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20-10-2026\"/>
    </mc:Choice>
  </mc:AlternateContent>
  <xr:revisionPtr revIDLastSave="0" documentId="13_ncr:1_{E973C8A3-7CBB-4723-85D3-FF42094D5BF2}" xr6:coauthVersionLast="47" xr6:coauthVersionMax="47" xr10:uidLastSave="{00000000-0000-0000-0000-000000000000}"/>
  <bookViews>
    <workbookView xWindow="28680" yWindow="-120" windowWidth="20730" windowHeight="11040" firstSheet="6" activeTab="9" xr2:uid="{00000000-000D-0000-FFFF-FFFF00000000}"/>
  </bookViews>
  <sheets>
    <sheet name="AMM-IPT JAN" sheetId="1" r:id="rId1"/>
    <sheet name="AMM-IPT FEB" sheetId="2" r:id="rId2"/>
    <sheet name=" AMM-IPT MAR" sheetId="3" r:id="rId3"/>
    <sheet name="AMM-IPT APR" sheetId="4" r:id="rId4"/>
    <sheet name="AMM-IPT MEI" sheetId="5" r:id="rId5"/>
    <sheet name="AMM-IPT JUN" sheetId="6" r:id="rId6"/>
    <sheet name="AMM-IPT JUL" sheetId="7" r:id="rId7"/>
    <sheet name="AMM-IPT AGT" sheetId="8" r:id="rId8"/>
    <sheet name="AMM-IPT SEP" sheetId="9" r:id="rId9"/>
    <sheet name="AMM-IPT OKT" sheetId="10" r:id="rId10"/>
    <sheet name="AMM-IPT 17 Okt" sheetId="11" r:id="rId11"/>
  </sheets>
  <externalReferences>
    <externalReference r:id="rId12"/>
  </externalReferences>
  <definedNames>
    <definedName name="_xlnm._FilterDatabase" localSheetId="2" hidden="1">' AMM-IPT MAR'!$A$2:$BO$514</definedName>
    <definedName name="_xlnm._FilterDatabase" localSheetId="7" hidden="1">'AMM-IPT AGT'!$A$2:$AQ$511</definedName>
    <definedName name="_xlnm._FilterDatabase" localSheetId="3" hidden="1">'AMM-IPT APR'!$A$2:$BO$516</definedName>
    <definedName name="_xlnm._FilterDatabase" localSheetId="1" hidden="1">'AMM-IPT FEB'!$A$2:$BO$514</definedName>
    <definedName name="_xlnm._FilterDatabase" localSheetId="0" hidden="1">'AMM-IPT JAN'!$A$2:$BO$514</definedName>
    <definedName name="_xlnm._FilterDatabase" localSheetId="5" hidden="1">'AMM-IPT JUN'!$A$2:$BO$512</definedName>
    <definedName name="_xlnm._FilterDatabase" localSheetId="4" hidden="1">'AMM-IPT MEI'!$A$2:$BO$466</definedName>
    <definedName name="_xlnm._FilterDatabase" localSheetId="9" hidden="1">'AMM-IPT OKT'!$A$2:$AQ$327</definedName>
    <definedName name="_xlnm._FilterDatabase" localSheetId="8" hidden="1">'AMM-IPT SEP'!$A$2:$AQ$428</definedName>
    <definedName name="Z_509CAD3B_F2EF_4EB3_B909_42B4CC8485C7_.wvu.FilterData" localSheetId="7" hidden="1">'AMM-IPT AGT'!$A$2:$BO$511</definedName>
    <definedName name="Z_509CAD3B_F2EF_4EB3_B909_42B4CC8485C7_.wvu.FilterData" localSheetId="3" hidden="1">'AMM-IPT APR'!$A$2:$BO$516</definedName>
    <definedName name="Z_509CAD3B_F2EF_4EB3_B909_42B4CC8485C7_.wvu.FilterData" localSheetId="1" hidden="1">'AMM-IPT FEB'!$A$2:$BO$514</definedName>
    <definedName name="Z_509CAD3B_F2EF_4EB3_B909_42B4CC8485C7_.wvu.FilterData" localSheetId="0" hidden="1">'AMM-IPT JAN'!$A$2:$BO$514</definedName>
    <definedName name="Z_509CAD3B_F2EF_4EB3_B909_42B4CC8485C7_.wvu.FilterData" localSheetId="6" hidden="1">'AMM-IPT JUL'!$A$2:$BO$512</definedName>
    <definedName name="Z_509CAD3B_F2EF_4EB3_B909_42B4CC8485C7_.wvu.FilterData" localSheetId="5" hidden="1">'AMM-IPT JUN'!$A$2:$BO$512</definedName>
    <definedName name="Z_509CAD3B_F2EF_4EB3_B909_42B4CC8485C7_.wvu.FilterData" localSheetId="4" hidden="1">'AMM-IPT MEI'!$A$2:$BO$466</definedName>
  </definedNames>
  <calcPr calcId="191029"/>
  <customWorkbookViews>
    <customWorkbookView name="Dess" guid="{509CAD3B-F2EF-4EB3-B909-42B4CC8485C7}" maximized="1" windowWidth="0" windowHeight="0" activeSheetId="0"/>
  </customWorkbookViews>
  <extLst>
    <ext uri="GoogleSheetsCustomDataVersion2">
      <go:sheetsCustomData xmlns:go="http://customooxmlschemas.google.com/" r:id="rId15" roundtripDataChecksum="Mk4D3u9TkbY2WK5WiF56MCLIVo7RnGzlZwWlPbovj3U="/>
    </ext>
  </extLst>
</workbook>
</file>

<file path=xl/calcChain.xml><?xml version="1.0" encoding="utf-8"?>
<calcChain xmlns="http://schemas.openxmlformats.org/spreadsheetml/2006/main">
  <c r="BF41" i="6" l="1"/>
  <c r="BE41" i="6"/>
  <c r="BD41" i="6"/>
  <c r="BC41" i="6"/>
  <c r="BB41" i="6"/>
  <c r="BA41" i="6"/>
  <c r="AZ41" i="6"/>
  <c r="AX41" i="6"/>
  <c r="AV41" i="6"/>
  <c r="AU41" i="6"/>
  <c r="BF40" i="6"/>
  <c r="BE40" i="6"/>
  <c r="BD40" i="6"/>
  <c r="BC40" i="6"/>
  <c r="BB40" i="6"/>
  <c r="BA40" i="6"/>
  <c r="AZ40" i="6"/>
  <c r="AX40" i="6"/>
  <c r="AV40" i="6"/>
  <c r="AU40" i="6"/>
  <c r="BF39" i="6"/>
  <c r="BE39" i="6"/>
  <c r="BD39" i="6"/>
  <c r="BC39" i="6"/>
  <c r="BB39" i="6"/>
  <c r="BA39" i="6"/>
  <c r="AZ39" i="6"/>
  <c r="AX39" i="6"/>
  <c r="AV39" i="6"/>
  <c r="AU39" i="6"/>
  <c r="BF38" i="6"/>
  <c r="BE38" i="6"/>
  <c r="BD38" i="6"/>
  <c r="BC38" i="6"/>
  <c r="BB38" i="6"/>
  <c r="BA38" i="6"/>
  <c r="AZ38" i="6"/>
  <c r="AX38" i="6"/>
  <c r="AV38" i="6"/>
  <c r="AU38" i="6"/>
  <c r="BG37" i="6"/>
  <c r="BF37" i="6"/>
  <c r="BE37" i="6"/>
  <c r="BD37" i="6"/>
  <c r="BC37" i="6"/>
  <c r="BB37" i="6"/>
  <c r="BA37" i="6"/>
  <c r="AZ37" i="6"/>
  <c r="AX37" i="6"/>
  <c r="AV37" i="6"/>
  <c r="AU37" i="6"/>
  <c r="BF36" i="6"/>
  <c r="BE36" i="6"/>
  <c r="BD36" i="6"/>
  <c r="BC36" i="6"/>
  <c r="BB36" i="6"/>
  <c r="BA36" i="6"/>
  <c r="AZ36" i="6"/>
  <c r="AX36" i="6"/>
  <c r="AV36" i="6"/>
  <c r="AU36" i="6"/>
  <c r="BF35" i="6"/>
  <c r="BE35" i="6"/>
  <c r="BD35" i="6"/>
  <c r="BC35" i="6"/>
  <c r="BB35" i="6"/>
  <c r="BA35" i="6"/>
  <c r="AZ35" i="6"/>
  <c r="AX35" i="6"/>
  <c r="AV35" i="6"/>
  <c r="AU35" i="6"/>
  <c r="BF34" i="6"/>
  <c r="BE34" i="6"/>
  <c r="BD34" i="6"/>
  <c r="BC34" i="6"/>
  <c r="BB34" i="6"/>
  <c r="BA34" i="6"/>
  <c r="AZ34" i="6"/>
  <c r="AX34" i="6"/>
  <c r="AV34" i="6"/>
  <c r="AU34" i="6"/>
  <c r="BF33" i="6"/>
  <c r="BE33" i="6"/>
  <c r="BD33" i="6"/>
  <c r="BC33" i="6"/>
  <c r="BB33" i="6"/>
  <c r="BA33" i="6"/>
  <c r="AZ33" i="6"/>
  <c r="AX33" i="6"/>
  <c r="AV33" i="6"/>
  <c r="AU33" i="6"/>
  <c r="BF32" i="6"/>
  <c r="BE32" i="6"/>
  <c r="BD32" i="6"/>
  <c r="BC32" i="6"/>
  <c r="BB32" i="6"/>
  <c r="BA32" i="6"/>
  <c r="AZ32" i="6"/>
  <c r="AX32" i="6"/>
  <c r="AV32" i="6"/>
  <c r="AU32" i="6"/>
  <c r="BF31" i="6"/>
  <c r="BE31" i="6"/>
  <c r="BD31" i="6"/>
  <c r="BC31" i="6"/>
  <c r="BB31" i="6"/>
  <c r="BA31" i="6"/>
  <c r="AZ31" i="6"/>
  <c r="AX31" i="6"/>
  <c r="AV31" i="6"/>
  <c r="AU31" i="6"/>
  <c r="BF30" i="6"/>
  <c r="BE30" i="6"/>
  <c r="BD30" i="6"/>
  <c r="BC30" i="6"/>
  <c r="BB30" i="6"/>
  <c r="BA30" i="6"/>
  <c r="AZ30" i="6"/>
  <c r="AX30" i="6"/>
  <c r="AV30" i="6"/>
  <c r="AU30" i="6"/>
  <c r="BG29" i="6"/>
  <c r="BF29" i="6"/>
  <c r="BE29" i="6"/>
  <c r="BD29" i="6"/>
  <c r="BC29" i="6"/>
  <c r="BB29" i="6"/>
  <c r="BA29" i="6"/>
  <c r="AZ29" i="6"/>
  <c r="AX29" i="6"/>
  <c r="AV29" i="6"/>
  <c r="AU29" i="6"/>
  <c r="BG28" i="6"/>
  <c r="BF28" i="6"/>
  <c r="BE28" i="6"/>
  <c r="BD28" i="6"/>
  <c r="BC28" i="6"/>
  <c r="BB28" i="6"/>
  <c r="BA28" i="6"/>
  <c r="AZ28" i="6"/>
  <c r="AX28" i="6"/>
  <c r="AV28" i="6"/>
  <c r="AU28" i="6"/>
  <c r="BG27" i="6"/>
  <c r="BF27" i="6"/>
  <c r="BE27" i="6"/>
  <c r="BD27" i="6"/>
  <c r="BC27" i="6"/>
  <c r="BB27" i="6"/>
  <c r="BA27" i="6"/>
  <c r="AZ27" i="6"/>
  <c r="AX27" i="6"/>
  <c r="AV27" i="6"/>
  <c r="AU27" i="6"/>
  <c r="BF26" i="6"/>
  <c r="BE26" i="6"/>
  <c r="BD26" i="6"/>
  <c r="BC26" i="6"/>
  <c r="BB26" i="6"/>
  <c r="BA26" i="6"/>
  <c r="AZ26" i="6"/>
  <c r="AX26" i="6"/>
  <c r="AV26" i="6"/>
  <c r="AU26" i="6"/>
  <c r="BF25" i="6"/>
  <c r="BE25" i="6"/>
  <c r="BD25" i="6"/>
  <c r="BC25" i="6"/>
  <c r="BB25" i="6"/>
  <c r="BA25" i="6"/>
  <c r="AZ25" i="6"/>
  <c r="AX25" i="6"/>
  <c r="AV25" i="6"/>
  <c r="AU25" i="6"/>
  <c r="BF24" i="6"/>
  <c r="BE24" i="6"/>
  <c r="BD24" i="6"/>
  <c r="BC24" i="6"/>
  <c r="BB24" i="6"/>
  <c r="BA24" i="6"/>
  <c r="AZ24" i="6"/>
  <c r="AX24" i="6"/>
  <c r="AV24" i="6"/>
  <c r="AU24" i="6"/>
  <c r="BF23" i="6"/>
  <c r="BE23" i="6"/>
  <c r="BD23" i="6"/>
  <c r="BC23" i="6"/>
  <c r="BB23" i="6"/>
  <c r="BA23" i="6"/>
  <c r="AZ23" i="6"/>
  <c r="AX23" i="6"/>
  <c r="AV23" i="6"/>
  <c r="AU23" i="6"/>
  <c r="BF22" i="6"/>
  <c r="BE22" i="6"/>
  <c r="BD22" i="6"/>
  <c r="BC22" i="6"/>
  <c r="BB22" i="6"/>
  <c r="BA22" i="6"/>
  <c r="AZ22" i="6"/>
  <c r="AX22" i="6"/>
  <c r="AV22" i="6"/>
  <c r="AU22" i="6"/>
  <c r="BF21" i="6"/>
  <c r="BE21" i="6"/>
  <c r="BD21" i="6"/>
  <c r="BC21" i="6"/>
  <c r="BB21" i="6"/>
  <c r="BA21" i="6"/>
  <c r="AZ21" i="6"/>
  <c r="AX21" i="6"/>
  <c r="AV21" i="6"/>
  <c r="AU21" i="6"/>
  <c r="BF20" i="6"/>
  <c r="BE20" i="6"/>
  <c r="BD20" i="6"/>
  <c r="BC20" i="6"/>
  <c r="BB20" i="6"/>
  <c r="BA20" i="6"/>
  <c r="AZ20" i="6"/>
  <c r="AX20" i="6"/>
  <c r="AV20" i="6"/>
  <c r="AU20" i="6"/>
  <c r="BF19" i="6"/>
  <c r="BE19" i="6"/>
  <c r="BD19" i="6"/>
  <c r="BC19" i="6"/>
  <c r="BB19" i="6"/>
  <c r="BA19" i="6"/>
  <c r="AZ19" i="6"/>
  <c r="AX19" i="6"/>
  <c r="AV19" i="6"/>
  <c r="AU19" i="6"/>
  <c r="BF18" i="6"/>
  <c r="BE18" i="6"/>
  <c r="BD18" i="6"/>
  <c r="BC18" i="6"/>
  <c r="BB18" i="6"/>
  <c r="BA18" i="6"/>
  <c r="AZ18" i="6"/>
  <c r="AX18" i="6"/>
  <c r="AV18" i="6"/>
  <c r="AU18" i="6"/>
  <c r="BF17" i="6"/>
  <c r="BE17" i="6"/>
  <c r="BD17" i="6"/>
  <c r="BC17" i="6"/>
  <c r="BB17" i="6"/>
  <c r="BA17" i="6"/>
  <c r="AZ17" i="6"/>
  <c r="AX17" i="6"/>
  <c r="AV17" i="6"/>
  <c r="AU17" i="6"/>
  <c r="BF16" i="6"/>
  <c r="BE16" i="6"/>
  <c r="BD16" i="6"/>
  <c r="BC16" i="6"/>
  <c r="BB16" i="6"/>
  <c r="BA16" i="6"/>
  <c r="AZ16" i="6"/>
  <c r="AX16" i="6"/>
  <c r="AV16" i="6"/>
  <c r="AU16" i="6"/>
  <c r="BF15" i="6"/>
  <c r="BE15" i="6"/>
  <c r="BD15" i="6"/>
  <c r="BC15" i="6"/>
  <c r="BB15" i="6"/>
  <c r="BA15" i="6"/>
  <c r="AZ15" i="6"/>
  <c r="AX15" i="6"/>
  <c r="AV15" i="6"/>
  <c r="AU15" i="6"/>
  <c r="BF14" i="6"/>
  <c r="BE14" i="6"/>
  <c r="BD14" i="6"/>
  <c r="BC14" i="6"/>
  <c r="BB14" i="6"/>
  <c r="BA14" i="6"/>
  <c r="AZ14" i="6"/>
  <c r="AX14" i="6"/>
  <c r="AV14" i="6"/>
  <c r="AU14" i="6"/>
  <c r="BF13" i="6"/>
  <c r="BE13" i="6"/>
  <c r="BD13" i="6"/>
  <c r="BC13" i="6"/>
  <c r="BB13" i="6"/>
  <c r="BA13" i="6"/>
  <c r="AZ13" i="6"/>
  <c r="AX13" i="6"/>
  <c r="AV13" i="6"/>
  <c r="AU13" i="6"/>
  <c r="BF12" i="6"/>
  <c r="BE12" i="6"/>
  <c r="BD12" i="6"/>
  <c r="BC12" i="6"/>
  <c r="BB12" i="6"/>
  <c r="BA12" i="6"/>
  <c r="AZ12" i="6"/>
  <c r="AX12" i="6"/>
  <c r="AV12" i="6"/>
  <c r="AU12" i="6"/>
  <c r="BF11" i="6"/>
  <c r="BE11" i="6"/>
  <c r="BD11" i="6"/>
  <c r="BC11" i="6"/>
  <c r="BB11" i="6"/>
  <c r="BA11" i="6"/>
  <c r="AZ11" i="6"/>
  <c r="AX11" i="6"/>
  <c r="AV11" i="6"/>
  <c r="AU11" i="6"/>
  <c r="BF10" i="6"/>
  <c r="BE10" i="6"/>
  <c r="BD10" i="6"/>
  <c r="BC10" i="6"/>
  <c r="BB10" i="6"/>
  <c r="BA10" i="6"/>
  <c r="AZ10" i="6"/>
  <c r="AX10" i="6"/>
  <c r="AV10" i="6"/>
  <c r="AU10" i="6"/>
  <c r="BF9" i="6"/>
  <c r="BE9" i="6"/>
  <c r="BD9" i="6"/>
  <c r="BC9" i="6"/>
  <c r="BB9" i="6"/>
  <c r="BA9" i="6"/>
  <c r="AZ9" i="6"/>
  <c r="AX9" i="6"/>
  <c r="AV9" i="6"/>
  <c r="AU9" i="6"/>
  <c r="BF8" i="6"/>
  <c r="BE8" i="6"/>
  <c r="BD8" i="6"/>
  <c r="BC8" i="6"/>
  <c r="BB8" i="6"/>
  <c r="BA8" i="6"/>
  <c r="AZ8" i="6"/>
  <c r="AX8" i="6"/>
  <c r="AV8" i="6"/>
  <c r="AU8" i="6"/>
  <c r="BG7" i="6"/>
  <c r="BF7" i="6"/>
  <c r="BE7" i="6"/>
  <c r="BD7" i="6"/>
  <c r="BC7" i="6"/>
  <c r="BB7" i="6"/>
  <c r="BA7" i="6"/>
  <c r="AZ7" i="6"/>
  <c r="AX7" i="6"/>
  <c r="AV7" i="6"/>
  <c r="AU7" i="6"/>
  <c r="BF6" i="6"/>
  <c r="BE6" i="6"/>
  <c r="BD6" i="6"/>
  <c r="BC6" i="6"/>
  <c r="BB6" i="6"/>
  <c r="BA6" i="6"/>
  <c r="AZ6" i="6"/>
  <c r="AX6" i="6"/>
  <c r="AV6" i="6"/>
  <c r="AU6" i="6"/>
  <c r="BF5" i="6"/>
  <c r="BE5" i="6"/>
  <c r="BD5" i="6"/>
  <c r="BC5" i="6"/>
  <c r="BB5" i="6"/>
  <c r="BA5" i="6"/>
  <c r="AZ5" i="6"/>
  <c r="AX5" i="6"/>
  <c r="AV5" i="6"/>
  <c r="AU5" i="6"/>
  <c r="BF4" i="6"/>
  <c r="BE4" i="6"/>
  <c r="BD4" i="6"/>
  <c r="BC4" i="6"/>
  <c r="BB4" i="6"/>
  <c r="BA4" i="6"/>
  <c r="AZ4" i="6"/>
  <c r="AX4" i="6"/>
  <c r="AV4" i="6"/>
  <c r="AU4" i="6"/>
  <c r="BF3" i="6"/>
  <c r="BE3" i="6"/>
  <c r="BD3" i="6"/>
  <c r="BC3" i="6"/>
  <c r="BB3" i="6"/>
  <c r="BA3" i="6"/>
  <c r="AZ3" i="6"/>
  <c r="AX3" i="6"/>
  <c r="AV3" i="6"/>
  <c r="AU3" i="6"/>
  <c r="T429" i="10"/>
  <c r="H429" i="10"/>
  <c r="T428" i="10"/>
  <c r="H428" i="10"/>
  <c r="T427" i="10"/>
  <c r="H427" i="10"/>
  <c r="T426" i="10"/>
  <c r="H426" i="10"/>
  <c r="T425" i="10"/>
  <c r="H425" i="10"/>
  <c r="T424" i="10"/>
  <c r="H424" i="10"/>
  <c r="T423" i="10"/>
  <c r="H423" i="10"/>
  <c r="T422" i="10"/>
  <c r="H422" i="10"/>
  <c r="T421" i="10"/>
  <c r="H421" i="10"/>
  <c r="T420" i="10"/>
  <c r="H420" i="10"/>
  <c r="T419" i="10"/>
  <c r="H419" i="10"/>
  <c r="T418" i="10"/>
  <c r="H418" i="10"/>
  <c r="T417" i="10"/>
  <c r="H417" i="10"/>
  <c r="T416" i="10"/>
  <c r="H416" i="10"/>
  <c r="T415" i="10"/>
  <c r="H415" i="10"/>
  <c r="T414" i="10"/>
  <c r="H414" i="10"/>
  <c r="T413" i="10"/>
  <c r="H413" i="10"/>
  <c r="T412" i="10"/>
  <c r="H412" i="10"/>
  <c r="T411" i="10"/>
  <c r="H411" i="10"/>
  <c r="T410" i="10"/>
  <c r="H410" i="10"/>
  <c r="T409" i="10"/>
  <c r="H409" i="10"/>
  <c r="T408" i="10"/>
  <c r="H408" i="10"/>
  <c r="T407" i="10"/>
  <c r="H407" i="10"/>
  <c r="T406" i="10"/>
  <c r="H406" i="10"/>
  <c r="T405" i="10"/>
  <c r="H405" i="10"/>
  <c r="T404" i="10"/>
  <c r="H404" i="10"/>
  <c r="T403" i="10"/>
  <c r="H403" i="10"/>
  <c r="T402" i="10"/>
  <c r="H402" i="10"/>
  <c r="T401" i="10"/>
  <c r="H401" i="10"/>
  <c r="T400" i="10"/>
  <c r="H400" i="10"/>
  <c r="T399" i="10"/>
  <c r="H399" i="10"/>
  <c r="T398" i="10"/>
  <c r="H398" i="10"/>
  <c r="T397" i="10"/>
  <c r="H397" i="10"/>
  <c r="T396" i="10"/>
  <c r="H396" i="10"/>
  <c r="T395" i="10"/>
  <c r="H395" i="10"/>
  <c r="T394" i="10"/>
  <c r="H394" i="10"/>
  <c r="T393" i="10"/>
  <c r="H393" i="10"/>
  <c r="T392" i="10"/>
  <c r="H392" i="10"/>
  <c r="T391" i="10"/>
  <c r="H391" i="10"/>
  <c r="T390" i="10"/>
  <c r="H390" i="10"/>
  <c r="T389" i="10"/>
  <c r="H389" i="10"/>
  <c r="T388" i="10"/>
  <c r="H388" i="10"/>
  <c r="T387" i="10"/>
  <c r="H387" i="10"/>
  <c r="T386" i="10"/>
  <c r="H386" i="10"/>
  <c r="T385" i="10"/>
  <c r="H385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A313" i="10"/>
  <c r="H312" i="10"/>
  <c r="A312" i="10"/>
  <c r="H311" i="10"/>
  <c r="A311" i="10"/>
  <c r="H310" i="10"/>
  <c r="A310" i="10"/>
  <c r="H309" i="10"/>
  <c r="A309" i="10"/>
  <c r="H308" i="10"/>
  <c r="A308" i="10"/>
  <c r="H307" i="10"/>
  <c r="A307" i="10"/>
  <c r="H306" i="10"/>
  <c r="A306" i="10"/>
  <c r="H305" i="10"/>
  <c r="A305" i="10"/>
  <c r="H304" i="10"/>
  <c r="A304" i="10"/>
  <c r="H303" i="10"/>
  <c r="A303" i="10"/>
  <c r="H302" i="10"/>
  <c r="A302" i="10"/>
  <c r="H301" i="10"/>
  <c r="A301" i="10"/>
  <c r="H271" i="10"/>
  <c r="A271" i="10"/>
  <c r="H270" i="10"/>
  <c r="A270" i="10"/>
  <c r="H266" i="10"/>
  <c r="A266" i="10"/>
  <c r="H265" i="10"/>
  <c r="A265" i="10"/>
  <c r="H264" i="10"/>
  <c r="A264" i="10"/>
  <c r="H263" i="10"/>
  <c r="A263" i="10"/>
  <c r="H262" i="10"/>
  <c r="A262" i="10"/>
  <c r="H261" i="10"/>
  <c r="A261" i="10"/>
  <c r="H260" i="10"/>
  <c r="A260" i="10"/>
  <c r="H259" i="10"/>
  <c r="A259" i="10"/>
  <c r="H258" i="10"/>
  <c r="A258" i="10"/>
  <c r="H257" i="10"/>
  <c r="A257" i="10"/>
  <c r="H256" i="10"/>
  <c r="A256" i="10"/>
  <c r="H255" i="10"/>
  <c r="A255" i="10"/>
  <c r="H254" i="10"/>
  <c r="A254" i="10"/>
  <c r="H253" i="10"/>
  <c r="A253" i="10"/>
  <c r="H252" i="10"/>
  <c r="A252" i="10"/>
  <c r="H251" i="10"/>
  <c r="A251" i="10"/>
  <c r="H250" i="10"/>
  <c r="A250" i="10"/>
  <c r="H249" i="10"/>
  <c r="A249" i="10"/>
  <c r="H248" i="10"/>
  <c r="A248" i="10"/>
  <c r="H247" i="10"/>
  <c r="A247" i="10"/>
  <c r="H246" i="10"/>
  <c r="A246" i="10"/>
  <c r="H245" i="10"/>
  <c r="A245" i="10"/>
  <c r="H244" i="10"/>
  <c r="A244" i="10"/>
  <c r="H243" i="10"/>
  <c r="A243" i="10"/>
  <c r="H242" i="10"/>
  <c r="A242" i="10"/>
  <c r="H241" i="10"/>
  <c r="A241" i="10"/>
  <c r="H240" i="10"/>
  <c r="A240" i="10"/>
  <c r="H239" i="10"/>
  <c r="A239" i="10"/>
  <c r="H238" i="10"/>
  <c r="A238" i="10"/>
  <c r="H237" i="10"/>
  <c r="A237" i="10"/>
  <c r="H236" i="10"/>
  <c r="A236" i="10"/>
  <c r="H235" i="10"/>
  <c r="A235" i="10"/>
  <c r="H234" i="10"/>
  <c r="A234" i="10"/>
  <c r="H233" i="10"/>
  <c r="A233" i="10"/>
  <c r="H232" i="10"/>
  <c r="A232" i="10"/>
  <c r="H231" i="10"/>
  <c r="A231" i="10"/>
  <c r="H230" i="10"/>
  <c r="A230" i="10"/>
  <c r="H229" i="10"/>
  <c r="A229" i="10"/>
  <c r="H228" i="10"/>
  <c r="A228" i="10"/>
  <c r="H227" i="10"/>
  <c r="A227" i="10"/>
  <c r="H226" i="10"/>
  <c r="A226" i="10"/>
  <c r="H225" i="10"/>
  <c r="A225" i="10"/>
  <c r="H224" i="10"/>
  <c r="A224" i="10"/>
  <c r="H223" i="10"/>
  <c r="A223" i="10"/>
  <c r="H222" i="10"/>
  <c r="A222" i="10"/>
  <c r="H221" i="10"/>
  <c r="A221" i="10"/>
  <c r="H220" i="10"/>
  <c r="A220" i="10"/>
  <c r="H219" i="10"/>
  <c r="A219" i="10"/>
  <c r="H218" i="10"/>
  <c r="A218" i="10"/>
  <c r="H217" i="10"/>
  <c r="A217" i="10"/>
  <c r="H216" i="10"/>
  <c r="A216" i="10"/>
  <c r="H215" i="10"/>
  <c r="A215" i="10"/>
  <c r="H214" i="10"/>
  <c r="A214" i="10"/>
  <c r="H213" i="10"/>
  <c r="A213" i="10"/>
  <c r="H212" i="10"/>
  <c r="A212" i="10"/>
  <c r="H211" i="10"/>
  <c r="A211" i="10"/>
  <c r="H210" i="10"/>
  <c r="A210" i="10"/>
  <c r="H209" i="10"/>
  <c r="A209" i="10"/>
  <c r="H208" i="10"/>
  <c r="A208" i="10"/>
  <c r="H207" i="10"/>
  <c r="A207" i="10"/>
  <c r="H206" i="10"/>
  <c r="A206" i="10"/>
  <c r="H205" i="10"/>
  <c r="A205" i="10"/>
  <c r="H204" i="10"/>
  <c r="A204" i="10"/>
  <c r="H203" i="10"/>
  <c r="A203" i="10"/>
  <c r="H202" i="10"/>
  <c r="A202" i="10"/>
  <c r="H201" i="10"/>
  <c r="A201" i="10"/>
  <c r="H200" i="10"/>
  <c r="A200" i="10"/>
  <c r="H199" i="10"/>
  <c r="A199" i="10"/>
  <c r="H198" i="10"/>
  <c r="A198" i="10"/>
  <c r="H197" i="10"/>
  <c r="A197" i="10"/>
  <c r="H196" i="10"/>
  <c r="A196" i="10"/>
  <c r="H195" i="10"/>
  <c r="A195" i="10"/>
  <c r="H194" i="10"/>
  <c r="A194" i="10"/>
  <c r="H193" i="10"/>
  <c r="A193" i="10"/>
  <c r="H192" i="10"/>
  <c r="A192" i="10"/>
  <c r="H191" i="10"/>
  <c r="A191" i="10"/>
  <c r="H190" i="10"/>
  <c r="A190" i="10"/>
  <c r="H189" i="10"/>
  <c r="A189" i="10"/>
  <c r="H188" i="10"/>
  <c r="A188" i="10"/>
  <c r="H187" i="10"/>
  <c r="A187" i="10"/>
  <c r="H186" i="10"/>
  <c r="A186" i="10"/>
  <c r="H185" i="10"/>
  <c r="A185" i="10"/>
  <c r="H184" i="10"/>
  <c r="A184" i="10"/>
  <c r="H183" i="10"/>
  <c r="A183" i="10"/>
  <c r="H182" i="10"/>
  <c r="A182" i="10"/>
  <c r="H181" i="10"/>
  <c r="A181" i="10"/>
  <c r="H180" i="10"/>
  <c r="A180" i="10"/>
  <c r="H179" i="10"/>
  <c r="A179" i="10"/>
  <c r="H178" i="10"/>
  <c r="A178" i="10"/>
  <c r="H177" i="10"/>
  <c r="A177" i="10"/>
  <c r="H176" i="10"/>
  <c r="A176" i="10"/>
  <c r="H175" i="10"/>
  <c r="A175" i="10"/>
  <c r="H174" i="10"/>
  <c r="A174" i="10"/>
  <c r="H173" i="10"/>
  <c r="A173" i="10"/>
  <c r="H172" i="10"/>
  <c r="A172" i="10"/>
  <c r="H171" i="10"/>
  <c r="A171" i="10"/>
  <c r="H170" i="10"/>
  <c r="A170" i="10"/>
  <c r="H169" i="10"/>
  <c r="A169" i="10"/>
  <c r="H168" i="10"/>
  <c r="A168" i="10"/>
  <c r="H167" i="10"/>
  <c r="A167" i="10"/>
  <c r="H166" i="10"/>
  <c r="A166" i="10"/>
  <c r="H165" i="10"/>
  <c r="A165" i="10"/>
  <c r="H164" i="10"/>
  <c r="A164" i="10"/>
  <c r="H163" i="10"/>
  <c r="A163" i="10"/>
  <c r="H162" i="10"/>
  <c r="A162" i="10"/>
  <c r="H161" i="10"/>
  <c r="A161" i="10"/>
  <c r="H160" i="10"/>
  <c r="A160" i="10"/>
  <c r="H159" i="10"/>
  <c r="A159" i="10"/>
  <c r="H158" i="10"/>
  <c r="A158" i="10"/>
  <c r="H157" i="10"/>
  <c r="A157" i="10"/>
  <c r="H156" i="10"/>
  <c r="A156" i="10"/>
  <c r="H155" i="10"/>
  <c r="A155" i="10"/>
  <c r="H154" i="10"/>
  <c r="A154" i="10"/>
  <c r="H153" i="10"/>
  <c r="A153" i="10"/>
  <c r="H152" i="10"/>
  <c r="A152" i="10"/>
  <c r="H151" i="10"/>
  <c r="A151" i="10"/>
  <c r="H150" i="10"/>
  <c r="A150" i="10"/>
  <c r="H149" i="10"/>
  <c r="A149" i="10"/>
  <c r="H148" i="10"/>
  <c r="A148" i="10"/>
  <c r="H147" i="10"/>
  <c r="A147" i="10"/>
  <c r="H146" i="10"/>
  <c r="A146" i="10"/>
  <c r="H145" i="10"/>
  <c r="A145" i="10"/>
  <c r="H144" i="10"/>
  <c r="A144" i="10"/>
  <c r="H143" i="10"/>
  <c r="A143" i="10"/>
  <c r="H142" i="10"/>
  <c r="A142" i="10"/>
  <c r="H141" i="10"/>
  <c r="A141" i="10"/>
  <c r="H140" i="10"/>
  <c r="A140" i="10"/>
  <c r="H139" i="10"/>
  <c r="A139" i="10"/>
  <c r="H138" i="10"/>
  <c r="A138" i="10"/>
  <c r="H137" i="10"/>
  <c r="A137" i="10"/>
  <c r="H136" i="10"/>
  <c r="A136" i="10"/>
  <c r="H135" i="10"/>
  <c r="A135" i="10"/>
  <c r="H134" i="10"/>
  <c r="A134" i="10"/>
  <c r="H133" i="10"/>
  <c r="A133" i="10"/>
  <c r="H132" i="10"/>
  <c r="A132" i="10"/>
  <c r="H131" i="10"/>
  <c r="A131" i="10"/>
  <c r="H130" i="10"/>
  <c r="A130" i="10"/>
  <c r="H129" i="10"/>
  <c r="A129" i="10"/>
  <c r="H128" i="10"/>
  <c r="A128" i="10"/>
  <c r="H127" i="10"/>
  <c r="A127" i="10"/>
  <c r="H126" i="10"/>
  <c r="A126" i="10"/>
  <c r="H125" i="10"/>
  <c r="A125" i="10"/>
  <c r="H124" i="10"/>
  <c r="A124" i="10"/>
  <c r="H123" i="10"/>
  <c r="A123" i="10"/>
  <c r="H122" i="10"/>
  <c r="A122" i="10"/>
  <c r="H121" i="10"/>
  <c r="A121" i="10"/>
  <c r="H120" i="10"/>
  <c r="A120" i="10"/>
  <c r="H119" i="10"/>
  <c r="A119" i="10"/>
  <c r="H118" i="10"/>
  <c r="A118" i="10"/>
  <c r="H117" i="10"/>
  <c r="A117" i="10"/>
  <c r="H116" i="10"/>
  <c r="A116" i="10"/>
  <c r="H115" i="10"/>
  <c r="A115" i="10"/>
  <c r="H114" i="10"/>
  <c r="A114" i="10"/>
  <c r="H113" i="10"/>
  <c r="A113" i="10"/>
  <c r="H112" i="10"/>
  <c r="A112" i="10"/>
  <c r="H111" i="10"/>
  <c r="A111" i="10"/>
  <c r="H110" i="10"/>
  <c r="A110" i="10"/>
  <c r="H109" i="10"/>
  <c r="A109" i="10"/>
  <c r="H108" i="10"/>
  <c r="A108" i="10"/>
  <c r="H107" i="10"/>
  <c r="A107" i="10"/>
  <c r="H106" i="10"/>
  <c r="A106" i="10"/>
  <c r="H105" i="10"/>
  <c r="A105" i="10"/>
  <c r="H104" i="10"/>
  <c r="A104" i="10"/>
  <c r="H103" i="10"/>
  <c r="A103" i="10"/>
  <c r="H102" i="10"/>
  <c r="A102" i="10"/>
  <c r="H101" i="10"/>
  <c r="A101" i="10"/>
  <c r="H100" i="10"/>
  <c r="A100" i="10"/>
  <c r="H99" i="10"/>
  <c r="A99" i="10"/>
  <c r="H98" i="10"/>
  <c r="A98" i="10"/>
  <c r="H97" i="10"/>
  <c r="A97" i="10"/>
  <c r="H96" i="10"/>
  <c r="A96" i="10"/>
  <c r="H95" i="10"/>
  <c r="A95" i="10"/>
  <c r="H94" i="10"/>
  <c r="A94" i="10"/>
  <c r="H93" i="10"/>
  <c r="A93" i="10"/>
  <c r="H92" i="10"/>
  <c r="A92" i="10"/>
  <c r="H91" i="10"/>
  <c r="A91" i="10"/>
  <c r="H90" i="10"/>
  <c r="A90" i="10"/>
  <c r="H89" i="10"/>
  <c r="A89" i="10"/>
  <c r="H88" i="10"/>
  <c r="A88" i="10"/>
  <c r="H87" i="10"/>
  <c r="A87" i="10"/>
  <c r="H86" i="10"/>
  <c r="A86" i="10"/>
  <c r="H85" i="10"/>
  <c r="A85" i="10"/>
  <c r="H84" i="10"/>
  <c r="A84" i="10"/>
  <c r="H83" i="10"/>
  <c r="A83" i="10"/>
  <c r="H82" i="10"/>
  <c r="A82" i="10"/>
  <c r="H81" i="10"/>
  <c r="A81" i="10"/>
  <c r="H80" i="10"/>
  <c r="A80" i="10"/>
  <c r="H79" i="10"/>
  <c r="A79" i="10"/>
  <c r="H78" i="10"/>
  <c r="A78" i="10"/>
  <c r="H77" i="10"/>
  <c r="A77" i="10"/>
  <c r="H76" i="10"/>
  <c r="A76" i="10"/>
  <c r="H75" i="10"/>
  <c r="A75" i="10"/>
  <c r="H74" i="10"/>
  <c r="A74" i="10"/>
  <c r="H73" i="10"/>
  <c r="A73" i="10"/>
  <c r="H72" i="10"/>
  <c r="A72" i="10"/>
  <c r="H71" i="10"/>
  <c r="A71" i="10"/>
  <c r="H70" i="10"/>
  <c r="A70" i="10"/>
  <c r="H69" i="10"/>
  <c r="A69" i="10"/>
  <c r="H68" i="10"/>
  <c r="A68" i="10"/>
  <c r="H67" i="10"/>
  <c r="A67" i="10"/>
  <c r="H66" i="10"/>
  <c r="A66" i="10"/>
  <c r="H65" i="10"/>
  <c r="A65" i="10"/>
  <c r="H64" i="10"/>
  <c r="A64" i="10"/>
  <c r="H63" i="10"/>
  <c r="A63" i="10"/>
  <c r="H62" i="10"/>
  <c r="A62" i="10"/>
  <c r="H61" i="10"/>
  <c r="A61" i="10"/>
  <c r="H60" i="10"/>
  <c r="A60" i="10"/>
  <c r="H59" i="10"/>
  <c r="A59" i="10"/>
  <c r="H58" i="10"/>
  <c r="A58" i="10"/>
  <c r="H57" i="10"/>
  <c r="A57" i="10"/>
  <c r="H56" i="10"/>
  <c r="A56" i="10"/>
  <c r="H55" i="10"/>
  <c r="A55" i="10"/>
  <c r="H54" i="10"/>
  <c r="A54" i="10"/>
  <c r="H53" i="10"/>
  <c r="A53" i="10"/>
  <c r="H52" i="10"/>
  <c r="A52" i="10"/>
  <c r="H51" i="10"/>
  <c r="A51" i="10"/>
  <c r="H50" i="10"/>
  <c r="A50" i="10"/>
  <c r="H49" i="10"/>
  <c r="A49" i="10"/>
  <c r="H48" i="10"/>
  <c r="A48" i="10"/>
  <c r="H47" i="10"/>
  <c r="A47" i="10"/>
  <c r="H46" i="10"/>
  <c r="A46" i="10"/>
  <c r="H45" i="10"/>
  <c r="A45" i="10"/>
  <c r="H44" i="10"/>
  <c r="A44" i="10"/>
  <c r="H43" i="10"/>
  <c r="A43" i="10"/>
  <c r="H42" i="10"/>
  <c r="A42" i="10"/>
  <c r="H41" i="10"/>
  <c r="A41" i="10"/>
  <c r="H40" i="10"/>
  <c r="A40" i="10"/>
  <c r="H39" i="10"/>
  <c r="A39" i="10"/>
  <c r="H38" i="10"/>
  <c r="A38" i="10"/>
  <c r="H37" i="10"/>
  <c r="A37" i="10"/>
  <c r="H36" i="10"/>
  <c r="A36" i="10"/>
  <c r="H35" i="10"/>
  <c r="A35" i="10"/>
  <c r="H34" i="10"/>
  <c r="A34" i="10"/>
  <c r="H33" i="10"/>
  <c r="A33" i="10"/>
  <c r="H32" i="10"/>
  <c r="A32" i="10"/>
  <c r="H31" i="10"/>
  <c r="A31" i="10"/>
  <c r="H30" i="10"/>
  <c r="A30" i="10"/>
  <c r="H29" i="10"/>
  <c r="A29" i="10"/>
  <c r="H28" i="10"/>
  <c r="A28" i="10"/>
  <c r="H27" i="10"/>
  <c r="A27" i="10"/>
  <c r="H26" i="10"/>
  <c r="A26" i="10"/>
  <c r="H25" i="10"/>
  <c r="A25" i="10"/>
  <c r="H24" i="10"/>
  <c r="A24" i="10"/>
  <c r="H23" i="10"/>
  <c r="A23" i="10"/>
  <c r="H22" i="10"/>
  <c r="A22" i="10"/>
  <c r="H21" i="10"/>
  <c r="A21" i="10"/>
  <c r="H20" i="10"/>
  <c r="A20" i="10"/>
  <c r="H19" i="10"/>
  <c r="A19" i="10"/>
  <c r="H18" i="10"/>
  <c r="A18" i="10"/>
  <c r="H17" i="10"/>
  <c r="A17" i="10"/>
  <c r="H16" i="10"/>
  <c r="A16" i="10"/>
  <c r="H15" i="10"/>
  <c r="A15" i="10"/>
  <c r="H14" i="10"/>
  <c r="A14" i="10"/>
  <c r="H13" i="10"/>
  <c r="A13" i="10"/>
  <c r="H12" i="10"/>
  <c r="A12" i="10"/>
  <c r="H11" i="10"/>
  <c r="A11" i="10"/>
  <c r="H10" i="10"/>
  <c r="A10" i="10"/>
  <c r="H9" i="10"/>
  <c r="A9" i="10"/>
  <c r="H8" i="10"/>
  <c r="A8" i="10"/>
  <c r="H7" i="10"/>
  <c r="A7" i="10"/>
  <c r="H6" i="10"/>
  <c r="A6" i="10"/>
  <c r="H5" i="10"/>
  <c r="A5" i="10"/>
  <c r="H4" i="10"/>
  <c r="A4" i="10"/>
  <c r="H3" i="10"/>
  <c r="A3" i="10"/>
  <c r="BC2" i="10" a="1"/>
  <c r="BC2" i="10" s="1"/>
  <c r="Y428" i="9"/>
  <c r="T428" i="9"/>
  <c r="H428" i="9"/>
  <c r="A428" i="9"/>
  <c r="Y427" i="9"/>
  <c r="T427" i="9"/>
  <c r="H427" i="9"/>
  <c r="A427" i="9"/>
  <c r="Y426" i="9"/>
  <c r="T426" i="9"/>
  <c r="H426" i="9"/>
  <c r="A426" i="9"/>
  <c r="Y425" i="9"/>
  <c r="T425" i="9"/>
  <c r="H425" i="9"/>
  <c r="A425" i="9"/>
  <c r="Y424" i="9"/>
  <c r="T424" i="9"/>
  <c r="H424" i="9"/>
  <c r="A424" i="9"/>
  <c r="Y423" i="9"/>
  <c r="T423" i="9"/>
  <c r="H423" i="9"/>
  <c r="A423" i="9"/>
  <c r="Y422" i="9"/>
  <c r="T422" i="9"/>
  <c r="H422" i="9"/>
  <c r="A422" i="9"/>
  <c r="Y421" i="9"/>
  <c r="T421" i="9"/>
  <c r="H421" i="9"/>
  <c r="A421" i="9"/>
  <c r="Y420" i="9"/>
  <c r="T420" i="9"/>
  <c r="H420" i="9"/>
  <c r="A420" i="9"/>
  <c r="Y419" i="9"/>
  <c r="T419" i="9"/>
  <c r="H419" i="9"/>
  <c r="A419" i="9"/>
  <c r="Y418" i="9"/>
  <c r="T418" i="9"/>
  <c r="H418" i="9"/>
  <c r="A418" i="9"/>
  <c r="Y417" i="9"/>
  <c r="T417" i="9"/>
  <c r="H417" i="9"/>
  <c r="A417" i="9"/>
  <c r="Y416" i="9"/>
  <c r="T416" i="9"/>
  <c r="H416" i="9"/>
  <c r="A416" i="9"/>
  <c r="Y415" i="9"/>
  <c r="T415" i="9"/>
  <c r="H415" i="9"/>
  <c r="A415" i="9"/>
  <c r="Y414" i="9"/>
  <c r="T414" i="9"/>
  <c r="H414" i="9"/>
  <c r="A414" i="9"/>
  <c r="Y413" i="9"/>
  <c r="T413" i="9"/>
  <c r="H413" i="9"/>
  <c r="A413" i="9"/>
  <c r="Y412" i="9"/>
  <c r="T412" i="9"/>
  <c r="H412" i="9"/>
  <c r="A412" i="9"/>
  <c r="Y411" i="9"/>
  <c r="T411" i="9"/>
  <c r="H411" i="9"/>
  <c r="A411" i="9"/>
  <c r="Y410" i="9"/>
  <c r="T410" i="9"/>
  <c r="H410" i="9"/>
  <c r="A410" i="9"/>
  <c r="Y409" i="9"/>
  <c r="T409" i="9"/>
  <c r="H409" i="9"/>
  <c r="A409" i="9"/>
  <c r="Y408" i="9"/>
  <c r="T408" i="9"/>
  <c r="H408" i="9"/>
  <c r="A408" i="9"/>
  <c r="Y407" i="9"/>
  <c r="T407" i="9"/>
  <c r="H407" i="9"/>
  <c r="A407" i="9"/>
  <c r="Y406" i="9"/>
  <c r="T406" i="9"/>
  <c r="H406" i="9"/>
  <c r="A406" i="9"/>
  <c r="Y405" i="9"/>
  <c r="T405" i="9"/>
  <c r="H405" i="9"/>
  <c r="A405" i="9"/>
  <c r="Y404" i="9"/>
  <c r="T404" i="9"/>
  <c r="H404" i="9"/>
  <c r="A404" i="9"/>
  <c r="Y403" i="9"/>
  <c r="T403" i="9"/>
  <c r="H403" i="9"/>
  <c r="A403" i="9"/>
  <c r="Y402" i="9"/>
  <c r="T402" i="9"/>
  <c r="H402" i="9"/>
  <c r="A402" i="9"/>
  <c r="Y401" i="9"/>
  <c r="T401" i="9"/>
  <c r="H401" i="9"/>
  <c r="A401" i="9"/>
  <c r="Y400" i="9"/>
  <c r="T400" i="9"/>
  <c r="H400" i="9"/>
  <c r="A400" i="9"/>
  <c r="Y399" i="9"/>
  <c r="T399" i="9"/>
  <c r="H399" i="9"/>
  <c r="A399" i="9"/>
  <c r="Y398" i="9"/>
  <c r="T398" i="9"/>
  <c r="H398" i="9"/>
  <c r="A398" i="9"/>
  <c r="Y397" i="9"/>
  <c r="T397" i="9"/>
  <c r="H397" i="9"/>
  <c r="A397" i="9"/>
  <c r="Y396" i="9"/>
  <c r="T396" i="9"/>
  <c r="H396" i="9"/>
  <c r="A396" i="9"/>
  <c r="Y395" i="9"/>
  <c r="T395" i="9"/>
  <c r="H395" i="9"/>
  <c r="A395" i="9"/>
  <c r="Y394" i="9"/>
  <c r="T394" i="9"/>
  <c r="H394" i="9"/>
  <c r="A394" i="9"/>
  <c r="Y393" i="9"/>
  <c r="T393" i="9"/>
  <c r="H393" i="9"/>
  <c r="A393" i="9"/>
  <c r="Y392" i="9"/>
  <c r="T392" i="9"/>
  <c r="H392" i="9"/>
  <c r="A392" i="9"/>
  <c r="Y391" i="9"/>
  <c r="T391" i="9"/>
  <c r="H391" i="9"/>
  <c r="A391" i="9"/>
  <c r="Y390" i="9"/>
  <c r="T390" i="9"/>
  <c r="H390" i="9"/>
  <c r="A390" i="9"/>
  <c r="Y389" i="9"/>
  <c r="T389" i="9"/>
  <c r="H389" i="9"/>
  <c r="A389" i="9"/>
  <c r="Y388" i="9"/>
  <c r="T388" i="9"/>
  <c r="H388" i="9"/>
  <c r="A388" i="9"/>
  <c r="Y387" i="9"/>
  <c r="T387" i="9"/>
  <c r="H387" i="9"/>
  <c r="A387" i="9"/>
  <c r="Y386" i="9"/>
  <c r="T386" i="9"/>
  <c r="H386" i="9"/>
  <c r="A386" i="9"/>
  <c r="Y385" i="9"/>
  <c r="T385" i="9"/>
  <c r="H385" i="9"/>
  <c r="A385" i="9"/>
  <c r="Y384" i="9"/>
  <c r="T384" i="9"/>
  <c r="H384" i="9"/>
  <c r="A384" i="9"/>
  <c r="Y383" i="9"/>
  <c r="T383" i="9"/>
  <c r="H383" i="9"/>
  <c r="A383" i="9"/>
  <c r="Y382" i="9"/>
  <c r="T382" i="9"/>
  <c r="H382" i="9"/>
  <c r="A382" i="9"/>
  <c r="Y381" i="9"/>
  <c r="T381" i="9"/>
  <c r="H381" i="9"/>
  <c r="A381" i="9"/>
  <c r="Y380" i="9"/>
  <c r="T380" i="9"/>
  <c r="H380" i="9"/>
  <c r="A380" i="9"/>
  <c r="Y379" i="9"/>
  <c r="T379" i="9"/>
  <c r="H379" i="9"/>
  <c r="A379" i="9"/>
  <c r="Y378" i="9"/>
  <c r="T378" i="9"/>
  <c r="H378" i="9"/>
  <c r="A378" i="9"/>
  <c r="Y377" i="9"/>
  <c r="T377" i="9"/>
  <c r="H377" i="9"/>
  <c r="A377" i="9"/>
  <c r="Y376" i="9"/>
  <c r="T376" i="9"/>
  <c r="H376" i="9"/>
  <c r="A376" i="9"/>
  <c r="Y375" i="9"/>
  <c r="T375" i="9"/>
  <c r="H375" i="9"/>
  <c r="A375" i="9"/>
  <c r="Y374" i="9"/>
  <c r="T374" i="9"/>
  <c r="H374" i="9"/>
  <c r="A374" i="9"/>
  <c r="Y373" i="9"/>
  <c r="T373" i="9"/>
  <c r="H373" i="9"/>
  <c r="A373" i="9"/>
  <c r="Y372" i="9"/>
  <c r="T372" i="9"/>
  <c r="H372" i="9"/>
  <c r="A372" i="9"/>
  <c r="Y371" i="9"/>
  <c r="T371" i="9"/>
  <c r="H371" i="9"/>
  <c r="A371" i="9"/>
  <c r="Y370" i="9"/>
  <c r="T370" i="9"/>
  <c r="H370" i="9"/>
  <c r="A370" i="9"/>
  <c r="Y369" i="9"/>
  <c r="T369" i="9"/>
  <c r="H369" i="9"/>
  <c r="A369" i="9"/>
  <c r="Y368" i="9"/>
  <c r="T368" i="9"/>
  <c r="H368" i="9"/>
  <c r="A368" i="9"/>
  <c r="Y367" i="9"/>
  <c r="T367" i="9"/>
  <c r="H367" i="9"/>
  <c r="A367" i="9"/>
  <c r="Y366" i="9"/>
  <c r="T366" i="9"/>
  <c r="H366" i="9"/>
  <c r="A366" i="9"/>
  <c r="Y365" i="9"/>
  <c r="T365" i="9"/>
  <c r="H365" i="9"/>
  <c r="A365" i="9"/>
  <c r="Y364" i="9"/>
  <c r="T364" i="9"/>
  <c r="H364" i="9"/>
  <c r="A364" i="9"/>
  <c r="Y363" i="9"/>
  <c r="T363" i="9"/>
  <c r="H363" i="9"/>
  <c r="A363" i="9"/>
  <c r="Y362" i="9"/>
  <c r="T362" i="9"/>
  <c r="H362" i="9"/>
  <c r="A362" i="9"/>
  <c r="Y361" i="9"/>
  <c r="T361" i="9"/>
  <c r="H361" i="9"/>
  <c r="A361" i="9"/>
  <c r="Y360" i="9"/>
  <c r="T360" i="9"/>
  <c r="H360" i="9"/>
  <c r="A360" i="9"/>
  <c r="Y359" i="9"/>
  <c r="T359" i="9"/>
  <c r="H359" i="9"/>
  <c r="A359" i="9"/>
  <c r="Y358" i="9"/>
  <c r="T358" i="9"/>
  <c r="H358" i="9"/>
  <c r="A358" i="9"/>
  <c r="Y357" i="9"/>
  <c r="T357" i="9"/>
  <c r="H357" i="9"/>
  <c r="A357" i="9"/>
  <c r="Y356" i="9"/>
  <c r="T356" i="9"/>
  <c r="H356" i="9"/>
  <c r="A356" i="9"/>
  <c r="Y355" i="9"/>
  <c r="T355" i="9"/>
  <c r="H355" i="9"/>
  <c r="A355" i="9"/>
  <c r="Y354" i="9"/>
  <c r="T354" i="9"/>
  <c r="H354" i="9"/>
  <c r="A354" i="9"/>
  <c r="Y353" i="9"/>
  <c r="T353" i="9"/>
  <c r="H353" i="9"/>
  <c r="A353" i="9"/>
  <c r="Y352" i="9"/>
  <c r="T352" i="9"/>
  <c r="H352" i="9"/>
  <c r="A352" i="9"/>
  <c r="Y351" i="9"/>
  <c r="T351" i="9"/>
  <c r="H351" i="9"/>
  <c r="A351" i="9"/>
  <c r="Y350" i="9"/>
  <c r="T350" i="9"/>
  <c r="H350" i="9"/>
  <c r="A350" i="9"/>
  <c r="Y349" i="9"/>
  <c r="T349" i="9"/>
  <c r="H349" i="9"/>
  <c r="A349" i="9"/>
  <c r="Y348" i="9"/>
  <c r="T348" i="9"/>
  <c r="H348" i="9"/>
  <c r="A348" i="9"/>
  <c r="Y347" i="9"/>
  <c r="T347" i="9"/>
  <c r="H347" i="9"/>
  <c r="A347" i="9"/>
  <c r="Y346" i="9"/>
  <c r="T346" i="9"/>
  <c r="H346" i="9"/>
  <c r="A346" i="9"/>
  <c r="Y345" i="9"/>
  <c r="T345" i="9"/>
  <c r="H345" i="9"/>
  <c r="A345" i="9"/>
  <c r="Y344" i="9"/>
  <c r="T344" i="9"/>
  <c r="H344" i="9"/>
  <c r="A344" i="9"/>
  <c r="Y343" i="9"/>
  <c r="T343" i="9"/>
  <c r="H343" i="9"/>
  <c r="A343" i="9"/>
  <c r="Y342" i="9"/>
  <c r="T342" i="9"/>
  <c r="H342" i="9"/>
  <c r="A342" i="9"/>
  <c r="Y341" i="9"/>
  <c r="T341" i="9"/>
  <c r="H341" i="9"/>
  <c r="A341" i="9"/>
  <c r="Y340" i="9"/>
  <c r="T340" i="9"/>
  <c r="H340" i="9"/>
  <c r="A340" i="9"/>
  <c r="Y339" i="9"/>
  <c r="T339" i="9"/>
  <c r="H339" i="9"/>
  <c r="A339" i="9"/>
  <c r="Y338" i="9"/>
  <c r="T338" i="9"/>
  <c r="H338" i="9"/>
  <c r="A338" i="9"/>
  <c r="Y337" i="9"/>
  <c r="T337" i="9"/>
  <c r="H337" i="9"/>
  <c r="A337" i="9"/>
  <c r="Y336" i="9"/>
  <c r="T336" i="9"/>
  <c r="H336" i="9"/>
  <c r="A336" i="9"/>
  <c r="Y335" i="9"/>
  <c r="T335" i="9"/>
  <c r="H335" i="9"/>
  <c r="A335" i="9"/>
  <c r="Y334" i="9"/>
  <c r="T334" i="9"/>
  <c r="H334" i="9"/>
  <c r="A334" i="9"/>
  <c r="Y333" i="9"/>
  <c r="T333" i="9"/>
  <c r="H333" i="9"/>
  <c r="A333" i="9"/>
  <c r="Y332" i="9"/>
  <c r="T332" i="9"/>
  <c r="H332" i="9"/>
  <c r="A332" i="9"/>
  <c r="Y331" i="9"/>
  <c r="T331" i="9"/>
  <c r="H331" i="9"/>
  <c r="A331" i="9"/>
  <c r="Y330" i="9"/>
  <c r="T330" i="9"/>
  <c r="H330" i="9"/>
  <c r="A330" i="9"/>
  <c r="Y329" i="9"/>
  <c r="T329" i="9"/>
  <c r="H329" i="9"/>
  <c r="A329" i="9"/>
  <c r="Y328" i="9"/>
  <c r="T328" i="9"/>
  <c r="H328" i="9"/>
  <c r="A328" i="9"/>
  <c r="Y327" i="9"/>
  <c r="T327" i="9"/>
  <c r="H327" i="9"/>
  <c r="A327" i="9"/>
  <c r="Y326" i="9"/>
  <c r="T326" i="9"/>
  <c r="H326" i="9"/>
  <c r="A326" i="9"/>
  <c r="Y325" i="9"/>
  <c r="T325" i="9"/>
  <c r="H325" i="9"/>
  <c r="A325" i="9"/>
  <c r="Y324" i="9"/>
  <c r="T324" i="9"/>
  <c r="H324" i="9"/>
  <c r="A324" i="9"/>
  <c r="Y323" i="9"/>
  <c r="T323" i="9"/>
  <c r="H323" i="9"/>
  <c r="A323" i="9"/>
  <c r="Y322" i="9"/>
  <c r="T322" i="9"/>
  <c r="H322" i="9"/>
  <c r="A322" i="9"/>
  <c r="Y321" i="9"/>
  <c r="T321" i="9"/>
  <c r="H321" i="9"/>
  <c r="A321" i="9"/>
  <c r="Y320" i="9"/>
  <c r="T320" i="9"/>
  <c r="H320" i="9"/>
  <c r="A320" i="9"/>
  <c r="Y319" i="9"/>
  <c r="T319" i="9"/>
  <c r="H319" i="9"/>
  <c r="A319" i="9"/>
  <c r="Y318" i="9"/>
  <c r="T318" i="9"/>
  <c r="H318" i="9"/>
  <c r="A318" i="9"/>
  <c r="Y317" i="9"/>
  <c r="T317" i="9"/>
  <c r="H317" i="9"/>
  <c r="A317" i="9"/>
  <c r="Y316" i="9"/>
  <c r="T316" i="9"/>
  <c r="H316" i="9"/>
  <c r="A316" i="9"/>
  <c r="Y315" i="9"/>
  <c r="T315" i="9"/>
  <c r="H315" i="9"/>
  <c r="A315" i="9"/>
  <c r="Y314" i="9"/>
  <c r="T314" i="9"/>
  <c r="H314" i="9"/>
  <c r="A314" i="9"/>
  <c r="Y313" i="9"/>
  <c r="T313" i="9"/>
  <c r="H313" i="9"/>
  <c r="A313" i="9"/>
  <c r="Y312" i="9"/>
  <c r="T312" i="9"/>
  <c r="H312" i="9"/>
  <c r="A312" i="9"/>
  <c r="Y311" i="9"/>
  <c r="T311" i="9"/>
  <c r="H311" i="9"/>
  <c r="A311" i="9"/>
  <c r="Y310" i="9"/>
  <c r="T310" i="9"/>
  <c r="H310" i="9"/>
  <c r="A310" i="9"/>
  <c r="Y309" i="9"/>
  <c r="T309" i="9"/>
  <c r="H309" i="9"/>
  <c r="A309" i="9"/>
  <c r="Y308" i="9"/>
  <c r="T308" i="9"/>
  <c r="H308" i="9"/>
  <c r="A308" i="9"/>
  <c r="Y307" i="9"/>
  <c r="T307" i="9"/>
  <c r="H307" i="9"/>
  <c r="A307" i="9"/>
  <c r="Y306" i="9"/>
  <c r="T306" i="9"/>
  <c r="H306" i="9"/>
  <c r="A306" i="9"/>
  <c r="Y305" i="9"/>
  <c r="T305" i="9"/>
  <c r="H305" i="9"/>
  <c r="A305" i="9"/>
  <c r="Y304" i="9"/>
  <c r="T304" i="9"/>
  <c r="H304" i="9"/>
  <c r="A304" i="9"/>
  <c r="Y303" i="9"/>
  <c r="T303" i="9"/>
  <c r="H303" i="9"/>
  <c r="A303" i="9"/>
  <c r="Y302" i="9"/>
  <c r="T302" i="9"/>
  <c r="H302" i="9"/>
  <c r="A302" i="9"/>
  <c r="Y301" i="9"/>
  <c r="T301" i="9"/>
  <c r="H301" i="9"/>
  <c r="A301" i="9"/>
  <c r="Y300" i="9"/>
  <c r="T300" i="9"/>
  <c r="H300" i="9"/>
  <c r="A300" i="9"/>
  <c r="Y299" i="9"/>
  <c r="T299" i="9"/>
  <c r="H299" i="9"/>
  <c r="A299" i="9"/>
  <c r="Y298" i="9"/>
  <c r="T298" i="9"/>
  <c r="H298" i="9"/>
  <c r="A298" i="9"/>
  <c r="Y297" i="9"/>
  <c r="T297" i="9"/>
  <c r="H297" i="9"/>
  <c r="A297" i="9"/>
  <c r="Y296" i="9"/>
  <c r="T296" i="9"/>
  <c r="H296" i="9"/>
  <c r="A296" i="9"/>
  <c r="Y295" i="9"/>
  <c r="T295" i="9"/>
  <c r="H295" i="9"/>
  <c r="A295" i="9"/>
  <c r="Y294" i="9"/>
  <c r="T294" i="9"/>
  <c r="H294" i="9"/>
  <c r="A294" i="9"/>
  <c r="Y293" i="9"/>
  <c r="T293" i="9"/>
  <c r="H293" i="9"/>
  <c r="A293" i="9"/>
  <c r="Y292" i="9"/>
  <c r="T292" i="9"/>
  <c r="H292" i="9"/>
  <c r="A292" i="9"/>
  <c r="Y291" i="9"/>
  <c r="T291" i="9"/>
  <c r="H291" i="9"/>
  <c r="A291" i="9"/>
  <c r="Y290" i="9"/>
  <c r="T290" i="9"/>
  <c r="H290" i="9"/>
  <c r="A290" i="9"/>
  <c r="Y289" i="9"/>
  <c r="T289" i="9"/>
  <c r="H289" i="9"/>
  <c r="A289" i="9"/>
  <c r="Y288" i="9"/>
  <c r="T288" i="9"/>
  <c r="H288" i="9"/>
  <c r="A288" i="9"/>
  <c r="Y287" i="9"/>
  <c r="T287" i="9"/>
  <c r="H287" i="9"/>
  <c r="A287" i="9"/>
  <c r="Y286" i="9"/>
  <c r="T286" i="9"/>
  <c r="H286" i="9"/>
  <c r="A286" i="9"/>
  <c r="Y285" i="9"/>
  <c r="T285" i="9"/>
  <c r="H285" i="9"/>
  <c r="A285" i="9"/>
  <c r="Y284" i="9"/>
  <c r="T284" i="9"/>
  <c r="H284" i="9"/>
  <c r="A284" i="9"/>
  <c r="Y283" i="9"/>
  <c r="T283" i="9"/>
  <c r="H283" i="9"/>
  <c r="A283" i="9"/>
  <c r="Y282" i="9"/>
  <c r="T282" i="9"/>
  <c r="H282" i="9"/>
  <c r="A282" i="9"/>
  <c r="Y281" i="9"/>
  <c r="T281" i="9"/>
  <c r="H281" i="9"/>
  <c r="A281" i="9"/>
  <c r="Y280" i="9"/>
  <c r="T280" i="9"/>
  <c r="H280" i="9"/>
  <c r="A280" i="9"/>
  <c r="Y279" i="9"/>
  <c r="T279" i="9"/>
  <c r="H279" i="9"/>
  <c r="A279" i="9"/>
  <c r="Y278" i="9"/>
  <c r="T278" i="9"/>
  <c r="H278" i="9"/>
  <c r="A278" i="9"/>
  <c r="Y277" i="9"/>
  <c r="T277" i="9"/>
  <c r="H277" i="9"/>
  <c r="A277" i="9"/>
  <c r="Y276" i="9"/>
  <c r="T276" i="9"/>
  <c r="H276" i="9"/>
  <c r="A276" i="9"/>
  <c r="Y275" i="9"/>
  <c r="T275" i="9"/>
  <c r="H275" i="9"/>
  <c r="A275" i="9"/>
  <c r="Y274" i="9"/>
  <c r="T274" i="9"/>
  <c r="H274" i="9"/>
  <c r="A274" i="9"/>
  <c r="Y273" i="9"/>
  <c r="T273" i="9"/>
  <c r="H273" i="9"/>
  <c r="A273" i="9"/>
  <c r="Y272" i="9"/>
  <c r="T272" i="9"/>
  <c r="H272" i="9"/>
  <c r="A272" i="9"/>
  <c r="Y271" i="9"/>
  <c r="T271" i="9"/>
  <c r="H271" i="9"/>
  <c r="A271" i="9"/>
  <c r="Y270" i="9"/>
  <c r="T270" i="9"/>
  <c r="H270" i="9"/>
  <c r="A270" i="9"/>
  <c r="Y269" i="9"/>
  <c r="T269" i="9"/>
  <c r="H269" i="9"/>
  <c r="A269" i="9"/>
  <c r="Y268" i="9"/>
  <c r="T268" i="9"/>
  <c r="H268" i="9"/>
  <c r="A268" i="9"/>
  <c r="Y267" i="9"/>
  <c r="T267" i="9"/>
  <c r="H267" i="9"/>
  <c r="A267" i="9"/>
  <c r="Y266" i="9"/>
  <c r="T266" i="9"/>
  <c r="H266" i="9"/>
  <c r="A266" i="9"/>
  <c r="Y265" i="9"/>
  <c r="T265" i="9"/>
  <c r="H265" i="9"/>
  <c r="A265" i="9"/>
  <c r="Y264" i="9"/>
  <c r="T264" i="9"/>
  <c r="H264" i="9"/>
  <c r="A264" i="9"/>
  <c r="Y263" i="9"/>
  <c r="T263" i="9"/>
  <c r="H263" i="9"/>
  <c r="A263" i="9"/>
  <c r="Y262" i="9"/>
  <c r="T262" i="9"/>
  <c r="H262" i="9"/>
  <c r="A262" i="9"/>
  <c r="Y261" i="9"/>
  <c r="T261" i="9"/>
  <c r="H261" i="9"/>
  <c r="A261" i="9"/>
  <c r="Y260" i="9"/>
  <c r="T260" i="9"/>
  <c r="H260" i="9"/>
  <c r="A260" i="9"/>
  <c r="Y259" i="9"/>
  <c r="T259" i="9"/>
  <c r="H259" i="9"/>
  <c r="A259" i="9"/>
  <c r="Y258" i="9"/>
  <c r="T258" i="9"/>
  <c r="H258" i="9"/>
  <c r="A258" i="9"/>
  <c r="Y257" i="9"/>
  <c r="T257" i="9"/>
  <c r="H257" i="9"/>
  <c r="A257" i="9"/>
  <c r="Y256" i="9"/>
  <c r="T256" i="9"/>
  <c r="H256" i="9"/>
  <c r="A256" i="9"/>
  <c r="Y255" i="9"/>
  <c r="T255" i="9"/>
  <c r="H255" i="9"/>
  <c r="A255" i="9"/>
  <c r="Y254" i="9"/>
  <c r="T254" i="9"/>
  <c r="H254" i="9"/>
  <c r="A254" i="9"/>
  <c r="Y253" i="9"/>
  <c r="T253" i="9"/>
  <c r="H253" i="9"/>
  <c r="A253" i="9"/>
  <c r="Y252" i="9"/>
  <c r="T252" i="9"/>
  <c r="H252" i="9"/>
  <c r="A252" i="9"/>
  <c r="Y251" i="9"/>
  <c r="T251" i="9"/>
  <c r="H251" i="9"/>
  <c r="A251" i="9"/>
  <c r="Y250" i="9"/>
  <c r="T250" i="9"/>
  <c r="H250" i="9"/>
  <c r="A250" i="9"/>
  <c r="Y249" i="9"/>
  <c r="T249" i="9"/>
  <c r="H249" i="9"/>
  <c r="A249" i="9"/>
  <c r="Y248" i="9"/>
  <c r="T248" i="9"/>
  <c r="H248" i="9"/>
  <c r="A248" i="9"/>
  <c r="Y247" i="9"/>
  <c r="T247" i="9"/>
  <c r="H247" i="9"/>
  <c r="A247" i="9"/>
  <c r="Y246" i="9"/>
  <c r="T246" i="9"/>
  <c r="H246" i="9"/>
  <c r="A246" i="9"/>
  <c r="Y245" i="9"/>
  <c r="T245" i="9"/>
  <c r="H245" i="9"/>
  <c r="A245" i="9"/>
  <c r="Y244" i="9"/>
  <c r="T244" i="9"/>
  <c r="H244" i="9"/>
  <c r="A244" i="9"/>
  <c r="Y243" i="9"/>
  <c r="T243" i="9"/>
  <c r="H243" i="9"/>
  <c r="A243" i="9"/>
  <c r="Y242" i="9"/>
  <c r="T242" i="9"/>
  <c r="H242" i="9"/>
  <c r="A242" i="9"/>
  <c r="Y241" i="9"/>
  <c r="T241" i="9"/>
  <c r="H241" i="9"/>
  <c r="A241" i="9"/>
  <c r="Y240" i="9"/>
  <c r="T240" i="9"/>
  <c r="H240" i="9"/>
  <c r="A240" i="9"/>
  <c r="Y239" i="9"/>
  <c r="T239" i="9"/>
  <c r="H239" i="9"/>
  <c r="A239" i="9"/>
  <c r="Y238" i="9"/>
  <c r="T238" i="9"/>
  <c r="H238" i="9"/>
  <c r="A238" i="9"/>
  <c r="Y237" i="9"/>
  <c r="T237" i="9"/>
  <c r="H237" i="9"/>
  <c r="A237" i="9"/>
  <c r="Y236" i="9"/>
  <c r="T236" i="9"/>
  <c r="H236" i="9"/>
  <c r="A236" i="9"/>
  <c r="Y235" i="9"/>
  <c r="T235" i="9"/>
  <c r="H235" i="9"/>
  <c r="A235" i="9"/>
  <c r="Y234" i="9"/>
  <c r="T234" i="9"/>
  <c r="H234" i="9"/>
  <c r="A234" i="9"/>
  <c r="Y233" i="9"/>
  <c r="T233" i="9"/>
  <c r="H233" i="9"/>
  <c r="A233" i="9"/>
  <c r="Y232" i="9"/>
  <c r="T232" i="9"/>
  <c r="H232" i="9"/>
  <c r="A232" i="9"/>
  <c r="Y231" i="9"/>
  <c r="T231" i="9"/>
  <c r="H231" i="9"/>
  <c r="A231" i="9"/>
  <c r="Y230" i="9"/>
  <c r="T230" i="9"/>
  <c r="H230" i="9"/>
  <c r="A230" i="9"/>
  <c r="Y229" i="9"/>
  <c r="T229" i="9"/>
  <c r="H229" i="9"/>
  <c r="A229" i="9"/>
  <c r="Y228" i="9"/>
  <c r="T228" i="9"/>
  <c r="H228" i="9"/>
  <c r="A228" i="9"/>
  <c r="Y227" i="9"/>
  <c r="T227" i="9"/>
  <c r="H227" i="9"/>
  <c r="A227" i="9"/>
  <c r="Y226" i="9"/>
  <c r="T226" i="9"/>
  <c r="H226" i="9"/>
  <c r="A226" i="9"/>
  <c r="Y225" i="9"/>
  <c r="T225" i="9"/>
  <c r="H225" i="9"/>
  <c r="A225" i="9"/>
  <c r="Y224" i="9"/>
  <c r="T224" i="9"/>
  <c r="H224" i="9"/>
  <c r="A224" i="9"/>
  <c r="Y223" i="9"/>
  <c r="T223" i="9"/>
  <c r="H223" i="9"/>
  <c r="A223" i="9"/>
  <c r="Y222" i="9"/>
  <c r="T222" i="9"/>
  <c r="H222" i="9"/>
  <c r="A222" i="9"/>
  <c r="Y221" i="9"/>
  <c r="T221" i="9"/>
  <c r="H221" i="9"/>
  <c r="A221" i="9"/>
  <c r="Y220" i="9"/>
  <c r="T220" i="9"/>
  <c r="H220" i="9"/>
  <c r="A220" i="9"/>
  <c r="Y219" i="9"/>
  <c r="T219" i="9"/>
  <c r="H219" i="9"/>
  <c r="A219" i="9"/>
  <c r="Y218" i="9"/>
  <c r="T218" i="9"/>
  <c r="H218" i="9"/>
  <c r="A218" i="9"/>
  <c r="Y217" i="9"/>
  <c r="T217" i="9"/>
  <c r="H217" i="9"/>
  <c r="A217" i="9"/>
  <c r="Y216" i="9"/>
  <c r="T216" i="9"/>
  <c r="H216" i="9"/>
  <c r="A216" i="9"/>
  <c r="Y215" i="9"/>
  <c r="T215" i="9"/>
  <c r="H215" i="9"/>
  <c r="A215" i="9"/>
  <c r="Y214" i="9"/>
  <c r="T214" i="9"/>
  <c r="H214" i="9"/>
  <c r="A214" i="9"/>
  <c r="Y213" i="9"/>
  <c r="T213" i="9"/>
  <c r="H213" i="9"/>
  <c r="A213" i="9"/>
  <c r="Y212" i="9"/>
  <c r="T212" i="9"/>
  <c r="H212" i="9"/>
  <c r="A212" i="9"/>
  <c r="Y211" i="9"/>
  <c r="T211" i="9"/>
  <c r="H211" i="9"/>
  <c r="A211" i="9"/>
  <c r="Y210" i="9"/>
  <c r="T210" i="9"/>
  <c r="H210" i="9"/>
  <c r="A210" i="9"/>
  <c r="Y209" i="9"/>
  <c r="T209" i="9"/>
  <c r="H209" i="9"/>
  <c r="A209" i="9"/>
  <c r="Y208" i="9"/>
  <c r="T208" i="9"/>
  <c r="H208" i="9"/>
  <c r="A208" i="9"/>
  <c r="Y207" i="9"/>
  <c r="T207" i="9"/>
  <c r="H207" i="9"/>
  <c r="A207" i="9"/>
  <c r="Y206" i="9"/>
  <c r="T206" i="9"/>
  <c r="H206" i="9"/>
  <c r="A206" i="9"/>
  <c r="Y205" i="9"/>
  <c r="T205" i="9"/>
  <c r="H205" i="9"/>
  <c r="A205" i="9"/>
  <c r="Y204" i="9"/>
  <c r="T204" i="9"/>
  <c r="H204" i="9"/>
  <c r="A204" i="9"/>
  <c r="Y203" i="9"/>
  <c r="T203" i="9"/>
  <c r="H203" i="9"/>
  <c r="A203" i="9"/>
  <c r="Y202" i="9"/>
  <c r="T202" i="9"/>
  <c r="H202" i="9"/>
  <c r="A202" i="9"/>
  <c r="Y201" i="9"/>
  <c r="T201" i="9"/>
  <c r="H201" i="9"/>
  <c r="A201" i="9"/>
  <c r="Y200" i="9"/>
  <c r="T200" i="9"/>
  <c r="H200" i="9"/>
  <c r="A200" i="9"/>
  <c r="Y199" i="9"/>
  <c r="T199" i="9"/>
  <c r="H199" i="9"/>
  <c r="A199" i="9"/>
  <c r="Y198" i="9"/>
  <c r="T198" i="9"/>
  <c r="H198" i="9"/>
  <c r="A198" i="9"/>
  <c r="Y197" i="9"/>
  <c r="T197" i="9"/>
  <c r="H197" i="9"/>
  <c r="A197" i="9"/>
  <c r="Y196" i="9"/>
  <c r="T196" i="9"/>
  <c r="H196" i="9"/>
  <c r="A196" i="9"/>
  <c r="Y195" i="9"/>
  <c r="T195" i="9"/>
  <c r="H195" i="9"/>
  <c r="A195" i="9"/>
  <c r="Y194" i="9"/>
  <c r="T194" i="9"/>
  <c r="H194" i="9"/>
  <c r="A194" i="9"/>
  <c r="Y193" i="9"/>
  <c r="T193" i="9"/>
  <c r="H193" i="9"/>
  <c r="A193" i="9"/>
  <c r="Y192" i="9"/>
  <c r="T192" i="9"/>
  <c r="H192" i="9"/>
  <c r="A192" i="9"/>
  <c r="Y191" i="9"/>
  <c r="T191" i="9"/>
  <c r="H191" i="9"/>
  <c r="A191" i="9"/>
  <c r="Y190" i="9"/>
  <c r="T190" i="9"/>
  <c r="H190" i="9"/>
  <c r="A190" i="9"/>
  <c r="Y189" i="9"/>
  <c r="T189" i="9"/>
  <c r="H189" i="9"/>
  <c r="A189" i="9"/>
  <c r="Y188" i="9"/>
  <c r="T188" i="9"/>
  <c r="H188" i="9"/>
  <c r="A188" i="9"/>
  <c r="Y187" i="9"/>
  <c r="T187" i="9"/>
  <c r="H187" i="9"/>
  <c r="A187" i="9"/>
  <c r="Y186" i="9"/>
  <c r="T186" i="9"/>
  <c r="H186" i="9"/>
  <c r="A186" i="9"/>
  <c r="Y185" i="9"/>
  <c r="T185" i="9"/>
  <c r="H185" i="9"/>
  <c r="A185" i="9"/>
  <c r="Y184" i="9"/>
  <c r="T184" i="9"/>
  <c r="H184" i="9"/>
  <c r="A184" i="9"/>
  <c r="Y183" i="9"/>
  <c r="T183" i="9"/>
  <c r="H183" i="9"/>
  <c r="A183" i="9"/>
  <c r="Y182" i="9"/>
  <c r="T182" i="9"/>
  <c r="H182" i="9"/>
  <c r="A182" i="9"/>
  <c r="Y181" i="9"/>
  <c r="T181" i="9"/>
  <c r="H181" i="9"/>
  <c r="A181" i="9"/>
  <c r="Y180" i="9"/>
  <c r="T180" i="9"/>
  <c r="H180" i="9"/>
  <c r="A180" i="9"/>
  <c r="Y179" i="9"/>
  <c r="T179" i="9"/>
  <c r="H179" i="9"/>
  <c r="A179" i="9"/>
  <c r="Y178" i="9"/>
  <c r="T178" i="9"/>
  <c r="H178" i="9"/>
  <c r="A178" i="9"/>
  <c r="Y177" i="9"/>
  <c r="T177" i="9"/>
  <c r="H177" i="9"/>
  <c r="A177" i="9"/>
  <c r="Y176" i="9"/>
  <c r="T176" i="9"/>
  <c r="H176" i="9"/>
  <c r="A176" i="9"/>
  <c r="Y175" i="9"/>
  <c r="T175" i="9"/>
  <c r="H175" i="9"/>
  <c r="A175" i="9"/>
  <c r="Y174" i="9"/>
  <c r="T174" i="9"/>
  <c r="H174" i="9"/>
  <c r="A174" i="9"/>
  <c r="Y173" i="9"/>
  <c r="T173" i="9"/>
  <c r="H173" i="9"/>
  <c r="A173" i="9"/>
  <c r="Y172" i="9"/>
  <c r="T172" i="9"/>
  <c r="H172" i="9"/>
  <c r="A172" i="9"/>
  <c r="Y171" i="9"/>
  <c r="T171" i="9"/>
  <c r="H171" i="9"/>
  <c r="A171" i="9"/>
  <c r="Y170" i="9"/>
  <c r="T170" i="9"/>
  <c r="H170" i="9"/>
  <c r="A170" i="9"/>
  <c r="Y169" i="9"/>
  <c r="T169" i="9"/>
  <c r="H169" i="9"/>
  <c r="A169" i="9"/>
  <c r="Y168" i="9"/>
  <c r="T168" i="9"/>
  <c r="H168" i="9"/>
  <c r="A168" i="9"/>
  <c r="Y167" i="9"/>
  <c r="T167" i="9"/>
  <c r="H167" i="9"/>
  <c r="A167" i="9"/>
  <c r="Y166" i="9"/>
  <c r="T166" i="9"/>
  <c r="H166" i="9"/>
  <c r="A166" i="9"/>
  <c r="Y165" i="9"/>
  <c r="T165" i="9"/>
  <c r="H165" i="9"/>
  <c r="A165" i="9"/>
  <c r="Y164" i="9"/>
  <c r="T164" i="9"/>
  <c r="H164" i="9"/>
  <c r="A164" i="9"/>
  <c r="Y163" i="9"/>
  <c r="T163" i="9"/>
  <c r="H163" i="9"/>
  <c r="A163" i="9"/>
  <c r="Y162" i="9"/>
  <c r="T162" i="9"/>
  <c r="H162" i="9"/>
  <c r="A162" i="9"/>
  <c r="Y161" i="9"/>
  <c r="T161" i="9"/>
  <c r="H161" i="9"/>
  <c r="A161" i="9"/>
  <c r="Y160" i="9"/>
  <c r="T160" i="9"/>
  <c r="H160" i="9"/>
  <c r="A160" i="9"/>
  <c r="Y159" i="9"/>
  <c r="T159" i="9"/>
  <c r="H159" i="9"/>
  <c r="A159" i="9"/>
  <c r="Y158" i="9"/>
  <c r="T158" i="9"/>
  <c r="H158" i="9"/>
  <c r="A158" i="9"/>
  <c r="Y157" i="9"/>
  <c r="T157" i="9"/>
  <c r="H157" i="9"/>
  <c r="A157" i="9"/>
  <c r="Y156" i="9"/>
  <c r="T156" i="9"/>
  <c r="H156" i="9"/>
  <c r="A156" i="9"/>
  <c r="Y155" i="9"/>
  <c r="T155" i="9"/>
  <c r="H155" i="9"/>
  <c r="A155" i="9"/>
  <c r="Y154" i="9"/>
  <c r="T154" i="9"/>
  <c r="H154" i="9"/>
  <c r="A154" i="9"/>
  <c r="Y153" i="9"/>
  <c r="T153" i="9"/>
  <c r="H153" i="9"/>
  <c r="A153" i="9"/>
  <c r="Y152" i="9"/>
  <c r="T152" i="9"/>
  <c r="H152" i="9"/>
  <c r="A152" i="9"/>
  <c r="Y151" i="9"/>
  <c r="T151" i="9"/>
  <c r="H151" i="9"/>
  <c r="A151" i="9"/>
  <c r="Y150" i="9"/>
  <c r="T150" i="9"/>
  <c r="H150" i="9"/>
  <c r="A150" i="9"/>
  <c r="Y149" i="9"/>
  <c r="T149" i="9"/>
  <c r="H149" i="9"/>
  <c r="A149" i="9"/>
  <c r="Y148" i="9"/>
  <c r="T148" i="9"/>
  <c r="H148" i="9"/>
  <c r="A148" i="9"/>
  <c r="Y147" i="9"/>
  <c r="T147" i="9"/>
  <c r="H147" i="9"/>
  <c r="A147" i="9"/>
  <c r="Y146" i="9"/>
  <c r="T146" i="9"/>
  <c r="H146" i="9"/>
  <c r="A146" i="9"/>
  <c r="Y145" i="9"/>
  <c r="T145" i="9"/>
  <c r="H145" i="9"/>
  <c r="A145" i="9"/>
  <c r="Y144" i="9"/>
  <c r="T144" i="9"/>
  <c r="H144" i="9"/>
  <c r="A144" i="9"/>
  <c r="Y143" i="9"/>
  <c r="T143" i="9"/>
  <c r="H143" i="9"/>
  <c r="A143" i="9"/>
  <c r="Y142" i="9"/>
  <c r="T142" i="9"/>
  <c r="H142" i="9"/>
  <c r="A142" i="9"/>
  <c r="Y141" i="9"/>
  <c r="T141" i="9"/>
  <c r="H141" i="9"/>
  <c r="A141" i="9"/>
  <c r="Y140" i="9"/>
  <c r="T140" i="9"/>
  <c r="H140" i="9"/>
  <c r="A140" i="9"/>
  <c r="Y139" i="9"/>
  <c r="T139" i="9"/>
  <c r="H139" i="9"/>
  <c r="A139" i="9"/>
  <c r="Y138" i="9"/>
  <c r="T138" i="9"/>
  <c r="H138" i="9"/>
  <c r="A138" i="9"/>
  <c r="Y137" i="9"/>
  <c r="T137" i="9"/>
  <c r="H137" i="9"/>
  <c r="A137" i="9"/>
  <c r="Y136" i="9"/>
  <c r="T136" i="9"/>
  <c r="H136" i="9"/>
  <c r="A136" i="9"/>
  <c r="Y135" i="9"/>
  <c r="T135" i="9"/>
  <c r="H135" i="9"/>
  <c r="A135" i="9"/>
  <c r="Y134" i="9"/>
  <c r="T134" i="9"/>
  <c r="H134" i="9"/>
  <c r="A134" i="9"/>
  <c r="Y133" i="9"/>
  <c r="T133" i="9"/>
  <c r="H133" i="9"/>
  <c r="A133" i="9"/>
  <c r="Y132" i="9"/>
  <c r="T132" i="9"/>
  <c r="H132" i="9"/>
  <c r="A132" i="9"/>
  <c r="Y131" i="9"/>
  <c r="T131" i="9"/>
  <c r="H131" i="9"/>
  <c r="A131" i="9"/>
  <c r="Y130" i="9"/>
  <c r="T130" i="9"/>
  <c r="H130" i="9"/>
  <c r="A130" i="9"/>
  <c r="Y129" i="9"/>
  <c r="T129" i="9"/>
  <c r="H129" i="9"/>
  <c r="A129" i="9"/>
  <c r="Y128" i="9"/>
  <c r="T128" i="9"/>
  <c r="H128" i="9"/>
  <c r="A128" i="9"/>
  <c r="Y127" i="9"/>
  <c r="T127" i="9"/>
  <c r="H127" i="9"/>
  <c r="A127" i="9"/>
  <c r="Y126" i="9"/>
  <c r="T126" i="9"/>
  <c r="H126" i="9"/>
  <c r="A126" i="9"/>
  <c r="Y125" i="9"/>
  <c r="T125" i="9"/>
  <c r="H125" i="9"/>
  <c r="A125" i="9"/>
  <c r="Y124" i="9"/>
  <c r="T124" i="9"/>
  <c r="H124" i="9"/>
  <c r="A124" i="9"/>
  <c r="Y123" i="9"/>
  <c r="T123" i="9"/>
  <c r="H123" i="9"/>
  <c r="A123" i="9"/>
  <c r="Y122" i="9"/>
  <c r="T122" i="9"/>
  <c r="H122" i="9"/>
  <c r="A122" i="9"/>
  <c r="Y121" i="9"/>
  <c r="T121" i="9"/>
  <c r="H121" i="9"/>
  <c r="A121" i="9"/>
  <c r="Y120" i="9"/>
  <c r="T120" i="9"/>
  <c r="H120" i="9"/>
  <c r="A120" i="9"/>
  <c r="Y119" i="9"/>
  <c r="T119" i="9"/>
  <c r="H119" i="9"/>
  <c r="A119" i="9"/>
  <c r="Y118" i="9"/>
  <c r="T118" i="9"/>
  <c r="H118" i="9"/>
  <c r="A118" i="9"/>
  <c r="Y117" i="9"/>
  <c r="T117" i="9"/>
  <c r="H117" i="9"/>
  <c r="A117" i="9"/>
  <c r="Y116" i="9"/>
  <c r="T116" i="9"/>
  <c r="H116" i="9"/>
  <c r="A116" i="9"/>
  <c r="Y115" i="9"/>
  <c r="T115" i="9"/>
  <c r="H115" i="9"/>
  <c r="A115" i="9"/>
  <c r="Y114" i="9"/>
  <c r="T114" i="9"/>
  <c r="H114" i="9"/>
  <c r="A114" i="9"/>
  <c r="Y113" i="9"/>
  <c r="T113" i="9"/>
  <c r="H113" i="9"/>
  <c r="A113" i="9"/>
  <c r="Y112" i="9"/>
  <c r="T112" i="9"/>
  <c r="H112" i="9"/>
  <c r="A112" i="9"/>
  <c r="Y111" i="9"/>
  <c r="T111" i="9"/>
  <c r="H111" i="9"/>
  <c r="A111" i="9"/>
  <c r="Y110" i="9"/>
  <c r="T110" i="9"/>
  <c r="H110" i="9"/>
  <c r="A110" i="9"/>
  <c r="Y109" i="9"/>
  <c r="T109" i="9"/>
  <c r="H109" i="9"/>
  <c r="A109" i="9"/>
  <c r="Y108" i="9"/>
  <c r="T108" i="9"/>
  <c r="H108" i="9"/>
  <c r="A108" i="9"/>
  <c r="Y107" i="9"/>
  <c r="T107" i="9"/>
  <c r="H107" i="9"/>
  <c r="A107" i="9"/>
  <c r="Y106" i="9"/>
  <c r="T106" i="9"/>
  <c r="H106" i="9"/>
  <c r="A106" i="9"/>
  <c r="Y105" i="9"/>
  <c r="T105" i="9"/>
  <c r="H105" i="9"/>
  <c r="A105" i="9"/>
  <c r="Y104" i="9"/>
  <c r="T104" i="9"/>
  <c r="H104" i="9"/>
  <c r="A104" i="9"/>
  <c r="Y103" i="9"/>
  <c r="T103" i="9"/>
  <c r="H103" i="9"/>
  <c r="A103" i="9"/>
  <c r="Y102" i="9"/>
  <c r="T102" i="9"/>
  <c r="H102" i="9"/>
  <c r="A102" i="9"/>
  <c r="Y101" i="9"/>
  <c r="T101" i="9"/>
  <c r="H101" i="9"/>
  <c r="A101" i="9"/>
  <c r="Y100" i="9"/>
  <c r="T100" i="9"/>
  <c r="H100" i="9"/>
  <c r="A100" i="9"/>
  <c r="Y99" i="9"/>
  <c r="T99" i="9"/>
  <c r="H99" i="9"/>
  <c r="A99" i="9"/>
  <c r="Y98" i="9"/>
  <c r="T98" i="9"/>
  <c r="H98" i="9"/>
  <c r="A98" i="9"/>
  <c r="Y97" i="9"/>
  <c r="T97" i="9"/>
  <c r="H97" i="9"/>
  <c r="A97" i="9"/>
  <c r="Y96" i="9"/>
  <c r="T96" i="9"/>
  <c r="H96" i="9"/>
  <c r="A96" i="9"/>
  <c r="Y95" i="9"/>
  <c r="T95" i="9"/>
  <c r="H95" i="9"/>
  <c r="A95" i="9"/>
  <c r="Y94" i="9"/>
  <c r="T94" i="9"/>
  <c r="H94" i="9"/>
  <c r="A94" i="9"/>
  <c r="Y93" i="9"/>
  <c r="T93" i="9"/>
  <c r="H93" i="9"/>
  <c r="A93" i="9"/>
  <c r="Y92" i="9"/>
  <c r="T92" i="9"/>
  <c r="H92" i="9"/>
  <c r="A92" i="9"/>
  <c r="Y91" i="9"/>
  <c r="T91" i="9"/>
  <c r="H91" i="9"/>
  <c r="A91" i="9"/>
  <c r="Y90" i="9"/>
  <c r="T90" i="9"/>
  <c r="H90" i="9"/>
  <c r="A90" i="9"/>
  <c r="Y89" i="9"/>
  <c r="T89" i="9"/>
  <c r="H89" i="9"/>
  <c r="A89" i="9"/>
  <c r="Y88" i="9"/>
  <c r="T88" i="9"/>
  <c r="H88" i="9"/>
  <c r="A88" i="9"/>
  <c r="Y87" i="9"/>
  <c r="T87" i="9"/>
  <c r="H87" i="9"/>
  <c r="A87" i="9"/>
  <c r="Y86" i="9"/>
  <c r="T86" i="9"/>
  <c r="H86" i="9"/>
  <c r="A86" i="9"/>
  <c r="Y85" i="9"/>
  <c r="T85" i="9"/>
  <c r="H85" i="9"/>
  <c r="A85" i="9"/>
  <c r="Y84" i="9"/>
  <c r="T84" i="9"/>
  <c r="H84" i="9"/>
  <c r="A84" i="9"/>
  <c r="Y83" i="9"/>
  <c r="T83" i="9"/>
  <c r="H83" i="9"/>
  <c r="A83" i="9"/>
  <c r="Y82" i="9"/>
  <c r="T82" i="9"/>
  <c r="H82" i="9"/>
  <c r="A82" i="9"/>
  <c r="Y81" i="9"/>
  <c r="T81" i="9"/>
  <c r="H81" i="9"/>
  <c r="A81" i="9"/>
  <c r="Y80" i="9"/>
  <c r="T80" i="9"/>
  <c r="H80" i="9"/>
  <c r="A80" i="9"/>
  <c r="Y79" i="9"/>
  <c r="T79" i="9"/>
  <c r="H79" i="9"/>
  <c r="A79" i="9"/>
  <c r="Y78" i="9"/>
  <c r="T78" i="9"/>
  <c r="H78" i="9"/>
  <c r="A78" i="9"/>
  <c r="Y77" i="9"/>
  <c r="T77" i="9"/>
  <c r="H77" i="9"/>
  <c r="A77" i="9"/>
  <c r="Y76" i="9"/>
  <c r="T76" i="9"/>
  <c r="H76" i="9"/>
  <c r="A76" i="9"/>
  <c r="Y75" i="9"/>
  <c r="T75" i="9"/>
  <c r="H75" i="9"/>
  <c r="A75" i="9"/>
  <c r="Y74" i="9"/>
  <c r="T74" i="9"/>
  <c r="H74" i="9"/>
  <c r="A74" i="9"/>
  <c r="Y73" i="9"/>
  <c r="T73" i="9"/>
  <c r="H73" i="9"/>
  <c r="A73" i="9"/>
  <c r="Y72" i="9"/>
  <c r="T72" i="9"/>
  <c r="H72" i="9"/>
  <c r="A72" i="9"/>
  <c r="Y71" i="9"/>
  <c r="T71" i="9"/>
  <c r="H71" i="9"/>
  <c r="A71" i="9"/>
  <c r="Y70" i="9"/>
  <c r="T70" i="9"/>
  <c r="H70" i="9"/>
  <c r="A70" i="9"/>
  <c r="Y69" i="9"/>
  <c r="T69" i="9"/>
  <c r="H69" i="9"/>
  <c r="A69" i="9"/>
  <c r="Y68" i="9"/>
  <c r="T68" i="9"/>
  <c r="H68" i="9"/>
  <c r="A68" i="9"/>
  <c r="Y67" i="9"/>
  <c r="T67" i="9"/>
  <c r="H67" i="9"/>
  <c r="A67" i="9"/>
  <c r="Y66" i="9"/>
  <c r="T66" i="9"/>
  <c r="H66" i="9"/>
  <c r="A66" i="9"/>
  <c r="Y65" i="9"/>
  <c r="T65" i="9"/>
  <c r="H65" i="9"/>
  <c r="A65" i="9"/>
  <c r="Y64" i="9"/>
  <c r="T64" i="9"/>
  <c r="H64" i="9"/>
  <c r="A64" i="9"/>
  <c r="Y63" i="9"/>
  <c r="T63" i="9"/>
  <c r="H63" i="9"/>
  <c r="A63" i="9"/>
  <c r="Y62" i="9"/>
  <c r="T62" i="9"/>
  <c r="H62" i="9"/>
  <c r="A62" i="9"/>
  <c r="Y61" i="9"/>
  <c r="T61" i="9"/>
  <c r="H61" i="9"/>
  <c r="A61" i="9"/>
  <c r="Y60" i="9"/>
  <c r="T60" i="9"/>
  <c r="H60" i="9"/>
  <c r="A60" i="9"/>
  <c r="Y59" i="9"/>
  <c r="T59" i="9"/>
  <c r="H59" i="9"/>
  <c r="A59" i="9"/>
  <c r="Y58" i="9"/>
  <c r="T58" i="9"/>
  <c r="H58" i="9"/>
  <c r="A58" i="9"/>
  <c r="Y57" i="9"/>
  <c r="T57" i="9"/>
  <c r="H57" i="9"/>
  <c r="A57" i="9"/>
  <c r="Y56" i="9"/>
  <c r="T56" i="9"/>
  <c r="H56" i="9"/>
  <c r="A56" i="9"/>
  <c r="Y55" i="9"/>
  <c r="T55" i="9"/>
  <c r="H55" i="9"/>
  <c r="A55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Y54" i="9"/>
  <c r="T54" i="9"/>
  <c r="H54" i="9"/>
  <c r="A54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Y53" i="9"/>
  <c r="T53" i="9"/>
  <c r="H53" i="9"/>
  <c r="A53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Y52" i="9"/>
  <c r="T52" i="9"/>
  <c r="H52" i="9"/>
  <c r="A52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Y51" i="9"/>
  <c r="T51" i="9"/>
  <c r="H51" i="9"/>
  <c r="A51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Y50" i="9"/>
  <c r="T50" i="9"/>
  <c r="H50" i="9"/>
  <c r="A50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Y49" i="9"/>
  <c r="T49" i="9"/>
  <c r="H49" i="9"/>
  <c r="A49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Y48" i="9"/>
  <c r="T48" i="9"/>
  <c r="H48" i="9"/>
  <c r="A48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Y47" i="9"/>
  <c r="T47" i="9"/>
  <c r="H47" i="9"/>
  <c r="A47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Y46" i="9"/>
  <c r="T46" i="9"/>
  <c r="H46" i="9"/>
  <c r="A46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Y45" i="9"/>
  <c r="T45" i="9"/>
  <c r="H45" i="9"/>
  <c r="A45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Y44" i="9"/>
  <c r="T44" i="9"/>
  <c r="H44" i="9"/>
  <c r="A44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Y43" i="9"/>
  <c r="T43" i="9"/>
  <c r="H43" i="9"/>
  <c r="A43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Y42" i="9"/>
  <c r="T42" i="9"/>
  <c r="H42" i="9"/>
  <c r="A42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Y41" i="9"/>
  <c r="T41" i="9"/>
  <c r="H41" i="9"/>
  <c r="A41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Y40" i="9"/>
  <c r="T40" i="9"/>
  <c r="H40" i="9"/>
  <c r="A40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Y39" i="9"/>
  <c r="T39" i="9"/>
  <c r="H39" i="9"/>
  <c r="A39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Y38" i="9"/>
  <c r="T38" i="9"/>
  <c r="H38" i="9"/>
  <c r="A38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Y37" i="9"/>
  <c r="T37" i="9"/>
  <c r="H37" i="9"/>
  <c r="A37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Y36" i="9"/>
  <c r="T36" i="9"/>
  <c r="H36" i="9"/>
  <c r="A36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Y35" i="9"/>
  <c r="T35" i="9"/>
  <c r="H35" i="9"/>
  <c r="A35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Y34" i="9"/>
  <c r="T34" i="9"/>
  <c r="H34" i="9"/>
  <c r="A34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Y33" i="9"/>
  <c r="T33" i="9"/>
  <c r="H33" i="9"/>
  <c r="A33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Y32" i="9"/>
  <c r="T32" i="9"/>
  <c r="H32" i="9"/>
  <c r="A32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Y31" i="9"/>
  <c r="T31" i="9"/>
  <c r="H31" i="9"/>
  <c r="A31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Y30" i="9"/>
  <c r="T30" i="9"/>
  <c r="H30" i="9"/>
  <c r="A30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Y29" i="9"/>
  <c r="T29" i="9"/>
  <c r="H29" i="9"/>
  <c r="A29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Y28" i="9"/>
  <c r="T28" i="9"/>
  <c r="H28" i="9"/>
  <c r="A28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Y27" i="9"/>
  <c r="T27" i="9"/>
  <c r="H27" i="9"/>
  <c r="A27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Y26" i="9"/>
  <c r="T26" i="9"/>
  <c r="H26" i="9"/>
  <c r="A26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Y25" i="9"/>
  <c r="T25" i="9"/>
  <c r="H25" i="9"/>
  <c r="A25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Y24" i="9"/>
  <c r="T24" i="9"/>
  <c r="H24" i="9"/>
  <c r="A24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Y23" i="9"/>
  <c r="T23" i="9"/>
  <c r="H23" i="9"/>
  <c r="A23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Y22" i="9"/>
  <c r="T22" i="9"/>
  <c r="H22" i="9"/>
  <c r="A22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Y21" i="9"/>
  <c r="T21" i="9"/>
  <c r="H21" i="9"/>
  <c r="A21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Y20" i="9"/>
  <c r="T20" i="9"/>
  <c r="H20" i="9"/>
  <c r="A20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Y19" i="9"/>
  <c r="T19" i="9"/>
  <c r="H19" i="9"/>
  <c r="A19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Y18" i="9"/>
  <c r="T18" i="9"/>
  <c r="H18" i="9"/>
  <c r="A18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Y17" i="9"/>
  <c r="T17" i="9"/>
  <c r="H17" i="9"/>
  <c r="A17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Y16" i="9"/>
  <c r="T16" i="9"/>
  <c r="H16" i="9"/>
  <c r="A16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Y15" i="9"/>
  <c r="T15" i="9"/>
  <c r="H15" i="9"/>
  <c r="A15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Y14" i="9"/>
  <c r="T14" i="9"/>
  <c r="H14" i="9"/>
  <c r="A14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Y13" i="9"/>
  <c r="T13" i="9"/>
  <c r="H13" i="9"/>
  <c r="A13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Y12" i="9"/>
  <c r="T12" i="9"/>
  <c r="H12" i="9"/>
  <c r="A12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Y11" i="9"/>
  <c r="T11" i="9"/>
  <c r="H11" i="9"/>
  <c r="A11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Y10" i="9"/>
  <c r="T10" i="9"/>
  <c r="H10" i="9"/>
  <c r="A10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Y9" i="9"/>
  <c r="T9" i="9"/>
  <c r="H9" i="9"/>
  <c r="A9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Y8" i="9"/>
  <c r="T8" i="9"/>
  <c r="H8" i="9"/>
  <c r="A8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Y7" i="9"/>
  <c r="T7" i="9"/>
  <c r="H7" i="9"/>
  <c r="A7" i="9"/>
  <c r="BL6" i="9"/>
  <c r="BK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Y6" i="9"/>
  <c r="T6" i="9"/>
  <c r="H6" i="9"/>
  <c r="A6" i="9"/>
  <c r="BL5" i="9"/>
  <c r="BK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Y5" i="9"/>
  <c r="T5" i="9"/>
  <c r="H5" i="9"/>
  <c r="A5" i="9"/>
  <c r="BL4" i="9"/>
  <c r="BK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Y4" i="9"/>
  <c r="T4" i="9"/>
  <c r="H4" i="9"/>
  <c r="A4" i="9"/>
  <c r="BL3" i="9"/>
  <c r="BK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S3" i="9"/>
  <c r="Y3" i="9"/>
  <c r="T3" i="9"/>
  <c r="H3" i="9"/>
  <c r="A3" i="9"/>
  <c r="BC2" i="9" a="1"/>
  <c r="BC2" i="9"/>
  <c r="BG511" i="8"/>
  <c r="BF511" i="8"/>
  <c r="BE511" i="8"/>
  <c r="BD511" i="8"/>
  <c r="BC511" i="8"/>
  <c r="BB511" i="8"/>
  <c r="BA511" i="8"/>
  <c r="AZ511" i="8"/>
  <c r="AY511" i="8"/>
  <c r="AX511" i="8"/>
  <c r="AW511" i="8"/>
  <c r="AV511" i="8"/>
  <c r="AU511" i="8"/>
  <c r="AT511" i="8"/>
  <c r="AS511" i="8" s="1"/>
  <c r="AI511" i="8"/>
  <c r="AF511" i="8"/>
  <c r="AB511" i="8"/>
  <c r="Y511" i="8"/>
  <c r="H511" i="8"/>
  <c r="A511" i="8"/>
  <c r="BG510" i="8"/>
  <c r="BF510" i="8"/>
  <c r="BE510" i="8"/>
  <c r="BD510" i="8"/>
  <c r="BC510" i="8"/>
  <c r="BB510" i="8"/>
  <c r="BA510" i="8"/>
  <c r="AZ510" i="8"/>
  <c r="AV510" i="8"/>
  <c r="AU510" i="8"/>
  <c r="AT510" i="8"/>
  <c r="AS510" i="8" s="1"/>
  <c r="AI510" i="8"/>
  <c r="AF510" i="8"/>
  <c r="AB510" i="8"/>
  <c r="Y510" i="8"/>
  <c r="H510" i="8"/>
  <c r="A510" i="8"/>
  <c r="BG509" i="8"/>
  <c r="BF509" i="8"/>
  <c r="BE509" i="8"/>
  <c r="BA509" i="8"/>
  <c r="AZ509" i="8"/>
  <c r="AY509" i="8"/>
  <c r="AX509" i="8"/>
  <c r="AW509" i="8"/>
  <c r="AT509" i="8"/>
  <c r="AS509" i="8"/>
  <c r="AI509" i="8"/>
  <c r="AF509" i="8"/>
  <c r="AB509" i="8"/>
  <c r="Y509" i="8"/>
  <c r="H509" i="8"/>
  <c r="A509" i="8"/>
  <c r="AV508" i="8"/>
  <c r="AT508" i="8"/>
  <c r="AI508" i="8"/>
  <c r="AF508" i="8"/>
  <c r="AB508" i="8"/>
  <c r="Y508" i="8"/>
  <c r="H508" i="8"/>
  <c r="A508" i="8"/>
  <c r="AZ507" i="8"/>
  <c r="AU507" i="8"/>
  <c r="AT507" i="8"/>
  <c r="AS507" i="8"/>
  <c r="AI507" i="8"/>
  <c r="AF507" i="8"/>
  <c r="AB507" i="8"/>
  <c r="Y507" i="8"/>
  <c r="H507" i="8"/>
  <c r="A507" i="8"/>
  <c r="AY506" i="8"/>
  <c r="AT506" i="8"/>
  <c r="AS506" i="8"/>
  <c r="AI506" i="8"/>
  <c r="AF506" i="8"/>
  <c r="AB506" i="8"/>
  <c r="Y506" i="8"/>
  <c r="H506" i="8"/>
  <c r="A506" i="8"/>
  <c r="BB505" i="8"/>
  <c r="AZ505" i="8"/>
  <c r="AW505" i="8"/>
  <c r="AU505" i="8"/>
  <c r="AT505" i="8"/>
  <c r="AS505" i="8"/>
  <c r="AI505" i="8"/>
  <c r="AF505" i="8"/>
  <c r="AB505" i="8"/>
  <c r="Y505" i="8"/>
  <c r="H505" i="8"/>
  <c r="A505" i="8"/>
  <c r="BG504" i="8"/>
  <c r="BE504" i="8"/>
  <c r="BD504" i="8"/>
  <c r="BA504" i="8"/>
  <c r="AT504" i="8"/>
  <c r="AS504" i="8"/>
  <c r="AI504" i="8"/>
  <c r="AF504" i="8"/>
  <c r="AB504" i="8"/>
  <c r="Y504" i="8"/>
  <c r="H504" i="8"/>
  <c r="A504" i="8"/>
  <c r="BG503" i="8"/>
  <c r="BF503" i="8"/>
  <c r="BE503" i="8"/>
  <c r="BD503" i="8"/>
  <c r="BC503" i="8"/>
  <c r="AY503" i="8"/>
  <c r="AX503" i="8"/>
  <c r="AW503" i="8"/>
  <c r="AV503" i="8"/>
  <c r="AU503" i="8"/>
  <c r="AT503" i="8"/>
  <c r="AS503" i="8" s="1"/>
  <c r="AI503" i="8"/>
  <c r="AF503" i="8"/>
  <c r="AB503" i="8"/>
  <c r="Y503" i="8"/>
  <c r="H503" i="8"/>
  <c r="A503" i="8"/>
  <c r="BD502" i="8"/>
  <c r="BC502" i="8"/>
  <c r="BB502" i="8"/>
  <c r="BA502" i="8"/>
  <c r="AZ502" i="8"/>
  <c r="AY502" i="8"/>
  <c r="AX502" i="8"/>
  <c r="AW502" i="8"/>
  <c r="AT502" i="8"/>
  <c r="AS502" i="8"/>
  <c r="AI502" i="8"/>
  <c r="AF502" i="8"/>
  <c r="AB502" i="8"/>
  <c r="Y502" i="8"/>
  <c r="H502" i="8"/>
  <c r="A502" i="8"/>
  <c r="BG501" i="8"/>
  <c r="BF501" i="8"/>
  <c r="BE501" i="8"/>
  <c r="BD501" i="8"/>
  <c r="BC501" i="8"/>
  <c r="BB501" i="8"/>
  <c r="BA501" i="8"/>
  <c r="AZ501" i="8"/>
  <c r="AY501" i="8"/>
  <c r="AX501" i="8"/>
  <c r="AW501" i="8"/>
  <c r="AT501" i="8"/>
  <c r="AV501" i="8" s="1"/>
  <c r="AS501" i="8"/>
  <c r="AI501" i="8"/>
  <c r="AF501" i="8"/>
  <c r="AB501" i="8"/>
  <c r="Y501" i="8"/>
  <c r="H501" i="8"/>
  <c r="A501" i="8"/>
  <c r="AT500" i="8"/>
  <c r="AS500" i="8"/>
  <c r="AI500" i="8"/>
  <c r="AF500" i="8"/>
  <c r="AB500" i="8"/>
  <c r="Y500" i="8"/>
  <c r="H500" i="8"/>
  <c r="A500" i="8"/>
  <c r="BG499" i="8"/>
  <c r="AV499" i="8"/>
  <c r="AT499" i="8"/>
  <c r="AS499" i="8" s="1"/>
  <c r="AI499" i="8"/>
  <c r="AF499" i="8"/>
  <c r="AB499" i="8"/>
  <c r="Y499" i="8"/>
  <c r="H499" i="8"/>
  <c r="A499" i="8"/>
  <c r="BG498" i="8"/>
  <c r="BF498" i="8"/>
  <c r="BE498" i="8"/>
  <c r="BD498" i="8"/>
  <c r="BC498" i="8"/>
  <c r="BB498" i="8"/>
  <c r="BA498" i="8"/>
  <c r="AZ498" i="8"/>
  <c r="AY498" i="8"/>
  <c r="AX498" i="8"/>
  <c r="AW498" i="8"/>
  <c r="AV498" i="8"/>
  <c r="AT498" i="8"/>
  <c r="AU498" i="8" s="1"/>
  <c r="AS498" i="8"/>
  <c r="AI498" i="8"/>
  <c r="AF498" i="8"/>
  <c r="AB498" i="8"/>
  <c r="Y498" i="8"/>
  <c r="H498" i="8"/>
  <c r="A498" i="8"/>
  <c r="AU497" i="8"/>
  <c r="AT497" i="8"/>
  <c r="AI497" i="8"/>
  <c r="AF497" i="8"/>
  <c r="AB497" i="8"/>
  <c r="Y497" i="8"/>
  <c r="H497" i="8"/>
  <c r="A497" i="8"/>
  <c r="BG496" i="8"/>
  <c r="BF496" i="8"/>
  <c r="BB496" i="8"/>
  <c r="BA496" i="8"/>
  <c r="AZ496" i="8"/>
  <c r="AY496" i="8"/>
  <c r="AX496" i="8"/>
  <c r="AW496" i="8"/>
  <c r="AV496" i="8"/>
  <c r="AT496" i="8"/>
  <c r="AS496" i="8"/>
  <c r="AI496" i="8"/>
  <c r="AF496" i="8"/>
  <c r="AB496" i="8"/>
  <c r="Y496" i="8"/>
  <c r="H496" i="8"/>
  <c r="A496" i="8"/>
  <c r="BG495" i="8"/>
  <c r="BF495" i="8"/>
  <c r="BE495" i="8"/>
  <c r="BD495" i="8"/>
  <c r="BC495" i="8"/>
  <c r="BB495" i="8"/>
  <c r="BA495" i="8"/>
  <c r="AZ495" i="8"/>
  <c r="AY495" i="8"/>
  <c r="AX495" i="8"/>
  <c r="AW495" i="8"/>
  <c r="AV495" i="8"/>
  <c r="AU495" i="8"/>
  <c r="AT495" i="8"/>
  <c r="AS495" i="8" s="1"/>
  <c r="AI495" i="8"/>
  <c r="AF495" i="8"/>
  <c r="AB495" i="8"/>
  <c r="Y495" i="8"/>
  <c r="H495" i="8"/>
  <c r="A495" i="8"/>
  <c r="AU494" i="8"/>
  <c r="AT494" i="8"/>
  <c r="AS494" i="8"/>
  <c r="AI494" i="8"/>
  <c r="AF494" i="8"/>
  <c r="AB494" i="8"/>
  <c r="Y494" i="8"/>
  <c r="H494" i="8"/>
  <c r="A494" i="8"/>
  <c r="AT493" i="8"/>
  <c r="AI493" i="8"/>
  <c r="AF493" i="8"/>
  <c r="AB493" i="8"/>
  <c r="Y493" i="8"/>
  <c r="H493" i="8"/>
  <c r="A493" i="8"/>
  <c r="AT492" i="8"/>
  <c r="AI492" i="8"/>
  <c r="AF492" i="8"/>
  <c r="AB492" i="8"/>
  <c r="Y492" i="8"/>
  <c r="H492" i="8"/>
  <c r="A492" i="8"/>
  <c r="BA491" i="8"/>
  <c r="AT491" i="8"/>
  <c r="AS491" i="8"/>
  <c r="AI491" i="8"/>
  <c r="AF491" i="8"/>
  <c r="AB491" i="8"/>
  <c r="Y491" i="8"/>
  <c r="H491" i="8"/>
  <c r="A491" i="8"/>
  <c r="BG490" i="8"/>
  <c r="BF490" i="8"/>
  <c r="BE490" i="8"/>
  <c r="BD490" i="8"/>
  <c r="AZ490" i="8"/>
  <c r="AY490" i="8"/>
  <c r="AX490" i="8"/>
  <c r="AW490" i="8"/>
  <c r="AV490" i="8"/>
  <c r="AU490" i="8"/>
  <c r="AT490" i="8"/>
  <c r="AS490" i="8"/>
  <c r="AI490" i="8"/>
  <c r="AF490" i="8"/>
  <c r="AB490" i="8"/>
  <c r="Y490" i="8"/>
  <c r="H490" i="8"/>
  <c r="A490" i="8"/>
  <c r="BE489" i="8"/>
  <c r="BD489" i="8"/>
  <c r="BC489" i="8"/>
  <c r="BB489" i="8"/>
  <c r="BA489" i="8"/>
  <c r="AZ489" i="8"/>
  <c r="AY489" i="8"/>
  <c r="AX489" i="8"/>
  <c r="AT489" i="8"/>
  <c r="AS489" i="8"/>
  <c r="AI489" i="8"/>
  <c r="AF489" i="8"/>
  <c r="AB489" i="8"/>
  <c r="Y489" i="8"/>
  <c r="H489" i="8"/>
  <c r="A489" i="8"/>
  <c r="BG488" i="8"/>
  <c r="BF488" i="8"/>
  <c r="BE488" i="8"/>
  <c r="BD488" i="8"/>
  <c r="BC488" i="8"/>
  <c r="AX488" i="8"/>
  <c r="AT488" i="8"/>
  <c r="AS488" i="8"/>
  <c r="AI488" i="8"/>
  <c r="AF488" i="8"/>
  <c r="AB488" i="8"/>
  <c r="Y488" i="8"/>
  <c r="H488" i="8"/>
  <c r="A488" i="8"/>
  <c r="BG487" i="8"/>
  <c r="BE487" i="8"/>
  <c r="AW487" i="8"/>
  <c r="AU487" i="8"/>
  <c r="AT487" i="8"/>
  <c r="AS487" i="8"/>
  <c r="AI487" i="8"/>
  <c r="AF487" i="8"/>
  <c r="AB487" i="8"/>
  <c r="Y487" i="8"/>
  <c r="H487" i="8"/>
  <c r="A487" i="8"/>
  <c r="BD486" i="8"/>
  <c r="AY486" i="8"/>
  <c r="AW486" i="8"/>
  <c r="AV486" i="8"/>
  <c r="AT486" i="8"/>
  <c r="AS486" i="8"/>
  <c r="AI486" i="8"/>
  <c r="AF486" i="8"/>
  <c r="AB486" i="8"/>
  <c r="Y486" i="8"/>
  <c r="H486" i="8"/>
  <c r="A486" i="8"/>
  <c r="BG485" i="8"/>
  <c r="BF485" i="8"/>
  <c r="BE485" i="8"/>
  <c r="BD485" i="8"/>
  <c r="BC485" i="8"/>
  <c r="BB485" i="8"/>
  <c r="BA485" i="8"/>
  <c r="AZ485" i="8"/>
  <c r="AY485" i="8"/>
  <c r="AX485" i="8"/>
  <c r="AW485" i="8"/>
  <c r="AT485" i="8"/>
  <c r="AV485" i="8" s="1"/>
  <c r="AS485" i="8"/>
  <c r="AI485" i="8"/>
  <c r="AF485" i="8"/>
  <c r="AB485" i="8"/>
  <c r="Y485" i="8"/>
  <c r="H485" i="8"/>
  <c r="A485" i="8"/>
  <c r="BG484" i="8"/>
  <c r="BD484" i="8"/>
  <c r="AT484" i="8"/>
  <c r="AI484" i="8"/>
  <c r="AF484" i="8"/>
  <c r="AB484" i="8"/>
  <c r="Y484" i="8"/>
  <c r="H484" i="8"/>
  <c r="A484" i="8"/>
  <c r="BG483" i="8"/>
  <c r="BC483" i="8"/>
  <c r="BB483" i="8"/>
  <c r="BA483" i="8"/>
  <c r="AZ483" i="8"/>
  <c r="AY483" i="8"/>
  <c r="AX483" i="8"/>
  <c r="AW483" i="8"/>
  <c r="AV483" i="8"/>
  <c r="AU483" i="8"/>
  <c r="AT483" i="8"/>
  <c r="AS483" i="8"/>
  <c r="AI483" i="8"/>
  <c r="AF483" i="8"/>
  <c r="AB483" i="8"/>
  <c r="Y483" i="8"/>
  <c r="H483" i="8"/>
  <c r="A483" i="8"/>
  <c r="BG482" i="8"/>
  <c r="BF482" i="8"/>
  <c r="BE482" i="8"/>
  <c r="BD482" i="8"/>
  <c r="BC482" i="8"/>
  <c r="BB482" i="8"/>
  <c r="BA482" i="8"/>
  <c r="AZ482" i="8"/>
  <c r="AY482" i="8"/>
  <c r="AX482" i="8"/>
  <c r="AW482" i="8"/>
  <c r="AV482" i="8"/>
  <c r="AT482" i="8"/>
  <c r="AU482" i="8" s="1"/>
  <c r="AS482" i="8"/>
  <c r="AI482" i="8"/>
  <c r="AF482" i="8"/>
  <c r="AB482" i="8"/>
  <c r="Y482" i="8"/>
  <c r="H482" i="8"/>
  <c r="A482" i="8"/>
  <c r="AT481" i="8"/>
  <c r="AS481" i="8" s="1"/>
  <c r="AI481" i="8"/>
  <c r="AF481" i="8"/>
  <c r="AB481" i="8"/>
  <c r="Y481" i="8"/>
  <c r="H481" i="8"/>
  <c r="A481" i="8"/>
  <c r="AT480" i="8"/>
  <c r="AI480" i="8"/>
  <c r="AF480" i="8"/>
  <c r="AB480" i="8"/>
  <c r="Y480" i="8"/>
  <c r="H480" i="8"/>
  <c r="A480" i="8"/>
  <c r="BG479" i="8"/>
  <c r="BF479" i="8"/>
  <c r="BE479" i="8"/>
  <c r="BD479" i="8"/>
  <c r="BC479" i="8"/>
  <c r="BB479" i="8"/>
  <c r="BA479" i="8"/>
  <c r="AZ479" i="8"/>
  <c r="AY479" i="8"/>
  <c r="AX479" i="8"/>
  <c r="AW479" i="8"/>
  <c r="AV479" i="8"/>
  <c r="AU479" i="8"/>
  <c r="AT479" i="8"/>
  <c r="AS479" i="8" s="1"/>
  <c r="AI479" i="8"/>
  <c r="AF479" i="8"/>
  <c r="AB479" i="8"/>
  <c r="Y479" i="8"/>
  <c r="H479" i="8"/>
  <c r="A479" i="8"/>
  <c r="BE478" i="8"/>
  <c r="AU478" i="8"/>
  <c r="AT478" i="8"/>
  <c r="AS478" i="8"/>
  <c r="AI478" i="8"/>
  <c r="AF478" i="8"/>
  <c r="AB478" i="8"/>
  <c r="Y478" i="8"/>
  <c r="H478" i="8"/>
  <c r="A478" i="8"/>
  <c r="BG477" i="8"/>
  <c r="BF477" i="8"/>
  <c r="BE477" i="8"/>
  <c r="BA477" i="8"/>
  <c r="AZ477" i="8"/>
  <c r="AY477" i="8"/>
  <c r="AX477" i="8"/>
  <c r="AW477" i="8"/>
  <c r="AV477" i="8"/>
  <c r="AU477" i="8"/>
  <c r="AT477" i="8"/>
  <c r="AS477" i="8"/>
  <c r="AI477" i="8"/>
  <c r="AF477" i="8"/>
  <c r="AB477" i="8"/>
  <c r="Y477" i="8"/>
  <c r="H477" i="8"/>
  <c r="A477" i="8"/>
  <c r="BE476" i="8"/>
  <c r="BA476" i="8"/>
  <c r="AY476" i="8"/>
  <c r="AT476" i="8"/>
  <c r="AI476" i="8"/>
  <c r="AF476" i="8"/>
  <c r="AB476" i="8"/>
  <c r="Y476" i="8"/>
  <c r="H476" i="8"/>
  <c r="A476" i="8"/>
  <c r="BG475" i="8"/>
  <c r="BF475" i="8"/>
  <c r="BE475" i="8"/>
  <c r="BD475" i="8"/>
  <c r="BC475" i="8"/>
  <c r="AY475" i="8"/>
  <c r="AU475" i="8"/>
  <c r="AT475" i="8"/>
  <c r="AS475" i="8"/>
  <c r="AI475" i="8"/>
  <c r="AF475" i="8"/>
  <c r="AB475" i="8"/>
  <c r="Y475" i="8"/>
  <c r="H475" i="8"/>
  <c r="A475" i="8"/>
  <c r="BE474" i="8"/>
  <c r="AT474" i="8"/>
  <c r="AI474" i="8"/>
  <c r="AF474" i="8"/>
  <c r="AB474" i="8"/>
  <c r="Y474" i="8"/>
  <c r="H474" i="8"/>
  <c r="A474" i="8"/>
  <c r="AW473" i="8"/>
  <c r="AV473" i="8"/>
  <c r="AU473" i="8"/>
  <c r="AT473" i="8"/>
  <c r="AS473" i="8"/>
  <c r="AI473" i="8"/>
  <c r="AF473" i="8"/>
  <c r="AB473" i="8"/>
  <c r="Y473" i="8"/>
  <c r="H473" i="8"/>
  <c r="A473" i="8"/>
  <c r="BE472" i="8"/>
  <c r="AT472" i="8"/>
  <c r="AS472" i="8" s="1"/>
  <c r="AI472" i="8"/>
  <c r="AF472" i="8"/>
  <c r="AB472" i="8"/>
  <c r="Y472" i="8"/>
  <c r="H472" i="8"/>
  <c r="A472" i="8"/>
  <c r="BG471" i="8"/>
  <c r="BF471" i="8"/>
  <c r="BE471" i="8"/>
  <c r="BD471" i="8"/>
  <c r="BC471" i="8"/>
  <c r="AZ471" i="8"/>
  <c r="AY471" i="8"/>
  <c r="AX471" i="8"/>
  <c r="AW471" i="8"/>
  <c r="AV471" i="8"/>
  <c r="AU471" i="8"/>
  <c r="AT471" i="8"/>
  <c r="AS471" i="8"/>
  <c r="AI471" i="8"/>
  <c r="AF471" i="8"/>
  <c r="AB471" i="8"/>
  <c r="Y471" i="8"/>
  <c r="H471" i="8"/>
  <c r="A471" i="8"/>
  <c r="BE470" i="8"/>
  <c r="BD470" i="8"/>
  <c r="BC470" i="8"/>
  <c r="BB470" i="8"/>
  <c r="BA470" i="8"/>
  <c r="AZ470" i="8"/>
  <c r="AY470" i="8"/>
  <c r="AX470" i="8"/>
  <c r="AT470" i="8"/>
  <c r="AS470" i="8"/>
  <c r="AI470" i="8"/>
  <c r="AF470" i="8"/>
  <c r="AB470" i="8"/>
  <c r="Y470" i="8"/>
  <c r="H470" i="8"/>
  <c r="A470" i="8"/>
  <c r="BE469" i="8"/>
  <c r="BD469" i="8"/>
  <c r="BC469" i="8"/>
  <c r="AT469" i="8"/>
  <c r="AS469" i="8"/>
  <c r="AI469" i="8"/>
  <c r="AF469" i="8"/>
  <c r="AB469" i="8"/>
  <c r="Y469" i="8"/>
  <c r="H469" i="8"/>
  <c r="A469" i="8"/>
  <c r="BG468" i="8"/>
  <c r="BF468" i="8"/>
  <c r="AV468" i="8"/>
  <c r="AU468" i="8"/>
  <c r="AT468" i="8"/>
  <c r="AS468" i="8" s="1"/>
  <c r="AI468" i="8"/>
  <c r="AF468" i="8"/>
  <c r="AB468" i="8"/>
  <c r="Y468" i="8"/>
  <c r="H468" i="8"/>
  <c r="A468" i="8"/>
  <c r="AU467" i="8"/>
  <c r="AT467" i="8"/>
  <c r="AS467" i="8"/>
  <c r="AI467" i="8"/>
  <c r="AF467" i="8"/>
  <c r="AB467" i="8"/>
  <c r="Y467" i="8"/>
  <c r="H467" i="8"/>
  <c r="A467" i="8"/>
  <c r="BG466" i="8"/>
  <c r="BF466" i="8"/>
  <c r="BE466" i="8"/>
  <c r="BD466" i="8"/>
  <c r="BC466" i="8"/>
  <c r="BB466" i="8"/>
  <c r="BA466" i="8"/>
  <c r="AZ466" i="8"/>
  <c r="AY466" i="8"/>
  <c r="AX466" i="8"/>
  <c r="AW466" i="8"/>
  <c r="AV466" i="8"/>
  <c r="AT466" i="8"/>
  <c r="AU466" i="8" s="1"/>
  <c r="AS466" i="8"/>
  <c r="AI466" i="8"/>
  <c r="AF466" i="8"/>
  <c r="AB466" i="8"/>
  <c r="Y466" i="8"/>
  <c r="H466" i="8"/>
  <c r="A466" i="8"/>
  <c r="BG465" i="8"/>
  <c r="BF465" i="8"/>
  <c r="BE465" i="8"/>
  <c r="BD465" i="8"/>
  <c r="BC465" i="8"/>
  <c r="BB465" i="8"/>
  <c r="BA465" i="8"/>
  <c r="AX465" i="8"/>
  <c r="AT465" i="8"/>
  <c r="AS465" i="8"/>
  <c r="AI465" i="8"/>
  <c r="AF465" i="8"/>
  <c r="AB465" i="8"/>
  <c r="Y465" i="8"/>
  <c r="H465" i="8"/>
  <c r="A465" i="8"/>
  <c r="AT464" i="8"/>
  <c r="AS464" i="8"/>
  <c r="AI464" i="8"/>
  <c r="AF464" i="8"/>
  <c r="AB464" i="8"/>
  <c r="Y464" i="8"/>
  <c r="H464" i="8"/>
  <c r="A464" i="8"/>
  <c r="BG463" i="8"/>
  <c r="BF463" i="8"/>
  <c r="BE463" i="8"/>
  <c r="BD463" i="8"/>
  <c r="BC463" i="8"/>
  <c r="BB463" i="8"/>
  <c r="BA463" i="8"/>
  <c r="AZ463" i="8"/>
  <c r="AY463" i="8"/>
  <c r="AX463" i="8"/>
  <c r="AW463" i="8"/>
  <c r="AV463" i="8"/>
  <c r="AU463" i="8"/>
  <c r="AT463" i="8"/>
  <c r="AS463" i="8" s="1"/>
  <c r="AI463" i="8"/>
  <c r="AF463" i="8"/>
  <c r="AB463" i="8"/>
  <c r="Y463" i="8"/>
  <c r="H463" i="8"/>
  <c r="A463" i="8"/>
  <c r="BF462" i="8"/>
  <c r="BE462" i="8"/>
  <c r="BD462" i="8"/>
  <c r="BC462" i="8"/>
  <c r="BB462" i="8"/>
  <c r="BA462" i="8"/>
  <c r="AZ462" i="8"/>
  <c r="AW462" i="8"/>
  <c r="AV462" i="8"/>
  <c r="AT462" i="8"/>
  <c r="AS462" i="8"/>
  <c r="AI462" i="8"/>
  <c r="AF462" i="8"/>
  <c r="AB462" i="8"/>
  <c r="Y462" i="8"/>
  <c r="H462" i="8"/>
  <c r="A462" i="8"/>
  <c r="BG461" i="8"/>
  <c r="BF461" i="8"/>
  <c r="BE461" i="8"/>
  <c r="BB461" i="8"/>
  <c r="BA461" i="8"/>
  <c r="AZ461" i="8"/>
  <c r="AY461" i="8"/>
  <c r="AX461" i="8"/>
  <c r="AW461" i="8"/>
  <c r="AV461" i="8"/>
  <c r="AU461" i="8"/>
  <c r="AT461" i="8"/>
  <c r="AS461" i="8"/>
  <c r="AI461" i="8"/>
  <c r="AF461" i="8"/>
  <c r="AB461" i="8"/>
  <c r="Y461" i="8"/>
  <c r="H461" i="8"/>
  <c r="A461" i="8"/>
  <c r="BG460" i="8"/>
  <c r="BF460" i="8"/>
  <c r="BE460" i="8"/>
  <c r="BD460" i="8"/>
  <c r="BC460" i="8"/>
  <c r="BB460" i="8"/>
  <c r="BA460" i="8"/>
  <c r="AZ460" i="8"/>
  <c r="AV460" i="8"/>
  <c r="AU460" i="8"/>
  <c r="AT460" i="8"/>
  <c r="AI460" i="8"/>
  <c r="AF460" i="8"/>
  <c r="AB460" i="8"/>
  <c r="Y460" i="8"/>
  <c r="H460" i="8"/>
  <c r="A460" i="8"/>
  <c r="BG459" i="8"/>
  <c r="BF459" i="8"/>
  <c r="BE459" i="8"/>
  <c r="BD459" i="8"/>
  <c r="AZ459" i="8"/>
  <c r="AY459" i="8"/>
  <c r="AV459" i="8"/>
  <c r="AU459" i="8"/>
  <c r="AT459" i="8"/>
  <c r="AS459" i="8" s="1"/>
  <c r="AI459" i="8"/>
  <c r="AF459" i="8"/>
  <c r="AB459" i="8"/>
  <c r="Y459" i="8"/>
  <c r="H459" i="8"/>
  <c r="A459" i="8"/>
  <c r="BG458" i="8"/>
  <c r="BA458" i="8"/>
  <c r="AZ458" i="8"/>
  <c r="AY458" i="8"/>
  <c r="AX458" i="8"/>
  <c r="AW458" i="8"/>
  <c r="AV458" i="8"/>
  <c r="AU458" i="8"/>
  <c r="AT458" i="8"/>
  <c r="AS458" i="8" s="1"/>
  <c r="AI458" i="8"/>
  <c r="AF458" i="8"/>
  <c r="AB458" i="8"/>
  <c r="Y458" i="8"/>
  <c r="H458" i="8"/>
  <c r="A458" i="8"/>
  <c r="BE457" i="8"/>
  <c r="BD457" i="8"/>
  <c r="BC457" i="8"/>
  <c r="BB457" i="8"/>
  <c r="BA457" i="8"/>
  <c r="AX457" i="8"/>
  <c r="AU457" i="8"/>
  <c r="AT457" i="8"/>
  <c r="AS457" i="8"/>
  <c r="AI457" i="8"/>
  <c r="AF457" i="8"/>
  <c r="AB457" i="8"/>
  <c r="Y457" i="8"/>
  <c r="H457" i="8"/>
  <c r="A457" i="8"/>
  <c r="BG456" i="8"/>
  <c r="BF456" i="8"/>
  <c r="BE456" i="8"/>
  <c r="BD456" i="8"/>
  <c r="BC456" i="8"/>
  <c r="BB456" i="8"/>
  <c r="BA456" i="8"/>
  <c r="AZ456" i="8"/>
  <c r="AY456" i="8"/>
  <c r="AX456" i="8"/>
  <c r="AT456" i="8"/>
  <c r="AS456" i="8"/>
  <c r="AI456" i="8"/>
  <c r="AF456" i="8"/>
  <c r="AB456" i="8"/>
  <c r="Y456" i="8"/>
  <c r="H456" i="8"/>
  <c r="A456" i="8"/>
  <c r="BG455" i="8"/>
  <c r="BF455" i="8"/>
  <c r="AY455" i="8"/>
  <c r="AU455" i="8"/>
  <c r="AT455" i="8"/>
  <c r="AS455" i="8"/>
  <c r="AI455" i="8"/>
  <c r="AF455" i="8"/>
  <c r="AB455" i="8"/>
  <c r="Y455" i="8"/>
  <c r="H455" i="8"/>
  <c r="A455" i="8"/>
  <c r="AT454" i="8"/>
  <c r="AS454" i="8"/>
  <c r="AI454" i="8"/>
  <c r="AF454" i="8"/>
  <c r="AB454" i="8"/>
  <c r="Y454" i="8"/>
  <c r="H454" i="8"/>
  <c r="A454" i="8"/>
  <c r="BG453" i="8"/>
  <c r="BC453" i="8"/>
  <c r="BB453" i="8"/>
  <c r="AY453" i="8"/>
  <c r="AX453" i="8"/>
  <c r="AW453" i="8"/>
  <c r="AT453" i="8"/>
  <c r="AS453" i="8"/>
  <c r="AI453" i="8"/>
  <c r="AF453" i="8"/>
  <c r="AB453" i="8"/>
  <c r="Y453" i="8"/>
  <c r="H453" i="8"/>
  <c r="A453" i="8"/>
  <c r="BF452" i="8"/>
  <c r="BE452" i="8"/>
  <c r="BD452" i="8"/>
  <c r="AY452" i="8"/>
  <c r="AX452" i="8"/>
  <c r="AW452" i="8"/>
  <c r="AV452" i="8"/>
  <c r="AU452" i="8"/>
  <c r="AT452" i="8"/>
  <c r="AS452" i="8"/>
  <c r="AI452" i="8"/>
  <c r="AF452" i="8"/>
  <c r="AB452" i="8"/>
  <c r="Y452" i="8"/>
  <c r="H452" i="8"/>
  <c r="A452" i="8"/>
  <c r="BG451" i="8"/>
  <c r="BD451" i="8"/>
  <c r="BC451" i="8"/>
  <c r="BB451" i="8"/>
  <c r="BA451" i="8"/>
  <c r="AZ451" i="8"/>
  <c r="AY451" i="8"/>
  <c r="AX451" i="8"/>
  <c r="AW451" i="8"/>
  <c r="AV451" i="8"/>
  <c r="AU451" i="8"/>
  <c r="AT451" i="8"/>
  <c r="AS451" i="8"/>
  <c r="AI451" i="8"/>
  <c r="AF451" i="8"/>
  <c r="AB451" i="8"/>
  <c r="Y451" i="8"/>
  <c r="H451" i="8"/>
  <c r="A451" i="8"/>
  <c r="BG450" i="8"/>
  <c r="BF450" i="8"/>
  <c r="BE450" i="8"/>
  <c r="BD450" i="8"/>
  <c r="BC450" i="8"/>
  <c r="BB450" i="8"/>
  <c r="BA450" i="8"/>
  <c r="AZ450" i="8"/>
  <c r="AY450" i="8"/>
  <c r="AX450" i="8"/>
  <c r="AW450" i="8"/>
  <c r="AV450" i="8"/>
  <c r="AT450" i="8"/>
  <c r="AU450" i="8" s="1"/>
  <c r="AS450" i="8"/>
  <c r="AI450" i="8"/>
  <c r="AF450" i="8"/>
  <c r="AB450" i="8"/>
  <c r="Y450" i="8"/>
  <c r="H450" i="8"/>
  <c r="A450" i="8"/>
  <c r="BG449" i="8"/>
  <c r="BD449" i="8"/>
  <c r="AX449" i="8"/>
  <c r="AV449" i="8"/>
  <c r="AU449" i="8"/>
  <c r="AT449" i="8"/>
  <c r="AS449" i="8" s="1"/>
  <c r="AI449" i="8"/>
  <c r="AF449" i="8"/>
  <c r="AB449" i="8"/>
  <c r="Y449" i="8"/>
  <c r="H449" i="8"/>
  <c r="A449" i="8"/>
  <c r="AT448" i="8"/>
  <c r="AS448" i="8"/>
  <c r="AI448" i="8"/>
  <c r="AF448" i="8"/>
  <c r="AB448" i="8"/>
  <c r="Y448" i="8"/>
  <c r="H448" i="8"/>
  <c r="A448" i="8"/>
  <c r="BG447" i="8"/>
  <c r="BF447" i="8"/>
  <c r="BE447" i="8"/>
  <c r="BD447" i="8"/>
  <c r="BC447" i="8"/>
  <c r="BB447" i="8"/>
  <c r="BA447" i="8"/>
  <c r="AZ447" i="8"/>
  <c r="AY447" i="8"/>
  <c r="AX447" i="8"/>
  <c r="AW447" i="8"/>
  <c r="AV447" i="8"/>
  <c r="AU447" i="8"/>
  <c r="AT447" i="8"/>
  <c r="AS447" i="8" s="1"/>
  <c r="AI447" i="8"/>
  <c r="AF447" i="8"/>
  <c r="AB447" i="8"/>
  <c r="Y447" i="8"/>
  <c r="H447" i="8"/>
  <c r="A447" i="8"/>
  <c r="BG446" i="8"/>
  <c r="BF446" i="8"/>
  <c r="BE446" i="8"/>
  <c r="BD446" i="8"/>
  <c r="BC446" i="8"/>
  <c r="BB446" i="8"/>
  <c r="BA446" i="8"/>
  <c r="AZ446" i="8"/>
  <c r="AW446" i="8"/>
  <c r="AV446" i="8"/>
  <c r="AT446" i="8"/>
  <c r="AS446" i="8"/>
  <c r="AI446" i="8"/>
  <c r="AF446" i="8"/>
  <c r="AB446" i="8"/>
  <c r="Y446" i="8"/>
  <c r="H446" i="8"/>
  <c r="A446" i="8"/>
  <c r="BE445" i="8"/>
  <c r="BB445" i="8"/>
  <c r="AY445" i="8"/>
  <c r="AT445" i="8"/>
  <c r="AI445" i="8"/>
  <c r="AF445" i="8"/>
  <c r="AB445" i="8"/>
  <c r="Y445" i="8"/>
  <c r="H445" i="8"/>
  <c r="A445" i="8"/>
  <c r="AT444" i="8"/>
  <c r="AI444" i="8"/>
  <c r="AF444" i="8"/>
  <c r="AB444" i="8"/>
  <c r="Y444" i="8"/>
  <c r="H444" i="8"/>
  <c r="A444" i="8"/>
  <c r="BB443" i="8"/>
  <c r="BA443" i="8"/>
  <c r="AZ443" i="8"/>
  <c r="AV443" i="8"/>
  <c r="AT443" i="8"/>
  <c r="AI443" i="8"/>
  <c r="AF443" i="8"/>
  <c r="AB443" i="8"/>
  <c r="Y443" i="8"/>
  <c r="H443" i="8"/>
  <c r="A443" i="8"/>
  <c r="BE442" i="8"/>
  <c r="BA442" i="8"/>
  <c r="AZ442" i="8"/>
  <c r="AY442" i="8"/>
  <c r="AX442" i="8"/>
  <c r="AW442" i="8"/>
  <c r="AU442" i="8"/>
  <c r="AT442" i="8"/>
  <c r="AI442" i="8"/>
  <c r="AF442" i="8"/>
  <c r="AB442" i="8"/>
  <c r="Y442" i="8"/>
  <c r="H442" i="8"/>
  <c r="A442" i="8"/>
  <c r="BE441" i="8"/>
  <c r="BD441" i="8"/>
  <c r="BC441" i="8"/>
  <c r="BB441" i="8"/>
  <c r="BA441" i="8"/>
  <c r="AZ441" i="8"/>
  <c r="AY441" i="8"/>
  <c r="AX441" i="8"/>
  <c r="AW441" i="8"/>
  <c r="AT441" i="8"/>
  <c r="AS441" i="8" s="1"/>
  <c r="AI441" i="8"/>
  <c r="AF441" i="8"/>
  <c r="AB441" i="8"/>
  <c r="Y441" i="8"/>
  <c r="H441" i="8"/>
  <c r="A441" i="8"/>
  <c r="BG440" i="8"/>
  <c r="BF440" i="8"/>
  <c r="BE440" i="8"/>
  <c r="BD440" i="8"/>
  <c r="BC440" i="8"/>
  <c r="BB440" i="8"/>
  <c r="AY440" i="8"/>
  <c r="AX440" i="8"/>
  <c r="AU440" i="8"/>
  <c r="AT440" i="8"/>
  <c r="AI440" i="8"/>
  <c r="AF440" i="8"/>
  <c r="AB440" i="8"/>
  <c r="Y440" i="8"/>
  <c r="H440" i="8"/>
  <c r="A440" i="8"/>
  <c r="BG439" i="8"/>
  <c r="BF439" i="8"/>
  <c r="BE439" i="8"/>
  <c r="AZ439" i="8"/>
  <c r="AY439" i="8"/>
  <c r="AX439" i="8"/>
  <c r="AW439" i="8"/>
  <c r="AV439" i="8"/>
  <c r="AU439" i="8"/>
  <c r="AT439" i="8"/>
  <c r="AI439" i="8"/>
  <c r="AF439" i="8"/>
  <c r="AB439" i="8"/>
  <c r="Y439" i="8"/>
  <c r="H439" i="8"/>
  <c r="A439" i="8"/>
  <c r="BC438" i="8"/>
  <c r="BB438" i="8"/>
  <c r="BA438" i="8"/>
  <c r="AZ438" i="8"/>
  <c r="AY438" i="8"/>
  <c r="AX438" i="8"/>
  <c r="AW438" i="8"/>
  <c r="AV438" i="8"/>
  <c r="AU438" i="8"/>
  <c r="AT438" i="8"/>
  <c r="AS438" i="8" s="1"/>
  <c r="AI438" i="8"/>
  <c r="AF438" i="8"/>
  <c r="AB438" i="8"/>
  <c r="Y438" i="8"/>
  <c r="H438" i="8"/>
  <c r="A438" i="8"/>
  <c r="BG437" i="8"/>
  <c r="BF437" i="8"/>
  <c r="BE437" i="8"/>
  <c r="BD437" i="8"/>
  <c r="BC437" i="8"/>
  <c r="BB437" i="8"/>
  <c r="BA437" i="8"/>
  <c r="AZ437" i="8"/>
  <c r="AW437" i="8"/>
  <c r="AT437" i="8"/>
  <c r="AS437" i="8"/>
  <c r="AI437" i="8"/>
  <c r="AF437" i="8"/>
  <c r="AB437" i="8"/>
  <c r="Y437" i="8"/>
  <c r="H437" i="8"/>
  <c r="A437" i="8"/>
  <c r="BG436" i="8"/>
  <c r="BF436" i="8"/>
  <c r="BE436" i="8"/>
  <c r="BD436" i="8"/>
  <c r="BC436" i="8"/>
  <c r="BB436" i="8"/>
  <c r="AY436" i="8"/>
  <c r="AX436" i="8"/>
  <c r="AW436" i="8"/>
  <c r="AV436" i="8"/>
  <c r="AT436" i="8"/>
  <c r="AS436" i="8"/>
  <c r="AI436" i="8"/>
  <c r="AF436" i="8"/>
  <c r="AB436" i="8"/>
  <c r="Y436" i="8"/>
  <c r="H436" i="8"/>
  <c r="A436" i="8"/>
  <c r="BG435" i="8"/>
  <c r="BD435" i="8"/>
  <c r="BC435" i="8"/>
  <c r="AZ435" i="8"/>
  <c r="AY435" i="8"/>
  <c r="AV435" i="8"/>
  <c r="AT435" i="8"/>
  <c r="AS435" i="8"/>
  <c r="AI435" i="8"/>
  <c r="AF435" i="8"/>
  <c r="AB435" i="8"/>
  <c r="Y435" i="8"/>
  <c r="H435" i="8"/>
  <c r="A435" i="8"/>
  <c r="BG434" i="8"/>
  <c r="BF434" i="8"/>
  <c r="BE434" i="8"/>
  <c r="BD434" i="8"/>
  <c r="BC434" i="8"/>
  <c r="BB434" i="8"/>
  <c r="BA434" i="8"/>
  <c r="AZ434" i="8"/>
  <c r="AY434" i="8"/>
  <c r="AX434" i="8"/>
  <c r="AW434" i="8"/>
  <c r="AV434" i="8"/>
  <c r="AT434" i="8"/>
  <c r="AU434" i="8" s="1"/>
  <c r="AS434" i="8"/>
  <c r="AI434" i="8"/>
  <c r="AF434" i="8"/>
  <c r="AB434" i="8"/>
  <c r="Y434" i="8"/>
  <c r="H434" i="8"/>
  <c r="A434" i="8"/>
  <c r="BE433" i="8"/>
  <c r="BD433" i="8"/>
  <c r="BC433" i="8"/>
  <c r="AU433" i="8"/>
  <c r="AT433" i="8"/>
  <c r="AS433" i="8"/>
  <c r="AI433" i="8"/>
  <c r="AF433" i="8"/>
  <c r="AB433" i="8"/>
  <c r="Y433" i="8"/>
  <c r="H433" i="8"/>
  <c r="A433" i="8"/>
  <c r="BG432" i="8"/>
  <c r="BF432" i="8"/>
  <c r="BA432" i="8"/>
  <c r="AZ432" i="8"/>
  <c r="AX432" i="8"/>
  <c r="AU432" i="8"/>
  <c r="AT432" i="8"/>
  <c r="AS432" i="8"/>
  <c r="AI432" i="8"/>
  <c r="AF432" i="8"/>
  <c r="AB432" i="8"/>
  <c r="Y432" i="8"/>
  <c r="H432" i="8"/>
  <c r="A432" i="8"/>
  <c r="BG431" i="8"/>
  <c r="BF431" i="8"/>
  <c r="BE431" i="8"/>
  <c r="BD431" i="8"/>
  <c r="BC431" i="8"/>
  <c r="BB431" i="8"/>
  <c r="BA431" i="8"/>
  <c r="AZ431" i="8"/>
  <c r="AY431" i="8"/>
  <c r="AX431" i="8"/>
  <c r="AW431" i="8"/>
  <c r="AV431" i="8"/>
  <c r="AU431" i="8"/>
  <c r="AT431" i="8"/>
  <c r="AS431" i="8" s="1"/>
  <c r="AI431" i="8"/>
  <c r="AF431" i="8"/>
  <c r="AB431" i="8"/>
  <c r="Y431" i="8"/>
  <c r="H431" i="8"/>
  <c r="A431" i="8"/>
  <c r="BG430" i="8"/>
  <c r="BD430" i="8"/>
  <c r="BB430" i="8"/>
  <c r="AT430" i="8"/>
  <c r="AS430" i="8" s="1"/>
  <c r="AI430" i="8"/>
  <c r="AF430" i="8"/>
  <c r="AB430" i="8"/>
  <c r="Y430" i="8"/>
  <c r="H430" i="8"/>
  <c r="A430" i="8"/>
  <c r="AT429" i="8"/>
  <c r="AI429" i="8"/>
  <c r="AF429" i="8"/>
  <c r="AB429" i="8"/>
  <c r="Y429" i="8"/>
  <c r="H429" i="8"/>
  <c r="A429" i="8"/>
  <c r="AT428" i="8"/>
  <c r="AI428" i="8"/>
  <c r="AF428" i="8"/>
  <c r="AB428" i="8"/>
  <c r="Y428" i="8"/>
  <c r="H428" i="8"/>
  <c r="A428" i="8"/>
  <c r="BG427" i="8"/>
  <c r="BC427" i="8"/>
  <c r="BB427" i="8"/>
  <c r="BA427" i="8"/>
  <c r="AZ427" i="8"/>
  <c r="AU427" i="8"/>
  <c r="AT427" i="8"/>
  <c r="AI427" i="8"/>
  <c r="AF427" i="8"/>
  <c r="AB427" i="8"/>
  <c r="Y427" i="8"/>
  <c r="H427" i="8"/>
  <c r="A427" i="8"/>
  <c r="BE426" i="8"/>
  <c r="BA426" i="8"/>
  <c r="AZ426" i="8"/>
  <c r="AY426" i="8"/>
  <c r="AX426" i="8"/>
  <c r="AW426" i="8"/>
  <c r="AT426" i="8"/>
  <c r="AS426" i="8" s="1"/>
  <c r="AI426" i="8"/>
  <c r="AF426" i="8"/>
  <c r="AB426" i="8"/>
  <c r="Y426" i="8"/>
  <c r="H426" i="8"/>
  <c r="A426" i="8"/>
  <c r="BE425" i="8"/>
  <c r="BD425" i="8"/>
  <c r="BB425" i="8"/>
  <c r="BA425" i="8"/>
  <c r="AX425" i="8"/>
  <c r="AW425" i="8"/>
  <c r="AV425" i="8"/>
  <c r="AU425" i="8"/>
  <c r="AT425" i="8"/>
  <c r="AS425" i="8" s="1"/>
  <c r="AI425" i="8"/>
  <c r="AF425" i="8"/>
  <c r="AB425" i="8"/>
  <c r="Y425" i="8"/>
  <c r="H425" i="8"/>
  <c r="A425" i="8"/>
  <c r="BG424" i="8"/>
  <c r="BC424" i="8"/>
  <c r="BB424" i="8"/>
  <c r="BA424" i="8"/>
  <c r="AZ424" i="8"/>
  <c r="AY424" i="8"/>
  <c r="AX424" i="8"/>
  <c r="AU424" i="8"/>
  <c r="AT424" i="8"/>
  <c r="AS424" i="8" s="1"/>
  <c r="AI424" i="8"/>
  <c r="AF424" i="8"/>
  <c r="AB424" i="8"/>
  <c r="Y424" i="8"/>
  <c r="H424" i="8"/>
  <c r="A424" i="8"/>
  <c r="BE423" i="8"/>
  <c r="BD423" i="8"/>
  <c r="BC423" i="8"/>
  <c r="AZ423" i="8"/>
  <c r="AY423" i="8"/>
  <c r="AX423" i="8"/>
  <c r="AW423" i="8"/>
  <c r="AV423" i="8"/>
  <c r="AU423" i="8"/>
  <c r="AT423" i="8"/>
  <c r="AS423" i="8"/>
  <c r="AI423" i="8"/>
  <c r="AF423" i="8"/>
  <c r="AB423" i="8"/>
  <c r="Y423" i="8"/>
  <c r="H423" i="8"/>
  <c r="A423" i="8"/>
  <c r="BE422" i="8"/>
  <c r="BD422" i="8"/>
  <c r="BC422" i="8"/>
  <c r="BB422" i="8"/>
  <c r="BA422" i="8"/>
  <c r="AZ422" i="8"/>
  <c r="AY422" i="8"/>
  <c r="AX422" i="8"/>
  <c r="AW422" i="8"/>
  <c r="AV422" i="8"/>
  <c r="AU422" i="8"/>
  <c r="AT422" i="8"/>
  <c r="AI422" i="8"/>
  <c r="AF422" i="8"/>
  <c r="AB422" i="8"/>
  <c r="Y422" i="8"/>
  <c r="H422" i="8"/>
  <c r="A422" i="8"/>
  <c r="BG421" i="8"/>
  <c r="BF421" i="8"/>
  <c r="BE421" i="8"/>
  <c r="BD421" i="8"/>
  <c r="BC421" i="8"/>
  <c r="BB421" i="8"/>
  <c r="BA421" i="8"/>
  <c r="AZ421" i="8"/>
  <c r="AY421" i="8"/>
  <c r="AT421" i="8"/>
  <c r="AS421" i="8"/>
  <c r="AI421" i="8"/>
  <c r="AF421" i="8"/>
  <c r="AB421" i="8"/>
  <c r="Y421" i="8"/>
  <c r="H421" i="8"/>
  <c r="A421" i="8"/>
  <c r="BG420" i="8"/>
  <c r="BF420" i="8"/>
  <c r="BE420" i="8"/>
  <c r="BD420" i="8"/>
  <c r="BC420" i="8"/>
  <c r="BB420" i="8"/>
  <c r="AW420" i="8"/>
  <c r="AT420" i="8"/>
  <c r="AS420" i="8"/>
  <c r="AI420" i="8"/>
  <c r="AF420" i="8"/>
  <c r="AB420" i="8"/>
  <c r="Y420" i="8"/>
  <c r="H420" i="8"/>
  <c r="A420" i="8"/>
  <c r="BG419" i="8"/>
  <c r="BD419" i="8"/>
  <c r="AZ419" i="8"/>
  <c r="AY419" i="8"/>
  <c r="AT419" i="8"/>
  <c r="AI419" i="8"/>
  <c r="AF419" i="8"/>
  <c r="AB419" i="8"/>
  <c r="Y419" i="8"/>
  <c r="H419" i="8"/>
  <c r="A419" i="8"/>
  <c r="BG418" i="8"/>
  <c r="BF418" i="8"/>
  <c r="BE418" i="8"/>
  <c r="BD418" i="8"/>
  <c r="BC418" i="8"/>
  <c r="BB418" i="8"/>
  <c r="BA418" i="8"/>
  <c r="AZ418" i="8"/>
  <c r="AY418" i="8"/>
  <c r="AX418" i="8"/>
  <c r="AW418" i="8"/>
  <c r="AV418" i="8"/>
  <c r="AT418" i="8"/>
  <c r="AU418" i="8" s="1"/>
  <c r="AS418" i="8"/>
  <c r="AI418" i="8"/>
  <c r="AF418" i="8"/>
  <c r="AB418" i="8"/>
  <c r="Y418" i="8"/>
  <c r="H418" i="8"/>
  <c r="A418" i="8"/>
  <c r="BG417" i="8"/>
  <c r="BD417" i="8"/>
  <c r="BC417" i="8"/>
  <c r="BB417" i="8"/>
  <c r="BA417" i="8"/>
  <c r="AV417" i="8"/>
  <c r="AU417" i="8"/>
  <c r="AT417" i="8"/>
  <c r="AI417" i="8"/>
  <c r="AF417" i="8"/>
  <c r="AB417" i="8"/>
  <c r="Y417" i="8"/>
  <c r="H417" i="8"/>
  <c r="A417" i="8"/>
  <c r="BF416" i="8"/>
  <c r="BC416" i="8"/>
  <c r="BB416" i="8"/>
  <c r="BA416" i="8"/>
  <c r="AZ416" i="8"/>
  <c r="AW416" i="8"/>
  <c r="AT416" i="8"/>
  <c r="AI416" i="8"/>
  <c r="AF416" i="8"/>
  <c r="AB416" i="8"/>
  <c r="Y416" i="8"/>
  <c r="H416" i="8"/>
  <c r="A416" i="8"/>
  <c r="BG415" i="8"/>
  <c r="BF415" i="8"/>
  <c r="BE415" i="8"/>
  <c r="BD415" i="8"/>
  <c r="BC415" i="8"/>
  <c r="AX415" i="8"/>
  <c r="AW415" i="8"/>
  <c r="AU415" i="8"/>
  <c r="AT415" i="8"/>
  <c r="AS415" i="8" s="1"/>
  <c r="AI415" i="8"/>
  <c r="AF415" i="8"/>
  <c r="AB415" i="8"/>
  <c r="Y415" i="8"/>
  <c r="H415" i="8"/>
  <c r="A415" i="8"/>
  <c r="BG414" i="8"/>
  <c r="BD414" i="8"/>
  <c r="BC414" i="8"/>
  <c r="BB414" i="8"/>
  <c r="BA414" i="8"/>
  <c r="AZ414" i="8"/>
  <c r="AY414" i="8"/>
  <c r="AX414" i="8"/>
  <c r="AW414" i="8"/>
  <c r="AV414" i="8"/>
  <c r="AU414" i="8"/>
  <c r="AT414" i="8"/>
  <c r="AS414" i="8" s="1"/>
  <c r="AI414" i="8"/>
  <c r="AF414" i="8"/>
  <c r="AB414" i="8"/>
  <c r="Y414" i="8"/>
  <c r="H414" i="8"/>
  <c r="A414" i="8"/>
  <c r="BG413" i="8"/>
  <c r="BF413" i="8"/>
  <c r="BE413" i="8"/>
  <c r="BD413" i="8"/>
  <c r="BC413" i="8"/>
  <c r="BB413" i="8"/>
  <c r="BA413" i="8"/>
  <c r="AZ413" i="8"/>
  <c r="AY413" i="8"/>
  <c r="AX413" i="8"/>
  <c r="AW413" i="8"/>
  <c r="AV413" i="8"/>
  <c r="AT413" i="8"/>
  <c r="AU413" i="8" s="1"/>
  <c r="AS413" i="8"/>
  <c r="AI413" i="8"/>
  <c r="AF413" i="8"/>
  <c r="AB413" i="8"/>
  <c r="Y413" i="8"/>
  <c r="H413" i="8"/>
  <c r="A413" i="8"/>
  <c r="BF412" i="8"/>
  <c r="BE412" i="8"/>
  <c r="AW412" i="8"/>
  <c r="AU412" i="8"/>
  <c r="AT412" i="8"/>
  <c r="AS412" i="8"/>
  <c r="AI412" i="8"/>
  <c r="AF412" i="8"/>
  <c r="AB412" i="8"/>
  <c r="Y412" i="8"/>
  <c r="H412" i="8"/>
  <c r="A412" i="8"/>
  <c r="BG411" i="8"/>
  <c r="BF411" i="8"/>
  <c r="BB411" i="8"/>
  <c r="BA411" i="8"/>
  <c r="AZ411" i="8"/>
  <c r="AY411" i="8"/>
  <c r="AX411" i="8"/>
  <c r="AW411" i="8"/>
  <c r="AV411" i="8"/>
  <c r="AU411" i="8"/>
  <c r="AT411" i="8"/>
  <c r="AS411" i="8"/>
  <c r="AI411" i="8"/>
  <c r="AF411" i="8"/>
  <c r="AB411" i="8"/>
  <c r="Y411" i="8"/>
  <c r="H411" i="8"/>
  <c r="A411" i="8"/>
  <c r="BG410" i="8"/>
  <c r="BF410" i="8"/>
  <c r="BE410" i="8"/>
  <c r="BD410" i="8"/>
  <c r="BC410" i="8"/>
  <c r="BB410" i="8"/>
  <c r="BA410" i="8"/>
  <c r="AZ410" i="8"/>
  <c r="AY410" i="8"/>
  <c r="AX410" i="8"/>
  <c r="AW410" i="8"/>
  <c r="AV410" i="8"/>
  <c r="AU410" i="8"/>
  <c r="AT410" i="8"/>
  <c r="AS410" i="8"/>
  <c r="AI410" i="8"/>
  <c r="AF410" i="8"/>
  <c r="AB410" i="8"/>
  <c r="Y410" i="8"/>
  <c r="H410" i="8"/>
  <c r="A410" i="8"/>
  <c r="BG409" i="8"/>
  <c r="BF409" i="8"/>
  <c r="BE409" i="8"/>
  <c r="BB409" i="8"/>
  <c r="AW409" i="8"/>
  <c r="AT409" i="8"/>
  <c r="AS409" i="8"/>
  <c r="AI409" i="8"/>
  <c r="AF409" i="8"/>
  <c r="AB409" i="8"/>
  <c r="Y409" i="8"/>
  <c r="H409" i="8"/>
  <c r="A409" i="8"/>
  <c r="BB408" i="8"/>
  <c r="BA408" i="8"/>
  <c r="AY408" i="8"/>
  <c r="AW408" i="8"/>
  <c r="AV408" i="8"/>
  <c r="AT408" i="8"/>
  <c r="AS408" i="8" s="1"/>
  <c r="AI408" i="8"/>
  <c r="AF408" i="8"/>
  <c r="AB408" i="8"/>
  <c r="Y408" i="8"/>
  <c r="H408" i="8"/>
  <c r="A408" i="8"/>
  <c r="BF407" i="8"/>
  <c r="BB407" i="8"/>
  <c r="BA407" i="8"/>
  <c r="AZ407" i="8"/>
  <c r="AY407" i="8"/>
  <c r="AX407" i="8"/>
  <c r="AW407" i="8"/>
  <c r="AU407" i="8"/>
  <c r="AT407" i="8"/>
  <c r="AI407" i="8"/>
  <c r="AF407" i="8"/>
  <c r="AB407" i="8"/>
  <c r="Y407" i="8"/>
  <c r="H407" i="8"/>
  <c r="A407" i="8"/>
  <c r="BD406" i="8"/>
  <c r="BC406" i="8"/>
  <c r="BB406" i="8"/>
  <c r="BA406" i="8"/>
  <c r="AZ406" i="8"/>
  <c r="AY406" i="8"/>
  <c r="AV406" i="8"/>
  <c r="AT406" i="8"/>
  <c r="AS406" i="8" s="1"/>
  <c r="AI406" i="8"/>
  <c r="AF406" i="8"/>
  <c r="AB406" i="8"/>
  <c r="Y406" i="8"/>
  <c r="H406" i="8"/>
  <c r="A406" i="8"/>
  <c r="BG405" i="8"/>
  <c r="BF405" i="8"/>
  <c r="BE405" i="8"/>
  <c r="BD405" i="8"/>
  <c r="BA405" i="8"/>
  <c r="AZ405" i="8"/>
  <c r="AY405" i="8"/>
  <c r="AX405" i="8"/>
  <c r="AW405" i="8"/>
  <c r="AV405" i="8"/>
  <c r="AT405" i="8"/>
  <c r="AS405" i="8"/>
  <c r="AI405" i="8"/>
  <c r="AF405" i="8"/>
  <c r="AB405" i="8"/>
  <c r="Y405" i="8"/>
  <c r="H405" i="8"/>
  <c r="A405" i="8"/>
  <c r="BF404" i="8"/>
  <c r="BE404" i="8"/>
  <c r="BD404" i="8"/>
  <c r="BC404" i="8"/>
  <c r="BB404" i="8"/>
  <c r="BA404" i="8"/>
  <c r="AZ404" i="8"/>
  <c r="AW404" i="8"/>
  <c r="AU404" i="8"/>
  <c r="AT404" i="8"/>
  <c r="AS404" i="8"/>
  <c r="AI404" i="8"/>
  <c r="AF404" i="8"/>
  <c r="AB404" i="8"/>
  <c r="Y404" i="8"/>
  <c r="H404" i="8"/>
  <c r="A404" i="8"/>
  <c r="BG403" i="8"/>
  <c r="BF403" i="8"/>
  <c r="BE403" i="8"/>
  <c r="BD403" i="8"/>
  <c r="AZ403" i="8"/>
  <c r="AY403" i="8"/>
  <c r="AU403" i="8"/>
  <c r="AT403" i="8"/>
  <c r="AS403" i="8" s="1"/>
  <c r="AI403" i="8"/>
  <c r="AF403" i="8"/>
  <c r="AB403" i="8"/>
  <c r="Y403" i="8"/>
  <c r="H403" i="8"/>
  <c r="A403" i="8"/>
  <c r="BG402" i="8"/>
  <c r="BF402" i="8"/>
  <c r="AZ402" i="8"/>
  <c r="AY402" i="8"/>
  <c r="AW402" i="8"/>
  <c r="AV402" i="8"/>
  <c r="AT402" i="8"/>
  <c r="AI402" i="8"/>
  <c r="AF402" i="8"/>
  <c r="AB402" i="8"/>
  <c r="Y402" i="8"/>
  <c r="H402" i="8"/>
  <c r="A402" i="8"/>
  <c r="BB401" i="8"/>
  <c r="BA401" i="8"/>
  <c r="AY401" i="8"/>
  <c r="AX401" i="8"/>
  <c r="AW401" i="8"/>
  <c r="AV401" i="8"/>
  <c r="AU401" i="8"/>
  <c r="AT401" i="8"/>
  <c r="AS401" i="8" s="1"/>
  <c r="AI401" i="8"/>
  <c r="AF401" i="8"/>
  <c r="AB401" i="8"/>
  <c r="Y401" i="8"/>
  <c r="H401" i="8"/>
  <c r="A401" i="8"/>
  <c r="BG400" i="8"/>
  <c r="BF400" i="8"/>
  <c r="BD400" i="8"/>
  <c r="BC400" i="8"/>
  <c r="BB400" i="8"/>
  <c r="BA400" i="8"/>
  <c r="AZ400" i="8"/>
  <c r="AY400" i="8"/>
  <c r="AX400" i="8"/>
  <c r="AW400" i="8"/>
  <c r="AT400" i="8"/>
  <c r="AS400" i="8" s="1"/>
  <c r="AI400" i="8"/>
  <c r="AF400" i="8"/>
  <c r="AB400" i="8"/>
  <c r="Y400" i="8"/>
  <c r="H400" i="8"/>
  <c r="A400" i="8"/>
  <c r="BG399" i="8"/>
  <c r="BF399" i="8"/>
  <c r="BE399" i="8"/>
  <c r="BD399" i="8"/>
  <c r="BC399" i="8"/>
  <c r="BB399" i="8"/>
  <c r="AY399" i="8"/>
  <c r="AX399" i="8"/>
  <c r="AT399" i="8"/>
  <c r="AI399" i="8"/>
  <c r="AF399" i="8"/>
  <c r="AB399" i="8"/>
  <c r="Y399" i="8"/>
  <c r="H399" i="8"/>
  <c r="A399" i="8"/>
  <c r="BG398" i="8"/>
  <c r="BD398" i="8"/>
  <c r="BC398" i="8"/>
  <c r="BB398" i="8"/>
  <c r="BA398" i="8"/>
  <c r="AZ398" i="8"/>
  <c r="AY398" i="8"/>
  <c r="AW398" i="8"/>
  <c r="AV398" i="8"/>
  <c r="AT398" i="8"/>
  <c r="AS398" i="8"/>
  <c r="AI398" i="8"/>
  <c r="AF398" i="8"/>
  <c r="AB398" i="8"/>
  <c r="Y398" i="8"/>
  <c r="H398" i="8"/>
  <c r="A398" i="8"/>
  <c r="BG397" i="8"/>
  <c r="BF397" i="8"/>
  <c r="BE397" i="8"/>
  <c r="BD397" i="8"/>
  <c r="BC397" i="8"/>
  <c r="BB397" i="8"/>
  <c r="BA397" i="8"/>
  <c r="AZ397" i="8"/>
  <c r="AY397" i="8"/>
  <c r="AX397" i="8"/>
  <c r="AW397" i="8"/>
  <c r="AV397" i="8"/>
  <c r="AT397" i="8"/>
  <c r="AU397" i="8" s="1"/>
  <c r="AS397" i="8"/>
  <c r="AI397" i="8"/>
  <c r="AF397" i="8"/>
  <c r="AB397" i="8"/>
  <c r="Y397" i="8"/>
  <c r="H397" i="8"/>
  <c r="A397" i="8"/>
  <c r="BF396" i="8"/>
  <c r="BE396" i="8"/>
  <c r="AX396" i="8"/>
  <c r="AU396" i="8"/>
  <c r="AT396" i="8"/>
  <c r="AS396" i="8"/>
  <c r="AI396" i="8"/>
  <c r="AF396" i="8"/>
  <c r="AB396" i="8"/>
  <c r="Y396" i="8"/>
  <c r="H396" i="8"/>
  <c r="A396" i="8"/>
  <c r="BG395" i="8"/>
  <c r="BB395" i="8"/>
  <c r="BA395" i="8"/>
  <c r="AW395" i="8"/>
  <c r="AU395" i="8"/>
  <c r="AT395" i="8"/>
  <c r="AS395" i="8"/>
  <c r="AI395" i="8"/>
  <c r="AF395" i="8"/>
  <c r="AB395" i="8"/>
  <c r="Y395" i="8"/>
  <c r="H395" i="8"/>
  <c r="A395" i="8"/>
  <c r="BG394" i="8"/>
  <c r="BF394" i="8"/>
  <c r="BE394" i="8"/>
  <c r="BD394" i="8"/>
  <c r="BC394" i="8"/>
  <c r="BB394" i="8"/>
  <c r="BA394" i="8"/>
  <c r="AZ394" i="8"/>
  <c r="AY394" i="8"/>
  <c r="AX394" i="8"/>
  <c r="AW394" i="8"/>
  <c r="AV394" i="8"/>
  <c r="AU394" i="8"/>
  <c r="AT394" i="8"/>
  <c r="AS394" i="8"/>
  <c r="AI394" i="8"/>
  <c r="AF394" i="8"/>
  <c r="AB394" i="8"/>
  <c r="Y394" i="8"/>
  <c r="H394" i="8"/>
  <c r="A394" i="8"/>
  <c r="BG393" i="8"/>
  <c r="BF393" i="8"/>
  <c r="BE393" i="8"/>
  <c r="BD393" i="8"/>
  <c r="BC393" i="8"/>
  <c r="BA393" i="8"/>
  <c r="AZ393" i="8"/>
  <c r="AW393" i="8"/>
  <c r="AV393" i="8"/>
  <c r="AT393" i="8"/>
  <c r="AS393" i="8"/>
  <c r="AI393" i="8"/>
  <c r="AF393" i="8"/>
  <c r="AB393" i="8"/>
  <c r="Y393" i="8"/>
  <c r="H393" i="8"/>
  <c r="A393" i="8"/>
  <c r="BF392" i="8"/>
  <c r="BA392" i="8"/>
  <c r="AZ392" i="8"/>
  <c r="AY392" i="8"/>
  <c r="AX392" i="8"/>
  <c r="AT392" i="8"/>
  <c r="AI392" i="8"/>
  <c r="AF392" i="8"/>
  <c r="AB392" i="8"/>
  <c r="Y392" i="8"/>
  <c r="H392" i="8"/>
  <c r="A392" i="8"/>
  <c r="BG391" i="8"/>
  <c r="BE391" i="8"/>
  <c r="BC391" i="8"/>
  <c r="AZ391" i="8"/>
  <c r="AY391" i="8"/>
  <c r="AW391" i="8"/>
  <c r="AV391" i="8"/>
  <c r="AU391" i="8"/>
  <c r="AT391" i="8"/>
  <c r="AI391" i="8"/>
  <c r="AF391" i="8"/>
  <c r="AB391" i="8"/>
  <c r="Y391" i="8"/>
  <c r="H391" i="8"/>
  <c r="A391" i="8"/>
  <c r="BG390" i="8"/>
  <c r="BF390" i="8"/>
  <c r="BE390" i="8"/>
  <c r="BD390" i="8"/>
  <c r="BC390" i="8"/>
  <c r="BB390" i="8"/>
  <c r="BA390" i="8"/>
  <c r="AZ390" i="8"/>
  <c r="AY390" i="8"/>
  <c r="AV390" i="8"/>
  <c r="AU390" i="8"/>
  <c r="AT390" i="8"/>
  <c r="AS390" i="8"/>
  <c r="AI390" i="8"/>
  <c r="AF390" i="8"/>
  <c r="AB390" i="8"/>
  <c r="Y390" i="8"/>
  <c r="H390" i="8"/>
  <c r="A390" i="8"/>
  <c r="BG389" i="8"/>
  <c r="BF389" i="8"/>
  <c r="BD389" i="8"/>
  <c r="BA389" i="8"/>
  <c r="AZ389" i="8"/>
  <c r="AY389" i="8"/>
  <c r="AV389" i="8"/>
  <c r="AT389" i="8"/>
  <c r="AI389" i="8"/>
  <c r="AF389" i="8"/>
  <c r="AB389" i="8"/>
  <c r="Y389" i="8"/>
  <c r="H389" i="8"/>
  <c r="A389" i="8"/>
  <c r="BE388" i="8"/>
  <c r="BD388" i="8"/>
  <c r="BC388" i="8"/>
  <c r="BB388" i="8"/>
  <c r="AZ388" i="8"/>
  <c r="AY388" i="8"/>
  <c r="AX388" i="8"/>
  <c r="AW388" i="8"/>
  <c r="AV388" i="8"/>
  <c r="AU388" i="8"/>
  <c r="AT388" i="8"/>
  <c r="AI388" i="8"/>
  <c r="AF388" i="8"/>
  <c r="AB388" i="8"/>
  <c r="Y388" i="8"/>
  <c r="H388" i="8"/>
  <c r="A388" i="8"/>
  <c r="BG387" i="8"/>
  <c r="BE387" i="8"/>
  <c r="BD387" i="8"/>
  <c r="BC387" i="8"/>
  <c r="BB387" i="8"/>
  <c r="BA387" i="8"/>
  <c r="AZ387" i="8"/>
  <c r="AY387" i="8"/>
  <c r="AX387" i="8"/>
  <c r="AT387" i="8"/>
  <c r="AS387" i="8"/>
  <c r="AI387" i="8"/>
  <c r="AF387" i="8"/>
  <c r="AB387" i="8"/>
  <c r="Y387" i="8"/>
  <c r="H387" i="8"/>
  <c r="A387" i="8"/>
  <c r="BG386" i="8"/>
  <c r="BF386" i="8"/>
  <c r="BE386" i="8"/>
  <c r="BD386" i="8"/>
  <c r="BC386" i="8"/>
  <c r="AZ386" i="8"/>
  <c r="AY386" i="8"/>
  <c r="AW386" i="8"/>
  <c r="AV386" i="8"/>
  <c r="AU386" i="8"/>
  <c r="AT386" i="8"/>
  <c r="AS386" i="8"/>
  <c r="AI386" i="8"/>
  <c r="AF386" i="8"/>
  <c r="AB386" i="8"/>
  <c r="Y386" i="8"/>
  <c r="H386" i="8"/>
  <c r="A386" i="8"/>
  <c r="BE385" i="8"/>
  <c r="BD385" i="8"/>
  <c r="BC385" i="8"/>
  <c r="BB385" i="8"/>
  <c r="BA385" i="8"/>
  <c r="AZ385" i="8"/>
  <c r="AY385" i="8"/>
  <c r="AX385" i="8"/>
  <c r="AW385" i="8"/>
  <c r="AV385" i="8"/>
  <c r="AU385" i="8"/>
  <c r="AT385" i="8"/>
  <c r="AS385" i="8"/>
  <c r="AI385" i="8"/>
  <c r="AF385" i="8"/>
  <c r="AB385" i="8"/>
  <c r="Y385" i="8"/>
  <c r="H385" i="8"/>
  <c r="A385" i="8"/>
  <c r="BG384" i="8"/>
  <c r="BD384" i="8"/>
  <c r="AZ384" i="8"/>
  <c r="AW384" i="8"/>
  <c r="AT384" i="8"/>
  <c r="AS384" i="8"/>
  <c r="AI384" i="8"/>
  <c r="AF384" i="8"/>
  <c r="AB384" i="8"/>
  <c r="Y384" i="8"/>
  <c r="H384" i="8"/>
  <c r="A384" i="8"/>
  <c r="BF383" i="8"/>
  <c r="BE383" i="8"/>
  <c r="BC383" i="8"/>
  <c r="AW383" i="8"/>
  <c r="AU383" i="8"/>
  <c r="AT383" i="8"/>
  <c r="AS383" i="8"/>
  <c r="AI383" i="8"/>
  <c r="AF383" i="8"/>
  <c r="AB383" i="8"/>
  <c r="Y383" i="8"/>
  <c r="H383" i="8"/>
  <c r="A383" i="8"/>
  <c r="BG382" i="8"/>
  <c r="BC382" i="8"/>
  <c r="BB382" i="8"/>
  <c r="AY382" i="8"/>
  <c r="AW382" i="8"/>
  <c r="AU382" i="8"/>
  <c r="AT382" i="8"/>
  <c r="AS382" i="8"/>
  <c r="AI382" i="8"/>
  <c r="AF382" i="8"/>
  <c r="AB382" i="8"/>
  <c r="Y382" i="8"/>
  <c r="H382" i="8"/>
  <c r="A382" i="8"/>
  <c r="AY381" i="8"/>
  <c r="AX381" i="8"/>
  <c r="AT381" i="8"/>
  <c r="AI381" i="8"/>
  <c r="AF381" i="8"/>
  <c r="AB381" i="8"/>
  <c r="Y381" i="8"/>
  <c r="H381" i="8"/>
  <c r="A381" i="8"/>
  <c r="BF380" i="8"/>
  <c r="BB380" i="8"/>
  <c r="AT380" i="8"/>
  <c r="AS380" i="8"/>
  <c r="AI380" i="8"/>
  <c r="AF380" i="8"/>
  <c r="AB380" i="8"/>
  <c r="Y380" i="8"/>
  <c r="H380" i="8"/>
  <c r="A380" i="8"/>
  <c r="AV379" i="8"/>
  <c r="AU379" i="8"/>
  <c r="AT379" i="8"/>
  <c r="AS379" i="8"/>
  <c r="AI379" i="8"/>
  <c r="AF379" i="8"/>
  <c r="AB379" i="8"/>
  <c r="Y379" i="8"/>
  <c r="H379" i="8"/>
  <c r="A379" i="8"/>
  <c r="BG378" i="8"/>
  <c r="BF378" i="8"/>
  <c r="BE378" i="8"/>
  <c r="BD378" i="8"/>
  <c r="BC378" i="8"/>
  <c r="BB378" i="8"/>
  <c r="BA378" i="8"/>
  <c r="AZ378" i="8"/>
  <c r="AY378" i="8"/>
  <c r="AX378" i="8"/>
  <c r="AW378" i="8"/>
  <c r="AV378" i="8"/>
  <c r="AU378" i="8"/>
  <c r="AT378" i="8"/>
  <c r="AS378" i="8"/>
  <c r="AI378" i="8"/>
  <c r="AF378" i="8"/>
  <c r="AB378" i="8"/>
  <c r="Y378" i="8"/>
  <c r="H378" i="8"/>
  <c r="A378" i="8"/>
  <c r="BG377" i="8"/>
  <c r="BF377" i="8"/>
  <c r="BE377" i="8"/>
  <c r="BD377" i="8"/>
  <c r="BC377" i="8"/>
  <c r="BB377" i="8"/>
  <c r="BA377" i="8"/>
  <c r="AZ377" i="8"/>
  <c r="AX377" i="8"/>
  <c r="AW377" i="8"/>
  <c r="AV377" i="8"/>
  <c r="AT377" i="8"/>
  <c r="AI377" i="8"/>
  <c r="AF377" i="8"/>
  <c r="AB377" i="8"/>
  <c r="Y377" i="8"/>
  <c r="H377" i="8"/>
  <c r="A377" i="8"/>
  <c r="BG376" i="8"/>
  <c r="BF376" i="8"/>
  <c r="BE376" i="8"/>
  <c r="BC376" i="8"/>
  <c r="BB376" i="8"/>
  <c r="BA376" i="8"/>
  <c r="AZ376" i="8"/>
  <c r="AY376" i="8"/>
  <c r="AU376" i="8"/>
  <c r="AT376" i="8"/>
  <c r="AI376" i="8"/>
  <c r="AF376" i="8"/>
  <c r="AB376" i="8"/>
  <c r="Y376" i="8"/>
  <c r="H376" i="8"/>
  <c r="A376" i="8"/>
  <c r="BG375" i="8"/>
  <c r="BF375" i="8"/>
  <c r="BE375" i="8"/>
  <c r="BD375" i="8"/>
  <c r="BC375" i="8"/>
  <c r="AY375" i="8"/>
  <c r="AX375" i="8"/>
  <c r="AV375" i="8"/>
  <c r="AU375" i="8"/>
  <c r="AT375" i="8"/>
  <c r="AI375" i="8"/>
  <c r="AF375" i="8"/>
  <c r="AB375" i="8"/>
  <c r="Y375" i="8"/>
  <c r="H375" i="8"/>
  <c r="A375" i="8"/>
  <c r="BG374" i="8"/>
  <c r="BE374" i="8"/>
  <c r="BB374" i="8"/>
  <c r="BA374" i="8"/>
  <c r="AY374" i="8"/>
  <c r="AW374" i="8"/>
  <c r="AV374" i="8"/>
  <c r="AU374" i="8"/>
  <c r="AT374" i="8"/>
  <c r="AS374" i="8" s="1"/>
  <c r="AI374" i="8"/>
  <c r="AF374" i="8"/>
  <c r="AB374" i="8"/>
  <c r="Y374" i="8"/>
  <c r="H374" i="8"/>
  <c r="A374" i="8"/>
  <c r="BF373" i="8"/>
  <c r="BE373" i="8"/>
  <c r="BB373" i="8"/>
  <c r="BA373" i="8"/>
  <c r="AY373" i="8"/>
  <c r="AT373" i="8"/>
  <c r="AI373" i="8"/>
  <c r="AF373" i="8"/>
  <c r="AB373" i="8"/>
  <c r="Y373" i="8"/>
  <c r="H373" i="8"/>
  <c r="A373" i="8"/>
  <c r="BG372" i="8"/>
  <c r="BF372" i="8"/>
  <c r="BE372" i="8"/>
  <c r="BD372" i="8"/>
  <c r="BC372" i="8"/>
  <c r="BB372" i="8"/>
  <c r="BA372" i="8"/>
  <c r="AZ372" i="8"/>
  <c r="AY372" i="8"/>
  <c r="AW372" i="8"/>
  <c r="AV372" i="8"/>
  <c r="AU372" i="8"/>
  <c r="AT372" i="8"/>
  <c r="AX372" i="8" s="1"/>
  <c r="AS372" i="8"/>
  <c r="AI372" i="8"/>
  <c r="AF372" i="8"/>
  <c r="AB372" i="8"/>
  <c r="Y372" i="8"/>
  <c r="H372" i="8"/>
  <c r="A372" i="8"/>
  <c r="BG371" i="8"/>
  <c r="BE371" i="8"/>
  <c r="AT371" i="8"/>
  <c r="AI371" i="8"/>
  <c r="AF371" i="8"/>
  <c r="AB371" i="8"/>
  <c r="Y371" i="8"/>
  <c r="H371" i="8"/>
  <c r="A371" i="8"/>
  <c r="BF370" i="8"/>
  <c r="BE370" i="8"/>
  <c r="BD370" i="8"/>
  <c r="AX370" i="8"/>
  <c r="AU370" i="8"/>
  <c r="AT370" i="8"/>
  <c r="AS370" i="8"/>
  <c r="AI370" i="8"/>
  <c r="AF370" i="8"/>
  <c r="AB370" i="8"/>
  <c r="Y370" i="8"/>
  <c r="H370" i="8"/>
  <c r="A370" i="8"/>
  <c r="BF369" i="8"/>
  <c r="BE369" i="8"/>
  <c r="BD369" i="8"/>
  <c r="BC369" i="8"/>
  <c r="BB369" i="8"/>
  <c r="BA369" i="8"/>
  <c r="AZ369" i="8"/>
  <c r="AY369" i="8"/>
  <c r="AX369" i="8"/>
  <c r="AW369" i="8"/>
  <c r="AV369" i="8"/>
  <c r="AU369" i="8"/>
  <c r="AT369" i="8"/>
  <c r="BG369" i="8" s="1"/>
  <c r="AS369" i="8"/>
  <c r="AI369" i="8"/>
  <c r="AF369" i="8"/>
  <c r="AB369" i="8"/>
  <c r="Y369" i="8"/>
  <c r="H369" i="8"/>
  <c r="A369" i="8"/>
  <c r="BF368" i="8"/>
  <c r="BC368" i="8"/>
  <c r="BA368" i="8"/>
  <c r="AZ368" i="8"/>
  <c r="AX368" i="8"/>
  <c r="AW368" i="8"/>
  <c r="AU368" i="8"/>
  <c r="AT368" i="8"/>
  <c r="AS368" i="8"/>
  <c r="AI368" i="8"/>
  <c r="AF368" i="8"/>
  <c r="AB368" i="8"/>
  <c r="Y368" i="8"/>
  <c r="H368" i="8"/>
  <c r="A368" i="8"/>
  <c r="BG367" i="8"/>
  <c r="BF367" i="8"/>
  <c r="BE367" i="8"/>
  <c r="BD367" i="8"/>
  <c r="BB367" i="8"/>
  <c r="BA367" i="8"/>
  <c r="AZ367" i="8"/>
  <c r="AY367" i="8"/>
  <c r="AX367" i="8"/>
  <c r="AW367" i="8"/>
  <c r="AV367" i="8"/>
  <c r="AT367" i="8"/>
  <c r="BC367" i="8" s="1"/>
  <c r="AS367" i="8"/>
  <c r="AI367" i="8"/>
  <c r="AF367" i="8"/>
  <c r="AB367" i="8"/>
  <c r="Y367" i="8"/>
  <c r="H367" i="8"/>
  <c r="A367" i="8"/>
  <c r="BG366" i="8"/>
  <c r="BF366" i="8"/>
  <c r="BE366" i="8"/>
  <c r="BD366" i="8"/>
  <c r="BC366" i="8"/>
  <c r="BB366" i="8"/>
  <c r="BA366" i="8"/>
  <c r="AX366" i="8"/>
  <c r="AW366" i="8"/>
  <c r="AU366" i="8"/>
  <c r="AT366" i="8"/>
  <c r="AS366" i="8" s="1"/>
  <c r="AI366" i="8"/>
  <c r="AF366" i="8"/>
  <c r="AB366" i="8"/>
  <c r="Y366" i="8"/>
  <c r="H366" i="8"/>
  <c r="A366" i="8"/>
  <c r="BG365" i="8"/>
  <c r="BF365" i="8"/>
  <c r="BC365" i="8"/>
  <c r="BB365" i="8"/>
  <c r="AZ365" i="8"/>
  <c r="AY365" i="8"/>
  <c r="AX365" i="8"/>
  <c r="AV365" i="8"/>
  <c r="AU365" i="8"/>
  <c r="AT365" i="8"/>
  <c r="AS365" i="8"/>
  <c r="AI365" i="8"/>
  <c r="AF365" i="8"/>
  <c r="AB365" i="8"/>
  <c r="Y365" i="8"/>
  <c r="H365" i="8"/>
  <c r="A365" i="8"/>
  <c r="BG364" i="8"/>
  <c r="BF364" i="8"/>
  <c r="BD364" i="8"/>
  <c r="BC364" i="8"/>
  <c r="BA364" i="8"/>
  <c r="AZ364" i="8"/>
  <c r="AY364" i="8"/>
  <c r="AV364" i="8"/>
  <c r="AT364" i="8"/>
  <c r="AI364" i="8"/>
  <c r="AF364" i="8"/>
  <c r="AB364" i="8"/>
  <c r="Y364" i="8"/>
  <c r="H364" i="8"/>
  <c r="A364" i="8"/>
  <c r="BF363" i="8"/>
  <c r="BE363" i="8"/>
  <c r="BD363" i="8"/>
  <c r="BC363" i="8"/>
  <c r="AZ363" i="8"/>
  <c r="AX363" i="8"/>
  <c r="AT363" i="8"/>
  <c r="AS363" i="8" s="1"/>
  <c r="AI363" i="8"/>
  <c r="AF363" i="8"/>
  <c r="AB363" i="8"/>
  <c r="Y363" i="8"/>
  <c r="H363" i="8"/>
  <c r="A363" i="8"/>
  <c r="BG362" i="8"/>
  <c r="BF362" i="8"/>
  <c r="BC362" i="8"/>
  <c r="AY362" i="8"/>
  <c r="AT362" i="8"/>
  <c r="AS362" i="8" s="1"/>
  <c r="AI362" i="8"/>
  <c r="AF362" i="8"/>
  <c r="AB362" i="8"/>
  <c r="Y362" i="8"/>
  <c r="H362" i="8"/>
  <c r="A362" i="8"/>
  <c r="AX361" i="8"/>
  <c r="AV361" i="8"/>
  <c r="AU361" i="8"/>
  <c r="AT361" i="8"/>
  <c r="AS361" i="8"/>
  <c r="AI361" i="8"/>
  <c r="AF361" i="8"/>
  <c r="AB361" i="8"/>
  <c r="Y361" i="8"/>
  <c r="H361" i="8"/>
  <c r="A361" i="8"/>
  <c r="AT360" i="8"/>
  <c r="AS360" i="8"/>
  <c r="AI360" i="8"/>
  <c r="AF360" i="8"/>
  <c r="AB360" i="8"/>
  <c r="Y360" i="8"/>
  <c r="H360" i="8"/>
  <c r="A360" i="8"/>
  <c r="AY359" i="8"/>
  <c r="AX359" i="8"/>
  <c r="AT359" i="8"/>
  <c r="AS359" i="8"/>
  <c r="AI359" i="8"/>
  <c r="AF359" i="8"/>
  <c r="AB359" i="8"/>
  <c r="Y359" i="8"/>
  <c r="H359" i="8"/>
  <c r="A359" i="8"/>
  <c r="AW358" i="8"/>
  <c r="AU358" i="8"/>
  <c r="AT358" i="8"/>
  <c r="AS358" i="8"/>
  <c r="AI358" i="8"/>
  <c r="AF358" i="8"/>
  <c r="AB358" i="8"/>
  <c r="Y358" i="8"/>
  <c r="H358" i="8"/>
  <c r="A358" i="8"/>
  <c r="AU357" i="8"/>
  <c r="AT357" i="8"/>
  <c r="AI357" i="8"/>
  <c r="AF357" i="8"/>
  <c r="AB357" i="8"/>
  <c r="Y357" i="8"/>
  <c r="H357" i="8"/>
  <c r="A357" i="8"/>
  <c r="BG356" i="8"/>
  <c r="BF356" i="8"/>
  <c r="BE356" i="8"/>
  <c r="BD356" i="8"/>
  <c r="BC356" i="8"/>
  <c r="BB356" i="8"/>
  <c r="BA356" i="8"/>
  <c r="AZ356" i="8"/>
  <c r="AY356" i="8"/>
  <c r="AX356" i="8"/>
  <c r="AW356" i="8"/>
  <c r="AV356" i="8"/>
  <c r="AU356" i="8"/>
  <c r="AT356" i="8"/>
  <c r="AS356" i="8"/>
  <c r="AI356" i="8"/>
  <c r="AF356" i="8"/>
  <c r="AB356" i="8"/>
  <c r="Y356" i="8"/>
  <c r="H356" i="8"/>
  <c r="A356" i="8"/>
  <c r="AT355" i="8"/>
  <c r="AI355" i="8"/>
  <c r="AF355" i="8"/>
  <c r="AB355" i="8"/>
  <c r="Y355" i="8"/>
  <c r="H355" i="8"/>
  <c r="A355" i="8"/>
  <c r="AV354" i="8"/>
  <c r="AT354" i="8"/>
  <c r="AS354" i="8"/>
  <c r="AI354" i="8"/>
  <c r="AF354" i="8"/>
  <c r="AB354" i="8"/>
  <c r="Y354" i="8"/>
  <c r="H354" i="8"/>
  <c r="A354" i="8"/>
  <c r="BG353" i="8"/>
  <c r="AZ353" i="8"/>
  <c r="AT353" i="8"/>
  <c r="AI353" i="8"/>
  <c r="AF353" i="8"/>
  <c r="AB353" i="8"/>
  <c r="Y353" i="8"/>
  <c r="H353" i="8"/>
  <c r="A353" i="8"/>
  <c r="BG352" i="8"/>
  <c r="BC352" i="8"/>
  <c r="BA352" i="8"/>
  <c r="AY352" i="8"/>
  <c r="AW352" i="8"/>
  <c r="AV352" i="8"/>
  <c r="AT352" i="8"/>
  <c r="AI352" i="8"/>
  <c r="AF352" i="8"/>
  <c r="AB352" i="8"/>
  <c r="Y352" i="8"/>
  <c r="H352" i="8"/>
  <c r="A352" i="8"/>
  <c r="BF351" i="8"/>
  <c r="BD351" i="8"/>
  <c r="BA351" i="8"/>
  <c r="AZ351" i="8"/>
  <c r="AY351" i="8"/>
  <c r="AX351" i="8"/>
  <c r="AT351" i="8"/>
  <c r="AI351" i="8"/>
  <c r="AF351" i="8"/>
  <c r="AB351" i="8"/>
  <c r="Y351" i="8"/>
  <c r="H351" i="8"/>
  <c r="A351" i="8"/>
  <c r="BG350" i="8"/>
  <c r="BE350" i="8"/>
  <c r="BC350" i="8"/>
  <c r="AZ350" i="8"/>
  <c r="AY350" i="8"/>
  <c r="AW350" i="8"/>
  <c r="AV350" i="8"/>
  <c r="AU350" i="8"/>
  <c r="AT350" i="8"/>
  <c r="AS350" i="8"/>
  <c r="AI350" i="8"/>
  <c r="AF350" i="8"/>
  <c r="AB350" i="8"/>
  <c r="Y350" i="8"/>
  <c r="H350" i="8"/>
  <c r="A350" i="8"/>
  <c r="BE349" i="8"/>
  <c r="BB349" i="8"/>
  <c r="BA349" i="8"/>
  <c r="AZ349" i="8"/>
  <c r="AY349" i="8"/>
  <c r="AX349" i="8"/>
  <c r="AV349" i="8"/>
  <c r="AU349" i="8"/>
  <c r="AT349" i="8"/>
  <c r="AS349" i="8"/>
  <c r="AI349" i="8"/>
  <c r="AF349" i="8"/>
  <c r="AB349" i="8"/>
  <c r="Y349" i="8"/>
  <c r="H349" i="8"/>
  <c r="A349" i="8"/>
  <c r="BG348" i="8"/>
  <c r="BF348" i="8"/>
  <c r="BE348" i="8"/>
  <c r="BD348" i="8"/>
  <c r="BC348" i="8"/>
  <c r="BA348" i="8"/>
  <c r="AZ348" i="8"/>
  <c r="AY348" i="8"/>
  <c r="AX348" i="8"/>
  <c r="AW348" i="8"/>
  <c r="AV348" i="8"/>
  <c r="AU348" i="8"/>
  <c r="AT348" i="8"/>
  <c r="BB348" i="8" s="1"/>
  <c r="AS348" i="8"/>
  <c r="AI348" i="8"/>
  <c r="AF348" i="8"/>
  <c r="AB348" i="8"/>
  <c r="Y348" i="8"/>
  <c r="H348" i="8"/>
  <c r="A348" i="8"/>
  <c r="BF347" i="8"/>
  <c r="BE347" i="8"/>
  <c r="BD347" i="8"/>
  <c r="BC347" i="8"/>
  <c r="BB347" i="8"/>
  <c r="BA347" i="8"/>
  <c r="AZ347" i="8"/>
  <c r="AY347" i="8"/>
  <c r="AW347" i="8"/>
  <c r="AV347" i="8"/>
  <c r="AU347" i="8"/>
  <c r="AT347" i="8"/>
  <c r="BG347" i="8" s="1"/>
  <c r="AS347" i="8"/>
  <c r="AI347" i="8"/>
  <c r="AF347" i="8"/>
  <c r="AB347" i="8"/>
  <c r="Y347" i="8"/>
  <c r="H347" i="8"/>
  <c r="A347" i="8"/>
  <c r="BG346" i="8"/>
  <c r="BF346" i="8"/>
  <c r="BE346" i="8"/>
  <c r="BD346" i="8"/>
  <c r="AX346" i="8"/>
  <c r="AU346" i="8"/>
  <c r="AT346" i="8"/>
  <c r="AS346" i="8"/>
  <c r="AI346" i="8"/>
  <c r="AF346" i="8"/>
  <c r="AB346" i="8"/>
  <c r="Y346" i="8"/>
  <c r="H346" i="8"/>
  <c r="A346" i="8"/>
  <c r="BE345" i="8"/>
  <c r="BD345" i="8"/>
  <c r="BB345" i="8"/>
  <c r="AX345" i="8"/>
  <c r="AV345" i="8"/>
  <c r="AT345" i="8"/>
  <c r="AS345" i="8"/>
  <c r="AI345" i="8"/>
  <c r="AF345" i="8"/>
  <c r="AB345" i="8"/>
  <c r="Y345" i="8"/>
  <c r="H345" i="8"/>
  <c r="A345" i="8"/>
  <c r="BG344" i="8"/>
  <c r="BE344" i="8"/>
  <c r="BD344" i="8"/>
  <c r="BC344" i="8"/>
  <c r="BB344" i="8"/>
  <c r="BA344" i="8"/>
  <c r="AZ344" i="8"/>
  <c r="AY344" i="8"/>
  <c r="AX344" i="8"/>
  <c r="AW344" i="8"/>
  <c r="AV344" i="8"/>
  <c r="AU344" i="8"/>
  <c r="AT344" i="8"/>
  <c r="BF344" i="8" s="1"/>
  <c r="AS344" i="8"/>
  <c r="AI344" i="8"/>
  <c r="AF344" i="8"/>
  <c r="AB344" i="8"/>
  <c r="Y344" i="8"/>
  <c r="H344" i="8"/>
  <c r="A344" i="8"/>
  <c r="BG343" i="8"/>
  <c r="BF343" i="8"/>
  <c r="BE343" i="8"/>
  <c r="BD343" i="8"/>
  <c r="BC343" i="8"/>
  <c r="BB343" i="8"/>
  <c r="BA343" i="8"/>
  <c r="AZ343" i="8"/>
  <c r="AX343" i="8"/>
  <c r="AW343" i="8"/>
  <c r="AV343" i="8"/>
  <c r="AT343" i="8"/>
  <c r="AU343" i="8" s="1"/>
  <c r="AS343" i="8"/>
  <c r="AI343" i="8"/>
  <c r="AF343" i="8"/>
  <c r="AB343" i="8"/>
  <c r="Y343" i="8"/>
  <c r="A343" i="8"/>
  <c r="AX342" i="8"/>
  <c r="AT342" i="8"/>
  <c r="AS342" i="8" s="1"/>
  <c r="AI342" i="8"/>
  <c r="AF342" i="8"/>
  <c r="AB342" i="8"/>
  <c r="Y342" i="8"/>
  <c r="A342" i="8"/>
  <c r="AW341" i="8"/>
  <c r="AV341" i="8"/>
  <c r="AU341" i="8"/>
  <c r="AT341" i="8"/>
  <c r="AS341" i="8"/>
  <c r="AI341" i="8"/>
  <c r="AF341" i="8"/>
  <c r="AB341" i="8"/>
  <c r="Y341" i="8"/>
  <c r="A341" i="8"/>
  <c r="AW340" i="8"/>
  <c r="AV340" i="8"/>
  <c r="AU340" i="8"/>
  <c r="AT340" i="8"/>
  <c r="AS340" i="8"/>
  <c r="AI340" i="8"/>
  <c r="AF340" i="8"/>
  <c r="AB340" i="8"/>
  <c r="Y340" i="8"/>
  <c r="A340" i="8"/>
  <c r="BG339" i="8"/>
  <c r="BF339" i="8"/>
  <c r="BE339" i="8"/>
  <c r="BD339" i="8"/>
  <c r="BC339" i="8"/>
  <c r="BB339" i="8"/>
  <c r="BA339" i="8"/>
  <c r="AZ339" i="8"/>
  <c r="AY339" i="8"/>
  <c r="AX339" i="8"/>
  <c r="AW339" i="8"/>
  <c r="AV339" i="8"/>
  <c r="AT339" i="8"/>
  <c r="AU339" i="8" s="1"/>
  <c r="AS339" i="8"/>
  <c r="AI339" i="8"/>
  <c r="AF339" i="8"/>
  <c r="AB339" i="8"/>
  <c r="Y339" i="8"/>
  <c r="A339" i="8"/>
  <c r="BB338" i="8"/>
  <c r="BA338" i="8"/>
  <c r="AZ338" i="8"/>
  <c r="AT338" i="8"/>
  <c r="AI338" i="8"/>
  <c r="AF338" i="8"/>
  <c r="AB338" i="8"/>
  <c r="Y338" i="8"/>
  <c r="A338" i="8"/>
  <c r="BG337" i="8"/>
  <c r="BF337" i="8"/>
  <c r="BE337" i="8"/>
  <c r="BD337" i="8"/>
  <c r="BB337" i="8"/>
  <c r="BA337" i="8"/>
  <c r="AX337" i="8"/>
  <c r="AW337" i="8"/>
  <c r="AU337" i="8"/>
  <c r="AT337" i="8"/>
  <c r="AS337" i="8"/>
  <c r="AI337" i="8"/>
  <c r="AF337" i="8"/>
  <c r="AB337" i="8"/>
  <c r="Y337" i="8"/>
  <c r="A337" i="8"/>
  <c r="BF336" i="8"/>
  <c r="BE336" i="8"/>
  <c r="BD336" i="8"/>
  <c r="BA336" i="8"/>
  <c r="AZ336" i="8"/>
  <c r="AX336" i="8"/>
  <c r="AW336" i="8"/>
  <c r="AV336" i="8"/>
  <c r="AU336" i="8"/>
  <c r="AT336" i="8"/>
  <c r="AS336" i="8"/>
  <c r="AI336" i="8"/>
  <c r="AF336" i="8"/>
  <c r="AB336" i="8"/>
  <c r="Y336" i="8"/>
  <c r="A336" i="8"/>
  <c r="BA335" i="8"/>
  <c r="AZ335" i="8"/>
  <c r="AY335" i="8"/>
  <c r="AX335" i="8"/>
  <c r="AT335" i="8"/>
  <c r="AI335" i="8"/>
  <c r="AF335" i="8"/>
  <c r="AB335" i="8"/>
  <c r="Y335" i="8"/>
  <c r="A335" i="8"/>
  <c r="AV334" i="8"/>
  <c r="AT334" i="8"/>
  <c r="AZ334" i="8" s="1"/>
  <c r="AI334" i="8"/>
  <c r="AF334" i="8"/>
  <c r="AB334" i="8"/>
  <c r="Y334" i="8"/>
  <c r="A334" i="8"/>
  <c r="BG333" i="8"/>
  <c r="AT333" i="8"/>
  <c r="AS333" i="8" s="1"/>
  <c r="AI333" i="8"/>
  <c r="AF333" i="8"/>
  <c r="A333" i="8"/>
  <c r="BG332" i="8"/>
  <c r="BF332" i="8"/>
  <c r="BD332" i="8"/>
  <c r="BC332" i="8"/>
  <c r="BB332" i="8"/>
  <c r="BA332" i="8"/>
  <c r="AX332" i="8"/>
  <c r="AT332" i="8"/>
  <c r="AI332" i="8"/>
  <c r="AF332" i="8"/>
  <c r="A332" i="8"/>
  <c r="BF331" i="8"/>
  <c r="BE331" i="8"/>
  <c r="BD331" i="8"/>
  <c r="BC331" i="8"/>
  <c r="BB331" i="8"/>
  <c r="BA331" i="8"/>
  <c r="AZ331" i="8"/>
  <c r="AY331" i="8"/>
  <c r="AW331" i="8"/>
  <c r="AV331" i="8"/>
  <c r="AU331" i="8"/>
  <c r="AT331" i="8"/>
  <c r="BG331" i="8" s="1"/>
  <c r="AS331" i="8"/>
  <c r="AI331" i="8"/>
  <c r="AF331" i="8"/>
  <c r="A331" i="8"/>
  <c r="BG330" i="8"/>
  <c r="BF330" i="8"/>
  <c r="BE330" i="8"/>
  <c r="BD330" i="8"/>
  <c r="BC330" i="8"/>
  <c r="BB330" i="8"/>
  <c r="BA330" i="8"/>
  <c r="AW330" i="8"/>
  <c r="AT330" i="8"/>
  <c r="AI330" i="8"/>
  <c r="AF330" i="8"/>
  <c r="A330" i="8"/>
  <c r="BD329" i="8"/>
  <c r="BC329" i="8"/>
  <c r="BB329" i="8"/>
  <c r="AZ329" i="8"/>
  <c r="AY329" i="8"/>
  <c r="AT329" i="8"/>
  <c r="AI329" i="8"/>
  <c r="AF329" i="8"/>
  <c r="A329" i="8"/>
  <c r="BG328" i="8"/>
  <c r="BF328" i="8"/>
  <c r="BE328" i="8"/>
  <c r="BD328" i="8"/>
  <c r="BC328" i="8"/>
  <c r="BA328" i="8"/>
  <c r="AZ328" i="8"/>
  <c r="AY328" i="8"/>
  <c r="AV328" i="8"/>
  <c r="AU328" i="8"/>
  <c r="AT328" i="8"/>
  <c r="AS328" i="8"/>
  <c r="AI328" i="8"/>
  <c r="AF328" i="8"/>
  <c r="A328" i="8"/>
  <c r="BG327" i="8"/>
  <c r="BF327" i="8"/>
  <c r="BE327" i="8"/>
  <c r="BD327" i="8"/>
  <c r="BB327" i="8"/>
  <c r="BA327" i="8"/>
  <c r="AZ327" i="8"/>
  <c r="AW327" i="8"/>
  <c r="AV327" i="8"/>
  <c r="AU327" i="8"/>
  <c r="AT327" i="8"/>
  <c r="AS327" i="8" s="1"/>
  <c r="AI327" i="8"/>
  <c r="AF327" i="8"/>
  <c r="A327" i="8"/>
  <c r="BE326" i="8"/>
  <c r="AT326" i="8"/>
  <c r="AI326" i="8"/>
  <c r="AF326" i="8"/>
  <c r="A326" i="8"/>
  <c r="BG325" i="8"/>
  <c r="BF325" i="8"/>
  <c r="BD325" i="8"/>
  <c r="BB325" i="8"/>
  <c r="BA325" i="8"/>
  <c r="AY325" i="8"/>
  <c r="AW325" i="8"/>
  <c r="AT325" i="8"/>
  <c r="AS325" i="8"/>
  <c r="AI325" i="8"/>
  <c r="AF325" i="8"/>
  <c r="A325" i="8"/>
  <c r="BD324" i="8"/>
  <c r="BC324" i="8"/>
  <c r="BB324" i="8"/>
  <c r="AZ324" i="8"/>
  <c r="AY324" i="8"/>
  <c r="AX324" i="8"/>
  <c r="AW324" i="8"/>
  <c r="AV324" i="8"/>
  <c r="AU324" i="8"/>
  <c r="AT324" i="8"/>
  <c r="AS324" i="8"/>
  <c r="AI324" i="8"/>
  <c r="AF324" i="8"/>
  <c r="A324" i="8"/>
  <c r="BE323" i="8"/>
  <c r="BC323" i="8"/>
  <c r="BA323" i="8"/>
  <c r="AZ323" i="8"/>
  <c r="AY323" i="8"/>
  <c r="AX323" i="8"/>
  <c r="AW323" i="8"/>
  <c r="AV323" i="8"/>
  <c r="AU323" i="8"/>
  <c r="AT323" i="8"/>
  <c r="AS323" i="8"/>
  <c r="AI323" i="8"/>
  <c r="AF323" i="8"/>
  <c r="A323" i="8"/>
  <c r="BC322" i="8"/>
  <c r="BB322" i="8"/>
  <c r="BA322" i="8"/>
  <c r="AZ322" i="8"/>
  <c r="AY322" i="8"/>
  <c r="AX322" i="8"/>
  <c r="AW322" i="8"/>
  <c r="AV322" i="8"/>
  <c r="AU322" i="8"/>
  <c r="AT322" i="8"/>
  <c r="BF322" i="8" s="1"/>
  <c r="AI322" i="8"/>
  <c r="AF322" i="8"/>
  <c r="A322" i="8"/>
  <c r="AT321" i="8"/>
  <c r="AS321" i="8"/>
  <c r="AI321" i="8"/>
  <c r="AF321" i="8"/>
  <c r="A321" i="8"/>
  <c r="AY320" i="8"/>
  <c r="AX320" i="8"/>
  <c r="AV320" i="8"/>
  <c r="AU320" i="8"/>
  <c r="AT320" i="8"/>
  <c r="AI320" i="8"/>
  <c r="AF320" i="8"/>
  <c r="A320" i="8"/>
  <c r="BG319" i="8"/>
  <c r="BF319" i="8"/>
  <c r="BE319" i="8"/>
  <c r="BD319" i="8"/>
  <c r="BC319" i="8"/>
  <c r="BB319" i="8"/>
  <c r="BA319" i="8"/>
  <c r="AZ319" i="8"/>
  <c r="AX319" i="8"/>
  <c r="AW319" i="8"/>
  <c r="AV319" i="8"/>
  <c r="AU319" i="8"/>
  <c r="AT319" i="8"/>
  <c r="AY319" i="8" s="1"/>
  <c r="AS319" i="8"/>
  <c r="AI319" i="8"/>
  <c r="AF319" i="8"/>
  <c r="A319" i="8"/>
  <c r="AT318" i="8"/>
  <c r="AS318" i="8" s="1"/>
  <c r="AI318" i="8"/>
  <c r="AF318" i="8"/>
  <c r="A318" i="8"/>
  <c r="BF317" i="8"/>
  <c r="BD317" i="8"/>
  <c r="AT317" i="8"/>
  <c r="AS317" i="8"/>
  <c r="AI317" i="8"/>
  <c r="AF317" i="8"/>
  <c r="A317" i="8"/>
  <c r="BF316" i="8"/>
  <c r="BC316" i="8"/>
  <c r="BB316" i="8"/>
  <c r="BA316" i="8"/>
  <c r="AZ316" i="8"/>
  <c r="AX316" i="8"/>
  <c r="AT316" i="8"/>
  <c r="AS316" i="8"/>
  <c r="AI316" i="8"/>
  <c r="AF316" i="8"/>
  <c r="A316" i="8"/>
  <c r="BE315" i="8"/>
  <c r="BC315" i="8"/>
  <c r="BB315" i="8"/>
  <c r="BA315" i="8"/>
  <c r="AZ315" i="8"/>
  <c r="AY315" i="8"/>
  <c r="AW315" i="8"/>
  <c r="AV315" i="8"/>
  <c r="AU315" i="8"/>
  <c r="AT315" i="8"/>
  <c r="AS315" i="8"/>
  <c r="AI315" i="8"/>
  <c r="AF315" i="8"/>
  <c r="A315" i="8"/>
  <c r="BF314" i="8"/>
  <c r="BD314" i="8"/>
  <c r="BC314" i="8"/>
  <c r="BB314" i="8"/>
  <c r="BA314" i="8"/>
  <c r="AY314" i="8"/>
  <c r="AX314" i="8"/>
  <c r="AW314" i="8"/>
  <c r="AV314" i="8"/>
  <c r="AT314" i="8"/>
  <c r="AI314" i="8"/>
  <c r="AF314" i="8"/>
  <c r="A314" i="8"/>
  <c r="BD313" i="8"/>
  <c r="BC313" i="8"/>
  <c r="BB313" i="8"/>
  <c r="AZ313" i="8"/>
  <c r="AY313" i="8"/>
  <c r="AX313" i="8"/>
  <c r="AW313" i="8"/>
  <c r="AV313" i="8"/>
  <c r="AT313" i="8"/>
  <c r="AI313" i="8"/>
  <c r="AF313" i="8"/>
  <c r="A313" i="8"/>
  <c r="AY312" i="8"/>
  <c r="AX312" i="8"/>
  <c r="AV312" i="8"/>
  <c r="AU312" i="8"/>
  <c r="AT312" i="8"/>
  <c r="AS312" i="8"/>
  <c r="AI312" i="8"/>
  <c r="AF312" i="8"/>
  <c r="A312" i="8"/>
  <c r="AX311" i="8"/>
  <c r="AW311" i="8"/>
  <c r="AV311" i="8"/>
  <c r="AU311" i="8"/>
  <c r="AT311" i="8"/>
  <c r="AS311" i="8"/>
  <c r="AI311" i="8"/>
  <c r="AF311" i="8"/>
  <c r="A311" i="8"/>
  <c r="AV310" i="8"/>
  <c r="AU310" i="8"/>
  <c r="AT310" i="8"/>
  <c r="AS310" i="8"/>
  <c r="AI310" i="8"/>
  <c r="AF310" i="8"/>
  <c r="A310" i="8"/>
  <c r="BF309" i="8"/>
  <c r="AT309" i="8"/>
  <c r="AS309" i="8" s="1"/>
  <c r="AI309" i="8"/>
  <c r="AF309" i="8"/>
  <c r="A309" i="8"/>
  <c r="BD308" i="8"/>
  <c r="BB308" i="8"/>
  <c r="BA308" i="8"/>
  <c r="AZ308" i="8"/>
  <c r="AY308" i="8"/>
  <c r="AW308" i="8"/>
  <c r="AT308" i="8"/>
  <c r="AS308" i="8"/>
  <c r="AI308" i="8"/>
  <c r="AF308" i="8"/>
  <c r="A308" i="8"/>
  <c r="BD307" i="8"/>
  <c r="BB307" i="8"/>
  <c r="BA307" i="8"/>
  <c r="AZ307" i="8"/>
  <c r="AY307" i="8"/>
  <c r="AX307" i="8"/>
  <c r="AW307" i="8"/>
  <c r="AV307" i="8"/>
  <c r="AU307" i="8"/>
  <c r="AT307" i="8"/>
  <c r="AS307" i="8"/>
  <c r="AI307" i="8"/>
  <c r="AF307" i="8"/>
  <c r="A307" i="8"/>
  <c r="BF306" i="8"/>
  <c r="BD306" i="8"/>
  <c r="BC306" i="8"/>
  <c r="BB306" i="8"/>
  <c r="BA306" i="8"/>
  <c r="AZ306" i="8"/>
  <c r="AY306" i="8"/>
  <c r="AX306" i="8"/>
  <c r="AW306" i="8"/>
  <c r="AV306" i="8"/>
  <c r="AU306" i="8"/>
  <c r="AT306" i="8"/>
  <c r="AI306" i="8"/>
  <c r="AF306" i="8"/>
  <c r="A306" i="8"/>
  <c r="BG305" i="8"/>
  <c r="BE305" i="8"/>
  <c r="BD305" i="8"/>
  <c r="BC305" i="8"/>
  <c r="BB305" i="8"/>
  <c r="BA305" i="8"/>
  <c r="AZ305" i="8"/>
  <c r="AY305" i="8"/>
  <c r="AX305" i="8"/>
  <c r="AW305" i="8"/>
  <c r="AT305" i="8"/>
  <c r="AS305" i="8" s="1"/>
  <c r="AI305" i="8"/>
  <c r="AF305" i="8"/>
  <c r="A305" i="8"/>
  <c r="BF304" i="8"/>
  <c r="BE304" i="8"/>
  <c r="BD304" i="8"/>
  <c r="BC304" i="8"/>
  <c r="BB304" i="8"/>
  <c r="BA304" i="8"/>
  <c r="AZ304" i="8"/>
  <c r="AY304" i="8"/>
  <c r="AX304" i="8"/>
  <c r="AV304" i="8"/>
  <c r="AT304" i="8"/>
  <c r="AI304" i="8"/>
  <c r="AF304" i="8"/>
  <c r="A304" i="8"/>
  <c r="BG303" i="8"/>
  <c r="BF303" i="8"/>
  <c r="BE303" i="8"/>
  <c r="BD303" i="8"/>
  <c r="BC303" i="8"/>
  <c r="BB303" i="8"/>
  <c r="BA303" i="8"/>
  <c r="AZ303" i="8"/>
  <c r="AX303" i="8"/>
  <c r="AW303" i="8"/>
  <c r="AV303" i="8"/>
  <c r="AU303" i="8"/>
  <c r="AT303" i="8"/>
  <c r="AY303" i="8" s="1"/>
  <c r="AS303" i="8"/>
  <c r="AI303" i="8"/>
  <c r="AF303" i="8"/>
  <c r="A303" i="8"/>
  <c r="BG302" i="8"/>
  <c r="BF302" i="8"/>
  <c r="BE302" i="8"/>
  <c r="BD302" i="8"/>
  <c r="BC302" i="8"/>
  <c r="BB302" i="8"/>
  <c r="AZ302" i="8"/>
  <c r="AY302" i="8"/>
  <c r="AX302" i="8"/>
  <c r="AW302" i="8"/>
  <c r="AT302" i="8"/>
  <c r="AI302" i="8"/>
  <c r="AF302" i="8"/>
  <c r="A302" i="8"/>
  <c r="BG301" i="8"/>
  <c r="BF301" i="8"/>
  <c r="BE301" i="8"/>
  <c r="BD301" i="8"/>
  <c r="BB301" i="8"/>
  <c r="BA301" i="8"/>
  <c r="AZ301" i="8"/>
  <c r="AY301" i="8"/>
  <c r="AX301" i="8"/>
  <c r="AW301" i="8"/>
  <c r="AU301" i="8"/>
  <c r="AT301" i="8"/>
  <c r="AI301" i="8"/>
  <c r="AF301" i="8"/>
  <c r="A301" i="8"/>
  <c r="BD300" i="8"/>
  <c r="BC300" i="8"/>
  <c r="BB300" i="8"/>
  <c r="BA300" i="8"/>
  <c r="AZ300" i="8"/>
  <c r="AY300" i="8"/>
  <c r="AX300" i="8"/>
  <c r="AV300" i="8"/>
  <c r="AT300" i="8"/>
  <c r="AI300" i="8"/>
  <c r="AF300" i="8"/>
  <c r="A300" i="8"/>
  <c r="BB299" i="8"/>
  <c r="BA299" i="8"/>
  <c r="AZ299" i="8"/>
  <c r="AY299" i="8"/>
  <c r="AW299" i="8"/>
  <c r="AV299" i="8"/>
  <c r="AU299" i="8"/>
  <c r="AT299" i="8"/>
  <c r="AI299" i="8"/>
  <c r="AF299" i="8"/>
  <c r="A299" i="8"/>
  <c r="BG298" i="8"/>
  <c r="BF298" i="8"/>
  <c r="BE298" i="8"/>
  <c r="BD298" i="8"/>
  <c r="BC298" i="8"/>
  <c r="BB298" i="8"/>
  <c r="BA298" i="8"/>
  <c r="AY298" i="8"/>
  <c r="AX298" i="8"/>
  <c r="AW298" i="8"/>
  <c r="AV298" i="8"/>
  <c r="AU298" i="8"/>
  <c r="AT298" i="8"/>
  <c r="AI298" i="8"/>
  <c r="AF298" i="8"/>
  <c r="A298" i="8"/>
  <c r="AW297" i="8"/>
  <c r="AV297" i="8"/>
  <c r="AT297" i="8"/>
  <c r="AI297" i="8"/>
  <c r="AF297" i="8"/>
  <c r="A297" i="8"/>
  <c r="BA296" i="8"/>
  <c r="AZ296" i="8"/>
  <c r="AY296" i="8"/>
  <c r="AX296" i="8"/>
  <c r="AV296" i="8"/>
  <c r="AU296" i="8"/>
  <c r="AT296" i="8"/>
  <c r="AI296" i="8"/>
  <c r="AF296" i="8"/>
  <c r="A296" i="8"/>
  <c r="AZ295" i="8"/>
  <c r="AX295" i="8"/>
  <c r="AW295" i="8"/>
  <c r="AV295" i="8"/>
  <c r="AU295" i="8"/>
  <c r="AT295" i="8"/>
  <c r="AI295" i="8"/>
  <c r="AF295" i="8"/>
  <c r="A295" i="8"/>
  <c r="BG294" i="8"/>
  <c r="AW294" i="8"/>
  <c r="AT294" i="8"/>
  <c r="AI294" i="8"/>
  <c r="AF294" i="8"/>
  <c r="A294" i="8"/>
  <c r="BG293" i="8"/>
  <c r="BF293" i="8"/>
  <c r="AW293" i="8"/>
  <c r="AV293" i="8"/>
  <c r="AU293" i="8"/>
  <c r="AT293" i="8"/>
  <c r="AI293" i="8"/>
  <c r="AF293" i="8"/>
  <c r="A293" i="8"/>
  <c r="AT292" i="8"/>
  <c r="AI292" i="8"/>
  <c r="AF292" i="8"/>
  <c r="A292" i="8"/>
  <c r="BE291" i="8"/>
  <c r="BD291" i="8"/>
  <c r="BC291" i="8"/>
  <c r="BB291" i="8"/>
  <c r="AU291" i="8"/>
  <c r="AT291" i="8"/>
  <c r="AI291" i="8"/>
  <c r="AF291" i="8"/>
  <c r="A291" i="8"/>
  <c r="BG290" i="8"/>
  <c r="BF290" i="8"/>
  <c r="BE290" i="8"/>
  <c r="BD290" i="8"/>
  <c r="BC290" i="8"/>
  <c r="BB290" i="8"/>
  <c r="BA290" i="8"/>
  <c r="AZ290" i="8"/>
  <c r="AY290" i="8"/>
  <c r="AX290" i="8"/>
  <c r="AW290" i="8"/>
  <c r="AV290" i="8"/>
  <c r="AU290" i="8"/>
  <c r="AT290" i="8"/>
  <c r="AS290" i="8" s="1"/>
  <c r="AI290" i="8"/>
  <c r="AF290" i="8"/>
  <c r="A290" i="8"/>
  <c r="BG289" i="8"/>
  <c r="BF289" i="8"/>
  <c r="BE289" i="8"/>
  <c r="BD289" i="8"/>
  <c r="BC289" i="8"/>
  <c r="BB289" i="8"/>
  <c r="BA289" i="8"/>
  <c r="AZ289" i="8"/>
  <c r="AY289" i="8"/>
  <c r="AX289" i="8"/>
  <c r="AW289" i="8"/>
  <c r="AV289" i="8"/>
  <c r="AT289" i="8"/>
  <c r="AU289" i="8" s="1"/>
  <c r="AS289" i="8"/>
  <c r="AI289" i="8"/>
  <c r="AF289" i="8"/>
  <c r="A289" i="8"/>
  <c r="BF288" i="8"/>
  <c r="AT288" i="8"/>
  <c r="BE288" i="8" s="1"/>
  <c r="AI288" i="8"/>
  <c r="AF288" i="8"/>
  <c r="A288" i="8"/>
  <c r="BG287" i="8"/>
  <c r="BF287" i="8"/>
  <c r="BE287" i="8"/>
  <c r="BD287" i="8"/>
  <c r="BC287" i="8"/>
  <c r="BB287" i="8"/>
  <c r="BA287" i="8"/>
  <c r="AZ287" i="8"/>
  <c r="AX287" i="8"/>
  <c r="AU287" i="8"/>
  <c r="AT287" i="8"/>
  <c r="AY287" i="8" s="1"/>
  <c r="AS287" i="8"/>
  <c r="AI287" i="8"/>
  <c r="AF287" i="8"/>
  <c r="A287" i="8"/>
  <c r="BG286" i="8"/>
  <c r="BF286" i="8"/>
  <c r="BE286" i="8"/>
  <c r="BD286" i="8"/>
  <c r="BC286" i="8"/>
  <c r="BB286" i="8"/>
  <c r="AZ286" i="8"/>
  <c r="AY286" i="8"/>
  <c r="AT286" i="8"/>
  <c r="AS286" i="8"/>
  <c r="AI286" i="8"/>
  <c r="AF286" i="8"/>
  <c r="A286" i="8"/>
  <c r="BG285" i="8"/>
  <c r="BF285" i="8"/>
  <c r="BE285" i="8"/>
  <c r="BD285" i="8"/>
  <c r="BB285" i="8"/>
  <c r="BA285" i="8"/>
  <c r="AZ285" i="8"/>
  <c r="AW285" i="8"/>
  <c r="AT285" i="8"/>
  <c r="AS285" i="8" s="1"/>
  <c r="AI285" i="8"/>
  <c r="AF285" i="8"/>
  <c r="A285" i="8"/>
  <c r="BF284" i="8"/>
  <c r="BD284" i="8"/>
  <c r="BC284" i="8"/>
  <c r="BB284" i="8"/>
  <c r="BA284" i="8"/>
  <c r="AX284" i="8"/>
  <c r="AV284" i="8"/>
  <c r="AU284" i="8"/>
  <c r="AT284" i="8"/>
  <c r="AI284" i="8"/>
  <c r="AF284" i="8"/>
  <c r="A284" i="8"/>
  <c r="AW283" i="8"/>
  <c r="AV283" i="8"/>
  <c r="AU283" i="8"/>
  <c r="AT283" i="8"/>
  <c r="AS283" i="8"/>
  <c r="AI283" i="8"/>
  <c r="AF283" i="8"/>
  <c r="A283" i="8"/>
  <c r="BA282" i="8"/>
  <c r="AY282" i="8"/>
  <c r="AW282" i="8"/>
  <c r="AT282" i="8"/>
  <c r="AI282" i="8"/>
  <c r="AF282" i="8"/>
  <c r="A282" i="8"/>
  <c r="AX281" i="8"/>
  <c r="AW281" i="8"/>
  <c r="AV281" i="8"/>
  <c r="AT281" i="8"/>
  <c r="AS281" i="8"/>
  <c r="AI281" i="8"/>
  <c r="AF281" i="8"/>
  <c r="A281" i="8"/>
  <c r="BG280" i="8"/>
  <c r="BF280" i="8"/>
  <c r="AU280" i="8"/>
  <c r="AT280" i="8"/>
  <c r="AS280" i="8"/>
  <c r="AI280" i="8"/>
  <c r="AF280" i="8"/>
  <c r="A280" i="8"/>
  <c r="BG279" i="8"/>
  <c r="BD279" i="8"/>
  <c r="BB279" i="8"/>
  <c r="BA279" i="8"/>
  <c r="AX279" i="8"/>
  <c r="AT279" i="8"/>
  <c r="AS279" i="8"/>
  <c r="AI279" i="8"/>
  <c r="AF279" i="8"/>
  <c r="A279" i="8"/>
  <c r="BE278" i="8"/>
  <c r="BC278" i="8"/>
  <c r="BB278" i="8"/>
  <c r="AZ278" i="8"/>
  <c r="AY278" i="8"/>
  <c r="AX278" i="8"/>
  <c r="AW278" i="8"/>
  <c r="AV278" i="8"/>
  <c r="AT278" i="8"/>
  <c r="AS278" i="8"/>
  <c r="AI278" i="8"/>
  <c r="AF278" i="8"/>
  <c r="A278" i="8"/>
  <c r="BF277" i="8"/>
  <c r="BD277" i="8"/>
  <c r="BB277" i="8"/>
  <c r="BA277" i="8"/>
  <c r="AZ277" i="8"/>
  <c r="AY277" i="8"/>
  <c r="AX277" i="8"/>
  <c r="AW277" i="8"/>
  <c r="AV277" i="8"/>
  <c r="AU277" i="8"/>
  <c r="AT277" i="8"/>
  <c r="AS277" i="8"/>
  <c r="AI277" i="8"/>
  <c r="AF277" i="8"/>
  <c r="A277" i="8"/>
  <c r="BG276" i="8"/>
  <c r="BD276" i="8"/>
  <c r="BC276" i="8"/>
  <c r="BB276" i="8"/>
  <c r="BA276" i="8"/>
  <c r="AZ276" i="8"/>
  <c r="AY276" i="8"/>
  <c r="AX276" i="8"/>
  <c r="AW276" i="8"/>
  <c r="AV276" i="8"/>
  <c r="AU276" i="8"/>
  <c r="AT276" i="8"/>
  <c r="AS276" i="8"/>
  <c r="AI276" i="8"/>
  <c r="AF276" i="8"/>
  <c r="Y276" i="8"/>
  <c r="T276" i="8"/>
  <c r="H276" i="8"/>
  <c r="A276" i="8"/>
  <c r="BG275" i="8"/>
  <c r="BF275" i="8"/>
  <c r="BE275" i="8"/>
  <c r="BD275" i="8"/>
  <c r="BC275" i="8"/>
  <c r="BB275" i="8"/>
  <c r="BA275" i="8"/>
  <c r="AZ275" i="8"/>
  <c r="AY275" i="8"/>
  <c r="AX275" i="8"/>
  <c r="AW275" i="8"/>
  <c r="AV275" i="8"/>
  <c r="AU275" i="8"/>
  <c r="AT275" i="8"/>
  <c r="AS275" i="8"/>
  <c r="AI275" i="8"/>
  <c r="AF275" i="8"/>
  <c r="Y275" i="8"/>
  <c r="T275" i="8"/>
  <c r="H275" i="8"/>
  <c r="A275" i="8"/>
  <c r="BG274" i="8"/>
  <c r="AV274" i="8"/>
  <c r="AU274" i="8"/>
  <c r="AT274" i="8"/>
  <c r="AS274" i="8"/>
  <c r="AI274" i="8"/>
  <c r="AF274" i="8"/>
  <c r="Y274" i="8"/>
  <c r="T274" i="8"/>
  <c r="H274" i="8"/>
  <c r="A274" i="8"/>
  <c r="AW273" i="8"/>
  <c r="AT273" i="8"/>
  <c r="AS273" i="8" s="1"/>
  <c r="AI273" i="8"/>
  <c r="AF273" i="8"/>
  <c r="Y273" i="8"/>
  <c r="T273" i="8"/>
  <c r="H273" i="8"/>
  <c r="A273" i="8"/>
  <c r="BF272" i="8"/>
  <c r="BE272" i="8"/>
  <c r="BD272" i="8"/>
  <c r="BC272" i="8"/>
  <c r="BB272" i="8"/>
  <c r="BA272" i="8"/>
  <c r="AZ272" i="8"/>
  <c r="AY272" i="8"/>
  <c r="AX272" i="8"/>
  <c r="AW272" i="8"/>
  <c r="AV272" i="8"/>
  <c r="AU272" i="8"/>
  <c r="AT272" i="8"/>
  <c r="AS272" i="8" s="1"/>
  <c r="AI272" i="8"/>
  <c r="AF272" i="8"/>
  <c r="Y272" i="8"/>
  <c r="T272" i="8"/>
  <c r="H272" i="8"/>
  <c r="A272" i="8"/>
  <c r="BG271" i="8"/>
  <c r="BF271" i="8"/>
  <c r="BE271" i="8"/>
  <c r="BD271" i="8"/>
  <c r="BC271" i="8"/>
  <c r="BB271" i="8"/>
  <c r="BA271" i="8"/>
  <c r="AZ271" i="8"/>
  <c r="AY271" i="8"/>
  <c r="AW271" i="8"/>
  <c r="AU271" i="8"/>
  <c r="AT271" i="8"/>
  <c r="AX271" i="8" s="1"/>
  <c r="AS271" i="8"/>
  <c r="AI271" i="8"/>
  <c r="AF271" i="8"/>
  <c r="Y271" i="8"/>
  <c r="T271" i="8"/>
  <c r="H271" i="8"/>
  <c r="A271" i="8"/>
  <c r="BG270" i="8"/>
  <c r="BF270" i="8"/>
  <c r="BE270" i="8"/>
  <c r="BD270" i="8"/>
  <c r="BB270" i="8"/>
  <c r="BA270" i="8"/>
  <c r="AY270" i="8"/>
  <c r="AW270" i="8"/>
  <c r="AV270" i="8"/>
  <c r="AT270" i="8"/>
  <c r="AS270" i="8" s="1"/>
  <c r="AI270" i="8"/>
  <c r="AF270" i="8"/>
  <c r="Y270" i="8"/>
  <c r="T270" i="8"/>
  <c r="H270" i="8"/>
  <c r="A270" i="8"/>
  <c r="BG269" i="8"/>
  <c r="BF269" i="8"/>
  <c r="BD269" i="8"/>
  <c r="BB269" i="8"/>
  <c r="BA269" i="8"/>
  <c r="AZ269" i="8"/>
  <c r="AY269" i="8"/>
  <c r="AW269" i="8"/>
  <c r="AT269" i="8"/>
  <c r="AS269" i="8"/>
  <c r="AI269" i="8"/>
  <c r="AF269" i="8"/>
  <c r="Y269" i="8"/>
  <c r="T269" i="8"/>
  <c r="H269" i="8"/>
  <c r="A269" i="8"/>
  <c r="AT268" i="8"/>
  <c r="AV268" i="8" s="1"/>
  <c r="AI268" i="8"/>
  <c r="AF268" i="8"/>
  <c r="Y268" i="8"/>
  <c r="T268" i="8"/>
  <c r="H268" i="8"/>
  <c r="A268" i="8"/>
  <c r="BG267" i="8"/>
  <c r="AY267" i="8"/>
  <c r="AT267" i="8"/>
  <c r="AS267" i="8" s="1"/>
  <c r="AI267" i="8"/>
  <c r="AF267" i="8"/>
  <c r="Y267" i="8"/>
  <c r="T267" i="8"/>
  <c r="H267" i="8"/>
  <c r="A267" i="8"/>
  <c r="BB266" i="8"/>
  <c r="AZ266" i="8"/>
  <c r="AY266" i="8"/>
  <c r="AX266" i="8"/>
  <c r="AW266" i="8"/>
  <c r="AV266" i="8"/>
  <c r="AU266" i="8"/>
  <c r="AT266" i="8"/>
  <c r="AS266" i="8"/>
  <c r="AI266" i="8"/>
  <c r="AF266" i="8"/>
  <c r="Y266" i="8"/>
  <c r="T266" i="8"/>
  <c r="H266" i="8"/>
  <c r="A266" i="8"/>
  <c r="BE265" i="8"/>
  <c r="BD265" i="8"/>
  <c r="BC265" i="8"/>
  <c r="BB265" i="8"/>
  <c r="BA265" i="8"/>
  <c r="AZ265" i="8"/>
  <c r="AY265" i="8"/>
  <c r="AX265" i="8"/>
  <c r="AW265" i="8"/>
  <c r="AV265" i="8"/>
  <c r="AT265" i="8"/>
  <c r="BF265" i="8" s="1"/>
  <c r="AI265" i="8"/>
  <c r="AF265" i="8"/>
  <c r="Y265" i="8"/>
  <c r="T265" i="8"/>
  <c r="H265" i="8"/>
  <c r="A265" i="8"/>
  <c r="BG264" i="8"/>
  <c r="BF264" i="8"/>
  <c r="BE264" i="8"/>
  <c r="BD264" i="8"/>
  <c r="BC264" i="8"/>
  <c r="BB264" i="8"/>
  <c r="BA264" i="8"/>
  <c r="AY264" i="8"/>
  <c r="AT264" i="8"/>
  <c r="AS264" i="8"/>
  <c r="AI264" i="8"/>
  <c r="AF264" i="8"/>
  <c r="Y264" i="8"/>
  <c r="T264" i="8"/>
  <c r="H264" i="8"/>
  <c r="A264" i="8"/>
  <c r="BG263" i="8"/>
  <c r="BF263" i="8"/>
  <c r="BE263" i="8"/>
  <c r="BD263" i="8"/>
  <c r="BA263" i="8"/>
  <c r="AV263" i="8"/>
  <c r="AU263" i="8"/>
  <c r="AT263" i="8"/>
  <c r="AS263" i="8"/>
  <c r="AI263" i="8"/>
  <c r="AF263" i="8"/>
  <c r="Y263" i="8"/>
  <c r="T263" i="8"/>
  <c r="H263" i="8"/>
  <c r="A263" i="8"/>
  <c r="BE262" i="8"/>
  <c r="AZ262" i="8"/>
  <c r="AY262" i="8"/>
  <c r="AX262" i="8"/>
  <c r="AW262" i="8"/>
  <c r="AV262" i="8"/>
  <c r="AU262" i="8"/>
  <c r="AT262" i="8"/>
  <c r="AS262" i="8" s="1"/>
  <c r="AI262" i="8"/>
  <c r="AF262" i="8"/>
  <c r="Y262" i="8"/>
  <c r="T262" i="8"/>
  <c r="H262" i="8"/>
  <c r="A262" i="8"/>
  <c r="BG261" i="8"/>
  <c r="BF261" i="8"/>
  <c r="BE261" i="8"/>
  <c r="BD261" i="8"/>
  <c r="BC261" i="8"/>
  <c r="BB261" i="8"/>
  <c r="BA261" i="8"/>
  <c r="AZ261" i="8"/>
  <c r="AY261" i="8"/>
  <c r="AX261" i="8"/>
  <c r="AW261" i="8"/>
  <c r="AU261" i="8"/>
  <c r="AT261" i="8"/>
  <c r="AV261" i="8" s="1"/>
  <c r="AS261" i="8"/>
  <c r="AI261" i="8"/>
  <c r="AF261" i="8"/>
  <c r="Y261" i="8"/>
  <c r="T261" i="8"/>
  <c r="H261" i="8"/>
  <c r="A261" i="8"/>
  <c r="BG260" i="8"/>
  <c r="BF260" i="8"/>
  <c r="BE260" i="8"/>
  <c r="BD260" i="8"/>
  <c r="BC260" i="8"/>
  <c r="BB260" i="8"/>
  <c r="AZ260" i="8"/>
  <c r="AY260" i="8"/>
  <c r="AW260" i="8"/>
  <c r="AT260" i="8"/>
  <c r="BA260" i="8" s="1"/>
  <c r="AS260" i="8"/>
  <c r="AI260" i="8"/>
  <c r="AF260" i="8"/>
  <c r="Y260" i="8"/>
  <c r="T260" i="8"/>
  <c r="H260" i="8"/>
  <c r="A260" i="8"/>
  <c r="BG259" i="8"/>
  <c r="AT259" i="8"/>
  <c r="AS259" i="8"/>
  <c r="AI259" i="8"/>
  <c r="AF259" i="8"/>
  <c r="Y259" i="8"/>
  <c r="T259" i="8"/>
  <c r="H259" i="8"/>
  <c r="A259" i="8"/>
  <c r="BF258" i="8"/>
  <c r="BA258" i="8"/>
  <c r="AZ258" i="8"/>
  <c r="AY258" i="8"/>
  <c r="AX258" i="8"/>
  <c r="AV258" i="8"/>
  <c r="AT258" i="8"/>
  <c r="AS258" i="8"/>
  <c r="AI258" i="8"/>
  <c r="AF258" i="8"/>
  <c r="Y258" i="8"/>
  <c r="T258" i="8"/>
  <c r="H258" i="8"/>
  <c r="A258" i="8"/>
  <c r="BG257" i="8"/>
  <c r="BF257" i="8"/>
  <c r="BE257" i="8"/>
  <c r="BD257" i="8"/>
  <c r="BC257" i="8"/>
  <c r="BB257" i="8"/>
  <c r="BA257" i="8"/>
  <c r="AY257" i="8"/>
  <c r="AX257" i="8"/>
  <c r="AW257" i="8"/>
  <c r="AV257" i="8"/>
  <c r="AU257" i="8"/>
  <c r="AT257" i="8"/>
  <c r="AZ257" i="8" s="1"/>
  <c r="AS257" i="8"/>
  <c r="AI257" i="8"/>
  <c r="AF257" i="8"/>
  <c r="Y257" i="8"/>
  <c r="T257" i="8"/>
  <c r="H257" i="8"/>
  <c r="A257" i="8"/>
  <c r="BG256" i="8"/>
  <c r="BF256" i="8"/>
  <c r="BD256" i="8"/>
  <c r="BC256" i="8"/>
  <c r="BB256" i="8"/>
  <c r="BA256" i="8"/>
  <c r="AZ256" i="8"/>
  <c r="AY256" i="8"/>
  <c r="AW256" i="8"/>
  <c r="AT256" i="8"/>
  <c r="BE256" i="8" s="1"/>
  <c r="AS256" i="8"/>
  <c r="AI256" i="8"/>
  <c r="AF256" i="8"/>
  <c r="Y256" i="8"/>
  <c r="T256" i="8"/>
  <c r="H256" i="8"/>
  <c r="A256" i="8"/>
  <c r="BG255" i="8"/>
  <c r="BF255" i="8"/>
  <c r="BE255" i="8"/>
  <c r="BD255" i="8"/>
  <c r="BC255" i="8"/>
  <c r="BB255" i="8"/>
  <c r="BA255" i="8"/>
  <c r="AZ255" i="8"/>
  <c r="AY255" i="8"/>
  <c r="AX255" i="8"/>
  <c r="AW255" i="8"/>
  <c r="AV255" i="8"/>
  <c r="AU255" i="8"/>
  <c r="AT255" i="8"/>
  <c r="AS255" i="8"/>
  <c r="AI255" i="8"/>
  <c r="AF255" i="8"/>
  <c r="Y255" i="8"/>
  <c r="T255" i="8"/>
  <c r="H255" i="8"/>
  <c r="A255" i="8"/>
  <c r="BG254" i="8"/>
  <c r="BB254" i="8"/>
  <c r="BA254" i="8"/>
  <c r="AZ254" i="8"/>
  <c r="AX254" i="8"/>
  <c r="AW254" i="8"/>
  <c r="AV254" i="8"/>
  <c r="AU254" i="8"/>
  <c r="AT254" i="8"/>
  <c r="AI254" i="8"/>
  <c r="AF254" i="8"/>
  <c r="Y254" i="8"/>
  <c r="T254" i="8"/>
  <c r="H254" i="8"/>
  <c r="A254" i="8"/>
  <c r="BF253" i="8"/>
  <c r="BE253" i="8"/>
  <c r="BC253" i="8"/>
  <c r="BB253" i="8"/>
  <c r="BA253" i="8"/>
  <c r="AZ253" i="8"/>
  <c r="AY253" i="8"/>
  <c r="AX253" i="8"/>
  <c r="AW253" i="8"/>
  <c r="AT253" i="8"/>
  <c r="AI253" i="8"/>
  <c r="AF253" i="8"/>
  <c r="Y253" i="8"/>
  <c r="T253" i="8"/>
  <c r="H253" i="8"/>
  <c r="A253" i="8"/>
  <c r="BG252" i="8"/>
  <c r="BF252" i="8"/>
  <c r="BE252" i="8"/>
  <c r="BD252" i="8"/>
  <c r="BC252" i="8"/>
  <c r="BB252" i="8"/>
  <c r="BA252" i="8"/>
  <c r="AY252" i="8"/>
  <c r="AT252" i="8"/>
  <c r="AI252" i="8"/>
  <c r="AF252" i="8"/>
  <c r="Y252" i="8"/>
  <c r="T252" i="8"/>
  <c r="H252" i="8"/>
  <c r="A252" i="8"/>
  <c r="BG251" i="8"/>
  <c r="BF251" i="8"/>
  <c r="BE251" i="8"/>
  <c r="BC251" i="8"/>
  <c r="AW251" i="8"/>
  <c r="AV251" i="8"/>
  <c r="AU251" i="8"/>
  <c r="AT251" i="8"/>
  <c r="AS251" i="8"/>
  <c r="AI251" i="8"/>
  <c r="AF251" i="8"/>
  <c r="Y251" i="8"/>
  <c r="T251" i="8"/>
  <c r="H251" i="8"/>
  <c r="A251" i="8"/>
  <c r="BG250" i="8"/>
  <c r="BA250" i="8"/>
  <c r="AZ250" i="8"/>
  <c r="AY250" i="8"/>
  <c r="AX250" i="8"/>
  <c r="AW250" i="8"/>
  <c r="AV250" i="8"/>
  <c r="AU250" i="8"/>
  <c r="AT250" i="8"/>
  <c r="AS250" i="8"/>
  <c r="AI250" i="8"/>
  <c r="AF250" i="8"/>
  <c r="Y250" i="8"/>
  <c r="T250" i="8"/>
  <c r="H250" i="8"/>
  <c r="A250" i="8"/>
  <c r="BG249" i="8"/>
  <c r="BF249" i="8"/>
  <c r="BE249" i="8"/>
  <c r="BD249" i="8"/>
  <c r="BC249" i="8"/>
  <c r="BB249" i="8"/>
  <c r="BA249" i="8"/>
  <c r="AZ249" i="8"/>
  <c r="AY249" i="8"/>
  <c r="AX249" i="8"/>
  <c r="AW249" i="8"/>
  <c r="AV249" i="8"/>
  <c r="AU249" i="8"/>
  <c r="AT249" i="8"/>
  <c r="AS249" i="8"/>
  <c r="AI249" i="8"/>
  <c r="AF249" i="8"/>
  <c r="Y249" i="8"/>
  <c r="T249" i="8"/>
  <c r="H249" i="8"/>
  <c r="A249" i="8"/>
  <c r="BG248" i="8"/>
  <c r="BF248" i="8"/>
  <c r="BE248" i="8"/>
  <c r="BD248" i="8"/>
  <c r="BC248" i="8"/>
  <c r="BB248" i="8"/>
  <c r="AZ248" i="8"/>
  <c r="AT248" i="8"/>
  <c r="AS248" i="8" s="1"/>
  <c r="AI248" i="8"/>
  <c r="AF248" i="8"/>
  <c r="Y248" i="8"/>
  <c r="T248" i="8"/>
  <c r="H248" i="8"/>
  <c r="A248" i="8"/>
  <c r="BG247" i="8"/>
  <c r="BF247" i="8"/>
  <c r="BD247" i="8"/>
  <c r="AX247" i="8"/>
  <c r="AW247" i="8"/>
  <c r="AV247" i="8"/>
  <c r="AT247" i="8"/>
  <c r="AS247" i="8" s="1"/>
  <c r="AI247" i="8"/>
  <c r="AF247" i="8"/>
  <c r="Y247" i="8"/>
  <c r="T247" i="8"/>
  <c r="H247" i="8"/>
  <c r="A247" i="8"/>
  <c r="BB246" i="8"/>
  <c r="BA246" i="8"/>
  <c r="AZ246" i="8"/>
  <c r="AY246" i="8"/>
  <c r="AX246" i="8"/>
  <c r="AW246" i="8"/>
  <c r="AV246" i="8"/>
  <c r="AT246" i="8"/>
  <c r="AS246" i="8" s="1"/>
  <c r="AI246" i="8"/>
  <c r="AF246" i="8"/>
  <c r="Y246" i="8"/>
  <c r="T246" i="8"/>
  <c r="H246" i="8"/>
  <c r="A246" i="8"/>
  <c r="BG245" i="8"/>
  <c r="BF245" i="8"/>
  <c r="BE245" i="8"/>
  <c r="BD245" i="8"/>
  <c r="BC245" i="8"/>
  <c r="BB245" i="8"/>
  <c r="BA245" i="8"/>
  <c r="AZ245" i="8"/>
  <c r="AY245" i="8"/>
  <c r="AX245" i="8"/>
  <c r="AW245" i="8"/>
  <c r="AU245" i="8"/>
  <c r="AT245" i="8"/>
  <c r="AV245" i="8" s="1"/>
  <c r="AS245" i="8"/>
  <c r="AI245" i="8"/>
  <c r="AF245" i="8"/>
  <c r="Y245" i="8"/>
  <c r="T245" i="8"/>
  <c r="H245" i="8"/>
  <c r="A245" i="8"/>
  <c r="BG244" i="8"/>
  <c r="BF244" i="8"/>
  <c r="BE244" i="8"/>
  <c r="BC244" i="8"/>
  <c r="AT244" i="8"/>
  <c r="AS244" i="8" s="1"/>
  <c r="AI244" i="8"/>
  <c r="AF244" i="8"/>
  <c r="Y244" i="8"/>
  <c r="T244" i="8"/>
  <c r="H244" i="8"/>
  <c r="A244" i="8"/>
  <c r="BG243" i="8"/>
  <c r="BE243" i="8"/>
  <c r="BC243" i="8"/>
  <c r="AX243" i="8"/>
  <c r="AW243" i="8"/>
  <c r="AV243" i="8"/>
  <c r="AU243" i="8"/>
  <c r="AT243" i="8"/>
  <c r="AS243" i="8"/>
  <c r="AI243" i="8"/>
  <c r="AF243" i="8"/>
  <c r="Y243" i="8"/>
  <c r="T243" i="8"/>
  <c r="H243" i="8"/>
  <c r="A243" i="8"/>
  <c r="BC242" i="8"/>
  <c r="BB242" i="8"/>
  <c r="BA242" i="8"/>
  <c r="AZ242" i="8"/>
  <c r="AY242" i="8"/>
  <c r="AX242" i="8"/>
  <c r="AW242" i="8"/>
  <c r="AV242" i="8"/>
  <c r="AT242" i="8"/>
  <c r="AS242" i="8"/>
  <c r="AI242" i="8"/>
  <c r="AF242" i="8"/>
  <c r="Y242" i="8"/>
  <c r="T242" i="8"/>
  <c r="H242" i="8"/>
  <c r="A242" i="8"/>
  <c r="BG241" i="8"/>
  <c r="BF241" i="8"/>
  <c r="BE241" i="8"/>
  <c r="BD241" i="8"/>
  <c r="BC241" i="8"/>
  <c r="BB241" i="8"/>
  <c r="BA241" i="8"/>
  <c r="AY241" i="8"/>
  <c r="AX241" i="8"/>
  <c r="AW241" i="8"/>
  <c r="AV241" i="8"/>
  <c r="AU241" i="8"/>
  <c r="AT241" i="8"/>
  <c r="AZ241" i="8" s="1"/>
  <c r="AS241" i="8"/>
  <c r="AI241" i="8"/>
  <c r="AF241" i="8"/>
  <c r="Y241" i="8"/>
  <c r="T241" i="8"/>
  <c r="H241" i="8"/>
  <c r="A241" i="8"/>
  <c r="BG240" i="8"/>
  <c r="AT240" i="8"/>
  <c r="AS240" i="8" s="1"/>
  <c r="AI240" i="8"/>
  <c r="AF240" i="8"/>
  <c r="Y240" i="8"/>
  <c r="T240" i="8"/>
  <c r="H240" i="8"/>
  <c r="A240" i="8"/>
  <c r="BG239" i="8"/>
  <c r="BF239" i="8"/>
  <c r="BE239" i="8"/>
  <c r="BD239" i="8"/>
  <c r="BC239" i="8"/>
  <c r="BB239" i="8"/>
  <c r="BA239" i="8"/>
  <c r="AZ239" i="8"/>
  <c r="AY239" i="8"/>
  <c r="AX239" i="8"/>
  <c r="AW239" i="8"/>
  <c r="AV239" i="8"/>
  <c r="AU239" i="8"/>
  <c r="AT239" i="8"/>
  <c r="AS239" i="8"/>
  <c r="AI239" i="8"/>
  <c r="AF239" i="8"/>
  <c r="Y239" i="8"/>
  <c r="T239" i="8"/>
  <c r="H239" i="8"/>
  <c r="A239" i="8"/>
  <c r="BA238" i="8"/>
  <c r="AZ238" i="8"/>
  <c r="AX238" i="8"/>
  <c r="AW238" i="8"/>
  <c r="AV238" i="8"/>
  <c r="AU238" i="8"/>
  <c r="AT238" i="8"/>
  <c r="AI238" i="8"/>
  <c r="AF238" i="8"/>
  <c r="Y238" i="8"/>
  <c r="T238" i="8"/>
  <c r="H238" i="8"/>
  <c r="A238" i="8"/>
  <c r="BG237" i="8"/>
  <c r="BF237" i="8"/>
  <c r="BE237" i="8"/>
  <c r="BC237" i="8"/>
  <c r="BB237" i="8"/>
  <c r="BA237" i="8"/>
  <c r="AZ237" i="8"/>
  <c r="AY237" i="8"/>
  <c r="AX237" i="8"/>
  <c r="AW237" i="8"/>
  <c r="AV237" i="8"/>
  <c r="AT237" i="8"/>
  <c r="BD237" i="8" s="1"/>
  <c r="AS237" i="8"/>
  <c r="AI237" i="8"/>
  <c r="AF237" i="8"/>
  <c r="Y237" i="8"/>
  <c r="T237" i="8"/>
  <c r="H237" i="8"/>
  <c r="A237" i="8"/>
  <c r="BG236" i="8"/>
  <c r="BF236" i="8"/>
  <c r="BE236" i="8"/>
  <c r="BD236" i="8"/>
  <c r="BC236" i="8"/>
  <c r="BA236" i="8"/>
  <c r="AV236" i="8"/>
  <c r="AU236" i="8"/>
  <c r="AT236" i="8"/>
  <c r="AS236" i="8"/>
  <c r="AI236" i="8"/>
  <c r="AF236" i="8"/>
  <c r="Y236" i="8"/>
  <c r="T236" i="8"/>
  <c r="H236" i="8"/>
  <c r="A236" i="8"/>
  <c r="BF235" i="8"/>
  <c r="BA235" i="8"/>
  <c r="AZ235" i="8"/>
  <c r="AY235" i="8"/>
  <c r="AX235" i="8"/>
  <c r="AW235" i="8"/>
  <c r="AV235" i="8"/>
  <c r="AU235" i="8"/>
  <c r="AT235" i="8"/>
  <c r="AS235" i="8"/>
  <c r="AI235" i="8"/>
  <c r="AF235" i="8"/>
  <c r="Y235" i="8"/>
  <c r="T235" i="8"/>
  <c r="H235" i="8"/>
  <c r="A235" i="8"/>
  <c r="BG234" i="8"/>
  <c r="BF234" i="8"/>
  <c r="BE234" i="8"/>
  <c r="BD234" i="8"/>
  <c r="BC234" i="8"/>
  <c r="BB234" i="8"/>
  <c r="BA234" i="8"/>
  <c r="AZ234" i="8"/>
  <c r="AY234" i="8"/>
  <c r="AX234" i="8"/>
  <c r="AW234" i="8"/>
  <c r="AV234" i="8"/>
  <c r="AU234" i="8"/>
  <c r="AT234" i="8"/>
  <c r="AS234" i="8"/>
  <c r="AI234" i="8"/>
  <c r="AF234" i="8"/>
  <c r="Y234" i="8"/>
  <c r="T234" i="8"/>
  <c r="H234" i="8"/>
  <c r="A234" i="8"/>
  <c r="BG233" i="8"/>
  <c r="BF233" i="8"/>
  <c r="BE233" i="8"/>
  <c r="BD233" i="8"/>
  <c r="BC233" i="8"/>
  <c r="AZ233" i="8"/>
  <c r="AT233" i="8"/>
  <c r="AS233" i="8" s="1"/>
  <c r="AI233" i="8"/>
  <c r="AF233" i="8"/>
  <c r="Y233" i="8"/>
  <c r="T233" i="8"/>
  <c r="H233" i="8"/>
  <c r="A233" i="8"/>
  <c r="BG232" i="8"/>
  <c r="BE232" i="8"/>
  <c r="BA232" i="8"/>
  <c r="AZ232" i="8"/>
  <c r="AY232" i="8"/>
  <c r="AX232" i="8"/>
  <c r="AW232" i="8"/>
  <c r="AU232" i="8"/>
  <c r="AT232" i="8"/>
  <c r="AS232" i="8"/>
  <c r="AI232" i="8"/>
  <c r="AF232" i="8"/>
  <c r="Y232" i="8"/>
  <c r="T232" i="8"/>
  <c r="H232" i="8"/>
  <c r="A232" i="8"/>
  <c r="BF231" i="8"/>
  <c r="BE231" i="8"/>
  <c r="BD231" i="8"/>
  <c r="AW231" i="8"/>
  <c r="AV231" i="8"/>
  <c r="AT231" i="8"/>
  <c r="AI231" i="8"/>
  <c r="AF231" i="8"/>
  <c r="Y231" i="8"/>
  <c r="T231" i="8"/>
  <c r="H231" i="8"/>
  <c r="A231" i="8"/>
  <c r="BG230" i="8"/>
  <c r="AY230" i="8"/>
  <c r="AU230" i="8"/>
  <c r="AT230" i="8"/>
  <c r="AS230" i="8"/>
  <c r="AI230" i="8"/>
  <c r="AF230" i="8"/>
  <c r="Y230" i="8"/>
  <c r="T230" i="8"/>
  <c r="H230" i="8"/>
  <c r="A230" i="8"/>
  <c r="AW229" i="8"/>
  <c r="AV229" i="8"/>
  <c r="AU229" i="8"/>
  <c r="AT229" i="8"/>
  <c r="AS229" i="8"/>
  <c r="AI229" i="8"/>
  <c r="AF229" i="8"/>
  <c r="Y229" i="8"/>
  <c r="T229" i="8"/>
  <c r="H229" i="8"/>
  <c r="A229" i="8"/>
  <c r="BF228" i="8"/>
  <c r="BE228" i="8"/>
  <c r="BD228" i="8"/>
  <c r="BC228" i="8"/>
  <c r="BB228" i="8"/>
  <c r="BA228" i="8"/>
  <c r="AZ228" i="8"/>
  <c r="AY228" i="8"/>
  <c r="AX228" i="8"/>
  <c r="AW228" i="8"/>
  <c r="AV228" i="8"/>
  <c r="AU228" i="8"/>
  <c r="AT228" i="8"/>
  <c r="BG228" i="8" s="1"/>
  <c r="AS228" i="8"/>
  <c r="AI228" i="8"/>
  <c r="AF228" i="8"/>
  <c r="Y228" i="8"/>
  <c r="T228" i="8"/>
  <c r="H228" i="8"/>
  <c r="A228" i="8"/>
  <c r="BF227" i="8"/>
  <c r="BE227" i="8"/>
  <c r="BD227" i="8"/>
  <c r="BC227" i="8"/>
  <c r="BB227" i="8"/>
  <c r="BA227" i="8"/>
  <c r="AZ227" i="8"/>
  <c r="AX227" i="8"/>
  <c r="AT227" i="8"/>
  <c r="AS227" i="8"/>
  <c r="AI227" i="8"/>
  <c r="AF227" i="8"/>
  <c r="Y227" i="8"/>
  <c r="T227" i="8"/>
  <c r="H227" i="8"/>
  <c r="A227" i="8"/>
  <c r="BG226" i="8"/>
  <c r="BF226" i="8"/>
  <c r="BE226" i="8"/>
  <c r="BC226" i="8"/>
  <c r="AY226" i="8"/>
  <c r="AX226" i="8"/>
  <c r="AW226" i="8"/>
  <c r="AV226" i="8"/>
  <c r="AU226" i="8"/>
  <c r="AT226" i="8"/>
  <c r="AI226" i="8"/>
  <c r="AF226" i="8"/>
  <c r="Y226" i="8"/>
  <c r="T226" i="8"/>
  <c r="H226" i="8"/>
  <c r="A226" i="8"/>
  <c r="BD225" i="8"/>
  <c r="BC225" i="8"/>
  <c r="BB225" i="8"/>
  <c r="BA225" i="8"/>
  <c r="AZ225" i="8"/>
  <c r="AY225" i="8"/>
  <c r="AX225" i="8"/>
  <c r="AW225" i="8"/>
  <c r="AV225" i="8"/>
  <c r="AT225" i="8"/>
  <c r="AI225" i="8"/>
  <c r="AF225" i="8"/>
  <c r="Y225" i="8"/>
  <c r="T225" i="8"/>
  <c r="H225" i="8"/>
  <c r="A225" i="8"/>
  <c r="BG224" i="8"/>
  <c r="BF224" i="8"/>
  <c r="BE224" i="8"/>
  <c r="BD224" i="8"/>
  <c r="BC224" i="8"/>
  <c r="BB224" i="8"/>
  <c r="BA224" i="8"/>
  <c r="AZ224" i="8"/>
  <c r="AY224" i="8"/>
  <c r="AW224" i="8"/>
  <c r="AT224" i="8"/>
  <c r="AX224" i="8" s="1"/>
  <c r="AS224" i="8"/>
  <c r="AI224" i="8"/>
  <c r="AF224" i="8"/>
  <c r="Y224" i="8"/>
  <c r="T224" i="8"/>
  <c r="H224" i="8"/>
  <c r="A224" i="8"/>
  <c r="BG223" i="8"/>
  <c r="BF223" i="8"/>
  <c r="BE223" i="8"/>
  <c r="BD223" i="8"/>
  <c r="BB223" i="8"/>
  <c r="AX223" i="8"/>
  <c r="AW223" i="8"/>
  <c r="AV223" i="8"/>
  <c r="AU223" i="8"/>
  <c r="AT223" i="8"/>
  <c r="AS223" i="8"/>
  <c r="AI223" i="8"/>
  <c r="AF223" i="8"/>
  <c r="Y223" i="8"/>
  <c r="T223" i="8"/>
  <c r="H223" i="8"/>
  <c r="A223" i="8"/>
  <c r="BG222" i="8"/>
  <c r="BC222" i="8"/>
  <c r="BB222" i="8"/>
  <c r="BA222" i="8"/>
  <c r="AZ222" i="8"/>
  <c r="AY222" i="8"/>
  <c r="AX222" i="8"/>
  <c r="AW222" i="8"/>
  <c r="AU222" i="8"/>
  <c r="AT222" i="8"/>
  <c r="AS222" i="8"/>
  <c r="AI222" i="8"/>
  <c r="AF222" i="8"/>
  <c r="Y222" i="8"/>
  <c r="T222" i="8"/>
  <c r="H222" i="8"/>
  <c r="A222" i="8"/>
  <c r="BG221" i="8"/>
  <c r="BF221" i="8"/>
  <c r="BE221" i="8"/>
  <c r="BD221" i="8"/>
  <c r="BC221" i="8"/>
  <c r="BB221" i="8"/>
  <c r="BA221" i="8"/>
  <c r="AZ221" i="8"/>
  <c r="AY221" i="8"/>
  <c r="AX221" i="8"/>
  <c r="AW221" i="8"/>
  <c r="AV221" i="8"/>
  <c r="AT221" i="8"/>
  <c r="AU221" i="8" s="1"/>
  <c r="AS221" i="8"/>
  <c r="AI221" i="8"/>
  <c r="AF221" i="8"/>
  <c r="Y221" i="8"/>
  <c r="T221" i="8"/>
  <c r="H221" i="8"/>
  <c r="A221" i="8"/>
  <c r="BA220" i="8"/>
  <c r="AW220" i="8"/>
  <c r="AV220" i="8"/>
  <c r="AU220" i="8"/>
  <c r="AT220" i="8"/>
  <c r="AS220" i="8"/>
  <c r="AI220" i="8"/>
  <c r="AF220" i="8"/>
  <c r="Y220" i="8"/>
  <c r="T220" i="8"/>
  <c r="H220" i="8"/>
  <c r="A220" i="8"/>
  <c r="AY219" i="8"/>
  <c r="AX219" i="8"/>
  <c r="AW219" i="8"/>
  <c r="AV219" i="8"/>
  <c r="AU219" i="8"/>
  <c r="AT219" i="8"/>
  <c r="AS219" i="8"/>
  <c r="AI219" i="8"/>
  <c r="AF219" i="8"/>
  <c r="Y219" i="8"/>
  <c r="T219" i="8"/>
  <c r="H219" i="8"/>
  <c r="A219" i="8"/>
  <c r="BG218" i="8"/>
  <c r="BF218" i="8"/>
  <c r="BE218" i="8"/>
  <c r="BD218" i="8"/>
  <c r="BC218" i="8"/>
  <c r="BB218" i="8"/>
  <c r="BA218" i="8"/>
  <c r="AZ218" i="8"/>
  <c r="AY218" i="8"/>
  <c r="AX218" i="8"/>
  <c r="AW218" i="8"/>
  <c r="AV218" i="8"/>
  <c r="AU218" i="8"/>
  <c r="AT218" i="8"/>
  <c r="AS218" i="8"/>
  <c r="AI218" i="8"/>
  <c r="AF218" i="8"/>
  <c r="Y218" i="8"/>
  <c r="T218" i="8"/>
  <c r="H218" i="8"/>
  <c r="A218" i="8"/>
  <c r="BG217" i="8"/>
  <c r="BF217" i="8"/>
  <c r="BE217" i="8"/>
  <c r="BD217" i="8"/>
  <c r="BC217" i="8"/>
  <c r="BB217" i="8"/>
  <c r="AZ217" i="8"/>
  <c r="AW217" i="8"/>
  <c r="AV217" i="8"/>
  <c r="AU217" i="8"/>
  <c r="AT217" i="8"/>
  <c r="AS217" i="8" s="1"/>
  <c r="AI217" i="8"/>
  <c r="AF217" i="8"/>
  <c r="Y217" i="8"/>
  <c r="T217" i="8"/>
  <c r="H217" i="8"/>
  <c r="A217" i="8"/>
  <c r="BG216" i="8"/>
  <c r="BE216" i="8"/>
  <c r="BB216" i="8"/>
  <c r="BA216" i="8"/>
  <c r="AZ216" i="8"/>
  <c r="AY216" i="8"/>
  <c r="AW216" i="8"/>
  <c r="AT216" i="8"/>
  <c r="AS216" i="8" s="1"/>
  <c r="AI216" i="8"/>
  <c r="AF216" i="8"/>
  <c r="Y216" i="8"/>
  <c r="T216" i="8"/>
  <c r="H216" i="8"/>
  <c r="A216" i="8"/>
  <c r="BE215" i="8"/>
  <c r="BD215" i="8"/>
  <c r="AV215" i="8"/>
  <c r="AT215" i="8"/>
  <c r="BG215" i="8" s="1"/>
  <c r="AI215" i="8"/>
  <c r="AF215" i="8"/>
  <c r="Y215" i="8"/>
  <c r="T215" i="8"/>
  <c r="H215" i="8"/>
  <c r="A215" i="8"/>
  <c r="BG214" i="8"/>
  <c r="AY214" i="8"/>
  <c r="AV214" i="8"/>
  <c r="AU214" i="8"/>
  <c r="AT214" i="8"/>
  <c r="AS214" i="8"/>
  <c r="AI214" i="8"/>
  <c r="AF214" i="8"/>
  <c r="Y214" i="8"/>
  <c r="T214" i="8"/>
  <c r="H214" i="8"/>
  <c r="A214" i="8"/>
  <c r="AY213" i="8"/>
  <c r="AX213" i="8"/>
  <c r="AW213" i="8"/>
  <c r="AV213" i="8"/>
  <c r="AU213" i="8"/>
  <c r="AT213" i="8"/>
  <c r="AS213" i="8"/>
  <c r="AI213" i="8"/>
  <c r="AF213" i="8"/>
  <c r="Y213" i="8"/>
  <c r="T213" i="8"/>
  <c r="H213" i="8"/>
  <c r="A213" i="8"/>
  <c r="BF212" i="8"/>
  <c r="BE212" i="8"/>
  <c r="BD212" i="8"/>
  <c r="BC212" i="8"/>
  <c r="BB212" i="8"/>
  <c r="BA212" i="8"/>
  <c r="AZ212" i="8"/>
  <c r="AY212" i="8"/>
  <c r="AX212" i="8"/>
  <c r="AW212" i="8"/>
  <c r="AV212" i="8"/>
  <c r="AU212" i="8"/>
  <c r="AT212" i="8"/>
  <c r="BG212" i="8" s="1"/>
  <c r="AS212" i="8"/>
  <c r="AI212" i="8"/>
  <c r="AF212" i="8"/>
  <c r="Y212" i="8"/>
  <c r="T212" i="8"/>
  <c r="H212" i="8"/>
  <c r="A212" i="8"/>
  <c r="BG211" i="8"/>
  <c r="BF211" i="8"/>
  <c r="BE211" i="8"/>
  <c r="BD211" i="8"/>
  <c r="BC211" i="8"/>
  <c r="BB211" i="8"/>
  <c r="BA211" i="8"/>
  <c r="AZ211" i="8"/>
  <c r="AX211" i="8"/>
  <c r="AT211" i="8"/>
  <c r="AS211" i="8" s="1"/>
  <c r="AI211" i="8"/>
  <c r="AF211" i="8"/>
  <c r="Y211" i="8"/>
  <c r="T211" i="8"/>
  <c r="H211" i="8"/>
  <c r="A211" i="8"/>
  <c r="BG210" i="8"/>
  <c r="BF210" i="8"/>
  <c r="BE210" i="8"/>
  <c r="BC210" i="8"/>
  <c r="AZ210" i="8"/>
  <c r="AY210" i="8"/>
  <c r="AX210" i="8"/>
  <c r="AW210" i="8"/>
  <c r="AV210" i="8"/>
  <c r="AU210" i="8"/>
  <c r="AT210" i="8"/>
  <c r="AS210" i="8"/>
  <c r="AI210" i="8"/>
  <c r="AF210" i="8"/>
  <c r="Y210" i="8"/>
  <c r="T210" i="8"/>
  <c r="H210" i="8"/>
  <c r="A210" i="8"/>
  <c r="BE209" i="8"/>
  <c r="BD209" i="8"/>
  <c r="BC209" i="8"/>
  <c r="BB209" i="8"/>
  <c r="BA209" i="8"/>
  <c r="AT209" i="8"/>
  <c r="AI209" i="8"/>
  <c r="AF209" i="8"/>
  <c r="Y209" i="8"/>
  <c r="T209" i="8"/>
  <c r="H209" i="8"/>
  <c r="A209" i="8"/>
  <c r="BG208" i="8"/>
  <c r="BF208" i="8"/>
  <c r="BE208" i="8"/>
  <c r="AW208" i="8"/>
  <c r="AT208" i="8"/>
  <c r="AS208" i="8"/>
  <c r="AI208" i="8"/>
  <c r="AF208" i="8"/>
  <c r="Y208" i="8"/>
  <c r="T208" i="8"/>
  <c r="H208" i="8"/>
  <c r="A208" i="8"/>
  <c r="BG207" i="8"/>
  <c r="AW207" i="8"/>
  <c r="AV207" i="8"/>
  <c r="AU207" i="8"/>
  <c r="AT207" i="8"/>
  <c r="AS207" i="8"/>
  <c r="AI207" i="8"/>
  <c r="AF207" i="8"/>
  <c r="Y207" i="8"/>
  <c r="T207" i="8"/>
  <c r="H207" i="8"/>
  <c r="A207" i="8"/>
  <c r="AX206" i="8"/>
  <c r="AW206" i="8"/>
  <c r="AU206" i="8"/>
  <c r="AT206" i="8"/>
  <c r="AS206" i="8" s="1"/>
  <c r="AI206" i="8"/>
  <c r="AF206" i="8"/>
  <c r="Y206" i="8"/>
  <c r="T206" i="8"/>
  <c r="H206" i="8"/>
  <c r="A206" i="8"/>
  <c r="BG205" i="8"/>
  <c r="BF205" i="8"/>
  <c r="BE205" i="8"/>
  <c r="BD205" i="8"/>
  <c r="BC205" i="8"/>
  <c r="BB205" i="8"/>
  <c r="BA205" i="8"/>
  <c r="AZ205" i="8"/>
  <c r="AY205" i="8"/>
  <c r="AX205" i="8"/>
  <c r="AW205" i="8"/>
  <c r="AV205" i="8"/>
  <c r="AT205" i="8"/>
  <c r="AU205" i="8" s="1"/>
  <c r="AS205" i="8"/>
  <c r="AI205" i="8"/>
  <c r="AF205" i="8"/>
  <c r="Y205" i="8"/>
  <c r="T205" i="8"/>
  <c r="H205" i="8"/>
  <c r="A205" i="8"/>
  <c r="BG204" i="8"/>
  <c r="BF204" i="8"/>
  <c r="BE204" i="8"/>
  <c r="BD204" i="8"/>
  <c r="BC204" i="8"/>
  <c r="BA204" i="8"/>
  <c r="AX204" i="8"/>
  <c r="AW204" i="8"/>
  <c r="AV204" i="8"/>
  <c r="AU204" i="8"/>
  <c r="AT204" i="8"/>
  <c r="AS204" i="8" s="1"/>
  <c r="AI204" i="8"/>
  <c r="AF204" i="8"/>
  <c r="Y204" i="8"/>
  <c r="T204" i="8"/>
  <c r="H204" i="8"/>
  <c r="A204" i="8"/>
  <c r="BF203" i="8"/>
  <c r="BC203" i="8"/>
  <c r="BB203" i="8"/>
  <c r="BA203" i="8"/>
  <c r="AZ203" i="8"/>
  <c r="AY203" i="8"/>
  <c r="AW203" i="8"/>
  <c r="AT203" i="8"/>
  <c r="AS203" i="8" s="1"/>
  <c r="AI203" i="8"/>
  <c r="AF203" i="8"/>
  <c r="Y203" i="8"/>
  <c r="T203" i="8"/>
  <c r="H203" i="8"/>
  <c r="A203" i="8"/>
  <c r="BG202" i="8"/>
  <c r="BF202" i="8"/>
  <c r="BE202" i="8"/>
  <c r="BD202" i="8"/>
  <c r="BC202" i="8"/>
  <c r="BB202" i="8"/>
  <c r="BA202" i="8"/>
  <c r="AZ202" i="8"/>
  <c r="AY202" i="8"/>
  <c r="AX202" i="8"/>
  <c r="AW202" i="8"/>
  <c r="AV202" i="8"/>
  <c r="AU202" i="8"/>
  <c r="AT202" i="8"/>
  <c r="AS202" i="8"/>
  <c r="AI202" i="8"/>
  <c r="AF202" i="8"/>
  <c r="Y202" i="8"/>
  <c r="T202" i="8"/>
  <c r="H202" i="8"/>
  <c r="A202" i="8"/>
  <c r="BG201" i="8"/>
  <c r="BB201" i="8"/>
  <c r="AZ201" i="8"/>
  <c r="AW201" i="8"/>
  <c r="AV201" i="8"/>
  <c r="AU201" i="8"/>
  <c r="AT201" i="8"/>
  <c r="AS201" i="8"/>
  <c r="AI201" i="8"/>
  <c r="AF201" i="8"/>
  <c r="Y201" i="8"/>
  <c r="T201" i="8"/>
  <c r="H201" i="8"/>
  <c r="A201" i="8"/>
  <c r="BA200" i="8"/>
  <c r="AZ200" i="8"/>
  <c r="AY200" i="8"/>
  <c r="AX200" i="8"/>
  <c r="AW200" i="8"/>
  <c r="AV200" i="8"/>
  <c r="AU200" i="8"/>
  <c r="AT200" i="8"/>
  <c r="AS200" i="8"/>
  <c r="AI200" i="8"/>
  <c r="AF200" i="8"/>
  <c r="Y200" i="8"/>
  <c r="T200" i="8"/>
  <c r="H200" i="8"/>
  <c r="A200" i="8"/>
  <c r="BF199" i="8"/>
  <c r="BE199" i="8"/>
  <c r="BD199" i="8"/>
  <c r="BC199" i="8"/>
  <c r="BB199" i="8"/>
  <c r="BA199" i="8"/>
  <c r="AZ199" i="8"/>
  <c r="AY199" i="8"/>
  <c r="AX199" i="8"/>
  <c r="AW199" i="8"/>
  <c r="AT199" i="8"/>
  <c r="AI199" i="8"/>
  <c r="AF199" i="8"/>
  <c r="Y199" i="8"/>
  <c r="T199" i="8"/>
  <c r="H199" i="8"/>
  <c r="A199" i="8"/>
  <c r="BG198" i="8"/>
  <c r="BF198" i="8"/>
  <c r="BE198" i="8"/>
  <c r="BD198" i="8"/>
  <c r="BC198" i="8"/>
  <c r="BB198" i="8"/>
  <c r="BA198" i="8"/>
  <c r="AY198" i="8"/>
  <c r="AV198" i="8"/>
  <c r="AU198" i="8"/>
  <c r="AT198" i="8"/>
  <c r="AS198" i="8" s="1"/>
  <c r="AI198" i="8"/>
  <c r="AF198" i="8"/>
  <c r="Y198" i="8"/>
  <c r="T198" i="8"/>
  <c r="H198" i="8"/>
  <c r="A198" i="8"/>
  <c r="BG197" i="8"/>
  <c r="BF197" i="8"/>
  <c r="BD197" i="8"/>
  <c r="BA197" i="8"/>
  <c r="AZ197" i="8"/>
  <c r="AY197" i="8"/>
  <c r="AX197" i="8"/>
  <c r="AW197" i="8"/>
  <c r="AT197" i="8"/>
  <c r="AS197" i="8" s="1"/>
  <c r="AI197" i="8"/>
  <c r="AF197" i="8"/>
  <c r="Y197" i="8"/>
  <c r="T197" i="8"/>
  <c r="H197" i="8"/>
  <c r="A197" i="8"/>
  <c r="BF196" i="8"/>
  <c r="BE196" i="8"/>
  <c r="BD196" i="8"/>
  <c r="BC196" i="8"/>
  <c r="BB196" i="8"/>
  <c r="BA196" i="8"/>
  <c r="AZ196" i="8"/>
  <c r="AY196" i="8"/>
  <c r="AX196" i="8"/>
  <c r="AW196" i="8"/>
  <c r="AV196" i="8"/>
  <c r="AU196" i="8"/>
  <c r="AT196" i="8"/>
  <c r="BG196" i="8" s="1"/>
  <c r="AS196" i="8"/>
  <c r="AI196" i="8"/>
  <c r="AF196" i="8"/>
  <c r="Y196" i="8"/>
  <c r="T196" i="8"/>
  <c r="H196" i="8"/>
  <c r="A196" i="8"/>
  <c r="BF195" i="8"/>
  <c r="BA195" i="8"/>
  <c r="AZ195" i="8"/>
  <c r="AX195" i="8"/>
  <c r="AU195" i="8"/>
  <c r="AT195" i="8"/>
  <c r="AS195" i="8"/>
  <c r="AI195" i="8"/>
  <c r="AF195" i="8"/>
  <c r="Y195" i="8"/>
  <c r="T195" i="8"/>
  <c r="H195" i="8"/>
  <c r="A195" i="8"/>
  <c r="AZ194" i="8"/>
  <c r="AY194" i="8"/>
  <c r="AX194" i="8"/>
  <c r="AW194" i="8"/>
  <c r="AV194" i="8"/>
  <c r="AU194" i="8"/>
  <c r="AT194" i="8"/>
  <c r="AS194" i="8"/>
  <c r="AI194" i="8"/>
  <c r="AF194" i="8"/>
  <c r="Y194" i="8"/>
  <c r="T194" i="8"/>
  <c r="H194" i="8"/>
  <c r="A194" i="8"/>
  <c r="BC193" i="8"/>
  <c r="BB193" i="8"/>
  <c r="BA193" i="8"/>
  <c r="AZ193" i="8"/>
  <c r="AY193" i="8"/>
  <c r="AX193" i="8"/>
  <c r="AW193" i="8"/>
  <c r="AV193" i="8"/>
  <c r="AU193" i="8"/>
  <c r="AT193" i="8"/>
  <c r="AI193" i="8"/>
  <c r="AF193" i="8"/>
  <c r="Y193" i="8"/>
  <c r="T193" i="8"/>
  <c r="H193" i="8"/>
  <c r="A193" i="8"/>
  <c r="BG192" i="8"/>
  <c r="BF192" i="8"/>
  <c r="BE192" i="8"/>
  <c r="BD192" i="8"/>
  <c r="BC192" i="8"/>
  <c r="BB192" i="8"/>
  <c r="BA192" i="8"/>
  <c r="AZ192" i="8"/>
  <c r="AY192" i="8"/>
  <c r="AW192" i="8"/>
  <c r="AT192" i="8"/>
  <c r="AS192" i="8"/>
  <c r="AI192" i="8"/>
  <c r="AF192" i="8"/>
  <c r="Y192" i="8"/>
  <c r="T192" i="8"/>
  <c r="H192" i="8"/>
  <c r="A192" i="8"/>
  <c r="BG191" i="8"/>
  <c r="BF191" i="8"/>
  <c r="BE191" i="8"/>
  <c r="BD191" i="8"/>
  <c r="BB191" i="8"/>
  <c r="AY191" i="8"/>
  <c r="AX191" i="8"/>
  <c r="AW191" i="8"/>
  <c r="AV191" i="8"/>
  <c r="AU191" i="8"/>
  <c r="AT191" i="8"/>
  <c r="AS191" i="8" s="1"/>
  <c r="AI191" i="8"/>
  <c r="AF191" i="8"/>
  <c r="Y191" i="8"/>
  <c r="T191" i="8"/>
  <c r="H191" i="8"/>
  <c r="A191" i="8"/>
  <c r="BG190" i="8"/>
  <c r="BD190" i="8"/>
  <c r="BC190" i="8"/>
  <c r="BB190" i="8"/>
  <c r="BA190" i="8"/>
  <c r="AZ190" i="8"/>
  <c r="AY190" i="8"/>
  <c r="AX190" i="8"/>
  <c r="AW190" i="8"/>
  <c r="AU190" i="8"/>
  <c r="AT190" i="8"/>
  <c r="AS190" i="8"/>
  <c r="AI190" i="8"/>
  <c r="AF190" i="8"/>
  <c r="Y190" i="8"/>
  <c r="T190" i="8"/>
  <c r="H190" i="8"/>
  <c r="A190" i="8"/>
  <c r="BG189" i="8"/>
  <c r="BF189" i="8"/>
  <c r="BE189" i="8"/>
  <c r="BD189" i="8"/>
  <c r="BC189" i="8"/>
  <c r="BB189" i="8"/>
  <c r="BA189" i="8"/>
  <c r="AZ189" i="8"/>
  <c r="AY189" i="8"/>
  <c r="AX189" i="8"/>
  <c r="AW189" i="8"/>
  <c r="AV189" i="8"/>
  <c r="AT189" i="8"/>
  <c r="AU189" i="8" s="1"/>
  <c r="AS189" i="8"/>
  <c r="AI189" i="8"/>
  <c r="AF189" i="8"/>
  <c r="Y189" i="8"/>
  <c r="T189" i="8"/>
  <c r="H189" i="8"/>
  <c r="A189" i="8"/>
  <c r="BG188" i="8"/>
  <c r="BB188" i="8"/>
  <c r="BA188" i="8"/>
  <c r="AX188" i="8"/>
  <c r="AW188" i="8"/>
  <c r="AV188" i="8"/>
  <c r="AU188" i="8"/>
  <c r="AT188" i="8"/>
  <c r="AS188" i="8"/>
  <c r="AI188" i="8"/>
  <c r="AF188" i="8"/>
  <c r="Y188" i="8"/>
  <c r="T188" i="8"/>
  <c r="H188" i="8"/>
  <c r="A188" i="8"/>
  <c r="BC187" i="8"/>
  <c r="BB187" i="8"/>
  <c r="BA187" i="8"/>
  <c r="AZ187" i="8"/>
  <c r="AY187" i="8"/>
  <c r="AX187" i="8"/>
  <c r="AW187" i="8"/>
  <c r="AV187" i="8"/>
  <c r="AU187" i="8"/>
  <c r="AT187" i="8"/>
  <c r="AS187" i="8"/>
  <c r="AI187" i="8"/>
  <c r="AF187" i="8"/>
  <c r="Y187" i="8"/>
  <c r="T187" i="8"/>
  <c r="H187" i="8"/>
  <c r="A187" i="8"/>
  <c r="BG186" i="8"/>
  <c r="BF186" i="8"/>
  <c r="BE186" i="8"/>
  <c r="BD186" i="8"/>
  <c r="BC186" i="8"/>
  <c r="BB186" i="8"/>
  <c r="BA186" i="8"/>
  <c r="AZ186" i="8"/>
  <c r="AY186" i="8"/>
  <c r="AX186" i="8"/>
  <c r="AW186" i="8"/>
  <c r="AV186" i="8"/>
  <c r="AU186" i="8"/>
  <c r="AT186" i="8"/>
  <c r="AS186" i="8"/>
  <c r="AI186" i="8"/>
  <c r="AF186" i="8"/>
  <c r="Y186" i="8"/>
  <c r="T186" i="8"/>
  <c r="H186" i="8"/>
  <c r="A186" i="8"/>
  <c r="BG185" i="8"/>
  <c r="BF185" i="8"/>
  <c r="BE185" i="8"/>
  <c r="BD185" i="8"/>
  <c r="BC185" i="8"/>
  <c r="BB185" i="8"/>
  <c r="AU185" i="8"/>
  <c r="AT185" i="8"/>
  <c r="AS185" i="8"/>
  <c r="AI185" i="8"/>
  <c r="AF185" i="8"/>
  <c r="Y185" i="8"/>
  <c r="T185" i="8"/>
  <c r="H185" i="8"/>
  <c r="A185" i="8"/>
  <c r="BG184" i="8"/>
  <c r="BF184" i="8"/>
  <c r="BE184" i="8"/>
  <c r="AX184" i="8"/>
  <c r="AW184" i="8"/>
  <c r="AV184" i="8"/>
  <c r="AU184" i="8"/>
  <c r="AT184" i="8"/>
  <c r="AS184" i="8"/>
  <c r="AI184" i="8"/>
  <c r="AF184" i="8"/>
  <c r="Y184" i="8"/>
  <c r="T184" i="8"/>
  <c r="H184" i="8"/>
  <c r="A184" i="8"/>
  <c r="BC183" i="8"/>
  <c r="BB183" i="8"/>
  <c r="BA183" i="8"/>
  <c r="AZ183" i="8"/>
  <c r="AY183" i="8"/>
  <c r="AX183" i="8"/>
  <c r="AW183" i="8"/>
  <c r="AV183" i="8"/>
  <c r="AU183" i="8"/>
  <c r="AT183" i="8"/>
  <c r="AI183" i="8"/>
  <c r="AF183" i="8"/>
  <c r="Y183" i="8"/>
  <c r="T183" i="8"/>
  <c r="H183" i="8"/>
  <c r="A183" i="8"/>
  <c r="BG182" i="8"/>
  <c r="BF182" i="8"/>
  <c r="BE182" i="8"/>
  <c r="BD182" i="8"/>
  <c r="BC182" i="8"/>
  <c r="BB182" i="8"/>
  <c r="BA182" i="8"/>
  <c r="AZ182" i="8"/>
  <c r="AY182" i="8"/>
  <c r="AV182" i="8"/>
  <c r="AU182" i="8"/>
  <c r="AT182" i="8"/>
  <c r="AI182" i="8"/>
  <c r="AF182" i="8"/>
  <c r="Y182" i="8"/>
  <c r="T182" i="8"/>
  <c r="H182" i="8"/>
  <c r="A182" i="8"/>
  <c r="BG181" i="8"/>
  <c r="BF181" i="8"/>
  <c r="BE181" i="8"/>
  <c r="BD181" i="8"/>
  <c r="BB181" i="8"/>
  <c r="BA181" i="8"/>
  <c r="AZ181" i="8"/>
  <c r="AY181" i="8"/>
  <c r="AX181" i="8"/>
  <c r="AW181" i="8"/>
  <c r="AU181" i="8"/>
  <c r="AT181" i="8"/>
  <c r="BC181" i="8" s="1"/>
  <c r="AS181" i="8"/>
  <c r="AI181" i="8"/>
  <c r="AF181" i="8"/>
  <c r="Y181" i="8"/>
  <c r="T181" i="8"/>
  <c r="H181" i="8"/>
  <c r="A181" i="8"/>
  <c r="BG180" i="8"/>
  <c r="BF180" i="8"/>
  <c r="BE180" i="8"/>
  <c r="BD180" i="8"/>
  <c r="BC180" i="8"/>
  <c r="AX180" i="8"/>
  <c r="AW180" i="8"/>
  <c r="AV180" i="8"/>
  <c r="AU180" i="8"/>
  <c r="AT180" i="8"/>
  <c r="AS180" i="8"/>
  <c r="AI180" i="8"/>
  <c r="AF180" i="8"/>
  <c r="Y180" i="8"/>
  <c r="T180" i="8"/>
  <c r="H180" i="8"/>
  <c r="A180" i="8"/>
  <c r="BC179" i="8"/>
  <c r="BB179" i="8"/>
  <c r="BA179" i="8"/>
  <c r="AZ179" i="8"/>
  <c r="AY179" i="8"/>
  <c r="AX179" i="8"/>
  <c r="AV179" i="8"/>
  <c r="AU179" i="8"/>
  <c r="AT179" i="8"/>
  <c r="AS179" i="8"/>
  <c r="AI179" i="8"/>
  <c r="AF179" i="8"/>
  <c r="Y179" i="8"/>
  <c r="T179" i="8"/>
  <c r="H179" i="8"/>
  <c r="A179" i="8"/>
  <c r="BG178" i="8"/>
  <c r="BF178" i="8"/>
  <c r="BE178" i="8"/>
  <c r="BD178" i="8"/>
  <c r="BC178" i="8"/>
  <c r="BA178" i="8"/>
  <c r="AZ178" i="8"/>
  <c r="AY178" i="8"/>
  <c r="AX178" i="8"/>
  <c r="AW178" i="8"/>
  <c r="AV178" i="8"/>
  <c r="AU178" i="8"/>
  <c r="AT178" i="8"/>
  <c r="BB178" i="8" s="1"/>
  <c r="AI178" i="8"/>
  <c r="AF178" i="8"/>
  <c r="Y178" i="8"/>
  <c r="T178" i="8"/>
  <c r="H178" i="8"/>
  <c r="A178" i="8"/>
  <c r="BF177" i="8"/>
  <c r="BE177" i="8"/>
  <c r="BD177" i="8"/>
  <c r="BC177" i="8"/>
  <c r="BB177" i="8"/>
  <c r="BA177" i="8"/>
  <c r="AZ177" i="8"/>
  <c r="AY177" i="8"/>
  <c r="AT177" i="8"/>
  <c r="AS177" i="8"/>
  <c r="AI177" i="8"/>
  <c r="AF177" i="8"/>
  <c r="Y177" i="8"/>
  <c r="T177" i="8"/>
  <c r="H177" i="8"/>
  <c r="A177" i="8"/>
  <c r="BG176" i="8"/>
  <c r="BF176" i="8"/>
  <c r="BE176" i="8"/>
  <c r="BD176" i="8"/>
  <c r="AY176" i="8"/>
  <c r="AX176" i="8"/>
  <c r="AW176" i="8"/>
  <c r="AU176" i="8"/>
  <c r="AT176" i="8"/>
  <c r="AS176" i="8"/>
  <c r="AI176" i="8"/>
  <c r="AF176" i="8"/>
  <c r="Y176" i="8"/>
  <c r="T176" i="8"/>
  <c r="H176" i="8"/>
  <c r="A176" i="8"/>
  <c r="BC175" i="8"/>
  <c r="BB175" i="8"/>
  <c r="AZ175" i="8"/>
  <c r="AY175" i="8"/>
  <c r="AX175" i="8"/>
  <c r="AW175" i="8"/>
  <c r="AV175" i="8"/>
  <c r="AU175" i="8"/>
  <c r="AT175" i="8"/>
  <c r="AS175" i="8"/>
  <c r="AI175" i="8"/>
  <c r="AF175" i="8"/>
  <c r="Y175" i="8"/>
  <c r="T175" i="8"/>
  <c r="H175" i="8"/>
  <c r="A175" i="8"/>
  <c r="BG174" i="8"/>
  <c r="BE174" i="8"/>
  <c r="BD174" i="8"/>
  <c r="BC174" i="8"/>
  <c r="BB174" i="8"/>
  <c r="BA174" i="8"/>
  <c r="AZ174" i="8"/>
  <c r="AY174" i="8"/>
  <c r="AX174" i="8"/>
  <c r="AW174" i="8"/>
  <c r="AV174" i="8"/>
  <c r="AU174" i="8"/>
  <c r="AT174" i="8"/>
  <c r="BF174" i="8" s="1"/>
  <c r="AI174" i="8"/>
  <c r="AF174" i="8"/>
  <c r="Y174" i="8"/>
  <c r="T174" i="8"/>
  <c r="H174" i="8"/>
  <c r="A174" i="8"/>
  <c r="BG173" i="8"/>
  <c r="BF173" i="8"/>
  <c r="BE173" i="8"/>
  <c r="BD173" i="8"/>
  <c r="BC173" i="8"/>
  <c r="BB173" i="8"/>
  <c r="BA173" i="8"/>
  <c r="AZ173" i="8"/>
  <c r="AT173" i="8"/>
  <c r="AS173" i="8"/>
  <c r="AI173" i="8"/>
  <c r="AF173" i="8"/>
  <c r="Y173" i="8"/>
  <c r="T173" i="8"/>
  <c r="H173" i="8"/>
  <c r="A173" i="8"/>
  <c r="BG172" i="8"/>
  <c r="BF172" i="8"/>
  <c r="BE172" i="8"/>
  <c r="BD172" i="8"/>
  <c r="AX172" i="8"/>
  <c r="AW172" i="8"/>
  <c r="AV172" i="8"/>
  <c r="AU172" i="8"/>
  <c r="AT172" i="8"/>
  <c r="AS172" i="8"/>
  <c r="AI172" i="8"/>
  <c r="AF172" i="8"/>
  <c r="Y172" i="8"/>
  <c r="T172" i="8"/>
  <c r="H172" i="8"/>
  <c r="A172" i="8"/>
  <c r="BB171" i="8"/>
  <c r="BA171" i="8"/>
  <c r="AZ171" i="8"/>
  <c r="AY171" i="8"/>
  <c r="AX171" i="8"/>
  <c r="AW171" i="8"/>
  <c r="AV171" i="8"/>
  <c r="AU171" i="8"/>
  <c r="AT171" i="8"/>
  <c r="AS171" i="8"/>
  <c r="AI171" i="8"/>
  <c r="AF171" i="8"/>
  <c r="Y171" i="8"/>
  <c r="T171" i="8"/>
  <c r="H171" i="8"/>
  <c r="A171" i="8"/>
  <c r="BG170" i="8"/>
  <c r="BF170" i="8"/>
  <c r="BE170" i="8"/>
  <c r="BD170" i="8"/>
  <c r="BC170" i="8"/>
  <c r="BB170" i="8"/>
  <c r="BA170" i="8"/>
  <c r="AZ170" i="8"/>
  <c r="AY170" i="8"/>
  <c r="AX170" i="8"/>
  <c r="AW170" i="8"/>
  <c r="AV170" i="8"/>
  <c r="AU170" i="8"/>
  <c r="AT170" i="8"/>
  <c r="AS170" i="8"/>
  <c r="AI170" i="8"/>
  <c r="AF170" i="8"/>
  <c r="Y170" i="8"/>
  <c r="T170" i="8"/>
  <c r="H170" i="8"/>
  <c r="A170" i="8"/>
  <c r="BG169" i="8"/>
  <c r="BF169" i="8"/>
  <c r="BE169" i="8"/>
  <c r="BD169" i="8"/>
  <c r="BC169" i="8"/>
  <c r="BB169" i="8"/>
  <c r="BA169" i="8"/>
  <c r="AU169" i="8"/>
  <c r="AT169" i="8"/>
  <c r="AS169" i="8"/>
  <c r="AI169" i="8"/>
  <c r="AF169" i="8"/>
  <c r="Y169" i="8"/>
  <c r="T169" i="8"/>
  <c r="H169" i="8"/>
  <c r="A169" i="8"/>
  <c r="BG168" i="8"/>
  <c r="BF168" i="8"/>
  <c r="BE168" i="8"/>
  <c r="AY168" i="8"/>
  <c r="AX168" i="8"/>
  <c r="AW168" i="8"/>
  <c r="AV168" i="8"/>
  <c r="AU168" i="8"/>
  <c r="AT168" i="8"/>
  <c r="AS168" i="8"/>
  <c r="AI168" i="8"/>
  <c r="AF168" i="8"/>
  <c r="Y168" i="8"/>
  <c r="T168" i="8"/>
  <c r="H168" i="8"/>
  <c r="A168" i="8"/>
  <c r="BD167" i="8"/>
  <c r="BC167" i="8"/>
  <c r="BB167" i="8"/>
  <c r="BA167" i="8"/>
  <c r="AZ167" i="8"/>
  <c r="AY167" i="8"/>
  <c r="AX167" i="8"/>
  <c r="AW167" i="8"/>
  <c r="AV167" i="8"/>
  <c r="AU167" i="8"/>
  <c r="AT167" i="8"/>
  <c r="AS167" i="8"/>
  <c r="AI167" i="8"/>
  <c r="AF167" i="8"/>
  <c r="Y167" i="8"/>
  <c r="T167" i="8"/>
  <c r="H167" i="8"/>
  <c r="A167" i="8"/>
  <c r="BG166" i="8"/>
  <c r="BF166" i="8"/>
  <c r="BE166" i="8"/>
  <c r="BD166" i="8"/>
  <c r="BC166" i="8"/>
  <c r="BB166" i="8"/>
  <c r="BA166" i="8"/>
  <c r="AZ166" i="8"/>
  <c r="AY166" i="8"/>
  <c r="AX166" i="8"/>
  <c r="AW166" i="8"/>
  <c r="AU166" i="8"/>
  <c r="AT166" i="8"/>
  <c r="AV166" i="8" s="1"/>
  <c r="AS166" i="8"/>
  <c r="AI166" i="8"/>
  <c r="AF166" i="8"/>
  <c r="Y166" i="8"/>
  <c r="T166" i="8"/>
  <c r="H166" i="8"/>
  <c r="A166" i="8"/>
  <c r="BG165" i="8"/>
  <c r="BF165" i="8"/>
  <c r="BE165" i="8"/>
  <c r="BD165" i="8"/>
  <c r="BC165" i="8"/>
  <c r="AX165" i="8"/>
  <c r="AW165" i="8"/>
  <c r="AV165" i="8"/>
  <c r="AU165" i="8"/>
  <c r="AT165" i="8"/>
  <c r="AS165" i="8"/>
  <c r="AI165" i="8"/>
  <c r="AF165" i="8"/>
  <c r="Y165" i="8"/>
  <c r="T165" i="8"/>
  <c r="H165" i="8"/>
  <c r="A165" i="8"/>
  <c r="BC164" i="8"/>
  <c r="BB164" i="8"/>
  <c r="BA164" i="8"/>
  <c r="AZ164" i="8"/>
  <c r="AY164" i="8"/>
  <c r="AX164" i="8"/>
  <c r="AW164" i="8"/>
  <c r="AV164" i="8"/>
  <c r="AU164" i="8"/>
  <c r="AT164" i="8"/>
  <c r="AS164" i="8"/>
  <c r="AI164" i="8"/>
  <c r="AF164" i="8"/>
  <c r="Y164" i="8"/>
  <c r="T164" i="8"/>
  <c r="H164" i="8"/>
  <c r="A164" i="8"/>
  <c r="BG163" i="8"/>
  <c r="BF163" i="8"/>
  <c r="BE163" i="8"/>
  <c r="BD163" i="8"/>
  <c r="BC163" i="8"/>
  <c r="BB163" i="8"/>
  <c r="BA163" i="8"/>
  <c r="AZ163" i="8"/>
  <c r="AY163" i="8"/>
  <c r="AX163" i="8"/>
  <c r="AW163" i="8"/>
  <c r="AT163" i="8"/>
  <c r="AV163" i="8" s="1"/>
  <c r="AI163" i="8"/>
  <c r="AF163" i="8"/>
  <c r="Y163" i="8"/>
  <c r="T163" i="8"/>
  <c r="H163" i="8"/>
  <c r="A163" i="8"/>
  <c r="BG162" i="8"/>
  <c r="BF162" i="8"/>
  <c r="BE162" i="8"/>
  <c r="BD162" i="8"/>
  <c r="BC162" i="8"/>
  <c r="BB162" i="8"/>
  <c r="AW162" i="8"/>
  <c r="AV162" i="8"/>
  <c r="AU162" i="8"/>
  <c r="AT162" i="8"/>
  <c r="AS162" i="8"/>
  <c r="AI162" i="8"/>
  <c r="AF162" i="8"/>
  <c r="Y162" i="8"/>
  <c r="T162" i="8"/>
  <c r="H162" i="8"/>
  <c r="A162" i="8"/>
  <c r="BG161" i="8"/>
  <c r="BB161" i="8"/>
  <c r="BA161" i="8"/>
  <c r="AZ161" i="8"/>
  <c r="AY161" i="8"/>
  <c r="AX161" i="8"/>
  <c r="AW161" i="8"/>
  <c r="AV161" i="8"/>
  <c r="AU161" i="8"/>
  <c r="AT161" i="8"/>
  <c r="AS161" i="8"/>
  <c r="AI161" i="8"/>
  <c r="AF161" i="8"/>
  <c r="Y161" i="8"/>
  <c r="T161" i="8"/>
  <c r="H161" i="8"/>
  <c r="A161" i="8"/>
  <c r="BG160" i="8"/>
  <c r="BF160" i="8"/>
  <c r="BE160" i="8"/>
  <c r="BD160" i="8"/>
  <c r="BC160" i="8"/>
  <c r="BB160" i="8"/>
  <c r="BA160" i="8"/>
  <c r="AZ160" i="8"/>
  <c r="AY160" i="8"/>
  <c r="AX160" i="8"/>
  <c r="AW160" i="8"/>
  <c r="AV160" i="8"/>
  <c r="AU160" i="8"/>
  <c r="AT160" i="8"/>
  <c r="AS160" i="8"/>
  <c r="AI160" i="8"/>
  <c r="AF160" i="8"/>
  <c r="Y160" i="8"/>
  <c r="T160" i="8"/>
  <c r="H160" i="8"/>
  <c r="A160" i="8"/>
  <c r="BG159" i="8"/>
  <c r="BF159" i="8"/>
  <c r="BE159" i="8"/>
  <c r="BD159" i="8"/>
  <c r="BC159" i="8"/>
  <c r="BB159" i="8"/>
  <c r="BA159" i="8"/>
  <c r="AV159" i="8"/>
  <c r="AU159" i="8"/>
  <c r="AT159" i="8"/>
  <c r="AS159" i="8"/>
  <c r="AI159" i="8"/>
  <c r="AF159" i="8"/>
  <c r="Y159" i="8"/>
  <c r="T159" i="8"/>
  <c r="H159" i="8"/>
  <c r="A159" i="8"/>
  <c r="BG158" i="8"/>
  <c r="BF158" i="8"/>
  <c r="BA158" i="8"/>
  <c r="AZ158" i="8"/>
  <c r="AY158" i="8"/>
  <c r="AX158" i="8"/>
  <c r="AW158" i="8"/>
  <c r="AV158" i="8"/>
  <c r="AU158" i="8"/>
  <c r="AT158" i="8"/>
  <c r="AS158" i="8"/>
  <c r="AI158" i="8"/>
  <c r="AF158" i="8"/>
  <c r="Y158" i="8"/>
  <c r="T158" i="8"/>
  <c r="H158" i="8"/>
  <c r="A158" i="8"/>
  <c r="BF157" i="8"/>
  <c r="BE157" i="8"/>
  <c r="BD157" i="8"/>
  <c r="BC157" i="8"/>
  <c r="BB157" i="8"/>
  <c r="BA157" i="8"/>
  <c r="AZ157" i="8"/>
  <c r="AY157" i="8"/>
  <c r="AX157" i="8"/>
  <c r="AW157" i="8"/>
  <c r="AV157" i="8"/>
  <c r="AU157" i="8"/>
  <c r="AT157" i="8"/>
  <c r="AS157" i="8" s="1"/>
  <c r="AI157" i="8"/>
  <c r="AF157" i="8"/>
  <c r="Y157" i="8"/>
  <c r="T157" i="8"/>
  <c r="H157" i="8"/>
  <c r="A157" i="8"/>
  <c r="BG156" i="8"/>
  <c r="BF156" i="8"/>
  <c r="BE156" i="8"/>
  <c r="BD156" i="8"/>
  <c r="BC156" i="8"/>
  <c r="BB156" i="8"/>
  <c r="BA156" i="8"/>
  <c r="AZ156" i="8"/>
  <c r="AU156" i="8"/>
  <c r="AT156" i="8"/>
  <c r="AS156" i="8"/>
  <c r="AI156" i="8"/>
  <c r="AF156" i="8"/>
  <c r="Y156" i="8"/>
  <c r="T156" i="8"/>
  <c r="H156" i="8"/>
  <c r="A156" i="8"/>
  <c r="BG155" i="8"/>
  <c r="BF155" i="8"/>
  <c r="BE155" i="8"/>
  <c r="AZ155" i="8"/>
  <c r="AY155" i="8"/>
  <c r="AX155" i="8"/>
  <c r="AW155" i="8"/>
  <c r="AV155" i="8"/>
  <c r="AU155" i="8"/>
  <c r="AT155" i="8"/>
  <c r="AS155" i="8"/>
  <c r="AI155" i="8"/>
  <c r="AF155" i="8"/>
  <c r="Y155" i="8"/>
  <c r="T155" i="8"/>
  <c r="H155" i="8"/>
  <c r="A155" i="8"/>
  <c r="BE154" i="8"/>
  <c r="BD154" i="8"/>
  <c r="BC154" i="8"/>
  <c r="BB154" i="8"/>
  <c r="BA154" i="8"/>
  <c r="AZ154" i="8"/>
  <c r="AY154" i="8"/>
  <c r="AX154" i="8"/>
  <c r="AW154" i="8"/>
  <c r="AV154" i="8"/>
  <c r="AU154" i="8"/>
  <c r="AT154" i="8"/>
  <c r="AI154" i="8"/>
  <c r="AF154" i="8"/>
  <c r="Y154" i="8"/>
  <c r="T154" i="8"/>
  <c r="H154" i="8"/>
  <c r="A154" i="8"/>
  <c r="BG153" i="8"/>
  <c r="BF153" i="8"/>
  <c r="BE153" i="8"/>
  <c r="BD153" i="8"/>
  <c r="BC153" i="8"/>
  <c r="BB153" i="8"/>
  <c r="BA153" i="8"/>
  <c r="AZ153" i="8"/>
  <c r="AY153" i="8"/>
  <c r="AT153" i="8"/>
  <c r="AS153" i="8"/>
  <c r="AI153" i="8"/>
  <c r="AF153" i="8"/>
  <c r="Y153" i="8"/>
  <c r="T153" i="8"/>
  <c r="H153" i="8"/>
  <c r="A153" i="8"/>
  <c r="BG152" i="8"/>
  <c r="BF152" i="8"/>
  <c r="BE152" i="8"/>
  <c r="BD152" i="8"/>
  <c r="AY152" i="8"/>
  <c r="AX152" i="8"/>
  <c r="AW152" i="8"/>
  <c r="AV152" i="8"/>
  <c r="AU152" i="8"/>
  <c r="AT152" i="8"/>
  <c r="AS152" i="8"/>
  <c r="AI152" i="8"/>
  <c r="AF152" i="8"/>
  <c r="Y152" i="8"/>
  <c r="T152" i="8"/>
  <c r="H152" i="8"/>
  <c r="A152" i="8"/>
  <c r="AX151" i="8"/>
  <c r="AW151" i="8"/>
  <c r="AU151" i="8"/>
  <c r="AT151" i="8"/>
  <c r="AS151" i="8" s="1"/>
  <c r="AI151" i="8"/>
  <c r="AF151" i="8"/>
  <c r="Y151" i="8"/>
  <c r="T151" i="8"/>
  <c r="H151" i="8"/>
  <c r="A151" i="8"/>
  <c r="BG150" i="8"/>
  <c r="BF150" i="8"/>
  <c r="BE150" i="8"/>
  <c r="BD150" i="8"/>
  <c r="BC150" i="8"/>
  <c r="BB150" i="8"/>
  <c r="BA150" i="8"/>
  <c r="AZ150" i="8"/>
  <c r="AY150" i="8"/>
  <c r="AX150" i="8"/>
  <c r="AW150" i="8"/>
  <c r="AU150" i="8"/>
  <c r="AT150" i="8"/>
  <c r="AV150" i="8" s="1"/>
  <c r="AS150" i="8"/>
  <c r="AI150" i="8"/>
  <c r="AF150" i="8"/>
  <c r="Y150" i="8"/>
  <c r="T150" i="8"/>
  <c r="H150" i="8"/>
  <c r="A150" i="8"/>
  <c r="BG149" i="8"/>
  <c r="BF149" i="8"/>
  <c r="BE149" i="8"/>
  <c r="BD149" i="8"/>
  <c r="BC149" i="8"/>
  <c r="AZ149" i="8"/>
  <c r="AX149" i="8"/>
  <c r="AW149" i="8"/>
  <c r="AV149" i="8"/>
  <c r="AU149" i="8"/>
  <c r="AT149" i="8"/>
  <c r="AS149" i="8"/>
  <c r="AI149" i="8"/>
  <c r="AF149" i="8"/>
  <c r="Y149" i="8"/>
  <c r="T149" i="8"/>
  <c r="H149" i="8"/>
  <c r="A149" i="8"/>
  <c r="BE148" i="8"/>
  <c r="BC148" i="8"/>
  <c r="BB148" i="8"/>
  <c r="BA148" i="8"/>
  <c r="AZ148" i="8"/>
  <c r="AY148" i="8"/>
  <c r="AX148" i="8"/>
  <c r="AW148" i="8"/>
  <c r="AV148" i="8"/>
  <c r="AU148" i="8"/>
  <c r="AT148" i="8"/>
  <c r="AS148" i="8"/>
  <c r="AI148" i="8"/>
  <c r="AF148" i="8"/>
  <c r="Y148" i="8"/>
  <c r="T148" i="8"/>
  <c r="H148" i="8"/>
  <c r="A148" i="8"/>
  <c r="BG147" i="8"/>
  <c r="BF147" i="8"/>
  <c r="BE147" i="8"/>
  <c r="BD147" i="8"/>
  <c r="BC147" i="8"/>
  <c r="BB147" i="8"/>
  <c r="BA147" i="8"/>
  <c r="AZ147" i="8"/>
  <c r="AY147" i="8"/>
  <c r="AX147" i="8"/>
  <c r="AW147" i="8"/>
  <c r="AT147" i="8"/>
  <c r="AI147" i="8"/>
  <c r="AF147" i="8"/>
  <c r="Y147" i="8"/>
  <c r="T147" i="8"/>
  <c r="H147" i="8"/>
  <c r="A147" i="8"/>
  <c r="BG146" i="8"/>
  <c r="BF146" i="8"/>
  <c r="BE146" i="8"/>
  <c r="BD146" i="8"/>
  <c r="BC146" i="8"/>
  <c r="BB146" i="8"/>
  <c r="AY146" i="8"/>
  <c r="AW146" i="8"/>
  <c r="AV146" i="8"/>
  <c r="AU146" i="8"/>
  <c r="AT146" i="8"/>
  <c r="AS146" i="8"/>
  <c r="AI146" i="8"/>
  <c r="AF146" i="8"/>
  <c r="Y146" i="8"/>
  <c r="T146" i="8"/>
  <c r="H146" i="8"/>
  <c r="A146" i="8"/>
  <c r="BG145" i="8"/>
  <c r="BD145" i="8"/>
  <c r="BB145" i="8"/>
  <c r="BA145" i="8"/>
  <c r="AZ145" i="8"/>
  <c r="AY145" i="8"/>
  <c r="AX145" i="8"/>
  <c r="AW145" i="8"/>
  <c r="AV145" i="8"/>
  <c r="AU145" i="8"/>
  <c r="AT145" i="8"/>
  <c r="AS145" i="8"/>
  <c r="AI145" i="8"/>
  <c r="AF145" i="8"/>
  <c r="Y145" i="8"/>
  <c r="T145" i="8"/>
  <c r="H145" i="8"/>
  <c r="A145" i="8"/>
  <c r="BG144" i="8"/>
  <c r="BF144" i="8"/>
  <c r="BE144" i="8"/>
  <c r="BD144" i="8"/>
  <c r="BC144" i="8"/>
  <c r="BB144" i="8"/>
  <c r="BA144" i="8"/>
  <c r="AZ144" i="8"/>
  <c r="AY144" i="8"/>
  <c r="AX144" i="8"/>
  <c r="AW144" i="8"/>
  <c r="AV144" i="8"/>
  <c r="AU144" i="8"/>
  <c r="AT144" i="8"/>
  <c r="AS144" i="8"/>
  <c r="AI144" i="8"/>
  <c r="AF144" i="8"/>
  <c r="Y144" i="8"/>
  <c r="T144" i="8"/>
  <c r="H144" i="8"/>
  <c r="A144" i="8"/>
  <c r="BG143" i="8"/>
  <c r="BF143" i="8"/>
  <c r="BE143" i="8"/>
  <c r="BD143" i="8"/>
  <c r="BC143" i="8"/>
  <c r="BB143" i="8"/>
  <c r="BA143" i="8"/>
  <c r="AX143" i="8"/>
  <c r="AV143" i="8"/>
  <c r="AU143" i="8"/>
  <c r="AT143" i="8"/>
  <c r="AS143" i="8"/>
  <c r="AI143" i="8"/>
  <c r="AF143" i="8"/>
  <c r="Y143" i="8"/>
  <c r="T143" i="8"/>
  <c r="H143" i="8"/>
  <c r="A143" i="8"/>
  <c r="BG142" i="8"/>
  <c r="BF142" i="8"/>
  <c r="BC142" i="8"/>
  <c r="BA142" i="8"/>
  <c r="AZ142" i="8"/>
  <c r="AY142" i="8"/>
  <c r="AX142" i="8"/>
  <c r="AW142" i="8"/>
  <c r="AV142" i="8"/>
  <c r="AU142" i="8"/>
  <c r="AT142" i="8"/>
  <c r="AS142" i="8"/>
  <c r="AI142" i="8"/>
  <c r="AF142" i="8"/>
  <c r="Y142" i="8"/>
  <c r="T142" i="8"/>
  <c r="H142" i="8"/>
  <c r="A142" i="8"/>
  <c r="BF141" i="8"/>
  <c r="BE141" i="8"/>
  <c r="BD141" i="8"/>
  <c r="BC141" i="8"/>
  <c r="BB141" i="8"/>
  <c r="BA141" i="8"/>
  <c r="AZ141" i="8"/>
  <c r="AY141" i="8"/>
  <c r="AX141" i="8"/>
  <c r="AW141" i="8"/>
  <c r="AV141" i="8"/>
  <c r="AU141" i="8"/>
  <c r="AT141" i="8"/>
  <c r="AS141" i="8" s="1"/>
  <c r="AI141" i="8"/>
  <c r="AF141" i="8"/>
  <c r="Y141" i="8"/>
  <c r="T141" i="8"/>
  <c r="H141" i="8"/>
  <c r="A141" i="8"/>
  <c r="BG140" i="8"/>
  <c r="BF140" i="8"/>
  <c r="BE140" i="8"/>
  <c r="BD140" i="8"/>
  <c r="BC140" i="8"/>
  <c r="BB140" i="8"/>
  <c r="BA140" i="8"/>
  <c r="AZ140" i="8"/>
  <c r="AW140" i="8"/>
  <c r="AU140" i="8"/>
  <c r="AT140" i="8"/>
  <c r="AS140" i="8"/>
  <c r="AI140" i="8"/>
  <c r="AF140" i="8"/>
  <c r="Y140" i="8"/>
  <c r="T140" i="8"/>
  <c r="H140" i="8"/>
  <c r="A140" i="8"/>
  <c r="BG139" i="8"/>
  <c r="BF139" i="8"/>
  <c r="BE139" i="8"/>
  <c r="BB139" i="8"/>
  <c r="AZ139" i="8"/>
  <c r="AY139" i="8"/>
  <c r="AX139" i="8"/>
  <c r="AW139" i="8"/>
  <c r="AV139" i="8"/>
  <c r="AU139" i="8"/>
  <c r="AT139" i="8"/>
  <c r="AS139" i="8"/>
  <c r="AI139" i="8"/>
  <c r="AF139" i="8"/>
  <c r="Y139" i="8"/>
  <c r="T139" i="8"/>
  <c r="H139" i="8"/>
  <c r="A139" i="8"/>
  <c r="BG138" i="8"/>
  <c r="BE138" i="8"/>
  <c r="BD138" i="8"/>
  <c r="BC138" i="8"/>
  <c r="BB138" i="8"/>
  <c r="BA138" i="8"/>
  <c r="AZ138" i="8"/>
  <c r="AY138" i="8"/>
  <c r="AX138" i="8"/>
  <c r="AW138" i="8"/>
  <c r="AV138" i="8"/>
  <c r="AU138" i="8"/>
  <c r="AT138" i="8"/>
  <c r="BF138" i="8" s="1"/>
  <c r="AS138" i="8"/>
  <c r="AI138" i="8"/>
  <c r="AF138" i="8"/>
  <c r="Y138" i="8"/>
  <c r="T138" i="8"/>
  <c r="H138" i="8"/>
  <c r="A138" i="8"/>
  <c r="BG137" i="8"/>
  <c r="BF137" i="8"/>
  <c r="BE137" i="8"/>
  <c r="BD137" i="8"/>
  <c r="BC137" i="8"/>
  <c r="BB137" i="8"/>
  <c r="BA137" i="8"/>
  <c r="AZ137" i="8"/>
  <c r="AY137" i="8"/>
  <c r="AX137" i="8"/>
  <c r="AV137" i="8"/>
  <c r="AT137" i="8"/>
  <c r="AS137" i="8"/>
  <c r="AI137" i="8"/>
  <c r="AF137" i="8"/>
  <c r="Y137" i="8"/>
  <c r="T137" i="8"/>
  <c r="H137" i="8"/>
  <c r="A137" i="8"/>
  <c r="BG136" i="8"/>
  <c r="BF136" i="8"/>
  <c r="BE136" i="8"/>
  <c r="BD136" i="8"/>
  <c r="BC136" i="8"/>
  <c r="BA136" i="8"/>
  <c r="AY136" i="8"/>
  <c r="AX136" i="8"/>
  <c r="AW136" i="8"/>
  <c r="AV136" i="8"/>
  <c r="AU136" i="8"/>
  <c r="AT136" i="8"/>
  <c r="AS136" i="8"/>
  <c r="AI136" i="8"/>
  <c r="AF136" i="8"/>
  <c r="Y136" i="8"/>
  <c r="T136" i="8"/>
  <c r="H136" i="8"/>
  <c r="A136" i="8"/>
  <c r="BF135" i="8"/>
  <c r="BD135" i="8"/>
  <c r="BC135" i="8"/>
  <c r="BB135" i="8"/>
  <c r="BA135" i="8"/>
  <c r="AZ135" i="8"/>
  <c r="AY135" i="8"/>
  <c r="AX135" i="8"/>
  <c r="AW135" i="8"/>
  <c r="AV135" i="8"/>
  <c r="AU135" i="8"/>
  <c r="AT135" i="8"/>
  <c r="AS135" i="8"/>
  <c r="AI135" i="8"/>
  <c r="AF135" i="8"/>
  <c r="Y135" i="8"/>
  <c r="T135" i="8"/>
  <c r="H135" i="8"/>
  <c r="A135" i="8"/>
  <c r="BG134" i="8"/>
  <c r="BF134" i="8"/>
  <c r="BE134" i="8"/>
  <c r="BD134" i="8"/>
  <c r="BC134" i="8"/>
  <c r="BB134" i="8"/>
  <c r="BA134" i="8"/>
  <c r="AZ134" i="8"/>
  <c r="AY134" i="8"/>
  <c r="AX134" i="8"/>
  <c r="AW134" i="8"/>
  <c r="AU134" i="8"/>
  <c r="AT134" i="8"/>
  <c r="AV134" i="8" s="1"/>
  <c r="AS134" i="8"/>
  <c r="AI134" i="8"/>
  <c r="AF134" i="8"/>
  <c r="Y134" i="8"/>
  <c r="T134" i="8"/>
  <c r="H134" i="8"/>
  <c r="A134" i="8"/>
  <c r="BG133" i="8"/>
  <c r="BF133" i="8"/>
  <c r="BE133" i="8"/>
  <c r="BD133" i="8"/>
  <c r="BC133" i="8"/>
  <c r="BB133" i="8"/>
  <c r="AZ133" i="8"/>
  <c r="AX133" i="8"/>
  <c r="AW133" i="8"/>
  <c r="AV133" i="8"/>
  <c r="AU133" i="8"/>
  <c r="AT133" i="8"/>
  <c r="AS133" i="8"/>
  <c r="AI133" i="8"/>
  <c r="AF133" i="8"/>
  <c r="Y133" i="8"/>
  <c r="T133" i="8"/>
  <c r="H133" i="8"/>
  <c r="A133" i="8"/>
  <c r="BG132" i="8"/>
  <c r="BE132" i="8"/>
  <c r="BC132" i="8"/>
  <c r="BB132" i="8"/>
  <c r="BA132" i="8"/>
  <c r="AZ132" i="8"/>
  <c r="AY132" i="8"/>
  <c r="AX132" i="8"/>
  <c r="AW132" i="8"/>
  <c r="AV132" i="8"/>
  <c r="AU132" i="8"/>
  <c r="AT132" i="8"/>
  <c r="AS132" i="8"/>
  <c r="AI132" i="8"/>
  <c r="AF132" i="8"/>
  <c r="Y132" i="8"/>
  <c r="T132" i="8"/>
  <c r="H132" i="8"/>
  <c r="A132" i="8"/>
  <c r="BG131" i="8"/>
  <c r="BF131" i="8"/>
  <c r="BE131" i="8"/>
  <c r="BD131" i="8"/>
  <c r="BC131" i="8"/>
  <c r="BB131" i="8"/>
  <c r="BA131" i="8"/>
  <c r="AZ131" i="8"/>
  <c r="AY131" i="8"/>
  <c r="AX131" i="8"/>
  <c r="AW131" i="8"/>
  <c r="AV131" i="8"/>
  <c r="AT131" i="8"/>
  <c r="AI131" i="8"/>
  <c r="AF131" i="8"/>
  <c r="Y131" i="8"/>
  <c r="T131" i="8"/>
  <c r="H131" i="8"/>
  <c r="A131" i="8"/>
  <c r="BG130" i="8"/>
  <c r="BF130" i="8"/>
  <c r="BE130" i="8"/>
  <c r="BD130" i="8"/>
  <c r="BC130" i="8"/>
  <c r="BB130" i="8"/>
  <c r="BA130" i="8"/>
  <c r="AY130" i="8"/>
  <c r="AW130" i="8"/>
  <c r="AV130" i="8"/>
  <c r="AU130" i="8"/>
  <c r="AT130" i="8"/>
  <c r="AS130" i="8"/>
  <c r="AI130" i="8"/>
  <c r="AF130" i="8"/>
  <c r="Y130" i="8"/>
  <c r="T130" i="8"/>
  <c r="H130" i="8"/>
  <c r="A130" i="8"/>
  <c r="BG129" i="8"/>
  <c r="BF129" i="8"/>
  <c r="BD129" i="8"/>
  <c r="BB129" i="8"/>
  <c r="BA129" i="8"/>
  <c r="AZ129" i="8"/>
  <c r="AY129" i="8"/>
  <c r="AX129" i="8"/>
  <c r="AW129" i="8"/>
  <c r="AV129" i="8"/>
  <c r="AU129" i="8"/>
  <c r="AT129" i="8"/>
  <c r="AS129" i="8"/>
  <c r="AI129" i="8"/>
  <c r="AF129" i="8"/>
  <c r="Y129" i="8"/>
  <c r="T129" i="8"/>
  <c r="H129" i="8"/>
  <c r="A129" i="8"/>
  <c r="BG128" i="8"/>
  <c r="BF128" i="8"/>
  <c r="BE128" i="8"/>
  <c r="BD128" i="8"/>
  <c r="BC128" i="8"/>
  <c r="BB128" i="8"/>
  <c r="BA128" i="8"/>
  <c r="AZ128" i="8"/>
  <c r="AY128" i="8"/>
  <c r="AX128" i="8"/>
  <c r="AW128" i="8"/>
  <c r="AV128" i="8"/>
  <c r="AU128" i="8"/>
  <c r="AT128" i="8"/>
  <c r="AS128" i="8"/>
  <c r="AI128" i="8"/>
  <c r="AF128" i="8"/>
  <c r="Y128" i="8"/>
  <c r="T128" i="8"/>
  <c r="H128" i="8"/>
  <c r="A128" i="8"/>
  <c r="BG127" i="8"/>
  <c r="BF127" i="8"/>
  <c r="BE127" i="8"/>
  <c r="BD127" i="8"/>
  <c r="BC127" i="8"/>
  <c r="BB127" i="8"/>
  <c r="BA127" i="8"/>
  <c r="AZ127" i="8"/>
  <c r="AX127" i="8"/>
  <c r="AV127" i="8"/>
  <c r="AU127" i="8"/>
  <c r="AT127" i="8"/>
  <c r="AS127" i="8"/>
  <c r="AI127" i="8"/>
  <c r="AF127" i="8"/>
  <c r="Y127" i="8"/>
  <c r="T127" i="8"/>
  <c r="H127" i="8"/>
  <c r="A127" i="8"/>
  <c r="BG126" i="8"/>
  <c r="BF126" i="8"/>
  <c r="BE126" i="8"/>
  <c r="BC126" i="8"/>
  <c r="BA126" i="8"/>
  <c r="AZ126" i="8"/>
  <c r="AY126" i="8"/>
  <c r="AX126" i="8"/>
  <c r="AW126" i="8"/>
  <c r="AV126" i="8"/>
  <c r="AU126" i="8"/>
  <c r="AT126" i="8"/>
  <c r="AS126" i="8"/>
  <c r="AI126" i="8"/>
  <c r="AF126" i="8"/>
  <c r="Y126" i="8"/>
  <c r="T126" i="8"/>
  <c r="H126" i="8"/>
  <c r="A126" i="8"/>
  <c r="BF125" i="8"/>
  <c r="BE125" i="8"/>
  <c r="BD125" i="8"/>
  <c r="BC125" i="8"/>
  <c r="BB125" i="8"/>
  <c r="BA125" i="8"/>
  <c r="AZ125" i="8"/>
  <c r="AY125" i="8"/>
  <c r="AX125" i="8"/>
  <c r="AW125" i="8"/>
  <c r="AV125" i="8"/>
  <c r="AU125" i="8"/>
  <c r="AT125" i="8"/>
  <c r="AI125" i="8"/>
  <c r="AF125" i="8"/>
  <c r="Y125" i="8"/>
  <c r="T125" i="8"/>
  <c r="H125" i="8"/>
  <c r="A125" i="8"/>
  <c r="AY124" i="8"/>
  <c r="AT124" i="8"/>
  <c r="BG124" i="8" s="1"/>
  <c r="AI124" i="8"/>
  <c r="AF124" i="8"/>
  <c r="Y124" i="8"/>
  <c r="T124" i="8"/>
  <c r="H124" i="8"/>
  <c r="A124" i="8"/>
  <c r="BG123" i="8"/>
  <c r="BF123" i="8"/>
  <c r="BE123" i="8"/>
  <c r="BD123" i="8"/>
  <c r="BB123" i="8"/>
  <c r="AZ123" i="8"/>
  <c r="AY123" i="8"/>
  <c r="AX123" i="8"/>
  <c r="AW123" i="8"/>
  <c r="AV123" i="8"/>
  <c r="AU123" i="8"/>
  <c r="AT123" i="8"/>
  <c r="AS123" i="8"/>
  <c r="AI123" i="8"/>
  <c r="AF123" i="8"/>
  <c r="Y123" i="8"/>
  <c r="T123" i="8"/>
  <c r="H123" i="8"/>
  <c r="A123" i="8"/>
  <c r="BG122" i="8"/>
  <c r="BE122" i="8"/>
  <c r="BD122" i="8"/>
  <c r="BC122" i="8"/>
  <c r="BB122" i="8"/>
  <c r="BA122" i="8"/>
  <c r="AZ122" i="8"/>
  <c r="AY122" i="8"/>
  <c r="AX122" i="8"/>
  <c r="AW122" i="8"/>
  <c r="AV122" i="8"/>
  <c r="AU122" i="8"/>
  <c r="AT122" i="8"/>
  <c r="BF122" i="8" s="1"/>
  <c r="AS122" i="8"/>
  <c r="AI122" i="8"/>
  <c r="AF122" i="8"/>
  <c r="Y122" i="8"/>
  <c r="T122" i="8"/>
  <c r="H122" i="8"/>
  <c r="A122" i="8"/>
  <c r="BG121" i="8"/>
  <c r="BF121" i="8"/>
  <c r="BE121" i="8"/>
  <c r="BD121" i="8"/>
  <c r="BC121" i="8"/>
  <c r="BB121" i="8"/>
  <c r="BA121" i="8"/>
  <c r="AZ121" i="8"/>
  <c r="AY121" i="8"/>
  <c r="AX121" i="8"/>
  <c r="AV121" i="8"/>
  <c r="AT121" i="8"/>
  <c r="AS121" i="8"/>
  <c r="AI121" i="8"/>
  <c r="AF121" i="8"/>
  <c r="Y121" i="8"/>
  <c r="T121" i="8"/>
  <c r="H121" i="8"/>
  <c r="A121" i="8"/>
  <c r="BG120" i="8"/>
  <c r="BF120" i="8"/>
  <c r="BE120" i="8"/>
  <c r="BD120" i="8"/>
  <c r="BC120" i="8"/>
  <c r="BA120" i="8"/>
  <c r="AY120" i="8"/>
  <c r="AX120" i="8"/>
  <c r="AW120" i="8"/>
  <c r="AV120" i="8"/>
  <c r="AU120" i="8"/>
  <c r="AT120" i="8"/>
  <c r="AS120" i="8"/>
  <c r="AI120" i="8"/>
  <c r="AF120" i="8"/>
  <c r="Y120" i="8"/>
  <c r="T120" i="8"/>
  <c r="H120" i="8"/>
  <c r="A120" i="8"/>
  <c r="AW119" i="8"/>
  <c r="AT119" i="8"/>
  <c r="BF119" i="8" s="1"/>
  <c r="AI119" i="8"/>
  <c r="AF119" i="8"/>
  <c r="Y119" i="8"/>
  <c r="T119" i="8"/>
  <c r="H119" i="8"/>
  <c r="A119" i="8"/>
  <c r="BG118" i="8"/>
  <c r="BF118" i="8"/>
  <c r="BE118" i="8"/>
  <c r="BD118" i="8"/>
  <c r="BC118" i="8"/>
  <c r="BB118" i="8"/>
  <c r="BA118" i="8"/>
  <c r="AZ118" i="8"/>
  <c r="AY118" i="8"/>
  <c r="AX118" i="8"/>
  <c r="AW118" i="8"/>
  <c r="AU118" i="8"/>
  <c r="AT118" i="8"/>
  <c r="AV118" i="8" s="1"/>
  <c r="AS118" i="8"/>
  <c r="AI118" i="8"/>
  <c r="AF118" i="8"/>
  <c r="Y118" i="8"/>
  <c r="T118" i="8"/>
  <c r="H118" i="8"/>
  <c r="A118" i="8"/>
  <c r="BG117" i="8"/>
  <c r="BF117" i="8"/>
  <c r="BE117" i="8"/>
  <c r="BD117" i="8"/>
  <c r="BC117" i="8"/>
  <c r="BB117" i="8"/>
  <c r="AZ117" i="8"/>
  <c r="AX117" i="8"/>
  <c r="AW117" i="8"/>
  <c r="AV117" i="8"/>
  <c r="AU117" i="8"/>
  <c r="AT117" i="8"/>
  <c r="AS117" i="8"/>
  <c r="AI117" i="8"/>
  <c r="AF117" i="8"/>
  <c r="Y117" i="8"/>
  <c r="T117" i="8"/>
  <c r="H117" i="8"/>
  <c r="A117" i="8"/>
  <c r="BG116" i="8"/>
  <c r="BE116" i="8"/>
  <c r="BC116" i="8"/>
  <c r="BB116" i="8"/>
  <c r="BA116" i="8"/>
  <c r="AZ116" i="8"/>
  <c r="AY116" i="8"/>
  <c r="AX116" i="8"/>
  <c r="AW116" i="8"/>
  <c r="AV116" i="8"/>
  <c r="AU116" i="8"/>
  <c r="AT116" i="8"/>
  <c r="AS116" i="8"/>
  <c r="AI116" i="8"/>
  <c r="AF116" i="8"/>
  <c r="Y116" i="8"/>
  <c r="T116" i="8"/>
  <c r="H116" i="8"/>
  <c r="A116" i="8"/>
  <c r="BG115" i="8"/>
  <c r="BF115" i="8"/>
  <c r="BE115" i="8"/>
  <c r="BD115" i="8"/>
  <c r="BC115" i="8"/>
  <c r="BB115" i="8"/>
  <c r="BA115" i="8"/>
  <c r="AZ115" i="8"/>
  <c r="AY115" i="8"/>
  <c r="AX115" i="8"/>
  <c r="AW115" i="8"/>
  <c r="AV115" i="8"/>
  <c r="AT115" i="8"/>
  <c r="AI115" i="8"/>
  <c r="AF115" i="8"/>
  <c r="Y115" i="8"/>
  <c r="T115" i="8"/>
  <c r="H115" i="8"/>
  <c r="A115" i="8"/>
  <c r="AW114" i="8"/>
  <c r="AT114" i="8"/>
  <c r="BG114" i="8" s="1"/>
  <c r="AI114" i="8"/>
  <c r="AF114" i="8"/>
  <c r="Y114" i="8"/>
  <c r="T114" i="8"/>
  <c r="H114" i="8"/>
  <c r="A114" i="8"/>
  <c r="BG113" i="8"/>
  <c r="BF113" i="8"/>
  <c r="BD113" i="8"/>
  <c r="BB113" i="8"/>
  <c r="BA113" i="8"/>
  <c r="AZ113" i="8"/>
  <c r="AY113" i="8"/>
  <c r="AX113" i="8"/>
  <c r="AW113" i="8"/>
  <c r="AV113" i="8"/>
  <c r="AU113" i="8"/>
  <c r="AT113" i="8"/>
  <c r="AS113" i="8"/>
  <c r="AI113" i="8"/>
  <c r="AF113" i="8"/>
  <c r="Y113" i="8"/>
  <c r="T113" i="8"/>
  <c r="H113" i="8"/>
  <c r="A113" i="8"/>
  <c r="BG112" i="8"/>
  <c r="BF112" i="8"/>
  <c r="BE112" i="8"/>
  <c r="BD112" i="8"/>
  <c r="BC112" i="8"/>
  <c r="BB112" i="8"/>
  <c r="BA112" i="8"/>
  <c r="AZ112" i="8"/>
  <c r="AY112" i="8"/>
  <c r="AX112" i="8"/>
  <c r="AW112" i="8"/>
  <c r="AV112" i="8"/>
  <c r="AU112" i="8"/>
  <c r="AT112" i="8"/>
  <c r="AS112" i="8"/>
  <c r="AI112" i="8"/>
  <c r="AF112" i="8"/>
  <c r="Y112" i="8"/>
  <c r="T112" i="8"/>
  <c r="H112" i="8"/>
  <c r="A112" i="8"/>
  <c r="BG111" i="8"/>
  <c r="BF111" i="8"/>
  <c r="BE111" i="8"/>
  <c r="BD111" i="8"/>
  <c r="BC111" i="8"/>
  <c r="BB111" i="8"/>
  <c r="BA111" i="8"/>
  <c r="AZ111" i="8"/>
  <c r="AX111" i="8"/>
  <c r="AV111" i="8"/>
  <c r="AU111" i="8"/>
  <c r="AT111" i="8"/>
  <c r="AS111" i="8"/>
  <c r="AI111" i="8"/>
  <c r="AF111" i="8"/>
  <c r="Y111" i="8"/>
  <c r="T111" i="8"/>
  <c r="H111" i="8"/>
  <c r="A111" i="8"/>
  <c r="BG110" i="8"/>
  <c r="BF110" i="8"/>
  <c r="BE110" i="8"/>
  <c r="BC110" i="8"/>
  <c r="BA110" i="8"/>
  <c r="AZ110" i="8"/>
  <c r="AY110" i="8"/>
  <c r="AX110" i="8"/>
  <c r="AW110" i="8"/>
  <c r="AV110" i="8"/>
  <c r="AU110" i="8"/>
  <c r="AT110" i="8"/>
  <c r="AS110" i="8"/>
  <c r="AI110" i="8"/>
  <c r="AF110" i="8"/>
  <c r="Y110" i="8"/>
  <c r="T110" i="8"/>
  <c r="H110" i="8"/>
  <c r="A110" i="8"/>
  <c r="BF109" i="8"/>
  <c r="BE109" i="8"/>
  <c r="BD109" i="8"/>
  <c r="BC109" i="8"/>
  <c r="BB109" i="8"/>
  <c r="BA109" i="8"/>
  <c r="AZ109" i="8"/>
  <c r="AY109" i="8"/>
  <c r="AX109" i="8"/>
  <c r="AW109" i="8"/>
  <c r="AV109" i="8"/>
  <c r="AU109" i="8"/>
  <c r="AT109" i="8"/>
  <c r="AI109" i="8"/>
  <c r="AF109" i="8"/>
  <c r="Y109" i="8"/>
  <c r="T109" i="8"/>
  <c r="H109" i="8"/>
  <c r="A109" i="8"/>
  <c r="BG108" i="8"/>
  <c r="BF108" i="8"/>
  <c r="BE108" i="8"/>
  <c r="BD108" i="8"/>
  <c r="BC108" i="8"/>
  <c r="BB108" i="8"/>
  <c r="BA108" i="8"/>
  <c r="AZ108" i="8"/>
  <c r="AY108" i="8"/>
  <c r="AW108" i="8"/>
  <c r="AU108" i="8"/>
  <c r="AT108" i="8"/>
  <c r="AS108" i="8"/>
  <c r="AI108" i="8"/>
  <c r="AF108" i="8"/>
  <c r="Y108" i="8"/>
  <c r="T108" i="8"/>
  <c r="H108" i="8"/>
  <c r="A108" i="8"/>
  <c r="BG107" i="8"/>
  <c r="BF107" i="8"/>
  <c r="BE107" i="8"/>
  <c r="BD107" i="8"/>
  <c r="BB107" i="8"/>
  <c r="AZ107" i="8"/>
  <c r="AY107" i="8"/>
  <c r="AX107" i="8"/>
  <c r="AW107" i="8"/>
  <c r="AV107" i="8"/>
  <c r="AU107" i="8"/>
  <c r="AT107" i="8"/>
  <c r="AS107" i="8"/>
  <c r="AI107" i="8"/>
  <c r="AF107" i="8"/>
  <c r="Y107" i="8"/>
  <c r="T107" i="8"/>
  <c r="H107" i="8"/>
  <c r="A107" i="8"/>
  <c r="BG106" i="8"/>
  <c r="BE106" i="8"/>
  <c r="BD106" i="8"/>
  <c r="BC106" i="8"/>
  <c r="BB106" i="8"/>
  <c r="BA106" i="8"/>
  <c r="AZ106" i="8"/>
  <c r="AY106" i="8"/>
  <c r="AX106" i="8"/>
  <c r="AW106" i="8"/>
  <c r="AV106" i="8"/>
  <c r="AU106" i="8"/>
  <c r="AT106" i="8"/>
  <c r="BF106" i="8" s="1"/>
  <c r="AS106" i="8"/>
  <c r="AI106" i="8"/>
  <c r="AF106" i="8"/>
  <c r="Y106" i="8"/>
  <c r="T106" i="8"/>
  <c r="H106" i="8"/>
  <c r="A106" i="8"/>
  <c r="BG105" i="8"/>
  <c r="BF105" i="8"/>
  <c r="BE105" i="8"/>
  <c r="BD105" i="8"/>
  <c r="BC105" i="8"/>
  <c r="BB105" i="8"/>
  <c r="BA105" i="8"/>
  <c r="AZ105" i="8"/>
  <c r="AY105" i="8"/>
  <c r="AX105" i="8"/>
  <c r="AV105" i="8"/>
  <c r="AT105" i="8"/>
  <c r="AS105" i="8"/>
  <c r="AI105" i="8"/>
  <c r="AF105" i="8"/>
  <c r="Y105" i="8"/>
  <c r="T105" i="8"/>
  <c r="H105" i="8"/>
  <c r="A105" i="8"/>
  <c r="AX104" i="8"/>
  <c r="AW104" i="8"/>
  <c r="AU104" i="8"/>
  <c r="AT104" i="8"/>
  <c r="AS104" i="8" s="1"/>
  <c r="AI104" i="8"/>
  <c r="AF104" i="8"/>
  <c r="Y104" i="8"/>
  <c r="T104" i="8"/>
  <c r="H104" i="8"/>
  <c r="A104" i="8"/>
  <c r="BF103" i="8"/>
  <c r="BD103" i="8"/>
  <c r="BC103" i="8"/>
  <c r="BB103" i="8"/>
  <c r="BA103" i="8"/>
  <c r="AZ103" i="8"/>
  <c r="AY103" i="8"/>
  <c r="AX103" i="8"/>
  <c r="AW103" i="8"/>
  <c r="AV103" i="8"/>
  <c r="AU103" i="8"/>
  <c r="AT103" i="8"/>
  <c r="AS103" i="8"/>
  <c r="AI103" i="8"/>
  <c r="AF103" i="8"/>
  <c r="Y103" i="8"/>
  <c r="T103" i="8"/>
  <c r="H103" i="8"/>
  <c r="A103" i="8"/>
  <c r="BG102" i="8"/>
  <c r="BF102" i="8"/>
  <c r="BE102" i="8"/>
  <c r="BD102" i="8"/>
  <c r="BC102" i="8"/>
  <c r="BB102" i="8"/>
  <c r="BA102" i="8"/>
  <c r="AZ102" i="8"/>
  <c r="AY102" i="8"/>
  <c r="AX102" i="8"/>
  <c r="AW102" i="8"/>
  <c r="AU102" i="8"/>
  <c r="AT102" i="8"/>
  <c r="AV102" i="8" s="1"/>
  <c r="AS102" i="8"/>
  <c r="AI102" i="8"/>
  <c r="AF102" i="8"/>
  <c r="Y102" i="8"/>
  <c r="T102" i="8"/>
  <c r="H102" i="8"/>
  <c r="A102" i="8"/>
  <c r="AS101" i="8"/>
  <c r="AI101" i="8"/>
  <c r="AF101" i="8"/>
  <c r="Y101" i="8"/>
  <c r="T101" i="8"/>
  <c r="H101" i="8"/>
  <c r="A101" i="8"/>
  <c r="AS100" i="8"/>
  <c r="AI100" i="8"/>
  <c r="AF100" i="8"/>
  <c r="Y100" i="8"/>
  <c r="T100" i="8"/>
  <c r="H100" i="8"/>
  <c r="A100" i="8"/>
  <c r="AS99" i="8"/>
  <c r="AI99" i="8"/>
  <c r="AF99" i="8"/>
  <c r="Y99" i="8"/>
  <c r="T99" i="8"/>
  <c r="H99" i="8"/>
  <c r="A99" i="8"/>
  <c r="AS98" i="8"/>
  <c r="AI98" i="8"/>
  <c r="AF98" i="8"/>
  <c r="Y98" i="8"/>
  <c r="T98" i="8"/>
  <c r="H98" i="8"/>
  <c r="A98" i="8"/>
  <c r="AS97" i="8"/>
  <c r="AI97" i="8"/>
  <c r="AF97" i="8"/>
  <c r="Y97" i="8"/>
  <c r="T97" i="8"/>
  <c r="H97" i="8"/>
  <c r="A97" i="8"/>
  <c r="AS96" i="8"/>
  <c r="AI96" i="8"/>
  <c r="AF96" i="8"/>
  <c r="Y96" i="8"/>
  <c r="T96" i="8"/>
  <c r="H96" i="8"/>
  <c r="A96" i="8"/>
  <c r="AS95" i="8"/>
  <c r="AI95" i="8"/>
  <c r="AF95" i="8"/>
  <c r="Y95" i="8"/>
  <c r="T95" i="8"/>
  <c r="H95" i="8"/>
  <c r="A95" i="8"/>
  <c r="AS94" i="8"/>
  <c r="AI94" i="8"/>
  <c r="AF94" i="8"/>
  <c r="Y94" i="8"/>
  <c r="T94" i="8"/>
  <c r="H94" i="8"/>
  <c r="A94" i="8"/>
  <c r="AS93" i="8"/>
  <c r="AI93" i="8"/>
  <c r="AF93" i="8"/>
  <c r="Y93" i="8"/>
  <c r="T93" i="8"/>
  <c r="H93" i="8"/>
  <c r="A93" i="8"/>
  <c r="AS92" i="8"/>
  <c r="AI92" i="8"/>
  <c r="AF92" i="8"/>
  <c r="Y92" i="8"/>
  <c r="T92" i="8"/>
  <c r="H92" i="8"/>
  <c r="A92" i="8"/>
  <c r="AS91" i="8"/>
  <c r="AI91" i="8"/>
  <c r="AF91" i="8"/>
  <c r="Y91" i="8"/>
  <c r="T91" i="8"/>
  <c r="H91" i="8"/>
  <c r="A91" i="8"/>
  <c r="AS90" i="8"/>
  <c r="AI90" i="8"/>
  <c r="AF90" i="8"/>
  <c r="Y90" i="8"/>
  <c r="T90" i="8"/>
  <c r="H90" i="8"/>
  <c r="A90" i="8"/>
  <c r="AS89" i="8"/>
  <c r="AI89" i="8"/>
  <c r="AF89" i="8"/>
  <c r="Y89" i="8"/>
  <c r="T89" i="8"/>
  <c r="H89" i="8"/>
  <c r="A89" i="8"/>
  <c r="AS88" i="8"/>
  <c r="AI88" i="8"/>
  <c r="AF88" i="8"/>
  <c r="Y88" i="8"/>
  <c r="T88" i="8"/>
  <c r="H88" i="8"/>
  <c r="A88" i="8"/>
  <c r="AS87" i="8"/>
  <c r="AI87" i="8"/>
  <c r="AF87" i="8"/>
  <c r="Y87" i="8"/>
  <c r="T87" i="8"/>
  <c r="H87" i="8"/>
  <c r="A87" i="8"/>
  <c r="AI86" i="8"/>
  <c r="AF86" i="8"/>
  <c r="Y86" i="8"/>
  <c r="T86" i="8"/>
  <c r="H86" i="8"/>
  <c r="A86" i="8"/>
  <c r="AI85" i="8"/>
  <c r="AF85" i="8"/>
  <c r="Y85" i="8"/>
  <c r="T85" i="8"/>
  <c r="H85" i="8"/>
  <c r="A85" i="8"/>
  <c r="AI84" i="8"/>
  <c r="AF84" i="8"/>
  <c r="Y84" i="8"/>
  <c r="T84" i="8"/>
  <c r="H84" i="8"/>
  <c r="A84" i="8"/>
  <c r="AI83" i="8"/>
  <c r="AF83" i="8"/>
  <c r="Y83" i="8"/>
  <c r="T83" i="8"/>
  <c r="H83" i="8"/>
  <c r="A83" i="8"/>
  <c r="AI82" i="8"/>
  <c r="AF82" i="8"/>
  <c r="Y82" i="8"/>
  <c r="T82" i="8"/>
  <c r="H82" i="8"/>
  <c r="A82" i="8"/>
  <c r="AI81" i="8"/>
  <c r="AF81" i="8"/>
  <c r="Y81" i="8"/>
  <c r="T81" i="8"/>
  <c r="H81" i="8"/>
  <c r="A81" i="8"/>
  <c r="AI80" i="8"/>
  <c r="AF80" i="8"/>
  <c r="Y80" i="8"/>
  <c r="T80" i="8"/>
  <c r="H80" i="8"/>
  <c r="A80" i="8"/>
  <c r="AI79" i="8"/>
  <c r="AF79" i="8"/>
  <c r="Y79" i="8"/>
  <c r="T79" i="8"/>
  <c r="H79" i="8"/>
  <c r="A79" i="8"/>
  <c r="AI78" i="8"/>
  <c r="AF78" i="8"/>
  <c r="Y78" i="8"/>
  <c r="T78" i="8"/>
  <c r="H78" i="8"/>
  <c r="A78" i="8"/>
  <c r="AI77" i="8"/>
  <c r="AF77" i="8"/>
  <c r="Y77" i="8"/>
  <c r="T77" i="8"/>
  <c r="H77" i="8"/>
  <c r="A77" i="8"/>
  <c r="AI76" i="8"/>
  <c r="AF76" i="8"/>
  <c r="Y76" i="8"/>
  <c r="T76" i="8"/>
  <c r="H76" i="8"/>
  <c r="A76" i="8"/>
  <c r="AI75" i="8"/>
  <c r="AF75" i="8"/>
  <c r="Y75" i="8"/>
  <c r="T75" i="8"/>
  <c r="H75" i="8"/>
  <c r="A75" i="8"/>
  <c r="AI74" i="8"/>
  <c r="AF74" i="8"/>
  <c r="Y74" i="8"/>
  <c r="T74" i="8"/>
  <c r="H74" i="8"/>
  <c r="A74" i="8"/>
  <c r="AI73" i="8"/>
  <c r="AF73" i="8"/>
  <c r="Y73" i="8"/>
  <c r="T73" i="8"/>
  <c r="H73" i="8"/>
  <c r="A73" i="8"/>
  <c r="AI72" i="8"/>
  <c r="AF72" i="8"/>
  <c r="Y72" i="8"/>
  <c r="T72" i="8"/>
  <c r="H72" i="8"/>
  <c r="A72" i="8"/>
  <c r="AI71" i="8"/>
  <c r="AF71" i="8"/>
  <c r="Y71" i="8"/>
  <c r="T71" i="8"/>
  <c r="H71" i="8"/>
  <c r="A71" i="8"/>
  <c r="AI70" i="8"/>
  <c r="AF70" i="8"/>
  <c r="Y70" i="8"/>
  <c r="T70" i="8"/>
  <c r="H70" i="8"/>
  <c r="A70" i="8"/>
  <c r="AI69" i="8"/>
  <c r="AF69" i="8"/>
  <c r="Y69" i="8"/>
  <c r="T69" i="8"/>
  <c r="H69" i="8"/>
  <c r="A69" i="8"/>
  <c r="AI68" i="8"/>
  <c r="AF68" i="8"/>
  <c r="Y68" i="8"/>
  <c r="T68" i="8"/>
  <c r="H68" i="8"/>
  <c r="A68" i="8"/>
  <c r="AI67" i="8"/>
  <c r="AF67" i="8"/>
  <c r="Y67" i="8"/>
  <c r="T67" i="8"/>
  <c r="H67" i="8"/>
  <c r="A67" i="8"/>
  <c r="AI66" i="8"/>
  <c r="AF66" i="8"/>
  <c r="Y66" i="8"/>
  <c r="T66" i="8"/>
  <c r="H66" i="8"/>
  <c r="A66" i="8"/>
  <c r="AI65" i="8"/>
  <c r="AF65" i="8"/>
  <c r="Y65" i="8"/>
  <c r="T65" i="8"/>
  <c r="H65" i="8"/>
  <c r="A65" i="8"/>
  <c r="AI64" i="8"/>
  <c r="AF64" i="8"/>
  <c r="Y64" i="8"/>
  <c r="T64" i="8"/>
  <c r="H64" i="8"/>
  <c r="A64" i="8"/>
  <c r="AI63" i="8"/>
  <c r="AF63" i="8"/>
  <c r="Y63" i="8"/>
  <c r="T63" i="8"/>
  <c r="H63" i="8"/>
  <c r="A63" i="8"/>
  <c r="AI62" i="8"/>
  <c r="AF62" i="8"/>
  <c r="Y62" i="8"/>
  <c r="T62" i="8"/>
  <c r="H62" i="8"/>
  <c r="A62" i="8"/>
  <c r="AI61" i="8"/>
  <c r="AF61" i="8"/>
  <c r="Y61" i="8"/>
  <c r="T61" i="8"/>
  <c r="H61" i="8"/>
  <c r="A61" i="8"/>
  <c r="AI60" i="8"/>
  <c r="AF60" i="8"/>
  <c r="Y60" i="8"/>
  <c r="T60" i="8"/>
  <c r="H60" i="8"/>
  <c r="A60" i="8"/>
  <c r="AI59" i="8"/>
  <c r="AF59" i="8"/>
  <c r="Y59" i="8"/>
  <c r="T59" i="8"/>
  <c r="H59" i="8"/>
  <c r="A59" i="8"/>
  <c r="AI58" i="8"/>
  <c r="AF58" i="8"/>
  <c r="Y58" i="8"/>
  <c r="T58" i="8"/>
  <c r="H58" i="8"/>
  <c r="A58" i="8"/>
  <c r="AI57" i="8"/>
  <c r="AF57" i="8"/>
  <c r="Y57" i="8"/>
  <c r="T57" i="8"/>
  <c r="H57" i="8"/>
  <c r="A57" i="8"/>
  <c r="AI56" i="8"/>
  <c r="AF56" i="8"/>
  <c r="Y56" i="8"/>
  <c r="T56" i="8"/>
  <c r="H56" i="8"/>
  <c r="A56" i="8"/>
  <c r="AI55" i="8"/>
  <c r="AF55" i="8"/>
  <c r="Y55" i="8"/>
  <c r="T55" i="8"/>
  <c r="H55" i="8"/>
  <c r="A55" i="8"/>
  <c r="AI54" i="8"/>
  <c r="AF54" i="8"/>
  <c r="Y54" i="8"/>
  <c r="T54" i="8"/>
  <c r="H54" i="8"/>
  <c r="A54" i="8"/>
  <c r="AI53" i="8"/>
  <c r="AF53" i="8"/>
  <c r="Y53" i="8"/>
  <c r="T53" i="8"/>
  <c r="H53" i="8"/>
  <c r="A53" i="8"/>
  <c r="AI52" i="8"/>
  <c r="AF52" i="8"/>
  <c r="Y52" i="8"/>
  <c r="T52" i="8"/>
  <c r="H52" i="8"/>
  <c r="A52" i="8"/>
  <c r="AI51" i="8"/>
  <c r="AF51" i="8"/>
  <c r="Y51" i="8"/>
  <c r="T51" i="8"/>
  <c r="H51" i="8"/>
  <c r="A51" i="8"/>
  <c r="AI50" i="8"/>
  <c r="AF50" i="8"/>
  <c r="Y50" i="8"/>
  <c r="T50" i="8"/>
  <c r="H50" i="8"/>
  <c r="A50" i="8"/>
  <c r="AI49" i="8"/>
  <c r="AF49" i="8"/>
  <c r="Y49" i="8"/>
  <c r="T49" i="8"/>
  <c r="H49" i="8"/>
  <c r="A49" i="8"/>
  <c r="AI48" i="8"/>
  <c r="AF48" i="8"/>
  <c r="Y48" i="8"/>
  <c r="T48" i="8"/>
  <c r="H48" i="8"/>
  <c r="A48" i="8"/>
  <c r="AI47" i="8"/>
  <c r="AF47" i="8"/>
  <c r="Y47" i="8"/>
  <c r="T47" i="8"/>
  <c r="H47" i="8"/>
  <c r="A47" i="8"/>
  <c r="AI46" i="8"/>
  <c r="AF46" i="8"/>
  <c r="Y46" i="8"/>
  <c r="T46" i="8"/>
  <c r="H46" i="8"/>
  <c r="A46" i="8"/>
  <c r="AI45" i="8"/>
  <c r="AF45" i="8"/>
  <c r="Y45" i="8"/>
  <c r="T45" i="8"/>
  <c r="H45" i="8"/>
  <c r="A45" i="8"/>
  <c r="AI44" i="8"/>
  <c r="AF44" i="8"/>
  <c r="Y44" i="8"/>
  <c r="T44" i="8"/>
  <c r="H44" i="8"/>
  <c r="A44" i="8"/>
  <c r="AI43" i="8"/>
  <c r="AF43" i="8"/>
  <c r="Y43" i="8"/>
  <c r="T43" i="8"/>
  <c r="H43" i="8"/>
  <c r="A43" i="8"/>
  <c r="AI42" i="8"/>
  <c r="AF42" i="8"/>
  <c r="Y42" i="8"/>
  <c r="T42" i="8"/>
  <c r="H42" i="8"/>
  <c r="A42" i="8"/>
  <c r="AI41" i="8"/>
  <c r="AF41" i="8"/>
  <c r="Y41" i="8"/>
  <c r="T41" i="8"/>
  <c r="H41" i="8"/>
  <c r="A41" i="8"/>
  <c r="AI40" i="8"/>
  <c r="AF40" i="8"/>
  <c r="Y40" i="8"/>
  <c r="T40" i="8"/>
  <c r="H40" i="8"/>
  <c r="A40" i="8"/>
  <c r="AI39" i="8"/>
  <c r="AF39" i="8"/>
  <c r="Y39" i="8"/>
  <c r="T39" i="8"/>
  <c r="H39" i="8"/>
  <c r="A39" i="8"/>
  <c r="AI38" i="8"/>
  <c r="AF38" i="8"/>
  <c r="Y38" i="8"/>
  <c r="T38" i="8"/>
  <c r="H38" i="8"/>
  <c r="A38" i="8"/>
  <c r="AI37" i="8"/>
  <c r="AF37" i="8"/>
  <c r="Y37" i="8"/>
  <c r="T37" i="8"/>
  <c r="H37" i="8"/>
  <c r="A37" i="8"/>
  <c r="AI36" i="8"/>
  <c r="AF36" i="8"/>
  <c r="Y36" i="8"/>
  <c r="T36" i="8"/>
  <c r="H36" i="8"/>
  <c r="A36" i="8"/>
  <c r="AI35" i="8"/>
  <c r="AF35" i="8"/>
  <c r="Y35" i="8"/>
  <c r="T35" i="8"/>
  <c r="H35" i="8"/>
  <c r="A35" i="8"/>
  <c r="AI34" i="8"/>
  <c r="AF34" i="8"/>
  <c r="Y34" i="8"/>
  <c r="T34" i="8"/>
  <c r="H34" i="8"/>
  <c r="A34" i="8"/>
  <c r="AI33" i="8"/>
  <c r="AF33" i="8"/>
  <c r="Y33" i="8"/>
  <c r="T33" i="8"/>
  <c r="H33" i="8"/>
  <c r="A33" i="8"/>
  <c r="AI32" i="8"/>
  <c r="AF32" i="8"/>
  <c r="Y32" i="8"/>
  <c r="T32" i="8"/>
  <c r="H32" i="8"/>
  <c r="A32" i="8"/>
  <c r="AI31" i="8"/>
  <c r="AF31" i="8"/>
  <c r="Y31" i="8"/>
  <c r="T31" i="8"/>
  <c r="H31" i="8"/>
  <c r="A31" i="8"/>
  <c r="AI30" i="8"/>
  <c r="AF30" i="8"/>
  <c r="Y30" i="8"/>
  <c r="T30" i="8"/>
  <c r="H30" i="8"/>
  <c r="A30" i="8"/>
  <c r="AI29" i="8"/>
  <c r="AF29" i="8"/>
  <c r="Y29" i="8"/>
  <c r="T29" i="8"/>
  <c r="H29" i="8"/>
  <c r="A29" i="8"/>
  <c r="AI28" i="8"/>
  <c r="AF28" i="8"/>
  <c r="Y28" i="8"/>
  <c r="T28" i="8"/>
  <c r="H28" i="8"/>
  <c r="A28" i="8"/>
  <c r="AI27" i="8"/>
  <c r="AF27" i="8"/>
  <c r="Y27" i="8"/>
  <c r="T27" i="8"/>
  <c r="H27" i="8"/>
  <c r="A27" i="8"/>
  <c r="AI26" i="8"/>
  <c r="AF26" i="8"/>
  <c r="Y26" i="8"/>
  <c r="T26" i="8"/>
  <c r="H26" i="8"/>
  <c r="A26" i="8"/>
  <c r="AI25" i="8"/>
  <c r="AF25" i="8"/>
  <c r="Y25" i="8"/>
  <c r="T25" i="8"/>
  <c r="H25" i="8"/>
  <c r="A25" i="8"/>
  <c r="AI24" i="8"/>
  <c r="AF24" i="8"/>
  <c r="Y24" i="8"/>
  <c r="T24" i="8"/>
  <c r="H24" i="8"/>
  <c r="A24" i="8"/>
  <c r="AI23" i="8"/>
  <c r="AF23" i="8"/>
  <c r="Y23" i="8"/>
  <c r="T23" i="8"/>
  <c r="H23" i="8"/>
  <c r="A23" i="8"/>
  <c r="AI22" i="8"/>
  <c r="AF22" i="8"/>
  <c r="Y22" i="8"/>
  <c r="T22" i="8"/>
  <c r="H22" i="8"/>
  <c r="A22" i="8"/>
  <c r="AI21" i="8"/>
  <c r="AF21" i="8"/>
  <c r="Y21" i="8"/>
  <c r="T21" i="8"/>
  <c r="H21" i="8"/>
  <c r="A21" i="8"/>
  <c r="AI20" i="8"/>
  <c r="AF20" i="8"/>
  <c r="Y20" i="8"/>
  <c r="T20" i="8"/>
  <c r="H20" i="8"/>
  <c r="A20" i="8"/>
  <c r="AI19" i="8"/>
  <c r="AF19" i="8"/>
  <c r="Y19" i="8"/>
  <c r="T19" i="8"/>
  <c r="H19" i="8"/>
  <c r="A19" i="8"/>
  <c r="AI18" i="8"/>
  <c r="AF18" i="8"/>
  <c r="Y18" i="8"/>
  <c r="T18" i="8"/>
  <c r="H18" i="8"/>
  <c r="A18" i="8"/>
  <c r="AI17" i="8"/>
  <c r="AF17" i="8"/>
  <c r="Y17" i="8"/>
  <c r="T17" i="8"/>
  <c r="H17" i="8"/>
  <c r="A17" i="8"/>
  <c r="AI16" i="8"/>
  <c r="AF16" i="8"/>
  <c r="Y16" i="8"/>
  <c r="T16" i="8"/>
  <c r="H16" i="8"/>
  <c r="A16" i="8"/>
  <c r="AI15" i="8"/>
  <c r="AF15" i="8"/>
  <c r="Y15" i="8"/>
  <c r="T15" i="8"/>
  <c r="H15" i="8"/>
  <c r="A15" i="8"/>
  <c r="AI14" i="8"/>
  <c r="AF14" i="8"/>
  <c r="Y14" i="8"/>
  <c r="T14" i="8"/>
  <c r="H14" i="8"/>
  <c r="A14" i="8"/>
  <c r="AI13" i="8"/>
  <c r="AF13" i="8"/>
  <c r="Y13" i="8"/>
  <c r="T13" i="8"/>
  <c r="H13" i="8"/>
  <c r="A13" i="8"/>
  <c r="AI12" i="8"/>
  <c r="AF12" i="8"/>
  <c r="Y12" i="8"/>
  <c r="T12" i="8"/>
  <c r="H12" i="8"/>
  <c r="A12" i="8"/>
  <c r="AI11" i="8"/>
  <c r="AF11" i="8"/>
  <c r="Y11" i="8"/>
  <c r="T11" i="8"/>
  <c r="H11" i="8"/>
  <c r="A11" i="8"/>
  <c r="AI10" i="8"/>
  <c r="AF10" i="8"/>
  <c r="Y10" i="8"/>
  <c r="T10" i="8"/>
  <c r="H10" i="8"/>
  <c r="A10" i="8"/>
  <c r="AI9" i="8"/>
  <c r="AF9" i="8"/>
  <c r="Y9" i="8"/>
  <c r="T9" i="8"/>
  <c r="H9" i="8"/>
  <c r="A9" i="8"/>
  <c r="AI8" i="8"/>
  <c r="AF8" i="8"/>
  <c r="Y8" i="8"/>
  <c r="T8" i="8"/>
  <c r="H8" i="8"/>
  <c r="A8" i="8"/>
  <c r="AI7" i="8"/>
  <c r="AF7" i="8"/>
  <c r="Y7" i="8"/>
  <c r="T7" i="8"/>
  <c r="H7" i="8"/>
  <c r="A7" i="8"/>
  <c r="BL6" i="8"/>
  <c r="BK6" i="8"/>
  <c r="AI6" i="8"/>
  <c r="AF6" i="8"/>
  <c r="Y6" i="8"/>
  <c r="T6" i="8"/>
  <c r="H6" i="8"/>
  <c r="A6" i="8"/>
  <c r="BL5" i="8"/>
  <c r="BK5" i="8"/>
  <c r="AI5" i="8"/>
  <c r="AF5" i="8"/>
  <c r="Y5" i="8"/>
  <c r="T5" i="8"/>
  <c r="H5" i="8"/>
  <c r="A5" i="8"/>
  <c r="BL4" i="8"/>
  <c r="BK4" i="8"/>
  <c r="AI4" i="8"/>
  <c r="AF4" i="8"/>
  <c r="Y4" i="8"/>
  <c r="T4" i="8"/>
  <c r="H4" i="8"/>
  <c r="A4" i="8"/>
  <c r="BL3" i="8"/>
  <c r="BK3" i="8"/>
  <c r="AI3" i="8"/>
  <c r="AF3" i="8"/>
  <c r="Y3" i="8"/>
  <c r="T3" i="8"/>
  <c r="H3" i="8"/>
  <c r="A3" i="8"/>
  <c r="BC2" i="8" a="1"/>
  <c r="BC2" i="8"/>
  <c r="BG512" i="7"/>
  <c r="BF512" i="7"/>
  <c r="BE512" i="7"/>
  <c r="BD512" i="7"/>
  <c r="BC512" i="7"/>
  <c r="BB512" i="7"/>
  <c r="BA512" i="7"/>
  <c r="AY512" i="7"/>
  <c r="AX512" i="7"/>
  <c r="AW512" i="7"/>
  <c r="AV512" i="7"/>
  <c r="AU512" i="7"/>
  <c r="AT512" i="7"/>
  <c r="AZ512" i="7" s="1"/>
  <c r="AS512" i="7"/>
  <c r="AQ512" i="7"/>
  <c r="AP512" i="7"/>
  <c r="AO512" i="7"/>
  <c r="AN512" i="7"/>
  <c r="AM512" i="7"/>
  <c r="AL512" i="7"/>
  <c r="AK512" i="7"/>
  <c r="AJ512" i="7" a="1"/>
  <c r="AJ512" i="7" s="1"/>
  <c r="AI512" i="7"/>
  <c r="AF512" i="7"/>
  <c r="AB512" i="7"/>
  <c r="Y512" i="7"/>
  <c r="T512" i="7"/>
  <c r="H512" i="7"/>
  <c r="A512" i="7"/>
  <c r="BG511" i="7"/>
  <c r="BF511" i="7"/>
  <c r="BE511" i="7"/>
  <c r="BD511" i="7"/>
  <c r="BC511" i="7"/>
  <c r="BB511" i="7"/>
  <c r="BA511" i="7"/>
  <c r="AZ511" i="7"/>
  <c r="AX511" i="7"/>
  <c r="AW511" i="7"/>
  <c r="AV511" i="7"/>
  <c r="AU511" i="7"/>
  <c r="AT511" i="7"/>
  <c r="AY511" i="7" s="1"/>
  <c r="AS511" i="7"/>
  <c r="AQ511" i="7"/>
  <c r="AP511" i="7"/>
  <c r="AO511" i="7"/>
  <c r="AN511" i="7"/>
  <c r="AM511" i="7"/>
  <c r="AL511" i="7"/>
  <c r="AJ511" i="7" a="1"/>
  <c r="AJ511" i="7" s="1"/>
  <c r="AK511" i="7" s="1"/>
  <c r="AI511" i="7"/>
  <c r="AF511" i="7"/>
  <c r="AB511" i="7"/>
  <c r="Y511" i="7"/>
  <c r="T511" i="7"/>
  <c r="H511" i="7"/>
  <c r="A511" i="7"/>
  <c r="BG510" i="7"/>
  <c r="BF510" i="7"/>
  <c r="BE510" i="7"/>
  <c r="BD510" i="7"/>
  <c r="BC510" i="7"/>
  <c r="BB510" i="7"/>
  <c r="BA510" i="7"/>
  <c r="AZ510" i="7"/>
  <c r="AY510" i="7"/>
  <c r="AW510" i="7"/>
  <c r="AV510" i="7"/>
  <c r="AU510" i="7"/>
  <c r="AT510" i="7"/>
  <c r="AX510" i="7" s="1"/>
  <c r="AS510" i="7"/>
  <c r="AQ510" i="7"/>
  <c r="AP510" i="7"/>
  <c r="AO510" i="7"/>
  <c r="AN510" i="7"/>
  <c r="AM510" i="7"/>
  <c r="AL510" i="7"/>
  <c r="AK510" i="7"/>
  <c r="AJ510" i="7" a="1"/>
  <c r="AJ510" i="7"/>
  <c r="AI510" i="7"/>
  <c r="AF510" i="7"/>
  <c r="AB510" i="7"/>
  <c r="Y510" i="7"/>
  <c r="T510" i="7"/>
  <c r="H510" i="7"/>
  <c r="A510" i="7"/>
  <c r="BG509" i="7"/>
  <c r="BF509" i="7"/>
  <c r="BE509" i="7"/>
  <c r="BD509" i="7"/>
  <c r="BC509" i="7"/>
  <c r="BB509" i="7"/>
  <c r="BA509" i="7"/>
  <c r="AZ509" i="7"/>
  <c r="AY509" i="7"/>
  <c r="AX509" i="7"/>
  <c r="AV509" i="7"/>
  <c r="AU509" i="7"/>
  <c r="AT509" i="7"/>
  <c r="AW509" i="7" s="1"/>
  <c r="AS509" i="7"/>
  <c r="AQ509" i="7"/>
  <c r="AP509" i="7"/>
  <c r="AO509" i="7"/>
  <c r="AN509" i="7"/>
  <c r="AM509" i="7"/>
  <c r="AL509" i="7"/>
  <c r="AK509" i="7"/>
  <c r="AJ509" i="7" a="1"/>
  <c r="AJ509" i="7"/>
  <c r="AI509" i="7"/>
  <c r="AF509" i="7"/>
  <c r="AB509" i="7"/>
  <c r="Y509" i="7"/>
  <c r="T509" i="7"/>
  <c r="H509" i="7"/>
  <c r="A509" i="7"/>
  <c r="BG508" i="7"/>
  <c r="BF508" i="7"/>
  <c r="BE508" i="7"/>
  <c r="BD508" i="7"/>
  <c r="BC508" i="7"/>
  <c r="BB508" i="7"/>
  <c r="BA508" i="7"/>
  <c r="AZ508" i="7"/>
  <c r="AY508" i="7"/>
  <c r="AX508" i="7"/>
  <c r="AW508" i="7"/>
  <c r="AU508" i="7"/>
  <c r="AT508" i="7"/>
  <c r="AV508" i="7" s="1"/>
  <c r="AS508" i="7"/>
  <c r="AP508" i="7"/>
  <c r="AO508" i="7"/>
  <c r="AM508" i="7"/>
  <c r="AK508" i="7"/>
  <c r="AJ508" i="7" a="1"/>
  <c r="AJ508" i="7"/>
  <c r="AI508" i="7"/>
  <c r="AF508" i="7"/>
  <c r="AB508" i="7"/>
  <c r="Y508" i="7"/>
  <c r="T508" i="7"/>
  <c r="H508" i="7"/>
  <c r="A508" i="7"/>
  <c r="AX507" i="7"/>
  <c r="AT507" i="7"/>
  <c r="AU507" i="7" s="1"/>
  <c r="AS507" i="7"/>
  <c r="AQ507" i="7"/>
  <c r="AP507" i="7"/>
  <c r="AO507" i="7"/>
  <c r="AN507" i="7"/>
  <c r="AM507" i="7"/>
  <c r="AL507" i="7"/>
  <c r="AK507" i="7"/>
  <c r="AJ507" i="7" a="1"/>
  <c r="AJ507" i="7"/>
  <c r="AI507" i="7"/>
  <c r="AF507" i="7"/>
  <c r="AB507" i="7"/>
  <c r="Y507" i="7"/>
  <c r="T507" i="7"/>
  <c r="H507" i="7"/>
  <c r="A507" i="7"/>
  <c r="BG506" i="7"/>
  <c r="BF506" i="7"/>
  <c r="BE506" i="7"/>
  <c r="BD506" i="7"/>
  <c r="BC506" i="7"/>
  <c r="BB506" i="7"/>
  <c r="BA506" i="7"/>
  <c r="AZ506" i="7"/>
  <c r="AY506" i="7"/>
  <c r="AX506" i="7"/>
  <c r="AW506" i="7"/>
  <c r="AV506" i="7"/>
  <c r="AU506" i="7"/>
  <c r="AT506" i="7"/>
  <c r="AS506" i="7"/>
  <c r="AQ506" i="7"/>
  <c r="AP506" i="7"/>
  <c r="AO506" i="7"/>
  <c r="AN506" i="7"/>
  <c r="AM506" i="7"/>
  <c r="AL506" i="7"/>
  <c r="AK506" i="7"/>
  <c r="AJ506" i="7" a="1"/>
  <c r="AJ506" i="7"/>
  <c r="AI506" i="7"/>
  <c r="AF506" i="7"/>
  <c r="AB506" i="7"/>
  <c r="Y506" i="7"/>
  <c r="T506" i="7"/>
  <c r="H506" i="7"/>
  <c r="A506" i="7"/>
  <c r="BG505" i="7"/>
  <c r="BF505" i="7"/>
  <c r="BE505" i="7"/>
  <c r="BD505" i="7"/>
  <c r="BC505" i="7"/>
  <c r="BB505" i="7"/>
  <c r="BA505" i="7"/>
  <c r="AZ505" i="7"/>
  <c r="AY505" i="7"/>
  <c r="AX505" i="7"/>
  <c r="AW505" i="7"/>
  <c r="AV505" i="7"/>
  <c r="AU505" i="7"/>
  <c r="AT505" i="7"/>
  <c r="AS505" i="7" s="1"/>
  <c r="AP505" i="7"/>
  <c r="AO505" i="7"/>
  <c r="AQ505" i="7" s="1"/>
  <c r="AN505" i="7"/>
  <c r="AM505" i="7"/>
  <c r="AL505" i="7"/>
  <c r="AK505" i="7"/>
  <c r="AJ505" i="7" a="1"/>
  <c r="AJ505" i="7"/>
  <c r="AI505" i="7"/>
  <c r="AF505" i="7"/>
  <c r="AB505" i="7"/>
  <c r="Y505" i="7"/>
  <c r="T505" i="7"/>
  <c r="H505" i="7"/>
  <c r="A505" i="7"/>
  <c r="BG504" i="7"/>
  <c r="BF504" i="7"/>
  <c r="BE504" i="7"/>
  <c r="BD504" i="7"/>
  <c r="BC504" i="7"/>
  <c r="BB504" i="7"/>
  <c r="BA504" i="7"/>
  <c r="AZ504" i="7"/>
  <c r="AY504" i="7"/>
  <c r="AX504" i="7"/>
  <c r="AW504" i="7"/>
  <c r="AV504" i="7"/>
  <c r="AU504" i="7"/>
  <c r="AT504" i="7"/>
  <c r="AS504" i="7"/>
  <c r="AP504" i="7"/>
  <c r="AO504" i="7"/>
  <c r="AN504" i="7"/>
  <c r="AM504" i="7"/>
  <c r="AL504" i="7"/>
  <c r="AK504" i="7"/>
  <c r="AJ504" i="7" a="1"/>
  <c r="AJ504" i="7"/>
  <c r="AI504" i="7"/>
  <c r="AF504" i="7"/>
  <c r="AB504" i="7"/>
  <c r="Y504" i="7"/>
  <c r="T504" i="7"/>
  <c r="H504" i="7"/>
  <c r="A504" i="7"/>
  <c r="BF503" i="7"/>
  <c r="BE503" i="7"/>
  <c r="BD503" i="7"/>
  <c r="BC503" i="7"/>
  <c r="BB503" i="7"/>
  <c r="AW503" i="7"/>
  <c r="AT503" i="7"/>
  <c r="BG503" i="7" s="1"/>
  <c r="AS503" i="7"/>
  <c r="AP503" i="7"/>
  <c r="AO503" i="7"/>
  <c r="AN503" i="7"/>
  <c r="AM503" i="7"/>
  <c r="AL503" i="7"/>
  <c r="AQ503" i="7" s="1"/>
  <c r="AK503" i="7"/>
  <c r="AJ503" i="7" a="1"/>
  <c r="AJ503" i="7"/>
  <c r="AI503" i="7"/>
  <c r="AF503" i="7"/>
  <c r="AB503" i="7"/>
  <c r="Y503" i="7"/>
  <c r="T503" i="7"/>
  <c r="H503" i="7"/>
  <c r="A503" i="7"/>
  <c r="BG502" i="7"/>
  <c r="BE502" i="7"/>
  <c r="BD502" i="7"/>
  <c r="BC502" i="7"/>
  <c r="BB502" i="7"/>
  <c r="BA502" i="7"/>
  <c r="AZ502" i="7"/>
  <c r="AY502" i="7"/>
  <c r="AX502" i="7"/>
  <c r="AW502" i="7"/>
  <c r="AV502" i="7"/>
  <c r="AU502" i="7"/>
  <c r="AT502" i="7"/>
  <c r="BF502" i="7" s="1"/>
  <c r="AS502" i="7"/>
  <c r="AP502" i="7"/>
  <c r="AO502" i="7"/>
  <c r="AN502" i="7"/>
  <c r="AM502" i="7"/>
  <c r="AL502" i="7"/>
  <c r="AQ502" i="7" s="1"/>
  <c r="AJ502" i="7" a="1"/>
  <c r="AJ502" i="7"/>
  <c r="AK502" i="7" s="1"/>
  <c r="AI502" i="7"/>
  <c r="AF502" i="7"/>
  <c r="AB502" i="7"/>
  <c r="Y502" i="7"/>
  <c r="T502" i="7"/>
  <c r="H502" i="7"/>
  <c r="A502" i="7"/>
  <c r="BG501" i="7"/>
  <c r="BF501" i="7"/>
  <c r="BD501" i="7"/>
  <c r="BC501" i="7"/>
  <c r="BB501" i="7"/>
  <c r="BA501" i="7"/>
  <c r="AZ501" i="7"/>
  <c r="AY501" i="7"/>
  <c r="AX501" i="7"/>
  <c r="AW501" i="7"/>
  <c r="AV501" i="7"/>
  <c r="AU501" i="7"/>
  <c r="AT501" i="7"/>
  <c r="BE501" i="7" s="1"/>
  <c r="AS501" i="7"/>
  <c r="AP501" i="7"/>
  <c r="AO501" i="7"/>
  <c r="AM501" i="7"/>
  <c r="AL501" i="7"/>
  <c r="AQ501" i="7" s="1"/>
  <c r="AJ501" i="7" a="1"/>
  <c r="AJ501" i="7" s="1"/>
  <c r="AK501" i="7" s="1"/>
  <c r="AI501" i="7"/>
  <c r="AF501" i="7"/>
  <c r="AB501" i="7"/>
  <c r="Y501" i="7"/>
  <c r="T501" i="7"/>
  <c r="AN501" i="7" s="1"/>
  <c r="H501" i="7"/>
  <c r="A501" i="7"/>
  <c r="BG500" i="7"/>
  <c r="BF500" i="7"/>
  <c r="BE500" i="7"/>
  <c r="BC500" i="7"/>
  <c r="BB500" i="7"/>
  <c r="BA500" i="7"/>
  <c r="AZ500" i="7"/>
  <c r="AY500" i="7"/>
  <c r="AX500" i="7"/>
  <c r="AW500" i="7"/>
  <c r="AV500" i="7"/>
  <c r="AU500" i="7"/>
  <c r="AT500" i="7"/>
  <c r="BD500" i="7" s="1"/>
  <c r="AS500" i="7"/>
  <c r="AP500" i="7"/>
  <c r="AO500" i="7"/>
  <c r="AM500" i="7"/>
  <c r="AJ500" i="7" a="1"/>
  <c r="AJ500" i="7" s="1"/>
  <c r="AK500" i="7" s="1"/>
  <c r="AI500" i="7"/>
  <c r="AF500" i="7"/>
  <c r="AB500" i="7"/>
  <c r="Y500" i="7"/>
  <c r="T500" i="7"/>
  <c r="H500" i="7"/>
  <c r="A500" i="7"/>
  <c r="AY499" i="7"/>
  <c r="AW499" i="7"/>
  <c r="AT499" i="7"/>
  <c r="AS499" i="7"/>
  <c r="AP499" i="7"/>
  <c r="AO499" i="7"/>
  <c r="AN499" i="7"/>
  <c r="AM499" i="7"/>
  <c r="AQ499" i="7" s="1"/>
  <c r="AJ499" i="7" a="1"/>
  <c r="AJ499" i="7" s="1"/>
  <c r="AK499" i="7" s="1"/>
  <c r="AI499" i="7"/>
  <c r="AF499" i="7"/>
  <c r="AB499" i="7"/>
  <c r="Y499" i="7"/>
  <c r="T499" i="7"/>
  <c r="AL499" i="7" s="1"/>
  <c r="H499" i="7"/>
  <c r="A499" i="7"/>
  <c r="BG498" i="7"/>
  <c r="AV498" i="7"/>
  <c r="AT498" i="7"/>
  <c r="AP498" i="7"/>
  <c r="AO498" i="7"/>
  <c r="AM498" i="7"/>
  <c r="AJ498" i="7" a="1"/>
  <c r="AJ498" i="7"/>
  <c r="AK498" i="7" s="1"/>
  <c r="AI498" i="7"/>
  <c r="AF498" i="7"/>
  <c r="AB498" i="7"/>
  <c r="Y498" i="7"/>
  <c r="T498" i="7"/>
  <c r="H498" i="7"/>
  <c r="A498" i="7"/>
  <c r="BG497" i="7"/>
  <c r="BF497" i="7"/>
  <c r="BE497" i="7"/>
  <c r="BD497" i="7"/>
  <c r="BC497" i="7"/>
  <c r="BB497" i="7"/>
  <c r="AZ497" i="7"/>
  <c r="AY497" i="7"/>
  <c r="AX497" i="7"/>
  <c r="AW497" i="7"/>
  <c r="AV497" i="7"/>
  <c r="AU497" i="7"/>
  <c r="AT497" i="7"/>
  <c r="BA497" i="7" s="1"/>
  <c r="AS497" i="7"/>
  <c r="AP497" i="7"/>
  <c r="AO497" i="7"/>
  <c r="AN497" i="7"/>
  <c r="AM497" i="7"/>
  <c r="AL497" i="7"/>
  <c r="AQ497" i="7" s="1"/>
  <c r="AK497" i="7"/>
  <c r="AJ497" i="7" a="1"/>
  <c r="AJ497" i="7"/>
  <c r="AI497" i="7"/>
  <c r="AF497" i="7"/>
  <c r="AB497" i="7"/>
  <c r="Y497" i="7"/>
  <c r="T497" i="7"/>
  <c r="H497" i="7"/>
  <c r="A497" i="7"/>
  <c r="BG496" i="7"/>
  <c r="BF496" i="7"/>
  <c r="BE496" i="7"/>
  <c r="BD496" i="7"/>
  <c r="BC496" i="7"/>
  <c r="BB496" i="7"/>
  <c r="AW496" i="7"/>
  <c r="AU496" i="7"/>
  <c r="AT496" i="7"/>
  <c r="BA496" i="7" s="1"/>
  <c r="AS496" i="7"/>
  <c r="AP496" i="7"/>
  <c r="AO496" i="7"/>
  <c r="AN496" i="7"/>
  <c r="AM496" i="7"/>
  <c r="AL496" i="7"/>
  <c r="AQ496" i="7" s="1"/>
  <c r="AJ496" i="7" a="1"/>
  <c r="AJ496" i="7" s="1"/>
  <c r="AK496" i="7" s="1"/>
  <c r="AI496" i="7"/>
  <c r="AF496" i="7"/>
  <c r="AB496" i="7"/>
  <c r="Y496" i="7"/>
  <c r="T496" i="7"/>
  <c r="H496" i="7"/>
  <c r="A496" i="7"/>
  <c r="BG495" i="7"/>
  <c r="BE495" i="7"/>
  <c r="BD495" i="7"/>
  <c r="BB495" i="7"/>
  <c r="BA495" i="7"/>
  <c r="AT495" i="7"/>
  <c r="AZ495" i="7" s="1"/>
  <c r="AP495" i="7"/>
  <c r="AO495" i="7"/>
  <c r="AN495" i="7"/>
  <c r="AM495" i="7"/>
  <c r="AL495" i="7"/>
  <c r="AQ495" i="7" s="1"/>
  <c r="AJ495" i="7" a="1"/>
  <c r="AJ495" i="7" s="1"/>
  <c r="AK495" i="7" s="1"/>
  <c r="AI495" i="7"/>
  <c r="AF495" i="7"/>
  <c r="AB495" i="7"/>
  <c r="Y495" i="7"/>
  <c r="T495" i="7"/>
  <c r="H495" i="7"/>
  <c r="A495" i="7"/>
  <c r="BG494" i="7"/>
  <c r="BF494" i="7"/>
  <c r="BE494" i="7"/>
  <c r="BD494" i="7"/>
  <c r="BC494" i="7"/>
  <c r="BB494" i="7"/>
  <c r="BA494" i="7"/>
  <c r="AZ494" i="7"/>
  <c r="AY494" i="7"/>
  <c r="AX494" i="7"/>
  <c r="AW494" i="7"/>
  <c r="AV494" i="7"/>
  <c r="AU494" i="7"/>
  <c r="AT494" i="7"/>
  <c r="AS494" i="7"/>
  <c r="AP494" i="7"/>
  <c r="AO494" i="7"/>
  <c r="AN494" i="7"/>
  <c r="AM494" i="7"/>
  <c r="AL494" i="7"/>
  <c r="AJ494" i="7" a="1"/>
  <c r="AJ494" i="7" s="1"/>
  <c r="AK494" i="7" s="1"/>
  <c r="AI494" i="7"/>
  <c r="AF494" i="7"/>
  <c r="AB494" i="7"/>
  <c r="Y494" i="7"/>
  <c r="T494" i="7"/>
  <c r="H494" i="7"/>
  <c r="A494" i="7"/>
  <c r="BE493" i="7"/>
  <c r="BD493" i="7"/>
  <c r="BC493" i="7"/>
  <c r="BB493" i="7"/>
  <c r="BA493" i="7"/>
  <c r="AZ493" i="7"/>
  <c r="AY493" i="7"/>
  <c r="AX493" i="7"/>
  <c r="AT493" i="7"/>
  <c r="AW493" i="7" s="1"/>
  <c r="AP493" i="7"/>
  <c r="AO493" i="7"/>
  <c r="AN493" i="7"/>
  <c r="AM493" i="7"/>
  <c r="AL493" i="7"/>
  <c r="AJ493" i="7" a="1"/>
  <c r="AJ493" i="7"/>
  <c r="AK493" i="7" s="1"/>
  <c r="AI493" i="7"/>
  <c r="AF493" i="7"/>
  <c r="AB493" i="7"/>
  <c r="Y493" i="7"/>
  <c r="T493" i="7"/>
  <c r="H493" i="7"/>
  <c r="A493" i="7"/>
  <c r="BG492" i="7"/>
  <c r="BF492" i="7"/>
  <c r="BE492" i="7"/>
  <c r="BD492" i="7"/>
  <c r="BC492" i="7"/>
  <c r="BB492" i="7"/>
  <c r="BA492" i="7"/>
  <c r="AZ492" i="7"/>
  <c r="AY492" i="7"/>
  <c r="AX492" i="7"/>
  <c r="AW492" i="7"/>
  <c r="AV492" i="7"/>
  <c r="AU492" i="7"/>
  <c r="AT492" i="7"/>
  <c r="AS492" i="7"/>
  <c r="AP492" i="7"/>
  <c r="AO492" i="7"/>
  <c r="AN492" i="7"/>
  <c r="AM492" i="7"/>
  <c r="AL492" i="7"/>
  <c r="AQ492" i="7" s="1"/>
  <c r="AK492" i="7"/>
  <c r="AJ492" i="7" a="1"/>
  <c r="AJ492" i="7"/>
  <c r="AI492" i="7"/>
  <c r="AF492" i="7"/>
  <c r="AB492" i="7"/>
  <c r="Y492" i="7"/>
  <c r="T492" i="7"/>
  <c r="H492" i="7"/>
  <c r="A492" i="7"/>
  <c r="BG491" i="7"/>
  <c r="BF491" i="7"/>
  <c r="BE491" i="7"/>
  <c r="BD491" i="7"/>
  <c r="BC491" i="7"/>
  <c r="BB491" i="7"/>
  <c r="BA491" i="7"/>
  <c r="AZ491" i="7"/>
  <c r="AY491" i="7"/>
  <c r="AX491" i="7"/>
  <c r="AW491" i="7"/>
  <c r="AV491" i="7"/>
  <c r="AT491" i="7"/>
  <c r="AU491" i="7" s="1"/>
  <c r="AP491" i="7"/>
  <c r="AO491" i="7"/>
  <c r="AN491" i="7"/>
  <c r="AM491" i="7"/>
  <c r="AL491" i="7"/>
  <c r="AQ491" i="7" s="1"/>
  <c r="AJ491" i="7" a="1"/>
  <c r="AJ491" i="7" s="1"/>
  <c r="AK491" i="7" s="1"/>
  <c r="AI491" i="7"/>
  <c r="AF491" i="7"/>
  <c r="AB491" i="7"/>
  <c r="Y491" i="7"/>
  <c r="T491" i="7"/>
  <c r="H491" i="7"/>
  <c r="A491" i="7"/>
  <c r="BG490" i="7"/>
  <c r="BF490" i="7"/>
  <c r="BE490" i="7"/>
  <c r="BD490" i="7"/>
  <c r="BC490" i="7"/>
  <c r="BB490" i="7"/>
  <c r="BA490" i="7"/>
  <c r="AZ490" i="7"/>
  <c r="AY490" i="7"/>
  <c r="AX490" i="7"/>
  <c r="AW490" i="7"/>
  <c r="AV490" i="7"/>
  <c r="AU490" i="7"/>
  <c r="AT490" i="7"/>
  <c r="AS490" i="7"/>
  <c r="AP490" i="7"/>
  <c r="AO490" i="7"/>
  <c r="AM490" i="7"/>
  <c r="AK490" i="7"/>
  <c r="AJ490" i="7" a="1"/>
  <c r="AJ490" i="7"/>
  <c r="AI490" i="7"/>
  <c r="AF490" i="7"/>
  <c r="AB490" i="7"/>
  <c r="Y490" i="7"/>
  <c r="T490" i="7"/>
  <c r="AN490" i="7" s="1"/>
  <c r="H490" i="7"/>
  <c r="A490" i="7"/>
  <c r="BA489" i="7"/>
  <c r="AY489" i="7"/>
  <c r="AX489" i="7"/>
  <c r="AW489" i="7"/>
  <c r="AV489" i="7"/>
  <c r="AU489" i="7"/>
  <c r="AT489" i="7"/>
  <c r="AS489" i="7" s="1"/>
  <c r="AP489" i="7"/>
  <c r="AO489" i="7"/>
  <c r="AM489" i="7"/>
  <c r="AJ489" i="7" a="1"/>
  <c r="AJ489" i="7" s="1"/>
  <c r="AK489" i="7" s="1"/>
  <c r="AI489" i="7"/>
  <c r="AF489" i="7"/>
  <c r="AB489" i="7"/>
  <c r="Y489" i="7"/>
  <c r="T489" i="7"/>
  <c r="H489" i="7"/>
  <c r="A489" i="7"/>
  <c r="AZ488" i="7"/>
  <c r="AX488" i="7"/>
  <c r="AV488" i="7"/>
  <c r="AU488" i="7"/>
  <c r="AT488" i="7"/>
  <c r="AP488" i="7"/>
  <c r="AO488" i="7"/>
  <c r="AM488" i="7"/>
  <c r="AK488" i="7"/>
  <c r="AJ488" i="7" a="1"/>
  <c r="AJ488" i="7"/>
  <c r="AI488" i="7"/>
  <c r="AF488" i="7"/>
  <c r="AB488" i="7"/>
  <c r="Y488" i="7"/>
  <c r="T488" i="7"/>
  <c r="H488" i="7"/>
  <c r="A488" i="7"/>
  <c r="AY487" i="7"/>
  <c r="AT487" i="7"/>
  <c r="AS487" i="7"/>
  <c r="AP487" i="7"/>
  <c r="AO487" i="7"/>
  <c r="AM487" i="7"/>
  <c r="AJ487" i="7" a="1"/>
  <c r="AJ487" i="7" s="1"/>
  <c r="AK487" i="7" s="1"/>
  <c r="AI487" i="7"/>
  <c r="AF487" i="7"/>
  <c r="AB487" i="7"/>
  <c r="Y487" i="7"/>
  <c r="T487" i="7"/>
  <c r="H487" i="7"/>
  <c r="A487" i="7"/>
  <c r="AT486" i="7"/>
  <c r="AS486" i="7"/>
  <c r="AP486" i="7"/>
  <c r="AO486" i="7"/>
  <c r="AM486" i="7"/>
  <c r="AJ486" i="7" a="1"/>
  <c r="AJ486" i="7" s="1"/>
  <c r="AK486" i="7" s="1"/>
  <c r="AI486" i="7"/>
  <c r="AF486" i="7"/>
  <c r="AB486" i="7"/>
  <c r="Y486" i="7"/>
  <c r="T486" i="7"/>
  <c r="H486" i="7"/>
  <c r="A486" i="7"/>
  <c r="BG485" i="7"/>
  <c r="AZ485" i="7"/>
  <c r="AW485" i="7"/>
  <c r="AU485" i="7"/>
  <c r="AT485" i="7"/>
  <c r="AS485" i="7"/>
  <c r="AP485" i="7"/>
  <c r="AO485" i="7"/>
  <c r="AM485" i="7"/>
  <c r="AK485" i="7"/>
  <c r="AJ485" i="7" a="1"/>
  <c r="AJ485" i="7"/>
  <c r="AI485" i="7"/>
  <c r="AF485" i="7"/>
  <c r="AB485" i="7"/>
  <c r="Y485" i="7"/>
  <c r="T485" i="7"/>
  <c r="H485" i="7"/>
  <c r="A485" i="7"/>
  <c r="BF484" i="7"/>
  <c r="AT484" i="7"/>
  <c r="AS484" i="7"/>
  <c r="AQ484" i="7"/>
  <c r="AP484" i="7"/>
  <c r="AO484" i="7"/>
  <c r="AN484" i="7"/>
  <c r="AM484" i="7"/>
  <c r="AJ484" i="7" a="1"/>
  <c r="AJ484" i="7" s="1"/>
  <c r="AK484" i="7" s="1"/>
  <c r="AI484" i="7"/>
  <c r="AF484" i="7"/>
  <c r="AB484" i="7"/>
  <c r="Y484" i="7"/>
  <c r="T484" i="7"/>
  <c r="AL484" i="7" s="1"/>
  <c r="H484" i="7"/>
  <c r="A484" i="7"/>
  <c r="BG483" i="7"/>
  <c r="BF483" i="7"/>
  <c r="BE483" i="7"/>
  <c r="BD483" i="7"/>
  <c r="AZ483" i="7"/>
  <c r="AX483" i="7"/>
  <c r="AW483" i="7"/>
  <c r="AU483" i="7"/>
  <c r="AT483" i="7"/>
  <c r="BC483" i="7" s="1"/>
  <c r="AS483" i="7"/>
  <c r="AQ483" i="7"/>
  <c r="AP483" i="7"/>
  <c r="AO483" i="7"/>
  <c r="AN483" i="7"/>
  <c r="AM483" i="7"/>
  <c r="AK483" i="7"/>
  <c r="AJ483" i="7" a="1"/>
  <c r="AJ483" i="7"/>
  <c r="AI483" i="7"/>
  <c r="AF483" i="7"/>
  <c r="AB483" i="7"/>
  <c r="Y483" i="7"/>
  <c r="T483" i="7"/>
  <c r="AL483" i="7" s="1"/>
  <c r="H483" i="7"/>
  <c r="A483" i="7"/>
  <c r="BF482" i="7"/>
  <c r="BE482" i="7"/>
  <c r="BD482" i="7"/>
  <c r="AW482" i="7"/>
  <c r="AT482" i="7"/>
  <c r="AP482" i="7"/>
  <c r="AO482" i="7"/>
  <c r="AN482" i="7"/>
  <c r="AM482" i="7"/>
  <c r="AQ482" i="7" s="1"/>
  <c r="AL482" i="7"/>
  <c r="AJ482" i="7" a="1"/>
  <c r="AJ482" i="7" s="1"/>
  <c r="AK482" i="7" s="1"/>
  <c r="AI482" i="7"/>
  <c r="AF482" i="7"/>
  <c r="AB482" i="7"/>
  <c r="Y482" i="7"/>
  <c r="T482" i="7"/>
  <c r="H482" i="7"/>
  <c r="A482" i="7"/>
  <c r="BG481" i="7"/>
  <c r="BF481" i="7"/>
  <c r="BE481" i="7"/>
  <c r="BD481" i="7"/>
  <c r="BC481" i="7"/>
  <c r="BB481" i="7"/>
  <c r="BA481" i="7"/>
  <c r="AZ481" i="7"/>
  <c r="AY481" i="7"/>
  <c r="AX481" i="7"/>
  <c r="AW481" i="7"/>
  <c r="AV481" i="7"/>
  <c r="AU481" i="7"/>
  <c r="AT481" i="7"/>
  <c r="AS481" i="7"/>
  <c r="AP481" i="7"/>
  <c r="AO481" i="7"/>
  <c r="AN481" i="7"/>
  <c r="AM481" i="7"/>
  <c r="AL481" i="7"/>
  <c r="AK481" i="7"/>
  <c r="AJ481" i="7" a="1"/>
  <c r="AJ481" i="7"/>
  <c r="AI481" i="7"/>
  <c r="AF481" i="7"/>
  <c r="AB481" i="7"/>
  <c r="Y481" i="7"/>
  <c r="T481" i="7"/>
  <c r="H481" i="7"/>
  <c r="A481" i="7"/>
  <c r="BF480" i="7"/>
  <c r="BE480" i="7"/>
  <c r="BD480" i="7"/>
  <c r="BC480" i="7"/>
  <c r="BB480" i="7"/>
  <c r="BA480" i="7"/>
  <c r="AY480" i="7"/>
  <c r="AW480" i="7"/>
  <c r="AU480" i="7"/>
  <c r="AT480" i="7"/>
  <c r="AZ480" i="7" s="1"/>
  <c r="AP480" i="7"/>
  <c r="AO480" i="7"/>
  <c r="AM480" i="7"/>
  <c r="AK480" i="7"/>
  <c r="AJ480" i="7" a="1"/>
  <c r="AJ480" i="7" s="1"/>
  <c r="AI480" i="7"/>
  <c r="AF480" i="7"/>
  <c r="AB480" i="7"/>
  <c r="Y480" i="7"/>
  <c r="T480" i="7"/>
  <c r="AN480" i="7" s="1"/>
  <c r="H480" i="7"/>
  <c r="A480" i="7"/>
  <c r="AT479" i="7"/>
  <c r="BG479" i="7" s="1"/>
  <c r="AP479" i="7"/>
  <c r="AO479" i="7"/>
  <c r="AN479" i="7"/>
  <c r="AM479" i="7"/>
  <c r="AL479" i="7"/>
  <c r="AJ479" i="7" a="1"/>
  <c r="AJ479" i="7" s="1"/>
  <c r="AK479" i="7" s="1"/>
  <c r="AI479" i="7"/>
  <c r="AF479" i="7"/>
  <c r="AB479" i="7"/>
  <c r="Y479" i="7"/>
  <c r="T479" i="7"/>
  <c r="H479" i="7"/>
  <c r="A479" i="7"/>
  <c r="BG478" i="7"/>
  <c r="BF478" i="7"/>
  <c r="BE478" i="7"/>
  <c r="BD478" i="7"/>
  <c r="BC478" i="7"/>
  <c r="BB478" i="7"/>
  <c r="BA478" i="7"/>
  <c r="AZ478" i="7"/>
  <c r="AY478" i="7"/>
  <c r="AW478" i="7"/>
  <c r="AU478" i="7"/>
  <c r="AT478" i="7"/>
  <c r="AX478" i="7" s="1"/>
  <c r="AS478" i="7"/>
  <c r="AP478" i="7"/>
  <c r="AO478" i="7"/>
  <c r="AM478" i="7"/>
  <c r="AL478" i="7"/>
  <c r="AQ478" i="7" s="1"/>
  <c r="AJ478" i="7" a="1"/>
  <c r="AJ478" i="7" s="1"/>
  <c r="AK478" i="7" s="1"/>
  <c r="AI478" i="7"/>
  <c r="AF478" i="7"/>
  <c r="AB478" i="7"/>
  <c r="Y478" i="7"/>
  <c r="T478" i="7"/>
  <c r="AN478" i="7" s="1"/>
  <c r="H478" i="7"/>
  <c r="A478" i="7"/>
  <c r="BC477" i="7"/>
  <c r="BA477" i="7"/>
  <c r="AY477" i="7"/>
  <c r="AV477" i="7"/>
  <c r="AT477" i="7"/>
  <c r="AQ477" i="7"/>
  <c r="AP477" i="7"/>
  <c r="AO477" i="7"/>
  <c r="AN477" i="7"/>
  <c r="AM477" i="7"/>
  <c r="AL477" i="7"/>
  <c r="AJ477" i="7" a="1"/>
  <c r="AJ477" i="7"/>
  <c r="AK477" i="7" s="1"/>
  <c r="AI477" i="7"/>
  <c r="AF477" i="7"/>
  <c r="AB477" i="7"/>
  <c r="Y477" i="7"/>
  <c r="T477" i="7"/>
  <c r="H477" i="7"/>
  <c r="A477" i="7"/>
  <c r="BG476" i="7"/>
  <c r="BF476" i="7"/>
  <c r="BE476" i="7"/>
  <c r="BD476" i="7"/>
  <c r="BC476" i="7"/>
  <c r="BB476" i="7"/>
  <c r="BA476" i="7"/>
  <c r="AZ476" i="7"/>
  <c r="AY476" i="7"/>
  <c r="AX476" i="7"/>
  <c r="AW476" i="7"/>
  <c r="AU476" i="7"/>
  <c r="AT476" i="7"/>
  <c r="AV476" i="7" s="1"/>
  <c r="AS476" i="7"/>
  <c r="AP476" i="7"/>
  <c r="AO476" i="7"/>
  <c r="AM476" i="7"/>
  <c r="AJ476" i="7" a="1"/>
  <c r="AJ476" i="7"/>
  <c r="AK476" i="7" s="1"/>
  <c r="AI476" i="7"/>
  <c r="AF476" i="7"/>
  <c r="AB476" i="7"/>
  <c r="Y476" i="7"/>
  <c r="T476" i="7"/>
  <c r="H476" i="7"/>
  <c r="A476" i="7"/>
  <c r="BF475" i="7"/>
  <c r="BE475" i="7"/>
  <c r="BC475" i="7"/>
  <c r="BA475" i="7"/>
  <c r="AZ475" i="7"/>
  <c r="AY475" i="7"/>
  <c r="AX475" i="7"/>
  <c r="AW475" i="7"/>
  <c r="AV475" i="7"/>
  <c r="AT475" i="7"/>
  <c r="AP475" i="7"/>
  <c r="AO475" i="7"/>
  <c r="AN475" i="7"/>
  <c r="AM475" i="7"/>
  <c r="AL475" i="7"/>
  <c r="AQ475" i="7" s="1"/>
  <c r="AJ475" i="7" a="1"/>
  <c r="AJ475" i="7"/>
  <c r="AK475" i="7" s="1"/>
  <c r="AI475" i="7"/>
  <c r="AF475" i="7"/>
  <c r="AB475" i="7"/>
  <c r="Y475" i="7"/>
  <c r="T475" i="7"/>
  <c r="H475" i="7"/>
  <c r="A475" i="7"/>
  <c r="BG474" i="7"/>
  <c r="BF474" i="7"/>
  <c r="BE474" i="7"/>
  <c r="BD474" i="7"/>
  <c r="BC474" i="7"/>
  <c r="BB474" i="7"/>
  <c r="BA474" i="7"/>
  <c r="AZ474" i="7"/>
  <c r="AY474" i="7"/>
  <c r="AX474" i="7"/>
  <c r="AW474" i="7"/>
  <c r="AV474" i="7"/>
  <c r="AU474" i="7"/>
  <c r="AT474" i="7"/>
  <c r="AS474" i="7"/>
  <c r="AP474" i="7"/>
  <c r="AO474" i="7"/>
  <c r="AM474" i="7"/>
  <c r="AK474" i="7"/>
  <c r="AJ474" i="7" a="1"/>
  <c r="AJ474" i="7"/>
  <c r="AI474" i="7"/>
  <c r="AF474" i="7"/>
  <c r="AB474" i="7"/>
  <c r="Y474" i="7"/>
  <c r="T474" i="7"/>
  <c r="AL474" i="7" s="1"/>
  <c r="H474" i="7"/>
  <c r="A474" i="7"/>
  <c r="BD473" i="7"/>
  <c r="BC473" i="7"/>
  <c r="AX473" i="7"/>
  <c r="AU473" i="7"/>
  <c r="AT473" i="7"/>
  <c r="BF473" i="7" s="1"/>
  <c r="AP473" i="7"/>
  <c r="AO473" i="7"/>
  <c r="AM473" i="7"/>
  <c r="AJ473" i="7" a="1"/>
  <c r="AJ473" i="7"/>
  <c r="AK473" i="7" s="1"/>
  <c r="AI473" i="7"/>
  <c r="AF473" i="7"/>
  <c r="AB473" i="7"/>
  <c r="Y473" i="7"/>
  <c r="T473" i="7"/>
  <c r="AN473" i="7" s="1"/>
  <c r="H473" i="7"/>
  <c r="A473" i="7"/>
  <c r="BG472" i="7"/>
  <c r="BE472" i="7"/>
  <c r="BC472" i="7"/>
  <c r="BB472" i="7"/>
  <c r="AZ472" i="7"/>
  <c r="AY472" i="7"/>
  <c r="AX472" i="7"/>
  <c r="AW472" i="7"/>
  <c r="AV472" i="7"/>
  <c r="AU472" i="7"/>
  <c r="AT472" i="7"/>
  <c r="AS472" i="7"/>
  <c r="AP472" i="7"/>
  <c r="AO472" i="7"/>
  <c r="AM472" i="7"/>
  <c r="AK472" i="7"/>
  <c r="AJ472" i="7" a="1"/>
  <c r="AJ472" i="7"/>
  <c r="AI472" i="7"/>
  <c r="AF472" i="7"/>
  <c r="AB472" i="7"/>
  <c r="Y472" i="7"/>
  <c r="T472" i="7"/>
  <c r="AN472" i="7" s="1"/>
  <c r="H472" i="7"/>
  <c r="A472" i="7"/>
  <c r="BB471" i="7"/>
  <c r="BA471" i="7"/>
  <c r="AY471" i="7"/>
  <c r="AX471" i="7"/>
  <c r="AW471" i="7"/>
  <c r="AU471" i="7"/>
  <c r="AT471" i="7"/>
  <c r="AS471" i="7"/>
  <c r="AP471" i="7"/>
  <c r="AO471" i="7"/>
  <c r="AM471" i="7"/>
  <c r="AJ471" i="7" a="1"/>
  <c r="AJ471" i="7"/>
  <c r="AK471" i="7" s="1"/>
  <c r="AI471" i="7"/>
  <c r="AF471" i="7"/>
  <c r="AB471" i="7"/>
  <c r="Y471" i="7"/>
  <c r="T471" i="7"/>
  <c r="H471" i="7"/>
  <c r="A471" i="7"/>
  <c r="BG470" i="7"/>
  <c r="BE470" i="7"/>
  <c r="BC470" i="7"/>
  <c r="BA470" i="7"/>
  <c r="AZ470" i="7"/>
  <c r="AX470" i="7"/>
  <c r="AW470" i="7"/>
  <c r="AV470" i="7"/>
  <c r="AU470" i="7"/>
  <c r="AT470" i="7"/>
  <c r="AS470" i="7"/>
  <c r="AP470" i="7"/>
  <c r="AO470" i="7"/>
  <c r="AM470" i="7"/>
  <c r="AJ470" i="7" a="1"/>
  <c r="AJ470" i="7" s="1"/>
  <c r="AK470" i="7" s="1"/>
  <c r="AI470" i="7"/>
  <c r="AF470" i="7"/>
  <c r="AB470" i="7"/>
  <c r="Y470" i="7"/>
  <c r="T470" i="7"/>
  <c r="AN470" i="7" s="1"/>
  <c r="H470" i="7"/>
  <c r="A470" i="7"/>
  <c r="BG469" i="7"/>
  <c r="BF469" i="7"/>
  <c r="BD469" i="7"/>
  <c r="BB469" i="7"/>
  <c r="AZ469" i="7"/>
  <c r="AY469" i="7"/>
  <c r="AX469" i="7"/>
  <c r="AW469" i="7"/>
  <c r="AV469" i="7"/>
  <c r="AU469" i="7"/>
  <c r="AT469" i="7"/>
  <c r="AS469" i="7"/>
  <c r="AP469" i="7"/>
  <c r="AO469" i="7"/>
  <c r="AM469" i="7"/>
  <c r="AJ469" i="7" a="1"/>
  <c r="AJ469" i="7"/>
  <c r="AK469" i="7" s="1"/>
  <c r="AI469" i="7"/>
  <c r="AF469" i="7"/>
  <c r="AB469" i="7"/>
  <c r="Y469" i="7"/>
  <c r="T469" i="7"/>
  <c r="H469" i="7"/>
  <c r="A469" i="7"/>
  <c r="BC468" i="7"/>
  <c r="AT468" i="7"/>
  <c r="AS468" i="7" s="1"/>
  <c r="AP468" i="7"/>
  <c r="AO468" i="7"/>
  <c r="AN468" i="7"/>
  <c r="AM468" i="7"/>
  <c r="AJ468" i="7" a="1"/>
  <c r="AJ468" i="7" s="1"/>
  <c r="AK468" i="7" s="1"/>
  <c r="AI468" i="7"/>
  <c r="AF468" i="7"/>
  <c r="AB468" i="7"/>
  <c r="Y468" i="7"/>
  <c r="T468" i="7"/>
  <c r="AL468" i="7" s="1"/>
  <c r="AQ468" i="7" s="1"/>
  <c r="H468" i="7"/>
  <c r="A468" i="7"/>
  <c r="BG467" i="7"/>
  <c r="BE467" i="7"/>
  <c r="BD467" i="7"/>
  <c r="BB467" i="7"/>
  <c r="AZ467" i="7"/>
  <c r="AV467" i="7"/>
  <c r="AU467" i="7"/>
  <c r="AT467" i="7"/>
  <c r="AS467" i="7" s="1"/>
  <c r="AP467" i="7"/>
  <c r="AO467" i="7"/>
  <c r="AM467" i="7"/>
  <c r="AJ467" i="7" a="1"/>
  <c r="AJ467" i="7"/>
  <c r="AK467" i="7" s="1"/>
  <c r="AI467" i="7"/>
  <c r="AF467" i="7"/>
  <c r="AB467" i="7"/>
  <c r="Y467" i="7"/>
  <c r="T467" i="7"/>
  <c r="AL467" i="7" s="1"/>
  <c r="H467" i="7"/>
  <c r="A467" i="7"/>
  <c r="BG466" i="7"/>
  <c r="BF466" i="7"/>
  <c r="BE466" i="7"/>
  <c r="BD466" i="7"/>
  <c r="BC466" i="7"/>
  <c r="BA466" i="7"/>
  <c r="AZ466" i="7"/>
  <c r="AY466" i="7"/>
  <c r="AW466" i="7"/>
  <c r="AV466" i="7"/>
  <c r="AU466" i="7"/>
  <c r="AT466" i="7"/>
  <c r="AS466" i="7"/>
  <c r="AP466" i="7"/>
  <c r="AO466" i="7"/>
  <c r="AM466" i="7"/>
  <c r="AJ466" i="7" a="1"/>
  <c r="AJ466" i="7" s="1"/>
  <c r="AK466" i="7" s="1"/>
  <c r="AI466" i="7"/>
  <c r="AF466" i="7"/>
  <c r="AB466" i="7"/>
  <c r="Y466" i="7"/>
  <c r="T466" i="7"/>
  <c r="AN466" i="7" s="1"/>
  <c r="H466" i="7"/>
  <c r="A466" i="7"/>
  <c r="BF465" i="7"/>
  <c r="BE465" i="7"/>
  <c r="AY465" i="7"/>
  <c r="AV465" i="7"/>
  <c r="AT465" i="7"/>
  <c r="AS465" i="7"/>
  <c r="AP465" i="7"/>
  <c r="AO465" i="7"/>
  <c r="AM465" i="7"/>
  <c r="AL465" i="7"/>
  <c r="AK465" i="7"/>
  <c r="AJ465" i="7" a="1"/>
  <c r="AJ465" i="7"/>
  <c r="AI465" i="7"/>
  <c r="AF465" i="7"/>
  <c r="AB465" i="7"/>
  <c r="Y465" i="7"/>
  <c r="T465" i="7"/>
  <c r="AN465" i="7" s="1"/>
  <c r="H465" i="7"/>
  <c r="A465" i="7"/>
  <c r="BG464" i="7"/>
  <c r="BF464" i="7"/>
  <c r="BC464" i="7"/>
  <c r="BB464" i="7"/>
  <c r="BA464" i="7"/>
  <c r="AX464" i="7"/>
  <c r="AW464" i="7"/>
  <c r="AU464" i="7"/>
  <c r="AT464" i="7"/>
  <c r="AS464" i="7"/>
  <c r="AP464" i="7"/>
  <c r="AO464" i="7"/>
  <c r="AN464" i="7"/>
  <c r="AM464" i="7"/>
  <c r="AJ464" i="7" a="1"/>
  <c r="AJ464" i="7" s="1"/>
  <c r="AK464" i="7" s="1"/>
  <c r="AI464" i="7"/>
  <c r="AF464" i="7"/>
  <c r="AB464" i="7"/>
  <c r="Y464" i="7"/>
  <c r="T464" i="7"/>
  <c r="AL464" i="7" s="1"/>
  <c r="AQ464" i="7" s="1"/>
  <c r="H464" i="7"/>
  <c r="A464" i="7"/>
  <c r="BG463" i="7"/>
  <c r="BF463" i="7"/>
  <c r="BE463" i="7"/>
  <c r="BD463" i="7"/>
  <c r="BC463" i="7"/>
  <c r="BB463" i="7"/>
  <c r="AZ463" i="7"/>
  <c r="AX463" i="7"/>
  <c r="AW463" i="7"/>
  <c r="AV463" i="7"/>
  <c r="AT463" i="7"/>
  <c r="AS463" i="7"/>
  <c r="AP463" i="7"/>
  <c r="AO463" i="7"/>
  <c r="AN463" i="7"/>
  <c r="AM463" i="7"/>
  <c r="AL463" i="7"/>
  <c r="AQ463" i="7" s="1"/>
  <c r="AK463" i="7"/>
  <c r="AJ463" i="7" a="1"/>
  <c r="AJ463" i="7" s="1"/>
  <c r="AI463" i="7"/>
  <c r="AF463" i="7"/>
  <c r="AB463" i="7"/>
  <c r="Y463" i="7"/>
  <c r="T463" i="7"/>
  <c r="H463" i="7"/>
  <c r="A463" i="7"/>
  <c r="BG462" i="7"/>
  <c r="BF462" i="7"/>
  <c r="BE462" i="7"/>
  <c r="BD462" i="7"/>
  <c r="BC462" i="7"/>
  <c r="BB462" i="7"/>
  <c r="BA462" i="7"/>
  <c r="AZ462" i="7"/>
  <c r="AY462" i="7"/>
  <c r="AW462" i="7"/>
  <c r="AV462" i="7"/>
  <c r="AU462" i="7"/>
  <c r="AT462" i="7"/>
  <c r="AX462" i="7" s="1"/>
  <c r="AS462" i="7"/>
  <c r="AP462" i="7"/>
  <c r="AO462" i="7"/>
  <c r="AN462" i="7"/>
  <c r="AM462" i="7"/>
  <c r="AJ462" i="7" a="1"/>
  <c r="AJ462" i="7"/>
  <c r="AK462" i="7" s="1"/>
  <c r="AI462" i="7"/>
  <c r="AF462" i="7"/>
  <c r="AB462" i="7"/>
  <c r="Y462" i="7"/>
  <c r="T462" i="7"/>
  <c r="AL462" i="7" s="1"/>
  <c r="AQ462" i="7" s="1"/>
  <c r="H462" i="7"/>
  <c r="A462" i="7"/>
  <c r="BF461" i="7"/>
  <c r="BE461" i="7"/>
  <c r="BD461" i="7"/>
  <c r="BC461" i="7"/>
  <c r="BB461" i="7"/>
  <c r="BA461" i="7"/>
  <c r="AZ461" i="7"/>
  <c r="AY461" i="7"/>
  <c r="AX461" i="7"/>
  <c r="AV461" i="7"/>
  <c r="AT461" i="7"/>
  <c r="BG461" i="7" s="1"/>
  <c r="AP461" i="7"/>
  <c r="AO461" i="7"/>
  <c r="AM461" i="7"/>
  <c r="AK461" i="7"/>
  <c r="AJ461" i="7" a="1"/>
  <c r="AJ461" i="7"/>
  <c r="AI461" i="7"/>
  <c r="AF461" i="7"/>
  <c r="AB461" i="7"/>
  <c r="Y461" i="7"/>
  <c r="T461" i="7"/>
  <c r="AN461" i="7" s="1"/>
  <c r="H461" i="7"/>
  <c r="A461" i="7"/>
  <c r="BA460" i="7"/>
  <c r="AU460" i="7"/>
  <c r="AT460" i="7"/>
  <c r="AV460" i="7" s="1"/>
  <c r="AP460" i="7"/>
  <c r="AO460" i="7"/>
  <c r="AN460" i="7"/>
  <c r="AM460" i="7"/>
  <c r="AJ460" i="7" a="1"/>
  <c r="AJ460" i="7" s="1"/>
  <c r="AK460" i="7" s="1"/>
  <c r="AI460" i="7"/>
  <c r="AF460" i="7"/>
  <c r="AB460" i="7"/>
  <c r="Y460" i="7"/>
  <c r="T460" i="7"/>
  <c r="AL460" i="7" s="1"/>
  <c r="AQ460" i="7" s="1"/>
  <c r="H460" i="7"/>
  <c r="A460" i="7"/>
  <c r="BC459" i="7"/>
  <c r="BB459" i="7"/>
  <c r="AW459" i="7"/>
  <c r="AT459" i="7"/>
  <c r="AS459" i="7" s="1"/>
  <c r="AP459" i="7"/>
  <c r="AO459" i="7"/>
  <c r="AQ459" i="7" s="1"/>
  <c r="AN459" i="7"/>
  <c r="AM459" i="7"/>
  <c r="AL459" i="7"/>
  <c r="AJ459" i="7" a="1"/>
  <c r="AJ459" i="7" s="1"/>
  <c r="AK459" i="7" s="1"/>
  <c r="AI459" i="7"/>
  <c r="AF459" i="7"/>
  <c r="AB459" i="7"/>
  <c r="Y459" i="7"/>
  <c r="T459" i="7"/>
  <c r="H459" i="7"/>
  <c r="A459" i="7"/>
  <c r="BG458" i="7"/>
  <c r="BF458" i="7"/>
  <c r="BE458" i="7"/>
  <c r="BD458" i="7"/>
  <c r="BC458" i="7"/>
  <c r="BB458" i="7"/>
  <c r="BA458" i="7"/>
  <c r="AZ458" i="7"/>
  <c r="AY458" i="7"/>
  <c r="AX458" i="7"/>
  <c r="AW458" i="7"/>
  <c r="AV458" i="7"/>
  <c r="AU458" i="7"/>
  <c r="AT458" i="7"/>
  <c r="AS458" i="7"/>
  <c r="AP458" i="7"/>
  <c r="AO458" i="7"/>
  <c r="AM458" i="7"/>
  <c r="AJ458" i="7" a="1"/>
  <c r="AJ458" i="7"/>
  <c r="AK458" i="7" s="1"/>
  <c r="AI458" i="7"/>
  <c r="AF458" i="7"/>
  <c r="AB458" i="7"/>
  <c r="Y458" i="7"/>
  <c r="T458" i="7"/>
  <c r="AL458" i="7" s="1"/>
  <c r="H458" i="7"/>
  <c r="A458" i="7"/>
  <c r="BF457" i="7"/>
  <c r="BD457" i="7"/>
  <c r="BC457" i="7"/>
  <c r="BB457" i="7"/>
  <c r="AY457" i="7"/>
  <c r="AX457" i="7"/>
  <c r="AU457" i="7"/>
  <c r="AT457" i="7"/>
  <c r="BG457" i="7" s="1"/>
  <c r="AQ457" i="7"/>
  <c r="AP457" i="7"/>
  <c r="AO457" i="7"/>
  <c r="AM457" i="7"/>
  <c r="AL457" i="7"/>
  <c r="AJ457" i="7" a="1"/>
  <c r="AJ457" i="7" s="1"/>
  <c r="AK457" i="7" s="1"/>
  <c r="AI457" i="7"/>
  <c r="AF457" i="7"/>
  <c r="AB457" i="7"/>
  <c r="Y457" i="7"/>
  <c r="T457" i="7"/>
  <c r="AN457" i="7" s="1"/>
  <c r="H457" i="7"/>
  <c r="A457" i="7"/>
  <c r="AZ456" i="7"/>
  <c r="AY456" i="7"/>
  <c r="AU456" i="7"/>
  <c r="AT456" i="7"/>
  <c r="AP456" i="7"/>
  <c r="AO456" i="7"/>
  <c r="AN456" i="7"/>
  <c r="AM456" i="7"/>
  <c r="AL456" i="7"/>
  <c r="AJ456" i="7" a="1"/>
  <c r="AJ456" i="7" s="1"/>
  <c r="AK456" i="7" s="1"/>
  <c r="AI456" i="7"/>
  <c r="AF456" i="7"/>
  <c r="AB456" i="7"/>
  <c r="Y456" i="7"/>
  <c r="T456" i="7"/>
  <c r="H456" i="7"/>
  <c r="A456" i="7"/>
  <c r="BD455" i="7"/>
  <c r="BA455" i="7"/>
  <c r="AZ455" i="7"/>
  <c r="AY455" i="7"/>
  <c r="AX455" i="7"/>
  <c r="AW455" i="7"/>
  <c r="AV455" i="7"/>
  <c r="AU455" i="7"/>
  <c r="AT455" i="7"/>
  <c r="AP455" i="7"/>
  <c r="AO455" i="7"/>
  <c r="AM455" i="7"/>
  <c r="AJ455" i="7" a="1"/>
  <c r="AJ455" i="7"/>
  <c r="AK455" i="7" s="1"/>
  <c r="AI455" i="7"/>
  <c r="AF455" i="7"/>
  <c r="AB455" i="7"/>
  <c r="Y455" i="7"/>
  <c r="T455" i="7"/>
  <c r="H455" i="7"/>
  <c r="A455" i="7"/>
  <c r="BD454" i="7"/>
  <c r="BC454" i="7"/>
  <c r="AT454" i="7"/>
  <c r="AP454" i="7"/>
  <c r="AO454" i="7"/>
  <c r="AM454" i="7"/>
  <c r="AL454" i="7"/>
  <c r="AQ454" i="7" s="1"/>
  <c r="AJ454" i="7" a="1"/>
  <c r="AJ454" i="7" s="1"/>
  <c r="AK454" i="7" s="1"/>
  <c r="AI454" i="7"/>
  <c r="AF454" i="7"/>
  <c r="AB454" i="7"/>
  <c r="Y454" i="7"/>
  <c r="T454" i="7"/>
  <c r="AN454" i="7" s="1"/>
  <c r="H454" i="7"/>
  <c r="A454" i="7"/>
  <c r="BG453" i="7"/>
  <c r="BF453" i="7"/>
  <c r="BD453" i="7"/>
  <c r="AY453" i="7"/>
  <c r="AX453" i="7"/>
  <c r="AU453" i="7"/>
  <c r="AT453" i="7"/>
  <c r="BC453" i="7" s="1"/>
  <c r="AS453" i="7"/>
  <c r="AP453" i="7"/>
  <c r="AO453" i="7"/>
  <c r="AM453" i="7"/>
  <c r="AL453" i="7"/>
  <c r="AK453" i="7"/>
  <c r="AJ453" i="7" a="1"/>
  <c r="AJ453" i="7"/>
  <c r="AI453" i="7"/>
  <c r="AF453" i="7"/>
  <c r="AB453" i="7"/>
  <c r="Y453" i="7"/>
  <c r="T453" i="7"/>
  <c r="AN453" i="7" s="1"/>
  <c r="H453" i="7"/>
  <c r="A453" i="7"/>
  <c r="BC452" i="7"/>
  <c r="BA452" i="7"/>
  <c r="AY452" i="7"/>
  <c r="AU452" i="7"/>
  <c r="AT452" i="7"/>
  <c r="AP452" i="7"/>
  <c r="AO452" i="7"/>
  <c r="AN452" i="7"/>
  <c r="AM452" i="7"/>
  <c r="AL452" i="7"/>
  <c r="AQ452" i="7" s="1"/>
  <c r="AK452" i="7"/>
  <c r="AJ452" i="7" a="1"/>
  <c r="AJ452" i="7" s="1"/>
  <c r="AI452" i="7"/>
  <c r="AF452" i="7"/>
  <c r="AB452" i="7"/>
  <c r="Y452" i="7"/>
  <c r="T452" i="7"/>
  <c r="H452" i="7"/>
  <c r="A452" i="7"/>
  <c r="BE451" i="7"/>
  <c r="BD451" i="7"/>
  <c r="BB451" i="7"/>
  <c r="BA451" i="7"/>
  <c r="AZ451" i="7"/>
  <c r="AX451" i="7"/>
  <c r="AW451" i="7"/>
  <c r="AV451" i="7"/>
  <c r="AU451" i="7"/>
  <c r="AT451" i="7"/>
  <c r="AP451" i="7"/>
  <c r="AO451" i="7"/>
  <c r="AM451" i="7"/>
  <c r="AJ451" i="7" a="1"/>
  <c r="AJ451" i="7"/>
  <c r="AK451" i="7" s="1"/>
  <c r="AI451" i="7"/>
  <c r="AF451" i="7"/>
  <c r="AB451" i="7"/>
  <c r="Y451" i="7"/>
  <c r="T451" i="7"/>
  <c r="H451" i="7"/>
  <c r="A451" i="7"/>
  <c r="AT450" i="7"/>
  <c r="AP450" i="7"/>
  <c r="AO450" i="7"/>
  <c r="AM450" i="7"/>
  <c r="AL450" i="7"/>
  <c r="AQ450" i="7" s="1"/>
  <c r="AJ450" i="7" a="1"/>
  <c r="AJ450" i="7" s="1"/>
  <c r="AK450" i="7" s="1"/>
  <c r="AI450" i="7"/>
  <c r="AF450" i="7"/>
  <c r="AB450" i="7"/>
  <c r="Y450" i="7"/>
  <c r="T450" i="7"/>
  <c r="AN450" i="7" s="1"/>
  <c r="H450" i="7"/>
  <c r="A450" i="7"/>
  <c r="BG449" i="7"/>
  <c r="BF449" i="7"/>
  <c r="BE449" i="7"/>
  <c r="AZ449" i="7"/>
  <c r="AY449" i="7"/>
  <c r="AT449" i="7"/>
  <c r="BD449" i="7" s="1"/>
  <c r="AS449" i="7"/>
  <c r="AP449" i="7"/>
  <c r="AO449" i="7"/>
  <c r="AN449" i="7"/>
  <c r="AM449" i="7"/>
  <c r="AL449" i="7"/>
  <c r="AK449" i="7"/>
  <c r="AJ449" i="7" a="1"/>
  <c r="AJ449" i="7"/>
  <c r="AI449" i="7"/>
  <c r="AF449" i="7"/>
  <c r="AB449" i="7"/>
  <c r="Y449" i="7"/>
  <c r="T449" i="7"/>
  <c r="H449" i="7"/>
  <c r="A449" i="7"/>
  <c r="BG448" i="7"/>
  <c r="BF448" i="7"/>
  <c r="BE448" i="7"/>
  <c r="BD448" i="7"/>
  <c r="BC448" i="7"/>
  <c r="BB448" i="7"/>
  <c r="BA448" i="7"/>
  <c r="AW448" i="7"/>
  <c r="AU448" i="7"/>
  <c r="AT448" i="7"/>
  <c r="AS448" i="7" s="1"/>
  <c r="AP448" i="7"/>
  <c r="AO448" i="7"/>
  <c r="AM448" i="7"/>
  <c r="AJ448" i="7" a="1"/>
  <c r="AJ448" i="7" s="1"/>
  <c r="AK448" i="7" s="1"/>
  <c r="AI448" i="7"/>
  <c r="AF448" i="7"/>
  <c r="AB448" i="7"/>
  <c r="Y448" i="7"/>
  <c r="T448" i="7"/>
  <c r="AN448" i="7" s="1"/>
  <c r="H448" i="7"/>
  <c r="A448" i="7"/>
  <c r="BG447" i="7"/>
  <c r="BF447" i="7"/>
  <c r="BE447" i="7"/>
  <c r="BD447" i="7"/>
  <c r="BC447" i="7"/>
  <c r="BB447" i="7"/>
  <c r="BA447" i="7"/>
  <c r="AZ447" i="7"/>
  <c r="AX447" i="7"/>
  <c r="AW447" i="7"/>
  <c r="AV447" i="7"/>
  <c r="AT447" i="7"/>
  <c r="AS447" i="7"/>
  <c r="AQ447" i="7"/>
  <c r="AP447" i="7"/>
  <c r="AO447" i="7"/>
  <c r="AN447" i="7"/>
  <c r="AM447" i="7"/>
  <c r="AL447" i="7"/>
  <c r="AJ447" i="7" a="1"/>
  <c r="AJ447" i="7" s="1"/>
  <c r="AK447" i="7" s="1"/>
  <c r="AI447" i="7"/>
  <c r="AF447" i="7"/>
  <c r="AB447" i="7"/>
  <c r="Y447" i="7"/>
  <c r="T447" i="7"/>
  <c r="H447" i="7"/>
  <c r="A447" i="7"/>
  <c r="BG446" i="7"/>
  <c r="BF446" i="7"/>
  <c r="BE446" i="7"/>
  <c r="BD446" i="7"/>
  <c r="BC446" i="7"/>
  <c r="BB446" i="7"/>
  <c r="BA446" i="7"/>
  <c r="AZ446" i="7"/>
  <c r="AY446" i="7"/>
  <c r="AW446" i="7"/>
  <c r="AV446" i="7"/>
  <c r="AU446" i="7"/>
  <c r="AT446" i="7"/>
  <c r="AX446" i="7" s="1"/>
  <c r="AS446" i="7"/>
  <c r="AP446" i="7"/>
  <c r="AO446" i="7"/>
  <c r="AN446" i="7"/>
  <c r="AM446" i="7"/>
  <c r="AJ446" i="7" a="1"/>
  <c r="AJ446" i="7" s="1"/>
  <c r="AK446" i="7" s="1"/>
  <c r="AI446" i="7"/>
  <c r="AF446" i="7"/>
  <c r="AB446" i="7"/>
  <c r="Y446" i="7"/>
  <c r="T446" i="7"/>
  <c r="AL446" i="7" s="1"/>
  <c r="H446" i="7"/>
  <c r="A446" i="7"/>
  <c r="BE445" i="7"/>
  <c r="BD445" i="7"/>
  <c r="AZ445" i="7"/>
  <c r="AU445" i="7"/>
  <c r="AT445" i="7"/>
  <c r="AP445" i="7"/>
  <c r="AO445" i="7"/>
  <c r="AM445" i="7"/>
  <c r="AL445" i="7"/>
  <c r="AQ445" i="7" s="1"/>
  <c r="AJ445" i="7" a="1"/>
  <c r="AJ445" i="7" s="1"/>
  <c r="AK445" i="7" s="1"/>
  <c r="AI445" i="7"/>
  <c r="AF445" i="7"/>
  <c r="AB445" i="7"/>
  <c r="Y445" i="7"/>
  <c r="T445" i="7"/>
  <c r="AN445" i="7" s="1"/>
  <c r="H445" i="7"/>
  <c r="A445" i="7"/>
  <c r="BG444" i="7"/>
  <c r="BF444" i="7"/>
  <c r="BB444" i="7"/>
  <c r="BA444" i="7"/>
  <c r="AW444" i="7"/>
  <c r="AU444" i="7"/>
  <c r="AT444" i="7"/>
  <c r="AV444" i="7" s="1"/>
  <c r="AP444" i="7"/>
  <c r="AO444" i="7"/>
  <c r="AN444" i="7"/>
  <c r="AM444" i="7"/>
  <c r="AJ444" i="7" a="1"/>
  <c r="AJ444" i="7"/>
  <c r="AK444" i="7" s="1"/>
  <c r="AI444" i="7"/>
  <c r="AF444" i="7"/>
  <c r="AB444" i="7"/>
  <c r="Y444" i="7"/>
  <c r="T444" i="7"/>
  <c r="AL444" i="7" s="1"/>
  <c r="H444" i="7"/>
  <c r="A444" i="7"/>
  <c r="BF443" i="7"/>
  <c r="BE443" i="7"/>
  <c r="BD443" i="7"/>
  <c r="BC443" i="7"/>
  <c r="BB443" i="7"/>
  <c r="BA443" i="7"/>
  <c r="AY443" i="7"/>
  <c r="AX443" i="7"/>
  <c r="AW443" i="7"/>
  <c r="AV443" i="7"/>
  <c r="AT443" i="7"/>
  <c r="AS443" i="7"/>
  <c r="AP443" i="7"/>
  <c r="AO443" i="7"/>
  <c r="AN443" i="7"/>
  <c r="AM443" i="7"/>
  <c r="AQ443" i="7" s="1"/>
  <c r="AL443" i="7"/>
  <c r="AJ443" i="7" a="1"/>
  <c r="AJ443" i="7" s="1"/>
  <c r="AK443" i="7" s="1"/>
  <c r="AI443" i="7"/>
  <c r="AF443" i="7"/>
  <c r="AB443" i="7"/>
  <c r="Y443" i="7"/>
  <c r="T443" i="7"/>
  <c r="H443" i="7"/>
  <c r="A443" i="7"/>
  <c r="BG442" i="7"/>
  <c r="BF442" i="7"/>
  <c r="BE442" i="7"/>
  <c r="BD442" i="7"/>
  <c r="BC442" i="7"/>
  <c r="BB442" i="7"/>
  <c r="BA442" i="7"/>
  <c r="AZ442" i="7"/>
  <c r="AY442" i="7"/>
  <c r="AX442" i="7"/>
  <c r="AW442" i="7"/>
  <c r="AV442" i="7"/>
  <c r="AU442" i="7"/>
  <c r="AT442" i="7"/>
  <c r="AS442" i="7"/>
  <c r="AP442" i="7"/>
  <c r="AO442" i="7"/>
  <c r="AM442" i="7"/>
  <c r="AJ442" i="7" a="1"/>
  <c r="AJ442" i="7" s="1"/>
  <c r="AK442" i="7" s="1"/>
  <c r="AI442" i="7"/>
  <c r="AF442" i="7"/>
  <c r="AB442" i="7"/>
  <c r="Y442" i="7"/>
  <c r="T442" i="7"/>
  <c r="AN442" i="7" s="1"/>
  <c r="H442" i="7"/>
  <c r="A442" i="7"/>
  <c r="AY441" i="7"/>
  <c r="AX441" i="7"/>
  <c r="AT441" i="7"/>
  <c r="AP441" i="7"/>
  <c r="AO441" i="7"/>
  <c r="AM441" i="7"/>
  <c r="AL441" i="7"/>
  <c r="AQ441" i="7" s="1"/>
  <c r="AJ441" i="7" a="1"/>
  <c r="AJ441" i="7" s="1"/>
  <c r="AK441" i="7" s="1"/>
  <c r="AI441" i="7"/>
  <c r="AF441" i="7"/>
  <c r="AB441" i="7"/>
  <c r="Y441" i="7"/>
  <c r="T441" i="7"/>
  <c r="AN441" i="7" s="1"/>
  <c r="H441" i="7"/>
  <c r="A441" i="7"/>
  <c r="AY440" i="7"/>
  <c r="AU440" i="7"/>
  <c r="AT440" i="7"/>
  <c r="AP440" i="7"/>
  <c r="AO440" i="7"/>
  <c r="AN440" i="7"/>
  <c r="AM440" i="7"/>
  <c r="AJ440" i="7" a="1"/>
  <c r="AJ440" i="7"/>
  <c r="AK440" i="7" s="1"/>
  <c r="AI440" i="7"/>
  <c r="AF440" i="7"/>
  <c r="AB440" i="7"/>
  <c r="Y440" i="7"/>
  <c r="T440" i="7"/>
  <c r="AL440" i="7" s="1"/>
  <c r="H440" i="7"/>
  <c r="A440" i="7"/>
  <c r="BB439" i="7"/>
  <c r="BA439" i="7"/>
  <c r="AX439" i="7"/>
  <c r="AW439" i="7"/>
  <c r="AV439" i="7"/>
  <c r="AU439" i="7"/>
  <c r="AT439" i="7"/>
  <c r="BF439" i="7" s="1"/>
  <c r="AS439" i="7"/>
  <c r="AP439" i="7"/>
  <c r="AO439" i="7"/>
  <c r="AM439" i="7"/>
  <c r="AJ439" i="7" a="1"/>
  <c r="AJ439" i="7" s="1"/>
  <c r="AK439" i="7" s="1"/>
  <c r="AI439" i="7"/>
  <c r="AF439" i="7"/>
  <c r="AB439" i="7"/>
  <c r="Y439" i="7"/>
  <c r="T439" i="7"/>
  <c r="AL439" i="7" s="1"/>
  <c r="H439" i="7"/>
  <c r="A439" i="7"/>
  <c r="BG438" i="7"/>
  <c r="BE438" i="7"/>
  <c r="BD438" i="7"/>
  <c r="BC438" i="7"/>
  <c r="AX438" i="7"/>
  <c r="AW438" i="7"/>
  <c r="AT438" i="7"/>
  <c r="BA438" i="7" s="1"/>
  <c r="AS438" i="7"/>
  <c r="AP438" i="7"/>
  <c r="AO438" i="7"/>
  <c r="AN438" i="7"/>
  <c r="AM438" i="7"/>
  <c r="AL438" i="7"/>
  <c r="AJ438" i="7" a="1"/>
  <c r="AJ438" i="7" s="1"/>
  <c r="AK438" i="7" s="1"/>
  <c r="AI438" i="7"/>
  <c r="AF438" i="7"/>
  <c r="AB438" i="7"/>
  <c r="Y438" i="7"/>
  <c r="T438" i="7"/>
  <c r="H438" i="7"/>
  <c r="A438" i="7"/>
  <c r="BB437" i="7"/>
  <c r="AY437" i="7"/>
  <c r="AX437" i="7"/>
  <c r="AT437" i="7"/>
  <c r="AS437" i="7"/>
  <c r="AP437" i="7"/>
  <c r="AO437" i="7"/>
  <c r="AM437" i="7"/>
  <c r="AL437" i="7"/>
  <c r="AQ437" i="7" s="1"/>
  <c r="AK437" i="7"/>
  <c r="AJ437" i="7" a="1"/>
  <c r="AJ437" i="7"/>
  <c r="AI437" i="7"/>
  <c r="AF437" i="7"/>
  <c r="AB437" i="7"/>
  <c r="Y437" i="7"/>
  <c r="T437" i="7"/>
  <c r="AN437" i="7" s="1"/>
  <c r="H437" i="7"/>
  <c r="A437" i="7"/>
  <c r="BG436" i="7"/>
  <c r="BC436" i="7"/>
  <c r="BB436" i="7"/>
  <c r="BA436" i="7"/>
  <c r="AZ436" i="7"/>
  <c r="AY436" i="7"/>
  <c r="AX436" i="7"/>
  <c r="AW436" i="7"/>
  <c r="AV436" i="7"/>
  <c r="AU436" i="7"/>
  <c r="AT436" i="7"/>
  <c r="BD436" i="7" s="1"/>
  <c r="AP436" i="7"/>
  <c r="AO436" i="7"/>
  <c r="AM436" i="7"/>
  <c r="AK436" i="7"/>
  <c r="AJ436" i="7" a="1"/>
  <c r="AJ436" i="7"/>
  <c r="AI436" i="7"/>
  <c r="AF436" i="7"/>
  <c r="AB436" i="7"/>
  <c r="Y436" i="7"/>
  <c r="T436" i="7"/>
  <c r="H436" i="7"/>
  <c r="A436" i="7"/>
  <c r="BF435" i="7"/>
  <c r="AV435" i="7"/>
  <c r="AT435" i="7"/>
  <c r="AS435" i="7"/>
  <c r="AP435" i="7"/>
  <c r="AO435" i="7"/>
  <c r="AN435" i="7"/>
  <c r="AM435" i="7"/>
  <c r="AJ435" i="7" a="1"/>
  <c r="AJ435" i="7"/>
  <c r="AK435" i="7" s="1"/>
  <c r="AI435" i="7"/>
  <c r="AF435" i="7"/>
  <c r="AB435" i="7"/>
  <c r="Y435" i="7"/>
  <c r="T435" i="7"/>
  <c r="AL435" i="7" s="1"/>
  <c r="H435" i="7"/>
  <c r="A435" i="7"/>
  <c r="BG434" i="7"/>
  <c r="BC434" i="7"/>
  <c r="BA434" i="7"/>
  <c r="AX434" i="7"/>
  <c r="AW434" i="7"/>
  <c r="AV434" i="7"/>
  <c r="AU434" i="7"/>
  <c r="AT434" i="7"/>
  <c r="BB434" i="7" s="1"/>
  <c r="AS434" i="7"/>
  <c r="AP434" i="7"/>
  <c r="AO434" i="7"/>
  <c r="AM434" i="7"/>
  <c r="AJ434" i="7" a="1"/>
  <c r="AJ434" i="7" s="1"/>
  <c r="AK434" i="7" s="1"/>
  <c r="AI434" i="7"/>
  <c r="AF434" i="7"/>
  <c r="AB434" i="7"/>
  <c r="Y434" i="7"/>
  <c r="T434" i="7"/>
  <c r="H434" i="7"/>
  <c r="A434" i="7"/>
  <c r="BE433" i="7"/>
  <c r="AY433" i="7"/>
  <c r="AX433" i="7"/>
  <c r="AT433" i="7"/>
  <c r="AS433" i="7"/>
  <c r="AP433" i="7"/>
  <c r="AO433" i="7"/>
  <c r="AN433" i="7"/>
  <c r="AM433" i="7"/>
  <c r="AQ433" i="7" s="1"/>
  <c r="AL433" i="7"/>
  <c r="AK433" i="7"/>
  <c r="AJ433" i="7" a="1"/>
  <c r="AJ433" i="7"/>
  <c r="AI433" i="7"/>
  <c r="AF433" i="7"/>
  <c r="AB433" i="7"/>
  <c r="Y433" i="7"/>
  <c r="T433" i="7"/>
  <c r="H433" i="7"/>
  <c r="A433" i="7"/>
  <c r="BG432" i="7"/>
  <c r="BF432" i="7"/>
  <c r="BE432" i="7"/>
  <c r="BD432" i="7"/>
  <c r="BC432" i="7"/>
  <c r="BB432" i="7"/>
  <c r="BA432" i="7"/>
  <c r="AX432" i="7"/>
  <c r="AW432" i="7"/>
  <c r="AV432" i="7"/>
  <c r="AU432" i="7"/>
  <c r="AT432" i="7"/>
  <c r="AZ432" i="7" s="1"/>
  <c r="AS432" i="7"/>
  <c r="AP432" i="7"/>
  <c r="AO432" i="7"/>
  <c r="AM432" i="7"/>
  <c r="AJ432" i="7" a="1"/>
  <c r="AJ432" i="7" s="1"/>
  <c r="AK432" i="7" s="1"/>
  <c r="AI432" i="7"/>
  <c r="AF432" i="7"/>
  <c r="AB432" i="7"/>
  <c r="Y432" i="7"/>
  <c r="T432" i="7"/>
  <c r="H432" i="7"/>
  <c r="A432" i="7"/>
  <c r="BF431" i="7"/>
  <c r="BD431" i="7"/>
  <c r="BB431" i="7"/>
  <c r="AX431" i="7"/>
  <c r="AT431" i="7"/>
  <c r="AS431" i="7" s="1"/>
  <c r="AP431" i="7"/>
  <c r="AO431" i="7"/>
  <c r="AN431" i="7"/>
  <c r="AM431" i="7"/>
  <c r="AL431" i="7"/>
  <c r="AJ431" i="7" a="1"/>
  <c r="AJ431" i="7" s="1"/>
  <c r="AK431" i="7" s="1"/>
  <c r="AI431" i="7"/>
  <c r="AF431" i="7"/>
  <c r="AB431" i="7"/>
  <c r="Y431" i="7"/>
  <c r="T431" i="7"/>
  <c r="H431" i="7"/>
  <c r="A431" i="7"/>
  <c r="BG430" i="7"/>
  <c r="BF430" i="7"/>
  <c r="BE430" i="7"/>
  <c r="BD430" i="7"/>
  <c r="BC430" i="7"/>
  <c r="BB430" i="7"/>
  <c r="BA430" i="7"/>
  <c r="AZ430" i="7"/>
  <c r="AY430" i="7"/>
  <c r="AW430" i="7"/>
  <c r="AV430" i="7"/>
  <c r="AU430" i="7"/>
  <c r="AT430" i="7"/>
  <c r="AX430" i="7" s="1"/>
  <c r="AS430" i="7"/>
  <c r="AQ430" i="7"/>
  <c r="AP430" i="7"/>
  <c r="AO430" i="7"/>
  <c r="AM430" i="7"/>
  <c r="AL430" i="7"/>
  <c r="AJ430" i="7" a="1"/>
  <c r="AJ430" i="7" s="1"/>
  <c r="AK430" i="7" s="1"/>
  <c r="AI430" i="7"/>
  <c r="AF430" i="7"/>
  <c r="AB430" i="7"/>
  <c r="Y430" i="7"/>
  <c r="T430" i="7"/>
  <c r="AN430" i="7" s="1"/>
  <c r="H430" i="7"/>
  <c r="A430" i="7"/>
  <c r="BF429" i="7"/>
  <c r="BB429" i="7"/>
  <c r="AZ429" i="7"/>
  <c r="AT429" i="7"/>
  <c r="BG429" i="7" s="1"/>
  <c r="AP429" i="7"/>
  <c r="AO429" i="7"/>
  <c r="AM429" i="7"/>
  <c r="AJ429" i="7" a="1"/>
  <c r="AJ429" i="7" s="1"/>
  <c r="AK429" i="7" s="1"/>
  <c r="AI429" i="7"/>
  <c r="AF429" i="7"/>
  <c r="AB429" i="7"/>
  <c r="Y429" i="7"/>
  <c r="T429" i="7"/>
  <c r="AL429" i="7" s="1"/>
  <c r="H429" i="7"/>
  <c r="A429" i="7"/>
  <c r="BE428" i="7"/>
  <c r="BD428" i="7"/>
  <c r="AZ428" i="7"/>
  <c r="AY428" i="7"/>
  <c r="AX428" i="7"/>
  <c r="AU428" i="7"/>
  <c r="AT428" i="7"/>
  <c r="AV428" i="7" s="1"/>
  <c r="AS428" i="7"/>
  <c r="AP428" i="7"/>
  <c r="AO428" i="7"/>
  <c r="AM428" i="7"/>
  <c r="AL428" i="7"/>
  <c r="AQ428" i="7" s="1"/>
  <c r="AJ428" i="7" a="1"/>
  <c r="AJ428" i="7"/>
  <c r="AK428" i="7" s="1"/>
  <c r="AI428" i="7"/>
  <c r="AF428" i="7"/>
  <c r="AB428" i="7"/>
  <c r="Y428" i="7"/>
  <c r="T428" i="7"/>
  <c r="AN428" i="7" s="1"/>
  <c r="H428" i="7"/>
  <c r="A428" i="7"/>
  <c r="BG427" i="7"/>
  <c r="BC427" i="7"/>
  <c r="BB427" i="7"/>
  <c r="AZ427" i="7"/>
  <c r="AY427" i="7"/>
  <c r="AX427" i="7"/>
  <c r="AW427" i="7"/>
  <c r="AV427" i="7"/>
  <c r="AT427" i="7"/>
  <c r="AU427" i="7" s="1"/>
  <c r="AS427" i="7"/>
  <c r="AP427" i="7"/>
  <c r="AO427" i="7"/>
  <c r="AN427" i="7"/>
  <c r="AM427" i="7"/>
  <c r="AL427" i="7"/>
  <c r="AJ427" i="7" a="1"/>
  <c r="AJ427" i="7" s="1"/>
  <c r="AK427" i="7" s="1"/>
  <c r="AI427" i="7"/>
  <c r="AF427" i="7"/>
  <c r="AB427" i="7"/>
  <c r="Y427" i="7"/>
  <c r="T427" i="7"/>
  <c r="H427" i="7"/>
  <c r="A427" i="7"/>
  <c r="BG426" i="7"/>
  <c r="BF426" i="7"/>
  <c r="BE426" i="7"/>
  <c r="BD426" i="7"/>
  <c r="BC426" i="7"/>
  <c r="BB426" i="7"/>
  <c r="BA426" i="7"/>
  <c r="AZ426" i="7"/>
  <c r="AY426" i="7"/>
  <c r="AX426" i="7"/>
  <c r="AW426" i="7"/>
  <c r="AV426" i="7"/>
  <c r="AU426" i="7"/>
  <c r="AT426" i="7"/>
  <c r="AS426" i="7"/>
  <c r="AP426" i="7"/>
  <c r="AO426" i="7"/>
  <c r="AM426" i="7"/>
  <c r="AJ426" i="7" a="1"/>
  <c r="AJ426" i="7" s="1"/>
  <c r="AK426" i="7" s="1"/>
  <c r="AI426" i="7"/>
  <c r="AF426" i="7"/>
  <c r="AB426" i="7"/>
  <c r="Y426" i="7"/>
  <c r="T426" i="7"/>
  <c r="AL426" i="7" s="1"/>
  <c r="H426" i="7"/>
  <c r="A426" i="7"/>
  <c r="BG425" i="7"/>
  <c r="BE425" i="7"/>
  <c r="BD425" i="7"/>
  <c r="AZ425" i="7"/>
  <c r="AY425" i="7"/>
  <c r="AU425" i="7"/>
  <c r="AT425" i="7"/>
  <c r="AQ425" i="7"/>
  <c r="AP425" i="7"/>
  <c r="AO425" i="7"/>
  <c r="AN425" i="7"/>
  <c r="AM425" i="7"/>
  <c r="AL425" i="7"/>
  <c r="AK425" i="7"/>
  <c r="AJ425" i="7" a="1"/>
  <c r="AJ425" i="7"/>
  <c r="AI425" i="7"/>
  <c r="AF425" i="7"/>
  <c r="AB425" i="7"/>
  <c r="Y425" i="7"/>
  <c r="T425" i="7"/>
  <c r="H425" i="7"/>
  <c r="A425" i="7"/>
  <c r="BG424" i="7"/>
  <c r="BE424" i="7"/>
  <c r="BD424" i="7"/>
  <c r="BC424" i="7"/>
  <c r="BB424" i="7"/>
  <c r="AX424" i="7"/>
  <c r="AW424" i="7"/>
  <c r="AT424" i="7"/>
  <c r="AZ424" i="7" s="1"/>
  <c r="AS424" i="7"/>
  <c r="AP424" i="7"/>
  <c r="AO424" i="7"/>
  <c r="AN424" i="7"/>
  <c r="AM424" i="7"/>
  <c r="AL424" i="7"/>
  <c r="AJ424" i="7" a="1"/>
  <c r="AJ424" i="7" s="1"/>
  <c r="AK424" i="7" s="1"/>
  <c r="AI424" i="7"/>
  <c r="AF424" i="7"/>
  <c r="AB424" i="7"/>
  <c r="Y424" i="7"/>
  <c r="T424" i="7"/>
  <c r="H424" i="7"/>
  <c r="A424" i="7"/>
  <c r="BE423" i="7"/>
  <c r="BB423" i="7"/>
  <c r="AZ423" i="7"/>
  <c r="AU423" i="7"/>
  <c r="AT423" i="7"/>
  <c r="BF423" i="7" s="1"/>
  <c r="AP423" i="7"/>
  <c r="AO423" i="7"/>
  <c r="AM423" i="7"/>
  <c r="AJ423" i="7" a="1"/>
  <c r="AJ423" i="7"/>
  <c r="AK423" i="7" s="1"/>
  <c r="AI423" i="7"/>
  <c r="AF423" i="7"/>
  <c r="AB423" i="7"/>
  <c r="Y423" i="7"/>
  <c r="T423" i="7"/>
  <c r="AL423" i="7" s="1"/>
  <c r="H423" i="7"/>
  <c r="A423" i="7"/>
  <c r="BE422" i="7"/>
  <c r="BC422" i="7"/>
  <c r="BA422" i="7"/>
  <c r="AZ422" i="7"/>
  <c r="AY422" i="7"/>
  <c r="AT422" i="7"/>
  <c r="AS422" i="7"/>
  <c r="AP422" i="7"/>
  <c r="AO422" i="7"/>
  <c r="AN422" i="7"/>
  <c r="AM422" i="7"/>
  <c r="AL422" i="7"/>
  <c r="AJ422" i="7" a="1"/>
  <c r="AJ422" i="7" s="1"/>
  <c r="AK422" i="7" s="1"/>
  <c r="AI422" i="7"/>
  <c r="AF422" i="7"/>
  <c r="AB422" i="7"/>
  <c r="Y422" i="7"/>
  <c r="T422" i="7"/>
  <c r="H422" i="7"/>
  <c r="A422" i="7"/>
  <c r="BG421" i="7"/>
  <c r="BF421" i="7"/>
  <c r="BE421" i="7"/>
  <c r="BD421" i="7"/>
  <c r="BC421" i="7"/>
  <c r="BB421" i="7"/>
  <c r="BA421" i="7"/>
  <c r="AZ421" i="7"/>
  <c r="AY421" i="7"/>
  <c r="AX421" i="7"/>
  <c r="AW421" i="7"/>
  <c r="AV421" i="7"/>
  <c r="AT421" i="7"/>
  <c r="AU421" i="7" s="1"/>
  <c r="AS421" i="7"/>
  <c r="AQ421" i="7"/>
  <c r="AP421" i="7"/>
  <c r="AO421" i="7"/>
  <c r="AN421" i="7"/>
  <c r="AM421" i="7"/>
  <c r="AL421" i="7"/>
  <c r="AK421" i="7"/>
  <c r="AJ421" i="7" a="1"/>
  <c r="AJ421" i="7"/>
  <c r="AI421" i="7"/>
  <c r="AF421" i="7"/>
  <c r="AB421" i="7"/>
  <c r="Y421" i="7"/>
  <c r="T421" i="7"/>
  <c r="H421" i="7"/>
  <c r="A421" i="7"/>
  <c r="BG420" i="7"/>
  <c r="BF420" i="7"/>
  <c r="BE420" i="7"/>
  <c r="BD420" i="7"/>
  <c r="BC420" i="7"/>
  <c r="BB420" i="7"/>
  <c r="BA420" i="7"/>
  <c r="AZ420" i="7"/>
  <c r="AY420" i="7"/>
  <c r="AX420" i="7"/>
  <c r="AW420" i="7"/>
  <c r="AV420" i="7"/>
  <c r="AU420" i="7"/>
  <c r="AT420" i="7"/>
  <c r="AS420" i="7"/>
  <c r="AQ420" i="7"/>
  <c r="AP420" i="7"/>
  <c r="AO420" i="7"/>
  <c r="AN420" i="7"/>
  <c r="AM420" i="7"/>
  <c r="AL420" i="7"/>
  <c r="AJ420" i="7" a="1"/>
  <c r="AJ420" i="7" s="1"/>
  <c r="AK420" i="7" s="1"/>
  <c r="AI420" i="7"/>
  <c r="AF420" i="7"/>
  <c r="AB420" i="7"/>
  <c r="Y420" i="7"/>
  <c r="T420" i="7"/>
  <c r="H420" i="7"/>
  <c r="A420" i="7"/>
  <c r="BG419" i="7"/>
  <c r="BF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 s="1"/>
  <c r="AP419" i="7"/>
  <c r="AO419" i="7"/>
  <c r="AM419" i="7"/>
  <c r="AJ419" i="7" a="1"/>
  <c r="AJ419" i="7" s="1"/>
  <c r="AK419" i="7" s="1"/>
  <c r="AI419" i="7"/>
  <c r="AF419" i="7"/>
  <c r="AB419" i="7"/>
  <c r="Y419" i="7"/>
  <c r="T419" i="7"/>
  <c r="H419" i="7"/>
  <c r="A419" i="7"/>
  <c r="BF418" i="7"/>
  <c r="BA418" i="7"/>
  <c r="AY418" i="7"/>
  <c r="AX418" i="7"/>
  <c r="AW418" i="7"/>
  <c r="AV418" i="7"/>
  <c r="AT418" i="7"/>
  <c r="BE418" i="7" s="1"/>
  <c r="AP418" i="7"/>
  <c r="AO418" i="7"/>
  <c r="AM418" i="7"/>
  <c r="AJ418" i="7" a="1"/>
  <c r="AJ418" i="7"/>
  <c r="AK418" i="7" s="1"/>
  <c r="AI418" i="7"/>
  <c r="AF418" i="7"/>
  <c r="AB418" i="7"/>
  <c r="Y418" i="7"/>
  <c r="T418" i="7"/>
  <c r="AL418" i="7" s="1"/>
  <c r="H418" i="7"/>
  <c r="A418" i="7"/>
  <c r="BE417" i="7"/>
  <c r="AV417" i="7"/>
  <c r="AT417" i="7"/>
  <c r="AS417" i="7"/>
  <c r="AP417" i="7"/>
  <c r="AO417" i="7"/>
  <c r="AM417" i="7"/>
  <c r="AJ417" i="7" a="1"/>
  <c r="AJ417" i="7"/>
  <c r="AK417" i="7" s="1"/>
  <c r="AI417" i="7"/>
  <c r="AF417" i="7"/>
  <c r="AB417" i="7"/>
  <c r="Y417" i="7"/>
  <c r="T417" i="7"/>
  <c r="AL417" i="7" s="1"/>
  <c r="H417" i="7"/>
  <c r="A417" i="7"/>
  <c r="BD416" i="7"/>
  <c r="BC416" i="7"/>
  <c r="AZ416" i="7"/>
  <c r="AU416" i="7"/>
  <c r="AT416" i="7"/>
  <c r="AY416" i="7" s="1"/>
  <c r="AS416" i="7"/>
  <c r="AP416" i="7"/>
  <c r="AO416" i="7"/>
  <c r="AM416" i="7"/>
  <c r="AJ416" i="7" a="1"/>
  <c r="AJ416" i="7"/>
  <c r="AK416" i="7" s="1"/>
  <c r="AI416" i="7"/>
  <c r="AF416" i="7"/>
  <c r="AB416" i="7"/>
  <c r="Y416" i="7"/>
  <c r="T416" i="7"/>
  <c r="AN416" i="7" s="1"/>
  <c r="H416" i="7"/>
  <c r="A416" i="7"/>
  <c r="BC415" i="7"/>
  <c r="AV415" i="7"/>
  <c r="AT415" i="7"/>
  <c r="AS415" i="7"/>
  <c r="AP415" i="7"/>
  <c r="AO415" i="7"/>
  <c r="AM415" i="7"/>
  <c r="AL415" i="7"/>
  <c r="AQ415" i="7" s="1"/>
  <c r="AK415" i="7"/>
  <c r="AJ415" i="7" a="1"/>
  <c r="AJ415" i="7"/>
  <c r="AI415" i="7"/>
  <c r="AF415" i="7"/>
  <c r="AB415" i="7"/>
  <c r="Y415" i="7"/>
  <c r="T415" i="7"/>
  <c r="AN415" i="7" s="1"/>
  <c r="H415" i="7"/>
  <c r="A415" i="7"/>
  <c r="BG414" i="7"/>
  <c r="BB414" i="7"/>
  <c r="AY414" i="7"/>
  <c r="AX414" i="7"/>
  <c r="AW414" i="7"/>
  <c r="AV414" i="7"/>
  <c r="AT414" i="7"/>
  <c r="BF414" i="7" s="1"/>
  <c r="AS414" i="7"/>
  <c r="AP414" i="7"/>
  <c r="AO414" i="7"/>
  <c r="AM414" i="7"/>
  <c r="AJ414" i="7" a="1"/>
  <c r="AJ414" i="7" s="1"/>
  <c r="AK414" i="7" s="1"/>
  <c r="AI414" i="7"/>
  <c r="AF414" i="7"/>
  <c r="AB414" i="7"/>
  <c r="Y414" i="7"/>
  <c r="T414" i="7"/>
  <c r="H414" i="7"/>
  <c r="A414" i="7"/>
  <c r="BF413" i="7"/>
  <c r="BE413" i="7"/>
  <c r="BA413" i="7"/>
  <c r="AX413" i="7"/>
  <c r="AW413" i="7"/>
  <c r="AV413" i="7"/>
  <c r="AU413" i="7"/>
  <c r="AT413" i="7"/>
  <c r="AS413" i="7"/>
  <c r="AP413" i="7"/>
  <c r="AO413" i="7"/>
  <c r="AM413" i="7"/>
  <c r="AJ413" i="7" a="1"/>
  <c r="AJ413" i="7" s="1"/>
  <c r="AK413" i="7" s="1"/>
  <c r="AI413" i="7"/>
  <c r="AF413" i="7"/>
  <c r="AB413" i="7"/>
  <c r="Y413" i="7"/>
  <c r="T413" i="7"/>
  <c r="AL413" i="7" s="1"/>
  <c r="H413" i="7"/>
  <c r="A413" i="7"/>
  <c r="AZ412" i="7"/>
  <c r="AW412" i="7"/>
  <c r="AT412" i="7"/>
  <c r="AS412" i="7" s="1"/>
  <c r="AP412" i="7"/>
  <c r="AO412" i="7"/>
  <c r="AM412" i="7"/>
  <c r="AJ412" i="7" a="1"/>
  <c r="AJ412" i="7"/>
  <c r="AK412" i="7" s="1"/>
  <c r="AI412" i="7"/>
  <c r="AF412" i="7"/>
  <c r="AB412" i="7"/>
  <c r="Y412" i="7"/>
  <c r="T412" i="7"/>
  <c r="H412" i="7"/>
  <c r="A412" i="7"/>
  <c r="BG411" i="7"/>
  <c r="BF411" i="7"/>
  <c r="BD411" i="7"/>
  <c r="BC411" i="7"/>
  <c r="AY411" i="7"/>
  <c r="AX411" i="7"/>
  <c r="AU411" i="7"/>
  <c r="AT411" i="7"/>
  <c r="BE411" i="7" s="1"/>
  <c r="AS411" i="7"/>
  <c r="AQ411" i="7"/>
  <c r="AP411" i="7"/>
  <c r="AO411" i="7"/>
  <c r="AN411" i="7"/>
  <c r="AM411" i="7"/>
  <c r="AL411" i="7"/>
  <c r="AJ411" i="7" a="1"/>
  <c r="AJ411" i="7"/>
  <c r="AK411" i="7" s="1"/>
  <c r="AI411" i="7"/>
  <c r="AF411" i="7"/>
  <c r="AB411" i="7"/>
  <c r="Y411" i="7"/>
  <c r="T411" i="7"/>
  <c r="H411" i="7"/>
  <c r="A411" i="7"/>
  <c r="BF410" i="7"/>
  <c r="BD410" i="7"/>
  <c r="AT410" i="7"/>
  <c r="AP410" i="7"/>
  <c r="AQ410" i="7" s="1"/>
  <c r="AO410" i="7"/>
  <c r="AN410" i="7"/>
  <c r="AM410" i="7"/>
  <c r="AL410" i="7"/>
  <c r="AK410" i="7"/>
  <c r="AJ410" i="7" a="1"/>
  <c r="AJ410" i="7"/>
  <c r="AI410" i="7"/>
  <c r="AF410" i="7"/>
  <c r="AB410" i="7"/>
  <c r="Y410" i="7"/>
  <c r="T410" i="7"/>
  <c r="H410" i="7"/>
  <c r="A410" i="7"/>
  <c r="BG409" i="7"/>
  <c r="BF409" i="7"/>
  <c r="BD409" i="7"/>
  <c r="BA409" i="7"/>
  <c r="AW409" i="7"/>
  <c r="AV409" i="7"/>
  <c r="AT409" i="7"/>
  <c r="AS409" i="7" s="1"/>
  <c r="AP409" i="7"/>
  <c r="AO409" i="7"/>
  <c r="AN409" i="7"/>
  <c r="AM409" i="7"/>
  <c r="AL409" i="7"/>
  <c r="AK409" i="7"/>
  <c r="AJ409" i="7" a="1"/>
  <c r="AJ409" i="7" s="1"/>
  <c r="AI409" i="7"/>
  <c r="AF409" i="7"/>
  <c r="AB409" i="7"/>
  <c r="Y409" i="7"/>
  <c r="T409" i="7"/>
  <c r="H409" i="7"/>
  <c r="A409" i="7"/>
  <c r="BG408" i="7"/>
  <c r="BF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P408" i="7"/>
  <c r="AO408" i="7"/>
  <c r="AM408" i="7"/>
  <c r="AJ408" i="7" a="1"/>
  <c r="AJ408" i="7"/>
  <c r="AK408" i="7" s="1"/>
  <c r="AI408" i="7"/>
  <c r="AF408" i="7"/>
  <c r="AB408" i="7"/>
  <c r="Y408" i="7"/>
  <c r="T408" i="7"/>
  <c r="AN408" i="7" s="1"/>
  <c r="H408" i="7"/>
  <c r="A408" i="7"/>
  <c r="BE407" i="7"/>
  <c r="BB407" i="7"/>
  <c r="BA407" i="7"/>
  <c r="AZ407" i="7"/>
  <c r="AY407" i="7"/>
  <c r="AU407" i="7"/>
  <c r="AT407" i="7"/>
  <c r="BG407" i="7" s="1"/>
  <c r="AP407" i="7"/>
  <c r="AO407" i="7"/>
  <c r="AM407" i="7"/>
  <c r="AJ407" i="7" a="1"/>
  <c r="AJ407" i="7" s="1"/>
  <c r="AK407" i="7" s="1"/>
  <c r="AI407" i="7"/>
  <c r="AF407" i="7"/>
  <c r="AB407" i="7"/>
  <c r="Y407" i="7"/>
  <c r="T407" i="7"/>
  <c r="H407" i="7"/>
  <c r="A407" i="7"/>
  <c r="AT406" i="7"/>
  <c r="AP406" i="7"/>
  <c r="AO406" i="7"/>
  <c r="AN406" i="7"/>
  <c r="AM406" i="7"/>
  <c r="AL406" i="7"/>
  <c r="AJ406" i="7" a="1"/>
  <c r="AJ406" i="7" s="1"/>
  <c r="AK406" i="7" s="1"/>
  <c r="AI406" i="7"/>
  <c r="AF406" i="7"/>
  <c r="AB406" i="7"/>
  <c r="Y406" i="7"/>
  <c r="T406" i="7"/>
  <c r="H406" i="7"/>
  <c r="A406" i="7"/>
  <c r="BF405" i="7"/>
  <c r="BE405" i="7"/>
  <c r="BD405" i="7"/>
  <c r="BC405" i="7"/>
  <c r="BB405" i="7"/>
  <c r="BA405" i="7"/>
  <c r="AZ405" i="7"/>
  <c r="AY405" i="7"/>
  <c r="AX405" i="7"/>
  <c r="AW405" i="7"/>
  <c r="AT405" i="7"/>
  <c r="AU405" i="7" s="1"/>
  <c r="AS405" i="7"/>
  <c r="AP405" i="7"/>
  <c r="AO405" i="7"/>
  <c r="AN405" i="7"/>
  <c r="AM405" i="7"/>
  <c r="AL405" i="7"/>
  <c r="AQ405" i="7" s="1"/>
  <c r="AK405" i="7"/>
  <c r="AJ405" i="7" a="1"/>
  <c r="AJ405" i="7" s="1"/>
  <c r="AI405" i="7"/>
  <c r="AF405" i="7"/>
  <c r="AB405" i="7"/>
  <c r="Y405" i="7"/>
  <c r="T405" i="7"/>
  <c r="H405" i="7"/>
  <c r="A405" i="7"/>
  <c r="BG404" i="7"/>
  <c r="BE404" i="7"/>
  <c r="BD404" i="7"/>
  <c r="BC404" i="7"/>
  <c r="BB404" i="7"/>
  <c r="BA404" i="7"/>
  <c r="AZ404" i="7"/>
  <c r="AY404" i="7"/>
  <c r="AX404" i="7"/>
  <c r="AW404" i="7"/>
  <c r="AV404" i="7"/>
  <c r="AT404" i="7"/>
  <c r="BF404" i="7" s="1"/>
  <c r="AS404" i="7"/>
  <c r="AQ404" i="7"/>
  <c r="AP404" i="7"/>
  <c r="AO404" i="7"/>
  <c r="AN404" i="7"/>
  <c r="AM404" i="7"/>
  <c r="AL404" i="7"/>
  <c r="AK404" i="7"/>
  <c r="AJ404" i="7" a="1"/>
  <c r="AJ404" i="7"/>
  <c r="AI404" i="7"/>
  <c r="AF404" i="7"/>
  <c r="AB404" i="7"/>
  <c r="Y404" i="7"/>
  <c r="T404" i="7"/>
  <c r="H404" i="7"/>
  <c r="A404" i="7"/>
  <c r="BG403" i="7"/>
  <c r="BF403" i="7"/>
  <c r="BD403" i="7"/>
  <c r="BC403" i="7"/>
  <c r="BB403" i="7"/>
  <c r="BA403" i="7"/>
  <c r="AZ403" i="7"/>
  <c r="AY403" i="7"/>
  <c r="AX403" i="7"/>
  <c r="AW403" i="7"/>
  <c r="AV403" i="7"/>
  <c r="AU403" i="7"/>
  <c r="AT403" i="7"/>
  <c r="BE403" i="7" s="1"/>
  <c r="AS403" i="7"/>
  <c r="AP403" i="7"/>
  <c r="AO403" i="7"/>
  <c r="AM403" i="7"/>
  <c r="AJ403" i="7" a="1"/>
  <c r="AJ403" i="7" s="1"/>
  <c r="AK403" i="7" s="1"/>
  <c r="AI403" i="7"/>
  <c r="AF403" i="7"/>
  <c r="AB403" i="7"/>
  <c r="Y403" i="7"/>
  <c r="T403" i="7"/>
  <c r="H403" i="7"/>
  <c r="A403" i="7"/>
  <c r="AT402" i="7"/>
  <c r="BC402" i="7" s="1"/>
  <c r="AP402" i="7"/>
  <c r="AO402" i="7"/>
  <c r="AN402" i="7"/>
  <c r="AM402" i="7"/>
  <c r="AJ402" i="7" a="1"/>
  <c r="AJ402" i="7" s="1"/>
  <c r="AK402" i="7" s="1"/>
  <c r="AI402" i="7"/>
  <c r="AF402" i="7"/>
  <c r="AB402" i="7"/>
  <c r="Y402" i="7"/>
  <c r="T402" i="7"/>
  <c r="AL402" i="7" s="1"/>
  <c r="H402" i="7"/>
  <c r="A402" i="7"/>
  <c r="BE401" i="7"/>
  <c r="BD401" i="7"/>
  <c r="BB401" i="7"/>
  <c r="BA401" i="7"/>
  <c r="AZ401" i="7"/>
  <c r="AW401" i="7"/>
  <c r="AV401" i="7"/>
  <c r="AU401" i="7"/>
  <c r="AT401" i="7"/>
  <c r="AS401" i="7" s="1"/>
  <c r="AP401" i="7"/>
  <c r="AO401" i="7"/>
  <c r="AM401" i="7"/>
  <c r="AJ401" i="7" a="1"/>
  <c r="AJ401" i="7" s="1"/>
  <c r="AK401" i="7" s="1"/>
  <c r="AI401" i="7"/>
  <c r="AF401" i="7"/>
  <c r="AB401" i="7"/>
  <c r="Y401" i="7"/>
  <c r="T401" i="7"/>
  <c r="H401" i="7"/>
  <c r="A401" i="7"/>
  <c r="BA400" i="7"/>
  <c r="AX400" i="7"/>
  <c r="AW400" i="7"/>
  <c r="AV400" i="7"/>
  <c r="AT400" i="7"/>
  <c r="AP400" i="7"/>
  <c r="AO400" i="7"/>
  <c r="AM400" i="7"/>
  <c r="AJ400" i="7" a="1"/>
  <c r="AJ400" i="7" s="1"/>
  <c r="AK400" i="7" s="1"/>
  <c r="AI400" i="7"/>
  <c r="AF400" i="7"/>
  <c r="AB400" i="7"/>
  <c r="Y400" i="7"/>
  <c r="T400" i="7"/>
  <c r="AN400" i="7" s="1"/>
  <c r="H400" i="7"/>
  <c r="A400" i="7"/>
  <c r="BG399" i="7"/>
  <c r="AY399" i="7"/>
  <c r="AV399" i="7"/>
  <c r="AT399" i="7"/>
  <c r="AP399" i="7"/>
  <c r="AO399" i="7"/>
  <c r="AM399" i="7"/>
  <c r="AK399" i="7"/>
  <c r="AJ399" i="7" a="1"/>
  <c r="AJ399" i="7"/>
  <c r="AI399" i="7"/>
  <c r="AF399" i="7"/>
  <c r="AB399" i="7"/>
  <c r="Y399" i="7"/>
  <c r="T399" i="7"/>
  <c r="AN399" i="7" s="1"/>
  <c r="H399" i="7"/>
  <c r="A399" i="7"/>
  <c r="BB398" i="7"/>
  <c r="BA398" i="7"/>
  <c r="AY398" i="7"/>
  <c r="AX398" i="7"/>
  <c r="AW398" i="7"/>
  <c r="AV398" i="7"/>
  <c r="AT398" i="7"/>
  <c r="BG398" i="7" s="1"/>
  <c r="AS398" i="7"/>
  <c r="AP398" i="7"/>
  <c r="AO398" i="7"/>
  <c r="AM398" i="7"/>
  <c r="AJ398" i="7" a="1"/>
  <c r="AJ398" i="7" s="1"/>
  <c r="AK398" i="7" s="1"/>
  <c r="AI398" i="7"/>
  <c r="AF398" i="7"/>
  <c r="AB398" i="7"/>
  <c r="Y398" i="7"/>
  <c r="T398" i="7"/>
  <c r="H398" i="7"/>
  <c r="A398" i="7"/>
  <c r="BG397" i="7"/>
  <c r="BF397" i="7"/>
  <c r="BE397" i="7"/>
  <c r="BA397" i="7"/>
  <c r="AZ397" i="7"/>
  <c r="AX397" i="7"/>
  <c r="AW397" i="7"/>
  <c r="AV397" i="7"/>
  <c r="AU397" i="7"/>
  <c r="AT397" i="7"/>
  <c r="AS397" i="7"/>
  <c r="AP397" i="7"/>
  <c r="AO397" i="7"/>
  <c r="AN397" i="7"/>
  <c r="AQ397" i="7" s="1"/>
  <c r="AM397" i="7"/>
  <c r="AJ397" i="7" a="1"/>
  <c r="AJ397" i="7" s="1"/>
  <c r="AK397" i="7" s="1"/>
  <c r="AI397" i="7"/>
  <c r="AF397" i="7"/>
  <c r="AB397" i="7"/>
  <c r="Y397" i="7"/>
  <c r="T397" i="7"/>
  <c r="AL397" i="7" s="1"/>
  <c r="H397" i="7"/>
  <c r="A397" i="7"/>
  <c r="BF396" i="7"/>
  <c r="BE396" i="7"/>
  <c r="BD396" i="7"/>
  <c r="AY396" i="7"/>
  <c r="AT396" i="7"/>
  <c r="AQ396" i="7"/>
  <c r="AP396" i="7"/>
  <c r="AO396" i="7"/>
  <c r="AN396" i="7"/>
  <c r="AM396" i="7"/>
  <c r="AJ396" i="7" a="1"/>
  <c r="AJ396" i="7"/>
  <c r="AK396" i="7" s="1"/>
  <c r="AI396" i="7"/>
  <c r="AF396" i="7"/>
  <c r="AB396" i="7"/>
  <c r="Y396" i="7"/>
  <c r="T396" i="7"/>
  <c r="AL396" i="7" s="1"/>
  <c r="H396" i="7"/>
  <c r="A396" i="7"/>
  <c r="BG395" i="7"/>
  <c r="BE395" i="7"/>
  <c r="BD395" i="7"/>
  <c r="AY395" i="7"/>
  <c r="AV395" i="7"/>
  <c r="AU395" i="7"/>
  <c r="AT395" i="7"/>
  <c r="AZ395" i="7" s="1"/>
  <c r="AS395" i="7"/>
  <c r="AP395" i="7"/>
  <c r="AO395" i="7"/>
  <c r="AM395" i="7"/>
  <c r="AJ395" i="7" a="1"/>
  <c r="AJ395" i="7"/>
  <c r="AK395" i="7" s="1"/>
  <c r="AI395" i="7"/>
  <c r="AF395" i="7"/>
  <c r="AB395" i="7"/>
  <c r="Y395" i="7"/>
  <c r="T395" i="7"/>
  <c r="H395" i="7"/>
  <c r="A395" i="7"/>
  <c r="AT394" i="7"/>
  <c r="AP394" i="7"/>
  <c r="AO394" i="7"/>
  <c r="AM394" i="7"/>
  <c r="AJ394" i="7" a="1"/>
  <c r="AJ394" i="7"/>
  <c r="AK394" i="7" s="1"/>
  <c r="AI394" i="7"/>
  <c r="AF394" i="7"/>
  <c r="AB394" i="7"/>
  <c r="Y394" i="7"/>
  <c r="T394" i="7"/>
  <c r="AL394" i="7" s="1"/>
  <c r="H394" i="7"/>
  <c r="A394" i="7"/>
  <c r="BG393" i="7"/>
  <c r="BF393" i="7"/>
  <c r="BE393" i="7"/>
  <c r="BD393" i="7"/>
  <c r="BC393" i="7"/>
  <c r="BB393" i="7"/>
  <c r="BA393" i="7"/>
  <c r="AZ393" i="7"/>
  <c r="AY393" i="7"/>
  <c r="AX393" i="7"/>
  <c r="AW393" i="7"/>
  <c r="AV393" i="7"/>
  <c r="AT393" i="7"/>
  <c r="AU393" i="7" s="1"/>
  <c r="AS393" i="7"/>
  <c r="AP393" i="7"/>
  <c r="AO393" i="7"/>
  <c r="AN393" i="7"/>
  <c r="AM393" i="7"/>
  <c r="AL393" i="7"/>
  <c r="AQ393" i="7" s="1"/>
  <c r="AJ393" i="7" a="1"/>
  <c r="AJ393" i="7" s="1"/>
  <c r="AK393" i="7" s="1"/>
  <c r="AI393" i="7"/>
  <c r="AF393" i="7"/>
  <c r="AB393" i="7"/>
  <c r="Y393" i="7"/>
  <c r="T393" i="7"/>
  <c r="H393" i="7"/>
  <c r="A393" i="7"/>
  <c r="BG392" i="7"/>
  <c r="BF392" i="7"/>
  <c r="BE392" i="7"/>
  <c r="BD392" i="7"/>
  <c r="BC392" i="7"/>
  <c r="BB392" i="7"/>
  <c r="BA392" i="7"/>
  <c r="AZ392" i="7"/>
  <c r="AY392" i="7"/>
  <c r="AX392" i="7"/>
  <c r="AW392" i="7"/>
  <c r="AV392" i="7"/>
  <c r="AU392" i="7"/>
  <c r="AT392" i="7"/>
  <c r="AS392" i="7"/>
  <c r="AP392" i="7"/>
  <c r="AO392" i="7"/>
  <c r="AN392" i="7"/>
  <c r="AM392" i="7"/>
  <c r="AL392" i="7"/>
  <c r="AQ392" i="7" s="1"/>
  <c r="AJ392" i="7" a="1"/>
  <c r="AJ392" i="7" s="1"/>
  <c r="AK392" i="7" s="1"/>
  <c r="AI392" i="7"/>
  <c r="AF392" i="7"/>
  <c r="AB392" i="7"/>
  <c r="Y392" i="7"/>
  <c r="T392" i="7"/>
  <c r="H392" i="7"/>
  <c r="A392" i="7"/>
  <c r="BF391" i="7"/>
  <c r="BC391" i="7"/>
  <c r="BB391" i="7"/>
  <c r="BA391" i="7"/>
  <c r="AZ391" i="7"/>
  <c r="AY391" i="7"/>
  <c r="AT391" i="7"/>
  <c r="AP391" i="7"/>
  <c r="AO391" i="7"/>
  <c r="AM391" i="7"/>
  <c r="AJ391" i="7" a="1"/>
  <c r="AJ391" i="7" s="1"/>
  <c r="AK391" i="7" s="1"/>
  <c r="AI391" i="7"/>
  <c r="AF391" i="7"/>
  <c r="AB391" i="7"/>
  <c r="Y391" i="7"/>
  <c r="T391" i="7"/>
  <c r="AL391" i="7" s="1"/>
  <c r="H391" i="7"/>
  <c r="A391" i="7"/>
  <c r="BE390" i="7"/>
  <c r="AX390" i="7"/>
  <c r="AT390" i="7"/>
  <c r="BG390" i="7" s="1"/>
  <c r="AP390" i="7"/>
  <c r="AO390" i="7"/>
  <c r="AM390" i="7"/>
  <c r="AL390" i="7"/>
  <c r="AJ390" i="7" a="1"/>
  <c r="AJ390" i="7" s="1"/>
  <c r="AK390" i="7" s="1"/>
  <c r="AI390" i="7"/>
  <c r="AF390" i="7"/>
  <c r="AB390" i="7"/>
  <c r="Y390" i="7"/>
  <c r="T390" i="7"/>
  <c r="AN390" i="7" s="1"/>
  <c r="H390" i="7"/>
  <c r="A390" i="7"/>
  <c r="BE389" i="7"/>
  <c r="BB389" i="7"/>
  <c r="BA389" i="7"/>
  <c r="AY389" i="7"/>
  <c r="AX389" i="7"/>
  <c r="AW389" i="7"/>
  <c r="AV389" i="7"/>
  <c r="AU389" i="7"/>
  <c r="AT389" i="7"/>
  <c r="AP389" i="7"/>
  <c r="AO389" i="7"/>
  <c r="AM389" i="7"/>
  <c r="AJ389" i="7" a="1"/>
  <c r="AJ389" i="7" s="1"/>
  <c r="AK389" i="7" s="1"/>
  <c r="AI389" i="7"/>
  <c r="AF389" i="7"/>
  <c r="AB389" i="7"/>
  <c r="Y389" i="7"/>
  <c r="T389" i="7"/>
  <c r="AL389" i="7" s="1"/>
  <c r="H389" i="7"/>
  <c r="A389" i="7"/>
  <c r="AT388" i="7"/>
  <c r="AS388" i="7" s="1"/>
  <c r="AP388" i="7"/>
  <c r="AO388" i="7"/>
  <c r="AM388" i="7"/>
  <c r="AL388" i="7"/>
  <c r="AJ388" i="7" a="1"/>
  <c r="AJ388" i="7" s="1"/>
  <c r="AK388" i="7" s="1"/>
  <c r="AI388" i="7"/>
  <c r="AF388" i="7"/>
  <c r="AB388" i="7"/>
  <c r="Y388" i="7"/>
  <c r="T388" i="7"/>
  <c r="AN388" i="7" s="1"/>
  <c r="H388" i="7"/>
  <c r="A388" i="7"/>
  <c r="BC387" i="7"/>
  <c r="AU387" i="7"/>
  <c r="AT387" i="7"/>
  <c r="AS387" i="7" s="1"/>
  <c r="AP387" i="7"/>
  <c r="AO387" i="7"/>
  <c r="AM387" i="7"/>
  <c r="AK387" i="7"/>
  <c r="AJ387" i="7" a="1"/>
  <c r="AJ387" i="7"/>
  <c r="AI387" i="7"/>
  <c r="AF387" i="7"/>
  <c r="AB387" i="7"/>
  <c r="Y387" i="7"/>
  <c r="T387" i="7"/>
  <c r="AL387" i="7" s="1"/>
  <c r="H387" i="7"/>
  <c r="A387" i="7"/>
  <c r="BG386" i="7"/>
  <c r="BD386" i="7"/>
  <c r="BA386" i="7"/>
  <c r="AY386" i="7"/>
  <c r="AV386" i="7"/>
  <c r="AU386" i="7"/>
  <c r="AT386" i="7"/>
  <c r="BB386" i="7" s="1"/>
  <c r="AS386" i="7"/>
  <c r="AP386" i="7"/>
  <c r="AO386" i="7"/>
  <c r="AM386" i="7"/>
  <c r="AJ386" i="7" a="1"/>
  <c r="AJ386" i="7" s="1"/>
  <c r="AK386" i="7" s="1"/>
  <c r="AI386" i="7"/>
  <c r="AF386" i="7"/>
  <c r="AB386" i="7"/>
  <c r="Y386" i="7"/>
  <c r="T386" i="7"/>
  <c r="H386" i="7"/>
  <c r="A386" i="7"/>
  <c r="BG385" i="7"/>
  <c r="AW385" i="7"/>
  <c r="AT385" i="7"/>
  <c r="AS385" i="7" s="1"/>
  <c r="AP385" i="7"/>
  <c r="AO385" i="7"/>
  <c r="AM385" i="7"/>
  <c r="AJ385" i="7" a="1"/>
  <c r="AJ385" i="7"/>
  <c r="AK385" i="7" s="1"/>
  <c r="AI385" i="7"/>
  <c r="AF385" i="7"/>
  <c r="AB385" i="7"/>
  <c r="Y385" i="7"/>
  <c r="T385" i="7"/>
  <c r="AN385" i="7" s="1"/>
  <c r="H385" i="7"/>
  <c r="A385" i="7"/>
  <c r="AT384" i="7"/>
  <c r="AS384" i="7" s="1"/>
  <c r="AP384" i="7"/>
  <c r="AO384" i="7"/>
  <c r="AN384" i="7"/>
  <c r="AQ384" i="7" s="1"/>
  <c r="AM384" i="7"/>
  <c r="AL384" i="7"/>
  <c r="AK384" i="7"/>
  <c r="AJ384" i="7" a="1"/>
  <c r="AJ384" i="7"/>
  <c r="AI384" i="7"/>
  <c r="AF384" i="7"/>
  <c r="AB384" i="7"/>
  <c r="Y384" i="7"/>
  <c r="T384" i="7"/>
  <c r="H384" i="7"/>
  <c r="A384" i="7"/>
  <c r="BG383" i="7"/>
  <c r="BF383" i="7"/>
  <c r="BE383" i="7"/>
  <c r="BD383" i="7"/>
  <c r="BC383" i="7"/>
  <c r="BB383" i="7"/>
  <c r="BA383" i="7"/>
  <c r="AZ383" i="7"/>
  <c r="AY383" i="7"/>
  <c r="AX383" i="7"/>
  <c r="AW383" i="7"/>
  <c r="AV383" i="7"/>
  <c r="AU383" i="7"/>
  <c r="AT383" i="7"/>
  <c r="AS383" i="7"/>
  <c r="AP383" i="7"/>
  <c r="AO383" i="7"/>
  <c r="AN383" i="7"/>
  <c r="AM383" i="7"/>
  <c r="AJ383" i="7" a="1"/>
  <c r="AJ383" i="7" s="1"/>
  <c r="AK383" i="7" s="1"/>
  <c r="AI383" i="7"/>
  <c r="AF383" i="7"/>
  <c r="AB383" i="7"/>
  <c r="Y383" i="7"/>
  <c r="T383" i="7"/>
  <c r="AL383" i="7" s="1"/>
  <c r="AQ383" i="7" s="1"/>
  <c r="H383" i="7"/>
  <c r="A383" i="7"/>
  <c r="BG382" i="7"/>
  <c r="BF382" i="7"/>
  <c r="BD382" i="7"/>
  <c r="BC382" i="7"/>
  <c r="AZ382" i="7"/>
  <c r="AY382" i="7"/>
  <c r="AX382" i="7"/>
  <c r="AW382" i="7"/>
  <c r="AU382" i="7"/>
  <c r="AT382" i="7"/>
  <c r="AP382" i="7"/>
  <c r="AO382" i="7"/>
  <c r="AM382" i="7"/>
  <c r="AJ382" i="7" a="1"/>
  <c r="AJ382" i="7"/>
  <c r="AK382" i="7" s="1"/>
  <c r="AI382" i="7"/>
  <c r="AF382" i="7"/>
  <c r="AB382" i="7"/>
  <c r="Y382" i="7"/>
  <c r="T382" i="7"/>
  <c r="AL382" i="7" s="1"/>
  <c r="H382" i="7"/>
  <c r="A382" i="7"/>
  <c r="AZ381" i="7"/>
  <c r="AY381" i="7"/>
  <c r="AT381" i="7"/>
  <c r="AS381" i="7" s="1"/>
  <c r="AP381" i="7"/>
  <c r="AO381" i="7"/>
  <c r="AN381" i="7"/>
  <c r="AM381" i="7"/>
  <c r="AL381" i="7"/>
  <c r="AJ381" i="7" a="1"/>
  <c r="AJ381" i="7"/>
  <c r="AK381" i="7" s="1"/>
  <c r="AI381" i="7"/>
  <c r="AF381" i="7"/>
  <c r="AB381" i="7"/>
  <c r="Y381" i="7"/>
  <c r="T381" i="7"/>
  <c r="H381" i="7"/>
  <c r="A381" i="7"/>
  <c r="BF380" i="7"/>
  <c r="BE380" i="7"/>
  <c r="BD380" i="7"/>
  <c r="BC380" i="7"/>
  <c r="BB380" i="7"/>
  <c r="BA380" i="7"/>
  <c r="AZ380" i="7"/>
  <c r="AY380" i="7"/>
  <c r="AX380" i="7"/>
  <c r="AW380" i="7"/>
  <c r="AV380" i="7"/>
  <c r="AU380" i="7"/>
  <c r="AT380" i="7"/>
  <c r="BG380" i="7" s="1"/>
  <c r="AS380" i="7"/>
  <c r="AP380" i="7"/>
  <c r="AO380" i="7"/>
  <c r="AN380" i="7"/>
  <c r="AM380" i="7"/>
  <c r="AJ380" i="7" a="1"/>
  <c r="AJ380" i="7" s="1"/>
  <c r="AK380" i="7" s="1"/>
  <c r="AI380" i="7"/>
  <c r="AF380" i="7"/>
  <c r="AB380" i="7"/>
  <c r="Y380" i="7"/>
  <c r="T380" i="7"/>
  <c r="AL380" i="7" s="1"/>
  <c r="AQ380" i="7" s="1"/>
  <c r="H380" i="7"/>
  <c r="A380" i="7"/>
  <c r="BC379" i="7"/>
  <c r="AY379" i="7"/>
  <c r="AT379" i="7"/>
  <c r="BG379" i="7" s="1"/>
  <c r="AQ379" i="7"/>
  <c r="AP379" i="7"/>
  <c r="AO379" i="7"/>
  <c r="AN379" i="7"/>
  <c r="AM379" i="7"/>
  <c r="AL379" i="7"/>
  <c r="AJ379" i="7" a="1"/>
  <c r="AJ379" i="7" s="1"/>
  <c r="AK379" i="7" s="1"/>
  <c r="AI379" i="7"/>
  <c r="AF379" i="7"/>
  <c r="AB379" i="7"/>
  <c r="Y379" i="7"/>
  <c r="T379" i="7"/>
  <c r="H379" i="7"/>
  <c r="A379" i="7"/>
  <c r="BG378" i="7"/>
  <c r="BD378" i="7"/>
  <c r="BC378" i="7"/>
  <c r="BB378" i="7"/>
  <c r="BA378" i="7"/>
  <c r="AZ378" i="7"/>
  <c r="AY378" i="7"/>
  <c r="AX378" i="7"/>
  <c r="AV378" i="7"/>
  <c r="AT378" i="7"/>
  <c r="BE378" i="7" s="1"/>
  <c r="AS378" i="7"/>
  <c r="AP378" i="7"/>
  <c r="AO378" i="7"/>
  <c r="AM378" i="7"/>
  <c r="AJ378" i="7" a="1"/>
  <c r="AJ378" i="7" s="1"/>
  <c r="AK378" i="7" s="1"/>
  <c r="AI378" i="7"/>
  <c r="AF378" i="7"/>
  <c r="AB378" i="7"/>
  <c r="Y378" i="7"/>
  <c r="T378" i="7"/>
  <c r="AN378" i="7" s="1"/>
  <c r="H378" i="7"/>
  <c r="A378" i="7"/>
  <c r="AU377" i="7"/>
  <c r="AT377" i="7"/>
  <c r="AS377" i="7" s="1"/>
  <c r="AP377" i="7"/>
  <c r="AO377" i="7"/>
  <c r="AM377" i="7"/>
  <c r="AJ377" i="7" a="1"/>
  <c r="AJ377" i="7" s="1"/>
  <c r="AK377" i="7" s="1"/>
  <c r="AI377" i="7"/>
  <c r="AF377" i="7"/>
  <c r="AB377" i="7"/>
  <c r="Y377" i="7"/>
  <c r="T377" i="7"/>
  <c r="AL377" i="7" s="1"/>
  <c r="H377" i="7"/>
  <c r="A377" i="7"/>
  <c r="BE376" i="7"/>
  <c r="AY376" i="7"/>
  <c r="AX376" i="7"/>
  <c r="AU376" i="7"/>
  <c r="AT376" i="7"/>
  <c r="AS376" i="7" s="1"/>
  <c r="AP376" i="7"/>
  <c r="AO376" i="7"/>
  <c r="AM376" i="7"/>
  <c r="AJ376" i="7" a="1"/>
  <c r="AJ376" i="7" s="1"/>
  <c r="AK376" i="7" s="1"/>
  <c r="AI376" i="7"/>
  <c r="AF376" i="7"/>
  <c r="AB376" i="7"/>
  <c r="Y376" i="7"/>
  <c r="T376" i="7"/>
  <c r="AL376" i="7" s="1"/>
  <c r="H376" i="7"/>
  <c r="A376" i="7"/>
  <c r="BF375" i="7"/>
  <c r="AT375" i="7"/>
  <c r="AS375" i="7" s="1"/>
  <c r="AP375" i="7"/>
  <c r="AO375" i="7"/>
  <c r="AM375" i="7"/>
  <c r="AL375" i="7"/>
  <c r="AQ375" i="7" s="1"/>
  <c r="AJ375" i="7" a="1"/>
  <c r="AJ375" i="7" s="1"/>
  <c r="AK375" i="7" s="1"/>
  <c r="AI375" i="7"/>
  <c r="AF375" i="7"/>
  <c r="AB375" i="7"/>
  <c r="Y375" i="7"/>
  <c r="T375" i="7"/>
  <c r="AN375" i="7" s="1"/>
  <c r="H375" i="7"/>
  <c r="A375" i="7"/>
  <c r="BG374" i="7"/>
  <c r="BE374" i="7"/>
  <c r="BC374" i="7"/>
  <c r="BB374" i="7"/>
  <c r="AZ374" i="7"/>
  <c r="AY374" i="7"/>
  <c r="AX374" i="7"/>
  <c r="AW374" i="7"/>
  <c r="AV374" i="7"/>
  <c r="AU374" i="7"/>
  <c r="AT374" i="7"/>
  <c r="AS374" i="7"/>
  <c r="AP374" i="7"/>
  <c r="AO374" i="7"/>
  <c r="AN374" i="7"/>
  <c r="AM374" i="7"/>
  <c r="AK374" i="7"/>
  <c r="AJ374" i="7" a="1"/>
  <c r="AJ374" i="7"/>
  <c r="AI374" i="7"/>
  <c r="AF374" i="7"/>
  <c r="AB374" i="7"/>
  <c r="Y374" i="7"/>
  <c r="T374" i="7"/>
  <c r="AL374" i="7" s="1"/>
  <c r="AQ374" i="7" s="1"/>
  <c r="H374" i="7"/>
  <c r="A374" i="7"/>
  <c r="BE373" i="7"/>
  <c r="BD373" i="7"/>
  <c r="AY373" i="7"/>
  <c r="AV373" i="7"/>
  <c r="AU373" i="7"/>
  <c r="AT373" i="7"/>
  <c r="AS373" i="7" s="1"/>
  <c r="AP373" i="7"/>
  <c r="AO373" i="7"/>
  <c r="AM373" i="7"/>
  <c r="AJ373" i="7" a="1"/>
  <c r="AJ373" i="7" s="1"/>
  <c r="AK373" i="7" s="1"/>
  <c r="AI373" i="7"/>
  <c r="AF373" i="7"/>
  <c r="AB373" i="7"/>
  <c r="Y373" i="7"/>
  <c r="T373" i="7"/>
  <c r="AL373" i="7" s="1"/>
  <c r="H373" i="7"/>
  <c r="A373" i="7"/>
  <c r="AW372" i="7"/>
  <c r="AT372" i="7"/>
  <c r="AS372" i="7" s="1"/>
  <c r="AP372" i="7"/>
  <c r="AO372" i="7"/>
  <c r="AN372" i="7"/>
  <c r="AM372" i="7"/>
  <c r="AL372" i="7"/>
  <c r="AJ372" i="7" a="1"/>
  <c r="AJ372" i="7"/>
  <c r="AK372" i="7" s="1"/>
  <c r="AI372" i="7"/>
  <c r="AF372" i="7"/>
  <c r="AB372" i="7"/>
  <c r="Y372" i="7"/>
  <c r="T372" i="7"/>
  <c r="H372" i="7"/>
  <c r="A372" i="7"/>
  <c r="BE371" i="7"/>
  <c r="BD371" i="7"/>
  <c r="AZ371" i="7"/>
  <c r="AT371" i="7"/>
  <c r="BG371" i="7" s="1"/>
  <c r="AS371" i="7"/>
  <c r="AP371" i="7"/>
  <c r="AO371" i="7"/>
  <c r="AN371" i="7"/>
  <c r="AM371" i="7"/>
  <c r="AL371" i="7"/>
  <c r="AQ371" i="7" s="1"/>
  <c r="AK371" i="7"/>
  <c r="AJ371" i="7" a="1"/>
  <c r="AJ371" i="7"/>
  <c r="AI371" i="7"/>
  <c r="AF371" i="7"/>
  <c r="AB371" i="7"/>
  <c r="Y371" i="7"/>
  <c r="T371" i="7"/>
  <c r="H371" i="7"/>
  <c r="A371" i="7"/>
  <c r="BF370" i="7"/>
  <c r="BE370" i="7"/>
  <c r="BD370" i="7"/>
  <c r="BC370" i="7"/>
  <c r="BB370" i="7"/>
  <c r="BA370" i="7"/>
  <c r="AZ370" i="7"/>
  <c r="AX370" i="7"/>
  <c r="AV370" i="7"/>
  <c r="AU370" i="7"/>
  <c r="AT370" i="7"/>
  <c r="AW370" i="7" s="1"/>
  <c r="AP370" i="7"/>
  <c r="AO370" i="7"/>
  <c r="AM370" i="7"/>
  <c r="AJ370" i="7" a="1"/>
  <c r="AJ370" i="7"/>
  <c r="AK370" i="7" s="1"/>
  <c r="AI370" i="7"/>
  <c r="AF370" i="7"/>
  <c r="AB370" i="7"/>
  <c r="Y370" i="7"/>
  <c r="T370" i="7"/>
  <c r="AN370" i="7" s="1"/>
  <c r="H370" i="7"/>
  <c r="A370" i="7"/>
  <c r="BG369" i="7"/>
  <c r="BF369" i="7"/>
  <c r="BC369" i="7"/>
  <c r="BB369" i="7"/>
  <c r="BA369" i="7"/>
  <c r="AZ369" i="7"/>
  <c r="AY369" i="7"/>
  <c r="AX369" i="7"/>
  <c r="AU369" i="7"/>
  <c r="AT369" i="7"/>
  <c r="AV369" i="7" s="1"/>
  <c r="AS369" i="7"/>
  <c r="AP369" i="7"/>
  <c r="AO369" i="7"/>
  <c r="AN369" i="7"/>
  <c r="AM369" i="7"/>
  <c r="AJ369" i="7" a="1"/>
  <c r="AJ369" i="7" s="1"/>
  <c r="AK369" i="7" s="1"/>
  <c r="AI369" i="7"/>
  <c r="AF369" i="7"/>
  <c r="AB369" i="7"/>
  <c r="Y369" i="7"/>
  <c r="T369" i="7"/>
  <c r="AL369" i="7" s="1"/>
  <c r="AQ369" i="7" s="1"/>
  <c r="H369" i="7"/>
  <c r="A369" i="7"/>
  <c r="BG368" i="7"/>
  <c r="BE368" i="7"/>
  <c r="BD368" i="7"/>
  <c r="BB368" i="7"/>
  <c r="BA368" i="7"/>
  <c r="AZ368" i="7"/>
  <c r="AY368" i="7"/>
  <c r="AX368" i="7"/>
  <c r="AW368" i="7"/>
  <c r="AV368" i="7"/>
  <c r="AT368" i="7"/>
  <c r="AU368" i="7" s="1"/>
  <c r="AS368" i="7"/>
  <c r="AP368" i="7"/>
  <c r="AO368" i="7"/>
  <c r="AN368" i="7"/>
  <c r="AM368" i="7"/>
  <c r="AL368" i="7"/>
  <c r="AQ368" i="7" s="1"/>
  <c r="AJ368" i="7" a="1"/>
  <c r="AJ368" i="7"/>
  <c r="AK368" i="7" s="1"/>
  <c r="AI368" i="7"/>
  <c r="AF368" i="7"/>
  <c r="AB368" i="7"/>
  <c r="Y368" i="7"/>
  <c r="T368" i="7"/>
  <c r="H368" i="7"/>
  <c r="A368" i="7"/>
  <c r="BG367" i="7"/>
  <c r="BF367" i="7"/>
  <c r="BE367" i="7"/>
  <c r="BD367" i="7"/>
  <c r="BC367" i="7"/>
  <c r="BB367" i="7"/>
  <c r="BA367" i="7"/>
  <c r="AZ367" i="7"/>
  <c r="AY367" i="7"/>
  <c r="AX367" i="7"/>
  <c r="AW367" i="7"/>
  <c r="AV367" i="7"/>
  <c r="AU367" i="7"/>
  <c r="AT367" i="7"/>
  <c r="AS367" i="7"/>
  <c r="AP367" i="7"/>
  <c r="AO367" i="7"/>
  <c r="AM367" i="7"/>
  <c r="AK367" i="7"/>
  <c r="AJ367" i="7" a="1"/>
  <c r="AJ367" i="7"/>
  <c r="AI367" i="7"/>
  <c r="AF367" i="7"/>
  <c r="AB367" i="7"/>
  <c r="Y367" i="7"/>
  <c r="T367" i="7"/>
  <c r="H367" i="7"/>
  <c r="A367" i="7"/>
  <c r="BA366" i="7"/>
  <c r="AT366" i="7"/>
  <c r="AP366" i="7"/>
  <c r="AO366" i="7"/>
  <c r="AM366" i="7"/>
  <c r="AJ366" i="7" a="1"/>
  <c r="AJ366" i="7"/>
  <c r="AK366" i="7" s="1"/>
  <c r="AI366" i="7"/>
  <c r="AF366" i="7"/>
  <c r="AB366" i="7"/>
  <c r="Y366" i="7"/>
  <c r="T366" i="7"/>
  <c r="AN366" i="7" s="1"/>
  <c r="H366" i="7"/>
  <c r="A366" i="7"/>
  <c r="BG365" i="7"/>
  <c r="BE365" i="7"/>
  <c r="BC365" i="7"/>
  <c r="AZ365" i="7"/>
  <c r="AY365" i="7"/>
  <c r="AW365" i="7"/>
  <c r="AV365" i="7"/>
  <c r="AU365" i="7"/>
  <c r="AT365" i="7"/>
  <c r="BA365" i="7" s="1"/>
  <c r="AS365" i="7"/>
  <c r="AP365" i="7"/>
  <c r="AO365" i="7"/>
  <c r="AM365" i="7"/>
  <c r="AJ365" i="7" a="1"/>
  <c r="AJ365" i="7" s="1"/>
  <c r="AK365" i="7" s="1"/>
  <c r="AI365" i="7"/>
  <c r="AF365" i="7"/>
  <c r="AB365" i="7"/>
  <c r="Y365" i="7"/>
  <c r="T365" i="7"/>
  <c r="AN365" i="7" s="1"/>
  <c r="H365" i="7"/>
  <c r="A365" i="7"/>
  <c r="BF364" i="7"/>
  <c r="BE364" i="7"/>
  <c r="BB364" i="7"/>
  <c r="AW364" i="7"/>
  <c r="AV364" i="7"/>
  <c r="AT364" i="7"/>
  <c r="BG364" i="7" s="1"/>
  <c r="AS364" i="7"/>
  <c r="AP364" i="7"/>
  <c r="AO364" i="7"/>
  <c r="AN364" i="7"/>
  <c r="AM364" i="7"/>
  <c r="AJ364" i="7" a="1"/>
  <c r="AJ364" i="7" s="1"/>
  <c r="AK364" i="7" s="1"/>
  <c r="AI364" i="7"/>
  <c r="AF364" i="7"/>
  <c r="AB364" i="7"/>
  <c r="Y364" i="7"/>
  <c r="T364" i="7"/>
  <c r="AL364" i="7" s="1"/>
  <c r="H364" i="7"/>
  <c r="A364" i="7"/>
  <c r="AT363" i="7"/>
  <c r="AP363" i="7"/>
  <c r="AO363" i="7"/>
  <c r="AM363" i="7"/>
  <c r="AJ363" i="7" a="1"/>
  <c r="AJ363" i="7"/>
  <c r="AK363" i="7" s="1"/>
  <c r="AI363" i="7"/>
  <c r="AF363" i="7"/>
  <c r="AB363" i="7"/>
  <c r="Y363" i="7"/>
  <c r="T363" i="7"/>
  <c r="AN363" i="7" s="1"/>
  <c r="H363" i="7"/>
  <c r="A363" i="7"/>
  <c r="BG362" i="7"/>
  <c r="BF362" i="7"/>
  <c r="BD362" i="7"/>
  <c r="BC362" i="7"/>
  <c r="BB362" i="7"/>
  <c r="BA362" i="7"/>
  <c r="AZ362" i="7"/>
  <c r="AY362" i="7"/>
  <c r="AX362" i="7"/>
  <c r="AW362" i="7"/>
  <c r="AV362" i="7"/>
  <c r="AU362" i="7"/>
  <c r="AT362" i="7"/>
  <c r="BE362" i="7" s="1"/>
  <c r="AS362" i="7"/>
  <c r="AQ362" i="7"/>
  <c r="AP362" i="7"/>
  <c r="AO362" i="7"/>
  <c r="AM362" i="7"/>
  <c r="AL362" i="7"/>
  <c r="AJ362" i="7" a="1"/>
  <c r="AJ362" i="7" s="1"/>
  <c r="AK362" i="7" s="1"/>
  <c r="AI362" i="7"/>
  <c r="AF362" i="7"/>
  <c r="AB362" i="7"/>
  <c r="Y362" i="7"/>
  <c r="T362" i="7"/>
  <c r="AN362" i="7" s="1"/>
  <c r="H362" i="7"/>
  <c r="A362" i="7"/>
  <c r="BG361" i="7"/>
  <c r="BF361" i="7"/>
  <c r="BB361" i="7"/>
  <c r="BA361" i="7"/>
  <c r="AY361" i="7"/>
  <c r="AX361" i="7"/>
  <c r="AT361" i="7"/>
  <c r="BD361" i="7" s="1"/>
  <c r="AP361" i="7"/>
  <c r="AO361" i="7"/>
  <c r="AN361" i="7"/>
  <c r="AM361" i="7"/>
  <c r="AJ361" i="7" a="1"/>
  <c r="AJ361" i="7" s="1"/>
  <c r="AK361" i="7" s="1"/>
  <c r="AI361" i="7"/>
  <c r="AF361" i="7"/>
  <c r="AB361" i="7"/>
  <c r="Y361" i="7"/>
  <c r="T361" i="7"/>
  <c r="AL361" i="7" s="1"/>
  <c r="H361" i="7"/>
  <c r="A361" i="7"/>
  <c r="BG360" i="7"/>
  <c r="BE360" i="7"/>
  <c r="BD360" i="7"/>
  <c r="BA360" i="7"/>
  <c r="AZ360" i="7"/>
  <c r="AY360" i="7"/>
  <c r="AX360" i="7"/>
  <c r="AW360" i="7"/>
  <c r="AV360" i="7"/>
  <c r="AU360" i="7"/>
  <c r="AT360" i="7"/>
  <c r="BC360" i="7" s="1"/>
  <c r="AS360" i="7"/>
  <c r="AP360" i="7"/>
  <c r="AO360" i="7"/>
  <c r="AM360" i="7"/>
  <c r="AJ360" i="7" a="1"/>
  <c r="AJ360" i="7" s="1"/>
  <c r="AK360" i="7" s="1"/>
  <c r="AI360" i="7"/>
  <c r="AF360" i="7"/>
  <c r="AB360" i="7"/>
  <c r="Y360" i="7"/>
  <c r="T360" i="7"/>
  <c r="H360" i="7"/>
  <c r="A360" i="7"/>
  <c r="BA359" i="7"/>
  <c r="AZ359" i="7"/>
  <c r="AT359" i="7"/>
  <c r="AS359" i="7"/>
  <c r="AP359" i="7"/>
  <c r="AO359" i="7"/>
  <c r="AM359" i="7"/>
  <c r="AJ359" i="7" a="1"/>
  <c r="AJ359" i="7"/>
  <c r="AK359" i="7" s="1"/>
  <c r="AI359" i="7"/>
  <c r="AF359" i="7"/>
  <c r="AB359" i="7"/>
  <c r="Y359" i="7"/>
  <c r="T359" i="7"/>
  <c r="H359" i="7"/>
  <c r="A359" i="7"/>
  <c r="BG358" i="7"/>
  <c r="AX358" i="7"/>
  <c r="AW358" i="7"/>
  <c r="AT358" i="7"/>
  <c r="BA358" i="7" s="1"/>
  <c r="AS358" i="7"/>
  <c r="AP358" i="7"/>
  <c r="AO358" i="7"/>
  <c r="AM358" i="7"/>
  <c r="AL358" i="7"/>
  <c r="AQ358" i="7" s="1"/>
  <c r="AK358" i="7"/>
  <c r="AJ358" i="7" a="1"/>
  <c r="AJ358" i="7"/>
  <c r="AI358" i="7"/>
  <c r="AF358" i="7"/>
  <c r="AB358" i="7"/>
  <c r="Y358" i="7"/>
  <c r="T358" i="7"/>
  <c r="AN358" i="7" s="1"/>
  <c r="H358" i="7"/>
  <c r="A358" i="7"/>
  <c r="BF357" i="7"/>
  <c r="BE357" i="7"/>
  <c r="AV357" i="7"/>
  <c r="AU357" i="7"/>
  <c r="AT357" i="7"/>
  <c r="AZ357" i="7" s="1"/>
  <c r="AP357" i="7"/>
  <c r="AO357" i="7"/>
  <c r="AN357" i="7"/>
  <c r="AM357" i="7"/>
  <c r="AJ357" i="7" a="1"/>
  <c r="AJ357" i="7" s="1"/>
  <c r="AK357" i="7" s="1"/>
  <c r="AI357" i="7"/>
  <c r="AF357" i="7"/>
  <c r="AB357" i="7"/>
  <c r="Y357" i="7"/>
  <c r="T357" i="7"/>
  <c r="AL357" i="7" s="1"/>
  <c r="H357" i="7"/>
  <c r="A357" i="7"/>
  <c r="BG356" i="7"/>
  <c r="BF356" i="7"/>
  <c r="BE356" i="7"/>
  <c r="BC356" i="7"/>
  <c r="BB356" i="7"/>
  <c r="BA356" i="7"/>
  <c r="AX356" i="7"/>
  <c r="AW356" i="7"/>
  <c r="AV356" i="7"/>
  <c r="AU356" i="7"/>
  <c r="AT356" i="7"/>
  <c r="AY356" i="7" s="1"/>
  <c r="AS356" i="7"/>
  <c r="AP356" i="7"/>
  <c r="AO356" i="7"/>
  <c r="AN356" i="7"/>
  <c r="AM356" i="7"/>
  <c r="AJ356" i="7" a="1"/>
  <c r="AJ356" i="7" s="1"/>
  <c r="AK356" i="7" s="1"/>
  <c r="AI356" i="7"/>
  <c r="AF356" i="7"/>
  <c r="AB356" i="7"/>
  <c r="Y356" i="7"/>
  <c r="T356" i="7"/>
  <c r="AL356" i="7" s="1"/>
  <c r="AQ356" i="7" s="1"/>
  <c r="H356" i="7"/>
  <c r="A356" i="7"/>
  <c r="BG355" i="7"/>
  <c r="BF355" i="7"/>
  <c r="BE355" i="7"/>
  <c r="BD355" i="7"/>
  <c r="BC355" i="7"/>
  <c r="BA355" i="7"/>
  <c r="AZ355" i="7"/>
  <c r="AV355" i="7"/>
  <c r="AU355" i="7"/>
  <c r="AT355" i="7"/>
  <c r="AX355" i="7" s="1"/>
  <c r="AS355" i="7"/>
  <c r="AP355" i="7"/>
  <c r="AO355" i="7"/>
  <c r="AN355" i="7"/>
  <c r="AM355" i="7"/>
  <c r="AL355" i="7"/>
  <c r="AJ355" i="7" a="1"/>
  <c r="AJ355" i="7"/>
  <c r="AK355" i="7" s="1"/>
  <c r="AI355" i="7"/>
  <c r="AF355" i="7"/>
  <c r="AB355" i="7"/>
  <c r="Y355" i="7"/>
  <c r="T355" i="7"/>
  <c r="H355" i="7"/>
  <c r="A355" i="7"/>
  <c r="BF354" i="7"/>
  <c r="BE354" i="7"/>
  <c r="BA354" i="7"/>
  <c r="AY354" i="7"/>
  <c r="AX354" i="7"/>
  <c r="AT354" i="7"/>
  <c r="AP354" i="7"/>
  <c r="AO354" i="7"/>
  <c r="AN354" i="7"/>
  <c r="AM354" i="7"/>
  <c r="AL354" i="7"/>
  <c r="AJ354" i="7" a="1"/>
  <c r="AJ354" i="7"/>
  <c r="AK354" i="7" s="1"/>
  <c r="AI354" i="7"/>
  <c r="AF354" i="7"/>
  <c r="AB354" i="7"/>
  <c r="Y354" i="7"/>
  <c r="T354" i="7"/>
  <c r="H354" i="7"/>
  <c r="A354" i="7"/>
  <c r="BG353" i="7"/>
  <c r="BF353" i="7"/>
  <c r="BD353" i="7"/>
  <c r="BC353" i="7"/>
  <c r="BB353" i="7"/>
  <c r="BA353" i="7"/>
  <c r="AZ353" i="7"/>
  <c r="AY353" i="7"/>
  <c r="AX353" i="7"/>
  <c r="AW353" i="7"/>
  <c r="AU353" i="7"/>
  <c r="AT353" i="7"/>
  <c r="AV353" i="7" s="1"/>
  <c r="AQ353" i="7"/>
  <c r="AP353" i="7"/>
  <c r="AO353" i="7"/>
  <c r="AM353" i="7"/>
  <c r="AL353" i="7"/>
  <c r="AK353" i="7"/>
  <c r="AJ353" i="7" a="1"/>
  <c r="AJ353" i="7" s="1"/>
  <c r="AI353" i="7"/>
  <c r="AF353" i="7"/>
  <c r="AB353" i="7"/>
  <c r="Y353" i="7"/>
  <c r="T353" i="7"/>
  <c r="AN353" i="7" s="1"/>
  <c r="H353" i="7"/>
  <c r="A353" i="7"/>
  <c r="BG352" i="7"/>
  <c r="BA352" i="7"/>
  <c r="AZ352" i="7"/>
  <c r="AX352" i="7"/>
  <c r="AW352" i="7"/>
  <c r="AT352" i="7"/>
  <c r="AS352" i="7" s="1"/>
  <c r="AP352" i="7"/>
  <c r="AO352" i="7"/>
  <c r="AN352" i="7"/>
  <c r="AM352" i="7"/>
  <c r="AL352" i="7"/>
  <c r="AJ352" i="7" a="1"/>
  <c r="AJ352" i="7" s="1"/>
  <c r="AK352" i="7" s="1"/>
  <c r="AI352" i="7"/>
  <c r="AF352" i="7"/>
  <c r="AB352" i="7"/>
  <c r="Y352" i="7"/>
  <c r="T352" i="7"/>
  <c r="H352" i="7"/>
  <c r="A352" i="7"/>
  <c r="BG351" i="7"/>
  <c r="BF351" i="7"/>
  <c r="BE351" i="7"/>
  <c r="BD351" i="7"/>
  <c r="BC351" i="7"/>
  <c r="BB351" i="7"/>
  <c r="BA351" i="7"/>
  <c r="AZ351" i="7"/>
  <c r="AY351" i="7"/>
  <c r="AX351" i="7"/>
  <c r="AW351" i="7"/>
  <c r="AV351" i="7"/>
  <c r="AU351" i="7"/>
  <c r="AT351" i="7"/>
  <c r="AS351" i="7"/>
  <c r="AP351" i="7"/>
  <c r="AO351" i="7"/>
  <c r="AM351" i="7"/>
  <c r="AJ351" i="7" a="1"/>
  <c r="AJ351" i="7"/>
  <c r="AK351" i="7" s="1"/>
  <c r="AI351" i="7"/>
  <c r="AF351" i="7"/>
  <c r="AB351" i="7"/>
  <c r="Y351" i="7"/>
  <c r="T351" i="7"/>
  <c r="AL351" i="7" s="1"/>
  <c r="H351" i="7"/>
  <c r="A351" i="7"/>
  <c r="BG350" i="7"/>
  <c r="BD350" i="7"/>
  <c r="AZ350" i="7"/>
  <c r="AY350" i="7"/>
  <c r="AU350" i="7"/>
  <c r="AT350" i="7"/>
  <c r="AP350" i="7"/>
  <c r="AO350" i="7"/>
  <c r="AM350" i="7"/>
  <c r="AL350" i="7"/>
  <c r="AJ350" i="7" a="1"/>
  <c r="AJ350" i="7" s="1"/>
  <c r="AK350" i="7" s="1"/>
  <c r="AI350" i="7"/>
  <c r="AF350" i="7"/>
  <c r="AB350" i="7"/>
  <c r="Y350" i="7"/>
  <c r="T350" i="7"/>
  <c r="AN350" i="7" s="1"/>
  <c r="H350" i="7"/>
  <c r="A350" i="7"/>
  <c r="BG349" i="7"/>
  <c r="BF349" i="7"/>
  <c r="BE349" i="7"/>
  <c r="BB349" i="7"/>
  <c r="BA349" i="7"/>
  <c r="AZ349" i="7"/>
  <c r="AX349" i="7"/>
  <c r="AW349" i="7"/>
  <c r="AV349" i="7"/>
  <c r="AU349" i="7"/>
  <c r="AT349" i="7"/>
  <c r="BD349" i="7" s="1"/>
  <c r="AS349" i="7"/>
  <c r="AP349" i="7"/>
  <c r="AO349" i="7"/>
  <c r="AN349" i="7"/>
  <c r="AM349" i="7"/>
  <c r="AJ349" i="7" a="1"/>
  <c r="AJ349" i="7" s="1"/>
  <c r="AK349" i="7" s="1"/>
  <c r="AI349" i="7"/>
  <c r="AF349" i="7"/>
  <c r="AB349" i="7"/>
  <c r="Y349" i="7"/>
  <c r="T349" i="7"/>
  <c r="AL349" i="7" s="1"/>
  <c r="H349" i="7"/>
  <c r="A349" i="7"/>
  <c r="BF348" i="7"/>
  <c r="BE348" i="7"/>
  <c r="BB348" i="7"/>
  <c r="AY348" i="7"/>
  <c r="AW348" i="7"/>
  <c r="AU348" i="7"/>
  <c r="AT348" i="7"/>
  <c r="BC348" i="7" s="1"/>
  <c r="AS348" i="7"/>
  <c r="AP348" i="7"/>
  <c r="AO348" i="7"/>
  <c r="AM348" i="7"/>
  <c r="AL348" i="7"/>
  <c r="AQ348" i="7" s="1"/>
  <c r="AJ348" i="7" a="1"/>
  <c r="AJ348" i="7" s="1"/>
  <c r="AK348" i="7" s="1"/>
  <c r="AI348" i="7"/>
  <c r="AF348" i="7"/>
  <c r="AB348" i="7"/>
  <c r="Y348" i="7"/>
  <c r="T348" i="7"/>
  <c r="AN348" i="7" s="1"/>
  <c r="H348" i="7"/>
  <c r="A348" i="7"/>
  <c r="BG347" i="7"/>
  <c r="BE347" i="7"/>
  <c r="BD347" i="7"/>
  <c r="BC347" i="7"/>
  <c r="BB347" i="7"/>
  <c r="BA347" i="7"/>
  <c r="AZ347" i="7"/>
  <c r="AY347" i="7"/>
  <c r="AW347" i="7"/>
  <c r="AV347" i="7"/>
  <c r="AU347" i="7"/>
  <c r="AT347" i="7"/>
  <c r="BF347" i="7" s="1"/>
  <c r="AS347" i="7"/>
  <c r="AP347" i="7"/>
  <c r="AO347" i="7"/>
  <c r="AM347" i="7"/>
  <c r="AJ347" i="7" a="1"/>
  <c r="AJ347" i="7" s="1"/>
  <c r="AK347" i="7" s="1"/>
  <c r="AI347" i="7"/>
  <c r="AF347" i="7"/>
  <c r="AB347" i="7"/>
  <c r="Y347" i="7"/>
  <c r="T347" i="7"/>
  <c r="AN347" i="7" s="1"/>
  <c r="H347" i="7"/>
  <c r="A347" i="7"/>
  <c r="BG346" i="7"/>
  <c r="BF346" i="7"/>
  <c r="BD346" i="7"/>
  <c r="BB346" i="7"/>
  <c r="BA346" i="7"/>
  <c r="AZ346" i="7"/>
  <c r="AY346" i="7"/>
  <c r="AX346" i="7"/>
  <c r="AW346" i="7"/>
  <c r="AU346" i="7"/>
  <c r="AT346" i="7"/>
  <c r="BE346" i="7" s="1"/>
  <c r="AS346" i="7"/>
  <c r="AP346" i="7"/>
  <c r="AO346" i="7"/>
  <c r="AM346" i="7"/>
  <c r="AL346" i="7"/>
  <c r="AJ346" i="7" a="1"/>
  <c r="AJ346" i="7" s="1"/>
  <c r="AK346" i="7" s="1"/>
  <c r="AI346" i="7"/>
  <c r="AF346" i="7"/>
  <c r="AB346" i="7"/>
  <c r="Y346" i="7"/>
  <c r="T346" i="7"/>
  <c r="AN346" i="7" s="1"/>
  <c r="H346" i="7"/>
  <c r="A346" i="7"/>
  <c r="BG345" i="7"/>
  <c r="BE345" i="7"/>
  <c r="BC345" i="7"/>
  <c r="BB345" i="7"/>
  <c r="BA345" i="7"/>
  <c r="AY345" i="7"/>
  <c r="AX345" i="7"/>
  <c r="AV345" i="7"/>
  <c r="AU345" i="7"/>
  <c r="AT345" i="7"/>
  <c r="BD345" i="7" s="1"/>
  <c r="AP345" i="7"/>
  <c r="AO345" i="7"/>
  <c r="AM345" i="7"/>
  <c r="AL345" i="7"/>
  <c r="AQ345" i="7" s="1"/>
  <c r="AJ345" i="7" a="1"/>
  <c r="AJ345" i="7" s="1"/>
  <c r="AK345" i="7" s="1"/>
  <c r="AI345" i="7"/>
  <c r="AF345" i="7"/>
  <c r="AB345" i="7"/>
  <c r="Y345" i="7"/>
  <c r="T345" i="7"/>
  <c r="AN345" i="7" s="1"/>
  <c r="H345" i="7"/>
  <c r="A345" i="7"/>
  <c r="AZ344" i="7"/>
  <c r="AT344" i="7"/>
  <c r="AS344" i="7" s="1"/>
  <c r="AP344" i="7"/>
  <c r="AO344" i="7"/>
  <c r="AM344" i="7"/>
  <c r="AJ344" i="7" a="1"/>
  <c r="AJ344" i="7" s="1"/>
  <c r="AK344" i="7" s="1"/>
  <c r="AI344" i="7"/>
  <c r="AF344" i="7"/>
  <c r="AB344" i="7"/>
  <c r="Y344" i="7"/>
  <c r="T344" i="7"/>
  <c r="H344" i="7"/>
  <c r="A344" i="7"/>
  <c r="AT343" i="7"/>
  <c r="AS343" i="7" s="1"/>
  <c r="AP343" i="7"/>
  <c r="AO343" i="7"/>
  <c r="AM343" i="7"/>
  <c r="AL343" i="7"/>
  <c r="AJ343" i="7" a="1"/>
  <c r="AJ343" i="7"/>
  <c r="AK343" i="7" s="1"/>
  <c r="AI343" i="7"/>
  <c r="AF343" i="7"/>
  <c r="AB343" i="7"/>
  <c r="Y343" i="7"/>
  <c r="T343" i="7"/>
  <c r="AN343" i="7" s="1"/>
  <c r="H343" i="7"/>
  <c r="A343" i="7"/>
  <c r="BE342" i="7"/>
  <c r="AT342" i="7"/>
  <c r="AS342" i="7" s="1"/>
  <c r="AP342" i="7"/>
  <c r="AO342" i="7"/>
  <c r="AM342" i="7"/>
  <c r="AJ342" i="7" a="1"/>
  <c r="AJ342" i="7"/>
  <c r="AK342" i="7" s="1"/>
  <c r="AI342" i="7"/>
  <c r="AF342" i="7"/>
  <c r="AB342" i="7"/>
  <c r="Y342" i="7"/>
  <c r="T342" i="7"/>
  <c r="AN342" i="7" s="1"/>
  <c r="H342" i="7"/>
  <c r="A342" i="7"/>
  <c r="BE341" i="7"/>
  <c r="BB341" i="7"/>
  <c r="AX341" i="7"/>
  <c r="AW341" i="7"/>
  <c r="AU341" i="7"/>
  <c r="AT341" i="7"/>
  <c r="AS341" i="7"/>
  <c r="AQ341" i="7"/>
  <c r="AP341" i="7"/>
  <c r="AO341" i="7"/>
  <c r="AN341" i="7"/>
  <c r="AM341" i="7"/>
  <c r="AL341" i="7"/>
  <c r="AJ341" i="7" a="1"/>
  <c r="AJ341" i="7" s="1"/>
  <c r="AK341" i="7" s="1"/>
  <c r="AI341" i="7"/>
  <c r="AF341" i="7"/>
  <c r="AB341" i="7"/>
  <c r="Y341" i="7"/>
  <c r="T341" i="7"/>
  <c r="H341" i="7"/>
  <c r="A341" i="7"/>
  <c r="BG340" i="7"/>
  <c r="BE340" i="7"/>
  <c r="BD340" i="7"/>
  <c r="BB340" i="7"/>
  <c r="BA340" i="7"/>
  <c r="AZ340" i="7"/>
  <c r="AX340" i="7"/>
  <c r="AW340" i="7"/>
  <c r="AV340" i="7"/>
  <c r="AT340" i="7"/>
  <c r="AS340" i="7"/>
  <c r="AP340" i="7"/>
  <c r="AO340" i="7"/>
  <c r="AN340" i="7"/>
  <c r="AM340" i="7"/>
  <c r="AQ340" i="7" s="1"/>
  <c r="AL340" i="7"/>
  <c r="AK340" i="7"/>
  <c r="AJ340" i="7" a="1"/>
  <c r="AJ340" i="7"/>
  <c r="AI340" i="7"/>
  <c r="AF340" i="7"/>
  <c r="AB340" i="7"/>
  <c r="Y340" i="7"/>
  <c r="T340" i="7"/>
  <c r="H340" i="7"/>
  <c r="A340" i="7"/>
  <c r="BG339" i="7"/>
  <c r="BF339" i="7"/>
  <c r="BE339" i="7"/>
  <c r="BD339" i="7"/>
  <c r="BC339" i="7"/>
  <c r="BB339" i="7"/>
  <c r="BA339" i="7"/>
  <c r="AZ339" i="7"/>
  <c r="AY339" i="7"/>
  <c r="AX339" i="7"/>
  <c r="AW339" i="7"/>
  <c r="AV339" i="7"/>
  <c r="AU339" i="7"/>
  <c r="AT339" i="7"/>
  <c r="AS339" i="7"/>
  <c r="AP339" i="7"/>
  <c r="AO339" i="7"/>
  <c r="AQ339" i="7" s="1"/>
  <c r="AM339" i="7"/>
  <c r="AL339" i="7"/>
  <c r="AJ339" i="7" a="1"/>
  <c r="AJ339" i="7" s="1"/>
  <c r="AK339" i="7" s="1"/>
  <c r="AI339" i="7"/>
  <c r="AF339" i="7"/>
  <c r="AB339" i="7"/>
  <c r="Y339" i="7"/>
  <c r="T339" i="7"/>
  <c r="AN339" i="7" s="1"/>
  <c r="H339" i="7"/>
  <c r="A339" i="7"/>
  <c r="BG338" i="7"/>
  <c r="BE338" i="7"/>
  <c r="BB338" i="7"/>
  <c r="AX338" i="7"/>
  <c r="AU338" i="7"/>
  <c r="AT338" i="7"/>
  <c r="AP338" i="7"/>
  <c r="AO338" i="7"/>
  <c r="AN338" i="7"/>
  <c r="AM338" i="7"/>
  <c r="AL338" i="7"/>
  <c r="AQ338" i="7" s="1"/>
  <c r="AJ338" i="7" a="1"/>
  <c r="AJ338" i="7"/>
  <c r="AK338" i="7" s="1"/>
  <c r="AI338" i="7"/>
  <c r="AF338" i="7"/>
  <c r="AB338" i="7"/>
  <c r="Y338" i="7"/>
  <c r="T338" i="7"/>
  <c r="H338" i="7"/>
  <c r="A338" i="7"/>
  <c r="BG337" i="7"/>
  <c r="BD337" i="7"/>
  <c r="BA337" i="7"/>
  <c r="AY337" i="7"/>
  <c r="AW337" i="7"/>
  <c r="AT337" i="7"/>
  <c r="BF337" i="7" s="1"/>
  <c r="AS337" i="7"/>
  <c r="AP337" i="7"/>
  <c r="AO337" i="7"/>
  <c r="AN337" i="7"/>
  <c r="AM337" i="7"/>
  <c r="AJ337" i="7" a="1"/>
  <c r="AJ337" i="7" s="1"/>
  <c r="AK337" i="7" s="1"/>
  <c r="AI337" i="7"/>
  <c r="AF337" i="7"/>
  <c r="AB337" i="7"/>
  <c r="Y337" i="7"/>
  <c r="T337" i="7"/>
  <c r="AL337" i="7" s="1"/>
  <c r="H337" i="7"/>
  <c r="A337" i="7"/>
  <c r="BC336" i="7"/>
  <c r="AX336" i="7"/>
  <c r="AT336" i="7"/>
  <c r="AS336" i="7" s="1"/>
  <c r="AP336" i="7"/>
  <c r="AO336" i="7"/>
  <c r="AQ336" i="7" s="1"/>
  <c r="AN336" i="7"/>
  <c r="AM336" i="7"/>
  <c r="AL336" i="7"/>
  <c r="AJ336" i="7" a="1"/>
  <c r="AJ336" i="7"/>
  <c r="AK336" i="7" s="1"/>
  <c r="AI336" i="7"/>
  <c r="AF336" i="7"/>
  <c r="AB336" i="7"/>
  <c r="Y336" i="7"/>
  <c r="T336" i="7"/>
  <c r="H336" i="7"/>
  <c r="A336" i="7"/>
  <c r="BG335" i="7"/>
  <c r="BE335" i="7"/>
  <c r="BD335" i="7"/>
  <c r="BC335" i="7"/>
  <c r="BB335" i="7"/>
  <c r="AZ335" i="7"/>
  <c r="AY335" i="7"/>
  <c r="AX335" i="7"/>
  <c r="AW335" i="7"/>
  <c r="AV335" i="7"/>
  <c r="AU335" i="7"/>
  <c r="AT335" i="7"/>
  <c r="BA335" i="7" s="1"/>
  <c r="AS335" i="7"/>
  <c r="AP335" i="7"/>
  <c r="AO335" i="7"/>
  <c r="AM335" i="7"/>
  <c r="AK335" i="7"/>
  <c r="AJ335" i="7" a="1"/>
  <c r="AJ335" i="7"/>
  <c r="AI335" i="7"/>
  <c r="AF335" i="7"/>
  <c r="AB335" i="7"/>
  <c r="Y335" i="7"/>
  <c r="T335" i="7"/>
  <c r="AN335" i="7" s="1"/>
  <c r="H335" i="7"/>
  <c r="A335" i="7"/>
  <c r="AT334" i="7"/>
  <c r="AP334" i="7"/>
  <c r="AO334" i="7"/>
  <c r="AM334" i="7"/>
  <c r="AJ334" i="7" a="1"/>
  <c r="AJ334" i="7" s="1"/>
  <c r="AK334" i="7" s="1"/>
  <c r="AI334" i="7"/>
  <c r="AF334" i="7"/>
  <c r="Y334" i="7"/>
  <c r="T334" i="7"/>
  <c r="AN334" i="7" s="1"/>
  <c r="H334" i="7"/>
  <c r="A334" i="7"/>
  <c r="BF333" i="7"/>
  <c r="BE333" i="7"/>
  <c r="BD333" i="7"/>
  <c r="BB333" i="7"/>
  <c r="BA333" i="7"/>
  <c r="AZ333" i="7"/>
  <c r="AY333" i="7"/>
  <c r="AW333" i="7"/>
  <c r="AV333" i="7"/>
  <c r="AU333" i="7"/>
  <c r="AT333" i="7"/>
  <c r="AS333" i="7"/>
  <c r="AP333" i="7"/>
  <c r="AO333" i="7"/>
  <c r="AM333" i="7"/>
  <c r="AJ333" i="7" a="1"/>
  <c r="AJ333" i="7" s="1"/>
  <c r="AK333" i="7" s="1"/>
  <c r="AI333" i="7"/>
  <c r="AF333" i="7"/>
  <c r="Y333" i="7"/>
  <c r="T333" i="7"/>
  <c r="AL333" i="7" s="1"/>
  <c r="H333" i="7"/>
  <c r="A333" i="7"/>
  <c r="BC332" i="7"/>
  <c r="AW332" i="7"/>
  <c r="AT332" i="7"/>
  <c r="AS332" i="7" s="1"/>
  <c r="AP332" i="7"/>
  <c r="AO332" i="7"/>
  <c r="AM332" i="7"/>
  <c r="AQ332" i="7" s="1"/>
  <c r="AL332" i="7"/>
  <c r="AJ332" i="7" a="1"/>
  <c r="AJ332" i="7"/>
  <c r="AK332" i="7" s="1"/>
  <c r="AI332" i="7"/>
  <c r="AF332" i="7"/>
  <c r="Y332" i="7"/>
  <c r="T332" i="7"/>
  <c r="AN332" i="7" s="1"/>
  <c r="H332" i="7"/>
  <c r="A332" i="7"/>
  <c r="BG331" i="7"/>
  <c r="BF331" i="7"/>
  <c r="BE331" i="7"/>
  <c r="BD331" i="7"/>
  <c r="BB331" i="7"/>
  <c r="BA331" i="7"/>
  <c r="AZ331" i="7"/>
  <c r="AY331" i="7"/>
  <c r="AX331" i="7"/>
  <c r="AW331" i="7"/>
  <c r="AV331" i="7"/>
  <c r="AU331" i="7"/>
  <c r="AT331" i="7"/>
  <c r="BC331" i="7" s="1"/>
  <c r="AS331" i="7"/>
  <c r="AP331" i="7"/>
  <c r="AO331" i="7"/>
  <c r="AM331" i="7"/>
  <c r="AJ331" i="7" a="1"/>
  <c r="AJ331" i="7"/>
  <c r="AK331" i="7" s="1"/>
  <c r="AI331" i="7"/>
  <c r="AF331" i="7"/>
  <c r="Y331" i="7"/>
  <c r="T331" i="7"/>
  <c r="AL331" i="7" s="1"/>
  <c r="H331" i="7"/>
  <c r="A331" i="7"/>
  <c r="BG330" i="7"/>
  <c r="BF330" i="7"/>
  <c r="BE330" i="7"/>
  <c r="BD330" i="7"/>
  <c r="BC330" i="7"/>
  <c r="BB330" i="7"/>
  <c r="AZ330" i="7"/>
  <c r="AY330" i="7"/>
  <c r="AX330" i="7"/>
  <c r="AW330" i="7"/>
  <c r="AU330" i="7"/>
  <c r="AT330" i="7"/>
  <c r="BA330" i="7" s="1"/>
  <c r="AS330" i="7"/>
  <c r="AP330" i="7"/>
  <c r="AO330" i="7"/>
  <c r="AM330" i="7"/>
  <c r="AL330" i="7"/>
  <c r="AK330" i="7"/>
  <c r="AJ330" i="7" a="1"/>
  <c r="AJ330" i="7"/>
  <c r="AI330" i="7"/>
  <c r="AF330" i="7"/>
  <c r="Y330" i="7"/>
  <c r="T330" i="7"/>
  <c r="AN330" i="7" s="1"/>
  <c r="H330" i="7"/>
  <c r="A330" i="7"/>
  <c r="BE329" i="7"/>
  <c r="BB329" i="7"/>
  <c r="BA329" i="7"/>
  <c r="AZ329" i="7"/>
  <c r="AY329" i="7"/>
  <c r="AX329" i="7"/>
  <c r="AV329" i="7"/>
  <c r="AU329" i="7"/>
  <c r="AT329" i="7"/>
  <c r="BF329" i="7" s="1"/>
  <c r="AS329" i="7"/>
  <c r="AP329" i="7"/>
  <c r="AO329" i="7"/>
  <c r="AM329" i="7"/>
  <c r="AJ329" i="7" a="1"/>
  <c r="AJ329" i="7"/>
  <c r="AK329" i="7" s="1"/>
  <c r="AI329" i="7"/>
  <c r="AF329" i="7"/>
  <c r="Y329" i="7"/>
  <c r="T329" i="7"/>
  <c r="AN329" i="7" s="1"/>
  <c r="H329" i="7"/>
  <c r="A329" i="7"/>
  <c r="BG328" i="7"/>
  <c r="BE328" i="7"/>
  <c r="BB328" i="7"/>
  <c r="AZ328" i="7"/>
  <c r="AY328" i="7"/>
  <c r="AX328" i="7"/>
  <c r="AW328" i="7"/>
  <c r="AV328" i="7"/>
  <c r="AU328" i="7"/>
  <c r="AT328" i="7"/>
  <c r="BD328" i="7" s="1"/>
  <c r="AS328" i="7"/>
  <c r="AP328" i="7"/>
  <c r="AO328" i="7"/>
  <c r="AM328" i="7"/>
  <c r="AJ328" i="7" a="1"/>
  <c r="AJ328" i="7" s="1"/>
  <c r="AK328" i="7" s="1"/>
  <c r="AI328" i="7"/>
  <c r="AF328" i="7"/>
  <c r="Y328" i="7"/>
  <c r="T328" i="7"/>
  <c r="AN328" i="7" s="1"/>
  <c r="H328" i="7"/>
  <c r="A328" i="7"/>
  <c r="AT327" i="7"/>
  <c r="BB327" i="7" s="1"/>
  <c r="AP327" i="7"/>
  <c r="AO327" i="7"/>
  <c r="AN327" i="7"/>
  <c r="AM327" i="7"/>
  <c r="AL327" i="7"/>
  <c r="AQ327" i="7" s="1"/>
  <c r="AJ327" i="7" a="1"/>
  <c r="AJ327" i="7"/>
  <c r="AK327" i="7" s="1"/>
  <c r="AI327" i="7"/>
  <c r="AF327" i="7"/>
  <c r="Y327" i="7"/>
  <c r="T327" i="7"/>
  <c r="H327" i="7"/>
  <c r="A327" i="7"/>
  <c r="BG326" i="7"/>
  <c r="BC326" i="7"/>
  <c r="AY326" i="7"/>
  <c r="AT326" i="7"/>
  <c r="AZ326" i="7" s="1"/>
  <c r="AP326" i="7"/>
  <c r="AO326" i="7"/>
  <c r="AM326" i="7"/>
  <c r="AJ326" i="7" a="1"/>
  <c r="AJ326" i="7" s="1"/>
  <c r="AK326" i="7" s="1"/>
  <c r="AI326" i="7"/>
  <c r="AF326" i="7"/>
  <c r="Y326" i="7"/>
  <c r="T326" i="7"/>
  <c r="AN326" i="7" s="1"/>
  <c r="H326" i="7"/>
  <c r="A326" i="7"/>
  <c r="BG325" i="7"/>
  <c r="BE325" i="7"/>
  <c r="BD325" i="7"/>
  <c r="BC325" i="7"/>
  <c r="BA325" i="7"/>
  <c r="AY325" i="7"/>
  <c r="AW325" i="7"/>
  <c r="AU325" i="7"/>
  <c r="AT325" i="7"/>
  <c r="AX325" i="7" s="1"/>
  <c r="AS325" i="7"/>
  <c r="AP325" i="7"/>
  <c r="AO325" i="7"/>
  <c r="AM325" i="7"/>
  <c r="AL325" i="7"/>
  <c r="AQ325" i="7" s="1"/>
  <c r="AJ325" i="7" a="1"/>
  <c r="AJ325" i="7" s="1"/>
  <c r="AK325" i="7" s="1"/>
  <c r="AI325" i="7"/>
  <c r="AF325" i="7"/>
  <c r="Y325" i="7"/>
  <c r="T325" i="7"/>
  <c r="AN325" i="7" s="1"/>
  <c r="H325" i="7"/>
  <c r="A325" i="7"/>
  <c r="BA324" i="7"/>
  <c r="AZ324" i="7"/>
  <c r="AT324" i="7"/>
  <c r="AV324" i="7" s="1"/>
  <c r="AQ324" i="7"/>
  <c r="AP324" i="7"/>
  <c r="AO324" i="7"/>
  <c r="AN324" i="7"/>
  <c r="AM324" i="7"/>
  <c r="AL324" i="7"/>
  <c r="AJ324" i="7" a="1"/>
  <c r="AJ324" i="7"/>
  <c r="AK324" i="7" s="1"/>
  <c r="AI324" i="7"/>
  <c r="AF324" i="7"/>
  <c r="Y324" i="7"/>
  <c r="T324" i="7"/>
  <c r="H324" i="7"/>
  <c r="A324" i="7"/>
  <c r="BG323" i="7"/>
  <c r="BF323" i="7"/>
  <c r="BE323" i="7"/>
  <c r="BD323" i="7"/>
  <c r="BC323" i="7"/>
  <c r="BB323" i="7"/>
  <c r="BA323" i="7"/>
  <c r="AZ323" i="7"/>
  <c r="AY323" i="7"/>
  <c r="AX323" i="7"/>
  <c r="AW323" i="7"/>
  <c r="AV323" i="7"/>
  <c r="AU323" i="7"/>
  <c r="AT323" i="7"/>
  <c r="AS323" i="7"/>
  <c r="AP323" i="7"/>
  <c r="AO323" i="7"/>
  <c r="AM323" i="7"/>
  <c r="AJ323" i="7" a="1"/>
  <c r="AJ323" i="7" s="1"/>
  <c r="AK323" i="7" s="1"/>
  <c r="AI323" i="7"/>
  <c r="AF323" i="7"/>
  <c r="Y323" i="7"/>
  <c r="T323" i="7"/>
  <c r="AN323" i="7" s="1"/>
  <c r="H323" i="7"/>
  <c r="A323" i="7"/>
  <c r="BF322" i="7"/>
  <c r="BD322" i="7"/>
  <c r="AY322" i="7"/>
  <c r="AW322" i="7"/>
  <c r="AV322" i="7"/>
  <c r="AU322" i="7"/>
  <c r="AT322" i="7"/>
  <c r="BE322" i="7" s="1"/>
  <c r="AP322" i="7"/>
  <c r="AO322" i="7"/>
  <c r="AN322" i="7"/>
  <c r="AM322" i="7"/>
  <c r="AL322" i="7"/>
  <c r="AQ322" i="7" s="1"/>
  <c r="AJ322" i="7" a="1"/>
  <c r="AJ322" i="7" s="1"/>
  <c r="AK322" i="7" s="1"/>
  <c r="AI322" i="7"/>
  <c r="AF322" i="7"/>
  <c r="Y322" i="7"/>
  <c r="T322" i="7"/>
  <c r="H322" i="7"/>
  <c r="A322" i="7"/>
  <c r="BG321" i="7"/>
  <c r="BE321" i="7"/>
  <c r="BC321" i="7"/>
  <c r="BB321" i="7"/>
  <c r="BA321" i="7"/>
  <c r="AZ321" i="7"/>
  <c r="AY321" i="7"/>
  <c r="AX321" i="7"/>
  <c r="AV321" i="7"/>
  <c r="AU321" i="7"/>
  <c r="AT321" i="7"/>
  <c r="BF321" i="7" s="1"/>
  <c r="AS321" i="7"/>
  <c r="AP321" i="7"/>
  <c r="AO321" i="7"/>
  <c r="AM321" i="7"/>
  <c r="AL321" i="7"/>
  <c r="AJ321" i="7" a="1"/>
  <c r="AJ321" i="7"/>
  <c r="AK321" i="7" s="1"/>
  <c r="AI321" i="7"/>
  <c r="AF321" i="7"/>
  <c r="Y321" i="7"/>
  <c r="T321" i="7"/>
  <c r="AN321" i="7" s="1"/>
  <c r="AQ321" i="7" s="1"/>
  <c r="H321" i="7"/>
  <c r="A321" i="7"/>
  <c r="BG320" i="7"/>
  <c r="BF320" i="7"/>
  <c r="BE320" i="7"/>
  <c r="BC320" i="7"/>
  <c r="BB320" i="7"/>
  <c r="BA320" i="7"/>
  <c r="AZ320" i="7"/>
  <c r="AY320" i="7"/>
  <c r="AX320" i="7"/>
  <c r="AW320" i="7"/>
  <c r="AV320" i="7"/>
  <c r="AU320" i="7"/>
  <c r="AT320" i="7"/>
  <c r="BD320" i="7" s="1"/>
  <c r="AS320" i="7"/>
  <c r="AQ320" i="7"/>
  <c r="AP320" i="7"/>
  <c r="AO320" i="7"/>
  <c r="AN320" i="7"/>
  <c r="AM320" i="7"/>
  <c r="AL320" i="7"/>
  <c r="AJ320" i="7" a="1"/>
  <c r="AJ320" i="7"/>
  <c r="AK320" i="7" s="1"/>
  <c r="AI320" i="7"/>
  <c r="AF320" i="7"/>
  <c r="Y320" i="7"/>
  <c r="T320" i="7"/>
  <c r="H320" i="7"/>
  <c r="A320" i="7"/>
  <c r="BF319" i="7"/>
  <c r="BA319" i="7"/>
  <c r="AT319" i="7"/>
  <c r="BB319" i="7" s="1"/>
  <c r="AP319" i="7"/>
  <c r="AO319" i="7"/>
  <c r="AN319" i="7"/>
  <c r="AQ319" i="7" s="1"/>
  <c r="AM319" i="7"/>
  <c r="AL319" i="7"/>
  <c r="AJ319" i="7" a="1"/>
  <c r="AJ319" i="7" s="1"/>
  <c r="AK319" i="7" s="1"/>
  <c r="AI319" i="7"/>
  <c r="AF319" i="7"/>
  <c r="Y319" i="7"/>
  <c r="T319" i="7"/>
  <c r="H319" i="7"/>
  <c r="A319" i="7"/>
  <c r="BG318" i="7"/>
  <c r="BF318" i="7"/>
  <c r="BE318" i="7"/>
  <c r="BC318" i="7"/>
  <c r="BB318" i="7"/>
  <c r="AY318" i="7"/>
  <c r="AX318" i="7"/>
  <c r="AW318" i="7"/>
  <c r="AV318" i="7"/>
  <c r="AU318" i="7"/>
  <c r="AT318" i="7"/>
  <c r="AZ318" i="7" s="1"/>
  <c r="AS318" i="7"/>
  <c r="AP318" i="7"/>
  <c r="AO318" i="7"/>
  <c r="AM318" i="7"/>
  <c r="AJ318" i="7" a="1"/>
  <c r="AJ318" i="7" s="1"/>
  <c r="AK318" i="7" s="1"/>
  <c r="AI318" i="7"/>
  <c r="AF318" i="7"/>
  <c r="Y318" i="7"/>
  <c r="T318" i="7"/>
  <c r="AN318" i="7" s="1"/>
  <c r="H318" i="7"/>
  <c r="A318" i="7"/>
  <c r="AW317" i="7"/>
  <c r="AT317" i="7"/>
  <c r="AX317" i="7" s="1"/>
  <c r="AP317" i="7"/>
  <c r="AO317" i="7"/>
  <c r="AN317" i="7"/>
  <c r="AM317" i="7"/>
  <c r="AL317" i="7"/>
  <c r="AQ317" i="7" s="1"/>
  <c r="AK317" i="7"/>
  <c r="AJ317" i="7" a="1"/>
  <c r="AJ317" i="7"/>
  <c r="AI317" i="7"/>
  <c r="AF317" i="7"/>
  <c r="Y317" i="7"/>
  <c r="T317" i="7"/>
  <c r="H317" i="7"/>
  <c r="A317" i="7"/>
  <c r="AT316" i="7"/>
  <c r="AV316" i="7" s="1"/>
  <c r="AP316" i="7"/>
  <c r="AO316" i="7"/>
  <c r="AQ316" i="7" s="1"/>
  <c r="AN316" i="7"/>
  <c r="AM316" i="7"/>
  <c r="AL316" i="7"/>
  <c r="AJ316" i="7" a="1"/>
  <c r="AJ316" i="7" s="1"/>
  <c r="AK316" i="7" s="1"/>
  <c r="AI316" i="7"/>
  <c r="AF316" i="7"/>
  <c r="Y316" i="7"/>
  <c r="T316" i="7"/>
  <c r="H316" i="7"/>
  <c r="A316" i="7"/>
  <c r="BG315" i="7"/>
  <c r="BF315" i="7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P315" i="7"/>
  <c r="AO315" i="7"/>
  <c r="AN315" i="7"/>
  <c r="AM315" i="7"/>
  <c r="AJ315" i="7" a="1"/>
  <c r="AJ315" i="7" s="1"/>
  <c r="AK315" i="7" s="1"/>
  <c r="AI315" i="7"/>
  <c r="AF315" i="7"/>
  <c r="Y315" i="7"/>
  <c r="T315" i="7"/>
  <c r="AL315" i="7" s="1"/>
  <c r="AQ315" i="7" s="1"/>
  <c r="H315" i="7"/>
  <c r="A315" i="7"/>
  <c r="BF314" i="7"/>
  <c r="BC314" i="7"/>
  <c r="BB314" i="7"/>
  <c r="AW314" i="7"/>
  <c r="AU314" i="7"/>
  <c r="AT314" i="7"/>
  <c r="AV314" i="7" s="1"/>
  <c r="AS314" i="7"/>
  <c r="AP314" i="7"/>
  <c r="AO314" i="7"/>
  <c r="AN314" i="7"/>
  <c r="AM314" i="7"/>
  <c r="AJ314" i="7" a="1"/>
  <c r="AJ314" i="7" s="1"/>
  <c r="AK314" i="7" s="1"/>
  <c r="AI314" i="7"/>
  <c r="AF314" i="7"/>
  <c r="Y314" i="7"/>
  <c r="T314" i="7"/>
  <c r="AL314" i="7" s="1"/>
  <c r="AQ314" i="7" s="1"/>
  <c r="H314" i="7"/>
  <c r="A314" i="7"/>
  <c r="BG313" i="7"/>
  <c r="BE313" i="7"/>
  <c r="BB313" i="7"/>
  <c r="AZ313" i="7"/>
  <c r="AY313" i="7"/>
  <c r="AX313" i="7"/>
  <c r="AW313" i="7"/>
  <c r="AU313" i="7"/>
  <c r="AT313" i="7"/>
  <c r="BF313" i="7" s="1"/>
  <c r="AS313" i="7"/>
  <c r="AP313" i="7"/>
  <c r="AO313" i="7"/>
  <c r="AN313" i="7"/>
  <c r="AQ313" i="7" s="1"/>
  <c r="AM313" i="7"/>
  <c r="AL313" i="7"/>
  <c r="AK313" i="7"/>
  <c r="AJ313" i="7" a="1"/>
  <c r="AJ313" i="7"/>
  <c r="AI313" i="7"/>
  <c r="AF313" i="7"/>
  <c r="Y313" i="7"/>
  <c r="T313" i="7"/>
  <c r="H313" i="7"/>
  <c r="A313" i="7"/>
  <c r="BG312" i="7"/>
  <c r="BF312" i="7"/>
  <c r="BE312" i="7"/>
  <c r="BC312" i="7"/>
  <c r="BB312" i="7"/>
  <c r="AY312" i="7"/>
  <c r="AX312" i="7"/>
  <c r="AW312" i="7"/>
  <c r="AV312" i="7"/>
  <c r="AU312" i="7"/>
  <c r="AT312" i="7"/>
  <c r="BD312" i="7" s="1"/>
  <c r="AP312" i="7"/>
  <c r="AO312" i="7"/>
  <c r="AM312" i="7"/>
  <c r="AK312" i="7"/>
  <c r="AJ312" i="7" a="1"/>
  <c r="AJ312" i="7"/>
  <c r="AI312" i="7"/>
  <c r="AF312" i="7"/>
  <c r="Y312" i="7"/>
  <c r="T312" i="7"/>
  <c r="AN312" i="7" s="1"/>
  <c r="H312" i="7"/>
  <c r="A312" i="7"/>
  <c r="BF311" i="7"/>
  <c r="BD311" i="7"/>
  <c r="BA311" i="7"/>
  <c r="AZ311" i="7"/>
  <c r="AY311" i="7"/>
  <c r="AV311" i="7"/>
  <c r="AT311" i="7"/>
  <c r="BB311" i="7" s="1"/>
  <c r="AS311" i="7"/>
  <c r="AQ311" i="7"/>
  <c r="AP311" i="7"/>
  <c r="AO311" i="7"/>
  <c r="AN311" i="7"/>
  <c r="AM311" i="7"/>
  <c r="AL311" i="7"/>
  <c r="AJ311" i="7" a="1"/>
  <c r="AJ311" i="7" s="1"/>
  <c r="AK311" i="7" s="1"/>
  <c r="AI311" i="7"/>
  <c r="AF311" i="7"/>
  <c r="Y311" i="7"/>
  <c r="T311" i="7"/>
  <c r="H311" i="7"/>
  <c r="A311" i="7"/>
  <c r="BG310" i="7"/>
  <c r="BF310" i="7"/>
  <c r="BE310" i="7"/>
  <c r="BD310" i="7"/>
  <c r="BC310" i="7"/>
  <c r="BB310" i="7"/>
  <c r="BA310" i="7"/>
  <c r="AY310" i="7"/>
  <c r="AX310" i="7"/>
  <c r="AW310" i="7"/>
  <c r="AV310" i="7"/>
  <c r="AU310" i="7"/>
  <c r="AT310" i="7"/>
  <c r="AZ310" i="7" s="1"/>
  <c r="AS310" i="7"/>
  <c r="AP310" i="7"/>
  <c r="AO310" i="7"/>
  <c r="AN310" i="7"/>
  <c r="AM310" i="7"/>
  <c r="AJ310" i="7" a="1"/>
  <c r="AJ310" i="7" s="1"/>
  <c r="AK310" i="7" s="1"/>
  <c r="AI310" i="7"/>
  <c r="AF310" i="7"/>
  <c r="Y310" i="7"/>
  <c r="T310" i="7"/>
  <c r="AL310" i="7" s="1"/>
  <c r="AQ310" i="7" s="1"/>
  <c r="H310" i="7"/>
  <c r="A310" i="7"/>
  <c r="BE309" i="7"/>
  <c r="BB309" i="7"/>
  <c r="BA309" i="7"/>
  <c r="AW309" i="7"/>
  <c r="AU309" i="7"/>
  <c r="AT309" i="7"/>
  <c r="AX309" i="7" s="1"/>
  <c r="AP309" i="7"/>
  <c r="AO309" i="7"/>
  <c r="AM309" i="7"/>
  <c r="AL309" i="7"/>
  <c r="AJ309" i="7" a="1"/>
  <c r="AJ309" i="7" s="1"/>
  <c r="AK309" i="7" s="1"/>
  <c r="AI309" i="7"/>
  <c r="AF309" i="7"/>
  <c r="Y309" i="7"/>
  <c r="T309" i="7"/>
  <c r="AN309" i="7" s="1"/>
  <c r="H309" i="7"/>
  <c r="A309" i="7"/>
  <c r="BB308" i="7"/>
  <c r="AY308" i="7"/>
  <c r="AX308" i="7"/>
  <c r="AT308" i="7"/>
  <c r="AV308" i="7" s="1"/>
  <c r="AQ308" i="7"/>
  <c r="AP308" i="7"/>
  <c r="AO308" i="7"/>
  <c r="AN308" i="7"/>
  <c r="AM308" i="7"/>
  <c r="AL308" i="7"/>
  <c r="AJ308" i="7" a="1"/>
  <c r="AJ308" i="7" s="1"/>
  <c r="AK308" i="7" s="1"/>
  <c r="AI308" i="7"/>
  <c r="AF308" i="7"/>
  <c r="Y308" i="7"/>
  <c r="T308" i="7"/>
  <c r="H308" i="7"/>
  <c r="A308" i="7"/>
  <c r="BG307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P307" i="7"/>
  <c r="AO307" i="7"/>
  <c r="AM307" i="7"/>
  <c r="AJ307" i="7" a="1"/>
  <c r="AJ307" i="7" s="1"/>
  <c r="AK307" i="7" s="1"/>
  <c r="AI307" i="7"/>
  <c r="AF307" i="7"/>
  <c r="Y307" i="7"/>
  <c r="T307" i="7"/>
  <c r="H307" i="7"/>
  <c r="A307" i="7"/>
  <c r="AW306" i="7"/>
  <c r="AT306" i="7"/>
  <c r="AP306" i="7"/>
  <c r="AO306" i="7"/>
  <c r="AM306" i="7"/>
  <c r="AJ306" i="7" a="1"/>
  <c r="AJ306" i="7" s="1"/>
  <c r="AK306" i="7" s="1"/>
  <c r="AI306" i="7"/>
  <c r="AF306" i="7"/>
  <c r="Y306" i="7"/>
  <c r="T306" i="7"/>
  <c r="H306" i="7"/>
  <c r="A306" i="7"/>
  <c r="BG305" i="7"/>
  <c r="BE305" i="7"/>
  <c r="BD305" i="7"/>
  <c r="BB305" i="7"/>
  <c r="BA305" i="7"/>
  <c r="AZ305" i="7"/>
  <c r="AY305" i="7"/>
  <c r="AX305" i="7"/>
  <c r="AW305" i="7"/>
  <c r="AV305" i="7"/>
  <c r="AU305" i="7"/>
  <c r="AT305" i="7"/>
  <c r="BF305" i="7" s="1"/>
  <c r="AS305" i="7"/>
  <c r="AP305" i="7"/>
  <c r="AO305" i="7"/>
  <c r="AN305" i="7"/>
  <c r="AM305" i="7"/>
  <c r="AJ305" i="7" a="1"/>
  <c r="AJ305" i="7" s="1"/>
  <c r="AK305" i="7" s="1"/>
  <c r="AI305" i="7"/>
  <c r="AF305" i="7"/>
  <c r="Y305" i="7"/>
  <c r="T305" i="7"/>
  <c r="AL305" i="7" s="1"/>
  <c r="AQ305" i="7" s="1"/>
  <c r="H305" i="7"/>
  <c r="A305" i="7"/>
  <c r="BG304" i="7"/>
  <c r="BC304" i="7"/>
  <c r="BB304" i="7"/>
  <c r="AY304" i="7"/>
  <c r="AX304" i="7"/>
  <c r="AW304" i="7"/>
  <c r="AV304" i="7"/>
  <c r="AU304" i="7"/>
  <c r="AT304" i="7"/>
  <c r="BD304" i="7" s="1"/>
  <c r="AS304" i="7"/>
  <c r="AP304" i="7"/>
  <c r="AO304" i="7"/>
  <c r="AM304" i="7"/>
  <c r="AL304" i="7"/>
  <c r="AQ304" i="7" s="1"/>
  <c r="AJ304" i="7" a="1"/>
  <c r="AJ304" i="7" s="1"/>
  <c r="AK304" i="7" s="1"/>
  <c r="AI304" i="7"/>
  <c r="AF304" i="7"/>
  <c r="Y304" i="7"/>
  <c r="T304" i="7"/>
  <c r="AN304" i="7" s="1"/>
  <c r="H304" i="7"/>
  <c r="A304" i="7"/>
  <c r="BD303" i="7"/>
  <c r="AZ303" i="7"/>
  <c r="AY303" i="7"/>
  <c r="AU303" i="7"/>
  <c r="AT303" i="7"/>
  <c r="BB303" i="7" s="1"/>
  <c r="AP303" i="7"/>
  <c r="AO303" i="7"/>
  <c r="AN303" i="7"/>
  <c r="AM303" i="7"/>
  <c r="AL303" i="7"/>
  <c r="AQ303" i="7" s="1"/>
  <c r="AJ303" i="7" a="1"/>
  <c r="AJ303" i="7" s="1"/>
  <c r="AK303" i="7" s="1"/>
  <c r="AI303" i="7"/>
  <c r="AF303" i="7"/>
  <c r="Y303" i="7"/>
  <c r="T303" i="7"/>
  <c r="H303" i="7"/>
  <c r="A303" i="7"/>
  <c r="BG302" i="7"/>
  <c r="BF302" i="7"/>
  <c r="BE302" i="7"/>
  <c r="AY302" i="7"/>
  <c r="AX302" i="7"/>
  <c r="AV302" i="7"/>
  <c r="AU302" i="7"/>
  <c r="AT302" i="7"/>
  <c r="AZ302" i="7" s="1"/>
  <c r="AP302" i="7"/>
  <c r="AO302" i="7"/>
  <c r="AN302" i="7"/>
  <c r="AM302" i="7"/>
  <c r="AQ302" i="7" s="1"/>
  <c r="AL302" i="7"/>
  <c r="AJ302" i="7" a="1"/>
  <c r="AJ302" i="7" s="1"/>
  <c r="AK302" i="7" s="1"/>
  <c r="AI302" i="7"/>
  <c r="AF302" i="7"/>
  <c r="Y302" i="7"/>
  <c r="T302" i="7"/>
  <c r="H302" i="7"/>
  <c r="A302" i="7"/>
  <c r="BE301" i="7"/>
  <c r="BD301" i="7"/>
  <c r="BC301" i="7"/>
  <c r="BA301" i="7"/>
  <c r="AU301" i="7"/>
  <c r="AT301" i="7"/>
  <c r="AX301" i="7" s="1"/>
  <c r="AP301" i="7"/>
  <c r="AO301" i="7"/>
  <c r="AM301" i="7"/>
  <c r="AL301" i="7"/>
  <c r="AJ301" i="7" a="1"/>
  <c r="AJ301" i="7" s="1"/>
  <c r="AK301" i="7" s="1"/>
  <c r="AI301" i="7"/>
  <c r="AF301" i="7"/>
  <c r="Y301" i="7"/>
  <c r="T301" i="7"/>
  <c r="AN301" i="7" s="1"/>
  <c r="AQ301" i="7" s="1"/>
  <c r="H301" i="7"/>
  <c r="A301" i="7"/>
  <c r="BF300" i="7"/>
  <c r="BE300" i="7"/>
  <c r="BB300" i="7"/>
  <c r="BA300" i="7"/>
  <c r="AZ300" i="7"/>
  <c r="AY300" i="7"/>
  <c r="AX300" i="7"/>
  <c r="AT300" i="7"/>
  <c r="AV300" i="7" s="1"/>
  <c r="AP300" i="7"/>
  <c r="AO300" i="7"/>
  <c r="AN300" i="7"/>
  <c r="AQ300" i="7" s="1"/>
  <c r="AM300" i="7"/>
  <c r="AL300" i="7"/>
  <c r="AJ300" i="7" a="1"/>
  <c r="AJ300" i="7" s="1"/>
  <c r="AK300" i="7" s="1"/>
  <c r="AI300" i="7"/>
  <c r="AF300" i="7"/>
  <c r="Y300" i="7"/>
  <c r="T300" i="7"/>
  <c r="H300" i="7"/>
  <c r="A300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P299" i="7"/>
  <c r="AO299" i="7"/>
  <c r="AM299" i="7"/>
  <c r="AL299" i="7"/>
  <c r="AQ299" i="7" s="1"/>
  <c r="AJ299" i="7" a="1"/>
  <c r="AJ299" i="7" s="1"/>
  <c r="AK299" i="7" s="1"/>
  <c r="AI299" i="7"/>
  <c r="AF299" i="7"/>
  <c r="Y299" i="7"/>
  <c r="T299" i="7"/>
  <c r="AN299" i="7" s="1"/>
  <c r="H299" i="7"/>
  <c r="A299" i="7"/>
  <c r="BD298" i="7"/>
  <c r="BA298" i="7"/>
  <c r="AZ298" i="7"/>
  <c r="AY298" i="7"/>
  <c r="AW298" i="7"/>
  <c r="AT298" i="7"/>
  <c r="AU298" i="7" s="1"/>
  <c r="AP298" i="7"/>
  <c r="AO298" i="7"/>
  <c r="AM298" i="7"/>
  <c r="AL298" i="7"/>
  <c r="AJ298" i="7" a="1"/>
  <c r="AJ298" i="7"/>
  <c r="AK298" i="7" s="1"/>
  <c r="AI298" i="7"/>
  <c r="AF298" i="7"/>
  <c r="Y298" i="7"/>
  <c r="T298" i="7"/>
  <c r="AN298" i="7" s="1"/>
  <c r="H298" i="7"/>
  <c r="A298" i="7"/>
  <c r="BG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BF297" i="7" s="1"/>
  <c r="AS297" i="7"/>
  <c r="AP297" i="7"/>
  <c r="AO297" i="7"/>
  <c r="AM297" i="7"/>
  <c r="AJ297" i="7" a="1"/>
  <c r="AJ297" i="7"/>
  <c r="AK297" i="7" s="1"/>
  <c r="AI297" i="7"/>
  <c r="AF297" i="7"/>
  <c r="Y297" i="7"/>
  <c r="T297" i="7"/>
  <c r="AN297" i="7" s="1"/>
  <c r="H297" i="7"/>
  <c r="A297" i="7"/>
  <c r="AT296" i="7"/>
  <c r="AP296" i="7"/>
  <c r="AO296" i="7"/>
  <c r="AQ296" i="7" s="1"/>
  <c r="AN296" i="7"/>
  <c r="AM296" i="7"/>
  <c r="AL296" i="7"/>
  <c r="AJ296" i="7" a="1"/>
  <c r="AJ296" i="7" s="1"/>
  <c r="AK296" i="7" s="1"/>
  <c r="AI296" i="7"/>
  <c r="AF296" i="7"/>
  <c r="Y296" i="7"/>
  <c r="T296" i="7"/>
  <c r="H296" i="7"/>
  <c r="A296" i="7"/>
  <c r="AT295" i="7"/>
  <c r="AP295" i="7"/>
  <c r="AO295" i="7"/>
  <c r="AN295" i="7"/>
  <c r="AM295" i="7"/>
  <c r="AL295" i="7"/>
  <c r="AJ295" i="7" a="1"/>
  <c r="AJ295" i="7" s="1"/>
  <c r="AK295" i="7" s="1"/>
  <c r="AI295" i="7"/>
  <c r="AF295" i="7"/>
  <c r="Y295" i="7"/>
  <c r="T295" i="7"/>
  <c r="H295" i="7"/>
  <c r="A295" i="7"/>
  <c r="BG294" i="7"/>
  <c r="BD294" i="7"/>
  <c r="BC294" i="7"/>
  <c r="BB294" i="7"/>
  <c r="AY294" i="7"/>
  <c r="AX294" i="7"/>
  <c r="AV294" i="7"/>
  <c r="AU294" i="7"/>
  <c r="AT294" i="7"/>
  <c r="AZ294" i="7" s="1"/>
  <c r="AP294" i="7"/>
  <c r="AO294" i="7"/>
  <c r="AM294" i="7"/>
  <c r="AL294" i="7"/>
  <c r="AQ294" i="7" s="1"/>
  <c r="AJ294" i="7" a="1"/>
  <c r="AJ294" i="7" s="1"/>
  <c r="AK294" i="7" s="1"/>
  <c r="AI294" i="7"/>
  <c r="AF294" i="7"/>
  <c r="Y294" i="7"/>
  <c r="T294" i="7"/>
  <c r="AN294" i="7" s="1"/>
  <c r="H294" i="7"/>
  <c r="A294" i="7"/>
  <c r="BC293" i="7"/>
  <c r="AZ293" i="7"/>
  <c r="AW293" i="7"/>
  <c r="AT293" i="7"/>
  <c r="AX293" i="7" s="1"/>
  <c r="AQ293" i="7"/>
  <c r="AP293" i="7"/>
  <c r="AO293" i="7"/>
  <c r="AN293" i="7"/>
  <c r="AM293" i="7"/>
  <c r="AL293" i="7"/>
  <c r="AK293" i="7"/>
  <c r="AJ293" i="7" a="1"/>
  <c r="AJ293" i="7" s="1"/>
  <c r="AI293" i="7"/>
  <c r="AF293" i="7"/>
  <c r="Y293" i="7"/>
  <c r="T293" i="7"/>
  <c r="H293" i="7"/>
  <c r="A293" i="7"/>
  <c r="AZ292" i="7"/>
  <c r="AY292" i="7"/>
  <c r="AW292" i="7"/>
  <c r="AT292" i="7"/>
  <c r="AV292" i="7" s="1"/>
  <c r="AP292" i="7"/>
  <c r="AQ292" i="7" s="1"/>
  <c r="AO292" i="7"/>
  <c r="AN292" i="7"/>
  <c r="AM292" i="7"/>
  <c r="AL292" i="7"/>
  <c r="AJ292" i="7" a="1"/>
  <c r="AJ292" i="7" s="1"/>
  <c r="AK292" i="7" s="1"/>
  <c r="AI292" i="7"/>
  <c r="AF292" i="7"/>
  <c r="Y292" i="7"/>
  <c r="T292" i="7"/>
  <c r="H292" i="7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P291" i="7"/>
  <c r="AO291" i="7"/>
  <c r="AM291" i="7"/>
  <c r="AJ291" i="7" a="1"/>
  <c r="AJ291" i="7" s="1"/>
  <c r="AK291" i="7" s="1"/>
  <c r="AI291" i="7"/>
  <c r="AF291" i="7"/>
  <c r="Y291" i="7"/>
  <c r="T291" i="7"/>
  <c r="H291" i="7"/>
  <c r="A291" i="7"/>
  <c r="AT290" i="7"/>
  <c r="AP290" i="7"/>
  <c r="AO290" i="7"/>
  <c r="AN290" i="7"/>
  <c r="AM290" i="7"/>
  <c r="AL290" i="7"/>
  <c r="AJ290" i="7" a="1"/>
  <c r="AJ290" i="7" s="1"/>
  <c r="AK290" i="7" s="1"/>
  <c r="AI290" i="7"/>
  <c r="AF290" i="7"/>
  <c r="Y290" i="7"/>
  <c r="T290" i="7"/>
  <c r="H290" i="7"/>
  <c r="A290" i="7"/>
  <c r="BG289" i="7"/>
  <c r="BE289" i="7"/>
  <c r="BD289" i="7"/>
  <c r="BC289" i="7"/>
  <c r="BB289" i="7"/>
  <c r="AZ289" i="7"/>
  <c r="AY289" i="7"/>
  <c r="AX289" i="7"/>
  <c r="AW289" i="7"/>
  <c r="AV289" i="7"/>
  <c r="AU289" i="7"/>
  <c r="AT289" i="7"/>
  <c r="BF289" i="7" s="1"/>
  <c r="AS289" i="7"/>
  <c r="AP289" i="7"/>
  <c r="AO289" i="7"/>
  <c r="AM289" i="7"/>
  <c r="AL289" i="7"/>
  <c r="AQ289" i="7" s="1"/>
  <c r="AK289" i="7"/>
  <c r="AJ289" i="7" a="1"/>
  <c r="AJ289" i="7"/>
  <c r="AI289" i="7"/>
  <c r="AF289" i="7"/>
  <c r="Y289" i="7"/>
  <c r="T289" i="7"/>
  <c r="AN289" i="7" s="1"/>
  <c r="H289" i="7"/>
  <c r="A289" i="7"/>
  <c r="BG288" i="7"/>
  <c r="BE288" i="7"/>
  <c r="BC288" i="7"/>
  <c r="BA288" i="7"/>
  <c r="AZ288" i="7"/>
  <c r="AY288" i="7"/>
  <c r="AW288" i="7"/>
  <c r="AV288" i="7"/>
  <c r="AU288" i="7"/>
  <c r="AT288" i="7"/>
  <c r="BD288" i="7" s="1"/>
  <c r="AP288" i="7"/>
  <c r="AO288" i="7"/>
  <c r="AM288" i="7"/>
  <c r="AL288" i="7"/>
  <c r="AJ288" i="7" a="1"/>
  <c r="AJ288" i="7" s="1"/>
  <c r="AK288" i="7" s="1"/>
  <c r="AI288" i="7"/>
  <c r="AF288" i="7"/>
  <c r="Y288" i="7"/>
  <c r="T288" i="7"/>
  <c r="AN288" i="7" s="1"/>
  <c r="H288" i="7"/>
  <c r="A288" i="7"/>
  <c r="BA287" i="7"/>
  <c r="AZ287" i="7"/>
  <c r="AX287" i="7"/>
  <c r="AV287" i="7"/>
  <c r="AT287" i="7"/>
  <c r="BB287" i="7" s="1"/>
  <c r="AS287" i="7"/>
  <c r="AP287" i="7"/>
  <c r="AO287" i="7"/>
  <c r="AN287" i="7"/>
  <c r="AM287" i="7"/>
  <c r="AJ287" i="7" a="1"/>
  <c r="AJ287" i="7"/>
  <c r="AK287" i="7" s="1"/>
  <c r="AI287" i="7"/>
  <c r="AF287" i="7"/>
  <c r="Y287" i="7"/>
  <c r="T287" i="7"/>
  <c r="AL287" i="7" s="1"/>
  <c r="AQ287" i="7" s="1"/>
  <c r="H287" i="7"/>
  <c r="A287" i="7"/>
  <c r="AW286" i="7"/>
  <c r="AT286" i="7"/>
  <c r="AP286" i="7"/>
  <c r="AO286" i="7"/>
  <c r="AM286" i="7"/>
  <c r="AJ286" i="7" a="1"/>
  <c r="AJ286" i="7" s="1"/>
  <c r="AK286" i="7" s="1"/>
  <c r="AI286" i="7"/>
  <c r="AF286" i="7"/>
  <c r="Y286" i="7"/>
  <c r="T286" i="7"/>
  <c r="H286" i="7"/>
  <c r="A286" i="7"/>
  <c r="BG285" i="7"/>
  <c r="BF285" i="7"/>
  <c r="BE285" i="7"/>
  <c r="BC285" i="7"/>
  <c r="BB285" i="7"/>
  <c r="BA285" i="7"/>
  <c r="AZ285" i="7"/>
  <c r="AY285" i="7"/>
  <c r="AW285" i="7"/>
  <c r="AU285" i="7"/>
  <c r="AT285" i="7"/>
  <c r="AX285" i="7" s="1"/>
  <c r="AS285" i="7"/>
  <c r="AP285" i="7"/>
  <c r="AO285" i="7"/>
  <c r="AQ285" i="7" s="1"/>
  <c r="AN285" i="7"/>
  <c r="AM285" i="7"/>
  <c r="AL285" i="7"/>
  <c r="AJ285" i="7" a="1"/>
  <c r="AJ285" i="7" s="1"/>
  <c r="AK285" i="7" s="1"/>
  <c r="AI285" i="7"/>
  <c r="AF285" i="7"/>
  <c r="Y285" i="7"/>
  <c r="T285" i="7"/>
  <c r="H285" i="7"/>
  <c r="A285" i="7"/>
  <c r="BG284" i="7"/>
  <c r="BF284" i="7"/>
  <c r="BD284" i="7"/>
  <c r="AT284" i="7"/>
  <c r="AP284" i="7"/>
  <c r="AO284" i="7"/>
  <c r="AN284" i="7"/>
  <c r="AM284" i="7"/>
  <c r="AL284" i="7"/>
  <c r="AQ284" i="7" s="1"/>
  <c r="AJ284" i="7" a="1"/>
  <c r="AJ284" i="7" s="1"/>
  <c r="AK284" i="7" s="1"/>
  <c r="AI284" i="7"/>
  <c r="AF284" i="7"/>
  <c r="Y284" i="7"/>
  <c r="T284" i="7"/>
  <c r="H284" i="7"/>
  <c r="A284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P283" i="7"/>
  <c r="AO283" i="7"/>
  <c r="AM283" i="7"/>
  <c r="AJ283" i="7" a="1"/>
  <c r="AJ283" i="7" s="1"/>
  <c r="AK283" i="7" s="1"/>
  <c r="AI283" i="7"/>
  <c r="AF283" i="7"/>
  <c r="Y283" i="7"/>
  <c r="T283" i="7"/>
  <c r="H283" i="7"/>
  <c r="A283" i="7"/>
  <c r="BA282" i="7"/>
  <c r="AW282" i="7"/>
  <c r="AT282" i="7"/>
  <c r="AP282" i="7"/>
  <c r="AO282" i="7"/>
  <c r="AN282" i="7"/>
  <c r="AM282" i="7"/>
  <c r="AJ282" i="7" a="1"/>
  <c r="AJ282" i="7" s="1"/>
  <c r="AK282" i="7" s="1"/>
  <c r="AI282" i="7"/>
  <c r="AF282" i="7"/>
  <c r="Y282" i="7"/>
  <c r="T282" i="7"/>
  <c r="AL282" i="7" s="1"/>
  <c r="H282" i="7"/>
  <c r="A282" i="7"/>
  <c r="BG281" i="7"/>
  <c r="BE281" i="7"/>
  <c r="BB281" i="7"/>
  <c r="AX281" i="7"/>
  <c r="AW281" i="7"/>
  <c r="AU281" i="7"/>
  <c r="AT281" i="7"/>
  <c r="BF281" i="7" s="1"/>
  <c r="AS281" i="7"/>
  <c r="AP281" i="7"/>
  <c r="AO281" i="7"/>
  <c r="AN281" i="7"/>
  <c r="AM281" i="7"/>
  <c r="AL281" i="7"/>
  <c r="AQ281" i="7" s="1"/>
  <c r="AK281" i="7"/>
  <c r="AJ281" i="7" a="1"/>
  <c r="AJ281" i="7"/>
  <c r="AI281" i="7"/>
  <c r="AF281" i="7"/>
  <c r="Y281" i="7"/>
  <c r="T281" i="7"/>
  <c r="H281" i="7"/>
  <c r="A281" i="7"/>
  <c r="BC280" i="7"/>
  <c r="AY280" i="7"/>
  <c r="AU280" i="7"/>
  <c r="AT280" i="7"/>
  <c r="AQ280" i="7"/>
  <c r="AP280" i="7"/>
  <c r="AO280" i="7"/>
  <c r="AM280" i="7"/>
  <c r="AL280" i="7"/>
  <c r="AJ280" i="7" a="1"/>
  <c r="AJ280" i="7" s="1"/>
  <c r="AK280" i="7" s="1"/>
  <c r="AI280" i="7"/>
  <c r="AF280" i="7"/>
  <c r="Y280" i="7"/>
  <c r="T280" i="7"/>
  <c r="AN280" i="7" s="1"/>
  <c r="H280" i="7"/>
  <c r="A280" i="7"/>
  <c r="BF279" i="7"/>
  <c r="BE279" i="7"/>
  <c r="BD279" i="7"/>
  <c r="BA279" i="7"/>
  <c r="AZ279" i="7"/>
  <c r="AY279" i="7"/>
  <c r="AX279" i="7"/>
  <c r="AV279" i="7"/>
  <c r="AT279" i="7"/>
  <c r="BB279" i="7" s="1"/>
  <c r="AQ279" i="7"/>
  <c r="AP279" i="7"/>
  <c r="AO279" i="7"/>
  <c r="AN279" i="7"/>
  <c r="AM279" i="7"/>
  <c r="AL279" i="7"/>
  <c r="AJ279" i="7" a="1"/>
  <c r="AJ279" i="7"/>
  <c r="AK279" i="7" s="1"/>
  <c r="AI279" i="7"/>
  <c r="AF279" i="7"/>
  <c r="Y279" i="7"/>
  <c r="T279" i="7"/>
  <c r="H279" i="7"/>
  <c r="A279" i="7"/>
  <c r="BB278" i="7"/>
  <c r="AV278" i="7"/>
  <c r="AT278" i="7"/>
  <c r="AP278" i="7"/>
  <c r="AO278" i="7"/>
  <c r="AM278" i="7"/>
  <c r="AL278" i="7"/>
  <c r="AQ278" i="7" s="1"/>
  <c r="AJ278" i="7" a="1"/>
  <c r="AJ278" i="7" s="1"/>
  <c r="AK278" i="7" s="1"/>
  <c r="AI278" i="7"/>
  <c r="AF278" i="7"/>
  <c r="Y278" i="7"/>
  <c r="T278" i="7"/>
  <c r="AN278" i="7" s="1"/>
  <c r="H278" i="7"/>
  <c r="A278" i="7"/>
  <c r="BG277" i="7"/>
  <c r="BF277" i="7"/>
  <c r="BE277" i="7"/>
  <c r="BC277" i="7"/>
  <c r="BB277" i="7"/>
  <c r="BA277" i="7"/>
  <c r="AZ277" i="7"/>
  <c r="AW277" i="7"/>
  <c r="AV277" i="7"/>
  <c r="AU277" i="7"/>
  <c r="AT277" i="7"/>
  <c r="AX277" i="7" s="1"/>
  <c r="AS277" i="7"/>
  <c r="AP277" i="7"/>
  <c r="AO277" i="7"/>
  <c r="AM277" i="7"/>
  <c r="AJ277" i="7" a="1"/>
  <c r="AJ277" i="7"/>
  <c r="AK277" i="7" s="1"/>
  <c r="AI277" i="7"/>
  <c r="AF277" i="7"/>
  <c r="Y277" i="7"/>
  <c r="T277" i="7"/>
  <c r="AN277" i="7" s="1"/>
  <c r="H277" i="7"/>
  <c r="A277" i="7"/>
  <c r="BF276" i="7"/>
  <c r="BD276" i="7"/>
  <c r="BB276" i="7"/>
  <c r="AX276" i="7"/>
  <c r="AW276" i="7"/>
  <c r="AT276" i="7"/>
  <c r="AP276" i="7"/>
  <c r="AO276" i="7"/>
  <c r="AN276" i="7"/>
  <c r="AM276" i="7"/>
  <c r="AL276" i="7"/>
  <c r="AQ276" i="7" s="1"/>
  <c r="AJ276" i="7" a="1"/>
  <c r="AJ276" i="7" s="1"/>
  <c r="AK276" i="7" s="1"/>
  <c r="AI276" i="7"/>
  <c r="AF276" i="7"/>
  <c r="Y276" i="7"/>
  <c r="T276" i="7"/>
  <c r="H276" i="7"/>
  <c r="A276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P275" i="7"/>
  <c r="AO275" i="7"/>
  <c r="AQ275" i="7" s="1"/>
  <c r="AM275" i="7"/>
  <c r="AL275" i="7"/>
  <c r="AJ275" i="7" a="1"/>
  <c r="AJ275" i="7" s="1"/>
  <c r="AK275" i="7" s="1"/>
  <c r="AI275" i="7"/>
  <c r="AF275" i="7"/>
  <c r="Y275" i="7"/>
  <c r="T275" i="7"/>
  <c r="AN275" i="7" s="1"/>
  <c r="H275" i="7"/>
  <c r="A275" i="7"/>
  <c r="BF274" i="7"/>
  <c r="BD274" i="7"/>
  <c r="BB274" i="7"/>
  <c r="BA274" i="7"/>
  <c r="AY274" i="7"/>
  <c r="AW274" i="7"/>
  <c r="AT274" i="7"/>
  <c r="AZ274" i="7" s="1"/>
  <c r="AS274" i="7"/>
  <c r="AP274" i="7"/>
  <c r="AO274" i="7"/>
  <c r="AN274" i="7"/>
  <c r="AM274" i="7"/>
  <c r="AJ274" i="7" a="1"/>
  <c r="AJ274" i="7"/>
  <c r="AK274" i="7" s="1"/>
  <c r="AI274" i="7"/>
  <c r="AF274" i="7"/>
  <c r="Y274" i="7"/>
  <c r="T274" i="7"/>
  <c r="AL274" i="7" s="1"/>
  <c r="AQ274" i="7" s="1"/>
  <c r="H274" i="7"/>
  <c r="A274" i="7"/>
  <c r="BG273" i="7"/>
  <c r="BE273" i="7"/>
  <c r="BD273" i="7"/>
  <c r="BB273" i="7"/>
  <c r="BA273" i="7"/>
  <c r="AZ273" i="7"/>
  <c r="AX273" i="7"/>
  <c r="AW273" i="7"/>
  <c r="AV273" i="7"/>
  <c r="AU273" i="7"/>
  <c r="AT273" i="7"/>
  <c r="BF273" i="7" s="1"/>
  <c r="AS273" i="7"/>
  <c r="AP273" i="7"/>
  <c r="AO273" i="7"/>
  <c r="AN273" i="7"/>
  <c r="AM273" i="7"/>
  <c r="AK273" i="7"/>
  <c r="AJ273" i="7" a="1"/>
  <c r="AJ273" i="7"/>
  <c r="AI273" i="7"/>
  <c r="AF273" i="7"/>
  <c r="Y273" i="7"/>
  <c r="T273" i="7"/>
  <c r="AL273" i="7" s="1"/>
  <c r="H273" i="7"/>
  <c r="A273" i="7"/>
  <c r="AW272" i="7"/>
  <c r="AU272" i="7"/>
  <c r="AT272" i="7"/>
  <c r="AQ272" i="7"/>
  <c r="AP272" i="7"/>
  <c r="AO272" i="7"/>
  <c r="AM272" i="7"/>
  <c r="AL272" i="7"/>
  <c r="AJ272" i="7" a="1"/>
  <c r="AJ272" i="7" s="1"/>
  <c r="AK272" i="7" s="1"/>
  <c r="AI272" i="7"/>
  <c r="AF272" i="7"/>
  <c r="Y272" i="7"/>
  <c r="T272" i="7"/>
  <c r="AN272" i="7" s="1"/>
  <c r="H272" i="7"/>
  <c r="A272" i="7"/>
  <c r="BF271" i="7"/>
  <c r="BD271" i="7"/>
  <c r="AY271" i="7"/>
  <c r="AX271" i="7"/>
  <c r="AT271" i="7"/>
  <c r="AQ271" i="7"/>
  <c r="AP271" i="7"/>
  <c r="AO271" i="7"/>
  <c r="AN271" i="7"/>
  <c r="AM271" i="7"/>
  <c r="AL271" i="7"/>
  <c r="AJ271" i="7" a="1"/>
  <c r="AJ271" i="7" s="1"/>
  <c r="AK271" i="7" s="1"/>
  <c r="AI271" i="7"/>
  <c r="AF271" i="7"/>
  <c r="Y271" i="7"/>
  <c r="T271" i="7"/>
  <c r="H271" i="7"/>
  <c r="A271" i="7"/>
  <c r="BB270" i="7"/>
  <c r="AU270" i="7"/>
  <c r="AT270" i="7"/>
  <c r="AP270" i="7"/>
  <c r="AO270" i="7"/>
  <c r="AM270" i="7"/>
  <c r="AL270" i="7"/>
  <c r="AQ270" i="7" s="1"/>
  <c r="AJ270" i="7" a="1"/>
  <c r="AJ270" i="7" s="1"/>
  <c r="AK270" i="7" s="1"/>
  <c r="AI270" i="7"/>
  <c r="AF270" i="7"/>
  <c r="Y270" i="7"/>
  <c r="T270" i="7"/>
  <c r="AN270" i="7" s="1"/>
  <c r="H270" i="7"/>
  <c r="A270" i="7"/>
  <c r="BG269" i="7"/>
  <c r="BE269" i="7"/>
  <c r="BD269" i="7"/>
  <c r="BC269" i="7"/>
  <c r="BA269" i="7"/>
  <c r="AZ269" i="7"/>
  <c r="AY269" i="7"/>
  <c r="AW269" i="7"/>
  <c r="AU269" i="7"/>
  <c r="AT269" i="7"/>
  <c r="AX269" i="7" s="1"/>
  <c r="AP269" i="7"/>
  <c r="AO269" i="7"/>
  <c r="AM269" i="7"/>
  <c r="AL269" i="7"/>
  <c r="AJ269" i="7" a="1"/>
  <c r="AJ269" i="7"/>
  <c r="AK269" i="7" s="1"/>
  <c r="AI269" i="7"/>
  <c r="AF269" i="7"/>
  <c r="Y269" i="7"/>
  <c r="T269" i="7"/>
  <c r="AN269" i="7" s="1"/>
  <c r="H269" i="7"/>
  <c r="A269" i="7"/>
  <c r="BE268" i="7"/>
  <c r="BD268" i="7"/>
  <c r="BB268" i="7"/>
  <c r="BA268" i="7"/>
  <c r="AZ268" i="7"/>
  <c r="AX268" i="7"/>
  <c r="AT268" i="7"/>
  <c r="AP268" i="7"/>
  <c r="AO268" i="7"/>
  <c r="AN268" i="7"/>
  <c r="AM268" i="7"/>
  <c r="AL268" i="7"/>
  <c r="AQ268" i="7" s="1"/>
  <c r="AJ268" i="7" a="1"/>
  <c r="AJ268" i="7" s="1"/>
  <c r="AK268" i="7" s="1"/>
  <c r="AI268" i="7"/>
  <c r="AF268" i="7"/>
  <c r="Y268" i="7"/>
  <c r="T268" i="7"/>
  <c r="H268" i="7"/>
  <c r="A268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Q267" i="7"/>
  <c r="AP267" i="7"/>
  <c r="AO267" i="7"/>
  <c r="AM267" i="7"/>
  <c r="AL267" i="7"/>
  <c r="AJ267" i="7" a="1"/>
  <c r="AJ267" i="7" s="1"/>
  <c r="AK267" i="7" s="1"/>
  <c r="AI267" i="7"/>
  <c r="AF267" i="7"/>
  <c r="Y267" i="7"/>
  <c r="T267" i="7"/>
  <c r="AN267" i="7" s="1"/>
  <c r="H267" i="7"/>
  <c r="A267" i="7"/>
  <c r="BF266" i="7"/>
  <c r="BD266" i="7"/>
  <c r="BA266" i="7"/>
  <c r="AZ266" i="7"/>
  <c r="AY266" i="7"/>
  <c r="AW266" i="7"/>
  <c r="AV266" i="7"/>
  <c r="AU266" i="7"/>
  <c r="AT266" i="7"/>
  <c r="BG266" i="7" s="1"/>
  <c r="AS266" i="7"/>
  <c r="AP266" i="7"/>
  <c r="AO266" i="7"/>
  <c r="AM266" i="7"/>
  <c r="AJ266" i="7" a="1"/>
  <c r="AJ266" i="7" s="1"/>
  <c r="AK266" i="7" s="1"/>
  <c r="AI266" i="7"/>
  <c r="AF266" i="7"/>
  <c r="Y266" i="7"/>
  <c r="T266" i="7"/>
  <c r="H266" i="7"/>
  <c r="A266" i="7"/>
  <c r="BG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BF265" i="7" s="1"/>
  <c r="AS265" i="7"/>
  <c r="AP265" i="7"/>
  <c r="AO265" i="7"/>
  <c r="AN265" i="7"/>
  <c r="AM265" i="7"/>
  <c r="AJ265" i="7" a="1"/>
  <c r="AJ265" i="7"/>
  <c r="AK265" i="7" s="1"/>
  <c r="AI265" i="7"/>
  <c r="AF265" i="7"/>
  <c r="Y265" i="7"/>
  <c r="T265" i="7"/>
  <c r="AL265" i="7" s="1"/>
  <c r="H265" i="7"/>
  <c r="A265" i="7"/>
  <c r="BG264" i="7"/>
  <c r="BF264" i="7"/>
  <c r="BE264" i="7"/>
  <c r="BB264" i="7"/>
  <c r="BA264" i="7"/>
  <c r="AY264" i="7"/>
  <c r="AX264" i="7"/>
  <c r="AW264" i="7"/>
  <c r="AU264" i="7"/>
  <c r="AT264" i="7"/>
  <c r="BD264" i="7" s="1"/>
  <c r="AS264" i="7"/>
  <c r="AP264" i="7"/>
  <c r="AO264" i="7"/>
  <c r="AN264" i="7"/>
  <c r="AQ264" i="7" s="1"/>
  <c r="AM264" i="7"/>
  <c r="AL264" i="7"/>
  <c r="AJ264" i="7" a="1"/>
  <c r="AJ264" i="7" s="1"/>
  <c r="AK264" i="7" s="1"/>
  <c r="AI264" i="7"/>
  <c r="AF264" i="7"/>
  <c r="Y264" i="7"/>
  <c r="T264" i="7"/>
  <c r="H264" i="7"/>
  <c r="A264" i="7"/>
  <c r="AT263" i="7"/>
  <c r="AP263" i="7"/>
  <c r="AO263" i="7"/>
  <c r="AN263" i="7"/>
  <c r="AQ263" i="7" s="1"/>
  <c r="AM263" i="7"/>
  <c r="AL263" i="7"/>
  <c r="AJ263" i="7" a="1"/>
  <c r="AJ263" i="7"/>
  <c r="AK263" i="7" s="1"/>
  <c r="AI263" i="7"/>
  <c r="AF263" i="7"/>
  <c r="Y263" i="7"/>
  <c r="T263" i="7"/>
  <c r="H263" i="7"/>
  <c r="A263" i="7"/>
  <c r="BG262" i="7"/>
  <c r="BE262" i="7"/>
  <c r="BC262" i="7"/>
  <c r="AX262" i="7"/>
  <c r="AU262" i="7"/>
  <c r="AT262" i="7"/>
  <c r="AP262" i="7"/>
  <c r="AO262" i="7"/>
  <c r="AM262" i="7"/>
  <c r="AK262" i="7"/>
  <c r="AJ262" i="7" a="1"/>
  <c r="AJ262" i="7" s="1"/>
  <c r="AI262" i="7"/>
  <c r="AF262" i="7"/>
  <c r="Y262" i="7"/>
  <c r="T262" i="7"/>
  <c r="H262" i="7"/>
  <c r="A262" i="7"/>
  <c r="AY261" i="7"/>
  <c r="AT261" i="7"/>
  <c r="AS261" i="7"/>
  <c r="AP261" i="7"/>
  <c r="AO261" i="7"/>
  <c r="AN261" i="7"/>
  <c r="AM261" i="7"/>
  <c r="AL261" i="7"/>
  <c r="AJ261" i="7" a="1"/>
  <c r="AJ261" i="7"/>
  <c r="AK261" i="7" s="1"/>
  <c r="AI261" i="7"/>
  <c r="AF261" i="7"/>
  <c r="Y261" i="7"/>
  <c r="T261" i="7"/>
  <c r="H261" i="7"/>
  <c r="A261" i="7"/>
  <c r="BG260" i="7"/>
  <c r="BE260" i="7"/>
  <c r="BD260" i="7"/>
  <c r="BB260" i="7"/>
  <c r="AZ260" i="7"/>
  <c r="AY260" i="7"/>
  <c r="AX260" i="7"/>
  <c r="AU260" i="7"/>
  <c r="AT260" i="7"/>
  <c r="AP260" i="7"/>
  <c r="AO260" i="7"/>
  <c r="AN260" i="7"/>
  <c r="AM260" i="7"/>
  <c r="AQ260" i="7" s="1"/>
  <c r="AL260" i="7"/>
  <c r="AJ260" i="7" a="1"/>
  <c r="AJ260" i="7" s="1"/>
  <c r="AK260" i="7" s="1"/>
  <c r="AI260" i="7"/>
  <c r="AF260" i="7"/>
  <c r="Y260" i="7"/>
  <c r="T260" i="7"/>
  <c r="H260" i="7"/>
  <c r="A260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P259" i="7"/>
  <c r="AO259" i="7"/>
  <c r="AM259" i="7"/>
  <c r="AJ259" i="7" a="1"/>
  <c r="AJ259" i="7" s="1"/>
  <c r="AK259" i="7" s="1"/>
  <c r="AI259" i="7"/>
  <c r="AF259" i="7"/>
  <c r="Y259" i="7"/>
  <c r="T259" i="7"/>
  <c r="H259" i="7"/>
  <c r="A259" i="7"/>
  <c r="BG258" i="7"/>
  <c r="BF258" i="7"/>
  <c r="BD258" i="7"/>
  <c r="BC258" i="7"/>
  <c r="BB258" i="7"/>
  <c r="AW258" i="7"/>
  <c r="AT258" i="7"/>
  <c r="AP258" i="7"/>
  <c r="AO258" i="7"/>
  <c r="AN258" i="7"/>
  <c r="AM258" i="7"/>
  <c r="AL258" i="7"/>
  <c r="AJ258" i="7" a="1"/>
  <c r="AJ258" i="7" s="1"/>
  <c r="AK258" i="7" s="1"/>
  <c r="AI258" i="7"/>
  <c r="AF258" i="7"/>
  <c r="Y258" i="7"/>
  <c r="T258" i="7"/>
  <c r="H258" i="7"/>
  <c r="A258" i="7"/>
  <c r="BG257" i="7"/>
  <c r="BE257" i="7"/>
  <c r="BD257" i="7"/>
  <c r="BC257" i="7"/>
  <c r="BB257" i="7"/>
  <c r="AZ257" i="7"/>
  <c r="AY257" i="7"/>
  <c r="AX257" i="7"/>
  <c r="AW257" i="7"/>
  <c r="AV257" i="7"/>
  <c r="AU257" i="7"/>
  <c r="AT257" i="7"/>
  <c r="BF257" i="7" s="1"/>
  <c r="AS257" i="7"/>
  <c r="AP257" i="7"/>
  <c r="AO257" i="7"/>
  <c r="AN257" i="7"/>
  <c r="AM257" i="7"/>
  <c r="AL257" i="7"/>
  <c r="AK257" i="7"/>
  <c r="AJ257" i="7" a="1"/>
  <c r="AJ257" i="7"/>
  <c r="AI257" i="7"/>
  <c r="AF257" i="7"/>
  <c r="Y257" i="7"/>
  <c r="T257" i="7"/>
  <c r="H257" i="7"/>
  <c r="A257" i="7"/>
  <c r="BG256" i="7"/>
  <c r="BF256" i="7"/>
  <c r="BE256" i="7"/>
  <c r="BC256" i="7"/>
  <c r="BB256" i="7"/>
  <c r="BA256" i="7"/>
  <c r="AZ256" i="7"/>
  <c r="AY256" i="7"/>
  <c r="AW256" i="7"/>
  <c r="AV256" i="7"/>
  <c r="AU256" i="7"/>
  <c r="AT256" i="7"/>
  <c r="BD256" i="7" s="1"/>
  <c r="AS256" i="7"/>
  <c r="AP256" i="7"/>
  <c r="AO256" i="7"/>
  <c r="AM256" i="7"/>
  <c r="AL256" i="7"/>
  <c r="AQ256" i="7" s="1"/>
  <c r="AJ256" i="7" a="1"/>
  <c r="AJ256" i="7"/>
  <c r="AK256" i="7" s="1"/>
  <c r="AI256" i="7"/>
  <c r="AF256" i="7"/>
  <c r="Y256" i="7"/>
  <c r="T256" i="7"/>
  <c r="AN256" i="7" s="1"/>
  <c r="H256" i="7"/>
  <c r="A256" i="7"/>
  <c r="AZ255" i="7"/>
  <c r="AT255" i="7"/>
  <c r="AP255" i="7"/>
  <c r="AO255" i="7"/>
  <c r="AM255" i="7"/>
  <c r="AL255" i="7"/>
  <c r="AQ255" i="7" s="1"/>
  <c r="AJ255" i="7" a="1"/>
  <c r="AJ255" i="7"/>
  <c r="AK255" i="7" s="1"/>
  <c r="AI255" i="7"/>
  <c r="AF255" i="7"/>
  <c r="Y255" i="7"/>
  <c r="T255" i="7"/>
  <c r="AN255" i="7" s="1"/>
  <c r="H255" i="7"/>
  <c r="A255" i="7"/>
  <c r="AX254" i="7"/>
  <c r="AT254" i="7"/>
  <c r="AP254" i="7"/>
  <c r="AO254" i="7"/>
  <c r="AM254" i="7"/>
  <c r="AJ254" i="7" a="1"/>
  <c r="AJ254" i="7" s="1"/>
  <c r="AK254" i="7" s="1"/>
  <c r="AI254" i="7"/>
  <c r="AF254" i="7"/>
  <c r="Y254" i="7"/>
  <c r="T254" i="7"/>
  <c r="H254" i="7"/>
  <c r="A254" i="7"/>
  <c r="BG253" i="7"/>
  <c r="BF253" i="7"/>
  <c r="BE253" i="7"/>
  <c r="BC253" i="7"/>
  <c r="BB253" i="7"/>
  <c r="AW253" i="7"/>
  <c r="AT253" i="7"/>
  <c r="AQ253" i="7"/>
  <c r="AP253" i="7"/>
  <c r="AO253" i="7"/>
  <c r="AN253" i="7"/>
  <c r="AM253" i="7"/>
  <c r="AJ253" i="7" a="1"/>
  <c r="AJ253" i="7"/>
  <c r="AK253" i="7" s="1"/>
  <c r="AI253" i="7"/>
  <c r="AF253" i="7"/>
  <c r="Y253" i="7"/>
  <c r="T253" i="7"/>
  <c r="AL253" i="7" s="1"/>
  <c r="H253" i="7"/>
  <c r="A253" i="7"/>
  <c r="AT252" i="7"/>
  <c r="AQ252" i="7"/>
  <c r="AP252" i="7"/>
  <c r="AO252" i="7"/>
  <c r="AN252" i="7"/>
  <c r="AM252" i="7"/>
  <c r="AL252" i="7"/>
  <c r="AJ252" i="7" a="1"/>
  <c r="AJ252" i="7" s="1"/>
  <c r="AK252" i="7" s="1"/>
  <c r="AI252" i="7"/>
  <c r="AF252" i="7"/>
  <c r="Y252" i="7"/>
  <c r="T252" i="7"/>
  <c r="H252" i="7"/>
  <c r="A252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P251" i="7"/>
  <c r="AO251" i="7"/>
  <c r="AN251" i="7"/>
  <c r="AQ251" i="7" s="1"/>
  <c r="AM251" i="7"/>
  <c r="AK251" i="7"/>
  <c r="AJ251" i="7" a="1"/>
  <c r="AJ251" i="7"/>
  <c r="AI251" i="7"/>
  <c r="AF251" i="7"/>
  <c r="Y251" i="7"/>
  <c r="T251" i="7"/>
  <c r="AL251" i="7" s="1"/>
  <c r="H251" i="7"/>
  <c r="A251" i="7"/>
  <c r="AY250" i="7"/>
  <c r="AT250" i="7"/>
  <c r="AP250" i="7"/>
  <c r="AO250" i="7"/>
  <c r="AN250" i="7"/>
  <c r="AM250" i="7"/>
  <c r="AJ250" i="7" a="1"/>
  <c r="AJ250" i="7" s="1"/>
  <c r="AK250" i="7" s="1"/>
  <c r="AI250" i="7"/>
  <c r="AF250" i="7"/>
  <c r="Y250" i="7"/>
  <c r="T250" i="7"/>
  <c r="AL250" i="7" s="1"/>
  <c r="H250" i="7"/>
  <c r="A250" i="7"/>
  <c r="BG249" i="7"/>
  <c r="BC249" i="7"/>
  <c r="BB249" i="7"/>
  <c r="AZ249" i="7"/>
  <c r="AY249" i="7"/>
  <c r="AX249" i="7"/>
  <c r="AW249" i="7"/>
  <c r="AV249" i="7"/>
  <c r="AU249" i="7"/>
  <c r="AT249" i="7"/>
  <c r="AS249" i="7" s="1"/>
  <c r="AP249" i="7"/>
  <c r="AO249" i="7"/>
  <c r="AN249" i="7"/>
  <c r="AM249" i="7"/>
  <c r="AJ249" i="7" a="1"/>
  <c r="AJ249" i="7"/>
  <c r="AK249" i="7" s="1"/>
  <c r="AI249" i="7"/>
  <c r="AF249" i="7"/>
  <c r="Y249" i="7"/>
  <c r="T249" i="7"/>
  <c r="AL249" i="7" s="1"/>
  <c r="H249" i="7"/>
  <c r="A249" i="7"/>
  <c r="BB248" i="7"/>
  <c r="AX248" i="7"/>
  <c r="AU248" i="7"/>
  <c r="AT248" i="7"/>
  <c r="AS248" i="7"/>
  <c r="AQ248" i="7"/>
  <c r="AP248" i="7"/>
  <c r="AO248" i="7"/>
  <c r="AM248" i="7"/>
  <c r="AL248" i="7"/>
  <c r="AJ248" i="7" a="1"/>
  <c r="AJ248" i="7"/>
  <c r="AK248" i="7" s="1"/>
  <c r="AI248" i="7"/>
  <c r="AF248" i="7"/>
  <c r="Y248" i="7"/>
  <c r="T248" i="7"/>
  <c r="AN248" i="7" s="1"/>
  <c r="H248" i="7"/>
  <c r="A248" i="7"/>
  <c r="BG247" i="7"/>
  <c r="BF247" i="7"/>
  <c r="BE247" i="7"/>
  <c r="BD247" i="7"/>
  <c r="BA247" i="7"/>
  <c r="AZ247" i="7"/>
  <c r="AW247" i="7"/>
  <c r="AV247" i="7"/>
  <c r="AU247" i="7"/>
  <c r="AT247" i="7"/>
  <c r="AS247" i="7"/>
  <c r="AP247" i="7"/>
  <c r="AO247" i="7"/>
  <c r="AM247" i="7"/>
  <c r="AJ247" i="7" a="1"/>
  <c r="AJ247" i="7"/>
  <c r="AK247" i="7" s="1"/>
  <c r="AI247" i="7"/>
  <c r="AF247" i="7"/>
  <c r="Y247" i="7"/>
  <c r="T247" i="7"/>
  <c r="H247" i="7"/>
  <c r="A247" i="7"/>
  <c r="BG246" i="7"/>
  <c r="BF246" i="7"/>
  <c r="BD246" i="7"/>
  <c r="BC246" i="7"/>
  <c r="BB246" i="7"/>
  <c r="BA246" i="7"/>
  <c r="AY246" i="7"/>
  <c r="AW246" i="7"/>
  <c r="AV246" i="7"/>
  <c r="AU246" i="7"/>
  <c r="AT246" i="7"/>
  <c r="AS246" i="7" s="1"/>
  <c r="AP246" i="7"/>
  <c r="AO246" i="7"/>
  <c r="AM246" i="7"/>
  <c r="AK246" i="7"/>
  <c r="AJ246" i="7" a="1"/>
  <c r="AJ246" i="7" s="1"/>
  <c r="AI246" i="7"/>
  <c r="AF246" i="7"/>
  <c r="Y246" i="7"/>
  <c r="T246" i="7"/>
  <c r="H246" i="7"/>
  <c r="A246" i="7"/>
  <c r="BG245" i="7"/>
  <c r="BF245" i="7"/>
  <c r="BE245" i="7"/>
  <c r="BD245" i="7"/>
  <c r="BC245" i="7"/>
  <c r="BB245" i="7"/>
  <c r="BA245" i="7"/>
  <c r="AZ245" i="7"/>
  <c r="AY245" i="7"/>
  <c r="AW245" i="7"/>
  <c r="AV245" i="7"/>
  <c r="AU245" i="7"/>
  <c r="AT245" i="7"/>
  <c r="AX245" i="7" s="1"/>
  <c r="AS245" i="7"/>
  <c r="AP245" i="7"/>
  <c r="AO245" i="7"/>
  <c r="AM245" i="7"/>
  <c r="AJ245" i="7" a="1"/>
  <c r="AJ245" i="7"/>
  <c r="AK245" i="7" s="1"/>
  <c r="AI245" i="7"/>
  <c r="AF245" i="7"/>
  <c r="Y245" i="7"/>
  <c r="T245" i="7"/>
  <c r="H245" i="7"/>
  <c r="A245" i="7"/>
  <c r="BF244" i="7"/>
  <c r="AZ244" i="7"/>
  <c r="AU244" i="7"/>
  <c r="AT244" i="7"/>
  <c r="AS244" i="7"/>
  <c r="AP244" i="7"/>
  <c r="AO244" i="7"/>
  <c r="AN244" i="7"/>
  <c r="AQ244" i="7" s="1"/>
  <c r="AM244" i="7"/>
  <c r="AL244" i="7"/>
  <c r="AJ244" i="7" a="1"/>
  <c r="AJ244" i="7"/>
  <c r="AK244" i="7" s="1"/>
  <c r="AI244" i="7"/>
  <c r="AF244" i="7"/>
  <c r="Y244" i="7"/>
  <c r="T244" i="7"/>
  <c r="H244" i="7"/>
  <c r="A244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P243" i="7"/>
  <c r="AO243" i="7"/>
  <c r="AM243" i="7"/>
  <c r="AJ243" i="7" a="1"/>
  <c r="AJ243" i="7" s="1"/>
  <c r="AK243" i="7" s="1"/>
  <c r="AI243" i="7"/>
  <c r="AF243" i="7"/>
  <c r="Y243" i="7"/>
  <c r="T243" i="7"/>
  <c r="H243" i="7"/>
  <c r="A243" i="7"/>
  <c r="AT242" i="7"/>
  <c r="AP242" i="7"/>
  <c r="AO242" i="7"/>
  <c r="AM242" i="7"/>
  <c r="AL242" i="7"/>
  <c r="AJ242" i="7" a="1"/>
  <c r="AJ242" i="7"/>
  <c r="AK242" i="7" s="1"/>
  <c r="AI242" i="7"/>
  <c r="AF242" i="7"/>
  <c r="Y242" i="7"/>
  <c r="T242" i="7"/>
  <c r="AN242" i="7" s="1"/>
  <c r="H242" i="7"/>
  <c r="A242" i="7"/>
  <c r="BG241" i="7"/>
  <c r="BE241" i="7"/>
  <c r="AZ241" i="7"/>
  <c r="AY241" i="7"/>
  <c r="AW241" i="7"/>
  <c r="AU241" i="7"/>
  <c r="AT241" i="7"/>
  <c r="AP241" i="7"/>
  <c r="AO241" i="7"/>
  <c r="AN241" i="7"/>
  <c r="AM241" i="7"/>
  <c r="AJ241" i="7" a="1"/>
  <c r="AJ241" i="7" s="1"/>
  <c r="AK241" i="7" s="1"/>
  <c r="AI241" i="7"/>
  <c r="AF241" i="7"/>
  <c r="Y241" i="7"/>
  <c r="T241" i="7"/>
  <c r="AL241" i="7" s="1"/>
  <c r="AQ241" i="7" s="1"/>
  <c r="H241" i="7"/>
  <c r="A241" i="7"/>
  <c r="BC240" i="7"/>
  <c r="AZ240" i="7"/>
  <c r="AX240" i="7"/>
  <c r="AW240" i="7"/>
  <c r="AV240" i="7"/>
  <c r="AU240" i="7"/>
  <c r="AT240" i="7"/>
  <c r="AS240" i="7" s="1"/>
  <c r="AP240" i="7"/>
  <c r="AO240" i="7"/>
  <c r="AM240" i="7"/>
  <c r="AJ240" i="7" a="1"/>
  <c r="AJ240" i="7"/>
  <c r="AK240" i="7" s="1"/>
  <c r="AI240" i="7"/>
  <c r="AF240" i="7"/>
  <c r="Y240" i="7"/>
  <c r="T240" i="7"/>
  <c r="H240" i="7"/>
  <c r="A240" i="7"/>
  <c r="BG239" i="7"/>
  <c r="BF239" i="7"/>
  <c r="AZ239" i="7"/>
  <c r="AY239" i="7"/>
  <c r="AU239" i="7"/>
  <c r="AT239" i="7"/>
  <c r="AS239" i="7"/>
  <c r="AP239" i="7"/>
  <c r="AO239" i="7"/>
  <c r="AM239" i="7"/>
  <c r="AJ239" i="7" a="1"/>
  <c r="AJ239" i="7"/>
  <c r="AK239" i="7" s="1"/>
  <c r="AI239" i="7"/>
  <c r="AF239" i="7"/>
  <c r="Y239" i="7"/>
  <c r="T239" i="7"/>
  <c r="H239" i="7"/>
  <c r="A239" i="7"/>
  <c r="BG238" i="7"/>
  <c r="BF238" i="7"/>
  <c r="BE238" i="7"/>
  <c r="BD238" i="7"/>
  <c r="BC238" i="7"/>
  <c r="BB238" i="7"/>
  <c r="BA238" i="7"/>
  <c r="AW238" i="7"/>
  <c r="AV238" i="7"/>
  <c r="AU238" i="7"/>
  <c r="AT238" i="7"/>
  <c r="AZ238" i="7" s="1"/>
  <c r="AS238" i="7"/>
  <c r="AP238" i="7"/>
  <c r="AO238" i="7"/>
  <c r="AN238" i="7"/>
  <c r="AM238" i="7"/>
  <c r="AJ238" i="7" a="1"/>
  <c r="AJ238" i="7" s="1"/>
  <c r="AK238" i="7" s="1"/>
  <c r="AI238" i="7"/>
  <c r="AF238" i="7"/>
  <c r="Y238" i="7"/>
  <c r="T238" i="7"/>
  <c r="AL238" i="7" s="1"/>
  <c r="H238" i="7"/>
  <c r="A238" i="7"/>
  <c r="BG237" i="7"/>
  <c r="BF237" i="7"/>
  <c r="BD237" i="7"/>
  <c r="BC237" i="7"/>
  <c r="BB237" i="7"/>
  <c r="BA237" i="7"/>
  <c r="AZ237" i="7"/>
  <c r="AY237" i="7"/>
  <c r="AW237" i="7"/>
  <c r="AV237" i="7"/>
  <c r="AU237" i="7"/>
  <c r="AT237" i="7"/>
  <c r="AX237" i="7" s="1"/>
  <c r="AS237" i="7"/>
  <c r="AP237" i="7"/>
  <c r="AO237" i="7"/>
  <c r="AM237" i="7"/>
  <c r="AJ237" i="7" a="1"/>
  <c r="AJ237" i="7"/>
  <c r="AK237" i="7" s="1"/>
  <c r="AI237" i="7"/>
  <c r="AF237" i="7"/>
  <c r="Y237" i="7"/>
  <c r="T237" i="7"/>
  <c r="AL237" i="7" s="1"/>
  <c r="H237" i="7"/>
  <c r="A237" i="7"/>
  <c r="BG236" i="7"/>
  <c r="BF236" i="7"/>
  <c r="BE236" i="7"/>
  <c r="BC236" i="7"/>
  <c r="BA236" i="7"/>
  <c r="AZ236" i="7"/>
  <c r="AY236" i="7"/>
  <c r="AX236" i="7"/>
  <c r="AW236" i="7"/>
  <c r="AU236" i="7"/>
  <c r="AT236" i="7"/>
  <c r="AS236" i="7"/>
  <c r="AP236" i="7"/>
  <c r="AO236" i="7"/>
  <c r="AN236" i="7"/>
  <c r="AM236" i="7"/>
  <c r="AL236" i="7"/>
  <c r="AJ236" i="7" a="1"/>
  <c r="AJ236" i="7"/>
  <c r="AK236" i="7" s="1"/>
  <c r="AI236" i="7"/>
  <c r="AF236" i="7"/>
  <c r="Y236" i="7"/>
  <c r="T236" i="7"/>
  <c r="H236" i="7"/>
  <c r="A236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Q235" i="7"/>
  <c r="AP235" i="7"/>
  <c r="AO235" i="7"/>
  <c r="AN235" i="7"/>
  <c r="AM235" i="7"/>
  <c r="AL235" i="7"/>
  <c r="AK235" i="7"/>
  <c r="AJ235" i="7" a="1"/>
  <c r="AJ235" i="7"/>
  <c r="AI235" i="7"/>
  <c r="AF235" i="7"/>
  <c r="Y235" i="7"/>
  <c r="T235" i="7"/>
  <c r="AL234" i="7" s="1"/>
  <c r="H235" i="7"/>
  <c r="A235" i="7"/>
  <c r="BG234" i="7"/>
  <c r="BF234" i="7"/>
  <c r="AZ234" i="7"/>
  <c r="AV234" i="7"/>
  <c r="AU234" i="7"/>
  <c r="AT234" i="7"/>
  <c r="AS234" i="7"/>
  <c r="AP234" i="7"/>
  <c r="AO234" i="7"/>
  <c r="AM234" i="7"/>
  <c r="AJ234" i="7" a="1"/>
  <c r="AJ234" i="7"/>
  <c r="AK234" i="7" s="1"/>
  <c r="AI234" i="7"/>
  <c r="AF234" i="7"/>
  <c r="Y234" i="7"/>
  <c r="T234" i="7"/>
  <c r="H234" i="7"/>
  <c r="A234" i="7"/>
  <c r="BG233" i="7"/>
  <c r="BE233" i="7"/>
  <c r="BD233" i="7"/>
  <c r="BC233" i="7"/>
  <c r="BB233" i="7"/>
  <c r="BA233" i="7"/>
  <c r="AX233" i="7"/>
  <c r="AT233" i="7"/>
  <c r="AQ233" i="7"/>
  <c r="AP233" i="7"/>
  <c r="AO233" i="7"/>
  <c r="AN233" i="7"/>
  <c r="AM233" i="7"/>
  <c r="AL233" i="7"/>
  <c r="AJ233" i="7" a="1"/>
  <c r="AJ233" i="7" s="1"/>
  <c r="AK233" i="7" s="1"/>
  <c r="AI233" i="7"/>
  <c r="AF233" i="7"/>
  <c r="Y233" i="7"/>
  <c r="T233" i="7"/>
  <c r="H233" i="7"/>
  <c r="A233" i="7"/>
  <c r="AY232" i="7"/>
  <c r="AU232" i="7"/>
  <c r="AT232" i="7"/>
  <c r="AS232" i="7" s="1"/>
  <c r="AP232" i="7"/>
  <c r="AO232" i="7"/>
  <c r="AM232" i="7"/>
  <c r="AJ232" i="7" a="1"/>
  <c r="AJ232" i="7"/>
  <c r="AK232" i="7" s="1"/>
  <c r="AI232" i="7"/>
  <c r="AF232" i="7"/>
  <c r="Y232" i="7"/>
  <c r="T232" i="7"/>
  <c r="AL231" i="7" s="1"/>
  <c r="H232" i="7"/>
  <c r="A232" i="7"/>
  <c r="BG231" i="7"/>
  <c r="BF231" i="7"/>
  <c r="BE231" i="7"/>
  <c r="BC231" i="7"/>
  <c r="BA231" i="7"/>
  <c r="AZ231" i="7"/>
  <c r="AY231" i="7"/>
  <c r="AX231" i="7"/>
  <c r="AW231" i="7"/>
  <c r="AV231" i="7"/>
  <c r="AU231" i="7"/>
  <c r="AT231" i="7"/>
  <c r="BB231" i="7" s="1"/>
  <c r="AS231" i="7"/>
  <c r="AP231" i="7"/>
  <c r="AO231" i="7"/>
  <c r="AN231" i="7"/>
  <c r="AM231" i="7"/>
  <c r="AQ231" i="7" s="1"/>
  <c r="AJ231" i="7" a="1"/>
  <c r="AJ231" i="7" s="1"/>
  <c r="AK231" i="7" s="1"/>
  <c r="AI231" i="7"/>
  <c r="AF231" i="7"/>
  <c r="Y231" i="7"/>
  <c r="T231" i="7"/>
  <c r="AN230" i="7" s="1"/>
  <c r="H231" i="7"/>
  <c r="A231" i="7"/>
  <c r="BA230" i="7"/>
  <c r="AW230" i="7"/>
  <c r="AV230" i="7"/>
  <c r="AT230" i="7"/>
  <c r="AS230" i="7" s="1"/>
  <c r="AQ230" i="7"/>
  <c r="AP230" i="7"/>
  <c r="AO230" i="7"/>
  <c r="AM230" i="7"/>
  <c r="AL230" i="7"/>
  <c r="AK230" i="7"/>
  <c r="AJ230" i="7" a="1"/>
  <c r="AJ230" i="7" s="1"/>
  <c r="AI230" i="7"/>
  <c r="AF230" i="7"/>
  <c r="Y230" i="7"/>
  <c r="T230" i="7"/>
  <c r="H230" i="7"/>
  <c r="A230" i="7"/>
  <c r="BD229" i="7"/>
  <c r="BA229" i="7"/>
  <c r="AV229" i="7"/>
  <c r="AT229" i="7"/>
  <c r="AP229" i="7"/>
  <c r="AO229" i="7"/>
  <c r="AN229" i="7"/>
  <c r="AM229" i="7"/>
  <c r="AL229" i="7"/>
  <c r="AJ229" i="7" a="1"/>
  <c r="AJ229" i="7"/>
  <c r="AK229" i="7" s="1"/>
  <c r="AI229" i="7"/>
  <c r="AF229" i="7"/>
  <c r="Y229" i="7"/>
  <c r="T229" i="7"/>
  <c r="AN228" i="7" s="1"/>
  <c r="H229" i="7"/>
  <c r="A229" i="7"/>
  <c r="BG228" i="7"/>
  <c r="BF228" i="7"/>
  <c r="BE228" i="7"/>
  <c r="BD228" i="7"/>
  <c r="BC228" i="7"/>
  <c r="BB228" i="7"/>
  <c r="BA228" i="7"/>
  <c r="AX228" i="7"/>
  <c r="AW228" i="7"/>
  <c r="AU228" i="7"/>
  <c r="AT228" i="7"/>
  <c r="AV228" i="7" s="1"/>
  <c r="AS228" i="7"/>
  <c r="AP228" i="7"/>
  <c r="AO228" i="7"/>
  <c r="AM228" i="7"/>
  <c r="AL228" i="7"/>
  <c r="AQ228" i="7" s="1"/>
  <c r="AJ228" i="7" a="1"/>
  <c r="AJ228" i="7" s="1"/>
  <c r="AK228" i="7" s="1"/>
  <c r="AI228" i="7"/>
  <c r="AF228" i="7"/>
  <c r="Y228" i="7"/>
  <c r="T228" i="7"/>
  <c r="H228" i="7"/>
  <c r="A228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P227" i="7"/>
  <c r="AO227" i="7"/>
  <c r="AN227" i="7"/>
  <c r="AM227" i="7"/>
  <c r="AL227" i="7"/>
  <c r="AJ227" i="7" a="1"/>
  <c r="AJ227" i="7" s="1"/>
  <c r="AK227" i="7" s="1"/>
  <c r="AI227" i="7"/>
  <c r="AF227" i="7"/>
  <c r="Y227" i="7"/>
  <c r="T227" i="7"/>
  <c r="AL226" i="7" s="1"/>
  <c r="H227" i="7"/>
  <c r="A227" i="7"/>
  <c r="BG226" i="7"/>
  <c r="BF226" i="7"/>
  <c r="BE226" i="7"/>
  <c r="BC226" i="7"/>
  <c r="BB226" i="7"/>
  <c r="BA226" i="7"/>
  <c r="AZ226" i="7"/>
  <c r="AY226" i="7"/>
  <c r="AX226" i="7"/>
  <c r="AW226" i="7"/>
  <c r="AV226" i="7"/>
  <c r="AT226" i="7"/>
  <c r="AU226" i="7" s="1"/>
  <c r="AS226" i="7"/>
  <c r="AP226" i="7"/>
  <c r="AO226" i="7"/>
  <c r="AN226" i="7"/>
  <c r="AM226" i="7"/>
  <c r="AJ226" i="7" a="1"/>
  <c r="AJ226" i="7" s="1"/>
  <c r="AK226" i="7" s="1"/>
  <c r="AI226" i="7"/>
  <c r="AF226" i="7"/>
  <c r="Y226" i="7"/>
  <c r="T226" i="7"/>
  <c r="AL225" i="7" s="1"/>
  <c r="H226" i="7"/>
  <c r="A226" i="7"/>
  <c r="BA225" i="7"/>
  <c r="AW225" i="7"/>
  <c r="AV225" i="7"/>
  <c r="AU225" i="7"/>
  <c r="AT225" i="7"/>
  <c r="AS225" i="7"/>
  <c r="AP225" i="7"/>
  <c r="AO225" i="7"/>
  <c r="AN225" i="7"/>
  <c r="AQ225" i="7" s="1"/>
  <c r="AM225" i="7"/>
  <c r="AJ225" i="7" a="1"/>
  <c r="AJ225" i="7" s="1"/>
  <c r="AK225" i="7" s="1"/>
  <c r="AI225" i="7"/>
  <c r="AF225" i="7"/>
  <c r="Y225" i="7"/>
  <c r="T225" i="7"/>
  <c r="AL224" i="7" s="1"/>
  <c r="H225" i="7"/>
  <c r="A225" i="7"/>
  <c r="BG224" i="7"/>
  <c r="BF224" i="7"/>
  <c r="BB224" i="7"/>
  <c r="BA224" i="7"/>
  <c r="AZ224" i="7"/>
  <c r="AX224" i="7"/>
  <c r="AV224" i="7"/>
  <c r="AU224" i="7"/>
  <c r="AT224" i="7"/>
  <c r="AS224" i="7"/>
  <c r="AP224" i="7"/>
  <c r="AO224" i="7"/>
  <c r="AM224" i="7"/>
  <c r="AJ224" i="7" a="1"/>
  <c r="AJ224" i="7" s="1"/>
  <c r="AK224" i="7" s="1"/>
  <c r="AI224" i="7"/>
  <c r="AF224" i="7"/>
  <c r="Y224" i="7"/>
  <c r="T224" i="7"/>
  <c r="AL223" i="7" s="1"/>
  <c r="AQ223" i="7" s="1"/>
  <c r="H224" i="7"/>
  <c r="A224" i="7"/>
  <c r="BD223" i="7"/>
  <c r="AZ223" i="7"/>
  <c r="AY223" i="7"/>
  <c r="AX223" i="7"/>
  <c r="AV223" i="7"/>
  <c r="AT223" i="7"/>
  <c r="AS223" i="7"/>
  <c r="AP223" i="7"/>
  <c r="AO223" i="7"/>
  <c r="AN223" i="7"/>
  <c r="AM223" i="7"/>
  <c r="AJ223" i="7" a="1"/>
  <c r="AJ223" i="7"/>
  <c r="AK223" i="7" s="1"/>
  <c r="AI223" i="7"/>
  <c r="AF223" i="7"/>
  <c r="Y223" i="7"/>
  <c r="T223" i="7"/>
  <c r="H223" i="7"/>
  <c r="A223" i="7"/>
  <c r="BA222" i="7"/>
  <c r="AT222" i="7"/>
  <c r="AP222" i="7"/>
  <c r="AO222" i="7"/>
  <c r="AM222" i="7"/>
  <c r="AJ222" i="7" a="1"/>
  <c r="AJ222" i="7" s="1"/>
  <c r="AK222" i="7" s="1"/>
  <c r="AI222" i="7"/>
  <c r="AF222" i="7"/>
  <c r="Y222" i="7"/>
  <c r="T222" i="7"/>
  <c r="H222" i="7"/>
  <c r="A222" i="7"/>
  <c r="BE221" i="7"/>
  <c r="BD221" i="7"/>
  <c r="BC221" i="7"/>
  <c r="BB221" i="7"/>
  <c r="BA221" i="7"/>
  <c r="AZ221" i="7"/>
  <c r="AY221" i="7"/>
  <c r="AV221" i="7"/>
  <c r="AU221" i="7"/>
  <c r="AT221" i="7"/>
  <c r="BF221" i="7" s="1"/>
  <c r="AP221" i="7"/>
  <c r="AO221" i="7"/>
  <c r="AM221" i="7"/>
  <c r="AK221" i="7"/>
  <c r="AJ221" i="7" a="1"/>
  <c r="AJ221" i="7"/>
  <c r="AI221" i="7"/>
  <c r="AF221" i="7"/>
  <c r="Y221" i="7"/>
  <c r="T221" i="7"/>
  <c r="AN220" i="7" s="1"/>
  <c r="H221" i="7"/>
  <c r="A221" i="7"/>
  <c r="BC220" i="7"/>
  <c r="BB220" i="7"/>
  <c r="AX220" i="7"/>
  <c r="AW220" i="7"/>
  <c r="AT220" i="7"/>
  <c r="AP220" i="7"/>
  <c r="AO220" i="7"/>
  <c r="AM220" i="7"/>
  <c r="AJ220" i="7" a="1"/>
  <c r="AJ220" i="7"/>
  <c r="AK220" i="7" s="1"/>
  <c r="AI220" i="7"/>
  <c r="AF220" i="7"/>
  <c r="Y220" i="7"/>
  <c r="T220" i="7"/>
  <c r="AL219" i="7" s="1"/>
  <c r="H220" i="7"/>
  <c r="A220" i="7"/>
  <c r="BG219" i="7"/>
  <c r="BF219" i="7"/>
  <c r="BE219" i="7"/>
  <c r="BD219" i="7"/>
  <c r="BB219" i="7"/>
  <c r="BA219" i="7"/>
  <c r="AZ219" i="7"/>
  <c r="AY219" i="7"/>
  <c r="AX219" i="7"/>
  <c r="AW219" i="7"/>
  <c r="AV219" i="7"/>
  <c r="AU219" i="7"/>
  <c r="AT219" i="7"/>
  <c r="BC219" i="7" s="1"/>
  <c r="AS219" i="7"/>
  <c r="AP219" i="7"/>
  <c r="AO219" i="7"/>
  <c r="AQ219" i="7" s="1"/>
  <c r="AN219" i="7"/>
  <c r="AM219" i="7"/>
  <c r="AK219" i="7"/>
  <c r="AJ219" i="7" a="1"/>
  <c r="AJ219" i="7" s="1"/>
  <c r="AI219" i="7"/>
  <c r="AF219" i="7"/>
  <c r="Y219" i="7"/>
  <c r="T219" i="7"/>
  <c r="AL218" i="7" s="1"/>
  <c r="H219" i="7"/>
  <c r="A219" i="7"/>
  <c r="BD218" i="7"/>
  <c r="BB218" i="7"/>
  <c r="AZ218" i="7"/>
  <c r="AY218" i="7"/>
  <c r="AX218" i="7"/>
  <c r="AW218" i="7"/>
  <c r="AV218" i="7"/>
  <c r="AU218" i="7"/>
  <c r="AT218" i="7"/>
  <c r="AP218" i="7"/>
  <c r="AO218" i="7"/>
  <c r="AM218" i="7"/>
  <c r="AJ218" i="7" a="1"/>
  <c r="AJ218" i="7"/>
  <c r="AK218" i="7" s="1"/>
  <c r="AI218" i="7"/>
  <c r="AF218" i="7"/>
  <c r="Y218" i="7"/>
  <c r="T218" i="7"/>
  <c r="H218" i="7"/>
  <c r="A218" i="7"/>
  <c r="BG217" i="7"/>
  <c r="BD217" i="7"/>
  <c r="AZ217" i="7"/>
  <c r="AX217" i="7"/>
  <c r="AT217" i="7"/>
  <c r="AS217" i="7"/>
  <c r="AP217" i="7"/>
  <c r="AO217" i="7"/>
  <c r="AN217" i="7"/>
  <c r="AM217" i="7"/>
  <c r="AL217" i="7"/>
  <c r="AK217" i="7"/>
  <c r="AJ217" i="7" a="1"/>
  <c r="AJ217" i="7"/>
  <c r="AI217" i="7"/>
  <c r="AF217" i="7"/>
  <c r="Y217" i="7"/>
  <c r="T217" i="7"/>
  <c r="AL215" i="7" s="1"/>
  <c r="AQ215" i="7" s="1"/>
  <c r="H217" i="7"/>
  <c r="A217" i="7"/>
  <c r="BG216" i="7"/>
  <c r="BF216" i="7"/>
  <c r="BE216" i="7"/>
  <c r="BB216" i="7"/>
  <c r="BA216" i="7"/>
  <c r="AZ216" i="7"/>
  <c r="AX216" i="7"/>
  <c r="AV216" i="7"/>
  <c r="AU216" i="7"/>
  <c r="AT216" i="7"/>
  <c r="AS216" i="7"/>
  <c r="AP216" i="7"/>
  <c r="AO216" i="7"/>
  <c r="AM216" i="7"/>
  <c r="AJ216" i="7" a="1"/>
  <c r="AJ216" i="7" s="1"/>
  <c r="AK216" i="7" s="1"/>
  <c r="AI216" i="7"/>
  <c r="AF216" i="7"/>
  <c r="Y216" i="7"/>
  <c r="T216" i="7"/>
  <c r="H216" i="7"/>
  <c r="A216" i="7"/>
  <c r="BF215" i="7"/>
  <c r="BE215" i="7"/>
  <c r="AY215" i="7"/>
  <c r="AX215" i="7"/>
  <c r="AT215" i="7"/>
  <c r="AP215" i="7"/>
  <c r="AO215" i="7"/>
  <c r="AN215" i="7"/>
  <c r="AM215" i="7"/>
  <c r="AJ215" i="7" a="1"/>
  <c r="AJ215" i="7"/>
  <c r="AK215" i="7" s="1"/>
  <c r="AI215" i="7"/>
  <c r="AF215" i="7"/>
  <c r="Y215" i="7"/>
  <c r="T215" i="7"/>
  <c r="AL214" i="7" s="1"/>
  <c r="H215" i="7"/>
  <c r="A215" i="7"/>
  <c r="BG214" i="7"/>
  <c r="BF214" i="7"/>
  <c r="BE214" i="7"/>
  <c r="BD214" i="7"/>
  <c r="BC214" i="7"/>
  <c r="BB214" i="7"/>
  <c r="BA214" i="7"/>
  <c r="AX214" i="7"/>
  <c r="AW214" i="7"/>
  <c r="AV214" i="7"/>
  <c r="AT214" i="7"/>
  <c r="AP214" i="7"/>
  <c r="AO214" i="7"/>
  <c r="AN214" i="7"/>
  <c r="AM214" i="7"/>
  <c r="AJ214" i="7" a="1"/>
  <c r="AJ214" i="7" s="1"/>
  <c r="AK214" i="7" s="1"/>
  <c r="AI214" i="7"/>
  <c r="AF214" i="7"/>
  <c r="Y214" i="7"/>
  <c r="T214" i="7"/>
  <c r="AN213" i="7" s="1"/>
  <c r="H214" i="7"/>
  <c r="A214" i="7"/>
  <c r="AT213" i="7"/>
  <c r="AQ213" i="7"/>
  <c r="AP213" i="7"/>
  <c r="AO213" i="7"/>
  <c r="AM213" i="7"/>
  <c r="AL213" i="7"/>
  <c r="AJ213" i="7" a="1"/>
  <c r="AJ213" i="7" s="1"/>
  <c r="AK213" i="7" s="1"/>
  <c r="AI213" i="7"/>
  <c r="AF213" i="7"/>
  <c r="Y213" i="7"/>
  <c r="T213" i="7"/>
  <c r="H213" i="7"/>
  <c r="A213" i="7"/>
  <c r="BF212" i="7"/>
  <c r="BD212" i="7"/>
  <c r="BC212" i="7"/>
  <c r="BB212" i="7"/>
  <c r="BA212" i="7"/>
  <c r="AZ212" i="7"/>
  <c r="AY212" i="7"/>
  <c r="AW212" i="7"/>
  <c r="AT212" i="7"/>
  <c r="AS212" i="7"/>
  <c r="AP212" i="7"/>
  <c r="AO212" i="7"/>
  <c r="AM212" i="7"/>
  <c r="AK212" i="7"/>
  <c r="AJ212" i="7" a="1"/>
  <c r="AJ212" i="7"/>
  <c r="AI212" i="7"/>
  <c r="AF212" i="7"/>
  <c r="Y212" i="7"/>
  <c r="T212" i="7"/>
  <c r="AL211" i="7" s="1"/>
  <c r="AQ211" i="7" s="1"/>
  <c r="H212" i="7"/>
  <c r="A212" i="7"/>
  <c r="BG211" i="7"/>
  <c r="BF211" i="7"/>
  <c r="BE211" i="7"/>
  <c r="BD211" i="7"/>
  <c r="BB211" i="7"/>
  <c r="BA211" i="7"/>
  <c r="AZ211" i="7"/>
  <c r="AY211" i="7"/>
  <c r="AX211" i="7"/>
  <c r="AW211" i="7"/>
  <c r="AV211" i="7"/>
  <c r="AU211" i="7"/>
  <c r="AT211" i="7"/>
  <c r="BC211" i="7" s="1"/>
  <c r="AS211" i="7"/>
  <c r="AP211" i="7"/>
  <c r="AO211" i="7"/>
  <c r="AN211" i="7"/>
  <c r="AM211" i="7"/>
  <c r="AJ211" i="7" a="1"/>
  <c r="AJ211" i="7" s="1"/>
  <c r="AK211" i="7" s="1"/>
  <c r="AI211" i="7"/>
  <c r="AF211" i="7"/>
  <c r="Y211" i="7"/>
  <c r="T211" i="7"/>
  <c r="H211" i="7"/>
  <c r="A211" i="7"/>
  <c r="BF210" i="7"/>
  <c r="BE210" i="7"/>
  <c r="AY210" i="7"/>
  <c r="AT210" i="7"/>
  <c r="AS210" i="7"/>
  <c r="AP210" i="7"/>
  <c r="AO210" i="7"/>
  <c r="AM210" i="7"/>
  <c r="AK210" i="7"/>
  <c r="AJ210" i="7" a="1"/>
  <c r="AJ210" i="7"/>
  <c r="AI210" i="7"/>
  <c r="AF210" i="7"/>
  <c r="Y210" i="7"/>
  <c r="T210" i="7"/>
  <c r="H210" i="7"/>
  <c r="A210" i="7"/>
  <c r="BG209" i="7"/>
  <c r="BD209" i="7"/>
  <c r="BC209" i="7"/>
  <c r="BB209" i="7"/>
  <c r="AZ209" i="7"/>
  <c r="AX209" i="7"/>
  <c r="AW209" i="7"/>
  <c r="AV209" i="7"/>
  <c r="AU209" i="7"/>
  <c r="AT209" i="7"/>
  <c r="AS209" i="7"/>
  <c r="AP209" i="7"/>
  <c r="AO209" i="7"/>
  <c r="AM209" i="7"/>
  <c r="AJ209" i="7" a="1"/>
  <c r="AJ209" i="7"/>
  <c r="AK209" i="7" s="1"/>
  <c r="AI209" i="7"/>
  <c r="AF209" i="7"/>
  <c r="Y209" i="7"/>
  <c r="T209" i="7"/>
  <c r="AL208" i="7" s="1"/>
  <c r="H209" i="7"/>
  <c r="A209" i="7"/>
  <c r="BB208" i="7"/>
  <c r="BA208" i="7"/>
  <c r="AZ208" i="7"/>
  <c r="AY208" i="7"/>
  <c r="AX208" i="7"/>
  <c r="AV208" i="7"/>
  <c r="AU208" i="7"/>
  <c r="AT208" i="7"/>
  <c r="AS208" i="7"/>
  <c r="AP208" i="7"/>
  <c r="AO208" i="7"/>
  <c r="AN208" i="7"/>
  <c r="AQ208" i="7" s="1"/>
  <c r="AM208" i="7"/>
  <c r="AJ208" i="7" a="1"/>
  <c r="AJ208" i="7"/>
  <c r="AK208" i="7" s="1"/>
  <c r="AI208" i="7"/>
  <c r="AF208" i="7"/>
  <c r="Y208" i="7"/>
  <c r="T208" i="7"/>
  <c r="H208" i="7"/>
  <c r="A208" i="7"/>
  <c r="BG207" i="7"/>
  <c r="AT207" i="7"/>
  <c r="AS207" i="7"/>
  <c r="AP207" i="7"/>
  <c r="AO207" i="7"/>
  <c r="AM207" i="7"/>
  <c r="AJ207" i="7" a="1"/>
  <c r="AJ207" i="7"/>
  <c r="AK207" i="7" s="1"/>
  <c r="AI207" i="7"/>
  <c r="AF207" i="7"/>
  <c r="Y207" i="7"/>
  <c r="T207" i="7"/>
  <c r="H207" i="7"/>
  <c r="A207" i="7"/>
  <c r="BD206" i="7"/>
  <c r="BA206" i="7"/>
  <c r="AT206" i="7"/>
  <c r="AP206" i="7"/>
  <c r="AO206" i="7"/>
  <c r="AN206" i="7"/>
  <c r="AM206" i="7"/>
  <c r="AL206" i="7"/>
  <c r="AQ206" i="7" s="1"/>
  <c r="AJ206" i="7" a="1"/>
  <c r="AJ206" i="7" s="1"/>
  <c r="AK206" i="7" s="1"/>
  <c r="AI206" i="7"/>
  <c r="AF206" i="7"/>
  <c r="Y206" i="7"/>
  <c r="T206" i="7"/>
  <c r="AN205" i="7" s="1"/>
  <c r="H206" i="7"/>
  <c r="A206" i="7"/>
  <c r="BF205" i="7"/>
  <c r="BE205" i="7"/>
  <c r="BA205" i="7"/>
  <c r="AZ205" i="7"/>
  <c r="AY205" i="7"/>
  <c r="AT205" i="7"/>
  <c r="AS205" i="7" s="1"/>
  <c r="AP205" i="7"/>
  <c r="AO205" i="7"/>
  <c r="AM205" i="7"/>
  <c r="AL205" i="7"/>
  <c r="AQ205" i="7" s="1"/>
  <c r="AJ205" i="7" a="1"/>
  <c r="AJ205" i="7" s="1"/>
  <c r="AK205" i="7" s="1"/>
  <c r="AI205" i="7"/>
  <c r="AF205" i="7"/>
  <c r="Y205" i="7"/>
  <c r="T205" i="7"/>
  <c r="H205" i="7"/>
  <c r="A205" i="7"/>
  <c r="AT204" i="7"/>
  <c r="AS204" i="7" s="1"/>
  <c r="AP204" i="7"/>
  <c r="AO204" i="7"/>
  <c r="AM204" i="7"/>
  <c r="AL204" i="7"/>
  <c r="AQ204" i="7" s="1"/>
  <c r="AJ204" i="7" a="1"/>
  <c r="AJ204" i="7" s="1"/>
  <c r="AK204" i="7" s="1"/>
  <c r="AI204" i="7"/>
  <c r="AF204" i="7"/>
  <c r="Y204" i="7"/>
  <c r="T204" i="7"/>
  <c r="AN204" i="7" s="1"/>
  <c r="H204" i="7"/>
  <c r="A204" i="7"/>
  <c r="BG203" i="7"/>
  <c r="BF203" i="7"/>
  <c r="BE203" i="7"/>
  <c r="BD203" i="7"/>
  <c r="BB203" i="7"/>
  <c r="BA203" i="7"/>
  <c r="AZ203" i="7"/>
  <c r="AY203" i="7"/>
  <c r="AX203" i="7"/>
  <c r="AW203" i="7"/>
  <c r="AV203" i="7"/>
  <c r="AU203" i="7"/>
  <c r="AT203" i="7"/>
  <c r="BC203" i="7" s="1"/>
  <c r="AS203" i="7"/>
  <c r="AP203" i="7"/>
  <c r="AO203" i="7"/>
  <c r="AN203" i="7"/>
  <c r="AM203" i="7"/>
  <c r="AQ203" i="7" s="1"/>
  <c r="AJ203" i="7" a="1"/>
  <c r="AJ203" i="7" s="1"/>
  <c r="AK203" i="7" s="1"/>
  <c r="AI203" i="7"/>
  <c r="AF203" i="7"/>
  <c r="Y203" i="7"/>
  <c r="T203" i="7"/>
  <c r="AL203" i="7" s="1"/>
  <c r="H203" i="7"/>
  <c r="A203" i="7"/>
  <c r="BF202" i="7"/>
  <c r="AT202" i="7"/>
  <c r="AP202" i="7"/>
  <c r="AO202" i="7"/>
  <c r="AN202" i="7"/>
  <c r="AM202" i="7"/>
  <c r="AJ202" i="7" a="1"/>
  <c r="AJ202" i="7"/>
  <c r="AK202" i="7" s="1"/>
  <c r="AI202" i="7"/>
  <c r="AF202" i="7"/>
  <c r="Y202" i="7"/>
  <c r="T202" i="7"/>
  <c r="AL202" i="7" s="1"/>
  <c r="H202" i="7"/>
  <c r="A202" i="7"/>
  <c r="AT201" i="7"/>
  <c r="AS201" i="7" s="1"/>
  <c r="AQ201" i="7"/>
  <c r="AP201" i="7"/>
  <c r="AO201" i="7"/>
  <c r="AM201" i="7"/>
  <c r="AL201" i="7"/>
  <c r="AJ201" i="7" a="1"/>
  <c r="AJ201" i="7" s="1"/>
  <c r="AK201" i="7" s="1"/>
  <c r="AI201" i="7"/>
  <c r="AF201" i="7"/>
  <c r="Y201" i="7"/>
  <c r="T201" i="7"/>
  <c r="AN201" i="7" s="1"/>
  <c r="H201" i="7"/>
  <c r="A201" i="7"/>
  <c r="BG200" i="7"/>
  <c r="BF200" i="7"/>
  <c r="BE200" i="7"/>
  <c r="BB200" i="7"/>
  <c r="BA200" i="7"/>
  <c r="AZ200" i="7"/>
  <c r="AY200" i="7"/>
  <c r="AX200" i="7"/>
  <c r="AT200" i="7"/>
  <c r="AS200" i="7"/>
  <c r="AP200" i="7"/>
  <c r="AO200" i="7"/>
  <c r="AM200" i="7"/>
  <c r="AJ200" i="7" a="1"/>
  <c r="AJ200" i="7"/>
  <c r="AK200" i="7" s="1"/>
  <c r="AI200" i="7"/>
  <c r="AF200" i="7"/>
  <c r="Y200" i="7"/>
  <c r="T200" i="7"/>
  <c r="H200" i="7"/>
  <c r="A200" i="7"/>
  <c r="AT199" i="7"/>
  <c r="AP199" i="7"/>
  <c r="AO199" i="7"/>
  <c r="AM199" i="7"/>
  <c r="AL199" i="7"/>
  <c r="AQ199" i="7" s="1"/>
  <c r="AJ199" i="7" a="1"/>
  <c r="AJ199" i="7"/>
  <c r="AK199" i="7" s="1"/>
  <c r="AI199" i="7"/>
  <c r="AF199" i="7"/>
  <c r="Y199" i="7"/>
  <c r="T199" i="7"/>
  <c r="AN199" i="7" s="1"/>
  <c r="H199" i="7"/>
  <c r="A199" i="7"/>
  <c r="BF198" i="7"/>
  <c r="BD198" i="7"/>
  <c r="BA198" i="7"/>
  <c r="AT198" i="7"/>
  <c r="AP198" i="7"/>
  <c r="AO198" i="7"/>
  <c r="AM198" i="7"/>
  <c r="AJ198" i="7" a="1"/>
  <c r="AJ198" i="7" s="1"/>
  <c r="AK198" i="7" s="1"/>
  <c r="AI198" i="7"/>
  <c r="AF198" i="7"/>
  <c r="Y198" i="7"/>
  <c r="T198" i="7"/>
  <c r="AN198" i="7" s="1"/>
  <c r="H198" i="7"/>
  <c r="A198" i="7"/>
  <c r="BE197" i="7"/>
  <c r="BD197" i="7"/>
  <c r="BC197" i="7"/>
  <c r="BB197" i="7"/>
  <c r="BA197" i="7"/>
  <c r="AZ197" i="7"/>
  <c r="AY197" i="7"/>
  <c r="AV197" i="7"/>
  <c r="AU197" i="7"/>
  <c r="AT197" i="7"/>
  <c r="AS197" i="7" s="1"/>
  <c r="AP197" i="7"/>
  <c r="AO197" i="7"/>
  <c r="AN197" i="7"/>
  <c r="AM197" i="7"/>
  <c r="AL197" i="7"/>
  <c r="AQ197" i="7" s="1"/>
  <c r="AJ197" i="7" a="1"/>
  <c r="AJ197" i="7" s="1"/>
  <c r="AK197" i="7" s="1"/>
  <c r="AI197" i="7"/>
  <c r="AF197" i="7"/>
  <c r="Y197" i="7"/>
  <c r="T197" i="7"/>
  <c r="H197" i="7"/>
  <c r="A197" i="7"/>
  <c r="AT196" i="7"/>
  <c r="AS196" i="7"/>
  <c r="AP196" i="7"/>
  <c r="AO196" i="7"/>
  <c r="AQ196" i="7" s="1"/>
  <c r="AM196" i="7"/>
  <c r="AL196" i="7"/>
  <c r="AJ196" i="7" a="1"/>
  <c r="AJ196" i="7" s="1"/>
  <c r="AK196" i="7" s="1"/>
  <c r="AI196" i="7"/>
  <c r="AF196" i="7"/>
  <c r="Y196" i="7"/>
  <c r="T196" i="7"/>
  <c r="AN196" i="7" s="1"/>
  <c r="H196" i="7"/>
  <c r="A196" i="7"/>
  <c r="BG195" i="7"/>
  <c r="BF195" i="7"/>
  <c r="BE195" i="7"/>
  <c r="BD195" i="7"/>
  <c r="BB195" i="7"/>
  <c r="BA195" i="7"/>
  <c r="AZ195" i="7"/>
  <c r="AY195" i="7"/>
  <c r="AX195" i="7"/>
  <c r="AW195" i="7"/>
  <c r="AV195" i="7"/>
  <c r="AU195" i="7"/>
  <c r="AT195" i="7"/>
  <c r="BC195" i="7" s="1"/>
  <c r="AS195" i="7"/>
  <c r="AP195" i="7"/>
  <c r="AO195" i="7"/>
  <c r="AN195" i="7"/>
  <c r="AM195" i="7"/>
  <c r="AJ195" i="7" a="1"/>
  <c r="AJ195" i="7" s="1"/>
  <c r="AK195" i="7" s="1"/>
  <c r="AI195" i="7"/>
  <c r="AF195" i="7"/>
  <c r="Y195" i="7"/>
  <c r="T195" i="7"/>
  <c r="AL195" i="7" s="1"/>
  <c r="H195" i="7"/>
  <c r="A195" i="7"/>
  <c r="AY194" i="7"/>
  <c r="AT194" i="7"/>
  <c r="AS194" i="7" s="1"/>
  <c r="AP194" i="7"/>
  <c r="AO194" i="7"/>
  <c r="AM194" i="7"/>
  <c r="AL194" i="7"/>
  <c r="AQ194" i="7" s="1"/>
  <c r="AK194" i="7"/>
  <c r="AJ194" i="7" a="1"/>
  <c r="AJ194" i="7"/>
  <c r="AI194" i="7"/>
  <c r="AF194" i="7"/>
  <c r="Y194" i="7"/>
  <c r="T194" i="7"/>
  <c r="AN194" i="7" s="1"/>
  <c r="H194" i="7"/>
  <c r="A194" i="7"/>
  <c r="BG193" i="7"/>
  <c r="BD193" i="7"/>
  <c r="BB193" i="7"/>
  <c r="AV193" i="7"/>
  <c r="AT193" i="7"/>
  <c r="AS193" i="7" s="1"/>
  <c r="AP193" i="7"/>
  <c r="AO193" i="7"/>
  <c r="AM193" i="7"/>
  <c r="AL193" i="7"/>
  <c r="AQ193" i="7" s="1"/>
  <c r="AK193" i="7"/>
  <c r="AJ193" i="7" a="1"/>
  <c r="AJ193" i="7"/>
  <c r="AI193" i="7"/>
  <c r="AF193" i="7"/>
  <c r="Y193" i="7"/>
  <c r="T193" i="7"/>
  <c r="AN193" i="7" s="1"/>
  <c r="H193" i="7"/>
  <c r="A193" i="7"/>
  <c r="BG192" i="7"/>
  <c r="BF192" i="7"/>
  <c r="BE192" i="7"/>
  <c r="BB192" i="7"/>
  <c r="BA192" i="7"/>
  <c r="AZ192" i="7"/>
  <c r="AY192" i="7"/>
  <c r="AX192" i="7"/>
  <c r="AU192" i="7"/>
  <c r="AT192" i="7"/>
  <c r="AS192" i="7"/>
  <c r="AP192" i="7"/>
  <c r="AO192" i="7"/>
  <c r="AM192" i="7"/>
  <c r="AJ192" i="7" a="1"/>
  <c r="AJ192" i="7"/>
  <c r="AK192" i="7" s="1"/>
  <c r="AI192" i="7"/>
  <c r="AF192" i="7"/>
  <c r="Y192" i="7"/>
  <c r="T192" i="7"/>
  <c r="H192" i="7"/>
  <c r="A192" i="7"/>
  <c r="BF191" i="7"/>
  <c r="BE191" i="7"/>
  <c r="BD191" i="7"/>
  <c r="BC191" i="7"/>
  <c r="AZ191" i="7"/>
  <c r="AY191" i="7"/>
  <c r="AX191" i="7"/>
  <c r="AW191" i="7"/>
  <c r="AV191" i="7"/>
  <c r="AT191" i="7"/>
  <c r="AS191" i="7" s="1"/>
  <c r="AP191" i="7"/>
  <c r="AO191" i="7"/>
  <c r="AN191" i="7"/>
  <c r="AM191" i="7"/>
  <c r="AL191" i="7"/>
  <c r="AJ191" i="7" a="1"/>
  <c r="AJ191" i="7"/>
  <c r="AK191" i="7" s="1"/>
  <c r="AI191" i="7"/>
  <c r="AF191" i="7"/>
  <c r="Y191" i="7"/>
  <c r="T191" i="7"/>
  <c r="H191" i="7"/>
  <c r="A191" i="7"/>
  <c r="AT190" i="7"/>
  <c r="AP190" i="7"/>
  <c r="AO190" i="7"/>
  <c r="AM190" i="7"/>
  <c r="AK190" i="7"/>
  <c r="AJ190" i="7" a="1"/>
  <c r="AJ190" i="7" s="1"/>
  <c r="AI190" i="7"/>
  <c r="AF190" i="7"/>
  <c r="Y190" i="7"/>
  <c r="T190" i="7"/>
  <c r="AL190" i="7" s="1"/>
  <c r="H190" i="7"/>
  <c r="A190" i="7"/>
  <c r="BF189" i="7"/>
  <c r="BE189" i="7"/>
  <c r="BD189" i="7"/>
  <c r="BC189" i="7"/>
  <c r="BB189" i="7"/>
  <c r="BA189" i="7"/>
  <c r="AZ189" i="7"/>
  <c r="AY189" i="7"/>
  <c r="AV189" i="7"/>
  <c r="AU189" i="7"/>
  <c r="AT189" i="7"/>
  <c r="AS189" i="7"/>
  <c r="AP189" i="7"/>
  <c r="AO189" i="7"/>
  <c r="AN189" i="7"/>
  <c r="AM189" i="7"/>
  <c r="AL189" i="7"/>
  <c r="AQ189" i="7" s="1"/>
  <c r="AJ189" i="7" a="1"/>
  <c r="AJ189" i="7"/>
  <c r="AK189" i="7" s="1"/>
  <c r="AI189" i="7"/>
  <c r="AF189" i="7"/>
  <c r="Y189" i="7"/>
  <c r="T189" i="7"/>
  <c r="H189" i="7"/>
  <c r="A189" i="7"/>
  <c r="AT188" i="7"/>
  <c r="AP188" i="7"/>
  <c r="AO188" i="7"/>
  <c r="AN188" i="7"/>
  <c r="AM188" i="7"/>
  <c r="AL188" i="7"/>
  <c r="AJ188" i="7" a="1"/>
  <c r="AJ188" i="7" s="1"/>
  <c r="AK188" i="7" s="1"/>
  <c r="AI188" i="7"/>
  <c r="AF188" i="7"/>
  <c r="Y188" i="7"/>
  <c r="T188" i="7"/>
  <c r="H188" i="7"/>
  <c r="A188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P187" i="7"/>
  <c r="AO187" i="7"/>
  <c r="AN187" i="7"/>
  <c r="AQ187" i="7" s="1"/>
  <c r="AM187" i="7"/>
  <c r="AJ187" i="7" a="1"/>
  <c r="AJ187" i="7" s="1"/>
  <c r="AK187" i="7" s="1"/>
  <c r="AI187" i="7"/>
  <c r="AF187" i="7"/>
  <c r="Y187" i="7"/>
  <c r="T187" i="7"/>
  <c r="AL187" i="7" s="1"/>
  <c r="H187" i="7"/>
  <c r="A187" i="7"/>
  <c r="AT186" i="7"/>
  <c r="AP186" i="7"/>
  <c r="AO186" i="7"/>
  <c r="AN186" i="7"/>
  <c r="AM186" i="7"/>
  <c r="AK186" i="7"/>
  <c r="AJ186" i="7" a="1"/>
  <c r="AJ186" i="7"/>
  <c r="AI186" i="7"/>
  <c r="AF186" i="7"/>
  <c r="Y186" i="7"/>
  <c r="T186" i="7"/>
  <c r="AL186" i="7" s="1"/>
  <c r="H186" i="7"/>
  <c r="A186" i="7"/>
  <c r="AT185" i="7"/>
  <c r="AP185" i="7"/>
  <c r="AO185" i="7"/>
  <c r="AM185" i="7"/>
  <c r="AL185" i="7"/>
  <c r="AQ185" i="7" s="1"/>
  <c r="AJ185" i="7" a="1"/>
  <c r="AJ185" i="7" s="1"/>
  <c r="AK185" i="7" s="1"/>
  <c r="AI185" i="7"/>
  <c r="AF185" i="7"/>
  <c r="Y185" i="7"/>
  <c r="T185" i="7"/>
  <c r="AN185" i="7" s="1"/>
  <c r="H185" i="7"/>
  <c r="A185" i="7"/>
  <c r="AT184" i="7"/>
  <c r="AP184" i="7"/>
  <c r="AO184" i="7"/>
  <c r="AM184" i="7"/>
  <c r="AK184" i="7"/>
  <c r="AJ184" i="7" a="1"/>
  <c r="AJ184" i="7"/>
  <c r="AI184" i="7"/>
  <c r="AF184" i="7"/>
  <c r="Y184" i="7"/>
  <c r="T184" i="7"/>
  <c r="H184" i="7"/>
  <c r="A184" i="7"/>
  <c r="BG183" i="7"/>
  <c r="BF183" i="7"/>
  <c r="BE183" i="7"/>
  <c r="BD183" i="7"/>
  <c r="BC183" i="7"/>
  <c r="AZ183" i="7"/>
  <c r="AY183" i="7"/>
  <c r="AX183" i="7"/>
  <c r="AV183" i="7"/>
  <c r="AT183" i="7"/>
  <c r="AS183" i="7"/>
  <c r="AP183" i="7"/>
  <c r="AO183" i="7"/>
  <c r="AM183" i="7"/>
  <c r="AJ183" i="7" a="1"/>
  <c r="AJ183" i="7"/>
  <c r="AK183" i="7" s="1"/>
  <c r="AI183" i="7"/>
  <c r="AF183" i="7"/>
  <c r="Y183" i="7"/>
  <c r="T183" i="7"/>
  <c r="H183" i="7"/>
  <c r="A183" i="7"/>
  <c r="BF182" i="7"/>
  <c r="BE182" i="7"/>
  <c r="BD182" i="7"/>
  <c r="BC182" i="7"/>
  <c r="BB182" i="7"/>
  <c r="BA182" i="7"/>
  <c r="AX182" i="7"/>
  <c r="AW182" i="7"/>
  <c r="AV182" i="7"/>
  <c r="AU182" i="7"/>
  <c r="AT182" i="7"/>
  <c r="BG182" i="7" s="1"/>
  <c r="AP182" i="7"/>
  <c r="AO182" i="7"/>
  <c r="AM182" i="7"/>
  <c r="AK182" i="7"/>
  <c r="AJ182" i="7" a="1"/>
  <c r="AJ182" i="7" s="1"/>
  <c r="AI182" i="7"/>
  <c r="AF182" i="7"/>
  <c r="Y182" i="7"/>
  <c r="T182" i="7"/>
  <c r="H182" i="7"/>
  <c r="A182" i="7"/>
  <c r="BD181" i="7"/>
  <c r="AV181" i="7"/>
  <c r="AT181" i="7"/>
  <c r="AS181" i="7" s="1"/>
  <c r="AP181" i="7"/>
  <c r="AO181" i="7"/>
  <c r="AN181" i="7"/>
  <c r="AQ181" i="7" s="1"/>
  <c r="AM181" i="7"/>
  <c r="AK181" i="7"/>
  <c r="AJ181" i="7" a="1"/>
  <c r="AJ181" i="7" s="1"/>
  <c r="AI181" i="7"/>
  <c r="AF181" i="7"/>
  <c r="Y181" i="7"/>
  <c r="T181" i="7"/>
  <c r="AL181" i="7" s="1"/>
  <c r="H181" i="7"/>
  <c r="A181" i="7"/>
  <c r="BG180" i="7"/>
  <c r="BF180" i="7"/>
  <c r="BD180" i="7"/>
  <c r="BC180" i="7"/>
  <c r="BB180" i="7"/>
  <c r="BA180" i="7"/>
  <c r="AZ180" i="7"/>
  <c r="AY180" i="7"/>
  <c r="AX180" i="7"/>
  <c r="AU180" i="7"/>
  <c r="AT180" i="7"/>
  <c r="AS180" i="7"/>
  <c r="AP180" i="7"/>
  <c r="AO180" i="7"/>
  <c r="AN180" i="7"/>
  <c r="AM180" i="7"/>
  <c r="AL180" i="7"/>
  <c r="AQ180" i="7" s="1"/>
  <c r="AJ180" i="7" a="1"/>
  <c r="AJ180" i="7" s="1"/>
  <c r="AK180" i="7" s="1"/>
  <c r="AI180" i="7"/>
  <c r="AF180" i="7"/>
  <c r="Y180" i="7"/>
  <c r="T180" i="7"/>
  <c r="H180" i="7"/>
  <c r="A180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P179" i="7"/>
  <c r="AO179" i="7"/>
  <c r="AN179" i="7"/>
  <c r="AM179" i="7"/>
  <c r="AJ179" i="7" a="1"/>
  <c r="AJ179" i="7"/>
  <c r="AK179" i="7" s="1"/>
  <c r="AI179" i="7"/>
  <c r="AF179" i="7"/>
  <c r="Y179" i="7"/>
  <c r="T179" i="7"/>
  <c r="AL179" i="7" s="1"/>
  <c r="H179" i="7"/>
  <c r="A179" i="7"/>
  <c r="BF178" i="7"/>
  <c r="BD178" i="7"/>
  <c r="BC178" i="7"/>
  <c r="BB178" i="7"/>
  <c r="AZ178" i="7"/>
  <c r="AY178" i="7"/>
  <c r="AX178" i="7"/>
  <c r="AW178" i="7"/>
  <c r="AV178" i="7"/>
  <c r="AU178" i="7"/>
  <c r="AT178" i="7"/>
  <c r="BA178" i="7" s="1"/>
  <c r="AP178" i="7"/>
  <c r="AO178" i="7"/>
  <c r="AM178" i="7"/>
  <c r="AJ178" i="7" a="1"/>
  <c r="AJ178" i="7"/>
  <c r="AK178" i="7" s="1"/>
  <c r="AI178" i="7"/>
  <c r="AF178" i="7"/>
  <c r="Y178" i="7"/>
  <c r="T178" i="7"/>
  <c r="H178" i="7"/>
  <c r="A178" i="7"/>
  <c r="BC177" i="7"/>
  <c r="BA177" i="7"/>
  <c r="AW177" i="7"/>
  <c r="AU177" i="7"/>
  <c r="AT177" i="7"/>
  <c r="AS177" i="7"/>
  <c r="AP177" i="7"/>
  <c r="AO177" i="7"/>
  <c r="AM177" i="7"/>
  <c r="AL177" i="7"/>
  <c r="AQ177" i="7" s="1"/>
  <c r="AK177" i="7"/>
  <c r="AJ177" i="7" a="1"/>
  <c r="AJ177" i="7"/>
  <c r="AI177" i="7"/>
  <c r="AF177" i="7"/>
  <c r="Y177" i="7"/>
  <c r="T177" i="7"/>
  <c r="AN177" i="7" s="1"/>
  <c r="H177" i="7"/>
  <c r="A177" i="7"/>
  <c r="AT176" i="7"/>
  <c r="AP176" i="7"/>
  <c r="AO176" i="7"/>
  <c r="AM176" i="7"/>
  <c r="AK176" i="7"/>
  <c r="AJ176" i="7" a="1"/>
  <c r="AJ176" i="7" s="1"/>
  <c r="AI176" i="7"/>
  <c r="AF176" i="7"/>
  <c r="Y176" i="7"/>
  <c r="T176" i="7"/>
  <c r="H176" i="7"/>
  <c r="A176" i="7"/>
  <c r="BC175" i="7"/>
  <c r="AT175" i="7"/>
  <c r="AP175" i="7"/>
  <c r="AO175" i="7"/>
  <c r="AN175" i="7"/>
  <c r="AM175" i="7"/>
  <c r="AL175" i="7"/>
  <c r="AQ175" i="7" s="1"/>
  <c r="AJ175" i="7" a="1"/>
  <c r="AJ175" i="7" s="1"/>
  <c r="AK175" i="7" s="1"/>
  <c r="AI175" i="7"/>
  <c r="AF175" i="7"/>
  <c r="Y175" i="7"/>
  <c r="T175" i="7"/>
  <c r="H175" i="7"/>
  <c r="A175" i="7"/>
  <c r="BE174" i="7"/>
  <c r="BC174" i="7"/>
  <c r="BB174" i="7"/>
  <c r="BA174" i="7"/>
  <c r="AY174" i="7"/>
  <c r="AX174" i="7"/>
  <c r="AW174" i="7"/>
  <c r="AT174" i="7"/>
  <c r="BG174" i="7" s="1"/>
  <c r="AP174" i="7"/>
  <c r="AO174" i="7"/>
  <c r="AM174" i="7"/>
  <c r="AJ174" i="7" a="1"/>
  <c r="AJ174" i="7" s="1"/>
  <c r="AK174" i="7" s="1"/>
  <c r="AI174" i="7"/>
  <c r="AF174" i="7"/>
  <c r="Y174" i="7"/>
  <c r="T174" i="7"/>
  <c r="H174" i="7"/>
  <c r="A174" i="7"/>
  <c r="BD173" i="7"/>
  <c r="BB173" i="7"/>
  <c r="AY173" i="7"/>
  <c r="AU173" i="7"/>
  <c r="AT173" i="7"/>
  <c r="AS173" i="7"/>
  <c r="AP173" i="7"/>
  <c r="AO173" i="7"/>
  <c r="AN173" i="7"/>
  <c r="AQ173" i="7" s="1"/>
  <c r="AM173" i="7"/>
  <c r="AL173" i="7"/>
  <c r="AJ173" i="7" a="1"/>
  <c r="AJ173" i="7" s="1"/>
  <c r="AK173" i="7" s="1"/>
  <c r="AI173" i="7"/>
  <c r="AF173" i="7"/>
  <c r="Y173" i="7"/>
  <c r="T173" i="7"/>
  <c r="H173" i="7"/>
  <c r="A173" i="7"/>
  <c r="BG172" i="7"/>
  <c r="BF172" i="7"/>
  <c r="BD172" i="7"/>
  <c r="BC172" i="7"/>
  <c r="BB172" i="7"/>
  <c r="BA172" i="7"/>
  <c r="AZ172" i="7"/>
  <c r="AX172" i="7"/>
  <c r="AW172" i="7"/>
  <c r="AT172" i="7"/>
  <c r="AP172" i="7"/>
  <c r="AO172" i="7"/>
  <c r="AN172" i="7"/>
  <c r="AM172" i="7"/>
  <c r="AL172" i="7"/>
  <c r="AQ172" i="7" s="1"/>
  <c r="AJ172" i="7" a="1"/>
  <c r="AJ172" i="7" s="1"/>
  <c r="AK172" i="7" s="1"/>
  <c r="AI172" i="7"/>
  <c r="AF172" i="7"/>
  <c r="Y172" i="7"/>
  <c r="T172" i="7"/>
  <c r="H172" i="7"/>
  <c r="A172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P171" i="7"/>
  <c r="AO171" i="7"/>
  <c r="AM171" i="7"/>
  <c r="AJ171" i="7" a="1"/>
  <c r="AJ171" i="7"/>
  <c r="AK171" i="7" s="1"/>
  <c r="AI171" i="7"/>
  <c r="AF171" i="7"/>
  <c r="Y171" i="7"/>
  <c r="T171" i="7"/>
  <c r="H171" i="7"/>
  <c r="A171" i="7"/>
  <c r="BG170" i="7"/>
  <c r="BE170" i="7"/>
  <c r="AZ170" i="7"/>
  <c r="AY170" i="7"/>
  <c r="AW170" i="7"/>
  <c r="AU170" i="7"/>
  <c r="AT170" i="7"/>
  <c r="AS170" i="7"/>
  <c r="AP170" i="7"/>
  <c r="AO170" i="7"/>
  <c r="AN170" i="7"/>
  <c r="AM170" i="7"/>
  <c r="AL170" i="7"/>
  <c r="AQ170" i="7" s="1"/>
  <c r="AJ170" i="7" a="1"/>
  <c r="AJ170" i="7"/>
  <c r="AK170" i="7" s="1"/>
  <c r="AI170" i="7"/>
  <c r="AF170" i="7"/>
  <c r="Y170" i="7"/>
  <c r="T170" i="7"/>
  <c r="H170" i="7"/>
  <c r="A170" i="7"/>
  <c r="BG169" i="7"/>
  <c r="BE169" i="7"/>
  <c r="BD169" i="7"/>
  <c r="BC169" i="7"/>
  <c r="BB169" i="7"/>
  <c r="AZ169" i="7"/>
  <c r="AW169" i="7"/>
  <c r="AV169" i="7"/>
  <c r="AU169" i="7"/>
  <c r="AT169" i="7"/>
  <c r="AS169" i="7" s="1"/>
  <c r="AP169" i="7"/>
  <c r="AO169" i="7"/>
  <c r="AM169" i="7"/>
  <c r="AJ169" i="7" a="1"/>
  <c r="AJ169" i="7" s="1"/>
  <c r="AK169" i="7" s="1"/>
  <c r="AI169" i="7"/>
  <c r="AF169" i="7"/>
  <c r="Y169" i="7"/>
  <c r="T169" i="7"/>
  <c r="AN169" i="7" s="1"/>
  <c r="H169" i="7"/>
  <c r="A169" i="7"/>
  <c r="AY168" i="7"/>
  <c r="AV168" i="7"/>
  <c r="AT168" i="7"/>
  <c r="AS168" i="7"/>
  <c r="AP168" i="7"/>
  <c r="AQ168" i="7" s="1"/>
  <c r="AO168" i="7"/>
  <c r="AN168" i="7"/>
  <c r="AM168" i="7"/>
  <c r="AJ168" i="7" a="1"/>
  <c r="AJ168" i="7" s="1"/>
  <c r="AK168" i="7" s="1"/>
  <c r="AI168" i="7"/>
  <c r="AF168" i="7"/>
  <c r="Y168" i="7"/>
  <c r="T168" i="7"/>
  <c r="AL168" i="7" s="1"/>
  <c r="H168" i="7"/>
  <c r="A168" i="7"/>
  <c r="BG167" i="7"/>
  <c r="BF167" i="7"/>
  <c r="BE167" i="7"/>
  <c r="BD167" i="7"/>
  <c r="BC167" i="7"/>
  <c r="BA167" i="7"/>
  <c r="AZ167" i="7"/>
  <c r="AY167" i="7"/>
  <c r="AX167" i="7"/>
  <c r="AW167" i="7"/>
  <c r="AV167" i="7"/>
  <c r="AU167" i="7"/>
  <c r="AT167" i="7"/>
  <c r="BB167" i="7" s="1"/>
  <c r="AS167" i="7"/>
  <c r="AP167" i="7"/>
  <c r="AO167" i="7"/>
  <c r="AN167" i="7"/>
  <c r="AM167" i="7"/>
  <c r="AL167" i="7"/>
  <c r="AJ167" i="7" a="1"/>
  <c r="AJ167" i="7"/>
  <c r="AK167" i="7" s="1"/>
  <c r="AI167" i="7"/>
  <c r="AF167" i="7"/>
  <c r="Y167" i="7"/>
  <c r="T167" i="7"/>
  <c r="H167" i="7"/>
  <c r="A167" i="7"/>
  <c r="BD166" i="7"/>
  <c r="BC166" i="7"/>
  <c r="BB166" i="7"/>
  <c r="BA166" i="7"/>
  <c r="AY166" i="7"/>
  <c r="AX166" i="7"/>
  <c r="AW166" i="7"/>
  <c r="AV166" i="7"/>
  <c r="AU166" i="7"/>
  <c r="AT166" i="7"/>
  <c r="AS166" i="7" s="1"/>
  <c r="AP166" i="7"/>
  <c r="AO166" i="7"/>
  <c r="AM166" i="7"/>
  <c r="AJ166" i="7" a="1"/>
  <c r="AJ166" i="7" s="1"/>
  <c r="AK166" i="7" s="1"/>
  <c r="AI166" i="7"/>
  <c r="AF166" i="7"/>
  <c r="Y166" i="7"/>
  <c r="T166" i="7"/>
  <c r="AN166" i="7" s="1"/>
  <c r="H166" i="7"/>
  <c r="A166" i="7"/>
  <c r="AW165" i="7"/>
  <c r="AU165" i="7"/>
  <c r="AT165" i="7"/>
  <c r="BD165" i="7" s="1"/>
  <c r="AS165" i="7"/>
  <c r="AQ165" i="7"/>
  <c r="AP165" i="7"/>
  <c r="AO165" i="7"/>
  <c r="AN165" i="7"/>
  <c r="AM165" i="7"/>
  <c r="AJ165" i="7" a="1"/>
  <c r="AJ165" i="7" s="1"/>
  <c r="AK165" i="7" s="1"/>
  <c r="AI165" i="7"/>
  <c r="AF165" i="7"/>
  <c r="Y165" i="7"/>
  <c r="T165" i="7"/>
  <c r="AL165" i="7" s="1"/>
  <c r="H165" i="7"/>
  <c r="A165" i="7"/>
  <c r="BG164" i="7"/>
  <c r="BF164" i="7"/>
  <c r="BE164" i="7"/>
  <c r="BD164" i="7"/>
  <c r="BC164" i="7"/>
  <c r="BB164" i="7"/>
  <c r="AT164" i="7"/>
  <c r="AP164" i="7"/>
  <c r="AO164" i="7"/>
  <c r="AN164" i="7"/>
  <c r="AM164" i="7"/>
  <c r="AL164" i="7"/>
  <c r="AQ164" i="7" s="1"/>
  <c r="AJ164" i="7" a="1"/>
  <c r="AJ164" i="7"/>
  <c r="AK164" i="7" s="1"/>
  <c r="AI164" i="7"/>
  <c r="AF164" i="7"/>
  <c r="Y164" i="7"/>
  <c r="T164" i="7"/>
  <c r="H164" i="7"/>
  <c r="A164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P163" i="7"/>
  <c r="AO163" i="7"/>
  <c r="AM163" i="7"/>
  <c r="AK163" i="7"/>
  <c r="AJ163" i="7" a="1"/>
  <c r="AJ163" i="7"/>
  <c r="AI163" i="7"/>
  <c r="AF163" i="7"/>
  <c r="Y163" i="7"/>
  <c r="T163" i="7"/>
  <c r="H163" i="7"/>
  <c r="A163" i="7"/>
  <c r="BF162" i="7"/>
  <c r="BB162" i="7"/>
  <c r="AZ162" i="7"/>
  <c r="AY162" i="7"/>
  <c r="AV162" i="7"/>
  <c r="AT162" i="7"/>
  <c r="AP162" i="7"/>
  <c r="AO162" i="7"/>
  <c r="AM162" i="7"/>
  <c r="AJ162" i="7" a="1"/>
  <c r="AJ162" i="7"/>
  <c r="AK162" i="7" s="1"/>
  <c r="AI162" i="7"/>
  <c r="AF162" i="7"/>
  <c r="Y162" i="7"/>
  <c r="T162" i="7"/>
  <c r="H162" i="7"/>
  <c r="A162" i="7"/>
  <c r="BE161" i="7"/>
  <c r="BA161" i="7"/>
  <c r="AW161" i="7"/>
  <c r="AT161" i="7"/>
  <c r="AP161" i="7"/>
  <c r="AO161" i="7"/>
  <c r="AN161" i="7"/>
  <c r="AM161" i="7"/>
  <c r="AQ161" i="7" s="1"/>
  <c r="AJ161" i="7" a="1"/>
  <c r="AJ161" i="7"/>
  <c r="AK161" i="7" s="1"/>
  <c r="AI161" i="7"/>
  <c r="AF161" i="7"/>
  <c r="Y161" i="7"/>
  <c r="T161" i="7"/>
  <c r="AL161" i="7" s="1"/>
  <c r="H161" i="7"/>
  <c r="A161" i="7"/>
  <c r="BF160" i="7"/>
  <c r="BD160" i="7"/>
  <c r="BC160" i="7"/>
  <c r="BB160" i="7"/>
  <c r="BA160" i="7"/>
  <c r="AZ160" i="7"/>
  <c r="AV160" i="7"/>
  <c r="AT160" i="7"/>
  <c r="AS160" i="7" s="1"/>
  <c r="AQ160" i="7"/>
  <c r="AP160" i="7"/>
  <c r="AO160" i="7"/>
  <c r="AM160" i="7"/>
  <c r="AL160" i="7"/>
  <c r="AJ160" i="7" a="1"/>
  <c r="AJ160" i="7"/>
  <c r="AK160" i="7" s="1"/>
  <c r="AI160" i="7"/>
  <c r="AF160" i="7"/>
  <c r="Y160" i="7"/>
  <c r="T160" i="7"/>
  <c r="AN160" i="7" s="1"/>
  <c r="H160" i="7"/>
  <c r="A160" i="7"/>
  <c r="BG159" i="7"/>
  <c r="BD159" i="7"/>
  <c r="BB159" i="7"/>
  <c r="BA159" i="7"/>
  <c r="AZ159" i="7"/>
  <c r="AY159" i="7"/>
  <c r="AX159" i="7"/>
  <c r="AW159" i="7"/>
  <c r="AV159" i="7"/>
  <c r="AU159" i="7"/>
  <c r="AT159" i="7"/>
  <c r="AS159" i="7" s="1"/>
  <c r="AP159" i="7"/>
  <c r="AO159" i="7"/>
  <c r="AM159" i="7"/>
  <c r="AJ159" i="7" a="1"/>
  <c r="AJ159" i="7" s="1"/>
  <c r="AK159" i="7" s="1"/>
  <c r="AI159" i="7"/>
  <c r="AF159" i="7"/>
  <c r="Y159" i="7"/>
  <c r="T159" i="7"/>
  <c r="H159" i="7"/>
  <c r="A159" i="7"/>
  <c r="BG158" i="7"/>
  <c r="AT158" i="7"/>
  <c r="AP158" i="7"/>
  <c r="AO158" i="7"/>
  <c r="AM158" i="7"/>
  <c r="AJ158" i="7" a="1"/>
  <c r="AJ158" i="7"/>
  <c r="AK158" i="7" s="1"/>
  <c r="AI158" i="7"/>
  <c r="AF158" i="7"/>
  <c r="Y158" i="7"/>
  <c r="T158" i="7"/>
  <c r="H158" i="7"/>
  <c r="A158" i="7"/>
  <c r="BG157" i="7"/>
  <c r="BF157" i="7"/>
  <c r="BE157" i="7"/>
  <c r="BD157" i="7"/>
  <c r="BC157" i="7"/>
  <c r="BB157" i="7"/>
  <c r="AV157" i="7"/>
  <c r="AT157" i="7"/>
  <c r="AS157" i="7" s="1"/>
  <c r="AP157" i="7"/>
  <c r="AO157" i="7"/>
  <c r="AN157" i="7"/>
  <c r="AM157" i="7"/>
  <c r="AL157" i="7"/>
  <c r="AQ157" i="7" s="1"/>
  <c r="AK157" i="7"/>
  <c r="AJ157" i="7" a="1"/>
  <c r="AJ157" i="7"/>
  <c r="AI157" i="7"/>
  <c r="AF157" i="7"/>
  <c r="Y157" i="7"/>
  <c r="T157" i="7"/>
  <c r="H157" i="7"/>
  <c r="A157" i="7"/>
  <c r="BF156" i="7"/>
  <c r="BD156" i="7"/>
  <c r="BC156" i="7"/>
  <c r="BB156" i="7"/>
  <c r="BA156" i="7"/>
  <c r="AZ156" i="7"/>
  <c r="AX156" i="7"/>
  <c r="AW156" i="7"/>
  <c r="AT156" i="7"/>
  <c r="AY156" i="7" s="1"/>
  <c r="AS156" i="7"/>
  <c r="AP156" i="7"/>
  <c r="AO156" i="7"/>
  <c r="AN156" i="7"/>
  <c r="AM156" i="7"/>
  <c r="AL156" i="7"/>
  <c r="AQ156" i="7" s="1"/>
  <c r="AJ156" i="7" a="1"/>
  <c r="AJ156" i="7"/>
  <c r="AK156" i="7" s="1"/>
  <c r="AI156" i="7"/>
  <c r="AF156" i="7"/>
  <c r="Y156" i="7"/>
  <c r="T156" i="7"/>
  <c r="H156" i="7"/>
  <c r="A156" i="7"/>
  <c r="BG155" i="7"/>
  <c r="BF155" i="7"/>
  <c r="BE155" i="7"/>
  <c r="BC155" i="7"/>
  <c r="BB155" i="7"/>
  <c r="BA155" i="7"/>
  <c r="AZ155" i="7"/>
  <c r="AY155" i="7"/>
  <c r="AX155" i="7"/>
  <c r="AW155" i="7"/>
  <c r="AV155" i="7"/>
  <c r="AU155" i="7"/>
  <c r="AT155" i="7"/>
  <c r="AS155" i="7" s="1"/>
  <c r="AP155" i="7"/>
  <c r="AO155" i="7"/>
  <c r="AN155" i="7"/>
  <c r="AM155" i="7"/>
  <c r="AJ155" i="7" a="1"/>
  <c r="AJ155" i="7" s="1"/>
  <c r="AK155" i="7" s="1"/>
  <c r="AI155" i="7"/>
  <c r="AF155" i="7"/>
  <c r="Y155" i="7"/>
  <c r="T155" i="7"/>
  <c r="AL155" i="7" s="1"/>
  <c r="H155" i="7"/>
  <c r="A155" i="7"/>
  <c r="BE154" i="7"/>
  <c r="BC154" i="7"/>
  <c r="BA154" i="7"/>
  <c r="AY154" i="7"/>
  <c r="AX154" i="7"/>
  <c r="AT154" i="7"/>
  <c r="AP154" i="7"/>
  <c r="AO154" i="7"/>
  <c r="AM154" i="7"/>
  <c r="AJ154" i="7" a="1"/>
  <c r="AJ154" i="7" s="1"/>
  <c r="AK154" i="7" s="1"/>
  <c r="AI154" i="7"/>
  <c r="AF154" i="7"/>
  <c r="Y154" i="7"/>
  <c r="T154" i="7"/>
  <c r="H154" i="7"/>
  <c r="A154" i="7"/>
  <c r="BA153" i="7"/>
  <c r="AY153" i="7"/>
  <c r="AU153" i="7"/>
  <c r="AT153" i="7"/>
  <c r="AS153" i="7"/>
  <c r="AP153" i="7"/>
  <c r="AO153" i="7"/>
  <c r="AM153" i="7"/>
  <c r="AL153" i="7"/>
  <c r="AQ153" i="7" s="1"/>
  <c r="AJ153" i="7" a="1"/>
  <c r="AJ153" i="7" s="1"/>
  <c r="AK153" i="7" s="1"/>
  <c r="AI153" i="7"/>
  <c r="AF153" i="7"/>
  <c r="Y153" i="7"/>
  <c r="T153" i="7"/>
  <c r="AN153" i="7" s="1"/>
  <c r="H153" i="7"/>
  <c r="A153" i="7"/>
  <c r="BA152" i="7"/>
  <c r="AY152" i="7"/>
  <c r="AW152" i="7"/>
  <c r="AU152" i="7"/>
  <c r="AT152" i="7"/>
  <c r="AS152" i="7"/>
  <c r="AP152" i="7"/>
  <c r="AO152" i="7"/>
  <c r="AN152" i="7"/>
  <c r="AM152" i="7"/>
  <c r="AJ152" i="7" a="1"/>
  <c r="AJ152" i="7" s="1"/>
  <c r="AK152" i="7" s="1"/>
  <c r="AI152" i="7"/>
  <c r="AF152" i="7"/>
  <c r="Y152" i="7"/>
  <c r="T152" i="7"/>
  <c r="AL152" i="7" s="1"/>
  <c r="H152" i="7"/>
  <c r="A152" i="7"/>
  <c r="BG151" i="7"/>
  <c r="BF151" i="7"/>
  <c r="BE151" i="7"/>
  <c r="BD151" i="7"/>
  <c r="BC151" i="7"/>
  <c r="AZ151" i="7"/>
  <c r="AY151" i="7"/>
  <c r="AW151" i="7"/>
  <c r="AU151" i="7"/>
  <c r="AT151" i="7"/>
  <c r="BB151" i="7" s="1"/>
  <c r="AS151" i="7"/>
  <c r="AP151" i="7"/>
  <c r="AO151" i="7"/>
  <c r="AN151" i="7"/>
  <c r="AM151" i="7"/>
  <c r="AL151" i="7"/>
  <c r="AQ151" i="7" s="1"/>
  <c r="AJ151" i="7" a="1"/>
  <c r="AJ151" i="7"/>
  <c r="AK151" i="7" s="1"/>
  <c r="AI151" i="7"/>
  <c r="AF151" i="7"/>
  <c r="Y151" i="7"/>
  <c r="T151" i="7"/>
  <c r="H151" i="7"/>
  <c r="A151" i="7"/>
  <c r="BG150" i="7"/>
  <c r="BF150" i="7"/>
  <c r="BE150" i="7"/>
  <c r="BD150" i="7"/>
  <c r="BC150" i="7"/>
  <c r="BB150" i="7"/>
  <c r="BA150" i="7"/>
  <c r="AZ150" i="7"/>
  <c r="AX150" i="7"/>
  <c r="AW150" i="7"/>
  <c r="AV150" i="7"/>
  <c r="AU150" i="7"/>
  <c r="AT150" i="7"/>
  <c r="AY150" i="7" s="1"/>
  <c r="AS150" i="7"/>
  <c r="AP150" i="7"/>
  <c r="AO150" i="7"/>
  <c r="AN150" i="7"/>
  <c r="AM150" i="7"/>
  <c r="AL150" i="7"/>
  <c r="AJ150" i="7" a="1"/>
  <c r="AJ150" i="7" s="1"/>
  <c r="AK150" i="7" s="1"/>
  <c r="AI150" i="7"/>
  <c r="AF150" i="7"/>
  <c r="Y150" i="7"/>
  <c r="T150" i="7"/>
  <c r="H150" i="7"/>
  <c r="A150" i="7"/>
  <c r="BG149" i="7"/>
  <c r="BF149" i="7"/>
  <c r="BE149" i="7"/>
  <c r="BD149" i="7"/>
  <c r="BC149" i="7"/>
  <c r="BB149" i="7"/>
  <c r="BA149" i="7"/>
  <c r="AZ149" i="7"/>
  <c r="AY149" i="7"/>
  <c r="AV149" i="7"/>
  <c r="AU149" i="7"/>
  <c r="AT149" i="7"/>
  <c r="AX149" i="7" s="1"/>
  <c r="AS149" i="7"/>
  <c r="AP149" i="7"/>
  <c r="AO149" i="7"/>
  <c r="AN149" i="7"/>
  <c r="AM149" i="7"/>
  <c r="AJ149" i="7" a="1"/>
  <c r="AJ149" i="7" s="1"/>
  <c r="AK149" i="7" s="1"/>
  <c r="AI149" i="7"/>
  <c r="AF149" i="7"/>
  <c r="Y149" i="7"/>
  <c r="T149" i="7"/>
  <c r="AL149" i="7" s="1"/>
  <c r="H149" i="7"/>
  <c r="A149" i="7"/>
  <c r="BG148" i="7"/>
  <c r="BE148" i="7"/>
  <c r="BC148" i="7"/>
  <c r="BB148" i="7"/>
  <c r="BA148" i="7"/>
  <c r="AY148" i="7"/>
  <c r="AX148" i="7"/>
  <c r="AW148" i="7"/>
  <c r="AT148" i="7"/>
  <c r="AS148" i="7"/>
  <c r="AP148" i="7"/>
  <c r="AO148" i="7"/>
  <c r="AN148" i="7"/>
  <c r="AM148" i="7"/>
  <c r="AL148" i="7"/>
  <c r="AQ148" i="7" s="1"/>
  <c r="AJ148" i="7" a="1"/>
  <c r="AJ148" i="7" s="1"/>
  <c r="AK148" i="7" s="1"/>
  <c r="AI148" i="7"/>
  <c r="AF148" i="7"/>
  <c r="Y148" i="7"/>
  <c r="T148" i="7"/>
  <c r="H148" i="7"/>
  <c r="A148" i="7"/>
  <c r="BG147" i="7"/>
  <c r="BF147" i="7"/>
  <c r="BE147" i="7"/>
  <c r="BC147" i="7"/>
  <c r="BB147" i="7"/>
  <c r="BA147" i="7"/>
  <c r="AZ147" i="7"/>
  <c r="AY147" i="7"/>
  <c r="AX147" i="7"/>
  <c r="AW147" i="7"/>
  <c r="AV147" i="7"/>
  <c r="AU147" i="7"/>
  <c r="AT147" i="7"/>
  <c r="AS147" i="7" s="1"/>
  <c r="AP147" i="7"/>
  <c r="AO147" i="7"/>
  <c r="AM147" i="7"/>
  <c r="AJ147" i="7" a="1"/>
  <c r="AJ147" i="7"/>
  <c r="AK147" i="7" s="1"/>
  <c r="AI147" i="7"/>
  <c r="AF147" i="7"/>
  <c r="Y147" i="7"/>
  <c r="T147" i="7"/>
  <c r="H147" i="7"/>
  <c r="A147" i="7"/>
  <c r="BF146" i="7"/>
  <c r="BA146" i="7"/>
  <c r="AY146" i="7"/>
  <c r="AV146" i="7"/>
  <c r="AT146" i="7"/>
  <c r="AS146" i="7"/>
  <c r="AP146" i="7"/>
  <c r="AO146" i="7"/>
  <c r="AN146" i="7"/>
  <c r="AM146" i="7"/>
  <c r="AL146" i="7"/>
  <c r="AJ146" i="7" a="1"/>
  <c r="AJ146" i="7" s="1"/>
  <c r="AK146" i="7" s="1"/>
  <c r="AI146" i="7"/>
  <c r="AF146" i="7"/>
  <c r="Y146" i="7"/>
  <c r="T146" i="7"/>
  <c r="H146" i="7"/>
  <c r="A146" i="7"/>
  <c r="AY145" i="7"/>
  <c r="AW145" i="7"/>
  <c r="AU145" i="7"/>
  <c r="AT145" i="7"/>
  <c r="AP145" i="7"/>
  <c r="AO145" i="7"/>
  <c r="AM145" i="7"/>
  <c r="AJ145" i="7" a="1"/>
  <c r="AJ145" i="7" s="1"/>
  <c r="AK145" i="7" s="1"/>
  <c r="AI145" i="7"/>
  <c r="AF145" i="7"/>
  <c r="Y145" i="7"/>
  <c r="T145" i="7"/>
  <c r="H145" i="7"/>
  <c r="A145" i="7"/>
  <c r="BG144" i="7"/>
  <c r="BF144" i="7"/>
  <c r="BE144" i="7"/>
  <c r="BB144" i="7"/>
  <c r="AY144" i="7"/>
  <c r="AW144" i="7"/>
  <c r="AV144" i="7"/>
  <c r="AT144" i="7"/>
  <c r="AS144" i="7"/>
  <c r="AP144" i="7"/>
  <c r="AO144" i="7"/>
  <c r="AN144" i="7"/>
  <c r="AM144" i="7"/>
  <c r="AK144" i="7"/>
  <c r="AJ144" i="7" a="1"/>
  <c r="AJ144" i="7" s="1"/>
  <c r="AI144" i="7"/>
  <c r="AF144" i="7"/>
  <c r="Y144" i="7"/>
  <c r="T144" i="7"/>
  <c r="AL144" i="7" s="1"/>
  <c r="AQ144" i="7" s="1"/>
  <c r="H144" i="7"/>
  <c r="A144" i="7"/>
  <c r="AZ143" i="7"/>
  <c r="AW143" i="7"/>
  <c r="AU143" i="7"/>
  <c r="AT143" i="7"/>
  <c r="AS143" i="7" s="1"/>
  <c r="AP143" i="7"/>
  <c r="AO143" i="7"/>
  <c r="AN143" i="7"/>
  <c r="AQ143" i="7" s="1"/>
  <c r="AM143" i="7"/>
  <c r="AL143" i="7"/>
  <c r="AJ143" i="7" a="1"/>
  <c r="AJ143" i="7"/>
  <c r="AK143" i="7" s="1"/>
  <c r="AI143" i="7"/>
  <c r="AF143" i="7"/>
  <c r="Y143" i="7"/>
  <c r="T143" i="7"/>
  <c r="H143" i="7"/>
  <c r="A143" i="7"/>
  <c r="BG142" i="7"/>
  <c r="BF142" i="7"/>
  <c r="BE142" i="7"/>
  <c r="BD142" i="7"/>
  <c r="BC142" i="7"/>
  <c r="BB142" i="7"/>
  <c r="BA142" i="7"/>
  <c r="AZ142" i="7"/>
  <c r="AX142" i="7"/>
  <c r="AW142" i="7"/>
  <c r="AV142" i="7"/>
  <c r="AU142" i="7"/>
  <c r="AT142" i="7"/>
  <c r="AY142" i="7" s="1"/>
  <c r="AS142" i="7"/>
  <c r="AP142" i="7"/>
  <c r="AO142" i="7"/>
  <c r="AN142" i="7"/>
  <c r="AQ142" i="7" s="1"/>
  <c r="AM142" i="7"/>
  <c r="AL142" i="7"/>
  <c r="AJ142" i="7" a="1"/>
  <c r="AJ142" i="7" s="1"/>
  <c r="AK142" i="7" s="1"/>
  <c r="AI142" i="7"/>
  <c r="AF142" i="7"/>
  <c r="Y142" i="7"/>
  <c r="T142" i="7"/>
  <c r="H142" i="7"/>
  <c r="A142" i="7"/>
  <c r="BG141" i="7"/>
  <c r="BF141" i="7"/>
  <c r="BE141" i="7"/>
  <c r="BD141" i="7"/>
  <c r="BC141" i="7"/>
  <c r="BB141" i="7"/>
  <c r="BA141" i="7"/>
  <c r="AZ141" i="7"/>
  <c r="AY141" i="7"/>
  <c r="AV141" i="7"/>
  <c r="AU141" i="7"/>
  <c r="AT141" i="7"/>
  <c r="AX141" i="7" s="1"/>
  <c r="AS141" i="7"/>
  <c r="AP141" i="7"/>
  <c r="AO141" i="7"/>
  <c r="AM141" i="7"/>
  <c r="AL141" i="7"/>
  <c r="AJ141" i="7" a="1"/>
  <c r="AJ141" i="7" s="1"/>
  <c r="AK141" i="7" s="1"/>
  <c r="AI141" i="7"/>
  <c r="AF141" i="7"/>
  <c r="Y141" i="7"/>
  <c r="T141" i="7"/>
  <c r="AN141" i="7" s="1"/>
  <c r="H141" i="7"/>
  <c r="A141" i="7"/>
  <c r="AT140" i="7"/>
  <c r="AP140" i="7"/>
  <c r="AO140" i="7"/>
  <c r="AN140" i="7"/>
  <c r="AM140" i="7"/>
  <c r="AL140" i="7"/>
  <c r="AJ140" i="7" a="1"/>
  <c r="AJ140" i="7" s="1"/>
  <c r="AK140" i="7" s="1"/>
  <c r="AI140" i="7"/>
  <c r="AF140" i="7"/>
  <c r="Y140" i="7"/>
  <c r="T140" i="7"/>
  <c r="H140" i="7"/>
  <c r="A140" i="7"/>
  <c r="BG139" i="7"/>
  <c r="BF139" i="7"/>
  <c r="BE139" i="7"/>
  <c r="BC139" i="7"/>
  <c r="BB139" i="7"/>
  <c r="BA139" i="7"/>
  <c r="AZ139" i="7"/>
  <c r="AY139" i="7"/>
  <c r="AX139" i="7"/>
  <c r="AW139" i="7"/>
  <c r="AV139" i="7"/>
  <c r="AU139" i="7"/>
  <c r="AT139" i="7"/>
  <c r="AS139" i="7" s="1"/>
  <c r="AP139" i="7"/>
  <c r="AO139" i="7"/>
  <c r="AN139" i="7"/>
  <c r="AM139" i="7"/>
  <c r="AJ139" i="7" a="1"/>
  <c r="AJ139" i="7" s="1"/>
  <c r="AK139" i="7" s="1"/>
  <c r="AI139" i="7"/>
  <c r="AF139" i="7"/>
  <c r="Y139" i="7"/>
  <c r="T139" i="7"/>
  <c r="AL139" i="7" s="1"/>
  <c r="AQ139" i="7" s="1"/>
  <c r="H139" i="7"/>
  <c r="A139" i="7"/>
  <c r="BF138" i="7"/>
  <c r="BE138" i="7"/>
  <c r="BC138" i="7"/>
  <c r="BA138" i="7"/>
  <c r="AZ138" i="7"/>
  <c r="AY138" i="7"/>
  <c r="AW138" i="7"/>
  <c r="AV138" i="7"/>
  <c r="AU138" i="7"/>
  <c r="AT138" i="7"/>
  <c r="AS138" i="7"/>
  <c r="AP138" i="7"/>
  <c r="AO138" i="7"/>
  <c r="AN138" i="7"/>
  <c r="AM138" i="7"/>
  <c r="AL138" i="7"/>
  <c r="AQ138" i="7" s="1"/>
  <c r="AJ138" i="7" a="1"/>
  <c r="AJ138" i="7" s="1"/>
  <c r="AK138" i="7" s="1"/>
  <c r="AI138" i="7"/>
  <c r="AF138" i="7"/>
  <c r="Y138" i="7"/>
  <c r="T138" i="7"/>
  <c r="H138" i="7"/>
  <c r="A138" i="7"/>
  <c r="AT137" i="7"/>
  <c r="AS137" i="7" s="1"/>
  <c r="AP137" i="7"/>
  <c r="AO137" i="7"/>
  <c r="AM137" i="7"/>
  <c r="AJ137" i="7" a="1"/>
  <c r="AJ137" i="7" s="1"/>
  <c r="AK137" i="7" s="1"/>
  <c r="AI137" i="7"/>
  <c r="AF137" i="7"/>
  <c r="Y137" i="7"/>
  <c r="T137" i="7"/>
  <c r="H137" i="7"/>
  <c r="A137" i="7"/>
  <c r="BG136" i="7"/>
  <c r="BF136" i="7"/>
  <c r="BE136" i="7"/>
  <c r="AY136" i="7"/>
  <c r="AT136" i="7"/>
  <c r="AS136" i="7" s="1"/>
  <c r="AP136" i="7"/>
  <c r="AO136" i="7"/>
  <c r="AN136" i="7"/>
  <c r="AM136" i="7"/>
  <c r="AJ136" i="7" a="1"/>
  <c r="AJ136" i="7" s="1"/>
  <c r="AK136" i="7" s="1"/>
  <c r="AI136" i="7"/>
  <c r="AF136" i="7"/>
  <c r="Y136" i="7"/>
  <c r="T136" i="7"/>
  <c r="AL136" i="7" s="1"/>
  <c r="H136" i="7"/>
  <c r="A136" i="7"/>
  <c r="BG135" i="7"/>
  <c r="BF135" i="7"/>
  <c r="BE135" i="7"/>
  <c r="BD135" i="7"/>
  <c r="BC135" i="7"/>
  <c r="AZ135" i="7"/>
  <c r="AY135" i="7"/>
  <c r="AX135" i="7"/>
  <c r="AW135" i="7"/>
  <c r="AU135" i="7"/>
  <c r="AT135" i="7"/>
  <c r="AS135" i="7"/>
  <c r="AQ135" i="7"/>
  <c r="AP135" i="7"/>
  <c r="AO135" i="7"/>
  <c r="AN135" i="7"/>
  <c r="AM135" i="7"/>
  <c r="AL135" i="7"/>
  <c r="AJ135" i="7" a="1"/>
  <c r="AJ135" i="7"/>
  <c r="AK135" i="7" s="1"/>
  <c r="AI135" i="7"/>
  <c r="AF135" i="7"/>
  <c r="Y135" i="7"/>
  <c r="T135" i="7"/>
  <c r="H135" i="7"/>
  <c r="A135" i="7"/>
  <c r="BG134" i="7"/>
  <c r="BF134" i="7"/>
  <c r="BE134" i="7"/>
  <c r="BD134" i="7"/>
  <c r="BC134" i="7"/>
  <c r="BB134" i="7"/>
  <c r="BA134" i="7"/>
  <c r="AZ134" i="7"/>
  <c r="AX134" i="7"/>
  <c r="AW134" i="7"/>
  <c r="AV134" i="7"/>
  <c r="AU134" i="7"/>
  <c r="AT134" i="7"/>
  <c r="AY134" i="7" s="1"/>
  <c r="AS134" i="7"/>
  <c r="AP134" i="7"/>
  <c r="AO134" i="7"/>
  <c r="AM134" i="7"/>
  <c r="AJ134" i="7" a="1"/>
  <c r="AJ134" i="7" s="1"/>
  <c r="AK134" i="7" s="1"/>
  <c r="AI134" i="7"/>
  <c r="AF134" i="7"/>
  <c r="Y134" i="7"/>
  <c r="T134" i="7"/>
  <c r="H134" i="7"/>
  <c r="A134" i="7"/>
  <c r="BG133" i="7"/>
  <c r="BF133" i="7"/>
  <c r="BE133" i="7"/>
  <c r="BD133" i="7"/>
  <c r="BB133" i="7"/>
  <c r="BA133" i="7"/>
  <c r="AZ133" i="7"/>
  <c r="AU133" i="7"/>
  <c r="AT133" i="7"/>
  <c r="AS133" i="7"/>
  <c r="AP133" i="7"/>
  <c r="AO133" i="7"/>
  <c r="AN133" i="7"/>
  <c r="AM133" i="7"/>
  <c r="AL133" i="7"/>
  <c r="AQ133" i="7" s="1"/>
  <c r="AJ133" i="7" a="1"/>
  <c r="AJ133" i="7" s="1"/>
  <c r="AK133" i="7" s="1"/>
  <c r="AI133" i="7"/>
  <c r="AF133" i="7"/>
  <c r="Y133" i="7"/>
  <c r="T133" i="7"/>
  <c r="H133" i="7"/>
  <c r="A133" i="7"/>
  <c r="BD132" i="7"/>
  <c r="BC132" i="7"/>
  <c r="BB132" i="7"/>
  <c r="BA132" i="7"/>
  <c r="AZ132" i="7"/>
  <c r="AY132" i="7"/>
  <c r="AX132" i="7"/>
  <c r="AT132" i="7"/>
  <c r="BG132" i="7" s="1"/>
  <c r="AS132" i="7"/>
  <c r="AP132" i="7"/>
  <c r="AO132" i="7"/>
  <c r="AN132" i="7"/>
  <c r="AQ132" i="7" s="1"/>
  <c r="AM132" i="7"/>
  <c r="AL132" i="7"/>
  <c r="AJ132" i="7" a="1"/>
  <c r="AJ132" i="7"/>
  <c r="AK132" i="7" s="1"/>
  <c r="AI132" i="7"/>
  <c r="AF132" i="7"/>
  <c r="Y132" i="7"/>
  <c r="T132" i="7"/>
  <c r="H132" i="7"/>
  <c r="A132" i="7"/>
  <c r="BG131" i="7"/>
  <c r="BF131" i="7"/>
  <c r="BE131" i="7"/>
  <c r="BC131" i="7"/>
  <c r="BB131" i="7"/>
  <c r="BA131" i="7"/>
  <c r="AZ131" i="7"/>
  <c r="AY131" i="7"/>
  <c r="AX131" i="7"/>
  <c r="AW131" i="7"/>
  <c r="AV131" i="7"/>
  <c r="AU131" i="7"/>
  <c r="AT131" i="7"/>
  <c r="AS131" i="7" s="1"/>
  <c r="AP131" i="7"/>
  <c r="AO131" i="7"/>
  <c r="AN131" i="7"/>
  <c r="AM131" i="7"/>
  <c r="AJ131" i="7" a="1"/>
  <c r="AJ131" i="7" s="1"/>
  <c r="AK131" i="7" s="1"/>
  <c r="AI131" i="7"/>
  <c r="AF131" i="7"/>
  <c r="Y131" i="7"/>
  <c r="T131" i="7"/>
  <c r="AL131" i="7" s="1"/>
  <c r="H131" i="7"/>
  <c r="A131" i="7"/>
  <c r="AT130" i="7"/>
  <c r="AS130" i="7"/>
  <c r="AP130" i="7"/>
  <c r="AO130" i="7"/>
  <c r="AN130" i="7"/>
  <c r="AM130" i="7"/>
  <c r="AL130" i="7"/>
  <c r="AJ130" i="7" a="1"/>
  <c r="AJ130" i="7"/>
  <c r="AK130" i="7" s="1"/>
  <c r="AI130" i="7"/>
  <c r="AF130" i="7"/>
  <c r="Y130" i="7"/>
  <c r="T130" i="7"/>
  <c r="H130" i="7"/>
  <c r="A130" i="7"/>
  <c r="BF129" i="7"/>
  <c r="BD129" i="7"/>
  <c r="BC129" i="7"/>
  <c r="BB129" i="7"/>
  <c r="BA129" i="7"/>
  <c r="AY129" i="7"/>
  <c r="AX129" i="7"/>
  <c r="AU129" i="7"/>
  <c r="AT129" i="7"/>
  <c r="AS129" i="7" s="1"/>
  <c r="AP129" i="7"/>
  <c r="AO129" i="7"/>
  <c r="AM129" i="7"/>
  <c r="AL129" i="7"/>
  <c r="AQ129" i="7" s="1"/>
  <c r="AK129" i="7"/>
  <c r="AJ129" i="7" a="1"/>
  <c r="AJ129" i="7" s="1"/>
  <c r="AI129" i="7"/>
  <c r="AF129" i="7"/>
  <c r="Y129" i="7"/>
  <c r="T129" i="7"/>
  <c r="AN129" i="7" s="1"/>
  <c r="H129" i="7"/>
  <c r="A129" i="7"/>
  <c r="AW128" i="7"/>
  <c r="AU128" i="7"/>
  <c r="AT128" i="7"/>
  <c r="AP128" i="7"/>
  <c r="AO128" i="7"/>
  <c r="AN128" i="7"/>
  <c r="AM128" i="7"/>
  <c r="AJ128" i="7" a="1"/>
  <c r="AJ128" i="7"/>
  <c r="AK128" i="7" s="1"/>
  <c r="AI128" i="7"/>
  <c r="AF128" i="7"/>
  <c r="Y128" i="7"/>
  <c r="T128" i="7"/>
  <c r="AL128" i="7" s="1"/>
  <c r="H128" i="7"/>
  <c r="A128" i="7"/>
  <c r="BG127" i="7"/>
  <c r="BF127" i="7"/>
  <c r="BE127" i="7"/>
  <c r="BC127" i="7"/>
  <c r="BB127" i="7"/>
  <c r="AZ127" i="7"/>
  <c r="AW127" i="7"/>
  <c r="AT127" i="7"/>
  <c r="AS127" i="7"/>
  <c r="AP127" i="7"/>
  <c r="AQ127" i="7" s="1"/>
  <c r="AO127" i="7"/>
  <c r="AN127" i="7"/>
  <c r="AM127" i="7"/>
  <c r="AL127" i="7"/>
  <c r="AJ127" i="7" a="1"/>
  <c r="AJ127" i="7"/>
  <c r="AK127" i="7" s="1"/>
  <c r="AI127" i="7"/>
  <c r="AF127" i="7"/>
  <c r="Y127" i="7"/>
  <c r="T127" i="7"/>
  <c r="H127" i="7"/>
  <c r="A127" i="7"/>
  <c r="BG126" i="7"/>
  <c r="BF126" i="7"/>
  <c r="BE126" i="7"/>
  <c r="BD126" i="7"/>
  <c r="BC126" i="7"/>
  <c r="BB126" i="7"/>
  <c r="BA126" i="7"/>
  <c r="AZ126" i="7"/>
  <c r="AX126" i="7"/>
  <c r="AW126" i="7"/>
  <c r="AV126" i="7"/>
  <c r="AU126" i="7"/>
  <c r="AT126" i="7"/>
  <c r="AY126" i="7" s="1"/>
  <c r="AS126" i="7"/>
  <c r="AP126" i="7"/>
  <c r="AO126" i="7"/>
  <c r="AN126" i="7"/>
  <c r="AM126" i="7"/>
  <c r="AL126" i="7"/>
  <c r="AQ126" i="7" s="1"/>
  <c r="AK126" i="7"/>
  <c r="AJ126" i="7" a="1"/>
  <c r="AJ126" i="7" s="1"/>
  <c r="AI126" i="7"/>
  <c r="AF126" i="7"/>
  <c r="Y126" i="7"/>
  <c r="T126" i="7"/>
  <c r="H126" i="7"/>
  <c r="A126" i="7"/>
  <c r="BD125" i="7"/>
  <c r="BB125" i="7"/>
  <c r="BA125" i="7"/>
  <c r="AT125" i="7"/>
  <c r="AP125" i="7"/>
  <c r="AO125" i="7"/>
  <c r="AN125" i="7"/>
  <c r="AM125" i="7"/>
  <c r="AJ125" i="7" a="1"/>
  <c r="AJ125" i="7" s="1"/>
  <c r="AK125" i="7" s="1"/>
  <c r="AI125" i="7"/>
  <c r="AF125" i="7"/>
  <c r="Y125" i="7"/>
  <c r="T125" i="7"/>
  <c r="AL125" i="7" s="1"/>
  <c r="AQ125" i="7" s="1"/>
  <c r="H125" i="7"/>
  <c r="A125" i="7"/>
  <c r="BG124" i="7"/>
  <c r="AY124" i="7"/>
  <c r="AX124" i="7"/>
  <c r="AW124" i="7"/>
  <c r="AV124" i="7"/>
  <c r="AT124" i="7"/>
  <c r="AS124" i="7" s="1"/>
  <c r="AP124" i="7"/>
  <c r="AO124" i="7"/>
  <c r="AN124" i="7"/>
  <c r="AM124" i="7"/>
  <c r="AJ124" i="7" a="1"/>
  <c r="AJ124" i="7" s="1"/>
  <c r="AK124" i="7" s="1"/>
  <c r="AI124" i="7"/>
  <c r="AF124" i="7"/>
  <c r="Y124" i="7"/>
  <c r="T124" i="7"/>
  <c r="AL124" i="7" s="1"/>
  <c r="H124" i="7"/>
  <c r="A124" i="7"/>
  <c r="BG123" i="7"/>
  <c r="BB123" i="7"/>
  <c r="AU123" i="7"/>
  <c r="AT123" i="7"/>
  <c r="AP123" i="7"/>
  <c r="AO123" i="7"/>
  <c r="AN123" i="7"/>
  <c r="AM123" i="7"/>
  <c r="AJ123" i="7" a="1"/>
  <c r="AJ123" i="7" s="1"/>
  <c r="AK123" i="7" s="1"/>
  <c r="AI123" i="7"/>
  <c r="AF123" i="7"/>
  <c r="Y123" i="7"/>
  <c r="T123" i="7"/>
  <c r="AL123" i="7" s="1"/>
  <c r="AQ123" i="7" s="1"/>
  <c r="H123" i="7"/>
  <c r="A123" i="7"/>
  <c r="BF122" i="7"/>
  <c r="BE122" i="7"/>
  <c r="BD122" i="7"/>
  <c r="BC122" i="7"/>
  <c r="BA122" i="7"/>
  <c r="AZ122" i="7"/>
  <c r="AX122" i="7"/>
  <c r="AW122" i="7"/>
  <c r="AV122" i="7"/>
  <c r="AT122" i="7"/>
  <c r="AS122" i="7"/>
  <c r="AP122" i="7"/>
  <c r="AO122" i="7"/>
  <c r="AN122" i="7"/>
  <c r="AM122" i="7"/>
  <c r="AL122" i="7"/>
  <c r="AJ122" i="7" a="1"/>
  <c r="AJ122" i="7"/>
  <c r="AK122" i="7" s="1"/>
  <c r="AI122" i="7"/>
  <c r="AF122" i="7"/>
  <c r="Y122" i="7"/>
  <c r="T122" i="7"/>
  <c r="H122" i="7"/>
  <c r="A122" i="7"/>
  <c r="BF121" i="7"/>
  <c r="BB121" i="7"/>
  <c r="BA121" i="7"/>
  <c r="AZ121" i="7"/>
  <c r="AY121" i="7"/>
  <c r="AX121" i="7"/>
  <c r="AW121" i="7"/>
  <c r="AV121" i="7"/>
  <c r="AT121" i="7"/>
  <c r="BE121" i="7" s="1"/>
  <c r="AS121" i="7"/>
  <c r="AP121" i="7"/>
  <c r="AO121" i="7"/>
  <c r="AM121" i="7"/>
  <c r="AJ121" i="7" a="1"/>
  <c r="AJ121" i="7"/>
  <c r="AK121" i="7" s="1"/>
  <c r="AI121" i="7"/>
  <c r="AF121" i="7"/>
  <c r="Y121" i="7"/>
  <c r="T121" i="7"/>
  <c r="H121" i="7"/>
  <c r="A121" i="7"/>
  <c r="AU120" i="7"/>
  <c r="AT120" i="7"/>
  <c r="AS120" i="7" s="1"/>
  <c r="AP120" i="7"/>
  <c r="AO120" i="7"/>
  <c r="AN120" i="7"/>
  <c r="AM120" i="7"/>
  <c r="AJ120" i="7" a="1"/>
  <c r="AJ120" i="7"/>
  <c r="AK120" i="7" s="1"/>
  <c r="AI120" i="7"/>
  <c r="AF120" i="7"/>
  <c r="Y120" i="7"/>
  <c r="T120" i="7"/>
  <c r="AL120" i="7" s="1"/>
  <c r="H120" i="7"/>
  <c r="A120" i="7"/>
  <c r="BG119" i="7"/>
  <c r="BF119" i="7"/>
  <c r="BB119" i="7"/>
  <c r="AT119" i="7"/>
  <c r="AS119" i="7" s="1"/>
  <c r="AP119" i="7"/>
  <c r="AO119" i="7"/>
  <c r="AQ119" i="7" s="1"/>
  <c r="AN119" i="7"/>
  <c r="AM119" i="7"/>
  <c r="AJ119" i="7" a="1"/>
  <c r="AJ119" i="7"/>
  <c r="AK119" i="7" s="1"/>
  <c r="AI119" i="7"/>
  <c r="AF119" i="7"/>
  <c r="Y119" i="7"/>
  <c r="T119" i="7"/>
  <c r="AL119" i="7" s="1"/>
  <c r="H119" i="7"/>
  <c r="A119" i="7"/>
  <c r="BG118" i="7"/>
  <c r="BF118" i="7"/>
  <c r="BE118" i="7"/>
  <c r="BD118" i="7"/>
  <c r="BC118" i="7"/>
  <c r="AX118" i="7"/>
  <c r="AT118" i="7"/>
  <c r="AY118" i="7" s="1"/>
  <c r="AP118" i="7"/>
  <c r="AO118" i="7"/>
  <c r="AN118" i="7"/>
  <c r="AM118" i="7"/>
  <c r="AL118" i="7"/>
  <c r="AK118" i="7"/>
  <c r="AJ118" i="7" a="1"/>
  <c r="AJ118" i="7" s="1"/>
  <c r="AI118" i="7"/>
  <c r="AF118" i="7"/>
  <c r="Y118" i="7"/>
  <c r="T118" i="7"/>
  <c r="H118" i="7"/>
  <c r="A118" i="7"/>
  <c r="BE117" i="7"/>
  <c r="BD117" i="7"/>
  <c r="BC117" i="7"/>
  <c r="BB117" i="7"/>
  <c r="BA117" i="7"/>
  <c r="AZ117" i="7"/>
  <c r="AY117" i="7"/>
  <c r="AU117" i="7"/>
  <c r="AT117" i="7"/>
  <c r="AW117" i="7" s="1"/>
  <c r="AP117" i="7"/>
  <c r="AO117" i="7"/>
  <c r="AM117" i="7"/>
  <c r="AL117" i="7"/>
  <c r="AJ117" i="7" a="1"/>
  <c r="AJ117" i="7"/>
  <c r="AK117" i="7" s="1"/>
  <c r="AI117" i="7"/>
  <c r="AF117" i="7"/>
  <c r="Y117" i="7"/>
  <c r="T117" i="7"/>
  <c r="AN117" i="7" s="1"/>
  <c r="H117" i="7"/>
  <c r="A117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T116" i="7"/>
  <c r="AU116" i="7" s="1"/>
  <c r="AS116" i="7"/>
  <c r="AP116" i="7"/>
  <c r="AO116" i="7"/>
  <c r="AM116" i="7"/>
  <c r="AJ116" i="7" a="1"/>
  <c r="AJ116" i="7" s="1"/>
  <c r="AK116" i="7" s="1"/>
  <c r="AI116" i="7"/>
  <c r="AF116" i="7"/>
  <c r="Y116" i="7"/>
  <c r="T116" i="7"/>
  <c r="H116" i="7"/>
  <c r="A116" i="7"/>
  <c r="BF115" i="7"/>
  <c r="AY115" i="7"/>
  <c r="AW115" i="7"/>
  <c r="AV115" i="7"/>
  <c r="AT115" i="7"/>
  <c r="AX115" i="7" s="1"/>
  <c r="AP115" i="7"/>
  <c r="AO115" i="7"/>
  <c r="AM115" i="7"/>
  <c r="AJ115" i="7" a="1"/>
  <c r="AJ115" i="7" s="1"/>
  <c r="AK115" i="7" s="1"/>
  <c r="AI115" i="7"/>
  <c r="AF115" i="7"/>
  <c r="Y115" i="7"/>
  <c r="T115" i="7"/>
  <c r="H115" i="7"/>
  <c r="A115" i="7"/>
  <c r="BF114" i="7"/>
  <c r="BB114" i="7"/>
  <c r="AU114" i="7"/>
  <c r="AT114" i="7"/>
  <c r="AS114" i="7"/>
  <c r="AQ114" i="7"/>
  <c r="AP114" i="7"/>
  <c r="AO114" i="7"/>
  <c r="AN114" i="7"/>
  <c r="AM114" i="7"/>
  <c r="AL114" i="7"/>
  <c r="AK114" i="7"/>
  <c r="AJ114" i="7" a="1"/>
  <c r="AJ114" i="7" s="1"/>
  <c r="AI114" i="7"/>
  <c r="AF114" i="7"/>
  <c r="Y114" i="7"/>
  <c r="T114" i="7"/>
  <c r="H114" i="7"/>
  <c r="A114" i="7"/>
  <c r="BG113" i="7"/>
  <c r="BF113" i="7"/>
  <c r="BD113" i="7"/>
  <c r="BC113" i="7"/>
  <c r="BB113" i="7"/>
  <c r="AZ113" i="7"/>
  <c r="AY113" i="7"/>
  <c r="AX113" i="7"/>
  <c r="AU113" i="7"/>
  <c r="AT113" i="7"/>
  <c r="BE113" i="7" s="1"/>
  <c r="AS113" i="7"/>
  <c r="AP113" i="7"/>
  <c r="AO113" i="7"/>
  <c r="AM113" i="7"/>
  <c r="AL113" i="7"/>
  <c r="AQ113" i="7" s="1"/>
  <c r="AJ113" i="7" a="1"/>
  <c r="AJ113" i="7" s="1"/>
  <c r="AK113" i="7" s="1"/>
  <c r="AI113" i="7"/>
  <c r="AF113" i="7"/>
  <c r="Y113" i="7"/>
  <c r="T113" i="7"/>
  <c r="AN113" i="7" s="1"/>
  <c r="H113" i="7"/>
  <c r="A113" i="7"/>
  <c r="BE112" i="7"/>
  <c r="BD112" i="7"/>
  <c r="BB112" i="7"/>
  <c r="BA112" i="7"/>
  <c r="AZ112" i="7"/>
  <c r="AY112" i="7"/>
  <c r="AX112" i="7"/>
  <c r="AU112" i="7"/>
  <c r="AT112" i="7"/>
  <c r="BC112" i="7" s="1"/>
  <c r="AP112" i="7"/>
  <c r="AO112" i="7"/>
  <c r="AN112" i="7"/>
  <c r="AM112" i="7"/>
  <c r="AQ112" i="7" s="1"/>
  <c r="AJ112" i="7" a="1"/>
  <c r="AJ112" i="7" s="1"/>
  <c r="AK112" i="7" s="1"/>
  <c r="AI112" i="7"/>
  <c r="AF112" i="7"/>
  <c r="Y112" i="7"/>
  <c r="T112" i="7"/>
  <c r="AL112" i="7" s="1"/>
  <c r="H112" i="7"/>
  <c r="A112" i="7"/>
  <c r="BD111" i="7"/>
  <c r="AZ111" i="7"/>
  <c r="AY111" i="7"/>
  <c r="AX111" i="7"/>
  <c r="AW111" i="7"/>
  <c r="AV111" i="7"/>
  <c r="AU111" i="7"/>
  <c r="AT111" i="7"/>
  <c r="BA111" i="7" s="1"/>
  <c r="AP111" i="7"/>
  <c r="AO111" i="7"/>
  <c r="AM111" i="7"/>
  <c r="AJ111" i="7" a="1"/>
  <c r="AJ111" i="7"/>
  <c r="AK111" i="7" s="1"/>
  <c r="AI111" i="7"/>
  <c r="AF111" i="7"/>
  <c r="Y111" i="7"/>
  <c r="T111" i="7"/>
  <c r="H111" i="7"/>
  <c r="A111" i="7"/>
  <c r="BE110" i="7"/>
  <c r="AW110" i="7"/>
  <c r="AT110" i="7"/>
  <c r="AS110" i="7"/>
  <c r="AP110" i="7"/>
  <c r="AO110" i="7"/>
  <c r="AM110" i="7"/>
  <c r="AJ110" i="7" a="1"/>
  <c r="AJ110" i="7"/>
  <c r="AK110" i="7" s="1"/>
  <c r="AI110" i="7"/>
  <c r="AF110" i="7"/>
  <c r="Y110" i="7"/>
  <c r="T110" i="7"/>
  <c r="H110" i="7"/>
  <c r="A110" i="7"/>
  <c r="AT109" i="7"/>
  <c r="AS109" i="7" s="1"/>
  <c r="AP109" i="7"/>
  <c r="AO109" i="7"/>
  <c r="AN109" i="7"/>
  <c r="AM109" i="7"/>
  <c r="AJ109" i="7" a="1"/>
  <c r="AJ109" i="7" s="1"/>
  <c r="AK109" i="7" s="1"/>
  <c r="AI109" i="7"/>
  <c r="AF109" i="7"/>
  <c r="Y109" i="7"/>
  <c r="T109" i="7"/>
  <c r="AL109" i="7" s="1"/>
  <c r="H109" i="7"/>
  <c r="A109" i="7"/>
  <c r="BG108" i="7"/>
  <c r="BF108" i="7"/>
  <c r="BE108" i="7"/>
  <c r="BD108" i="7"/>
  <c r="BC108" i="7"/>
  <c r="BB108" i="7"/>
  <c r="AZ108" i="7"/>
  <c r="AY108" i="7"/>
  <c r="AX108" i="7"/>
  <c r="AU108" i="7"/>
  <c r="AT108" i="7"/>
  <c r="BA108" i="7" s="1"/>
  <c r="AQ108" i="7"/>
  <c r="AP108" i="7"/>
  <c r="AO108" i="7"/>
  <c r="AN108" i="7"/>
  <c r="AM108" i="7"/>
  <c r="AL108" i="7"/>
  <c r="AK108" i="7"/>
  <c r="AJ108" i="7" a="1"/>
  <c r="AJ108" i="7"/>
  <c r="AI108" i="7"/>
  <c r="AF108" i="7"/>
  <c r="Y108" i="7"/>
  <c r="T108" i="7"/>
  <c r="H108" i="7"/>
  <c r="A108" i="7"/>
  <c r="BG107" i="7"/>
  <c r="BF107" i="7"/>
  <c r="BE107" i="7"/>
  <c r="BD107" i="7"/>
  <c r="BC107" i="7"/>
  <c r="BB107" i="7"/>
  <c r="BA107" i="7"/>
  <c r="AZ107" i="7"/>
  <c r="AX107" i="7"/>
  <c r="AW107" i="7"/>
  <c r="AV107" i="7"/>
  <c r="AT107" i="7"/>
  <c r="AY107" i="7" s="1"/>
  <c r="AS107" i="7"/>
  <c r="AP107" i="7"/>
  <c r="AO107" i="7"/>
  <c r="AN107" i="7"/>
  <c r="AM107" i="7"/>
  <c r="AL107" i="7"/>
  <c r="AQ107" i="7" s="1"/>
  <c r="AJ107" i="7" a="1"/>
  <c r="AJ107" i="7" s="1"/>
  <c r="AK107" i="7" s="1"/>
  <c r="AI107" i="7"/>
  <c r="AF107" i="7"/>
  <c r="Y107" i="7"/>
  <c r="T107" i="7"/>
  <c r="H107" i="7"/>
  <c r="A107" i="7"/>
  <c r="BG106" i="7"/>
  <c r="BD106" i="7"/>
  <c r="BC106" i="7"/>
  <c r="BB106" i="7"/>
  <c r="BA106" i="7"/>
  <c r="AZ106" i="7"/>
  <c r="AY106" i="7"/>
  <c r="AX106" i="7"/>
  <c r="AU106" i="7"/>
  <c r="AT106" i="7"/>
  <c r="AW106" i="7" s="1"/>
  <c r="AP106" i="7"/>
  <c r="AO106" i="7"/>
  <c r="AM106" i="7"/>
  <c r="AL106" i="7"/>
  <c r="AJ106" i="7" a="1"/>
  <c r="AJ106" i="7" s="1"/>
  <c r="AK106" i="7" s="1"/>
  <c r="AI106" i="7"/>
  <c r="AF106" i="7"/>
  <c r="Y106" i="7"/>
  <c r="T106" i="7"/>
  <c r="AN106" i="7" s="1"/>
  <c r="H106" i="7"/>
  <c r="A106" i="7"/>
  <c r="BE105" i="7"/>
  <c r="BB105" i="7"/>
  <c r="BA105" i="7"/>
  <c r="AZ105" i="7"/>
  <c r="AY105" i="7"/>
  <c r="AX105" i="7"/>
  <c r="AW105" i="7"/>
  <c r="AV105" i="7"/>
  <c r="AT105" i="7"/>
  <c r="AU105" i="7" s="1"/>
  <c r="AS105" i="7"/>
  <c r="AP105" i="7"/>
  <c r="AO105" i="7"/>
  <c r="AN105" i="7"/>
  <c r="AM105" i="7"/>
  <c r="AJ105" i="7" a="1"/>
  <c r="AJ105" i="7"/>
  <c r="AK105" i="7" s="1"/>
  <c r="AI105" i="7"/>
  <c r="AF105" i="7"/>
  <c r="Y105" i="7"/>
  <c r="T105" i="7"/>
  <c r="AL105" i="7" s="1"/>
  <c r="AQ105" i="7" s="1"/>
  <c r="H105" i="7"/>
  <c r="A105" i="7"/>
  <c r="BG104" i="7"/>
  <c r="BC104" i="7"/>
  <c r="AZ104" i="7"/>
  <c r="AY104" i="7"/>
  <c r="AX104" i="7"/>
  <c r="AW104" i="7"/>
  <c r="AV104" i="7"/>
  <c r="AU104" i="7"/>
  <c r="AT104" i="7"/>
  <c r="AS104" i="7" s="1"/>
  <c r="AP104" i="7"/>
  <c r="AO104" i="7"/>
  <c r="AN104" i="7"/>
  <c r="AM104" i="7"/>
  <c r="AJ104" i="7" a="1"/>
  <c r="AJ104" i="7"/>
  <c r="AK104" i="7" s="1"/>
  <c r="AI104" i="7"/>
  <c r="AF104" i="7"/>
  <c r="Y104" i="7"/>
  <c r="T104" i="7"/>
  <c r="AL104" i="7" s="1"/>
  <c r="H104" i="7"/>
  <c r="A104" i="7"/>
  <c r="BE103" i="7"/>
  <c r="AX103" i="7"/>
  <c r="AW103" i="7"/>
  <c r="AV103" i="7"/>
  <c r="AU103" i="7"/>
  <c r="AT103" i="7"/>
  <c r="AS103" i="7"/>
  <c r="AP103" i="7"/>
  <c r="AO103" i="7"/>
  <c r="AN103" i="7"/>
  <c r="AM103" i="7"/>
  <c r="AJ103" i="7" a="1"/>
  <c r="AJ103" i="7" s="1"/>
  <c r="AK103" i="7" s="1"/>
  <c r="AI103" i="7"/>
  <c r="AF103" i="7"/>
  <c r="Y103" i="7"/>
  <c r="T103" i="7"/>
  <c r="AL103" i="7" s="1"/>
  <c r="AQ103" i="7" s="1"/>
  <c r="H103" i="7"/>
  <c r="A103" i="7"/>
  <c r="BG102" i="7"/>
  <c r="BC102" i="7"/>
  <c r="AV102" i="7"/>
  <c r="AT102" i="7"/>
  <c r="AS102" i="7" s="1"/>
  <c r="AP102" i="7"/>
  <c r="AO102" i="7"/>
  <c r="AN102" i="7"/>
  <c r="AM102" i="7"/>
  <c r="AJ102" i="7" a="1"/>
  <c r="AJ102" i="7" s="1"/>
  <c r="AK102" i="7" s="1"/>
  <c r="AI102" i="7"/>
  <c r="AF102" i="7"/>
  <c r="Y102" i="7"/>
  <c r="T102" i="7"/>
  <c r="AL102" i="7" s="1"/>
  <c r="AQ102" i="7" s="1"/>
  <c r="H102" i="7"/>
  <c r="A102" i="7"/>
  <c r="BF101" i="7"/>
  <c r="BE101" i="7"/>
  <c r="AT101" i="7"/>
  <c r="AS101" i="7" s="1"/>
  <c r="AP101" i="7"/>
  <c r="AO101" i="7"/>
  <c r="AN101" i="7"/>
  <c r="AM101" i="7"/>
  <c r="AJ101" i="7" a="1"/>
  <c r="AJ101" i="7" s="1"/>
  <c r="AK101" i="7" s="1"/>
  <c r="AI101" i="7"/>
  <c r="AF101" i="7"/>
  <c r="Y101" i="7"/>
  <c r="T101" i="7"/>
  <c r="AL101" i="7" s="1"/>
  <c r="AQ101" i="7" s="1"/>
  <c r="H101" i="7"/>
  <c r="A101" i="7"/>
  <c r="BG100" i="7"/>
  <c r="BF100" i="7"/>
  <c r="BE100" i="7"/>
  <c r="BD100" i="7"/>
  <c r="BC100" i="7"/>
  <c r="BB100" i="7"/>
  <c r="AZ100" i="7"/>
  <c r="AY100" i="7"/>
  <c r="AX100" i="7"/>
  <c r="AU100" i="7"/>
  <c r="AT100" i="7"/>
  <c r="BA100" i="7" s="1"/>
  <c r="AS100" i="7"/>
  <c r="AP100" i="7"/>
  <c r="AQ100" i="7" s="1"/>
  <c r="AO100" i="7"/>
  <c r="AN100" i="7"/>
  <c r="AM100" i="7"/>
  <c r="AL100" i="7"/>
  <c r="AK100" i="7"/>
  <c r="AJ100" i="7" a="1"/>
  <c r="AJ100" i="7"/>
  <c r="AI100" i="7"/>
  <c r="AF100" i="7"/>
  <c r="Y100" i="7"/>
  <c r="T100" i="7"/>
  <c r="H100" i="7"/>
  <c r="A100" i="7"/>
  <c r="BF99" i="7"/>
  <c r="BE99" i="7"/>
  <c r="BD99" i="7"/>
  <c r="AY99" i="7"/>
  <c r="AX99" i="7"/>
  <c r="AT99" i="7"/>
  <c r="AP99" i="7"/>
  <c r="AO99" i="7"/>
  <c r="AN99" i="7"/>
  <c r="AM99" i="7"/>
  <c r="AL99" i="7"/>
  <c r="AQ99" i="7" s="1"/>
  <c r="AJ99" i="7" a="1"/>
  <c r="AJ99" i="7"/>
  <c r="AK99" i="7" s="1"/>
  <c r="AI99" i="7"/>
  <c r="AF99" i="7"/>
  <c r="Y99" i="7"/>
  <c r="T99" i="7"/>
  <c r="H99" i="7"/>
  <c r="A99" i="7"/>
  <c r="AX98" i="7"/>
  <c r="AT98" i="7"/>
  <c r="AS98" i="7" s="1"/>
  <c r="AP98" i="7"/>
  <c r="AO98" i="7"/>
  <c r="AN98" i="7"/>
  <c r="AM98" i="7"/>
  <c r="AJ98" i="7" a="1"/>
  <c r="AJ98" i="7" s="1"/>
  <c r="AK98" i="7" s="1"/>
  <c r="AI98" i="7"/>
  <c r="AF98" i="7"/>
  <c r="Y98" i="7"/>
  <c r="T98" i="7"/>
  <c r="AL98" i="7" s="1"/>
  <c r="H98" i="7"/>
  <c r="A98" i="7"/>
  <c r="BG97" i="7"/>
  <c r="BF97" i="7"/>
  <c r="BD97" i="7"/>
  <c r="BC97" i="7"/>
  <c r="AY97" i="7"/>
  <c r="AV97" i="7"/>
  <c r="AT97" i="7"/>
  <c r="BE97" i="7" s="1"/>
  <c r="AS97" i="7"/>
  <c r="AP97" i="7"/>
  <c r="AO97" i="7"/>
  <c r="AN97" i="7"/>
  <c r="AM97" i="7"/>
  <c r="AQ97" i="7" s="1"/>
  <c r="AJ97" i="7" a="1"/>
  <c r="AJ97" i="7"/>
  <c r="AK97" i="7" s="1"/>
  <c r="AI97" i="7"/>
  <c r="AF97" i="7"/>
  <c r="Y97" i="7"/>
  <c r="T97" i="7"/>
  <c r="AL97" i="7" s="1"/>
  <c r="H97" i="7"/>
  <c r="A97" i="7"/>
  <c r="BG96" i="7"/>
  <c r="BF96" i="7"/>
  <c r="BE96" i="7"/>
  <c r="BD96" i="7"/>
  <c r="BC96" i="7"/>
  <c r="AY96" i="7"/>
  <c r="AX96" i="7"/>
  <c r="AU96" i="7"/>
  <c r="AT96" i="7"/>
  <c r="AW96" i="7" s="1"/>
  <c r="AP96" i="7"/>
  <c r="AO96" i="7"/>
  <c r="AN96" i="7"/>
  <c r="AM96" i="7"/>
  <c r="AL96" i="7"/>
  <c r="AJ96" i="7" a="1"/>
  <c r="AJ96" i="7" s="1"/>
  <c r="AK96" i="7" s="1"/>
  <c r="AI96" i="7"/>
  <c r="AF96" i="7"/>
  <c r="Y96" i="7"/>
  <c r="T96" i="7"/>
  <c r="H96" i="7"/>
  <c r="A96" i="7"/>
  <c r="AY95" i="7"/>
  <c r="AW95" i="7"/>
  <c r="AV95" i="7"/>
  <c r="AT95" i="7"/>
  <c r="AP95" i="7"/>
  <c r="AO95" i="7"/>
  <c r="AN95" i="7"/>
  <c r="AM95" i="7"/>
  <c r="AJ95" i="7" a="1"/>
  <c r="AJ95" i="7" s="1"/>
  <c r="AK95" i="7" s="1"/>
  <c r="AI95" i="7"/>
  <c r="AF95" i="7"/>
  <c r="Y95" i="7"/>
  <c r="T95" i="7"/>
  <c r="AL95" i="7" s="1"/>
  <c r="AQ95" i="7" s="1"/>
  <c r="H95" i="7"/>
  <c r="A95" i="7"/>
  <c r="AW94" i="7"/>
  <c r="AV94" i="7"/>
  <c r="AT94" i="7"/>
  <c r="AS94" i="7" s="1"/>
  <c r="AP94" i="7"/>
  <c r="AO94" i="7"/>
  <c r="AN94" i="7"/>
  <c r="AM94" i="7"/>
  <c r="AQ94" i="7" s="1"/>
  <c r="AJ94" i="7" a="1"/>
  <c r="AJ94" i="7"/>
  <c r="AK94" i="7" s="1"/>
  <c r="AI94" i="7"/>
  <c r="AF94" i="7"/>
  <c r="Y94" i="7"/>
  <c r="T94" i="7"/>
  <c r="AL94" i="7" s="1"/>
  <c r="H94" i="7"/>
  <c r="A94" i="7"/>
  <c r="AU93" i="7"/>
  <c r="AT93" i="7"/>
  <c r="AS93" i="7" s="1"/>
  <c r="AP93" i="7"/>
  <c r="AO93" i="7"/>
  <c r="AQ93" i="7" s="1"/>
  <c r="AN93" i="7"/>
  <c r="AM93" i="7"/>
  <c r="AL93" i="7"/>
  <c r="AK93" i="7"/>
  <c r="AJ93" i="7" a="1"/>
  <c r="AJ93" i="7" s="1"/>
  <c r="AI93" i="7"/>
  <c r="AF93" i="7"/>
  <c r="Y93" i="7"/>
  <c r="T93" i="7"/>
  <c r="H93" i="7"/>
  <c r="A93" i="7"/>
  <c r="BG92" i="7"/>
  <c r="BF92" i="7"/>
  <c r="BE92" i="7"/>
  <c r="BD92" i="7"/>
  <c r="BC92" i="7"/>
  <c r="BA92" i="7"/>
  <c r="AZ92" i="7"/>
  <c r="AY92" i="7"/>
  <c r="AV92" i="7"/>
  <c r="AT92" i="7"/>
  <c r="BB92" i="7" s="1"/>
  <c r="AS92" i="7"/>
  <c r="AP92" i="7"/>
  <c r="AO92" i="7"/>
  <c r="AN92" i="7"/>
  <c r="AM92" i="7"/>
  <c r="AJ92" i="7" a="1"/>
  <c r="AJ92" i="7"/>
  <c r="AK92" i="7" s="1"/>
  <c r="AI92" i="7"/>
  <c r="AF92" i="7"/>
  <c r="Y92" i="7"/>
  <c r="T92" i="7"/>
  <c r="AL92" i="7" s="1"/>
  <c r="AQ92" i="7" s="1"/>
  <c r="H92" i="7"/>
  <c r="A92" i="7"/>
  <c r="BG91" i="7"/>
  <c r="BF91" i="7"/>
  <c r="BE91" i="7"/>
  <c r="BD91" i="7"/>
  <c r="BC91" i="7"/>
  <c r="BB91" i="7"/>
  <c r="AX91" i="7"/>
  <c r="AT91" i="7"/>
  <c r="BA91" i="7" s="1"/>
  <c r="AP91" i="7"/>
  <c r="AO91" i="7"/>
  <c r="AN91" i="7"/>
  <c r="AM91" i="7"/>
  <c r="AL91" i="7"/>
  <c r="AJ91" i="7" a="1"/>
  <c r="AJ91" i="7" s="1"/>
  <c r="AK91" i="7" s="1"/>
  <c r="AI91" i="7"/>
  <c r="AF91" i="7"/>
  <c r="Y91" i="7"/>
  <c r="T91" i="7"/>
  <c r="H91" i="7"/>
  <c r="A91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 s="1"/>
  <c r="AP90" i="7"/>
  <c r="AO90" i="7"/>
  <c r="AN90" i="7"/>
  <c r="AM90" i="7"/>
  <c r="AK90" i="7"/>
  <c r="AJ90" i="7" a="1"/>
  <c r="AJ90" i="7"/>
  <c r="AI90" i="7"/>
  <c r="AF90" i="7"/>
  <c r="Y90" i="7"/>
  <c r="T90" i="7"/>
  <c r="AL90" i="7" s="1"/>
  <c r="AQ90" i="7" s="1"/>
  <c r="H90" i="7"/>
  <c r="A90" i="7"/>
  <c r="AT89" i="7"/>
  <c r="AP89" i="7"/>
  <c r="AO89" i="7"/>
  <c r="AN89" i="7"/>
  <c r="AM89" i="7"/>
  <c r="AL89" i="7"/>
  <c r="AQ89" i="7" s="1"/>
  <c r="AJ89" i="7" a="1"/>
  <c r="AJ89" i="7"/>
  <c r="AK89" i="7" s="1"/>
  <c r="AI89" i="7"/>
  <c r="AF89" i="7"/>
  <c r="Y89" i="7"/>
  <c r="T89" i="7"/>
  <c r="H89" i="7"/>
  <c r="A89" i="7"/>
  <c r="BG88" i="7"/>
  <c r="BD88" i="7"/>
  <c r="BC88" i="7"/>
  <c r="BB88" i="7"/>
  <c r="BA88" i="7"/>
  <c r="AZ88" i="7"/>
  <c r="AY88" i="7"/>
  <c r="AX88" i="7"/>
  <c r="AW88" i="7"/>
  <c r="AV88" i="7"/>
  <c r="AU88" i="7"/>
  <c r="AT88" i="7"/>
  <c r="BF88" i="7" s="1"/>
  <c r="AS88" i="7"/>
  <c r="AP88" i="7"/>
  <c r="AO88" i="7"/>
  <c r="AN88" i="7"/>
  <c r="AM88" i="7"/>
  <c r="AJ88" i="7" a="1"/>
  <c r="AJ88" i="7" s="1"/>
  <c r="AK88" i="7" s="1"/>
  <c r="AI88" i="7"/>
  <c r="AF88" i="7"/>
  <c r="Y88" i="7"/>
  <c r="T88" i="7"/>
  <c r="AL88" i="7" s="1"/>
  <c r="AQ88" i="7" s="1"/>
  <c r="H88" i="7"/>
  <c r="A88" i="7"/>
  <c r="BF87" i="7"/>
  <c r="AX87" i="7"/>
  <c r="AW87" i="7"/>
  <c r="AU87" i="7"/>
  <c r="AT87" i="7"/>
  <c r="AP87" i="7"/>
  <c r="AO87" i="7"/>
  <c r="AN87" i="7"/>
  <c r="AM87" i="7"/>
  <c r="AJ87" i="7" a="1"/>
  <c r="AJ87" i="7" s="1"/>
  <c r="AK87" i="7" s="1"/>
  <c r="AI87" i="7"/>
  <c r="AF87" i="7"/>
  <c r="Y87" i="7"/>
  <c r="T87" i="7"/>
  <c r="AL87" i="7" s="1"/>
  <c r="AQ87" i="7" s="1"/>
  <c r="H87" i="7"/>
  <c r="A87" i="7"/>
  <c r="BD86" i="7"/>
  <c r="AW86" i="7"/>
  <c r="AU86" i="7"/>
  <c r="AT86" i="7"/>
  <c r="AS86" i="7"/>
  <c r="AP86" i="7"/>
  <c r="AO86" i="7"/>
  <c r="AN86" i="7"/>
  <c r="AM86" i="7"/>
  <c r="AJ86" i="7" a="1"/>
  <c r="AJ86" i="7"/>
  <c r="AK86" i="7" s="1"/>
  <c r="AI86" i="7"/>
  <c r="AF86" i="7"/>
  <c r="Y86" i="7"/>
  <c r="T86" i="7"/>
  <c r="AL86" i="7" s="1"/>
  <c r="H86" i="7"/>
  <c r="A86" i="7"/>
  <c r="BG85" i="7"/>
  <c r="BF85" i="7"/>
  <c r="BB85" i="7"/>
  <c r="AU85" i="7"/>
  <c r="AT85" i="7"/>
  <c r="AS85" i="7"/>
  <c r="AP85" i="7"/>
  <c r="AQ85" i="7" s="1"/>
  <c r="AO85" i="7"/>
  <c r="AN85" i="7"/>
  <c r="AM85" i="7"/>
  <c r="AL85" i="7"/>
  <c r="AJ85" i="7" a="1"/>
  <c r="AJ85" i="7" s="1"/>
  <c r="AK85" i="7" s="1"/>
  <c r="AI85" i="7"/>
  <c r="AF85" i="7"/>
  <c r="Y85" i="7"/>
  <c r="T85" i="7"/>
  <c r="H85" i="7"/>
  <c r="A85" i="7"/>
  <c r="BG84" i="7"/>
  <c r="BF84" i="7"/>
  <c r="BE84" i="7"/>
  <c r="BD84" i="7"/>
  <c r="BC84" i="7"/>
  <c r="BA84" i="7"/>
  <c r="AZ84" i="7"/>
  <c r="AY84" i="7"/>
  <c r="AV84" i="7"/>
  <c r="AU84" i="7"/>
  <c r="AT84" i="7"/>
  <c r="BB84" i="7" s="1"/>
  <c r="AS84" i="7"/>
  <c r="AP84" i="7"/>
  <c r="AO84" i="7"/>
  <c r="AN84" i="7"/>
  <c r="AM84" i="7"/>
  <c r="AJ84" i="7" a="1"/>
  <c r="AJ84" i="7"/>
  <c r="AK84" i="7" s="1"/>
  <c r="AI84" i="7"/>
  <c r="AF84" i="7"/>
  <c r="Y84" i="7"/>
  <c r="T84" i="7"/>
  <c r="AL84" i="7" s="1"/>
  <c r="AQ84" i="7" s="1"/>
  <c r="H84" i="7"/>
  <c r="A84" i="7"/>
  <c r="BG83" i="7"/>
  <c r="BF83" i="7"/>
  <c r="BE83" i="7"/>
  <c r="BD83" i="7"/>
  <c r="BC83" i="7"/>
  <c r="BB83" i="7"/>
  <c r="AX83" i="7"/>
  <c r="AT83" i="7"/>
  <c r="BA83" i="7" s="1"/>
  <c r="AP83" i="7"/>
  <c r="AO83" i="7"/>
  <c r="AN83" i="7"/>
  <c r="AM83" i="7"/>
  <c r="AL83" i="7"/>
  <c r="AQ83" i="7" s="1"/>
  <c r="AK83" i="7"/>
  <c r="AJ83" i="7" a="1"/>
  <c r="AJ83" i="7" s="1"/>
  <c r="AI83" i="7"/>
  <c r="AF83" i="7"/>
  <c r="Y83" i="7"/>
  <c r="T83" i="7"/>
  <c r="H83" i="7"/>
  <c r="A83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 s="1"/>
  <c r="AP82" i="7"/>
  <c r="AO82" i="7"/>
  <c r="AN82" i="7"/>
  <c r="AM82" i="7"/>
  <c r="AJ82" i="7" a="1"/>
  <c r="AJ82" i="7"/>
  <c r="AK82" i="7" s="1"/>
  <c r="AI82" i="7"/>
  <c r="AF82" i="7"/>
  <c r="Y82" i="7"/>
  <c r="T82" i="7"/>
  <c r="AL82" i="7" s="1"/>
  <c r="AQ82" i="7" s="1"/>
  <c r="H82" i="7"/>
  <c r="A82" i="7"/>
  <c r="BC81" i="7"/>
  <c r="AY81" i="7"/>
  <c r="AX81" i="7"/>
  <c r="AT81" i="7"/>
  <c r="AP81" i="7"/>
  <c r="AO81" i="7"/>
  <c r="AN81" i="7"/>
  <c r="AM81" i="7"/>
  <c r="AL81" i="7"/>
  <c r="AQ81" i="7" s="1"/>
  <c r="AJ81" i="7" a="1"/>
  <c r="AJ81" i="7" s="1"/>
  <c r="AK81" i="7" s="1"/>
  <c r="AI81" i="7"/>
  <c r="AF81" i="7"/>
  <c r="Y81" i="7"/>
  <c r="T81" i="7"/>
  <c r="H81" i="7"/>
  <c r="A81" i="7"/>
  <c r="BG80" i="7"/>
  <c r="BD80" i="7"/>
  <c r="BC80" i="7"/>
  <c r="BB80" i="7"/>
  <c r="BA80" i="7"/>
  <c r="AZ80" i="7"/>
  <c r="AY80" i="7"/>
  <c r="AX80" i="7"/>
  <c r="AW80" i="7"/>
  <c r="AV80" i="7"/>
  <c r="AU80" i="7"/>
  <c r="AT80" i="7"/>
  <c r="BF80" i="7" s="1"/>
  <c r="AS80" i="7"/>
  <c r="AP80" i="7"/>
  <c r="AO80" i="7"/>
  <c r="AN80" i="7"/>
  <c r="AM80" i="7"/>
  <c r="AJ80" i="7" a="1"/>
  <c r="AJ80" i="7"/>
  <c r="AK80" i="7" s="1"/>
  <c r="AI80" i="7"/>
  <c r="AF80" i="7"/>
  <c r="Y80" i="7"/>
  <c r="T80" i="7"/>
  <c r="AL80" i="7" s="1"/>
  <c r="AQ80" i="7" s="1"/>
  <c r="H80" i="7"/>
  <c r="A80" i="7"/>
  <c r="BF79" i="7"/>
  <c r="AY79" i="7"/>
  <c r="AU79" i="7"/>
  <c r="AT79" i="7"/>
  <c r="AP79" i="7"/>
  <c r="AO79" i="7"/>
  <c r="AN79" i="7"/>
  <c r="AM79" i="7"/>
  <c r="AJ79" i="7" a="1"/>
  <c r="AJ79" i="7" s="1"/>
  <c r="AK79" i="7" s="1"/>
  <c r="AI79" i="7"/>
  <c r="AF79" i="7"/>
  <c r="Y79" i="7"/>
  <c r="T79" i="7"/>
  <c r="AL79" i="7" s="1"/>
  <c r="H79" i="7"/>
  <c r="A79" i="7"/>
  <c r="AU78" i="7"/>
  <c r="AT78" i="7"/>
  <c r="AS78" i="7" s="1"/>
  <c r="AP78" i="7"/>
  <c r="AO78" i="7"/>
  <c r="AN78" i="7"/>
  <c r="AM78" i="7"/>
  <c r="AQ78" i="7" s="1"/>
  <c r="AJ78" i="7" a="1"/>
  <c r="AJ78" i="7"/>
  <c r="AK78" i="7" s="1"/>
  <c r="AI78" i="7"/>
  <c r="AF78" i="7"/>
  <c r="Y78" i="7"/>
  <c r="T78" i="7"/>
  <c r="AL78" i="7" s="1"/>
  <c r="H78" i="7"/>
  <c r="A78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S77" i="7"/>
  <c r="AP77" i="7"/>
  <c r="AO77" i="7"/>
  <c r="AN77" i="7"/>
  <c r="AM77" i="7"/>
  <c r="AJ77" i="7" a="1"/>
  <c r="AJ77" i="7"/>
  <c r="AK77" i="7" s="1"/>
  <c r="AI77" i="7"/>
  <c r="AF77" i="7"/>
  <c r="Y77" i="7"/>
  <c r="T77" i="7"/>
  <c r="AL77" i="7" s="1"/>
  <c r="AQ77" i="7" s="1"/>
  <c r="H77" i="7"/>
  <c r="A77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S76" i="7"/>
  <c r="AP76" i="7"/>
  <c r="AO76" i="7"/>
  <c r="AN76" i="7"/>
  <c r="AM76" i="7"/>
  <c r="AL76" i="7"/>
  <c r="AK76" i="7"/>
  <c r="AJ76" i="7" a="1"/>
  <c r="AJ76" i="7"/>
  <c r="AI76" i="7"/>
  <c r="AF76" i="7"/>
  <c r="Y76" i="7"/>
  <c r="T76" i="7"/>
  <c r="H76" i="7"/>
  <c r="A76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S75" i="7"/>
  <c r="AP75" i="7"/>
  <c r="AO75" i="7"/>
  <c r="AN75" i="7"/>
  <c r="AM75" i="7"/>
  <c r="AJ75" i="7" a="1"/>
  <c r="AJ75" i="7"/>
  <c r="AK75" i="7" s="1"/>
  <c r="AI75" i="7"/>
  <c r="AF75" i="7"/>
  <c r="Y75" i="7"/>
  <c r="T75" i="7"/>
  <c r="AL75" i="7" s="1"/>
  <c r="AQ75" i="7" s="1"/>
  <c r="H75" i="7"/>
  <c r="A75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S74" i="7"/>
  <c r="AP74" i="7"/>
  <c r="AO74" i="7"/>
  <c r="AN74" i="7"/>
  <c r="AM74" i="7"/>
  <c r="AJ74" i="7" a="1"/>
  <c r="AJ74" i="7"/>
  <c r="AK74" i="7" s="1"/>
  <c r="AI74" i="7"/>
  <c r="AF74" i="7"/>
  <c r="Y74" i="7"/>
  <c r="T74" i="7"/>
  <c r="AL74" i="7" s="1"/>
  <c r="AQ74" i="7" s="1"/>
  <c r="H74" i="7"/>
  <c r="A74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S73" i="7"/>
  <c r="AP73" i="7"/>
  <c r="AO73" i="7"/>
  <c r="AN73" i="7"/>
  <c r="AQ73" i="7" s="1"/>
  <c r="AM73" i="7"/>
  <c r="AJ73" i="7" a="1"/>
  <c r="AJ73" i="7"/>
  <c r="AK73" i="7" s="1"/>
  <c r="AI73" i="7"/>
  <c r="AF73" i="7"/>
  <c r="Y73" i="7"/>
  <c r="T73" i="7"/>
  <c r="AL73" i="7" s="1"/>
  <c r="H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S72" i="7"/>
  <c r="AP72" i="7"/>
  <c r="AO72" i="7"/>
  <c r="AN72" i="7"/>
  <c r="AM72" i="7"/>
  <c r="AL72" i="7"/>
  <c r="AQ72" i="7" s="1"/>
  <c r="AK72" i="7"/>
  <c r="AJ72" i="7" a="1"/>
  <c r="AJ72" i="7" s="1"/>
  <c r="AI72" i="7"/>
  <c r="AF72" i="7"/>
  <c r="Y72" i="7"/>
  <c r="T72" i="7"/>
  <c r="H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S71" i="7"/>
  <c r="AP71" i="7"/>
  <c r="AO71" i="7"/>
  <c r="AN71" i="7"/>
  <c r="AM71" i="7"/>
  <c r="AL71" i="7"/>
  <c r="AQ71" i="7" s="1"/>
  <c r="AK71" i="7"/>
  <c r="AJ71" i="7" a="1"/>
  <c r="AJ71" i="7"/>
  <c r="AI71" i="7"/>
  <c r="AF71" i="7"/>
  <c r="Y71" i="7"/>
  <c r="T71" i="7"/>
  <c r="H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S70" i="7"/>
  <c r="AP70" i="7"/>
  <c r="AO70" i="7"/>
  <c r="AN70" i="7"/>
  <c r="AM70" i="7"/>
  <c r="AL70" i="7"/>
  <c r="AJ70" i="7" a="1"/>
  <c r="AJ70" i="7"/>
  <c r="AK70" i="7" s="1"/>
  <c r="AI70" i="7"/>
  <c r="AF70" i="7"/>
  <c r="Y70" i="7"/>
  <c r="T70" i="7"/>
  <c r="H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S69" i="7"/>
  <c r="AP69" i="7"/>
  <c r="AO69" i="7"/>
  <c r="AN69" i="7"/>
  <c r="AM69" i="7"/>
  <c r="AQ69" i="7" s="1"/>
  <c r="AJ69" i="7" a="1"/>
  <c r="AJ69" i="7"/>
  <c r="AK69" i="7" s="1"/>
  <c r="AI69" i="7"/>
  <c r="AF69" i="7"/>
  <c r="Y69" i="7"/>
  <c r="T69" i="7"/>
  <c r="AL69" i="7" s="1"/>
  <c r="H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S68" i="7"/>
  <c r="AP68" i="7"/>
  <c r="AO68" i="7"/>
  <c r="AN68" i="7"/>
  <c r="AM68" i="7"/>
  <c r="AJ68" i="7" a="1"/>
  <c r="AJ68" i="7" s="1"/>
  <c r="AK68" i="7" s="1"/>
  <c r="AI68" i="7"/>
  <c r="AF68" i="7"/>
  <c r="Y68" i="7"/>
  <c r="T68" i="7"/>
  <c r="AL68" i="7" s="1"/>
  <c r="AQ68" i="7" s="1"/>
  <c r="H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S67" i="7"/>
  <c r="AP67" i="7"/>
  <c r="AO67" i="7"/>
  <c r="AN67" i="7"/>
  <c r="AM67" i="7"/>
  <c r="AL67" i="7"/>
  <c r="AJ67" i="7" a="1"/>
  <c r="AJ67" i="7" s="1"/>
  <c r="AK67" i="7" s="1"/>
  <c r="AI67" i="7"/>
  <c r="AF67" i="7"/>
  <c r="Y67" i="7"/>
  <c r="T67" i="7"/>
  <c r="H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S66" i="7"/>
  <c r="AP66" i="7"/>
  <c r="AO66" i="7"/>
  <c r="AN66" i="7"/>
  <c r="AM66" i="7"/>
  <c r="AL66" i="7"/>
  <c r="AJ66" i="7" a="1"/>
  <c r="AJ66" i="7" s="1"/>
  <c r="AK66" i="7" s="1"/>
  <c r="AI66" i="7"/>
  <c r="AF66" i="7"/>
  <c r="Y66" i="7"/>
  <c r="T66" i="7"/>
  <c r="H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S65" i="7"/>
  <c r="AP65" i="7"/>
  <c r="AO65" i="7"/>
  <c r="AN65" i="7"/>
  <c r="AM65" i="7"/>
  <c r="AJ65" i="7" a="1"/>
  <c r="AJ65" i="7"/>
  <c r="AK65" i="7" s="1"/>
  <c r="AI65" i="7"/>
  <c r="AF65" i="7"/>
  <c r="Y65" i="7"/>
  <c r="T65" i="7"/>
  <c r="AL65" i="7" s="1"/>
  <c r="AQ65" i="7" s="1"/>
  <c r="H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S64" i="7"/>
  <c r="AP64" i="7"/>
  <c r="AO64" i="7"/>
  <c r="AN64" i="7"/>
  <c r="AM64" i="7"/>
  <c r="AJ64" i="7" a="1"/>
  <c r="AJ64" i="7" s="1"/>
  <c r="AK64" i="7" s="1"/>
  <c r="AI64" i="7"/>
  <c r="AF64" i="7"/>
  <c r="Y64" i="7"/>
  <c r="T64" i="7"/>
  <c r="AL64" i="7" s="1"/>
  <c r="H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S63" i="7"/>
  <c r="AP63" i="7"/>
  <c r="AO63" i="7"/>
  <c r="AN63" i="7"/>
  <c r="AM63" i="7"/>
  <c r="AL63" i="7"/>
  <c r="AK63" i="7"/>
  <c r="AJ63" i="7" a="1"/>
  <c r="AJ63" i="7" s="1"/>
  <c r="AI63" i="7"/>
  <c r="AF63" i="7"/>
  <c r="Y63" i="7"/>
  <c r="T63" i="7"/>
  <c r="H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S62" i="7"/>
  <c r="AP62" i="7"/>
  <c r="AO62" i="7"/>
  <c r="AN62" i="7"/>
  <c r="AM62" i="7"/>
  <c r="AL62" i="7"/>
  <c r="AQ62" i="7" s="1"/>
  <c r="AK62" i="7"/>
  <c r="AJ62" i="7" a="1"/>
  <c r="AJ62" i="7"/>
  <c r="AI62" i="7"/>
  <c r="AF62" i="7"/>
  <c r="Y62" i="7"/>
  <c r="T62" i="7"/>
  <c r="H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S61" i="7"/>
  <c r="AP61" i="7"/>
  <c r="AO61" i="7"/>
  <c r="AN61" i="7"/>
  <c r="AM61" i="7"/>
  <c r="AJ61" i="7" a="1"/>
  <c r="AJ61" i="7"/>
  <c r="AK61" i="7" s="1"/>
  <c r="AI61" i="7"/>
  <c r="AF61" i="7"/>
  <c r="Y61" i="7"/>
  <c r="T61" i="7"/>
  <c r="AL61" i="7" s="1"/>
  <c r="AQ61" i="7" s="1"/>
  <c r="H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S60" i="7"/>
  <c r="AP60" i="7"/>
  <c r="AO60" i="7"/>
  <c r="AN60" i="7"/>
  <c r="AM60" i="7"/>
  <c r="AJ60" i="7" a="1"/>
  <c r="AJ60" i="7" s="1"/>
  <c r="AK60" i="7" s="1"/>
  <c r="AI60" i="7"/>
  <c r="AF60" i="7"/>
  <c r="Y60" i="7"/>
  <c r="T60" i="7"/>
  <c r="AL60" i="7" s="1"/>
  <c r="H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S59" i="7"/>
  <c r="AP59" i="7"/>
  <c r="AO59" i="7"/>
  <c r="AN59" i="7"/>
  <c r="AM59" i="7"/>
  <c r="AJ59" i="7" a="1"/>
  <c r="AJ59" i="7" s="1"/>
  <c r="AK59" i="7" s="1"/>
  <c r="AI59" i="7"/>
  <c r="AF59" i="7"/>
  <c r="Y59" i="7"/>
  <c r="T59" i="7"/>
  <c r="AL59" i="7" s="1"/>
  <c r="H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S58" i="7"/>
  <c r="AP58" i="7"/>
  <c r="AO58" i="7"/>
  <c r="AN58" i="7"/>
  <c r="AM58" i="7"/>
  <c r="AJ58" i="7" a="1"/>
  <c r="AJ58" i="7" s="1"/>
  <c r="AK58" i="7" s="1"/>
  <c r="AI58" i="7"/>
  <c r="AF58" i="7"/>
  <c r="Y58" i="7"/>
  <c r="T58" i="7"/>
  <c r="AL58" i="7" s="1"/>
  <c r="AQ58" i="7" s="1"/>
  <c r="H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S57" i="7"/>
  <c r="AQ57" i="7"/>
  <c r="AP57" i="7"/>
  <c r="AO57" i="7"/>
  <c r="AN57" i="7"/>
  <c r="AM57" i="7"/>
  <c r="AJ57" i="7" a="1"/>
  <c r="AJ57" i="7"/>
  <c r="AK57" i="7" s="1"/>
  <c r="AI57" i="7"/>
  <c r="AF57" i="7"/>
  <c r="Y57" i="7"/>
  <c r="T57" i="7"/>
  <c r="AL57" i="7" s="1"/>
  <c r="H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S56" i="7"/>
  <c r="AP56" i="7"/>
  <c r="AO56" i="7"/>
  <c r="AN56" i="7"/>
  <c r="AM56" i="7"/>
  <c r="AL56" i="7"/>
  <c r="AK56" i="7"/>
  <c r="AJ56" i="7" a="1"/>
  <c r="AJ56" i="7" s="1"/>
  <c r="AI56" i="7"/>
  <c r="AF56" i="7"/>
  <c r="Y56" i="7"/>
  <c r="T56" i="7"/>
  <c r="H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S55" i="7"/>
  <c r="AP55" i="7"/>
  <c r="AO55" i="7"/>
  <c r="AN55" i="7"/>
  <c r="AM55" i="7"/>
  <c r="AL55" i="7"/>
  <c r="AJ55" i="7" a="1"/>
  <c r="AJ55" i="7"/>
  <c r="AK55" i="7" s="1"/>
  <c r="AI55" i="7"/>
  <c r="AF55" i="7"/>
  <c r="Y55" i="7"/>
  <c r="T55" i="7"/>
  <c r="H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S54" i="7"/>
  <c r="AP54" i="7"/>
  <c r="AO54" i="7"/>
  <c r="AN54" i="7"/>
  <c r="AM54" i="7"/>
  <c r="AJ54" i="7" a="1"/>
  <c r="AJ54" i="7"/>
  <c r="AK54" i="7" s="1"/>
  <c r="AI54" i="7"/>
  <c r="AF54" i="7"/>
  <c r="Y54" i="7"/>
  <c r="T54" i="7"/>
  <c r="AL54" i="7" s="1"/>
  <c r="AQ54" i="7" s="1"/>
  <c r="H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S53" i="7"/>
  <c r="AQ53" i="7"/>
  <c r="AP53" i="7"/>
  <c r="AO53" i="7"/>
  <c r="AN53" i="7"/>
  <c r="AM53" i="7"/>
  <c r="AJ53" i="7" a="1"/>
  <c r="AJ53" i="7"/>
  <c r="AK53" i="7" s="1"/>
  <c r="AI53" i="7"/>
  <c r="AF53" i="7"/>
  <c r="Y53" i="7"/>
  <c r="T53" i="7"/>
  <c r="AL53" i="7" s="1"/>
  <c r="H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S52" i="7"/>
  <c r="AP52" i="7"/>
  <c r="AO52" i="7"/>
  <c r="AN52" i="7"/>
  <c r="AQ52" i="7" s="1"/>
  <c r="AM52" i="7"/>
  <c r="AJ52" i="7" a="1"/>
  <c r="AJ52" i="7" s="1"/>
  <c r="AK52" i="7" s="1"/>
  <c r="AI52" i="7"/>
  <c r="AF52" i="7"/>
  <c r="Y52" i="7"/>
  <c r="T52" i="7"/>
  <c r="AL52" i="7" s="1"/>
  <c r="H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S51" i="7"/>
  <c r="AP51" i="7"/>
  <c r="AO51" i="7"/>
  <c r="AN51" i="7"/>
  <c r="AM51" i="7"/>
  <c r="AL51" i="7"/>
  <c r="AK51" i="7"/>
  <c r="AJ51" i="7" a="1"/>
  <c r="AJ51" i="7" s="1"/>
  <c r="AI51" i="7"/>
  <c r="AF51" i="7"/>
  <c r="Y51" i="7"/>
  <c r="T51" i="7"/>
  <c r="H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S50" i="7"/>
  <c r="AP50" i="7"/>
  <c r="AO50" i="7"/>
  <c r="AN50" i="7"/>
  <c r="AM50" i="7"/>
  <c r="AL50" i="7"/>
  <c r="AJ50" i="7" a="1"/>
  <c r="AJ50" i="7" s="1"/>
  <c r="AK50" i="7" s="1"/>
  <c r="AI50" i="7"/>
  <c r="AF50" i="7"/>
  <c r="Y50" i="7"/>
  <c r="T50" i="7"/>
  <c r="H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S49" i="7"/>
  <c r="AP49" i="7"/>
  <c r="AO49" i="7"/>
  <c r="AN49" i="7"/>
  <c r="AM49" i="7"/>
  <c r="AJ49" i="7" a="1"/>
  <c r="AJ49" i="7"/>
  <c r="AK49" i="7" s="1"/>
  <c r="AI49" i="7"/>
  <c r="AF49" i="7"/>
  <c r="Y49" i="7"/>
  <c r="T49" i="7"/>
  <c r="AL49" i="7" s="1"/>
  <c r="AQ49" i="7" s="1"/>
  <c r="H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S48" i="7"/>
  <c r="AP48" i="7"/>
  <c r="AO48" i="7"/>
  <c r="AN48" i="7"/>
  <c r="AM48" i="7"/>
  <c r="AJ48" i="7" a="1"/>
  <c r="AJ48" i="7" s="1"/>
  <c r="AK48" i="7" s="1"/>
  <c r="AI48" i="7"/>
  <c r="AF48" i="7"/>
  <c r="Y48" i="7"/>
  <c r="T48" i="7"/>
  <c r="AL48" i="7" s="1"/>
  <c r="AQ48" i="7" s="1"/>
  <c r="H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S47" i="7"/>
  <c r="AP47" i="7"/>
  <c r="AO47" i="7"/>
  <c r="AQ47" i="7" s="1"/>
  <c r="AN47" i="7"/>
  <c r="AM47" i="7"/>
  <c r="AL47" i="7"/>
  <c r="AK47" i="7"/>
  <c r="AJ47" i="7" a="1"/>
  <c r="AJ47" i="7" s="1"/>
  <c r="AI47" i="7"/>
  <c r="AF47" i="7"/>
  <c r="Y47" i="7"/>
  <c r="T47" i="7"/>
  <c r="H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S46" i="7"/>
  <c r="AP46" i="7"/>
  <c r="AO46" i="7"/>
  <c r="AN46" i="7"/>
  <c r="AM46" i="7"/>
  <c r="AL46" i="7"/>
  <c r="AQ46" i="7" s="1"/>
  <c r="AK46" i="7"/>
  <c r="AJ46" i="7" a="1"/>
  <c r="AJ46" i="7"/>
  <c r="AI46" i="7"/>
  <c r="AF46" i="7"/>
  <c r="Y46" i="7"/>
  <c r="T46" i="7"/>
  <c r="H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S45" i="7"/>
  <c r="AP45" i="7"/>
  <c r="AO45" i="7"/>
  <c r="AN45" i="7"/>
  <c r="AM45" i="7"/>
  <c r="AL45" i="7"/>
  <c r="AQ45" i="7" s="1"/>
  <c r="AJ45" i="7" a="1"/>
  <c r="AJ45" i="7" s="1"/>
  <c r="AK45" i="7" s="1"/>
  <c r="AI45" i="7"/>
  <c r="AF45" i="7"/>
  <c r="Y45" i="7"/>
  <c r="T45" i="7"/>
  <c r="H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S44" i="7"/>
  <c r="AP44" i="7"/>
  <c r="AO44" i="7"/>
  <c r="AN44" i="7"/>
  <c r="AM44" i="7"/>
  <c r="AJ44" i="7" a="1"/>
  <c r="AJ44" i="7" s="1"/>
  <c r="AK44" i="7" s="1"/>
  <c r="AI44" i="7"/>
  <c r="AF44" i="7"/>
  <c r="Y44" i="7"/>
  <c r="T44" i="7"/>
  <c r="AL44" i="7" s="1"/>
  <c r="AQ44" i="7" s="1"/>
  <c r="H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S43" i="7"/>
  <c r="AP43" i="7"/>
  <c r="AO43" i="7"/>
  <c r="AN43" i="7"/>
  <c r="AM43" i="7"/>
  <c r="AJ43" i="7" a="1"/>
  <c r="AJ43" i="7" s="1"/>
  <c r="AK43" i="7" s="1"/>
  <c r="AI43" i="7"/>
  <c r="AF43" i="7"/>
  <c r="Y43" i="7"/>
  <c r="T43" i="7"/>
  <c r="AL43" i="7" s="1"/>
  <c r="H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S42" i="7"/>
  <c r="AP42" i="7"/>
  <c r="AO42" i="7"/>
  <c r="AN42" i="7"/>
  <c r="AM42" i="7"/>
  <c r="AL42" i="7"/>
  <c r="AQ42" i="7" s="1"/>
  <c r="AJ42" i="7" a="1"/>
  <c r="AJ42" i="7" s="1"/>
  <c r="AK42" i="7" s="1"/>
  <c r="AI42" i="7"/>
  <c r="AF42" i="7"/>
  <c r="Y42" i="7"/>
  <c r="T42" i="7"/>
  <c r="H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S41" i="7"/>
  <c r="AP41" i="7"/>
  <c r="AO41" i="7"/>
  <c r="AN41" i="7"/>
  <c r="AM41" i="7"/>
  <c r="AJ41" i="7" a="1"/>
  <c r="AJ41" i="7"/>
  <c r="AK41" i="7" s="1"/>
  <c r="AI41" i="7"/>
  <c r="AF41" i="7"/>
  <c r="Y41" i="7"/>
  <c r="T41" i="7"/>
  <c r="AL41" i="7" s="1"/>
  <c r="AQ41" i="7" s="1"/>
  <c r="H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S40" i="7"/>
  <c r="AP40" i="7"/>
  <c r="AO40" i="7"/>
  <c r="AN40" i="7"/>
  <c r="AM40" i="7"/>
  <c r="AL40" i="7"/>
  <c r="AK40" i="7"/>
  <c r="AJ40" i="7" a="1"/>
  <c r="AJ40" i="7" s="1"/>
  <c r="AI40" i="7"/>
  <c r="AF40" i="7"/>
  <c r="Y40" i="7"/>
  <c r="T40" i="7"/>
  <c r="H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S39" i="7"/>
  <c r="AP39" i="7"/>
  <c r="AO39" i="7"/>
  <c r="AN39" i="7"/>
  <c r="AM39" i="7"/>
  <c r="AL39" i="7"/>
  <c r="AQ39" i="7" s="1"/>
  <c r="AJ39" i="7" a="1"/>
  <c r="AJ39" i="7" s="1"/>
  <c r="AK39" i="7" s="1"/>
  <c r="AI39" i="7"/>
  <c r="AF39" i="7"/>
  <c r="Y39" i="7"/>
  <c r="T39" i="7"/>
  <c r="H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S38" i="7"/>
  <c r="AP38" i="7"/>
  <c r="AO38" i="7"/>
  <c r="AN38" i="7"/>
  <c r="AM38" i="7"/>
  <c r="AJ38" i="7" a="1"/>
  <c r="AJ38" i="7"/>
  <c r="AK38" i="7" s="1"/>
  <c r="AI38" i="7"/>
  <c r="AF38" i="7"/>
  <c r="Y38" i="7"/>
  <c r="T38" i="7"/>
  <c r="AL38" i="7" s="1"/>
  <c r="AQ38" i="7" s="1"/>
  <c r="H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S37" i="7"/>
  <c r="AQ37" i="7"/>
  <c r="AP37" i="7"/>
  <c r="AO37" i="7"/>
  <c r="AN37" i="7"/>
  <c r="AM37" i="7"/>
  <c r="AJ37" i="7" a="1"/>
  <c r="AJ37" i="7"/>
  <c r="AK37" i="7" s="1"/>
  <c r="AI37" i="7"/>
  <c r="AF37" i="7"/>
  <c r="Y37" i="7"/>
  <c r="T37" i="7"/>
  <c r="AL37" i="7" s="1"/>
  <c r="H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S36" i="7"/>
  <c r="AP36" i="7"/>
  <c r="AQ36" i="7" s="1"/>
  <c r="AO36" i="7"/>
  <c r="AN36" i="7"/>
  <c r="AM36" i="7"/>
  <c r="AJ36" i="7" a="1"/>
  <c r="AJ36" i="7" s="1"/>
  <c r="AK36" i="7" s="1"/>
  <c r="AI36" i="7"/>
  <c r="AF36" i="7"/>
  <c r="Y36" i="7"/>
  <c r="T36" i="7"/>
  <c r="AL36" i="7" s="1"/>
  <c r="H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S35" i="7"/>
  <c r="AP35" i="7"/>
  <c r="AO35" i="7"/>
  <c r="AN35" i="7"/>
  <c r="AM35" i="7"/>
  <c r="AL35" i="7"/>
  <c r="AJ35" i="7" a="1"/>
  <c r="AJ35" i="7" s="1"/>
  <c r="AK35" i="7" s="1"/>
  <c r="AI35" i="7"/>
  <c r="AF35" i="7"/>
  <c r="Y35" i="7"/>
  <c r="T35" i="7"/>
  <c r="H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S34" i="7"/>
  <c r="AP34" i="7"/>
  <c r="AO34" i="7"/>
  <c r="AN34" i="7"/>
  <c r="AM34" i="7"/>
  <c r="AL34" i="7"/>
  <c r="AJ34" i="7" a="1"/>
  <c r="AJ34" i="7"/>
  <c r="AK34" i="7" s="1"/>
  <c r="AI34" i="7"/>
  <c r="AF34" i="7"/>
  <c r="Y34" i="7"/>
  <c r="T34" i="7"/>
  <c r="H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S33" i="7"/>
  <c r="AQ33" i="7"/>
  <c r="AP33" i="7"/>
  <c r="AO33" i="7"/>
  <c r="AN33" i="7"/>
  <c r="AM33" i="7"/>
  <c r="AJ33" i="7" a="1"/>
  <c r="AJ33" i="7"/>
  <c r="AK33" i="7" s="1"/>
  <c r="AI33" i="7"/>
  <c r="AF33" i="7"/>
  <c r="Y33" i="7"/>
  <c r="T33" i="7"/>
  <c r="AL33" i="7" s="1"/>
  <c r="H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S32" i="7"/>
  <c r="AP32" i="7"/>
  <c r="AO32" i="7"/>
  <c r="AN32" i="7"/>
  <c r="AM32" i="7"/>
  <c r="AJ32" i="7" a="1"/>
  <c r="AJ32" i="7" s="1"/>
  <c r="AK32" i="7" s="1"/>
  <c r="AI32" i="7"/>
  <c r="AF32" i="7"/>
  <c r="Y32" i="7"/>
  <c r="T32" i="7"/>
  <c r="AL32" i="7" s="1"/>
  <c r="AQ32" i="7" s="1"/>
  <c r="H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S31" i="7"/>
  <c r="AP31" i="7"/>
  <c r="AO31" i="7"/>
  <c r="AN31" i="7"/>
  <c r="AQ31" i="7" s="1"/>
  <c r="AM31" i="7"/>
  <c r="AL31" i="7"/>
  <c r="AK31" i="7"/>
  <c r="AJ31" i="7" a="1"/>
  <c r="AJ31" i="7" s="1"/>
  <c r="AI31" i="7"/>
  <c r="AF31" i="7"/>
  <c r="Y31" i="7"/>
  <c r="T31" i="7"/>
  <c r="H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S30" i="7"/>
  <c r="AQ30" i="7"/>
  <c r="AP30" i="7"/>
  <c r="AO30" i="7"/>
  <c r="AN30" i="7"/>
  <c r="AM30" i="7"/>
  <c r="AL30" i="7"/>
  <c r="AK30" i="7"/>
  <c r="AJ30" i="7" a="1"/>
  <c r="AJ30" i="7"/>
  <c r="AI30" i="7"/>
  <c r="AF30" i="7"/>
  <c r="Y30" i="7"/>
  <c r="T30" i="7"/>
  <c r="H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S29" i="7"/>
  <c r="AP29" i="7"/>
  <c r="AO29" i="7"/>
  <c r="AN29" i="7"/>
  <c r="AM29" i="7"/>
  <c r="AL29" i="7"/>
  <c r="AK29" i="7"/>
  <c r="AJ29" i="7" a="1"/>
  <c r="AJ29" i="7"/>
  <c r="AI29" i="7"/>
  <c r="AF29" i="7"/>
  <c r="Y29" i="7"/>
  <c r="T29" i="7"/>
  <c r="H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S28" i="7"/>
  <c r="AQ28" i="7"/>
  <c r="AP28" i="7"/>
  <c r="AO28" i="7"/>
  <c r="AN28" i="7"/>
  <c r="AM28" i="7"/>
  <c r="AJ28" i="7" a="1"/>
  <c r="AJ28" i="7" s="1"/>
  <c r="AK28" i="7" s="1"/>
  <c r="AI28" i="7"/>
  <c r="AF28" i="7"/>
  <c r="Y28" i="7"/>
  <c r="T28" i="7"/>
  <c r="AL28" i="7" s="1"/>
  <c r="H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S27" i="7"/>
  <c r="AP27" i="7"/>
  <c r="AO27" i="7"/>
  <c r="AN27" i="7"/>
  <c r="AM27" i="7"/>
  <c r="AK27" i="7"/>
  <c r="AJ27" i="7" a="1"/>
  <c r="AJ27" i="7" s="1"/>
  <c r="AI27" i="7"/>
  <c r="AF27" i="7"/>
  <c r="Y27" i="7"/>
  <c r="T27" i="7"/>
  <c r="AL27" i="7" s="1"/>
  <c r="AQ27" i="7" s="1"/>
  <c r="H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S26" i="7"/>
  <c r="AQ26" i="7"/>
  <c r="AP26" i="7"/>
  <c r="AO26" i="7"/>
  <c r="AN26" i="7"/>
  <c r="AM26" i="7"/>
  <c r="AL26" i="7"/>
  <c r="AK26" i="7"/>
  <c r="AJ26" i="7" a="1"/>
  <c r="AJ26" i="7" s="1"/>
  <c r="AI26" i="7"/>
  <c r="AF26" i="7"/>
  <c r="Y26" i="7"/>
  <c r="T26" i="7"/>
  <c r="H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S25" i="7"/>
  <c r="AP25" i="7"/>
  <c r="AO25" i="7"/>
  <c r="AN25" i="7"/>
  <c r="AM25" i="7"/>
  <c r="AL25" i="7"/>
  <c r="AQ25" i="7" s="1"/>
  <c r="AJ25" i="7" a="1"/>
  <c r="AJ25" i="7"/>
  <c r="AK25" i="7" s="1"/>
  <c r="AI25" i="7"/>
  <c r="AF25" i="7"/>
  <c r="Y25" i="7"/>
  <c r="T25" i="7"/>
  <c r="H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S24" i="7"/>
  <c r="AP24" i="7"/>
  <c r="AO24" i="7"/>
  <c r="AN24" i="7"/>
  <c r="AM24" i="7"/>
  <c r="AJ24" i="7" a="1"/>
  <c r="AJ24" i="7" s="1"/>
  <c r="AK24" i="7" s="1"/>
  <c r="AI24" i="7"/>
  <c r="AF24" i="7"/>
  <c r="Y24" i="7"/>
  <c r="T24" i="7"/>
  <c r="AL24" i="7" s="1"/>
  <c r="AQ24" i="7" s="1"/>
  <c r="H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S23" i="7"/>
  <c r="AP23" i="7"/>
  <c r="AO23" i="7"/>
  <c r="AN23" i="7"/>
  <c r="AM23" i="7"/>
  <c r="AL23" i="7"/>
  <c r="AJ23" i="7" a="1"/>
  <c r="AJ23" i="7" s="1"/>
  <c r="AK23" i="7" s="1"/>
  <c r="AI23" i="7"/>
  <c r="AF23" i="7"/>
  <c r="Y23" i="7"/>
  <c r="T23" i="7"/>
  <c r="H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S22" i="7"/>
  <c r="AP22" i="7"/>
  <c r="AO22" i="7"/>
  <c r="AN22" i="7"/>
  <c r="AM22" i="7"/>
  <c r="AJ22" i="7" a="1"/>
  <c r="AJ22" i="7"/>
  <c r="AK22" i="7" s="1"/>
  <c r="AI22" i="7"/>
  <c r="AF22" i="7"/>
  <c r="Y22" i="7"/>
  <c r="T22" i="7"/>
  <c r="AL22" i="7" s="1"/>
  <c r="AQ22" i="7" s="1"/>
  <c r="H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S21" i="7"/>
  <c r="AP21" i="7"/>
  <c r="AO21" i="7"/>
  <c r="AN21" i="7"/>
  <c r="AM21" i="7"/>
  <c r="AL21" i="7"/>
  <c r="AJ21" i="7" a="1"/>
  <c r="AJ21" i="7"/>
  <c r="AK21" i="7" s="1"/>
  <c r="AI21" i="7"/>
  <c r="AF21" i="7"/>
  <c r="Y21" i="7"/>
  <c r="T21" i="7"/>
  <c r="H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S20" i="7"/>
  <c r="AP20" i="7"/>
  <c r="AO20" i="7"/>
  <c r="AN20" i="7"/>
  <c r="AM20" i="7"/>
  <c r="AJ20" i="7" a="1"/>
  <c r="AJ20" i="7"/>
  <c r="AK20" i="7" s="1"/>
  <c r="AI20" i="7"/>
  <c r="AF20" i="7"/>
  <c r="Y20" i="7"/>
  <c r="T20" i="7"/>
  <c r="AL20" i="7" s="1"/>
  <c r="AQ20" i="7" s="1"/>
  <c r="H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S19" i="7"/>
  <c r="AP19" i="7"/>
  <c r="AO19" i="7"/>
  <c r="AN19" i="7"/>
  <c r="AM19" i="7"/>
  <c r="AL19" i="7"/>
  <c r="AJ19" i="7" a="1"/>
  <c r="AJ19" i="7" s="1"/>
  <c r="AK19" i="7" s="1"/>
  <c r="AI19" i="7"/>
  <c r="AF19" i="7"/>
  <c r="Y19" i="7"/>
  <c r="T19" i="7"/>
  <c r="H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S18" i="7"/>
  <c r="AP18" i="7"/>
  <c r="AO18" i="7"/>
  <c r="AN18" i="7"/>
  <c r="AM18" i="7"/>
  <c r="AL18" i="7"/>
  <c r="AQ18" i="7" s="1"/>
  <c r="AK18" i="7"/>
  <c r="AJ18" i="7" a="1"/>
  <c r="AJ18" i="7" s="1"/>
  <c r="AI18" i="7"/>
  <c r="AF18" i="7"/>
  <c r="Y18" i="7"/>
  <c r="T18" i="7"/>
  <c r="H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S17" i="7"/>
  <c r="AP17" i="7"/>
  <c r="AO17" i="7"/>
  <c r="AN17" i="7"/>
  <c r="AM17" i="7"/>
  <c r="AJ17" i="7" a="1"/>
  <c r="AJ17" i="7" s="1"/>
  <c r="AK17" i="7" s="1"/>
  <c r="AI17" i="7"/>
  <c r="AF17" i="7"/>
  <c r="Y17" i="7"/>
  <c r="T17" i="7"/>
  <c r="AL17" i="7" s="1"/>
  <c r="AQ17" i="7" s="1"/>
  <c r="H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S16" i="7"/>
  <c r="AP16" i="7"/>
  <c r="AO16" i="7"/>
  <c r="AN16" i="7"/>
  <c r="AM16" i="7"/>
  <c r="AJ16" i="7" a="1"/>
  <c r="AJ16" i="7" s="1"/>
  <c r="AK16" i="7" s="1"/>
  <c r="AI16" i="7"/>
  <c r="AF16" i="7"/>
  <c r="Y16" i="7"/>
  <c r="T16" i="7"/>
  <c r="AL16" i="7" s="1"/>
  <c r="AQ16" i="7" s="1"/>
  <c r="H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S15" i="7"/>
  <c r="AP15" i="7"/>
  <c r="AQ15" i="7" s="1"/>
  <c r="AO15" i="7"/>
  <c r="AN15" i="7"/>
  <c r="AM15" i="7"/>
  <c r="AL15" i="7"/>
  <c r="AJ15" i="7" a="1"/>
  <c r="AJ15" i="7" s="1"/>
  <c r="AK15" i="7" s="1"/>
  <c r="AI15" i="7"/>
  <c r="AF15" i="7"/>
  <c r="Y15" i="7"/>
  <c r="T15" i="7"/>
  <c r="H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S14" i="7"/>
  <c r="AP14" i="7"/>
  <c r="AO14" i="7"/>
  <c r="AN14" i="7"/>
  <c r="AM14" i="7"/>
  <c r="AL14" i="7"/>
  <c r="AQ14" i="7" s="1"/>
  <c r="AK14" i="7"/>
  <c r="AJ14" i="7" a="1"/>
  <c r="AJ14" i="7"/>
  <c r="AI14" i="7"/>
  <c r="AF14" i="7"/>
  <c r="Y14" i="7"/>
  <c r="T14" i="7"/>
  <c r="H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S13" i="7"/>
  <c r="AP13" i="7"/>
  <c r="AO13" i="7"/>
  <c r="AN13" i="7"/>
  <c r="AM13" i="7"/>
  <c r="AJ13" i="7" a="1"/>
  <c r="AJ13" i="7"/>
  <c r="AK13" i="7" s="1"/>
  <c r="AI13" i="7"/>
  <c r="AF13" i="7"/>
  <c r="Y13" i="7"/>
  <c r="T13" i="7"/>
  <c r="AL13" i="7" s="1"/>
  <c r="AQ13" i="7" s="1"/>
  <c r="H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S12" i="7"/>
  <c r="AP12" i="7"/>
  <c r="AO12" i="7"/>
  <c r="AN12" i="7"/>
  <c r="AM12" i="7"/>
  <c r="AJ12" i="7" a="1"/>
  <c r="AJ12" i="7" s="1"/>
  <c r="AK12" i="7" s="1"/>
  <c r="AI12" i="7"/>
  <c r="AF12" i="7"/>
  <c r="Y12" i="7"/>
  <c r="T12" i="7"/>
  <c r="AL12" i="7" s="1"/>
  <c r="AQ12" i="7" s="1"/>
  <c r="H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S11" i="7"/>
  <c r="AP11" i="7"/>
  <c r="AO11" i="7"/>
  <c r="AN11" i="7"/>
  <c r="AM11" i="7"/>
  <c r="AJ11" i="7" a="1"/>
  <c r="AJ11" i="7" s="1"/>
  <c r="AK11" i="7" s="1"/>
  <c r="AI11" i="7"/>
  <c r="AF11" i="7"/>
  <c r="Y11" i="7"/>
  <c r="T11" i="7"/>
  <c r="AL11" i="7" s="1"/>
  <c r="H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S10" i="7"/>
  <c r="AP10" i="7"/>
  <c r="AO10" i="7"/>
  <c r="AN10" i="7"/>
  <c r="AM10" i="7"/>
  <c r="AL10" i="7"/>
  <c r="AJ10" i="7" a="1"/>
  <c r="AJ10" i="7" s="1"/>
  <c r="AK10" i="7" s="1"/>
  <c r="AI10" i="7"/>
  <c r="AF10" i="7"/>
  <c r="Y10" i="7"/>
  <c r="T10" i="7"/>
  <c r="H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S9" i="7"/>
  <c r="AP9" i="7"/>
  <c r="AO9" i="7"/>
  <c r="AN9" i="7"/>
  <c r="AM9" i="7"/>
  <c r="AJ9" i="7" a="1"/>
  <c r="AJ9" i="7"/>
  <c r="AK9" i="7" s="1"/>
  <c r="AI9" i="7"/>
  <c r="AF9" i="7"/>
  <c r="Y9" i="7"/>
  <c r="T9" i="7"/>
  <c r="AL9" i="7" s="1"/>
  <c r="AQ9" i="7" s="1"/>
  <c r="H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S8" i="7"/>
  <c r="AP8" i="7"/>
  <c r="AO8" i="7"/>
  <c r="AN8" i="7"/>
  <c r="AM8" i="7"/>
  <c r="AL8" i="7"/>
  <c r="AJ8" i="7" a="1"/>
  <c r="AJ8" i="7"/>
  <c r="AK8" i="7" s="1"/>
  <c r="AI8" i="7"/>
  <c r="AF8" i="7"/>
  <c r="Y8" i="7"/>
  <c r="T8" i="7"/>
  <c r="H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S7" i="7"/>
  <c r="AP7" i="7"/>
  <c r="AO7" i="7"/>
  <c r="AN7" i="7"/>
  <c r="AM7" i="7"/>
  <c r="AL7" i="7"/>
  <c r="AQ7" i="7" s="1"/>
  <c r="AK7" i="7"/>
  <c r="AJ7" i="7" a="1"/>
  <c r="AJ7" i="7"/>
  <c r="AI7" i="7"/>
  <c r="AF7" i="7"/>
  <c r="Y7" i="7"/>
  <c r="T7" i="7"/>
  <c r="H7" i="7"/>
  <c r="A7" i="7"/>
  <c r="BL6" i="7"/>
  <c r="BK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S6" i="7"/>
  <c r="AP6" i="7"/>
  <c r="AO6" i="7"/>
  <c r="AN6" i="7"/>
  <c r="AM6" i="7"/>
  <c r="AL6" i="7"/>
  <c r="AQ6" i="7" s="1"/>
  <c r="AK6" i="7"/>
  <c r="AJ6" i="7" a="1"/>
  <c r="AJ6" i="7" s="1"/>
  <c r="AI6" i="7"/>
  <c r="AF6" i="7"/>
  <c r="Y6" i="7"/>
  <c r="T6" i="7"/>
  <c r="H6" i="7"/>
  <c r="A6" i="7"/>
  <c r="BL5" i="7"/>
  <c r="BK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S5" i="7"/>
  <c r="AP5" i="7"/>
  <c r="AO5" i="7"/>
  <c r="AN5" i="7"/>
  <c r="AM5" i="7"/>
  <c r="AL5" i="7"/>
  <c r="AQ5" i="7" s="1"/>
  <c r="AJ5" i="7" a="1"/>
  <c r="AJ5" i="7" s="1"/>
  <c r="AK5" i="7" s="1"/>
  <c r="AI5" i="7"/>
  <c r="AF5" i="7"/>
  <c r="Y5" i="7"/>
  <c r="T5" i="7"/>
  <c r="H5" i="7"/>
  <c r="A5" i="7"/>
  <c r="BL4" i="7"/>
  <c r="BK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S4" i="7"/>
  <c r="AP4" i="7"/>
  <c r="AO4" i="7"/>
  <c r="AN4" i="7"/>
  <c r="AM4" i="7"/>
  <c r="AL4" i="7"/>
  <c r="AQ4" i="7" s="1"/>
  <c r="AJ4" i="7" a="1"/>
  <c r="AJ4" i="7"/>
  <c r="AK4" i="7" s="1"/>
  <c r="AI4" i="7"/>
  <c r="AF4" i="7"/>
  <c r="Y4" i="7"/>
  <c r="T4" i="7"/>
  <c r="H4" i="7"/>
  <c r="A4" i="7"/>
  <c r="BL3" i="7"/>
  <c r="BK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S3" i="7"/>
  <c r="AP3" i="7"/>
  <c r="AO3" i="7"/>
  <c r="AN3" i="7"/>
  <c r="AM3" i="7"/>
  <c r="AL3" i="7"/>
  <c r="AQ3" i="7" s="1"/>
  <c r="AJ3" i="7" a="1"/>
  <c r="AJ3" i="7" s="1"/>
  <c r="AK3" i="7" s="1"/>
  <c r="AI3" i="7"/>
  <c r="AF3" i="7"/>
  <c r="Y3" i="7"/>
  <c r="T3" i="7"/>
  <c r="H3" i="7"/>
  <c r="A3" i="7"/>
  <c r="BC2" i="7" a="1"/>
  <c r="BC2" i="7" s="1"/>
  <c r="AY512" i="6"/>
  <c r="AX512" i="6"/>
  <c r="AU512" i="6"/>
  <c r="AT512" i="6"/>
  <c r="AS512" i="6"/>
  <c r="AP512" i="6"/>
  <c r="AO512" i="6"/>
  <c r="AM512" i="6"/>
  <c r="AJ512" i="6" a="1"/>
  <c r="AJ512" i="6"/>
  <c r="AK512" i="6" s="1"/>
  <c r="AI512" i="6"/>
  <c r="AF512" i="6"/>
  <c r="AB512" i="6"/>
  <c r="Y512" i="6"/>
  <c r="T512" i="6"/>
  <c r="H512" i="6"/>
  <c r="A512" i="6"/>
  <c r="BE511" i="6"/>
  <c r="BB511" i="6"/>
  <c r="AZ511" i="6"/>
  <c r="AT511" i="6"/>
  <c r="AS511" i="6" s="1"/>
  <c r="AP511" i="6"/>
  <c r="AO511" i="6"/>
  <c r="AN511" i="6"/>
  <c r="AQ511" i="6" s="1"/>
  <c r="AM511" i="6"/>
  <c r="AL511" i="6"/>
  <c r="AJ511" i="6" a="1"/>
  <c r="AJ511" i="6" s="1"/>
  <c r="AK511" i="6" s="1"/>
  <c r="AI511" i="6"/>
  <c r="AF511" i="6"/>
  <c r="AB511" i="6"/>
  <c r="Y511" i="6"/>
  <c r="T511" i="6"/>
  <c r="H511" i="6"/>
  <c r="A511" i="6"/>
  <c r="BG510" i="6"/>
  <c r="BD510" i="6"/>
  <c r="BC510" i="6"/>
  <c r="BB510" i="6"/>
  <c r="BA510" i="6"/>
  <c r="AZ510" i="6"/>
  <c r="AY510" i="6"/>
  <c r="AX510" i="6"/>
  <c r="AW510" i="6"/>
  <c r="AV510" i="6"/>
  <c r="AU510" i="6"/>
  <c r="AT510" i="6"/>
  <c r="BF510" i="6" s="1"/>
  <c r="AS510" i="6"/>
  <c r="AP510" i="6"/>
  <c r="AO510" i="6"/>
  <c r="AM510" i="6"/>
  <c r="AJ510" i="6" a="1"/>
  <c r="AJ510" i="6"/>
  <c r="AK510" i="6" s="1"/>
  <c r="AI510" i="6"/>
  <c r="AF510" i="6"/>
  <c r="AB510" i="6"/>
  <c r="Y510" i="6"/>
  <c r="T510" i="6"/>
  <c r="H510" i="6"/>
  <c r="A510" i="6"/>
  <c r="AT509" i="6"/>
  <c r="AP509" i="6"/>
  <c r="AO509" i="6"/>
  <c r="AM509" i="6"/>
  <c r="AJ509" i="6" a="1"/>
  <c r="AJ509" i="6"/>
  <c r="AK509" i="6" s="1"/>
  <c r="AI509" i="6"/>
  <c r="AF509" i="6"/>
  <c r="AB509" i="6"/>
  <c r="Y509" i="6"/>
  <c r="T509" i="6"/>
  <c r="AN509" i="6" s="1"/>
  <c r="H509" i="6"/>
  <c r="A509" i="6"/>
  <c r="BG508" i="6"/>
  <c r="BF508" i="6"/>
  <c r="BE508" i="6"/>
  <c r="BB508" i="6"/>
  <c r="AY508" i="6"/>
  <c r="AX508" i="6"/>
  <c r="AW508" i="6"/>
  <c r="AV508" i="6"/>
  <c r="AU508" i="6"/>
  <c r="AT508" i="6"/>
  <c r="AS508" i="6" s="1"/>
  <c r="AP508" i="6"/>
  <c r="AO508" i="6"/>
  <c r="AN508" i="6"/>
  <c r="AM508" i="6"/>
  <c r="AK508" i="6"/>
  <c r="AJ508" i="6" a="1"/>
  <c r="AJ508" i="6"/>
  <c r="AI508" i="6"/>
  <c r="AF508" i="6"/>
  <c r="AB508" i="6"/>
  <c r="Y508" i="6"/>
  <c r="T508" i="6"/>
  <c r="AL508" i="6" s="1"/>
  <c r="H508" i="6"/>
  <c r="A508" i="6"/>
  <c r="AU507" i="6"/>
  <c r="AT507" i="6"/>
  <c r="AP507" i="6"/>
  <c r="AO507" i="6"/>
  <c r="AM507" i="6"/>
  <c r="AJ507" i="6" a="1"/>
  <c r="AJ507" i="6" s="1"/>
  <c r="AK507" i="6" s="1"/>
  <c r="AI507" i="6"/>
  <c r="AF507" i="6"/>
  <c r="AB507" i="6"/>
  <c r="Y507" i="6"/>
  <c r="T507" i="6"/>
  <c r="AL507" i="6" s="1"/>
  <c r="H507" i="6"/>
  <c r="A507" i="6"/>
  <c r="BG506" i="6"/>
  <c r="BE506" i="6"/>
  <c r="BD506" i="6"/>
  <c r="BC506" i="6"/>
  <c r="AZ506" i="6"/>
  <c r="AW506" i="6"/>
  <c r="AU506" i="6"/>
  <c r="AT506" i="6"/>
  <c r="AS506" i="6" s="1"/>
  <c r="AP506" i="6"/>
  <c r="AO506" i="6"/>
  <c r="AN506" i="6"/>
  <c r="AM506" i="6"/>
  <c r="AJ506" i="6" a="1"/>
  <c r="AJ506" i="6"/>
  <c r="AK506" i="6" s="1"/>
  <c r="AI506" i="6"/>
  <c r="AF506" i="6"/>
  <c r="AB506" i="6"/>
  <c r="Y506" i="6"/>
  <c r="T506" i="6"/>
  <c r="AL506" i="6" s="1"/>
  <c r="AQ506" i="6" s="1"/>
  <c r="H506" i="6"/>
  <c r="A506" i="6"/>
  <c r="AT505" i="6"/>
  <c r="AS505" i="6" s="1"/>
  <c r="AP505" i="6"/>
  <c r="AO505" i="6"/>
  <c r="AQ505" i="6" s="1"/>
  <c r="AM505" i="6"/>
  <c r="AL505" i="6"/>
  <c r="AK505" i="6"/>
  <c r="AJ505" i="6" a="1"/>
  <c r="AJ505" i="6"/>
  <c r="AI505" i="6"/>
  <c r="AF505" i="6"/>
  <c r="AB505" i="6"/>
  <c r="Y505" i="6"/>
  <c r="T505" i="6"/>
  <c r="AN505" i="6" s="1"/>
  <c r="H505" i="6"/>
  <c r="A505" i="6"/>
  <c r="BG504" i="6"/>
  <c r="BF504" i="6"/>
  <c r="BE504" i="6"/>
  <c r="BC504" i="6"/>
  <c r="BB504" i="6"/>
  <c r="BA504" i="6"/>
  <c r="AX504" i="6"/>
  <c r="AU504" i="6"/>
  <c r="AT504" i="6"/>
  <c r="AS504" i="6"/>
  <c r="AP504" i="6"/>
  <c r="AO504" i="6"/>
  <c r="AM504" i="6"/>
  <c r="AL504" i="6"/>
  <c r="AJ504" i="6" a="1"/>
  <c r="AJ504" i="6" s="1"/>
  <c r="AK504" i="6" s="1"/>
  <c r="AI504" i="6"/>
  <c r="AF504" i="6"/>
  <c r="AB504" i="6"/>
  <c r="Y504" i="6"/>
  <c r="T504" i="6"/>
  <c r="AN504" i="6" s="1"/>
  <c r="H504" i="6"/>
  <c r="A504" i="6"/>
  <c r="BA503" i="6"/>
  <c r="AZ503" i="6"/>
  <c r="AW503" i="6"/>
  <c r="AT503" i="6"/>
  <c r="AS503" i="6" s="1"/>
  <c r="AP503" i="6"/>
  <c r="AO503" i="6"/>
  <c r="AN503" i="6"/>
  <c r="AM503" i="6"/>
  <c r="AJ503" i="6" a="1"/>
  <c r="AJ503" i="6"/>
  <c r="AK503" i="6" s="1"/>
  <c r="AI503" i="6"/>
  <c r="AF503" i="6"/>
  <c r="AB503" i="6"/>
  <c r="Y503" i="6"/>
  <c r="T503" i="6"/>
  <c r="AL503" i="6" s="1"/>
  <c r="AQ503" i="6" s="1"/>
  <c r="H503" i="6"/>
  <c r="A503" i="6"/>
  <c r="BG502" i="6"/>
  <c r="BF502" i="6"/>
  <c r="BE502" i="6"/>
  <c r="BD502" i="6"/>
  <c r="BC502" i="6"/>
  <c r="BA502" i="6"/>
  <c r="AZ502" i="6"/>
  <c r="AY502" i="6"/>
  <c r="AV502" i="6"/>
  <c r="AT502" i="6"/>
  <c r="BB502" i="6" s="1"/>
  <c r="AS502" i="6"/>
  <c r="AP502" i="6"/>
  <c r="AO502" i="6"/>
  <c r="AN502" i="6"/>
  <c r="AM502" i="6"/>
  <c r="AL502" i="6"/>
  <c r="AJ502" i="6" a="1"/>
  <c r="AJ502" i="6" s="1"/>
  <c r="AK502" i="6" s="1"/>
  <c r="AI502" i="6"/>
  <c r="AF502" i="6"/>
  <c r="AB502" i="6"/>
  <c r="Y502" i="6"/>
  <c r="T502" i="6"/>
  <c r="H502" i="6"/>
  <c r="A502" i="6"/>
  <c r="BG501" i="6"/>
  <c r="BF501" i="6"/>
  <c r="BE501" i="6"/>
  <c r="BD501" i="6"/>
  <c r="BC501" i="6"/>
  <c r="BB501" i="6"/>
  <c r="AZ501" i="6"/>
  <c r="AY501" i="6"/>
  <c r="AX501" i="6"/>
  <c r="AU501" i="6"/>
  <c r="AT501" i="6"/>
  <c r="BA501" i="6" s="1"/>
  <c r="AS501" i="6"/>
  <c r="AP501" i="6"/>
  <c r="AO501" i="6"/>
  <c r="AM501" i="6"/>
  <c r="AJ501" i="6" a="1"/>
  <c r="AJ501" i="6"/>
  <c r="AK501" i="6" s="1"/>
  <c r="AI501" i="6"/>
  <c r="AF501" i="6"/>
  <c r="AB501" i="6"/>
  <c r="Y501" i="6"/>
  <c r="T501" i="6"/>
  <c r="AN501" i="6" s="1"/>
  <c r="H501" i="6"/>
  <c r="A501" i="6"/>
  <c r="BA500" i="6"/>
  <c r="AT500" i="6"/>
  <c r="AS500" i="6" s="1"/>
  <c r="AP500" i="6"/>
  <c r="AO500" i="6"/>
  <c r="AQ500" i="6" s="1"/>
  <c r="AN500" i="6"/>
  <c r="AM500" i="6"/>
  <c r="AL500" i="6"/>
  <c r="AK500" i="6"/>
  <c r="AJ500" i="6" a="1"/>
  <c r="AJ500" i="6" s="1"/>
  <c r="AI500" i="6"/>
  <c r="AF500" i="6"/>
  <c r="AB500" i="6"/>
  <c r="Y500" i="6"/>
  <c r="T500" i="6"/>
  <c r="H500" i="6"/>
  <c r="A500" i="6"/>
  <c r="BG499" i="6"/>
  <c r="BF499" i="6"/>
  <c r="BE499" i="6"/>
  <c r="BD499" i="6"/>
  <c r="BC499" i="6"/>
  <c r="BB499" i="6"/>
  <c r="BA499" i="6"/>
  <c r="AZ499" i="6"/>
  <c r="AY499" i="6"/>
  <c r="AX499" i="6"/>
  <c r="AW499" i="6"/>
  <c r="AV499" i="6"/>
  <c r="AT499" i="6"/>
  <c r="AU499" i="6" s="1"/>
  <c r="AS499" i="6"/>
  <c r="AP499" i="6"/>
  <c r="AO499" i="6"/>
  <c r="AQ499" i="6" s="1"/>
  <c r="AN499" i="6"/>
  <c r="AM499" i="6"/>
  <c r="AL499" i="6"/>
  <c r="AK499" i="6"/>
  <c r="AJ499" i="6" a="1"/>
  <c r="AJ499" i="6"/>
  <c r="AI499" i="6"/>
  <c r="AF499" i="6"/>
  <c r="AB499" i="6"/>
  <c r="Y499" i="6"/>
  <c r="T499" i="6"/>
  <c r="H499" i="6"/>
  <c r="A499" i="6"/>
  <c r="BG498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P498" i="6"/>
  <c r="AO498" i="6"/>
  <c r="AN498" i="6"/>
  <c r="AQ498" i="6" s="1"/>
  <c r="AM498" i="6"/>
  <c r="AL498" i="6"/>
  <c r="AJ498" i="6" a="1"/>
  <c r="AJ498" i="6" s="1"/>
  <c r="AK498" i="6" s="1"/>
  <c r="AI498" i="6"/>
  <c r="AF498" i="6"/>
  <c r="AB498" i="6"/>
  <c r="Y498" i="6"/>
  <c r="T498" i="6"/>
  <c r="H498" i="6"/>
  <c r="A498" i="6"/>
  <c r="BG497" i="6"/>
  <c r="BF497" i="6"/>
  <c r="BE497" i="6"/>
  <c r="BD497" i="6"/>
  <c r="BC497" i="6"/>
  <c r="BB497" i="6"/>
  <c r="BA497" i="6"/>
  <c r="AZ497" i="6"/>
  <c r="AW497" i="6"/>
  <c r="AV497" i="6"/>
  <c r="AT497" i="6"/>
  <c r="AS497" i="6" s="1"/>
  <c r="AP497" i="6"/>
  <c r="AO497" i="6"/>
  <c r="AN497" i="6"/>
  <c r="AM497" i="6"/>
  <c r="AL497" i="6"/>
  <c r="AK497" i="6"/>
  <c r="AJ497" i="6" a="1"/>
  <c r="AJ497" i="6"/>
  <c r="AI497" i="6"/>
  <c r="AF497" i="6"/>
  <c r="AB497" i="6"/>
  <c r="Y497" i="6"/>
  <c r="T497" i="6"/>
  <c r="H497" i="6"/>
  <c r="A497" i="6"/>
  <c r="BF496" i="6"/>
  <c r="BE496" i="6"/>
  <c r="BD496" i="6"/>
  <c r="BC496" i="6"/>
  <c r="BB496" i="6"/>
  <c r="BA496" i="6"/>
  <c r="AZ496" i="6"/>
  <c r="AY496" i="6"/>
  <c r="AX496" i="6"/>
  <c r="AW496" i="6"/>
  <c r="AV496" i="6"/>
  <c r="AT496" i="6"/>
  <c r="BG496" i="6" s="1"/>
  <c r="AS496" i="6"/>
  <c r="AP496" i="6"/>
  <c r="AO496" i="6"/>
  <c r="AM496" i="6"/>
  <c r="AL496" i="6"/>
  <c r="AJ496" i="6" a="1"/>
  <c r="AJ496" i="6"/>
  <c r="AK496" i="6" s="1"/>
  <c r="AI496" i="6"/>
  <c r="AF496" i="6"/>
  <c r="AB496" i="6"/>
  <c r="Y496" i="6"/>
  <c r="T496" i="6"/>
  <c r="AN496" i="6" s="1"/>
  <c r="H496" i="6"/>
  <c r="A496" i="6"/>
  <c r="BA495" i="6"/>
  <c r="AZ495" i="6"/>
  <c r="AY495" i="6"/>
  <c r="AX495" i="6"/>
  <c r="AW495" i="6"/>
  <c r="AV495" i="6"/>
  <c r="AT495" i="6"/>
  <c r="AS495" i="6" s="1"/>
  <c r="AP495" i="6"/>
  <c r="AO495" i="6"/>
  <c r="AN495" i="6"/>
  <c r="AM495" i="6"/>
  <c r="AJ495" i="6" a="1"/>
  <c r="AJ495" i="6"/>
  <c r="AK495" i="6" s="1"/>
  <c r="AI495" i="6"/>
  <c r="AF495" i="6"/>
  <c r="AB495" i="6"/>
  <c r="Y495" i="6"/>
  <c r="T495" i="6"/>
  <c r="AL495" i="6" s="1"/>
  <c r="AQ495" i="6" s="1"/>
  <c r="H495" i="6"/>
  <c r="A495" i="6"/>
  <c r="AT494" i="6"/>
  <c r="AS494" i="6"/>
  <c r="AP494" i="6"/>
  <c r="AO494" i="6"/>
  <c r="AM494" i="6"/>
  <c r="AJ494" i="6" a="1"/>
  <c r="AJ494" i="6" s="1"/>
  <c r="AK494" i="6" s="1"/>
  <c r="AI494" i="6"/>
  <c r="AF494" i="6"/>
  <c r="AB494" i="6"/>
  <c r="Y494" i="6"/>
  <c r="T494" i="6"/>
  <c r="H494" i="6"/>
  <c r="A494" i="6"/>
  <c r="AT493" i="6"/>
  <c r="AS493" i="6"/>
  <c r="AP493" i="6"/>
  <c r="AO493" i="6"/>
  <c r="AQ493" i="6" s="1"/>
  <c r="AM493" i="6"/>
  <c r="AL493" i="6"/>
  <c r="AJ493" i="6" a="1"/>
  <c r="AJ493" i="6" s="1"/>
  <c r="AK493" i="6" s="1"/>
  <c r="AI493" i="6"/>
  <c r="AF493" i="6"/>
  <c r="AB493" i="6"/>
  <c r="Y493" i="6"/>
  <c r="T493" i="6"/>
  <c r="AN493" i="6" s="1"/>
  <c r="H493" i="6"/>
  <c r="A493" i="6"/>
  <c r="BG492" i="6"/>
  <c r="BF492" i="6"/>
  <c r="BE492" i="6"/>
  <c r="BB492" i="6"/>
  <c r="BA492" i="6"/>
  <c r="AY492" i="6"/>
  <c r="AX492" i="6"/>
  <c r="AT492" i="6"/>
  <c r="AS492" i="6" s="1"/>
  <c r="AP492" i="6"/>
  <c r="AO492" i="6"/>
  <c r="AN492" i="6"/>
  <c r="AM492" i="6"/>
  <c r="AJ492" i="6" a="1"/>
  <c r="AJ492" i="6"/>
  <c r="AK492" i="6" s="1"/>
  <c r="AI492" i="6"/>
  <c r="AF492" i="6"/>
  <c r="AB492" i="6"/>
  <c r="Y492" i="6"/>
  <c r="T492" i="6"/>
  <c r="AL492" i="6" s="1"/>
  <c r="H492" i="6"/>
  <c r="A492" i="6"/>
  <c r="BD491" i="6"/>
  <c r="BA491" i="6"/>
  <c r="AZ491" i="6"/>
  <c r="AY491" i="6"/>
  <c r="AX491" i="6"/>
  <c r="AW491" i="6"/>
  <c r="AU491" i="6"/>
  <c r="AT491" i="6"/>
  <c r="AS491" i="6" s="1"/>
  <c r="AP491" i="6"/>
  <c r="AO491" i="6"/>
  <c r="AM491" i="6"/>
  <c r="AJ491" i="6" a="1"/>
  <c r="AJ491" i="6"/>
  <c r="AK491" i="6" s="1"/>
  <c r="AI491" i="6"/>
  <c r="AF491" i="6"/>
  <c r="AB491" i="6"/>
  <c r="Y491" i="6"/>
  <c r="T491" i="6"/>
  <c r="H491" i="6"/>
  <c r="A491" i="6"/>
  <c r="AV490" i="6"/>
  <c r="AU490" i="6"/>
  <c r="AT490" i="6"/>
  <c r="AS490" i="6"/>
  <c r="AP490" i="6"/>
  <c r="AO490" i="6"/>
  <c r="AM490" i="6"/>
  <c r="AJ490" i="6" a="1"/>
  <c r="AJ490" i="6"/>
  <c r="AK490" i="6" s="1"/>
  <c r="AI490" i="6"/>
  <c r="AF490" i="6"/>
  <c r="AB490" i="6"/>
  <c r="Y490" i="6"/>
  <c r="T490" i="6"/>
  <c r="H490" i="6"/>
  <c r="A490" i="6"/>
  <c r="BG489" i="6"/>
  <c r="BF489" i="6"/>
  <c r="BE489" i="6"/>
  <c r="BD489" i="6"/>
  <c r="BC489" i="6"/>
  <c r="BB489" i="6"/>
  <c r="AW489" i="6"/>
  <c r="AV489" i="6"/>
  <c r="AT489" i="6"/>
  <c r="AS489" i="6"/>
  <c r="AQ489" i="6"/>
  <c r="AP489" i="6"/>
  <c r="AO489" i="6"/>
  <c r="AN489" i="6"/>
  <c r="AM489" i="6"/>
  <c r="AK489" i="6"/>
  <c r="AJ489" i="6" a="1"/>
  <c r="AJ489" i="6" s="1"/>
  <c r="AI489" i="6"/>
  <c r="AF489" i="6"/>
  <c r="AB489" i="6"/>
  <c r="Y489" i="6"/>
  <c r="T489" i="6"/>
  <c r="AL489" i="6" s="1"/>
  <c r="H489" i="6"/>
  <c r="A489" i="6"/>
  <c r="BG488" i="6"/>
  <c r="BF488" i="6"/>
  <c r="BE488" i="6"/>
  <c r="BD488" i="6"/>
  <c r="BC488" i="6"/>
  <c r="BB488" i="6"/>
  <c r="BA488" i="6"/>
  <c r="AX488" i="6"/>
  <c r="AW488" i="6"/>
  <c r="AV488" i="6"/>
  <c r="AT488" i="6"/>
  <c r="AS488" i="6"/>
  <c r="AP488" i="6"/>
  <c r="AO488" i="6"/>
  <c r="AN488" i="6"/>
  <c r="AM488" i="6"/>
  <c r="AL488" i="6"/>
  <c r="AQ488" i="6" s="1"/>
  <c r="AJ488" i="6" a="1"/>
  <c r="AJ488" i="6" s="1"/>
  <c r="AK488" i="6" s="1"/>
  <c r="AI488" i="6"/>
  <c r="AF488" i="6"/>
  <c r="AB488" i="6"/>
  <c r="Y488" i="6"/>
  <c r="T488" i="6"/>
  <c r="H488" i="6"/>
  <c r="A488" i="6"/>
  <c r="AW487" i="6"/>
  <c r="AT487" i="6"/>
  <c r="AP487" i="6"/>
  <c r="AO487" i="6"/>
  <c r="AN487" i="6"/>
  <c r="AM487" i="6"/>
  <c r="AJ487" i="6" a="1"/>
  <c r="AJ487" i="6" s="1"/>
  <c r="AK487" i="6" s="1"/>
  <c r="AI487" i="6"/>
  <c r="AF487" i="6"/>
  <c r="AB487" i="6"/>
  <c r="Y487" i="6"/>
  <c r="T487" i="6"/>
  <c r="AL487" i="6" s="1"/>
  <c r="AQ487" i="6" s="1"/>
  <c r="H487" i="6"/>
  <c r="A487" i="6"/>
  <c r="AZ486" i="6"/>
  <c r="AY486" i="6"/>
  <c r="AV486" i="6"/>
  <c r="AU486" i="6"/>
  <c r="AT486" i="6"/>
  <c r="AS486" i="6"/>
  <c r="AP486" i="6"/>
  <c r="AO486" i="6"/>
  <c r="AM486" i="6"/>
  <c r="AJ486" i="6" a="1"/>
  <c r="AJ486" i="6" s="1"/>
  <c r="AK486" i="6" s="1"/>
  <c r="AI486" i="6"/>
  <c r="AF486" i="6"/>
  <c r="AB486" i="6"/>
  <c r="Y486" i="6"/>
  <c r="T486" i="6"/>
  <c r="H486" i="6"/>
  <c r="A486" i="6"/>
  <c r="BF485" i="6"/>
  <c r="AT485" i="6"/>
  <c r="AS485" i="6" s="1"/>
  <c r="AP485" i="6"/>
  <c r="AO485" i="6"/>
  <c r="AM485" i="6"/>
  <c r="AK485" i="6"/>
  <c r="AJ485" i="6" a="1"/>
  <c r="AJ485" i="6"/>
  <c r="AI485" i="6"/>
  <c r="AF485" i="6"/>
  <c r="AB485" i="6"/>
  <c r="Y485" i="6"/>
  <c r="T485" i="6"/>
  <c r="H485" i="6"/>
  <c r="A485" i="6"/>
  <c r="BG484" i="6"/>
  <c r="BF484" i="6"/>
  <c r="BE484" i="6"/>
  <c r="BD484" i="6"/>
  <c r="BC484" i="6"/>
  <c r="BB484" i="6"/>
  <c r="BA484" i="6"/>
  <c r="AX484" i="6"/>
  <c r="AW484" i="6"/>
  <c r="AT484" i="6"/>
  <c r="AS484" i="6"/>
  <c r="AP484" i="6"/>
  <c r="AO484" i="6"/>
  <c r="AN484" i="6"/>
  <c r="AM484" i="6"/>
  <c r="AL484" i="6"/>
  <c r="AJ484" i="6" a="1"/>
  <c r="AJ484" i="6" s="1"/>
  <c r="AK484" i="6" s="1"/>
  <c r="AI484" i="6"/>
  <c r="AF484" i="6"/>
  <c r="AB484" i="6"/>
  <c r="Y484" i="6"/>
  <c r="T484" i="6"/>
  <c r="H484" i="6"/>
  <c r="A484" i="6"/>
  <c r="BG483" i="6"/>
  <c r="BF483" i="6"/>
  <c r="BE483" i="6"/>
  <c r="BD483" i="6"/>
  <c r="BC483" i="6"/>
  <c r="BB483" i="6"/>
  <c r="BA483" i="6"/>
  <c r="AZ483" i="6"/>
  <c r="AY483" i="6"/>
  <c r="AX483" i="6"/>
  <c r="AW483" i="6"/>
  <c r="AV483" i="6"/>
  <c r="AT483" i="6"/>
  <c r="AU483" i="6" s="1"/>
  <c r="AS483" i="6"/>
  <c r="AP483" i="6"/>
  <c r="AO483" i="6"/>
  <c r="AN483" i="6"/>
  <c r="AM483" i="6"/>
  <c r="AL483" i="6"/>
  <c r="AJ483" i="6" a="1"/>
  <c r="AJ483" i="6" s="1"/>
  <c r="AK483" i="6" s="1"/>
  <c r="AI483" i="6"/>
  <c r="AF483" i="6"/>
  <c r="AB483" i="6"/>
  <c r="Y483" i="6"/>
  <c r="T483" i="6"/>
  <c r="H483" i="6"/>
  <c r="A483" i="6"/>
  <c r="BG482" i="6"/>
  <c r="BF482" i="6"/>
  <c r="BE482" i="6"/>
  <c r="BD482" i="6"/>
  <c r="BC482" i="6"/>
  <c r="BB482" i="6"/>
  <c r="BA482" i="6"/>
  <c r="AZ482" i="6"/>
  <c r="AY482" i="6"/>
  <c r="AX482" i="6"/>
  <c r="AW482" i="6"/>
  <c r="AV482" i="6"/>
  <c r="AU482" i="6"/>
  <c r="AT482" i="6"/>
  <c r="AS482" i="6"/>
  <c r="AP482" i="6"/>
  <c r="AO482" i="6"/>
  <c r="AN482" i="6"/>
  <c r="AM482" i="6"/>
  <c r="AL482" i="6"/>
  <c r="AK482" i="6"/>
  <c r="AJ482" i="6" a="1"/>
  <c r="AJ482" i="6" s="1"/>
  <c r="AI482" i="6"/>
  <c r="AF482" i="6"/>
  <c r="AB482" i="6"/>
  <c r="Y482" i="6"/>
  <c r="T482" i="6"/>
  <c r="H482" i="6"/>
  <c r="A482" i="6"/>
  <c r="BG481" i="6"/>
  <c r="BF481" i="6"/>
  <c r="BE481" i="6"/>
  <c r="BD481" i="6"/>
  <c r="BC481" i="6"/>
  <c r="BB481" i="6"/>
  <c r="BA481" i="6"/>
  <c r="AZ481" i="6"/>
  <c r="AY481" i="6"/>
  <c r="AX481" i="6"/>
  <c r="AW481" i="6"/>
  <c r="AV481" i="6"/>
  <c r="AU481" i="6"/>
  <c r="AT481" i="6"/>
  <c r="AS481" i="6" s="1"/>
  <c r="AP481" i="6"/>
  <c r="AO481" i="6"/>
  <c r="AM481" i="6"/>
  <c r="AJ481" i="6" a="1"/>
  <c r="AJ481" i="6"/>
  <c r="AK481" i="6" s="1"/>
  <c r="AI481" i="6"/>
  <c r="AF481" i="6"/>
  <c r="AB481" i="6"/>
  <c r="Y481" i="6"/>
  <c r="T481" i="6"/>
  <c r="H481" i="6"/>
  <c r="A481" i="6"/>
  <c r="AZ480" i="6"/>
  <c r="AY480" i="6"/>
  <c r="AX480" i="6"/>
  <c r="AW480" i="6"/>
  <c r="AV480" i="6"/>
  <c r="AU480" i="6"/>
  <c r="AT480" i="6"/>
  <c r="BG480" i="6" s="1"/>
  <c r="AS480" i="6"/>
  <c r="AP480" i="6"/>
  <c r="AO480" i="6"/>
  <c r="AM480" i="6"/>
  <c r="AK480" i="6"/>
  <c r="AJ480" i="6" a="1"/>
  <c r="AJ480" i="6"/>
  <c r="AI480" i="6"/>
  <c r="AF480" i="6"/>
  <c r="AB480" i="6"/>
  <c r="Y480" i="6"/>
  <c r="T480" i="6"/>
  <c r="H480" i="6"/>
  <c r="A480" i="6"/>
  <c r="AT479" i="6"/>
  <c r="AP479" i="6"/>
  <c r="AO479" i="6"/>
  <c r="AN479" i="6"/>
  <c r="AM479" i="6"/>
  <c r="AQ479" i="6" s="1"/>
  <c r="AJ479" i="6" a="1"/>
  <c r="AJ479" i="6"/>
  <c r="AK479" i="6" s="1"/>
  <c r="AI479" i="6"/>
  <c r="AF479" i="6"/>
  <c r="AB479" i="6"/>
  <c r="Y479" i="6"/>
  <c r="T479" i="6"/>
  <c r="AL479" i="6" s="1"/>
  <c r="H479" i="6"/>
  <c r="A479" i="6"/>
  <c r="BG478" i="6"/>
  <c r="BD478" i="6"/>
  <c r="BC478" i="6"/>
  <c r="BB478" i="6"/>
  <c r="BA478" i="6"/>
  <c r="AZ478" i="6"/>
  <c r="AW478" i="6"/>
  <c r="AV478" i="6"/>
  <c r="AT478" i="6"/>
  <c r="AS478" i="6"/>
  <c r="AP478" i="6"/>
  <c r="AQ478" i="6" s="1"/>
  <c r="AO478" i="6"/>
  <c r="AM478" i="6"/>
  <c r="AL478" i="6"/>
  <c r="AJ478" i="6" a="1"/>
  <c r="AJ478" i="6" s="1"/>
  <c r="AK478" i="6" s="1"/>
  <c r="AI478" i="6"/>
  <c r="AF478" i="6"/>
  <c r="AB478" i="6"/>
  <c r="Y478" i="6"/>
  <c r="T478" i="6"/>
  <c r="AN478" i="6" s="1"/>
  <c r="H478" i="6"/>
  <c r="A478" i="6"/>
  <c r="BG477" i="6"/>
  <c r="BF477" i="6"/>
  <c r="BC477" i="6"/>
  <c r="BB477" i="6"/>
  <c r="BA477" i="6"/>
  <c r="AZ477" i="6"/>
  <c r="AY477" i="6"/>
  <c r="AX477" i="6"/>
  <c r="AW477" i="6"/>
  <c r="AV477" i="6"/>
  <c r="AU477" i="6"/>
  <c r="AT477" i="6"/>
  <c r="AS477" i="6"/>
  <c r="AP477" i="6"/>
  <c r="AO477" i="6"/>
  <c r="AM477" i="6"/>
  <c r="AL477" i="6"/>
  <c r="AQ477" i="6" s="1"/>
  <c r="AJ477" i="6" a="1"/>
  <c r="AJ477" i="6" s="1"/>
  <c r="AK477" i="6" s="1"/>
  <c r="AI477" i="6"/>
  <c r="AF477" i="6"/>
  <c r="AB477" i="6"/>
  <c r="Y477" i="6"/>
  <c r="T477" i="6"/>
  <c r="AN477" i="6" s="1"/>
  <c r="H477" i="6"/>
  <c r="A477" i="6"/>
  <c r="AU476" i="6"/>
  <c r="AT476" i="6"/>
  <c r="AP476" i="6"/>
  <c r="AO476" i="6"/>
  <c r="AM476" i="6"/>
  <c r="AJ476" i="6" a="1"/>
  <c r="AJ476" i="6"/>
  <c r="AK476" i="6" s="1"/>
  <c r="AI476" i="6"/>
  <c r="AF476" i="6"/>
  <c r="AB476" i="6"/>
  <c r="Y476" i="6"/>
  <c r="T476" i="6"/>
  <c r="H476" i="6"/>
  <c r="A476" i="6"/>
  <c r="BG475" i="6"/>
  <c r="AW475" i="6"/>
  <c r="AV475" i="6"/>
  <c r="AT475" i="6"/>
  <c r="AS475" i="6" s="1"/>
  <c r="AP475" i="6"/>
  <c r="AO475" i="6"/>
  <c r="AN475" i="6"/>
  <c r="AM475" i="6"/>
  <c r="AJ475" i="6" a="1"/>
  <c r="AJ475" i="6" s="1"/>
  <c r="AK475" i="6" s="1"/>
  <c r="AI475" i="6"/>
  <c r="AF475" i="6"/>
  <c r="AB475" i="6"/>
  <c r="Y475" i="6"/>
  <c r="T475" i="6"/>
  <c r="AL475" i="6" s="1"/>
  <c r="H475" i="6"/>
  <c r="A475" i="6"/>
  <c r="BG474" i="6"/>
  <c r="BF474" i="6"/>
  <c r="BE474" i="6"/>
  <c r="BD474" i="6"/>
  <c r="BC474" i="6"/>
  <c r="AZ474" i="6"/>
  <c r="AY474" i="6"/>
  <c r="AV474" i="6"/>
  <c r="AU474" i="6"/>
  <c r="AT474" i="6"/>
  <c r="AS474" i="6"/>
  <c r="AP474" i="6"/>
  <c r="AO474" i="6"/>
  <c r="AN474" i="6"/>
  <c r="AM474" i="6"/>
  <c r="AQ474" i="6" s="1"/>
  <c r="AL474" i="6"/>
  <c r="AJ474" i="6" a="1"/>
  <c r="AJ474" i="6"/>
  <c r="AK474" i="6" s="1"/>
  <c r="AI474" i="6"/>
  <c r="AF474" i="6"/>
  <c r="AB474" i="6"/>
  <c r="Y474" i="6"/>
  <c r="T474" i="6"/>
  <c r="H474" i="6"/>
  <c r="A474" i="6"/>
  <c r="BG473" i="6"/>
  <c r="BF473" i="6"/>
  <c r="BE473" i="6"/>
  <c r="BD473" i="6"/>
  <c r="BC473" i="6"/>
  <c r="BB473" i="6"/>
  <c r="AY473" i="6"/>
  <c r="AX473" i="6"/>
  <c r="AW473" i="6"/>
  <c r="AV473" i="6"/>
  <c r="AU473" i="6"/>
  <c r="AT473" i="6"/>
  <c r="AS473" i="6" s="1"/>
  <c r="AP473" i="6"/>
  <c r="AO473" i="6"/>
  <c r="AM473" i="6"/>
  <c r="AL473" i="6"/>
  <c r="AQ473" i="6" s="1"/>
  <c r="AK473" i="6"/>
  <c r="AJ473" i="6" a="1"/>
  <c r="AJ473" i="6" s="1"/>
  <c r="AI473" i="6"/>
  <c r="AF473" i="6"/>
  <c r="AB473" i="6"/>
  <c r="Y473" i="6"/>
  <c r="T473" i="6"/>
  <c r="AN473" i="6" s="1"/>
  <c r="H473" i="6"/>
  <c r="A473" i="6"/>
  <c r="BB472" i="6"/>
  <c r="BA472" i="6"/>
  <c r="AX472" i="6"/>
  <c r="AW472" i="6"/>
  <c r="AV472" i="6"/>
  <c r="AT472" i="6"/>
  <c r="AS472" i="6"/>
  <c r="AP472" i="6"/>
  <c r="AO472" i="6"/>
  <c r="AM472" i="6"/>
  <c r="AJ472" i="6" a="1"/>
  <c r="AJ472" i="6" s="1"/>
  <c r="AK472" i="6" s="1"/>
  <c r="AI472" i="6"/>
  <c r="AF472" i="6"/>
  <c r="AB472" i="6"/>
  <c r="Y472" i="6"/>
  <c r="T472" i="6"/>
  <c r="H472" i="6"/>
  <c r="A472" i="6"/>
  <c r="BG471" i="6"/>
  <c r="AU471" i="6"/>
  <c r="AT471" i="6"/>
  <c r="AS471" i="6"/>
  <c r="AP471" i="6"/>
  <c r="AO471" i="6"/>
  <c r="AM471" i="6"/>
  <c r="AJ471" i="6" a="1"/>
  <c r="AJ471" i="6"/>
  <c r="AK471" i="6" s="1"/>
  <c r="AI471" i="6"/>
  <c r="AF471" i="6"/>
  <c r="AB471" i="6"/>
  <c r="Y471" i="6"/>
  <c r="T471" i="6"/>
  <c r="H471" i="6"/>
  <c r="A471" i="6"/>
  <c r="BG470" i="6"/>
  <c r="BF470" i="6"/>
  <c r="BE470" i="6"/>
  <c r="BD470" i="6"/>
  <c r="BC470" i="6"/>
  <c r="BB470" i="6"/>
  <c r="AY470" i="6"/>
  <c r="AV470" i="6"/>
  <c r="AT470" i="6"/>
  <c r="AS470" i="6"/>
  <c r="AQ470" i="6"/>
  <c r="AP470" i="6"/>
  <c r="AO470" i="6"/>
  <c r="AN470" i="6"/>
  <c r="AM470" i="6"/>
  <c r="AL470" i="6"/>
  <c r="AK470" i="6"/>
  <c r="AJ470" i="6" a="1"/>
  <c r="AJ470" i="6"/>
  <c r="AI470" i="6"/>
  <c r="AF470" i="6"/>
  <c r="AB470" i="6"/>
  <c r="Y470" i="6"/>
  <c r="T470" i="6"/>
  <c r="H470" i="6"/>
  <c r="A470" i="6"/>
  <c r="BG469" i="6"/>
  <c r="BF469" i="6"/>
  <c r="BE469" i="6"/>
  <c r="BD469" i="6"/>
  <c r="BC469" i="6"/>
  <c r="BB469" i="6"/>
  <c r="BA469" i="6"/>
  <c r="AZ469" i="6"/>
  <c r="AY469" i="6"/>
  <c r="AT469" i="6"/>
  <c r="AS469" i="6" s="1"/>
  <c r="AP469" i="6"/>
  <c r="AO469" i="6"/>
  <c r="AN469" i="6"/>
  <c r="AM469" i="6"/>
  <c r="AL469" i="6"/>
  <c r="AJ469" i="6" a="1"/>
  <c r="AJ469" i="6" s="1"/>
  <c r="AK469" i="6" s="1"/>
  <c r="AI469" i="6"/>
  <c r="AF469" i="6"/>
  <c r="AB469" i="6"/>
  <c r="Y469" i="6"/>
  <c r="T469" i="6"/>
  <c r="H469" i="6"/>
  <c r="A469" i="6"/>
  <c r="BB468" i="6"/>
  <c r="BA468" i="6"/>
  <c r="AZ468" i="6"/>
  <c r="AY468" i="6"/>
  <c r="AX468" i="6"/>
  <c r="AT468" i="6"/>
  <c r="AP468" i="6"/>
  <c r="AO468" i="6"/>
  <c r="AM468" i="6"/>
  <c r="AL468" i="6"/>
  <c r="AQ468" i="6" s="1"/>
  <c r="AK468" i="6"/>
  <c r="AJ468" i="6" a="1"/>
  <c r="AJ468" i="6" s="1"/>
  <c r="AI468" i="6"/>
  <c r="AF468" i="6"/>
  <c r="AB468" i="6"/>
  <c r="Y468" i="6"/>
  <c r="T468" i="6"/>
  <c r="AN468" i="6" s="1"/>
  <c r="H468" i="6"/>
  <c r="A468" i="6"/>
  <c r="BB467" i="6"/>
  <c r="BA467" i="6"/>
  <c r="AZ467" i="6"/>
  <c r="AY467" i="6"/>
  <c r="AX467" i="6"/>
  <c r="AW467" i="6"/>
  <c r="AV467" i="6"/>
  <c r="AU467" i="6"/>
  <c r="AT467" i="6"/>
  <c r="AS467" i="6"/>
  <c r="AP467" i="6"/>
  <c r="AO467" i="6"/>
  <c r="AM467" i="6"/>
  <c r="AJ467" i="6" a="1"/>
  <c r="AJ467" i="6"/>
  <c r="AK467" i="6" s="1"/>
  <c r="AI467" i="6"/>
  <c r="AF467" i="6"/>
  <c r="AB467" i="6"/>
  <c r="Y467" i="6"/>
  <c r="T467" i="6"/>
  <c r="H467" i="6"/>
  <c r="A467" i="6"/>
  <c r="BA466" i="6"/>
  <c r="AV466" i="6"/>
  <c r="AU466" i="6"/>
  <c r="AT466" i="6"/>
  <c r="AS466" i="6"/>
  <c r="AP466" i="6"/>
  <c r="AO466" i="6"/>
  <c r="AM466" i="6"/>
  <c r="AJ466" i="6" a="1"/>
  <c r="AJ466" i="6"/>
  <c r="AK466" i="6" s="1"/>
  <c r="AI466" i="6"/>
  <c r="AF466" i="6"/>
  <c r="AB466" i="6"/>
  <c r="Y466" i="6"/>
  <c r="T466" i="6"/>
  <c r="H466" i="6"/>
  <c r="A466" i="6"/>
  <c r="BG465" i="6"/>
  <c r="AZ465" i="6"/>
  <c r="AV465" i="6"/>
  <c r="AT465" i="6"/>
  <c r="AS465" i="6" s="1"/>
  <c r="AP465" i="6"/>
  <c r="AO465" i="6"/>
  <c r="AM465" i="6"/>
  <c r="AJ465" i="6" a="1"/>
  <c r="AJ465" i="6"/>
  <c r="AK465" i="6" s="1"/>
  <c r="AI465" i="6"/>
  <c r="AF465" i="6"/>
  <c r="AB465" i="6"/>
  <c r="Y465" i="6"/>
  <c r="T465" i="6"/>
  <c r="H465" i="6"/>
  <c r="A465" i="6"/>
  <c r="BG464" i="6"/>
  <c r="BF464" i="6"/>
  <c r="AY464" i="6"/>
  <c r="AX464" i="6"/>
  <c r="AW464" i="6"/>
  <c r="AV464" i="6"/>
  <c r="AU464" i="6"/>
  <c r="AT464" i="6"/>
  <c r="AS464" i="6"/>
  <c r="AP464" i="6"/>
  <c r="AO464" i="6"/>
  <c r="AM464" i="6"/>
  <c r="AK464" i="6"/>
  <c r="AJ464" i="6" a="1"/>
  <c r="AJ464" i="6"/>
  <c r="AI464" i="6"/>
  <c r="AF464" i="6"/>
  <c r="AB464" i="6"/>
  <c r="Y464" i="6"/>
  <c r="T464" i="6"/>
  <c r="H464" i="6"/>
  <c r="A464" i="6"/>
  <c r="BF463" i="6"/>
  <c r="BE463" i="6"/>
  <c r="AX463" i="6"/>
  <c r="AW463" i="6"/>
  <c r="AV463" i="6"/>
  <c r="AT463" i="6"/>
  <c r="AS463" i="6"/>
  <c r="AP463" i="6"/>
  <c r="AO463" i="6"/>
  <c r="AM463" i="6"/>
  <c r="AJ463" i="6" a="1"/>
  <c r="AJ463" i="6" s="1"/>
  <c r="AK463" i="6" s="1"/>
  <c r="AI463" i="6"/>
  <c r="AF463" i="6"/>
  <c r="AB463" i="6"/>
  <c r="Y463" i="6"/>
  <c r="T463" i="6"/>
  <c r="AL463" i="6" s="1"/>
  <c r="H463" i="6"/>
  <c r="A463" i="6"/>
  <c r="BE462" i="6"/>
  <c r="BD462" i="6"/>
  <c r="AW462" i="6"/>
  <c r="AU462" i="6"/>
  <c r="AT462" i="6"/>
  <c r="AP462" i="6"/>
  <c r="AO462" i="6"/>
  <c r="AM462" i="6"/>
  <c r="AJ462" i="6" a="1"/>
  <c r="AJ462" i="6" s="1"/>
  <c r="AK462" i="6" s="1"/>
  <c r="AI462" i="6"/>
  <c r="AF462" i="6"/>
  <c r="AB462" i="6"/>
  <c r="Y462" i="6"/>
  <c r="T462" i="6"/>
  <c r="H462" i="6"/>
  <c r="A462" i="6"/>
  <c r="BG461" i="6"/>
  <c r="AU461" i="6"/>
  <c r="AT461" i="6"/>
  <c r="AS461" i="6"/>
  <c r="AP461" i="6"/>
  <c r="AO461" i="6"/>
  <c r="AN461" i="6"/>
  <c r="AM461" i="6"/>
  <c r="AL461" i="6"/>
  <c r="AQ461" i="6" s="1"/>
  <c r="AJ461" i="6" a="1"/>
  <c r="AJ461" i="6"/>
  <c r="AK461" i="6" s="1"/>
  <c r="AI461" i="6"/>
  <c r="AF461" i="6"/>
  <c r="AB461" i="6"/>
  <c r="Y461" i="6"/>
  <c r="T461" i="6"/>
  <c r="H461" i="6"/>
  <c r="A461" i="6"/>
  <c r="BB460" i="6"/>
  <c r="AT460" i="6"/>
  <c r="AS460" i="6" s="1"/>
  <c r="AP460" i="6"/>
  <c r="AO460" i="6"/>
  <c r="AM460" i="6"/>
  <c r="AL460" i="6"/>
  <c r="AQ460" i="6" s="1"/>
  <c r="AK460" i="6"/>
  <c r="AJ460" i="6" a="1"/>
  <c r="AJ460" i="6" s="1"/>
  <c r="AI460" i="6"/>
  <c r="AF460" i="6"/>
  <c r="AB460" i="6"/>
  <c r="Y460" i="6"/>
  <c r="T460" i="6"/>
  <c r="AN460" i="6" s="1"/>
  <c r="H460" i="6"/>
  <c r="A460" i="6"/>
  <c r="AT459" i="6"/>
  <c r="AS459" i="6"/>
  <c r="AQ459" i="6"/>
  <c r="AP459" i="6"/>
  <c r="AO459" i="6"/>
  <c r="AN459" i="6"/>
  <c r="AM459" i="6"/>
  <c r="AL459" i="6"/>
  <c r="AK459" i="6"/>
  <c r="AJ459" i="6" a="1"/>
  <c r="AJ459" i="6" s="1"/>
  <c r="AI459" i="6"/>
  <c r="AF459" i="6"/>
  <c r="AB459" i="6"/>
  <c r="Y459" i="6"/>
  <c r="T459" i="6"/>
  <c r="H459" i="6"/>
  <c r="A459" i="6"/>
  <c r="BG458" i="6"/>
  <c r="BF458" i="6"/>
  <c r="BE458" i="6"/>
  <c r="BD458" i="6"/>
  <c r="BC458" i="6"/>
  <c r="BB458" i="6"/>
  <c r="BA458" i="6"/>
  <c r="AZ458" i="6"/>
  <c r="AW458" i="6"/>
  <c r="AV458" i="6"/>
  <c r="AT458" i="6"/>
  <c r="AY458" i="6" s="1"/>
  <c r="AS458" i="6"/>
  <c r="AP458" i="6"/>
  <c r="AO458" i="6"/>
  <c r="AN458" i="6"/>
  <c r="AM458" i="6"/>
  <c r="AL458" i="6"/>
  <c r="AQ458" i="6" s="1"/>
  <c r="AJ458" i="6" a="1"/>
  <c r="AJ458" i="6"/>
  <c r="AK458" i="6" s="1"/>
  <c r="AI458" i="6"/>
  <c r="AF458" i="6"/>
  <c r="AB458" i="6"/>
  <c r="Y458" i="6"/>
  <c r="T458" i="6"/>
  <c r="H458" i="6"/>
  <c r="A458" i="6"/>
  <c r="BG457" i="6"/>
  <c r="BF457" i="6"/>
  <c r="BE457" i="6"/>
  <c r="BD457" i="6"/>
  <c r="BC457" i="6"/>
  <c r="BB457" i="6"/>
  <c r="BA457" i="6"/>
  <c r="AZ457" i="6"/>
  <c r="AY457" i="6"/>
  <c r="AV457" i="6"/>
  <c r="AU457" i="6"/>
  <c r="AT457" i="6"/>
  <c r="AX457" i="6" s="1"/>
  <c r="AS457" i="6"/>
  <c r="AP457" i="6"/>
  <c r="AO457" i="6"/>
  <c r="AN457" i="6"/>
  <c r="AM457" i="6"/>
  <c r="AL457" i="6"/>
  <c r="AQ457" i="6" s="1"/>
  <c r="AJ457" i="6" a="1"/>
  <c r="AJ457" i="6"/>
  <c r="AK457" i="6" s="1"/>
  <c r="AI457" i="6"/>
  <c r="AF457" i="6"/>
  <c r="AB457" i="6"/>
  <c r="Y457" i="6"/>
  <c r="T457" i="6"/>
  <c r="H457" i="6"/>
  <c r="A457" i="6"/>
  <c r="BG456" i="6"/>
  <c r="BF456" i="6"/>
  <c r="BE456" i="6"/>
  <c r="BD456" i="6"/>
  <c r="BC456" i="6"/>
  <c r="BB456" i="6"/>
  <c r="BA456" i="6"/>
  <c r="AZ456" i="6"/>
  <c r="AY456" i="6"/>
  <c r="AX456" i="6"/>
  <c r="AU456" i="6"/>
  <c r="AT456" i="6"/>
  <c r="AW456" i="6" s="1"/>
  <c r="AP456" i="6"/>
  <c r="AO456" i="6"/>
  <c r="AN456" i="6"/>
  <c r="AM456" i="6"/>
  <c r="AL456" i="6"/>
  <c r="AJ456" i="6" a="1"/>
  <c r="AJ456" i="6" s="1"/>
  <c r="AK456" i="6" s="1"/>
  <c r="AI456" i="6"/>
  <c r="AF456" i="6"/>
  <c r="AB456" i="6"/>
  <c r="Y456" i="6"/>
  <c r="T456" i="6"/>
  <c r="H456" i="6"/>
  <c r="A456" i="6"/>
  <c r="BF455" i="6"/>
  <c r="BE455" i="6"/>
  <c r="BD455" i="6"/>
  <c r="BC455" i="6"/>
  <c r="BB455" i="6"/>
  <c r="BA455" i="6"/>
  <c r="AZ455" i="6"/>
  <c r="AY455" i="6"/>
  <c r="AX455" i="6"/>
  <c r="AW455" i="6"/>
  <c r="AT455" i="6"/>
  <c r="AV455" i="6" s="1"/>
  <c r="AP455" i="6"/>
  <c r="AO455" i="6"/>
  <c r="AN455" i="6"/>
  <c r="AM455" i="6"/>
  <c r="AL455" i="6"/>
  <c r="AJ455" i="6" a="1"/>
  <c r="AJ455" i="6"/>
  <c r="AK455" i="6" s="1"/>
  <c r="AI455" i="6"/>
  <c r="AF455" i="6"/>
  <c r="AB455" i="6"/>
  <c r="Y455" i="6"/>
  <c r="T455" i="6"/>
  <c r="H455" i="6"/>
  <c r="A455" i="6"/>
  <c r="BG454" i="6"/>
  <c r="BF454" i="6"/>
  <c r="BE454" i="6"/>
  <c r="BD454" i="6"/>
  <c r="BC454" i="6"/>
  <c r="BB454" i="6"/>
  <c r="BA454" i="6"/>
  <c r="AZ454" i="6"/>
  <c r="AY454" i="6"/>
  <c r="AX454" i="6"/>
  <c r="AW454" i="6"/>
  <c r="AV454" i="6"/>
  <c r="AU454" i="6"/>
  <c r="AT454" i="6"/>
  <c r="AS454" i="6"/>
  <c r="AP454" i="6"/>
  <c r="AO454" i="6"/>
  <c r="AN454" i="6"/>
  <c r="AM454" i="6"/>
  <c r="AL454" i="6"/>
  <c r="AJ454" i="6" a="1"/>
  <c r="AJ454" i="6"/>
  <c r="AK454" i="6" s="1"/>
  <c r="AI454" i="6"/>
  <c r="AF454" i="6"/>
  <c r="AB454" i="6"/>
  <c r="Y454" i="6"/>
  <c r="T454" i="6"/>
  <c r="H454" i="6"/>
  <c r="A454" i="6"/>
  <c r="BG453" i="6"/>
  <c r="BF453" i="6"/>
  <c r="BE453" i="6"/>
  <c r="BD453" i="6"/>
  <c r="BC453" i="6"/>
  <c r="BB453" i="6"/>
  <c r="BA453" i="6"/>
  <c r="AZ453" i="6"/>
  <c r="AY453" i="6"/>
  <c r="AX453" i="6"/>
  <c r="AW453" i="6"/>
  <c r="AV453" i="6"/>
  <c r="AU453" i="6"/>
  <c r="AT453" i="6"/>
  <c r="AS453" i="6" s="1"/>
  <c r="AP453" i="6"/>
  <c r="AO453" i="6"/>
  <c r="AM453" i="6"/>
  <c r="AJ453" i="6" a="1"/>
  <c r="AJ453" i="6"/>
  <c r="AK453" i="6" s="1"/>
  <c r="AI453" i="6"/>
  <c r="AF453" i="6"/>
  <c r="AB453" i="6"/>
  <c r="Y453" i="6"/>
  <c r="T453" i="6"/>
  <c r="H453" i="6"/>
  <c r="A453" i="6"/>
  <c r="BC452" i="6"/>
  <c r="BB452" i="6"/>
  <c r="AV452" i="6"/>
  <c r="AT452" i="6"/>
  <c r="AP452" i="6"/>
  <c r="AO452" i="6"/>
  <c r="AM452" i="6"/>
  <c r="AL452" i="6"/>
  <c r="AQ452" i="6" s="1"/>
  <c r="AJ452" i="6" a="1"/>
  <c r="AJ452" i="6"/>
  <c r="AK452" i="6" s="1"/>
  <c r="AI452" i="6"/>
  <c r="AF452" i="6"/>
  <c r="AB452" i="6"/>
  <c r="Y452" i="6"/>
  <c r="T452" i="6"/>
  <c r="AN452" i="6" s="1"/>
  <c r="H452" i="6"/>
  <c r="A452" i="6"/>
  <c r="AV451" i="6"/>
  <c r="AT451" i="6"/>
  <c r="AS451" i="6" s="1"/>
  <c r="AP451" i="6"/>
  <c r="AO451" i="6"/>
  <c r="AM451" i="6"/>
  <c r="AJ451" i="6" a="1"/>
  <c r="AJ451" i="6" s="1"/>
  <c r="AK451" i="6" s="1"/>
  <c r="AI451" i="6"/>
  <c r="AF451" i="6"/>
  <c r="AB451" i="6"/>
  <c r="Y451" i="6"/>
  <c r="T451" i="6"/>
  <c r="H451" i="6"/>
  <c r="A451" i="6"/>
  <c r="BA450" i="6"/>
  <c r="AZ450" i="6"/>
  <c r="AY450" i="6"/>
  <c r="AT450" i="6"/>
  <c r="AS450" i="6"/>
  <c r="AP450" i="6"/>
  <c r="AO450" i="6"/>
  <c r="AM450" i="6"/>
  <c r="AJ450" i="6" a="1"/>
  <c r="AJ450" i="6" s="1"/>
  <c r="AK450" i="6" s="1"/>
  <c r="AI450" i="6"/>
  <c r="AF450" i="6"/>
  <c r="AB450" i="6"/>
  <c r="Y450" i="6"/>
  <c r="T450" i="6"/>
  <c r="H450" i="6"/>
  <c r="A450" i="6"/>
  <c r="AT449" i="6"/>
  <c r="AP449" i="6"/>
  <c r="AO449" i="6"/>
  <c r="AM449" i="6"/>
  <c r="AJ449" i="6" a="1"/>
  <c r="AJ449" i="6"/>
  <c r="AK449" i="6" s="1"/>
  <c r="AI449" i="6"/>
  <c r="AF449" i="6"/>
  <c r="AB449" i="6"/>
  <c r="Y449" i="6"/>
  <c r="T449" i="6"/>
  <c r="H449" i="6"/>
  <c r="A449" i="6"/>
  <c r="BG448" i="6"/>
  <c r="BF448" i="6"/>
  <c r="AY448" i="6"/>
  <c r="AX448" i="6"/>
  <c r="AW448" i="6"/>
  <c r="AV448" i="6"/>
  <c r="AU448" i="6"/>
  <c r="AT448" i="6"/>
  <c r="AS448" i="6"/>
  <c r="AP448" i="6"/>
  <c r="AO448" i="6"/>
  <c r="AM448" i="6"/>
  <c r="AK448" i="6"/>
  <c r="AJ448" i="6" a="1"/>
  <c r="AJ448" i="6"/>
  <c r="AI448" i="6"/>
  <c r="AF448" i="6"/>
  <c r="AB448" i="6"/>
  <c r="Y448" i="6"/>
  <c r="T448" i="6"/>
  <c r="H448" i="6"/>
  <c r="A448" i="6"/>
  <c r="AW447" i="6"/>
  <c r="AV447" i="6"/>
  <c r="AU447" i="6"/>
  <c r="AT447" i="6"/>
  <c r="AP447" i="6"/>
  <c r="AO447" i="6"/>
  <c r="AN447" i="6"/>
  <c r="AM447" i="6"/>
  <c r="AJ447" i="6" a="1"/>
  <c r="AJ447" i="6" s="1"/>
  <c r="AK447" i="6" s="1"/>
  <c r="AI447" i="6"/>
  <c r="AF447" i="6"/>
  <c r="AB447" i="6"/>
  <c r="Y447" i="6"/>
  <c r="T447" i="6"/>
  <c r="AL447" i="6" s="1"/>
  <c r="AQ447" i="6" s="1"/>
  <c r="H447" i="6"/>
  <c r="A447" i="6"/>
  <c r="AT446" i="6"/>
  <c r="AS446" i="6" s="1"/>
  <c r="AP446" i="6"/>
  <c r="AO446" i="6"/>
  <c r="AM446" i="6"/>
  <c r="AJ446" i="6" a="1"/>
  <c r="AJ446" i="6" s="1"/>
  <c r="AK446" i="6" s="1"/>
  <c r="AI446" i="6"/>
  <c r="AF446" i="6"/>
  <c r="AB446" i="6"/>
  <c r="Y446" i="6"/>
  <c r="T446" i="6"/>
  <c r="AL446" i="6" s="1"/>
  <c r="H446" i="6"/>
  <c r="A446" i="6"/>
  <c r="BG445" i="6"/>
  <c r="BF445" i="6"/>
  <c r="BE445" i="6"/>
  <c r="BD445" i="6"/>
  <c r="AT445" i="6"/>
  <c r="AS445" i="6"/>
  <c r="AP445" i="6"/>
  <c r="AO445" i="6"/>
  <c r="AM445" i="6"/>
  <c r="AL445" i="6"/>
  <c r="AQ445" i="6" s="1"/>
  <c r="AJ445" i="6" a="1"/>
  <c r="AJ445" i="6"/>
  <c r="AK445" i="6" s="1"/>
  <c r="AI445" i="6"/>
  <c r="AF445" i="6"/>
  <c r="AB445" i="6"/>
  <c r="Y445" i="6"/>
  <c r="T445" i="6"/>
  <c r="AN445" i="6" s="1"/>
  <c r="H445" i="6"/>
  <c r="A445" i="6"/>
  <c r="BD444" i="6"/>
  <c r="AU444" i="6"/>
  <c r="AT444" i="6"/>
  <c r="AS444" i="6" s="1"/>
  <c r="AP444" i="6"/>
  <c r="AO444" i="6"/>
  <c r="AM444" i="6"/>
  <c r="AJ444" i="6" a="1"/>
  <c r="AJ444" i="6" s="1"/>
  <c r="AK444" i="6" s="1"/>
  <c r="AI444" i="6"/>
  <c r="AF444" i="6"/>
  <c r="AB444" i="6"/>
  <c r="Y444" i="6"/>
  <c r="T444" i="6"/>
  <c r="AN444" i="6" s="1"/>
  <c r="H444" i="6"/>
  <c r="A444" i="6"/>
  <c r="BG443" i="6"/>
  <c r="BF443" i="6"/>
  <c r="BE443" i="6"/>
  <c r="BD443" i="6"/>
  <c r="AT443" i="6"/>
  <c r="AS443" i="6"/>
  <c r="AP443" i="6"/>
  <c r="AO443" i="6"/>
  <c r="AN443" i="6"/>
  <c r="AM443" i="6"/>
  <c r="AL443" i="6"/>
  <c r="AQ443" i="6" s="1"/>
  <c r="AJ443" i="6" a="1"/>
  <c r="AJ443" i="6" s="1"/>
  <c r="AK443" i="6" s="1"/>
  <c r="AI443" i="6"/>
  <c r="AF443" i="6"/>
  <c r="AB443" i="6"/>
  <c r="Y443" i="6"/>
  <c r="T443" i="6"/>
  <c r="H443" i="6"/>
  <c r="A443" i="6"/>
  <c r="BG442" i="6"/>
  <c r="BF442" i="6"/>
  <c r="BE442" i="6"/>
  <c r="BD442" i="6"/>
  <c r="BC442" i="6"/>
  <c r="BB442" i="6"/>
  <c r="BA442" i="6"/>
  <c r="AZ442" i="6"/>
  <c r="AW442" i="6"/>
  <c r="AV442" i="6"/>
  <c r="AT442" i="6"/>
  <c r="AY442" i="6" s="1"/>
  <c r="AS442" i="6"/>
  <c r="AP442" i="6"/>
  <c r="AO442" i="6"/>
  <c r="AN442" i="6"/>
  <c r="AM442" i="6"/>
  <c r="AL442" i="6"/>
  <c r="AK442" i="6"/>
  <c r="AJ442" i="6" a="1"/>
  <c r="AJ442" i="6" s="1"/>
  <c r="AI442" i="6"/>
  <c r="AF442" i="6"/>
  <c r="AB442" i="6"/>
  <c r="Y442" i="6"/>
  <c r="T442" i="6"/>
  <c r="H442" i="6"/>
  <c r="A442" i="6"/>
  <c r="BG441" i="6"/>
  <c r="BF441" i="6"/>
  <c r="BE441" i="6"/>
  <c r="BD441" i="6"/>
  <c r="BC441" i="6"/>
  <c r="BB441" i="6"/>
  <c r="BA441" i="6"/>
  <c r="AZ441" i="6"/>
  <c r="AY441" i="6"/>
  <c r="AV441" i="6"/>
  <c r="AU441" i="6"/>
  <c r="AT441" i="6"/>
  <c r="AX441" i="6" s="1"/>
  <c r="AS441" i="6"/>
  <c r="AP441" i="6"/>
  <c r="AQ441" i="6" s="1"/>
  <c r="AO441" i="6"/>
  <c r="AN441" i="6"/>
  <c r="AM441" i="6"/>
  <c r="AL441" i="6"/>
  <c r="AJ441" i="6" a="1"/>
  <c r="AJ441" i="6"/>
  <c r="AK441" i="6" s="1"/>
  <c r="AI441" i="6"/>
  <c r="AF441" i="6"/>
  <c r="AB441" i="6"/>
  <c r="Y441" i="6"/>
  <c r="T441" i="6"/>
  <c r="H441" i="6"/>
  <c r="A441" i="6"/>
  <c r="BG440" i="6"/>
  <c r="BF440" i="6"/>
  <c r="BE440" i="6"/>
  <c r="BD440" i="6"/>
  <c r="BC440" i="6"/>
  <c r="BB440" i="6"/>
  <c r="BA440" i="6"/>
  <c r="AZ440" i="6"/>
  <c r="AY440" i="6"/>
  <c r="AX440" i="6"/>
  <c r="AU440" i="6"/>
  <c r="AT440" i="6"/>
  <c r="AW440" i="6" s="1"/>
  <c r="AP440" i="6"/>
  <c r="AO440" i="6"/>
  <c r="AM440" i="6"/>
  <c r="AJ440" i="6" a="1"/>
  <c r="AJ440" i="6" s="1"/>
  <c r="AK440" i="6" s="1"/>
  <c r="AI440" i="6"/>
  <c r="AF440" i="6"/>
  <c r="AB440" i="6"/>
  <c r="Y440" i="6"/>
  <c r="T440" i="6"/>
  <c r="H440" i="6"/>
  <c r="A440" i="6"/>
  <c r="BF439" i="6"/>
  <c r="BE439" i="6"/>
  <c r="BD439" i="6"/>
  <c r="BC439" i="6"/>
  <c r="BB439" i="6"/>
  <c r="BA439" i="6"/>
  <c r="AZ439" i="6"/>
  <c r="AY439" i="6"/>
  <c r="AX439" i="6"/>
  <c r="AW439" i="6"/>
  <c r="AT439" i="6"/>
  <c r="AP439" i="6"/>
  <c r="AO439" i="6"/>
  <c r="AN439" i="6"/>
  <c r="AM439" i="6"/>
  <c r="AL439" i="6"/>
  <c r="AQ439" i="6" s="1"/>
  <c r="AJ439" i="6" a="1"/>
  <c r="AJ439" i="6"/>
  <c r="AK439" i="6" s="1"/>
  <c r="AI439" i="6"/>
  <c r="AF439" i="6"/>
  <c r="AB439" i="6"/>
  <c r="Y439" i="6"/>
  <c r="T439" i="6"/>
  <c r="H439" i="6"/>
  <c r="A439" i="6"/>
  <c r="BG438" i="6"/>
  <c r="BF438" i="6"/>
  <c r="BE438" i="6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P438" i="6"/>
  <c r="AO438" i="6"/>
  <c r="AN438" i="6"/>
  <c r="AM438" i="6"/>
  <c r="AL438" i="6"/>
  <c r="AJ438" i="6" a="1"/>
  <c r="AJ438" i="6" s="1"/>
  <c r="AK438" i="6" s="1"/>
  <c r="AI438" i="6"/>
  <c r="AF438" i="6"/>
  <c r="AB438" i="6"/>
  <c r="Y438" i="6"/>
  <c r="T438" i="6"/>
  <c r="H438" i="6"/>
  <c r="A438" i="6"/>
  <c r="BG437" i="6"/>
  <c r="BF437" i="6"/>
  <c r="BE437" i="6"/>
  <c r="BD437" i="6"/>
  <c r="BC437" i="6"/>
  <c r="BB437" i="6"/>
  <c r="BA437" i="6"/>
  <c r="AZ437" i="6"/>
  <c r="AY437" i="6"/>
  <c r="AX437" i="6"/>
  <c r="AW437" i="6"/>
  <c r="AV437" i="6"/>
  <c r="AU437" i="6"/>
  <c r="AT437" i="6"/>
  <c r="AS437" i="6" s="1"/>
  <c r="AP437" i="6"/>
  <c r="AO437" i="6"/>
  <c r="AM437" i="6"/>
  <c r="AJ437" i="6" a="1"/>
  <c r="AJ437" i="6" s="1"/>
  <c r="AK437" i="6" s="1"/>
  <c r="AI437" i="6"/>
  <c r="AF437" i="6"/>
  <c r="AB437" i="6"/>
  <c r="Y437" i="6"/>
  <c r="T437" i="6"/>
  <c r="H437" i="6"/>
  <c r="A437" i="6"/>
  <c r="BG436" i="6"/>
  <c r="AV436" i="6"/>
  <c r="AU436" i="6"/>
  <c r="AT436" i="6"/>
  <c r="AP436" i="6"/>
  <c r="AO436" i="6"/>
  <c r="AM436" i="6"/>
  <c r="AL436" i="6"/>
  <c r="AQ436" i="6" s="1"/>
  <c r="AJ436" i="6" a="1"/>
  <c r="AJ436" i="6" s="1"/>
  <c r="AK436" i="6" s="1"/>
  <c r="AI436" i="6"/>
  <c r="AF436" i="6"/>
  <c r="AB436" i="6"/>
  <c r="Y436" i="6"/>
  <c r="T436" i="6"/>
  <c r="AN436" i="6" s="1"/>
  <c r="H436" i="6"/>
  <c r="A436" i="6"/>
  <c r="AV435" i="6"/>
  <c r="AU435" i="6"/>
  <c r="AT435" i="6"/>
  <c r="AP435" i="6"/>
  <c r="AO435" i="6"/>
  <c r="AM435" i="6"/>
  <c r="AK435" i="6"/>
  <c r="AJ435" i="6" a="1"/>
  <c r="AJ435" i="6"/>
  <c r="AI435" i="6"/>
  <c r="AF435" i="6"/>
  <c r="AB435" i="6"/>
  <c r="Y435" i="6"/>
  <c r="T435" i="6"/>
  <c r="H435" i="6"/>
  <c r="A435" i="6"/>
  <c r="BE434" i="6"/>
  <c r="BA434" i="6"/>
  <c r="AV434" i="6"/>
  <c r="AU434" i="6"/>
  <c r="AT434" i="6"/>
  <c r="AP434" i="6"/>
  <c r="AO434" i="6"/>
  <c r="AM434" i="6"/>
  <c r="AJ434" i="6" a="1"/>
  <c r="AJ434" i="6"/>
  <c r="AK434" i="6" s="1"/>
  <c r="AI434" i="6"/>
  <c r="AF434" i="6"/>
  <c r="AB434" i="6"/>
  <c r="Y434" i="6"/>
  <c r="T434" i="6"/>
  <c r="H434" i="6"/>
  <c r="A434" i="6"/>
  <c r="BG433" i="6"/>
  <c r="BD433" i="6"/>
  <c r="AX433" i="6"/>
  <c r="AW433" i="6"/>
  <c r="AV433" i="6"/>
  <c r="AU433" i="6"/>
  <c r="AT433" i="6"/>
  <c r="AS433" i="6"/>
  <c r="AP433" i="6"/>
  <c r="AO433" i="6"/>
  <c r="AM433" i="6"/>
  <c r="AJ433" i="6" a="1"/>
  <c r="AJ433" i="6"/>
  <c r="AK433" i="6" s="1"/>
  <c r="AI433" i="6"/>
  <c r="AF433" i="6"/>
  <c r="AB433" i="6"/>
  <c r="Y433" i="6"/>
  <c r="T433" i="6"/>
  <c r="H433" i="6"/>
  <c r="A433" i="6"/>
  <c r="AV432" i="6"/>
  <c r="AU432" i="6"/>
  <c r="AT432" i="6"/>
  <c r="AS432" i="6"/>
  <c r="AP432" i="6"/>
  <c r="AO432" i="6"/>
  <c r="AM432" i="6"/>
  <c r="AL432" i="6"/>
  <c r="AQ432" i="6" s="1"/>
  <c r="AK432" i="6"/>
  <c r="AJ432" i="6" a="1"/>
  <c r="AJ432" i="6"/>
  <c r="AI432" i="6"/>
  <c r="AF432" i="6"/>
  <c r="AB432" i="6"/>
  <c r="Y432" i="6"/>
  <c r="T432" i="6"/>
  <c r="AN432" i="6" s="1"/>
  <c r="H432" i="6"/>
  <c r="A432" i="6"/>
  <c r="AU431" i="6"/>
  <c r="AT431" i="6"/>
  <c r="AP431" i="6"/>
  <c r="AO431" i="6"/>
  <c r="AM431" i="6"/>
  <c r="AJ431" i="6" a="1"/>
  <c r="AJ431" i="6" s="1"/>
  <c r="AK431" i="6" s="1"/>
  <c r="AI431" i="6"/>
  <c r="AF431" i="6"/>
  <c r="AB431" i="6"/>
  <c r="Y431" i="6"/>
  <c r="T431" i="6"/>
  <c r="AL431" i="6" s="1"/>
  <c r="H431" i="6"/>
  <c r="A431" i="6"/>
  <c r="BG430" i="6"/>
  <c r="BE430" i="6"/>
  <c r="BA430" i="6"/>
  <c r="AZ430" i="6"/>
  <c r="AW430" i="6"/>
  <c r="AV430" i="6"/>
  <c r="AU430" i="6"/>
  <c r="AT430" i="6"/>
  <c r="AS430" i="6"/>
  <c r="AP430" i="6"/>
  <c r="AO430" i="6"/>
  <c r="AN430" i="6"/>
  <c r="AM430" i="6"/>
  <c r="AQ430" i="6" s="1"/>
  <c r="AJ430" i="6" a="1"/>
  <c r="AJ430" i="6" s="1"/>
  <c r="AK430" i="6" s="1"/>
  <c r="AI430" i="6"/>
  <c r="AF430" i="6"/>
  <c r="AB430" i="6"/>
  <c r="Y430" i="6"/>
  <c r="T430" i="6"/>
  <c r="AL430" i="6" s="1"/>
  <c r="H430" i="6"/>
  <c r="A430" i="6"/>
  <c r="BF429" i="6"/>
  <c r="BE429" i="6"/>
  <c r="BD429" i="6"/>
  <c r="BC429" i="6"/>
  <c r="AZ429" i="6"/>
  <c r="AY429" i="6"/>
  <c r="AV429" i="6"/>
  <c r="AT429" i="6"/>
  <c r="AS429" i="6" s="1"/>
  <c r="AP429" i="6"/>
  <c r="AO429" i="6"/>
  <c r="AN429" i="6"/>
  <c r="AQ429" i="6" s="1"/>
  <c r="AM429" i="6"/>
  <c r="AJ429" i="6" a="1"/>
  <c r="AJ429" i="6"/>
  <c r="AK429" i="6" s="1"/>
  <c r="AI429" i="6"/>
  <c r="AF429" i="6"/>
  <c r="AB429" i="6"/>
  <c r="Y429" i="6"/>
  <c r="T429" i="6"/>
  <c r="AL429" i="6" s="1"/>
  <c r="H429" i="6"/>
  <c r="A429" i="6"/>
  <c r="BD428" i="6"/>
  <c r="AT428" i="6"/>
  <c r="AP428" i="6"/>
  <c r="AO428" i="6"/>
  <c r="AM428" i="6"/>
  <c r="AJ428" i="6" a="1"/>
  <c r="AJ428" i="6" s="1"/>
  <c r="AK428" i="6" s="1"/>
  <c r="AI428" i="6"/>
  <c r="AF428" i="6"/>
  <c r="AB428" i="6"/>
  <c r="Y428" i="6"/>
  <c r="T428" i="6"/>
  <c r="AN428" i="6" s="1"/>
  <c r="H428" i="6"/>
  <c r="A428" i="6"/>
  <c r="BG427" i="6"/>
  <c r="BF427" i="6"/>
  <c r="BE427" i="6"/>
  <c r="BD427" i="6"/>
  <c r="AX427" i="6"/>
  <c r="AW427" i="6"/>
  <c r="AT427" i="6"/>
  <c r="AS427" i="6"/>
  <c r="AP427" i="6"/>
  <c r="AO427" i="6"/>
  <c r="AN427" i="6"/>
  <c r="AM427" i="6"/>
  <c r="AL427" i="6"/>
  <c r="AQ427" i="6" s="1"/>
  <c r="AJ427" i="6" a="1"/>
  <c r="AJ427" i="6" s="1"/>
  <c r="AK427" i="6" s="1"/>
  <c r="AI427" i="6"/>
  <c r="AF427" i="6"/>
  <c r="AB427" i="6"/>
  <c r="Y427" i="6"/>
  <c r="T427" i="6"/>
  <c r="H427" i="6"/>
  <c r="A427" i="6"/>
  <c r="BG426" i="6"/>
  <c r="BF426" i="6"/>
  <c r="BE426" i="6"/>
  <c r="BD426" i="6"/>
  <c r="BC426" i="6"/>
  <c r="BB426" i="6"/>
  <c r="BA426" i="6"/>
  <c r="AZ426" i="6"/>
  <c r="AW426" i="6"/>
  <c r="AV426" i="6"/>
  <c r="AT426" i="6"/>
  <c r="AY426" i="6" s="1"/>
  <c r="AS426" i="6"/>
  <c r="AP426" i="6"/>
  <c r="AO426" i="6"/>
  <c r="AN426" i="6"/>
  <c r="AM426" i="6"/>
  <c r="AL426" i="6"/>
  <c r="AJ426" i="6" a="1"/>
  <c r="AJ426" i="6"/>
  <c r="AK426" i="6" s="1"/>
  <c r="AI426" i="6"/>
  <c r="AF426" i="6"/>
  <c r="AB426" i="6"/>
  <c r="Y426" i="6"/>
  <c r="T426" i="6"/>
  <c r="H426" i="6"/>
  <c r="A426" i="6"/>
  <c r="BG425" i="6"/>
  <c r="BF425" i="6"/>
  <c r="BE425" i="6"/>
  <c r="BD425" i="6"/>
  <c r="BC425" i="6"/>
  <c r="BB425" i="6"/>
  <c r="BA425" i="6"/>
  <c r="AZ425" i="6"/>
  <c r="AY425" i="6"/>
  <c r="AV425" i="6"/>
  <c r="AU425" i="6"/>
  <c r="AT425" i="6"/>
  <c r="AX425" i="6" s="1"/>
  <c r="AS425" i="6"/>
  <c r="AP425" i="6"/>
  <c r="AO425" i="6"/>
  <c r="AM425" i="6"/>
  <c r="AJ425" i="6" a="1"/>
  <c r="AJ425" i="6" s="1"/>
  <c r="AK425" i="6" s="1"/>
  <c r="AI425" i="6"/>
  <c r="AF425" i="6"/>
  <c r="AB425" i="6"/>
  <c r="Y425" i="6"/>
  <c r="T425" i="6"/>
  <c r="AN425" i="6" s="1"/>
  <c r="H425" i="6"/>
  <c r="A425" i="6"/>
  <c r="BG424" i="6"/>
  <c r="BC424" i="6"/>
  <c r="BB424" i="6"/>
  <c r="BA424" i="6"/>
  <c r="AZ424" i="6"/>
  <c r="AT424" i="6"/>
  <c r="AP424" i="6"/>
  <c r="AO424" i="6"/>
  <c r="AM424" i="6"/>
  <c r="AJ424" i="6" a="1"/>
  <c r="AJ424" i="6" s="1"/>
  <c r="AK424" i="6" s="1"/>
  <c r="AI424" i="6"/>
  <c r="AF424" i="6"/>
  <c r="AB424" i="6"/>
  <c r="Y424" i="6"/>
  <c r="T424" i="6"/>
  <c r="H424" i="6"/>
  <c r="A424" i="6"/>
  <c r="BF423" i="6"/>
  <c r="AT423" i="6"/>
  <c r="AS423" i="6" s="1"/>
  <c r="AP423" i="6"/>
  <c r="AO423" i="6"/>
  <c r="AN423" i="6"/>
  <c r="AM423" i="6"/>
  <c r="AL423" i="6"/>
  <c r="AQ423" i="6" s="1"/>
  <c r="AJ423" i="6" a="1"/>
  <c r="AJ423" i="6" s="1"/>
  <c r="AK423" i="6" s="1"/>
  <c r="AI423" i="6"/>
  <c r="AF423" i="6"/>
  <c r="AB423" i="6"/>
  <c r="Y423" i="6"/>
  <c r="T423" i="6"/>
  <c r="H423" i="6"/>
  <c r="A423" i="6"/>
  <c r="BG422" i="6"/>
  <c r="BF422" i="6"/>
  <c r="BE422" i="6"/>
  <c r="BD422" i="6"/>
  <c r="BC422" i="6"/>
  <c r="BB422" i="6"/>
  <c r="BA422" i="6"/>
  <c r="AZ422" i="6"/>
  <c r="AY422" i="6"/>
  <c r="AX422" i="6"/>
  <c r="AW422" i="6"/>
  <c r="AV422" i="6"/>
  <c r="AU422" i="6"/>
  <c r="AT422" i="6"/>
  <c r="AS422" i="6"/>
  <c r="AP422" i="6"/>
  <c r="AO422" i="6"/>
  <c r="AN422" i="6"/>
  <c r="AM422" i="6"/>
  <c r="AL422" i="6"/>
  <c r="AQ422" i="6" s="1"/>
  <c r="AJ422" i="6" a="1"/>
  <c r="AJ422" i="6" s="1"/>
  <c r="AK422" i="6" s="1"/>
  <c r="AI422" i="6"/>
  <c r="AF422" i="6"/>
  <c r="AB422" i="6"/>
  <c r="Y422" i="6"/>
  <c r="T422" i="6"/>
  <c r="H422" i="6"/>
  <c r="A422" i="6"/>
  <c r="BG421" i="6"/>
  <c r="BF421" i="6"/>
  <c r="BE421" i="6"/>
  <c r="BD421" i="6"/>
  <c r="BC421" i="6"/>
  <c r="BB421" i="6"/>
  <c r="BA421" i="6"/>
  <c r="AZ421" i="6"/>
  <c r="AY421" i="6"/>
  <c r="AX421" i="6"/>
  <c r="AW421" i="6"/>
  <c r="AV421" i="6"/>
  <c r="AU421" i="6"/>
  <c r="AT421" i="6"/>
  <c r="AS421" i="6" s="1"/>
  <c r="AP421" i="6"/>
  <c r="AO421" i="6"/>
  <c r="AM421" i="6"/>
  <c r="AJ421" i="6" a="1"/>
  <c r="AJ421" i="6"/>
  <c r="AK421" i="6" s="1"/>
  <c r="AI421" i="6"/>
  <c r="AF421" i="6"/>
  <c r="AB421" i="6"/>
  <c r="Y421" i="6"/>
  <c r="T421" i="6"/>
  <c r="H421" i="6"/>
  <c r="A421" i="6"/>
  <c r="AT420" i="6"/>
  <c r="AP420" i="6"/>
  <c r="AO420" i="6"/>
  <c r="AM420" i="6"/>
  <c r="AJ420" i="6" a="1"/>
  <c r="AJ420" i="6"/>
  <c r="AK420" i="6" s="1"/>
  <c r="AI420" i="6"/>
  <c r="AF420" i="6"/>
  <c r="AB420" i="6"/>
  <c r="Y420" i="6"/>
  <c r="T420" i="6"/>
  <c r="AN420" i="6" s="1"/>
  <c r="H420" i="6"/>
  <c r="A420" i="6"/>
  <c r="AZ419" i="6"/>
  <c r="AV419" i="6"/>
  <c r="AU419" i="6"/>
  <c r="AT419" i="6"/>
  <c r="AS419" i="6"/>
  <c r="AP419" i="6"/>
  <c r="AO419" i="6"/>
  <c r="AN419" i="6"/>
  <c r="AM419" i="6"/>
  <c r="AJ419" i="6" a="1"/>
  <c r="AJ419" i="6"/>
  <c r="AK419" i="6" s="1"/>
  <c r="AI419" i="6"/>
  <c r="AF419" i="6"/>
  <c r="AB419" i="6"/>
  <c r="Y419" i="6"/>
  <c r="T419" i="6"/>
  <c r="AL419" i="6" s="1"/>
  <c r="H419" i="6"/>
  <c r="A419" i="6"/>
  <c r="BE418" i="6"/>
  <c r="BD418" i="6"/>
  <c r="AT418" i="6"/>
  <c r="AS418" i="6" s="1"/>
  <c r="AP418" i="6"/>
  <c r="AO418" i="6"/>
  <c r="AN418" i="6"/>
  <c r="AM418" i="6"/>
  <c r="AJ418" i="6" a="1"/>
  <c r="AJ418" i="6"/>
  <c r="AK418" i="6" s="1"/>
  <c r="AI418" i="6"/>
  <c r="AF418" i="6"/>
  <c r="AB418" i="6"/>
  <c r="Y418" i="6"/>
  <c r="T418" i="6"/>
  <c r="AL418" i="6" s="1"/>
  <c r="H418" i="6"/>
  <c r="A418" i="6"/>
  <c r="AT417" i="6"/>
  <c r="AP417" i="6"/>
  <c r="AO417" i="6"/>
  <c r="AM417" i="6"/>
  <c r="AJ417" i="6" a="1"/>
  <c r="AJ417" i="6"/>
  <c r="AK417" i="6" s="1"/>
  <c r="AI417" i="6"/>
  <c r="AF417" i="6"/>
  <c r="AB417" i="6"/>
  <c r="Y417" i="6"/>
  <c r="T417" i="6"/>
  <c r="AN417" i="6" s="1"/>
  <c r="H417" i="6"/>
  <c r="A417" i="6"/>
  <c r="BG416" i="6"/>
  <c r="BF416" i="6"/>
  <c r="BC416" i="6"/>
  <c r="BB416" i="6"/>
  <c r="AY416" i="6"/>
  <c r="AX416" i="6"/>
  <c r="AW416" i="6"/>
  <c r="AV416" i="6"/>
  <c r="AU416" i="6"/>
  <c r="AT416" i="6"/>
  <c r="AS416" i="6"/>
  <c r="AP416" i="6"/>
  <c r="AO416" i="6"/>
  <c r="AM416" i="6"/>
  <c r="AL416" i="6"/>
  <c r="AK416" i="6"/>
  <c r="AJ416" i="6" a="1"/>
  <c r="AJ416" i="6"/>
  <c r="AI416" i="6"/>
  <c r="AF416" i="6"/>
  <c r="AB416" i="6"/>
  <c r="Y416" i="6"/>
  <c r="T416" i="6"/>
  <c r="AN416" i="6" s="1"/>
  <c r="H416" i="6"/>
  <c r="A416" i="6"/>
  <c r="BE415" i="6"/>
  <c r="BA415" i="6"/>
  <c r="AX415" i="6"/>
  <c r="AW415" i="6"/>
  <c r="AU415" i="6"/>
  <c r="AT415" i="6"/>
  <c r="AS415" i="6"/>
  <c r="AQ415" i="6"/>
  <c r="AP415" i="6"/>
  <c r="AO415" i="6"/>
  <c r="AN415" i="6"/>
  <c r="AM415" i="6"/>
  <c r="AK415" i="6"/>
  <c r="AJ415" i="6" a="1"/>
  <c r="AJ415" i="6" s="1"/>
  <c r="AI415" i="6"/>
  <c r="AF415" i="6"/>
  <c r="AB415" i="6"/>
  <c r="Y415" i="6"/>
  <c r="T415" i="6"/>
  <c r="AL415" i="6" s="1"/>
  <c r="H415" i="6"/>
  <c r="A415" i="6"/>
  <c r="BE414" i="6"/>
  <c r="BD414" i="6"/>
  <c r="BA414" i="6"/>
  <c r="AT414" i="6"/>
  <c r="AP414" i="6"/>
  <c r="AO414" i="6"/>
  <c r="AN414" i="6"/>
  <c r="AM414" i="6"/>
  <c r="AQ414" i="6" s="1"/>
  <c r="AJ414" i="6" a="1"/>
  <c r="AJ414" i="6" s="1"/>
  <c r="AK414" i="6" s="1"/>
  <c r="AI414" i="6"/>
  <c r="AF414" i="6"/>
  <c r="AB414" i="6"/>
  <c r="Y414" i="6"/>
  <c r="T414" i="6"/>
  <c r="AL414" i="6" s="1"/>
  <c r="H414" i="6"/>
  <c r="A414" i="6"/>
  <c r="BG413" i="6"/>
  <c r="BE413" i="6"/>
  <c r="AV413" i="6"/>
  <c r="AU413" i="6"/>
  <c r="AT413" i="6"/>
  <c r="AS413" i="6"/>
  <c r="AP413" i="6"/>
  <c r="AO413" i="6"/>
  <c r="AM413" i="6"/>
  <c r="AL413" i="6"/>
  <c r="AQ413" i="6" s="1"/>
  <c r="AJ413" i="6" a="1"/>
  <c r="AJ413" i="6"/>
  <c r="AK413" i="6" s="1"/>
  <c r="AI413" i="6"/>
  <c r="AF413" i="6"/>
  <c r="AB413" i="6"/>
  <c r="Y413" i="6"/>
  <c r="T413" i="6"/>
  <c r="AN413" i="6" s="1"/>
  <c r="H413" i="6"/>
  <c r="A413" i="6"/>
  <c r="AX412" i="6"/>
  <c r="AT412" i="6"/>
  <c r="AS412" i="6" s="1"/>
  <c r="AP412" i="6"/>
  <c r="AO412" i="6"/>
  <c r="AM412" i="6"/>
  <c r="AJ412" i="6" a="1"/>
  <c r="AJ412" i="6" s="1"/>
  <c r="AK412" i="6" s="1"/>
  <c r="AI412" i="6"/>
  <c r="AF412" i="6"/>
  <c r="AB412" i="6"/>
  <c r="Y412" i="6"/>
  <c r="T412" i="6"/>
  <c r="AN412" i="6" s="1"/>
  <c r="H412" i="6"/>
  <c r="A412" i="6"/>
  <c r="BG411" i="6"/>
  <c r="BF411" i="6"/>
  <c r="BE411" i="6"/>
  <c r="BD411" i="6"/>
  <c r="BC411" i="6"/>
  <c r="BB411" i="6"/>
  <c r="BA411" i="6"/>
  <c r="AX411" i="6"/>
  <c r="AW411" i="6"/>
  <c r="AT411" i="6"/>
  <c r="AS411" i="6"/>
  <c r="AP411" i="6"/>
  <c r="AO411" i="6"/>
  <c r="AN411" i="6"/>
  <c r="AM411" i="6"/>
  <c r="AL411" i="6"/>
  <c r="AJ411" i="6" a="1"/>
  <c r="AJ411" i="6" s="1"/>
  <c r="AK411" i="6" s="1"/>
  <c r="AI411" i="6"/>
  <c r="AF411" i="6"/>
  <c r="AB411" i="6"/>
  <c r="Y411" i="6"/>
  <c r="T411" i="6"/>
  <c r="H411" i="6"/>
  <c r="A411" i="6"/>
  <c r="BG410" i="6"/>
  <c r="BF410" i="6"/>
  <c r="BE410" i="6"/>
  <c r="BD410" i="6"/>
  <c r="BC410" i="6"/>
  <c r="BB410" i="6"/>
  <c r="BA410" i="6"/>
  <c r="AZ410" i="6"/>
  <c r="AW410" i="6"/>
  <c r="AV410" i="6"/>
  <c r="AT410" i="6"/>
  <c r="AY410" i="6" s="1"/>
  <c r="AS410" i="6"/>
  <c r="AQ410" i="6"/>
  <c r="AP410" i="6"/>
  <c r="AO410" i="6"/>
  <c r="AN410" i="6"/>
  <c r="AM410" i="6"/>
  <c r="AL410" i="6"/>
  <c r="AJ410" i="6" a="1"/>
  <c r="AJ410" i="6" s="1"/>
  <c r="AK410" i="6" s="1"/>
  <c r="AI410" i="6"/>
  <c r="AF410" i="6"/>
  <c r="AB410" i="6"/>
  <c r="Y410" i="6"/>
  <c r="T410" i="6"/>
  <c r="H410" i="6"/>
  <c r="A410" i="6"/>
  <c r="BG409" i="6"/>
  <c r="BF409" i="6"/>
  <c r="BE409" i="6"/>
  <c r="BD409" i="6"/>
  <c r="BC409" i="6"/>
  <c r="BB409" i="6"/>
  <c r="BA409" i="6"/>
  <c r="AZ409" i="6"/>
  <c r="AY409" i="6"/>
  <c r="AV409" i="6"/>
  <c r="AU409" i="6"/>
  <c r="AT409" i="6"/>
  <c r="AX409" i="6" s="1"/>
  <c r="AS409" i="6"/>
  <c r="AQ409" i="6"/>
  <c r="AP409" i="6"/>
  <c r="AO409" i="6"/>
  <c r="AN409" i="6"/>
  <c r="AM409" i="6"/>
  <c r="AL409" i="6"/>
  <c r="AJ409" i="6" a="1"/>
  <c r="AJ409" i="6" s="1"/>
  <c r="AK409" i="6" s="1"/>
  <c r="AI409" i="6"/>
  <c r="AF409" i="6"/>
  <c r="AB409" i="6"/>
  <c r="Y409" i="6"/>
  <c r="T409" i="6"/>
  <c r="H409" i="6"/>
  <c r="A409" i="6"/>
  <c r="BG408" i="6"/>
  <c r="BF408" i="6"/>
  <c r="BE408" i="6"/>
  <c r="BD408" i="6"/>
  <c r="BC408" i="6"/>
  <c r="BB408" i="6"/>
  <c r="AX408" i="6"/>
  <c r="AU408" i="6"/>
  <c r="AT408" i="6"/>
  <c r="AP408" i="6"/>
  <c r="AO408" i="6"/>
  <c r="AN408" i="6"/>
  <c r="AM408" i="6"/>
  <c r="AL408" i="6"/>
  <c r="AJ408" i="6" a="1"/>
  <c r="AJ408" i="6"/>
  <c r="AK408" i="6" s="1"/>
  <c r="AI408" i="6"/>
  <c r="AF408" i="6"/>
  <c r="AB408" i="6"/>
  <c r="Y408" i="6"/>
  <c r="T408" i="6"/>
  <c r="H408" i="6"/>
  <c r="A408" i="6"/>
  <c r="AW407" i="6"/>
  <c r="AT407" i="6"/>
  <c r="AP407" i="6"/>
  <c r="AO407" i="6"/>
  <c r="AN407" i="6"/>
  <c r="AM407" i="6"/>
  <c r="AL407" i="6"/>
  <c r="AK407" i="6"/>
  <c r="AJ407" i="6" a="1"/>
  <c r="AJ407" i="6" s="1"/>
  <c r="AI407" i="6"/>
  <c r="AF407" i="6"/>
  <c r="AB407" i="6"/>
  <c r="Y407" i="6"/>
  <c r="T407" i="6"/>
  <c r="H407" i="6"/>
  <c r="A407" i="6"/>
  <c r="BG406" i="6"/>
  <c r="BF406" i="6"/>
  <c r="BE406" i="6"/>
  <c r="BD406" i="6"/>
  <c r="BC406" i="6"/>
  <c r="BB406" i="6"/>
  <c r="BA406" i="6"/>
  <c r="AZ406" i="6"/>
  <c r="AY406" i="6"/>
  <c r="AX406" i="6"/>
  <c r="AW406" i="6"/>
  <c r="AV406" i="6"/>
  <c r="AU406" i="6"/>
  <c r="AT406" i="6"/>
  <c r="AS406" i="6"/>
  <c r="AP406" i="6"/>
  <c r="AO406" i="6"/>
  <c r="AN406" i="6"/>
  <c r="AM406" i="6"/>
  <c r="AQ406" i="6" s="1"/>
  <c r="AL406" i="6"/>
  <c r="AJ406" i="6" a="1"/>
  <c r="AJ406" i="6" s="1"/>
  <c r="AK406" i="6" s="1"/>
  <c r="AI406" i="6"/>
  <c r="AF406" i="6"/>
  <c r="AB406" i="6"/>
  <c r="Y406" i="6"/>
  <c r="T406" i="6"/>
  <c r="H406" i="6"/>
  <c r="A406" i="6"/>
  <c r="BG405" i="6"/>
  <c r="BF405" i="6"/>
  <c r="BE405" i="6"/>
  <c r="BD405" i="6"/>
  <c r="BC405" i="6"/>
  <c r="BB405" i="6"/>
  <c r="BA405" i="6"/>
  <c r="AZ405" i="6"/>
  <c r="AY405" i="6"/>
  <c r="AX405" i="6"/>
  <c r="AW405" i="6"/>
  <c r="AV405" i="6"/>
  <c r="AU405" i="6"/>
  <c r="AT405" i="6"/>
  <c r="AS405" i="6" s="1"/>
  <c r="AP405" i="6"/>
  <c r="AO405" i="6"/>
  <c r="AM405" i="6"/>
  <c r="AJ405" i="6" a="1"/>
  <c r="AJ405" i="6"/>
  <c r="AK405" i="6" s="1"/>
  <c r="AI405" i="6"/>
  <c r="AF405" i="6"/>
  <c r="AB405" i="6"/>
  <c r="Y405" i="6"/>
  <c r="T405" i="6"/>
  <c r="H405" i="6"/>
  <c r="A405" i="6"/>
  <c r="AZ404" i="6"/>
  <c r="AY404" i="6"/>
  <c r="AX404" i="6"/>
  <c r="AW404" i="6"/>
  <c r="AV404" i="6"/>
  <c r="AT404" i="6"/>
  <c r="AP404" i="6"/>
  <c r="AO404" i="6"/>
  <c r="AM404" i="6"/>
  <c r="AJ404" i="6" a="1"/>
  <c r="AJ404" i="6" s="1"/>
  <c r="AK404" i="6" s="1"/>
  <c r="AI404" i="6"/>
  <c r="AF404" i="6"/>
  <c r="AB404" i="6"/>
  <c r="Y404" i="6"/>
  <c r="T404" i="6"/>
  <c r="H404" i="6"/>
  <c r="A404" i="6"/>
  <c r="BE403" i="6"/>
  <c r="BC403" i="6"/>
  <c r="BB403" i="6"/>
  <c r="BA403" i="6"/>
  <c r="AZ403" i="6"/>
  <c r="AY403" i="6"/>
  <c r="AX403" i="6"/>
  <c r="AT403" i="6"/>
  <c r="AS403" i="6"/>
  <c r="AP403" i="6"/>
  <c r="AO403" i="6"/>
  <c r="AN403" i="6"/>
  <c r="AM403" i="6"/>
  <c r="AL403" i="6"/>
  <c r="AQ403" i="6" s="1"/>
  <c r="AJ403" i="6" a="1"/>
  <c r="AJ403" i="6" s="1"/>
  <c r="AK403" i="6" s="1"/>
  <c r="AI403" i="6"/>
  <c r="AF403" i="6"/>
  <c r="AB403" i="6"/>
  <c r="Y403" i="6"/>
  <c r="T403" i="6"/>
  <c r="H403" i="6"/>
  <c r="A403" i="6"/>
  <c r="AW402" i="6"/>
  <c r="AV402" i="6"/>
  <c r="AU402" i="6"/>
  <c r="AT402" i="6"/>
  <c r="AS402" i="6"/>
  <c r="AP402" i="6"/>
  <c r="AO402" i="6"/>
  <c r="AM402" i="6"/>
  <c r="AJ402" i="6" a="1"/>
  <c r="AJ402" i="6"/>
  <c r="AK402" i="6" s="1"/>
  <c r="AI402" i="6"/>
  <c r="AF402" i="6"/>
  <c r="AB402" i="6"/>
  <c r="Y402" i="6"/>
  <c r="T402" i="6"/>
  <c r="H402" i="6"/>
  <c r="A402" i="6"/>
  <c r="BG401" i="6"/>
  <c r="AZ401" i="6"/>
  <c r="AY401" i="6"/>
  <c r="AX401" i="6"/>
  <c r="AW401" i="6"/>
  <c r="AV401" i="6"/>
  <c r="AT401" i="6"/>
  <c r="AS401" i="6"/>
  <c r="AP401" i="6"/>
  <c r="AO401" i="6"/>
  <c r="AM401" i="6"/>
  <c r="AL401" i="6"/>
  <c r="AQ401" i="6" s="1"/>
  <c r="AJ401" i="6" a="1"/>
  <c r="AJ401" i="6"/>
  <c r="AK401" i="6" s="1"/>
  <c r="AI401" i="6"/>
  <c r="AF401" i="6"/>
  <c r="AB401" i="6"/>
  <c r="Y401" i="6"/>
  <c r="T401" i="6"/>
  <c r="AN401" i="6" s="1"/>
  <c r="H401" i="6"/>
  <c r="A401" i="6"/>
  <c r="AX400" i="6"/>
  <c r="AT400" i="6"/>
  <c r="AS400" i="6" s="1"/>
  <c r="AP400" i="6"/>
  <c r="AQ400" i="6" s="1"/>
  <c r="AO400" i="6"/>
  <c r="AM400" i="6"/>
  <c r="AL400" i="6"/>
  <c r="AK400" i="6"/>
  <c r="AJ400" i="6" a="1"/>
  <c r="AJ400" i="6"/>
  <c r="AI400" i="6"/>
  <c r="AF400" i="6"/>
  <c r="AB400" i="6"/>
  <c r="Y400" i="6"/>
  <c r="T400" i="6"/>
  <c r="AN400" i="6" s="1"/>
  <c r="H400" i="6"/>
  <c r="A400" i="6"/>
  <c r="BG399" i="6"/>
  <c r="BF399" i="6"/>
  <c r="BE399" i="6"/>
  <c r="BB399" i="6"/>
  <c r="AX399" i="6"/>
  <c r="AT399" i="6"/>
  <c r="AS399" i="6"/>
  <c r="AP399" i="6"/>
  <c r="AO399" i="6"/>
  <c r="AM399" i="6"/>
  <c r="AK399" i="6"/>
  <c r="AJ399" i="6" a="1"/>
  <c r="AJ399" i="6" s="1"/>
  <c r="AI399" i="6"/>
  <c r="AF399" i="6"/>
  <c r="AB399" i="6"/>
  <c r="Y399" i="6"/>
  <c r="T399" i="6"/>
  <c r="AL399" i="6" s="1"/>
  <c r="H399" i="6"/>
  <c r="A399" i="6"/>
  <c r="BG398" i="6"/>
  <c r="BF398" i="6"/>
  <c r="BD398" i="6"/>
  <c r="AZ398" i="6"/>
  <c r="AX398" i="6"/>
  <c r="AW398" i="6"/>
  <c r="AV398" i="6"/>
  <c r="AU398" i="6"/>
  <c r="AT398" i="6"/>
  <c r="AS398" i="6"/>
  <c r="AQ398" i="6"/>
  <c r="AP398" i="6"/>
  <c r="AO398" i="6"/>
  <c r="AN398" i="6"/>
  <c r="AM398" i="6"/>
  <c r="AJ398" i="6" a="1"/>
  <c r="AJ398" i="6" s="1"/>
  <c r="AK398" i="6" s="1"/>
  <c r="AI398" i="6"/>
  <c r="AF398" i="6"/>
  <c r="AB398" i="6"/>
  <c r="Y398" i="6"/>
  <c r="T398" i="6"/>
  <c r="AL398" i="6" s="1"/>
  <c r="H398" i="6"/>
  <c r="A398" i="6"/>
  <c r="BG397" i="6"/>
  <c r="BF397" i="6"/>
  <c r="BE397" i="6"/>
  <c r="BD397" i="6"/>
  <c r="BC397" i="6"/>
  <c r="AZ397" i="6"/>
  <c r="AY397" i="6"/>
  <c r="AW397" i="6"/>
  <c r="AU397" i="6"/>
  <c r="AT397" i="6"/>
  <c r="AS397" i="6"/>
  <c r="AP397" i="6"/>
  <c r="AO397" i="6"/>
  <c r="AN397" i="6"/>
  <c r="AM397" i="6"/>
  <c r="AL397" i="6"/>
  <c r="AQ397" i="6" s="1"/>
  <c r="AJ397" i="6" a="1"/>
  <c r="AJ397" i="6"/>
  <c r="AK397" i="6" s="1"/>
  <c r="AI397" i="6"/>
  <c r="AF397" i="6"/>
  <c r="AB397" i="6"/>
  <c r="Y397" i="6"/>
  <c r="T397" i="6"/>
  <c r="H397" i="6"/>
  <c r="A397" i="6"/>
  <c r="AU396" i="6"/>
  <c r="AT396" i="6"/>
  <c r="AS396" i="6"/>
  <c r="AP396" i="6"/>
  <c r="AO396" i="6"/>
  <c r="AM396" i="6"/>
  <c r="AJ396" i="6" a="1"/>
  <c r="AJ396" i="6" s="1"/>
  <c r="AK396" i="6" s="1"/>
  <c r="AI396" i="6"/>
  <c r="AF396" i="6"/>
  <c r="AB396" i="6"/>
  <c r="Y396" i="6"/>
  <c r="T396" i="6"/>
  <c r="H396" i="6"/>
  <c r="A396" i="6"/>
  <c r="BG395" i="6"/>
  <c r="BF395" i="6"/>
  <c r="BD395" i="6"/>
  <c r="BB395" i="6"/>
  <c r="BA395" i="6"/>
  <c r="AX395" i="6"/>
  <c r="AW395" i="6"/>
  <c r="AU395" i="6"/>
  <c r="AT395" i="6"/>
  <c r="AS395" i="6"/>
  <c r="AP395" i="6"/>
  <c r="AO395" i="6"/>
  <c r="AN395" i="6"/>
  <c r="AM395" i="6"/>
  <c r="AL395" i="6"/>
  <c r="AJ395" i="6" a="1"/>
  <c r="AJ395" i="6" s="1"/>
  <c r="AK395" i="6" s="1"/>
  <c r="AI395" i="6"/>
  <c r="AF395" i="6"/>
  <c r="AB395" i="6"/>
  <c r="Y395" i="6"/>
  <c r="T395" i="6"/>
  <c r="H395" i="6"/>
  <c r="A395" i="6"/>
  <c r="BC394" i="6"/>
  <c r="BB394" i="6"/>
  <c r="BA394" i="6"/>
  <c r="AW394" i="6"/>
  <c r="AT394" i="6"/>
  <c r="AS394" i="6" s="1"/>
  <c r="AP394" i="6"/>
  <c r="AO394" i="6"/>
  <c r="AN394" i="6"/>
  <c r="AM394" i="6"/>
  <c r="AL394" i="6"/>
  <c r="AQ394" i="6" s="1"/>
  <c r="AK394" i="6"/>
  <c r="AJ394" i="6" a="1"/>
  <c r="AJ394" i="6"/>
  <c r="AI394" i="6"/>
  <c r="AF394" i="6"/>
  <c r="AB394" i="6"/>
  <c r="Y394" i="6"/>
  <c r="T394" i="6"/>
  <c r="H394" i="6"/>
  <c r="A394" i="6"/>
  <c r="BG393" i="6"/>
  <c r="BF393" i="6"/>
  <c r="BE393" i="6"/>
  <c r="BD393" i="6"/>
  <c r="BC393" i="6"/>
  <c r="BB393" i="6"/>
  <c r="BA393" i="6"/>
  <c r="AZ393" i="6"/>
  <c r="AY393" i="6"/>
  <c r="AV393" i="6"/>
  <c r="AU393" i="6"/>
  <c r="AT393" i="6"/>
  <c r="AX393" i="6" s="1"/>
  <c r="AS393" i="6"/>
  <c r="AP393" i="6"/>
  <c r="AO393" i="6"/>
  <c r="AN393" i="6"/>
  <c r="AM393" i="6"/>
  <c r="AL393" i="6"/>
  <c r="AJ393" i="6" a="1"/>
  <c r="AJ393" i="6" s="1"/>
  <c r="AK393" i="6" s="1"/>
  <c r="AI393" i="6"/>
  <c r="AF393" i="6"/>
  <c r="AB393" i="6"/>
  <c r="Y393" i="6"/>
  <c r="T393" i="6"/>
  <c r="H393" i="6"/>
  <c r="A393" i="6"/>
  <c r="BF392" i="6"/>
  <c r="BE392" i="6"/>
  <c r="BD392" i="6"/>
  <c r="BC392" i="6"/>
  <c r="BB392" i="6"/>
  <c r="AZ392" i="6"/>
  <c r="AY392" i="6"/>
  <c r="AX392" i="6"/>
  <c r="AU392" i="6"/>
  <c r="AT392" i="6"/>
  <c r="AP392" i="6"/>
  <c r="AO392" i="6"/>
  <c r="AN392" i="6"/>
  <c r="AM392" i="6"/>
  <c r="AL392" i="6"/>
  <c r="AQ392" i="6" s="1"/>
  <c r="AK392" i="6"/>
  <c r="AJ392" i="6" a="1"/>
  <c r="AJ392" i="6" s="1"/>
  <c r="AI392" i="6"/>
  <c r="AF392" i="6"/>
  <c r="AB392" i="6"/>
  <c r="Y392" i="6"/>
  <c r="T392" i="6"/>
  <c r="H392" i="6"/>
  <c r="A392" i="6"/>
  <c r="AT391" i="6"/>
  <c r="AS391" i="6" s="1"/>
  <c r="AP391" i="6"/>
  <c r="AO391" i="6"/>
  <c r="AN391" i="6"/>
  <c r="AM391" i="6"/>
  <c r="AL391" i="6"/>
  <c r="AJ391" i="6" a="1"/>
  <c r="AJ391" i="6" s="1"/>
  <c r="AK391" i="6" s="1"/>
  <c r="AI391" i="6"/>
  <c r="AF391" i="6"/>
  <c r="AB391" i="6"/>
  <c r="Y391" i="6"/>
  <c r="T391" i="6"/>
  <c r="H391" i="6"/>
  <c r="A391" i="6"/>
  <c r="BG390" i="6"/>
  <c r="BF390" i="6"/>
  <c r="BE390" i="6"/>
  <c r="BD390" i="6"/>
  <c r="BC390" i="6"/>
  <c r="BB390" i="6"/>
  <c r="BA390" i="6"/>
  <c r="AZ390" i="6"/>
  <c r="AY390" i="6"/>
  <c r="AX390" i="6"/>
  <c r="AW390" i="6"/>
  <c r="AV390" i="6"/>
  <c r="AU390" i="6"/>
  <c r="AT390" i="6"/>
  <c r="AS390" i="6"/>
  <c r="AP390" i="6"/>
  <c r="AO390" i="6"/>
  <c r="AN390" i="6"/>
  <c r="AM390" i="6"/>
  <c r="AQ390" i="6" s="1"/>
  <c r="AL390" i="6"/>
  <c r="AK390" i="6"/>
  <c r="AJ390" i="6" a="1"/>
  <c r="AJ390" i="6"/>
  <c r="AI390" i="6"/>
  <c r="AF390" i="6"/>
  <c r="AB390" i="6"/>
  <c r="Y390" i="6"/>
  <c r="T390" i="6"/>
  <c r="H390" i="6"/>
  <c r="A390" i="6"/>
  <c r="BG389" i="6"/>
  <c r="BF389" i="6"/>
  <c r="BE389" i="6"/>
  <c r="BD389" i="6"/>
  <c r="BC389" i="6"/>
  <c r="BB389" i="6"/>
  <c r="BA389" i="6"/>
  <c r="AZ389" i="6"/>
  <c r="AY389" i="6"/>
  <c r="AX389" i="6"/>
  <c r="AW389" i="6"/>
  <c r="AV389" i="6"/>
  <c r="AU389" i="6"/>
  <c r="AT389" i="6"/>
  <c r="AS389" i="6" s="1"/>
  <c r="AP389" i="6"/>
  <c r="AO389" i="6"/>
  <c r="AN389" i="6"/>
  <c r="AM389" i="6"/>
  <c r="AL389" i="6"/>
  <c r="AQ389" i="6" s="1"/>
  <c r="AK389" i="6"/>
  <c r="AJ389" i="6" a="1"/>
  <c r="AJ389" i="6"/>
  <c r="AI389" i="6"/>
  <c r="AF389" i="6"/>
  <c r="AB389" i="6"/>
  <c r="Y389" i="6"/>
  <c r="T389" i="6"/>
  <c r="H389" i="6"/>
  <c r="A389" i="6"/>
  <c r="BE388" i="6"/>
  <c r="BD388" i="6"/>
  <c r="BC388" i="6"/>
  <c r="BB388" i="6"/>
  <c r="BA388" i="6"/>
  <c r="AZ388" i="6"/>
  <c r="AW388" i="6"/>
  <c r="AU388" i="6"/>
  <c r="AT388" i="6"/>
  <c r="BG388" i="6" s="1"/>
  <c r="AP388" i="6"/>
  <c r="AO388" i="6"/>
  <c r="AN388" i="6"/>
  <c r="AM388" i="6"/>
  <c r="AL388" i="6"/>
  <c r="AJ388" i="6" a="1"/>
  <c r="AJ388" i="6" s="1"/>
  <c r="AK388" i="6" s="1"/>
  <c r="AI388" i="6"/>
  <c r="AF388" i="6"/>
  <c r="AB388" i="6"/>
  <c r="Y388" i="6"/>
  <c r="T388" i="6"/>
  <c r="H388" i="6"/>
  <c r="A388" i="6"/>
  <c r="BF387" i="6"/>
  <c r="BE387" i="6"/>
  <c r="BD387" i="6"/>
  <c r="BC387" i="6"/>
  <c r="BB387" i="6"/>
  <c r="BA387" i="6"/>
  <c r="AZ387" i="6"/>
  <c r="AY387" i="6"/>
  <c r="AX387" i="6"/>
  <c r="AW387" i="6"/>
  <c r="AV387" i="6"/>
  <c r="AU387" i="6"/>
  <c r="AT387" i="6"/>
  <c r="BG387" i="6" s="1"/>
  <c r="AS387" i="6"/>
  <c r="AP387" i="6"/>
  <c r="AO387" i="6"/>
  <c r="AM387" i="6"/>
  <c r="AK387" i="6"/>
  <c r="AJ387" i="6" a="1"/>
  <c r="AJ387" i="6"/>
  <c r="AI387" i="6"/>
  <c r="AF387" i="6"/>
  <c r="AB387" i="6"/>
  <c r="Y387" i="6"/>
  <c r="T387" i="6"/>
  <c r="H387" i="6"/>
  <c r="A387" i="6"/>
  <c r="BC386" i="6"/>
  <c r="BB386" i="6"/>
  <c r="BA386" i="6"/>
  <c r="AY386" i="6"/>
  <c r="AW386" i="6"/>
  <c r="AV386" i="6"/>
  <c r="AU386" i="6"/>
  <c r="AT386" i="6"/>
  <c r="AS386" i="6"/>
  <c r="AQ386" i="6"/>
  <c r="AP386" i="6"/>
  <c r="AO386" i="6"/>
  <c r="AN386" i="6"/>
  <c r="AM386" i="6"/>
  <c r="AJ386" i="6" a="1"/>
  <c r="AJ386" i="6" s="1"/>
  <c r="AK386" i="6" s="1"/>
  <c r="AI386" i="6"/>
  <c r="AF386" i="6"/>
  <c r="AB386" i="6"/>
  <c r="Y386" i="6"/>
  <c r="T386" i="6"/>
  <c r="AL386" i="6" s="1"/>
  <c r="H386" i="6"/>
  <c r="A386" i="6"/>
  <c r="BG385" i="6"/>
  <c r="BD385" i="6"/>
  <c r="BB385" i="6"/>
  <c r="AZ385" i="6"/>
  <c r="AY385" i="6"/>
  <c r="AW385" i="6"/>
  <c r="AV385" i="6"/>
  <c r="AT385" i="6"/>
  <c r="AS385" i="6" s="1"/>
  <c r="AP385" i="6"/>
  <c r="AO385" i="6"/>
  <c r="AM385" i="6"/>
  <c r="AJ385" i="6" a="1"/>
  <c r="AJ385" i="6" s="1"/>
  <c r="AK385" i="6" s="1"/>
  <c r="AI385" i="6"/>
  <c r="AF385" i="6"/>
  <c r="AB385" i="6"/>
  <c r="Y385" i="6"/>
  <c r="T385" i="6"/>
  <c r="H385" i="6"/>
  <c r="A385" i="6"/>
  <c r="AT384" i="6"/>
  <c r="AQ384" i="6"/>
  <c r="AP384" i="6"/>
  <c r="AO384" i="6"/>
  <c r="AM384" i="6"/>
  <c r="AL384" i="6"/>
  <c r="AJ384" i="6" a="1"/>
  <c r="AJ384" i="6" s="1"/>
  <c r="AK384" i="6" s="1"/>
  <c r="AI384" i="6"/>
  <c r="AF384" i="6"/>
  <c r="AB384" i="6"/>
  <c r="Y384" i="6"/>
  <c r="T384" i="6"/>
  <c r="AN384" i="6" s="1"/>
  <c r="H384" i="6"/>
  <c r="A384" i="6"/>
  <c r="BG383" i="6"/>
  <c r="BF383" i="6"/>
  <c r="BE383" i="6"/>
  <c r="BB383" i="6"/>
  <c r="AT383" i="6"/>
  <c r="AP383" i="6"/>
  <c r="AO383" i="6"/>
  <c r="AN383" i="6"/>
  <c r="AM383" i="6"/>
  <c r="AJ383" i="6" a="1"/>
  <c r="AJ383" i="6" s="1"/>
  <c r="AK383" i="6" s="1"/>
  <c r="AI383" i="6"/>
  <c r="AF383" i="6"/>
  <c r="AB383" i="6"/>
  <c r="Y383" i="6"/>
  <c r="T383" i="6"/>
  <c r="AL383" i="6" s="1"/>
  <c r="AQ383" i="6" s="1"/>
  <c r="H383" i="6"/>
  <c r="A383" i="6"/>
  <c r="BF382" i="6"/>
  <c r="BE382" i="6"/>
  <c r="BD382" i="6"/>
  <c r="BA382" i="6"/>
  <c r="AZ382" i="6"/>
  <c r="AY382" i="6"/>
  <c r="AX382" i="6"/>
  <c r="AW382" i="6"/>
  <c r="AV382" i="6"/>
  <c r="AU382" i="6"/>
  <c r="AT382" i="6"/>
  <c r="AS382" i="6"/>
  <c r="AP382" i="6"/>
  <c r="AO382" i="6"/>
  <c r="AM382" i="6"/>
  <c r="AJ382" i="6" a="1"/>
  <c r="AJ382" i="6" s="1"/>
  <c r="AK382" i="6" s="1"/>
  <c r="AI382" i="6"/>
  <c r="AF382" i="6"/>
  <c r="AB382" i="6"/>
  <c r="Y382" i="6"/>
  <c r="T382" i="6"/>
  <c r="H382" i="6"/>
  <c r="A382" i="6"/>
  <c r="BG381" i="6"/>
  <c r="BE381" i="6"/>
  <c r="AV381" i="6"/>
  <c r="AT381" i="6"/>
  <c r="AS381" i="6" s="1"/>
  <c r="AQ381" i="6"/>
  <c r="AP381" i="6"/>
  <c r="AO381" i="6"/>
  <c r="AN381" i="6"/>
  <c r="AM381" i="6"/>
  <c r="AL381" i="6"/>
  <c r="AJ381" i="6" a="1"/>
  <c r="AJ381" i="6"/>
  <c r="AK381" i="6" s="1"/>
  <c r="AI381" i="6"/>
  <c r="AF381" i="6"/>
  <c r="AB381" i="6"/>
  <c r="Y381" i="6"/>
  <c r="T381" i="6"/>
  <c r="H381" i="6"/>
  <c r="A381" i="6"/>
  <c r="BF380" i="6"/>
  <c r="BE380" i="6"/>
  <c r="BD380" i="6"/>
  <c r="BC380" i="6"/>
  <c r="BB380" i="6"/>
  <c r="AY380" i="6"/>
  <c r="AU380" i="6"/>
  <c r="AT380" i="6"/>
  <c r="AS380" i="6" s="1"/>
  <c r="AP380" i="6"/>
  <c r="AO380" i="6"/>
  <c r="AN380" i="6"/>
  <c r="AM380" i="6"/>
  <c r="AL380" i="6"/>
  <c r="AQ380" i="6" s="1"/>
  <c r="AK380" i="6"/>
  <c r="AJ380" i="6" a="1"/>
  <c r="AJ380" i="6" s="1"/>
  <c r="AI380" i="6"/>
  <c r="AF380" i="6"/>
  <c r="AB380" i="6"/>
  <c r="Y380" i="6"/>
  <c r="T380" i="6"/>
  <c r="H380" i="6"/>
  <c r="A380" i="6"/>
  <c r="BG379" i="6"/>
  <c r="BF379" i="6"/>
  <c r="BE379" i="6"/>
  <c r="BD379" i="6"/>
  <c r="BC379" i="6"/>
  <c r="BB379" i="6"/>
  <c r="BA379" i="6"/>
  <c r="AX379" i="6"/>
  <c r="AW379" i="6"/>
  <c r="AV379" i="6"/>
  <c r="AU379" i="6"/>
  <c r="AT379" i="6"/>
  <c r="AS379" i="6"/>
  <c r="AP379" i="6"/>
  <c r="AO379" i="6"/>
  <c r="AM379" i="6"/>
  <c r="AJ379" i="6" a="1"/>
  <c r="AJ379" i="6" s="1"/>
  <c r="AK379" i="6" s="1"/>
  <c r="AI379" i="6"/>
  <c r="AF379" i="6"/>
  <c r="AB379" i="6"/>
  <c r="Y379" i="6"/>
  <c r="T379" i="6"/>
  <c r="H379" i="6"/>
  <c r="A379" i="6"/>
  <c r="BG378" i="6"/>
  <c r="BE378" i="6"/>
  <c r="BC378" i="6"/>
  <c r="AV378" i="6"/>
  <c r="AT378" i="6"/>
  <c r="AS378" i="6" s="1"/>
  <c r="AP378" i="6"/>
  <c r="AQ378" i="6" s="1"/>
  <c r="AO378" i="6"/>
  <c r="AN378" i="6"/>
  <c r="AM378" i="6"/>
  <c r="AL378" i="6"/>
  <c r="AJ378" i="6" a="1"/>
  <c r="AJ378" i="6" s="1"/>
  <c r="AK378" i="6" s="1"/>
  <c r="AI378" i="6"/>
  <c r="AF378" i="6"/>
  <c r="AB378" i="6"/>
  <c r="Y378" i="6"/>
  <c r="T378" i="6"/>
  <c r="H378" i="6"/>
  <c r="A378" i="6"/>
  <c r="BG377" i="6"/>
  <c r="BF377" i="6"/>
  <c r="BD377" i="6"/>
  <c r="BB377" i="6"/>
  <c r="BA377" i="6"/>
  <c r="AZ377" i="6"/>
  <c r="AV377" i="6"/>
  <c r="AU377" i="6"/>
  <c r="AT377" i="6"/>
  <c r="AS377" i="6" s="1"/>
  <c r="AP377" i="6"/>
  <c r="AO377" i="6"/>
  <c r="AM377" i="6"/>
  <c r="AJ377" i="6" a="1"/>
  <c r="AJ377" i="6"/>
  <c r="AK377" i="6" s="1"/>
  <c r="AI377" i="6"/>
  <c r="AF377" i="6"/>
  <c r="AB377" i="6"/>
  <c r="Y377" i="6"/>
  <c r="T377" i="6"/>
  <c r="AL377" i="6" s="1"/>
  <c r="H377" i="6"/>
  <c r="A377" i="6"/>
  <c r="AY376" i="6"/>
  <c r="AX376" i="6"/>
  <c r="AU376" i="6"/>
  <c r="AT376" i="6"/>
  <c r="AS376" i="6" s="1"/>
  <c r="AP376" i="6"/>
  <c r="AO376" i="6"/>
  <c r="AM376" i="6"/>
  <c r="AJ376" i="6" a="1"/>
  <c r="AJ376" i="6" s="1"/>
  <c r="AK376" i="6" s="1"/>
  <c r="AI376" i="6"/>
  <c r="AF376" i="6"/>
  <c r="AB376" i="6"/>
  <c r="Y376" i="6"/>
  <c r="T376" i="6"/>
  <c r="H376" i="6"/>
  <c r="A376" i="6"/>
  <c r="BG375" i="6"/>
  <c r="BF375" i="6"/>
  <c r="BD375" i="6"/>
  <c r="BC375" i="6"/>
  <c r="BB375" i="6"/>
  <c r="AZ375" i="6"/>
  <c r="AX375" i="6"/>
  <c r="AT375" i="6"/>
  <c r="AS375" i="6"/>
  <c r="AP375" i="6"/>
  <c r="AO375" i="6"/>
  <c r="AN375" i="6"/>
  <c r="AM375" i="6"/>
  <c r="AL375" i="6"/>
  <c r="AK375" i="6"/>
  <c r="AJ375" i="6" a="1"/>
  <c r="AJ375" i="6"/>
  <c r="AI375" i="6"/>
  <c r="AF375" i="6"/>
  <c r="AB375" i="6"/>
  <c r="Y375" i="6"/>
  <c r="T375" i="6"/>
  <c r="H375" i="6"/>
  <c r="A375" i="6"/>
  <c r="BG374" i="6"/>
  <c r="BF374" i="6"/>
  <c r="BE374" i="6"/>
  <c r="BD374" i="6"/>
  <c r="BC374" i="6"/>
  <c r="BB374" i="6"/>
  <c r="BA374" i="6"/>
  <c r="AZ374" i="6"/>
  <c r="AY374" i="6"/>
  <c r="AX374" i="6"/>
  <c r="AW374" i="6"/>
  <c r="AV374" i="6"/>
  <c r="AU374" i="6"/>
  <c r="AT374" i="6"/>
  <c r="AS374" i="6"/>
  <c r="AP374" i="6"/>
  <c r="AO374" i="6"/>
  <c r="AN374" i="6"/>
  <c r="AM374" i="6"/>
  <c r="AL374" i="6"/>
  <c r="AK374" i="6"/>
  <c r="AJ374" i="6" a="1"/>
  <c r="AJ374" i="6" s="1"/>
  <c r="AI374" i="6"/>
  <c r="AF374" i="6"/>
  <c r="AB374" i="6"/>
  <c r="Y374" i="6"/>
  <c r="T374" i="6"/>
  <c r="H374" i="6"/>
  <c r="A374" i="6"/>
  <c r="BG373" i="6"/>
  <c r="BF373" i="6"/>
  <c r="BE373" i="6"/>
  <c r="BD373" i="6"/>
  <c r="BC373" i="6"/>
  <c r="BB373" i="6"/>
  <c r="BA373" i="6"/>
  <c r="AZ373" i="6"/>
  <c r="AY373" i="6"/>
  <c r="AX373" i="6"/>
  <c r="AW373" i="6"/>
  <c r="AV373" i="6"/>
  <c r="AU373" i="6"/>
  <c r="AT373" i="6"/>
  <c r="AS373" i="6" s="1"/>
  <c r="AP373" i="6"/>
  <c r="AO373" i="6"/>
  <c r="AN373" i="6"/>
  <c r="AM373" i="6"/>
  <c r="AL373" i="6"/>
  <c r="AQ373" i="6" s="1"/>
  <c r="AJ373" i="6" a="1"/>
  <c r="AJ373" i="6" s="1"/>
  <c r="AK373" i="6" s="1"/>
  <c r="AI373" i="6"/>
  <c r="AF373" i="6"/>
  <c r="AB373" i="6"/>
  <c r="Y373" i="6"/>
  <c r="T373" i="6"/>
  <c r="H373" i="6"/>
  <c r="A373" i="6"/>
  <c r="BE372" i="6"/>
  <c r="BA372" i="6"/>
  <c r="AZ372" i="6"/>
  <c r="AY372" i="6"/>
  <c r="AX372" i="6"/>
  <c r="AW372" i="6"/>
  <c r="AV372" i="6"/>
  <c r="AT372" i="6"/>
  <c r="BF372" i="6" s="1"/>
  <c r="AP372" i="6"/>
  <c r="AO372" i="6"/>
  <c r="AM372" i="6"/>
  <c r="AK372" i="6"/>
  <c r="AJ372" i="6" a="1"/>
  <c r="AJ372" i="6"/>
  <c r="AI372" i="6"/>
  <c r="AF372" i="6"/>
  <c r="AB372" i="6"/>
  <c r="Y372" i="6"/>
  <c r="T372" i="6"/>
  <c r="H372" i="6"/>
  <c r="A372" i="6"/>
  <c r="AT371" i="6"/>
  <c r="AS371" i="6"/>
  <c r="AP371" i="6"/>
  <c r="AO371" i="6"/>
  <c r="AN371" i="6"/>
  <c r="AM371" i="6"/>
  <c r="AJ371" i="6" a="1"/>
  <c r="AJ371" i="6" s="1"/>
  <c r="AK371" i="6" s="1"/>
  <c r="AI371" i="6"/>
  <c r="AF371" i="6"/>
  <c r="AB371" i="6"/>
  <c r="Y371" i="6"/>
  <c r="T371" i="6"/>
  <c r="AL371" i="6" s="1"/>
  <c r="H371" i="6"/>
  <c r="A371" i="6"/>
  <c r="BE370" i="6"/>
  <c r="BD370" i="6"/>
  <c r="BC370" i="6"/>
  <c r="BB370" i="6"/>
  <c r="AZ370" i="6"/>
  <c r="AX370" i="6"/>
  <c r="AV370" i="6"/>
  <c r="AU370" i="6"/>
  <c r="AT370" i="6"/>
  <c r="AS370" i="6" s="1"/>
  <c r="AP370" i="6"/>
  <c r="AO370" i="6"/>
  <c r="AN370" i="6"/>
  <c r="AM370" i="6"/>
  <c r="AL370" i="6"/>
  <c r="AQ370" i="6" s="1"/>
  <c r="AJ370" i="6" a="1"/>
  <c r="AJ370" i="6"/>
  <c r="AK370" i="6" s="1"/>
  <c r="AI370" i="6"/>
  <c r="AF370" i="6"/>
  <c r="AB370" i="6"/>
  <c r="Y370" i="6"/>
  <c r="T370" i="6"/>
  <c r="H370" i="6"/>
  <c r="A370" i="6"/>
  <c r="AZ369" i="6"/>
  <c r="AY369" i="6"/>
  <c r="AT369" i="6"/>
  <c r="AS369" i="6" s="1"/>
  <c r="AP369" i="6"/>
  <c r="AO369" i="6"/>
  <c r="AM369" i="6"/>
  <c r="AQ369" i="6" s="1"/>
  <c r="AL369" i="6"/>
  <c r="AJ369" i="6" a="1"/>
  <c r="AJ369" i="6" s="1"/>
  <c r="AK369" i="6" s="1"/>
  <c r="AI369" i="6"/>
  <c r="AF369" i="6"/>
  <c r="AB369" i="6"/>
  <c r="Y369" i="6"/>
  <c r="T369" i="6"/>
  <c r="AN369" i="6" s="1"/>
  <c r="H369" i="6"/>
  <c r="A369" i="6"/>
  <c r="BG368" i="6"/>
  <c r="BF368" i="6"/>
  <c r="BC368" i="6"/>
  <c r="BB368" i="6"/>
  <c r="BA368" i="6"/>
  <c r="AZ368" i="6"/>
  <c r="AY368" i="6"/>
  <c r="AX368" i="6"/>
  <c r="AW368" i="6"/>
  <c r="AV368" i="6"/>
  <c r="AU368" i="6"/>
  <c r="AT368" i="6"/>
  <c r="AS368" i="6"/>
  <c r="AP368" i="6"/>
  <c r="AO368" i="6"/>
  <c r="AM368" i="6"/>
  <c r="AL368" i="6"/>
  <c r="AJ368" i="6" a="1"/>
  <c r="AJ368" i="6" s="1"/>
  <c r="AK368" i="6" s="1"/>
  <c r="AI368" i="6"/>
  <c r="AF368" i="6"/>
  <c r="AB368" i="6"/>
  <c r="Y368" i="6"/>
  <c r="T368" i="6"/>
  <c r="AN368" i="6" s="1"/>
  <c r="H368" i="6"/>
  <c r="A368" i="6"/>
  <c r="BG367" i="6"/>
  <c r="BE367" i="6"/>
  <c r="BB367" i="6"/>
  <c r="BA367" i="6"/>
  <c r="AZ367" i="6"/>
  <c r="AY367" i="6"/>
  <c r="AX367" i="6"/>
  <c r="AW367" i="6"/>
  <c r="AV367" i="6"/>
  <c r="AU367" i="6"/>
  <c r="AT367" i="6"/>
  <c r="AS367" i="6"/>
  <c r="AP367" i="6"/>
  <c r="AO367" i="6"/>
  <c r="AM367" i="6"/>
  <c r="AJ367" i="6" a="1"/>
  <c r="AJ367" i="6" s="1"/>
  <c r="AK367" i="6" s="1"/>
  <c r="AI367" i="6"/>
  <c r="AF367" i="6"/>
  <c r="AB367" i="6"/>
  <c r="Y367" i="6"/>
  <c r="T367" i="6"/>
  <c r="AL367" i="6" s="1"/>
  <c r="H367" i="6"/>
  <c r="A367" i="6"/>
  <c r="AT366" i="6"/>
  <c r="AS366" i="6" s="1"/>
  <c r="AP366" i="6"/>
  <c r="AO366" i="6"/>
  <c r="AM366" i="6"/>
  <c r="AJ366" i="6" a="1"/>
  <c r="AJ366" i="6" s="1"/>
  <c r="AK366" i="6" s="1"/>
  <c r="AI366" i="6"/>
  <c r="AF366" i="6"/>
  <c r="AB366" i="6"/>
  <c r="Y366" i="6"/>
  <c r="T366" i="6"/>
  <c r="H366" i="6"/>
  <c r="A366" i="6"/>
  <c r="BG365" i="6"/>
  <c r="BF365" i="6"/>
  <c r="BE365" i="6"/>
  <c r="AT365" i="6"/>
  <c r="AS365" i="6" s="1"/>
  <c r="AP365" i="6"/>
  <c r="AO365" i="6"/>
  <c r="AN365" i="6"/>
  <c r="AM365" i="6"/>
  <c r="AL365" i="6"/>
  <c r="AQ365" i="6" s="1"/>
  <c r="AJ365" i="6" a="1"/>
  <c r="AJ365" i="6"/>
  <c r="AK365" i="6" s="1"/>
  <c r="AI365" i="6"/>
  <c r="AF365" i="6"/>
  <c r="AB365" i="6"/>
  <c r="Y365" i="6"/>
  <c r="T365" i="6"/>
  <c r="H365" i="6"/>
  <c r="A365" i="6"/>
  <c r="BF364" i="6"/>
  <c r="BD364" i="6"/>
  <c r="BC364" i="6"/>
  <c r="BB364" i="6"/>
  <c r="AY364" i="6"/>
  <c r="AX364" i="6"/>
  <c r="AW364" i="6"/>
  <c r="AU364" i="6"/>
  <c r="AT364" i="6"/>
  <c r="AS364" i="6" s="1"/>
  <c r="AP364" i="6"/>
  <c r="AO364" i="6"/>
  <c r="AN364" i="6"/>
  <c r="AM364" i="6"/>
  <c r="AL364" i="6"/>
  <c r="AQ364" i="6" s="1"/>
  <c r="AK364" i="6"/>
  <c r="AJ364" i="6" a="1"/>
  <c r="AJ364" i="6" s="1"/>
  <c r="AI364" i="6"/>
  <c r="AF364" i="6"/>
  <c r="AB364" i="6"/>
  <c r="Y364" i="6"/>
  <c r="T364" i="6"/>
  <c r="H364" i="6"/>
  <c r="A364" i="6"/>
  <c r="AW363" i="6"/>
  <c r="AV363" i="6"/>
  <c r="AU363" i="6"/>
  <c r="AT363" i="6"/>
  <c r="AS363" i="6" s="1"/>
  <c r="AP363" i="6"/>
  <c r="AO363" i="6"/>
  <c r="AM363" i="6"/>
  <c r="AJ363" i="6" a="1"/>
  <c r="AJ363" i="6" s="1"/>
  <c r="AK363" i="6" s="1"/>
  <c r="AI363" i="6"/>
  <c r="AF363" i="6"/>
  <c r="AB363" i="6"/>
  <c r="Y363" i="6"/>
  <c r="T363" i="6"/>
  <c r="H363" i="6"/>
  <c r="A363" i="6"/>
  <c r="BG362" i="6"/>
  <c r="BF362" i="6"/>
  <c r="BE362" i="6"/>
  <c r="BC362" i="6"/>
  <c r="BB362" i="6"/>
  <c r="AZ362" i="6"/>
  <c r="AV362" i="6"/>
  <c r="AU362" i="6"/>
  <c r="AT362" i="6"/>
  <c r="AS362" i="6"/>
  <c r="AP362" i="6"/>
  <c r="AO362" i="6"/>
  <c r="AN362" i="6"/>
  <c r="AM362" i="6"/>
  <c r="AL362" i="6"/>
  <c r="AK362" i="6"/>
  <c r="AJ362" i="6" a="1"/>
  <c r="AJ362" i="6"/>
  <c r="AI362" i="6"/>
  <c r="AF362" i="6"/>
  <c r="AB362" i="6"/>
  <c r="Y362" i="6"/>
  <c r="T362" i="6"/>
  <c r="H362" i="6"/>
  <c r="A362" i="6"/>
  <c r="BF361" i="6"/>
  <c r="BE361" i="6"/>
  <c r="BD361" i="6"/>
  <c r="BC361" i="6"/>
  <c r="BB361" i="6"/>
  <c r="BA361" i="6"/>
  <c r="AY361" i="6"/>
  <c r="AU361" i="6"/>
  <c r="AT361" i="6"/>
  <c r="AS361" i="6" s="1"/>
  <c r="AP361" i="6"/>
  <c r="AO361" i="6"/>
  <c r="AN361" i="6"/>
  <c r="AM361" i="6"/>
  <c r="AL361" i="6"/>
  <c r="AJ361" i="6" a="1"/>
  <c r="AJ361" i="6"/>
  <c r="AK361" i="6" s="1"/>
  <c r="AI361" i="6"/>
  <c r="AF361" i="6"/>
  <c r="AB361" i="6"/>
  <c r="Y361" i="6"/>
  <c r="T361" i="6"/>
  <c r="H361" i="6"/>
  <c r="A361" i="6"/>
  <c r="BG360" i="6"/>
  <c r="BF360" i="6"/>
  <c r="BE360" i="6"/>
  <c r="BD360" i="6"/>
  <c r="BC360" i="6"/>
  <c r="BB360" i="6"/>
  <c r="BA360" i="6"/>
  <c r="AZ360" i="6"/>
  <c r="AY360" i="6"/>
  <c r="AX360" i="6"/>
  <c r="AU360" i="6"/>
  <c r="AT360" i="6"/>
  <c r="AP360" i="6"/>
  <c r="AO360" i="6"/>
  <c r="AM360" i="6"/>
  <c r="AL360" i="6"/>
  <c r="AQ360" i="6" s="1"/>
  <c r="AJ360" i="6" a="1"/>
  <c r="AJ360" i="6" s="1"/>
  <c r="AK360" i="6" s="1"/>
  <c r="AI360" i="6"/>
  <c r="AF360" i="6"/>
  <c r="AB360" i="6"/>
  <c r="Y360" i="6"/>
  <c r="T360" i="6"/>
  <c r="AN360" i="6" s="1"/>
  <c r="H360" i="6"/>
  <c r="A360" i="6"/>
  <c r="AT359" i="6"/>
  <c r="AS359" i="6" s="1"/>
  <c r="AP359" i="6"/>
  <c r="AQ359" i="6" s="1"/>
  <c r="AO359" i="6"/>
  <c r="AN359" i="6"/>
  <c r="AM359" i="6"/>
  <c r="AL359" i="6"/>
  <c r="AJ359" i="6" a="1"/>
  <c r="AJ359" i="6"/>
  <c r="AK359" i="6" s="1"/>
  <c r="AI359" i="6"/>
  <c r="AF359" i="6"/>
  <c r="AB359" i="6"/>
  <c r="Y359" i="6"/>
  <c r="T359" i="6"/>
  <c r="H359" i="6"/>
  <c r="A359" i="6"/>
  <c r="BG358" i="6"/>
  <c r="BF358" i="6"/>
  <c r="BE358" i="6"/>
  <c r="BD358" i="6"/>
  <c r="BC358" i="6"/>
  <c r="BB358" i="6"/>
  <c r="BA358" i="6"/>
  <c r="AZ358" i="6"/>
  <c r="AY358" i="6"/>
  <c r="AX358" i="6"/>
  <c r="AW358" i="6"/>
  <c r="AV358" i="6"/>
  <c r="AU358" i="6"/>
  <c r="AT358" i="6"/>
  <c r="AS358" i="6"/>
  <c r="AP358" i="6"/>
  <c r="AO358" i="6"/>
  <c r="AQ358" i="6" s="1"/>
  <c r="AN358" i="6"/>
  <c r="AM358" i="6"/>
  <c r="AL358" i="6"/>
  <c r="AJ358" i="6" a="1"/>
  <c r="AJ358" i="6"/>
  <c r="AK358" i="6" s="1"/>
  <c r="AI358" i="6"/>
  <c r="AF358" i="6"/>
  <c r="AB358" i="6"/>
  <c r="Y358" i="6"/>
  <c r="T358" i="6"/>
  <c r="H358" i="6"/>
  <c r="A358" i="6"/>
  <c r="BG357" i="6"/>
  <c r="BF357" i="6"/>
  <c r="BE357" i="6"/>
  <c r="BD357" i="6"/>
  <c r="BC357" i="6"/>
  <c r="BB357" i="6"/>
  <c r="BA357" i="6"/>
  <c r="AZ357" i="6"/>
  <c r="AY357" i="6"/>
  <c r="AX357" i="6"/>
  <c r="AW357" i="6"/>
  <c r="AV357" i="6"/>
  <c r="AU357" i="6"/>
  <c r="AT357" i="6"/>
  <c r="AS357" i="6" s="1"/>
  <c r="AP357" i="6"/>
  <c r="AO357" i="6"/>
  <c r="AN357" i="6"/>
  <c r="AM357" i="6"/>
  <c r="AQ357" i="6" s="1"/>
  <c r="AJ357" i="6" a="1"/>
  <c r="AJ357" i="6" s="1"/>
  <c r="AK357" i="6" s="1"/>
  <c r="AI357" i="6"/>
  <c r="AF357" i="6"/>
  <c r="AB357" i="6"/>
  <c r="Y357" i="6"/>
  <c r="T357" i="6"/>
  <c r="AL357" i="6" s="1"/>
  <c r="H357" i="6"/>
  <c r="A357" i="6"/>
  <c r="BG356" i="6"/>
  <c r="BF356" i="6"/>
  <c r="BE356" i="6"/>
  <c r="BD356" i="6"/>
  <c r="BC356" i="6"/>
  <c r="BA356" i="6"/>
  <c r="AV356" i="6"/>
  <c r="AT356" i="6"/>
  <c r="AS356" i="6" s="1"/>
  <c r="AP356" i="6"/>
  <c r="AO356" i="6"/>
  <c r="AN356" i="6"/>
  <c r="AM356" i="6"/>
  <c r="AL356" i="6"/>
  <c r="AK356" i="6"/>
  <c r="AJ356" i="6" a="1"/>
  <c r="AJ356" i="6" s="1"/>
  <c r="AI356" i="6"/>
  <c r="AF356" i="6"/>
  <c r="AB356" i="6"/>
  <c r="Y356" i="6"/>
  <c r="T356" i="6"/>
  <c r="H356" i="6"/>
  <c r="A356" i="6"/>
  <c r="BF355" i="6"/>
  <c r="BE355" i="6"/>
  <c r="BD355" i="6"/>
  <c r="BC355" i="6"/>
  <c r="BB355" i="6"/>
  <c r="BA355" i="6"/>
  <c r="AZ355" i="6"/>
  <c r="AY355" i="6"/>
  <c r="AX355" i="6"/>
  <c r="AW355" i="6"/>
  <c r="AV355" i="6"/>
  <c r="AU355" i="6"/>
  <c r="AT355" i="6"/>
  <c r="BG355" i="6" s="1"/>
  <c r="AS355" i="6"/>
  <c r="AP355" i="6"/>
  <c r="AO355" i="6"/>
  <c r="AN355" i="6"/>
  <c r="AM355" i="6"/>
  <c r="AL355" i="6"/>
  <c r="AQ355" i="6" s="1"/>
  <c r="AJ355" i="6" a="1"/>
  <c r="AJ355" i="6" s="1"/>
  <c r="AK355" i="6" s="1"/>
  <c r="AI355" i="6"/>
  <c r="AF355" i="6"/>
  <c r="AB355" i="6"/>
  <c r="Y355" i="6"/>
  <c r="T355" i="6"/>
  <c r="H355" i="6"/>
  <c r="A355" i="6"/>
  <c r="BE354" i="6"/>
  <c r="BD354" i="6"/>
  <c r="BC354" i="6"/>
  <c r="BB354" i="6"/>
  <c r="BA354" i="6"/>
  <c r="AZ354" i="6"/>
  <c r="AY354" i="6"/>
  <c r="AX354" i="6"/>
  <c r="AW354" i="6"/>
  <c r="AV354" i="6"/>
  <c r="AU354" i="6"/>
  <c r="AT354" i="6"/>
  <c r="AS354" i="6"/>
  <c r="AP354" i="6"/>
  <c r="AO354" i="6"/>
  <c r="AM354" i="6"/>
  <c r="AJ354" i="6" a="1"/>
  <c r="AJ354" i="6"/>
  <c r="AK354" i="6" s="1"/>
  <c r="AI354" i="6"/>
  <c r="AF354" i="6"/>
  <c r="AB354" i="6"/>
  <c r="Y354" i="6"/>
  <c r="T354" i="6"/>
  <c r="H354" i="6"/>
  <c r="A354" i="6"/>
  <c r="BA353" i="6"/>
  <c r="AW353" i="6"/>
  <c r="AU353" i="6"/>
  <c r="AT353" i="6"/>
  <c r="AS353" i="6" s="1"/>
  <c r="AP353" i="6"/>
  <c r="AO353" i="6"/>
  <c r="AM353" i="6"/>
  <c r="AJ353" i="6" a="1"/>
  <c r="AJ353" i="6"/>
  <c r="AK353" i="6" s="1"/>
  <c r="AI353" i="6"/>
  <c r="AF353" i="6"/>
  <c r="AB353" i="6"/>
  <c r="Y353" i="6"/>
  <c r="T353" i="6"/>
  <c r="H353" i="6"/>
  <c r="A353" i="6"/>
  <c r="BG352" i="6"/>
  <c r="BF352" i="6"/>
  <c r="BB352" i="6"/>
  <c r="BA352" i="6"/>
  <c r="AZ352" i="6"/>
  <c r="AX352" i="6"/>
  <c r="AW352" i="6"/>
  <c r="AV352" i="6"/>
  <c r="AU352" i="6"/>
  <c r="AT352" i="6"/>
  <c r="AS352" i="6"/>
  <c r="AQ352" i="6"/>
  <c r="AP352" i="6"/>
  <c r="AO352" i="6"/>
  <c r="AM352" i="6"/>
  <c r="AL352" i="6"/>
  <c r="AJ352" i="6" a="1"/>
  <c r="AJ352" i="6" s="1"/>
  <c r="AK352" i="6" s="1"/>
  <c r="AI352" i="6"/>
  <c r="AF352" i="6"/>
  <c r="AB352" i="6"/>
  <c r="Y352" i="6"/>
  <c r="T352" i="6"/>
  <c r="AN352" i="6" s="1"/>
  <c r="H352" i="6"/>
  <c r="A352" i="6"/>
  <c r="BG351" i="6"/>
  <c r="BF351" i="6"/>
  <c r="BE351" i="6"/>
  <c r="BB351" i="6"/>
  <c r="BA351" i="6"/>
  <c r="AZ351" i="6"/>
  <c r="AX351" i="6"/>
  <c r="AW351" i="6"/>
  <c r="AT351" i="6"/>
  <c r="AS351" i="6"/>
  <c r="AP351" i="6"/>
  <c r="AO351" i="6"/>
  <c r="AN351" i="6"/>
  <c r="AM351" i="6"/>
  <c r="AK351" i="6"/>
  <c r="AJ351" i="6" a="1"/>
  <c r="AJ351" i="6" s="1"/>
  <c r="AI351" i="6"/>
  <c r="AF351" i="6"/>
  <c r="AB351" i="6"/>
  <c r="Y351" i="6"/>
  <c r="T351" i="6"/>
  <c r="AL351" i="6" s="1"/>
  <c r="H351" i="6"/>
  <c r="A351" i="6"/>
  <c r="BG350" i="6"/>
  <c r="BE350" i="6"/>
  <c r="BC350" i="6"/>
  <c r="BA350" i="6"/>
  <c r="AZ350" i="6"/>
  <c r="AY350" i="6"/>
  <c r="AX350" i="6"/>
  <c r="AW350" i="6"/>
  <c r="AU350" i="6"/>
  <c r="AT350" i="6"/>
  <c r="BB350" i="6" s="1"/>
  <c r="AP350" i="6"/>
  <c r="AO350" i="6"/>
  <c r="AN350" i="6"/>
  <c r="AM350" i="6"/>
  <c r="AL350" i="6"/>
  <c r="AJ350" i="6" a="1"/>
  <c r="AJ350" i="6"/>
  <c r="AK350" i="6" s="1"/>
  <c r="AI350" i="6"/>
  <c r="AF350" i="6"/>
  <c r="AB350" i="6"/>
  <c r="Y350" i="6"/>
  <c r="T350" i="6"/>
  <c r="H350" i="6"/>
  <c r="A350" i="6"/>
  <c r="BD349" i="6"/>
  <c r="AY349" i="6"/>
  <c r="AX349" i="6"/>
  <c r="AW349" i="6"/>
  <c r="AV349" i="6"/>
  <c r="AU349" i="6"/>
  <c r="AT349" i="6"/>
  <c r="AP349" i="6"/>
  <c r="AO349" i="6"/>
  <c r="AM349" i="6"/>
  <c r="AK349" i="6"/>
  <c r="AJ349" i="6" a="1"/>
  <c r="AJ349" i="6"/>
  <c r="AI349" i="6"/>
  <c r="AF349" i="6"/>
  <c r="AB349" i="6"/>
  <c r="Y349" i="6"/>
  <c r="T349" i="6"/>
  <c r="H349" i="6"/>
  <c r="A349" i="6"/>
  <c r="BB348" i="6"/>
  <c r="AW348" i="6"/>
  <c r="AU348" i="6"/>
  <c r="AT348" i="6"/>
  <c r="AS348" i="6" s="1"/>
  <c r="AP348" i="6"/>
  <c r="AO348" i="6"/>
  <c r="AM348" i="6"/>
  <c r="AJ348" i="6" a="1"/>
  <c r="AJ348" i="6" s="1"/>
  <c r="AK348" i="6" s="1"/>
  <c r="AI348" i="6"/>
  <c r="AF348" i="6"/>
  <c r="AB348" i="6"/>
  <c r="Y348" i="6"/>
  <c r="T348" i="6"/>
  <c r="H348" i="6"/>
  <c r="A348" i="6"/>
  <c r="BG347" i="6"/>
  <c r="BF347" i="6"/>
  <c r="BD347" i="6"/>
  <c r="AT347" i="6"/>
  <c r="AS347" i="6"/>
  <c r="AP347" i="6"/>
  <c r="AO347" i="6"/>
  <c r="AN347" i="6"/>
  <c r="AM347" i="6"/>
  <c r="AL347" i="6"/>
  <c r="AJ347" i="6" a="1"/>
  <c r="AJ347" i="6" s="1"/>
  <c r="AK347" i="6" s="1"/>
  <c r="AI347" i="6"/>
  <c r="AF347" i="6"/>
  <c r="AB347" i="6"/>
  <c r="Y347" i="6"/>
  <c r="T347" i="6"/>
  <c r="H347" i="6"/>
  <c r="A347" i="6"/>
  <c r="BG346" i="6"/>
  <c r="BF346" i="6"/>
  <c r="BE346" i="6"/>
  <c r="BD346" i="6"/>
  <c r="BB346" i="6"/>
  <c r="AV346" i="6"/>
  <c r="AT346" i="6"/>
  <c r="AX346" i="6" s="1"/>
  <c r="AP346" i="6"/>
  <c r="AQ346" i="6" s="1"/>
  <c r="AO346" i="6"/>
  <c r="AN346" i="6"/>
  <c r="AM346" i="6"/>
  <c r="AL346" i="6"/>
  <c r="AJ346" i="6" a="1"/>
  <c r="AJ346" i="6" s="1"/>
  <c r="AK346" i="6" s="1"/>
  <c r="AI346" i="6"/>
  <c r="AF346" i="6"/>
  <c r="AB346" i="6"/>
  <c r="Y346" i="6"/>
  <c r="T346" i="6"/>
  <c r="H346" i="6"/>
  <c r="A346" i="6"/>
  <c r="BG345" i="6"/>
  <c r="BF345" i="6"/>
  <c r="BE345" i="6"/>
  <c r="BD345" i="6"/>
  <c r="BC345" i="6"/>
  <c r="BB345" i="6"/>
  <c r="AZ345" i="6"/>
  <c r="AT345" i="6"/>
  <c r="AP345" i="6"/>
  <c r="AO345" i="6"/>
  <c r="AN345" i="6"/>
  <c r="AM345" i="6"/>
  <c r="AL345" i="6"/>
  <c r="AQ345" i="6" s="1"/>
  <c r="AJ345" i="6" a="1"/>
  <c r="AJ345" i="6" s="1"/>
  <c r="AK345" i="6" s="1"/>
  <c r="AI345" i="6"/>
  <c r="AF345" i="6"/>
  <c r="AB345" i="6"/>
  <c r="Y345" i="6"/>
  <c r="T345" i="6"/>
  <c r="H345" i="6"/>
  <c r="A345" i="6"/>
  <c r="BG344" i="6"/>
  <c r="BF344" i="6"/>
  <c r="BE344" i="6"/>
  <c r="BD344" i="6"/>
  <c r="BC344" i="6"/>
  <c r="BB344" i="6"/>
  <c r="BA344" i="6"/>
  <c r="AZ344" i="6"/>
  <c r="AY344" i="6"/>
  <c r="AX344" i="6"/>
  <c r="AW344" i="6"/>
  <c r="AU344" i="6"/>
  <c r="AT344" i="6"/>
  <c r="AV344" i="6" s="1"/>
  <c r="AS344" i="6"/>
  <c r="AP344" i="6"/>
  <c r="AO344" i="6"/>
  <c r="AM344" i="6"/>
  <c r="AL344" i="6"/>
  <c r="AK344" i="6"/>
  <c r="AJ344" i="6" a="1"/>
  <c r="AJ344" i="6"/>
  <c r="AI344" i="6"/>
  <c r="AF344" i="6"/>
  <c r="AB344" i="6"/>
  <c r="Y344" i="6"/>
  <c r="T344" i="6"/>
  <c r="AN344" i="6" s="1"/>
  <c r="AQ344" i="6" s="1"/>
  <c r="A344" i="6"/>
  <c r="BG343" i="6"/>
  <c r="BF343" i="6"/>
  <c r="BE343" i="6"/>
  <c r="BD343" i="6"/>
  <c r="BC343" i="6"/>
  <c r="BB343" i="6"/>
  <c r="BA343" i="6"/>
  <c r="AZ343" i="6"/>
  <c r="AY343" i="6"/>
  <c r="AX343" i="6"/>
  <c r="AW343" i="6"/>
  <c r="AV343" i="6"/>
  <c r="AU343" i="6"/>
  <c r="AT343" i="6"/>
  <c r="AS343" i="6"/>
  <c r="AP343" i="6"/>
  <c r="AO343" i="6"/>
  <c r="AM343" i="6"/>
  <c r="AJ343" i="6" a="1"/>
  <c r="AJ343" i="6" s="1"/>
  <c r="AK343" i="6" s="1"/>
  <c r="AI343" i="6"/>
  <c r="AF343" i="6"/>
  <c r="AB343" i="6"/>
  <c r="Y343" i="6"/>
  <c r="T343" i="6"/>
  <c r="A343" i="6"/>
  <c r="BG342" i="6"/>
  <c r="BE342" i="6"/>
  <c r="BD342" i="6"/>
  <c r="BC342" i="6"/>
  <c r="BB342" i="6"/>
  <c r="BA342" i="6"/>
  <c r="AZ342" i="6"/>
  <c r="AY342" i="6"/>
  <c r="AX342" i="6"/>
  <c r="AW342" i="6"/>
  <c r="AV342" i="6"/>
  <c r="AU342" i="6"/>
  <c r="AT342" i="6"/>
  <c r="BF342" i="6" s="1"/>
  <c r="AS342" i="6"/>
  <c r="AP342" i="6"/>
  <c r="AO342" i="6"/>
  <c r="AM342" i="6"/>
  <c r="AL342" i="6"/>
  <c r="AQ342" i="6" s="1"/>
  <c r="AJ342" i="6" a="1"/>
  <c r="AJ342" i="6" s="1"/>
  <c r="AK342" i="6" s="1"/>
  <c r="AI342" i="6"/>
  <c r="AF342" i="6"/>
  <c r="AB342" i="6"/>
  <c r="Y342" i="6"/>
  <c r="T342" i="6"/>
  <c r="AN342" i="6" s="1"/>
  <c r="A342" i="6"/>
  <c r="BE341" i="6"/>
  <c r="AZ341" i="6"/>
  <c r="AV341" i="6"/>
  <c r="AU341" i="6"/>
  <c r="AT341" i="6"/>
  <c r="AS341" i="6"/>
  <c r="AP341" i="6"/>
  <c r="AO341" i="6"/>
  <c r="AN341" i="6"/>
  <c r="AQ341" i="6" s="1"/>
  <c r="AM341" i="6"/>
  <c r="AJ341" i="6" a="1"/>
  <c r="AJ341" i="6"/>
  <c r="AK341" i="6" s="1"/>
  <c r="AI341" i="6"/>
  <c r="AF341" i="6"/>
  <c r="AB341" i="6"/>
  <c r="Y341" i="6"/>
  <c r="T341" i="6"/>
  <c r="AL341" i="6" s="1"/>
  <c r="A341" i="6"/>
  <c r="BG340" i="6"/>
  <c r="BF340" i="6"/>
  <c r="BE340" i="6"/>
  <c r="BB340" i="6"/>
  <c r="BA340" i="6"/>
  <c r="AZ340" i="6"/>
  <c r="AX340" i="6"/>
  <c r="AW340" i="6"/>
  <c r="AV340" i="6"/>
  <c r="AU340" i="6"/>
  <c r="AT340" i="6"/>
  <c r="BD340" i="6" s="1"/>
  <c r="AS340" i="6"/>
  <c r="AP340" i="6"/>
  <c r="AO340" i="6"/>
  <c r="AN340" i="6"/>
  <c r="AM340" i="6"/>
  <c r="AJ340" i="6" a="1"/>
  <c r="AJ340" i="6" s="1"/>
  <c r="AK340" i="6" s="1"/>
  <c r="AI340" i="6"/>
  <c r="AF340" i="6"/>
  <c r="AB340" i="6"/>
  <c r="Y340" i="6"/>
  <c r="T340" i="6"/>
  <c r="AL340" i="6" s="1"/>
  <c r="AQ340" i="6" s="1"/>
  <c r="A340" i="6"/>
  <c r="BG339" i="6"/>
  <c r="BF339" i="6"/>
  <c r="BE339" i="6"/>
  <c r="BD339" i="6"/>
  <c r="AY339" i="6"/>
  <c r="AT339" i="6"/>
  <c r="AP339" i="6"/>
  <c r="AO339" i="6"/>
  <c r="AN339" i="6"/>
  <c r="AM339" i="6"/>
  <c r="AL339" i="6"/>
  <c r="AQ339" i="6" s="1"/>
  <c r="AJ339" i="6" a="1"/>
  <c r="AJ339" i="6" s="1"/>
  <c r="AK339" i="6" s="1"/>
  <c r="AI339" i="6"/>
  <c r="AF339" i="6"/>
  <c r="AB339" i="6"/>
  <c r="Y339" i="6"/>
  <c r="T339" i="6"/>
  <c r="A339" i="6"/>
  <c r="BG336" i="6"/>
  <c r="BE336" i="6"/>
  <c r="AZ336" i="6"/>
  <c r="AU336" i="6"/>
  <c r="AT336" i="6"/>
  <c r="AS336" i="6" s="1"/>
  <c r="AP336" i="6"/>
  <c r="AO336" i="6"/>
  <c r="AM336" i="6"/>
  <c r="AJ336" i="6" a="1"/>
  <c r="AJ336" i="6"/>
  <c r="AK336" i="6" s="1"/>
  <c r="AI336" i="6"/>
  <c r="AF336" i="6"/>
  <c r="AB336" i="6"/>
  <c r="Y336" i="6"/>
  <c r="T336" i="6"/>
  <c r="A336" i="6"/>
  <c r="BG335" i="6"/>
  <c r="BF335" i="6"/>
  <c r="BE335" i="6"/>
  <c r="BD335" i="6"/>
  <c r="BC335" i="6"/>
  <c r="BB335" i="6"/>
  <c r="BA335" i="6"/>
  <c r="AZ335" i="6"/>
  <c r="AY335" i="6"/>
  <c r="AX335" i="6"/>
  <c r="AW335" i="6"/>
  <c r="AV335" i="6"/>
  <c r="AU335" i="6"/>
  <c r="AT335" i="6"/>
  <c r="AS335" i="6"/>
  <c r="AQ335" i="6"/>
  <c r="AP335" i="6"/>
  <c r="AO335" i="6"/>
  <c r="AN335" i="6"/>
  <c r="AM335" i="6"/>
  <c r="AJ335" i="6" a="1"/>
  <c r="AJ335" i="6" s="1"/>
  <c r="AK335" i="6" s="1"/>
  <c r="AI335" i="6"/>
  <c r="AF335" i="6"/>
  <c r="AB335" i="6"/>
  <c r="Y335" i="6"/>
  <c r="T335" i="6"/>
  <c r="AL335" i="6" s="1"/>
  <c r="A335" i="6"/>
  <c r="BG334" i="6"/>
  <c r="BF334" i="6"/>
  <c r="BE334" i="6"/>
  <c r="BD334" i="6"/>
  <c r="BC334" i="6"/>
  <c r="BB334" i="6"/>
  <c r="AZ334" i="6"/>
  <c r="AY334" i="6"/>
  <c r="AX334" i="6"/>
  <c r="AV334" i="6"/>
  <c r="AU334" i="6"/>
  <c r="AT334" i="6"/>
  <c r="BA334" i="6" s="1"/>
  <c r="AS334" i="6"/>
  <c r="AP334" i="6"/>
  <c r="AO334" i="6"/>
  <c r="AN334" i="6"/>
  <c r="AM334" i="6"/>
  <c r="AL334" i="6"/>
  <c r="AJ334" i="6" a="1"/>
  <c r="AJ334" i="6" s="1"/>
  <c r="AK334" i="6" s="1"/>
  <c r="AI334" i="6"/>
  <c r="AF334" i="6"/>
  <c r="AB334" i="6"/>
  <c r="Y334" i="6"/>
  <c r="T334" i="6"/>
  <c r="H334" i="6"/>
  <c r="A334" i="6"/>
  <c r="BF333" i="6"/>
  <c r="BE333" i="6"/>
  <c r="BD333" i="6"/>
  <c r="BC333" i="6"/>
  <c r="BB333" i="6"/>
  <c r="BA333" i="6"/>
  <c r="AZ333" i="6"/>
  <c r="AY333" i="6"/>
  <c r="AX333" i="6"/>
  <c r="AW333" i="6"/>
  <c r="AV333" i="6"/>
  <c r="AU333" i="6"/>
  <c r="AT333" i="6"/>
  <c r="BG333" i="6" s="1"/>
  <c r="AS333" i="6"/>
  <c r="AP333" i="6"/>
  <c r="AO333" i="6"/>
  <c r="AM333" i="6"/>
  <c r="AL333" i="6"/>
  <c r="AQ333" i="6" s="1"/>
  <c r="AJ333" i="6" a="1"/>
  <c r="AJ333" i="6" s="1"/>
  <c r="AK333" i="6" s="1"/>
  <c r="AI333" i="6"/>
  <c r="AF333" i="6"/>
  <c r="AB333" i="6"/>
  <c r="Y333" i="6"/>
  <c r="T333" i="6"/>
  <c r="AN333" i="6" s="1"/>
  <c r="H333" i="6"/>
  <c r="A333" i="6"/>
  <c r="BG332" i="6"/>
  <c r="BD332" i="6"/>
  <c r="BB332" i="6"/>
  <c r="BA332" i="6"/>
  <c r="AZ332" i="6"/>
  <c r="AY332" i="6"/>
  <c r="AX332" i="6"/>
  <c r="AW332" i="6"/>
  <c r="AU332" i="6"/>
  <c r="AT332" i="6"/>
  <c r="BF332" i="6" s="1"/>
  <c r="AP332" i="6"/>
  <c r="AO332" i="6"/>
  <c r="AM332" i="6"/>
  <c r="AJ332" i="6" a="1"/>
  <c r="AJ332" i="6" s="1"/>
  <c r="AK332" i="6" s="1"/>
  <c r="AI332" i="6"/>
  <c r="AF332" i="6"/>
  <c r="AB332" i="6"/>
  <c r="Y332" i="6"/>
  <c r="T332" i="6"/>
  <c r="H332" i="6"/>
  <c r="A332" i="6"/>
  <c r="BF331" i="6"/>
  <c r="BD331" i="6"/>
  <c r="BC331" i="6"/>
  <c r="BB331" i="6"/>
  <c r="BA331" i="6"/>
  <c r="AZ331" i="6"/>
  <c r="AY331" i="6"/>
  <c r="AX331" i="6"/>
  <c r="AW331" i="6"/>
  <c r="AV331" i="6"/>
  <c r="AU331" i="6"/>
  <c r="AT331" i="6"/>
  <c r="BE331" i="6" s="1"/>
  <c r="AS331" i="6"/>
  <c r="AP331" i="6"/>
  <c r="AO331" i="6"/>
  <c r="AM331" i="6"/>
  <c r="AL331" i="6"/>
  <c r="AQ331" i="6" s="1"/>
  <c r="AJ331" i="6" a="1"/>
  <c r="AJ331" i="6" s="1"/>
  <c r="AK331" i="6" s="1"/>
  <c r="AI331" i="6"/>
  <c r="AF331" i="6"/>
  <c r="AB331" i="6"/>
  <c r="Y331" i="6"/>
  <c r="T331" i="6"/>
  <c r="AN331" i="6" s="1"/>
  <c r="H331" i="6"/>
  <c r="A331" i="6"/>
  <c r="AT330" i="6"/>
  <c r="AS330" i="6" s="1"/>
  <c r="AP330" i="6"/>
  <c r="AO330" i="6"/>
  <c r="AM330" i="6"/>
  <c r="AJ330" i="6" a="1"/>
  <c r="AJ330" i="6" s="1"/>
  <c r="AK330" i="6" s="1"/>
  <c r="AI330" i="6"/>
  <c r="AF330" i="6"/>
  <c r="AB330" i="6"/>
  <c r="Y330" i="6"/>
  <c r="T330" i="6"/>
  <c r="H330" i="6"/>
  <c r="A330" i="6"/>
  <c r="AT329" i="6"/>
  <c r="AS329" i="6"/>
  <c r="AP329" i="6"/>
  <c r="AO329" i="6"/>
  <c r="AM329" i="6"/>
  <c r="AJ329" i="6" a="1"/>
  <c r="AJ329" i="6" s="1"/>
  <c r="AK329" i="6" s="1"/>
  <c r="AI329" i="6"/>
  <c r="AF329" i="6"/>
  <c r="AB329" i="6"/>
  <c r="Y329" i="6"/>
  <c r="T329" i="6"/>
  <c r="AL329" i="6" s="1"/>
  <c r="H329" i="6"/>
  <c r="A329" i="6"/>
  <c r="BF328" i="6"/>
  <c r="BE328" i="6"/>
  <c r="BD328" i="6"/>
  <c r="BA328" i="6"/>
  <c r="AV328" i="6"/>
  <c r="AT328" i="6"/>
  <c r="AP328" i="6"/>
  <c r="AO328" i="6"/>
  <c r="AM328" i="6"/>
  <c r="AJ328" i="6" a="1"/>
  <c r="AJ328" i="6"/>
  <c r="AK328" i="6" s="1"/>
  <c r="AI328" i="6"/>
  <c r="AF328" i="6"/>
  <c r="AB328" i="6"/>
  <c r="Y328" i="6"/>
  <c r="T328" i="6"/>
  <c r="H328" i="6"/>
  <c r="A328" i="6"/>
  <c r="BF327" i="6"/>
  <c r="BE327" i="6"/>
  <c r="BD327" i="6"/>
  <c r="BC327" i="6"/>
  <c r="BB327" i="6"/>
  <c r="AZ327" i="6"/>
  <c r="AX327" i="6"/>
  <c r="AW327" i="6"/>
  <c r="AT327" i="6"/>
  <c r="BA327" i="6" s="1"/>
  <c r="AS327" i="6"/>
  <c r="AP327" i="6"/>
  <c r="AO327" i="6"/>
  <c r="AN327" i="6"/>
  <c r="AM327" i="6"/>
  <c r="AL327" i="6"/>
  <c r="AQ327" i="6" s="1"/>
  <c r="AK327" i="6"/>
  <c r="AJ327" i="6" a="1"/>
  <c r="AJ327" i="6"/>
  <c r="AI327" i="6"/>
  <c r="AF327" i="6"/>
  <c r="AB327" i="6"/>
  <c r="Y327" i="6"/>
  <c r="T327" i="6"/>
  <c r="H327" i="6"/>
  <c r="A327" i="6"/>
  <c r="BF326" i="6"/>
  <c r="BD326" i="6"/>
  <c r="BC326" i="6"/>
  <c r="BB326" i="6"/>
  <c r="BA326" i="6"/>
  <c r="AY326" i="6"/>
  <c r="AX326" i="6"/>
  <c r="AV326" i="6"/>
  <c r="AU326" i="6"/>
  <c r="AT326" i="6"/>
  <c r="AZ326" i="6" s="1"/>
  <c r="AP326" i="6"/>
  <c r="AO326" i="6"/>
  <c r="AM326" i="6"/>
  <c r="AJ326" i="6" a="1"/>
  <c r="AJ326" i="6" s="1"/>
  <c r="AK326" i="6" s="1"/>
  <c r="AI326" i="6"/>
  <c r="AF326" i="6"/>
  <c r="AB326" i="6"/>
  <c r="Y326" i="6"/>
  <c r="T326" i="6"/>
  <c r="H326" i="6"/>
  <c r="A326" i="6"/>
  <c r="BF325" i="6"/>
  <c r="BE325" i="6"/>
  <c r="BD325" i="6"/>
  <c r="BC325" i="6"/>
  <c r="BB325" i="6"/>
  <c r="BA325" i="6"/>
  <c r="AZ325" i="6"/>
  <c r="AX325" i="6"/>
  <c r="AW325" i="6"/>
  <c r="AV325" i="6"/>
  <c r="AU325" i="6"/>
  <c r="AT325" i="6"/>
  <c r="AY325" i="6" s="1"/>
  <c r="AS325" i="6"/>
  <c r="AP325" i="6"/>
  <c r="AO325" i="6"/>
  <c r="AM325" i="6"/>
  <c r="AK325" i="6"/>
  <c r="AJ325" i="6" a="1"/>
  <c r="AJ325" i="6"/>
  <c r="AI325" i="6"/>
  <c r="AF325" i="6"/>
  <c r="AB325" i="6"/>
  <c r="Y325" i="6"/>
  <c r="T325" i="6"/>
  <c r="H325" i="6"/>
  <c r="A325" i="6"/>
  <c r="BC324" i="6"/>
  <c r="BA324" i="6"/>
  <c r="AY324" i="6"/>
  <c r="AW324" i="6"/>
  <c r="AV324" i="6"/>
  <c r="AU324" i="6"/>
  <c r="AT324" i="6"/>
  <c r="AS324" i="6" s="1"/>
  <c r="AP324" i="6"/>
  <c r="AO324" i="6"/>
  <c r="AM324" i="6"/>
  <c r="AK324" i="6"/>
  <c r="AJ324" i="6" a="1"/>
  <c r="AJ324" i="6"/>
  <c r="AI324" i="6"/>
  <c r="AF324" i="6"/>
  <c r="AB324" i="6"/>
  <c r="Y324" i="6"/>
  <c r="T324" i="6"/>
  <c r="H324" i="6"/>
  <c r="A324" i="6"/>
  <c r="BF323" i="6"/>
  <c r="BA323" i="6"/>
  <c r="AT323" i="6"/>
  <c r="AS323" i="6" s="1"/>
  <c r="AP323" i="6"/>
  <c r="AO323" i="6"/>
  <c r="AM323" i="6"/>
  <c r="AJ323" i="6" a="1"/>
  <c r="AJ323" i="6"/>
  <c r="AK323" i="6" s="1"/>
  <c r="AI323" i="6"/>
  <c r="AF323" i="6"/>
  <c r="AB323" i="6"/>
  <c r="Y323" i="6"/>
  <c r="T323" i="6"/>
  <c r="AL323" i="6" s="1"/>
  <c r="H323" i="6"/>
  <c r="A323" i="6"/>
  <c r="AT322" i="6"/>
  <c r="AS322" i="6" s="1"/>
  <c r="AP322" i="6"/>
  <c r="AO322" i="6"/>
  <c r="AN322" i="6"/>
  <c r="AQ322" i="6" s="1"/>
  <c r="AM322" i="6"/>
  <c r="AL322" i="6"/>
  <c r="AJ322" i="6" a="1"/>
  <c r="AJ322" i="6" s="1"/>
  <c r="AK322" i="6" s="1"/>
  <c r="AI322" i="6"/>
  <c r="AF322" i="6"/>
  <c r="AB322" i="6"/>
  <c r="Y322" i="6"/>
  <c r="T322" i="6"/>
  <c r="H322" i="6"/>
  <c r="A322" i="6"/>
  <c r="BG321" i="6"/>
  <c r="BF321" i="6"/>
  <c r="BE321" i="6"/>
  <c r="BD321" i="6"/>
  <c r="BB321" i="6"/>
  <c r="BA321" i="6"/>
  <c r="AW321" i="6"/>
  <c r="AT321" i="6"/>
  <c r="AP321" i="6"/>
  <c r="AO321" i="6"/>
  <c r="AN321" i="6"/>
  <c r="AM321" i="6"/>
  <c r="AL321" i="6"/>
  <c r="AQ321" i="6" s="1"/>
  <c r="AJ321" i="6" a="1"/>
  <c r="AJ321" i="6"/>
  <c r="AK321" i="6" s="1"/>
  <c r="AI321" i="6"/>
  <c r="AF321" i="6"/>
  <c r="AB321" i="6"/>
  <c r="Y321" i="6"/>
  <c r="T321" i="6"/>
  <c r="H321" i="6"/>
  <c r="A321" i="6"/>
  <c r="BG320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P320" i="6"/>
  <c r="AO320" i="6"/>
  <c r="AM320" i="6"/>
  <c r="AJ320" i="6" a="1"/>
  <c r="AJ320" i="6"/>
  <c r="AK320" i="6" s="1"/>
  <c r="AI320" i="6"/>
  <c r="AF320" i="6"/>
  <c r="AB320" i="6"/>
  <c r="Y320" i="6"/>
  <c r="T320" i="6"/>
  <c r="H320" i="6"/>
  <c r="A320" i="6"/>
  <c r="BF319" i="6"/>
  <c r="BE319" i="6"/>
  <c r="BB319" i="6"/>
  <c r="AU319" i="6"/>
  <c r="AT319" i="6"/>
  <c r="AP319" i="6"/>
  <c r="AO319" i="6"/>
  <c r="AN319" i="6"/>
  <c r="AM319" i="6"/>
  <c r="AL319" i="6"/>
  <c r="AJ319" i="6" a="1"/>
  <c r="AJ319" i="6" s="1"/>
  <c r="AK319" i="6" s="1"/>
  <c r="AI319" i="6"/>
  <c r="AF319" i="6"/>
  <c r="AB319" i="6"/>
  <c r="Y319" i="6"/>
  <c r="T319" i="6"/>
  <c r="H319" i="6"/>
  <c r="A319" i="6"/>
  <c r="BG318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P318" i="6"/>
  <c r="AO318" i="6"/>
  <c r="AN318" i="6"/>
  <c r="AM318" i="6"/>
  <c r="AL318" i="6"/>
  <c r="AQ318" i="6" s="1"/>
  <c r="AJ318" i="6" a="1"/>
  <c r="AJ318" i="6"/>
  <c r="AK318" i="6" s="1"/>
  <c r="AI318" i="6"/>
  <c r="AF318" i="6"/>
  <c r="AB318" i="6"/>
  <c r="Y318" i="6"/>
  <c r="T318" i="6"/>
  <c r="H318" i="6"/>
  <c r="A318" i="6"/>
  <c r="BA317" i="6"/>
  <c r="AZ317" i="6"/>
  <c r="AY317" i="6"/>
  <c r="AX317" i="6"/>
  <c r="AW317" i="6"/>
  <c r="AV317" i="6"/>
  <c r="AT317" i="6"/>
  <c r="AS317" i="6" s="1"/>
  <c r="AP317" i="6"/>
  <c r="AO317" i="6"/>
  <c r="AN317" i="6"/>
  <c r="AM317" i="6"/>
  <c r="AL317" i="6"/>
  <c r="AJ317" i="6" a="1"/>
  <c r="AJ317" i="6"/>
  <c r="AK317" i="6" s="1"/>
  <c r="AI317" i="6"/>
  <c r="AF317" i="6"/>
  <c r="AB317" i="6"/>
  <c r="Y317" i="6"/>
  <c r="T317" i="6"/>
  <c r="H317" i="6"/>
  <c r="A317" i="6"/>
  <c r="BD316" i="6"/>
  <c r="AT316" i="6"/>
  <c r="AP316" i="6"/>
  <c r="AO316" i="6"/>
  <c r="AM316" i="6"/>
  <c r="AL316" i="6"/>
  <c r="AQ316" i="6" s="1"/>
  <c r="AJ316" i="6" a="1"/>
  <c r="AJ316" i="6" s="1"/>
  <c r="AK316" i="6" s="1"/>
  <c r="AI316" i="6"/>
  <c r="AF316" i="6"/>
  <c r="AB316" i="6"/>
  <c r="Y316" i="6"/>
  <c r="T316" i="6"/>
  <c r="AN316" i="6" s="1"/>
  <c r="H316" i="6"/>
  <c r="A316" i="6"/>
  <c r="AY315" i="6"/>
  <c r="AW315" i="6"/>
  <c r="AV315" i="6"/>
  <c r="AU315" i="6"/>
  <c r="AT315" i="6"/>
  <c r="AS315" i="6"/>
  <c r="AP315" i="6"/>
  <c r="AO315" i="6"/>
  <c r="AM315" i="6"/>
  <c r="AJ315" i="6" a="1"/>
  <c r="AJ315" i="6" s="1"/>
  <c r="AK315" i="6" s="1"/>
  <c r="AI315" i="6"/>
  <c r="AF315" i="6"/>
  <c r="AB315" i="6"/>
  <c r="Y315" i="6"/>
  <c r="T315" i="6"/>
  <c r="H315" i="6"/>
  <c r="A315" i="6"/>
  <c r="BG314" i="6"/>
  <c r="BF314" i="6"/>
  <c r="BC314" i="6"/>
  <c r="BB314" i="6"/>
  <c r="AT314" i="6"/>
  <c r="AS314" i="6" s="1"/>
  <c r="AP314" i="6"/>
  <c r="AO314" i="6"/>
  <c r="AN314" i="6"/>
  <c r="AM314" i="6"/>
  <c r="AL314" i="6"/>
  <c r="AQ314" i="6" s="1"/>
  <c r="AK314" i="6"/>
  <c r="AJ314" i="6" a="1"/>
  <c r="AJ314" i="6" s="1"/>
  <c r="AI314" i="6"/>
  <c r="AF314" i="6"/>
  <c r="AB314" i="6"/>
  <c r="Y314" i="6"/>
  <c r="T314" i="6"/>
  <c r="H314" i="6"/>
  <c r="A314" i="6"/>
  <c r="AT313" i="6"/>
  <c r="AP313" i="6"/>
  <c r="AO313" i="6"/>
  <c r="AM313" i="6"/>
  <c r="AK313" i="6"/>
  <c r="AJ313" i="6" a="1"/>
  <c r="AJ313" i="6"/>
  <c r="AI313" i="6"/>
  <c r="AF313" i="6"/>
  <c r="AB313" i="6"/>
  <c r="Y313" i="6"/>
  <c r="T313" i="6"/>
  <c r="H313" i="6"/>
  <c r="A313" i="6"/>
  <c r="BF312" i="6"/>
  <c r="BE312" i="6"/>
  <c r="BD312" i="6"/>
  <c r="BC312" i="6"/>
  <c r="BA312" i="6"/>
  <c r="AX312" i="6"/>
  <c r="AW312" i="6"/>
  <c r="AT312" i="6"/>
  <c r="AS312" i="6" s="1"/>
  <c r="AP312" i="6"/>
  <c r="AO312" i="6"/>
  <c r="AN312" i="6"/>
  <c r="AM312" i="6"/>
  <c r="AL312" i="6"/>
  <c r="AJ312" i="6" a="1"/>
  <c r="AJ312" i="6" s="1"/>
  <c r="AK312" i="6" s="1"/>
  <c r="AI312" i="6"/>
  <c r="AF312" i="6"/>
  <c r="AB312" i="6"/>
  <c r="Y312" i="6"/>
  <c r="T312" i="6"/>
  <c r="H312" i="6"/>
  <c r="A312" i="6"/>
  <c r="AT311" i="6"/>
  <c r="AP311" i="6"/>
  <c r="AO311" i="6"/>
  <c r="AM311" i="6"/>
  <c r="AJ311" i="6" a="1"/>
  <c r="AJ311" i="6"/>
  <c r="AK311" i="6" s="1"/>
  <c r="AI311" i="6"/>
  <c r="AF311" i="6"/>
  <c r="AB311" i="6"/>
  <c r="Y311" i="6"/>
  <c r="T311" i="6"/>
  <c r="H311" i="6"/>
  <c r="A311" i="6"/>
  <c r="BF310" i="6"/>
  <c r="BE310" i="6"/>
  <c r="BD310" i="6"/>
  <c r="BC310" i="6"/>
  <c r="BB310" i="6"/>
  <c r="BA310" i="6"/>
  <c r="AY310" i="6"/>
  <c r="AX310" i="6"/>
  <c r="AW310" i="6"/>
  <c r="AV310" i="6"/>
  <c r="AU310" i="6"/>
  <c r="AT310" i="6"/>
  <c r="AZ310" i="6" s="1"/>
  <c r="AS310" i="6"/>
  <c r="AP310" i="6"/>
  <c r="AO310" i="6"/>
  <c r="AN310" i="6"/>
  <c r="AM310" i="6"/>
  <c r="AK310" i="6"/>
  <c r="AJ310" i="6" a="1"/>
  <c r="AJ310" i="6" s="1"/>
  <c r="AI310" i="6"/>
  <c r="AF310" i="6"/>
  <c r="AB310" i="6"/>
  <c r="Y310" i="6"/>
  <c r="T310" i="6"/>
  <c r="AL310" i="6" s="1"/>
  <c r="H310" i="6"/>
  <c r="A310" i="6"/>
  <c r="BC309" i="6"/>
  <c r="BB309" i="6"/>
  <c r="AZ309" i="6"/>
  <c r="AW309" i="6"/>
  <c r="AV309" i="6"/>
  <c r="AU309" i="6"/>
  <c r="AT309" i="6"/>
  <c r="AS309" i="6" s="1"/>
  <c r="AP309" i="6"/>
  <c r="AO309" i="6"/>
  <c r="AM309" i="6"/>
  <c r="AJ309" i="6" a="1"/>
  <c r="AJ309" i="6" s="1"/>
  <c r="AK309" i="6" s="1"/>
  <c r="AI309" i="6"/>
  <c r="AF309" i="6"/>
  <c r="AB309" i="6"/>
  <c r="Y309" i="6"/>
  <c r="T309" i="6"/>
  <c r="H309" i="6"/>
  <c r="A309" i="6"/>
  <c r="BG308" i="6"/>
  <c r="AT308" i="6"/>
  <c r="AS308" i="6" s="1"/>
  <c r="AP308" i="6"/>
  <c r="AO308" i="6"/>
  <c r="AM308" i="6"/>
  <c r="AL308" i="6"/>
  <c r="AK308" i="6"/>
  <c r="AJ308" i="6" a="1"/>
  <c r="AJ308" i="6"/>
  <c r="AI308" i="6"/>
  <c r="AF308" i="6"/>
  <c r="AB308" i="6"/>
  <c r="Y308" i="6"/>
  <c r="T308" i="6"/>
  <c r="AN308" i="6" s="1"/>
  <c r="H308" i="6"/>
  <c r="A308" i="6"/>
  <c r="BG307" i="6"/>
  <c r="BF307" i="6"/>
  <c r="BE307" i="6"/>
  <c r="BC307" i="6"/>
  <c r="BB307" i="6"/>
  <c r="BA307" i="6"/>
  <c r="AY307" i="6"/>
  <c r="AX307" i="6"/>
  <c r="AV307" i="6"/>
  <c r="AU307" i="6"/>
  <c r="AT307" i="6"/>
  <c r="AW307" i="6" s="1"/>
  <c r="AS307" i="6"/>
  <c r="AP307" i="6"/>
  <c r="AO307" i="6"/>
  <c r="AN307" i="6"/>
  <c r="AM307" i="6"/>
  <c r="AJ307" i="6" a="1"/>
  <c r="AJ307" i="6" s="1"/>
  <c r="AK307" i="6" s="1"/>
  <c r="AI307" i="6"/>
  <c r="AF307" i="6"/>
  <c r="AB307" i="6"/>
  <c r="Y307" i="6"/>
  <c r="T307" i="6"/>
  <c r="AL307" i="6" s="1"/>
  <c r="AQ307" i="6" s="1"/>
  <c r="H307" i="6"/>
  <c r="A307" i="6"/>
  <c r="BG306" i="6"/>
  <c r="BF306" i="6"/>
  <c r="BE306" i="6"/>
  <c r="BD306" i="6"/>
  <c r="BC306" i="6"/>
  <c r="BA306" i="6"/>
  <c r="AZ306" i="6"/>
  <c r="AY306" i="6"/>
  <c r="AW306" i="6"/>
  <c r="AU306" i="6"/>
  <c r="AT306" i="6"/>
  <c r="AV306" i="6" s="1"/>
  <c r="AS306" i="6"/>
  <c r="AP306" i="6"/>
  <c r="AO306" i="6"/>
  <c r="AM306" i="6"/>
  <c r="AK306" i="6"/>
  <c r="AJ306" i="6" a="1"/>
  <c r="AJ306" i="6"/>
  <c r="AI306" i="6"/>
  <c r="AF306" i="6"/>
  <c r="AB306" i="6"/>
  <c r="Y306" i="6"/>
  <c r="T306" i="6"/>
  <c r="H306" i="6"/>
  <c r="A306" i="6"/>
  <c r="BF305" i="6"/>
  <c r="BE305" i="6"/>
  <c r="AT305" i="6"/>
  <c r="AS305" i="6" s="1"/>
  <c r="AQ305" i="6"/>
  <c r="AP305" i="6"/>
  <c r="AO305" i="6"/>
  <c r="AN305" i="6"/>
  <c r="AM305" i="6"/>
  <c r="AL305" i="6"/>
  <c r="AJ305" i="6" a="1"/>
  <c r="AJ305" i="6" s="1"/>
  <c r="AK305" i="6" s="1"/>
  <c r="AI305" i="6"/>
  <c r="AF305" i="6"/>
  <c r="AB305" i="6"/>
  <c r="Y305" i="6"/>
  <c r="T305" i="6"/>
  <c r="H305" i="6"/>
  <c r="A305" i="6"/>
  <c r="BG304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P304" i="6"/>
  <c r="AO304" i="6"/>
  <c r="AM304" i="6"/>
  <c r="AL304" i="6"/>
  <c r="AQ304" i="6" s="1"/>
  <c r="AJ304" i="6" a="1"/>
  <c r="AJ304" i="6" s="1"/>
  <c r="AK304" i="6" s="1"/>
  <c r="AI304" i="6"/>
  <c r="AF304" i="6"/>
  <c r="AB304" i="6"/>
  <c r="Y304" i="6"/>
  <c r="T304" i="6"/>
  <c r="AN304" i="6" s="1"/>
  <c r="H304" i="6"/>
  <c r="A304" i="6"/>
  <c r="BG303" i="6"/>
  <c r="BF303" i="6"/>
  <c r="BE303" i="6"/>
  <c r="BC303" i="6"/>
  <c r="BB303" i="6"/>
  <c r="BA303" i="6"/>
  <c r="AZ303" i="6"/>
  <c r="AY303" i="6"/>
  <c r="AX303" i="6"/>
  <c r="AV303" i="6"/>
  <c r="AT303" i="6"/>
  <c r="AP303" i="6"/>
  <c r="AO303" i="6"/>
  <c r="AM303" i="6"/>
  <c r="AJ303" i="6" a="1"/>
  <c r="AJ303" i="6"/>
  <c r="AK303" i="6" s="1"/>
  <c r="AI303" i="6"/>
  <c r="AF303" i="6"/>
  <c r="AB303" i="6"/>
  <c r="Y303" i="6"/>
  <c r="T303" i="6"/>
  <c r="H303" i="6"/>
  <c r="A303" i="6"/>
  <c r="AW302" i="6"/>
  <c r="AV302" i="6"/>
  <c r="AT302" i="6"/>
  <c r="AS302" i="6" s="1"/>
  <c r="AP302" i="6"/>
  <c r="AO302" i="6"/>
  <c r="AM302" i="6"/>
  <c r="AJ302" i="6" a="1"/>
  <c r="AJ302" i="6" s="1"/>
  <c r="AK302" i="6" s="1"/>
  <c r="AI302" i="6"/>
  <c r="AF302" i="6"/>
  <c r="AB302" i="6"/>
  <c r="Y302" i="6"/>
  <c r="T302" i="6"/>
  <c r="H302" i="6"/>
  <c r="A302" i="6"/>
  <c r="BF301" i="6"/>
  <c r="BE301" i="6"/>
  <c r="BC301" i="6"/>
  <c r="BB301" i="6"/>
  <c r="AT301" i="6"/>
  <c r="AS301" i="6" s="1"/>
  <c r="AP301" i="6"/>
  <c r="AO301" i="6"/>
  <c r="AN301" i="6"/>
  <c r="AM301" i="6"/>
  <c r="AL301" i="6"/>
  <c r="AQ301" i="6" s="1"/>
  <c r="AJ301" i="6" a="1"/>
  <c r="AJ301" i="6" s="1"/>
  <c r="AK301" i="6" s="1"/>
  <c r="AI301" i="6"/>
  <c r="AF301" i="6"/>
  <c r="AB301" i="6"/>
  <c r="Y301" i="6"/>
  <c r="T301" i="6"/>
  <c r="H301" i="6"/>
  <c r="A301" i="6"/>
  <c r="BE300" i="6"/>
  <c r="BD300" i="6"/>
  <c r="BC300" i="6"/>
  <c r="BA300" i="6"/>
  <c r="AZ300" i="6"/>
  <c r="AY300" i="6"/>
  <c r="AX300" i="6"/>
  <c r="AW300" i="6"/>
  <c r="AV300" i="6"/>
  <c r="AT300" i="6"/>
  <c r="AS300" i="6"/>
  <c r="AP300" i="6"/>
  <c r="AO300" i="6"/>
  <c r="AN300" i="6"/>
  <c r="AM300" i="6"/>
  <c r="AL300" i="6"/>
  <c r="AQ300" i="6" s="1"/>
  <c r="AJ300" i="6" a="1"/>
  <c r="AJ300" i="6" s="1"/>
  <c r="AK300" i="6" s="1"/>
  <c r="AI300" i="6"/>
  <c r="AF300" i="6"/>
  <c r="AB300" i="6"/>
  <c r="Y300" i="6"/>
  <c r="T300" i="6"/>
  <c r="H300" i="6"/>
  <c r="A300" i="6"/>
  <c r="AV299" i="6"/>
  <c r="AT299" i="6"/>
  <c r="AS299" i="6"/>
  <c r="AP299" i="6"/>
  <c r="AO299" i="6"/>
  <c r="AM299" i="6"/>
  <c r="AJ299" i="6" a="1"/>
  <c r="AJ299" i="6" s="1"/>
  <c r="AK299" i="6" s="1"/>
  <c r="AI299" i="6"/>
  <c r="AF299" i="6"/>
  <c r="AB299" i="6"/>
  <c r="Y299" i="6"/>
  <c r="T299" i="6"/>
  <c r="H299" i="6"/>
  <c r="A299" i="6"/>
  <c r="BG298" i="6"/>
  <c r="BF298" i="6"/>
  <c r="BE298" i="6"/>
  <c r="AT298" i="6"/>
  <c r="AS298" i="6" s="1"/>
  <c r="AQ298" i="6"/>
  <c r="AP298" i="6"/>
  <c r="AO298" i="6"/>
  <c r="AN298" i="6"/>
  <c r="AM298" i="6"/>
  <c r="AL298" i="6"/>
  <c r="AK298" i="6"/>
  <c r="AJ298" i="6" a="1"/>
  <c r="AJ298" i="6"/>
  <c r="AI298" i="6"/>
  <c r="AF298" i="6"/>
  <c r="AB298" i="6"/>
  <c r="Y298" i="6"/>
  <c r="T298" i="6"/>
  <c r="H298" i="6"/>
  <c r="A298" i="6"/>
  <c r="BG297" i="6"/>
  <c r="BF297" i="6"/>
  <c r="BE297" i="6"/>
  <c r="BD297" i="6"/>
  <c r="BC297" i="6"/>
  <c r="BB297" i="6"/>
  <c r="BA297" i="6"/>
  <c r="AY297" i="6"/>
  <c r="AW297" i="6"/>
  <c r="AU297" i="6"/>
  <c r="AT297" i="6"/>
  <c r="AS297" i="6" s="1"/>
  <c r="AP297" i="6"/>
  <c r="AO297" i="6"/>
  <c r="AN297" i="6"/>
  <c r="AM297" i="6"/>
  <c r="AL297" i="6"/>
  <c r="AJ297" i="6" a="1"/>
  <c r="AJ297" i="6" s="1"/>
  <c r="AK297" i="6" s="1"/>
  <c r="AI297" i="6"/>
  <c r="AF297" i="6"/>
  <c r="AB297" i="6"/>
  <c r="Y297" i="6"/>
  <c r="T297" i="6"/>
  <c r="H297" i="6"/>
  <c r="A297" i="6"/>
  <c r="BE296" i="6"/>
  <c r="BC296" i="6"/>
  <c r="BB296" i="6"/>
  <c r="BA296" i="6"/>
  <c r="AZ296" i="6"/>
  <c r="AX296" i="6"/>
  <c r="AW296" i="6"/>
  <c r="AV296" i="6"/>
  <c r="AT296" i="6"/>
  <c r="AS296" i="6" s="1"/>
  <c r="AP296" i="6"/>
  <c r="AO296" i="6"/>
  <c r="AN296" i="6"/>
  <c r="AM296" i="6"/>
  <c r="AL296" i="6"/>
  <c r="AQ296" i="6" s="1"/>
  <c r="AJ296" i="6" a="1"/>
  <c r="AJ296" i="6"/>
  <c r="AK296" i="6" s="1"/>
  <c r="AI296" i="6"/>
  <c r="AF296" i="6"/>
  <c r="AB296" i="6"/>
  <c r="Y296" i="6"/>
  <c r="T296" i="6"/>
  <c r="H296" i="6"/>
  <c r="A296" i="6"/>
  <c r="BG295" i="6"/>
  <c r="BF295" i="6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P295" i="6"/>
  <c r="AO295" i="6"/>
  <c r="AM295" i="6"/>
  <c r="AJ295" i="6" a="1"/>
  <c r="AJ295" i="6"/>
  <c r="AK295" i="6" s="1"/>
  <c r="AI295" i="6"/>
  <c r="AF295" i="6"/>
  <c r="AB295" i="6"/>
  <c r="Y295" i="6"/>
  <c r="T295" i="6"/>
  <c r="H295" i="6"/>
  <c r="A295" i="6"/>
  <c r="AV294" i="6"/>
  <c r="AT294" i="6"/>
  <c r="AP294" i="6"/>
  <c r="AO294" i="6"/>
  <c r="AM294" i="6"/>
  <c r="AJ294" i="6" a="1"/>
  <c r="AJ294" i="6" s="1"/>
  <c r="AK294" i="6" s="1"/>
  <c r="AI294" i="6"/>
  <c r="AF294" i="6"/>
  <c r="AB294" i="6"/>
  <c r="Y294" i="6"/>
  <c r="T294" i="6"/>
  <c r="H294" i="6"/>
  <c r="A294" i="6"/>
  <c r="AU293" i="6"/>
  <c r="AT293" i="6"/>
  <c r="AS293" i="6"/>
  <c r="AP293" i="6"/>
  <c r="AO293" i="6"/>
  <c r="AN293" i="6"/>
  <c r="AM293" i="6"/>
  <c r="AL293" i="6"/>
  <c r="AJ293" i="6" a="1"/>
  <c r="AJ293" i="6"/>
  <c r="AK293" i="6" s="1"/>
  <c r="AI293" i="6"/>
  <c r="AF293" i="6"/>
  <c r="AB293" i="6"/>
  <c r="Y293" i="6"/>
  <c r="T293" i="6"/>
  <c r="H293" i="6"/>
  <c r="A293" i="6"/>
  <c r="BF292" i="6"/>
  <c r="BE292" i="6"/>
  <c r="BD292" i="6"/>
  <c r="BC292" i="6"/>
  <c r="BB292" i="6"/>
  <c r="BA292" i="6"/>
  <c r="AY292" i="6"/>
  <c r="AX292" i="6"/>
  <c r="AW292" i="6"/>
  <c r="AV292" i="6"/>
  <c r="AT292" i="6"/>
  <c r="AS292" i="6"/>
  <c r="AP292" i="6"/>
  <c r="AO292" i="6"/>
  <c r="AN292" i="6"/>
  <c r="AM292" i="6"/>
  <c r="AL292" i="6"/>
  <c r="AK292" i="6"/>
  <c r="AJ292" i="6" a="1"/>
  <c r="AJ292" i="6" s="1"/>
  <c r="AI292" i="6"/>
  <c r="AF292" i="6"/>
  <c r="AB292" i="6"/>
  <c r="Y292" i="6"/>
  <c r="T292" i="6"/>
  <c r="H292" i="6"/>
  <c r="A292" i="6"/>
  <c r="BG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BF291" i="6" s="1"/>
  <c r="AS291" i="6"/>
  <c r="AP291" i="6"/>
  <c r="AO291" i="6"/>
  <c r="AN291" i="6"/>
  <c r="AM291" i="6"/>
  <c r="AL291" i="6"/>
  <c r="AQ291" i="6" s="1"/>
  <c r="AJ291" i="6" a="1"/>
  <c r="AJ291" i="6"/>
  <c r="AK291" i="6" s="1"/>
  <c r="AI291" i="6"/>
  <c r="AF291" i="6"/>
  <c r="AB291" i="6"/>
  <c r="Y291" i="6"/>
  <c r="T291" i="6"/>
  <c r="H291" i="6"/>
  <c r="A291" i="6"/>
  <c r="AB290" i="6"/>
  <c r="T290" i="6"/>
  <c r="H290" i="6"/>
  <c r="A290" i="6"/>
  <c r="BG289" i="6"/>
  <c r="BF289" i="6"/>
  <c r="BE289" i="6"/>
  <c r="BD289" i="6"/>
  <c r="BC289" i="6"/>
  <c r="BB289" i="6"/>
  <c r="BA289" i="6"/>
  <c r="AZ289" i="6"/>
  <c r="AY289" i="6"/>
  <c r="AX289" i="6"/>
  <c r="AV289" i="6"/>
  <c r="AU289" i="6"/>
  <c r="AT289" i="6"/>
  <c r="AP289" i="6"/>
  <c r="AO289" i="6"/>
  <c r="AN289" i="6"/>
  <c r="AM289" i="6"/>
  <c r="AL289" i="6"/>
  <c r="AQ289" i="6" s="1"/>
  <c r="AJ289" i="6" a="1"/>
  <c r="AJ289" i="6" s="1"/>
  <c r="AK289" i="6" s="1"/>
  <c r="AI289" i="6"/>
  <c r="AF289" i="6"/>
  <c r="AB289" i="6"/>
  <c r="Y289" i="6"/>
  <c r="T289" i="6"/>
  <c r="H289" i="6"/>
  <c r="A289" i="6"/>
  <c r="BE288" i="6"/>
  <c r="BD288" i="6"/>
  <c r="BC288" i="6"/>
  <c r="BB288" i="6"/>
  <c r="BA288" i="6"/>
  <c r="AZ288" i="6"/>
  <c r="AY288" i="6"/>
  <c r="AT288" i="6"/>
  <c r="AV288" i="6" s="1"/>
  <c r="AP288" i="6"/>
  <c r="AO288" i="6"/>
  <c r="AN288" i="6"/>
  <c r="AM288" i="6"/>
  <c r="AL288" i="6"/>
  <c r="AQ288" i="6" s="1"/>
  <c r="AK288" i="6"/>
  <c r="AJ288" i="6" a="1"/>
  <c r="AJ288" i="6" s="1"/>
  <c r="AI288" i="6"/>
  <c r="AF288" i="6"/>
  <c r="AB288" i="6"/>
  <c r="Y288" i="6"/>
  <c r="T288" i="6"/>
  <c r="H288" i="6"/>
  <c r="A288" i="6"/>
  <c r="BA287" i="6"/>
  <c r="AZ287" i="6"/>
  <c r="AY287" i="6"/>
  <c r="AX287" i="6"/>
  <c r="AW287" i="6"/>
  <c r="AV287" i="6"/>
  <c r="AT287" i="6"/>
  <c r="AS287" i="6" s="1"/>
  <c r="AP287" i="6"/>
  <c r="AO287" i="6"/>
  <c r="AN287" i="6"/>
  <c r="AM287" i="6"/>
  <c r="AQ287" i="6" s="1"/>
  <c r="AL287" i="6"/>
  <c r="AJ287" i="6" a="1"/>
  <c r="AJ287" i="6"/>
  <c r="AK287" i="6" s="1"/>
  <c r="AI287" i="6"/>
  <c r="AF287" i="6"/>
  <c r="AB287" i="6"/>
  <c r="Y287" i="6"/>
  <c r="T287" i="6"/>
  <c r="H287" i="6"/>
  <c r="A287" i="6"/>
  <c r="BG286" i="6"/>
  <c r="BE286" i="6"/>
  <c r="BD286" i="6"/>
  <c r="BC286" i="6"/>
  <c r="BB286" i="6"/>
  <c r="BA286" i="6"/>
  <c r="AZ286" i="6"/>
  <c r="AY286" i="6"/>
  <c r="AX286" i="6"/>
  <c r="AW286" i="6"/>
  <c r="AV286" i="6"/>
  <c r="AU286" i="6"/>
  <c r="AT286" i="6"/>
  <c r="BF286" i="6" s="1"/>
  <c r="AS286" i="6"/>
  <c r="AP286" i="6"/>
  <c r="AO286" i="6"/>
  <c r="AM286" i="6"/>
  <c r="AJ286" i="6" a="1"/>
  <c r="AJ286" i="6"/>
  <c r="AK286" i="6" s="1"/>
  <c r="AI286" i="6"/>
  <c r="AF286" i="6"/>
  <c r="AB286" i="6"/>
  <c r="Y286" i="6"/>
  <c r="T286" i="6"/>
  <c r="H286" i="6"/>
  <c r="A286" i="6"/>
  <c r="AT285" i="6"/>
  <c r="AP285" i="6"/>
  <c r="AO285" i="6"/>
  <c r="AQ285" i="6" s="1"/>
  <c r="AM285" i="6"/>
  <c r="AL285" i="6"/>
  <c r="AJ285" i="6" a="1"/>
  <c r="AJ285" i="6"/>
  <c r="AK285" i="6" s="1"/>
  <c r="AI285" i="6"/>
  <c r="AF285" i="6"/>
  <c r="AB285" i="6"/>
  <c r="Y285" i="6"/>
  <c r="T285" i="6"/>
  <c r="AN285" i="6" s="1"/>
  <c r="H285" i="6"/>
  <c r="A285" i="6"/>
  <c r="BG284" i="6"/>
  <c r="BF284" i="6"/>
  <c r="BE284" i="6"/>
  <c r="BC284" i="6"/>
  <c r="BB284" i="6"/>
  <c r="AX284" i="6"/>
  <c r="AT284" i="6"/>
  <c r="BD284" i="6" s="1"/>
  <c r="AP284" i="6"/>
  <c r="AO284" i="6"/>
  <c r="AN284" i="6"/>
  <c r="AM284" i="6"/>
  <c r="AL284" i="6"/>
  <c r="AQ284" i="6" s="1"/>
  <c r="AJ284" i="6" a="1"/>
  <c r="AJ284" i="6" s="1"/>
  <c r="AK284" i="6" s="1"/>
  <c r="AI284" i="6"/>
  <c r="AF284" i="6"/>
  <c r="AB284" i="6"/>
  <c r="Y284" i="6"/>
  <c r="T284" i="6"/>
  <c r="H284" i="6"/>
  <c r="A284" i="6"/>
  <c r="BE283" i="6"/>
  <c r="BD283" i="6"/>
  <c r="BB283" i="6"/>
  <c r="BA283" i="6"/>
  <c r="AZ283" i="6"/>
  <c r="AY283" i="6"/>
  <c r="AX283" i="6"/>
  <c r="AT283" i="6"/>
  <c r="AS283" i="6" s="1"/>
  <c r="AP283" i="6"/>
  <c r="AO283" i="6"/>
  <c r="AN283" i="6"/>
  <c r="AM283" i="6"/>
  <c r="AQ283" i="6" s="1"/>
  <c r="AJ283" i="6" a="1"/>
  <c r="AJ283" i="6"/>
  <c r="AK283" i="6" s="1"/>
  <c r="AI283" i="6"/>
  <c r="AF283" i="6"/>
  <c r="AB283" i="6"/>
  <c r="Y283" i="6"/>
  <c r="T283" i="6"/>
  <c r="AL283" i="6" s="1"/>
  <c r="H283" i="6"/>
  <c r="A283" i="6"/>
  <c r="AZ282" i="6"/>
  <c r="AY282" i="6"/>
  <c r="AX282" i="6"/>
  <c r="AW282" i="6"/>
  <c r="AV282" i="6"/>
  <c r="AU282" i="6"/>
  <c r="AT282" i="6"/>
  <c r="AS282" i="6" s="1"/>
  <c r="AP282" i="6"/>
  <c r="AO282" i="6"/>
  <c r="AM282" i="6"/>
  <c r="AJ282" i="6" a="1"/>
  <c r="AJ282" i="6" s="1"/>
  <c r="AK282" i="6" s="1"/>
  <c r="AI282" i="6"/>
  <c r="AF282" i="6"/>
  <c r="AB282" i="6"/>
  <c r="Y282" i="6"/>
  <c r="T282" i="6"/>
  <c r="H282" i="6"/>
  <c r="A282" i="6"/>
  <c r="AT281" i="6"/>
  <c r="AS281" i="6" s="1"/>
  <c r="AP281" i="6"/>
  <c r="AO281" i="6"/>
  <c r="AM281" i="6"/>
  <c r="AK281" i="6"/>
  <c r="AJ281" i="6" a="1"/>
  <c r="AJ281" i="6"/>
  <c r="AI281" i="6"/>
  <c r="AF281" i="6"/>
  <c r="AB281" i="6"/>
  <c r="Y281" i="6"/>
  <c r="T281" i="6"/>
  <c r="H281" i="6"/>
  <c r="A281" i="6"/>
  <c r="BG280" i="6"/>
  <c r="BF280" i="6"/>
  <c r="BE280" i="6"/>
  <c r="BC280" i="6"/>
  <c r="AX280" i="6"/>
  <c r="AT280" i="6"/>
  <c r="AS280" i="6" s="1"/>
  <c r="AQ280" i="6"/>
  <c r="AP280" i="6"/>
  <c r="AO280" i="6"/>
  <c r="AN280" i="6"/>
  <c r="AM280" i="6"/>
  <c r="AL280" i="6"/>
  <c r="AK280" i="6"/>
  <c r="AJ280" i="6" a="1"/>
  <c r="AJ280" i="6" s="1"/>
  <c r="AI280" i="6"/>
  <c r="AF280" i="6"/>
  <c r="AB280" i="6"/>
  <c r="Y280" i="6"/>
  <c r="T280" i="6"/>
  <c r="H280" i="6"/>
  <c r="A280" i="6"/>
  <c r="BF279" i="6"/>
  <c r="BE279" i="6"/>
  <c r="BD279" i="6"/>
  <c r="BB279" i="6"/>
  <c r="BA279" i="6"/>
  <c r="AZ279" i="6"/>
  <c r="AX279" i="6"/>
  <c r="AT279" i="6"/>
  <c r="AS279" i="6" s="1"/>
  <c r="AP279" i="6"/>
  <c r="AO279" i="6"/>
  <c r="AN279" i="6"/>
  <c r="AM279" i="6"/>
  <c r="AQ279" i="6" s="1"/>
  <c r="AJ279" i="6" a="1"/>
  <c r="AJ279" i="6"/>
  <c r="AK279" i="6" s="1"/>
  <c r="AI279" i="6"/>
  <c r="AF279" i="6"/>
  <c r="AB279" i="6"/>
  <c r="Y279" i="6"/>
  <c r="T279" i="6"/>
  <c r="AL279" i="6" s="1"/>
  <c r="H279" i="6"/>
  <c r="A279" i="6"/>
  <c r="BA278" i="6"/>
  <c r="AZ278" i="6"/>
  <c r="AY278" i="6"/>
  <c r="AW278" i="6"/>
  <c r="AV278" i="6"/>
  <c r="AU278" i="6"/>
  <c r="AT278" i="6"/>
  <c r="AS278" i="6" s="1"/>
  <c r="AP278" i="6"/>
  <c r="AO278" i="6"/>
  <c r="AM278" i="6"/>
  <c r="AJ278" i="6" a="1"/>
  <c r="AJ278" i="6" s="1"/>
  <c r="AK278" i="6" s="1"/>
  <c r="AI278" i="6"/>
  <c r="AF278" i="6"/>
  <c r="AB278" i="6"/>
  <c r="Y278" i="6"/>
  <c r="T278" i="6"/>
  <c r="H278" i="6"/>
  <c r="A278" i="6"/>
  <c r="AT277" i="6"/>
  <c r="AS277" i="6"/>
  <c r="AP277" i="6"/>
  <c r="AO277" i="6"/>
  <c r="AM277" i="6"/>
  <c r="AK277" i="6"/>
  <c r="AJ277" i="6" a="1"/>
  <c r="AJ277" i="6"/>
  <c r="AI277" i="6"/>
  <c r="AF277" i="6"/>
  <c r="AB277" i="6"/>
  <c r="Y277" i="6"/>
  <c r="T277" i="6"/>
  <c r="H277" i="6"/>
  <c r="A277" i="6"/>
  <c r="BG276" i="6"/>
  <c r="BF276" i="6"/>
  <c r="BE276" i="6"/>
  <c r="BD276" i="6"/>
  <c r="BA276" i="6"/>
  <c r="AU276" i="6"/>
  <c r="AT276" i="6"/>
  <c r="AS276" i="6"/>
  <c r="AQ276" i="6"/>
  <c r="AP276" i="6"/>
  <c r="AO276" i="6"/>
  <c r="AN276" i="6"/>
  <c r="AM276" i="6"/>
  <c r="AL276" i="6"/>
  <c r="AK276" i="6"/>
  <c r="AJ276" i="6" a="1"/>
  <c r="AJ276" i="6" s="1"/>
  <c r="AI276" i="6"/>
  <c r="AF276" i="6"/>
  <c r="AB276" i="6"/>
  <c r="Y276" i="6"/>
  <c r="T276" i="6"/>
  <c r="H276" i="6"/>
  <c r="A276" i="6"/>
  <c r="BG275" i="6"/>
  <c r="BF275" i="6"/>
  <c r="BE275" i="6"/>
  <c r="BD275" i="6"/>
  <c r="BC275" i="6"/>
  <c r="BB275" i="6"/>
  <c r="BA275" i="6"/>
  <c r="AZ275" i="6"/>
  <c r="AW275" i="6"/>
  <c r="AV275" i="6"/>
  <c r="AT275" i="6"/>
  <c r="AS275" i="6"/>
  <c r="AP275" i="6"/>
  <c r="AO275" i="6"/>
  <c r="AN275" i="6"/>
  <c r="AM275" i="6"/>
  <c r="AL275" i="6"/>
  <c r="AK275" i="6"/>
  <c r="AJ275" i="6" a="1"/>
  <c r="AJ275" i="6" s="1"/>
  <c r="AI275" i="6"/>
  <c r="AF275" i="6"/>
  <c r="AB275" i="6"/>
  <c r="Y275" i="6"/>
  <c r="T275" i="6"/>
  <c r="H275" i="6"/>
  <c r="A275" i="6"/>
  <c r="BG274" i="6"/>
  <c r="BF274" i="6"/>
  <c r="BE274" i="6"/>
  <c r="BD274" i="6"/>
  <c r="BC274" i="6"/>
  <c r="BB274" i="6"/>
  <c r="BA274" i="6"/>
  <c r="AZ274" i="6"/>
  <c r="AY274" i="6"/>
  <c r="AX274" i="6"/>
  <c r="AW274" i="6"/>
  <c r="AV274" i="6"/>
  <c r="AU274" i="6"/>
  <c r="AT274" i="6"/>
  <c r="AS274" i="6"/>
  <c r="AP274" i="6"/>
  <c r="AO274" i="6"/>
  <c r="AN274" i="6"/>
  <c r="AM274" i="6"/>
  <c r="AL274" i="6"/>
  <c r="AJ274" i="6" a="1"/>
  <c r="AJ274" i="6" s="1"/>
  <c r="AK274" i="6" s="1"/>
  <c r="AI274" i="6"/>
  <c r="AF274" i="6"/>
  <c r="AB274" i="6"/>
  <c r="Y274" i="6"/>
  <c r="T274" i="6"/>
  <c r="H274" i="6"/>
  <c r="A274" i="6"/>
  <c r="BG273" i="6"/>
  <c r="BE273" i="6"/>
  <c r="BD273" i="6"/>
  <c r="BC273" i="6"/>
  <c r="BB273" i="6"/>
  <c r="BA273" i="6"/>
  <c r="AZ273" i="6"/>
  <c r="AY273" i="6"/>
  <c r="AX273" i="6"/>
  <c r="AV273" i="6"/>
  <c r="AU273" i="6"/>
  <c r="AT273" i="6"/>
  <c r="BF273" i="6" s="1"/>
  <c r="AP273" i="6"/>
  <c r="AO273" i="6"/>
  <c r="AM273" i="6"/>
  <c r="AJ273" i="6" a="1"/>
  <c r="AJ273" i="6"/>
  <c r="AK273" i="6" s="1"/>
  <c r="AI273" i="6"/>
  <c r="AF273" i="6"/>
  <c r="AB273" i="6"/>
  <c r="Y273" i="6"/>
  <c r="T273" i="6"/>
  <c r="H273" i="6"/>
  <c r="A273" i="6"/>
  <c r="AZ272" i="6"/>
  <c r="AT272" i="6"/>
  <c r="AS272" i="6" s="1"/>
  <c r="AP272" i="6"/>
  <c r="AO272" i="6"/>
  <c r="AM272" i="6"/>
  <c r="AJ272" i="6" a="1"/>
  <c r="AJ272" i="6"/>
  <c r="AK272" i="6" s="1"/>
  <c r="AI272" i="6"/>
  <c r="AF272" i="6"/>
  <c r="AB272" i="6"/>
  <c r="Y272" i="6"/>
  <c r="T272" i="6"/>
  <c r="H272" i="6"/>
  <c r="A272" i="6"/>
  <c r="AT271" i="6"/>
  <c r="AS271" i="6" s="1"/>
  <c r="AP271" i="6"/>
  <c r="AO271" i="6"/>
  <c r="AQ271" i="6" s="1"/>
  <c r="AN271" i="6"/>
  <c r="AM271" i="6"/>
  <c r="AL271" i="6"/>
  <c r="AJ271" i="6" a="1"/>
  <c r="AJ271" i="6" s="1"/>
  <c r="AK271" i="6" s="1"/>
  <c r="AI271" i="6"/>
  <c r="AF271" i="6"/>
  <c r="AB271" i="6"/>
  <c r="Y271" i="6"/>
  <c r="T271" i="6"/>
  <c r="H271" i="6"/>
  <c r="A271" i="6"/>
  <c r="BG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BF270" i="6" s="1"/>
  <c r="AS270" i="6"/>
  <c r="AP270" i="6"/>
  <c r="AO270" i="6"/>
  <c r="AN270" i="6"/>
  <c r="AM270" i="6"/>
  <c r="AL270" i="6"/>
  <c r="AQ270" i="6" s="1"/>
  <c r="AK270" i="6"/>
  <c r="AJ270" i="6" a="1"/>
  <c r="AJ270" i="6"/>
  <c r="AI270" i="6"/>
  <c r="AF270" i="6"/>
  <c r="AB270" i="6"/>
  <c r="Y270" i="6"/>
  <c r="T270" i="6"/>
  <c r="H270" i="6"/>
  <c r="A270" i="6"/>
  <c r="BG269" i="6"/>
  <c r="BF269" i="6"/>
  <c r="BD269" i="6"/>
  <c r="BC269" i="6"/>
  <c r="BB269" i="6"/>
  <c r="BA269" i="6"/>
  <c r="AZ269" i="6"/>
  <c r="AY269" i="6"/>
  <c r="AX269" i="6"/>
  <c r="AW269" i="6"/>
  <c r="AV269" i="6"/>
  <c r="AU269" i="6"/>
  <c r="AT269" i="6"/>
  <c r="AP269" i="6"/>
  <c r="AO269" i="6"/>
  <c r="AM269" i="6"/>
  <c r="AL269" i="6"/>
  <c r="AQ269" i="6" s="1"/>
  <c r="AJ269" i="6" a="1"/>
  <c r="AJ269" i="6" s="1"/>
  <c r="AK269" i="6" s="1"/>
  <c r="AI269" i="6"/>
  <c r="AF269" i="6"/>
  <c r="AB269" i="6"/>
  <c r="Y269" i="6"/>
  <c r="T269" i="6"/>
  <c r="AN269" i="6" s="1"/>
  <c r="H269" i="6"/>
  <c r="A269" i="6"/>
  <c r="BF268" i="6"/>
  <c r="BE268" i="6"/>
  <c r="BC268" i="6"/>
  <c r="BB268" i="6"/>
  <c r="BA268" i="6"/>
  <c r="AZ268" i="6"/>
  <c r="AY268" i="6"/>
  <c r="AX268" i="6"/>
  <c r="AW268" i="6"/>
  <c r="AV268" i="6"/>
  <c r="AT268" i="6"/>
  <c r="BD268" i="6" s="1"/>
  <c r="AS268" i="6"/>
  <c r="AP268" i="6"/>
  <c r="AO268" i="6"/>
  <c r="AM268" i="6"/>
  <c r="AK268" i="6"/>
  <c r="AJ268" i="6" a="1"/>
  <c r="AJ268" i="6"/>
  <c r="AI268" i="6"/>
  <c r="AF268" i="6"/>
  <c r="AB268" i="6"/>
  <c r="Y268" i="6"/>
  <c r="T268" i="6"/>
  <c r="AN268" i="6" s="1"/>
  <c r="H268" i="6"/>
  <c r="A268" i="6"/>
  <c r="AT267" i="6"/>
  <c r="AS267" i="6"/>
  <c r="AP267" i="6"/>
  <c r="AO267" i="6"/>
  <c r="AM267" i="6"/>
  <c r="AJ267" i="6" a="1"/>
  <c r="AJ267" i="6"/>
  <c r="AK267" i="6" s="1"/>
  <c r="AI267" i="6"/>
  <c r="AF267" i="6"/>
  <c r="AB267" i="6"/>
  <c r="Y267" i="6"/>
  <c r="T267" i="6"/>
  <c r="H267" i="6"/>
  <c r="A267" i="6"/>
  <c r="AT266" i="6"/>
  <c r="AS266" i="6" s="1"/>
  <c r="AP266" i="6"/>
  <c r="AQ266" i="6" s="1"/>
  <c r="AO266" i="6"/>
  <c r="AN266" i="6"/>
  <c r="AM266" i="6"/>
  <c r="AJ266" i="6" a="1"/>
  <c r="AJ266" i="6"/>
  <c r="AK266" i="6" s="1"/>
  <c r="AI266" i="6"/>
  <c r="AF266" i="6"/>
  <c r="AB266" i="6"/>
  <c r="Y266" i="6"/>
  <c r="T266" i="6"/>
  <c r="AL266" i="6" s="1"/>
  <c r="H266" i="6"/>
  <c r="A266" i="6"/>
  <c r="BG265" i="6"/>
  <c r="BF265" i="6"/>
  <c r="BD265" i="6"/>
  <c r="BC265" i="6"/>
  <c r="BB265" i="6"/>
  <c r="AZ265" i="6"/>
  <c r="AY265" i="6"/>
  <c r="AX265" i="6"/>
  <c r="AW265" i="6"/>
  <c r="AV265" i="6"/>
  <c r="AU265" i="6"/>
  <c r="AT265" i="6"/>
  <c r="AS265" i="6"/>
  <c r="AP265" i="6"/>
  <c r="AO265" i="6"/>
  <c r="AM265" i="6"/>
  <c r="AL265" i="6"/>
  <c r="AQ265" i="6" s="1"/>
  <c r="AJ265" i="6" a="1"/>
  <c r="AJ265" i="6"/>
  <c r="AK265" i="6" s="1"/>
  <c r="AI265" i="6"/>
  <c r="AF265" i="6"/>
  <c r="AB265" i="6"/>
  <c r="Y265" i="6"/>
  <c r="T265" i="6"/>
  <c r="AN265" i="6" s="1"/>
  <c r="H265" i="6"/>
  <c r="A265" i="6"/>
  <c r="BG264" i="6"/>
  <c r="BF264" i="6"/>
  <c r="BE264" i="6"/>
  <c r="BC264" i="6"/>
  <c r="BB264" i="6"/>
  <c r="BA264" i="6"/>
  <c r="AY264" i="6"/>
  <c r="AX264" i="6"/>
  <c r="AW264" i="6"/>
  <c r="AV264" i="6"/>
  <c r="AT264" i="6"/>
  <c r="AS264" i="6"/>
  <c r="AP264" i="6"/>
  <c r="AO264" i="6"/>
  <c r="AN264" i="6"/>
  <c r="AM264" i="6"/>
  <c r="AL264" i="6"/>
  <c r="AQ264" i="6" s="1"/>
  <c r="AJ264" i="6" a="1"/>
  <c r="AJ264" i="6" s="1"/>
  <c r="AK264" i="6" s="1"/>
  <c r="AI264" i="6"/>
  <c r="AF264" i="6"/>
  <c r="AB264" i="6"/>
  <c r="Y264" i="6"/>
  <c r="T264" i="6"/>
  <c r="H264" i="6"/>
  <c r="A264" i="6"/>
  <c r="AZ263" i="6"/>
  <c r="AW263" i="6"/>
  <c r="AV263" i="6"/>
  <c r="AU263" i="6"/>
  <c r="AT263" i="6"/>
  <c r="AS263" i="6"/>
  <c r="AP263" i="6"/>
  <c r="AO263" i="6"/>
  <c r="AM263" i="6"/>
  <c r="AJ263" i="6" a="1"/>
  <c r="AJ263" i="6"/>
  <c r="AK263" i="6" s="1"/>
  <c r="AI263" i="6"/>
  <c r="AF263" i="6"/>
  <c r="AB263" i="6"/>
  <c r="Y263" i="6"/>
  <c r="T263" i="6"/>
  <c r="H263" i="6"/>
  <c r="A263" i="6"/>
  <c r="BG262" i="6"/>
  <c r="AU262" i="6"/>
  <c r="AT262" i="6"/>
  <c r="AS262" i="6"/>
  <c r="AP262" i="6"/>
  <c r="AO262" i="6"/>
  <c r="AN262" i="6"/>
  <c r="AQ262" i="6" s="1"/>
  <c r="AM262" i="6"/>
  <c r="AJ262" i="6" a="1"/>
  <c r="AJ262" i="6"/>
  <c r="AK262" i="6" s="1"/>
  <c r="AI262" i="6"/>
  <c r="AF262" i="6"/>
  <c r="AB262" i="6"/>
  <c r="Y262" i="6"/>
  <c r="T262" i="6"/>
  <c r="AL262" i="6" s="1"/>
  <c r="H262" i="6"/>
  <c r="A262" i="6"/>
  <c r="BG261" i="6"/>
  <c r="BF261" i="6"/>
  <c r="BE261" i="6"/>
  <c r="BD261" i="6"/>
  <c r="BC261" i="6"/>
  <c r="BB261" i="6"/>
  <c r="AY261" i="6"/>
  <c r="AX261" i="6"/>
  <c r="AV261" i="6"/>
  <c r="AU261" i="6"/>
  <c r="AT261" i="6"/>
  <c r="AS261" i="6"/>
  <c r="AP261" i="6"/>
  <c r="AO261" i="6"/>
  <c r="AN261" i="6"/>
  <c r="AM261" i="6"/>
  <c r="AL261" i="6"/>
  <c r="AK261" i="6"/>
  <c r="AJ261" i="6" a="1"/>
  <c r="AJ261" i="6"/>
  <c r="AI261" i="6"/>
  <c r="AF261" i="6"/>
  <c r="AB261" i="6"/>
  <c r="Y261" i="6"/>
  <c r="T261" i="6"/>
  <c r="H261" i="6"/>
  <c r="A261" i="6"/>
  <c r="BF260" i="6"/>
  <c r="BE260" i="6"/>
  <c r="BD260" i="6"/>
  <c r="BC260" i="6"/>
  <c r="BB260" i="6"/>
  <c r="BA260" i="6"/>
  <c r="AY260" i="6"/>
  <c r="AT260" i="6"/>
  <c r="AS260" i="6" s="1"/>
  <c r="AP260" i="6"/>
  <c r="AO260" i="6"/>
  <c r="AN260" i="6"/>
  <c r="AM260" i="6"/>
  <c r="AL260" i="6"/>
  <c r="AQ260" i="6" s="1"/>
  <c r="AJ260" i="6" a="1"/>
  <c r="AJ260" i="6" s="1"/>
  <c r="AK260" i="6" s="1"/>
  <c r="AI260" i="6"/>
  <c r="AF260" i="6"/>
  <c r="AB260" i="6"/>
  <c r="Y260" i="6"/>
  <c r="T260" i="6"/>
  <c r="H260" i="6"/>
  <c r="A260" i="6"/>
  <c r="AV259" i="6"/>
  <c r="AT259" i="6"/>
  <c r="AP259" i="6"/>
  <c r="AO259" i="6"/>
  <c r="AN259" i="6"/>
  <c r="AM259" i="6"/>
  <c r="AL259" i="6"/>
  <c r="AQ259" i="6" s="1"/>
  <c r="AJ259" i="6" a="1"/>
  <c r="AJ259" i="6"/>
  <c r="AK259" i="6" s="1"/>
  <c r="AI259" i="6"/>
  <c r="AF259" i="6"/>
  <c r="AB259" i="6"/>
  <c r="Y259" i="6"/>
  <c r="T259" i="6"/>
  <c r="H259" i="6"/>
  <c r="A259" i="6"/>
  <c r="BG258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P258" i="6"/>
  <c r="AO258" i="6"/>
  <c r="AM258" i="6"/>
  <c r="AJ258" i="6" a="1"/>
  <c r="AJ258" i="6" s="1"/>
  <c r="AK258" i="6" s="1"/>
  <c r="AI258" i="6"/>
  <c r="AF258" i="6"/>
  <c r="AB258" i="6"/>
  <c r="Y258" i="6"/>
  <c r="T258" i="6"/>
  <c r="H258" i="6"/>
  <c r="A258" i="6"/>
  <c r="AT257" i="6"/>
  <c r="AP257" i="6"/>
  <c r="AO257" i="6"/>
  <c r="AM257" i="6"/>
  <c r="AJ257" i="6" a="1"/>
  <c r="AJ257" i="6" s="1"/>
  <c r="AK257" i="6" s="1"/>
  <c r="AI257" i="6"/>
  <c r="AF257" i="6"/>
  <c r="AB257" i="6"/>
  <c r="Y257" i="6"/>
  <c r="T257" i="6"/>
  <c r="H257" i="6"/>
  <c r="A257" i="6"/>
  <c r="AT256" i="6"/>
  <c r="AS256" i="6" s="1"/>
  <c r="AP256" i="6"/>
  <c r="AO256" i="6"/>
  <c r="AN256" i="6"/>
  <c r="AM256" i="6"/>
  <c r="AL256" i="6"/>
  <c r="AQ256" i="6" s="1"/>
  <c r="AK256" i="6"/>
  <c r="AJ256" i="6" a="1"/>
  <c r="AJ256" i="6"/>
  <c r="AI256" i="6"/>
  <c r="AF256" i="6"/>
  <c r="AB256" i="6"/>
  <c r="Y256" i="6"/>
  <c r="T256" i="6"/>
  <c r="H256" i="6"/>
  <c r="A256" i="6"/>
  <c r="BF255" i="6"/>
  <c r="BE255" i="6"/>
  <c r="BD255" i="6"/>
  <c r="BC255" i="6"/>
  <c r="BB255" i="6"/>
  <c r="BA255" i="6"/>
  <c r="AZ255" i="6"/>
  <c r="AX255" i="6"/>
  <c r="AW255" i="6"/>
  <c r="AV255" i="6"/>
  <c r="AT255" i="6"/>
  <c r="AS255" i="6" s="1"/>
  <c r="AP255" i="6"/>
  <c r="AO255" i="6"/>
  <c r="AN255" i="6"/>
  <c r="AM255" i="6"/>
  <c r="AL255" i="6"/>
  <c r="AQ255" i="6" s="1"/>
  <c r="AJ255" i="6" a="1"/>
  <c r="AJ255" i="6"/>
  <c r="AK255" i="6" s="1"/>
  <c r="AI255" i="6"/>
  <c r="AF255" i="6"/>
  <c r="AB255" i="6"/>
  <c r="Y255" i="6"/>
  <c r="T255" i="6"/>
  <c r="H255" i="6"/>
  <c r="A255" i="6"/>
  <c r="BG254" i="6"/>
  <c r="BE254" i="6"/>
  <c r="BD254" i="6"/>
  <c r="BC254" i="6"/>
  <c r="BB254" i="6"/>
  <c r="BA254" i="6"/>
  <c r="AZ254" i="6"/>
  <c r="AY254" i="6"/>
  <c r="AX254" i="6"/>
  <c r="AW254" i="6"/>
  <c r="AV254" i="6"/>
  <c r="AU254" i="6"/>
  <c r="AT254" i="6"/>
  <c r="BF254" i="6" s="1"/>
  <c r="AS254" i="6"/>
  <c r="AP254" i="6"/>
  <c r="AO254" i="6"/>
  <c r="AM254" i="6"/>
  <c r="AL254" i="6"/>
  <c r="AJ254" i="6" a="1"/>
  <c r="AJ254" i="6" s="1"/>
  <c r="AK254" i="6" s="1"/>
  <c r="AI254" i="6"/>
  <c r="AF254" i="6"/>
  <c r="AB254" i="6"/>
  <c r="Y254" i="6"/>
  <c r="T254" i="6"/>
  <c r="AN254" i="6" s="1"/>
  <c r="H254" i="6"/>
  <c r="A254" i="6"/>
  <c r="BD253" i="6"/>
  <c r="BC253" i="6"/>
  <c r="BB253" i="6"/>
  <c r="BA253" i="6"/>
  <c r="AZ253" i="6"/>
  <c r="AY253" i="6"/>
  <c r="AX253" i="6"/>
  <c r="AW253" i="6"/>
  <c r="AV253" i="6"/>
  <c r="AU253" i="6"/>
  <c r="AT253" i="6"/>
  <c r="BG253" i="6" s="1"/>
  <c r="AP253" i="6"/>
  <c r="AO253" i="6"/>
  <c r="AM253" i="6"/>
  <c r="AJ253" i="6" a="1"/>
  <c r="AJ253" i="6"/>
  <c r="AK253" i="6" s="1"/>
  <c r="AI253" i="6"/>
  <c r="AF253" i="6"/>
  <c r="AB253" i="6"/>
  <c r="Y253" i="6"/>
  <c r="T253" i="6"/>
  <c r="H253" i="6"/>
  <c r="A253" i="6"/>
  <c r="AT252" i="6"/>
  <c r="AS252" i="6"/>
  <c r="AP252" i="6"/>
  <c r="AO252" i="6"/>
  <c r="AM252" i="6"/>
  <c r="AJ252" i="6" a="1"/>
  <c r="AJ252" i="6" s="1"/>
  <c r="AK252" i="6" s="1"/>
  <c r="AI252" i="6"/>
  <c r="AF252" i="6"/>
  <c r="AB252" i="6"/>
  <c r="Y252" i="6"/>
  <c r="T252" i="6"/>
  <c r="H252" i="6"/>
  <c r="A252" i="6"/>
  <c r="BF251" i="6"/>
  <c r="BE251" i="6"/>
  <c r="AT251" i="6"/>
  <c r="AS251" i="6"/>
  <c r="AP251" i="6"/>
  <c r="AO251" i="6"/>
  <c r="AN251" i="6"/>
  <c r="AM251" i="6"/>
  <c r="AQ251" i="6" s="1"/>
  <c r="AK251" i="6"/>
  <c r="AJ251" i="6" a="1"/>
  <c r="AJ251" i="6"/>
  <c r="AI251" i="6"/>
  <c r="AF251" i="6"/>
  <c r="AB251" i="6"/>
  <c r="Y251" i="6"/>
  <c r="T251" i="6"/>
  <c r="AL251" i="6" s="1"/>
  <c r="H251" i="6"/>
  <c r="A251" i="6"/>
  <c r="BG250" i="6"/>
  <c r="BE250" i="6"/>
  <c r="BD250" i="6"/>
  <c r="BC250" i="6"/>
  <c r="BA250" i="6"/>
  <c r="AZ250" i="6"/>
  <c r="AY250" i="6"/>
  <c r="AW250" i="6"/>
  <c r="AV250" i="6"/>
  <c r="AU250" i="6"/>
  <c r="AT250" i="6"/>
  <c r="AS250" i="6" s="1"/>
  <c r="AP250" i="6"/>
  <c r="AO250" i="6"/>
  <c r="AN250" i="6"/>
  <c r="AM250" i="6"/>
  <c r="AL250" i="6"/>
  <c r="AJ250" i="6" a="1"/>
  <c r="AJ250" i="6"/>
  <c r="AK250" i="6" s="1"/>
  <c r="AI250" i="6"/>
  <c r="AF250" i="6"/>
  <c r="AB250" i="6"/>
  <c r="Y250" i="6"/>
  <c r="T250" i="6"/>
  <c r="H250" i="6"/>
  <c r="A250" i="6"/>
  <c r="BF249" i="6"/>
  <c r="BD249" i="6"/>
  <c r="BC249" i="6"/>
  <c r="BB249" i="6"/>
  <c r="AZ249" i="6"/>
  <c r="AY249" i="6"/>
  <c r="AX249" i="6"/>
  <c r="AW249" i="6"/>
  <c r="AV249" i="6"/>
  <c r="AU249" i="6"/>
  <c r="AT249" i="6"/>
  <c r="BG249" i="6" s="1"/>
  <c r="AS249" i="6"/>
  <c r="AP249" i="6"/>
  <c r="AO249" i="6"/>
  <c r="AM249" i="6"/>
  <c r="AJ249" i="6" a="1"/>
  <c r="AJ249" i="6"/>
  <c r="AK249" i="6" s="1"/>
  <c r="AI249" i="6"/>
  <c r="AF249" i="6"/>
  <c r="AB249" i="6"/>
  <c r="Y249" i="6"/>
  <c r="T249" i="6"/>
  <c r="H249" i="6"/>
  <c r="A249" i="6"/>
  <c r="AW248" i="6"/>
  <c r="AV248" i="6"/>
  <c r="AT248" i="6"/>
  <c r="AP248" i="6"/>
  <c r="AO248" i="6"/>
  <c r="AM248" i="6"/>
  <c r="AK248" i="6"/>
  <c r="AJ248" i="6" a="1"/>
  <c r="AJ248" i="6" s="1"/>
  <c r="AI248" i="6"/>
  <c r="AF248" i="6"/>
  <c r="AB248" i="6"/>
  <c r="Y248" i="6"/>
  <c r="T248" i="6"/>
  <c r="H248" i="6"/>
  <c r="A248" i="6"/>
  <c r="BG247" i="6"/>
  <c r="BF247" i="6"/>
  <c r="AT247" i="6"/>
  <c r="AS247" i="6" s="1"/>
  <c r="AP247" i="6"/>
  <c r="AO247" i="6"/>
  <c r="AN247" i="6"/>
  <c r="AM247" i="6"/>
  <c r="AQ247" i="6" s="1"/>
  <c r="AK247" i="6"/>
  <c r="AJ247" i="6" a="1"/>
  <c r="AJ247" i="6"/>
  <c r="AI247" i="6"/>
  <c r="AF247" i="6"/>
  <c r="AB247" i="6"/>
  <c r="Y247" i="6"/>
  <c r="T247" i="6"/>
  <c r="AL247" i="6" s="1"/>
  <c r="H247" i="6"/>
  <c r="A247" i="6"/>
  <c r="BG246" i="6"/>
  <c r="BF246" i="6"/>
  <c r="BE246" i="6"/>
  <c r="BD246" i="6"/>
  <c r="BC246" i="6"/>
  <c r="BA246" i="6"/>
  <c r="AZ246" i="6"/>
  <c r="AW246" i="6"/>
  <c r="AV246" i="6"/>
  <c r="AU246" i="6"/>
  <c r="AT246" i="6"/>
  <c r="AS246" i="6" s="1"/>
  <c r="AP246" i="6"/>
  <c r="AO246" i="6"/>
  <c r="AN246" i="6"/>
  <c r="AM246" i="6"/>
  <c r="AL246" i="6"/>
  <c r="AJ246" i="6" a="1"/>
  <c r="AJ246" i="6"/>
  <c r="AK246" i="6" s="1"/>
  <c r="AI246" i="6"/>
  <c r="AF246" i="6"/>
  <c r="AB246" i="6"/>
  <c r="Y246" i="6"/>
  <c r="T246" i="6"/>
  <c r="H246" i="6"/>
  <c r="A246" i="6"/>
  <c r="BF245" i="6"/>
  <c r="BE245" i="6"/>
  <c r="BD245" i="6"/>
  <c r="BC245" i="6"/>
  <c r="BB245" i="6"/>
  <c r="AZ245" i="6"/>
  <c r="AY245" i="6"/>
  <c r="AX245" i="6"/>
  <c r="AV245" i="6"/>
  <c r="AU245" i="6"/>
  <c r="AT245" i="6"/>
  <c r="BG245" i="6" s="1"/>
  <c r="AS245" i="6"/>
  <c r="AP245" i="6"/>
  <c r="AO245" i="6"/>
  <c r="AM245" i="6"/>
  <c r="AJ245" i="6" a="1"/>
  <c r="AJ245" i="6"/>
  <c r="AK245" i="6" s="1"/>
  <c r="AI245" i="6"/>
  <c r="AF245" i="6"/>
  <c r="AB245" i="6"/>
  <c r="Y245" i="6"/>
  <c r="T245" i="6"/>
  <c r="AN245" i="6" s="1"/>
  <c r="H245" i="6"/>
  <c r="A245" i="6"/>
  <c r="AT244" i="6"/>
  <c r="AS244" i="6" s="1"/>
  <c r="AP244" i="6"/>
  <c r="AO244" i="6"/>
  <c r="AM244" i="6"/>
  <c r="AJ244" i="6" a="1"/>
  <c r="AJ244" i="6" s="1"/>
  <c r="AK244" i="6" s="1"/>
  <c r="AI244" i="6"/>
  <c r="AF244" i="6"/>
  <c r="AB244" i="6"/>
  <c r="Y244" i="6"/>
  <c r="T244" i="6"/>
  <c r="H244" i="6"/>
  <c r="A244" i="6"/>
  <c r="AV243" i="6"/>
  <c r="AT243" i="6"/>
  <c r="AS243" i="6"/>
  <c r="AP243" i="6"/>
  <c r="AO243" i="6"/>
  <c r="AN243" i="6"/>
  <c r="AQ243" i="6" s="1"/>
  <c r="AM243" i="6"/>
  <c r="AL243" i="6"/>
  <c r="AJ243" i="6" a="1"/>
  <c r="AJ243" i="6" s="1"/>
  <c r="AK243" i="6" s="1"/>
  <c r="AI243" i="6"/>
  <c r="AF243" i="6"/>
  <c r="AB243" i="6"/>
  <c r="Y243" i="6"/>
  <c r="T243" i="6"/>
  <c r="H243" i="6"/>
  <c r="A243" i="6"/>
  <c r="BG242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P242" i="6"/>
  <c r="AO242" i="6"/>
  <c r="AN242" i="6"/>
  <c r="AM242" i="6"/>
  <c r="AQ242" i="6" s="1"/>
  <c r="AL242" i="6"/>
  <c r="AJ242" i="6" a="1"/>
  <c r="AJ242" i="6"/>
  <c r="AK242" i="6" s="1"/>
  <c r="AI242" i="6"/>
  <c r="AF242" i="6"/>
  <c r="AB242" i="6"/>
  <c r="Y242" i="6"/>
  <c r="T242" i="6"/>
  <c r="H242" i="6"/>
  <c r="A242" i="6"/>
  <c r="BG241" i="6"/>
  <c r="BF241" i="6"/>
  <c r="BE241" i="6"/>
  <c r="BD241" i="6"/>
  <c r="BC241" i="6"/>
  <c r="AT241" i="6"/>
  <c r="AP241" i="6"/>
  <c r="AO241" i="6"/>
  <c r="AN241" i="6"/>
  <c r="AM241" i="6"/>
  <c r="AL241" i="6"/>
  <c r="AQ241" i="6" s="1"/>
  <c r="AK241" i="6"/>
  <c r="AJ241" i="6" a="1"/>
  <c r="AJ241" i="6" s="1"/>
  <c r="AI241" i="6"/>
  <c r="AF241" i="6"/>
  <c r="AB241" i="6"/>
  <c r="Y241" i="6"/>
  <c r="T241" i="6"/>
  <c r="H241" i="6"/>
  <c r="A241" i="6"/>
  <c r="BG240" i="6"/>
  <c r="BF240" i="6"/>
  <c r="BE240" i="6"/>
  <c r="BD240" i="6"/>
  <c r="BC240" i="6"/>
  <c r="BB240" i="6"/>
  <c r="BA240" i="6"/>
  <c r="AZ240" i="6"/>
  <c r="AY240" i="6"/>
  <c r="AW240" i="6"/>
  <c r="AU240" i="6"/>
  <c r="AT240" i="6"/>
  <c r="AV240" i="6" s="1"/>
  <c r="AP240" i="6"/>
  <c r="AO240" i="6"/>
  <c r="AM240" i="6"/>
  <c r="AL240" i="6"/>
  <c r="AQ240" i="6" s="1"/>
  <c r="AJ240" i="6" a="1"/>
  <c r="AJ240" i="6"/>
  <c r="AK240" i="6" s="1"/>
  <c r="AI240" i="6"/>
  <c r="AF240" i="6"/>
  <c r="AB240" i="6"/>
  <c r="Y240" i="6"/>
  <c r="T240" i="6"/>
  <c r="AN240" i="6" s="1"/>
  <c r="H240" i="6"/>
  <c r="A240" i="6"/>
  <c r="BD239" i="6"/>
  <c r="BB239" i="6"/>
  <c r="BA239" i="6"/>
  <c r="AZ239" i="6"/>
  <c r="AY239" i="6"/>
  <c r="AX239" i="6"/>
  <c r="AW239" i="6"/>
  <c r="AV239" i="6"/>
  <c r="AT239" i="6"/>
  <c r="AS239" i="6" s="1"/>
  <c r="AP239" i="6"/>
  <c r="AO239" i="6"/>
  <c r="AN239" i="6"/>
  <c r="AM239" i="6"/>
  <c r="AL239" i="6"/>
  <c r="AQ239" i="6" s="1"/>
  <c r="AJ239" i="6" a="1"/>
  <c r="AJ239" i="6"/>
  <c r="AK239" i="6" s="1"/>
  <c r="AI239" i="6"/>
  <c r="AF239" i="6"/>
  <c r="AB239" i="6"/>
  <c r="Y239" i="6"/>
  <c r="T239" i="6"/>
  <c r="H239" i="6"/>
  <c r="A239" i="6"/>
  <c r="BG238" i="6"/>
  <c r="BE238" i="6"/>
  <c r="BD238" i="6"/>
  <c r="BC238" i="6"/>
  <c r="BB238" i="6"/>
  <c r="BA238" i="6"/>
  <c r="AZ238" i="6"/>
  <c r="AY238" i="6"/>
  <c r="AX238" i="6"/>
  <c r="AW238" i="6"/>
  <c r="AV238" i="6"/>
  <c r="AU238" i="6"/>
  <c r="AT238" i="6"/>
  <c r="BF238" i="6" s="1"/>
  <c r="AS238" i="6"/>
  <c r="AP238" i="6"/>
  <c r="AO238" i="6"/>
  <c r="AN238" i="6"/>
  <c r="AM238" i="6"/>
  <c r="AJ238" i="6" a="1"/>
  <c r="AJ238" i="6" s="1"/>
  <c r="AK238" i="6" s="1"/>
  <c r="AI238" i="6"/>
  <c r="AF238" i="6"/>
  <c r="AB238" i="6"/>
  <c r="Y238" i="6"/>
  <c r="T238" i="6"/>
  <c r="AL238" i="6" s="1"/>
  <c r="H238" i="6"/>
  <c r="A238" i="6"/>
  <c r="BC237" i="6"/>
  <c r="AW237" i="6"/>
  <c r="AV237" i="6"/>
  <c r="AU237" i="6"/>
  <c r="AT237" i="6"/>
  <c r="AP237" i="6"/>
  <c r="AO237" i="6"/>
  <c r="AM237" i="6"/>
  <c r="AJ237" i="6" a="1"/>
  <c r="AJ237" i="6" s="1"/>
  <c r="AK237" i="6" s="1"/>
  <c r="AI237" i="6"/>
  <c r="AF237" i="6"/>
  <c r="AB237" i="6"/>
  <c r="Y237" i="6"/>
  <c r="T237" i="6"/>
  <c r="H237" i="6"/>
  <c r="A237" i="6"/>
  <c r="BG236" i="6"/>
  <c r="BF236" i="6"/>
  <c r="BE236" i="6"/>
  <c r="BC236" i="6"/>
  <c r="BB236" i="6"/>
  <c r="AY236" i="6"/>
  <c r="AU236" i="6"/>
  <c r="AT236" i="6"/>
  <c r="BD236" i="6" s="1"/>
  <c r="AS236" i="6"/>
  <c r="AP236" i="6"/>
  <c r="AO236" i="6"/>
  <c r="AN236" i="6"/>
  <c r="AM236" i="6"/>
  <c r="AL236" i="6"/>
  <c r="AK236" i="6"/>
  <c r="AJ236" i="6" a="1"/>
  <c r="AJ236" i="6" s="1"/>
  <c r="AI236" i="6"/>
  <c r="AF236" i="6"/>
  <c r="AB236" i="6"/>
  <c r="Y236" i="6"/>
  <c r="T236" i="6"/>
  <c r="H236" i="6"/>
  <c r="A236" i="6"/>
  <c r="BF235" i="6"/>
  <c r="BE235" i="6"/>
  <c r="BD235" i="6"/>
  <c r="BB235" i="6"/>
  <c r="BA235" i="6"/>
  <c r="AZ235" i="6"/>
  <c r="AY235" i="6"/>
  <c r="AX235" i="6"/>
  <c r="AV235" i="6"/>
  <c r="AU235" i="6"/>
  <c r="AT235" i="6"/>
  <c r="AS235" i="6" s="1"/>
  <c r="AP235" i="6"/>
  <c r="AO235" i="6"/>
  <c r="AN235" i="6"/>
  <c r="AM235" i="6"/>
  <c r="AJ235" i="6" a="1"/>
  <c r="AJ235" i="6"/>
  <c r="AK235" i="6" s="1"/>
  <c r="AI235" i="6"/>
  <c r="AF235" i="6"/>
  <c r="AB235" i="6"/>
  <c r="Y235" i="6"/>
  <c r="T235" i="6"/>
  <c r="AL235" i="6" s="1"/>
  <c r="H235" i="6"/>
  <c r="A235" i="6"/>
  <c r="BD234" i="6"/>
  <c r="BA234" i="6"/>
  <c r="AZ234" i="6"/>
  <c r="AY234" i="6"/>
  <c r="AX234" i="6"/>
  <c r="AW234" i="6"/>
  <c r="AV234" i="6"/>
  <c r="AU234" i="6"/>
  <c r="AT234" i="6"/>
  <c r="AS234" i="6" s="1"/>
  <c r="AP234" i="6"/>
  <c r="AO234" i="6"/>
  <c r="AN234" i="6"/>
  <c r="AM234" i="6"/>
  <c r="AL234" i="6"/>
  <c r="AJ234" i="6" a="1"/>
  <c r="AJ234" i="6"/>
  <c r="AK234" i="6" s="1"/>
  <c r="AI234" i="6"/>
  <c r="AF234" i="6"/>
  <c r="AB234" i="6"/>
  <c r="Y234" i="6"/>
  <c r="T234" i="6"/>
  <c r="AN233" i="6" s="1"/>
  <c r="H234" i="6"/>
  <c r="A234" i="6"/>
  <c r="BD233" i="6"/>
  <c r="AY233" i="6"/>
  <c r="AW233" i="6"/>
  <c r="AT233" i="6"/>
  <c r="AS233" i="6"/>
  <c r="AP233" i="6"/>
  <c r="AO233" i="6"/>
  <c r="AM233" i="6"/>
  <c r="AK233" i="6"/>
  <c r="AJ233" i="6" a="1"/>
  <c r="AJ233" i="6"/>
  <c r="AI233" i="6"/>
  <c r="AF233" i="6"/>
  <c r="AB233" i="6"/>
  <c r="Y233" i="6"/>
  <c r="T233" i="6"/>
  <c r="AL232" i="6" s="1"/>
  <c r="H233" i="6"/>
  <c r="A233" i="6"/>
  <c r="AT232" i="6"/>
  <c r="AS232" i="6" s="1"/>
  <c r="AP232" i="6"/>
  <c r="AO232" i="6"/>
  <c r="AN232" i="6"/>
  <c r="AQ232" i="6" s="1"/>
  <c r="AM232" i="6"/>
  <c r="AJ232" i="6" a="1"/>
  <c r="AJ232" i="6" s="1"/>
  <c r="AK232" i="6" s="1"/>
  <c r="AI232" i="6"/>
  <c r="AF232" i="6"/>
  <c r="AB232" i="6"/>
  <c r="Y232" i="6"/>
  <c r="T232" i="6"/>
  <c r="H232" i="6"/>
  <c r="A232" i="6"/>
  <c r="AT231" i="6"/>
  <c r="AQ231" i="6"/>
  <c r="AP231" i="6"/>
  <c r="AO231" i="6"/>
  <c r="AN231" i="6"/>
  <c r="AM231" i="6"/>
  <c r="AL231" i="6"/>
  <c r="AK231" i="6"/>
  <c r="AJ231" i="6" a="1"/>
  <c r="AJ231" i="6" s="1"/>
  <c r="AI231" i="6"/>
  <c r="AF231" i="6"/>
  <c r="AB231" i="6"/>
  <c r="Y231" i="6"/>
  <c r="T231" i="6"/>
  <c r="H231" i="6"/>
  <c r="A231" i="6"/>
  <c r="BG230" i="6"/>
  <c r="BF230" i="6"/>
  <c r="BE230" i="6"/>
  <c r="BD230" i="6"/>
  <c r="BC230" i="6"/>
  <c r="BB230" i="6"/>
  <c r="BA230" i="6"/>
  <c r="AZ230" i="6"/>
  <c r="AW230" i="6"/>
  <c r="AV230" i="6"/>
  <c r="AU230" i="6"/>
  <c r="AT230" i="6"/>
  <c r="AX230" i="6" s="1"/>
  <c r="AP230" i="6"/>
  <c r="AO230" i="6"/>
  <c r="AN230" i="6"/>
  <c r="AM230" i="6"/>
  <c r="AL230" i="6"/>
  <c r="AQ230" i="6" s="1"/>
  <c r="AK230" i="6"/>
  <c r="AJ230" i="6" a="1"/>
  <c r="AJ230" i="6" s="1"/>
  <c r="AI230" i="6"/>
  <c r="AF230" i="6"/>
  <c r="AB230" i="6"/>
  <c r="Y230" i="6"/>
  <c r="T230" i="6"/>
  <c r="H230" i="6"/>
  <c r="A230" i="6"/>
  <c r="BG229" i="6"/>
  <c r="BE229" i="6"/>
  <c r="BD229" i="6"/>
  <c r="BC229" i="6"/>
  <c r="BB229" i="6"/>
  <c r="BA229" i="6"/>
  <c r="AZ229" i="6"/>
  <c r="AY229" i="6"/>
  <c r="AT229" i="6"/>
  <c r="AP229" i="6"/>
  <c r="AO229" i="6"/>
  <c r="AN229" i="6"/>
  <c r="AM229" i="6"/>
  <c r="AL229" i="6"/>
  <c r="AQ229" i="6" s="1"/>
  <c r="AJ229" i="6" a="1"/>
  <c r="AJ229" i="6" s="1"/>
  <c r="AK229" i="6" s="1"/>
  <c r="AI229" i="6"/>
  <c r="AF229" i="6"/>
  <c r="AB229" i="6"/>
  <c r="Y229" i="6"/>
  <c r="T229" i="6"/>
  <c r="AN228" i="6" s="1"/>
  <c r="AQ228" i="6" s="1"/>
  <c r="H229" i="6"/>
  <c r="A229" i="6"/>
  <c r="BG228" i="6"/>
  <c r="BF228" i="6"/>
  <c r="BE228" i="6"/>
  <c r="BD228" i="6"/>
  <c r="BC228" i="6"/>
  <c r="BB228" i="6"/>
  <c r="BA228" i="6"/>
  <c r="AZ228" i="6"/>
  <c r="AY228" i="6"/>
  <c r="AX228" i="6"/>
  <c r="AW228" i="6"/>
  <c r="AU228" i="6"/>
  <c r="AT228" i="6"/>
  <c r="AV228" i="6" s="1"/>
  <c r="AS228" i="6"/>
  <c r="AP228" i="6"/>
  <c r="AO228" i="6"/>
  <c r="AM228" i="6"/>
  <c r="AL228" i="6"/>
  <c r="AJ228" i="6" a="1"/>
  <c r="AJ228" i="6"/>
  <c r="AK228" i="6" s="1"/>
  <c r="AI228" i="6"/>
  <c r="AF228" i="6"/>
  <c r="AB228" i="6"/>
  <c r="Y228" i="6"/>
  <c r="T228" i="6"/>
  <c r="AN227" i="6" s="1"/>
  <c r="H228" i="6"/>
  <c r="A228" i="6"/>
  <c r="BG227" i="6"/>
  <c r="BC227" i="6"/>
  <c r="AT227" i="6"/>
  <c r="AP227" i="6"/>
  <c r="AO227" i="6"/>
  <c r="AM227" i="6"/>
  <c r="AJ227" i="6" a="1"/>
  <c r="AJ227" i="6"/>
  <c r="AK227" i="6" s="1"/>
  <c r="AI227" i="6"/>
  <c r="AF227" i="6"/>
  <c r="AB227" i="6"/>
  <c r="Y227" i="6"/>
  <c r="T227" i="6"/>
  <c r="H227" i="6"/>
  <c r="A227" i="6"/>
  <c r="BG226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P226" i="6"/>
  <c r="AO226" i="6"/>
  <c r="AN226" i="6"/>
  <c r="AQ226" i="6" s="1"/>
  <c r="AM226" i="6"/>
  <c r="AL226" i="6"/>
  <c r="AJ226" i="6" a="1"/>
  <c r="AJ226" i="6" s="1"/>
  <c r="AK226" i="6" s="1"/>
  <c r="AI226" i="6"/>
  <c r="AF226" i="6"/>
  <c r="AB226" i="6"/>
  <c r="Y226" i="6"/>
  <c r="T226" i="6"/>
  <c r="AN225" i="6" s="1"/>
  <c r="H226" i="6"/>
  <c r="A226" i="6"/>
  <c r="AT225" i="6"/>
  <c r="AP225" i="6"/>
  <c r="AO225" i="6"/>
  <c r="AM225" i="6"/>
  <c r="AL225" i="6"/>
  <c r="AQ225" i="6" s="1"/>
  <c r="AJ225" i="6" a="1"/>
  <c r="AJ225" i="6" s="1"/>
  <c r="AK225" i="6" s="1"/>
  <c r="AI225" i="6"/>
  <c r="AF225" i="6"/>
  <c r="AB225" i="6"/>
  <c r="Y225" i="6"/>
  <c r="T225" i="6"/>
  <c r="AL224" i="6" s="1"/>
  <c r="H225" i="6"/>
  <c r="A225" i="6"/>
  <c r="AT224" i="6"/>
  <c r="AS224" i="6"/>
  <c r="AP224" i="6"/>
  <c r="AO224" i="6"/>
  <c r="AN224" i="6"/>
  <c r="AM224" i="6"/>
  <c r="AJ224" i="6" a="1"/>
  <c r="AJ224" i="6" s="1"/>
  <c r="AK224" i="6" s="1"/>
  <c r="AI224" i="6"/>
  <c r="AF224" i="6"/>
  <c r="AB224" i="6"/>
  <c r="Y224" i="6"/>
  <c r="T224" i="6"/>
  <c r="H224" i="6"/>
  <c r="A224" i="6"/>
  <c r="BF223" i="6"/>
  <c r="BE223" i="6"/>
  <c r="BD223" i="6"/>
  <c r="BC223" i="6"/>
  <c r="BB223" i="6"/>
  <c r="AY223" i="6"/>
  <c r="AU223" i="6"/>
  <c r="AT223" i="6"/>
  <c r="BG223" i="6" s="1"/>
  <c r="AS223" i="6"/>
  <c r="AP223" i="6"/>
  <c r="AO223" i="6"/>
  <c r="AN223" i="6"/>
  <c r="AM223" i="6"/>
  <c r="AL223" i="6"/>
  <c r="AQ223" i="6" s="1"/>
  <c r="AK223" i="6"/>
  <c r="AJ223" i="6" a="1"/>
  <c r="AJ223" i="6"/>
  <c r="AI223" i="6"/>
  <c r="AF223" i="6"/>
  <c r="AB223" i="6"/>
  <c r="Y223" i="6"/>
  <c r="T223" i="6"/>
  <c r="H223" i="6"/>
  <c r="A223" i="6"/>
  <c r="BG222" i="6"/>
  <c r="BE222" i="6"/>
  <c r="BD222" i="6"/>
  <c r="BC222" i="6"/>
  <c r="BB222" i="6"/>
  <c r="BA222" i="6"/>
  <c r="AZ222" i="6"/>
  <c r="AY222" i="6"/>
  <c r="AX222" i="6"/>
  <c r="AW222" i="6"/>
  <c r="AV222" i="6"/>
  <c r="AU222" i="6"/>
  <c r="AT222" i="6"/>
  <c r="BF222" i="6" s="1"/>
  <c r="AS222" i="6"/>
  <c r="AP222" i="6"/>
  <c r="AO222" i="6"/>
  <c r="AM222" i="6"/>
  <c r="AK222" i="6"/>
  <c r="AJ222" i="6" a="1"/>
  <c r="AJ222" i="6" s="1"/>
  <c r="AI222" i="6"/>
  <c r="AF222" i="6"/>
  <c r="AB222" i="6"/>
  <c r="Y222" i="6"/>
  <c r="T222" i="6"/>
  <c r="AN221" i="6" s="1"/>
  <c r="H222" i="6"/>
  <c r="A222" i="6"/>
  <c r="BG221" i="6"/>
  <c r="BF221" i="6"/>
  <c r="BD221" i="6"/>
  <c r="BC221" i="6"/>
  <c r="BB221" i="6"/>
  <c r="BA221" i="6"/>
  <c r="AZ221" i="6"/>
  <c r="AY221" i="6"/>
  <c r="AX221" i="6"/>
  <c r="AV221" i="6"/>
  <c r="AU221" i="6"/>
  <c r="AT221" i="6"/>
  <c r="BE221" i="6" s="1"/>
  <c r="AP221" i="6"/>
  <c r="AO221" i="6"/>
  <c r="AM221" i="6"/>
  <c r="AL221" i="6"/>
  <c r="AQ221" i="6" s="1"/>
  <c r="AJ221" i="6" a="1"/>
  <c r="AJ221" i="6" s="1"/>
  <c r="AK221" i="6" s="1"/>
  <c r="AI221" i="6"/>
  <c r="AF221" i="6"/>
  <c r="AB221" i="6"/>
  <c r="Y221" i="6"/>
  <c r="T221" i="6"/>
  <c r="AN220" i="6" s="1"/>
  <c r="H221" i="6"/>
  <c r="A221" i="6"/>
  <c r="BG220" i="6"/>
  <c r="BE220" i="6"/>
  <c r="BC220" i="6"/>
  <c r="BB220" i="6"/>
  <c r="BA220" i="6"/>
  <c r="AZ220" i="6"/>
  <c r="AY220" i="6"/>
  <c r="AX220" i="6"/>
  <c r="AW220" i="6"/>
  <c r="AV220" i="6"/>
  <c r="AU220" i="6"/>
  <c r="AT220" i="6"/>
  <c r="BD220" i="6" s="1"/>
  <c r="AS220" i="6"/>
  <c r="AQ220" i="6"/>
  <c r="AP220" i="6"/>
  <c r="AO220" i="6"/>
  <c r="AM220" i="6"/>
  <c r="AL220" i="6"/>
  <c r="AJ220" i="6" a="1"/>
  <c r="AJ220" i="6"/>
  <c r="AK220" i="6" s="1"/>
  <c r="AI220" i="6"/>
  <c r="AF220" i="6"/>
  <c r="AB220" i="6"/>
  <c r="Y220" i="6"/>
  <c r="T220" i="6"/>
  <c r="H220" i="6"/>
  <c r="A220" i="6"/>
  <c r="AT219" i="6"/>
  <c r="AS219" i="6"/>
  <c r="AP219" i="6"/>
  <c r="AO219" i="6"/>
  <c r="AM219" i="6"/>
  <c r="AJ219" i="6" a="1"/>
  <c r="AJ219" i="6" s="1"/>
  <c r="AK219" i="6" s="1"/>
  <c r="AI219" i="6"/>
  <c r="AF219" i="6"/>
  <c r="AB219" i="6"/>
  <c r="Y219" i="6"/>
  <c r="T219" i="6"/>
  <c r="AN218" i="6" s="1"/>
  <c r="H219" i="6"/>
  <c r="A219" i="6"/>
  <c r="AW218" i="6"/>
  <c r="AV218" i="6"/>
  <c r="AU218" i="6"/>
  <c r="AT218" i="6"/>
  <c r="AS218" i="6"/>
  <c r="AP218" i="6"/>
  <c r="AO218" i="6"/>
  <c r="AM218" i="6"/>
  <c r="AL218" i="6"/>
  <c r="AQ218" i="6" s="1"/>
  <c r="AJ218" i="6" a="1"/>
  <c r="AJ218" i="6" s="1"/>
  <c r="AK218" i="6" s="1"/>
  <c r="AI218" i="6"/>
  <c r="AF218" i="6"/>
  <c r="AB218" i="6"/>
  <c r="Y218" i="6"/>
  <c r="T218" i="6"/>
  <c r="AN217" i="6" s="1"/>
  <c r="H218" i="6"/>
  <c r="A218" i="6"/>
  <c r="BG217" i="6"/>
  <c r="BF217" i="6"/>
  <c r="BE217" i="6"/>
  <c r="AT217" i="6"/>
  <c r="AS217" i="6"/>
  <c r="AP217" i="6"/>
  <c r="AO217" i="6"/>
  <c r="AM217" i="6"/>
  <c r="AL217" i="6"/>
  <c r="AJ217" i="6" a="1"/>
  <c r="AJ217" i="6"/>
  <c r="AK217" i="6" s="1"/>
  <c r="AI217" i="6"/>
  <c r="AF217" i="6"/>
  <c r="AB217" i="6"/>
  <c r="Y217" i="6"/>
  <c r="T217" i="6"/>
  <c r="H217" i="6"/>
  <c r="A217" i="6"/>
  <c r="AT216" i="6"/>
  <c r="AP216" i="6"/>
  <c r="AQ216" i="6" s="1"/>
  <c r="AO216" i="6"/>
  <c r="AN216" i="6"/>
  <c r="AM216" i="6"/>
  <c r="AL216" i="6"/>
  <c r="AJ216" i="6" a="1"/>
  <c r="AJ216" i="6" s="1"/>
  <c r="AK216" i="6" s="1"/>
  <c r="AI216" i="6"/>
  <c r="AF216" i="6"/>
  <c r="AB216" i="6"/>
  <c r="Y216" i="6"/>
  <c r="T216" i="6"/>
  <c r="H216" i="6"/>
  <c r="A216" i="6"/>
  <c r="BG215" i="6"/>
  <c r="BF215" i="6"/>
  <c r="BE215" i="6"/>
  <c r="BD215" i="6"/>
  <c r="BC215" i="6"/>
  <c r="BB215" i="6"/>
  <c r="BA215" i="6"/>
  <c r="AZ215" i="6"/>
  <c r="AX215" i="6"/>
  <c r="AV215" i="6"/>
  <c r="AU215" i="6"/>
  <c r="AT215" i="6"/>
  <c r="AY215" i="6" s="1"/>
  <c r="AP215" i="6"/>
  <c r="AO215" i="6"/>
  <c r="AN215" i="6"/>
  <c r="AM215" i="6"/>
  <c r="AL215" i="6"/>
  <c r="AQ215" i="6" s="1"/>
  <c r="AJ215" i="6" a="1"/>
  <c r="AJ215" i="6"/>
  <c r="AK215" i="6" s="1"/>
  <c r="AI215" i="6"/>
  <c r="AF215" i="6"/>
  <c r="AB215" i="6"/>
  <c r="Y215" i="6"/>
  <c r="T215" i="6"/>
  <c r="AN214" i="6" s="1"/>
  <c r="H215" i="6"/>
  <c r="A215" i="6"/>
  <c r="BF214" i="6"/>
  <c r="BE214" i="6"/>
  <c r="BD214" i="6"/>
  <c r="BC214" i="6"/>
  <c r="BB214" i="6"/>
  <c r="BA214" i="6"/>
  <c r="AZ214" i="6"/>
  <c r="AY214" i="6"/>
  <c r="AW214" i="6"/>
  <c r="AV214" i="6"/>
  <c r="AT214" i="6"/>
  <c r="AX214" i="6" s="1"/>
  <c r="AS214" i="6"/>
  <c r="AP214" i="6"/>
  <c r="AO214" i="6"/>
  <c r="AM214" i="6"/>
  <c r="AL214" i="6"/>
  <c r="AJ214" i="6" a="1"/>
  <c r="AJ214" i="6" s="1"/>
  <c r="AK214" i="6" s="1"/>
  <c r="AI214" i="6"/>
  <c r="AF214" i="6"/>
  <c r="AB214" i="6"/>
  <c r="Y214" i="6"/>
  <c r="T214" i="6"/>
  <c r="H214" i="6"/>
  <c r="A214" i="6"/>
  <c r="BB213" i="6"/>
  <c r="BA213" i="6"/>
  <c r="AZ213" i="6"/>
  <c r="AX213" i="6"/>
  <c r="AV213" i="6"/>
  <c r="AU213" i="6"/>
  <c r="AT213" i="6"/>
  <c r="AP213" i="6"/>
  <c r="AO213" i="6"/>
  <c r="AN213" i="6"/>
  <c r="AM213" i="6"/>
  <c r="AL213" i="6"/>
  <c r="AQ213" i="6" s="1"/>
  <c r="AJ213" i="6" a="1"/>
  <c r="AJ213" i="6" s="1"/>
  <c r="AK213" i="6" s="1"/>
  <c r="AI213" i="6"/>
  <c r="AF213" i="6"/>
  <c r="AB213" i="6"/>
  <c r="Y213" i="6"/>
  <c r="T213" i="6"/>
  <c r="AL212" i="6" s="1"/>
  <c r="AQ212" i="6" s="1"/>
  <c r="H213" i="6"/>
  <c r="A213" i="6"/>
  <c r="AX212" i="6"/>
  <c r="AT212" i="6"/>
  <c r="AP212" i="6"/>
  <c r="AO212" i="6"/>
  <c r="AN212" i="6"/>
  <c r="AM212" i="6"/>
  <c r="AJ212" i="6" a="1"/>
  <c r="AJ212" i="6" s="1"/>
  <c r="AK212" i="6" s="1"/>
  <c r="AI212" i="6"/>
  <c r="AF212" i="6"/>
  <c r="AB212" i="6"/>
  <c r="Y212" i="6"/>
  <c r="T212" i="6"/>
  <c r="H212" i="6"/>
  <c r="A212" i="6"/>
  <c r="BG211" i="6"/>
  <c r="BD211" i="6"/>
  <c r="AV211" i="6"/>
  <c r="AT211" i="6"/>
  <c r="AS211" i="6" s="1"/>
  <c r="AP211" i="6"/>
  <c r="AO211" i="6"/>
  <c r="AM211" i="6"/>
  <c r="AJ211" i="6" a="1"/>
  <c r="AJ211" i="6" s="1"/>
  <c r="AK211" i="6" s="1"/>
  <c r="AI211" i="6"/>
  <c r="AF211" i="6"/>
  <c r="AB211" i="6"/>
  <c r="Y211" i="6"/>
  <c r="T211" i="6"/>
  <c r="H211" i="6"/>
  <c r="A211" i="6"/>
  <c r="BG210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P210" i="6"/>
  <c r="AO210" i="6"/>
  <c r="AQ210" i="6" s="1"/>
  <c r="AN210" i="6"/>
  <c r="AM210" i="6"/>
  <c r="AL210" i="6"/>
  <c r="AK210" i="6"/>
  <c r="AJ210" i="6" a="1"/>
  <c r="AJ210" i="6" s="1"/>
  <c r="AI210" i="6"/>
  <c r="AF210" i="6"/>
  <c r="AB210" i="6"/>
  <c r="Y210" i="6"/>
  <c r="T210" i="6"/>
  <c r="H210" i="6"/>
  <c r="A210" i="6"/>
  <c r="AT209" i="6"/>
  <c r="AP209" i="6"/>
  <c r="AO209" i="6"/>
  <c r="AN209" i="6"/>
  <c r="AM209" i="6"/>
  <c r="AL209" i="6"/>
  <c r="AJ209" i="6" a="1"/>
  <c r="AJ209" i="6"/>
  <c r="AK209" i="6" s="1"/>
  <c r="AI209" i="6"/>
  <c r="AF209" i="6"/>
  <c r="AB209" i="6"/>
  <c r="Y209" i="6"/>
  <c r="T209" i="6"/>
  <c r="H209" i="6"/>
  <c r="A209" i="6"/>
  <c r="BG208" i="6"/>
  <c r="BF208" i="6"/>
  <c r="BE208" i="6"/>
  <c r="BD208" i="6"/>
  <c r="BC208" i="6"/>
  <c r="BB208" i="6"/>
  <c r="AZ208" i="6"/>
  <c r="AY208" i="6"/>
  <c r="AU208" i="6"/>
  <c r="AT208" i="6"/>
  <c r="BA208" i="6" s="1"/>
  <c r="AS208" i="6"/>
  <c r="AP208" i="6"/>
  <c r="AO208" i="6"/>
  <c r="AN208" i="6"/>
  <c r="AM208" i="6"/>
  <c r="AL208" i="6"/>
  <c r="AK208" i="6"/>
  <c r="AJ208" i="6" a="1"/>
  <c r="AJ208" i="6" s="1"/>
  <c r="AI208" i="6"/>
  <c r="AF208" i="6"/>
  <c r="AB208" i="6"/>
  <c r="Y208" i="6"/>
  <c r="T208" i="6"/>
  <c r="H208" i="6"/>
  <c r="A208" i="6"/>
  <c r="BF207" i="6"/>
  <c r="BE207" i="6"/>
  <c r="BD207" i="6"/>
  <c r="BC207" i="6"/>
  <c r="BB207" i="6"/>
  <c r="BA207" i="6"/>
  <c r="AZ207" i="6"/>
  <c r="AY207" i="6"/>
  <c r="AW207" i="6"/>
  <c r="AV207" i="6"/>
  <c r="AU207" i="6"/>
  <c r="AT207" i="6"/>
  <c r="BG207" i="6" s="1"/>
  <c r="AQ207" i="6"/>
  <c r="AP207" i="6"/>
  <c r="AO207" i="6"/>
  <c r="AN207" i="6"/>
  <c r="AM207" i="6"/>
  <c r="AL207" i="6"/>
  <c r="AJ207" i="6" a="1"/>
  <c r="AJ207" i="6" s="1"/>
  <c r="AK207" i="6" s="1"/>
  <c r="AI207" i="6"/>
  <c r="AF207" i="6"/>
  <c r="AB207" i="6"/>
  <c r="Y207" i="6"/>
  <c r="T207" i="6"/>
  <c r="H207" i="6"/>
  <c r="A207" i="6"/>
  <c r="BG206" i="6"/>
  <c r="BD206" i="6"/>
  <c r="BC206" i="6"/>
  <c r="AT206" i="6"/>
  <c r="AP206" i="6"/>
  <c r="AO206" i="6"/>
  <c r="AN206" i="6"/>
  <c r="AM206" i="6"/>
  <c r="AL206" i="6"/>
  <c r="AQ206" i="6" s="1"/>
  <c r="AJ206" i="6" a="1"/>
  <c r="AJ206" i="6" s="1"/>
  <c r="AK206" i="6" s="1"/>
  <c r="AI206" i="6"/>
  <c r="AF206" i="6"/>
  <c r="AB206" i="6"/>
  <c r="Y206" i="6"/>
  <c r="T206" i="6"/>
  <c r="AL205" i="6" s="1"/>
  <c r="AQ205" i="6" s="1"/>
  <c r="H206" i="6"/>
  <c r="A206" i="6"/>
  <c r="AT205" i="6"/>
  <c r="AP205" i="6"/>
  <c r="AO205" i="6"/>
  <c r="AN205" i="6"/>
  <c r="AM205" i="6"/>
  <c r="AJ205" i="6" a="1"/>
  <c r="AJ205" i="6"/>
  <c r="AK205" i="6" s="1"/>
  <c r="AI205" i="6"/>
  <c r="AF205" i="6"/>
  <c r="AB205" i="6"/>
  <c r="Y205" i="6"/>
  <c r="T205" i="6"/>
  <c r="H205" i="6"/>
  <c r="A205" i="6"/>
  <c r="BG204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P204" i="6"/>
  <c r="AO204" i="6"/>
  <c r="AM204" i="6"/>
  <c r="AJ204" i="6" a="1"/>
  <c r="AJ204" i="6" s="1"/>
  <c r="AK204" i="6" s="1"/>
  <c r="AI204" i="6"/>
  <c r="AF204" i="6"/>
  <c r="AB204" i="6"/>
  <c r="Y204" i="6"/>
  <c r="T204" i="6"/>
  <c r="H204" i="6"/>
  <c r="A204" i="6"/>
  <c r="BG203" i="6"/>
  <c r="BC203" i="6"/>
  <c r="BA203" i="6"/>
  <c r="AT203" i="6"/>
  <c r="AP203" i="6"/>
  <c r="AO203" i="6"/>
  <c r="AM203" i="6"/>
  <c r="AL203" i="6"/>
  <c r="AQ203" i="6" s="1"/>
  <c r="AJ203" i="6" a="1"/>
  <c r="AJ203" i="6" s="1"/>
  <c r="AK203" i="6" s="1"/>
  <c r="AI203" i="6"/>
  <c r="AF203" i="6"/>
  <c r="AB203" i="6"/>
  <c r="Y203" i="6"/>
  <c r="T203" i="6"/>
  <c r="AN203" i="6" s="1"/>
  <c r="H203" i="6"/>
  <c r="A203" i="6"/>
  <c r="AX202" i="6"/>
  <c r="AW202" i="6"/>
  <c r="AT202" i="6"/>
  <c r="AS202" i="6"/>
  <c r="AP202" i="6"/>
  <c r="AO202" i="6"/>
  <c r="AM202" i="6"/>
  <c r="AJ202" i="6" a="1"/>
  <c r="AJ202" i="6" s="1"/>
  <c r="AK202" i="6" s="1"/>
  <c r="AI202" i="6"/>
  <c r="AF202" i="6"/>
  <c r="AB202" i="6"/>
  <c r="Y202" i="6"/>
  <c r="T202" i="6"/>
  <c r="H202" i="6"/>
  <c r="A202" i="6"/>
  <c r="BF201" i="6"/>
  <c r="BE201" i="6"/>
  <c r="BA201" i="6"/>
  <c r="AT201" i="6"/>
  <c r="AS201" i="6" s="1"/>
  <c r="AP201" i="6"/>
  <c r="AO201" i="6"/>
  <c r="AN201" i="6"/>
  <c r="AQ201" i="6" s="1"/>
  <c r="AM201" i="6"/>
  <c r="AJ201" i="6" a="1"/>
  <c r="AJ201" i="6" s="1"/>
  <c r="AK201" i="6" s="1"/>
  <c r="AI201" i="6"/>
  <c r="AF201" i="6"/>
  <c r="AB201" i="6"/>
  <c r="Y201" i="6"/>
  <c r="T201" i="6"/>
  <c r="AL201" i="6" s="1"/>
  <c r="H201" i="6"/>
  <c r="A201" i="6"/>
  <c r="AT200" i="6"/>
  <c r="AP200" i="6"/>
  <c r="AO200" i="6"/>
  <c r="AM200" i="6"/>
  <c r="AJ200" i="6" a="1"/>
  <c r="AJ200" i="6"/>
  <c r="AK200" i="6" s="1"/>
  <c r="AI200" i="6"/>
  <c r="AF200" i="6"/>
  <c r="AB200" i="6"/>
  <c r="Y200" i="6"/>
  <c r="T200" i="6"/>
  <c r="H200" i="6"/>
  <c r="A200" i="6"/>
  <c r="BG199" i="6"/>
  <c r="AT199" i="6"/>
  <c r="AS199" i="6" s="1"/>
  <c r="AP199" i="6"/>
  <c r="AO199" i="6"/>
  <c r="AM199" i="6"/>
  <c r="AQ199" i="6" s="1"/>
  <c r="AL199" i="6"/>
  <c r="AJ199" i="6" a="1"/>
  <c r="AJ199" i="6" s="1"/>
  <c r="AK199" i="6" s="1"/>
  <c r="AI199" i="6"/>
  <c r="AF199" i="6"/>
  <c r="AB199" i="6"/>
  <c r="Y199" i="6"/>
  <c r="T199" i="6"/>
  <c r="AN199" i="6" s="1"/>
  <c r="H199" i="6"/>
  <c r="A199" i="6"/>
  <c r="BG198" i="6"/>
  <c r="BF198" i="6"/>
  <c r="BC198" i="6"/>
  <c r="BB198" i="6"/>
  <c r="AX198" i="6"/>
  <c r="AW198" i="6"/>
  <c r="AV198" i="6"/>
  <c r="AU198" i="6"/>
  <c r="AT198" i="6"/>
  <c r="AS198" i="6" s="1"/>
  <c r="AP198" i="6"/>
  <c r="AO198" i="6"/>
  <c r="AM198" i="6"/>
  <c r="AK198" i="6"/>
  <c r="AJ198" i="6" a="1"/>
  <c r="AJ198" i="6" s="1"/>
  <c r="AI198" i="6"/>
  <c r="AF198" i="6"/>
  <c r="AB198" i="6"/>
  <c r="Y198" i="6"/>
  <c r="T198" i="6"/>
  <c r="H198" i="6"/>
  <c r="A198" i="6"/>
  <c r="AT197" i="6"/>
  <c r="AS197" i="6"/>
  <c r="AP197" i="6"/>
  <c r="AO197" i="6"/>
  <c r="AN197" i="6"/>
  <c r="AM197" i="6"/>
  <c r="AJ197" i="6" a="1"/>
  <c r="AJ197" i="6" s="1"/>
  <c r="AK197" i="6" s="1"/>
  <c r="AI197" i="6"/>
  <c r="AF197" i="6"/>
  <c r="AB197" i="6"/>
  <c r="Y197" i="6"/>
  <c r="T197" i="6"/>
  <c r="AL197" i="6" s="1"/>
  <c r="H197" i="6"/>
  <c r="A197" i="6"/>
  <c r="BG196" i="6"/>
  <c r="BF196" i="6"/>
  <c r="BE196" i="6"/>
  <c r="BD196" i="6"/>
  <c r="BC196" i="6"/>
  <c r="BA196" i="6"/>
  <c r="AT196" i="6"/>
  <c r="AS196" i="6" s="1"/>
  <c r="AP196" i="6"/>
  <c r="AO196" i="6"/>
  <c r="AN196" i="6"/>
  <c r="AM196" i="6"/>
  <c r="AL196" i="6"/>
  <c r="AQ196" i="6" s="1"/>
  <c r="AJ196" i="6" a="1"/>
  <c r="AJ196" i="6"/>
  <c r="AK196" i="6" s="1"/>
  <c r="AI196" i="6"/>
  <c r="AF196" i="6"/>
  <c r="AB196" i="6"/>
  <c r="Y196" i="6"/>
  <c r="T196" i="6"/>
  <c r="H196" i="6"/>
  <c r="A196" i="6"/>
  <c r="AZ195" i="6"/>
  <c r="AY195" i="6"/>
  <c r="AT195" i="6"/>
  <c r="AS195" i="6" s="1"/>
  <c r="AP195" i="6"/>
  <c r="AO195" i="6"/>
  <c r="AM195" i="6"/>
  <c r="AJ195" i="6" a="1"/>
  <c r="AJ195" i="6"/>
  <c r="AK195" i="6" s="1"/>
  <c r="AI195" i="6"/>
  <c r="AF195" i="6"/>
  <c r="AB195" i="6"/>
  <c r="Y195" i="6"/>
  <c r="T195" i="6"/>
  <c r="H195" i="6"/>
  <c r="A195" i="6"/>
  <c r="BG194" i="6"/>
  <c r="BF194" i="6"/>
  <c r="AT194" i="6"/>
  <c r="AS194" i="6" s="1"/>
  <c r="AQ194" i="6"/>
  <c r="AP194" i="6"/>
  <c r="AO194" i="6"/>
  <c r="AN194" i="6"/>
  <c r="AM194" i="6"/>
  <c r="AL194" i="6"/>
  <c r="AK194" i="6"/>
  <c r="AJ194" i="6" a="1"/>
  <c r="AJ194" i="6" s="1"/>
  <c r="AI194" i="6"/>
  <c r="AF194" i="6"/>
  <c r="AB194" i="6"/>
  <c r="Y194" i="6"/>
  <c r="T194" i="6"/>
  <c r="H194" i="6"/>
  <c r="A194" i="6"/>
  <c r="BG193" i="6"/>
  <c r="BF193" i="6"/>
  <c r="BE193" i="6"/>
  <c r="BD193" i="6"/>
  <c r="BC193" i="6"/>
  <c r="BB193" i="6"/>
  <c r="BA193" i="6"/>
  <c r="AZ193" i="6"/>
  <c r="AX193" i="6"/>
  <c r="AW193" i="6"/>
  <c r="AV193" i="6"/>
  <c r="AU193" i="6"/>
  <c r="AT193" i="6"/>
  <c r="AY193" i="6" s="1"/>
  <c r="AS193" i="6"/>
  <c r="AP193" i="6"/>
  <c r="AO193" i="6"/>
  <c r="AN193" i="6"/>
  <c r="AM193" i="6"/>
  <c r="AL193" i="6"/>
  <c r="AJ193" i="6" a="1"/>
  <c r="AJ193" i="6"/>
  <c r="AK193" i="6" s="1"/>
  <c r="AI193" i="6"/>
  <c r="AF193" i="6"/>
  <c r="AB193" i="6"/>
  <c r="Y193" i="6"/>
  <c r="T193" i="6"/>
  <c r="H193" i="6"/>
  <c r="A193" i="6"/>
  <c r="BG192" i="6"/>
  <c r="BF192" i="6"/>
  <c r="BE192" i="6"/>
  <c r="BD192" i="6"/>
  <c r="BC192" i="6"/>
  <c r="BB192" i="6"/>
  <c r="BA192" i="6"/>
  <c r="AZ192" i="6"/>
  <c r="AY192" i="6"/>
  <c r="AW192" i="6"/>
  <c r="AV192" i="6"/>
  <c r="AU192" i="6"/>
  <c r="AT192" i="6"/>
  <c r="AX192" i="6" s="1"/>
  <c r="AP192" i="6"/>
  <c r="AO192" i="6"/>
  <c r="AN192" i="6"/>
  <c r="AM192" i="6"/>
  <c r="AQ192" i="6" s="1"/>
  <c r="AL192" i="6"/>
  <c r="AJ192" i="6" a="1"/>
  <c r="AJ192" i="6"/>
  <c r="AK192" i="6" s="1"/>
  <c r="AI192" i="6"/>
  <c r="AF192" i="6"/>
  <c r="AB192" i="6"/>
  <c r="Y192" i="6"/>
  <c r="T192" i="6"/>
  <c r="H192" i="6"/>
  <c r="A192" i="6"/>
  <c r="BA191" i="6"/>
  <c r="AZ191" i="6"/>
  <c r="AY191" i="6"/>
  <c r="AX191" i="6"/>
  <c r="AV191" i="6"/>
  <c r="AU191" i="6"/>
  <c r="AT191" i="6"/>
  <c r="BG191" i="6" s="1"/>
  <c r="AP191" i="6"/>
  <c r="AO191" i="6"/>
  <c r="AM191" i="6"/>
  <c r="AJ191" i="6" a="1"/>
  <c r="AJ191" i="6"/>
  <c r="AK191" i="6" s="1"/>
  <c r="AI191" i="6"/>
  <c r="AF191" i="6"/>
  <c r="AB191" i="6"/>
  <c r="Y191" i="6"/>
  <c r="T191" i="6"/>
  <c r="H191" i="6"/>
  <c r="A191" i="6"/>
  <c r="AU190" i="6"/>
  <c r="AT190" i="6"/>
  <c r="AP190" i="6"/>
  <c r="AO190" i="6"/>
  <c r="AN190" i="6"/>
  <c r="AM190" i="6"/>
  <c r="AJ190" i="6" a="1"/>
  <c r="AJ190" i="6" s="1"/>
  <c r="AK190" i="6" s="1"/>
  <c r="AI190" i="6"/>
  <c r="AF190" i="6"/>
  <c r="AB190" i="6"/>
  <c r="Y190" i="6"/>
  <c r="T190" i="6"/>
  <c r="AL190" i="6" s="1"/>
  <c r="H190" i="6"/>
  <c r="A190" i="6"/>
  <c r="BE189" i="6"/>
  <c r="BD189" i="6"/>
  <c r="BC189" i="6"/>
  <c r="BB189" i="6"/>
  <c r="BA189" i="6"/>
  <c r="AT189" i="6"/>
  <c r="AS189" i="6" s="1"/>
  <c r="AP189" i="6"/>
  <c r="AO189" i="6"/>
  <c r="AN189" i="6"/>
  <c r="AM189" i="6"/>
  <c r="AL189" i="6"/>
  <c r="AQ189" i="6" s="1"/>
  <c r="AJ189" i="6" a="1"/>
  <c r="AJ189" i="6" s="1"/>
  <c r="AK189" i="6" s="1"/>
  <c r="AI189" i="6"/>
  <c r="AF189" i="6"/>
  <c r="AB189" i="6"/>
  <c r="Y189" i="6"/>
  <c r="T189" i="6"/>
  <c r="H189" i="6"/>
  <c r="A189" i="6"/>
  <c r="BG188" i="6"/>
  <c r="BF188" i="6"/>
  <c r="BD188" i="6"/>
  <c r="BC188" i="6"/>
  <c r="BB188" i="6"/>
  <c r="BA188" i="6"/>
  <c r="AZ188" i="6"/>
  <c r="AY188" i="6"/>
  <c r="AX188" i="6"/>
  <c r="AW188" i="6"/>
  <c r="AV188" i="6"/>
  <c r="AU188" i="6"/>
  <c r="AT188" i="6"/>
  <c r="BE188" i="6" s="1"/>
  <c r="AS188" i="6"/>
  <c r="AP188" i="6"/>
  <c r="AO188" i="6"/>
  <c r="AM188" i="6"/>
  <c r="AL188" i="6"/>
  <c r="AQ188" i="6" s="1"/>
  <c r="AK188" i="6"/>
  <c r="AJ188" i="6" a="1"/>
  <c r="AJ188" i="6"/>
  <c r="AI188" i="6"/>
  <c r="AF188" i="6"/>
  <c r="AB188" i="6"/>
  <c r="Y188" i="6"/>
  <c r="T188" i="6"/>
  <c r="AN188" i="6" s="1"/>
  <c r="H188" i="6"/>
  <c r="A188" i="6"/>
  <c r="BG187" i="6"/>
  <c r="BF187" i="6"/>
  <c r="BE187" i="6"/>
  <c r="BC187" i="6"/>
  <c r="BB187" i="6"/>
  <c r="BA187" i="6"/>
  <c r="AZ187" i="6"/>
  <c r="AY187" i="6"/>
  <c r="AX187" i="6"/>
  <c r="AW187" i="6"/>
  <c r="AV187" i="6"/>
  <c r="AU187" i="6"/>
  <c r="AT187" i="6"/>
  <c r="AP187" i="6"/>
  <c r="AO187" i="6"/>
  <c r="AM187" i="6"/>
  <c r="AJ187" i="6" a="1"/>
  <c r="AJ187" i="6"/>
  <c r="AK187" i="6" s="1"/>
  <c r="AI187" i="6"/>
  <c r="AF187" i="6"/>
  <c r="AB187" i="6"/>
  <c r="Y187" i="6"/>
  <c r="T187" i="6"/>
  <c r="H187" i="6"/>
  <c r="A187" i="6"/>
  <c r="AW186" i="6"/>
  <c r="AV186" i="6"/>
  <c r="AU186" i="6"/>
  <c r="AT186" i="6"/>
  <c r="AS186" i="6"/>
  <c r="AP186" i="6"/>
  <c r="AO186" i="6"/>
  <c r="AM186" i="6"/>
  <c r="AJ186" i="6" a="1"/>
  <c r="AJ186" i="6"/>
  <c r="AK186" i="6" s="1"/>
  <c r="AI186" i="6"/>
  <c r="AF186" i="6"/>
  <c r="AB186" i="6"/>
  <c r="Y186" i="6"/>
  <c r="T186" i="6"/>
  <c r="H186" i="6"/>
  <c r="A186" i="6"/>
  <c r="BF185" i="6"/>
  <c r="BE185" i="6"/>
  <c r="BD185" i="6"/>
  <c r="BA185" i="6"/>
  <c r="AZ185" i="6"/>
  <c r="AY185" i="6"/>
  <c r="AW185" i="6"/>
  <c r="AV185" i="6"/>
  <c r="AU185" i="6"/>
  <c r="AT185" i="6"/>
  <c r="AS185" i="6"/>
  <c r="AQ185" i="6"/>
  <c r="AP185" i="6"/>
  <c r="AO185" i="6"/>
  <c r="AN185" i="6"/>
  <c r="AM185" i="6"/>
  <c r="AL185" i="6"/>
  <c r="AJ185" i="6" a="1"/>
  <c r="AJ185" i="6"/>
  <c r="AK185" i="6" s="1"/>
  <c r="AI185" i="6"/>
  <c r="AF185" i="6"/>
  <c r="AB185" i="6"/>
  <c r="Y185" i="6"/>
  <c r="T185" i="6"/>
  <c r="H185" i="6"/>
  <c r="A185" i="6"/>
  <c r="BG184" i="6"/>
  <c r="BE184" i="6"/>
  <c r="BD184" i="6"/>
  <c r="BC184" i="6"/>
  <c r="BB184" i="6"/>
  <c r="AZ184" i="6"/>
  <c r="AY184" i="6"/>
  <c r="AW184" i="6"/>
  <c r="AV184" i="6"/>
  <c r="AU184" i="6"/>
  <c r="AT184" i="6"/>
  <c r="AS184" i="6"/>
  <c r="AP184" i="6"/>
  <c r="AO184" i="6"/>
  <c r="AN184" i="6"/>
  <c r="AM184" i="6"/>
  <c r="AL184" i="6"/>
  <c r="AQ184" i="6" s="1"/>
  <c r="AK184" i="6"/>
  <c r="AJ184" i="6" a="1"/>
  <c r="AJ184" i="6"/>
  <c r="AI184" i="6"/>
  <c r="AF184" i="6"/>
  <c r="AB184" i="6"/>
  <c r="Y184" i="6"/>
  <c r="T184" i="6"/>
  <c r="H184" i="6"/>
  <c r="A184" i="6"/>
  <c r="BG183" i="6"/>
  <c r="BF183" i="6"/>
  <c r="BC183" i="6"/>
  <c r="BB183" i="6"/>
  <c r="BA183" i="6"/>
  <c r="AY183" i="6"/>
  <c r="AX183" i="6"/>
  <c r="AW183" i="6"/>
  <c r="AV183" i="6"/>
  <c r="AT183" i="6"/>
  <c r="BD183" i="6" s="1"/>
  <c r="AS183" i="6"/>
  <c r="AP183" i="6"/>
  <c r="AO183" i="6"/>
  <c r="AM183" i="6"/>
  <c r="AJ183" i="6" a="1"/>
  <c r="AJ183" i="6" s="1"/>
  <c r="AK183" i="6" s="1"/>
  <c r="AI183" i="6"/>
  <c r="AF183" i="6"/>
  <c r="AB183" i="6"/>
  <c r="Y183" i="6"/>
  <c r="T183" i="6"/>
  <c r="H183" i="6"/>
  <c r="A183" i="6"/>
  <c r="AW182" i="6"/>
  <c r="AT182" i="6"/>
  <c r="AS182" i="6"/>
  <c r="AP182" i="6"/>
  <c r="AO182" i="6"/>
  <c r="AM182" i="6"/>
  <c r="AJ182" i="6" a="1"/>
  <c r="AJ182" i="6" s="1"/>
  <c r="AK182" i="6" s="1"/>
  <c r="AI182" i="6"/>
  <c r="AF182" i="6"/>
  <c r="AB182" i="6"/>
  <c r="Y182" i="6"/>
  <c r="T182" i="6"/>
  <c r="H182" i="6"/>
  <c r="A182" i="6"/>
  <c r="AT181" i="6"/>
  <c r="AS181" i="6" s="1"/>
  <c r="AP181" i="6"/>
  <c r="AO181" i="6"/>
  <c r="AM181" i="6"/>
  <c r="AJ181" i="6" a="1"/>
  <c r="AJ181" i="6" s="1"/>
  <c r="AK181" i="6" s="1"/>
  <c r="AI181" i="6"/>
  <c r="AF181" i="6"/>
  <c r="AB181" i="6"/>
  <c r="Y181" i="6"/>
  <c r="T181" i="6"/>
  <c r="AL181" i="6" s="1"/>
  <c r="H181" i="6"/>
  <c r="A181" i="6"/>
  <c r="BG180" i="6"/>
  <c r="BF180" i="6"/>
  <c r="BE180" i="6"/>
  <c r="BD180" i="6"/>
  <c r="BB180" i="6"/>
  <c r="BA180" i="6"/>
  <c r="AZ180" i="6"/>
  <c r="AX180" i="6"/>
  <c r="AV180" i="6"/>
  <c r="AU180" i="6"/>
  <c r="AT180" i="6"/>
  <c r="AW180" i="6" s="1"/>
  <c r="AS180" i="6"/>
  <c r="AP180" i="6"/>
  <c r="AO180" i="6"/>
  <c r="AN180" i="6"/>
  <c r="AM180" i="6"/>
  <c r="AL180" i="6"/>
  <c r="AQ180" i="6" s="1"/>
  <c r="AJ180" i="6" a="1"/>
  <c r="AJ180" i="6"/>
  <c r="AK180" i="6" s="1"/>
  <c r="AI180" i="6"/>
  <c r="AF180" i="6"/>
  <c r="AB180" i="6"/>
  <c r="Y180" i="6"/>
  <c r="T180" i="6"/>
  <c r="H180" i="6"/>
  <c r="A180" i="6"/>
  <c r="BG179" i="6"/>
  <c r="BF179" i="6"/>
  <c r="BE179" i="6"/>
  <c r="BD179" i="6"/>
  <c r="BC179" i="6"/>
  <c r="BB179" i="6"/>
  <c r="AU179" i="6"/>
  <c r="AT179" i="6"/>
  <c r="AV179" i="6" s="1"/>
  <c r="AS179" i="6"/>
  <c r="AP179" i="6"/>
  <c r="AO179" i="6"/>
  <c r="AN179" i="6"/>
  <c r="AM179" i="6"/>
  <c r="AL179" i="6"/>
  <c r="AQ179" i="6" s="1"/>
  <c r="AK179" i="6"/>
  <c r="AJ179" i="6" a="1"/>
  <c r="AJ179" i="6" s="1"/>
  <c r="AI179" i="6"/>
  <c r="AF179" i="6"/>
  <c r="AB179" i="6"/>
  <c r="Y179" i="6"/>
  <c r="T179" i="6"/>
  <c r="H179" i="6"/>
  <c r="A179" i="6"/>
  <c r="BG178" i="6"/>
  <c r="BF178" i="6"/>
  <c r="BE178" i="6"/>
  <c r="BD178" i="6"/>
  <c r="BC178" i="6"/>
  <c r="BB178" i="6"/>
  <c r="BA178" i="6"/>
  <c r="AZ178" i="6"/>
  <c r="AX178" i="6"/>
  <c r="AW178" i="6"/>
  <c r="AV178" i="6"/>
  <c r="AT178" i="6"/>
  <c r="AU178" i="6" s="1"/>
  <c r="AS178" i="6"/>
  <c r="AP178" i="6"/>
  <c r="AO178" i="6"/>
  <c r="AN178" i="6"/>
  <c r="AM178" i="6"/>
  <c r="AL178" i="6"/>
  <c r="AQ178" i="6" s="1"/>
  <c r="AJ178" i="6" a="1"/>
  <c r="AJ178" i="6" s="1"/>
  <c r="AK178" i="6" s="1"/>
  <c r="AI178" i="6"/>
  <c r="AF178" i="6"/>
  <c r="AB178" i="6"/>
  <c r="Y178" i="6"/>
  <c r="T178" i="6"/>
  <c r="H178" i="6"/>
  <c r="A178" i="6"/>
  <c r="BG177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P177" i="6"/>
  <c r="AO177" i="6"/>
  <c r="AM177" i="6"/>
  <c r="AL177" i="6"/>
  <c r="AJ177" i="6" a="1"/>
  <c r="AJ177" i="6"/>
  <c r="AK177" i="6" s="1"/>
  <c r="AI177" i="6"/>
  <c r="AF177" i="6"/>
  <c r="AB177" i="6"/>
  <c r="Y177" i="6"/>
  <c r="T177" i="6"/>
  <c r="AN177" i="6" s="1"/>
  <c r="H177" i="6"/>
  <c r="A177" i="6"/>
  <c r="BG176" i="6"/>
  <c r="BF176" i="6"/>
  <c r="BE176" i="6"/>
  <c r="BC176" i="6"/>
  <c r="BB176" i="6"/>
  <c r="BA176" i="6"/>
  <c r="AZ176" i="6"/>
  <c r="AY176" i="6"/>
  <c r="AX176" i="6"/>
  <c r="AW176" i="6"/>
  <c r="AT176" i="6"/>
  <c r="AS176" i="6" s="1"/>
  <c r="AP176" i="6"/>
  <c r="AO176" i="6"/>
  <c r="AN176" i="6"/>
  <c r="AM176" i="6"/>
  <c r="AQ176" i="6" s="1"/>
  <c r="AL176" i="6"/>
  <c r="AJ176" i="6" a="1"/>
  <c r="AJ176" i="6"/>
  <c r="AK176" i="6" s="1"/>
  <c r="AI176" i="6"/>
  <c r="AF176" i="6"/>
  <c r="AB176" i="6"/>
  <c r="Y176" i="6"/>
  <c r="T176" i="6"/>
  <c r="H176" i="6"/>
  <c r="A176" i="6"/>
  <c r="BG175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P175" i="6"/>
  <c r="AO175" i="6"/>
  <c r="AM175" i="6"/>
  <c r="AL175" i="6"/>
  <c r="AQ175" i="6" s="1"/>
  <c r="AJ175" i="6" a="1"/>
  <c r="AJ175" i="6"/>
  <c r="AK175" i="6" s="1"/>
  <c r="AI175" i="6"/>
  <c r="AF175" i="6"/>
  <c r="AB175" i="6"/>
  <c r="Y175" i="6"/>
  <c r="T175" i="6"/>
  <c r="AN175" i="6" s="1"/>
  <c r="H175" i="6"/>
  <c r="A175" i="6"/>
  <c r="AT174" i="6"/>
  <c r="AP174" i="6"/>
  <c r="AO174" i="6"/>
  <c r="AM174" i="6"/>
  <c r="AK174" i="6"/>
  <c r="AJ174" i="6" a="1"/>
  <c r="AJ174" i="6"/>
  <c r="AI174" i="6"/>
  <c r="AF174" i="6"/>
  <c r="AB174" i="6"/>
  <c r="Y174" i="6"/>
  <c r="T174" i="6"/>
  <c r="H174" i="6"/>
  <c r="A174" i="6"/>
  <c r="AY173" i="6"/>
  <c r="AX173" i="6"/>
  <c r="AW173" i="6"/>
  <c r="AT173" i="6"/>
  <c r="BA173" i="6" s="1"/>
  <c r="AS173" i="6"/>
  <c r="AP173" i="6"/>
  <c r="AO173" i="6"/>
  <c r="AM173" i="6"/>
  <c r="AJ173" i="6" a="1"/>
  <c r="AJ173" i="6" s="1"/>
  <c r="AK173" i="6" s="1"/>
  <c r="AI173" i="6"/>
  <c r="AF173" i="6"/>
  <c r="AB173" i="6"/>
  <c r="Y173" i="6"/>
  <c r="T173" i="6"/>
  <c r="H173" i="6"/>
  <c r="A173" i="6"/>
  <c r="AZ172" i="6"/>
  <c r="AV172" i="6"/>
  <c r="AU172" i="6"/>
  <c r="AT172" i="6"/>
  <c r="AS172" i="6"/>
  <c r="AP172" i="6"/>
  <c r="AO172" i="6"/>
  <c r="AM172" i="6"/>
  <c r="AJ172" i="6" a="1"/>
  <c r="AJ172" i="6"/>
  <c r="AK172" i="6" s="1"/>
  <c r="AI172" i="6"/>
  <c r="AF172" i="6"/>
  <c r="AB172" i="6"/>
  <c r="Y172" i="6"/>
  <c r="T172" i="6"/>
  <c r="H172" i="6"/>
  <c r="A172" i="6"/>
  <c r="BG171" i="6"/>
  <c r="AV171" i="6"/>
  <c r="AU171" i="6"/>
  <c r="AT171" i="6"/>
  <c r="AS171" i="6"/>
  <c r="AP171" i="6"/>
  <c r="AO171" i="6"/>
  <c r="AM171" i="6"/>
  <c r="AJ171" i="6" a="1"/>
  <c r="AJ171" i="6" s="1"/>
  <c r="AK171" i="6" s="1"/>
  <c r="AI171" i="6"/>
  <c r="AF171" i="6"/>
  <c r="AB171" i="6"/>
  <c r="Y171" i="6"/>
  <c r="T171" i="6"/>
  <c r="H171" i="6"/>
  <c r="A171" i="6"/>
  <c r="AT170" i="6"/>
  <c r="AP170" i="6"/>
  <c r="AO170" i="6"/>
  <c r="AM170" i="6"/>
  <c r="AJ170" i="6" a="1"/>
  <c r="AJ170" i="6"/>
  <c r="AK170" i="6" s="1"/>
  <c r="AI170" i="6"/>
  <c r="AF170" i="6"/>
  <c r="AB170" i="6"/>
  <c r="Y170" i="6"/>
  <c r="T170" i="6"/>
  <c r="H170" i="6"/>
  <c r="A170" i="6"/>
  <c r="AT169" i="6"/>
  <c r="AP169" i="6"/>
  <c r="AO169" i="6"/>
  <c r="AM169" i="6"/>
  <c r="AJ169" i="6" a="1"/>
  <c r="AJ169" i="6" s="1"/>
  <c r="AK169" i="6" s="1"/>
  <c r="AI169" i="6"/>
  <c r="AF169" i="6"/>
  <c r="AB169" i="6"/>
  <c r="Y169" i="6"/>
  <c r="T169" i="6"/>
  <c r="H169" i="6"/>
  <c r="A169" i="6"/>
  <c r="BG168" i="6"/>
  <c r="BF168" i="6"/>
  <c r="AT168" i="6"/>
  <c r="AS168" i="6" s="1"/>
  <c r="AP168" i="6"/>
  <c r="AO168" i="6"/>
  <c r="AN168" i="6"/>
  <c r="AM168" i="6"/>
  <c r="AJ168" i="6" a="1"/>
  <c r="AJ168" i="6" s="1"/>
  <c r="AK168" i="6" s="1"/>
  <c r="AI168" i="6"/>
  <c r="AF168" i="6"/>
  <c r="AB168" i="6"/>
  <c r="Y168" i="6"/>
  <c r="T168" i="6"/>
  <c r="AL168" i="6" s="1"/>
  <c r="AQ168" i="6" s="1"/>
  <c r="H168" i="6"/>
  <c r="A168" i="6"/>
  <c r="BG167" i="6"/>
  <c r="BF167" i="6"/>
  <c r="BE167" i="6"/>
  <c r="BD167" i="6"/>
  <c r="BC167" i="6"/>
  <c r="BA167" i="6"/>
  <c r="AZ167" i="6"/>
  <c r="AY167" i="6"/>
  <c r="AW167" i="6"/>
  <c r="AV167" i="6"/>
  <c r="AU167" i="6"/>
  <c r="AT167" i="6"/>
  <c r="BB167" i="6" s="1"/>
  <c r="AS167" i="6"/>
  <c r="AP167" i="6"/>
  <c r="AO167" i="6"/>
  <c r="AM167" i="6"/>
  <c r="AJ167" i="6" a="1"/>
  <c r="AJ167" i="6"/>
  <c r="AK167" i="6" s="1"/>
  <c r="AI167" i="6"/>
  <c r="AF167" i="6"/>
  <c r="AB167" i="6"/>
  <c r="Y167" i="6"/>
  <c r="T167" i="6"/>
  <c r="H167" i="6"/>
  <c r="A167" i="6"/>
  <c r="BG166" i="6"/>
  <c r="BF166" i="6"/>
  <c r="BC166" i="6"/>
  <c r="BB166" i="6"/>
  <c r="AT166" i="6"/>
  <c r="AP166" i="6"/>
  <c r="AO166" i="6"/>
  <c r="AN166" i="6"/>
  <c r="AM166" i="6"/>
  <c r="AL166" i="6"/>
  <c r="AQ166" i="6" s="1"/>
  <c r="AK166" i="6"/>
  <c r="AJ166" i="6" a="1"/>
  <c r="AJ166" i="6"/>
  <c r="AI166" i="6"/>
  <c r="AF166" i="6"/>
  <c r="AB166" i="6"/>
  <c r="Y166" i="6"/>
  <c r="T166" i="6"/>
  <c r="H166" i="6"/>
  <c r="A166" i="6"/>
  <c r="BG165" i="6"/>
  <c r="BF165" i="6"/>
  <c r="BE165" i="6"/>
  <c r="BD165" i="6"/>
  <c r="BC165" i="6"/>
  <c r="BB165" i="6"/>
  <c r="BA165" i="6"/>
  <c r="AU165" i="6"/>
  <c r="AT165" i="6"/>
  <c r="AZ165" i="6" s="1"/>
  <c r="AS165" i="6"/>
  <c r="AP165" i="6"/>
  <c r="AO165" i="6"/>
  <c r="AN165" i="6"/>
  <c r="AM165" i="6"/>
  <c r="AL165" i="6"/>
  <c r="AJ165" i="6" a="1"/>
  <c r="AJ165" i="6" s="1"/>
  <c r="AK165" i="6" s="1"/>
  <c r="AI165" i="6"/>
  <c r="AF165" i="6"/>
  <c r="AB165" i="6"/>
  <c r="Y165" i="6"/>
  <c r="T165" i="6"/>
  <c r="H165" i="6"/>
  <c r="A165" i="6"/>
  <c r="BF164" i="6"/>
  <c r="BE164" i="6"/>
  <c r="BD164" i="6"/>
  <c r="BC164" i="6"/>
  <c r="BB164" i="6"/>
  <c r="BA164" i="6"/>
  <c r="AZ164" i="6"/>
  <c r="AT164" i="6"/>
  <c r="AY164" i="6" s="1"/>
  <c r="AP164" i="6"/>
  <c r="AO164" i="6"/>
  <c r="AN164" i="6"/>
  <c r="AM164" i="6"/>
  <c r="AL164" i="6"/>
  <c r="AQ164" i="6" s="1"/>
  <c r="AK164" i="6"/>
  <c r="AJ164" i="6" a="1"/>
  <c r="AJ164" i="6"/>
  <c r="AI164" i="6"/>
  <c r="AF164" i="6"/>
  <c r="AB164" i="6"/>
  <c r="Y164" i="6"/>
  <c r="T164" i="6"/>
  <c r="H164" i="6"/>
  <c r="A164" i="6"/>
  <c r="BG163" i="6"/>
  <c r="BF163" i="6"/>
  <c r="BE163" i="6"/>
  <c r="BD163" i="6"/>
  <c r="BC163" i="6"/>
  <c r="BB163" i="6"/>
  <c r="BA163" i="6"/>
  <c r="AZ163" i="6"/>
  <c r="AY163" i="6"/>
  <c r="AW163" i="6"/>
  <c r="AV163" i="6"/>
  <c r="AU163" i="6"/>
  <c r="AT163" i="6"/>
  <c r="AX163" i="6" s="1"/>
  <c r="AS163" i="6"/>
  <c r="AP163" i="6"/>
  <c r="AO163" i="6"/>
  <c r="AN163" i="6"/>
  <c r="AM163" i="6"/>
  <c r="AL163" i="6"/>
  <c r="AQ163" i="6" s="1"/>
  <c r="AJ163" i="6" a="1"/>
  <c r="AJ163" i="6" s="1"/>
  <c r="AK163" i="6" s="1"/>
  <c r="AI163" i="6"/>
  <c r="AF163" i="6"/>
  <c r="AB163" i="6"/>
  <c r="Y163" i="6"/>
  <c r="T163" i="6"/>
  <c r="H163" i="6"/>
  <c r="A163" i="6"/>
  <c r="BG162" i="6"/>
  <c r="BF162" i="6"/>
  <c r="BD162" i="6"/>
  <c r="BC162" i="6"/>
  <c r="BB162" i="6"/>
  <c r="BA162" i="6"/>
  <c r="AZ162" i="6"/>
  <c r="AY162" i="6"/>
  <c r="AX162" i="6"/>
  <c r="AU162" i="6"/>
  <c r="AT162" i="6"/>
  <c r="AW162" i="6" s="1"/>
  <c r="AP162" i="6"/>
  <c r="AO162" i="6"/>
  <c r="AM162" i="6"/>
  <c r="AL162" i="6"/>
  <c r="AJ162" i="6" a="1"/>
  <c r="AJ162" i="6"/>
  <c r="AK162" i="6" s="1"/>
  <c r="AI162" i="6"/>
  <c r="AF162" i="6"/>
  <c r="AB162" i="6"/>
  <c r="Y162" i="6"/>
  <c r="T162" i="6"/>
  <c r="AN162" i="6" s="1"/>
  <c r="H162" i="6"/>
  <c r="A162" i="6"/>
  <c r="BG161" i="6"/>
  <c r="BF161" i="6"/>
  <c r="BE161" i="6"/>
  <c r="BC161" i="6"/>
  <c r="BB161" i="6"/>
  <c r="BA161" i="6"/>
  <c r="AZ161" i="6"/>
  <c r="AY161" i="6"/>
  <c r="AX161" i="6"/>
  <c r="AW161" i="6"/>
  <c r="AT161" i="6"/>
  <c r="AV161" i="6" s="1"/>
  <c r="AP161" i="6"/>
  <c r="AO161" i="6"/>
  <c r="AN161" i="6"/>
  <c r="AM161" i="6"/>
  <c r="AL161" i="6"/>
  <c r="AJ161" i="6" a="1"/>
  <c r="AJ161" i="6"/>
  <c r="AK161" i="6" s="1"/>
  <c r="AI161" i="6"/>
  <c r="AF161" i="6"/>
  <c r="AB161" i="6"/>
  <c r="Y161" i="6"/>
  <c r="T161" i="6"/>
  <c r="H161" i="6"/>
  <c r="A161" i="6"/>
  <c r="BF160" i="6"/>
  <c r="BE160" i="6"/>
  <c r="BD160" i="6"/>
  <c r="BB160" i="6"/>
  <c r="BA160" i="6"/>
  <c r="AZ160" i="6"/>
  <c r="AY160" i="6"/>
  <c r="AX160" i="6"/>
  <c r="AW160" i="6"/>
  <c r="AV160" i="6"/>
  <c r="AT160" i="6"/>
  <c r="AU160" i="6" s="1"/>
  <c r="AS160" i="6"/>
  <c r="AP160" i="6"/>
  <c r="AO160" i="6"/>
  <c r="AN160" i="6"/>
  <c r="AM160" i="6"/>
  <c r="AL160" i="6"/>
  <c r="AJ160" i="6" a="1"/>
  <c r="AJ160" i="6" s="1"/>
  <c r="AK160" i="6" s="1"/>
  <c r="AI160" i="6"/>
  <c r="AF160" i="6"/>
  <c r="AB160" i="6"/>
  <c r="Y160" i="6"/>
  <c r="T160" i="6"/>
  <c r="H160" i="6"/>
  <c r="A160" i="6"/>
  <c r="BG159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P159" i="6"/>
  <c r="AO159" i="6"/>
  <c r="AM159" i="6"/>
  <c r="AL159" i="6"/>
  <c r="AJ159" i="6" a="1"/>
  <c r="AJ159" i="6"/>
  <c r="AK159" i="6" s="1"/>
  <c r="AI159" i="6"/>
  <c r="AF159" i="6"/>
  <c r="AB159" i="6"/>
  <c r="Y159" i="6"/>
  <c r="T159" i="6"/>
  <c r="AN159" i="6" s="1"/>
  <c r="H159" i="6"/>
  <c r="A159" i="6"/>
  <c r="BD158" i="6"/>
  <c r="BC158" i="6"/>
  <c r="BB158" i="6"/>
  <c r="AW158" i="6"/>
  <c r="AT158" i="6"/>
  <c r="AP158" i="6"/>
  <c r="AO158" i="6"/>
  <c r="AM158" i="6"/>
  <c r="AK158" i="6"/>
  <c r="AJ158" i="6" a="1"/>
  <c r="AJ158" i="6"/>
  <c r="AI158" i="6"/>
  <c r="AF158" i="6"/>
  <c r="AB158" i="6"/>
  <c r="Y158" i="6"/>
  <c r="T158" i="6"/>
  <c r="AN158" i="6" s="1"/>
  <c r="H158" i="6"/>
  <c r="A158" i="6"/>
  <c r="AV157" i="6"/>
  <c r="AT157" i="6"/>
  <c r="AS157" i="6"/>
  <c r="AP157" i="6"/>
  <c r="AO157" i="6"/>
  <c r="AM157" i="6"/>
  <c r="AK157" i="6"/>
  <c r="AJ157" i="6" a="1"/>
  <c r="AJ157" i="6" s="1"/>
  <c r="AI157" i="6"/>
  <c r="AF157" i="6"/>
  <c r="AB157" i="6"/>
  <c r="Y157" i="6"/>
  <c r="T157" i="6"/>
  <c r="AN157" i="6" s="1"/>
  <c r="H157" i="6"/>
  <c r="A157" i="6"/>
  <c r="BA156" i="6"/>
  <c r="AZ156" i="6"/>
  <c r="AX156" i="6"/>
  <c r="AT156" i="6"/>
  <c r="AS156" i="6" s="1"/>
  <c r="AP156" i="6"/>
  <c r="AO156" i="6"/>
  <c r="AM156" i="6"/>
  <c r="AJ156" i="6" a="1"/>
  <c r="AJ156" i="6"/>
  <c r="AK156" i="6" s="1"/>
  <c r="AI156" i="6"/>
  <c r="AF156" i="6"/>
  <c r="AB156" i="6"/>
  <c r="Y156" i="6"/>
  <c r="T156" i="6"/>
  <c r="H156" i="6"/>
  <c r="A156" i="6"/>
  <c r="BG155" i="6"/>
  <c r="AY155" i="6"/>
  <c r="AW155" i="6"/>
  <c r="AV155" i="6"/>
  <c r="AU155" i="6"/>
  <c r="AT155" i="6"/>
  <c r="AS155" i="6"/>
  <c r="AP155" i="6"/>
  <c r="AO155" i="6"/>
  <c r="AM155" i="6"/>
  <c r="AJ155" i="6" a="1"/>
  <c r="AJ155" i="6"/>
  <c r="AK155" i="6" s="1"/>
  <c r="AI155" i="6"/>
  <c r="AF155" i="6"/>
  <c r="AB155" i="6"/>
  <c r="Y155" i="6"/>
  <c r="T155" i="6"/>
  <c r="H155" i="6"/>
  <c r="A155" i="6"/>
  <c r="BG154" i="6"/>
  <c r="BF154" i="6"/>
  <c r="AZ154" i="6"/>
  <c r="AX154" i="6"/>
  <c r="AV154" i="6"/>
  <c r="AU154" i="6"/>
  <c r="AT154" i="6"/>
  <c r="AY154" i="6" s="1"/>
  <c r="AS154" i="6"/>
  <c r="AP154" i="6"/>
  <c r="AO154" i="6"/>
  <c r="AM154" i="6"/>
  <c r="AJ154" i="6" a="1"/>
  <c r="AJ154" i="6"/>
  <c r="AK154" i="6" s="1"/>
  <c r="AI154" i="6"/>
  <c r="AF154" i="6"/>
  <c r="AB154" i="6"/>
  <c r="Y154" i="6"/>
  <c r="T154" i="6"/>
  <c r="H154" i="6"/>
  <c r="A154" i="6"/>
  <c r="BG153" i="6"/>
  <c r="AX153" i="6"/>
  <c r="AT153" i="6"/>
  <c r="AS153" i="6"/>
  <c r="AP153" i="6"/>
  <c r="AO153" i="6"/>
  <c r="AN153" i="6"/>
  <c r="AM153" i="6"/>
  <c r="AJ153" i="6" a="1"/>
  <c r="AJ153" i="6" s="1"/>
  <c r="AK153" i="6" s="1"/>
  <c r="AI153" i="6"/>
  <c r="AF153" i="6"/>
  <c r="AB153" i="6"/>
  <c r="Y153" i="6"/>
  <c r="T153" i="6"/>
  <c r="AL153" i="6" s="1"/>
  <c r="H153" i="6"/>
  <c r="A153" i="6"/>
  <c r="BG152" i="6"/>
  <c r="BF152" i="6"/>
  <c r="BE152" i="6"/>
  <c r="BD152" i="6"/>
  <c r="AX152" i="6"/>
  <c r="AW152" i="6"/>
  <c r="AV152" i="6"/>
  <c r="AT152" i="6"/>
  <c r="AS152" i="6"/>
  <c r="AP152" i="6"/>
  <c r="AQ152" i="6" s="1"/>
  <c r="AO152" i="6"/>
  <c r="AN152" i="6"/>
  <c r="AM152" i="6"/>
  <c r="AJ152" i="6" a="1"/>
  <c r="AJ152" i="6" s="1"/>
  <c r="AK152" i="6" s="1"/>
  <c r="AI152" i="6"/>
  <c r="AF152" i="6"/>
  <c r="AB152" i="6"/>
  <c r="Y152" i="6"/>
  <c r="T152" i="6"/>
  <c r="AL152" i="6" s="1"/>
  <c r="H152" i="6"/>
  <c r="A152" i="6"/>
  <c r="BG151" i="6"/>
  <c r="BF151" i="6"/>
  <c r="BE151" i="6"/>
  <c r="BD151" i="6"/>
  <c r="BC151" i="6"/>
  <c r="BA151" i="6"/>
  <c r="AZ151" i="6"/>
  <c r="AY151" i="6"/>
  <c r="AW151" i="6"/>
  <c r="AV151" i="6"/>
  <c r="AU151" i="6"/>
  <c r="AT151" i="6"/>
  <c r="BB151" i="6" s="1"/>
  <c r="AS151" i="6"/>
  <c r="AP151" i="6"/>
  <c r="AO151" i="6"/>
  <c r="AN151" i="6"/>
  <c r="AM151" i="6"/>
  <c r="AL151" i="6"/>
  <c r="AJ151" i="6" a="1"/>
  <c r="AJ151" i="6"/>
  <c r="AK151" i="6" s="1"/>
  <c r="AI151" i="6"/>
  <c r="AF151" i="6"/>
  <c r="AB151" i="6"/>
  <c r="Y151" i="6"/>
  <c r="T151" i="6"/>
  <c r="H151" i="6"/>
  <c r="A151" i="6"/>
  <c r="BG150" i="6"/>
  <c r="BF150" i="6"/>
  <c r="BE150" i="6"/>
  <c r="BD150" i="6"/>
  <c r="BC150" i="6"/>
  <c r="AY150" i="6"/>
  <c r="AV150" i="6"/>
  <c r="AU150" i="6"/>
  <c r="AT150" i="6"/>
  <c r="BB150" i="6" s="1"/>
  <c r="AP150" i="6"/>
  <c r="AO150" i="6"/>
  <c r="AM150" i="6"/>
  <c r="AK150" i="6"/>
  <c r="AJ150" i="6" a="1"/>
  <c r="AJ150" i="6"/>
  <c r="AI150" i="6"/>
  <c r="AF150" i="6"/>
  <c r="AB150" i="6"/>
  <c r="Y150" i="6"/>
  <c r="T150" i="6"/>
  <c r="H150" i="6"/>
  <c r="A150" i="6"/>
  <c r="BE149" i="6"/>
  <c r="BB149" i="6"/>
  <c r="BA149" i="6"/>
  <c r="AU149" i="6"/>
  <c r="AT149" i="6"/>
  <c r="AS149" i="6"/>
  <c r="AP149" i="6"/>
  <c r="AO149" i="6"/>
  <c r="AN149" i="6"/>
  <c r="AM149" i="6"/>
  <c r="AJ149" i="6" a="1"/>
  <c r="AJ149" i="6" s="1"/>
  <c r="AK149" i="6" s="1"/>
  <c r="AI149" i="6"/>
  <c r="AF149" i="6"/>
  <c r="AB149" i="6"/>
  <c r="Y149" i="6"/>
  <c r="T149" i="6"/>
  <c r="AL149" i="6" s="1"/>
  <c r="AQ149" i="6" s="1"/>
  <c r="H149" i="6"/>
  <c r="A149" i="6"/>
  <c r="BF148" i="6"/>
  <c r="BE148" i="6"/>
  <c r="BC148" i="6"/>
  <c r="BB148" i="6"/>
  <c r="BA148" i="6"/>
  <c r="AT148" i="6"/>
  <c r="BD148" i="6" s="1"/>
  <c r="AS148" i="6"/>
  <c r="AP148" i="6"/>
  <c r="AO148" i="6"/>
  <c r="AN148" i="6"/>
  <c r="AM148" i="6"/>
  <c r="AL148" i="6"/>
  <c r="AQ148" i="6" s="1"/>
  <c r="AJ148" i="6" a="1"/>
  <c r="AJ148" i="6" s="1"/>
  <c r="AK148" i="6" s="1"/>
  <c r="AI148" i="6"/>
  <c r="AF148" i="6"/>
  <c r="AB148" i="6"/>
  <c r="Y148" i="6"/>
  <c r="T148" i="6"/>
  <c r="H148" i="6"/>
  <c r="A148" i="6"/>
  <c r="BG147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P147" i="6"/>
  <c r="AO147" i="6"/>
  <c r="AN147" i="6"/>
  <c r="AM147" i="6"/>
  <c r="AQ147" i="6" s="1"/>
  <c r="AL147" i="6"/>
  <c r="AJ147" i="6" a="1"/>
  <c r="AJ147" i="6"/>
  <c r="AK147" i="6" s="1"/>
  <c r="AI147" i="6"/>
  <c r="AF147" i="6"/>
  <c r="AB147" i="6"/>
  <c r="Y147" i="6"/>
  <c r="T147" i="6"/>
  <c r="H147" i="6"/>
  <c r="A147" i="6"/>
  <c r="BG146" i="6"/>
  <c r="BF146" i="6"/>
  <c r="BD146" i="6"/>
  <c r="BC146" i="6"/>
  <c r="BB146" i="6"/>
  <c r="BA146" i="6"/>
  <c r="AZ146" i="6"/>
  <c r="AY146" i="6"/>
  <c r="AX146" i="6"/>
  <c r="AU146" i="6"/>
  <c r="AT146" i="6"/>
  <c r="AW146" i="6" s="1"/>
  <c r="AP146" i="6"/>
  <c r="AO146" i="6"/>
  <c r="AM146" i="6"/>
  <c r="AJ146" i="6" a="1"/>
  <c r="AJ146" i="6" s="1"/>
  <c r="AK146" i="6" s="1"/>
  <c r="AI146" i="6"/>
  <c r="AF146" i="6"/>
  <c r="AB146" i="6"/>
  <c r="Y146" i="6"/>
  <c r="T146" i="6"/>
  <c r="AN146" i="6" s="1"/>
  <c r="H146" i="6"/>
  <c r="A146" i="6"/>
  <c r="BG145" i="6"/>
  <c r="BF145" i="6"/>
  <c r="BE145" i="6"/>
  <c r="AT145" i="6"/>
  <c r="AP145" i="6"/>
  <c r="AO145" i="6"/>
  <c r="AN145" i="6"/>
  <c r="AM145" i="6"/>
  <c r="AL145" i="6"/>
  <c r="AJ145" i="6" a="1"/>
  <c r="AJ145" i="6"/>
  <c r="AK145" i="6" s="1"/>
  <c r="AI145" i="6"/>
  <c r="AF145" i="6"/>
  <c r="AB145" i="6"/>
  <c r="Y145" i="6"/>
  <c r="T145" i="6"/>
  <c r="H145" i="6"/>
  <c r="A145" i="6"/>
  <c r="BF144" i="6"/>
  <c r="BE144" i="6"/>
  <c r="BD144" i="6"/>
  <c r="BB144" i="6"/>
  <c r="BA144" i="6"/>
  <c r="AZ144" i="6"/>
  <c r="AY144" i="6"/>
  <c r="AX144" i="6"/>
  <c r="AW144" i="6"/>
  <c r="AV144" i="6"/>
  <c r="AT144" i="6"/>
  <c r="AU144" i="6" s="1"/>
  <c r="AS144" i="6"/>
  <c r="AP144" i="6"/>
  <c r="AO144" i="6"/>
  <c r="AN144" i="6"/>
  <c r="AM144" i="6"/>
  <c r="AQ144" i="6" s="1"/>
  <c r="AL144" i="6"/>
  <c r="AJ144" i="6" a="1"/>
  <c r="AJ144" i="6" s="1"/>
  <c r="AK144" i="6" s="1"/>
  <c r="AI144" i="6"/>
  <c r="AF144" i="6"/>
  <c r="AB144" i="6"/>
  <c r="Y144" i="6"/>
  <c r="T144" i="6"/>
  <c r="H144" i="6"/>
  <c r="A144" i="6"/>
  <c r="BG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BF143" i="6" s="1"/>
  <c r="AS143" i="6"/>
  <c r="AP143" i="6"/>
  <c r="AO143" i="6"/>
  <c r="AN143" i="6"/>
  <c r="AM143" i="6"/>
  <c r="AL143" i="6"/>
  <c r="AQ143" i="6" s="1"/>
  <c r="AJ143" i="6" a="1"/>
  <c r="AJ143" i="6"/>
  <c r="AK143" i="6" s="1"/>
  <c r="AI143" i="6"/>
  <c r="AF143" i="6"/>
  <c r="AB143" i="6"/>
  <c r="Y143" i="6"/>
  <c r="T143" i="6"/>
  <c r="H143" i="6"/>
  <c r="A143" i="6"/>
  <c r="BG142" i="6"/>
  <c r="AT142" i="6"/>
  <c r="AP142" i="6"/>
  <c r="AO142" i="6"/>
  <c r="AM142" i="6"/>
  <c r="AL142" i="6"/>
  <c r="AQ142" i="6" s="1"/>
  <c r="AK142" i="6"/>
  <c r="AJ142" i="6" a="1"/>
  <c r="AJ142" i="6"/>
  <c r="AI142" i="6"/>
  <c r="AF142" i="6"/>
  <c r="AB142" i="6"/>
  <c r="Y142" i="6"/>
  <c r="T142" i="6"/>
  <c r="AN142" i="6" s="1"/>
  <c r="H142" i="6"/>
  <c r="A142" i="6"/>
  <c r="BF141" i="6"/>
  <c r="BC141" i="6"/>
  <c r="BB141" i="6"/>
  <c r="BA141" i="6"/>
  <c r="AX141" i="6"/>
  <c r="AW141" i="6"/>
  <c r="AV141" i="6"/>
  <c r="AT141" i="6"/>
  <c r="AY141" i="6" s="1"/>
  <c r="AS141" i="6"/>
  <c r="AP141" i="6"/>
  <c r="AO141" i="6"/>
  <c r="AM141" i="6"/>
  <c r="AK141" i="6"/>
  <c r="AJ141" i="6" a="1"/>
  <c r="AJ141" i="6" s="1"/>
  <c r="AI141" i="6"/>
  <c r="AF141" i="6"/>
  <c r="AB141" i="6"/>
  <c r="Y141" i="6"/>
  <c r="T141" i="6"/>
  <c r="H141" i="6"/>
  <c r="A141" i="6"/>
  <c r="AZ140" i="6"/>
  <c r="AV140" i="6"/>
  <c r="AU140" i="6"/>
  <c r="AT140" i="6"/>
  <c r="AS140" i="6"/>
  <c r="AP140" i="6"/>
  <c r="AO140" i="6"/>
  <c r="AN140" i="6"/>
  <c r="AM140" i="6"/>
  <c r="AK140" i="6"/>
  <c r="AJ140" i="6" a="1"/>
  <c r="AJ140" i="6"/>
  <c r="AI140" i="6"/>
  <c r="AF140" i="6"/>
  <c r="AB140" i="6"/>
  <c r="Y140" i="6"/>
  <c r="T140" i="6"/>
  <c r="AL140" i="6" s="1"/>
  <c r="H140" i="6"/>
  <c r="A140" i="6"/>
  <c r="BG139" i="6"/>
  <c r="BD139" i="6"/>
  <c r="BC139" i="6"/>
  <c r="AZ139" i="6"/>
  <c r="AY139" i="6"/>
  <c r="AW139" i="6"/>
  <c r="AT139" i="6"/>
  <c r="BA139" i="6" s="1"/>
  <c r="AS139" i="6"/>
  <c r="AP139" i="6"/>
  <c r="AO139" i="6"/>
  <c r="AM139" i="6"/>
  <c r="AJ139" i="6" a="1"/>
  <c r="AJ139" i="6" s="1"/>
  <c r="AK139" i="6" s="1"/>
  <c r="AI139" i="6"/>
  <c r="AF139" i="6"/>
  <c r="AB139" i="6"/>
  <c r="Y139" i="6"/>
  <c r="T139" i="6"/>
  <c r="H139" i="6"/>
  <c r="A139" i="6"/>
  <c r="AT138" i="6"/>
  <c r="AP138" i="6"/>
  <c r="AO138" i="6"/>
  <c r="AM138" i="6"/>
  <c r="AJ138" i="6" a="1"/>
  <c r="AJ138" i="6"/>
  <c r="AK138" i="6" s="1"/>
  <c r="AI138" i="6"/>
  <c r="AF138" i="6"/>
  <c r="AB138" i="6"/>
  <c r="Y138" i="6"/>
  <c r="T138" i="6"/>
  <c r="AN138" i="6" s="1"/>
  <c r="H138" i="6"/>
  <c r="A138" i="6"/>
  <c r="BF137" i="6"/>
  <c r="BE137" i="6"/>
  <c r="BB137" i="6"/>
  <c r="AX137" i="6"/>
  <c r="AW137" i="6"/>
  <c r="AU137" i="6"/>
  <c r="AT137" i="6"/>
  <c r="BG137" i="6" s="1"/>
  <c r="AS137" i="6"/>
  <c r="AP137" i="6"/>
  <c r="AO137" i="6"/>
  <c r="AQ137" i="6" s="1"/>
  <c r="AN137" i="6"/>
  <c r="AM137" i="6"/>
  <c r="AJ137" i="6" a="1"/>
  <c r="AJ137" i="6" s="1"/>
  <c r="AK137" i="6" s="1"/>
  <c r="AI137" i="6"/>
  <c r="AF137" i="6"/>
  <c r="AB137" i="6"/>
  <c r="Y137" i="6"/>
  <c r="T137" i="6"/>
  <c r="AL137" i="6" s="1"/>
  <c r="H137" i="6"/>
  <c r="A137" i="6"/>
  <c r="AX136" i="6"/>
  <c r="AT136" i="6"/>
  <c r="AP136" i="6"/>
  <c r="AO136" i="6"/>
  <c r="AN136" i="6"/>
  <c r="AM136" i="6"/>
  <c r="AJ136" i="6" a="1"/>
  <c r="AJ136" i="6"/>
  <c r="AK136" i="6" s="1"/>
  <c r="AI136" i="6"/>
  <c r="AF136" i="6"/>
  <c r="AB136" i="6"/>
  <c r="Y136" i="6"/>
  <c r="T136" i="6"/>
  <c r="AL136" i="6" s="1"/>
  <c r="AQ136" i="6" s="1"/>
  <c r="H136" i="6"/>
  <c r="A136" i="6"/>
  <c r="BG135" i="6"/>
  <c r="BF135" i="6"/>
  <c r="BE135" i="6"/>
  <c r="BD135" i="6"/>
  <c r="BC135" i="6"/>
  <c r="BA135" i="6"/>
  <c r="AZ135" i="6"/>
  <c r="AY135" i="6"/>
  <c r="AW135" i="6"/>
  <c r="AV135" i="6"/>
  <c r="AU135" i="6"/>
  <c r="AT135" i="6"/>
  <c r="BB135" i="6" s="1"/>
  <c r="AS135" i="6"/>
  <c r="AP135" i="6"/>
  <c r="AO135" i="6"/>
  <c r="AN135" i="6"/>
  <c r="AQ135" i="6" s="1"/>
  <c r="AM135" i="6"/>
  <c r="AJ135" i="6" a="1"/>
  <c r="AJ135" i="6"/>
  <c r="AK135" i="6" s="1"/>
  <c r="AI135" i="6"/>
  <c r="AF135" i="6"/>
  <c r="AB135" i="6"/>
  <c r="Y135" i="6"/>
  <c r="T135" i="6"/>
  <c r="AL135" i="6" s="1"/>
  <c r="H135" i="6"/>
  <c r="A135" i="6"/>
  <c r="BG134" i="6"/>
  <c r="BF134" i="6"/>
  <c r="BD134" i="6"/>
  <c r="BC134" i="6"/>
  <c r="BB134" i="6"/>
  <c r="AX134" i="6"/>
  <c r="AV134" i="6"/>
  <c r="AU134" i="6"/>
  <c r="AT134" i="6"/>
  <c r="BE134" i="6" s="1"/>
  <c r="AP134" i="6"/>
  <c r="AO134" i="6"/>
  <c r="AN134" i="6"/>
  <c r="AM134" i="6"/>
  <c r="AL134" i="6"/>
  <c r="AQ134" i="6" s="1"/>
  <c r="AJ134" i="6" a="1"/>
  <c r="AJ134" i="6"/>
  <c r="AK134" i="6" s="1"/>
  <c r="AI134" i="6"/>
  <c r="AF134" i="6"/>
  <c r="AB134" i="6"/>
  <c r="Y134" i="6"/>
  <c r="T134" i="6"/>
  <c r="H134" i="6"/>
  <c r="A134" i="6"/>
  <c r="BG133" i="6"/>
  <c r="BF133" i="6"/>
  <c r="BE133" i="6"/>
  <c r="BD133" i="6"/>
  <c r="BC133" i="6"/>
  <c r="BB133" i="6"/>
  <c r="AY133" i="6"/>
  <c r="AX133" i="6"/>
  <c r="AW133" i="6"/>
  <c r="AT133" i="6"/>
  <c r="BA133" i="6" s="1"/>
  <c r="AS133" i="6"/>
  <c r="AP133" i="6"/>
  <c r="AO133" i="6"/>
  <c r="AM133" i="6"/>
  <c r="AJ133" i="6" a="1"/>
  <c r="AJ133" i="6" s="1"/>
  <c r="AK133" i="6" s="1"/>
  <c r="AI133" i="6"/>
  <c r="AF133" i="6"/>
  <c r="AB133" i="6"/>
  <c r="Y133" i="6"/>
  <c r="T133" i="6"/>
  <c r="H133" i="6"/>
  <c r="A133" i="6"/>
  <c r="AT132" i="6"/>
  <c r="AQ132" i="6"/>
  <c r="AP132" i="6"/>
  <c r="AO132" i="6"/>
  <c r="AN132" i="6"/>
  <c r="AM132" i="6"/>
  <c r="AL132" i="6"/>
  <c r="AJ132" i="6" a="1"/>
  <c r="AJ132" i="6" s="1"/>
  <c r="AK132" i="6" s="1"/>
  <c r="AI132" i="6"/>
  <c r="AF132" i="6"/>
  <c r="AB132" i="6"/>
  <c r="Y132" i="6"/>
  <c r="T132" i="6"/>
  <c r="H132" i="6"/>
  <c r="A132" i="6"/>
  <c r="BG131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P131" i="6"/>
  <c r="AO131" i="6"/>
  <c r="AN131" i="6"/>
  <c r="AM131" i="6"/>
  <c r="AJ131" i="6" a="1"/>
  <c r="AJ131" i="6" s="1"/>
  <c r="AK131" i="6" s="1"/>
  <c r="AI131" i="6"/>
  <c r="AF131" i="6"/>
  <c r="AB131" i="6"/>
  <c r="Y131" i="6"/>
  <c r="T131" i="6"/>
  <c r="AL131" i="6" s="1"/>
  <c r="AQ131" i="6" s="1"/>
  <c r="H131" i="6"/>
  <c r="A131" i="6"/>
  <c r="BF130" i="6"/>
  <c r="BD130" i="6"/>
  <c r="BC130" i="6"/>
  <c r="AT130" i="6"/>
  <c r="BG130" i="6" s="1"/>
  <c r="AP130" i="6"/>
  <c r="AO130" i="6"/>
  <c r="AM130" i="6"/>
  <c r="AK130" i="6"/>
  <c r="AJ130" i="6" a="1"/>
  <c r="AJ130" i="6"/>
  <c r="AI130" i="6"/>
  <c r="AF130" i="6"/>
  <c r="AB130" i="6"/>
  <c r="Y130" i="6"/>
  <c r="T130" i="6"/>
  <c r="AN130" i="6" s="1"/>
  <c r="H130" i="6"/>
  <c r="A130" i="6"/>
  <c r="BG129" i="6"/>
  <c r="BF129" i="6"/>
  <c r="BE129" i="6"/>
  <c r="BC129" i="6"/>
  <c r="BB129" i="6"/>
  <c r="AZ129" i="6"/>
  <c r="AY129" i="6"/>
  <c r="AX129" i="6"/>
  <c r="AT129" i="6"/>
  <c r="BA129" i="6" s="1"/>
  <c r="AS129" i="6"/>
  <c r="AP129" i="6"/>
  <c r="AO129" i="6"/>
  <c r="AN129" i="6"/>
  <c r="AM129" i="6"/>
  <c r="AL129" i="6"/>
  <c r="AJ129" i="6" a="1"/>
  <c r="AJ129" i="6"/>
  <c r="AK129" i="6" s="1"/>
  <c r="AI129" i="6"/>
  <c r="AF129" i="6"/>
  <c r="AB129" i="6"/>
  <c r="Y129" i="6"/>
  <c r="T129" i="6"/>
  <c r="H129" i="6"/>
  <c r="A129" i="6"/>
  <c r="AW128" i="6"/>
  <c r="AT128" i="6"/>
  <c r="AS128" i="6"/>
  <c r="AQ128" i="6"/>
  <c r="AP128" i="6"/>
  <c r="AO128" i="6"/>
  <c r="AN128" i="6"/>
  <c r="AM128" i="6"/>
  <c r="AL128" i="6"/>
  <c r="AJ128" i="6" a="1"/>
  <c r="AJ128" i="6"/>
  <c r="AK128" i="6" s="1"/>
  <c r="AI128" i="6"/>
  <c r="AF128" i="6"/>
  <c r="AB128" i="6"/>
  <c r="Y128" i="6"/>
  <c r="T128" i="6"/>
  <c r="H128" i="6"/>
  <c r="A128" i="6"/>
  <c r="BG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BF127" i="6" s="1"/>
  <c r="AS127" i="6"/>
  <c r="AP127" i="6"/>
  <c r="AO127" i="6"/>
  <c r="AM127" i="6"/>
  <c r="AJ127" i="6" a="1"/>
  <c r="AJ127" i="6" s="1"/>
  <c r="AK127" i="6" s="1"/>
  <c r="AI127" i="6"/>
  <c r="AF127" i="6"/>
  <c r="AB127" i="6"/>
  <c r="Y127" i="6"/>
  <c r="T127" i="6"/>
  <c r="AN127" i="6" s="1"/>
  <c r="H127" i="6"/>
  <c r="A127" i="6"/>
  <c r="BF126" i="6"/>
  <c r="BD126" i="6"/>
  <c r="BC126" i="6"/>
  <c r="AT126" i="6"/>
  <c r="BG126" i="6" s="1"/>
  <c r="AP126" i="6"/>
  <c r="AO126" i="6"/>
  <c r="AM126" i="6"/>
  <c r="AJ126" i="6" a="1"/>
  <c r="AJ126" i="6"/>
  <c r="AK126" i="6" s="1"/>
  <c r="AI126" i="6"/>
  <c r="AF126" i="6"/>
  <c r="AB126" i="6"/>
  <c r="Y126" i="6"/>
  <c r="T126" i="6"/>
  <c r="AN126" i="6" s="1"/>
  <c r="H126" i="6"/>
  <c r="A126" i="6"/>
  <c r="BG125" i="6"/>
  <c r="BF125" i="6"/>
  <c r="BE125" i="6"/>
  <c r="BC125" i="6"/>
  <c r="BB125" i="6"/>
  <c r="AY125" i="6"/>
  <c r="AX125" i="6"/>
  <c r="AW125" i="6"/>
  <c r="AT125" i="6"/>
  <c r="BA125" i="6" s="1"/>
  <c r="AS125" i="6"/>
  <c r="AP125" i="6"/>
  <c r="AO125" i="6"/>
  <c r="AM125" i="6"/>
  <c r="AK125" i="6"/>
  <c r="AJ125" i="6" a="1"/>
  <c r="AJ125" i="6" s="1"/>
  <c r="AI125" i="6"/>
  <c r="AF125" i="6"/>
  <c r="AB125" i="6"/>
  <c r="Y125" i="6"/>
  <c r="T125" i="6"/>
  <c r="H125" i="6"/>
  <c r="A125" i="6"/>
  <c r="BF124" i="6"/>
  <c r="BE124" i="6"/>
  <c r="BD124" i="6"/>
  <c r="BB124" i="6"/>
  <c r="BA124" i="6"/>
  <c r="AZ124" i="6"/>
  <c r="AX124" i="6"/>
  <c r="AW124" i="6"/>
  <c r="AV124" i="6"/>
  <c r="AU124" i="6"/>
  <c r="AT124" i="6"/>
  <c r="AS124" i="6"/>
  <c r="AP124" i="6"/>
  <c r="AO124" i="6"/>
  <c r="AM124" i="6"/>
  <c r="AJ124" i="6" a="1"/>
  <c r="AJ124" i="6" s="1"/>
  <c r="AK124" i="6" s="1"/>
  <c r="AI124" i="6"/>
  <c r="AF124" i="6"/>
  <c r="AB124" i="6"/>
  <c r="Y124" i="6"/>
  <c r="T124" i="6"/>
  <c r="AL124" i="6" s="1"/>
  <c r="H124" i="6"/>
  <c r="A124" i="6"/>
  <c r="BG123" i="6"/>
  <c r="BE123" i="6"/>
  <c r="BD123" i="6"/>
  <c r="AT123" i="6"/>
  <c r="AS123" i="6" s="1"/>
  <c r="AP123" i="6"/>
  <c r="AO123" i="6"/>
  <c r="AM123" i="6"/>
  <c r="AL123" i="6"/>
  <c r="AQ123" i="6" s="1"/>
  <c r="AJ123" i="6" a="1"/>
  <c r="AJ123" i="6" s="1"/>
  <c r="AK123" i="6" s="1"/>
  <c r="AI123" i="6"/>
  <c r="AF123" i="6"/>
  <c r="AB123" i="6"/>
  <c r="Y123" i="6"/>
  <c r="T123" i="6"/>
  <c r="AN123" i="6" s="1"/>
  <c r="H123" i="6"/>
  <c r="A123" i="6"/>
  <c r="BG122" i="6"/>
  <c r="BF122" i="6"/>
  <c r="BD122" i="6"/>
  <c r="BC122" i="6"/>
  <c r="AZ122" i="6"/>
  <c r="AY122" i="6"/>
  <c r="AX122" i="6"/>
  <c r="AT122" i="6"/>
  <c r="BB122" i="6" s="1"/>
  <c r="AS122" i="6"/>
  <c r="AP122" i="6"/>
  <c r="AO122" i="6"/>
  <c r="AM122" i="6"/>
  <c r="AL122" i="6"/>
  <c r="AQ122" i="6" s="1"/>
  <c r="AJ122" i="6" a="1"/>
  <c r="AJ122" i="6"/>
  <c r="AK122" i="6" s="1"/>
  <c r="AI122" i="6"/>
  <c r="AF122" i="6"/>
  <c r="AB122" i="6"/>
  <c r="Y122" i="6"/>
  <c r="T122" i="6"/>
  <c r="AN122" i="6" s="1"/>
  <c r="H122" i="6"/>
  <c r="A122" i="6"/>
  <c r="AT121" i="6"/>
  <c r="AS121" i="6" s="1"/>
  <c r="AP121" i="6"/>
  <c r="AO121" i="6"/>
  <c r="AM121" i="6"/>
  <c r="AJ121" i="6" a="1"/>
  <c r="AJ121" i="6" s="1"/>
  <c r="AK121" i="6" s="1"/>
  <c r="AI121" i="6"/>
  <c r="AF121" i="6"/>
  <c r="AB121" i="6"/>
  <c r="Y121" i="6"/>
  <c r="T121" i="6"/>
  <c r="H121" i="6"/>
  <c r="A121" i="6"/>
  <c r="BG120" i="6"/>
  <c r="BF120" i="6"/>
  <c r="BA120" i="6"/>
  <c r="AW120" i="6"/>
  <c r="AV120" i="6"/>
  <c r="AT120" i="6"/>
  <c r="AS120" i="6"/>
  <c r="AP120" i="6"/>
  <c r="AO120" i="6"/>
  <c r="AN120" i="6"/>
  <c r="AM120" i="6"/>
  <c r="AK120" i="6"/>
  <c r="AJ120" i="6" a="1"/>
  <c r="AJ120" i="6"/>
  <c r="AI120" i="6"/>
  <c r="AF120" i="6"/>
  <c r="AB120" i="6"/>
  <c r="Y120" i="6"/>
  <c r="T120" i="6"/>
  <c r="AL120" i="6" s="1"/>
  <c r="AQ120" i="6" s="1"/>
  <c r="H120" i="6"/>
  <c r="A120" i="6"/>
  <c r="BG119" i="6"/>
  <c r="BF119" i="6"/>
  <c r="BE119" i="6"/>
  <c r="BD119" i="6"/>
  <c r="BC119" i="6"/>
  <c r="BA119" i="6"/>
  <c r="AZ119" i="6"/>
  <c r="AY119" i="6"/>
  <c r="AW119" i="6"/>
  <c r="AV119" i="6"/>
  <c r="AU119" i="6"/>
  <c r="AT119" i="6"/>
  <c r="BB119" i="6" s="1"/>
  <c r="AS119" i="6"/>
  <c r="AP119" i="6"/>
  <c r="AO119" i="6"/>
  <c r="AN119" i="6"/>
  <c r="AM119" i="6"/>
  <c r="AL119" i="6"/>
  <c r="AQ119" i="6" s="1"/>
  <c r="AJ119" i="6" a="1"/>
  <c r="AJ119" i="6"/>
  <c r="AK119" i="6" s="1"/>
  <c r="AI119" i="6"/>
  <c r="AF119" i="6"/>
  <c r="AB119" i="6"/>
  <c r="Y119" i="6"/>
  <c r="T119" i="6"/>
  <c r="H119" i="6"/>
  <c r="A119" i="6"/>
  <c r="BG118" i="6"/>
  <c r="BF118" i="6"/>
  <c r="BE118" i="6"/>
  <c r="BD118" i="6"/>
  <c r="BC118" i="6"/>
  <c r="BB118" i="6"/>
  <c r="AZ118" i="6"/>
  <c r="AX118" i="6"/>
  <c r="AV118" i="6"/>
  <c r="AU118" i="6"/>
  <c r="AT118" i="6"/>
  <c r="AY118" i="6" s="1"/>
  <c r="AP118" i="6"/>
  <c r="AO118" i="6"/>
  <c r="AM118" i="6"/>
  <c r="AJ118" i="6" a="1"/>
  <c r="AJ118" i="6"/>
  <c r="AK118" i="6" s="1"/>
  <c r="AI118" i="6"/>
  <c r="AF118" i="6"/>
  <c r="AB118" i="6"/>
  <c r="Y118" i="6"/>
  <c r="T118" i="6"/>
  <c r="H118" i="6"/>
  <c r="A118" i="6"/>
  <c r="BG117" i="6"/>
  <c r="BF117" i="6"/>
  <c r="BE117" i="6"/>
  <c r="BD117" i="6"/>
  <c r="BC117" i="6"/>
  <c r="BB117" i="6"/>
  <c r="BA117" i="6"/>
  <c r="AY117" i="6"/>
  <c r="AX117" i="6"/>
  <c r="AW117" i="6"/>
  <c r="AU117" i="6"/>
  <c r="AT117" i="6"/>
  <c r="AS117" i="6"/>
  <c r="AP117" i="6"/>
  <c r="AO117" i="6"/>
  <c r="AM117" i="6"/>
  <c r="AK117" i="6"/>
  <c r="AJ117" i="6" a="1"/>
  <c r="AJ117" i="6" s="1"/>
  <c r="AI117" i="6"/>
  <c r="AF117" i="6"/>
  <c r="AB117" i="6"/>
  <c r="Y117" i="6"/>
  <c r="T117" i="6"/>
  <c r="H117" i="6"/>
  <c r="A117" i="6"/>
  <c r="BE116" i="6"/>
  <c r="BD116" i="6"/>
  <c r="BC116" i="6"/>
  <c r="AT116" i="6"/>
  <c r="BF116" i="6" s="1"/>
  <c r="AS116" i="6"/>
  <c r="AP116" i="6"/>
  <c r="AO116" i="6"/>
  <c r="AN116" i="6"/>
  <c r="AM116" i="6"/>
  <c r="AL116" i="6"/>
  <c r="AQ116" i="6" s="1"/>
  <c r="AK116" i="6"/>
  <c r="AJ116" i="6" a="1"/>
  <c r="AJ116" i="6" s="1"/>
  <c r="AI116" i="6"/>
  <c r="AF116" i="6"/>
  <c r="AB116" i="6"/>
  <c r="Y116" i="6"/>
  <c r="T116" i="6"/>
  <c r="H116" i="6"/>
  <c r="A116" i="6"/>
  <c r="BG115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Q115" i="6"/>
  <c r="AP115" i="6"/>
  <c r="AO115" i="6"/>
  <c r="AN115" i="6"/>
  <c r="AM115" i="6"/>
  <c r="AJ115" i="6" a="1"/>
  <c r="AJ115" i="6"/>
  <c r="AK115" i="6" s="1"/>
  <c r="AI115" i="6"/>
  <c r="AF115" i="6"/>
  <c r="AB115" i="6"/>
  <c r="Y115" i="6"/>
  <c r="T115" i="6"/>
  <c r="AL115" i="6" s="1"/>
  <c r="H115" i="6"/>
  <c r="A115" i="6"/>
  <c r="BG114" i="6"/>
  <c r="BF114" i="6"/>
  <c r="BD114" i="6"/>
  <c r="BC114" i="6"/>
  <c r="BB114" i="6"/>
  <c r="AZ114" i="6"/>
  <c r="AY114" i="6"/>
  <c r="AX114" i="6"/>
  <c r="AT114" i="6"/>
  <c r="BA114" i="6" s="1"/>
  <c r="AP114" i="6"/>
  <c r="AO114" i="6"/>
  <c r="AM114" i="6"/>
  <c r="AL114" i="6"/>
  <c r="AQ114" i="6" s="1"/>
  <c r="AJ114" i="6" a="1"/>
  <c r="AJ114" i="6" s="1"/>
  <c r="AK114" i="6" s="1"/>
  <c r="AI114" i="6"/>
  <c r="AF114" i="6"/>
  <c r="AB114" i="6"/>
  <c r="Y114" i="6"/>
  <c r="T114" i="6"/>
  <c r="AN114" i="6" s="1"/>
  <c r="H114" i="6"/>
  <c r="A114" i="6"/>
  <c r="AT113" i="6"/>
  <c r="AS113" i="6" s="1"/>
  <c r="AP113" i="6"/>
  <c r="AO113" i="6"/>
  <c r="AM113" i="6"/>
  <c r="AJ113" i="6" a="1"/>
  <c r="AJ113" i="6"/>
  <c r="AK113" i="6" s="1"/>
  <c r="AI113" i="6"/>
  <c r="AF113" i="6"/>
  <c r="AB113" i="6"/>
  <c r="Y113" i="6"/>
  <c r="T113" i="6"/>
  <c r="H113" i="6"/>
  <c r="A113" i="6"/>
  <c r="BF112" i="6"/>
  <c r="BE112" i="6"/>
  <c r="AZ112" i="6"/>
  <c r="AW112" i="6"/>
  <c r="AV112" i="6"/>
  <c r="AT112" i="6"/>
  <c r="AS112" i="6"/>
  <c r="AP112" i="6"/>
  <c r="AO112" i="6"/>
  <c r="AN112" i="6"/>
  <c r="AM112" i="6"/>
  <c r="AL112" i="6"/>
  <c r="AJ112" i="6" a="1"/>
  <c r="AJ112" i="6"/>
  <c r="AK112" i="6" s="1"/>
  <c r="AI112" i="6"/>
  <c r="AF112" i="6"/>
  <c r="AB112" i="6"/>
  <c r="Y112" i="6"/>
  <c r="T112" i="6"/>
  <c r="H112" i="6"/>
  <c r="A112" i="6"/>
  <c r="BG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BF111" i="6" s="1"/>
  <c r="AS111" i="6"/>
  <c r="AP111" i="6"/>
  <c r="AO111" i="6"/>
  <c r="AN111" i="6"/>
  <c r="AM111" i="6"/>
  <c r="AL111" i="6"/>
  <c r="AQ111" i="6" s="1"/>
  <c r="AJ111" i="6" a="1"/>
  <c r="AJ111" i="6" s="1"/>
  <c r="AK111" i="6" s="1"/>
  <c r="AI111" i="6"/>
  <c r="AF111" i="6"/>
  <c r="AB111" i="6"/>
  <c r="Y111" i="6"/>
  <c r="T111" i="6"/>
  <c r="H111" i="6"/>
  <c r="A111" i="6"/>
  <c r="BG110" i="6"/>
  <c r="BF110" i="6"/>
  <c r="BD110" i="6"/>
  <c r="BC110" i="6"/>
  <c r="BB110" i="6"/>
  <c r="AY110" i="6"/>
  <c r="AX110" i="6"/>
  <c r="AW110" i="6"/>
  <c r="AT110" i="6"/>
  <c r="AZ110" i="6" s="1"/>
  <c r="AP110" i="6"/>
  <c r="AO110" i="6"/>
  <c r="AM110" i="6"/>
  <c r="AL110" i="6"/>
  <c r="AQ110" i="6" s="1"/>
  <c r="AJ110" i="6" a="1"/>
  <c r="AJ110" i="6"/>
  <c r="AK110" i="6" s="1"/>
  <c r="AI110" i="6"/>
  <c r="AF110" i="6"/>
  <c r="AB110" i="6"/>
  <c r="Y110" i="6"/>
  <c r="T110" i="6"/>
  <c r="AN110" i="6" s="1"/>
  <c r="H110" i="6"/>
  <c r="A110" i="6"/>
  <c r="BB109" i="6"/>
  <c r="BA109" i="6"/>
  <c r="AX109" i="6"/>
  <c r="AV109" i="6"/>
  <c r="AT109" i="6"/>
  <c r="AP109" i="6"/>
  <c r="AO109" i="6"/>
  <c r="AM109" i="6"/>
  <c r="AL109" i="6"/>
  <c r="AK109" i="6"/>
  <c r="AJ109" i="6" a="1"/>
  <c r="AJ109" i="6" s="1"/>
  <c r="AI109" i="6"/>
  <c r="AF109" i="6"/>
  <c r="AB109" i="6"/>
  <c r="Y109" i="6"/>
  <c r="T109" i="6"/>
  <c r="AN109" i="6" s="1"/>
  <c r="H109" i="6"/>
  <c r="A109" i="6"/>
  <c r="BF108" i="6"/>
  <c r="BE108" i="6"/>
  <c r="AU108" i="6"/>
  <c r="AT108" i="6"/>
  <c r="AP108" i="6"/>
  <c r="AO108" i="6"/>
  <c r="AM108" i="6"/>
  <c r="AK108" i="6"/>
  <c r="AJ108" i="6" a="1"/>
  <c r="AJ108" i="6" s="1"/>
  <c r="AI108" i="6"/>
  <c r="AF108" i="6"/>
  <c r="AB108" i="6"/>
  <c r="Y108" i="6"/>
  <c r="T108" i="6"/>
  <c r="AL108" i="6" s="1"/>
  <c r="H108" i="6"/>
  <c r="A108" i="6"/>
  <c r="BG107" i="6"/>
  <c r="BE107" i="6"/>
  <c r="BD107" i="6"/>
  <c r="BC107" i="6"/>
  <c r="AZ107" i="6"/>
  <c r="AY107" i="6"/>
  <c r="AW107" i="6"/>
  <c r="AT107" i="6"/>
  <c r="BA107" i="6" s="1"/>
  <c r="AS107" i="6"/>
  <c r="AP107" i="6"/>
  <c r="AO107" i="6"/>
  <c r="AN107" i="6"/>
  <c r="AM107" i="6"/>
  <c r="AL107" i="6"/>
  <c r="AJ107" i="6" a="1"/>
  <c r="AJ107" i="6"/>
  <c r="AK107" i="6" s="1"/>
  <c r="AI107" i="6"/>
  <c r="AF107" i="6"/>
  <c r="AB107" i="6"/>
  <c r="Y107" i="6"/>
  <c r="T107" i="6"/>
  <c r="H107" i="6"/>
  <c r="A107" i="6"/>
  <c r="AT106" i="6"/>
  <c r="AS106" i="6"/>
  <c r="AP106" i="6"/>
  <c r="AO106" i="6"/>
  <c r="AM106" i="6"/>
  <c r="AJ106" i="6" a="1"/>
  <c r="AJ106" i="6"/>
  <c r="AK106" i="6" s="1"/>
  <c r="AI106" i="6"/>
  <c r="AF106" i="6"/>
  <c r="AB106" i="6"/>
  <c r="Y106" i="6"/>
  <c r="T106" i="6"/>
  <c r="H106" i="6"/>
  <c r="A106" i="6"/>
  <c r="BG105" i="6"/>
  <c r="BF105" i="6"/>
  <c r="BA105" i="6"/>
  <c r="AW105" i="6"/>
  <c r="AU105" i="6"/>
  <c r="AT105" i="6"/>
  <c r="AS105" i="6"/>
  <c r="AP105" i="6"/>
  <c r="AO105" i="6"/>
  <c r="AM105" i="6"/>
  <c r="AJ105" i="6" a="1"/>
  <c r="AJ105" i="6" s="1"/>
  <c r="AK105" i="6" s="1"/>
  <c r="AI105" i="6"/>
  <c r="AF105" i="6"/>
  <c r="AB105" i="6"/>
  <c r="Y105" i="6"/>
  <c r="T105" i="6"/>
  <c r="H105" i="6"/>
  <c r="A105" i="6"/>
  <c r="BG104" i="6"/>
  <c r="BE104" i="6"/>
  <c r="AT104" i="6"/>
  <c r="AP104" i="6"/>
  <c r="AO104" i="6"/>
  <c r="AN104" i="6"/>
  <c r="AM104" i="6"/>
  <c r="AQ104" i="6" s="1"/>
  <c r="AJ104" i="6" a="1"/>
  <c r="AJ104" i="6" s="1"/>
  <c r="AK104" i="6" s="1"/>
  <c r="AI104" i="6"/>
  <c r="AF104" i="6"/>
  <c r="AB104" i="6"/>
  <c r="Y104" i="6"/>
  <c r="T104" i="6"/>
  <c r="AL104" i="6" s="1"/>
  <c r="H104" i="6"/>
  <c r="A104" i="6"/>
  <c r="BG103" i="6"/>
  <c r="BF103" i="6"/>
  <c r="BE103" i="6"/>
  <c r="BD103" i="6"/>
  <c r="BC103" i="6"/>
  <c r="BA103" i="6"/>
  <c r="AZ103" i="6"/>
  <c r="AY103" i="6"/>
  <c r="AW103" i="6"/>
  <c r="AV103" i="6"/>
  <c r="AU103" i="6"/>
  <c r="AT103" i="6"/>
  <c r="BB103" i="6" s="1"/>
  <c r="AS103" i="6"/>
  <c r="AP103" i="6"/>
  <c r="AO103" i="6"/>
  <c r="AN103" i="6"/>
  <c r="AM103" i="6"/>
  <c r="AJ103" i="6" a="1"/>
  <c r="AJ103" i="6" s="1"/>
  <c r="AK103" i="6" s="1"/>
  <c r="AI103" i="6"/>
  <c r="AF103" i="6"/>
  <c r="AB103" i="6"/>
  <c r="Y103" i="6"/>
  <c r="T103" i="6"/>
  <c r="AL103" i="6" s="1"/>
  <c r="AQ103" i="6" s="1"/>
  <c r="H103" i="6"/>
  <c r="A103" i="6"/>
  <c r="AZ102" i="6"/>
  <c r="AY102" i="6"/>
  <c r="AT102" i="6"/>
  <c r="AP102" i="6"/>
  <c r="AO102" i="6"/>
  <c r="AN102" i="6"/>
  <c r="AM102" i="6"/>
  <c r="AJ102" i="6" a="1"/>
  <c r="AJ102" i="6"/>
  <c r="AK102" i="6" s="1"/>
  <c r="AI102" i="6"/>
  <c r="AF102" i="6"/>
  <c r="AB102" i="6"/>
  <c r="Y102" i="6"/>
  <c r="T102" i="6"/>
  <c r="AL102" i="6" s="1"/>
  <c r="H102" i="6"/>
  <c r="A102" i="6"/>
  <c r="BF101" i="6"/>
  <c r="BE101" i="6"/>
  <c r="BD101" i="6"/>
  <c r="AY101" i="6"/>
  <c r="AT101" i="6"/>
  <c r="AP101" i="6"/>
  <c r="AO101" i="6"/>
  <c r="AN101" i="6"/>
  <c r="AM101" i="6"/>
  <c r="AL101" i="6"/>
  <c r="AQ101" i="6" s="1"/>
  <c r="AK101" i="6"/>
  <c r="AJ101" i="6" a="1"/>
  <c r="AJ101" i="6" s="1"/>
  <c r="AI101" i="6"/>
  <c r="AF101" i="6"/>
  <c r="AB101" i="6"/>
  <c r="Y101" i="6"/>
  <c r="T101" i="6"/>
  <c r="H101" i="6"/>
  <c r="A101" i="6"/>
  <c r="BF100" i="6"/>
  <c r="BE100" i="6"/>
  <c r="BD100" i="6"/>
  <c r="BC100" i="6"/>
  <c r="BB100" i="6"/>
  <c r="AZ100" i="6"/>
  <c r="AX100" i="6"/>
  <c r="AW100" i="6"/>
  <c r="AT100" i="6"/>
  <c r="BA100" i="6" s="1"/>
  <c r="AS100" i="6"/>
  <c r="AP100" i="6"/>
  <c r="AO100" i="6"/>
  <c r="AN100" i="6"/>
  <c r="AM100" i="6"/>
  <c r="AQ100" i="6" s="1"/>
  <c r="AL100" i="6"/>
  <c r="AJ100" i="6" a="1"/>
  <c r="AJ100" i="6"/>
  <c r="AK100" i="6" s="1"/>
  <c r="AI100" i="6"/>
  <c r="AF100" i="6"/>
  <c r="AB100" i="6"/>
  <c r="Y100" i="6"/>
  <c r="T100" i="6"/>
  <c r="H100" i="6"/>
  <c r="A100" i="6"/>
  <c r="BC99" i="6"/>
  <c r="AW99" i="6"/>
  <c r="AT99" i="6"/>
  <c r="AP99" i="6"/>
  <c r="AO99" i="6"/>
  <c r="AQ99" i="6" s="1"/>
  <c r="AN99" i="6"/>
  <c r="AM99" i="6"/>
  <c r="AL99" i="6"/>
  <c r="AK99" i="6"/>
  <c r="AJ99" i="6" a="1"/>
  <c r="AJ99" i="6" s="1"/>
  <c r="AI99" i="6"/>
  <c r="AF99" i="6"/>
  <c r="AB99" i="6"/>
  <c r="Y99" i="6"/>
  <c r="T99" i="6"/>
  <c r="H99" i="6"/>
  <c r="A99" i="6"/>
  <c r="BG98" i="6"/>
  <c r="BE98" i="6"/>
  <c r="BD98" i="6"/>
  <c r="AV98" i="6"/>
  <c r="AU98" i="6"/>
  <c r="AT98" i="6"/>
  <c r="AS98" i="6"/>
  <c r="AQ98" i="6"/>
  <c r="AP98" i="6"/>
  <c r="AO98" i="6"/>
  <c r="AN98" i="6"/>
  <c r="AM98" i="6"/>
  <c r="AJ98" i="6" a="1"/>
  <c r="AJ98" i="6" s="1"/>
  <c r="AK98" i="6" s="1"/>
  <c r="AI98" i="6"/>
  <c r="AF98" i="6"/>
  <c r="AB98" i="6"/>
  <c r="Y98" i="6"/>
  <c r="T98" i="6"/>
  <c r="AL98" i="6" s="1"/>
  <c r="H98" i="6"/>
  <c r="A98" i="6"/>
  <c r="BG97" i="6"/>
  <c r="BE97" i="6"/>
  <c r="BC97" i="6"/>
  <c r="AX97" i="6"/>
  <c r="AT97" i="6"/>
  <c r="AS97" i="6" s="1"/>
  <c r="AQ97" i="6"/>
  <c r="AP97" i="6"/>
  <c r="AO97" i="6"/>
  <c r="AN97" i="6"/>
  <c r="AM97" i="6"/>
  <c r="AJ97" i="6" a="1"/>
  <c r="AJ97" i="6"/>
  <c r="AK97" i="6" s="1"/>
  <c r="AI97" i="6"/>
  <c r="AF97" i="6"/>
  <c r="AB97" i="6"/>
  <c r="Y97" i="6"/>
  <c r="T97" i="6"/>
  <c r="AL97" i="6" s="1"/>
  <c r="H97" i="6"/>
  <c r="A97" i="6"/>
  <c r="AT96" i="6"/>
  <c r="AS96" i="6"/>
  <c r="AP96" i="6"/>
  <c r="AO96" i="6"/>
  <c r="AN96" i="6"/>
  <c r="AM96" i="6"/>
  <c r="AL96" i="6"/>
  <c r="AK96" i="6"/>
  <c r="AJ96" i="6" a="1"/>
  <c r="AJ96" i="6" s="1"/>
  <c r="AI96" i="6"/>
  <c r="AF96" i="6"/>
  <c r="AB96" i="6"/>
  <c r="Y96" i="6"/>
  <c r="T96" i="6"/>
  <c r="H96" i="6"/>
  <c r="A96" i="6"/>
  <c r="BG95" i="6"/>
  <c r="BE95" i="6"/>
  <c r="BD95" i="6"/>
  <c r="BC95" i="6"/>
  <c r="AX95" i="6"/>
  <c r="AW95" i="6"/>
  <c r="AV95" i="6"/>
  <c r="AT95" i="6"/>
  <c r="AY95" i="6" s="1"/>
  <c r="AS95" i="6"/>
  <c r="AP95" i="6"/>
  <c r="AO95" i="6"/>
  <c r="AN95" i="6"/>
  <c r="AM95" i="6"/>
  <c r="AQ95" i="6" s="1"/>
  <c r="AL95" i="6"/>
  <c r="AJ95" i="6" a="1"/>
  <c r="AJ95" i="6"/>
  <c r="AK95" i="6" s="1"/>
  <c r="AI95" i="6"/>
  <c r="AF95" i="6"/>
  <c r="AB95" i="6"/>
  <c r="Y95" i="6"/>
  <c r="T95" i="6"/>
  <c r="H95" i="6"/>
  <c r="A95" i="6"/>
  <c r="BG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BF94" i="6" s="1"/>
  <c r="AS94" i="6"/>
  <c r="AP94" i="6"/>
  <c r="AO94" i="6"/>
  <c r="AN94" i="6"/>
  <c r="AM94" i="6"/>
  <c r="AL94" i="6"/>
  <c r="AJ94" i="6" a="1"/>
  <c r="AJ94" i="6" s="1"/>
  <c r="AK94" i="6" s="1"/>
  <c r="AI94" i="6"/>
  <c r="AF94" i="6"/>
  <c r="AB94" i="6"/>
  <c r="Y94" i="6"/>
  <c r="T94" i="6"/>
  <c r="H94" i="6"/>
  <c r="A94" i="6"/>
  <c r="BG93" i="6"/>
  <c r="AX93" i="6"/>
  <c r="AV93" i="6"/>
  <c r="AT93" i="6"/>
  <c r="AQ93" i="6"/>
  <c r="AP93" i="6"/>
  <c r="AO93" i="6"/>
  <c r="AN93" i="6"/>
  <c r="AM93" i="6"/>
  <c r="AJ93" i="6" a="1"/>
  <c r="AJ93" i="6"/>
  <c r="AK93" i="6" s="1"/>
  <c r="AI93" i="6"/>
  <c r="AF93" i="6"/>
  <c r="AB93" i="6"/>
  <c r="Y93" i="6"/>
  <c r="T93" i="6"/>
  <c r="AL93" i="6" s="1"/>
  <c r="H93" i="6"/>
  <c r="A93" i="6"/>
  <c r="BG92" i="6"/>
  <c r="BE92" i="6"/>
  <c r="BC92" i="6"/>
  <c r="BB92" i="6"/>
  <c r="AT92" i="6"/>
  <c r="AS92" i="6"/>
  <c r="AP92" i="6"/>
  <c r="AO92" i="6"/>
  <c r="AN92" i="6"/>
  <c r="AM92" i="6"/>
  <c r="AL92" i="6"/>
  <c r="AK92" i="6"/>
  <c r="AJ92" i="6" a="1"/>
  <c r="AJ92" i="6" s="1"/>
  <c r="AI92" i="6"/>
  <c r="AF92" i="6"/>
  <c r="AB92" i="6"/>
  <c r="Y92" i="6"/>
  <c r="T92" i="6"/>
  <c r="H92" i="6"/>
  <c r="A92" i="6"/>
  <c r="BE91" i="6"/>
  <c r="BD91" i="6"/>
  <c r="BB91" i="6"/>
  <c r="AZ91" i="6"/>
  <c r="AY91" i="6"/>
  <c r="AT91" i="6"/>
  <c r="BF91" i="6" s="1"/>
  <c r="AP91" i="6"/>
  <c r="AO91" i="6"/>
  <c r="AN91" i="6"/>
  <c r="AM91" i="6"/>
  <c r="AK91" i="6"/>
  <c r="AJ91" i="6" a="1"/>
  <c r="AJ91" i="6" s="1"/>
  <c r="AI91" i="6"/>
  <c r="AF91" i="6"/>
  <c r="AB91" i="6"/>
  <c r="Y91" i="6"/>
  <c r="T91" i="6"/>
  <c r="AL91" i="6" s="1"/>
  <c r="H91" i="6"/>
  <c r="A91" i="6"/>
  <c r="BD90" i="6"/>
  <c r="AU90" i="6"/>
  <c r="AT90" i="6"/>
  <c r="AP90" i="6"/>
  <c r="AO90" i="6"/>
  <c r="AN90" i="6"/>
  <c r="AM90" i="6"/>
  <c r="AL90" i="6"/>
  <c r="AQ90" i="6" s="1"/>
  <c r="AJ90" i="6" a="1"/>
  <c r="AJ90" i="6"/>
  <c r="AK90" i="6" s="1"/>
  <c r="AI90" i="6"/>
  <c r="AF90" i="6"/>
  <c r="AB90" i="6"/>
  <c r="Y90" i="6"/>
  <c r="T90" i="6"/>
  <c r="H90" i="6"/>
  <c r="A90" i="6"/>
  <c r="AU89" i="6"/>
  <c r="AT89" i="6"/>
  <c r="AP89" i="6"/>
  <c r="AO89" i="6"/>
  <c r="AQ89" i="6" s="1"/>
  <c r="AN89" i="6"/>
  <c r="AM89" i="6"/>
  <c r="AK89" i="6"/>
  <c r="AJ89" i="6" a="1"/>
  <c r="AJ89" i="6"/>
  <c r="AI89" i="6"/>
  <c r="AF89" i="6"/>
  <c r="AB89" i="6"/>
  <c r="Y89" i="6"/>
  <c r="T89" i="6"/>
  <c r="AL89" i="6" s="1"/>
  <c r="H89" i="6"/>
  <c r="A89" i="6"/>
  <c r="BG88" i="6"/>
  <c r="BF88" i="6"/>
  <c r="BE88" i="6"/>
  <c r="AY88" i="6"/>
  <c r="AU88" i="6"/>
  <c r="AT88" i="6"/>
  <c r="AS88" i="6"/>
  <c r="AP88" i="6"/>
  <c r="AO88" i="6"/>
  <c r="AN88" i="6"/>
  <c r="AM88" i="6"/>
  <c r="AJ88" i="6" a="1"/>
  <c r="AJ88" i="6" s="1"/>
  <c r="AK88" i="6" s="1"/>
  <c r="AI88" i="6"/>
  <c r="AF88" i="6"/>
  <c r="AB88" i="6"/>
  <c r="Y88" i="6"/>
  <c r="T88" i="6"/>
  <c r="AL88" i="6" s="1"/>
  <c r="AQ88" i="6" s="1"/>
  <c r="M88" i="6"/>
  <c r="H88" i="6"/>
  <c r="A88" i="6"/>
  <c r="BG87" i="6"/>
  <c r="BF87" i="6"/>
  <c r="BC87" i="6"/>
  <c r="BB87" i="6"/>
  <c r="BA87" i="6"/>
  <c r="AV87" i="6"/>
  <c r="AU87" i="6"/>
  <c r="AT87" i="6"/>
  <c r="BE87" i="6" s="1"/>
  <c r="AS87" i="6"/>
  <c r="AP87" i="6"/>
  <c r="AO87" i="6"/>
  <c r="AN87" i="6"/>
  <c r="AQ87" i="6" s="1"/>
  <c r="AM87" i="6"/>
  <c r="AK87" i="6"/>
  <c r="AJ87" i="6" a="1"/>
  <c r="AJ87" i="6" s="1"/>
  <c r="AI87" i="6"/>
  <c r="AF87" i="6"/>
  <c r="AB87" i="6"/>
  <c r="Y87" i="6"/>
  <c r="T87" i="6"/>
  <c r="AL87" i="6" s="1"/>
  <c r="M87" i="6"/>
  <c r="H87" i="6"/>
  <c r="A87" i="6"/>
  <c r="BG86" i="6"/>
  <c r="BF86" i="6"/>
  <c r="BE86" i="6"/>
  <c r="BC86" i="6"/>
  <c r="BB86" i="6"/>
  <c r="AY86" i="6"/>
  <c r="AX86" i="6"/>
  <c r="AW86" i="6"/>
  <c r="AU86" i="6"/>
  <c r="AT86" i="6"/>
  <c r="BA86" i="6" s="1"/>
  <c r="AS86" i="6"/>
  <c r="AP86" i="6"/>
  <c r="AO86" i="6"/>
  <c r="AN86" i="6"/>
  <c r="AM86" i="6"/>
  <c r="AL86" i="6"/>
  <c r="AK86" i="6"/>
  <c r="AJ86" i="6" a="1"/>
  <c r="AJ86" i="6" s="1"/>
  <c r="AI86" i="6"/>
  <c r="AF86" i="6"/>
  <c r="AB86" i="6"/>
  <c r="Y86" i="6"/>
  <c r="T86" i="6"/>
  <c r="M86" i="6"/>
  <c r="H86" i="6"/>
  <c r="A86" i="6"/>
  <c r="AV85" i="6"/>
  <c r="AU85" i="6"/>
  <c r="AT85" i="6"/>
  <c r="AP85" i="6"/>
  <c r="AO85" i="6"/>
  <c r="AN85" i="6"/>
  <c r="AM85" i="6"/>
  <c r="AL85" i="6"/>
  <c r="AK85" i="6"/>
  <c r="AJ85" i="6" a="1"/>
  <c r="AJ85" i="6" s="1"/>
  <c r="AI85" i="6"/>
  <c r="AF85" i="6"/>
  <c r="AB85" i="6"/>
  <c r="Y85" i="6"/>
  <c r="T85" i="6"/>
  <c r="M85" i="6"/>
  <c r="H85" i="6"/>
  <c r="A85" i="6"/>
  <c r="BG84" i="6"/>
  <c r="BF84" i="6"/>
  <c r="BE84" i="6"/>
  <c r="BC84" i="6"/>
  <c r="BB84" i="6"/>
  <c r="BA84" i="6"/>
  <c r="AY84" i="6"/>
  <c r="AX84" i="6"/>
  <c r="AW84" i="6"/>
  <c r="AV84" i="6"/>
  <c r="AU84" i="6"/>
  <c r="AT84" i="6"/>
  <c r="AS84" i="6"/>
  <c r="AP84" i="6"/>
  <c r="AO84" i="6"/>
  <c r="AN84" i="6"/>
  <c r="AM84" i="6"/>
  <c r="AL84" i="6"/>
  <c r="AQ84" i="6" s="1"/>
  <c r="AK84" i="6"/>
  <c r="AJ84" i="6" a="1"/>
  <c r="AJ84" i="6" s="1"/>
  <c r="AI84" i="6"/>
  <c r="AF84" i="6"/>
  <c r="AB84" i="6"/>
  <c r="Y84" i="6"/>
  <c r="T84" i="6"/>
  <c r="H84" i="6"/>
  <c r="A84" i="6"/>
  <c r="AT83" i="6"/>
  <c r="AP83" i="6"/>
  <c r="AO83" i="6"/>
  <c r="AN83" i="6"/>
  <c r="AM83" i="6"/>
  <c r="AK83" i="6"/>
  <c r="AJ83" i="6" a="1"/>
  <c r="AJ83" i="6"/>
  <c r="AI83" i="6"/>
  <c r="AF83" i="6"/>
  <c r="AB83" i="6"/>
  <c r="Y83" i="6"/>
  <c r="T83" i="6"/>
  <c r="AL83" i="6" s="1"/>
  <c r="AQ83" i="6" s="1"/>
  <c r="M83" i="6"/>
  <c r="H83" i="6"/>
  <c r="A83" i="6"/>
  <c r="BG82" i="6"/>
  <c r="BF82" i="6"/>
  <c r="BD82" i="6"/>
  <c r="BB82" i="6"/>
  <c r="BA82" i="6"/>
  <c r="AX82" i="6"/>
  <c r="AV82" i="6"/>
  <c r="AU82" i="6"/>
  <c r="AT82" i="6"/>
  <c r="BE82" i="6" s="1"/>
  <c r="AS82" i="6"/>
  <c r="AP82" i="6"/>
  <c r="AO82" i="6"/>
  <c r="AN82" i="6"/>
  <c r="AQ82" i="6" s="1"/>
  <c r="AM82" i="6"/>
  <c r="AJ82" i="6" a="1"/>
  <c r="AJ82" i="6"/>
  <c r="AK82" i="6" s="1"/>
  <c r="AI82" i="6"/>
  <c r="AF82" i="6"/>
  <c r="AB82" i="6"/>
  <c r="Y82" i="6"/>
  <c r="T82" i="6"/>
  <c r="AL82" i="6" s="1"/>
  <c r="M82" i="6"/>
  <c r="H82" i="6"/>
  <c r="A82" i="6"/>
  <c r="BG81" i="6"/>
  <c r="BF81" i="6"/>
  <c r="BE81" i="6"/>
  <c r="BD81" i="6"/>
  <c r="BB81" i="6"/>
  <c r="AZ81" i="6"/>
  <c r="AX81" i="6"/>
  <c r="AW81" i="6"/>
  <c r="AU81" i="6"/>
  <c r="AT81" i="6"/>
  <c r="BA81" i="6" s="1"/>
  <c r="AS81" i="6"/>
  <c r="AP81" i="6"/>
  <c r="AO81" i="6"/>
  <c r="AQ81" i="6" s="1"/>
  <c r="AN81" i="6"/>
  <c r="AM81" i="6"/>
  <c r="AJ81" i="6" a="1"/>
  <c r="AJ81" i="6" s="1"/>
  <c r="AK81" i="6" s="1"/>
  <c r="AI81" i="6"/>
  <c r="AF81" i="6"/>
  <c r="AB81" i="6"/>
  <c r="Y81" i="6"/>
  <c r="T81" i="6"/>
  <c r="AL81" i="6" s="1"/>
  <c r="M81" i="6"/>
  <c r="H81" i="6"/>
  <c r="A81" i="6"/>
  <c r="AX80" i="6"/>
  <c r="AT80" i="6"/>
  <c r="AP80" i="6"/>
  <c r="AO80" i="6"/>
  <c r="AN80" i="6"/>
  <c r="AM80" i="6"/>
  <c r="AJ80" i="6" a="1"/>
  <c r="AJ80" i="6" s="1"/>
  <c r="AK80" i="6" s="1"/>
  <c r="AI80" i="6"/>
  <c r="AF80" i="6"/>
  <c r="AB80" i="6"/>
  <c r="Y80" i="6"/>
  <c r="T80" i="6"/>
  <c r="AL80" i="6" s="1"/>
  <c r="M80" i="6"/>
  <c r="H80" i="6"/>
  <c r="A80" i="6"/>
  <c r="BG79" i="6"/>
  <c r="BF79" i="6"/>
  <c r="BE79" i="6"/>
  <c r="BD79" i="6"/>
  <c r="BB79" i="6"/>
  <c r="BA79" i="6"/>
  <c r="AZ79" i="6"/>
  <c r="AX79" i="6"/>
  <c r="AW79" i="6"/>
  <c r="AV79" i="6"/>
  <c r="AU79" i="6"/>
  <c r="AT79" i="6"/>
  <c r="AS79" i="6"/>
  <c r="AQ79" i="6"/>
  <c r="AP79" i="6"/>
  <c r="AO79" i="6"/>
  <c r="AN79" i="6"/>
  <c r="AM79" i="6"/>
  <c r="AJ79" i="6" a="1"/>
  <c r="AJ79" i="6" s="1"/>
  <c r="AK79" i="6" s="1"/>
  <c r="AI79" i="6"/>
  <c r="AF79" i="6"/>
  <c r="AB79" i="6"/>
  <c r="Y79" i="6"/>
  <c r="T79" i="6"/>
  <c r="AL79" i="6" s="1"/>
  <c r="M79" i="6"/>
  <c r="H79" i="6"/>
  <c r="A79" i="6"/>
  <c r="BF78" i="6"/>
  <c r="BD78" i="6"/>
  <c r="BA78" i="6"/>
  <c r="AZ78" i="6"/>
  <c r="AW78" i="6"/>
  <c r="AU78" i="6"/>
  <c r="AT78" i="6"/>
  <c r="BG78" i="6" s="1"/>
  <c r="AS78" i="6"/>
  <c r="AP78" i="6"/>
  <c r="AO78" i="6"/>
  <c r="AN78" i="6"/>
  <c r="AM78" i="6"/>
  <c r="AJ78" i="6" a="1"/>
  <c r="AJ78" i="6" s="1"/>
  <c r="AK78" i="6" s="1"/>
  <c r="AI78" i="6"/>
  <c r="AF78" i="6"/>
  <c r="AB78" i="6"/>
  <c r="Y78" i="6"/>
  <c r="T78" i="6"/>
  <c r="AL78" i="6" s="1"/>
  <c r="AQ78" i="6" s="1"/>
  <c r="M78" i="6"/>
  <c r="H78" i="6"/>
  <c r="A78" i="6"/>
  <c r="BG77" i="6"/>
  <c r="BF77" i="6"/>
  <c r="BE77" i="6"/>
  <c r="BD77" i="6"/>
  <c r="BC77" i="6"/>
  <c r="BB77" i="6"/>
  <c r="BA77" i="6"/>
  <c r="AZ77" i="6"/>
  <c r="AY77" i="6"/>
  <c r="AX77" i="6"/>
  <c r="AW77" i="6"/>
  <c r="AV77" i="6"/>
  <c r="AS77" i="6"/>
  <c r="AQ77" i="6"/>
  <c r="AP77" i="6"/>
  <c r="AO77" i="6"/>
  <c r="AN77" i="6"/>
  <c r="AM77" i="6"/>
  <c r="AL77" i="6"/>
  <c r="AK77" i="6"/>
  <c r="AJ77" i="6" a="1"/>
  <c r="AJ77" i="6"/>
  <c r="AI77" i="6"/>
  <c r="BG41" i="6" s="1"/>
  <c r="AF77" i="6"/>
  <c r="AB77" i="6"/>
  <c r="Y77" i="6"/>
  <c r="T77" i="6"/>
  <c r="H77" i="6"/>
  <c r="A77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S76" i="6"/>
  <c r="AP76" i="6"/>
  <c r="AO76" i="6"/>
  <c r="AN76" i="6"/>
  <c r="AM76" i="6"/>
  <c r="AL76" i="6"/>
  <c r="AK76" i="6"/>
  <c r="AJ76" i="6" a="1"/>
  <c r="AJ76" i="6"/>
  <c r="AI76" i="6"/>
  <c r="BG40" i="6" s="1"/>
  <c r="AF76" i="6"/>
  <c r="AB76" i="6"/>
  <c r="Y76" i="6"/>
  <c r="T76" i="6"/>
  <c r="H76" i="6"/>
  <c r="A76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S75" i="6"/>
  <c r="AP75" i="6"/>
  <c r="AO75" i="6"/>
  <c r="AN75" i="6"/>
  <c r="AM75" i="6"/>
  <c r="AL75" i="6"/>
  <c r="AQ75" i="6" s="1"/>
  <c r="AJ75" i="6" a="1"/>
  <c r="AJ75" i="6" s="1"/>
  <c r="AK75" i="6" s="1"/>
  <c r="AI75" i="6"/>
  <c r="BG39" i="6" s="1"/>
  <c r="AF75" i="6"/>
  <c r="AB75" i="6"/>
  <c r="Y75" i="6"/>
  <c r="T75" i="6"/>
  <c r="H75" i="6"/>
  <c r="A75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S74" i="6"/>
  <c r="AP74" i="6"/>
  <c r="AO74" i="6"/>
  <c r="AN74" i="6"/>
  <c r="AM74" i="6"/>
  <c r="AJ74" i="6" a="1"/>
  <c r="AJ74" i="6" s="1"/>
  <c r="AK74" i="6" s="1"/>
  <c r="AI74" i="6"/>
  <c r="AF74" i="6"/>
  <c r="AB74" i="6"/>
  <c r="Y74" i="6"/>
  <c r="T74" i="6"/>
  <c r="AL74" i="6" s="1"/>
  <c r="AQ74" i="6" s="1"/>
  <c r="H74" i="6"/>
  <c r="A74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S73" i="6"/>
  <c r="AP73" i="6"/>
  <c r="AO73" i="6"/>
  <c r="AN73" i="6"/>
  <c r="AM73" i="6"/>
  <c r="AK73" i="6"/>
  <c r="AJ73" i="6" a="1"/>
  <c r="AJ73" i="6"/>
  <c r="AI73" i="6"/>
  <c r="AF73" i="6"/>
  <c r="AB73" i="6"/>
  <c r="Y73" i="6"/>
  <c r="T73" i="6"/>
  <c r="AL73" i="6" s="1"/>
  <c r="AQ73" i="6" s="1"/>
  <c r="H73" i="6"/>
  <c r="A73" i="6"/>
  <c r="AS72" i="6"/>
  <c r="AP72" i="6"/>
  <c r="AQ72" i="6" s="1"/>
  <c r="AO72" i="6"/>
  <c r="AN72" i="6"/>
  <c r="AM72" i="6"/>
  <c r="AK72" i="6"/>
  <c r="AJ72" i="6" a="1"/>
  <c r="AJ72" i="6" s="1"/>
  <c r="AI72" i="6"/>
  <c r="AF72" i="6"/>
  <c r="AB72" i="6"/>
  <c r="Y72" i="6"/>
  <c r="T72" i="6"/>
  <c r="AL72" i="6" s="1"/>
  <c r="H72" i="6"/>
  <c r="A72" i="6"/>
  <c r="AS71" i="6"/>
  <c r="AP71" i="6"/>
  <c r="AO71" i="6"/>
  <c r="AN71" i="6"/>
  <c r="AM71" i="6"/>
  <c r="AL71" i="6"/>
  <c r="AJ71" i="6" a="1"/>
  <c r="AJ71" i="6"/>
  <c r="AK71" i="6" s="1"/>
  <c r="AI71" i="6"/>
  <c r="AF71" i="6"/>
  <c r="AB71" i="6"/>
  <c r="Y71" i="6"/>
  <c r="T71" i="6"/>
  <c r="H71" i="6"/>
  <c r="A71" i="6"/>
  <c r="AS70" i="6"/>
  <c r="AP70" i="6"/>
  <c r="AO70" i="6"/>
  <c r="AN70" i="6"/>
  <c r="AM70" i="6"/>
  <c r="AL70" i="6"/>
  <c r="AJ70" i="6" a="1"/>
  <c r="AJ70" i="6" s="1"/>
  <c r="AK70" i="6" s="1"/>
  <c r="AI70" i="6"/>
  <c r="AF70" i="6"/>
  <c r="AB70" i="6"/>
  <c r="Y70" i="6"/>
  <c r="T70" i="6"/>
  <c r="H70" i="6"/>
  <c r="A70" i="6"/>
  <c r="AS69" i="6"/>
  <c r="AP69" i="6"/>
  <c r="AO69" i="6"/>
  <c r="AN69" i="6"/>
  <c r="AM69" i="6"/>
  <c r="AJ69" i="6" a="1"/>
  <c r="AJ69" i="6" s="1"/>
  <c r="AK69" i="6" s="1"/>
  <c r="AI69" i="6"/>
  <c r="BG38" i="6" s="1"/>
  <c r="AF69" i="6"/>
  <c r="AB69" i="6"/>
  <c r="Y69" i="6"/>
  <c r="T69" i="6"/>
  <c r="AL69" i="6" s="1"/>
  <c r="AQ69" i="6" s="1"/>
  <c r="H69" i="6"/>
  <c r="A69" i="6"/>
  <c r="AS68" i="6"/>
  <c r="AP68" i="6"/>
  <c r="AO68" i="6"/>
  <c r="AN68" i="6"/>
  <c r="AM68" i="6"/>
  <c r="AL68" i="6"/>
  <c r="AQ68" i="6" s="1"/>
  <c r="AJ68" i="6" a="1"/>
  <c r="AJ68" i="6" s="1"/>
  <c r="AK68" i="6" s="1"/>
  <c r="AI68" i="6"/>
  <c r="AF68" i="6"/>
  <c r="AB68" i="6"/>
  <c r="Y68" i="6"/>
  <c r="T68" i="6"/>
  <c r="H68" i="6"/>
  <c r="A68" i="6"/>
  <c r="AS67" i="6"/>
  <c r="AQ67" i="6"/>
  <c r="AP67" i="6"/>
  <c r="AO67" i="6"/>
  <c r="AN67" i="6"/>
  <c r="AM67" i="6"/>
  <c r="AJ67" i="6" a="1"/>
  <c r="AJ67" i="6" s="1"/>
  <c r="AK67" i="6" s="1"/>
  <c r="AI67" i="6"/>
  <c r="AF67" i="6"/>
  <c r="AB67" i="6"/>
  <c r="Y67" i="6"/>
  <c r="T67" i="6"/>
  <c r="AL67" i="6" s="1"/>
  <c r="H67" i="6"/>
  <c r="A67" i="6"/>
  <c r="AS66" i="6"/>
  <c r="AP66" i="6"/>
  <c r="AO66" i="6"/>
  <c r="AN66" i="6"/>
  <c r="AM66" i="6"/>
  <c r="AK66" i="6"/>
  <c r="AJ66" i="6" a="1"/>
  <c r="AJ66" i="6"/>
  <c r="AI66" i="6"/>
  <c r="AF66" i="6"/>
  <c r="AB66" i="6"/>
  <c r="Y66" i="6"/>
  <c r="T66" i="6"/>
  <c r="AL66" i="6" s="1"/>
  <c r="H66" i="6"/>
  <c r="A66" i="6"/>
  <c r="AS65" i="6"/>
  <c r="AP65" i="6"/>
  <c r="AO65" i="6"/>
  <c r="AN65" i="6"/>
  <c r="AM65" i="6"/>
  <c r="AL65" i="6"/>
  <c r="AQ65" i="6" s="1"/>
  <c r="AK65" i="6"/>
  <c r="AJ65" i="6" a="1"/>
  <c r="AJ65" i="6"/>
  <c r="AI65" i="6"/>
  <c r="AF65" i="6"/>
  <c r="AB65" i="6"/>
  <c r="Y65" i="6"/>
  <c r="T65" i="6"/>
  <c r="H65" i="6"/>
  <c r="A65" i="6"/>
  <c r="AS64" i="6"/>
  <c r="AP64" i="6"/>
  <c r="AO64" i="6"/>
  <c r="AN64" i="6"/>
  <c r="AM64" i="6"/>
  <c r="AQ64" i="6" s="1"/>
  <c r="AJ64" i="6" a="1"/>
  <c r="AJ64" i="6" s="1"/>
  <c r="AK64" i="6" s="1"/>
  <c r="AI64" i="6"/>
  <c r="BG36" i="6" s="1"/>
  <c r="AF64" i="6"/>
  <c r="AB64" i="6"/>
  <c r="Y64" i="6"/>
  <c r="T64" i="6"/>
  <c r="AL64" i="6" s="1"/>
  <c r="H64" i="6"/>
  <c r="A64" i="6"/>
  <c r="AS63" i="6"/>
  <c r="AP63" i="6"/>
  <c r="AO63" i="6"/>
  <c r="AN63" i="6"/>
  <c r="AM63" i="6"/>
  <c r="AJ63" i="6" a="1"/>
  <c r="AJ63" i="6" s="1"/>
  <c r="AK63" i="6" s="1"/>
  <c r="AI63" i="6"/>
  <c r="AF63" i="6"/>
  <c r="AB63" i="6"/>
  <c r="Y63" i="6"/>
  <c r="T63" i="6"/>
  <c r="AL63" i="6" s="1"/>
  <c r="AQ63" i="6" s="1"/>
  <c r="H63" i="6"/>
  <c r="A63" i="6"/>
  <c r="AS62" i="6"/>
  <c r="AP62" i="6"/>
  <c r="AO62" i="6"/>
  <c r="AN62" i="6"/>
  <c r="AM62" i="6"/>
  <c r="AJ62" i="6" a="1"/>
  <c r="AJ62" i="6" s="1"/>
  <c r="AK62" i="6" s="1"/>
  <c r="AI62" i="6"/>
  <c r="AF62" i="6"/>
  <c r="AB62" i="6"/>
  <c r="Y62" i="6"/>
  <c r="T62" i="6"/>
  <c r="AL62" i="6" s="1"/>
  <c r="AQ62" i="6" s="1"/>
  <c r="H62" i="6"/>
  <c r="A62" i="6"/>
  <c r="AS61" i="6"/>
  <c r="AP61" i="6"/>
  <c r="AO61" i="6"/>
  <c r="AN61" i="6"/>
  <c r="AM61" i="6"/>
  <c r="AJ61" i="6" a="1"/>
  <c r="AJ61" i="6" s="1"/>
  <c r="AK61" i="6" s="1"/>
  <c r="AI61" i="6"/>
  <c r="AF61" i="6"/>
  <c r="AB61" i="6"/>
  <c r="Y61" i="6"/>
  <c r="T61" i="6"/>
  <c r="AL61" i="6" s="1"/>
  <c r="AQ61" i="6" s="1"/>
  <c r="H61" i="6"/>
  <c r="A61" i="6"/>
  <c r="AS60" i="6"/>
  <c r="AP60" i="6"/>
  <c r="AO60" i="6"/>
  <c r="AN60" i="6"/>
  <c r="AM60" i="6"/>
  <c r="AK60" i="6"/>
  <c r="AJ60" i="6" a="1"/>
  <c r="AJ60" i="6"/>
  <c r="AI60" i="6"/>
  <c r="BG35" i="6" s="1"/>
  <c r="AF60" i="6"/>
  <c r="AB60" i="6"/>
  <c r="Y60" i="6"/>
  <c r="T60" i="6"/>
  <c r="AL60" i="6" s="1"/>
  <c r="AQ60" i="6" s="1"/>
  <c r="H60" i="6"/>
  <c r="A60" i="6"/>
  <c r="AS59" i="6"/>
  <c r="AP59" i="6"/>
  <c r="AO59" i="6"/>
  <c r="AN59" i="6"/>
  <c r="AM59" i="6"/>
  <c r="AL59" i="6"/>
  <c r="AJ59" i="6" a="1"/>
  <c r="AJ59" i="6" s="1"/>
  <c r="AK59" i="6" s="1"/>
  <c r="AI59" i="6"/>
  <c r="BG34" i="6" s="1"/>
  <c r="AF59" i="6"/>
  <c r="AB59" i="6"/>
  <c r="Y59" i="6"/>
  <c r="T59" i="6"/>
  <c r="H59" i="6"/>
  <c r="A59" i="6"/>
  <c r="AS58" i="6"/>
  <c r="AP58" i="6"/>
  <c r="AO58" i="6"/>
  <c r="AN58" i="6"/>
  <c r="AM58" i="6"/>
  <c r="AL58" i="6"/>
  <c r="AQ58" i="6" s="1"/>
  <c r="AJ58" i="6" a="1"/>
  <c r="AJ58" i="6" s="1"/>
  <c r="AK58" i="6" s="1"/>
  <c r="AI58" i="6"/>
  <c r="BG33" i="6" s="1"/>
  <c r="AF58" i="6"/>
  <c r="AB58" i="6"/>
  <c r="Y58" i="6"/>
  <c r="T58" i="6"/>
  <c r="H58" i="6"/>
  <c r="A58" i="6"/>
  <c r="AS57" i="6"/>
  <c r="AP57" i="6"/>
  <c r="AO57" i="6"/>
  <c r="AN57" i="6"/>
  <c r="AM57" i="6"/>
  <c r="AJ57" i="6" a="1"/>
  <c r="AJ57" i="6" s="1"/>
  <c r="AK57" i="6" s="1"/>
  <c r="AI57" i="6"/>
  <c r="BG32" i="6" s="1"/>
  <c r="AF57" i="6"/>
  <c r="AB57" i="6"/>
  <c r="Y57" i="6"/>
  <c r="T57" i="6"/>
  <c r="AL57" i="6" s="1"/>
  <c r="AQ57" i="6" s="1"/>
  <c r="H57" i="6"/>
  <c r="A57" i="6"/>
  <c r="AS56" i="6"/>
  <c r="AP56" i="6"/>
  <c r="AO56" i="6"/>
  <c r="AN56" i="6"/>
  <c r="AM56" i="6"/>
  <c r="AJ56" i="6" a="1"/>
  <c r="AJ56" i="6" s="1"/>
  <c r="AK56" i="6" s="1"/>
  <c r="AI56" i="6"/>
  <c r="AF56" i="6"/>
  <c r="AB56" i="6"/>
  <c r="Y56" i="6"/>
  <c r="T56" i="6"/>
  <c r="AL56" i="6" s="1"/>
  <c r="AQ56" i="6" s="1"/>
  <c r="H56" i="6"/>
  <c r="A56" i="6"/>
  <c r="AS55" i="6"/>
  <c r="AP55" i="6"/>
  <c r="AO55" i="6"/>
  <c r="AQ55" i="6" s="1"/>
  <c r="AN55" i="6"/>
  <c r="AM55" i="6"/>
  <c r="AL55" i="6"/>
  <c r="AK55" i="6"/>
  <c r="AJ55" i="6" a="1"/>
  <c r="AJ55" i="6" s="1"/>
  <c r="AI55" i="6"/>
  <c r="AF55" i="6"/>
  <c r="AB55" i="6"/>
  <c r="Y55" i="6"/>
  <c r="T55" i="6"/>
  <c r="H55" i="6"/>
  <c r="A55" i="6"/>
  <c r="AS54" i="6"/>
  <c r="AP54" i="6"/>
  <c r="AO54" i="6"/>
  <c r="AN54" i="6"/>
  <c r="AM54" i="6"/>
  <c r="AL54" i="6"/>
  <c r="AQ54" i="6" s="1"/>
  <c r="AJ54" i="6" a="1"/>
  <c r="AJ54" i="6" s="1"/>
  <c r="AK54" i="6" s="1"/>
  <c r="AI54" i="6"/>
  <c r="AF54" i="6"/>
  <c r="AB54" i="6"/>
  <c r="Y54" i="6"/>
  <c r="T54" i="6"/>
  <c r="H54" i="6"/>
  <c r="A54" i="6"/>
  <c r="AS53" i="6"/>
  <c r="AP53" i="6"/>
  <c r="AO53" i="6"/>
  <c r="AN53" i="6"/>
  <c r="AM53" i="6"/>
  <c r="AL53" i="6"/>
  <c r="AJ53" i="6" a="1"/>
  <c r="AJ53" i="6" s="1"/>
  <c r="AK53" i="6" s="1"/>
  <c r="AI53" i="6"/>
  <c r="BG31" i="6" s="1"/>
  <c r="AF53" i="6"/>
  <c r="AB53" i="6"/>
  <c r="Y53" i="6"/>
  <c r="T53" i="6"/>
  <c r="H53" i="6"/>
  <c r="A53" i="6"/>
  <c r="AS52" i="6"/>
  <c r="AP52" i="6"/>
  <c r="AO52" i="6"/>
  <c r="AN52" i="6"/>
  <c r="AM52" i="6"/>
  <c r="AL52" i="6"/>
  <c r="AQ52" i="6" s="1"/>
  <c r="AJ52" i="6" a="1"/>
  <c r="AJ52" i="6" s="1"/>
  <c r="AK52" i="6" s="1"/>
  <c r="AI52" i="6"/>
  <c r="BG30" i="6" s="1"/>
  <c r="AF52" i="6"/>
  <c r="AB52" i="6"/>
  <c r="Y52" i="6"/>
  <c r="T52" i="6"/>
  <c r="H52" i="6"/>
  <c r="A52" i="6"/>
  <c r="AS51" i="6"/>
  <c r="AP51" i="6"/>
  <c r="AO51" i="6"/>
  <c r="AN51" i="6"/>
  <c r="AM51" i="6"/>
  <c r="AL51" i="6"/>
  <c r="AJ51" i="6" a="1"/>
  <c r="AJ51" i="6"/>
  <c r="AK51" i="6" s="1"/>
  <c r="AI51" i="6"/>
  <c r="AF51" i="6"/>
  <c r="AB51" i="6"/>
  <c r="Y51" i="6"/>
  <c r="T51" i="6"/>
  <c r="H51" i="6"/>
  <c r="A51" i="6"/>
  <c r="AS50" i="6"/>
  <c r="AP50" i="6"/>
  <c r="AO50" i="6"/>
  <c r="AN50" i="6"/>
  <c r="AM50" i="6"/>
  <c r="AJ50" i="6" a="1"/>
  <c r="AJ50" i="6" s="1"/>
  <c r="AK50" i="6" s="1"/>
  <c r="AI50" i="6"/>
  <c r="AF50" i="6"/>
  <c r="AB50" i="6"/>
  <c r="Y50" i="6"/>
  <c r="T50" i="6"/>
  <c r="AL50" i="6" s="1"/>
  <c r="AQ50" i="6" s="1"/>
  <c r="H50" i="6"/>
  <c r="A50" i="6"/>
  <c r="AS49" i="6"/>
  <c r="AP49" i="6"/>
  <c r="AO49" i="6"/>
  <c r="AN49" i="6"/>
  <c r="AM49" i="6"/>
  <c r="AJ49" i="6" a="1"/>
  <c r="AJ49" i="6" s="1"/>
  <c r="AK49" i="6" s="1"/>
  <c r="AI49" i="6"/>
  <c r="AF49" i="6"/>
  <c r="AB49" i="6"/>
  <c r="Y49" i="6"/>
  <c r="T49" i="6"/>
  <c r="AL49" i="6" s="1"/>
  <c r="AQ49" i="6" s="1"/>
  <c r="H49" i="6"/>
  <c r="A49" i="6"/>
  <c r="AS48" i="6"/>
  <c r="AQ48" i="6"/>
  <c r="AP48" i="6"/>
  <c r="AO48" i="6"/>
  <c r="AN48" i="6"/>
  <c r="AM48" i="6"/>
  <c r="AJ48" i="6" a="1"/>
  <c r="AJ48" i="6" s="1"/>
  <c r="AK48" i="6" s="1"/>
  <c r="AI48" i="6"/>
  <c r="AF48" i="6"/>
  <c r="AB48" i="6"/>
  <c r="Y48" i="6"/>
  <c r="T48" i="6"/>
  <c r="AL48" i="6" s="1"/>
  <c r="H48" i="6"/>
  <c r="A48" i="6"/>
  <c r="AS47" i="6"/>
  <c r="AP47" i="6"/>
  <c r="AO47" i="6"/>
  <c r="AN47" i="6"/>
  <c r="AM47" i="6"/>
  <c r="AK47" i="6"/>
  <c r="AJ47" i="6" a="1"/>
  <c r="AJ47" i="6"/>
  <c r="AI47" i="6"/>
  <c r="AF47" i="6"/>
  <c r="AB47" i="6"/>
  <c r="Y47" i="6"/>
  <c r="T47" i="6"/>
  <c r="AL47" i="6" s="1"/>
  <c r="AQ47" i="6" s="1"/>
  <c r="H47" i="6"/>
  <c r="A47" i="6"/>
  <c r="AS46" i="6"/>
  <c r="AP46" i="6"/>
  <c r="AO46" i="6"/>
  <c r="AN46" i="6"/>
  <c r="AM46" i="6"/>
  <c r="AL46" i="6"/>
  <c r="AQ46" i="6" s="1"/>
  <c r="AK46" i="6"/>
  <c r="AJ46" i="6" a="1"/>
  <c r="AJ46" i="6"/>
  <c r="AI46" i="6"/>
  <c r="AF46" i="6"/>
  <c r="AB46" i="6"/>
  <c r="Y46" i="6"/>
  <c r="T46" i="6"/>
  <c r="H46" i="6"/>
  <c r="A46" i="6"/>
  <c r="AS45" i="6"/>
  <c r="AP45" i="6"/>
  <c r="AO45" i="6"/>
  <c r="AN45" i="6"/>
  <c r="AM45" i="6"/>
  <c r="AL45" i="6"/>
  <c r="AJ45" i="6" a="1"/>
  <c r="AJ45" i="6"/>
  <c r="AK45" i="6" s="1"/>
  <c r="AI45" i="6"/>
  <c r="BG26" i="6" s="1"/>
  <c r="AF45" i="6"/>
  <c r="AB45" i="6"/>
  <c r="Y45" i="6"/>
  <c r="T45" i="6"/>
  <c r="H45" i="6"/>
  <c r="A45" i="6"/>
  <c r="AS44" i="6"/>
  <c r="AP44" i="6"/>
  <c r="AO44" i="6"/>
  <c r="AQ44" i="6" s="1"/>
  <c r="AN44" i="6"/>
  <c r="AM44" i="6"/>
  <c r="AL44" i="6"/>
  <c r="AJ44" i="6" a="1"/>
  <c r="AJ44" i="6" s="1"/>
  <c r="AK44" i="6" s="1"/>
  <c r="AI44" i="6"/>
  <c r="AF44" i="6"/>
  <c r="AB44" i="6"/>
  <c r="Y44" i="6"/>
  <c r="T44" i="6"/>
  <c r="H44" i="6"/>
  <c r="A44" i="6"/>
  <c r="AS43" i="6"/>
  <c r="AP43" i="6"/>
  <c r="AO43" i="6"/>
  <c r="AN43" i="6"/>
  <c r="AM43" i="6"/>
  <c r="AQ43" i="6" s="1"/>
  <c r="AL43" i="6"/>
  <c r="AJ43" i="6" a="1"/>
  <c r="AJ43" i="6"/>
  <c r="AK43" i="6" s="1"/>
  <c r="AI43" i="6"/>
  <c r="AF43" i="6"/>
  <c r="AB43" i="6"/>
  <c r="Y43" i="6"/>
  <c r="T43" i="6"/>
  <c r="H43" i="6"/>
  <c r="A43" i="6"/>
  <c r="AS42" i="6"/>
  <c r="AP42" i="6"/>
  <c r="AO42" i="6"/>
  <c r="AN42" i="6"/>
  <c r="AM42" i="6"/>
  <c r="AJ42" i="6" a="1"/>
  <c r="AJ42" i="6" s="1"/>
  <c r="AK42" i="6" s="1"/>
  <c r="AI42" i="6"/>
  <c r="AF42" i="6"/>
  <c r="AB42" i="6"/>
  <c r="Y42" i="6"/>
  <c r="T42" i="6"/>
  <c r="AL42" i="6" s="1"/>
  <c r="AQ42" i="6" s="1"/>
  <c r="H42" i="6"/>
  <c r="A42" i="6"/>
  <c r="AS41" i="6"/>
  <c r="AP41" i="6"/>
  <c r="AO41" i="6"/>
  <c r="AN41" i="6"/>
  <c r="AM41" i="6"/>
  <c r="AJ41" i="6" a="1"/>
  <c r="AJ41" i="6" s="1"/>
  <c r="AK41" i="6" s="1"/>
  <c r="AI41" i="6"/>
  <c r="AF41" i="6"/>
  <c r="AB41" i="6"/>
  <c r="Y41" i="6"/>
  <c r="T41" i="6"/>
  <c r="AL41" i="6" s="1"/>
  <c r="AQ41" i="6" s="1"/>
  <c r="H41" i="6"/>
  <c r="A41" i="6"/>
  <c r="AS40" i="6"/>
  <c r="AP40" i="6"/>
  <c r="AQ40" i="6" s="1"/>
  <c r="AO40" i="6"/>
  <c r="AN40" i="6"/>
  <c r="AM40" i="6"/>
  <c r="AJ40" i="6" a="1"/>
  <c r="AJ40" i="6" s="1"/>
  <c r="AK40" i="6" s="1"/>
  <c r="AI40" i="6"/>
  <c r="AF40" i="6"/>
  <c r="AB40" i="6"/>
  <c r="Y40" i="6"/>
  <c r="T40" i="6"/>
  <c r="AL40" i="6" s="1"/>
  <c r="H40" i="6"/>
  <c r="A40" i="6"/>
  <c r="AS39" i="6"/>
  <c r="AP39" i="6"/>
  <c r="AO39" i="6"/>
  <c r="AN39" i="6"/>
  <c r="AM39" i="6"/>
  <c r="AQ39" i="6" s="1"/>
  <c r="AK39" i="6"/>
  <c r="AJ39" i="6" a="1"/>
  <c r="AJ39" i="6"/>
  <c r="AI39" i="6"/>
  <c r="AF39" i="6"/>
  <c r="AB39" i="6"/>
  <c r="Y39" i="6"/>
  <c r="T39" i="6"/>
  <c r="AL39" i="6" s="1"/>
  <c r="H39" i="6"/>
  <c r="A39" i="6"/>
  <c r="AS38" i="6"/>
  <c r="AP38" i="6"/>
  <c r="AO38" i="6"/>
  <c r="AN38" i="6"/>
  <c r="AM38" i="6"/>
  <c r="AL38" i="6"/>
  <c r="AQ38" i="6" s="1"/>
  <c r="AK38" i="6"/>
  <c r="AJ38" i="6" a="1"/>
  <c r="AJ38" i="6"/>
  <c r="AI38" i="6"/>
  <c r="BG25" i="6" s="1"/>
  <c r="AF38" i="6"/>
  <c r="AB38" i="6"/>
  <c r="Y38" i="6"/>
  <c r="T38" i="6"/>
  <c r="H38" i="6"/>
  <c r="A38" i="6"/>
  <c r="AS37" i="6"/>
  <c r="AP37" i="6"/>
  <c r="AO37" i="6"/>
  <c r="AN37" i="6"/>
  <c r="AM37" i="6"/>
  <c r="AL37" i="6"/>
  <c r="AJ37" i="6" a="1"/>
  <c r="AJ37" i="6"/>
  <c r="AK37" i="6" s="1"/>
  <c r="AI37" i="6"/>
  <c r="AF37" i="6"/>
  <c r="AB37" i="6"/>
  <c r="Y37" i="6"/>
  <c r="T37" i="6"/>
  <c r="H37" i="6"/>
  <c r="A37" i="6"/>
  <c r="AS36" i="6"/>
  <c r="AP36" i="6"/>
  <c r="AO36" i="6"/>
  <c r="AN36" i="6"/>
  <c r="AM36" i="6"/>
  <c r="AJ36" i="6" a="1"/>
  <c r="AJ36" i="6"/>
  <c r="AK36" i="6" s="1"/>
  <c r="AI36" i="6"/>
  <c r="AF36" i="6"/>
  <c r="AB36" i="6"/>
  <c r="Y36" i="6"/>
  <c r="T36" i="6"/>
  <c r="AL36" i="6" s="1"/>
  <c r="AQ36" i="6" s="1"/>
  <c r="H36" i="6"/>
  <c r="A36" i="6"/>
  <c r="AS35" i="6"/>
  <c r="AP35" i="6"/>
  <c r="AO35" i="6"/>
  <c r="AN35" i="6"/>
  <c r="AM35" i="6"/>
  <c r="AQ35" i="6" s="1"/>
  <c r="AL35" i="6"/>
  <c r="AJ35" i="6" a="1"/>
  <c r="AJ35" i="6"/>
  <c r="AK35" i="6" s="1"/>
  <c r="AI35" i="6"/>
  <c r="AF35" i="6"/>
  <c r="AB35" i="6"/>
  <c r="Y35" i="6"/>
  <c r="T35" i="6"/>
  <c r="H35" i="6"/>
  <c r="A35" i="6"/>
  <c r="AS34" i="6"/>
  <c r="AP34" i="6"/>
  <c r="AO34" i="6"/>
  <c r="AN34" i="6"/>
  <c r="AM34" i="6"/>
  <c r="AJ34" i="6" a="1"/>
  <c r="AJ34" i="6" s="1"/>
  <c r="AK34" i="6" s="1"/>
  <c r="AI34" i="6"/>
  <c r="AF34" i="6"/>
  <c r="AB34" i="6"/>
  <c r="Y34" i="6"/>
  <c r="T34" i="6"/>
  <c r="AL34" i="6" s="1"/>
  <c r="AQ34" i="6" s="1"/>
  <c r="H34" i="6"/>
  <c r="A34" i="6"/>
  <c r="AS33" i="6"/>
  <c r="AQ33" i="6"/>
  <c r="AP33" i="6"/>
  <c r="AO33" i="6"/>
  <c r="AN33" i="6"/>
  <c r="AM33" i="6"/>
  <c r="AJ33" i="6" a="1"/>
  <c r="AJ33" i="6" s="1"/>
  <c r="AK33" i="6" s="1"/>
  <c r="AI33" i="6"/>
  <c r="AF33" i="6"/>
  <c r="AB33" i="6"/>
  <c r="Y33" i="6"/>
  <c r="T33" i="6"/>
  <c r="AL33" i="6" s="1"/>
  <c r="H33" i="6"/>
  <c r="A33" i="6"/>
  <c r="AS32" i="6"/>
  <c r="AP32" i="6"/>
  <c r="AO32" i="6"/>
  <c r="AQ32" i="6" s="1"/>
  <c r="AN32" i="6"/>
  <c r="AM32" i="6"/>
  <c r="AJ32" i="6" a="1"/>
  <c r="AJ32" i="6" s="1"/>
  <c r="AK32" i="6" s="1"/>
  <c r="AI32" i="6"/>
  <c r="BG24" i="6" s="1"/>
  <c r="AF32" i="6"/>
  <c r="AB32" i="6"/>
  <c r="Y32" i="6"/>
  <c r="T32" i="6"/>
  <c r="AL32" i="6" s="1"/>
  <c r="H32" i="6"/>
  <c r="A32" i="6"/>
  <c r="AS31" i="6"/>
  <c r="AP31" i="6"/>
  <c r="AO31" i="6"/>
  <c r="AN31" i="6"/>
  <c r="AM31" i="6"/>
  <c r="AK31" i="6"/>
  <c r="AJ31" i="6" a="1"/>
  <c r="AJ31" i="6"/>
  <c r="AI31" i="6"/>
  <c r="BG23" i="6" s="1"/>
  <c r="AF31" i="6"/>
  <c r="AB31" i="6"/>
  <c r="Y31" i="6"/>
  <c r="T31" i="6"/>
  <c r="AL31" i="6" s="1"/>
  <c r="AQ31" i="6" s="1"/>
  <c r="H31" i="6"/>
  <c r="A31" i="6"/>
  <c r="AS30" i="6"/>
  <c r="AP30" i="6"/>
  <c r="AO30" i="6"/>
  <c r="AN30" i="6"/>
  <c r="AM30" i="6"/>
  <c r="AL30" i="6"/>
  <c r="AK30" i="6"/>
  <c r="AJ30" i="6" a="1"/>
  <c r="AJ30" i="6"/>
  <c r="AI30" i="6"/>
  <c r="BG22" i="6" s="1"/>
  <c r="AF30" i="6"/>
  <c r="AB30" i="6"/>
  <c r="Y30" i="6"/>
  <c r="T30" i="6"/>
  <c r="H30" i="6"/>
  <c r="A30" i="6"/>
  <c r="AS29" i="6"/>
  <c r="AP29" i="6"/>
  <c r="AO29" i="6"/>
  <c r="AN29" i="6"/>
  <c r="AM29" i="6"/>
  <c r="AL29" i="6"/>
  <c r="AQ29" i="6" s="1"/>
  <c r="AK29" i="6"/>
  <c r="AJ29" i="6" a="1"/>
  <c r="AJ29" i="6"/>
  <c r="AI29" i="6"/>
  <c r="BG21" i="6" s="1"/>
  <c r="AF29" i="6"/>
  <c r="AB29" i="6"/>
  <c r="Y29" i="6"/>
  <c r="T29" i="6"/>
  <c r="H29" i="6"/>
  <c r="A29" i="6"/>
  <c r="AS28" i="6"/>
  <c r="AP28" i="6"/>
  <c r="AO28" i="6"/>
  <c r="AN28" i="6"/>
  <c r="AM28" i="6"/>
  <c r="AJ28" i="6" a="1"/>
  <c r="AJ28" i="6" s="1"/>
  <c r="AK28" i="6" s="1"/>
  <c r="AI28" i="6"/>
  <c r="BG20" i="6" s="1"/>
  <c r="AF28" i="6"/>
  <c r="AB28" i="6"/>
  <c r="Y28" i="6"/>
  <c r="T28" i="6"/>
  <c r="AL28" i="6" s="1"/>
  <c r="AQ28" i="6" s="1"/>
  <c r="H28" i="6"/>
  <c r="A28" i="6"/>
  <c r="AS27" i="6"/>
  <c r="AP27" i="6"/>
  <c r="AO27" i="6"/>
  <c r="AN27" i="6"/>
  <c r="AM27" i="6"/>
  <c r="AQ27" i="6" s="1"/>
  <c r="AL27" i="6"/>
  <c r="AJ27" i="6" a="1"/>
  <c r="AJ27" i="6"/>
  <c r="AK27" i="6" s="1"/>
  <c r="AI27" i="6"/>
  <c r="BG19" i="6" s="1"/>
  <c r="AF27" i="6"/>
  <c r="AB27" i="6"/>
  <c r="Y27" i="6"/>
  <c r="T27" i="6"/>
  <c r="H27" i="6"/>
  <c r="A27" i="6"/>
  <c r="AS26" i="6"/>
  <c r="AP26" i="6"/>
  <c r="AO26" i="6"/>
  <c r="AN26" i="6"/>
  <c r="AM26" i="6"/>
  <c r="AJ26" i="6" a="1"/>
  <c r="AJ26" i="6" s="1"/>
  <c r="AK26" i="6" s="1"/>
  <c r="AI26" i="6"/>
  <c r="BG18" i="6" s="1"/>
  <c r="AF26" i="6"/>
  <c r="AB26" i="6"/>
  <c r="Y26" i="6"/>
  <c r="T26" i="6"/>
  <c r="AL26" i="6" s="1"/>
  <c r="AQ26" i="6" s="1"/>
  <c r="H26" i="6"/>
  <c r="A26" i="6"/>
  <c r="AS25" i="6"/>
  <c r="AQ25" i="6"/>
  <c r="AP25" i="6"/>
  <c r="AO25" i="6"/>
  <c r="AN25" i="6"/>
  <c r="AM25" i="6"/>
  <c r="AJ25" i="6" a="1"/>
  <c r="AJ25" i="6" s="1"/>
  <c r="AK25" i="6" s="1"/>
  <c r="AI25" i="6"/>
  <c r="BG17" i="6" s="1"/>
  <c r="AF25" i="6"/>
  <c r="AB25" i="6"/>
  <c r="Y25" i="6"/>
  <c r="T25" i="6"/>
  <c r="AL25" i="6" s="1"/>
  <c r="H25" i="6"/>
  <c r="A25" i="6"/>
  <c r="AS24" i="6"/>
  <c r="AP24" i="6"/>
  <c r="AO24" i="6"/>
  <c r="AQ24" i="6" s="1"/>
  <c r="AN24" i="6"/>
  <c r="AM24" i="6"/>
  <c r="AL24" i="6"/>
  <c r="AJ24" i="6" a="1"/>
  <c r="AJ24" i="6" s="1"/>
  <c r="AK24" i="6" s="1"/>
  <c r="AI24" i="6"/>
  <c r="AF24" i="6"/>
  <c r="AB24" i="6"/>
  <c r="Y24" i="6"/>
  <c r="T24" i="6"/>
  <c r="H24" i="6"/>
  <c r="A24" i="6"/>
  <c r="AS23" i="6"/>
  <c r="AP23" i="6"/>
  <c r="AO23" i="6"/>
  <c r="AN23" i="6"/>
  <c r="AM23" i="6"/>
  <c r="AK23" i="6"/>
  <c r="AJ23" i="6" a="1"/>
  <c r="AJ23" i="6"/>
  <c r="AI23" i="6"/>
  <c r="AF23" i="6"/>
  <c r="AB23" i="6"/>
  <c r="Y23" i="6"/>
  <c r="T23" i="6"/>
  <c r="AL23" i="6" s="1"/>
  <c r="AQ23" i="6" s="1"/>
  <c r="H23" i="6"/>
  <c r="A23" i="6"/>
  <c r="AS22" i="6"/>
  <c r="AP22" i="6"/>
  <c r="AO22" i="6"/>
  <c r="AN22" i="6"/>
  <c r="AM22" i="6"/>
  <c r="AL22" i="6"/>
  <c r="AK22" i="6"/>
  <c r="AJ22" i="6" a="1"/>
  <c r="AJ22" i="6"/>
  <c r="AI22" i="6"/>
  <c r="AF22" i="6"/>
  <c r="AB22" i="6"/>
  <c r="Y22" i="6"/>
  <c r="T22" i="6"/>
  <c r="H22" i="6"/>
  <c r="A22" i="6"/>
  <c r="AS21" i="6"/>
  <c r="AP21" i="6"/>
  <c r="AO21" i="6"/>
  <c r="AN21" i="6"/>
  <c r="AM21" i="6"/>
  <c r="AL21" i="6"/>
  <c r="AQ21" i="6" s="1"/>
  <c r="AK21" i="6"/>
  <c r="AJ21" i="6" a="1"/>
  <c r="AJ21" i="6"/>
  <c r="AI21" i="6"/>
  <c r="AF21" i="6"/>
  <c r="AB21" i="6"/>
  <c r="Y21" i="6"/>
  <c r="T21" i="6"/>
  <c r="H21" i="6"/>
  <c r="A21" i="6"/>
  <c r="AS20" i="6"/>
  <c r="AP20" i="6"/>
  <c r="AO20" i="6"/>
  <c r="AN20" i="6"/>
  <c r="AM20" i="6"/>
  <c r="AJ20" i="6" a="1"/>
  <c r="AJ20" i="6" s="1"/>
  <c r="AK20" i="6" s="1"/>
  <c r="AI20" i="6"/>
  <c r="BG16" i="6" s="1"/>
  <c r="AF20" i="6"/>
  <c r="AB20" i="6"/>
  <c r="Y20" i="6"/>
  <c r="T20" i="6"/>
  <c r="AL20" i="6" s="1"/>
  <c r="AQ20" i="6" s="1"/>
  <c r="H20" i="6"/>
  <c r="A20" i="6"/>
  <c r="AS19" i="6"/>
  <c r="AP19" i="6"/>
  <c r="AO19" i="6"/>
  <c r="AN19" i="6"/>
  <c r="AM19" i="6"/>
  <c r="AQ19" i="6" s="1"/>
  <c r="AL19" i="6"/>
  <c r="AJ19" i="6" a="1"/>
  <c r="AJ19" i="6"/>
  <c r="AK19" i="6" s="1"/>
  <c r="AI19" i="6"/>
  <c r="BG15" i="6" s="1"/>
  <c r="AF19" i="6"/>
  <c r="AB19" i="6"/>
  <c r="Y19" i="6"/>
  <c r="T19" i="6"/>
  <c r="H19" i="6"/>
  <c r="A19" i="6"/>
  <c r="AS18" i="6"/>
  <c r="AP18" i="6"/>
  <c r="AO18" i="6"/>
  <c r="AN18" i="6"/>
  <c r="AM18" i="6"/>
  <c r="AJ18" i="6" a="1"/>
  <c r="AJ18" i="6" s="1"/>
  <c r="AK18" i="6" s="1"/>
  <c r="AI18" i="6"/>
  <c r="AF18" i="6"/>
  <c r="AB18" i="6"/>
  <c r="Y18" i="6"/>
  <c r="T18" i="6"/>
  <c r="AL18" i="6" s="1"/>
  <c r="AQ18" i="6" s="1"/>
  <c r="H18" i="6"/>
  <c r="A18" i="6"/>
  <c r="AS17" i="6"/>
  <c r="AQ17" i="6"/>
  <c r="AP17" i="6"/>
  <c r="AO17" i="6"/>
  <c r="AN17" i="6"/>
  <c r="AM17" i="6"/>
  <c r="AJ17" i="6" a="1"/>
  <c r="AJ17" i="6" s="1"/>
  <c r="AK17" i="6" s="1"/>
  <c r="AI17" i="6"/>
  <c r="AF17" i="6"/>
  <c r="AB17" i="6"/>
  <c r="Y17" i="6"/>
  <c r="T17" i="6"/>
  <c r="AL17" i="6" s="1"/>
  <c r="H17" i="6"/>
  <c r="A17" i="6"/>
  <c r="AS16" i="6"/>
  <c r="AP16" i="6"/>
  <c r="AO16" i="6"/>
  <c r="AQ16" i="6" s="1"/>
  <c r="AN16" i="6"/>
  <c r="AM16" i="6"/>
  <c r="AL16" i="6"/>
  <c r="AJ16" i="6" a="1"/>
  <c r="AJ16" i="6" s="1"/>
  <c r="AK16" i="6" s="1"/>
  <c r="AI16" i="6"/>
  <c r="BG14" i="6" s="1"/>
  <c r="AF16" i="6"/>
  <c r="AB16" i="6"/>
  <c r="Y16" i="6"/>
  <c r="T16" i="6"/>
  <c r="H16" i="6"/>
  <c r="A16" i="6"/>
  <c r="AS15" i="6"/>
  <c r="AP15" i="6"/>
  <c r="AO15" i="6"/>
  <c r="AN15" i="6"/>
  <c r="AM15" i="6"/>
  <c r="AK15" i="6"/>
  <c r="AJ15" i="6" a="1"/>
  <c r="AJ15" i="6"/>
  <c r="AI15" i="6"/>
  <c r="BG13" i="6" s="1"/>
  <c r="AF15" i="6"/>
  <c r="AB15" i="6"/>
  <c r="Y15" i="6"/>
  <c r="T15" i="6"/>
  <c r="AL15" i="6" s="1"/>
  <c r="AQ15" i="6" s="1"/>
  <c r="H15" i="6"/>
  <c r="A15" i="6"/>
  <c r="AS14" i="6"/>
  <c r="AP14" i="6"/>
  <c r="AO14" i="6"/>
  <c r="AN14" i="6"/>
  <c r="AM14" i="6"/>
  <c r="AL14" i="6"/>
  <c r="AK14" i="6"/>
  <c r="AJ14" i="6" a="1"/>
  <c r="AJ14" i="6"/>
  <c r="AI14" i="6"/>
  <c r="BG12" i="6" s="1"/>
  <c r="AF14" i="6"/>
  <c r="AB14" i="6"/>
  <c r="Y14" i="6"/>
  <c r="T14" i="6"/>
  <c r="H14" i="6"/>
  <c r="A14" i="6"/>
  <c r="AS13" i="6"/>
  <c r="AP13" i="6"/>
  <c r="AO13" i="6"/>
  <c r="AN13" i="6"/>
  <c r="AM13" i="6"/>
  <c r="AL13" i="6"/>
  <c r="AQ13" i="6" s="1"/>
  <c r="AK13" i="6"/>
  <c r="AJ13" i="6" a="1"/>
  <c r="AJ13" i="6"/>
  <c r="AI13" i="6"/>
  <c r="AF13" i="6"/>
  <c r="AB13" i="6"/>
  <c r="Y13" i="6"/>
  <c r="T13" i="6"/>
  <c r="H13" i="6"/>
  <c r="A13" i="6"/>
  <c r="AS12" i="6"/>
  <c r="AP12" i="6"/>
  <c r="AO12" i="6"/>
  <c r="AN12" i="6"/>
  <c r="AM12" i="6"/>
  <c r="AJ12" i="6" a="1"/>
  <c r="AJ12" i="6" s="1"/>
  <c r="AK12" i="6" s="1"/>
  <c r="AI12" i="6"/>
  <c r="AF12" i="6"/>
  <c r="AB12" i="6"/>
  <c r="Y12" i="6"/>
  <c r="T12" i="6"/>
  <c r="AL12" i="6" s="1"/>
  <c r="AQ12" i="6" s="1"/>
  <c r="H12" i="6"/>
  <c r="A12" i="6"/>
  <c r="AS11" i="6"/>
  <c r="AP11" i="6"/>
  <c r="AO11" i="6"/>
  <c r="AN11" i="6"/>
  <c r="AM11" i="6"/>
  <c r="AQ11" i="6" s="1"/>
  <c r="AL11" i="6"/>
  <c r="AJ11" i="6" a="1"/>
  <c r="AJ11" i="6"/>
  <c r="AK11" i="6" s="1"/>
  <c r="AI11" i="6"/>
  <c r="BG11" i="6" s="1"/>
  <c r="AF11" i="6"/>
  <c r="AB11" i="6"/>
  <c r="Y11" i="6"/>
  <c r="T11" i="6"/>
  <c r="H11" i="6"/>
  <c r="A11" i="6"/>
  <c r="AS10" i="6"/>
  <c r="AP10" i="6"/>
  <c r="AO10" i="6"/>
  <c r="AN10" i="6"/>
  <c r="AM10" i="6"/>
  <c r="AJ10" i="6" a="1"/>
  <c r="AJ10" i="6" s="1"/>
  <c r="AK10" i="6" s="1"/>
  <c r="AI10" i="6"/>
  <c r="BG10" i="6" s="1"/>
  <c r="AF10" i="6"/>
  <c r="AB10" i="6"/>
  <c r="Y10" i="6"/>
  <c r="T10" i="6"/>
  <c r="AL10" i="6" s="1"/>
  <c r="AQ10" i="6" s="1"/>
  <c r="H10" i="6"/>
  <c r="A10" i="6"/>
  <c r="AS9" i="6"/>
  <c r="AQ9" i="6"/>
  <c r="AP9" i="6"/>
  <c r="AO9" i="6"/>
  <c r="AN9" i="6"/>
  <c r="AM9" i="6"/>
  <c r="AJ9" i="6" a="1"/>
  <c r="AJ9" i="6" s="1"/>
  <c r="AK9" i="6" s="1"/>
  <c r="AI9" i="6"/>
  <c r="BG9" i="6" s="1"/>
  <c r="AF9" i="6"/>
  <c r="AB9" i="6"/>
  <c r="Y9" i="6"/>
  <c r="T9" i="6"/>
  <c r="AL9" i="6" s="1"/>
  <c r="H9" i="6"/>
  <c r="A9" i="6"/>
  <c r="AS8" i="6"/>
  <c r="AP8" i="6"/>
  <c r="AO8" i="6"/>
  <c r="AQ8" i="6" s="1"/>
  <c r="AN8" i="6"/>
  <c r="AM8" i="6"/>
  <c r="AL8" i="6"/>
  <c r="AJ8" i="6" a="1"/>
  <c r="AJ8" i="6" s="1"/>
  <c r="AK8" i="6" s="1"/>
  <c r="AI8" i="6"/>
  <c r="BG8" i="6" s="1"/>
  <c r="AF8" i="6"/>
  <c r="AB8" i="6"/>
  <c r="Y8" i="6"/>
  <c r="T8" i="6"/>
  <c r="H8" i="6"/>
  <c r="A8" i="6"/>
  <c r="AS7" i="6"/>
  <c r="AP7" i="6"/>
  <c r="AO7" i="6"/>
  <c r="AN7" i="6"/>
  <c r="AM7" i="6"/>
  <c r="AK7" i="6"/>
  <c r="AJ7" i="6" a="1"/>
  <c r="AJ7" i="6"/>
  <c r="AI7" i="6"/>
  <c r="BG6" i="6" s="1"/>
  <c r="AF7" i="6"/>
  <c r="AB7" i="6"/>
  <c r="Y7" i="6"/>
  <c r="T7" i="6"/>
  <c r="AL7" i="6" s="1"/>
  <c r="AQ7" i="6" s="1"/>
  <c r="H7" i="6"/>
  <c r="A7" i="6"/>
  <c r="BL6" i="6"/>
  <c r="BK6" i="6"/>
  <c r="AS6" i="6"/>
  <c r="AP6" i="6"/>
  <c r="AO6" i="6"/>
  <c r="AN6" i="6"/>
  <c r="AQ6" i="6" s="1"/>
  <c r="AM6" i="6"/>
  <c r="AL6" i="6"/>
  <c r="AJ6" i="6" a="1"/>
  <c r="AJ6" i="6" s="1"/>
  <c r="AK6" i="6" s="1"/>
  <c r="AI6" i="6"/>
  <c r="AF6" i="6"/>
  <c r="AB6" i="6"/>
  <c r="Y6" i="6"/>
  <c r="T6" i="6"/>
  <c r="H6" i="6"/>
  <c r="A6" i="6"/>
  <c r="BL5" i="6"/>
  <c r="BK5" i="6"/>
  <c r="AS5" i="6"/>
  <c r="AQ5" i="6"/>
  <c r="AP5" i="6"/>
  <c r="AO5" i="6"/>
  <c r="AN5" i="6"/>
  <c r="AM5" i="6"/>
  <c r="AL5" i="6"/>
  <c r="AJ5" i="6" a="1"/>
  <c r="AJ5" i="6" s="1"/>
  <c r="AK5" i="6" s="1"/>
  <c r="AI5" i="6"/>
  <c r="BG5" i="6" s="1"/>
  <c r="AF5" i="6"/>
  <c r="AB5" i="6"/>
  <c r="Y5" i="6"/>
  <c r="T5" i="6"/>
  <c r="H5" i="6"/>
  <c r="A5" i="6"/>
  <c r="BL4" i="6"/>
  <c r="BK4" i="6"/>
  <c r="AS4" i="6"/>
  <c r="AP4" i="6"/>
  <c r="AO4" i="6"/>
  <c r="AN4" i="6"/>
  <c r="AM4" i="6"/>
  <c r="AJ4" i="6" a="1"/>
  <c r="AJ4" i="6"/>
  <c r="AK4" i="6" s="1"/>
  <c r="AI4" i="6"/>
  <c r="BG4" i="6" s="1"/>
  <c r="AF4" i="6"/>
  <c r="AB4" i="6"/>
  <c r="Y4" i="6"/>
  <c r="T4" i="6"/>
  <c r="AL4" i="6" s="1"/>
  <c r="AQ4" i="6" s="1"/>
  <c r="H4" i="6"/>
  <c r="A4" i="6"/>
  <c r="BL3" i="6"/>
  <c r="BK3" i="6"/>
  <c r="AS3" i="6"/>
  <c r="AP3" i="6"/>
  <c r="AO3" i="6"/>
  <c r="AN3" i="6"/>
  <c r="AM3" i="6"/>
  <c r="AJ3" i="6" a="1"/>
  <c r="AJ3" i="6" s="1"/>
  <c r="AK3" i="6" s="1"/>
  <c r="AI3" i="6"/>
  <c r="BG3" i="6" s="1"/>
  <c r="AF3" i="6"/>
  <c r="AB3" i="6"/>
  <c r="Y3" i="6"/>
  <c r="T3" i="6"/>
  <c r="AL3" i="6" s="1"/>
  <c r="AQ3" i="6" s="1"/>
  <c r="H3" i="6"/>
  <c r="A3" i="6"/>
  <c r="BC2" i="6" a="1"/>
  <c r="BC2" i="6" s="1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V466" i="5"/>
  <c r="AT466" i="5"/>
  <c r="AS466" i="5" s="1"/>
  <c r="AP466" i="5"/>
  <c r="AO466" i="5"/>
  <c r="AM466" i="5"/>
  <c r="AJ466" i="5" a="1"/>
  <c r="AJ466" i="5" s="1"/>
  <c r="AK466" i="5" s="1"/>
  <c r="AI466" i="5"/>
  <c r="AF466" i="5"/>
  <c r="AB466" i="5"/>
  <c r="Y466" i="5"/>
  <c r="T466" i="5"/>
  <c r="H466" i="5"/>
  <c r="A466" i="5"/>
  <c r="BG465" i="5"/>
  <c r="AT465" i="5"/>
  <c r="AS465" i="5" s="1"/>
  <c r="AP465" i="5"/>
  <c r="AO465" i="5"/>
  <c r="AM465" i="5"/>
  <c r="AJ465" i="5" a="1"/>
  <c r="AJ465" i="5"/>
  <c r="AK465" i="5" s="1"/>
  <c r="AI465" i="5"/>
  <c r="AF465" i="5"/>
  <c r="AB465" i="5"/>
  <c r="Y465" i="5"/>
  <c r="T465" i="5"/>
  <c r="H465" i="5"/>
  <c r="A465" i="5"/>
  <c r="BF464" i="5"/>
  <c r="AT464" i="5"/>
  <c r="AS464" i="5"/>
  <c r="AP464" i="5"/>
  <c r="AO464" i="5"/>
  <c r="AM464" i="5"/>
  <c r="AL464" i="5"/>
  <c r="AJ464" i="5" a="1"/>
  <c r="AJ464" i="5" s="1"/>
  <c r="AK464" i="5" s="1"/>
  <c r="AI464" i="5"/>
  <c r="AF464" i="5"/>
  <c r="AB464" i="5"/>
  <c r="Y464" i="5"/>
  <c r="T464" i="5"/>
  <c r="AN464" i="5" s="1"/>
  <c r="AQ464" i="5" s="1"/>
  <c r="H464" i="5"/>
  <c r="A464" i="5"/>
  <c r="BG463" i="5"/>
  <c r="BF463" i="5"/>
  <c r="BE463" i="5"/>
  <c r="BC463" i="5"/>
  <c r="BB463" i="5"/>
  <c r="BA463" i="5"/>
  <c r="AZ463" i="5"/>
  <c r="AY463" i="5"/>
  <c r="AX463" i="5"/>
  <c r="AW463" i="5"/>
  <c r="AV463" i="5"/>
  <c r="AT463" i="5"/>
  <c r="BD463" i="5" s="1"/>
  <c r="AS463" i="5"/>
  <c r="AQ463" i="5"/>
  <c r="AP463" i="5"/>
  <c r="AO463" i="5"/>
  <c r="AN463" i="5"/>
  <c r="AM463" i="5"/>
  <c r="AL463" i="5"/>
  <c r="AJ463" i="5" a="1"/>
  <c r="AJ463" i="5" s="1"/>
  <c r="AK463" i="5" s="1"/>
  <c r="AI463" i="5"/>
  <c r="AF463" i="5"/>
  <c r="AB463" i="5"/>
  <c r="Y463" i="5"/>
  <c r="T463" i="5"/>
  <c r="H463" i="5"/>
  <c r="A463" i="5"/>
  <c r="BG462" i="5"/>
  <c r="BF462" i="5"/>
  <c r="BE462" i="5"/>
  <c r="BD462" i="5"/>
  <c r="BC462" i="5"/>
  <c r="BB462" i="5"/>
  <c r="BA462" i="5"/>
  <c r="AZ462" i="5"/>
  <c r="AY462" i="5"/>
  <c r="AX462" i="5"/>
  <c r="AW462" i="5"/>
  <c r="AV462" i="5"/>
  <c r="AU462" i="5"/>
  <c r="AT462" i="5"/>
  <c r="AS462" i="5"/>
  <c r="AP462" i="5"/>
  <c r="AQ462" i="5" s="1"/>
  <c r="AO462" i="5"/>
  <c r="AN462" i="5"/>
  <c r="AM462" i="5"/>
  <c r="AK462" i="5"/>
  <c r="AJ462" i="5" a="1"/>
  <c r="AJ462" i="5"/>
  <c r="AI462" i="5"/>
  <c r="AF462" i="5"/>
  <c r="AB462" i="5"/>
  <c r="Y462" i="5"/>
  <c r="T462" i="5"/>
  <c r="AL462" i="5" s="1"/>
  <c r="H462" i="5"/>
  <c r="A462" i="5"/>
  <c r="BG461" i="5"/>
  <c r="BF461" i="5"/>
  <c r="BE461" i="5"/>
  <c r="BD461" i="5"/>
  <c r="BC461" i="5"/>
  <c r="BA461" i="5"/>
  <c r="AZ461" i="5"/>
  <c r="AY461" i="5"/>
  <c r="AX461" i="5"/>
  <c r="AV461" i="5"/>
  <c r="AU461" i="5"/>
  <c r="AT461" i="5"/>
  <c r="BB461" i="5" s="1"/>
  <c r="AP461" i="5"/>
  <c r="AO461" i="5"/>
  <c r="AN461" i="5"/>
  <c r="AM461" i="5"/>
  <c r="AL461" i="5"/>
  <c r="AQ461" i="5" s="1"/>
  <c r="AJ461" i="5" a="1"/>
  <c r="AJ461" i="5" s="1"/>
  <c r="AK461" i="5" s="1"/>
  <c r="AI461" i="5"/>
  <c r="AF461" i="5"/>
  <c r="AB461" i="5"/>
  <c r="Y461" i="5"/>
  <c r="T461" i="5"/>
  <c r="H461" i="5"/>
  <c r="A461" i="5"/>
  <c r="AT460" i="5"/>
  <c r="AP460" i="5"/>
  <c r="AO460" i="5"/>
  <c r="AM460" i="5"/>
  <c r="AL460" i="5"/>
  <c r="AQ460" i="5" s="1"/>
  <c r="AJ460" i="5" a="1"/>
  <c r="AJ460" i="5"/>
  <c r="AK460" i="5" s="1"/>
  <c r="AI460" i="5"/>
  <c r="AF460" i="5"/>
  <c r="AB460" i="5"/>
  <c r="Y460" i="5"/>
  <c r="T460" i="5"/>
  <c r="AN460" i="5" s="1"/>
  <c r="H460" i="5"/>
  <c r="A460" i="5"/>
  <c r="BE459" i="5"/>
  <c r="BD459" i="5"/>
  <c r="BC459" i="5"/>
  <c r="BB459" i="5"/>
  <c r="BA459" i="5"/>
  <c r="AY459" i="5"/>
  <c r="AT459" i="5"/>
  <c r="AS459" i="5"/>
  <c r="AP459" i="5"/>
  <c r="AO459" i="5"/>
  <c r="AN459" i="5"/>
  <c r="AM459" i="5"/>
  <c r="AL459" i="5"/>
  <c r="AK459" i="5"/>
  <c r="AJ459" i="5" a="1"/>
  <c r="AJ459" i="5" s="1"/>
  <c r="AI459" i="5"/>
  <c r="AF459" i="5"/>
  <c r="AB459" i="5"/>
  <c r="Y459" i="5"/>
  <c r="T459" i="5"/>
  <c r="H459" i="5"/>
  <c r="A459" i="5"/>
  <c r="BG458" i="5"/>
  <c r="BD458" i="5"/>
  <c r="BC458" i="5"/>
  <c r="BB458" i="5"/>
  <c r="BA458" i="5"/>
  <c r="AZ458" i="5"/>
  <c r="AX458" i="5"/>
  <c r="AW458" i="5"/>
  <c r="AV458" i="5"/>
  <c r="AU458" i="5"/>
  <c r="AT458" i="5"/>
  <c r="AY458" i="5" s="1"/>
  <c r="AS458" i="5"/>
  <c r="AP458" i="5"/>
  <c r="AO458" i="5"/>
  <c r="AM458" i="5"/>
  <c r="AQ458" i="5" s="1"/>
  <c r="AL458" i="5"/>
  <c r="AJ458" i="5" a="1"/>
  <c r="AJ458" i="5"/>
  <c r="AK458" i="5" s="1"/>
  <c r="AI458" i="5"/>
  <c r="AF458" i="5"/>
  <c r="AB458" i="5"/>
  <c r="Y458" i="5"/>
  <c r="T458" i="5"/>
  <c r="AN458" i="5" s="1"/>
  <c r="H458" i="5"/>
  <c r="A458" i="5"/>
  <c r="BG457" i="5"/>
  <c r="BC457" i="5"/>
  <c r="BB457" i="5"/>
  <c r="BA457" i="5"/>
  <c r="AZ457" i="5"/>
  <c r="AY457" i="5"/>
  <c r="AW457" i="5"/>
  <c r="AU457" i="5"/>
  <c r="AT457" i="5"/>
  <c r="AX457" i="5" s="1"/>
  <c r="AQ457" i="5"/>
  <c r="AP457" i="5"/>
  <c r="AO457" i="5"/>
  <c r="AM457" i="5"/>
  <c r="AL457" i="5"/>
  <c r="AJ457" i="5" a="1"/>
  <c r="AJ457" i="5"/>
  <c r="AK457" i="5" s="1"/>
  <c r="AI457" i="5"/>
  <c r="AF457" i="5"/>
  <c r="AB457" i="5"/>
  <c r="Y457" i="5"/>
  <c r="T457" i="5"/>
  <c r="AN457" i="5" s="1"/>
  <c r="H457" i="5"/>
  <c r="A457" i="5"/>
  <c r="AT456" i="5"/>
  <c r="AP456" i="5"/>
  <c r="AO456" i="5"/>
  <c r="AM456" i="5"/>
  <c r="AK456" i="5"/>
  <c r="AJ456" i="5" a="1"/>
  <c r="AJ456" i="5"/>
  <c r="AI456" i="5"/>
  <c r="AF456" i="5"/>
  <c r="AB456" i="5"/>
  <c r="Y456" i="5"/>
  <c r="T456" i="5"/>
  <c r="AN456" i="5" s="1"/>
  <c r="H456" i="5"/>
  <c r="A456" i="5"/>
  <c r="BF455" i="5"/>
  <c r="BE455" i="5"/>
  <c r="BA455" i="5"/>
  <c r="AZ455" i="5"/>
  <c r="AY455" i="5"/>
  <c r="AX455" i="5"/>
  <c r="AW455" i="5"/>
  <c r="AU455" i="5"/>
  <c r="AT455" i="5"/>
  <c r="AV455" i="5" s="1"/>
  <c r="AS455" i="5"/>
  <c r="AP455" i="5"/>
  <c r="AO455" i="5"/>
  <c r="AM455" i="5"/>
  <c r="AJ455" i="5" a="1"/>
  <c r="AJ455" i="5" s="1"/>
  <c r="AK455" i="5" s="1"/>
  <c r="AI455" i="5"/>
  <c r="AF455" i="5"/>
  <c r="AB455" i="5"/>
  <c r="Y455" i="5"/>
  <c r="T455" i="5"/>
  <c r="AL455" i="5" s="1"/>
  <c r="H455" i="5"/>
  <c r="A455" i="5"/>
  <c r="BD454" i="5"/>
  <c r="AY454" i="5"/>
  <c r="AT454" i="5"/>
  <c r="AP454" i="5"/>
  <c r="AO454" i="5"/>
  <c r="AN454" i="5"/>
  <c r="AM454" i="5"/>
  <c r="AQ454" i="5" s="1"/>
  <c r="AL454" i="5"/>
  <c r="AJ454" i="5" a="1"/>
  <c r="AJ454" i="5"/>
  <c r="AK454" i="5" s="1"/>
  <c r="AI454" i="5"/>
  <c r="AF454" i="5"/>
  <c r="AB454" i="5"/>
  <c r="Y454" i="5"/>
  <c r="T454" i="5"/>
  <c r="H454" i="5"/>
  <c r="A454" i="5"/>
  <c r="BG453" i="5"/>
  <c r="BF453" i="5"/>
  <c r="BE453" i="5"/>
  <c r="BD453" i="5"/>
  <c r="BC453" i="5"/>
  <c r="BB453" i="5"/>
  <c r="AY453" i="5"/>
  <c r="AX453" i="5"/>
  <c r="AW453" i="5"/>
  <c r="AV453" i="5"/>
  <c r="AU453" i="5"/>
  <c r="AT453" i="5"/>
  <c r="BA453" i="5" s="1"/>
  <c r="AS453" i="5"/>
  <c r="AP453" i="5"/>
  <c r="AO453" i="5"/>
  <c r="AM453" i="5"/>
  <c r="AK453" i="5"/>
  <c r="AJ453" i="5" a="1"/>
  <c r="AJ453" i="5"/>
  <c r="AI453" i="5"/>
  <c r="AF453" i="5"/>
  <c r="AB453" i="5"/>
  <c r="Y453" i="5"/>
  <c r="T453" i="5"/>
  <c r="H453" i="5"/>
  <c r="A453" i="5"/>
  <c r="BF452" i="5"/>
  <c r="BC452" i="5"/>
  <c r="BB452" i="5"/>
  <c r="AW452" i="5"/>
  <c r="AV452" i="5"/>
  <c r="AT452" i="5"/>
  <c r="AP452" i="5"/>
  <c r="AO452" i="5"/>
  <c r="AM452" i="5"/>
  <c r="AL452" i="5"/>
  <c r="AK452" i="5"/>
  <c r="AJ452" i="5" a="1"/>
  <c r="AJ452" i="5" s="1"/>
  <c r="AI452" i="5"/>
  <c r="AF452" i="5"/>
  <c r="AB452" i="5"/>
  <c r="Y452" i="5"/>
  <c r="T452" i="5"/>
  <c r="AN452" i="5" s="1"/>
  <c r="H452" i="5"/>
  <c r="A452" i="5"/>
  <c r="AT451" i="5"/>
  <c r="AP451" i="5"/>
  <c r="AO451" i="5"/>
  <c r="AM451" i="5"/>
  <c r="AJ451" i="5" a="1"/>
  <c r="AJ451" i="5" s="1"/>
  <c r="AK451" i="5" s="1"/>
  <c r="AI451" i="5"/>
  <c r="AF451" i="5"/>
  <c r="AB451" i="5"/>
  <c r="Y451" i="5"/>
  <c r="T451" i="5"/>
  <c r="H451" i="5"/>
  <c r="A451" i="5"/>
  <c r="BF450" i="5"/>
  <c r="BD450" i="5"/>
  <c r="AZ450" i="5"/>
  <c r="AV450" i="5"/>
  <c r="AU450" i="5"/>
  <c r="AT450" i="5"/>
  <c r="AS450" i="5" s="1"/>
  <c r="AP450" i="5"/>
  <c r="AO450" i="5"/>
  <c r="AM450" i="5"/>
  <c r="AJ450" i="5" a="1"/>
  <c r="AJ450" i="5"/>
  <c r="AK450" i="5" s="1"/>
  <c r="AI450" i="5"/>
  <c r="AF450" i="5"/>
  <c r="AB450" i="5"/>
  <c r="Y450" i="5"/>
  <c r="T450" i="5"/>
  <c r="H450" i="5"/>
  <c r="A450" i="5"/>
  <c r="BG449" i="5"/>
  <c r="BE449" i="5"/>
  <c r="AZ449" i="5"/>
  <c r="AY449" i="5"/>
  <c r="AT449" i="5"/>
  <c r="AS449" i="5"/>
  <c r="AP449" i="5"/>
  <c r="AQ449" i="5" s="1"/>
  <c r="AO449" i="5"/>
  <c r="AN449" i="5"/>
  <c r="AM449" i="5"/>
  <c r="AJ449" i="5" a="1"/>
  <c r="AJ449" i="5"/>
  <c r="AK449" i="5" s="1"/>
  <c r="AI449" i="5"/>
  <c r="AF449" i="5"/>
  <c r="AB449" i="5"/>
  <c r="Y449" i="5"/>
  <c r="T449" i="5"/>
  <c r="AL449" i="5" s="1"/>
  <c r="H449" i="5"/>
  <c r="A449" i="5"/>
  <c r="BG448" i="5"/>
  <c r="BF448" i="5"/>
  <c r="BD448" i="5"/>
  <c r="AY448" i="5"/>
  <c r="AX448" i="5"/>
  <c r="AT448" i="5"/>
  <c r="BB448" i="5" s="1"/>
  <c r="AS448" i="5"/>
  <c r="AP448" i="5"/>
  <c r="AQ448" i="5" s="1"/>
  <c r="AO448" i="5"/>
  <c r="AN448" i="5"/>
  <c r="AM448" i="5"/>
  <c r="AL448" i="5"/>
  <c r="AJ448" i="5" a="1"/>
  <c r="AJ448" i="5" s="1"/>
  <c r="AK448" i="5" s="1"/>
  <c r="AI448" i="5"/>
  <c r="AF448" i="5"/>
  <c r="AB448" i="5"/>
  <c r="Y448" i="5"/>
  <c r="T448" i="5"/>
  <c r="H448" i="5"/>
  <c r="A448" i="5"/>
  <c r="BG447" i="5"/>
  <c r="BF447" i="5"/>
  <c r="BE447" i="5"/>
  <c r="BD447" i="5"/>
  <c r="BC447" i="5"/>
  <c r="BB447" i="5"/>
  <c r="BA447" i="5"/>
  <c r="AZ447" i="5"/>
  <c r="AY447" i="5"/>
  <c r="AX447" i="5"/>
  <c r="AW447" i="5"/>
  <c r="AV447" i="5"/>
  <c r="AT447" i="5"/>
  <c r="AU447" i="5" s="1"/>
  <c r="AS447" i="5"/>
  <c r="AQ447" i="5"/>
  <c r="AP447" i="5"/>
  <c r="AO447" i="5"/>
  <c r="AN447" i="5"/>
  <c r="AM447" i="5"/>
  <c r="AL447" i="5"/>
  <c r="AJ447" i="5" a="1"/>
  <c r="AJ447" i="5" s="1"/>
  <c r="AK447" i="5" s="1"/>
  <c r="AI447" i="5"/>
  <c r="AF447" i="5"/>
  <c r="AB447" i="5"/>
  <c r="Y447" i="5"/>
  <c r="T447" i="5"/>
  <c r="H447" i="5"/>
  <c r="A447" i="5"/>
  <c r="BG446" i="5"/>
  <c r="BF446" i="5"/>
  <c r="BE446" i="5"/>
  <c r="BD446" i="5"/>
  <c r="BC446" i="5"/>
  <c r="BB446" i="5"/>
  <c r="BA446" i="5"/>
  <c r="AZ446" i="5"/>
  <c r="AY446" i="5"/>
  <c r="AX446" i="5"/>
  <c r="AW446" i="5"/>
  <c r="AV446" i="5"/>
  <c r="AU446" i="5"/>
  <c r="AT446" i="5"/>
  <c r="AS446" i="5"/>
  <c r="AQ446" i="5"/>
  <c r="AP446" i="5"/>
  <c r="AO446" i="5"/>
  <c r="AN446" i="5"/>
  <c r="AM446" i="5"/>
  <c r="AJ446" i="5" a="1"/>
  <c r="AJ446" i="5"/>
  <c r="AK446" i="5" s="1"/>
  <c r="AI446" i="5"/>
  <c r="AF446" i="5"/>
  <c r="AB446" i="5"/>
  <c r="Y446" i="5"/>
  <c r="T446" i="5"/>
  <c r="AL446" i="5" s="1"/>
  <c r="H446" i="5"/>
  <c r="A446" i="5"/>
  <c r="BG445" i="5"/>
  <c r="BF445" i="5"/>
  <c r="BE445" i="5"/>
  <c r="BD445" i="5"/>
  <c r="BC445" i="5"/>
  <c r="BA445" i="5"/>
  <c r="AZ445" i="5"/>
  <c r="AY445" i="5"/>
  <c r="AX445" i="5"/>
  <c r="AV445" i="5"/>
  <c r="AU445" i="5"/>
  <c r="AT445" i="5"/>
  <c r="BB445" i="5" s="1"/>
  <c r="AP445" i="5"/>
  <c r="AO445" i="5"/>
  <c r="AM445" i="5"/>
  <c r="AL445" i="5"/>
  <c r="AQ445" i="5" s="1"/>
  <c r="AJ445" i="5" a="1"/>
  <c r="AJ445" i="5" s="1"/>
  <c r="AK445" i="5" s="1"/>
  <c r="AI445" i="5"/>
  <c r="AF445" i="5"/>
  <c r="AB445" i="5"/>
  <c r="Y445" i="5"/>
  <c r="T445" i="5"/>
  <c r="AN445" i="5" s="1"/>
  <c r="H445" i="5"/>
  <c r="A445" i="5"/>
  <c r="AT444" i="5"/>
  <c r="AP444" i="5"/>
  <c r="AO444" i="5"/>
  <c r="AN444" i="5"/>
  <c r="AM444" i="5"/>
  <c r="AL444" i="5"/>
  <c r="AK444" i="5"/>
  <c r="AJ444" i="5" a="1"/>
  <c r="AJ444" i="5"/>
  <c r="AI444" i="5"/>
  <c r="AF444" i="5"/>
  <c r="AB444" i="5"/>
  <c r="Y444" i="5"/>
  <c r="T444" i="5"/>
  <c r="H444" i="5"/>
  <c r="A444" i="5"/>
  <c r="BE443" i="5"/>
  <c r="BC443" i="5"/>
  <c r="BB443" i="5"/>
  <c r="AW443" i="5"/>
  <c r="AT443" i="5"/>
  <c r="AS443" i="5" s="1"/>
  <c r="AP443" i="5"/>
  <c r="AO443" i="5"/>
  <c r="AN443" i="5"/>
  <c r="AM443" i="5"/>
  <c r="AL443" i="5"/>
  <c r="AJ443" i="5" a="1"/>
  <c r="AJ443" i="5" s="1"/>
  <c r="AK443" i="5" s="1"/>
  <c r="AI443" i="5"/>
  <c r="AF443" i="5"/>
  <c r="AB443" i="5"/>
  <c r="Y443" i="5"/>
  <c r="T443" i="5"/>
  <c r="H443" i="5"/>
  <c r="A443" i="5"/>
  <c r="BG442" i="5"/>
  <c r="BD442" i="5"/>
  <c r="BC442" i="5"/>
  <c r="BB442" i="5"/>
  <c r="BA442" i="5"/>
  <c r="AZ442" i="5"/>
  <c r="AX442" i="5"/>
  <c r="AW442" i="5"/>
  <c r="AV442" i="5"/>
  <c r="AU442" i="5"/>
  <c r="AT442" i="5"/>
  <c r="AY442" i="5" s="1"/>
  <c r="AS442" i="5"/>
  <c r="AP442" i="5"/>
  <c r="AO442" i="5"/>
  <c r="AM442" i="5"/>
  <c r="AQ442" i="5" s="1"/>
  <c r="AL442" i="5"/>
  <c r="AK442" i="5"/>
  <c r="AJ442" i="5" a="1"/>
  <c r="AJ442" i="5"/>
  <c r="AI442" i="5"/>
  <c r="AF442" i="5"/>
  <c r="AB442" i="5"/>
  <c r="Y442" i="5"/>
  <c r="T442" i="5"/>
  <c r="AN442" i="5" s="1"/>
  <c r="H442" i="5"/>
  <c r="A442" i="5"/>
  <c r="BG441" i="5"/>
  <c r="BC441" i="5"/>
  <c r="BB441" i="5"/>
  <c r="BA441" i="5"/>
  <c r="AZ441" i="5"/>
  <c r="AY441" i="5"/>
  <c r="AW441" i="5"/>
  <c r="AU441" i="5"/>
  <c r="AT441" i="5"/>
  <c r="AX441" i="5" s="1"/>
  <c r="AP441" i="5"/>
  <c r="AO441" i="5"/>
  <c r="AM441" i="5"/>
  <c r="AL441" i="5"/>
  <c r="AQ441" i="5" s="1"/>
  <c r="AJ441" i="5" a="1"/>
  <c r="AJ441" i="5"/>
  <c r="AK441" i="5" s="1"/>
  <c r="AI441" i="5"/>
  <c r="AF441" i="5"/>
  <c r="AB441" i="5"/>
  <c r="Y441" i="5"/>
  <c r="T441" i="5"/>
  <c r="AN441" i="5" s="1"/>
  <c r="H441" i="5"/>
  <c r="A441" i="5"/>
  <c r="AT440" i="5"/>
  <c r="AP440" i="5"/>
  <c r="AO440" i="5"/>
  <c r="AM440" i="5"/>
  <c r="AJ440" i="5" a="1"/>
  <c r="AJ440" i="5"/>
  <c r="AK440" i="5" s="1"/>
  <c r="AI440" i="5"/>
  <c r="AF440" i="5"/>
  <c r="AB440" i="5"/>
  <c r="Y440" i="5"/>
  <c r="T440" i="5"/>
  <c r="AN440" i="5" s="1"/>
  <c r="H440" i="5"/>
  <c r="A440" i="5"/>
  <c r="BF439" i="5"/>
  <c r="BE439" i="5"/>
  <c r="BA439" i="5"/>
  <c r="AZ439" i="5"/>
  <c r="AY439" i="5"/>
  <c r="AX439" i="5"/>
  <c r="AW439" i="5"/>
  <c r="AU439" i="5"/>
  <c r="AT439" i="5"/>
  <c r="AV439" i="5" s="1"/>
  <c r="AS439" i="5"/>
  <c r="AP439" i="5"/>
  <c r="AO439" i="5"/>
  <c r="AM439" i="5"/>
  <c r="AJ439" i="5" a="1"/>
  <c r="AJ439" i="5"/>
  <c r="AK439" i="5" s="1"/>
  <c r="AI439" i="5"/>
  <c r="AF439" i="5"/>
  <c r="AB439" i="5"/>
  <c r="Y439" i="5"/>
  <c r="T439" i="5"/>
  <c r="AL439" i="5" s="1"/>
  <c r="H439" i="5"/>
  <c r="A439" i="5"/>
  <c r="BE438" i="5"/>
  <c r="BD438" i="5"/>
  <c r="AT438" i="5"/>
  <c r="AP438" i="5"/>
  <c r="AO438" i="5"/>
  <c r="AN438" i="5"/>
  <c r="AM438" i="5"/>
  <c r="AQ438" i="5" s="1"/>
  <c r="AL438" i="5"/>
  <c r="AJ438" i="5" a="1"/>
  <c r="AJ438" i="5"/>
  <c r="AK438" i="5" s="1"/>
  <c r="AI438" i="5"/>
  <c r="AF438" i="5"/>
  <c r="AB438" i="5"/>
  <c r="Y438" i="5"/>
  <c r="T438" i="5"/>
  <c r="H438" i="5"/>
  <c r="A438" i="5"/>
  <c r="BG437" i="5"/>
  <c r="BF437" i="5"/>
  <c r="BE437" i="5"/>
  <c r="BD437" i="5"/>
  <c r="BC437" i="5"/>
  <c r="BB437" i="5"/>
  <c r="AY437" i="5"/>
  <c r="AX437" i="5"/>
  <c r="AW437" i="5"/>
  <c r="AV437" i="5"/>
  <c r="AU437" i="5"/>
  <c r="AT437" i="5"/>
  <c r="BA437" i="5" s="1"/>
  <c r="AS437" i="5"/>
  <c r="AP437" i="5"/>
  <c r="AO437" i="5"/>
  <c r="AM437" i="5"/>
  <c r="AK437" i="5"/>
  <c r="AJ437" i="5" a="1"/>
  <c r="AJ437" i="5"/>
  <c r="AI437" i="5"/>
  <c r="AF437" i="5"/>
  <c r="AB437" i="5"/>
  <c r="Y437" i="5"/>
  <c r="T437" i="5"/>
  <c r="H437" i="5"/>
  <c r="A437" i="5"/>
  <c r="BF436" i="5"/>
  <c r="BE436" i="5"/>
  <c r="BC436" i="5"/>
  <c r="AX436" i="5"/>
  <c r="AW436" i="5"/>
  <c r="AV436" i="5"/>
  <c r="AU436" i="5"/>
  <c r="AT436" i="5"/>
  <c r="AP436" i="5"/>
  <c r="AO436" i="5"/>
  <c r="AM436" i="5"/>
  <c r="AL436" i="5"/>
  <c r="AK436" i="5"/>
  <c r="AJ436" i="5" a="1"/>
  <c r="AJ436" i="5" s="1"/>
  <c r="AI436" i="5"/>
  <c r="AF436" i="5"/>
  <c r="AB436" i="5"/>
  <c r="Y436" i="5"/>
  <c r="T436" i="5"/>
  <c r="AN436" i="5" s="1"/>
  <c r="AQ436" i="5" s="1"/>
  <c r="H436" i="5"/>
  <c r="A436" i="5"/>
  <c r="BE435" i="5"/>
  <c r="BD435" i="5"/>
  <c r="AW435" i="5"/>
  <c r="AV435" i="5"/>
  <c r="AU435" i="5"/>
  <c r="AT435" i="5"/>
  <c r="AS435" i="5" s="1"/>
  <c r="AP435" i="5"/>
  <c r="AO435" i="5"/>
  <c r="AM435" i="5"/>
  <c r="AK435" i="5"/>
  <c r="AJ435" i="5" a="1"/>
  <c r="AJ435" i="5" s="1"/>
  <c r="AI435" i="5"/>
  <c r="AF435" i="5"/>
  <c r="AB435" i="5"/>
  <c r="Y435" i="5"/>
  <c r="T435" i="5"/>
  <c r="AL435" i="5" s="1"/>
  <c r="H435" i="5"/>
  <c r="A435" i="5"/>
  <c r="AT434" i="5"/>
  <c r="AS434" i="5"/>
  <c r="AP434" i="5"/>
  <c r="AO434" i="5"/>
  <c r="AM434" i="5"/>
  <c r="AL434" i="5"/>
  <c r="AQ434" i="5" s="1"/>
  <c r="AJ434" i="5" a="1"/>
  <c r="AJ434" i="5" s="1"/>
  <c r="AK434" i="5" s="1"/>
  <c r="AI434" i="5"/>
  <c r="AF434" i="5"/>
  <c r="AB434" i="5"/>
  <c r="Y434" i="5"/>
  <c r="T434" i="5"/>
  <c r="AN434" i="5" s="1"/>
  <c r="H434" i="5"/>
  <c r="A434" i="5"/>
  <c r="BG433" i="5"/>
  <c r="BE433" i="5"/>
  <c r="BB433" i="5"/>
  <c r="AZ433" i="5"/>
  <c r="AT433" i="5"/>
  <c r="AS433" i="5"/>
  <c r="AP433" i="5"/>
  <c r="AO433" i="5"/>
  <c r="AM433" i="5"/>
  <c r="AJ433" i="5" a="1"/>
  <c r="AJ433" i="5"/>
  <c r="AK433" i="5" s="1"/>
  <c r="AI433" i="5"/>
  <c r="AF433" i="5"/>
  <c r="AB433" i="5"/>
  <c r="Y433" i="5"/>
  <c r="T433" i="5"/>
  <c r="AN433" i="5" s="1"/>
  <c r="H433" i="5"/>
  <c r="A433" i="5"/>
  <c r="BG432" i="5"/>
  <c r="AT432" i="5"/>
  <c r="AS432" i="5"/>
  <c r="AP432" i="5"/>
  <c r="AO432" i="5"/>
  <c r="AN432" i="5"/>
  <c r="AM432" i="5"/>
  <c r="AL432" i="5"/>
  <c r="AK432" i="5"/>
  <c r="AJ432" i="5" a="1"/>
  <c r="AJ432" i="5" s="1"/>
  <c r="AI432" i="5"/>
  <c r="AF432" i="5"/>
  <c r="AB432" i="5"/>
  <c r="Y432" i="5"/>
  <c r="T432" i="5"/>
  <c r="H432" i="5"/>
  <c r="A432" i="5"/>
  <c r="BG431" i="5"/>
  <c r="BF431" i="5"/>
  <c r="BE431" i="5"/>
  <c r="BD431" i="5"/>
  <c r="BC431" i="5"/>
  <c r="BB431" i="5"/>
  <c r="BA431" i="5"/>
  <c r="AZ431" i="5"/>
  <c r="AY431" i="5"/>
  <c r="AX431" i="5"/>
  <c r="AW431" i="5"/>
  <c r="AV431" i="5"/>
  <c r="AT431" i="5"/>
  <c r="AU431" i="5" s="1"/>
  <c r="AS431" i="5"/>
  <c r="AP431" i="5"/>
  <c r="AO431" i="5"/>
  <c r="AN431" i="5"/>
  <c r="AM431" i="5"/>
  <c r="AL431" i="5"/>
  <c r="AJ431" i="5" a="1"/>
  <c r="AJ431" i="5"/>
  <c r="AK431" i="5" s="1"/>
  <c r="AI431" i="5"/>
  <c r="AF431" i="5"/>
  <c r="AB431" i="5"/>
  <c r="Y431" i="5"/>
  <c r="T431" i="5"/>
  <c r="H431" i="5"/>
  <c r="A431" i="5"/>
  <c r="BG430" i="5"/>
  <c r="BF430" i="5"/>
  <c r="BE430" i="5"/>
  <c r="BD430" i="5"/>
  <c r="BC430" i="5"/>
  <c r="BB430" i="5"/>
  <c r="BA430" i="5"/>
  <c r="AZ430" i="5"/>
  <c r="AY430" i="5"/>
  <c r="AX430" i="5"/>
  <c r="AW430" i="5"/>
  <c r="AV430" i="5"/>
  <c r="AU430" i="5"/>
  <c r="AT430" i="5"/>
  <c r="AS430" i="5"/>
  <c r="AP430" i="5"/>
  <c r="AO430" i="5"/>
  <c r="AN430" i="5"/>
  <c r="AM430" i="5"/>
  <c r="AK430" i="5"/>
  <c r="AJ430" i="5" a="1"/>
  <c r="AJ430" i="5" s="1"/>
  <c r="AI430" i="5"/>
  <c r="AF430" i="5"/>
  <c r="AB430" i="5"/>
  <c r="Y430" i="5"/>
  <c r="T430" i="5"/>
  <c r="AL430" i="5" s="1"/>
  <c r="H430" i="5"/>
  <c r="A430" i="5"/>
  <c r="AY429" i="5"/>
  <c r="AT429" i="5"/>
  <c r="AP429" i="5"/>
  <c r="AO429" i="5"/>
  <c r="AM429" i="5"/>
  <c r="AJ429" i="5" a="1"/>
  <c r="AJ429" i="5"/>
  <c r="AK429" i="5" s="1"/>
  <c r="AI429" i="5"/>
  <c r="AF429" i="5"/>
  <c r="AB429" i="5"/>
  <c r="Y429" i="5"/>
  <c r="T429" i="5"/>
  <c r="H429" i="5"/>
  <c r="A429" i="5"/>
  <c r="AT428" i="5"/>
  <c r="AP428" i="5"/>
  <c r="AO428" i="5"/>
  <c r="AN428" i="5"/>
  <c r="AM428" i="5"/>
  <c r="AL428" i="5"/>
  <c r="AQ428" i="5" s="1"/>
  <c r="AK428" i="5"/>
  <c r="AJ428" i="5" a="1"/>
  <c r="AJ428" i="5"/>
  <c r="AI428" i="5"/>
  <c r="AF428" i="5"/>
  <c r="AB428" i="5"/>
  <c r="Y428" i="5"/>
  <c r="T428" i="5"/>
  <c r="H428" i="5"/>
  <c r="A428" i="5"/>
  <c r="BD427" i="5"/>
  <c r="BC427" i="5"/>
  <c r="BB427" i="5"/>
  <c r="BA427" i="5"/>
  <c r="AY427" i="5"/>
  <c r="AX427" i="5"/>
  <c r="AW427" i="5"/>
  <c r="AV427" i="5"/>
  <c r="AT427" i="5"/>
  <c r="BE427" i="5" s="1"/>
  <c r="AS427" i="5"/>
  <c r="AP427" i="5"/>
  <c r="AO427" i="5"/>
  <c r="AN427" i="5"/>
  <c r="AM427" i="5"/>
  <c r="AL427" i="5"/>
  <c r="AJ427" i="5" a="1"/>
  <c r="AJ427" i="5" s="1"/>
  <c r="AK427" i="5" s="1"/>
  <c r="AI427" i="5"/>
  <c r="AF427" i="5"/>
  <c r="AB427" i="5"/>
  <c r="Y427" i="5"/>
  <c r="T427" i="5"/>
  <c r="H427" i="5"/>
  <c r="A427" i="5"/>
  <c r="BG426" i="5"/>
  <c r="BD426" i="5"/>
  <c r="BC426" i="5"/>
  <c r="BB426" i="5"/>
  <c r="BA426" i="5"/>
  <c r="AZ426" i="5"/>
  <c r="AX426" i="5"/>
  <c r="AW426" i="5"/>
  <c r="AV426" i="5"/>
  <c r="AU426" i="5"/>
  <c r="AT426" i="5"/>
  <c r="AY426" i="5" s="1"/>
  <c r="AS426" i="5"/>
  <c r="AP426" i="5"/>
  <c r="AO426" i="5"/>
  <c r="AM426" i="5"/>
  <c r="AJ426" i="5" a="1"/>
  <c r="AJ426" i="5"/>
  <c r="AK426" i="5" s="1"/>
  <c r="AI426" i="5"/>
  <c r="AF426" i="5"/>
  <c r="AB426" i="5"/>
  <c r="Y426" i="5"/>
  <c r="T426" i="5"/>
  <c r="H426" i="5"/>
  <c r="A426" i="5"/>
  <c r="AT425" i="5"/>
  <c r="AP425" i="5"/>
  <c r="AO425" i="5"/>
  <c r="AM425" i="5"/>
  <c r="AL425" i="5"/>
  <c r="AJ425" i="5" a="1"/>
  <c r="AJ425" i="5"/>
  <c r="AK425" i="5" s="1"/>
  <c r="AI425" i="5"/>
  <c r="AF425" i="5"/>
  <c r="AB425" i="5"/>
  <c r="Y425" i="5"/>
  <c r="T425" i="5"/>
  <c r="AN425" i="5" s="1"/>
  <c r="H425" i="5"/>
  <c r="A425" i="5"/>
  <c r="BG424" i="5"/>
  <c r="BE424" i="5"/>
  <c r="BB424" i="5"/>
  <c r="BA424" i="5"/>
  <c r="AZ424" i="5"/>
  <c r="AY424" i="5"/>
  <c r="AX424" i="5"/>
  <c r="AV424" i="5"/>
  <c r="AU424" i="5"/>
  <c r="AT424" i="5"/>
  <c r="BF424" i="5" s="1"/>
  <c r="AS424" i="5"/>
  <c r="AP424" i="5"/>
  <c r="AO424" i="5"/>
  <c r="AM424" i="5"/>
  <c r="AJ424" i="5" a="1"/>
  <c r="AJ424" i="5"/>
  <c r="AK424" i="5" s="1"/>
  <c r="AI424" i="5"/>
  <c r="AF424" i="5"/>
  <c r="AB424" i="5"/>
  <c r="Y424" i="5"/>
  <c r="T424" i="5"/>
  <c r="H424" i="5"/>
  <c r="A424" i="5"/>
  <c r="AY423" i="5"/>
  <c r="AT423" i="5"/>
  <c r="AQ423" i="5"/>
  <c r="AP423" i="5"/>
  <c r="AO423" i="5"/>
  <c r="AN423" i="5"/>
  <c r="AM423" i="5"/>
  <c r="AJ423" i="5" a="1"/>
  <c r="AJ423" i="5"/>
  <c r="AK423" i="5" s="1"/>
  <c r="AI423" i="5"/>
  <c r="AF423" i="5"/>
  <c r="AB423" i="5"/>
  <c r="Y423" i="5"/>
  <c r="T423" i="5"/>
  <c r="AL423" i="5" s="1"/>
  <c r="H423" i="5"/>
  <c r="A423" i="5"/>
  <c r="BG422" i="5"/>
  <c r="BE422" i="5"/>
  <c r="BD422" i="5"/>
  <c r="BC422" i="5"/>
  <c r="AZ422" i="5"/>
  <c r="AY422" i="5"/>
  <c r="AX422" i="5"/>
  <c r="AW422" i="5"/>
  <c r="AV422" i="5"/>
  <c r="AT422" i="5"/>
  <c r="AS422" i="5"/>
  <c r="AP422" i="5"/>
  <c r="AO422" i="5"/>
  <c r="AN422" i="5"/>
  <c r="AM422" i="5"/>
  <c r="AL422" i="5"/>
  <c r="AJ422" i="5" a="1"/>
  <c r="AJ422" i="5"/>
  <c r="AK422" i="5" s="1"/>
  <c r="AI422" i="5"/>
  <c r="AF422" i="5"/>
  <c r="AB422" i="5"/>
  <c r="Y422" i="5"/>
  <c r="T422" i="5"/>
  <c r="H422" i="5"/>
  <c r="A422" i="5"/>
  <c r="BG421" i="5"/>
  <c r="BF421" i="5"/>
  <c r="BE421" i="5"/>
  <c r="BD421" i="5"/>
  <c r="BC421" i="5"/>
  <c r="BB421" i="5"/>
  <c r="AY421" i="5"/>
  <c r="AX421" i="5"/>
  <c r="AW421" i="5"/>
  <c r="AV421" i="5"/>
  <c r="AU421" i="5"/>
  <c r="AT421" i="5"/>
  <c r="BA421" i="5" s="1"/>
  <c r="AS421" i="5"/>
  <c r="AP421" i="5"/>
  <c r="AO421" i="5"/>
  <c r="AM421" i="5"/>
  <c r="AL421" i="5"/>
  <c r="AQ421" i="5" s="1"/>
  <c r="AK421" i="5"/>
  <c r="AJ421" i="5" a="1"/>
  <c r="AJ421" i="5" s="1"/>
  <c r="AI421" i="5"/>
  <c r="AF421" i="5"/>
  <c r="AB421" i="5"/>
  <c r="Y421" i="5"/>
  <c r="T421" i="5"/>
  <c r="AN421" i="5" s="1"/>
  <c r="H421" i="5"/>
  <c r="A421" i="5"/>
  <c r="BA420" i="5"/>
  <c r="AX420" i="5"/>
  <c r="AV420" i="5"/>
  <c r="AU420" i="5"/>
  <c r="AT420" i="5"/>
  <c r="BG420" i="5" s="1"/>
  <c r="AP420" i="5"/>
  <c r="AO420" i="5"/>
  <c r="AN420" i="5"/>
  <c r="AM420" i="5"/>
  <c r="AK420" i="5"/>
  <c r="AJ420" i="5" a="1"/>
  <c r="AJ420" i="5" s="1"/>
  <c r="AI420" i="5"/>
  <c r="AF420" i="5"/>
  <c r="AB420" i="5"/>
  <c r="Y420" i="5"/>
  <c r="T420" i="5"/>
  <c r="AL420" i="5" s="1"/>
  <c r="AQ420" i="5" s="1"/>
  <c r="H420" i="5"/>
  <c r="A420" i="5"/>
  <c r="AT419" i="5"/>
  <c r="AP419" i="5"/>
  <c r="AO419" i="5"/>
  <c r="AN419" i="5"/>
  <c r="AM419" i="5"/>
  <c r="AL419" i="5"/>
  <c r="AJ419" i="5" a="1"/>
  <c r="AJ419" i="5" s="1"/>
  <c r="AK419" i="5" s="1"/>
  <c r="AI419" i="5"/>
  <c r="AF419" i="5"/>
  <c r="AB419" i="5"/>
  <c r="Y419" i="5"/>
  <c r="T419" i="5"/>
  <c r="H419" i="5"/>
  <c r="A419" i="5"/>
  <c r="BF418" i="5"/>
  <c r="BE418" i="5"/>
  <c r="BD418" i="5"/>
  <c r="BC418" i="5"/>
  <c r="BB418" i="5"/>
  <c r="BA418" i="5"/>
  <c r="AZ418" i="5"/>
  <c r="AY418" i="5"/>
  <c r="AV418" i="5"/>
  <c r="AU418" i="5"/>
  <c r="AT418" i="5"/>
  <c r="AS418" i="5"/>
  <c r="AP418" i="5"/>
  <c r="AO418" i="5"/>
  <c r="AN418" i="5"/>
  <c r="AM418" i="5"/>
  <c r="AL418" i="5"/>
  <c r="AJ418" i="5" a="1"/>
  <c r="AJ418" i="5" s="1"/>
  <c r="AK418" i="5" s="1"/>
  <c r="AI418" i="5"/>
  <c r="AF418" i="5"/>
  <c r="AB418" i="5"/>
  <c r="Y418" i="5"/>
  <c r="T418" i="5"/>
  <c r="H418" i="5"/>
  <c r="A418" i="5"/>
  <c r="AT417" i="5"/>
  <c r="AP417" i="5"/>
  <c r="AO417" i="5"/>
  <c r="AM417" i="5"/>
  <c r="AJ417" i="5" a="1"/>
  <c r="AJ417" i="5"/>
  <c r="AK417" i="5" s="1"/>
  <c r="AI417" i="5"/>
  <c r="AF417" i="5"/>
  <c r="AB417" i="5"/>
  <c r="Y417" i="5"/>
  <c r="T417" i="5"/>
  <c r="H417" i="5"/>
  <c r="A417" i="5"/>
  <c r="BG416" i="5"/>
  <c r="AY416" i="5"/>
  <c r="AX416" i="5"/>
  <c r="AT416" i="5"/>
  <c r="AS416" i="5"/>
  <c r="AP416" i="5"/>
  <c r="AO416" i="5"/>
  <c r="AN416" i="5"/>
  <c r="AM416" i="5"/>
  <c r="AL416" i="5"/>
  <c r="AJ416" i="5" a="1"/>
  <c r="AJ416" i="5" s="1"/>
  <c r="AK416" i="5" s="1"/>
  <c r="AI416" i="5"/>
  <c r="AF416" i="5"/>
  <c r="AB416" i="5"/>
  <c r="Y416" i="5"/>
  <c r="T416" i="5"/>
  <c r="H416" i="5"/>
  <c r="A416" i="5"/>
  <c r="BG415" i="5"/>
  <c r="BF415" i="5"/>
  <c r="BE415" i="5"/>
  <c r="BD415" i="5"/>
  <c r="BC415" i="5"/>
  <c r="BB415" i="5"/>
  <c r="BA415" i="5"/>
  <c r="AZ415" i="5"/>
  <c r="AY415" i="5"/>
  <c r="AX415" i="5"/>
  <c r="AW415" i="5"/>
  <c r="AV415" i="5"/>
  <c r="AU415" i="5"/>
  <c r="AT415" i="5"/>
  <c r="AS415" i="5"/>
  <c r="AQ415" i="5"/>
  <c r="AP415" i="5"/>
  <c r="AO415" i="5"/>
  <c r="AN415" i="5"/>
  <c r="AM415" i="5"/>
  <c r="AL415" i="5"/>
  <c r="AK415" i="5"/>
  <c r="AJ415" i="5" a="1"/>
  <c r="AJ415" i="5"/>
  <c r="AI415" i="5"/>
  <c r="AF415" i="5"/>
  <c r="AB415" i="5"/>
  <c r="Y415" i="5"/>
  <c r="T415" i="5"/>
  <c r="H415" i="5"/>
  <c r="A415" i="5"/>
  <c r="BG414" i="5"/>
  <c r="BF414" i="5"/>
  <c r="BE414" i="5"/>
  <c r="BD414" i="5"/>
  <c r="BC414" i="5"/>
  <c r="BB414" i="5"/>
  <c r="BA414" i="5"/>
  <c r="AZ414" i="5"/>
  <c r="AY414" i="5"/>
  <c r="AX414" i="5"/>
  <c r="AW414" i="5"/>
  <c r="AV414" i="5"/>
  <c r="AU414" i="5"/>
  <c r="AT414" i="5"/>
  <c r="AS414" i="5" s="1"/>
  <c r="AP414" i="5"/>
  <c r="AO414" i="5"/>
  <c r="AN414" i="5"/>
  <c r="AM414" i="5"/>
  <c r="AJ414" i="5" a="1"/>
  <c r="AJ414" i="5"/>
  <c r="AK414" i="5" s="1"/>
  <c r="AI414" i="5"/>
  <c r="AF414" i="5"/>
  <c r="AB414" i="5"/>
  <c r="Y414" i="5"/>
  <c r="T414" i="5"/>
  <c r="AL414" i="5" s="1"/>
  <c r="H414" i="5"/>
  <c r="A414" i="5"/>
  <c r="BG413" i="5"/>
  <c r="BF413" i="5"/>
  <c r="BE413" i="5"/>
  <c r="BD413" i="5"/>
  <c r="BC413" i="5"/>
  <c r="BB413" i="5"/>
  <c r="BA413" i="5"/>
  <c r="AZ413" i="5"/>
  <c r="AY413" i="5"/>
  <c r="AX413" i="5"/>
  <c r="AW413" i="5"/>
  <c r="AV413" i="5"/>
  <c r="AT413" i="5"/>
  <c r="AS413" i="5" s="1"/>
  <c r="AP413" i="5"/>
  <c r="AO413" i="5"/>
  <c r="AN413" i="5"/>
  <c r="AM413" i="5"/>
  <c r="AL413" i="5"/>
  <c r="AQ413" i="5" s="1"/>
  <c r="AJ413" i="5" a="1"/>
  <c r="AJ413" i="5"/>
  <c r="AK413" i="5" s="1"/>
  <c r="AI413" i="5"/>
  <c r="AF413" i="5"/>
  <c r="AB413" i="5"/>
  <c r="Y413" i="5"/>
  <c r="T413" i="5"/>
  <c r="H413" i="5"/>
  <c r="A413" i="5"/>
  <c r="BD412" i="5"/>
  <c r="BC412" i="5"/>
  <c r="BB412" i="5"/>
  <c r="BA412" i="5"/>
  <c r="AZ412" i="5"/>
  <c r="AY412" i="5"/>
  <c r="AX412" i="5"/>
  <c r="AW412" i="5"/>
  <c r="AV412" i="5"/>
  <c r="AU412" i="5"/>
  <c r="AT412" i="5"/>
  <c r="BG412" i="5" s="1"/>
  <c r="AP412" i="5"/>
  <c r="AO412" i="5"/>
  <c r="AM412" i="5"/>
  <c r="AK412" i="5"/>
  <c r="AJ412" i="5" a="1"/>
  <c r="AJ412" i="5"/>
  <c r="AI412" i="5"/>
  <c r="AF412" i="5"/>
  <c r="AB412" i="5"/>
  <c r="Y412" i="5"/>
  <c r="T412" i="5"/>
  <c r="AN412" i="5" s="1"/>
  <c r="H412" i="5"/>
  <c r="A412" i="5"/>
  <c r="AZ411" i="5"/>
  <c r="AW411" i="5"/>
  <c r="AV411" i="5"/>
  <c r="AU411" i="5"/>
  <c r="AT411" i="5"/>
  <c r="AS411" i="5"/>
  <c r="AP411" i="5"/>
  <c r="AO411" i="5"/>
  <c r="AM411" i="5"/>
  <c r="AJ411" i="5" a="1"/>
  <c r="AJ411" i="5"/>
  <c r="AK411" i="5" s="1"/>
  <c r="AI411" i="5"/>
  <c r="AF411" i="5"/>
  <c r="AB411" i="5"/>
  <c r="Y411" i="5"/>
  <c r="T411" i="5"/>
  <c r="H411" i="5"/>
  <c r="A411" i="5"/>
  <c r="BG410" i="5"/>
  <c r="BD410" i="5"/>
  <c r="AW410" i="5"/>
  <c r="AV410" i="5"/>
  <c r="AT410" i="5"/>
  <c r="AS410" i="5"/>
  <c r="AP410" i="5"/>
  <c r="AO410" i="5"/>
  <c r="AM410" i="5"/>
  <c r="AL410" i="5"/>
  <c r="AQ410" i="5" s="1"/>
  <c r="AK410" i="5"/>
  <c r="AJ410" i="5" a="1"/>
  <c r="AJ410" i="5"/>
  <c r="AI410" i="5"/>
  <c r="AF410" i="5"/>
  <c r="AB410" i="5"/>
  <c r="Y410" i="5"/>
  <c r="T410" i="5"/>
  <c r="AN410" i="5" s="1"/>
  <c r="H410" i="5"/>
  <c r="A410" i="5"/>
  <c r="BG409" i="5"/>
  <c r="BF409" i="5"/>
  <c r="BC409" i="5"/>
  <c r="BB409" i="5"/>
  <c r="BA409" i="5"/>
  <c r="AZ409" i="5"/>
  <c r="AY409" i="5"/>
  <c r="AT409" i="5"/>
  <c r="AS409" i="5"/>
  <c r="AQ409" i="5"/>
  <c r="AP409" i="5"/>
  <c r="AO409" i="5"/>
  <c r="AM409" i="5"/>
  <c r="AL409" i="5"/>
  <c r="AK409" i="5"/>
  <c r="AJ409" i="5" a="1"/>
  <c r="AJ409" i="5"/>
  <c r="AI409" i="5"/>
  <c r="AF409" i="5"/>
  <c r="AB409" i="5"/>
  <c r="Y409" i="5"/>
  <c r="T409" i="5"/>
  <c r="AN409" i="5" s="1"/>
  <c r="H409" i="5"/>
  <c r="A409" i="5"/>
  <c r="BG408" i="5"/>
  <c r="BF408" i="5"/>
  <c r="BE408" i="5"/>
  <c r="BB408" i="5"/>
  <c r="BA408" i="5"/>
  <c r="AZ408" i="5"/>
  <c r="AY408" i="5"/>
  <c r="AX408" i="5"/>
  <c r="AW408" i="5"/>
  <c r="AV408" i="5"/>
  <c r="AU408" i="5"/>
  <c r="AT408" i="5"/>
  <c r="AS408" i="5"/>
  <c r="AP408" i="5"/>
  <c r="AO408" i="5"/>
  <c r="AN408" i="5"/>
  <c r="AM408" i="5"/>
  <c r="AJ408" i="5" a="1"/>
  <c r="AJ408" i="5" s="1"/>
  <c r="AK408" i="5" s="1"/>
  <c r="AI408" i="5"/>
  <c r="AF408" i="5"/>
  <c r="AB408" i="5"/>
  <c r="Y408" i="5"/>
  <c r="T408" i="5"/>
  <c r="AL408" i="5" s="1"/>
  <c r="H408" i="5"/>
  <c r="A408" i="5"/>
  <c r="BA407" i="5"/>
  <c r="AZ407" i="5"/>
  <c r="AX407" i="5"/>
  <c r="AW407" i="5"/>
  <c r="AV407" i="5"/>
  <c r="AU407" i="5"/>
  <c r="AT407" i="5"/>
  <c r="AS407" i="5"/>
  <c r="AP407" i="5"/>
  <c r="AO407" i="5"/>
  <c r="AM407" i="5"/>
  <c r="AJ407" i="5" a="1"/>
  <c r="AJ407" i="5"/>
  <c r="AK407" i="5" s="1"/>
  <c r="AI407" i="5"/>
  <c r="AF407" i="5"/>
  <c r="AB407" i="5"/>
  <c r="Y407" i="5"/>
  <c r="T407" i="5"/>
  <c r="H407" i="5"/>
  <c r="A407" i="5"/>
  <c r="BG406" i="5"/>
  <c r="BF406" i="5"/>
  <c r="BE406" i="5"/>
  <c r="AV406" i="5"/>
  <c r="AU406" i="5"/>
  <c r="AT406" i="5"/>
  <c r="AS406" i="5"/>
  <c r="AP406" i="5"/>
  <c r="AO406" i="5"/>
  <c r="AM406" i="5"/>
  <c r="AL406" i="5"/>
  <c r="AJ406" i="5" a="1"/>
  <c r="AJ406" i="5"/>
  <c r="AK406" i="5" s="1"/>
  <c r="AI406" i="5"/>
  <c r="AF406" i="5"/>
  <c r="AB406" i="5"/>
  <c r="Y406" i="5"/>
  <c r="T406" i="5"/>
  <c r="AN406" i="5" s="1"/>
  <c r="H406" i="5"/>
  <c r="A406" i="5"/>
  <c r="BG405" i="5"/>
  <c r="BF405" i="5"/>
  <c r="BE405" i="5"/>
  <c r="BD405" i="5"/>
  <c r="BC405" i="5"/>
  <c r="BB405" i="5"/>
  <c r="AY405" i="5"/>
  <c r="AX405" i="5"/>
  <c r="AW405" i="5"/>
  <c r="AV405" i="5"/>
  <c r="AT405" i="5"/>
  <c r="AS405" i="5"/>
  <c r="AP405" i="5"/>
  <c r="AO405" i="5"/>
  <c r="AM405" i="5"/>
  <c r="AJ405" i="5" a="1"/>
  <c r="AJ405" i="5" s="1"/>
  <c r="AK405" i="5" s="1"/>
  <c r="AI405" i="5"/>
  <c r="AF405" i="5"/>
  <c r="AB405" i="5"/>
  <c r="Y405" i="5"/>
  <c r="T405" i="5"/>
  <c r="H405" i="5"/>
  <c r="A405" i="5"/>
  <c r="BF404" i="5"/>
  <c r="BE404" i="5"/>
  <c r="BD404" i="5"/>
  <c r="BC404" i="5"/>
  <c r="BB404" i="5"/>
  <c r="BA404" i="5"/>
  <c r="AX404" i="5"/>
  <c r="AW404" i="5"/>
  <c r="AV404" i="5"/>
  <c r="AU404" i="5"/>
  <c r="AT404" i="5"/>
  <c r="BG404" i="5" s="1"/>
  <c r="AS404" i="5"/>
  <c r="AP404" i="5"/>
  <c r="AO404" i="5"/>
  <c r="AM404" i="5"/>
  <c r="AJ404" i="5" a="1"/>
  <c r="AJ404" i="5" s="1"/>
  <c r="AK404" i="5" s="1"/>
  <c r="AI404" i="5"/>
  <c r="AF404" i="5"/>
  <c r="AB404" i="5"/>
  <c r="Y404" i="5"/>
  <c r="T404" i="5"/>
  <c r="AN404" i="5" s="1"/>
  <c r="H404" i="5"/>
  <c r="A404" i="5"/>
  <c r="BG403" i="5"/>
  <c r="BF403" i="5"/>
  <c r="BB403" i="5"/>
  <c r="BA403" i="5"/>
  <c r="AW403" i="5"/>
  <c r="AV403" i="5"/>
  <c r="AU403" i="5"/>
  <c r="AT403" i="5"/>
  <c r="AS403" i="5"/>
  <c r="AP403" i="5"/>
  <c r="AO403" i="5"/>
  <c r="AM403" i="5"/>
  <c r="AJ403" i="5" a="1"/>
  <c r="AJ403" i="5"/>
  <c r="AK403" i="5" s="1"/>
  <c r="AI403" i="5"/>
  <c r="AF403" i="5"/>
  <c r="AB403" i="5"/>
  <c r="Y403" i="5"/>
  <c r="T403" i="5"/>
  <c r="H403" i="5"/>
  <c r="A403" i="5"/>
  <c r="AT402" i="5"/>
  <c r="AS402" i="5" s="1"/>
  <c r="AP402" i="5"/>
  <c r="AO402" i="5"/>
  <c r="AN402" i="5"/>
  <c r="AM402" i="5"/>
  <c r="AK402" i="5"/>
  <c r="AJ402" i="5" a="1"/>
  <c r="AJ402" i="5" s="1"/>
  <c r="AI402" i="5"/>
  <c r="AF402" i="5"/>
  <c r="AB402" i="5"/>
  <c r="Y402" i="5"/>
  <c r="T402" i="5"/>
  <c r="AL402" i="5" s="1"/>
  <c r="H402" i="5"/>
  <c r="A402" i="5"/>
  <c r="AT401" i="5"/>
  <c r="AS401" i="5"/>
  <c r="AP401" i="5"/>
  <c r="AO401" i="5"/>
  <c r="AN401" i="5"/>
  <c r="AM401" i="5"/>
  <c r="AL401" i="5"/>
  <c r="AJ401" i="5" a="1"/>
  <c r="AJ401" i="5" s="1"/>
  <c r="AK401" i="5" s="1"/>
  <c r="AI401" i="5"/>
  <c r="AF401" i="5"/>
  <c r="AB401" i="5"/>
  <c r="Y401" i="5"/>
  <c r="T401" i="5"/>
  <c r="H401" i="5"/>
  <c r="A401" i="5"/>
  <c r="BG400" i="5"/>
  <c r="BF400" i="5"/>
  <c r="BE400" i="5"/>
  <c r="BD400" i="5"/>
  <c r="BC400" i="5"/>
  <c r="BB400" i="5"/>
  <c r="BA400" i="5"/>
  <c r="AZ400" i="5"/>
  <c r="AY400" i="5"/>
  <c r="AX400" i="5"/>
  <c r="AW400" i="5"/>
  <c r="AT400" i="5"/>
  <c r="AS400" i="5"/>
  <c r="AP400" i="5"/>
  <c r="AO400" i="5"/>
  <c r="AN400" i="5"/>
  <c r="AM400" i="5"/>
  <c r="AL400" i="5"/>
  <c r="AQ400" i="5" s="1"/>
  <c r="AJ400" i="5" a="1"/>
  <c r="AJ400" i="5"/>
  <c r="AK400" i="5" s="1"/>
  <c r="AI400" i="5"/>
  <c r="AF400" i="5"/>
  <c r="AB400" i="5"/>
  <c r="Y400" i="5"/>
  <c r="T400" i="5"/>
  <c r="H400" i="5"/>
  <c r="A400" i="5"/>
  <c r="BG399" i="5"/>
  <c r="BF399" i="5"/>
  <c r="BE399" i="5"/>
  <c r="BD399" i="5"/>
  <c r="BC399" i="5"/>
  <c r="BB399" i="5"/>
  <c r="BA399" i="5"/>
  <c r="AZ399" i="5"/>
  <c r="AY399" i="5"/>
  <c r="AX399" i="5"/>
  <c r="AW399" i="5"/>
  <c r="AV399" i="5"/>
  <c r="AU399" i="5"/>
  <c r="AT399" i="5"/>
  <c r="AS399" i="5"/>
  <c r="AP399" i="5"/>
  <c r="AO399" i="5"/>
  <c r="AN399" i="5"/>
  <c r="AM399" i="5"/>
  <c r="AL399" i="5"/>
  <c r="AJ399" i="5" a="1"/>
  <c r="AJ399" i="5" s="1"/>
  <c r="AK399" i="5" s="1"/>
  <c r="AI399" i="5"/>
  <c r="AF399" i="5"/>
  <c r="AB399" i="5"/>
  <c r="Y399" i="5"/>
  <c r="T399" i="5"/>
  <c r="H399" i="5"/>
  <c r="A399" i="5"/>
  <c r="BG398" i="5"/>
  <c r="BF398" i="5"/>
  <c r="BE398" i="5"/>
  <c r="BD398" i="5"/>
  <c r="BC398" i="5"/>
  <c r="BB398" i="5"/>
  <c r="BA398" i="5"/>
  <c r="AZ398" i="5"/>
  <c r="AY398" i="5"/>
  <c r="AX398" i="5"/>
  <c r="AW398" i="5"/>
  <c r="AV398" i="5"/>
  <c r="AU398" i="5"/>
  <c r="AT398" i="5"/>
  <c r="AS398" i="5" s="1"/>
  <c r="AP398" i="5"/>
  <c r="AO398" i="5"/>
  <c r="AM398" i="5"/>
  <c r="AL398" i="5"/>
  <c r="AQ398" i="5" s="1"/>
  <c r="AJ398" i="5" a="1"/>
  <c r="AJ398" i="5" s="1"/>
  <c r="AK398" i="5" s="1"/>
  <c r="AI398" i="5"/>
  <c r="AF398" i="5"/>
  <c r="AB398" i="5"/>
  <c r="Y398" i="5"/>
  <c r="T398" i="5"/>
  <c r="AN398" i="5" s="1"/>
  <c r="H398" i="5"/>
  <c r="A398" i="5"/>
  <c r="AX397" i="5"/>
  <c r="AU397" i="5"/>
  <c r="AT397" i="5"/>
  <c r="AP397" i="5"/>
  <c r="AO397" i="5"/>
  <c r="AM397" i="5"/>
  <c r="AJ397" i="5" a="1"/>
  <c r="AJ397" i="5"/>
  <c r="AK397" i="5" s="1"/>
  <c r="AI397" i="5"/>
  <c r="AF397" i="5"/>
  <c r="AB397" i="5"/>
  <c r="Y397" i="5"/>
  <c r="T397" i="5"/>
  <c r="H397" i="5"/>
  <c r="A397" i="5"/>
  <c r="BF396" i="5"/>
  <c r="BD396" i="5"/>
  <c r="AY396" i="5"/>
  <c r="AX396" i="5"/>
  <c r="AT396" i="5"/>
  <c r="AS396" i="5"/>
  <c r="AP396" i="5"/>
  <c r="AO396" i="5"/>
  <c r="AN396" i="5"/>
  <c r="AM396" i="5"/>
  <c r="AL396" i="5"/>
  <c r="AQ396" i="5" s="1"/>
  <c r="AK396" i="5"/>
  <c r="AJ396" i="5" a="1"/>
  <c r="AJ396" i="5"/>
  <c r="AI396" i="5"/>
  <c r="AF396" i="5"/>
  <c r="AB396" i="5"/>
  <c r="Y396" i="5"/>
  <c r="T396" i="5"/>
  <c r="H396" i="5"/>
  <c r="A396" i="5"/>
  <c r="AY395" i="5"/>
  <c r="AU395" i="5"/>
  <c r="AT395" i="5"/>
  <c r="AP395" i="5"/>
  <c r="AO395" i="5"/>
  <c r="AN395" i="5"/>
  <c r="AM395" i="5"/>
  <c r="AK395" i="5"/>
  <c r="AJ395" i="5" a="1"/>
  <c r="AJ395" i="5"/>
  <c r="AI395" i="5"/>
  <c r="AF395" i="5"/>
  <c r="AB395" i="5"/>
  <c r="Y395" i="5"/>
  <c r="T395" i="5"/>
  <c r="AL395" i="5" s="1"/>
  <c r="AQ395" i="5" s="1"/>
  <c r="H395" i="5"/>
  <c r="A395" i="5"/>
  <c r="BG394" i="5"/>
  <c r="BD394" i="5"/>
  <c r="BC394" i="5"/>
  <c r="BB394" i="5"/>
  <c r="BA394" i="5"/>
  <c r="AZ394" i="5"/>
  <c r="AY394" i="5"/>
  <c r="AX394" i="5"/>
  <c r="AW394" i="5"/>
  <c r="AV394" i="5"/>
  <c r="AT394" i="5"/>
  <c r="AS394" i="5"/>
  <c r="AQ394" i="5"/>
  <c r="AP394" i="5"/>
  <c r="AO394" i="5"/>
  <c r="AM394" i="5"/>
  <c r="AL394" i="5"/>
  <c r="AJ394" i="5" a="1"/>
  <c r="AJ394" i="5" s="1"/>
  <c r="AK394" i="5" s="1"/>
  <c r="AI394" i="5"/>
  <c r="AF394" i="5"/>
  <c r="AB394" i="5"/>
  <c r="Y394" i="5"/>
  <c r="T394" i="5"/>
  <c r="AN394" i="5" s="1"/>
  <c r="H394" i="5"/>
  <c r="A394" i="5"/>
  <c r="BG393" i="5"/>
  <c r="BF393" i="5"/>
  <c r="BC393" i="5"/>
  <c r="BB393" i="5"/>
  <c r="BA393" i="5"/>
  <c r="AZ393" i="5"/>
  <c r="AY393" i="5"/>
  <c r="AX393" i="5"/>
  <c r="AW393" i="5"/>
  <c r="AV393" i="5"/>
  <c r="AU393" i="5"/>
  <c r="AT393" i="5"/>
  <c r="AS393" i="5"/>
  <c r="AP393" i="5"/>
  <c r="AO393" i="5"/>
  <c r="AM393" i="5"/>
  <c r="AL393" i="5"/>
  <c r="AQ393" i="5" s="1"/>
  <c r="AJ393" i="5" a="1"/>
  <c r="AJ393" i="5"/>
  <c r="AK393" i="5" s="1"/>
  <c r="AI393" i="5"/>
  <c r="AF393" i="5"/>
  <c r="AB393" i="5"/>
  <c r="Y393" i="5"/>
  <c r="T393" i="5"/>
  <c r="AN393" i="5" s="1"/>
  <c r="H393" i="5"/>
  <c r="A393" i="5"/>
  <c r="AY392" i="5"/>
  <c r="AT392" i="5"/>
  <c r="AP392" i="5"/>
  <c r="AO392" i="5"/>
  <c r="AM392" i="5"/>
  <c r="AJ392" i="5" a="1"/>
  <c r="AJ392" i="5"/>
  <c r="AK392" i="5" s="1"/>
  <c r="AI392" i="5"/>
  <c r="AF392" i="5"/>
  <c r="AB392" i="5"/>
  <c r="Y392" i="5"/>
  <c r="T392" i="5"/>
  <c r="H392" i="5"/>
  <c r="A392" i="5"/>
  <c r="BG391" i="5"/>
  <c r="BF391" i="5"/>
  <c r="BE391" i="5"/>
  <c r="BA391" i="5"/>
  <c r="AZ391" i="5"/>
  <c r="AW391" i="5"/>
  <c r="AV391" i="5"/>
  <c r="AU391" i="5"/>
  <c r="AT391" i="5"/>
  <c r="AS391" i="5"/>
  <c r="AP391" i="5"/>
  <c r="AO391" i="5"/>
  <c r="AN391" i="5"/>
  <c r="AM391" i="5"/>
  <c r="AJ391" i="5" a="1"/>
  <c r="AJ391" i="5" s="1"/>
  <c r="AK391" i="5" s="1"/>
  <c r="AI391" i="5"/>
  <c r="AF391" i="5"/>
  <c r="AB391" i="5"/>
  <c r="Y391" i="5"/>
  <c r="T391" i="5"/>
  <c r="AL391" i="5" s="1"/>
  <c r="H391" i="5"/>
  <c r="A391" i="5"/>
  <c r="BG390" i="5"/>
  <c r="BF390" i="5"/>
  <c r="BE390" i="5"/>
  <c r="BD390" i="5"/>
  <c r="BC390" i="5"/>
  <c r="AZ390" i="5"/>
  <c r="AY390" i="5"/>
  <c r="AX390" i="5"/>
  <c r="AW390" i="5"/>
  <c r="AV390" i="5"/>
  <c r="AU390" i="5"/>
  <c r="AT390" i="5"/>
  <c r="AS390" i="5"/>
  <c r="AP390" i="5"/>
  <c r="AO390" i="5"/>
  <c r="AM390" i="5"/>
  <c r="AJ390" i="5" a="1"/>
  <c r="AJ390" i="5"/>
  <c r="AK390" i="5" s="1"/>
  <c r="AI390" i="5"/>
  <c r="AF390" i="5"/>
  <c r="AB390" i="5"/>
  <c r="Y390" i="5"/>
  <c r="T390" i="5"/>
  <c r="H390" i="5"/>
  <c r="A390" i="5"/>
  <c r="BE389" i="5"/>
  <c r="BD389" i="5"/>
  <c r="AW389" i="5"/>
  <c r="AU389" i="5"/>
  <c r="AT389" i="5"/>
  <c r="AP389" i="5"/>
  <c r="AO389" i="5"/>
  <c r="AM389" i="5"/>
  <c r="AL389" i="5"/>
  <c r="AQ389" i="5" s="1"/>
  <c r="AK389" i="5"/>
  <c r="AJ389" i="5" a="1"/>
  <c r="AJ389" i="5" s="1"/>
  <c r="AI389" i="5"/>
  <c r="AF389" i="5"/>
  <c r="AB389" i="5"/>
  <c r="Y389" i="5"/>
  <c r="T389" i="5"/>
  <c r="AN389" i="5" s="1"/>
  <c r="H389" i="5"/>
  <c r="A389" i="5"/>
  <c r="BF388" i="5"/>
  <c r="BE388" i="5"/>
  <c r="BB388" i="5"/>
  <c r="BA388" i="5"/>
  <c r="AV388" i="5"/>
  <c r="AU388" i="5"/>
  <c r="AT388" i="5"/>
  <c r="AS388" i="5" s="1"/>
  <c r="AP388" i="5"/>
  <c r="AO388" i="5"/>
  <c r="AM388" i="5"/>
  <c r="AJ388" i="5" a="1"/>
  <c r="AJ388" i="5" s="1"/>
  <c r="AK388" i="5" s="1"/>
  <c r="AI388" i="5"/>
  <c r="AF388" i="5"/>
  <c r="AB388" i="5"/>
  <c r="Y388" i="5"/>
  <c r="T388" i="5"/>
  <c r="H388" i="5"/>
  <c r="A388" i="5"/>
  <c r="BG387" i="5"/>
  <c r="AT387" i="5"/>
  <c r="AP387" i="5"/>
  <c r="AO387" i="5"/>
  <c r="AN387" i="5"/>
  <c r="AM387" i="5"/>
  <c r="AL387" i="5"/>
  <c r="AK387" i="5"/>
  <c r="AJ387" i="5" a="1"/>
  <c r="AJ387" i="5"/>
  <c r="AI387" i="5"/>
  <c r="AF387" i="5"/>
  <c r="AB387" i="5"/>
  <c r="Y387" i="5"/>
  <c r="T387" i="5"/>
  <c r="H387" i="5"/>
  <c r="A387" i="5"/>
  <c r="BG386" i="5"/>
  <c r="BF386" i="5"/>
  <c r="BE386" i="5"/>
  <c r="BD386" i="5"/>
  <c r="BC386" i="5"/>
  <c r="BB386" i="5"/>
  <c r="BA386" i="5"/>
  <c r="AZ386" i="5"/>
  <c r="AY386" i="5"/>
  <c r="AV386" i="5"/>
  <c r="AT386" i="5"/>
  <c r="AS386" i="5"/>
  <c r="AP386" i="5"/>
  <c r="AO386" i="5"/>
  <c r="AN386" i="5"/>
  <c r="AM386" i="5"/>
  <c r="AL386" i="5"/>
  <c r="AQ386" i="5" s="1"/>
  <c r="AJ386" i="5" a="1"/>
  <c r="AJ386" i="5"/>
  <c r="AK386" i="5" s="1"/>
  <c r="AI386" i="5"/>
  <c r="AF386" i="5"/>
  <c r="AB386" i="5"/>
  <c r="Y386" i="5"/>
  <c r="T386" i="5"/>
  <c r="H386" i="5"/>
  <c r="A386" i="5"/>
  <c r="BG385" i="5"/>
  <c r="BD385" i="5"/>
  <c r="BC385" i="5"/>
  <c r="BA385" i="5"/>
  <c r="AZ385" i="5"/>
  <c r="AY385" i="5"/>
  <c r="AX385" i="5"/>
  <c r="AT385" i="5"/>
  <c r="AS385" i="5"/>
  <c r="AP385" i="5"/>
  <c r="AO385" i="5"/>
  <c r="AN385" i="5"/>
  <c r="AM385" i="5"/>
  <c r="AL385" i="5"/>
  <c r="AJ385" i="5" a="1"/>
  <c r="AJ385" i="5"/>
  <c r="AK385" i="5" s="1"/>
  <c r="AI385" i="5"/>
  <c r="AF385" i="5"/>
  <c r="AB385" i="5"/>
  <c r="Y385" i="5"/>
  <c r="T385" i="5"/>
  <c r="H385" i="5"/>
  <c r="A385" i="5"/>
  <c r="BE384" i="5"/>
  <c r="BD384" i="5"/>
  <c r="AZ384" i="5"/>
  <c r="AY384" i="5"/>
  <c r="AT384" i="5"/>
  <c r="AS384" i="5"/>
  <c r="AP384" i="5"/>
  <c r="AO384" i="5"/>
  <c r="AN384" i="5"/>
  <c r="AM384" i="5"/>
  <c r="AL384" i="5"/>
  <c r="AQ384" i="5" s="1"/>
  <c r="AJ384" i="5" a="1"/>
  <c r="AJ384" i="5" s="1"/>
  <c r="AK384" i="5" s="1"/>
  <c r="AI384" i="5"/>
  <c r="AF384" i="5"/>
  <c r="AB384" i="5"/>
  <c r="Y384" i="5"/>
  <c r="T384" i="5"/>
  <c r="H384" i="5"/>
  <c r="A384" i="5"/>
  <c r="BG383" i="5"/>
  <c r="BF383" i="5"/>
  <c r="BE383" i="5"/>
  <c r="BD383" i="5"/>
  <c r="BC383" i="5"/>
  <c r="BB383" i="5"/>
  <c r="BA383" i="5"/>
  <c r="AZ383" i="5"/>
  <c r="AY383" i="5"/>
  <c r="AX383" i="5"/>
  <c r="AW383" i="5"/>
  <c r="AV383" i="5"/>
  <c r="AU383" i="5"/>
  <c r="AT383" i="5"/>
  <c r="AS383" i="5"/>
  <c r="AP383" i="5"/>
  <c r="AO383" i="5"/>
  <c r="AN383" i="5"/>
  <c r="AM383" i="5"/>
  <c r="AQ383" i="5" s="1"/>
  <c r="AL383" i="5"/>
  <c r="AK383" i="5"/>
  <c r="AJ383" i="5" a="1"/>
  <c r="AJ383" i="5" s="1"/>
  <c r="AI383" i="5"/>
  <c r="AF383" i="5"/>
  <c r="AB383" i="5"/>
  <c r="Y383" i="5"/>
  <c r="T383" i="5"/>
  <c r="H383" i="5"/>
  <c r="A383" i="5"/>
  <c r="BG382" i="5"/>
  <c r="BF382" i="5"/>
  <c r="BE382" i="5"/>
  <c r="BD382" i="5"/>
  <c r="BC382" i="5"/>
  <c r="BB382" i="5"/>
  <c r="BA382" i="5"/>
  <c r="AZ382" i="5"/>
  <c r="AY382" i="5"/>
  <c r="AX382" i="5"/>
  <c r="AW382" i="5"/>
  <c r="AV382" i="5"/>
  <c r="AU382" i="5"/>
  <c r="AT382" i="5"/>
  <c r="AS382" i="5" s="1"/>
  <c r="AP382" i="5"/>
  <c r="AO382" i="5"/>
  <c r="AM382" i="5"/>
  <c r="AJ382" i="5" a="1"/>
  <c r="AJ382" i="5"/>
  <c r="AK382" i="5" s="1"/>
  <c r="AI382" i="5"/>
  <c r="AF382" i="5"/>
  <c r="AB382" i="5"/>
  <c r="Y382" i="5"/>
  <c r="T382" i="5"/>
  <c r="H382" i="5"/>
  <c r="A382" i="5"/>
  <c r="AU381" i="5"/>
  <c r="AT381" i="5"/>
  <c r="AP381" i="5"/>
  <c r="AO381" i="5"/>
  <c r="AN381" i="5"/>
  <c r="AM381" i="5"/>
  <c r="AJ381" i="5" a="1"/>
  <c r="AJ381" i="5" s="1"/>
  <c r="AK381" i="5" s="1"/>
  <c r="AI381" i="5"/>
  <c r="AF381" i="5"/>
  <c r="AB381" i="5"/>
  <c r="Y381" i="5"/>
  <c r="T381" i="5"/>
  <c r="AL381" i="5" s="1"/>
  <c r="H381" i="5"/>
  <c r="A381" i="5"/>
  <c r="BF380" i="5"/>
  <c r="BE380" i="5"/>
  <c r="BD380" i="5"/>
  <c r="BC380" i="5"/>
  <c r="BB380" i="5"/>
  <c r="BA380" i="5"/>
  <c r="AX380" i="5"/>
  <c r="AW380" i="5"/>
  <c r="AU380" i="5"/>
  <c r="AT380" i="5"/>
  <c r="AS380" i="5"/>
  <c r="AP380" i="5"/>
  <c r="AO380" i="5"/>
  <c r="AN380" i="5"/>
  <c r="AM380" i="5"/>
  <c r="AL380" i="5"/>
  <c r="AQ380" i="5" s="1"/>
  <c r="AJ380" i="5" a="1"/>
  <c r="AJ380" i="5"/>
  <c r="AK380" i="5" s="1"/>
  <c r="AI380" i="5"/>
  <c r="AF380" i="5"/>
  <c r="AB380" i="5"/>
  <c r="Y380" i="5"/>
  <c r="T380" i="5"/>
  <c r="H380" i="5"/>
  <c r="A380" i="5"/>
  <c r="AY379" i="5"/>
  <c r="AX379" i="5"/>
  <c r="AT379" i="5"/>
  <c r="AP379" i="5"/>
  <c r="AO379" i="5"/>
  <c r="AN379" i="5"/>
  <c r="AM379" i="5"/>
  <c r="AJ379" i="5" a="1"/>
  <c r="AJ379" i="5" s="1"/>
  <c r="AK379" i="5" s="1"/>
  <c r="AI379" i="5"/>
  <c r="AF379" i="5"/>
  <c r="AB379" i="5"/>
  <c r="Y379" i="5"/>
  <c r="T379" i="5"/>
  <c r="AL379" i="5" s="1"/>
  <c r="AQ379" i="5" s="1"/>
  <c r="H379" i="5"/>
  <c r="A379" i="5"/>
  <c r="BB378" i="5"/>
  <c r="AZ378" i="5"/>
  <c r="AV378" i="5"/>
  <c r="AT378" i="5"/>
  <c r="AP378" i="5"/>
  <c r="AO378" i="5"/>
  <c r="AM378" i="5"/>
  <c r="AL378" i="5"/>
  <c r="AK378" i="5"/>
  <c r="AJ378" i="5" a="1"/>
  <c r="AJ378" i="5" s="1"/>
  <c r="AI378" i="5"/>
  <c r="AF378" i="5"/>
  <c r="AB378" i="5"/>
  <c r="Y378" i="5"/>
  <c r="T378" i="5"/>
  <c r="AN378" i="5" s="1"/>
  <c r="H378" i="5"/>
  <c r="A378" i="5"/>
  <c r="BC377" i="5"/>
  <c r="AZ377" i="5"/>
  <c r="AY377" i="5"/>
  <c r="AV377" i="5"/>
  <c r="AU377" i="5"/>
  <c r="AT377" i="5"/>
  <c r="AS377" i="5" s="1"/>
  <c r="AP377" i="5"/>
  <c r="AQ377" i="5" s="1"/>
  <c r="AO377" i="5"/>
  <c r="AM377" i="5"/>
  <c r="AL377" i="5"/>
  <c r="AK377" i="5"/>
  <c r="AJ377" i="5" a="1"/>
  <c r="AJ377" i="5" s="1"/>
  <c r="AI377" i="5"/>
  <c r="AF377" i="5"/>
  <c r="AB377" i="5"/>
  <c r="Y377" i="5"/>
  <c r="T377" i="5"/>
  <c r="AN377" i="5" s="1"/>
  <c r="H377" i="5"/>
  <c r="A377" i="5"/>
  <c r="BE376" i="5"/>
  <c r="BB376" i="5"/>
  <c r="AV376" i="5"/>
  <c r="AT376" i="5"/>
  <c r="AP376" i="5"/>
  <c r="AO376" i="5"/>
  <c r="AN376" i="5"/>
  <c r="AM376" i="5"/>
  <c r="AK376" i="5"/>
  <c r="AJ376" i="5" a="1"/>
  <c r="AJ376" i="5" s="1"/>
  <c r="AI376" i="5"/>
  <c r="AF376" i="5"/>
  <c r="AB376" i="5"/>
  <c r="Y376" i="5"/>
  <c r="T376" i="5"/>
  <c r="AL376" i="5" s="1"/>
  <c r="H376" i="5"/>
  <c r="A376" i="5"/>
  <c r="BF375" i="5"/>
  <c r="BE375" i="5"/>
  <c r="BD375" i="5"/>
  <c r="BA375" i="5"/>
  <c r="AZ375" i="5"/>
  <c r="AY375" i="5"/>
  <c r="AX375" i="5"/>
  <c r="AV375" i="5"/>
  <c r="AU375" i="5"/>
  <c r="AT375" i="5"/>
  <c r="AP375" i="5"/>
  <c r="AQ375" i="5" s="1"/>
  <c r="AO375" i="5"/>
  <c r="AN375" i="5"/>
  <c r="AM375" i="5"/>
  <c r="AJ375" i="5" a="1"/>
  <c r="AJ375" i="5" s="1"/>
  <c r="AK375" i="5" s="1"/>
  <c r="AI375" i="5"/>
  <c r="AF375" i="5"/>
  <c r="AB375" i="5"/>
  <c r="Y375" i="5"/>
  <c r="T375" i="5"/>
  <c r="AL375" i="5" s="1"/>
  <c r="H375" i="5"/>
  <c r="A375" i="5"/>
  <c r="BD374" i="5"/>
  <c r="BC374" i="5"/>
  <c r="AV374" i="5"/>
  <c r="AT374" i="5"/>
  <c r="AS374" i="5" s="1"/>
  <c r="AP374" i="5"/>
  <c r="AO374" i="5"/>
  <c r="AM374" i="5"/>
  <c r="AL374" i="5"/>
  <c r="AJ374" i="5" a="1"/>
  <c r="AJ374" i="5"/>
  <c r="AK374" i="5" s="1"/>
  <c r="AI374" i="5"/>
  <c r="AF374" i="5"/>
  <c r="AB374" i="5"/>
  <c r="Y374" i="5"/>
  <c r="T374" i="5"/>
  <c r="AN374" i="5" s="1"/>
  <c r="H374" i="5"/>
  <c r="A374" i="5"/>
  <c r="BG373" i="5"/>
  <c r="BE373" i="5"/>
  <c r="BD373" i="5"/>
  <c r="BC373" i="5"/>
  <c r="AY373" i="5"/>
  <c r="AX373" i="5"/>
  <c r="AW373" i="5"/>
  <c r="AU373" i="5"/>
  <c r="AT373" i="5"/>
  <c r="AS373" i="5"/>
  <c r="AQ373" i="5"/>
  <c r="AP373" i="5"/>
  <c r="AO373" i="5"/>
  <c r="AN373" i="5"/>
  <c r="AM373" i="5"/>
  <c r="AL373" i="5"/>
  <c r="AK373" i="5"/>
  <c r="AJ373" i="5" a="1"/>
  <c r="AJ373" i="5" s="1"/>
  <c r="AI373" i="5"/>
  <c r="AF373" i="5"/>
  <c r="AB373" i="5"/>
  <c r="Y373" i="5"/>
  <c r="T373" i="5"/>
  <c r="H373" i="5"/>
  <c r="A373" i="5"/>
  <c r="AT372" i="5"/>
  <c r="AS372" i="5" s="1"/>
  <c r="AP372" i="5"/>
  <c r="AO372" i="5"/>
  <c r="AN372" i="5"/>
  <c r="AM372" i="5"/>
  <c r="AL372" i="5"/>
  <c r="AJ372" i="5" a="1"/>
  <c r="AJ372" i="5" s="1"/>
  <c r="AK372" i="5" s="1"/>
  <c r="AI372" i="5"/>
  <c r="AF372" i="5"/>
  <c r="AB372" i="5"/>
  <c r="Y372" i="5"/>
  <c r="T372" i="5"/>
  <c r="H372" i="5"/>
  <c r="A372" i="5"/>
  <c r="BG371" i="5"/>
  <c r="BE371" i="5"/>
  <c r="BC371" i="5"/>
  <c r="BB371" i="5"/>
  <c r="AW371" i="5"/>
  <c r="AU371" i="5"/>
  <c r="AT371" i="5"/>
  <c r="AS371" i="5" s="1"/>
  <c r="AP371" i="5"/>
  <c r="AO371" i="5"/>
  <c r="AM371" i="5"/>
  <c r="AJ371" i="5" a="1"/>
  <c r="AJ371" i="5" s="1"/>
  <c r="AK371" i="5" s="1"/>
  <c r="AI371" i="5"/>
  <c r="AF371" i="5"/>
  <c r="AB371" i="5"/>
  <c r="Y371" i="5"/>
  <c r="T371" i="5"/>
  <c r="AN371" i="5" s="1"/>
  <c r="H371" i="5"/>
  <c r="A371" i="5"/>
  <c r="AV370" i="5"/>
  <c r="AT370" i="5"/>
  <c r="AP370" i="5"/>
  <c r="AO370" i="5"/>
  <c r="AM370" i="5"/>
  <c r="AK370" i="5"/>
  <c r="AJ370" i="5" a="1"/>
  <c r="AJ370" i="5"/>
  <c r="AI370" i="5"/>
  <c r="AF370" i="5"/>
  <c r="AB370" i="5"/>
  <c r="Y370" i="5"/>
  <c r="T370" i="5"/>
  <c r="H370" i="5"/>
  <c r="A370" i="5"/>
  <c r="BG369" i="5"/>
  <c r="BF369" i="5"/>
  <c r="AT369" i="5"/>
  <c r="AS369" i="5" s="1"/>
  <c r="AP369" i="5"/>
  <c r="AO369" i="5"/>
  <c r="AN369" i="5"/>
  <c r="AM369" i="5"/>
  <c r="AL369" i="5"/>
  <c r="AQ369" i="5" s="1"/>
  <c r="AJ369" i="5" a="1"/>
  <c r="AJ369" i="5" s="1"/>
  <c r="AK369" i="5" s="1"/>
  <c r="AI369" i="5"/>
  <c r="AF369" i="5"/>
  <c r="AB369" i="5"/>
  <c r="Y369" i="5"/>
  <c r="T369" i="5"/>
  <c r="H369" i="5"/>
  <c r="A369" i="5"/>
  <c r="BF368" i="5"/>
  <c r="BC368" i="5"/>
  <c r="BB368" i="5"/>
  <c r="AY368" i="5"/>
  <c r="AX368" i="5"/>
  <c r="AT368" i="5"/>
  <c r="AS368" i="5" s="1"/>
  <c r="AP368" i="5"/>
  <c r="AQ368" i="5" s="1"/>
  <c r="AO368" i="5"/>
  <c r="AN368" i="5"/>
  <c r="AM368" i="5"/>
  <c r="AL368" i="5"/>
  <c r="AJ368" i="5" a="1"/>
  <c r="AJ368" i="5" s="1"/>
  <c r="AK368" i="5" s="1"/>
  <c r="AI368" i="5"/>
  <c r="AF368" i="5"/>
  <c r="AB368" i="5"/>
  <c r="Y368" i="5"/>
  <c r="T368" i="5"/>
  <c r="H368" i="5"/>
  <c r="A368" i="5"/>
  <c r="BG367" i="5"/>
  <c r="BF367" i="5"/>
  <c r="BE367" i="5"/>
  <c r="BD367" i="5"/>
  <c r="BC367" i="5"/>
  <c r="BB367" i="5"/>
  <c r="BA367" i="5"/>
  <c r="AZ367" i="5"/>
  <c r="AY367" i="5"/>
  <c r="AX367" i="5"/>
  <c r="AW367" i="5"/>
  <c r="AV367" i="5"/>
  <c r="AU367" i="5"/>
  <c r="AT367" i="5"/>
  <c r="AS367" i="5"/>
  <c r="AP367" i="5"/>
  <c r="AO367" i="5"/>
  <c r="AN367" i="5"/>
  <c r="AM367" i="5"/>
  <c r="AL367" i="5"/>
  <c r="AQ367" i="5" s="1"/>
  <c r="AJ367" i="5" a="1"/>
  <c r="AJ367" i="5" s="1"/>
  <c r="AK367" i="5" s="1"/>
  <c r="AI367" i="5"/>
  <c r="AF367" i="5"/>
  <c r="AB367" i="5"/>
  <c r="Y367" i="5"/>
  <c r="T367" i="5"/>
  <c r="H367" i="5"/>
  <c r="A367" i="5"/>
  <c r="AT366" i="5"/>
  <c r="AP366" i="5"/>
  <c r="AO366" i="5"/>
  <c r="AN366" i="5"/>
  <c r="AM366" i="5"/>
  <c r="AJ366" i="5" a="1"/>
  <c r="AJ366" i="5" s="1"/>
  <c r="AK366" i="5" s="1"/>
  <c r="AI366" i="5"/>
  <c r="AF366" i="5"/>
  <c r="AB366" i="5"/>
  <c r="Y366" i="5"/>
  <c r="T366" i="5"/>
  <c r="AL366" i="5" s="1"/>
  <c r="AQ366" i="5" s="1"/>
  <c r="H366" i="5"/>
  <c r="A366" i="5"/>
  <c r="BE365" i="5"/>
  <c r="BD365" i="5"/>
  <c r="BB365" i="5"/>
  <c r="BA365" i="5"/>
  <c r="AW365" i="5"/>
  <c r="AV365" i="5"/>
  <c r="AT365" i="5"/>
  <c r="AS365" i="5" s="1"/>
  <c r="AP365" i="5"/>
  <c r="AO365" i="5"/>
  <c r="AM365" i="5"/>
  <c r="AK365" i="5"/>
  <c r="AJ365" i="5" a="1"/>
  <c r="AJ365" i="5" s="1"/>
  <c r="AI365" i="5"/>
  <c r="AF365" i="5"/>
  <c r="AB365" i="5"/>
  <c r="Y365" i="5"/>
  <c r="T365" i="5"/>
  <c r="AN365" i="5" s="1"/>
  <c r="H365" i="5"/>
  <c r="A365" i="5"/>
  <c r="AX364" i="5"/>
  <c r="AU364" i="5"/>
  <c r="AT364" i="5"/>
  <c r="AP364" i="5"/>
  <c r="AO364" i="5"/>
  <c r="AN364" i="5"/>
  <c r="AM364" i="5"/>
  <c r="AJ364" i="5" a="1"/>
  <c r="AJ364" i="5" s="1"/>
  <c r="AK364" i="5" s="1"/>
  <c r="AI364" i="5"/>
  <c r="AF364" i="5"/>
  <c r="AB364" i="5"/>
  <c r="Y364" i="5"/>
  <c r="T364" i="5"/>
  <c r="AL364" i="5" s="1"/>
  <c r="AQ364" i="5" s="1"/>
  <c r="H364" i="5"/>
  <c r="A364" i="5"/>
  <c r="BE363" i="5"/>
  <c r="BD363" i="5"/>
  <c r="BC363" i="5"/>
  <c r="BB363" i="5"/>
  <c r="BA363" i="5"/>
  <c r="AZ363" i="5"/>
  <c r="AY363" i="5"/>
  <c r="AX363" i="5"/>
  <c r="AW363" i="5"/>
  <c r="AV363" i="5"/>
  <c r="AU363" i="5"/>
  <c r="AT363" i="5"/>
  <c r="BF363" i="5" s="1"/>
  <c r="AS363" i="5"/>
  <c r="AP363" i="5"/>
  <c r="AO363" i="5"/>
  <c r="AM363" i="5"/>
  <c r="AL363" i="5"/>
  <c r="AJ363" i="5" a="1"/>
  <c r="AJ363" i="5" s="1"/>
  <c r="AK363" i="5" s="1"/>
  <c r="AI363" i="5"/>
  <c r="AF363" i="5"/>
  <c r="AB363" i="5"/>
  <c r="Y363" i="5"/>
  <c r="T363" i="5"/>
  <c r="AN363" i="5" s="1"/>
  <c r="H363" i="5"/>
  <c r="A363" i="5"/>
  <c r="BG362" i="5"/>
  <c r="BC362" i="5"/>
  <c r="BB362" i="5"/>
  <c r="AX362" i="5"/>
  <c r="AW362" i="5"/>
  <c r="AV362" i="5"/>
  <c r="AT362" i="5"/>
  <c r="BF362" i="5" s="1"/>
  <c r="AS362" i="5"/>
  <c r="AP362" i="5"/>
  <c r="AO362" i="5"/>
  <c r="AM362" i="5"/>
  <c r="AJ362" i="5" a="1"/>
  <c r="AJ362" i="5" s="1"/>
  <c r="AK362" i="5" s="1"/>
  <c r="AI362" i="5"/>
  <c r="AF362" i="5"/>
  <c r="AB362" i="5"/>
  <c r="Y362" i="5"/>
  <c r="T362" i="5"/>
  <c r="H362" i="5"/>
  <c r="A362" i="5"/>
  <c r="AX361" i="5"/>
  <c r="AV361" i="5"/>
  <c r="AT361" i="5"/>
  <c r="AS361" i="5" s="1"/>
  <c r="AP361" i="5"/>
  <c r="AO361" i="5"/>
  <c r="AM361" i="5"/>
  <c r="AJ361" i="5" a="1"/>
  <c r="AJ361" i="5"/>
  <c r="AK361" i="5" s="1"/>
  <c r="AI361" i="5"/>
  <c r="AF361" i="5"/>
  <c r="AB361" i="5"/>
  <c r="Y361" i="5"/>
  <c r="T361" i="5"/>
  <c r="H361" i="5"/>
  <c r="A361" i="5"/>
  <c r="BG360" i="5"/>
  <c r="BF360" i="5"/>
  <c r="BB360" i="5"/>
  <c r="BA360" i="5"/>
  <c r="AZ360" i="5"/>
  <c r="AX360" i="5"/>
  <c r="AW360" i="5"/>
  <c r="AV360" i="5"/>
  <c r="AT360" i="5"/>
  <c r="AS360" i="5"/>
  <c r="AP360" i="5"/>
  <c r="AO360" i="5"/>
  <c r="AN360" i="5"/>
  <c r="AM360" i="5"/>
  <c r="AQ360" i="5" s="1"/>
  <c r="AJ360" i="5" a="1"/>
  <c r="AJ360" i="5" s="1"/>
  <c r="AK360" i="5" s="1"/>
  <c r="AI360" i="5"/>
  <c r="AF360" i="5"/>
  <c r="AB360" i="5"/>
  <c r="Y360" i="5"/>
  <c r="T360" i="5"/>
  <c r="AL360" i="5" s="1"/>
  <c r="H360" i="5"/>
  <c r="A360" i="5"/>
  <c r="BD359" i="5"/>
  <c r="BC359" i="5"/>
  <c r="AY359" i="5"/>
  <c r="AX359" i="5"/>
  <c r="AT359" i="5"/>
  <c r="AS359" i="5" s="1"/>
  <c r="AP359" i="5"/>
  <c r="AO359" i="5"/>
  <c r="AN359" i="5"/>
  <c r="AM359" i="5"/>
  <c r="AL359" i="5"/>
  <c r="AJ359" i="5" a="1"/>
  <c r="AJ359" i="5" s="1"/>
  <c r="AK359" i="5" s="1"/>
  <c r="AI359" i="5"/>
  <c r="AF359" i="5"/>
  <c r="AB359" i="5"/>
  <c r="Y359" i="5"/>
  <c r="T359" i="5"/>
  <c r="H359" i="5"/>
  <c r="A359" i="5"/>
  <c r="AT358" i="5"/>
  <c r="AP358" i="5"/>
  <c r="AO358" i="5"/>
  <c r="AM358" i="5"/>
  <c r="AK358" i="5"/>
  <c r="AJ358" i="5" a="1"/>
  <c r="AJ358" i="5"/>
  <c r="AI358" i="5"/>
  <c r="AF358" i="5"/>
  <c r="AB358" i="5"/>
  <c r="Y358" i="5"/>
  <c r="T358" i="5"/>
  <c r="AN358" i="5" s="1"/>
  <c r="H358" i="5"/>
  <c r="A358" i="5"/>
  <c r="BG357" i="5"/>
  <c r="BE357" i="5"/>
  <c r="BC357" i="5"/>
  <c r="BB357" i="5"/>
  <c r="AY357" i="5"/>
  <c r="AX357" i="5"/>
  <c r="AW357" i="5"/>
  <c r="AT357" i="5"/>
  <c r="BF357" i="5" s="1"/>
  <c r="AS357" i="5"/>
  <c r="AP357" i="5"/>
  <c r="AO357" i="5"/>
  <c r="AN357" i="5"/>
  <c r="AM357" i="5"/>
  <c r="AJ357" i="5" a="1"/>
  <c r="AJ357" i="5" s="1"/>
  <c r="AK357" i="5" s="1"/>
  <c r="AI357" i="5"/>
  <c r="AF357" i="5"/>
  <c r="AB357" i="5"/>
  <c r="Y357" i="5"/>
  <c r="T357" i="5"/>
  <c r="AL357" i="5" s="1"/>
  <c r="AQ357" i="5" s="1"/>
  <c r="H357" i="5"/>
  <c r="A357" i="5"/>
  <c r="BF356" i="5"/>
  <c r="BC356" i="5"/>
  <c r="AZ356" i="5"/>
  <c r="AX356" i="5"/>
  <c r="AV356" i="5"/>
  <c r="AU356" i="5"/>
  <c r="AT356" i="5"/>
  <c r="AS356" i="5" s="1"/>
  <c r="AP356" i="5"/>
  <c r="AO356" i="5"/>
  <c r="AN356" i="5"/>
  <c r="AM356" i="5"/>
  <c r="AL356" i="5"/>
  <c r="AK356" i="5"/>
  <c r="AJ356" i="5" a="1"/>
  <c r="AJ356" i="5" s="1"/>
  <c r="AI356" i="5"/>
  <c r="AF356" i="5"/>
  <c r="AB356" i="5"/>
  <c r="Y356" i="5"/>
  <c r="T356" i="5"/>
  <c r="H356" i="5"/>
  <c r="A356" i="5"/>
  <c r="BD355" i="5"/>
  <c r="BB355" i="5"/>
  <c r="AV355" i="5"/>
  <c r="AT355" i="5"/>
  <c r="AS355" i="5" s="1"/>
  <c r="AP355" i="5"/>
  <c r="AO355" i="5"/>
  <c r="AN355" i="5"/>
  <c r="AM355" i="5"/>
  <c r="AJ355" i="5" a="1"/>
  <c r="AJ355" i="5"/>
  <c r="AK355" i="5" s="1"/>
  <c r="AI355" i="5"/>
  <c r="AF355" i="5"/>
  <c r="AB355" i="5"/>
  <c r="Y355" i="5"/>
  <c r="T355" i="5"/>
  <c r="AL355" i="5" s="1"/>
  <c r="AQ355" i="5" s="1"/>
  <c r="H355" i="5"/>
  <c r="A355" i="5"/>
  <c r="BF354" i="5"/>
  <c r="BD354" i="5"/>
  <c r="BB354" i="5"/>
  <c r="AZ354" i="5"/>
  <c r="AU354" i="5"/>
  <c r="AT354" i="5"/>
  <c r="AS354" i="5" s="1"/>
  <c r="AP354" i="5"/>
  <c r="AO354" i="5"/>
  <c r="AN354" i="5"/>
  <c r="AM354" i="5"/>
  <c r="AL354" i="5"/>
  <c r="AQ354" i="5" s="1"/>
  <c r="AK354" i="5"/>
  <c r="AJ354" i="5" a="1"/>
  <c r="AJ354" i="5" s="1"/>
  <c r="AI354" i="5"/>
  <c r="AF354" i="5"/>
  <c r="AB354" i="5"/>
  <c r="Y354" i="5"/>
  <c r="T354" i="5"/>
  <c r="H354" i="5"/>
  <c r="A354" i="5"/>
  <c r="BG353" i="5"/>
  <c r="BF353" i="5"/>
  <c r="BE353" i="5"/>
  <c r="BD353" i="5"/>
  <c r="BB353" i="5"/>
  <c r="BA353" i="5"/>
  <c r="AZ353" i="5"/>
  <c r="AX353" i="5"/>
  <c r="AW353" i="5"/>
  <c r="AU353" i="5"/>
  <c r="AT353" i="5"/>
  <c r="AV353" i="5" s="1"/>
  <c r="AS353" i="5"/>
  <c r="AP353" i="5"/>
  <c r="AO353" i="5"/>
  <c r="AM353" i="5"/>
  <c r="AJ353" i="5" a="1"/>
  <c r="AJ353" i="5"/>
  <c r="AK353" i="5" s="1"/>
  <c r="AI353" i="5"/>
  <c r="AF353" i="5"/>
  <c r="AB353" i="5"/>
  <c r="Y353" i="5"/>
  <c r="T353" i="5"/>
  <c r="H353" i="5"/>
  <c r="A353" i="5"/>
  <c r="BG352" i="5"/>
  <c r="BD352" i="5"/>
  <c r="BC352" i="5"/>
  <c r="AX352" i="5"/>
  <c r="AT352" i="5"/>
  <c r="AS352" i="5" s="1"/>
  <c r="AP352" i="5"/>
  <c r="AO352" i="5"/>
  <c r="AN352" i="5"/>
  <c r="AM352" i="5"/>
  <c r="AL352" i="5"/>
  <c r="AK352" i="5"/>
  <c r="AJ352" i="5" a="1"/>
  <c r="AJ352" i="5" s="1"/>
  <c r="AI352" i="5"/>
  <c r="AF352" i="5"/>
  <c r="AB352" i="5"/>
  <c r="Y352" i="5"/>
  <c r="T352" i="5"/>
  <c r="H352" i="5"/>
  <c r="A352" i="5"/>
  <c r="BG351" i="5"/>
  <c r="BF351" i="5"/>
  <c r="BE351" i="5"/>
  <c r="BD351" i="5"/>
  <c r="BC351" i="5"/>
  <c r="BB351" i="5"/>
  <c r="BA351" i="5"/>
  <c r="AZ351" i="5"/>
  <c r="AY351" i="5"/>
  <c r="AX351" i="5"/>
  <c r="AW351" i="5"/>
  <c r="AV351" i="5"/>
  <c r="AU351" i="5"/>
  <c r="AT351" i="5"/>
  <c r="AS351" i="5"/>
  <c r="AP351" i="5"/>
  <c r="AO351" i="5"/>
  <c r="AN351" i="5"/>
  <c r="AM351" i="5"/>
  <c r="AL351" i="5"/>
  <c r="AJ351" i="5" a="1"/>
  <c r="AJ351" i="5" s="1"/>
  <c r="AK351" i="5" s="1"/>
  <c r="AI351" i="5"/>
  <c r="AF351" i="5"/>
  <c r="AB351" i="5"/>
  <c r="Y351" i="5"/>
  <c r="T351" i="5"/>
  <c r="H351" i="5"/>
  <c r="A351" i="5"/>
  <c r="BC350" i="5"/>
  <c r="BB350" i="5"/>
  <c r="AZ350" i="5"/>
  <c r="AY350" i="5"/>
  <c r="AU350" i="5"/>
  <c r="AT350" i="5"/>
  <c r="BG350" i="5" s="1"/>
  <c r="AP350" i="5"/>
  <c r="AO350" i="5"/>
  <c r="AM350" i="5"/>
  <c r="AJ350" i="5" a="1"/>
  <c r="AJ350" i="5"/>
  <c r="AK350" i="5" s="1"/>
  <c r="AI350" i="5"/>
  <c r="AF350" i="5"/>
  <c r="AB350" i="5"/>
  <c r="Y350" i="5"/>
  <c r="T350" i="5"/>
  <c r="AN350" i="5" s="1"/>
  <c r="H350" i="5"/>
  <c r="A350" i="5"/>
  <c r="AX349" i="5"/>
  <c r="AW349" i="5"/>
  <c r="AT349" i="5"/>
  <c r="AS349" i="5"/>
  <c r="AP349" i="5"/>
  <c r="AO349" i="5"/>
  <c r="AN349" i="5"/>
  <c r="AM349" i="5"/>
  <c r="AL349" i="5"/>
  <c r="AJ349" i="5" a="1"/>
  <c r="AJ349" i="5"/>
  <c r="AK349" i="5" s="1"/>
  <c r="AI349" i="5"/>
  <c r="AF349" i="5"/>
  <c r="AB349" i="5"/>
  <c r="Y349" i="5"/>
  <c r="T349" i="5"/>
  <c r="H349" i="5"/>
  <c r="A349" i="5"/>
  <c r="BF348" i="5"/>
  <c r="BE348" i="5"/>
  <c r="BC348" i="5"/>
  <c r="BB348" i="5"/>
  <c r="AZ348" i="5"/>
  <c r="AX348" i="5"/>
  <c r="AW348" i="5"/>
  <c r="AU348" i="5"/>
  <c r="AT348" i="5"/>
  <c r="AQ348" i="5"/>
  <c r="AP348" i="5"/>
  <c r="AO348" i="5"/>
  <c r="AN348" i="5"/>
  <c r="AM348" i="5"/>
  <c r="AL348" i="5"/>
  <c r="AJ348" i="5" a="1"/>
  <c r="AJ348" i="5"/>
  <c r="AK348" i="5" s="1"/>
  <c r="AI348" i="5"/>
  <c r="AF348" i="5"/>
  <c r="AB348" i="5"/>
  <c r="Y348" i="5"/>
  <c r="T348" i="5"/>
  <c r="H348" i="5"/>
  <c r="A348" i="5"/>
  <c r="BG347" i="5"/>
  <c r="BE347" i="5"/>
  <c r="BC347" i="5"/>
  <c r="BB347" i="5"/>
  <c r="BA347" i="5"/>
  <c r="AX347" i="5"/>
  <c r="AW347" i="5"/>
  <c r="AV347" i="5"/>
  <c r="AT347" i="5"/>
  <c r="BD347" i="5" s="1"/>
  <c r="AS347" i="5"/>
  <c r="AP347" i="5"/>
  <c r="AO347" i="5"/>
  <c r="AN347" i="5"/>
  <c r="AM347" i="5"/>
  <c r="AL347" i="5"/>
  <c r="AQ347" i="5" s="1"/>
  <c r="AJ347" i="5" a="1"/>
  <c r="AJ347" i="5" s="1"/>
  <c r="AK347" i="5" s="1"/>
  <c r="AI347" i="5"/>
  <c r="AF347" i="5"/>
  <c r="AB347" i="5"/>
  <c r="Y347" i="5"/>
  <c r="T347" i="5"/>
  <c r="H347" i="5"/>
  <c r="A347" i="5"/>
  <c r="BB346" i="5"/>
  <c r="BA346" i="5"/>
  <c r="AY346" i="5"/>
  <c r="AX346" i="5"/>
  <c r="AT346" i="5"/>
  <c r="AS346" i="5" s="1"/>
  <c r="AP346" i="5"/>
  <c r="AO346" i="5"/>
  <c r="AM346" i="5"/>
  <c r="AJ346" i="5" a="1"/>
  <c r="AJ346" i="5"/>
  <c r="AK346" i="5" s="1"/>
  <c r="AI346" i="5"/>
  <c r="AF346" i="5"/>
  <c r="AB346" i="5"/>
  <c r="Y346" i="5"/>
  <c r="T346" i="5"/>
  <c r="AN346" i="5" s="1"/>
  <c r="H346" i="5"/>
  <c r="A346" i="5"/>
  <c r="BG345" i="5"/>
  <c r="BF345" i="5"/>
  <c r="BE345" i="5"/>
  <c r="BC345" i="5"/>
  <c r="BA345" i="5"/>
  <c r="AZ345" i="5"/>
  <c r="AY345" i="5"/>
  <c r="AX345" i="5"/>
  <c r="AW345" i="5"/>
  <c r="AV345" i="5"/>
  <c r="AU345" i="5"/>
  <c r="AT345" i="5"/>
  <c r="BD345" i="5" s="1"/>
  <c r="AS345" i="5"/>
  <c r="AP345" i="5"/>
  <c r="AO345" i="5"/>
  <c r="AM345" i="5"/>
  <c r="AJ345" i="5" a="1"/>
  <c r="AJ345" i="5"/>
  <c r="AK345" i="5" s="1"/>
  <c r="AI345" i="5"/>
  <c r="AF345" i="5"/>
  <c r="AB345" i="5"/>
  <c r="Y345" i="5"/>
  <c r="T345" i="5"/>
  <c r="H345" i="5"/>
  <c r="A345" i="5"/>
  <c r="BG344" i="5"/>
  <c r="BF344" i="5"/>
  <c r="BD344" i="5"/>
  <c r="BB344" i="5"/>
  <c r="BA344" i="5"/>
  <c r="AX344" i="5"/>
  <c r="AW344" i="5"/>
  <c r="AU344" i="5"/>
  <c r="AT344" i="5"/>
  <c r="AS344" i="5"/>
  <c r="AP344" i="5"/>
  <c r="AO344" i="5"/>
  <c r="AN344" i="5"/>
  <c r="AM344" i="5"/>
  <c r="AJ344" i="5" a="1"/>
  <c r="AJ344" i="5"/>
  <c r="AK344" i="5" s="1"/>
  <c r="AI344" i="5"/>
  <c r="AF344" i="5"/>
  <c r="AB344" i="5"/>
  <c r="Y344" i="5"/>
  <c r="T344" i="5"/>
  <c r="AL344" i="5" s="1"/>
  <c r="H344" i="5"/>
  <c r="A344" i="5"/>
  <c r="BE343" i="5"/>
  <c r="BD343" i="5"/>
  <c r="BA343" i="5"/>
  <c r="AZ343" i="5"/>
  <c r="AY343" i="5"/>
  <c r="AV343" i="5"/>
  <c r="AU343" i="5"/>
  <c r="AT343" i="5"/>
  <c r="AS343" i="5" s="1"/>
  <c r="AP343" i="5"/>
  <c r="AO343" i="5"/>
  <c r="AM343" i="5"/>
  <c r="AQ343" i="5" s="1"/>
  <c r="AL343" i="5"/>
  <c r="AJ343" i="5" a="1"/>
  <c r="AJ343" i="5" s="1"/>
  <c r="AK343" i="5" s="1"/>
  <c r="AI343" i="5"/>
  <c r="AF343" i="5"/>
  <c r="AB343" i="5"/>
  <c r="Y343" i="5"/>
  <c r="T343" i="5"/>
  <c r="AN343" i="5" s="1"/>
  <c r="H343" i="5"/>
  <c r="A343" i="5"/>
  <c r="BG342" i="5"/>
  <c r="BF342" i="5"/>
  <c r="BE342" i="5"/>
  <c r="BD342" i="5"/>
  <c r="BC342" i="5"/>
  <c r="BB342" i="5"/>
  <c r="AZ342" i="5"/>
  <c r="AY342" i="5"/>
  <c r="AX342" i="5"/>
  <c r="AW342" i="5"/>
  <c r="AV342" i="5"/>
  <c r="AU342" i="5"/>
  <c r="AT342" i="5"/>
  <c r="BA342" i="5" s="1"/>
  <c r="AS342" i="5"/>
  <c r="AP342" i="5"/>
  <c r="AO342" i="5"/>
  <c r="AM342" i="5"/>
  <c r="AJ342" i="5" a="1"/>
  <c r="AJ342" i="5"/>
  <c r="AK342" i="5" s="1"/>
  <c r="AI342" i="5"/>
  <c r="AF342" i="5"/>
  <c r="AB342" i="5"/>
  <c r="Y342" i="5"/>
  <c r="T342" i="5"/>
  <c r="H342" i="5"/>
  <c r="A342" i="5"/>
  <c r="AV341" i="5"/>
  <c r="AT341" i="5"/>
  <c r="AS341" i="5" s="1"/>
  <c r="AP341" i="5"/>
  <c r="AO341" i="5"/>
  <c r="AM341" i="5"/>
  <c r="AJ341" i="5" a="1"/>
  <c r="AJ341" i="5"/>
  <c r="AK341" i="5" s="1"/>
  <c r="AI341" i="5"/>
  <c r="AF341" i="5"/>
  <c r="AB341" i="5"/>
  <c r="Y341" i="5"/>
  <c r="T341" i="5"/>
  <c r="H341" i="5"/>
  <c r="A341" i="5"/>
  <c r="AT340" i="5"/>
  <c r="AS340" i="5" s="1"/>
  <c r="AP340" i="5"/>
  <c r="AO340" i="5"/>
  <c r="AN340" i="5"/>
  <c r="AM340" i="5"/>
  <c r="AL340" i="5"/>
  <c r="AQ340" i="5" s="1"/>
  <c r="AJ340" i="5" a="1"/>
  <c r="AJ340" i="5" s="1"/>
  <c r="AK340" i="5" s="1"/>
  <c r="AI340" i="5"/>
  <c r="AF340" i="5"/>
  <c r="AB340" i="5"/>
  <c r="Y340" i="5"/>
  <c r="T340" i="5"/>
  <c r="H340" i="5"/>
  <c r="A340" i="5"/>
  <c r="BE339" i="5"/>
  <c r="BD339" i="5"/>
  <c r="BA339" i="5"/>
  <c r="AZ339" i="5"/>
  <c r="AV339" i="5"/>
  <c r="AT339" i="5"/>
  <c r="BF339" i="5" s="1"/>
  <c r="AP339" i="5"/>
  <c r="AO339" i="5"/>
  <c r="AN339" i="5"/>
  <c r="AM339" i="5"/>
  <c r="AL339" i="5"/>
  <c r="AJ339" i="5" a="1"/>
  <c r="AJ339" i="5" s="1"/>
  <c r="AK339" i="5" s="1"/>
  <c r="AI339" i="5"/>
  <c r="AF339" i="5"/>
  <c r="AB339" i="5"/>
  <c r="Y339" i="5"/>
  <c r="T339" i="5"/>
  <c r="H339" i="5"/>
  <c r="A339" i="5"/>
  <c r="BG338" i="5"/>
  <c r="BF338" i="5"/>
  <c r="BC338" i="5"/>
  <c r="BB338" i="5"/>
  <c r="AY338" i="5"/>
  <c r="AX338" i="5"/>
  <c r="AT338" i="5"/>
  <c r="BE338" i="5" s="1"/>
  <c r="AP338" i="5"/>
  <c r="AO338" i="5"/>
  <c r="AM338" i="5"/>
  <c r="AQ338" i="5" s="1"/>
  <c r="AL338" i="5"/>
  <c r="AK338" i="5"/>
  <c r="AJ338" i="5" a="1"/>
  <c r="AJ338" i="5" s="1"/>
  <c r="AI338" i="5"/>
  <c r="AF338" i="5"/>
  <c r="AB338" i="5"/>
  <c r="Y338" i="5"/>
  <c r="T338" i="5"/>
  <c r="AN338" i="5" s="1"/>
  <c r="H338" i="5"/>
  <c r="A338" i="5"/>
  <c r="BF337" i="5"/>
  <c r="BC337" i="5"/>
  <c r="BB337" i="5"/>
  <c r="AZ337" i="5"/>
  <c r="AY337" i="5"/>
  <c r="AX337" i="5"/>
  <c r="AV337" i="5"/>
  <c r="AU337" i="5"/>
  <c r="AT337" i="5"/>
  <c r="BD337" i="5" s="1"/>
  <c r="AP337" i="5"/>
  <c r="AO337" i="5"/>
  <c r="AM337" i="5"/>
  <c r="AL337" i="5"/>
  <c r="AQ337" i="5" s="1"/>
  <c r="AJ337" i="5" a="1"/>
  <c r="AJ337" i="5"/>
  <c r="AK337" i="5" s="1"/>
  <c r="AI337" i="5"/>
  <c r="AF337" i="5"/>
  <c r="AB337" i="5"/>
  <c r="Y337" i="5"/>
  <c r="T337" i="5"/>
  <c r="AN337" i="5" s="1"/>
  <c r="H337" i="5"/>
  <c r="A337" i="5"/>
  <c r="BA336" i="5"/>
  <c r="AZ336" i="5"/>
  <c r="AX336" i="5"/>
  <c r="AW336" i="5"/>
  <c r="AT336" i="5"/>
  <c r="BC336" i="5" s="1"/>
  <c r="AP336" i="5"/>
  <c r="AO336" i="5"/>
  <c r="AN336" i="5"/>
  <c r="AM336" i="5"/>
  <c r="AJ336" i="5" a="1"/>
  <c r="AJ336" i="5"/>
  <c r="AK336" i="5" s="1"/>
  <c r="AI336" i="5"/>
  <c r="AF336" i="5"/>
  <c r="AB336" i="5"/>
  <c r="Y336" i="5"/>
  <c r="T336" i="5"/>
  <c r="AL336" i="5" s="1"/>
  <c r="AQ336" i="5" s="1"/>
  <c r="H336" i="5"/>
  <c r="A336" i="5"/>
  <c r="AX335" i="5"/>
  <c r="AT335" i="5"/>
  <c r="AP335" i="5"/>
  <c r="AO335" i="5"/>
  <c r="AN335" i="5"/>
  <c r="AM335" i="5"/>
  <c r="AL335" i="5"/>
  <c r="AQ335" i="5" s="1"/>
  <c r="AJ335" i="5" a="1"/>
  <c r="AJ335" i="5" s="1"/>
  <c r="AK335" i="5" s="1"/>
  <c r="AI335" i="5"/>
  <c r="AF335" i="5"/>
  <c r="AB335" i="5"/>
  <c r="Y335" i="5"/>
  <c r="T335" i="5"/>
  <c r="H335" i="5"/>
  <c r="A335" i="5"/>
  <c r="AU334" i="5"/>
  <c r="AT334" i="5"/>
  <c r="AP334" i="5"/>
  <c r="AO334" i="5"/>
  <c r="AM334" i="5"/>
  <c r="AK334" i="5"/>
  <c r="AJ334" i="5" a="1"/>
  <c r="AJ334" i="5"/>
  <c r="AI334" i="5"/>
  <c r="AF334" i="5"/>
  <c r="AB334" i="5"/>
  <c r="Y334" i="5"/>
  <c r="T334" i="5"/>
  <c r="H334" i="5"/>
  <c r="A334" i="5"/>
  <c r="BG333" i="5"/>
  <c r="BF333" i="5"/>
  <c r="BE333" i="5"/>
  <c r="BC333" i="5"/>
  <c r="BB333" i="5"/>
  <c r="BA333" i="5"/>
  <c r="AX333" i="5"/>
  <c r="AW333" i="5"/>
  <c r="AU333" i="5"/>
  <c r="AT333" i="5"/>
  <c r="AZ333" i="5" s="1"/>
  <c r="AS333" i="5"/>
  <c r="AP333" i="5"/>
  <c r="AO333" i="5"/>
  <c r="AN333" i="5"/>
  <c r="AM333" i="5"/>
  <c r="AK333" i="5"/>
  <c r="AJ333" i="5" a="1"/>
  <c r="AJ333" i="5" s="1"/>
  <c r="AI333" i="5"/>
  <c r="AF333" i="5"/>
  <c r="AB333" i="5"/>
  <c r="Y333" i="5"/>
  <c r="T333" i="5"/>
  <c r="AL333" i="5" s="1"/>
  <c r="AQ333" i="5" s="1"/>
  <c r="H333" i="5"/>
  <c r="A333" i="5"/>
  <c r="BG332" i="5"/>
  <c r="BF332" i="5"/>
  <c r="BD332" i="5"/>
  <c r="BC332" i="5"/>
  <c r="AZ332" i="5"/>
  <c r="AX332" i="5"/>
  <c r="AT332" i="5"/>
  <c r="AY332" i="5" s="1"/>
  <c r="AP332" i="5"/>
  <c r="AO332" i="5"/>
  <c r="AN332" i="5"/>
  <c r="AM332" i="5"/>
  <c r="AL332" i="5"/>
  <c r="AQ332" i="5" s="1"/>
  <c r="AJ332" i="5" a="1"/>
  <c r="AJ332" i="5" s="1"/>
  <c r="AK332" i="5" s="1"/>
  <c r="AI332" i="5"/>
  <c r="AF332" i="5"/>
  <c r="AB332" i="5"/>
  <c r="Y332" i="5"/>
  <c r="T332" i="5"/>
  <c r="H332" i="5"/>
  <c r="A332" i="5"/>
  <c r="BG331" i="5"/>
  <c r="BF331" i="5"/>
  <c r="BE331" i="5"/>
  <c r="BD331" i="5"/>
  <c r="BC331" i="5"/>
  <c r="BB331" i="5"/>
  <c r="BA331" i="5"/>
  <c r="AZ331" i="5"/>
  <c r="AW331" i="5"/>
  <c r="AV331" i="5"/>
  <c r="AU331" i="5"/>
  <c r="AT331" i="5"/>
  <c r="AX331" i="5" s="1"/>
  <c r="AS331" i="5"/>
  <c r="AP331" i="5"/>
  <c r="AO331" i="5"/>
  <c r="AM331" i="5"/>
  <c r="AL331" i="5"/>
  <c r="AJ331" i="5" a="1"/>
  <c r="AJ331" i="5" s="1"/>
  <c r="AK331" i="5" s="1"/>
  <c r="AI331" i="5"/>
  <c r="AF331" i="5"/>
  <c r="AB331" i="5"/>
  <c r="Y331" i="5"/>
  <c r="T331" i="5"/>
  <c r="AN331" i="5" s="1"/>
  <c r="H331" i="5"/>
  <c r="A331" i="5"/>
  <c r="BC330" i="5"/>
  <c r="BB330" i="5"/>
  <c r="AZ330" i="5"/>
  <c r="AY330" i="5"/>
  <c r="AU330" i="5"/>
  <c r="AT330" i="5"/>
  <c r="AW330" i="5" s="1"/>
  <c r="AP330" i="5"/>
  <c r="AO330" i="5"/>
  <c r="AM330" i="5"/>
  <c r="AJ330" i="5" a="1"/>
  <c r="AJ330" i="5" s="1"/>
  <c r="AK330" i="5" s="1"/>
  <c r="AI330" i="5"/>
  <c r="AF330" i="5"/>
  <c r="AB330" i="5"/>
  <c r="Y330" i="5"/>
  <c r="T330" i="5"/>
  <c r="AN330" i="5" s="1"/>
  <c r="H330" i="5"/>
  <c r="A330" i="5"/>
  <c r="BG329" i="5"/>
  <c r="BF329" i="5"/>
  <c r="BE329" i="5"/>
  <c r="BD329" i="5"/>
  <c r="BC329" i="5"/>
  <c r="BB329" i="5"/>
  <c r="BA329" i="5"/>
  <c r="AZ329" i="5"/>
  <c r="AY329" i="5"/>
  <c r="AX329" i="5"/>
  <c r="AW329" i="5"/>
  <c r="AU329" i="5"/>
  <c r="AT329" i="5"/>
  <c r="AV329" i="5" s="1"/>
  <c r="AS329" i="5"/>
  <c r="AP329" i="5"/>
  <c r="AO329" i="5"/>
  <c r="AM329" i="5"/>
  <c r="AJ329" i="5" a="1"/>
  <c r="AJ329" i="5"/>
  <c r="AK329" i="5" s="1"/>
  <c r="AI329" i="5"/>
  <c r="AF329" i="5"/>
  <c r="AB329" i="5"/>
  <c r="Y329" i="5"/>
  <c r="T329" i="5"/>
  <c r="AN329" i="5" s="1"/>
  <c r="H329" i="5"/>
  <c r="A329" i="5"/>
  <c r="AX328" i="5"/>
  <c r="AV328" i="5"/>
  <c r="AT328" i="5"/>
  <c r="AP328" i="5"/>
  <c r="AO328" i="5"/>
  <c r="AN328" i="5"/>
  <c r="AM328" i="5"/>
  <c r="AL328" i="5"/>
  <c r="AQ328" i="5" s="1"/>
  <c r="AK328" i="5"/>
  <c r="AJ328" i="5" a="1"/>
  <c r="AJ328" i="5"/>
  <c r="AI328" i="5"/>
  <c r="AF328" i="5"/>
  <c r="AB328" i="5"/>
  <c r="Y328" i="5"/>
  <c r="T328" i="5"/>
  <c r="H328" i="5"/>
  <c r="A328" i="5"/>
  <c r="BG327" i="5"/>
  <c r="BF327" i="5"/>
  <c r="BE327" i="5"/>
  <c r="BD327" i="5"/>
  <c r="BC327" i="5"/>
  <c r="BB327" i="5"/>
  <c r="BA327" i="5"/>
  <c r="AZ327" i="5"/>
  <c r="AY327" i="5"/>
  <c r="AX327" i="5"/>
  <c r="AW327" i="5"/>
  <c r="AV327" i="5"/>
  <c r="AU327" i="5"/>
  <c r="AT327" i="5"/>
  <c r="AS327" i="5"/>
  <c r="AP327" i="5"/>
  <c r="AO327" i="5"/>
  <c r="AN327" i="5"/>
  <c r="AM327" i="5"/>
  <c r="AJ327" i="5" a="1"/>
  <c r="AJ327" i="5" s="1"/>
  <c r="AK327" i="5" s="1"/>
  <c r="AI327" i="5"/>
  <c r="AF327" i="5"/>
  <c r="AB327" i="5"/>
  <c r="Y327" i="5"/>
  <c r="T327" i="5"/>
  <c r="AL327" i="5" s="1"/>
  <c r="AQ327" i="5" s="1"/>
  <c r="H327" i="5"/>
  <c r="A327" i="5"/>
  <c r="BG326" i="5"/>
  <c r="BE326" i="5"/>
  <c r="BD326" i="5"/>
  <c r="BC326" i="5"/>
  <c r="BA326" i="5"/>
  <c r="AZ326" i="5"/>
  <c r="AX326" i="5"/>
  <c r="AW326" i="5"/>
  <c r="AV326" i="5"/>
  <c r="AU326" i="5"/>
  <c r="AT326" i="5"/>
  <c r="AS326" i="5" s="1"/>
  <c r="AP326" i="5"/>
  <c r="AO326" i="5"/>
  <c r="AM326" i="5"/>
  <c r="AK326" i="5"/>
  <c r="AJ326" i="5" a="1"/>
  <c r="AJ326" i="5"/>
  <c r="AI326" i="5"/>
  <c r="AF326" i="5"/>
  <c r="AB326" i="5"/>
  <c r="Y326" i="5"/>
  <c r="T326" i="5"/>
  <c r="H326" i="5"/>
  <c r="A326" i="5"/>
  <c r="BG325" i="5"/>
  <c r="BF325" i="5"/>
  <c r="AT325" i="5"/>
  <c r="AS325" i="5" s="1"/>
  <c r="AP325" i="5"/>
  <c r="AO325" i="5"/>
  <c r="AN325" i="5"/>
  <c r="AM325" i="5"/>
  <c r="AJ325" i="5" a="1"/>
  <c r="AJ325" i="5" s="1"/>
  <c r="AK325" i="5" s="1"/>
  <c r="AI325" i="5"/>
  <c r="AF325" i="5"/>
  <c r="AB325" i="5"/>
  <c r="Y325" i="5"/>
  <c r="T325" i="5"/>
  <c r="AL325" i="5" s="1"/>
  <c r="AQ325" i="5" s="1"/>
  <c r="H325" i="5"/>
  <c r="A325" i="5"/>
  <c r="BF324" i="5"/>
  <c r="BE324" i="5"/>
  <c r="BD324" i="5"/>
  <c r="BC324" i="5"/>
  <c r="BB324" i="5"/>
  <c r="AZ324" i="5"/>
  <c r="AY324" i="5"/>
  <c r="AX324" i="5"/>
  <c r="AW324" i="5"/>
  <c r="AV324" i="5"/>
  <c r="AU324" i="5"/>
  <c r="AT324" i="5"/>
  <c r="BG324" i="5" s="1"/>
  <c r="AS324" i="5"/>
  <c r="AP324" i="5"/>
  <c r="AO324" i="5"/>
  <c r="AM324" i="5"/>
  <c r="AL324" i="5"/>
  <c r="AQ324" i="5" s="1"/>
  <c r="AJ324" i="5" a="1"/>
  <c r="AJ324" i="5"/>
  <c r="AK324" i="5" s="1"/>
  <c r="AI324" i="5"/>
  <c r="AF324" i="5"/>
  <c r="AB324" i="5"/>
  <c r="Y324" i="5"/>
  <c r="T324" i="5"/>
  <c r="AN324" i="5" s="1"/>
  <c r="H324" i="5"/>
  <c r="A324" i="5"/>
  <c r="BE323" i="5"/>
  <c r="BD323" i="5"/>
  <c r="BB323" i="5"/>
  <c r="BA323" i="5"/>
  <c r="AZ323" i="5"/>
  <c r="AX323" i="5"/>
  <c r="AW323" i="5"/>
  <c r="AV323" i="5"/>
  <c r="AT323" i="5"/>
  <c r="BF323" i="5" s="1"/>
  <c r="AS323" i="5"/>
  <c r="AP323" i="5"/>
  <c r="AO323" i="5"/>
  <c r="AN323" i="5"/>
  <c r="AM323" i="5"/>
  <c r="AJ323" i="5" a="1"/>
  <c r="AJ323" i="5" s="1"/>
  <c r="AK323" i="5" s="1"/>
  <c r="AI323" i="5"/>
  <c r="AF323" i="5"/>
  <c r="AB323" i="5"/>
  <c r="Y323" i="5"/>
  <c r="T323" i="5"/>
  <c r="AL323" i="5" s="1"/>
  <c r="H323" i="5"/>
  <c r="A323" i="5"/>
  <c r="BF322" i="5"/>
  <c r="BC322" i="5"/>
  <c r="BB322" i="5"/>
  <c r="AZ322" i="5"/>
  <c r="AY322" i="5"/>
  <c r="AX322" i="5"/>
  <c r="AV322" i="5"/>
  <c r="AU322" i="5"/>
  <c r="AT322" i="5"/>
  <c r="BE322" i="5" s="1"/>
  <c r="AP322" i="5"/>
  <c r="AO322" i="5"/>
  <c r="AM322" i="5"/>
  <c r="AK322" i="5"/>
  <c r="AJ322" i="5" a="1"/>
  <c r="AJ322" i="5" s="1"/>
  <c r="AI322" i="5"/>
  <c r="AF322" i="5"/>
  <c r="AB322" i="5"/>
  <c r="Y322" i="5"/>
  <c r="T322" i="5"/>
  <c r="AN322" i="5" s="1"/>
  <c r="H322" i="5"/>
  <c r="A322" i="5"/>
  <c r="BG321" i="5"/>
  <c r="BF321" i="5"/>
  <c r="BE321" i="5"/>
  <c r="BC321" i="5"/>
  <c r="BB321" i="5"/>
  <c r="BA321" i="5"/>
  <c r="AZ321" i="5"/>
  <c r="AY321" i="5"/>
  <c r="AX321" i="5"/>
  <c r="AW321" i="5"/>
  <c r="AV321" i="5"/>
  <c r="AU321" i="5"/>
  <c r="AT321" i="5"/>
  <c r="BD321" i="5" s="1"/>
  <c r="AS321" i="5"/>
  <c r="AP321" i="5"/>
  <c r="AO321" i="5"/>
  <c r="AM321" i="5"/>
  <c r="AJ321" i="5" a="1"/>
  <c r="AJ321" i="5"/>
  <c r="AK321" i="5" s="1"/>
  <c r="AI321" i="5"/>
  <c r="AF321" i="5"/>
  <c r="AB321" i="5"/>
  <c r="Y321" i="5"/>
  <c r="T321" i="5"/>
  <c r="AN321" i="5" s="1"/>
  <c r="H321" i="5"/>
  <c r="A321" i="5"/>
  <c r="AX320" i="5"/>
  <c r="AW320" i="5"/>
  <c r="AU320" i="5"/>
  <c r="AT320" i="5"/>
  <c r="AP320" i="5"/>
  <c r="AO320" i="5"/>
  <c r="AN320" i="5"/>
  <c r="AM320" i="5"/>
  <c r="AJ320" i="5" a="1"/>
  <c r="AJ320" i="5" s="1"/>
  <c r="AK320" i="5" s="1"/>
  <c r="AI320" i="5"/>
  <c r="AF320" i="5"/>
  <c r="AB320" i="5"/>
  <c r="Y320" i="5"/>
  <c r="T320" i="5"/>
  <c r="AL320" i="5" s="1"/>
  <c r="AQ320" i="5" s="1"/>
  <c r="H320" i="5"/>
  <c r="A320" i="5"/>
  <c r="AU319" i="5"/>
  <c r="AT319" i="5"/>
  <c r="AP319" i="5"/>
  <c r="AO319" i="5"/>
  <c r="AM319" i="5"/>
  <c r="AL319" i="5"/>
  <c r="AJ319" i="5" a="1"/>
  <c r="AJ319" i="5" s="1"/>
  <c r="AK319" i="5" s="1"/>
  <c r="AI319" i="5"/>
  <c r="AF319" i="5"/>
  <c r="AB319" i="5"/>
  <c r="Y319" i="5"/>
  <c r="T319" i="5"/>
  <c r="AN319" i="5" s="1"/>
  <c r="AQ319" i="5" s="1"/>
  <c r="H319" i="5"/>
  <c r="A319" i="5"/>
  <c r="BF318" i="5"/>
  <c r="BE318" i="5"/>
  <c r="BB318" i="5"/>
  <c r="AZ318" i="5"/>
  <c r="AV318" i="5"/>
  <c r="AT318" i="5"/>
  <c r="BA318" i="5" s="1"/>
  <c r="AP318" i="5"/>
  <c r="AO318" i="5"/>
  <c r="AN318" i="5"/>
  <c r="AM318" i="5"/>
  <c r="AQ318" i="5" s="1"/>
  <c r="AL318" i="5"/>
  <c r="AJ318" i="5" a="1"/>
  <c r="AJ318" i="5"/>
  <c r="AK318" i="5" s="1"/>
  <c r="AI318" i="5"/>
  <c r="AF318" i="5"/>
  <c r="AB318" i="5"/>
  <c r="Y318" i="5"/>
  <c r="T318" i="5"/>
  <c r="H318" i="5"/>
  <c r="A318" i="5"/>
  <c r="BG317" i="5"/>
  <c r="BF317" i="5"/>
  <c r="BD317" i="5"/>
  <c r="BC317" i="5"/>
  <c r="AY317" i="5"/>
  <c r="AX317" i="5"/>
  <c r="AT317" i="5"/>
  <c r="AZ317" i="5" s="1"/>
  <c r="AP317" i="5"/>
  <c r="AO317" i="5"/>
  <c r="AN317" i="5"/>
  <c r="AM317" i="5"/>
  <c r="AL317" i="5"/>
  <c r="AK317" i="5"/>
  <c r="AJ317" i="5" a="1"/>
  <c r="AJ317" i="5" s="1"/>
  <c r="AI317" i="5"/>
  <c r="AF317" i="5"/>
  <c r="AB317" i="5"/>
  <c r="Y317" i="5"/>
  <c r="T317" i="5"/>
  <c r="H317" i="5"/>
  <c r="A317" i="5"/>
  <c r="BF316" i="5"/>
  <c r="BD316" i="5"/>
  <c r="BC316" i="5"/>
  <c r="BA316" i="5"/>
  <c r="AZ316" i="5"/>
  <c r="AX316" i="5"/>
  <c r="AV316" i="5"/>
  <c r="AU316" i="5"/>
  <c r="AT316" i="5"/>
  <c r="AY316" i="5" s="1"/>
  <c r="AP316" i="5"/>
  <c r="AO316" i="5"/>
  <c r="AM316" i="5"/>
  <c r="AL316" i="5"/>
  <c r="AJ316" i="5" a="1"/>
  <c r="AJ316" i="5"/>
  <c r="AK316" i="5" s="1"/>
  <c r="AI316" i="5"/>
  <c r="AF316" i="5"/>
  <c r="AB316" i="5"/>
  <c r="Y316" i="5"/>
  <c r="T316" i="5"/>
  <c r="AN316" i="5" s="1"/>
  <c r="H316" i="5"/>
  <c r="A316" i="5"/>
  <c r="BB315" i="5"/>
  <c r="BA315" i="5"/>
  <c r="AY315" i="5"/>
  <c r="AW315" i="5"/>
  <c r="AT315" i="5"/>
  <c r="AX315" i="5" s="1"/>
  <c r="AP315" i="5"/>
  <c r="AO315" i="5"/>
  <c r="AN315" i="5"/>
  <c r="AM315" i="5"/>
  <c r="AL315" i="5"/>
  <c r="AQ315" i="5" s="1"/>
  <c r="AJ315" i="5" a="1"/>
  <c r="AJ315" i="5"/>
  <c r="AK315" i="5" s="1"/>
  <c r="AI315" i="5"/>
  <c r="AF315" i="5"/>
  <c r="AB315" i="5"/>
  <c r="Y315" i="5"/>
  <c r="T315" i="5"/>
  <c r="H315" i="5"/>
  <c r="A315" i="5"/>
  <c r="BD314" i="5"/>
  <c r="BB314" i="5"/>
  <c r="AZ314" i="5"/>
  <c r="AY314" i="5"/>
  <c r="AV314" i="5"/>
  <c r="AU314" i="5"/>
  <c r="AT314" i="5"/>
  <c r="AW314" i="5" s="1"/>
  <c r="AP314" i="5"/>
  <c r="AO314" i="5"/>
  <c r="AM314" i="5"/>
  <c r="AJ314" i="5" a="1"/>
  <c r="AJ314" i="5" s="1"/>
  <c r="AK314" i="5" s="1"/>
  <c r="AI314" i="5"/>
  <c r="AF314" i="5"/>
  <c r="AB314" i="5"/>
  <c r="Y314" i="5"/>
  <c r="T314" i="5"/>
  <c r="H314" i="5"/>
  <c r="A314" i="5"/>
  <c r="AT313" i="5"/>
  <c r="AS313" i="5" s="1"/>
  <c r="AP313" i="5"/>
  <c r="AO313" i="5"/>
  <c r="AN313" i="5"/>
  <c r="AM313" i="5"/>
  <c r="AJ313" i="5" a="1"/>
  <c r="AJ313" i="5" s="1"/>
  <c r="AK313" i="5" s="1"/>
  <c r="AI313" i="5"/>
  <c r="AF313" i="5"/>
  <c r="AB313" i="5"/>
  <c r="Y313" i="5"/>
  <c r="T313" i="5"/>
  <c r="AL313" i="5" s="1"/>
  <c r="AQ313" i="5" s="1"/>
  <c r="H313" i="5"/>
  <c r="A313" i="5"/>
  <c r="AV312" i="5"/>
  <c r="AT312" i="5"/>
  <c r="AQ312" i="5"/>
  <c r="AP312" i="5"/>
  <c r="AO312" i="5"/>
  <c r="AN312" i="5"/>
  <c r="AM312" i="5"/>
  <c r="AL312" i="5"/>
  <c r="AK312" i="5"/>
  <c r="AJ312" i="5" a="1"/>
  <c r="AJ312" i="5"/>
  <c r="AI312" i="5"/>
  <c r="AF312" i="5"/>
  <c r="AB312" i="5"/>
  <c r="Y312" i="5"/>
  <c r="T312" i="5"/>
  <c r="H312" i="5"/>
  <c r="A312" i="5"/>
  <c r="BG311" i="5"/>
  <c r="BF311" i="5"/>
  <c r="BE311" i="5"/>
  <c r="BD311" i="5"/>
  <c r="BC311" i="5"/>
  <c r="BB311" i="5"/>
  <c r="BA311" i="5"/>
  <c r="AZ311" i="5"/>
  <c r="AY311" i="5"/>
  <c r="AX311" i="5"/>
  <c r="AW311" i="5"/>
  <c r="AV311" i="5"/>
  <c r="AU311" i="5"/>
  <c r="AT311" i="5"/>
  <c r="AS311" i="5"/>
  <c r="AP311" i="5"/>
  <c r="AO311" i="5"/>
  <c r="AN311" i="5"/>
  <c r="AM311" i="5"/>
  <c r="AL311" i="5"/>
  <c r="AQ311" i="5" s="1"/>
  <c r="AJ311" i="5" a="1"/>
  <c r="AJ311" i="5" s="1"/>
  <c r="AK311" i="5" s="1"/>
  <c r="AI311" i="5"/>
  <c r="AF311" i="5"/>
  <c r="AB311" i="5"/>
  <c r="Y311" i="5"/>
  <c r="T311" i="5"/>
  <c r="H311" i="5"/>
  <c r="A311" i="5"/>
  <c r="BF310" i="5"/>
  <c r="BE310" i="5"/>
  <c r="BD310" i="5"/>
  <c r="BB310" i="5"/>
  <c r="BA310" i="5"/>
  <c r="AZ310" i="5"/>
  <c r="AX310" i="5"/>
  <c r="AW310" i="5"/>
  <c r="AU310" i="5"/>
  <c r="AT310" i="5"/>
  <c r="AS310" i="5" s="1"/>
  <c r="AQ310" i="5"/>
  <c r="AP310" i="5"/>
  <c r="AO310" i="5"/>
  <c r="AN310" i="5"/>
  <c r="AM310" i="5"/>
  <c r="AL310" i="5"/>
  <c r="AJ310" i="5" a="1"/>
  <c r="AJ310" i="5" s="1"/>
  <c r="AK310" i="5" s="1"/>
  <c r="AI310" i="5"/>
  <c r="AF310" i="5"/>
  <c r="AB310" i="5"/>
  <c r="Y310" i="5"/>
  <c r="T310" i="5"/>
  <c r="H310" i="5"/>
  <c r="A310" i="5"/>
  <c r="BG309" i="5"/>
  <c r="BF309" i="5"/>
  <c r="BE309" i="5"/>
  <c r="BD309" i="5"/>
  <c r="BC309" i="5"/>
  <c r="BB309" i="5"/>
  <c r="AZ309" i="5"/>
  <c r="AY309" i="5"/>
  <c r="AX309" i="5"/>
  <c r="AW309" i="5"/>
  <c r="AV309" i="5"/>
  <c r="AU309" i="5"/>
  <c r="AT309" i="5"/>
  <c r="BA309" i="5" s="1"/>
  <c r="AS309" i="5"/>
  <c r="AP309" i="5"/>
  <c r="AO309" i="5"/>
  <c r="AN309" i="5"/>
  <c r="AM309" i="5"/>
  <c r="AL309" i="5"/>
  <c r="AJ309" i="5" a="1"/>
  <c r="AJ309" i="5" s="1"/>
  <c r="AK309" i="5" s="1"/>
  <c r="AI309" i="5"/>
  <c r="AF309" i="5"/>
  <c r="AB309" i="5"/>
  <c r="Y309" i="5"/>
  <c r="T309" i="5"/>
  <c r="H309" i="5"/>
  <c r="A309" i="5"/>
  <c r="BF308" i="5"/>
  <c r="BE308" i="5"/>
  <c r="BD308" i="5"/>
  <c r="BC308" i="5"/>
  <c r="BB308" i="5"/>
  <c r="BA308" i="5"/>
  <c r="AZ308" i="5"/>
  <c r="AY308" i="5"/>
  <c r="AW308" i="5"/>
  <c r="AV308" i="5"/>
  <c r="AU308" i="5"/>
  <c r="AT308" i="5"/>
  <c r="BG308" i="5" s="1"/>
  <c r="AS308" i="5"/>
  <c r="AP308" i="5"/>
  <c r="AO308" i="5"/>
  <c r="AM308" i="5"/>
  <c r="AL308" i="5"/>
  <c r="AQ308" i="5" s="1"/>
  <c r="AJ308" i="5" a="1"/>
  <c r="AJ308" i="5"/>
  <c r="AK308" i="5" s="1"/>
  <c r="AI308" i="5"/>
  <c r="AF308" i="5"/>
  <c r="AB308" i="5"/>
  <c r="Y308" i="5"/>
  <c r="T308" i="5"/>
  <c r="AN308" i="5" s="1"/>
  <c r="H308" i="5"/>
  <c r="A308" i="5"/>
  <c r="BB307" i="5"/>
  <c r="BA307" i="5"/>
  <c r="AY307" i="5"/>
  <c r="AX307" i="5"/>
  <c r="AU307" i="5"/>
  <c r="AT307" i="5"/>
  <c r="BF307" i="5" s="1"/>
  <c r="AP307" i="5"/>
  <c r="AO307" i="5"/>
  <c r="AM307" i="5"/>
  <c r="AJ307" i="5" a="1"/>
  <c r="AJ307" i="5" s="1"/>
  <c r="AK307" i="5" s="1"/>
  <c r="AI307" i="5"/>
  <c r="AF307" i="5"/>
  <c r="AB307" i="5"/>
  <c r="Y307" i="5"/>
  <c r="T307" i="5"/>
  <c r="AN307" i="5" s="1"/>
  <c r="H307" i="5"/>
  <c r="A307" i="5"/>
  <c r="BG306" i="5"/>
  <c r="BF306" i="5"/>
  <c r="BE306" i="5"/>
  <c r="BD306" i="5"/>
  <c r="BC306" i="5"/>
  <c r="BB306" i="5"/>
  <c r="BA306" i="5"/>
  <c r="AZ306" i="5"/>
  <c r="AY306" i="5"/>
  <c r="AX306" i="5"/>
  <c r="AP306" i="5"/>
  <c r="AO306" i="5"/>
  <c r="AM306" i="5"/>
  <c r="AJ306" i="5" a="1"/>
  <c r="AJ306" i="5" s="1"/>
  <c r="AK306" i="5" s="1"/>
  <c r="AI306" i="5"/>
  <c r="AF306" i="5"/>
  <c r="AB306" i="5"/>
  <c r="Y306" i="5"/>
  <c r="T306" i="5"/>
  <c r="H306" i="5"/>
  <c r="A306" i="5"/>
  <c r="BG305" i="5"/>
  <c r="BF305" i="5"/>
  <c r="BE305" i="5"/>
  <c r="BD305" i="5"/>
  <c r="BC305" i="5"/>
  <c r="BB305" i="5"/>
  <c r="BA305" i="5"/>
  <c r="AZ305" i="5"/>
  <c r="AY305" i="5"/>
  <c r="AX305" i="5"/>
  <c r="AP305" i="5"/>
  <c r="AO305" i="5"/>
  <c r="AN305" i="5"/>
  <c r="AM305" i="5"/>
  <c r="AK305" i="5"/>
  <c r="AJ305" i="5" a="1"/>
  <c r="AJ305" i="5" s="1"/>
  <c r="AI305" i="5"/>
  <c r="AF305" i="5"/>
  <c r="AB305" i="5"/>
  <c r="Y305" i="5"/>
  <c r="T305" i="5"/>
  <c r="AL305" i="5" s="1"/>
  <c r="AQ305" i="5" s="1"/>
  <c r="H305" i="5"/>
  <c r="A305" i="5"/>
  <c r="BG304" i="5"/>
  <c r="BF304" i="5"/>
  <c r="BE304" i="5"/>
  <c r="BD304" i="5"/>
  <c r="BC304" i="5"/>
  <c r="BB304" i="5"/>
  <c r="BA304" i="5"/>
  <c r="AZ304" i="5"/>
  <c r="AY304" i="5"/>
  <c r="AX304" i="5"/>
  <c r="AP304" i="5"/>
  <c r="AO304" i="5"/>
  <c r="AM304" i="5"/>
  <c r="AJ304" i="5" a="1"/>
  <c r="AJ304" i="5" s="1"/>
  <c r="AK304" i="5" s="1"/>
  <c r="AI304" i="5"/>
  <c r="AF304" i="5"/>
  <c r="AB304" i="5"/>
  <c r="Y304" i="5"/>
  <c r="T304" i="5"/>
  <c r="H304" i="5"/>
  <c r="A304" i="5"/>
  <c r="BG303" i="5"/>
  <c r="BF303" i="5"/>
  <c r="BE303" i="5"/>
  <c r="BD303" i="5"/>
  <c r="BC303" i="5"/>
  <c r="BB303" i="5"/>
  <c r="BA303" i="5"/>
  <c r="AZ303" i="5"/>
  <c r="AY303" i="5"/>
  <c r="AX303" i="5"/>
  <c r="AP303" i="5"/>
  <c r="AO303" i="5"/>
  <c r="AN303" i="5"/>
  <c r="AM303" i="5"/>
  <c r="AJ303" i="5" a="1"/>
  <c r="AJ303" i="5" s="1"/>
  <c r="AK303" i="5" s="1"/>
  <c r="AI303" i="5"/>
  <c r="AF303" i="5"/>
  <c r="AB303" i="5"/>
  <c r="Y303" i="5"/>
  <c r="T303" i="5"/>
  <c r="AL303" i="5" s="1"/>
  <c r="AQ303" i="5" s="1"/>
  <c r="H303" i="5"/>
  <c r="A303" i="5"/>
  <c r="BG302" i="5"/>
  <c r="BF302" i="5"/>
  <c r="BE302" i="5"/>
  <c r="BD302" i="5"/>
  <c r="BC302" i="5"/>
  <c r="BB302" i="5"/>
  <c r="BA302" i="5"/>
  <c r="AZ302" i="5"/>
  <c r="AY302" i="5"/>
  <c r="AX302" i="5"/>
  <c r="AP302" i="5"/>
  <c r="AO302" i="5"/>
  <c r="AM302" i="5"/>
  <c r="AK302" i="5"/>
  <c r="AJ302" i="5" a="1"/>
  <c r="AJ302" i="5" s="1"/>
  <c r="AI302" i="5"/>
  <c r="AF302" i="5"/>
  <c r="AB302" i="5"/>
  <c r="Y302" i="5"/>
  <c r="T302" i="5"/>
  <c r="AN302" i="5" s="1"/>
  <c r="H302" i="5"/>
  <c r="A302" i="5"/>
  <c r="BG301" i="5"/>
  <c r="BF301" i="5"/>
  <c r="BE301" i="5"/>
  <c r="BD301" i="5"/>
  <c r="BC301" i="5"/>
  <c r="BB301" i="5"/>
  <c r="BA301" i="5"/>
  <c r="AZ301" i="5"/>
  <c r="AY301" i="5"/>
  <c r="AX301" i="5"/>
  <c r="AP301" i="5"/>
  <c r="AO301" i="5"/>
  <c r="AM301" i="5"/>
  <c r="AJ301" i="5" a="1"/>
  <c r="AJ301" i="5"/>
  <c r="AK301" i="5" s="1"/>
  <c r="AI301" i="5"/>
  <c r="AF301" i="5"/>
  <c r="AB301" i="5"/>
  <c r="Y301" i="5"/>
  <c r="T301" i="5"/>
  <c r="H301" i="5"/>
  <c r="A301" i="5"/>
  <c r="BG300" i="5"/>
  <c r="BF300" i="5"/>
  <c r="BE300" i="5"/>
  <c r="BD300" i="5"/>
  <c r="BC300" i="5"/>
  <c r="BB300" i="5"/>
  <c r="BA300" i="5"/>
  <c r="AZ300" i="5"/>
  <c r="AY300" i="5"/>
  <c r="AX300" i="5"/>
  <c r="AP300" i="5"/>
  <c r="AO300" i="5"/>
  <c r="AN300" i="5"/>
  <c r="AM300" i="5"/>
  <c r="AL300" i="5"/>
  <c r="AJ300" i="5" a="1"/>
  <c r="AJ300" i="5" s="1"/>
  <c r="AK300" i="5" s="1"/>
  <c r="AI300" i="5"/>
  <c r="AF300" i="5"/>
  <c r="AB300" i="5"/>
  <c r="Y300" i="5"/>
  <c r="T300" i="5"/>
  <c r="H300" i="5"/>
  <c r="A300" i="5"/>
  <c r="BG299" i="5"/>
  <c r="BF299" i="5"/>
  <c r="BE299" i="5"/>
  <c r="BD299" i="5"/>
  <c r="BC299" i="5"/>
  <c r="BB299" i="5"/>
  <c r="BA299" i="5"/>
  <c r="AZ299" i="5"/>
  <c r="AY299" i="5"/>
  <c r="AX299" i="5"/>
  <c r="AP299" i="5"/>
  <c r="AO299" i="5"/>
  <c r="AM299" i="5"/>
  <c r="AJ299" i="5" a="1"/>
  <c r="AJ299" i="5"/>
  <c r="AK299" i="5" s="1"/>
  <c r="AI299" i="5"/>
  <c r="AF299" i="5"/>
  <c r="AB299" i="5"/>
  <c r="Y299" i="5"/>
  <c r="T299" i="5"/>
  <c r="AN299" i="5" s="1"/>
  <c r="H299" i="5"/>
  <c r="A299" i="5"/>
  <c r="BG298" i="5"/>
  <c r="BF298" i="5"/>
  <c r="BE298" i="5"/>
  <c r="BD298" i="5"/>
  <c r="BC298" i="5"/>
  <c r="BB298" i="5"/>
  <c r="BA298" i="5"/>
  <c r="AZ298" i="5"/>
  <c r="AY298" i="5"/>
  <c r="AX298" i="5"/>
  <c r="AP298" i="5"/>
  <c r="AO298" i="5"/>
  <c r="AN298" i="5"/>
  <c r="AM298" i="5"/>
  <c r="AL298" i="5"/>
  <c r="AJ298" i="5" a="1"/>
  <c r="AJ298" i="5" s="1"/>
  <c r="AK298" i="5" s="1"/>
  <c r="AI298" i="5"/>
  <c r="AF298" i="5"/>
  <c r="AB298" i="5"/>
  <c r="Y298" i="5"/>
  <c r="T298" i="5"/>
  <c r="H298" i="5"/>
  <c r="A298" i="5"/>
  <c r="BG297" i="5"/>
  <c r="BF297" i="5"/>
  <c r="BE297" i="5"/>
  <c r="BD297" i="5"/>
  <c r="BC297" i="5"/>
  <c r="BB297" i="5"/>
  <c r="BA297" i="5"/>
  <c r="AZ297" i="5"/>
  <c r="AY297" i="5"/>
  <c r="AX297" i="5"/>
  <c r="AP297" i="5"/>
  <c r="AO297" i="5"/>
  <c r="AM297" i="5"/>
  <c r="AL297" i="5"/>
  <c r="AJ297" i="5" a="1"/>
  <c r="AJ297" i="5" s="1"/>
  <c r="AK297" i="5" s="1"/>
  <c r="AI297" i="5"/>
  <c r="AF297" i="5"/>
  <c r="AB297" i="5"/>
  <c r="Y297" i="5"/>
  <c r="T297" i="5"/>
  <c r="AN297" i="5" s="1"/>
  <c r="H297" i="5"/>
  <c r="A297" i="5"/>
  <c r="BG296" i="5"/>
  <c r="BF296" i="5"/>
  <c r="BE296" i="5"/>
  <c r="BD296" i="5"/>
  <c r="BC296" i="5"/>
  <c r="BB296" i="5"/>
  <c r="BA296" i="5"/>
  <c r="AZ296" i="5"/>
  <c r="AY296" i="5"/>
  <c r="AX296" i="5"/>
  <c r="AP296" i="5"/>
  <c r="AO296" i="5"/>
  <c r="AM296" i="5"/>
  <c r="AK296" i="5"/>
  <c r="AJ296" i="5" a="1"/>
  <c r="AJ296" i="5"/>
  <c r="AI296" i="5"/>
  <c r="AF296" i="5"/>
  <c r="AB296" i="5"/>
  <c r="Y296" i="5"/>
  <c r="T296" i="5"/>
  <c r="H296" i="5"/>
  <c r="A296" i="5"/>
  <c r="BG295" i="5"/>
  <c r="BF295" i="5"/>
  <c r="BE295" i="5"/>
  <c r="BD295" i="5"/>
  <c r="BC295" i="5"/>
  <c r="BB295" i="5"/>
  <c r="BA295" i="5"/>
  <c r="AZ295" i="5"/>
  <c r="AY295" i="5"/>
  <c r="AX295" i="5"/>
  <c r="AP295" i="5"/>
  <c r="AO295" i="5"/>
  <c r="AN295" i="5"/>
  <c r="AM295" i="5"/>
  <c r="AL295" i="5"/>
  <c r="AJ295" i="5" a="1"/>
  <c r="AJ295" i="5" s="1"/>
  <c r="AK295" i="5" s="1"/>
  <c r="AI295" i="5"/>
  <c r="AF295" i="5"/>
  <c r="AB295" i="5"/>
  <c r="Y295" i="5"/>
  <c r="T295" i="5"/>
  <c r="H295" i="5"/>
  <c r="A295" i="5"/>
  <c r="BG294" i="5"/>
  <c r="BF294" i="5"/>
  <c r="BE294" i="5"/>
  <c r="BD294" i="5"/>
  <c r="BC294" i="5"/>
  <c r="BB294" i="5"/>
  <c r="BA294" i="5"/>
  <c r="AZ294" i="5"/>
  <c r="AY294" i="5"/>
  <c r="AX294" i="5"/>
  <c r="AP294" i="5"/>
  <c r="AO294" i="5"/>
  <c r="AM294" i="5"/>
  <c r="AJ294" i="5" a="1"/>
  <c r="AJ294" i="5" s="1"/>
  <c r="AK294" i="5" s="1"/>
  <c r="AI294" i="5"/>
  <c r="AF294" i="5"/>
  <c r="AB294" i="5"/>
  <c r="Y294" i="5"/>
  <c r="T294" i="5"/>
  <c r="AN294" i="5" s="1"/>
  <c r="H294" i="5"/>
  <c r="A294" i="5"/>
  <c r="BG293" i="5"/>
  <c r="BF293" i="5"/>
  <c r="BE293" i="5"/>
  <c r="BD293" i="5"/>
  <c r="BC293" i="5"/>
  <c r="BB293" i="5"/>
  <c r="BA293" i="5"/>
  <c r="AZ293" i="5"/>
  <c r="AY293" i="5"/>
  <c r="AX293" i="5"/>
  <c r="AP293" i="5"/>
  <c r="AO293" i="5"/>
  <c r="AM293" i="5"/>
  <c r="AJ293" i="5" a="1"/>
  <c r="AJ293" i="5"/>
  <c r="AK293" i="5" s="1"/>
  <c r="AI293" i="5"/>
  <c r="AF293" i="5"/>
  <c r="AB293" i="5"/>
  <c r="Y293" i="5"/>
  <c r="T293" i="5"/>
  <c r="H293" i="5"/>
  <c r="A293" i="5"/>
  <c r="BG292" i="5"/>
  <c r="BF292" i="5"/>
  <c r="BE292" i="5"/>
  <c r="BD292" i="5"/>
  <c r="BC292" i="5"/>
  <c r="BB292" i="5"/>
  <c r="BA292" i="5"/>
  <c r="AZ292" i="5"/>
  <c r="AY292" i="5"/>
  <c r="AX292" i="5"/>
  <c r="AP292" i="5"/>
  <c r="AO292" i="5"/>
  <c r="AN292" i="5"/>
  <c r="AM292" i="5"/>
  <c r="AL292" i="5"/>
  <c r="AK292" i="5"/>
  <c r="AJ292" i="5" a="1"/>
  <c r="AJ292" i="5" s="1"/>
  <c r="AI292" i="5"/>
  <c r="AF292" i="5"/>
  <c r="AB292" i="5"/>
  <c r="Y292" i="5"/>
  <c r="T292" i="5"/>
  <c r="H292" i="5"/>
  <c r="A292" i="5"/>
  <c r="BG291" i="5"/>
  <c r="BF291" i="5"/>
  <c r="BE291" i="5"/>
  <c r="BD291" i="5"/>
  <c r="BC291" i="5"/>
  <c r="BB291" i="5"/>
  <c r="BA291" i="5"/>
  <c r="AZ291" i="5"/>
  <c r="AY291" i="5"/>
  <c r="AX291" i="5"/>
  <c r="AP291" i="5"/>
  <c r="AO291" i="5"/>
  <c r="AM291" i="5"/>
  <c r="AJ291" i="5" a="1"/>
  <c r="AJ291" i="5"/>
  <c r="AK291" i="5" s="1"/>
  <c r="AI291" i="5"/>
  <c r="AF291" i="5"/>
  <c r="AB291" i="5"/>
  <c r="Y291" i="5"/>
  <c r="T291" i="5"/>
  <c r="AN291" i="5" s="1"/>
  <c r="H291" i="5"/>
  <c r="A291" i="5"/>
  <c r="BG290" i="5"/>
  <c r="BF290" i="5"/>
  <c r="BE290" i="5"/>
  <c r="BD290" i="5"/>
  <c r="BC290" i="5"/>
  <c r="BB290" i="5"/>
  <c r="BA290" i="5"/>
  <c r="AZ290" i="5"/>
  <c r="AY290" i="5"/>
  <c r="AX290" i="5"/>
  <c r="AP290" i="5"/>
  <c r="AO290" i="5"/>
  <c r="AN290" i="5"/>
  <c r="AM290" i="5"/>
  <c r="AL290" i="5"/>
  <c r="AQ290" i="5" s="1"/>
  <c r="AJ290" i="5" a="1"/>
  <c r="AJ290" i="5" s="1"/>
  <c r="AK290" i="5" s="1"/>
  <c r="AI290" i="5"/>
  <c r="AF290" i="5"/>
  <c r="AB290" i="5"/>
  <c r="Y290" i="5"/>
  <c r="T290" i="5"/>
  <c r="H290" i="5"/>
  <c r="A290" i="5"/>
  <c r="BG289" i="5"/>
  <c r="BF289" i="5"/>
  <c r="BE289" i="5"/>
  <c r="BD289" i="5"/>
  <c r="BC289" i="5"/>
  <c r="BB289" i="5"/>
  <c r="BA289" i="5"/>
  <c r="AZ289" i="5"/>
  <c r="AY289" i="5"/>
  <c r="AX289" i="5"/>
  <c r="AP289" i="5"/>
  <c r="AO289" i="5"/>
  <c r="AM289" i="5"/>
  <c r="AL289" i="5"/>
  <c r="AJ289" i="5" a="1"/>
  <c r="AJ289" i="5" s="1"/>
  <c r="AK289" i="5" s="1"/>
  <c r="AI289" i="5"/>
  <c r="AF289" i="5"/>
  <c r="AB289" i="5"/>
  <c r="Y289" i="5"/>
  <c r="T289" i="5"/>
  <c r="AN289" i="5" s="1"/>
  <c r="H289" i="5"/>
  <c r="A289" i="5"/>
  <c r="BG288" i="5"/>
  <c r="BF288" i="5"/>
  <c r="BE288" i="5"/>
  <c r="BD288" i="5"/>
  <c r="BC288" i="5"/>
  <c r="BB288" i="5"/>
  <c r="BA288" i="5"/>
  <c r="AZ288" i="5"/>
  <c r="AY288" i="5"/>
  <c r="AX288" i="5"/>
  <c r="AP288" i="5"/>
  <c r="AO288" i="5"/>
  <c r="AM288" i="5"/>
  <c r="AK288" i="5"/>
  <c r="AJ288" i="5" a="1"/>
  <c r="AJ288" i="5"/>
  <c r="AI288" i="5"/>
  <c r="AF288" i="5"/>
  <c r="AB288" i="5"/>
  <c r="Y288" i="5"/>
  <c r="T288" i="5"/>
  <c r="H288" i="5"/>
  <c r="A288" i="5"/>
  <c r="BG287" i="5"/>
  <c r="BF287" i="5"/>
  <c r="BE287" i="5"/>
  <c r="BD287" i="5"/>
  <c r="BC287" i="5"/>
  <c r="BB287" i="5"/>
  <c r="BA287" i="5"/>
  <c r="AZ287" i="5"/>
  <c r="AY287" i="5"/>
  <c r="AX287" i="5"/>
  <c r="AP287" i="5"/>
  <c r="AO287" i="5"/>
  <c r="AN287" i="5"/>
  <c r="AM287" i="5"/>
  <c r="AQ287" i="5" s="1"/>
  <c r="AL287" i="5"/>
  <c r="AJ287" i="5" a="1"/>
  <c r="AJ287" i="5" s="1"/>
  <c r="AK287" i="5" s="1"/>
  <c r="AI287" i="5"/>
  <c r="AF287" i="5"/>
  <c r="AB287" i="5"/>
  <c r="Y287" i="5"/>
  <c r="T287" i="5"/>
  <c r="H287" i="5"/>
  <c r="A287" i="5"/>
  <c r="BG286" i="5"/>
  <c r="BF286" i="5"/>
  <c r="BE286" i="5"/>
  <c r="BD286" i="5"/>
  <c r="BC286" i="5"/>
  <c r="BB286" i="5"/>
  <c r="BA286" i="5"/>
  <c r="AZ286" i="5"/>
  <c r="AY286" i="5"/>
  <c r="AX286" i="5"/>
  <c r="AP286" i="5"/>
  <c r="AO286" i="5"/>
  <c r="AM286" i="5"/>
  <c r="AJ286" i="5" a="1"/>
  <c r="AJ286" i="5" s="1"/>
  <c r="AK286" i="5" s="1"/>
  <c r="AI286" i="5"/>
  <c r="AF286" i="5"/>
  <c r="AB286" i="5"/>
  <c r="Y286" i="5"/>
  <c r="T286" i="5"/>
  <c r="AN286" i="5" s="1"/>
  <c r="H286" i="5"/>
  <c r="A286" i="5"/>
  <c r="BG285" i="5"/>
  <c r="BF285" i="5"/>
  <c r="BE285" i="5"/>
  <c r="BD285" i="5"/>
  <c r="BC285" i="5"/>
  <c r="BB285" i="5"/>
  <c r="BA285" i="5"/>
  <c r="AZ285" i="5"/>
  <c r="AY285" i="5"/>
  <c r="AX285" i="5"/>
  <c r="AP285" i="5"/>
  <c r="AO285" i="5"/>
  <c r="AM285" i="5"/>
  <c r="AJ285" i="5" a="1"/>
  <c r="AJ285" i="5"/>
  <c r="AK285" i="5" s="1"/>
  <c r="AI285" i="5"/>
  <c r="AF285" i="5"/>
  <c r="AB285" i="5"/>
  <c r="Y285" i="5"/>
  <c r="T285" i="5"/>
  <c r="H285" i="5"/>
  <c r="A285" i="5"/>
  <c r="BG284" i="5"/>
  <c r="BF284" i="5"/>
  <c r="BE284" i="5"/>
  <c r="BD284" i="5"/>
  <c r="BC284" i="5"/>
  <c r="BB284" i="5"/>
  <c r="BA284" i="5"/>
  <c r="AZ284" i="5"/>
  <c r="AY284" i="5"/>
  <c r="AX284" i="5"/>
  <c r="AP284" i="5"/>
  <c r="AO284" i="5"/>
  <c r="AN284" i="5"/>
  <c r="AM284" i="5"/>
  <c r="AL284" i="5"/>
  <c r="AJ284" i="5" a="1"/>
  <c r="AJ284" i="5" s="1"/>
  <c r="AK284" i="5" s="1"/>
  <c r="AI284" i="5"/>
  <c r="AF284" i="5"/>
  <c r="AB284" i="5"/>
  <c r="Y284" i="5"/>
  <c r="T284" i="5"/>
  <c r="H284" i="5"/>
  <c r="A284" i="5"/>
  <c r="BG283" i="5"/>
  <c r="BF283" i="5"/>
  <c r="BE283" i="5"/>
  <c r="BD283" i="5"/>
  <c r="BC283" i="5"/>
  <c r="BB283" i="5"/>
  <c r="BA283" i="5"/>
  <c r="AZ283" i="5"/>
  <c r="AY283" i="5"/>
  <c r="AX283" i="5"/>
  <c r="AP283" i="5"/>
  <c r="AO283" i="5"/>
  <c r="AM283" i="5"/>
  <c r="AJ283" i="5" a="1"/>
  <c r="AJ283" i="5"/>
  <c r="AK283" i="5" s="1"/>
  <c r="AI283" i="5"/>
  <c r="AF283" i="5"/>
  <c r="AB283" i="5"/>
  <c r="Y283" i="5"/>
  <c r="T283" i="5"/>
  <c r="AN283" i="5" s="1"/>
  <c r="H283" i="5"/>
  <c r="A283" i="5"/>
  <c r="BG282" i="5"/>
  <c r="BF282" i="5"/>
  <c r="BE282" i="5"/>
  <c r="BD282" i="5"/>
  <c r="BC282" i="5"/>
  <c r="BB282" i="5"/>
  <c r="BA282" i="5"/>
  <c r="AZ282" i="5"/>
  <c r="AY282" i="5"/>
  <c r="AX282" i="5"/>
  <c r="AP282" i="5"/>
  <c r="AO282" i="5"/>
  <c r="AN282" i="5"/>
  <c r="AM282" i="5"/>
  <c r="AL282" i="5"/>
  <c r="AJ282" i="5" a="1"/>
  <c r="AJ282" i="5" s="1"/>
  <c r="AK282" i="5" s="1"/>
  <c r="AI282" i="5"/>
  <c r="AF282" i="5"/>
  <c r="AB282" i="5"/>
  <c r="Y282" i="5"/>
  <c r="T282" i="5"/>
  <c r="H282" i="5"/>
  <c r="A282" i="5"/>
  <c r="BG281" i="5"/>
  <c r="BF281" i="5"/>
  <c r="BE281" i="5"/>
  <c r="BD281" i="5"/>
  <c r="BC281" i="5"/>
  <c r="BB281" i="5"/>
  <c r="BA281" i="5"/>
  <c r="AZ281" i="5"/>
  <c r="AY281" i="5"/>
  <c r="AX281" i="5"/>
  <c r="AP281" i="5"/>
  <c r="AO281" i="5"/>
  <c r="AM281" i="5"/>
  <c r="AL281" i="5"/>
  <c r="AQ281" i="5" s="1"/>
  <c r="AJ281" i="5" a="1"/>
  <c r="AJ281" i="5"/>
  <c r="AK281" i="5" s="1"/>
  <c r="AI281" i="5"/>
  <c r="AF281" i="5"/>
  <c r="AB281" i="5"/>
  <c r="Y281" i="5"/>
  <c r="T281" i="5"/>
  <c r="AN281" i="5" s="1"/>
  <c r="H281" i="5"/>
  <c r="A281" i="5"/>
  <c r="BG280" i="5"/>
  <c r="BF280" i="5"/>
  <c r="BE280" i="5"/>
  <c r="BD280" i="5"/>
  <c r="BC280" i="5"/>
  <c r="BB280" i="5"/>
  <c r="BA280" i="5"/>
  <c r="AZ280" i="5"/>
  <c r="AY280" i="5"/>
  <c r="AX280" i="5"/>
  <c r="AP280" i="5"/>
  <c r="AO280" i="5"/>
  <c r="AM280" i="5"/>
  <c r="AK280" i="5"/>
  <c r="AJ280" i="5" a="1"/>
  <c r="AJ280" i="5"/>
  <c r="AI280" i="5"/>
  <c r="AF280" i="5"/>
  <c r="AB280" i="5"/>
  <c r="Y280" i="5"/>
  <c r="T280" i="5"/>
  <c r="H280" i="5"/>
  <c r="A280" i="5"/>
  <c r="BG279" i="5"/>
  <c r="BF279" i="5"/>
  <c r="BE279" i="5"/>
  <c r="BD279" i="5"/>
  <c r="BC279" i="5"/>
  <c r="BB279" i="5"/>
  <c r="BA279" i="5"/>
  <c r="AZ279" i="5"/>
  <c r="AY279" i="5"/>
  <c r="AX279" i="5"/>
  <c r="AP279" i="5"/>
  <c r="AO279" i="5"/>
  <c r="AN279" i="5"/>
  <c r="AM279" i="5"/>
  <c r="AL279" i="5"/>
  <c r="AJ279" i="5" a="1"/>
  <c r="AJ279" i="5" s="1"/>
  <c r="AK279" i="5" s="1"/>
  <c r="AI279" i="5"/>
  <c r="AF279" i="5"/>
  <c r="AB279" i="5"/>
  <c r="Y279" i="5"/>
  <c r="T279" i="5"/>
  <c r="H279" i="5"/>
  <c r="A279" i="5"/>
  <c r="BG278" i="5"/>
  <c r="BF278" i="5"/>
  <c r="BE278" i="5"/>
  <c r="BD278" i="5"/>
  <c r="BC278" i="5"/>
  <c r="BB278" i="5"/>
  <c r="BA278" i="5"/>
  <c r="AZ278" i="5"/>
  <c r="AY278" i="5"/>
  <c r="AX278" i="5"/>
  <c r="AP278" i="5"/>
  <c r="AO278" i="5"/>
  <c r="AM278" i="5"/>
  <c r="AJ278" i="5" a="1"/>
  <c r="AJ278" i="5" s="1"/>
  <c r="AK278" i="5" s="1"/>
  <c r="AI278" i="5"/>
  <c r="AF278" i="5"/>
  <c r="AB278" i="5"/>
  <c r="Y278" i="5"/>
  <c r="T278" i="5"/>
  <c r="AN278" i="5" s="1"/>
  <c r="H278" i="5"/>
  <c r="A278" i="5"/>
  <c r="BG277" i="5"/>
  <c r="BF277" i="5"/>
  <c r="BE277" i="5"/>
  <c r="BD277" i="5"/>
  <c r="BC277" i="5"/>
  <c r="BB277" i="5"/>
  <c r="BA277" i="5"/>
  <c r="AZ277" i="5"/>
  <c r="AY277" i="5"/>
  <c r="AX277" i="5"/>
  <c r="AP277" i="5"/>
  <c r="AO277" i="5"/>
  <c r="AM277" i="5"/>
  <c r="AJ277" i="5" a="1"/>
  <c r="AJ277" i="5"/>
  <c r="AK277" i="5" s="1"/>
  <c r="AI277" i="5"/>
  <c r="AF277" i="5"/>
  <c r="AB277" i="5"/>
  <c r="Y277" i="5"/>
  <c r="T277" i="5"/>
  <c r="H277" i="5"/>
  <c r="A277" i="5"/>
  <c r="BG276" i="5"/>
  <c r="BF276" i="5"/>
  <c r="BE276" i="5"/>
  <c r="BD276" i="5"/>
  <c r="BC276" i="5"/>
  <c r="BB276" i="5"/>
  <c r="BA276" i="5"/>
  <c r="AZ276" i="5"/>
  <c r="AY276" i="5"/>
  <c r="AX276" i="5"/>
  <c r="AP276" i="5"/>
  <c r="AO276" i="5"/>
  <c r="AN276" i="5"/>
  <c r="AM276" i="5"/>
  <c r="AL276" i="5"/>
  <c r="AK276" i="5"/>
  <c r="AJ276" i="5" a="1"/>
  <c r="AJ276" i="5" s="1"/>
  <c r="AI276" i="5"/>
  <c r="AF276" i="5"/>
  <c r="AB276" i="5"/>
  <c r="Y276" i="5"/>
  <c r="T276" i="5"/>
  <c r="H276" i="5"/>
  <c r="A276" i="5"/>
  <c r="BG275" i="5"/>
  <c r="BF275" i="5"/>
  <c r="BE275" i="5"/>
  <c r="BD275" i="5"/>
  <c r="BC275" i="5"/>
  <c r="BB275" i="5"/>
  <c r="BA275" i="5"/>
  <c r="AZ275" i="5"/>
  <c r="AY275" i="5"/>
  <c r="AX275" i="5"/>
  <c r="AP275" i="5"/>
  <c r="AO275" i="5"/>
  <c r="AM275" i="5"/>
  <c r="AJ275" i="5" a="1"/>
  <c r="AJ275" i="5"/>
  <c r="AK275" i="5" s="1"/>
  <c r="AI275" i="5"/>
  <c r="AF275" i="5"/>
  <c r="AB275" i="5"/>
  <c r="Y275" i="5"/>
  <c r="T275" i="5"/>
  <c r="AN275" i="5" s="1"/>
  <c r="H275" i="5"/>
  <c r="A275" i="5"/>
  <c r="BG274" i="5"/>
  <c r="BF274" i="5"/>
  <c r="BE274" i="5"/>
  <c r="BD274" i="5"/>
  <c r="BC274" i="5"/>
  <c r="BB274" i="5"/>
  <c r="BA274" i="5"/>
  <c r="AZ274" i="5"/>
  <c r="AY274" i="5"/>
  <c r="AX274" i="5"/>
  <c r="AP274" i="5"/>
  <c r="AO274" i="5"/>
  <c r="AN274" i="5"/>
  <c r="AM274" i="5"/>
  <c r="AL274" i="5"/>
  <c r="AJ274" i="5" a="1"/>
  <c r="AJ274" i="5" s="1"/>
  <c r="AK274" i="5" s="1"/>
  <c r="AI274" i="5"/>
  <c r="AF274" i="5"/>
  <c r="AB274" i="5"/>
  <c r="Y274" i="5"/>
  <c r="T274" i="5"/>
  <c r="H274" i="5"/>
  <c r="A274" i="5"/>
  <c r="BG273" i="5"/>
  <c r="BF273" i="5"/>
  <c r="BE273" i="5"/>
  <c r="BD273" i="5"/>
  <c r="BC273" i="5"/>
  <c r="BB273" i="5"/>
  <c r="BA273" i="5"/>
  <c r="AZ273" i="5"/>
  <c r="AY273" i="5"/>
  <c r="AX273" i="5"/>
  <c r="AP273" i="5"/>
  <c r="AO273" i="5"/>
  <c r="AM273" i="5"/>
  <c r="AL273" i="5"/>
  <c r="AJ273" i="5" a="1"/>
  <c r="AJ273" i="5" s="1"/>
  <c r="AK273" i="5" s="1"/>
  <c r="AI273" i="5"/>
  <c r="AF273" i="5"/>
  <c r="AB273" i="5"/>
  <c r="Y273" i="5"/>
  <c r="T273" i="5"/>
  <c r="AN273" i="5" s="1"/>
  <c r="H273" i="5"/>
  <c r="A273" i="5"/>
  <c r="BG272" i="5"/>
  <c r="BF272" i="5"/>
  <c r="BE272" i="5"/>
  <c r="BD272" i="5"/>
  <c r="BC272" i="5"/>
  <c r="BB272" i="5"/>
  <c r="BA272" i="5"/>
  <c r="AZ272" i="5"/>
  <c r="AY272" i="5"/>
  <c r="AX272" i="5"/>
  <c r="AP272" i="5"/>
  <c r="AO272" i="5"/>
  <c r="AM272" i="5"/>
  <c r="AK272" i="5"/>
  <c r="AJ272" i="5" a="1"/>
  <c r="AJ272" i="5"/>
  <c r="AI272" i="5"/>
  <c r="AF272" i="5"/>
  <c r="AB272" i="5"/>
  <c r="Y272" i="5"/>
  <c r="T272" i="5"/>
  <c r="H272" i="5"/>
  <c r="A272" i="5"/>
  <c r="BG271" i="5"/>
  <c r="BF271" i="5"/>
  <c r="BE271" i="5"/>
  <c r="BD271" i="5"/>
  <c r="BC271" i="5"/>
  <c r="BB271" i="5"/>
  <c r="BA271" i="5"/>
  <c r="AZ271" i="5"/>
  <c r="AY271" i="5"/>
  <c r="AX271" i="5"/>
  <c r="AP271" i="5"/>
  <c r="AO271" i="5"/>
  <c r="AN271" i="5"/>
  <c r="AM271" i="5"/>
  <c r="AQ271" i="5" s="1"/>
  <c r="AL271" i="5"/>
  <c r="AJ271" i="5" a="1"/>
  <c r="AJ271" i="5" s="1"/>
  <c r="AK271" i="5" s="1"/>
  <c r="AI271" i="5"/>
  <c r="AF271" i="5"/>
  <c r="AB271" i="5"/>
  <c r="Y271" i="5"/>
  <c r="T271" i="5"/>
  <c r="H271" i="5"/>
  <c r="A271" i="5"/>
  <c r="BG270" i="5"/>
  <c r="BF270" i="5"/>
  <c r="BE270" i="5"/>
  <c r="BD270" i="5"/>
  <c r="BC270" i="5"/>
  <c r="BB270" i="5"/>
  <c r="BA270" i="5"/>
  <c r="AZ270" i="5"/>
  <c r="AY270" i="5"/>
  <c r="AX270" i="5"/>
  <c r="AP270" i="5"/>
  <c r="AO270" i="5"/>
  <c r="AM270" i="5"/>
  <c r="AK270" i="5"/>
  <c r="AJ270" i="5" a="1"/>
  <c r="AJ270" i="5" s="1"/>
  <c r="AI270" i="5"/>
  <c r="AF270" i="5"/>
  <c r="AB270" i="5"/>
  <c r="Y270" i="5"/>
  <c r="T270" i="5"/>
  <c r="AN270" i="5" s="1"/>
  <c r="H270" i="5"/>
  <c r="A270" i="5"/>
  <c r="BG269" i="5"/>
  <c r="BF269" i="5"/>
  <c r="BE269" i="5"/>
  <c r="BD269" i="5"/>
  <c r="BC269" i="5"/>
  <c r="BB269" i="5"/>
  <c r="BA269" i="5"/>
  <c r="AZ269" i="5"/>
  <c r="AY269" i="5"/>
  <c r="AX269" i="5"/>
  <c r="AP269" i="5"/>
  <c r="AO269" i="5"/>
  <c r="AM269" i="5"/>
  <c r="AJ269" i="5" a="1"/>
  <c r="AJ269" i="5"/>
  <c r="AK269" i="5" s="1"/>
  <c r="AI269" i="5"/>
  <c r="AF269" i="5"/>
  <c r="AB269" i="5"/>
  <c r="Y269" i="5"/>
  <c r="T269" i="5"/>
  <c r="H269" i="5"/>
  <c r="A269" i="5"/>
  <c r="BG268" i="5"/>
  <c r="BF268" i="5"/>
  <c r="BE268" i="5"/>
  <c r="BD268" i="5"/>
  <c r="BC268" i="5"/>
  <c r="BB268" i="5"/>
  <c r="BA268" i="5"/>
  <c r="AZ268" i="5"/>
  <c r="AY268" i="5"/>
  <c r="AX268" i="5"/>
  <c r="AP268" i="5"/>
  <c r="AO268" i="5"/>
  <c r="AN268" i="5"/>
  <c r="AM268" i="5"/>
  <c r="AL268" i="5"/>
  <c r="AJ268" i="5" a="1"/>
  <c r="AJ268" i="5" s="1"/>
  <c r="AK268" i="5" s="1"/>
  <c r="AI268" i="5"/>
  <c r="AF268" i="5"/>
  <c r="AB268" i="5"/>
  <c r="Y268" i="5"/>
  <c r="T268" i="5"/>
  <c r="H268" i="5"/>
  <c r="A268" i="5"/>
  <c r="BG267" i="5"/>
  <c r="BF267" i="5"/>
  <c r="BE267" i="5"/>
  <c r="BD267" i="5"/>
  <c r="BC267" i="5"/>
  <c r="BB267" i="5"/>
  <c r="BA267" i="5"/>
  <c r="AZ267" i="5"/>
  <c r="AY267" i="5"/>
  <c r="AX267" i="5"/>
  <c r="AP267" i="5"/>
  <c r="AO267" i="5"/>
  <c r="AM267" i="5"/>
  <c r="AJ267" i="5" a="1"/>
  <c r="AJ267" i="5"/>
  <c r="AK267" i="5" s="1"/>
  <c r="AI267" i="5"/>
  <c r="AF267" i="5"/>
  <c r="AB267" i="5"/>
  <c r="Y267" i="5"/>
  <c r="T267" i="5"/>
  <c r="AN267" i="5" s="1"/>
  <c r="H267" i="5"/>
  <c r="A267" i="5"/>
  <c r="BG266" i="5"/>
  <c r="BF266" i="5"/>
  <c r="BE266" i="5"/>
  <c r="BD266" i="5"/>
  <c r="BC266" i="5"/>
  <c r="BB266" i="5"/>
  <c r="BA266" i="5"/>
  <c r="AZ266" i="5"/>
  <c r="AY266" i="5"/>
  <c r="AX266" i="5"/>
  <c r="AP266" i="5"/>
  <c r="AO266" i="5"/>
  <c r="AN266" i="5"/>
  <c r="AM266" i="5"/>
  <c r="AL266" i="5"/>
  <c r="AJ266" i="5" a="1"/>
  <c r="AJ266" i="5" s="1"/>
  <c r="AK266" i="5" s="1"/>
  <c r="AI266" i="5"/>
  <c r="AF266" i="5"/>
  <c r="AB266" i="5"/>
  <c r="Y266" i="5"/>
  <c r="T266" i="5"/>
  <c r="H266" i="5"/>
  <c r="A266" i="5"/>
  <c r="BG265" i="5"/>
  <c r="BF265" i="5"/>
  <c r="BE265" i="5"/>
  <c r="BD265" i="5"/>
  <c r="BC265" i="5"/>
  <c r="BB265" i="5"/>
  <c r="BA265" i="5"/>
  <c r="AZ265" i="5"/>
  <c r="AY265" i="5"/>
  <c r="AX265" i="5"/>
  <c r="AP265" i="5"/>
  <c r="AO265" i="5"/>
  <c r="AM265" i="5"/>
  <c r="AL265" i="5"/>
  <c r="AJ265" i="5" a="1"/>
  <c r="AJ265" i="5"/>
  <c r="AK265" i="5" s="1"/>
  <c r="AI265" i="5"/>
  <c r="AF265" i="5"/>
  <c r="AB265" i="5"/>
  <c r="Y265" i="5"/>
  <c r="T265" i="5"/>
  <c r="AN265" i="5" s="1"/>
  <c r="H265" i="5"/>
  <c r="A265" i="5"/>
  <c r="BG264" i="5"/>
  <c r="BF264" i="5"/>
  <c r="BE264" i="5"/>
  <c r="BD264" i="5"/>
  <c r="BC264" i="5"/>
  <c r="BB264" i="5"/>
  <c r="BA264" i="5"/>
  <c r="AZ264" i="5"/>
  <c r="AY264" i="5"/>
  <c r="AX264" i="5"/>
  <c r="AP264" i="5"/>
  <c r="AO264" i="5"/>
  <c r="AM264" i="5"/>
  <c r="AK264" i="5"/>
  <c r="AJ264" i="5" a="1"/>
  <c r="AJ264" i="5"/>
  <c r="AI264" i="5"/>
  <c r="AF264" i="5"/>
  <c r="AB264" i="5"/>
  <c r="Y264" i="5"/>
  <c r="T264" i="5"/>
  <c r="H264" i="5"/>
  <c r="A264" i="5"/>
  <c r="BG263" i="5"/>
  <c r="BF263" i="5"/>
  <c r="BE263" i="5"/>
  <c r="BD263" i="5"/>
  <c r="BC263" i="5"/>
  <c r="BB263" i="5"/>
  <c r="BA263" i="5"/>
  <c r="AZ263" i="5"/>
  <c r="AY263" i="5"/>
  <c r="AX263" i="5"/>
  <c r="AP263" i="5"/>
  <c r="AO263" i="5"/>
  <c r="AN263" i="5"/>
  <c r="AM263" i="5"/>
  <c r="AQ263" i="5" s="1"/>
  <c r="AL263" i="5"/>
  <c r="AJ263" i="5" a="1"/>
  <c r="AJ263" i="5" s="1"/>
  <c r="AK263" i="5" s="1"/>
  <c r="AI263" i="5"/>
  <c r="AF263" i="5"/>
  <c r="AB263" i="5"/>
  <c r="Y263" i="5"/>
  <c r="T263" i="5"/>
  <c r="H263" i="5"/>
  <c r="A263" i="5"/>
  <c r="BG262" i="5"/>
  <c r="BF262" i="5"/>
  <c r="BE262" i="5"/>
  <c r="BD262" i="5"/>
  <c r="BC262" i="5"/>
  <c r="BB262" i="5"/>
  <c r="BA262" i="5"/>
  <c r="AZ262" i="5"/>
  <c r="AY262" i="5"/>
  <c r="AX262" i="5"/>
  <c r="AP262" i="5"/>
  <c r="AO262" i="5"/>
  <c r="AM262" i="5"/>
  <c r="AJ262" i="5" a="1"/>
  <c r="AJ262" i="5" s="1"/>
  <c r="AK262" i="5" s="1"/>
  <c r="AI262" i="5"/>
  <c r="AF262" i="5"/>
  <c r="AB262" i="5"/>
  <c r="Y262" i="5"/>
  <c r="T262" i="5"/>
  <c r="AN262" i="5" s="1"/>
  <c r="H262" i="5"/>
  <c r="A262" i="5"/>
  <c r="BG261" i="5"/>
  <c r="BF261" i="5"/>
  <c r="BE261" i="5"/>
  <c r="BD261" i="5"/>
  <c r="BC261" i="5"/>
  <c r="BB261" i="5"/>
  <c r="BA261" i="5"/>
  <c r="AZ261" i="5"/>
  <c r="AY261" i="5"/>
  <c r="AX261" i="5"/>
  <c r="AP261" i="5"/>
  <c r="AO261" i="5"/>
  <c r="AM261" i="5"/>
  <c r="AJ261" i="5" a="1"/>
  <c r="AJ261" i="5"/>
  <c r="AK261" i="5" s="1"/>
  <c r="AI261" i="5"/>
  <c r="AF261" i="5"/>
  <c r="AB261" i="5"/>
  <c r="Y261" i="5"/>
  <c r="T261" i="5"/>
  <c r="H261" i="5"/>
  <c r="A261" i="5"/>
  <c r="BG260" i="5"/>
  <c r="BF260" i="5"/>
  <c r="BE260" i="5"/>
  <c r="BD260" i="5"/>
  <c r="BC260" i="5"/>
  <c r="BB260" i="5"/>
  <c r="BA260" i="5"/>
  <c r="AZ260" i="5"/>
  <c r="AY260" i="5"/>
  <c r="AX260" i="5"/>
  <c r="AP260" i="5"/>
  <c r="AO260" i="5"/>
  <c r="AN260" i="5"/>
  <c r="AM260" i="5"/>
  <c r="AL260" i="5"/>
  <c r="AK260" i="5"/>
  <c r="AJ260" i="5" a="1"/>
  <c r="AJ260" i="5" s="1"/>
  <c r="AI260" i="5"/>
  <c r="AF260" i="5"/>
  <c r="AB260" i="5"/>
  <c r="Y260" i="5"/>
  <c r="T260" i="5"/>
  <c r="H260" i="5"/>
  <c r="A260" i="5"/>
  <c r="BG259" i="5"/>
  <c r="BF259" i="5"/>
  <c r="BE259" i="5"/>
  <c r="BD259" i="5"/>
  <c r="BC259" i="5"/>
  <c r="BB259" i="5"/>
  <c r="BA259" i="5"/>
  <c r="AZ259" i="5"/>
  <c r="AY259" i="5"/>
  <c r="AX259" i="5"/>
  <c r="AP259" i="5"/>
  <c r="AO259" i="5"/>
  <c r="AM259" i="5"/>
  <c r="AJ259" i="5" a="1"/>
  <c r="AJ259" i="5"/>
  <c r="AK259" i="5" s="1"/>
  <c r="AI259" i="5"/>
  <c r="AF259" i="5"/>
  <c r="AB259" i="5"/>
  <c r="Y259" i="5"/>
  <c r="T259" i="5"/>
  <c r="AN259" i="5" s="1"/>
  <c r="H259" i="5"/>
  <c r="A259" i="5"/>
  <c r="BG258" i="5"/>
  <c r="BF258" i="5"/>
  <c r="BE258" i="5"/>
  <c r="BD258" i="5"/>
  <c r="BC258" i="5"/>
  <c r="BB258" i="5"/>
  <c r="BA258" i="5"/>
  <c r="AZ258" i="5"/>
  <c r="AY258" i="5"/>
  <c r="AX258" i="5"/>
  <c r="AP258" i="5"/>
  <c r="AO258" i="5"/>
  <c r="AN258" i="5"/>
  <c r="AM258" i="5"/>
  <c r="AL258" i="5"/>
  <c r="AQ258" i="5" s="1"/>
  <c r="AJ258" i="5" a="1"/>
  <c r="AJ258" i="5" s="1"/>
  <c r="AK258" i="5" s="1"/>
  <c r="AI258" i="5"/>
  <c r="AF258" i="5"/>
  <c r="AB258" i="5"/>
  <c r="Y258" i="5"/>
  <c r="T258" i="5"/>
  <c r="H258" i="5"/>
  <c r="A258" i="5"/>
  <c r="BG257" i="5"/>
  <c r="BF257" i="5"/>
  <c r="BE257" i="5"/>
  <c r="BD257" i="5"/>
  <c r="BC257" i="5"/>
  <c r="BB257" i="5"/>
  <c r="BA257" i="5"/>
  <c r="AZ257" i="5"/>
  <c r="AY257" i="5"/>
  <c r="AX257" i="5"/>
  <c r="AP257" i="5"/>
  <c r="AO257" i="5"/>
  <c r="AM257" i="5"/>
  <c r="AL257" i="5"/>
  <c r="AJ257" i="5" a="1"/>
  <c r="AJ257" i="5" s="1"/>
  <c r="AK257" i="5" s="1"/>
  <c r="AI257" i="5"/>
  <c r="AF257" i="5"/>
  <c r="AB257" i="5"/>
  <c r="Y257" i="5"/>
  <c r="T257" i="5"/>
  <c r="AN257" i="5" s="1"/>
  <c r="H257" i="5"/>
  <c r="A257" i="5"/>
  <c r="BG256" i="5"/>
  <c r="BF256" i="5"/>
  <c r="BE256" i="5"/>
  <c r="BD256" i="5"/>
  <c r="BC256" i="5"/>
  <c r="BB256" i="5"/>
  <c r="BA256" i="5"/>
  <c r="AZ256" i="5"/>
  <c r="AY256" i="5"/>
  <c r="AX256" i="5"/>
  <c r="AP256" i="5"/>
  <c r="AO256" i="5"/>
  <c r="AM256" i="5"/>
  <c r="AK256" i="5"/>
  <c r="AJ256" i="5" a="1"/>
  <c r="AJ256" i="5"/>
  <c r="AI256" i="5"/>
  <c r="AF256" i="5"/>
  <c r="AB256" i="5"/>
  <c r="Y256" i="5"/>
  <c r="T256" i="5"/>
  <c r="H256" i="5"/>
  <c r="A256" i="5"/>
  <c r="BG255" i="5"/>
  <c r="BF255" i="5"/>
  <c r="BE255" i="5"/>
  <c r="BD255" i="5"/>
  <c r="BC255" i="5"/>
  <c r="BB255" i="5"/>
  <c r="BA255" i="5"/>
  <c r="AZ255" i="5"/>
  <c r="AY255" i="5"/>
  <c r="AX255" i="5"/>
  <c r="AP255" i="5"/>
  <c r="AO255" i="5"/>
  <c r="AN255" i="5"/>
  <c r="AM255" i="5"/>
  <c r="AQ255" i="5" s="1"/>
  <c r="AL255" i="5"/>
  <c r="AJ255" i="5" a="1"/>
  <c r="AJ255" i="5" s="1"/>
  <c r="AK255" i="5" s="1"/>
  <c r="AI255" i="5"/>
  <c r="AF255" i="5"/>
  <c r="AB255" i="5"/>
  <c r="Y255" i="5"/>
  <c r="T255" i="5"/>
  <c r="H255" i="5"/>
  <c r="A255" i="5"/>
  <c r="BG254" i="5"/>
  <c r="BF254" i="5"/>
  <c r="BE254" i="5"/>
  <c r="BD254" i="5"/>
  <c r="BC254" i="5"/>
  <c r="BB254" i="5"/>
  <c r="BA254" i="5"/>
  <c r="AZ254" i="5"/>
  <c r="AY254" i="5"/>
  <c r="AX254" i="5"/>
  <c r="AP254" i="5"/>
  <c r="AO254" i="5"/>
  <c r="AM254" i="5"/>
  <c r="AJ254" i="5" a="1"/>
  <c r="AJ254" i="5" s="1"/>
  <c r="AK254" i="5" s="1"/>
  <c r="AI254" i="5"/>
  <c r="AF254" i="5"/>
  <c r="AB254" i="5"/>
  <c r="Y254" i="5"/>
  <c r="T254" i="5"/>
  <c r="AN254" i="5" s="1"/>
  <c r="H254" i="5"/>
  <c r="A254" i="5"/>
  <c r="BG253" i="5"/>
  <c r="BF253" i="5"/>
  <c r="BE253" i="5"/>
  <c r="BD253" i="5"/>
  <c r="BC253" i="5"/>
  <c r="BB253" i="5"/>
  <c r="BA253" i="5"/>
  <c r="AZ253" i="5"/>
  <c r="AY253" i="5"/>
  <c r="AX253" i="5"/>
  <c r="AP253" i="5"/>
  <c r="AO253" i="5"/>
  <c r="AM253" i="5"/>
  <c r="AJ253" i="5" a="1"/>
  <c r="AJ253" i="5"/>
  <c r="AK253" i="5" s="1"/>
  <c r="AI253" i="5"/>
  <c r="AF253" i="5"/>
  <c r="AB253" i="5"/>
  <c r="Y253" i="5"/>
  <c r="T253" i="5"/>
  <c r="H253" i="5"/>
  <c r="A253" i="5"/>
  <c r="BG252" i="5"/>
  <c r="BF252" i="5"/>
  <c r="BE252" i="5"/>
  <c r="BD252" i="5"/>
  <c r="BC252" i="5"/>
  <c r="BB252" i="5"/>
  <c r="BA252" i="5"/>
  <c r="AZ252" i="5"/>
  <c r="AY252" i="5"/>
  <c r="AX252" i="5"/>
  <c r="AP252" i="5"/>
  <c r="AO252" i="5"/>
  <c r="AN252" i="5"/>
  <c r="AM252" i="5"/>
  <c r="AL252" i="5"/>
  <c r="AJ252" i="5" a="1"/>
  <c r="AJ252" i="5" s="1"/>
  <c r="AK252" i="5" s="1"/>
  <c r="AI252" i="5"/>
  <c r="AF252" i="5"/>
  <c r="AB252" i="5"/>
  <c r="Y252" i="5"/>
  <c r="T252" i="5"/>
  <c r="H252" i="5"/>
  <c r="A252" i="5"/>
  <c r="BG251" i="5"/>
  <c r="BF251" i="5"/>
  <c r="BE251" i="5"/>
  <c r="BD251" i="5"/>
  <c r="BC251" i="5"/>
  <c r="BB251" i="5"/>
  <c r="BA251" i="5"/>
  <c r="AZ251" i="5"/>
  <c r="AY251" i="5"/>
  <c r="AX251" i="5"/>
  <c r="AP251" i="5"/>
  <c r="AO251" i="5"/>
  <c r="AM251" i="5"/>
  <c r="AJ251" i="5" a="1"/>
  <c r="AJ251" i="5"/>
  <c r="AK251" i="5" s="1"/>
  <c r="AI251" i="5"/>
  <c r="AF251" i="5"/>
  <c r="AB251" i="5"/>
  <c r="Y251" i="5"/>
  <c r="T251" i="5"/>
  <c r="AN251" i="5" s="1"/>
  <c r="H251" i="5"/>
  <c r="A251" i="5"/>
  <c r="BG250" i="5"/>
  <c r="BF250" i="5"/>
  <c r="BE250" i="5"/>
  <c r="BD250" i="5"/>
  <c r="BC250" i="5"/>
  <c r="BB250" i="5"/>
  <c r="BA250" i="5"/>
  <c r="AZ250" i="5"/>
  <c r="AY250" i="5"/>
  <c r="AX250" i="5"/>
  <c r="AP250" i="5"/>
  <c r="AO250" i="5"/>
  <c r="AN250" i="5"/>
  <c r="AM250" i="5"/>
  <c r="AL250" i="5"/>
  <c r="AJ250" i="5" a="1"/>
  <c r="AJ250" i="5" s="1"/>
  <c r="AK250" i="5" s="1"/>
  <c r="AI250" i="5"/>
  <c r="AF250" i="5"/>
  <c r="AB250" i="5"/>
  <c r="Y250" i="5"/>
  <c r="T250" i="5"/>
  <c r="H250" i="5"/>
  <c r="A250" i="5"/>
  <c r="BG249" i="5"/>
  <c r="BF249" i="5"/>
  <c r="BE249" i="5"/>
  <c r="BD249" i="5"/>
  <c r="BC249" i="5"/>
  <c r="BB249" i="5"/>
  <c r="BA249" i="5"/>
  <c r="AZ249" i="5"/>
  <c r="AY249" i="5"/>
  <c r="AX249" i="5"/>
  <c r="AP249" i="5"/>
  <c r="AO249" i="5"/>
  <c r="AM249" i="5"/>
  <c r="AL249" i="5"/>
  <c r="AJ249" i="5" a="1"/>
  <c r="AJ249" i="5" s="1"/>
  <c r="AK249" i="5" s="1"/>
  <c r="AI249" i="5"/>
  <c r="AF249" i="5"/>
  <c r="AB249" i="5"/>
  <c r="Y249" i="5"/>
  <c r="T249" i="5"/>
  <c r="AN249" i="5" s="1"/>
  <c r="H249" i="5"/>
  <c r="A249" i="5"/>
  <c r="BG248" i="5"/>
  <c r="BF248" i="5"/>
  <c r="BE248" i="5"/>
  <c r="BD248" i="5"/>
  <c r="BC248" i="5"/>
  <c r="BB248" i="5"/>
  <c r="BA248" i="5"/>
  <c r="AZ248" i="5"/>
  <c r="AY248" i="5"/>
  <c r="AX248" i="5"/>
  <c r="AP248" i="5"/>
  <c r="AO248" i="5"/>
  <c r="AM248" i="5"/>
  <c r="AK248" i="5"/>
  <c r="AJ248" i="5" a="1"/>
  <c r="AJ248" i="5"/>
  <c r="AI248" i="5"/>
  <c r="AF248" i="5"/>
  <c r="AB248" i="5"/>
  <c r="Y248" i="5"/>
  <c r="T248" i="5"/>
  <c r="H248" i="5"/>
  <c r="A248" i="5"/>
  <c r="BG247" i="5"/>
  <c r="BF247" i="5"/>
  <c r="BE247" i="5"/>
  <c r="BD247" i="5"/>
  <c r="BC247" i="5"/>
  <c r="BB247" i="5"/>
  <c r="BA247" i="5"/>
  <c r="AZ247" i="5"/>
  <c r="AY247" i="5"/>
  <c r="AX247" i="5"/>
  <c r="AP247" i="5"/>
  <c r="AO247" i="5"/>
  <c r="AN247" i="5"/>
  <c r="AM247" i="5"/>
  <c r="AQ247" i="5" s="1"/>
  <c r="AL247" i="5"/>
  <c r="AJ247" i="5" a="1"/>
  <c r="AJ247" i="5" s="1"/>
  <c r="AK247" i="5" s="1"/>
  <c r="AI247" i="5"/>
  <c r="AF247" i="5"/>
  <c r="AB247" i="5"/>
  <c r="Y247" i="5"/>
  <c r="T247" i="5"/>
  <c r="H247" i="5"/>
  <c r="A247" i="5"/>
  <c r="BG246" i="5"/>
  <c r="BF246" i="5"/>
  <c r="BE246" i="5"/>
  <c r="BD246" i="5"/>
  <c r="BC246" i="5"/>
  <c r="BB246" i="5"/>
  <c r="BA246" i="5"/>
  <c r="AZ246" i="5"/>
  <c r="AY246" i="5"/>
  <c r="AX246" i="5"/>
  <c r="AP246" i="5"/>
  <c r="AO246" i="5"/>
  <c r="AM246" i="5"/>
  <c r="AJ246" i="5" a="1"/>
  <c r="AJ246" i="5" s="1"/>
  <c r="AK246" i="5" s="1"/>
  <c r="AI246" i="5"/>
  <c r="AF246" i="5"/>
  <c r="AB246" i="5"/>
  <c r="Y246" i="5"/>
  <c r="T246" i="5"/>
  <c r="AN246" i="5" s="1"/>
  <c r="H246" i="5"/>
  <c r="A246" i="5"/>
  <c r="BG245" i="5"/>
  <c r="BF245" i="5"/>
  <c r="BE245" i="5"/>
  <c r="BD245" i="5"/>
  <c r="BC245" i="5"/>
  <c r="BB245" i="5"/>
  <c r="BA245" i="5"/>
  <c r="AZ245" i="5"/>
  <c r="AY245" i="5"/>
  <c r="AX245" i="5"/>
  <c r="AP245" i="5"/>
  <c r="AO245" i="5"/>
  <c r="AM245" i="5"/>
  <c r="AJ245" i="5" a="1"/>
  <c r="AJ245" i="5"/>
  <c r="AK245" i="5" s="1"/>
  <c r="AI245" i="5"/>
  <c r="AF245" i="5"/>
  <c r="AB245" i="5"/>
  <c r="Y245" i="5"/>
  <c r="T245" i="5"/>
  <c r="H245" i="5"/>
  <c r="A245" i="5"/>
  <c r="BG244" i="5"/>
  <c r="BF244" i="5"/>
  <c r="BE244" i="5"/>
  <c r="BD244" i="5"/>
  <c r="BC244" i="5"/>
  <c r="BB244" i="5"/>
  <c r="BA244" i="5"/>
  <c r="AZ244" i="5"/>
  <c r="AY244" i="5"/>
  <c r="AX244" i="5"/>
  <c r="AP244" i="5"/>
  <c r="AO244" i="5"/>
  <c r="AN244" i="5"/>
  <c r="AM244" i="5"/>
  <c r="AL244" i="5"/>
  <c r="AK244" i="5"/>
  <c r="AJ244" i="5" a="1"/>
  <c r="AJ244" i="5" s="1"/>
  <c r="AI244" i="5"/>
  <c r="AF244" i="5"/>
  <c r="AB244" i="5"/>
  <c r="Y244" i="5"/>
  <c r="T244" i="5"/>
  <c r="H244" i="5"/>
  <c r="A244" i="5"/>
  <c r="BG243" i="5"/>
  <c r="BF243" i="5"/>
  <c r="BE243" i="5"/>
  <c r="BD243" i="5"/>
  <c r="BC243" i="5"/>
  <c r="BB243" i="5"/>
  <c r="BA243" i="5"/>
  <c r="AZ243" i="5"/>
  <c r="AY243" i="5"/>
  <c r="AX243" i="5"/>
  <c r="AP243" i="5"/>
  <c r="AO243" i="5"/>
  <c r="AM243" i="5"/>
  <c r="AJ243" i="5" a="1"/>
  <c r="AJ243" i="5"/>
  <c r="AK243" i="5" s="1"/>
  <c r="AI243" i="5"/>
  <c r="AF243" i="5"/>
  <c r="AB243" i="5"/>
  <c r="Y243" i="5"/>
  <c r="T243" i="5"/>
  <c r="AN243" i="5" s="1"/>
  <c r="H243" i="5"/>
  <c r="A243" i="5"/>
  <c r="BG242" i="5"/>
  <c r="BF242" i="5"/>
  <c r="BE242" i="5"/>
  <c r="BD242" i="5"/>
  <c r="BC242" i="5"/>
  <c r="BB242" i="5"/>
  <c r="BA242" i="5"/>
  <c r="AZ242" i="5"/>
  <c r="AY242" i="5"/>
  <c r="AX242" i="5"/>
  <c r="AP242" i="5"/>
  <c r="AO242" i="5"/>
  <c r="AN242" i="5"/>
  <c r="AM242" i="5"/>
  <c r="AL242" i="5"/>
  <c r="AJ242" i="5" a="1"/>
  <c r="AJ242" i="5" s="1"/>
  <c r="AK242" i="5" s="1"/>
  <c r="AI242" i="5"/>
  <c r="AF242" i="5"/>
  <c r="AB242" i="5"/>
  <c r="Y242" i="5"/>
  <c r="T242" i="5"/>
  <c r="H242" i="5"/>
  <c r="A242" i="5"/>
  <c r="BG241" i="5"/>
  <c r="BF241" i="5"/>
  <c r="BE241" i="5"/>
  <c r="BD241" i="5"/>
  <c r="BC241" i="5"/>
  <c r="BB241" i="5"/>
  <c r="BA241" i="5"/>
  <c r="AZ241" i="5"/>
  <c r="AY241" i="5"/>
  <c r="AX241" i="5"/>
  <c r="AP241" i="5"/>
  <c r="AO241" i="5"/>
  <c r="AM241" i="5"/>
  <c r="AL241" i="5"/>
  <c r="AJ241" i="5" a="1"/>
  <c r="AJ241" i="5" s="1"/>
  <c r="AK241" i="5" s="1"/>
  <c r="AI241" i="5"/>
  <c r="AF241" i="5"/>
  <c r="AB241" i="5"/>
  <c r="Y241" i="5"/>
  <c r="T241" i="5"/>
  <c r="AN241" i="5" s="1"/>
  <c r="H241" i="5"/>
  <c r="A241" i="5"/>
  <c r="BG240" i="5"/>
  <c r="BF240" i="5"/>
  <c r="BE240" i="5"/>
  <c r="BD240" i="5"/>
  <c r="BC240" i="5"/>
  <c r="BB240" i="5"/>
  <c r="BA240" i="5"/>
  <c r="AZ240" i="5"/>
  <c r="AY240" i="5"/>
  <c r="AX240" i="5"/>
  <c r="AP240" i="5"/>
  <c r="AO240" i="5"/>
  <c r="AM240" i="5"/>
  <c r="AK240" i="5"/>
  <c r="AJ240" i="5" a="1"/>
  <c r="AJ240" i="5"/>
  <c r="AI240" i="5"/>
  <c r="AF240" i="5"/>
  <c r="AB240" i="5"/>
  <c r="Y240" i="5"/>
  <c r="T240" i="5"/>
  <c r="H240" i="5"/>
  <c r="A240" i="5"/>
  <c r="BG239" i="5"/>
  <c r="BF239" i="5"/>
  <c r="BE239" i="5"/>
  <c r="BD239" i="5"/>
  <c r="BC239" i="5"/>
  <c r="BB239" i="5"/>
  <c r="BA239" i="5"/>
  <c r="AZ239" i="5"/>
  <c r="AY239" i="5"/>
  <c r="AX239" i="5"/>
  <c r="AP239" i="5"/>
  <c r="AO239" i="5"/>
  <c r="AN239" i="5"/>
  <c r="AM239" i="5"/>
  <c r="AQ239" i="5" s="1"/>
  <c r="AL239" i="5"/>
  <c r="AJ239" i="5" a="1"/>
  <c r="AJ239" i="5" s="1"/>
  <c r="AK239" i="5" s="1"/>
  <c r="AI239" i="5"/>
  <c r="AF239" i="5"/>
  <c r="AB239" i="5"/>
  <c r="Y239" i="5"/>
  <c r="T239" i="5"/>
  <c r="H239" i="5"/>
  <c r="A239" i="5"/>
  <c r="BG238" i="5"/>
  <c r="BF238" i="5"/>
  <c r="BE238" i="5"/>
  <c r="BD238" i="5"/>
  <c r="BC238" i="5"/>
  <c r="BB238" i="5"/>
  <c r="BA238" i="5"/>
  <c r="AZ238" i="5"/>
  <c r="AY238" i="5"/>
  <c r="AX238" i="5"/>
  <c r="AP238" i="5"/>
  <c r="AO238" i="5"/>
  <c r="AM238" i="5"/>
  <c r="AK238" i="5"/>
  <c r="AJ238" i="5" a="1"/>
  <c r="AJ238" i="5" s="1"/>
  <c r="AI238" i="5"/>
  <c r="AF238" i="5"/>
  <c r="AB238" i="5"/>
  <c r="Y238" i="5"/>
  <c r="T238" i="5"/>
  <c r="AN238" i="5" s="1"/>
  <c r="H238" i="5"/>
  <c r="A238" i="5"/>
  <c r="BG237" i="5"/>
  <c r="BF237" i="5"/>
  <c r="BE237" i="5"/>
  <c r="BD237" i="5"/>
  <c r="BC237" i="5"/>
  <c r="BB237" i="5"/>
  <c r="BA237" i="5"/>
  <c r="AZ237" i="5"/>
  <c r="AY237" i="5"/>
  <c r="AX237" i="5"/>
  <c r="AP237" i="5"/>
  <c r="AO237" i="5"/>
  <c r="AM237" i="5"/>
  <c r="AJ237" i="5" a="1"/>
  <c r="AJ237" i="5"/>
  <c r="AK237" i="5" s="1"/>
  <c r="AI237" i="5"/>
  <c r="AF237" i="5"/>
  <c r="AB237" i="5"/>
  <c r="Y237" i="5"/>
  <c r="T237" i="5"/>
  <c r="H237" i="5"/>
  <c r="A237" i="5"/>
  <c r="BG236" i="5"/>
  <c r="BF236" i="5"/>
  <c r="BE236" i="5"/>
  <c r="BD236" i="5"/>
  <c r="BC236" i="5"/>
  <c r="BB236" i="5"/>
  <c r="BA236" i="5"/>
  <c r="AZ236" i="5"/>
  <c r="AY236" i="5"/>
  <c r="AX236" i="5"/>
  <c r="AP236" i="5"/>
  <c r="AO236" i="5"/>
  <c r="AN236" i="5"/>
  <c r="AM236" i="5"/>
  <c r="AL236" i="5"/>
  <c r="AJ236" i="5" a="1"/>
  <c r="AJ236" i="5" s="1"/>
  <c r="AK236" i="5" s="1"/>
  <c r="AI236" i="5"/>
  <c r="AF236" i="5"/>
  <c r="AB236" i="5"/>
  <c r="Y236" i="5"/>
  <c r="T236" i="5"/>
  <c r="H236" i="5"/>
  <c r="A236" i="5"/>
  <c r="BG235" i="5"/>
  <c r="BF235" i="5"/>
  <c r="BE235" i="5"/>
  <c r="BD235" i="5"/>
  <c r="BC235" i="5"/>
  <c r="BB235" i="5"/>
  <c r="BA235" i="5"/>
  <c r="AZ235" i="5"/>
  <c r="AY235" i="5"/>
  <c r="AX235" i="5"/>
  <c r="AP235" i="5"/>
  <c r="AO235" i="5"/>
  <c r="AM235" i="5"/>
  <c r="AJ235" i="5" a="1"/>
  <c r="AJ235" i="5"/>
  <c r="AK235" i="5" s="1"/>
  <c r="AI235" i="5"/>
  <c r="AF235" i="5"/>
  <c r="AB235" i="5"/>
  <c r="Y235" i="5"/>
  <c r="T235" i="5"/>
  <c r="AN235" i="5" s="1"/>
  <c r="H235" i="5"/>
  <c r="A235" i="5"/>
  <c r="BG234" i="5"/>
  <c r="BF234" i="5"/>
  <c r="BE234" i="5"/>
  <c r="BD234" i="5"/>
  <c r="BC234" i="5"/>
  <c r="BB234" i="5"/>
  <c r="BA234" i="5"/>
  <c r="AZ234" i="5"/>
  <c r="AY234" i="5"/>
  <c r="AX234" i="5"/>
  <c r="AP234" i="5"/>
  <c r="AO234" i="5"/>
  <c r="AN234" i="5"/>
  <c r="AM234" i="5"/>
  <c r="AL234" i="5"/>
  <c r="AJ234" i="5" a="1"/>
  <c r="AJ234" i="5" s="1"/>
  <c r="AK234" i="5" s="1"/>
  <c r="AI234" i="5"/>
  <c r="AF234" i="5"/>
  <c r="AB234" i="5"/>
  <c r="Y234" i="5"/>
  <c r="T234" i="5"/>
  <c r="H234" i="5"/>
  <c r="A234" i="5"/>
  <c r="BG233" i="5"/>
  <c r="BF233" i="5"/>
  <c r="BE233" i="5"/>
  <c r="BD233" i="5"/>
  <c r="BC233" i="5"/>
  <c r="BB233" i="5"/>
  <c r="BA233" i="5"/>
  <c r="AZ233" i="5"/>
  <c r="AY233" i="5"/>
  <c r="AX233" i="5"/>
  <c r="AP233" i="5"/>
  <c r="AO233" i="5"/>
  <c r="AM233" i="5"/>
  <c r="AL233" i="5"/>
  <c r="AJ233" i="5" a="1"/>
  <c r="AJ233" i="5"/>
  <c r="AK233" i="5" s="1"/>
  <c r="AI233" i="5"/>
  <c r="AF233" i="5"/>
  <c r="AB233" i="5"/>
  <c r="Y233" i="5"/>
  <c r="T233" i="5"/>
  <c r="AN233" i="5" s="1"/>
  <c r="H233" i="5"/>
  <c r="A233" i="5"/>
  <c r="BG232" i="5"/>
  <c r="BF232" i="5"/>
  <c r="BE232" i="5"/>
  <c r="BD232" i="5"/>
  <c r="BC232" i="5"/>
  <c r="BB232" i="5"/>
  <c r="BA232" i="5"/>
  <c r="AZ232" i="5"/>
  <c r="AY232" i="5"/>
  <c r="AX232" i="5"/>
  <c r="AP232" i="5"/>
  <c r="AO232" i="5"/>
  <c r="AM232" i="5"/>
  <c r="AK232" i="5"/>
  <c r="AJ232" i="5" a="1"/>
  <c r="AJ232" i="5"/>
  <c r="AI232" i="5"/>
  <c r="AF232" i="5"/>
  <c r="AB232" i="5"/>
  <c r="Y232" i="5"/>
  <c r="T232" i="5"/>
  <c r="H232" i="5"/>
  <c r="A232" i="5"/>
  <c r="BG231" i="5"/>
  <c r="BF231" i="5"/>
  <c r="BE231" i="5"/>
  <c r="BD231" i="5"/>
  <c r="BC231" i="5"/>
  <c r="BB231" i="5"/>
  <c r="BA231" i="5"/>
  <c r="AZ231" i="5"/>
  <c r="AY231" i="5"/>
  <c r="AX231" i="5"/>
  <c r="AP231" i="5"/>
  <c r="AO231" i="5"/>
  <c r="AN231" i="5"/>
  <c r="AM231" i="5"/>
  <c r="AQ231" i="5" s="1"/>
  <c r="AL231" i="5"/>
  <c r="AJ231" i="5" a="1"/>
  <c r="AJ231" i="5" s="1"/>
  <c r="AK231" i="5" s="1"/>
  <c r="AI231" i="5"/>
  <c r="AF231" i="5"/>
  <c r="AB231" i="5"/>
  <c r="Y231" i="5"/>
  <c r="T231" i="5"/>
  <c r="H231" i="5"/>
  <c r="A231" i="5"/>
  <c r="BG230" i="5"/>
  <c r="BF230" i="5"/>
  <c r="BE230" i="5"/>
  <c r="BD230" i="5"/>
  <c r="BC230" i="5"/>
  <c r="BB230" i="5"/>
  <c r="BA230" i="5"/>
  <c r="AZ230" i="5"/>
  <c r="AY230" i="5"/>
  <c r="AX230" i="5"/>
  <c r="AP230" i="5"/>
  <c r="AO230" i="5"/>
  <c r="AM230" i="5"/>
  <c r="AJ230" i="5" a="1"/>
  <c r="AJ230" i="5" s="1"/>
  <c r="AK230" i="5" s="1"/>
  <c r="AI230" i="5"/>
  <c r="AF230" i="5"/>
  <c r="AB230" i="5"/>
  <c r="Y230" i="5"/>
  <c r="T230" i="5"/>
  <c r="AN230" i="5" s="1"/>
  <c r="H230" i="5"/>
  <c r="A230" i="5"/>
  <c r="BG229" i="5"/>
  <c r="BF229" i="5"/>
  <c r="BE229" i="5"/>
  <c r="BD229" i="5"/>
  <c r="BC229" i="5"/>
  <c r="BB229" i="5"/>
  <c r="BA229" i="5"/>
  <c r="AZ229" i="5"/>
  <c r="AY229" i="5"/>
  <c r="AX229" i="5"/>
  <c r="AP229" i="5"/>
  <c r="AO229" i="5"/>
  <c r="AM229" i="5"/>
  <c r="AJ229" i="5" a="1"/>
  <c r="AJ229" i="5"/>
  <c r="AK229" i="5" s="1"/>
  <c r="AI229" i="5"/>
  <c r="AF229" i="5"/>
  <c r="AB229" i="5"/>
  <c r="Y229" i="5"/>
  <c r="T229" i="5"/>
  <c r="H229" i="5"/>
  <c r="A229" i="5"/>
  <c r="BG228" i="5"/>
  <c r="BF228" i="5"/>
  <c r="BE228" i="5"/>
  <c r="BD228" i="5"/>
  <c r="BC228" i="5"/>
  <c r="BB228" i="5"/>
  <c r="BA228" i="5"/>
  <c r="AZ228" i="5"/>
  <c r="AY228" i="5"/>
  <c r="AX228" i="5"/>
  <c r="AP228" i="5"/>
  <c r="AO228" i="5"/>
  <c r="AN228" i="5"/>
  <c r="AM228" i="5"/>
  <c r="AL228" i="5"/>
  <c r="AK228" i="5"/>
  <c r="AJ228" i="5" a="1"/>
  <c r="AJ228" i="5" s="1"/>
  <c r="AI228" i="5"/>
  <c r="AF228" i="5"/>
  <c r="AB228" i="5"/>
  <c r="Y228" i="5"/>
  <c r="T228" i="5"/>
  <c r="H228" i="5"/>
  <c r="A228" i="5"/>
  <c r="BG227" i="5"/>
  <c r="BF227" i="5"/>
  <c r="BE227" i="5"/>
  <c r="BD227" i="5"/>
  <c r="BC227" i="5"/>
  <c r="BB227" i="5"/>
  <c r="BA227" i="5"/>
  <c r="AZ227" i="5"/>
  <c r="AY227" i="5"/>
  <c r="AX227" i="5"/>
  <c r="AP227" i="5"/>
  <c r="AO227" i="5"/>
  <c r="AM227" i="5"/>
  <c r="AJ227" i="5" a="1"/>
  <c r="AJ227" i="5"/>
  <c r="AK227" i="5" s="1"/>
  <c r="AI227" i="5"/>
  <c r="AF227" i="5"/>
  <c r="AB227" i="5"/>
  <c r="Y227" i="5"/>
  <c r="T227" i="5"/>
  <c r="AN227" i="5" s="1"/>
  <c r="H227" i="5"/>
  <c r="A227" i="5"/>
  <c r="BG226" i="5"/>
  <c r="BF226" i="5"/>
  <c r="BE226" i="5"/>
  <c r="BD226" i="5"/>
  <c r="BC226" i="5"/>
  <c r="BB226" i="5"/>
  <c r="BA226" i="5"/>
  <c r="AZ226" i="5"/>
  <c r="AY226" i="5"/>
  <c r="AX226" i="5"/>
  <c r="AP226" i="5"/>
  <c r="AO226" i="5"/>
  <c r="AN226" i="5"/>
  <c r="AM226" i="5"/>
  <c r="AL226" i="5"/>
  <c r="AJ226" i="5" a="1"/>
  <c r="AJ226" i="5" s="1"/>
  <c r="AK226" i="5" s="1"/>
  <c r="AI226" i="5"/>
  <c r="AF226" i="5"/>
  <c r="AB226" i="5"/>
  <c r="Y226" i="5"/>
  <c r="T226" i="5"/>
  <c r="H226" i="5"/>
  <c r="A226" i="5"/>
  <c r="BG225" i="5"/>
  <c r="BF225" i="5"/>
  <c r="BE225" i="5"/>
  <c r="BD225" i="5"/>
  <c r="BC225" i="5"/>
  <c r="BB225" i="5"/>
  <c r="BA225" i="5"/>
  <c r="AZ225" i="5"/>
  <c r="AY225" i="5"/>
  <c r="AX225" i="5"/>
  <c r="AP225" i="5"/>
  <c r="AO225" i="5"/>
  <c r="AM225" i="5"/>
  <c r="AL225" i="5"/>
  <c r="AJ225" i="5" a="1"/>
  <c r="AJ225" i="5" s="1"/>
  <c r="AK225" i="5" s="1"/>
  <c r="AI225" i="5"/>
  <c r="AF225" i="5"/>
  <c r="AB225" i="5"/>
  <c r="Y225" i="5"/>
  <c r="T225" i="5"/>
  <c r="AN225" i="5" s="1"/>
  <c r="H225" i="5"/>
  <c r="A225" i="5"/>
  <c r="BG224" i="5"/>
  <c r="BF224" i="5"/>
  <c r="BE224" i="5"/>
  <c r="BD224" i="5"/>
  <c r="BC224" i="5"/>
  <c r="BB224" i="5"/>
  <c r="BA224" i="5"/>
  <c r="AZ224" i="5"/>
  <c r="AY224" i="5"/>
  <c r="AX224" i="5"/>
  <c r="AP224" i="5"/>
  <c r="AO224" i="5"/>
  <c r="AM224" i="5"/>
  <c r="AK224" i="5"/>
  <c r="AJ224" i="5" a="1"/>
  <c r="AJ224" i="5"/>
  <c r="AI224" i="5"/>
  <c r="AF224" i="5"/>
  <c r="AB224" i="5"/>
  <c r="Y224" i="5"/>
  <c r="T224" i="5"/>
  <c r="H224" i="5"/>
  <c r="A224" i="5"/>
  <c r="BG223" i="5"/>
  <c r="BF223" i="5"/>
  <c r="BE223" i="5"/>
  <c r="BD223" i="5"/>
  <c r="BC223" i="5"/>
  <c r="BB223" i="5"/>
  <c r="BA223" i="5"/>
  <c r="AZ223" i="5"/>
  <c r="AY223" i="5"/>
  <c r="AX223" i="5"/>
  <c r="AP223" i="5"/>
  <c r="AO223" i="5"/>
  <c r="AN223" i="5"/>
  <c r="AM223" i="5"/>
  <c r="AQ223" i="5" s="1"/>
  <c r="AL223" i="5"/>
  <c r="AJ223" i="5" a="1"/>
  <c r="AJ223" i="5" s="1"/>
  <c r="AK223" i="5" s="1"/>
  <c r="AI223" i="5"/>
  <c r="AF223" i="5"/>
  <c r="AB223" i="5"/>
  <c r="Y223" i="5"/>
  <c r="T223" i="5"/>
  <c r="H223" i="5"/>
  <c r="A223" i="5"/>
  <c r="BG222" i="5"/>
  <c r="BF222" i="5"/>
  <c r="BE222" i="5"/>
  <c r="BD222" i="5"/>
  <c r="BC222" i="5"/>
  <c r="BB222" i="5"/>
  <c r="BA222" i="5"/>
  <c r="AZ222" i="5"/>
  <c r="AY222" i="5"/>
  <c r="AX222" i="5"/>
  <c r="AP222" i="5"/>
  <c r="AO222" i="5"/>
  <c r="AM222" i="5"/>
  <c r="AJ222" i="5" a="1"/>
  <c r="AJ222" i="5" s="1"/>
  <c r="AK222" i="5" s="1"/>
  <c r="AI222" i="5"/>
  <c r="AF222" i="5"/>
  <c r="AB222" i="5"/>
  <c r="Y222" i="5"/>
  <c r="T222" i="5"/>
  <c r="AN222" i="5" s="1"/>
  <c r="H222" i="5"/>
  <c r="A222" i="5"/>
  <c r="BG221" i="5"/>
  <c r="BF221" i="5"/>
  <c r="BE221" i="5"/>
  <c r="BD221" i="5"/>
  <c r="BC221" i="5"/>
  <c r="BB221" i="5"/>
  <c r="BA221" i="5"/>
  <c r="AZ221" i="5"/>
  <c r="AY221" i="5"/>
  <c r="AX221" i="5"/>
  <c r="AP221" i="5"/>
  <c r="AO221" i="5"/>
  <c r="AM221" i="5"/>
  <c r="AJ221" i="5" a="1"/>
  <c r="AJ221" i="5"/>
  <c r="AK221" i="5" s="1"/>
  <c r="AI221" i="5"/>
  <c r="AF221" i="5"/>
  <c r="AB221" i="5"/>
  <c r="Y221" i="5"/>
  <c r="T221" i="5"/>
  <c r="H221" i="5"/>
  <c r="A221" i="5"/>
  <c r="BG220" i="5"/>
  <c r="BF220" i="5"/>
  <c r="BE220" i="5"/>
  <c r="BD220" i="5"/>
  <c r="BC220" i="5"/>
  <c r="BB220" i="5"/>
  <c r="BA220" i="5"/>
  <c r="AZ220" i="5"/>
  <c r="AY220" i="5"/>
  <c r="AX220" i="5"/>
  <c r="AP220" i="5"/>
  <c r="AO220" i="5"/>
  <c r="AN220" i="5"/>
  <c r="AM220" i="5"/>
  <c r="AL220" i="5"/>
  <c r="AJ220" i="5" a="1"/>
  <c r="AJ220" i="5" s="1"/>
  <c r="AK220" i="5" s="1"/>
  <c r="AI220" i="5"/>
  <c r="AF220" i="5"/>
  <c r="AB220" i="5"/>
  <c r="Y220" i="5"/>
  <c r="T220" i="5"/>
  <c r="H220" i="5"/>
  <c r="A220" i="5"/>
  <c r="BG219" i="5"/>
  <c r="BF219" i="5"/>
  <c r="BE219" i="5"/>
  <c r="BD219" i="5"/>
  <c r="BC219" i="5"/>
  <c r="BB219" i="5"/>
  <c r="BA219" i="5"/>
  <c r="AZ219" i="5"/>
  <c r="AY219" i="5"/>
  <c r="AX219" i="5"/>
  <c r="AP219" i="5"/>
  <c r="AO219" i="5"/>
  <c r="AM219" i="5"/>
  <c r="AJ219" i="5" a="1"/>
  <c r="AJ219" i="5"/>
  <c r="AK219" i="5" s="1"/>
  <c r="AI219" i="5"/>
  <c r="AF219" i="5"/>
  <c r="AB219" i="5"/>
  <c r="Y219" i="5"/>
  <c r="T219" i="5"/>
  <c r="AN219" i="5" s="1"/>
  <c r="H219" i="5"/>
  <c r="A219" i="5"/>
  <c r="BG218" i="5"/>
  <c r="BF218" i="5"/>
  <c r="BE218" i="5"/>
  <c r="BD218" i="5"/>
  <c r="BC218" i="5"/>
  <c r="BB218" i="5"/>
  <c r="BA218" i="5"/>
  <c r="AZ218" i="5"/>
  <c r="AY218" i="5"/>
  <c r="AX218" i="5"/>
  <c r="AP218" i="5"/>
  <c r="AO218" i="5"/>
  <c r="AN218" i="5"/>
  <c r="AM218" i="5"/>
  <c r="AL218" i="5"/>
  <c r="AJ218" i="5" a="1"/>
  <c r="AJ218" i="5" s="1"/>
  <c r="AK218" i="5" s="1"/>
  <c r="AI218" i="5"/>
  <c r="AF218" i="5"/>
  <c r="AB218" i="5"/>
  <c r="Y218" i="5"/>
  <c r="T218" i="5"/>
  <c r="H218" i="5"/>
  <c r="A218" i="5"/>
  <c r="BG217" i="5"/>
  <c r="BF217" i="5"/>
  <c r="BE217" i="5"/>
  <c r="BD217" i="5"/>
  <c r="BC217" i="5"/>
  <c r="BB217" i="5"/>
  <c r="BA217" i="5"/>
  <c r="AZ217" i="5"/>
  <c r="AY217" i="5"/>
  <c r="AX217" i="5"/>
  <c r="AP217" i="5"/>
  <c r="AO217" i="5"/>
  <c r="AM217" i="5"/>
  <c r="AL217" i="5"/>
  <c r="AQ217" i="5" s="1"/>
  <c r="AJ217" i="5" a="1"/>
  <c r="AJ217" i="5" s="1"/>
  <c r="AK217" i="5" s="1"/>
  <c r="AI217" i="5"/>
  <c r="AF217" i="5"/>
  <c r="AB217" i="5"/>
  <c r="Y217" i="5"/>
  <c r="T217" i="5"/>
  <c r="AN217" i="5" s="1"/>
  <c r="H217" i="5"/>
  <c r="A217" i="5"/>
  <c r="BG216" i="5"/>
  <c r="BF216" i="5"/>
  <c r="BE216" i="5"/>
  <c r="BD216" i="5"/>
  <c r="BC216" i="5"/>
  <c r="BB216" i="5"/>
  <c r="BA216" i="5"/>
  <c r="AZ216" i="5"/>
  <c r="AY216" i="5"/>
  <c r="AX216" i="5"/>
  <c r="AP216" i="5"/>
  <c r="AO216" i="5"/>
  <c r="AM216" i="5"/>
  <c r="AK216" i="5"/>
  <c r="AJ216" i="5" a="1"/>
  <c r="AJ216" i="5"/>
  <c r="AI216" i="5"/>
  <c r="AF216" i="5"/>
  <c r="AB216" i="5"/>
  <c r="Y216" i="5"/>
  <c r="T216" i="5"/>
  <c r="H216" i="5"/>
  <c r="A216" i="5"/>
  <c r="BG215" i="5"/>
  <c r="BF215" i="5"/>
  <c r="BE215" i="5"/>
  <c r="BD215" i="5"/>
  <c r="BC215" i="5"/>
  <c r="BB215" i="5"/>
  <c r="BA215" i="5"/>
  <c r="AZ215" i="5"/>
  <c r="AY215" i="5"/>
  <c r="AX215" i="5"/>
  <c r="AP215" i="5"/>
  <c r="AO215" i="5"/>
  <c r="AN215" i="5"/>
  <c r="AM215" i="5"/>
  <c r="AL215" i="5"/>
  <c r="AJ215" i="5" a="1"/>
  <c r="AJ215" i="5" s="1"/>
  <c r="AK215" i="5" s="1"/>
  <c r="AI215" i="5"/>
  <c r="AF215" i="5"/>
  <c r="AB215" i="5"/>
  <c r="Y215" i="5"/>
  <c r="T215" i="5"/>
  <c r="H215" i="5"/>
  <c r="A215" i="5"/>
  <c r="BG214" i="5"/>
  <c r="BF214" i="5"/>
  <c r="BE214" i="5"/>
  <c r="BD214" i="5"/>
  <c r="BC214" i="5"/>
  <c r="BB214" i="5"/>
  <c r="BA214" i="5"/>
  <c r="AZ214" i="5"/>
  <c r="AY214" i="5"/>
  <c r="AX214" i="5"/>
  <c r="AP214" i="5"/>
  <c r="AO214" i="5"/>
  <c r="AM214" i="5"/>
  <c r="AJ214" i="5" a="1"/>
  <c r="AJ214" i="5" s="1"/>
  <c r="AK214" i="5" s="1"/>
  <c r="AI214" i="5"/>
  <c r="AF214" i="5"/>
  <c r="AB214" i="5"/>
  <c r="Y214" i="5"/>
  <c r="T214" i="5"/>
  <c r="AN214" i="5" s="1"/>
  <c r="H214" i="5"/>
  <c r="A214" i="5"/>
  <c r="BG213" i="5"/>
  <c r="BF213" i="5"/>
  <c r="BE213" i="5"/>
  <c r="BD213" i="5"/>
  <c r="BC213" i="5"/>
  <c r="BB213" i="5"/>
  <c r="BA213" i="5"/>
  <c r="AZ213" i="5"/>
  <c r="AY213" i="5"/>
  <c r="AX213" i="5"/>
  <c r="AP213" i="5"/>
  <c r="AO213" i="5"/>
  <c r="AM213" i="5"/>
  <c r="AJ213" i="5" a="1"/>
  <c r="AJ213" i="5"/>
  <c r="AK213" i="5" s="1"/>
  <c r="AI213" i="5"/>
  <c r="AF213" i="5"/>
  <c r="AB213" i="5"/>
  <c r="Y213" i="5"/>
  <c r="T213" i="5"/>
  <c r="H213" i="5"/>
  <c r="A213" i="5"/>
  <c r="BG212" i="5"/>
  <c r="BF212" i="5"/>
  <c r="BE212" i="5"/>
  <c r="BD212" i="5"/>
  <c r="BC212" i="5"/>
  <c r="BB212" i="5"/>
  <c r="BA212" i="5"/>
  <c r="AZ212" i="5"/>
  <c r="AY212" i="5"/>
  <c r="AX212" i="5"/>
  <c r="AP212" i="5"/>
  <c r="AO212" i="5"/>
  <c r="AN212" i="5"/>
  <c r="AM212" i="5"/>
  <c r="AL212" i="5"/>
  <c r="AK212" i="5"/>
  <c r="AJ212" i="5" a="1"/>
  <c r="AJ212" i="5" s="1"/>
  <c r="AI212" i="5"/>
  <c r="AF212" i="5"/>
  <c r="AB212" i="5"/>
  <c r="Y212" i="5"/>
  <c r="T212" i="5"/>
  <c r="H212" i="5"/>
  <c r="A212" i="5"/>
  <c r="BG211" i="5"/>
  <c r="BF211" i="5"/>
  <c r="BE211" i="5"/>
  <c r="BD211" i="5"/>
  <c r="BC211" i="5"/>
  <c r="BB211" i="5"/>
  <c r="BA211" i="5"/>
  <c r="AZ211" i="5"/>
  <c r="AY211" i="5"/>
  <c r="AX211" i="5"/>
  <c r="AP211" i="5"/>
  <c r="AO211" i="5"/>
  <c r="AM211" i="5"/>
  <c r="AJ211" i="5" a="1"/>
  <c r="AJ211" i="5"/>
  <c r="AK211" i="5" s="1"/>
  <c r="AI211" i="5"/>
  <c r="AF211" i="5"/>
  <c r="AB211" i="5"/>
  <c r="Y211" i="5"/>
  <c r="T211" i="5"/>
  <c r="AN211" i="5" s="1"/>
  <c r="H211" i="5"/>
  <c r="A211" i="5"/>
  <c r="BG210" i="5"/>
  <c r="BF210" i="5"/>
  <c r="BE210" i="5"/>
  <c r="BD210" i="5"/>
  <c r="BC210" i="5"/>
  <c r="BB210" i="5"/>
  <c r="BA210" i="5"/>
  <c r="AZ210" i="5"/>
  <c r="AY210" i="5"/>
  <c r="AX210" i="5"/>
  <c r="AP210" i="5"/>
  <c r="AO210" i="5"/>
  <c r="AN210" i="5"/>
  <c r="AM210" i="5"/>
  <c r="AL210" i="5"/>
  <c r="AJ210" i="5" a="1"/>
  <c r="AJ210" i="5" s="1"/>
  <c r="AK210" i="5" s="1"/>
  <c r="AI210" i="5"/>
  <c r="AF210" i="5"/>
  <c r="AB210" i="5"/>
  <c r="Y210" i="5"/>
  <c r="T210" i="5"/>
  <c r="H210" i="5"/>
  <c r="A210" i="5"/>
  <c r="BG209" i="5"/>
  <c r="BF209" i="5"/>
  <c r="BE209" i="5"/>
  <c r="BD209" i="5"/>
  <c r="BC209" i="5"/>
  <c r="BB209" i="5"/>
  <c r="BA209" i="5"/>
  <c r="AZ209" i="5"/>
  <c r="AY209" i="5"/>
  <c r="AX209" i="5"/>
  <c r="AP209" i="5"/>
  <c r="AO209" i="5"/>
  <c r="AM209" i="5"/>
  <c r="AL209" i="5"/>
  <c r="AJ209" i="5" a="1"/>
  <c r="AJ209" i="5" s="1"/>
  <c r="AK209" i="5" s="1"/>
  <c r="AI209" i="5"/>
  <c r="AF209" i="5"/>
  <c r="AB209" i="5"/>
  <c r="Y209" i="5"/>
  <c r="T209" i="5"/>
  <c r="AN209" i="5" s="1"/>
  <c r="H209" i="5"/>
  <c r="A209" i="5"/>
  <c r="BG208" i="5"/>
  <c r="BF208" i="5"/>
  <c r="BE208" i="5"/>
  <c r="BD208" i="5"/>
  <c r="BC208" i="5"/>
  <c r="BB208" i="5"/>
  <c r="BA208" i="5"/>
  <c r="AZ208" i="5"/>
  <c r="AY208" i="5"/>
  <c r="AX208" i="5"/>
  <c r="AP208" i="5"/>
  <c r="AO208" i="5"/>
  <c r="AM208" i="5"/>
  <c r="AK208" i="5"/>
  <c r="AJ208" i="5" a="1"/>
  <c r="AJ208" i="5"/>
  <c r="AI208" i="5"/>
  <c r="AF208" i="5"/>
  <c r="AB208" i="5"/>
  <c r="Y208" i="5"/>
  <c r="T208" i="5"/>
  <c r="H208" i="5"/>
  <c r="A208" i="5"/>
  <c r="BG207" i="5"/>
  <c r="BF207" i="5"/>
  <c r="BE207" i="5"/>
  <c r="BD207" i="5"/>
  <c r="BC207" i="5"/>
  <c r="BB207" i="5"/>
  <c r="BA207" i="5"/>
  <c r="AZ207" i="5"/>
  <c r="AY207" i="5"/>
  <c r="AX207" i="5"/>
  <c r="AP207" i="5"/>
  <c r="AO207" i="5"/>
  <c r="AN207" i="5"/>
  <c r="AM207" i="5"/>
  <c r="AQ207" i="5" s="1"/>
  <c r="AL207" i="5"/>
  <c r="AJ207" i="5" a="1"/>
  <c r="AJ207" i="5" s="1"/>
  <c r="AK207" i="5" s="1"/>
  <c r="AI207" i="5"/>
  <c r="AF207" i="5"/>
  <c r="AB207" i="5"/>
  <c r="Y207" i="5"/>
  <c r="T207" i="5"/>
  <c r="H207" i="5"/>
  <c r="A207" i="5"/>
  <c r="BG206" i="5"/>
  <c r="BF206" i="5"/>
  <c r="BE206" i="5"/>
  <c r="BD206" i="5"/>
  <c r="BC206" i="5"/>
  <c r="BB206" i="5"/>
  <c r="BA206" i="5"/>
  <c r="AZ206" i="5"/>
  <c r="AY206" i="5"/>
  <c r="AX206" i="5"/>
  <c r="AP206" i="5"/>
  <c r="AO206" i="5"/>
  <c r="AM206" i="5"/>
  <c r="AJ206" i="5" a="1"/>
  <c r="AJ206" i="5" s="1"/>
  <c r="AK206" i="5" s="1"/>
  <c r="AI206" i="5"/>
  <c r="AF206" i="5"/>
  <c r="AB206" i="5"/>
  <c r="Y206" i="5"/>
  <c r="T206" i="5"/>
  <c r="AN206" i="5" s="1"/>
  <c r="H206" i="5"/>
  <c r="A206" i="5"/>
  <c r="BG205" i="5"/>
  <c r="BF205" i="5"/>
  <c r="BE205" i="5"/>
  <c r="BD205" i="5"/>
  <c r="BC205" i="5"/>
  <c r="BB205" i="5"/>
  <c r="BA205" i="5"/>
  <c r="AZ205" i="5"/>
  <c r="AY205" i="5"/>
  <c r="AX205" i="5"/>
  <c r="AP205" i="5"/>
  <c r="AO205" i="5"/>
  <c r="AM205" i="5"/>
  <c r="AJ205" i="5" a="1"/>
  <c r="AJ205" i="5"/>
  <c r="AK205" i="5" s="1"/>
  <c r="AI205" i="5"/>
  <c r="AF205" i="5"/>
  <c r="AB205" i="5"/>
  <c r="Y205" i="5"/>
  <c r="T205" i="5"/>
  <c r="H205" i="5"/>
  <c r="A205" i="5"/>
  <c r="BG204" i="5"/>
  <c r="BF204" i="5"/>
  <c r="BE204" i="5"/>
  <c r="BD204" i="5"/>
  <c r="BC204" i="5"/>
  <c r="BB204" i="5"/>
  <c r="BA204" i="5"/>
  <c r="AZ204" i="5"/>
  <c r="AY204" i="5"/>
  <c r="AX204" i="5"/>
  <c r="AP204" i="5"/>
  <c r="AO204" i="5"/>
  <c r="AN204" i="5"/>
  <c r="AM204" i="5"/>
  <c r="AL204" i="5"/>
  <c r="AJ204" i="5" a="1"/>
  <c r="AJ204" i="5" s="1"/>
  <c r="AK204" i="5" s="1"/>
  <c r="AI204" i="5"/>
  <c r="AF204" i="5"/>
  <c r="AB204" i="5"/>
  <c r="Y204" i="5"/>
  <c r="T204" i="5"/>
  <c r="H204" i="5"/>
  <c r="A204" i="5"/>
  <c r="BG203" i="5"/>
  <c r="BF203" i="5"/>
  <c r="BE203" i="5"/>
  <c r="BD203" i="5"/>
  <c r="BC203" i="5"/>
  <c r="BB203" i="5"/>
  <c r="BA203" i="5"/>
  <c r="AZ203" i="5"/>
  <c r="AY203" i="5"/>
  <c r="AX203" i="5"/>
  <c r="AP203" i="5"/>
  <c r="AO203" i="5"/>
  <c r="AM203" i="5"/>
  <c r="AJ203" i="5" a="1"/>
  <c r="AJ203" i="5"/>
  <c r="AK203" i="5" s="1"/>
  <c r="AI203" i="5"/>
  <c r="AF203" i="5"/>
  <c r="AB203" i="5"/>
  <c r="Y203" i="5"/>
  <c r="T203" i="5"/>
  <c r="AN203" i="5" s="1"/>
  <c r="H203" i="5"/>
  <c r="A203" i="5"/>
  <c r="BG202" i="5"/>
  <c r="BF202" i="5"/>
  <c r="BE202" i="5"/>
  <c r="BD202" i="5"/>
  <c r="BC202" i="5"/>
  <c r="BB202" i="5"/>
  <c r="BA202" i="5"/>
  <c r="AZ202" i="5"/>
  <c r="AY202" i="5"/>
  <c r="AX202" i="5"/>
  <c r="AP202" i="5"/>
  <c r="AO202" i="5"/>
  <c r="AN202" i="5"/>
  <c r="AM202" i="5"/>
  <c r="AL202" i="5"/>
  <c r="AJ202" i="5" a="1"/>
  <c r="AJ202" i="5" s="1"/>
  <c r="AK202" i="5" s="1"/>
  <c r="AI202" i="5"/>
  <c r="AF202" i="5"/>
  <c r="AB202" i="5"/>
  <c r="Y202" i="5"/>
  <c r="T202" i="5"/>
  <c r="H202" i="5"/>
  <c r="A202" i="5"/>
  <c r="BG201" i="5"/>
  <c r="BF201" i="5"/>
  <c r="BE201" i="5"/>
  <c r="BD201" i="5"/>
  <c r="BC201" i="5"/>
  <c r="BB201" i="5"/>
  <c r="BA201" i="5"/>
  <c r="AZ201" i="5"/>
  <c r="AY201" i="5"/>
  <c r="AX201" i="5"/>
  <c r="AP201" i="5"/>
  <c r="AO201" i="5"/>
  <c r="AM201" i="5"/>
  <c r="AL201" i="5"/>
  <c r="AQ201" i="5" s="1"/>
  <c r="AJ201" i="5" a="1"/>
  <c r="AJ201" i="5" s="1"/>
  <c r="AK201" i="5" s="1"/>
  <c r="AI201" i="5"/>
  <c r="AF201" i="5"/>
  <c r="AB201" i="5"/>
  <c r="Y201" i="5"/>
  <c r="T201" i="5"/>
  <c r="AN201" i="5" s="1"/>
  <c r="H201" i="5"/>
  <c r="A201" i="5"/>
  <c r="BG200" i="5"/>
  <c r="BF200" i="5"/>
  <c r="BE200" i="5"/>
  <c r="BD200" i="5"/>
  <c r="BC200" i="5"/>
  <c r="BB200" i="5"/>
  <c r="BA200" i="5"/>
  <c r="AZ200" i="5"/>
  <c r="AY200" i="5"/>
  <c r="AX200" i="5"/>
  <c r="AP200" i="5"/>
  <c r="AO200" i="5"/>
  <c r="AM200" i="5"/>
  <c r="AK200" i="5"/>
  <c r="AJ200" i="5" a="1"/>
  <c r="AJ200" i="5"/>
  <c r="AI200" i="5"/>
  <c r="AF200" i="5"/>
  <c r="AB200" i="5"/>
  <c r="Y200" i="5"/>
  <c r="T200" i="5"/>
  <c r="H200" i="5"/>
  <c r="A200" i="5"/>
  <c r="BG199" i="5"/>
  <c r="BF199" i="5"/>
  <c r="BE199" i="5"/>
  <c r="BD199" i="5"/>
  <c r="BC199" i="5"/>
  <c r="BB199" i="5"/>
  <c r="BA199" i="5"/>
  <c r="AZ199" i="5"/>
  <c r="AY199" i="5"/>
  <c r="AX199" i="5"/>
  <c r="AP199" i="5"/>
  <c r="AO199" i="5"/>
  <c r="AN199" i="5"/>
  <c r="AM199" i="5"/>
  <c r="AQ199" i="5" s="1"/>
  <c r="AL199" i="5"/>
  <c r="AJ199" i="5" a="1"/>
  <c r="AJ199" i="5" s="1"/>
  <c r="AK199" i="5" s="1"/>
  <c r="AI199" i="5"/>
  <c r="AF199" i="5"/>
  <c r="AB199" i="5"/>
  <c r="Y199" i="5"/>
  <c r="T199" i="5"/>
  <c r="H199" i="5"/>
  <c r="A199" i="5"/>
  <c r="BG198" i="5"/>
  <c r="BF198" i="5"/>
  <c r="BE198" i="5"/>
  <c r="BD198" i="5"/>
  <c r="BC198" i="5"/>
  <c r="BB198" i="5"/>
  <c r="BA198" i="5"/>
  <c r="AZ198" i="5"/>
  <c r="AY198" i="5"/>
  <c r="AX198" i="5"/>
  <c r="AP198" i="5"/>
  <c r="AO198" i="5"/>
  <c r="AM198" i="5"/>
  <c r="AJ198" i="5" a="1"/>
  <c r="AJ198" i="5" s="1"/>
  <c r="AK198" i="5" s="1"/>
  <c r="AI198" i="5"/>
  <c r="AF198" i="5"/>
  <c r="AB198" i="5"/>
  <c r="Y198" i="5"/>
  <c r="T198" i="5"/>
  <c r="AN198" i="5" s="1"/>
  <c r="H198" i="5"/>
  <c r="A198" i="5"/>
  <c r="BG197" i="5"/>
  <c r="BF197" i="5"/>
  <c r="BE197" i="5"/>
  <c r="BD197" i="5"/>
  <c r="BC197" i="5"/>
  <c r="BB197" i="5"/>
  <c r="BA197" i="5"/>
  <c r="AZ197" i="5"/>
  <c r="AY197" i="5"/>
  <c r="AX197" i="5"/>
  <c r="AP197" i="5"/>
  <c r="AO197" i="5"/>
  <c r="AM197" i="5"/>
  <c r="AJ197" i="5" a="1"/>
  <c r="AJ197" i="5"/>
  <c r="AK197" i="5" s="1"/>
  <c r="AI197" i="5"/>
  <c r="AF197" i="5"/>
  <c r="AB197" i="5"/>
  <c r="Y197" i="5"/>
  <c r="T197" i="5"/>
  <c r="H197" i="5"/>
  <c r="A197" i="5"/>
  <c r="BG196" i="5"/>
  <c r="BF196" i="5"/>
  <c r="BE196" i="5"/>
  <c r="BD196" i="5"/>
  <c r="BC196" i="5"/>
  <c r="BB196" i="5"/>
  <c r="BA196" i="5"/>
  <c r="AZ196" i="5"/>
  <c r="AY196" i="5"/>
  <c r="AX196" i="5"/>
  <c r="AP196" i="5"/>
  <c r="AO196" i="5"/>
  <c r="AN196" i="5"/>
  <c r="AM196" i="5"/>
  <c r="AL196" i="5"/>
  <c r="AK196" i="5"/>
  <c r="AJ196" i="5" a="1"/>
  <c r="AJ196" i="5" s="1"/>
  <c r="AI196" i="5"/>
  <c r="AF196" i="5"/>
  <c r="AB196" i="5"/>
  <c r="Y196" i="5"/>
  <c r="T196" i="5"/>
  <c r="H196" i="5"/>
  <c r="A196" i="5"/>
  <c r="BG195" i="5"/>
  <c r="BF195" i="5"/>
  <c r="BE195" i="5"/>
  <c r="BD195" i="5"/>
  <c r="BC195" i="5"/>
  <c r="BB195" i="5"/>
  <c r="BA195" i="5"/>
  <c r="AZ195" i="5"/>
  <c r="AY195" i="5"/>
  <c r="AX195" i="5"/>
  <c r="AP195" i="5"/>
  <c r="AO195" i="5"/>
  <c r="AM195" i="5"/>
  <c r="AJ195" i="5" a="1"/>
  <c r="AJ195" i="5"/>
  <c r="AK195" i="5" s="1"/>
  <c r="AI195" i="5"/>
  <c r="AF195" i="5"/>
  <c r="AB195" i="5"/>
  <c r="Y195" i="5"/>
  <c r="T195" i="5"/>
  <c r="AN195" i="5" s="1"/>
  <c r="H195" i="5"/>
  <c r="A195" i="5"/>
  <c r="BG194" i="5"/>
  <c r="BF194" i="5"/>
  <c r="BE194" i="5"/>
  <c r="BD194" i="5"/>
  <c r="BC194" i="5"/>
  <c r="BB194" i="5"/>
  <c r="BA194" i="5"/>
  <c r="AZ194" i="5"/>
  <c r="AY194" i="5"/>
  <c r="AX194" i="5"/>
  <c r="AP194" i="5"/>
  <c r="AO194" i="5"/>
  <c r="AN194" i="5"/>
  <c r="AM194" i="5"/>
  <c r="AL194" i="5"/>
  <c r="AJ194" i="5" a="1"/>
  <c r="AJ194" i="5" s="1"/>
  <c r="AK194" i="5" s="1"/>
  <c r="AI194" i="5"/>
  <c r="AF194" i="5"/>
  <c r="AB194" i="5"/>
  <c r="Y194" i="5"/>
  <c r="T194" i="5"/>
  <c r="H194" i="5"/>
  <c r="A194" i="5"/>
  <c r="BG193" i="5"/>
  <c r="BF193" i="5"/>
  <c r="BE193" i="5"/>
  <c r="BD193" i="5"/>
  <c r="BC193" i="5"/>
  <c r="BB193" i="5"/>
  <c r="BA193" i="5"/>
  <c r="AZ193" i="5"/>
  <c r="AY193" i="5"/>
  <c r="AX193" i="5"/>
  <c r="AP193" i="5"/>
  <c r="AO193" i="5"/>
  <c r="AM193" i="5"/>
  <c r="AL193" i="5"/>
  <c r="AJ193" i="5" a="1"/>
  <c r="AJ193" i="5" s="1"/>
  <c r="AK193" i="5" s="1"/>
  <c r="AI193" i="5"/>
  <c r="AF193" i="5"/>
  <c r="AB193" i="5"/>
  <c r="Y193" i="5"/>
  <c r="T193" i="5"/>
  <c r="AN193" i="5" s="1"/>
  <c r="H193" i="5"/>
  <c r="A193" i="5"/>
  <c r="BG192" i="5"/>
  <c r="BF192" i="5"/>
  <c r="BE192" i="5"/>
  <c r="BD192" i="5"/>
  <c r="BC192" i="5"/>
  <c r="BB192" i="5"/>
  <c r="BA192" i="5"/>
  <c r="AZ192" i="5"/>
  <c r="AY192" i="5"/>
  <c r="AX192" i="5"/>
  <c r="AP192" i="5"/>
  <c r="AO192" i="5"/>
  <c r="AM192" i="5"/>
  <c r="AK192" i="5"/>
  <c r="AJ192" i="5" a="1"/>
  <c r="AJ192" i="5"/>
  <c r="AI192" i="5"/>
  <c r="AF192" i="5"/>
  <c r="AB192" i="5"/>
  <c r="Y192" i="5"/>
  <c r="T192" i="5"/>
  <c r="H192" i="5"/>
  <c r="A192" i="5"/>
  <c r="BG191" i="5"/>
  <c r="BF191" i="5"/>
  <c r="BE191" i="5"/>
  <c r="BD191" i="5"/>
  <c r="BC191" i="5"/>
  <c r="BB191" i="5"/>
  <c r="BA191" i="5"/>
  <c r="AZ191" i="5"/>
  <c r="AY191" i="5"/>
  <c r="AX191" i="5"/>
  <c r="AP191" i="5"/>
  <c r="AO191" i="5"/>
  <c r="AN191" i="5"/>
  <c r="AM191" i="5"/>
  <c r="AQ191" i="5" s="1"/>
  <c r="AL191" i="5"/>
  <c r="AJ191" i="5" a="1"/>
  <c r="AJ191" i="5" s="1"/>
  <c r="AK191" i="5" s="1"/>
  <c r="AI191" i="5"/>
  <c r="AF191" i="5"/>
  <c r="AB191" i="5"/>
  <c r="Y191" i="5"/>
  <c r="T191" i="5"/>
  <c r="H191" i="5"/>
  <c r="A191" i="5"/>
  <c r="BG190" i="5"/>
  <c r="BF190" i="5"/>
  <c r="BE190" i="5"/>
  <c r="BD190" i="5"/>
  <c r="BC190" i="5"/>
  <c r="BB190" i="5"/>
  <c r="BA190" i="5"/>
  <c r="AZ190" i="5"/>
  <c r="AY190" i="5"/>
  <c r="AX190" i="5"/>
  <c r="AP190" i="5"/>
  <c r="AO190" i="5"/>
  <c r="AN190" i="5"/>
  <c r="AM190" i="5"/>
  <c r="AL190" i="5"/>
  <c r="AQ190" i="5" s="1"/>
  <c r="AK190" i="5"/>
  <c r="AJ190" i="5" a="1"/>
  <c r="AJ190" i="5" s="1"/>
  <c r="AI190" i="5"/>
  <c r="AF190" i="5"/>
  <c r="AB190" i="5"/>
  <c r="Y190" i="5"/>
  <c r="T190" i="5"/>
  <c r="AL189" i="5" s="1"/>
  <c r="AQ189" i="5" s="1"/>
  <c r="H190" i="5"/>
  <c r="A190" i="5"/>
  <c r="BG189" i="5"/>
  <c r="BF189" i="5"/>
  <c r="BE189" i="5"/>
  <c r="BD189" i="5"/>
  <c r="BC189" i="5"/>
  <c r="BB189" i="5"/>
  <c r="BA189" i="5"/>
  <c r="AZ189" i="5"/>
  <c r="AY189" i="5"/>
  <c r="AX189" i="5"/>
  <c r="AP189" i="5"/>
  <c r="AO189" i="5"/>
  <c r="AN189" i="5"/>
  <c r="AM189" i="5"/>
  <c r="AJ189" i="5" a="1"/>
  <c r="AJ189" i="5"/>
  <c r="AK189" i="5" s="1"/>
  <c r="AI189" i="5"/>
  <c r="AF189" i="5"/>
  <c r="AB189" i="5"/>
  <c r="Y189" i="5"/>
  <c r="T189" i="5"/>
  <c r="AN188" i="5" s="1"/>
  <c r="H189" i="5"/>
  <c r="A189" i="5"/>
  <c r="BG188" i="5"/>
  <c r="BF188" i="5"/>
  <c r="BE188" i="5"/>
  <c r="BD188" i="5"/>
  <c r="BC188" i="5"/>
  <c r="BB188" i="5"/>
  <c r="BA188" i="5"/>
  <c r="AZ188" i="5"/>
  <c r="AY188" i="5"/>
  <c r="AX188" i="5"/>
  <c r="AP188" i="5"/>
  <c r="AO188" i="5"/>
  <c r="AM188" i="5"/>
  <c r="AL188" i="5"/>
  <c r="AQ188" i="5" s="1"/>
  <c r="AJ188" i="5" a="1"/>
  <c r="AJ188" i="5" s="1"/>
  <c r="AK188" i="5" s="1"/>
  <c r="AI188" i="5"/>
  <c r="AF188" i="5"/>
  <c r="AB188" i="5"/>
  <c r="Y188" i="5"/>
  <c r="T188" i="5"/>
  <c r="AL187" i="5" s="1"/>
  <c r="AQ187" i="5" s="1"/>
  <c r="H188" i="5"/>
  <c r="A188" i="5"/>
  <c r="BG187" i="5"/>
  <c r="BF187" i="5"/>
  <c r="BE187" i="5"/>
  <c r="BD187" i="5"/>
  <c r="BC187" i="5"/>
  <c r="BB187" i="5"/>
  <c r="BA187" i="5"/>
  <c r="AZ187" i="5"/>
  <c r="AY187" i="5"/>
  <c r="AX187" i="5"/>
  <c r="AP187" i="5"/>
  <c r="AO187" i="5"/>
  <c r="AN187" i="5"/>
  <c r="AM187" i="5"/>
  <c r="AJ187" i="5" a="1"/>
  <c r="AJ187" i="5"/>
  <c r="AK187" i="5" s="1"/>
  <c r="AI187" i="5"/>
  <c r="AF187" i="5"/>
  <c r="AB187" i="5"/>
  <c r="Y187" i="5"/>
  <c r="T187" i="5"/>
  <c r="H187" i="5"/>
  <c r="A187" i="5"/>
  <c r="BG186" i="5"/>
  <c r="BF186" i="5"/>
  <c r="BE186" i="5"/>
  <c r="BD186" i="5"/>
  <c r="BC186" i="5"/>
  <c r="BB186" i="5"/>
  <c r="BA186" i="5"/>
  <c r="AZ186" i="5"/>
  <c r="AY186" i="5"/>
  <c r="AX186" i="5"/>
  <c r="AP186" i="5"/>
  <c r="AO186" i="5"/>
  <c r="AN186" i="5"/>
  <c r="AM186" i="5"/>
  <c r="AL186" i="5"/>
  <c r="AQ186" i="5" s="1"/>
  <c r="AJ186" i="5" a="1"/>
  <c r="AJ186" i="5" s="1"/>
  <c r="AK186" i="5" s="1"/>
  <c r="AI186" i="5"/>
  <c r="AF186" i="5"/>
  <c r="AB186" i="5"/>
  <c r="Y186" i="5"/>
  <c r="T186" i="5"/>
  <c r="H186" i="5"/>
  <c r="A186" i="5"/>
  <c r="BG185" i="5"/>
  <c r="BF185" i="5"/>
  <c r="BE185" i="5"/>
  <c r="BD185" i="5"/>
  <c r="BC185" i="5"/>
  <c r="BB185" i="5"/>
  <c r="BA185" i="5"/>
  <c r="AZ185" i="5"/>
  <c r="AY185" i="5"/>
  <c r="AX185" i="5"/>
  <c r="AP185" i="5"/>
  <c r="AO185" i="5"/>
  <c r="AN185" i="5"/>
  <c r="AM185" i="5"/>
  <c r="AL185" i="5"/>
  <c r="AQ185" i="5" s="1"/>
  <c r="AJ185" i="5" a="1"/>
  <c r="AJ185" i="5"/>
  <c r="AK185" i="5" s="1"/>
  <c r="AI185" i="5"/>
  <c r="AF185" i="5"/>
  <c r="AB185" i="5"/>
  <c r="Y185" i="5"/>
  <c r="T185" i="5"/>
  <c r="AL184" i="5" s="1"/>
  <c r="AQ184" i="5" s="1"/>
  <c r="H185" i="5"/>
  <c r="A185" i="5"/>
  <c r="BG184" i="5"/>
  <c r="BF184" i="5"/>
  <c r="BE184" i="5"/>
  <c r="BD184" i="5"/>
  <c r="BC184" i="5"/>
  <c r="BB184" i="5"/>
  <c r="BA184" i="5"/>
  <c r="AZ184" i="5"/>
  <c r="AY184" i="5"/>
  <c r="AX184" i="5"/>
  <c r="AP184" i="5"/>
  <c r="AO184" i="5"/>
  <c r="AN184" i="5"/>
  <c r="AM184" i="5"/>
  <c r="AK184" i="5"/>
  <c r="AJ184" i="5" a="1"/>
  <c r="AJ184" i="5"/>
  <c r="AI184" i="5"/>
  <c r="AF184" i="5"/>
  <c r="AB184" i="5"/>
  <c r="Y184" i="5"/>
  <c r="T184" i="5"/>
  <c r="AL183" i="5" s="1"/>
  <c r="H184" i="5"/>
  <c r="A184" i="5"/>
  <c r="BG183" i="5"/>
  <c r="BF183" i="5"/>
  <c r="BE183" i="5"/>
  <c r="BD183" i="5"/>
  <c r="BC183" i="5"/>
  <c r="BB183" i="5"/>
  <c r="BA183" i="5"/>
  <c r="AZ183" i="5"/>
  <c r="AY183" i="5"/>
  <c r="AX183" i="5"/>
  <c r="AP183" i="5"/>
  <c r="AQ183" i="5" s="1"/>
  <c r="AO183" i="5"/>
  <c r="AN183" i="5"/>
  <c r="AM183" i="5"/>
  <c r="AJ183" i="5" a="1"/>
  <c r="AJ183" i="5" s="1"/>
  <c r="AK183" i="5" s="1"/>
  <c r="AI183" i="5"/>
  <c r="AF183" i="5"/>
  <c r="AB183" i="5"/>
  <c r="Y183" i="5"/>
  <c r="T183" i="5"/>
  <c r="H183" i="5"/>
  <c r="A183" i="5"/>
  <c r="BG182" i="5"/>
  <c r="BF182" i="5"/>
  <c r="BE182" i="5"/>
  <c r="BD182" i="5"/>
  <c r="BC182" i="5"/>
  <c r="BB182" i="5"/>
  <c r="BA182" i="5"/>
  <c r="AZ182" i="5"/>
  <c r="AY182" i="5"/>
  <c r="AX182" i="5"/>
  <c r="AP182" i="5"/>
  <c r="AO182" i="5"/>
  <c r="AN182" i="5"/>
  <c r="AM182" i="5"/>
  <c r="AL182" i="5"/>
  <c r="AQ182" i="5" s="1"/>
  <c r="AJ182" i="5" a="1"/>
  <c r="AJ182" i="5" s="1"/>
  <c r="AK182" i="5" s="1"/>
  <c r="AI182" i="5"/>
  <c r="AF182" i="5"/>
  <c r="AB182" i="5"/>
  <c r="Y182" i="5"/>
  <c r="T182" i="5"/>
  <c r="AL181" i="5" s="1"/>
  <c r="H182" i="5"/>
  <c r="A182" i="5"/>
  <c r="BG181" i="5"/>
  <c r="BF181" i="5"/>
  <c r="BE181" i="5"/>
  <c r="BD181" i="5"/>
  <c r="BC181" i="5"/>
  <c r="BB181" i="5"/>
  <c r="BA181" i="5"/>
  <c r="AZ181" i="5"/>
  <c r="AY181" i="5"/>
  <c r="AX181" i="5"/>
  <c r="AQ181" i="5"/>
  <c r="AP181" i="5"/>
  <c r="AO181" i="5"/>
  <c r="AN181" i="5"/>
  <c r="AM181" i="5"/>
  <c r="AJ181" i="5" a="1"/>
  <c r="AJ181" i="5"/>
  <c r="AK181" i="5" s="1"/>
  <c r="AI181" i="5"/>
  <c r="AF181" i="5"/>
  <c r="AB181" i="5"/>
  <c r="Y181" i="5"/>
  <c r="T181" i="5"/>
  <c r="H181" i="5"/>
  <c r="A181" i="5"/>
  <c r="BG180" i="5"/>
  <c r="BF180" i="5"/>
  <c r="BE180" i="5"/>
  <c r="BD180" i="5"/>
  <c r="BC180" i="5"/>
  <c r="BB180" i="5"/>
  <c r="BA180" i="5"/>
  <c r="AZ180" i="5"/>
  <c r="AY180" i="5"/>
  <c r="AX180" i="5"/>
  <c r="AP180" i="5"/>
  <c r="AO180" i="5"/>
  <c r="AN180" i="5"/>
  <c r="AM180" i="5"/>
  <c r="AL180" i="5"/>
  <c r="AJ180" i="5" a="1"/>
  <c r="AJ180" i="5" s="1"/>
  <c r="AK180" i="5" s="1"/>
  <c r="AI180" i="5"/>
  <c r="AF180" i="5"/>
  <c r="AB180" i="5"/>
  <c r="Y180" i="5"/>
  <c r="T180" i="5"/>
  <c r="AL179" i="5" s="1"/>
  <c r="AQ179" i="5" s="1"/>
  <c r="H180" i="5"/>
  <c r="A180" i="5"/>
  <c r="BG179" i="5"/>
  <c r="BF179" i="5"/>
  <c r="BE179" i="5"/>
  <c r="BD179" i="5"/>
  <c r="BC179" i="5"/>
  <c r="BB179" i="5"/>
  <c r="BA179" i="5"/>
  <c r="AZ179" i="5"/>
  <c r="AY179" i="5"/>
  <c r="AX179" i="5"/>
  <c r="AP179" i="5"/>
  <c r="AO179" i="5"/>
  <c r="AN179" i="5"/>
  <c r="AM179" i="5"/>
  <c r="AJ179" i="5" a="1"/>
  <c r="AJ179" i="5"/>
  <c r="AK179" i="5" s="1"/>
  <c r="AI179" i="5"/>
  <c r="AF179" i="5"/>
  <c r="AB179" i="5"/>
  <c r="Y179" i="5"/>
  <c r="T179" i="5"/>
  <c r="H179" i="5"/>
  <c r="A179" i="5"/>
  <c r="BG178" i="5"/>
  <c r="BF178" i="5"/>
  <c r="BE178" i="5"/>
  <c r="BD178" i="5"/>
  <c r="BC178" i="5"/>
  <c r="BB178" i="5"/>
  <c r="BA178" i="5"/>
  <c r="AZ178" i="5"/>
  <c r="AY178" i="5"/>
  <c r="AX178" i="5"/>
  <c r="AP178" i="5"/>
  <c r="AO178" i="5"/>
  <c r="AN178" i="5"/>
  <c r="AM178" i="5"/>
  <c r="AL178" i="5"/>
  <c r="AJ178" i="5" a="1"/>
  <c r="AJ178" i="5" s="1"/>
  <c r="AK178" i="5" s="1"/>
  <c r="AI178" i="5"/>
  <c r="AF178" i="5"/>
  <c r="AB178" i="5"/>
  <c r="Y178" i="5"/>
  <c r="T178" i="5"/>
  <c r="H178" i="5"/>
  <c r="A178" i="5"/>
  <c r="BG177" i="5"/>
  <c r="BF177" i="5"/>
  <c r="BE177" i="5"/>
  <c r="BD177" i="5"/>
  <c r="BC177" i="5"/>
  <c r="BB177" i="5"/>
  <c r="BA177" i="5"/>
  <c r="AZ177" i="5"/>
  <c r="AY177" i="5"/>
  <c r="AX177" i="5"/>
  <c r="AP177" i="5"/>
  <c r="AO177" i="5"/>
  <c r="AN177" i="5"/>
  <c r="AM177" i="5"/>
  <c r="AL177" i="5"/>
  <c r="AJ177" i="5" a="1"/>
  <c r="AJ177" i="5"/>
  <c r="AK177" i="5" s="1"/>
  <c r="AI177" i="5"/>
  <c r="AF177" i="5"/>
  <c r="AB177" i="5"/>
  <c r="Y177" i="5"/>
  <c r="T177" i="5"/>
  <c r="AL176" i="5" s="1"/>
  <c r="AQ176" i="5" s="1"/>
  <c r="H177" i="5"/>
  <c r="A177" i="5"/>
  <c r="BG176" i="5"/>
  <c r="BF176" i="5"/>
  <c r="BE176" i="5"/>
  <c r="BD176" i="5"/>
  <c r="BC176" i="5"/>
  <c r="BB176" i="5"/>
  <c r="BA176" i="5"/>
  <c r="AZ176" i="5"/>
  <c r="AY176" i="5"/>
  <c r="AX176" i="5"/>
  <c r="AP176" i="5"/>
  <c r="AO176" i="5"/>
  <c r="AN176" i="5"/>
  <c r="AM176" i="5"/>
  <c r="AK176" i="5"/>
  <c r="AJ176" i="5" a="1"/>
  <c r="AJ176" i="5"/>
  <c r="AI176" i="5"/>
  <c r="AF176" i="5"/>
  <c r="AB176" i="5"/>
  <c r="Y176" i="5"/>
  <c r="T176" i="5"/>
  <c r="AL175" i="5" s="1"/>
  <c r="AQ175" i="5" s="1"/>
  <c r="H176" i="5"/>
  <c r="A176" i="5"/>
  <c r="BG175" i="5"/>
  <c r="BF175" i="5"/>
  <c r="BE175" i="5"/>
  <c r="BD175" i="5"/>
  <c r="BC175" i="5"/>
  <c r="BB175" i="5"/>
  <c r="BA175" i="5"/>
  <c r="AZ175" i="5"/>
  <c r="AY175" i="5"/>
  <c r="AX175" i="5"/>
  <c r="AP175" i="5"/>
  <c r="AO175" i="5"/>
  <c r="AN175" i="5"/>
  <c r="AM175" i="5"/>
  <c r="AJ175" i="5" a="1"/>
  <c r="AJ175" i="5" s="1"/>
  <c r="AK175" i="5" s="1"/>
  <c r="AI175" i="5"/>
  <c r="AF175" i="5"/>
  <c r="AB175" i="5"/>
  <c r="Y175" i="5"/>
  <c r="T175" i="5"/>
  <c r="H175" i="5"/>
  <c r="A175" i="5"/>
  <c r="BG174" i="5"/>
  <c r="BF174" i="5"/>
  <c r="BE174" i="5"/>
  <c r="BD174" i="5"/>
  <c r="BC174" i="5"/>
  <c r="BB174" i="5"/>
  <c r="BA174" i="5"/>
  <c r="AZ174" i="5"/>
  <c r="AY174" i="5"/>
  <c r="AX174" i="5"/>
  <c r="AP174" i="5"/>
  <c r="AO174" i="5"/>
  <c r="AN174" i="5"/>
  <c r="AM174" i="5"/>
  <c r="AL174" i="5"/>
  <c r="AQ174" i="5" s="1"/>
  <c r="AK174" i="5"/>
  <c r="AJ174" i="5" a="1"/>
  <c r="AJ174" i="5" s="1"/>
  <c r="AI174" i="5"/>
  <c r="AF174" i="5"/>
  <c r="AB174" i="5"/>
  <c r="Y174" i="5"/>
  <c r="T174" i="5"/>
  <c r="AL173" i="5" s="1"/>
  <c r="AQ173" i="5" s="1"/>
  <c r="H174" i="5"/>
  <c r="A174" i="5"/>
  <c r="BG173" i="5"/>
  <c r="BF173" i="5"/>
  <c r="BE173" i="5"/>
  <c r="BD173" i="5"/>
  <c r="BC173" i="5"/>
  <c r="BB173" i="5"/>
  <c r="BA173" i="5"/>
  <c r="AZ173" i="5"/>
  <c r="AY173" i="5"/>
  <c r="AX173" i="5"/>
  <c r="AP173" i="5"/>
  <c r="AO173" i="5"/>
  <c r="AN173" i="5"/>
  <c r="AM173" i="5"/>
  <c r="AJ173" i="5" a="1"/>
  <c r="AJ173" i="5"/>
  <c r="AK173" i="5" s="1"/>
  <c r="AI173" i="5"/>
  <c r="AF173" i="5"/>
  <c r="AB173" i="5"/>
  <c r="Y173" i="5"/>
  <c r="T173" i="5"/>
  <c r="H173" i="5"/>
  <c r="A173" i="5"/>
  <c r="BG172" i="5"/>
  <c r="BF172" i="5"/>
  <c r="BE172" i="5"/>
  <c r="BD172" i="5"/>
  <c r="BC172" i="5"/>
  <c r="BB172" i="5"/>
  <c r="BA172" i="5"/>
  <c r="AZ172" i="5"/>
  <c r="AY172" i="5"/>
  <c r="AX172" i="5"/>
  <c r="AP172" i="5"/>
  <c r="AO172" i="5"/>
  <c r="AN172" i="5"/>
  <c r="AM172" i="5"/>
  <c r="AL172" i="5"/>
  <c r="AQ172" i="5" s="1"/>
  <c r="AK172" i="5"/>
  <c r="AJ172" i="5" a="1"/>
  <c r="AJ172" i="5" s="1"/>
  <c r="AI172" i="5"/>
  <c r="AF172" i="5"/>
  <c r="AB172" i="5"/>
  <c r="Y172" i="5"/>
  <c r="T172" i="5"/>
  <c r="AL171" i="5" s="1"/>
  <c r="AQ171" i="5" s="1"/>
  <c r="H172" i="5"/>
  <c r="A172" i="5"/>
  <c r="BG171" i="5"/>
  <c r="BF171" i="5"/>
  <c r="BE171" i="5"/>
  <c r="BD171" i="5"/>
  <c r="BC171" i="5"/>
  <c r="BB171" i="5"/>
  <c r="BA171" i="5"/>
  <c r="AZ171" i="5"/>
  <c r="AY171" i="5"/>
  <c r="AX171" i="5"/>
  <c r="AP171" i="5"/>
  <c r="AO171" i="5"/>
  <c r="AN171" i="5"/>
  <c r="AM171" i="5"/>
  <c r="AJ171" i="5" a="1"/>
  <c r="AJ171" i="5"/>
  <c r="AK171" i="5" s="1"/>
  <c r="AI171" i="5"/>
  <c r="AF171" i="5"/>
  <c r="AB171" i="5"/>
  <c r="Y171" i="5"/>
  <c r="T171" i="5"/>
  <c r="H171" i="5"/>
  <c r="A171" i="5"/>
  <c r="BG170" i="5"/>
  <c r="BF170" i="5"/>
  <c r="BE170" i="5"/>
  <c r="BD170" i="5"/>
  <c r="BC170" i="5"/>
  <c r="BB170" i="5"/>
  <c r="BA170" i="5"/>
  <c r="AZ170" i="5"/>
  <c r="AY170" i="5"/>
  <c r="AX170" i="5"/>
  <c r="AP170" i="5"/>
  <c r="AO170" i="5"/>
  <c r="AN170" i="5"/>
  <c r="AM170" i="5"/>
  <c r="AL170" i="5"/>
  <c r="AJ170" i="5" a="1"/>
  <c r="AJ170" i="5" s="1"/>
  <c r="AK170" i="5" s="1"/>
  <c r="AI170" i="5"/>
  <c r="AF170" i="5"/>
  <c r="AB170" i="5"/>
  <c r="Y170" i="5"/>
  <c r="T170" i="5"/>
  <c r="H170" i="5"/>
  <c r="A170" i="5"/>
  <c r="BG169" i="5"/>
  <c r="BF169" i="5"/>
  <c r="BE169" i="5"/>
  <c r="BD169" i="5"/>
  <c r="BC169" i="5"/>
  <c r="BB169" i="5"/>
  <c r="BA169" i="5"/>
  <c r="AZ169" i="5"/>
  <c r="AY169" i="5"/>
  <c r="AX169" i="5"/>
  <c r="AP169" i="5"/>
  <c r="AO169" i="5"/>
  <c r="AN169" i="5"/>
  <c r="AM169" i="5"/>
  <c r="AL169" i="5"/>
  <c r="AJ169" i="5" a="1"/>
  <c r="AJ169" i="5"/>
  <c r="AK169" i="5" s="1"/>
  <c r="AI169" i="5"/>
  <c r="AF169" i="5"/>
  <c r="AB169" i="5"/>
  <c r="Y169" i="5"/>
  <c r="T169" i="5"/>
  <c r="AL168" i="5" s="1"/>
  <c r="AQ168" i="5" s="1"/>
  <c r="H169" i="5"/>
  <c r="A169" i="5"/>
  <c r="BG168" i="5"/>
  <c r="BF168" i="5"/>
  <c r="BE168" i="5"/>
  <c r="BD168" i="5"/>
  <c r="BC168" i="5"/>
  <c r="BB168" i="5"/>
  <c r="BA168" i="5"/>
  <c r="AZ168" i="5"/>
  <c r="AY168" i="5"/>
  <c r="AX168" i="5"/>
  <c r="AP168" i="5"/>
  <c r="AO168" i="5"/>
  <c r="AN168" i="5"/>
  <c r="AM168" i="5"/>
  <c r="AK168" i="5"/>
  <c r="AJ168" i="5" a="1"/>
  <c r="AJ168" i="5"/>
  <c r="AI168" i="5"/>
  <c r="AF168" i="5"/>
  <c r="AB168" i="5"/>
  <c r="Y168" i="5"/>
  <c r="T168" i="5"/>
  <c r="AL167" i="5" s="1"/>
  <c r="H168" i="5"/>
  <c r="A168" i="5"/>
  <c r="BG167" i="5"/>
  <c r="BF167" i="5"/>
  <c r="BE167" i="5"/>
  <c r="BD167" i="5"/>
  <c r="BC167" i="5"/>
  <c r="BB167" i="5"/>
  <c r="BA167" i="5"/>
  <c r="AZ167" i="5"/>
  <c r="AY167" i="5"/>
  <c r="AX167" i="5"/>
  <c r="AP167" i="5"/>
  <c r="AO167" i="5"/>
  <c r="AN167" i="5"/>
  <c r="AM167" i="5"/>
  <c r="AJ167" i="5" a="1"/>
  <c r="AJ167" i="5" s="1"/>
  <c r="AK167" i="5" s="1"/>
  <c r="AI167" i="5"/>
  <c r="AF167" i="5"/>
  <c r="AB167" i="5"/>
  <c r="Y167" i="5"/>
  <c r="T167" i="5"/>
  <c r="H167" i="5"/>
  <c r="A167" i="5"/>
  <c r="BG166" i="5"/>
  <c r="BF166" i="5"/>
  <c r="BE166" i="5"/>
  <c r="BD166" i="5"/>
  <c r="BC166" i="5"/>
  <c r="BB166" i="5"/>
  <c r="BA166" i="5"/>
  <c r="AZ166" i="5"/>
  <c r="AY166" i="5"/>
  <c r="AX166" i="5"/>
  <c r="AP166" i="5"/>
  <c r="AO166" i="5"/>
  <c r="AN166" i="5"/>
  <c r="AM166" i="5"/>
  <c r="AL166" i="5"/>
  <c r="AQ166" i="5" s="1"/>
  <c r="AK166" i="5"/>
  <c r="AJ166" i="5" a="1"/>
  <c r="AJ166" i="5" s="1"/>
  <c r="AI166" i="5"/>
  <c r="AF166" i="5"/>
  <c r="AB166" i="5"/>
  <c r="Y166" i="5"/>
  <c r="T166" i="5"/>
  <c r="AL165" i="5" s="1"/>
  <c r="AQ165" i="5" s="1"/>
  <c r="H166" i="5"/>
  <c r="A166" i="5"/>
  <c r="BG165" i="5"/>
  <c r="BF165" i="5"/>
  <c r="BE165" i="5"/>
  <c r="BD165" i="5"/>
  <c r="BC165" i="5"/>
  <c r="BB165" i="5"/>
  <c r="BA165" i="5"/>
  <c r="AZ165" i="5"/>
  <c r="AY165" i="5"/>
  <c r="AX165" i="5"/>
  <c r="AP165" i="5"/>
  <c r="AO165" i="5"/>
  <c r="AN165" i="5"/>
  <c r="AM165" i="5"/>
  <c r="AJ165" i="5" a="1"/>
  <c r="AJ165" i="5"/>
  <c r="AK165" i="5" s="1"/>
  <c r="AI165" i="5"/>
  <c r="AF165" i="5"/>
  <c r="AB165" i="5"/>
  <c r="Y165" i="5"/>
  <c r="T165" i="5"/>
  <c r="AN164" i="5" s="1"/>
  <c r="H165" i="5"/>
  <c r="A165" i="5"/>
  <c r="BG164" i="5"/>
  <c r="BF164" i="5"/>
  <c r="BE164" i="5"/>
  <c r="BD164" i="5"/>
  <c r="BC164" i="5"/>
  <c r="BB164" i="5"/>
  <c r="BA164" i="5"/>
  <c r="AZ164" i="5"/>
  <c r="AY164" i="5"/>
  <c r="AX164" i="5"/>
  <c r="AP164" i="5"/>
  <c r="AO164" i="5"/>
  <c r="AM164" i="5"/>
  <c r="AK164" i="5"/>
  <c r="AJ164" i="5" a="1"/>
  <c r="AJ164" i="5" s="1"/>
  <c r="AI164" i="5"/>
  <c r="AF164" i="5"/>
  <c r="AB164" i="5"/>
  <c r="Y164" i="5"/>
  <c r="T164" i="5"/>
  <c r="AL163" i="5" s="1"/>
  <c r="AQ163" i="5" s="1"/>
  <c r="H164" i="5"/>
  <c r="A164" i="5"/>
  <c r="BG163" i="5"/>
  <c r="BF163" i="5"/>
  <c r="BE163" i="5"/>
  <c r="BD163" i="5"/>
  <c r="BC163" i="5"/>
  <c r="BB163" i="5"/>
  <c r="BA163" i="5"/>
  <c r="AZ163" i="5"/>
  <c r="AY163" i="5"/>
  <c r="AX163" i="5"/>
  <c r="AP163" i="5"/>
  <c r="AO163" i="5"/>
  <c r="AN163" i="5"/>
  <c r="AM163" i="5"/>
  <c r="AJ163" i="5" a="1"/>
  <c r="AJ163" i="5"/>
  <c r="AK163" i="5" s="1"/>
  <c r="AI163" i="5"/>
  <c r="AF163" i="5"/>
  <c r="AB163" i="5"/>
  <c r="Y163" i="5"/>
  <c r="T163" i="5"/>
  <c r="H163" i="5"/>
  <c r="A163" i="5"/>
  <c r="BG162" i="5"/>
  <c r="BF162" i="5"/>
  <c r="BE162" i="5"/>
  <c r="BD162" i="5"/>
  <c r="BC162" i="5"/>
  <c r="BB162" i="5"/>
  <c r="BA162" i="5"/>
  <c r="AZ162" i="5"/>
  <c r="AY162" i="5"/>
  <c r="AX162" i="5"/>
  <c r="AP162" i="5"/>
  <c r="AO162" i="5"/>
  <c r="AN162" i="5"/>
  <c r="AM162" i="5"/>
  <c r="AL162" i="5"/>
  <c r="AJ162" i="5" a="1"/>
  <c r="AJ162" i="5" s="1"/>
  <c r="AK162" i="5" s="1"/>
  <c r="AI162" i="5"/>
  <c r="AF162" i="5"/>
  <c r="AB162" i="5"/>
  <c r="Y162" i="5"/>
  <c r="T162" i="5"/>
  <c r="H162" i="5"/>
  <c r="A162" i="5"/>
  <c r="BG161" i="5"/>
  <c r="BF161" i="5"/>
  <c r="BE161" i="5"/>
  <c r="BD161" i="5"/>
  <c r="BC161" i="5"/>
  <c r="BB161" i="5"/>
  <c r="BA161" i="5"/>
  <c r="AZ161" i="5"/>
  <c r="AY161" i="5"/>
  <c r="AX161" i="5"/>
  <c r="AP161" i="5"/>
  <c r="AO161" i="5"/>
  <c r="AN161" i="5"/>
  <c r="AM161" i="5"/>
  <c r="AL161" i="5"/>
  <c r="AQ161" i="5" s="1"/>
  <c r="AJ161" i="5" a="1"/>
  <c r="AJ161" i="5"/>
  <c r="AK161" i="5" s="1"/>
  <c r="AI161" i="5"/>
  <c r="AF161" i="5"/>
  <c r="AB161" i="5"/>
  <c r="Y161" i="5"/>
  <c r="T161" i="5"/>
  <c r="H161" i="5"/>
  <c r="A161" i="5"/>
  <c r="BG160" i="5"/>
  <c r="BF160" i="5"/>
  <c r="BE160" i="5"/>
  <c r="BD160" i="5"/>
  <c r="BC160" i="5"/>
  <c r="BB160" i="5"/>
  <c r="BA160" i="5"/>
  <c r="AZ160" i="5"/>
  <c r="AY160" i="5"/>
  <c r="AX160" i="5"/>
  <c r="AP160" i="5"/>
  <c r="AO160" i="5"/>
  <c r="AM160" i="5"/>
  <c r="AK160" i="5"/>
  <c r="AJ160" i="5" a="1"/>
  <c r="AJ160" i="5"/>
  <c r="AI160" i="5"/>
  <c r="AF160" i="5"/>
  <c r="AB160" i="5"/>
  <c r="Y160" i="5"/>
  <c r="T160" i="5"/>
  <c r="H160" i="5"/>
  <c r="A160" i="5"/>
  <c r="BG159" i="5"/>
  <c r="BF159" i="5"/>
  <c r="BE159" i="5"/>
  <c r="BD159" i="5"/>
  <c r="BC159" i="5"/>
  <c r="BB159" i="5"/>
  <c r="BA159" i="5"/>
  <c r="AZ159" i="5"/>
  <c r="AY159" i="5"/>
  <c r="AX159" i="5"/>
  <c r="AQ159" i="5"/>
  <c r="AP159" i="5"/>
  <c r="AO159" i="5"/>
  <c r="AN159" i="5"/>
  <c r="AM159" i="5"/>
  <c r="AL159" i="5"/>
  <c r="AJ159" i="5" a="1"/>
  <c r="AJ159" i="5" s="1"/>
  <c r="AK159" i="5" s="1"/>
  <c r="AI159" i="5"/>
  <c r="AF159" i="5"/>
  <c r="AB159" i="5"/>
  <c r="Y159" i="5"/>
  <c r="T159" i="5"/>
  <c r="H159" i="5"/>
  <c r="A159" i="5"/>
  <c r="BG158" i="5"/>
  <c r="BF158" i="5"/>
  <c r="BE158" i="5"/>
  <c r="BD158" i="5"/>
  <c r="BC158" i="5"/>
  <c r="BB158" i="5"/>
  <c r="BA158" i="5"/>
  <c r="AZ158" i="5"/>
  <c r="AY158" i="5"/>
  <c r="AX158" i="5"/>
  <c r="AP158" i="5"/>
  <c r="AO158" i="5"/>
  <c r="AM158" i="5"/>
  <c r="AK158" i="5"/>
  <c r="AJ158" i="5" a="1"/>
  <c r="AJ158" i="5" s="1"/>
  <c r="AI158" i="5"/>
  <c r="AF158" i="5"/>
  <c r="AB158" i="5"/>
  <c r="Y158" i="5"/>
  <c r="T158" i="5"/>
  <c r="AN158" i="5" s="1"/>
  <c r="H158" i="5"/>
  <c r="A158" i="5"/>
  <c r="BG157" i="5"/>
  <c r="BF157" i="5"/>
  <c r="BE157" i="5"/>
  <c r="BD157" i="5"/>
  <c r="BC157" i="5"/>
  <c r="BB157" i="5"/>
  <c r="BA157" i="5"/>
  <c r="AZ157" i="5"/>
  <c r="AY157" i="5"/>
  <c r="AX157" i="5"/>
  <c r="AP157" i="5"/>
  <c r="AO157" i="5"/>
  <c r="AM157" i="5"/>
  <c r="AJ157" i="5" a="1"/>
  <c r="AJ157" i="5"/>
  <c r="AK157" i="5" s="1"/>
  <c r="AI157" i="5"/>
  <c r="AF157" i="5"/>
  <c r="AB157" i="5"/>
  <c r="Y157" i="5"/>
  <c r="T157" i="5"/>
  <c r="H157" i="5"/>
  <c r="A157" i="5"/>
  <c r="BG156" i="5"/>
  <c r="BF156" i="5"/>
  <c r="BE156" i="5"/>
  <c r="BD156" i="5"/>
  <c r="BC156" i="5"/>
  <c r="BB156" i="5"/>
  <c r="BA156" i="5"/>
  <c r="AZ156" i="5"/>
  <c r="AY156" i="5"/>
  <c r="AX156" i="5"/>
  <c r="AP156" i="5"/>
  <c r="AO156" i="5"/>
  <c r="AN156" i="5"/>
  <c r="AM156" i="5"/>
  <c r="AL156" i="5"/>
  <c r="AJ156" i="5" a="1"/>
  <c r="AJ156" i="5" s="1"/>
  <c r="AK156" i="5" s="1"/>
  <c r="AI156" i="5"/>
  <c r="AF156" i="5"/>
  <c r="AB156" i="5"/>
  <c r="Y156" i="5"/>
  <c r="T156" i="5"/>
  <c r="H156" i="5"/>
  <c r="A156" i="5"/>
  <c r="BG155" i="5"/>
  <c r="BF155" i="5"/>
  <c r="BE155" i="5"/>
  <c r="BD155" i="5"/>
  <c r="BC155" i="5"/>
  <c r="BB155" i="5"/>
  <c r="BA155" i="5"/>
  <c r="AZ155" i="5"/>
  <c r="AY155" i="5"/>
  <c r="AX155" i="5"/>
  <c r="AP155" i="5"/>
  <c r="AO155" i="5"/>
  <c r="AM155" i="5"/>
  <c r="AJ155" i="5" a="1"/>
  <c r="AJ155" i="5"/>
  <c r="AK155" i="5" s="1"/>
  <c r="AI155" i="5"/>
  <c r="AF155" i="5"/>
  <c r="AB155" i="5"/>
  <c r="Y155" i="5"/>
  <c r="T155" i="5"/>
  <c r="AN155" i="5" s="1"/>
  <c r="H155" i="5"/>
  <c r="A155" i="5"/>
  <c r="BG154" i="5"/>
  <c r="BF154" i="5"/>
  <c r="BE154" i="5"/>
  <c r="BD154" i="5"/>
  <c r="BC154" i="5"/>
  <c r="BB154" i="5"/>
  <c r="BA154" i="5"/>
  <c r="AZ154" i="5"/>
  <c r="AY154" i="5"/>
  <c r="AX154" i="5"/>
  <c r="AP154" i="5"/>
  <c r="AO154" i="5"/>
  <c r="AN154" i="5"/>
  <c r="AM154" i="5"/>
  <c r="AL154" i="5"/>
  <c r="AQ154" i="5" s="1"/>
  <c r="AJ154" i="5" a="1"/>
  <c r="AJ154" i="5" s="1"/>
  <c r="AK154" i="5" s="1"/>
  <c r="AI154" i="5"/>
  <c r="AF154" i="5"/>
  <c r="AB154" i="5"/>
  <c r="Y154" i="5"/>
  <c r="T154" i="5"/>
  <c r="H154" i="5"/>
  <c r="A154" i="5"/>
  <c r="BG153" i="5"/>
  <c r="BF153" i="5"/>
  <c r="BE153" i="5"/>
  <c r="BD153" i="5"/>
  <c r="BC153" i="5"/>
  <c r="BB153" i="5"/>
  <c r="BA153" i="5"/>
  <c r="AZ153" i="5"/>
  <c r="AY153" i="5"/>
  <c r="AX153" i="5"/>
  <c r="AP153" i="5"/>
  <c r="AO153" i="5"/>
  <c r="AN153" i="5"/>
  <c r="AM153" i="5"/>
  <c r="AL153" i="5"/>
  <c r="AQ153" i="5" s="1"/>
  <c r="AJ153" i="5" a="1"/>
  <c r="AJ153" i="5" s="1"/>
  <c r="AK153" i="5" s="1"/>
  <c r="AI153" i="5"/>
  <c r="AF153" i="5"/>
  <c r="AB153" i="5"/>
  <c r="Y153" i="5"/>
  <c r="T153" i="5"/>
  <c r="H153" i="5"/>
  <c r="A153" i="5"/>
  <c r="BG152" i="5"/>
  <c r="BF152" i="5"/>
  <c r="BE152" i="5"/>
  <c r="BD152" i="5"/>
  <c r="BC152" i="5"/>
  <c r="BB152" i="5"/>
  <c r="BA152" i="5"/>
  <c r="AZ152" i="5"/>
  <c r="AY152" i="5"/>
  <c r="AX152" i="5"/>
  <c r="AP152" i="5"/>
  <c r="AO152" i="5"/>
  <c r="AM152" i="5"/>
  <c r="AK152" i="5"/>
  <c r="AJ152" i="5" a="1"/>
  <c r="AJ152" i="5"/>
  <c r="AI152" i="5"/>
  <c r="AF152" i="5"/>
  <c r="AB152" i="5"/>
  <c r="Y152" i="5"/>
  <c r="T152" i="5"/>
  <c r="H152" i="5"/>
  <c r="A152" i="5"/>
  <c r="BG151" i="5"/>
  <c r="BF151" i="5"/>
  <c r="BE151" i="5"/>
  <c r="BD151" i="5"/>
  <c r="BC151" i="5"/>
  <c r="BB151" i="5"/>
  <c r="BA151" i="5"/>
  <c r="AZ151" i="5"/>
  <c r="AY151" i="5"/>
  <c r="AX151" i="5"/>
  <c r="AQ151" i="5"/>
  <c r="AP151" i="5"/>
  <c r="AO151" i="5"/>
  <c r="AN151" i="5"/>
  <c r="AM151" i="5"/>
  <c r="AL151" i="5"/>
  <c r="AJ151" i="5" a="1"/>
  <c r="AJ151" i="5" s="1"/>
  <c r="AK151" i="5" s="1"/>
  <c r="AI151" i="5"/>
  <c r="AF151" i="5"/>
  <c r="AB151" i="5"/>
  <c r="Y151" i="5"/>
  <c r="T151" i="5"/>
  <c r="H151" i="5"/>
  <c r="A151" i="5"/>
  <c r="BG150" i="5"/>
  <c r="BF150" i="5"/>
  <c r="BE150" i="5"/>
  <c r="BD150" i="5"/>
  <c r="BC150" i="5"/>
  <c r="BB150" i="5"/>
  <c r="BA150" i="5"/>
  <c r="AZ150" i="5"/>
  <c r="AY150" i="5"/>
  <c r="AX150" i="5"/>
  <c r="AP150" i="5"/>
  <c r="AO150" i="5"/>
  <c r="AM150" i="5"/>
  <c r="AJ150" i="5" a="1"/>
  <c r="AJ150" i="5" s="1"/>
  <c r="AK150" i="5" s="1"/>
  <c r="AI150" i="5"/>
  <c r="AF150" i="5"/>
  <c r="AB150" i="5"/>
  <c r="Y150" i="5"/>
  <c r="T150" i="5"/>
  <c r="AN150" i="5" s="1"/>
  <c r="H150" i="5"/>
  <c r="A150" i="5"/>
  <c r="BG149" i="5"/>
  <c r="BF149" i="5"/>
  <c r="BE149" i="5"/>
  <c r="BD149" i="5"/>
  <c r="BC149" i="5"/>
  <c r="BB149" i="5"/>
  <c r="BA149" i="5"/>
  <c r="AZ149" i="5"/>
  <c r="AY149" i="5"/>
  <c r="AX149" i="5"/>
  <c r="AP149" i="5"/>
  <c r="AO149" i="5"/>
  <c r="AM149" i="5"/>
  <c r="AJ149" i="5" a="1"/>
  <c r="AJ149" i="5"/>
  <c r="AK149" i="5" s="1"/>
  <c r="AI149" i="5"/>
  <c r="AF149" i="5"/>
  <c r="AB149" i="5"/>
  <c r="Y149" i="5"/>
  <c r="T149" i="5"/>
  <c r="H149" i="5"/>
  <c r="A149" i="5"/>
  <c r="BG148" i="5"/>
  <c r="BF148" i="5"/>
  <c r="BE148" i="5"/>
  <c r="BD148" i="5"/>
  <c r="BC148" i="5"/>
  <c r="BB148" i="5"/>
  <c r="BA148" i="5"/>
  <c r="AZ148" i="5"/>
  <c r="AY148" i="5"/>
  <c r="AX148" i="5"/>
  <c r="AP148" i="5"/>
  <c r="AO148" i="5"/>
  <c r="AN148" i="5"/>
  <c r="AM148" i="5"/>
  <c r="AL148" i="5"/>
  <c r="AQ148" i="5" s="1"/>
  <c r="AK148" i="5"/>
  <c r="AJ148" i="5" a="1"/>
  <c r="AJ148" i="5" s="1"/>
  <c r="AI148" i="5"/>
  <c r="AF148" i="5"/>
  <c r="AB148" i="5"/>
  <c r="Y148" i="5"/>
  <c r="T148" i="5"/>
  <c r="H148" i="5"/>
  <c r="A148" i="5"/>
  <c r="BG147" i="5"/>
  <c r="BF147" i="5"/>
  <c r="BE147" i="5"/>
  <c r="BD147" i="5"/>
  <c r="BC147" i="5"/>
  <c r="BB147" i="5"/>
  <c r="BA147" i="5"/>
  <c r="AZ147" i="5"/>
  <c r="AY147" i="5"/>
  <c r="AX147" i="5"/>
  <c r="AP147" i="5"/>
  <c r="AO147" i="5"/>
  <c r="AM147" i="5"/>
  <c r="AJ147" i="5" a="1"/>
  <c r="AJ147" i="5"/>
  <c r="AK147" i="5" s="1"/>
  <c r="AI147" i="5"/>
  <c r="AF147" i="5"/>
  <c r="AB147" i="5"/>
  <c r="Y147" i="5"/>
  <c r="T147" i="5"/>
  <c r="AN147" i="5" s="1"/>
  <c r="H147" i="5"/>
  <c r="A147" i="5"/>
  <c r="BG146" i="5"/>
  <c r="BF146" i="5"/>
  <c r="BE146" i="5"/>
  <c r="BD146" i="5"/>
  <c r="BC146" i="5"/>
  <c r="BB146" i="5"/>
  <c r="BA146" i="5"/>
  <c r="AZ146" i="5"/>
  <c r="AY146" i="5"/>
  <c r="AX146" i="5"/>
  <c r="AP146" i="5"/>
  <c r="AO146" i="5"/>
  <c r="AN146" i="5"/>
  <c r="AM146" i="5"/>
  <c r="AL146" i="5"/>
  <c r="AQ146" i="5" s="1"/>
  <c r="AJ146" i="5" a="1"/>
  <c r="AJ146" i="5" s="1"/>
  <c r="AK146" i="5" s="1"/>
  <c r="AI146" i="5"/>
  <c r="AF146" i="5"/>
  <c r="AB146" i="5"/>
  <c r="Y146" i="5"/>
  <c r="T146" i="5"/>
  <c r="H146" i="5"/>
  <c r="A146" i="5"/>
  <c r="BG145" i="5"/>
  <c r="BF145" i="5"/>
  <c r="BE145" i="5"/>
  <c r="BD145" i="5"/>
  <c r="BC145" i="5"/>
  <c r="BB145" i="5"/>
  <c r="BA145" i="5"/>
  <c r="AZ145" i="5"/>
  <c r="AY145" i="5"/>
  <c r="AX145" i="5"/>
  <c r="AP145" i="5"/>
  <c r="AO145" i="5"/>
  <c r="AN145" i="5"/>
  <c r="AM145" i="5"/>
  <c r="AL145" i="5"/>
  <c r="AQ145" i="5" s="1"/>
  <c r="AJ145" i="5" a="1"/>
  <c r="AJ145" i="5" s="1"/>
  <c r="AK145" i="5" s="1"/>
  <c r="AI145" i="5"/>
  <c r="AF145" i="5"/>
  <c r="AB145" i="5"/>
  <c r="Y145" i="5"/>
  <c r="T145" i="5"/>
  <c r="H145" i="5"/>
  <c r="A145" i="5"/>
  <c r="BG144" i="5"/>
  <c r="BF144" i="5"/>
  <c r="BE144" i="5"/>
  <c r="BD144" i="5"/>
  <c r="BC144" i="5"/>
  <c r="BB144" i="5"/>
  <c r="BA144" i="5"/>
  <c r="AZ144" i="5"/>
  <c r="AY144" i="5"/>
  <c r="AX144" i="5"/>
  <c r="AP144" i="5"/>
  <c r="AO144" i="5"/>
  <c r="AM144" i="5"/>
  <c r="AK144" i="5"/>
  <c r="AJ144" i="5" a="1"/>
  <c r="AJ144" i="5"/>
  <c r="AI144" i="5"/>
  <c r="AF144" i="5"/>
  <c r="AB144" i="5"/>
  <c r="Y144" i="5"/>
  <c r="T144" i="5"/>
  <c r="H144" i="5"/>
  <c r="A144" i="5"/>
  <c r="BG143" i="5"/>
  <c r="BF143" i="5"/>
  <c r="BE143" i="5"/>
  <c r="BD143" i="5"/>
  <c r="BC143" i="5"/>
  <c r="BB143" i="5"/>
  <c r="BA143" i="5"/>
  <c r="AZ143" i="5"/>
  <c r="AY143" i="5"/>
  <c r="AX143" i="5"/>
  <c r="AQ143" i="5"/>
  <c r="AP143" i="5"/>
  <c r="AO143" i="5"/>
  <c r="AN143" i="5"/>
  <c r="AM143" i="5"/>
  <c r="AL143" i="5"/>
  <c r="AJ143" i="5" a="1"/>
  <c r="AJ143" i="5" s="1"/>
  <c r="AK143" i="5" s="1"/>
  <c r="AI143" i="5"/>
  <c r="AF143" i="5"/>
  <c r="AB143" i="5"/>
  <c r="Y143" i="5"/>
  <c r="T143" i="5"/>
  <c r="H143" i="5"/>
  <c r="A143" i="5"/>
  <c r="BG142" i="5"/>
  <c r="BF142" i="5"/>
  <c r="BE142" i="5"/>
  <c r="BD142" i="5"/>
  <c r="BC142" i="5"/>
  <c r="BB142" i="5"/>
  <c r="BA142" i="5"/>
  <c r="AZ142" i="5"/>
  <c r="AY142" i="5"/>
  <c r="AX142" i="5"/>
  <c r="AP142" i="5"/>
  <c r="AO142" i="5"/>
  <c r="AM142" i="5"/>
  <c r="AJ142" i="5" a="1"/>
  <c r="AJ142" i="5" s="1"/>
  <c r="AK142" i="5" s="1"/>
  <c r="AI142" i="5"/>
  <c r="AF142" i="5"/>
  <c r="AB142" i="5"/>
  <c r="Y142" i="5"/>
  <c r="T142" i="5"/>
  <c r="AN142" i="5" s="1"/>
  <c r="H142" i="5"/>
  <c r="A142" i="5"/>
  <c r="BG141" i="5"/>
  <c r="BF141" i="5"/>
  <c r="BE141" i="5"/>
  <c r="BD141" i="5"/>
  <c r="BC141" i="5"/>
  <c r="BB141" i="5"/>
  <c r="BA141" i="5"/>
  <c r="AZ141" i="5"/>
  <c r="AY141" i="5"/>
  <c r="AX141" i="5"/>
  <c r="AP141" i="5"/>
  <c r="AO141" i="5"/>
  <c r="AM141" i="5"/>
  <c r="AJ141" i="5" a="1"/>
  <c r="AJ141" i="5"/>
  <c r="AK141" i="5" s="1"/>
  <c r="AI141" i="5"/>
  <c r="AF141" i="5"/>
  <c r="AB141" i="5"/>
  <c r="Y141" i="5"/>
  <c r="T141" i="5"/>
  <c r="H141" i="5"/>
  <c r="A141" i="5"/>
  <c r="BG140" i="5"/>
  <c r="BF140" i="5"/>
  <c r="BE140" i="5"/>
  <c r="BD140" i="5"/>
  <c r="BC140" i="5"/>
  <c r="BB140" i="5"/>
  <c r="BA140" i="5"/>
  <c r="AZ140" i="5"/>
  <c r="AY140" i="5"/>
  <c r="AX140" i="5"/>
  <c r="AP140" i="5"/>
  <c r="AO140" i="5"/>
  <c r="AN140" i="5"/>
  <c r="AM140" i="5"/>
  <c r="AL140" i="5"/>
  <c r="AQ140" i="5" s="1"/>
  <c r="AJ140" i="5" a="1"/>
  <c r="AJ140" i="5" s="1"/>
  <c r="AK140" i="5" s="1"/>
  <c r="AI140" i="5"/>
  <c r="AF140" i="5"/>
  <c r="AB140" i="5"/>
  <c r="Y140" i="5"/>
  <c r="T140" i="5"/>
  <c r="H140" i="5"/>
  <c r="A140" i="5"/>
  <c r="BG139" i="5"/>
  <c r="BF139" i="5"/>
  <c r="BE139" i="5"/>
  <c r="BD139" i="5"/>
  <c r="BC139" i="5"/>
  <c r="BB139" i="5"/>
  <c r="BA139" i="5"/>
  <c r="AZ139" i="5"/>
  <c r="AY139" i="5"/>
  <c r="AX139" i="5"/>
  <c r="AP139" i="5"/>
  <c r="AO139" i="5"/>
  <c r="AM139" i="5"/>
  <c r="AJ139" i="5" a="1"/>
  <c r="AJ139" i="5"/>
  <c r="AK139" i="5" s="1"/>
  <c r="AI139" i="5"/>
  <c r="AF139" i="5"/>
  <c r="AB139" i="5"/>
  <c r="Y139" i="5"/>
  <c r="T139" i="5"/>
  <c r="AN139" i="5" s="1"/>
  <c r="H139" i="5"/>
  <c r="A139" i="5"/>
  <c r="BG138" i="5"/>
  <c r="BF138" i="5"/>
  <c r="BE138" i="5"/>
  <c r="BD138" i="5"/>
  <c r="BC138" i="5"/>
  <c r="BB138" i="5"/>
  <c r="BA138" i="5"/>
  <c r="AZ138" i="5"/>
  <c r="AY138" i="5"/>
  <c r="AX138" i="5"/>
  <c r="AP138" i="5"/>
  <c r="AO138" i="5"/>
  <c r="AN138" i="5"/>
  <c r="AM138" i="5"/>
  <c r="AL138" i="5"/>
  <c r="AQ138" i="5" s="1"/>
  <c r="AJ138" i="5" a="1"/>
  <c r="AJ138" i="5" s="1"/>
  <c r="AK138" i="5" s="1"/>
  <c r="AI138" i="5"/>
  <c r="AF138" i="5"/>
  <c r="AB138" i="5"/>
  <c r="Y138" i="5"/>
  <c r="T138" i="5"/>
  <c r="H138" i="5"/>
  <c r="A138" i="5"/>
  <c r="BG137" i="5"/>
  <c r="BF137" i="5"/>
  <c r="BE137" i="5"/>
  <c r="BD137" i="5"/>
  <c r="BC137" i="5"/>
  <c r="BB137" i="5"/>
  <c r="BA137" i="5"/>
  <c r="AZ137" i="5"/>
  <c r="AY137" i="5"/>
  <c r="AX137" i="5"/>
  <c r="AP137" i="5"/>
  <c r="AO137" i="5"/>
  <c r="AN137" i="5"/>
  <c r="AM137" i="5"/>
  <c r="AL137" i="5"/>
  <c r="AJ137" i="5" a="1"/>
  <c r="AJ137" i="5"/>
  <c r="AK137" i="5" s="1"/>
  <c r="AI137" i="5"/>
  <c r="AF137" i="5"/>
  <c r="AB137" i="5"/>
  <c r="Y137" i="5"/>
  <c r="T137" i="5"/>
  <c r="H137" i="5"/>
  <c r="A137" i="5"/>
  <c r="BG136" i="5"/>
  <c r="BF136" i="5"/>
  <c r="BE136" i="5"/>
  <c r="BD136" i="5"/>
  <c r="BC136" i="5"/>
  <c r="BB136" i="5"/>
  <c r="BA136" i="5"/>
  <c r="AZ136" i="5"/>
  <c r="AY136" i="5"/>
  <c r="AX136" i="5"/>
  <c r="AP136" i="5"/>
  <c r="AO136" i="5"/>
  <c r="AM136" i="5"/>
  <c r="AK136" i="5"/>
  <c r="AJ136" i="5" a="1"/>
  <c r="AJ136" i="5"/>
  <c r="AI136" i="5"/>
  <c r="AF136" i="5"/>
  <c r="AB136" i="5"/>
  <c r="Y136" i="5"/>
  <c r="T136" i="5"/>
  <c r="H136" i="5"/>
  <c r="A136" i="5"/>
  <c r="BG135" i="5"/>
  <c r="BF135" i="5"/>
  <c r="BE135" i="5"/>
  <c r="BD135" i="5"/>
  <c r="BC135" i="5"/>
  <c r="BB135" i="5"/>
  <c r="BA135" i="5"/>
  <c r="AZ135" i="5"/>
  <c r="AY135" i="5"/>
  <c r="AX135" i="5"/>
  <c r="AQ135" i="5"/>
  <c r="AP135" i="5"/>
  <c r="AO135" i="5"/>
  <c r="AN135" i="5"/>
  <c r="AM135" i="5"/>
  <c r="AL135" i="5"/>
  <c r="AJ135" i="5" a="1"/>
  <c r="AJ135" i="5" s="1"/>
  <c r="AK135" i="5" s="1"/>
  <c r="AI135" i="5"/>
  <c r="AF135" i="5"/>
  <c r="AB135" i="5"/>
  <c r="Y135" i="5"/>
  <c r="T135" i="5"/>
  <c r="H135" i="5"/>
  <c r="A135" i="5"/>
  <c r="BG134" i="5"/>
  <c r="BF134" i="5"/>
  <c r="BE134" i="5"/>
  <c r="BD134" i="5"/>
  <c r="BC134" i="5"/>
  <c r="BB134" i="5"/>
  <c r="BA134" i="5"/>
  <c r="AZ134" i="5"/>
  <c r="AY134" i="5"/>
  <c r="AX134" i="5"/>
  <c r="AP134" i="5"/>
  <c r="AO134" i="5"/>
  <c r="AM134" i="5"/>
  <c r="AJ134" i="5" a="1"/>
  <c r="AJ134" i="5" s="1"/>
  <c r="AK134" i="5" s="1"/>
  <c r="AI134" i="5"/>
  <c r="AF134" i="5"/>
  <c r="AB134" i="5"/>
  <c r="Y134" i="5"/>
  <c r="T134" i="5"/>
  <c r="AN134" i="5" s="1"/>
  <c r="H134" i="5"/>
  <c r="A134" i="5"/>
  <c r="BG133" i="5"/>
  <c r="BF133" i="5"/>
  <c r="BE133" i="5"/>
  <c r="BD133" i="5"/>
  <c r="BC133" i="5"/>
  <c r="BB133" i="5"/>
  <c r="BA133" i="5"/>
  <c r="AZ133" i="5"/>
  <c r="AY133" i="5"/>
  <c r="AX133" i="5"/>
  <c r="AP133" i="5"/>
  <c r="AO133" i="5"/>
  <c r="AM133" i="5"/>
  <c r="AJ133" i="5" a="1"/>
  <c r="AJ133" i="5"/>
  <c r="AK133" i="5" s="1"/>
  <c r="AI133" i="5"/>
  <c r="AF133" i="5"/>
  <c r="AB133" i="5"/>
  <c r="Y133" i="5"/>
  <c r="T133" i="5"/>
  <c r="H133" i="5"/>
  <c r="A133" i="5"/>
  <c r="BG132" i="5"/>
  <c r="BF132" i="5"/>
  <c r="BE132" i="5"/>
  <c r="BD132" i="5"/>
  <c r="BC132" i="5"/>
  <c r="BB132" i="5"/>
  <c r="BA132" i="5"/>
  <c r="AZ132" i="5"/>
  <c r="AY132" i="5"/>
  <c r="AX132" i="5"/>
  <c r="AP132" i="5"/>
  <c r="AO132" i="5"/>
  <c r="AN132" i="5"/>
  <c r="AM132" i="5"/>
  <c r="AL132" i="5"/>
  <c r="AK132" i="5"/>
  <c r="AJ132" i="5" a="1"/>
  <c r="AJ132" i="5" s="1"/>
  <c r="AI132" i="5"/>
  <c r="AF132" i="5"/>
  <c r="AB132" i="5"/>
  <c r="Y132" i="5"/>
  <c r="T132" i="5"/>
  <c r="H132" i="5"/>
  <c r="A132" i="5"/>
  <c r="BG131" i="5"/>
  <c r="BF131" i="5"/>
  <c r="BE131" i="5"/>
  <c r="BD131" i="5"/>
  <c r="BC131" i="5"/>
  <c r="BB131" i="5"/>
  <c r="BA131" i="5"/>
  <c r="AZ131" i="5"/>
  <c r="AY131" i="5"/>
  <c r="AX131" i="5"/>
  <c r="AP131" i="5"/>
  <c r="AO131" i="5"/>
  <c r="AM131" i="5"/>
  <c r="AJ131" i="5" a="1"/>
  <c r="AJ131" i="5"/>
  <c r="AK131" i="5" s="1"/>
  <c r="AI131" i="5"/>
  <c r="AF131" i="5"/>
  <c r="AB131" i="5"/>
  <c r="Y131" i="5"/>
  <c r="T131" i="5"/>
  <c r="AN131" i="5" s="1"/>
  <c r="H131" i="5"/>
  <c r="A131" i="5"/>
  <c r="BG130" i="5"/>
  <c r="BF130" i="5"/>
  <c r="BE130" i="5"/>
  <c r="BD130" i="5"/>
  <c r="BC130" i="5"/>
  <c r="BB130" i="5"/>
  <c r="BA130" i="5"/>
  <c r="AZ130" i="5"/>
  <c r="AY130" i="5"/>
  <c r="AX130" i="5"/>
  <c r="AP130" i="5"/>
  <c r="AO130" i="5"/>
  <c r="AN130" i="5"/>
  <c r="AM130" i="5"/>
  <c r="AL130" i="5"/>
  <c r="AQ130" i="5" s="1"/>
  <c r="AJ130" i="5" a="1"/>
  <c r="AJ130" i="5" s="1"/>
  <c r="AK130" i="5" s="1"/>
  <c r="AI130" i="5"/>
  <c r="AF130" i="5"/>
  <c r="AB130" i="5"/>
  <c r="Y130" i="5"/>
  <c r="T130" i="5"/>
  <c r="H130" i="5"/>
  <c r="A130" i="5"/>
  <c r="BG129" i="5"/>
  <c r="BF129" i="5"/>
  <c r="BE129" i="5"/>
  <c r="BD129" i="5"/>
  <c r="BC129" i="5"/>
  <c r="BB129" i="5"/>
  <c r="BA129" i="5"/>
  <c r="AZ129" i="5"/>
  <c r="AY129" i="5"/>
  <c r="AX129" i="5"/>
  <c r="AP129" i="5"/>
  <c r="AO129" i="5"/>
  <c r="AN129" i="5"/>
  <c r="AM129" i="5"/>
  <c r="AL129" i="5"/>
  <c r="AQ129" i="5" s="1"/>
  <c r="AJ129" i="5" a="1"/>
  <c r="AJ129" i="5" s="1"/>
  <c r="AK129" i="5" s="1"/>
  <c r="AI129" i="5"/>
  <c r="AF129" i="5"/>
  <c r="AB129" i="5"/>
  <c r="Y129" i="5"/>
  <c r="T129" i="5"/>
  <c r="H129" i="5"/>
  <c r="A129" i="5"/>
  <c r="BG128" i="5"/>
  <c r="BF128" i="5"/>
  <c r="BE128" i="5"/>
  <c r="BD128" i="5"/>
  <c r="BC128" i="5"/>
  <c r="BB128" i="5"/>
  <c r="BA128" i="5"/>
  <c r="AZ128" i="5"/>
  <c r="AY128" i="5"/>
  <c r="AX128" i="5"/>
  <c r="AP128" i="5"/>
  <c r="AO128" i="5"/>
  <c r="AM128" i="5"/>
  <c r="AK128" i="5"/>
  <c r="AJ128" i="5" a="1"/>
  <c r="AJ128" i="5"/>
  <c r="AI128" i="5"/>
  <c r="AF128" i="5"/>
  <c r="AB128" i="5"/>
  <c r="Y128" i="5"/>
  <c r="T128" i="5"/>
  <c r="H128" i="5"/>
  <c r="A128" i="5"/>
  <c r="BG127" i="5"/>
  <c r="BF127" i="5"/>
  <c r="BE127" i="5"/>
  <c r="BD127" i="5"/>
  <c r="BC127" i="5"/>
  <c r="BB127" i="5"/>
  <c r="BA127" i="5"/>
  <c r="AZ127" i="5"/>
  <c r="AY127" i="5"/>
  <c r="AX127" i="5"/>
  <c r="AP127" i="5"/>
  <c r="AO127" i="5"/>
  <c r="AN127" i="5"/>
  <c r="AM127" i="5"/>
  <c r="AL127" i="5"/>
  <c r="AJ127" i="5" a="1"/>
  <c r="AJ127" i="5" s="1"/>
  <c r="AK127" i="5" s="1"/>
  <c r="AI127" i="5"/>
  <c r="AF127" i="5"/>
  <c r="AB127" i="5"/>
  <c r="Y127" i="5"/>
  <c r="T127" i="5"/>
  <c r="H127" i="5"/>
  <c r="A127" i="5"/>
  <c r="BG126" i="5"/>
  <c r="BF126" i="5"/>
  <c r="BE126" i="5"/>
  <c r="BD126" i="5"/>
  <c r="BC126" i="5"/>
  <c r="BB126" i="5"/>
  <c r="BA126" i="5"/>
  <c r="AZ126" i="5"/>
  <c r="AY126" i="5"/>
  <c r="AX126" i="5"/>
  <c r="AP126" i="5"/>
  <c r="AO126" i="5"/>
  <c r="AM126" i="5"/>
  <c r="AK126" i="5"/>
  <c r="AJ126" i="5" a="1"/>
  <c r="AJ126" i="5" s="1"/>
  <c r="AI126" i="5"/>
  <c r="AF126" i="5"/>
  <c r="AB126" i="5"/>
  <c r="Y126" i="5"/>
  <c r="T126" i="5"/>
  <c r="AN126" i="5" s="1"/>
  <c r="H126" i="5"/>
  <c r="A126" i="5"/>
  <c r="BG125" i="5"/>
  <c r="BF125" i="5"/>
  <c r="BE125" i="5"/>
  <c r="BD125" i="5"/>
  <c r="BC125" i="5"/>
  <c r="BB125" i="5"/>
  <c r="BA125" i="5"/>
  <c r="AZ125" i="5"/>
  <c r="AY125" i="5"/>
  <c r="AX125" i="5"/>
  <c r="AP125" i="5"/>
  <c r="AO125" i="5"/>
  <c r="AM125" i="5"/>
  <c r="AJ125" i="5" a="1"/>
  <c r="AJ125" i="5"/>
  <c r="AK125" i="5" s="1"/>
  <c r="AI125" i="5"/>
  <c r="AF125" i="5"/>
  <c r="AB125" i="5"/>
  <c r="Y125" i="5"/>
  <c r="T125" i="5"/>
  <c r="H125" i="5"/>
  <c r="A125" i="5"/>
  <c r="BG124" i="5"/>
  <c r="BF124" i="5"/>
  <c r="BE124" i="5"/>
  <c r="BD124" i="5"/>
  <c r="BC124" i="5"/>
  <c r="BB124" i="5"/>
  <c r="BA124" i="5"/>
  <c r="AZ124" i="5"/>
  <c r="AY124" i="5"/>
  <c r="AX124" i="5"/>
  <c r="AP124" i="5"/>
  <c r="AO124" i="5"/>
  <c r="AN124" i="5"/>
  <c r="AM124" i="5"/>
  <c r="AL124" i="5"/>
  <c r="AJ124" i="5" a="1"/>
  <c r="AJ124" i="5" s="1"/>
  <c r="AK124" i="5" s="1"/>
  <c r="AI124" i="5"/>
  <c r="AF124" i="5"/>
  <c r="AB124" i="5"/>
  <c r="Y124" i="5"/>
  <c r="T124" i="5"/>
  <c r="H124" i="5"/>
  <c r="A124" i="5"/>
  <c r="BG123" i="5"/>
  <c r="BF123" i="5"/>
  <c r="BE123" i="5"/>
  <c r="BD123" i="5"/>
  <c r="BC123" i="5"/>
  <c r="BB123" i="5"/>
  <c r="BA123" i="5"/>
  <c r="AZ123" i="5"/>
  <c r="AY123" i="5"/>
  <c r="AX123" i="5"/>
  <c r="AP123" i="5"/>
  <c r="AO123" i="5"/>
  <c r="AM123" i="5"/>
  <c r="AJ123" i="5" a="1"/>
  <c r="AJ123" i="5"/>
  <c r="AK123" i="5" s="1"/>
  <c r="AI123" i="5"/>
  <c r="AF123" i="5"/>
  <c r="AB123" i="5"/>
  <c r="Y123" i="5"/>
  <c r="T123" i="5"/>
  <c r="AN123" i="5" s="1"/>
  <c r="H123" i="5"/>
  <c r="A123" i="5"/>
  <c r="BG122" i="5"/>
  <c r="BF122" i="5"/>
  <c r="BE122" i="5"/>
  <c r="BD122" i="5"/>
  <c r="BC122" i="5"/>
  <c r="BB122" i="5"/>
  <c r="BA122" i="5"/>
  <c r="AZ122" i="5"/>
  <c r="AY122" i="5"/>
  <c r="AX122" i="5"/>
  <c r="AP122" i="5"/>
  <c r="AO122" i="5"/>
  <c r="AN122" i="5"/>
  <c r="AM122" i="5"/>
  <c r="AL122" i="5"/>
  <c r="AQ122" i="5" s="1"/>
  <c r="AJ122" i="5" a="1"/>
  <c r="AJ122" i="5" s="1"/>
  <c r="AK122" i="5" s="1"/>
  <c r="AI122" i="5"/>
  <c r="AF122" i="5"/>
  <c r="AB122" i="5"/>
  <c r="Y122" i="5"/>
  <c r="T122" i="5"/>
  <c r="H122" i="5"/>
  <c r="A122" i="5"/>
  <c r="BG121" i="5"/>
  <c r="BF121" i="5"/>
  <c r="BE121" i="5"/>
  <c r="BD121" i="5"/>
  <c r="BC121" i="5"/>
  <c r="BB121" i="5"/>
  <c r="BA121" i="5"/>
  <c r="AZ121" i="5"/>
  <c r="AY121" i="5"/>
  <c r="AX121" i="5"/>
  <c r="AP121" i="5"/>
  <c r="AO121" i="5"/>
  <c r="AN121" i="5"/>
  <c r="AM121" i="5"/>
  <c r="AL121" i="5"/>
  <c r="AQ121" i="5" s="1"/>
  <c r="AJ121" i="5" a="1"/>
  <c r="AJ121" i="5" s="1"/>
  <c r="AK121" i="5" s="1"/>
  <c r="AI121" i="5"/>
  <c r="AF121" i="5"/>
  <c r="AB121" i="5"/>
  <c r="Y121" i="5"/>
  <c r="T121" i="5"/>
  <c r="H121" i="5"/>
  <c r="A121" i="5"/>
  <c r="BG120" i="5"/>
  <c r="BF120" i="5"/>
  <c r="BE120" i="5"/>
  <c r="BD120" i="5"/>
  <c r="BC120" i="5"/>
  <c r="BB120" i="5"/>
  <c r="BA120" i="5"/>
  <c r="AZ120" i="5"/>
  <c r="AY120" i="5"/>
  <c r="AX120" i="5"/>
  <c r="AP120" i="5"/>
  <c r="AO120" i="5"/>
  <c r="AM120" i="5"/>
  <c r="AK120" i="5"/>
  <c r="AJ120" i="5" a="1"/>
  <c r="AJ120" i="5"/>
  <c r="AI120" i="5"/>
  <c r="AF120" i="5"/>
  <c r="AB120" i="5"/>
  <c r="Y120" i="5"/>
  <c r="T120" i="5"/>
  <c r="H120" i="5"/>
  <c r="A120" i="5"/>
  <c r="BG119" i="5"/>
  <c r="BF119" i="5"/>
  <c r="BE119" i="5"/>
  <c r="BD119" i="5"/>
  <c r="BC119" i="5"/>
  <c r="BB119" i="5"/>
  <c r="BA119" i="5"/>
  <c r="AZ119" i="5"/>
  <c r="AY119" i="5"/>
  <c r="AX119" i="5"/>
  <c r="AP119" i="5"/>
  <c r="AO119" i="5"/>
  <c r="AN119" i="5"/>
  <c r="AQ119" i="5" s="1"/>
  <c r="AM119" i="5"/>
  <c r="AL119" i="5"/>
  <c r="AJ119" i="5" a="1"/>
  <c r="AJ119" i="5" s="1"/>
  <c r="AK119" i="5" s="1"/>
  <c r="AI119" i="5"/>
  <c r="AF119" i="5"/>
  <c r="AB119" i="5"/>
  <c r="Y119" i="5"/>
  <c r="T119" i="5"/>
  <c r="H119" i="5"/>
  <c r="A119" i="5"/>
  <c r="BG118" i="5"/>
  <c r="BF118" i="5"/>
  <c r="BE118" i="5"/>
  <c r="BD118" i="5"/>
  <c r="BC118" i="5"/>
  <c r="BB118" i="5"/>
  <c r="BA118" i="5"/>
  <c r="AZ118" i="5"/>
  <c r="AY118" i="5"/>
  <c r="AX118" i="5"/>
  <c r="AP118" i="5"/>
  <c r="AO118" i="5"/>
  <c r="AM118" i="5"/>
  <c r="AJ118" i="5" a="1"/>
  <c r="AJ118" i="5" s="1"/>
  <c r="AK118" i="5" s="1"/>
  <c r="AI118" i="5"/>
  <c r="AF118" i="5"/>
  <c r="AB118" i="5"/>
  <c r="Y118" i="5"/>
  <c r="T118" i="5"/>
  <c r="AN118" i="5" s="1"/>
  <c r="H118" i="5"/>
  <c r="A118" i="5"/>
  <c r="BG117" i="5"/>
  <c r="BF117" i="5"/>
  <c r="BE117" i="5"/>
  <c r="BD117" i="5"/>
  <c r="BC117" i="5"/>
  <c r="BB117" i="5"/>
  <c r="BA117" i="5"/>
  <c r="AZ117" i="5"/>
  <c r="AY117" i="5"/>
  <c r="AX117" i="5"/>
  <c r="AP117" i="5"/>
  <c r="AO117" i="5"/>
  <c r="AM117" i="5"/>
  <c r="AJ117" i="5" a="1"/>
  <c r="AJ117" i="5"/>
  <c r="AK117" i="5" s="1"/>
  <c r="AI117" i="5"/>
  <c r="AF117" i="5"/>
  <c r="AB117" i="5"/>
  <c r="Y117" i="5"/>
  <c r="T117" i="5"/>
  <c r="H117" i="5"/>
  <c r="A117" i="5"/>
  <c r="BG116" i="5"/>
  <c r="BF116" i="5"/>
  <c r="BE116" i="5"/>
  <c r="BD116" i="5"/>
  <c r="BC116" i="5"/>
  <c r="BB116" i="5"/>
  <c r="BA116" i="5"/>
  <c r="AZ116" i="5"/>
  <c r="AY116" i="5"/>
  <c r="AX116" i="5"/>
  <c r="AP116" i="5"/>
  <c r="AO116" i="5"/>
  <c r="AN116" i="5"/>
  <c r="AM116" i="5"/>
  <c r="AL116" i="5"/>
  <c r="AQ116" i="5" s="1"/>
  <c r="AK116" i="5"/>
  <c r="AJ116" i="5" a="1"/>
  <c r="AJ116" i="5" s="1"/>
  <c r="AI116" i="5"/>
  <c r="AF116" i="5"/>
  <c r="AB116" i="5"/>
  <c r="Y116" i="5"/>
  <c r="T116" i="5"/>
  <c r="H116" i="5"/>
  <c r="A116" i="5"/>
  <c r="BG115" i="5"/>
  <c r="BF115" i="5"/>
  <c r="BE115" i="5"/>
  <c r="BD115" i="5"/>
  <c r="BC115" i="5"/>
  <c r="BB115" i="5"/>
  <c r="BA115" i="5"/>
  <c r="AZ115" i="5"/>
  <c r="AY115" i="5"/>
  <c r="AX115" i="5"/>
  <c r="AP115" i="5"/>
  <c r="AO115" i="5"/>
  <c r="AM115" i="5"/>
  <c r="AJ115" i="5" a="1"/>
  <c r="AJ115" i="5"/>
  <c r="AK115" i="5" s="1"/>
  <c r="AI115" i="5"/>
  <c r="AF115" i="5"/>
  <c r="AB115" i="5"/>
  <c r="Y115" i="5"/>
  <c r="T115" i="5"/>
  <c r="AN115" i="5" s="1"/>
  <c r="H115" i="5"/>
  <c r="A115" i="5"/>
  <c r="BG114" i="5"/>
  <c r="BF114" i="5"/>
  <c r="BE114" i="5"/>
  <c r="BD114" i="5"/>
  <c r="BC114" i="5"/>
  <c r="BB114" i="5"/>
  <c r="BA114" i="5"/>
  <c r="AZ114" i="5"/>
  <c r="AY114" i="5"/>
  <c r="AX114" i="5"/>
  <c r="AP114" i="5"/>
  <c r="AO114" i="5"/>
  <c r="AN114" i="5"/>
  <c r="AM114" i="5"/>
  <c r="AL114" i="5"/>
  <c r="AJ114" i="5" a="1"/>
  <c r="AJ114" i="5" s="1"/>
  <c r="AK114" i="5" s="1"/>
  <c r="AI114" i="5"/>
  <c r="AF114" i="5"/>
  <c r="AB114" i="5"/>
  <c r="Y114" i="5"/>
  <c r="T114" i="5"/>
  <c r="H114" i="5"/>
  <c r="A114" i="5"/>
  <c r="BG113" i="5"/>
  <c r="BF113" i="5"/>
  <c r="BE113" i="5"/>
  <c r="BD113" i="5"/>
  <c r="BC113" i="5"/>
  <c r="BB113" i="5"/>
  <c r="BA113" i="5"/>
  <c r="AZ113" i="5"/>
  <c r="AY113" i="5"/>
  <c r="AX113" i="5"/>
  <c r="AP113" i="5"/>
  <c r="AO113" i="5"/>
  <c r="AN113" i="5"/>
  <c r="AM113" i="5"/>
  <c r="AL113" i="5"/>
  <c r="AJ113" i="5" a="1"/>
  <c r="AJ113" i="5"/>
  <c r="AK113" i="5" s="1"/>
  <c r="AI113" i="5"/>
  <c r="AF113" i="5"/>
  <c r="AB113" i="5"/>
  <c r="Y113" i="5"/>
  <c r="T113" i="5"/>
  <c r="H113" i="5"/>
  <c r="A113" i="5"/>
  <c r="BG112" i="5"/>
  <c r="BF112" i="5"/>
  <c r="BE112" i="5"/>
  <c r="BD112" i="5"/>
  <c r="BC112" i="5"/>
  <c r="BB112" i="5"/>
  <c r="BA112" i="5"/>
  <c r="AZ112" i="5"/>
  <c r="AY112" i="5"/>
  <c r="AX112" i="5"/>
  <c r="AP112" i="5"/>
  <c r="AO112" i="5"/>
  <c r="AM112" i="5"/>
  <c r="AK112" i="5"/>
  <c r="AJ112" i="5" a="1"/>
  <c r="AJ112" i="5"/>
  <c r="AI112" i="5"/>
  <c r="AF112" i="5"/>
  <c r="AB112" i="5"/>
  <c r="Y112" i="5"/>
  <c r="T112" i="5"/>
  <c r="H112" i="5"/>
  <c r="A112" i="5"/>
  <c r="BG111" i="5"/>
  <c r="BF111" i="5"/>
  <c r="BE111" i="5"/>
  <c r="BD111" i="5"/>
  <c r="BC111" i="5"/>
  <c r="BB111" i="5"/>
  <c r="BA111" i="5"/>
  <c r="AZ111" i="5"/>
  <c r="AY111" i="5"/>
  <c r="AX111" i="5"/>
  <c r="AP111" i="5"/>
  <c r="AO111" i="5"/>
  <c r="AN111" i="5"/>
  <c r="AM111" i="5"/>
  <c r="AL111" i="5"/>
  <c r="AJ111" i="5" a="1"/>
  <c r="AJ111" i="5" s="1"/>
  <c r="AK111" i="5" s="1"/>
  <c r="AI111" i="5"/>
  <c r="AF111" i="5"/>
  <c r="AB111" i="5"/>
  <c r="Y111" i="5"/>
  <c r="T111" i="5"/>
  <c r="H111" i="5"/>
  <c r="A111" i="5"/>
  <c r="BG110" i="5"/>
  <c r="BF110" i="5"/>
  <c r="BE110" i="5"/>
  <c r="BD110" i="5"/>
  <c r="BC110" i="5"/>
  <c r="BB110" i="5"/>
  <c r="BA110" i="5"/>
  <c r="AZ110" i="5"/>
  <c r="AY110" i="5"/>
  <c r="AX110" i="5"/>
  <c r="AP110" i="5"/>
  <c r="AO110" i="5"/>
  <c r="AM110" i="5"/>
  <c r="AJ110" i="5" a="1"/>
  <c r="AJ110" i="5" s="1"/>
  <c r="AK110" i="5" s="1"/>
  <c r="AI110" i="5"/>
  <c r="AF110" i="5"/>
  <c r="AB110" i="5"/>
  <c r="Y110" i="5"/>
  <c r="T110" i="5"/>
  <c r="H110" i="5"/>
  <c r="A110" i="5"/>
  <c r="BG109" i="5"/>
  <c r="BF109" i="5"/>
  <c r="BE109" i="5"/>
  <c r="BD109" i="5"/>
  <c r="BC109" i="5"/>
  <c r="BB109" i="5"/>
  <c r="BA109" i="5"/>
  <c r="AZ109" i="5"/>
  <c r="AY109" i="5"/>
  <c r="AX109" i="5"/>
  <c r="AP109" i="5"/>
  <c r="AO109" i="5"/>
  <c r="AN109" i="5"/>
  <c r="AM109" i="5"/>
  <c r="AJ109" i="5" a="1"/>
  <c r="AJ109" i="5"/>
  <c r="AK109" i="5" s="1"/>
  <c r="AI109" i="5"/>
  <c r="AF109" i="5"/>
  <c r="AB109" i="5"/>
  <c r="Y109" i="5"/>
  <c r="T109" i="5"/>
  <c r="AL109" i="5" s="1"/>
  <c r="AQ109" i="5" s="1"/>
  <c r="H109" i="5"/>
  <c r="A109" i="5"/>
  <c r="BG108" i="5"/>
  <c r="BF108" i="5"/>
  <c r="BE108" i="5"/>
  <c r="BD108" i="5"/>
  <c r="BC108" i="5"/>
  <c r="BB108" i="5"/>
  <c r="BA108" i="5"/>
  <c r="AZ108" i="5"/>
  <c r="AY108" i="5"/>
  <c r="AX108" i="5"/>
  <c r="AP108" i="5"/>
  <c r="AO108" i="5"/>
  <c r="AN108" i="5"/>
  <c r="AM108" i="5"/>
  <c r="AL108" i="5"/>
  <c r="AJ108" i="5" a="1"/>
  <c r="AJ108" i="5" s="1"/>
  <c r="AK108" i="5" s="1"/>
  <c r="AI108" i="5"/>
  <c r="AF108" i="5"/>
  <c r="AB108" i="5"/>
  <c r="Y108" i="5"/>
  <c r="T108" i="5"/>
  <c r="H108" i="5"/>
  <c r="A108" i="5"/>
  <c r="BG107" i="5"/>
  <c r="BF107" i="5"/>
  <c r="BE107" i="5"/>
  <c r="BD107" i="5"/>
  <c r="BC107" i="5"/>
  <c r="BB107" i="5"/>
  <c r="BA107" i="5"/>
  <c r="AZ107" i="5"/>
  <c r="AY107" i="5"/>
  <c r="AX107" i="5"/>
  <c r="AP107" i="5"/>
  <c r="AO107" i="5"/>
  <c r="AM107" i="5"/>
  <c r="AJ107" i="5" a="1"/>
  <c r="AJ107" i="5"/>
  <c r="AK107" i="5" s="1"/>
  <c r="AI107" i="5"/>
  <c r="AF107" i="5"/>
  <c r="AB107" i="5"/>
  <c r="Y107" i="5"/>
  <c r="T107" i="5"/>
  <c r="AN107" i="5" s="1"/>
  <c r="H107" i="5"/>
  <c r="A107" i="5"/>
  <c r="BG106" i="5"/>
  <c r="BF106" i="5"/>
  <c r="BE106" i="5"/>
  <c r="BD106" i="5"/>
  <c r="BC106" i="5"/>
  <c r="BB106" i="5"/>
  <c r="BA106" i="5"/>
  <c r="AZ106" i="5"/>
  <c r="AY106" i="5"/>
  <c r="AX106" i="5"/>
  <c r="AP106" i="5"/>
  <c r="AO106" i="5"/>
  <c r="AN106" i="5"/>
  <c r="AM106" i="5"/>
  <c r="AL106" i="5"/>
  <c r="AJ106" i="5" a="1"/>
  <c r="AJ106" i="5" s="1"/>
  <c r="AK106" i="5" s="1"/>
  <c r="AI106" i="5"/>
  <c r="AF106" i="5"/>
  <c r="AB106" i="5"/>
  <c r="Y106" i="5"/>
  <c r="T106" i="5"/>
  <c r="H106" i="5"/>
  <c r="A106" i="5"/>
  <c r="BG105" i="5"/>
  <c r="BF105" i="5"/>
  <c r="BE105" i="5"/>
  <c r="BD105" i="5"/>
  <c r="BC105" i="5"/>
  <c r="BB105" i="5"/>
  <c r="BA105" i="5"/>
  <c r="AZ105" i="5"/>
  <c r="AY105" i="5"/>
  <c r="AX105" i="5"/>
  <c r="AP105" i="5"/>
  <c r="AO105" i="5"/>
  <c r="AN105" i="5"/>
  <c r="AM105" i="5"/>
  <c r="AL105" i="5"/>
  <c r="AQ105" i="5" s="1"/>
  <c r="AJ105" i="5" a="1"/>
  <c r="AJ105" i="5"/>
  <c r="AK105" i="5" s="1"/>
  <c r="AI105" i="5"/>
  <c r="AF105" i="5"/>
  <c r="AB105" i="5"/>
  <c r="Y105" i="5"/>
  <c r="T105" i="5"/>
  <c r="H105" i="5"/>
  <c r="A105" i="5"/>
  <c r="BG104" i="5"/>
  <c r="BF104" i="5"/>
  <c r="BE104" i="5"/>
  <c r="BD104" i="5"/>
  <c r="BC104" i="5"/>
  <c r="BB104" i="5"/>
  <c r="BA104" i="5"/>
  <c r="AZ104" i="5"/>
  <c r="AY104" i="5"/>
  <c r="AX104" i="5"/>
  <c r="AP104" i="5"/>
  <c r="AO104" i="5"/>
  <c r="AM104" i="5"/>
  <c r="AK104" i="5"/>
  <c r="AJ104" i="5" a="1"/>
  <c r="AJ104" i="5"/>
  <c r="AI104" i="5"/>
  <c r="AF104" i="5"/>
  <c r="AB104" i="5"/>
  <c r="Y104" i="5"/>
  <c r="T104" i="5"/>
  <c r="H104" i="5"/>
  <c r="A104" i="5"/>
  <c r="BG103" i="5"/>
  <c r="BF103" i="5"/>
  <c r="BE103" i="5"/>
  <c r="BD103" i="5"/>
  <c r="BC103" i="5"/>
  <c r="BB103" i="5"/>
  <c r="BA103" i="5"/>
  <c r="AZ103" i="5"/>
  <c r="AY103" i="5"/>
  <c r="AX103" i="5"/>
  <c r="AQ103" i="5"/>
  <c r="AP103" i="5"/>
  <c r="AO103" i="5"/>
  <c r="AN103" i="5"/>
  <c r="AM103" i="5"/>
  <c r="AL103" i="5"/>
  <c r="AJ103" i="5" a="1"/>
  <c r="AJ103" i="5" s="1"/>
  <c r="AK103" i="5" s="1"/>
  <c r="AI103" i="5"/>
  <c r="AF103" i="5"/>
  <c r="AB103" i="5"/>
  <c r="Y103" i="5"/>
  <c r="T103" i="5"/>
  <c r="H103" i="5"/>
  <c r="A103" i="5"/>
  <c r="BG102" i="5"/>
  <c r="BF102" i="5"/>
  <c r="BE102" i="5"/>
  <c r="BD102" i="5"/>
  <c r="BC102" i="5"/>
  <c r="BB102" i="5"/>
  <c r="BA102" i="5"/>
  <c r="AZ102" i="5"/>
  <c r="AY102" i="5"/>
  <c r="AX102" i="5"/>
  <c r="AP102" i="5"/>
  <c r="AO102" i="5"/>
  <c r="AM102" i="5"/>
  <c r="AK102" i="5"/>
  <c r="AJ102" i="5" a="1"/>
  <c r="AJ102" i="5" s="1"/>
  <c r="AI102" i="5"/>
  <c r="AF102" i="5"/>
  <c r="AB102" i="5"/>
  <c r="Y102" i="5"/>
  <c r="T102" i="5"/>
  <c r="H102" i="5"/>
  <c r="A102" i="5"/>
  <c r="BG101" i="5"/>
  <c r="BF101" i="5"/>
  <c r="BE101" i="5"/>
  <c r="BD101" i="5"/>
  <c r="BC101" i="5"/>
  <c r="BB101" i="5"/>
  <c r="BA101" i="5"/>
  <c r="AZ101" i="5"/>
  <c r="AY101" i="5"/>
  <c r="AX101" i="5"/>
  <c r="AP101" i="5"/>
  <c r="AO101" i="5"/>
  <c r="AM101" i="5"/>
  <c r="AJ101" i="5" a="1"/>
  <c r="AJ101" i="5"/>
  <c r="AK101" i="5" s="1"/>
  <c r="AI101" i="5"/>
  <c r="AF101" i="5"/>
  <c r="AB101" i="5"/>
  <c r="Y101" i="5"/>
  <c r="T101" i="5"/>
  <c r="H101" i="5"/>
  <c r="A101" i="5"/>
  <c r="BG100" i="5"/>
  <c r="BF100" i="5"/>
  <c r="BE100" i="5"/>
  <c r="BD100" i="5"/>
  <c r="BC100" i="5"/>
  <c r="BB100" i="5"/>
  <c r="BA100" i="5"/>
  <c r="AZ100" i="5"/>
  <c r="AY100" i="5"/>
  <c r="AX100" i="5"/>
  <c r="AP100" i="5"/>
  <c r="AO100" i="5"/>
  <c r="AN100" i="5"/>
  <c r="AM100" i="5"/>
  <c r="AL100" i="5"/>
  <c r="AK100" i="5"/>
  <c r="AJ100" i="5" a="1"/>
  <c r="AJ100" i="5" s="1"/>
  <c r="AI100" i="5"/>
  <c r="AF100" i="5"/>
  <c r="AB100" i="5"/>
  <c r="Y100" i="5"/>
  <c r="T100" i="5"/>
  <c r="H100" i="5"/>
  <c r="A100" i="5"/>
  <c r="BG99" i="5"/>
  <c r="BF99" i="5"/>
  <c r="BE99" i="5"/>
  <c r="BD99" i="5"/>
  <c r="BC99" i="5"/>
  <c r="BB99" i="5"/>
  <c r="BA99" i="5"/>
  <c r="AZ99" i="5"/>
  <c r="AY99" i="5"/>
  <c r="AX99" i="5"/>
  <c r="AP99" i="5"/>
  <c r="AO99" i="5"/>
  <c r="AM99" i="5"/>
  <c r="AJ99" i="5" a="1"/>
  <c r="AJ99" i="5"/>
  <c r="AK99" i="5" s="1"/>
  <c r="AI99" i="5"/>
  <c r="AF99" i="5"/>
  <c r="AB99" i="5"/>
  <c r="Y99" i="5"/>
  <c r="T99" i="5"/>
  <c r="AN99" i="5" s="1"/>
  <c r="H99" i="5"/>
  <c r="A99" i="5"/>
  <c r="BG98" i="5"/>
  <c r="BF98" i="5"/>
  <c r="BE98" i="5"/>
  <c r="BD98" i="5"/>
  <c r="BC98" i="5"/>
  <c r="BB98" i="5"/>
  <c r="BA98" i="5"/>
  <c r="AZ98" i="5"/>
  <c r="AY98" i="5"/>
  <c r="AX98" i="5"/>
  <c r="AP98" i="5"/>
  <c r="AO98" i="5"/>
  <c r="AN98" i="5"/>
  <c r="AM98" i="5"/>
  <c r="AL98" i="5"/>
  <c r="AQ98" i="5" s="1"/>
  <c r="AJ98" i="5" a="1"/>
  <c r="AJ98" i="5" s="1"/>
  <c r="AK98" i="5" s="1"/>
  <c r="AI98" i="5"/>
  <c r="AF98" i="5"/>
  <c r="AB98" i="5"/>
  <c r="Y98" i="5"/>
  <c r="T98" i="5"/>
  <c r="H98" i="5"/>
  <c r="A98" i="5"/>
  <c r="BG97" i="5"/>
  <c r="BF97" i="5"/>
  <c r="BE97" i="5"/>
  <c r="BD97" i="5"/>
  <c r="BC97" i="5"/>
  <c r="BB97" i="5"/>
  <c r="BA97" i="5"/>
  <c r="AZ97" i="5"/>
  <c r="AY97" i="5"/>
  <c r="AX97" i="5"/>
  <c r="AP97" i="5"/>
  <c r="AO97" i="5"/>
  <c r="AN97" i="5"/>
  <c r="AM97" i="5"/>
  <c r="AL97" i="5"/>
  <c r="AQ97" i="5" s="1"/>
  <c r="AJ97" i="5" a="1"/>
  <c r="AJ97" i="5" s="1"/>
  <c r="AK97" i="5" s="1"/>
  <c r="AI97" i="5"/>
  <c r="AF97" i="5"/>
  <c r="AB97" i="5"/>
  <c r="Y97" i="5"/>
  <c r="T97" i="5"/>
  <c r="H97" i="5"/>
  <c r="A97" i="5"/>
  <c r="BG96" i="5"/>
  <c r="BF96" i="5"/>
  <c r="BE96" i="5"/>
  <c r="BD96" i="5"/>
  <c r="BC96" i="5"/>
  <c r="BB96" i="5"/>
  <c r="BA96" i="5"/>
  <c r="AZ96" i="5"/>
  <c r="AY96" i="5"/>
  <c r="AX96" i="5"/>
  <c r="AP96" i="5"/>
  <c r="AO96" i="5"/>
  <c r="AM96" i="5"/>
  <c r="AK96" i="5"/>
  <c r="AJ96" i="5" a="1"/>
  <c r="AJ96" i="5"/>
  <c r="AI96" i="5"/>
  <c r="AF96" i="5"/>
  <c r="AB96" i="5"/>
  <c r="Y96" i="5"/>
  <c r="T96" i="5"/>
  <c r="H96" i="5"/>
  <c r="A96" i="5"/>
  <c r="BG95" i="5"/>
  <c r="BF95" i="5"/>
  <c r="BE95" i="5"/>
  <c r="BD95" i="5"/>
  <c r="BC95" i="5"/>
  <c r="BB95" i="5"/>
  <c r="BA95" i="5"/>
  <c r="AZ95" i="5"/>
  <c r="AY95" i="5"/>
  <c r="AX95" i="5"/>
  <c r="AP95" i="5"/>
  <c r="AQ95" i="5" s="1"/>
  <c r="AO95" i="5"/>
  <c r="AN95" i="5"/>
  <c r="AM95" i="5"/>
  <c r="AL95" i="5"/>
  <c r="AJ95" i="5" a="1"/>
  <c r="AJ95" i="5" s="1"/>
  <c r="AK95" i="5" s="1"/>
  <c r="AI95" i="5"/>
  <c r="AF95" i="5"/>
  <c r="AB95" i="5"/>
  <c r="Y95" i="5"/>
  <c r="T95" i="5"/>
  <c r="H95" i="5"/>
  <c r="A95" i="5"/>
  <c r="BG94" i="5"/>
  <c r="BF94" i="5"/>
  <c r="BE94" i="5"/>
  <c r="BD94" i="5"/>
  <c r="BC94" i="5"/>
  <c r="BB94" i="5"/>
  <c r="BA94" i="5"/>
  <c r="AZ94" i="5"/>
  <c r="AY94" i="5"/>
  <c r="AX94" i="5"/>
  <c r="AP94" i="5"/>
  <c r="AO94" i="5"/>
  <c r="AM94" i="5"/>
  <c r="AK94" i="5"/>
  <c r="AJ94" i="5" a="1"/>
  <c r="AJ94" i="5" s="1"/>
  <c r="AI94" i="5"/>
  <c r="AF94" i="5"/>
  <c r="AB94" i="5"/>
  <c r="Y94" i="5"/>
  <c r="T94" i="5"/>
  <c r="H94" i="5"/>
  <c r="A94" i="5"/>
  <c r="BG93" i="5"/>
  <c r="BF93" i="5"/>
  <c r="BE93" i="5"/>
  <c r="BD93" i="5"/>
  <c r="BC93" i="5"/>
  <c r="BB93" i="5"/>
  <c r="BA93" i="5"/>
  <c r="AZ93" i="5"/>
  <c r="AY93" i="5"/>
  <c r="AX93" i="5"/>
  <c r="AQ93" i="5"/>
  <c r="AP93" i="5"/>
  <c r="AO93" i="5"/>
  <c r="AN93" i="5"/>
  <c r="AM93" i="5"/>
  <c r="AJ93" i="5" a="1"/>
  <c r="AJ93" i="5"/>
  <c r="AK93" i="5" s="1"/>
  <c r="AI93" i="5"/>
  <c r="AF93" i="5"/>
  <c r="AB93" i="5"/>
  <c r="Y93" i="5"/>
  <c r="T93" i="5"/>
  <c r="AL93" i="5" s="1"/>
  <c r="H93" i="5"/>
  <c r="A93" i="5"/>
  <c r="BG92" i="5"/>
  <c r="BF92" i="5"/>
  <c r="BE92" i="5"/>
  <c r="BD92" i="5"/>
  <c r="BC92" i="5"/>
  <c r="BB92" i="5"/>
  <c r="BA92" i="5"/>
  <c r="AZ92" i="5"/>
  <c r="AY92" i="5"/>
  <c r="AX92" i="5"/>
  <c r="AP92" i="5"/>
  <c r="AO92" i="5"/>
  <c r="AN92" i="5"/>
  <c r="AM92" i="5"/>
  <c r="AL92" i="5"/>
  <c r="AK92" i="5"/>
  <c r="AJ92" i="5" a="1"/>
  <c r="AJ92" i="5" s="1"/>
  <c r="AI92" i="5"/>
  <c r="AF92" i="5"/>
  <c r="AB92" i="5"/>
  <c r="Y92" i="5"/>
  <c r="T92" i="5"/>
  <c r="H92" i="5"/>
  <c r="A92" i="5"/>
  <c r="BG91" i="5"/>
  <c r="BF91" i="5"/>
  <c r="BE91" i="5"/>
  <c r="BD91" i="5"/>
  <c r="BC91" i="5"/>
  <c r="BB91" i="5"/>
  <c r="BA91" i="5"/>
  <c r="AZ91" i="5"/>
  <c r="AY91" i="5"/>
  <c r="AX91" i="5"/>
  <c r="AP91" i="5"/>
  <c r="AO91" i="5"/>
  <c r="AM91" i="5"/>
  <c r="AJ91" i="5" a="1"/>
  <c r="AJ91" i="5"/>
  <c r="AK91" i="5" s="1"/>
  <c r="AI91" i="5"/>
  <c r="AF91" i="5"/>
  <c r="AB91" i="5"/>
  <c r="Y91" i="5"/>
  <c r="T91" i="5"/>
  <c r="AN91" i="5" s="1"/>
  <c r="H91" i="5"/>
  <c r="A91" i="5"/>
  <c r="BG90" i="5"/>
  <c r="BF90" i="5"/>
  <c r="BE90" i="5"/>
  <c r="BD90" i="5"/>
  <c r="BC90" i="5"/>
  <c r="BB90" i="5"/>
  <c r="BA90" i="5"/>
  <c r="AZ90" i="5"/>
  <c r="AY90" i="5"/>
  <c r="AX90" i="5"/>
  <c r="AP90" i="5"/>
  <c r="AO90" i="5"/>
  <c r="AN90" i="5"/>
  <c r="AM90" i="5"/>
  <c r="AL90" i="5"/>
  <c r="AQ90" i="5" s="1"/>
  <c r="AJ90" i="5" a="1"/>
  <c r="AJ90" i="5" s="1"/>
  <c r="AK90" i="5" s="1"/>
  <c r="AI90" i="5"/>
  <c r="AF90" i="5"/>
  <c r="AB90" i="5"/>
  <c r="Y90" i="5"/>
  <c r="T90" i="5"/>
  <c r="H90" i="5"/>
  <c r="A90" i="5"/>
  <c r="BG89" i="5"/>
  <c r="BF89" i="5"/>
  <c r="BE89" i="5"/>
  <c r="BD89" i="5"/>
  <c r="BC89" i="5"/>
  <c r="BB89" i="5"/>
  <c r="BA89" i="5"/>
  <c r="AZ89" i="5"/>
  <c r="AY89" i="5"/>
  <c r="AX89" i="5"/>
  <c r="AP89" i="5"/>
  <c r="AO89" i="5"/>
  <c r="AN89" i="5"/>
  <c r="AM89" i="5"/>
  <c r="AL89" i="5"/>
  <c r="AJ89" i="5" a="1"/>
  <c r="AJ89" i="5" s="1"/>
  <c r="AK89" i="5" s="1"/>
  <c r="AI89" i="5"/>
  <c r="AF89" i="5"/>
  <c r="AB89" i="5"/>
  <c r="Y89" i="5"/>
  <c r="T89" i="5"/>
  <c r="H89" i="5"/>
  <c r="A89" i="5"/>
  <c r="BG88" i="5"/>
  <c r="BF88" i="5"/>
  <c r="BE88" i="5"/>
  <c r="BD88" i="5"/>
  <c r="BC88" i="5"/>
  <c r="BB88" i="5"/>
  <c r="BA88" i="5"/>
  <c r="AZ88" i="5"/>
  <c r="AY88" i="5"/>
  <c r="AX88" i="5"/>
  <c r="AP88" i="5"/>
  <c r="AO88" i="5"/>
  <c r="AM88" i="5"/>
  <c r="AK88" i="5"/>
  <c r="AJ88" i="5" a="1"/>
  <c r="AJ88" i="5"/>
  <c r="AI88" i="5"/>
  <c r="AF88" i="5"/>
  <c r="AB88" i="5"/>
  <c r="Y88" i="5"/>
  <c r="T88" i="5"/>
  <c r="H88" i="5"/>
  <c r="A88" i="5"/>
  <c r="BG87" i="5"/>
  <c r="BF87" i="5"/>
  <c r="BE87" i="5"/>
  <c r="BD87" i="5"/>
  <c r="BC87" i="5"/>
  <c r="BB87" i="5"/>
  <c r="BA87" i="5"/>
  <c r="AZ87" i="5"/>
  <c r="AY87" i="5"/>
  <c r="AX87" i="5"/>
  <c r="AP87" i="5"/>
  <c r="AO87" i="5"/>
  <c r="AN87" i="5"/>
  <c r="AM87" i="5"/>
  <c r="AL87" i="5"/>
  <c r="AJ87" i="5" a="1"/>
  <c r="AJ87" i="5" s="1"/>
  <c r="AK87" i="5" s="1"/>
  <c r="AI87" i="5"/>
  <c r="AF87" i="5"/>
  <c r="AB87" i="5"/>
  <c r="Y87" i="5"/>
  <c r="T87" i="5"/>
  <c r="H87" i="5"/>
  <c r="A87" i="5"/>
  <c r="BG86" i="5"/>
  <c r="BF86" i="5"/>
  <c r="BE86" i="5"/>
  <c r="BD86" i="5"/>
  <c r="BC86" i="5"/>
  <c r="BB86" i="5"/>
  <c r="BA86" i="5"/>
  <c r="AZ86" i="5"/>
  <c r="AY86" i="5"/>
  <c r="AX86" i="5"/>
  <c r="AP86" i="5"/>
  <c r="AO86" i="5"/>
  <c r="AM86" i="5"/>
  <c r="AK86" i="5"/>
  <c r="AJ86" i="5" a="1"/>
  <c r="AJ86" i="5" s="1"/>
  <c r="AI86" i="5"/>
  <c r="AF86" i="5"/>
  <c r="AB86" i="5"/>
  <c r="Y86" i="5"/>
  <c r="T86" i="5"/>
  <c r="H86" i="5"/>
  <c r="A86" i="5"/>
  <c r="BG85" i="5"/>
  <c r="BF85" i="5"/>
  <c r="BE85" i="5"/>
  <c r="BD85" i="5"/>
  <c r="BC85" i="5"/>
  <c r="BB85" i="5"/>
  <c r="BA85" i="5"/>
  <c r="AZ85" i="5"/>
  <c r="AY85" i="5"/>
  <c r="AX85" i="5"/>
  <c r="AP85" i="5"/>
  <c r="AO85" i="5"/>
  <c r="AM85" i="5"/>
  <c r="AJ85" i="5" a="1"/>
  <c r="AJ85" i="5"/>
  <c r="AK85" i="5" s="1"/>
  <c r="AI85" i="5"/>
  <c r="AF85" i="5"/>
  <c r="AB85" i="5"/>
  <c r="Y85" i="5"/>
  <c r="T85" i="5"/>
  <c r="AL85" i="5" s="1"/>
  <c r="H85" i="5"/>
  <c r="A85" i="5"/>
  <c r="BG84" i="5"/>
  <c r="BF84" i="5"/>
  <c r="BE84" i="5"/>
  <c r="BD84" i="5"/>
  <c r="BC84" i="5"/>
  <c r="BB84" i="5"/>
  <c r="BA84" i="5"/>
  <c r="AZ84" i="5"/>
  <c r="AY84" i="5"/>
  <c r="AX84" i="5"/>
  <c r="AP84" i="5"/>
  <c r="AO84" i="5"/>
  <c r="AN84" i="5"/>
  <c r="AM84" i="5"/>
  <c r="AL84" i="5"/>
  <c r="AQ84" i="5" s="1"/>
  <c r="AK84" i="5"/>
  <c r="AJ84" i="5" a="1"/>
  <c r="AJ84" i="5" s="1"/>
  <c r="AI84" i="5"/>
  <c r="AF84" i="5"/>
  <c r="AB84" i="5"/>
  <c r="Y84" i="5"/>
  <c r="T84" i="5"/>
  <c r="H84" i="5"/>
  <c r="A84" i="5"/>
  <c r="BG83" i="5"/>
  <c r="BF83" i="5"/>
  <c r="BE83" i="5"/>
  <c r="BD83" i="5"/>
  <c r="BC83" i="5"/>
  <c r="BB83" i="5"/>
  <c r="BA83" i="5"/>
  <c r="AZ83" i="5"/>
  <c r="AY83" i="5"/>
  <c r="AX83" i="5"/>
  <c r="AP83" i="5"/>
  <c r="AO83" i="5"/>
  <c r="AM83" i="5"/>
  <c r="AJ83" i="5" a="1"/>
  <c r="AJ83" i="5"/>
  <c r="AK83" i="5" s="1"/>
  <c r="AI83" i="5"/>
  <c r="AF83" i="5"/>
  <c r="AB83" i="5"/>
  <c r="Y83" i="5"/>
  <c r="T83" i="5"/>
  <c r="H83" i="5"/>
  <c r="A83" i="5"/>
  <c r="BG82" i="5"/>
  <c r="BF82" i="5"/>
  <c r="BE82" i="5"/>
  <c r="BD82" i="5"/>
  <c r="BC82" i="5"/>
  <c r="BB82" i="5"/>
  <c r="BA82" i="5"/>
  <c r="AZ82" i="5"/>
  <c r="AY82" i="5"/>
  <c r="AX82" i="5"/>
  <c r="AP82" i="5"/>
  <c r="AO82" i="5"/>
  <c r="AN82" i="5"/>
  <c r="AM82" i="5"/>
  <c r="AL82" i="5"/>
  <c r="AJ82" i="5" a="1"/>
  <c r="AJ82" i="5" s="1"/>
  <c r="AK82" i="5" s="1"/>
  <c r="AI82" i="5"/>
  <c r="AF82" i="5"/>
  <c r="AB82" i="5"/>
  <c r="Y82" i="5"/>
  <c r="T82" i="5"/>
  <c r="H82" i="5"/>
  <c r="A82" i="5"/>
  <c r="BG81" i="5"/>
  <c r="BF81" i="5"/>
  <c r="BE81" i="5"/>
  <c r="BD81" i="5"/>
  <c r="BC81" i="5"/>
  <c r="BB81" i="5"/>
  <c r="BA81" i="5"/>
  <c r="AZ81" i="5"/>
  <c r="AY81" i="5"/>
  <c r="AX81" i="5"/>
  <c r="AP81" i="5"/>
  <c r="AO81" i="5"/>
  <c r="AN81" i="5"/>
  <c r="AM81" i="5"/>
  <c r="AL81" i="5"/>
  <c r="AQ81" i="5" s="1"/>
  <c r="AJ81" i="5" a="1"/>
  <c r="AJ81" i="5"/>
  <c r="AK81" i="5" s="1"/>
  <c r="AI81" i="5"/>
  <c r="AF81" i="5"/>
  <c r="AB81" i="5"/>
  <c r="Y81" i="5"/>
  <c r="T81" i="5"/>
  <c r="H81" i="5"/>
  <c r="A81" i="5"/>
  <c r="BG80" i="5"/>
  <c r="BF80" i="5"/>
  <c r="BE80" i="5"/>
  <c r="BD80" i="5"/>
  <c r="BC80" i="5"/>
  <c r="BB80" i="5"/>
  <c r="BA80" i="5"/>
  <c r="AZ80" i="5"/>
  <c r="AY80" i="5"/>
  <c r="AX80" i="5"/>
  <c r="AP80" i="5"/>
  <c r="AO80" i="5"/>
  <c r="AM80" i="5"/>
  <c r="AK80" i="5"/>
  <c r="AJ80" i="5" a="1"/>
  <c r="AJ80" i="5"/>
  <c r="AI80" i="5"/>
  <c r="AF80" i="5"/>
  <c r="AB80" i="5"/>
  <c r="Y80" i="5"/>
  <c r="T80" i="5"/>
  <c r="H80" i="5"/>
  <c r="A80" i="5"/>
  <c r="BG79" i="5"/>
  <c r="BF79" i="5"/>
  <c r="BE79" i="5"/>
  <c r="BD79" i="5"/>
  <c r="BC79" i="5"/>
  <c r="BB79" i="5"/>
  <c r="BA79" i="5"/>
  <c r="AZ79" i="5"/>
  <c r="AY79" i="5"/>
  <c r="AX79" i="5"/>
  <c r="AU79" i="5"/>
  <c r="AP79" i="5"/>
  <c r="AO79" i="5"/>
  <c r="AN79" i="5"/>
  <c r="AM79" i="5"/>
  <c r="AQ79" i="5" s="1"/>
  <c r="AJ79" i="5" a="1"/>
  <c r="AJ79" i="5" s="1"/>
  <c r="AK79" i="5" s="1"/>
  <c r="AI79" i="5"/>
  <c r="AF79" i="5"/>
  <c r="AB79" i="5"/>
  <c r="Y79" i="5"/>
  <c r="T79" i="5"/>
  <c r="AL79" i="5" s="1"/>
  <c r="H79" i="5"/>
  <c r="A79" i="5"/>
  <c r="BG78" i="5"/>
  <c r="BF78" i="5"/>
  <c r="BE78" i="5"/>
  <c r="BD78" i="5"/>
  <c r="BC78" i="5"/>
  <c r="BB78" i="5"/>
  <c r="BA78" i="5"/>
  <c r="AZ78" i="5"/>
  <c r="AY78" i="5"/>
  <c r="AX78" i="5"/>
  <c r="AU78" i="5"/>
  <c r="AQ78" i="5"/>
  <c r="AP78" i="5"/>
  <c r="AO78" i="5"/>
  <c r="AN78" i="5"/>
  <c r="AM78" i="5"/>
  <c r="AL78" i="5"/>
  <c r="AJ78" i="5" a="1"/>
  <c r="AJ78" i="5" s="1"/>
  <c r="AK78" i="5" s="1"/>
  <c r="AI78" i="5"/>
  <c r="AF78" i="5"/>
  <c r="AB78" i="5"/>
  <c r="Y78" i="5"/>
  <c r="T78" i="5"/>
  <c r="H78" i="5"/>
  <c r="A78" i="5"/>
  <c r="BG77" i="5"/>
  <c r="BF77" i="5"/>
  <c r="BE77" i="5"/>
  <c r="BD77" i="5"/>
  <c r="BC77" i="5"/>
  <c r="BB77" i="5"/>
  <c r="BA77" i="5"/>
  <c r="AZ77" i="5"/>
  <c r="AY77" i="5"/>
  <c r="AX77" i="5"/>
  <c r="AU77" i="5"/>
  <c r="AP77" i="5"/>
  <c r="AO77" i="5"/>
  <c r="AM77" i="5"/>
  <c r="AL77" i="5"/>
  <c r="AQ77" i="5" s="1"/>
  <c r="AJ77" i="5" a="1"/>
  <c r="AJ77" i="5" s="1"/>
  <c r="AK77" i="5" s="1"/>
  <c r="AI77" i="5"/>
  <c r="AF77" i="5"/>
  <c r="AB77" i="5"/>
  <c r="Y77" i="5"/>
  <c r="T77" i="5"/>
  <c r="AN77" i="5" s="1"/>
  <c r="H77" i="5"/>
  <c r="A77" i="5"/>
  <c r="BG76" i="5"/>
  <c r="BF76" i="5"/>
  <c r="BE76" i="5"/>
  <c r="BD76" i="5"/>
  <c r="BC76" i="5"/>
  <c r="BB76" i="5"/>
  <c r="BA76" i="5"/>
  <c r="AZ76" i="5"/>
  <c r="AY76" i="5"/>
  <c r="AX76" i="5"/>
  <c r="AU76" i="5"/>
  <c r="AP76" i="5"/>
  <c r="AO76" i="5"/>
  <c r="AN76" i="5"/>
  <c r="AM76" i="5"/>
  <c r="AL76" i="5"/>
  <c r="AJ76" i="5" a="1"/>
  <c r="AJ76" i="5" s="1"/>
  <c r="AK76" i="5" s="1"/>
  <c r="AI76" i="5"/>
  <c r="AF76" i="5"/>
  <c r="AB76" i="5"/>
  <c r="Y76" i="5"/>
  <c r="T76" i="5"/>
  <c r="H76" i="5"/>
  <c r="A76" i="5"/>
  <c r="BG75" i="5"/>
  <c r="BF75" i="5"/>
  <c r="BE75" i="5"/>
  <c r="BD75" i="5"/>
  <c r="BC75" i="5"/>
  <c r="BB75" i="5"/>
  <c r="BA75" i="5"/>
  <c r="AZ75" i="5"/>
  <c r="AY75" i="5"/>
  <c r="AX75" i="5"/>
  <c r="AU75" i="5"/>
  <c r="AP75" i="5"/>
  <c r="AO75" i="5"/>
  <c r="AN75" i="5"/>
  <c r="AM75" i="5"/>
  <c r="AL75" i="5"/>
  <c r="AJ75" i="5" a="1"/>
  <c r="AJ75" i="5" s="1"/>
  <c r="AK75" i="5" s="1"/>
  <c r="AI75" i="5"/>
  <c r="AF75" i="5"/>
  <c r="AB75" i="5"/>
  <c r="Y75" i="5"/>
  <c r="T75" i="5"/>
  <c r="H75" i="5"/>
  <c r="A75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S74" i="5"/>
  <c r="AP74" i="5"/>
  <c r="AO74" i="5"/>
  <c r="AM74" i="5"/>
  <c r="AL74" i="5"/>
  <c r="AJ74" i="5" a="1"/>
  <c r="AJ74" i="5"/>
  <c r="AK74" i="5" s="1"/>
  <c r="AI74" i="5"/>
  <c r="AF74" i="5"/>
  <c r="AB74" i="5"/>
  <c r="Y74" i="5"/>
  <c r="T74" i="5"/>
  <c r="AN74" i="5" s="1"/>
  <c r="H74" i="5"/>
  <c r="A74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S73" i="5"/>
  <c r="AP73" i="5"/>
  <c r="AO73" i="5"/>
  <c r="AN73" i="5"/>
  <c r="AM73" i="5"/>
  <c r="AL73" i="5"/>
  <c r="AQ73" i="5" s="1"/>
  <c r="AJ73" i="5" a="1"/>
  <c r="AJ73" i="5" s="1"/>
  <c r="AK73" i="5" s="1"/>
  <c r="AI73" i="5"/>
  <c r="AF73" i="5"/>
  <c r="AB73" i="5"/>
  <c r="Y73" i="5"/>
  <c r="T73" i="5"/>
  <c r="H73" i="5"/>
  <c r="A73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S72" i="5"/>
  <c r="AP72" i="5"/>
  <c r="AQ72" i="5" s="1"/>
  <c r="AO72" i="5"/>
  <c r="AM72" i="5"/>
  <c r="AL72" i="5"/>
  <c r="AJ72" i="5" a="1"/>
  <c r="AJ72" i="5" s="1"/>
  <c r="AK72" i="5" s="1"/>
  <c r="AI72" i="5"/>
  <c r="AF72" i="5"/>
  <c r="AB72" i="5"/>
  <c r="Y72" i="5"/>
  <c r="T72" i="5"/>
  <c r="AN72" i="5" s="1"/>
  <c r="H72" i="5"/>
  <c r="A72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S71" i="5"/>
  <c r="AP71" i="5"/>
  <c r="AO71" i="5"/>
  <c r="AN71" i="5"/>
  <c r="AM71" i="5"/>
  <c r="AJ71" i="5" a="1"/>
  <c r="AJ71" i="5" s="1"/>
  <c r="AK71" i="5" s="1"/>
  <c r="AI71" i="5"/>
  <c r="AF71" i="5"/>
  <c r="AB71" i="5"/>
  <c r="Y71" i="5"/>
  <c r="T71" i="5"/>
  <c r="AL71" i="5" s="1"/>
  <c r="H71" i="5"/>
  <c r="A71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S70" i="5"/>
  <c r="AP70" i="5"/>
  <c r="AO70" i="5"/>
  <c r="AQ70" i="5" s="1"/>
  <c r="AM70" i="5"/>
  <c r="AL70" i="5"/>
  <c r="AK70" i="5"/>
  <c r="AJ70" i="5" a="1"/>
  <c r="AJ70" i="5"/>
  <c r="AI70" i="5"/>
  <c r="AF70" i="5"/>
  <c r="AB70" i="5"/>
  <c r="Y70" i="5"/>
  <c r="T70" i="5"/>
  <c r="AN70" i="5" s="1"/>
  <c r="H70" i="5"/>
  <c r="A70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S69" i="5"/>
  <c r="AP69" i="5"/>
  <c r="AO69" i="5"/>
  <c r="AM69" i="5"/>
  <c r="AK69" i="5"/>
  <c r="AJ69" i="5" a="1"/>
  <c r="AJ69" i="5" s="1"/>
  <c r="AI69" i="5"/>
  <c r="AF69" i="5"/>
  <c r="AB69" i="5"/>
  <c r="Y69" i="5"/>
  <c r="T69" i="5"/>
  <c r="H69" i="5"/>
  <c r="A69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S68" i="5"/>
  <c r="AP68" i="5"/>
  <c r="AO68" i="5"/>
  <c r="AM68" i="5"/>
  <c r="AJ68" i="5" a="1"/>
  <c r="AJ68" i="5"/>
  <c r="AK68" i="5" s="1"/>
  <c r="AI68" i="5"/>
  <c r="AF68" i="5"/>
  <c r="AB68" i="5"/>
  <c r="Y68" i="5"/>
  <c r="T68" i="5"/>
  <c r="AN68" i="5" s="1"/>
  <c r="H68" i="5"/>
  <c r="A68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S67" i="5"/>
  <c r="AP67" i="5"/>
  <c r="AO67" i="5"/>
  <c r="AN67" i="5"/>
  <c r="AM67" i="5"/>
  <c r="AL67" i="5"/>
  <c r="AJ67" i="5" a="1"/>
  <c r="AJ67" i="5" s="1"/>
  <c r="AK67" i="5" s="1"/>
  <c r="AI67" i="5"/>
  <c r="AF67" i="5"/>
  <c r="AB67" i="5"/>
  <c r="Y67" i="5"/>
  <c r="T67" i="5"/>
  <c r="H67" i="5"/>
  <c r="A67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S66" i="5"/>
  <c r="AP66" i="5"/>
  <c r="AO66" i="5"/>
  <c r="AM66" i="5"/>
  <c r="AJ66" i="5" a="1"/>
  <c r="AJ66" i="5"/>
  <c r="AK66" i="5" s="1"/>
  <c r="AI66" i="5"/>
  <c r="AF66" i="5"/>
  <c r="AB66" i="5"/>
  <c r="Y66" i="5"/>
  <c r="T66" i="5"/>
  <c r="AN66" i="5" s="1"/>
  <c r="H66" i="5"/>
  <c r="A66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S65" i="5"/>
  <c r="AP65" i="5"/>
  <c r="AO65" i="5"/>
  <c r="AN65" i="5"/>
  <c r="AM65" i="5"/>
  <c r="AL65" i="5"/>
  <c r="AJ65" i="5" a="1"/>
  <c r="AJ65" i="5" s="1"/>
  <c r="AK65" i="5" s="1"/>
  <c r="AI65" i="5"/>
  <c r="AF65" i="5"/>
  <c r="AB65" i="5"/>
  <c r="Y65" i="5"/>
  <c r="T65" i="5"/>
  <c r="H65" i="5"/>
  <c r="A65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S64" i="5"/>
  <c r="AP64" i="5"/>
  <c r="AO64" i="5"/>
  <c r="AM64" i="5"/>
  <c r="AJ64" i="5" a="1"/>
  <c r="AJ64" i="5"/>
  <c r="AK64" i="5" s="1"/>
  <c r="AI64" i="5"/>
  <c r="AF64" i="5"/>
  <c r="AB64" i="5"/>
  <c r="Y64" i="5"/>
  <c r="T64" i="5"/>
  <c r="H64" i="5"/>
  <c r="A64" i="5"/>
  <c r="BG63" i="5"/>
  <c r="BF63" i="5"/>
  <c r="BE63" i="5"/>
  <c r="BD63" i="5"/>
  <c r="BC63" i="5"/>
  <c r="BB63" i="5"/>
  <c r="BA63" i="5"/>
  <c r="AZ63" i="5"/>
  <c r="AY63" i="5"/>
  <c r="AX63" i="5"/>
  <c r="AV63" i="5"/>
  <c r="AU63" i="5"/>
  <c r="AS63" i="5"/>
  <c r="AP63" i="5"/>
  <c r="AO63" i="5"/>
  <c r="AN63" i="5"/>
  <c r="AM63" i="5"/>
  <c r="AJ63" i="5" a="1"/>
  <c r="AJ63" i="5"/>
  <c r="AK63" i="5" s="1"/>
  <c r="AI63" i="5"/>
  <c r="AF63" i="5"/>
  <c r="AB63" i="5"/>
  <c r="Y63" i="5"/>
  <c r="T63" i="5"/>
  <c r="AL63" i="5" s="1"/>
  <c r="H63" i="5"/>
  <c r="A63" i="5"/>
  <c r="BG62" i="5"/>
  <c r="BF62" i="5"/>
  <c r="BE62" i="5"/>
  <c r="BD62" i="5"/>
  <c r="BC62" i="5"/>
  <c r="BB62" i="5"/>
  <c r="BA62" i="5"/>
  <c r="AZ62" i="5"/>
  <c r="AY62" i="5"/>
  <c r="AX62" i="5"/>
  <c r="AV62" i="5"/>
  <c r="AU62" i="5"/>
  <c r="AS62" i="5"/>
  <c r="AQ62" i="5"/>
  <c r="AP62" i="5"/>
  <c r="AO62" i="5"/>
  <c r="AN62" i="5"/>
  <c r="AM62" i="5"/>
  <c r="AJ62" i="5" a="1"/>
  <c r="AJ62" i="5" s="1"/>
  <c r="AK62" i="5" s="1"/>
  <c r="AI62" i="5"/>
  <c r="AF62" i="5"/>
  <c r="AB62" i="5"/>
  <c r="Y62" i="5"/>
  <c r="T62" i="5"/>
  <c r="AL62" i="5" s="1"/>
  <c r="H62" i="5"/>
  <c r="A62" i="5"/>
  <c r="BG61" i="5"/>
  <c r="BF61" i="5"/>
  <c r="BE61" i="5"/>
  <c r="BD61" i="5"/>
  <c r="BC61" i="5"/>
  <c r="BB61" i="5"/>
  <c r="BA61" i="5"/>
  <c r="AZ61" i="5"/>
  <c r="AY61" i="5"/>
  <c r="AX61" i="5"/>
  <c r="AV61" i="5"/>
  <c r="AU61" i="5"/>
  <c r="AS61" i="5"/>
  <c r="AP61" i="5"/>
  <c r="AQ61" i="5" s="1"/>
  <c r="AO61" i="5"/>
  <c r="AN61" i="5"/>
  <c r="AM61" i="5"/>
  <c r="AL61" i="5"/>
  <c r="AJ61" i="5" a="1"/>
  <c r="AJ61" i="5" s="1"/>
  <c r="AK61" i="5" s="1"/>
  <c r="AI61" i="5"/>
  <c r="AF61" i="5"/>
  <c r="AB61" i="5"/>
  <c r="Y61" i="5"/>
  <c r="T61" i="5"/>
  <c r="H61" i="5"/>
  <c r="A61" i="5"/>
  <c r="BG60" i="5"/>
  <c r="BF60" i="5"/>
  <c r="BE60" i="5"/>
  <c r="BD60" i="5"/>
  <c r="BC60" i="5"/>
  <c r="BB60" i="5"/>
  <c r="BA60" i="5"/>
  <c r="AZ60" i="5"/>
  <c r="AY60" i="5"/>
  <c r="AX60" i="5"/>
  <c r="AV60" i="5"/>
  <c r="AU60" i="5"/>
  <c r="AS60" i="5"/>
  <c r="AP60" i="5"/>
  <c r="AO60" i="5"/>
  <c r="AN60" i="5"/>
  <c r="AM60" i="5"/>
  <c r="AL60" i="5"/>
  <c r="AK60" i="5"/>
  <c r="AJ60" i="5" a="1"/>
  <c r="AJ60" i="5"/>
  <c r="AI60" i="5"/>
  <c r="AF60" i="5"/>
  <c r="AB60" i="5"/>
  <c r="Y60" i="5"/>
  <c r="T60" i="5"/>
  <c r="H60" i="5"/>
  <c r="A60" i="5"/>
  <c r="BG59" i="5"/>
  <c r="BF59" i="5"/>
  <c r="BE59" i="5"/>
  <c r="BD59" i="5"/>
  <c r="BC59" i="5"/>
  <c r="BB59" i="5"/>
  <c r="BA59" i="5"/>
  <c r="AZ59" i="5"/>
  <c r="AY59" i="5"/>
  <c r="AX59" i="5"/>
  <c r="AV59" i="5"/>
  <c r="AU59" i="5"/>
  <c r="AS59" i="5"/>
  <c r="AP59" i="5"/>
  <c r="AO59" i="5"/>
  <c r="AN59" i="5"/>
  <c r="AM59" i="5"/>
  <c r="AK59" i="5"/>
  <c r="AJ59" i="5" a="1"/>
  <c r="AJ59" i="5"/>
  <c r="AI59" i="5"/>
  <c r="AF59" i="5"/>
  <c r="AB59" i="5"/>
  <c r="Y59" i="5"/>
  <c r="T59" i="5"/>
  <c r="AL59" i="5" s="1"/>
  <c r="AQ59" i="5" s="1"/>
  <c r="H59" i="5"/>
  <c r="A59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S58" i="5"/>
  <c r="AP58" i="5"/>
  <c r="AO58" i="5"/>
  <c r="AN58" i="5"/>
  <c r="AM58" i="5"/>
  <c r="AL58" i="5"/>
  <c r="AQ58" i="5" s="1"/>
  <c r="AK58" i="5"/>
  <c r="AJ58" i="5" a="1"/>
  <c r="AJ58" i="5"/>
  <c r="AI58" i="5"/>
  <c r="AF58" i="5"/>
  <c r="AB58" i="5"/>
  <c r="Y58" i="5"/>
  <c r="T58" i="5"/>
  <c r="H58" i="5"/>
  <c r="A58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S57" i="5"/>
  <c r="AP57" i="5"/>
  <c r="AO57" i="5"/>
  <c r="AN57" i="5"/>
  <c r="AM57" i="5"/>
  <c r="AL57" i="5"/>
  <c r="AQ57" i="5" s="1"/>
  <c r="AJ57" i="5" a="1"/>
  <c r="AJ57" i="5"/>
  <c r="AK57" i="5" s="1"/>
  <c r="AI57" i="5"/>
  <c r="AF57" i="5"/>
  <c r="AB57" i="5"/>
  <c r="Y57" i="5"/>
  <c r="T57" i="5"/>
  <c r="H57" i="5"/>
  <c r="A57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S56" i="5"/>
  <c r="AP56" i="5"/>
  <c r="AO56" i="5"/>
  <c r="AN56" i="5"/>
  <c r="AM56" i="5"/>
  <c r="AK56" i="5"/>
  <c r="AJ56" i="5" a="1"/>
  <c r="AJ56" i="5" s="1"/>
  <c r="AI56" i="5"/>
  <c r="AF56" i="5"/>
  <c r="AB56" i="5"/>
  <c r="Y56" i="5"/>
  <c r="T56" i="5"/>
  <c r="AL56" i="5" s="1"/>
  <c r="AQ56" i="5" s="1"/>
  <c r="H56" i="5"/>
  <c r="A56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S55" i="5"/>
  <c r="AP55" i="5"/>
  <c r="AQ55" i="5" s="1"/>
  <c r="AO55" i="5"/>
  <c r="AN55" i="5"/>
  <c r="AM55" i="5"/>
  <c r="AL55" i="5"/>
  <c r="AJ55" i="5" a="1"/>
  <c r="AJ55" i="5" s="1"/>
  <c r="AK55" i="5" s="1"/>
  <c r="AI55" i="5"/>
  <c r="AF55" i="5"/>
  <c r="AB55" i="5"/>
  <c r="Y55" i="5"/>
  <c r="T55" i="5"/>
  <c r="H55" i="5"/>
  <c r="A55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S54" i="5"/>
  <c r="AP54" i="5"/>
  <c r="AO54" i="5"/>
  <c r="AN54" i="5"/>
  <c r="AM54" i="5"/>
  <c r="AL54" i="5"/>
  <c r="AJ54" i="5" a="1"/>
  <c r="AJ54" i="5" s="1"/>
  <c r="AK54" i="5" s="1"/>
  <c r="AI54" i="5"/>
  <c r="AF54" i="5"/>
  <c r="AB54" i="5"/>
  <c r="Y54" i="5"/>
  <c r="T54" i="5"/>
  <c r="H54" i="5"/>
  <c r="A54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S53" i="5"/>
  <c r="AP53" i="5"/>
  <c r="AO53" i="5"/>
  <c r="AN53" i="5"/>
  <c r="AM53" i="5"/>
  <c r="AL53" i="5"/>
  <c r="AQ53" i="5" s="1"/>
  <c r="AJ53" i="5" a="1"/>
  <c r="AJ53" i="5" s="1"/>
  <c r="AK53" i="5" s="1"/>
  <c r="AI53" i="5"/>
  <c r="AF53" i="5"/>
  <c r="AB53" i="5"/>
  <c r="Y53" i="5"/>
  <c r="T53" i="5"/>
  <c r="H53" i="5"/>
  <c r="A53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S52" i="5"/>
  <c r="AP52" i="5"/>
  <c r="AO52" i="5"/>
  <c r="AN52" i="5"/>
  <c r="AM52" i="5"/>
  <c r="AK52" i="5"/>
  <c r="AJ52" i="5" a="1"/>
  <c r="AJ52" i="5" s="1"/>
  <c r="AI52" i="5"/>
  <c r="AF52" i="5"/>
  <c r="AB52" i="5"/>
  <c r="Y52" i="5"/>
  <c r="T52" i="5"/>
  <c r="AL52" i="5" s="1"/>
  <c r="AQ52" i="5" s="1"/>
  <c r="H52" i="5"/>
  <c r="A52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S51" i="5"/>
  <c r="AP51" i="5"/>
  <c r="AO51" i="5"/>
  <c r="AN51" i="5"/>
  <c r="AM51" i="5"/>
  <c r="AJ51" i="5" a="1"/>
  <c r="AJ51" i="5" s="1"/>
  <c r="AK51" i="5" s="1"/>
  <c r="AI51" i="5"/>
  <c r="AF51" i="5"/>
  <c r="AB51" i="5"/>
  <c r="Y51" i="5"/>
  <c r="T51" i="5"/>
  <c r="AL51" i="5" s="1"/>
  <c r="AQ51" i="5" s="1"/>
  <c r="H51" i="5"/>
  <c r="A51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S50" i="5"/>
  <c r="AP50" i="5"/>
  <c r="AO50" i="5"/>
  <c r="AN50" i="5"/>
  <c r="AM50" i="5"/>
  <c r="AK50" i="5"/>
  <c r="AJ50" i="5" a="1"/>
  <c r="AJ50" i="5"/>
  <c r="AI50" i="5"/>
  <c r="AF50" i="5"/>
  <c r="AB50" i="5"/>
  <c r="Y50" i="5"/>
  <c r="T50" i="5"/>
  <c r="AL50" i="5" s="1"/>
  <c r="H50" i="5"/>
  <c r="A50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S49" i="5"/>
  <c r="AP49" i="5"/>
  <c r="AO49" i="5"/>
  <c r="AN49" i="5"/>
  <c r="AM49" i="5"/>
  <c r="AL49" i="5"/>
  <c r="AQ49" i="5" s="1"/>
  <c r="AJ49" i="5" a="1"/>
  <c r="AJ49" i="5"/>
  <c r="AK49" i="5" s="1"/>
  <c r="AI49" i="5"/>
  <c r="AF49" i="5"/>
  <c r="AB49" i="5"/>
  <c r="Y49" i="5"/>
  <c r="T49" i="5"/>
  <c r="H49" i="5"/>
  <c r="A49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S48" i="5"/>
  <c r="AP48" i="5"/>
  <c r="AO48" i="5"/>
  <c r="AN48" i="5"/>
  <c r="AM48" i="5"/>
  <c r="AL48" i="5"/>
  <c r="AQ48" i="5" s="1"/>
  <c r="AK48" i="5"/>
  <c r="AJ48" i="5" a="1"/>
  <c r="AJ48" i="5" s="1"/>
  <c r="AI48" i="5"/>
  <c r="AF48" i="5"/>
  <c r="AB48" i="5"/>
  <c r="Y48" i="5"/>
  <c r="T48" i="5"/>
  <c r="H48" i="5"/>
  <c r="A48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S47" i="5"/>
  <c r="AP47" i="5"/>
  <c r="AO47" i="5"/>
  <c r="AN47" i="5"/>
  <c r="AQ47" i="5" s="1"/>
  <c r="AM47" i="5"/>
  <c r="AL47" i="5"/>
  <c r="AJ47" i="5" a="1"/>
  <c r="AJ47" i="5" s="1"/>
  <c r="AK47" i="5" s="1"/>
  <c r="AI47" i="5"/>
  <c r="AF47" i="5"/>
  <c r="AB47" i="5"/>
  <c r="Y47" i="5"/>
  <c r="T47" i="5"/>
  <c r="H47" i="5"/>
  <c r="A47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S46" i="5"/>
  <c r="AP46" i="5"/>
  <c r="AO46" i="5"/>
  <c r="AN46" i="5"/>
  <c r="AM46" i="5"/>
  <c r="AK46" i="5"/>
  <c r="AJ46" i="5" a="1"/>
  <c r="AJ46" i="5" s="1"/>
  <c r="AI46" i="5"/>
  <c r="AF46" i="5"/>
  <c r="AB46" i="5"/>
  <c r="Y46" i="5"/>
  <c r="T46" i="5"/>
  <c r="AL46" i="5" s="1"/>
  <c r="AQ46" i="5" s="1"/>
  <c r="H46" i="5"/>
  <c r="A46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S45" i="5"/>
  <c r="AP45" i="5"/>
  <c r="AO45" i="5"/>
  <c r="AQ45" i="5" s="1"/>
  <c r="AN45" i="5"/>
  <c r="AM45" i="5"/>
  <c r="AL45" i="5"/>
  <c r="AJ45" i="5" a="1"/>
  <c r="AJ45" i="5" s="1"/>
  <c r="AK45" i="5" s="1"/>
  <c r="AI45" i="5"/>
  <c r="AF45" i="5"/>
  <c r="AB45" i="5"/>
  <c r="Y45" i="5"/>
  <c r="T45" i="5"/>
  <c r="H45" i="5"/>
  <c r="A45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S44" i="5"/>
  <c r="AP44" i="5"/>
  <c r="AO44" i="5"/>
  <c r="AN44" i="5"/>
  <c r="AM44" i="5"/>
  <c r="AJ44" i="5" a="1"/>
  <c r="AJ44" i="5"/>
  <c r="AK44" i="5" s="1"/>
  <c r="AI44" i="5"/>
  <c r="AF44" i="5"/>
  <c r="AB44" i="5"/>
  <c r="Y44" i="5"/>
  <c r="T44" i="5"/>
  <c r="AL44" i="5" s="1"/>
  <c r="AQ44" i="5" s="1"/>
  <c r="H44" i="5"/>
  <c r="A44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S43" i="5"/>
  <c r="AP43" i="5"/>
  <c r="AO43" i="5"/>
  <c r="AN43" i="5"/>
  <c r="AM43" i="5"/>
  <c r="AL43" i="5"/>
  <c r="AK43" i="5"/>
  <c r="AJ43" i="5" a="1"/>
  <c r="AJ43" i="5"/>
  <c r="AI43" i="5"/>
  <c r="AF43" i="5"/>
  <c r="AB43" i="5"/>
  <c r="Y43" i="5"/>
  <c r="T43" i="5"/>
  <c r="H43" i="5"/>
  <c r="A43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S42" i="5"/>
  <c r="AP42" i="5"/>
  <c r="AO42" i="5"/>
  <c r="AN42" i="5"/>
  <c r="AM42" i="5"/>
  <c r="AL42" i="5"/>
  <c r="AQ42" i="5" s="1"/>
  <c r="AJ42" i="5" a="1"/>
  <c r="AJ42" i="5" s="1"/>
  <c r="AK42" i="5" s="1"/>
  <c r="AI42" i="5"/>
  <c r="AF42" i="5"/>
  <c r="AB42" i="5"/>
  <c r="Y42" i="5"/>
  <c r="T42" i="5"/>
  <c r="H42" i="5"/>
  <c r="A42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S41" i="5"/>
  <c r="AP41" i="5"/>
  <c r="AO41" i="5"/>
  <c r="AN41" i="5"/>
  <c r="AM41" i="5"/>
  <c r="AJ41" i="5" a="1"/>
  <c r="AJ41" i="5" s="1"/>
  <c r="AK41" i="5" s="1"/>
  <c r="AI41" i="5"/>
  <c r="AF41" i="5"/>
  <c r="AB41" i="5"/>
  <c r="Y41" i="5"/>
  <c r="T41" i="5"/>
  <c r="AL41" i="5" s="1"/>
  <c r="AQ41" i="5" s="1"/>
  <c r="H41" i="5"/>
  <c r="A41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S40" i="5"/>
  <c r="AP40" i="5"/>
  <c r="AO40" i="5"/>
  <c r="AN40" i="5"/>
  <c r="AQ40" i="5" s="1"/>
  <c r="AM40" i="5"/>
  <c r="AL40" i="5"/>
  <c r="AJ40" i="5" a="1"/>
  <c r="AJ40" i="5"/>
  <c r="AK40" i="5" s="1"/>
  <c r="AI40" i="5"/>
  <c r="AF40" i="5"/>
  <c r="AB40" i="5"/>
  <c r="Y40" i="5"/>
  <c r="T40" i="5"/>
  <c r="H40" i="5"/>
  <c r="A40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S39" i="5"/>
  <c r="AP39" i="5"/>
  <c r="AO39" i="5"/>
  <c r="AN39" i="5"/>
  <c r="AM39" i="5"/>
  <c r="AJ39" i="5" a="1"/>
  <c r="AJ39" i="5"/>
  <c r="AK39" i="5" s="1"/>
  <c r="AI39" i="5"/>
  <c r="AF39" i="5"/>
  <c r="AB39" i="5"/>
  <c r="Y39" i="5"/>
  <c r="T39" i="5"/>
  <c r="AL39" i="5" s="1"/>
  <c r="AQ39" i="5" s="1"/>
  <c r="H39" i="5"/>
  <c r="A39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S38" i="5"/>
  <c r="AP38" i="5"/>
  <c r="AO38" i="5"/>
  <c r="AN38" i="5"/>
  <c r="AM38" i="5"/>
  <c r="AJ38" i="5" a="1"/>
  <c r="AJ38" i="5" s="1"/>
  <c r="AK38" i="5" s="1"/>
  <c r="AI38" i="5"/>
  <c r="AF38" i="5"/>
  <c r="AB38" i="5"/>
  <c r="Y38" i="5"/>
  <c r="T38" i="5"/>
  <c r="AL38" i="5" s="1"/>
  <c r="AQ38" i="5" s="1"/>
  <c r="H38" i="5"/>
  <c r="A38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S37" i="5"/>
  <c r="AP37" i="5"/>
  <c r="AO37" i="5"/>
  <c r="AQ37" i="5" s="1"/>
  <c r="AN37" i="5"/>
  <c r="AM37" i="5"/>
  <c r="AL37" i="5"/>
  <c r="AJ37" i="5" a="1"/>
  <c r="AJ37" i="5" s="1"/>
  <c r="AK37" i="5" s="1"/>
  <c r="AI37" i="5"/>
  <c r="AF37" i="5"/>
  <c r="AB37" i="5"/>
  <c r="Y37" i="5"/>
  <c r="T37" i="5"/>
  <c r="H37" i="5"/>
  <c r="A37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S36" i="5"/>
  <c r="AP36" i="5"/>
  <c r="AO36" i="5"/>
  <c r="AN36" i="5"/>
  <c r="AM36" i="5"/>
  <c r="AJ36" i="5" a="1"/>
  <c r="AJ36" i="5"/>
  <c r="AK36" i="5" s="1"/>
  <c r="AI36" i="5"/>
  <c r="AF36" i="5"/>
  <c r="AB36" i="5"/>
  <c r="Y36" i="5"/>
  <c r="T36" i="5"/>
  <c r="AL36" i="5" s="1"/>
  <c r="AQ36" i="5" s="1"/>
  <c r="H36" i="5"/>
  <c r="A36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S35" i="5"/>
  <c r="AP35" i="5"/>
  <c r="AO35" i="5"/>
  <c r="AN35" i="5"/>
  <c r="AM35" i="5"/>
  <c r="AL35" i="5"/>
  <c r="AK35" i="5"/>
  <c r="AJ35" i="5" a="1"/>
  <c r="AJ35" i="5"/>
  <c r="AI35" i="5"/>
  <c r="AF35" i="5"/>
  <c r="AB35" i="5"/>
  <c r="Y35" i="5"/>
  <c r="T35" i="5"/>
  <c r="H35" i="5"/>
  <c r="A35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S34" i="5"/>
  <c r="AP34" i="5"/>
  <c r="AO34" i="5"/>
  <c r="AN34" i="5"/>
  <c r="AM34" i="5"/>
  <c r="AL34" i="5"/>
  <c r="AQ34" i="5" s="1"/>
  <c r="AJ34" i="5" a="1"/>
  <c r="AJ34" i="5" s="1"/>
  <c r="AK34" i="5" s="1"/>
  <c r="AI34" i="5"/>
  <c r="AF34" i="5"/>
  <c r="AB34" i="5"/>
  <c r="Y34" i="5"/>
  <c r="T34" i="5"/>
  <c r="H34" i="5"/>
  <c r="A34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S33" i="5"/>
  <c r="AP33" i="5"/>
  <c r="AO33" i="5"/>
  <c r="AN33" i="5"/>
  <c r="AM33" i="5"/>
  <c r="AK33" i="5"/>
  <c r="AJ33" i="5" a="1"/>
  <c r="AJ33" i="5" s="1"/>
  <c r="AI33" i="5"/>
  <c r="AF33" i="5"/>
  <c r="AB33" i="5"/>
  <c r="Y33" i="5"/>
  <c r="T33" i="5"/>
  <c r="AL33" i="5" s="1"/>
  <c r="AQ33" i="5" s="1"/>
  <c r="H33" i="5"/>
  <c r="A33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S32" i="5"/>
  <c r="AP32" i="5"/>
  <c r="AO32" i="5"/>
  <c r="AN32" i="5"/>
  <c r="AQ32" i="5" s="1"/>
  <c r="AM32" i="5"/>
  <c r="AL32" i="5"/>
  <c r="AJ32" i="5" a="1"/>
  <c r="AJ32" i="5"/>
  <c r="AK32" i="5" s="1"/>
  <c r="AI32" i="5"/>
  <c r="AF32" i="5"/>
  <c r="AB32" i="5"/>
  <c r="Y32" i="5"/>
  <c r="T32" i="5"/>
  <c r="H32" i="5"/>
  <c r="A32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S31" i="5"/>
  <c r="AP31" i="5"/>
  <c r="AO31" i="5"/>
  <c r="AN31" i="5"/>
  <c r="AM31" i="5"/>
  <c r="AJ31" i="5" a="1"/>
  <c r="AJ31" i="5"/>
  <c r="AK31" i="5" s="1"/>
  <c r="AI31" i="5"/>
  <c r="AF31" i="5"/>
  <c r="AB31" i="5"/>
  <c r="Y31" i="5"/>
  <c r="T31" i="5"/>
  <c r="AL31" i="5" s="1"/>
  <c r="AQ31" i="5" s="1"/>
  <c r="H31" i="5"/>
  <c r="A31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S30" i="5"/>
  <c r="AP30" i="5"/>
  <c r="AO30" i="5"/>
  <c r="AN30" i="5"/>
  <c r="AM30" i="5"/>
  <c r="AJ30" i="5" a="1"/>
  <c r="AJ30" i="5" s="1"/>
  <c r="AK30" i="5" s="1"/>
  <c r="AI30" i="5"/>
  <c r="AF30" i="5"/>
  <c r="AB30" i="5"/>
  <c r="Y30" i="5"/>
  <c r="T30" i="5"/>
  <c r="AL30" i="5" s="1"/>
  <c r="AQ30" i="5" s="1"/>
  <c r="H30" i="5"/>
  <c r="A30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S29" i="5"/>
  <c r="AP29" i="5"/>
  <c r="AO29" i="5"/>
  <c r="AQ29" i="5" s="1"/>
  <c r="AN29" i="5"/>
  <c r="AM29" i="5"/>
  <c r="AL29" i="5"/>
  <c r="AJ29" i="5" a="1"/>
  <c r="AJ29" i="5" s="1"/>
  <c r="AK29" i="5" s="1"/>
  <c r="AI29" i="5"/>
  <c r="AF29" i="5"/>
  <c r="AB29" i="5"/>
  <c r="Y29" i="5"/>
  <c r="T29" i="5"/>
  <c r="H29" i="5"/>
  <c r="A29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S28" i="5"/>
  <c r="AP28" i="5"/>
  <c r="AO28" i="5"/>
  <c r="AN28" i="5"/>
  <c r="AM28" i="5"/>
  <c r="AJ28" i="5" a="1"/>
  <c r="AJ28" i="5"/>
  <c r="AK28" i="5" s="1"/>
  <c r="AI28" i="5"/>
  <c r="AF28" i="5"/>
  <c r="AB28" i="5"/>
  <c r="Y28" i="5"/>
  <c r="T28" i="5"/>
  <c r="AL28" i="5" s="1"/>
  <c r="H28" i="5"/>
  <c r="A28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S27" i="5"/>
  <c r="AP27" i="5"/>
  <c r="AO27" i="5"/>
  <c r="AN27" i="5"/>
  <c r="AM27" i="5"/>
  <c r="AL27" i="5"/>
  <c r="AK27" i="5"/>
  <c r="AJ27" i="5" a="1"/>
  <c r="AJ27" i="5"/>
  <c r="AI27" i="5"/>
  <c r="AF27" i="5"/>
  <c r="AB27" i="5"/>
  <c r="Y27" i="5"/>
  <c r="T27" i="5"/>
  <c r="H27" i="5"/>
  <c r="A27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S26" i="5"/>
  <c r="AP26" i="5"/>
  <c r="AO26" i="5"/>
  <c r="AN26" i="5"/>
  <c r="AM26" i="5"/>
  <c r="AL26" i="5"/>
  <c r="AQ26" i="5" s="1"/>
  <c r="AK26" i="5"/>
  <c r="AJ26" i="5" a="1"/>
  <c r="AJ26" i="5" s="1"/>
  <c r="AI26" i="5"/>
  <c r="AF26" i="5"/>
  <c r="AB26" i="5"/>
  <c r="Y26" i="5"/>
  <c r="T26" i="5"/>
  <c r="H26" i="5"/>
  <c r="A26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S25" i="5"/>
  <c r="AP25" i="5"/>
  <c r="AO25" i="5"/>
  <c r="AN25" i="5"/>
  <c r="AM25" i="5"/>
  <c r="AJ25" i="5" a="1"/>
  <c r="AJ25" i="5" s="1"/>
  <c r="AK25" i="5" s="1"/>
  <c r="AI25" i="5"/>
  <c r="AF25" i="5"/>
  <c r="AB25" i="5"/>
  <c r="Y25" i="5"/>
  <c r="T25" i="5"/>
  <c r="AL25" i="5" s="1"/>
  <c r="AQ25" i="5" s="1"/>
  <c r="H25" i="5"/>
  <c r="A25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S24" i="5"/>
  <c r="AP24" i="5"/>
  <c r="AO24" i="5"/>
  <c r="AN24" i="5"/>
  <c r="AQ24" i="5" s="1"/>
  <c r="AM24" i="5"/>
  <c r="AL24" i="5"/>
  <c r="AJ24" i="5" a="1"/>
  <c r="AJ24" i="5"/>
  <c r="AK24" i="5" s="1"/>
  <c r="AI24" i="5"/>
  <c r="AF24" i="5"/>
  <c r="AB24" i="5"/>
  <c r="Y24" i="5"/>
  <c r="T24" i="5"/>
  <c r="H24" i="5"/>
  <c r="A24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S23" i="5"/>
  <c r="AP23" i="5"/>
  <c r="AO23" i="5"/>
  <c r="AN23" i="5"/>
  <c r="AM23" i="5"/>
  <c r="AJ23" i="5" a="1"/>
  <c r="AJ23" i="5"/>
  <c r="AK23" i="5" s="1"/>
  <c r="AI23" i="5"/>
  <c r="AF23" i="5"/>
  <c r="AB23" i="5"/>
  <c r="Y23" i="5"/>
  <c r="T23" i="5"/>
  <c r="AL23" i="5" s="1"/>
  <c r="AQ23" i="5" s="1"/>
  <c r="H23" i="5"/>
  <c r="A23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S22" i="5"/>
  <c r="AP22" i="5"/>
  <c r="AO22" i="5"/>
  <c r="AN22" i="5"/>
  <c r="AM22" i="5"/>
  <c r="AJ22" i="5" a="1"/>
  <c r="AJ22" i="5" s="1"/>
  <c r="AK22" i="5" s="1"/>
  <c r="AI22" i="5"/>
  <c r="AF22" i="5"/>
  <c r="AB22" i="5"/>
  <c r="Y22" i="5"/>
  <c r="T22" i="5"/>
  <c r="AL22" i="5" s="1"/>
  <c r="AQ22" i="5" s="1"/>
  <c r="H22" i="5"/>
  <c r="A22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S21" i="5"/>
  <c r="AP21" i="5"/>
  <c r="AO21" i="5"/>
  <c r="AQ21" i="5" s="1"/>
  <c r="AN21" i="5"/>
  <c r="AM21" i="5"/>
  <c r="AL21" i="5"/>
  <c r="AJ21" i="5" a="1"/>
  <c r="AJ21" i="5" s="1"/>
  <c r="AK21" i="5" s="1"/>
  <c r="AI21" i="5"/>
  <c r="AF21" i="5"/>
  <c r="AB21" i="5"/>
  <c r="Y21" i="5"/>
  <c r="T21" i="5"/>
  <c r="H21" i="5"/>
  <c r="A21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S20" i="5"/>
  <c r="AP20" i="5"/>
  <c r="AO20" i="5"/>
  <c r="AN20" i="5"/>
  <c r="AM20" i="5"/>
  <c r="AJ20" i="5" a="1"/>
  <c r="AJ20" i="5"/>
  <c r="AK20" i="5" s="1"/>
  <c r="AI20" i="5"/>
  <c r="AF20" i="5"/>
  <c r="AB20" i="5"/>
  <c r="Y20" i="5"/>
  <c r="T20" i="5"/>
  <c r="AL20" i="5" s="1"/>
  <c r="AQ20" i="5" s="1"/>
  <c r="H20" i="5"/>
  <c r="A20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S19" i="5"/>
  <c r="AP19" i="5"/>
  <c r="AO19" i="5"/>
  <c r="AN19" i="5"/>
  <c r="AM19" i="5"/>
  <c r="AL19" i="5"/>
  <c r="AK19" i="5"/>
  <c r="AJ19" i="5" a="1"/>
  <c r="AJ19" i="5"/>
  <c r="AI19" i="5"/>
  <c r="AF19" i="5"/>
  <c r="AB19" i="5"/>
  <c r="Y19" i="5"/>
  <c r="T19" i="5"/>
  <c r="H19" i="5"/>
  <c r="A19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S18" i="5"/>
  <c r="AP18" i="5"/>
  <c r="AO18" i="5"/>
  <c r="AN18" i="5"/>
  <c r="AM18" i="5"/>
  <c r="AL18" i="5"/>
  <c r="AQ18" i="5" s="1"/>
  <c r="AK18" i="5"/>
  <c r="AJ18" i="5" a="1"/>
  <c r="AJ18" i="5" s="1"/>
  <c r="AI18" i="5"/>
  <c r="AF18" i="5"/>
  <c r="AB18" i="5"/>
  <c r="Y18" i="5"/>
  <c r="T18" i="5"/>
  <c r="H18" i="5"/>
  <c r="A18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S17" i="5"/>
  <c r="AP17" i="5"/>
  <c r="AO17" i="5"/>
  <c r="AN17" i="5"/>
  <c r="AM17" i="5"/>
  <c r="AJ17" i="5" a="1"/>
  <c r="AJ17" i="5" s="1"/>
  <c r="AK17" i="5" s="1"/>
  <c r="AI17" i="5"/>
  <c r="AF17" i="5"/>
  <c r="AB17" i="5"/>
  <c r="Y17" i="5"/>
  <c r="T17" i="5"/>
  <c r="AL17" i="5" s="1"/>
  <c r="AQ17" i="5" s="1"/>
  <c r="H17" i="5"/>
  <c r="A17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S16" i="5"/>
  <c r="AP16" i="5"/>
  <c r="AO16" i="5"/>
  <c r="AN16" i="5"/>
  <c r="AQ16" i="5" s="1"/>
  <c r="AM16" i="5"/>
  <c r="AL16" i="5"/>
  <c r="AJ16" i="5" a="1"/>
  <c r="AJ16" i="5"/>
  <c r="AK16" i="5" s="1"/>
  <c r="AI16" i="5"/>
  <c r="AF16" i="5"/>
  <c r="AB16" i="5"/>
  <c r="Y16" i="5"/>
  <c r="T16" i="5"/>
  <c r="H16" i="5"/>
  <c r="A16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S15" i="5"/>
  <c r="AP15" i="5"/>
  <c r="AO15" i="5"/>
  <c r="AN15" i="5"/>
  <c r="AM15" i="5"/>
  <c r="AJ15" i="5" a="1"/>
  <c r="AJ15" i="5"/>
  <c r="AK15" i="5" s="1"/>
  <c r="AI15" i="5"/>
  <c r="AF15" i="5"/>
  <c r="AB15" i="5"/>
  <c r="Y15" i="5"/>
  <c r="T15" i="5"/>
  <c r="AL15" i="5" s="1"/>
  <c r="AQ15" i="5" s="1"/>
  <c r="H15" i="5"/>
  <c r="A15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S14" i="5"/>
  <c r="AP14" i="5"/>
  <c r="AO14" i="5"/>
  <c r="AN14" i="5"/>
  <c r="AM14" i="5"/>
  <c r="AJ14" i="5" a="1"/>
  <c r="AJ14" i="5" s="1"/>
  <c r="AK14" i="5" s="1"/>
  <c r="AI14" i="5"/>
  <c r="AF14" i="5"/>
  <c r="AB14" i="5"/>
  <c r="Y14" i="5"/>
  <c r="T14" i="5"/>
  <c r="AL14" i="5" s="1"/>
  <c r="AQ14" i="5" s="1"/>
  <c r="H14" i="5"/>
  <c r="A14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S13" i="5"/>
  <c r="AP13" i="5"/>
  <c r="AO13" i="5"/>
  <c r="AQ13" i="5" s="1"/>
  <c r="AN13" i="5"/>
  <c r="AM13" i="5"/>
  <c r="AL13" i="5"/>
  <c r="AJ13" i="5" a="1"/>
  <c r="AJ13" i="5" s="1"/>
  <c r="AK13" i="5" s="1"/>
  <c r="AI13" i="5"/>
  <c r="AF13" i="5"/>
  <c r="AB13" i="5"/>
  <c r="Y13" i="5"/>
  <c r="T13" i="5"/>
  <c r="H13" i="5"/>
  <c r="A13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S12" i="5"/>
  <c r="AP12" i="5"/>
  <c r="AO12" i="5"/>
  <c r="AN12" i="5"/>
  <c r="AM12" i="5"/>
  <c r="AJ12" i="5" a="1"/>
  <c r="AJ12" i="5" s="1"/>
  <c r="AK12" i="5" s="1"/>
  <c r="AI12" i="5"/>
  <c r="AF12" i="5"/>
  <c r="AB12" i="5"/>
  <c r="Y12" i="5"/>
  <c r="T12" i="5"/>
  <c r="AL12" i="5" s="1"/>
  <c r="AQ12" i="5" s="1"/>
  <c r="H12" i="5"/>
  <c r="A12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S11" i="5"/>
  <c r="AP11" i="5"/>
  <c r="AO11" i="5"/>
  <c r="AN11" i="5"/>
  <c r="AM11" i="5"/>
  <c r="AL11" i="5"/>
  <c r="AK11" i="5"/>
  <c r="AJ11" i="5" a="1"/>
  <c r="AJ11" i="5"/>
  <c r="AI11" i="5"/>
  <c r="AF11" i="5"/>
  <c r="AB11" i="5"/>
  <c r="Y11" i="5"/>
  <c r="T11" i="5"/>
  <c r="H11" i="5"/>
  <c r="A11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S10" i="5"/>
  <c r="AP10" i="5"/>
  <c r="AO10" i="5"/>
  <c r="AN10" i="5"/>
  <c r="AM10" i="5"/>
  <c r="AL10" i="5"/>
  <c r="AJ10" i="5" a="1"/>
  <c r="AJ10" i="5" s="1"/>
  <c r="AK10" i="5" s="1"/>
  <c r="AI10" i="5"/>
  <c r="AF10" i="5"/>
  <c r="AB10" i="5"/>
  <c r="Y10" i="5"/>
  <c r="T10" i="5"/>
  <c r="H10" i="5"/>
  <c r="A10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S9" i="5"/>
  <c r="AP9" i="5"/>
  <c r="AO9" i="5"/>
  <c r="AN9" i="5"/>
  <c r="AM9" i="5"/>
  <c r="AJ9" i="5" a="1"/>
  <c r="AJ9" i="5" s="1"/>
  <c r="AK9" i="5" s="1"/>
  <c r="AI9" i="5"/>
  <c r="AF9" i="5"/>
  <c r="AB9" i="5"/>
  <c r="Y9" i="5"/>
  <c r="T9" i="5"/>
  <c r="AL9" i="5" s="1"/>
  <c r="AQ9" i="5" s="1"/>
  <c r="H9" i="5"/>
  <c r="A9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S8" i="5"/>
  <c r="AP8" i="5"/>
  <c r="AO8" i="5"/>
  <c r="AN8" i="5"/>
  <c r="AQ8" i="5" s="1"/>
  <c r="AM8" i="5"/>
  <c r="AL8" i="5"/>
  <c r="AJ8" i="5" a="1"/>
  <c r="AJ8" i="5"/>
  <c r="AK8" i="5" s="1"/>
  <c r="AI8" i="5"/>
  <c r="AF8" i="5"/>
  <c r="AB8" i="5"/>
  <c r="Y8" i="5"/>
  <c r="T8" i="5"/>
  <c r="H8" i="5"/>
  <c r="A8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S7" i="5"/>
  <c r="AP7" i="5"/>
  <c r="AO7" i="5"/>
  <c r="AN7" i="5"/>
  <c r="AM7" i="5"/>
  <c r="AJ7" i="5" a="1"/>
  <c r="AJ7" i="5"/>
  <c r="AK7" i="5" s="1"/>
  <c r="AI7" i="5"/>
  <c r="AF7" i="5"/>
  <c r="AB7" i="5"/>
  <c r="Y7" i="5"/>
  <c r="T7" i="5"/>
  <c r="AL7" i="5" s="1"/>
  <c r="AQ7" i="5" s="1"/>
  <c r="H7" i="5"/>
  <c r="A7" i="5"/>
  <c r="BL6" i="5"/>
  <c r="BK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S6" i="5"/>
  <c r="AP6" i="5"/>
  <c r="AO6" i="5"/>
  <c r="AN6" i="5"/>
  <c r="AM6" i="5"/>
  <c r="AJ6" i="5" a="1"/>
  <c r="AJ6" i="5" s="1"/>
  <c r="AK6" i="5" s="1"/>
  <c r="AI6" i="5"/>
  <c r="AF6" i="5"/>
  <c r="AB6" i="5"/>
  <c r="Y6" i="5"/>
  <c r="T6" i="5"/>
  <c r="AL6" i="5" s="1"/>
  <c r="AQ6" i="5" s="1"/>
  <c r="H6" i="5"/>
  <c r="A6" i="5"/>
  <c r="BL5" i="5"/>
  <c r="BK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S5" i="5"/>
  <c r="AP5" i="5"/>
  <c r="AO5" i="5"/>
  <c r="AN5" i="5"/>
  <c r="AQ5" i="5" s="1"/>
  <c r="AM5" i="5"/>
  <c r="AL5" i="5"/>
  <c r="AJ5" i="5" a="1"/>
  <c r="AJ5" i="5"/>
  <c r="AK5" i="5" s="1"/>
  <c r="AI5" i="5"/>
  <c r="AF5" i="5"/>
  <c r="AB5" i="5"/>
  <c r="Y5" i="5"/>
  <c r="T5" i="5"/>
  <c r="H5" i="5"/>
  <c r="A5" i="5"/>
  <c r="BL4" i="5"/>
  <c r="BK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S4" i="5"/>
  <c r="AP4" i="5"/>
  <c r="AO4" i="5"/>
  <c r="AN4" i="5"/>
  <c r="AM4" i="5"/>
  <c r="AL4" i="5"/>
  <c r="AQ4" i="5" s="1"/>
  <c r="AJ4" i="5" a="1"/>
  <c r="AJ4" i="5"/>
  <c r="AK4" i="5" s="1"/>
  <c r="AI4" i="5"/>
  <c r="AF4" i="5"/>
  <c r="AB4" i="5"/>
  <c r="Y4" i="5"/>
  <c r="T4" i="5"/>
  <c r="H4" i="5"/>
  <c r="A4" i="5"/>
  <c r="BL3" i="5"/>
  <c r="BK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S3" i="5"/>
  <c r="AP3" i="5"/>
  <c r="AO3" i="5"/>
  <c r="AN3" i="5"/>
  <c r="AM3" i="5"/>
  <c r="AJ3" i="5" a="1"/>
  <c r="AJ3" i="5" s="1"/>
  <c r="AK3" i="5" s="1"/>
  <c r="AI3" i="5"/>
  <c r="AF3" i="5"/>
  <c r="AB3" i="5"/>
  <c r="Y3" i="5"/>
  <c r="T3" i="5"/>
  <c r="AL3" i="5" s="1"/>
  <c r="AQ3" i="5" s="1"/>
  <c r="H3" i="5"/>
  <c r="A3" i="5"/>
  <c r="BC2" i="5" a="1"/>
  <c r="BC2" i="5"/>
  <c r="BE516" i="4"/>
  <c r="BC516" i="4"/>
  <c r="BB516" i="4"/>
  <c r="BA516" i="4"/>
  <c r="AZ516" i="4"/>
  <c r="AY516" i="4"/>
  <c r="AV516" i="4"/>
  <c r="AT516" i="4"/>
  <c r="AX516" i="4" s="1"/>
  <c r="AP516" i="4"/>
  <c r="AO516" i="4"/>
  <c r="AN516" i="4"/>
  <c r="AM516" i="4"/>
  <c r="AL516" i="4"/>
  <c r="AQ516" i="4" s="1"/>
  <c r="AJ516" i="4" a="1"/>
  <c r="AJ516" i="4"/>
  <c r="AK516" i="4" s="1"/>
  <c r="AI516" i="4"/>
  <c r="AF516" i="4"/>
  <c r="AB516" i="4"/>
  <c r="Y516" i="4"/>
  <c r="T516" i="4"/>
  <c r="H516" i="4"/>
  <c r="A516" i="4"/>
  <c r="BG515" i="4"/>
  <c r="BD515" i="4"/>
  <c r="BB515" i="4"/>
  <c r="BA515" i="4"/>
  <c r="AZ515" i="4"/>
  <c r="AY515" i="4"/>
  <c r="AX515" i="4"/>
  <c r="AU515" i="4"/>
  <c r="AT515" i="4"/>
  <c r="AW515" i="4" s="1"/>
  <c r="AP515" i="4"/>
  <c r="AO515" i="4"/>
  <c r="AM515" i="4"/>
  <c r="AJ515" i="4" a="1"/>
  <c r="AJ515" i="4" s="1"/>
  <c r="AK515" i="4" s="1"/>
  <c r="AI515" i="4"/>
  <c r="AF515" i="4"/>
  <c r="AB515" i="4"/>
  <c r="Y515" i="4"/>
  <c r="T515" i="4"/>
  <c r="AN515" i="4" s="1"/>
  <c r="H515" i="4"/>
  <c r="A515" i="4"/>
  <c r="BF514" i="4"/>
  <c r="BC514" i="4"/>
  <c r="BA514" i="4"/>
  <c r="AZ514" i="4"/>
  <c r="AY514" i="4"/>
  <c r="AX514" i="4"/>
  <c r="AW514" i="4"/>
  <c r="AT514" i="4"/>
  <c r="AV514" i="4" s="1"/>
  <c r="AP514" i="4"/>
  <c r="AO514" i="4"/>
  <c r="AM514" i="4"/>
  <c r="AL514" i="4"/>
  <c r="AJ514" i="4" a="1"/>
  <c r="AJ514" i="4" s="1"/>
  <c r="AK514" i="4" s="1"/>
  <c r="AI514" i="4"/>
  <c r="AF514" i="4"/>
  <c r="AB514" i="4"/>
  <c r="Y514" i="4"/>
  <c r="T514" i="4"/>
  <c r="AN514" i="4" s="1"/>
  <c r="H514" i="4"/>
  <c r="A514" i="4"/>
  <c r="BG513" i="4"/>
  <c r="BE513" i="4"/>
  <c r="BB513" i="4"/>
  <c r="AZ513" i="4"/>
  <c r="AY513" i="4"/>
  <c r="AX513" i="4"/>
  <c r="AW513" i="4"/>
  <c r="AV513" i="4"/>
  <c r="AT513" i="4"/>
  <c r="AU513" i="4" s="1"/>
  <c r="AS513" i="4"/>
  <c r="AP513" i="4"/>
  <c r="AO513" i="4"/>
  <c r="AN513" i="4"/>
  <c r="AQ513" i="4" s="1"/>
  <c r="AM513" i="4"/>
  <c r="AL513" i="4"/>
  <c r="AJ513" i="4" a="1"/>
  <c r="AJ513" i="4"/>
  <c r="AK513" i="4" s="1"/>
  <c r="AI513" i="4"/>
  <c r="AF513" i="4"/>
  <c r="AB513" i="4"/>
  <c r="Y513" i="4"/>
  <c r="T513" i="4"/>
  <c r="H513" i="4"/>
  <c r="A513" i="4"/>
  <c r="BG512" i="4"/>
  <c r="BF512" i="4"/>
  <c r="BE512" i="4"/>
  <c r="BD512" i="4"/>
  <c r="BC512" i="4"/>
  <c r="BB512" i="4"/>
  <c r="BA512" i="4"/>
  <c r="AZ512" i="4"/>
  <c r="AY512" i="4"/>
  <c r="AX512" i="4"/>
  <c r="AW512" i="4"/>
  <c r="AV512" i="4"/>
  <c r="AU512" i="4"/>
  <c r="AT512" i="4"/>
  <c r="AS512" i="4"/>
  <c r="AP512" i="4"/>
  <c r="AO512" i="4"/>
  <c r="AM512" i="4"/>
  <c r="AJ512" i="4" a="1"/>
  <c r="AJ512" i="4" s="1"/>
  <c r="AK512" i="4" s="1"/>
  <c r="AI512" i="4"/>
  <c r="AF512" i="4"/>
  <c r="AB512" i="4"/>
  <c r="Y512" i="4"/>
  <c r="T512" i="4"/>
  <c r="H512" i="4"/>
  <c r="A512" i="4"/>
  <c r="AW511" i="4"/>
  <c r="AT511" i="4"/>
  <c r="AP511" i="4"/>
  <c r="AO511" i="4"/>
  <c r="AM511" i="4"/>
  <c r="AJ511" i="4" a="1"/>
  <c r="AJ511" i="4"/>
  <c r="AK511" i="4" s="1"/>
  <c r="AI511" i="4"/>
  <c r="AF511" i="4"/>
  <c r="AB511" i="4"/>
  <c r="Y511" i="4"/>
  <c r="T511" i="4"/>
  <c r="H511" i="4"/>
  <c r="A511" i="4"/>
  <c r="AW510" i="4"/>
  <c r="AT510" i="4"/>
  <c r="AS510" i="4"/>
  <c r="AP510" i="4"/>
  <c r="AO510" i="4"/>
  <c r="AM510" i="4"/>
  <c r="AK510" i="4"/>
  <c r="AJ510" i="4" a="1"/>
  <c r="AJ510" i="4"/>
  <c r="AI510" i="4"/>
  <c r="AF510" i="4"/>
  <c r="AB510" i="4"/>
  <c r="Y510" i="4"/>
  <c r="T510" i="4"/>
  <c r="H510" i="4"/>
  <c r="A510" i="4"/>
  <c r="AU509" i="4"/>
  <c r="AT509" i="4"/>
  <c r="AP509" i="4"/>
  <c r="AO509" i="4"/>
  <c r="AM509" i="4"/>
  <c r="AJ509" i="4" a="1"/>
  <c r="AJ509" i="4" s="1"/>
  <c r="AK509" i="4" s="1"/>
  <c r="AI509" i="4"/>
  <c r="AF509" i="4"/>
  <c r="AB509" i="4"/>
  <c r="Y509" i="4"/>
  <c r="T509" i="4"/>
  <c r="H509" i="4"/>
  <c r="A509" i="4"/>
  <c r="AT508" i="4"/>
  <c r="AP508" i="4"/>
  <c r="AO508" i="4"/>
  <c r="AM508" i="4"/>
  <c r="AJ508" i="4" a="1"/>
  <c r="AJ508" i="4"/>
  <c r="AK508" i="4" s="1"/>
  <c r="AI508" i="4"/>
  <c r="AF508" i="4"/>
  <c r="AB508" i="4"/>
  <c r="Y508" i="4"/>
  <c r="T508" i="4"/>
  <c r="H508" i="4"/>
  <c r="A508" i="4"/>
  <c r="BG507" i="4"/>
  <c r="BF507" i="4"/>
  <c r="AT507" i="4"/>
  <c r="AS507" i="4"/>
  <c r="AQ507" i="4"/>
  <c r="AP507" i="4"/>
  <c r="AO507" i="4"/>
  <c r="AM507" i="4"/>
  <c r="AL507" i="4"/>
  <c r="AJ507" i="4" a="1"/>
  <c r="AJ507" i="4" s="1"/>
  <c r="AK507" i="4" s="1"/>
  <c r="AI507" i="4"/>
  <c r="AF507" i="4"/>
  <c r="AB507" i="4"/>
  <c r="Y507" i="4"/>
  <c r="T507" i="4"/>
  <c r="AN507" i="4" s="1"/>
  <c r="H507" i="4"/>
  <c r="A507" i="4"/>
  <c r="BG506" i="4"/>
  <c r="BF506" i="4"/>
  <c r="BE506" i="4"/>
  <c r="BB506" i="4"/>
  <c r="BA506" i="4"/>
  <c r="AZ506" i="4"/>
  <c r="AY506" i="4"/>
  <c r="AX506" i="4"/>
  <c r="AW506" i="4"/>
  <c r="AV506" i="4"/>
  <c r="AU506" i="4"/>
  <c r="AT506" i="4"/>
  <c r="BD506" i="4" s="1"/>
  <c r="AS506" i="4"/>
  <c r="AP506" i="4"/>
  <c r="AO506" i="4"/>
  <c r="AN506" i="4"/>
  <c r="AM506" i="4"/>
  <c r="AJ506" i="4" a="1"/>
  <c r="AJ506" i="4"/>
  <c r="AK506" i="4" s="1"/>
  <c r="AI506" i="4"/>
  <c r="AF506" i="4"/>
  <c r="AB506" i="4"/>
  <c r="Y506" i="4"/>
  <c r="T506" i="4"/>
  <c r="AL506" i="4" s="1"/>
  <c r="H506" i="4"/>
  <c r="A506" i="4"/>
  <c r="BG505" i="4"/>
  <c r="BF505" i="4"/>
  <c r="BE505" i="4"/>
  <c r="BD505" i="4"/>
  <c r="AW505" i="4"/>
  <c r="AT505" i="4"/>
  <c r="BC505" i="4" s="1"/>
  <c r="AP505" i="4"/>
  <c r="AO505" i="4"/>
  <c r="AN505" i="4"/>
  <c r="AM505" i="4"/>
  <c r="AJ505" i="4" a="1"/>
  <c r="AJ505" i="4" s="1"/>
  <c r="AK505" i="4" s="1"/>
  <c r="AI505" i="4"/>
  <c r="AF505" i="4"/>
  <c r="AB505" i="4"/>
  <c r="Y505" i="4"/>
  <c r="T505" i="4"/>
  <c r="AL505" i="4" s="1"/>
  <c r="H505" i="4"/>
  <c r="A505" i="4"/>
  <c r="BG504" i="4"/>
  <c r="BF504" i="4"/>
  <c r="BE504" i="4"/>
  <c r="BD504" i="4"/>
  <c r="BC504" i="4"/>
  <c r="AZ504" i="4"/>
  <c r="AY504" i="4"/>
  <c r="AX504" i="4"/>
  <c r="AW504" i="4"/>
  <c r="AV504" i="4"/>
  <c r="AT504" i="4"/>
  <c r="BB504" i="4" s="1"/>
  <c r="AS504" i="4"/>
  <c r="AP504" i="4"/>
  <c r="AO504" i="4"/>
  <c r="AN504" i="4"/>
  <c r="AM504" i="4"/>
  <c r="AL504" i="4"/>
  <c r="AJ504" i="4" a="1"/>
  <c r="AJ504" i="4"/>
  <c r="AK504" i="4" s="1"/>
  <c r="AI504" i="4"/>
  <c r="AF504" i="4"/>
  <c r="AB504" i="4"/>
  <c r="Y504" i="4"/>
  <c r="T504" i="4"/>
  <c r="H504" i="4"/>
  <c r="A504" i="4"/>
  <c r="BF503" i="4"/>
  <c r="BE503" i="4"/>
  <c r="BD503" i="4"/>
  <c r="BC503" i="4"/>
  <c r="BB503" i="4"/>
  <c r="AY503" i="4"/>
  <c r="AX503" i="4"/>
  <c r="AW503" i="4"/>
  <c r="AV503" i="4"/>
  <c r="AU503" i="4"/>
  <c r="AT503" i="4"/>
  <c r="BA503" i="4" s="1"/>
  <c r="AS503" i="4"/>
  <c r="AP503" i="4"/>
  <c r="AO503" i="4"/>
  <c r="AN503" i="4"/>
  <c r="AM503" i="4"/>
  <c r="AL503" i="4"/>
  <c r="AK503" i="4"/>
  <c r="AJ503" i="4" a="1"/>
  <c r="AJ503" i="4"/>
  <c r="AI503" i="4"/>
  <c r="AF503" i="4"/>
  <c r="AB503" i="4"/>
  <c r="Y503" i="4"/>
  <c r="T503" i="4"/>
  <c r="H503" i="4"/>
  <c r="A503" i="4"/>
  <c r="BE502" i="4"/>
  <c r="BD502" i="4"/>
  <c r="BC502" i="4"/>
  <c r="BB502" i="4"/>
  <c r="BA502" i="4"/>
  <c r="AT502" i="4"/>
  <c r="AZ502" i="4" s="1"/>
  <c r="AP502" i="4"/>
  <c r="AO502" i="4"/>
  <c r="AN502" i="4"/>
  <c r="AM502" i="4"/>
  <c r="AL502" i="4"/>
  <c r="AJ502" i="4" a="1"/>
  <c r="AJ502" i="4" s="1"/>
  <c r="AK502" i="4" s="1"/>
  <c r="AI502" i="4"/>
  <c r="AF502" i="4"/>
  <c r="AB502" i="4"/>
  <c r="Y502" i="4"/>
  <c r="T502" i="4"/>
  <c r="H502" i="4"/>
  <c r="A502" i="4"/>
  <c r="BF501" i="4"/>
  <c r="BD501" i="4"/>
  <c r="BC501" i="4"/>
  <c r="BB501" i="4"/>
  <c r="BA501" i="4"/>
  <c r="AZ501" i="4"/>
  <c r="AW501" i="4"/>
  <c r="AV501" i="4"/>
  <c r="AU501" i="4"/>
  <c r="AT501" i="4"/>
  <c r="AY501" i="4" s="1"/>
  <c r="AS501" i="4"/>
  <c r="AP501" i="4"/>
  <c r="AO501" i="4"/>
  <c r="AM501" i="4"/>
  <c r="AL501" i="4"/>
  <c r="AK501" i="4"/>
  <c r="AJ501" i="4" a="1"/>
  <c r="AJ501" i="4"/>
  <c r="AI501" i="4"/>
  <c r="AF501" i="4"/>
  <c r="AB501" i="4"/>
  <c r="Y501" i="4"/>
  <c r="T501" i="4"/>
  <c r="AN501" i="4" s="1"/>
  <c r="H501" i="4"/>
  <c r="A501" i="4"/>
  <c r="BE500" i="4"/>
  <c r="BC500" i="4"/>
  <c r="BB500" i="4"/>
  <c r="BA500" i="4"/>
  <c r="AZ500" i="4"/>
  <c r="AY500" i="4"/>
  <c r="AT500" i="4"/>
  <c r="AX500" i="4" s="1"/>
  <c r="AP500" i="4"/>
  <c r="AO500" i="4"/>
  <c r="AN500" i="4"/>
  <c r="AM500" i="4"/>
  <c r="AL500" i="4"/>
  <c r="AQ500" i="4" s="1"/>
  <c r="AK500" i="4"/>
  <c r="AJ500" i="4" a="1"/>
  <c r="AJ500" i="4"/>
  <c r="AI500" i="4"/>
  <c r="AF500" i="4"/>
  <c r="AB500" i="4"/>
  <c r="Y500" i="4"/>
  <c r="T500" i="4"/>
  <c r="H500" i="4"/>
  <c r="A500" i="4"/>
  <c r="BG499" i="4"/>
  <c r="BD499" i="4"/>
  <c r="BB499" i="4"/>
  <c r="BA499" i="4"/>
  <c r="AZ499" i="4"/>
  <c r="AY499" i="4"/>
  <c r="AX499" i="4"/>
  <c r="AU499" i="4"/>
  <c r="AT499" i="4"/>
  <c r="AW499" i="4" s="1"/>
  <c r="AS499" i="4"/>
  <c r="AP499" i="4"/>
  <c r="AO499" i="4"/>
  <c r="AM499" i="4"/>
  <c r="AK499" i="4"/>
  <c r="AJ499" i="4" a="1"/>
  <c r="AJ499" i="4" s="1"/>
  <c r="AI499" i="4"/>
  <c r="AF499" i="4"/>
  <c r="AB499" i="4"/>
  <c r="Y499" i="4"/>
  <c r="T499" i="4"/>
  <c r="AN499" i="4" s="1"/>
  <c r="H499" i="4"/>
  <c r="A499" i="4"/>
  <c r="BF498" i="4"/>
  <c r="BC498" i="4"/>
  <c r="BA498" i="4"/>
  <c r="AZ498" i="4"/>
  <c r="AY498" i="4"/>
  <c r="AX498" i="4"/>
  <c r="AW498" i="4"/>
  <c r="AT498" i="4"/>
  <c r="AV498" i="4" s="1"/>
  <c r="AP498" i="4"/>
  <c r="AO498" i="4"/>
  <c r="AN498" i="4"/>
  <c r="AM498" i="4"/>
  <c r="AL498" i="4"/>
  <c r="AQ498" i="4" s="1"/>
  <c r="AJ498" i="4" a="1"/>
  <c r="AJ498" i="4"/>
  <c r="AK498" i="4" s="1"/>
  <c r="AI498" i="4"/>
  <c r="AF498" i="4"/>
  <c r="AB498" i="4"/>
  <c r="Y498" i="4"/>
  <c r="T498" i="4"/>
  <c r="H498" i="4"/>
  <c r="A498" i="4"/>
  <c r="BG497" i="4"/>
  <c r="BF497" i="4"/>
  <c r="BE497" i="4"/>
  <c r="BD497" i="4"/>
  <c r="BC497" i="4"/>
  <c r="BB497" i="4"/>
  <c r="BA497" i="4"/>
  <c r="AZ497" i="4"/>
  <c r="AY497" i="4"/>
  <c r="AX497" i="4"/>
  <c r="AW497" i="4"/>
  <c r="AV497" i="4"/>
  <c r="AT497" i="4"/>
  <c r="AU497" i="4" s="1"/>
  <c r="AS497" i="4"/>
  <c r="AP497" i="4"/>
  <c r="AO497" i="4"/>
  <c r="AN497" i="4"/>
  <c r="AQ497" i="4" s="1"/>
  <c r="AM497" i="4"/>
  <c r="AL497" i="4"/>
  <c r="AJ497" i="4" a="1"/>
  <c r="AJ497" i="4"/>
  <c r="AK497" i="4" s="1"/>
  <c r="AI497" i="4"/>
  <c r="AF497" i="4"/>
  <c r="AB497" i="4"/>
  <c r="Y497" i="4"/>
  <c r="T497" i="4"/>
  <c r="H497" i="4"/>
  <c r="A497" i="4"/>
  <c r="BG496" i="4"/>
  <c r="BF496" i="4"/>
  <c r="BE496" i="4"/>
  <c r="BD496" i="4"/>
  <c r="BC496" i="4"/>
  <c r="BB496" i="4"/>
  <c r="BA496" i="4"/>
  <c r="AZ496" i="4"/>
  <c r="AY496" i="4"/>
  <c r="AX496" i="4"/>
  <c r="AW496" i="4"/>
  <c r="AV496" i="4"/>
  <c r="AU496" i="4"/>
  <c r="AT496" i="4"/>
  <c r="AS496" i="4"/>
  <c r="AP496" i="4"/>
  <c r="AO496" i="4"/>
  <c r="AM496" i="4"/>
  <c r="AJ496" i="4" a="1"/>
  <c r="AJ496" i="4" s="1"/>
  <c r="AK496" i="4" s="1"/>
  <c r="AI496" i="4"/>
  <c r="AF496" i="4"/>
  <c r="AB496" i="4"/>
  <c r="Y496" i="4"/>
  <c r="T496" i="4"/>
  <c r="H496" i="4"/>
  <c r="A496" i="4"/>
  <c r="AX495" i="4"/>
  <c r="AW495" i="4"/>
  <c r="AV495" i="4"/>
  <c r="AU495" i="4"/>
  <c r="AT495" i="4"/>
  <c r="AP495" i="4"/>
  <c r="AO495" i="4"/>
  <c r="AM495" i="4"/>
  <c r="AJ495" i="4" a="1"/>
  <c r="AJ495" i="4"/>
  <c r="AK495" i="4" s="1"/>
  <c r="AI495" i="4"/>
  <c r="AF495" i="4"/>
  <c r="AB495" i="4"/>
  <c r="Y495" i="4"/>
  <c r="T495" i="4"/>
  <c r="H495" i="4"/>
  <c r="A495" i="4"/>
  <c r="AW494" i="4"/>
  <c r="AV494" i="4"/>
  <c r="AU494" i="4"/>
  <c r="AT494" i="4"/>
  <c r="AS494" i="4"/>
  <c r="AP494" i="4"/>
  <c r="AO494" i="4"/>
  <c r="AM494" i="4"/>
  <c r="AJ494" i="4" a="1"/>
  <c r="AJ494" i="4" s="1"/>
  <c r="AK494" i="4" s="1"/>
  <c r="AI494" i="4"/>
  <c r="AF494" i="4"/>
  <c r="AB494" i="4"/>
  <c r="Y494" i="4"/>
  <c r="T494" i="4"/>
  <c r="H494" i="4"/>
  <c r="A494" i="4"/>
  <c r="AT493" i="4"/>
  <c r="AP493" i="4"/>
  <c r="AO493" i="4"/>
  <c r="AM493" i="4"/>
  <c r="AJ493" i="4" a="1"/>
  <c r="AJ493" i="4" s="1"/>
  <c r="AK493" i="4" s="1"/>
  <c r="AI493" i="4"/>
  <c r="AF493" i="4"/>
  <c r="AB493" i="4"/>
  <c r="Y493" i="4"/>
  <c r="T493" i="4"/>
  <c r="H493" i="4"/>
  <c r="A493" i="4"/>
  <c r="AT492" i="4"/>
  <c r="AP492" i="4"/>
  <c r="AO492" i="4"/>
  <c r="AM492" i="4"/>
  <c r="AJ492" i="4" a="1"/>
  <c r="AJ492" i="4"/>
  <c r="AK492" i="4" s="1"/>
  <c r="AI492" i="4"/>
  <c r="AF492" i="4"/>
  <c r="AB492" i="4"/>
  <c r="Y492" i="4"/>
  <c r="T492" i="4"/>
  <c r="H492" i="4"/>
  <c r="A492" i="4"/>
  <c r="BG491" i="4"/>
  <c r="BF491" i="4"/>
  <c r="AT491" i="4"/>
  <c r="AS491" i="4"/>
  <c r="AQ491" i="4"/>
  <c r="AP491" i="4"/>
  <c r="AO491" i="4"/>
  <c r="AM491" i="4"/>
  <c r="AL491" i="4"/>
  <c r="AJ491" i="4" a="1"/>
  <c r="AJ491" i="4" s="1"/>
  <c r="AK491" i="4" s="1"/>
  <c r="AI491" i="4"/>
  <c r="AF491" i="4"/>
  <c r="AB491" i="4"/>
  <c r="Y491" i="4"/>
  <c r="T491" i="4"/>
  <c r="AN491" i="4" s="1"/>
  <c r="H491" i="4"/>
  <c r="A491" i="4"/>
  <c r="BG490" i="4"/>
  <c r="BF490" i="4"/>
  <c r="BE490" i="4"/>
  <c r="BB490" i="4"/>
  <c r="BA490" i="4"/>
  <c r="AZ490" i="4"/>
  <c r="AY490" i="4"/>
  <c r="AX490" i="4"/>
  <c r="AW490" i="4"/>
  <c r="AV490" i="4"/>
  <c r="AU490" i="4"/>
  <c r="AT490" i="4"/>
  <c r="BD490" i="4" s="1"/>
  <c r="AS490" i="4"/>
  <c r="AP490" i="4"/>
  <c r="AO490" i="4"/>
  <c r="AN490" i="4"/>
  <c r="AM490" i="4"/>
  <c r="AJ490" i="4" a="1"/>
  <c r="AJ490" i="4"/>
  <c r="AK490" i="4" s="1"/>
  <c r="AI490" i="4"/>
  <c r="AF490" i="4"/>
  <c r="AB490" i="4"/>
  <c r="Y490" i="4"/>
  <c r="T490" i="4"/>
  <c r="AL490" i="4" s="1"/>
  <c r="H490" i="4"/>
  <c r="A490" i="4"/>
  <c r="BG489" i="4"/>
  <c r="BF489" i="4"/>
  <c r="BE489" i="4"/>
  <c r="BD489" i="4"/>
  <c r="AW489" i="4"/>
  <c r="AT489" i="4"/>
  <c r="BC489" i="4" s="1"/>
  <c r="AP489" i="4"/>
  <c r="AO489" i="4"/>
  <c r="AN489" i="4"/>
  <c r="AM489" i="4"/>
  <c r="AJ489" i="4" a="1"/>
  <c r="AJ489" i="4" s="1"/>
  <c r="AK489" i="4" s="1"/>
  <c r="AI489" i="4"/>
  <c r="AF489" i="4"/>
  <c r="AB489" i="4"/>
  <c r="Y489" i="4"/>
  <c r="T489" i="4"/>
  <c r="AL489" i="4" s="1"/>
  <c r="AQ489" i="4" s="1"/>
  <c r="H489" i="4"/>
  <c r="A489" i="4"/>
  <c r="BG488" i="4"/>
  <c r="BF488" i="4"/>
  <c r="BE488" i="4"/>
  <c r="BD488" i="4"/>
  <c r="BC488" i="4"/>
  <c r="AZ488" i="4"/>
  <c r="AY488" i="4"/>
  <c r="AX488" i="4"/>
  <c r="AW488" i="4"/>
  <c r="AV488" i="4"/>
  <c r="AU488" i="4"/>
  <c r="AT488" i="4"/>
  <c r="BB488" i="4" s="1"/>
  <c r="AS488" i="4"/>
  <c r="AP488" i="4"/>
  <c r="AO488" i="4"/>
  <c r="AN488" i="4"/>
  <c r="AM488" i="4"/>
  <c r="AL488" i="4"/>
  <c r="AQ488" i="4" s="1"/>
  <c r="AJ488" i="4" a="1"/>
  <c r="AJ488" i="4"/>
  <c r="AK488" i="4" s="1"/>
  <c r="AI488" i="4"/>
  <c r="AF488" i="4"/>
  <c r="AB488" i="4"/>
  <c r="Y488" i="4"/>
  <c r="T488" i="4"/>
  <c r="H488" i="4"/>
  <c r="A488" i="4"/>
  <c r="BF487" i="4"/>
  <c r="BE487" i="4"/>
  <c r="BD487" i="4"/>
  <c r="BC487" i="4"/>
  <c r="BB487" i="4"/>
  <c r="AY487" i="4"/>
  <c r="AX487" i="4"/>
  <c r="AW487" i="4"/>
  <c r="AV487" i="4"/>
  <c r="AU487" i="4"/>
  <c r="AT487" i="4"/>
  <c r="BA487" i="4" s="1"/>
  <c r="AP487" i="4"/>
  <c r="AO487" i="4"/>
  <c r="AM487" i="4"/>
  <c r="AK487" i="4"/>
  <c r="AJ487" i="4" a="1"/>
  <c r="AJ487" i="4"/>
  <c r="AI487" i="4"/>
  <c r="AF487" i="4"/>
  <c r="AB487" i="4"/>
  <c r="Y487" i="4"/>
  <c r="T487" i="4"/>
  <c r="H487" i="4"/>
  <c r="A487" i="4"/>
  <c r="BE486" i="4"/>
  <c r="BD486" i="4"/>
  <c r="BC486" i="4"/>
  <c r="BB486" i="4"/>
  <c r="BA486" i="4"/>
  <c r="AT486" i="4"/>
  <c r="AP486" i="4"/>
  <c r="AO486" i="4"/>
  <c r="AN486" i="4"/>
  <c r="AM486" i="4"/>
  <c r="AL486" i="4"/>
  <c r="AJ486" i="4" a="1"/>
  <c r="AJ486" i="4" s="1"/>
  <c r="AK486" i="4" s="1"/>
  <c r="AI486" i="4"/>
  <c r="AF486" i="4"/>
  <c r="AB486" i="4"/>
  <c r="Y486" i="4"/>
  <c r="T486" i="4"/>
  <c r="H486" i="4"/>
  <c r="A486" i="4"/>
  <c r="BF485" i="4"/>
  <c r="BD485" i="4"/>
  <c r="BC485" i="4"/>
  <c r="BB485" i="4"/>
  <c r="BA485" i="4"/>
  <c r="AZ485" i="4"/>
  <c r="AW485" i="4"/>
  <c r="AV485" i="4"/>
  <c r="AU485" i="4"/>
  <c r="AT485" i="4"/>
  <c r="AY485" i="4" s="1"/>
  <c r="AS485" i="4"/>
  <c r="AP485" i="4"/>
  <c r="AO485" i="4"/>
  <c r="AM485" i="4"/>
  <c r="AL485" i="4"/>
  <c r="AK485" i="4"/>
  <c r="AJ485" i="4" a="1"/>
  <c r="AJ485" i="4" s="1"/>
  <c r="AI485" i="4"/>
  <c r="AF485" i="4"/>
  <c r="AB485" i="4"/>
  <c r="Y485" i="4"/>
  <c r="T485" i="4"/>
  <c r="AN485" i="4" s="1"/>
  <c r="H485" i="4"/>
  <c r="A485" i="4"/>
  <c r="BE484" i="4"/>
  <c r="BC484" i="4"/>
  <c r="BB484" i="4"/>
  <c r="BA484" i="4"/>
  <c r="AZ484" i="4"/>
  <c r="AY484" i="4"/>
  <c r="AT484" i="4"/>
  <c r="AX484" i="4" s="1"/>
  <c r="AQ484" i="4"/>
  <c r="AP484" i="4"/>
  <c r="AO484" i="4"/>
  <c r="AN484" i="4"/>
  <c r="AM484" i="4"/>
  <c r="AL484" i="4"/>
  <c r="AJ484" i="4" a="1"/>
  <c r="AJ484" i="4"/>
  <c r="AK484" i="4" s="1"/>
  <c r="AI484" i="4"/>
  <c r="AF484" i="4"/>
  <c r="AB484" i="4"/>
  <c r="Y484" i="4"/>
  <c r="T484" i="4"/>
  <c r="H484" i="4"/>
  <c r="A484" i="4"/>
  <c r="BG483" i="4"/>
  <c r="BD483" i="4"/>
  <c r="BB483" i="4"/>
  <c r="BA483" i="4"/>
  <c r="AZ483" i="4"/>
  <c r="AY483" i="4"/>
  <c r="AX483" i="4"/>
  <c r="AU483" i="4"/>
  <c r="AT483" i="4"/>
  <c r="AW483" i="4" s="1"/>
  <c r="AS483" i="4"/>
  <c r="AP483" i="4"/>
  <c r="AO483" i="4"/>
  <c r="AM483" i="4"/>
  <c r="AK483" i="4"/>
  <c r="AJ483" i="4" a="1"/>
  <c r="AJ483" i="4"/>
  <c r="AI483" i="4"/>
  <c r="AF483" i="4"/>
  <c r="AB483" i="4"/>
  <c r="Y483" i="4"/>
  <c r="T483" i="4"/>
  <c r="AN483" i="4" s="1"/>
  <c r="H483" i="4"/>
  <c r="A483" i="4"/>
  <c r="BF482" i="4"/>
  <c r="BC482" i="4"/>
  <c r="BA482" i="4"/>
  <c r="AZ482" i="4"/>
  <c r="AY482" i="4"/>
  <c r="AX482" i="4"/>
  <c r="AW482" i="4"/>
  <c r="AT482" i="4"/>
  <c r="AV482" i="4" s="1"/>
  <c r="AP482" i="4"/>
  <c r="AO482" i="4"/>
  <c r="AN482" i="4"/>
  <c r="AM482" i="4"/>
  <c r="AL482" i="4"/>
  <c r="AJ482" i="4" a="1"/>
  <c r="AJ482" i="4"/>
  <c r="AK482" i="4" s="1"/>
  <c r="AI482" i="4"/>
  <c r="AF482" i="4"/>
  <c r="AB482" i="4"/>
  <c r="Y482" i="4"/>
  <c r="T482" i="4"/>
  <c r="H482" i="4"/>
  <c r="A482" i="4"/>
  <c r="BG481" i="4"/>
  <c r="BF481" i="4"/>
  <c r="BE481" i="4"/>
  <c r="BD481" i="4"/>
  <c r="BC481" i="4"/>
  <c r="BB481" i="4"/>
  <c r="BA481" i="4"/>
  <c r="AZ481" i="4"/>
  <c r="AY481" i="4"/>
  <c r="AX481" i="4"/>
  <c r="AW481" i="4"/>
  <c r="AV481" i="4"/>
  <c r="AT481" i="4"/>
  <c r="AU481" i="4" s="1"/>
  <c r="AS481" i="4"/>
  <c r="AP481" i="4"/>
  <c r="AO481" i="4"/>
  <c r="AN481" i="4"/>
  <c r="AQ481" i="4" s="1"/>
  <c r="AM481" i="4"/>
  <c r="AL481" i="4"/>
  <c r="AK481" i="4"/>
  <c r="AJ481" i="4" a="1"/>
  <c r="AJ481" i="4"/>
  <c r="AI481" i="4"/>
  <c r="AF481" i="4"/>
  <c r="AB481" i="4"/>
  <c r="Y481" i="4"/>
  <c r="T481" i="4"/>
  <c r="H481" i="4"/>
  <c r="A481" i="4"/>
  <c r="BG480" i="4"/>
  <c r="BF480" i="4"/>
  <c r="BE480" i="4"/>
  <c r="BD480" i="4"/>
  <c r="BC480" i="4"/>
  <c r="BB480" i="4"/>
  <c r="BA480" i="4"/>
  <c r="AZ480" i="4"/>
  <c r="AY480" i="4"/>
  <c r="AX480" i="4"/>
  <c r="AW480" i="4"/>
  <c r="AV480" i="4"/>
  <c r="AU480" i="4"/>
  <c r="AT480" i="4"/>
  <c r="AS480" i="4"/>
  <c r="AP480" i="4"/>
  <c r="AO480" i="4"/>
  <c r="AM480" i="4"/>
  <c r="AJ480" i="4" a="1"/>
  <c r="AJ480" i="4" s="1"/>
  <c r="AK480" i="4" s="1"/>
  <c r="AI480" i="4"/>
  <c r="AF480" i="4"/>
  <c r="AB480" i="4"/>
  <c r="Y480" i="4"/>
  <c r="T480" i="4"/>
  <c r="H480" i="4"/>
  <c r="A480" i="4"/>
  <c r="BC479" i="4"/>
  <c r="AZ479" i="4"/>
  <c r="AX479" i="4"/>
  <c r="AW479" i="4"/>
  <c r="AV479" i="4"/>
  <c r="AU479" i="4"/>
  <c r="AT479" i="4"/>
  <c r="AP479" i="4"/>
  <c r="AO479" i="4"/>
  <c r="AM479" i="4"/>
  <c r="AL479" i="4"/>
  <c r="AQ479" i="4" s="1"/>
  <c r="AJ479" i="4" a="1"/>
  <c r="AJ479" i="4"/>
  <c r="AK479" i="4" s="1"/>
  <c r="AI479" i="4"/>
  <c r="AF479" i="4"/>
  <c r="AB479" i="4"/>
  <c r="Y479" i="4"/>
  <c r="T479" i="4"/>
  <c r="AN479" i="4" s="1"/>
  <c r="H479" i="4"/>
  <c r="A479" i="4"/>
  <c r="AT478" i="4"/>
  <c r="AP478" i="4"/>
  <c r="AO478" i="4"/>
  <c r="AM478" i="4"/>
  <c r="AJ478" i="4" a="1"/>
  <c r="AJ478" i="4" s="1"/>
  <c r="AK478" i="4" s="1"/>
  <c r="AI478" i="4"/>
  <c r="AF478" i="4"/>
  <c r="AB478" i="4"/>
  <c r="Y478" i="4"/>
  <c r="T478" i="4"/>
  <c r="H478" i="4"/>
  <c r="A478" i="4"/>
  <c r="AT477" i="4"/>
  <c r="AS477" i="4"/>
  <c r="AP477" i="4"/>
  <c r="AO477" i="4"/>
  <c r="AM477" i="4"/>
  <c r="AJ477" i="4" a="1"/>
  <c r="AJ477" i="4" s="1"/>
  <c r="AK477" i="4" s="1"/>
  <c r="AI477" i="4"/>
  <c r="AF477" i="4"/>
  <c r="AB477" i="4"/>
  <c r="Y477" i="4"/>
  <c r="T477" i="4"/>
  <c r="H477" i="4"/>
  <c r="A477" i="4"/>
  <c r="BG476" i="4"/>
  <c r="AZ476" i="4"/>
  <c r="AW476" i="4"/>
  <c r="AU476" i="4"/>
  <c r="AT476" i="4"/>
  <c r="AS476" i="4"/>
  <c r="AP476" i="4"/>
  <c r="AO476" i="4"/>
  <c r="AM476" i="4"/>
  <c r="AJ476" i="4" a="1"/>
  <c r="AJ476" i="4"/>
  <c r="AK476" i="4" s="1"/>
  <c r="AI476" i="4"/>
  <c r="AF476" i="4"/>
  <c r="AB476" i="4"/>
  <c r="Y476" i="4"/>
  <c r="T476" i="4"/>
  <c r="H476" i="4"/>
  <c r="A476" i="4"/>
  <c r="BG475" i="4"/>
  <c r="BF475" i="4"/>
  <c r="AY475" i="4"/>
  <c r="AV475" i="4"/>
  <c r="AT475" i="4"/>
  <c r="AS475" i="4"/>
  <c r="AP475" i="4"/>
  <c r="AO475" i="4"/>
  <c r="AM475" i="4"/>
  <c r="AL475" i="4"/>
  <c r="AJ475" i="4" a="1"/>
  <c r="AJ475" i="4" s="1"/>
  <c r="AK475" i="4" s="1"/>
  <c r="AI475" i="4"/>
  <c r="AF475" i="4"/>
  <c r="AB475" i="4"/>
  <c r="Y475" i="4"/>
  <c r="T475" i="4"/>
  <c r="AN475" i="4" s="1"/>
  <c r="AQ475" i="4" s="1"/>
  <c r="H475" i="4"/>
  <c r="A475" i="4"/>
  <c r="BG474" i="4"/>
  <c r="BF474" i="4"/>
  <c r="BE474" i="4"/>
  <c r="BB474" i="4"/>
  <c r="BA474" i="4"/>
  <c r="AZ474" i="4"/>
  <c r="AY474" i="4"/>
  <c r="AX474" i="4"/>
  <c r="AW474" i="4"/>
  <c r="AV474" i="4"/>
  <c r="AU474" i="4"/>
  <c r="AT474" i="4"/>
  <c r="BD474" i="4" s="1"/>
  <c r="AS474" i="4"/>
  <c r="AQ474" i="4"/>
  <c r="AP474" i="4"/>
  <c r="AO474" i="4"/>
  <c r="AN474" i="4"/>
  <c r="AM474" i="4"/>
  <c r="AJ474" i="4" a="1"/>
  <c r="AJ474" i="4"/>
  <c r="AK474" i="4" s="1"/>
  <c r="AI474" i="4"/>
  <c r="AF474" i="4"/>
  <c r="AB474" i="4"/>
  <c r="Y474" i="4"/>
  <c r="T474" i="4"/>
  <c r="AL474" i="4" s="1"/>
  <c r="H474" i="4"/>
  <c r="A474" i="4"/>
  <c r="BF473" i="4"/>
  <c r="AT473" i="4"/>
  <c r="AP473" i="4"/>
  <c r="AO473" i="4"/>
  <c r="AN473" i="4"/>
  <c r="AM473" i="4"/>
  <c r="AJ473" i="4" a="1"/>
  <c r="AJ473" i="4" s="1"/>
  <c r="AK473" i="4" s="1"/>
  <c r="AI473" i="4"/>
  <c r="AF473" i="4"/>
  <c r="AB473" i="4"/>
  <c r="Y473" i="4"/>
  <c r="T473" i="4"/>
  <c r="AL473" i="4" s="1"/>
  <c r="H473" i="4"/>
  <c r="A473" i="4"/>
  <c r="BG472" i="4"/>
  <c r="BF472" i="4"/>
  <c r="BE472" i="4"/>
  <c r="BD472" i="4"/>
  <c r="BC472" i="4"/>
  <c r="AZ472" i="4"/>
  <c r="AY472" i="4"/>
  <c r="AX472" i="4"/>
  <c r="AW472" i="4"/>
  <c r="AV472" i="4"/>
  <c r="AU472" i="4"/>
  <c r="AT472" i="4"/>
  <c r="BB472" i="4" s="1"/>
  <c r="AS472" i="4"/>
  <c r="AP472" i="4"/>
  <c r="AO472" i="4"/>
  <c r="AN472" i="4"/>
  <c r="AM472" i="4"/>
  <c r="AL472" i="4"/>
  <c r="AJ472" i="4" a="1"/>
  <c r="AJ472" i="4"/>
  <c r="AK472" i="4" s="1"/>
  <c r="AI472" i="4"/>
  <c r="AF472" i="4"/>
  <c r="AB472" i="4"/>
  <c r="Y472" i="4"/>
  <c r="T472" i="4"/>
  <c r="H472" i="4"/>
  <c r="A472" i="4"/>
  <c r="BF471" i="4"/>
  <c r="BE471" i="4"/>
  <c r="BD471" i="4"/>
  <c r="BC471" i="4"/>
  <c r="BB471" i="4"/>
  <c r="AY471" i="4"/>
  <c r="AX471" i="4"/>
  <c r="AW471" i="4"/>
  <c r="AV471" i="4"/>
  <c r="AU471" i="4"/>
  <c r="AT471" i="4"/>
  <c r="BA471" i="4" s="1"/>
  <c r="AP471" i="4"/>
  <c r="AO471" i="4"/>
  <c r="AM471" i="4"/>
  <c r="AL471" i="4"/>
  <c r="AK471" i="4"/>
  <c r="AJ471" i="4" a="1"/>
  <c r="AJ471" i="4"/>
  <c r="AI471" i="4"/>
  <c r="AF471" i="4"/>
  <c r="AB471" i="4"/>
  <c r="Y471" i="4"/>
  <c r="T471" i="4"/>
  <c r="AN471" i="4" s="1"/>
  <c r="H471" i="4"/>
  <c r="A471" i="4"/>
  <c r="BE470" i="4"/>
  <c r="BD470" i="4"/>
  <c r="BB470" i="4"/>
  <c r="BA470" i="4"/>
  <c r="AT470" i="4"/>
  <c r="AP470" i="4"/>
  <c r="AO470" i="4"/>
  <c r="AN470" i="4"/>
  <c r="AM470" i="4"/>
  <c r="AL470" i="4"/>
  <c r="AJ470" i="4" a="1"/>
  <c r="AJ470" i="4" s="1"/>
  <c r="AK470" i="4" s="1"/>
  <c r="AI470" i="4"/>
  <c r="AF470" i="4"/>
  <c r="AB470" i="4"/>
  <c r="Y470" i="4"/>
  <c r="T470" i="4"/>
  <c r="H470" i="4"/>
  <c r="A470" i="4"/>
  <c r="BF469" i="4"/>
  <c r="BD469" i="4"/>
  <c r="BC469" i="4"/>
  <c r="BB469" i="4"/>
  <c r="BA469" i="4"/>
  <c r="AZ469" i="4"/>
  <c r="AW469" i="4"/>
  <c r="AV469" i="4"/>
  <c r="AU469" i="4"/>
  <c r="AT469" i="4"/>
  <c r="AY469" i="4" s="1"/>
  <c r="AS469" i="4"/>
  <c r="AP469" i="4"/>
  <c r="AO469" i="4"/>
  <c r="AM469" i="4"/>
  <c r="AL469" i="4"/>
  <c r="AJ469" i="4" a="1"/>
  <c r="AJ469" i="4" s="1"/>
  <c r="AK469" i="4" s="1"/>
  <c r="AI469" i="4"/>
  <c r="AF469" i="4"/>
  <c r="AB469" i="4"/>
  <c r="Y469" i="4"/>
  <c r="T469" i="4"/>
  <c r="AN469" i="4" s="1"/>
  <c r="H469" i="4"/>
  <c r="A469" i="4"/>
  <c r="BA468" i="4"/>
  <c r="AT468" i="4"/>
  <c r="AQ468" i="4"/>
  <c r="AP468" i="4"/>
  <c r="AO468" i="4"/>
  <c r="AN468" i="4"/>
  <c r="AM468" i="4"/>
  <c r="AL468" i="4"/>
  <c r="AJ468" i="4" a="1"/>
  <c r="AJ468" i="4" s="1"/>
  <c r="AK468" i="4" s="1"/>
  <c r="AI468" i="4"/>
  <c r="AF468" i="4"/>
  <c r="AB468" i="4"/>
  <c r="Y468" i="4"/>
  <c r="T468" i="4"/>
  <c r="H468" i="4"/>
  <c r="A468" i="4"/>
  <c r="BG467" i="4"/>
  <c r="BD467" i="4"/>
  <c r="BB467" i="4"/>
  <c r="BA467" i="4"/>
  <c r="AZ467" i="4"/>
  <c r="AY467" i="4"/>
  <c r="AX467" i="4"/>
  <c r="AU467" i="4"/>
  <c r="AT467" i="4"/>
  <c r="AW467" i="4" s="1"/>
  <c r="AS467" i="4"/>
  <c r="AP467" i="4"/>
  <c r="AO467" i="4"/>
  <c r="AM467" i="4"/>
  <c r="AJ467" i="4" a="1"/>
  <c r="AJ467" i="4" s="1"/>
  <c r="AK467" i="4" s="1"/>
  <c r="AI467" i="4"/>
  <c r="AF467" i="4"/>
  <c r="AB467" i="4"/>
  <c r="Y467" i="4"/>
  <c r="T467" i="4"/>
  <c r="H467" i="4"/>
  <c r="A467" i="4"/>
  <c r="AZ466" i="4"/>
  <c r="AY466" i="4"/>
  <c r="AT466" i="4"/>
  <c r="AQ466" i="4"/>
  <c r="AP466" i="4"/>
  <c r="AO466" i="4"/>
  <c r="AN466" i="4"/>
  <c r="AM466" i="4"/>
  <c r="AL466" i="4"/>
  <c r="AJ466" i="4" a="1"/>
  <c r="AJ466" i="4" s="1"/>
  <c r="AK466" i="4" s="1"/>
  <c r="AI466" i="4"/>
  <c r="AF466" i="4"/>
  <c r="AB466" i="4"/>
  <c r="Y466" i="4"/>
  <c r="T466" i="4"/>
  <c r="H466" i="4"/>
  <c r="A466" i="4"/>
  <c r="BG465" i="4"/>
  <c r="BF465" i="4"/>
  <c r="BE465" i="4"/>
  <c r="BD465" i="4"/>
  <c r="BC465" i="4"/>
  <c r="BB465" i="4"/>
  <c r="BA465" i="4"/>
  <c r="AZ465" i="4"/>
  <c r="AY465" i="4"/>
  <c r="AX465" i="4"/>
  <c r="AW465" i="4"/>
  <c r="AV465" i="4"/>
  <c r="AT465" i="4"/>
  <c r="AU465" i="4" s="1"/>
  <c r="AS465" i="4"/>
  <c r="AP465" i="4"/>
  <c r="AO465" i="4"/>
  <c r="AN465" i="4"/>
  <c r="AQ465" i="4" s="1"/>
  <c r="AM465" i="4"/>
  <c r="AL465" i="4"/>
  <c r="AK465" i="4"/>
  <c r="AJ465" i="4" a="1"/>
  <c r="AJ465" i="4"/>
  <c r="AI465" i="4"/>
  <c r="AF465" i="4"/>
  <c r="AB465" i="4"/>
  <c r="Y465" i="4"/>
  <c r="T465" i="4"/>
  <c r="H465" i="4"/>
  <c r="A465" i="4"/>
  <c r="BG464" i="4"/>
  <c r="BF464" i="4"/>
  <c r="BE464" i="4"/>
  <c r="BD464" i="4"/>
  <c r="BC464" i="4"/>
  <c r="BB464" i="4"/>
  <c r="BA464" i="4"/>
  <c r="AZ464" i="4"/>
  <c r="AY464" i="4"/>
  <c r="AX464" i="4"/>
  <c r="AW464" i="4"/>
  <c r="AV464" i="4"/>
  <c r="AU464" i="4"/>
  <c r="AT464" i="4"/>
  <c r="AS464" i="4"/>
  <c r="AP464" i="4"/>
  <c r="AQ464" i="4" s="1"/>
  <c r="AO464" i="4"/>
  <c r="AN464" i="4"/>
  <c r="AM464" i="4"/>
  <c r="AJ464" i="4" a="1"/>
  <c r="AJ464" i="4" s="1"/>
  <c r="AK464" i="4" s="1"/>
  <c r="AI464" i="4"/>
  <c r="AF464" i="4"/>
  <c r="AB464" i="4"/>
  <c r="Y464" i="4"/>
  <c r="T464" i="4"/>
  <c r="AL464" i="4" s="1"/>
  <c r="H464" i="4"/>
  <c r="A464" i="4"/>
  <c r="BD463" i="4"/>
  <c r="BC463" i="4"/>
  <c r="AX463" i="4"/>
  <c r="AW463" i="4"/>
  <c r="AV463" i="4"/>
  <c r="AU463" i="4"/>
  <c r="AT463" i="4"/>
  <c r="AP463" i="4"/>
  <c r="AO463" i="4"/>
  <c r="AM463" i="4"/>
  <c r="AJ463" i="4" a="1"/>
  <c r="AJ463" i="4"/>
  <c r="AK463" i="4" s="1"/>
  <c r="AI463" i="4"/>
  <c r="AF463" i="4"/>
  <c r="AB463" i="4"/>
  <c r="Y463" i="4"/>
  <c r="T463" i="4"/>
  <c r="H463" i="4"/>
  <c r="A463" i="4"/>
  <c r="BF462" i="4"/>
  <c r="BE462" i="4"/>
  <c r="BD462" i="4"/>
  <c r="BC462" i="4"/>
  <c r="BB462" i="4"/>
  <c r="AY462" i="4"/>
  <c r="AW462" i="4"/>
  <c r="AV462" i="4"/>
  <c r="AU462" i="4"/>
  <c r="AT462" i="4"/>
  <c r="AS462" i="4"/>
  <c r="AP462" i="4"/>
  <c r="AO462" i="4"/>
  <c r="AN462" i="4"/>
  <c r="AM462" i="4"/>
  <c r="AL462" i="4"/>
  <c r="AJ462" i="4" a="1"/>
  <c r="AJ462" i="4" s="1"/>
  <c r="AK462" i="4" s="1"/>
  <c r="AI462" i="4"/>
  <c r="AF462" i="4"/>
  <c r="AB462" i="4"/>
  <c r="Y462" i="4"/>
  <c r="T462" i="4"/>
  <c r="H462" i="4"/>
  <c r="A462" i="4"/>
  <c r="AT461" i="4"/>
  <c r="AP461" i="4"/>
  <c r="AO461" i="4"/>
  <c r="AM461" i="4"/>
  <c r="AJ461" i="4" a="1"/>
  <c r="AJ461" i="4" s="1"/>
  <c r="AK461" i="4" s="1"/>
  <c r="AI461" i="4"/>
  <c r="AF461" i="4"/>
  <c r="AB461" i="4"/>
  <c r="Y461" i="4"/>
  <c r="T461" i="4"/>
  <c r="H461" i="4"/>
  <c r="A461" i="4"/>
  <c r="AT460" i="4"/>
  <c r="AP460" i="4"/>
  <c r="AO460" i="4"/>
  <c r="AM460" i="4"/>
  <c r="AL460" i="4"/>
  <c r="AK460" i="4"/>
  <c r="AJ460" i="4" a="1"/>
  <c r="AJ460" i="4" s="1"/>
  <c r="AI460" i="4"/>
  <c r="AF460" i="4"/>
  <c r="AB460" i="4"/>
  <c r="Y460" i="4"/>
  <c r="T460" i="4"/>
  <c r="AN460" i="4" s="1"/>
  <c r="H460" i="4"/>
  <c r="A460" i="4"/>
  <c r="BG459" i="4"/>
  <c r="BC459" i="4"/>
  <c r="BB459" i="4"/>
  <c r="BA459" i="4"/>
  <c r="AZ459" i="4"/>
  <c r="AY459" i="4"/>
  <c r="AV459" i="4"/>
  <c r="AT459" i="4"/>
  <c r="BF459" i="4" s="1"/>
  <c r="AS459" i="4"/>
  <c r="AP459" i="4"/>
  <c r="AO459" i="4"/>
  <c r="AM459" i="4"/>
  <c r="AL459" i="4"/>
  <c r="AJ459" i="4" a="1"/>
  <c r="AJ459" i="4" s="1"/>
  <c r="AK459" i="4" s="1"/>
  <c r="AI459" i="4"/>
  <c r="AF459" i="4"/>
  <c r="AB459" i="4"/>
  <c r="Y459" i="4"/>
  <c r="T459" i="4"/>
  <c r="AN459" i="4" s="1"/>
  <c r="AQ459" i="4" s="1"/>
  <c r="H459" i="4"/>
  <c r="A459" i="4"/>
  <c r="BG458" i="4"/>
  <c r="BF458" i="4"/>
  <c r="BE458" i="4"/>
  <c r="BB458" i="4"/>
  <c r="BA458" i="4"/>
  <c r="AZ458" i="4"/>
  <c r="AY458" i="4"/>
  <c r="AX458" i="4"/>
  <c r="AW458" i="4"/>
  <c r="AV458" i="4"/>
  <c r="AU458" i="4"/>
  <c r="AT458" i="4"/>
  <c r="BD458" i="4" s="1"/>
  <c r="AS458" i="4"/>
  <c r="AP458" i="4"/>
  <c r="AO458" i="4"/>
  <c r="AM458" i="4"/>
  <c r="AJ458" i="4" a="1"/>
  <c r="AJ458" i="4" s="1"/>
  <c r="AK458" i="4" s="1"/>
  <c r="AI458" i="4"/>
  <c r="AF458" i="4"/>
  <c r="AB458" i="4"/>
  <c r="Y458" i="4"/>
  <c r="T458" i="4"/>
  <c r="H458" i="4"/>
  <c r="A458" i="4"/>
  <c r="BG457" i="4"/>
  <c r="BF457" i="4"/>
  <c r="BE457" i="4"/>
  <c r="BD457" i="4"/>
  <c r="BA457" i="4"/>
  <c r="AZ457" i="4"/>
  <c r="AY457" i="4"/>
  <c r="AX457" i="4"/>
  <c r="AW457" i="4"/>
  <c r="AT457" i="4"/>
  <c r="AQ457" i="4"/>
  <c r="AP457" i="4"/>
  <c r="AO457" i="4"/>
  <c r="AN457" i="4"/>
  <c r="AM457" i="4"/>
  <c r="AJ457" i="4" a="1"/>
  <c r="AJ457" i="4"/>
  <c r="AK457" i="4" s="1"/>
  <c r="AI457" i="4"/>
  <c r="AF457" i="4"/>
  <c r="AB457" i="4"/>
  <c r="Y457" i="4"/>
  <c r="T457" i="4"/>
  <c r="AL457" i="4" s="1"/>
  <c r="H457" i="4"/>
  <c r="A457" i="4"/>
  <c r="BG456" i="4"/>
  <c r="BF456" i="4"/>
  <c r="BE456" i="4"/>
  <c r="BD456" i="4"/>
  <c r="BC456" i="4"/>
  <c r="AZ456" i="4"/>
  <c r="AY456" i="4"/>
  <c r="AX456" i="4"/>
  <c r="AW456" i="4"/>
  <c r="AV456" i="4"/>
  <c r="AU456" i="4"/>
  <c r="AT456" i="4"/>
  <c r="BB456" i="4" s="1"/>
  <c r="AS456" i="4"/>
  <c r="AP456" i="4"/>
  <c r="AO456" i="4"/>
  <c r="AN456" i="4"/>
  <c r="AM456" i="4"/>
  <c r="AL456" i="4"/>
  <c r="AJ456" i="4" a="1"/>
  <c r="AJ456" i="4"/>
  <c r="AK456" i="4" s="1"/>
  <c r="AI456" i="4"/>
  <c r="AF456" i="4"/>
  <c r="AB456" i="4"/>
  <c r="Y456" i="4"/>
  <c r="T456" i="4"/>
  <c r="H456" i="4"/>
  <c r="A456" i="4"/>
  <c r="BF455" i="4"/>
  <c r="BE455" i="4"/>
  <c r="BD455" i="4"/>
  <c r="BC455" i="4"/>
  <c r="BB455" i="4"/>
  <c r="AY455" i="4"/>
  <c r="AX455" i="4"/>
  <c r="AW455" i="4"/>
  <c r="AV455" i="4"/>
  <c r="AU455" i="4"/>
  <c r="AT455" i="4"/>
  <c r="BA455" i="4" s="1"/>
  <c r="AP455" i="4"/>
  <c r="AO455" i="4"/>
  <c r="AM455" i="4"/>
  <c r="AK455" i="4"/>
  <c r="AJ455" i="4" a="1"/>
  <c r="AJ455" i="4"/>
  <c r="AI455" i="4"/>
  <c r="AF455" i="4"/>
  <c r="AB455" i="4"/>
  <c r="Y455" i="4"/>
  <c r="T455" i="4"/>
  <c r="AN455" i="4" s="1"/>
  <c r="H455" i="4"/>
  <c r="A455" i="4"/>
  <c r="BG454" i="4"/>
  <c r="BE454" i="4"/>
  <c r="BD454" i="4"/>
  <c r="BC454" i="4"/>
  <c r="BB454" i="4"/>
  <c r="BA454" i="4"/>
  <c r="AX454" i="4"/>
  <c r="AW454" i="4"/>
  <c r="AU454" i="4"/>
  <c r="AT454" i="4"/>
  <c r="AP454" i="4"/>
  <c r="AO454" i="4"/>
  <c r="AN454" i="4"/>
  <c r="AM454" i="4"/>
  <c r="AL454" i="4"/>
  <c r="AQ454" i="4" s="1"/>
  <c r="AJ454" i="4" a="1"/>
  <c r="AJ454" i="4" s="1"/>
  <c r="AK454" i="4" s="1"/>
  <c r="AI454" i="4"/>
  <c r="AF454" i="4"/>
  <c r="AB454" i="4"/>
  <c r="Y454" i="4"/>
  <c r="T454" i="4"/>
  <c r="H454" i="4"/>
  <c r="A454" i="4"/>
  <c r="AU453" i="4"/>
  <c r="AT453" i="4"/>
  <c r="AS453" i="4"/>
  <c r="AP453" i="4"/>
  <c r="AO453" i="4"/>
  <c r="AM453" i="4"/>
  <c r="AL453" i="4"/>
  <c r="AQ453" i="4" s="1"/>
  <c r="AJ453" i="4" a="1"/>
  <c r="AJ453" i="4" s="1"/>
  <c r="AK453" i="4" s="1"/>
  <c r="AI453" i="4"/>
  <c r="AF453" i="4"/>
  <c r="AB453" i="4"/>
  <c r="Y453" i="4"/>
  <c r="T453" i="4"/>
  <c r="AN453" i="4" s="1"/>
  <c r="H453" i="4"/>
  <c r="A453" i="4"/>
  <c r="BE452" i="4"/>
  <c r="BC452" i="4"/>
  <c r="BB452" i="4"/>
  <c r="BA452" i="4"/>
  <c r="AZ452" i="4"/>
  <c r="AY452" i="4"/>
  <c r="AU452" i="4"/>
  <c r="AT452" i="4"/>
  <c r="AS452" i="4" s="1"/>
  <c r="AQ452" i="4"/>
  <c r="AP452" i="4"/>
  <c r="AO452" i="4"/>
  <c r="AN452" i="4"/>
  <c r="AM452" i="4"/>
  <c r="AL452" i="4"/>
  <c r="AJ452" i="4" a="1"/>
  <c r="AJ452" i="4" s="1"/>
  <c r="AK452" i="4" s="1"/>
  <c r="AI452" i="4"/>
  <c r="AF452" i="4"/>
  <c r="AB452" i="4"/>
  <c r="Y452" i="4"/>
  <c r="T452" i="4"/>
  <c r="H452" i="4"/>
  <c r="A452" i="4"/>
  <c r="BG451" i="4"/>
  <c r="BD451" i="4"/>
  <c r="BA451" i="4"/>
  <c r="AZ451" i="4"/>
  <c r="AY451" i="4"/>
  <c r="AX451" i="4"/>
  <c r="AU451" i="4"/>
  <c r="AT451" i="4"/>
  <c r="AS451" i="4" s="1"/>
  <c r="AP451" i="4"/>
  <c r="AO451" i="4"/>
  <c r="AM451" i="4"/>
  <c r="AJ451" i="4" a="1"/>
  <c r="AJ451" i="4"/>
  <c r="AK451" i="4" s="1"/>
  <c r="AI451" i="4"/>
  <c r="AF451" i="4"/>
  <c r="AB451" i="4"/>
  <c r="Y451" i="4"/>
  <c r="T451" i="4"/>
  <c r="H451" i="4"/>
  <c r="A451" i="4"/>
  <c r="BA450" i="4"/>
  <c r="AT450" i="4"/>
  <c r="AS450" i="4"/>
  <c r="AP450" i="4"/>
  <c r="AO450" i="4"/>
  <c r="AN450" i="4"/>
  <c r="AM450" i="4"/>
  <c r="AL450" i="4"/>
  <c r="AJ450" i="4" a="1"/>
  <c r="AJ450" i="4" s="1"/>
  <c r="AK450" i="4" s="1"/>
  <c r="AI450" i="4"/>
  <c r="AF450" i="4"/>
  <c r="AB450" i="4"/>
  <c r="Y450" i="4"/>
  <c r="T450" i="4"/>
  <c r="H450" i="4"/>
  <c r="A450" i="4"/>
  <c r="BG449" i="4"/>
  <c r="BF449" i="4"/>
  <c r="BE449" i="4"/>
  <c r="BD449" i="4"/>
  <c r="BC449" i="4"/>
  <c r="BB449" i="4"/>
  <c r="BA449" i="4"/>
  <c r="AZ449" i="4"/>
  <c r="AY449" i="4"/>
  <c r="AX449" i="4"/>
  <c r="AW449" i="4"/>
  <c r="AV449" i="4"/>
  <c r="AT449" i="4"/>
  <c r="AU449" i="4" s="1"/>
  <c r="AS449" i="4"/>
  <c r="AP449" i="4"/>
  <c r="AO449" i="4"/>
  <c r="AQ449" i="4" s="1"/>
  <c r="AN449" i="4"/>
  <c r="AM449" i="4"/>
  <c r="AL449" i="4"/>
  <c r="AJ449" i="4" a="1"/>
  <c r="AJ449" i="4"/>
  <c r="AK449" i="4" s="1"/>
  <c r="AI449" i="4"/>
  <c r="AF449" i="4"/>
  <c r="AB449" i="4"/>
  <c r="Y449" i="4"/>
  <c r="T449" i="4"/>
  <c r="H449" i="4"/>
  <c r="A449" i="4"/>
  <c r="BG448" i="4"/>
  <c r="BF448" i="4"/>
  <c r="BE448" i="4"/>
  <c r="BD448" i="4"/>
  <c r="BC448" i="4"/>
  <c r="BB448" i="4"/>
  <c r="BA448" i="4"/>
  <c r="AZ448" i="4"/>
  <c r="AY448" i="4"/>
  <c r="AX448" i="4"/>
  <c r="AW448" i="4"/>
  <c r="AV448" i="4"/>
  <c r="AU448" i="4"/>
  <c r="AT448" i="4"/>
  <c r="AS448" i="4"/>
  <c r="AP448" i="4"/>
  <c r="AO448" i="4"/>
  <c r="AM448" i="4"/>
  <c r="AL448" i="4"/>
  <c r="AJ448" i="4" a="1"/>
  <c r="AJ448" i="4" s="1"/>
  <c r="AK448" i="4" s="1"/>
  <c r="AI448" i="4"/>
  <c r="AF448" i="4"/>
  <c r="AB448" i="4"/>
  <c r="Y448" i="4"/>
  <c r="T448" i="4"/>
  <c r="AN448" i="4" s="1"/>
  <c r="H448" i="4"/>
  <c r="A448" i="4"/>
  <c r="AT447" i="4"/>
  <c r="AP447" i="4"/>
  <c r="AO447" i="4"/>
  <c r="AN447" i="4"/>
  <c r="AM447" i="4"/>
  <c r="AK447" i="4"/>
  <c r="AJ447" i="4" a="1"/>
  <c r="AJ447" i="4"/>
  <c r="AI447" i="4"/>
  <c r="AF447" i="4"/>
  <c r="AB447" i="4"/>
  <c r="Y447" i="4"/>
  <c r="T447" i="4"/>
  <c r="AL447" i="4" s="1"/>
  <c r="H447" i="4"/>
  <c r="A447" i="4"/>
  <c r="BE446" i="4"/>
  <c r="BC446" i="4"/>
  <c r="AU446" i="4"/>
  <c r="AT446" i="4"/>
  <c r="AP446" i="4"/>
  <c r="AO446" i="4"/>
  <c r="AN446" i="4"/>
  <c r="AM446" i="4"/>
  <c r="AL446" i="4"/>
  <c r="AK446" i="4"/>
  <c r="AJ446" i="4" a="1"/>
  <c r="AJ446" i="4" s="1"/>
  <c r="AI446" i="4"/>
  <c r="AF446" i="4"/>
  <c r="AB446" i="4"/>
  <c r="Y446" i="4"/>
  <c r="T446" i="4"/>
  <c r="H446" i="4"/>
  <c r="A446" i="4"/>
  <c r="BE445" i="4"/>
  <c r="BC445" i="4"/>
  <c r="BB445" i="4"/>
  <c r="BA445" i="4"/>
  <c r="AZ445" i="4"/>
  <c r="AX445" i="4"/>
  <c r="AV445" i="4"/>
  <c r="AU445" i="4"/>
  <c r="AT445" i="4"/>
  <c r="AS445" i="4" s="1"/>
  <c r="AP445" i="4"/>
  <c r="AO445" i="4"/>
  <c r="AM445" i="4"/>
  <c r="AJ445" i="4" a="1"/>
  <c r="AJ445" i="4" s="1"/>
  <c r="AK445" i="4" s="1"/>
  <c r="AI445" i="4"/>
  <c r="AF445" i="4"/>
  <c r="AB445" i="4"/>
  <c r="Y445" i="4"/>
  <c r="T445" i="4"/>
  <c r="AN445" i="4" s="1"/>
  <c r="H445" i="4"/>
  <c r="A445" i="4"/>
  <c r="BA444" i="4"/>
  <c r="AZ444" i="4"/>
  <c r="AW444" i="4"/>
  <c r="AU444" i="4"/>
  <c r="AT444" i="4"/>
  <c r="AS444" i="4"/>
  <c r="AP444" i="4"/>
  <c r="AO444" i="4"/>
  <c r="AM444" i="4"/>
  <c r="AL444" i="4"/>
  <c r="AQ444" i="4" s="1"/>
  <c r="AJ444" i="4" a="1"/>
  <c r="AJ444" i="4" s="1"/>
  <c r="AK444" i="4" s="1"/>
  <c r="AI444" i="4"/>
  <c r="AF444" i="4"/>
  <c r="AB444" i="4"/>
  <c r="Y444" i="4"/>
  <c r="T444" i="4"/>
  <c r="AN444" i="4" s="1"/>
  <c r="H444" i="4"/>
  <c r="A444" i="4"/>
  <c r="BG443" i="4"/>
  <c r="BF443" i="4"/>
  <c r="BC443" i="4"/>
  <c r="BB443" i="4"/>
  <c r="BA443" i="4"/>
  <c r="AZ443" i="4"/>
  <c r="AY443" i="4"/>
  <c r="AX443" i="4"/>
  <c r="AV443" i="4"/>
  <c r="AT443" i="4"/>
  <c r="AS443" i="4"/>
  <c r="AQ443" i="4"/>
  <c r="AP443" i="4"/>
  <c r="AO443" i="4"/>
  <c r="AM443" i="4"/>
  <c r="AL443" i="4"/>
  <c r="AJ443" i="4" a="1"/>
  <c r="AJ443" i="4"/>
  <c r="AK443" i="4" s="1"/>
  <c r="AI443" i="4"/>
  <c r="AF443" i="4"/>
  <c r="AB443" i="4"/>
  <c r="Y443" i="4"/>
  <c r="T443" i="4"/>
  <c r="AN443" i="4" s="1"/>
  <c r="H443" i="4"/>
  <c r="A443" i="4"/>
  <c r="BG442" i="4"/>
  <c r="BF442" i="4"/>
  <c r="BE442" i="4"/>
  <c r="BB442" i="4"/>
  <c r="BA442" i="4"/>
  <c r="AZ442" i="4"/>
  <c r="AY442" i="4"/>
  <c r="AX442" i="4"/>
  <c r="AW442" i="4"/>
  <c r="AV442" i="4"/>
  <c r="AU442" i="4"/>
  <c r="AT442" i="4"/>
  <c r="BD442" i="4" s="1"/>
  <c r="AS442" i="4"/>
  <c r="AP442" i="4"/>
  <c r="AO442" i="4"/>
  <c r="AN442" i="4"/>
  <c r="AM442" i="4"/>
  <c r="AJ442" i="4" a="1"/>
  <c r="AJ442" i="4" s="1"/>
  <c r="AK442" i="4" s="1"/>
  <c r="AI442" i="4"/>
  <c r="AF442" i="4"/>
  <c r="AB442" i="4"/>
  <c r="Y442" i="4"/>
  <c r="T442" i="4"/>
  <c r="AL442" i="4" s="1"/>
  <c r="H442" i="4"/>
  <c r="A442" i="4"/>
  <c r="BA441" i="4"/>
  <c r="AZ441" i="4"/>
  <c r="AX441" i="4"/>
  <c r="AW441" i="4"/>
  <c r="AV441" i="4"/>
  <c r="AT441" i="4"/>
  <c r="AQ441" i="4"/>
  <c r="AP441" i="4"/>
  <c r="AO441" i="4"/>
  <c r="AN441" i="4"/>
  <c r="AM441" i="4"/>
  <c r="AJ441" i="4" a="1"/>
  <c r="AJ441" i="4"/>
  <c r="AK441" i="4" s="1"/>
  <c r="AI441" i="4"/>
  <c r="AF441" i="4"/>
  <c r="AB441" i="4"/>
  <c r="Y441" i="4"/>
  <c r="T441" i="4"/>
  <c r="AL441" i="4" s="1"/>
  <c r="H441" i="4"/>
  <c r="A441" i="4"/>
  <c r="BG440" i="4"/>
  <c r="BF440" i="4"/>
  <c r="BE440" i="4"/>
  <c r="BD440" i="4"/>
  <c r="BC440" i="4"/>
  <c r="AZ440" i="4"/>
  <c r="AY440" i="4"/>
  <c r="AX440" i="4"/>
  <c r="AW440" i="4"/>
  <c r="AV440" i="4"/>
  <c r="AU440" i="4"/>
  <c r="AT440" i="4"/>
  <c r="BB440" i="4" s="1"/>
  <c r="AS440" i="4"/>
  <c r="AP440" i="4"/>
  <c r="AO440" i="4"/>
  <c r="AN440" i="4"/>
  <c r="AM440" i="4"/>
  <c r="AL440" i="4"/>
  <c r="AJ440" i="4" a="1"/>
  <c r="AJ440" i="4"/>
  <c r="AK440" i="4" s="1"/>
  <c r="AI440" i="4"/>
  <c r="AF440" i="4"/>
  <c r="AB440" i="4"/>
  <c r="Y440" i="4"/>
  <c r="T440" i="4"/>
  <c r="H440" i="4"/>
  <c r="A440" i="4"/>
  <c r="BF439" i="4"/>
  <c r="BE439" i="4"/>
  <c r="BC439" i="4"/>
  <c r="BB439" i="4"/>
  <c r="AY439" i="4"/>
  <c r="AX439" i="4"/>
  <c r="AW439" i="4"/>
  <c r="AV439" i="4"/>
  <c r="AU439" i="4"/>
  <c r="AT439" i="4"/>
  <c r="AP439" i="4"/>
  <c r="AO439" i="4"/>
  <c r="AM439" i="4"/>
  <c r="AK439" i="4"/>
  <c r="AJ439" i="4" a="1"/>
  <c r="AJ439" i="4"/>
  <c r="AI439" i="4"/>
  <c r="AF439" i="4"/>
  <c r="AB439" i="4"/>
  <c r="Y439" i="4"/>
  <c r="T439" i="4"/>
  <c r="AN439" i="4" s="1"/>
  <c r="H439" i="4"/>
  <c r="A439" i="4"/>
  <c r="BG438" i="4"/>
  <c r="BA438" i="4"/>
  <c r="AX438" i="4"/>
  <c r="AV438" i="4"/>
  <c r="AT438" i="4"/>
  <c r="AS438" i="4"/>
  <c r="AP438" i="4"/>
  <c r="AO438" i="4"/>
  <c r="AN438" i="4"/>
  <c r="AM438" i="4"/>
  <c r="AL438" i="4"/>
  <c r="AJ438" i="4" a="1"/>
  <c r="AJ438" i="4" s="1"/>
  <c r="AK438" i="4" s="1"/>
  <c r="AI438" i="4"/>
  <c r="AF438" i="4"/>
  <c r="AB438" i="4"/>
  <c r="Y438" i="4"/>
  <c r="T438" i="4"/>
  <c r="H438" i="4"/>
  <c r="A438" i="4"/>
  <c r="BF437" i="4"/>
  <c r="BD437" i="4"/>
  <c r="BC437" i="4"/>
  <c r="BB437" i="4"/>
  <c r="BA437" i="4"/>
  <c r="AZ437" i="4"/>
  <c r="AW437" i="4"/>
  <c r="AU437" i="4"/>
  <c r="AT437" i="4"/>
  <c r="AS437" i="4" s="1"/>
  <c r="AQ437" i="4"/>
  <c r="AP437" i="4"/>
  <c r="AO437" i="4"/>
  <c r="AM437" i="4"/>
  <c r="AL437" i="4"/>
  <c r="AJ437" i="4" a="1"/>
  <c r="AJ437" i="4" s="1"/>
  <c r="AK437" i="4" s="1"/>
  <c r="AI437" i="4"/>
  <c r="AF437" i="4"/>
  <c r="AB437" i="4"/>
  <c r="Y437" i="4"/>
  <c r="T437" i="4"/>
  <c r="AN437" i="4" s="1"/>
  <c r="H437" i="4"/>
  <c r="A437" i="4"/>
  <c r="BE436" i="4"/>
  <c r="BC436" i="4"/>
  <c r="BA436" i="4"/>
  <c r="AZ436" i="4"/>
  <c r="AY436" i="4"/>
  <c r="AV436" i="4"/>
  <c r="AU436" i="4"/>
  <c r="AT436" i="4"/>
  <c r="AS436" i="4" s="1"/>
  <c r="AP436" i="4"/>
  <c r="AO436" i="4"/>
  <c r="AM436" i="4"/>
  <c r="AJ436" i="4" a="1"/>
  <c r="AJ436" i="4" s="1"/>
  <c r="AK436" i="4" s="1"/>
  <c r="AI436" i="4"/>
  <c r="AF436" i="4"/>
  <c r="AB436" i="4"/>
  <c r="Y436" i="4"/>
  <c r="T436" i="4"/>
  <c r="H436" i="4"/>
  <c r="A436" i="4"/>
  <c r="BG435" i="4" a="1"/>
  <c r="BG435" i="4" s="1"/>
  <c r="BF435" i="4" a="1"/>
  <c r="BF435" i="4" s="1"/>
  <c r="BE435" i="4" a="1"/>
  <c r="BE435" i="4" s="1"/>
  <c r="BD435" i="4" a="1"/>
  <c r="BD435" i="4" s="1"/>
  <c r="BC435" i="4" a="1"/>
  <c r="BC435" i="4" s="1"/>
  <c r="BB435" i="4" a="1"/>
  <c r="BB435" i="4" s="1"/>
  <c r="BA435" i="4" a="1"/>
  <c r="BA435" i="4" s="1"/>
  <c r="AZ435" i="4" a="1"/>
  <c r="AZ435" i="4" s="1"/>
  <c r="AY435" i="4" a="1"/>
  <c r="AY435" i="4" s="1"/>
  <c r="AX435" i="4" a="1"/>
  <c r="AX435" i="4" s="1"/>
  <c r="AW435" i="4" a="1"/>
  <c r="AW435" i="4" s="1"/>
  <c r="AV435" i="4" a="1"/>
  <c r="AV435" i="4" s="1"/>
  <c r="AU435" i="4" a="1"/>
  <c r="AU435" i="4" s="1"/>
  <c r="AS435" i="4"/>
  <c r="AP435" i="4"/>
  <c r="AO435" i="4"/>
  <c r="AN435" i="4"/>
  <c r="AM435" i="4"/>
  <c r="AK435" i="4"/>
  <c r="AJ435" i="4" a="1"/>
  <c r="AJ435" i="4"/>
  <c r="AI435" i="4"/>
  <c r="AF435" i="4"/>
  <c r="AB435" i="4"/>
  <c r="Y435" i="4"/>
  <c r="T435" i="4"/>
  <c r="AL435" i="4" s="1"/>
  <c r="AQ435" i="4" s="1"/>
  <c r="H435" i="4"/>
  <c r="A435" i="4"/>
  <c r="BG434" i="4" a="1"/>
  <c r="BG434" i="4" s="1"/>
  <c r="BF434" i="4" a="1"/>
  <c r="BF434" i="4" s="1"/>
  <c r="BE434" i="4" a="1"/>
  <c r="BE434" i="4" s="1"/>
  <c r="BD434" i="4" a="1"/>
  <c r="BD434" i="4" s="1"/>
  <c r="BC434" i="4" a="1"/>
  <c r="BC434" i="4" s="1"/>
  <c r="BB434" i="4" a="1"/>
  <c r="BB434" i="4" s="1"/>
  <c r="BA434" i="4" a="1"/>
  <c r="BA434" i="4" s="1"/>
  <c r="AZ434" i="4" a="1"/>
  <c r="AZ434" i="4" s="1"/>
  <c r="AY434" i="4" a="1"/>
  <c r="AY434" i="4"/>
  <c r="AX434" i="4" a="1"/>
  <c r="AX434" i="4" s="1"/>
  <c r="AW434" i="4" a="1"/>
  <c r="AW434" i="4" s="1"/>
  <c r="AV434" i="4" a="1"/>
  <c r="AV434" i="4" s="1"/>
  <c r="AU434" i="4" a="1"/>
  <c r="AU434" i="4" s="1"/>
  <c r="AS434" i="4"/>
  <c r="AP434" i="4"/>
  <c r="AO434" i="4"/>
  <c r="AN434" i="4"/>
  <c r="AM434" i="4"/>
  <c r="AJ434" i="4" a="1"/>
  <c r="AJ434" i="4"/>
  <c r="AK434" i="4" s="1"/>
  <c r="AI434" i="4"/>
  <c r="AF434" i="4"/>
  <c r="AB434" i="4"/>
  <c r="Y434" i="4"/>
  <c r="T434" i="4"/>
  <c r="AL434" i="4" s="1"/>
  <c r="AQ434" i="4" s="1"/>
  <c r="H434" i="4"/>
  <c r="A434" i="4"/>
  <c r="BG433" i="4" a="1"/>
  <c r="BG433" i="4" s="1"/>
  <c r="BF433" i="4" a="1"/>
  <c r="BF433" i="4" s="1"/>
  <c r="BE433" i="4" a="1"/>
  <c r="BE433" i="4" s="1"/>
  <c r="BD433" i="4" a="1"/>
  <c r="BD433" i="4" s="1"/>
  <c r="BC433" i="4" a="1"/>
  <c r="BC433" i="4" s="1"/>
  <c r="BB433" i="4" a="1"/>
  <c r="BB433" i="4" s="1"/>
  <c r="BA433" i="4" a="1"/>
  <c r="BA433" i="4" s="1"/>
  <c r="AZ433" i="4" a="1"/>
  <c r="AZ433" i="4" s="1"/>
  <c r="AY433" i="4" a="1"/>
  <c r="AY433" i="4"/>
  <c r="AX433" i="4" a="1"/>
  <c r="AX433" i="4" s="1"/>
  <c r="AW433" i="4" a="1"/>
  <c r="AW433" i="4" s="1"/>
  <c r="AV433" i="4" a="1"/>
  <c r="AV433" i="4" s="1"/>
  <c r="AU433" i="4" a="1"/>
  <c r="AU433" i="4" s="1"/>
  <c r="AS433" i="4"/>
  <c r="AP433" i="4"/>
  <c r="AO433" i="4"/>
  <c r="AN433" i="4"/>
  <c r="AM433" i="4"/>
  <c r="AL433" i="4"/>
  <c r="AK433" i="4"/>
  <c r="AJ433" i="4" a="1"/>
  <c r="AJ433" i="4" s="1"/>
  <c r="AI433" i="4"/>
  <c r="AF433" i="4"/>
  <c r="AB433" i="4"/>
  <c r="Y433" i="4"/>
  <c r="T433" i="4"/>
  <c r="H433" i="4"/>
  <c r="A433" i="4"/>
  <c r="BG432" i="4" a="1"/>
  <c r="BG432" i="4" s="1"/>
  <c r="BF432" i="4" a="1"/>
  <c r="BF432" i="4" s="1"/>
  <c r="BE432" i="4" a="1"/>
  <c r="BE432" i="4" s="1"/>
  <c r="BD432" i="4" a="1"/>
  <c r="BD432" i="4" s="1"/>
  <c r="BC432" i="4" a="1"/>
  <c r="BC432" i="4" s="1"/>
  <c r="BB432" i="4" a="1"/>
  <c r="BB432" i="4" s="1"/>
  <c r="BA432" i="4" a="1"/>
  <c r="BA432" i="4" s="1"/>
  <c r="AZ432" i="4" a="1"/>
  <c r="AZ432" i="4" s="1"/>
  <c r="AY432" i="4" a="1"/>
  <c r="AY432" i="4" s="1"/>
  <c r="AX432" i="4" a="1"/>
  <c r="AX432" i="4" s="1"/>
  <c r="AW432" i="4" a="1"/>
  <c r="AW432" i="4" s="1"/>
  <c r="AV432" i="4" a="1"/>
  <c r="AV432" i="4" s="1"/>
  <c r="AU432" i="4" a="1"/>
  <c r="AU432" i="4" s="1"/>
  <c r="AS432" i="4"/>
  <c r="AP432" i="4"/>
  <c r="AO432" i="4"/>
  <c r="AQ432" i="4" s="1"/>
  <c r="AN432" i="4"/>
  <c r="AM432" i="4"/>
  <c r="AJ432" i="4" a="1"/>
  <c r="AJ432" i="4" s="1"/>
  <c r="AK432" i="4" s="1"/>
  <c r="AI432" i="4"/>
  <c r="AF432" i="4"/>
  <c r="AB432" i="4"/>
  <c r="Y432" i="4"/>
  <c r="T432" i="4"/>
  <c r="AL432" i="4" s="1"/>
  <c r="H432" i="4"/>
  <c r="A432" i="4"/>
  <c r="BG431" i="4" a="1"/>
  <c r="BG431" i="4" s="1"/>
  <c r="BF431" i="4" a="1"/>
  <c r="BF431" i="4" s="1"/>
  <c r="BE431" i="4" a="1"/>
  <c r="BE431" i="4" s="1"/>
  <c r="BD431" i="4" a="1"/>
  <c r="BD431" i="4" s="1"/>
  <c r="BC431" i="4" a="1"/>
  <c r="BC431" i="4" s="1"/>
  <c r="BB431" i="4" a="1"/>
  <c r="BB431" i="4" s="1"/>
  <c r="BA431" i="4" a="1"/>
  <c r="BA431" i="4" s="1"/>
  <c r="AZ431" i="4" a="1"/>
  <c r="AZ431" i="4" s="1"/>
  <c r="AY431" i="4" a="1"/>
  <c r="AY431" i="4"/>
  <c r="AX431" i="4" a="1"/>
  <c r="AX431" i="4" s="1"/>
  <c r="AW431" i="4" a="1"/>
  <c r="AW431" i="4" s="1"/>
  <c r="AV431" i="4" a="1"/>
  <c r="AV431" i="4" s="1"/>
  <c r="AU431" i="4" a="1"/>
  <c r="AU431" i="4" s="1"/>
  <c r="AS431" i="4"/>
  <c r="AP431" i="4"/>
  <c r="AO431" i="4"/>
  <c r="AN431" i="4"/>
  <c r="AM431" i="4"/>
  <c r="AL431" i="4"/>
  <c r="AJ431" i="4" a="1"/>
  <c r="AJ431" i="4" s="1"/>
  <c r="AK431" i="4" s="1"/>
  <c r="AI431" i="4"/>
  <c r="AF431" i="4"/>
  <c r="AB431" i="4"/>
  <c r="Y431" i="4"/>
  <c r="T431" i="4"/>
  <c r="H431" i="4"/>
  <c r="A431" i="4"/>
  <c r="BG430" i="4" a="1"/>
  <c r="BG430" i="4" s="1"/>
  <c r="BF430" i="4" a="1"/>
  <c r="BF430" i="4" s="1"/>
  <c r="BE430" i="4" a="1"/>
  <c r="BE430" i="4" s="1"/>
  <c r="BD430" i="4" a="1"/>
  <c r="BD430" i="4" s="1"/>
  <c r="BC430" i="4" a="1"/>
  <c r="BC430" i="4" s="1"/>
  <c r="BB430" i="4" a="1"/>
  <c r="BB430" i="4" s="1"/>
  <c r="BA430" i="4" a="1"/>
  <c r="BA430" i="4" s="1"/>
  <c r="AZ430" i="4" a="1"/>
  <c r="AZ430" i="4" s="1"/>
  <c r="AY430" i="4" a="1"/>
  <c r="AY430" i="4"/>
  <c r="AX430" i="4" a="1"/>
  <c r="AX430" i="4" s="1"/>
  <c r="AW430" i="4" a="1"/>
  <c r="AW430" i="4" s="1"/>
  <c r="AV430" i="4" a="1"/>
  <c r="AV430" i="4" s="1"/>
  <c r="AU430" i="4" a="1"/>
  <c r="AU430" i="4" s="1"/>
  <c r="AS430" i="4"/>
  <c r="AP430" i="4"/>
  <c r="AO430" i="4"/>
  <c r="AN430" i="4"/>
  <c r="AM430" i="4"/>
  <c r="AK430" i="4"/>
  <c r="AJ430" i="4" a="1"/>
  <c r="AJ430" i="4" s="1"/>
  <c r="AI430" i="4"/>
  <c r="AF430" i="4"/>
  <c r="AB430" i="4"/>
  <c r="Y430" i="4"/>
  <c r="T430" i="4"/>
  <c r="AL430" i="4" s="1"/>
  <c r="AQ430" i="4" s="1"/>
  <c r="H430" i="4"/>
  <c r="A430" i="4"/>
  <c r="BG429" i="4" a="1"/>
  <c r="BG429" i="4" s="1"/>
  <c r="BF429" i="4" a="1"/>
  <c r="BF429" i="4" s="1"/>
  <c r="BE429" i="4" a="1"/>
  <c r="BE429" i="4" s="1"/>
  <c r="BD429" i="4" a="1"/>
  <c r="BD429" i="4" s="1"/>
  <c r="BC429" i="4" a="1"/>
  <c r="BC429" i="4" s="1"/>
  <c r="BB429" i="4" a="1"/>
  <c r="BB429" i="4" s="1"/>
  <c r="BA429" i="4" a="1"/>
  <c r="BA429" i="4" s="1"/>
  <c r="AZ429" i="4" a="1"/>
  <c r="AZ429" i="4" s="1"/>
  <c r="AY429" i="4" a="1"/>
  <c r="AY429" i="4"/>
  <c r="AX429" i="4" a="1"/>
  <c r="AX429" i="4" s="1"/>
  <c r="AW429" i="4" a="1"/>
  <c r="AW429" i="4" s="1"/>
  <c r="AV429" i="4" a="1"/>
  <c r="AV429" i="4" s="1"/>
  <c r="AU429" i="4" a="1"/>
  <c r="AU429" i="4" s="1"/>
  <c r="AS429" i="4"/>
  <c r="AP429" i="4"/>
  <c r="AO429" i="4"/>
  <c r="AN429" i="4"/>
  <c r="AM429" i="4"/>
  <c r="AL429" i="4"/>
  <c r="AK429" i="4"/>
  <c r="AJ429" i="4" a="1"/>
  <c r="AJ429" i="4"/>
  <c r="AI429" i="4"/>
  <c r="AF429" i="4"/>
  <c r="AB429" i="4"/>
  <c r="Y429" i="4"/>
  <c r="T429" i="4"/>
  <c r="H429" i="4"/>
  <c r="A429" i="4"/>
  <c r="BG428" i="4" a="1"/>
  <c r="BG428" i="4" s="1"/>
  <c r="BF428" i="4" a="1"/>
  <c r="BF428" i="4" s="1"/>
  <c r="BE428" i="4" a="1"/>
  <c r="BE428" i="4" s="1"/>
  <c r="BD428" i="4" a="1"/>
  <c r="BD428" i="4" s="1"/>
  <c r="BC428" i="4" a="1"/>
  <c r="BC428" i="4" s="1"/>
  <c r="BB428" i="4" a="1"/>
  <c r="BB428" i="4" s="1"/>
  <c r="BA428" i="4" a="1"/>
  <c r="BA428" i="4" s="1"/>
  <c r="AZ428" i="4" a="1"/>
  <c r="AZ428" i="4" s="1"/>
  <c r="AY428" i="4" a="1"/>
  <c r="AY428" i="4" s="1"/>
  <c r="AX428" i="4" a="1"/>
  <c r="AX428" i="4" s="1"/>
  <c r="AW428" i="4" a="1"/>
  <c r="AW428" i="4" s="1"/>
  <c r="AV428" i="4" a="1"/>
  <c r="AV428" i="4" s="1"/>
  <c r="AU428" i="4" a="1"/>
  <c r="AU428" i="4" s="1"/>
  <c r="AS428" i="4"/>
  <c r="AP428" i="4"/>
  <c r="AO428" i="4"/>
  <c r="AN428" i="4"/>
  <c r="AM428" i="4"/>
  <c r="AJ428" i="4" a="1"/>
  <c r="AJ428" i="4" s="1"/>
  <c r="AK428" i="4" s="1"/>
  <c r="AI428" i="4"/>
  <c r="AF428" i="4"/>
  <c r="AB428" i="4"/>
  <c r="Y428" i="4"/>
  <c r="T428" i="4"/>
  <c r="AL428" i="4" s="1"/>
  <c r="AQ428" i="4" s="1"/>
  <c r="H428" i="4"/>
  <c r="A428" i="4"/>
  <c r="BG427" i="4" a="1"/>
  <c r="BG427" i="4" s="1"/>
  <c r="BF427" i="4" a="1"/>
  <c r="BF427" i="4" s="1"/>
  <c r="BE427" i="4" a="1"/>
  <c r="BE427" i="4" s="1"/>
  <c r="BD427" i="4" a="1"/>
  <c r="BD427" i="4" s="1"/>
  <c r="BC427" i="4" a="1"/>
  <c r="BC427" i="4" s="1"/>
  <c r="BB427" i="4" a="1"/>
  <c r="BB427" i="4" s="1"/>
  <c r="BA427" i="4" a="1"/>
  <c r="BA427" i="4" s="1"/>
  <c r="AZ427" i="4" a="1"/>
  <c r="AZ427" i="4" s="1"/>
  <c r="AY427" i="4" a="1"/>
  <c r="AY427" i="4" s="1"/>
  <c r="AX427" i="4" a="1"/>
  <c r="AX427" i="4" s="1"/>
  <c r="AW427" i="4" a="1"/>
  <c r="AW427" i="4" s="1"/>
  <c r="AV427" i="4" a="1"/>
  <c r="AV427" i="4" s="1"/>
  <c r="AU427" i="4" a="1"/>
  <c r="AU427" i="4" s="1"/>
  <c r="AS427" i="4"/>
  <c r="AP427" i="4"/>
  <c r="AO427" i="4"/>
  <c r="AN427" i="4"/>
  <c r="AM427" i="4"/>
  <c r="AL427" i="4"/>
  <c r="AK427" i="4"/>
  <c r="AJ427" i="4" a="1"/>
  <c r="AJ427" i="4"/>
  <c r="AI427" i="4"/>
  <c r="AF427" i="4"/>
  <c r="AB427" i="4"/>
  <c r="Y427" i="4"/>
  <c r="T427" i="4"/>
  <c r="H427" i="4"/>
  <c r="A427" i="4"/>
  <c r="BG426" i="4" a="1"/>
  <c r="BG426" i="4" s="1"/>
  <c r="BF426" i="4" a="1"/>
  <c r="BF426" i="4" s="1"/>
  <c r="BE426" i="4" a="1"/>
  <c r="BE426" i="4" s="1"/>
  <c r="BD426" i="4" a="1"/>
  <c r="BD426" i="4" s="1"/>
  <c r="BC426" i="4" a="1"/>
  <c r="BC426" i="4" s="1"/>
  <c r="BB426" i="4" a="1"/>
  <c r="BB426" i="4" s="1"/>
  <c r="BA426" i="4" a="1"/>
  <c r="BA426" i="4" s="1"/>
  <c r="AZ426" i="4" a="1"/>
  <c r="AZ426" i="4" s="1"/>
  <c r="AY426" i="4" a="1"/>
  <c r="AY426" i="4" s="1"/>
  <c r="AX426" i="4" a="1"/>
  <c r="AX426" i="4" s="1"/>
  <c r="AW426" i="4" a="1"/>
  <c r="AW426" i="4" s="1"/>
  <c r="AV426" i="4" a="1"/>
  <c r="AV426" i="4" s="1"/>
  <c r="AU426" i="4" a="1"/>
  <c r="AU426" i="4" s="1"/>
  <c r="AS426" i="4"/>
  <c r="AP426" i="4"/>
  <c r="AO426" i="4"/>
  <c r="AN426" i="4"/>
  <c r="AM426" i="4"/>
  <c r="AL426" i="4"/>
  <c r="AQ426" i="4" s="1"/>
  <c r="AJ426" i="4" a="1"/>
  <c r="AJ426" i="4"/>
  <c r="AK426" i="4" s="1"/>
  <c r="AI426" i="4"/>
  <c r="AF426" i="4"/>
  <c r="AB426" i="4"/>
  <c r="Y426" i="4"/>
  <c r="T426" i="4"/>
  <c r="H426" i="4"/>
  <c r="A426" i="4"/>
  <c r="BG425" i="4" a="1"/>
  <c r="BG425" i="4" s="1"/>
  <c r="BF425" i="4" a="1"/>
  <c r="BF425" i="4" s="1"/>
  <c r="BE425" i="4" a="1"/>
  <c r="BE425" i="4" s="1"/>
  <c r="BD425" i="4" a="1"/>
  <c r="BD425" i="4" s="1"/>
  <c r="BC425" i="4" a="1"/>
  <c r="BC425" i="4" s="1"/>
  <c r="BB425" i="4" a="1"/>
  <c r="BB425" i="4" s="1"/>
  <c r="BA425" i="4" a="1"/>
  <c r="BA425" i="4" s="1"/>
  <c r="AZ425" i="4" a="1"/>
  <c r="AZ425" i="4" s="1"/>
  <c r="AY425" i="4" a="1"/>
  <c r="AY425" i="4" s="1"/>
  <c r="AX425" i="4" a="1"/>
  <c r="AX425" i="4" s="1"/>
  <c r="AW425" i="4" a="1"/>
  <c r="AW425" i="4" s="1"/>
  <c r="AV425" i="4" a="1"/>
  <c r="AV425" i="4" s="1"/>
  <c r="AU425" i="4" a="1"/>
  <c r="AU425" i="4" s="1"/>
  <c r="AS425" i="4"/>
  <c r="AP425" i="4"/>
  <c r="AO425" i="4"/>
  <c r="AN425" i="4"/>
  <c r="AM425" i="4"/>
  <c r="AJ425" i="4" a="1"/>
  <c r="AJ425" i="4" s="1"/>
  <c r="AK425" i="4" s="1"/>
  <c r="AI425" i="4"/>
  <c r="AF425" i="4"/>
  <c r="AB425" i="4"/>
  <c r="Y425" i="4"/>
  <c r="T425" i="4"/>
  <c r="AL425" i="4" s="1"/>
  <c r="AQ425" i="4" s="1"/>
  <c r="H425" i="4"/>
  <c r="A425" i="4"/>
  <c r="BG424" i="4" a="1"/>
  <c r="BG424" i="4" s="1"/>
  <c r="BF424" i="4" a="1"/>
  <c r="BF424" i="4" s="1"/>
  <c r="BE424" i="4" a="1"/>
  <c r="BE424" i="4" s="1"/>
  <c r="BD424" i="4" a="1"/>
  <c r="BD424" i="4" s="1"/>
  <c r="BC424" i="4" a="1"/>
  <c r="BC424" i="4" s="1"/>
  <c r="BB424" i="4" a="1"/>
  <c r="BB424" i="4" s="1"/>
  <c r="BA424" i="4" a="1"/>
  <c r="BA424" i="4" s="1"/>
  <c r="AZ424" i="4" a="1"/>
  <c r="AZ424" i="4" s="1"/>
  <c r="AY424" i="4" a="1"/>
  <c r="AY424" i="4" s="1"/>
  <c r="AX424" i="4" a="1"/>
  <c r="AX424" i="4" s="1"/>
  <c r="AW424" i="4" a="1"/>
  <c r="AW424" i="4" s="1"/>
  <c r="AV424" i="4" a="1"/>
  <c r="AV424" i="4" s="1"/>
  <c r="AU424" i="4" a="1"/>
  <c r="AU424" i="4" s="1"/>
  <c r="AS424" i="4"/>
  <c r="AP424" i="4"/>
  <c r="AO424" i="4"/>
  <c r="AN424" i="4"/>
  <c r="AM424" i="4"/>
  <c r="AJ424" i="4" a="1"/>
  <c r="AJ424" i="4"/>
  <c r="AK424" i="4" s="1"/>
  <c r="AI424" i="4"/>
  <c r="AF424" i="4"/>
  <c r="AB424" i="4"/>
  <c r="Y424" i="4"/>
  <c r="T424" i="4"/>
  <c r="AL424" i="4" s="1"/>
  <c r="AQ424" i="4" s="1"/>
  <c r="H424" i="4"/>
  <c r="A424" i="4"/>
  <c r="BG423" i="4" a="1"/>
  <c r="BG423" i="4" s="1"/>
  <c r="BF423" i="4" a="1"/>
  <c r="BF423" i="4" s="1"/>
  <c r="BE423" i="4" a="1"/>
  <c r="BE423" i="4" s="1"/>
  <c r="BD423" i="4" a="1"/>
  <c r="BD423" i="4" s="1"/>
  <c r="BC423" i="4" a="1"/>
  <c r="BC423" i="4" s="1"/>
  <c r="BB423" i="4" a="1"/>
  <c r="BB423" i="4" s="1"/>
  <c r="BA423" i="4" a="1"/>
  <c r="BA423" i="4" s="1"/>
  <c r="AZ423" i="4" a="1"/>
  <c r="AZ423" i="4" s="1"/>
  <c r="AY423" i="4" a="1"/>
  <c r="AY423" i="4"/>
  <c r="AX423" i="4" a="1"/>
  <c r="AX423" i="4" s="1"/>
  <c r="AW423" i="4" a="1"/>
  <c r="AW423" i="4" s="1"/>
  <c r="AV423" i="4" a="1"/>
  <c r="AV423" i="4" s="1"/>
  <c r="AU423" i="4" a="1"/>
  <c r="AU423" i="4" s="1"/>
  <c r="AS423" i="4"/>
  <c r="AP423" i="4"/>
  <c r="AO423" i="4"/>
  <c r="AN423" i="4"/>
  <c r="AM423" i="4"/>
  <c r="AQ423" i="4" s="1"/>
  <c r="AJ423" i="4" a="1"/>
  <c r="AJ423" i="4" s="1"/>
  <c r="AK423" i="4" s="1"/>
  <c r="AI423" i="4"/>
  <c r="AF423" i="4"/>
  <c r="AB423" i="4"/>
  <c r="Y423" i="4"/>
  <c r="T423" i="4"/>
  <c r="AL423" i="4" s="1"/>
  <c r="H423" i="4"/>
  <c r="A423" i="4"/>
  <c r="BG422" i="4" a="1"/>
  <c r="BG422" i="4" s="1"/>
  <c r="BF422" i="4" a="1"/>
  <c r="BF422" i="4" s="1"/>
  <c r="BE422" i="4" a="1"/>
  <c r="BE422" i="4" s="1"/>
  <c r="BD422" i="4" a="1"/>
  <c r="BD422" i="4" s="1"/>
  <c r="BC422" i="4" a="1"/>
  <c r="BC422" i="4" s="1"/>
  <c r="BB422" i="4" a="1"/>
  <c r="BB422" i="4" s="1"/>
  <c r="BA422" i="4" a="1"/>
  <c r="BA422" i="4" s="1"/>
  <c r="AZ422" i="4" a="1"/>
  <c r="AZ422" i="4" s="1"/>
  <c r="AY422" i="4" a="1"/>
  <c r="AY422" i="4" s="1"/>
  <c r="AX422" i="4" a="1"/>
  <c r="AX422" i="4" s="1"/>
  <c r="AW422" i="4" a="1"/>
  <c r="AW422" i="4" s="1"/>
  <c r="AV422" i="4" a="1"/>
  <c r="AV422" i="4" s="1"/>
  <c r="AU422" i="4" a="1"/>
  <c r="AU422" i="4" s="1"/>
  <c r="AS422" i="4"/>
  <c r="AP422" i="4"/>
  <c r="AO422" i="4"/>
  <c r="AN422" i="4"/>
  <c r="AM422" i="4"/>
  <c r="AJ422" i="4" a="1"/>
  <c r="AJ422" i="4"/>
  <c r="AK422" i="4" s="1"/>
  <c r="AI422" i="4"/>
  <c r="AF422" i="4"/>
  <c r="AB422" i="4"/>
  <c r="Y422" i="4"/>
  <c r="T422" i="4"/>
  <c r="AL422" i="4" s="1"/>
  <c r="H422" i="4"/>
  <c r="A422" i="4"/>
  <c r="BG421" i="4" a="1"/>
  <c r="BG421" i="4" s="1"/>
  <c r="BF421" i="4" a="1"/>
  <c r="BF421" i="4" s="1"/>
  <c r="BE421" i="4" a="1"/>
  <c r="BE421" i="4" s="1"/>
  <c r="BD421" i="4" a="1"/>
  <c r="BD421" i="4" s="1"/>
  <c r="BC421" i="4" a="1"/>
  <c r="BC421" i="4" s="1"/>
  <c r="BB421" i="4" a="1"/>
  <c r="BB421" i="4" s="1"/>
  <c r="BA421" i="4" a="1"/>
  <c r="BA421" i="4" s="1"/>
  <c r="AZ421" i="4" a="1"/>
  <c r="AZ421" i="4" s="1"/>
  <c r="AY421" i="4" a="1"/>
  <c r="AY421" i="4"/>
  <c r="AX421" i="4" a="1"/>
  <c r="AX421" i="4" s="1"/>
  <c r="AW421" i="4" a="1"/>
  <c r="AW421" i="4" s="1"/>
  <c r="AV421" i="4" a="1"/>
  <c r="AV421" i="4" s="1"/>
  <c r="AU421" i="4" a="1"/>
  <c r="AU421" i="4" s="1"/>
  <c r="AS421" i="4"/>
  <c r="AQ421" i="4"/>
  <c r="AP421" i="4"/>
  <c r="AO421" i="4"/>
  <c r="AN421" i="4"/>
  <c r="AM421" i="4"/>
  <c r="AJ421" i="4" a="1"/>
  <c r="AJ421" i="4" s="1"/>
  <c r="AK421" i="4" s="1"/>
  <c r="AI421" i="4"/>
  <c r="AF421" i="4"/>
  <c r="AB421" i="4"/>
  <c r="Y421" i="4"/>
  <c r="T421" i="4"/>
  <c r="AL421" i="4" s="1"/>
  <c r="H421" i="4"/>
  <c r="A421" i="4"/>
  <c r="BG420" i="4" a="1"/>
  <c r="BG420" i="4" s="1"/>
  <c r="BF420" i="4" a="1"/>
  <c r="BF420" i="4" s="1"/>
  <c r="BE420" i="4" a="1"/>
  <c r="BE420" i="4" s="1"/>
  <c r="BD420" i="4" a="1"/>
  <c r="BD420" i="4" s="1"/>
  <c r="BC420" i="4" a="1"/>
  <c r="BC420" i="4" s="1"/>
  <c r="BB420" i="4" a="1"/>
  <c r="BB420" i="4" s="1"/>
  <c r="BA420" i="4" a="1"/>
  <c r="BA420" i="4" s="1"/>
  <c r="AZ420" i="4" a="1"/>
  <c r="AZ420" i="4" s="1"/>
  <c r="AY420" i="4" a="1"/>
  <c r="AY420" i="4" s="1"/>
  <c r="AX420" i="4" a="1"/>
  <c r="AX420" i="4" s="1"/>
  <c r="AW420" i="4" a="1"/>
  <c r="AW420" i="4" s="1"/>
  <c r="AV420" i="4" a="1"/>
  <c r="AV420" i="4" s="1"/>
  <c r="AU420" i="4" a="1"/>
  <c r="AU420" i="4" s="1"/>
  <c r="AS420" i="4"/>
  <c r="AP420" i="4"/>
  <c r="AO420" i="4"/>
  <c r="AN420" i="4"/>
  <c r="AM420" i="4"/>
  <c r="AJ420" i="4" a="1"/>
  <c r="AJ420" i="4"/>
  <c r="AK420" i="4" s="1"/>
  <c r="AI420" i="4"/>
  <c r="AF420" i="4"/>
  <c r="AB420" i="4"/>
  <c r="Y420" i="4"/>
  <c r="T420" i="4"/>
  <c r="AL420" i="4" s="1"/>
  <c r="AQ420" i="4" s="1"/>
  <c r="H420" i="4"/>
  <c r="A420" i="4"/>
  <c r="BG419" i="4" a="1"/>
  <c r="BG419" i="4" s="1"/>
  <c r="BF419" i="4" a="1"/>
  <c r="BF419" i="4" s="1"/>
  <c r="BE419" i="4" a="1"/>
  <c r="BE419" i="4" s="1"/>
  <c r="BD419" i="4" a="1"/>
  <c r="BD419" i="4" s="1"/>
  <c r="BC419" i="4" a="1"/>
  <c r="BC419" i="4" s="1"/>
  <c r="BB419" i="4" a="1"/>
  <c r="BB419" i="4" s="1"/>
  <c r="BA419" i="4" a="1"/>
  <c r="BA419" i="4" s="1"/>
  <c r="AZ419" i="4" a="1"/>
  <c r="AZ419" i="4" s="1"/>
  <c r="AY419" i="4" a="1"/>
  <c r="AY419" i="4" s="1"/>
  <c r="AX419" i="4" a="1"/>
  <c r="AX419" i="4" s="1"/>
  <c r="AW419" i="4" a="1"/>
  <c r="AW419" i="4" s="1"/>
  <c r="AV419" i="4" a="1"/>
  <c r="AV419" i="4" s="1"/>
  <c r="AU419" i="4" a="1"/>
  <c r="AU419" i="4" s="1"/>
  <c r="AS419" i="4"/>
  <c r="AP419" i="4"/>
  <c r="AO419" i="4"/>
  <c r="AN419" i="4"/>
  <c r="AM419" i="4"/>
  <c r="AJ419" i="4" a="1"/>
  <c r="AJ419" i="4"/>
  <c r="AK419" i="4" s="1"/>
  <c r="AI419" i="4"/>
  <c r="AF419" i="4"/>
  <c r="AB419" i="4"/>
  <c r="Y419" i="4"/>
  <c r="T419" i="4"/>
  <c r="AL419" i="4" s="1"/>
  <c r="H419" i="4"/>
  <c r="A419" i="4"/>
  <c r="BG418" i="4" a="1"/>
  <c r="BG418" i="4" s="1"/>
  <c r="BF418" i="4" a="1"/>
  <c r="BF418" i="4" s="1"/>
  <c r="BE418" i="4" a="1"/>
  <c r="BE418" i="4" s="1"/>
  <c r="BD418" i="4" a="1"/>
  <c r="BD418" i="4" s="1"/>
  <c r="BC418" i="4" a="1"/>
  <c r="BC418" i="4" s="1"/>
  <c r="BB418" i="4" a="1"/>
  <c r="BB418" i="4" s="1"/>
  <c r="BA418" i="4" a="1"/>
  <c r="BA418" i="4" s="1"/>
  <c r="AZ418" i="4" a="1"/>
  <c r="AZ418" i="4" s="1"/>
  <c r="AY418" i="4" a="1"/>
  <c r="AY418" i="4"/>
  <c r="AX418" i="4" a="1"/>
  <c r="AX418" i="4" s="1"/>
  <c r="AW418" i="4" a="1"/>
  <c r="AW418" i="4" s="1"/>
  <c r="AV418" i="4" a="1"/>
  <c r="AV418" i="4" s="1"/>
  <c r="AU418" i="4" a="1"/>
  <c r="AU418" i="4" s="1"/>
  <c r="AS418" i="4"/>
  <c r="AP418" i="4"/>
  <c r="AO418" i="4"/>
  <c r="AN418" i="4"/>
  <c r="AQ418" i="4" s="1"/>
  <c r="AM418" i="4"/>
  <c r="AJ418" i="4" a="1"/>
  <c r="AJ418" i="4" s="1"/>
  <c r="AK418" i="4" s="1"/>
  <c r="AI418" i="4"/>
  <c r="AF418" i="4"/>
  <c r="AB418" i="4"/>
  <c r="Y418" i="4"/>
  <c r="T418" i="4"/>
  <c r="AL418" i="4" s="1"/>
  <c r="H418" i="4"/>
  <c r="A418" i="4"/>
  <c r="BG417" i="4" a="1"/>
  <c r="BG417" i="4" s="1"/>
  <c r="BF417" i="4" a="1"/>
  <c r="BF417" i="4" s="1"/>
  <c r="BE417" i="4" a="1"/>
  <c r="BE417" i="4" s="1"/>
  <c r="BD417" i="4" a="1"/>
  <c r="BD417" i="4" s="1"/>
  <c r="BC417" i="4" a="1"/>
  <c r="BC417" i="4" s="1"/>
  <c r="BB417" i="4" a="1"/>
  <c r="BB417" i="4" s="1"/>
  <c r="BA417" i="4" a="1"/>
  <c r="BA417" i="4" s="1"/>
  <c r="AZ417" i="4" a="1"/>
  <c r="AZ417" i="4" s="1"/>
  <c r="AY417" i="4" a="1"/>
  <c r="AY417" i="4"/>
  <c r="AX417" i="4" a="1"/>
  <c r="AX417" i="4" s="1"/>
  <c r="AW417" i="4" a="1"/>
  <c r="AW417" i="4" s="1"/>
  <c r="AV417" i="4" a="1"/>
  <c r="AV417" i="4" s="1"/>
  <c r="AU417" i="4" a="1"/>
  <c r="AU417" i="4" s="1"/>
  <c r="AS417" i="4"/>
  <c r="AP417" i="4"/>
  <c r="AO417" i="4"/>
  <c r="AN417" i="4"/>
  <c r="AM417" i="4"/>
  <c r="AJ417" i="4" a="1"/>
  <c r="AJ417" i="4" s="1"/>
  <c r="AK417" i="4" s="1"/>
  <c r="AI417" i="4"/>
  <c r="AF417" i="4"/>
  <c r="AB417" i="4"/>
  <c r="Y417" i="4"/>
  <c r="T417" i="4"/>
  <c r="AL417" i="4" s="1"/>
  <c r="AQ417" i="4" s="1"/>
  <c r="H417" i="4"/>
  <c r="A417" i="4"/>
  <c r="BG416" i="4" a="1"/>
  <c r="BG416" i="4" s="1"/>
  <c r="BF416" i="4" a="1"/>
  <c r="BF416" i="4" s="1"/>
  <c r="BE416" i="4" a="1"/>
  <c r="BE416" i="4" s="1"/>
  <c r="BD416" i="4" a="1"/>
  <c r="BD416" i="4" s="1"/>
  <c r="BC416" i="4" a="1"/>
  <c r="BC416" i="4" s="1"/>
  <c r="BB416" i="4" a="1"/>
  <c r="BB416" i="4" s="1"/>
  <c r="BA416" i="4" a="1"/>
  <c r="BA416" i="4" s="1"/>
  <c r="AZ416" i="4" a="1"/>
  <c r="AZ416" i="4" s="1"/>
  <c r="AY416" i="4" a="1"/>
  <c r="AY416" i="4"/>
  <c r="AX416" i="4" a="1"/>
  <c r="AX416" i="4" s="1"/>
  <c r="AW416" i="4" a="1"/>
  <c r="AW416" i="4" s="1"/>
  <c r="AV416" i="4" a="1"/>
  <c r="AV416" i="4" s="1"/>
  <c r="AU416" i="4" a="1"/>
  <c r="AU416" i="4" s="1"/>
  <c r="AS416" i="4"/>
  <c r="AP416" i="4"/>
  <c r="AO416" i="4"/>
  <c r="AN416" i="4"/>
  <c r="AM416" i="4"/>
  <c r="AL416" i="4"/>
  <c r="AK416" i="4"/>
  <c r="AJ416" i="4" a="1"/>
  <c r="AJ416" i="4" s="1"/>
  <c r="AI416" i="4"/>
  <c r="AF416" i="4"/>
  <c r="AB416" i="4"/>
  <c r="Y416" i="4"/>
  <c r="T416" i="4"/>
  <c r="H416" i="4"/>
  <c r="A416" i="4"/>
  <c r="BG415" i="4" a="1"/>
  <c r="BG415" i="4" s="1"/>
  <c r="BF415" i="4" a="1"/>
  <c r="BF415" i="4" s="1"/>
  <c r="BE415" i="4" a="1"/>
  <c r="BE415" i="4" s="1"/>
  <c r="BD415" i="4" a="1"/>
  <c r="BD415" i="4" s="1"/>
  <c r="BC415" i="4" a="1"/>
  <c r="BC415" i="4" s="1"/>
  <c r="BB415" i="4" a="1"/>
  <c r="BB415" i="4" s="1"/>
  <c r="BA415" i="4" a="1"/>
  <c r="BA415" i="4" s="1"/>
  <c r="AZ415" i="4" a="1"/>
  <c r="AZ415" i="4" s="1"/>
  <c r="AY415" i="4" a="1"/>
  <c r="AY415" i="4"/>
  <c r="AX415" i="4" a="1"/>
  <c r="AX415" i="4" s="1"/>
  <c r="AW415" i="4" a="1"/>
  <c r="AW415" i="4" s="1"/>
  <c r="AV415" i="4" a="1"/>
  <c r="AV415" i="4" s="1"/>
  <c r="AU415" i="4" a="1"/>
  <c r="AU415" i="4" s="1"/>
  <c r="AS415" i="4"/>
  <c r="AQ415" i="4"/>
  <c r="AP415" i="4"/>
  <c r="AO415" i="4"/>
  <c r="AN415" i="4"/>
  <c r="AM415" i="4"/>
  <c r="AL415" i="4"/>
  <c r="AK415" i="4"/>
  <c r="AJ415" i="4" a="1"/>
  <c r="AJ415" i="4" s="1"/>
  <c r="AI415" i="4"/>
  <c r="AF415" i="4"/>
  <c r="AB415" i="4"/>
  <c r="Y415" i="4"/>
  <c r="T415" i="4"/>
  <c r="H415" i="4"/>
  <c r="A415" i="4"/>
  <c r="BG414" i="4" a="1"/>
  <c r="BG414" i="4" s="1"/>
  <c r="BF414" i="4" a="1"/>
  <c r="BF414" i="4" s="1"/>
  <c r="BE414" i="4" a="1"/>
  <c r="BE414" i="4" s="1"/>
  <c r="BD414" i="4" a="1"/>
  <c r="BD414" i="4" s="1"/>
  <c r="BC414" i="4" a="1"/>
  <c r="BC414" i="4" s="1"/>
  <c r="BB414" i="4" a="1"/>
  <c r="BB414" i="4" s="1"/>
  <c r="BA414" i="4" a="1"/>
  <c r="BA414" i="4" s="1"/>
  <c r="AZ414" i="4" a="1"/>
  <c r="AZ414" i="4" s="1"/>
  <c r="AY414" i="4" a="1"/>
  <c r="AY414" i="4"/>
  <c r="AX414" i="4" a="1"/>
  <c r="AX414" i="4" s="1"/>
  <c r="AW414" i="4" a="1"/>
  <c r="AW414" i="4" s="1"/>
  <c r="AV414" i="4" a="1"/>
  <c r="AV414" i="4" s="1"/>
  <c r="AU414" i="4" a="1"/>
  <c r="AU414" i="4" s="1"/>
  <c r="AS414" i="4"/>
  <c r="AP414" i="4"/>
  <c r="AO414" i="4"/>
  <c r="AN414" i="4"/>
  <c r="AM414" i="4"/>
  <c r="AL414" i="4"/>
  <c r="AK414" i="4"/>
  <c r="AJ414" i="4" a="1"/>
  <c r="AJ414" i="4" s="1"/>
  <c r="AI414" i="4"/>
  <c r="AF414" i="4"/>
  <c r="AB414" i="4"/>
  <c r="Y414" i="4"/>
  <c r="T414" i="4"/>
  <c r="H414" i="4"/>
  <c r="A414" i="4"/>
  <c r="BG413" i="4" a="1"/>
  <c r="BG413" i="4" s="1"/>
  <c r="BF413" i="4" a="1"/>
  <c r="BF413" i="4" s="1"/>
  <c r="BE413" i="4" a="1"/>
  <c r="BE413" i="4" s="1"/>
  <c r="BD413" i="4" a="1"/>
  <c r="BD413" i="4" s="1"/>
  <c r="BC413" i="4" a="1"/>
  <c r="BC413" i="4" s="1"/>
  <c r="BB413" i="4" a="1"/>
  <c r="BB413" i="4" s="1"/>
  <c r="BA413" i="4" a="1"/>
  <c r="BA413" i="4" s="1"/>
  <c r="AZ413" i="4" a="1"/>
  <c r="AZ413" i="4" s="1"/>
  <c r="AY413" i="4" a="1"/>
  <c r="AY413" i="4" s="1"/>
  <c r="AX413" i="4" a="1"/>
  <c r="AX413" i="4" s="1"/>
  <c r="AW413" i="4" a="1"/>
  <c r="AW413" i="4" s="1"/>
  <c r="AV413" i="4" a="1"/>
  <c r="AV413" i="4" s="1"/>
  <c r="AU413" i="4" a="1"/>
  <c r="AU413" i="4" s="1"/>
  <c r="AS413" i="4"/>
  <c r="AP413" i="4"/>
  <c r="AO413" i="4"/>
  <c r="AN413" i="4"/>
  <c r="AM413" i="4"/>
  <c r="AL413" i="4"/>
  <c r="AJ413" i="4" a="1"/>
  <c r="AJ413" i="4"/>
  <c r="AK413" i="4" s="1"/>
  <c r="AI413" i="4"/>
  <c r="AF413" i="4"/>
  <c r="AB413" i="4"/>
  <c r="Y413" i="4"/>
  <c r="T413" i="4"/>
  <c r="H413" i="4"/>
  <c r="A413" i="4"/>
  <c r="BG412" i="4" a="1"/>
  <c r="BG412" i="4" s="1"/>
  <c r="BF412" i="4" a="1"/>
  <c r="BF412" i="4" s="1"/>
  <c r="BE412" i="4" a="1"/>
  <c r="BE412" i="4" s="1"/>
  <c r="BD412" i="4" a="1"/>
  <c r="BD412" i="4" s="1"/>
  <c r="BC412" i="4" a="1"/>
  <c r="BC412" i="4" s="1"/>
  <c r="BB412" i="4" a="1"/>
  <c r="BB412" i="4" s="1"/>
  <c r="BA412" i="4" a="1"/>
  <c r="BA412" i="4" s="1"/>
  <c r="AZ412" i="4" a="1"/>
  <c r="AZ412" i="4" s="1"/>
  <c r="AY412" i="4" a="1"/>
  <c r="AY412" i="4" s="1"/>
  <c r="AX412" i="4" a="1"/>
  <c r="AX412" i="4" s="1"/>
  <c r="AW412" i="4" a="1"/>
  <c r="AW412" i="4" s="1"/>
  <c r="AV412" i="4" a="1"/>
  <c r="AV412" i="4" s="1"/>
  <c r="AU412" i="4" a="1"/>
  <c r="AU412" i="4" s="1"/>
  <c r="AS412" i="4"/>
  <c r="AP412" i="4"/>
  <c r="AO412" i="4"/>
  <c r="AN412" i="4"/>
  <c r="AM412" i="4"/>
  <c r="AL412" i="4"/>
  <c r="AQ412" i="4" s="1"/>
  <c r="AK412" i="4"/>
  <c r="AJ412" i="4" a="1"/>
  <c r="AJ412" i="4" s="1"/>
  <c r="AI412" i="4"/>
  <c r="AF412" i="4"/>
  <c r="AB412" i="4"/>
  <c r="Y412" i="4"/>
  <c r="T412" i="4"/>
  <c r="H412" i="4"/>
  <c r="A412" i="4"/>
  <c r="BG411" i="4" a="1"/>
  <c r="BG411" i="4" s="1"/>
  <c r="BF411" i="4" a="1"/>
  <c r="BF411" i="4" s="1"/>
  <c r="BE411" i="4" a="1"/>
  <c r="BE411" i="4" s="1"/>
  <c r="BD411" i="4" a="1"/>
  <c r="BD411" i="4" s="1"/>
  <c r="BC411" i="4" a="1"/>
  <c r="BC411" i="4" s="1"/>
  <c r="BB411" i="4" a="1"/>
  <c r="BB411" i="4" s="1"/>
  <c r="BA411" i="4" a="1"/>
  <c r="BA411" i="4" s="1"/>
  <c r="AZ411" i="4" a="1"/>
  <c r="AZ411" i="4" s="1"/>
  <c r="AY411" i="4" a="1"/>
  <c r="AY411" i="4" s="1"/>
  <c r="AX411" i="4" a="1"/>
  <c r="AX411" i="4" s="1"/>
  <c r="AW411" i="4" a="1"/>
  <c r="AW411" i="4" s="1"/>
  <c r="AV411" i="4" a="1"/>
  <c r="AV411" i="4" s="1"/>
  <c r="AU411" i="4" a="1"/>
  <c r="AU411" i="4" s="1"/>
  <c r="AS411" i="4"/>
  <c r="AP411" i="4"/>
  <c r="AO411" i="4"/>
  <c r="AN411" i="4"/>
  <c r="AM411" i="4"/>
  <c r="AJ411" i="4" a="1"/>
  <c r="AJ411" i="4" s="1"/>
  <c r="AK411" i="4" s="1"/>
  <c r="AI411" i="4"/>
  <c r="AF411" i="4"/>
  <c r="AB411" i="4"/>
  <c r="Y411" i="4"/>
  <c r="T411" i="4"/>
  <c r="AL411" i="4" s="1"/>
  <c r="AQ411" i="4" s="1"/>
  <c r="H411" i="4"/>
  <c r="A411" i="4"/>
  <c r="BG410" i="4" a="1"/>
  <c r="BG410" i="4" s="1"/>
  <c r="BF410" i="4" a="1"/>
  <c r="BF410" i="4" s="1"/>
  <c r="BE410" i="4" a="1"/>
  <c r="BE410" i="4" s="1"/>
  <c r="BD410" i="4" a="1"/>
  <c r="BD410" i="4" s="1"/>
  <c r="BC410" i="4" a="1"/>
  <c r="BC410" i="4" s="1"/>
  <c r="BB410" i="4" a="1"/>
  <c r="BB410" i="4" s="1"/>
  <c r="BA410" i="4" a="1"/>
  <c r="BA410" i="4" s="1"/>
  <c r="AZ410" i="4" a="1"/>
  <c r="AZ410" i="4" s="1"/>
  <c r="AY410" i="4" a="1"/>
  <c r="AY410" i="4" s="1"/>
  <c r="AX410" i="4" a="1"/>
  <c r="AX410" i="4" s="1"/>
  <c r="AW410" i="4" a="1"/>
  <c r="AW410" i="4" s="1"/>
  <c r="AV410" i="4" a="1"/>
  <c r="AV410" i="4" s="1"/>
  <c r="AU410" i="4" a="1"/>
  <c r="AU410" i="4" s="1"/>
  <c r="AS410" i="4"/>
  <c r="AP410" i="4"/>
  <c r="AO410" i="4"/>
  <c r="AN410" i="4"/>
  <c r="AM410" i="4"/>
  <c r="AL410" i="4"/>
  <c r="AQ410" i="4" s="1"/>
  <c r="AJ410" i="4" a="1"/>
  <c r="AJ410" i="4"/>
  <c r="AK410" i="4" s="1"/>
  <c r="AI410" i="4"/>
  <c r="AF410" i="4"/>
  <c r="AB410" i="4"/>
  <c r="Y410" i="4"/>
  <c r="T410" i="4"/>
  <c r="H410" i="4"/>
  <c r="A410" i="4"/>
  <c r="BG409" i="4" a="1"/>
  <c r="BG409" i="4" s="1"/>
  <c r="BF409" i="4" a="1"/>
  <c r="BF409" i="4" s="1"/>
  <c r="BE409" i="4" a="1"/>
  <c r="BE409" i="4" s="1"/>
  <c r="BD409" i="4" a="1"/>
  <c r="BD409" i="4" s="1"/>
  <c r="BC409" i="4" a="1"/>
  <c r="BC409" i="4" s="1"/>
  <c r="BB409" i="4" a="1"/>
  <c r="BB409" i="4" s="1"/>
  <c r="BA409" i="4" a="1"/>
  <c r="BA409" i="4" s="1"/>
  <c r="AZ409" i="4" a="1"/>
  <c r="AZ409" i="4" s="1"/>
  <c r="AY409" i="4" a="1"/>
  <c r="AY409" i="4"/>
  <c r="AX409" i="4" a="1"/>
  <c r="AX409" i="4" s="1"/>
  <c r="AW409" i="4" a="1"/>
  <c r="AW409" i="4" s="1"/>
  <c r="AV409" i="4" a="1"/>
  <c r="AV409" i="4" s="1"/>
  <c r="AU409" i="4" a="1"/>
  <c r="AU409" i="4" s="1"/>
  <c r="AS409" i="4"/>
  <c r="AP409" i="4"/>
  <c r="AO409" i="4"/>
  <c r="AN409" i="4"/>
  <c r="AM409" i="4"/>
  <c r="AK409" i="4"/>
  <c r="AJ409" i="4" a="1"/>
  <c r="AJ409" i="4" s="1"/>
  <c r="AI409" i="4"/>
  <c r="AF409" i="4"/>
  <c r="AB409" i="4"/>
  <c r="Y409" i="4"/>
  <c r="T409" i="4"/>
  <c r="AL409" i="4" s="1"/>
  <c r="H409" i="4"/>
  <c r="A409" i="4"/>
  <c r="BG408" i="4" a="1"/>
  <c r="BG408" i="4" s="1"/>
  <c r="BF408" i="4" a="1"/>
  <c r="BF408" i="4" s="1"/>
  <c r="BE408" i="4" a="1"/>
  <c r="BE408" i="4" s="1"/>
  <c r="BD408" i="4" a="1"/>
  <c r="BD408" i="4" s="1"/>
  <c r="BC408" i="4" a="1"/>
  <c r="BC408" i="4" s="1"/>
  <c r="BB408" i="4" a="1"/>
  <c r="BB408" i="4" s="1"/>
  <c r="BA408" i="4" a="1"/>
  <c r="BA408" i="4" s="1"/>
  <c r="AZ408" i="4" a="1"/>
  <c r="AZ408" i="4" s="1"/>
  <c r="AY408" i="4" a="1"/>
  <c r="AY408" i="4" s="1"/>
  <c r="AX408" i="4" a="1"/>
  <c r="AX408" i="4" s="1"/>
  <c r="AW408" i="4" a="1"/>
  <c r="AW408" i="4" s="1"/>
  <c r="AV408" i="4" a="1"/>
  <c r="AV408" i="4" s="1"/>
  <c r="AU408" i="4" a="1"/>
  <c r="AU408" i="4" s="1"/>
  <c r="AS408" i="4"/>
  <c r="AP408" i="4"/>
  <c r="AO408" i="4"/>
  <c r="AN408" i="4"/>
  <c r="AM408" i="4"/>
  <c r="AJ408" i="4" a="1"/>
  <c r="AJ408" i="4"/>
  <c r="AK408" i="4" s="1"/>
  <c r="AI408" i="4"/>
  <c r="AF408" i="4"/>
  <c r="AB408" i="4"/>
  <c r="Y408" i="4"/>
  <c r="T408" i="4"/>
  <c r="AL408" i="4" s="1"/>
  <c r="AQ408" i="4" s="1"/>
  <c r="H408" i="4"/>
  <c r="A408" i="4"/>
  <c r="BG407" i="4" a="1"/>
  <c r="BG407" i="4" s="1"/>
  <c r="BF407" i="4" a="1"/>
  <c r="BF407" i="4" s="1"/>
  <c r="BE407" i="4" a="1"/>
  <c r="BE407" i="4" s="1"/>
  <c r="BD407" i="4" a="1"/>
  <c r="BD407" i="4" s="1"/>
  <c r="BC407" i="4" a="1"/>
  <c r="BC407" i="4" s="1"/>
  <c r="BB407" i="4" a="1"/>
  <c r="BB407" i="4" s="1"/>
  <c r="BA407" i="4" a="1"/>
  <c r="BA407" i="4" s="1"/>
  <c r="AZ407" i="4" a="1"/>
  <c r="AZ407" i="4" s="1"/>
  <c r="AY407" i="4" a="1"/>
  <c r="AY407" i="4"/>
  <c r="AX407" i="4" a="1"/>
  <c r="AX407" i="4" s="1"/>
  <c r="AW407" i="4" a="1"/>
  <c r="AW407" i="4" s="1"/>
  <c r="AV407" i="4" a="1"/>
  <c r="AV407" i="4" s="1"/>
  <c r="AU407" i="4" a="1"/>
  <c r="AU407" i="4" s="1"/>
  <c r="AS407" i="4"/>
  <c r="AP407" i="4"/>
  <c r="AO407" i="4"/>
  <c r="AN407" i="4"/>
  <c r="AM407" i="4"/>
  <c r="AK407" i="4"/>
  <c r="AJ407" i="4" a="1"/>
  <c r="AJ407" i="4" s="1"/>
  <c r="AI407" i="4"/>
  <c r="AF407" i="4"/>
  <c r="AB407" i="4"/>
  <c r="Y407" i="4"/>
  <c r="T407" i="4"/>
  <c r="AL407" i="4" s="1"/>
  <c r="H407" i="4"/>
  <c r="A407" i="4"/>
  <c r="BG406" i="4" a="1"/>
  <c r="BG406" i="4" s="1"/>
  <c r="BF406" i="4" a="1"/>
  <c r="BF406" i="4" s="1"/>
  <c r="BE406" i="4" a="1"/>
  <c r="BE406" i="4" s="1"/>
  <c r="BD406" i="4" a="1"/>
  <c r="BD406" i="4" s="1"/>
  <c r="BC406" i="4" a="1"/>
  <c r="BC406" i="4" s="1"/>
  <c r="BB406" i="4" a="1"/>
  <c r="BB406" i="4" s="1"/>
  <c r="BA406" i="4" a="1"/>
  <c r="BA406" i="4" s="1"/>
  <c r="AZ406" i="4" a="1"/>
  <c r="AZ406" i="4" s="1"/>
  <c r="AY406" i="4" a="1"/>
  <c r="AY406" i="4" s="1"/>
  <c r="AX406" i="4" a="1"/>
  <c r="AX406" i="4" s="1"/>
  <c r="AW406" i="4" a="1"/>
  <c r="AW406" i="4" s="1"/>
  <c r="AV406" i="4" a="1"/>
  <c r="AV406" i="4" s="1"/>
  <c r="AU406" i="4" a="1"/>
  <c r="AU406" i="4" s="1"/>
  <c r="AS406" i="4"/>
  <c r="AP406" i="4"/>
  <c r="AO406" i="4"/>
  <c r="AN406" i="4"/>
  <c r="AM406" i="4"/>
  <c r="AL406" i="4"/>
  <c r="AK406" i="4"/>
  <c r="AJ406" i="4" a="1"/>
  <c r="AJ406" i="4" s="1"/>
  <c r="AI406" i="4"/>
  <c r="AF406" i="4"/>
  <c r="AB406" i="4"/>
  <c r="Y406" i="4"/>
  <c r="T406" i="4"/>
  <c r="H406" i="4"/>
  <c r="A406" i="4"/>
  <c r="BG405" i="4" a="1"/>
  <c r="BG405" i="4" s="1"/>
  <c r="BF405" i="4" a="1"/>
  <c r="BF405" i="4" s="1"/>
  <c r="BE405" i="4" a="1"/>
  <c r="BE405" i="4" s="1"/>
  <c r="BD405" i="4" a="1"/>
  <c r="BD405" i="4" s="1"/>
  <c r="BC405" i="4" a="1"/>
  <c r="BC405" i="4" s="1"/>
  <c r="BB405" i="4" a="1"/>
  <c r="BB405" i="4" s="1"/>
  <c r="BA405" i="4" a="1"/>
  <c r="BA405" i="4" s="1"/>
  <c r="AZ405" i="4" a="1"/>
  <c r="AZ405" i="4" s="1"/>
  <c r="AY405" i="4" a="1"/>
  <c r="AY405" i="4" s="1"/>
  <c r="AX405" i="4" a="1"/>
  <c r="AX405" i="4" s="1"/>
  <c r="AW405" i="4" a="1"/>
  <c r="AW405" i="4" s="1"/>
  <c r="AV405" i="4" a="1"/>
  <c r="AV405" i="4" s="1"/>
  <c r="AU405" i="4" a="1"/>
  <c r="AU405" i="4" s="1"/>
  <c r="AS405" i="4"/>
  <c r="AP405" i="4"/>
  <c r="AO405" i="4"/>
  <c r="AN405" i="4"/>
  <c r="AM405" i="4"/>
  <c r="AJ405" i="4" a="1"/>
  <c r="AJ405" i="4" s="1"/>
  <c r="AK405" i="4" s="1"/>
  <c r="AI405" i="4"/>
  <c r="AF405" i="4"/>
  <c r="AB405" i="4"/>
  <c r="Y405" i="4"/>
  <c r="T405" i="4"/>
  <c r="AL405" i="4" s="1"/>
  <c r="AQ405" i="4" s="1"/>
  <c r="H405" i="4"/>
  <c r="A405" i="4"/>
  <c r="BG404" i="4" a="1"/>
  <c r="BG404" i="4" s="1"/>
  <c r="BF404" i="4" a="1"/>
  <c r="BF404" i="4" s="1"/>
  <c r="BE404" i="4" a="1"/>
  <c r="BE404" i="4" s="1"/>
  <c r="BD404" i="4" a="1"/>
  <c r="BD404" i="4" s="1"/>
  <c r="BC404" i="4" a="1"/>
  <c r="BC404" i="4" s="1"/>
  <c r="BB404" i="4" a="1"/>
  <c r="BB404" i="4" s="1"/>
  <c r="BA404" i="4" a="1"/>
  <c r="BA404" i="4" s="1"/>
  <c r="AZ404" i="4" a="1"/>
  <c r="AZ404" i="4" s="1"/>
  <c r="AY404" i="4" a="1"/>
  <c r="AY404" i="4" s="1"/>
  <c r="AX404" i="4" a="1"/>
  <c r="AX404" i="4" s="1"/>
  <c r="AW404" i="4" a="1"/>
  <c r="AW404" i="4" s="1"/>
  <c r="AV404" i="4" a="1"/>
  <c r="AV404" i="4" s="1"/>
  <c r="AU404" i="4" a="1"/>
  <c r="AU404" i="4" s="1"/>
  <c r="AS404" i="4"/>
  <c r="AP404" i="4"/>
  <c r="AO404" i="4"/>
  <c r="AN404" i="4"/>
  <c r="AM404" i="4"/>
  <c r="AL404" i="4"/>
  <c r="AQ404" i="4" s="1"/>
  <c r="AK404" i="4"/>
  <c r="AJ404" i="4" a="1"/>
  <c r="AJ404" i="4" s="1"/>
  <c r="AI404" i="4"/>
  <c r="AF404" i="4"/>
  <c r="AB404" i="4"/>
  <c r="Y404" i="4"/>
  <c r="T404" i="4"/>
  <c r="H404" i="4"/>
  <c r="A404" i="4"/>
  <c r="BG403" i="4" a="1"/>
  <c r="BG403" i="4" s="1"/>
  <c r="BF403" i="4" a="1"/>
  <c r="BF403" i="4" s="1"/>
  <c r="BE403" i="4" a="1"/>
  <c r="BE403" i="4" s="1"/>
  <c r="BD403" i="4" a="1"/>
  <c r="BD403" i="4" s="1"/>
  <c r="BC403" i="4" a="1"/>
  <c r="BC403" i="4" s="1"/>
  <c r="BB403" i="4" a="1"/>
  <c r="BB403" i="4" s="1"/>
  <c r="BA403" i="4" a="1"/>
  <c r="BA403" i="4" s="1"/>
  <c r="AZ403" i="4" a="1"/>
  <c r="AZ403" i="4" s="1"/>
  <c r="AY403" i="4" a="1"/>
  <c r="AY403" i="4" s="1"/>
  <c r="AX403" i="4" a="1"/>
  <c r="AX403" i="4" s="1"/>
  <c r="AW403" i="4" a="1"/>
  <c r="AW403" i="4" s="1"/>
  <c r="AV403" i="4" a="1"/>
  <c r="AV403" i="4" s="1"/>
  <c r="AU403" i="4" a="1"/>
  <c r="AU403" i="4" s="1"/>
  <c r="AS403" i="4"/>
  <c r="AP403" i="4"/>
  <c r="AO403" i="4"/>
  <c r="AN403" i="4"/>
  <c r="AM403" i="4"/>
  <c r="AJ403" i="4" a="1"/>
  <c r="AJ403" i="4" s="1"/>
  <c r="AK403" i="4" s="1"/>
  <c r="AI403" i="4"/>
  <c r="AF403" i="4"/>
  <c r="AB403" i="4"/>
  <c r="Y403" i="4"/>
  <c r="T403" i="4"/>
  <c r="AL403" i="4" s="1"/>
  <c r="AQ403" i="4" s="1"/>
  <c r="H403" i="4"/>
  <c r="A403" i="4"/>
  <c r="BG402" i="4" a="1"/>
  <c r="BG402" i="4" s="1"/>
  <c r="BF402" i="4" a="1"/>
  <c r="BF402" i="4" s="1"/>
  <c r="BE402" i="4" a="1"/>
  <c r="BE402" i="4" s="1"/>
  <c r="BD402" i="4" a="1"/>
  <c r="BD402" i="4" s="1"/>
  <c r="BC402" i="4" a="1"/>
  <c r="BC402" i="4" s="1"/>
  <c r="BB402" i="4" a="1"/>
  <c r="BB402" i="4" s="1"/>
  <c r="BA402" i="4" a="1"/>
  <c r="BA402" i="4" s="1"/>
  <c r="AZ402" i="4" a="1"/>
  <c r="AZ402" i="4" s="1"/>
  <c r="AY402" i="4" a="1"/>
  <c r="AY402" i="4"/>
  <c r="AX402" i="4" a="1"/>
  <c r="AX402" i="4" s="1"/>
  <c r="AW402" i="4" a="1"/>
  <c r="AW402" i="4" s="1"/>
  <c r="AV402" i="4" a="1"/>
  <c r="AV402" i="4" s="1"/>
  <c r="AU402" i="4" a="1"/>
  <c r="AU402" i="4" s="1"/>
  <c r="AS402" i="4"/>
  <c r="AP402" i="4"/>
  <c r="AQ402" i="4" s="1"/>
  <c r="AO402" i="4"/>
  <c r="AN402" i="4"/>
  <c r="AM402" i="4"/>
  <c r="AK402" i="4"/>
  <c r="AJ402" i="4" a="1"/>
  <c r="AJ402" i="4"/>
  <c r="AI402" i="4"/>
  <c r="AF402" i="4"/>
  <c r="AB402" i="4"/>
  <c r="Y402" i="4"/>
  <c r="T402" i="4"/>
  <c r="AL402" i="4" s="1"/>
  <c r="H402" i="4"/>
  <c r="A402" i="4"/>
  <c r="BG401" i="4" a="1"/>
  <c r="BG401" i="4" s="1"/>
  <c r="BF401" i="4" a="1"/>
  <c r="BF401" i="4" s="1"/>
  <c r="BE401" i="4" a="1"/>
  <c r="BE401" i="4" s="1"/>
  <c r="BD401" i="4" a="1"/>
  <c r="BD401" i="4" s="1"/>
  <c r="BC401" i="4" a="1"/>
  <c r="BC401" i="4" s="1"/>
  <c r="BB401" i="4" a="1"/>
  <c r="BB401" i="4" s="1"/>
  <c r="BA401" i="4" a="1"/>
  <c r="BA401" i="4" s="1"/>
  <c r="AZ401" i="4" a="1"/>
  <c r="AZ401" i="4" s="1"/>
  <c r="AY401" i="4" a="1"/>
  <c r="AY401" i="4" s="1"/>
  <c r="AX401" i="4" a="1"/>
  <c r="AX401" i="4" s="1"/>
  <c r="AW401" i="4" a="1"/>
  <c r="AW401" i="4" s="1"/>
  <c r="AV401" i="4" a="1"/>
  <c r="AV401" i="4" s="1"/>
  <c r="AU401" i="4" a="1"/>
  <c r="AU401" i="4" s="1"/>
  <c r="AS401" i="4"/>
  <c r="AP401" i="4"/>
  <c r="AO401" i="4"/>
  <c r="AN401" i="4"/>
  <c r="AM401" i="4"/>
  <c r="AL401" i="4"/>
  <c r="AQ401" i="4" s="1"/>
  <c r="AJ401" i="4" a="1"/>
  <c r="AJ401" i="4"/>
  <c r="AK401" i="4" s="1"/>
  <c r="AI401" i="4"/>
  <c r="AF401" i="4"/>
  <c r="AB401" i="4"/>
  <c r="Y401" i="4"/>
  <c r="T401" i="4"/>
  <c r="H401" i="4"/>
  <c r="A401" i="4"/>
  <c r="BG400" i="4" a="1"/>
  <c r="BG400" i="4" s="1"/>
  <c r="BF400" i="4" a="1"/>
  <c r="BF400" i="4" s="1"/>
  <c r="BE400" i="4" a="1"/>
  <c r="BE400" i="4" s="1"/>
  <c r="BD400" i="4" a="1"/>
  <c r="BD400" i="4" s="1"/>
  <c r="BC400" i="4" a="1"/>
  <c r="BC400" i="4" s="1"/>
  <c r="BB400" i="4" a="1"/>
  <c r="BB400" i="4" s="1"/>
  <c r="BA400" i="4" a="1"/>
  <c r="BA400" i="4" s="1"/>
  <c r="AZ400" i="4" a="1"/>
  <c r="AZ400" i="4" s="1"/>
  <c r="AY400" i="4" a="1"/>
  <c r="AY400" i="4"/>
  <c r="AX400" i="4" a="1"/>
  <c r="AX400" i="4" s="1"/>
  <c r="AW400" i="4" a="1"/>
  <c r="AW400" i="4" s="1"/>
  <c r="AV400" i="4" a="1"/>
  <c r="AV400" i="4" s="1"/>
  <c r="AU400" i="4" a="1"/>
  <c r="AU400" i="4" s="1"/>
  <c r="AS400" i="4"/>
  <c r="AP400" i="4"/>
  <c r="AO400" i="4"/>
  <c r="AN400" i="4"/>
  <c r="AM400" i="4"/>
  <c r="AQ400" i="4" s="1"/>
  <c r="AK400" i="4"/>
  <c r="AJ400" i="4" a="1"/>
  <c r="AJ400" i="4" s="1"/>
  <c r="AI400" i="4"/>
  <c r="AF400" i="4"/>
  <c r="AB400" i="4"/>
  <c r="Y400" i="4"/>
  <c r="T400" i="4"/>
  <c r="AL400" i="4" s="1"/>
  <c r="H400" i="4"/>
  <c r="A400" i="4"/>
  <c r="BG399" i="4" a="1"/>
  <c r="BG399" i="4" s="1"/>
  <c r="BF399" i="4" a="1"/>
  <c r="BF399" i="4" s="1"/>
  <c r="BE399" i="4" a="1"/>
  <c r="BE399" i="4" s="1"/>
  <c r="BD399" i="4" a="1"/>
  <c r="BD399" i="4" s="1"/>
  <c r="BC399" i="4" a="1"/>
  <c r="BC399" i="4" s="1"/>
  <c r="BB399" i="4" a="1"/>
  <c r="BB399" i="4" s="1"/>
  <c r="BA399" i="4" a="1"/>
  <c r="BA399" i="4" s="1"/>
  <c r="AZ399" i="4" a="1"/>
  <c r="AZ399" i="4" s="1"/>
  <c r="AY399" i="4" a="1"/>
  <c r="AY399" i="4"/>
  <c r="AX399" i="4" a="1"/>
  <c r="AX399" i="4" s="1"/>
  <c r="AW399" i="4" a="1"/>
  <c r="AW399" i="4" s="1"/>
  <c r="AV399" i="4" a="1"/>
  <c r="AV399" i="4" s="1"/>
  <c r="AU399" i="4" a="1"/>
  <c r="AU399" i="4" s="1"/>
  <c r="AS399" i="4"/>
  <c r="AP399" i="4"/>
  <c r="AO399" i="4"/>
  <c r="AN399" i="4"/>
  <c r="AM399" i="4"/>
  <c r="AL399" i="4"/>
  <c r="AQ399" i="4" s="1"/>
  <c r="AJ399" i="4" a="1"/>
  <c r="AJ399" i="4" s="1"/>
  <c r="AK399" i="4" s="1"/>
  <c r="AI399" i="4"/>
  <c r="AF399" i="4"/>
  <c r="AB399" i="4"/>
  <c r="Y399" i="4"/>
  <c r="T399" i="4"/>
  <c r="H399" i="4"/>
  <c r="A399" i="4"/>
  <c r="BG398" i="4" a="1"/>
  <c r="BG398" i="4" s="1"/>
  <c r="BF398" i="4" a="1"/>
  <c r="BF398" i="4" s="1"/>
  <c r="BE398" i="4" a="1"/>
  <c r="BE398" i="4" s="1"/>
  <c r="BD398" i="4" a="1"/>
  <c r="BD398" i="4" s="1"/>
  <c r="BC398" i="4" a="1"/>
  <c r="BC398" i="4" s="1"/>
  <c r="BB398" i="4" a="1"/>
  <c r="BB398" i="4" s="1"/>
  <c r="BA398" i="4" a="1"/>
  <c r="BA398" i="4" s="1"/>
  <c r="AZ398" i="4" a="1"/>
  <c r="AZ398" i="4" s="1"/>
  <c r="AY398" i="4" a="1"/>
  <c r="AY398" i="4"/>
  <c r="AX398" i="4" a="1"/>
  <c r="AX398" i="4" s="1"/>
  <c r="AW398" i="4" a="1"/>
  <c r="AW398" i="4" s="1"/>
  <c r="AV398" i="4" a="1"/>
  <c r="AV398" i="4" s="1"/>
  <c r="AU398" i="4" a="1"/>
  <c r="AU398" i="4" s="1"/>
  <c r="AS398" i="4"/>
  <c r="AP398" i="4"/>
  <c r="AO398" i="4"/>
  <c r="AN398" i="4"/>
  <c r="AM398" i="4"/>
  <c r="AL398" i="4"/>
  <c r="AQ398" i="4" s="1"/>
  <c r="AJ398" i="4" a="1"/>
  <c r="AJ398" i="4" s="1"/>
  <c r="AK398" i="4" s="1"/>
  <c r="AI398" i="4"/>
  <c r="AF398" i="4"/>
  <c r="AB398" i="4"/>
  <c r="Y398" i="4"/>
  <c r="T398" i="4"/>
  <c r="H398" i="4"/>
  <c r="A398" i="4"/>
  <c r="BG397" i="4" a="1"/>
  <c r="BG397" i="4" s="1"/>
  <c r="BF397" i="4" a="1"/>
  <c r="BF397" i="4" s="1"/>
  <c r="BE397" i="4" a="1"/>
  <c r="BE397" i="4" s="1"/>
  <c r="BD397" i="4" a="1"/>
  <c r="BD397" i="4" s="1"/>
  <c r="BC397" i="4" a="1"/>
  <c r="BC397" i="4" s="1"/>
  <c r="BB397" i="4" a="1"/>
  <c r="BB397" i="4" s="1"/>
  <c r="BA397" i="4" a="1"/>
  <c r="BA397" i="4" s="1"/>
  <c r="AZ397" i="4" a="1"/>
  <c r="AZ397" i="4" s="1"/>
  <c r="AY397" i="4" a="1"/>
  <c r="AY397" i="4" s="1"/>
  <c r="AX397" i="4" a="1"/>
  <c r="AX397" i="4" s="1"/>
  <c r="AW397" i="4" a="1"/>
  <c r="AW397" i="4" s="1"/>
  <c r="AV397" i="4" a="1"/>
  <c r="AV397" i="4" s="1"/>
  <c r="AU397" i="4" a="1"/>
  <c r="AU397" i="4" s="1"/>
  <c r="AS397" i="4"/>
  <c r="AP397" i="4"/>
  <c r="AO397" i="4"/>
  <c r="AN397" i="4"/>
  <c r="AM397" i="4"/>
  <c r="AL397" i="4"/>
  <c r="AK397" i="4"/>
  <c r="AJ397" i="4" a="1"/>
  <c r="AJ397" i="4"/>
  <c r="AI397" i="4"/>
  <c r="AF397" i="4"/>
  <c r="AB397" i="4"/>
  <c r="Y397" i="4"/>
  <c r="T397" i="4"/>
  <c r="H397" i="4"/>
  <c r="A397" i="4"/>
  <c r="BG396" i="4" a="1"/>
  <c r="BG396" i="4" s="1"/>
  <c r="BF396" i="4" a="1"/>
  <c r="BF396" i="4" s="1"/>
  <c r="BE396" i="4" a="1"/>
  <c r="BE396" i="4" s="1"/>
  <c r="BD396" i="4" a="1"/>
  <c r="BD396" i="4" s="1"/>
  <c r="BC396" i="4" a="1"/>
  <c r="BC396" i="4" s="1"/>
  <c r="BB396" i="4" a="1"/>
  <c r="BB396" i="4" s="1"/>
  <c r="BA396" i="4" a="1"/>
  <c r="BA396" i="4" s="1"/>
  <c r="AZ396" i="4" a="1"/>
  <c r="AZ396" i="4" s="1"/>
  <c r="AY396" i="4" a="1"/>
  <c r="AY396" i="4" s="1"/>
  <c r="AX396" i="4" a="1"/>
  <c r="AX396" i="4" s="1"/>
  <c r="AW396" i="4" a="1"/>
  <c r="AW396" i="4" s="1"/>
  <c r="AV396" i="4" a="1"/>
  <c r="AV396" i="4" s="1"/>
  <c r="AU396" i="4" a="1"/>
  <c r="AU396" i="4" s="1"/>
  <c r="AS396" i="4"/>
  <c r="AP396" i="4"/>
  <c r="AO396" i="4"/>
  <c r="AN396" i="4"/>
  <c r="AM396" i="4"/>
  <c r="AJ396" i="4" a="1"/>
  <c r="AJ396" i="4" s="1"/>
  <c r="AK396" i="4" s="1"/>
  <c r="AI396" i="4"/>
  <c r="AF396" i="4"/>
  <c r="AB396" i="4"/>
  <c r="Y396" i="4"/>
  <c r="T396" i="4"/>
  <c r="AL396" i="4" s="1"/>
  <c r="AQ396" i="4" s="1"/>
  <c r="H396" i="4"/>
  <c r="A396" i="4"/>
  <c r="BG395" i="4" a="1"/>
  <c r="BG395" i="4" s="1"/>
  <c r="BF395" i="4" a="1"/>
  <c r="BF395" i="4" s="1"/>
  <c r="BE395" i="4" a="1"/>
  <c r="BE395" i="4" s="1"/>
  <c r="BD395" i="4" a="1"/>
  <c r="BD395" i="4" s="1"/>
  <c r="BC395" i="4" a="1"/>
  <c r="BC395" i="4" s="1"/>
  <c r="BB395" i="4" a="1"/>
  <c r="BB395" i="4" s="1"/>
  <c r="BA395" i="4" a="1"/>
  <c r="BA395" i="4" s="1"/>
  <c r="AZ395" i="4" a="1"/>
  <c r="AZ395" i="4" s="1"/>
  <c r="AY395" i="4" a="1"/>
  <c r="AY395" i="4"/>
  <c r="AX395" i="4" a="1"/>
  <c r="AX395" i="4" s="1"/>
  <c r="AW395" i="4" a="1"/>
  <c r="AW395" i="4" s="1"/>
  <c r="AV395" i="4" a="1"/>
  <c r="AV395" i="4" s="1"/>
  <c r="AU395" i="4" a="1"/>
  <c r="AU395" i="4" s="1"/>
  <c r="AS395" i="4"/>
  <c r="AP395" i="4"/>
  <c r="AO395" i="4"/>
  <c r="AN395" i="4"/>
  <c r="AM395" i="4"/>
  <c r="AL395" i="4"/>
  <c r="AQ395" i="4" s="1"/>
  <c r="AK395" i="4"/>
  <c r="AJ395" i="4" a="1"/>
  <c r="AJ395" i="4" s="1"/>
  <c r="AI395" i="4"/>
  <c r="AF395" i="4"/>
  <c r="AB395" i="4"/>
  <c r="Y395" i="4"/>
  <c r="T395" i="4"/>
  <c r="H395" i="4"/>
  <c r="A395" i="4"/>
  <c r="BG394" i="4" a="1"/>
  <c r="BG394" i="4" s="1"/>
  <c r="BF394" i="4" a="1"/>
  <c r="BF394" i="4" s="1"/>
  <c r="BE394" i="4" a="1"/>
  <c r="BE394" i="4" s="1"/>
  <c r="BD394" i="4" a="1"/>
  <c r="BD394" i="4" s="1"/>
  <c r="BC394" i="4" a="1"/>
  <c r="BC394" i="4" s="1"/>
  <c r="BB394" i="4" a="1"/>
  <c r="BB394" i="4" s="1"/>
  <c r="BA394" i="4" a="1"/>
  <c r="BA394" i="4" s="1"/>
  <c r="AZ394" i="4" a="1"/>
  <c r="AZ394" i="4" s="1"/>
  <c r="AY394" i="4" a="1"/>
  <c r="AY394" i="4" s="1"/>
  <c r="AX394" i="4" a="1"/>
  <c r="AX394" i="4" s="1"/>
  <c r="AW394" i="4" a="1"/>
  <c r="AW394" i="4" s="1"/>
  <c r="AV394" i="4" a="1"/>
  <c r="AV394" i="4" s="1"/>
  <c r="AU394" i="4" a="1"/>
  <c r="AU394" i="4" s="1"/>
  <c r="AS394" i="4"/>
  <c r="AP394" i="4"/>
  <c r="AO394" i="4"/>
  <c r="AN394" i="4"/>
  <c r="AM394" i="4"/>
  <c r="AL394" i="4"/>
  <c r="AQ394" i="4" s="1"/>
  <c r="AJ394" i="4" a="1"/>
  <c r="AJ394" i="4"/>
  <c r="AK394" i="4" s="1"/>
  <c r="AI394" i="4"/>
  <c r="AF394" i="4"/>
  <c r="AB394" i="4"/>
  <c r="Y394" i="4"/>
  <c r="T394" i="4"/>
  <c r="H394" i="4"/>
  <c r="A394" i="4"/>
  <c r="BG393" i="4" a="1"/>
  <c r="BG393" i="4" s="1"/>
  <c r="BF393" i="4" a="1"/>
  <c r="BF393" i="4" s="1"/>
  <c r="BE393" i="4" a="1"/>
  <c r="BE393" i="4" s="1"/>
  <c r="BD393" i="4" a="1"/>
  <c r="BD393" i="4" s="1"/>
  <c r="BC393" i="4" a="1"/>
  <c r="BC393" i="4" s="1"/>
  <c r="BB393" i="4" a="1"/>
  <c r="BB393" i="4" s="1"/>
  <c r="BA393" i="4" a="1"/>
  <c r="BA393" i="4" s="1"/>
  <c r="AZ393" i="4" a="1"/>
  <c r="AZ393" i="4" s="1"/>
  <c r="AY393" i="4" a="1"/>
  <c r="AY393" i="4"/>
  <c r="AX393" i="4" a="1"/>
  <c r="AX393" i="4" s="1"/>
  <c r="AW393" i="4" a="1"/>
  <c r="AW393" i="4" s="1"/>
  <c r="AV393" i="4" a="1"/>
  <c r="AV393" i="4" s="1"/>
  <c r="AU393" i="4" a="1"/>
  <c r="AU393" i="4" s="1"/>
  <c r="AS393" i="4"/>
  <c r="AP393" i="4"/>
  <c r="AO393" i="4"/>
  <c r="AN393" i="4"/>
  <c r="AM393" i="4"/>
  <c r="AL393" i="4"/>
  <c r="AJ393" i="4" a="1"/>
  <c r="AJ393" i="4"/>
  <c r="AK393" i="4" s="1"/>
  <c r="AI393" i="4"/>
  <c r="AF393" i="4"/>
  <c r="AB393" i="4"/>
  <c r="Y393" i="4"/>
  <c r="T393" i="4"/>
  <c r="H393" i="4"/>
  <c r="A393" i="4"/>
  <c r="BG392" i="4" a="1"/>
  <c r="BG392" i="4" s="1"/>
  <c r="BF392" i="4" a="1"/>
  <c r="BF392" i="4" s="1"/>
  <c r="BE392" i="4" a="1"/>
  <c r="BE392" i="4" s="1"/>
  <c r="BD392" i="4" a="1"/>
  <c r="BD392" i="4" s="1"/>
  <c r="BC392" i="4" a="1"/>
  <c r="BC392" i="4" s="1"/>
  <c r="BB392" i="4" a="1"/>
  <c r="BB392" i="4" s="1"/>
  <c r="BA392" i="4" a="1"/>
  <c r="BA392" i="4" s="1"/>
  <c r="AZ392" i="4" a="1"/>
  <c r="AZ392" i="4" s="1"/>
  <c r="AY392" i="4" a="1"/>
  <c r="AY392" i="4" s="1"/>
  <c r="AX392" i="4" a="1"/>
  <c r="AX392" i="4" s="1"/>
  <c r="AW392" i="4" a="1"/>
  <c r="AW392" i="4" s="1"/>
  <c r="AV392" i="4" a="1"/>
  <c r="AV392" i="4" s="1"/>
  <c r="AU392" i="4" a="1"/>
  <c r="AU392" i="4" s="1"/>
  <c r="AS392" i="4"/>
  <c r="AP392" i="4"/>
  <c r="AO392" i="4"/>
  <c r="AN392" i="4"/>
  <c r="AM392" i="4"/>
  <c r="AL392" i="4"/>
  <c r="AQ392" i="4" s="1"/>
  <c r="AJ392" i="4" a="1"/>
  <c r="AJ392" i="4"/>
  <c r="AK392" i="4" s="1"/>
  <c r="AI392" i="4"/>
  <c r="AF392" i="4"/>
  <c r="AB392" i="4"/>
  <c r="Y392" i="4"/>
  <c r="T392" i="4"/>
  <c r="H392" i="4"/>
  <c r="A392" i="4"/>
  <c r="BG391" i="4" a="1"/>
  <c r="BG391" i="4" s="1"/>
  <c r="BF391" i="4" a="1"/>
  <c r="BF391" i="4" s="1"/>
  <c r="BE391" i="4" a="1"/>
  <c r="BE391" i="4" s="1"/>
  <c r="BD391" i="4" a="1"/>
  <c r="BD391" i="4" s="1"/>
  <c r="BC391" i="4" a="1"/>
  <c r="BC391" i="4" s="1"/>
  <c r="BB391" i="4" a="1"/>
  <c r="BB391" i="4" s="1"/>
  <c r="BA391" i="4" a="1"/>
  <c r="BA391" i="4" s="1"/>
  <c r="AZ391" i="4" a="1"/>
  <c r="AZ391" i="4" s="1"/>
  <c r="AY391" i="4" a="1"/>
  <c r="AY391" i="4" s="1"/>
  <c r="AX391" i="4" a="1"/>
  <c r="AX391" i="4" s="1"/>
  <c r="AW391" i="4" a="1"/>
  <c r="AW391" i="4" s="1"/>
  <c r="AV391" i="4" a="1"/>
  <c r="AV391" i="4" s="1"/>
  <c r="AU391" i="4" a="1"/>
  <c r="AU391" i="4" s="1"/>
  <c r="AS391" i="4"/>
  <c r="AP391" i="4"/>
  <c r="AO391" i="4"/>
  <c r="AN391" i="4"/>
  <c r="AM391" i="4"/>
  <c r="AL391" i="4"/>
  <c r="AJ391" i="4" a="1"/>
  <c r="AJ391" i="4" s="1"/>
  <c r="AK391" i="4" s="1"/>
  <c r="AI391" i="4"/>
  <c r="AF391" i="4"/>
  <c r="AB391" i="4"/>
  <c r="Y391" i="4"/>
  <c r="T391" i="4"/>
  <c r="H391" i="4"/>
  <c r="A391" i="4"/>
  <c r="BG390" i="4" a="1"/>
  <c r="BG390" i="4" s="1"/>
  <c r="BF390" i="4" a="1"/>
  <c r="BF390" i="4" s="1"/>
  <c r="BE390" i="4" a="1"/>
  <c r="BE390" i="4" s="1"/>
  <c r="BD390" i="4" a="1"/>
  <c r="BD390" i="4" s="1"/>
  <c r="BC390" i="4" a="1"/>
  <c r="BC390" i="4" s="1"/>
  <c r="BB390" i="4" a="1"/>
  <c r="BB390" i="4" s="1"/>
  <c r="BA390" i="4" a="1"/>
  <c r="BA390" i="4" s="1"/>
  <c r="AZ390" i="4" a="1"/>
  <c r="AZ390" i="4" s="1"/>
  <c r="AY390" i="4" a="1"/>
  <c r="AY390" i="4" s="1"/>
  <c r="AX390" i="4" a="1"/>
  <c r="AX390" i="4" s="1"/>
  <c r="AW390" i="4" a="1"/>
  <c r="AW390" i="4" s="1"/>
  <c r="AV390" i="4" a="1"/>
  <c r="AV390" i="4" s="1"/>
  <c r="AU390" i="4" a="1"/>
  <c r="AU390" i="4" s="1"/>
  <c r="AS390" i="4"/>
  <c r="AP390" i="4"/>
  <c r="AO390" i="4"/>
  <c r="AN390" i="4"/>
  <c r="AM390" i="4"/>
  <c r="AJ390" i="4" a="1"/>
  <c r="AJ390" i="4"/>
  <c r="AK390" i="4" s="1"/>
  <c r="AI390" i="4"/>
  <c r="AF390" i="4"/>
  <c r="AB390" i="4"/>
  <c r="Y390" i="4"/>
  <c r="T390" i="4"/>
  <c r="AL390" i="4" s="1"/>
  <c r="AQ390" i="4" s="1"/>
  <c r="H390" i="4"/>
  <c r="A390" i="4"/>
  <c r="BG389" i="4" a="1"/>
  <c r="BG389" i="4" s="1"/>
  <c r="BF389" i="4" a="1"/>
  <c r="BF389" i="4" s="1"/>
  <c r="BE389" i="4" a="1"/>
  <c r="BE389" i="4" s="1"/>
  <c r="BD389" i="4" a="1"/>
  <c r="BD389" i="4" s="1"/>
  <c r="BC389" i="4" a="1"/>
  <c r="BC389" i="4" s="1"/>
  <c r="BB389" i="4" a="1"/>
  <c r="BB389" i="4" s="1"/>
  <c r="BA389" i="4" a="1"/>
  <c r="BA389" i="4" s="1"/>
  <c r="AZ389" i="4" a="1"/>
  <c r="AZ389" i="4" s="1"/>
  <c r="AY389" i="4" a="1"/>
  <c r="AY389" i="4" s="1"/>
  <c r="AX389" i="4" a="1"/>
  <c r="AX389" i="4" s="1"/>
  <c r="AW389" i="4" a="1"/>
  <c r="AW389" i="4" s="1"/>
  <c r="AV389" i="4" a="1"/>
  <c r="AV389" i="4" s="1"/>
  <c r="AU389" i="4" a="1"/>
  <c r="AU389" i="4" s="1"/>
  <c r="AS389" i="4"/>
  <c r="AP389" i="4"/>
  <c r="AO389" i="4"/>
  <c r="AN389" i="4"/>
  <c r="AM389" i="4"/>
  <c r="AJ389" i="4" a="1"/>
  <c r="AJ389" i="4"/>
  <c r="AK389" i="4" s="1"/>
  <c r="AI389" i="4"/>
  <c r="AF389" i="4"/>
  <c r="AB389" i="4"/>
  <c r="Y389" i="4"/>
  <c r="T389" i="4"/>
  <c r="AL389" i="4" s="1"/>
  <c r="H389" i="4"/>
  <c r="A389" i="4"/>
  <c r="BC388" i="4"/>
  <c r="AZ388" i="4"/>
  <c r="AY388" i="4"/>
  <c r="AX388" i="4"/>
  <c r="AW388" i="4"/>
  <c r="AV388" i="4"/>
  <c r="AU388" i="4"/>
  <c r="AT388" i="4"/>
  <c r="BG388" i="4" s="1"/>
  <c r="AP388" i="4"/>
  <c r="AO388" i="4"/>
  <c r="AM388" i="4"/>
  <c r="AJ388" i="4" a="1"/>
  <c r="AJ388" i="4"/>
  <c r="AK388" i="4" s="1"/>
  <c r="AI388" i="4"/>
  <c r="AF388" i="4"/>
  <c r="AB388" i="4"/>
  <c r="Y388" i="4"/>
  <c r="T388" i="4"/>
  <c r="H388" i="4"/>
  <c r="A388" i="4"/>
  <c r="BC387" i="4"/>
  <c r="BB387" i="4"/>
  <c r="AX387" i="4"/>
  <c r="AW387" i="4"/>
  <c r="AV387" i="4"/>
  <c r="AU387" i="4"/>
  <c r="AT387" i="4"/>
  <c r="AS387" i="4" s="1"/>
  <c r="AP387" i="4"/>
  <c r="AO387" i="4"/>
  <c r="AM387" i="4"/>
  <c r="AJ387" i="4" a="1"/>
  <c r="AJ387" i="4" s="1"/>
  <c r="AK387" i="4" s="1"/>
  <c r="AI387" i="4"/>
  <c r="AF387" i="4"/>
  <c r="AB387" i="4"/>
  <c r="Y387" i="4"/>
  <c r="T387" i="4"/>
  <c r="H387" i="4"/>
  <c r="A387" i="4"/>
  <c r="BG386" i="4"/>
  <c r="BF386" i="4"/>
  <c r="BE386" i="4"/>
  <c r="BD386" i="4"/>
  <c r="AW386" i="4"/>
  <c r="AT386" i="4"/>
  <c r="AS386" i="4"/>
  <c r="AP386" i="4"/>
  <c r="AO386" i="4"/>
  <c r="AN386" i="4"/>
  <c r="AM386" i="4"/>
  <c r="AL386" i="4"/>
  <c r="AQ386" i="4" s="1"/>
  <c r="AK386" i="4"/>
  <c r="AJ386" i="4" a="1"/>
  <c r="AJ386" i="4" s="1"/>
  <c r="AI386" i="4"/>
  <c r="AF386" i="4"/>
  <c r="AB386" i="4"/>
  <c r="Y386" i="4"/>
  <c r="T386" i="4"/>
  <c r="H386" i="4"/>
  <c r="A386" i="4"/>
  <c r="BG385" i="4"/>
  <c r="BF385" i="4"/>
  <c r="BE385" i="4"/>
  <c r="BD385" i="4"/>
  <c r="BC385" i="4"/>
  <c r="BB385" i="4"/>
  <c r="BA385" i="4"/>
  <c r="AZ385" i="4"/>
  <c r="AW385" i="4"/>
  <c r="AV385" i="4"/>
  <c r="AU385" i="4"/>
  <c r="AT385" i="4"/>
  <c r="AS385" i="4"/>
  <c r="AP385" i="4"/>
  <c r="AO385" i="4"/>
  <c r="AN385" i="4"/>
  <c r="AM385" i="4"/>
  <c r="AL385" i="4"/>
  <c r="AJ385" i="4" a="1"/>
  <c r="AJ385" i="4" s="1"/>
  <c r="AK385" i="4" s="1"/>
  <c r="AI385" i="4"/>
  <c r="AF385" i="4"/>
  <c r="AB385" i="4"/>
  <c r="Y385" i="4"/>
  <c r="T385" i="4"/>
  <c r="H385" i="4"/>
  <c r="A385" i="4"/>
  <c r="BG384" i="4"/>
  <c r="BE384" i="4"/>
  <c r="BD384" i="4"/>
  <c r="BC384" i="4"/>
  <c r="BB384" i="4"/>
  <c r="BA384" i="4"/>
  <c r="AZ384" i="4"/>
  <c r="AY384" i="4"/>
  <c r="AV384" i="4"/>
  <c r="AU384" i="4"/>
  <c r="AT384" i="4"/>
  <c r="BF384" i="4" s="1"/>
  <c r="AS384" i="4"/>
  <c r="AP384" i="4"/>
  <c r="AO384" i="4"/>
  <c r="AM384" i="4"/>
  <c r="AJ384" i="4" a="1"/>
  <c r="AJ384" i="4"/>
  <c r="AK384" i="4" s="1"/>
  <c r="AI384" i="4"/>
  <c r="AF384" i="4"/>
  <c r="AB384" i="4"/>
  <c r="Y384" i="4"/>
  <c r="T384" i="4"/>
  <c r="H384" i="4"/>
  <c r="A384" i="4"/>
  <c r="AT383" i="4"/>
  <c r="AS383" i="4"/>
  <c r="AP383" i="4"/>
  <c r="AO383" i="4"/>
  <c r="AM383" i="4"/>
  <c r="AL383" i="4"/>
  <c r="AQ383" i="4" s="1"/>
  <c r="AJ383" i="4" a="1"/>
  <c r="AJ383" i="4"/>
  <c r="AK383" i="4" s="1"/>
  <c r="AI383" i="4"/>
  <c r="AF383" i="4"/>
  <c r="AB383" i="4"/>
  <c r="Y383" i="4"/>
  <c r="T383" i="4"/>
  <c r="AN383" i="4" s="1"/>
  <c r="H383" i="4"/>
  <c r="A383" i="4"/>
  <c r="BG382" i="4"/>
  <c r="BB382" i="4"/>
  <c r="BA382" i="4"/>
  <c r="AY382" i="4"/>
  <c r="AX382" i="4"/>
  <c r="AW382" i="4"/>
  <c r="AT382" i="4"/>
  <c r="AS382" i="4"/>
  <c r="AQ382" i="4"/>
  <c r="AP382" i="4"/>
  <c r="AO382" i="4"/>
  <c r="AN382" i="4"/>
  <c r="AM382" i="4"/>
  <c r="AL382" i="4"/>
  <c r="AJ382" i="4" a="1"/>
  <c r="AJ382" i="4"/>
  <c r="AK382" i="4" s="1"/>
  <c r="AI382" i="4"/>
  <c r="AF382" i="4"/>
  <c r="AB382" i="4"/>
  <c r="Y382" i="4"/>
  <c r="T382" i="4"/>
  <c r="H382" i="4"/>
  <c r="A382" i="4"/>
  <c r="BG381" i="4"/>
  <c r="BF381" i="4"/>
  <c r="BE381" i="4"/>
  <c r="BD381" i="4"/>
  <c r="BC381" i="4"/>
  <c r="BB381" i="4"/>
  <c r="BA381" i="4"/>
  <c r="AZ381" i="4"/>
  <c r="AY381" i="4"/>
  <c r="AX381" i="4"/>
  <c r="AW381" i="4"/>
  <c r="AV381" i="4"/>
  <c r="AT381" i="4"/>
  <c r="AU381" i="4" s="1"/>
  <c r="AS381" i="4"/>
  <c r="AP381" i="4"/>
  <c r="AO381" i="4"/>
  <c r="AQ381" i="4" s="1"/>
  <c r="AN381" i="4"/>
  <c r="AM381" i="4"/>
  <c r="AL381" i="4"/>
  <c r="AJ381" i="4" a="1"/>
  <c r="AJ381" i="4" s="1"/>
  <c r="AK381" i="4" s="1"/>
  <c r="AI381" i="4"/>
  <c r="AF381" i="4"/>
  <c r="AB381" i="4"/>
  <c r="Y381" i="4"/>
  <c r="T381" i="4"/>
  <c r="H381" i="4"/>
  <c r="A381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P380" i="4"/>
  <c r="AO380" i="4"/>
  <c r="AN380" i="4"/>
  <c r="AM380" i="4"/>
  <c r="AL380" i="4"/>
  <c r="AQ380" i="4" s="1"/>
  <c r="AK380" i="4"/>
  <c r="AJ380" i="4" a="1"/>
  <c r="AJ380" i="4"/>
  <c r="AI380" i="4"/>
  <c r="AF380" i="4"/>
  <c r="AB380" i="4"/>
  <c r="Y380" i="4"/>
  <c r="T380" i="4"/>
  <c r="H380" i="4"/>
  <c r="A380" i="4"/>
  <c r="BG379" i="4"/>
  <c r="BF379" i="4"/>
  <c r="BE379" i="4"/>
  <c r="BD379" i="4"/>
  <c r="BC379" i="4"/>
  <c r="BB379" i="4"/>
  <c r="BA379" i="4"/>
  <c r="AZ379" i="4"/>
  <c r="AY379" i="4"/>
  <c r="AX379" i="4"/>
  <c r="AW379" i="4"/>
  <c r="AV379" i="4"/>
  <c r="AU379" i="4"/>
  <c r="AT379" i="4"/>
  <c r="AS379" i="4" s="1"/>
  <c r="AP379" i="4"/>
  <c r="AO379" i="4"/>
  <c r="AN379" i="4"/>
  <c r="AM379" i="4"/>
  <c r="AL379" i="4"/>
  <c r="AQ379" i="4" s="1"/>
  <c r="AJ379" i="4" a="1"/>
  <c r="AJ379" i="4"/>
  <c r="AK379" i="4" s="1"/>
  <c r="AI379" i="4"/>
  <c r="AF379" i="4"/>
  <c r="AB379" i="4"/>
  <c r="Y379" i="4"/>
  <c r="T379" i="4"/>
  <c r="H379" i="4"/>
  <c r="A379" i="4"/>
  <c r="BE378" i="4"/>
  <c r="BD378" i="4"/>
  <c r="BC378" i="4"/>
  <c r="BB378" i="4"/>
  <c r="BA378" i="4"/>
  <c r="AZ378" i="4"/>
  <c r="AY378" i="4"/>
  <c r="AX378" i="4"/>
  <c r="AW378" i="4"/>
  <c r="AU378" i="4"/>
  <c r="AT378" i="4"/>
  <c r="BG378" i="4" s="1"/>
  <c r="AP378" i="4"/>
  <c r="AO378" i="4"/>
  <c r="AM378" i="4"/>
  <c r="AL378" i="4"/>
  <c r="AJ378" i="4" a="1"/>
  <c r="AJ378" i="4" s="1"/>
  <c r="AK378" i="4" s="1"/>
  <c r="AI378" i="4"/>
  <c r="AF378" i="4"/>
  <c r="AB378" i="4"/>
  <c r="Y378" i="4"/>
  <c r="T378" i="4"/>
  <c r="AN378" i="4" s="1"/>
  <c r="H378" i="4"/>
  <c r="A378" i="4"/>
  <c r="AV377" i="4"/>
  <c r="AU377" i="4"/>
  <c r="AT377" i="4"/>
  <c r="AS377" i="4"/>
  <c r="AP377" i="4"/>
  <c r="AO377" i="4"/>
  <c r="AM377" i="4"/>
  <c r="AL377" i="4"/>
  <c r="AJ377" i="4" a="1"/>
  <c r="AJ377" i="4" s="1"/>
  <c r="AK377" i="4" s="1"/>
  <c r="AI377" i="4"/>
  <c r="AF377" i="4"/>
  <c r="AB377" i="4"/>
  <c r="Y377" i="4"/>
  <c r="T377" i="4"/>
  <c r="AN377" i="4" s="1"/>
  <c r="H377" i="4"/>
  <c r="A377" i="4"/>
  <c r="BA376" i="4"/>
  <c r="AZ376" i="4"/>
  <c r="AX376" i="4"/>
  <c r="AW376" i="4"/>
  <c r="AV376" i="4"/>
  <c r="AU376" i="4"/>
  <c r="AT376" i="4"/>
  <c r="AS376" i="4"/>
  <c r="AP376" i="4"/>
  <c r="AO376" i="4"/>
  <c r="AM376" i="4"/>
  <c r="AJ376" i="4" a="1"/>
  <c r="AJ376" i="4"/>
  <c r="AK376" i="4" s="1"/>
  <c r="AI376" i="4"/>
  <c r="AF376" i="4"/>
  <c r="AB376" i="4"/>
  <c r="Y376" i="4"/>
  <c r="T376" i="4"/>
  <c r="H376" i="4"/>
  <c r="A376" i="4"/>
  <c r="BG375" i="4"/>
  <c r="BF375" i="4"/>
  <c r="BC375" i="4"/>
  <c r="BB375" i="4"/>
  <c r="AW375" i="4"/>
  <c r="AV375" i="4"/>
  <c r="AT375" i="4"/>
  <c r="AS375" i="4" s="1"/>
  <c r="AP375" i="4"/>
  <c r="AO375" i="4"/>
  <c r="AM375" i="4"/>
  <c r="AL375" i="4"/>
  <c r="AQ375" i="4" s="1"/>
  <c r="AJ375" i="4" a="1"/>
  <c r="AJ375" i="4" s="1"/>
  <c r="AK375" i="4" s="1"/>
  <c r="AI375" i="4"/>
  <c r="AF375" i="4"/>
  <c r="AB375" i="4"/>
  <c r="Y375" i="4"/>
  <c r="T375" i="4"/>
  <c r="AN375" i="4" s="1"/>
  <c r="H375" i="4"/>
  <c r="A375" i="4"/>
  <c r="BG374" i="4"/>
  <c r="BF374" i="4"/>
  <c r="BE374" i="4"/>
  <c r="BB374" i="4"/>
  <c r="BA374" i="4"/>
  <c r="AZ374" i="4"/>
  <c r="AY374" i="4"/>
  <c r="AX374" i="4"/>
  <c r="AW374" i="4"/>
  <c r="AV374" i="4"/>
  <c r="AU374" i="4"/>
  <c r="AT374" i="4"/>
  <c r="AS374" i="4"/>
  <c r="AQ374" i="4"/>
  <c r="AP374" i="4"/>
  <c r="AO374" i="4"/>
  <c r="AN374" i="4"/>
  <c r="AM374" i="4"/>
  <c r="AJ374" i="4" a="1"/>
  <c r="AJ374" i="4"/>
  <c r="AK374" i="4" s="1"/>
  <c r="AI374" i="4"/>
  <c r="AF374" i="4"/>
  <c r="AB374" i="4"/>
  <c r="Y374" i="4"/>
  <c r="T374" i="4"/>
  <c r="AL374" i="4" s="1"/>
  <c r="H374" i="4"/>
  <c r="A374" i="4"/>
  <c r="BG373" i="4"/>
  <c r="AT373" i="4"/>
  <c r="AP373" i="4"/>
  <c r="AO373" i="4"/>
  <c r="AN373" i="4"/>
  <c r="AM373" i="4"/>
  <c r="AJ373" i="4" a="1"/>
  <c r="AJ373" i="4"/>
  <c r="AK373" i="4" s="1"/>
  <c r="AI373" i="4"/>
  <c r="AF373" i="4"/>
  <c r="AB373" i="4"/>
  <c r="Y373" i="4"/>
  <c r="T373" i="4"/>
  <c r="AL373" i="4" s="1"/>
  <c r="H373" i="4"/>
  <c r="A373" i="4"/>
  <c r="AT372" i="4"/>
  <c r="AP372" i="4"/>
  <c r="AO372" i="4"/>
  <c r="AM372" i="4"/>
  <c r="AJ372" i="4" a="1"/>
  <c r="AJ372" i="4"/>
  <c r="AK372" i="4" s="1"/>
  <c r="AI372" i="4"/>
  <c r="AF372" i="4"/>
  <c r="AB372" i="4"/>
  <c r="Y372" i="4"/>
  <c r="T372" i="4"/>
  <c r="H372" i="4"/>
  <c r="A372" i="4"/>
  <c r="BG371" i="4"/>
  <c r="BF371" i="4"/>
  <c r="BE371" i="4"/>
  <c r="BD371" i="4"/>
  <c r="BC371" i="4"/>
  <c r="BB371" i="4"/>
  <c r="AY371" i="4"/>
  <c r="AX371" i="4"/>
  <c r="AW371" i="4"/>
  <c r="AV371" i="4"/>
  <c r="AU371" i="4"/>
  <c r="AT371" i="4"/>
  <c r="AS371" i="4"/>
  <c r="AP371" i="4"/>
  <c r="AO371" i="4"/>
  <c r="AN371" i="4"/>
  <c r="AM371" i="4"/>
  <c r="AL371" i="4"/>
  <c r="AQ371" i="4" s="1"/>
  <c r="AK371" i="4"/>
  <c r="AJ371" i="4" a="1"/>
  <c r="AJ371" i="4" s="1"/>
  <c r="AI371" i="4"/>
  <c r="AF371" i="4"/>
  <c r="AB371" i="4"/>
  <c r="Y371" i="4"/>
  <c r="T371" i="4"/>
  <c r="H371" i="4"/>
  <c r="A371" i="4"/>
  <c r="BG370" i="4"/>
  <c r="BF370" i="4"/>
  <c r="BE370" i="4"/>
  <c r="BD370" i="4"/>
  <c r="BC370" i="4"/>
  <c r="BB370" i="4"/>
  <c r="BA370" i="4"/>
  <c r="AX370" i="4"/>
  <c r="AW370" i="4"/>
  <c r="AU370" i="4"/>
  <c r="AT370" i="4"/>
  <c r="AS370" i="4" s="1"/>
  <c r="AP370" i="4"/>
  <c r="AO370" i="4"/>
  <c r="AN370" i="4"/>
  <c r="AM370" i="4"/>
  <c r="AL370" i="4"/>
  <c r="AQ370" i="4" s="1"/>
  <c r="AJ370" i="4" a="1"/>
  <c r="AJ370" i="4" s="1"/>
  <c r="AK370" i="4" s="1"/>
  <c r="AI370" i="4"/>
  <c r="AF370" i="4"/>
  <c r="AB370" i="4"/>
  <c r="Y370" i="4"/>
  <c r="T370" i="4"/>
  <c r="H370" i="4"/>
  <c r="A370" i="4"/>
  <c r="AT369" i="4"/>
  <c r="AS369" i="4"/>
  <c r="AP369" i="4"/>
  <c r="AO369" i="4"/>
  <c r="AM369" i="4"/>
  <c r="AJ369" i="4" a="1"/>
  <c r="AJ369" i="4" s="1"/>
  <c r="AK369" i="4" s="1"/>
  <c r="AI369" i="4"/>
  <c r="AF369" i="4"/>
  <c r="AB369" i="4"/>
  <c r="Y369" i="4"/>
  <c r="T369" i="4"/>
  <c r="H369" i="4"/>
  <c r="A369" i="4"/>
  <c r="BC368" i="4"/>
  <c r="BB368" i="4"/>
  <c r="AZ368" i="4"/>
  <c r="AY368" i="4"/>
  <c r="AV368" i="4"/>
  <c r="AU368" i="4"/>
  <c r="AT368" i="4"/>
  <c r="AS368" i="4" s="1"/>
  <c r="AP368" i="4"/>
  <c r="AO368" i="4"/>
  <c r="AM368" i="4"/>
  <c r="AJ368" i="4" a="1"/>
  <c r="AJ368" i="4"/>
  <c r="AK368" i="4" s="1"/>
  <c r="AI368" i="4"/>
  <c r="AF368" i="4"/>
  <c r="AB368" i="4"/>
  <c r="Y368" i="4"/>
  <c r="T368" i="4"/>
  <c r="H368" i="4"/>
  <c r="A368" i="4"/>
  <c r="BG367" i="4"/>
  <c r="BF367" i="4"/>
  <c r="BE367" i="4"/>
  <c r="AZ367" i="4"/>
  <c r="AT367" i="4"/>
  <c r="AS367" i="4"/>
  <c r="AP367" i="4"/>
  <c r="AO367" i="4"/>
  <c r="AN367" i="4"/>
  <c r="AM367" i="4"/>
  <c r="AL367" i="4"/>
  <c r="AQ367" i="4" s="1"/>
  <c r="AJ367" i="4" a="1"/>
  <c r="AJ367" i="4" s="1"/>
  <c r="AK367" i="4" s="1"/>
  <c r="AI367" i="4"/>
  <c r="AF367" i="4"/>
  <c r="AB367" i="4"/>
  <c r="Y367" i="4"/>
  <c r="T367" i="4"/>
  <c r="H367" i="4"/>
  <c r="A367" i="4"/>
  <c r="BB366" i="4"/>
  <c r="AT366" i="4"/>
  <c r="AP366" i="4"/>
  <c r="AO366" i="4"/>
  <c r="AN366" i="4"/>
  <c r="AM366" i="4"/>
  <c r="AL366" i="4"/>
  <c r="AJ366" i="4" a="1"/>
  <c r="AJ366" i="4"/>
  <c r="AK366" i="4" s="1"/>
  <c r="AI366" i="4"/>
  <c r="AF366" i="4"/>
  <c r="AB366" i="4"/>
  <c r="Y366" i="4"/>
  <c r="T366" i="4"/>
  <c r="H366" i="4"/>
  <c r="A366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T365" i="4"/>
  <c r="AU365" i="4" s="1"/>
  <c r="AS365" i="4"/>
  <c r="AP365" i="4"/>
  <c r="AO365" i="4"/>
  <c r="AN365" i="4"/>
  <c r="AQ365" i="4" s="1"/>
  <c r="AM365" i="4"/>
  <c r="AL365" i="4"/>
  <c r="AJ365" i="4" a="1"/>
  <c r="AJ365" i="4" s="1"/>
  <c r="AK365" i="4" s="1"/>
  <c r="AI365" i="4"/>
  <c r="AF365" i="4"/>
  <c r="AB365" i="4"/>
  <c r="Y365" i="4"/>
  <c r="T365" i="4"/>
  <c r="H365" i="4"/>
  <c r="A365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 s="1"/>
  <c r="AP364" i="4"/>
  <c r="AO364" i="4"/>
  <c r="AM364" i="4"/>
  <c r="AL364" i="4"/>
  <c r="AJ364" i="4" a="1"/>
  <c r="AJ364" i="4" s="1"/>
  <c r="AK364" i="4" s="1"/>
  <c r="AI364" i="4"/>
  <c r="AF364" i="4"/>
  <c r="AB364" i="4"/>
  <c r="Y364" i="4"/>
  <c r="T364" i="4"/>
  <c r="AN364" i="4" s="1"/>
  <c r="H364" i="4"/>
  <c r="A364" i="4"/>
  <c r="BF363" i="4"/>
  <c r="BE363" i="4"/>
  <c r="BC363" i="4"/>
  <c r="BB363" i="4"/>
  <c r="BA363" i="4"/>
  <c r="AZ363" i="4"/>
  <c r="AY363" i="4"/>
  <c r="AX363" i="4"/>
  <c r="AW363" i="4"/>
  <c r="AV363" i="4"/>
  <c r="AU363" i="4"/>
  <c r="AT363" i="4"/>
  <c r="AS363" i="4" s="1"/>
  <c r="AP363" i="4"/>
  <c r="AO363" i="4"/>
  <c r="AM363" i="4"/>
  <c r="AL363" i="4"/>
  <c r="AQ363" i="4" s="1"/>
  <c r="AJ363" i="4" a="1"/>
  <c r="AJ363" i="4" s="1"/>
  <c r="AK363" i="4" s="1"/>
  <c r="AI363" i="4"/>
  <c r="AF363" i="4"/>
  <c r="AB363" i="4"/>
  <c r="Y363" i="4"/>
  <c r="T363" i="4"/>
  <c r="AN363" i="4" s="1"/>
  <c r="H363" i="4"/>
  <c r="A363" i="4"/>
  <c r="AU362" i="4"/>
  <c r="AT362" i="4"/>
  <c r="AS362" i="4"/>
  <c r="AP362" i="4"/>
  <c r="AO362" i="4"/>
  <c r="AM362" i="4"/>
  <c r="AJ362" i="4" a="1"/>
  <c r="AJ362" i="4" s="1"/>
  <c r="AK362" i="4" s="1"/>
  <c r="AI362" i="4"/>
  <c r="AF362" i="4"/>
  <c r="AB362" i="4"/>
  <c r="Y362" i="4"/>
  <c r="T362" i="4"/>
  <c r="H362" i="4"/>
  <c r="A362" i="4"/>
  <c r="AT361" i="4"/>
  <c r="AS361" i="4" s="1"/>
  <c r="AP361" i="4"/>
  <c r="AO361" i="4"/>
  <c r="AM361" i="4"/>
  <c r="AJ361" i="4" a="1"/>
  <c r="AJ361" i="4" s="1"/>
  <c r="AK361" i="4" s="1"/>
  <c r="AI361" i="4"/>
  <c r="AF361" i="4"/>
  <c r="AB361" i="4"/>
  <c r="Y361" i="4"/>
  <c r="T361" i="4"/>
  <c r="H361" i="4"/>
  <c r="A361" i="4"/>
  <c r="BG360" i="4"/>
  <c r="BD360" i="4"/>
  <c r="BC360" i="4"/>
  <c r="BB360" i="4"/>
  <c r="BA360" i="4"/>
  <c r="AZ360" i="4"/>
  <c r="AU360" i="4"/>
  <c r="AT360" i="4"/>
  <c r="AP360" i="4"/>
  <c r="AO360" i="4"/>
  <c r="AM360" i="4"/>
  <c r="AL360" i="4"/>
  <c r="AQ360" i="4" s="1"/>
  <c r="AJ360" i="4" a="1"/>
  <c r="AJ360" i="4" s="1"/>
  <c r="AK360" i="4" s="1"/>
  <c r="AI360" i="4"/>
  <c r="AF360" i="4"/>
  <c r="AB360" i="4"/>
  <c r="Y360" i="4"/>
  <c r="T360" i="4"/>
  <c r="AN360" i="4" s="1"/>
  <c r="H360" i="4"/>
  <c r="A360" i="4"/>
  <c r="BF359" i="4"/>
  <c r="BC359" i="4"/>
  <c r="BB359" i="4"/>
  <c r="BA359" i="4"/>
  <c r="AZ359" i="4"/>
  <c r="AY359" i="4"/>
  <c r="AX359" i="4"/>
  <c r="AW359" i="4"/>
  <c r="AV359" i="4"/>
  <c r="AT359" i="4"/>
  <c r="AS359" i="4" s="1"/>
  <c r="AP359" i="4"/>
  <c r="AO359" i="4"/>
  <c r="AM359" i="4"/>
  <c r="AJ359" i="4" a="1"/>
  <c r="AJ359" i="4" s="1"/>
  <c r="AK359" i="4" s="1"/>
  <c r="AI359" i="4"/>
  <c r="AF359" i="4"/>
  <c r="AB359" i="4"/>
  <c r="Y359" i="4"/>
  <c r="T359" i="4"/>
  <c r="H359" i="4"/>
  <c r="A359" i="4"/>
  <c r="BE358" i="4"/>
  <c r="BB358" i="4"/>
  <c r="AZ358" i="4"/>
  <c r="AY358" i="4"/>
  <c r="AX358" i="4"/>
  <c r="AW358" i="4"/>
  <c r="AV358" i="4"/>
  <c r="AU358" i="4"/>
  <c r="AT358" i="4"/>
  <c r="AS358" i="4" s="1"/>
  <c r="AP358" i="4"/>
  <c r="AO358" i="4"/>
  <c r="AM358" i="4"/>
  <c r="AJ358" i="4" a="1"/>
  <c r="AJ358" i="4" s="1"/>
  <c r="AK358" i="4" s="1"/>
  <c r="AI358" i="4"/>
  <c r="AF358" i="4"/>
  <c r="AB358" i="4"/>
  <c r="Y358" i="4"/>
  <c r="T358" i="4"/>
  <c r="H358" i="4"/>
  <c r="A358" i="4"/>
  <c r="AU357" i="4"/>
  <c r="AT357" i="4"/>
  <c r="AS357" i="4"/>
  <c r="AP357" i="4"/>
  <c r="AO357" i="4"/>
  <c r="AN357" i="4"/>
  <c r="AQ357" i="4" s="1"/>
  <c r="AM357" i="4"/>
  <c r="AJ357" i="4" a="1"/>
  <c r="AJ357" i="4"/>
  <c r="AK357" i="4" s="1"/>
  <c r="AI357" i="4"/>
  <c r="AF357" i="4"/>
  <c r="AB357" i="4"/>
  <c r="Y357" i="4"/>
  <c r="T357" i="4"/>
  <c r="AL357" i="4" s="1"/>
  <c r="H357" i="4"/>
  <c r="A357" i="4"/>
  <c r="BG356" i="4"/>
  <c r="BF356" i="4"/>
  <c r="BE356" i="4"/>
  <c r="BD356" i="4"/>
  <c r="BC356" i="4"/>
  <c r="AZ356" i="4"/>
  <c r="AW356" i="4"/>
  <c r="AT356" i="4"/>
  <c r="AS356" i="4" s="1"/>
  <c r="AP356" i="4"/>
  <c r="AO356" i="4"/>
  <c r="AN356" i="4"/>
  <c r="AM356" i="4"/>
  <c r="AL356" i="4"/>
  <c r="AJ356" i="4" a="1"/>
  <c r="AJ356" i="4"/>
  <c r="AK356" i="4" s="1"/>
  <c r="AI356" i="4"/>
  <c r="AF356" i="4"/>
  <c r="AB356" i="4"/>
  <c r="Y356" i="4"/>
  <c r="T356" i="4"/>
  <c r="H356" i="4"/>
  <c r="A356" i="4"/>
  <c r="BG355" i="4"/>
  <c r="BE355" i="4"/>
  <c r="BD355" i="4"/>
  <c r="BC355" i="4"/>
  <c r="BB355" i="4"/>
  <c r="AY355" i="4"/>
  <c r="AX355" i="4"/>
  <c r="AW355" i="4"/>
  <c r="AV355" i="4"/>
  <c r="AU355" i="4"/>
  <c r="AT355" i="4"/>
  <c r="BF355" i="4" s="1"/>
  <c r="AS355" i="4"/>
  <c r="AP355" i="4"/>
  <c r="AO355" i="4"/>
  <c r="AM355" i="4"/>
  <c r="AK355" i="4"/>
  <c r="AJ355" i="4" a="1"/>
  <c r="AJ355" i="4" s="1"/>
  <c r="AI355" i="4"/>
  <c r="AF355" i="4"/>
  <c r="AB355" i="4"/>
  <c r="Y355" i="4"/>
  <c r="T355" i="4"/>
  <c r="H355" i="4"/>
  <c r="A355" i="4"/>
  <c r="BG354" i="4"/>
  <c r="BD354" i="4"/>
  <c r="BC354" i="4"/>
  <c r="BA354" i="4"/>
  <c r="AX354" i="4"/>
  <c r="AW354" i="4"/>
  <c r="AV354" i="4"/>
  <c r="AU354" i="4"/>
  <c r="AT354" i="4"/>
  <c r="AS354" i="4" s="1"/>
  <c r="AP354" i="4"/>
  <c r="AO354" i="4"/>
  <c r="AM354" i="4"/>
  <c r="AJ354" i="4" a="1"/>
  <c r="AJ354" i="4" s="1"/>
  <c r="AK354" i="4" s="1"/>
  <c r="AI354" i="4"/>
  <c r="AF354" i="4"/>
  <c r="AB354" i="4"/>
  <c r="Y354" i="4"/>
  <c r="T354" i="4"/>
  <c r="AL354" i="4" s="1"/>
  <c r="H354" i="4"/>
  <c r="A354" i="4"/>
  <c r="AW353" i="4"/>
  <c r="AT353" i="4"/>
  <c r="AS353" i="4"/>
  <c r="AQ353" i="4"/>
  <c r="AP353" i="4"/>
  <c r="AO353" i="4"/>
  <c r="AN353" i="4"/>
  <c r="AM353" i="4"/>
  <c r="AL353" i="4"/>
  <c r="AJ353" i="4" a="1"/>
  <c r="AJ353" i="4" s="1"/>
  <c r="AK353" i="4" s="1"/>
  <c r="AI353" i="4"/>
  <c r="AF353" i="4"/>
  <c r="AB353" i="4"/>
  <c r="Y353" i="4"/>
  <c r="T353" i="4"/>
  <c r="H353" i="4"/>
  <c r="A353" i="4"/>
  <c r="BG352" i="4"/>
  <c r="BF352" i="4"/>
  <c r="BE352" i="4"/>
  <c r="BD352" i="4"/>
  <c r="BC352" i="4"/>
  <c r="BB352" i="4"/>
  <c r="AZ352" i="4"/>
  <c r="AU352" i="4"/>
  <c r="AT352" i="4"/>
  <c r="AP352" i="4"/>
  <c r="AO352" i="4"/>
  <c r="AM352" i="4"/>
  <c r="AL352" i="4"/>
  <c r="AQ352" i="4" s="1"/>
  <c r="AJ352" i="4" a="1"/>
  <c r="AJ352" i="4"/>
  <c r="AK352" i="4" s="1"/>
  <c r="AI352" i="4"/>
  <c r="AF352" i="4"/>
  <c r="AB352" i="4"/>
  <c r="Y352" i="4"/>
  <c r="T352" i="4"/>
  <c r="AN352" i="4" s="1"/>
  <c r="H352" i="4"/>
  <c r="A352" i="4"/>
  <c r="BG351" i="4"/>
  <c r="BF351" i="4"/>
  <c r="BE351" i="4"/>
  <c r="BD351" i="4"/>
  <c r="BC351" i="4"/>
  <c r="BB351" i="4"/>
  <c r="BA351" i="4"/>
  <c r="AZ351" i="4"/>
  <c r="AY351" i="4"/>
  <c r="AU351" i="4"/>
  <c r="AT351" i="4"/>
  <c r="AS351" i="4" s="1"/>
  <c r="AP351" i="4"/>
  <c r="AO351" i="4"/>
  <c r="AM351" i="4"/>
  <c r="AJ351" i="4" a="1"/>
  <c r="AJ351" i="4" s="1"/>
  <c r="AK351" i="4" s="1"/>
  <c r="AI351" i="4"/>
  <c r="AF351" i="4"/>
  <c r="AB351" i="4"/>
  <c r="Y351" i="4"/>
  <c r="T351" i="4"/>
  <c r="H351" i="4"/>
  <c r="A351" i="4"/>
  <c r="BD350" i="4"/>
  <c r="AT350" i="4"/>
  <c r="AQ350" i="4"/>
  <c r="AP350" i="4"/>
  <c r="AO350" i="4"/>
  <c r="AN350" i="4"/>
  <c r="AM350" i="4"/>
  <c r="AL350" i="4"/>
  <c r="AJ350" i="4" a="1"/>
  <c r="AJ350" i="4" s="1"/>
  <c r="AK350" i="4" s="1"/>
  <c r="AI350" i="4"/>
  <c r="AF350" i="4"/>
  <c r="AB350" i="4"/>
  <c r="Y350" i="4"/>
  <c r="T350" i="4"/>
  <c r="H350" i="4"/>
  <c r="A350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T349" i="4"/>
  <c r="AU349" i="4" s="1"/>
  <c r="AS349" i="4"/>
  <c r="AP349" i="4"/>
  <c r="AO349" i="4"/>
  <c r="AN349" i="4"/>
  <c r="AM349" i="4"/>
  <c r="AL349" i="4"/>
  <c r="AQ349" i="4" s="1"/>
  <c r="AK349" i="4"/>
  <c r="AJ349" i="4" a="1"/>
  <c r="AJ349" i="4"/>
  <c r="AI349" i="4"/>
  <c r="AF349" i="4"/>
  <c r="AB349" i="4"/>
  <c r="Y349" i="4"/>
  <c r="T349" i="4"/>
  <c r="H349" i="4"/>
  <c r="A349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 s="1"/>
  <c r="AP348" i="4"/>
  <c r="AO348" i="4"/>
  <c r="AM348" i="4"/>
  <c r="AJ348" i="4" a="1"/>
  <c r="AJ348" i="4"/>
  <c r="AK348" i="4" s="1"/>
  <c r="AI348" i="4"/>
  <c r="AF348" i="4"/>
  <c r="AB348" i="4"/>
  <c r="Y348" i="4"/>
  <c r="T348" i="4"/>
  <c r="H348" i="4"/>
  <c r="A348" i="4"/>
  <c r="AT347" i="4"/>
  <c r="AP347" i="4"/>
  <c r="AO347" i="4"/>
  <c r="AN347" i="4"/>
  <c r="AM347" i="4"/>
  <c r="AL347" i="4"/>
  <c r="AQ347" i="4" s="1"/>
  <c r="AJ347" i="4" a="1"/>
  <c r="AJ347" i="4" s="1"/>
  <c r="AK347" i="4" s="1"/>
  <c r="AI347" i="4"/>
  <c r="AF347" i="4"/>
  <c r="AB347" i="4"/>
  <c r="Y347" i="4"/>
  <c r="T347" i="4"/>
  <c r="H347" i="4"/>
  <c r="A347" i="4"/>
  <c r="BF346" i="4"/>
  <c r="BE346" i="4"/>
  <c r="BD346" i="4"/>
  <c r="BC346" i="4"/>
  <c r="BB346" i="4"/>
  <c r="BA346" i="4"/>
  <c r="AZ346" i="4"/>
  <c r="AY346" i="4"/>
  <c r="AX346" i="4"/>
  <c r="AW346" i="4"/>
  <c r="AV346" i="4"/>
  <c r="AU346" i="4"/>
  <c r="AT346" i="4"/>
  <c r="BG346" i="4" s="1"/>
  <c r="AS346" i="4"/>
  <c r="AP346" i="4"/>
  <c r="AO346" i="4"/>
  <c r="AN346" i="4"/>
  <c r="AM346" i="4"/>
  <c r="AL346" i="4"/>
  <c r="AQ346" i="4" s="1"/>
  <c r="AJ346" i="4" a="1"/>
  <c r="AJ346" i="4"/>
  <c r="AK346" i="4" s="1"/>
  <c r="AI346" i="4"/>
  <c r="AF346" i="4"/>
  <c r="AB346" i="4"/>
  <c r="Y346" i="4"/>
  <c r="T346" i="4"/>
  <c r="H346" i="4"/>
  <c r="A346" i="4"/>
  <c r="BE345" i="4"/>
  <c r="BD345" i="4"/>
  <c r="BC345" i="4"/>
  <c r="BB345" i="4"/>
  <c r="BA345" i="4"/>
  <c r="AZ345" i="4"/>
  <c r="AY345" i="4"/>
  <c r="AX345" i="4"/>
  <c r="AW345" i="4"/>
  <c r="AU345" i="4"/>
  <c r="AT345" i="4"/>
  <c r="AS345" i="4" s="1"/>
  <c r="AP345" i="4"/>
  <c r="AO345" i="4"/>
  <c r="AM345" i="4"/>
  <c r="AJ345" i="4" a="1"/>
  <c r="AJ345" i="4" s="1"/>
  <c r="AK345" i="4" s="1"/>
  <c r="AI345" i="4"/>
  <c r="AF345" i="4"/>
  <c r="AB345" i="4"/>
  <c r="Y345" i="4"/>
  <c r="T345" i="4"/>
  <c r="H345" i="4"/>
  <c r="A345" i="4"/>
  <c r="AT344" i="4"/>
  <c r="AQ344" i="4"/>
  <c r="AP344" i="4"/>
  <c r="AO344" i="4"/>
  <c r="AM344" i="4"/>
  <c r="AL344" i="4"/>
  <c r="AJ344" i="4" a="1"/>
  <c r="AJ344" i="4" s="1"/>
  <c r="AK344" i="4" s="1"/>
  <c r="AI344" i="4"/>
  <c r="AF344" i="4"/>
  <c r="AB344" i="4"/>
  <c r="Y344" i="4"/>
  <c r="T344" i="4"/>
  <c r="AN344" i="4" s="1"/>
  <c r="H344" i="4"/>
  <c r="A344" i="4"/>
  <c r="BF343" i="4"/>
  <c r="BA343" i="4"/>
  <c r="AZ343" i="4"/>
  <c r="AX343" i="4"/>
  <c r="AW343" i="4"/>
  <c r="AU343" i="4"/>
  <c r="AT343" i="4"/>
  <c r="AS343" i="4" s="1"/>
  <c r="AP343" i="4"/>
  <c r="AO343" i="4"/>
  <c r="AM343" i="4"/>
  <c r="AJ343" i="4" a="1"/>
  <c r="AJ343" i="4"/>
  <c r="AK343" i="4" s="1"/>
  <c r="AI343" i="4"/>
  <c r="AF343" i="4"/>
  <c r="AB343" i="4"/>
  <c r="Y343" i="4"/>
  <c r="T343" i="4"/>
  <c r="H343" i="4"/>
  <c r="A343" i="4"/>
  <c r="AT342" i="4"/>
  <c r="AS342" i="4"/>
  <c r="AP342" i="4"/>
  <c r="AQ342" i="4" s="1"/>
  <c r="AO342" i="4"/>
  <c r="AN342" i="4"/>
  <c r="AM342" i="4"/>
  <c r="AJ342" i="4" a="1"/>
  <c r="AJ342" i="4" s="1"/>
  <c r="AK342" i="4" s="1"/>
  <c r="AI342" i="4"/>
  <c r="AF342" i="4"/>
  <c r="AB342" i="4"/>
  <c r="Y342" i="4"/>
  <c r="T342" i="4"/>
  <c r="AL342" i="4" s="1"/>
  <c r="H342" i="4"/>
  <c r="A342" i="4"/>
  <c r="BG341" i="4"/>
  <c r="BF341" i="4"/>
  <c r="BE341" i="4"/>
  <c r="BD341" i="4"/>
  <c r="BA341" i="4"/>
  <c r="AZ341" i="4"/>
  <c r="AY341" i="4"/>
  <c r="AX341" i="4"/>
  <c r="AW341" i="4"/>
  <c r="AV341" i="4"/>
  <c r="AU341" i="4"/>
  <c r="AT341" i="4"/>
  <c r="AS341" i="4"/>
  <c r="AP341" i="4"/>
  <c r="AO341" i="4"/>
  <c r="AN341" i="4"/>
  <c r="AM341" i="4"/>
  <c r="AQ341" i="4" s="1"/>
  <c r="AJ341" i="4" a="1"/>
  <c r="AJ341" i="4"/>
  <c r="AK341" i="4" s="1"/>
  <c r="AI341" i="4"/>
  <c r="AF341" i="4"/>
  <c r="AB341" i="4"/>
  <c r="Y341" i="4"/>
  <c r="T341" i="4"/>
  <c r="AL341" i="4" s="1"/>
  <c r="H341" i="4"/>
  <c r="A341" i="4"/>
  <c r="AT340" i="4"/>
  <c r="AS340" i="4" s="1"/>
  <c r="AP340" i="4"/>
  <c r="AO340" i="4"/>
  <c r="AM340" i="4"/>
  <c r="AJ340" i="4" a="1"/>
  <c r="AJ340" i="4"/>
  <c r="AK340" i="4" s="1"/>
  <c r="AI340" i="4"/>
  <c r="AF340" i="4"/>
  <c r="AB340" i="4"/>
  <c r="Y340" i="4"/>
  <c r="T340" i="4"/>
  <c r="H340" i="4"/>
  <c r="A340" i="4"/>
  <c r="BG339" i="4"/>
  <c r="BE339" i="4"/>
  <c r="BB339" i="4"/>
  <c r="AY339" i="4"/>
  <c r="AW339" i="4"/>
  <c r="AV339" i="4"/>
  <c r="AU339" i="4"/>
  <c r="AT339" i="4"/>
  <c r="AS339" i="4" s="1"/>
  <c r="AP339" i="4"/>
  <c r="AO339" i="4"/>
  <c r="AM339" i="4"/>
  <c r="AK339" i="4"/>
  <c r="AJ339" i="4" a="1"/>
  <c r="AJ339" i="4" s="1"/>
  <c r="AI339" i="4"/>
  <c r="AF339" i="4"/>
  <c r="AB339" i="4"/>
  <c r="Y339" i="4"/>
  <c r="T339" i="4"/>
  <c r="AN339" i="4" s="1"/>
  <c r="H339" i="4"/>
  <c r="A339" i="4"/>
  <c r="BG338" i="4"/>
  <c r="BF338" i="4"/>
  <c r="BE338" i="4"/>
  <c r="BD338" i="4"/>
  <c r="BC338" i="4"/>
  <c r="BB338" i="4"/>
  <c r="BA338" i="4"/>
  <c r="AX338" i="4"/>
  <c r="AW338" i="4"/>
  <c r="AV338" i="4"/>
  <c r="AU338" i="4"/>
  <c r="AT338" i="4"/>
  <c r="AS338" i="4"/>
  <c r="AP338" i="4"/>
  <c r="AO338" i="4"/>
  <c r="AM338" i="4"/>
  <c r="AJ338" i="4" a="1"/>
  <c r="AJ338" i="4" s="1"/>
  <c r="AK338" i="4" s="1"/>
  <c r="AI338" i="4"/>
  <c r="AF338" i="4"/>
  <c r="AB338" i="4"/>
  <c r="Y338" i="4"/>
  <c r="T338" i="4"/>
  <c r="H338" i="4"/>
  <c r="A338" i="4"/>
  <c r="BG337" i="4"/>
  <c r="BF337" i="4"/>
  <c r="BE337" i="4"/>
  <c r="BD337" i="4"/>
  <c r="BC337" i="4"/>
  <c r="BB337" i="4"/>
  <c r="BA337" i="4"/>
  <c r="AZ337" i="4"/>
  <c r="AW337" i="4"/>
  <c r="AU337" i="4"/>
  <c r="AT337" i="4"/>
  <c r="AS337" i="4" s="1"/>
  <c r="AP337" i="4"/>
  <c r="AO337" i="4"/>
  <c r="AN337" i="4"/>
  <c r="AM337" i="4"/>
  <c r="AQ337" i="4" s="1"/>
  <c r="AL337" i="4"/>
  <c r="AK337" i="4"/>
  <c r="AJ337" i="4" a="1"/>
  <c r="AJ337" i="4" s="1"/>
  <c r="AI337" i="4"/>
  <c r="AF337" i="4"/>
  <c r="AB337" i="4"/>
  <c r="Y337" i="4"/>
  <c r="T337" i="4"/>
  <c r="H337" i="4"/>
  <c r="A337" i="4"/>
  <c r="BG336" i="4"/>
  <c r="BF336" i="4"/>
  <c r="BD336" i="4"/>
  <c r="BC336" i="4"/>
  <c r="BB336" i="4"/>
  <c r="BA336" i="4"/>
  <c r="AZ336" i="4"/>
  <c r="AY336" i="4"/>
  <c r="AV336" i="4"/>
  <c r="AU336" i="4"/>
  <c r="AT336" i="4"/>
  <c r="AP336" i="4"/>
  <c r="AO336" i="4"/>
  <c r="AN336" i="4"/>
  <c r="AM336" i="4"/>
  <c r="AJ336" i="4" a="1"/>
  <c r="AJ336" i="4" s="1"/>
  <c r="AK336" i="4" s="1"/>
  <c r="AI336" i="4"/>
  <c r="AF336" i="4"/>
  <c r="AB336" i="4"/>
  <c r="Y336" i="4"/>
  <c r="T336" i="4"/>
  <c r="AL336" i="4" s="1"/>
  <c r="H336" i="4"/>
  <c r="A336" i="4"/>
  <c r="AU335" i="4"/>
  <c r="AT335" i="4"/>
  <c r="AS335" i="4"/>
  <c r="AP335" i="4"/>
  <c r="AO335" i="4"/>
  <c r="AM335" i="4"/>
  <c r="AK335" i="4"/>
  <c r="AJ335" i="4" a="1"/>
  <c r="AJ335" i="4" s="1"/>
  <c r="AI335" i="4"/>
  <c r="AF335" i="4"/>
  <c r="AB335" i="4"/>
  <c r="Y335" i="4"/>
  <c r="T335" i="4"/>
  <c r="H335" i="4"/>
  <c r="A335" i="4"/>
  <c r="BG334" i="4"/>
  <c r="BF334" i="4"/>
  <c r="BD334" i="4"/>
  <c r="BA334" i="4"/>
  <c r="AZ334" i="4"/>
  <c r="AX334" i="4"/>
  <c r="AW334" i="4"/>
  <c r="AT334" i="4"/>
  <c r="AS334" i="4" s="1"/>
  <c r="AP334" i="4"/>
  <c r="AO334" i="4"/>
  <c r="AN334" i="4"/>
  <c r="AM334" i="4"/>
  <c r="AQ334" i="4" s="1"/>
  <c r="AL334" i="4"/>
  <c r="AJ334" i="4" a="1"/>
  <c r="AJ334" i="4" s="1"/>
  <c r="AK334" i="4" s="1"/>
  <c r="AI334" i="4"/>
  <c r="AF334" i="4"/>
  <c r="AB334" i="4"/>
  <c r="Y334" i="4"/>
  <c r="T334" i="4"/>
  <c r="H334" i="4"/>
  <c r="A334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T333" i="4"/>
  <c r="AU333" i="4" s="1"/>
  <c r="AS333" i="4"/>
  <c r="AQ333" i="4"/>
  <c r="AP333" i="4"/>
  <c r="AO333" i="4"/>
  <c r="AN333" i="4"/>
  <c r="AM333" i="4"/>
  <c r="AL333" i="4"/>
  <c r="AK333" i="4"/>
  <c r="AJ333" i="4" a="1"/>
  <c r="AJ333" i="4"/>
  <c r="AI333" i="4"/>
  <c r="AF333" i="4"/>
  <c r="AB333" i="4"/>
  <c r="Y333" i="4"/>
  <c r="T333" i="4"/>
  <c r="H333" i="4"/>
  <c r="A333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 s="1"/>
  <c r="AP332" i="4"/>
  <c r="AO332" i="4"/>
  <c r="AM332" i="4"/>
  <c r="AJ332" i="4" a="1"/>
  <c r="AJ332" i="4"/>
  <c r="AK332" i="4" s="1"/>
  <c r="AI332" i="4"/>
  <c r="AF332" i="4"/>
  <c r="AB332" i="4"/>
  <c r="Y332" i="4"/>
  <c r="T332" i="4"/>
  <c r="H332" i="4"/>
  <c r="A332" i="4"/>
  <c r="AT331" i="4"/>
  <c r="AP331" i="4"/>
  <c r="AO331" i="4"/>
  <c r="AN331" i="4"/>
  <c r="AM331" i="4"/>
  <c r="AL331" i="4"/>
  <c r="AK331" i="4"/>
  <c r="AJ331" i="4" a="1"/>
  <c r="AJ331" i="4" s="1"/>
  <c r="AI331" i="4"/>
  <c r="AF331" i="4"/>
  <c r="AB331" i="4"/>
  <c r="Y331" i="4"/>
  <c r="T331" i="4"/>
  <c r="H331" i="4"/>
  <c r="A331" i="4"/>
  <c r="BF330" i="4"/>
  <c r="BE330" i="4"/>
  <c r="BC330" i="4"/>
  <c r="BB330" i="4"/>
  <c r="BA330" i="4"/>
  <c r="AZ330" i="4"/>
  <c r="AY330" i="4"/>
  <c r="AX330" i="4"/>
  <c r="AW330" i="4"/>
  <c r="AV330" i="4"/>
  <c r="AU330" i="4"/>
  <c r="AT330" i="4"/>
  <c r="BG330" i="4" s="1"/>
  <c r="AS330" i="4"/>
  <c r="AP330" i="4"/>
  <c r="AO330" i="4"/>
  <c r="AN330" i="4"/>
  <c r="AM330" i="4"/>
  <c r="AJ330" i="4" a="1"/>
  <c r="AJ330" i="4" s="1"/>
  <c r="AK330" i="4" s="1"/>
  <c r="AI330" i="4"/>
  <c r="AF330" i="4"/>
  <c r="AB330" i="4"/>
  <c r="Y330" i="4"/>
  <c r="T330" i="4"/>
  <c r="AL330" i="4" s="1"/>
  <c r="H330" i="4"/>
  <c r="A330" i="4"/>
  <c r="AT329" i="4"/>
  <c r="AS329" i="4" s="1"/>
  <c r="AP329" i="4"/>
  <c r="AO329" i="4"/>
  <c r="AM329" i="4"/>
  <c r="AK329" i="4"/>
  <c r="AJ329" i="4" a="1"/>
  <c r="AJ329" i="4" s="1"/>
  <c r="AI329" i="4"/>
  <c r="AF329" i="4"/>
  <c r="AB329" i="4"/>
  <c r="Y329" i="4"/>
  <c r="T329" i="4"/>
  <c r="H329" i="4"/>
  <c r="A329" i="4"/>
  <c r="BG328" i="4"/>
  <c r="BD328" i="4"/>
  <c r="BB328" i="4"/>
  <c r="AY328" i="4"/>
  <c r="AX328" i="4"/>
  <c r="AV328" i="4"/>
  <c r="AU328" i="4"/>
  <c r="AT328" i="4"/>
  <c r="AS328" i="4" s="1"/>
  <c r="AP328" i="4"/>
  <c r="AO328" i="4"/>
  <c r="AM328" i="4"/>
  <c r="AJ328" i="4" a="1"/>
  <c r="AJ328" i="4" s="1"/>
  <c r="AK328" i="4" s="1"/>
  <c r="AI328" i="4"/>
  <c r="AF328" i="4"/>
  <c r="AB328" i="4"/>
  <c r="Y328" i="4"/>
  <c r="T328" i="4"/>
  <c r="H328" i="4"/>
  <c r="A328" i="4"/>
  <c r="AZ327" i="4"/>
  <c r="AX327" i="4"/>
  <c r="AT327" i="4"/>
  <c r="AP327" i="4"/>
  <c r="AO327" i="4"/>
  <c r="AM327" i="4"/>
  <c r="AL327" i="4"/>
  <c r="AQ327" i="4" s="1"/>
  <c r="AJ327" i="4" a="1"/>
  <c r="AJ327" i="4" s="1"/>
  <c r="AK327" i="4" s="1"/>
  <c r="AI327" i="4"/>
  <c r="AF327" i="4"/>
  <c r="AB327" i="4"/>
  <c r="Y327" i="4"/>
  <c r="T327" i="4"/>
  <c r="AN327" i="4" s="1"/>
  <c r="H327" i="4"/>
  <c r="A327" i="4"/>
  <c r="BF326" i="4"/>
  <c r="BE326" i="4"/>
  <c r="BB326" i="4"/>
  <c r="BA326" i="4"/>
  <c r="AZ326" i="4"/>
  <c r="AY326" i="4"/>
  <c r="AX326" i="4"/>
  <c r="AW326" i="4"/>
  <c r="AV326" i="4"/>
  <c r="AT326" i="4"/>
  <c r="AP326" i="4"/>
  <c r="AO326" i="4"/>
  <c r="AM326" i="4"/>
  <c r="AK326" i="4"/>
  <c r="AJ326" i="4" a="1"/>
  <c r="AJ326" i="4"/>
  <c r="AI326" i="4"/>
  <c r="AF326" i="4"/>
  <c r="AB326" i="4"/>
  <c r="Y326" i="4"/>
  <c r="T326" i="4"/>
  <c r="H326" i="4"/>
  <c r="A326" i="4"/>
  <c r="AV325" i="4"/>
  <c r="AT325" i="4"/>
  <c r="AS325" i="4"/>
  <c r="AP325" i="4"/>
  <c r="AO325" i="4"/>
  <c r="AM325" i="4"/>
  <c r="AJ325" i="4" a="1"/>
  <c r="AJ325" i="4" s="1"/>
  <c r="AK325" i="4" s="1"/>
  <c r="AI325" i="4"/>
  <c r="AF325" i="4"/>
  <c r="AB325" i="4"/>
  <c r="Y325" i="4"/>
  <c r="T325" i="4"/>
  <c r="H325" i="4"/>
  <c r="A325" i="4"/>
  <c r="AT324" i="4"/>
  <c r="AQ324" i="4"/>
  <c r="AP324" i="4"/>
  <c r="AO324" i="4"/>
  <c r="AN324" i="4"/>
  <c r="AM324" i="4"/>
  <c r="AL324" i="4"/>
  <c r="AJ324" i="4" a="1"/>
  <c r="AJ324" i="4"/>
  <c r="AK324" i="4" s="1"/>
  <c r="AI324" i="4"/>
  <c r="AF324" i="4"/>
  <c r="AB324" i="4"/>
  <c r="Y324" i="4"/>
  <c r="T324" i="4"/>
  <c r="H324" i="4"/>
  <c r="A324" i="4"/>
  <c r="AW323" i="4"/>
  <c r="AT323" i="4"/>
  <c r="AP323" i="4"/>
  <c r="AO323" i="4"/>
  <c r="AN323" i="4"/>
  <c r="AM323" i="4"/>
  <c r="AL323" i="4"/>
  <c r="AK323" i="4"/>
  <c r="AJ323" i="4" a="1"/>
  <c r="AJ323" i="4" s="1"/>
  <c r="AI323" i="4"/>
  <c r="AF323" i="4"/>
  <c r="AB323" i="4"/>
  <c r="Y323" i="4"/>
  <c r="T323" i="4"/>
  <c r="H323" i="4"/>
  <c r="A323" i="4"/>
  <c r="BG322" i="4"/>
  <c r="BE322" i="4"/>
  <c r="BD322" i="4"/>
  <c r="BC322" i="4"/>
  <c r="BB322" i="4"/>
  <c r="BA322" i="4"/>
  <c r="AX322" i="4"/>
  <c r="AW322" i="4"/>
  <c r="AV322" i="4"/>
  <c r="AU322" i="4"/>
  <c r="AT322" i="4"/>
  <c r="BF322" i="4" s="1"/>
  <c r="AS322" i="4"/>
  <c r="AP322" i="4"/>
  <c r="AO322" i="4"/>
  <c r="AM322" i="4"/>
  <c r="AL322" i="4"/>
  <c r="AQ322" i="4" s="1"/>
  <c r="AK322" i="4"/>
  <c r="AJ322" i="4" a="1"/>
  <c r="AJ322" i="4" s="1"/>
  <c r="AI322" i="4"/>
  <c r="AF322" i="4"/>
  <c r="AB322" i="4"/>
  <c r="Y322" i="4"/>
  <c r="T322" i="4"/>
  <c r="AN322" i="4" s="1"/>
  <c r="H322" i="4"/>
  <c r="A322" i="4"/>
  <c r="AT321" i="4"/>
  <c r="AS321" i="4" s="1"/>
  <c r="AP321" i="4"/>
  <c r="AO321" i="4"/>
  <c r="AN321" i="4"/>
  <c r="AQ321" i="4" s="1"/>
  <c r="AM321" i="4"/>
  <c r="AK321" i="4"/>
  <c r="AJ321" i="4" a="1"/>
  <c r="AJ321" i="4" s="1"/>
  <c r="AI321" i="4"/>
  <c r="AF321" i="4"/>
  <c r="AB321" i="4"/>
  <c r="Y321" i="4"/>
  <c r="T321" i="4"/>
  <c r="AL321" i="4" s="1"/>
  <c r="H321" i="4"/>
  <c r="A321" i="4"/>
  <c r="BG320" i="4"/>
  <c r="BF320" i="4"/>
  <c r="BD320" i="4"/>
  <c r="BA320" i="4"/>
  <c r="AZ320" i="4"/>
  <c r="AV320" i="4"/>
  <c r="AU320" i="4"/>
  <c r="AT320" i="4"/>
  <c r="AS320" i="4" s="1"/>
  <c r="AP320" i="4"/>
  <c r="AO320" i="4"/>
  <c r="AM320" i="4"/>
  <c r="AJ320" i="4" a="1"/>
  <c r="AJ320" i="4" s="1"/>
  <c r="AK320" i="4" s="1"/>
  <c r="AI320" i="4"/>
  <c r="AF320" i="4"/>
  <c r="AB320" i="4"/>
  <c r="Y320" i="4"/>
  <c r="T320" i="4"/>
  <c r="AL320" i="4" s="1"/>
  <c r="H320" i="4"/>
  <c r="A320" i="4"/>
  <c r="BG319" i="4"/>
  <c r="BF319" i="4"/>
  <c r="BE319" i="4"/>
  <c r="BD319" i="4"/>
  <c r="BC319" i="4"/>
  <c r="BB319" i="4"/>
  <c r="BA319" i="4"/>
  <c r="AZ319" i="4"/>
  <c r="AY319" i="4"/>
  <c r="AX319" i="4"/>
  <c r="AU319" i="4"/>
  <c r="AT319" i="4"/>
  <c r="AS319" i="4"/>
  <c r="AP319" i="4"/>
  <c r="AO319" i="4"/>
  <c r="AM319" i="4"/>
  <c r="AK319" i="4"/>
  <c r="AJ319" i="4" a="1"/>
  <c r="AJ319" i="4" s="1"/>
  <c r="AI319" i="4"/>
  <c r="AF319" i="4"/>
  <c r="AB319" i="4"/>
  <c r="Y319" i="4"/>
  <c r="T319" i="4"/>
  <c r="H319" i="4"/>
  <c r="A319" i="4"/>
  <c r="BG318" i="4"/>
  <c r="BF318" i="4"/>
  <c r="BE318" i="4"/>
  <c r="BD318" i="4"/>
  <c r="BC318" i="4"/>
  <c r="BB318" i="4"/>
  <c r="BA318" i="4"/>
  <c r="AZ318" i="4"/>
  <c r="AY318" i="4"/>
  <c r="AX318" i="4"/>
  <c r="AW318" i="4"/>
  <c r="AT318" i="4"/>
  <c r="AS318" i="4"/>
  <c r="AP318" i="4"/>
  <c r="AO318" i="4"/>
  <c r="AN318" i="4"/>
  <c r="AM318" i="4"/>
  <c r="AL318" i="4"/>
  <c r="AQ318" i="4" s="1"/>
  <c r="AJ318" i="4" a="1"/>
  <c r="AJ318" i="4" s="1"/>
  <c r="AK318" i="4" s="1"/>
  <c r="AI318" i="4"/>
  <c r="AF318" i="4"/>
  <c r="AB318" i="4"/>
  <c r="Y318" i="4"/>
  <c r="T318" i="4"/>
  <c r="H318" i="4"/>
  <c r="A318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T317" i="4"/>
  <c r="AU317" i="4" s="1"/>
  <c r="AS317" i="4"/>
  <c r="AP317" i="4"/>
  <c r="AO317" i="4"/>
  <c r="AN317" i="4"/>
  <c r="AM317" i="4"/>
  <c r="AL317" i="4"/>
  <c r="AJ317" i="4" a="1"/>
  <c r="AJ317" i="4"/>
  <c r="AK317" i="4" s="1"/>
  <c r="AI317" i="4"/>
  <c r="AF317" i="4"/>
  <c r="AB317" i="4"/>
  <c r="Y317" i="4"/>
  <c r="T317" i="4"/>
  <c r="H317" i="4"/>
  <c r="A317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P316" i="4"/>
  <c r="AO316" i="4"/>
  <c r="AN316" i="4"/>
  <c r="AM316" i="4"/>
  <c r="AL316" i="4"/>
  <c r="AJ316" i="4" a="1"/>
  <c r="AJ316" i="4" s="1"/>
  <c r="AK316" i="4" s="1"/>
  <c r="AI316" i="4"/>
  <c r="AF316" i="4"/>
  <c r="AB316" i="4"/>
  <c r="Y316" i="4"/>
  <c r="T316" i="4"/>
  <c r="H316" i="4"/>
  <c r="A316" i="4"/>
  <c r="BB315" i="4"/>
  <c r="BA315" i="4"/>
  <c r="AZ315" i="4"/>
  <c r="AY315" i="4"/>
  <c r="AT315" i="4"/>
  <c r="AP315" i="4"/>
  <c r="AO315" i="4"/>
  <c r="AM315" i="4"/>
  <c r="AJ315" i="4" a="1"/>
  <c r="AJ315" i="4"/>
  <c r="AK315" i="4" s="1"/>
  <c r="AI315" i="4"/>
  <c r="AF315" i="4"/>
  <c r="AB315" i="4"/>
  <c r="Y315" i="4"/>
  <c r="T315" i="4"/>
  <c r="H315" i="4"/>
  <c r="A315" i="4"/>
  <c r="BF314" i="4"/>
  <c r="BD314" i="4"/>
  <c r="BA314" i="4"/>
  <c r="AZ314" i="4"/>
  <c r="AX314" i="4"/>
  <c r="AW314" i="4"/>
  <c r="AT314" i="4"/>
  <c r="AS314" i="4"/>
  <c r="AP314" i="4"/>
  <c r="AO314" i="4"/>
  <c r="AN314" i="4"/>
  <c r="AM314" i="4"/>
  <c r="AL314" i="4"/>
  <c r="AQ314" i="4" s="1"/>
  <c r="AJ314" i="4" a="1"/>
  <c r="AJ314" i="4"/>
  <c r="AK314" i="4" s="1"/>
  <c r="AI314" i="4"/>
  <c r="AF314" i="4"/>
  <c r="AB314" i="4"/>
  <c r="Y314" i="4"/>
  <c r="T314" i="4"/>
  <c r="H314" i="4"/>
  <c r="A314" i="4"/>
  <c r="AT313" i="4"/>
  <c r="AQ313" i="4"/>
  <c r="AP313" i="4"/>
  <c r="AO313" i="4"/>
  <c r="AN313" i="4"/>
  <c r="AM313" i="4"/>
  <c r="AL313" i="4"/>
  <c r="AJ313" i="4" a="1"/>
  <c r="AJ313" i="4"/>
  <c r="AK313" i="4" s="1"/>
  <c r="AI313" i="4"/>
  <c r="AF313" i="4"/>
  <c r="AB313" i="4"/>
  <c r="Y313" i="4"/>
  <c r="T313" i="4"/>
  <c r="H313" i="4"/>
  <c r="A313" i="4"/>
  <c r="BG312" i="4"/>
  <c r="BD312" i="4"/>
  <c r="AT312" i="4"/>
  <c r="AP312" i="4"/>
  <c r="AO312" i="4"/>
  <c r="AM312" i="4"/>
  <c r="AL312" i="4"/>
  <c r="AQ312" i="4" s="1"/>
  <c r="AJ312" i="4" a="1"/>
  <c r="AJ312" i="4"/>
  <c r="AK312" i="4" s="1"/>
  <c r="AI312" i="4"/>
  <c r="AF312" i="4"/>
  <c r="AB312" i="4"/>
  <c r="Y312" i="4"/>
  <c r="T312" i="4"/>
  <c r="AN312" i="4" s="1"/>
  <c r="H312" i="4"/>
  <c r="A312" i="4"/>
  <c r="BG311" i="4"/>
  <c r="BC311" i="4"/>
  <c r="BB311" i="4"/>
  <c r="BA311" i="4"/>
  <c r="AZ311" i="4"/>
  <c r="AY311" i="4"/>
  <c r="AX311" i="4"/>
  <c r="AW311" i="4"/>
  <c r="AV311" i="4"/>
  <c r="AU311" i="4"/>
  <c r="AT311" i="4"/>
  <c r="BF311" i="4" s="1"/>
  <c r="AS311" i="4"/>
  <c r="AP311" i="4"/>
  <c r="AO311" i="4"/>
  <c r="AM311" i="4"/>
  <c r="AJ311" i="4" a="1"/>
  <c r="AJ311" i="4"/>
  <c r="AK311" i="4" s="1"/>
  <c r="AI311" i="4"/>
  <c r="AF311" i="4"/>
  <c r="AB311" i="4"/>
  <c r="Y311" i="4"/>
  <c r="T311" i="4"/>
  <c r="H311" i="4"/>
  <c r="A311" i="4"/>
  <c r="BG310" i="4"/>
  <c r="AT310" i="4"/>
  <c r="AS310" i="4"/>
  <c r="AP310" i="4"/>
  <c r="AO310" i="4"/>
  <c r="AN310" i="4"/>
  <c r="AQ310" i="4" s="1"/>
  <c r="AM310" i="4"/>
  <c r="AJ310" i="4" a="1"/>
  <c r="AJ310" i="4" s="1"/>
  <c r="AK310" i="4" s="1"/>
  <c r="AI310" i="4"/>
  <c r="AF310" i="4"/>
  <c r="AB310" i="4"/>
  <c r="Y310" i="4"/>
  <c r="T310" i="4"/>
  <c r="AL310" i="4" s="1"/>
  <c r="H310" i="4"/>
  <c r="A310" i="4"/>
  <c r="AT309" i="4"/>
  <c r="AS309" i="4" s="1"/>
  <c r="AP309" i="4"/>
  <c r="AO309" i="4"/>
  <c r="AM309" i="4"/>
  <c r="AJ309" i="4" a="1"/>
  <c r="AJ309" i="4" s="1"/>
  <c r="AK309" i="4" s="1"/>
  <c r="AI309" i="4"/>
  <c r="AF309" i="4"/>
  <c r="AB309" i="4"/>
  <c r="Y309" i="4"/>
  <c r="T309" i="4"/>
  <c r="H309" i="4"/>
  <c r="A309" i="4"/>
  <c r="BG308" i="4"/>
  <c r="BF308" i="4"/>
  <c r="BE308" i="4"/>
  <c r="BD308" i="4"/>
  <c r="BC308" i="4"/>
  <c r="AZ308" i="4"/>
  <c r="AY308" i="4"/>
  <c r="AX308" i="4"/>
  <c r="AW308" i="4"/>
  <c r="AV308" i="4"/>
  <c r="AU308" i="4"/>
  <c r="AT308" i="4"/>
  <c r="AS308" i="4"/>
  <c r="AP308" i="4"/>
  <c r="AO308" i="4"/>
  <c r="AM308" i="4"/>
  <c r="AL308" i="4"/>
  <c r="AQ308" i="4" s="1"/>
  <c r="AJ308" i="4" a="1"/>
  <c r="AJ308" i="4"/>
  <c r="AK308" i="4" s="1"/>
  <c r="AI308" i="4"/>
  <c r="AF308" i="4"/>
  <c r="AB308" i="4"/>
  <c r="Y308" i="4"/>
  <c r="T308" i="4"/>
  <c r="AN308" i="4" s="1"/>
  <c r="H308" i="4"/>
  <c r="A308" i="4"/>
  <c r="BG307" i="4"/>
  <c r="BF307" i="4"/>
  <c r="BD307" i="4"/>
  <c r="BC307" i="4"/>
  <c r="BB307" i="4"/>
  <c r="AY307" i="4"/>
  <c r="AX307" i="4"/>
  <c r="AW307" i="4"/>
  <c r="AV307" i="4"/>
  <c r="AU307" i="4"/>
  <c r="AT307" i="4"/>
  <c r="AS307" i="4" s="1"/>
  <c r="AP307" i="4"/>
  <c r="AO307" i="4"/>
  <c r="AN307" i="4"/>
  <c r="AM307" i="4"/>
  <c r="AJ307" i="4" a="1"/>
  <c r="AJ307" i="4" s="1"/>
  <c r="AK307" i="4" s="1"/>
  <c r="AI307" i="4"/>
  <c r="AF307" i="4"/>
  <c r="AB307" i="4"/>
  <c r="Y307" i="4"/>
  <c r="T307" i="4"/>
  <c r="AL307" i="4" s="1"/>
  <c r="AQ307" i="4" s="1"/>
  <c r="H307" i="4"/>
  <c r="A307" i="4"/>
  <c r="BB306" i="4"/>
  <c r="AX306" i="4"/>
  <c r="AT306" i="4"/>
  <c r="AS306" i="4" s="1"/>
  <c r="AP306" i="4"/>
  <c r="AO306" i="4"/>
  <c r="AM306" i="4"/>
  <c r="AJ306" i="4" a="1"/>
  <c r="AJ306" i="4" s="1"/>
  <c r="AK306" i="4" s="1"/>
  <c r="AI306" i="4"/>
  <c r="AF306" i="4"/>
  <c r="AB306" i="4"/>
  <c r="Y306" i="4"/>
  <c r="T306" i="4"/>
  <c r="H306" i="4"/>
  <c r="A306" i="4"/>
  <c r="BG305" i="4"/>
  <c r="BF305" i="4"/>
  <c r="BE305" i="4"/>
  <c r="BD305" i="4"/>
  <c r="BC305" i="4"/>
  <c r="BB305" i="4"/>
  <c r="AW305" i="4"/>
  <c r="AV305" i="4"/>
  <c r="AT305" i="4"/>
  <c r="AS305" i="4" s="1"/>
  <c r="AP305" i="4"/>
  <c r="AO305" i="4"/>
  <c r="AN305" i="4"/>
  <c r="AM305" i="4"/>
  <c r="AL305" i="4"/>
  <c r="AK305" i="4"/>
  <c r="AJ305" i="4" a="1"/>
  <c r="AJ305" i="4" s="1"/>
  <c r="AI305" i="4"/>
  <c r="AF305" i="4"/>
  <c r="AB305" i="4"/>
  <c r="Y305" i="4"/>
  <c r="T305" i="4"/>
  <c r="H305" i="4"/>
  <c r="A305" i="4"/>
  <c r="AT304" i="4"/>
  <c r="AP304" i="4"/>
  <c r="AO304" i="4"/>
  <c r="AN304" i="4"/>
  <c r="AM304" i="4"/>
  <c r="AL304" i="4"/>
  <c r="AJ304" i="4" a="1"/>
  <c r="AJ304" i="4" s="1"/>
  <c r="AK304" i="4" s="1"/>
  <c r="AI304" i="4"/>
  <c r="AF304" i="4"/>
  <c r="AB304" i="4"/>
  <c r="Y304" i="4"/>
  <c r="T304" i="4"/>
  <c r="H304" i="4"/>
  <c r="A304" i="4"/>
  <c r="BF303" i="4"/>
  <c r="AT303" i="4"/>
  <c r="AS303" i="4" s="1"/>
  <c r="AP303" i="4"/>
  <c r="AO303" i="4"/>
  <c r="AM303" i="4"/>
  <c r="AK303" i="4"/>
  <c r="AJ303" i="4" a="1"/>
  <c r="AJ303" i="4" s="1"/>
  <c r="AI303" i="4"/>
  <c r="AF303" i="4"/>
  <c r="AB303" i="4"/>
  <c r="Y303" i="4"/>
  <c r="T303" i="4"/>
  <c r="H303" i="4"/>
  <c r="A303" i="4"/>
  <c r="BF302" i="4"/>
  <c r="BE302" i="4"/>
  <c r="BC302" i="4"/>
  <c r="BB302" i="4"/>
  <c r="BA302" i="4"/>
  <c r="AZ302" i="4"/>
  <c r="AY302" i="4"/>
  <c r="AX302" i="4"/>
  <c r="AW302" i="4"/>
  <c r="AT302" i="4"/>
  <c r="AS302" i="4" s="1"/>
  <c r="AP302" i="4"/>
  <c r="AO302" i="4"/>
  <c r="AN302" i="4"/>
  <c r="AM302" i="4"/>
  <c r="AL302" i="4"/>
  <c r="AJ302" i="4" a="1"/>
  <c r="AJ302" i="4"/>
  <c r="AK302" i="4" s="1"/>
  <c r="AI302" i="4"/>
  <c r="AF302" i="4"/>
  <c r="AB302" i="4"/>
  <c r="Y302" i="4"/>
  <c r="T302" i="4"/>
  <c r="H302" i="4"/>
  <c r="A302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T301" i="4"/>
  <c r="AU301" i="4" s="1"/>
  <c r="AS301" i="4"/>
  <c r="AQ301" i="4"/>
  <c r="AP301" i="4"/>
  <c r="AO301" i="4"/>
  <c r="AN301" i="4"/>
  <c r="AM301" i="4"/>
  <c r="AL301" i="4"/>
  <c r="AJ301" i="4" a="1"/>
  <c r="AJ301" i="4" s="1"/>
  <c r="AK301" i="4" s="1"/>
  <c r="AI301" i="4"/>
  <c r="AF301" i="4"/>
  <c r="AB301" i="4"/>
  <c r="Y301" i="4"/>
  <c r="T301" i="4"/>
  <c r="H301" i="4"/>
  <c r="A301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 s="1"/>
  <c r="AP300" i="4"/>
  <c r="AO300" i="4"/>
  <c r="AM300" i="4"/>
  <c r="AJ300" i="4" a="1"/>
  <c r="AJ300" i="4"/>
  <c r="AK300" i="4" s="1"/>
  <c r="AI300" i="4"/>
  <c r="AF300" i="4"/>
  <c r="AB300" i="4"/>
  <c r="Y300" i="4"/>
  <c r="T300" i="4"/>
  <c r="H300" i="4"/>
  <c r="A300" i="4"/>
  <c r="BG299" i="4"/>
  <c r="BF299" i="4"/>
  <c r="AX299" i="4"/>
  <c r="AV299" i="4"/>
  <c r="AU299" i="4"/>
  <c r="AT299" i="4"/>
  <c r="AP299" i="4"/>
  <c r="AO299" i="4"/>
  <c r="AN299" i="4"/>
  <c r="AM299" i="4"/>
  <c r="AL299" i="4"/>
  <c r="AQ299" i="4" s="1"/>
  <c r="AK299" i="4"/>
  <c r="AJ299" i="4" a="1"/>
  <c r="AJ299" i="4" s="1"/>
  <c r="AI299" i="4"/>
  <c r="AF299" i="4"/>
  <c r="AB299" i="4"/>
  <c r="Y299" i="4"/>
  <c r="T299" i="4"/>
  <c r="H299" i="4"/>
  <c r="A299" i="4"/>
  <c r="BF298" i="4"/>
  <c r="BE298" i="4"/>
  <c r="BD298" i="4"/>
  <c r="BC298" i="4"/>
  <c r="BB298" i="4"/>
  <c r="BA298" i="4"/>
  <c r="AZ298" i="4"/>
  <c r="AY298" i="4"/>
  <c r="AX298" i="4"/>
  <c r="AW298" i="4"/>
  <c r="AU298" i="4"/>
  <c r="AT298" i="4"/>
  <c r="AP298" i="4"/>
  <c r="AO298" i="4"/>
  <c r="AN298" i="4"/>
  <c r="AM298" i="4"/>
  <c r="AL298" i="4"/>
  <c r="AQ298" i="4" s="1"/>
  <c r="AJ298" i="4" a="1"/>
  <c r="AJ298" i="4"/>
  <c r="AK298" i="4" s="1"/>
  <c r="AI298" i="4"/>
  <c r="AF298" i="4"/>
  <c r="AB298" i="4"/>
  <c r="Y298" i="4"/>
  <c r="T298" i="4"/>
  <c r="H298" i="4"/>
  <c r="A298" i="4"/>
  <c r="AZ297" i="4"/>
  <c r="AW297" i="4"/>
  <c r="AT297" i="4"/>
  <c r="AS297" i="4" s="1"/>
  <c r="AP297" i="4"/>
  <c r="AO297" i="4"/>
  <c r="AM297" i="4"/>
  <c r="AJ297" i="4" a="1"/>
  <c r="AJ297" i="4"/>
  <c r="AK297" i="4" s="1"/>
  <c r="AI297" i="4"/>
  <c r="AF297" i="4"/>
  <c r="AB297" i="4"/>
  <c r="Y297" i="4"/>
  <c r="T297" i="4"/>
  <c r="H297" i="4"/>
  <c r="A297" i="4"/>
  <c r="AT296" i="4"/>
  <c r="AS296" i="4" s="1"/>
  <c r="AP296" i="4"/>
  <c r="AO296" i="4"/>
  <c r="AM296" i="4"/>
  <c r="AK296" i="4"/>
  <c r="AJ296" i="4" a="1"/>
  <c r="AJ296" i="4"/>
  <c r="AI296" i="4"/>
  <c r="AF296" i="4"/>
  <c r="AB296" i="4"/>
  <c r="Y296" i="4"/>
  <c r="T296" i="4"/>
  <c r="AN296" i="4" s="1"/>
  <c r="H296" i="4"/>
  <c r="A296" i="4"/>
  <c r="BG295" i="4"/>
  <c r="BF295" i="4"/>
  <c r="BC295" i="4"/>
  <c r="BB295" i="4"/>
  <c r="BA295" i="4"/>
  <c r="AZ295" i="4"/>
  <c r="AY295" i="4"/>
  <c r="AW295" i="4"/>
  <c r="AV295" i="4"/>
  <c r="AU295" i="4"/>
  <c r="AT295" i="4"/>
  <c r="AS295" i="4" s="1"/>
  <c r="AP295" i="4"/>
  <c r="AO295" i="4"/>
  <c r="AM295" i="4"/>
  <c r="AL295" i="4"/>
  <c r="AQ295" i="4" s="1"/>
  <c r="AJ295" i="4" a="1"/>
  <c r="AJ295" i="4" s="1"/>
  <c r="AK295" i="4" s="1"/>
  <c r="AI295" i="4"/>
  <c r="AF295" i="4"/>
  <c r="AB295" i="4"/>
  <c r="Y295" i="4"/>
  <c r="T295" i="4"/>
  <c r="AN295" i="4" s="1"/>
  <c r="H295" i="4"/>
  <c r="A295" i="4"/>
  <c r="BG294" i="4"/>
  <c r="BF294" i="4"/>
  <c r="BE294" i="4"/>
  <c r="BB294" i="4"/>
  <c r="BA294" i="4"/>
  <c r="AZ294" i="4"/>
  <c r="AY294" i="4"/>
  <c r="AX294" i="4"/>
  <c r="AW294" i="4"/>
  <c r="AV294" i="4"/>
  <c r="AU294" i="4"/>
  <c r="AT294" i="4"/>
  <c r="AS294" i="4"/>
  <c r="AP294" i="4"/>
  <c r="AO294" i="4"/>
  <c r="AM294" i="4"/>
  <c r="AK294" i="4"/>
  <c r="AJ294" i="4" a="1"/>
  <c r="AJ294" i="4"/>
  <c r="AI294" i="4"/>
  <c r="AF294" i="4"/>
  <c r="AB294" i="4"/>
  <c r="Y294" i="4"/>
  <c r="T294" i="4"/>
  <c r="H294" i="4"/>
  <c r="A294" i="4"/>
  <c r="AT293" i="4"/>
  <c r="AS293" i="4" s="1"/>
  <c r="AP293" i="4"/>
  <c r="AO293" i="4"/>
  <c r="AN293" i="4"/>
  <c r="AQ293" i="4" s="1"/>
  <c r="AM293" i="4"/>
  <c r="AJ293" i="4" a="1"/>
  <c r="AJ293" i="4" s="1"/>
  <c r="AK293" i="4" s="1"/>
  <c r="AI293" i="4"/>
  <c r="AF293" i="4"/>
  <c r="AB293" i="4"/>
  <c r="Y293" i="4"/>
  <c r="T293" i="4"/>
  <c r="AL293" i="4" s="1"/>
  <c r="H293" i="4"/>
  <c r="A293" i="4"/>
  <c r="BG292" i="4"/>
  <c r="BF292" i="4"/>
  <c r="BE292" i="4"/>
  <c r="BD292" i="4"/>
  <c r="AZ292" i="4"/>
  <c r="AY292" i="4"/>
  <c r="AX292" i="4"/>
  <c r="AW292" i="4"/>
  <c r="AT292" i="4"/>
  <c r="AS292" i="4"/>
  <c r="AQ292" i="4"/>
  <c r="AP292" i="4"/>
  <c r="AO292" i="4"/>
  <c r="AN292" i="4"/>
  <c r="AM292" i="4"/>
  <c r="AL292" i="4"/>
  <c r="AJ292" i="4" a="1"/>
  <c r="AJ292" i="4"/>
  <c r="AK292" i="4" s="1"/>
  <c r="AI292" i="4"/>
  <c r="AF292" i="4"/>
  <c r="AB292" i="4"/>
  <c r="Y292" i="4"/>
  <c r="T292" i="4"/>
  <c r="H292" i="4"/>
  <c r="A292" i="4"/>
  <c r="BG291" i="4"/>
  <c r="BF291" i="4"/>
  <c r="BB291" i="4"/>
  <c r="AV291" i="4"/>
  <c r="AT291" i="4"/>
  <c r="AP291" i="4"/>
  <c r="AO291" i="4"/>
  <c r="AM291" i="4"/>
  <c r="AL291" i="4"/>
  <c r="AJ291" i="4" a="1"/>
  <c r="AJ291" i="4" s="1"/>
  <c r="AK291" i="4" s="1"/>
  <c r="AI291" i="4"/>
  <c r="AF291" i="4"/>
  <c r="AB291" i="4"/>
  <c r="Y291" i="4"/>
  <c r="T291" i="4"/>
  <c r="AN291" i="4" s="1"/>
  <c r="H291" i="4"/>
  <c r="A291" i="4"/>
  <c r="AT290" i="4"/>
  <c r="AP290" i="4"/>
  <c r="AO290" i="4"/>
  <c r="AM290" i="4"/>
  <c r="AK290" i="4"/>
  <c r="AJ290" i="4" a="1"/>
  <c r="AJ290" i="4" s="1"/>
  <c r="AI290" i="4"/>
  <c r="AF290" i="4"/>
  <c r="AB290" i="4"/>
  <c r="Y290" i="4"/>
  <c r="T290" i="4"/>
  <c r="AL290" i="4" s="1"/>
  <c r="H290" i="4"/>
  <c r="A290" i="4"/>
  <c r="BG289" i="4"/>
  <c r="BF289" i="4"/>
  <c r="BE289" i="4"/>
  <c r="BD289" i="4"/>
  <c r="BC289" i="4"/>
  <c r="AT289" i="4"/>
  <c r="AS289" i="4"/>
  <c r="AP289" i="4"/>
  <c r="AO289" i="4"/>
  <c r="AM289" i="4"/>
  <c r="AJ289" i="4" a="1"/>
  <c r="AJ289" i="4" s="1"/>
  <c r="AK289" i="4" s="1"/>
  <c r="AI289" i="4"/>
  <c r="AF289" i="4"/>
  <c r="AB289" i="4"/>
  <c r="Y289" i="4"/>
  <c r="T289" i="4"/>
  <c r="H289" i="4"/>
  <c r="A289" i="4"/>
  <c r="BG288" i="4"/>
  <c r="BF288" i="4"/>
  <c r="BE288" i="4"/>
  <c r="BD288" i="4"/>
  <c r="BC288" i="4"/>
  <c r="BB288" i="4"/>
  <c r="BA288" i="4"/>
  <c r="AZ288" i="4"/>
  <c r="AY288" i="4"/>
  <c r="AV288" i="4"/>
  <c r="AU288" i="4"/>
  <c r="AT288" i="4"/>
  <c r="AS288" i="4"/>
  <c r="AQ288" i="4"/>
  <c r="AP288" i="4"/>
  <c r="AO288" i="4"/>
  <c r="AN288" i="4"/>
  <c r="AM288" i="4"/>
  <c r="AL288" i="4"/>
  <c r="AJ288" i="4" a="1"/>
  <c r="AJ288" i="4" s="1"/>
  <c r="AK288" i="4" s="1"/>
  <c r="AI288" i="4"/>
  <c r="AF288" i="4"/>
  <c r="AB288" i="4"/>
  <c r="Y288" i="4"/>
  <c r="T288" i="4"/>
  <c r="H288" i="4"/>
  <c r="A288" i="4"/>
  <c r="BG287" i="4"/>
  <c r="BC287" i="4"/>
  <c r="AZ287" i="4"/>
  <c r="AU287" i="4"/>
  <c r="AT287" i="4"/>
  <c r="AP287" i="4"/>
  <c r="AO287" i="4"/>
  <c r="AN287" i="4"/>
  <c r="AM287" i="4"/>
  <c r="AL287" i="4"/>
  <c r="AQ287" i="4" s="1"/>
  <c r="AJ287" i="4" a="1"/>
  <c r="AJ287" i="4"/>
  <c r="AK287" i="4" s="1"/>
  <c r="AI287" i="4"/>
  <c r="AF287" i="4"/>
  <c r="AB287" i="4"/>
  <c r="Y287" i="4"/>
  <c r="T287" i="4"/>
  <c r="H287" i="4"/>
  <c r="A287" i="4"/>
  <c r="BD286" i="4"/>
  <c r="BC286" i="4"/>
  <c r="BB286" i="4"/>
  <c r="BA286" i="4"/>
  <c r="AZ286" i="4"/>
  <c r="AY286" i="4"/>
  <c r="AT286" i="4"/>
  <c r="AS286" i="4"/>
  <c r="AP286" i="4"/>
  <c r="AQ286" i="4" s="1"/>
  <c r="AO286" i="4"/>
  <c r="AN286" i="4"/>
  <c r="AM286" i="4"/>
  <c r="AL286" i="4"/>
  <c r="AJ286" i="4" a="1"/>
  <c r="AJ286" i="4" s="1"/>
  <c r="AK286" i="4" s="1"/>
  <c r="AI286" i="4"/>
  <c r="AF286" i="4"/>
  <c r="AB286" i="4"/>
  <c r="Y286" i="4"/>
  <c r="T286" i="4"/>
  <c r="H286" i="4"/>
  <c r="A286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T285" i="4"/>
  <c r="AU285" i="4" s="1"/>
  <c r="AS285" i="4"/>
  <c r="AP285" i="4"/>
  <c r="AO285" i="4"/>
  <c r="AN285" i="4"/>
  <c r="AQ285" i="4" s="1"/>
  <c r="AM285" i="4"/>
  <c r="AL285" i="4"/>
  <c r="AJ285" i="4" a="1"/>
  <c r="AJ285" i="4"/>
  <c r="AK285" i="4" s="1"/>
  <c r="AI285" i="4"/>
  <c r="AF285" i="4"/>
  <c r="AB285" i="4"/>
  <c r="Y285" i="4"/>
  <c r="T285" i="4"/>
  <c r="H285" i="4"/>
  <c r="A285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 s="1"/>
  <c r="AP284" i="4"/>
  <c r="AO284" i="4"/>
  <c r="AM284" i="4"/>
  <c r="AJ284" i="4" a="1"/>
  <c r="AJ284" i="4" s="1"/>
  <c r="AK284" i="4" s="1"/>
  <c r="AI284" i="4"/>
  <c r="AF284" i="4"/>
  <c r="AB284" i="4"/>
  <c r="Y284" i="4"/>
  <c r="T284" i="4"/>
  <c r="AN284" i="4" s="1"/>
  <c r="H284" i="4"/>
  <c r="A284" i="4"/>
  <c r="BG283" i="4"/>
  <c r="BF283" i="4"/>
  <c r="BE283" i="4"/>
  <c r="AT283" i="4"/>
  <c r="AP283" i="4"/>
  <c r="AO283" i="4"/>
  <c r="AM283" i="4"/>
  <c r="AL283" i="4"/>
  <c r="AJ283" i="4" a="1"/>
  <c r="AJ283" i="4"/>
  <c r="AK283" i="4" s="1"/>
  <c r="AI283" i="4"/>
  <c r="AF283" i="4"/>
  <c r="AB283" i="4"/>
  <c r="Y283" i="4"/>
  <c r="T283" i="4"/>
  <c r="AN283" i="4" s="1"/>
  <c r="H283" i="4"/>
  <c r="A283" i="4"/>
  <c r="BF282" i="4"/>
  <c r="BE282" i="4"/>
  <c r="BD282" i="4"/>
  <c r="BC282" i="4"/>
  <c r="BB282" i="4"/>
  <c r="BA282" i="4"/>
  <c r="AZ282" i="4"/>
  <c r="AY282" i="4"/>
  <c r="AX282" i="4"/>
  <c r="AW282" i="4"/>
  <c r="AT282" i="4"/>
  <c r="BG282" i="4" s="1"/>
  <c r="AS282" i="4"/>
  <c r="AP282" i="4"/>
  <c r="AO282" i="4"/>
  <c r="AN282" i="4"/>
  <c r="AM282" i="4"/>
  <c r="AL282" i="4"/>
  <c r="AQ282" i="4" s="1"/>
  <c r="AJ282" i="4" a="1"/>
  <c r="AJ282" i="4"/>
  <c r="AK282" i="4" s="1"/>
  <c r="AI282" i="4"/>
  <c r="AF282" i="4"/>
  <c r="AB282" i="4"/>
  <c r="Y282" i="4"/>
  <c r="T282" i="4"/>
  <c r="H282" i="4"/>
  <c r="A282" i="4"/>
  <c r="AT281" i="4"/>
  <c r="AP281" i="4"/>
  <c r="AO281" i="4"/>
  <c r="AN281" i="4"/>
  <c r="AM281" i="4"/>
  <c r="AJ281" i="4" a="1"/>
  <c r="AJ281" i="4" s="1"/>
  <c r="AK281" i="4" s="1"/>
  <c r="AI281" i="4"/>
  <c r="AF281" i="4"/>
  <c r="AB281" i="4"/>
  <c r="Y281" i="4"/>
  <c r="T281" i="4"/>
  <c r="AL281" i="4" s="1"/>
  <c r="H281" i="4"/>
  <c r="A281" i="4"/>
  <c r="BB280" i="4"/>
  <c r="BA280" i="4"/>
  <c r="AZ280" i="4"/>
  <c r="AY280" i="4"/>
  <c r="AV280" i="4"/>
  <c r="AU280" i="4"/>
  <c r="AT280" i="4"/>
  <c r="AS280" i="4"/>
  <c r="AP280" i="4"/>
  <c r="AO280" i="4"/>
  <c r="AM280" i="4"/>
  <c r="AJ280" i="4" a="1"/>
  <c r="AJ280" i="4"/>
  <c r="AK280" i="4" s="1"/>
  <c r="AI280" i="4"/>
  <c r="AF280" i="4"/>
  <c r="AB280" i="4"/>
  <c r="Y280" i="4"/>
  <c r="T280" i="4"/>
  <c r="H280" i="4"/>
  <c r="A280" i="4"/>
  <c r="AT279" i="4"/>
  <c r="AS279" i="4"/>
  <c r="AP279" i="4"/>
  <c r="AO279" i="4"/>
  <c r="AM279" i="4"/>
  <c r="AJ279" i="4" a="1"/>
  <c r="AJ279" i="4" s="1"/>
  <c r="AK279" i="4" s="1"/>
  <c r="AI279" i="4"/>
  <c r="AF279" i="4"/>
  <c r="AB279" i="4"/>
  <c r="Y279" i="4"/>
  <c r="T279" i="4"/>
  <c r="AN279" i="4" s="1"/>
  <c r="H279" i="4"/>
  <c r="A279" i="4"/>
  <c r="BG278" i="4"/>
  <c r="BF278" i="4"/>
  <c r="BE278" i="4"/>
  <c r="BB278" i="4"/>
  <c r="BA278" i="4"/>
  <c r="AT278" i="4"/>
  <c r="AS278" i="4" s="1"/>
  <c r="AP278" i="4"/>
  <c r="AO278" i="4"/>
  <c r="AN278" i="4"/>
  <c r="AQ278" i="4" s="1"/>
  <c r="AM278" i="4"/>
  <c r="AJ278" i="4" a="1"/>
  <c r="AJ278" i="4"/>
  <c r="AK278" i="4" s="1"/>
  <c r="AI278" i="4"/>
  <c r="AF278" i="4"/>
  <c r="AB278" i="4"/>
  <c r="Y278" i="4"/>
  <c r="T278" i="4"/>
  <c r="AL278" i="4" s="1"/>
  <c r="H278" i="4"/>
  <c r="A278" i="4"/>
  <c r="AX277" i="4"/>
  <c r="AW277" i="4"/>
  <c r="AV277" i="4"/>
  <c r="AT277" i="4"/>
  <c r="AP277" i="4"/>
  <c r="AO277" i="4"/>
  <c r="AM277" i="4"/>
  <c r="AJ277" i="4" a="1"/>
  <c r="AJ277" i="4"/>
  <c r="AK277" i="4" s="1"/>
  <c r="AI277" i="4"/>
  <c r="AF277" i="4"/>
  <c r="AB277" i="4"/>
  <c r="Y277" i="4"/>
  <c r="T277" i="4"/>
  <c r="AL277" i="4" s="1"/>
  <c r="H277" i="4"/>
  <c r="A277" i="4"/>
  <c r="BG276" i="4"/>
  <c r="BC276" i="4"/>
  <c r="AZ276" i="4"/>
  <c r="AV276" i="4"/>
  <c r="AT276" i="4"/>
  <c r="AS276" i="4"/>
  <c r="AP276" i="4"/>
  <c r="AO276" i="4"/>
  <c r="AN276" i="4"/>
  <c r="AM276" i="4"/>
  <c r="AJ276" i="4" a="1"/>
  <c r="AJ276" i="4"/>
  <c r="AK276" i="4" s="1"/>
  <c r="AI276" i="4"/>
  <c r="AF276" i="4"/>
  <c r="AB276" i="4"/>
  <c r="Y276" i="4"/>
  <c r="T276" i="4"/>
  <c r="AL276" i="4" s="1"/>
  <c r="AQ276" i="4" s="1"/>
  <c r="H276" i="4"/>
  <c r="A276" i="4"/>
  <c r="AU275" i="4"/>
  <c r="AT275" i="4"/>
  <c r="AS275" i="4"/>
  <c r="AP275" i="4"/>
  <c r="AO275" i="4"/>
  <c r="AM275" i="4"/>
  <c r="AJ275" i="4" a="1"/>
  <c r="AJ275" i="4" s="1"/>
  <c r="AK275" i="4" s="1"/>
  <c r="AI275" i="4"/>
  <c r="AF275" i="4"/>
  <c r="AB275" i="4"/>
  <c r="Y275" i="4"/>
  <c r="T275" i="4"/>
  <c r="H275" i="4"/>
  <c r="A275" i="4"/>
  <c r="BG274" i="4"/>
  <c r="BF274" i="4"/>
  <c r="BE274" i="4"/>
  <c r="BD274" i="4"/>
  <c r="BC274" i="4"/>
  <c r="BB274" i="4"/>
  <c r="BA274" i="4"/>
  <c r="AX274" i="4"/>
  <c r="AW274" i="4"/>
  <c r="AT274" i="4"/>
  <c r="AS274" i="4"/>
  <c r="AP274" i="4"/>
  <c r="AO274" i="4"/>
  <c r="AN274" i="4"/>
  <c r="AM274" i="4"/>
  <c r="AL274" i="4"/>
  <c r="AK274" i="4"/>
  <c r="AJ274" i="4" a="1"/>
  <c r="AJ274" i="4" s="1"/>
  <c r="AI274" i="4"/>
  <c r="AF274" i="4"/>
  <c r="AB274" i="4"/>
  <c r="Y274" i="4"/>
  <c r="T274" i="4"/>
  <c r="H274" i="4"/>
  <c r="A274" i="4"/>
  <c r="BD273" i="4"/>
  <c r="BC273" i="4"/>
  <c r="BB273" i="4"/>
  <c r="BA273" i="4"/>
  <c r="AZ273" i="4"/>
  <c r="AT273" i="4"/>
  <c r="AS273" i="4" s="1"/>
  <c r="AP273" i="4"/>
  <c r="AO273" i="4"/>
  <c r="AM273" i="4"/>
  <c r="AL273" i="4"/>
  <c r="AJ273" i="4" a="1"/>
  <c r="AJ273" i="4"/>
  <c r="AK273" i="4" s="1"/>
  <c r="AI273" i="4"/>
  <c r="AF273" i="4"/>
  <c r="AB273" i="4"/>
  <c r="Y273" i="4"/>
  <c r="T273" i="4"/>
  <c r="AN273" i="4" s="1"/>
  <c r="H273" i="4"/>
  <c r="A273" i="4"/>
  <c r="AU272" i="4"/>
  <c r="AT272" i="4"/>
  <c r="AS272" i="4"/>
  <c r="AP272" i="4"/>
  <c r="AO272" i="4"/>
  <c r="AM272" i="4"/>
  <c r="AJ272" i="4" a="1"/>
  <c r="AJ272" i="4" s="1"/>
  <c r="AK272" i="4" s="1"/>
  <c r="AI272" i="4"/>
  <c r="AF272" i="4"/>
  <c r="AB272" i="4"/>
  <c r="Y272" i="4"/>
  <c r="T272" i="4"/>
  <c r="H272" i="4"/>
  <c r="A272" i="4"/>
  <c r="BG271" i="4"/>
  <c r="BF271" i="4"/>
  <c r="BE271" i="4"/>
  <c r="BA271" i="4"/>
  <c r="AX271" i="4"/>
  <c r="AU271" i="4"/>
  <c r="AT271" i="4"/>
  <c r="AS271" i="4"/>
  <c r="AP271" i="4"/>
  <c r="AO271" i="4"/>
  <c r="AN271" i="4"/>
  <c r="AM271" i="4"/>
  <c r="AL271" i="4"/>
  <c r="AQ271" i="4" s="1"/>
  <c r="AJ271" i="4" a="1"/>
  <c r="AJ271" i="4"/>
  <c r="AK271" i="4" s="1"/>
  <c r="AI271" i="4"/>
  <c r="AF271" i="4"/>
  <c r="AB271" i="4"/>
  <c r="Y271" i="4"/>
  <c r="T271" i="4"/>
  <c r="H271" i="4"/>
  <c r="A271" i="4"/>
  <c r="AX270" i="4"/>
  <c r="AT270" i="4"/>
  <c r="AS270" i="4"/>
  <c r="AQ270" i="4"/>
  <c r="AP270" i="4"/>
  <c r="AO270" i="4"/>
  <c r="AN270" i="4"/>
  <c r="AM270" i="4"/>
  <c r="AL270" i="4"/>
  <c r="AJ270" i="4" a="1"/>
  <c r="AJ270" i="4" s="1"/>
  <c r="AK270" i="4" s="1"/>
  <c r="AI270" i="4"/>
  <c r="AF270" i="4"/>
  <c r="AB270" i="4"/>
  <c r="Y270" i="4"/>
  <c r="T270" i="4"/>
  <c r="H270" i="4"/>
  <c r="A270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T269" i="4"/>
  <c r="AU269" i="4" s="1"/>
  <c r="AS269" i="4"/>
  <c r="AQ269" i="4"/>
  <c r="AP269" i="4"/>
  <c r="AO269" i="4"/>
  <c r="AN269" i="4"/>
  <c r="AM269" i="4"/>
  <c r="AL269" i="4"/>
  <c r="AK269" i="4"/>
  <c r="AJ269" i="4" a="1"/>
  <c r="AJ269" i="4"/>
  <c r="AI269" i="4"/>
  <c r="AF269" i="4"/>
  <c r="AB269" i="4"/>
  <c r="Y269" i="4"/>
  <c r="T269" i="4"/>
  <c r="H269" i="4"/>
  <c r="A269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P268" i="4"/>
  <c r="AO268" i="4"/>
  <c r="AN268" i="4"/>
  <c r="AQ268" i="4" s="1"/>
  <c r="AM268" i="4"/>
  <c r="AL268" i="4"/>
  <c r="AJ268" i="4" a="1"/>
  <c r="AJ268" i="4" s="1"/>
  <c r="AK268" i="4" s="1"/>
  <c r="AI268" i="4"/>
  <c r="AF268" i="4"/>
  <c r="AB268" i="4"/>
  <c r="Y268" i="4"/>
  <c r="T268" i="4"/>
  <c r="H268" i="4"/>
  <c r="A268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T267" i="4"/>
  <c r="AS267" i="4" s="1"/>
  <c r="AP267" i="4"/>
  <c r="AO267" i="4"/>
  <c r="AN267" i="4"/>
  <c r="AM267" i="4"/>
  <c r="AL267" i="4"/>
  <c r="AJ267" i="4" a="1"/>
  <c r="AJ267" i="4" s="1"/>
  <c r="AK267" i="4" s="1"/>
  <c r="AI267" i="4"/>
  <c r="AF267" i="4"/>
  <c r="AB267" i="4"/>
  <c r="Y267" i="4"/>
  <c r="T267" i="4"/>
  <c r="H267" i="4"/>
  <c r="A267" i="4"/>
  <c r="BD266" i="4"/>
  <c r="BC266" i="4"/>
  <c r="BB266" i="4"/>
  <c r="BA266" i="4"/>
  <c r="AZ266" i="4"/>
  <c r="AY266" i="4"/>
  <c r="AX266" i="4"/>
  <c r="AW266" i="4"/>
  <c r="AT266" i="4"/>
  <c r="AS266" i="4"/>
  <c r="AP266" i="4"/>
  <c r="AO266" i="4"/>
  <c r="AM266" i="4"/>
  <c r="AJ266" i="4" a="1"/>
  <c r="AJ266" i="4"/>
  <c r="AK266" i="4" s="1"/>
  <c r="AI266" i="4"/>
  <c r="AF266" i="4"/>
  <c r="AB266" i="4"/>
  <c r="Y266" i="4"/>
  <c r="T266" i="4"/>
  <c r="H266" i="4"/>
  <c r="A266" i="4"/>
  <c r="BD265" i="4"/>
  <c r="AX265" i="4"/>
  <c r="AT265" i="4"/>
  <c r="AS265" i="4"/>
  <c r="AQ265" i="4"/>
  <c r="AP265" i="4"/>
  <c r="AO265" i="4"/>
  <c r="AN265" i="4"/>
  <c r="AM265" i="4"/>
  <c r="AJ265" i="4" a="1"/>
  <c r="AJ265" i="4"/>
  <c r="AK265" i="4" s="1"/>
  <c r="AI265" i="4"/>
  <c r="AF265" i="4"/>
  <c r="AB265" i="4"/>
  <c r="Y265" i="4"/>
  <c r="T265" i="4"/>
  <c r="AL265" i="4" s="1"/>
  <c r="H265" i="4"/>
  <c r="A265" i="4"/>
  <c r="BG264" i="4"/>
  <c r="BD264" i="4"/>
  <c r="BC264" i="4"/>
  <c r="BB264" i="4"/>
  <c r="BA264" i="4"/>
  <c r="AW264" i="4"/>
  <c r="AT264" i="4"/>
  <c r="AS264" i="4"/>
  <c r="AP264" i="4"/>
  <c r="AO264" i="4"/>
  <c r="AM264" i="4"/>
  <c r="AL264" i="4"/>
  <c r="AQ264" i="4" s="1"/>
  <c r="AJ264" i="4" a="1"/>
  <c r="AJ264" i="4"/>
  <c r="AK264" i="4" s="1"/>
  <c r="AI264" i="4"/>
  <c r="AF264" i="4"/>
  <c r="AB264" i="4"/>
  <c r="Y264" i="4"/>
  <c r="T264" i="4"/>
  <c r="AN264" i="4" s="1"/>
  <c r="H264" i="4"/>
  <c r="A264" i="4"/>
  <c r="BG263" i="4"/>
  <c r="BF263" i="4"/>
  <c r="BC263" i="4"/>
  <c r="BB263" i="4"/>
  <c r="BA263" i="4"/>
  <c r="AZ263" i="4"/>
  <c r="AY263" i="4"/>
  <c r="AX263" i="4"/>
  <c r="AW263" i="4"/>
  <c r="AT263" i="4"/>
  <c r="AS263" i="4"/>
  <c r="AQ263" i="4"/>
  <c r="AP263" i="4"/>
  <c r="AO263" i="4"/>
  <c r="AM263" i="4"/>
  <c r="AL263" i="4"/>
  <c r="AK263" i="4"/>
  <c r="AJ263" i="4" a="1"/>
  <c r="AJ263" i="4"/>
  <c r="AI263" i="4"/>
  <c r="AF263" i="4"/>
  <c r="AB263" i="4"/>
  <c r="Y263" i="4"/>
  <c r="T263" i="4"/>
  <c r="AN263" i="4" s="1"/>
  <c r="H263" i="4"/>
  <c r="A263" i="4"/>
  <c r="BG262" i="4"/>
  <c r="BF262" i="4"/>
  <c r="BE262" i="4"/>
  <c r="AY262" i="4"/>
  <c r="AV262" i="4"/>
  <c r="AT262" i="4"/>
  <c r="AS262" i="4"/>
  <c r="AP262" i="4"/>
  <c r="AO262" i="4"/>
  <c r="AN262" i="4"/>
  <c r="AM262" i="4"/>
  <c r="AJ262" i="4" a="1"/>
  <c r="AJ262" i="4" s="1"/>
  <c r="AK262" i="4" s="1"/>
  <c r="AI262" i="4"/>
  <c r="AF262" i="4"/>
  <c r="AB262" i="4"/>
  <c r="Y262" i="4"/>
  <c r="T262" i="4"/>
  <c r="AL262" i="4" s="1"/>
  <c r="H262" i="4"/>
  <c r="A262" i="4"/>
  <c r="BG261" i="4"/>
  <c r="BA261" i="4"/>
  <c r="AZ261" i="4"/>
  <c r="AY261" i="4"/>
  <c r="AX261" i="4"/>
  <c r="AW261" i="4"/>
  <c r="AV261" i="4"/>
  <c r="AU261" i="4"/>
  <c r="AT261" i="4"/>
  <c r="AS261" i="4"/>
  <c r="AP261" i="4"/>
  <c r="AO261" i="4"/>
  <c r="AM261" i="4"/>
  <c r="AJ261" i="4" a="1"/>
  <c r="AJ261" i="4"/>
  <c r="AK261" i="4" s="1"/>
  <c r="AI261" i="4"/>
  <c r="AF261" i="4"/>
  <c r="AB261" i="4"/>
  <c r="Y261" i="4"/>
  <c r="T261" i="4"/>
  <c r="H261" i="4"/>
  <c r="A261" i="4"/>
  <c r="BD260" i="4"/>
  <c r="AV260" i="4"/>
  <c r="AT260" i="4"/>
  <c r="AS260" i="4"/>
  <c r="AP260" i="4"/>
  <c r="AO260" i="4"/>
  <c r="AN260" i="4"/>
  <c r="AM260" i="4"/>
  <c r="AL260" i="4"/>
  <c r="AJ260" i="4" a="1"/>
  <c r="AJ260" i="4"/>
  <c r="AK260" i="4" s="1"/>
  <c r="AI260" i="4"/>
  <c r="AF260" i="4"/>
  <c r="AB260" i="4"/>
  <c r="Y260" i="4"/>
  <c r="T260" i="4"/>
  <c r="H260" i="4"/>
  <c r="A260" i="4"/>
  <c r="BG259" i="4"/>
  <c r="BF259" i="4"/>
  <c r="BE259" i="4"/>
  <c r="BD259" i="4"/>
  <c r="BC259" i="4"/>
  <c r="BB259" i="4"/>
  <c r="AY259" i="4"/>
  <c r="AX259" i="4"/>
  <c r="AW259" i="4"/>
  <c r="AV259" i="4"/>
  <c r="AU259" i="4"/>
  <c r="AT259" i="4"/>
  <c r="AS259" i="4"/>
  <c r="AP259" i="4"/>
  <c r="AO259" i="4"/>
  <c r="AN259" i="4"/>
  <c r="AM259" i="4"/>
  <c r="AL259" i="4"/>
  <c r="AQ259" i="4" s="1"/>
  <c r="AK259" i="4"/>
  <c r="AJ259" i="4" a="1"/>
  <c r="AJ259" i="4" s="1"/>
  <c r="AI259" i="4"/>
  <c r="AF259" i="4"/>
  <c r="AB259" i="4"/>
  <c r="Y259" i="4"/>
  <c r="T259" i="4"/>
  <c r="H259" i="4"/>
  <c r="A259" i="4"/>
  <c r="AX258" i="4"/>
  <c r="AU258" i="4"/>
  <c r="AT258" i="4"/>
  <c r="AP258" i="4"/>
  <c r="AO258" i="4"/>
  <c r="AM258" i="4"/>
  <c r="AK258" i="4"/>
  <c r="AJ258" i="4" a="1"/>
  <c r="AJ258" i="4" s="1"/>
  <c r="AI258" i="4"/>
  <c r="AF258" i="4"/>
  <c r="AB258" i="4"/>
  <c r="Y258" i="4"/>
  <c r="T258" i="4"/>
  <c r="H258" i="4"/>
  <c r="A258" i="4"/>
  <c r="BG257" i="4"/>
  <c r="BB257" i="4"/>
  <c r="BA257" i="4"/>
  <c r="AZ257" i="4"/>
  <c r="AW257" i="4"/>
  <c r="AV257" i="4"/>
  <c r="AU257" i="4"/>
  <c r="AT257" i="4"/>
  <c r="AS257" i="4"/>
  <c r="AP257" i="4"/>
  <c r="AO257" i="4"/>
  <c r="AN257" i="4"/>
  <c r="AM257" i="4"/>
  <c r="AQ257" i="4" s="1"/>
  <c r="AJ257" i="4" a="1"/>
  <c r="AJ257" i="4"/>
  <c r="AK257" i="4" s="1"/>
  <c r="AI257" i="4"/>
  <c r="AF257" i="4"/>
  <c r="AB257" i="4"/>
  <c r="Y257" i="4"/>
  <c r="T257" i="4"/>
  <c r="AL257" i="4" s="1"/>
  <c r="H257" i="4"/>
  <c r="A257" i="4"/>
  <c r="BC256" i="4"/>
  <c r="AU256" i="4"/>
  <c r="AT256" i="4"/>
  <c r="AP256" i="4"/>
  <c r="AO256" i="4"/>
  <c r="AM256" i="4"/>
  <c r="AJ256" i="4" a="1"/>
  <c r="AJ256" i="4" s="1"/>
  <c r="AK256" i="4" s="1"/>
  <c r="AI256" i="4"/>
  <c r="AF256" i="4"/>
  <c r="AB256" i="4"/>
  <c r="Y256" i="4"/>
  <c r="T256" i="4"/>
  <c r="H256" i="4"/>
  <c r="A256" i="4"/>
  <c r="BD255" i="4"/>
  <c r="BA255" i="4"/>
  <c r="AT255" i="4"/>
  <c r="AS255" i="4"/>
  <c r="AP255" i="4"/>
  <c r="AO255" i="4"/>
  <c r="AN255" i="4"/>
  <c r="AM255" i="4"/>
  <c r="AL255" i="4"/>
  <c r="AJ255" i="4" a="1"/>
  <c r="AJ255" i="4"/>
  <c r="AK255" i="4" s="1"/>
  <c r="AI255" i="4"/>
  <c r="AF255" i="4"/>
  <c r="AB255" i="4"/>
  <c r="Y255" i="4"/>
  <c r="T255" i="4"/>
  <c r="H255" i="4"/>
  <c r="A255" i="4"/>
  <c r="BG254" i="4"/>
  <c r="BF254" i="4"/>
  <c r="BE254" i="4"/>
  <c r="BD254" i="4"/>
  <c r="BC254" i="4"/>
  <c r="BB254" i="4"/>
  <c r="BA254" i="4"/>
  <c r="AZ254" i="4"/>
  <c r="AY254" i="4"/>
  <c r="AX254" i="4"/>
  <c r="AW254" i="4"/>
  <c r="AT254" i="4"/>
  <c r="AS254" i="4" s="1"/>
  <c r="AP254" i="4"/>
  <c r="AO254" i="4"/>
  <c r="AN254" i="4"/>
  <c r="AM254" i="4"/>
  <c r="AL254" i="4"/>
  <c r="AJ254" i="4" a="1"/>
  <c r="AJ254" i="4" s="1"/>
  <c r="AK254" i="4" s="1"/>
  <c r="AI254" i="4"/>
  <c r="AF254" i="4"/>
  <c r="AB254" i="4"/>
  <c r="Y254" i="4"/>
  <c r="T254" i="4"/>
  <c r="H254" i="4"/>
  <c r="A254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T253" i="4"/>
  <c r="AU253" i="4" s="1"/>
  <c r="AS253" i="4"/>
  <c r="AP253" i="4"/>
  <c r="AO253" i="4"/>
  <c r="AN253" i="4"/>
  <c r="AM253" i="4"/>
  <c r="AL253" i="4"/>
  <c r="AJ253" i="4" a="1"/>
  <c r="AJ253" i="4"/>
  <c r="AK253" i="4" s="1"/>
  <c r="AI253" i="4"/>
  <c r="AF253" i="4"/>
  <c r="AB253" i="4"/>
  <c r="Y253" i="4"/>
  <c r="T253" i="4"/>
  <c r="H253" i="4"/>
  <c r="A253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P252" i="4"/>
  <c r="AO252" i="4"/>
  <c r="AM252" i="4"/>
  <c r="AK252" i="4"/>
  <c r="AJ252" i="4" a="1"/>
  <c r="AJ252" i="4"/>
  <c r="AI252" i="4"/>
  <c r="AF252" i="4"/>
  <c r="AB252" i="4"/>
  <c r="Y252" i="4"/>
  <c r="T252" i="4"/>
  <c r="H252" i="4"/>
  <c r="A252" i="4"/>
  <c r="BA251" i="4"/>
  <c r="AX251" i="4"/>
  <c r="AT251" i="4"/>
  <c r="AP251" i="4"/>
  <c r="AO251" i="4"/>
  <c r="AN251" i="4"/>
  <c r="AM251" i="4"/>
  <c r="AJ251" i="4" a="1"/>
  <c r="AJ251" i="4" s="1"/>
  <c r="AK251" i="4" s="1"/>
  <c r="AI251" i="4"/>
  <c r="AF251" i="4"/>
  <c r="AB251" i="4"/>
  <c r="Y251" i="4"/>
  <c r="T251" i="4"/>
  <c r="AL251" i="4" s="1"/>
  <c r="H251" i="4"/>
  <c r="A251" i="4"/>
  <c r="BF250" i="4"/>
  <c r="BE250" i="4"/>
  <c r="BD250" i="4"/>
  <c r="BC250" i="4"/>
  <c r="AY250" i="4"/>
  <c r="AX250" i="4"/>
  <c r="AW250" i="4"/>
  <c r="AV250" i="4"/>
  <c r="AT250" i="4"/>
  <c r="AS250" i="4"/>
  <c r="AP250" i="4"/>
  <c r="AO250" i="4"/>
  <c r="AM250" i="4"/>
  <c r="AJ250" i="4" a="1"/>
  <c r="AJ250" i="4" s="1"/>
  <c r="AK250" i="4" s="1"/>
  <c r="AI250" i="4"/>
  <c r="AF250" i="4"/>
  <c r="AB250" i="4"/>
  <c r="Y250" i="4"/>
  <c r="T250" i="4"/>
  <c r="H250" i="4"/>
  <c r="A250" i="4"/>
  <c r="BD249" i="4"/>
  <c r="BA249" i="4"/>
  <c r="AT249" i="4"/>
  <c r="AS249" i="4"/>
  <c r="AP249" i="4"/>
  <c r="AO249" i="4"/>
  <c r="AN249" i="4"/>
  <c r="AM249" i="4"/>
  <c r="AJ249" i="4" a="1"/>
  <c r="AJ249" i="4" s="1"/>
  <c r="AK249" i="4" s="1"/>
  <c r="AI249" i="4"/>
  <c r="AF249" i="4"/>
  <c r="AB249" i="4"/>
  <c r="Y249" i="4"/>
  <c r="T249" i="4"/>
  <c r="AL249" i="4" s="1"/>
  <c r="H249" i="4"/>
  <c r="A249" i="4"/>
  <c r="BG248" i="4"/>
  <c r="BF248" i="4"/>
  <c r="BE248" i="4"/>
  <c r="BD248" i="4"/>
  <c r="AT248" i="4"/>
  <c r="AS248" i="4" s="1"/>
  <c r="AP248" i="4"/>
  <c r="AO248" i="4"/>
  <c r="AN248" i="4"/>
  <c r="AM248" i="4"/>
  <c r="AL248" i="4"/>
  <c r="AQ248" i="4" s="1"/>
  <c r="AK248" i="4"/>
  <c r="AJ248" i="4" a="1"/>
  <c r="AJ248" i="4" s="1"/>
  <c r="AI248" i="4"/>
  <c r="AF248" i="4"/>
  <c r="AB248" i="4"/>
  <c r="Y248" i="4"/>
  <c r="T248" i="4"/>
  <c r="H248" i="4"/>
  <c r="A248" i="4"/>
  <c r="BG247" i="4"/>
  <c r="BF247" i="4"/>
  <c r="BE247" i="4"/>
  <c r="BD247" i="4"/>
  <c r="BC247" i="4"/>
  <c r="BB247" i="4"/>
  <c r="BA247" i="4"/>
  <c r="AZ247" i="4"/>
  <c r="AT247" i="4"/>
  <c r="AS247" i="4"/>
  <c r="AP247" i="4"/>
  <c r="AO247" i="4"/>
  <c r="AN247" i="4"/>
  <c r="AM247" i="4"/>
  <c r="AL247" i="4"/>
  <c r="AQ247" i="4" s="1"/>
  <c r="AJ247" i="4" a="1"/>
  <c r="AJ247" i="4" s="1"/>
  <c r="AK247" i="4" s="1"/>
  <c r="AI247" i="4"/>
  <c r="AF247" i="4"/>
  <c r="AB247" i="4"/>
  <c r="Y247" i="4"/>
  <c r="T247" i="4"/>
  <c r="H247" i="4"/>
  <c r="A247" i="4"/>
  <c r="BG246" i="4"/>
  <c r="BF246" i="4"/>
  <c r="BE246" i="4"/>
  <c r="BD246" i="4"/>
  <c r="BC246" i="4"/>
  <c r="BB246" i="4"/>
  <c r="BA246" i="4"/>
  <c r="AZ246" i="4"/>
  <c r="AY246" i="4"/>
  <c r="AX246" i="4"/>
  <c r="AW246" i="4"/>
  <c r="AT246" i="4"/>
  <c r="AV246" i="4" s="1"/>
  <c r="AS246" i="4"/>
  <c r="AP246" i="4"/>
  <c r="AO246" i="4"/>
  <c r="AN246" i="4"/>
  <c r="AM246" i="4"/>
  <c r="AL246" i="4"/>
  <c r="AQ246" i="4" s="1"/>
  <c r="AJ246" i="4" a="1"/>
  <c r="AJ246" i="4"/>
  <c r="AK246" i="4" s="1"/>
  <c r="AI246" i="4"/>
  <c r="AF246" i="4"/>
  <c r="AB246" i="4"/>
  <c r="Y246" i="4"/>
  <c r="T246" i="4"/>
  <c r="H246" i="4"/>
  <c r="A246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P245" i="4"/>
  <c r="AO245" i="4"/>
  <c r="AN245" i="4"/>
  <c r="AM245" i="4"/>
  <c r="AL245" i="4"/>
  <c r="AQ245" i="4" s="1"/>
  <c r="AK245" i="4"/>
  <c r="AJ245" i="4" a="1"/>
  <c r="AJ245" i="4"/>
  <c r="AI245" i="4"/>
  <c r="AF245" i="4"/>
  <c r="AB245" i="4"/>
  <c r="Y245" i="4"/>
  <c r="T245" i="4"/>
  <c r="H245" i="4"/>
  <c r="A245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 s="1"/>
  <c r="AP244" i="4"/>
  <c r="AO244" i="4"/>
  <c r="AM244" i="4"/>
  <c r="AK244" i="4"/>
  <c r="AJ244" i="4" a="1"/>
  <c r="AJ244" i="4"/>
  <c r="AI244" i="4"/>
  <c r="AF244" i="4"/>
  <c r="AB244" i="4"/>
  <c r="Y244" i="4"/>
  <c r="T244" i="4"/>
  <c r="AN244" i="4" s="1"/>
  <c r="H244" i="4"/>
  <c r="A244" i="4"/>
  <c r="BF243" i="4"/>
  <c r="BE243" i="4"/>
  <c r="BD243" i="4"/>
  <c r="AZ243" i="4"/>
  <c r="AW243" i="4"/>
  <c r="AT243" i="4"/>
  <c r="AP243" i="4"/>
  <c r="AO243" i="4"/>
  <c r="AN243" i="4"/>
  <c r="AM243" i="4"/>
  <c r="AL243" i="4"/>
  <c r="AK243" i="4"/>
  <c r="AJ243" i="4" a="1"/>
  <c r="AJ243" i="4"/>
  <c r="AI243" i="4"/>
  <c r="AF243" i="4"/>
  <c r="AB243" i="4"/>
  <c r="Y243" i="4"/>
  <c r="T243" i="4"/>
  <c r="H243" i="4"/>
  <c r="A243" i="4"/>
  <c r="BE242" i="4"/>
  <c r="BD242" i="4"/>
  <c r="BC242" i="4"/>
  <c r="BB242" i="4"/>
  <c r="BA242" i="4"/>
  <c r="AZ242" i="4"/>
  <c r="AY242" i="4"/>
  <c r="AV242" i="4"/>
  <c r="AU242" i="4"/>
  <c r="AT242" i="4"/>
  <c r="AS242" i="4"/>
  <c r="AP242" i="4"/>
  <c r="AO242" i="4"/>
  <c r="AN242" i="4"/>
  <c r="AM242" i="4"/>
  <c r="AL242" i="4"/>
  <c r="AQ242" i="4" s="1"/>
  <c r="AJ242" i="4" a="1"/>
  <c r="AJ242" i="4" s="1"/>
  <c r="AK242" i="4" s="1"/>
  <c r="AI242" i="4"/>
  <c r="AF242" i="4"/>
  <c r="AB242" i="4"/>
  <c r="Y242" i="4"/>
  <c r="T242" i="4"/>
  <c r="H242" i="4"/>
  <c r="A242" i="4"/>
  <c r="AT241" i="4"/>
  <c r="AP241" i="4"/>
  <c r="AO241" i="4"/>
  <c r="AM241" i="4"/>
  <c r="AK241" i="4"/>
  <c r="AJ241" i="4" a="1"/>
  <c r="AJ241" i="4"/>
  <c r="AI241" i="4"/>
  <c r="AF241" i="4"/>
  <c r="AB241" i="4"/>
  <c r="Y241" i="4"/>
  <c r="T241" i="4"/>
  <c r="H241" i="4"/>
  <c r="A241" i="4"/>
  <c r="BA240" i="4"/>
  <c r="AX240" i="4"/>
  <c r="AT240" i="4"/>
  <c r="AS240" i="4"/>
  <c r="AP240" i="4"/>
  <c r="AO240" i="4"/>
  <c r="AM240" i="4"/>
  <c r="AJ240" i="4" a="1"/>
  <c r="AJ240" i="4"/>
  <c r="AK240" i="4" s="1"/>
  <c r="AI240" i="4"/>
  <c r="AF240" i="4"/>
  <c r="AB240" i="4"/>
  <c r="Y240" i="4"/>
  <c r="T240" i="4"/>
  <c r="AN240" i="4" s="1"/>
  <c r="H240" i="4"/>
  <c r="A240" i="4"/>
  <c r="BG239" i="4"/>
  <c r="BF239" i="4"/>
  <c r="BB239" i="4"/>
  <c r="BA239" i="4"/>
  <c r="AZ239" i="4"/>
  <c r="AW239" i="4"/>
  <c r="AV239" i="4"/>
  <c r="AT239" i="4"/>
  <c r="AS239" i="4"/>
  <c r="AP239" i="4"/>
  <c r="AO239" i="4"/>
  <c r="AM239" i="4"/>
  <c r="AJ239" i="4" a="1"/>
  <c r="AJ239" i="4"/>
  <c r="AK239" i="4" s="1"/>
  <c r="AI239" i="4"/>
  <c r="AF239" i="4"/>
  <c r="AB239" i="4"/>
  <c r="Y239" i="4"/>
  <c r="T239" i="4"/>
  <c r="H239" i="4"/>
  <c r="A239" i="4"/>
  <c r="AW238" i="4"/>
  <c r="AV238" i="4"/>
  <c r="AU238" i="4"/>
  <c r="AT238" i="4"/>
  <c r="AP238" i="4"/>
  <c r="AO238" i="4"/>
  <c r="AM238" i="4"/>
  <c r="AJ238" i="4" a="1"/>
  <c r="AJ238" i="4" s="1"/>
  <c r="AK238" i="4" s="1"/>
  <c r="AI238" i="4"/>
  <c r="AF238" i="4"/>
  <c r="AB238" i="4"/>
  <c r="Y238" i="4"/>
  <c r="T238" i="4"/>
  <c r="H238" i="4"/>
  <c r="A238" i="4"/>
  <c r="BG237" i="4"/>
  <c r="AZ237" i="4"/>
  <c r="AW237" i="4"/>
  <c r="AT237" i="4"/>
  <c r="AS237" i="4"/>
  <c r="AP237" i="4"/>
  <c r="AO237" i="4"/>
  <c r="AN237" i="4"/>
  <c r="AM237" i="4"/>
  <c r="AQ237" i="4" s="1"/>
  <c r="AL237" i="4"/>
  <c r="AJ237" i="4" a="1"/>
  <c r="AJ237" i="4"/>
  <c r="AK237" i="4" s="1"/>
  <c r="AI237" i="4"/>
  <c r="AF237" i="4"/>
  <c r="AB237" i="4"/>
  <c r="Y237" i="4"/>
  <c r="T237" i="4"/>
  <c r="H237" i="4"/>
  <c r="A237" i="4"/>
  <c r="BG236" i="4"/>
  <c r="BF236" i="4"/>
  <c r="BE236" i="4"/>
  <c r="BD236" i="4"/>
  <c r="BC236" i="4"/>
  <c r="AY236" i="4"/>
  <c r="AV236" i="4"/>
  <c r="AU236" i="4"/>
  <c r="AT236" i="4"/>
  <c r="AS236" i="4"/>
  <c r="AP236" i="4"/>
  <c r="AO236" i="4"/>
  <c r="AN236" i="4"/>
  <c r="AM236" i="4"/>
  <c r="AL236" i="4"/>
  <c r="AQ236" i="4" s="1"/>
  <c r="AJ236" i="4" a="1"/>
  <c r="AJ236" i="4"/>
  <c r="AK236" i="4" s="1"/>
  <c r="AI236" i="4"/>
  <c r="AF236" i="4"/>
  <c r="AB236" i="4"/>
  <c r="Y236" i="4"/>
  <c r="T236" i="4"/>
  <c r="AN235" i="4" s="1"/>
  <c r="H236" i="4"/>
  <c r="A236" i="4"/>
  <c r="AX235" i="4"/>
  <c r="AW235" i="4"/>
  <c r="AV235" i="4"/>
  <c r="AU235" i="4"/>
  <c r="AT235" i="4"/>
  <c r="AP235" i="4"/>
  <c r="AO235" i="4"/>
  <c r="AM235" i="4"/>
  <c r="AL235" i="4"/>
  <c r="AJ235" i="4" a="1"/>
  <c r="AJ235" i="4" s="1"/>
  <c r="AK235" i="4" s="1"/>
  <c r="AI235" i="4"/>
  <c r="AF235" i="4"/>
  <c r="AB235" i="4"/>
  <c r="Y235" i="4"/>
  <c r="T235" i="4"/>
  <c r="AL234" i="4" s="1"/>
  <c r="H235" i="4"/>
  <c r="A235" i="4"/>
  <c r="BD234" i="4"/>
  <c r="BA234" i="4"/>
  <c r="AT234" i="4"/>
  <c r="AS234" i="4"/>
  <c r="AP234" i="4"/>
  <c r="AO234" i="4"/>
  <c r="AM234" i="4"/>
  <c r="AJ234" i="4" a="1"/>
  <c r="AJ234" i="4" s="1"/>
  <c r="AK234" i="4" s="1"/>
  <c r="AI234" i="4"/>
  <c r="AF234" i="4"/>
  <c r="AB234" i="4"/>
  <c r="Y234" i="4"/>
  <c r="T234" i="4"/>
  <c r="H234" i="4"/>
  <c r="A234" i="4"/>
  <c r="BG233" i="4"/>
  <c r="BF233" i="4"/>
  <c r="BE233" i="4"/>
  <c r="BD233" i="4"/>
  <c r="BC233" i="4"/>
  <c r="AZ233" i="4"/>
  <c r="AV233" i="4"/>
  <c r="AT233" i="4"/>
  <c r="AS233" i="4"/>
  <c r="AP233" i="4"/>
  <c r="AO233" i="4"/>
  <c r="AN233" i="4"/>
  <c r="AM233" i="4"/>
  <c r="AL233" i="4"/>
  <c r="AQ233" i="4" s="1"/>
  <c r="AJ233" i="4" a="1"/>
  <c r="AJ233" i="4"/>
  <c r="AK233" i="4" s="1"/>
  <c r="AI233" i="4"/>
  <c r="AF233" i="4"/>
  <c r="AB233" i="4"/>
  <c r="Y233" i="4"/>
  <c r="T233" i="4"/>
  <c r="H233" i="4"/>
  <c r="A233" i="4"/>
  <c r="BF232" i="4"/>
  <c r="BE232" i="4"/>
  <c r="BD232" i="4"/>
  <c r="BC232" i="4"/>
  <c r="BB232" i="4"/>
  <c r="BA232" i="4"/>
  <c r="AZ232" i="4"/>
  <c r="AY232" i="4"/>
  <c r="AT232" i="4"/>
  <c r="BG232" i="4" s="1"/>
  <c r="AS232" i="4"/>
  <c r="AP232" i="4"/>
  <c r="AO232" i="4"/>
  <c r="AN232" i="4"/>
  <c r="AQ232" i="4" s="1"/>
  <c r="AM232" i="4"/>
  <c r="AL232" i="4"/>
  <c r="AJ232" i="4" a="1"/>
  <c r="AJ232" i="4"/>
  <c r="AK232" i="4" s="1"/>
  <c r="AI232" i="4"/>
  <c r="AF232" i="4"/>
  <c r="AB232" i="4"/>
  <c r="Y232" i="4"/>
  <c r="T232" i="4"/>
  <c r="H232" i="4"/>
  <c r="A232" i="4"/>
  <c r="AY231" i="4"/>
  <c r="AX231" i="4"/>
  <c r="AT231" i="4"/>
  <c r="AS231" i="4"/>
  <c r="AQ231" i="4"/>
  <c r="AP231" i="4"/>
  <c r="AO231" i="4"/>
  <c r="AN231" i="4"/>
  <c r="AM231" i="4"/>
  <c r="AL231" i="4"/>
  <c r="AJ231" i="4" a="1"/>
  <c r="AJ231" i="4" s="1"/>
  <c r="AK231" i="4" s="1"/>
  <c r="AI231" i="4"/>
  <c r="AF231" i="4"/>
  <c r="AB231" i="4"/>
  <c r="Y231" i="4"/>
  <c r="T231" i="4"/>
  <c r="H231" i="4"/>
  <c r="A231" i="4"/>
  <c r="BG230" i="4"/>
  <c r="BF230" i="4"/>
  <c r="BE230" i="4"/>
  <c r="BD230" i="4"/>
  <c r="BC230" i="4"/>
  <c r="BB230" i="4"/>
  <c r="BA230" i="4"/>
  <c r="AZ230" i="4"/>
  <c r="AY230" i="4"/>
  <c r="AX230" i="4"/>
  <c r="AW230" i="4"/>
  <c r="AT230" i="4"/>
  <c r="AV230" i="4" s="1"/>
  <c r="AS230" i="4"/>
  <c r="AP230" i="4"/>
  <c r="AO230" i="4"/>
  <c r="AQ230" i="4" s="1"/>
  <c r="AN230" i="4"/>
  <c r="AM230" i="4"/>
  <c r="AL230" i="4"/>
  <c r="AJ230" i="4" a="1"/>
  <c r="AJ230" i="4" s="1"/>
  <c r="AK230" i="4" s="1"/>
  <c r="AI230" i="4"/>
  <c r="AF230" i="4"/>
  <c r="AB230" i="4"/>
  <c r="Y230" i="4"/>
  <c r="T230" i="4"/>
  <c r="H230" i="4"/>
  <c r="A230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P229" i="4"/>
  <c r="AO229" i="4"/>
  <c r="AN229" i="4"/>
  <c r="AM229" i="4"/>
  <c r="AL229" i="4"/>
  <c r="AJ229" i="4" a="1"/>
  <c r="AJ229" i="4"/>
  <c r="AK229" i="4" s="1"/>
  <c r="AI229" i="4"/>
  <c r="AF229" i="4"/>
  <c r="AB229" i="4"/>
  <c r="Y229" i="4"/>
  <c r="T229" i="4"/>
  <c r="H229" i="4"/>
  <c r="A229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 s="1"/>
  <c r="AP228" i="4"/>
  <c r="AO228" i="4"/>
  <c r="AN228" i="4"/>
  <c r="AM228" i="4"/>
  <c r="AL228" i="4"/>
  <c r="AQ228" i="4" s="1"/>
  <c r="AJ228" i="4" a="1"/>
  <c r="AJ228" i="4" s="1"/>
  <c r="AK228" i="4" s="1"/>
  <c r="AI228" i="4"/>
  <c r="AF228" i="4"/>
  <c r="AB228" i="4"/>
  <c r="Y228" i="4"/>
  <c r="T228" i="4"/>
  <c r="AN227" i="4" s="1"/>
  <c r="H228" i="4"/>
  <c r="A228" i="4"/>
  <c r="BF227" i="4"/>
  <c r="BE227" i="4"/>
  <c r="BD227" i="4"/>
  <c r="BC227" i="4"/>
  <c r="BB227" i="4"/>
  <c r="BA227" i="4"/>
  <c r="AZ227" i="4"/>
  <c r="AY227" i="4"/>
  <c r="AV227" i="4"/>
  <c r="AU227" i="4"/>
  <c r="AT227" i="4"/>
  <c r="AP227" i="4"/>
  <c r="AO227" i="4"/>
  <c r="AM227" i="4"/>
  <c r="AL227" i="4"/>
  <c r="AJ227" i="4" a="1"/>
  <c r="AJ227" i="4"/>
  <c r="AK227" i="4" s="1"/>
  <c r="AI227" i="4"/>
  <c r="AF227" i="4"/>
  <c r="AB227" i="4"/>
  <c r="Y227" i="4"/>
  <c r="T227" i="4"/>
  <c r="H227" i="4"/>
  <c r="A227" i="4"/>
  <c r="AX226" i="4"/>
  <c r="AW226" i="4"/>
  <c r="AV226" i="4"/>
  <c r="AU226" i="4"/>
  <c r="AT226" i="4"/>
  <c r="AP226" i="4"/>
  <c r="AO226" i="4"/>
  <c r="AN226" i="4"/>
  <c r="AM226" i="4"/>
  <c r="AL226" i="4"/>
  <c r="AK226" i="4"/>
  <c r="AJ226" i="4" a="1"/>
  <c r="AJ226" i="4"/>
  <c r="AI226" i="4"/>
  <c r="AF226" i="4"/>
  <c r="AB226" i="4"/>
  <c r="Y226" i="4"/>
  <c r="T226" i="4"/>
  <c r="H226" i="4"/>
  <c r="A226" i="4"/>
  <c r="BA225" i="4"/>
  <c r="AX225" i="4"/>
  <c r="AT225" i="4"/>
  <c r="AS225" i="4"/>
  <c r="AP225" i="4"/>
  <c r="AO225" i="4"/>
  <c r="AM225" i="4"/>
  <c r="AJ225" i="4" a="1"/>
  <c r="AJ225" i="4"/>
  <c r="AK225" i="4" s="1"/>
  <c r="AI225" i="4"/>
  <c r="AF225" i="4"/>
  <c r="AB225" i="4"/>
  <c r="Y225" i="4"/>
  <c r="T225" i="4"/>
  <c r="AN224" i="4" s="1"/>
  <c r="H225" i="4"/>
  <c r="A225" i="4"/>
  <c r="BG224" i="4"/>
  <c r="BC224" i="4"/>
  <c r="BB224" i="4"/>
  <c r="BA224" i="4"/>
  <c r="AZ224" i="4"/>
  <c r="AW224" i="4"/>
  <c r="AV224" i="4"/>
  <c r="AT224" i="4"/>
  <c r="AS224" i="4"/>
  <c r="AP224" i="4"/>
  <c r="AO224" i="4"/>
  <c r="AM224" i="4"/>
  <c r="AL224" i="4"/>
  <c r="AQ224" i="4" s="1"/>
  <c r="AK224" i="4"/>
  <c r="AJ224" i="4" a="1"/>
  <c r="AJ224" i="4" s="1"/>
  <c r="AI224" i="4"/>
  <c r="AF224" i="4"/>
  <c r="AB224" i="4"/>
  <c r="Y224" i="4"/>
  <c r="T224" i="4"/>
  <c r="H224" i="4"/>
  <c r="A224" i="4"/>
  <c r="BG223" i="4"/>
  <c r="BF223" i="4"/>
  <c r="BB223" i="4"/>
  <c r="BA223" i="4"/>
  <c r="AZ223" i="4"/>
  <c r="AY223" i="4"/>
  <c r="AX223" i="4"/>
  <c r="AW223" i="4"/>
  <c r="AV223" i="4"/>
  <c r="AU223" i="4"/>
  <c r="AT223" i="4"/>
  <c r="AS223" i="4"/>
  <c r="AP223" i="4"/>
  <c r="AO223" i="4"/>
  <c r="AM223" i="4"/>
  <c r="AK223" i="4"/>
  <c r="AJ223" i="4" a="1"/>
  <c r="AJ223" i="4"/>
  <c r="AI223" i="4"/>
  <c r="AF223" i="4"/>
  <c r="AB223" i="4"/>
  <c r="Y223" i="4"/>
  <c r="T223" i="4"/>
  <c r="H223" i="4"/>
  <c r="A223" i="4"/>
  <c r="BA222" i="4"/>
  <c r="AX222" i="4"/>
  <c r="AT222" i="4"/>
  <c r="AS222" i="4"/>
  <c r="AP222" i="4"/>
  <c r="AO222" i="4"/>
  <c r="AM222" i="4"/>
  <c r="AJ222" i="4" a="1"/>
  <c r="AJ222" i="4"/>
  <c r="AK222" i="4" s="1"/>
  <c r="AI222" i="4"/>
  <c r="AF222" i="4"/>
  <c r="AB222" i="4"/>
  <c r="Y222" i="4"/>
  <c r="T222" i="4"/>
  <c r="AL221" i="4" s="1"/>
  <c r="H222" i="4"/>
  <c r="A222" i="4"/>
  <c r="BG221" i="4"/>
  <c r="BF221" i="4"/>
  <c r="BE221" i="4"/>
  <c r="BD221" i="4"/>
  <c r="AZ221" i="4"/>
  <c r="AY221" i="4"/>
  <c r="AV221" i="4"/>
  <c r="AU221" i="4"/>
  <c r="AT221" i="4"/>
  <c r="AS221" i="4"/>
  <c r="AQ221" i="4"/>
  <c r="AP221" i="4"/>
  <c r="AO221" i="4"/>
  <c r="AN221" i="4"/>
  <c r="AM221" i="4"/>
  <c r="AJ221" i="4" a="1"/>
  <c r="AJ221" i="4"/>
  <c r="AK221" i="4" s="1"/>
  <c r="AI221" i="4"/>
  <c r="AF221" i="4"/>
  <c r="AB221" i="4"/>
  <c r="Y221" i="4"/>
  <c r="T221" i="4"/>
  <c r="H221" i="4"/>
  <c r="A221" i="4"/>
  <c r="BE220" i="4"/>
  <c r="AW220" i="4"/>
  <c r="AV220" i="4"/>
  <c r="AU220" i="4"/>
  <c r="AT220" i="4"/>
  <c r="AS220" i="4" s="1"/>
  <c r="AP220" i="4"/>
  <c r="AO220" i="4"/>
  <c r="AN220" i="4"/>
  <c r="AM220" i="4"/>
  <c r="AL220" i="4"/>
  <c r="AQ220" i="4" s="1"/>
  <c r="AJ220" i="4" a="1"/>
  <c r="AJ220" i="4"/>
  <c r="AK220" i="4" s="1"/>
  <c r="AI220" i="4"/>
  <c r="AF220" i="4"/>
  <c r="AB220" i="4"/>
  <c r="Y220" i="4"/>
  <c r="T220" i="4"/>
  <c r="H220" i="4"/>
  <c r="A220" i="4"/>
  <c r="BG219" i="4"/>
  <c r="BD219" i="4"/>
  <c r="BC219" i="4"/>
  <c r="AW219" i="4"/>
  <c r="AT219" i="4"/>
  <c r="AS219" i="4"/>
  <c r="AP219" i="4"/>
  <c r="AO219" i="4"/>
  <c r="AN219" i="4"/>
  <c r="AM219" i="4"/>
  <c r="AQ219" i="4" s="1"/>
  <c r="AL219" i="4"/>
  <c r="AJ219" i="4" a="1"/>
  <c r="AJ219" i="4" s="1"/>
  <c r="AK219" i="4" s="1"/>
  <c r="AI219" i="4"/>
  <c r="AF219" i="4"/>
  <c r="AB219" i="4"/>
  <c r="Y219" i="4"/>
  <c r="T219" i="4"/>
  <c r="H219" i="4"/>
  <c r="A219" i="4"/>
  <c r="BG218" i="4"/>
  <c r="BF218" i="4"/>
  <c r="BE218" i="4"/>
  <c r="BD218" i="4"/>
  <c r="BC218" i="4"/>
  <c r="BB218" i="4"/>
  <c r="AV218" i="4"/>
  <c r="AU218" i="4"/>
  <c r="AT218" i="4"/>
  <c r="AS218" i="4"/>
  <c r="AQ218" i="4"/>
  <c r="AP218" i="4"/>
  <c r="AO218" i="4"/>
  <c r="AN218" i="4"/>
  <c r="AM218" i="4"/>
  <c r="AL218" i="4"/>
  <c r="AJ218" i="4" a="1"/>
  <c r="AJ218" i="4" s="1"/>
  <c r="AK218" i="4" s="1"/>
  <c r="AI218" i="4"/>
  <c r="AF218" i="4"/>
  <c r="AB218" i="4"/>
  <c r="Y218" i="4"/>
  <c r="T218" i="4"/>
  <c r="AN217" i="4" s="1"/>
  <c r="H218" i="4"/>
  <c r="A218" i="4"/>
  <c r="BF217" i="4"/>
  <c r="BA217" i="4"/>
  <c r="AZ217" i="4"/>
  <c r="AT217" i="4"/>
  <c r="AP217" i="4"/>
  <c r="AO217" i="4"/>
  <c r="AM217" i="4"/>
  <c r="AL217" i="4"/>
  <c r="AJ217" i="4" a="1"/>
  <c r="AJ217" i="4"/>
  <c r="AK217" i="4" s="1"/>
  <c r="AI217" i="4"/>
  <c r="AF217" i="4"/>
  <c r="AB217" i="4"/>
  <c r="Y217" i="4"/>
  <c r="T217" i="4"/>
  <c r="H217" i="4"/>
  <c r="A217" i="4"/>
  <c r="BB216" i="4"/>
  <c r="AT216" i="4"/>
  <c r="AS216" i="4"/>
  <c r="AP216" i="4"/>
  <c r="AO216" i="4"/>
  <c r="AM216" i="4"/>
  <c r="AK216" i="4"/>
  <c r="AJ216" i="4" a="1"/>
  <c r="AJ216" i="4"/>
  <c r="AI216" i="4"/>
  <c r="AF216" i="4"/>
  <c r="AB216" i="4"/>
  <c r="Y216" i="4"/>
  <c r="T216" i="4"/>
  <c r="H216" i="4"/>
  <c r="A216" i="4"/>
  <c r="BG215" i="4"/>
  <c r="BF215" i="4"/>
  <c r="BE215" i="4"/>
  <c r="BC215" i="4"/>
  <c r="BB215" i="4"/>
  <c r="BA215" i="4"/>
  <c r="AZ215" i="4"/>
  <c r="AY215" i="4"/>
  <c r="AX215" i="4"/>
  <c r="AT215" i="4"/>
  <c r="AS215" i="4"/>
  <c r="AP215" i="4"/>
  <c r="AO215" i="4"/>
  <c r="AN215" i="4"/>
  <c r="AM215" i="4"/>
  <c r="AL215" i="4"/>
  <c r="AK215" i="4"/>
  <c r="AJ215" i="4" a="1"/>
  <c r="AJ215" i="4"/>
  <c r="AI215" i="4"/>
  <c r="AF215" i="4"/>
  <c r="AB215" i="4"/>
  <c r="Y215" i="4"/>
  <c r="T215" i="4"/>
  <c r="H215" i="4"/>
  <c r="A215" i="4"/>
  <c r="BG214" i="4"/>
  <c r="BF214" i="4"/>
  <c r="BE214" i="4"/>
  <c r="BD214" i="4"/>
  <c r="BC214" i="4"/>
  <c r="BB214" i="4"/>
  <c r="BA214" i="4"/>
  <c r="AZ214" i="4"/>
  <c r="AY214" i="4"/>
  <c r="AX214" i="4"/>
  <c r="AW214" i="4"/>
  <c r="AT214" i="4"/>
  <c r="AV214" i="4" s="1"/>
  <c r="AS214" i="4"/>
  <c r="AP214" i="4"/>
  <c r="AO214" i="4"/>
  <c r="AN214" i="4"/>
  <c r="AM214" i="4"/>
  <c r="AL214" i="4"/>
  <c r="AQ214" i="4" s="1"/>
  <c r="AK214" i="4"/>
  <c r="AJ214" i="4" a="1"/>
  <c r="AJ214" i="4" s="1"/>
  <c r="AI214" i="4"/>
  <c r="AF214" i="4"/>
  <c r="AB214" i="4"/>
  <c r="Y214" i="4"/>
  <c r="T214" i="4"/>
  <c r="H214" i="4"/>
  <c r="A214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P213" i="4"/>
  <c r="AO213" i="4"/>
  <c r="AN213" i="4"/>
  <c r="AM213" i="4"/>
  <c r="AL213" i="4"/>
  <c r="AQ213" i="4" s="1"/>
  <c r="AJ213" i="4" a="1"/>
  <c r="AJ213" i="4"/>
  <c r="AK213" i="4" s="1"/>
  <c r="AI213" i="4"/>
  <c r="AF213" i="4"/>
  <c r="AB213" i="4"/>
  <c r="Y213" i="4"/>
  <c r="T213" i="4"/>
  <c r="H213" i="4"/>
  <c r="A213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 s="1"/>
  <c r="AP212" i="4"/>
  <c r="AO212" i="4"/>
  <c r="AN212" i="4"/>
  <c r="AM212" i="4"/>
  <c r="AL212" i="4"/>
  <c r="AJ212" i="4" a="1"/>
  <c r="AJ212" i="4"/>
  <c r="AK212" i="4" s="1"/>
  <c r="AI212" i="4"/>
  <c r="AF212" i="4"/>
  <c r="AB212" i="4"/>
  <c r="Y212" i="4"/>
  <c r="T212" i="4"/>
  <c r="H212" i="4"/>
  <c r="A212" i="4"/>
  <c r="BB211" i="4"/>
  <c r="AW211" i="4"/>
  <c r="AU211" i="4"/>
  <c r="AT211" i="4"/>
  <c r="AP211" i="4"/>
  <c r="AO211" i="4"/>
  <c r="AM211" i="4"/>
  <c r="AJ211" i="4" a="1"/>
  <c r="AJ211" i="4"/>
  <c r="AK211" i="4" s="1"/>
  <c r="AI211" i="4"/>
  <c r="AF211" i="4"/>
  <c r="AB211" i="4"/>
  <c r="Y211" i="4"/>
  <c r="T211" i="4"/>
  <c r="AN210" i="4" s="1"/>
  <c r="H211" i="4"/>
  <c r="A211" i="4"/>
  <c r="BE210" i="4"/>
  <c r="BD210" i="4"/>
  <c r="BA210" i="4"/>
  <c r="AZ210" i="4"/>
  <c r="AW210" i="4"/>
  <c r="AT210" i="4"/>
  <c r="AS210" i="4"/>
  <c r="AP210" i="4"/>
  <c r="AO210" i="4"/>
  <c r="AM210" i="4"/>
  <c r="AL210" i="4"/>
  <c r="AJ210" i="4" a="1"/>
  <c r="AJ210" i="4"/>
  <c r="AK210" i="4" s="1"/>
  <c r="AI210" i="4"/>
  <c r="AF210" i="4"/>
  <c r="AB210" i="4"/>
  <c r="Y210" i="4"/>
  <c r="T210" i="4"/>
  <c r="AN209" i="4" s="1"/>
  <c r="H210" i="4"/>
  <c r="A210" i="4"/>
  <c r="BD209" i="4"/>
  <c r="BC209" i="4"/>
  <c r="BB209" i="4"/>
  <c r="BA209" i="4"/>
  <c r="AZ209" i="4"/>
  <c r="AY209" i="4"/>
  <c r="AV209" i="4"/>
  <c r="AU209" i="4"/>
  <c r="AT209" i="4"/>
  <c r="AS209" i="4"/>
  <c r="AQ209" i="4"/>
  <c r="AP209" i="4"/>
  <c r="AO209" i="4"/>
  <c r="AM209" i="4"/>
  <c r="AL209" i="4"/>
  <c r="AJ209" i="4" a="1"/>
  <c r="AJ209" i="4" s="1"/>
  <c r="AK209" i="4" s="1"/>
  <c r="AI209" i="4"/>
  <c r="AF209" i="4"/>
  <c r="AB209" i="4"/>
  <c r="Y209" i="4"/>
  <c r="T209" i="4"/>
  <c r="AN208" i="4" s="1"/>
  <c r="H209" i="4"/>
  <c r="A209" i="4"/>
  <c r="BC208" i="4"/>
  <c r="AX208" i="4"/>
  <c r="AW208" i="4"/>
  <c r="AU208" i="4"/>
  <c r="AT208" i="4"/>
  <c r="AP208" i="4"/>
  <c r="AO208" i="4"/>
  <c r="AM208" i="4"/>
  <c r="AK208" i="4"/>
  <c r="AJ208" i="4" a="1"/>
  <c r="AJ208" i="4"/>
  <c r="AI208" i="4"/>
  <c r="AF208" i="4"/>
  <c r="AB208" i="4"/>
  <c r="Y208" i="4"/>
  <c r="T208" i="4"/>
  <c r="H208" i="4"/>
  <c r="A208" i="4"/>
  <c r="BA207" i="4"/>
  <c r="AX207" i="4"/>
  <c r="AT207" i="4"/>
  <c r="AS207" i="4"/>
  <c r="AP207" i="4"/>
  <c r="AO207" i="4"/>
  <c r="AM207" i="4"/>
  <c r="AJ207" i="4" a="1"/>
  <c r="AJ207" i="4"/>
  <c r="AK207" i="4" s="1"/>
  <c r="AI207" i="4"/>
  <c r="AF207" i="4"/>
  <c r="AB207" i="4"/>
  <c r="Y207" i="4"/>
  <c r="T207" i="4"/>
  <c r="H207" i="4"/>
  <c r="A207" i="4"/>
  <c r="BG206" i="4"/>
  <c r="BF206" i="4"/>
  <c r="BE206" i="4"/>
  <c r="BD206" i="4"/>
  <c r="BA206" i="4"/>
  <c r="AZ206" i="4"/>
  <c r="AW206" i="4"/>
  <c r="AV206" i="4"/>
  <c r="AT206" i="4"/>
  <c r="AS206" i="4"/>
  <c r="AP206" i="4"/>
  <c r="AO206" i="4"/>
  <c r="AN206" i="4"/>
  <c r="AM206" i="4"/>
  <c r="AJ206" i="4" a="1"/>
  <c r="AJ206" i="4" s="1"/>
  <c r="AK206" i="4" s="1"/>
  <c r="AI206" i="4"/>
  <c r="AF206" i="4"/>
  <c r="AB206" i="4"/>
  <c r="Y206" i="4"/>
  <c r="T206" i="4"/>
  <c r="AL206" i="4" s="1"/>
  <c r="H206" i="4"/>
  <c r="A206" i="4"/>
  <c r="BG205" i="4"/>
  <c r="BF205" i="4"/>
  <c r="BE205" i="4"/>
  <c r="BD205" i="4"/>
  <c r="BC205" i="4"/>
  <c r="AZ205" i="4"/>
  <c r="AY205" i="4"/>
  <c r="AX205" i="4"/>
  <c r="AW205" i="4"/>
  <c r="AV205" i="4"/>
  <c r="AU205" i="4"/>
  <c r="AT205" i="4"/>
  <c r="AS205" i="4"/>
  <c r="AP205" i="4"/>
  <c r="AO205" i="4"/>
  <c r="AM205" i="4"/>
  <c r="AJ205" i="4" a="1"/>
  <c r="AJ205" i="4"/>
  <c r="AK205" i="4" s="1"/>
  <c r="AI205" i="4"/>
  <c r="AF205" i="4"/>
  <c r="AB205" i="4"/>
  <c r="Y205" i="4"/>
  <c r="T205" i="4"/>
  <c r="H205" i="4"/>
  <c r="A205" i="4"/>
  <c r="AU204" i="4"/>
  <c r="AT204" i="4"/>
  <c r="AS204" i="4" s="1"/>
  <c r="AP204" i="4"/>
  <c r="AO204" i="4"/>
  <c r="AM204" i="4"/>
  <c r="AK204" i="4"/>
  <c r="AJ204" i="4" a="1"/>
  <c r="AJ204" i="4"/>
  <c r="AI204" i="4"/>
  <c r="AF204" i="4"/>
  <c r="AB204" i="4"/>
  <c r="Y204" i="4"/>
  <c r="T204" i="4"/>
  <c r="H204" i="4"/>
  <c r="A204" i="4"/>
  <c r="AZ203" i="4"/>
  <c r="AT203" i="4"/>
  <c r="AS203" i="4"/>
  <c r="AP203" i="4"/>
  <c r="AO203" i="4"/>
  <c r="AM203" i="4"/>
  <c r="AJ203" i="4" a="1"/>
  <c r="AJ203" i="4"/>
  <c r="AK203" i="4" s="1"/>
  <c r="AI203" i="4"/>
  <c r="AF203" i="4"/>
  <c r="AB203" i="4"/>
  <c r="Y203" i="4"/>
  <c r="T203" i="4"/>
  <c r="AN203" i="4" s="1"/>
  <c r="H203" i="4"/>
  <c r="A203" i="4"/>
  <c r="BG202" i="4"/>
  <c r="BF202" i="4"/>
  <c r="BB202" i="4"/>
  <c r="AY202" i="4"/>
  <c r="AT202" i="4"/>
  <c r="AS202" i="4"/>
  <c r="AP202" i="4"/>
  <c r="AO202" i="4"/>
  <c r="AM202" i="4"/>
  <c r="AK202" i="4"/>
  <c r="AJ202" i="4" a="1"/>
  <c r="AJ202" i="4"/>
  <c r="AI202" i="4"/>
  <c r="AF202" i="4"/>
  <c r="AB202" i="4"/>
  <c r="Y202" i="4"/>
  <c r="T202" i="4"/>
  <c r="AN202" i="4" s="1"/>
  <c r="H202" i="4"/>
  <c r="A202" i="4"/>
  <c r="BG201" i="4"/>
  <c r="BF201" i="4"/>
  <c r="BE201" i="4"/>
  <c r="BA201" i="4"/>
  <c r="AX201" i="4"/>
  <c r="AT201" i="4"/>
  <c r="BD201" i="4" s="1"/>
  <c r="AS201" i="4"/>
  <c r="AP201" i="4"/>
  <c r="AO201" i="4"/>
  <c r="AN201" i="4"/>
  <c r="AM201" i="4"/>
  <c r="AJ201" i="4" a="1"/>
  <c r="AJ201" i="4" s="1"/>
  <c r="AK201" i="4" s="1"/>
  <c r="AI201" i="4"/>
  <c r="AF201" i="4"/>
  <c r="AB201" i="4"/>
  <c r="Y201" i="4"/>
  <c r="T201" i="4"/>
  <c r="AL201" i="4" s="1"/>
  <c r="H201" i="4"/>
  <c r="A201" i="4"/>
  <c r="BG200" i="4"/>
  <c r="BF200" i="4"/>
  <c r="BE200" i="4"/>
  <c r="BD200" i="4"/>
  <c r="BA200" i="4"/>
  <c r="AZ200" i="4"/>
  <c r="AW200" i="4"/>
  <c r="AT200" i="4"/>
  <c r="BC200" i="4" s="1"/>
  <c r="AS200" i="4"/>
  <c r="AP200" i="4"/>
  <c r="AQ200" i="4" s="1"/>
  <c r="AO200" i="4"/>
  <c r="AN200" i="4"/>
  <c r="AM200" i="4"/>
  <c r="AJ200" i="4" a="1"/>
  <c r="AJ200" i="4"/>
  <c r="AK200" i="4" s="1"/>
  <c r="AI200" i="4"/>
  <c r="AF200" i="4"/>
  <c r="AB200" i="4"/>
  <c r="Y200" i="4"/>
  <c r="T200" i="4"/>
  <c r="AL200" i="4" s="1"/>
  <c r="H200" i="4"/>
  <c r="A200" i="4"/>
  <c r="BG199" i="4"/>
  <c r="BF199" i="4"/>
  <c r="BE199" i="4"/>
  <c r="BD199" i="4"/>
  <c r="BC199" i="4"/>
  <c r="AZ199" i="4"/>
  <c r="AY199" i="4"/>
  <c r="AV199" i="4"/>
  <c r="AT199" i="4"/>
  <c r="BB199" i="4" s="1"/>
  <c r="AS199" i="4"/>
  <c r="AP199" i="4"/>
  <c r="AO199" i="4"/>
  <c r="AN199" i="4"/>
  <c r="AM199" i="4"/>
  <c r="AL199" i="4"/>
  <c r="AJ199" i="4" a="1"/>
  <c r="AJ199" i="4"/>
  <c r="AK199" i="4" s="1"/>
  <c r="AI199" i="4"/>
  <c r="AF199" i="4"/>
  <c r="AB199" i="4"/>
  <c r="Y199" i="4"/>
  <c r="T199" i="4"/>
  <c r="H199" i="4"/>
  <c r="A199" i="4"/>
  <c r="BG198" i="4"/>
  <c r="BF198" i="4"/>
  <c r="BE198" i="4"/>
  <c r="BD198" i="4"/>
  <c r="BC198" i="4"/>
  <c r="BB198" i="4"/>
  <c r="AZ198" i="4"/>
  <c r="AY198" i="4"/>
  <c r="AX198" i="4"/>
  <c r="AW198" i="4"/>
  <c r="AV198" i="4"/>
  <c r="AU198" i="4"/>
  <c r="AT198" i="4"/>
  <c r="BA198" i="4" s="1"/>
  <c r="AS198" i="4"/>
  <c r="AP198" i="4"/>
  <c r="AO198" i="4"/>
  <c r="AM198" i="4"/>
  <c r="AK198" i="4"/>
  <c r="AJ198" i="4" a="1"/>
  <c r="AJ198" i="4"/>
  <c r="AI198" i="4"/>
  <c r="AF198" i="4"/>
  <c r="AB198" i="4"/>
  <c r="Y198" i="4"/>
  <c r="T198" i="4"/>
  <c r="H198" i="4"/>
  <c r="A198" i="4"/>
  <c r="BD197" i="4"/>
  <c r="BC197" i="4"/>
  <c r="BA197" i="4"/>
  <c r="AT197" i="4"/>
  <c r="AP197" i="4"/>
  <c r="AO197" i="4"/>
  <c r="AN197" i="4"/>
  <c r="AM197" i="4"/>
  <c r="AL197" i="4"/>
  <c r="AK197" i="4"/>
  <c r="AJ197" i="4" a="1"/>
  <c r="AJ197" i="4" s="1"/>
  <c r="AI197" i="4"/>
  <c r="AF197" i="4"/>
  <c r="AB197" i="4"/>
  <c r="Y197" i="4"/>
  <c r="T197" i="4"/>
  <c r="H197" i="4"/>
  <c r="A197" i="4"/>
  <c r="BG196" i="4"/>
  <c r="BF196" i="4"/>
  <c r="BE196" i="4"/>
  <c r="BD196" i="4"/>
  <c r="BC196" i="4"/>
  <c r="BB196" i="4"/>
  <c r="BA196" i="4"/>
  <c r="AZ196" i="4"/>
  <c r="AW196" i="4"/>
  <c r="AV196" i="4"/>
  <c r="AT196" i="4"/>
  <c r="AY196" i="4" s="1"/>
  <c r="AS196" i="4"/>
  <c r="AP196" i="4"/>
  <c r="AO196" i="4"/>
  <c r="AN196" i="4"/>
  <c r="AM196" i="4"/>
  <c r="AL196" i="4"/>
  <c r="AJ196" i="4" a="1"/>
  <c r="AJ196" i="4" s="1"/>
  <c r="AK196" i="4" s="1"/>
  <c r="AI196" i="4"/>
  <c r="AF196" i="4"/>
  <c r="AB196" i="4"/>
  <c r="Y196" i="4"/>
  <c r="T196" i="4"/>
  <c r="H196" i="4"/>
  <c r="A196" i="4"/>
  <c r="BF195" i="4"/>
  <c r="BE195" i="4"/>
  <c r="BD195" i="4"/>
  <c r="BC195" i="4"/>
  <c r="BB195" i="4"/>
  <c r="BA195" i="4"/>
  <c r="AZ195" i="4"/>
  <c r="AY195" i="4"/>
  <c r="AW195" i="4"/>
  <c r="AV195" i="4"/>
  <c r="AU195" i="4"/>
  <c r="AT195" i="4"/>
  <c r="AX195" i="4" s="1"/>
  <c r="AS195" i="4"/>
  <c r="AQ195" i="4"/>
  <c r="AP195" i="4"/>
  <c r="AO195" i="4"/>
  <c r="AM195" i="4"/>
  <c r="AL195" i="4"/>
  <c r="AJ195" i="4" a="1"/>
  <c r="AJ195" i="4"/>
  <c r="AK195" i="4" s="1"/>
  <c r="AI195" i="4"/>
  <c r="AF195" i="4"/>
  <c r="AB195" i="4"/>
  <c r="Y195" i="4"/>
  <c r="T195" i="4"/>
  <c r="AN195" i="4" s="1"/>
  <c r="H195" i="4"/>
  <c r="A195" i="4"/>
  <c r="BG194" i="4"/>
  <c r="BC194" i="4"/>
  <c r="BB194" i="4"/>
  <c r="BA194" i="4"/>
  <c r="AY194" i="4"/>
  <c r="AX194" i="4"/>
  <c r="AT194" i="4"/>
  <c r="AP194" i="4"/>
  <c r="AO194" i="4"/>
  <c r="AM194" i="4"/>
  <c r="AL194" i="4"/>
  <c r="AQ194" i="4" s="1"/>
  <c r="AJ194" i="4" a="1"/>
  <c r="AJ194" i="4"/>
  <c r="AK194" i="4" s="1"/>
  <c r="AI194" i="4"/>
  <c r="AF194" i="4"/>
  <c r="AB194" i="4"/>
  <c r="Y194" i="4"/>
  <c r="T194" i="4"/>
  <c r="AN194" i="4" s="1"/>
  <c r="H194" i="4"/>
  <c r="A194" i="4"/>
  <c r="BF193" i="4"/>
  <c r="BB193" i="4"/>
  <c r="BA193" i="4"/>
  <c r="AZ193" i="4"/>
  <c r="AY193" i="4"/>
  <c r="AX193" i="4"/>
  <c r="AW193" i="4"/>
  <c r="AT193" i="4"/>
  <c r="AV193" i="4" s="1"/>
  <c r="AS193" i="4"/>
  <c r="AP193" i="4"/>
  <c r="AO193" i="4"/>
  <c r="AM193" i="4"/>
  <c r="AL193" i="4"/>
  <c r="AJ193" i="4" a="1"/>
  <c r="AJ193" i="4"/>
  <c r="AK193" i="4" s="1"/>
  <c r="AI193" i="4"/>
  <c r="AF193" i="4"/>
  <c r="AB193" i="4"/>
  <c r="Y193" i="4"/>
  <c r="T193" i="4"/>
  <c r="AN193" i="4" s="1"/>
  <c r="H193" i="4"/>
  <c r="A193" i="4"/>
  <c r="BF192" i="4"/>
  <c r="BE192" i="4"/>
  <c r="BC192" i="4"/>
  <c r="BB192" i="4"/>
  <c r="BA192" i="4"/>
  <c r="AZ192" i="4"/>
  <c r="AY192" i="4"/>
  <c r="AX192" i="4"/>
  <c r="AW192" i="4"/>
  <c r="AV192" i="4"/>
  <c r="AT192" i="4"/>
  <c r="AU192" i="4" s="1"/>
  <c r="AS192" i="4"/>
  <c r="AP192" i="4"/>
  <c r="AO192" i="4"/>
  <c r="AN192" i="4"/>
  <c r="AQ192" i="4" s="1"/>
  <c r="AM192" i="4"/>
  <c r="AL192" i="4"/>
  <c r="AJ192" i="4" a="1"/>
  <c r="AJ192" i="4"/>
  <c r="AK192" i="4" s="1"/>
  <c r="AI192" i="4"/>
  <c r="AF192" i="4"/>
  <c r="AB192" i="4"/>
  <c r="Y192" i="4"/>
  <c r="T192" i="4"/>
  <c r="H192" i="4"/>
  <c r="A192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P191" i="4"/>
  <c r="AO191" i="4"/>
  <c r="AM191" i="4"/>
  <c r="AJ191" i="4" a="1"/>
  <c r="AJ191" i="4"/>
  <c r="AK191" i="4" s="1"/>
  <c r="AI191" i="4"/>
  <c r="AF191" i="4"/>
  <c r="AB191" i="4"/>
  <c r="Y191" i="4"/>
  <c r="T191" i="4"/>
  <c r="H191" i="4"/>
  <c r="A191" i="4"/>
  <c r="BF190" i="4"/>
  <c r="AX190" i="4"/>
  <c r="AU190" i="4"/>
  <c r="AT190" i="4"/>
  <c r="AP190" i="4"/>
  <c r="AO190" i="4"/>
  <c r="AM190" i="4"/>
  <c r="AL190" i="4"/>
  <c r="AJ190" i="4" a="1"/>
  <c r="AJ190" i="4"/>
  <c r="AK190" i="4" s="1"/>
  <c r="AI190" i="4"/>
  <c r="AF190" i="4"/>
  <c r="AB190" i="4"/>
  <c r="Y190" i="4"/>
  <c r="T190" i="4"/>
  <c r="AN190" i="4" s="1"/>
  <c r="H190" i="4"/>
  <c r="A190" i="4"/>
  <c r="AU189" i="4"/>
  <c r="AT189" i="4"/>
  <c r="AW189" i="4" s="1"/>
  <c r="AS189" i="4"/>
  <c r="AP189" i="4"/>
  <c r="AO189" i="4"/>
  <c r="AM189" i="4"/>
  <c r="AK189" i="4"/>
  <c r="AJ189" i="4" a="1"/>
  <c r="AJ189" i="4"/>
  <c r="AI189" i="4"/>
  <c r="AF189" i="4"/>
  <c r="AB189" i="4"/>
  <c r="Y189" i="4"/>
  <c r="T189" i="4"/>
  <c r="H189" i="4"/>
  <c r="A189" i="4"/>
  <c r="BE188" i="4"/>
  <c r="BD188" i="4"/>
  <c r="BA188" i="4"/>
  <c r="AW188" i="4"/>
  <c r="AV188" i="4"/>
  <c r="AU188" i="4"/>
  <c r="AT188" i="4"/>
  <c r="AS188" i="4"/>
  <c r="AP188" i="4"/>
  <c r="AO188" i="4"/>
  <c r="AM188" i="4"/>
  <c r="AJ188" i="4" a="1"/>
  <c r="AJ188" i="4" s="1"/>
  <c r="AK188" i="4" s="1"/>
  <c r="AI188" i="4"/>
  <c r="AF188" i="4"/>
  <c r="AB188" i="4"/>
  <c r="Y188" i="4"/>
  <c r="T188" i="4"/>
  <c r="AL188" i="4" s="1"/>
  <c r="H188" i="4"/>
  <c r="A188" i="4"/>
  <c r="BG187" i="4"/>
  <c r="BC187" i="4"/>
  <c r="AU187" i="4"/>
  <c r="AT187" i="4"/>
  <c r="AS187" i="4"/>
  <c r="AP187" i="4"/>
  <c r="AO187" i="4"/>
  <c r="AM187" i="4"/>
  <c r="AQ187" i="4" s="1"/>
  <c r="AL187" i="4"/>
  <c r="AJ187" i="4" a="1"/>
  <c r="AJ187" i="4"/>
  <c r="AK187" i="4" s="1"/>
  <c r="AI187" i="4"/>
  <c r="AF187" i="4"/>
  <c r="AB187" i="4"/>
  <c r="Y187" i="4"/>
  <c r="T187" i="4"/>
  <c r="AN187" i="4" s="1"/>
  <c r="H187" i="4"/>
  <c r="A187" i="4"/>
  <c r="AT186" i="4"/>
  <c r="AP186" i="4"/>
  <c r="AO186" i="4"/>
  <c r="AM186" i="4"/>
  <c r="AK186" i="4"/>
  <c r="AJ186" i="4" a="1"/>
  <c r="AJ186" i="4"/>
  <c r="AI186" i="4"/>
  <c r="AF186" i="4"/>
  <c r="AB186" i="4"/>
  <c r="Y186" i="4"/>
  <c r="T186" i="4"/>
  <c r="H186" i="4"/>
  <c r="A186" i="4"/>
  <c r="BG185" i="4"/>
  <c r="BF185" i="4"/>
  <c r="BE185" i="4"/>
  <c r="BB185" i="4"/>
  <c r="BA185" i="4"/>
  <c r="AX185" i="4"/>
  <c r="AT185" i="4"/>
  <c r="AS185" i="4"/>
  <c r="AP185" i="4"/>
  <c r="AO185" i="4"/>
  <c r="AN185" i="4"/>
  <c r="AQ185" i="4" s="1"/>
  <c r="AM185" i="4"/>
  <c r="AJ185" i="4" a="1"/>
  <c r="AJ185" i="4" s="1"/>
  <c r="AK185" i="4" s="1"/>
  <c r="AI185" i="4"/>
  <c r="AF185" i="4"/>
  <c r="AB185" i="4"/>
  <c r="Y185" i="4"/>
  <c r="T185" i="4"/>
  <c r="AL185" i="4" s="1"/>
  <c r="H185" i="4"/>
  <c r="A185" i="4"/>
  <c r="BG184" i="4"/>
  <c r="BF184" i="4"/>
  <c r="BE184" i="4"/>
  <c r="BD184" i="4"/>
  <c r="BA184" i="4"/>
  <c r="AZ184" i="4"/>
  <c r="AW184" i="4"/>
  <c r="AT184" i="4"/>
  <c r="BC184" i="4" s="1"/>
  <c r="AS184" i="4"/>
  <c r="AQ184" i="4"/>
  <c r="AP184" i="4"/>
  <c r="AO184" i="4"/>
  <c r="AN184" i="4"/>
  <c r="AM184" i="4"/>
  <c r="AJ184" i="4" a="1"/>
  <c r="AJ184" i="4"/>
  <c r="AK184" i="4" s="1"/>
  <c r="AI184" i="4"/>
  <c r="AF184" i="4"/>
  <c r="AB184" i="4"/>
  <c r="Y184" i="4"/>
  <c r="T184" i="4"/>
  <c r="AL184" i="4" s="1"/>
  <c r="H184" i="4"/>
  <c r="A184" i="4"/>
  <c r="BG183" i="4"/>
  <c r="BF183" i="4"/>
  <c r="BE183" i="4"/>
  <c r="BD183" i="4"/>
  <c r="BC183" i="4"/>
  <c r="AZ183" i="4"/>
  <c r="AY183" i="4"/>
  <c r="AV183" i="4"/>
  <c r="AT183" i="4"/>
  <c r="BB183" i="4" s="1"/>
  <c r="AS183" i="4"/>
  <c r="AP183" i="4"/>
  <c r="AO183" i="4"/>
  <c r="AN183" i="4"/>
  <c r="AM183" i="4"/>
  <c r="AL183" i="4"/>
  <c r="AJ183" i="4" a="1"/>
  <c r="AJ183" i="4"/>
  <c r="AK183" i="4" s="1"/>
  <c r="AI183" i="4"/>
  <c r="AF183" i="4"/>
  <c r="AB183" i="4"/>
  <c r="Y183" i="4"/>
  <c r="T183" i="4"/>
  <c r="H183" i="4"/>
  <c r="A183" i="4"/>
  <c r="BG182" i="4"/>
  <c r="BF182" i="4"/>
  <c r="BE182" i="4"/>
  <c r="BD182" i="4"/>
  <c r="BC182" i="4"/>
  <c r="BB182" i="4"/>
  <c r="AZ182" i="4"/>
  <c r="AY182" i="4"/>
  <c r="AX182" i="4"/>
  <c r="AW182" i="4"/>
  <c r="AV182" i="4"/>
  <c r="AU182" i="4"/>
  <c r="AT182" i="4"/>
  <c r="BA182" i="4" s="1"/>
  <c r="AS182" i="4"/>
  <c r="AP182" i="4"/>
  <c r="AO182" i="4"/>
  <c r="AM182" i="4"/>
  <c r="AL182" i="4"/>
  <c r="AK182" i="4"/>
  <c r="AJ182" i="4" a="1"/>
  <c r="AJ182" i="4"/>
  <c r="AI182" i="4"/>
  <c r="AF182" i="4"/>
  <c r="AB182" i="4"/>
  <c r="Y182" i="4"/>
  <c r="T182" i="4"/>
  <c r="AN182" i="4" s="1"/>
  <c r="H182" i="4"/>
  <c r="A182" i="4"/>
  <c r="AT181" i="4"/>
  <c r="AP181" i="4"/>
  <c r="AO181" i="4"/>
  <c r="AN181" i="4"/>
  <c r="AM181" i="4"/>
  <c r="AL181" i="4"/>
  <c r="AJ181" i="4" a="1"/>
  <c r="AJ181" i="4" s="1"/>
  <c r="AK181" i="4" s="1"/>
  <c r="AI181" i="4"/>
  <c r="AF181" i="4"/>
  <c r="AB181" i="4"/>
  <c r="Y181" i="4"/>
  <c r="T181" i="4"/>
  <c r="H181" i="4"/>
  <c r="A181" i="4"/>
  <c r="BG180" i="4"/>
  <c r="BF180" i="4"/>
  <c r="BE180" i="4"/>
  <c r="BD180" i="4"/>
  <c r="BC180" i="4"/>
  <c r="BB180" i="4"/>
  <c r="BA180" i="4"/>
  <c r="AZ180" i="4"/>
  <c r="AW180" i="4"/>
  <c r="AV180" i="4"/>
  <c r="AT180" i="4"/>
  <c r="AY180" i="4" s="1"/>
  <c r="AS180" i="4"/>
  <c r="AP180" i="4"/>
  <c r="AO180" i="4"/>
  <c r="AN180" i="4"/>
  <c r="AM180" i="4"/>
  <c r="AL180" i="4"/>
  <c r="AK180" i="4"/>
  <c r="AJ180" i="4" a="1"/>
  <c r="AJ180" i="4"/>
  <c r="AI180" i="4"/>
  <c r="AF180" i="4"/>
  <c r="AB180" i="4"/>
  <c r="Y180" i="4"/>
  <c r="T180" i="4"/>
  <c r="H180" i="4"/>
  <c r="A180" i="4"/>
  <c r="BF179" i="4"/>
  <c r="BE179" i="4"/>
  <c r="BD179" i="4"/>
  <c r="BC179" i="4"/>
  <c r="BB179" i="4"/>
  <c r="BA179" i="4"/>
  <c r="AZ179" i="4"/>
  <c r="AY179" i="4"/>
  <c r="AW179" i="4"/>
  <c r="AV179" i="4"/>
  <c r="AU179" i="4"/>
  <c r="AT179" i="4"/>
  <c r="AX179" i="4" s="1"/>
  <c r="AS179" i="4"/>
  <c r="AP179" i="4"/>
  <c r="AO179" i="4"/>
  <c r="AM179" i="4"/>
  <c r="AK179" i="4"/>
  <c r="AJ179" i="4" a="1"/>
  <c r="AJ179" i="4"/>
  <c r="AI179" i="4"/>
  <c r="AF179" i="4"/>
  <c r="AB179" i="4"/>
  <c r="Y179" i="4"/>
  <c r="T179" i="4"/>
  <c r="H179" i="4"/>
  <c r="A179" i="4"/>
  <c r="AT178" i="4"/>
  <c r="AP178" i="4"/>
  <c r="AO178" i="4"/>
  <c r="AM178" i="4"/>
  <c r="AL178" i="4"/>
  <c r="AQ178" i="4" s="1"/>
  <c r="AJ178" i="4" a="1"/>
  <c r="AJ178" i="4"/>
  <c r="AK178" i="4" s="1"/>
  <c r="AI178" i="4"/>
  <c r="AF178" i="4"/>
  <c r="AB178" i="4"/>
  <c r="Y178" i="4"/>
  <c r="T178" i="4"/>
  <c r="AN178" i="4" s="1"/>
  <c r="H178" i="4"/>
  <c r="A178" i="4"/>
  <c r="BC177" i="4"/>
  <c r="BA177" i="4"/>
  <c r="AZ177" i="4"/>
  <c r="AY177" i="4"/>
  <c r="AT177" i="4"/>
  <c r="AS177" i="4" s="1"/>
  <c r="AP177" i="4"/>
  <c r="AO177" i="4"/>
  <c r="AM177" i="4"/>
  <c r="AL177" i="4"/>
  <c r="AK177" i="4"/>
  <c r="AJ177" i="4" a="1"/>
  <c r="AJ177" i="4"/>
  <c r="AI177" i="4"/>
  <c r="AF177" i="4"/>
  <c r="AB177" i="4"/>
  <c r="Y177" i="4"/>
  <c r="T177" i="4"/>
  <c r="AN177" i="4" s="1"/>
  <c r="H177" i="4"/>
  <c r="A177" i="4"/>
  <c r="BF176" i="4"/>
  <c r="BE176" i="4"/>
  <c r="BC176" i="4"/>
  <c r="BB176" i="4"/>
  <c r="BA176" i="4"/>
  <c r="AZ176" i="4"/>
  <c r="AY176" i="4"/>
  <c r="AX176" i="4"/>
  <c r="AW176" i="4"/>
  <c r="AV176" i="4"/>
  <c r="AT176" i="4"/>
  <c r="AU176" i="4" s="1"/>
  <c r="AS176" i="4"/>
  <c r="AQ176" i="4"/>
  <c r="AP176" i="4"/>
  <c r="AO176" i="4"/>
  <c r="AN176" i="4"/>
  <c r="AM176" i="4"/>
  <c r="AL176" i="4"/>
  <c r="AJ176" i="4" a="1"/>
  <c r="AJ176" i="4" s="1"/>
  <c r="AK176" i="4" s="1"/>
  <c r="AI176" i="4"/>
  <c r="AF176" i="4"/>
  <c r="AB176" i="4"/>
  <c r="Y176" i="4"/>
  <c r="T176" i="4"/>
  <c r="H176" i="4"/>
  <c r="A176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P175" i="4"/>
  <c r="AO175" i="4"/>
  <c r="AM175" i="4"/>
  <c r="AJ175" i="4" a="1"/>
  <c r="AJ175" i="4" s="1"/>
  <c r="AK175" i="4" s="1"/>
  <c r="AI175" i="4"/>
  <c r="AF175" i="4"/>
  <c r="AB175" i="4"/>
  <c r="Y175" i="4"/>
  <c r="T175" i="4"/>
  <c r="H175" i="4"/>
  <c r="A175" i="4"/>
  <c r="BG174" i="4"/>
  <c r="BC174" i="4"/>
  <c r="BA174" i="4"/>
  <c r="AZ174" i="4"/>
  <c r="AW174" i="4"/>
  <c r="AT174" i="4"/>
  <c r="BF174" i="4" s="1"/>
  <c r="AP174" i="4"/>
  <c r="AO174" i="4"/>
  <c r="AM174" i="4"/>
  <c r="AJ174" i="4" a="1"/>
  <c r="AJ174" i="4"/>
  <c r="AK174" i="4" s="1"/>
  <c r="AI174" i="4"/>
  <c r="AF174" i="4"/>
  <c r="AB174" i="4"/>
  <c r="Y174" i="4"/>
  <c r="T174" i="4"/>
  <c r="AN174" i="4" s="1"/>
  <c r="H174" i="4"/>
  <c r="A174" i="4"/>
  <c r="BB173" i="4"/>
  <c r="AX173" i="4"/>
  <c r="AW173" i="4"/>
  <c r="AV173" i="4"/>
  <c r="AU173" i="4"/>
  <c r="AT173" i="4"/>
  <c r="AS173" i="4"/>
  <c r="AP173" i="4"/>
  <c r="AO173" i="4"/>
  <c r="AN173" i="4"/>
  <c r="AM173" i="4"/>
  <c r="AK173" i="4"/>
  <c r="AJ173" i="4" a="1"/>
  <c r="AJ173" i="4"/>
  <c r="AI173" i="4"/>
  <c r="AF173" i="4"/>
  <c r="AB173" i="4"/>
  <c r="Y173" i="4"/>
  <c r="T173" i="4"/>
  <c r="AL173" i="4" s="1"/>
  <c r="H173" i="4"/>
  <c r="A173" i="4"/>
  <c r="BE172" i="4"/>
  <c r="BD172" i="4"/>
  <c r="BA172" i="4"/>
  <c r="AY172" i="4"/>
  <c r="AX172" i="4"/>
  <c r="AW172" i="4"/>
  <c r="AV172" i="4"/>
  <c r="AU172" i="4"/>
  <c r="AT172" i="4"/>
  <c r="AS172" i="4"/>
  <c r="AP172" i="4"/>
  <c r="AO172" i="4"/>
  <c r="AM172" i="4"/>
  <c r="AJ172" i="4" a="1"/>
  <c r="AJ172" i="4" s="1"/>
  <c r="AK172" i="4" s="1"/>
  <c r="AI172" i="4"/>
  <c r="AF172" i="4"/>
  <c r="AB172" i="4"/>
  <c r="Y172" i="4"/>
  <c r="T172" i="4"/>
  <c r="AL172" i="4" s="1"/>
  <c r="H172" i="4"/>
  <c r="A172" i="4"/>
  <c r="AT171" i="4"/>
  <c r="AP171" i="4"/>
  <c r="AO171" i="4"/>
  <c r="AM171" i="4"/>
  <c r="AJ171" i="4" a="1"/>
  <c r="AJ171" i="4"/>
  <c r="AK171" i="4" s="1"/>
  <c r="AI171" i="4"/>
  <c r="AF171" i="4"/>
  <c r="AB171" i="4"/>
  <c r="Y171" i="4"/>
  <c r="T171" i="4"/>
  <c r="AN171" i="4" s="1"/>
  <c r="H171" i="4"/>
  <c r="A171" i="4"/>
  <c r="BG170" i="4"/>
  <c r="BF170" i="4"/>
  <c r="BC170" i="4"/>
  <c r="BB170" i="4"/>
  <c r="AY170" i="4"/>
  <c r="AW170" i="4"/>
  <c r="AV170" i="4"/>
  <c r="AU170" i="4"/>
  <c r="AT170" i="4"/>
  <c r="AS170" i="4" s="1"/>
  <c r="AQ170" i="4"/>
  <c r="AP170" i="4"/>
  <c r="AO170" i="4"/>
  <c r="AM170" i="4"/>
  <c r="AL170" i="4"/>
  <c r="AK170" i="4"/>
  <c r="AJ170" i="4" a="1"/>
  <c r="AJ170" i="4"/>
  <c r="AI170" i="4"/>
  <c r="AF170" i="4"/>
  <c r="AB170" i="4"/>
  <c r="Y170" i="4"/>
  <c r="T170" i="4"/>
  <c r="AN170" i="4" s="1"/>
  <c r="H170" i="4"/>
  <c r="A170" i="4"/>
  <c r="BF169" i="4"/>
  <c r="BA169" i="4"/>
  <c r="AX169" i="4"/>
  <c r="AV169" i="4"/>
  <c r="AU169" i="4"/>
  <c r="AT169" i="4"/>
  <c r="AS169" i="4"/>
  <c r="AP169" i="4"/>
  <c r="AO169" i="4"/>
  <c r="AM169" i="4"/>
  <c r="AK169" i="4"/>
  <c r="AJ169" i="4" a="1"/>
  <c r="AJ169" i="4" s="1"/>
  <c r="AI169" i="4"/>
  <c r="AF169" i="4"/>
  <c r="AB169" i="4"/>
  <c r="Y169" i="4"/>
  <c r="T169" i="4"/>
  <c r="AL169" i="4" s="1"/>
  <c r="H169" i="4"/>
  <c r="A169" i="4"/>
  <c r="BG168" i="4"/>
  <c r="BF168" i="4"/>
  <c r="BE168" i="4"/>
  <c r="BD168" i="4"/>
  <c r="BA168" i="4"/>
  <c r="AZ168" i="4"/>
  <c r="AW168" i="4"/>
  <c r="AU168" i="4"/>
  <c r="AT168" i="4"/>
  <c r="AS168" i="4"/>
  <c r="AP168" i="4"/>
  <c r="AO168" i="4"/>
  <c r="AN168" i="4"/>
  <c r="AM168" i="4"/>
  <c r="AJ168" i="4" a="1"/>
  <c r="AJ168" i="4" s="1"/>
  <c r="AK168" i="4" s="1"/>
  <c r="AI168" i="4"/>
  <c r="AF168" i="4"/>
  <c r="AB168" i="4"/>
  <c r="Y168" i="4"/>
  <c r="T168" i="4"/>
  <c r="AL168" i="4" s="1"/>
  <c r="AQ168" i="4" s="1"/>
  <c r="H168" i="4"/>
  <c r="A168" i="4"/>
  <c r="BF167" i="4"/>
  <c r="BC167" i="4"/>
  <c r="AZ167" i="4"/>
  <c r="AY167" i="4"/>
  <c r="AV167" i="4"/>
  <c r="AT167" i="4"/>
  <c r="AS167" i="4"/>
  <c r="AP167" i="4"/>
  <c r="AQ167" i="4" s="1"/>
  <c r="AO167" i="4"/>
  <c r="AN167" i="4"/>
  <c r="AM167" i="4"/>
  <c r="AL167" i="4"/>
  <c r="AJ167" i="4" a="1"/>
  <c r="AJ167" i="4"/>
  <c r="AK167" i="4" s="1"/>
  <c r="AI167" i="4"/>
  <c r="AF167" i="4"/>
  <c r="AB167" i="4"/>
  <c r="Y167" i="4"/>
  <c r="T167" i="4"/>
  <c r="H167" i="4"/>
  <c r="A167" i="4"/>
  <c r="BG166" i="4"/>
  <c r="BF166" i="4"/>
  <c r="BE166" i="4"/>
  <c r="BD166" i="4"/>
  <c r="BC166" i="4"/>
  <c r="BB166" i="4"/>
  <c r="AZ166" i="4"/>
  <c r="AY166" i="4"/>
  <c r="AX166" i="4"/>
  <c r="AW166" i="4"/>
  <c r="AV166" i="4"/>
  <c r="AU166" i="4"/>
  <c r="AT166" i="4"/>
  <c r="BA166" i="4" s="1"/>
  <c r="AS166" i="4"/>
  <c r="AQ166" i="4"/>
  <c r="AP166" i="4"/>
  <c r="AO166" i="4"/>
  <c r="AN166" i="4"/>
  <c r="AM166" i="4"/>
  <c r="AK166" i="4"/>
  <c r="AJ166" i="4" a="1"/>
  <c r="AJ166" i="4"/>
  <c r="AI166" i="4"/>
  <c r="AF166" i="4"/>
  <c r="AB166" i="4"/>
  <c r="Y166" i="4"/>
  <c r="T166" i="4"/>
  <c r="AL166" i="4" s="1"/>
  <c r="H166" i="4"/>
  <c r="A166" i="4"/>
  <c r="BG165" i="4"/>
  <c r="BF165" i="4"/>
  <c r="BE165" i="4"/>
  <c r="BD165" i="4"/>
  <c r="BC165" i="4"/>
  <c r="BB165" i="4"/>
  <c r="BA165" i="4"/>
  <c r="AX165" i="4"/>
  <c r="AW165" i="4"/>
  <c r="AT165" i="4"/>
  <c r="AP165" i="4"/>
  <c r="AO165" i="4"/>
  <c r="AN165" i="4"/>
  <c r="AQ165" i="4" s="1"/>
  <c r="AM165" i="4"/>
  <c r="AL165" i="4"/>
  <c r="AK165" i="4"/>
  <c r="AJ165" i="4" a="1"/>
  <c r="AJ165" i="4" s="1"/>
  <c r="AI165" i="4"/>
  <c r="AF165" i="4"/>
  <c r="AB165" i="4"/>
  <c r="Y165" i="4"/>
  <c r="T165" i="4"/>
  <c r="H165" i="4"/>
  <c r="A165" i="4"/>
  <c r="AT164" i="4"/>
  <c r="AS164" i="4" s="1"/>
  <c r="AP164" i="4"/>
  <c r="AO164" i="4"/>
  <c r="AN164" i="4"/>
  <c r="AM164" i="4"/>
  <c r="AL164" i="4"/>
  <c r="AK164" i="4"/>
  <c r="AJ164" i="4" a="1"/>
  <c r="AJ164" i="4"/>
  <c r="AI164" i="4"/>
  <c r="AF164" i="4"/>
  <c r="AB164" i="4"/>
  <c r="Y164" i="4"/>
  <c r="T164" i="4"/>
  <c r="H164" i="4"/>
  <c r="A164" i="4"/>
  <c r="BF163" i="4"/>
  <c r="BE163" i="4"/>
  <c r="BD163" i="4"/>
  <c r="BC163" i="4"/>
  <c r="BB163" i="4"/>
  <c r="BA163" i="4"/>
  <c r="AZ163" i="4"/>
  <c r="AY163" i="4"/>
  <c r="AW163" i="4"/>
  <c r="AV163" i="4"/>
  <c r="AU163" i="4"/>
  <c r="AT163" i="4"/>
  <c r="AX163" i="4" s="1"/>
  <c r="AS163" i="4"/>
  <c r="AP163" i="4"/>
  <c r="AO163" i="4"/>
  <c r="AN163" i="4"/>
  <c r="AM163" i="4"/>
  <c r="AJ163" i="4" a="1"/>
  <c r="AJ163" i="4" s="1"/>
  <c r="AK163" i="4" s="1"/>
  <c r="AI163" i="4"/>
  <c r="AF163" i="4"/>
  <c r="AB163" i="4"/>
  <c r="Y163" i="4"/>
  <c r="T163" i="4"/>
  <c r="AL163" i="4" s="1"/>
  <c r="AQ163" i="4" s="1"/>
  <c r="H163" i="4"/>
  <c r="A163" i="4"/>
  <c r="BG162" i="4"/>
  <c r="BE162" i="4"/>
  <c r="BD162" i="4"/>
  <c r="BC162" i="4"/>
  <c r="BB162" i="4"/>
  <c r="BA162" i="4"/>
  <c r="AZ162" i="4"/>
  <c r="AY162" i="4"/>
  <c r="AX162" i="4"/>
  <c r="AU162" i="4"/>
  <c r="AT162" i="4"/>
  <c r="AP162" i="4"/>
  <c r="AO162" i="4"/>
  <c r="AN162" i="4"/>
  <c r="AM162" i="4"/>
  <c r="AL162" i="4"/>
  <c r="AQ162" i="4" s="1"/>
  <c r="AJ162" i="4" a="1"/>
  <c r="AJ162" i="4" s="1"/>
  <c r="AK162" i="4" s="1"/>
  <c r="AI162" i="4"/>
  <c r="AF162" i="4"/>
  <c r="AB162" i="4"/>
  <c r="Y162" i="4"/>
  <c r="T162" i="4"/>
  <c r="H162" i="4"/>
  <c r="A162" i="4"/>
  <c r="BF161" i="4"/>
  <c r="BD161" i="4"/>
  <c r="BC161" i="4"/>
  <c r="BB161" i="4"/>
  <c r="BA161" i="4"/>
  <c r="AZ161" i="4"/>
  <c r="AY161" i="4"/>
  <c r="AX161" i="4"/>
  <c r="AW161" i="4"/>
  <c r="AT161" i="4"/>
  <c r="BG161" i="4" s="1"/>
  <c r="AS161" i="4"/>
  <c r="AP161" i="4"/>
  <c r="AO161" i="4"/>
  <c r="AM161" i="4"/>
  <c r="AL161" i="4"/>
  <c r="AJ161" i="4" a="1"/>
  <c r="AJ161" i="4" s="1"/>
  <c r="AK161" i="4" s="1"/>
  <c r="AI161" i="4"/>
  <c r="AF161" i="4"/>
  <c r="AB161" i="4"/>
  <c r="Y161" i="4"/>
  <c r="T161" i="4"/>
  <c r="AN161" i="4" s="1"/>
  <c r="H161" i="4"/>
  <c r="A161" i="4"/>
  <c r="BF160" i="4"/>
  <c r="BE160" i="4"/>
  <c r="BC160" i="4"/>
  <c r="BB160" i="4"/>
  <c r="BA160" i="4"/>
  <c r="AZ160" i="4"/>
  <c r="AY160" i="4"/>
  <c r="AX160" i="4"/>
  <c r="AW160" i="4"/>
  <c r="AV160" i="4"/>
  <c r="AT160" i="4"/>
  <c r="AU160" i="4" s="1"/>
  <c r="AS160" i="4"/>
  <c r="AQ160" i="4"/>
  <c r="AP160" i="4"/>
  <c r="AO160" i="4"/>
  <c r="AN160" i="4"/>
  <c r="AM160" i="4"/>
  <c r="AL160" i="4"/>
  <c r="AJ160" i="4" a="1"/>
  <c r="AJ160" i="4"/>
  <c r="AK160" i="4" s="1"/>
  <c r="AI160" i="4"/>
  <c r="AF160" i="4"/>
  <c r="AB160" i="4"/>
  <c r="Y160" i="4"/>
  <c r="T160" i="4"/>
  <c r="H160" i="4"/>
  <c r="A160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P159" i="4"/>
  <c r="AO159" i="4"/>
  <c r="AN159" i="4"/>
  <c r="AM159" i="4"/>
  <c r="AJ159" i="4" a="1"/>
  <c r="AJ159" i="4" s="1"/>
  <c r="AK159" i="4" s="1"/>
  <c r="AI159" i="4"/>
  <c r="AF159" i="4"/>
  <c r="AB159" i="4"/>
  <c r="Y159" i="4"/>
  <c r="T159" i="4"/>
  <c r="AL159" i="4" s="1"/>
  <c r="H159" i="4"/>
  <c r="A159" i="4"/>
  <c r="BG158" i="4"/>
  <c r="BF158" i="4"/>
  <c r="BD158" i="4"/>
  <c r="BC158" i="4"/>
  <c r="BA158" i="4"/>
  <c r="AZ158" i="4"/>
  <c r="AY158" i="4"/>
  <c r="AX158" i="4"/>
  <c r="AW158" i="4"/>
  <c r="AV158" i="4"/>
  <c r="AU158" i="4"/>
  <c r="AT158" i="4"/>
  <c r="AP158" i="4"/>
  <c r="AO158" i="4"/>
  <c r="AM158" i="4"/>
  <c r="AJ158" i="4" a="1"/>
  <c r="AJ158" i="4" s="1"/>
  <c r="AK158" i="4" s="1"/>
  <c r="AI158" i="4"/>
  <c r="AF158" i="4"/>
  <c r="AB158" i="4"/>
  <c r="Y158" i="4"/>
  <c r="T158" i="4"/>
  <c r="AN158" i="4" s="1"/>
  <c r="H158" i="4"/>
  <c r="A158" i="4"/>
  <c r="AU157" i="4"/>
  <c r="AT157" i="4"/>
  <c r="AS157" i="4"/>
  <c r="AP157" i="4"/>
  <c r="AO157" i="4"/>
  <c r="AN157" i="4"/>
  <c r="AM157" i="4"/>
  <c r="AK157" i="4"/>
  <c r="AJ157" i="4" a="1"/>
  <c r="AJ157" i="4"/>
  <c r="AI157" i="4"/>
  <c r="AF157" i="4"/>
  <c r="AB157" i="4"/>
  <c r="Y157" i="4"/>
  <c r="T157" i="4"/>
  <c r="AL157" i="4" s="1"/>
  <c r="AQ157" i="4" s="1"/>
  <c r="H157" i="4"/>
  <c r="A157" i="4"/>
  <c r="BE156" i="4"/>
  <c r="AT156" i="4"/>
  <c r="AS156" i="4" s="1"/>
  <c r="AP156" i="4"/>
  <c r="AO156" i="4"/>
  <c r="AN156" i="4"/>
  <c r="AM156" i="4"/>
  <c r="AK156" i="4"/>
  <c r="AJ156" i="4" a="1"/>
  <c r="AJ156" i="4" s="1"/>
  <c r="AI156" i="4"/>
  <c r="AF156" i="4"/>
  <c r="AB156" i="4"/>
  <c r="Y156" i="4"/>
  <c r="T156" i="4"/>
  <c r="AL156" i="4" s="1"/>
  <c r="H156" i="4"/>
  <c r="A156" i="4"/>
  <c r="BG155" i="4"/>
  <c r="BD155" i="4"/>
  <c r="BA155" i="4"/>
  <c r="AX155" i="4"/>
  <c r="AW155" i="4"/>
  <c r="AV155" i="4"/>
  <c r="AU155" i="4"/>
  <c r="AT155" i="4"/>
  <c r="BC155" i="4" s="1"/>
  <c r="AS155" i="4"/>
  <c r="AP155" i="4"/>
  <c r="AO155" i="4"/>
  <c r="AM155" i="4"/>
  <c r="AJ155" i="4" a="1"/>
  <c r="AJ155" i="4" s="1"/>
  <c r="AK155" i="4" s="1"/>
  <c r="AI155" i="4"/>
  <c r="AF155" i="4"/>
  <c r="AB155" i="4"/>
  <c r="Y155" i="4"/>
  <c r="T155" i="4"/>
  <c r="H155" i="4"/>
  <c r="A155" i="4"/>
  <c r="BG154" i="4"/>
  <c r="BF154" i="4"/>
  <c r="AZ154" i="4"/>
  <c r="AV154" i="4"/>
  <c r="AU154" i="4"/>
  <c r="AT154" i="4"/>
  <c r="AS154" i="4"/>
  <c r="AP154" i="4"/>
  <c r="AO154" i="4"/>
  <c r="AM154" i="4"/>
  <c r="AK154" i="4"/>
  <c r="AJ154" i="4" a="1"/>
  <c r="AJ154" i="4"/>
  <c r="AI154" i="4"/>
  <c r="AF154" i="4"/>
  <c r="AB154" i="4"/>
  <c r="Y154" i="4"/>
  <c r="T154" i="4"/>
  <c r="AN154" i="4" s="1"/>
  <c r="H154" i="4"/>
  <c r="A154" i="4"/>
  <c r="BG153" i="4"/>
  <c r="BF153" i="4"/>
  <c r="BE153" i="4"/>
  <c r="BB153" i="4"/>
  <c r="BA153" i="4"/>
  <c r="AY153" i="4"/>
  <c r="AX153" i="4"/>
  <c r="AV153" i="4"/>
  <c r="AU153" i="4"/>
  <c r="AT153" i="4"/>
  <c r="AS153" i="4"/>
  <c r="AP153" i="4"/>
  <c r="AO153" i="4"/>
  <c r="AM153" i="4"/>
  <c r="AK153" i="4"/>
  <c r="AJ153" i="4" a="1"/>
  <c r="AJ153" i="4" s="1"/>
  <c r="AI153" i="4"/>
  <c r="AF153" i="4"/>
  <c r="AB153" i="4"/>
  <c r="Y153" i="4"/>
  <c r="T153" i="4"/>
  <c r="AL153" i="4" s="1"/>
  <c r="H153" i="4"/>
  <c r="A153" i="4"/>
  <c r="AT152" i="4"/>
  <c r="AS152" i="4" s="1"/>
  <c r="AQ152" i="4"/>
  <c r="AP152" i="4"/>
  <c r="AO152" i="4"/>
  <c r="AN152" i="4"/>
  <c r="AM152" i="4"/>
  <c r="AJ152" i="4" a="1"/>
  <c r="AJ152" i="4"/>
  <c r="AK152" i="4" s="1"/>
  <c r="AI152" i="4"/>
  <c r="AF152" i="4"/>
  <c r="AB152" i="4"/>
  <c r="Y152" i="4"/>
  <c r="T152" i="4"/>
  <c r="AL152" i="4" s="1"/>
  <c r="H152" i="4"/>
  <c r="A152" i="4"/>
  <c r="BG151" i="4"/>
  <c r="BF151" i="4"/>
  <c r="BE151" i="4"/>
  <c r="BD151" i="4"/>
  <c r="BC151" i="4"/>
  <c r="AZ151" i="4"/>
  <c r="AY151" i="4"/>
  <c r="AW151" i="4"/>
  <c r="AV151" i="4"/>
  <c r="AT151" i="4"/>
  <c r="AS151" i="4"/>
  <c r="AP151" i="4"/>
  <c r="AO151" i="4"/>
  <c r="AN151" i="4"/>
  <c r="AM151" i="4"/>
  <c r="AL151" i="4"/>
  <c r="AQ151" i="4" s="1"/>
  <c r="AJ151" i="4" a="1"/>
  <c r="AJ151" i="4"/>
  <c r="AK151" i="4" s="1"/>
  <c r="AI151" i="4"/>
  <c r="AF151" i="4"/>
  <c r="AB151" i="4"/>
  <c r="Y151" i="4"/>
  <c r="T151" i="4"/>
  <c r="H151" i="4"/>
  <c r="A151" i="4"/>
  <c r="BG150" i="4"/>
  <c r="BF150" i="4"/>
  <c r="BE150" i="4"/>
  <c r="BD150" i="4"/>
  <c r="BC150" i="4"/>
  <c r="BB150" i="4"/>
  <c r="AZ150" i="4"/>
  <c r="AY150" i="4"/>
  <c r="AX150" i="4"/>
  <c r="AW150" i="4"/>
  <c r="AV150" i="4"/>
  <c r="AU150" i="4"/>
  <c r="AT150" i="4"/>
  <c r="BA150" i="4" s="1"/>
  <c r="AS150" i="4"/>
  <c r="AP150" i="4"/>
  <c r="AO150" i="4"/>
  <c r="AN150" i="4"/>
  <c r="AM150" i="4"/>
  <c r="AK150" i="4"/>
  <c r="AJ150" i="4" a="1"/>
  <c r="AJ150" i="4"/>
  <c r="AI150" i="4"/>
  <c r="AF150" i="4"/>
  <c r="AB150" i="4"/>
  <c r="Y150" i="4"/>
  <c r="T150" i="4"/>
  <c r="AL150" i="4" s="1"/>
  <c r="AQ150" i="4" s="1"/>
  <c r="H150" i="4"/>
  <c r="A150" i="4"/>
  <c r="BA149" i="4"/>
  <c r="AW149" i="4"/>
  <c r="AU149" i="4"/>
  <c r="AT149" i="4"/>
  <c r="AP149" i="4"/>
  <c r="AO149" i="4"/>
  <c r="AM149" i="4"/>
  <c r="AL149" i="4"/>
  <c r="AJ149" i="4" a="1"/>
  <c r="AJ149" i="4" s="1"/>
  <c r="AK149" i="4" s="1"/>
  <c r="AI149" i="4"/>
  <c r="AF149" i="4"/>
  <c r="AB149" i="4"/>
  <c r="Y149" i="4"/>
  <c r="T149" i="4"/>
  <c r="AN149" i="4" s="1"/>
  <c r="AQ149" i="4" s="1"/>
  <c r="H149" i="4"/>
  <c r="A149" i="4"/>
  <c r="BG148" i="4"/>
  <c r="BF148" i="4"/>
  <c r="BE148" i="4"/>
  <c r="BD148" i="4"/>
  <c r="BA148" i="4"/>
  <c r="AW148" i="4"/>
  <c r="AV148" i="4"/>
  <c r="AT148" i="4"/>
  <c r="AS148" i="4"/>
  <c r="AP148" i="4"/>
  <c r="AO148" i="4"/>
  <c r="AN148" i="4"/>
  <c r="AM148" i="4"/>
  <c r="AL148" i="4"/>
  <c r="AJ148" i="4" a="1"/>
  <c r="AJ148" i="4" s="1"/>
  <c r="AK148" i="4" s="1"/>
  <c r="AI148" i="4"/>
  <c r="AF148" i="4"/>
  <c r="AB148" i="4"/>
  <c r="Y148" i="4"/>
  <c r="T148" i="4"/>
  <c r="H148" i="4"/>
  <c r="A148" i="4"/>
  <c r="BF147" i="4"/>
  <c r="BE147" i="4"/>
  <c r="BD147" i="4"/>
  <c r="BC147" i="4"/>
  <c r="BB147" i="4"/>
  <c r="BA147" i="4"/>
  <c r="AZ147" i="4"/>
  <c r="AY147" i="4"/>
  <c r="AW147" i="4"/>
  <c r="AV147" i="4"/>
  <c r="AU147" i="4"/>
  <c r="AT147" i="4"/>
  <c r="AX147" i="4" s="1"/>
  <c r="AS147" i="4"/>
  <c r="AP147" i="4"/>
  <c r="AO147" i="4"/>
  <c r="AN147" i="4"/>
  <c r="AM147" i="4"/>
  <c r="AL147" i="4"/>
  <c r="AQ147" i="4" s="1"/>
  <c r="AJ147" i="4" a="1"/>
  <c r="AJ147" i="4" s="1"/>
  <c r="AK147" i="4" s="1"/>
  <c r="AI147" i="4"/>
  <c r="AF147" i="4"/>
  <c r="AB147" i="4"/>
  <c r="Y147" i="4"/>
  <c r="T147" i="4"/>
  <c r="H147" i="4"/>
  <c r="A147" i="4"/>
  <c r="BG146" i="4"/>
  <c r="BE146" i="4"/>
  <c r="BD146" i="4"/>
  <c r="BC146" i="4"/>
  <c r="BB146" i="4"/>
  <c r="BA146" i="4"/>
  <c r="AZ146" i="4"/>
  <c r="AY146" i="4"/>
  <c r="AX146" i="4"/>
  <c r="AV146" i="4"/>
  <c r="AU146" i="4"/>
  <c r="AT146" i="4"/>
  <c r="AP146" i="4"/>
  <c r="AO146" i="4"/>
  <c r="AM146" i="4"/>
  <c r="AJ146" i="4" a="1"/>
  <c r="AJ146" i="4" s="1"/>
  <c r="AK146" i="4" s="1"/>
  <c r="AI146" i="4"/>
  <c r="AF146" i="4"/>
  <c r="AB146" i="4"/>
  <c r="Y146" i="4"/>
  <c r="T146" i="4"/>
  <c r="AN146" i="4" s="1"/>
  <c r="H146" i="4"/>
  <c r="A146" i="4"/>
  <c r="AW145" i="4"/>
  <c r="AT145" i="4"/>
  <c r="AY145" i="4" s="1"/>
  <c r="AP145" i="4"/>
  <c r="AO145" i="4"/>
  <c r="AM145" i="4"/>
  <c r="AK145" i="4"/>
  <c r="AJ145" i="4" a="1"/>
  <c r="AJ145" i="4"/>
  <c r="AI145" i="4"/>
  <c r="AF145" i="4"/>
  <c r="AB145" i="4"/>
  <c r="Y145" i="4"/>
  <c r="T145" i="4"/>
  <c r="AN145" i="4" s="1"/>
  <c r="H145" i="4"/>
  <c r="A145" i="4"/>
  <c r="BF144" i="4"/>
  <c r="BE144" i="4"/>
  <c r="BC144" i="4"/>
  <c r="BB144" i="4"/>
  <c r="AY144" i="4"/>
  <c r="AV144" i="4"/>
  <c r="AT144" i="4"/>
  <c r="AS144" i="4" s="1"/>
  <c r="AP144" i="4"/>
  <c r="AO144" i="4"/>
  <c r="AQ144" i="4" s="1"/>
  <c r="AN144" i="4"/>
  <c r="AM144" i="4"/>
  <c r="AL144" i="4"/>
  <c r="AJ144" i="4" a="1"/>
  <c r="AJ144" i="4" s="1"/>
  <c r="AK144" i="4" s="1"/>
  <c r="AI144" i="4"/>
  <c r="AF144" i="4"/>
  <c r="AB144" i="4"/>
  <c r="Y144" i="4"/>
  <c r="T144" i="4"/>
  <c r="H144" i="4"/>
  <c r="A144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P143" i="4"/>
  <c r="AO143" i="4"/>
  <c r="AN143" i="4"/>
  <c r="AM143" i="4"/>
  <c r="AJ143" i="4" a="1"/>
  <c r="AJ143" i="4" s="1"/>
  <c r="AK143" i="4" s="1"/>
  <c r="AI143" i="4"/>
  <c r="AF143" i="4"/>
  <c r="AB143" i="4"/>
  <c r="Y143" i="4"/>
  <c r="T143" i="4"/>
  <c r="AL143" i="4" s="1"/>
  <c r="H143" i="4"/>
  <c r="A143" i="4"/>
  <c r="BE142" i="4"/>
  <c r="BC142" i="4"/>
  <c r="BA142" i="4"/>
  <c r="AZ142" i="4"/>
  <c r="AY142" i="4"/>
  <c r="AW142" i="4"/>
  <c r="AT142" i="4"/>
  <c r="BG142" i="4" s="1"/>
  <c r="AP142" i="4"/>
  <c r="AO142" i="4"/>
  <c r="AM142" i="4"/>
  <c r="AL142" i="4"/>
  <c r="AJ142" i="4" a="1"/>
  <c r="AJ142" i="4"/>
  <c r="AK142" i="4" s="1"/>
  <c r="AI142" i="4"/>
  <c r="AF142" i="4"/>
  <c r="AB142" i="4"/>
  <c r="Y142" i="4"/>
  <c r="T142" i="4"/>
  <c r="AN142" i="4" s="1"/>
  <c r="H142" i="4"/>
  <c r="A142" i="4"/>
  <c r="BD141" i="4"/>
  <c r="AZ141" i="4"/>
  <c r="AX141" i="4"/>
  <c r="AW141" i="4"/>
  <c r="AV141" i="4"/>
  <c r="AU141" i="4"/>
  <c r="AT141" i="4"/>
  <c r="BA141" i="4" s="1"/>
  <c r="AS141" i="4"/>
  <c r="AP141" i="4"/>
  <c r="AO141" i="4"/>
  <c r="AM141" i="4"/>
  <c r="AK141" i="4"/>
  <c r="AJ141" i="4" a="1"/>
  <c r="AJ141" i="4"/>
  <c r="AI141" i="4"/>
  <c r="AF141" i="4"/>
  <c r="AB141" i="4"/>
  <c r="Y141" i="4"/>
  <c r="T141" i="4"/>
  <c r="H141" i="4"/>
  <c r="A141" i="4"/>
  <c r="AT140" i="4"/>
  <c r="AS140" i="4" s="1"/>
  <c r="AP140" i="4"/>
  <c r="AO140" i="4"/>
  <c r="AM140" i="4"/>
  <c r="AK140" i="4"/>
  <c r="AJ140" i="4" a="1"/>
  <c r="AJ140" i="4" s="1"/>
  <c r="AI140" i="4"/>
  <c r="AF140" i="4"/>
  <c r="AB140" i="4"/>
  <c r="Y140" i="4"/>
  <c r="T140" i="4"/>
  <c r="H140" i="4"/>
  <c r="A140" i="4"/>
  <c r="BG139" i="4"/>
  <c r="BE139" i="4"/>
  <c r="BD139" i="4"/>
  <c r="BC139" i="4"/>
  <c r="BB139" i="4"/>
  <c r="AX139" i="4"/>
  <c r="AU139" i="4"/>
  <c r="AT139" i="4"/>
  <c r="AS139" i="4" s="1"/>
  <c r="AP139" i="4"/>
  <c r="AO139" i="4"/>
  <c r="AN139" i="4"/>
  <c r="AM139" i="4"/>
  <c r="AQ139" i="4" s="1"/>
  <c r="AJ139" i="4" a="1"/>
  <c r="AJ139" i="4" s="1"/>
  <c r="AK139" i="4" s="1"/>
  <c r="AI139" i="4"/>
  <c r="AF139" i="4"/>
  <c r="AB139" i="4"/>
  <c r="Y139" i="4"/>
  <c r="T139" i="4"/>
  <c r="AL139" i="4" s="1"/>
  <c r="H139" i="4"/>
  <c r="A139" i="4"/>
  <c r="BG138" i="4"/>
  <c r="BF138" i="4"/>
  <c r="BD138" i="4"/>
  <c r="BC138" i="4"/>
  <c r="BB138" i="4"/>
  <c r="BA138" i="4"/>
  <c r="AZ138" i="4"/>
  <c r="AY138" i="4"/>
  <c r="AW138" i="4"/>
  <c r="AV138" i="4"/>
  <c r="AU138" i="4"/>
  <c r="AT138" i="4"/>
  <c r="AS138" i="4" s="1"/>
  <c r="AP138" i="4"/>
  <c r="AO138" i="4"/>
  <c r="AM138" i="4"/>
  <c r="AQ138" i="4" s="1"/>
  <c r="AL138" i="4"/>
  <c r="AJ138" i="4" a="1"/>
  <c r="AJ138" i="4" s="1"/>
  <c r="AK138" i="4" s="1"/>
  <c r="AI138" i="4"/>
  <c r="AF138" i="4"/>
  <c r="AB138" i="4"/>
  <c r="Y138" i="4"/>
  <c r="T138" i="4"/>
  <c r="AN138" i="4" s="1"/>
  <c r="H138" i="4"/>
  <c r="A138" i="4"/>
  <c r="BB137" i="4"/>
  <c r="AZ137" i="4"/>
  <c r="AY137" i="4"/>
  <c r="AX137" i="4"/>
  <c r="AT137" i="4"/>
  <c r="AS137" i="4" s="1"/>
  <c r="AP137" i="4"/>
  <c r="AO137" i="4"/>
  <c r="AM137" i="4"/>
  <c r="AJ137" i="4" a="1"/>
  <c r="AJ137" i="4" s="1"/>
  <c r="AK137" i="4" s="1"/>
  <c r="AI137" i="4"/>
  <c r="AF137" i="4"/>
  <c r="AB137" i="4"/>
  <c r="Y137" i="4"/>
  <c r="T137" i="4"/>
  <c r="AN137" i="4" s="1"/>
  <c r="H137" i="4"/>
  <c r="A137" i="4"/>
  <c r="AY136" i="4"/>
  <c r="AW136" i="4"/>
  <c r="AU136" i="4"/>
  <c r="AT136" i="4"/>
  <c r="AP136" i="4"/>
  <c r="AO136" i="4"/>
  <c r="AM136" i="4"/>
  <c r="AJ136" i="4" a="1"/>
  <c r="AJ136" i="4"/>
  <c r="AK136" i="4" s="1"/>
  <c r="AI136" i="4"/>
  <c r="AF136" i="4"/>
  <c r="AB136" i="4"/>
  <c r="Y136" i="4"/>
  <c r="T136" i="4"/>
  <c r="H136" i="4"/>
  <c r="A136" i="4"/>
  <c r="AT135" i="4"/>
  <c r="AP135" i="4"/>
  <c r="AQ135" i="4" s="1"/>
  <c r="AO135" i="4"/>
  <c r="AN135" i="4"/>
  <c r="AM135" i="4"/>
  <c r="AL135" i="4"/>
  <c r="AJ135" i="4" a="1"/>
  <c r="AJ135" i="4" s="1"/>
  <c r="AK135" i="4" s="1"/>
  <c r="AI135" i="4"/>
  <c r="AF135" i="4"/>
  <c r="AB135" i="4"/>
  <c r="Y135" i="4"/>
  <c r="T135" i="4"/>
  <c r="H135" i="4"/>
  <c r="A135" i="4"/>
  <c r="BG134" i="4"/>
  <c r="BF134" i="4"/>
  <c r="BE134" i="4"/>
  <c r="BD134" i="4"/>
  <c r="BC134" i="4"/>
  <c r="BB134" i="4"/>
  <c r="AZ134" i="4"/>
  <c r="AY134" i="4"/>
  <c r="AX134" i="4"/>
  <c r="AW134" i="4"/>
  <c r="AV134" i="4"/>
  <c r="AU134" i="4"/>
  <c r="AT134" i="4"/>
  <c r="BA134" i="4" s="1"/>
  <c r="AS134" i="4"/>
  <c r="AP134" i="4"/>
  <c r="AO134" i="4"/>
  <c r="AN134" i="4"/>
  <c r="AM134" i="4"/>
  <c r="AL134" i="4"/>
  <c r="AJ134" i="4" a="1"/>
  <c r="AJ134" i="4"/>
  <c r="AK134" i="4" s="1"/>
  <c r="AI134" i="4"/>
  <c r="AF134" i="4"/>
  <c r="AB134" i="4"/>
  <c r="Y134" i="4"/>
  <c r="T134" i="4"/>
  <c r="H134" i="4"/>
  <c r="A134" i="4"/>
  <c r="BG133" i="4"/>
  <c r="BF133" i="4"/>
  <c r="BE133" i="4"/>
  <c r="BD133" i="4"/>
  <c r="BC133" i="4"/>
  <c r="BB133" i="4"/>
  <c r="BA133" i="4"/>
  <c r="AY133" i="4"/>
  <c r="AX133" i="4"/>
  <c r="AW133" i="4"/>
  <c r="AV133" i="4"/>
  <c r="AU133" i="4"/>
  <c r="AT133" i="4"/>
  <c r="AP133" i="4"/>
  <c r="AO133" i="4"/>
  <c r="AM133" i="4"/>
  <c r="AL133" i="4"/>
  <c r="AQ133" i="4" s="1"/>
  <c r="AJ133" i="4" a="1"/>
  <c r="AJ133" i="4" s="1"/>
  <c r="AK133" i="4" s="1"/>
  <c r="AI133" i="4"/>
  <c r="AF133" i="4"/>
  <c r="AB133" i="4"/>
  <c r="Y133" i="4"/>
  <c r="T133" i="4"/>
  <c r="AN133" i="4" s="1"/>
  <c r="H133" i="4"/>
  <c r="A133" i="4"/>
  <c r="BB132" i="4"/>
  <c r="AZ132" i="4"/>
  <c r="AX132" i="4"/>
  <c r="AW132" i="4"/>
  <c r="AT132" i="4"/>
  <c r="AY132" i="4" s="1"/>
  <c r="AP132" i="4"/>
  <c r="AO132" i="4"/>
  <c r="AM132" i="4"/>
  <c r="AL132" i="4"/>
  <c r="AJ132" i="4" a="1"/>
  <c r="AJ132" i="4"/>
  <c r="AK132" i="4" s="1"/>
  <c r="AI132" i="4"/>
  <c r="AF132" i="4"/>
  <c r="AB132" i="4"/>
  <c r="Y132" i="4"/>
  <c r="T132" i="4"/>
  <c r="AN132" i="4" s="1"/>
  <c r="H132" i="4"/>
  <c r="A132" i="4"/>
  <c r="AW131" i="4"/>
  <c r="AT131" i="4"/>
  <c r="AS131" i="4" s="1"/>
  <c r="AP131" i="4"/>
  <c r="AO131" i="4"/>
  <c r="AM131" i="4"/>
  <c r="AJ131" i="4" a="1"/>
  <c r="AJ131" i="4"/>
  <c r="AK131" i="4" s="1"/>
  <c r="AI131" i="4"/>
  <c r="AF131" i="4"/>
  <c r="AB131" i="4"/>
  <c r="Y131" i="4"/>
  <c r="T131" i="4"/>
  <c r="H131" i="4"/>
  <c r="A131" i="4"/>
  <c r="BG130" i="4"/>
  <c r="BF130" i="4"/>
  <c r="BE130" i="4"/>
  <c r="BB130" i="4"/>
  <c r="AY130" i="4"/>
  <c r="AU130" i="4"/>
  <c r="AT130" i="4"/>
  <c r="AW130" i="4" s="1"/>
  <c r="AS130" i="4"/>
  <c r="AP130" i="4"/>
  <c r="AO130" i="4"/>
  <c r="AM130" i="4"/>
  <c r="AJ130" i="4" a="1"/>
  <c r="AJ130" i="4" s="1"/>
  <c r="AK130" i="4" s="1"/>
  <c r="AI130" i="4"/>
  <c r="AF130" i="4"/>
  <c r="AB130" i="4"/>
  <c r="Y130" i="4"/>
  <c r="T130" i="4"/>
  <c r="H130" i="4"/>
  <c r="A130" i="4"/>
  <c r="BG129" i="4"/>
  <c r="BF129" i="4"/>
  <c r="BE129" i="4"/>
  <c r="BD129" i="4"/>
  <c r="BC129" i="4"/>
  <c r="AZ129" i="4"/>
  <c r="AW129" i="4"/>
  <c r="AU129" i="4"/>
  <c r="AT129" i="4"/>
  <c r="AV129" i="4" s="1"/>
  <c r="AS129" i="4"/>
  <c r="AP129" i="4"/>
  <c r="AO129" i="4"/>
  <c r="AN129" i="4"/>
  <c r="AM129" i="4"/>
  <c r="AL129" i="4"/>
  <c r="AJ129" i="4" a="1"/>
  <c r="AJ129" i="4" s="1"/>
  <c r="AK129" i="4" s="1"/>
  <c r="AI129" i="4"/>
  <c r="AF129" i="4"/>
  <c r="AB129" i="4"/>
  <c r="Y129" i="4"/>
  <c r="T129" i="4"/>
  <c r="H129" i="4"/>
  <c r="A129" i="4"/>
  <c r="BF128" i="4"/>
  <c r="BE128" i="4"/>
  <c r="BD128" i="4"/>
  <c r="BA128" i="4"/>
  <c r="AT128" i="4"/>
  <c r="AU128" i="4" s="1"/>
  <c r="AP128" i="4"/>
  <c r="AO128" i="4"/>
  <c r="AN128" i="4"/>
  <c r="AM128" i="4"/>
  <c r="AL128" i="4"/>
  <c r="AJ128" i="4" a="1"/>
  <c r="AJ128" i="4"/>
  <c r="AK128" i="4" s="1"/>
  <c r="AI128" i="4"/>
  <c r="AF128" i="4"/>
  <c r="AB128" i="4"/>
  <c r="Y128" i="4"/>
  <c r="T128" i="4"/>
  <c r="H128" i="4"/>
  <c r="A128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P127" i="4"/>
  <c r="AO127" i="4"/>
  <c r="AN127" i="4"/>
  <c r="AM127" i="4"/>
  <c r="AL127" i="4"/>
  <c r="AK127" i="4"/>
  <c r="AJ127" i="4" a="1"/>
  <c r="AJ127" i="4" s="1"/>
  <c r="AI127" i="4"/>
  <c r="AF127" i="4"/>
  <c r="AB127" i="4"/>
  <c r="Y127" i="4"/>
  <c r="T127" i="4"/>
  <c r="H127" i="4"/>
  <c r="A127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 s="1"/>
  <c r="AP126" i="4"/>
  <c r="AO126" i="4"/>
  <c r="AN126" i="4"/>
  <c r="AM126" i="4"/>
  <c r="AL126" i="4"/>
  <c r="AQ126" i="4" s="1"/>
  <c r="AJ126" i="4" a="1"/>
  <c r="AJ126" i="4"/>
  <c r="AK126" i="4" s="1"/>
  <c r="AI126" i="4"/>
  <c r="AF126" i="4"/>
  <c r="AB126" i="4"/>
  <c r="Y126" i="4"/>
  <c r="T126" i="4"/>
  <c r="H126" i="4"/>
  <c r="A126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BG125" i="4" s="1"/>
  <c r="AS125" i="4"/>
  <c r="AP125" i="4"/>
  <c r="AO125" i="4"/>
  <c r="AM125" i="4"/>
  <c r="AK125" i="4"/>
  <c r="AJ125" i="4" a="1"/>
  <c r="AJ125" i="4"/>
  <c r="AI125" i="4"/>
  <c r="AF125" i="4"/>
  <c r="AB125" i="4"/>
  <c r="Y125" i="4"/>
  <c r="T125" i="4"/>
  <c r="AN125" i="4" s="1"/>
  <c r="H125" i="4"/>
  <c r="A125" i="4"/>
  <c r="BC124" i="4"/>
  <c r="AZ124" i="4"/>
  <c r="AX124" i="4"/>
  <c r="AW124" i="4"/>
  <c r="AV124" i="4"/>
  <c r="AU124" i="4"/>
  <c r="AT124" i="4"/>
  <c r="BG124" i="4" s="1"/>
  <c r="AS124" i="4"/>
  <c r="AP124" i="4"/>
  <c r="AO124" i="4"/>
  <c r="AM124" i="4"/>
  <c r="AL124" i="4"/>
  <c r="AQ124" i="4" s="1"/>
  <c r="AJ124" i="4" a="1"/>
  <c r="AJ124" i="4"/>
  <c r="AK124" i="4" s="1"/>
  <c r="AI124" i="4"/>
  <c r="AF124" i="4"/>
  <c r="AB124" i="4"/>
  <c r="Y124" i="4"/>
  <c r="T124" i="4"/>
  <c r="AN124" i="4" s="1"/>
  <c r="H124" i="4"/>
  <c r="A124" i="4"/>
  <c r="AV123" i="4"/>
  <c r="AT123" i="4"/>
  <c r="AP123" i="4"/>
  <c r="AO123" i="4"/>
  <c r="AM123" i="4"/>
  <c r="AJ123" i="4" a="1"/>
  <c r="AJ123" i="4" s="1"/>
  <c r="AK123" i="4" s="1"/>
  <c r="AI123" i="4"/>
  <c r="AF123" i="4"/>
  <c r="AB123" i="4"/>
  <c r="Y123" i="4"/>
  <c r="T123" i="4"/>
  <c r="H123" i="4"/>
  <c r="A123" i="4"/>
  <c r="AT122" i="4"/>
  <c r="AS122" i="4"/>
  <c r="AP122" i="4"/>
  <c r="AO122" i="4"/>
  <c r="AM122" i="4"/>
  <c r="AJ122" i="4" a="1"/>
  <c r="AJ122" i="4" s="1"/>
  <c r="AK122" i="4" s="1"/>
  <c r="AI122" i="4"/>
  <c r="AF122" i="4"/>
  <c r="AB122" i="4"/>
  <c r="Y122" i="4"/>
  <c r="T122" i="4"/>
  <c r="H122" i="4"/>
  <c r="A122" i="4"/>
  <c r="BG121" i="4"/>
  <c r="BF121" i="4"/>
  <c r="BE121" i="4"/>
  <c r="BC121" i="4"/>
  <c r="BB121" i="4"/>
  <c r="AY121" i="4"/>
  <c r="AV121" i="4"/>
  <c r="AT121" i="4"/>
  <c r="BD121" i="4" s="1"/>
  <c r="AS121" i="4"/>
  <c r="AP121" i="4"/>
  <c r="AO121" i="4"/>
  <c r="AN121" i="4"/>
  <c r="AM121" i="4"/>
  <c r="AL121" i="4"/>
  <c r="AJ121" i="4" a="1"/>
  <c r="AJ121" i="4" s="1"/>
  <c r="AK121" i="4" s="1"/>
  <c r="AI121" i="4"/>
  <c r="AF121" i="4"/>
  <c r="AB121" i="4"/>
  <c r="Y121" i="4"/>
  <c r="T121" i="4"/>
  <c r="H121" i="4"/>
  <c r="A121" i="4"/>
  <c r="BF120" i="4"/>
  <c r="BE120" i="4"/>
  <c r="BD120" i="4"/>
  <c r="AZ120" i="4"/>
  <c r="AT120" i="4"/>
  <c r="BC120" i="4" s="1"/>
  <c r="AP120" i="4"/>
  <c r="AO120" i="4"/>
  <c r="AN120" i="4"/>
  <c r="AM120" i="4"/>
  <c r="AQ120" i="4" s="1"/>
  <c r="AJ120" i="4" a="1"/>
  <c r="AJ120" i="4" s="1"/>
  <c r="AK120" i="4" s="1"/>
  <c r="AI120" i="4"/>
  <c r="AF120" i="4"/>
  <c r="AB120" i="4"/>
  <c r="Y120" i="4"/>
  <c r="T120" i="4"/>
  <c r="AL120" i="4" s="1"/>
  <c r="H120" i="4"/>
  <c r="A120" i="4"/>
  <c r="BE119" i="4"/>
  <c r="BC119" i="4"/>
  <c r="BA119" i="4"/>
  <c r="AZ119" i="4"/>
  <c r="AY119" i="4"/>
  <c r="AX119" i="4"/>
  <c r="AW119" i="4"/>
  <c r="AT119" i="4"/>
  <c r="BB119" i="4" s="1"/>
  <c r="AP119" i="4"/>
  <c r="AO119" i="4"/>
  <c r="AN119" i="4"/>
  <c r="AM119" i="4"/>
  <c r="AL119" i="4"/>
  <c r="AJ119" i="4" a="1"/>
  <c r="AJ119" i="4" s="1"/>
  <c r="AK119" i="4" s="1"/>
  <c r="AI119" i="4"/>
  <c r="AF119" i="4"/>
  <c r="AB119" i="4"/>
  <c r="Y119" i="4"/>
  <c r="T119" i="4"/>
  <c r="H119" i="4"/>
  <c r="A119" i="4"/>
  <c r="BB118" i="4"/>
  <c r="AY118" i="4"/>
  <c r="AX118" i="4"/>
  <c r="AW118" i="4"/>
  <c r="AT118" i="4"/>
  <c r="BA118" i="4" s="1"/>
  <c r="AP118" i="4"/>
  <c r="AO118" i="4"/>
  <c r="AM118" i="4"/>
  <c r="AJ118" i="4" a="1"/>
  <c r="AJ118" i="4"/>
  <c r="AK118" i="4" s="1"/>
  <c r="AI118" i="4"/>
  <c r="AF118" i="4"/>
  <c r="AB118" i="4"/>
  <c r="Y118" i="4"/>
  <c r="T118" i="4"/>
  <c r="AN118" i="4" s="1"/>
  <c r="H118" i="4"/>
  <c r="A118" i="4"/>
  <c r="BC117" i="4"/>
  <c r="AY117" i="4"/>
  <c r="AW117" i="4"/>
  <c r="AV117" i="4"/>
  <c r="AU117" i="4"/>
  <c r="AT117" i="4"/>
  <c r="AZ117" i="4" s="1"/>
  <c r="AP117" i="4"/>
  <c r="AO117" i="4"/>
  <c r="AM117" i="4"/>
  <c r="AK117" i="4"/>
  <c r="AJ117" i="4" a="1"/>
  <c r="AJ117" i="4" s="1"/>
  <c r="AI117" i="4"/>
  <c r="AF117" i="4"/>
  <c r="AB117" i="4"/>
  <c r="Y117" i="4"/>
  <c r="T117" i="4"/>
  <c r="H117" i="4"/>
  <c r="A117" i="4"/>
  <c r="AV116" i="4"/>
  <c r="AT116" i="4"/>
  <c r="AS116" i="4"/>
  <c r="AP116" i="4"/>
  <c r="AO116" i="4"/>
  <c r="AN116" i="4"/>
  <c r="AM116" i="4"/>
  <c r="AJ116" i="4" a="1"/>
  <c r="AJ116" i="4" s="1"/>
  <c r="AK116" i="4" s="1"/>
  <c r="AI116" i="4"/>
  <c r="AF116" i="4"/>
  <c r="AB116" i="4"/>
  <c r="Y116" i="4"/>
  <c r="T116" i="4"/>
  <c r="AL116" i="4" s="1"/>
  <c r="AQ116" i="4" s="1"/>
  <c r="H116" i="4"/>
  <c r="A116" i="4"/>
  <c r="BG115" i="4"/>
  <c r="AT115" i="4"/>
  <c r="AQ115" i="4"/>
  <c r="AP115" i="4"/>
  <c r="AO115" i="4"/>
  <c r="AN115" i="4"/>
  <c r="AM115" i="4"/>
  <c r="AL115" i="4"/>
  <c r="AJ115" i="4" a="1"/>
  <c r="AJ115" i="4"/>
  <c r="AK115" i="4" s="1"/>
  <c r="AI115" i="4"/>
  <c r="AF115" i="4"/>
  <c r="AB115" i="4"/>
  <c r="Y115" i="4"/>
  <c r="T115" i="4"/>
  <c r="H115" i="4"/>
  <c r="A115" i="4"/>
  <c r="BG114" i="4"/>
  <c r="BF114" i="4"/>
  <c r="BE114" i="4"/>
  <c r="BD114" i="4"/>
  <c r="BC114" i="4"/>
  <c r="BB114" i="4"/>
  <c r="AY114" i="4"/>
  <c r="AU114" i="4"/>
  <c r="AT114" i="4"/>
  <c r="AW114" i="4" s="1"/>
  <c r="AS114" i="4"/>
  <c r="AP114" i="4"/>
  <c r="AO114" i="4"/>
  <c r="AN114" i="4"/>
  <c r="AM114" i="4"/>
  <c r="AQ114" i="4" s="1"/>
  <c r="AJ114" i="4" a="1"/>
  <c r="AJ114" i="4" s="1"/>
  <c r="AK114" i="4" s="1"/>
  <c r="AI114" i="4"/>
  <c r="AF114" i="4"/>
  <c r="AB114" i="4"/>
  <c r="Y114" i="4"/>
  <c r="T114" i="4"/>
  <c r="AL114" i="4" s="1"/>
  <c r="H114" i="4"/>
  <c r="A114" i="4"/>
  <c r="BG113" i="4"/>
  <c r="BF113" i="4"/>
  <c r="BE113" i="4"/>
  <c r="BD113" i="4"/>
  <c r="BC113" i="4"/>
  <c r="BB113" i="4"/>
  <c r="BA113" i="4"/>
  <c r="AZ113" i="4"/>
  <c r="AY113" i="4"/>
  <c r="AX113" i="4"/>
  <c r="AW113" i="4"/>
  <c r="AU113" i="4"/>
  <c r="AT113" i="4"/>
  <c r="AV113" i="4" s="1"/>
  <c r="AS113" i="4"/>
  <c r="AP113" i="4"/>
  <c r="AO113" i="4"/>
  <c r="AN113" i="4"/>
  <c r="AM113" i="4"/>
  <c r="AL113" i="4"/>
  <c r="AJ113" i="4" a="1"/>
  <c r="AJ113" i="4" s="1"/>
  <c r="AK113" i="4" s="1"/>
  <c r="AI113" i="4"/>
  <c r="AF113" i="4"/>
  <c r="AB113" i="4"/>
  <c r="Y113" i="4"/>
  <c r="T113" i="4"/>
  <c r="H113" i="4"/>
  <c r="A113" i="4"/>
  <c r="BE112" i="4"/>
  <c r="BC112" i="4"/>
  <c r="BB112" i="4"/>
  <c r="BA112" i="4"/>
  <c r="AZ112" i="4"/>
  <c r="AY112" i="4"/>
  <c r="AX112" i="4"/>
  <c r="AT112" i="4"/>
  <c r="AU112" i="4" s="1"/>
  <c r="AP112" i="4"/>
  <c r="AO112" i="4"/>
  <c r="AN112" i="4"/>
  <c r="AM112" i="4"/>
  <c r="AL112" i="4"/>
  <c r="AJ112" i="4" a="1"/>
  <c r="AJ112" i="4" s="1"/>
  <c r="AK112" i="4" s="1"/>
  <c r="AI112" i="4"/>
  <c r="AF112" i="4"/>
  <c r="AB112" i="4"/>
  <c r="Y112" i="4"/>
  <c r="T112" i="4"/>
  <c r="H112" i="4"/>
  <c r="A112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P111" i="4"/>
  <c r="AO111" i="4"/>
  <c r="AN111" i="4"/>
  <c r="AM111" i="4"/>
  <c r="AL111" i="4"/>
  <c r="AQ111" i="4" s="1"/>
  <c r="AJ111" i="4" a="1"/>
  <c r="AJ111" i="4" s="1"/>
  <c r="AK111" i="4" s="1"/>
  <c r="AI111" i="4"/>
  <c r="AF111" i="4"/>
  <c r="AB111" i="4"/>
  <c r="Y111" i="4"/>
  <c r="T111" i="4"/>
  <c r="H111" i="4"/>
  <c r="A111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 s="1"/>
  <c r="AP110" i="4"/>
  <c r="AO110" i="4"/>
  <c r="AM110" i="4"/>
  <c r="AJ110" i="4" a="1"/>
  <c r="AJ110" i="4" s="1"/>
  <c r="AK110" i="4" s="1"/>
  <c r="AI110" i="4"/>
  <c r="AF110" i="4"/>
  <c r="AB110" i="4"/>
  <c r="Y110" i="4"/>
  <c r="T110" i="4"/>
  <c r="AN110" i="4" s="1"/>
  <c r="H110" i="4"/>
  <c r="A110" i="4"/>
  <c r="BC109" i="4"/>
  <c r="AZ109" i="4"/>
  <c r="AX109" i="4"/>
  <c r="AW109" i="4"/>
  <c r="AV109" i="4"/>
  <c r="AU109" i="4"/>
  <c r="AT109" i="4"/>
  <c r="BG109" i="4" s="1"/>
  <c r="AS109" i="4"/>
  <c r="AP109" i="4"/>
  <c r="AO109" i="4"/>
  <c r="AM109" i="4"/>
  <c r="AJ109" i="4" a="1"/>
  <c r="AJ109" i="4" s="1"/>
  <c r="AK109" i="4" s="1"/>
  <c r="AI109" i="4"/>
  <c r="AF109" i="4"/>
  <c r="AB109" i="4"/>
  <c r="Y109" i="4"/>
  <c r="T109" i="4"/>
  <c r="H109" i="4"/>
  <c r="A109" i="4"/>
  <c r="AW108" i="4"/>
  <c r="AT108" i="4"/>
  <c r="AS108" i="4" s="1"/>
  <c r="AP108" i="4"/>
  <c r="AO108" i="4"/>
  <c r="AM108" i="4"/>
  <c r="AJ108" i="4" a="1"/>
  <c r="AJ108" i="4"/>
  <c r="AK108" i="4" s="1"/>
  <c r="AI108" i="4"/>
  <c r="AF108" i="4"/>
  <c r="AB108" i="4"/>
  <c r="Y108" i="4"/>
  <c r="T108" i="4"/>
  <c r="H108" i="4"/>
  <c r="A108" i="4"/>
  <c r="BG107" i="4"/>
  <c r="BE107" i="4"/>
  <c r="BD107" i="4"/>
  <c r="BA107" i="4"/>
  <c r="AX107" i="4"/>
  <c r="AU107" i="4"/>
  <c r="AT107" i="4"/>
  <c r="BF107" i="4" s="1"/>
  <c r="AS107" i="4"/>
  <c r="AQ107" i="4"/>
  <c r="AP107" i="4"/>
  <c r="AO107" i="4"/>
  <c r="AN107" i="4"/>
  <c r="AM107" i="4"/>
  <c r="AJ107" i="4" a="1"/>
  <c r="AJ107" i="4" s="1"/>
  <c r="AK107" i="4" s="1"/>
  <c r="AI107" i="4"/>
  <c r="AF107" i="4"/>
  <c r="AB107" i="4"/>
  <c r="Y107" i="4"/>
  <c r="T107" i="4"/>
  <c r="AL107" i="4" s="1"/>
  <c r="H107" i="4"/>
  <c r="A107" i="4"/>
  <c r="BG106" i="4"/>
  <c r="BF106" i="4"/>
  <c r="BD106" i="4"/>
  <c r="BC106" i="4"/>
  <c r="BB106" i="4"/>
  <c r="AY106" i="4"/>
  <c r="AV106" i="4"/>
  <c r="AU106" i="4"/>
  <c r="AT106" i="4"/>
  <c r="BE106" i="4" s="1"/>
  <c r="AS106" i="4"/>
  <c r="AP106" i="4"/>
  <c r="AO106" i="4"/>
  <c r="AN106" i="4"/>
  <c r="AM106" i="4"/>
  <c r="AL106" i="4"/>
  <c r="AJ106" i="4" a="1"/>
  <c r="AJ106" i="4" s="1"/>
  <c r="AK106" i="4" s="1"/>
  <c r="AI106" i="4"/>
  <c r="AF106" i="4"/>
  <c r="AB106" i="4"/>
  <c r="Y106" i="4"/>
  <c r="T106" i="4"/>
  <c r="H106" i="4"/>
  <c r="A106" i="4"/>
  <c r="BF105" i="4"/>
  <c r="BE105" i="4"/>
  <c r="BC105" i="4"/>
  <c r="AZ105" i="4"/>
  <c r="AT105" i="4"/>
  <c r="BD105" i="4" s="1"/>
  <c r="AP105" i="4"/>
  <c r="AO105" i="4"/>
  <c r="AN105" i="4"/>
  <c r="AM105" i="4"/>
  <c r="AL105" i="4"/>
  <c r="AQ105" i="4" s="1"/>
  <c r="AJ105" i="4" a="1"/>
  <c r="AJ105" i="4"/>
  <c r="AK105" i="4" s="1"/>
  <c r="AI105" i="4"/>
  <c r="AF105" i="4"/>
  <c r="AB105" i="4"/>
  <c r="Y105" i="4"/>
  <c r="T105" i="4"/>
  <c r="H105" i="4"/>
  <c r="A105" i="4"/>
  <c r="BG104" i="4"/>
  <c r="BF104" i="4"/>
  <c r="BE104" i="4"/>
  <c r="BD104" i="4"/>
  <c r="BB104" i="4"/>
  <c r="BA104" i="4"/>
  <c r="AZ104" i="4"/>
  <c r="AY104" i="4"/>
  <c r="AX104" i="4"/>
  <c r="AW104" i="4"/>
  <c r="AU104" i="4"/>
  <c r="AT104" i="4"/>
  <c r="BC104" i="4" s="1"/>
  <c r="AP104" i="4"/>
  <c r="AO104" i="4"/>
  <c r="AN104" i="4"/>
  <c r="AQ104" i="4" s="1"/>
  <c r="AM104" i="4"/>
  <c r="AJ104" i="4" a="1"/>
  <c r="AJ104" i="4" s="1"/>
  <c r="AK104" i="4" s="1"/>
  <c r="AI104" i="4"/>
  <c r="AF104" i="4"/>
  <c r="AB104" i="4"/>
  <c r="Y104" i="4"/>
  <c r="T104" i="4"/>
  <c r="AL104" i="4" s="1"/>
  <c r="H104" i="4"/>
  <c r="A104" i="4"/>
  <c r="BF103" i="4"/>
  <c r="BE103" i="4"/>
  <c r="BD103" i="4"/>
  <c r="BC103" i="4"/>
  <c r="BA103" i="4"/>
  <c r="AZ103" i="4"/>
  <c r="AY103" i="4"/>
  <c r="AX103" i="4"/>
  <c r="AW103" i="4"/>
  <c r="AV103" i="4"/>
  <c r="AU103" i="4"/>
  <c r="AT103" i="4"/>
  <c r="BB103" i="4" s="1"/>
  <c r="AP103" i="4"/>
  <c r="AO103" i="4"/>
  <c r="AN103" i="4"/>
  <c r="AM103" i="4"/>
  <c r="AJ103" i="4" a="1"/>
  <c r="AJ103" i="4" s="1"/>
  <c r="AK103" i="4" s="1"/>
  <c r="AI103" i="4"/>
  <c r="AF103" i="4"/>
  <c r="AB103" i="4"/>
  <c r="Y103" i="4"/>
  <c r="T103" i="4"/>
  <c r="AL103" i="4" s="1"/>
  <c r="AQ103" i="4" s="1"/>
  <c r="H103" i="4"/>
  <c r="A103" i="4"/>
  <c r="BC102" i="4"/>
  <c r="AY102" i="4"/>
  <c r="AW102" i="4"/>
  <c r="AV102" i="4"/>
  <c r="AU102" i="4"/>
  <c r="AT102" i="4"/>
  <c r="BA102" i="4" s="1"/>
  <c r="AP102" i="4"/>
  <c r="AO102" i="4"/>
  <c r="AN102" i="4"/>
  <c r="AM102" i="4"/>
  <c r="AK102" i="4"/>
  <c r="AJ102" i="4" a="1"/>
  <c r="AJ102" i="4"/>
  <c r="AI102" i="4"/>
  <c r="AF102" i="4"/>
  <c r="AB102" i="4"/>
  <c r="Y102" i="4"/>
  <c r="T102" i="4"/>
  <c r="AL102" i="4" s="1"/>
  <c r="AQ102" i="4" s="1"/>
  <c r="H102" i="4"/>
  <c r="A102" i="4"/>
  <c r="AT101" i="4"/>
  <c r="AP101" i="4"/>
  <c r="AO101" i="4"/>
  <c r="AQ101" i="4" s="1"/>
  <c r="AN101" i="4"/>
  <c r="AM101" i="4"/>
  <c r="AL101" i="4"/>
  <c r="AK101" i="4"/>
  <c r="AJ101" i="4" a="1"/>
  <c r="AJ101" i="4" s="1"/>
  <c r="AI101" i="4"/>
  <c r="AF101" i="4"/>
  <c r="AB101" i="4"/>
  <c r="Y101" i="4"/>
  <c r="T101" i="4"/>
  <c r="H101" i="4"/>
  <c r="A101" i="4"/>
  <c r="BG100" i="4"/>
  <c r="AT100" i="4"/>
  <c r="AP100" i="4"/>
  <c r="AO100" i="4"/>
  <c r="AQ100" i="4" s="1"/>
  <c r="AN100" i="4"/>
  <c r="AM100" i="4"/>
  <c r="AL100" i="4"/>
  <c r="AJ100" i="4" a="1"/>
  <c r="AJ100" i="4"/>
  <c r="AK100" i="4" s="1"/>
  <c r="AI100" i="4"/>
  <c r="AF100" i="4"/>
  <c r="AB100" i="4"/>
  <c r="Y100" i="4"/>
  <c r="T100" i="4"/>
  <c r="H100" i="4"/>
  <c r="A100" i="4"/>
  <c r="BG99" i="4"/>
  <c r="BF99" i="4"/>
  <c r="BE99" i="4"/>
  <c r="BD99" i="4"/>
  <c r="BC99" i="4"/>
  <c r="BB99" i="4"/>
  <c r="AY99" i="4"/>
  <c r="AU99" i="4"/>
  <c r="AT99" i="4"/>
  <c r="AX99" i="4" s="1"/>
  <c r="AP99" i="4"/>
  <c r="AO99" i="4"/>
  <c r="AN99" i="4"/>
  <c r="AM99" i="4"/>
  <c r="AJ99" i="4" a="1"/>
  <c r="AJ99" i="4" s="1"/>
  <c r="AK99" i="4" s="1"/>
  <c r="AI99" i="4"/>
  <c r="AF99" i="4"/>
  <c r="AB99" i="4"/>
  <c r="Y99" i="4"/>
  <c r="T99" i="4"/>
  <c r="AL99" i="4" s="1"/>
  <c r="AQ99" i="4" s="1"/>
  <c r="H99" i="4"/>
  <c r="A99" i="4"/>
  <c r="BG98" i="4"/>
  <c r="BF98" i="4"/>
  <c r="BE98" i="4"/>
  <c r="BD98" i="4"/>
  <c r="BC98" i="4"/>
  <c r="BB98" i="4"/>
  <c r="BA98" i="4"/>
  <c r="AZ98" i="4"/>
  <c r="AY98" i="4"/>
  <c r="AX98" i="4"/>
  <c r="AV98" i="4"/>
  <c r="AU98" i="4"/>
  <c r="AT98" i="4"/>
  <c r="AW98" i="4" s="1"/>
  <c r="AS98" i="4"/>
  <c r="AP98" i="4"/>
  <c r="AO98" i="4"/>
  <c r="AN98" i="4"/>
  <c r="AM98" i="4"/>
  <c r="AL98" i="4"/>
  <c r="AQ98" i="4" s="1"/>
  <c r="AJ98" i="4" a="1"/>
  <c r="AJ98" i="4" s="1"/>
  <c r="AK98" i="4" s="1"/>
  <c r="AI98" i="4"/>
  <c r="AF98" i="4"/>
  <c r="AB98" i="4"/>
  <c r="Y98" i="4"/>
  <c r="T98" i="4"/>
  <c r="H98" i="4"/>
  <c r="A98" i="4"/>
  <c r="BE97" i="4"/>
  <c r="BC97" i="4"/>
  <c r="BB97" i="4"/>
  <c r="BA97" i="4"/>
  <c r="AZ97" i="4"/>
  <c r="AY97" i="4"/>
  <c r="AX97" i="4"/>
  <c r="AT97" i="4"/>
  <c r="AV97" i="4" s="1"/>
  <c r="AP97" i="4"/>
  <c r="AO97" i="4"/>
  <c r="AN97" i="4"/>
  <c r="AM97" i="4"/>
  <c r="AL97" i="4"/>
  <c r="AK97" i="4"/>
  <c r="AJ97" i="4" a="1"/>
  <c r="AJ97" i="4"/>
  <c r="AI97" i="4"/>
  <c r="AF97" i="4"/>
  <c r="AB97" i="4"/>
  <c r="Y97" i="4"/>
  <c r="T97" i="4"/>
  <c r="H97" i="4"/>
  <c r="A97" i="4"/>
  <c r="BF96" i="4"/>
  <c r="BE96" i="4"/>
  <c r="BD96" i="4"/>
  <c r="BC96" i="4"/>
  <c r="BB96" i="4"/>
  <c r="BA96" i="4"/>
  <c r="AZ96" i="4"/>
  <c r="AY96" i="4"/>
  <c r="AX96" i="4"/>
  <c r="AW96" i="4"/>
  <c r="AV96" i="4"/>
  <c r="AT96" i="4"/>
  <c r="AU96" i="4" s="1"/>
  <c r="AP96" i="4"/>
  <c r="AO96" i="4"/>
  <c r="AN96" i="4"/>
  <c r="AQ96" i="4" s="1"/>
  <c r="AM96" i="4"/>
  <c r="AL96" i="4"/>
  <c r="AK96" i="4"/>
  <c r="AJ96" i="4" a="1"/>
  <c r="AJ96" i="4"/>
  <c r="AI96" i="4"/>
  <c r="AF96" i="4"/>
  <c r="AB96" i="4"/>
  <c r="Y96" i="4"/>
  <c r="T96" i="4"/>
  <c r="H96" i="4"/>
  <c r="A96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P95" i="4"/>
  <c r="AO95" i="4"/>
  <c r="AN95" i="4"/>
  <c r="AM95" i="4"/>
  <c r="AJ95" i="4" a="1"/>
  <c r="AJ95" i="4" s="1"/>
  <c r="AK95" i="4" s="1"/>
  <c r="AI95" i="4"/>
  <c r="AF95" i="4"/>
  <c r="AB95" i="4"/>
  <c r="Y95" i="4"/>
  <c r="T95" i="4"/>
  <c r="AL95" i="4" s="1"/>
  <c r="AQ95" i="4" s="1"/>
  <c r="H95" i="4"/>
  <c r="A95" i="4"/>
  <c r="BC94" i="4"/>
  <c r="AZ94" i="4"/>
  <c r="AX94" i="4"/>
  <c r="AW94" i="4"/>
  <c r="AV94" i="4"/>
  <c r="AU94" i="4"/>
  <c r="AT94" i="4"/>
  <c r="AS94" i="4" s="1"/>
  <c r="AP94" i="4"/>
  <c r="AO94" i="4"/>
  <c r="AN94" i="4"/>
  <c r="AM94" i="4"/>
  <c r="AJ94" i="4" a="1"/>
  <c r="AJ94" i="4" s="1"/>
  <c r="AK94" i="4" s="1"/>
  <c r="AI94" i="4"/>
  <c r="AF94" i="4"/>
  <c r="AB94" i="4"/>
  <c r="Y94" i="4"/>
  <c r="T94" i="4"/>
  <c r="AL94" i="4" s="1"/>
  <c r="AQ94" i="4" s="1"/>
  <c r="H94" i="4"/>
  <c r="A94" i="4"/>
  <c r="AV93" i="4"/>
  <c r="AT93" i="4"/>
  <c r="AP93" i="4"/>
  <c r="AO93" i="4"/>
  <c r="AN93" i="4"/>
  <c r="AM93" i="4"/>
  <c r="AJ93" i="4" a="1"/>
  <c r="AJ93" i="4"/>
  <c r="AK93" i="4" s="1"/>
  <c r="AI93" i="4"/>
  <c r="AF93" i="4"/>
  <c r="AB93" i="4"/>
  <c r="Y93" i="4"/>
  <c r="T93" i="4"/>
  <c r="AL93" i="4" s="1"/>
  <c r="AQ93" i="4" s="1"/>
  <c r="H93" i="4"/>
  <c r="A93" i="4"/>
  <c r="BF92" i="4"/>
  <c r="BE92" i="4"/>
  <c r="BD92" i="4"/>
  <c r="BA92" i="4"/>
  <c r="AX92" i="4"/>
  <c r="AU92" i="4"/>
  <c r="AT92" i="4"/>
  <c r="BG92" i="4" s="1"/>
  <c r="AS92" i="4"/>
  <c r="AP92" i="4"/>
  <c r="AO92" i="4"/>
  <c r="AN92" i="4"/>
  <c r="AM92" i="4"/>
  <c r="AJ92" i="4" a="1"/>
  <c r="AJ92" i="4" s="1"/>
  <c r="AK92" i="4" s="1"/>
  <c r="AI92" i="4"/>
  <c r="AF92" i="4"/>
  <c r="AB92" i="4"/>
  <c r="Y92" i="4"/>
  <c r="T92" i="4"/>
  <c r="AL92" i="4" s="1"/>
  <c r="AQ92" i="4" s="1"/>
  <c r="H92" i="4"/>
  <c r="A92" i="4"/>
  <c r="BG91" i="4"/>
  <c r="BE91" i="4"/>
  <c r="BD91" i="4"/>
  <c r="BC91" i="4"/>
  <c r="BB91" i="4"/>
  <c r="AY91" i="4"/>
  <c r="AV91" i="4"/>
  <c r="AU91" i="4"/>
  <c r="AT91" i="4"/>
  <c r="BF91" i="4" s="1"/>
  <c r="AS91" i="4"/>
  <c r="AP91" i="4"/>
  <c r="AO91" i="4"/>
  <c r="AN91" i="4"/>
  <c r="AM91" i="4"/>
  <c r="AL91" i="4"/>
  <c r="AQ91" i="4" s="1"/>
  <c r="AJ91" i="4" a="1"/>
  <c r="AJ91" i="4" s="1"/>
  <c r="AK91" i="4" s="1"/>
  <c r="AI91" i="4"/>
  <c r="AF91" i="4"/>
  <c r="AB91" i="4"/>
  <c r="Y91" i="4"/>
  <c r="T91" i="4"/>
  <c r="H91" i="4"/>
  <c r="A91" i="4"/>
  <c r="BF90" i="4"/>
  <c r="BD90" i="4"/>
  <c r="BC90" i="4"/>
  <c r="AZ90" i="4"/>
  <c r="AT90" i="4"/>
  <c r="BE90" i="4" s="1"/>
  <c r="AP90" i="4"/>
  <c r="AO90" i="4"/>
  <c r="AN90" i="4"/>
  <c r="AM90" i="4"/>
  <c r="AL90" i="4"/>
  <c r="AQ90" i="4" s="1"/>
  <c r="AJ90" i="4" a="1"/>
  <c r="AJ90" i="4"/>
  <c r="AK90" i="4" s="1"/>
  <c r="AI90" i="4"/>
  <c r="AF90" i="4"/>
  <c r="AB90" i="4"/>
  <c r="Y90" i="4"/>
  <c r="T90" i="4"/>
  <c r="H90" i="4"/>
  <c r="A90" i="4"/>
  <c r="BG89" i="4"/>
  <c r="BF89" i="4"/>
  <c r="BE89" i="4"/>
  <c r="BC89" i="4"/>
  <c r="BB89" i="4"/>
  <c r="BA89" i="4"/>
  <c r="AZ89" i="4"/>
  <c r="AY89" i="4"/>
  <c r="AX89" i="4"/>
  <c r="AW89" i="4"/>
  <c r="AU89" i="4"/>
  <c r="AT89" i="4"/>
  <c r="BD89" i="4" s="1"/>
  <c r="AS89" i="4"/>
  <c r="AP89" i="4"/>
  <c r="AO89" i="4"/>
  <c r="AN89" i="4"/>
  <c r="AM89" i="4"/>
  <c r="AL89" i="4"/>
  <c r="AQ89" i="4" s="1"/>
  <c r="AJ89" i="4" a="1"/>
  <c r="AJ89" i="4" s="1"/>
  <c r="AK89" i="4" s="1"/>
  <c r="AI89" i="4"/>
  <c r="AF89" i="4"/>
  <c r="AB89" i="4"/>
  <c r="Y89" i="4"/>
  <c r="T89" i="4"/>
  <c r="H89" i="4"/>
  <c r="A89" i="4"/>
  <c r="BG88" i="4"/>
  <c r="BF88" i="4"/>
  <c r="BE88" i="4"/>
  <c r="BD88" i="4"/>
  <c r="BB88" i="4"/>
  <c r="BA88" i="4"/>
  <c r="AZ88" i="4"/>
  <c r="AY88" i="4"/>
  <c r="AX88" i="4"/>
  <c r="AW88" i="4"/>
  <c r="AV88" i="4"/>
  <c r="AU88" i="4"/>
  <c r="AT88" i="4"/>
  <c r="BC88" i="4" s="1"/>
  <c r="AS88" i="4"/>
  <c r="AP88" i="4"/>
  <c r="AO88" i="4"/>
  <c r="AN88" i="4"/>
  <c r="AM88" i="4"/>
  <c r="AK88" i="4"/>
  <c r="AJ88" i="4" a="1"/>
  <c r="AJ88" i="4"/>
  <c r="AI88" i="4"/>
  <c r="AF88" i="4"/>
  <c r="AB88" i="4"/>
  <c r="Y88" i="4"/>
  <c r="T88" i="4"/>
  <c r="AL88" i="4" s="1"/>
  <c r="AQ88" i="4" s="1"/>
  <c r="H88" i="4"/>
  <c r="A88" i="4"/>
  <c r="BA87" i="4"/>
  <c r="AY87" i="4"/>
  <c r="AX87" i="4"/>
  <c r="AW87" i="4"/>
  <c r="AT87" i="4"/>
  <c r="AV87" i="4" s="1"/>
  <c r="AP87" i="4"/>
  <c r="AO87" i="4"/>
  <c r="AN87" i="4"/>
  <c r="AM87" i="4"/>
  <c r="AJ87" i="4" a="1"/>
  <c r="AJ87" i="4" s="1"/>
  <c r="AK87" i="4" s="1"/>
  <c r="AI87" i="4"/>
  <c r="AF87" i="4"/>
  <c r="AB87" i="4"/>
  <c r="Y87" i="4"/>
  <c r="T87" i="4"/>
  <c r="AL87" i="4" s="1"/>
  <c r="AQ87" i="4" s="1"/>
  <c r="H87" i="4"/>
  <c r="A87" i="4"/>
  <c r="BC86" i="4"/>
  <c r="AZ86" i="4"/>
  <c r="AX86" i="4"/>
  <c r="AW86" i="4"/>
  <c r="AV86" i="4"/>
  <c r="AU86" i="4"/>
  <c r="AT86" i="4"/>
  <c r="BG86" i="4" s="1"/>
  <c r="AS86" i="4"/>
  <c r="AP86" i="4"/>
  <c r="AO86" i="4"/>
  <c r="AN86" i="4"/>
  <c r="AM86" i="4"/>
  <c r="AL86" i="4"/>
  <c r="AQ86" i="4" s="1"/>
  <c r="AJ86" i="4" a="1"/>
  <c r="AJ86" i="4"/>
  <c r="AK86" i="4" s="1"/>
  <c r="AI86" i="4"/>
  <c r="AF86" i="4"/>
  <c r="AB86" i="4"/>
  <c r="Y86" i="4"/>
  <c r="T86" i="4"/>
  <c r="H86" i="4"/>
  <c r="A86" i="4"/>
  <c r="BB85" i="4"/>
  <c r="AY85" i="4"/>
  <c r="AW85" i="4"/>
  <c r="AV85" i="4"/>
  <c r="AU85" i="4"/>
  <c r="AT85" i="4"/>
  <c r="AS85" i="4" s="1"/>
  <c r="AP85" i="4"/>
  <c r="AO85" i="4"/>
  <c r="AN85" i="4"/>
  <c r="AM85" i="4"/>
  <c r="AJ85" i="4" a="1"/>
  <c r="AJ85" i="4" s="1"/>
  <c r="AK85" i="4" s="1"/>
  <c r="AI85" i="4"/>
  <c r="AF85" i="4"/>
  <c r="AB85" i="4"/>
  <c r="Y85" i="4"/>
  <c r="T85" i="4"/>
  <c r="AL85" i="4" s="1"/>
  <c r="AQ85" i="4" s="1"/>
  <c r="H85" i="4"/>
  <c r="A85" i="4"/>
  <c r="AV84" i="4"/>
  <c r="AT84" i="4"/>
  <c r="AP84" i="4"/>
  <c r="AO84" i="4"/>
  <c r="AN84" i="4"/>
  <c r="AM84" i="4"/>
  <c r="AJ84" i="4" a="1"/>
  <c r="AJ84" i="4" s="1"/>
  <c r="AK84" i="4" s="1"/>
  <c r="AI84" i="4"/>
  <c r="AF84" i="4"/>
  <c r="AB84" i="4"/>
  <c r="Y84" i="4"/>
  <c r="T84" i="4"/>
  <c r="AL84" i="4" s="1"/>
  <c r="AQ84" i="4" s="1"/>
  <c r="H84" i="4"/>
  <c r="A84" i="4"/>
  <c r="AW83" i="4"/>
  <c r="AU83" i="4"/>
  <c r="AT83" i="4"/>
  <c r="AS83" i="4"/>
  <c r="AP83" i="4"/>
  <c r="AO83" i="4"/>
  <c r="AN83" i="4"/>
  <c r="AM83" i="4"/>
  <c r="AJ83" i="4" a="1"/>
  <c r="AJ83" i="4"/>
  <c r="AK83" i="4" s="1"/>
  <c r="AI83" i="4"/>
  <c r="AF83" i="4"/>
  <c r="AB83" i="4"/>
  <c r="Y83" i="4"/>
  <c r="T83" i="4"/>
  <c r="AL83" i="4" s="1"/>
  <c r="AQ83" i="4" s="1"/>
  <c r="H83" i="4"/>
  <c r="A83" i="4"/>
  <c r="AV82" i="4"/>
  <c r="AT82" i="4"/>
  <c r="AS82" i="4"/>
  <c r="AP82" i="4"/>
  <c r="AO82" i="4"/>
  <c r="AN82" i="4"/>
  <c r="AM82" i="4"/>
  <c r="AJ82" i="4" a="1"/>
  <c r="AJ82" i="4" s="1"/>
  <c r="AK82" i="4" s="1"/>
  <c r="AI82" i="4"/>
  <c r="AF82" i="4"/>
  <c r="AB82" i="4"/>
  <c r="Y82" i="4"/>
  <c r="T82" i="4"/>
  <c r="AL82" i="4" s="1"/>
  <c r="AQ82" i="4" s="1"/>
  <c r="H82" i="4"/>
  <c r="A82" i="4"/>
  <c r="BG81" i="4"/>
  <c r="BF81" i="4"/>
  <c r="BE81" i="4"/>
  <c r="BD81" i="4"/>
  <c r="BA81" i="4"/>
  <c r="AX81" i="4"/>
  <c r="AU81" i="4"/>
  <c r="AT81" i="4"/>
  <c r="BC81" i="4" s="1"/>
  <c r="AS81" i="4"/>
  <c r="AP81" i="4"/>
  <c r="AO81" i="4"/>
  <c r="AN81" i="4"/>
  <c r="AM81" i="4"/>
  <c r="AJ81" i="4" a="1"/>
  <c r="AJ81" i="4" s="1"/>
  <c r="AK81" i="4" s="1"/>
  <c r="AI81" i="4"/>
  <c r="AF81" i="4"/>
  <c r="AB81" i="4"/>
  <c r="Y81" i="4"/>
  <c r="T81" i="4"/>
  <c r="AL81" i="4" s="1"/>
  <c r="H81" i="4"/>
  <c r="A81" i="4"/>
  <c r="BG80" i="4"/>
  <c r="BF80" i="4"/>
  <c r="AT80" i="4"/>
  <c r="AP80" i="4"/>
  <c r="AQ80" i="4" s="1"/>
  <c r="AO80" i="4"/>
  <c r="AN80" i="4"/>
  <c r="AM80" i="4"/>
  <c r="AL80" i="4"/>
  <c r="AJ80" i="4" a="1"/>
  <c r="AJ80" i="4"/>
  <c r="AK80" i="4" s="1"/>
  <c r="AI80" i="4"/>
  <c r="AF80" i="4"/>
  <c r="AB80" i="4"/>
  <c r="Y80" i="4"/>
  <c r="T80" i="4"/>
  <c r="H80" i="4"/>
  <c r="A80" i="4"/>
  <c r="BG79" i="4"/>
  <c r="BF79" i="4"/>
  <c r="BE79" i="4"/>
  <c r="BD79" i="4"/>
  <c r="BC79" i="4"/>
  <c r="BB79" i="4"/>
  <c r="AY79" i="4"/>
  <c r="AV79" i="4"/>
  <c r="AU79" i="4"/>
  <c r="AT79" i="4"/>
  <c r="BA79" i="4" s="1"/>
  <c r="AS79" i="4"/>
  <c r="AP79" i="4"/>
  <c r="AO79" i="4"/>
  <c r="AN79" i="4"/>
  <c r="AM79" i="4"/>
  <c r="AL79" i="4"/>
  <c r="AJ79" i="4" a="1"/>
  <c r="AJ79" i="4" s="1"/>
  <c r="AK79" i="4" s="1"/>
  <c r="AI79" i="4"/>
  <c r="AF79" i="4"/>
  <c r="AB79" i="4"/>
  <c r="Y79" i="4"/>
  <c r="T79" i="4"/>
  <c r="H79" i="4"/>
  <c r="A79" i="4"/>
  <c r="BG78" i="4"/>
  <c r="BF78" i="4"/>
  <c r="BE78" i="4"/>
  <c r="BD78" i="4"/>
  <c r="BC78" i="4"/>
  <c r="BB78" i="4"/>
  <c r="BA78" i="4"/>
  <c r="AX78" i="4"/>
  <c r="AU78" i="4"/>
  <c r="AT78" i="4"/>
  <c r="AZ78" i="4" s="1"/>
  <c r="AQ78" i="4"/>
  <c r="AP78" i="4"/>
  <c r="AO78" i="4"/>
  <c r="AN78" i="4"/>
  <c r="AM78" i="4"/>
  <c r="AJ78" i="4" a="1"/>
  <c r="AJ78" i="4" s="1"/>
  <c r="AK78" i="4" s="1"/>
  <c r="AI78" i="4"/>
  <c r="AF78" i="4"/>
  <c r="AB78" i="4"/>
  <c r="Y78" i="4"/>
  <c r="T78" i="4"/>
  <c r="AL78" i="4" s="1"/>
  <c r="H78" i="4"/>
  <c r="A78" i="4"/>
  <c r="BG77" i="4"/>
  <c r="BE77" i="4"/>
  <c r="BD77" i="4"/>
  <c r="BC77" i="4"/>
  <c r="AZ77" i="4"/>
  <c r="AT77" i="4"/>
  <c r="BB77" i="4" s="1"/>
  <c r="AP77" i="4"/>
  <c r="AO77" i="4"/>
  <c r="AN77" i="4"/>
  <c r="AM77" i="4"/>
  <c r="AL77" i="4"/>
  <c r="AJ77" i="4" a="1"/>
  <c r="AJ77" i="4"/>
  <c r="AK77" i="4" s="1"/>
  <c r="AI77" i="4"/>
  <c r="AF77" i="4"/>
  <c r="AB77" i="4"/>
  <c r="Y77" i="4"/>
  <c r="T77" i="4"/>
  <c r="H77" i="4"/>
  <c r="A77" i="4"/>
  <c r="BG76" i="4"/>
  <c r="BF76" i="4"/>
  <c r="BE76" i="4"/>
  <c r="BD76" i="4"/>
  <c r="BC76" i="4"/>
  <c r="BB76" i="4"/>
  <c r="BA76" i="4"/>
  <c r="AZ76" i="4"/>
  <c r="AY76" i="4"/>
  <c r="AX76" i="4"/>
  <c r="AV76" i="4"/>
  <c r="AU76" i="4"/>
  <c r="AT76" i="4"/>
  <c r="AW76" i="4" s="1"/>
  <c r="AS76" i="4"/>
  <c r="AP76" i="4"/>
  <c r="AO76" i="4"/>
  <c r="AN76" i="4"/>
  <c r="AM76" i="4"/>
  <c r="AL76" i="4"/>
  <c r="AJ76" i="4" a="1"/>
  <c r="AJ76" i="4" s="1"/>
  <c r="AK76" i="4" s="1"/>
  <c r="AI76" i="4"/>
  <c r="AF76" i="4"/>
  <c r="AB76" i="4"/>
  <c r="Y76" i="4"/>
  <c r="T76" i="4"/>
  <c r="H76" i="4"/>
  <c r="A76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S75" i="4"/>
  <c r="AP75" i="4"/>
  <c r="AO75" i="4"/>
  <c r="AN75" i="4"/>
  <c r="AM75" i="4"/>
  <c r="AL75" i="4"/>
  <c r="AQ75" i="4" s="1"/>
  <c r="AK75" i="4"/>
  <c r="AJ75" i="4" a="1"/>
  <c r="AJ75" i="4"/>
  <c r="AI75" i="4"/>
  <c r="AF75" i="4"/>
  <c r="AB75" i="4"/>
  <c r="Y75" i="4"/>
  <c r="T75" i="4"/>
  <c r="H75" i="4"/>
  <c r="A75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S74" i="4"/>
  <c r="AP74" i="4"/>
  <c r="AO74" i="4"/>
  <c r="AN74" i="4"/>
  <c r="AM74" i="4"/>
  <c r="AK74" i="4"/>
  <c r="AJ74" i="4" a="1"/>
  <c r="AJ74" i="4"/>
  <c r="AI74" i="4"/>
  <c r="AF74" i="4"/>
  <c r="AB74" i="4"/>
  <c r="Y74" i="4"/>
  <c r="T74" i="4"/>
  <c r="AL74" i="4" s="1"/>
  <c r="AQ74" i="4" s="1"/>
  <c r="H74" i="4"/>
  <c r="A74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S73" i="4"/>
  <c r="AP73" i="4"/>
  <c r="AO73" i="4"/>
  <c r="AN73" i="4"/>
  <c r="AM73" i="4"/>
  <c r="AL73" i="4"/>
  <c r="AQ73" i="4" s="1"/>
  <c r="AJ73" i="4" a="1"/>
  <c r="AJ73" i="4"/>
  <c r="AK73" i="4" s="1"/>
  <c r="AI73" i="4"/>
  <c r="AF73" i="4"/>
  <c r="AB73" i="4"/>
  <c r="Y73" i="4"/>
  <c r="T73" i="4"/>
  <c r="H73" i="4"/>
  <c r="A73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S72" i="4"/>
  <c r="AP72" i="4"/>
  <c r="AO72" i="4"/>
  <c r="AN72" i="4"/>
  <c r="AM72" i="4"/>
  <c r="AJ72" i="4" a="1"/>
  <c r="AJ72" i="4" s="1"/>
  <c r="AK72" i="4" s="1"/>
  <c r="AI72" i="4"/>
  <c r="AF72" i="4"/>
  <c r="AB72" i="4"/>
  <c r="Y72" i="4"/>
  <c r="T72" i="4"/>
  <c r="AL72" i="4" s="1"/>
  <c r="AQ72" i="4" s="1"/>
  <c r="H72" i="4"/>
  <c r="A72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S71" i="4"/>
  <c r="AP71" i="4"/>
  <c r="AO71" i="4"/>
  <c r="AN71" i="4"/>
  <c r="AM71" i="4"/>
  <c r="AJ71" i="4" a="1"/>
  <c r="AJ71" i="4" s="1"/>
  <c r="AK71" i="4" s="1"/>
  <c r="AI71" i="4"/>
  <c r="AF71" i="4"/>
  <c r="AB71" i="4"/>
  <c r="Y71" i="4"/>
  <c r="T71" i="4"/>
  <c r="AL71" i="4" s="1"/>
  <c r="AQ71" i="4" s="1"/>
  <c r="H71" i="4"/>
  <c r="A71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S70" i="4"/>
  <c r="AP70" i="4"/>
  <c r="AQ70" i="4" s="1"/>
  <c r="AO70" i="4"/>
  <c r="AN70" i="4"/>
  <c r="AM70" i="4"/>
  <c r="AL70" i="4"/>
  <c r="AJ70" i="4" a="1"/>
  <c r="AJ70" i="4"/>
  <c r="AK70" i="4" s="1"/>
  <c r="AI70" i="4"/>
  <c r="AF70" i="4"/>
  <c r="AB70" i="4"/>
  <c r="Y70" i="4"/>
  <c r="T70" i="4"/>
  <c r="H70" i="4"/>
  <c r="A70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S69" i="4"/>
  <c r="AQ69" i="4"/>
  <c r="AP69" i="4"/>
  <c r="AO69" i="4"/>
  <c r="AN69" i="4"/>
  <c r="AM69" i="4"/>
  <c r="AJ69" i="4" a="1"/>
  <c r="AJ69" i="4" s="1"/>
  <c r="AK69" i="4" s="1"/>
  <c r="AI69" i="4"/>
  <c r="AF69" i="4"/>
  <c r="AB69" i="4"/>
  <c r="Y69" i="4"/>
  <c r="T69" i="4"/>
  <c r="AL69" i="4" s="1"/>
  <c r="H69" i="4"/>
  <c r="A69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S68" i="4"/>
  <c r="AP68" i="4"/>
  <c r="AO68" i="4"/>
  <c r="AN68" i="4"/>
  <c r="AM68" i="4"/>
  <c r="AL68" i="4"/>
  <c r="AK68" i="4"/>
  <c r="AJ68" i="4" a="1"/>
  <c r="AJ68" i="4" s="1"/>
  <c r="AI68" i="4"/>
  <c r="AF68" i="4"/>
  <c r="AB68" i="4"/>
  <c r="Y68" i="4"/>
  <c r="T68" i="4"/>
  <c r="H68" i="4"/>
  <c r="A68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S67" i="4"/>
  <c r="AP67" i="4"/>
  <c r="AO67" i="4"/>
  <c r="AN67" i="4"/>
  <c r="AM67" i="4"/>
  <c r="AL67" i="4"/>
  <c r="AQ67" i="4" s="1"/>
  <c r="AJ67" i="4" a="1"/>
  <c r="AJ67" i="4"/>
  <c r="AK67" i="4" s="1"/>
  <c r="AI67" i="4"/>
  <c r="AF67" i="4"/>
  <c r="AB67" i="4"/>
  <c r="Y67" i="4"/>
  <c r="T67" i="4"/>
  <c r="H67" i="4"/>
  <c r="A67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S66" i="4"/>
  <c r="AP66" i="4"/>
  <c r="AO66" i="4"/>
  <c r="AN66" i="4"/>
  <c r="AM66" i="4"/>
  <c r="AK66" i="4"/>
  <c r="AJ66" i="4" a="1"/>
  <c r="AJ66" i="4"/>
  <c r="AI66" i="4"/>
  <c r="AF66" i="4"/>
  <c r="AB66" i="4"/>
  <c r="Y66" i="4"/>
  <c r="T66" i="4"/>
  <c r="AL66" i="4" s="1"/>
  <c r="AQ66" i="4" s="1"/>
  <c r="H66" i="4"/>
  <c r="A66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S65" i="4"/>
  <c r="AP65" i="4"/>
  <c r="AO65" i="4"/>
  <c r="AN65" i="4"/>
  <c r="AM65" i="4"/>
  <c r="AL65" i="4"/>
  <c r="AQ65" i="4" s="1"/>
  <c r="AJ65" i="4" a="1"/>
  <c r="AJ65" i="4"/>
  <c r="AK65" i="4" s="1"/>
  <c r="AI65" i="4"/>
  <c r="AF65" i="4"/>
  <c r="AB65" i="4"/>
  <c r="Y65" i="4"/>
  <c r="T65" i="4"/>
  <c r="H65" i="4"/>
  <c r="A65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S64" i="4"/>
  <c r="AP64" i="4"/>
  <c r="AO64" i="4"/>
  <c r="AN64" i="4"/>
  <c r="AM64" i="4"/>
  <c r="AJ64" i="4" a="1"/>
  <c r="AJ64" i="4" s="1"/>
  <c r="AK64" i="4" s="1"/>
  <c r="AI64" i="4"/>
  <c r="AF64" i="4"/>
  <c r="AB64" i="4"/>
  <c r="Y64" i="4"/>
  <c r="T64" i="4"/>
  <c r="AL64" i="4" s="1"/>
  <c r="AQ64" i="4" s="1"/>
  <c r="H64" i="4"/>
  <c r="A64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S63" i="4"/>
  <c r="AP63" i="4"/>
  <c r="AO63" i="4"/>
  <c r="AN63" i="4"/>
  <c r="AM63" i="4"/>
  <c r="AJ63" i="4" a="1"/>
  <c r="AJ63" i="4" s="1"/>
  <c r="AK63" i="4" s="1"/>
  <c r="AI63" i="4"/>
  <c r="AF63" i="4"/>
  <c r="AB63" i="4"/>
  <c r="Y63" i="4"/>
  <c r="T63" i="4"/>
  <c r="AL63" i="4" s="1"/>
  <c r="AQ63" i="4" s="1"/>
  <c r="H63" i="4"/>
  <c r="A63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S62" i="4"/>
  <c r="AQ62" i="4"/>
  <c r="AP62" i="4"/>
  <c r="AO62" i="4"/>
  <c r="AN62" i="4"/>
  <c r="AM62" i="4"/>
  <c r="AL62" i="4"/>
  <c r="AJ62" i="4" a="1"/>
  <c r="AJ62" i="4"/>
  <c r="AK62" i="4" s="1"/>
  <c r="AI62" i="4"/>
  <c r="AF62" i="4"/>
  <c r="AB62" i="4"/>
  <c r="Y62" i="4"/>
  <c r="T62" i="4"/>
  <c r="H62" i="4"/>
  <c r="A62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S61" i="4"/>
  <c r="AP61" i="4"/>
  <c r="AO61" i="4"/>
  <c r="AQ61" i="4" s="1"/>
  <c r="AN61" i="4"/>
  <c r="AM61" i="4"/>
  <c r="AJ61" i="4" a="1"/>
  <c r="AJ61" i="4" s="1"/>
  <c r="AK61" i="4" s="1"/>
  <c r="AI61" i="4"/>
  <c r="AF61" i="4"/>
  <c r="AB61" i="4"/>
  <c r="Y61" i="4"/>
  <c r="T61" i="4"/>
  <c r="AL61" i="4" s="1"/>
  <c r="H61" i="4"/>
  <c r="A61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S60" i="4"/>
  <c r="AP60" i="4"/>
  <c r="AO60" i="4"/>
  <c r="AN60" i="4"/>
  <c r="AM60" i="4"/>
  <c r="AL60" i="4"/>
  <c r="AQ60" i="4" s="1"/>
  <c r="AK60" i="4"/>
  <c r="AJ60" i="4" a="1"/>
  <c r="AJ60" i="4" s="1"/>
  <c r="AI60" i="4"/>
  <c r="AF60" i="4"/>
  <c r="AB60" i="4"/>
  <c r="Y60" i="4"/>
  <c r="T60" i="4"/>
  <c r="H60" i="4"/>
  <c r="A60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S59" i="4"/>
  <c r="AP59" i="4"/>
  <c r="AO59" i="4"/>
  <c r="AN59" i="4"/>
  <c r="AM59" i="4"/>
  <c r="AL59" i="4"/>
  <c r="AQ59" i="4" s="1"/>
  <c r="AJ59" i="4" a="1"/>
  <c r="AJ59" i="4" s="1"/>
  <c r="AK59" i="4" s="1"/>
  <c r="AI59" i="4"/>
  <c r="AF59" i="4"/>
  <c r="AB59" i="4"/>
  <c r="Y59" i="4"/>
  <c r="T59" i="4"/>
  <c r="H59" i="4"/>
  <c r="A59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S58" i="4"/>
  <c r="AP58" i="4"/>
  <c r="AO58" i="4"/>
  <c r="AN58" i="4"/>
  <c r="AM58" i="4"/>
  <c r="AK58" i="4"/>
  <c r="AJ58" i="4" a="1"/>
  <c r="AJ58" i="4"/>
  <c r="AI58" i="4"/>
  <c r="AF58" i="4"/>
  <c r="AB58" i="4"/>
  <c r="Y58" i="4"/>
  <c r="T58" i="4"/>
  <c r="AL58" i="4" s="1"/>
  <c r="AQ58" i="4" s="1"/>
  <c r="H58" i="4"/>
  <c r="A58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S57" i="4"/>
  <c r="AP57" i="4"/>
  <c r="AO57" i="4"/>
  <c r="AN57" i="4"/>
  <c r="AM57" i="4"/>
  <c r="AL57" i="4"/>
  <c r="AQ57" i="4" s="1"/>
  <c r="AJ57" i="4" a="1"/>
  <c r="AJ57" i="4"/>
  <c r="AK57" i="4" s="1"/>
  <c r="AI57" i="4"/>
  <c r="AF57" i="4"/>
  <c r="AB57" i="4"/>
  <c r="Y57" i="4"/>
  <c r="T57" i="4"/>
  <c r="H57" i="4"/>
  <c r="A57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S56" i="4"/>
  <c r="AP56" i="4"/>
  <c r="AO56" i="4"/>
  <c r="AN56" i="4"/>
  <c r="AM56" i="4"/>
  <c r="AJ56" i="4" a="1"/>
  <c r="AJ56" i="4" s="1"/>
  <c r="AK56" i="4" s="1"/>
  <c r="AI56" i="4"/>
  <c r="AF56" i="4"/>
  <c r="AB56" i="4"/>
  <c r="Y56" i="4"/>
  <c r="T56" i="4"/>
  <c r="AL56" i="4" s="1"/>
  <c r="AQ56" i="4" s="1"/>
  <c r="H56" i="4"/>
  <c r="A56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S55" i="4"/>
  <c r="AP55" i="4"/>
  <c r="AO55" i="4"/>
  <c r="AN55" i="4"/>
  <c r="AM55" i="4"/>
  <c r="AJ55" i="4" a="1"/>
  <c r="AJ55" i="4" s="1"/>
  <c r="AK55" i="4" s="1"/>
  <c r="AI55" i="4"/>
  <c r="AF55" i="4"/>
  <c r="AB55" i="4"/>
  <c r="Y55" i="4"/>
  <c r="T55" i="4"/>
  <c r="AL55" i="4" s="1"/>
  <c r="AQ55" i="4" s="1"/>
  <c r="H55" i="4"/>
  <c r="A55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S54" i="4"/>
  <c r="AP54" i="4"/>
  <c r="AO54" i="4"/>
  <c r="AQ54" i="4" s="1"/>
  <c r="AN54" i="4"/>
  <c r="AM54" i="4"/>
  <c r="AL54" i="4"/>
  <c r="AJ54" i="4" a="1"/>
  <c r="AJ54" i="4"/>
  <c r="AK54" i="4" s="1"/>
  <c r="AI54" i="4"/>
  <c r="AF54" i="4"/>
  <c r="AB54" i="4"/>
  <c r="Y54" i="4"/>
  <c r="T54" i="4"/>
  <c r="H54" i="4"/>
  <c r="A54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S53" i="4"/>
  <c r="AP53" i="4"/>
  <c r="AO53" i="4"/>
  <c r="AN53" i="4"/>
  <c r="AM53" i="4"/>
  <c r="AJ53" i="4" a="1"/>
  <c r="AJ53" i="4" s="1"/>
  <c r="AK53" i="4" s="1"/>
  <c r="AI53" i="4"/>
  <c r="AF53" i="4"/>
  <c r="AB53" i="4"/>
  <c r="Y53" i="4"/>
  <c r="T53" i="4"/>
  <c r="AL53" i="4" s="1"/>
  <c r="H53" i="4"/>
  <c r="A53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S52" i="4"/>
  <c r="AP52" i="4"/>
  <c r="AO52" i="4"/>
  <c r="AN52" i="4"/>
  <c r="AM52" i="4"/>
  <c r="AL52" i="4"/>
  <c r="AQ52" i="4" s="1"/>
  <c r="AJ52" i="4" a="1"/>
  <c r="AJ52" i="4" s="1"/>
  <c r="AK52" i="4" s="1"/>
  <c r="AI52" i="4"/>
  <c r="AF52" i="4"/>
  <c r="AB52" i="4"/>
  <c r="Y52" i="4"/>
  <c r="T52" i="4"/>
  <c r="H52" i="4"/>
  <c r="A52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S51" i="4"/>
  <c r="AP51" i="4"/>
  <c r="AO51" i="4"/>
  <c r="AN51" i="4"/>
  <c r="AM51" i="4"/>
  <c r="AL51" i="4"/>
  <c r="AJ51" i="4" a="1"/>
  <c r="AJ51" i="4" s="1"/>
  <c r="AK51" i="4" s="1"/>
  <c r="AI51" i="4"/>
  <c r="AF51" i="4"/>
  <c r="AB51" i="4"/>
  <c r="Y51" i="4"/>
  <c r="T51" i="4"/>
  <c r="H51" i="4"/>
  <c r="A51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S50" i="4"/>
  <c r="AP50" i="4"/>
  <c r="AO50" i="4"/>
  <c r="AN50" i="4"/>
  <c r="AM50" i="4"/>
  <c r="AK50" i="4"/>
  <c r="AJ50" i="4" a="1"/>
  <c r="AJ50" i="4"/>
  <c r="AI50" i="4"/>
  <c r="AF50" i="4"/>
  <c r="AB50" i="4"/>
  <c r="Y50" i="4"/>
  <c r="T50" i="4"/>
  <c r="AL50" i="4" s="1"/>
  <c r="AQ50" i="4" s="1"/>
  <c r="H50" i="4"/>
  <c r="A50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S49" i="4"/>
  <c r="AP49" i="4"/>
  <c r="AO49" i="4"/>
  <c r="AN49" i="4"/>
  <c r="AM49" i="4"/>
  <c r="AL49" i="4"/>
  <c r="AQ49" i="4" s="1"/>
  <c r="AJ49" i="4" a="1"/>
  <c r="AJ49" i="4"/>
  <c r="AK49" i="4" s="1"/>
  <c r="AI49" i="4"/>
  <c r="AF49" i="4"/>
  <c r="AB49" i="4"/>
  <c r="Y49" i="4"/>
  <c r="T49" i="4"/>
  <c r="H49" i="4"/>
  <c r="A49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S48" i="4"/>
  <c r="AP48" i="4"/>
  <c r="AO48" i="4"/>
  <c r="AN48" i="4"/>
  <c r="AM48" i="4"/>
  <c r="AJ48" i="4" a="1"/>
  <c r="AJ48" i="4" s="1"/>
  <c r="AK48" i="4" s="1"/>
  <c r="AI48" i="4"/>
  <c r="AF48" i="4"/>
  <c r="AB48" i="4"/>
  <c r="Y48" i="4"/>
  <c r="T48" i="4"/>
  <c r="AL48" i="4" s="1"/>
  <c r="AQ48" i="4" s="1"/>
  <c r="H48" i="4"/>
  <c r="A48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S47" i="4"/>
  <c r="AQ47" i="4"/>
  <c r="AP47" i="4"/>
  <c r="AO47" i="4"/>
  <c r="AN47" i="4"/>
  <c r="AM47" i="4"/>
  <c r="AJ47" i="4" a="1"/>
  <c r="AJ47" i="4" s="1"/>
  <c r="AK47" i="4" s="1"/>
  <c r="AI47" i="4"/>
  <c r="AF47" i="4"/>
  <c r="AB47" i="4"/>
  <c r="Y47" i="4"/>
  <c r="T47" i="4"/>
  <c r="AL47" i="4" s="1"/>
  <c r="H47" i="4"/>
  <c r="A47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S46" i="4"/>
  <c r="AP46" i="4"/>
  <c r="AO46" i="4"/>
  <c r="AN46" i="4"/>
  <c r="AM46" i="4"/>
  <c r="AL46" i="4"/>
  <c r="AJ46" i="4" a="1"/>
  <c r="AJ46" i="4"/>
  <c r="AK46" i="4" s="1"/>
  <c r="AI46" i="4"/>
  <c r="AF46" i="4"/>
  <c r="AB46" i="4"/>
  <c r="Y46" i="4"/>
  <c r="T46" i="4"/>
  <c r="H46" i="4"/>
  <c r="A46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S45" i="4"/>
  <c r="AP45" i="4"/>
  <c r="AO45" i="4"/>
  <c r="AN45" i="4"/>
  <c r="AM45" i="4"/>
  <c r="AJ45" i="4" a="1"/>
  <c r="AJ45" i="4" s="1"/>
  <c r="AK45" i="4" s="1"/>
  <c r="AI45" i="4"/>
  <c r="AF45" i="4"/>
  <c r="AB45" i="4"/>
  <c r="Y45" i="4"/>
  <c r="T45" i="4"/>
  <c r="AL45" i="4" s="1"/>
  <c r="H45" i="4"/>
  <c r="A45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S44" i="4"/>
  <c r="AP44" i="4"/>
  <c r="AO44" i="4"/>
  <c r="AN44" i="4"/>
  <c r="AM44" i="4"/>
  <c r="AL44" i="4"/>
  <c r="AQ44" i="4" s="1"/>
  <c r="AJ44" i="4" a="1"/>
  <c r="AJ44" i="4" s="1"/>
  <c r="AK44" i="4" s="1"/>
  <c r="AI44" i="4"/>
  <c r="AF44" i="4"/>
  <c r="AB44" i="4"/>
  <c r="Y44" i="4"/>
  <c r="T44" i="4"/>
  <c r="H44" i="4"/>
  <c r="A44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S43" i="4"/>
  <c r="AP43" i="4"/>
  <c r="AO43" i="4"/>
  <c r="AN43" i="4"/>
  <c r="AM43" i="4"/>
  <c r="AL43" i="4"/>
  <c r="AK43" i="4"/>
  <c r="AJ43" i="4" a="1"/>
  <c r="AJ43" i="4"/>
  <c r="AI43" i="4"/>
  <c r="AF43" i="4"/>
  <c r="AB43" i="4"/>
  <c r="Y43" i="4"/>
  <c r="T43" i="4"/>
  <c r="H43" i="4"/>
  <c r="A43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S42" i="4"/>
  <c r="AP42" i="4"/>
  <c r="AO42" i="4"/>
  <c r="AN42" i="4"/>
  <c r="AM42" i="4"/>
  <c r="AJ42" i="4" a="1"/>
  <c r="AJ42" i="4"/>
  <c r="AK42" i="4" s="1"/>
  <c r="AI42" i="4"/>
  <c r="AF42" i="4"/>
  <c r="AB42" i="4"/>
  <c r="Y42" i="4"/>
  <c r="T42" i="4"/>
  <c r="AL42" i="4" s="1"/>
  <c r="H42" i="4"/>
  <c r="A42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S41" i="4"/>
  <c r="AP41" i="4"/>
  <c r="AO41" i="4"/>
  <c r="AN41" i="4"/>
  <c r="AM41" i="4"/>
  <c r="AL41" i="4"/>
  <c r="AQ41" i="4" s="1"/>
  <c r="AJ41" i="4" a="1"/>
  <c r="AJ41" i="4"/>
  <c r="AK41" i="4" s="1"/>
  <c r="AI41" i="4"/>
  <c r="AF41" i="4"/>
  <c r="AB41" i="4"/>
  <c r="Y41" i="4"/>
  <c r="T41" i="4"/>
  <c r="H41" i="4"/>
  <c r="A41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S40" i="4"/>
  <c r="AP40" i="4"/>
  <c r="AO40" i="4"/>
  <c r="AN40" i="4"/>
  <c r="AM40" i="4"/>
  <c r="AJ40" i="4" a="1"/>
  <c r="AJ40" i="4" s="1"/>
  <c r="AK40" i="4" s="1"/>
  <c r="AI40" i="4"/>
  <c r="AF40" i="4"/>
  <c r="AB40" i="4"/>
  <c r="Y40" i="4"/>
  <c r="T40" i="4"/>
  <c r="AL40" i="4" s="1"/>
  <c r="H40" i="4"/>
  <c r="A40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S39" i="4"/>
  <c r="AQ39" i="4"/>
  <c r="AP39" i="4"/>
  <c r="AO39" i="4"/>
  <c r="AN39" i="4"/>
  <c r="AM39" i="4"/>
  <c r="AJ39" i="4" a="1"/>
  <c r="AJ39" i="4" s="1"/>
  <c r="AK39" i="4" s="1"/>
  <c r="AI39" i="4"/>
  <c r="AF39" i="4"/>
  <c r="AB39" i="4"/>
  <c r="Y39" i="4"/>
  <c r="T39" i="4"/>
  <c r="AL39" i="4" s="1"/>
  <c r="H39" i="4"/>
  <c r="A39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S38" i="4"/>
  <c r="AP38" i="4"/>
  <c r="AO38" i="4"/>
  <c r="AN38" i="4"/>
  <c r="AM38" i="4"/>
  <c r="AL38" i="4"/>
  <c r="AQ38" i="4" s="1"/>
  <c r="AJ38" i="4" a="1"/>
  <c r="AJ38" i="4"/>
  <c r="AK38" i="4" s="1"/>
  <c r="AI38" i="4"/>
  <c r="AF38" i="4"/>
  <c r="AB38" i="4"/>
  <c r="Y38" i="4"/>
  <c r="T38" i="4"/>
  <c r="H38" i="4"/>
  <c r="A38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S37" i="4"/>
  <c r="AP37" i="4"/>
  <c r="AO37" i="4"/>
  <c r="AN37" i="4"/>
  <c r="AM37" i="4"/>
  <c r="AJ37" i="4" a="1"/>
  <c r="AJ37" i="4" s="1"/>
  <c r="AK37" i="4" s="1"/>
  <c r="AI37" i="4"/>
  <c r="AF37" i="4"/>
  <c r="AB37" i="4"/>
  <c r="Y37" i="4"/>
  <c r="T37" i="4"/>
  <c r="AL37" i="4" s="1"/>
  <c r="AQ37" i="4" s="1"/>
  <c r="H37" i="4"/>
  <c r="A37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S36" i="4"/>
  <c r="AP36" i="4"/>
  <c r="AO36" i="4"/>
  <c r="AN36" i="4"/>
  <c r="AM36" i="4"/>
  <c r="AL36" i="4"/>
  <c r="AJ36" i="4" a="1"/>
  <c r="AJ36" i="4" s="1"/>
  <c r="AK36" i="4" s="1"/>
  <c r="AI36" i="4"/>
  <c r="AF36" i="4"/>
  <c r="AB36" i="4"/>
  <c r="Y36" i="4"/>
  <c r="T36" i="4"/>
  <c r="H36" i="4"/>
  <c r="A36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S35" i="4"/>
  <c r="AP35" i="4"/>
  <c r="AO35" i="4"/>
  <c r="AN35" i="4"/>
  <c r="AM35" i="4"/>
  <c r="AL35" i="4"/>
  <c r="AK35" i="4"/>
  <c r="AJ35" i="4" a="1"/>
  <c r="AJ35" i="4"/>
  <c r="AI35" i="4"/>
  <c r="AF35" i="4"/>
  <c r="AB35" i="4"/>
  <c r="Y35" i="4"/>
  <c r="T35" i="4"/>
  <c r="H35" i="4"/>
  <c r="A35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S34" i="4"/>
  <c r="AP34" i="4"/>
  <c r="AO34" i="4"/>
  <c r="AN34" i="4"/>
  <c r="AM34" i="4"/>
  <c r="AK34" i="4"/>
  <c r="AJ34" i="4" a="1"/>
  <c r="AJ34" i="4"/>
  <c r="AI34" i="4"/>
  <c r="AF34" i="4"/>
  <c r="AB34" i="4"/>
  <c r="Y34" i="4"/>
  <c r="T34" i="4"/>
  <c r="AL34" i="4" s="1"/>
  <c r="H34" i="4"/>
  <c r="A34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S33" i="4"/>
  <c r="AP33" i="4"/>
  <c r="AO33" i="4"/>
  <c r="AN33" i="4"/>
  <c r="AM33" i="4"/>
  <c r="AL33" i="4"/>
  <c r="AQ33" i="4" s="1"/>
  <c r="AJ33" i="4" a="1"/>
  <c r="AJ33" i="4"/>
  <c r="AK33" i="4" s="1"/>
  <c r="AI33" i="4"/>
  <c r="AF33" i="4"/>
  <c r="AB33" i="4"/>
  <c r="Y33" i="4"/>
  <c r="T33" i="4"/>
  <c r="H33" i="4"/>
  <c r="A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S32" i="4"/>
  <c r="AP32" i="4"/>
  <c r="AO32" i="4"/>
  <c r="AN32" i="4"/>
  <c r="AM32" i="4"/>
  <c r="AJ32" i="4" a="1"/>
  <c r="AJ32" i="4" s="1"/>
  <c r="AK32" i="4" s="1"/>
  <c r="AI32" i="4"/>
  <c r="AF32" i="4"/>
  <c r="AB32" i="4"/>
  <c r="Y32" i="4"/>
  <c r="T32" i="4"/>
  <c r="AL32" i="4" s="1"/>
  <c r="H32" i="4"/>
  <c r="A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S31" i="4"/>
  <c r="AQ31" i="4"/>
  <c r="AP31" i="4"/>
  <c r="AO31" i="4"/>
  <c r="AN31" i="4"/>
  <c r="AM31" i="4"/>
  <c r="AJ31" i="4" a="1"/>
  <c r="AJ31" i="4" s="1"/>
  <c r="AK31" i="4" s="1"/>
  <c r="AI31" i="4"/>
  <c r="AF31" i="4"/>
  <c r="AB31" i="4"/>
  <c r="Y31" i="4"/>
  <c r="T31" i="4"/>
  <c r="AL31" i="4" s="1"/>
  <c r="H31" i="4"/>
  <c r="A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S30" i="4"/>
  <c r="AP30" i="4"/>
  <c r="AO30" i="4"/>
  <c r="AN30" i="4"/>
  <c r="AM30" i="4"/>
  <c r="AL30" i="4"/>
  <c r="AQ30" i="4" s="1"/>
  <c r="AJ30" i="4" a="1"/>
  <c r="AJ30" i="4"/>
  <c r="AK30" i="4" s="1"/>
  <c r="AI30" i="4"/>
  <c r="AF30" i="4"/>
  <c r="AB30" i="4"/>
  <c r="Y30" i="4"/>
  <c r="T30" i="4"/>
  <c r="H30" i="4"/>
  <c r="A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S29" i="4"/>
  <c r="AP29" i="4"/>
  <c r="AO29" i="4"/>
  <c r="AN29" i="4"/>
  <c r="AM29" i="4"/>
  <c r="AJ29" i="4" a="1"/>
  <c r="AJ29" i="4" s="1"/>
  <c r="AK29" i="4" s="1"/>
  <c r="AI29" i="4"/>
  <c r="AF29" i="4"/>
  <c r="AB29" i="4"/>
  <c r="Y29" i="4"/>
  <c r="T29" i="4"/>
  <c r="AL29" i="4" s="1"/>
  <c r="AQ29" i="4" s="1"/>
  <c r="H29" i="4"/>
  <c r="A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S28" i="4"/>
  <c r="AP28" i="4"/>
  <c r="AO28" i="4"/>
  <c r="AN28" i="4"/>
  <c r="AM28" i="4"/>
  <c r="AL28" i="4"/>
  <c r="AK28" i="4"/>
  <c r="AJ28" i="4" a="1"/>
  <c r="AJ28" i="4" s="1"/>
  <c r="AI28" i="4"/>
  <c r="AF28" i="4"/>
  <c r="AB28" i="4"/>
  <c r="Y28" i="4"/>
  <c r="T28" i="4"/>
  <c r="H28" i="4"/>
  <c r="A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S27" i="4"/>
  <c r="AP27" i="4"/>
  <c r="AO27" i="4"/>
  <c r="AN27" i="4"/>
  <c r="AM27" i="4"/>
  <c r="AL27" i="4"/>
  <c r="AJ27" i="4" a="1"/>
  <c r="AJ27" i="4"/>
  <c r="AK27" i="4" s="1"/>
  <c r="AI27" i="4"/>
  <c r="AF27" i="4"/>
  <c r="AB27" i="4"/>
  <c r="Y27" i="4"/>
  <c r="T27" i="4"/>
  <c r="H27" i="4"/>
  <c r="A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S26" i="4"/>
  <c r="AP26" i="4"/>
  <c r="AO26" i="4"/>
  <c r="AN26" i="4"/>
  <c r="AM26" i="4"/>
  <c r="AK26" i="4"/>
  <c r="AJ26" i="4" a="1"/>
  <c r="AJ26" i="4"/>
  <c r="AI26" i="4"/>
  <c r="AF26" i="4"/>
  <c r="AB26" i="4"/>
  <c r="Y26" i="4"/>
  <c r="T26" i="4"/>
  <c r="AL26" i="4" s="1"/>
  <c r="H26" i="4"/>
  <c r="A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S25" i="4"/>
  <c r="AP25" i="4"/>
  <c r="AO25" i="4"/>
  <c r="AN25" i="4"/>
  <c r="AM25" i="4"/>
  <c r="AL25" i="4"/>
  <c r="AQ25" i="4" s="1"/>
  <c r="AJ25" i="4" a="1"/>
  <c r="AJ25" i="4"/>
  <c r="AK25" i="4" s="1"/>
  <c r="AI25" i="4"/>
  <c r="AF25" i="4"/>
  <c r="AB25" i="4"/>
  <c r="Y25" i="4"/>
  <c r="T25" i="4"/>
  <c r="H25" i="4"/>
  <c r="A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S24" i="4"/>
  <c r="AP24" i="4"/>
  <c r="AO24" i="4"/>
  <c r="AN24" i="4"/>
  <c r="AM24" i="4"/>
  <c r="AJ24" i="4" a="1"/>
  <c r="AJ24" i="4" s="1"/>
  <c r="AK24" i="4" s="1"/>
  <c r="AI24" i="4"/>
  <c r="AF24" i="4"/>
  <c r="AB24" i="4"/>
  <c r="Y24" i="4"/>
  <c r="T24" i="4"/>
  <c r="AL24" i="4" s="1"/>
  <c r="AQ24" i="4" s="1"/>
  <c r="H24" i="4"/>
  <c r="A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S23" i="4"/>
  <c r="AP23" i="4"/>
  <c r="AO23" i="4"/>
  <c r="AN23" i="4"/>
  <c r="AM23" i="4"/>
  <c r="AJ23" i="4" a="1"/>
  <c r="AJ23" i="4" s="1"/>
  <c r="AK23" i="4" s="1"/>
  <c r="AI23" i="4"/>
  <c r="AF23" i="4"/>
  <c r="AB23" i="4"/>
  <c r="Y23" i="4"/>
  <c r="T23" i="4"/>
  <c r="AL23" i="4" s="1"/>
  <c r="AQ23" i="4" s="1"/>
  <c r="H23" i="4"/>
  <c r="A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S22" i="4"/>
  <c r="AP22" i="4"/>
  <c r="AO22" i="4"/>
  <c r="AQ22" i="4" s="1"/>
  <c r="AN22" i="4"/>
  <c r="AM22" i="4"/>
  <c r="AL22" i="4"/>
  <c r="AJ22" i="4" a="1"/>
  <c r="AJ22" i="4"/>
  <c r="AK22" i="4" s="1"/>
  <c r="AI22" i="4"/>
  <c r="AF22" i="4"/>
  <c r="AB22" i="4"/>
  <c r="Y22" i="4"/>
  <c r="T22" i="4"/>
  <c r="H22" i="4"/>
  <c r="A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S21" i="4"/>
  <c r="AP21" i="4"/>
  <c r="AO21" i="4"/>
  <c r="AN21" i="4"/>
  <c r="AM21" i="4"/>
  <c r="AJ21" i="4" a="1"/>
  <c r="AJ21" i="4" s="1"/>
  <c r="AK21" i="4" s="1"/>
  <c r="AI21" i="4"/>
  <c r="AF21" i="4"/>
  <c r="AB21" i="4"/>
  <c r="Y21" i="4"/>
  <c r="T21" i="4"/>
  <c r="AL21" i="4" s="1"/>
  <c r="AQ21" i="4" s="1"/>
  <c r="H21" i="4"/>
  <c r="A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S20" i="4"/>
  <c r="AP20" i="4"/>
  <c r="AO20" i="4"/>
  <c r="AN20" i="4"/>
  <c r="AM20" i="4"/>
  <c r="AL20" i="4"/>
  <c r="AK20" i="4"/>
  <c r="AJ20" i="4" a="1"/>
  <c r="AJ20" i="4" s="1"/>
  <c r="AI20" i="4"/>
  <c r="AF20" i="4"/>
  <c r="AB20" i="4"/>
  <c r="Y20" i="4"/>
  <c r="T20" i="4"/>
  <c r="H20" i="4"/>
  <c r="A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S19" i="4"/>
  <c r="AP19" i="4"/>
  <c r="AO19" i="4"/>
  <c r="AN19" i="4"/>
  <c r="AM19" i="4"/>
  <c r="AL19" i="4"/>
  <c r="AK19" i="4"/>
  <c r="AJ19" i="4" a="1"/>
  <c r="AJ19" i="4" s="1"/>
  <c r="AI19" i="4"/>
  <c r="AF19" i="4"/>
  <c r="AB19" i="4"/>
  <c r="Y19" i="4"/>
  <c r="T19" i="4"/>
  <c r="H19" i="4"/>
  <c r="A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S18" i="4"/>
  <c r="AP18" i="4"/>
  <c r="AO18" i="4"/>
  <c r="AN18" i="4"/>
  <c r="AM18" i="4"/>
  <c r="AJ18" i="4" a="1"/>
  <c r="AJ18" i="4"/>
  <c r="AK18" i="4" s="1"/>
  <c r="AI18" i="4"/>
  <c r="AF18" i="4"/>
  <c r="AB18" i="4"/>
  <c r="Y18" i="4"/>
  <c r="T18" i="4"/>
  <c r="AL18" i="4" s="1"/>
  <c r="AQ18" i="4" s="1"/>
  <c r="H18" i="4"/>
  <c r="A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S17" i="4"/>
  <c r="AP17" i="4"/>
  <c r="AO17" i="4"/>
  <c r="AN17" i="4"/>
  <c r="AM17" i="4"/>
  <c r="AL17" i="4"/>
  <c r="AQ17" i="4" s="1"/>
  <c r="AJ17" i="4" a="1"/>
  <c r="AJ17" i="4"/>
  <c r="AK17" i="4" s="1"/>
  <c r="AI17" i="4"/>
  <c r="AF17" i="4"/>
  <c r="AB17" i="4"/>
  <c r="Y17" i="4"/>
  <c r="T17" i="4"/>
  <c r="H17" i="4"/>
  <c r="A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S16" i="4"/>
  <c r="AP16" i="4"/>
  <c r="AO16" i="4"/>
  <c r="AN16" i="4"/>
  <c r="AM16" i="4"/>
  <c r="AJ16" i="4" a="1"/>
  <c r="AJ16" i="4" s="1"/>
  <c r="AK16" i="4" s="1"/>
  <c r="AI16" i="4"/>
  <c r="AF16" i="4"/>
  <c r="AB16" i="4"/>
  <c r="Y16" i="4"/>
  <c r="T16" i="4"/>
  <c r="AL16" i="4" s="1"/>
  <c r="H16" i="4"/>
  <c r="A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S15" i="4"/>
  <c r="AP15" i="4"/>
  <c r="AO15" i="4"/>
  <c r="AN15" i="4"/>
  <c r="AM15" i="4"/>
  <c r="AJ15" i="4" a="1"/>
  <c r="AJ15" i="4" s="1"/>
  <c r="AK15" i="4" s="1"/>
  <c r="AI15" i="4"/>
  <c r="AF15" i="4"/>
  <c r="AB15" i="4"/>
  <c r="Y15" i="4"/>
  <c r="T15" i="4"/>
  <c r="AL15" i="4" s="1"/>
  <c r="AQ15" i="4" s="1"/>
  <c r="H15" i="4"/>
  <c r="A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S14" i="4"/>
  <c r="AP14" i="4"/>
  <c r="AO14" i="4"/>
  <c r="AN14" i="4"/>
  <c r="AM14" i="4"/>
  <c r="AL14" i="4"/>
  <c r="AQ14" i="4" s="1"/>
  <c r="AJ14" i="4" a="1"/>
  <c r="AJ14" i="4"/>
  <c r="AK14" i="4" s="1"/>
  <c r="AI14" i="4"/>
  <c r="AF14" i="4"/>
  <c r="AB14" i="4"/>
  <c r="Y14" i="4"/>
  <c r="T14" i="4"/>
  <c r="H14" i="4"/>
  <c r="A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S13" i="4"/>
  <c r="AP13" i="4"/>
  <c r="AO13" i="4"/>
  <c r="AN13" i="4"/>
  <c r="AM13" i="4"/>
  <c r="AQ13" i="4" s="1"/>
  <c r="AJ13" i="4" a="1"/>
  <c r="AJ13" i="4" s="1"/>
  <c r="AK13" i="4" s="1"/>
  <c r="AI13" i="4"/>
  <c r="AF13" i="4"/>
  <c r="AB13" i="4"/>
  <c r="Y13" i="4"/>
  <c r="T13" i="4"/>
  <c r="AL13" i="4" s="1"/>
  <c r="H13" i="4"/>
  <c r="A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S12" i="4"/>
  <c r="AP12" i="4"/>
  <c r="AO12" i="4"/>
  <c r="AN12" i="4"/>
  <c r="AM12" i="4"/>
  <c r="AL12" i="4"/>
  <c r="AK12" i="4"/>
  <c r="AJ12" i="4" a="1"/>
  <c r="AJ12" i="4" s="1"/>
  <c r="AI12" i="4"/>
  <c r="AF12" i="4"/>
  <c r="AB12" i="4"/>
  <c r="Y12" i="4"/>
  <c r="T12" i="4"/>
  <c r="H12" i="4"/>
  <c r="A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S11" i="4"/>
  <c r="AP11" i="4"/>
  <c r="AO11" i="4"/>
  <c r="AN11" i="4"/>
  <c r="AM11" i="4"/>
  <c r="AL11" i="4"/>
  <c r="AK11" i="4"/>
  <c r="AJ11" i="4" a="1"/>
  <c r="AJ11" i="4"/>
  <c r="AI11" i="4"/>
  <c r="AF11" i="4"/>
  <c r="AB11" i="4"/>
  <c r="Y11" i="4"/>
  <c r="T11" i="4"/>
  <c r="H11" i="4"/>
  <c r="A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S10" i="4"/>
  <c r="AP10" i="4"/>
  <c r="AO10" i="4"/>
  <c r="AN10" i="4"/>
  <c r="AM10" i="4"/>
  <c r="AK10" i="4"/>
  <c r="AJ10" i="4" a="1"/>
  <c r="AJ10" i="4"/>
  <c r="AI10" i="4"/>
  <c r="AF10" i="4"/>
  <c r="AB10" i="4"/>
  <c r="Y10" i="4"/>
  <c r="T10" i="4"/>
  <c r="AL10" i="4" s="1"/>
  <c r="AQ10" i="4" s="1"/>
  <c r="H10" i="4"/>
  <c r="A10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S9" i="4"/>
  <c r="AP9" i="4"/>
  <c r="AO9" i="4"/>
  <c r="AN9" i="4"/>
  <c r="AM9" i="4"/>
  <c r="AL9" i="4"/>
  <c r="AQ9" i="4" s="1"/>
  <c r="AJ9" i="4" a="1"/>
  <c r="AJ9" i="4"/>
  <c r="AK9" i="4" s="1"/>
  <c r="AI9" i="4"/>
  <c r="AF9" i="4"/>
  <c r="AB9" i="4"/>
  <c r="Y9" i="4"/>
  <c r="T9" i="4"/>
  <c r="H9" i="4"/>
  <c r="A9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S8" i="4"/>
  <c r="AP8" i="4"/>
  <c r="AO8" i="4"/>
  <c r="AN8" i="4"/>
  <c r="AM8" i="4"/>
  <c r="AJ8" i="4" a="1"/>
  <c r="AJ8" i="4" s="1"/>
  <c r="AK8" i="4" s="1"/>
  <c r="AI8" i="4"/>
  <c r="AF8" i="4"/>
  <c r="AB8" i="4"/>
  <c r="Y8" i="4"/>
  <c r="T8" i="4"/>
  <c r="AL8" i="4" s="1"/>
  <c r="H8" i="4"/>
  <c r="A8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S7" i="4"/>
  <c r="AP7" i="4"/>
  <c r="AO7" i="4"/>
  <c r="AN7" i="4"/>
  <c r="AQ7" i="4" s="1"/>
  <c r="AM7" i="4"/>
  <c r="AJ7" i="4" a="1"/>
  <c r="AJ7" i="4" s="1"/>
  <c r="AK7" i="4" s="1"/>
  <c r="AI7" i="4"/>
  <c r="AF7" i="4"/>
  <c r="AB7" i="4"/>
  <c r="Y7" i="4"/>
  <c r="T7" i="4"/>
  <c r="AL7" i="4" s="1"/>
  <c r="H7" i="4"/>
  <c r="A7" i="4"/>
  <c r="BL6" i="4"/>
  <c r="BK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S6" i="4"/>
  <c r="AP6" i="4"/>
  <c r="AO6" i="4"/>
  <c r="AN6" i="4"/>
  <c r="AM6" i="4"/>
  <c r="AJ6" i="4" a="1"/>
  <c r="AJ6" i="4"/>
  <c r="AK6" i="4" s="1"/>
  <c r="AI6" i="4"/>
  <c r="AF6" i="4"/>
  <c r="AB6" i="4"/>
  <c r="Y6" i="4"/>
  <c r="T6" i="4"/>
  <c r="AL6" i="4" s="1"/>
  <c r="AQ6" i="4" s="1"/>
  <c r="H6" i="4"/>
  <c r="A6" i="4"/>
  <c r="BL5" i="4"/>
  <c r="BK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S5" i="4"/>
  <c r="AP5" i="4"/>
  <c r="AO5" i="4"/>
  <c r="AN5" i="4"/>
  <c r="AM5" i="4"/>
  <c r="AJ5" i="4" a="1"/>
  <c r="AJ5" i="4" s="1"/>
  <c r="AK5" i="4" s="1"/>
  <c r="AI5" i="4"/>
  <c r="AF5" i="4"/>
  <c r="AB5" i="4"/>
  <c r="Y5" i="4"/>
  <c r="T5" i="4"/>
  <c r="AL5" i="4" s="1"/>
  <c r="H5" i="4"/>
  <c r="A5" i="4"/>
  <c r="BL4" i="4"/>
  <c r="BK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S4" i="4"/>
  <c r="AP4" i="4"/>
  <c r="AO4" i="4"/>
  <c r="AN4" i="4"/>
  <c r="AM4" i="4"/>
  <c r="AK4" i="4"/>
  <c r="AJ4" i="4" a="1"/>
  <c r="AJ4" i="4"/>
  <c r="AI4" i="4"/>
  <c r="AF4" i="4"/>
  <c r="AB4" i="4"/>
  <c r="Y4" i="4"/>
  <c r="T4" i="4"/>
  <c r="AL4" i="4" s="1"/>
  <c r="AQ4" i="4" s="1"/>
  <c r="H4" i="4"/>
  <c r="A4" i="4"/>
  <c r="BL3" i="4"/>
  <c r="BK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S3" i="4"/>
  <c r="AP3" i="4"/>
  <c r="AO3" i="4"/>
  <c r="AN3" i="4"/>
  <c r="AM3" i="4"/>
  <c r="AL3" i="4"/>
  <c r="AQ3" i="4" s="1"/>
  <c r="AJ3" i="4" a="1"/>
  <c r="AJ3" i="4"/>
  <c r="AK3" i="4" s="1"/>
  <c r="AI3" i="4"/>
  <c r="AF3" i="4"/>
  <c r="AB3" i="4"/>
  <c r="Y3" i="4"/>
  <c r="T3" i="4"/>
  <c r="H3" i="4"/>
  <c r="A3" i="4"/>
  <c r="BC2" i="4" a="1"/>
  <c r="BC2" i="4" s="1"/>
  <c r="BD514" i="3"/>
  <c r="AY514" i="3"/>
  <c r="AX514" i="3"/>
  <c r="AT514" i="3"/>
  <c r="BA514" i="3" s="1"/>
  <c r="AP514" i="3"/>
  <c r="AO514" i="3"/>
  <c r="AM514" i="3"/>
  <c r="AJ514" i="3" a="1"/>
  <c r="AJ514" i="3" s="1"/>
  <c r="AK514" i="3" s="1"/>
  <c r="AI514" i="3"/>
  <c r="AF514" i="3"/>
  <c r="AB514" i="3"/>
  <c r="Y514" i="3"/>
  <c r="T514" i="3"/>
  <c r="AN514" i="3" s="1"/>
  <c r="H514" i="3"/>
  <c r="A514" i="3"/>
  <c r="BC513" i="3"/>
  <c r="AZ513" i="3"/>
  <c r="AX513" i="3"/>
  <c r="AW513" i="3"/>
  <c r="AV513" i="3"/>
  <c r="AU513" i="3"/>
  <c r="AT513" i="3"/>
  <c r="BG513" i="3" s="1"/>
  <c r="AS513" i="3"/>
  <c r="AP513" i="3"/>
  <c r="AO513" i="3"/>
  <c r="AM513" i="3"/>
  <c r="AJ513" i="3" a="1"/>
  <c r="AJ513" i="3"/>
  <c r="AK513" i="3" s="1"/>
  <c r="AI513" i="3"/>
  <c r="AF513" i="3"/>
  <c r="AB513" i="3"/>
  <c r="Y513" i="3"/>
  <c r="T513" i="3"/>
  <c r="AN513" i="3" s="1"/>
  <c r="H513" i="3"/>
  <c r="A513" i="3"/>
  <c r="BB512" i="3"/>
  <c r="AT512" i="3"/>
  <c r="AP512" i="3"/>
  <c r="AO512" i="3"/>
  <c r="AM512" i="3"/>
  <c r="AK512" i="3"/>
  <c r="AJ512" i="3" a="1"/>
  <c r="AJ512" i="3"/>
  <c r="AI512" i="3"/>
  <c r="AF512" i="3"/>
  <c r="AB512" i="3"/>
  <c r="Y512" i="3"/>
  <c r="T512" i="3"/>
  <c r="H512" i="3"/>
  <c r="A512" i="3"/>
  <c r="BG511" i="3"/>
  <c r="BA511" i="3"/>
  <c r="AV511" i="3"/>
  <c r="AT511" i="3"/>
  <c r="AS511" i="3"/>
  <c r="AP511" i="3"/>
  <c r="AO511" i="3"/>
  <c r="AM511" i="3"/>
  <c r="AJ511" i="3" a="1"/>
  <c r="AJ511" i="3" s="1"/>
  <c r="AK511" i="3" s="1"/>
  <c r="AI511" i="3"/>
  <c r="AF511" i="3"/>
  <c r="AB511" i="3"/>
  <c r="Y511" i="3"/>
  <c r="T511" i="3"/>
  <c r="H511" i="3"/>
  <c r="A511" i="3"/>
  <c r="AT510" i="3"/>
  <c r="AP510" i="3"/>
  <c r="AO510" i="3"/>
  <c r="AM510" i="3"/>
  <c r="AJ510" i="3" a="1"/>
  <c r="AJ510" i="3"/>
  <c r="AK510" i="3" s="1"/>
  <c r="AI510" i="3"/>
  <c r="AF510" i="3"/>
  <c r="AB510" i="3"/>
  <c r="Y510" i="3"/>
  <c r="T510" i="3"/>
  <c r="H510" i="3"/>
  <c r="A510" i="3"/>
  <c r="BE509" i="3"/>
  <c r="AV509" i="3"/>
  <c r="AT509" i="3"/>
  <c r="AS509" i="3" s="1"/>
  <c r="AP509" i="3"/>
  <c r="AO509" i="3"/>
  <c r="AN509" i="3"/>
  <c r="AQ509" i="3" s="1"/>
  <c r="AM509" i="3"/>
  <c r="AJ509" i="3" a="1"/>
  <c r="AJ509" i="3" s="1"/>
  <c r="AK509" i="3" s="1"/>
  <c r="AI509" i="3"/>
  <c r="AF509" i="3"/>
  <c r="AB509" i="3"/>
  <c r="Y509" i="3"/>
  <c r="T509" i="3"/>
  <c r="AL509" i="3" s="1"/>
  <c r="H509" i="3"/>
  <c r="A509" i="3"/>
  <c r="BG508" i="3"/>
  <c r="BF508" i="3"/>
  <c r="BE508" i="3"/>
  <c r="BD508" i="3"/>
  <c r="AX508" i="3"/>
  <c r="AU508" i="3"/>
  <c r="AT508" i="3"/>
  <c r="BC508" i="3" s="1"/>
  <c r="AS508" i="3"/>
  <c r="AP508" i="3"/>
  <c r="AO508" i="3"/>
  <c r="AN508" i="3"/>
  <c r="AQ508" i="3" s="1"/>
  <c r="AM508" i="3"/>
  <c r="AJ508" i="3" a="1"/>
  <c r="AJ508" i="3" s="1"/>
  <c r="AK508" i="3" s="1"/>
  <c r="AI508" i="3"/>
  <c r="AF508" i="3"/>
  <c r="AB508" i="3"/>
  <c r="Y508" i="3"/>
  <c r="T508" i="3"/>
  <c r="AL508" i="3" s="1"/>
  <c r="H508" i="3"/>
  <c r="A508" i="3"/>
  <c r="BF507" i="3"/>
  <c r="BC507" i="3"/>
  <c r="AT507" i="3"/>
  <c r="AP507" i="3"/>
  <c r="AO507" i="3"/>
  <c r="AN507" i="3"/>
  <c r="AM507" i="3"/>
  <c r="AL507" i="3"/>
  <c r="AJ507" i="3" a="1"/>
  <c r="AJ507" i="3"/>
  <c r="AK507" i="3" s="1"/>
  <c r="AI507" i="3"/>
  <c r="AF507" i="3"/>
  <c r="AB507" i="3"/>
  <c r="Y507" i="3"/>
  <c r="T507" i="3"/>
  <c r="H507" i="3"/>
  <c r="A507" i="3"/>
  <c r="BG506" i="3"/>
  <c r="BF506" i="3"/>
  <c r="BE506" i="3"/>
  <c r="BD506" i="3"/>
  <c r="BC506" i="3"/>
  <c r="BB506" i="3"/>
  <c r="AY506" i="3"/>
  <c r="AV506" i="3"/>
  <c r="AT506" i="3"/>
  <c r="BA506" i="3" s="1"/>
  <c r="AS506" i="3"/>
  <c r="AP506" i="3"/>
  <c r="AO506" i="3"/>
  <c r="AN506" i="3"/>
  <c r="AM506" i="3"/>
  <c r="AL506" i="3"/>
  <c r="AQ506" i="3" s="1"/>
  <c r="AJ506" i="3" a="1"/>
  <c r="AJ506" i="3" s="1"/>
  <c r="AK506" i="3" s="1"/>
  <c r="AI506" i="3"/>
  <c r="AF506" i="3"/>
  <c r="AB506" i="3"/>
  <c r="Y506" i="3"/>
  <c r="T506" i="3"/>
  <c r="H506" i="3"/>
  <c r="A506" i="3"/>
  <c r="BG505" i="3"/>
  <c r="BF505" i="3"/>
  <c r="BE505" i="3"/>
  <c r="BD505" i="3"/>
  <c r="BC505" i="3"/>
  <c r="BB505" i="3"/>
  <c r="BA505" i="3"/>
  <c r="AX505" i="3"/>
  <c r="AU505" i="3"/>
  <c r="AT505" i="3"/>
  <c r="AZ505" i="3" s="1"/>
  <c r="AS505" i="3"/>
  <c r="AQ505" i="3"/>
  <c r="AP505" i="3"/>
  <c r="AO505" i="3"/>
  <c r="AN505" i="3"/>
  <c r="AM505" i="3"/>
  <c r="AL505" i="3"/>
  <c r="AK505" i="3"/>
  <c r="AJ505" i="3" a="1"/>
  <c r="AJ505" i="3" s="1"/>
  <c r="AI505" i="3"/>
  <c r="AF505" i="3"/>
  <c r="AB505" i="3"/>
  <c r="Y505" i="3"/>
  <c r="T505" i="3"/>
  <c r="H505" i="3"/>
  <c r="A505" i="3"/>
  <c r="BG504" i="3"/>
  <c r="BE504" i="3"/>
  <c r="BC504" i="3"/>
  <c r="BB504" i="3"/>
  <c r="BA504" i="3"/>
  <c r="AZ504" i="3"/>
  <c r="AW504" i="3"/>
  <c r="AT504" i="3"/>
  <c r="BD504" i="3" s="1"/>
  <c r="AP504" i="3"/>
  <c r="AO504" i="3"/>
  <c r="AN504" i="3"/>
  <c r="AM504" i="3"/>
  <c r="AL504" i="3"/>
  <c r="AK504" i="3"/>
  <c r="AJ504" i="3" a="1"/>
  <c r="AJ504" i="3"/>
  <c r="AI504" i="3"/>
  <c r="AF504" i="3"/>
  <c r="AB504" i="3"/>
  <c r="Y504" i="3"/>
  <c r="T504" i="3"/>
  <c r="H504" i="3"/>
  <c r="A504" i="3"/>
  <c r="BG503" i="3"/>
  <c r="BF503" i="3"/>
  <c r="BE503" i="3"/>
  <c r="BD503" i="3"/>
  <c r="BC503" i="3"/>
  <c r="BB503" i="3"/>
  <c r="BA503" i="3"/>
  <c r="AZ503" i="3"/>
  <c r="AY503" i="3"/>
  <c r="AX503" i="3"/>
  <c r="AW503" i="3"/>
  <c r="AV503" i="3"/>
  <c r="AU503" i="3"/>
  <c r="AT503" i="3"/>
  <c r="AS503" i="3"/>
  <c r="AP503" i="3"/>
  <c r="AO503" i="3"/>
  <c r="AN503" i="3"/>
  <c r="AM503" i="3"/>
  <c r="AL503" i="3"/>
  <c r="AK503" i="3"/>
  <c r="AJ503" i="3" a="1"/>
  <c r="AJ503" i="3"/>
  <c r="AI503" i="3"/>
  <c r="AF503" i="3"/>
  <c r="AB503" i="3"/>
  <c r="Y503" i="3"/>
  <c r="T503" i="3"/>
  <c r="H503" i="3"/>
  <c r="A503" i="3"/>
  <c r="BG502" i="3"/>
  <c r="BF502" i="3"/>
  <c r="BE502" i="3"/>
  <c r="BD502" i="3"/>
  <c r="BC502" i="3"/>
  <c r="BB502" i="3"/>
  <c r="BA502" i="3"/>
  <c r="AZ502" i="3"/>
  <c r="AY502" i="3"/>
  <c r="AX502" i="3"/>
  <c r="AU502" i="3"/>
  <c r="AT502" i="3"/>
  <c r="AW502" i="3" s="1"/>
  <c r="AP502" i="3"/>
  <c r="AO502" i="3"/>
  <c r="AN502" i="3"/>
  <c r="AM502" i="3"/>
  <c r="AL502" i="3"/>
  <c r="AQ502" i="3" s="1"/>
  <c r="AJ502" i="3" a="1"/>
  <c r="AJ502" i="3" s="1"/>
  <c r="AK502" i="3" s="1"/>
  <c r="AI502" i="3"/>
  <c r="AF502" i="3"/>
  <c r="AB502" i="3"/>
  <c r="Y502" i="3"/>
  <c r="T502" i="3"/>
  <c r="H502" i="3"/>
  <c r="A502" i="3"/>
  <c r="BE501" i="3"/>
  <c r="AT501" i="3"/>
  <c r="BG501" i="3" s="1"/>
  <c r="AP501" i="3"/>
  <c r="AO501" i="3"/>
  <c r="AN501" i="3"/>
  <c r="AM501" i="3"/>
  <c r="AL501" i="3"/>
  <c r="AQ501" i="3" s="1"/>
  <c r="AJ501" i="3" a="1"/>
  <c r="AJ501" i="3" s="1"/>
  <c r="AK501" i="3" s="1"/>
  <c r="AI501" i="3"/>
  <c r="AF501" i="3"/>
  <c r="AB501" i="3"/>
  <c r="Y501" i="3"/>
  <c r="T501" i="3"/>
  <c r="H501" i="3"/>
  <c r="A501" i="3"/>
  <c r="BF500" i="3"/>
  <c r="BE500" i="3"/>
  <c r="BD500" i="3"/>
  <c r="BC500" i="3"/>
  <c r="BB500" i="3"/>
  <c r="BA500" i="3"/>
  <c r="AZ500" i="3"/>
  <c r="AY500" i="3"/>
  <c r="AX500" i="3"/>
  <c r="AW500" i="3"/>
  <c r="AV500" i="3"/>
  <c r="AT500" i="3"/>
  <c r="AU500" i="3" s="1"/>
  <c r="AS500" i="3"/>
  <c r="AP500" i="3"/>
  <c r="AO500" i="3"/>
  <c r="AN500" i="3"/>
  <c r="AM500" i="3"/>
  <c r="AL500" i="3"/>
  <c r="AK500" i="3"/>
  <c r="AJ500" i="3" a="1"/>
  <c r="AJ500" i="3"/>
  <c r="AI500" i="3"/>
  <c r="AF500" i="3"/>
  <c r="AB500" i="3"/>
  <c r="Y500" i="3"/>
  <c r="T500" i="3"/>
  <c r="H500" i="3"/>
  <c r="A500" i="3"/>
  <c r="BE499" i="3"/>
  <c r="BD499" i="3"/>
  <c r="BC499" i="3"/>
  <c r="BB499" i="3"/>
  <c r="BA499" i="3"/>
  <c r="AZ499" i="3"/>
  <c r="AY499" i="3"/>
  <c r="AX499" i="3"/>
  <c r="AW499" i="3"/>
  <c r="AV499" i="3"/>
  <c r="AU499" i="3"/>
  <c r="AT499" i="3"/>
  <c r="BG499" i="3" s="1"/>
  <c r="AS499" i="3"/>
  <c r="AP499" i="3"/>
  <c r="AO499" i="3"/>
  <c r="AN499" i="3"/>
  <c r="AM499" i="3"/>
  <c r="AL499" i="3"/>
  <c r="AQ499" i="3" s="1"/>
  <c r="AJ499" i="3" a="1"/>
  <c r="AJ499" i="3" s="1"/>
  <c r="AK499" i="3" s="1"/>
  <c r="AI499" i="3"/>
  <c r="AF499" i="3"/>
  <c r="AB499" i="3"/>
  <c r="Y499" i="3"/>
  <c r="T499" i="3"/>
  <c r="H499" i="3"/>
  <c r="A499" i="3"/>
  <c r="BC498" i="3"/>
  <c r="BA498" i="3"/>
  <c r="AX498" i="3"/>
  <c r="AV498" i="3"/>
  <c r="AT498" i="3"/>
  <c r="AP498" i="3"/>
  <c r="AO498" i="3"/>
  <c r="AM498" i="3"/>
  <c r="AJ498" i="3" a="1"/>
  <c r="AJ498" i="3"/>
  <c r="AK498" i="3" s="1"/>
  <c r="AI498" i="3"/>
  <c r="AF498" i="3"/>
  <c r="AB498" i="3"/>
  <c r="Y498" i="3"/>
  <c r="T498" i="3"/>
  <c r="AN498" i="3" s="1"/>
  <c r="H498" i="3"/>
  <c r="A498" i="3"/>
  <c r="BB497" i="3"/>
  <c r="AZ497" i="3"/>
  <c r="AT497" i="3"/>
  <c r="AS497" i="3" s="1"/>
  <c r="AP497" i="3"/>
  <c r="AO497" i="3"/>
  <c r="AM497" i="3"/>
  <c r="AL497" i="3"/>
  <c r="AJ497" i="3" a="1"/>
  <c r="AJ497" i="3"/>
  <c r="AK497" i="3" s="1"/>
  <c r="AI497" i="3"/>
  <c r="AF497" i="3"/>
  <c r="AB497" i="3"/>
  <c r="Y497" i="3"/>
  <c r="T497" i="3"/>
  <c r="AN497" i="3" s="1"/>
  <c r="H497" i="3"/>
  <c r="A497" i="3"/>
  <c r="BE496" i="3"/>
  <c r="BB496" i="3"/>
  <c r="BA496" i="3"/>
  <c r="AZ496" i="3"/>
  <c r="AY496" i="3"/>
  <c r="AX496" i="3"/>
  <c r="AW496" i="3"/>
  <c r="AV496" i="3"/>
  <c r="AU496" i="3"/>
  <c r="AT496" i="3"/>
  <c r="AS496" i="3"/>
  <c r="AP496" i="3"/>
  <c r="AO496" i="3"/>
  <c r="AN496" i="3"/>
  <c r="AM496" i="3"/>
  <c r="AJ496" i="3" a="1"/>
  <c r="AJ496" i="3" s="1"/>
  <c r="AK496" i="3" s="1"/>
  <c r="AI496" i="3"/>
  <c r="AF496" i="3"/>
  <c r="AB496" i="3"/>
  <c r="Y496" i="3"/>
  <c r="T496" i="3"/>
  <c r="AL496" i="3" s="1"/>
  <c r="AQ496" i="3" s="1"/>
  <c r="H496" i="3"/>
  <c r="A496" i="3"/>
  <c r="BG495" i="3"/>
  <c r="AT495" i="3"/>
  <c r="AP495" i="3"/>
  <c r="AO495" i="3"/>
  <c r="AM495" i="3"/>
  <c r="AJ495" i="3" a="1"/>
  <c r="AJ495" i="3"/>
  <c r="AK495" i="3" s="1"/>
  <c r="AI495" i="3"/>
  <c r="AF495" i="3"/>
  <c r="AB495" i="3"/>
  <c r="Y495" i="3"/>
  <c r="T495" i="3"/>
  <c r="H495" i="3"/>
  <c r="A495" i="3"/>
  <c r="BF494" i="3"/>
  <c r="AZ494" i="3"/>
  <c r="AX494" i="3"/>
  <c r="AW494" i="3"/>
  <c r="AU494" i="3"/>
  <c r="AT494" i="3"/>
  <c r="AS494" i="3" s="1"/>
  <c r="AP494" i="3"/>
  <c r="AO494" i="3"/>
  <c r="AM494" i="3"/>
  <c r="AJ494" i="3" a="1"/>
  <c r="AJ494" i="3"/>
  <c r="AK494" i="3" s="1"/>
  <c r="AI494" i="3"/>
  <c r="AF494" i="3"/>
  <c r="AB494" i="3"/>
  <c r="Y494" i="3"/>
  <c r="T494" i="3"/>
  <c r="H494" i="3"/>
  <c r="A494" i="3"/>
  <c r="BG493" i="3"/>
  <c r="BF493" i="3"/>
  <c r="BE493" i="3"/>
  <c r="BB493" i="3"/>
  <c r="AX493" i="3"/>
  <c r="AW493" i="3"/>
  <c r="AV493" i="3"/>
  <c r="AU493" i="3"/>
  <c r="AT493" i="3"/>
  <c r="AS493" i="3"/>
  <c r="AP493" i="3"/>
  <c r="AO493" i="3"/>
  <c r="AM493" i="3"/>
  <c r="AK493" i="3"/>
  <c r="AJ493" i="3" a="1"/>
  <c r="AJ493" i="3" s="1"/>
  <c r="AI493" i="3"/>
  <c r="AF493" i="3"/>
  <c r="AB493" i="3"/>
  <c r="Y493" i="3"/>
  <c r="T493" i="3"/>
  <c r="AL493" i="3" s="1"/>
  <c r="H493" i="3"/>
  <c r="A493" i="3"/>
  <c r="BF492" i="3"/>
  <c r="BD492" i="3"/>
  <c r="BA492" i="3"/>
  <c r="AW492" i="3"/>
  <c r="AV492" i="3"/>
  <c r="AT492" i="3"/>
  <c r="BG492" i="3" s="1"/>
  <c r="AS492" i="3"/>
  <c r="AP492" i="3"/>
  <c r="AO492" i="3"/>
  <c r="AN492" i="3"/>
  <c r="AM492" i="3"/>
  <c r="AQ492" i="3" s="1"/>
  <c r="AJ492" i="3" a="1"/>
  <c r="AJ492" i="3" s="1"/>
  <c r="AK492" i="3" s="1"/>
  <c r="AI492" i="3"/>
  <c r="AF492" i="3"/>
  <c r="AB492" i="3"/>
  <c r="Y492" i="3"/>
  <c r="T492" i="3"/>
  <c r="AL492" i="3" s="1"/>
  <c r="H492" i="3"/>
  <c r="A492" i="3"/>
  <c r="BC491" i="3"/>
  <c r="AV491" i="3"/>
  <c r="AT491" i="3"/>
  <c r="AS491" i="3" s="1"/>
  <c r="AP491" i="3"/>
  <c r="AO491" i="3"/>
  <c r="AN491" i="3"/>
  <c r="AM491" i="3"/>
  <c r="AJ491" i="3" a="1"/>
  <c r="AJ491" i="3"/>
  <c r="AK491" i="3" s="1"/>
  <c r="AI491" i="3"/>
  <c r="AF491" i="3"/>
  <c r="AB491" i="3"/>
  <c r="Y491" i="3"/>
  <c r="T491" i="3"/>
  <c r="AL491" i="3" s="1"/>
  <c r="H491" i="3"/>
  <c r="A491" i="3"/>
  <c r="BG490" i="3"/>
  <c r="BF490" i="3"/>
  <c r="BE490" i="3"/>
  <c r="BC490" i="3"/>
  <c r="BB490" i="3"/>
  <c r="AY490" i="3"/>
  <c r="AV490" i="3"/>
  <c r="AU490" i="3"/>
  <c r="AT490" i="3"/>
  <c r="BD490" i="3" s="1"/>
  <c r="AS490" i="3"/>
  <c r="AP490" i="3"/>
  <c r="AO490" i="3"/>
  <c r="AM490" i="3"/>
  <c r="AJ490" i="3" a="1"/>
  <c r="AJ490" i="3" s="1"/>
  <c r="AK490" i="3" s="1"/>
  <c r="AI490" i="3"/>
  <c r="AF490" i="3"/>
  <c r="AB490" i="3"/>
  <c r="Y490" i="3"/>
  <c r="T490" i="3"/>
  <c r="AN490" i="3" s="1"/>
  <c r="H490" i="3"/>
  <c r="A490" i="3"/>
  <c r="BG489" i="3"/>
  <c r="BF489" i="3"/>
  <c r="BE489" i="3"/>
  <c r="BD489" i="3"/>
  <c r="BC489" i="3"/>
  <c r="BB489" i="3"/>
  <c r="BA489" i="3"/>
  <c r="AX489" i="3"/>
  <c r="AU489" i="3"/>
  <c r="AT489" i="3"/>
  <c r="AS489" i="3"/>
  <c r="AP489" i="3"/>
  <c r="AO489" i="3"/>
  <c r="AM489" i="3"/>
  <c r="AL489" i="3"/>
  <c r="AK489" i="3"/>
  <c r="AJ489" i="3" a="1"/>
  <c r="AJ489" i="3" s="1"/>
  <c r="AI489" i="3"/>
  <c r="AF489" i="3"/>
  <c r="AB489" i="3"/>
  <c r="Y489" i="3"/>
  <c r="T489" i="3"/>
  <c r="AN489" i="3" s="1"/>
  <c r="H489" i="3"/>
  <c r="A489" i="3"/>
  <c r="BG488" i="3"/>
  <c r="BA488" i="3"/>
  <c r="AT488" i="3"/>
  <c r="AP488" i="3"/>
  <c r="AO488" i="3"/>
  <c r="AN488" i="3"/>
  <c r="AM488" i="3"/>
  <c r="AL488" i="3"/>
  <c r="AK488" i="3"/>
  <c r="AJ488" i="3" a="1"/>
  <c r="AJ488" i="3"/>
  <c r="AI488" i="3"/>
  <c r="AF488" i="3"/>
  <c r="AB488" i="3"/>
  <c r="Y488" i="3"/>
  <c r="T488" i="3"/>
  <c r="H488" i="3"/>
  <c r="A488" i="3"/>
  <c r="BG487" i="3"/>
  <c r="BF487" i="3"/>
  <c r="BE487" i="3"/>
  <c r="BD487" i="3"/>
  <c r="BC487" i="3"/>
  <c r="BB487" i="3"/>
  <c r="BA487" i="3"/>
  <c r="AZ487" i="3"/>
  <c r="AY487" i="3"/>
  <c r="AX487" i="3"/>
  <c r="AW487" i="3"/>
  <c r="AV487" i="3"/>
  <c r="AU487" i="3"/>
  <c r="AT487" i="3"/>
  <c r="AS487" i="3"/>
  <c r="AP487" i="3"/>
  <c r="AO487" i="3"/>
  <c r="AN487" i="3"/>
  <c r="AM487" i="3"/>
  <c r="AL487" i="3"/>
  <c r="AJ487" i="3" a="1"/>
  <c r="AJ487" i="3" s="1"/>
  <c r="AK487" i="3" s="1"/>
  <c r="AI487" i="3"/>
  <c r="AF487" i="3"/>
  <c r="AB487" i="3"/>
  <c r="Y487" i="3"/>
  <c r="T487" i="3"/>
  <c r="H487" i="3"/>
  <c r="A487" i="3"/>
  <c r="BG486" i="3"/>
  <c r="BF486" i="3"/>
  <c r="BE486" i="3"/>
  <c r="BD486" i="3"/>
  <c r="BC486" i="3"/>
  <c r="BB486" i="3"/>
  <c r="BA486" i="3"/>
  <c r="AZ486" i="3"/>
  <c r="AY486" i="3"/>
  <c r="AX486" i="3"/>
  <c r="AU486" i="3"/>
  <c r="AT486" i="3"/>
  <c r="AW486" i="3" s="1"/>
  <c r="AQ486" i="3"/>
  <c r="AP486" i="3"/>
  <c r="AO486" i="3"/>
  <c r="AN486" i="3"/>
  <c r="AM486" i="3"/>
  <c r="AL486" i="3"/>
  <c r="AJ486" i="3" a="1"/>
  <c r="AJ486" i="3" s="1"/>
  <c r="AK486" i="3" s="1"/>
  <c r="AI486" i="3"/>
  <c r="AF486" i="3"/>
  <c r="AB486" i="3"/>
  <c r="Y486" i="3"/>
  <c r="T486" i="3"/>
  <c r="H486" i="3"/>
  <c r="A486" i="3"/>
  <c r="BG485" i="3"/>
  <c r="BD485" i="3"/>
  <c r="AT485" i="3"/>
  <c r="AP485" i="3"/>
  <c r="AO485" i="3"/>
  <c r="AN485" i="3"/>
  <c r="AM485" i="3"/>
  <c r="AL485" i="3"/>
  <c r="AQ485" i="3" s="1"/>
  <c r="AJ485" i="3" a="1"/>
  <c r="AJ485" i="3"/>
  <c r="AK485" i="3" s="1"/>
  <c r="AI485" i="3"/>
  <c r="AF485" i="3"/>
  <c r="AB485" i="3"/>
  <c r="Y485" i="3"/>
  <c r="T485" i="3"/>
  <c r="H485" i="3"/>
  <c r="A485" i="3"/>
  <c r="BF484" i="3"/>
  <c r="BE484" i="3"/>
  <c r="BD484" i="3"/>
  <c r="BC484" i="3"/>
  <c r="BB484" i="3"/>
  <c r="BA484" i="3"/>
  <c r="AZ484" i="3"/>
  <c r="AY484" i="3"/>
  <c r="AX484" i="3"/>
  <c r="AW484" i="3"/>
  <c r="AV484" i="3"/>
  <c r="AT484" i="3"/>
  <c r="AU484" i="3" s="1"/>
  <c r="AS484" i="3"/>
  <c r="AP484" i="3"/>
  <c r="AO484" i="3"/>
  <c r="AN484" i="3"/>
  <c r="AM484" i="3"/>
  <c r="AL484" i="3"/>
  <c r="AJ484" i="3" a="1"/>
  <c r="AJ484" i="3" s="1"/>
  <c r="AK484" i="3" s="1"/>
  <c r="AI484" i="3"/>
  <c r="AF484" i="3"/>
  <c r="AB484" i="3"/>
  <c r="Y484" i="3"/>
  <c r="T484" i="3"/>
  <c r="H484" i="3"/>
  <c r="A484" i="3"/>
  <c r="BE483" i="3"/>
  <c r="BD483" i="3"/>
  <c r="BC483" i="3"/>
  <c r="BB483" i="3"/>
  <c r="BA483" i="3"/>
  <c r="AZ483" i="3"/>
  <c r="AY483" i="3"/>
  <c r="AX483" i="3"/>
  <c r="AW483" i="3"/>
  <c r="AV483" i="3"/>
  <c r="AU483" i="3"/>
  <c r="AT483" i="3"/>
  <c r="AS483" i="3" s="1"/>
  <c r="AQ483" i="3"/>
  <c r="AP483" i="3"/>
  <c r="AO483" i="3"/>
  <c r="AM483" i="3"/>
  <c r="AL483" i="3"/>
  <c r="AJ483" i="3" a="1"/>
  <c r="AJ483" i="3"/>
  <c r="AK483" i="3" s="1"/>
  <c r="AI483" i="3"/>
  <c r="AF483" i="3"/>
  <c r="AB483" i="3"/>
  <c r="Y483" i="3"/>
  <c r="T483" i="3"/>
  <c r="AN483" i="3" s="1"/>
  <c r="H483" i="3"/>
  <c r="A483" i="3"/>
  <c r="BA482" i="3"/>
  <c r="AW482" i="3"/>
  <c r="AU482" i="3"/>
  <c r="AT482" i="3"/>
  <c r="AP482" i="3"/>
  <c r="AO482" i="3"/>
  <c r="AM482" i="3"/>
  <c r="AJ482" i="3" a="1"/>
  <c r="AJ482" i="3"/>
  <c r="AK482" i="3" s="1"/>
  <c r="AI482" i="3"/>
  <c r="AF482" i="3"/>
  <c r="AB482" i="3"/>
  <c r="Y482" i="3"/>
  <c r="T482" i="3"/>
  <c r="H482" i="3"/>
  <c r="A482" i="3"/>
  <c r="BF481" i="3"/>
  <c r="BC481" i="3"/>
  <c r="BA481" i="3"/>
  <c r="AX481" i="3"/>
  <c r="AV481" i="3"/>
  <c r="AT481" i="3"/>
  <c r="AS481" i="3" s="1"/>
  <c r="AP481" i="3"/>
  <c r="AO481" i="3"/>
  <c r="AM481" i="3"/>
  <c r="AL481" i="3"/>
  <c r="AK481" i="3"/>
  <c r="AJ481" i="3" a="1"/>
  <c r="AJ481" i="3" s="1"/>
  <c r="AI481" i="3"/>
  <c r="AF481" i="3"/>
  <c r="AB481" i="3"/>
  <c r="Y481" i="3"/>
  <c r="T481" i="3"/>
  <c r="AN481" i="3" s="1"/>
  <c r="H481" i="3"/>
  <c r="A481" i="3"/>
  <c r="BE480" i="3"/>
  <c r="BB480" i="3"/>
  <c r="AW480" i="3"/>
  <c r="AV480" i="3"/>
  <c r="AT480" i="3"/>
  <c r="AP480" i="3"/>
  <c r="AO480" i="3"/>
  <c r="AM480" i="3"/>
  <c r="AJ480" i="3" a="1"/>
  <c r="AJ480" i="3" s="1"/>
  <c r="AK480" i="3" s="1"/>
  <c r="AI480" i="3"/>
  <c r="AF480" i="3"/>
  <c r="AB480" i="3"/>
  <c r="Y480" i="3"/>
  <c r="T480" i="3"/>
  <c r="AL480" i="3" s="1"/>
  <c r="H480" i="3"/>
  <c r="A480" i="3"/>
  <c r="BA479" i="3"/>
  <c r="AT479" i="3"/>
  <c r="AP479" i="3"/>
  <c r="AO479" i="3"/>
  <c r="AM479" i="3"/>
  <c r="AJ479" i="3" a="1"/>
  <c r="AJ479" i="3" s="1"/>
  <c r="AK479" i="3" s="1"/>
  <c r="AI479" i="3"/>
  <c r="AF479" i="3"/>
  <c r="AB479" i="3"/>
  <c r="Y479" i="3"/>
  <c r="T479" i="3"/>
  <c r="H479" i="3"/>
  <c r="A479" i="3"/>
  <c r="BF478" i="3"/>
  <c r="BC478" i="3"/>
  <c r="AZ478" i="3"/>
  <c r="AY478" i="3"/>
  <c r="AX478" i="3"/>
  <c r="AV478" i="3"/>
  <c r="AU478" i="3"/>
  <c r="AT478" i="3"/>
  <c r="BG478" i="3" s="1"/>
  <c r="AS478" i="3"/>
  <c r="AP478" i="3"/>
  <c r="AO478" i="3"/>
  <c r="AM478" i="3"/>
  <c r="AL478" i="3"/>
  <c r="AJ478" i="3" a="1"/>
  <c r="AJ478" i="3"/>
  <c r="AK478" i="3" s="1"/>
  <c r="AI478" i="3"/>
  <c r="AF478" i="3"/>
  <c r="AB478" i="3"/>
  <c r="Y478" i="3"/>
  <c r="T478" i="3"/>
  <c r="AN478" i="3" s="1"/>
  <c r="H478" i="3"/>
  <c r="A478" i="3"/>
  <c r="BF477" i="3"/>
  <c r="BB477" i="3"/>
  <c r="AX477" i="3"/>
  <c r="AW477" i="3"/>
  <c r="AU477" i="3"/>
  <c r="AT477" i="3"/>
  <c r="AP477" i="3"/>
  <c r="AO477" i="3"/>
  <c r="AM477" i="3"/>
  <c r="AJ477" i="3" a="1"/>
  <c r="AJ477" i="3" s="1"/>
  <c r="AK477" i="3" s="1"/>
  <c r="AI477" i="3"/>
  <c r="AF477" i="3"/>
  <c r="AB477" i="3"/>
  <c r="Y477" i="3"/>
  <c r="T477" i="3"/>
  <c r="H477" i="3"/>
  <c r="A477" i="3"/>
  <c r="BG476" i="3"/>
  <c r="BF476" i="3"/>
  <c r="BE476" i="3"/>
  <c r="BD476" i="3"/>
  <c r="AX476" i="3"/>
  <c r="AW476" i="3"/>
  <c r="AV476" i="3"/>
  <c r="AU476" i="3"/>
  <c r="AT476" i="3"/>
  <c r="AS476" i="3"/>
  <c r="AP476" i="3"/>
  <c r="AO476" i="3"/>
  <c r="AM476" i="3"/>
  <c r="AJ476" i="3" a="1"/>
  <c r="AJ476" i="3" s="1"/>
  <c r="AK476" i="3" s="1"/>
  <c r="AI476" i="3"/>
  <c r="AF476" i="3"/>
  <c r="AB476" i="3"/>
  <c r="Y476" i="3"/>
  <c r="T476" i="3"/>
  <c r="H476" i="3"/>
  <c r="A476" i="3"/>
  <c r="BG475" i="3"/>
  <c r="BE475" i="3"/>
  <c r="BC475" i="3"/>
  <c r="AZ475" i="3"/>
  <c r="AV475" i="3"/>
  <c r="AU475" i="3"/>
  <c r="AT475" i="3"/>
  <c r="BF475" i="3" s="1"/>
  <c r="AS475" i="3"/>
  <c r="AP475" i="3"/>
  <c r="AO475" i="3"/>
  <c r="AM475" i="3"/>
  <c r="AJ475" i="3" a="1"/>
  <c r="AJ475" i="3"/>
  <c r="AK475" i="3" s="1"/>
  <c r="AI475" i="3"/>
  <c r="AF475" i="3"/>
  <c r="AB475" i="3"/>
  <c r="Y475" i="3"/>
  <c r="T475" i="3"/>
  <c r="H475" i="3"/>
  <c r="A475" i="3"/>
  <c r="BG474" i="3"/>
  <c r="BF474" i="3"/>
  <c r="BD474" i="3"/>
  <c r="BC474" i="3"/>
  <c r="BB474" i="3"/>
  <c r="AY474" i="3"/>
  <c r="AU474" i="3"/>
  <c r="AT474" i="3"/>
  <c r="AS474" i="3"/>
  <c r="AP474" i="3"/>
  <c r="AO474" i="3"/>
  <c r="AQ474" i="3" s="1"/>
  <c r="AN474" i="3"/>
  <c r="AM474" i="3"/>
  <c r="AL474" i="3"/>
  <c r="AK474" i="3"/>
  <c r="AJ474" i="3" a="1"/>
  <c r="AJ474" i="3" s="1"/>
  <c r="AI474" i="3"/>
  <c r="AF474" i="3"/>
  <c r="AB474" i="3"/>
  <c r="Y474" i="3"/>
  <c r="T474" i="3"/>
  <c r="H474" i="3"/>
  <c r="A474" i="3"/>
  <c r="BG473" i="3"/>
  <c r="BF473" i="3"/>
  <c r="BD473" i="3"/>
  <c r="BC473" i="3"/>
  <c r="BB473" i="3"/>
  <c r="BA473" i="3"/>
  <c r="AZ473" i="3"/>
  <c r="AX473" i="3"/>
  <c r="AU473" i="3"/>
  <c r="AT473" i="3"/>
  <c r="BE473" i="3" s="1"/>
  <c r="AS473" i="3"/>
  <c r="AP473" i="3"/>
  <c r="AO473" i="3"/>
  <c r="AN473" i="3"/>
  <c r="AM473" i="3"/>
  <c r="AJ473" i="3" a="1"/>
  <c r="AJ473" i="3"/>
  <c r="AK473" i="3" s="1"/>
  <c r="AI473" i="3"/>
  <c r="AF473" i="3"/>
  <c r="AB473" i="3"/>
  <c r="Y473" i="3"/>
  <c r="T473" i="3"/>
  <c r="AL473" i="3" s="1"/>
  <c r="H473" i="3"/>
  <c r="A473" i="3"/>
  <c r="BG472" i="3"/>
  <c r="BF472" i="3"/>
  <c r="BE472" i="3"/>
  <c r="BD472" i="3"/>
  <c r="BC472" i="3"/>
  <c r="BA472" i="3"/>
  <c r="AZ472" i="3"/>
  <c r="AY472" i="3"/>
  <c r="AX472" i="3"/>
  <c r="AW472" i="3"/>
  <c r="AT472" i="3"/>
  <c r="BB472" i="3" s="1"/>
  <c r="AS472" i="3"/>
  <c r="AQ472" i="3"/>
  <c r="AP472" i="3"/>
  <c r="AO472" i="3"/>
  <c r="AN472" i="3"/>
  <c r="AM472" i="3"/>
  <c r="AL472" i="3"/>
  <c r="AJ472" i="3" a="1"/>
  <c r="AJ472" i="3" s="1"/>
  <c r="AK472" i="3" s="1"/>
  <c r="AI472" i="3"/>
  <c r="AF472" i="3"/>
  <c r="AB472" i="3"/>
  <c r="Y472" i="3"/>
  <c r="T472" i="3"/>
  <c r="H472" i="3"/>
  <c r="A472" i="3"/>
  <c r="BG471" i="3"/>
  <c r="BF471" i="3"/>
  <c r="BE471" i="3"/>
  <c r="BD471" i="3"/>
  <c r="BC471" i="3"/>
  <c r="BB471" i="3"/>
  <c r="BA471" i="3"/>
  <c r="AZ471" i="3"/>
  <c r="AY471" i="3"/>
  <c r="AX471" i="3"/>
  <c r="AW471" i="3"/>
  <c r="AV471" i="3"/>
  <c r="AU471" i="3"/>
  <c r="AT471" i="3"/>
  <c r="AS471" i="3"/>
  <c r="AP471" i="3"/>
  <c r="AO471" i="3"/>
  <c r="AM471" i="3"/>
  <c r="AJ471" i="3" a="1"/>
  <c r="AJ471" i="3" s="1"/>
  <c r="AK471" i="3" s="1"/>
  <c r="AI471" i="3"/>
  <c r="AF471" i="3"/>
  <c r="AB471" i="3"/>
  <c r="Y471" i="3"/>
  <c r="T471" i="3"/>
  <c r="AN471" i="3" s="1"/>
  <c r="H471" i="3"/>
  <c r="A471" i="3"/>
  <c r="BG470" i="3"/>
  <c r="BF470" i="3"/>
  <c r="BD470" i="3"/>
  <c r="AZ470" i="3"/>
  <c r="AY470" i="3"/>
  <c r="AW470" i="3"/>
  <c r="AU470" i="3"/>
  <c r="AT470" i="3"/>
  <c r="AP470" i="3"/>
  <c r="AO470" i="3"/>
  <c r="AM470" i="3"/>
  <c r="AJ470" i="3" a="1"/>
  <c r="AJ470" i="3" s="1"/>
  <c r="AK470" i="3" s="1"/>
  <c r="AI470" i="3"/>
  <c r="AF470" i="3"/>
  <c r="AB470" i="3"/>
  <c r="Y470" i="3"/>
  <c r="T470" i="3"/>
  <c r="AN470" i="3" s="1"/>
  <c r="H470" i="3"/>
  <c r="A470" i="3"/>
  <c r="BG469" i="3"/>
  <c r="BE469" i="3"/>
  <c r="BD469" i="3"/>
  <c r="BC469" i="3"/>
  <c r="BB469" i="3"/>
  <c r="AZ469" i="3"/>
  <c r="AX469" i="3"/>
  <c r="AW469" i="3"/>
  <c r="AU469" i="3"/>
  <c r="AT469" i="3"/>
  <c r="AS469" i="3"/>
  <c r="AP469" i="3"/>
  <c r="AO469" i="3"/>
  <c r="AM469" i="3"/>
  <c r="AL469" i="3"/>
  <c r="AJ469" i="3" a="1"/>
  <c r="AJ469" i="3" s="1"/>
  <c r="AK469" i="3" s="1"/>
  <c r="AI469" i="3"/>
  <c r="AF469" i="3"/>
  <c r="AB469" i="3"/>
  <c r="Y469" i="3"/>
  <c r="T469" i="3"/>
  <c r="AN469" i="3" s="1"/>
  <c r="H469" i="3"/>
  <c r="A469" i="3"/>
  <c r="BF468" i="3"/>
  <c r="BD468" i="3"/>
  <c r="BA468" i="3"/>
  <c r="AZ468" i="3"/>
  <c r="AY468" i="3"/>
  <c r="AW468" i="3"/>
  <c r="AU468" i="3"/>
  <c r="AT468" i="3"/>
  <c r="AP468" i="3"/>
  <c r="AO468" i="3"/>
  <c r="AM468" i="3"/>
  <c r="AJ468" i="3" a="1"/>
  <c r="AJ468" i="3" s="1"/>
  <c r="AK468" i="3" s="1"/>
  <c r="AI468" i="3"/>
  <c r="AF468" i="3"/>
  <c r="AB468" i="3"/>
  <c r="Y468" i="3"/>
  <c r="T468" i="3"/>
  <c r="AL468" i="3" s="1"/>
  <c r="H468" i="3"/>
  <c r="A468" i="3"/>
  <c r="BG467" i="3"/>
  <c r="BE467" i="3"/>
  <c r="BD467" i="3"/>
  <c r="BC467" i="3"/>
  <c r="BB467" i="3"/>
  <c r="AZ467" i="3"/>
  <c r="AY467" i="3"/>
  <c r="AX467" i="3"/>
  <c r="AW467" i="3"/>
  <c r="AU467" i="3"/>
  <c r="AT467" i="3"/>
  <c r="BF467" i="3" s="1"/>
  <c r="AS467" i="3"/>
  <c r="AP467" i="3"/>
  <c r="AO467" i="3"/>
  <c r="AM467" i="3"/>
  <c r="AK467" i="3"/>
  <c r="AJ467" i="3" a="1"/>
  <c r="AJ467" i="3"/>
  <c r="AI467" i="3"/>
  <c r="AF467" i="3"/>
  <c r="AB467" i="3"/>
  <c r="Y467" i="3"/>
  <c r="T467" i="3"/>
  <c r="AL467" i="3" s="1"/>
  <c r="H467" i="3"/>
  <c r="A467" i="3"/>
  <c r="BG466" i="3"/>
  <c r="BD466" i="3"/>
  <c r="BC466" i="3"/>
  <c r="BB466" i="3"/>
  <c r="BA466" i="3"/>
  <c r="AZ466" i="3"/>
  <c r="AX466" i="3"/>
  <c r="AW466" i="3"/>
  <c r="AV466" i="3"/>
  <c r="AU466" i="3"/>
  <c r="AT466" i="3"/>
  <c r="BE466" i="3" s="1"/>
  <c r="AS466" i="3"/>
  <c r="AP466" i="3"/>
  <c r="AO466" i="3"/>
  <c r="AM466" i="3"/>
  <c r="AL466" i="3"/>
  <c r="AQ466" i="3" s="1"/>
  <c r="AJ466" i="3" a="1"/>
  <c r="AJ466" i="3"/>
  <c r="AK466" i="3" s="1"/>
  <c r="AI466" i="3"/>
  <c r="AF466" i="3"/>
  <c r="AB466" i="3"/>
  <c r="Y466" i="3"/>
  <c r="T466" i="3"/>
  <c r="AN466" i="3" s="1"/>
  <c r="H466" i="3"/>
  <c r="A466" i="3"/>
  <c r="AT465" i="3"/>
  <c r="AS465" i="3"/>
  <c r="AP465" i="3"/>
  <c r="AO465" i="3"/>
  <c r="AM465" i="3"/>
  <c r="AJ465" i="3" a="1"/>
  <c r="AJ465" i="3" s="1"/>
  <c r="AK465" i="3" s="1"/>
  <c r="AI465" i="3"/>
  <c r="AF465" i="3"/>
  <c r="AB465" i="3"/>
  <c r="Y465" i="3"/>
  <c r="T465" i="3"/>
  <c r="AN465" i="3" s="1"/>
  <c r="H465" i="3"/>
  <c r="A465" i="3"/>
  <c r="BG464" i="3"/>
  <c r="BF464" i="3"/>
  <c r="BE464" i="3"/>
  <c r="BD464" i="3"/>
  <c r="BB464" i="3"/>
  <c r="BA464" i="3"/>
  <c r="AZ464" i="3"/>
  <c r="AY464" i="3"/>
  <c r="AX464" i="3"/>
  <c r="AW464" i="3"/>
  <c r="AV464" i="3"/>
  <c r="AU464" i="3"/>
  <c r="AT464" i="3"/>
  <c r="BC464" i="3" s="1"/>
  <c r="AS464" i="3"/>
  <c r="AP464" i="3"/>
  <c r="AO464" i="3"/>
  <c r="AM464" i="3"/>
  <c r="AJ464" i="3" a="1"/>
  <c r="AJ464" i="3" s="1"/>
  <c r="AK464" i="3" s="1"/>
  <c r="AI464" i="3"/>
  <c r="AF464" i="3"/>
  <c r="AB464" i="3"/>
  <c r="Y464" i="3"/>
  <c r="T464" i="3"/>
  <c r="H464" i="3"/>
  <c r="A464" i="3"/>
  <c r="BG463" i="3"/>
  <c r="BF463" i="3"/>
  <c r="BE463" i="3"/>
  <c r="BD463" i="3"/>
  <c r="BA463" i="3"/>
  <c r="AZ463" i="3"/>
  <c r="AY463" i="3"/>
  <c r="AX463" i="3"/>
  <c r="AU463" i="3"/>
  <c r="AT463" i="3"/>
  <c r="AS463" i="3"/>
  <c r="AP463" i="3"/>
  <c r="AO463" i="3"/>
  <c r="AM463" i="3"/>
  <c r="AJ463" i="3" a="1"/>
  <c r="AJ463" i="3"/>
  <c r="AK463" i="3" s="1"/>
  <c r="AI463" i="3"/>
  <c r="AF463" i="3"/>
  <c r="AB463" i="3"/>
  <c r="Y463" i="3"/>
  <c r="T463" i="3"/>
  <c r="H463" i="3"/>
  <c r="A463" i="3"/>
  <c r="BG462" i="3"/>
  <c r="BF462" i="3"/>
  <c r="BD462" i="3"/>
  <c r="BC462" i="3"/>
  <c r="BB462" i="3"/>
  <c r="AZ462" i="3"/>
  <c r="AY462" i="3"/>
  <c r="AX462" i="3"/>
  <c r="AW462" i="3"/>
  <c r="AV462" i="3"/>
  <c r="AU462" i="3"/>
  <c r="AT462" i="3"/>
  <c r="BA462" i="3" s="1"/>
  <c r="AS462" i="3"/>
  <c r="AP462" i="3"/>
  <c r="AO462" i="3"/>
  <c r="AM462" i="3"/>
  <c r="AK462" i="3"/>
  <c r="AJ462" i="3" a="1"/>
  <c r="AJ462" i="3"/>
  <c r="AI462" i="3"/>
  <c r="AF462" i="3"/>
  <c r="AB462" i="3"/>
  <c r="Y462" i="3"/>
  <c r="T462" i="3"/>
  <c r="AL462" i="3" s="1"/>
  <c r="H462" i="3"/>
  <c r="A462" i="3"/>
  <c r="BG461" i="3"/>
  <c r="BF461" i="3"/>
  <c r="BD461" i="3"/>
  <c r="BB461" i="3"/>
  <c r="AY461" i="3"/>
  <c r="AW461" i="3"/>
  <c r="AV461" i="3"/>
  <c r="AU461" i="3"/>
  <c r="AT461" i="3"/>
  <c r="AS461" i="3"/>
  <c r="AP461" i="3"/>
  <c r="AO461" i="3"/>
  <c r="AN461" i="3"/>
  <c r="AM461" i="3"/>
  <c r="AL461" i="3"/>
  <c r="AQ461" i="3" s="1"/>
  <c r="AJ461" i="3" a="1"/>
  <c r="AJ461" i="3" s="1"/>
  <c r="AK461" i="3" s="1"/>
  <c r="AI461" i="3"/>
  <c r="AF461" i="3"/>
  <c r="AB461" i="3"/>
  <c r="Y461" i="3"/>
  <c r="T461" i="3"/>
  <c r="H461" i="3"/>
  <c r="A461" i="3"/>
  <c r="BG460" i="3"/>
  <c r="BE460" i="3"/>
  <c r="BD460" i="3"/>
  <c r="BC460" i="3"/>
  <c r="BB460" i="3"/>
  <c r="BA460" i="3"/>
  <c r="AX460" i="3"/>
  <c r="AW460" i="3"/>
  <c r="AV460" i="3"/>
  <c r="AU460" i="3"/>
  <c r="AT460" i="3"/>
  <c r="AP460" i="3"/>
  <c r="AO460" i="3"/>
  <c r="AM460" i="3"/>
  <c r="AK460" i="3"/>
  <c r="AJ460" i="3" a="1"/>
  <c r="AJ460" i="3"/>
  <c r="AI460" i="3"/>
  <c r="AF460" i="3"/>
  <c r="AB460" i="3"/>
  <c r="Y460" i="3"/>
  <c r="T460" i="3"/>
  <c r="H460" i="3"/>
  <c r="A460" i="3"/>
  <c r="BC459" i="3"/>
  <c r="BA459" i="3"/>
  <c r="AZ459" i="3"/>
  <c r="AY459" i="3"/>
  <c r="AV459" i="3"/>
  <c r="AT459" i="3"/>
  <c r="AS459" i="3"/>
  <c r="AP459" i="3"/>
  <c r="AO459" i="3"/>
  <c r="AN459" i="3"/>
  <c r="AQ459" i="3" s="1"/>
  <c r="AM459" i="3"/>
  <c r="AK459" i="3"/>
  <c r="AJ459" i="3" a="1"/>
  <c r="AJ459" i="3"/>
  <c r="AI459" i="3"/>
  <c r="AF459" i="3"/>
  <c r="AB459" i="3"/>
  <c r="Y459" i="3"/>
  <c r="T459" i="3"/>
  <c r="AL459" i="3" s="1"/>
  <c r="H459" i="3"/>
  <c r="A459" i="3"/>
  <c r="BG458" i="3"/>
  <c r="BF458" i="3"/>
  <c r="BE458" i="3"/>
  <c r="BD458" i="3"/>
  <c r="BC458" i="3"/>
  <c r="AX458" i="3"/>
  <c r="AT458" i="3"/>
  <c r="AS458" i="3" s="1"/>
  <c r="AP458" i="3"/>
  <c r="AO458" i="3"/>
  <c r="AQ458" i="3" s="1"/>
  <c r="AN458" i="3"/>
  <c r="AM458" i="3"/>
  <c r="AL458" i="3"/>
  <c r="AJ458" i="3" a="1"/>
  <c r="AJ458" i="3"/>
  <c r="AK458" i="3" s="1"/>
  <c r="AI458" i="3"/>
  <c r="AF458" i="3"/>
  <c r="AB458" i="3"/>
  <c r="Y458" i="3"/>
  <c r="T458" i="3"/>
  <c r="H458" i="3"/>
  <c r="A458" i="3"/>
  <c r="BG457" i="3"/>
  <c r="BF457" i="3"/>
  <c r="BE457" i="3"/>
  <c r="BD457" i="3"/>
  <c r="BC457" i="3"/>
  <c r="BB457" i="3"/>
  <c r="BA457" i="3"/>
  <c r="AY457" i="3"/>
  <c r="AX457" i="3"/>
  <c r="AW457" i="3"/>
  <c r="AU457" i="3"/>
  <c r="AT457" i="3"/>
  <c r="AQ457" i="3"/>
  <c r="AP457" i="3"/>
  <c r="AO457" i="3"/>
  <c r="AN457" i="3"/>
  <c r="AM457" i="3"/>
  <c r="AL457" i="3"/>
  <c r="AJ457" i="3" a="1"/>
  <c r="AJ457" i="3" s="1"/>
  <c r="AK457" i="3" s="1"/>
  <c r="AI457" i="3"/>
  <c r="AF457" i="3"/>
  <c r="AB457" i="3"/>
  <c r="Y457" i="3"/>
  <c r="T457" i="3"/>
  <c r="H457" i="3"/>
  <c r="A457" i="3"/>
  <c r="BG456" i="3"/>
  <c r="BA456" i="3"/>
  <c r="AT456" i="3"/>
  <c r="AS456" i="3"/>
  <c r="AP456" i="3"/>
  <c r="AO456" i="3"/>
  <c r="AN456" i="3"/>
  <c r="AM456" i="3"/>
  <c r="AL456" i="3"/>
  <c r="AJ456" i="3" a="1"/>
  <c r="AJ456" i="3"/>
  <c r="AK456" i="3" s="1"/>
  <c r="AI456" i="3"/>
  <c r="AF456" i="3"/>
  <c r="AB456" i="3"/>
  <c r="Y456" i="3"/>
  <c r="T456" i="3"/>
  <c r="H456" i="3"/>
  <c r="A456" i="3"/>
  <c r="BG455" i="3"/>
  <c r="BF455" i="3"/>
  <c r="BE455" i="3"/>
  <c r="BD455" i="3"/>
  <c r="BC455" i="3"/>
  <c r="BB455" i="3"/>
  <c r="BA455" i="3"/>
  <c r="AZ455" i="3"/>
  <c r="AY455" i="3"/>
  <c r="AX455" i="3"/>
  <c r="AW455" i="3"/>
  <c r="AV455" i="3"/>
  <c r="AU455" i="3"/>
  <c r="AT455" i="3"/>
  <c r="AS455" i="3"/>
  <c r="AP455" i="3"/>
  <c r="AO455" i="3"/>
  <c r="AM455" i="3"/>
  <c r="AK455" i="3"/>
  <c r="AJ455" i="3" a="1"/>
  <c r="AJ455" i="3"/>
  <c r="AI455" i="3"/>
  <c r="AF455" i="3"/>
  <c r="AB455" i="3"/>
  <c r="Y455" i="3"/>
  <c r="T455" i="3"/>
  <c r="AN455" i="3" s="1"/>
  <c r="H455" i="3"/>
  <c r="A455" i="3"/>
  <c r="BG454" i="3"/>
  <c r="BD454" i="3"/>
  <c r="BB454" i="3"/>
  <c r="BA454" i="3"/>
  <c r="AZ454" i="3"/>
  <c r="AY454" i="3"/>
  <c r="AX454" i="3"/>
  <c r="AV454" i="3"/>
  <c r="AT454" i="3"/>
  <c r="AP454" i="3"/>
  <c r="AO454" i="3"/>
  <c r="AM454" i="3"/>
  <c r="AJ454" i="3" a="1"/>
  <c r="AJ454" i="3"/>
  <c r="AK454" i="3" s="1"/>
  <c r="AI454" i="3"/>
  <c r="AF454" i="3"/>
  <c r="AB454" i="3"/>
  <c r="Y454" i="3"/>
  <c r="T454" i="3"/>
  <c r="H454" i="3"/>
  <c r="A454" i="3"/>
  <c r="AT453" i="3"/>
  <c r="AP453" i="3"/>
  <c r="AO453" i="3"/>
  <c r="AN453" i="3"/>
  <c r="AM453" i="3"/>
  <c r="AL453" i="3"/>
  <c r="AJ453" i="3" a="1"/>
  <c r="AJ453" i="3"/>
  <c r="AK453" i="3" s="1"/>
  <c r="AI453" i="3"/>
  <c r="AF453" i="3"/>
  <c r="AB453" i="3"/>
  <c r="Y453" i="3"/>
  <c r="T453" i="3"/>
  <c r="H453" i="3"/>
  <c r="A453" i="3"/>
  <c r="BE452" i="3"/>
  <c r="BD452" i="3"/>
  <c r="BC452" i="3"/>
  <c r="BB452" i="3"/>
  <c r="BA452" i="3"/>
  <c r="AY452" i="3"/>
  <c r="AX452" i="3"/>
  <c r="AW452" i="3"/>
  <c r="AV452" i="3"/>
  <c r="AU452" i="3"/>
  <c r="AT452" i="3"/>
  <c r="AS452" i="3"/>
  <c r="AP452" i="3"/>
  <c r="AO452" i="3"/>
  <c r="AN452" i="3"/>
  <c r="AM452" i="3"/>
  <c r="AL452" i="3"/>
  <c r="AQ452" i="3" s="1"/>
  <c r="AJ452" i="3" a="1"/>
  <c r="AJ452" i="3" s="1"/>
  <c r="AK452" i="3" s="1"/>
  <c r="AI452" i="3"/>
  <c r="AF452" i="3"/>
  <c r="AB452" i="3"/>
  <c r="Y452" i="3"/>
  <c r="T452" i="3"/>
  <c r="H452" i="3"/>
  <c r="A452" i="3"/>
  <c r="BG451" i="3"/>
  <c r="AZ451" i="3"/>
  <c r="AY451" i="3"/>
  <c r="AW451" i="3"/>
  <c r="AV451" i="3"/>
  <c r="AU451" i="3"/>
  <c r="AT451" i="3"/>
  <c r="AS451" i="3"/>
  <c r="AP451" i="3"/>
  <c r="AO451" i="3"/>
  <c r="AM451" i="3"/>
  <c r="AJ451" i="3" a="1"/>
  <c r="AJ451" i="3" s="1"/>
  <c r="AK451" i="3" s="1"/>
  <c r="AI451" i="3"/>
  <c r="AF451" i="3"/>
  <c r="AB451" i="3"/>
  <c r="Y451" i="3"/>
  <c r="T451" i="3"/>
  <c r="H451" i="3"/>
  <c r="A451" i="3"/>
  <c r="BG450" i="3"/>
  <c r="BF450" i="3"/>
  <c r="BA450" i="3"/>
  <c r="AX450" i="3"/>
  <c r="AW450" i="3"/>
  <c r="AU450" i="3"/>
  <c r="AT450" i="3"/>
  <c r="AS450" i="3" s="1"/>
  <c r="AP450" i="3"/>
  <c r="AO450" i="3"/>
  <c r="AM450" i="3"/>
  <c r="AL450" i="3"/>
  <c r="AQ450" i="3" s="1"/>
  <c r="AK450" i="3"/>
  <c r="AJ450" i="3" a="1"/>
  <c r="AJ450" i="3"/>
  <c r="AI450" i="3"/>
  <c r="AF450" i="3"/>
  <c r="AB450" i="3"/>
  <c r="Y450" i="3"/>
  <c r="T450" i="3"/>
  <c r="AN450" i="3" s="1"/>
  <c r="H450" i="3"/>
  <c r="A450" i="3"/>
  <c r="BG449" i="3"/>
  <c r="BF449" i="3"/>
  <c r="BE449" i="3"/>
  <c r="BC449" i="3"/>
  <c r="BB449" i="3"/>
  <c r="BA449" i="3"/>
  <c r="AZ449" i="3"/>
  <c r="AX449" i="3"/>
  <c r="AV449" i="3"/>
  <c r="AT449" i="3"/>
  <c r="AP449" i="3"/>
  <c r="AO449" i="3"/>
  <c r="AN449" i="3"/>
  <c r="AM449" i="3"/>
  <c r="AJ449" i="3" a="1"/>
  <c r="AJ449" i="3"/>
  <c r="AK449" i="3" s="1"/>
  <c r="AI449" i="3"/>
  <c r="AF449" i="3"/>
  <c r="AB449" i="3"/>
  <c r="Y449" i="3"/>
  <c r="T449" i="3"/>
  <c r="AL449" i="3" s="1"/>
  <c r="AQ449" i="3" s="1"/>
  <c r="H449" i="3"/>
  <c r="A449" i="3"/>
  <c r="AT448" i="3"/>
  <c r="AP448" i="3"/>
  <c r="AO448" i="3"/>
  <c r="AM448" i="3"/>
  <c r="AJ448" i="3" a="1"/>
  <c r="AJ448" i="3"/>
  <c r="AK448" i="3" s="1"/>
  <c r="AI448" i="3"/>
  <c r="AF448" i="3"/>
  <c r="AB448" i="3"/>
  <c r="Y448" i="3"/>
  <c r="T448" i="3"/>
  <c r="AL448" i="3" s="1"/>
  <c r="H448" i="3"/>
  <c r="A448" i="3"/>
  <c r="BG447" i="3"/>
  <c r="BF447" i="3"/>
  <c r="BD447" i="3"/>
  <c r="BC447" i="3"/>
  <c r="BA447" i="3"/>
  <c r="AZ447" i="3"/>
  <c r="AY447" i="3"/>
  <c r="AX447" i="3"/>
  <c r="AW447" i="3"/>
  <c r="AV447" i="3"/>
  <c r="AU447" i="3"/>
  <c r="AT447" i="3"/>
  <c r="BB447" i="3" s="1"/>
  <c r="AS447" i="3"/>
  <c r="AP447" i="3"/>
  <c r="AO447" i="3"/>
  <c r="AM447" i="3"/>
  <c r="AJ447" i="3" a="1"/>
  <c r="AJ447" i="3" s="1"/>
  <c r="AK447" i="3" s="1"/>
  <c r="AI447" i="3"/>
  <c r="AF447" i="3"/>
  <c r="AB447" i="3"/>
  <c r="Y447" i="3"/>
  <c r="T447" i="3"/>
  <c r="H447" i="3"/>
  <c r="A447" i="3"/>
  <c r="AV446" i="3"/>
  <c r="AT446" i="3"/>
  <c r="AP446" i="3"/>
  <c r="AO446" i="3"/>
  <c r="AN446" i="3"/>
  <c r="AM446" i="3"/>
  <c r="AJ446" i="3" a="1"/>
  <c r="AJ446" i="3"/>
  <c r="AK446" i="3" s="1"/>
  <c r="AI446" i="3"/>
  <c r="AF446" i="3"/>
  <c r="AB446" i="3"/>
  <c r="Y446" i="3"/>
  <c r="T446" i="3"/>
  <c r="AL446" i="3" s="1"/>
  <c r="AQ446" i="3" s="1"/>
  <c r="H446" i="3"/>
  <c r="A446" i="3"/>
  <c r="BB445" i="3"/>
  <c r="AT445" i="3"/>
  <c r="AS445" i="3"/>
  <c r="AP445" i="3"/>
  <c r="AO445" i="3"/>
  <c r="AN445" i="3"/>
  <c r="AM445" i="3"/>
  <c r="AL445" i="3"/>
  <c r="AJ445" i="3" a="1"/>
  <c r="AJ445" i="3" s="1"/>
  <c r="AK445" i="3" s="1"/>
  <c r="AI445" i="3"/>
  <c r="AF445" i="3"/>
  <c r="AB445" i="3"/>
  <c r="Y445" i="3"/>
  <c r="T445" i="3"/>
  <c r="H445" i="3"/>
  <c r="A445" i="3"/>
  <c r="BG444" i="3"/>
  <c r="BF444" i="3"/>
  <c r="BD444" i="3"/>
  <c r="BC444" i="3"/>
  <c r="BB444" i="3"/>
  <c r="BA444" i="3"/>
  <c r="AZ444" i="3"/>
  <c r="AX444" i="3"/>
  <c r="AW444" i="3"/>
  <c r="AV444" i="3"/>
  <c r="AU444" i="3"/>
  <c r="AT444" i="3"/>
  <c r="AS444" i="3"/>
  <c r="AP444" i="3"/>
  <c r="AO444" i="3"/>
  <c r="AM444" i="3"/>
  <c r="AL444" i="3"/>
  <c r="AQ444" i="3" s="1"/>
  <c r="AJ444" i="3" a="1"/>
  <c r="AJ444" i="3" s="1"/>
  <c r="AK444" i="3" s="1"/>
  <c r="AI444" i="3"/>
  <c r="AF444" i="3"/>
  <c r="AB444" i="3"/>
  <c r="Y444" i="3"/>
  <c r="T444" i="3"/>
  <c r="AN444" i="3" s="1"/>
  <c r="H444" i="3"/>
  <c r="A444" i="3"/>
  <c r="BG443" i="3"/>
  <c r="BC443" i="3"/>
  <c r="BB443" i="3"/>
  <c r="BA443" i="3"/>
  <c r="AZ443" i="3"/>
  <c r="AY443" i="3"/>
  <c r="AW443" i="3"/>
  <c r="AV443" i="3"/>
  <c r="AU443" i="3"/>
  <c r="AT443" i="3"/>
  <c r="BE443" i="3" s="1"/>
  <c r="AS443" i="3"/>
  <c r="AP443" i="3"/>
  <c r="AO443" i="3"/>
  <c r="AM443" i="3"/>
  <c r="AJ443" i="3" a="1"/>
  <c r="AJ443" i="3"/>
  <c r="AK443" i="3" s="1"/>
  <c r="AI443" i="3"/>
  <c r="AF443" i="3"/>
  <c r="AB443" i="3"/>
  <c r="Y443" i="3"/>
  <c r="T443" i="3"/>
  <c r="H443" i="3"/>
  <c r="A443" i="3"/>
  <c r="AT442" i="3"/>
  <c r="AS442" i="3" s="1"/>
  <c r="AQ442" i="3"/>
  <c r="AP442" i="3"/>
  <c r="AO442" i="3"/>
  <c r="AN442" i="3"/>
  <c r="AM442" i="3"/>
  <c r="AJ442" i="3" a="1"/>
  <c r="AJ442" i="3" s="1"/>
  <c r="AK442" i="3" s="1"/>
  <c r="AI442" i="3"/>
  <c r="AF442" i="3"/>
  <c r="AB442" i="3"/>
  <c r="Y442" i="3"/>
  <c r="T442" i="3"/>
  <c r="AL442" i="3" s="1"/>
  <c r="H442" i="3"/>
  <c r="A442" i="3"/>
  <c r="BG441" i="3"/>
  <c r="BF441" i="3"/>
  <c r="BE441" i="3"/>
  <c r="BD441" i="3"/>
  <c r="BA441" i="3"/>
  <c r="AT441" i="3"/>
  <c r="BC441" i="3" s="1"/>
  <c r="AS441" i="3"/>
  <c r="AP441" i="3"/>
  <c r="AO441" i="3"/>
  <c r="AM441" i="3"/>
  <c r="AL441" i="3"/>
  <c r="AJ441" i="3" a="1"/>
  <c r="AJ441" i="3" s="1"/>
  <c r="AK441" i="3" s="1"/>
  <c r="AI441" i="3"/>
  <c r="AF441" i="3"/>
  <c r="AB441" i="3"/>
  <c r="Y441" i="3"/>
  <c r="T441" i="3"/>
  <c r="AN441" i="3" s="1"/>
  <c r="AQ441" i="3" s="1"/>
  <c r="H441" i="3"/>
  <c r="A441" i="3"/>
  <c r="BG440" i="3"/>
  <c r="BF440" i="3"/>
  <c r="BB440" i="3"/>
  <c r="AZ440" i="3"/>
  <c r="AY440" i="3"/>
  <c r="AX440" i="3"/>
  <c r="AW440" i="3"/>
  <c r="AT440" i="3"/>
  <c r="AQ440" i="3"/>
  <c r="AP440" i="3"/>
  <c r="AO440" i="3"/>
  <c r="AN440" i="3"/>
  <c r="AM440" i="3"/>
  <c r="AL440" i="3"/>
  <c r="AK440" i="3"/>
  <c r="AJ440" i="3" a="1"/>
  <c r="AJ440" i="3"/>
  <c r="AI440" i="3"/>
  <c r="AF440" i="3"/>
  <c r="AB440" i="3"/>
  <c r="Y440" i="3"/>
  <c r="T440" i="3"/>
  <c r="H440" i="3"/>
  <c r="A440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P439" i="3"/>
  <c r="AO439" i="3"/>
  <c r="AM439" i="3"/>
  <c r="AJ439" i="3" a="1"/>
  <c r="AJ439" i="3" s="1"/>
  <c r="AK439" i="3" s="1"/>
  <c r="AI439" i="3"/>
  <c r="AF439" i="3"/>
  <c r="AB439" i="3"/>
  <c r="Y439" i="3"/>
  <c r="T439" i="3"/>
  <c r="AN439" i="3" s="1"/>
  <c r="H439" i="3"/>
  <c r="A439" i="3"/>
  <c r="BG438" i="3"/>
  <c r="BE438" i="3"/>
  <c r="BD438" i="3"/>
  <c r="BC438" i="3"/>
  <c r="BB438" i="3"/>
  <c r="BA438" i="3"/>
  <c r="AZ438" i="3"/>
  <c r="AX438" i="3"/>
  <c r="AW438" i="3"/>
  <c r="AV438" i="3"/>
  <c r="AU438" i="3"/>
  <c r="AT438" i="3"/>
  <c r="AP438" i="3"/>
  <c r="AO438" i="3"/>
  <c r="AN438" i="3"/>
  <c r="AM438" i="3"/>
  <c r="AL438" i="3"/>
  <c r="AQ438" i="3" s="1"/>
  <c r="AJ438" i="3" a="1"/>
  <c r="AJ438" i="3" s="1"/>
  <c r="AK438" i="3" s="1"/>
  <c r="AI438" i="3"/>
  <c r="AF438" i="3"/>
  <c r="AB438" i="3"/>
  <c r="Y438" i="3"/>
  <c r="T438" i="3"/>
  <c r="H438" i="3"/>
  <c r="A438" i="3"/>
  <c r="BF437" i="3"/>
  <c r="BD437" i="3"/>
  <c r="BB437" i="3"/>
  <c r="BA437" i="3"/>
  <c r="AZ437" i="3"/>
  <c r="AY437" i="3"/>
  <c r="AW437" i="3"/>
  <c r="AU437" i="3"/>
  <c r="AT437" i="3"/>
  <c r="BG437" i="3" s="1"/>
  <c r="AS437" i="3"/>
  <c r="AP437" i="3"/>
  <c r="AO437" i="3"/>
  <c r="AM437" i="3"/>
  <c r="AJ437" i="3" a="1"/>
  <c r="AJ437" i="3"/>
  <c r="AK437" i="3" s="1"/>
  <c r="AI437" i="3"/>
  <c r="AF437" i="3"/>
  <c r="AB437" i="3"/>
  <c r="Y437" i="3"/>
  <c r="T437" i="3"/>
  <c r="H437" i="3"/>
  <c r="A437" i="3"/>
  <c r="AT436" i="3"/>
  <c r="AS436" i="3" s="1"/>
  <c r="AP436" i="3"/>
  <c r="AO436" i="3"/>
  <c r="AM436" i="3"/>
  <c r="AJ436" i="3" a="1"/>
  <c r="AJ436" i="3" s="1"/>
  <c r="AK436" i="3" s="1"/>
  <c r="AI436" i="3"/>
  <c r="AF436" i="3"/>
  <c r="AB436" i="3"/>
  <c r="Y436" i="3"/>
  <c r="T436" i="3"/>
  <c r="AN436" i="3" s="1"/>
  <c r="H436" i="3"/>
  <c r="A436" i="3"/>
  <c r="BG435" i="3"/>
  <c r="BE435" i="3"/>
  <c r="BC435" i="3"/>
  <c r="AT435" i="3"/>
  <c r="AS435" i="3" s="1"/>
  <c r="AP435" i="3"/>
  <c r="AO435" i="3"/>
  <c r="AN435" i="3"/>
  <c r="AM435" i="3"/>
  <c r="AL435" i="3"/>
  <c r="AQ435" i="3" s="1"/>
  <c r="AJ435" i="3" a="1"/>
  <c r="AJ435" i="3"/>
  <c r="AK435" i="3" s="1"/>
  <c r="AI435" i="3"/>
  <c r="AF435" i="3"/>
  <c r="AB435" i="3"/>
  <c r="Y435" i="3"/>
  <c r="T435" i="3"/>
  <c r="H435" i="3"/>
  <c r="A435" i="3"/>
  <c r="BG434" i="3"/>
  <c r="BF434" i="3"/>
  <c r="BD434" i="3"/>
  <c r="BC434" i="3"/>
  <c r="BB434" i="3"/>
  <c r="BA434" i="3"/>
  <c r="AZ434" i="3"/>
  <c r="AY434" i="3"/>
  <c r="AX434" i="3"/>
  <c r="AW434" i="3"/>
  <c r="AV434" i="3"/>
  <c r="AT434" i="3"/>
  <c r="AS434" i="3"/>
  <c r="AP434" i="3"/>
  <c r="AO434" i="3"/>
  <c r="AM434" i="3"/>
  <c r="AL434" i="3"/>
  <c r="AJ434" i="3" a="1"/>
  <c r="AJ434" i="3"/>
  <c r="AK434" i="3" s="1"/>
  <c r="AI434" i="3"/>
  <c r="AF434" i="3"/>
  <c r="AB434" i="3"/>
  <c r="Y434" i="3"/>
  <c r="T434" i="3"/>
  <c r="AN434" i="3" s="1"/>
  <c r="H434" i="3"/>
  <c r="A434" i="3"/>
  <c r="BG433" i="3"/>
  <c r="BF433" i="3"/>
  <c r="BE433" i="3"/>
  <c r="BC433" i="3"/>
  <c r="BB433" i="3"/>
  <c r="BA433" i="3"/>
  <c r="AZ433" i="3"/>
  <c r="AY433" i="3"/>
  <c r="AX433" i="3"/>
  <c r="AW433" i="3"/>
  <c r="AV433" i="3"/>
  <c r="AU433" i="3"/>
  <c r="AT433" i="3"/>
  <c r="BD433" i="3" s="1"/>
  <c r="AS433" i="3"/>
  <c r="AP433" i="3"/>
  <c r="AO433" i="3"/>
  <c r="AM433" i="3"/>
  <c r="AJ433" i="3" a="1"/>
  <c r="AJ433" i="3" s="1"/>
  <c r="AK433" i="3" s="1"/>
  <c r="AI433" i="3"/>
  <c r="AF433" i="3"/>
  <c r="AB433" i="3"/>
  <c r="Y433" i="3"/>
  <c r="T433" i="3"/>
  <c r="AN433" i="3" s="1"/>
  <c r="H433" i="3"/>
  <c r="A433" i="3"/>
  <c r="BG432" i="3"/>
  <c r="AY432" i="3"/>
  <c r="AX432" i="3"/>
  <c r="AT432" i="3"/>
  <c r="AP432" i="3"/>
  <c r="AO432" i="3"/>
  <c r="AN432" i="3"/>
  <c r="AQ432" i="3" s="1"/>
  <c r="AM432" i="3"/>
  <c r="AK432" i="3"/>
  <c r="AJ432" i="3" a="1"/>
  <c r="AJ432" i="3"/>
  <c r="AI432" i="3"/>
  <c r="AF432" i="3"/>
  <c r="AB432" i="3"/>
  <c r="Y432" i="3"/>
  <c r="T432" i="3"/>
  <c r="AL432" i="3" s="1"/>
  <c r="H432" i="3"/>
  <c r="A432" i="3"/>
  <c r="BG431" i="3"/>
  <c r="BF431" i="3"/>
  <c r="BE431" i="3"/>
  <c r="BD431" i="3"/>
  <c r="BC431" i="3"/>
  <c r="AX431" i="3"/>
  <c r="AV431" i="3"/>
  <c r="AT431" i="3"/>
  <c r="AZ431" i="3" s="1"/>
  <c r="AS431" i="3"/>
  <c r="AP431" i="3"/>
  <c r="AO431" i="3"/>
  <c r="AM431" i="3"/>
  <c r="AL431" i="3"/>
  <c r="AJ431" i="3" a="1"/>
  <c r="AJ431" i="3"/>
  <c r="AK431" i="3" s="1"/>
  <c r="AI431" i="3"/>
  <c r="AF431" i="3"/>
  <c r="AB431" i="3"/>
  <c r="Y431" i="3"/>
  <c r="T431" i="3"/>
  <c r="AN431" i="3" s="1"/>
  <c r="H431" i="3"/>
  <c r="A431" i="3"/>
  <c r="BF430" i="3"/>
  <c r="BE430" i="3"/>
  <c r="BD430" i="3"/>
  <c r="BC430" i="3"/>
  <c r="BB430" i="3"/>
  <c r="AZ430" i="3"/>
  <c r="AY430" i="3"/>
  <c r="AX430" i="3"/>
  <c r="AW430" i="3"/>
  <c r="AV430" i="3"/>
  <c r="AU430" i="3"/>
  <c r="AT430" i="3"/>
  <c r="AS430" i="3"/>
  <c r="AP430" i="3"/>
  <c r="AO430" i="3"/>
  <c r="AM430" i="3"/>
  <c r="AK430" i="3"/>
  <c r="AJ430" i="3" a="1"/>
  <c r="AJ430" i="3"/>
  <c r="AI430" i="3"/>
  <c r="AF430" i="3"/>
  <c r="AB430" i="3"/>
  <c r="Y430" i="3"/>
  <c r="T430" i="3"/>
  <c r="H430" i="3"/>
  <c r="A430" i="3"/>
  <c r="AT429" i="3"/>
  <c r="AP429" i="3"/>
  <c r="AO429" i="3"/>
  <c r="AN429" i="3"/>
  <c r="AQ429" i="3" s="1"/>
  <c r="AM429" i="3"/>
  <c r="AL429" i="3"/>
  <c r="AJ429" i="3" a="1"/>
  <c r="AJ429" i="3" s="1"/>
  <c r="AK429" i="3" s="1"/>
  <c r="AI429" i="3"/>
  <c r="AF429" i="3"/>
  <c r="AB429" i="3"/>
  <c r="Y429" i="3"/>
  <c r="T429" i="3"/>
  <c r="H429" i="3"/>
  <c r="A429" i="3"/>
  <c r="BF428" i="3"/>
  <c r="BC428" i="3"/>
  <c r="BB428" i="3"/>
  <c r="AZ428" i="3"/>
  <c r="AT428" i="3"/>
  <c r="BA428" i="3" s="1"/>
  <c r="AS428" i="3"/>
  <c r="AP428" i="3"/>
  <c r="AO428" i="3"/>
  <c r="AM428" i="3"/>
  <c r="AL428" i="3"/>
  <c r="AQ428" i="3" s="1"/>
  <c r="AJ428" i="3" a="1"/>
  <c r="AJ428" i="3" s="1"/>
  <c r="AK428" i="3" s="1"/>
  <c r="AI428" i="3"/>
  <c r="AF428" i="3"/>
  <c r="AB428" i="3"/>
  <c r="Y428" i="3"/>
  <c r="T428" i="3"/>
  <c r="AN428" i="3" s="1"/>
  <c r="H428" i="3"/>
  <c r="A428" i="3"/>
  <c r="AT427" i="3"/>
  <c r="AP427" i="3"/>
  <c r="AO427" i="3"/>
  <c r="AM427" i="3"/>
  <c r="AK427" i="3"/>
  <c r="AJ427" i="3" a="1"/>
  <c r="AJ427" i="3"/>
  <c r="AI427" i="3"/>
  <c r="AF427" i="3"/>
  <c r="AB427" i="3"/>
  <c r="Y427" i="3"/>
  <c r="T427" i="3"/>
  <c r="AN427" i="3" s="1"/>
  <c r="H427" i="3"/>
  <c r="A427" i="3"/>
  <c r="BG426" i="3"/>
  <c r="BB426" i="3"/>
  <c r="BA426" i="3"/>
  <c r="AT426" i="3"/>
  <c r="AS426" i="3"/>
  <c r="AP426" i="3"/>
  <c r="AO426" i="3"/>
  <c r="AN426" i="3"/>
  <c r="AM426" i="3"/>
  <c r="AK426" i="3"/>
  <c r="AJ426" i="3" a="1"/>
  <c r="AJ426" i="3"/>
  <c r="AI426" i="3"/>
  <c r="AF426" i="3"/>
  <c r="AB426" i="3"/>
  <c r="Y426" i="3"/>
  <c r="T426" i="3"/>
  <c r="AL426" i="3" s="1"/>
  <c r="AQ426" i="3" s="1"/>
  <c r="H426" i="3"/>
  <c r="A426" i="3"/>
  <c r="BG425" i="3"/>
  <c r="BF425" i="3"/>
  <c r="BE425" i="3"/>
  <c r="BC425" i="3"/>
  <c r="AT425" i="3"/>
  <c r="AS425" i="3" s="1"/>
  <c r="AP425" i="3"/>
  <c r="AO425" i="3"/>
  <c r="AN425" i="3"/>
  <c r="AM425" i="3"/>
  <c r="AL425" i="3"/>
  <c r="AQ425" i="3" s="1"/>
  <c r="AK425" i="3"/>
  <c r="AJ425" i="3" a="1"/>
  <c r="AJ425" i="3"/>
  <c r="AI425" i="3"/>
  <c r="AF425" i="3"/>
  <c r="AB425" i="3"/>
  <c r="Y425" i="3"/>
  <c r="T425" i="3"/>
  <c r="H425" i="3"/>
  <c r="A425" i="3"/>
  <c r="BE424" i="3"/>
  <c r="BD424" i="3"/>
  <c r="BC424" i="3"/>
  <c r="BB424" i="3"/>
  <c r="BA424" i="3"/>
  <c r="AZ424" i="3"/>
  <c r="AY424" i="3"/>
  <c r="AW424" i="3"/>
  <c r="AT424" i="3"/>
  <c r="BG424" i="3" s="1"/>
  <c r="AP424" i="3"/>
  <c r="AO424" i="3"/>
  <c r="AQ424" i="3" s="1"/>
  <c r="AN424" i="3"/>
  <c r="AM424" i="3"/>
  <c r="AL424" i="3"/>
  <c r="AJ424" i="3" a="1"/>
  <c r="AJ424" i="3"/>
  <c r="AK424" i="3" s="1"/>
  <c r="AI424" i="3"/>
  <c r="AF424" i="3"/>
  <c r="AB424" i="3"/>
  <c r="Y424" i="3"/>
  <c r="T424" i="3"/>
  <c r="H424" i="3"/>
  <c r="A424" i="3"/>
  <c r="BG423" i="3"/>
  <c r="BF423" i="3"/>
  <c r="BE423" i="3"/>
  <c r="BD423" i="3"/>
  <c r="BC423" i="3"/>
  <c r="BB423" i="3"/>
  <c r="BA423" i="3"/>
  <c r="AZ423" i="3"/>
  <c r="AY423" i="3"/>
  <c r="AX423" i="3"/>
  <c r="AW423" i="3"/>
  <c r="AV423" i="3"/>
  <c r="AU423" i="3"/>
  <c r="AT423" i="3"/>
  <c r="AS423" i="3"/>
  <c r="AP423" i="3"/>
  <c r="AO423" i="3"/>
  <c r="AN423" i="3"/>
  <c r="AM423" i="3"/>
  <c r="AJ423" i="3" a="1"/>
  <c r="AJ423" i="3"/>
  <c r="AK423" i="3" s="1"/>
  <c r="AI423" i="3"/>
  <c r="AF423" i="3"/>
  <c r="AB423" i="3"/>
  <c r="Y423" i="3"/>
  <c r="T423" i="3"/>
  <c r="AL423" i="3" s="1"/>
  <c r="AQ423" i="3" s="1"/>
  <c r="H423" i="3"/>
  <c r="A423" i="3"/>
  <c r="AT422" i="3"/>
  <c r="AP422" i="3"/>
  <c r="AO422" i="3"/>
  <c r="AM422" i="3"/>
  <c r="AJ422" i="3" a="1"/>
  <c r="AJ422" i="3"/>
  <c r="AK422" i="3" s="1"/>
  <c r="AI422" i="3"/>
  <c r="AF422" i="3"/>
  <c r="AB422" i="3"/>
  <c r="Y422" i="3"/>
  <c r="T422" i="3"/>
  <c r="AN422" i="3" s="1"/>
  <c r="H422" i="3"/>
  <c r="A422" i="3"/>
  <c r="BF421" i="3"/>
  <c r="BD421" i="3"/>
  <c r="BC421" i="3"/>
  <c r="BA421" i="3"/>
  <c r="AY421" i="3"/>
  <c r="AX421" i="3"/>
  <c r="AW421" i="3"/>
  <c r="AV421" i="3"/>
  <c r="AT421" i="3"/>
  <c r="AS421" i="3"/>
  <c r="AP421" i="3"/>
  <c r="AO421" i="3"/>
  <c r="AN421" i="3"/>
  <c r="AM421" i="3"/>
  <c r="AL421" i="3"/>
  <c r="AK421" i="3"/>
  <c r="AJ421" i="3" a="1"/>
  <c r="AJ421" i="3"/>
  <c r="AI421" i="3"/>
  <c r="AF421" i="3"/>
  <c r="AB421" i="3"/>
  <c r="Y421" i="3"/>
  <c r="T421" i="3"/>
  <c r="H421" i="3"/>
  <c r="A421" i="3"/>
  <c r="BF420" i="3"/>
  <c r="BE420" i="3"/>
  <c r="BC420" i="3"/>
  <c r="BA420" i="3"/>
  <c r="AZ420" i="3"/>
  <c r="AX420" i="3"/>
  <c r="AV420" i="3"/>
  <c r="AT420" i="3"/>
  <c r="AY420" i="3" s="1"/>
  <c r="AS420" i="3"/>
  <c r="AP420" i="3"/>
  <c r="AO420" i="3"/>
  <c r="AM420" i="3"/>
  <c r="AL420" i="3"/>
  <c r="AJ420" i="3" a="1"/>
  <c r="AJ420" i="3" s="1"/>
  <c r="AK420" i="3" s="1"/>
  <c r="AI420" i="3"/>
  <c r="AF420" i="3"/>
  <c r="AB420" i="3"/>
  <c r="Y420" i="3"/>
  <c r="T420" i="3"/>
  <c r="AN420" i="3" s="1"/>
  <c r="AQ420" i="3" s="1"/>
  <c r="H420" i="3"/>
  <c r="A420" i="3"/>
  <c r="BG419" i="3"/>
  <c r="BE419" i="3"/>
  <c r="AY419" i="3"/>
  <c r="AX419" i="3"/>
  <c r="AW419" i="3"/>
  <c r="AV419" i="3"/>
  <c r="AU419" i="3"/>
  <c r="AT419" i="3"/>
  <c r="AS419" i="3"/>
  <c r="AP419" i="3"/>
  <c r="AO419" i="3"/>
  <c r="AM419" i="3"/>
  <c r="AJ419" i="3" a="1"/>
  <c r="AJ419" i="3" s="1"/>
  <c r="AK419" i="3" s="1"/>
  <c r="AI419" i="3"/>
  <c r="AF419" i="3"/>
  <c r="AB419" i="3"/>
  <c r="Y419" i="3"/>
  <c r="T419" i="3"/>
  <c r="AN419" i="3" s="1"/>
  <c r="H419" i="3"/>
  <c r="A419" i="3"/>
  <c r="BG418" i="3"/>
  <c r="BF418" i="3"/>
  <c r="BC418" i="3"/>
  <c r="BA418" i="3"/>
  <c r="AY418" i="3"/>
  <c r="AW418" i="3"/>
  <c r="AV418" i="3"/>
  <c r="AT418" i="3"/>
  <c r="AS418" i="3"/>
  <c r="AP418" i="3"/>
  <c r="AO418" i="3"/>
  <c r="AM418" i="3"/>
  <c r="AQ418" i="3" s="1"/>
  <c r="AL418" i="3"/>
  <c r="AK418" i="3"/>
  <c r="AJ418" i="3" a="1"/>
  <c r="AJ418" i="3"/>
  <c r="AI418" i="3"/>
  <c r="AF418" i="3"/>
  <c r="AB418" i="3"/>
  <c r="Y418" i="3"/>
  <c r="T418" i="3"/>
  <c r="AN418" i="3" s="1"/>
  <c r="H418" i="3"/>
  <c r="A418" i="3"/>
  <c r="BG417" i="3"/>
  <c r="BF417" i="3"/>
  <c r="BE417" i="3"/>
  <c r="BC417" i="3"/>
  <c r="BB417" i="3"/>
  <c r="AZ417" i="3"/>
  <c r="AX417" i="3"/>
  <c r="AT417" i="3"/>
  <c r="BA417" i="3" s="1"/>
  <c r="AS417" i="3"/>
  <c r="AQ417" i="3"/>
  <c r="AP417" i="3"/>
  <c r="AO417" i="3"/>
  <c r="AN417" i="3"/>
  <c r="AM417" i="3"/>
  <c r="AL417" i="3"/>
  <c r="AJ417" i="3" a="1"/>
  <c r="AJ417" i="3"/>
  <c r="AK417" i="3" s="1"/>
  <c r="AI417" i="3"/>
  <c r="AF417" i="3"/>
  <c r="AB417" i="3"/>
  <c r="Y417" i="3"/>
  <c r="T417" i="3"/>
  <c r="H417" i="3"/>
  <c r="A417" i="3"/>
  <c r="BG416" i="3"/>
  <c r="BF416" i="3"/>
  <c r="BE416" i="3"/>
  <c r="BD416" i="3"/>
  <c r="BB416" i="3"/>
  <c r="BA416" i="3"/>
  <c r="AZ416" i="3"/>
  <c r="AY416" i="3"/>
  <c r="AX416" i="3"/>
  <c r="AW416" i="3"/>
  <c r="AV416" i="3"/>
  <c r="AT416" i="3"/>
  <c r="AP416" i="3"/>
  <c r="AO416" i="3"/>
  <c r="AM416" i="3"/>
  <c r="AK416" i="3"/>
  <c r="AJ416" i="3" a="1"/>
  <c r="AJ416" i="3"/>
  <c r="AI416" i="3"/>
  <c r="AF416" i="3"/>
  <c r="AB416" i="3"/>
  <c r="Y416" i="3"/>
  <c r="T416" i="3"/>
  <c r="H416" i="3"/>
  <c r="A416" i="3"/>
  <c r="AT415" i="3"/>
  <c r="AS415" i="3" s="1"/>
  <c r="AP415" i="3"/>
  <c r="AO415" i="3"/>
  <c r="AN415" i="3"/>
  <c r="AM415" i="3"/>
  <c r="AL415" i="3"/>
  <c r="AJ415" i="3" a="1"/>
  <c r="AJ415" i="3"/>
  <c r="AK415" i="3" s="1"/>
  <c r="AI415" i="3"/>
  <c r="AF415" i="3"/>
  <c r="AB415" i="3"/>
  <c r="Y415" i="3"/>
  <c r="T415" i="3"/>
  <c r="H415" i="3"/>
  <c r="A415" i="3"/>
  <c r="BG414" i="3"/>
  <c r="BE414" i="3"/>
  <c r="BC414" i="3"/>
  <c r="AZ414" i="3"/>
  <c r="AT414" i="3"/>
  <c r="AS414" i="3" s="1"/>
  <c r="AP414" i="3"/>
  <c r="AO414" i="3"/>
  <c r="AM414" i="3"/>
  <c r="AJ414" i="3" a="1"/>
  <c r="AJ414" i="3"/>
  <c r="AK414" i="3" s="1"/>
  <c r="AI414" i="3"/>
  <c r="AF414" i="3"/>
  <c r="AB414" i="3"/>
  <c r="Y414" i="3"/>
  <c r="T414" i="3"/>
  <c r="H414" i="3"/>
  <c r="A414" i="3"/>
  <c r="AT413" i="3"/>
  <c r="AP413" i="3"/>
  <c r="AO413" i="3"/>
  <c r="AM413" i="3"/>
  <c r="AK413" i="3"/>
  <c r="AJ413" i="3" a="1"/>
  <c r="AJ413" i="3" s="1"/>
  <c r="AI413" i="3"/>
  <c r="AF413" i="3"/>
  <c r="AB413" i="3"/>
  <c r="Y413" i="3"/>
  <c r="T413" i="3"/>
  <c r="AL413" i="3" s="1"/>
  <c r="H413" i="3"/>
  <c r="A413" i="3"/>
  <c r="BG412" i="3"/>
  <c r="BB412" i="3"/>
  <c r="AZ412" i="3"/>
  <c r="AT412" i="3"/>
  <c r="AS412" i="3"/>
  <c r="AP412" i="3"/>
  <c r="AO412" i="3"/>
  <c r="AN412" i="3"/>
  <c r="AM412" i="3"/>
  <c r="AK412" i="3"/>
  <c r="AJ412" i="3" a="1"/>
  <c r="AJ412" i="3" s="1"/>
  <c r="AI412" i="3"/>
  <c r="AF412" i="3"/>
  <c r="AB412" i="3"/>
  <c r="Y412" i="3"/>
  <c r="T412" i="3"/>
  <c r="AL412" i="3" s="1"/>
  <c r="AQ412" i="3" s="1"/>
  <c r="H412" i="3"/>
  <c r="A412" i="3"/>
  <c r="BF411" i="3"/>
  <c r="BE411" i="3"/>
  <c r="BD411" i="3"/>
  <c r="BB411" i="3"/>
  <c r="AT411" i="3"/>
  <c r="BG411" i="3" s="1"/>
  <c r="AS411" i="3"/>
  <c r="AP411" i="3"/>
  <c r="AO411" i="3"/>
  <c r="AN411" i="3"/>
  <c r="AM411" i="3"/>
  <c r="AL411" i="3"/>
  <c r="AQ411" i="3" s="1"/>
  <c r="AJ411" i="3" a="1"/>
  <c r="AJ411" i="3" s="1"/>
  <c r="AK411" i="3" s="1"/>
  <c r="AI411" i="3"/>
  <c r="AF411" i="3"/>
  <c r="AB411" i="3"/>
  <c r="Y411" i="3"/>
  <c r="T411" i="3"/>
  <c r="H411" i="3"/>
  <c r="A411" i="3"/>
  <c r="BG410" i="3"/>
  <c r="BF410" i="3"/>
  <c r="BE410" i="3"/>
  <c r="BD410" i="3"/>
  <c r="BC410" i="3"/>
  <c r="BB410" i="3"/>
  <c r="BA410" i="3"/>
  <c r="AZ410" i="3"/>
  <c r="AY410" i="3"/>
  <c r="AX410" i="3"/>
  <c r="AU410" i="3"/>
  <c r="AT410" i="3"/>
  <c r="AW410" i="3" s="1"/>
  <c r="AS410" i="3"/>
  <c r="AP410" i="3"/>
  <c r="AO410" i="3"/>
  <c r="AQ410" i="3" s="1"/>
  <c r="AN410" i="3"/>
  <c r="AM410" i="3"/>
  <c r="AL410" i="3"/>
  <c r="AJ410" i="3" a="1"/>
  <c r="AJ410" i="3"/>
  <c r="AK410" i="3" s="1"/>
  <c r="AI410" i="3"/>
  <c r="AF410" i="3"/>
  <c r="AB410" i="3"/>
  <c r="Y410" i="3"/>
  <c r="T410" i="3"/>
  <c r="H410" i="3"/>
  <c r="A410" i="3"/>
  <c r="BG409" i="3"/>
  <c r="BF409" i="3"/>
  <c r="BE409" i="3"/>
  <c r="BD409" i="3"/>
  <c r="BC409" i="3"/>
  <c r="BB409" i="3"/>
  <c r="BA409" i="3"/>
  <c r="AZ409" i="3"/>
  <c r="AY409" i="3"/>
  <c r="AX409" i="3"/>
  <c r="AW409" i="3"/>
  <c r="AU409" i="3"/>
  <c r="AT409" i="3"/>
  <c r="AV409" i="3" s="1"/>
  <c r="AS409" i="3"/>
  <c r="AP409" i="3"/>
  <c r="AO409" i="3"/>
  <c r="AM409" i="3"/>
  <c r="AK409" i="3"/>
  <c r="AJ409" i="3" a="1"/>
  <c r="AJ409" i="3"/>
  <c r="AI409" i="3"/>
  <c r="AF409" i="3"/>
  <c r="AB409" i="3"/>
  <c r="Y409" i="3"/>
  <c r="T409" i="3"/>
  <c r="H409" i="3"/>
  <c r="A409" i="3"/>
  <c r="AU408" i="3"/>
  <c r="AT408" i="3"/>
  <c r="AP408" i="3"/>
  <c r="AO408" i="3"/>
  <c r="AM408" i="3"/>
  <c r="AJ408" i="3" a="1"/>
  <c r="AJ408" i="3"/>
  <c r="AK408" i="3" s="1"/>
  <c r="AI408" i="3"/>
  <c r="AF408" i="3"/>
  <c r="AB408" i="3"/>
  <c r="Y408" i="3"/>
  <c r="T408" i="3"/>
  <c r="AN408" i="3" s="1"/>
  <c r="H408" i="3"/>
  <c r="A408" i="3"/>
  <c r="BG407" i="3"/>
  <c r="BD407" i="3"/>
  <c r="AY407" i="3"/>
  <c r="AX407" i="3"/>
  <c r="AT407" i="3"/>
  <c r="BF407" i="3" s="1"/>
  <c r="AS407" i="3"/>
  <c r="AP407" i="3"/>
  <c r="AO407" i="3"/>
  <c r="AN407" i="3"/>
  <c r="AM407" i="3"/>
  <c r="AL407" i="3"/>
  <c r="AJ407" i="3" a="1"/>
  <c r="AJ407" i="3" s="1"/>
  <c r="AK407" i="3" s="1"/>
  <c r="AI407" i="3"/>
  <c r="AF407" i="3"/>
  <c r="AB407" i="3"/>
  <c r="Y407" i="3"/>
  <c r="T407" i="3"/>
  <c r="H407" i="3"/>
  <c r="A407" i="3"/>
  <c r="BD406" i="3"/>
  <c r="BC406" i="3"/>
  <c r="BB406" i="3"/>
  <c r="AZ406" i="3"/>
  <c r="AT406" i="3"/>
  <c r="AS406" i="3" s="1"/>
  <c r="AP406" i="3"/>
  <c r="AO406" i="3"/>
  <c r="AM406" i="3"/>
  <c r="AL406" i="3"/>
  <c r="AQ406" i="3" s="1"/>
  <c r="AJ406" i="3" a="1"/>
  <c r="AJ406" i="3" s="1"/>
  <c r="AK406" i="3" s="1"/>
  <c r="AI406" i="3"/>
  <c r="AF406" i="3"/>
  <c r="AB406" i="3"/>
  <c r="Y406" i="3"/>
  <c r="T406" i="3"/>
  <c r="AN406" i="3" s="1"/>
  <c r="H406" i="3"/>
  <c r="A406" i="3"/>
  <c r="BB405" i="3"/>
  <c r="BA405" i="3"/>
  <c r="AZ405" i="3"/>
  <c r="AY405" i="3"/>
  <c r="AX405" i="3"/>
  <c r="AV405" i="3"/>
  <c r="AT405" i="3"/>
  <c r="AS405" i="3" s="1"/>
  <c r="AP405" i="3"/>
  <c r="AQ405" i="3" s="1"/>
  <c r="AO405" i="3"/>
  <c r="AN405" i="3"/>
  <c r="AM405" i="3"/>
  <c r="AL405" i="3"/>
  <c r="AJ405" i="3" a="1"/>
  <c r="AJ405" i="3"/>
  <c r="AK405" i="3" s="1"/>
  <c r="AI405" i="3"/>
  <c r="AF405" i="3"/>
  <c r="AB405" i="3"/>
  <c r="Y405" i="3"/>
  <c r="T405" i="3"/>
  <c r="H405" i="3"/>
  <c r="A405" i="3"/>
  <c r="BG404" i="3"/>
  <c r="BF404" i="3"/>
  <c r="BD404" i="3"/>
  <c r="BB404" i="3"/>
  <c r="AY404" i="3"/>
  <c r="AX404" i="3"/>
  <c r="AW404" i="3"/>
  <c r="AV404" i="3"/>
  <c r="AU404" i="3"/>
  <c r="AT404" i="3"/>
  <c r="AS404" i="3"/>
  <c r="AP404" i="3"/>
  <c r="AO404" i="3"/>
  <c r="AM404" i="3"/>
  <c r="AJ404" i="3" a="1"/>
  <c r="AJ404" i="3" s="1"/>
  <c r="AK404" i="3" s="1"/>
  <c r="AI404" i="3"/>
  <c r="AF404" i="3"/>
  <c r="AB404" i="3"/>
  <c r="Y404" i="3"/>
  <c r="T404" i="3"/>
  <c r="H404" i="3"/>
  <c r="A404" i="3"/>
  <c r="BF403" i="3"/>
  <c r="AY403" i="3"/>
  <c r="AX403" i="3"/>
  <c r="AT403" i="3"/>
  <c r="BG403" i="3" s="1"/>
  <c r="AS403" i="3"/>
  <c r="AP403" i="3"/>
  <c r="AO403" i="3"/>
  <c r="AN403" i="3"/>
  <c r="AM403" i="3"/>
  <c r="AJ403" i="3" a="1"/>
  <c r="AJ403" i="3" s="1"/>
  <c r="AK403" i="3" s="1"/>
  <c r="AI403" i="3"/>
  <c r="AF403" i="3"/>
  <c r="AB403" i="3"/>
  <c r="Y403" i="3"/>
  <c r="T403" i="3"/>
  <c r="AL403" i="3" s="1"/>
  <c r="H403" i="3"/>
  <c r="A403" i="3"/>
  <c r="BF402" i="3"/>
  <c r="BE402" i="3"/>
  <c r="BD402" i="3"/>
  <c r="AZ402" i="3"/>
  <c r="AT402" i="3"/>
  <c r="AS402" i="3" s="1"/>
  <c r="AP402" i="3"/>
  <c r="AO402" i="3"/>
  <c r="AN402" i="3"/>
  <c r="AM402" i="3"/>
  <c r="AK402" i="3"/>
  <c r="AJ402" i="3" a="1"/>
  <c r="AJ402" i="3"/>
  <c r="AI402" i="3"/>
  <c r="AF402" i="3"/>
  <c r="AB402" i="3"/>
  <c r="Y402" i="3"/>
  <c r="T402" i="3"/>
  <c r="AL402" i="3" s="1"/>
  <c r="AQ402" i="3" s="1"/>
  <c r="H402" i="3"/>
  <c r="A402" i="3"/>
  <c r="BD401" i="3"/>
  <c r="BC401" i="3"/>
  <c r="BA401" i="3"/>
  <c r="AY401" i="3"/>
  <c r="AX401" i="3"/>
  <c r="AV401" i="3"/>
  <c r="AT401" i="3"/>
  <c r="AS401" i="3" s="1"/>
  <c r="AP401" i="3"/>
  <c r="AO401" i="3"/>
  <c r="AN401" i="3"/>
  <c r="AM401" i="3"/>
  <c r="AJ401" i="3" a="1"/>
  <c r="AJ401" i="3" s="1"/>
  <c r="AK401" i="3" s="1"/>
  <c r="AI401" i="3"/>
  <c r="AF401" i="3"/>
  <c r="AB401" i="3"/>
  <c r="Y401" i="3"/>
  <c r="T401" i="3"/>
  <c r="AL401" i="3" s="1"/>
  <c r="AQ401" i="3" s="1"/>
  <c r="H401" i="3"/>
  <c r="A401" i="3"/>
  <c r="AU400" i="3"/>
  <c r="AT400" i="3"/>
  <c r="AS400" i="3"/>
  <c r="AP400" i="3"/>
  <c r="AO400" i="3"/>
  <c r="AM400" i="3"/>
  <c r="AK400" i="3"/>
  <c r="AJ400" i="3" a="1"/>
  <c r="AJ400" i="3"/>
  <c r="AI400" i="3"/>
  <c r="AF400" i="3"/>
  <c r="AB400" i="3"/>
  <c r="Y400" i="3"/>
  <c r="T400" i="3"/>
  <c r="AN400" i="3" s="1"/>
  <c r="H400" i="3"/>
  <c r="A400" i="3"/>
  <c r="BF399" i="3"/>
  <c r="BA399" i="3"/>
  <c r="AY399" i="3"/>
  <c r="AT399" i="3"/>
  <c r="BG399" i="3" s="1"/>
  <c r="AS399" i="3"/>
  <c r="AP399" i="3"/>
  <c r="AO399" i="3"/>
  <c r="AN399" i="3"/>
  <c r="AM399" i="3"/>
  <c r="AK399" i="3"/>
  <c r="AJ399" i="3" a="1"/>
  <c r="AJ399" i="3" s="1"/>
  <c r="AI399" i="3"/>
  <c r="AF399" i="3"/>
  <c r="AB399" i="3"/>
  <c r="Y399" i="3"/>
  <c r="T399" i="3"/>
  <c r="AL399" i="3" s="1"/>
  <c r="AQ399" i="3" s="1"/>
  <c r="H399" i="3"/>
  <c r="A399" i="3"/>
  <c r="BF398" i="3"/>
  <c r="BE398" i="3"/>
  <c r="BD398" i="3"/>
  <c r="BB398" i="3"/>
  <c r="AT398" i="3"/>
  <c r="AS398" i="3" s="1"/>
  <c r="AP398" i="3"/>
  <c r="AO398" i="3"/>
  <c r="AM398" i="3"/>
  <c r="AL398" i="3"/>
  <c r="AQ398" i="3" s="1"/>
  <c r="AJ398" i="3" a="1"/>
  <c r="AJ398" i="3"/>
  <c r="AK398" i="3" s="1"/>
  <c r="AI398" i="3"/>
  <c r="AF398" i="3"/>
  <c r="AB398" i="3"/>
  <c r="Y398" i="3"/>
  <c r="T398" i="3"/>
  <c r="AN398" i="3" s="1"/>
  <c r="H398" i="3"/>
  <c r="A398" i="3"/>
  <c r="BF397" i="3"/>
  <c r="BE397" i="3"/>
  <c r="BD397" i="3"/>
  <c r="BC397" i="3"/>
  <c r="BB397" i="3"/>
  <c r="BA397" i="3"/>
  <c r="AZ397" i="3"/>
  <c r="AY397" i="3"/>
  <c r="AU397" i="3"/>
  <c r="AT397" i="3"/>
  <c r="BG397" i="3" s="1"/>
  <c r="AS397" i="3"/>
  <c r="AP397" i="3"/>
  <c r="AO397" i="3"/>
  <c r="AM397" i="3"/>
  <c r="AL397" i="3"/>
  <c r="AJ397" i="3" a="1"/>
  <c r="AJ397" i="3" s="1"/>
  <c r="AK397" i="3" s="1"/>
  <c r="AI397" i="3"/>
  <c r="AF397" i="3"/>
  <c r="AB397" i="3"/>
  <c r="Y397" i="3"/>
  <c r="T397" i="3"/>
  <c r="AN397" i="3" s="1"/>
  <c r="AQ397" i="3" s="1"/>
  <c r="H397" i="3"/>
  <c r="A397" i="3"/>
  <c r="AX396" i="3"/>
  <c r="AT396" i="3"/>
  <c r="AP396" i="3"/>
  <c r="AO396" i="3"/>
  <c r="AN396" i="3"/>
  <c r="AM396" i="3"/>
  <c r="AQ396" i="3" s="1"/>
  <c r="AL396" i="3"/>
  <c r="AJ396" i="3" a="1"/>
  <c r="AJ396" i="3"/>
  <c r="AK396" i="3" s="1"/>
  <c r="AI396" i="3"/>
  <c r="AF396" i="3"/>
  <c r="AB396" i="3"/>
  <c r="Y396" i="3"/>
  <c r="T396" i="3"/>
  <c r="H396" i="3"/>
  <c r="A396" i="3"/>
  <c r="BG395" i="3"/>
  <c r="BF395" i="3"/>
  <c r="BE395" i="3"/>
  <c r="BD395" i="3"/>
  <c r="BC395" i="3"/>
  <c r="BB395" i="3"/>
  <c r="BA395" i="3"/>
  <c r="AZ395" i="3"/>
  <c r="AY395" i="3"/>
  <c r="AX395" i="3"/>
  <c r="AW395" i="3"/>
  <c r="AU395" i="3"/>
  <c r="AT395" i="3"/>
  <c r="AV395" i="3" s="1"/>
  <c r="AS395" i="3"/>
  <c r="AP395" i="3"/>
  <c r="AO395" i="3"/>
  <c r="AM395" i="3"/>
  <c r="AJ395" i="3" a="1"/>
  <c r="AJ395" i="3" s="1"/>
  <c r="AK395" i="3" s="1"/>
  <c r="AI395" i="3"/>
  <c r="AF395" i="3"/>
  <c r="AB395" i="3"/>
  <c r="Y395" i="3"/>
  <c r="T395" i="3"/>
  <c r="AN395" i="3" s="1"/>
  <c r="H395" i="3"/>
  <c r="A395" i="3"/>
  <c r="BG394" i="3"/>
  <c r="AT394" i="3"/>
  <c r="AP394" i="3"/>
  <c r="AO394" i="3"/>
  <c r="AN394" i="3"/>
  <c r="AQ394" i="3" s="1"/>
  <c r="AM394" i="3"/>
  <c r="AL394" i="3"/>
  <c r="AJ394" i="3" a="1"/>
  <c r="AJ394" i="3"/>
  <c r="AK394" i="3" s="1"/>
  <c r="AI394" i="3"/>
  <c r="AF394" i="3"/>
  <c r="AB394" i="3"/>
  <c r="Y394" i="3"/>
  <c r="T394" i="3"/>
  <c r="H394" i="3"/>
  <c r="A394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P393" i="3"/>
  <c r="AO393" i="3"/>
  <c r="AN393" i="3"/>
  <c r="AM393" i="3"/>
  <c r="AL393" i="3"/>
  <c r="AJ393" i="3" a="1"/>
  <c r="AJ393" i="3" s="1"/>
  <c r="AK393" i="3" s="1"/>
  <c r="AI393" i="3"/>
  <c r="AF393" i="3"/>
  <c r="AB393" i="3"/>
  <c r="Y393" i="3"/>
  <c r="T393" i="3"/>
  <c r="H393" i="3"/>
  <c r="A393" i="3"/>
  <c r="BF392" i="3"/>
  <c r="BE392" i="3"/>
  <c r="BD392" i="3"/>
  <c r="BC392" i="3"/>
  <c r="BA392" i="3"/>
  <c r="AY392" i="3"/>
  <c r="AW392" i="3"/>
  <c r="AV392" i="3"/>
  <c r="AU392" i="3"/>
  <c r="AT392" i="3"/>
  <c r="BB392" i="3" s="1"/>
  <c r="AP392" i="3"/>
  <c r="AO392" i="3"/>
  <c r="AM392" i="3"/>
  <c r="AL392" i="3"/>
  <c r="AQ392" i="3" s="1"/>
  <c r="AK392" i="3"/>
  <c r="AJ392" i="3" a="1"/>
  <c r="AJ392" i="3"/>
  <c r="AI392" i="3"/>
  <c r="AF392" i="3"/>
  <c r="AB392" i="3"/>
  <c r="Y392" i="3"/>
  <c r="T392" i="3"/>
  <c r="AN392" i="3" s="1"/>
  <c r="H392" i="3"/>
  <c r="A392" i="3"/>
  <c r="BD391" i="3"/>
  <c r="BC391" i="3"/>
  <c r="BB391" i="3"/>
  <c r="BA391" i="3"/>
  <c r="AZ391" i="3"/>
  <c r="AX391" i="3"/>
  <c r="AV391" i="3"/>
  <c r="AT391" i="3"/>
  <c r="BF391" i="3" s="1"/>
  <c r="AS391" i="3"/>
  <c r="AP391" i="3"/>
  <c r="AO391" i="3"/>
  <c r="AM391" i="3"/>
  <c r="AL391" i="3"/>
  <c r="AJ391" i="3" a="1"/>
  <c r="AJ391" i="3" s="1"/>
  <c r="AK391" i="3" s="1"/>
  <c r="AI391" i="3"/>
  <c r="AF391" i="3"/>
  <c r="AB391" i="3"/>
  <c r="Y391" i="3"/>
  <c r="T391" i="3"/>
  <c r="AN391" i="3" s="1"/>
  <c r="H391" i="3"/>
  <c r="A391" i="3"/>
  <c r="BF390" i="3"/>
  <c r="BE390" i="3"/>
  <c r="BD390" i="3"/>
  <c r="BC390" i="3"/>
  <c r="BB390" i="3"/>
  <c r="BA390" i="3"/>
  <c r="AZ390" i="3"/>
  <c r="AY390" i="3"/>
  <c r="AX390" i="3"/>
  <c r="AW390" i="3"/>
  <c r="AV390" i="3"/>
  <c r="AU390" i="3"/>
  <c r="AT390" i="3"/>
  <c r="BG390" i="3" s="1"/>
  <c r="AS390" i="3"/>
  <c r="AP390" i="3"/>
  <c r="AO390" i="3"/>
  <c r="AM390" i="3"/>
  <c r="AJ390" i="3" a="1"/>
  <c r="AJ390" i="3"/>
  <c r="AK390" i="3" s="1"/>
  <c r="AI390" i="3"/>
  <c r="AF390" i="3"/>
  <c r="AB390" i="3"/>
  <c r="Y390" i="3"/>
  <c r="T390" i="3"/>
  <c r="H390" i="3"/>
  <c r="A390" i="3"/>
  <c r="AT389" i="3"/>
  <c r="AP389" i="3"/>
  <c r="AO389" i="3"/>
  <c r="AN389" i="3"/>
  <c r="AM389" i="3"/>
  <c r="AQ389" i="3" s="1"/>
  <c r="AL389" i="3"/>
  <c r="AJ389" i="3" a="1"/>
  <c r="AJ389" i="3"/>
  <c r="AK389" i="3" s="1"/>
  <c r="AI389" i="3"/>
  <c r="AF389" i="3"/>
  <c r="AB389" i="3"/>
  <c r="Y389" i="3"/>
  <c r="T389" i="3"/>
  <c r="H389" i="3"/>
  <c r="A389" i="3"/>
  <c r="BG388" i="3"/>
  <c r="BE388" i="3"/>
  <c r="BD388" i="3"/>
  <c r="BC388" i="3"/>
  <c r="BB388" i="3"/>
  <c r="AY388" i="3"/>
  <c r="AX388" i="3"/>
  <c r="AW388" i="3"/>
  <c r="AV388" i="3"/>
  <c r="AU388" i="3"/>
  <c r="AT388" i="3"/>
  <c r="BF388" i="3" s="1"/>
  <c r="AS388" i="3"/>
  <c r="AP388" i="3"/>
  <c r="AO388" i="3"/>
  <c r="AM388" i="3"/>
  <c r="AK388" i="3"/>
  <c r="AJ388" i="3" a="1"/>
  <c r="AJ388" i="3"/>
  <c r="AI388" i="3"/>
  <c r="AF388" i="3"/>
  <c r="AB388" i="3"/>
  <c r="Y388" i="3"/>
  <c r="T388" i="3"/>
  <c r="H388" i="3"/>
  <c r="A388" i="3"/>
  <c r="AT387" i="3"/>
  <c r="AP387" i="3"/>
  <c r="AO387" i="3"/>
  <c r="AM387" i="3"/>
  <c r="AJ387" i="3" a="1"/>
  <c r="AJ387" i="3" s="1"/>
  <c r="AK387" i="3" s="1"/>
  <c r="AI387" i="3"/>
  <c r="AF387" i="3"/>
  <c r="AB387" i="3"/>
  <c r="Y387" i="3"/>
  <c r="T387" i="3"/>
  <c r="AN387" i="3" s="1"/>
  <c r="H387" i="3"/>
  <c r="A387" i="3"/>
  <c r="BG386" i="3"/>
  <c r="AU386" i="3"/>
  <c r="AT386" i="3"/>
  <c r="BF386" i="3" s="1"/>
  <c r="AS386" i="3"/>
  <c r="AP386" i="3"/>
  <c r="AO386" i="3"/>
  <c r="AM386" i="3"/>
  <c r="AJ386" i="3" a="1"/>
  <c r="AJ386" i="3" s="1"/>
  <c r="AK386" i="3" s="1"/>
  <c r="AI386" i="3"/>
  <c r="AF386" i="3"/>
  <c r="AB386" i="3"/>
  <c r="Y386" i="3"/>
  <c r="T386" i="3"/>
  <c r="AN386" i="3" s="1"/>
  <c r="H386" i="3"/>
  <c r="A386" i="3"/>
  <c r="BF385" i="3"/>
  <c r="AT385" i="3"/>
  <c r="BE385" i="3" s="1"/>
  <c r="AP385" i="3"/>
  <c r="AO385" i="3"/>
  <c r="AM385" i="3"/>
  <c r="AJ385" i="3" a="1"/>
  <c r="AJ385" i="3"/>
  <c r="AK385" i="3" s="1"/>
  <c r="AI385" i="3"/>
  <c r="AF385" i="3"/>
  <c r="AB385" i="3"/>
  <c r="Y385" i="3"/>
  <c r="T385" i="3"/>
  <c r="AN385" i="3" s="1"/>
  <c r="H385" i="3"/>
  <c r="A385" i="3"/>
  <c r="BG384" i="3"/>
  <c r="BE384" i="3"/>
  <c r="AZ384" i="3"/>
  <c r="AY384" i="3"/>
  <c r="AT384" i="3"/>
  <c r="BD384" i="3" s="1"/>
  <c r="AS384" i="3"/>
  <c r="AP384" i="3"/>
  <c r="AO384" i="3"/>
  <c r="AN384" i="3"/>
  <c r="AM384" i="3"/>
  <c r="AJ384" i="3" a="1"/>
  <c r="AJ384" i="3"/>
  <c r="AK384" i="3" s="1"/>
  <c r="AI384" i="3"/>
  <c r="AF384" i="3"/>
  <c r="AB384" i="3"/>
  <c r="Y384" i="3"/>
  <c r="T384" i="3"/>
  <c r="AL384" i="3" s="1"/>
  <c r="H384" i="3"/>
  <c r="A384" i="3"/>
  <c r="BG383" i="3"/>
  <c r="BF383" i="3"/>
  <c r="BD383" i="3"/>
  <c r="AY383" i="3"/>
  <c r="AX383" i="3"/>
  <c r="AT383" i="3"/>
  <c r="BC383" i="3" s="1"/>
  <c r="AS383" i="3"/>
  <c r="AP383" i="3"/>
  <c r="AO383" i="3"/>
  <c r="AN383" i="3"/>
  <c r="AM383" i="3"/>
  <c r="AK383" i="3"/>
  <c r="AJ383" i="3" a="1"/>
  <c r="AJ383" i="3"/>
  <c r="AI383" i="3"/>
  <c r="AF383" i="3"/>
  <c r="AB383" i="3"/>
  <c r="Y383" i="3"/>
  <c r="T383" i="3"/>
  <c r="AL383" i="3" s="1"/>
  <c r="H383" i="3"/>
  <c r="A383" i="3"/>
  <c r="BG382" i="3"/>
  <c r="BF382" i="3"/>
  <c r="BE382" i="3"/>
  <c r="BD382" i="3"/>
  <c r="BC382" i="3"/>
  <c r="BA382" i="3"/>
  <c r="AY382" i="3"/>
  <c r="AX382" i="3"/>
  <c r="AW382" i="3"/>
  <c r="AV382" i="3"/>
  <c r="AT382" i="3"/>
  <c r="BB382" i="3" s="1"/>
  <c r="AS382" i="3"/>
  <c r="AP382" i="3"/>
  <c r="AO382" i="3"/>
  <c r="AN382" i="3"/>
  <c r="AM382" i="3"/>
  <c r="AL382" i="3"/>
  <c r="AQ382" i="3" s="1"/>
  <c r="AJ382" i="3" a="1"/>
  <c r="AJ382" i="3" s="1"/>
  <c r="AK382" i="3" s="1"/>
  <c r="AI382" i="3"/>
  <c r="AF382" i="3"/>
  <c r="AB382" i="3"/>
  <c r="Y382" i="3"/>
  <c r="T382" i="3"/>
  <c r="H382" i="3"/>
  <c r="A382" i="3"/>
  <c r="BG381" i="3"/>
  <c r="BF381" i="3"/>
  <c r="BE381" i="3"/>
  <c r="BD381" i="3"/>
  <c r="BC381" i="3"/>
  <c r="BB381" i="3"/>
  <c r="AZ381" i="3"/>
  <c r="AY381" i="3"/>
  <c r="AX381" i="3"/>
  <c r="AW381" i="3"/>
  <c r="AV381" i="3"/>
  <c r="AU381" i="3"/>
  <c r="AT381" i="3"/>
  <c r="BA381" i="3" s="1"/>
  <c r="AS381" i="3"/>
  <c r="AP381" i="3"/>
  <c r="AO381" i="3"/>
  <c r="AN381" i="3"/>
  <c r="AM381" i="3"/>
  <c r="AK381" i="3"/>
  <c r="AJ381" i="3" a="1"/>
  <c r="AJ381" i="3"/>
  <c r="AI381" i="3"/>
  <c r="AF381" i="3"/>
  <c r="AB381" i="3"/>
  <c r="Y381" i="3"/>
  <c r="T381" i="3"/>
  <c r="AL381" i="3" s="1"/>
  <c r="H381" i="3"/>
  <c r="A381" i="3"/>
  <c r="BG380" i="3"/>
  <c r="BF380" i="3"/>
  <c r="BE380" i="3"/>
  <c r="BD380" i="3"/>
  <c r="BC380" i="3"/>
  <c r="BA380" i="3"/>
  <c r="AY380" i="3"/>
  <c r="AW380" i="3"/>
  <c r="AV380" i="3"/>
  <c r="AU380" i="3"/>
  <c r="AT380" i="3"/>
  <c r="AZ380" i="3" s="1"/>
  <c r="AP380" i="3"/>
  <c r="AO380" i="3"/>
  <c r="AN380" i="3"/>
  <c r="AM380" i="3"/>
  <c r="AL380" i="3"/>
  <c r="AQ380" i="3" s="1"/>
  <c r="AJ380" i="3" a="1"/>
  <c r="AJ380" i="3" s="1"/>
  <c r="AK380" i="3" s="1"/>
  <c r="AI380" i="3"/>
  <c r="AF380" i="3"/>
  <c r="AB380" i="3"/>
  <c r="Y380" i="3"/>
  <c r="T380" i="3"/>
  <c r="H380" i="3"/>
  <c r="A380" i="3"/>
  <c r="BD379" i="3"/>
  <c r="BC379" i="3"/>
  <c r="BB379" i="3"/>
  <c r="AZ379" i="3"/>
  <c r="AT379" i="3"/>
  <c r="AY379" i="3" s="1"/>
  <c r="AP379" i="3"/>
  <c r="AO379" i="3"/>
  <c r="AM379" i="3"/>
  <c r="AL379" i="3"/>
  <c r="AQ379" i="3" s="1"/>
  <c r="AJ379" i="3" a="1"/>
  <c r="AJ379" i="3"/>
  <c r="AK379" i="3" s="1"/>
  <c r="AI379" i="3"/>
  <c r="AF379" i="3"/>
  <c r="AB379" i="3"/>
  <c r="Y379" i="3"/>
  <c r="T379" i="3"/>
  <c r="AN379" i="3" s="1"/>
  <c r="H379" i="3"/>
  <c r="A379" i="3"/>
  <c r="BC378" i="3"/>
  <c r="BB378" i="3"/>
  <c r="BA378" i="3"/>
  <c r="AY378" i="3"/>
  <c r="AT378" i="3"/>
  <c r="AX378" i="3" s="1"/>
  <c r="AS378" i="3"/>
  <c r="AP378" i="3"/>
  <c r="AO378" i="3"/>
  <c r="AN378" i="3"/>
  <c r="AM378" i="3"/>
  <c r="AL378" i="3"/>
  <c r="AQ378" i="3" s="1"/>
  <c r="AJ378" i="3" a="1"/>
  <c r="AJ378" i="3" s="1"/>
  <c r="AK378" i="3" s="1"/>
  <c r="AI378" i="3"/>
  <c r="AF378" i="3"/>
  <c r="AB378" i="3"/>
  <c r="Y378" i="3"/>
  <c r="T378" i="3"/>
  <c r="H378" i="3"/>
  <c r="A378" i="3"/>
  <c r="BD377" i="3"/>
  <c r="BC377" i="3"/>
  <c r="BB377" i="3"/>
  <c r="BA377" i="3"/>
  <c r="AZ377" i="3"/>
  <c r="AX377" i="3"/>
  <c r="AV377" i="3"/>
  <c r="AT377" i="3"/>
  <c r="AW377" i="3" s="1"/>
  <c r="AS377" i="3"/>
  <c r="AQ377" i="3"/>
  <c r="AP377" i="3"/>
  <c r="AO377" i="3"/>
  <c r="AN377" i="3"/>
  <c r="AM377" i="3"/>
  <c r="AL377" i="3"/>
  <c r="AK377" i="3"/>
  <c r="AJ377" i="3" a="1"/>
  <c r="AJ377" i="3"/>
  <c r="AI377" i="3"/>
  <c r="AF377" i="3"/>
  <c r="AB377" i="3"/>
  <c r="Y377" i="3"/>
  <c r="T377" i="3"/>
  <c r="H377" i="3"/>
  <c r="A377" i="3"/>
  <c r="BG376" i="3"/>
  <c r="BF376" i="3"/>
  <c r="BD376" i="3"/>
  <c r="BC376" i="3"/>
  <c r="BB376" i="3"/>
  <c r="BA376" i="3"/>
  <c r="AZ376" i="3"/>
  <c r="AY376" i="3"/>
  <c r="AX376" i="3"/>
  <c r="AW376" i="3"/>
  <c r="AU376" i="3"/>
  <c r="AT376" i="3"/>
  <c r="AV376" i="3" s="1"/>
  <c r="AS376" i="3"/>
  <c r="AP376" i="3"/>
  <c r="AO376" i="3"/>
  <c r="AM376" i="3"/>
  <c r="AL376" i="3"/>
  <c r="AJ376" i="3" a="1"/>
  <c r="AJ376" i="3" s="1"/>
  <c r="AK376" i="3" s="1"/>
  <c r="AI376" i="3"/>
  <c r="AF376" i="3"/>
  <c r="AB376" i="3"/>
  <c r="Y376" i="3"/>
  <c r="T376" i="3"/>
  <c r="AN376" i="3" s="1"/>
  <c r="AQ376" i="3" s="1"/>
  <c r="H376" i="3"/>
  <c r="A376" i="3"/>
  <c r="BG375" i="3"/>
  <c r="BF375" i="3"/>
  <c r="BB375" i="3"/>
  <c r="BA375" i="3"/>
  <c r="AZ375" i="3"/>
  <c r="AY375" i="3"/>
  <c r="AX375" i="3"/>
  <c r="AV375" i="3"/>
  <c r="AT375" i="3"/>
  <c r="AU375" i="3" s="1"/>
  <c r="AP375" i="3"/>
  <c r="AO375" i="3"/>
  <c r="AN375" i="3"/>
  <c r="AQ375" i="3" s="1"/>
  <c r="AM375" i="3"/>
  <c r="AL375" i="3"/>
  <c r="AJ375" i="3" a="1"/>
  <c r="AJ375" i="3"/>
  <c r="AK375" i="3" s="1"/>
  <c r="AI375" i="3"/>
  <c r="AF375" i="3"/>
  <c r="AB375" i="3"/>
  <c r="Y375" i="3"/>
  <c r="T375" i="3"/>
  <c r="H375" i="3"/>
  <c r="A375" i="3"/>
  <c r="BG374" i="3"/>
  <c r="BF374" i="3"/>
  <c r="BE374" i="3"/>
  <c r="BD374" i="3"/>
  <c r="BC374" i="3"/>
  <c r="BB374" i="3"/>
  <c r="BA374" i="3"/>
  <c r="AZ374" i="3"/>
  <c r="AY374" i="3"/>
  <c r="AX374" i="3"/>
  <c r="AW374" i="3"/>
  <c r="AV374" i="3"/>
  <c r="AU374" i="3"/>
  <c r="AT374" i="3"/>
  <c r="AS374" i="3"/>
  <c r="AP374" i="3"/>
  <c r="AO374" i="3"/>
  <c r="AM374" i="3"/>
  <c r="AJ374" i="3" a="1"/>
  <c r="AJ374" i="3"/>
  <c r="AK374" i="3" s="1"/>
  <c r="AI374" i="3"/>
  <c r="AF374" i="3"/>
  <c r="AB374" i="3"/>
  <c r="Y374" i="3"/>
  <c r="T374" i="3"/>
  <c r="H374" i="3"/>
  <c r="A374" i="3"/>
  <c r="AX373" i="3"/>
  <c r="AT373" i="3"/>
  <c r="AP373" i="3"/>
  <c r="AO373" i="3"/>
  <c r="AN373" i="3"/>
  <c r="AM373" i="3"/>
  <c r="AQ373" i="3" s="1"/>
  <c r="AL373" i="3"/>
  <c r="AJ373" i="3" a="1"/>
  <c r="AJ373" i="3"/>
  <c r="AK373" i="3" s="1"/>
  <c r="AI373" i="3"/>
  <c r="AF373" i="3"/>
  <c r="AB373" i="3"/>
  <c r="Y373" i="3"/>
  <c r="T373" i="3"/>
  <c r="H373" i="3"/>
  <c r="A373" i="3"/>
  <c r="BG372" i="3"/>
  <c r="BE372" i="3"/>
  <c r="BD372" i="3"/>
  <c r="BC372" i="3"/>
  <c r="BB372" i="3"/>
  <c r="AY372" i="3"/>
  <c r="AX372" i="3"/>
  <c r="AW372" i="3"/>
  <c r="AV372" i="3"/>
  <c r="AU372" i="3"/>
  <c r="AT372" i="3"/>
  <c r="BF372" i="3" s="1"/>
  <c r="AS372" i="3"/>
  <c r="AP372" i="3"/>
  <c r="AO372" i="3"/>
  <c r="AM372" i="3"/>
  <c r="AK372" i="3"/>
  <c r="AJ372" i="3" a="1"/>
  <c r="AJ372" i="3"/>
  <c r="AI372" i="3"/>
  <c r="AF372" i="3"/>
  <c r="AB372" i="3"/>
  <c r="Y372" i="3"/>
  <c r="T372" i="3"/>
  <c r="H372" i="3"/>
  <c r="A372" i="3"/>
  <c r="AT371" i="3"/>
  <c r="AP371" i="3"/>
  <c r="AO371" i="3"/>
  <c r="AM371" i="3"/>
  <c r="AJ371" i="3" a="1"/>
  <c r="AJ371" i="3" s="1"/>
  <c r="AK371" i="3" s="1"/>
  <c r="AI371" i="3"/>
  <c r="AF371" i="3"/>
  <c r="AB371" i="3"/>
  <c r="Y371" i="3"/>
  <c r="T371" i="3"/>
  <c r="AN371" i="3" s="1"/>
  <c r="H371" i="3"/>
  <c r="A371" i="3"/>
  <c r="BG370" i="3"/>
  <c r="AU370" i="3"/>
  <c r="AT370" i="3"/>
  <c r="BF370" i="3" s="1"/>
  <c r="AS370" i="3"/>
  <c r="AP370" i="3"/>
  <c r="AO370" i="3"/>
  <c r="AM370" i="3"/>
  <c r="AJ370" i="3" a="1"/>
  <c r="AJ370" i="3" s="1"/>
  <c r="AK370" i="3" s="1"/>
  <c r="AI370" i="3"/>
  <c r="AF370" i="3"/>
  <c r="AB370" i="3"/>
  <c r="Y370" i="3"/>
  <c r="T370" i="3"/>
  <c r="H370" i="3"/>
  <c r="A370" i="3"/>
  <c r="BF369" i="3"/>
  <c r="AT369" i="3"/>
  <c r="AP369" i="3"/>
  <c r="AO369" i="3"/>
  <c r="AM369" i="3"/>
  <c r="AJ369" i="3" a="1"/>
  <c r="AJ369" i="3"/>
  <c r="AK369" i="3" s="1"/>
  <c r="AI369" i="3"/>
  <c r="AF369" i="3"/>
  <c r="AB369" i="3"/>
  <c r="Y369" i="3"/>
  <c r="T369" i="3"/>
  <c r="AN369" i="3" s="1"/>
  <c r="H369" i="3"/>
  <c r="A369" i="3"/>
  <c r="BG368" i="3"/>
  <c r="BE368" i="3"/>
  <c r="AZ368" i="3"/>
  <c r="AY368" i="3"/>
  <c r="AT368" i="3"/>
  <c r="BD368" i="3" s="1"/>
  <c r="AS368" i="3"/>
  <c r="AP368" i="3"/>
  <c r="AO368" i="3"/>
  <c r="AN368" i="3"/>
  <c r="AM368" i="3"/>
  <c r="AJ368" i="3" a="1"/>
  <c r="AJ368" i="3"/>
  <c r="AK368" i="3" s="1"/>
  <c r="AI368" i="3"/>
  <c r="AF368" i="3"/>
  <c r="AB368" i="3"/>
  <c r="Y368" i="3"/>
  <c r="T368" i="3"/>
  <c r="AL368" i="3" s="1"/>
  <c r="H368" i="3"/>
  <c r="A368" i="3"/>
  <c r="BG367" i="3"/>
  <c r="BF367" i="3"/>
  <c r="BD367" i="3"/>
  <c r="AY367" i="3"/>
  <c r="AX367" i="3"/>
  <c r="AT367" i="3"/>
  <c r="BC367" i="3" s="1"/>
  <c r="AS367" i="3"/>
  <c r="AQ367" i="3"/>
  <c r="AP367" i="3"/>
  <c r="AO367" i="3"/>
  <c r="AN367" i="3"/>
  <c r="AM367" i="3"/>
  <c r="AK367" i="3"/>
  <c r="AJ367" i="3" a="1"/>
  <c r="AJ367" i="3"/>
  <c r="AI367" i="3"/>
  <c r="AF367" i="3"/>
  <c r="AB367" i="3"/>
  <c r="Y367" i="3"/>
  <c r="T367" i="3"/>
  <c r="AL367" i="3" s="1"/>
  <c r="H367" i="3"/>
  <c r="A367" i="3"/>
  <c r="BG366" i="3"/>
  <c r="BF366" i="3"/>
  <c r="BE366" i="3"/>
  <c r="BD366" i="3"/>
  <c r="BC366" i="3"/>
  <c r="BA366" i="3"/>
  <c r="AY366" i="3"/>
  <c r="AX366" i="3"/>
  <c r="AW366" i="3"/>
  <c r="AV366" i="3"/>
  <c r="AT366" i="3"/>
  <c r="BB366" i="3" s="1"/>
  <c r="AS366" i="3"/>
  <c r="AP366" i="3"/>
  <c r="AO366" i="3"/>
  <c r="AN366" i="3"/>
  <c r="AM366" i="3"/>
  <c r="AL366" i="3"/>
  <c r="AJ366" i="3" a="1"/>
  <c r="AJ366" i="3" s="1"/>
  <c r="AK366" i="3" s="1"/>
  <c r="AI366" i="3"/>
  <c r="AF366" i="3"/>
  <c r="AB366" i="3"/>
  <c r="Y366" i="3"/>
  <c r="T366" i="3"/>
  <c r="H366" i="3"/>
  <c r="A366" i="3"/>
  <c r="BG365" i="3"/>
  <c r="BF365" i="3"/>
  <c r="BE365" i="3"/>
  <c r="BD365" i="3"/>
  <c r="BC365" i="3"/>
  <c r="BB365" i="3"/>
  <c r="AZ365" i="3"/>
  <c r="AY365" i="3"/>
  <c r="AX365" i="3"/>
  <c r="AW365" i="3"/>
  <c r="AV365" i="3"/>
  <c r="AU365" i="3"/>
  <c r="AT365" i="3"/>
  <c r="BA365" i="3" s="1"/>
  <c r="AS365" i="3"/>
  <c r="AP365" i="3"/>
  <c r="AO365" i="3"/>
  <c r="AN365" i="3"/>
  <c r="AM365" i="3"/>
  <c r="AK365" i="3"/>
  <c r="AJ365" i="3" a="1"/>
  <c r="AJ365" i="3"/>
  <c r="AI365" i="3"/>
  <c r="AF365" i="3"/>
  <c r="AB365" i="3"/>
  <c r="Y365" i="3"/>
  <c r="T365" i="3"/>
  <c r="AL365" i="3" s="1"/>
  <c r="H365" i="3"/>
  <c r="A365" i="3"/>
  <c r="BG364" i="3"/>
  <c r="BF364" i="3"/>
  <c r="BE364" i="3"/>
  <c r="BD364" i="3"/>
  <c r="BC364" i="3"/>
  <c r="BA364" i="3"/>
  <c r="AY364" i="3"/>
  <c r="AW364" i="3"/>
  <c r="AV364" i="3"/>
  <c r="AU364" i="3"/>
  <c r="AT364" i="3"/>
  <c r="AZ364" i="3" s="1"/>
  <c r="AP364" i="3"/>
  <c r="AO364" i="3"/>
  <c r="AM364" i="3"/>
  <c r="AL364" i="3"/>
  <c r="AQ364" i="3" s="1"/>
  <c r="AJ364" i="3" a="1"/>
  <c r="AJ364" i="3" s="1"/>
  <c r="AK364" i="3" s="1"/>
  <c r="AI364" i="3"/>
  <c r="AF364" i="3"/>
  <c r="AB364" i="3"/>
  <c r="Y364" i="3"/>
  <c r="T364" i="3"/>
  <c r="AN364" i="3" s="1"/>
  <c r="H364" i="3"/>
  <c r="A364" i="3"/>
  <c r="BB363" i="3"/>
  <c r="AT363" i="3"/>
  <c r="AP363" i="3"/>
  <c r="AO363" i="3"/>
  <c r="AM363" i="3"/>
  <c r="AL363" i="3"/>
  <c r="AK363" i="3"/>
  <c r="AJ363" i="3" a="1"/>
  <c r="AJ363" i="3"/>
  <c r="AI363" i="3"/>
  <c r="AF363" i="3"/>
  <c r="AB363" i="3"/>
  <c r="Y363" i="3"/>
  <c r="T363" i="3"/>
  <c r="AN363" i="3" s="1"/>
  <c r="H363" i="3"/>
  <c r="A363" i="3"/>
  <c r="BC362" i="3"/>
  <c r="BB362" i="3"/>
  <c r="BA362" i="3"/>
  <c r="AY362" i="3"/>
  <c r="AT362" i="3"/>
  <c r="AX362" i="3" s="1"/>
  <c r="AS362" i="3"/>
  <c r="AP362" i="3"/>
  <c r="AO362" i="3"/>
  <c r="AN362" i="3"/>
  <c r="AM362" i="3"/>
  <c r="AL362" i="3"/>
  <c r="AQ362" i="3" s="1"/>
  <c r="AJ362" i="3" a="1"/>
  <c r="AJ362" i="3" s="1"/>
  <c r="AK362" i="3" s="1"/>
  <c r="AI362" i="3"/>
  <c r="AF362" i="3"/>
  <c r="AB362" i="3"/>
  <c r="Y362" i="3"/>
  <c r="T362" i="3"/>
  <c r="H362" i="3"/>
  <c r="A362" i="3"/>
  <c r="BD361" i="3"/>
  <c r="BC361" i="3"/>
  <c r="BB361" i="3"/>
  <c r="BA361" i="3"/>
  <c r="AZ361" i="3"/>
  <c r="AX361" i="3"/>
  <c r="AV361" i="3"/>
  <c r="AT361" i="3"/>
  <c r="AW361" i="3" s="1"/>
  <c r="AS361" i="3"/>
  <c r="AQ361" i="3"/>
  <c r="AP361" i="3"/>
  <c r="AO361" i="3"/>
  <c r="AN361" i="3"/>
  <c r="AM361" i="3"/>
  <c r="AL361" i="3"/>
  <c r="AJ361" i="3" a="1"/>
  <c r="AJ361" i="3" s="1"/>
  <c r="AK361" i="3" s="1"/>
  <c r="AI361" i="3"/>
  <c r="AF361" i="3"/>
  <c r="AB361" i="3"/>
  <c r="Y361" i="3"/>
  <c r="T361" i="3"/>
  <c r="H361" i="3"/>
  <c r="A361" i="3"/>
  <c r="BG360" i="3"/>
  <c r="BF360" i="3"/>
  <c r="BD360" i="3"/>
  <c r="BC360" i="3"/>
  <c r="BB360" i="3"/>
  <c r="BA360" i="3"/>
  <c r="AZ360" i="3"/>
  <c r="AY360" i="3"/>
  <c r="AX360" i="3"/>
  <c r="AW360" i="3"/>
  <c r="AU360" i="3"/>
  <c r="AT360" i="3"/>
  <c r="AV360" i="3" s="1"/>
  <c r="AS360" i="3"/>
  <c r="AP360" i="3"/>
  <c r="AO360" i="3"/>
  <c r="AM360" i="3"/>
  <c r="AL360" i="3"/>
  <c r="AJ360" i="3" a="1"/>
  <c r="AJ360" i="3"/>
  <c r="AK360" i="3" s="1"/>
  <c r="AI360" i="3"/>
  <c r="AF360" i="3"/>
  <c r="AB360" i="3"/>
  <c r="Y360" i="3"/>
  <c r="T360" i="3"/>
  <c r="AN360" i="3" s="1"/>
  <c r="AQ360" i="3" s="1"/>
  <c r="H360" i="3"/>
  <c r="A360" i="3"/>
  <c r="BG359" i="3"/>
  <c r="BF359" i="3"/>
  <c r="BB359" i="3"/>
  <c r="BA359" i="3"/>
  <c r="AZ359" i="3"/>
  <c r="AY359" i="3"/>
  <c r="AX359" i="3"/>
  <c r="AV359" i="3"/>
  <c r="AT359" i="3"/>
  <c r="AU359" i="3" s="1"/>
  <c r="AP359" i="3"/>
  <c r="AO359" i="3"/>
  <c r="AN359" i="3"/>
  <c r="AM359" i="3"/>
  <c r="AL359" i="3"/>
  <c r="AJ359" i="3" a="1"/>
  <c r="AJ359" i="3"/>
  <c r="AK359" i="3" s="1"/>
  <c r="AI359" i="3"/>
  <c r="AF359" i="3"/>
  <c r="AB359" i="3"/>
  <c r="Y359" i="3"/>
  <c r="T359" i="3"/>
  <c r="H359" i="3"/>
  <c r="A359" i="3"/>
  <c r="BG358" i="3"/>
  <c r="BF358" i="3"/>
  <c r="BE358" i="3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P358" i="3"/>
  <c r="AO358" i="3"/>
  <c r="AN358" i="3"/>
  <c r="AM358" i="3"/>
  <c r="AJ358" i="3" a="1"/>
  <c r="AJ358" i="3"/>
  <c r="AK358" i="3" s="1"/>
  <c r="AI358" i="3"/>
  <c r="AF358" i="3"/>
  <c r="AB358" i="3"/>
  <c r="Y358" i="3"/>
  <c r="T358" i="3"/>
  <c r="AL358" i="3" s="1"/>
  <c r="H358" i="3"/>
  <c r="A358" i="3"/>
  <c r="AX357" i="3"/>
  <c r="AT357" i="3"/>
  <c r="AP357" i="3"/>
  <c r="AO357" i="3"/>
  <c r="AN357" i="3"/>
  <c r="AM357" i="3"/>
  <c r="AQ357" i="3" s="1"/>
  <c r="AL357" i="3"/>
  <c r="AJ357" i="3" a="1"/>
  <c r="AJ357" i="3"/>
  <c r="AK357" i="3" s="1"/>
  <c r="AI357" i="3"/>
  <c r="AF357" i="3"/>
  <c r="AB357" i="3"/>
  <c r="Y357" i="3"/>
  <c r="T357" i="3"/>
  <c r="H357" i="3"/>
  <c r="A357" i="3"/>
  <c r="BG356" i="3"/>
  <c r="BE356" i="3"/>
  <c r="BD356" i="3"/>
  <c r="BC356" i="3"/>
  <c r="BB356" i="3"/>
  <c r="AY356" i="3"/>
  <c r="AX356" i="3"/>
  <c r="AW356" i="3"/>
  <c r="AV356" i="3"/>
  <c r="AU356" i="3"/>
  <c r="AT356" i="3"/>
  <c r="BF356" i="3" s="1"/>
  <c r="AS356" i="3"/>
  <c r="AP356" i="3"/>
  <c r="AO356" i="3"/>
  <c r="AM356" i="3"/>
  <c r="AK356" i="3"/>
  <c r="AJ356" i="3" a="1"/>
  <c r="AJ356" i="3"/>
  <c r="AI356" i="3"/>
  <c r="AF356" i="3"/>
  <c r="AB356" i="3"/>
  <c r="Y356" i="3"/>
  <c r="T356" i="3"/>
  <c r="AN356" i="3" s="1"/>
  <c r="H356" i="3"/>
  <c r="A356" i="3"/>
  <c r="AT355" i="3"/>
  <c r="AP355" i="3"/>
  <c r="AO355" i="3"/>
  <c r="AM355" i="3"/>
  <c r="AL355" i="3"/>
  <c r="AQ355" i="3" s="1"/>
  <c r="AJ355" i="3" a="1"/>
  <c r="AJ355" i="3" s="1"/>
  <c r="AK355" i="3" s="1"/>
  <c r="AI355" i="3"/>
  <c r="AF355" i="3"/>
  <c r="AB355" i="3"/>
  <c r="Y355" i="3"/>
  <c r="T355" i="3"/>
  <c r="AN355" i="3" s="1"/>
  <c r="H355" i="3"/>
  <c r="A355" i="3"/>
  <c r="BB354" i="3"/>
  <c r="AT354" i="3"/>
  <c r="AS354" i="3" s="1"/>
  <c r="AP354" i="3"/>
  <c r="AO354" i="3"/>
  <c r="AM354" i="3"/>
  <c r="AK354" i="3"/>
  <c r="AJ354" i="3" a="1"/>
  <c r="AJ354" i="3" s="1"/>
  <c r="AI354" i="3"/>
  <c r="AF354" i="3"/>
  <c r="AB354" i="3"/>
  <c r="Y354" i="3"/>
  <c r="T354" i="3"/>
  <c r="H354" i="3"/>
  <c r="A354" i="3"/>
  <c r="BF353" i="3"/>
  <c r="BA353" i="3"/>
  <c r="AZ353" i="3"/>
  <c r="AT353" i="3"/>
  <c r="AS353" i="3"/>
  <c r="AP353" i="3"/>
  <c r="AO353" i="3"/>
  <c r="AM353" i="3"/>
  <c r="AJ353" i="3" a="1"/>
  <c r="AJ353" i="3" s="1"/>
  <c r="AK353" i="3" s="1"/>
  <c r="AI353" i="3"/>
  <c r="AF353" i="3"/>
  <c r="AB353" i="3"/>
  <c r="Y353" i="3"/>
  <c r="T353" i="3"/>
  <c r="AN353" i="3" s="1"/>
  <c r="H353" i="3"/>
  <c r="A353" i="3"/>
  <c r="BG352" i="3"/>
  <c r="AZ352" i="3"/>
  <c r="AT352" i="3"/>
  <c r="AS352" i="3"/>
  <c r="AP352" i="3"/>
  <c r="AQ352" i="3" s="1"/>
  <c r="AO352" i="3"/>
  <c r="AN352" i="3"/>
  <c r="AM352" i="3"/>
  <c r="AJ352" i="3" a="1"/>
  <c r="AJ352" i="3"/>
  <c r="AK352" i="3" s="1"/>
  <c r="AI352" i="3"/>
  <c r="AF352" i="3"/>
  <c r="AB352" i="3"/>
  <c r="Y352" i="3"/>
  <c r="T352" i="3"/>
  <c r="AL352" i="3" s="1"/>
  <c r="H352" i="3"/>
  <c r="A352" i="3"/>
  <c r="BG351" i="3"/>
  <c r="BF351" i="3"/>
  <c r="BD351" i="3"/>
  <c r="AY351" i="3"/>
  <c r="AX351" i="3"/>
  <c r="AT351" i="3"/>
  <c r="BC351" i="3" s="1"/>
  <c r="AS351" i="3"/>
  <c r="AP351" i="3"/>
  <c r="AO351" i="3"/>
  <c r="AN351" i="3"/>
  <c r="AM351" i="3"/>
  <c r="AK351" i="3"/>
  <c r="AJ351" i="3" a="1"/>
  <c r="AJ351" i="3"/>
  <c r="AI351" i="3"/>
  <c r="AF351" i="3"/>
  <c r="AB351" i="3"/>
  <c r="Y351" i="3"/>
  <c r="T351" i="3"/>
  <c r="AL351" i="3" s="1"/>
  <c r="AQ351" i="3" s="1"/>
  <c r="H351" i="3"/>
  <c r="A351" i="3"/>
  <c r="BG350" i="3"/>
  <c r="BF350" i="3"/>
  <c r="BE350" i="3"/>
  <c r="BD350" i="3"/>
  <c r="BC350" i="3"/>
  <c r="BA350" i="3"/>
  <c r="AY350" i="3"/>
  <c r="AX350" i="3"/>
  <c r="AW350" i="3"/>
  <c r="AV350" i="3"/>
  <c r="AT350" i="3"/>
  <c r="BB350" i="3" s="1"/>
  <c r="AS350" i="3"/>
  <c r="AP350" i="3"/>
  <c r="AO350" i="3"/>
  <c r="AN350" i="3"/>
  <c r="AM350" i="3"/>
  <c r="AL350" i="3"/>
  <c r="AJ350" i="3" a="1"/>
  <c r="AJ350" i="3" s="1"/>
  <c r="AK350" i="3" s="1"/>
  <c r="AI350" i="3"/>
  <c r="AF350" i="3"/>
  <c r="AB350" i="3"/>
  <c r="Y350" i="3"/>
  <c r="T350" i="3"/>
  <c r="H350" i="3"/>
  <c r="A350" i="3"/>
  <c r="BG349" i="3"/>
  <c r="BF349" i="3"/>
  <c r="BE349" i="3"/>
  <c r="BD349" i="3"/>
  <c r="BC349" i="3"/>
  <c r="BB349" i="3"/>
  <c r="AZ349" i="3"/>
  <c r="AY349" i="3"/>
  <c r="AX349" i="3"/>
  <c r="AW349" i="3"/>
  <c r="AV349" i="3"/>
  <c r="AU349" i="3"/>
  <c r="AT349" i="3"/>
  <c r="BA349" i="3" s="1"/>
  <c r="AS349" i="3"/>
  <c r="AP349" i="3"/>
  <c r="AO349" i="3"/>
  <c r="AN349" i="3"/>
  <c r="AQ349" i="3" s="1"/>
  <c r="AM349" i="3"/>
  <c r="AK349" i="3"/>
  <c r="AJ349" i="3" a="1"/>
  <c r="AJ349" i="3"/>
  <c r="AI349" i="3"/>
  <c r="AF349" i="3"/>
  <c r="AB349" i="3"/>
  <c r="Y349" i="3"/>
  <c r="T349" i="3"/>
  <c r="AL349" i="3" s="1"/>
  <c r="H349" i="3"/>
  <c r="A349" i="3"/>
  <c r="BG348" i="3"/>
  <c r="BF348" i="3"/>
  <c r="BE348" i="3"/>
  <c r="BD348" i="3"/>
  <c r="BC348" i="3"/>
  <c r="BA348" i="3"/>
  <c r="AY348" i="3"/>
  <c r="AV348" i="3"/>
  <c r="AU348" i="3"/>
  <c r="AT348" i="3"/>
  <c r="AZ348" i="3" s="1"/>
  <c r="AP348" i="3"/>
  <c r="AO348" i="3"/>
  <c r="AM348" i="3"/>
  <c r="AJ348" i="3" a="1"/>
  <c r="AJ348" i="3" s="1"/>
  <c r="AK348" i="3" s="1"/>
  <c r="AI348" i="3"/>
  <c r="AF348" i="3"/>
  <c r="AB348" i="3"/>
  <c r="Y348" i="3"/>
  <c r="T348" i="3"/>
  <c r="H348" i="3"/>
  <c r="A348" i="3"/>
  <c r="BF347" i="3"/>
  <c r="BE347" i="3"/>
  <c r="BC347" i="3"/>
  <c r="AZ347" i="3"/>
  <c r="AU347" i="3"/>
  <c r="AT347" i="3"/>
  <c r="AP347" i="3"/>
  <c r="AO347" i="3"/>
  <c r="AN347" i="3"/>
  <c r="AM347" i="3"/>
  <c r="AL347" i="3"/>
  <c r="AJ347" i="3" a="1"/>
  <c r="AJ347" i="3"/>
  <c r="AK347" i="3" s="1"/>
  <c r="AI347" i="3"/>
  <c r="AF347" i="3"/>
  <c r="AB347" i="3"/>
  <c r="Y347" i="3"/>
  <c r="T347" i="3"/>
  <c r="H347" i="3"/>
  <c r="A347" i="3"/>
  <c r="AT346" i="3"/>
  <c r="AP346" i="3"/>
  <c r="AO346" i="3"/>
  <c r="AN346" i="3"/>
  <c r="AM346" i="3"/>
  <c r="AL346" i="3"/>
  <c r="AQ346" i="3" s="1"/>
  <c r="AJ346" i="3" a="1"/>
  <c r="AJ346" i="3" s="1"/>
  <c r="AK346" i="3" s="1"/>
  <c r="AI346" i="3"/>
  <c r="AF346" i="3"/>
  <c r="AB346" i="3"/>
  <c r="Y346" i="3"/>
  <c r="T346" i="3"/>
  <c r="H346" i="3"/>
  <c r="A346" i="3"/>
  <c r="BG345" i="3"/>
  <c r="BD345" i="3"/>
  <c r="BC345" i="3"/>
  <c r="BB345" i="3"/>
  <c r="BA345" i="3"/>
  <c r="AZ345" i="3"/>
  <c r="AX345" i="3"/>
  <c r="AV345" i="3"/>
  <c r="AT345" i="3"/>
  <c r="AW345" i="3" s="1"/>
  <c r="AS345" i="3"/>
  <c r="AP345" i="3"/>
  <c r="AO345" i="3"/>
  <c r="AN345" i="3"/>
  <c r="AM345" i="3"/>
  <c r="AL345" i="3"/>
  <c r="AQ345" i="3" s="1"/>
  <c r="AK345" i="3"/>
  <c r="AJ345" i="3" a="1"/>
  <c r="AJ345" i="3"/>
  <c r="AI345" i="3"/>
  <c r="AF345" i="3"/>
  <c r="AB345" i="3"/>
  <c r="Y345" i="3"/>
  <c r="T345" i="3"/>
  <c r="H345" i="3"/>
  <c r="A345" i="3"/>
  <c r="BG344" i="3"/>
  <c r="BF344" i="3"/>
  <c r="BD344" i="3"/>
  <c r="BC344" i="3"/>
  <c r="BB344" i="3"/>
  <c r="BA344" i="3"/>
  <c r="AZ344" i="3"/>
  <c r="AY344" i="3"/>
  <c r="AX344" i="3"/>
  <c r="AW344" i="3"/>
  <c r="AU344" i="3"/>
  <c r="AT344" i="3"/>
  <c r="AV344" i="3" s="1"/>
  <c r="AS344" i="3"/>
  <c r="AP344" i="3"/>
  <c r="AO344" i="3"/>
  <c r="AM344" i="3"/>
  <c r="AL344" i="3"/>
  <c r="AQ344" i="3" s="1"/>
  <c r="AJ344" i="3" a="1"/>
  <c r="AJ344" i="3" s="1"/>
  <c r="AK344" i="3" s="1"/>
  <c r="AI344" i="3"/>
  <c r="AF344" i="3"/>
  <c r="AB344" i="3"/>
  <c r="Y344" i="3"/>
  <c r="T344" i="3"/>
  <c r="AN344" i="3" s="1"/>
  <c r="H344" i="3"/>
  <c r="A344" i="3"/>
  <c r="BG343" i="3"/>
  <c r="BB343" i="3"/>
  <c r="AY343" i="3"/>
  <c r="AV343" i="3"/>
  <c r="AT343" i="3"/>
  <c r="AP343" i="3"/>
  <c r="AO343" i="3"/>
  <c r="AN343" i="3"/>
  <c r="AM343" i="3"/>
  <c r="AL343" i="3"/>
  <c r="AJ343" i="3" a="1"/>
  <c r="AJ343" i="3"/>
  <c r="AK343" i="3" s="1"/>
  <c r="AI343" i="3"/>
  <c r="AF343" i="3"/>
  <c r="AB343" i="3"/>
  <c r="Y343" i="3"/>
  <c r="T343" i="3"/>
  <c r="H343" i="3"/>
  <c r="A343" i="3"/>
  <c r="BG342" i="3"/>
  <c r="BF342" i="3"/>
  <c r="BE342" i="3"/>
  <c r="BD342" i="3"/>
  <c r="BC342" i="3"/>
  <c r="BB342" i="3"/>
  <c r="BA342" i="3"/>
  <c r="AZ342" i="3"/>
  <c r="AY342" i="3"/>
  <c r="AX342" i="3"/>
  <c r="AW342" i="3"/>
  <c r="AV342" i="3"/>
  <c r="AU342" i="3"/>
  <c r="AT342" i="3"/>
  <c r="AS342" i="3"/>
  <c r="AP342" i="3"/>
  <c r="AO342" i="3"/>
  <c r="AN342" i="3"/>
  <c r="AM342" i="3"/>
  <c r="AJ342" i="3" a="1"/>
  <c r="AJ342" i="3"/>
  <c r="AK342" i="3" s="1"/>
  <c r="AI342" i="3"/>
  <c r="AF342" i="3"/>
  <c r="AB342" i="3"/>
  <c r="Y342" i="3"/>
  <c r="T342" i="3"/>
  <c r="AL342" i="3" s="1"/>
  <c r="H342" i="3"/>
  <c r="A342" i="3"/>
  <c r="BD341" i="3"/>
  <c r="AY341" i="3"/>
  <c r="AW341" i="3"/>
  <c r="AV341" i="3"/>
  <c r="AT341" i="3"/>
  <c r="AQ341" i="3"/>
  <c r="AP341" i="3"/>
  <c r="AO341" i="3"/>
  <c r="AN341" i="3"/>
  <c r="AM341" i="3"/>
  <c r="AL341" i="3"/>
  <c r="AJ341" i="3" a="1"/>
  <c r="AJ341" i="3"/>
  <c r="AK341" i="3" s="1"/>
  <c r="AI341" i="3"/>
  <c r="AF341" i="3"/>
  <c r="AB341" i="3"/>
  <c r="Y341" i="3"/>
  <c r="T341" i="3"/>
  <c r="H341" i="3"/>
  <c r="A341" i="3"/>
  <c r="BG340" i="3"/>
  <c r="BE340" i="3"/>
  <c r="BD340" i="3"/>
  <c r="BC340" i="3"/>
  <c r="BB340" i="3"/>
  <c r="AY340" i="3"/>
  <c r="AX340" i="3"/>
  <c r="AW340" i="3"/>
  <c r="AV340" i="3"/>
  <c r="AU340" i="3"/>
  <c r="AT340" i="3"/>
  <c r="BF340" i="3" s="1"/>
  <c r="AS340" i="3"/>
  <c r="AP340" i="3"/>
  <c r="AO340" i="3"/>
  <c r="AM340" i="3"/>
  <c r="AL340" i="3"/>
  <c r="AQ340" i="3" s="1"/>
  <c r="AK340" i="3"/>
  <c r="AJ340" i="3" a="1"/>
  <c r="AJ340" i="3"/>
  <c r="AI340" i="3"/>
  <c r="AF340" i="3"/>
  <c r="AB340" i="3"/>
  <c r="Y340" i="3"/>
  <c r="T340" i="3"/>
  <c r="AN340" i="3" s="1"/>
  <c r="H340" i="3"/>
  <c r="A340" i="3"/>
  <c r="BF339" i="3"/>
  <c r="BB339" i="3"/>
  <c r="BA339" i="3"/>
  <c r="AX339" i="3"/>
  <c r="AW339" i="3"/>
  <c r="AV339" i="3"/>
  <c r="AU339" i="3"/>
  <c r="AT339" i="3"/>
  <c r="BC339" i="3" s="1"/>
  <c r="AP339" i="3"/>
  <c r="AO339" i="3"/>
  <c r="AM339" i="3"/>
  <c r="AL339" i="3"/>
  <c r="AQ339" i="3" s="1"/>
  <c r="AJ339" i="3" a="1"/>
  <c r="AJ339" i="3" s="1"/>
  <c r="AK339" i="3" s="1"/>
  <c r="AI339" i="3"/>
  <c r="AF339" i="3"/>
  <c r="AB339" i="3"/>
  <c r="Y339" i="3"/>
  <c r="T339" i="3"/>
  <c r="AN339" i="3" s="1"/>
  <c r="H339" i="3"/>
  <c r="A339" i="3"/>
  <c r="BG338" i="3"/>
  <c r="BE338" i="3"/>
  <c r="BB338" i="3"/>
  <c r="AZ338" i="3"/>
  <c r="AV338" i="3"/>
  <c r="AT338" i="3"/>
  <c r="AS338" i="3"/>
  <c r="AP338" i="3"/>
  <c r="AO338" i="3"/>
  <c r="AN338" i="3"/>
  <c r="AM338" i="3"/>
  <c r="AJ338" i="3" a="1"/>
  <c r="AJ338" i="3"/>
  <c r="AK338" i="3" s="1"/>
  <c r="AI338" i="3"/>
  <c r="AF338" i="3"/>
  <c r="AB338" i="3"/>
  <c r="Y338" i="3"/>
  <c r="T338" i="3"/>
  <c r="AL338" i="3" s="1"/>
  <c r="H338" i="3"/>
  <c r="A338" i="3"/>
  <c r="BD337" i="3"/>
  <c r="AZ337" i="3"/>
  <c r="AV337" i="3"/>
  <c r="AU337" i="3"/>
  <c r="AT337" i="3"/>
  <c r="AS337" i="3"/>
  <c r="AP337" i="3"/>
  <c r="AO337" i="3"/>
  <c r="AM337" i="3"/>
  <c r="AJ337" i="3" a="1"/>
  <c r="AJ337" i="3"/>
  <c r="AK337" i="3" s="1"/>
  <c r="AI337" i="3"/>
  <c r="AF337" i="3"/>
  <c r="AB337" i="3"/>
  <c r="Y337" i="3"/>
  <c r="T337" i="3"/>
  <c r="H337" i="3"/>
  <c r="A337" i="3"/>
  <c r="BG336" i="3"/>
  <c r="BE336" i="3"/>
  <c r="BC336" i="3"/>
  <c r="AZ336" i="3"/>
  <c r="AY336" i="3"/>
  <c r="AU336" i="3"/>
  <c r="AT336" i="3"/>
  <c r="AS336" i="3"/>
  <c r="AP336" i="3"/>
  <c r="AO336" i="3"/>
  <c r="AM336" i="3"/>
  <c r="AL336" i="3"/>
  <c r="AJ336" i="3" a="1"/>
  <c r="AJ336" i="3"/>
  <c r="AK336" i="3" s="1"/>
  <c r="AI336" i="3"/>
  <c r="AF336" i="3"/>
  <c r="AB336" i="3"/>
  <c r="Y336" i="3"/>
  <c r="T336" i="3"/>
  <c r="AN336" i="3" s="1"/>
  <c r="H336" i="3"/>
  <c r="A336" i="3"/>
  <c r="BG335" i="3"/>
  <c r="AT335" i="3"/>
  <c r="AS335" i="3"/>
  <c r="AP335" i="3"/>
  <c r="AO335" i="3"/>
  <c r="AN335" i="3"/>
  <c r="AM335" i="3"/>
  <c r="AK335" i="3"/>
  <c r="AJ335" i="3" a="1"/>
  <c r="AJ335" i="3"/>
  <c r="AI335" i="3"/>
  <c r="AF335" i="3"/>
  <c r="AB335" i="3"/>
  <c r="Y335" i="3"/>
  <c r="T335" i="3"/>
  <c r="AL335" i="3" s="1"/>
  <c r="AQ335" i="3" s="1"/>
  <c r="H335" i="3"/>
  <c r="A335" i="3"/>
  <c r="BG334" i="3"/>
  <c r="BF334" i="3"/>
  <c r="BE334" i="3"/>
  <c r="BD334" i="3"/>
  <c r="BC334" i="3"/>
  <c r="BA334" i="3"/>
  <c r="AY334" i="3"/>
  <c r="AX334" i="3"/>
  <c r="AW334" i="3"/>
  <c r="AV334" i="3"/>
  <c r="AT334" i="3"/>
  <c r="BB334" i="3" s="1"/>
  <c r="AS334" i="3"/>
  <c r="AP334" i="3"/>
  <c r="AO334" i="3"/>
  <c r="AN334" i="3"/>
  <c r="AM334" i="3"/>
  <c r="AL334" i="3"/>
  <c r="AQ334" i="3" s="1"/>
  <c r="AJ334" i="3" a="1"/>
  <c r="AJ334" i="3" s="1"/>
  <c r="AK334" i="3" s="1"/>
  <c r="AI334" i="3"/>
  <c r="AF334" i="3"/>
  <c r="AB334" i="3"/>
  <c r="Y334" i="3"/>
  <c r="T334" i="3"/>
  <c r="H334" i="3"/>
  <c r="A334" i="3"/>
  <c r="BG333" i="3"/>
  <c r="BF333" i="3"/>
  <c r="BE333" i="3"/>
  <c r="BD333" i="3"/>
  <c r="BC333" i="3"/>
  <c r="BB333" i="3"/>
  <c r="AZ333" i="3"/>
  <c r="AY333" i="3"/>
  <c r="AX333" i="3"/>
  <c r="AW333" i="3"/>
  <c r="AV333" i="3"/>
  <c r="AU333" i="3"/>
  <c r="AT333" i="3"/>
  <c r="BA333" i="3" s="1"/>
  <c r="AS333" i="3"/>
  <c r="AQ333" i="3"/>
  <c r="AP333" i="3"/>
  <c r="AO333" i="3"/>
  <c r="AN333" i="3"/>
  <c r="AM333" i="3"/>
  <c r="AL333" i="3"/>
  <c r="AJ333" i="3" a="1"/>
  <c r="AJ333" i="3"/>
  <c r="AK333" i="3" s="1"/>
  <c r="AI333" i="3"/>
  <c r="AF333" i="3"/>
  <c r="AB333" i="3"/>
  <c r="Y333" i="3"/>
  <c r="T333" i="3"/>
  <c r="H333" i="3"/>
  <c r="A333" i="3"/>
  <c r="BG332" i="3"/>
  <c r="BD332" i="3"/>
  <c r="BB332" i="3"/>
  <c r="BA332" i="3"/>
  <c r="AY332" i="3"/>
  <c r="AW332" i="3"/>
  <c r="AV332" i="3"/>
  <c r="AU332" i="3"/>
  <c r="AT332" i="3"/>
  <c r="BF332" i="3" s="1"/>
  <c r="AP332" i="3"/>
  <c r="AO332" i="3"/>
  <c r="AN332" i="3"/>
  <c r="AM332" i="3"/>
  <c r="AL332" i="3"/>
  <c r="AQ332" i="3" s="1"/>
  <c r="AJ332" i="3" a="1"/>
  <c r="AJ332" i="3" s="1"/>
  <c r="AK332" i="3" s="1"/>
  <c r="AI332" i="3"/>
  <c r="AF332" i="3"/>
  <c r="AB332" i="3"/>
  <c r="Y332" i="3"/>
  <c r="T332" i="3"/>
  <c r="H332" i="3"/>
  <c r="A332" i="3"/>
  <c r="BF331" i="3"/>
  <c r="BE331" i="3"/>
  <c r="BD331" i="3"/>
  <c r="BC331" i="3"/>
  <c r="BB331" i="3"/>
  <c r="BA331" i="3"/>
  <c r="AZ331" i="3"/>
  <c r="AX331" i="3"/>
  <c r="AV331" i="3"/>
  <c r="AU331" i="3"/>
  <c r="AT331" i="3"/>
  <c r="AS331" i="3"/>
  <c r="AP331" i="3"/>
  <c r="AO331" i="3"/>
  <c r="AN331" i="3"/>
  <c r="AM331" i="3"/>
  <c r="AL331" i="3"/>
  <c r="AQ331" i="3" s="1"/>
  <c r="AJ331" i="3" a="1"/>
  <c r="AJ331" i="3" s="1"/>
  <c r="AK331" i="3" s="1"/>
  <c r="AI331" i="3"/>
  <c r="AF331" i="3"/>
  <c r="AB331" i="3"/>
  <c r="Y331" i="3"/>
  <c r="T331" i="3"/>
  <c r="H331" i="3"/>
  <c r="A331" i="3"/>
  <c r="BB330" i="3"/>
  <c r="AZ330" i="3"/>
  <c r="AT330" i="3"/>
  <c r="AS330" i="3" s="1"/>
  <c r="AQ330" i="3"/>
  <c r="AP330" i="3"/>
  <c r="AO330" i="3"/>
  <c r="AN330" i="3"/>
  <c r="AM330" i="3"/>
  <c r="AL330" i="3"/>
  <c r="AJ330" i="3" a="1"/>
  <c r="AJ330" i="3"/>
  <c r="AK330" i="3" s="1"/>
  <c r="AI330" i="3"/>
  <c r="AF330" i="3"/>
  <c r="AB330" i="3"/>
  <c r="Y330" i="3"/>
  <c r="T330" i="3"/>
  <c r="H330" i="3"/>
  <c r="A330" i="3"/>
  <c r="BG329" i="3"/>
  <c r="BB329" i="3"/>
  <c r="AZ329" i="3"/>
  <c r="AX329" i="3"/>
  <c r="AV329" i="3"/>
  <c r="AT329" i="3"/>
  <c r="AS329" i="3"/>
  <c r="AP329" i="3"/>
  <c r="AO329" i="3"/>
  <c r="AN329" i="3"/>
  <c r="AM329" i="3"/>
  <c r="AL329" i="3"/>
  <c r="AQ329" i="3" s="1"/>
  <c r="AJ329" i="3" a="1"/>
  <c r="AJ329" i="3"/>
  <c r="AK329" i="3" s="1"/>
  <c r="AI329" i="3"/>
  <c r="AF329" i="3"/>
  <c r="AB329" i="3"/>
  <c r="Y329" i="3"/>
  <c r="T329" i="3"/>
  <c r="H329" i="3"/>
  <c r="A329" i="3"/>
  <c r="BG328" i="3"/>
  <c r="BF328" i="3"/>
  <c r="BD328" i="3"/>
  <c r="BC328" i="3"/>
  <c r="BB328" i="3"/>
  <c r="BA328" i="3"/>
  <c r="AZ328" i="3"/>
  <c r="AY328" i="3"/>
  <c r="AX328" i="3"/>
  <c r="AW328" i="3"/>
  <c r="AU328" i="3"/>
  <c r="AT328" i="3"/>
  <c r="AV328" i="3" s="1"/>
  <c r="AS328" i="3"/>
  <c r="AP328" i="3"/>
  <c r="AO328" i="3"/>
  <c r="AQ328" i="3" s="1"/>
  <c r="AM328" i="3"/>
  <c r="AL328" i="3"/>
  <c r="AJ328" i="3" a="1"/>
  <c r="AJ328" i="3" s="1"/>
  <c r="AK328" i="3" s="1"/>
  <c r="AI328" i="3"/>
  <c r="AF328" i="3"/>
  <c r="AB328" i="3"/>
  <c r="Y328" i="3"/>
  <c r="T328" i="3"/>
  <c r="AN328" i="3" s="1"/>
  <c r="H328" i="3"/>
  <c r="A328" i="3"/>
  <c r="BG327" i="3"/>
  <c r="BF327" i="3"/>
  <c r="BE327" i="3"/>
  <c r="BB327" i="3"/>
  <c r="BA327" i="3"/>
  <c r="AZ327" i="3"/>
  <c r="AX327" i="3"/>
  <c r="AW327" i="3"/>
  <c r="AV327" i="3"/>
  <c r="AT327" i="3"/>
  <c r="AP327" i="3"/>
  <c r="AO327" i="3"/>
  <c r="AN327" i="3"/>
  <c r="AQ327" i="3" s="1"/>
  <c r="AM327" i="3"/>
  <c r="AL327" i="3"/>
  <c r="AK327" i="3"/>
  <c r="AJ327" i="3" a="1"/>
  <c r="AJ327" i="3"/>
  <c r="AI327" i="3"/>
  <c r="AF327" i="3"/>
  <c r="AB327" i="3"/>
  <c r="Y327" i="3"/>
  <c r="T327" i="3"/>
  <c r="H327" i="3"/>
  <c r="A327" i="3"/>
  <c r="BG326" i="3"/>
  <c r="BF326" i="3"/>
  <c r="BE326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P326" i="3"/>
  <c r="AO326" i="3"/>
  <c r="AN326" i="3"/>
  <c r="AM326" i="3"/>
  <c r="AJ326" i="3" a="1"/>
  <c r="AJ326" i="3" s="1"/>
  <c r="AK326" i="3" s="1"/>
  <c r="AI326" i="3"/>
  <c r="AF326" i="3"/>
  <c r="AB326" i="3"/>
  <c r="Y326" i="3"/>
  <c r="T326" i="3"/>
  <c r="AL326" i="3" s="1"/>
  <c r="H326" i="3"/>
  <c r="A326" i="3"/>
  <c r="AT325" i="3"/>
  <c r="AP325" i="3"/>
  <c r="AO325" i="3"/>
  <c r="AM325" i="3"/>
  <c r="AL325" i="3"/>
  <c r="AJ325" i="3" a="1"/>
  <c r="AJ325" i="3"/>
  <c r="AK325" i="3" s="1"/>
  <c r="AI325" i="3"/>
  <c r="AF325" i="3"/>
  <c r="AB325" i="3"/>
  <c r="Y325" i="3"/>
  <c r="T325" i="3"/>
  <c r="AN325" i="3" s="1"/>
  <c r="H325" i="3"/>
  <c r="A325" i="3"/>
  <c r="BG324" i="3"/>
  <c r="BE324" i="3"/>
  <c r="BD324" i="3"/>
  <c r="BC324" i="3"/>
  <c r="BB324" i="3"/>
  <c r="AX324" i="3"/>
  <c r="AV324" i="3"/>
  <c r="AT324" i="3"/>
  <c r="AS324" i="3"/>
  <c r="AP324" i="3"/>
  <c r="AO324" i="3"/>
  <c r="AM324" i="3"/>
  <c r="AL324" i="3"/>
  <c r="AK324" i="3"/>
  <c r="AJ324" i="3" a="1"/>
  <c r="AJ324" i="3"/>
  <c r="AI324" i="3"/>
  <c r="AF324" i="3"/>
  <c r="AB324" i="3"/>
  <c r="Y324" i="3"/>
  <c r="T324" i="3"/>
  <c r="AN324" i="3" s="1"/>
  <c r="H324" i="3"/>
  <c r="A324" i="3"/>
  <c r="BF323" i="3"/>
  <c r="BC323" i="3"/>
  <c r="BA323" i="3"/>
  <c r="AX323" i="3"/>
  <c r="AW323" i="3"/>
  <c r="AV323" i="3"/>
  <c r="AT323" i="3"/>
  <c r="AS323" i="3" s="1"/>
  <c r="AP323" i="3"/>
  <c r="AO323" i="3"/>
  <c r="AM323" i="3"/>
  <c r="AK323" i="3"/>
  <c r="AJ323" i="3" a="1"/>
  <c r="AJ323" i="3" s="1"/>
  <c r="AI323" i="3"/>
  <c r="AF323" i="3"/>
  <c r="AB323" i="3"/>
  <c r="Y323" i="3"/>
  <c r="T323" i="3"/>
  <c r="AN323" i="3" s="1"/>
  <c r="H323" i="3"/>
  <c r="A323" i="3"/>
  <c r="BC322" i="3"/>
  <c r="BA322" i="3"/>
  <c r="AV322" i="3"/>
  <c r="AT322" i="3"/>
  <c r="AS322" i="3" s="1"/>
  <c r="AP322" i="3"/>
  <c r="AO322" i="3"/>
  <c r="AN322" i="3"/>
  <c r="AM322" i="3"/>
  <c r="AL322" i="3"/>
  <c r="AJ322" i="3" a="1"/>
  <c r="AJ322" i="3" s="1"/>
  <c r="AK322" i="3" s="1"/>
  <c r="AI322" i="3"/>
  <c r="AF322" i="3"/>
  <c r="AB322" i="3"/>
  <c r="Y322" i="3"/>
  <c r="T322" i="3"/>
  <c r="H322" i="3"/>
  <c r="A322" i="3"/>
  <c r="BF321" i="3"/>
  <c r="BB321" i="3"/>
  <c r="AT321" i="3"/>
  <c r="AS321" i="3" s="1"/>
  <c r="AP321" i="3"/>
  <c r="AO321" i="3"/>
  <c r="AM321" i="3"/>
  <c r="AJ321" i="3" a="1"/>
  <c r="AJ321" i="3"/>
  <c r="AK321" i="3" s="1"/>
  <c r="AI321" i="3"/>
  <c r="AF321" i="3"/>
  <c r="AB321" i="3"/>
  <c r="Y321" i="3"/>
  <c r="T321" i="3"/>
  <c r="H321" i="3"/>
  <c r="A321" i="3"/>
  <c r="BG320" i="3"/>
  <c r="BC320" i="3"/>
  <c r="AZ320" i="3"/>
  <c r="AX320" i="3"/>
  <c r="AU320" i="3"/>
  <c r="AT320" i="3"/>
  <c r="AS320" i="3"/>
  <c r="AP320" i="3"/>
  <c r="AO320" i="3"/>
  <c r="AN320" i="3"/>
  <c r="AM320" i="3"/>
  <c r="AL320" i="3"/>
  <c r="AQ320" i="3" s="1"/>
  <c r="AJ320" i="3" a="1"/>
  <c r="AJ320" i="3"/>
  <c r="AK320" i="3" s="1"/>
  <c r="AI320" i="3"/>
  <c r="AF320" i="3"/>
  <c r="AB320" i="3"/>
  <c r="Y320" i="3"/>
  <c r="T320" i="3"/>
  <c r="H320" i="3"/>
  <c r="A320" i="3"/>
  <c r="BG319" i="3"/>
  <c r="BB319" i="3"/>
  <c r="AY319" i="3"/>
  <c r="AT319" i="3"/>
  <c r="AS319" i="3" s="1"/>
  <c r="AP319" i="3"/>
  <c r="AO319" i="3"/>
  <c r="AN319" i="3"/>
  <c r="AQ319" i="3" s="1"/>
  <c r="AM319" i="3"/>
  <c r="AK319" i="3"/>
  <c r="AJ319" i="3" a="1"/>
  <c r="AJ319" i="3"/>
  <c r="AI319" i="3"/>
  <c r="AF319" i="3"/>
  <c r="AB319" i="3"/>
  <c r="Y319" i="3"/>
  <c r="T319" i="3"/>
  <c r="AL319" i="3" s="1"/>
  <c r="H319" i="3"/>
  <c r="A319" i="3"/>
  <c r="BG318" i="3"/>
  <c r="BF318" i="3"/>
  <c r="BE318" i="3"/>
  <c r="BD318" i="3"/>
  <c r="BC318" i="3"/>
  <c r="BA318" i="3"/>
  <c r="AY318" i="3"/>
  <c r="AX318" i="3"/>
  <c r="AW318" i="3"/>
  <c r="AV318" i="3"/>
  <c r="AT318" i="3"/>
  <c r="BB318" i="3" s="1"/>
  <c r="AS318" i="3"/>
  <c r="AQ318" i="3"/>
  <c r="AP318" i="3"/>
  <c r="AO318" i="3"/>
  <c r="AN318" i="3"/>
  <c r="AM318" i="3"/>
  <c r="AL318" i="3"/>
  <c r="AJ318" i="3" a="1"/>
  <c r="AJ318" i="3" s="1"/>
  <c r="AK318" i="3" s="1"/>
  <c r="AI318" i="3"/>
  <c r="AF318" i="3"/>
  <c r="AB318" i="3"/>
  <c r="Y318" i="3"/>
  <c r="T318" i="3"/>
  <c r="H318" i="3"/>
  <c r="A318" i="3"/>
  <c r="BG317" i="3"/>
  <c r="BF317" i="3"/>
  <c r="BE317" i="3"/>
  <c r="BD317" i="3"/>
  <c r="BC317" i="3"/>
  <c r="BB317" i="3"/>
  <c r="AZ317" i="3"/>
  <c r="AY317" i="3"/>
  <c r="AX317" i="3"/>
  <c r="AW317" i="3"/>
  <c r="AV317" i="3"/>
  <c r="AU317" i="3"/>
  <c r="AT317" i="3"/>
  <c r="BA317" i="3" s="1"/>
  <c r="AS317" i="3"/>
  <c r="AP317" i="3"/>
  <c r="AO317" i="3"/>
  <c r="AM317" i="3"/>
  <c r="AK317" i="3"/>
  <c r="AJ317" i="3" a="1"/>
  <c r="AJ317" i="3"/>
  <c r="AI317" i="3"/>
  <c r="AF317" i="3"/>
  <c r="AB317" i="3"/>
  <c r="Y317" i="3"/>
  <c r="T317" i="3"/>
  <c r="AN317" i="3" s="1"/>
  <c r="H317" i="3"/>
  <c r="A317" i="3"/>
  <c r="BE316" i="3"/>
  <c r="BC316" i="3"/>
  <c r="AY316" i="3"/>
  <c r="AT316" i="3"/>
  <c r="AP316" i="3"/>
  <c r="AO316" i="3"/>
  <c r="AQ316" i="3" s="1"/>
  <c r="AN316" i="3"/>
  <c r="AM316" i="3"/>
  <c r="AL316" i="3"/>
  <c r="AK316" i="3"/>
  <c r="AJ316" i="3" a="1"/>
  <c r="AJ316" i="3" s="1"/>
  <c r="AI316" i="3"/>
  <c r="AF316" i="3"/>
  <c r="AB316" i="3"/>
  <c r="Y316" i="3"/>
  <c r="T316" i="3"/>
  <c r="H316" i="3"/>
  <c r="A316" i="3"/>
  <c r="BG315" i="3"/>
  <c r="BF315" i="3"/>
  <c r="BE315" i="3"/>
  <c r="BD315" i="3"/>
  <c r="BC315" i="3"/>
  <c r="BB315" i="3"/>
  <c r="AZ315" i="3"/>
  <c r="AV315" i="3"/>
  <c r="AT315" i="3"/>
  <c r="AS315" i="3"/>
  <c r="AP315" i="3"/>
  <c r="AO315" i="3"/>
  <c r="AM315" i="3"/>
  <c r="AL315" i="3"/>
  <c r="AJ315" i="3" a="1"/>
  <c r="AJ315" i="3" s="1"/>
  <c r="AK315" i="3" s="1"/>
  <c r="AI315" i="3"/>
  <c r="AF315" i="3"/>
  <c r="AB315" i="3"/>
  <c r="Y315" i="3"/>
  <c r="T315" i="3"/>
  <c r="AN315" i="3" s="1"/>
  <c r="H315" i="3"/>
  <c r="A315" i="3"/>
  <c r="BF314" i="3"/>
  <c r="BD314" i="3"/>
  <c r="BC314" i="3"/>
  <c r="BB314" i="3"/>
  <c r="BA314" i="3"/>
  <c r="AZ314" i="3"/>
  <c r="AY314" i="3"/>
  <c r="AW314" i="3"/>
  <c r="AU314" i="3"/>
  <c r="AT314" i="3"/>
  <c r="BE314" i="3" s="1"/>
  <c r="AS314" i="3"/>
  <c r="AP314" i="3"/>
  <c r="AO314" i="3"/>
  <c r="AM314" i="3"/>
  <c r="AJ314" i="3" a="1"/>
  <c r="AJ314" i="3"/>
  <c r="AK314" i="3" s="1"/>
  <c r="AI314" i="3"/>
  <c r="AF314" i="3"/>
  <c r="AB314" i="3"/>
  <c r="Y314" i="3"/>
  <c r="T314" i="3"/>
  <c r="AN314" i="3" s="1"/>
  <c r="H314" i="3"/>
  <c r="A314" i="3"/>
  <c r="BE313" i="3"/>
  <c r="BB313" i="3"/>
  <c r="AZ313" i="3"/>
  <c r="AX313" i="3"/>
  <c r="AV313" i="3"/>
  <c r="AT313" i="3"/>
  <c r="AS313" i="3"/>
  <c r="AP313" i="3"/>
  <c r="AO313" i="3"/>
  <c r="AN313" i="3"/>
  <c r="AM313" i="3"/>
  <c r="AL313" i="3"/>
  <c r="AQ313" i="3" s="1"/>
  <c r="AJ313" i="3" a="1"/>
  <c r="AJ313" i="3"/>
  <c r="AK313" i="3" s="1"/>
  <c r="AI313" i="3"/>
  <c r="AF313" i="3"/>
  <c r="AB313" i="3"/>
  <c r="Y313" i="3"/>
  <c r="T313" i="3"/>
  <c r="H313" i="3"/>
  <c r="A313" i="3"/>
  <c r="BG312" i="3"/>
  <c r="BF312" i="3"/>
  <c r="BD312" i="3"/>
  <c r="BC312" i="3"/>
  <c r="BB312" i="3"/>
  <c r="BA312" i="3"/>
  <c r="AZ312" i="3"/>
  <c r="AY312" i="3"/>
  <c r="AX312" i="3"/>
  <c r="AW312" i="3"/>
  <c r="AU312" i="3"/>
  <c r="AT312" i="3"/>
  <c r="AV312" i="3" s="1"/>
  <c r="AS312" i="3"/>
  <c r="AQ312" i="3"/>
  <c r="AP312" i="3"/>
  <c r="AO312" i="3"/>
  <c r="AM312" i="3"/>
  <c r="AL312" i="3"/>
  <c r="AJ312" i="3" a="1"/>
  <c r="AJ312" i="3" s="1"/>
  <c r="AK312" i="3" s="1"/>
  <c r="AI312" i="3"/>
  <c r="AF312" i="3"/>
  <c r="AB312" i="3"/>
  <c r="Y312" i="3"/>
  <c r="T312" i="3"/>
  <c r="AN312" i="3" s="1"/>
  <c r="H312" i="3"/>
  <c r="A312" i="3"/>
  <c r="BG311" i="3"/>
  <c r="BF311" i="3"/>
  <c r="BE311" i="3"/>
  <c r="BC311" i="3"/>
  <c r="BB311" i="3"/>
  <c r="BA311" i="3"/>
  <c r="AY311" i="3"/>
  <c r="AW311" i="3"/>
  <c r="AT311" i="3"/>
  <c r="AP311" i="3"/>
  <c r="AO311" i="3"/>
  <c r="AN311" i="3"/>
  <c r="AM311" i="3"/>
  <c r="AL311" i="3"/>
  <c r="AQ311" i="3" s="1"/>
  <c r="AJ311" i="3" a="1"/>
  <c r="AJ311" i="3" s="1"/>
  <c r="AK311" i="3" s="1"/>
  <c r="AI311" i="3"/>
  <c r="AF311" i="3"/>
  <c r="AB311" i="3"/>
  <c r="Y311" i="3"/>
  <c r="T311" i="3"/>
  <c r="H311" i="3"/>
  <c r="A311" i="3"/>
  <c r="BG310" i="3"/>
  <c r="BF310" i="3"/>
  <c r="BE310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P310" i="3"/>
  <c r="AO310" i="3"/>
  <c r="AM310" i="3"/>
  <c r="AJ310" i="3" a="1"/>
  <c r="AJ310" i="3"/>
  <c r="AK310" i="3" s="1"/>
  <c r="AI310" i="3"/>
  <c r="AF310" i="3"/>
  <c r="AB310" i="3"/>
  <c r="Y310" i="3"/>
  <c r="T310" i="3"/>
  <c r="AL310" i="3" s="1"/>
  <c r="H310" i="3"/>
  <c r="A310" i="3"/>
  <c r="BF309" i="3"/>
  <c r="BC309" i="3"/>
  <c r="AZ309" i="3"/>
  <c r="AX309" i="3"/>
  <c r="AW309" i="3"/>
  <c r="AV309" i="3"/>
  <c r="AU309" i="3"/>
  <c r="AT309" i="3"/>
  <c r="BE309" i="3" s="1"/>
  <c r="AP309" i="3"/>
  <c r="AO309" i="3"/>
  <c r="AM309" i="3"/>
  <c r="AJ309" i="3" a="1"/>
  <c r="AJ309" i="3"/>
  <c r="AK309" i="3" s="1"/>
  <c r="AI309" i="3"/>
  <c r="AF309" i="3"/>
  <c r="AB309" i="3"/>
  <c r="Y309" i="3"/>
  <c r="T309" i="3"/>
  <c r="H309" i="3"/>
  <c r="A309" i="3"/>
  <c r="BG308" i="3"/>
  <c r="BE308" i="3"/>
  <c r="BC308" i="3"/>
  <c r="AZ308" i="3"/>
  <c r="AW308" i="3"/>
  <c r="AU308" i="3"/>
  <c r="AT308" i="3"/>
  <c r="AS308" i="3"/>
  <c r="AP308" i="3"/>
  <c r="AO308" i="3"/>
  <c r="AN308" i="3"/>
  <c r="AM308" i="3"/>
  <c r="AL308" i="3"/>
  <c r="AK308" i="3"/>
  <c r="AJ308" i="3" a="1"/>
  <c r="AJ308" i="3"/>
  <c r="AI308" i="3"/>
  <c r="AF308" i="3"/>
  <c r="AB308" i="3"/>
  <c r="Y308" i="3"/>
  <c r="T308" i="3"/>
  <c r="H308" i="3"/>
  <c r="A308" i="3"/>
  <c r="BF307" i="3"/>
  <c r="BD307" i="3"/>
  <c r="BC307" i="3"/>
  <c r="BB307" i="3"/>
  <c r="BA307" i="3"/>
  <c r="AY307" i="3"/>
  <c r="AX307" i="3"/>
  <c r="AW307" i="3"/>
  <c r="AU307" i="3"/>
  <c r="AT307" i="3"/>
  <c r="AS307" i="3"/>
  <c r="AP307" i="3"/>
  <c r="AO307" i="3"/>
  <c r="AM307" i="3"/>
  <c r="AK307" i="3"/>
  <c r="AJ307" i="3" a="1"/>
  <c r="AJ307" i="3" s="1"/>
  <c r="AI307" i="3"/>
  <c r="AF307" i="3"/>
  <c r="AB307" i="3"/>
  <c r="Y307" i="3"/>
  <c r="T307" i="3"/>
  <c r="AN307" i="3" s="1"/>
  <c r="H307" i="3"/>
  <c r="A307" i="3"/>
  <c r="BC306" i="3"/>
  <c r="BA306" i="3"/>
  <c r="AX306" i="3"/>
  <c r="AW306" i="3"/>
  <c r="AV306" i="3"/>
  <c r="AU306" i="3"/>
  <c r="AT306" i="3"/>
  <c r="BG306" i="3" s="1"/>
  <c r="AS306" i="3"/>
  <c r="AP306" i="3"/>
  <c r="AO306" i="3"/>
  <c r="AM306" i="3"/>
  <c r="AK306" i="3"/>
  <c r="AJ306" i="3" a="1"/>
  <c r="AJ306" i="3"/>
  <c r="AI306" i="3"/>
  <c r="AF306" i="3"/>
  <c r="AB306" i="3"/>
  <c r="Y306" i="3"/>
  <c r="T306" i="3"/>
  <c r="H306" i="3"/>
  <c r="A306" i="3"/>
  <c r="BF305" i="3"/>
  <c r="BB305" i="3"/>
  <c r="AY305" i="3"/>
  <c r="AV305" i="3"/>
  <c r="AT305" i="3"/>
  <c r="AS305" i="3"/>
  <c r="AP305" i="3"/>
  <c r="AO305" i="3"/>
  <c r="AM305" i="3"/>
  <c r="AJ305" i="3" a="1"/>
  <c r="AJ305" i="3" s="1"/>
  <c r="AK305" i="3" s="1"/>
  <c r="AI305" i="3"/>
  <c r="AF305" i="3"/>
  <c r="AB305" i="3"/>
  <c r="Y305" i="3"/>
  <c r="T305" i="3"/>
  <c r="H305" i="3"/>
  <c r="A305" i="3"/>
  <c r="BG304" i="3"/>
  <c r="BF304" i="3"/>
  <c r="BE304" i="3"/>
  <c r="BC304" i="3"/>
  <c r="BA304" i="3"/>
  <c r="AZ304" i="3"/>
  <c r="AY304" i="3"/>
  <c r="AX304" i="3"/>
  <c r="AU304" i="3"/>
  <c r="AT304" i="3"/>
  <c r="AS304" i="3"/>
  <c r="AP304" i="3"/>
  <c r="AO304" i="3"/>
  <c r="AN304" i="3"/>
  <c r="AM304" i="3"/>
  <c r="AL304" i="3"/>
  <c r="AQ304" i="3" s="1"/>
  <c r="AJ304" i="3" a="1"/>
  <c r="AJ304" i="3"/>
  <c r="AK304" i="3" s="1"/>
  <c r="AI304" i="3"/>
  <c r="AF304" i="3"/>
  <c r="AB304" i="3"/>
  <c r="Y304" i="3"/>
  <c r="T304" i="3"/>
  <c r="H304" i="3"/>
  <c r="A304" i="3"/>
  <c r="BF303" i="3"/>
  <c r="BD303" i="3"/>
  <c r="AZ303" i="3"/>
  <c r="AY303" i="3"/>
  <c r="AX303" i="3"/>
  <c r="AW303" i="3"/>
  <c r="AT303" i="3"/>
  <c r="AS303" i="3" s="1"/>
  <c r="AP303" i="3"/>
  <c r="AO303" i="3"/>
  <c r="AM303" i="3"/>
  <c r="AK303" i="3"/>
  <c r="AJ303" i="3" a="1"/>
  <c r="AJ303" i="3"/>
  <c r="AI303" i="3"/>
  <c r="AF303" i="3"/>
  <c r="AB303" i="3"/>
  <c r="Y303" i="3"/>
  <c r="T303" i="3"/>
  <c r="H303" i="3"/>
  <c r="A303" i="3"/>
  <c r="BF302" i="3"/>
  <c r="BD302" i="3"/>
  <c r="AY302" i="3"/>
  <c r="AW302" i="3"/>
  <c r="AT302" i="3"/>
  <c r="AS302" i="3"/>
  <c r="AP302" i="3"/>
  <c r="AO302" i="3"/>
  <c r="AN302" i="3"/>
  <c r="AM302" i="3"/>
  <c r="AL302" i="3"/>
  <c r="AQ302" i="3" s="1"/>
  <c r="AJ302" i="3" a="1"/>
  <c r="AJ302" i="3" s="1"/>
  <c r="AK302" i="3" s="1"/>
  <c r="AI302" i="3"/>
  <c r="AF302" i="3"/>
  <c r="AB302" i="3"/>
  <c r="Y302" i="3"/>
  <c r="T302" i="3"/>
  <c r="H302" i="3"/>
  <c r="A302" i="3"/>
  <c r="BG301" i="3"/>
  <c r="BF301" i="3"/>
  <c r="BE301" i="3"/>
  <c r="BD301" i="3"/>
  <c r="BC301" i="3"/>
  <c r="BB301" i="3"/>
  <c r="AZ301" i="3"/>
  <c r="AY301" i="3"/>
  <c r="AX301" i="3"/>
  <c r="AW301" i="3"/>
  <c r="AV301" i="3"/>
  <c r="AU301" i="3"/>
  <c r="AT301" i="3"/>
  <c r="BA301" i="3" s="1"/>
  <c r="AS301" i="3"/>
  <c r="AP301" i="3"/>
  <c r="AO301" i="3"/>
  <c r="AN301" i="3"/>
  <c r="AM301" i="3"/>
  <c r="AL301" i="3"/>
  <c r="AK301" i="3"/>
  <c r="AJ301" i="3" a="1"/>
  <c r="AJ301" i="3"/>
  <c r="AI301" i="3"/>
  <c r="AF301" i="3"/>
  <c r="AB301" i="3"/>
  <c r="Y301" i="3"/>
  <c r="T301" i="3"/>
  <c r="H301" i="3"/>
  <c r="A301" i="3"/>
  <c r="BD300" i="3"/>
  <c r="BB300" i="3"/>
  <c r="AT300" i="3"/>
  <c r="BG300" i="3" s="1"/>
  <c r="AP300" i="3"/>
  <c r="AO300" i="3"/>
  <c r="AM300" i="3"/>
  <c r="AL300" i="3"/>
  <c r="AJ300" i="3" a="1"/>
  <c r="AJ300" i="3" s="1"/>
  <c r="AK300" i="3" s="1"/>
  <c r="AI300" i="3"/>
  <c r="AF300" i="3"/>
  <c r="AB300" i="3"/>
  <c r="Y300" i="3"/>
  <c r="T300" i="3"/>
  <c r="AN300" i="3" s="1"/>
  <c r="H300" i="3"/>
  <c r="A300" i="3"/>
  <c r="BG299" i="3"/>
  <c r="BD299" i="3"/>
  <c r="BB299" i="3"/>
  <c r="AZ299" i="3"/>
  <c r="AX299" i="3"/>
  <c r="AV299" i="3"/>
  <c r="AU299" i="3"/>
  <c r="AT299" i="3"/>
  <c r="BF299" i="3" s="1"/>
  <c r="AS299" i="3"/>
  <c r="AP299" i="3"/>
  <c r="AO299" i="3"/>
  <c r="AM299" i="3"/>
  <c r="AJ299" i="3" a="1"/>
  <c r="AJ299" i="3" s="1"/>
  <c r="AK299" i="3" s="1"/>
  <c r="AI299" i="3"/>
  <c r="AF299" i="3"/>
  <c r="AB299" i="3"/>
  <c r="Y299" i="3"/>
  <c r="T299" i="3"/>
  <c r="AN299" i="3" s="1"/>
  <c r="H299" i="3"/>
  <c r="A299" i="3"/>
  <c r="BF298" i="3"/>
  <c r="BD298" i="3"/>
  <c r="BB298" i="3"/>
  <c r="AY298" i="3"/>
  <c r="AU298" i="3"/>
  <c r="AT298" i="3"/>
  <c r="AS298" i="3"/>
  <c r="AP298" i="3"/>
  <c r="AO298" i="3"/>
  <c r="AM298" i="3"/>
  <c r="AJ298" i="3" a="1"/>
  <c r="AJ298" i="3"/>
  <c r="AK298" i="3" s="1"/>
  <c r="AI298" i="3"/>
  <c r="AF298" i="3"/>
  <c r="AB298" i="3"/>
  <c r="Y298" i="3"/>
  <c r="T298" i="3"/>
  <c r="AN298" i="3" s="1"/>
  <c r="H298" i="3"/>
  <c r="A298" i="3"/>
  <c r="BG297" i="3"/>
  <c r="BE297" i="3"/>
  <c r="BD297" i="3"/>
  <c r="BC297" i="3"/>
  <c r="BB297" i="3"/>
  <c r="AZ297" i="3"/>
  <c r="AX297" i="3"/>
  <c r="AT297" i="3"/>
  <c r="AS297" i="3"/>
  <c r="AP297" i="3"/>
  <c r="AO297" i="3"/>
  <c r="AN297" i="3"/>
  <c r="AM297" i="3"/>
  <c r="AL297" i="3"/>
  <c r="AK297" i="3"/>
  <c r="AJ297" i="3" a="1"/>
  <c r="AJ297" i="3"/>
  <c r="AI297" i="3"/>
  <c r="AF297" i="3"/>
  <c r="AB297" i="3"/>
  <c r="Y297" i="3"/>
  <c r="T297" i="3"/>
  <c r="H297" i="3"/>
  <c r="A297" i="3"/>
  <c r="BG296" i="3"/>
  <c r="BF296" i="3"/>
  <c r="BD296" i="3"/>
  <c r="BC296" i="3"/>
  <c r="BB296" i="3"/>
  <c r="BA296" i="3"/>
  <c r="AZ296" i="3"/>
  <c r="AY296" i="3"/>
  <c r="AX296" i="3"/>
  <c r="AW296" i="3"/>
  <c r="AU296" i="3"/>
  <c r="AT296" i="3"/>
  <c r="AV296" i="3" s="1"/>
  <c r="AS296" i="3"/>
  <c r="AP296" i="3"/>
  <c r="AO296" i="3"/>
  <c r="AM296" i="3"/>
  <c r="AL296" i="3"/>
  <c r="AQ296" i="3" s="1"/>
  <c r="AJ296" i="3" a="1"/>
  <c r="AJ296" i="3"/>
  <c r="AK296" i="3" s="1"/>
  <c r="AI296" i="3"/>
  <c r="AF296" i="3"/>
  <c r="AB296" i="3"/>
  <c r="Y296" i="3"/>
  <c r="T296" i="3"/>
  <c r="AN296" i="3" s="1"/>
  <c r="H296" i="3"/>
  <c r="A296" i="3"/>
  <c r="BG295" i="3"/>
  <c r="BC295" i="3"/>
  <c r="BA295" i="3"/>
  <c r="AY295" i="3"/>
  <c r="AX295" i="3"/>
  <c r="AW295" i="3"/>
  <c r="AV295" i="3"/>
  <c r="AT295" i="3"/>
  <c r="BF295" i="3" s="1"/>
  <c r="AP295" i="3"/>
  <c r="AO295" i="3"/>
  <c r="AQ295" i="3" s="1"/>
  <c r="AN295" i="3"/>
  <c r="AM295" i="3"/>
  <c r="AL295" i="3"/>
  <c r="AJ295" i="3" a="1"/>
  <c r="AJ295" i="3" s="1"/>
  <c r="AK295" i="3" s="1"/>
  <c r="AI295" i="3"/>
  <c r="AF295" i="3"/>
  <c r="AB295" i="3"/>
  <c r="Y295" i="3"/>
  <c r="T295" i="3"/>
  <c r="H295" i="3"/>
  <c r="A295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P294" i="3"/>
  <c r="AO294" i="3"/>
  <c r="AM294" i="3"/>
  <c r="AJ294" i="3" a="1"/>
  <c r="AJ294" i="3" s="1"/>
  <c r="AK294" i="3" s="1"/>
  <c r="AI294" i="3"/>
  <c r="AF294" i="3"/>
  <c r="AB294" i="3"/>
  <c r="Y294" i="3"/>
  <c r="T294" i="3"/>
  <c r="AL294" i="3" s="1"/>
  <c r="H294" i="3"/>
  <c r="A294" i="3"/>
  <c r="BF293" i="3"/>
  <c r="BE293" i="3"/>
  <c r="BD293" i="3"/>
  <c r="BC293" i="3"/>
  <c r="BA293" i="3"/>
  <c r="AZ293" i="3"/>
  <c r="AY293" i="3"/>
  <c r="AX293" i="3"/>
  <c r="AW293" i="3"/>
  <c r="AV293" i="3"/>
  <c r="AU293" i="3"/>
  <c r="AT293" i="3"/>
  <c r="AP293" i="3"/>
  <c r="AO293" i="3"/>
  <c r="AN293" i="3"/>
  <c r="AM293" i="3"/>
  <c r="AL293" i="3"/>
  <c r="AQ293" i="3" s="1"/>
  <c r="AJ293" i="3" a="1"/>
  <c r="AJ293" i="3"/>
  <c r="AK293" i="3" s="1"/>
  <c r="AI293" i="3"/>
  <c r="AF293" i="3"/>
  <c r="AB293" i="3"/>
  <c r="Y293" i="3"/>
  <c r="T293" i="3"/>
  <c r="H293" i="3"/>
  <c r="A293" i="3"/>
  <c r="BE292" i="3"/>
  <c r="BD292" i="3"/>
  <c r="BC292" i="3"/>
  <c r="BB292" i="3"/>
  <c r="AZ292" i="3"/>
  <c r="AY292" i="3"/>
  <c r="AX292" i="3"/>
  <c r="AW292" i="3"/>
  <c r="AV292" i="3"/>
  <c r="AU292" i="3"/>
  <c r="AT292" i="3"/>
  <c r="BG292" i="3" s="1"/>
  <c r="AS292" i="3"/>
  <c r="AP292" i="3"/>
  <c r="AO292" i="3"/>
  <c r="AN292" i="3"/>
  <c r="AM292" i="3"/>
  <c r="AL292" i="3"/>
  <c r="AJ292" i="3" a="1"/>
  <c r="AJ292" i="3"/>
  <c r="AK292" i="3" s="1"/>
  <c r="AI292" i="3"/>
  <c r="AF292" i="3"/>
  <c r="AB292" i="3"/>
  <c r="Y292" i="3"/>
  <c r="T292" i="3"/>
  <c r="H292" i="3"/>
  <c r="A292" i="3"/>
  <c r="AV291" i="3"/>
  <c r="AT291" i="3"/>
  <c r="AP291" i="3"/>
  <c r="AO291" i="3"/>
  <c r="AM291" i="3"/>
  <c r="AJ291" i="3" a="1"/>
  <c r="AJ291" i="3" s="1"/>
  <c r="AK291" i="3" s="1"/>
  <c r="AI291" i="3"/>
  <c r="AF291" i="3"/>
  <c r="AB291" i="3"/>
  <c r="Y291" i="3"/>
  <c r="T291" i="3"/>
  <c r="H291" i="3"/>
  <c r="A291" i="3"/>
  <c r="BG290" i="3"/>
  <c r="BE290" i="3"/>
  <c r="BC290" i="3"/>
  <c r="BA290" i="3"/>
  <c r="AW290" i="3"/>
  <c r="AU290" i="3"/>
  <c r="AT290" i="3"/>
  <c r="AS290" i="3"/>
  <c r="AP290" i="3"/>
  <c r="AO290" i="3"/>
  <c r="AM290" i="3"/>
  <c r="AJ290" i="3" a="1"/>
  <c r="AJ290" i="3"/>
  <c r="AK290" i="3" s="1"/>
  <c r="AI290" i="3"/>
  <c r="AF290" i="3"/>
  <c r="AB290" i="3"/>
  <c r="Y290" i="3"/>
  <c r="T290" i="3"/>
  <c r="AN290" i="3" s="1"/>
  <c r="H290" i="3"/>
  <c r="A290" i="3"/>
  <c r="BG289" i="3"/>
  <c r="BD289" i="3"/>
  <c r="AZ289" i="3"/>
  <c r="AW289" i="3"/>
  <c r="AT289" i="3"/>
  <c r="AS289" i="3" s="1"/>
  <c r="AP289" i="3"/>
  <c r="AO289" i="3"/>
  <c r="AM289" i="3"/>
  <c r="AQ289" i="3" s="1"/>
  <c r="AL289" i="3"/>
  <c r="AK289" i="3"/>
  <c r="AJ289" i="3" a="1"/>
  <c r="AJ289" i="3"/>
  <c r="AI289" i="3"/>
  <c r="AF289" i="3"/>
  <c r="AB289" i="3"/>
  <c r="Y289" i="3"/>
  <c r="T289" i="3"/>
  <c r="AN289" i="3" s="1"/>
  <c r="H289" i="3"/>
  <c r="A289" i="3"/>
  <c r="BF288" i="3"/>
  <c r="BE288" i="3"/>
  <c r="BC288" i="3"/>
  <c r="BB288" i="3"/>
  <c r="BA288" i="3"/>
  <c r="AZ288" i="3"/>
  <c r="AY288" i="3"/>
  <c r="AX288" i="3"/>
  <c r="AV288" i="3"/>
  <c r="AU288" i="3"/>
  <c r="AT288" i="3"/>
  <c r="BG288" i="3" s="1"/>
  <c r="AS288" i="3"/>
  <c r="AP288" i="3"/>
  <c r="AO288" i="3"/>
  <c r="AM288" i="3"/>
  <c r="AJ288" i="3" a="1"/>
  <c r="AJ288" i="3" s="1"/>
  <c r="AK288" i="3" s="1"/>
  <c r="AI288" i="3"/>
  <c r="AF288" i="3"/>
  <c r="AB288" i="3"/>
  <c r="Y288" i="3"/>
  <c r="T288" i="3"/>
  <c r="AN288" i="3" s="1"/>
  <c r="H288" i="3"/>
  <c r="A288" i="3"/>
  <c r="BE287" i="3"/>
  <c r="BB287" i="3"/>
  <c r="AZ287" i="3"/>
  <c r="AY287" i="3"/>
  <c r="AX287" i="3"/>
  <c r="AW287" i="3"/>
  <c r="AT287" i="3"/>
  <c r="AS287" i="3" s="1"/>
  <c r="AP287" i="3"/>
  <c r="AO287" i="3"/>
  <c r="AM287" i="3"/>
  <c r="AK287" i="3"/>
  <c r="AJ287" i="3" a="1"/>
  <c r="AJ287" i="3"/>
  <c r="AI287" i="3"/>
  <c r="AF287" i="3"/>
  <c r="AB287" i="3"/>
  <c r="Y287" i="3"/>
  <c r="T287" i="3"/>
  <c r="H287" i="3"/>
  <c r="A287" i="3"/>
  <c r="AT286" i="3"/>
  <c r="AQ286" i="3"/>
  <c r="AP286" i="3"/>
  <c r="AO286" i="3"/>
  <c r="AN286" i="3"/>
  <c r="AM286" i="3"/>
  <c r="AL286" i="3"/>
  <c r="AJ286" i="3" a="1"/>
  <c r="AJ286" i="3" s="1"/>
  <c r="AK286" i="3" s="1"/>
  <c r="AI286" i="3"/>
  <c r="AF286" i="3"/>
  <c r="AB286" i="3"/>
  <c r="Y286" i="3"/>
  <c r="T286" i="3"/>
  <c r="H286" i="3"/>
  <c r="A286" i="3"/>
  <c r="BG285" i="3"/>
  <c r="BF285" i="3"/>
  <c r="BE285" i="3"/>
  <c r="BD285" i="3"/>
  <c r="BC285" i="3"/>
  <c r="BB285" i="3"/>
  <c r="AZ285" i="3"/>
  <c r="AY285" i="3"/>
  <c r="AX285" i="3"/>
  <c r="AW285" i="3"/>
  <c r="AV285" i="3"/>
  <c r="AU285" i="3"/>
  <c r="AT285" i="3"/>
  <c r="BA285" i="3" s="1"/>
  <c r="AS285" i="3"/>
  <c r="AP285" i="3"/>
  <c r="AO285" i="3"/>
  <c r="AN285" i="3"/>
  <c r="AM285" i="3"/>
  <c r="AL285" i="3"/>
  <c r="AK285" i="3"/>
  <c r="AJ285" i="3" a="1"/>
  <c r="AJ285" i="3"/>
  <c r="AI285" i="3"/>
  <c r="AF285" i="3"/>
  <c r="AB285" i="3"/>
  <c r="Y285" i="3"/>
  <c r="T285" i="3"/>
  <c r="H285" i="3"/>
  <c r="A285" i="3"/>
  <c r="BF284" i="3"/>
  <c r="BD284" i="3"/>
  <c r="AY284" i="3"/>
  <c r="AW284" i="3"/>
  <c r="AT284" i="3"/>
  <c r="AZ284" i="3" s="1"/>
  <c r="AP284" i="3"/>
  <c r="AO284" i="3"/>
  <c r="AN284" i="3"/>
  <c r="AM284" i="3"/>
  <c r="AL284" i="3"/>
  <c r="AQ284" i="3" s="1"/>
  <c r="AJ284" i="3" a="1"/>
  <c r="AJ284" i="3" s="1"/>
  <c r="AK284" i="3" s="1"/>
  <c r="AI284" i="3"/>
  <c r="AF284" i="3"/>
  <c r="AB284" i="3"/>
  <c r="Y284" i="3"/>
  <c r="T284" i="3"/>
  <c r="H284" i="3"/>
  <c r="A284" i="3"/>
  <c r="BC283" i="3"/>
  <c r="BA283" i="3"/>
  <c r="AT283" i="3"/>
  <c r="AY283" i="3" s="1"/>
  <c r="AP283" i="3"/>
  <c r="AO283" i="3"/>
  <c r="AN283" i="3"/>
  <c r="AM283" i="3"/>
  <c r="AL283" i="3"/>
  <c r="AQ283" i="3" s="1"/>
  <c r="AK283" i="3"/>
  <c r="AJ283" i="3" a="1"/>
  <c r="AJ283" i="3"/>
  <c r="AI283" i="3"/>
  <c r="AF283" i="3"/>
  <c r="AB283" i="3"/>
  <c r="Y283" i="3"/>
  <c r="T283" i="3"/>
  <c r="H283" i="3"/>
  <c r="A283" i="3"/>
  <c r="BG282" i="3"/>
  <c r="BF282" i="3"/>
  <c r="BD282" i="3"/>
  <c r="BC282" i="3"/>
  <c r="BB282" i="3"/>
  <c r="BA282" i="3"/>
  <c r="AZ282" i="3"/>
  <c r="AY282" i="3"/>
  <c r="AX282" i="3"/>
  <c r="AW282" i="3"/>
  <c r="AV282" i="3"/>
  <c r="AU282" i="3"/>
  <c r="AT282" i="3"/>
  <c r="BE282" i="3" s="1"/>
  <c r="AS282" i="3"/>
  <c r="AP282" i="3"/>
  <c r="AO282" i="3"/>
  <c r="AM282" i="3"/>
  <c r="AJ282" i="3" a="1"/>
  <c r="AJ282" i="3" s="1"/>
  <c r="AK282" i="3" s="1"/>
  <c r="AI282" i="3"/>
  <c r="AF282" i="3"/>
  <c r="AB282" i="3"/>
  <c r="Y282" i="3"/>
  <c r="T282" i="3"/>
  <c r="AN282" i="3" s="1"/>
  <c r="H282" i="3"/>
  <c r="A282" i="3"/>
  <c r="BE281" i="3"/>
  <c r="AZ281" i="3"/>
  <c r="AX281" i="3"/>
  <c r="AT281" i="3"/>
  <c r="AW281" i="3" s="1"/>
  <c r="AQ281" i="3"/>
  <c r="AP281" i="3"/>
  <c r="AO281" i="3"/>
  <c r="AN281" i="3"/>
  <c r="AM281" i="3"/>
  <c r="AL281" i="3"/>
  <c r="AJ281" i="3" a="1"/>
  <c r="AJ281" i="3"/>
  <c r="AK281" i="3" s="1"/>
  <c r="AI281" i="3"/>
  <c r="AF281" i="3"/>
  <c r="AB281" i="3"/>
  <c r="Y281" i="3"/>
  <c r="T281" i="3"/>
  <c r="H281" i="3"/>
  <c r="A281" i="3"/>
  <c r="BG280" i="3"/>
  <c r="BE280" i="3"/>
  <c r="BD280" i="3"/>
  <c r="BB280" i="3"/>
  <c r="BA280" i="3"/>
  <c r="AZ280" i="3"/>
  <c r="AY280" i="3"/>
  <c r="AX280" i="3"/>
  <c r="AW280" i="3"/>
  <c r="AV280" i="3"/>
  <c r="AU280" i="3"/>
  <c r="AT280" i="3"/>
  <c r="BF280" i="3" s="1"/>
  <c r="AS280" i="3"/>
  <c r="AP280" i="3"/>
  <c r="AO280" i="3"/>
  <c r="AM280" i="3"/>
  <c r="AK280" i="3"/>
  <c r="AJ280" i="3" a="1"/>
  <c r="AJ280" i="3"/>
  <c r="AI280" i="3"/>
  <c r="AF280" i="3"/>
  <c r="AB280" i="3"/>
  <c r="Y280" i="3"/>
  <c r="T280" i="3"/>
  <c r="AN280" i="3" s="1"/>
  <c r="H280" i="3"/>
  <c r="A280" i="3"/>
  <c r="BF279" i="3"/>
  <c r="BC279" i="3"/>
  <c r="BA279" i="3"/>
  <c r="AY279" i="3"/>
  <c r="AX279" i="3"/>
  <c r="AW279" i="3"/>
  <c r="AV279" i="3"/>
  <c r="AT279" i="3"/>
  <c r="AU279" i="3" s="1"/>
  <c r="AP279" i="3"/>
  <c r="AO279" i="3"/>
  <c r="AM279" i="3"/>
  <c r="AL279" i="3"/>
  <c r="AQ279" i="3" s="1"/>
  <c r="AJ279" i="3" a="1"/>
  <c r="AJ279" i="3" s="1"/>
  <c r="AK279" i="3" s="1"/>
  <c r="AI279" i="3"/>
  <c r="AF279" i="3"/>
  <c r="AB279" i="3"/>
  <c r="Y279" i="3"/>
  <c r="T279" i="3"/>
  <c r="AN279" i="3" s="1"/>
  <c r="H279" i="3"/>
  <c r="A279" i="3"/>
  <c r="BG278" i="3"/>
  <c r="BE278" i="3"/>
  <c r="BB278" i="3"/>
  <c r="AZ278" i="3"/>
  <c r="AX278" i="3"/>
  <c r="AW278" i="3"/>
  <c r="AV278" i="3"/>
  <c r="AU278" i="3"/>
  <c r="AT278" i="3"/>
  <c r="BF278" i="3" s="1"/>
  <c r="AS278" i="3"/>
  <c r="AP278" i="3"/>
  <c r="AO278" i="3"/>
  <c r="AM278" i="3"/>
  <c r="AK278" i="3"/>
  <c r="AJ278" i="3" a="1"/>
  <c r="AJ278" i="3"/>
  <c r="AI278" i="3"/>
  <c r="AF278" i="3"/>
  <c r="AB278" i="3"/>
  <c r="Y278" i="3"/>
  <c r="T278" i="3"/>
  <c r="H278" i="3"/>
  <c r="A278" i="3"/>
  <c r="AV277" i="3"/>
  <c r="AT277" i="3"/>
  <c r="AP277" i="3"/>
  <c r="AO277" i="3"/>
  <c r="AM277" i="3"/>
  <c r="AJ277" i="3" a="1"/>
  <c r="AJ277" i="3" s="1"/>
  <c r="AK277" i="3" s="1"/>
  <c r="AI277" i="3"/>
  <c r="AF277" i="3"/>
  <c r="AB277" i="3"/>
  <c r="Y277" i="3"/>
  <c r="T277" i="3"/>
  <c r="AN277" i="3" s="1"/>
  <c r="H277" i="3"/>
  <c r="A277" i="3"/>
  <c r="BE276" i="3"/>
  <c r="BC276" i="3"/>
  <c r="AZ276" i="3"/>
  <c r="AX276" i="3"/>
  <c r="AU276" i="3"/>
  <c r="AT276" i="3"/>
  <c r="BG276" i="3" s="1"/>
  <c r="AS276" i="3"/>
  <c r="AP276" i="3"/>
  <c r="AO276" i="3"/>
  <c r="AM276" i="3"/>
  <c r="AJ276" i="3" a="1"/>
  <c r="AJ276" i="3"/>
  <c r="AK276" i="3" s="1"/>
  <c r="AI276" i="3"/>
  <c r="AF276" i="3"/>
  <c r="AB276" i="3"/>
  <c r="Y276" i="3"/>
  <c r="T276" i="3"/>
  <c r="H276" i="3"/>
  <c r="A276" i="3"/>
  <c r="AT275" i="3"/>
  <c r="AP275" i="3"/>
  <c r="AO275" i="3"/>
  <c r="AM275" i="3"/>
  <c r="AK275" i="3"/>
  <c r="AJ275" i="3" a="1"/>
  <c r="AJ275" i="3"/>
  <c r="AI275" i="3"/>
  <c r="AF275" i="3"/>
  <c r="AB275" i="3"/>
  <c r="Y275" i="3"/>
  <c r="T275" i="3"/>
  <c r="AN275" i="3" s="1"/>
  <c r="H275" i="3"/>
  <c r="A275" i="3"/>
  <c r="BG274" i="3"/>
  <c r="BC274" i="3"/>
  <c r="BA274" i="3"/>
  <c r="AX274" i="3"/>
  <c r="AV274" i="3"/>
  <c r="AT274" i="3"/>
  <c r="BF274" i="3" s="1"/>
  <c r="AS274" i="3"/>
  <c r="AP274" i="3"/>
  <c r="AO274" i="3"/>
  <c r="AN274" i="3"/>
  <c r="AM274" i="3"/>
  <c r="AL274" i="3"/>
  <c r="AJ274" i="3" a="1"/>
  <c r="AJ274" i="3" s="1"/>
  <c r="AK274" i="3" s="1"/>
  <c r="AI274" i="3"/>
  <c r="AF274" i="3"/>
  <c r="AB274" i="3"/>
  <c r="Y274" i="3"/>
  <c r="T274" i="3"/>
  <c r="H274" i="3"/>
  <c r="A274" i="3"/>
  <c r="BG273" i="3"/>
  <c r="BF273" i="3"/>
  <c r="BE273" i="3"/>
  <c r="BD273" i="3"/>
  <c r="BB273" i="3"/>
  <c r="AZ273" i="3"/>
  <c r="AW273" i="3"/>
  <c r="AU273" i="3"/>
  <c r="AT273" i="3"/>
  <c r="BC273" i="3" s="1"/>
  <c r="AS273" i="3"/>
  <c r="AP273" i="3"/>
  <c r="AO273" i="3"/>
  <c r="AM273" i="3"/>
  <c r="AJ273" i="3" a="1"/>
  <c r="AJ273" i="3"/>
  <c r="AK273" i="3" s="1"/>
  <c r="AI273" i="3"/>
  <c r="AF273" i="3"/>
  <c r="AB273" i="3"/>
  <c r="Y273" i="3"/>
  <c r="T273" i="3"/>
  <c r="AN273" i="3" s="1"/>
  <c r="H273" i="3"/>
  <c r="A273" i="3"/>
  <c r="BG272" i="3"/>
  <c r="BF272" i="3"/>
  <c r="BE272" i="3"/>
  <c r="BD272" i="3"/>
  <c r="BC272" i="3"/>
  <c r="BB272" i="3"/>
  <c r="BA272" i="3"/>
  <c r="AZ272" i="3"/>
  <c r="AY272" i="3"/>
  <c r="AX272" i="3"/>
  <c r="AW272" i="3"/>
  <c r="AV272" i="3"/>
  <c r="AU272" i="3"/>
  <c r="AS272" i="3"/>
  <c r="AP272" i="3"/>
  <c r="AO272" i="3"/>
  <c r="AM272" i="3"/>
  <c r="AJ272" i="3" a="1"/>
  <c r="AJ272" i="3"/>
  <c r="AK272" i="3" s="1"/>
  <c r="AI272" i="3"/>
  <c r="AF272" i="3"/>
  <c r="AB272" i="3"/>
  <c r="Y272" i="3"/>
  <c r="T272" i="3"/>
  <c r="AL272" i="3" s="1"/>
  <c r="H272" i="3"/>
  <c r="A272" i="3"/>
  <c r="BG271" i="3"/>
  <c r="BF271" i="3"/>
  <c r="BE271" i="3"/>
  <c r="BD271" i="3"/>
  <c r="BC271" i="3"/>
  <c r="BB271" i="3"/>
  <c r="BA271" i="3"/>
  <c r="AZ271" i="3"/>
  <c r="AY271" i="3"/>
  <c r="AX271" i="3"/>
  <c r="AW271" i="3"/>
  <c r="AV271" i="3"/>
  <c r="AU271" i="3"/>
  <c r="AS271" i="3"/>
  <c r="AP271" i="3"/>
  <c r="AO271" i="3"/>
  <c r="AN271" i="3"/>
  <c r="AM271" i="3"/>
  <c r="AL271" i="3"/>
  <c r="AK271" i="3"/>
  <c r="AJ271" i="3" a="1"/>
  <c r="AJ271" i="3"/>
  <c r="AI271" i="3"/>
  <c r="AF271" i="3"/>
  <c r="AB271" i="3"/>
  <c r="Y271" i="3"/>
  <c r="T271" i="3"/>
  <c r="H271" i="3"/>
  <c r="A271" i="3"/>
  <c r="BG270" i="3"/>
  <c r="BF270" i="3"/>
  <c r="BE270" i="3"/>
  <c r="BD270" i="3"/>
  <c r="BC270" i="3"/>
  <c r="BB270" i="3"/>
  <c r="BA270" i="3"/>
  <c r="AZ270" i="3"/>
  <c r="AY270" i="3"/>
  <c r="AX270" i="3"/>
  <c r="AW270" i="3"/>
  <c r="AV270" i="3"/>
  <c r="AU270" i="3"/>
  <c r="AS270" i="3"/>
  <c r="AP270" i="3"/>
  <c r="AO270" i="3"/>
  <c r="AN270" i="3"/>
  <c r="AM270" i="3"/>
  <c r="AL270" i="3"/>
  <c r="AQ270" i="3" s="1"/>
  <c r="AK270" i="3"/>
  <c r="AJ270" i="3" a="1"/>
  <c r="AJ270" i="3"/>
  <c r="AI270" i="3"/>
  <c r="AF270" i="3"/>
  <c r="AB270" i="3"/>
  <c r="Y270" i="3"/>
  <c r="T270" i="3"/>
  <c r="H270" i="3"/>
  <c r="A270" i="3"/>
  <c r="BG269" i="3"/>
  <c r="BF269" i="3"/>
  <c r="BE269" i="3"/>
  <c r="BD269" i="3"/>
  <c r="BC269" i="3"/>
  <c r="BB269" i="3"/>
  <c r="BA269" i="3"/>
  <c r="AZ269" i="3"/>
  <c r="AY269" i="3"/>
  <c r="AX269" i="3"/>
  <c r="AW269" i="3"/>
  <c r="AV269" i="3"/>
  <c r="AU269" i="3"/>
  <c r="AS269" i="3"/>
  <c r="AP269" i="3"/>
  <c r="AO269" i="3"/>
  <c r="AN269" i="3"/>
  <c r="AQ269" i="3" s="1"/>
  <c r="AM269" i="3"/>
  <c r="AL269" i="3"/>
  <c r="AJ269" i="3" a="1"/>
  <c r="AJ269" i="3"/>
  <c r="AK269" i="3" s="1"/>
  <c r="AI269" i="3"/>
  <c r="AF269" i="3"/>
  <c r="AB269" i="3"/>
  <c r="Y269" i="3"/>
  <c r="T269" i="3"/>
  <c r="H269" i="3"/>
  <c r="A269" i="3"/>
  <c r="BG268" i="3"/>
  <c r="BF268" i="3"/>
  <c r="BE268" i="3"/>
  <c r="BD268" i="3"/>
  <c r="BC268" i="3"/>
  <c r="BB268" i="3"/>
  <c r="BA268" i="3"/>
  <c r="AZ268" i="3"/>
  <c r="AY268" i="3"/>
  <c r="AX268" i="3"/>
  <c r="AW268" i="3"/>
  <c r="AV268" i="3"/>
  <c r="AU268" i="3"/>
  <c r="AS268" i="3"/>
  <c r="AP268" i="3"/>
  <c r="AO268" i="3"/>
  <c r="AM268" i="3"/>
  <c r="AL268" i="3"/>
  <c r="AQ268" i="3" s="1"/>
  <c r="AJ268" i="3" a="1"/>
  <c r="AJ268" i="3" s="1"/>
  <c r="AK268" i="3" s="1"/>
  <c r="AI268" i="3"/>
  <c r="AF268" i="3"/>
  <c r="AB268" i="3"/>
  <c r="Y268" i="3"/>
  <c r="T268" i="3"/>
  <c r="AN268" i="3" s="1"/>
  <c r="H268" i="3"/>
  <c r="A268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U267" i="3"/>
  <c r="AS267" i="3"/>
  <c r="AP267" i="3"/>
  <c r="AO267" i="3"/>
  <c r="AM267" i="3"/>
  <c r="AJ267" i="3" a="1"/>
  <c r="AJ267" i="3" s="1"/>
  <c r="AK267" i="3" s="1"/>
  <c r="AI267" i="3"/>
  <c r="AF267" i="3"/>
  <c r="AB267" i="3"/>
  <c r="Y267" i="3"/>
  <c r="T267" i="3"/>
  <c r="AN267" i="3" s="1"/>
  <c r="H267" i="3"/>
  <c r="A267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U266" i="3"/>
  <c r="AS266" i="3"/>
  <c r="AP266" i="3"/>
  <c r="AO266" i="3"/>
  <c r="AM266" i="3"/>
  <c r="AK266" i="3"/>
  <c r="AJ266" i="3" a="1"/>
  <c r="AJ266" i="3"/>
  <c r="AI266" i="3"/>
  <c r="AF266" i="3"/>
  <c r="AB266" i="3"/>
  <c r="Y266" i="3"/>
  <c r="T266" i="3"/>
  <c r="AN266" i="3" s="1"/>
  <c r="H266" i="3"/>
  <c r="A266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S265" i="3"/>
  <c r="AP265" i="3"/>
  <c r="AO265" i="3"/>
  <c r="AM265" i="3"/>
  <c r="AJ265" i="3" a="1"/>
  <c r="AJ265" i="3"/>
  <c r="AK265" i="3" s="1"/>
  <c r="AI265" i="3"/>
  <c r="AF265" i="3"/>
  <c r="AB265" i="3"/>
  <c r="Y265" i="3"/>
  <c r="T265" i="3"/>
  <c r="AN265" i="3" s="1"/>
  <c r="H265" i="3"/>
  <c r="A265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S264" i="3"/>
  <c r="AP264" i="3"/>
  <c r="AO264" i="3"/>
  <c r="AM264" i="3"/>
  <c r="AJ264" i="3" a="1"/>
  <c r="AJ264" i="3"/>
  <c r="AK264" i="3" s="1"/>
  <c r="AI264" i="3"/>
  <c r="AF264" i="3"/>
  <c r="AB264" i="3"/>
  <c r="Y264" i="3"/>
  <c r="T264" i="3"/>
  <c r="AL264" i="3" s="1"/>
  <c r="H264" i="3"/>
  <c r="A264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S263" i="3"/>
  <c r="AP263" i="3"/>
  <c r="AO263" i="3"/>
  <c r="AN263" i="3"/>
  <c r="AM263" i="3"/>
  <c r="AL263" i="3"/>
  <c r="AK263" i="3"/>
  <c r="AJ263" i="3" a="1"/>
  <c r="AJ263" i="3"/>
  <c r="AI263" i="3"/>
  <c r="AF263" i="3"/>
  <c r="AB263" i="3"/>
  <c r="Y263" i="3"/>
  <c r="T263" i="3"/>
  <c r="H263" i="3"/>
  <c r="A263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S262" i="3"/>
  <c r="AP262" i="3"/>
  <c r="AO262" i="3"/>
  <c r="AN262" i="3"/>
  <c r="AM262" i="3"/>
  <c r="AL262" i="3"/>
  <c r="AQ262" i="3" s="1"/>
  <c r="AJ262" i="3" a="1"/>
  <c r="AJ262" i="3"/>
  <c r="AK262" i="3" s="1"/>
  <c r="AI262" i="3"/>
  <c r="AF262" i="3"/>
  <c r="AB262" i="3"/>
  <c r="Y262" i="3"/>
  <c r="T262" i="3"/>
  <c r="H262" i="3"/>
  <c r="A262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S261" i="3"/>
  <c r="AP261" i="3"/>
  <c r="AO261" i="3"/>
  <c r="AN261" i="3"/>
  <c r="AQ261" i="3" s="1"/>
  <c r="AM261" i="3"/>
  <c r="AL261" i="3"/>
  <c r="AJ261" i="3" a="1"/>
  <c r="AJ261" i="3"/>
  <c r="AK261" i="3" s="1"/>
  <c r="AI261" i="3"/>
  <c r="AF261" i="3"/>
  <c r="AB261" i="3"/>
  <c r="Y261" i="3"/>
  <c r="T261" i="3"/>
  <c r="H261" i="3"/>
  <c r="A261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S260" i="3"/>
  <c r="AP260" i="3"/>
  <c r="AO260" i="3"/>
  <c r="AM260" i="3"/>
  <c r="AL260" i="3"/>
  <c r="AJ260" i="3" a="1"/>
  <c r="AJ260" i="3" s="1"/>
  <c r="AK260" i="3" s="1"/>
  <c r="AI260" i="3"/>
  <c r="AF260" i="3"/>
  <c r="AB260" i="3"/>
  <c r="Y260" i="3"/>
  <c r="T260" i="3"/>
  <c r="AN260" i="3" s="1"/>
  <c r="H260" i="3"/>
  <c r="A260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S259" i="3"/>
  <c r="AP259" i="3"/>
  <c r="AO259" i="3"/>
  <c r="AM259" i="3"/>
  <c r="AJ259" i="3" a="1"/>
  <c r="AJ259" i="3" s="1"/>
  <c r="AK259" i="3" s="1"/>
  <c r="AI259" i="3"/>
  <c r="AF259" i="3"/>
  <c r="AB259" i="3"/>
  <c r="Y259" i="3"/>
  <c r="T259" i="3"/>
  <c r="AN259" i="3" s="1"/>
  <c r="H259" i="3"/>
  <c r="A259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S258" i="3"/>
  <c r="AP258" i="3"/>
  <c r="AO258" i="3"/>
  <c r="AM258" i="3"/>
  <c r="AK258" i="3"/>
  <c r="AJ258" i="3" a="1"/>
  <c r="AJ258" i="3"/>
  <c r="AI258" i="3"/>
  <c r="AF258" i="3"/>
  <c r="AB258" i="3"/>
  <c r="Y258" i="3"/>
  <c r="T258" i="3"/>
  <c r="AN258" i="3" s="1"/>
  <c r="H258" i="3"/>
  <c r="A258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S257" i="3"/>
  <c r="AP257" i="3"/>
  <c r="AO257" i="3"/>
  <c r="AM257" i="3"/>
  <c r="AJ257" i="3" a="1"/>
  <c r="AJ257" i="3"/>
  <c r="AK257" i="3" s="1"/>
  <c r="AI257" i="3"/>
  <c r="AF257" i="3"/>
  <c r="AB257" i="3"/>
  <c r="Y257" i="3"/>
  <c r="T257" i="3"/>
  <c r="AN257" i="3" s="1"/>
  <c r="H257" i="3"/>
  <c r="A257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S256" i="3"/>
  <c r="AP256" i="3"/>
  <c r="AO256" i="3"/>
  <c r="AM256" i="3"/>
  <c r="AJ256" i="3" a="1"/>
  <c r="AJ256" i="3"/>
  <c r="AK256" i="3" s="1"/>
  <c r="AI256" i="3"/>
  <c r="AF256" i="3"/>
  <c r="AB256" i="3"/>
  <c r="Y256" i="3"/>
  <c r="T256" i="3"/>
  <c r="AL256" i="3" s="1"/>
  <c r="H256" i="3"/>
  <c r="A256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S255" i="3"/>
  <c r="AP255" i="3"/>
  <c r="AO255" i="3"/>
  <c r="AN255" i="3"/>
  <c r="AM255" i="3"/>
  <c r="AL255" i="3"/>
  <c r="AK255" i="3"/>
  <c r="AJ255" i="3" a="1"/>
  <c r="AJ255" i="3"/>
  <c r="AI255" i="3"/>
  <c r="AF255" i="3"/>
  <c r="AB255" i="3"/>
  <c r="Y255" i="3"/>
  <c r="T255" i="3"/>
  <c r="H255" i="3"/>
  <c r="A255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S254" i="3"/>
  <c r="AP254" i="3"/>
  <c r="AO254" i="3"/>
  <c r="AN254" i="3"/>
  <c r="AM254" i="3"/>
  <c r="AL254" i="3"/>
  <c r="AQ254" i="3" s="1"/>
  <c r="AJ254" i="3" a="1"/>
  <c r="AJ254" i="3"/>
  <c r="AK254" i="3" s="1"/>
  <c r="AI254" i="3"/>
  <c r="AF254" i="3"/>
  <c r="AB254" i="3"/>
  <c r="Y254" i="3"/>
  <c r="T254" i="3"/>
  <c r="H254" i="3"/>
  <c r="A254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S253" i="3"/>
  <c r="AP253" i="3"/>
  <c r="AO253" i="3"/>
  <c r="AN253" i="3"/>
  <c r="AQ253" i="3" s="1"/>
  <c r="AM253" i="3"/>
  <c r="AL253" i="3"/>
  <c r="AJ253" i="3" a="1"/>
  <c r="AJ253" i="3"/>
  <c r="AK253" i="3" s="1"/>
  <c r="AI253" i="3"/>
  <c r="AF253" i="3"/>
  <c r="AB253" i="3"/>
  <c r="Y253" i="3"/>
  <c r="T253" i="3"/>
  <c r="H253" i="3"/>
  <c r="A253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S252" i="3"/>
  <c r="AP252" i="3"/>
  <c r="AO252" i="3"/>
  <c r="AM252" i="3"/>
  <c r="AL252" i="3"/>
  <c r="AQ252" i="3" s="1"/>
  <c r="AJ252" i="3" a="1"/>
  <c r="AJ252" i="3" s="1"/>
  <c r="AK252" i="3" s="1"/>
  <c r="AI252" i="3"/>
  <c r="AF252" i="3"/>
  <c r="AB252" i="3"/>
  <c r="Y252" i="3"/>
  <c r="T252" i="3"/>
  <c r="AN252" i="3" s="1"/>
  <c r="H252" i="3"/>
  <c r="A252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S251" i="3"/>
  <c r="AP251" i="3"/>
  <c r="AO251" i="3"/>
  <c r="AM251" i="3"/>
  <c r="AJ251" i="3" a="1"/>
  <c r="AJ251" i="3" s="1"/>
  <c r="AK251" i="3" s="1"/>
  <c r="AI251" i="3"/>
  <c r="AF251" i="3"/>
  <c r="AB251" i="3"/>
  <c r="Y251" i="3"/>
  <c r="T251" i="3"/>
  <c r="AN251" i="3" s="1"/>
  <c r="H251" i="3"/>
  <c r="A251" i="3"/>
  <c r="BG250" i="3"/>
  <c r="BF250" i="3"/>
  <c r="BE250" i="3"/>
  <c r="BD250" i="3"/>
  <c r="BC250" i="3"/>
  <c r="BB250" i="3"/>
  <c r="BA250" i="3"/>
  <c r="AZ250" i="3"/>
  <c r="AY250" i="3"/>
  <c r="AX250" i="3"/>
  <c r="AW250" i="3"/>
  <c r="AV250" i="3"/>
  <c r="AU250" i="3"/>
  <c r="AS250" i="3"/>
  <c r="AP250" i="3"/>
  <c r="AO250" i="3"/>
  <c r="AM250" i="3"/>
  <c r="AK250" i="3"/>
  <c r="AJ250" i="3" a="1"/>
  <c r="AJ250" i="3"/>
  <c r="AI250" i="3"/>
  <c r="AF250" i="3"/>
  <c r="AB250" i="3"/>
  <c r="Y250" i="3"/>
  <c r="T250" i="3"/>
  <c r="AN250" i="3" s="1"/>
  <c r="H250" i="3"/>
  <c r="A250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S249" i="3"/>
  <c r="AP249" i="3"/>
  <c r="AO249" i="3"/>
  <c r="AM249" i="3"/>
  <c r="AJ249" i="3" a="1"/>
  <c r="AJ249" i="3"/>
  <c r="AK249" i="3" s="1"/>
  <c r="AI249" i="3"/>
  <c r="AF249" i="3"/>
  <c r="AB249" i="3"/>
  <c r="Y249" i="3"/>
  <c r="T249" i="3"/>
  <c r="AN249" i="3" s="1"/>
  <c r="H249" i="3"/>
  <c r="A249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S248" i="3"/>
  <c r="AP248" i="3"/>
  <c r="AO248" i="3"/>
  <c r="AM248" i="3"/>
  <c r="AJ248" i="3" a="1"/>
  <c r="AJ248" i="3"/>
  <c r="AK248" i="3" s="1"/>
  <c r="AI248" i="3"/>
  <c r="AF248" i="3"/>
  <c r="AB248" i="3"/>
  <c r="Y248" i="3"/>
  <c r="T248" i="3"/>
  <c r="AL248" i="3" s="1"/>
  <c r="H248" i="3"/>
  <c r="A248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U247" i="3"/>
  <c r="AS247" i="3"/>
  <c r="AP247" i="3"/>
  <c r="AO247" i="3"/>
  <c r="AN247" i="3"/>
  <c r="AM247" i="3"/>
  <c r="AL247" i="3"/>
  <c r="AQ247" i="3" s="1"/>
  <c r="AK247" i="3"/>
  <c r="AJ247" i="3" a="1"/>
  <c r="AJ247" i="3"/>
  <c r="AI247" i="3"/>
  <c r="AF247" i="3"/>
  <c r="AB247" i="3"/>
  <c r="Y247" i="3"/>
  <c r="T247" i="3"/>
  <c r="H247" i="3"/>
  <c r="A247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U246" i="3"/>
  <c r="AS246" i="3"/>
  <c r="AP246" i="3"/>
  <c r="AO246" i="3"/>
  <c r="AN246" i="3"/>
  <c r="AM246" i="3"/>
  <c r="AL246" i="3"/>
  <c r="AQ246" i="3" s="1"/>
  <c r="AJ246" i="3" a="1"/>
  <c r="AJ246" i="3"/>
  <c r="AK246" i="3" s="1"/>
  <c r="AI246" i="3"/>
  <c r="AF246" i="3"/>
  <c r="AB246" i="3"/>
  <c r="Y246" i="3"/>
  <c r="T246" i="3"/>
  <c r="H246" i="3"/>
  <c r="A246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S245" i="3"/>
  <c r="AP245" i="3"/>
  <c r="AO245" i="3"/>
  <c r="AN245" i="3"/>
  <c r="AQ245" i="3" s="1"/>
  <c r="AM245" i="3"/>
  <c r="AL245" i="3"/>
  <c r="AJ245" i="3" a="1"/>
  <c r="AJ245" i="3"/>
  <c r="AK245" i="3" s="1"/>
  <c r="AI245" i="3"/>
  <c r="AF245" i="3"/>
  <c r="AB245" i="3"/>
  <c r="Y245" i="3"/>
  <c r="T245" i="3"/>
  <c r="H245" i="3"/>
  <c r="A245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U244" i="3"/>
  <c r="AS244" i="3"/>
  <c r="AP244" i="3"/>
  <c r="AO244" i="3"/>
  <c r="AM244" i="3"/>
  <c r="AL244" i="3"/>
  <c r="AJ244" i="3" a="1"/>
  <c r="AJ244" i="3" s="1"/>
  <c r="AK244" i="3" s="1"/>
  <c r="AI244" i="3"/>
  <c r="AF244" i="3"/>
  <c r="AB244" i="3"/>
  <c r="Y244" i="3"/>
  <c r="T244" i="3"/>
  <c r="AN244" i="3" s="1"/>
  <c r="H244" i="3"/>
  <c r="A244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U243" i="3"/>
  <c r="AS243" i="3"/>
  <c r="AP243" i="3"/>
  <c r="AO243" i="3"/>
  <c r="AM243" i="3"/>
  <c r="AJ243" i="3" a="1"/>
  <c r="AJ243" i="3" s="1"/>
  <c r="AK243" i="3" s="1"/>
  <c r="AI243" i="3"/>
  <c r="AF243" i="3"/>
  <c r="AB243" i="3"/>
  <c r="Y243" i="3"/>
  <c r="T243" i="3"/>
  <c r="AN243" i="3" s="1"/>
  <c r="H243" i="3"/>
  <c r="A243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S242" i="3"/>
  <c r="AP242" i="3"/>
  <c r="AO242" i="3"/>
  <c r="AM242" i="3"/>
  <c r="AK242" i="3"/>
  <c r="AJ242" i="3" a="1"/>
  <c r="AJ242" i="3"/>
  <c r="AI242" i="3"/>
  <c r="AF242" i="3"/>
  <c r="AB242" i="3"/>
  <c r="Y242" i="3"/>
  <c r="T242" i="3"/>
  <c r="AN242" i="3" s="1"/>
  <c r="H242" i="3"/>
  <c r="A242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S241" i="3"/>
  <c r="AP241" i="3"/>
  <c r="AO241" i="3"/>
  <c r="AM241" i="3"/>
  <c r="AJ241" i="3" a="1"/>
  <c r="AJ241" i="3"/>
  <c r="AK241" i="3" s="1"/>
  <c r="AI241" i="3"/>
  <c r="AF241" i="3"/>
  <c r="AB241" i="3"/>
  <c r="Y241" i="3"/>
  <c r="T241" i="3"/>
  <c r="AN241" i="3" s="1"/>
  <c r="H241" i="3"/>
  <c r="A241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S240" i="3"/>
  <c r="AP240" i="3"/>
  <c r="AO240" i="3"/>
  <c r="AM240" i="3"/>
  <c r="AJ240" i="3" a="1"/>
  <c r="AJ240" i="3"/>
  <c r="AK240" i="3" s="1"/>
  <c r="AI240" i="3"/>
  <c r="AF240" i="3"/>
  <c r="AB240" i="3"/>
  <c r="Y240" i="3"/>
  <c r="T240" i="3"/>
  <c r="AL240" i="3" s="1"/>
  <c r="H240" i="3"/>
  <c r="A240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S239" i="3"/>
  <c r="AP239" i="3"/>
  <c r="AO239" i="3"/>
  <c r="AN239" i="3"/>
  <c r="AM239" i="3"/>
  <c r="AL239" i="3"/>
  <c r="AK239" i="3"/>
  <c r="AJ239" i="3" a="1"/>
  <c r="AJ239" i="3"/>
  <c r="AI239" i="3"/>
  <c r="AF239" i="3"/>
  <c r="AB239" i="3"/>
  <c r="Y239" i="3"/>
  <c r="T239" i="3"/>
  <c r="H239" i="3"/>
  <c r="A239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S238" i="3"/>
  <c r="AP238" i="3"/>
  <c r="AO238" i="3"/>
  <c r="AN238" i="3"/>
  <c r="AM238" i="3"/>
  <c r="AL238" i="3"/>
  <c r="AQ238" i="3" s="1"/>
  <c r="AK238" i="3"/>
  <c r="AJ238" i="3" a="1"/>
  <c r="AJ238" i="3"/>
  <c r="AI238" i="3"/>
  <c r="AF238" i="3"/>
  <c r="AB238" i="3"/>
  <c r="Y238" i="3"/>
  <c r="T238" i="3"/>
  <c r="H238" i="3"/>
  <c r="A238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S237" i="3"/>
  <c r="AP237" i="3"/>
  <c r="AO237" i="3"/>
  <c r="AN237" i="3"/>
  <c r="AQ237" i="3" s="1"/>
  <c r="AM237" i="3"/>
  <c r="AL237" i="3"/>
  <c r="AJ237" i="3" a="1"/>
  <c r="AJ237" i="3"/>
  <c r="AK237" i="3" s="1"/>
  <c r="AI237" i="3"/>
  <c r="AF237" i="3"/>
  <c r="AB237" i="3"/>
  <c r="Y237" i="3"/>
  <c r="T237" i="3"/>
  <c r="AN236" i="3" s="1"/>
  <c r="H237" i="3"/>
  <c r="A237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S236" i="3"/>
  <c r="AP236" i="3"/>
  <c r="AO236" i="3"/>
  <c r="AM236" i="3"/>
  <c r="AL236" i="3"/>
  <c r="AJ236" i="3" a="1"/>
  <c r="AJ236" i="3" s="1"/>
  <c r="AK236" i="3" s="1"/>
  <c r="AI236" i="3"/>
  <c r="AF236" i="3"/>
  <c r="AB236" i="3"/>
  <c r="Y236" i="3"/>
  <c r="T236" i="3"/>
  <c r="AN235" i="3" s="1"/>
  <c r="H236" i="3"/>
  <c r="A236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S235" i="3"/>
  <c r="AP235" i="3"/>
  <c r="AO235" i="3"/>
  <c r="AM235" i="3"/>
  <c r="AJ235" i="3" a="1"/>
  <c r="AJ235" i="3" s="1"/>
  <c r="AK235" i="3" s="1"/>
  <c r="AI235" i="3"/>
  <c r="AF235" i="3"/>
  <c r="AB235" i="3"/>
  <c r="Y235" i="3"/>
  <c r="T235" i="3"/>
  <c r="AN234" i="3" s="1"/>
  <c r="H235" i="3"/>
  <c r="A235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S234" i="3"/>
  <c r="AP234" i="3"/>
  <c r="AO234" i="3"/>
  <c r="AM234" i="3"/>
  <c r="AK234" i="3"/>
  <c r="AJ234" i="3" a="1"/>
  <c r="AJ234" i="3"/>
  <c r="AI234" i="3"/>
  <c r="AF234" i="3"/>
  <c r="AB234" i="3"/>
  <c r="Y234" i="3"/>
  <c r="T234" i="3"/>
  <c r="AN233" i="3" s="1"/>
  <c r="H234" i="3"/>
  <c r="A234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S233" i="3"/>
  <c r="AP233" i="3"/>
  <c r="AO233" i="3"/>
  <c r="AM233" i="3"/>
  <c r="AJ233" i="3" a="1"/>
  <c r="AJ233" i="3"/>
  <c r="AK233" i="3" s="1"/>
  <c r="AI233" i="3"/>
  <c r="AF233" i="3"/>
  <c r="AB233" i="3"/>
  <c r="Y233" i="3"/>
  <c r="T233" i="3"/>
  <c r="AL232" i="3" s="1"/>
  <c r="H233" i="3"/>
  <c r="A233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S232" i="3"/>
  <c r="AP232" i="3"/>
  <c r="AO232" i="3"/>
  <c r="AM232" i="3"/>
  <c r="AJ232" i="3" a="1"/>
  <c r="AJ232" i="3"/>
  <c r="AK232" i="3" s="1"/>
  <c r="AI232" i="3"/>
  <c r="AF232" i="3"/>
  <c r="AB232" i="3"/>
  <c r="Y232" i="3"/>
  <c r="T232" i="3"/>
  <c r="AN231" i="3" s="1"/>
  <c r="H232" i="3"/>
  <c r="A232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S231" i="3"/>
  <c r="AP231" i="3"/>
  <c r="AO231" i="3"/>
  <c r="AM231" i="3"/>
  <c r="AK231" i="3"/>
  <c r="AJ231" i="3" a="1"/>
  <c r="AJ231" i="3"/>
  <c r="AI231" i="3"/>
  <c r="AF231" i="3"/>
  <c r="AB231" i="3"/>
  <c r="Y231" i="3"/>
  <c r="T231" i="3"/>
  <c r="H231" i="3"/>
  <c r="A231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U230" i="3"/>
  <c r="AS230" i="3"/>
  <c r="AP230" i="3"/>
  <c r="AO230" i="3"/>
  <c r="AN230" i="3"/>
  <c r="AM230" i="3"/>
  <c r="AL230" i="3"/>
  <c r="AQ230" i="3" s="1"/>
  <c r="AK230" i="3"/>
  <c r="AJ230" i="3" a="1"/>
  <c r="AJ230" i="3"/>
  <c r="AI230" i="3"/>
  <c r="AF230" i="3"/>
  <c r="AB230" i="3"/>
  <c r="Y230" i="3"/>
  <c r="T230" i="3"/>
  <c r="H230" i="3"/>
  <c r="A230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U229" i="3"/>
  <c r="AS229" i="3"/>
  <c r="AP229" i="3"/>
  <c r="AO229" i="3"/>
  <c r="AN229" i="3"/>
  <c r="AQ229" i="3" s="1"/>
  <c r="AM229" i="3"/>
  <c r="AL229" i="3"/>
  <c r="AJ229" i="3" a="1"/>
  <c r="AJ229" i="3"/>
  <c r="AK229" i="3" s="1"/>
  <c r="AI229" i="3"/>
  <c r="AF229" i="3"/>
  <c r="AB229" i="3"/>
  <c r="Y229" i="3"/>
  <c r="T229" i="3"/>
  <c r="AN228" i="3" s="1"/>
  <c r="H229" i="3"/>
  <c r="A229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U228" i="3"/>
  <c r="AS228" i="3"/>
  <c r="AP228" i="3"/>
  <c r="AO228" i="3"/>
  <c r="AM228" i="3"/>
  <c r="AL228" i="3"/>
  <c r="AQ228" i="3" s="1"/>
  <c r="AJ228" i="3" a="1"/>
  <c r="AJ228" i="3" s="1"/>
  <c r="AK228" i="3" s="1"/>
  <c r="AI228" i="3"/>
  <c r="AF228" i="3"/>
  <c r="AB228" i="3"/>
  <c r="Y228" i="3"/>
  <c r="T228" i="3"/>
  <c r="AN227" i="3" s="1"/>
  <c r="H228" i="3"/>
  <c r="A228" i="3"/>
  <c r="BG227" i="3"/>
  <c r="BF227" i="3"/>
  <c r="BE227" i="3"/>
  <c r="BD227" i="3"/>
  <c r="BC227" i="3"/>
  <c r="BB227" i="3"/>
  <c r="BA227" i="3"/>
  <c r="AZ227" i="3"/>
  <c r="AY227" i="3"/>
  <c r="AX227" i="3"/>
  <c r="AW227" i="3"/>
  <c r="AV227" i="3"/>
  <c r="AU227" i="3"/>
  <c r="AS227" i="3"/>
  <c r="AP227" i="3"/>
  <c r="AO227" i="3"/>
  <c r="AM227" i="3"/>
  <c r="AJ227" i="3" a="1"/>
  <c r="AJ227" i="3" s="1"/>
  <c r="AK227" i="3" s="1"/>
  <c r="AI227" i="3"/>
  <c r="AF227" i="3"/>
  <c r="AB227" i="3"/>
  <c r="Y227" i="3"/>
  <c r="T227" i="3"/>
  <c r="AN226" i="3" s="1"/>
  <c r="H227" i="3"/>
  <c r="A227" i="3"/>
  <c r="BG226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S226" i="3"/>
  <c r="AP226" i="3"/>
  <c r="AO226" i="3"/>
  <c r="AM226" i="3"/>
  <c r="AK226" i="3"/>
  <c r="AJ226" i="3" a="1"/>
  <c r="AJ226" i="3"/>
  <c r="AI226" i="3"/>
  <c r="AF226" i="3"/>
  <c r="AB226" i="3"/>
  <c r="Y226" i="3"/>
  <c r="T226" i="3"/>
  <c r="AN225" i="3" s="1"/>
  <c r="H226" i="3"/>
  <c r="A226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U225" i="3"/>
  <c r="AS225" i="3"/>
  <c r="AP225" i="3"/>
  <c r="AO225" i="3"/>
  <c r="AM225" i="3"/>
  <c r="AJ225" i="3" a="1"/>
  <c r="AJ225" i="3"/>
  <c r="AK225" i="3" s="1"/>
  <c r="AI225" i="3"/>
  <c r="AF225" i="3"/>
  <c r="AB225" i="3"/>
  <c r="Y225" i="3"/>
  <c r="T225" i="3"/>
  <c r="AL224" i="3" s="1"/>
  <c r="H225" i="3"/>
  <c r="A225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S224" i="3"/>
  <c r="AP224" i="3"/>
  <c r="AO224" i="3"/>
  <c r="AM224" i="3"/>
  <c r="AJ224" i="3" a="1"/>
  <c r="AJ224" i="3"/>
  <c r="AK224" i="3" s="1"/>
  <c r="AI224" i="3"/>
  <c r="AF224" i="3"/>
  <c r="AB224" i="3"/>
  <c r="Y224" i="3"/>
  <c r="T224" i="3"/>
  <c r="AN223" i="3" s="1"/>
  <c r="H224" i="3"/>
  <c r="A224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S223" i="3"/>
  <c r="AP223" i="3"/>
  <c r="AO223" i="3"/>
  <c r="AM223" i="3"/>
  <c r="AK223" i="3"/>
  <c r="AJ223" i="3" a="1"/>
  <c r="AJ223" i="3"/>
  <c r="AI223" i="3"/>
  <c r="AF223" i="3"/>
  <c r="AB223" i="3"/>
  <c r="Y223" i="3"/>
  <c r="T223" i="3"/>
  <c r="H223" i="3"/>
  <c r="A223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U222" i="3"/>
  <c r="AS222" i="3"/>
  <c r="AP222" i="3"/>
  <c r="AO222" i="3"/>
  <c r="AN222" i="3"/>
  <c r="AM222" i="3"/>
  <c r="AL222" i="3"/>
  <c r="AQ222" i="3" s="1"/>
  <c r="AK222" i="3"/>
  <c r="AJ222" i="3" a="1"/>
  <c r="AJ222" i="3"/>
  <c r="AI222" i="3"/>
  <c r="AF222" i="3"/>
  <c r="AB222" i="3"/>
  <c r="Y222" i="3"/>
  <c r="T222" i="3"/>
  <c r="H222" i="3"/>
  <c r="A222" i="3"/>
  <c r="BG221" i="3"/>
  <c r="BF221" i="3"/>
  <c r="BE221" i="3"/>
  <c r="BD221" i="3"/>
  <c r="BC221" i="3"/>
  <c r="BB221" i="3"/>
  <c r="BA221" i="3"/>
  <c r="AZ221" i="3"/>
  <c r="AY221" i="3"/>
  <c r="AX221" i="3"/>
  <c r="AW221" i="3"/>
  <c r="AV221" i="3"/>
  <c r="AU221" i="3"/>
  <c r="AS221" i="3"/>
  <c r="AP221" i="3"/>
  <c r="AO221" i="3"/>
  <c r="AN221" i="3"/>
  <c r="AQ221" i="3" s="1"/>
  <c r="AM221" i="3"/>
  <c r="AL221" i="3"/>
  <c r="AJ221" i="3" a="1"/>
  <c r="AJ221" i="3"/>
  <c r="AK221" i="3" s="1"/>
  <c r="AI221" i="3"/>
  <c r="AF221" i="3"/>
  <c r="AB221" i="3"/>
  <c r="Y221" i="3"/>
  <c r="T221" i="3"/>
  <c r="AN220" i="3" s="1"/>
  <c r="H221" i="3"/>
  <c r="A221" i="3"/>
  <c r="BG220" i="3"/>
  <c r="BF220" i="3"/>
  <c r="BE220" i="3"/>
  <c r="BD220" i="3"/>
  <c r="BC220" i="3"/>
  <c r="BB220" i="3"/>
  <c r="BA220" i="3"/>
  <c r="AZ220" i="3"/>
  <c r="AY220" i="3"/>
  <c r="AX220" i="3"/>
  <c r="AW220" i="3"/>
  <c r="AV220" i="3"/>
  <c r="AU220" i="3"/>
  <c r="AS220" i="3"/>
  <c r="AP220" i="3"/>
  <c r="AO220" i="3"/>
  <c r="AM220" i="3"/>
  <c r="AL220" i="3"/>
  <c r="AJ220" i="3" a="1"/>
  <c r="AJ220" i="3" s="1"/>
  <c r="AK220" i="3" s="1"/>
  <c r="AI220" i="3"/>
  <c r="AF220" i="3"/>
  <c r="AB220" i="3"/>
  <c r="Y220" i="3"/>
  <c r="T220" i="3"/>
  <c r="H220" i="3"/>
  <c r="A220" i="3"/>
  <c r="BG219" i="3"/>
  <c r="BF219" i="3"/>
  <c r="BE219" i="3"/>
  <c r="BD219" i="3"/>
  <c r="BC219" i="3"/>
  <c r="BB219" i="3"/>
  <c r="BA219" i="3"/>
  <c r="AZ219" i="3"/>
  <c r="AY219" i="3"/>
  <c r="AX219" i="3"/>
  <c r="AW219" i="3"/>
  <c r="AV219" i="3"/>
  <c r="AU219" i="3"/>
  <c r="AS219" i="3"/>
  <c r="AP219" i="3"/>
  <c r="AO219" i="3"/>
  <c r="AN219" i="3"/>
  <c r="AM219" i="3"/>
  <c r="AQ219" i="3" s="1"/>
  <c r="AL219" i="3"/>
  <c r="AJ219" i="3" a="1"/>
  <c r="AJ219" i="3" s="1"/>
  <c r="AK219" i="3" s="1"/>
  <c r="AI219" i="3"/>
  <c r="AF219" i="3"/>
  <c r="AB219" i="3"/>
  <c r="Y219" i="3"/>
  <c r="T219" i="3"/>
  <c r="AN218" i="3" s="1"/>
  <c r="H219" i="3"/>
  <c r="A219" i="3"/>
  <c r="BG218" i="3"/>
  <c r="BF218" i="3"/>
  <c r="BE218" i="3"/>
  <c r="BD218" i="3"/>
  <c r="BC218" i="3"/>
  <c r="BB218" i="3"/>
  <c r="BA218" i="3"/>
  <c r="AZ218" i="3"/>
  <c r="AY218" i="3"/>
  <c r="AX218" i="3"/>
  <c r="AW218" i="3"/>
  <c r="AV218" i="3"/>
  <c r="AU218" i="3"/>
  <c r="AS218" i="3"/>
  <c r="AP218" i="3"/>
  <c r="AO218" i="3"/>
  <c r="AM218" i="3"/>
  <c r="AK218" i="3"/>
  <c r="AJ218" i="3" a="1"/>
  <c r="AJ218" i="3"/>
  <c r="AI218" i="3"/>
  <c r="AF218" i="3"/>
  <c r="AB218" i="3"/>
  <c r="Y218" i="3"/>
  <c r="T218" i="3"/>
  <c r="AN217" i="3" s="1"/>
  <c r="H218" i="3"/>
  <c r="A218" i="3"/>
  <c r="BG217" i="3"/>
  <c r="BF217" i="3"/>
  <c r="BE217" i="3"/>
  <c r="BD217" i="3"/>
  <c r="BC217" i="3"/>
  <c r="BB217" i="3"/>
  <c r="BA217" i="3"/>
  <c r="AZ217" i="3"/>
  <c r="AY217" i="3"/>
  <c r="AX217" i="3"/>
  <c r="AW217" i="3"/>
  <c r="AV217" i="3"/>
  <c r="AU217" i="3"/>
  <c r="AS217" i="3"/>
  <c r="AP217" i="3"/>
  <c r="AO217" i="3"/>
  <c r="AM217" i="3"/>
  <c r="AJ217" i="3" a="1"/>
  <c r="AJ217" i="3"/>
  <c r="AK217" i="3" s="1"/>
  <c r="AI217" i="3"/>
  <c r="AF217" i="3"/>
  <c r="AB217" i="3"/>
  <c r="Y217" i="3"/>
  <c r="T217" i="3"/>
  <c r="AL216" i="3" s="1"/>
  <c r="H217" i="3"/>
  <c r="A217" i="3"/>
  <c r="BG216" i="3"/>
  <c r="BF216" i="3"/>
  <c r="BE216" i="3"/>
  <c r="BD216" i="3"/>
  <c r="BC216" i="3"/>
  <c r="BB216" i="3"/>
  <c r="BA216" i="3"/>
  <c r="AZ216" i="3"/>
  <c r="AY216" i="3"/>
  <c r="AX216" i="3"/>
  <c r="AW216" i="3"/>
  <c r="AV216" i="3"/>
  <c r="AU216" i="3"/>
  <c r="AS216" i="3"/>
  <c r="AP216" i="3"/>
  <c r="AO216" i="3"/>
  <c r="AM216" i="3"/>
  <c r="AJ216" i="3" a="1"/>
  <c r="AJ216" i="3"/>
  <c r="AK216" i="3" s="1"/>
  <c r="AI216" i="3"/>
  <c r="AF216" i="3"/>
  <c r="AB216" i="3"/>
  <c r="Y216" i="3"/>
  <c r="T216" i="3"/>
  <c r="AN215" i="3" s="1"/>
  <c r="H216" i="3"/>
  <c r="A216" i="3"/>
  <c r="BG215" i="3"/>
  <c r="BF215" i="3"/>
  <c r="BE215" i="3"/>
  <c r="BD215" i="3"/>
  <c r="BC215" i="3"/>
  <c r="BB215" i="3"/>
  <c r="BA215" i="3"/>
  <c r="AZ215" i="3"/>
  <c r="AY215" i="3"/>
  <c r="AX215" i="3"/>
  <c r="AW215" i="3"/>
  <c r="AV215" i="3"/>
  <c r="AU215" i="3"/>
  <c r="AS215" i="3"/>
  <c r="AP215" i="3"/>
  <c r="AO215" i="3"/>
  <c r="AM215" i="3"/>
  <c r="AK215" i="3"/>
  <c r="AJ215" i="3" a="1"/>
  <c r="AJ215" i="3"/>
  <c r="AI215" i="3"/>
  <c r="AF215" i="3"/>
  <c r="AB215" i="3"/>
  <c r="Y215" i="3"/>
  <c r="T215" i="3"/>
  <c r="H215" i="3"/>
  <c r="A215" i="3"/>
  <c r="BG214" i="3"/>
  <c r="BF214" i="3"/>
  <c r="BE214" i="3"/>
  <c r="BD214" i="3"/>
  <c r="BC214" i="3"/>
  <c r="BB214" i="3"/>
  <c r="BA214" i="3"/>
  <c r="AZ214" i="3"/>
  <c r="AY214" i="3"/>
  <c r="AX214" i="3"/>
  <c r="AW214" i="3"/>
  <c r="AV214" i="3"/>
  <c r="AU214" i="3"/>
  <c r="AS214" i="3"/>
  <c r="AP214" i="3"/>
  <c r="AO214" i="3"/>
  <c r="AN214" i="3"/>
  <c r="AM214" i="3"/>
  <c r="AL214" i="3"/>
  <c r="AQ214" i="3" s="1"/>
  <c r="AK214" i="3"/>
  <c r="AJ214" i="3" a="1"/>
  <c r="AJ214" i="3"/>
  <c r="AI214" i="3"/>
  <c r="AF214" i="3"/>
  <c r="AB214" i="3"/>
  <c r="Y214" i="3"/>
  <c r="T214" i="3"/>
  <c r="H214" i="3"/>
  <c r="A214" i="3"/>
  <c r="BG213" i="3"/>
  <c r="BF213" i="3"/>
  <c r="BE213" i="3"/>
  <c r="BD213" i="3"/>
  <c r="BC213" i="3"/>
  <c r="BB213" i="3"/>
  <c r="BA213" i="3"/>
  <c r="AZ213" i="3"/>
  <c r="AY213" i="3"/>
  <c r="AX213" i="3"/>
  <c r="AW213" i="3"/>
  <c r="AV213" i="3"/>
  <c r="AU213" i="3"/>
  <c r="AS213" i="3"/>
  <c r="AP213" i="3"/>
  <c r="AO213" i="3"/>
  <c r="AN213" i="3"/>
  <c r="AQ213" i="3" s="1"/>
  <c r="AM213" i="3"/>
  <c r="AL213" i="3"/>
  <c r="AJ213" i="3" a="1"/>
  <c r="AJ213" i="3"/>
  <c r="AK213" i="3" s="1"/>
  <c r="AI213" i="3"/>
  <c r="AF213" i="3"/>
  <c r="AB213" i="3"/>
  <c r="Y213" i="3"/>
  <c r="T213" i="3"/>
  <c r="AN212" i="3" s="1"/>
  <c r="H213" i="3"/>
  <c r="A213" i="3"/>
  <c r="BG212" i="3"/>
  <c r="BF212" i="3"/>
  <c r="BE212" i="3"/>
  <c r="BD212" i="3"/>
  <c r="BC212" i="3"/>
  <c r="BB212" i="3"/>
  <c r="BA212" i="3"/>
  <c r="AZ212" i="3"/>
  <c r="AY212" i="3"/>
  <c r="AX212" i="3"/>
  <c r="AW212" i="3"/>
  <c r="AV212" i="3"/>
  <c r="AU212" i="3"/>
  <c r="AS212" i="3"/>
  <c r="AP212" i="3"/>
  <c r="AO212" i="3"/>
  <c r="AM212" i="3"/>
  <c r="AL212" i="3"/>
  <c r="AQ212" i="3" s="1"/>
  <c r="AJ212" i="3" a="1"/>
  <c r="AJ212" i="3" s="1"/>
  <c r="AK212" i="3" s="1"/>
  <c r="AI212" i="3"/>
  <c r="AF212" i="3"/>
  <c r="AB212" i="3"/>
  <c r="Y212" i="3"/>
  <c r="T212" i="3"/>
  <c r="AN211" i="3" s="1"/>
  <c r="H212" i="3"/>
  <c r="A212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AU211" i="3"/>
  <c r="AS211" i="3"/>
  <c r="AP211" i="3"/>
  <c r="AO211" i="3"/>
  <c r="AM211" i="3"/>
  <c r="AJ211" i="3" a="1"/>
  <c r="AJ211" i="3" s="1"/>
  <c r="AK211" i="3" s="1"/>
  <c r="AI211" i="3"/>
  <c r="AF211" i="3"/>
  <c r="AB211" i="3"/>
  <c r="Y211" i="3"/>
  <c r="T211" i="3"/>
  <c r="AN210" i="3" s="1"/>
  <c r="H211" i="3"/>
  <c r="A211" i="3"/>
  <c r="BG210" i="3"/>
  <c r="BF210" i="3"/>
  <c r="BE210" i="3"/>
  <c r="BD210" i="3"/>
  <c r="BC210" i="3"/>
  <c r="BB210" i="3"/>
  <c r="BA210" i="3"/>
  <c r="AZ210" i="3"/>
  <c r="AY210" i="3"/>
  <c r="AX210" i="3"/>
  <c r="AW210" i="3"/>
  <c r="AV210" i="3"/>
  <c r="AU210" i="3"/>
  <c r="AS210" i="3"/>
  <c r="AP210" i="3"/>
  <c r="AO210" i="3"/>
  <c r="AM210" i="3"/>
  <c r="AK210" i="3"/>
  <c r="AJ210" i="3" a="1"/>
  <c r="AJ210" i="3"/>
  <c r="AI210" i="3"/>
  <c r="AF210" i="3"/>
  <c r="AB210" i="3"/>
  <c r="Y210" i="3"/>
  <c r="T210" i="3"/>
  <c r="AN209" i="3" s="1"/>
  <c r="H210" i="3"/>
  <c r="A210" i="3"/>
  <c r="BG209" i="3"/>
  <c r="BF209" i="3"/>
  <c r="BE209" i="3"/>
  <c r="BD209" i="3"/>
  <c r="BC209" i="3"/>
  <c r="BB209" i="3"/>
  <c r="BA209" i="3"/>
  <c r="AZ209" i="3"/>
  <c r="AY209" i="3"/>
  <c r="AX209" i="3"/>
  <c r="AW209" i="3"/>
  <c r="AV209" i="3"/>
  <c r="AU209" i="3"/>
  <c r="AS209" i="3"/>
  <c r="AP209" i="3"/>
  <c r="AO209" i="3"/>
  <c r="AM209" i="3"/>
  <c r="AJ209" i="3" a="1"/>
  <c r="AJ209" i="3"/>
  <c r="AK209" i="3" s="1"/>
  <c r="AI209" i="3"/>
  <c r="AF209" i="3"/>
  <c r="AB209" i="3"/>
  <c r="Y209" i="3"/>
  <c r="T209" i="3"/>
  <c r="AL208" i="3" s="1"/>
  <c r="H209" i="3"/>
  <c r="A209" i="3"/>
  <c r="BG208" i="3"/>
  <c r="BF208" i="3"/>
  <c r="BE208" i="3"/>
  <c r="BD208" i="3"/>
  <c r="BC208" i="3"/>
  <c r="BB208" i="3"/>
  <c r="BA208" i="3"/>
  <c r="AZ208" i="3"/>
  <c r="AY208" i="3"/>
  <c r="AX208" i="3"/>
  <c r="AW208" i="3"/>
  <c r="AV208" i="3"/>
  <c r="AU208" i="3"/>
  <c r="AS208" i="3"/>
  <c r="AP208" i="3"/>
  <c r="AO208" i="3"/>
  <c r="AM208" i="3"/>
  <c r="AJ208" i="3" a="1"/>
  <c r="AJ208" i="3"/>
  <c r="AK208" i="3" s="1"/>
  <c r="AI208" i="3"/>
  <c r="AF208" i="3"/>
  <c r="AB208" i="3"/>
  <c r="Y208" i="3"/>
  <c r="T208" i="3"/>
  <c r="H208" i="3"/>
  <c r="A208" i="3"/>
  <c r="BG207" i="3"/>
  <c r="BF207" i="3"/>
  <c r="BE207" i="3"/>
  <c r="BD207" i="3"/>
  <c r="BC207" i="3"/>
  <c r="BB207" i="3"/>
  <c r="BA207" i="3"/>
  <c r="AZ207" i="3"/>
  <c r="AY207" i="3"/>
  <c r="AX207" i="3"/>
  <c r="AW207" i="3"/>
  <c r="AV207" i="3"/>
  <c r="AU207" i="3"/>
  <c r="AS207" i="3"/>
  <c r="AP207" i="3"/>
  <c r="AO207" i="3"/>
  <c r="AN207" i="3"/>
  <c r="AM207" i="3"/>
  <c r="AL207" i="3"/>
  <c r="AQ207" i="3" s="1"/>
  <c r="AK207" i="3"/>
  <c r="AJ207" i="3" a="1"/>
  <c r="AJ207" i="3"/>
  <c r="AI207" i="3"/>
  <c r="AF207" i="3"/>
  <c r="AB207" i="3"/>
  <c r="Y207" i="3"/>
  <c r="T207" i="3"/>
  <c r="H207" i="3"/>
  <c r="A207" i="3"/>
  <c r="BG206" i="3"/>
  <c r="BF206" i="3"/>
  <c r="BE206" i="3"/>
  <c r="BD206" i="3"/>
  <c r="BC206" i="3"/>
  <c r="BB206" i="3"/>
  <c r="BA206" i="3"/>
  <c r="AZ206" i="3"/>
  <c r="AY206" i="3"/>
  <c r="AX206" i="3"/>
  <c r="AW206" i="3"/>
  <c r="AV206" i="3"/>
  <c r="AU206" i="3"/>
  <c r="AS206" i="3"/>
  <c r="AP206" i="3"/>
  <c r="AO206" i="3"/>
  <c r="AN206" i="3"/>
  <c r="AM206" i="3"/>
  <c r="AL206" i="3"/>
  <c r="AQ206" i="3" s="1"/>
  <c r="AK206" i="3"/>
  <c r="AJ206" i="3" a="1"/>
  <c r="AJ206" i="3"/>
  <c r="AI206" i="3"/>
  <c r="AF206" i="3"/>
  <c r="AB206" i="3"/>
  <c r="Y206" i="3"/>
  <c r="T206" i="3"/>
  <c r="H206" i="3"/>
  <c r="A206" i="3"/>
  <c r="BG205" i="3"/>
  <c r="BF205" i="3"/>
  <c r="BE205" i="3"/>
  <c r="BD205" i="3"/>
  <c r="BC205" i="3"/>
  <c r="BB205" i="3"/>
  <c r="BA205" i="3"/>
  <c r="AZ205" i="3"/>
  <c r="AY205" i="3"/>
  <c r="AX205" i="3"/>
  <c r="AW205" i="3"/>
  <c r="AV205" i="3"/>
  <c r="AU205" i="3"/>
  <c r="AS205" i="3"/>
  <c r="AP205" i="3"/>
  <c r="AO205" i="3"/>
  <c r="AN205" i="3"/>
  <c r="AQ205" i="3" s="1"/>
  <c r="AM205" i="3"/>
  <c r="AL205" i="3"/>
  <c r="AJ205" i="3" a="1"/>
  <c r="AJ205" i="3"/>
  <c r="AK205" i="3" s="1"/>
  <c r="AI205" i="3"/>
  <c r="AF205" i="3"/>
  <c r="AB205" i="3"/>
  <c r="Y205" i="3"/>
  <c r="T205" i="3"/>
  <c r="H205" i="3"/>
  <c r="A205" i="3"/>
  <c r="BG204" i="3"/>
  <c r="BF204" i="3"/>
  <c r="BE204" i="3"/>
  <c r="BD204" i="3"/>
  <c r="BC204" i="3"/>
  <c r="BB204" i="3"/>
  <c r="BA204" i="3"/>
  <c r="AZ204" i="3"/>
  <c r="AY204" i="3"/>
  <c r="AX204" i="3"/>
  <c r="AW204" i="3"/>
  <c r="AV204" i="3"/>
  <c r="AU204" i="3"/>
  <c r="AS204" i="3"/>
  <c r="AP204" i="3"/>
  <c r="AO204" i="3"/>
  <c r="AM204" i="3"/>
  <c r="AL204" i="3"/>
  <c r="AJ204" i="3" a="1"/>
  <c r="AJ204" i="3" s="1"/>
  <c r="AK204" i="3" s="1"/>
  <c r="AI204" i="3"/>
  <c r="AF204" i="3"/>
  <c r="AB204" i="3"/>
  <c r="Y204" i="3"/>
  <c r="T204" i="3"/>
  <c r="AN204" i="3" s="1"/>
  <c r="H204" i="3"/>
  <c r="A204" i="3"/>
  <c r="BG203" i="3"/>
  <c r="BF203" i="3"/>
  <c r="BE203" i="3"/>
  <c r="BD203" i="3"/>
  <c r="BC203" i="3"/>
  <c r="BB203" i="3"/>
  <c r="BA203" i="3"/>
  <c r="AZ203" i="3"/>
  <c r="AY203" i="3"/>
  <c r="AX203" i="3"/>
  <c r="AW203" i="3"/>
  <c r="AV203" i="3"/>
  <c r="AU203" i="3"/>
  <c r="AS203" i="3"/>
  <c r="AP203" i="3"/>
  <c r="AO203" i="3"/>
  <c r="AM203" i="3"/>
  <c r="AJ203" i="3" a="1"/>
  <c r="AJ203" i="3" s="1"/>
  <c r="AK203" i="3" s="1"/>
  <c r="AI203" i="3"/>
  <c r="AF203" i="3"/>
  <c r="AB203" i="3"/>
  <c r="Y203" i="3"/>
  <c r="T203" i="3"/>
  <c r="AN203" i="3" s="1"/>
  <c r="H203" i="3"/>
  <c r="A203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S202" i="3"/>
  <c r="AP202" i="3"/>
  <c r="AO202" i="3"/>
  <c r="AM202" i="3"/>
  <c r="AK202" i="3"/>
  <c r="AJ202" i="3" a="1"/>
  <c r="AJ202" i="3"/>
  <c r="AI202" i="3"/>
  <c r="AF202" i="3"/>
  <c r="AB202" i="3"/>
  <c r="Y202" i="3"/>
  <c r="T202" i="3"/>
  <c r="AN202" i="3" s="1"/>
  <c r="H202" i="3"/>
  <c r="A202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S201" i="3"/>
  <c r="AP201" i="3"/>
  <c r="AO201" i="3"/>
  <c r="AM201" i="3"/>
  <c r="AJ201" i="3" a="1"/>
  <c r="AJ201" i="3"/>
  <c r="AK201" i="3" s="1"/>
  <c r="AI201" i="3"/>
  <c r="AF201" i="3"/>
  <c r="AB201" i="3"/>
  <c r="Y201" i="3"/>
  <c r="T201" i="3"/>
  <c r="AN201" i="3" s="1"/>
  <c r="H201" i="3"/>
  <c r="A201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S200" i="3"/>
  <c r="AP200" i="3"/>
  <c r="AO200" i="3"/>
  <c r="AM200" i="3"/>
  <c r="AJ200" i="3" a="1"/>
  <c r="AJ200" i="3"/>
  <c r="AK200" i="3" s="1"/>
  <c r="AI200" i="3"/>
  <c r="AF200" i="3"/>
  <c r="AB200" i="3"/>
  <c r="Y200" i="3"/>
  <c r="T200" i="3"/>
  <c r="AL200" i="3" s="1"/>
  <c r="H200" i="3"/>
  <c r="A200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S199" i="3"/>
  <c r="AP199" i="3"/>
  <c r="AO199" i="3"/>
  <c r="AN199" i="3"/>
  <c r="AM199" i="3"/>
  <c r="AL199" i="3"/>
  <c r="AK199" i="3"/>
  <c r="AJ199" i="3" a="1"/>
  <c r="AJ199" i="3"/>
  <c r="AI199" i="3"/>
  <c r="AF199" i="3"/>
  <c r="AB199" i="3"/>
  <c r="Y199" i="3"/>
  <c r="T199" i="3"/>
  <c r="H199" i="3"/>
  <c r="A199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S198" i="3"/>
  <c r="AP198" i="3"/>
  <c r="AO198" i="3"/>
  <c r="AN198" i="3"/>
  <c r="AM198" i="3"/>
  <c r="AL198" i="3"/>
  <c r="AQ198" i="3" s="1"/>
  <c r="AJ198" i="3" a="1"/>
  <c r="AJ198" i="3"/>
  <c r="AK198" i="3" s="1"/>
  <c r="AI198" i="3"/>
  <c r="AF198" i="3"/>
  <c r="AB198" i="3"/>
  <c r="Y198" i="3"/>
  <c r="T198" i="3"/>
  <c r="H198" i="3"/>
  <c r="A198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S197" i="3"/>
  <c r="AP197" i="3"/>
  <c r="AO197" i="3"/>
  <c r="AN197" i="3"/>
  <c r="AQ197" i="3" s="1"/>
  <c r="AM197" i="3"/>
  <c r="AL197" i="3"/>
  <c r="AJ197" i="3" a="1"/>
  <c r="AJ197" i="3"/>
  <c r="AK197" i="3" s="1"/>
  <c r="AI197" i="3"/>
  <c r="AF197" i="3"/>
  <c r="AB197" i="3"/>
  <c r="Y197" i="3"/>
  <c r="T197" i="3"/>
  <c r="H197" i="3"/>
  <c r="A197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S196" i="3"/>
  <c r="AP196" i="3"/>
  <c r="AO196" i="3"/>
  <c r="AM196" i="3"/>
  <c r="AL196" i="3"/>
  <c r="AJ196" i="3" a="1"/>
  <c r="AJ196" i="3" s="1"/>
  <c r="AK196" i="3" s="1"/>
  <c r="AI196" i="3"/>
  <c r="AF196" i="3"/>
  <c r="AB196" i="3"/>
  <c r="Y196" i="3"/>
  <c r="T196" i="3"/>
  <c r="AN196" i="3" s="1"/>
  <c r="H196" i="3"/>
  <c r="A196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S195" i="3"/>
  <c r="AP195" i="3"/>
  <c r="AO195" i="3"/>
  <c r="AM195" i="3"/>
  <c r="AJ195" i="3" a="1"/>
  <c r="AJ195" i="3" s="1"/>
  <c r="AK195" i="3" s="1"/>
  <c r="AI195" i="3"/>
  <c r="AF195" i="3"/>
  <c r="AB195" i="3"/>
  <c r="Y195" i="3"/>
  <c r="T195" i="3"/>
  <c r="AN195" i="3" s="1"/>
  <c r="H195" i="3"/>
  <c r="A195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S194" i="3"/>
  <c r="AP194" i="3"/>
  <c r="AO194" i="3"/>
  <c r="AM194" i="3"/>
  <c r="AK194" i="3"/>
  <c r="AJ194" i="3" a="1"/>
  <c r="AJ194" i="3"/>
  <c r="AI194" i="3"/>
  <c r="AF194" i="3"/>
  <c r="AB194" i="3"/>
  <c r="Y194" i="3"/>
  <c r="T194" i="3"/>
  <c r="AN194" i="3" s="1"/>
  <c r="H194" i="3"/>
  <c r="A194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S193" i="3"/>
  <c r="AP193" i="3"/>
  <c r="AO193" i="3"/>
  <c r="AM193" i="3"/>
  <c r="AJ193" i="3" a="1"/>
  <c r="AJ193" i="3"/>
  <c r="AK193" i="3" s="1"/>
  <c r="AI193" i="3"/>
  <c r="AF193" i="3"/>
  <c r="AB193" i="3"/>
  <c r="Y193" i="3"/>
  <c r="T193" i="3"/>
  <c r="AN193" i="3" s="1"/>
  <c r="H193" i="3"/>
  <c r="A193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S192" i="3"/>
  <c r="AP192" i="3"/>
  <c r="AO192" i="3"/>
  <c r="AM192" i="3"/>
  <c r="AJ192" i="3" a="1"/>
  <c r="AJ192" i="3"/>
  <c r="AK192" i="3" s="1"/>
  <c r="AI192" i="3"/>
  <c r="AF192" i="3"/>
  <c r="AB192" i="3"/>
  <c r="Y192" i="3"/>
  <c r="T192" i="3"/>
  <c r="AL192" i="3" s="1"/>
  <c r="H192" i="3"/>
  <c r="A192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S191" i="3"/>
  <c r="AP191" i="3"/>
  <c r="AO191" i="3"/>
  <c r="AN191" i="3"/>
  <c r="AM191" i="3"/>
  <c r="AL191" i="3"/>
  <c r="AQ191" i="3" s="1"/>
  <c r="AK191" i="3"/>
  <c r="AJ191" i="3" a="1"/>
  <c r="AJ191" i="3"/>
  <c r="AI191" i="3"/>
  <c r="AF191" i="3"/>
  <c r="AB191" i="3"/>
  <c r="Y191" i="3"/>
  <c r="T191" i="3"/>
  <c r="H191" i="3"/>
  <c r="A191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S190" i="3"/>
  <c r="AP190" i="3"/>
  <c r="AO190" i="3"/>
  <c r="AN190" i="3"/>
  <c r="AM190" i="3"/>
  <c r="AL190" i="3"/>
  <c r="AQ190" i="3" s="1"/>
  <c r="AK190" i="3"/>
  <c r="AJ190" i="3" a="1"/>
  <c r="AJ190" i="3"/>
  <c r="AI190" i="3"/>
  <c r="AF190" i="3"/>
  <c r="AB190" i="3"/>
  <c r="Y190" i="3"/>
  <c r="T190" i="3"/>
  <c r="H190" i="3"/>
  <c r="A190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S189" i="3"/>
  <c r="AP189" i="3"/>
  <c r="AO189" i="3"/>
  <c r="AN189" i="3"/>
  <c r="AQ189" i="3" s="1"/>
  <c r="AM189" i="3"/>
  <c r="AL189" i="3"/>
  <c r="AJ189" i="3" a="1"/>
  <c r="AJ189" i="3"/>
  <c r="AK189" i="3" s="1"/>
  <c r="AI189" i="3"/>
  <c r="AF189" i="3"/>
  <c r="AB189" i="3"/>
  <c r="Y189" i="3"/>
  <c r="T189" i="3"/>
  <c r="H189" i="3"/>
  <c r="A189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S188" i="3"/>
  <c r="AP188" i="3"/>
  <c r="AO188" i="3"/>
  <c r="AM188" i="3"/>
  <c r="AL188" i="3"/>
  <c r="AQ188" i="3" s="1"/>
  <c r="AJ188" i="3" a="1"/>
  <c r="AJ188" i="3" s="1"/>
  <c r="AK188" i="3" s="1"/>
  <c r="AI188" i="3"/>
  <c r="AF188" i="3"/>
  <c r="AB188" i="3"/>
  <c r="Y188" i="3"/>
  <c r="T188" i="3"/>
  <c r="AN188" i="3" s="1"/>
  <c r="H188" i="3"/>
  <c r="A188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S187" i="3"/>
  <c r="AP187" i="3"/>
  <c r="AO187" i="3"/>
  <c r="AM187" i="3"/>
  <c r="AJ187" i="3" a="1"/>
  <c r="AJ187" i="3" s="1"/>
  <c r="AK187" i="3" s="1"/>
  <c r="AI187" i="3"/>
  <c r="AF187" i="3"/>
  <c r="AB187" i="3"/>
  <c r="Y187" i="3"/>
  <c r="T187" i="3"/>
  <c r="AN187" i="3" s="1"/>
  <c r="H187" i="3"/>
  <c r="A187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S186" i="3"/>
  <c r="AP186" i="3"/>
  <c r="AO186" i="3"/>
  <c r="AM186" i="3"/>
  <c r="AK186" i="3"/>
  <c r="AJ186" i="3" a="1"/>
  <c r="AJ186" i="3"/>
  <c r="AI186" i="3"/>
  <c r="AF186" i="3"/>
  <c r="AB186" i="3"/>
  <c r="Y186" i="3"/>
  <c r="T186" i="3"/>
  <c r="AN186" i="3" s="1"/>
  <c r="H186" i="3"/>
  <c r="A186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S185" i="3"/>
  <c r="AP185" i="3"/>
  <c r="AO185" i="3"/>
  <c r="AM185" i="3"/>
  <c r="AJ185" i="3" a="1"/>
  <c r="AJ185" i="3"/>
  <c r="AK185" i="3" s="1"/>
  <c r="AI185" i="3"/>
  <c r="AF185" i="3"/>
  <c r="AB185" i="3"/>
  <c r="Y185" i="3"/>
  <c r="T185" i="3"/>
  <c r="AN185" i="3" s="1"/>
  <c r="H185" i="3"/>
  <c r="A185" i="3"/>
  <c r="BG184" i="3"/>
  <c r="BF184" i="3"/>
  <c r="BE184" i="3"/>
  <c r="BD184" i="3"/>
  <c r="BC184" i="3"/>
  <c r="BB184" i="3"/>
  <c r="BA184" i="3"/>
  <c r="AZ184" i="3"/>
  <c r="AY184" i="3"/>
  <c r="AX184" i="3"/>
  <c r="AW184" i="3"/>
  <c r="AV184" i="3"/>
  <c r="AU184" i="3"/>
  <c r="AS184" i="3"/>
  <c r="AP184" i="3"/>
  <c r="AO184" i="3"/>
  <c r="AM184" i="3"/>
  <c r="AJ184" i="3" a="1"/>
  <c r="AJ184" i="3"/>
  <c r="AK184" i="3" s="1"/>
  <c r="AI184" i="3"/>
  <c r="AF184" i="3"/>
  <c r="AB184" i="3"/>
  <c r="Y184" i="3"/>
  <c r="T184" i="3"/>
  <c r="AL184" i="3" s="1"/>
  <c r="H184" i="3"/>
  <c r="A184" i="3"/>
  <c r="BG183" i="3"/>
  <c r="BF183" i="3"/>
  <c r="BE183" i="3"/>
  <c r="BD183" i="3"/>
  <c r="BC183" i="3"/>
  <c r="BB183" i="3"/>
  <c r="BA183" i="3"/>
  <c r="AZ183" i="3"/>
  <c r="AY183" i="3"/>
  <c r="AX183" i="3"/>
  <c r="AW183" i="3"/>
  <c r="AV183" i="3"/>
  <c r="AU183" i="3"/>
  <c r="AS183" i="3"/>
  <c r="AP183" i="3"/>
  <c r="AO183" i="3"/>
  <c r="AN183" i="3"/>
  <c r="AM183" i="3"/>
  <c r="AL183" i="3"/>
  <c r="AK183" i="3"/>
  <c r="AJ183" i="3" a="1"/>
  <c r="AJ183" i="3"/>
  <c r="AI183" i="3"/>
  <c r="AF183" i="3"/>
  <c r="AB183" i="3"/>
  <c r="Y183" i="3"/>
  <c r="T183" i="3"/>
  <c r="H183" i="3"/>
  <c r="A183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S182" i="3"/>
  <c r="AP182" i="3"/>
  <c r="AO182" i="3"/>
  <c r="AN182" i="3"/>
  <c r="AM182" i="3"/>
  <c r="AL182" i="3"/>
  <c r="AQ182" i="3" s="1"/>
  <c r="AJ182" i="3" a="1"/>
  <c r="AJ182" i="3"/>
  <c r="AK182" i="3" s="1"/>
  <c r="AI182" i="3"/>
  <c r="AF182" i="3"/>
  <c r="AB182" i="3"/>
  <c r="Y182" i="3"/>
  <c r="T182" i="3"/>
  <c r="H182" i="3"/>
  <c r="A182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S181" i="3"/>
  <c r="AP181" i="3"/>
  <c r="AO181" i="3"/>
  <c r="AN181" i="3"/>
  <c r="AQ181" i="3" s="1"/>
  <c r="AM181" i="3"/>
  <c r="AL181" i="3"/>
  <c r="AJ181" i="3" a="1"/>
  <c r="AJ181" i="3"/>
  <c r="AK181" i="3" s="1"/>
  <c r="AI181" i="3"/>
  <c r="AF181" i="3"/>
  <c r="AB181" i="3"/>
  <c r="Y181" i="3"/>
  <c r="T181" i="3"/>
  <c r="H181" i="3"/>
  <c r="A181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S180" i="3"/>
  <c r="AP180" i="3"/>
  <c r="AO180" i="3"/>
  <c r="AM180" i="3"/>
  <c r="AL180" i="3"/>
  <c r="AJ180" i="3" a="1"/>
  <c r="AJ180" i="3" s="1"/>
  <c r="AK180" i="3" s="1"/>
  <c r="AI180" i="3"/>
  <c r="AF180" i="3"/>
  <c r="AB180" i="3"/>
  <c r="Y180" i="3"/>
  <c r="T180" i="3"/>
  <c r="AN180" i="3" s="1"/>
  <c r="H180" i="3"/>
  <c r="A180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S179" i="3"/>
  <c r="AP179" i="3"/>
  <c r="AO179" i="3"/>
  <c r="AM179" i="3"/>
  <c r="AJ179" i="3" a="1"/>
  <c r="AJ179" i="3" s="1"/>
  <c r="AK179" i="3" s="1"/>
  <c r="AI179" i="3"/>
  <c r="AF179" i="3"/>
  <c r="AB179" i="3"/>
  <c r="Y179" i="3"/>
  <c r="T179" i="3"/>
  <c r="AN179" i="3" s="1"/>
  <c r="H179" i="3"/>
  <c r="A179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S178" i="3"/>
  <c r="AP178" i="3"/>
  <c r="AO178" i="3"/>
  <c r="AM178" i="3"/>
  <c r="AJ178" i="3" a="1"/>
  <c r="AJ178" i="3" s="1"/>
  <c r="AK178" i="3" s="1"/>
  <c r="AI178" i="3"/>
  <c r="AF178" i="3"/>
  <c r="AB178" i="3"/>
  <c r="Y178" i="3"/>
  <c r="T178" i="3"/>
  <c r="AN178" i="3" s="1"/>
  <c r="H178" i="3"/>
  <c r="A178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S177" i="3"/>
  <c r="AP177" i="3"/>
  <c r="AO177" i="3"/>
  <c r="AM177" i="3"/>
  <c r="AJ177" i="3" a="1"/>
  <c r="AJ177" i="3"/>
  <c r="AK177" i="3" s="1"/>
  <c r="AI177" i="3"/>
  <c r="AF177" i="3"/>
  <c r="AB177" i="3"/>
  <c r="Y177" i="3"/>
  <c r="T177" i="3"/>
  <c r="AN177" i="3" s="1"/>
  <c r="H177" i="3"/>
  <c r="A177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S176" i="3"/>
  <c r="AP176" i="3"/>
  <c r="AO176" i="3"/>
  <c r="AM176" i="3"/>
  <c r="AJ176" i="3" a="1"/>
  <c r="AJ176" i="3"/>
  <c r="AK176" i="3" s="1"/>
  <c r="AI176" i="3"/>
  <c r="AF176" i="3"/>
  <c r="AB176" i="3"/>
  <c r="Y176" i="3"/>
  <c r="T176" i="3"/>
  <c r="AL176" i="3" s="1"/>
  <c r="H176" i="3"/>
  <c r="A176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S175" i="3"/>
  <c r="AP175" i="3"/>
  <c r="AO175" i="3"/>
  <c r="AN175" i="3"/>
  <c r="AM175" i="3"/>
  <c r="AL175" i="3"/>
  <c r="AK175" i="3"/>
  <c r="AJ175" i="3" a="1"/>
  <c r="AJ175" i="3"/>
  <c r="AI175" i="3"/>
  <c r="AF175" i="3"/>
  <c r="AB175" i="3"/>
  <c r="Y175" i="3"/>
  <c r="T175" i="3"/>
  <c r="H175" i="3"/>
  <c r="A175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S174" i="3"/>
  <c r="AP174" i="3"/>
  <c r="AO174" i="3"/>
  <c r="AN174" i="3"/>
  <c r="AM174" i="3"/>
  <c r="AL174" i="3"/>
  <c r="AQ174" i="3" s="1"/>
  <c r="AK174" i="3"/>
  <c r="AJ174" i="3" a="1"/>
  <c r="AJ174" i="3"/>
  <c r="AI174" i="3"/>
  <c r="AF174" i="3"/>
  <c r="AB174" i="3"/>
  <c r="Y174" i="3"/>
  <c r="T174" i="3"/>
  <c r="H174" i="3"/>
  <c r="A174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S173" i="3"/>
  <c r="AP173" i="3"/>
  <c r="AO173" i="3"/>
  <c r="AN173" i="3"/>
  <c r="AQ173" i="3" s="1"/>
  <c r="AM173" i="3"/>
  <c r="AL173" i="3"/>
  <c r="AJ173" i="3" a="1"/>
  <c r="AJ173" i="3"/>
  <c r="AK173" i="3" s="1"/>
  <c r="AI173" i="3"/>
  <c r="AF173" i="3"/>
  <c r="AB173" i="3"/>
  <c r="Y173" i="3"/>
  <c r="T173" i="3"/>
  <c r="H173" i="3"/>
  <c r="A173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S172" i="3"/>
  <c r="AP172" i="3"/>
  <c r="AO172" i="3"/>
  <c r="AM172" i="3"/>
  <c r="AL172" i="3"/>
  <c r="AQ172" i="3" s="1"/>
  <c r="AJ172" i="3" a="1"/>
  <c r="AJ172" i="3" s="1"/>
  <c r="AK172" i="3" s="1"/>
  <c r="AI172" i="3"/>
  <c r="AF172" i="3"/>
  <c r="AB172" i="3"/>
  <c r="Y172" i="3"/>
  <c r="T172" i="3"/>
  <c r="AN172" i="3" s="1"/>
  <c r="H172" i="3"/>
  <c r="A172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S171" i="3"/>
  <c r="AP171" i="3"/>
  <c r="AO171" i="3"/>
  <c r="AM171" i="3"/>
  <c r="AJ171" i="3" a="1"/>
  <c r="AJ171" i="3" s="1"/>
  <c r="AK171" i="3" s="1"/>
  <c r="AI171" i="3"/>
  <c r="AF171" i="3"/>
  <c r="AB171" i="3"/>
  <c r="Y171" i="3"/>
  <c r="T171" i="3"/>
  <c r="AN171" i="3" s="1"/>
  <c r="H171" i="3"/>
  <c r="A171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S170" i="3"/>
  <c r="AP170" i="3"/>
  <c r="AO170" i="3"/>
  <c r="AM170" i="3"/>
  <c r="AJ170" i="3" a="1"/>
  <c r="AJ170" i="3" s="1"/>
  <c r="AK170" i="3" s="1"/>
  <c r="AI170" i="3"/>
  <c r="AF170" i="3"/>
  <c r="AB170" i="3"/>
  <c r="Y170" i="3"/>
  <c r="T170" i="3"/>
  <c r="AN170" i="3" s="1"/>
  <c r="H170" i="3"/>
  <c r="A170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S169" i="3"/>
  <c r="AP169" i="3"/>
  <c r="AO169" i="3"/>
  <c r="AM169" i="3"/>
  <c r="AJ169" i="3" a="1"/>
  <c r="AJ169" i="3"/>
  <c r="AK169" i="3" s="1"/>
  <c r="AI169" i="3"/>
  <c r="AF169" i="3"/>
  <c r="AB169" i="3"/>
  <c r="Y169" i="3"/>
  <c r="T169" i="3"/>
  <c r="AN169" i="3" s="1"/>
  <c r="H169" i="3"/>
  <c r="A169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S168" i="3"/>
  <c r="AP168" i="3"/>
  <c r="AO168" i="3"/>
  <c r="AM168" i="3"/>
  <c r="AJ168" i="3" a="1"/>
  <c r="AJ168" i="3"/>
  <c r="AK168" i="3" s="1"/>
  <c r="AI168" i="3"/>
  <c r="AF168" i="3"/>
  <c r="AB168" i="3"/>
  <c r="Y168" i="3"/>
  <c r="T168" i="3"/>
  <c r="AL168" i="3" s="1"/>
  <c r="H168" i="3"/>
  <c r="A168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S167" i="3"/>
  <c r="AP167" i="3"/>
  <c r="AO167" i="3"/>
  <c r="AN167" i="3"/>
  <c r="AM167" i="3"/>
  <c r="AL167" i="3"/>
  <c r="AK167" i="3"/>
  <c r="AJ167" i="3" a="1"/>
  <c r="AJ167" i="3"/>
  <c r="AI167" i="3"/>
  <c r="AF167" i="3"/>
  <c r="AB167" i="3"/>
  <c r="Y167" i="3"/>
  <c r="T167" i="3"/>
  <c r="H167" i="3"/>
  <c r="A167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S166" i="3"/>
  <c r="AP166" i="3"/>
  <c r="AO166" i="3"/>
  <c r="AN166" i="3"/>
  <c r="AM166" i="3"/>
  <c r="AL166" i="3"/>
  <c r="AQ166" i="3" s="1"/>
  <c r="AK166" i="3"/>
  <c r="AJ166" i="3" a="1"/>
  <c r="AJ166" i="3"/>
  <c r="AI166" i="3"/>
  <c r="AF166" i="3"/>
  <c r="AB166" i="3"/>
  <c r="Y166" i="3"/>
  <c r="T166" i="3"/>
  <c r="H166" i="3"/>
  <c r="A166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S165" i="3"/>
  <c r="AP165" i="3"/>
  <c r="AO165" i="3"/>
  <c r="AN165" i="3"/>
  <c r="AQ165" i="3" s="1"/>
  <c r="AM165" i="3"/>
  <c r="AL165" i="3"/>
  <c r="AJ165" i="3" a="1"/>
  <c r="AJ165" i="3"/>
  <c r="AK165" i="3" s="1"/>
  <c r="AI165" i="3"/>
  <c r="AF165" i="3"/>
  <c r="AB165" i="3"/>
  <c r="Y165" i="3"/>
  <c r="T165" i="3"/>
  <c r="H165" i="3"/>
  <c r="A165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U164" i="3"/>
  <c r="AS164" i="3"/>
  <c r="AP164" i="3"/>
  <c r="AO164" i="3"/>
  <c r="AM164" i="3"/>
  <c r="AL164" i="3"/>
  <c r="AJ164" i="3" a="1"/>
  <c r="AJ164" i="3" s="1"/>
  <c r="AK164" i="3" s="1"/>
  <c r="AI164" i="3"/>
  <c r="AF164" i="3"/>
  <c r="AB164" i="3"/>
  <c r="Y164" i="3"/>
  <c r="T164" i="3"/>
  <c r="AN164" i="3" s="1"/>
  <c r="H164" i="3"/>
  <c r="A164" i="3"/>
  <c r="BG163" i="3"/>
  <c r="BF163" i="3"/>
  <c r="BE163" i="3"/>
  <c r="BD163" i="3"/>
  <c r="BC163" i="3"/>
  <c r="BB163" i="3"/>
  <c r="BA163" i="3"/>
  <c r="AZ163" i="3"/>
  <c r="AY163" i="3"/>
  <c r="AX163" i="3"/>
  <c r="AW163" i="3"/>
  <c r="AV163" i="3"/>
  <c r="AU163" i="3"/>
  <c r="AS163" i="3"/>
  <c r="AP163" i="3"/>
  <c r="AO163" i="3"/>
  <c r="AM163" i="3"/>
  <c r="AJ163" i="3" a="1"/>
  <c r="AJ163" i="3" s="1"/>
  <c r="AK163" i="3" s="1"/>
  <c r="AI163" i="3"/>
  <c r="AF163" i="3"/>
  <c r="AB163" i="3"/>
  <c r="Y163" i="3"/>
  <c r="T163" i="3"/>
  <c r="AN163" i="3" s="1"/>
  <c r="H163" i="3"/>
  <c r="A163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S162" i="3"/>
  <c r="AP162" i="3"/>
  <c r="AO162" i="3"/>
  <c r="AM162" i="3"/>
  <c r="AJ162" i="3" a="1"/>
  <c r="AJ162" i="3" s="1"/>
  <c r="AK162" i="3" s="1"/>
  <c r="AI162" i="3"/>
  <c r="AF162" i="3"/>
  <c r="AB162" i="3"/>
  <c r="Y162" i="3"/>
  <c r="T162" i="3"/>
  <c r="AN162" i="3" s="1"/>
  <c r="H162" i="3"/>
  <c r="A162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S161" i="3"/>
  <c r="AP161" i="3"/>
  <c r="AO161" i="3"/>
  <c r="AM161" i="3"/>
  <c r="AJ161" i="3" a="1"/>
  <c r="AJ161" i="3"/>
  <c r="AK161" i="3" s="1"/>
  <c r="AI161" i="3"/>
  <c r="AF161" i="3"/>
  <c r="AB161" i="3"/>
  <c r="Y161" i="3"/>
  <c r="T161" i="3"/>
  <c r="AN161" i="3" s="1"/>
  <c r="H161" i="3"/>
  <c r="A161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S160" i="3"/>
  <c r="AP160" i="3"/>
  <c r="AO160" i="3"/>
  <c r="AM160" i="3"/>
  <c r="AJ160" i="3" a="1"/>
  <c r="AJ160" i="3"/>
  <c r="AK160" i="3" s="1"/>
  <c r="AI160" i="3"/>
  <c r="AF160" i="3"/>
  <c r="AB160" i="3"/>
  <c r="Y160" i="3"/>
  <c r="T160" i="3"/>
  <c r="AL160" i="3" s="1"/>
  <c r="H160" i="3"/>
  <c r="A160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S159" i="3"/>
  <c r="AP159" i="3"/>
  <c r="AO159" i="3"/>
  <c r="AN159" i="3"/>
  <c r="AM159" i="3"/>
  <c r="AL159" i="3"/>
  <c r="AQ159" i="3" s="1"/>
  <c r="AK159" i="3"/>
  <c r="AJ159" i="3" a="1"/>
  <c r="AJ159" i="3"/>
  <c r="AI159" i="3"/>
  <c r="AF159" i="3"/>
  <c r="AB159" i="3"/>
  <c r="Y159" i="3"/>
  <c r="T159" i="3"/>
  <c r="H159" i="3"/>
  <c r="A159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S158" i="3"/>
  <c r="AP158" i="3"/>
  <c r="AO158" i="3"/>
  <c r="AN158" i="3"/>
  <c r="AM158" i="3"/>
  <c r="AL158" i="3"/>
  <c r="AQ158" i="3" s="1"/>
  <c r="AK158" i="3"/>
  <c r="AJ158" i="3" a="1"/>
  <c r="AJ158" i="3"/>
  <c r="AI158" i="3"/>
  <c r="AF158" i="3"/>
  <c r="AB158" i="3"/>
  <c r="Y158" i="3"/>
  <c r="T158" i="3"/>
  <c r="H158" i="3"/>
  <c r="A158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S157" i="3"/>
  <c r="AP157" i="3"/>
  <c r="AO157" i="3"/>
  <c r="AN157" i="3"/>
  <c r="AQ157" i="3" s="1"/>
  <c r="AM157" i="3"/>
  <c r="AL157" i="3"/>
  <c r="AJ157" i="3" a="1"/>
  <c r="AJ157" i="3"/>
  <c r="AK157" i="3" s="1"/>
  <c r="AI157" i="3"/>
  <c r="AF157" i="3"/>
  <c r="AB157" i="3"/>
  <c r="Y157" i="3"/>
  <c r="T157" i="3"/>
  <c r="H157" i="3"/>
  <c r="A157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S156" i="3"/>
  <c r="AP156" i="3"/>
  <c r="AO156" i="3"/>
  <c r="AM156" i="3"/>
  <c r="AL156" i="3"/>
  <c r="AQ156" i="3" s="1"/>
  <c r="AJ156" i="3" a="1"/>
  <c r="AJ156" i="3" s="1"/>
  <c r="AK156" i="3" s="1"/>
  <c r="AI156" i="3"/>
  <c r="AF156" i="3"/>
  <c r="AB156" i="3"/>
  <c r="Y156" i="3"/>
  <c r="T156" i="3"/>
  <c r="AN156" i="3" s="1"/>
  <c r="H156" i="3"/>
  <c r="A156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S155" i="3"/>
  <c r="AP155" i="3"/>
  <c r="AO155" i="3"/>
  <c r="AM155" i="3"/>
  <c r="AJ155" i="3" a="1"/>
  <c r="AJ155" i="3" s="1"/>
  <c r="AK155" i="3" s="1"/>
  <c r="AI155" i="3"/>
  <c r="AF155" i="3"/>
  <c r="AB155" i="3"/>
  <c r="Y155" i="3"/>
  <c r="T155" i="3"/>
  <c r="AN155" i="3" s="1"/>
  <c r="H155" i="3"/>
  <c r="A155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S154" i="3"/>
  <c r="AP154" i="3"/>
  <c r="AO154" i="3"/>
  <c r="AM154" i="3"/>
  <c r="AK154" i="3"/>
  <c r="AJ154" i="3" a="1"/>
  <c r="AJ154" i="3"/>
  <c r="AI154" i="3"/>
  <c r="AF154" i="3"/>
  <c r="AB154" i="3"/>
  <c r="Y154" i="3"/>
  <c r="T154" i="3"/>
  <c r="AN154" i="3" s="1"/>
  <c r="H154" i="3"/>
  <c r="A154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S153" i="3"/>
  <c r="AP153" i="3"/>
  <c r="AO153" i="3"/>
  <c r="AM153" i="3"/>
  <c r="AJ153" i="3" a="1"/>
  <c r="AJ153" i="3"/>
  <c r="AK153" i="3" s="1"/>
  <c r="AI153" i="3"/>
  <c r="AF153" i="3"/>
  <c r="AB153" i="3"/>
  <c r="Y153" i="3"/>
  <c r="T153" i="3"/>
  <c r="AN153" i="3" s="1"/>
  <c r="H153" i="3"/>
  <c r="A153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S152" i="3"/>
  <c r="AP152" i="3"/>
  <c r="AO152" i="3"/>
  <c r="AM152" i="3"/>
  <c r="AJ152" i="3" a="1"/>
  <c r="AJ152" i="3"/>
  <c r="AK152" i="3" s="1"/>
  <c r="AI152" i="3"/>
  <c r="AF152" i="3"/>
  <c r="AB152" i="3"/>
  <c r="Y152" i="3"/>
  <c r="T152" i="3"/>
  <c r="AL152" i="3" s="1"/>
  <c r="H152" i="3"/>
  <c r="A152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S151" i="3"/>
  <c r="AP151" i="3"/>
  <c r="AO151" i="3"/>
  <c r="AN151" i="3"/>
  <c r="AM151" i="3"/>
  <c r="AL151" i="3"/>
  <c r="AQ151" i="3" s="1"/>
  <c r="AK151" i="3"/>
  <c r="AJ151" i="3" a="1"/>
  <c r="AJ151" i="3"/>
  <c r="AI151" i="3"/>
  <c r="AF151" i="3"/>
  <c r="AB151" i="3"/>
  <c r="Y151" i="3"/>
  <c r="T151" i="3"/>
  <c r="H151" i="3"/>
  <c r="A151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S150" i="3"/>
  <c r="AP150" i="3"/>
  <c r="AO150" i="3"/>
  <c r="AN150" i="3"/>
  <c r="AM150" i="3"/>
  <c r="AL150" i="3"/>
  <c r="AQ150" i="3" s="1"/>
  <c r="AK150" i="3"/>
  <c r="AJ150" i="3" a="1"/>
  <c r="AJ150" i="3"/>
  <c r="AI150" i="3"/>
  <c r="AF150" i="3"/>
  <c r="AB150" i="3"/>
  <c r="Y150" i="3"/>
  <c r="T150" i="3"/>
  <c r="H150" i="3"/>
  <c r="A150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S149" i="3"/>
  <c r="AP149" i="3"/>
  <c r="AO149" i="3"/>
  <c r="AN149" i="3"/>
  <c r="AQ149" i="3" s="1"/>
  <c r="AM149" i="3"/>
  <c r="AL149" i="3"/>
  <c r="AJ149" i="3" a="1"/>
  <c r="AJ149" i="3"/>
  <c r="AK149" i="3" s="1"/>
  <c r="AI149" i="3"/>
  <c r="AF149" i="3"/>
  <c r="AB149" i="3"/>
  <c r="Y149" i="3"/>
  <c r="T149" i="3"/>
  <c r="H149" i="3"/>
  <c r="A149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S148" i="3"/>
  <c r="AP148" i="3"/>
  <c r="AO148" i="3"/>
  <c r="AM148" i="3"/>
  <c r="AL148" i="3"/>
  <c r="AJ148" i="3" a="1"/>
  <c r="AJ148" i="3" s="1"/>
  <c r="AK148" i="3" s="1"/>
  <c r="AI148" i="3"/>
  <c r="AF148" i="3"/>
  <c r="AB148" i="3"/>
  <c r="Y148" i="3"/>
  <c r="T148" i="3"/>
  <c r="AN148" i="3" s="1"/>
  <c r="H148" i="3"/>
  <c r="A148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S147" i="3"/>
  <c r="AP147" i="3"/>
  <c r="AO147" i="3"/>
  <c r="AM147" i="3"/>
  <c r="AJ147" i="3" a="1"/>
  <c r="AJ147" i="3" s="1"/>
  <c r="AK147" i="3" s="1"/>
  <c r="AI147" i="3"/>
  <c r="AF147" i="3"/>
  <c r="AB147" i="3"/>
  <c r="Y147" i="3"/>
  <c r="T147" i="3"/>
  <c r="AN147" i="3" s="1"/>
  <c r="H147" i="3"/>
  <c r="A147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S146" i="3"/>
  <c r="AP146" i="3"/>
  <c r="AO146" i="3"/>
  <c r="AM146" i="3"/>
  <c r="AJ146" i="3" a="1"/>
  <c r="AJ146" i="3" s="1"/>
  <c r="AK146" i="3" s="1"/>
  <c r="AI146" i="3"/>
  <c r="AF146" i="3"/>
  <c r="AB146" i="3"/>
  <c r="Y146" i="3"/>
  <c r="T146" i="3"/>
  <c r="AN146" i="3" s="1"/>
  <c r="H146" i="3"/>
  <c r="A146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S145" i="3"/>
  <c r="AP145" i="3"/>
  <c r="AO145" i="3"/>
  <c r="AM145" i="3"/>
  <c r="AJ145" i="3" a="1"/>
  <c r="AJ145" i="3"/>
  <c r="AK145" i="3" s="1"/>
  <c r="AI145" i="3"/>
  <c r="AF145" i="3"/>
  <c r="AB145" i="3"/>
  <c r="Y145" i="3"/>
  <c r="T145" i="3"/>
  <c r="AN145" i="3" s="1"/>
  <c r="H145" i="3"/>
  <c r="A145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S144" i="3"/>
  <c r="AP144" i="3"/>
  <c r="AO144" i="3"/>
  <c r="AM144" i="3"/>
  <c r="AJ144" i="3" a="1"/>
  <c r="AJ144" i="3"/>
  <c r="AK144" i="3" s="1"/>
  <c r="AI144" i="3"/>
  <c r="AF144" i="3"/>
  <c r="AB144" i="3"/>
  <c r="Y144" i="3"/>
  <c r="T144" i="3"/>
  <c r="AL144" i="3" s="1"/>
  <c r="H144" i="3"/>
  <c r="A144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S143" i="3"/>
  <c r="AP143" i="3"/>
  <c r="AO143" i="3"/>
  <c r="AN143" i="3"/>
  <c r="AM143" i="3"/>
  <c r="AL143" i="3"/>
  <c r="AK143" i="3"/>
  <c r="AJ143" i="3" a="1"/>
  <c r="AJ143" i="3"/>
  <c r="AI143" i="3"/>
  <c r="AF143" i="3"/>
  <c r="AB143" i="3"/>
  <c r="Y143" i="3"/>
  <c r="T143" i="3"/>
  <c r="H143" i="3"/>
  <c r="A143" i="3"/>
  <c r="BG142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S142" i="3"/>
  <c r="AP142" i="3"/>
  <c r="AO142" i="3"/>
  <c r="AN142" i="3"/>
  <c r="AM142" i="3"/>
  <c r="AL142" i="3"/>
  <c r="AQ142" i="3" s="1"/>
  <c r="AJ142" i="3" a="1"/>
  <c r="AJ142" i="3"/>
  <c r="AK142" i="3" s="1"/>
  <c r="AI142" i="3"/>
  <c r="AF142" i="3"/>
  <c r="AB142" i="3"/>
  <c r="Y142" i="3"/>
  <c r="T142" i="3"/>
  <c r="H142" i="3"/>
  <c r="A142" i="3"/>
  <c r="BG141" i="3"/>
  <c r="BF141" i="3"/>
  <c r="BE141" i="3"/>
  <c r="BD141" i="3"/>
  <c r="BC141" i="3"/>
  <c r="BB141" i="3"/>
  <c r="BA141" i="3"/>
  <c r="AZ141" i="3"/>
  <c r="AY141" i="3"/>
  <c r="AX141" i="3"/>
  <c r="AW141" i="3"/>
  <c r="AV141" i="3"/>
  <c r="AU141" i="3"/>
  <c r="AS141" i="3"/>
  <c r="AP141" i="3"/>
  <c r="AO141" i="3"/>
  <c r="AN141" i="3"/>
  <c r="AQ141" i="3" s="1"/>
  <c r="AM141" i="3"/>
  <c r="AL141" i="3"/>
  <c r="AJ141" i="3" a="1"/>
  <c r="AJ141" i="3"/>
  <c r="AK141" i="3" s="1"/>
  <c r="AI141" i="3"/>
  <c r="AF141" i="3"/>
  <c r="AB141" i="3"/>
  <c r="Y141" i="3"/>
  <c r="T141" i="3"/>
  <c r="H141" i="3"/>
  <c r="A141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S140" i="3"/>
  <c r="AP140" i="3"/>
  <c r="AO140" i="3"/>
  <c r="AM140" i="3"/>
  <c r="AL140" i="3"/>
  <c r="AQ140" i="3" s="1"/>
  <c r="AJ140" i="3" a="1"/>
  <c r="AJ140" i="3" s="1"/>
  <c r="AK140" i="3" s="1"/>
  <c r="AI140" i="3"/>
  <c r="AF140" i="3"/>
  <c r="AB140" i="3"/>
  <c r="Y140" i="3"/>
  <c r="T140" i="3"/>
  <c r="AN140" i="3" s="1"/>
  <c r="H140" i="3"/>
  <c r="A140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S139" i="3"/>
  <c r="AP139" i="3"/>
  <c r="AO139" i="3"/>
  <c r="AM139" i="3"/>
  <c r="AJ139" i="3" a="1"/>
  <c r="AJ139" i="3" s="1"/>
  <c r="AK139" i="3" s="1"/>
  <c r="AI139" i="3"/>
  <c r="AF139" i="3"/>
  <c r="AB139" i="3"/>
  <c r="Y139" i="3"/>
  <c r="T139" i="3"/>
  <c r="AN139" i="3" s="1"/>
  <c r="H139" i="3"/>
  <c r="A139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S138" i="3"/>
  <c r="AP138" i="3"/>
  <c r="AO138" i="3"/>
  <c r="AM138" i="3"/>
  <c r="AJ138" i="3" a="1"/>
  <c r="AJ138" i="3" s="1"/>
  <c r="AK138" i="3" s="1"/>
  <c r="AI138" i="3"/>
  <c r="AF138" i="3"/>
  <c r="AB138" i="3"/>
  <c r="Y138" i="3"/>
  <c r="T138" i="3"/>
  <c r="AN138" i="3" s="1"/>
  <c r="H138" i="3"/>
  <c r="A138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S137" i="3"/>
  <c r="AP137" i="3"/>
  <c r="AO137" i="3"/>
  <c r="AM137" i="3"/>
  <c r="AJ137" i="3" a="1"/>
  <c r="AJ137" i="3"/>
  <c r="AK137" i="3" s="1"/>
  <c r="AI137" i="3"/>
  <c r="AF137" i="3"/>
  <c r="AB137" i="3"/>
  <c r="Y137" i="3"/>
  <c r="T137" i="3"/>
  <c r="AN137" i="3" s="1"/>
  <c r="H137" i="3"/>
  <c r="A137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S136" i="3"/>
  <c r="AP136" i="3"/>
  <c r="AO136" i="3"/>
  <c r="AM136" i="3"/>
  <c r="AJ136" i="3" a="1"/>
  <c r="AJ136" i="3"/>
  <c r="AK136" i="3" s="1"/>
  <c r="AI136" i="3"/>
  <c r="AF136" i="3"/>
  <c r="AB136" i="3"/>
  <c r="Y136" i="3"/>
  <c r="T136" i="3"/>
  <c r="AL136" i="3" s="1"/>
  <c r="H136" i="3"/>
  <c r="A136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S135" i="3"/>
  <c r="AP135" i="3"/>
  <c r="AO135" i="3"/>
  <c r="AN135" i="3"/>
  <c r="AM135" i="3"/>
  <c r="AL135" i="3"/>
  <c r="AQ135" i="3" s="1"/>
  <c r="AK135" i="3"/>
  <c r="AJ135" i="3" a="1"/>
  <c r="AJ135" i="3"/>
  <c r="AI135" i="3"/>
  <c r="AF135" i="3"/>
  <c r="AB135" i="3"/>
  <c r="Y135" i="3"/>
  <c r="T135" i="3"/>
  <c r="H135" i="3"/>
  <c r="A135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S134" i="3"/>
  <c r="AP134" i="3"/>
  <c r="AO134" i="3"/>
  <c r="AN134" i="3"/>
  <c r="AM134" i="3"/>
  <c r="AL134" i="3"/>
  <c r="AQ134" i="3" s="1"/>
  <c r="AK134" i="3"/>
  <c r="AJ134" i="3" a="1"/>
  <c r="AJ134" i="3"/>
  <c r="AI134" i="3"/>
  <c r="AF134" i="3"/>
  <c r="AB134" i="3"/>
  <c r="Y134" i="3"/>
  <c r="T134" i="3"/>
  <c r="H134" i="3"/>
  <c r="A134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S133" i="3"/>
  <c r="AP133" i="3"/>
  <c r="AO133" i="3"/>
  <c r="AN133" i="3"/>
  <c r="AQ133" i="3" s="1"/>
  <c r="AM133" i="3"/>
  <c r="AL133" i="3"/>
  <c r="AJ133" i="3" a="1"/>
  <c r="AJ133" i="3"/>
  <c r="AK133" i="3" s="1"/>
  <c r="AI133" i="3"/>
  <c r="AF133" i="3"/>
  <c r="AB133" i="3"/>
  <c r="Y133" i="3"/>
  <c r="T133" i="3"/>
  <c r="H133" i="3"/>
  <c r="A133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S132" i="3"/>
  <c r="AP132" i="3"/>
  <c r="AO132" i="3"/>
  <c r="AM132" i="3"/>
  <c r="AL132" i="3"/>
  <c r="AJ132" i="3" a="1"/>
  <c r="AJ132" i="3" s="1"/>
  <c r="AK132" i="3" s="1"/>
  <c r="AI132" i="3"/>
  <c r="AF132" i="3"/>
  <c r="AB132" i="3"/>
  <c r="Y132" i="3"/>
  <c r="T132" i="3"/>
  <c r="AN132" i="3" s="1"/>
  <c r="H132" i="3"/>
  <c r="A132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S131" i="3"/>
  <c r="AP131" i="3"/>
  <c r="AO131" i="3"/>
  <c r="AM131" i="3"/>
  <c r="AJ131" i="3" a="1"/>
  <c r="AJ131" i="3" s="1"/>
  <c r="AK131" i="3" s="1"/>
  <c r="AI131" i="3"/>
  <c r="AF131" i="3"/>
  <c r="AB131" i="3"/>
  <c r="Y131" i="3"/>
  <c r="T131" i="3"/>
  <c r="AN131" i="3" s="1"/>
  <c r="H131" i="3"/>
  <c r="A131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S130" i="3"/>
  <c r="AP130" i="3"/>
  <c r="AO130" i="3"/>
  <c r="AM130" i="3"/>
  <c r="AK130" i="3"/>
  <c r="AJ130" i="3" a="1"/>
  <c r="AJ130" i="3"/>
  <c r="AI130" i="3"/>
  <c r="AF130" i="3"/>
  <c r="AB130" i="3"/>
  <c r="Y130" i="3"/>
  <c r="T130" i="3"/>
  <c r="AN130" i="3" s="1"/>
  <c r="H130" i="3"/>
  <c r="A130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S129" i="3"/>
  <c r="AP129" i="3"/>
  <c r="AO129" i="3"/>
  <c r="AM129" i="3"/>
  <c r="AJ129" i="3" a="1"/>
  <c r="AJ129" i="3"/>
  <c r="AK129" i="3" s="1"/>
  <c r="AI129" i="3"/>
  <c r="AF129" i="3"/>
  <c r="AB129" i="3"/>
  <c r="Y129" i="3"/>
  <c r="T129" i="3"/>
  <c r="AN129" i="3" s="1"/>
  <c r="H129" i="3"/>
  <c r="A129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S128" i="3"/>
  <c r="AP128" i="3"/>
  <c r="AO128" i="3"/>
  <c r="AM128" i="3"/>
  <c r="AJ128" i="3" a="1"/>
  <c r="AJ128" i="3"/>
  <c r="AK128" i="3" s="1"/>
  <c r="AI128" i="3"/>
  <c r="AF128" i="3"/>
  <c r="AB128" i="3"/>
  <c r="Y128" i="3"/>
  <c r="T128" i="3"/>
  <c r="AL128" i="3" s="1"/>
  <c r="H128" i="3"/>
  <c r="A128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S127" i="3"/>
  <c r="AP127" i="3"/>
  <c r="AO127" i="3"/>
  <c r="AN127" i="3"/>
  <c r="AM127" i="3"/>
  <c r="AL127" i="3"/>
  <c r="AQ127" i="3" s="1"/>
  <c r="AK127" i="3"/>
  <c r="AJ127" i="3" a="1"/>
  <c r="AJ127" i="3"/>
  <c r="AI127" i="3"/>
  <c r="AF127" i="3"/>
  <c r="AB127" i="3"/>
  <c r="Y127" i="3"/>
  <c r="T127" i="3"/>
  <c r="H127" i="3"/>
  <c r="A127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S126" i="3"/>
  <c r="AP126" i="3"/>
  <c r="AO126" i="3"/>
  <c r="AN126" i="3"/>
  <c r="AM126" i="3"/>
  <c r="AL126" i="3"/>
  <c r="AQ126" i="3" s="1"/>
  <c r="AJ126" i="3" a="1"/>
  <c r="AJ126" i="3"/>
  <c r="AK126" i="3" s="1"/>
  <c r="AI126" i="3"/>
  <c r="AF126" i="3"/>
  <c r="AB126" i="3"/>
  <c r="Y126" i="3"/>
  <c r="T126" i="3"/>
  <c r="H126" i="3"/>
  <c r="A126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S125" i="3"/>
  <c r="AP125" i="3"/>
  <c r="AO125" i="3"/>
  <c r="AN125" i="3"/>
  <c r="AQ125" i="3" s="1"/>
  <c r="AM125" i="3"/>
  <c r="AL125" i="3"/>
  <c r="AJ125" i="3" a="1"/>
  <c r="AJ125" i="3"/>
  <c r="AK125" i="3" s="1"/>
  <c r="AI125" i="3"/>
  <c r="AF125" i="3"/>
  <c r="AB125" i="3"/>
  <c r="Y125" i="3"/>
  <c r="T125" i="3"/>
  <c r="H125" i="3"/>
  <c r="A125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S124" i="3"/>
  <c r="AP124" i="3"/>
  <c r="AO124" i="3"/>
  <c r="AM124" i="3"/>
  <c r="AL124" i="3"/>
  <c r="AQ124" i="3" s="1"/>
  <c r="AJ124" i="3" a="1"/>
  <c r="AJ124" i="3" s="1"/>
  <c r="AK124" i="3" s="1"/>
  <c r="AI124" i="3"/>
  <c r="AF124" i="3"/>
  <c r="AB124" i="3"/>
  <c r="Y124" i="3"/>
  <c r="T124" i="3"/>
  <c r="AN124" i="3" s="1"/>
  <c r="H124" i="3"/>
  <c r="A124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S123" i="3"/>
  <c r="AP123" i="3"/>
  <c r="AO123" i="3"/>
  <c r="AM123" i="3"/>
  <c r="AJ123" i="3" a="1"/>
  <c r="AJ123" i="3" s="1"/>
  <c r="AK123" i="3" s="1"/>
  <c r="AI123" i="3"/>
  <c r="AF123" i="3"/>
  <c r="AB123" i="3"/>
  <c r="Y123" i="3"/>
  <c r="T123" i="3"/>
  <c r="AN123" i="3" s="1"/>
  <c r="H123" i="3"/>
  <c r="A123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S122" i="3"/>
  <c r="AP122" i="3"/>
  <c r="AO122" i="3"/>
  <c r="AM122" i="3"/>
  <c r="AJ122" i="3" a="1"/>
  <c r="AJ122" i="3" s="1"/>
  <c r="AK122" i="3" s="1"/>
  <c r="AI122" i="3"/>
  <c r="AF122" i="3"/>
  <c r="AB122" i="3"/>
  <c r="Y122" i="3"/>
  <c r="T122" i="3"/>
  <c r="AN122" i="3" s="1"/>
  <c r="H122" i="3"/>
  <c r="A122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S121" i="3"/>
  <c r="AP121" i="3"/>
  <c r="AO121" i="3"/>
  <c r="AM121" i="3"/>
  <c r="AJ121" i="3" a="1"/>
  <c r="AJ121" i="3"/>
  <c r="AK121" i="3" s="1"/>
  <c r="AI121" i="3"/>
  <c r="AF121" i="3"/>
  <c r="AB121" i="3"/>
  <c r="Y121" i="3"/>
  <c r="T121" i="3"/>
  <c r="AN121" i="3" s="1"/>
  <c r="H121" i="3"/>
  <c r="A121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S120" i="3"/>
  <c r="AP120" i="3"/>
  <c r="AO120" i="3"/>
  <c r="AM120" i="3"/>
  <c r="AJ120" i="3" a="1"/>
  <c r="AJ120" i="3"/>
  <c r="AK120" i="3" s="1"/>
  <c r="AI120" i="3"/>
  <c r="AF120" i="3"/>
  <c r="AB120" i="3"/>
  <c r="Y120" i="3"/>
  <c r="T120" i="3"/>
  <c r="AL120" i="3" s="1"/>
  <c r="H120" i="3"/>
  <c r="A120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S119" i="3"/>
  <c r="AP119" i="3"/>
  <c r="AO119" i="3"/>
  <c r="AN119" i="3"/>
  <c r="AM119" i="3"/>
  <c r="AL119" i="3"/>
  <c r="AQ119" i="3" s="1"/>
  <c r="AK119" i="3"/>
  <c r="AJ119" i="3" a="1"/>
  <c r="AJ119" i="3"/>
  <c r="AI119" i="3"/>
  <c r="AF119" i="3"/>
  <c r="AB119" i="3"/>
  <c r="Y119" i="3"/>
  <c r="T119" i="3"/>
  <c r="H119" i="3"/>
  <c r="A119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S118" i="3"/>
  <c r="AP118" i="3"/>
  <c r="AO118" i="3"/>
  <c r="AN118" i="3"/>
  <c r="AM118" i="3"/>
  <c r="AL118" i="3"/>
  <c r="AQ118" i="3" s="1"/>
  <c r="AJ118" i="3" a="1"/>
  <c r="AJ118" i="3"/>
  <c r="AK118" i="3" s="1"/>
  <c r="AI118" i="3"/>
  <c r="AF118" i="3"/>
  <c r="AB118" i="3"/>
  <c r="Y118" i="3"/>
  <c r="T118" i="3"/>
  <c r="H118" i="3"/>
  <c r="A118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S117" i="3"/>
  <c r="AP117" i="3"/>
  <c r="AO117" i="3"/>
  <c r="AN117" i="3"/>
  <c r="AQ117" i="3" s="1"/>
  <c r="AM117" i="3"/>
  <c r="AL117" i="3"/>
  <c r="AJ117" i="3" a="1"/>
  <c r="AJ117" i="3"/>
  <c r="AK117" i="3" s="1"/>
  <c r="AI117" i="3"/>
  <c r="AF117" i="3"/>
  <c r="AB117" i="3"/>
  <c r="Y117" i="3"/>
  <c r="T117" i="3"/>
  <c r="H117" i="3"/>
  <c r="A117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S116" i="3"/>
  <c r="AP116" i="3"/>
  <c r="AO116" i="3"/>
  <c r="AM116" i="3"/>
  <c r="AL116" i="3"/>
  <c r="AJ116" i="3" a="1"/>
  <c r="AJ116" i="3" s="1"/>
  <c r="AK116" i="3" s="1"/>
  <c r="AI116" i="3"/>
  <c r="AF116" i="3"/>
  <c r="AB116" i="3"/>
  <c r="Y116" i="3"/>
  <c r="T116" i="3"/>
  <c r="AN116" i="3" s="1"/>
  <c r="H116" i="3"/>
  <c r="A116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S115" i="3"/>
  <c r="AP115" i="3"/>
  <c r="AO115" i="3"/>
  <c r="AM115" i="3"/>
  <c r="AJ115" i="3" a="1"/>
  <c r="AJ115" i="3" s="1"/>
  <c r="AK115" i="3" s="1"/>
  <c r="AI115" i="3"/>
  <c r="AF115" i="3"/>
  <c r="AB115" i="3"/>
  <c r="Y115" i="3"/>
  <c r="T115" i="3"/>
  <c r="AN115" i="3" s="1"/>
  <c r="H115" i="3"/>
  <c r="A115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S114" i="3"/>
  <c r="AP114" i="3"/>
  <c r="AO114" i="3"/>
  <c r="AM114" i="3"/>
  <c r="AJ114" i="3" a="1"/>
  <c r="AJ114" i="3" s="1"/>
  <c r="AK114" i="3" s="1"/>
  <c r="AI114" i="3"/>
  <c r="AF114" i="3"/>
  <c r="AB114" i="3"/>
  <c r="Y114" i="3"/>
  <c r="T114" i="3"/>
  <c r="AN114" i="3" s="1"/>
  <c r="H114" i="3"/>
  <c r="A114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S113" i="3"/>
  <c r="AP113" i="3"/>
  <c r="AO113" i="3"/>
  <c r="AM113" i="3"/>
  <c r="AJ113" i="3" a="1"/>
  <c r="AJ113" i="3"/>
  <c r="AK113" i="3" s="1"/>
  <c r="AI113" i="3"/>
  <c r="AF113" i="3"/>
  <c r="AB113" i="3"/>
  <c r="Y113" i="3"/>
  <c r="T113" i="3"/>
  <c r="AN113" i="3" s="1"/>
  <c r="H113" i="3"/>
  <c r="A113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S112" i="3"/>
  <c r="AP112" i="3"/>
  <c r="AO112" i="3"/>
  <c r="AM112" i="3"/>
  <c r="AJ112" i="3" a="1"/>
  <c r="AJ112" i="3"/>
  <c r="AK112" i="3" s="1"/>
  <c r="AI112" i="3"/>
  <c r="AF112" i="3"/>
  <c r="AB112" i="3"/>
  <c r="Y112" i="3"/>
  <c r="T112" i="3"/>
  <c r="AL112" i="3" s="1"/>
  <c r="H112" i="3"/>
  <c r="A112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S111" i="3"/>
  <c r="AP111" i="3"/>
  <c r="AO111" i="3"/>
  <c r="AN111" i="3"/>
  <c r="AM111" i="3"/>
  <c r="AL111" i="3"/>
  <c r="AQ111" i="3" s="1"/>
  <c r="AK111" i="3"/>
  <c r="AJ111" i="3" a="1"/>
  <c r="AJ111" i="3"/>
  <c r="AI111" i="3"/>
  <c r="AF111" i="3"/>
  <c r="AB111" i="3"/>
  <c r="Y111" i="3"/>
  <c r="T111" i="3"/>
  <c r="H111" i="3"/>
  <c r="A111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S110" i="3"/>
  <c r="AP110" i="3"/>
  <c r="AO110" i="3"/>
  <c r="AN110" i="3"/>
  <c r="AM110" i="3"/>
  <c r="AL110" i="3"/>
  <c r="AQ110" i="3" s="1"/>
  <c r="AJ110" i="3" a="1"/>
  <c r="AJ110" i="3"/>
  <c r="AK110" i="3" s="1"/>
  <c r="AI110" i="3"/>
  <c r="AF110" i="3"/>
  <c r="AB110" i="3"/>
  <c r="Y110" i="3"/>
  <c r="T110" i="3"/>
  <c r="H110" i="3"/>
  <c r="A110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S109" i="3"/>
  <c r="AP109" i="3"/>
  <c r="AO109" i="3"/>
  <c r="AN109" i="3"/>
  <c r="AQ109" i="3" s="1"/>
  <c r="AM109" i="3"/>
  <c r="AL109" i="3"/>
  <c r="AJ109" i="3" a="1"/>
  <c r="AJ109" i="3"/>
  <c r="AK109" i="3" s="1"/>
  <c r="AI109" i="3"/>
  <c r="AF109" i="3"/>
  <c r="AB109" i="3"/>
  <c r="Y109" i="3"/>
  <c r="T109" i="3"/>
  <c r="H109" i="3"/>
  <c r="A109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S108" i="3"/>
  <c r="AP108" i="3"/>
  <c r="AO108" i="3"/>
  <c r="AN108" i="3"/>
  <c r="AM108" i="3"/>
  <c r="AL108" i="3"/>
  <c r="AQ108" i="3" s="1"/>
  <c r="AJ108" i="3" a="1"/>
  <c r="AJ108" i="3" s="1"/>
  <c r="AK108" i="3" s="1"/>
  <c r="AI108" i="3"/>
  <c r="AF108" i="3"/>
  <c r="AB108" i="3"/>
  <c r="Y108" i="3"/>
  <c r="T108" i="3"/>
  <c r="H108" i="3"/>
  <c r="A108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S107" i="3"/>
  <c r="AP107" i="3"/>
  <c r="AO107" i="3"/>
  <c r="AN107" i="3"/>
  <c r="AM107" i="3"/>
  <c r="AJ107" i="3" a="1"/>
  <c r="AJ107" i="3" s="1"/>
  <c r="AK107" i="3" s="1"/>
  <c r="AI107" i="3"/>
  <c r="AF107" i="3"/>
  <c r="AB107" i="3"/>
  <c r="Y107" i="3"/>
  <c r="T107" i="3"/>
  <c r="AL107" i="3" s="1"/>
  <c r="AQ107" i="3" s="1"/>
  <c r="H107" i="3"/>
  <c r="A107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S106" i="3"/>
  <c r="AP106" i="3"/>
  <c r="AO106" i="3"/>
  <c r="AN106" i="3"/>
  <c r="AM106" i="3"/>
  <c r="AJ106" i="3" a="1"/>
  <c r="AJ106" i="3" s="1"/>
  <c r="AK106" i="3" s="1"/>
  <c r="AI106" i="3"/>
  <c r="AF106" i="3"/>
  <c r="AB106" i="3"/>
  <c r="Y106" i="3"/>
  <c r="T106" i="3"/>
  <c r="AL106" i="3" s="1"/>
  <c r="AQ106" i="3" s="1"/>
  <c r="H106" i="3"/>
  <c r="A106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S105" i="3"/>
  <c r="AP105" i="3"/>
  <c r="AO105" i="3"/>
  <c r="AQ105" i="3" s="1"/>
  <c r="AN105" i="3"/>
  <c r="AM105" i="3"/>
  <c r="AJ105" i="3" a="1"/>
  <c r="AJ105" i="3"/>
  <c r="AK105" i="3" s="1"/>
  <c r="AI105" i="3"/>
  <c r="AF105" i="3"/>
  <c r="AB105" i="3"/>
  <c r="Y105" i="3"/>
  <c r="T105" i="3"/>
  <c r="AL105" i="3" s="1"/>
  <c r="H105" i="3"/>
  <c r="A105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S104" i="3"/>
  <c r="AP104" i="3"/>
  <c r="AO104" i="3"/>
  <c r="AN104" i="3"/>
  <c r="AM104" i="3"/>
  <c r="AJ104" i="3" a="1"/>
  <c r="AJ104" i="3"/>
  <c r="AK104" i="3" s="1"/>
  <c r="AI104" i="3"/>
  <c r="AF104" i="3"/>
  <c r="AB104" i="3"/>
  <c r="Y104" i="3"/>
  <c r="T104" i="3"/>
  <c r="AL104" i="3" s="1"/>
  <c r="H104" i="3"/>
  <c r="A104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S103" i="3"/>
  <c r="AP103" i="3"/>
  <c r="AO103" i="3"/>
  <c r="AN103" i="3"/>
  <c r="AM103" i="3"/>
  <c r="AL103" i="3"/>
  <c r="AQ103" i="3" s="1"/>
  <c r="AK103" i="3"/>
  <c r="AJ103" i="3" a="1"/>
  <c r="AJ103" i="3"/>
  <c r="AI103" i="3"/>
  <c r="AF103" i="3"/>
  <c r="AB103" i="3"/>
  <c r="Y103" i="3"/>
  <c r="T103" i="3"/>
  <c r="H103" i="3"/>
  <c r="A103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S102" i="3"/>
  <c r="AP102" i="3"/>
  <c r="AO102" i="3"/>
  <c r="AN102" i="3"/>
  <c r="AM102" i="3"/>
  <c r="AL102" i="3"/>
  <c r="AQ102" i="3" s="1"/>
  <c r="AJ102" i="3" a="1"/>
  <c r="AJ102" i="3"/>
  <c r="AK102" i="3" s="1"/>
  <c r="AI102" i="3"/>
  <c r="AF102" i="3"/>
  <c r="AB102" i="3"/>
  <c r="Y102" i="3"/>
  <c r="T102" i="3"/>
  <c r="H102" i="3"/>
  <c r="A102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S101" i="3"/>
  <c r="AP101" i="3"/>
  <c r="AO101" i="3"/>
  <c r="AN101" i="3"/>
  <c r="AQ101" i="3" s="1"/>
  <c r="AM101" i="3"/>
  <c r="AL101" i="3"/>
  <c r="AJ101" i="3" a="1"/>
  <c r="AJ101" i="3"/>
  <c r="AK101" i="3" s="1"/>
  <c r="AI101" i="3"/>
  <c r="AF101" i="3"/>
  <c r="AB101" i="3"/>
  <c r="Y101" i="3"/>
  <c r="T101" i="3"/>
  <c r="H101" i="3"/>
  <c r="A101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S100" i="3"/>
  <c r="AP100" i="3"/>
  <c r="AO100" i="3"/>
  <c r="AN100" i="3"/>
  <c r="AM100" i="3"/>
  <c r="AL100" i="3"/>
  <c r="AQ100" i="3" s="1"/>
  <c r="AJ100" i="3" a="1"/>
  <c r="AJ100" i="3" s="1"/>
  <c r="AK100" i="3" s="1"/>
  <c r="AI100" i="3"/>
  <c r="AF100" i="3"/>
  <c r="AB100" i="3"/>
  <c r="Y100" i="3"/>
  <c r="T100" i="3"/>
  <c r="H100" i="3"/>
  <c r="A100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S99" i="3"/>
  <c r="AP99" i="3"/>
  <c r="AO99" i="3"/>
  <c r="AN99" i="3"/>
  <c r="AM99" i="3"/>
  <c r="AJ99" i="3" a="1"/>
  <c r="AJ99" i="3" s="1"/>
  <c r="AK99" i="3" s="1"/>
  <c r="AI99" i="3"/>
  <c r="AF99" i="3"/>
  <c r="AB99" i="3"/>
  <c r="Y99" i="3"/>
  <c r="T99" i="3"/>
  <c r="AL99" i="3" s="1"/>
  <c r="AQ99" i="3" s="1"/>
  <c r="H99" i="3"/>
  <c r="A99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S98" i="3"/>
  <c r="AQ98" i="3"/>
  <c r="AP98" i="3"/>
  <c r="AO98" i="3"/>
  <c r="AN98" i="3"/>
  <c r="AM98" i="3"/>
  <c r="AJ98" i="3" a="1"/>
  <c r="AJ98" i="3" s="1"/>
  <c r="AK98" i="3" s="1"/>
  <c r="AI98" i="3"/>
  <c r="AF98" i="3"/>
  <c r="AB98" i="3"/>
  <c r="Y98" i="3"/>
  <c r="T98" i="3"/>
  <c r="AL98" i="3" s="1"/>
  <c r="H98" i="3"/>
  <c r="A98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S97" i="3"/>
  <c r="AP97" i="3"/>
  <c r="AO97" i="3"/>
  <c r="AQ97" i="3" s="1"/>
  <c r="AN97" i="3"/>
  <c r="AM97" i="3"/>
  <c r="AJ97" i="3" a="1"/>
  <c r="AJ97" i="3"/>
  <c r="AK97" i="3" s="1"/>
  <c r="AI97" i="3"/>
  <c r="AF97" i="3"/>
  <c r="AB97" i="3"/>
  <c r="Y97" i="3"/>
  <c r="T97" i="3"/>
  <c r="AL97" i="3" s="1"/>
  <c r="H97" i="3"/>
  <c r="A97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S96" i="3"/>
  <c r="AP96" i="3"/>
  <c r="AO96" i="3"/>
  <c r="AN96" i="3"/>
  <c r="AM96" i="3"/>
  <c r="AJ96" i="3" a="1"/>
  <c r="AJ96" i="3"/>
  <c r="AK96" i="3" s="1"/>
  <c r="AI96" i="3"/>
  <c r="AF96" i="3"/>
  <c r="AB96" i="3"/>
  <c r="Y96" i="3"/>
  <c r="T96" i="3"/>
  <c r="AL96" i="3" s="1"/>
  <c r="H96" i="3"/>
  <c r="A96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S95" i="3"/>
  <c r="AP95" i="3"/>
  <c r="AO95" i="3"/>
  <c r="AN95" i="3"/>
  <c r="AM95" i="3"/>
  <c r="AL95" i="3"/>
  <c r="AQ95" i="3" s="1"/>
  <c r="AK95" i="3"/>
  <c r="AJ95" i="3" a="1"/>
  <c r="AJ95" i="3"/>
  <c r="AI95" i="3"/>
  <c r="AF95" i="3"/>
  <c r="AB95" i="3"/>
  <c r="Y95" i="3"/>
  <c r="T95" i="3"/>
  <c r="H95" i="3"/>
  <c r="A95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S94" i="3"/>
  <c r="AP94" i="3"/>
  <c r="AO94" i="3"/>
  <c r="AN94" i="3"/>
  <c r="AM94" i="3"/>
  <c r="AL94" i="3"/>
  <c r="AQ94" i="3" s="1"/>
  <c r="AK94" i="3"/>
  <c r="AJ94" i="3" a="1"/>
  <c r="AJ94" i="3"/>
  <c r="AI94" i="3"/>
  <c r="AF94" i="3"/>
  <c r="AB94" i="3"/>
  <c r="Y94" i="3"/>
  <c r="T94" i="3"/>
  <c r="H94" i="3"/>
  <c r="A94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S93" i="3"/>
  <c r="AP93" i="3"/>
  <c r="AO93" i="3"/>
  <c r="AN93" i="3"/>
  <c r="AQ93" i="3" s="1"/>
  <c r="AM93" i="3"/>
  <c r="AL93" i="3"/>
  <c r="AJ93" i="3" a="1"/>
  <c r="AJ93" i="3"/>
  <c r="AK93" i="3" s="1"/>
  <c r="AI93" i="3"/>
  <c r="AF93" i="3"/>
  <c r="AB93" i="3"/>
  <c r="Y93" i="3"/>
  <c r="T93" i="3"/>
  <c r="H93" i="3"/>
  <c r="A93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S92" i="3"/>
  <c r="AP92" i="3"/>
  <c r="AO92" i="3"/>
  <c r="AN92" i="3"/>
  <c r="AM92" i="3"/>
  <c r="AL92" i="3"/>
  <c r="AQ92" i="3" s="1"/>
  <c r="AJ92" i="3" a="1"/>
  <c r="AJ92" i="3" s="1"/>
  <c r="AK92" i="3" s="1"/>
  <c r="AI92" i="3"/>
  <c r="AF92" i="3"/>
  <c r="AB92" i="3"/>
  <c r="Y92" i="3"/>
  <c r="T92" i="3"/>
  <c r="H92" i="3"/>
  <c r="A92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S91" i="3"/>
  <c r="AP91" i="3"/>
  <c r="AO91" i="3"/>
  <c r="AN91" i="3"/>
  <c r="AM91" i="3"/>
  <c r="AJ91" i="3" a="1"/>
  <c r="AJ91" i="3" s="1"/>
  <c r="AK91" i="3" s="1"/>
  <c r="AI91" i="3"/>
  <c r="AF91" i="3"/>
  <c r="AB91" i="3"/>
  <c r="Y91" i="3"/>
  <c r="T91" i="3"/>
  <c r="AL91" i="3" s="1"/>
  <c r="AQ91" i="3" s="1"/>
  <c r="H91" i="3"/>
  <c r="A91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S90" i="3"/>
  <c r="AQ90" i="3"/>
  <c r="AP90" i="3"/>
  <c r="AO90" i="3"/>
  <c r="AN90" i="3"/>
  <c r="AM90" i="3"/>
  <c r="AJ90" i="3" a="1"/>
  <c r="AJ90" i="3" s="1"/>
  <c r="AK90" i="3" s="1"/>
  <c r="AI90" i="3"/>
  <c r="AF90" i="3"/>
  <c r="AB90" i="3"/>
  <c r="Y90" i="3"/>
  <c r="T90" i="3"/>
  <c r="AL90" i="3" s="1"/>
  <c r="H90" i="3"/>
  <c r="A90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S89" i="3"/>
  <c r="AP89" i="3"/>
  <c r="AO89" i="3"/>
  <c r="AN89" i="3"/>
  <c r="AM89" i="3"/>
  <c r="AJ89" i="3" a="1"/>
  <c r="AJ89" i="3"/>
  <c r="AK89" i="3" s="1"/>
  <c r="AI89" i="3"/>
  <c r="AF89" i="3"/>
  <c r="AB89" i="3"/>
  <c r="Y89" i="3"/>
  <c r="T89" i="3"/>
  <c r="AL89" i="3" s="1"/>
  <c r="AQ89" i="3" s="1"/>
  <c r="H89" i="3"/>
  <c r="A89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S88" i="3"/>
  <c r="AP88" i="3"/>
  <c r="AO88" i="3"/>
  <c r="AN88" i="3"/>
  <c r="AM88" i="3"/>
  <c r="AJ88" i="3" a="1"/>
  <c r="AJ88" i="3"/>
  <c r="AK88" i="3" s="1"/>
  <c r="AI88" i="3"/>
  <c r="AF88" i="3"/>
  <c r="AB88" i="3"/>
  <c r="Y88" i="3"/>
  <c r="T88" i="3"/>
  <c r="AL88" i="3" s="1"/>
  <c r="AQ88" i="3" s="1"/>
  <c r="H88" i="3"/>
  <c r="A88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S87" i="3"/>
  <c r="AP87" i="3"/>
  <c r="AO87" i="3"/>
  <c r="AN87" i="3"/>
  <c r="AM87" i="3"/>
  <c r="AL87" i="3"/>
  <c r="AQ87" i="3" s="1"/>
  <c r="AK87" i="3"/>
  <c r="AJ87" i="3" a="1"/>
  <c r="AJ87" i="3"/>
  <c r="AI87" i="3"/>
  <c r="AF87" i="3"/>
  <c r="AB87" i="3"/>
  <c r="Y87" i="3"/>
  <c r="T87" i="3"/>
  <c r="H87" i="3"/>
  <c r="A87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S86" i="3"/>
  <c r="AP86" i="3"/>
  <c r="AO86" i="3"/>
  <c r="AN86" i="3"/>
  <c r="AM86" i="3"/>
  <c r="AL86" i="3"/>
  <c r="AQ86" i="3" s="1"/>
  <c r="AJ86" i="3" a="1"/>
  <c r="AJ86" i="3"/>
  <c r="AK86" i="3" s="1"/>
  <c r="AI86" i="3"/>
  <c r="AF86" i="3"/>
  <c r="AB86" i="3"/>
  <c r="Y86" i="3"/>
  <c r="T86" i="3"/>
  <c r="H86" i="3"/>
  <c r="A86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S85" i="3"/>
  <c r="AP85" i="3"/>
  <c r="AO85" i="3"/>
  <c r="AN85" i="3"/>
  <c r="AQ85" i="3" s="1"/>
  <c r="AM85" i="3"/>
  <c r="AL85" i="3"/>
  <c r="AJ85" i="3" a="1"/>
  <c r="AJ85" i="3"/>
  <c r="AK85" i="3" s="1"/>
  <c r="AI85" i="3"/>
  <c r="AF85" i="3"/>
  <c r="AB85" i="3"/>
  <c r="Y85" i="3"/>
  <c r="T85" i="3"/>
  <c r="H85" i="3"/>
  <c r="A85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S84" i="3"/>
  <c r="AP84" i="3"/>
  <c r="AO84" i="3"/>
  <c r="AN84" i="3"/>
  <c r="AM84" i="3"/>
  <c r="AL84" i="3"/>
  <c r="AQ84" i="3" s="1"/>
  <c r="AJ84" i="3" a="1"/>
  <c r="AJ84" i="3" s="1"/>
  <c r="AK84" i="3" s="1"/>
  <c r="AI84" i="3"/>
  <c r="AF84" i="3"/>
  <c r="AB84" i="3"/>
  <c r="Y84" i="3"/>
  <c r="T84" i="3"/>
  <c r="H84" i="3"/>
  <c r="A84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S83" i="3"/>
  <c r="AP83" i="3"/>
  <c r="AO83" i="3"/>
  <c r="AN83" i="3"/>
  <c r="AM83" i="3"/>
  <c r="AJ83" i="3" a="1"/>
  <c r="AJ83" i="3" s="1"/>
  <c r="AK83" i="3" s="1"/>
  <c r="AI83" i="3"/>
  <c r="AF83" i="3"/>
  <c r="AB83" i="3"/>
  <c r="Y83" i="3"/>
  <c r="T83" i="3"/>
  <c r="AL83" i="3" s="1"/>
  <c r="AQ83" i="3" s="1"/>
  <c r="H83" i="3"/>
  <c r="A83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S82" i="3"/>
  <c r="AP82" i="3"/>
  <c r="AO82" i="3"/>
  <c r="AN82" i="3"/>
  <c r="AM82" i="3"/>
  <c r="AJ82" i="3" a="1"/>
  <c r="AJ82" i="3" s="1"/>
  <c r="AK82" i="3" s="1"/>
  <c r="AI82" i="3"/>
  <c r="AF82" i="3"/>
  <c r="AB82" i="3"/>
  <c r="Y82" i="3"/>
  <c r="T82" i="3"/>
  <c r="AL82" i="3" s="1"/>
  <c r="AQ82" i="3" s="1"/>
  <c r="H82" i="3"/>
  <c r="A82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S81" i="3"/>
  <c r="AP81" i="3"/>
  <c r="AO81" i="3"/>
  <c r="AN81" i="3"/>
  <c r="AM81" i="3"/>
  <c r="AJ81" i="3" a="1"/>
  <c r="AJ81" i="3"/>
  <c r="AK81" i="3" s="1"/>
  <c r="AI81" i="3"/>
  <c r="AF81" i="3"/>
  <c r="AB81" i="3"/>
  <c r="Y81" i="3"/>
  <c r="T81" i="3"/>
  <c r="AL81" i="3" s="1"/>
  <c r="AQ81" i="3" s="1"/>
  <c r="H81" i="3"/>
  <c r="A81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S80" i="3"/>
  <c r="AP80" i="3"/>
  <c r="AO80" i="3"/>
  <c r="AN80" i="3"/>
  <c r="AM80" i="3"/>
  <c r="AJ80" i="3" a="1"/>
  <c r="AJ80" i="3"/>
  <c r="AK80" i="3" s="1"/>
  <c r="AI80" i="3"/>
  <c r="AF80" i="3"/>
  <c r="AB80" i="3"/>
  <c r="Y80" i="3"/>
  <c r="T80" i="3"/>
  <c r="AL80" i="3" s="1"/>
  <c r="AQ80" i="3" s="1"/>
  <c r="H80" i="3"/>
  <c r="A80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S79" i="3"/>
  <c r="AP79" i="3"/>
  <c r="AO79" i="3"/>
  <c r="AN79" i="3"/>
  <c r="AM79" i="3"/>
  <c r="AL79" i="3"/>
  <c r="AK79" i="3"/>
  <c r="AJ79" i="3" a="1"/>
  <c r="AJ79" i="3"/>
  <c r="AI79" i="3"/>
  <c r="AF79" i="3"/>
  <c r="AB79" i="3"/>
  <c r="Y79" i="3"/>
  <c r="T79" i="3"/>
  <c r="H79" i="3"/>
  <c r="A79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S78" i="3"/>
  <c r="AP78" i="3"/>
  <c r="AO78" i="3"/>
  <c r="AN78" i="3"/>
  <c r="AM78" i="3"/>
  <c r="AL78" i="3"/>
  <c r="AQ78" i="3" s="1"/>
  <c r="AJ78" i="3" a="1"/>
  <c r="AJ78" i="3"/>
  <c r="AK78" i="3" s="1"/>
  <c r="AI78" i="3"/>
  <c r="AF78" i="3"/>
  <c r="AB78" i="3"/>
  <c r="Y78" i="3"/>
  <c r="T78" i="3"/>
  <c r="H78" i="3"/>
  <c r="A78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S77" i="3"/>
  <c r="AP77" i="3"/>
  <c r="AO77" i="3"/>
  <c r="AN77" i="3"/>
  <c r="AQ77" i="3" s="1"/>
  <c r="AM77" i="3"/>
  <c r="AL77" i="3"/>
  <c r="AJ77" i="3" a="1"/>
  <c r="AJ77" i="3"/>
  <c r="AK77" i="3" s="1"/>
  <c r="AI77" i="3"/>
  <c r="AF77" i="3"/>
  <c r="AB77" i="3"/>
  <c r="Y77" i="3"/>
  <c r="T77" i="3"/>
  <c r="H77" i="3"/>
  <c r="A77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S76" i="3"/>
  <c r="AP76" i="3"/>
  <c r="AO76" i="3"/>
  <c r="AN76" i="3"/>
  <c r="AM76" i="3"/>
  <c r="AL76" i="3"/>
  <c r="AQ76" i="3" s="1"/>
  <c r="AJ76" i="3" a="1"/>
  <c r="AJ76" i="3" s="1"/>
  <c r="AK76" i="3" s="1"/>
  <c r="AI76" i="3"/>
  <c r="AF76" i="3"/>
  <c r="AB76" i="3"/>
  <c r="Y76" i="3"/>
  <c r="T76" i="3"/>
  <c r="H76" i="3"/>
  <c r="A76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S75" i="3"/>
  <c r="AP75" i="3"/>
  <c r="AO75" i="3"/>
  <c r="AN75" i="3"/>
  <c r="AM75" i="3"/>
  <c r="AJ75" i="3" a="1"/>
  <c r="AJ75" i="3" s="1"/>
  <c r="AK75" i="3" s="1"/>
  <c r="AI75" i="3"/>
  <c r="AF75" i="3"/>
  <c r="AB75" i="3"/>
  <c r="Y75" i="3"/>
  <c r="T75" i="3"/>
  <c r="AL75" i="3" s="1"/>
  <c r="AQ75" i="3" s="1"/>
  <c r="H75" i="3"/>
  <c r="A75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S74" i="3"/>
  <c r="AQ74" i="3"/>
  <c r="AP74" i="3"/>
  <c r="AO74" i="3"/>
  <c r="AN74" i="3"/>
  <c r="AM74" i="3"/>
  <c r="AJ74" i="3" a="1"/>
  <c r="AJ74" i="3" s="1"/>
  <c r="AK74" i="3" s="1"/>
  <c r="AI74" i="3"/>
  <c r="AF74" i="3"/>
  <c r="AB74" i="3"/>
  <c r="Y74" i="3"/>
  <c r="T74" i="3"/>
  <c r="AL74" i="3" s="1"/>
  <c r="H74" i="3"/>
  <c r="A74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S73" i="3"/>
  <c r="AP73" i="3"/>
  <c r="AO73" i="3"/>
  <c r="AN73" i="3"/>
  <c r="AM73" i="3"/>
  <c r="AJ73" i="3" a="1"/>
  <c r="AJ73" i="3"/>
  <c r="AK73" i="3" s="1"/>
  <c r="AI73" i="3"/>
  <c r="AF73" i="3"/>
  <c r="AB73" i="3"/>
  <c r="Y73" i="3"/>
  <c r="T73" i="3"/>
  <c r="AL73" i="3" s="1"/>
  <c r="AQ73" i="3" s="1"/>
  <c r="H73" i="3"/>
  <c r="A73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S72" i="3"/>
  <c r="AP72" i="3"/>
  <c r="AO72" i="3"/>
  <c r="AN72" i="3"/>
  <c r="AM72" i="3"/>
  <c r="AJ72" i="3" a="1"/>
  <c r="AJ72" i="3"/>
  <c r="AK72" i="3" s="1"/>
  <c r="AI72" i="3"/>
  <c r="AF72" i="3"/>
  <c r="AB72" i="3"/>
  <c r="Y72" i="3"/>
  <c r="T72" i="3"/>
  <c r="AL72" i="3" s="1"/>
  <c r="H72" i="3"/>
  <c r="A72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S71" i="3"/>
  <c r="AP71" i="3"/>
  <c r="AO71" i="3"/>
  <c r="AN71" i="3"/>
  <c r="AM71" i="3"/>
  <c r="AL71" i="3"/>
  <c r="AQ71" i="3" s="1"/>
  <c r="AK71" i="3"/>
  <c r="AJ71" i="3" a="1"/>
  <c r="AJ71" i="3"/>
  <c r="AI71" i="3"/>
  <c r="AF71" i="3"/>
  <c r="AB71" i="3"/>
  <c r="Y71" i="3"/>
  <c r="T71" i="3"/>
  <c r="H71" i="3"/>
  <c r="A71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S70" i="3"/>
  <c r="AP70" i="3"/>
  <c r="AO70" i="3"/>
  <c r="AN70" i="3"/>
  <c r="AM70" i="3"/>
  <c r="AL70" i="3"/>
  <c r="AQ70" i="3" s="1"/>
  <c r="AJ70" i="3" a="1"/>
  <c r="AJ70" i="3"/>
  <c r="AK70" i="3" s="1"/>
  <c r="AI70" i="3"/>
  <c r="AF70" i="3"/>
  <c r="AB70" i="3"/>
  <c r="Y70" i="3"/>
  <c r="T70" i="3"/>
  <c r="H70" i="3"/>
  <c r="A70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S69" i="3"/>
  <c r="AP69" i="3"/>
  <c r="AO69" i="3"/>
  <c r="AN69" i="3"/>
  <c r="AQ69" i="3" s="1"/>
  <c r="AM69" i="3"/>
  <c r="AL69" i="3"/>
  <c r="AJ69" i="3" a="1"/>
  <c r="AJ69" i="3"/>
  <c r="AK69" i="3" s="1"/>
  <c r="AI69" i="3"/>
  <c r="AF69" i="3"/>
  <c r="AB69" i="3"/>
  <c r="Y69" i="3"/>
  <c r="T69" i="3"/>
  <c r="H69" i="3"/>
  <c r="A69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S68" i="3"/>
  <c r="AP68" i="3"/>
  <c r="AO68" i="3"/>
  <c r="AN68" i="3"/>
  <c r="AM68" i="3"/>
  <c r="AL68" i="3"/>
  <c r="AQ68" i="3" s="1"/>
  <c r="AJ68" i="3" a="1"/>
  <c r="AJ68" i="3" s="1"/>
  <c r="AK68" i="3" s="1"/>
  <c r="AI68" i="3"/>
  <c r="AF68" i="3"/>
  <c r="AB68" i="3"/>
  <c r="Y68" i="3"/>
  <c r="T68" i="3"/>
  <c r="H68" i="3"/>
  <c r="A68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S67" i="3"/>
  <c r="AP67" i="3"/>
  <c r="AO67" i="3"/>
  <c r="AN67" i="3"/>
  <c r="AM67" i="3"/>
  <c r="AJ67" i="3" a="1"/>
  <c r="AJ67" i="3" s="1"/>
  <c r="AK67" i="3" s="1"/>
  <c r="AI67" i="3"/>
  <c r="AF67" i="3"/>
  <c r="AB67" i="3"/>
  <c r="Y67" i="3"/>
  <c r="T67" i="3"/>
  <c r="AL67" i="3" s="1"/>
  <c r="AQ67" i="3" s="1"/>
  <c r="H67" i="3"/>
  <c r="A67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S66" i="3"/>
  <c r="AQ66" i="3"/>
  <c r="AP66" i="3"/>
  <c r="AO66" i="3"/>
  <c r="AN66" i="3"/>
  <c r="AM66" i="3"/>
  <c r="AJ66" i="3" a="1"/>
  <c r="AJ66" i="3" s="1"/>
  <c r="AK66" i="3" s="1"/>
  <c r="AI66" i="3"/>
  <c r="AF66" i="3"/>
  <c r="AB66" i="3"/>
  <c r="Y66" i="3"/>
  <c r="T66" i="3"/>
  <c r="AL66" i="3" s="1"/>
  <c r="H66" i="3"/>
  <c r="A66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S65" i="3"/>
  <c r="AQ65" i="3"/>
  <c r="AP65" i="3"/>
  <c r="AO65" i="3"/>
  <c r="AN65" i="3"/>
  <c r="AM65" i="3"/>
  <c r="AJ65" i="3" a="1"/>
  <c r="AJ65" i="3"/>
  <c r="AK65" i="3" s="1"/>
  <c r="AI65" i="3"/>
  <c r="AF65" i="3"/>
  <c r="AB65" i="3"/>
  <c r="Y65" i="3"/>
  <c r="T65" i="3"/>
  <c r="AL65" i="3" s="1"/>
  <c r="H65" i="3"/>
  <c r="A65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S64" i="3"/>
  <c r="AP64" i="3"/>
  <c r="AO64" i="3"/>
  <c r="AN64" i="3"/>
  <c r="AM64" i="3"/>
  <c r="AJ64" i="3" a="1"/>
  <c r="AJ64" i="3"/>
  <c r="AK64" i="3" s="1"/>
  <c r="AI64" i="3"/>
  <c r="AF64" i="3"/>
  <c r="AB64" i="3"/>
  <c r="Y64" i="3"/>
  <c r="T64" i="3"/>
  <c r="AL64" i="3" s="1"/>
  <c r="H64" i="3"/>
  <c r="A64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S63" i="3"/>
  <c r="AP63" i="3"/>
  <c r="AO63" i="3"/>
  <c r="AN63" i="3"/>
  <c r="AM63" i="3"/>
  <c r="AL63" i="3"/>
  <c r="AK63" i="3"/>
  <c r="AJ63" i="3" a="1"/>
  <c r="AJ63" i="3"/>
  <c r="AI63" i="3"/>
  <c r="AF63" i="3"/>
  <c r="AB63" i="3"/>
  <c r="Y63" i="3"/>
  <c r="T63" i="3"/>
  <c r="H63" i="3"/>
  <c r="A63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S62" i="3"/>
  <c r="AP62" i="3"/>
  <c r="AO62" i="3"/>
  <c r="AN62" i="3"/>
  <c r="AM62" i="3"/>
  <c r="AL62" i="3"/>
  <c r="AQ62" i="3" s="1"/>
  <c r="AK62" i="3"/>
  <c r="AJ62" i="3" a="1"/>
  <c r="AJ62" i="3"/>
  <c r="AI62" i="3"/>
  <c r="AF62" i="3"/>
  <c r="AB62" i="3"/>
  <c r="Y62" i="3"/>
  <c r="T62" i="3"/>
  <c r="H62" i="3"/>
  <c r="A62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S61" i="3"/>
  <c r="AP61" i="3"/>
  <c r="AO61" i="3"/>
  <c r="AN61" i="3"/>
  <c r="AQ61" i="3" s="1"/>
  <c r="AM61" i="3"/>
  <c r="AL61" i="3"/>
  <c r="AJ61" i="3" a="1"/>
  <c r="AJ61" i="3"/>
  <c r="AK61" i="3" s="1"/>
  <c r="AI61" i="3"/>
  <c r="AF61" i="3"/>
  <c r="AB61" i="3"/>
  <c r="Y61" i="3"/>
  <c r="T61" i="3"/>
  <c r="H61" i="3"/>
  <c r="A61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S60" i="3"/>
  <c r="AP60" i="3"/>
  <c r="AO60" i="3"/>
  <c r="AN60" i="3"/>
  <c r="AM60" i="3"/>
  <c r="AL60" i="3"/>
  <c r="AQ60" i="3" s="1"/>
  <c r="AJ60" i="3" a="1"/>
  <c r="AJ60" i="3" s="1"/>
  <c r="AK60" i="3" s="1"/>
  <c r="AI60" i="3"/>
  <c r="AF60" i="3"/>
  <c r="AB60" i="3"/>
  <c r="Y60" i="3"/>
  <c r="T60" i="3"/>
  <c r="H60" i="3"/>
  <c r="A60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S59" i="3"/>
  <c r="AP59" i="3"/>
  <c r="AO59" i="3"/>
  <c r="AN59" i="3"/>
  <c r="AM59" i="3"/>
  <c r="AJ59" i="3" a="1"/>
  <c r="AJ59" i="3" s="1"/>
  <c r="AK59" i="3" s="1"/>
  <c r="AI59" i="3"/>
  <c r="AF59" i="3"/>
  <c r="AB59" i="3"/>
  <c r="Y59" i="3"/>
  <c r="T59" i="3"/>
  <c r="AL59" i="3" s="1"/>
  <c r="AQ59" i="3" s="1"/>
  <c r="H59" i="3"/>
  <c r="A59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S58" i="3"/>
  <c r="AP58" i="3"/>
  <c r="AO58" i="3"/>
  <c r="AN58" i="3"/>
  <c r="AM58" i="3"/>
  <c r="AJ58" i="3" a="1"/>
  <c r="AJ58" i="3" s="1"/>
  <c r="AK58" i="3" s="1"/>
  <c r="AI58" i="3"/>
  <c r="AF58" i="3"/>
  <c r="AB58" i="3"/>
  <c r="Y58" i="3"/>
  <c r="T58" i="3"/>
  <c r="AL58" i="3" s="1"/>
  <c r="AQ58" i="3" s="1"/>
  <c r="H58" i="3"/>
  <c r="A58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S57" i="3"/>
  <c r="AQ57" i="3"/>
  <c r="AP57" i="3"/>
  <c r="AO57" i="3"/>
  <c r="AN57" i="3"/>
  <c r="AM57" i="3"/>
  <c r="AJ57" i="3" a="1"/>
  <c r="AJ57" i="3"/>
  <c r="AK57" i="3" s="1"/>
  <c r="AI57" i="3"/>
  <c r="AF57" i="3"/>
  <c r="AB57" i="3"/>
  <c r="Y57" i="3"/>
  <c r="T57" i="3"/>
  <c r="AL57" i="3" s="1"/>
  <c r="H57" i="3"/>
  <c r="A57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S56" i="3"/>
  <c r="AP56" i="3"/>
  <c r="AO56" i="3"/>
  <c r="AN56" i="3"/>
  <c r="AM56" i="3"/>
  <c r="AJ56" i="3" a="1"/>
  <c r="AJ56" i="3"/>
  <c r="AK56" i="3" s="1"/>
  <c r="AI56" i="3"/>
  <c r="AF56" i="3"/>
  <c r="AB56" i="3"/>
  <c r="Y56" i="3"/>
  <c r="T56" i="3"/>
  <c r="AL56" i="3" s="1"/>
  <c r="H56" i="3"/>
  <c r="A56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S55" i="3"/>
  <c r="AP55" i="3"/>
  <c r="AO55" i="3"/>
  <c r="AN55" i="3"/>
  <c r="AM55" i="3"/>
  <c r="AL55" i="3"/>
  <c r="AK55" i="3"/>
  <c r="AJ55" i="3" a="1"/>
  <c r="AJ55" i="3"/>
  <c r="AI55" i="3"/>
  <c r="AF55" i="3"/>
  <c r="AB55" i="3"/>
  <c r="Y55" i="3"/>
  <c r="T55" i="3"/>
  <c r="H55" i="3"/>
  <c r="A55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S54" i="3"/>
  <c r="AP54" i="3"/>
  <c r="AO54" i="3"/>
  <c r="AN54" i="3"/>
  <c r="AM54" i="3"/>
  <c r="AL54" i="3"/>
  <c r="AQ54" i="3" s="1"/>
  <c r="AK54" i="3"/>
  <c r="AJ54" i="3" a="1"/>
  <c r="AJ54" i="3"/>
  <c r="AI54" i="3"/>
  <c r="AF54" i="3"/>
  <c r="AB54" i="3"/>
  <c r="Y54" i="3"/>
  <c r="T54" i="3"/>
  <c r="H54" i="3"/>
  <c r="A54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S53" i="3"/>
  <c r="AP53" i="3"/>
  <c r="AO53" i="3"/>
  <c r="AN53" i="3"/>
  <c r="AM53" i="3"/>
  <c r="AL53" i="3"/>
  <c r="AQ53" i="3" s="1"/>
  <c r="AJ53" i="3" a="1"/>
  <c r="AJ53" i="3"/>
  <c r="AK53" i="3" s="1"/>
  <c r="AI53" i="3"/>
  <c r="AF53" i="3"/>
  <c r="AB53" i="3"/>
  <c r="Y53" i="3"/>
  <c r="T53" i="3"/>
  <c r="H53" i="3"/>
  <c r="A53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S52" i="3"/>
  <c r="AP52" i="3"/>
  <c r="AO52" i="3"/>
  <c r="AN52" i="3"/>
  <c r="AM52" i="3"/>
  <c r="AL52" i="3"/>
  <c r="AQ52" i="3" s="1"/>
  <c r="AJ52" i="3" a="1"/>
  <c r="AJ52" i="3" s="1"/>
  <c r="AK52" i="3" s="1"/>
  <c r="AI52" i="3"/>
  <c r="AF52" i="3"/>
  <c r="AB52" i="3"/>
  <c r="Y52" i="3"/>
  <c r="T52" i="3"/>
  <c r="H52" i="3"/>
  <c r="A52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S51" i="3"/>
  <c r="AP51" i="3"/>
  <c r="AO51" i="3"/>
  <c r="AN51" i="3"/>
  <c r="AM51" i="3"/>
  <c r="AJ51" i="3" a="1"/>
  <c r="AJ51" i="3" s="1"/>
  <c r="AK51" i="3" s="1"/>
  <c r="AI51" i="3"/>
  <c r="AF51" i="3"/>
  <c r="AB51" i="3"/>
  <c r="Y51" i="3"/>
  <c r="T51" i="3"/>
  <c r="AL51" i="3" s="1"/>
  <c r="AQ51" i="3" s="1"/>
  <c r="H51" i="3"/>
  <c r="A51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S50" i="3"/>
  <c r="AQ50" i="3"/>
  <c r="AP50" i="3"/>
  <c r="AO50" i="3"/>
  <c r="AN50" i="3"/>
  <c r="AM50" i="3"/>
  <c r="AJ50" i="3" a="1"/>
  <c r="AJ50" i="3" s="1"/>
  <c r="AK50" i="3" s="1"/>
  <c r="AI50" i="3"/>
  <c r="AF50" i="3"/>
  <c r="AB50" i="3"/>
  <c r="Y50" i="3"/>
  <c r="T50" i="3"/>
  <c r="AL50" i="3" s="1"/>
  <c r="H50" i="3"/>
  <c r="A50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S49" i="3"/>
  <c r="AP49" i="3"/>
  <c r="AO49" i="3"/>
  <c r="AN49" i="3"/>
  <c r="AM49" i="3"/>
  <c r="AJ49" i="3" a="1"/>
  <c r="AJ49" i="3"/>
  <c r="AK49" i="3" s="1"/>
  <c r="AI49" i="3"/>
  <c r="AF49" i="3"/>
  <c r="AB49" i="3"/>
  <c r="Y49" i="3"/>
  <c r="T49" i="3"/>
  <c r="AL49" i="3" s="1"/>
  <c r="AQ49" i="3" s="1"/>
  <c r="H49" i="3"/>
  <c r="A49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S48" i="3"/>
  <c r="AP48" i="3"/>
  <c r="AO48" i="3"/>
  <c r="AN48" i="3"/>
  <c r="AM48" i="3"/>
  <c r="AJ48" i="3" a="1"/>
  <c r="AJ48" i="3"/>
  <c r="AK48" i="3" s="1"/>
  <c r="AI48" i="3"/>
  <c r="AF48" i="3"/>
  <c r="AB48" i="3"/>
  <c r="Y48" i="3"/>
  <c r="T48" i="3"/>
  <c r="AL48" i="3" s="1"/>
  <c r="AQ48" i="3" s="1"/>
  <c r="H48" i="3"/>
  <c r="A48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S47" i="3"/>
  <c r="AP47" i="3"/>
  <c r="AO47" i="3"/>
  <c r="AN47" i="3"/>
  <c r="AM47" i="3"/>
  <c r="AL47" i="3"/>
  <c r="AQ47" i="3" s="1"/>
  <c r="AK47" i="3"/>
  <c r="AJ47" i="3" a="1"/>
  <c r="AJ47" i="3"/>
  <c r="AI47" i="3"/>
  <c r="AF47" i="3"/>
  <c r="AB47" i="3"/>
  <c r="Y47" i="3"/>
  <c r="T47" i="3"/>
  <c r="H47" i="3"/>
  <c r="A47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S46" i="3"/>
  <c r="AP46" i="3"/>
  <c r="AO46" i="3"/>
  <c r="AN46" i="3"/>
  <c r="AM46" i="3"/>
  <c r="AL46" i="3"/>
  <c r="AQ46" i="3" s="1"/>
  <c r="AJ46" i="3" a="1"/>
  <c r="AJ46" i="3"/>
  <c r="AK46" i="3" s="1"/>
  <c r="AI46" i="3"/>
  <c r="AF46" i="3"/>
  <c r="AB46" i="3"/>
  <c r="Y46" i="3"/>
  <c r="T46" i="3"/>
  <c r="H46" i="3"/>
  <c r="A46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S45" i="3"/>
  <c r="AP45" i="3"/>
  <c r="AO45" i="3"/>
  <c r="AN45" i="3"/>
  <c r="AM45" i="3"/>
  <c r="AL45" i="3"/>
  <c r="AQ45" i="3" s="1"/>
  <c r="AJ45" i="3" a="1"/>
  <c r="AJ45" i="3"/>
  <c r="AK45" i="3" s="1"/>
  <c r="AI45" i="3"/>
  <c r="AF45" i="3"/>
  <c r="AB45" i="3"/>
  <c r="Y45" i="3"/>
  <c r="T45" i="3"/>
  <c r="H45" i="3"/>
  <c r="A45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S44" i="3"/>
  <c r="AP44" i="3"/>
  <c r="AO44" i="3"/>
  <c r="AN44" i="3"/>
  <c r="AM44" i="3"/>
  <c r="AL44" i="3"/>
  <c r="AQ44" i="3" s="1"/>
  <c r="AJ44" i="3" a="1"/>
  <c r="AJ44" i="3" s="1"/>
  <c r="AK44" i="3" s="1"/>
  <c r="AI44" i="3"/>
  <c r="AF44" i="3"/>
  <c r="AB44" i="3"/>
  <c r="Y44" i="3"/>
  <c r="T44" i="3"/>
  <c r="H44" i="3"/>
  <c r="A44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S43" i="3"/>
  <c r="AP43" i="3"/>
  <c r="AO43" i="3"/>
  <c r="AN43" i="3"/>
  <c r="AM43" i="3"/>
  <c r="AJ43" i="3" a="1"/>
  <c r="AJ43" i="3" s="1"/>
  <c r="AK43" i="3" s="1"/>
  <c r="AI43" i="3"/>
  <c r="AF43" i="3"/>
  <c r="AB43" i="3"/>
  <c r="Y43" i="3"/>
  <c r="T43" i="3"/>
  <c r="AL43" i="3" s="1"/>
  <c r="AQ43" i="3" s="1"/>
  <c r="H43" i="3"/>
  <c r="A43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S42" i="3"/>
  <c r="AQ42" i="3"/>
  <c r="AP42" i="3"/>
  <c r="AO42" i="3"/>
  <c r="AN42" i="3"/>
  <c r="AM42" i="3"/>
  <c r="AJ42" i="3" a="1"/>
  <c r="AJ42" i="3" s="1"/>
  <c r="AK42" i="3" s="1"/>
  <c r="AI42" i="3"/>
  <c r="AF42" i="3"/>
  <c r="AB42" i="3"/>
  <c r="Y42" i="3"/>
  <c r="T42" i="3"/>
  <c r="AL42" i="3" s="1"/>
  <c r="H42" i="3"/>
  <c r="A42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S41" i="3"/>
  <c r="AQ41" i="3"/>
  <c r="AP41" i="3"/>
  <c r="AO41" i="3"/>
  <c r="AN41" i="3"/>
  <c r="AM41" i="3"/>
  <c r="AJ41" i="3" a="1"/>
  <c r="AJ41" i="3"/>
  <c r="AK41" i="3" s="1"/>
  <c r="AI41" i="3"/>
  <c r="AF41" i="3"/>
  <c r="AB41" i="3"/>
  <c r="Y41" i="3"/>
  <c r="T41" i="3"/>
  <c r="AL41" i="3" s="1"/>
  <c r="H41" i="3"/>
  <c r="A41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S40" i="3"/>
  <c r="AP40" i="3"/>
  <c r="AO40" i="3"/>
  <c r="AN40" i="3"/>
  <c r="AM40" i="3"/>
  <c r="AJ40" i="3" a="1"/>
  <c r="AJ40" i="3"/>
  <c r="AK40" i="3" s="1"/>
  <c r="AI40" i="3"/>
  <c r="AF40" i="3"/>
  <c r="AB40" i="3"/>
  <c r="Y40" i="3"/>
  <c r="T40" i="3"/>
  <c r="AL40" i="3" s="1"/>
  <c r="AQ40" i="3" s="1"/>
  <c r="H40" i="3"/>
  <c r="A40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S39" i="3"/>
  <c r="AP39" i="3"/>
  <c r="AO39" i="3"/>
  <c r="AN39" i="3"/>
  <c r="AM39" i="3"/>
  <c r="AL39" i="3"/>
  <c r="AK39" i="3"/>
  <c r="AJ39" i="3" a="1"/>
  <c r="AJ39" i="3"/>
  <c r="AI39" i="3"/>
  <c r="AF39" i="3"/>
  <c r="AB39" i="3"/>
  <c r="Y39" i="3"/>
  <c r="T39" i="3"/>
  <c r="H39" i="3"/>
  <c r="A39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S38" i="3"/>
  <c r="AP38" i="3"/>
  <c r="AO38" i="3"/>
  <c r="AN38" i="3"/>
  <c r="AM38" i="3"/>
  <c r="AL38" i="3"/>
  <c r="AQ38" i="3" s="1"/>
  <c r="AK38" i="3"/>
  <c r="AJ38" i="3" a="1"/>
  <c r="AJ38" i="3"/>
  <c r="AI38" i="3"/>
  <c r="AF38" i="3"/>
  <c r="AB38" i="3"/>
  <c r="Y38" i="3"/>
  <c r="T38" i="3"/>
  <c r="H38" i="3"/>
  <c r="A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S37" i="3"/>
  <c r="AP37" i="3"/>
  <c r="AO37" i="3"/>
  <c r="AN37" i="3"/>
  <c r="AM37" i="3"/>
  <c r="AL37" i="3"/>
  <c r="AQ37" i="3" s="1"/>
  <c r="AJ37" i="3" a="1"/>
  <c r="AJ37" i="3"/>
  <c r="AK37" i="3" s="1"/>
  <c r="AI37" i="3"/>
  <c r="AF37" i="3"/>
  <c r="AB37" i="3"/>
  <c r="Y37" i="3"/>
  <c r="T37" i="3"/>
  <c r="H37" i="3"/>
  <c r="A37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S36" i="3"/>
  <c r="AP36" i="3"/>
  <c r="AO36" i="3"/>
  <c r="AN36" i="3"/>
  <c r="AM36" i="3"/>
  <c r="AL36" i="3"/>
  <c r="AQ36" i="3" s="1"/>
  <c r="AJ36" i="3" a="1"/>
  <c r="AJ36" i="3" s="1"/>
  <c r="AK36" i="3" s="1"/>
  <c r="AI36" i="3"/>
  <c r="AF36" i="3"/>
  <c r="AB36" i="3"/>
  <c r="Y36" i="3"/>
  <c r="T36" i="3"/>
  <c r="H36" i="3"/>
  <c r="A36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S35" i="3"/>
  <c r="AP35" i="3"/>
  <c r="AO35" i="3"/>
  <c r="AN35" i="3"/>
  <c r="AM35" i="3"/>
  <c r="AJ35" i="3" a="1"/>
  <c r="AJ35" i="3" s="1"/>
  <c r="AK35" i="3" s="1"/>
  <c r="AI35" i="3"/>
  <c r="AF35" i="3"/>
  <c r="AB35" i="3"/>
  <c r="Y35" i="3"/>
  <c r="T35" i="3"/>
  <c r="AL35" i="3" s="1"/>
  <c r="AQ35" i="3" s="1"/>
  <c r="H35" i="3"/>
  <c r="A35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P34" i="3"/>
  <c r="AO34" i="3"/>
  <c r="AN34" i="3"/>
  <c r="AM34" i="3"/>
  <c r="AJ34" i="3" a="1"/>
  <c r="AJ34" i="3" s="1"/>
  <c r="AK34" i="3" s="1"/>
  <c r="AI34" i="3"/>
  <c r="AF34" i="3"/>
  <c r="AB34" i="3"/>
  <c r="Y34" i="3"/>
  <c r="T34" i="3"/>
  <c r="AL34" i="3" s="1"/>
  <c r="AQ34" i="3" s="1"/>
  <c r="H34" i="3"/>
  <c r="A34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S33" i="3"/>
  <c r="AP33" i="3"/>
  <c r="AO33" i="3"/>
  <c r="AN33" i="3"/>
  <c r="AM33" i="3"/>
  <c r="AJ33" i="3" a="1"/>
  <c r="AJ33" i="3"/>
  <c r="AK33" i="3" s="1"/>
  <c r="AI33" i="3"/>
  <c r="AF33" i="3"/>
  <c r="AB33" i="3"/>
  <c r="Y33" i="3"/>
  <c r="T33" i="3"/>
  <c r="AL33" i="3" s="1"/>
  <c r="AQ33" i="3" s="1"/>
  <c r="H33" i="3"/>
  <c r="A33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S32" i="3"/>
  <c r="AP32" i="3"/>
  <c r="AO32" i="3"/>
  <c r="AN32" i="3"/>
  <c r="AM32" i="3"/>
  <c r="AJ32" i="3" a="1"/>
  <c r="AJ32" i="3"/>
  <c r="AK32" i="3" s="1"/>
  <c r="AI32" i="3"/>
  <c r="AF32" i="3"/>
  <c r="AB32" i="3"/>
  <c r="Y32" i="3"/>
  <c r="T32" i="3"/>
  <c r="AL32" i="3" s="1"/>
  <c r="H32" i="3"/>
  <c r="A32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S31" i="3"/>
  <c r="AP31" i="3"/>
  <c r="AO31" i="3"/>
  <c r="AN31" i="3"/>
  <c r="AM31" i="3"/>
  <c r="AL31" i="3"/>
  <c r="AK31" i="3"/>
  <c r="AJ31" i="3" a="1"/>
  <c r="AJ31" i="3"/>
  <c r="AI31" i="3"/>
  <c r="AF31" i="3"/>
  <c r="AB31" i="3"/>
  <c r="Y31" i="3"/>
  <c r="T31" i="3"/>
  <c r="H31" i="3"/>
  <c r="A31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S30" i="3"/>
  <c r="AP30" i="3"/>
  <c r="AO30" i="3"/>
  <c r="AN30" i="3"/>
  <c r="AM30" i="3"/>
  <c r="AL30" i="3"/>
  <c r="AQ30" i="3" s="1"/>
  <c r="AK30" i="3"/>
  <c r="AJ30" i="3" a="1"/>
  <c r="AJ30" i="3"/>
  <c r="AI30" i="3"/>
  <c r="AF30" i="3"/>
  <c r="AB30" i="3"/>
  <c r="Y30" i="3"/>
  <c r="T30" i="3"/>
  <c r="H30" i="3"/>
  <c r="A30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S29" i="3"/>
  <c r="AP29" i="3"/>
  <c r="AO29" i="3"/>
  <c r="AN29" i="3"/>
  <c r="AM29" i="3"/>
  <c r="AL29" i="3"/>
  <c r="AJ29" i="3" a="1"/>
  <c r="AJ29" i="3"/>
  <c r="AK29" i="3" s="1"/>
  <c r="AI29" i="3"/>
  <c r="AF29" i="3"/>
  <c r="AB29" i="3"/>
  <c r="Y29" i="3"/>
  <c r="T29" i="3"/>
  <c r="H29" i="3"/>
  <c r="A29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S28" i="3"/>
  <c r="AP28" i="3"/>
  <c r="AO28" i="3"/>
  <c r="AN28" i="3"/>
  <c r="AM28" i="3"/>
  <c r="AL28" i="3"/>
  <c r="AQ28" i="3" s="1"/>
  <c r="AJ28" i="3" a="1"/>
  <c r="AJ28" i="3" s="1"/>
  <c r="AK28" i="3" s="1"/>
  <c r="AI28" i="3"/>
  <c r="AF28" i="3"/>
  <c r="AB28" i="3"/>
  <c r="Y28" i="3"/>
  <c r="T28" i="3"/>
  <c r="H28" i="3"/>
  <c r="A28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S27" i="3"/>
  <c r="AP27" i="3"/>
  <c r="AO27" i="3"/>
  <c r="AN27" i="3"/>
  <c r="AM27" i="3"/>
  <c r="AJ27" i="3" a="1"/>
  <c r="AJ27" i="3" s="1"/>
  <c r="AK27" i="3" s="1"/>
  <c r="AI27" i="3"/>
  <c r="AF27" i="3"/>
  <c r="AB27" i="3"/>
  <c r="Y27" i="3"/>
  <c r="T27" i="3"/>
  <c r="AL27" i="3" s="1"/>
  <c r="AQ27" i="3" s="1"/>
  <c r="H27" i="3"/>
  <c r="A27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S26" i="3"/>
  <c r="AP26" i="3"/>
  <c r="AO26" i="3"/>
  <c r="AN26" i="3"/>
  <c r="AM26" i="3"/>
  <c r="AJ26" i="3" a="1"/>
  <c r="AJ26" i="3" s="1"/>
  <c r="AK26" i="3" s="1"/>
  <c r="AI26" i="3"/>
  <c r="AF26" i="3"/>
  <c r="AB26" i="3"/>
  <c r="Y26" i="3"/>
  <c r="T26" i="3"/>
  <c r="AL26" i="3" s="1"/>
  <c r="AQ26" i="3" s="1"/>
  <c r="H26" i="3"/>
  <c r="A26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S25" i="3"/>
  <c r="AP25" i="3"/>
  <c r="AO25" i="3"/>
  <c r="AN25" i="3"/>
  <c r="AM25" i="3"/>
  <c r="AJ25" i="3" a="1"/>
  <c r="AJ25" i="3"/>
  <c r="AK25" i="3" s="1"/>
  <c r="AI25" i="3"/>
  <c r="AF25" i="3"/>
  <c r="AB25" i="3"/>
  <c r="Y25" i="3"/>
  <c r="T25" i="3"/>
  <c r="AL25" i="3" s="1"/>
  <c r="AQ25" i="3" s="1"/>
  <c r="H25" i="3"/>
  <c r="A25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S24" i="3"/>
  <c r="AP24" i="3"/>
  <c r="AO24" i="3"/>
  <c r="AN24" i="3"/>
  <c r="AM24" i="3"/>
  <c r="AJ24" i="3" a="1"/>
  <c r="AJ24" i="3"/>
  <c r="AK24" i="3" s="1"/>
  <c r="AI24" i="3"/>
  <c r="AF24" i="3"/>
  <c r="AB24" i="3"/>
  <c r="Y24" i="3"/>
  <c r="T24" i="3"/>
  <c r="AL24" i="3" s="1"/>
  <c r="H24" i="3"/>
  <c r="A24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S23" i="3"/>
  <c r="AP23" i="3"/>
  <c r="AO23" i="3"/>
  <c r="AN23" i="3"/>
  <c r="AM23" i="3"/>
  <c r="AL23" i="3"/>
  <c r="AQ23" i="3" s="1"/>
  <c r="AJ23" i="3" a="1"/>
  <c r="AJ23" i="3" s="1"/>
  <c r="AK23" i="3" s="1"/>
  <c r="AI23" i="3"/>
  <c r="AF23" i="3"/>
  <c r="AB23" i="3"/>
  <c r="Y23" i="3"/>
  <c r="T23" i="3"/>
  <c r="H23" i="3"/>
  <c r="A23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S22" i="3"/>
  <c r="AP22" i="3"/>
  <c r="AO22" i="3"/>
  <c r="AN22" i="3"/>
  <c r="AM22" i="3"/>
  <c r="AL22" i="3"/>
  <c r="AJ22" i="3" a="1"/>
  <c r="AJ22" i="3" s="1"/>
  <c r="AK22" i="3" s="1"/>
  <c r="AI22" i="3"/>
  <c r="AF22" i="3"/>
  <c r="AB22" i="3"/>
  <c r="Y22" i="3"/>
  <c r="T22" i="3"/>
  <c r="H22" i="3"/>
  <c r="A22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S21" i="3"/>
  <c r="AQ21" i="3"/>
  <c r="AP21" i="3"/>
  <c r="AO21" i="3"/>
  <c r="AN21" i="3"/>
  <c r="AM21" i="3"/>
  <c r="AL21" i="3"/>
  <c r="AJ21" i="3" a="1"/>
  <c r="AJ21" i="3" s="1"/>
  <c r="AK21" i="3" s="1"/>
  <c r="AI21" i="3"/>
  <c r="AF21" i="3"/>
  <c r="AB21" i="3"/>
  <c r="Y21" i="3"/>
  <c r="T21" i="3"/>
  <c r="H21" i="3"/>
  <c r="A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S20" i="3"/>
  <c r="AP20" i="3"/>
  <c r="AO20" i="3"/>
  <c r="AN20" i="3"/>
  <c r="AM20" i="3"/>
  <c r="AL20" i="3"/>
  <c r="AJ20" i="3" a="1"/>
  <c r="AJ20" i="3" s="1"/>
  <c r="AK20" i="3" s="1"/>
  <c r="AI20" i="3"/>
  <c r="AF20" i="3"/>
  <c r="AB20" i="3"/>
  <c r="Y20" i="3"/>
  <c r="T20" i="3"/>
  <c r="H20" i="3"/>
  <c r="A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S19" i="3"/>
  <c r="AP19" i="3"/>
  <c r="AO19" i="3"/>
  <c r="AN19" i="3"/>
  <c r="AM19" i="3"/>
  <c r="AJ19" i="3" a="1"/>
  <c r="AJ19" i="3" s="1"/>
  <c r="AK19" i="3" s="1"/>
  <c r="AI19" i="3"/>
  <c r="AF19" i="3"/>
  <c r="AB19" i="3"/>
  <c r="Y19" i="3"/>
  <c r="T19" i="3"/>
  <c r="AL19" i="3" s="1"/>
  <c r="H19" i="3"/>
  <c r="A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S18" i="3"/>
  <c r="AP18" i="3"/>
  <c r="AO18" i="3"/>
  <c r="AN18" i="3"/>
  <c r="AM18" i="3"/>
  <c r="AJ18" i="3" a="1"/>
  <c r="AJ18" i="3" s="1"/>
  <c r="AK18" i="3" s="1"/>
  <c r="AI18" i="3"/>
  <c r="AF18" i="3"/>
  <c r="AB18" i="3"/>
  <c r="Y18" i="3"/>
  <c r="T18" i="3"/>
  <c r="AL18" i="3" s="1"/>
  <c r="AQ18" i="3" s="1"/>
  <c r="H18" i="3"/>
  <c r="A18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S17" i="3"/>
  <c r="AP17" i="3"/>
  <c r="AO17" i="3"/>
  <c r="AQ17" i="3" s="1"/>
  <c r="AN17" i="3"/>
  <c r="AM17" i="3"/>
  <c r="AJ17" i="3" a="1"/>
  <c r="AJ17" i="3"/>
  <c r="AK17" i="3" s="1"/>
  <c r="AI17" i="3"/>
  <c r="AF17" i="3"/>
  <c r="AB17" i="3"/>
  <c r="Y17" i="3"/>
  <c r="T17" i="3"/>
  <c r="AL17" i="3" s="1"/>
  <c r="H17" i="3"/>
  <c r="A17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S16" i="3"/>
  <c r="AP16" i="3"/>
  <c r="AO16" i="3"/>
  <c r="AN16" i="3"/>
  <c r="AM16" i="3"/>
  <c r="AJ16" i="3" a="1"/>
  <c r="AJ16" i="3"/>
  <c r="AK16" i="3" s="1"/>
  <c r="AI16" i="3"/>
  <c r="AF16" i="3"/>
  <c r="AB16" i="3"/>
  <c r="Y16" i="3"/>
  <c r="T16" i="3"/>
  <c r="AL16" i="3" s="1"/>
  <c r="H16" i="3"/>
  <c r="A16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S15" i="3"/>
  <c r="AP15" i="3"/>
  <c r="AO15" i="3"/>
  <c r="AN15" i="3"/>
  <c r="AM15" i="3"/>
  <c r="AL15" i="3"/>
  <c r="AK15" i="3"/>
  <c r="AJ15" i="3" a="1"/>
  <c r="AJ15" i="3" s="1"/>
  <c r="AI15" i="3"/>
  <c r="AF15" i="3"/>
  <c r="AB15" i="3"/>
  <c r="Y15" i="3"/>
  <c r="T15" i="3"/>
  <c r="H15" i="3"/>
  <c r="A15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S14" i="3"/>
  <c r="AP14" i="3"/>
  <c r="AO14" i="3"/>
  <c r="AN14" i="3"/>
  <c r="AM14" i="3"/>
  <c r="AL14" i="3"/>
  <c r="AQ14" i="3" s="1"/>
  <c r="AJ14" i="3" a="1"/>
  <c r="AJ14" i="3"/>
  <c r="AK14" i="3" s="1"/>
  <c r="AI14" i="3"/>
  <c r="AF14" i="3"/>
  <c r="AB14" i="3"/>
  <c r="Y14" i="3"/>
  <c r="T14" i="3"/>
  <c r="H14" i="3"/>
  <c r="A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S13" i="3"/>
  <c r="AP13" i="3"/>
  <c r="AO13" i="3"/>
  <c r="AN13" i="3"/>
  <c r="AM13" i="3"/>
  <c r="AL13" i="3"/>
  <c r="AQ13" i="3" s="1"/>
  <c r="AJ13" i="3" a="1"/>
  <c r="AJ13" i="3"/>
  <c r="AK13" i="3" s="1"/>
  <c r="AI13" i="3"/>
  <c r="AF13" i="3"/>
  <c r="AB13" i="3"/>
  <c r="Y13" i="3"/>
  <c r="T13" i="3"/>
  <c r="H13" i="3"/>
  <c r="A13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S12" i="3"/>
  <c r="AQ12" i="3"/>
  <c r="AP12" i="3"/>
  <c r="AO12" i="3"/>
  <c r="AN12" i="3"/>
  <c r="AM12" i="3"/>
  <c r="AL12" i="3"/>
  <c r="AJ12" i="3" a="1"/>
  <c r="AJ12" i="3" s="1"/>
  <c r="AK12" i="3" s="1"/>
  <c r="AI12" i="3"/>
  <c r="AF12" i="3"/>
  <c r="AB12" i="3"/>
  <c r="Y12" i="3"/>
  <c r="T12" i="3"/>
  <c r="H12" i="3"/>
  <c r="A12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S11" i="3"/>
  <c r="AP11" i="3"/>
  <c r="AO11" i="3"/>
  <c r="AN11" i="3"/>
  <c r="AM11" i="3"/>
  <c r="AJ11" i="3" a="1"/>
  <c r="AJ11" i="3" s="1"/>
  <c r="AK11" i="3" s="1"/>
  <c r="AI11" i="3"/>
  <c r="AF11" i="3"/>
  <c r="AB11" i="3"/>
  <c r="Y11" i="3"/>
  <c r="T11" i="3"/>
  <c r="AL11" i="3" s="1"/>
  <c r="H11" i="3"/>
  <c r="A11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S10" i="3"/>
  <c r="AP10" i="3"/>
  <c r="AO10" i="3"/>
  <c r="AN10" i="3"/>
  <c r="AM10" i="3"/>
  <c r="AK10" i="3"/>
  <c r="AJ10" i="3" a="1"/>
  <c r="AJ10" i="3"/>
  <c r="AI10" i="3"/>
  <c r="AF10" i="3"/>
  <c r="AB10" i="3"/>
  <c r="Y10" i="3"/>
  <c r="T10" i="3"/>
  <c r="AL10" i="3" s="1"/>
  <c r="AQ10" i="3" s="1"/>
  <c r="H10" i="3"/>
  <c r="A10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S9" i="3"/>
  <c r="AP9" i="3"/>
  <c r="AO9" i="3"/>
  <c r="AN9" i="3"/>
  <c r="AM9" i="3"/>
  <c r="AJ9" i="3" a="1"/>
  <c r="AJ9" i="3"/>
  <c r="AK9" i="3" s="1"/>
  <c r="AI9" i="3"/>
  <c r="AF9" i="3"/>
  <c r="AB9" i="3"/>
  <c r="Y9" i="3"/>
  <c r="T9" i="3"/>
  <c r="AL9" i="3" s="1"/>
  <c r="AQ9" i="3" s="1"/>
  <c r="H9" i="3"/>
  <c r="A9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S8" i="3"/>
  <c r="AP8" i="3"/>
  <c r="AO8" i="3"/>
  <c r="AN8" i="3"/>
  <c r="AM8" i="3"/>
  <c r="AJ8" i="3" a="1"/>
  <c r="AJ8" i="3"/>
  <c r="AK8" i="3" s="1"/>
  <c r="AI8" i="3"/>
  <c r="AF8" i="3"/>
  <c r="AB8" i="3"/>
  <c r="Y8" i="3"/>
  <c r="T8" i="3"/>
  <c r="AL8" i="3" s="1"/>
  <c r="H8" i="3"/>
  <c r="A8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S7" i="3"/>
  <c r="AP7" i="3"/>
  <c r="AO7" i="3"/>
  <c r="AN7" i="3"/>
  <c r="AM7" i="3"/>
  <c r="AL7" i="3"/>
  <c r="AQ7" i="3" s="1"/>
  <c r="AJ7" i="3" a="1"/>
  <c r="AJ7" i="3" s="1"/>
  <c r="AK7" i="3" s="1"/>
  <c r="AI7" i="3"/>
  <c r="AF7" i="3"/>
  <c r="AB7" i="3"/>
  <c r="Y7" i="3"/>
  <c r="T7" i="3"/>
  <c r="H7" i="3"/>
  <c r="A7" i="3"/>
  <c r="BL6" i="3"/>
  <c r="BK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S6" i="3"/>
  <c r="AQ6" i="3"/>
  <c r="AP6" i="3"/>
  <c r="AO6" i="3"/>
  <c r="AN6" i="3"/>
  <c r="AM6" i="3"/>
  <c r="AL6" i="3"/>
  <c r="AJ6" i="3" a="1"/>
  <c r="AJ6" i="3" s="1"/>
  <c r="AK6" i="3" s="1"/>
  <c r="AI6" i="3"/>
  <c r="AF6" i="3"/>
  <c r="AB6" i="3"/>
  <c r="Y6" i="3"/>
  <c r="T6" i="3"/>
  <c r="H6" i="3"/>
  <c r="A6" i="3"/>
  <c r="BL5" i="3"/>
  <c r="BK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S5" i="3"/>
  <c r="AP5" i="3"/>
  <c r="AO5" i="3"/>
  <c r="AN5" i="3"/>
  <c r="AM5" i="3"/>
  <c r="AJ5" i="3" a="1"/>
  <c r="AJ5" i="3"/>
  <c r="AK5" i="3" s="1"/>
  <c r="AI5" i="3"/>
  <c r="AF5" i="3"/>
  <c r="AB5" i="3"/>
  <c r="Y5" i="3"/>
  <c r="T5" i="3"/>
  <c r="AL5" i="3" s="1"/>
  <c r="H5" i="3"/>
  <c r="A5" i="3"/>
  <c r="BL4" i="3"/>
  <c r="BK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S4" i="3"/>
  <c r="AP4" i="3"/>
  <c r="AO4" i="3"/>
  <c r="AN4" i="3"/>
  <c r="AQ4" i="3" s="1"/>
  <c r="AM4" i="3"/>
  <c r="AL4" i="3"/>
  <c r="AJ4" i="3" a="1"/>
  <c r="AJ4" i="3" s="1"/>
  <c r="AK4" i="3" s="1"/>
  <c r="AI4" i="3"/>
  <c r="AF4" i="3"/>
  <c r="AB4" i="3"/>
  <c r="Y4" i="3"/>
  <c r="T4" i="3"/>
  <c r="H4" i="3"/>
  <c r="A4" i="3"/>
  <c r="BL3" i="3"/>
  <c r="BK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S3" i="3"/>
  <c r="AP3" i="3"/>
  <c r="AO3" i="3"/>
  <c r="AN3" i="3"/>
  <c r="AM3" i="3"/>
  <c r="AK3" i="3"/>
  <c r="AJ3" i="3" a="1"/>
  <c r="AJ3" i="3"/>
  <c r="AI3" i="3"/>
  <c r="AF3" i="3"/>
  <c r="AB3" i="3"/>
  <c r="Y3" i="3"/>
  <c r="T3" i="3"/>
  <c r="AL3" i="3" s="1"/>
  <c r="AQ3" i="3" s="1"/>
  <c r="H3" i="3"/>
  <c r="A3" i="3"/>
  <c r="BC2" i="3" a="1"/>
  <c r="BC2" i="3" s="1"/>
  <c r="AT514" i="2"/>
  <c r="AS514" i="2" s="1"/>
  <c r="AP514" i="2"/>
  <c r="AO514" i="2"/>
  <c r="AN514" i="2"/>
  <c r="AM514" i="2"/>
  <c r="AL514" i="2"/>
  <c r="AQ514" i="2" s="1"/>
  <c r="AJ514" i="2" a="1"/>
  <c r="AJ514" i="2" s="1"/>
  <c r="AK514" i="2" s="1"/>
  <c r="AI514" i="2"/>
  <c r="AF514" i="2"/>
  <c r="AB514" i="2"/>
  <c r="Y514" i="2"/>
  <c r="T514" i="2"/>
  <c r="H514" i="2"/>
  <c r="A514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P513" i="2"/>
  <c r="AO513" i="2"/>
  <c r="AM513" i="2"/>
  <c r="AJ513" i="2" a="1"/>
  <c r="AJ513" i="2" s="1"/>
  <c r="AK513" i="2" s="1"/>
  <c r="AI513" i="2"/>
  <c r="AF513" i="2"/>
  <c r="AB513" i="2"/>
  <c r="Y513" i="2"/>
  <c r="T513" i="2"/>
  <c r="AN513" i="2" s="1"/>
  <c r="H513" i="2"/>
  <c r="A513" i="2"/>
  <c r="BF512" i="2"/>
  <c r="BA512" i="2"/>
  <c r="AZ512" i="2"/>
  <c r="AY512" i="2"/>
  <c r="AV512" i="2"/>
  <c r="AT512" i="2"/>
  <c r="AS512" i="2" s="1"/>
  <c r="AP512" i="2"/>
  <c r="AO512" i="2"/>
  <c r="AN512" i="2"/>
  <c r="AM512" i="2"/>
  <c r="AJ512" i="2" a="1"/>
  <c r="AJ512" i="2"/>
  <c r="AK512" i="2" s="1"/>
  <c r="AI512" i="2"/>
  <c r="AF512" i="2"/>
  <c r="AB512" i="2"/>
  <c r="Y512" i="2"/>
  <c r="T512" i="2"/>
  <c r="AL512" i="2" s="1"/>
  <c r="AQ512" i="2" s="1"/>
  <c r="H512" i="2"/>
  <c r="A512" i="2"/>
  <c r="BD511" i="2"/>
  <c r="AY511" i="2"/>
  <c r="AX511" i="2"/>
  <c r="AW511" i="2"/>
  <c r="AT511" i="2"/>
  <c r="AV511" i="2" s="1"/>
  <c r="AP511" i="2"/>
  <c r="AO511" i="2"/>
  <c r="AM511" i="2"/>
  <c r="AL511" i="2"/>
  <c r="AJ511" i="2" a="1"/>
  <c r="AJ511" i="2" s="1"/>
  <c r="AK511" i="2" s="1"/>
  <c r="AI511" i="2"/>
  <c r="AF511" i="2"/>
  <c r="AB511" i="2"/>
  <c r="Y511" i="2"/>
  <c r="T511" i="2"/>
  <c r="AN511" i="2" s="1"/>
  <c r="H511" i="2"/>
  <c r="A511" i="2"/>
  <c r="AT510" i="2"/>
  <c r="AP510" i="2"/>
  <c r="AO510" i="2"/>
  <c r="AM510" i="2"/>
  <c r="AJ510" i="2" a="1"/>
  <c r="AJ510" i="2" s="1"/>
  <c r="AK510" i="2" s="1"/>
  <c r="AI510" i="2"/>
  <c r="AF510" i="2"/>
  <c r="AB510" i="2"/>
  <c r="Y510" i="2"/>
  <c r="T510" i="2"/>
  <c r="H510" i="2"/>
  <c r="A510" i="2"/>
  <c r="AT509" i="2"/>
  <c r="AS509" i="2"/>
  <c r="AQ509" i="2"/>
  <c r="AP509" i="2"/>
  <c r="AO509" i="2"/>
  <c r="AN509" i="2"/>
  <c r="AM509" i="2"/>
  <c r="AL509" i="2"/>
  <c r="AJ509" i="2" a="1"/>
  <c r="AJ509" i="2" s="1"/>
  <c r="AK509" i="2" s="1"/>
  <c r="AI509" i="2"/>
  <c r="AF509" i="2"/>
  <c r="AB509" i="2"/>
  <c r="Y509" i="2"/>
  <c r="T509" i="2"/>
  <c r="H509" i="2"/>
  <c r="A509" i="2"/>
  <c r="BG508" i="2"/>
  <c r="BF508" i="2"/>
  <c r="BD508" i="2"/>
  <c r="BC508" i="2"/>
  <c r="BA508" i="2"/>
  <c r="AY508" i="2"/>
  <c r="AX508" i="2"/>
  <c r="AW508" i="2"/>
  <c r="AV508" i="2"/>
  <c r="AU508" i="2"/>
  <c r="AT508" i="2"/>
  <c r="BE508" i="2" s="1"/>
  <c r="AP508" i="2"/>
  <c r="AO508" i="2"/>
  <c r="AM508" i="2"/>
  <c r="AK508" i="2"/>
  <c r="AJ508" i="2" a="1"/>
  <c r="AJ508" i="2"/>
  <c r="AI508" i="2"/>
  <c r="AF508" i="2"/>
  <c r="AB508" i="2"/>
  <c r="Y508" i="2"/>
  <c r="T508" i="2"/>
  <c r="AN508" i="2" s="1"/>
  <c r="H508" i="2"/>
  <c r="A508" i="2"/>
  <c r="BF507" i="2"/>
  <c r="BE507" i="2"/>
  <c r="BC507" i="2"/>
  <c r="AT507" i="2"/>
  <c r="BD507" i="2" s="1"/>
  <c r="AP507" i="2"/>
  <c r="AO507" i="2"/>
  <c r="AN507" i="2"/>
  <c r="AM507" i="2"/>
  <c r="AL507" i="2"/>
  <c r="AQ507" i="2" s="1"/>
  <c r="AJ507" i="2" a="1"/>
  <c r="AJ507" i="2"/>
  <c r="AK507" i="2" s="1"/>
  <c r="AI507" i="2"/>
  <c r="AF507" i="2"/>
  <c r="AB507" i="2"/>
  <c r="Y507" i="2"/>
  <c r="T507" i="2"/>
  <c r="H507" i="2"/>
  <c r="A507" i="2"/>
  <c r="BD506" i="2"/>
  <c r="BB506" i="2"/>
  <c r="BA506" i="2"/>
  <c r="AZ506" i="2"/>
  <c r="AY506" i="2"/>
  <c r="AX506" i="2"/>
  <c r="AV506" i="2"/>
  <c r="AT506" i="2"/>
  <c r="BC506" i="2" s="1"/>
  <c r="AP506" i="2"/>
  <c r="AO506" i="2"/>
  <c r="AM506" i="2"/>
  <c r="AJ506" i="2" a="1"/>
  <c r="AJ506" i="2" s="1"/>
  <c r="AK506" i="2" s="1"/>
  <c r="AI506" i="2"/>
  <c r="AF506" i="2"/>
  <c r="AB506" i="2"/>
  <c r="Y506" i="2"/>
  <c r="T506" i="2"/>
  <c r="AL506" i="2" s="1"/>
  <c r="H506" i="2"/>
  <c r="A506" i="2"/>
  <c r="BF505" i="2"/>
  <c r="BA505" i="2"/>
  <c r="AZ505" i="2"/>
  <c r="AY505" i="2"/>
  <c r="AV505" i="2"/>
  <c r="AT505" i="2"/>
  <c r="AX505" i="2" s="1"/>
  <c r="AP505" i="2"/>
  <c r="AO505" i="2"/>
  <c r="AQ505" i="2" s="1"/>
  <c r="AN505" i="2"/>
  <c r="AM505" i="2"/>
  <c r="AL505" i="2"/>
  <c r="AJ505" i="2" a="1"/>
  <c r="AJ505" i="2" s="1"/>
  <c r="AK505" i="2" s="1"/>
  <c r="AI505" i="2"/>
  <c r="AF505" i="2"/>
  <c r="AB505" i="2"/>
  <c r="Y505" i="2"/>
  <c r="T505" i="2"/>
  <c r="H505" i="2"/>
  <c r="A505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P504" i="2"/>
  <c r="AO504" i="2"/>
  <c r="AN504" i="2"/>
  <c r="AM504" i="2"/>
  <c r="AJ504" i="2" a="1"/>
  <c r="AJ504" i="2"/>
  <c r="AK504" i="2" s="1"/>
  <c r="AI504" i="2"/>
  <c r="AF504" i="2"/>
  <c r="AB504" i="2"/>
  <c r="Y504" i="2"/>
  <c r="T504" i="2"/>
  <c r="AL504" i="2" s="1"/>
  <c r="AQ504" i="2" s="1"/>
  <c r="H504" i="2"/>
  <c r="A504" i="2"/>
  <c r="BD503" i="2"/>
  <c r="AY503" i="2"/>
  <c r="AX503" i="2"/>
  <c r="AW503" i="2"/>
  <c r="AT503" i="2"/>
  <c r="AV503" i="2" s="1"/>
  <c r="AP503" i="2"/>
  <c r="AO503" i="2"/>
  <c r="AM503" i="2"/>
  <c r="AJ503" i="2" a="1"/>
  <c r="AJ503" i="2" s="1"/>
  <c r="AK503" i="2" s="1"/>
  <c r="AI503" i="2"/>
  <c r="AF503" i="2"/>
  <c r="AB503" i="2"/>
  <c r="Y503" i="2"/>
  <c r="T503" i="2"/>
  <c r="AN503" i="2" s="1"/>
  <c r="H503" i="2"/>
  <c r="A503" i="2"/>
  <c r="BE502" i="2"/>
  <c r="BC502" i="2"/>
  <c r="AX502" i="2"/>
  <c r="AW502" i="2"/>
  <c r="AV502" i="2"/>
  <c r="AU502" i="2"/>
  <c r="AT502" i="2"/>
  <c r="BG502" i="2" s="1"/>
  <c r="AS502" i="2"/>
  <c r="AP502" i="2"/>
  <c r="AO502" i="2"/>
  <c r="AM502" i="2"/>
  <c r="AL502" i="2"/>
  <c r="AJ502" i="2" a="1"/>
  <c r="AJ502" i="2" s="1"/>
  <c r="AK502" i="2" s="1"/>
  <c r="AI502" i="2"/>
  <c r="AF502" i="2"/>
  <c r="AB502" i="2"/>
  <c r="Y502" i="2"/>
  <c r="T502" i="2"/>
  <c r="AN502" i="2" s="1"/>
  <c r="H502" i="2"/>
  <c r="A502" i="2"/>
  <c r="BB501" i="2"/>
  <c r="AW501" i="2"/>
  <c r="AV501" i="2"/>
  <c r="AU501" i="2"/>
  <c r="AT501" i="2"/>
  <c r="AS501" i="2" s="1"/>
  <c r="AP501" i="2"/>
  <c r="AO501" i="2"/>
  <c r="AM501" i="2"/>
  <c r="AJ501" i="2" a="1"/>
  <c r="AJ501" i="2" s="1"/>
  <c r="AK501" i="2" s="1"/>
  <c r="AI501" i="2"/>
  <c r="AF501" i="2"/>
  <c r="AB501" i="2"/>
  <c r="Y501" i="2"/>
  <c r="T501" i="2"/>
  <c r="H501" i="2"/>
  <c r="A501" i="2"/>
  <c r="BA500" i="2"/>
  <c r="AV500" i="2"/>
  <c r="AU500" i="2"/>
  <c r="AT500" i="2"/>
  <c r="AP500" i="2"/>
  <c r="AO500" i="2"/>
  <c r="AM500" i="2"/>
  <c r="AJ500" i="2" a="1"/>
  <c r="AJ500" i="2" s="1"/>
  <c r="AK500" i="2" s="1"/>
  <c r="AI500" i="2"/>
  <c r="AF500" i="2"/>
  <c r="AB500" i="2"/>
  <c r="Y500" i="2"/>
  <c r="T500" i="2"/>
  <c r="H500" i="2"/>
  <c r="A500" i="2"/>
  <c r="AZ499" i="2"/>
  <c r="AU499" i="2"/>
  <c r="AT499" i="2"/>
  <c r="AS499" i="2"/>
  <c r="AP499" i="2"/>
  <c r="AO499" i="2"/>
  <c r="AM499" i="2"/>
  <c r="AJ499" i="2" a="1"/>
  <c r="AJ499" i="2"/>
  <c r="AK499" i="2" s="1"/>
  <c r="AI499" i="2"/>
  <c r="AF499" i="2"/>
  <c r="AB499" i="2"/>
  <c r="Y499" i="2"/>
  <c r="T499" i="2"/>
  <c r="H499" i="2"/>
  <c r="A499" i="2"/>
  <c r="AT498" i="2"/>
  <c r="AS498" i="2" s="1"/>
  <c r="AQ498" i="2"/>
  <c r="AP498" i="2"/>
  <c r="AO498" i="2"/>
  <c r="AN498" i="2"/>
  <c r="AM498" i="2"/>
  <c r="AL498" i="2"/>
  <c r="AJ498" i="2" a="1"/>
  <c r="AJ498" i="2" s="1"/>
  <c r="AK498" i="2" s="1"/>
  <c r="AI498" i="2"/>
  <c r="AF498" i="2"/>
  <c r="AB498" i="2"/>
  <c r="Y498" i="2"/>
  <c r="T498" i="2"/>
  <c r="H498" i="2"/>
  <c r="A498" i="2"/>
  <c r="BG497" i="2"/>
  <c r="BF497" i="2"/>
  <c r="BE497" i="2"/>
  <c r="BD497" i="2"/>
  <c r="BB497" i="2"/>
  <c r="AZ497" i="2"/>
  <c r="AY497" i="2"/>
  <c r="AX497" i="2"/>
  <c r="AW497" i="2"/>
  <c r="AV497" i="2"/>
  <c r="AU497" i="2"/>
  <c r="AT497" i="2"/>
  <c r="BC497" i="2" s="1"/>
  <c r="AS497" i="2"/>
  <c r="AQ497" i="2"/>
  <c r="AP497" i="2"/>
  <c r="AO497" i="2"/>
  <c r="AN497" i="2"/>
  <c r="AM497" i="2"/>
  <c r="AJ497" i="2" a="1"/>
  <c r="AJ497" i="2"/>
  <c r="AK497" i="2" s="1"/>
  <c r="AI497" i="2"/>
  <c r="AF497" i="2"/>
  <c r="AB497" i="2"/>
  <c r="Y497" i="2"/>
  <c r="T497" i="2"/>
  <c r="AL497" i="2" s="1"/>
  <c r="H497" i="2"/>
  <c r="A497" i="2"/>
  <c r="BG496" i="2"/>
  <c r="BF496" i="2"/>
  <c r="BE496" i="2"/>
  <c r="BD496" i="2"/>
  <c r="BC496" i="2"/>
  <c r="BA496" i="2"/>
  <c r="AY496" i="2"/>
  <c r="AW496" i="2"/>
  <c r="AV496" i="2"/>
  <c r="AU496" i="2"/>
  <c r="AT496" i="2"/>
  <c r="BB496" i="2" s="1"/>
  <c r="AP496" i="2"/>
  <c r="AO496" i="2"/>
  <c r="AN496" i="2"/>
  <c r="AM496" i="2"/>
  <c r="AL496" i="2"/>
  <c r="AQ496" i="2" s="1"/>
  <c r="AJ496" i="2" a="1"/>
  <c r="AJ496" i="2" s="1"/>
  <c r="AK496" i="2" s="1"/>
  <c r="AI496" i="2"/>
  <c r="AF496" i="2"/>
  <c r="AB496" i="2"/>
  <c r="Y496" i="2"/>
  <c r="T496" i="2"/>
  <c r="H496" i="2"/>
  <c r="A496" i="2"/>
  <c r="BG495" i="2"/>
  <c r="BF495" i="2"/>
  <c r="BE495" i="2"/>
  <c r="BD495" i="2"/>
  <c r="BC495" i="2"/>
  <c r="BB495" i="2"/>
  <c r="AZ495" i="2"/>
  <c r="AX495" i="2"/>
  <c r="AV495" i="2"/>
  <c r="AU495" i="2"/>
  <c r="AT495" i="2"/>
  <c r="BA495" i="2" s="1"/>
  <c r="AP495" i="2"/>
  <c r="AO495" i="2"/>
  <c r="AN495" i="2"/>
  <c r="AM495" i="2"/>
  <c r="AL495" i="2"/>
  <c r="AK495" i="2"/>
  <c r="AJ495" i="2" a="1"/>
  <c r="AJ495" i="2"/>
  <c r="AI495" i="2"/>
  <c r="AF495" i="2"/>
  <c r="AB495" i="2"/>
  <c r="Y495" i="2"/>
  <c r="T495" i="2"/>
  <c r="H495" i="2"/>
  <c r="A495" i="2"/>
  <c r="BF494" i="2"/>
  <c r="BE494" i="2"/>
  <c r="BD494" i="2"/>
  <c r="BC494" i="2"/>
  <c r="BB494" i="2"/>
  <c r="BA494" i="2"/>
  <c r="AY494" i="2"/>
  <c r="AW494" i="2"/>
  <c r="AU494" i="2"/>
  <c r="AT494" i="2"/>
  <c r="AZ494" i="2" s="1"/>
  <c r="AP494" i="2"/>
  <c r="AO494" i="2"/>
  <c r="AM494" i="2"/>
  <c r="AL494" i="2"/>
  <c r="AJ494" i="2" a="1"/>
  <c r="AJ494" i="2" s="1"/>
  <c r="AK494" i="2" s="1"/>
  <c r="AI494" i="2"/>
  <c r="AF494" i="2"/>
  <c r="AB494" i="2"/>
  <c r="Y494" i="2"/>
  <c r="T494" i="2"/>
  <c r="AN494" i="2" s="1"/>
  <c r="H494" i="2"/>
  <c r="A494" i="2"/>
  <c r="AT493" i="2"/>
  <c r="AP493" i="2"/>
  <c r="AO493" i="2"/>
  <c r="AN493" i="2"/>
  <c r="AM493" i="2"/>
  <c r="AL493" i="2"/>
  <c r="AQ493" i="2" s="1"/>
  <c r="AK493" i="2"/>
  <c r="AJ493" i="2" a="1"/>
  <c r="AJ493" i="2"/>
  <c r="AI493" i="2"/>
  <c r="AF493" i="2"/>
  <c r="AB493" i="2"/>
  <c r="Y493" i="2"/>
  <c r="T493" i="2"/>
  <c r="H493" i="2"/>
  <c r="A493" i="2"/>
  <c r="BG492" i="2"/>
  <c r="BF492" i="2"/>
  <c r="BD492" i="2"/>
  <c r="BC492" i="2"/>
  <c r="BB492" i="2"/>
  <c r="BA492" i="2"/>
  <c r="AZ492" i="2"/>
  <c r="AY492" i="2"/>
  <c r="AW492" i="2"/>
  <c r="AU492" i="2"/>
  <c r="AT492" i="2"/>
  <c r="AX492" i="2" s="1"/>
  <c r="AS492" i="2"/>
  <c r="AP492" i="2"/>
  <c r="AO492" i="2"/>
  <c r="AM492" i="2"/>
  <c r="AJ492" i="2" a="1"/>
  <c r="AJ492" i="2" s="1"/>
  <c r="AK492" i="2" s="1"/>
  <c r="AI492" i="2"/>
  <c r="AF492" i="2"/>
  <c r="AB492" i="2"/>
  <c r="Y492" i="2"/>
  <c r="T492" i="2"/>
  <c r="AN492" i="2" s="1"/>
  <c r="H492" i="2"/>
  <c r="A492" i="2"/>
  <c r="AT491" i="2"/>
  <c r="AP491" i="2"/>
  <c r="AO491" i="2"/>
  <c r="AN491" i="2"/>
  <c r="AM491" i="2"/>
  <c r="AL491" i="2"/>
  <c r="AQ491" i="2" s="1"/>
  <c r="AJ491" i="2" a="1"/>
  <c r="AJ491" i="2" s="1"/>
  <c r="AK491" i="2" s="1"/>
  <c r="AI491" i="2"/>
  <c r="AF491" i="2"/>
  <c r="AB491" i="2"/>
  <c r="Y491" i="2"/>
  <c r="T491" i="2"/>
  <c r="H491" i="2"/>
  <c r="A491" i="2"/>
  <c r="BG490" i="2"/>
  <c r="BF490" i="2"/>
  <c r="BE490" i="2"/>
  <c r="BD490" i="2"/>
  <c r="BC490" i="2"/>
  <c r="BB490" i="2"/>
  <c r="BA490" i="2"/>
  <c r="AZ490" i="2"/>
  <c r="AY490" i="2"/>
  <c r="AX490" i="2"/>
  <c r="AW490" i="2"/>
  <c r="AU490" i="2"/>
  <c r="AT490" i="2"/>
  <c r="AV490" i="2" s="1"/>
  <c r="AS490" i="2"/>
  <c r="AP490" i="2"/>
  <c r="AO490" i="2"/>
  <c r="AM490" i="2"/>
  <c r="AK490" i="2"/>
  <c r="AJ490" i="2" a="1"/>
  <c r="AJ490" i="2" s="1"/>
  <c r="AI490" i="2"/>
  <c r="AF490" i="2"/>
  <c r="AB490" i="2"/>
  <c r="Y490" i="2"/>
  <c r="T490" i="2"/>
  <c r="H490" i="2"/>
  <c r="A490" i="2"/>
  <c r="AX489" i="2"/>
  <c r="AV489" i="2"/>
  <c r="AT489" i="2"/>
  <c r="AQ489" i="2"/>
  <c r="AP489" i="2"/>
  <c r="AO489" i="2"/>
  <c r="AN489" i="2"/>
  <c r="AM489" i="2"/>
  <c r="AL489" i="2"/>
  <c r="AJ489" i="2" a="1"/>
  <c r="AJ489" i="2" s="1"/>
  <c r="AK489" i="2" s="1"/>
  <c r="AI489" i="2"/>
  <c r="AF489" i="2"/>
  <c r="AB489" i="2"/>
  <c r="Y489" i="2"/>
  <c r="T489" i="2"/>
  <c r="H489" i="2"/>
  <c r="A489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P488" i="2"/>
  <c r="AO488" i="2"/>
  <c r="AN488" i="2"/>
  <c r="AM488" i="2"/>
  <c r="AJ488" i="2" a="1"/>
  <c r="AJ488" i="2"/>
  <c r="AK488" i="2" s="1"/>
  <c r="AI488" i="2"/>
  <c r="AF488" i="2"/>
  <c r="AB488" i="2"/>
  <c r="Y488" i="2"/>
  <c r="T488" i="2"/>
  <c r="AL488" i="2" s="1"/>
  <c r="H488" i="2"/>
  <c r="A488" i="2"/>
  <c r="BF487" i="2"/>
  <c r="BD487" i="2"/>
  <c r="BC487" i="2"/>
  <c r="AY487" i="2"/>
  <c r="AX487" i="2"/>
  <c r="AW487" i="2"/>
  <c r="AV487" i="2"/>
  <c r="AU487" i="2"/>
  <c r="AT487" i="2"/>
  <c r="AP487" i="2"/>
  <c r="AO487" i="2"/>
  <c r="AM487" i="2"/>
  <c r="AJ487" i="2" a="1"/>
  <c r="AJ487" i="2" s="1"/>
  <c r="AK487" i="2" s="1"/>
  <c r="AI487" i="2"/>
  <c r="AF487" i="2"/>
  <c r="AB487" i="2"/>
  <c r="Y487" i="2"/>
  <c r="T487" i="2"/>
  <c r="H487" i="2"/>
  <c r="A487" i="2"/>
  <c r="BG486" i="2"/>
  <c r="BE486" i="2"/>
  <c r="BB486" i="2"/>
  <c r="AX486" i="2"/>
  <c r="AW486" i="2"/>
  <c r="AV486" i="2"/>
  <c r="AU486" i="2"/>
  <c r="AT486" i="2"/>
  <c r="AS486" i="2" s="1"/>
  <c r="AP486" i="2"/>
  <c r="AO486" i="2"/>
  <c r="AN486" i="2"/>
  <c r="AM486" i="2"/>
  <c r="AL486" i="2"/>
  <c r="AQ486" i="2" s="1"/>
  <c r="AK486" i="2"/>
  <c r="AJ486" i="2" a="1"/>
  <c r="AJ486" i="2" s="1"/>
  <c r="AI486" i="2"/>
  <c r="AF486" i="2"/>
  <c r="AB486" i="2"/>
  <c r="Y486" i="2"/>
  <c r="T486" i="2"/>
  <c r="H486" i="2"/>
  <c r="A486" i="2"/>
  <c r="BB485" i="2"/>
  <c r="BA485" i="2"/>
  <c r="AW485" i="2"/>
  <c r="AV485" i="2"/>
  <c r="AU485" i="2"/>
  <c r="AT485" i="2"/>
  <c r="AS485" i="2" s="1"/>
  <c r="AP485" i="2"/>
  <c r="AO485" i="2"/>
  <c r="AM485" i="2"/>
  <c r="AK485" i="2"/>
  <c r="AJ485" i="2" a="1"/>
  <c r="AJ485" i="2" s="1"/>
  <c r="AI485" i="2"/>
  <c r="AF485" i="2"/>
  <c r="AB485" i="2"/>
  <c r="Y485" i="2"/>
  <c r="T485" i="2"/>
  <c r="H485" i="2"/>
  <c r="A485" i="2"/>
  <c r="BG484" i="2"/>
  <c r="AT484" i="2"/>
  <c r="AS484" i="2" s="1"/>
  <c r="AP484" i="2"/>
  <c r="AO484" i="2"/>
  <c r="AN484" i="2"/>
  <c r="AM484" i="2"/>
  <c r="AL484" i="2"/>
  <c r="AQ484" i="2" s="1"/>
  <c r="AJ484" i="2" a="1"/>
  <c r="AJ484" i="2"/>
  <c r="AK484" i="2" s="1"/>
  <c r="AI484" i="2"/>
  <c r="AF484" i="2"/>
  <c r="AB484" i="2"/>
  <c r="Y484" i="2"/>
  <c r="T484" i="2"/>
  <c r="H484" i="2"/>
  <c r="A484" i="2"/>
  <c r="AY483" i="2"/>
  <c r="AU483" i="2"/>
  <c r="AT483" i="2"/>
  <c r="AP483" i="2"/>
  <c r="AO483" i="2"/>
  <c r="AM483" i="2"/>
  <c r="AJ483" i="2" a="1"/>
  <c r="AJ483" i="2"/>
  <c r="AK483" i="2" s="1"/>
  <c r="AI483" i="2"/>
  <c r="AF483" i="2"/>
  <c r="AB483" i="2"/>
  <c r="Y483" i="2"/>
  <c r="T483" i="2"/>
  <c r="H483" i="2"/>
  <c r="A483" i="2"/>
  <c r="BG482" i="2"/>
  <c r="BF482" i="2"/>
  <c r="BC482" i="2"/>
  <c r="AW482" i="2"/>
  <c r="AT482" i="2"/>
  <c r="AS482" i="2" s="1"/>
  <c r="AP482" i="2"/>
  <c r="AO482" i="2"/>
  <c r="AN482" i="2"/>
  <c r="AM482" i="2"/>
  <c r="AL482" i="2"/>
  <c r="AQ482" i="2" s="1"/>
  <c r="AJ482" i="2" a="1"/>
  <c r="AJ482" i="2" s="1"/>
  <c r="AK482" i="2" s="1"/>
  <c r="AI482" i="2"/>
  <c r="AF482" i="2"/>
  <c r="AB482" i="2"/>
  <c r="Y482" i="2"/>
  <c r="T482" i="2"/>
  <c r="H482" i="2"/>
  <c r="A482" i="2"/>
  <c r="BG481" i="2"/>
  <c r="BF481" i="2"/>
  <c r="BE481" i="2"/>
  <c r="BD481" i="2"/>
  <c r="BB481" i="2"/>
  <c r="AZ481" i="2"/>
  <c r="AY481" i="2"/>
  <c r="AX481" i="2"/>
  <c r="AW481" i="2"/>
  <c r="AV481" i="2"/>
  <c r="AU481" i="2"/>
  <c r="AT481" i="2"/>
  <c r="BC481" i="2" s="1"/>
  <c r="AS481" i="2"/>
  <c r="AP481" i="2"/>
  <c r="AO481" i="2"/>
  <c r="AN481" i="2"/>
  <c r="AM481" i="2"/>
  <c r="AJ481" i="2" a="1"/>
  <c r="AJ481" i="2"/>
  <c r="AK481" i="2" s="1"/>
  <c r="AI481" i="2"/>
  <c r="AF481" i="2"/>
  <c r="AB481" i="2"/>
  <c r="Y481" i="2"/>
  <c r="T481" i="2"/>
  <c r="AL481" i="2" s="1"/>
  <c r="AQ481" i="2" s="1"/>
  <c r="H481" i="2"/>
  <c r="A481" i="2"/>
  <c r="BG480" i="2"/>
  <c r="BF480" i="2"/>
  <c r="BE480" i="2"/>
  <c r="BD480" i="2"/>
  <c r="BC480" i="2"/>
  <c r="BA480" i="2"/>
  <c r="AY480" i="2"/>
  <c r="AW480" i="2"/>
  <c r="AV480" i="2"/>
  <c r="AU480" i="2"/>
  <c r="AT480" i="2"/>
  <c r="BB480" i="2" s="1"/>
  <c r="AQ480" i="2"/>
  <c r="AP480" i="2"/>
  <c r="AO480" i="2"/>
  <c r="AN480" i="2"/>
  <c r="AM480" i="2"/>
  <c r="AJ480" i="2" a="1"/>
  <c r="AJ480" i="2" s="1"/>
  <c r="AK480" i="2" s="1"/>
  <c r="AI480" i="2"/>
  <c r="AF480" i="2"/>
  <c r="AB480" i="2"/>
  <c r="Y480" i="2"/>
  <c r="T480" i="2"/>
  <c r="AL480" i="2" s="1"/>
  <c r="H480" i="2"/>
  <c r="A480" i="2"/>
  <c r="BG479" i="2"/>
  <c r="BF479" i="2"/>
  <c r="BE479" i="2"/>
  <c r="BD479" i="2"/>
  <c r="AT479" i="2"/>
  <c r="AP479" i="2"/>
  <c r="AO479" i="2"/>
  <c r="AN479" i="2"/>
  <c r="AM479" i="2"/>
  <c r="AL479" i="2"/>
  <c r="AK479" i="2"/>
  <c r="AJ479" i="2" a="1"/>
  <c r="AJ479" i="2"/>
  <c r="AI479" i="2"/>
  <c r="AF479" i="2"/>
  <c r="AB479" i="2"/>
  <c r="Y479" i="2"/>
  <c r="T479" i="2"/>
  <c r="H479" i="2"/>
  <c r="A479" i="2"/>
  <c r="AY478" i="2"/>
  <c r="AU478" i="2"/>
  <c r="AT478" i="2"/>
  <c r="AP478" i="2"/>
  <c r="AO478" i="2"/>
  <c r="AM478" i="2"/>
  <c r="AJ478" i="2" a="1"/>
  <c r="AJ478" i="2" s="1"/>
  <c r="AK478" i="2" s="1"/>
  <c r="AI478" i="2"/>
  <c r="AF478" i="2"/>
  <c r="AB478" i="2"/>
  <c r="Y478" i="2"/>
  <c r="T478" i="2"/>
  <c r="H478" i="2"/>
  <c r="A478" i="2"/>
  <c r="BE477" i="2"/>
  <c r="AT477" i="2"/>
  <c r="AS477" i="2" s="1"/>
  <c r="AP477" i="2"/>
  <c r="AO477" i="2"/>
  <c r="AN477" i="2"/>
  <c r="AM477" i="2"/>
  <c r="AL477" i="2"/>
  <c r="AQ477" i="2" s="1"/>
  <c r="AK477" i="2"/>
  <c r="AJ477" i="2" a="1"/>
  <c r="AJ477" i="2" s="1"/>
  <c r="AI477" i="2"/>
  <c r="AF477" i="2"/>
  <c r="AB477" i="2"/>
  <c r="Y477" i="2"/>
  <c r="T477" i="2"/>
  <c r="H477" i="2"/>
  <c r="A477" i="2"/>
  <c r="BG476" i="2"/>
  <c r="BF476" i="2"/>
  <c r="BD476" i="2"/>
  <c r="BC476" i="2"/>
  <c r="BB476" i="2"/>
  <c r="BA476" i="2"/>
  <c r="AZ476" i="2"/>
  <c r="AY476" i="2"/>
  <c r="AW476" i="2"/>
  <c r="AU476" i="2"/>
  <c r="AT476" i="2"/>
  <c r="AX476" i="2" s="1"/>
  <c r="AS476" i="2"/>
  <c r="AP476" i="2"/>
  <c r="AO476" i="2"/>
  <c r="AM476" i="2"/>
  <c r="AJ476" i="2" a="1"/>
  <c r="AJ476" i="2"/>
  <c r="AK476" i="2" s="1"/>
  <c r="AI476" i="2"/>
  <c r="AF476" i="2"/>
  <c r="AB476" i="2"/>
  <c r="Y476" i="2"/>
  <c r="T476" i="2"/>
  <c r="AN476" i="2" s="1"/>
  <c r="H476" i="2"/>
  <c r="A476" i="2"/>
  <c r="AX475" i="2"/>
  <c r="AT475" i="2"/>
  <c r="AQ475" i="2"/>
  <c r="AP475" i="2"/>
  <c r="AO475" i="2"/>
  <c r="AN475" i="2"/>
  <c r="AM475" i="2"/>
  <c r="AL475" i="2"/>
  <c r="AJ475" i="2" a="1"/>
  <c r="AJ475" i="2"/>
  <c r="AK475" i="2" s="1"/>
  <c r="AI475" i="2"/>
  <c r="AF475" i="2"/>
  <c r="AB475" i="2"/>
  <c r="Y475" i="2"/>
  <c r="T475" i="2"/>
  <c r="H475" i="2"/>
  <c r="A475" i="2"/>
  <c r="BG474" i="2"/>
  <c r="BF474" i="2"/>
  <c r="BE474" i="2"/>
  <c r="BD474" i="2"/>
  <c r="BC474" i="2"/>
  <c r="BB474" i="2"/>
  <c r="BA474" i="2"/>
  <c r="AZ474" i="2"/>
  <c r="AY474" i="2"/>
  <c r="AX474" i="2"/>
  <c r="AW474" i="2"/>
  <c r="AU474" i="2"/>
  <c r="AT474" i="2"/>
  <c r="AV474" i="2" s="1"/>
  <c r="AS474" i="2"/>
  <c r="AP474" i="2"/>
  <c r="AO474" i="2"/>
  <c r="AN474" i="2"/>
  <c r="AM474" i="2"/>
  <c r="AJ474" i="2" a="1"/>
  <c r="AJ474" i="2" s="1"/>
  <c r="AK474" i="2" s="1"/>
  <c r="AI474" i="2"/>
  <c r="AF474" i="2"/>
  <c r="AB474" i="2"/>
  <c r="Y474" i="2"/>
  <c r="T474" i="2"/>
  <c r="AL474" i="2" s="1"/>
  <c r="AQ474" i="2" s="1"/>
  <c r="H474" i="2"/>
  <c r="A474" i="2"/>
  <c r="BE473" i="2"/>
  <c r="BC473" i="2"/>
  <c r="BA473" i="2"/>
  <c r="AZ473" i="2"/>
  <c r="AY473" i="2"/>
  <c r="AV473" i="2"/>
  <c r="AT473" i="2"/>
  <c r="BF473" i="2" s="1"/>
  <c r="AP473" i="2"/>
  <c r="AO473" i="2"/>
  <c r="AQ473" i="2" s="1"/>
  <c r="AN473" i="2"/>
  <c r="AM473" i="2"/>
  <c r="AL473" i="2"/>
  <c r="AJ473" i="2" a="1"/>
  <c r="AJ473" i="2" s="1"/>
  <c r="AK473" i="2" s="1"/>
  <c r="AI473" i="2"/>
  <c r="AF473" i="2"/>
  <c r="AB473" i="2"/>
  <c r="Y473" i="2"/>
  <c r="T473" i="2"/>
  <c r="H473" i="2"/>
  <c r="A473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P472" i="2"/>
  <c r="AO472" i="2"/>
  <c r="AM472" i="2"/>
  <c r="AL472" i="2"/>
  <c r="AQ472" i="2" s="1"/>
  <c r="AJ472" i="2" a="1"/>
  <c r="AJ472" i="2"/>
  <c r="AK472" i="2" s="1"/>
  <c r="AI472" i="2"/>
  <c r="AF472" i="2"/>
  <c r="AB472" i="2"/>
  <c r="Y472" i="2"/>
  <c r="T472" i="2"/>
  <c r="AN472" i="2" s="1"/>
  <c r="H472" i="2"/>
  <c r="A472" i="2"/>
  <c r="BD471" i="2"/>
  <c r="BC471" i="2"/>
  <c r="BA471" i="2"/>
  <c r="AY471" i="2"/>
  <c r="AU471" i="2"/>
  <c r="AT471" i="2"/>
  <c r="BF471" i="2" s="1"/>
  <c r="AQ471" i="2"/>
  <c r="AP471" i="2"/>
  <c r="AO471" i="2"/>
  <c r="AM471" i="2"/>
  <c r="AL471" i="2"/>
  <c r="AJ471" i="2" a="1"/>
  <c r="AJ471" i="2" s="1"/>
  <c r="AK471" i="2" s="1"/>
  <c r="AI471" i="2"/>
  <c r="AF471" i="2"/>
  <c r="AB471" i="2"/>
  <c r="Y471" i="2"/>
  <c r="T471" i="2"/>
  <c r="AN471" i="2" s="1"/>
  <c r="H471" i="2"/>
  <c r="A471" i="2"/>
  <c r="BG470" i="2"/>
  <c r="BE470" i="2"/>
  <c r="BC470" i="2"/>
  <c r="BB470" i="2"/>
  <c r="BA470" i="2"/>
  <c r="AZ470" i="2"/>
  <c r="AV470" i="2"/>
  <c r="AU470" i="2"/>
  <c r="AT470" i="2"/>
  <c r="AS470" i="2"/>
  <c r="AP470" i="2"/>
  <c r="AO470" i="2"/>
  <c r="AM470" i="2"/>
  <c r="AL470" i="2"/>
  <c r="AQ470" i="2" s="1"/>
  <c r="AJ470" i="2" a="1"/>
  <c r="AJ470" i="2"/>
  <c r="AK470" i="2" s="1"/>
  <c r="AI470" i="2"/>
  <c r="AF470" i="2"/>
  <c r="AB470" i="2"/>
  <c r="Y470" i="2"/>
  <c r="T470" i="2"/>
  <c r="AN470" i="2" s="1"/>
  <c r="H470" i="2"/>
  <c r="A470" i="2"/>
  <c r="BD469" i="2"/>
  <c r="AY469" i="2"/>
  <c r="AV469" i="2"/>
  <c r="AU469" i="2"/>
  <c r="AT469" i="2"/>
  <c r="AP469" i="2"/>
  <c r="AO469" i="2"/>
  <c r="AM469" i="2"/>
  <c r="AJ469" i="2" a="1"/>
  <c r="AJ469" i="2"/>
  <c r="AK469" i="2" s="1"/>
  <c r="AI469" i="2"/>
  <c r="AF469" i="2"/>
  <c r="AB469" i="2"/>
  <c r="Y469" i="2"/>
  <c r="T469" i="2"/>
  <c r="H469" i="2"/>
  <c r="A469" i="2"/>
  <c r="BG468" i="2"/>
  <c r="BE468" i="2"/>
  <c r="BC468" i="2"/>
  <c r="AZ468" i="2"/>
  <c r="AY468" i="2"/>
  <c r="AX468" i="2"/>
  <c r="AV468" i="2"/>
  <c r="AU468" i="2"/>
  <c r="AT468" i="2"/>
  <c r="AS468" i="2" s="1"/>
  <c r="AP468" i="2"/>
  <c r="AO468" i="2"/>
  <c r="AN468" i="2"/>
  <c r="AM468" i="2"/>
  <c r="AL468" i="2"/>
  <c r="AQ468" i="2" s="1"/>
  <c r="AJ468" i="2" a="1"/>
  <c r="AJ468" i="2" s="1"/>
  <c r="AK468" i="2" s="1"/>
  <c r="AI468" i="2"/>
  <c r="AF468" i="2"/>
  <c r="AB468" i="2"/>
  <c r="Y468" i="2"/>
  <c r="T468" i="2"/>
  <c r="H468" i="2"/>
  <c r="A468" i="2"/>
  <c r="BG467" i="2"/>
  <c r="BF467" i="2"/>
  <c r="BD467" i="2"/>
  <c r="BB467" i="2"/>
  <c r="AZ467" i="2"/>
  <c r="AY467" i="2"/>
  <c r="AX467" i="2"/>
  <c r="AW467" i="2"/>
  <c r="AU467" i="2"/>
  <c r="AT467" i="2"/>
  <c r="AS467" i="2"/>
  <c r="AP467" i="2"/>
  <c r="AO467" i="2"/>
  <c r="AM467" i="2"/>
  <c r="AJ467" i="2" a="1"/>
  <c r="AJ467" i="2"/>
  <c r="AK467" i="2" s="1"/>
  <c r="AI467" i="2"/>
  <c r="AF467" i="2"/>
  <c r="AB467" i="2"/>
  <c r="Y467" i="2"/>
  <c r="T467" i="2"/>
  <c r="H467" i="2"/>
  <c r="A467" i="2"/>
  <c r="BF466" i="2"/>
  <c r="AY466" i="2"/>
  <c r="AT466" i="2"/>
  <c r="AQ466" i="2"/>
  <c r="AP466" i="2"/>
  <c r="AO466" i="2"/>
  <c r="AN466" i="2"/>
  <c r="AM466" i="2"/>
  <c r="AL466" i="2"/>
  <c r="AJ466" i="2" a="1"/>
  <c r="AJ466" i="2" s="1"/>
  <c r="AK466" i="2" s="1"/>
  <c r="AI466" i="2"/>
  <c r="AF466" i="2"/>
  <c r="AB466" i="2"/>
  <c r="Y466" i="2"/>
  <c r="T466" i="2"/>
  <c r="H466" i="2"/>
  <c r="A466" i="2"/>
  <c r="BG465" i="2"/>
  <c r="BF465" i="2"/>
  <c r="BE465" i="2"/>
  <c r="BD465" i="2"/>
  <c r="BB465" i="2"/>
  <c r="AZ465" i="2"/>
  <c r="AY465" i="2"/>
  <c r="AX465" i="2"/>
  <c r="AW465" i="2"/>
  <c r="AV465" i="2"/>
  <c r="AU465" i="2"/>
  <c r="AT465" i="2"/>
  <c r="BC465" i="2" s="1"/>
  <c r="AS465" i="2"/>
  <c r="AP465" i="2"/>
  <c r="AO465" i="2"/>
  <c r="AN465" i="2"/>
  <c r="AM465" i="2"/>
  <c r="AK465" i="2"/>
  <c r="AJ465" i="2" a="1"/>
  <c r="AJ465" i="2"/>
  <c r="AI465" i="2"/>
  <c r="AF465" i="2"/>
  <c r="AB465" i="2"/>
  <c r="Y465" i="2"/>
  <c r="T465" i="2"/>
  <c r="AL465" i="2" s="1"/>
  <c r="AQ465" i="2" s="1"/>
  <c r="H465" i="2"/>
  <c r="A465" i="2"/>
  <c r="BG464" i="2"/>
  <c r="BF464" i="2"/>
  <c r="BE464" i="2"/>
  <c r="BD464" i="2"/>
  <c r="BC464" i="2"/>
  <c r="BA464" i="2"/>
  <c r="AY464" i="2"/>
  <c r="AX464" i="2"/>
  <c r="AW464" i="2"/>
  <c r="AV464" i="2"/>
  <c r="AU464" i="2"/>
  <c r="AT464" i="2"/>
  <c r="AP464" i="2"/>
  <c r="AO464" i="2"/>
  <c r="AM464" i="2"/>
  <c r="AJ464" i="2" a="1"/>
  <c r="AJ464" i="2" s="1"/>
  <c r="AK464" i="2" s="1"/>
  <c r="AI464" i="2"/>
  <c r="AF464" i="2"/>
  <c r="AB464" i="2"/>
  <c r="Y464" i="2"/>
  <c r="T464" i="2"/>
  <c r="H464" i="2"/>
  <c r="A464" i="2"/>
  <c r="BG463" i="2"/>
  <c r="BE463" i="2"/>
  <c r="BD463" i="2"/>
  <c r="BB463" i="2"/>
  <c r="AZ463" i="2"/>
  <c r="AX463" i="2"/>
  <c r="AU463" i="2"/>
  <c r="AT463" i="2"/>
  <c r="BF463" i="2" s="1"/>
  <c r="AS463" i="2"/>
  <c r="AP463" i="2"/>
  <c r="AO463" i="2"/>
  <c r="AN463" i="2"/>
  <c r="AM463" i="2"/>
  <c r="AK463" i="2"/>
  <c r="AJ463" i="2" a="1"/>
  <c r="AJ463" i="2"/>
  <c r="AI463" i="2"/>
  <c r="AF463" i="2"/>
  <c r="AB463" i="2"/>
  <c r="Y463" i="2"/>
  <c r="T463" i="2"/>
  <c r="AL463" i="2" s="1"/>
  <c r="AQ463" i="2" s="1"/>
  <c r="H463" i="2"/>
  <c r="A463" i="2"/>
  <c r="BF462" i="2"/>
  <c r="BE462" i="2"/>
  <c r="BD462" i="2"/>
  <c r="AY462" i="2"/>
  <c r="AT462" i="2"/>
  <c r="AP462" i="2"/>
  <c r="AO462" i="2"/>
  <c r="AN462" i="2"/>
  <c r="AM462" i="2"/>
  <c r="AL462" i="2"/>
  <c r="AQ462" i="2" s="1"/>
  <c r="AK462" i="2"/>
  <c r="AJ462" i="2" a="1"/>
  <c r="AJ462" i="2" s="1"/>
  <c r="AI462" i="2"/>
  <c r="AF462" i="2"/>
  <c r="AB462" i="2"/>
  <c r="Y462" i="2"/>
  <c r="T462" i="2"/>
  <c r="H462" i="2"/>
  <c r="A462" i="2"/>
  <c r="BG461" i="2"/>
  <c r="BE461" i="2"/>
  <c r="BD461" i="2"/>
  <c r="BC461" i="2"/>
  <c r="BB461" i="2"/>
  <c r="BA461" i="2"/>
  <c r="AZ461" i="2"/>
  <c r="AX461" i="2"/>
  <c r="AV461" i="2"/>
  <c r="AU461" i="2"/>
  <c r="AT461" i="2"/>
  <c r="AS461" i="2"/>
  <c r="AP461" i="2"/>
  <c r="AO461" i="2"/>
  <c r="AN461" i="2"/>
  <c r="AM461" i="2"/>
  <c r="AJ461" i="2" a="1"/>
  <c r="AJ461" i="2" s="1"/>
  <c r="AK461" i="2" s="1"/>
  <c r="AI461" i="2"/>
  <c r="AF461" i="2"/>
  <c r="AB461" i="2"/>
  <c r="Y461" i="2"/>
  <c r="T461" i="2"/>
  <c r="AL461" i="2" s="1"/>
  <c r="AQ461" i="2" s="1"/>
  <c r="H461" i="2"/>
  <c r="A461" i="2"/>
  <c r="BC460" i="2"/>
  <c r="AY460" i="2"/>
  <c r="AU460" i="2"/>
  <c r="AT460" i="2"/>
  <c r="AS460" i="2"/>
  <c r="AP460" i="2"/>
  <c r="AO460" i="2"/>
  <c r="AM460" i="2"/>
  <c r="AQ460" i="2" s="1"/>
  <c r="AL460" i="2"/>
  <c r="AJ460" i="2" a="1"/>
  <c r="AJ460" i="2"/>
  <c r="AK460" i="2" s="1"/>
  <c r="AI460" i="2"/>
  <c r="AF460" i="2"/>
  <c r="AB460" i="2"/>
  <c r="Y460" i="2"/>
  <c r="T460" i="2"/>
  <c r="AN460" i="2" s="1"/>
  <c r="H460" i="2"/>
  <c r="A460" i="2"/>
  <c r="BG459" i="2"/>
  <c r="BF459" i="2"/>
  <c r="BE459" i="2"/>
  <c r="BB459" i="2"/>
  <c r="BA459" i="2"/>
  <c r="AZ459" i="2"/>
  <c r="AY459" i="2"/>
  <c r="AX459" i="2"/>
  <c r="AV459" i="2"/>
  <c r="AT459" i="2"/>
  <c r="AS459" i="2"/>
  <c r="AQ459" i="2"/>
  <c r="AP459" i="2"/>
  <c r="AO459" i="2"/>
  <c r="AN459" i="2"/>
  <c r="AM459" i="2"/>
  <c r="AL459" i="2"/>
  <c r="AJ459" i="2" a="1"/>
  <c r="AJ459" i="2"/>
  <c r="AK459" i="2" s="1"/>
  <c r="AI459" i="2"/>
  <c r="AF459" i="2"/>
  <c r="AB459" i="2"/>
  <c r="Y459" i="2"/>
  <c r="T459" i="2"/>
  <c r="H459" i="2"/>
  <c r="A459" i="2"/>
  <c r="BG458" i="2"/>
  <c r="BF458" i="2"/>
  <c r="BE458" i="2"/>
  <c r="BD458" i="2"/>
  <c r="BC458" i="2"/>
  <c r="BB458" i="2"/>
  <c r="BA458" i="2"/>
  <c r="AZ458" i="2"/>
  <c r="AY458" i="2"/>
  <c r="AX458" i="2"/>
  <c r="AW458" i="2"/>
  <c r="AU458" i="2"/>
  <c r="AT458" i="2"/>
  <c r="AV458" i="2" s="1"/>
  <c r="AS458" i="2"/>
  <c r="AP458" i="2"/>
  <c r="AO458" i="2"/>
  <c r="AN458" i="2"/>
  <c r="AM458" i="2"/>
  <c r="AK458" i="2"/>
  <c r="AJ458" i="2" a="1"/>
  <c r="AJ458" i="2" s="1"/>
  <c r="AI458" i="2"/>
  <c r="AF458" i="2"/>
  <c r="AB458" i="2"/>
  <c r="Y458" i="2"/>
  <c r="T458" i="2"/>
  <c r="AL458" i="2" s="1"/>
  <c r="AQ458" i="2" s="1"/>
  <c r="H458" i="2"/>
  <c r="A458" i="2"/>
  <c r="BD457" i="2"/>
  <c r="BA457" i="2"/>
  <c r="AZ457" i="2"/>
  <c r="AY457" i="2"/>
  <c r="AT457" i="2"/>
  <c r="AP457" i="2"/>
  <c r="AO457" i="2"/>
  <c r="AN457" i="2"/>
  <c r="AQ457" i="2" s="1"/>
  <c r="AM457" i="2"/>
  <c r="AL457" i="2"/>
  <c r="AJ457" i="2" a="1"/>
  <c r="AJ457" i="2"/>
  <c r="AK457" i="2" s="1"/>
  <c r="AI457" i="2"/>
  <c r="AF457" i="2"/>
  <c r="AB457" i="2"/>
  <c r="Y457" i="2"/>
  <c r="T457" i="2"/>
  <c r="H457" i="2"/>
  <c r="A457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P456" i="2"/>
  <c r="AO456" i="2"/>
  <c r="AM456" i="2"/>
  <c r="AK456" i="2"/>
  <c r="AJ456" i="2" a="1"/>
  <c r="AJ456" i="2" s="1"/>
  <c r="AI456" i="2"/>
  <c r="AF456" i="2"/>
  <c r="AB456" i="2"/>
  <c r="Y456" i="2"/>
  <c r="T456" i="2"/>
  <c r="H456" i="2"/>
  <c r="A456" i="2"/>
  <c r="BD455" i="2"/>
  <c r="AZ455" i="2"/>
  <c r="AV455" i="2"/>
  <c r="AT455" i="2"/>
  <c r="AQ455" i="2"/>
  <c r="AP455" i="2"/>
  <c r="AO455" i="2"/>
  <c r="AM455" i="2"/>
  <c r="AL455" i="2"/>
  <c r="AJ455" i="2" a="1"/>
  <c r="AJ455" i="2"/>
  <c r="AK455" i="2" s="1"/>
  <c r="AI455" i="2"/>
  <c r="AF455" i="2"/>
  <c r="AB455" i="2"/>
  <c r="Y455" i="2"/>
  <c r="T455" i="2"/>
  <c r="AN455" i="2" s="1"/>
  <c r="H455" i="2"/>
  <c r="A455" i="2"/>
  <c r="BG454" i="2"/>
  <c r="BE454" i="2"/>
  <c r="BD454" i="2"/>
  <c r="BC454" i="2"/>
  <c r="BA454" i="2"/>
  <c r="AZ454" i="2"/>
  <c r="AY454" i="2"/>
  <c r="AX454" i="2"/>
  <c r="AW454" i="2"/>
  <c r="AV454" i="2"/>
  <c r="AT454" i="2"/>
  <c r="BF454" i="2" s="1"/>
  <c r="AS454" i="2"/>
  <c r="AP454" i="2"/>
  <c r="AO454" i="2"/>
  <c r="AN454" i="2"/>
  <c r="AM454" i="2"/>
  <c r="AL454" i="2"/>
  <c r="AJ454" i="2" a="1"/>
  <c r="AJ454" i="2"/>
  <c r="AK454" i="2" s="1"/>
  <c r="AI454" i="2"/>
  <c r="AF454" i="2"/>
  <c r="AB454" i="2"/>
  <c r="Y454" i="2"/>
  <c r="T454" i="2"/>
  <c r="H454" i="2"/>
  <c r="A454" i="2"/>
  <c r="BF453" i="2"/>
  <c r="BC453" i="2"/>
  <c r="BB453" i="2"/>
  <c r="BA453" i="2"/>
  <c r="AW453" i="2"/>
  <c r="AT453" i="2"/>
  <c r="AS453" i="2"/>
  <c r="AP453" i="2"/>
  <c r="AO453" i="2"/>
  <c r="AM453" i="2"/>
  <c r="AK453" i="2"/>
  <c r="AJ453" i="2" a="1"/>
  <c r="AJ453" i="2"/>
  <c r="AI453" i="2"/>
  <c r="AF453" i="2"/>
  <c r="AB453" i="2"/>
  <c r="Y453" i="2"/>
  <c r="T453" i="2"/>
  <c r="AN453" i="2" s="1"/>
  <c r="H453" i="2"/>
  <c r="A453" i="2"/>
  <c r="BG452" i="2"/>
  <c r="BE452" i="2"/>
  <c r="BC452" i="2"/>
  <c r="BB452" i="2"/>
  <c r="BA452" i="2"/>
  <c r="AZ452" i="2"/>
  <c r="AY452" i="2"/>
  <c r="AX452" i="2"/>
  <c r="AW452" i="2"/>
  <c r="AV452" i="2"/>
  <c r="AU452" i="2"/>
  <c r="AT452" i="2"/>
  <c r="AS452" i="2"/>
  <c r="AP452" i="2"/>
  <c r="AO452" i="2"/>
  <c r="AN452" i="2"/>
  <c r="AM452" i="2"/>
  <c r="AK452" i="2"/>
  <c r="AJ452" i="2" a="1"/>
  <c r="AJ452" i="2" s="1"/>
  <c r="AI452" i="2"/>
  <c r="AF452" i="2"/>
  <c r="AB452" i="2"/>
  <c r="Y452" i="2"/>
  <c r="T452" i="2"/>
  <c r="AL452" i="2" s="1"/>
  <c r="AQ452" i="2" s="1"/>
  <c r="H452" i="2"/>
  <c r="A452" i="2"/>
  <c r="BB451" i="2"/>
  <c r="AY451" i="2"/>
  <c r="AX451" i="2"/>
  <c r="AV451" i="2"/>
  <c r="AU451" i="2"/>
  <c r="AT451" i="2"/>
  <c r="AP451" i="2"/>
  <c r="AO451" i="2"/>
  <c r="AM451" i="2"/>
  <c r="AJ451" i="2" a="1"/>
  <c r="AJ451" i="2"/>
  <c r="AK451" i="2" s="1"/>
  <c r="AI451" i="2"/>
  <c r="AF451" i="2"/>
  <c r="AB451" i="2"/>
  <c r="Y451" i="2"/>
  <c r="T451" i="2"/>
  <c r="H451" i="2"/>
  <c r="A451" i="2"/>
  <c r="BG450" i="2"/>
  <c r="BA450" i="2"/>
  <c r="AW450" i="2"/>
  <c r="AT450" i="2"/>
  <c r="AS450" i="2"/>
  <c r="AP450" i="2"/>
  <c r="AO450" i="2"/>
  <c r="AN450" i="2"/>
  <c r="AM450" i="2"/>
  <c r="AL450" i="2"/>
  <c r="AQ450" i="2" s="1"/>
  <c r="AJ450" i="2" a="1"/>
  <c r="AJ450" i="2"/>
  <c r="AK450" i="2" s="1"/>
  <c r="AI450" i="2"/>
  <c r="AF450" i="2"/>
  <c r="AB450" i="2"/>
  <c r="Y450" i="2"/>
  <c r="T450" i="2"/>
  <c r="H450" i="2"/>
  <c r="A450" i="2"/>
  <c r="BG449" i="2"/>
  <c r="BE449" i="2"/>
  <c r="BD449" i="2"/>
  <c r="BB449" i="2"/>
  <c r="AW449" i="2"/>
  <c r="AT449" i="2"/>
  <c r="AS449" i="2"/>
  <c r="AP449" i="2"/>
  <c r="AO449" i="2"/>
  <c r="AN449" i="2"/>
  <c r="AM449" i="2"/>
  <c r="AK449" i="2"/>
  <c r="AJ449" i="2" a="1"/>
  <c r="AJ449" i="2"/>
  <c r="AI449" i="2"/>
  <c r="AF449" i="2"/>
  <c r="AB449" i="2"/>
  <c r="Y449" i="2"/>
  <c r="T449" i="2"/>
  <c r="AL449" i="2" s="1"/>
  <c r="AQ449" i="2" s="1"/>
  <c r="H449" i="2"/>
  <c r="A449" i="2"/>
  <c r="BG448" i="2"/>
  <c r="BF448" i="2"/>
  <c r="BE448" i="2"/>
  <c r="BD448" i="2"/>
  <c r="BC448" i="2"/>
  <c r="BA448" i="2"/>
  <c r="AY448" i="2"/>
  <c r="AX448" i="2"/>
  <c r="AW448" i="2"/>
  <c r="AV448" i="2"/>
  <c r="AU448" i="2"/>
  <c r="AT448" i="2"/>
  <c r="AS448" i="2"/>
  <c r="AP448" i="2"/>
  <c r="AO448" i="2"/>
  <c r="AN448" i="2"/>
  <c r="AM448" i="2"/>
  <c r="AJ448" i="2" a="1"/>
  <c r="AJ448" i="2" s="1"/>
  <c r="AK448" i="2" s="1"/>
  <c r="AI448" i="2"/>
  <c r="AF448" i="2"/>
  <c r="AB448" i="2"/>
  <c r="Y448" i="2"/>
  <c r="T448" i="2"/>
  <c r="AL448" i="2" s="1"/>
  <c r="AQ448" i="2" s="1"/>
  <c r="H448" i="2"/>
  <c r="A448" i="2"/>
  <c r="BF447" i="2"/>
  <c r="BB447" i="2"/>
  <c r="AW447" i="2"/>
  <c r="AV447" i="2"/>
  <c r="AT447" i="2"/>
  <c r="AS447" i="2"/>
  <c r="AQ447" i="2"/>
  <c r="AP447" i="2"/>
  <c r="AO447" i="2"/>
  <c r="AM447" i="2"/>
  <c r="AL447" i="2"/>
  <c r="AJ447" i="2" a="1"/>
  <c r="AJ447" i="2"/>
  <c r="AK447" i="2" s="1"/>
  <c r="AI447" i="2"/>
  <c r="AF447" i="2"/>
  <c r="AB447" i="2"/>
  <c r="Y447" i="2"/>
  <c r="T447" i="2"/>
  <c r="AN447" i="2" s="1"/>
  <c r="H447" i="2"/>
  <c r="A447" i="2"/>
  <c r="BG446" i="2"/>
  <c r="BC446" i="2"/>
  <c r="AW446" i="2"/>
  <c r="AT446" i="2"/>
  <c r="AS446" i="2"/>
  <c r="AP446" i="2"/>
  <c r="AO446" i="2"/>
  <c r="AN446" i="2"/>
  <c r="AM446" i="2"/>
  <c r="AL446" i="2"/>
  <c r="AQ446" i="2" s="1"/>
  <c r="AJ446" i="2" a="1"/>
  <c r="AJ446" i="2" s="1"/>
  <c r="AK446" i="2" s="1"/>
  <c r="AI446" i="2"/>
  <c r="AF446" i="2"/>
  <c r="AB446" i="2"/>
  <c r="Y446" i="2"/>
  <c r="T446" i="2"/>
  <c r="H446" i="2"/>
  <c r="A446" i="2"/>
  <c r="BG445" i="2"/>
  <c r="BE445" i="2"/>
  <c r="BD445" i="2"/>
  <c r="BC445" i="2"/>
  <c r="AX445" i="2"/>
  <c r="AT445" i="2"/>
  <c r="AS445" i="2"/>
  <c r="AP445" i="2"/>
  <c r="AO445" i="2"/>
  <c r="AN445" i="2"/>
  <c r="AM445" i="2"/>
  <c r="AL445" i="2"/>
  <c r="AQ445" i="2" s="1"/>
  <c r="AK445" i="2"/>
  <c r="AJ445" i="2" a="1"/>
  <c r="AJ445" i="2" s="1"/>
  <c r="AI445" i="2"/>
  <c r="AF445" i="2"/>
  <c r="AB445" i="2"/>
  <c r="Y445" i="2"/>
  <c r="T445" i="2"/>
  <c r="H445" i="2"/>
  <c r="A445" i="2"/>
  <c r="BE444" i="2"/>
  <c r="BD444" i="2"/>
  <c r="BB444" i="2"/>
  <c r="BA444" i="2"/>
  <c r="AZ444" i="2"/>
  <c r="AT444" i="2"/>
  <c r="AP444" i="2"/>
  <c r="AO444" i="2"/>
  <c r="AN444" i="2"/>
  <c r="AM444" i="2"/>
  <c r="AL444" i="2"/>
  <c r="AQ444" i="2" s="1"/>
  <c r="AK444" i="2"/>
  <c r="AJ444" i="2" a="1"/>
  <c r="AJ444" i="2"/>
  <c r="AI444" i="2"/>
  <c r="AF444" i="2"/>
  <c r="AB444" i="2"/>
  <c r="Y444" i="2"/>
  <c r="T444" i="2"/>
  <c r="H444" i="2"/>
  <c r="A444" i="2"/>
  <c r="BF443" i="2"/>
  <c r="BE443" i="2"/>
  <c r="BB443" i="2"/>
  <c r="BA443" i="2"/>
  <c r="AY443" i="2"/>
  <c r="AX443" i="2"/>
  <c r="AV443" i="2"/>
  <c r="AT443" i="2"/>
  <c r="BG443" i="2" s="1"/>
  <c r="AS443" i="2"/>
  <c r="AP443" i="2"/>
  <c r="AO443" i="2"/>
  <c r="AN443" i="2"/>
  <c r="AM443" i="2"/>
  <c r="AL443" i="2"/>
  <c r="AQ443" i="2" s="1"/>
  <c r="AJ443" i="2" a="1"/>
  <c r="AJ443" i="2"/>
  <c r="AK443" i="2" s="1"/>
  <c r="AI443" i="2"/>
  <c r="AF443" i="2"/>
  <c r="AB443" i="2"/>
  <c r="Y443" i="2"/>
  <c r="T443" i="2"/>
  <c r="H443" i="2"/>
  <c r="A443" i="2"/>
  <c r="BG442" i="2"/>
  <c r="BF442" i="2"/>
  <c r="BE442" i="2"/>
  <c r="BD442" i="2"/>
  <c r="BC442" i="2"/>
  <c r="BB442" i="2"/>
  <c r="BA442" i="2"/>
  <c r="AZ442" i="2"/>
  <c r="AY442" i="2"/>
  <c r="AX442" i="2"/>
  <c r="AW442" i="2"/>
  <c r="AU442" i="2"/>
  <c r="AT442" i="2"/>
  <c r="AV442" i="2" s="1"/>
  <c r="AS442" i="2"/>
  <c r="AP442" i="2"/>
  <c r="AO442" i="2"/>
  <c r="AN442" i="2"/>
  <c r="AM442" i="2"/>
  <c r="AJ442" i="2" a="1"/>
  <c r="AJ442" i="2" s="1"/>
  <c r="AK442" i="2" s="1"/>
  <c r="AI442" i="2"/>
  <c r="AF442" i="2"/>
  <c r="AB442" i="2"/>
  <c r="Y442" i="2"/>
  <c r="T442" i="2"/>
  <c r="AL442" i="2" s="1"/>
  <c r="AQ442" i="2" s="1"/>
  <c r="H442" i="2"/>
  <c r="A442" i="2"/>
  <c r="BG441" i="2"/>
  <c r="BF441" i="2"/>
  <c r="BE441" i="2"/>
  <c r="BD441" i="2"/>
  <c r="BC441" i="2"/>
  <c r="BA441" i="2"/>
  <c r="AZ441" i="2"/>
  <c r="AY441" i="2"/>
  <c r="AW441" i="2"/>
  <c r="AV441" i="2"/>
  <c r="AT441" i="2"/>
  <c r="BB441" i="2" s="1"/>
  <c r="AQ441" i="2"/>
  <c r="AP441" i="2"/>
  <c r="AO441" i="2"/>
  <c r="AN441" i="2"/>
  <c r="AM441" i="2"/>
  <c r="AL441" i="2"/>
  <c r="AK441" i="2"/>
  <c r="AJ441" i="2" a="1"/>
  <c r="AJ441" i="2" s="1"/>
  <c r="AI441" i="2"/>
  <c r="AF441" i="2"/>
  <c r="AB441" i="2"/>
  <c r="Y441" i="2"/>
  <c r="T441" i="2"/>
  <c r="H441" i="2"/>
  <c r="A441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P440" i="2"/>
  <c r="AO440" i="2"/>
  <c r="AN440" i="2"/>
  <c r="AM440" i="2"/>
  <c r="AL440" i="2"/>
  <c r="AJ440" i="2" a="1"/>
  <c r="AJ440" i="2"/>
  <c r="AK440" i="2" s="1"/>
  <c r="AI440" i="2"/>
  <c r="AF440" i="2"/>
  <c r="AB440" i="2"/>
  <c r="Y440" i="2"/>
  <c r="T440" i="2"/>
  <c r="H440" i="2"/>
  <c r="A440" i="2"/>
  <c r="BF439" i="2"/>
  <c r="BD439" i="2"/>
  <c r="BC439" i="2"/>
  <c r="BB439" i="2"/>
  <c r="AY439" i="2"/>
  <c r="AX439" i="2"/>
  <c r="AT439" i="2"/>
  <c r="AP439" i="2"/>
  <c r="AO439" i="2"/>
  <c r="AN439" i="2"/>
  <c r="AM439" i="2"/>
  <c r="AL439" i="2"/>
  <c r="AQ439" i="2" s="1"/>
  <c r="AK439" i="2"/>
  <c r="AJ439" i="2" a="1"/>
  <c r="AJ439" i="2" s="1"/>
  <c r="AI439" i="2"/>
  <c r="AF439" i="2"/>
  <c r="AB439" i="2"/>
  <c r="Y439" i="2"/>
  <c r="T439" i="2"/>
  <c r="H439" i="2"/>
  <c r="A439" i="2"/>
  <c r="BD438" i="2"/>
  <c r="BC438" i="2"/>
  <c r="BA438" i="2"/>
  <c r="AZ438" i="2"/>
  <c r="AY438" i="2"/>
  <c r="AX438" i="2"/>
  <c r="AW438" i="2"/>
  <c r="AV438" i="2"/>
  <c r="AU438" i="2"/>
  <c r="AT438" i="2"/>
  <c r="BF438" i="2" s="1"/>
  <c r="AP438" i="2"/>
  <c r="AO438" i="2"/>
  <c r="AM438" i="2"/>
  <c r="AL438" i="2"/>
  <c r="AQ438" i="2" s="1"/>
  <c r="AK438" i="2"/>
  <c r="AJ438" i="2" a="1"/>
  <c r="AJ438" i="2"/>
  <c r="AI438" i="2"/>
  <c r="AF438" i="2"/>
  <c r="AB438" i="2"/>
  <c r="Y438" i="2"/>
  <c r="T438" i="2"/>
  <c r="AN438" i="2" s="1"/>
  <c r="H438" i="2"/>
  <c r="A438" i="2"/>
  <c r="BD437" i="2"/>
  <c r="BC437" i="2"/>
  <c r="AZ437" i="2"/>
  <c r="AY437" i="2"/>
  <c r="AW437" i="2"/>
  <c r="AV437" i="2"/>
  <c r="AU437" i="2"/>
  <c r="AT437" i="2"/>
  <c r="BF437" i="2" s="1"/>
  <c r="AS437" i="2"/>
  <c r="AP437" i="2"/>
  <c r="AO437" i="2"/>
  <c r="AM437" i="2"/>
  <c r="AK437" i="2"/>
  <c r="AJ437" i="2" a="1"/>
  <c r="AJ437" i="2" s="1"/>
  <c r="AI437" i="2"/>
  <c r="AF437" i="2"/>
  <c r="AB437" i="2"/>
  <c r="Y437" i="2"/>
  <c r="T437" i="2"/>
  <c r="H437" i="2"/>
  <c r="A437" i="2"/>
  <c r="BG436" i="2"/>
  <c r="BE436" i="2"/>
  <c r="BC436" i="2"/>
  <c r="BB436" i="2"/>
  <c r="AZ436" i="2"/>
  <c r="AY436" i="2"/>
  <c r="AX436" i="2"/>
  <c r="AV436" i="2"/>
  <c r="AU436" i="2"/>
  <c r="AT436" i="2"/>
  <c r="BA436" i="2" s="1"/>
  <c r="AS436" i="2"/>
  <c r="AP436" i="2"/>
  <c r="AO436" i="2"/>
  <c r="AM436" i="2"/>
  <c r="AL436" i="2"/>
  <c r="AQ436" i="2" s="1"/>
  <c r="AJ436" i="2" a="1"/>
  <c r="AJ436" i="2"/>
  <c r="AK436" i="2" s="1"/>
  <c r="AI436" i="2"/>
  <c r="AF436" i="2"/>
  <c r="AB436" i="2"/>
  <c r="Y436" i="2"/>
  <c r="T436" i="2"/>
  <c r="AN436" i="2" s="1"/>
  <c r="H436" i="2"/>
  <c r="A436" i="2"/>
  <c r="BG435" i="2"/>
  <c r="BF435" i="2"/>
  <c r="BD435" i="2"/>
  <c r="BB435" i="2"/>
  <c r="BA435" i="2"/>
  <c r="AZ435" i="2"/>
  <c r="AY435" i="2"/>
  <c r="AX435" i="2"/>
  <c r="AW435" i="2"/>
  <c r="AV435" i="2"/>
  <c r="AU435" i="2"/>
  <c r="AT435" i="2"/>
  <c r="AS435" i="2"/>
  <c r="AP435" i="2"/>
  <c r="AO435" i="2"/>
  <c r="AM435" i="2"/>
  <c r="AK435" i="2"/>
  <c r="AJ435" i="2" a="1"/>
  <c r="AJ435" i="2"/>
  <c r="AI435" i="2"/>
  <c r="AF435" i="2"/>
  <c r="AB435" i="2"/>
  <c r="Y435" i="2"/>
  <c r="T435" i="2"/>
  <c r="H435" i="2"/>
  <c r="A435" i="2"/>
  <c r="BF434" i="2"/>
  <c r="BE434" i="2"/>
  <c r="BA434" i="2"/>
  <c r="AZ434" i="2"/>
  <c r="AY434" i="2"/>
  <c r="AX434" i="2"/>
  <c r="AW434" i="2"/>
  <c r="AV434" i="2"/>
  <c r="AU434" i="2"/>
  <c r="AT434" i="2"/>
  <c r="AS434" i="2" s="1"/>
  <c r="AP434" i="2"/>
  <c r="AO434" i="2"/>
  <c r="AM434" i="2"/>
  <c r="AL434" i="2"/>
  <c r="AQ434" i="2" s="1"/>
  <c r="AJ434" i="2" a="1"/>
  <c r="AJ434" i="2"/>
  <c r="AK434" i="2" s="1"/>
  <c r="AI434" i="2"/>
  <c r="AF434" i="2"/>
  <c r="AB434" i="2"/>
  <c r="Y434" i="2"/>
  <c r="T434" i="2"/>
  <c r="AN434" i="2" s="1"/>
  <c r="H434" i="2"/>
  <c r="A434" i="2"/>
  <c r="BF433" i="2"/>
  <c r="BE433" i="2"/>
  <c r="AZ433" i="2"/>
  <c r="AY433" i="2"/>
  <c r="AW433" i="2"/>
  <c r="AV433" i="2"/>
  <c r="AU433" i="2"/>
  <c r="AT433" i="2"/>
  <c r="BG433" i="2" s="1"/>
  <c r="AS433" i="2"/>
  <c r="AP433" i="2"/>
  <c r="AO433" i="2"/>
  <c r="AM433" i="2"/>
  <c r="AK433" i="2"/>
  <c r="AJ433" i="2" a="1"/>
  <c r="AJ433" i="2"/>
  <c r="AI433" i="2"/>
  <c r="AF433" i="2"/>
  <c r="AB433" i="2"/>
  <c r="Y433" i="2"/>
  <c r="T433" i="2"/>
  <c r="H433" i="2"/>
  <c r="A433" i="2"/>
  <c r="BG432" i="2"/>
  <c r="BF432" i="2"/>
  <c r="BE432" i="2"/>
  <c r="BD432" i="2"/>
  <c r="BA432" i="2"/>
  <c r="AY432" i="2"/>
  <c r="AX432" i="2"/>
  <c r="AV432" i="2"/>
  <c r="AU432" i="2"/>
  <c r="AT432" i="2"/>
  <c r="BC432" i="2" s="1"/>
  <c r="AS432" i="2"/>
  <c r="AQ432" i="2"/>
  <c r="AP432" i="2"/>
  <c r="AO432" i="2"/>
  <c r="AN432" i="2"/>
  <c r="AM432" i="2"/>
  <c r="AL432" i="2"/>
  <c r="AJ432" i="2" a="1"/>
  <c r="AJ432" i="2" s="1"/>
  <c r="AK432" i="2" s="1"/>
  <c r="AI432" i="2"/>
  <c r="AF432" i="2"/>
  <c r="AB432" i="2"/>
  <c r="Y432" i="2"/>
  <c r="T432" i="2"/>
  <c r="H432" i="2"/>
  <c r="A432" i="2"/>
  <c r="BF431" i="2"/>
  <c r="BE431" i="2"/>
  <c r="BD431" i="2"/>
  <c r="AZ431" i="2"/>
  <c r="AX431" i="2"/>
  <c r="AT431" i="2"/>
  <c r="AP431" i="2"/>
  <c r="AO431" i="2"/>
  <c r="AM431" i="2"/>
  <c r="AL431" i="2"/>
  <c r="AQ431" i="2" s="1"/>
  <c r="AK431" i="2"/>
  <c r="AJ431" i="2" a="1"/>
  <c r="AJ431" i="2"/>
  <c r="AI431" i="2"/>
  <c r="AF431" i="2"/>
  <c r="AB431" i="2"/>
  <c r="Y431" i="2"/>
  <c r="T431" i="2"/>
  <c r="AN431" i="2" s="1"/>
  <c r="H431" i="2"/>
  <c r="A431" i="2"/>
  <c r="BF430" i="2"/>
  <c r="BE430" i="2"/>
  <c r="BC430" i="2"/>
  <c r="BB430" i="2"/>
  <c r="BA430" i="2"/>
  <c r="AY430" i="2"/>
  <c r="AW430" i="2"/>
  <c r="AV430" i="2"/>
  <c r="AU430" i="2"/>
  <c r="AT430" i="2"/>
  <c r="AS430" i="2" s="1"/>
  <c r="AP430" i="2"/>
  <c r="AO430" i="2"/>
  <c r="AM430" i="2"/>
  <c r="AL430" i="2"/>
  <c r="AQ430" i="2" s="1"/>
  <c r="AJ430" i="2" a="1"/>
  <c r="AJ430" i="2" s="1"/>
  <c r="AK430" i="2" s="1"/>
  <c r="AI430" i="2"/>
  <c r="AF430" i="2"/>
  <c r="AB430" i="2"/>
  <c r="Y430" i="2"/>
  <c r="T430" i="2"/>
  <c r="AN430" i="2" s="1"/>
  <c r="H430" i="2"/>
  <c r="A430" i="2"/>
  <c r="BF429" i="2"/>
  <c r="BE429" i="2"/>
  <c r="BB429" i="2"/>
  <c r="BA429" i="2"/>
  <c r="AX429" i="2"/>
  <c r="AV429" i="2"/>
  <c r="AU429" i="2"/>
  <c r="AT429" i="2"/>
  <c r="BG429" i="2" s="1"/>
  <c r="AS429" i="2"/>
  <c r="AQ429" i="2"/>
  <c r="AP429" i="2"/>
  <c r="AO429" i="2"/>
  <c r="AM429" i="2"/>
  <c r="AL429" i="2"/>
  <c r="AJ429" i="2" a="1"/>
  <c r="AJ429" i="2"/>
  <c r="AK429" i="2" s="1"/>
  <c r="AI429" i="2"/>
  <c r="AF429" i="2"/>
  <c r="AB429" i="2"/>
  <c r="Y429" i="2"/>
  <c r="T429" i="2"/>
  <c r="AN429" i="2" s="1"/>
  <c r="H429" i="2"/>
  <c r="A429" i="2"/>
  <c r="BG428" i="2"/>
  <c r="BF428" i="2"/>
  <c r="BB428" i="2"/>
  <c r="AY428" i="2"/>
  <c r="AW428" i="2"/>
  <c r="AT428" i="2"/>
  <c r="AS428" i="2"/>
  <c r="AQ428" i="2"/>
  <c r="AP428" i="2"/>
  <c r="AO428" i="2"/>
  <c r="AN428" i="2"/>
  <c r="AM428" i="2"/>
  <c r="AL428" i="2"/>
  <c r="AJ428" i="2" a="1"/>
  <c r="AJ428" i="2"/>
  <c r="AK428" i="2" s="1"/>
  <c r="AI428" i="2"/>
  <c r="AF428" i="2"/>
  <c r="AB428" i="2"/>
  <c r="Y428" i="2"/>
  <c r="T428" i="2"/>
  <c r="H428" i="2"/>
  <c r="A428" i="2"/>
  <c r="BG427" i="2"/>
  <c r="BD427" i="2"/>
  <c r="BC427" i="2"/>
  <c r="AY427" i="2"/>
  <c r="AT427" i="2"/>
  <c r="AS427" i="2"/>
  <c r="AP427" i="2"/>
  <c r="AO427" i="2"/>
  <c r="AN427" i="2"/>
  <c r="AM427" i="2"/>
  <c r="AL427" i="2"/>
  <c r="AQ427" i="2" s="1"/>
  <c r="AK427" i="2"/>
  <c r="AJ427" i="2" a="1"/>
  <c r="AJ427" i="2" s="1"/>
  <c r="AI427" i="2"/>
  <c r="AF427" i="2"/>
  <c r="AB427" i="2"/>
  <c r="Y427" i="2"/>
  <c r="T427" i="2"/>
  <c r="H427" i="2"/>
  <c r="A427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Q426" i="2"/>
  <c r="AP426" i="2"/>
  <c r="AO426" i="2"/>
  <c r="AN426" i="2"/>
  <c r="AM426" i="2"/>
  <c r="AL426" i="2"/>
  <c r="AJ426" i="2" a="1"/>
  <c r="AJ426" i="2"/>
  <c r="AK426" i="2" s="1"/>
  <c r="AI426" i="2"/>
  <c r="AF426" i="2"/>
  <c r="AB426" i="2"/>
  <c r="Y426" i="2"/>
  <c r="T426" i="2"/>
  <c r="H426" i="2"/>
  <c r="A426" i="2"/>
  <c r="BG425" i="2"/>
  <c r="BE425" i="2"/>
  <c r="BD425" i="2"/>
  <c r="BC425" i="2"/>
  <c r="AZ425" i="2"/>
  <c r="AY425" i="2"/>
  <c r="AT425" i="2"/>
  <c r="AP425" i="2"/>
  <c r="AO425" i="2"/>
  <c r="AN425" i="2"/>
  <c r="AM425" i="2"/>
  <c r="AL425" i="2"/>
  <c r="AQ425" i="2" s="1"/>
  <c r="AK425" i="2"/>
  <c r="AJ425" i="2" a="1"/>
  <c r="AJ425" i="2" s="1"/>
  <c r="AI425" i="2"/>
  <c r="AF425" i="2"/>
  <c r="AB425" i="2"/>
  <c r="Y425" i="2"/>
  <c r="T425" i="2"/>
  <c r="H425" i="2"/>
  <c r="A425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P424" i="2"/>
  <c r="AO424" i="2"/>
  <c r="AM424" i="2"/>
  <c r="AL424" i="2"/>
  <c r="AQ424" i="2" s="1"/>
  <c r="AJ424" i="2" a="1"/>
  <c r="AJ424" i="2"/>
  <c r="AK424" i="2" s="1"/>
  <c r="AI424" i="2"/>
  <c r="AF424" i="2"/>
  <c r="AB424" i="2"/>
  <c r="Y424" i="2"/>
  <c r="T424" i="2"/>
  <c r="AN424" i="2" s="1"/>
  <c r="H424" i="2"/>
  <c r="A424" i="2"/>
  <c r="BE423" i="2"/>
  <c r="BB423" i="2"/>
  <c r="BA423" i="2"/>
  <c r="AY423" i="2"/>
  <c r="AX423" i="2"/>
  <c r="AW423" i="2"/>
  <c r="AT423" i="2"/>
  <c r="AQ423" i="2"/>
  <c r="AP423" i="2"/>
  <c r="AO423" i="2"/>
  <c r="AN423" i="2"/>
  <c r="AM423" i="2"/>
  <c r="AJ423" i="2" a="1"/>
  <c r="AJ423" i="2"/>
  <c r="AK423" i="2" s="1"/>
  <c r="AI423" i="2"/>
  <c r="AF423" i="2"/>
  <c r="AB423" i="2"/>
  <c r="Y423" i="2"/>
  <c r="T423" i="2"/>
  <c r="AL423" i="2" s="1"/>
  <c r="H423" i="2"/>
  <c r="A423" i="2"/>
  <c r="BG422" i="2"/>
  <c r="BB422" i="2"/>
  <c r="AY422" i="2"/>
  <c r="AX422" i="2"/>
  <c r="AV422" i="2"/>
  <c r="AU422" i="2"/>
  <c r="AT422" i="2"/>
  <c r="AP422" i="2"/>
  <c r="AO422" i="2"/>
  <c r="AN422" i="2"/>
  <c r="AM422" i="2"/>
  <c r="AJ422" i="2" a="1"/>
  <c r="AJ422" i="2" s="1"/>
  <c r="AK422" i="2" s="1"/>
  <c r="AI422" i="2"/>
  <c r="AF422" i="2"/>
  <c r="AB422" i="2"/>
  <c r="Y422" i="2"/>
  <c r="T422" i="2"/>
  <c r="AL422" i="2" s="1"/>
  <c r="AQ422" i="2" s="1"/>
  <c r="H422" i="2"/>
  <c r="A422" i="2"/>
  <c r="BC421" i="2"/>
  <c r="BB421" i="2"/>
  <c r="AX421" i="2"/>
  <c r="AU421" i="2"/>
  <c r="AT421" i="2"/>
  <c r="AQ421" i="2"/>
  <c r="AP421" i="2"/>
  <c r="AO421" i="2"/>
  <c r="AM421" i="2"/>
  <c r="AL421" i="2"/>
  <c r="AK421" i="2"/>
  <c r="AJ421" i="2" a="1"/>
  <c r="AJ421" i="2" s="1"/>
  <c r="AI421" i="2"/>
  <c r="AF421" i="2"/>
  <c r="AB421" i="2"/>
  <c r="Y421" i="2"/>
  <c r="T421" i="2"/>
  <c r="AN421" i="2" s="1"/>
  <c r="H421" i="2"/>
  <c r="A421" i="2"/>
  <c r="BE420" i="2"/>
  <c r="BC420" i="2"/>
  <c r="BB420" i="2"/>
  <c r="AY420" i="2"/>
  <c r="AX420" i="2"/>
  <c r="AT420" i="2"/>
  <c r="AP420" i="2"/>
  <c r="AO420" i="2"/>
  <c r="AM420" i="2"/>
  <c r="AL420" i="2"/>
  <c r="AQ420" i="2" s="1"/>
  <c r="AK420" i="2"/>
  <c r="AJ420" i="2" a="1"/>
  <c r="AJ420" i="2"/>
  <c r="AI420" i="2"/>
  <c r="AF420" i="2"/>
  <c r="AB420" i="2"/>
  <c r="Y420" i="2"/>
  <c r="T420" i="2"/>
  <c r="AN420" i="2" s="1"/>
  <c r="H420" i="2"/>
  <c r="A420" i="2"/>
  <c r="BF419" i="2"/>
  <c r="BD419" i="2"/>
  <c r="BA419" i="2"/>
  <c r="AZ419" i="2"/>
  <c r="AY419" i="2"/>
  <c r="AX419" i="2"/>
  <c r="AW419" i="2"/>
  <c r="AV419" i="2"/>
  <c r="AU419" i="2"/>
  <c r="AT419" i="2"/>
  <c r="AS419" i="2" s="1"/>
  <c r="AP419" i="2"/>
  <c r="AO419" i="2"/>
  <c r="AM419" i="2"/>
  <c r="AK419" i="2"/>
  <c r="AJ419" i="2" a="1"/>
  <c r="AJ419" i="2" s="1"/>
  <c r="AI419" i="2"/>
  <c r="AF419" i="2"/>
  <c r="AB419" i="2"/>
  <c r="Y419" i="2"/>
  <c r="T419" i="2"/>
  <c r="H419" i="2"/>
  <c r="A419" i="2"/>
  <c r="BC418" i="2"/>
  <c r="AY418" i="2"/>
  <c r="AX418" i="2"/>
  <c r="AV418" i="2"/>
  <c r="AU418" i="2"/>
  <c r="AT418" i="2"/>
  <c r="AP418" i="2"/>
  <c r="AO418" i="2"/>
  <c r="AM418" i="2"/>
  <c r="AJ418" i="2" a="1"/>
  <c r="AJ418" i="2" s="1"/>
  <c r="AK418" i="2" s="1"/>
  <c r="AI418" i="2"/>
  <c r="AF418" i="2"/>
  <c r="AB418" i="2"/>
  <c r="Y418" i="2"/>
  <c r="T418" i="2"/>
  <c r="H418" i="2"/>
  <c r="A418" i="2"/>
  <c r="BE417" i="2"/>
  <c r="BD417" i="2"/>
  <c r="AX417" i="2"/>
  <c r="AU417" i="2"/>
  <c r="AT417" i="2"/>
  <c r="AQ417" i="2"/>
  <c r="AP417" i="2"/>
  <c r="AO417" i="2"/>
  <c r="AN417" i="2"/>
  <c r="AM417" i="2"/>
  <c r="AK417" i="2"/>
  <c r="AJ417" i="2" a="1"/>
  <c r="AJ417" i="2"/>
  <c r="AI417" i="2"/>
  <c r="AF417" i="2"/>
  <c r="AB417" i="2"/>
  <c r="Y417" i="2"/>
  <c r="T417" i="2"/>
  <c r="AL417" i="2" s="1"/>
  <c r="H417" i="2"/>
  <c r="A417" i="2"/>
  <c r="BF416" i="2"/>
  <c r="BE416" i="2"/>
  <c r="BD416" i="2"/>
  <c r="AY416" i="2"/>
  <c r="AX416" i="2"/>
  <c r="AT416" i="2"/>
  <c r="AP416" i="2"/>
  <c r="AO416" i="2"/>
  <c r="AM416" i="2"/>
  <c r="AL416" i="2"/>
  <c r="AQ416" i="2" s="1"/>
  <c r="AJ416" i="2" a="1"/>
  <c r="AJ416" i="2" s="1"/>
  <c r="AK416" i="2" s="1"/>
  <c r="AI416" i="2"/>
  <c r="AF416" i="2"/>
  <c r="AB416" i="2"/>
  <c r="Y416" i="2"/>
  <c r="T416" i="2"/>
  <c r="AN416" i="2" s="1"/>
  <c r="H416" i="2"/>
  <c r="A416" i="2"/>
  <c r="BG415" i="2"/>
  <c r="BD415" i="2"/>
  <c r="BC415" i="2"/>
  <c r="AZ415" i="2"/>
  <c r="AX415" i="2"/>
  <c r="AW415" i="2"/>
  <c r="AT415" i="2"/>
  <c r="AS415" i="2"/>
  <c r="AP415" i="2"/>
  <c r="AO415" i="2"/>
  <c r="AN415" i="2"/>
  <c r="AM415" i="2"/>
  <c r="AK415" i="2"/>
  <c r="AJ415" i="2" a="1"/>
  <c r="AJ415" i="2"/>
  <c r="AI415" i="2"/>
  <c r="AF415" i="2"/>
  <c r="AB415" i="2"/>
  <c r="Y415" i="2"/>
  <c r="T415" i="2"/>
  <c r="AL415" i="2" s="1"/>
  <c r="AQ415" i="2" s="1"/>
  <c r="H415" i="2"/>
  <c r="A415" i="2"/>
  <c r="BD414" i="2"/>
  <c r="BA414" i="2"/>
  <c r="AY414" i="2"/>
  <c r="AV414" i="2"/>
  <c r="AU414" i="2"/>
  <c r="AT414" i="2"/>
  <c r="AP414" i="2"/>
  <c r="AO414" i="2"/>
  <c r="AM414" i="2"/>
  <c r="AK414" i="2"/>
  <c r="AJ414" i="2" a="1"/>
  <c r="AJ414" i="2" s="1"/>
  <c r="AI414" i="2"/>
  <c r="AF414" i="2"/>
  <c r="AB414" i="2"/>
  <c r="Y414" i="2"/>
  <c r="T414" i="2"/>
  <c r="H414" i="2"/>
  <c r="A414" i="2"/>
  <c r="BE413" i="2"/>
  <c r="BD413" i="2"/>
  <c r="AZ413" i="2"/>
  <c r="AU413" i="2"/>
  <c r="AT413" i="2"/>
  <c r="AQ413" i="2"/>
  <c r="AP413" i="2"/>
  <c r="AO413" i="2"/>
  <c r="AM413" i="2"/>
  <c r="AL413" i="2"/>
  <c r="AK413" i="2"/>
  <c r="AJ413" i="2" a="1"/>
  <c r="AJ413" i="2" s="1"/>
  <c r="AI413" i="2"/>
  <c r="AF413" i="2"/>
  <c r="AB413" i="2"/>
  <c r="Y413" i="2"/>
  <c r="T413" i="2"/>
  <c r="AN413" i="2" s="1"/>
  <c r="H413" i="2"/>
  <c r="A413" i="2"/>
  <c r="BG412" i="2"/>
  <c r="BF412" i="2"/>
  <c r="BE412" i="2"/>
  <c r="BD412" i="2"/>
  <c r="BC412" i="2"/>
  <c r="BB412" i="2"/>
  <c r="BA412" i="2"/>
  <c r="AZ412" i="2"/>
  <c r="AW412" i="2"/>
  <c r="AU412" i="2"/>
  <c r="AT412" i="2"/>
  <c r="AS412" i="2" s="1"/>
  <c r="AQ412" i="2"/>
  <c r="AP412" i="2"/>
  <c r="AO412" i="2"/>
  <c r="AN412" i="2"/>
  <c r="AM412" i="2"/>
  <c r="AL412" i="2"/>
  <c r="AJ412" i="2" a="1"/>
  <c r="AJ412" i="2"/>
  <c r="AK412" i="2" s="1"/>
  <c r="AI412" i="2"/>
  <c r="AF412" i="2"/>
  <c r="AB412" i="2"/>
  <c r="Y412" i="2"/>
  <c r="T412" i="2"/>
  <c r="H412" i="2"/>
  <c r="A412" i="2"/>
  <c r="BG411" i="2"/>
  <c r="BF411" i="2"/>
  <c r="BE411" i="2"/>
  <c r="BD411" i="2"/>
  <c r="BC411" i="2"/>
  <c r="BB411" i="2"/>
  <c r="BA411" i="2"/>
  <c r="AZ411" i="2"/>
  <c r="AY411" i="2"/>
  <c r="AX411" i="2"/>
  <c r="AV411" i="2"/>
  <c r="AT411" i="2"/>
  <c r="AS411" i="2"/>
  <c r="AQ411" i="2"/>
  <c r="AP411" i="2"/>
  <c r="AO411" i="2"/>
  <c r="AN411" i="2"/>
  <c r="AM411" i="2"/>
  <c r="AL411" i="2"/>
  <c r="AK411" i="2"/>
  <c r="AJ411" i="2" a="1"/>
  <c r="AJ411" i="2"/>
  <c r="AI411" i="2"/>
  <c r="AF411" i="2"/>
  <c r="AB411" i="2"/>
  <c r="Y411" i="2"/>
  <c r="T411" i="2"/>
  <c r="H411" i="2"/>
  <c r="A411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P410" i="2"/>
  <c r="AO410" i="2"/>
  <c r="AM410" i="2"/>
  <c r="AL410" i="2"/>
  <c r="AQ410" i="2" s="1"/>
  <c r="AJ410" i="2" a="1"/>
  <c r="AJ410" i="2"/>
  <c r="AK410" i="2" s="1"/>
  <c r="AI410" i="2"/>
  <c r="AF410" i="2"/>
  <c r="AB410" i="2"/>
  <c r="Y410" i="2"/>
  <c r="T410" i="2"/>
  <c r="AN410" i="2" s="1"/>
  <c r="H410" i="2"/>
  <c r="A410" i="2"/>
  <c r="BF409" i="2"/>
  <c r="BC409" i="2"/>
  <c r="BB409" i="2"/>
  <c r="AZ409" i="2"/>
  <c r="AY409" i="2"/>
  <c r="AX409" i="2"/>
  <c r="AT409" i="2"/>
  <c r="AQ409" i="2"/>
  <c r="AP409" i="2"/>
  <c r="AO409" i="2"/>
  <c r="AN409" i="2"/>
  <c r="AM409" i="2"/>
  <c r="AL409" i="2"/>
  <c r="AJ409" i="2" a="1"/>
  <c r="AJ409" i="2"/>
  <c r="AK409" i="2" s="1"/>
  <c r="AI409" i="2"/>
  <c r="AF409" i="2"/>
  <c r="AB409" i="2"/>
  <c r="Y409" i="2"/>
  <c r="T409" i="2"/>
  <c r="H409" i="2"/>
  <c r="A409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P408" i="2"/>
  <c r="AO408" i="2"/>
  <c r="AM408" i="2"/>
  <c r="AK408" i="2"/>
  <c r="AJ408" i="2" a="1"/>
  <c r="AJ408" i="2"/>
  <c r="AI408" i="2"/>
  <c r="AF408" i="2"/>
  <c r="AB408" i="2"/>
  <c r="Y408" i="2"/>
  <c r="T408" i="2"/>
  <c r="H408" i="2"/>
  <c r="A408" i="2"/>
  <c r="BE407" i="2"/>
  <c r="BD407" i="2"/>
  <c r="AZ407" i="2"/>
  <c r="AW407" i="2"/>
  <c r="AV407" i="2"/>
  <c r="AT407" i="2"/>
  <c r="AQ407" i="2"/>
  <c r="AP407" i="2"/>
  <c r="AO407" i="2"/>
  <c r="AM407" i="2"/>
  <c r="AL407" i="2"/>
  <c r="AJ407" i="2" a="1"/>
  <c r="AJ407" i="2"/>
  <c r="AK407" i="2" s="1"/>
  <c r="AI407" i="2"/>
  <c r="AF407" i="2"/>
  <c r="AB407" i="2"/>
  <c r="Y407" i="2"/>
  <c r="T407" i="2"/>
  <c r="AN407" i="2" s="1"/>
  <c r="H407" i="2"/>
  <c r="A407" i="2"/>
  <c r="BG406" i="2"/>
  <c r="BE406" i="2"/>
  <c r="BB406" i="2"/>
  <c r="BA406" i="2"/>
  <c r="AW406" i="2"/>
  <c r="AT406" i="2"/>
  <c r="AS406" i="2"/>
  <c r="AP406" i="2"/>
  <c r="AO406" i="2"/>
  <c r="AN406" i="2"/>
  <c r="AM406" i="2"/>
  <c r="AL406" i="2"/>
  <c r="AJ406" i="2" a="1"/>
  <c r="AJ406" i="2"/>
  <c r="AK406" i="2" s="1"/>
  <c r="AI406" i="2"/>
  <c r="AF406" i="2"/>
  <c r="AB406" i="2"/>
  <c r="Y406" i="2"/>
  <c r="T406" i="2"/>
  <c r="H406" i="2"/>
  <c r="A406" i="2"/>
  <c r="BF405" i="2"/>
  <c r="BC405" i="2"/>
  <c r="BB405" i="2"/>
  <c r="BA405" i="2"/>
  <c r="AX405" i="2"/>
  <c r="AW405" i="2"/>
  <c r="AT405" i="2"/>
  <c r="AS405" i="2"/>
  <c r="AP405" i="2"/>
  <c r="AO405" i="2"/>
  <c r="AM405" i="2"/>
  <c r="AK405" i="2"/>
  <c r="AJ405" i="2" a="1"/>
  <c r="AJ405" i="2"/>
  <c r="AI405" i="2"/>
  <c r="AF405" i="2"/>
  <c r="AB405" i="2"/>
  <c r="Y405" i="2"/>
  <c r="T405" i="2"/>
  <c r="AN405" i="2" s="1"/>
  <c r="H405" i="2"/>
  <c r="A405" i="2"/>
  <c r="BG404" i="2"/>
  <c r="BB404" i="2"/>
  <c r="BA404" i="2"/>
  <c r="AY404" i="2"/>
  <c r="AX404" i="2"/>
  <c r="AW404" i="2"/>
  <c r="AT404" i="2"/>
  <c r="AS404" i="2"/>
  <c r="AP404" i="2"/>
  <c r="AO404" i="2"/>
  <c r="AN404" i="2"/>
  <c r="AM404" i="2"/>
  <c r="AK404" i="2"/>
  <c r="AJ404" i="2" a="1"/>
  <c r="AJ404" i="2" s="1"/>
  <c r="AI404" i="2"/>
  <c r="AF404" i="2"/>
  <c r="AB404" i="2"/>
  <c r="Y404" i="2"/>
  <c r="T404" i="2"/>
  <c r="AL404" i="2" s="1"/>
  <c r="AQ404" i="2" s="1"/>
  <c r="H404" i="2"/>
  <c r="A404" i="2"/>
  <c r="BB403" i="2"/>
  <c r="AY403" i="2"/>
  <c r="AX403" i="2"/>
  <c r="AV403" i="2"/>
  <c r="AU403" i="2"/>
  <c r="AT403" i="2"/>
  <c r="AP403" i="2"/>
  <c r="AO403" i="2"/>
  <c r="AM403" i="2"/>
  <c r="AJ403" i="2" a="1"/>
  <c r="AJ403" i="2"/>
  <c r="AK403" i="2" s="1"/>
  <c r="AI403" i="2"/>
  <c r="AF403" i="2"/>
  <c r="AB403" i="2"/>
  <c r="Y403" i="2"/>
  <c r="T403" i="2"/>
  <c r="H403" i="2"/>
  <c r="A403" i="2"/>
  <c r="BG402" i="2"/>
  <c r="BC402" i="2"/>
  <c r="BA402" i="2"/>
  <c r="AW402" i="2"/>
  <c r="AT402" i="2"/>
  <c r="AS402" i="2"/>
  <c r="AP402" i="2"/>
  <c r="AO402" i="2"/>
  <c r="AN402" i="2"/>
  <c r="AM402" i="2"/>
  <c r="AL402" i="2"/>
  <c r="AQ402" i="2" s="1"/>
  <c r="AJ402" i="2" a="1"/>
  <c r="AJ402" i="2"/>
  <c r="AK402" i="2" s="1"/>
  <c r="AI402" i="2"/>
  <c r="AF402" i="2"/>
  <c r="AB402" i="2"/>
  <c r="Y402" i="2"/>
  <c r="T402" i="2"/>
  <c r="H402" i="2"/>
  <c r="A402" i="2"/>
  <c r="BG401" i="2"/>
  <c r="BE401" i="2"/>
  <c r="BD401" i="2"/>
  <c r="BB401" i="2"/>
  <c r="AX401" i="2"/>
  <c r="AW401" i="2"/>
  <c r="AT401" i="2"/>
  <c r="AS401" i="2"/>
  <c r="AP401" i="2"/>
  <c r="AO401" i="2"/>
  <c r="AN401" i="2"/>
  <c r="AM401" i="2"/>
  <c r="AK401" i="2"/>
  <c r="AJ401" i="2" a="1"/>
  <c r="AJ401" i="2"/>
  <c r="AI401" i="2"/>
  <c r="AF401" i="2"/>
  <c r="AB401" i="2"/>
  <c r="Y401" i="2"/>
  <c r="T401" i="2"/>
  <c r="AL401" i="2" s="1"/>
  <c r="AQ401" i="2" s="1"/>
  <c r="H401" i="2"/>
  <c r="A401" i="2"/>
  <c r="BG400" i="2"/>
  <c r="BD400" i="2"/>
  <c r="BC400" i="2"/>
  <c r="AY400" i="2"/>
  <c r="AX400" i="2"/>
  <c r="AW400" i="2"/>
  <c r="AT400" i="2"/>
  <c r="AS400" i="2"/>
  <c r="AP400" i="2"/>
  <c r="AO400" i="2"/>
  <c r="AN400" i="2"/>
  <c r="AM400" i="2"/>
  <c r="AJ400" i="2" a="1"/>
  <c r="AJ400" i="2" s="1"/>
  <c r="AK400" i="2" s="1"/>
  <c r="AI400" i="2"/>
  <c r="AF400" i="2"/>
  <c r="AB400" i="2"/>
  <c r="Y400" i="2"/>
  <c r="T400" i="2"/>
  <c r="AL400" i="2" s="1"/>
  <c r="AQ400" i="2" s="1"/>
  <c r="H400" i="2"/>
  <c r="A400" i="2"/>
  <c r="BG399" i="2"/>
  <c r="BF399" i="2"/>
  <c r="BB399" i="2"/>
  <c r="AW399" i="2"/>
  <c r="AV399" i="2"/>
  <c r="AT399" i="2"/>
  <c r="AS399" i="2"/>
  <c r="AQ399" i="2"/>
  <c r="AP399" i="2"/>
  <c r="AO399" i="2"/>
  <c r="AN399" i="2"/>
  <c r="AM399" i="2"/>
  <c r="AL399" i="2"/>
  <c r="AJ399" i="2" a="1"/>
  <c r="AJ399" i="2"/>
  <c r="AK399" i="2" s="1"/>
  <c r="AI399" i="2"/>
  <c r="AF399" i="2"/>
  <c r="AB399" i="2"/>
  <c r="Y399" i="2"/>
  <c r="T399" i="2"/>
  <c r="H399" i="2"/>
  <c r="A399" i="2"/>
  <c r="BG398" i="2"/>
  <c r="BD398" i="2"/>
  <c r="BC398" i="2"/>
  <c r="AW398" i="2"/>
  <c r="AT398" i="2"/>
  <c r="AS398" i="2"/>
  <c r="AP398" i="2"/>
  <c r="AO398" i="2"/>
  <c r="AN398" i="2"/>
  <c r="AM398" i="2"/>
  <c r="AL398" i="2"/>
  <c r="AQ398" i="2" s="1"/>
  <c r="AK398" i="2"/>
  <c r="AJ398" i="2" a="1"/>
  <c r="AJ398" i="2" s="1"/>
  <c r="AI398" i="2"/>
  <c r="AF398" i="2"/>
  <c r="AB398" i="2"/>
  <c r="Y398" i="2"/>
  <c r="T398" i="2"/>
  <c r="H398" i="2"/>
  <c r="A398" i="2"/>
  <c r="BG397" i="2"/>
  <c r="BE397" i="2"/>
  <c r="BD397" i="2"/>
  <c r="BC397" i="2"/>
  <c r="AZ397" i="2"/>
  <c r="AX397" i="2"/>
  <c r="AT397" i="2"/>
  <c r="AS397" i="2"/>
  <c r="AP397" i="2"/>
  <c r="AO397" i="2"/>
  <c r="AN397" i="2"/>
  <c r="AM397" i="2"/>
  <c r="AL397" i="2"/>
  <c r="AQ397" i="2" s="1"/>
  <c r="AK397" i="2"/>
  <c r="AJ397" i="2" a="1"/>
  <c r="AJ397" i="2" s="1"/>
  <c r="AI397" i="2"/>
  <c r="AF397" i="2"/>
  <c r="AB397" i="2"/>
  <c r="Y397" i="2"/>
  <c r="T397" i="2"/>
  <c r="H397" i="2"/>
  <c r="A397" i="2"/>
  <c r="BE396" i="2"/>
  <c r="BD396" i="2"/>
  <c r="BB396" i="2"/>
  <c r="BA396" i="2"/>
  <c r="AZ396" i="2"/>
  <c r="AU396" i="2"/>
  <c r="AT396" i="2"/>
  <c r="AP396" i="2"/>
  <c r="AO396" i="2"/>
  <c r="AM396" i="2"/>
  <c r="AL396" i="2"/>
  <c r="AQ396" i="2" s="1"/>
  <c r="AK396" i="2"/>
  <c r="AJ396" i="2" a="1"/>
  <c r="AJ396" i="2"/>
  <c r="AI396" i="2"/>
  <c r="AF396" i="2"/>
  <c r="AB396" i="2"/>
  <c r="Y396" i="2"/>
  <c r="T396" i="2"/>
  <c r="AN396" i="2" s="1"/>
  <c r="H396" i="2"/>
  <c r="A396" i="2"/>
  <c r="BF395" i="2"/>
  <c r="BE395" i="2"/>
  <c r="BC395" i="2"/>
  <c r="BB395" i="2"/>
  <c r="BA395" i="2"/>
  <c r="AY395" i="2"/>
  <c r="AX395" i="2"/>
  <c r="AV395" i="2"/>
  <c r="AT395" i="2"/>
  <c r="BG395" i="2" s="1"/>
  <c r="AS395" i="2"/>
  <c r="AQ395" i="2"/>
  <c r="AP395" i="2"/>
  <c r="AO395" i="2"/>
  <c r="AN395" i="2"/>
  <c r="AM395" i="2"/>
  <c r="AL395" i="2"/>
  <c r="AJ395" i="2" a="1"/>
  <c r="AJ395" i="2"/>
  <c r="AK395" i="2" s="1"/>
  <c r="AI395" i="2"/>
  <c r="AF395" i="2"/>
  <c r="AB395" i="2"/>
  <c r="Y395" i="2"/>
  <c r="T395" i="2"/>
  <c r="H395" i="2"/>
  <c r="A395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P394" i="2"/>
  <c r="AO394" i="2"/>
  <c r="AM394" i="2"/>
  <c r="AK394" i="2"/>
  <c r="AJ394" i="2" a="1"/>
  <c r="AJ394" i="2"/>
  <c r="AI394" i="2"/>
  <c r="AF394" i="2"/>
  <c r="AB394" i="2"/>
  <c r="Y394" i="2"/>
  <c r="T394" i="2"/>
  <c r="H394" i="2"/>
  <c r="A394" i="2"/>
  <c r="BF393" i="2"/>
  <c r="BE393" i="2"/>
  <c r="BA393" i="2"/>
  <c r="AX393" i="2"/>
  <c r="AW393" i="2"/>
  <c r="AT393" i="2"/>
  <c r="AQ393" i="2"/>
  <c r="AP393" i="2"/>
  <c r="AO393" i="2"/>
  <c r="AN393" i="2"/>
  <c r="AM393" i="2"/>
  <c r="AL393" i="2"/>
  <c r="AJ393" i="2" a="1"/>
  <c r="AJ393" i="2"/>
  <c r="AK393" i="2" s="1"/>
  <c r="AI393" i="2"/>
  <c r="AF393" i="2"/>
  <c r="AB393" i="2"/>
  <c r="Y393" i="2"/>
  <c r="T393" i="2"/>
  <c r="H393" i="2"/>
  <c r="A393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P392" i="2"/>
  <c r="AO392" i="2"/>
  <c r="AN392" i="2"/>
  <c r="AM392" i="2"/>
  <c r="AL392" i="2"/>
  <c r="AK392" i="2"/>
  <c r="AJ392" i="2" a="1"/>
  <c r="AJ392" i="2" s="1"/>
  <c r="AI392" i="2"/>
  <c r="AF392" i="2"/>
  <c r="AB392" i="2"/>
  <c r="Y392" i="2"/>
  <c r="T392" i="2"/>
  <c r="H392" i="2"/>
  <c r="A392" i="2"/>
  <c r="BE391" i="2"/>
  <c r="BD391" i="2"/>
  <c r="BC391" i="2"/>
  <c r="BB391" i="2"/>
  <c r="BA391" i="2"/>
  <c r="AZ391" i="2"/>
  <c r="AY391" i="2"/>
  <c r="AX391" i="2"/>
  <c r="AV391" i="2"/>
  <c r="AU391" i="2"/>
  <c r="AT391" i="2"/>
  <c r="AP391" i="2"/>
  <c r="AO391" i="2"/>
  <c r="AM391" i="2"/>
  <c r="AL391" i="2"/>
  <c r="AQ391" i="2" s="1"/>
  <c r="AK391" i="2"/>
  <c r="AJ391" i="2" a="1"/>
  <c r="AJ391" i="2"/>
  <c r="AI391" i="2"/>
  <c r="AF391" i="2"/>
  <c r="AB391" i="2"/>
  <c r="Y391" i="2"/>
  <c r="T391" i="2"/>
  <c r="AN391" i="2" s="1"/>
  <c r="H391" i="2"/>
  <c r="A391" i="2"/>
  <c r="BG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BF390" i="2" s="1"/>
  <c r="AS390" i="2"/>
  <c r="AP390" i="2"/>
  <c r="AO390" i="2"/>
  <c r="AM390" i="2"/>
  <c r="AL390" i="2"/>
  <c r="AQ390" i="2" s="1"/>
  <c r="AJ390" i="2" a="1"/>
  <c r="AJ390" i="2"/>
  <c r="AK390" i="2" s="1"/>
  <c r="AI390" i="2"/>
  <c r="AF390" i="2"/>
  <c r="AB390" i="2"/>
  <c r="Y390" i="2"/>
  <c r="T390" i="2"/>
  <c r="AN390" i="2" s="1"/>
  <c r="H390" i="2"/>
  <c r="A390" i="2"/>
  <c r="BF389" i="2"/>
  <c r="BD389" i="2"/>
  <c r="BA389" i="2"/>
  <c r="AZ389" i="2"/>
  <c r="AX389" i="2"/>
  <c r="AW389" i="2"/>
  <c r="AV389" i="2"/>
  <c r="AT389" i="2"/>
  <c r="BC389" i="2" s="1"/>
  <c r="AS389" i="2"/>
  <c r="AP389" i="2"/>
  <c r="AO389" i="2"/>
  <c r="AM389" i="2"/>
  <c r="AL389" i="2"/>
  <c r="AQ389" i="2" s="1"/>
  <c r="AJ389" i="2" a="1"/>
  <c r="AJ389" i="2"/>
  <c r="AK389" i="2" s="1"/>
  <c r="AI389" i="2"/>
  <c r="AF389" i="2"/>
  <c r="AB389" i="2"/>
  <c r="Y389" i="2"/>
  <c r="T389" i="2"/>
  <c r="AN389" i="2" s="1"/>
  <c r="H389" i="2"/>
  <c r="A389" i="2"/>
  <c r="BG388" i="2"/>
  <c r="BE388" i="2"/>
  <c r="AZ388" i="2"/>
  <c r="AW388" i="2"/>
  <c r="AV388" i="2"/>
  <c r="AT388" i="2"/>
  <c r="AS388" i="2"/>
  <c r="AQ388" i="2"/>
  <c r="AP388" i="2"/>
  <c r="AO388" i="2"/>
  <c r="AN388" i="2"/>
  <c r="AM388" i="2"/>
  <c r="AL388" i="2"/>
  <c r="AJ388" i="2" a="1"/>
  <c r="AJ388" i="2"/>
  <c r="AK388" i="2" s="1"/>
  <c r="AI388" i="2"/>
  <c r="AF388" i="2"/>
  <c r="AB388" i="2"/>
  <c r="Y388" i="2"/>
  <c r="T388" i="2"/>
  <c r="H388" i="2"/>
  <c r="A388" i="2"/>
  <c r="BG387" i="2"/>
  <c r="BB387" i="2"/>
  <c r="BA387" i="2"/>
  <c r="AW387" i="2"/>
  <c r="AT387" i="2"/>
  <c r="AS387" i="2"/>
  <c r="AP387" i="2"/>
  <c r="AO387" i="2"/>
  <c r="AM387" i="2"/>
  <c r="AJ387" i="2" a="1"/>
  <c r="AJ387" i="2"/>
  <c r="AK387" i="2" s="1"/>
  <c r="AI387" i="2"/>
  <c r="AF387" i="2"/>
  <c r="AB387" i="2"/>
  <c r="Y387" i="2"/>
  <c r="T387" i="2"/>
  <c r="H387" i="2"/>
  <c r="A387" i="2"/>
  <c r="BG386" i="2"/>
  <c r="BF386" i="2"/>
  <c r="BE386" i="2"/>
  <c r="BC386" i="2"/>
  <c r="BA386" i="2"/>
  <c r="AZ386" i="2"/>
  <c r="AY386" i="2"/>
  <c r="AX386" i="2"/>
  <c r="AW386" i="2"/>
  <c r="AV386" i="2"/>
  <c r="AU386" i="2"/>
  <c r="AT386" i="2"/>
  <c r="AS386" i="2"/>
  <c r="AQ386" i="2"/>
  <c r="AP386" i="2"/>
  <c r="AO386" i="2"/>
  <c r="AN386" i="2"/>
  <c r="AM386" i="2"/>
  <c r="AJ386" i="2" a="1"/>
  <c r="AJ386" i="2"/>
  <c r="AK386" i="2" s="1"/>
  <c r="AI386" i="2"/>
  <c r="AF386" i="2"/>
  <c r="AB386" i="2"/>
  <c r="Y386" i="2"/>
  <c r="T386" i="2"/>
  <c r="AL386" i="2" s="1"/>
  <c r="H386" i="2"/>
  <c r="A386" i="2"/>
  <c r="BG385" i="2"/>
  <c r="BF385" i="2"/>
  <c r="BB385" i="2"/>
  <c r="AZ385" i="2"/>
  <c r="AX385" i="2"/>
  <c r="AW385" i="2"/>
  <c r="AV385" i="2"/>
  <c r="AT385" i="2"/>
  <c r="BE385" i="2" s="1"/>
  <c r="AS385" i="2"/>
  <c r="AP385" i="2"/>
  <c r="AO385" i="2"/>
  <c r="AM385" i="2"/>
  <c r="AJ385" i="2" a="1"/>
  <c r="AJ385" i="2"/>
  <c r="AK385" i="2" s="1"/>
  <c r="AI385" i="2"/>
  <c r="AF385" i="2"/>
  <c r="AB385" i="2"/>
  <c r="Y385" i="2"/>
  <c r="T385" i="2"/>
  <c r="H385" i="2"/>
  <c r="A385" i="2"/>
  <c r="BG384" i="2"/>
  <c r="BF384" i="2"/>
  <c r="BA384" i="2"/>
  <c r="AW384" i="2"/>
  <c r="AV384" i="2"/>
  <c r="AT384" i="2"/>
  <c r="AS384" i="2"/>
  <c r="AP384" i="2"/>
  <c r="AO384" i="2"/>
  <c r="AN384" i="2"/>
  <c r="AQ384" i="2" s="1"/>
  <c r="AM384" i="2"/>
  <c r="AJ384" i="2" a="1"/>
  <c r="AJ384" i="2" s="1"/>
  <c r="AK384" i="2" s="1"/>
  <c r="AI384" i="2"/>
  <c r="AF384" i="2"/>
  <c r="AB384" i="2"/>
  <c r="Y384" i="2"/>
  <c r="T384" i="2"/>
  <c r="AL384" i="2" s="1"/>
  <c r="H384" i="2"/>
  <c r="A384" i="2"/>
  <c r="BG383" i="2"/>
  <c r="BF383" i="2"/>
  <c r="BE383" i="2"/>
  <c r="BD383" i="2"/>
  <c r="BC383" i="2"/>
  <c r="BB383" i="2"/>
  <c r="AZ383" i="2"/>
  <c r="AX383" i="2"/>
  <c r="AV383" i="2"/>
  <c r="AU383" i="2"/>
  <c r="AT383" i="2"/>
  <c r="AS383" i="2"/>
  <c r="AQ383" i="2"/>
  <c r="AP383" i="2"/>
  <c r="AO383" i="2"/>
  <c r="AN383" i="2"/>
  <c r="AM383" i="2"/>
  <c r="AL383" i="2"/>
  <c r="AJ383" i="2" a="1"/>
  <c r="AJ383" i="2"/>
  <c r="AK383" i="2" s="1"/>
  <c r="AI383" i="2"/>
  <c r="AF383" i="2"/>
  <c r="AB383" i="2"/>
  <c r="Y383" i="2"/>
  <c r="T383" i="2"/>
  <c r="H383" i="2"/>
  <c r="A383" i="2"/>
  <c r="BG382" i="2"/>
  <c r="BF382" i="2"/>
  <c r="BE382" i="2"/>
  <c r="BD382" i="2"/>
  <c r="BC382" i="2"/>
  <c r="BB382" i="2"/>
  <c r="BA382" i="2"/>
  <c r="AY382" i="2"/>
  <c r="AW382" i="2"/>
  <c r="AV382" i="2"/>
  <c r="AU382" i="2"/>
  <c r="AT382" i="2"/>
  <c r="AS382" i="2"/>
  <c r="AQ382" i="2"/>
  <c r="AP382" i="2"/>
  <c r="AO382" i="2"/>
  <c r="AN382" i="2"/>
  <c r="AM382" i="2"/>
  <c r="AK382" i="2"/>
  <c r="AJ382" i="2" a="1"/>
  <c r="AJ382" i="2"/>
  <c r="AI382" i="2"/>
  <c r="AF382" i="2"/>
  <c r="AB382" i="2"/>
  <c r="Y382" i="2"/>
  <c r="T382" i="2"/>
  <c r="AL382" i="2" s="1"/>
  <c r="H382" i="2"/>
  <c r="A382" i="2"/>
  <c r="BG381" i="2"/>
  <c r="BD381" i="2"/>
  <c r="BC381" i="2"/>
  <c r="BA381" i="2"/>
  <c r="AZ381" i="2"/>
  <c r="AY381" i="2"/>
  <c r="AU381" i="2"/>
  <c r="AT381" i="2"/>
  <c r="AP381" i="2"/>
  <c r="AO381" i="2"/>
  <c r="AM381" i="2"/>
  <c r="AL381" i="2"/>
  <c r="AQ381" i="2" s="1"/>
  <c r="AK381" i="2"/>
  <c r="AJ381" i="2" a="1"/>
  <c r="AJ381" i="2"/>
  <c r="AI381" i="2"/>
  <c r="AF381" i="2"/>
  <c r="AB381" i="2"/>
  <c r="Y381" i="2"/>
  <c r="T381" i="2"/>
  <c r="AN381" i="2" s="1"/>
  <c r="H381" i="2"/>
  <c r="A381" i="2"/>
  <c r="BF380" i="2"/>
  <c r="BE380" i="2"/>
  <c r="BB380" i="2"/>
  <c r="BA380" i="2"/>
  <c r="AY380" i="2"/>
  <c r="AX380" i="2"/>
  <c r="AW380" i="2"/>
  <c r="AT380" i="2"/>
  <c r="AV380" i="2" s="1"/>
  <c r="AS380" i="2"/>
  <c r="AQ380" i="2"/>
  <c r="AP380" i="2"/>
  <c r="AO380" i="2"/>
  <c r="AN380" i="2"/>
  <c r="AM380" i="2"/>
  <c r="AJ380" i="2" a="1"/>
  <c r="AJ380" i="2"/>
  <c r="AK380" i="2" s="1"/>
  <c r="AI380" i="2"/>
  <c r="AF380" i="2"/>
  <c r="AB380" i="2"/>
  <c r="Y380" i="2"/>
  <c r="T380" i="2"/>
  <c r="AL380" i="2" s="1"/>
  <c r="H380" i="2"/>
  <c r="A380" i="2"/>
  <c r="BG379" i="2"/>
  <c r="BC379" i="2"/>
  <c r="AZ379" i="2"/>
  <c r="AY379" i="2"/>
  <c r="AW379" i="2"/>
  <c r="AV379" i="2"/>
  <c r="AT379" i="2"/>
  <c r="AP379" i="2"/>
  <c r="AO379" i="2"/>
  <c r="AN379" i="2"/>
  <c r="AM379" i="2"/>
  <c r="AL379" i="2"/>
  <c r="AQ379" i="2" s="1"/>
  <c r="AK379" i="2"/>
  <c r="AJ379" i="2" a="1"/>
  <c r="AJ379" i="2"/>
  <c r="AI379" i="2"/>
  <c r="AF379" i="2"/>
  <c r="AB379" i="2"/>
  <c r="Y379" i="2"/>
  <c r="T379" i="2"/>
  <c r="H379" i="2"/>
  <c r="A379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P378" i="2"/>
  <c r="AO378" i="2"/>
  <c r="AN378" i="2"/>
  <c r="AM378" i="2"/>
  <c r="AJ378" i="2" a="1"/>
  <c r="AJ378" i="2" s="1"/>
  <c r="AK378" i="2" s="1"/>
  <c r="AI378" i="2"/>
  <c r="AF378" i="2"/>
  <c r="AB378" i="2"/>
  <c r="Y378" i="2"/>
  <c r="T378" i="2"/>
  <c r="AL378" i="2" s="1"/>
  <c r="AQ378" i="2" s="1"/>
  <c r="H378" i="2"/>
  <c r="A378" i="2"/>
  <c r="BE377" i="2"/>
  <c r="BD377" i="2"/>
  <c r="AZ377" i="2"/>
  <c r="AW377" i="2"/>
  <c r="AV377" i="2"/>
  <c r="AT377" i="2"/>
  <c r="AQ377" i="2"/>
  <c r="AP377" i="2"/>
  <c r="AO377" i="2"/>
  <c r="AM377" i="2"/>
  <c r="AL377" i="2"/>
  <c r="AJ377" i="2" a="1"/>
  <c r="AJ377" i="2"/>
  <c r="AK377" i="2" s="1"/>
  <c r="AI377" i="2"/>
  <c r="AF377" i="2"/>
  <c r="AB377" i="2"/>
  <c r="Y377" i="2"/>
  <c r="T377" i="2"/>
  <c r="AN377" i="2" s="1"/>
  <c r="H377" i="2"/>
  <c r="A377" i="2"/>
  <c r="BG376" i="2"/>
  <c r="BF376" i="2"/>
  <c r="BC376" i="2"/>
  <c r="BB376" i="2"/>
  <c r="AX376" i="2"/>
  <c r="AU376" i="2"/>
  <c r="AT376" i="2"/>
  <c r="AP376" i="2"/>
  <c r="AO376" i="2"/>
  <c r="AN376" i="2"/>
  <c r="AM376" i="2"/>
  <c r="AL376" i="2"/>
  <c r="AK376" i="2"/>
  <c r="AJ376" i="2" a="1"/>
  <c r="AJ376" i="2" s="1"/>
  <c r="AI376" i="2"/>
  <c r="AF376" i="2"/>
  <c r="AB376" i="2"/>
  <c r="Y376" i="2"/>
  <c r="T376" i="2"/>
  <c r="H376" i="2"/>
  <c r="A376" i="2"/>
  <c r="BE375" i="2"/>
  <c r="BD375" i="2"/>
  <c r="BC375" i="2"/>
  <c r="BB375" i="2"/>
  <c r="BA375" i="2"/>
  <c r="AZ375" i="2"/>
  <c r="AY375" i="2"/>
  <c r="AX375" i="2"/>
  <c r="AV375" i="2"/>
  <c r="AU375" i="2"/>
  <c r="AT375" i="2"/>
  <c r="BG375" i="2" s="1"/>
  <c r="AS375" i="2"/>
  <c r="AQ375" i="2"/>
  <c r="AP375" i="2"/>
  <c r="AO375" i="2"/>
  <c r="AN375" i="2"/>
  <c r="AM375" i="2"/>
  <c r="AL375" i="2"/>
  <c r="AJ375" i="2" a="1"/>
  <c r="AJ375" i="2"/>
  <c r="AK375" i="2" s="1"/>
  <c r="AI375" i="2"/>
  <c r="AF375" i="2"/>
  <c r="AB375" i="2"/>
  <c r="Y375" i="2"/>
  <c r="T375" i="2"/>
  <c r="H375" i="2"/>
  <c r="A375" i="2"/>
  <c r="BG374" i="2"/>
  <c r="BE374" i="2"/>
  <c r="BC374" i="2"/>
  <c r="BB374" i="2"/>
  <c r="BA374" i="2"/>
  <c r="AX374" i="2"/>
  <c r="AW374" i="2"/>
  <c r="AT374" i="2"/>
  <c r="BF374" i="2" s="1"/>
  <c r="AS374" i="2"/>
  <c r="AP374" i="2"/>
  <c r="AO374" i="2"/>
  <c r="AN374" i="2"/>
  <c r="AM374" i="2"/>
  <c r="AL374" i="2"/>
  <c r="AQ374" i="2" s="1"/>
  <c r="AK374" i="2"/>
  <c r="AJ374" i="2" a="1"/>
  <c r="AJ374" i="2" s="1"/>
  <c r="AI374" i="2"/>
  <c r="AF374" i="2"/>
  <c r="AB374" i="2"/>
  <c r="Y374" i="2"/>
  <c r="T374" i="2"/>
  <c r="H374" i="2"/>
  <c r="A374" i="2"/>
  <c r="BF373" i="2"/>
  <c r="BD373" i="2"/>
  <c r="BC373" i="2"/>
  <c r="BA373" i="2"/>
  <c r="AZ373" i="2"/>
  <c r="AY373" i="2"/>
  <c r="AX373" i="2"/>
  <c r="AW373" i="2"/>
  <c r="AV373" i="2"/>
  <c r="AU373" i="2"/>
  <c r="AT373" i="2"/>
  <c r="BE373" i="2" s="1"/>
  <c r="AP373" i="2"/>
  <c r="AO373" i="2"/>
  <c r="AM373" i="2"/>
  <c r="AL373" i="2"/>
  <c r="AQ373" i="2" s="1"/>
  <c r="AK373" i="2"/>
  <c r="AJ373" i="2" a="1"/>
  <c r="AJ373" i="2"/>
  <c r="AI373" i="2"/>
  <c r="AF373" i="2"/>
  <c r="AB373" i="2"/>
  <c r="Y373" i="2"/>
  <c r="T373" i="2"/>
  <c r="AN373" i="2" s="1"/>
  <c r="H373" i="2"/>
  <c r="A373" i="2"/>
  <c r="BF372" i="2"/>
  <c r="BE372" i="2"/>
  <c r="BA372" i="2"/>
  <c r="AZ372" i="2"/>
  <c r="AX372" i="2"/>
  <c r="AW372" i="2"/>
  <c r="AV372" i="2"/>
  <c r="AT372" i="2"/>
  <c r="BD372" i="2" s="1"/>
  <c r="AS372" i="2"/>
  <c r="AQ372" i="2"/>
  <c r="AP372" i="2"/>
  <c r="AO372" i="2"/>
  <c r="AN372" i="2"/>
  <c r="AM372" i="2"/>
  <c r="AJ372" i="2" a="1"/>
  <c r="AJ372" i="2"/>
  <c r="AK372" i="2" s="1"/>
  <c r="AI372" i="2"/>
  <c r="AF372" i="2"/>
  <c r="AB372" i="2"/>
  <c r="Y372" i="2"/>
  <c r="T372" i="2"/>
  <c r="AL372" i="2" s="1"/>
  <c r="H372" i="2"/>
  <c r="A372" i="2"/>
  <c r="BG371" i="2"/>
  <c r="BB371" i="2"/>
  <c r="AY371" i="2"/>
  <c r="AX371" i="2"/>
  <c r="AV371" i="2"/>
  <c r="AU371" i="2"/>
  <c r="AT371" i="2"/>
  <c r="AP371" i="2"/>
  <c r="AO371" i="2"/>
  <c r="AM371" i="2"/>
  <c r="AJ371" i="2" a="1"/>
  <c r="AJ371" i="2" s="1"/>
  <c r="AK371" i="2" s="1"/>
  <c r="AI371" i="2"/>
  <c r="AF371" i="2"/>
  <c r="AB371" i="2"/>
  <c r="Y371" i="2"/>
  <c r="T371" i="2"/>
  <c r="H371" i="2"/>
  <c r="A371" i="2"/>
  <c r="BG370" i="2"/>
  <c r="BF370" i="2"/>
  <c r="BE370" i="2"/>
  <c r="BD370" i="2"/>
  <c r="BC370" i="2"/>
  <c r="AZ370" i="2"/>
  <c r="AY370" i="2"/>
  <c r="AX370" i="2"/>
  <c r="AW370" i="2"/>
  <c r="AV370" i="2"/>
  <c r="AU370" i="2"/>
  <c r="AT370" i="2"/>
  <c r="BB370" i="2" s="1"/>
  <c r="AS370" i="2"/>
  <c r="AQ370" i="2"/>
  <c r="AP370" i="2"/>
  <c r="AO370" i="2"/>
  <c r="AM370" i="2"/>
  <c r="AL370" i="2"/>
  <c r="AJ370" i="2" a="1"/>
  <c r="AJ370" i="2" s="1"/>
  <c r="AK370" i="2" s="1"/>
  <c r="AI370" i="2"/>
  <c r="AF370" i="2"/>
  <c r="AB370" i="2"/>
  <c r="Y370" i="2"/>
  <c r="T370" i="2"/>
  <c r="AN370" i="2" s="1"/>
  <c r="H370" i="2"/>
  <c r="A370" i="2"/>
  <c r="BG369" i="2"/>
  <c r="BF369" i="2"/>
  <c r="BE369" i="2"/>
  <c r="BC369" i="2"/>
  <c r="BB369" i="2"/>
  <c r="AZ369" i="2"/>
  <c r="AW369" i="2"/>
  <c r="AV369" i="2"/>
  <c r="AT369" i="2"/>
  <c r="BA369" i="2" s="1"/>
  <c r="AS369" i="2"/>
  <c r="AQ369" i="2"/>
  <c r="AP369" i="2"/>
  <c r="AO369" i="2"/>
  <c r="AN369" i="2"/>
  <c r="AM369" i="2"/>
  <c r="AL369" i="2"/>
  <c r="AJ369" i="2" a="1"/>
  <c r="AJ369" i="2"/>
  <c r="AK369" i="2" s="1"/>
  <c r="AI369" i="2"/>
  <c r="AF369" i="2"/>
  <c r="AB369" i="2"/>
  <c r="Y369" i="2"/>
  <c r="T369" i="2"/>
  <c r="H369" i="2"/>
  <c r="A369" i="2"/>
  <c r="BG368" i="2"/>
  <c r="BE368" i="2"/>
  <c r="BD368" i="2"/>
  <c r="BC368" i="2"/>
  <c r="AY368" i="2"/>
  <c r="AX368" i="2"/>
  <c r="AT368" i="2"/>
  <c r="AP368" i="2"/>
  <c r="AO368" i="2"/>
  <c r="AN368" i="2"/>
  <c r="AM368" i="2"/>
  <c r="AL368" i="2"/>
  <c r="AQ368" i="2" s="1"/>
  <c r="AK368" i="2"/>
  <c r="AJ368" i="2" a="1"/>
  <c r="AJ368" i="2" s="1"/>
  <c r="AI368" i="2"/>
  <c r="AF368" i="2"/>
  <c r="AB368" i="2"/>
  <c r="Y368" i="2"/>
  <c r="T368" i="2"/>
  <c r="H368" i="2"/>
  <c r="A368" i="2"/>
  <c r="BF367" i="2"/>
  <c r="BE367" i="2"/>
  <c r="BD367" i="2"/>
  <c r="BB367" i="2"/>
  <c r="BA367" i="2"/>
  <c r="AZ367" i="2"/>
  <c r="AX367" i="2"/>
  <c r="AW367" i="2"/>
  <c r="AV367" i="2"/>
  <c r="AU367" i="2"/>
  <c r="AT367" i="2"/>
  <c r="AY367" i="2" s="1"/>
  <c r="AP367" i="2"/>
  <c r="AO367" i="2"/>
  <c r="AM367" i="2"/>
  <c r="AL367" i="2"/>
  <c r="AQ367" i="2" s="1"/>
  <c r="AJ367" i="2" a="1"/>
  <c r="AJ367" i="2"/>
  <c r="AK367" i="2" s="1"/>
  <c r="AI367" i="2"/>
  <c r="AF367" i="2"/>
  <c r="AB367" i="2"/>
  <c r="Y367" i="2"/>
  <c r="T367" i="2"/>
  <c r="AN367" i="2" s="1"/>
  <c r="H367" i="2"/>
  <c r="A367" i="2"/>
  <c r="BF366" i="2"/>
  <c r="BC366" i="2"/>
  <c r="BB366" i="2"/>
  <c r="AZ366" i="2"/>
  <c r="AY366" i="2"/>
  <c r="AW366" i="2"/>
  <c r="AT366" i="2"/>
  <c r="AS366" i="2"/>
  <c r="AP366" i="2"/>
  <c r="AO366" i="2"/>
  <c r="AN366" i="2"/>
  <c r="AM366" i="2"/>
  <c r="AK366" i="2"/>
  <c r="AJ366" i="2" a="1"/>
  <c r="AJ366" i="2" s="1"/>
  <c r="AI366" i="2"/>
  <c r="AF366" i="2"/>
  <c r="AB366" i="2"/>
  <c r="Y366" i="2"/>
  <c r="T366" i="2"/>
  <c r="AL366" i="2" s="1"/>
  <c r="AQ366" i="2" s="1"/>
  <c r="H366" i="2"/>
  <c r="A366" i="2"/>
  <c r="BE365" i="2"/>
  <c r="BD365" i="2"/>
  <c r="BB365" i="2"/>
  <c r="BA365" i="2"/>
  <c r="AZ365" i="2"/>
  <c r="AX365" i="2"/>
  <c r="AV365" i="2"/>
  <c r="AU365" i="2"/>
  <c r="AT365" i="2"/>
  <c r="AW365" i="2" s="1"/>
  <c r="AS365" i="2"/>
  <c r="AP365" i="2"/>
  <c r="AO365" i="2"/>
  <c r="AM365" i="2"/>
  <c r="AL365" i="2"/>
  <c r="AQ365" i="2" s="1"/>
  <c r="AJ365" i="2" a="1"/>
  <c r="AJ365" i="2"/>
  <c r="AK365" i="2" s="1"/>
  <c r="AI365" i="2"/>
  <c r="AF365" i="2"/>
  <c r="AB365" i="2"/>
  <c r="Y365" i="2"/>
  <c r="T365" i="2"/>
  <c r="AN365" i="2" s="1"/>
  <c r="H365" i="2"/>
  <c r="A365" i="2"/>
  <c r="BG364" i="2"/>
  <c r="BF364" i="2"/>
  <c r="BB364" i="2"/>
  <c r="AY364" i="2"/>
  <c r="AX364" i="2"/>
  <c r="AU364" i="2"/>
  <c r="AT364" i="2"/>
  <c r="AS364" i="2"/>
  <c r="AP364" i="2"/>
  <c r="AO364" i="2"/>
  <c r="AN364" i="2"/>
  <c r="AM364" i="2"/>
  <c r="AJ364" i="2" a="1"/>
  <c r="AJ364" i="2" s="1"/>
  <c r="AK364" i="2" s="1"/>
  <c r="AI364" i="2"/>
  <c r="AF364" i="2"/>
  <c r="AB364" i="2"/>
  <c r="Y364" i="2"/>
  <c r="T364" i="2"/>
  <c r="AL364" i="2" s="1"/>
  <c r="H364" i="2"/>
  <c r="A364" i="2"/>
  <c r="BG363" i="2"/>
  <c r="BF363" i="2"/>
  <c r="BE363" i="2"/>
  <c r="BD363" i="2"/>
  <c r="BC363" i="2"/>
  <c r="BA363" i="2"/>
  <c r="AZ363" i="2"/>
  <c r="AY363" i="2"/>
  <c r="AX363" i="2"/>
  <c r="AW363" i="2"/>
  <c r="AV363" i="2"/>
  <c r="AT363" i="2"/>
  <c r="AU363" i="2" s="1"/>
  <c r="AS363" i="2"/>
  <c r="AQ363" i="2"/>
  <c r="AP363" i="2"/>
  <c r="AO363" i="2"/>
  <c r="AN363" i="2"/>
  <c r="AM363" i="2"/>
  <c r="AL363" i="2"/>
  <c r="AJ363" i="2" a="1"/>
  <c r="AJ363" i="2"/>
  <c r="AK363" i="2" s="1"/>
  <c r="AI363" i="2"/>
  <c r="AF363" i="2"/>
  <c r="AB363" i="2"/>
  <c r="Y363" i="2"/>
  <c r="T363" i="2"/>
  <c r="H363" i="2"/>
  <c r="A363" i="2"/>
  <c r="BG362" i="2"/>
  <c r="BF362" i="2"/>
  <c r="BE362" i="2"/>
  <c r="BD362" i="2"/>
  <c r="BC362" i="2"/>
  <c r="BB362" i="2"/>
  <c r="BA362" i="2"/>
  <c r="AZ362" i="2"/>
  <c r="AY362" i="2"/>
  <c r="AX362" i="2"/>
  <c r="AW362" i="2"/>
  <c r="AV362" i="2"/>
  <c r="AU362" i="2"/>
  <c r="AT362" i="2"/>
  <c r="AS362" i="2"/>
  <c r="AQ362" i="2"/>
  <c r="AP362" i="2"/>
  <c r="AO362" i="2"/>
  <c r="AM362" i="2"/>
  <c r="AL362" i="2"/>
  <c r="AK362" i="2"/>
  <c r="AJ362" i="2" a="1"/>
  <c r="AJ362" i="2" s="1"/>
  <c r="AI362" i="2"/>
  <c r="AF362" i="2"/>
  <c r="AB362" i="2"/>
  <c r="Y362" i="2"/>
  <c r="T362" i="2"/>
  <c r="AN362" i="2" s="1"/>
  <c r="H362" i="2"/>
  <c r="A362" i="2"/>
  <c r="BG361" i="2"/>
  <c r="BF361" i="2"/>
  <c r="BE361" i="2"/>
  <c r="BB361" i="2"/>
  <c r="BA361" i="2"/>
  <c r="AW361" i="2"/>
  <c r="AT361" i="2"/>
  <c r="AQ361" i="2"/>
  <c r="AP361" i="2"/>
  <c r="AO361" i="2"/>
  <c r="AN361" i="2"/>
  <c r="AM361" i="2"/>
  <c r="AL361" i="2"/>
  <c r="AJ361" i="2" a="1"/>
  <c r="AJ361" i="2"/>
  <c r="AK361" i="2" s="1"/>
  <c r="AI361" i="2"/>
  <c r="AF361" i="2"/>
  <c r="AB361" i="2"/>
  <c r="Y361" i="2"/>
  <c r="T361" i="2"/>
  <c r="H361" i="2"/>
  <c r="A361" i="2"/>
  <c r="BG360" i="2"/>
  <c r="BE360" i="2"/>
  <c r="BD360" i="2"/>
  <c r="BC360" i="2"/>
  <c r="BB360" i="2"/>
  <c r="BA360" i="2"/>
  <c r="AZ360" i="2"/>
  <c r="AY360" i="2"/>
  <c r="AX360" i="2"/>
  <c r="AV360" i="2"/>
  <c r="AU360" i="2"/>
  <c r="AT360" i="2"/>
  <c r="BF360" i="2" s="1"/>
  <c r="AS360" i="2"/>
  <c r="AP360" i="2"/>
  <c r="AO360" i="2"/>
  <c r="AM360" i="2"/>
  <c r="AL360" i="2"/>
  <c r="AQ360" i="2" s="1"/>
  <c r="AK360" i="2"/>
  <c r="AJ360" i="2" a="1"/>
  <c r="AJ360" i="2"/>
  <c r="AI360" i="2"/>
  <c r="AF360" i="2"/>
  <c r="AB360" i="2"/>
  <c r="Y360" i="2"/>
  <c r="T360" i="2"/>
  <c r="AN360" i="2" s="1"/>
  <c r="H360" i="2"/>
  <c r="A360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BG359" i="2" s="1"/>
  <c r="AS359" i="2"/>
  <c r="AQ359" i="2"/>
  <c r="AP359" i="2"/>
  <c r="AO359" i="2"/>
  <c r="AN359" i="2"/>
  <c r="AM359" i="2"/>
  <c r="AK359" i="2"/>
  <c r="AJ359" i="2" a="1"/>
  <c r="AJ359" i="2"/>
  <c r="AI359" i="2"/>
  <c r="AF359" i="2"/>
  <c r="AB359" i="2"/>
  <c r="Y359" i="2"/>
  <c r="T359" i="2"/>
  <c r="AL359" i="2" s="1"/>
  <c r="H359" i="2"/>
  <c r="A359" i="2"/>
  <c r="BG358" i="2"/>
  <c r="BC358" i="2"/>
  <c r="BB358" i="2"/>
  <c r="AZ358" i="2"/>
  <c r="AY358" i="2"/>
  <c r="AX358" i="2"/>
  <c r="AU358" i="2"/>
  <c r="AT358" i="2"/>
  <c r="AP358" i="2"/>
  <c r="AO358" i="2"/>
  <c r="AM358" i="2"/>
  <c r="AL358" i="2"/>
  <c r="AQ358" i="2" s="1"/>
  <c r="AK358" i="2"/>
  <c r="AJ358" i="2" a="1"/>
  <c r="AJ358" i="2"/>
  <c r="AI358" i="2"/>
  <c r="AF358" i="2"/>
  <c r="AB358" i="2"/>
  <c r="Y358" i="2"/>
  <c r="T358" i="2"/>
  <c r="AN358" i="2" s="1"/>
  <c r="H358" i="2"/>
  <c r="A358" i="2"/>
  <c r="BF357" i="2"/>
  <c r="BD357" i="2"/>
  <c r="BA357" i="2"/>
  <c r="AZ357" i="2"/>
  <c r="AX357" i="2"/>
  <c r="AW357" i="2"/>
  <c r="AV357" i="2"/>
  <c r="AT357" i="2"/>
  <c r="BE357" i="2" s="1"/>
  <c r="AS357" i="2"/>
  <c r="AQ357" i="2"/>
  <c r="AP357" i="2"/>
  <c r="AO357" i="2"/>
  <c r="AM357" i="2"/>
  <c r="AL357" i="2"/>
  <c r="AJ357" i="2" a="1"/>
  <c r="AJ357" i="2"/>
  <c r="AK357" i="2" s="1"/>
  <c r="AI357" i="2"/>
  <c r="AF357" i="2"/>
  <c r="AB357" i="2"/>
  <c r="Y357" i="2"/>
  <c r="T357" i="2"/>
  <c r="AN357" i="2" s="1"/>
  <c r="H357" i="2"/>
  <c r="A357" i="2"/>
  <c r="BG356" i="2"/>
  <c r="BF356" i="2"/>
  <c r="BA356" i="2"/>
  <c r="AX356" i="2"/>
  <c r="AW356" i="2"/>
  <c r="AU356" i="2"/>
  <c r="AT356" i="2"/>
  <c r="AS356" i="2"/>
  <c r="AP356" i="2"/>
  <c r="AO356" i="2"/>
  <c r="AN356" i="2"/>
  <c r="AM356" i="2"/>
  <c r="AJ356" i="2" a="1"/>
  <c r="AJ356" i="2" s="1"/>
  <c r="AK356" i="2" s="1"/>
  <c r="AI356" i="2"/>
  <c r="AF356" i="2"/>
  <c r="AB356" i="2"/>
  <c r="Y356" i="2"/>
  <c r="T356" i="2"/>
  <c r="AL356" i="2" s="1"/>
  <c r="AQ356" i="2" s="1"/>
  <c r="H356" i="2"/>
  <c r="A356" i="2"/>
  <c r="BG355" i="2"/>
  <c r="BF355" i="2"/>
  <c r="BE355" i="2"/>
  <c r="BD355" i="2"/>
  <c r="BB355" i="2"/>
  <c r="AZ355" i="2"/>
  <c r="AY355" i="2"/>
  <c r="AX355" i="2"/>
  <c r="AW355" i="2"/>
  <c r="AV355" i="2"/>
  <c r="AU355" i="2"/>
  <c r="AT355" i="2"/>
  <c r="BC355" i="2" s="1"/>
  <c r="AS355" i="2"/>
  <c r="AP355" i="2"/>
  <c r="AO355" i="2"/>
  <c r="AM355" i="2"/>
  <c r="AK355" i="2"/>
  <c r="AJ355" i="2" a="1"/>
  <c r="AJ355" i="2" s="1"/>
  <c r="AI355" i="2"/>
  <c r="AF355" i="2"/>
  <c r="AB355" i="2"/>
  <c r="Y355" i="2"/>
  <c r="T355" i="2"/>
  <c r="H355" i="2"/>
  <c r="A355" i="2"/>
  <c r="BG354" i="2"/>
  <c r="BF354" i="2"/>
  <c r="BE354" i="2"/>
  <c r="BC354" i="2"/>
  <c r="BA354" i="2"/>
  <c r="AZ354" i="2"/>
  <c r="AW354" i="2"/>
  <c r="AV354" i="2"/>
  <c r="AT354" i="2"/>
  <c r="BB354" i="2" s="1"/>
  <c r="AS354" i="2"/>
  <c r="AP354" i="2"/>
  <c r="AO354" i="2"/>
  <c r="AN354" i="2"/>
  <c r="AQ354" i="2" s="1"/>
  <c r="AM354" i="2"/>
  <c r="AJ354" i="2" a="1"/>
  <c r="AJ354" i="2"/>
  <c r="AK354" i="2" s="1"/>
  <c r="AI354" i="2"/>
  <c r="AF354" i="2"/>
  <c r="AB354" i="2"/>
  <c r="Y354" i="2"/>
  <c r="T354" i="2"/>
  <c r="AL354" i="2" s="1"/>
  <c r="H354" i="2"/>
  <c r="A354" i="2"/>
  <c r="BG353" i="2"/>
  <c r="BF353" i="2"/>
  <c r="BD353" i="2"/>
  <c r="BC353" i="2"/>
  <c r="BB353" i="2"/>
  <c r="AX353" i="2"/>
  <c r="AW353" i="2"/>
  <c r="AT353" i="2"/>
  <c r="BA353" i="2" s="1"/>
  <c r="AS353" i="2"/>
  <c r="AP353" i="2"/>
  <c r="AO353" i="2"/>
  <c r="AN353" i="2"/>
  <c r="AM353" i="2"/>
  <c r="AL353" i="2"/>
  <c r="AQ353" i="2" s="1"/>
  <c r="AK353" i="2"/>
  <c r="AJ353" i="2" a="1"/>
  <c r="AJ353" i="2"/>
  <c r="AI353" i="2"/>
  <c r="AF353" i="2"/>
  <c r="AB353" i="2"/>
  <c r="Y353" i="2"/>
  <c r="T353" i="2"/>
  <c r="H353" i="2"/>
  <c r="A353" i="2"/>
  <c r="BF352" i="2"/>
  <c r="BE352" i="2"/>
  <c r="BD352" i="2"/>
  <c r="BB352" i="2"/>
  <c r="BA352" i="2"/>
  <c r="AY352" i="2"/>
  <c r="AX352" i="2"/>
  <c r="AW352" i="2"/>
  <c r="AV352" i="2"/>
  <c r="AU352" i="2"/>
  <c r="AT352" i="2"/>
  <c r="AZ352" i="2" s="1"/>
  <c r="AP352" i="2"/>
  <c r="AO352" i="2"/>
  <c r="AM352" i="2"/>
  <c r="AL352" i="2"/>
  <c r="AQ352" i="2" s="1"/>
  <c r="AJ352" i="2" a="1"/>
  <c r="AJ352" i="2" s="1"/>
  <c r="AK352" i="2" s="1"/>
  <c r="AI352" i="2"/>
  <c r="AF352" i="2"/>
  <c r="AB352" i="2"/>
  <c r="Y352" i="2"/>
  <c r="T352" i="2"/>
  <c r="AN352" i="2" s="1"/>
  <c r="H352" i="2"/>
  <c r="A352" i="2"/>
  <c r="BF351" i="2"/>
  <c r="BE351" i="2"/>
  <c r="BB351" i="2"/>
  <c r="BA351" i="2"/>
  <c r="AX351" i="2"/>
  <c r="AW351" i="2"/>
  <c r="AV351" i="2"/>
  <c r="AT351" i="2"/>
  <c r="AY351" i="2" s="1"/>
  <c r="AS351" i="2"/>
  <c r="AQ351" i="2"/>
  <c r="AP351" i="2"/>
  <c r="AO351" i="2"/>
  <c r="AN351" i="2"/>
  <c r="AM351" i="2"/>
  <c r="AJ351" i="2" a="1"/>
  <c r="AJ351" i="2"/>
  <c r="AK351" i="2" s="1"/>
  <c r="AI351" i="2"/>
  <c r="AF351" i="2"/>
  <c r="AB351" i="2"/>
  <c r="Y351" i="2"/>
  <c r="T351" i="2"/>
  <c r="AL351" i="2" s="1"/>
  <c r="H351" i="2"/>
  <c r="A351" i="2"/>
  <c r="BG350" i="2"/>
  <c r="BC350" i="2"/>
  <c r="AZ350" i="2"/>
  <c r="AY350" i="2"/>
  <c r="AV350" i="2"/>
  <c r="AU350" i="2"/>
  <c r="AT350" i="2"/>
  <c r="AP350" i="2"/>
  <c r="AO350" i="2"/>
  <c r="AM350" i="2"/>
  <c r="AK350" i="2"/>
  <c r="AJ350" i="2" a="1"/>
  <c r="AJ350" i="2"/>
  <c r="AI350" i="2"/>
  <c r="AF350" i="2"/>
  <c r="AB350" i="2"/>
  <c r="Y350" i="2"/>
  <c r="T350" i="2"/>
  <c r="H350" i="2"/>
  <c r="A350" i="2"/>
  <c r="BF349" i="2"/>
  <c r="BE349" i="2"/>
  <c r="BA349" i="2"/>
  <c r="AX349" i="2"/>
  <c r="AV349" i="2"/>
  <c r="AT349" i="2"/>
  <c r="AS349" i="2"/>
  <c r="AQ349" i="2"/>
  <c r="AP349" i="2"/>
  <c r="AO349" i="2"/>
  <c r="AN349" i="2"/>
  <c r="AM349" i="2"/>
  <c r="AL349" i="2"/>
  <c r="AJ349" i="2" a="1"/>
  <c r="AJ349" i="2"/>
  <c r="AK349" i="2" s="1"/>
  <c r="AI349" i="2"/>
  <c r="AF349" i="2"/>
  <c r="AB349" i="2"/>
  <c r="Y349" i="2"/>
  <c r="T349" i="2"/>
  <c r="H349" i="2"/>
  <c r="A349" i="2"/>
  <c r="BG348" i="2"/>
  <c r="BD348" i="2"/>
  <c r="BC348" i="2"/>
  <c r="AY348" i="2"/>
  <c r="AU348" i="2"/>
  <c r="AT348" i="2"/>
  <c r="AP348" i="2"/>
  <c r="AO348" i="2"/>
  <c r="AM348" i="2"/>
  <c r="AL348" i="2"/>
  <c r="AQ348" i="2" s="1"/>
  <c r="AK348" i="2"/>
  <c r="AJ348" i="2" a="1"/>
  <c r="AJ348" i="2" s="1"/>
  <c r="AI348" i="2"/>
  <c r="AF348" i="2"/>
  <c r="AB348" i="2"/>
  <c r="Y348" i="2"/>
  <c r="T348" i="2"/>
  <c r="AN348" i="2" s="1"/>
  <c r="H348" i="2"/>
  <c r="A348" i="2"/>
  <c r="BG347" i="2"/>
  <c r="BF347" i="2"/>
  <c r="BE347" i="2"/>
  <c r="BC347" i="2"/>
  <c r="BB347" i="2"/>
  <c r="BA347" i="2"/>
  <c r="AX347" i="2"/>
  <c r="AW347" i="2"/>
  <c r="AT347" i="2"/>
  <c r="AU347" i="2" s="1"/>
  <c r="AS347" i="2"/>
  <c r="AQ347" i="2"/>
  <c r="AP347" i="2"/>
  <c r="AO347" i="2"/>
  <c r="AN347" i="2"/>
  <c r="AM347" i="2"/>
  <c r="AL347" i="2"/>
  <c r="AJ347" i="2" a="1"/>
  <c r="AJ347" i="2"/>
  <c r="AK347" i="2" s="1"/>
  <c r="AI347" i="2"/>
  <c r="AF347" i="2"/>
  <c r="AB347" i="2"/>
  <c r="Y347" i="2"/>
  <c r="T347" i="2"/>
  <c r="H347" i="2"/>
  <c r="A347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Q346" i="2"/>
  <c r="AP346" i="2"/>
  <c r="AO346" i="2"/>
  <c r="AN346" i="2"/>
  <c r="AM346" i="2"/>
  <c r="AL346" i="2"/>
  <c r="AJ346" i="2" a="1"/>
  <c r="AJ346" i="2"/>
  <c r="AK346" i="2" s="1"/>
  <c r="AI346" i="2"/>
  <c r="AF346" i="2"/>
  <c r="AB346" i="2"/>
  <c r="Y346" i="2"/>
  <c r="T346" i="2"/>
  <c r="H346" i="2"/>
  <c r="A346" i="2"/>
  <c r="BG345" i="2"/>
  <c r="BF345" i="2"/>
  <c r="BD345" i="2"/>
  <c r="BC345" i="2"/>
  <c r="BB345" i="2"/>
  <c r="AY345" i="2"/>
  <c r="AX345" i="2"/>
  <c r="AT345" i="2"/>
  <c r="AP345" i="2"/>
  <c r="AO345" i="2"/>
  <c r="AN345" i="2"/>
  <c r="AM345" i="2"/>
  <c r="AL345" i="2"/>
  <c r="AQ345" i="2" s="1"/>
  <c r="AK345" i="2"/>
  <c r="AJ345" i="2" a="1"/>
  <c r="AJ345" i="2" s="1"/>
  <c r="AI345" i="2"/>
  <c r="AF345" i="2"/>
  <c r="AB345" i="2"/>
  <c r="Y345" i="2"/>
  <c r="T345" i="2"/>
  <c r="H345" i="2"/>
  <c r="A345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S344" i="2"/>
  <c r="AP344" i="2"/>
  <c r="AO344" i="2"/>
  <c r="AM344" i="2"/>
  <c r="AL344" i="2"/>
  <c r="AQ344" i="2" s="1"/>
  <c r="AJ344" i="2" a="1"/>
  <c r="AJ344" i="2"/>
  <c r="AK344" i="2" s="1"/>
  <c r="AI344" i="2"/>
  <c r="AF344" i="2"/>
  <c r="AB344" i="2"/>
  <c r="Y344" i="2"/>
  <c r="T344" i="2"/>
  <c r="AN344" i="2" s="1"/>
  <c r="H344" i="2"/>
  <c r="A344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S343" i="2"/>
  <c r="AP343" i="2"/>
  <c r="AO343" i="2"/>
  <c r="AM343" i="2"/>
  <c r="AJ343" i="2" a="1"/>
  <c r="AJ343" i="2"/>
  <c r="AK343" i="2" s="1"/>
  <c r="AI343" i="2"/>
  <c r="AF343" i="2"/>
  <c r="AB343" i="2"/>
  <c r="Y343" i="2"/>
  <c r="T343" i="2"/>
  <c r="AN343" i="2" s="1"/>
  <c r="H343" i="2"/>
  <c r="A343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S342" i="2"/>
  <c r="AP342" i="2"/>
  <c r="AO342" i="2"/>
  <c r="AM342" i="2"/>
  <c r="AK342" i="2"/>
  <c r="AJ342" i="2" a="1"/>
  <c r="AJ342" i="2"/>
  <c r="AI342" i="2"/>
  <c r="AF342" i="2"/>
  <c r="AB342" i="2"/>
  <c r="Y342" i="2"/>
  <c r="T342" i="2"/>
  <c r="H342" i="2"/>
  <c r="A342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S341" i="2"/>
  <c r="AQ341" i="2"/>
  <c r="AP341" i="2"/>
  <c r="AO341" i="2"/>
  <c r="AN341" i="2"/>
  <c r="AM341" i="2"/>
  <c r="AL341" i="2"/>
  <c r="AJ341" i="2" a="1"/>
  <c r="AJ341" i="2"/>
  <c r="AK341" i="2" s="1"/>
  <c r="AI341" i="2"/>
  <c r="AF341" i="2"/>
  <c r="AB341" i="2"/>
  <c r="Y341" i="2"/>
  <c r="T341" i="2"/>
  <c r="H341" i="2"/>
  <c r="A341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S340" i="2"/>
  <c r="AQ340" i="2"/>
  <c r="AP340" i="2"/>
  <c r="AO340" i="2"/>
  <c r="AM340" i="2"/>
  <c r="AL340" i="2"/>
  <c r="AK340" i="2"/>
  <c r="AJ340" i="2" a="1"/>
  <c r="AJ340" i="2" s="1"/>
  <c r="AI340" i="2"/>
  <c r="AF340" i="2"/>
  <c r="AB340" i="2"/>
  <c r="Y340" i="2"/>
  <c r="T340" i="2"/>
  <c r="AN340" i="2" s="1"/>
  <c r="H340" i="2"/>
  <c r="A340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S339" i="2"/>
  <c r="AQ339" i="2"/>
  <c r="AP339" i="2"/>
  <c r="AO339" i="2"/>
  <c r="AN339" i="2"/>
  <c r="AM339" i="2"/>
  <c r="AL339" i="2"/>
  <c r="AJ339" i="2" a="1"/>
  <c r="AJ339" i="2"/>
  <c r="AK339" i="2" s="1"/>
  <c r="AI339" i="2"/>
  <c r="AF339" i="2"/>
  <c r="AB339" i="2"/>
  <c r="Y339" i="2"/>
  <c r="T339" i="2"/>
  <c r="H339" i="2"/>
  <c r="A339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S338" i="2"/>
  <c r="AP338" i="2"/>
  <c r="AO338" i="2"/>
  <c r="AM338" i="2"/>
  <c r="AL338" i="2"/>
  <c r="AQ338" i="2" s="1"/>
  <c r="AK338" i="2"/>
  <c r="AJ338" i="2" a="1"/>
  <c r="AJ338" i="2"/>
  <c r="AI338" i="2"/>
  <c r="AF338" i="2"/>
  <c r="AB338" i="2"/>
  <c r="Y338" i="2"/>
  <c r="T338" i="2"/>
  <c r="AN338" i="2" s="1"/>
  <c r="H338" i="2"/>
  <c r="A338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S337" i="2"/>
  <c r="AQ337" i="2"/>
  <c r="AP337" i="2"/>
  <c r="AO337" i="2"/>
  <c r="AN337" i="2"/>
  <c r="AM337" i="2"/>
  <c r="AK337" i="2"/>
  <c r="AJ337" i="2" a="1"/>
  <c r="AJ337" i="2"/>
  <c r="AI337" i="2"/>
  <c r="AF337" i="2"/>
  <c r="AB337" i="2"/>
  <c r="Y337" i="2"/>
  <c r="T337" i="2"/>
  <c r="AL337" i="2" s="1"/>
  <c r="H337" i="2"/>
  <c r="A337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S336" i="2"/>
  <c r="AP336" i="2"/>
  <c r="AO336" i="2"/>
  <c r="AM336" i="2"/>
  <c r="AL336" i="2"/>
  <c r="AQ336" i="2" s="1"/>
  <c r="AK336" i="2"/>
  <c r="AJ336" i="2" a="1"/>
  <c r="AJ336" i="2"/>
  <c r="AI336" i="2"/>
  <c r="AF336" i="2"/>
  <c r="AB336" i="2"/>
  <c r="Y336" i="2"/>
  <c r="T336" i="2"/>
  <c r="AN336" i="2" s="1"/>
  <c r="H336" i="2"/>
  <c r="A336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S335" i="2"/>
  <c r="AQ335" i="2"/>
  <c r="AP335" i="2"/>
  <c r="AO335" i="2"/>
  <c r="AN335" i="2"/>
  <c r="AM335" i="2"/>
  <c r="AJ335" i="2" a="1"/>
  <c r="AJ335" i="2"/>
  <c r="AK335" i="2" s="1"/>
  <c r="AI335" i="2"/>
  <c r="AF335" i="2"/>
  <c r="AB335" i="2"/>
  <c r="Y335" i="2"/>
  <c r="T335" i="2"/>
  <c r="AL335" i="2" s="1"/>
  <c r="H335" i="2"/>
  <c r="A335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S334" i="2"/>
  <c r="AP334" i="2"/>
  <c r="AO334" i="2"/>
  <c r="AM334" i="2"/>
  <c r="AK334" i="2"/>
  <c r="AJ334" i="2" a="1"/>
  <c r="AJ334" i="2"/>
  <c r="AI334" i="2"/>
  <c r="AF334" i="2"/>
  <c r="AB334" i="2"/>
  <c r="Y334" i="2"/>
  <c r="T334" i="2"/>
  <c r="H334" i="2"/>
  <c r="A334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S333" i="2"/>
  <c r="AQ333" i="2"/>
  <c r="AP333" i="2"/>
  <c r="AO333" i="2"/>
  <c r="AN333" i="2"/>
  <c r="AM333" i="2"/>
  <c r="AL333" i="2"/>
  <c r="AJ333" i="2" a="1"/>
  <c r="AJ333" i="2"/>
  <c r="AK333" i="2" s="1"/>
  <c r="AI333" i="2"/>
  <c r="AF333" i="2"/>
  <c r="AB333" i="2"/>
  <c r="Y333" i="2"/>
  <c r="T333" i="2"/>
  <c r="H333" i="2"/>
  <c r="A333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S332" i="2"/>
  <c r="AQ332" i="2"/>
  <c r="AP332" i="2"/>
  <c r="AO332" i="2"/>
  <c r="AM332" i="2"/>
  <c r="AL332" i="2"/>
  <c r="AK332" i="2"/>
  <c r="AJ332" i="2" a="1"/>
  <c r="AJ332" i="2" s="1"/>
  <c r="AI332" i="2"/>
  <c r="AF332" i="2"/>
  <c r="AB332" i="2"/>
  <c r="Y332" i="2"/>
  <c r="T332" i="2"/>
  <c r="AN332" i="2" s="1"/>
  <c r="H332" i="2"/>
  <c r="A332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S331" i="2"/>
  <c r="AQ331" i="2"/>
  <c r="AP331" i="2"/>
  <c r="AO331" i="2"/>
  <c r="AN331" i="2"/>
  <c r="AM331" i="2"/>
  <c r="AL331" i="2"/>
  <c r="AJ331" i="2" a="1"/>
  <c r="AJ331" i="2"/>
  <c r="AK331" i="2" s="1"/>
  <c r="AI331" i="2"/>
  <c r="AF331" i="2"/>
  <c r="AB331" i="2"/>
  <c r="Y331" i="2"/>
  <c r="T331" i="2"/>
  <c r="H331" i="2"/>
  <c r="A331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S330" i="2"/>
  <c r="AP330" i="2"/>
  <c r="AO330" i="2"/>
  <c r="AM330" i="2"/>
  <c r="AL330" i="2"/>
  <c r="AQ330" i="2" s="1"/>
  <c r="AK330" i="2"/>
  <c r="AJ330" i="2" a="1"/>
  <c r="AJ330" i="2"/>
  <c r="AI330" i="2"/>
  <c r="AF330" i="2"/>
  <c r="AB330" i="2"/>
  <c r="Y330" i="2"/>
  <c r="T330" i="2"/>
  <c r="AN330" i="2" s="1"/>
  <c r="H330" i="2"/>
  <c r="A330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S329" i="2"/>
  <c r="AQ329" i="2"/>
  <c r="AP329" i="2"/>
  <c r="AO329" i="2"/>
  <c r="AN329" i="2"/>
  <c r="AM329" i="2"/>
  <c r="AK329" i="2"/>
  <c r="AJ329" i="2" a="1"/>
  <c r="AJ329" i="2"/>
  <c r="AI329" i="2"/>
  <c r="AF329" i="2"/>
  <c r="AB329" i="2"/>
  <c r="Y329" i="2"/>
  <c r="T329" i="2"/>
  <c r="AL329" i="2" s="1"/>
  <c r="H329" i="2"/>
  <c r="A329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S328" i="2"/>
  <c r="AP328" i="2"/>
  <c r="AO328" i="2"/>
  <c r="AM328" i="2"/>
  <c r="AL328" i="2"/>
  <c r="AQ328" i="2" s="1"/>
  <c r="AK328" i="2"/>
  <c r="AJ328" i="2" a="1"/>
  <c r="AJ328" i="2"/>
  <c r="AI328" i="2"/>
  <c r="AF328" i="2"/>
  <c r="AB328" i="2"/>
  <c r="Y328" i="2"/>
  <c r="T328" i="2"/>
  <c r="AN328" i="2" s="1"/>
  <c r="H328" i="2"/>
  <c r="A328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S327" i="2"/>
  <c r="AQ327" i="2"/>
  <c r="AP327" i="2"/>
  <c r="AO327" i="2"/>
  <c r="AN327" i="2"/>
  <c r="AM327" i="2"/>
  <c r="AJ327" i="2" a="1"/>
  <c r="AJ327" i="2"/>
  <c r="AK327" i="2" s="1"/>
  <c r="AI327" i="2"/>
  <c r="AF327" i="2"/>
  <c r="AB327" i="2"/>
  <c r="Y327" i="2"/>
  <c r="T327" i="2"/>
  <c r="AL327" i="2" s="1"/>
  <c r="H327" i="2"/>
  <c r="A327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S326" i="2"/>
  <c r="AP326" i="2"/>
  <c r="AO326" i="2"/>
  <c r="AM326" i="2"/>
  <c r="AK326" i="2"/>
  <c r="AJ326" i="2" a="1"/>
  <c r="AJ326" i="2"/>
  <c r="AI326" i="2"/>
  <c r="AF326" i="2"/>
  <c r="AB326" i="2"/>
  <c r="Y326" i="2"/>
  <c r="T326" i="2"/>
  <c r="H326" i="2"/>
  <c r="A326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S325" i="2"/>
  <c r="AQ325" i="2"/>
  <c r="AP325" i="2"/>
  <c r="AO325" i="2"/>
  <c r="AN325" i="2"/>
  <c r="AM325" i="2"/>
  <c r="AL325" i="2"/>
  <c r="AJ325" i="2" a="1"/>
  <c r="AJ325" i="2"/>
  <c r="AK325" i="2" s="1"/>
  <c r="AI325" i="2"/>
  <c r="AF325" i="2"/>
  <c r="AB325" i="2"/>
  <c r="Y325" i="2"/>
  <c r="T325" i="2"/>
  <c r="H325" i="2"/>
  <c r="A325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S324" i="2"/>
  <c r="AQ324" i="2"/>
  <c r="AP324" i="2"/>
  <c r="AO324" i="2"/>
  <c r="AM324" i="2"/>
  <c r="AL324" i="2"/>
  <c r="AK324" i="2"/>
  <c r="AJ324" i="2" a="1"/>
  <c r="AJ324" i="2" s="1"/>
  <c r="AI324" i="2"/>
  <c r="AF324" i="2"/>
  <c r="AB324" i="2"/>
  <c r="Y324" i="2"/>
  <c r="T324" i="2"/>
  <c r="AN324" i="2" s="1"/>
  <c r="H324" i="2"/>
  <c r="A324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S323" i="2"/>
  <c r="AQ323" i="2"/>
  <c r="AP323" i="2"/>
  <c r="AO323" i="2"/>
  <c r="AN323" i="2"/>
  <c r="AM323" i="2"/>
  <c r="AL323" i="2"/>
  <c r="AJ323" i="2" a="1"/>
  <c r="AJ323" i="2"/>
  <c r="AK323" i="2" s="1"/>
  <c r="AI323" i="2"/>
  <c r="AF323" i="2"/>
  <c r="AB323" i="2"/>
  <c r="Y323" i="2"/>
  <c r="T323" i="2"/>
  <c r="H323" i="2"/>
  <c r="A323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S322" i="2"/>
  <c r="AP322" i="2"/>
  <c r="AO322" i="2"/>
  <c r="AM322" i="2"/>
  <c r="AL322" i="2"/>
  <c r="AQ322" i="2" s="1"/>
  <c r="AK322" i="2"/>
  <c r="AJ322" i="2" a="1"/>
  <c r="AJ322" i="2"/>
  <c r="AI322" i="2"/>
  <c r="AF322" i="2"/>
  <c r="AB322" i="2"/>
  <c r="Y322" i="2"/>
  <c r="T322" i="2"/>
  <c r="AN322" i="2" s="1"/>
  <c r="H322" i="2"/>
  <c r="A322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S321" i="2"/>
  <c r="AQ321" i="2"/>
  <c r="AP321" i="2"/>
  <c r="AO321" i="2"/>
  <c r="AN321" i="2"/>
  <c r="AM321" i="2"/>
  <c r="AK321" i="2"/>
  <c r="AJ321" i="2" a="1"/>
  <c r="AJ321" i="2"/>
  <c r="AI321" i="2"/>
  <c r="AF321" i="2"/>
  <c r="AB321" i="2"/>
  <c r="Y321" i="2"/>
  <c r="T321" i="2"/>
  <c r="AL321" i="2" s="1"/>
  <c r="H321" i="2"/>
  <c r="A321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S320" i="2"/>
  <c r="AP320" i="2"/>
  <c r="AO320" i="2"/>
  <c r="AM320" i="2"/>
  <c r="AL320" i="2"/>
  <c r="AQ320" i="2" s="1"/>
  <c r="AK320" i="2"/>
  <c r="AJ320" i="2" a="1"/>
  <c r="AJ320" i="2"/>
  <c r="AI320" i="2"/>
  <c r="AF320" i="2"/>
  <c r="AB320" i="2"/>
  <c r="Y320" i="2"/>
  <c r="T320" i="2"/>
  <c r="AN320" i="2" s="1"/>
  <c r="H320" i="2"/>
  <c r="A320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S319" i="2"/>
  <c r="AQ319" i="2"/>
  <c r="AP319" i="2"/>
  <c r="AO319" i="2"/>
  <c r="AN319" i="2"/>
  <c r="AM319" i="2"/>
  <c r="AJ319" i="2" a="1"/>
  <c r="AJ319" i="2"/>
  <c r="AK319" i="2" s="1"/>
  <c r="AI319" i="2"/>
  <c r="AF319" i="2"/>
  <c r="AB319" i="2"/>
  <c r="Y319" i="2"/>
  <c r="T319" i="2"/>
  <c r="AL319" i="2" s="1"/>
  <c r="H319" i="2"/>
  <c r="A319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S318" i="2"/>
  <c r="AP318" i="2"/>
  <c r="AO318" i="2"/>
  <c r="AM318" i="2"/>
  <c r="AK318" i="2"/>
  <c r="AJ318" i="2" a="1"/>
  <c r="AJ318" i="2"/>
  <c r="AI318" i="2"/>
  <c r="AF318" i="2"/>
  <c r="AB318" i="2"/>
  <c r="Y318" i="2"/>
  <c r="T318" i="2"/>
  <c r="H318" i="2"/>
  <c r="A318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S317" i="2"/>
  <c r="AQ317" i="2"/>
  <c r="AP317" i="2"/>
  <c r="AO317" i="2"/>
  <c r="AN317" i="2"/>
  <c r="AM317" i="2"/>
  <c r="AL317" i="2"/>
  <c r="AJ317" i="2" a="1"/>
  <c r="AJ317" i="2"/>
  <c r="AK317" i="2" s="1"/>
  <c r="AI317" i="2"/>
  <c r="AF317" i="2"/>
  <c r="AB317" i="2"/>
  <c r="Y317" i="2"/>
  <c r="T317" i="2"/>
  <c r="H317" i="2"/>
  <c r="A317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S316" i="2"/>
  <c r="AQ316" i="2"/>
  <c r="AP316" i="2"/>
  <c r="AO316" i="2"/>
  <c r="AM316" i="2"/>
  <c r="AL316" i="2"/>
  <c r="AK316" i="2"/>
  <c r="AJ316" i="2" a="1"/>
  <c r="AJ316" i="2" s="1"/>
  <c r="AI316" i="2"/>
  <c r="AF316" i="2"/>
  <c r="AB316" i="2"/>
  <c r="Y316" i="2"/>
  <c r="T316" i="2"/>
  <c r="AN316" i="2" s="1"/>
  <c r="H316" i="2"/>
  <c r="A316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S315" i="2"/>
  <c r="AQ315" i="2"/>
  <c r="AP315" i="2"/>
  <c r="AO315" i="2"/>
  <c r="AN315" i="2"/>
  <c r="AM315" i="2"/>
  <c r="AL315" i="2"/>
  <c r="AJ315" i="2" a="1"/>
  <c r="AJ315" i="2"/>
  <c r="AK315" i="2" s="1"/>
  <c r="AI315" i="2"/>
  <c r="AF315" i="2"/>
  <c r="AB315" i="2"/>
  <c r="Y315" i="2"/>
  <c r="T315" i="2"/>
  <c r="H315" i="2"/>
  <c r="A315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S314" i="2"/>
  <c r="AP314" i="2"/>
  <c r="AO314" i="2"/>
  <c r="AM314" i="2"/>
  <c r="AL314" i="2"/>
  <c r="AQ314" i="2" s="1"/>
  <c r="AK314" i="2"/>
  <c r="AJ314" i="2" a="1"/>
  <c r="AJ314" i="2"/>
  <c r="AI314" i="2"/>
  <c r="AF314" i="2"/>
  <c r="AB314" i="2"/>
  <c r="Y314" i="2"/>
  <c r="T314" i="2"/>
  <c r="AN314" i="2" s="1"/>
  <c r="H314" i="2"/>
  <c r="A314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S313" i="2"/>
  <c r="AQ313" i="2"/>
  <c r="AP313" i="2"/>
  <c r="AO313" i="2"/>
  <c r="AN313" i="2"/>
  <c r="AM313" i="2"/>
  <c r="AK313" i="2"/>
  <c r="AJ313" i="2" a="1"/>
  <c r="AJ313" i="2"/>
  <c r="AI313" i="2"/>
  <c r="AF313" i="2"/>
  <c r="AB313" i="2"/>
  <c r="Y313" i="2"/>
  <c r="T313" i="2"/>
  <c r="AL313" i="2" s="1"/>
  <c r="H313" i="2"/>
  <c r="A313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S312" i="2"/>
  <c r="AP312" i="2"/>
  <c r="AO312" i="2"/>
  <c r="AM312" i="2"/>
  <c r="AL312" i="2"/>
  <c r="AQ312" i="2" s="1"/>
  <c r="AK312" i="2"/>
  <c r="AJ312" i="2" a="1"/>
  <c r="AJ312" i="2"/>
  <c r="AI312" i="2"/>
  <c r="AF312" i="2"/>
  <c r="AB312" i="2"/>
  <c r="Y312" i="2"/>
  <c r="T312" i="2"/>
  <c r="AN312" i="2" s="1"/>
  <c r="H312" i="2"/>
  <c r="A312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S311" i="2"/>
  <c r="AQ311" i="2"/>
  <c r="AP311" i="2"/>
  <c r="AO311" i="2"/>
  <c r="AN311" i="2"/>
  <c r="AM311" i="2"/>
  <c r="AJ311" i="2" a="1"/>
  <c r="AJ311" i="2"/>
  <c r="AK311" i="2" s="1"/>
  <c r="AI311" i="2"/>
  <c r="AF311" i="2"/>
  <c r="AB311" i="2"/>
  <c r="Y311" i="2"/>
  <c r="T311" i="2"/>
  <c r="AL311" i="2" s="1"/>
  <c r="H311" i="2"/>
  <c r="A311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S310" i="2"/>
  <c r="AP310" i="2"/>
  <c r="AO310" i="2"/>
  <c r="AM310" i="2"/>
  <c r="AL310" i="2"/>
  <c r="AQ310" i="2" s="1"/>
  <c r="AK310" i="2"/>
  <c r="AJ310" i="2" a="1"/>
  <c r="AJ310" i="2"/>
  <c r="AI310" i="2"/>
  <c r="AF310" i="2"/>
  <c r="AB310" i="2"/>
  <c r="Y310" i="2"/>
  <c r="T310" i="2"/>
  <c r="AN310" i="2" s="1"/>
  <c r="H310" i="2"/>
  <c r="A310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S309" i="2"/>
  <c r="AQ309" i="2"/>
  <c r="AP309" i="2"/>
  <c r="AO309" i="2"/>
  <c r="AN309" i="2"/>
  <c r="AM309" i="2"/>
  <c r="AL309" i="2"/>
  <c r="AJ309" i="2" a="1"/>
  <c r="AJ309" i="2"/>
  <c r="AK309" i="2" s="1"/>
  <c r="AI309" i="2"/>
  <c r="AF309" i="2"/>
  <c r="AB309" i="2"/>
  <c r="Y309" i="2"/>
  <c r="T309" i="2"/>
  <c r="H309" i="2"/>
  <c r="A309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S308" i="2"/>
  <c r="AQ308" i="2"/>
  <c r="AP308" i="2"/>
  <c r="AO308" i="2"/>
  <c r="AM308" i="2"/>
  <c r="AL308" i="2"/>
  <c r="AK308" i="2"/>
  <c r="AJ308" i="2" a="1"/>
  <c r="AJ308" i="2" s="1"/>
  <c r="AI308" i="2"/>
  <c r="AF308" i="2"/>
  <c r="AB308" i="2"/>
  <c r="Y308" i="2"/>
  <c r="T308" i="2"/>
  <c r="AN308" i="2" s="1"/>
  <c r="H308" i="2"/>
  <c r="A308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S307" i="2"/>
  <c r="AQ307" i="2"/>
  <c r="AP307" i="2"/>
  <c r="AO307" i="2"/>
  <c r="AN307" i="2"/>
  <c r="AM307" i="2"/>
  <c r="AL307" i="2"/>
  <c r="AJ307" i="2" a="1"/>
  <c r="AJ307" i="2"/>
  <c r="AK307" i="2" s="1"/>
  <c r="AI307" i="2"/>
  <c r="AF307" i="2"/>
  <c r="AB307" i="2"/>
  <c r="Y307" i="2"/>
  <c r="T307" i="2"/>
  <c r="H307" i="2"/>
  <c r="A307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S306" i="2"/>
  <c r="AP306" i="2"/>
  <c r="AO306" i="2"/>
  <c r="AM306" i="2"/>
  <c r="AL306" i="2"/>
  <c r="AQ306" i="2" s="1"/>
  <c r="AK306" i="2"/>
  <c r="AJ306" i="2" a="1"/>
  <c r="AJ306" i="2"/>
  <c r="AI306" i="2"/>
  <c r="AF306" i="2"/>
  <c r="AB306" i="2"/>
  <c r="Y306" i="2"/>
  <c r="T306" i="2"/>
  <c r="AN306" i="2" s="1"/>
  <c r="H306" i="2"/>
  <c r="A306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S305" i="2"/>
  <c r="AQ305" i="2"/>
  <c r="AP305" i="2"/>
  <c r="AO305" i="2"/>
  <c r="AN305" i="2"/>
  <c r="AM305" i="2"/>
  <c r="AK305" i="2"/>
  <c r="AJ305" i="2" a="1"/>
  <c r="AJ305" i="2"/>
  <c r="AI305" i="2"/>
  <c r="AF305" i="2"/>
  <c r="AB305" i="2"/>
  <c r="Y305" i="2"/>
  <c r="T305" i="2"/>
  <c r="AL305" i="2" s="1"/>
  <c r="H305" i="2"/>
  <c r="A305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S304" i="2"/>
  <c r="AP304" i="2"/>
  <c r="AO304" i="2"/>
  <c r="AM304" i="2"/>
  <c r="AL304" i="2"/>
  <c r="AQ304" i="2" s="1"/>
  <c r="AK304" i="2"/>
  <c r="AJ304" i="2" a="1"/>
  <c r="AJ304" i="2"/>
  <c r="AI304" i="2"/>
  <c r="AF304" i="2"/>
  <c r="AB304" i="2"/>
  <c r="Y304" i="2"/>
  <c r="T304" i="2"/>
  <c r="AN304" i="2" s="1"/>
  <c r="H304" i="2"/>
  <c r="A304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S303" i="2"/>
  <c r="AQ303" i="2"/>
  <c r="AP303" i="2"/>
  <c r="AO303" i="2"/>
  <c r="AN303" i="2"/>
  <c r="AM303" i="2"/>
  <c r="AJ303" i="2" a="1"/>
  <c r="AJ303" i="2"/>
  <c r="AK303" i="2" s="1"/>
  <c r="AI303" i="2"/>
  <c r="AF303" i="2"/>
  <c r="AB303" i="2"/>
  <c r="Y303" i="2"/>
  <c r="T303" i="2"/>
  <c r="AL303" i="2" s="1"/>
  <c r="H303" i="2"/>
  <c r="A303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S302" i="2"/>
  <c r="AP302" i="2"/>
  <c r="AO302" i="2"/>
  <c r="AM302" i="2"/>
  <c r="AL302" i="2"/>
  <c r="AQ302" i="2" s="1"/>
  <c r="AK302" i="2"/>
  <c r="AJ302" i="2" a="1"/>
  <c r="AJ302" i="2"/>
  <c r="AI302" i="2"/>
  <c r="AF302" i="2"/>
  <c r="AB302" i="2"/>
  <c r="Y302" i="2"/>
  <c r="T302" i="2"/>
  <c r="AN302" i="2" s="1"/>
  <c r="H302" i="2"/>
  <c r="A302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S301" i="2"/>
  <c r="AQ301" i="2"/>
  <c r="AP301" i="2"/>
  <c r="AO301" i="2"/>
  <c r="AN301" i="2"/>
  <c r="AM301" i="2"/>
  <c r="AL301" i="2"/>
  <c r="AJ301" i="2" a="1"/>
  <c r="AJ301" i="2"/>
  <c r="AK301" i="2" s="1"/>
  <c r="AI301" i="2"/>
  <c r="AF301" i="2"/>
  <c r="AB301" i="2"/>
  <c r="Y301" i="2"/>
  <c r="T301" i="2"/>
  <c r="H301" i="2"/>
  <c r="A301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S300" i="2"/>
  <c r="AP300" i="2"/>
  <c r="AO300" i="2"/>
  <c r="AM300" i="2"/>
  <c r="AL300" i="2"/>
  <c r="AQ300" i="2" s="1"/>
  <c r="AK300" i="2"/>
  <c r="AJ300" i="2" a="1"/>
  <c r="AJ300" i="2" s="1"/>
  <c r="AI300" i="2"/>
  <c r="AF300" i="2"/>
  <c r="AB300" i="2"/>
  <c r="Y300" i="2"/>
  <c r="T300" i="2"/>
  <c r="AN300" i="2" s="1"/>
  <c r="H300" i="2"/>
  <c r="A300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S299" i="2"/>
  <c r="AQ299" i="2"/>
  <c r="AP299" i="2"/>
  <c r="AO299" i="2"/>
  <c r="AN299" i="2"/>
  <c r="AM299" i="2"/>
  <c r="AL299" i="2"/>
  <c r="AJ299" i="2" a="1"/>
  <c r="AJ299" i="2"/>
  <c r="AK299" i="2" s="1"/>
  <c r="AI299" i="2"/>
  <c r="AF299" i="2"/>
  <c r="AB299" i="2"/>
  <c r="Y299" i="2"/>
  <c r="T299" i="2"/>
  <c r="H299" i="2"/>
  <c r="A299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S298" i="2"/>
  <c r="AP298" i="2"/>
  <c r="AO298" i="2"/>
  <c r="AM298" i="2"/>
  <c r="AL298" i="2"/>
  <c r="AQ298" i="2" s="1"/>
  <c r="AK298" i="2"/>
  <c r="AJ298" i="2" a="1"/>
  <c r="AJ298" i="2"/>
  <c r="AI298" i="2"/>
  <c r="AF298" i="2"/>
  <c r="AB298" i="2"/>
  <c r="Y298" i="2"/>
  <c r="T298" i="2"/>
  <c r="AN298" i="2" s="1"/>
  <c r="H298" i="2"/>
  <c r="A298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S297" i="2"/>
  <c r="AQ297" i="2"/>
  <c r="AP297" i="2"/>
  <c r="AO297" i="2"/>
  <c r="AN297" i="2"/>
  <c r="AM297" i="2"/>
  <c r="AK297" i="2"/>
  <c r="AJ297" i="2" a="1"/>
  <c r="AJ297" i="2"/>
  <c r="AI297" i="2"/>
  <c r="AF297" i="2"/>
  <c r="AB297" i="2"/>
  <c r="Y297" i="2"/>
  <c r="T297" i="2"/>
  <c r="AL297" i="2" s="1"/>
  <c r="H297" i="2"/>
  <c r="A297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S296" i="2"/>
  <c r="AP296" i="2"/>
  <c r="AO296" i="2"/>
  <c r="AM296" i="2"/>
  <c r="AL296" i="2"/>
  <c r="AQ296" i="2" s="1"/>
  <c r="AK296" i="2"/>
  <c r="AJ296" i="2" a="1"/>
  <c r="AJ296" i="2"/>
  <c r="AI296" i="2"/>
  <c r="AF296" i="2"/>
  <c r="AB296" i="2"/>
  <c r="Y296" i="2"/>
  <c r="T296" i="2"/>
  <c r="AN296" i="2" s="1"/>
  <c r="H296" i="2"/>
  <c r="A296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S295" i="2"/>
  <c r="AQ295" i="2"/>
  <c r="AP295" i="2"/>
  <c r="AO295" i="2"/>
  <c r="AN295" i="2"/>
  <c r="AM295" i="2"/>
  <c r="AJ295" i="2" a="1"/>
  <c r="AJ295" i="2"/>
  <c r="AK295" i="2" s="1"/>
  <c r="AI295" i="2"/>
  <c r="AF295" i="2"/>
  <c r="AB295" i="2"/>
  <c r="Y295" i="2"/>
  <c r="T295" i="2"/>
  <c r="AL295" i="2" s="1"/>
  <c r="H295" i="2"/>
  <c r="A295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S294" i="2"/>
  <c r="AP294" i="2"/>
  <c r="AO294" i="2"/>
  <c r="AM294" i="2"/>
  <c r="AL294" i="2"/>
  <c r="AQ294" i="2" s="1"/>
  <c r="AK294" i="2"/>
  <c r="AJ294" i="2" a="1"/>
  <c r="AJ294" i="2"/>
  <c r="AI294" i="2"/>
  <c r="AF294" i="2"/>
  <c r="AB294" i="2"/>
  <c r="Y294" i="2"/>
  <c r="T294" i="2"/>
  <c r="AN294" i="2" s="1"/>
  <c r="H294" i="2"/>
  <c r="A294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S293" i="2"/>
  <c r="AQ293" i="2"/>
  <c r="AP293" i="2"/>
  <c r="AO293" i="2"/>
  <c r="AN293" i="2"/>
  <c r="AM293" i="2"/>
  <c r="AL293" i="2"/>
  <c r="AJ293" i="2" a="1"/>
  <c r="AJ293" i="2"/>
  <c r="AK293" i="2" s="1"/>
  <c r="AI293" i="2"/>
  <c r="AF293" i="2"/>
  <c r="AB293" i="2"/>
  <c r="Y293" i="2"/>
  <c r="T293" i="2"/>
  <c r="H293" i="2"/>
  <c r="A293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S292" i="2"/>
  <c r="AQ292" i="2"/>
  <c r="AP292" i="2"/>
  <c r="AO292" i="2"/>
  <c r="AM292" i="2"/>
  <c r="AL292" i="2"/>
  <c r="AK292" i="2"/>
  <c r="AJ292" i="2" a="1"/>
  <c r="AJ292" i="2" s="1"/>
  <c r="AI292" i="2"/>
  <c r="AF292" i="2"/>
  <c r="AB292" i="2"/>
  <c r="Y292" i="2"/>
  <c r="T292" i="2"/>
  <c r="AN292" i="2" s="1"/>
  <c r="H292" i="2"/>
  <c r="A292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S291" i="2"/>
  <c r="AQ291" i="2"/>
  <c r="AP291" i="2"/>
  <c r="AO291" i="2"/>
  <c r="AN291" i="2"/>
  <c r="AM291" i="2"/>
  <c r="AL291" i="2"/>
  <c r="AJ291" i="2" a="1"/>
  <c r="AJ291" i="2"/>
  <c r="AK291" i="2" s="1"/>
  <c r="AI291" i="2"/>
  <c r="AF291" i="2"/>
  <c r="AB291" i="2"/>
  <c r="Y291" i="2"/>
  <c r="T291" i="2"/>
  <c r="H291" i="2"/>
  <c r="A291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S290" i="2"/>
  <c r="AP290" i="2"/>
  <c r="AO290" i="2"/>
  <c r="AM290" i="2"/>
  <c r="AL290" i="2"/>
  <c r="AQ290" i="2" s="1"/>
  <c r="AK290" i="2"/>
  <c r="AJ290" i="2" a="1"/>
  <c r="AJ290" i="2"/>
  <c r="AI290" i="2"/>
  <c r="AF290" i="2"/>
  <c r="AB290" i="2"/>
  <c r="Y290" i="2"/>
  <c r="T290" i="2"/>
  <c r="AN290" i="2" s="1"/>
  <c r="H290" i="2"/>
  <c r="A290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S289" i="2"/>
  <c r="AQ289" i="2"/>
  <c r="AP289" i="2"/>
  <c r="AO289" i="2"/>
  <c r="AN289" i="2"/>
  <c r="AM289" i="2"/>
  <c r="AK289" i="2"/>
  <c r="AJ289" i="2" a="1"/>
  <c r="AJ289" i="2"/>
  <c r="AI289" i="2"/>
  <c r="AF289" i="2"/>
  <c r="AB289" i="2"/>
  <c r="Y289" i="2"/>
  <c r="T289" i="2"/>
  <c r="AL289" i="2" s="1"/>
  <c r="H289" i="2"/>
  <c r="A289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S288" i="2"/>
  <c r="AP288" i="2"/>
  <c r="AO288" i="2"/>
  <c r="AM288" i="2"/>
  <c r="AL288" i="2"/>
  <c r="AQ288" i="2" s="1"/>
  <c r="AK288" i="2"/>
  <c r="AJ288" i="2" a="1"/>
  <c r="AJ288" i="2"/>
  <c r="AI288" i="2"/>
  <c r="AF288" i="2"/>
  <c r="AB288" i="2"/>
  <c r="Y288" i="2"/>
  <c r="T288" i="2"/>
  <c r="AN288" i="2" s="1"/>
  <c r="H288" i="2"/>
  <c r="A288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S287" i="2"/>
  <c r="AQ287" i="2"/>
  <c r="AP287" i="2"/>
  <c r="AO287" i="2"/>
  <c r="AN287" i="2"/>
  <c r="AM287" i="2"/>
  <c r="AJ287" i="2" a="1"/>
  <c r="AJ287" i="2"/>
  <c r="AK287" i="2" s="1"/>
  <c r="AI287" i="2"/>
  <c r="AF287" i="2"/>
  <c r="AB287" i="2"/>
  <c r="Y287" i="2"/>
  <c r="T287" i="2"/>
  <c r="AL287" i="2" s="1"/>
  <c r="H287" i="2"/>
  <c r="A287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S286" i="2"/>
  <c r="AP286" i="2"/>
  <c r="AO286" i="2"/>
  <c r="AM286" i="2"/>
  <c r="AL286" i="2"/>
  <c r="AQ286" i="2" s="1"/>
  <c r="AK286" i="2"/>
  <c r="AJ286" i="2" a="1"/>
  <c r="AJ286" i="2"/>
  <c r="AI286" i="2"/>
  <c r="AF286" i="2"/>
  <c r="AB286" i="2"/>
  <c r="Y286" i="2"/>
  <c r="T286" i="2"/>
  <c r="AN286" i="2" s="1"/>
  <c r="H286" i="2"/>
  <c r="A286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S285" i="2"/>
  <c r="AQ285" i="2"/>
  <c r="AP285" i="2"/>
  <c r="AO285" i="2"/>
  <c r="AN285" i="2"/>
  <c r="AM285" i="2"/>
  <c r="AL285" i="2"/>
  <c r="AJ285" i="2" a="1"/>
  <c r="AJ285" i="2"/>
  <c r="AK285" i="2" s="1"/>
  <c r="AI285" i="2"/>
  <c r="AF285" i="2"/>
  <c r="AB285" i="2"/>
  <c r="Y285" i="2"/>
  <c r="T285" i="2"/>
  <c r="H285" i="2"/>
  <c r="A285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S284" i="2"/>
  <c r="AQ284" i="2"/>
  <c r="AP284" i="2"/>
  <c r="AO284" i="2"/>
  <c r="AM284" i="2"/>
  <c r="AL284" i="2"/>
  <c r="AK284" i="2"/>
  <c r="AJ284" i="2" a="1"/>
  <c r="AJ284" i="2" s="1"/>
  <c r="AI284" i="2"/>
  <c r="AF284" i="2"/>
  <c r="AB284" i="2"/>
  <c r="Y284" i="2"/>
  <c r="T284" i="2"/>
  <c r="AN284" i="2" s="1"/>
  <c r="H284" i="2"/>
  <c r="A284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S283" i="2"/>
  <c r="AQ283" i="2"/>
  <c r="AP283" i="2"/>
  <c r="AO283" i="2"/>
  <c r="AN283" i="2"/>
  <c r="AM283" i="2"/>
  <c r="AL283" i="2"/>
  <c r="AJ283" i="2" a="1"/>
  <c r="AJ283" i="2"/>
  <c r="AK283" i="2" s="1"/>
  <c r="AI283" i="2"/>
  <c r="AF283" i="2"/>
  <c r="AB283" i="2"/>
  <c r="Y283" i="2"/>
  <c r="T283" i="2"/>
  <c r="H283" i="2"/>
  <c r="A283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S282" i="2"/>
  <c r="AP282" i="2"/>
  <c r="AO282" i="2"/>
  <c r="AM282" i="2"/>
  <c r="AL282" i="2"/>
  <c r="AQ282" i="2" s="1"/>
  <c r="AK282" i="2"/>
  <c r="AJ282" i="2" a="1"/>
  <c r="AJ282" i="2"/>
  <c r="AI282" i="2"/>
  <c r="AF282" i="2"/>
  <c r="AB282" i="2"/>
  <c r="Y282" i="2"/>
  <c r="T282" i="2"/>
  <c r="AN282" i="2" s="1"/>
  <c r="H282" i="2"/>
  <c r="A282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S281" i="2"/>
  <c r="AQ281" i="2"/>
  <c r="AP281" i="2"/>
  <c r="AO281" i="2"/>
  <c r="AN281" i="2"/>
  <c r="AM281" i="2"/>
  <c r="AK281" i="2"/>
  <c r="AJ281" i="2" a="1"/>
  <c r="AJ281" i="2"/>
  <c r="AI281" i="2"/>
  <c r="AF281" i="2"/>
  <c r="AB281" i="2"/>
  <c r="Y281" i="2"/>
  <c r="T281" i="2"/>
  <c r="AL281" i="2" s="1"/>
  <c r="H281" i="2"/>
  <c r="A281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S280" i="2"/>
  <c r="AP280" i="2"/>
  <c r="AO280" i="2"/>
  <c r="AM280" i="2"/>
  <c r="AL280" i="2"/>
  <c r="AQ280" i="2" s="1"/>
  <c r="AK280" i="2"/>
  <c r="AJ280" i="2" a="1"/>
  <c r="AJ280" i="2"/>
  <c r="AI280" i="2"/>
  <c r="AF280" i="2"/>
  <c r="AB280" i="2"/>
  <c r="Y280" i="2"/>
  <c r="T280" i="2"/>
  <c r="AN280" i="2" s="1"/>
  <c r="H280" i="2"/>
  <c r="A280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S279" i="2"/>
  <c r="AQ279" i="2"/>
  <c r="AP279" i="2"/>
  <c r="AO279" i="2"/>
  <c r="AN279" i="2"/>
  <c r="AM279" i="2"/>
  <c r="AJ279" i="2" a="1"/>
  <c r="AJ279" i="2"/>
  <c r="AK279" i="2" s="1"/>
  <c r="AI279" i="2"/>
  <c r="AF279" i="2"/>
  <c r="AB279" i="2"/>
  <c r="Y279" i="2"/>
  <c r="T279" i="2"/>
  <c r="AL279" i="2" s="1"/>
  <c r="H279" i="2"/>
  <c r="A279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S278" i="2"/>
  <c r="AP278" i="2"/>
  <c r="AO278" i="2"/>
  <c r="AM278" i="2"/>
  <c r="AL278" i="2"/>
  <c r="AQ278" i="2" s="1"/>
  <c r="AK278" i="2"/>
  <c r="AJ278" i="2" a="1"/>
  <c r="AJ278" i="2"/>
  <c r="AI278" i="2"/>
  <c r="AF278" i="2"/>
  <c r="AB278" i="2"/>
  <c r="Y278" i="2"/>
  <c r="T278" i="2"/>
  <c r="AN278" i="2" s="1"/>
  <c r="H278" i="2"/>
  <c r="A278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S277" i="2"/>
  <c r="AQ277" i="2"/>
  <c r="AP277" i="2"/>
  <c r="AO277" i="2"/>
  <c r="AN277" i="2"/>
  <c r="AM277" i="2"/>
  <c r="AL277" i="2"/>
  <c r="AJ277" i="2" a="1"/>
  <c r="AJ277" i="2"/>
  <c r="AK277" i="2" s="1"/>
  <c r="AI277" i="2"/>
  <c r="AF277" i="2"/>
  <c r="AB277" i="2"/>
  <c r="Y277" i="2"/>
  <c r="T277" i="2"/>
  <c r="H277" i="2"/>
  <c r="A277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S276" i="2"/>
  <c r="AQ276" i="2"/>
  <c r="AP276" i="2"/>
  <c r="AO276" i="2"/>
  <c r="AM276" i="2"/>
  <c r="AL276" i="2"/>
  <c r="AK276" i="2"/>
  <c r="AJ276" i="2" a="1"/>
  <c r="AJ276" i="2" s="1"/>
  <c r="AI276" i="2"/>
  <c r="AF276" i="2"/>
  <c r="AB276" i="2"/>
  <c r="Y276" i="2"/>
  <c r="T276" i="2"/>
  <c r="AN276" i="2" s="1"/>
  <c r="H276" i="2"/>
  <c r="A276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S275" i="2"/>
  <c r="AQ275" i="2"/>
  <c r="AP275" i="2"/>
  <c r="AO275" i="2"/>
  <c r="AN275" i="2"/>
  <c r="AM275" i="2"/>
  <c r="AL275" i="2"/>
  <c r="AK275" i="2"/>
  <c r="AJ275" i="2" a="1"/>
  <c r="AJ275" i="2"/>
  <c r="AI275" i="2"/>
  <c r="AF275" i="2"/>
  <c r="AB275" i="2"/>
  <c r="Y275" i="2"/>
  <c r="T275" i="2"/>
  <c r="H275" i="2"/>
  <c r="A275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S274" i="2"/>
  <c r="AP274" i="2"/>
  <c r="AO274" i="2"/>
  <c r="AM274" i="2"/>
  <c r="AL274" i="2"/>
  <c r="AQ274" i="2" s="1"/>
  <c r="AK274" i="2"/>
  <c r="AJ274" i="2" a="1"/>
  <c r="AJ274" i="2"/>
  <c r="AI274" i="2"/>
  <c r="AF274" i="2"/>
  <c r="AB274" i="2"/>
  <c r="Y274" i="2"/>
  <c r="T274" i="2"/>
  <c r="AN274" i="2" s="1"/>
  <c r="H274" i="2"/>
  <c r="A274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S273" i="2"/>
  <c r="AQ273" i="2"/>
  <c r="AP273" i="2"/>
  <c r="AO273" i="2"/>
  <c r="AN273" i="2"/>
  <c r="AM273" i="2"/>
  <c r="AK273" i="2"/>
  <c r="AJ273" i="2" a="1"/>
  <c r="AJ273" i="2"/>
  <c r="AI273" i="2"/>
  <c r="AF273" i="2"/>
  <c r="AB273" i="2"/>
  <c r="Y273" i="2"/>
  <c r="T273" i="2"/>
  <c r="AL273" i="2" s="1"/>
  <c r="H273" i="2"/>
  <c r="A273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S272" i="2"/>
  <c r="AP272" i="2"/>
  <c r="AO272" i="2"/>
  <c r="AM272" i="2"/>
  <c r="AL272" i="2"/>
  <c r="AQ272" i="2" s="1"/>
  <c r="AK272" i="2"/>
  <c r="AJ272" i="2" a="1"/>
  <c r="AJ272" i="2"/>
  <c r="AI272" i="2"/>
  <c r="AF272" i="2"/>
  <c r="AB272" i="2"/>
  <c r="Y272" i="2"/>
  <c r="T272" i="2"/>
  <c r="AN272" i="2" s="1"/>
  <c r="H272" i="2"/>
  <c r="A272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S271" i="2"/>
  <c r="AQ271" i="2"/>
  <c r="AP271" i="2"/>
  <c r="AO271" i="2"/>
  <c r="AN271" i="2"/>
  <c r="AM271" i="2"/>
  <c r="AJ271" i="2" a="1"/>
  <c r="AJ271" i="2"/>
  <c r="AK271" i="2" s="1"/>
  <c r="AI271" i="2"/>
  <c r="AF271" i="2"/>
  <c r="AB271" i="2"/>
  <c r="Y271" i="2"/>
  <c r="T271" i="2"/>
  <c r="AL271" i="2" s="1"/>
  <c r="H271" i="2"/>
  <c r="A271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S270" i="2"/>
  <c r="AQ270" i="2"/>
  <c r="AP270" i="2"/>
  <c r="AO270" i="2"/>
  <c r="AM270" i="2"/>
  <c r="AL270" i="2"/>
  <c r="AK270" i="2"/>
  <c r="AJ270" i="2" a="1"/>
  <c r="AJ270" i="2"/>
  <c r="AI270" i="2"/>
  <c r="AF270" i="2"/>
  <c r="AB270" i="2"/>
  <c r="Y270" i="2"/>
  <c r="T270" i="2"/>
  <c r="AN270" i="2" s="1"/>
  <c r="H270" i="2"/>
  <c r="A270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S269" i="2"/>
  <c r="AQ269" i="2"/>
  <c r="AP269" i="2"/>
  <c r="AO269" i="2"/>
  <c r="AN269" i="2"/>
  <c r="AM269" i="2"/>
  <c r="AL269" i="2"/>
  <c r="AJ269" i="2" a="1"/>
  <c r="AJ269" i="2"/>
  <c r="AK269" i="2" s="1"/>
  <c r="AI269" i="2"/>
  <c r="AF269" i="2"/>
  <c r="AB269" i="2"/>
  <c r="Y269" i="2"/>
  <c r="T269" i="2"/>
  <c r="H269" i="2"/>
  <c r="A269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S268" i="2"/>
  <c r="AP268" i="2"/>
  <c r="AO268" i="2"/>
  <c r="AM268" i="2"/>
  <c r="AL268" i="2"/>
  <c r="AQ268" i="2" s="1"/>
  <c r="AK268" i="2"/>
  <c r="AJ268" i="2" a="1"/>
  <c r="AJ268" i="2" s="1"/>
  <c r="AI268" i="2"/>
  <c r="AF268" i="2"/>
  <c r="AB268" i="2"/>
  <c r="Y268" i="2"/>
  <c r="T268" i="2"/>
  <c r="AN268" i="2" s="1"/>
  <c r="H268" i="2"/>
  <c r="A268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S267" i="2"/>
  <c r="AQ267" i="2"/>
  <c r="AP267" i="2"/>
  <c r="AO267" i="2"/>
  <c r="AN267" i="2"/>
  <c r="AM267" i="2"/>
  <c r="AL267" i="2"/>
  <c r="AK267" i="2"/>
  <c r="AJ267" i="2" a="1"/>
  <c r="AJ267" i="2"/>
  <c r="AI267" i="2"/>
  <c r="AF267" i="2"/>
  <c r="AB267" i="2"/>
  <c r="Y267" i="2"/>
  <c r="T267" i="2"/>
  <c r="H267" i="2"/>
  <c r="A267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S266" i="2"/>
  <c r="AP266" i="2"/>
  <c r="AO266" i="2"/>
  <c r="AM266" i="2"/>
  <c r="AL266" i="2"/>
  <c r="AQ266" i="2" s="1"/>
  <c r="AK266" i="2"/>
  <c r="AJ266" i="2" a="1"/>
  <c r="AJ266" i="2"/>
  <c r="AI266" i="2"/>
  <c r="AF266" i="2"/>
  <c r="AB266" i="2"/>
  <c r="Y266" i="2"/>
  <c r="T266" i="2"/>
  <c r="AN266" i="2" s="1"/>
  <c r="H266" i="2"/>
  <c r="A266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S265" i="2"/>
  <c r="AQ265" i="2"/>
  <c r="AP265" i="2"/>
  <c r="AO265" i="2"/>
  <c r="AN265" i="2"/>
  <c r="AM265" i="2"/>
  <c r="AK265" i="2"/>
  <c r="AJ265" i="2" a="1"/>
  <c r="AJ265" i="2"/>
  <c r="AI265" i="2"/>
  <c r="AF265" i="2"/>
  <c r="AB265" i="2"/>
  <c r="Y265" i="2"/>
  <c r="T265" i="2"/>
  <c r="AL265" i="2" s="1"/>
  <c r="H265" i="2"/>
  <c r="A265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S264" i="2"/>
  <c r="AP264" i="2"/>
  <c r="AO264" i="2"/>
  <c r="AM264" i="2"/>
  <c r="AL264" i="2"/>
  <c r="AQ264" i="2" s="1"/>
  <c r="AK264" i="2"/>
  <c r="AJ264" i="2" a="1"/>
  <c r="AJ264" i="2"/>
  <c r="AI264" i="2"/>
  <c r="AF264" i="2"/>
  <c r="AB264" i="2"/>
  <c r="Y264" i="2"/>
  <c r="T264" i="2"/>
  <c r="AN264" i="2" s="1"/>
  <c r="H264" i="2"/>
  <c r="A264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S263" i="2"/>
  <c r="AQ263" i="2"/>
  <c r="AP263" i="2"/>
  <c r="AO263" i="2"/>
  <c r="AN263" i="2"/>
  <c r="AM263" i="2"/>
  <c r="AK263" i="2"/>
  <c r="AJ263" i="2" a="1"/>
  <c r="AJ263" i="2"/>
  <c r="AI263" i="2"/>
  <c r="AF263" i="2"/>
  <c r="AB263" i="2"/>
  <c r="Y263" i="2"/>
  <c r="T263" i="2"/>
  <c r="AL263" i="2" s="1"/>
  <c r="H263" i="2"/>
  <c r="A263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S262" i="2"/>
  <c r="AQ262" i="2"/>
  <c r="AP262" i="2"/>
  <c r="AO262" i="2"/>
  <c r="AM262" i="2"/>
  <c r="AL262" i="2"/>
  <c r="AK262" i="2"/>
  <c r="AJ262" i="2" a="1"/>
  <c r="AJ262" i="2"/>
  <c r="AI262" i="2"/>
  <c r="AF262" i="2"/>
  <c r="AB262" i="2"/>
  <c r="Y262" i="2"/>
  <c r="T262" i="2"/>
  <c r="AN262" i="2" s="1"/>
  <c r="H262" i="2"/>
  <c r="A262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S261" i="2"/>
  <c r="AQ261" i="2"/>
  <c r="AP261" i="2"/>
  <c r="AO261" i="2"/>
  <c r="AN261" i="2"/>
  <c r="AM261" i="2"/>
  <c r="AL261" i="2"/>
  <c r="AJ261" i="2" a="1"/>
  <c r="AJ261" i="2"/>
  <c r="AK261" i="2" s="1"/>
  <c r="AI261" i="2"/>
  <c r="AF261" i="2"/>
  <c r="AB261" i="2"/>
  <c r="Y261" i="2"/>
  <c r="T261" i="2"/>
  <c r="H261" i="2"/>
  <c r="A261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S260" i="2"/>
  <c r="AQ260" i="2"/>
  <c r="AP260" i="2"/>
  <c r="AO260" i="2"/>
  <c r="AN260" i="2"/>
  <c r="AM260" i="2"/>
  <c r="AL260" i="2"/>
  <c r="AK260" i="2"/>
  <c r="AJ260" i="2" a="1"/>
  <c r="AJ260" i="2" s="1"/>
  <c r="AI260" i="2"/>
  <c r="AF260" i="2"/>
  <c r="AB260" i="2"/>
  <c r="Y260" i="2"/>
  <c r="T260" i="2"/>
  <c r="H260" i="2"/>
  <c r="A260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S259" i="2"/>
  <c r="AQ259" i="2"/>
  <c r="AP259" i="2"/>
  <c r="AO259" i="2"/>
  <c r="AN259" i="2"/>
  <c r="AM259" i="2"/>
  <c r="AL259" i="2"/>
  <c r="AK259" i="2"/>
  <c r="AJ259" i="2" a="1"/>
  <c r="AJ259" i="2"/>
  <c r="AI259" i="2"/>
  <c r="AF259" i="2"/>
  <c r="AB259" i="2"/>
  <c r="Y259" i="2"/>
  <c r="T259" i="2"/>
  <c r="H259" i="2"/>
  <c r="A259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S258" i="2"/>
  <c r="AP258" i="2"/>
  <c r="AO258" i="2"/>
  <c r="AM258" i="2"/>
  <c r="AL258" i="2"/>
  <c r="AQ258" i="2" s="1"/>
  <c r="AK258" i="2"/>
  <c r="AJ258" i="2" a="1"/>
  <c r="AJ258" i="2"/>
  <c r="AI258" i="2"/>
  <c r="AF258" i="2"/>
  <c r="AB258" i="2"/>
  <c r="Y258" i="2"/>
  <c r="T258" i="2"/>
  <c r="AN258" i="2" s="1"/>
  <c r="H258" i="2"/>
  <c r="A258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S257" i="2"/>
  <c r="AQ257" i="2"/>
  <c r="AP257" i="2"/>
  <c r="AO257" i="2"/>
  <c r="AN257" i="2"/>
  <c r="AM257" i="2"/>
  <c r="AK257" i="2"/>
  <c r="AJ257" i="2" a="1"/>
  <c r="AJ257" i="2"/>
  <c r="AI257" i="2"/>
  <c r="AF257" i="2"/>
  <c r="AB257" i="2"/>
  <c r="Y257" i="2"/>
  <c r="T257" i="2"/>
  <c r="AL257" i="2" s="1"/>
  <c r="H257" i="2"/>
  <c r="A257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S256" i="2"/>
  <c r="AP256" i="2"/>
  <c r="AO256" i="2"/>
  <c r="AM256" i="2"/>
  <c r="AL256" i="2"/>
  <c r="AQ256" i="2" s="1"/>
  <c r="AK256" i="2"/>
  <c r="AJ256" i="2" a="1"/>
  <c r="AJ256" i="2"/>
  <c r="AI256" i="2"/>
  <c r="AF256" i="2"/>
  <c r="AB256" i="2"/>
  <c r="Y256" i="2"/>
  <c r="T256" i="2"/>
  <c r="AN256" i="2" s="1"/>
  <c r="H256" i="2"/>
  <c r="A256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S255" i="2"/>
  <c r="AQ255" i="2"/>
  <c r="AP255" i="2"/>
  <c r="AO255" i="2"/>
  <c r="AN255" i="2"/>
  <c r="AM255" i="2"/>
  <c r="AK255" i="2"/>
  <c r="AJ255" i="2" a="1"/>
  <c r="AJ255" i="2"/>
  <c r="AI255" i="2"/>
  <c r="AF255" i="2"/>
  <c r="AB255" i="2"/>
  <c r="Y255" i="2"/>
  <c r="T255" i="2"/>
  <c r="AL255" i="2" s="1"/>
  <c r="H255" i="2"/>
  <c r="A255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S254" i="2"/>
  <c r="AP254" i="2"/>
  <c r="AO254" i="2"/>
  <c r="AM254" i="2"/>
  <c r="AL254" i="2"/>
  <c r="AQ254" i="2" s="1"/>
  <c r="AK254" i="2"/>
  <c r="AJ254" i="2" a="1"/>
  <c r="AJ254" i="2"/>
  <c r="AI254" i="2"/>
  <c r="AF254" i="2"/>
  <c r="AB254" i="2"/>
  <c r="Y254" i="2"/>
  <c r="T254" i="2"/>
  <c r="AN254" i="2" s="1"/>
  <c r="H254" i="2"/>
  <c r="A254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S253" i="2"/>
  <c r="AQ253" i="2"/>
  <c r="AP253" i="2"/>
  <c r="AO253" i="2"/>
  <c r="AN253" i="2"/>
  <c r="AM253" i="2"/>
  <c r="AL253" i="2"/>
  <c r="AJ253" i="2" a="1"/>
  <c r="AJ253" i="2"/>
  <c r="AK253" i="2" s="1"/>
  <c r="AI253" i="2"/>
  <c r="AF253" i="2"/>
  <c r="AB253" i="2"/>
  <c r="Y253" i="2"/>
  <c r="T253" i="2"/>
  <c r="H253" i="2"/>
  <c r="A253" i="2"/>
  <c r="AF252" i="2"/>
  <c r="AB252" i="2"/>
  <c r="Y252" i="2"/>
  <c r="T252" i="2"/>
  <c r="H252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S251" i="2"/>
  <c r="AQ251" i="2"/>
  <c r="AP251" i="2"/>
  <c r="AO251" i="2"/>
  <c r="AM251" i="2"/>
  <c r="AL251" i="2"/>
  <c r="AJ251" i="2" a="1"/>
  <c r="AJ251" i="2"/>
  <c r="AK251" i="2" s="1"/>
  <c r="AI251" i="2"/>
  <c r="AF251" i="2"/>
  <c r="AB251" i="2"/>
  <c r="Y251" i="2"/>
  <c r="T251" i="2"/>
  <c r="AN251" i="2" s="1"/>
  <c r="H251" i="2"/>
  <c r="A251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S250" i="2"/>
  <c r="AQ250" i="2"/>
  <c r="AP250" i="2"/>
  <c r="AO250" i="2"/>
  <c r="AN250" i="2"/>
  <c r="AM250" i="2"/>
  <c r="AK250" i="2"/>
  <c r="AJ250" i="2" a="1"/>
  <c r="AJ250" i="2" s="1"/>
  <c r="AI250" i="2"/>
  <c r="AF250" i="2"/>
  <c r="AB250" i="2"/>
  <c r="Y250" i="2"/>
  <c r="T250" i="2"/>
  <c r="AL250" i="2" s="1"/>
  <c r="H250" i="2"/>
  <c r="A250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S249" i="2"/>
  <c r="AQ249" i="2"/>
  <c r="AP249" i="2"/>
  <c r="AO249" i="2"/>
  <c r="AN249" i="2"/>
  <c r="AM249" i="2"/>
  <c r="AL249" i="2"/>
  <c r="AJ249" i="2" a="1"/>
  <c r="AJ249" i="2"/>
  <c r="AK249" i="2" s="1"/>
  <c r="AI249" i="2"/>
  <c r="AF249" i="2"/>
  <c r="AB249" i="2"/>
  <c r="Y249" i="2"/>
  <c r="T249" i="2"/>
  <c r="H249" i="2"/>
  <c r="A249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S248" i="2"/>
  <c r="AP248" i="2"/>
  <c r="AO248" i="2"/>
  <c r="AN248" i="2"/>
  <c r="AM248" i="2"/>
  <c r="AL248" i="2"/>
  <c r="AQ248" i="2" s="1"/>
  <c r="AK248" i="2"/>
  <c r="AJ248" i="2" a="1"/>
  <c r="AJ248" i="2" s="1"/>
  <c r="AI248" i="2"/>
  <c r="AF248" i="2"/>
  <c r="AB248" i="2"/>
  <c r="Y248" i="2"/>
  <c r="T248" i="2"/>
  <c r="H248" i="2"/>
  <c r="A248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S247" i="2"/>
  <c r="AQ247" i="2"/>
  <c r="AP247" i="2"/>
  <c r="AO247" i="2"/>
  <c r="AN247" i="2"/>
  <c r="AM247" i="2"/>
  <c r="AL247" i="2"/>
  <c r="AK247" i="2"/>
  <c r="AJ247" i="2" a="1"/>
  <c r="AJ247" i="2"/>
  <c r="AI247" i="2"/>
  <c r="AF247" i="2"/>
  <c r="AB247" i="2"/>
  <c r="Y247" i="2"/>
  <c r="T247" i="2"/>
  <c r="H247" i="2"/>
  <c r="A247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S246" i="2"/>
  <c r="AP246" i="2"/>
  <c r="AO246" i="2"/>
  <c r="AN246" i="2"/>
  <c r="AM246" i="2"/>
  <c r="AL246" i="2"/>
  <c r="AQ246" i="2" s="1"/>
  <c r="AK246" i="2"/>
  <c r="AJ246" i="2" a="1"/>
  <c r="AJ246" i="2"/>
  <c r="AI246" i="2"/>
  <c r="AF246" i="2"/>
  <c r="AB246" i="2"/>
  <c r="Y246" i="2"/>
  <c r="T246" i="2"/>
  <c r="H246" i="2"/>
  <c r="A246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S245" i="2"/>
  <c r="AQ245" i="2"/>
  <c r="AP245" i="2"/>
  <c r="AO245" i="2"/>
  <c r="AN245" i="2"/>
  <c r="AM245" i="2"/>
  <c r="AL245" i="2"/>
  <c r="AJ245" i="2" a="1"/>
  <c r="AJ245" i="2"/>
  <c r="AK245" i="2" s="1"/>
  <c r="AI245" i="2"/>
  <c r="AF245" i="2"/>
  <c r="AB245" i="2"/>
  <c r="Y245" i="2"/>
  <c r="T245" i="2"/>
  <c r="H245" i="2"/>
  <c r="A245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S244" i="2"/>
  <c r="AP244" i="2"/>
  <c r="AO244" i="2"/>
  <c r="AN244" i="2"/>
  <c r="AM244" i="2"/>
  <c r="AL244" i="2"/>
  <c r="AQ244" i="2" s="1"/>
  <c r="AK244" i="2"/>
  <c r="AJ244" i="2" a="1"/>
  <c r="AJ244" i="2" s="1"/>
  <c r="AI244" i="2"/>
  <c r="AF244" i="2"/>
  <c r="AB244" i="2"/>
  <c r="Y244" i="2"/>
  <c r="T244" i="2"/>
  <c r="H244" i="2"/>
  <c r="A244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S243" i="2"/>
  <c r="AQ243" i="2"/>
  <c r="AP243" i="2"/>
  <c r="AO243" i="2"/>
  <c r="AM243" i="2"/>
  <c r="AL243" i="2"/>
  <c r="AJ243" i="2" a="1"/>
  <c r="AJ243" i="2"/>
  <c r="AK243" i="2" s="1"/>
  <c r="AI243" i="2"/>
  <c r="AF243" i="2"/>
  <c r="AB243" i="2"/>
  <c r="Y243" i="2"/>
  <c r="T243" i="2"/>
  <c r="AN243" i="2" s="1"/>
  <c r="H243" i="2"/>
  <c r="A243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S242" i="2"/>
  <c r="AQ242" i="2"/>
  <c r="AP242" i="2"/>
  <c r="AO242" i="2"/>
  <c r="AN242" i="2"/>
  <c r="AM242" i="2"/>
  <c r="AK242" i="2"/>
  <c r="AJ242" i="2" a="1"/>
  <c r="AJ242" i="2" s="1"/>
  <c r="AI242" i="2"/>
  <c r="AF242" i="2"/>
  <c r="AB242" i="2"/>
  <c r="Y242" i="2"/>
  <c r="T242" i="2"/>
  <c r="AL242" i="2" s="1"/>
  <c r="H242" i="2"/>
  <c r="A242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S241" i="2"/>
  <c r="AQ241" i="2"/>
  <c r="AP241" i="2"/>
  <c r="AO241" i="2"/>
  <c r="AN241" i="2"/>
  <c r="AM241" i="2"/>
  <c r="AL241" i="2"/>
  <c r="AJ241" i="2" a="1"/>
  <c r="AJ241" i="2"/>
  <c r="AK241" i="2" s="1"/>
  <c r="AI241" i="2"/>
  <c r="AF241" i="2"/>
  <c r="AB241" i="2"/>
  <c r="Y241" i="2"/>
  <c r="T241" i="2"/>
  <c r="H241" i="2"/>
  <c r="A241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S240" i="2"/>
  <c r="AP240" i="2"/>
  <c r="AO240" i="2"/>
  <c r="AN240" i="2"/>
  <c r="AM240" i="2"/>
  <c r="AL240" i="2"/>
  <c r="AQ240" i="2" s="1"/>
  <c r="AK240" i="2"/>
  <c r="AJ240" i="2" a="1"/>
  <c r="AJ240" i="2" s="1"/>
  <c r="AI240" i="2"/>
  <c r="AF240" i="2"/>
  <c r="AB240" i="2"/>
  <c r="Y240" i="2"/>
  <c r="T240" i="2"/>
  <c r="H240" i="2"/>
  <c r="A240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S239" i="2"/>
  <c r="AQ239" i="2"/>
  <c r="AP239" i="2"/>
  <c r="AO239" i="2"/>
  <c r="AN239" i="2"/>
  <c r="AM239" i="2"/>
  <c r="AL239" i="2"/>
  <c r="AK239" i="2"/>
  <c r="AJ239" i="2" a="1"/>
  <c r="AJ239" i="2"/>
  <c r="AI239" i="2"/>
  <c r="AF239" i="2"/>
  <c r="AB239" i="2"/>
  <c r="Y239" i="2"/>
  <c r="T239" i="2"/>
  <c r="H239" i="2"/>
  <c r="A239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S238" i="2"/>
  <c r="AP238" i="2"/>
  <c r="AO238" i="2"/>
  <c r="AN238" i="2"/>
  <c r="AM238" i="2"/>
  <c r="AL238" i="2"/>
  <c r="AQ238" i="2" s="1"/>
  <c r="AK238" i="2"/>
  <c r="AJ238" i="2" a="1"/>
  <c r="AJ238" i="2"/>
  <c r="AI238" i="2"/>
  <c r="AF238" i="2"/>
  <c r="AB238" i="2"/>
  <c r="Y238" i="2"/>
  <c r="T238" i="2"/>
  <c r="H238" i="2"/>
  <c r="A238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S237" i="2"/>
  <c r="AQ237" i="2"/>
  <c r="AP237" i="2"/>
  <c r="AO237" i="2"/>
  <c r="AN237" i="2"/>
  <c r="AM237" i="2"/>
  <c r="AL237" i="2"/>
  <c r="AJ237" i="2" a="1"/>
  <c r="AJ237" i="2"/>
  <c r="AK237" i="2" s="1"/>
  <c r="AI237" i="2"/>
  <c r="AF237" i="2"/>
  <c r="AB237" i="2"/>
  <c r="Y237" i="2"/>
  <c r="T237" i="2"/>
  <c r="H237" i="2"/>
  <c r="A237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S236" i="2"/>
  <c r="AP236" i="2"/>
  <c r="AO236" i="2"/>
  <c r="AN236" i="2"/>
  <c r="AM236" i="2"/>
  <c r="AL236" i="2"/>
  <c r="AQ236" i="2" s="1"/>
  <c r="AK236" i="2"/>
  <c r="AJ236" i="2" a="1"/>
  <c r="AJ236" i="2" s="1"/>
  <c r="AI236" i="2"/>
  <c r="AF236" i="2"/>
  <c r="AB236" i="2"/>
  <c r="Y236" i="2"/>
  <c r="T236" i="2"/>
  <c r="AN235" i="2" s="1"/>
  <c r="H236" i="2"/>
  <c r="A236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S235" i="2"/>
  <c r="AQ235" i="2"/>
  <c r="AP235" i="2"/>
  <c r="AO235" i="2"/>
  <c r="AM235" i="2"/>
  <c r="AL235" i="2"/>
  <c r="AJ235" i="2" a="1"/>
  <c r="AJ235" i="2"/>
  <c r="AK235" i="2" s="1"/>
  <c r="AI235" i="2"/>
  <c r="AF235" i="2"/>
  <c r="AB235" i="2"/>
  <c r="Y235" i="2"/>
  <c r="T235" i="2"/>
  <c r="AL234" i="2" s="1"/>
  <c r="H235" i="2"/>
  <c r="A235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S234" i="2"/>
  <c r="AQ234" i="2"/>
  <c r="AP234" i="2"/>
  <c r="AO234" i="2"/>
  <c r="AN234" i="2"/>
  <c r="AM234" i="2"/>
  <c r="AK234" i="2"/>
  <c r="AJ234" i="2" a="1"/>
  <c r="AJ234" i="2" s="1"/>
  <c r="AI234" i="2"/>
  <c r="AF234" i="2"/>
  <c r="AB234" i="2"/>
  <c r="Y234" i="2"/>
  <c r="T234" i="2"/>
  <c r="H234" i="2"/>
  <c r="A234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S233" i="2"/>
  <c r="AQ233" i="2"/>
  <c r="AP233" i="2"/>
  <c r="AO233" i="2"/>
  <c r="AN233" i="2"/>
  <c r="AM233" i="2"/>
  <c r="AL233" i="2"/>
  <c r="AJ233" i="2" a="1"/>
  <c r="AJ233" i="2"/>
  <c r="AK233" i="2" s="1"/>
  <c r="AI233" i="2"/>
  <c r="AF233" i="2"/>
  <c r="AB233" i="2"/>
  <c r="Y233" i="2"/>
  <c r="T233" i="2"/>
  <c r="H233" i="2"/>
  <c r="A233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S232" i="2"/>
  <c r="AP232" i="2"/>
  <c r="AO232" i="2"/>
  <c r="AN232" i="2"/>
  <c r="AM232" i="2"/>
  <c r="AL232" i="2"/>
  <c r="AQ232" i="2" s="1"/>
  <c r="AK232" i="2"/>
  <c r="AJ232" i="2" a="1"/>
  <c r="AJ232" i="2" s="1"/>
  <c r="AI232" i="2"/>
  <c r="AF232" i="2"/>
  <c r="AB232" i="2"/>
  <c r="Y232" i="2"/>
  <c r="T232" i="2"/>
  <c r="H232" i="2"/>
  <c r="A232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S231" i="2"/>
  <c r="AP231" i="2"/>
  <c r="AO231" i="2"/>
  <c r="AN231" i="2"/>
  <c r="AM231" i="2"/>
  <c r="AL231" i="2"/>
  <c r="AQ231" i="2" s="1"/>
  <c r="AK231" i="2"/>
  <c r="AJ231" i="2" a="1"/>
  <c r="AJ231" i="2"/>
  <c r="AI231" i="2"/>
  <c r="AF231" i="2"/>
  <c r="AB231" i="2"/>
  <c r="Y231" i="2"/>
  <c r="T231" i="2"/>
  <c r="H231" i="2"/>
  <c r="A231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S230" i="2"/>
  <c r="AP230" i="2"/>
  <c r="AO230" i="2"/>
  <c r="AN230" i="2"/>
  <c r="AM230" i="2"/>
  <c r="AL230" i="2"/>
  <c r="AQ230" i="2" s="1"/>
  <c r="AK230" i="2"/>
  <c r="AJ230" i="2" a="1"/>
  <c r="AJ230" i="2"/>
  <c r="AI230" i="2"/>
  <c r="AF230" i="2"/>
  <c r="AB230" i="2"/>
  <c r="Y230" i="2"/>
  <c r="T230" i="2"/>
  <c r="H230" i="2"/>
  <c r="A230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S229" i="2"/>
  <c r="AQ229" i="2"/>
  <c r="AP229" i="2"/>
  <c r="AO229" i="2"/>
  <c r="AN229" i="2"/>
  <c r="AM229" i="2"/>
  <c r="AL229" i="2"/>
  <c r="AJ229" i="2" a="1"/>
  <c r="AJ229" i="2"/>
  <c r="AK229" i="2" s="1"/>
  <c r="AI229" i="2"/>
  <c r="AF229" i="2"/>
  <c r="AB229" i="2"/>
  <c r="Y229" i="2"/>
  <c r="T229" i="2"/>
  <c r="H229" i="2"/>
  <c r="A229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S228" i="2"/>
  <c r="AP228" i="2"/>
  <c r="AO228" i="2"/>
  <c r="AN228" i="2"/>
  <c r="AM228" i="2"/>
  <c r="AL228" i="2"/>
  <c r="AK228" i="2"/>
  <c r="AJ228" i="2" a="1"/>
  <c r="AJ228" i="2" s="1"/>
  <c r="AI228" i="2"/>
  <c r="AF228" i="2"/>
  <c r="AB228" i="2"/>
  <c r="Y228" i="2"/>
  <c r="T228" i="2"/>
  <c r="AN227" i="2" s="1"/>
  <c r="H228" i="2"/>
  <c r="A228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S227" i="2"/>
  <c r="AQ227" i="2"/>
  <c r="AP227" i="2"/>
  <c r="AO227" i="2"/>
  <c r="AM227" i="2"/>
  <c r="AL227" i="2"/>
  <c r="AJ227" i="2" a="1"/>
  <c r="AJ227" i="2"/>
  <c r="AK227" i="2" s="1"/>
  <c r="AI227" i="2"/>
  <c r="AF227" i="2"/>
  <c r="AB227" i="2"/>
  <c r="Y227" i="2"/>
  <c r="T227" i="2"/>
  <c r="AL226" i="2" s="1"/>
  <c r="H227" i="2"/>
  <c r="A227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S226" i="2"/>
  <c r="AP226" i="2"/>
  <c r="AO226" i="2"/>
  <c r="AN226" i="2"/>
  <c r="AQ226" i="2" s="1"/>
  <c r="AM226" i="2"/>
  <c r="AK226" i="2"/>
  <c r="AJ226" i="2" a="1"/>
  <c r="AJ226" i="2" s="1"/>
  <c r="AI226" i="2"/>
  <c r="AF226" i="2"/>
  <c r="AB226" i="2"/>
  <c r="Y226" i="2"/>
  <c r="T226" i="2"/>
  <c r="H226" i="2"/>
  <c r="A226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S225" i="2"/>
  <c r="AP225" i="2"/>
  <c r="AO225" i="2"/>
  <c r="AN225" i="2"/>
  <c r="AM225" i="2"/>
  <c r="AL225" i="2"/>
  <c r="AQ225" i="2" s="1"/>
  <c r="AJ225" i="2" a="1"/>
  <c r="AJ225" i="2"/>
  <c r="AK225" i="2" s="1"/>
  <c r="AI225" i="2"/>
  <c r="AF225" i="2"/>
  <c r="AB225" i="2"/>
  <c r="Y225" i="2"/>
  <c r="T225" i="2"/>
  <c r="H225" i="2"/>
  <c r="A225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S224" i="2"/>
  <c r="AP224" i="2"/>
  <c r="AO224" i="2"/>
  <c r="AN224" i="2"/>
  <c r="AM224" i="2"/>
  <c r="AL224" i="2"/>
  <c r="AQ224" i="2" s="1"/>
  <c r="AK224" i="2"/>
  <c r="AJ224" i="2" a="1"/>
  <c r="AJ224" i="2" s="1"/>
  <c r="AI224" i="2"/>
  <c r="AF224" i="2"/>
  <c r="AB224" i="2"/>
  <c r="Y224" i="2"/>
  <c r="T224" i="2"/>
  <c r="H224" i="2"/>
  <c r="A224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S223" i="2"/>
  <c r="AP223" i="2"/>
  <c r="AO223" i="2"/>
  <c r="AN223" i="2"/>
  <c r="AM223" i="2"/>
  <c r="AL223" i="2"/>
  <c r="AQ223" i="2" s="1"/>
  <c r="AK223" i="2"/>
  <c r="AJ223" i="2" a="1"/>
  <c r="AJ223" i="2"/>
  <c r="AI223" i="2"/>
  <c r="AF223" i="2"/>
  <c r="AB223" i="2"/>
  <c r="Y223" i="2"/>
  <c r="T223" i="2"/>
  <c r="H223" i="2"/>
  <c r="A223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S222" i="2"/>
  <c r="AP222" i="2"/>
  <c r="AO222" i="2"/>
  <c r="AN222" i="2"/>
  <c r="AM222" i="2"/>
  <c r="AL222" i="2"/>
  <c r="AQ222" i="2" s="1"/>
  <c r="AK222" i="2"/>
  <c r="AJ222" i="2" a="1"/>
  <c r="AJ222" i="2"/>
  <c r="AI222" i="2"/>
  <c r="AF222" i="2"/>
  <c r="AB222" i="2"/>
  <c r="Y222" i="2"/>
  <c r="T222" i="2"/>
  <c r="H222" i="2"/>
  <c r="A222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S221" i="2"/>
  <c r="AQ221" i="2"/>
  <c r="AP221" i="2"/>
  <c r="AO221" i="2"/>
  <c r="AN221" i="2"/>
  <c r="AM221" i="2"/>
  <c r="AL221" i="2"/>
  <c r="AJ221" i="2" a="1"/>
  <c r="AJ221" i="2"/>
  <c r="AK221" i="2" s="1"/>
  <c r="AI221" i="2"/>
  <c r="AF221" i="2"/>
  <c r="AB221" i="2"/>
  <c r="Y221" i="2"/>
  <c r="T221" i="2"/>
  <c r="H221" i="2"/>
  <c r="A221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S220" i="2"/>
  <c r="AP220" i="2"/>
  <c r="AO220" i="2"/>
  <c r="AN220" i="2"/>
  <c r="AM220" i="2"/>
  <c r="AL220" i="2"/>
  <c r="AQ220" i="2" s="1"/>
  <c r="AK220" i="2"/>
  <c r="AJ220" i="2" a="1"/>
  <c r="AJ220" i="2" s="1"/>
  <c r="AI220" i="2"/>
  <c r="AF220" i="2"/>
  <c r="AB220" i="2"/>
  <c r="Y220" i="2"/>
  <c r="T220" i="2"/>
  <c r="AN219" i="2" s="1"/>
  <c r="H220" i="2"/>
  <c r="A220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S219" i="2"/>
  <c r="AQ219" i="2"/>
  <c r="AP219" i="2"/>
  <c r="AO219" i="2"/>
  <c r="AM219" i="2"/>
  <c r="AL219" i="2"/>
  <c r="AJ219" i="2" a="1"/>
  <c r="AJ219" i="2"/>
  <c r="AK219" i="2" s="1"/>
  <c r="AI219" i="2"/>
  <c r="AF219" i="2"/>
  <c r="AB219" i="2"/>
  <c r="Y219" i="2"/>
  <c r="T219" i="2"/>
  <c r="H219" i="2"/>
  <c r="A219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S218" i="2"/>
  <c r="AQ218" i="2"/>
  <c r="AP218" i="2"/>
  <c r="AO218" i="2"/>
  <c r="AN218" i="2"/>
  <c r="AM218" i="2"/>
  <c r="AL218" i="2"/>
  <c r="AK218" i="2"/>
  <c r="AJ218" i="2" a="1"/>
  <c r="AJ218" i="2" s="1"/>
  <c r="AI218" i="2"/>
  <c r="AF218" i="2"/>
  <c r="AB218" i="2"/>
  <c r="Y218" i="2"/>
  <c r="T218" i="2"/>
  <c r="H218" i="2"/>
  <c r="A218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S217" i="2"/>
  <c r="AQ217" i="2"/>
  <c r="AP217" i="2"/>
  <c r="AO217" i="2"/>
  <c r="AN217" i="2"/>
  <c r="AM217" i="2"/>
  <c r="AL217" i="2"/>
  <c r="AK217" i="2"/>
  <c r="AJ217" i="2" a="1"/>
  <c r="AJ217" i="2"/>
  <c r="AI217" i="2"/>
  <c r="AF217" i="2"/>
  <c r="AB217" i="2"/>
  <c r="Y217" i="2"/>
  <c r="T217" i="2"/>
  <c r="H217" i="2"/>
  <c r="A217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S216" i="2"/>
  <c r="AP216" i="2"/>
  <c r="AO216" i="2"/>
  <c r="AN216" i="2"/>
  <c r="AM216" i="2"/>
  <c r="AL216" i="2"/>
  <c r="AQ216" i="2" s="1"/>
  <c r="AK216" i="2"/>
  <c r="AJ216" i="2" a="1"/>
  <c r="AJ216" i="2"/>
  <c r="AI216" i="2"/>
  <c r="AF216" i="2"/>
  <c r="AB216" i="2"/>
  <c r="Y216" i="2"/>
  <c r="T216" i="2"/>
  <c r="H216" i="2"/>
  <c r="A216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S215" i="2"/>
  <c r="AQ215" i="2"/>
  <c r="AP215" i="2"/>
  <c r="AO215" i="2"/>
  <c r="AN215" i="2"/>
  <c r="AM215" i="2"/>
  <c r="AL215" i="2"/>
  <c r="AK215" i="2"/>
  <c r="AJ215" i="2" a="1"/>
  <c r="AJ215" i="2"/>
  <c r="AI215" i="2"/>
  <c r="AF215" i="2"/>
  <c r="AB215" i="2"/>
  <c r="Y215" i="2"/>
  <c r="T215" i="2"/>
  <c r="H215" i="2"/>
  <c r="A215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S214" i="2"/>
  <c r="AP214" i="2"/>
  <c r="AO214" i="2"/>
  <c r="AN214" i="2"/>
  <c r="AM214" i="2"/>
  <c r="AL214" i="2"/>
  <c r="AQ214" i="2" s="1"/>
  <c r="AK214" i="2"/>
  <c r="AJ214" i="2" a="1"/>
  <c r="AJ214" i="2"/>
  <c r="AI214" i="2"/>
  <c r="AF214" i="2"/>
  <c r="AB214" i="2"/>
  <c r="Y214" i="2"/>
  <c r="T214" i="2"/>
  <c r="H214" i="2"/>
  <c r="A214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S213" i="2"/>
  <c r="AQ213" i="2"/>
  <c r="AP213" i="2"/>
  <c r="AO213" i="2"/>
  <c r="AN213" i="2"/>
  <c r="AM213" i="2"/>
  <c r="AL213" i="2"/>
  <c r="AJ213" i="2" a="1"/>
  <c r="AJ213" i="2"/>
  <c r="AK213" i="2" s="1"/>
  <c r="AI213" i="2"/>
  <c r="AF213" i="2"/>
  <c r="AB213" i="2"/>
  <c r="Y213" i="2"/>
  <c r="T213" i="2"/>
  <c r="H213" i="2"/>
  <c r="A213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S212" i="2"/>
  <c r="AP212" i="2"/>
  <c r="AO212" i="2"/>
  <c r="AN212" i="2"/>
  <c r="AM212" i="2"/>
  <c r="AL212" i="2"/>
  <c r="AQ212" i="2" s="1"/>
  <c r="AK212" i="2"/>
  <c r="AJ212" i="2" a="1"/>
  <c r="AJ212" i="2" s="1"/>
  <c r="AI212" i="2"/>
  <c r="AF212" i="2"/>
  <c r="AB212" i="2"/>
  <c r="Y212" i="2"/>
  <c r="T212" i="2"/>
  <c r="AN211" i="2" s="1"/>
  <c r="H212" i="2"/>
  <c r="A212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S211" i="2"/>
  <c r="AP211" i="2"/>
  <c r="AO211" i="2"/>
  <c r="AM211" i="2"/>
  <c r="AL211" i="2"/>
  <c r="AQ211" i="2" s="1"/>
  <c r="AJ211" i="2" a="1"/>
  <c r="AJ211" i="2"/>
  <c r="AK211" i="2" s="1"/>
  <c r="AI211" i="2"/>
  <c r="AF211" i="2"/>
  <c r="AB211" i="2"/>
  <c r="Y211" i="2"/>
  <c r="T211" i="2"/>
  <c r="AL210" i="2" s="1"/>
  <c r="H211" i="2"/>
  <c r="A211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S210" i="2"/>
  <c r="AQ210" i="2"/>
  <c r="AP210" i="2"/>
  <c r="AO210" i="2"/>
  <c r="AN210" i="2"/>
  <c r="AM210" i="2"/>
  <c r="AK210" i="2"/>
  <c r="AJ210" i="2" a="1"/>
  <c r="AJ210" i="2" s="1"/>
  <c r="AI210" i="2"/>
  <c r="AF210" i="2"/>
  <c r="AB210" i="2"/>
  <c r="Y210" i="2"/>
  <c r="T210" i="2"/>
  <c r="H210" i="2"/>
  <c r="A210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S209" i="2"/>
  <c r="AQ209" i="2"/>
  <c r="AP209" i="2"/>
  <c r="AO209" i="2"/>
  <c r="AN209" i="2"/>
  <c r="AM209" i="2"/>
  <c r="AL209" i="2"/>
  <c r="AK209" i="2"/>
  <c r="AJ209" i="2" a="1"/>
  <c r="AJ209" i="2"/>
  <c r="AI209" i="2"/>
  <c r="AF209" i="2"/>
  <c r="AB209" i="2"/>
  <c r="Y209" i="2"/>
  <c r="T209" i="2"/>
  <c r="H209" i="2"/>
  <c r="A209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S208" i="2"/>
  <c r="AP208" i="2"/>
  <c r="AO208" i="2"/>
  <c r="AN208" i="2"/>
  <c r="AM208" i="2"/>
  <c r="AL208" i="2"/>
  <c r="AK208" i="2"/>
  <c r="AJ208" i="2" a="1"/>
  <c r="AJ208" i="2"/>
  <c r="AI208" i="2"/>
  <c r="AF208" i="2"/>
  <c r="AB208" i="2"/>
  <c r="Y208" i="2"/>
  <c r="T208" i="2"/>
  <c r="H208" i="2"/>
  <c r="A208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S207" i="2"/>
  <c r="AP207" i="2"/>
  <c r="AO207" i="2"/>
  <c r="AN207" i="2"/>
  <c r="AM207" i="2"/>
  <c r="AL207" i="2"/>
  <c r="AQ207" i="2" s="1"/>
  <c r="AK207" i="2"/>
  <c r="AJ207" i="2" a="1"/>
  <c r="AJ207" i="2"/>
  <c r="AI207" i="2"/>
  <c r="AF207" i="2"/>
  <c r="AB207" i="2"/>
  <c r="Y207" i="2"/>
  <c r="T207" i="2"/>
  <c r="H207" i="2"/>
  <c r="A207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S206" i="2"/>
  <c r="AP206" i="2"/>
  <c r="AO206" i="2"/>
  <c r="AN206" i="2"/>
  <c r="AM206" i="2"/>
  <c r="AL206" i="2"/>
  <c r="AQ206" i="2" s="1"/>
  <c r="AK206" i="2"/>
  <c r="AJ206" i="2" a="1"/>
  <c r="AJ206" i="2"/>
  <c r="AI206" i="2"/>
  <c r="AF206" i="2"/>
  <c r="AB206" i="2"/>
  <c r="Y206" i="2"/>
  <c r="T206" i="2"/>
  <c r="H206" i="2"/>
  <c r="A206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S205" i="2"/>
  <c r="AP205" i="2"/>
  <c r="AO205" i="2"/>
  <c r="AN205" i="2"/>
  <c r="AM205" i="2"/>
  <c r="AL205" i="2"/>
  <c r="AQ205" i="2" s="1"/>
  <c r="AJ205" i="2" a="1"/>
  <c r="AJ205" i="2"/>
  <c r="AK205" i="2" s="1"/>
  <c r="AI205" i="2"/>
  <c r="AF205" i="2"/>
  <c r="AB205" i="2"/>
  <c r="Y205" i="2"/>
  <c r="T205" i="2"/>
  <c r="H205" i="2"/>
  <c r="A205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S204" i="2"/>
  <c r="AQ204" i="2"/>
  <c r="AP204" i="2"/>
  <c r="AO204" i="2"/>
  <c r="AN204" i="2"/>
  <c r="AM204" i="2"/>
  <c r="AL204" i="2"/>
  <c r="AK204" i="2"/>
  <c r="AJ204" i="2" a="1"/>
  <c r="AJ204" i="2" s="1"/>
  <c r="AI204" i="2"/>
  <c r="AF204" i="2"/>
  <c r="AB204" i="2"/>
  <c r="Y204" i="2"/>
  <c r="T204" i="2"/>
  <c r="H204" i="2"/>
  <c r="A204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S203" i="2"/>
  <c r="AQ203" i="2"/>
  <c r="AP203" i="2"/>
  <c r="AO203" i="2"/>
  <c r="AM203" i="2"/>
  <c r="AL203" i="2"/>
  <c r="AJ203" i="2" a="1"/>
  <c r="AJ203" i="2"/>
  <c r="AK203" i="2" s="1"/>
  <c r="AI203" i="2"/>
  <c r="AF203" i="2"/>
  <c r="AB203" i="2"/>
  <c r="Y203" i="2"/>
  <c r="T203" i="2"/>
  <c r="AN203" i="2" s="1"/>
  <c r="H203" i="2"/>
  <c r="A203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S202" i="2"/>
  <c r="AQ202" i="2"/>
  <c r="AP202" i="2"/>
  <c r="AO202" i="2"/>
  <c r="AN202" i="2"/>
  <c r="AM202" i="2"/>
  <c r="AK202" i="2"/>
  <c r="AJ202" i="2" a="1"/>
  <c r="AJ202" i="2" s="1"/>
  <c r="AI202" i="2"/>
  <c r="AF202" i="2"/>
  <c r="AB202" i="2"/>
  <c r="Y202" i="2"/>
  <c r="T202" i="2"/>
  <c r="AL202" i="2" s="1"/>
  <c r="H202" i="2"/>
  <c r="A202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S201" i="2"/>
  <c r="AP201" i="2"/>
  <c r="AO201" i="2"/>
  <c r="AN201" i="2"/>
  <c r="AQ201" i="2" s="1"/>
  <c r="AM201" i="2"/>
  <c r="AL201" i="2"/>
  <c r="AK201" i="2"/>
  <c r="AJ201" i="2" a="1"/>
  <c r="AJ201" i="2"/>
  <c r="AI201" i="2"/>
  <c r="AF201" i="2"/>
  <c r="AB201" i="2"/>
  <c r="Y201" i="2"/>
  <c r="T201" i="2"/>
  <c r="H201" i="2"/>
  <c r="A201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S200" i="2"/>
  <c r="AP200" i="2"/>
  <c r="AO200" i="2"/>
  <c r="AN200" i="2"/>
  <c r="AM200" i="2"/>
  <c r="AL200" i="2"/>
  <c r="AQ200" i="2" s="1"/>
  <c r="AK200" i="2"/>
  <c r="AJ200" i="2" a="1"/>
  <c r="AJ200" i="2"/>
  <c r="AI200" i="2"/>
  <c r="AF200" i="2"/>
  <c r="AB200" i="2"/>
  <c r="Y200" i="2"/>
  <c r="T200" i="2"/>
  <c r="H200" i="2"/>
  <c r="A200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S199" i="2"/>
  <c r="AQ199" i="2"/>
  <c r="AP199" i="2"/>
  <c r="AO199" i="2"/>
  <c r="AN199" i="2"/>
  <c r="AM199" i="2"/>
  <c r="AL199" i="2"/>
  <c r="AK199" i="2"/>
  <c r="AJ199" i="2" a="1"/>
  <c r="AJ199" i="2"/>
  <c r="AI199" i="2"/>
  <c r="AF199" i="2"/>
  <c r="AB199" i="2"/>
  <c r="Y199" i="2"/>
  <c r="T199" i="2"/>
  <c r="H199" i="2"/>
  <c r="A199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S198" i="2"/>
  <c r="AP198" i="2"/>
  <c r="AO198" i="2"/>
  <c r="AN198" i="2"/>
  <c r="AM198" i="2"/>
  <c r="AL198" i="2"/>
  <c r="AQ198" i="2" s="1"/>
  <c r="AK198" i="2"/>
  <c r="AJ198" i="2" a="1"/>
  <c r="AJ198" i="2"/>
  <c r="AI198" i="2"/>
  <c r="AF198" i="2"/>
  <c r="AB198" i="2"/>
  <c r="Y198" i="2"/>
  <c r="T198" i="2"/>
  <c r="H198" i="2"/>
  <c r="A198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S197" i="2"/>
  <c r="AQ197" i="2"/>
  <c r="AP197" i="2"/>
  <c r="AO197" i="2"/>
  <c r="AN197" i="2"/>
  <c r="AM197" i="2"/>
  <c r="AL197" i="2"/>
  <c r="AJ197" i="2" a="1"/>
  <c r="AJ197" i="2"/>
  <c r="AK197" i="2" s="1"/>
  <c r="AI197" i="2"/>
  <c r="AF197" i="2"/>
  <c r="AB197" i="2"/>
  <c r="Y197" i="2"/>
  <c r="T197" i="2"/>
  <c r="H197" i="2"/>
  <c r="A197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S196" i="2"/>
  <c r="AP196" i="2"/>
  <c r="AO196" i="2"/>
  <c r="AN196" i="2"/>
  <c r="AM196" i="2"/>
  <c r="AL196" i="2"/>
  <c r="AQ196" i="2" s="1"/>
  <c r="AK196" i="2"/>
  <c r="AJ196" i="2" a="1"/>
  <c r="AJ196" i="2" s="1"/>
  <c r="AI196" i="2"/>
  <c r="AF196" i="2"/>
  <c r="AB196" i="2"/>
  <c r="Y196" i="2"/>
  <c r="T196" i="2"/>
  <c r="H196" i="2"/>
  <c r="A196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S195" i="2"/>
  <c r="AP195" i="2"/>
  <c r="AO195" i="2"/>
  <c r="AM195" i="2"/>
  <c r="AL195" i="2"/>
  <c r="AQ195" i="2" s="1"/>
  <c r="AJ195" i="2" a="1"/>
  <c r="AJ195" i="2"/>
  <c r="AK195" i="2" s="1"/>
  <c r="AI195" i="2"/>
  <c r="AF195" i="2"/>
  <c r="AB195" i="2"/>
  <c r="Y195" i="2"/>
  <c r="T195" i="2"/>
  <c r="AN195" i="2" s="1"/>
  <c r="H195" i="2"/>
  <c r="A195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S194" i="2"/>
  <c r="AP194" i="2"/>
  <c r="AO194" i="2"/>
  <c r="AN194" i="2"/>
  <c r="AQ194" i="2" s="1"/>
  <c r="AM194" i="2"/>
  <c r="AK194" i="2"/>
  <c r="AJ194" i="2" a="1"/>
  <c r="AJ194" i="2" s="1"/>
  <c r="AI194" i="2"/>
  <c r="AF194" i="2"/>
  <c r="AB194" i="2"/>
  <c r="Y194" i="2"/>
  <c r="T194" i="2"/>
  <c r="AL194" i="2" s="1"/>
  <c r="H194" i="2"/>
  <c r="A194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S193" i="2"/>
  <c r="AQ193" i="2"/>
  <c r="AP193" i="2"/>
  <c r="AO193" i="2"/>
  <c r="AN193" i="2"/>
  <c r="AM193" i="2"/>
  <c r="AL193" i="2"/>
  <c r="AK193" i="2"/>
  <c r="AJ193" i="2" a="1"/>
  <c r="AJ193" i="2"/>
  <c r="AI193" i="2"/>
  <c r="AF193" i="2"/>
  <c r="AB193" i="2"/>
  <c r="Y193" i="2"/>
  <c r="T193" i="2"/>
  <c r="H193" i="2"/>
  <c r="A193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S192" i="2"/>
  <c r="AP192" i="2"/>
  <c r="AO192" i="2"/>
  <c r="AN192" i="2"/>
  <c r="AM192" i="2"/>
  <c r="AL192" i="2"/>
  <c r="AK192" i="2"/>
  <c r="AJ192" i="2" a="1"/>
  <c r="AJ192" i="2"/>
  <c r="AI192" i="2"/>
  <c r="AF192" i="2"/>
  <c r="AB192" i="2"/>
  <c r="Y192" i="2"/>
  <c r="T192" i="2"/>
  <c r="H192" i="2"/>
  <c r="A192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S191" i="2"/>
  <c r="AP191" i="2"/>
  <c r="AO191" i="2"/>
  <c r="AN191" i="2"/>
  <c r="AM191" i="2"/>
  <c r="AL191" i="2"/>
  <c r="AQ191" i="2" s="1"/>
  <c r="AK191" i="2"/>
  <c r="AJ191" i="2" a="1"/>
  <c r="AJ191" i="2"/>
  <c r="AI191" i="2"/>
  <c r="AF191" i="2"/>
  <c r="AB191" i="2"/>
  <c r="Y191" i="2"/>
  <c r="T191" i="2"/>
  <c r="H191" i="2"/>
  <c r="A191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S190" i="2"/>
  <c r="AP190" i="2"/>
  <c r="AO190" i="2"/>
  <c r="AN190" i="2"/>
  <c r="AM190" i="2"/>
  <c r="AL190" i="2"/>
  <c r="AQ190" i="2" s="1"/>
  <c r="AK190" i="2"/>
  <c r="AJ190" i="2" a="1"/>
  <c r="AJ190" i="2"/>
  <c r="AI190" i="2"/>
  <c r="AF190" i="2"/>
  <c r="AB190" i="2"/>
  <c r="Y190" i="2"/>
  <c r="T190" i="2"/>
  <c r="H190" i="2"/>
  <c r="A190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S189" i="2"/>
  <c r="AP189" i="2"/>
  <c r="AO189" i="2"/>
  <c r="AN189" i="2"/>
  <c r="AM189" i="2"/>
  <c r="AL189" i="2"/>
  <c r="AQ189" i="2" s="1"/>
  <c r="AJ189" i="2" a="1"/>
  <c r="AJ189" i="2"/>
  <c r="AK189" i="2" s="1"/>
  <c r="AI189" i="2"/>
  <c r="AF189" i="2"/>
  <c r="AB189" i="2"/>
  <c r="Y189" i="2"/>
  <c r="T189" i="2"/>
  <c r="H189" i="2"/>
  <c r="A189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S188" i="2"/>
  <c r="AQ188" i="2"/>
  <c r="AP188" i="2"/>
  <c r="AO188" i="2"/>
  <c r="AN188" i="2"/>
  <c r="AM188" i="2"/>
  <c r="AL188" i="2"/>
  <c r="AK188" i="2"/>
  <c r="AJ188" i="2" a="1"/>
  <c r="AJ188" i="2" s="1"/>
  <c r="AI188" i="2"/>
  <c r="AF188" i="2"/>
  <c r="AB188" i="2"/>
  <c r="Y188" i="2"/>
  <c r="T188" i="2"/>
  <c r="H188" i="2"/>
  <c r="A188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S187" i="2"/>
  <c r="AQ187" i="2"/>
  <c r="AP187" i="2"/>
  <c r="AO187" i="2"/>
  <c r="AM187" i="2"/>
  <c r="AL187" i="2"/>
  <c r="AK187" i="2"/>
  <c r="AJ187" i="2" a="1"/>
  <c r="AJ187" i="2"/>
  <c r="AI187" i="2"/>
  <c r="AF187" i="2"/>
  <c r="AB187" i="2"/>
  <c r="Y187" i="2"/>
  <c r="T187" i="2"/>
  <c r="AN187" i="2" s="1"/>
  <c r="H187" i="2"/>
  <c r="A187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S186" i="2"/>
  <c r="AQ186" i="2"/>
  <c r="AP186" i="2"/>
  <c r="AO186" i="2"/>
  <c r="AN186" i="2"/>
  <c r="AM186" i="2"/>
  <c r="AK186" i="2"/>
  <c r="AJ186" i="2" a="1"/>
  <c r="AJ186" i="2"/>
  <c r="AI186" i="2"/>
  <c r="AF186" i="2"/>
  <c r="AB186" i="2"/>
  <c r="Y186" i="2"/>
  <c r="T186" i="2"/>
  <c r="AL186" i="2" s="1"/>
  <c r="H186" i="2"/>
  <c r="A186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S185" i="2"/>
  <c r="AQ185" i="2"/>
  <c r="AP185" i="2"/>
  <c r="AO185" i="2"/>
  <c r="AN185" i="2"/>
  <c r="AM185" i="2"/>
  <c r="AL185" i="2"/>
  <c r="AK185" i="2"/>
  <c r="AJ185" i="2" a="1"/>
  <c r="AJ185" i="2"/>
  <c r="AI185" i="2"/>
  <c r="AF185" i="2"/>
  <c r="AB185" i="2"/>
  <c r="Y185" i="2"/>
  <c r="T185" i="2"/>
  <c r="H185" i="2"/>
  <c r="A185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S184" i="2"/>
  <c r="AP184" i="2"/>
  <c r="AO184" i="2"/>
  <c r="AN184" i="2"/>
  <c r="AM184" i="2"/>
  <c r="AL184" i="2"/>
  <c r="AQ184" i="2" s="1"/>
  <c r="AK184" i="2"/>
  <c r="AJ184" i="2" a="1"/>
  <c r="AJ184" i="2"/>
  <c r="AI184" i="2"/>
  <c r="AF184" i="2"/>
  <c r="AB184" i="2"/>
  <c r="Y184" i="2"/>
  <c r="T184" i="2"/>
  <c r="H184" i="2"/>
  <c r="A184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S183" i="2"/>
  <c r="AP183" i="2"/>
  <c r="AO183" i="2"/>
  <c r="AN183" i="2"/>
  <c r="AM183" i="2"/>
  <c r="AL183" i="2"/>
  <c r="AQ183" i="2" s="1"/>
  <c r="AK183" i="2"/>
  <c r="AJ183" i="2" a="1"/>
  <c r="AJ183" i="2"/>
  <c r="AI183" i="2"/>
  <c r="AF183" i="2"/>
  <c r="AB183" i="2"/>
  <c r="Y183" i="2"/>
  <c r="T183" i="2"/>
  <c r="H183" i="2"/>
  <c r="A183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S182" i="2"/>
  <c r="AQ182" i="2"/>
  <c r="AP182" i="2"/>
  <c r="AO182" i="2"/>
  <c r="AN182" i="2"/>
  <c r="AM182" i="2"/>
  <c r="AL182" i="2"/>
  <c r="AK182" i="2"/>
  <c r="AJ182" i="2" a="1"/>
  <c r="AJ182" i="2"/>
  <c r="AI182" i="2"/>
  <c r="AF182" i="2"/>
  <c r="AB182" i="2"/>
  <c r="Y182" i="2"/>
  <c r="T182" i="2"/>
  <c r="H182" i="2"/>
  <c r="A182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S181" i="2"/>
  <c r="AQ181" i="2"/>
  <c r="AP181" i="2"/>
  <c r="AO181" i="2"/>
  <c r="AN181" i="2"/>
  <c r="AM181" i="2"/>
  <c r="AL181" i="2"/>
  <c r="AJ181" i="2" a="1"/>
  <c r="AJ181" i="2"/>
  <c r="AK181" i="2" s="1"/>
  <c r="AI181" i="2"/>
  <c r="AF181" i="2"/>
  <c r="AB181" i="2"/>
  <c r="Y181" i="2"/>
  <c r="T181" i="2"/>
  <c r="H181" i="2"/>
  <c r="A181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S180" i="2"/>
  <c r="AQ180" i="2"/>
  <c r="AP180" i="2"/>
  <c r="AO180" i="2"/>
  <c r="AN180" i="2"/>
  <c r="AM180" i="2"/>
  <c r="AL180" i="2"/>
  <c r="AK180" i="2"/>
  <c r="AJ180" i="2" a="1"/>
  <c r="AJ180" i="2" s="1"/>
  <c r="AI180" i="2"/>
  <c r="AF180" i="2"/>
  <c r="AB180" i="2"/>
  <c r="Y180" i="2"/>
  <c r="T180" i="2"/>
  <c r="H180" i="2"/>
  <c r="A180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S179" i="2"/>
  <c r="AQ179" i="2"/>
  <c r="AP179" i="2"/>
  <c r="AO179" i="2"/>
  <c r="AM179" i="2"/>
  <c r="AL179" i="2"/>
  <c r="AK179" i="2"/>
  <c r="AJ179" i="2" a="1"/>
  <c r="AJ179" i="2"/>
  <c r="AI179" i="2"/>
  <c r="AF179" i="2"/>
  <c r="AB179" i="2"/>
  <c r="Y179" i="2"/>
  <c r="T179" i="2"/>
  <c r="AN179" i="2" s="1"/>
  <c r="H179" i="2"/>
  <c r="A179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S178" i="2"/>
  <c r="AQ178" i="2"/>
  <c r="AP178" i="2"/>
  <c r="AO178" i="2"/>
  <c r="AN178" i="2"/>
  <c r="AM178" i="2"/>
  <c r="AK178" i="2"/>
  <c r="AJ178" i="2" a="1"/>
  <c r="AJ178" i="2"/>
  <c r="AI178" i="2"/>
  <c r="AF178" i="2"/>
  <c r="AB178" i="2"/>
  <c r="Y178" i="2"/>
  <c r="T178" i="2"/>
  <c r="AL178" i="2" s="1"/>
  <c r="H178" i="2"/>
  <c r="A178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S177" i="2"/>
  <c r="AP177" i="2"/>
  <c r="AO177" i="2"/>
  <c r="AN177" i="2"/>
  <c r="AM177" i="2"/>
  <c r="AL177" i="2"/>
  <c r="AQ177" i="2" s="1"/>
  <c r="AK177" i="2"/>
  <c r="AJ177" i="2" a="1"/>
  <c r="AJ177" i="2"/>
  <c r="AI177" i="2"/>
  <c r="AF177" i="2"/>
  <c r="AB177" i="2"/>
  <c r="Y177" i="2"/>
  <c r="T177" i="2"/>
  <c r="H177" i="2"/>
  <c r="A177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S176" i="2"/>
  <c r="AP176" i="2"/>
  <c r="AO176" i="2"/>
  <c r="AN176" i="2"/>
  <c r="AM176" i="2"/>
  <c r="AL176" i="2"/>
  <c r="AQ176" i="2" s="1"/>
  <c r="AK176" i="2"/>
  <c r="AJ176" i="2" a="1"/>
  <c r="AJ176" i="2"/>
  <c r="AI176" i="2"/>
  <c r="AF176" i="2"/>
  <c r="AB176" i="2"/>
  <c r="Y176" i="2"/>
  <c r="T176" i="2"/>
  <c r="H176" i="2"/>
  <c r="A176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S175" i="2"/>
  <c r="AQ175" i="2"/>
  <c r="AP175" i="2"/>
  <c r="AO175" i="2"/>
  <c r="AN175" i="2"/>
  <c r="AM175" i="2"/>
  <c r="AL175" i="2"/>
  <c r="AK175" i="2"/>
  <c r="AJ175" i="2" a="1"/>
  <c r="AJ175" i="2"/>
  <c r="AI175" i="2"/>
  <c r="AF175" i="2"/>
  <c r="AB175" i="2"/>
  <c r="Y175" i="2"/>
  <c r="T175" i="2"/>
  <c r="H175" i="2"/>
  <c r="A175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S174" i="2"/>
  <c r="AQ174" i="2"/>
  <c r="AP174" i="2"/>
  <c r="AO174" i="2"/>
  <c r="AN174" i="2"/>
  <c r="AM174" i="2"/>
  <c r="AL174" i="2"/>
  <c r="AK174" i="2"/>
  <c r="AJ174" i="2" a="1"/>
  <c r="AJ174" i="2"/>
  <c r="AI174" i="2"/>
  <c r="AF174" i="2"/>
  <c r="AB174" i="2"/>
  <c r="Y174" i="2"/>
  <c r="T174" i="2"/>
  <c r="H174" i="2"/>
  <c r="A174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S173" i="2"/>
  <c r="AQ173" i="2"/>
  <c r="AP173" i="2"/>
  <c r="AO173" i="2"/>
  <c r="AN173" i="2"/>
  <c r="AM173" i="2"/>
  <c r="AL173" i="2"/>
  <c r="AJ173" i="2" a="1"/>
  <c r="AJ173" i="2"/>
  <c r="AK173" i="2" s="1"/>
  <c r="AI173" i="2"/>
  <c r="AF173" i="2"/>
  <c r="AB173" i="2"/>
  <c r="Y173" i="2"/>
  <c r="T173" i="2"/>
  <c r="H173" i="2"/>
  <c r="A173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S172" i="2"/>
  <c r="AP172" i="2"/>
  <c r="AO172" i="2"/>
  <c r="AN172" i="2"/>
  <c r="AM172" i="2"/>
  <c r="AL172" i="2"/>
  <c r="AQ172" i="2" s="1"/>
  <c r="AK172" i="2"/>
  <c r="AJ172" i="2" a="1"/>
  <c r="AJ172" i="2" s="1"/>
  <c r="AI172" i="2"/>
  <c r="AF172" i="2"/>
  <c r="AB172" i="2"/>
  <c r="Y172" i="2"/>
  <c r="T172" i="2"/>
  <c r="H172" i="2"/>
  <c r="A172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S171" i="2"/>
  <c r="AP171" i="2"/>
  <c r="AO171" i="2"/>
  <c r="AM171" i="2"/>
  <c r="AL171" i="2"/>
  <c r="AQ171" i="2" s="1"/>
  <c r="AK171" i="2"/>
  <c r="AJ171" i="2" a="1"/>
  <c r="AJ171" i="2"/>
  <c r="AI171" i="2"/>
  <c r="AF171" i="2"/>
  <c r="AB171" i="2"/>
  <c r="Y171" i="2"/>
  <c r="T171" i="2"/>
  <c r="AN171" i="2" s="1"/>
  <c r="H171" i="2"/>
  <c r="A171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S170" i="2"/>
  <c r="AQ170" i="2"/>
  <c r="AP170" i="2"/>
  <c r="AO170" i="2"/>
  <c r="AN170" i="2"/>
  <c r="AM170" i="2"/>
  <c r="AL170" i="2"/>
  <c r="AK170" i="2"/>
  <c r="AJ170" i="2" a="1"/>
  <c r="AJ170" i="2"/>
  <c r="AI170" i="2"/>
  <c r="AF170" i="2"/>
  <c r="AB170" i="2"/>
  <c r="Y170" i="2"/>
  <c r="T170" i="2"/>
  <c r="H170" i="2"/>
  <c r="A170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S169" i="2"/>
  <c r="AQ169" i="2"/>
  <c r="AP169" i="2"/>
  <c r="AO169" i="2"/>
  <c r="AN169" i="2"/>
  <c r="AM169" i="2"/>
  <c r="AL169" i="2"/>
  <c r="AK169" i="2"/>
  <c r="AJ169" i="2" a="1"/>
  <c r="AJ169" i="2"/>
  <c r="AI169" i="2"/>
  <c r="AF169" i="2"/>
  <c r="AB169" i="2"/>
  <c r="Y169" i="2"/>
  <c r="T169" i="2"/>
  <c r="H169" i="2"/>
  <c r="A169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S168" i="2"/>
  <c r="AQ168" i="2"/>
  <c r="AP168" i="2"/>
  <c r="AO168" i="2"/>
  <c r="AN168" i="2"/>
  <c r="AM168" i="2"/>
  <c r="AL168" i="2"/>
  <c r="AK168" i="2"/>
  <c r="AJ168" i="2" a="1"/>
  <c r="AJ168" i="2"/>
  <c r="AI168" i="2"/>
  <c r="AF168" i="2"/>
  <c r="AB168" i="2"/>
  <c r="Y168" i="2"/>
  <c r="T168" i="2"/>
  <c r="H168" i="2"/>
  <c r="A168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S167" i="2"/>
  <c r="AQ167" i="2"/>
  <c r="AP167" i="2"/>
  <c r="AO167" i="2"/>
  <c r="AN167" i="2"/>
  <c r="AM167" i="2"/>
  <c r="AL167" i="2"/>
  <c r="AK167" i="2"/>
  <c r="AJ167" i="2" a="1"/>
  <c r="AJ167" i="2"/>
  <c r="AI167" i="2"/>
  <c r="AF167" i="2"/>
  <c r="AB167" i="2"/>
  <c r="Y167" i="2"/>
  <c r="T167" i="2"/>
  <c r="H167" i="2"/>
  <c r="A167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S166" i="2"/>
  <c r="AP166" i="2"/>
  <c r="AO166" i="2"/>
  <c r="AN166" i="2"/>
  <c r="AM166" i="2"/>
  <c r="AL166" i="2"/>
  <c r="AQ166" i="2" s="1"/>
  <c r="AK166" i="2"/>
  <c r="AJ166" i="2" a="1"/>
  <c r="AJ166" i="2"/>
  <c r="AI166" i="2"/>
  <c r="AF166" i="2"/>
  <c r="AB166" i="2"/>
  <c r="Y166" i="2"/>
  <c r="T166" i="2"/>
  <c r="H166" i="2"/>
  <c r="A166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S165" i="2"/>
  <c r="AP165" i="2"/>
  <c r="AO165" i="2"/>
  <c r="AN165" i="2"/>
  <c r="AM165" i="2"/>
  <c r="AL165" i="2"/>
  <c r="AQ165" i="2" s="1"/>
  <c r="AK165" i="2"/>
  <c r="AJ165" i="2" a="1"/>
  <c r="AJ165" i="2"/>
  <c r="AI165" i="2"/>
  <c r="AF165" i="2"/>
  <c r="AB165" i="2"/>
  <c r="Y165" i="2"/>
  <c r="T165" i="2"/>
  <c r="H165" i="2"/>
  <c r="A165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S164" i="2"/>
  <c r="AQ164" i="2"/>
  <c r="AP164" i="2"/>
  <c r="AO164" i="2"/>
  <c r="AN164" i="2"/>
  <c r="AM164" i="2"/>
  <c r="AL164" i="2"/>
  <c r="AK164" i="2"/>
  <c r="AJ164" i="2" a="1"/>
  <c r="AJ164" i="2"/>
  <c r="AI164" i="2"/>
  <c r="AF164" i="2"/>
  <c r="AB164" i="2"/>
  <c r="Y164" i="2"/>
  <c r="T164" i="2"/>
  <c r="H164" i="2"/>
  <c r="A164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S163" i="2"/>
  <c r="AP163" i="2"/>
  <c r="AO163" i="2"/>
  <c r="AN163" i="2"/>
  <c r="AM163" i="2"/>
  <c r="AL163" i="2"/>
  <c r="AQ163" i="2" s="1"/>
  <c r="AK163" i="2"/>
  <c r="AJ163" i="2" a="1"/>
  <c r="AJ163" i="2"/>
  <c r="AI163" i="2"/>
  <c r="AF163" i="2"/>
  <c r="AB163" i="2"/>
  <c r="Y163" i="2"/>
  <c r="T163" i="2"/>
  <c r="H163" i="2"/>
  <c r="A163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S162" i="2"/>
  <c r="AQ162" i="2"/>
  <c r="AP162" i="2"/>
  <c r="AO162" i="2"/>
  <c r="AN162" i="2"/>
  <c r="AM162" i="2"/>
  <c r="AL162" i="2"/>
  <c r="AK162" i="2"/>
  <c r="AJ162" i="2" a="1"/>
  <c r="AJ162" i="2"/>
  <c r="AI162" i="2"/>
  <c r="AF162" i="2"/>
  <c r="AB162" i="2"/>
  <c r="Y162" i="2"/>
  <c r="T162" i="2"/>
  <c r="H162" i="2"/>
  <c r="A162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S161" i="2"/>
  <c r="AQ161" i="2"/>
  <c r="AP161" i="2"/>
  <c r="AO161" i="2"/>
  <c r="AN161" i="2"/>
  <c r="AM161" i="2"/>
  <c r="AL161" i="2"/>
  <c r="AK161" i="2"/>
  <c r="AJ161" i="2" a="1"/>
  <c r="AJ161" i="2"/>
  <c r="AI161" i="2"/>
  <c r="AF161" i="2"/>
  <c r="AB161" i="2"/>
  <c r="Y161" i="2"/>
  <c r="T161" i="2"/>
  <c r="H161" i="2"/>
  <c r="A161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S160" i="2"/>
  <c r="AQ160" i="2"/>
  <c r="AP160" i="2"/>
  <c r="AO160" i="2"/>
  <c r="AN160" i="2"/>
  <c r="AM160" i="2"/>
  <c r="AL160" i="2"/>
  <c r="AK160" i="2"/>
  <c r="AJ160" i="2" a="1"/>
  <c r="AJ160" i="2"/>
  <c r="AI160" i="2"/>
  <c r="AF160" i="2"/>
  <c r="AB160" i="2"/>
  <c r="Y160" i="2"/>
  <c r="T160" i="2"/>
  <c r="H160" i="2"/>
  <c r="A160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S159" i="2"/>
  <c r="AQ159" i="2"/>
  <c r="AP159" i="2"/>
  <c r="AO159" i="2"/>
  <c r="AN159" i="2"/>
  <c r="AM159" i="2"/>
  <c r="AL159" i="2"/>
  <c r="AK159" i="2"/>
  <c r="AJ159" i="2" a="1"/>
  <c r="AJ159" i="2"/>
  <c r="AI159" i="2"/>
  <c r="AF159" i="2"/>
  <c r="AB159" i="2"/>
  <c r="Y159" i="2"/>
  <c r="T159" i="2"/>
  <c r="H159" i="2"/>
  <c r="A159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S158" i="2"/>
  <c r="AP158" i="2"/>
  <c r="AO158" i="2"/>
  <c r="AN158" i="2"/>
  <c r="AM158" i="2"/>
  <c r="AL158" i="2"/>
  <c r="AQ158" i="2" s="1"/>
  <c r="AK158" i="2"/>
  <c r="AJ158" i="2" a="1"/>
  <c r="AJ158" i="2"/>
  <c r="AI158" i="2"/>
  <c r="AF158" i="2"/>
  <c r="AB158" i="2"/>
  <c r="Y158" i="2"/>
  <c r="T158" i="2"/>
  <c r="H158" i="2"/>
  <c r="A158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S157" i="2"/>
  <c r="AP157" i="2"/>
  <c r="AO157" i="2"/>
  <c r="AN157" i="2"/>
  <c r="AM157" i="2"/>
  <c r="AL157" i="2"/>
  <c r="AQ157" i="2" s="1"/>
  <c r="AK157" i="2"/>
  <c r="AJ157" i="2" a="1"/>
  <c r="AJ157" i="2"/>
  <c r="AI157" i="2"/>
  <c r="AF157" i="2"/>
  <c r="AB157" i="2"/>
  <c r="Y157" i="2"/>
  <c r="T157" i="2"/>
  <c r="H157" i="2"/>
  <c r="A157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S156" i="2"/>
  <c r="AQ156" i="2"/>
  <c r="AP156" i="2"/>
  <c r="AO156" i="2"/>
  <c r="AN156" i="2"/>
  <c r="AM156" i="2"/>
  <c r="AL156" i="2"/>
  <c r="AK156" i="2"/>
  <c r="AJ156" i="2" a="1"/>
  <c r="AJ156" i="2"/>
  <c r="AI156" i="2"/>
  <c r="AF156" i="2"/>
  <c r="AB156" i="2"/>
  <c r="Y156" i="2"/>
  <c r="T156" i="2"/>
  <c r="H156" i="2"/>
  <c r="A156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S155" i="2"/>
  <c r="AP155" i="2"/>
  <c r="AO155" i="2"/>
  <c r="AN155" i="2"/>
  <c r="AM155" i="2"/>
  <c r="AL155" i="2"/>
  <c r="AQ155" i="2" s="1"/>
  <c r="AK155" i="2"/>
  <c r="AJ155" i="2" a="1"/>
  <c r="AJ155" i="2"/>
  <c r="AI155" i="2"/>
  <c r="AF155" i="2"/>
  <c r="AB155" i="2"/>
  <c r="Y155" i="2"/>
  <c r="T155" i="2"/>
  <c r="H155" i="2"/>
  <c r="A155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S154" i="2"/>
  <c r="AQ154" i="2"/>
  <c r="AP154" i="2"/>
  <c r="AO154" i="2"/>
  <c r="AN154" i="2"/>
  <c r="AM154" i="2"/>
  <c r="AL154" i="2"/>
  <c r="AK154" i="2"/>
  <c r="AJ154" i="2" a="1"/>
  <c r="AJ154" i="2"/>
  <c r="AI154" i="2"/>
  <c r="AF154" i="2"/>
  <c r="AB154" i="2"/>
  <c r="Y154" i="2"/>
  <c r="T154" i="2"/>
  <c r="H154" i="2"/>
  <c r="A154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S153" i="2"/>
  <c r="AQ153" i="2"/>
  <c r="AP153" i="2"/>
  <c r="AO153" i="2"/>
  <c r="AN153" i="2"/>
  <c r="AM153" i="2"/>
  <c r="AL153" i="2"/>
  <c r="AK153" i="2"/>
  <c r="AJ153" i="2" a="1"/>
  <c r="AJ153" i="2"/>
  <c r="AI153" i="2"/>
  <c r="AF153" i="2"/>
  <c r="AB153" i="2"/>
  <c r="Y153" i="2"/>
  <c r="T153" i="2"/>
  <c r="H153" i="2"/>
  <c r="A153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S152" i="2"/>
  <c r="AQ152" i="2"/>
  <c r="AP152" i="2"/>
  <c r="AO152" i="2"/>
  <c r="AN152" i="2"/>
  <c r="AM152" i="2"/>
  <c r="AL152" i="2"/>
  <c r="AK152" i="2"/>
  <c r="AJ152" i="2" a="1"/>
  <c r="AJ152" i="2"/>
  <c r="AI152" i="2"/>
  <c r="AF152" i="2"/>
  <c r="AB152" i="2"/>
  <c r="Y152" i="2"/>
  <c r="T152" i="2"/>
  <c r="H152" i="2"/>
  <c r="A152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S151" i="2"/>
  <c r="AQ151" i="2"/>
  <c r="AP151" i="2"/>
  <c r="AO151" i="2"/>
  <c r="AN151" i="2"/>
  <c r="AM151" i="2"/>
  <c r="AL151" i="2"/>
  <c r="AK151" i="2"/>
  <c r="AJ151" i="2" a="1"/>
  <c r="AJ151" i="2"/>
  <c r="AI151" i="2"/>
  <c r="AF151" i="2"/>
  <c r="AB151" i="2"/>
  <c r="Y151" i="2"/>
  <c r="T151" i="2"/>
  <c r="H151" i="2"/>
  <c r="A151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S150" i="2"/>
  <c r="AP150" i="2"/>
  <c r="AO150" i="2"/>
  <c r="AN150" i="2"/>
  <c r="AM150" i="2"/>
  <c r="AL150" i="2"/>
  <c r="AQ150" i="2" s="1"/>
  <c r="AK150" i="2"/>
  <c r="AJ150" i="2" a="1"/>
  <c r="AJ150" i="2"/>
  <c r="AI150" i="2"/>
  <c r="AF150" i="2"/>
  <c r="AB150" i="2"/>
  <c r="Y150" i="2"/>
  <c r="T150" i="2"/>
  <c r="H150" i="2"/>
  <c r="A150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S149" i="2"/>
  <c r="AP149" i="2"/>
  <c r="AO149" i="2"/>
  <c r="AN149" i="2"/>
  <c r="AM149" i="2"/>
  <c r="AL149" i="2"/>
  <c r="AQ149" i="2" s="1"/>
  <c r="AK149" i="2"/>
  <c r="AJ149" i="2" a="1"/>
  <c r="AJ149" i="2"/>
  <c r="AI149" i="2"/>
  <c r="AF149" i="2"/>
  <c r="AB149" i="2"/>
  <c r="Y149" i="2"/>
  <c r="T149" i="2"/>
  <c r="H149" i="2"/>
  <c r="A149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S148" i="2"/>
  <c r="AQ148" i="2"/>
  <c r="AP148" i="2"/>
  <c r="AO148" i="2"/>
  <c r="AN148" i="2"/>
  <c r="AM148" i="2"/>
  <c r="AL148" i="2"/>
  <c r="AK148" i="2"/>
  <c r="AJ148" i="2" a="1"/>
  <c r="AJ148" i="2"/>
  <c r="AI148" i="2"/>
  <c r="AF148" i="2"/>
  <c r="AB148" i="2"/>
  <c r="Y148" i="2"/>
  <c r="T148" i="2"/>
  <c r="H148" i="2"/>
  <c r="A148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S147" i="2"/>
  <c r="AP147" i="2"/>
  <c r="AO147" i="2"/>
  <c r="AN147" i="2"/>
  <c r="AM147" i="2"/>
  <c r="AL147" i="2"/>
  <c r="AQ147" i="2" s="1"/>
  <c r="AK147" i="2"/>
  <c r="AJ147" i="2" a="1"/>
  <c r="AJ147" i="2"/>
  <c r="AI147" i="2"/>
  <c r="AF147" i="2"/>
  <c r="AB147" i="2"/>
  <c r="Y147" i="2"/>
  <c r="T147" i="2"/>
  <c r="H147" i="2"/>
  <c r="A147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S146" i="2"/>
  <c r="AQ146" i="2"/>
  <c r="AP146" i="2"/>
  <c r="AO146" i="2"/>
  <c r="AN146" i="2"/>
  <c r="AM146" i="2"/>
  <c r="AL146" i="2"/>
  <c r="AK146" i="2"/>
  <c r="AJ146" i="2" a="1"/>
  <c r="AJ146" i="2"/>
  <c r="AI146" i="2"/>
  <c r="AF146" i="2"/>
  <c r="AB146" i="2"/>
  <c r="Y146" i="2"/>
  <c r="T146" i="2"/>
  <c r="H146" i="2"/>
  <c r="A146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S145" i="2"/>
  <c r="AQ145" i="2"/>
  <c r="AP145" i="2"/>
  <c r="AO145" i="2"/>
  <c r="AN145" i="2"/>
  <c r="AM145" i="2"/>
  <c r="AL145" i="2"/>
  <c r="AK145" i="2"/>
  <c r="AJ145" i="2" a="1"/>
  <c r="AJ145" i="2"/>
  <c r="AI145" i="2"/>
  <c r="AF145" i="2"/>
  <c r="AB145" i="2"/>
  <c r="Y145" i="2"/>
  <c r="T145" i="2"/>
  <c r="H145" i="2"/>
  <c r="A145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S144" i="2"/>
  <c r="AQ144" i="2"/>
  <c r="AP144" i="2"/>
  <c r="AO144" i="2"/>
  <c r="AN144" i="2"/>
  <c r="AM144" i="2"/>
  <c r="AL144" i="2"/>
  <c r="AK144" i="2"/>
  <c r="AJ144" i="2" a="1"/>
  <c r="AJ144" i="2"/>
  <c r="AI144" i="2"/>
  <c r="AF144" i="2"/>
  <c r="AB144" i="2"/>
  <c r="Y144" i="2"/>
  <c r="T144" i="2"/>
  <c r="H144" i="2"/>
  <c r="A144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S143" i="2"/>
  <c r="AQ143" i="2"/>
  <c r="AP143" i="2"/>
  <c r="AO143" i="2"/>
  <c r="AN143" i="2"/>
  <c r="AM143" i="2"/>
  <c r="AL143" i="2"/>
  <c r="AK143" i="2"/>
  <c r="AJ143" i="2" a="1"/>
  <c r="AJ143" i="2"/>
  <c r="AI143" i="2"/>
  <c r="AF143" i="2"/>
  <c r="AB143" i="2"/>
  <c r="Y143" i="2"/>
  <c r="T143" i="2"/>
  <c r="H143" i="2"/>
  <c r="A143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S142" i="2"/>
  <c r="AP142" i="2"/>
  <c r="AO142" i="2"/>
  <c r="AN142" i="2"/>
  <c r="AM142" i="2"/>
  <c r="AL142" i="2"/>
  <c r="AQ142" i="2" s="1"/>
  <c r="AK142" i="2"/>
  <c r="AJ142" i="2" a="1"/>
  <c r="AJ142" i="2"/>
  <c r="AI142" i="2"/>
  <c r="AF142" i="2"/>
  <c r="AB142" i="2"/>
  <c r="Y142" i="2"/>
  <c r="T142" i="2"/>
  <c r="H142" i="2"/>
  <c r="A142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S141" i="2"/>
  <c r="AP141" i="2"/>
  <c r="AO141" i="2"/>
  <c r="AN141" i="2"/>
  <c r="AM141" i="2"/>
  <c r="AL141" i="2"/>
  <c r="AQ141" i="2" s="1"/>
  <c r="AK141" i="2"/>
  <c r="AJ141" i="2" a="1"/>
  <c r="AJ141" i="2"/>
  <c r="AI141" i="2"/>
  <c r="AF141" i="2"/>
  <c r="AB141" i="2"/>
  <c r="Y141" i="2"/>
  <c r="T141" i="2"/>
  <c r="H141" i="2"/>
  <c r="A141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S140" i="2"/>
  <c r="AQ140" i="2"/>
  <c r="AP140" i="2"/>
  <c r="AO140" i="2"/>
  <c r="AN140" i="2"/>
  <c r="AM140" i="2"/>
  <c r="AL140" i="2"/>
  <c r="AK140" i="2"/>
  <c r="AJ140" i="2" a="1"/>
  <c r="AJ140" i="2"/>
  <c r="AI140" i="2"/>
  <c r="AF140" i="2"/>
  <c r="AB140" i="2"/>
  <c r="Y140" i="2"/>
  <c r="T140" i="2"/>
  <c r="H140" i="2"/>
  <c r="A140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S139" i="2"/>
  <c r="AP139" i="2"/>
  <c r="AO139" i="2"/>
  <c r="AN139" i="2"/>
  <c r="AM139" i="2"/>
  <c r="AL139" i="2"/>
  <c r="AQ139" i="2" s="1"/>
  <c r="AK139" i="2"/>
  <c r="AJ139" i="2" a="1"/>
  <c r="AJ139" i="2"/>
  <c r="AI139" i="2"/>
  <c r="AF139" i="2"/>
  <c r="AB139" i="2"/>
  <c r="Y139" i="2"/>
  <c r="T139" i="2"/>
  <c r="H139" i="2"/>
  <c r="A139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S138" i="2"/>
  <c r="AQ138" i="2"/>
  <c r="AP138" i="2"/>
  <c r="AO138" i="2"/>
  <c r="AN138" i="2"/>
  <c r="AM138" i="2"/>
  <c r="AL138" i="2"/>
  <c r="AK138" i="2"/>
  <c r="AJ138" i="2" a="1"/>
  <c r="AJ138" i="2"/>
  <c r="AI138" i="2"/>
  <c r="AF138" i="2"/>
  <c r="AB138" i="2"/>
  <c r="Y138" i="2"/>
  <c r="T138" i="2"/>
  <c r="H138" i="2"/>
  <c r="A138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S137" i="2"/>
  <c r="AQ137" i="2"/>
  <c r="AP137" i="2"/>
  <c r="AO137" i="2"/>
  <c r="AN137" i="2"/>
  <c r="AM137" i="2"/>
  <c r="AL137" i="2"/>
  <c r="AK137" i="2"/>
  <c r="AJ137" i="2" a="1"/>
  <c r="AJ137" i="2"/>
  <c r="AI137" i="2"/>
  <c r="AF137" i="2"/>
  <c r="AB137" i="2"/>
  <c r="Y137" i="2"/>
  <c r="T137" i="2"/>
  <c r="H137" i="2"/>
  <c r="A137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S136" i="2"/>
  <c r="AQ136" i="2"/>
  <c r="AP136" i="2"/>
  <c r="AO136" i="2"/>
  <c r="AN136" i="2"/>
  <c r="AM136" i="2"/>
  <c r="AL136" i="2"/>
  <c r="AK136" i="2"/>
  <c r="AJ136" i="2" a="1"/>
  <c r="AJ136" i="2"/>
  <c r="AI136" i="2"/>
  <c r="AF136" i="2"/>
  <c r="AB136" i="2"/>
  <c r="Y136" i="2"/>
  <c r="T136" i="2"/>
  <c r="H136" i="2"/>
  <c r="A136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S135" i="2"/>
  <c r="AQ135" i="2"/>
  <c r="AP135" i="2"/>
  <c r="AO135" i="2"/>
  <c r="AN135" i="2"/>
  <c r="AM135" i="2"/>
  <c r="AL135" i="2"/>
  <c r="AK135" i="2"/>
  <c r="AJ135" i="2" a="1"/>
  <c r="AJ135" i="2"/>
  <c r="AI135" i="2"/>
  <c r="AF135" i="2"/>
  <c r="AB135" i="2"/>
  <c r="Y135" i="2"/>
  <c r="T135" i="2"/>
  <c r="H135" i="2"/>
  <c r="A135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S134" i="2"/>
  <c r="AP134" i="2"/>
  <c r="AO134" i="2"/>
  <c r="AN134" i="2"/>
  <c r="AM134" i="2"/>
  <c r="AL134" i="2"/>
  <c r="AQ134" i="2" s="1"/>
  <c r="AK134" i="2"/>
  <c r="AJ134" i="2" a="1"/>
  <c r="AJ134" i="2"/>
  <c r="AI134" i="2"/>
  <c r="AF134" i="2"/>
  <c r="AB134" i="2"/>
  <c r="Y134" i="2"/>
  <c r="T134" i="2"/>
  <c r="H134" i="2"/>
  <c r="A134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S133" i="2"/>
  <c r="AP133" i="2"/>
  <c r="AO133" i="2"/>
  <c r="AN133" i="2"/>
  <c r="AM133" i="2"/>
  <c r="AL133" i="2"/>
  <c r="AQ133" i="2" s="1"/>
  <c r="AK133" i="2"/>
  <c r="AJ133" i="2" a="1"/>
  <c r="AJ133" i="2"/>
  <c r="AI133" i="2"/>
  <c r="AF133" i="2"/>
  <c r="AB133" i="2"/>
  <c r="Y133" i="2"/>
  <c r="T133" i="2"/>
  <c r="H133" i="2"/>
  <c r="A133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S132" i="2"/>
  <c r="AQ132" i="2"/>
  <c r="AP132" i="2"/>
  <c r="AO132" i="2"/>
  <c r="AN132" i="2"/>
  <c r="AM132" i="2"/>
  <c r="AL132" i="2"/>
  <c r="AK132" i="2"/>
  <c r="AJ132" i="2" a="1"/>
  <c r="AJ132" i="2"/>
  <c r="AI132" i="2"/>
  <c r="AF132" i="2"/>
  <c r="AB132" i="2"/>
  <c r="Y132" i="2"/>
  <c r="T132" i="2"/>
  <c r="H132" i="2"/>
  <c r="A132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S131" i="2"/>
  <c r="AP131" i="2"/>
  <c r="AO131" i="2"/>
  <c r="AN131" i="2"/>
  <c r="AM131" i="2"/>
  <c r="AL131" i="2"/>
  <c r="AQ131" i="2" s="1"/>
  <c r="AK131" i="2"/>
  <c r="AJ131" i="2" a="1"/>
  <c r="AJ131" i="2"/>
  <c r="AI131" i="2"/>
  <c r="AF131" i="2"/>
  <c r="AB131" i="2"/>
  <c r="Y131" i="2"/>
  <c r="T131" i="2"/>
  <c r="H131" i="2"/>
  <c r="A131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S130" i="2"/>
  <c r="AQ130" i="2"/>
  <c r="AP130" i="2"/>
  <c r="AO130" i="2"/>
  <c r="AN130" i="2"/>
  <c r="AM130" i="2"/>
  <c r="AL130" i="2"/>
  <c r="AK130" i="2"/>
  <c r="AJ130" i="2" a="1"/>
  <c r="AJ130" i="2"/>
  <c r="AI130" i="2"/>
  <c r="AF130" i="2"/>
  <c r="AB130" i="2"/>
  <c r="Y130" i="2"/>
  <c r="T130" i="2"/>
  <c r="H130" i="2"/>
  <c r="A130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S129" i="2"/>
  <c r="AQ129" i="2"/>
  <c r="AP129" i="2"/>
  <c r="AO129" i="2"/>
  <c r="AN129" i="2"/>
  <c r="AM129" i="2"/>
  <c r="AL129" i="2"/>
  <c r="AK129" i="2"/>
  <c r="AJ129" i="2" a="1"/>
  <c r="AJ129" i="2"/>
  <c r="AI129" i="2"/>
  <c r="AF129" i="2"/>
  <c r="AB129" i="2"/>
  <c r="Y129" i="2"/>
  <c r="T129" i="2"/>
  <c r="H129" i="2"/>
  <c r="A129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S128" i="2"/>
  <c r="AQ128" i="2"/>
  <c r="AP128" i="2"/>
  <c r="AO128" i="2"/>
  <c r="AN128" i="2"/>
  <c r="AM128" i="2"/>
  <c r="AL128" i="2"/>
  <c r="AK128" i="2"/>
  <c r="AJ128" i="2" a="1"/>
  <c r="AJ128" i="2"/>
  <c r="AI128" i="2"/>
  <c r="AF128" i="2"/>
  <c r="AB128" i="2"/>
  <c r="Y128" i="2"/>
  <c r="T128" i="2"/>
  <c r="H128" i="2"/>
  <c r="A128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S127" i="2"/>
  <c r="AQ127" i="2"/>
  <c r="AP127" i="2"/>
  <c r="AO127" i="2"/>
  <c r="AN127" i="2"/>
  <c r="AM127" i="2"/>
  <c r="AL127" i="2"/>
  <c r="AK127" i="2"/>
  <c r="AJ127" i="2" a="1"/>
  <c r="AJ127" i="2"/>
  <c r="AI127" i="2"/>
  <c r="AF127" i="2"/>
  <c r="AB127" i="2"/>
  <c r="Y127" i="2"/>
  <c r="T127" i="2"/>
  <c r="H127" i="2"/>
  <c r="A127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S126" i="2"/>
  <c r="AP126" i="2"/>
  <c r="AO126" i="2"/>
  <c r="AN126" i="2"/>
  <c r="AM126" i="2"/>
  <c r="AL126" i="2"/>
  <c r="AQ126" i="2" s="1"/>
  <c r="AK126" i="2"/>
  <c r="AJ126" i="2" a="1"/>
  <c r="AJ126" i="2"/>
  <c r="AI126" i="2"/>
  <c r="AF126" i="2"/>
  <c r="AB126" i="2"/>
  <c r="Y126" i="2"/>
  <c r="T126" i="2"/>
  <c r="H126" i="2"/>
  <c r="A126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S125" i="2"/>
  <c r="AP125" i="2"/>
  <c r="AO125" i="2"/>
  <c r="AN125" i="2"/>
  <c r="AM125" i="2"/>
  <c r="AL125" i="2"/>
  <c r="AQ125" i="2" s="1"/>
  <c r="AK125" i="2"/>
  <c r="AJ125" i="2" a="1"/>
  <c r="AJ125" i="2"/>
  <c r="AI125" i="2"/>
  <c r="AF125" i="2"/>
  <c r="AB125" i="2"/>
  <c r="Y125" i="2"/>
  <c r="T125" i="2"/>
  <c r="H125" i="2"/>
  <c r="A125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S124" i="2"/>
  <c r="AQ124" i="2"/>
  <c r="AP124" i="2"/>
  <c r="AO124" i="2"/>
  <c r="AN124" i="2"/>
  <c r="AM124" i="2"/>
  <c r="AL124" i="2"/>
  <c r="AK124" i="2"/>
  <c r="AJ124" i="2" a="1"/>
  <c r="AJ124" i="2"/>
  <c r="AI124" i="2"/>
  <c r="AF124" i="2"/>
  <c r="AB124" i="2"/>
  <c r="Y124" i="2"/>
  <c r="T124" i="2"/>
  <c r="H124" i="2"/>
  <c r="A124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S123" i="2"/>
  <c r="AP123" i="2"/>
  <c r="AO123" i="2"/>
  <c r="AN123" i="2"/>
  <c r="AM123" i="2"/>
  <c r="AL123" i="2"/>
  <c r="AQ123" i="2" s="1"/>
  <c r="AK123" i="2"/>
  <c r="AJ123" i="2" a="1"/>
  <c r="AJ123" i="2"/>
  <c r="AI123" i="2"/>
  <c r="AF123" i="2"/>
  <c r="AB123" i="2"/>
  <c r="Y123" i="2"/>
  <c r="T123" i="2"/>
  <c r="H123" i="2"/>
  <c r="A123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S122" i="2"/>
  <c r="AQ122" i="2"/>
  <c r="AP122" i="2"/>
  <c r="AO122" i="2"/>
  <c r="AN122" i="2"/>
  <c r="AM122" i="2"/>
  <c r="AL122" i="2"/>
  <c r="AK122" i="2"/>
  <c r="AJ122" i="2" a="1"/>
  <c r="AJ122" i="2"/>
  <c r="AI122" i="2"/>
  <c r="AF122" i="2"/>
  <c r="AB122" i="2"/>
  <c r="Y122" i="2"/>
  <c r="T122" i="2"/>
  <c r="H122" i="2"/>
  <c r="A122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S121" i="2"/>
  <c r="AQ121" i="2"/>
  <c r="AP121" i="2"/>
  <c r="AO121" i="2"/>
  <c r="AN121" i="2"/>
  <c r="AM121" i="2"/>
  <c r="AL121" i="2"/>
  <c r="AK121" i="2"/>
  <c r="AJ121" i="2" a="1"/>
  <c r="AJ121" i="2"/>
  <c r="AI121" i="2"/>
  <c r="AF121" i="2"/>
  <c r="AB121" i="2"/>
  <c r="Y121" i="2"/>
  <c r="T121" i="2"/>
  <c r="H121" i="2"/>
  <c r="A121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S120" i="2"/>
  <c r="AQ120" i="2"/>
  <c r="AP120" i="2"/>
  <c r="AO120" i="2"/>
  <c r="AN120" i="2"/>
  <c r="AM120" i="2"/>
  <c r="AL120" i="2"/>
  <c r="AK120" i="2"/>
  <c r="AJ120" i="2" a="1"/>
  <c r="AJ120" i="2"/>
  <c r="AI120" i="2"/>
  <c r="AF120" i="2"/>
  <c r="AB120" i="2"/>
  <c r="Y120" i="2"/>
  <c r="T120" i="2"/>
  <c r="H120" i="2"/>
  <c r="A120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S119" i="2"/>
  <c r="AQ119" i="2"/>
  <c r="AP119" i="2"/>
  <c r="AO119" i="2"/>
  <c r="AN119" i="2"/>
  <c r="AM119" i="2"/>
  <c r="AL119" i="2"/>
  <c r="AK119" i="2"/>
  <c r="AJ119" i="2" a="1"/>
  <c r="AJ119" i="2"/>
  <c r="AI119" i="2"/>
  <c r="AF119" i="2"/>
  <c r="AB119" i="2"/>
  <c r="Y119" i="2"/>
  <c r="T119" i="2"/>
  <c r="H119" i="2"/>
  <c r="A119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S118" i="2"/>
  <c r="AP118" i="2"/>
  <c r="AO118" i="2"/>
  <c r="AN118" i="2"/>
  <c r="AM118" i="2"/>
  <c r="AL118" i="2"/>
  <c r="AQ118" i="2" s="1"/>
  <c r="AK118" i="2"/>
  <c r="AJ118" i="2" a="1"/>
  <c r="AJ118" i="2"/>
  <c r="AI118" i="2"/>
  <c r="AF118" i="2"/>
  <c r="AB118" i="2"/>
  <c r="Y118" i="2"/>
  <c r="T118" i="2"/>
  <c r="H118" i="2"/>
  <c r="A118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S117" i="2"/>
  <c r="AP117" i="2"/>
  <c r="AO117" i="2"/>
  <c r="AN117" i="2"/>
  <c r="AM117" i="2"/>
  <c r="AL117" i="2"/>
  <c r="AQ117" i="2" s="1"/>
  <c r="AK117" i="2"/>
  <c r="AJ117" i="2" a="1"/>
  <c r="AJ117" i="2"/>
  <c r="AI117" i="2"/>
  <c r="AF117" i="2"/>
  <c r="AB117" i="2"/>
  <c r="Y117" i="2"/>
  <c r="T117" i="2"/>
  <c r="H117" i="2"/>
  <c r="A117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S116" i="2"/>
  <c r="AQ116" i="2"/>
  <c r="AP116" i="2"/>
  <c r="AO116" i="2"/>
  <c r="AN116" i="2"/>
  <c r="AM116" i="2"/>
  <c r="AL116" i="2"/>
  <c r="AK116" i="2"/>
  <c r="AJ116" i="2" a="1"/>
  <c r="AJ116" i="2"/>
  <c r="AI116" i="2"/>
  <c r="AF116" i="2"/>
  <c r="AB116" i="2"/>
  <c r="Y116" i="2"/>
  <c r="T116" i="2"/>
  <c r="H116" i="2"/>
  <c r="A116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S115" i="2"/>
  <c r="AP115" i="2"/>
  <c r="AO115" i="2"/>
  <c r="AN115" i="2"/>
  <c r="AM115" i="2"/>
  <c r="AL115" i="2"/>
  <c r="AQ115" i="2" s="1"/>
  <c r="AK115" i="2"/>
  <c r="AJ115" i="2" a="1"/>
  <c r="AJ115" i="2"/>
  <c r="AI115" i="2"/>
  <c r="AF115" i="2"/>
  <c r="AB115" i="2"/>
  <c r="Y115" i="2"/>
  <c r="T115" i="2"/>
  <c r="H115" i="2"/>
  <c r="A115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S114" i="2"/>
  <c r="AQ114" i="2"/>
  <c r="AP114" i="2"/>
  <c r="AO114" i="2"/>
  <c r="AN114" i="2"/>
  <c r="AM114" i="2"/>
  <c r="AL114" i="2"/>
  <c r="AK114" i="2"/>
  <c r="AJ114" i="2" a="1"/>
  <c r="AJ114" i="2"/>
  <c r="AI114" i="2"/>
  <c r="AF114" i="2"/>
  <c r="AB114" i="2"/>
  <c r="Y114" i="2"/>
  <c r="T114" i="2"/>
  <c r="H114" i="2"/>
  <c r="A114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S113" i="2"/>
  <c r="AQ113" i="2"/>
  <c r="AP113" i="2"/>
  <c r="AO113" i="2"/>
  <c r="AN113" i="2"/>
  <c r="AM113" i="2"/>
  <c r="AL113" i="2"/>
  <c r="AK113" i="2"/>
  <c r="AJ113" i="2" a="1"/>
  <c r="AJ113" i="2"/>
  <c r="AI113" i="2"/>
  <c r="AF113" i="2"/>
  <c r="AB113" i="2"/>
  <c r="Y113" i="2"/>
  <c r="T113" i="2"/>
  <c r="H113" i="2"/>
  <c r="A113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S112" i="2"/>
  <c r="AQ112" i="2"/>
  <c r="AP112" i="2"/>
  <c r="AO112" i="2"/>
  <c r="AN112" i="2"/>
  <c r="AM112" i="2"/>
  <c r="AL112" i="2"/>
  <c r="AK112" i="2"/>
  <c r="AJ112" i="2" a="1"/>
  <c r="AJ112" i="2"/>
  <c r="AI112" i="2"/>
  <c r="AF112" i="2"/>
  <c r="AB112" i="2"/>
  <c r="Y112" i="2"/>
  <c r="T112" i="2"/>
  <c r="H112" i="2"/>
  <c r="A112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S111" i="2"/>
  <c r="AQ111" i="2"/>
  <c r="AP111" i="2"/>
  <c r="AO111" i="2"/>
  <c r="AN111" i="2"/>
  <c r="AM111" i="2"/>
  <c r="AL111" i="2"/>
  <c r="AK111" i="2"/>
  <c r="AJ111" i="2" a="1"/>
  <c r="AJ111" i="2"/>
  <c r="AI111" i="2"/>
  <c r="AF111" i="2"/>
  <c r="AB111" i="2"/>
  <c r="Y111" i="2"/>
  <c r="T111" i="2"/>
  <c r="H111" i="2"/>
  <c r="A111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S110" i="2"/>
  <c r="AP110" i="2"/>
  <c r="AO110" i="2"/>
  <c r="AN110" i="2"/>
  <c r="AM110" i="2"/>
  <c r="AL110" i="2"/>
  <c r="AQ110" i="2" s="1"/>
  <c r="AK110" i="2"/>
  <c r="AJ110" i="2" a="1"/>
  <c r="AJ110" i="2"/>
  <c r="AI110" i="2"/>
  <c r="AF110" i="2"/>
  <c r="AB110" i="2"/>
  <c r="Y110" i="2"/>
  <c r="T110" i="2"/>
  <c r="H110" i="2"/>
  <c r="A110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S109" i="2"/>
  <c r="AP109" i="2"/>
  <c r="AO109" i="2"/>
  <c r="AN109" i="2"/>
  <c r="AM109" i="2"/>
  <c r="AL109" i="2"/>
  <c r="AQ109" i="2" s="1"/>
  <c r="AK109" i="2"/>
  <c r="AJ109" i="2" a="1"/>
  <c r="AJ109" i="2"/>
  <c r="AI109" i="2"/>
  <c r="AF109" i="2"/>
  <c r="AB109" i="2"/>
  <c r="Y109" i="2"/>
  <c r="T109" i="2"/>
  <c r="H109" i="2"/>
  <c r="A109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S108" i="2"/>
  <c r="AQ108" i="2"/>
  <c r="AP108" i="2"/>
  <c r="AO108" i="2"/>
  <c r="AN108" i="2"/>
  <c r="AM108" i="2"/>
  <c r="AL108" i="2"/>
  <c r="AK108" i="2"/>
  <c r="AJ108" i="2" a="1"/>
  <c r="AJ108" i="2"/>
  <c r="AI108" i="2"/>
  <c r="AF108" i="2"/>
  <c r="AB108" i="2"/>
  <c r="Y108" i="2"/>
  <c r="T108" i="2"/>
  <c r="H108" i="2"/>
  <c r="A108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S107" i="2"/>
  <c r="AP107" i="2"/>
  <c r="AO107" i="2"/>
  <c r="AN107" i="2"/>
  <c r="AM107" i="2"/>
  <c r="AL107" i="2"/>
  <c r="AQ107" i="2" s="1"/>
  <c r="AK107" i="2"/>
  <c r="AJ107" i="2" a="1"/>
  <c r="AJ107" i="2"/>
  <c r="AI107" i="2"/>
  <c r="AF107" i="2"/>
  <c r="AB107" i="2"/>
  <c r="Y107" i="2"/>
  <c r="T107" i="2"/>
  <c r="H107" i="2"/>
  <c r="A107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S106" i="2"/>
  <c r="AQ106" i="2"/>
  <c r="AP106" i="2"/>
  <c r="AO106" i="2"/>
  <c r="AN106" i="2"/>
  <c r="AM106" i="2"/>
  <c r="AL106" i="2"/>
  <c r="AK106" i="2"/>
  <c r="AJ106" i="2" a="1"/>
  <c r="AJ106" i="2"/>
  <c r="AI106" i="2"/>
  <c r="AF106" i="2"/>
  <c r="AB106" i="2"/>
  <c r="Y106" i="2"/>
  <c r="T106" i="2"/>
  <c r="H106" i="2"/>
  <c r="A106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S105" i="2"/>
  <c r="AQ105" i="2"/>
  <c r="AP105" i="2"/>
  <c r="AO105" i="2"/>
  <c r="AN105" i="2"/>
  <c r="AM105" i="2"/>
  <c r="AL105" i="2"/>
  <c r="AK105" i="2"/>
  <c r="AJ105" i="2" a="1"/>
  <c r="AJ105" i="2"/>
  <c r="AI105" i="2"/>
  <c r="AF105" i="2"/>
  <c r="AB105" i="2"/>
  <c r="Y105" i="2"/>
  <c r="T105" i="2"/>
  <c r="H105" i="2"/>
  <c r="A105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S104" i="2"/>
  <c r="AQ104" i="2"/>
  <c r="AP104" i="2"/>
  <c r="AO104" i="2"/>
  <c r="AN104" i="2"/>
  <c r="AM104" i="2"/>
  <c r="AL104" i="2"/>
  <c r="AK104" i="2"/>
  <c r="AJ104" i="2" a="1"/>
  <c r="AJ104" i="2"/>
  <c r="AI104" i="2"/>
  <c r="AF104" i="2"/>
  <c r="AB104" i="2"/>
  <c r="Y104" i="2"/>
  <c r="T104" i="2"/>
  <c r="H104" i="2"/>
  <c r="A104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S103" i="2"/>
  <c r="AQ103" i="2"/>
  <c r="AP103" i="2"/>
  <c r="AO103" i="2"/>
  <c r="AN103" i="2"/>
  <c r="AM103" i="2"/>
  <c r="AL103" i="2"/>
  <c r="AK103" i="2"/>
  <c r="AJ103" i="2" a="1"/>
  <c r="AJ103" i="2"/>
  <c r="AI103" i="2"/>
  <c r="AF103" i="2"/>
  <c r="AB103" i="2"/>
  <c r="Y103" i="2"/>
  <c r="T103" i="2"/>
  <c r="H103" i="2"/>
  <c r="A103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S102" i="2"/>
  <c r="AP102" i="2"/>
  <c r="AO102" i="2"/>
  <c r="AN102" i="2"/>
  <c r="AM102" i="2"/>
  <c r="AL102" i="2"/>
  <c r="AQ102" i="2" s="1"/>
  <c r="AK102" i="2"/>
  <c r="AJ102" i="2" a="1"/>
  <c r="AJ102" i="2"/>
  <c r="AI102" i="2"/>
  <c r="AF102" i="2"/>
  <c r="AB102" i="2"/>
  <c r="Y102" i="2"/>
  <c r="T102" i="2"/>
  <c r="H102" i="2"/>
  <c r="A102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S101" i="2"/>
  <c r="AP101" i="2"/>
  <c r="AO101" i="2"/>
  <c r="AN101" i="2"/>
  <c r="AM101" i="2"/>
  <c r="AL101" i="2"/>
  <c r="AQ101" i="2" s="1"/>
  <c r="AK101" i="2"/>
  <c r="AJ101" i="2" a="1"/>
  <c r="AJ101" i="2"/>
  <c r="AI101" i="2"/>
  <c r="AF101" i="2"/>
  <c r="AB101" i="2"/>
  <c r="Y101" i="2"/>
  <c r="T101" i="2"/>
  <c r="H101" i="2"/>
  <c r="A101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S100" i="2"/>
  <c r="AQ100" i="2"/>
  <c r="AP100" i="2"/>
  <c r="AO100" i="2"/>
  <c r="AN100" i="2"/>
  <c r="AM100" i="2"/>
  <c r="AL100" i="2"/>
  <c r="AK100" i="2"/>
  <c r="AJ100" i="2" a="1"/>
  <c r="AJ100" i="2"/>
  <c r="AI100" i="2"/>
  <c r="AF100" i="2"/>
  <c r="AB100" i="2"/>
  <c r="Y100" i="2"/>
  <c r="T100" i="2"/>
  <c r="H100" i="2"/>
  <c r="A100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S99" i="2"/>
  <c r="AP99" i="2"/>
  <c r="AO99" i="2"/>
  <c r="AN99" i="2"/>
  <c r="AM99" i="2"/>
  <c r="AL99" i="2"/>
  <c r="AQ99" i="2" s="1"/>
  <c r="AK99" i="2"/>
  <c r="AJ99" i="2" a="1"/>
  <c r="AJ99" i="2"/>
  <c r="AI99" i="2"/>
  <c r="AF99" i="2"/>
  <c r="AB99" i="2"/>
  <c r="Y99" i="2"/>
  <c r="T99" i="2"/>
  <c r="H99" i="2"/>
  <c r="A99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S98" i="2"/>
  <c r="AQ98" i="2"/>
  <c r="AP98" i="2"/>
  <c r="AO98" i="2"/>
  <c r="AN98" i="2"/>
  <c r="AM98" i="2"/>
  <c r="AL98" i="2"/>
  <c r="AK98" i="2"/>
  <c r="AJ98" i="2" a="1"/>
  <c r="AJ98" i="2"/>
  <c r="AI98" i="2"/>
  <c r="AF98" i="2"/>
  <c r="AB98" i="2"/>
  <c r="Y98" i="2"/>
  <c r="T98" i="2"/>
  <c r="H98" i="2"/>
  <c r="A98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S97" i="2"/>
  <c r="AQ97" i="2"/>
  <c r="AP97" i="2"/>
  <c r="AO97" i="2"/>
  <c r="AN97" i="2"/>
  <c r="AM97" i="2"/>
  <c r="AL97" i="2"/>
  <c r="AK97" i="2"/>
  <c r="AJ97" i="2" a="1"/>
  <c r="AJ97" i="2"/>
  <c r="AI97" i="2"/>
  <c r="AF97" i="2"/>
  <c r="AB97" i="2"/>
  <c r="Y97" i="2"/>
  <c r="T97" i="2"/>
  <c r="H97" i="2"/>
  <c r="A97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S96" i="2"/>
  <c r="AQ96" i="2"/>
  <c r="AP96" i="2"/>
  <c r="AO96" i="2"/>
  <c r="AN96" i="2"/>
  <c r="AM96" i="2"/>
  <c r="AL96" i="2"/>
  <c r="AK96" i="2"/>
  <c r="AJ96" i="2" a="1"/>
  <c r="AJ96" i="2"/>
  <c r="AI96" i="2"/>
  <c r="AF96" i="2"/>
  <c r="AB96" i="2"/>
  <c r="Y96" i="2"/>
  <c r="T96" i="2"/>
  <c r="H96" i="2"/>
  <c r="A96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S95" i="2"/>
  <c r="AQ95" i="2"/>
  <c r="AP95" i="2"/>
  <c r="AO95" i="2"/>
  <c r="AN95" i="2"/>
  <c r="AM95" i="2"/>
  <c r="AL95" i="2"/>
  <c r="AK95" i="2"/>
  <c r="AJ95" i="2" a="1"/>
  <c r="AJ95" i="2"/>
  <c r="AI95" i="2"/>
  <c r="AF95" i="2"/>
  <c r="AB95" i="2"/>
  <c r="Y95" i="2"/>
  <c r="T95" i="2"/>
  <c r="H95" i="2"/>
  <c r="A95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S94" i="2"/>
  <c r="AP94" i="2"/>
  <c r="AO94" i="2"/>
  <c r="AN94" i="2"/>
  <c r="AM94" i="2"/>
  <c r="AL94" i="2"/>
  <c r="AQ94" i="2" s="1"/>
  <c r="AK94" i="2"/>
  <c r="AJ94" i="2" a="1"/>
  <c r="AJ94" i="2"/>
  <c r="AI94" i="2"/>
  <c r="AF94" i="2"/>
  <c r="AB94" i="2"/>
  <c r="Y94" i="2"/>
  <c r="T94" i="2"/>
  <c r="H94" i="2"/>
  <c r="A94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S93" i="2"/>
  <c r="AP93" i="2"/>
  <c r="AO93" i="2"/>
  <c r="AN93" i="2"/>
  <c r="AM93" i="2"/>
  <c r="AL93" i="2"/>
  <c r="AQ93" i="2" s="1"/>
  <c r="AK93" i="2"/>
  <c r="AJ93" i="2" a="1"/>
  <c r="AJ93" i="2"/>
  <c r="AI93" i="2"/>
  <c r="AF93" i="2"/>
  <c r="AB93" i="2"/>
  <c r="Y93" i="2"/>
  <c r="T93" i="2"/>
  <c r="H93" i="2"/>
  <c r="A93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S92" i="2"/>
  <c r="AQ92" i="2"/>
  <c r="AP92" i="2"/>
  <c r="AO92" i="2"/>
  <c r="AN92" i="2"/>
  <c r="AM92" i="2"/>
  <c r="AL92" i="2"/>
  <c r="AK92" i="2"/>
  <c r="AJ92" i="2" a="1"/>
  <c r="AJ92" i="2"/>
  <c r="AI92" i="2"/>
  <c r="AF92" i="2"/>
  <c r="AB92" i="2"/>
  <c r="Y92" i="2"/>
  <c r="T92" i="2"/>
  <c r="H92" i="2"/>
  <c r="A92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S91" i="2"/>
  <c r="AP91" i="2"/>
  <c r="AO91" i="2"/>
  <c r="AN91" i="2"/>
  <c r="AM91" i="2"/>
  <c r="AL91" i="2"/>
  <c r="AQ91" i="2" s="1"/>
  <c r="AK91" i="2"/>
  <c r="AJ91" i="2" a="1"/>
  <c r="AJ91" i="2"/>
  <c r="AI91" i="2"/>
  <c r="AF91" i="2"/>
  <c r="AB91" i="2"/>
  <c r="Y91" i="2"/>
  <c r="T91" i="2"/>
  <c r="H91" i="2"/>
  <c r="A91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S90" i="2"/>
  <c r="AQ90" i="2"/>
  <c r="AP90" i="2"/>
  <c r="AO90" i="2"/>
  <c r="AN90" i="2"/>
  <c r="AM90" i="2"/>
  <c r="AL90" i="2"/>
  <c r="AK90" i="2"/>
  <c r="AJ90" i="2" a="1"/>
  <c r="AJ90" i="2"/>
  <c r="AI90" i="2"/>
  <c r="AF90" i="2"/>
  <c r="AB90" i="2"/>
  <c r="Y90" i="2"/>
  <c r="T90" i="2"/>
  <c r="H90" i="2"/>
  <c r="A90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S89" i="2"/>
  <c r="AQ89" i="2"/>
  <c r="AP89" i="2"/>
  <c r="AO89" i="2"/>
  <c r="AN89" i="2"/>
  <c r="AM89" i="2"/>
  <c r="AL89" i="2"/>
  <c r="AK89" i="2"/>
  <c r="AJ89" i="2" a="1"/>
  <c r="AJ89" i="2"/>
  <c r="AI89" i="2"/>
  <c r="AF89" i="2"/>
  <c r="AB89" i="2"/>
  <c r="Y89" i="2"/>
  <c r="T89" i="2"/>
  <c r="H89" i="2"/>
  <c r="A89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S88" i="2"/>
  <c r="AQ88" i="2"/>
  <c r="AP88" i="2"/>
  <c r="AO88" i="2"/>
  <c r="AN88" i="2"/>
  <c r="AM88" i="2"/>
  <c r="AL88" i="2"/>
  <c r="AK88" i="2"/>
  <c r="AJ88" i="2" a="1"/>
  <c r="AJ88" i="2"/>
  <c r="AI88" i="2"/>
  <c r="AF88" i="2"/>
  <c r="AB88" i="2"/>
  <c r="Y88" i="2"/>
  <c r="T88" i="2"/>
  <c r="H88" i="2"/>
  <c r="A88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S87" i="2"/>
  <c r="AQ87" i="2"/>
  <c r="AP87" i="2"/>
  <c r="AO87" i="2"/>
  <c r="AN87" i="2"/>
  <c r="AM87" i="2"/>
  <c r="AL87" i="2"/>
  <c r="AK87" i="2"/>
  <c r="AJ87" i="2" a="1"/>
  <c r="AJ87" i="2"/>
  <c r="AI87" i="2"/>
  <c r="AF87" i="2"/>
  <c r="AB87" i="2"/>
  <c r="Y87" i="2"/>
  <c r="T87" i="2"/>
  <c r="H87" i="2"/>
  <c r="A87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S86" i="2"/>
  <c r="AP86" i="2"/>
  <c r="AO86" i="2"/>
  <c r="AN86" i="2"/>
  <c r="AM86" i="2"/>
  <c r="AL86" i="2"/>
  <c r="AQ86" i="2" s="1"/>
  <c r="AK86" i="2"/>
  <c r="AJ86" i="2" a="1"/>
  <c r="AJ86" i="2"/>
  <c r="AI86" i="2"/>
  <c r="AF86" i="2"/>
  <c r="AB86" i="2"/>
  <c r="Y86" i="2"/>
  <c r="T86" i="2"/>
  <c r="H86" i="2"/>
  <c r="A86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S85" i="2"/>
  <c r="AP85" i="2"/>
  <c r="AO85" i="2"/>
  <c r="AN85" i="2"/>
  <c r="AM85" i="2"/>
  <c r="AL85" i="2"/>
  <c r="AQ85" i="2" s="1"/>
  <c r="AK85" i="2"/>
  <c r="AJ85" i="2" a="1"/>
  <c r="AJ85" i="2"/>
  <c r="AI85" i="2"/>
  <c r="AF85" i="2"/>
  <c r="AB85" i="2"/>
  <c r="Y85" i="2"/>
  <c r="T85" i="2"/>
  <c r="H85" i="2"/>
  <c r="A85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S84" i="2"/>
  <c r="AQ84" i="2"/>
  <c r="AP84" i="2"/>
  <c r="AO84" i="2"/>
  <c r="AN84" i="2"/>
  <c r="AM84" i="2"/>
  <c r="AL84" i="2"/>
  <c r="AK84" i="2"/>
  <c r="AJ84" i="2" a="1"/>
  <c r="AJ84" i="2"/>
  <c r="AI84" i="2"/>
  <c r="AF84" i="2"/>
  <c r="AB84" i="2"/>
  <c r="Y84" i="2"/>
  <c r="T84" i="2"/>
  <c r="H84" i="2"/>
  <c r="A84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S83" i="2"/>
  <c r="AP83" i="2"/>
  <c r="AO83" i="2"/>
  <c r="AN83" i="2"/>
  <c r="AM83" i="2"/>
  <c r="AL83" i="2"/>
  <c r="AQ83" i="2" s="1"/>
  <c r="AK83" i="2"/>
  <c r="AJ83" i="2" a="1"/>
  <c r="AJ83" i="2"/>
  <c r="AI83" i="2"/>
  <c r="AF83" i="2"/>
  <c r="AB83" i="2"/>
  <c r="Y83" i="2"/>
  <c r="T83" i="2"/>
  <c r="H83" i="2"/>
  <c r="A83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S82" i="2"/>
  <c r="AQ82" i="2"/>
  <c r="AP82" i="2"/>
  <c r="AO82" i="2"/>
  <c r="AN82" i="2"/>
  <c r="AM82" i="2"/>
  <c r="AL82" i="2"/>
  <c r="AK82" i="2"/>
  <c r="AJ82" i="2" a="1"/>
  <c r="AJ82" i="2"/>
  <c r="AI82" i="2"/>
  <c r="AF82" i="2"/>
  <c r="AB82" i="2"/>
  <c r="Y82" i="2"/>
  <c r="T82" i="2"/>
  <c r="H82" i="2"/>
  <c r="A82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S81" i="2"/>
  <c r="AQ81" i="2"/>
  <c r="AP81" i="2"/>
  <c r="AO81" i="2"/>
  <c r="AN81" i="2"/>
  <c r="AM81" i="2"/>
  <c r="AL81" i="2"/>
  <c r="AK81" i="2"/>
  <c r="AJ81" i="2" a="1"/>
  <c r="AJ81" i="2"/>
  <c r="AI81" i="2"/>
  <c r="AF81" i="2"/>
  <c r="AB81" i="2"/>
  <c r="Y81" i="2"/>
  <c r="T81" i="2"/>
  <c r="H81" i="2"/>
  <c r="A81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S80" i="2"/>
  <c r="AQ80" i="2"/>
  <c r="AP80" i="2"/>
  <c r="AO80" i="2"/>
  <c r="AN80" i="2"/>
  <c r="AM80" i="2"/>
  <c r="AL80" i="2"/>
  <c r="AK80" i="2"/>
  <c r="AJ80" i="2" a="1"/>
  <c r="AJ80" i="2"/>
  <c r="AI80" i="2"/>
  <c r="AF80" i="2"/>
  <c r="AB80" i="2"/>
  <c r="Y80" i="2"/>
  <c r="T80" i="2"/>
  <c r="H80" i="2"/>
  <c r="A80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S79" i="2"/>
  <c r="AQ79" i="2"/>
  <c r="AP79" i="2"/>
  <c r="AO79" i="2"/>
  <c r="AN79" i="2"/>
  <c r="AM79" i="2"/>
  <c r="AL79" i="2"/>
  <c r="AK79" i="2"/>
  <c r="AJ79" i="2" a="1"/>
  <c r="AJ79" i="2"/>
  <c r="AI79" i="2"/>
  <c r="AF79" i="2"/>
  <c r="AB79" i="2"/>
  <c r="Y79" i="2"/>
  <c r="T79" i="2"/>
  <c r="H79" i="2"/>
  <c r="A79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S78" i="2"/>
  <c r="AP78" i="2"/>
  <c r="AO78" i="2"/>
  <c r="AN78" i="2"/>
  <c r="AM78" i="2"/>
  <c r="AL78" i="2"/>
  <c r="AQ78" i="2" s="1"/>
  <c r="AK78" i="2"/>
  <c r="AJ78" i="2" a="1"/>
  <c r="AJ78" i="2"/>
  <c r="AI78" i="2"/>
  <c r="AF78" i="2"/>
  <c r="AB78" i="2"/>
  <c r="Y78" i="2"/>
  <c r="T78" i="2"/>
  <c r="H78" i="2"/>
  <c r="A78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S77" i="2"/>
  <c r="AP77" i="2"/>
  <c r="AO77" i="2"/>
  <c r="AN77" i="2"/>
  <c r="AM77" i="2"/>
  <c r="AL77" i="2"/>
  <c r="AQ77" i="2" s="1"/>
  <c r="AK77" i="2"/>
  <c r="AJ77" i="2" a="1"/>
  <c r="AJ77" i="2"/>
  <c r="AI77" i="2"/>
  <c r="AF77" i="2"/>
  <c r="AB77" i="2"/>
  <c r="Y77" i="2"/>
  <c r="T77" i="2"/>
  <c r="H77" i="2"/>
  <c r="A77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S76" i="2"/>
  <c r="AQ76" i="2"/>
  <c r="AP76" i="2"/>
  <c r="AO76" i="2"/>
  <c r="AN76" i="2"/>
  <c r="AM76" i="2"/>
  <c r="AL76" i="2"/>
  <c r="AK76" i="2"/>
  <c r="AJ76" i="2" a="1"/>
  <c r="AJ76" i="2"/>
  <c r="AI76" i="2"/>
  <c r="AF76" i="2"/>
  <c r="AB76" i="2"/>
  <c r="Y76" i="2"/>
  <c r="T76" i="2"/>
  <c r="H76" i="2"/>
  <c r="A76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S75" i="2"/>
  <c r="AP75" i="2"/>
  <c r="AO75" i="2"/>
  <c r="AN75" i="2"/>
  <c r="AM75" i="2"/>
  <c r="AL75" i="2"/>
  <c r="AQ75" i="2" s="1"/>
  <c r="AK75" i="2"/>
  <c r="AJ75" i="2" a="1"/>
  <c r="AJ75" i="2"/>
  <c r="AI75" i="2"/>
  <c r="AF75" i="2"/>
  <c r="AB75" i="2"/>
  <c r="Y75" i="2"/>
  <c r="T75" i="2"/>
  <c r="H75" i="2"/>
  <c r="A75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S74" i="2"/>
  <c r="AQ74" i="2"/>
  <c r="AP74" i="2"/>
  <c r="AO74" i="2"/>
  <c r="AN74" i="2"/>
  <c r="AM74" i="2"/>
  <c r="AL74" i="2"/>
  <c r="AK74" i="2"/>
  <c r="AJ74" i="2" a="1"/>
  <c r="AJ74" i="2"/>
  <c r="AI74" i="2"/>
  <c r="AF74" i="2"/>
  <c r="AB74" i="2"/>
  <c r="Y74" i="2"/>
  <c r="T74" i="2"/>
  <c r="H74" i="2"/>
  <c r="A74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S73" i="2"/>
  <c r="AQ73" i="2"/>
  <c r="AP73" i="2"/>
  <c r="AO73" i="2"/>
  <c r="AN73" i="2"/>
  <c r="AM73" i="2"/>
  <c r="AL73" i="2"/>
  <c r="AK73" i="2"/>
  <c r="AJ73" i="2" a="1"/>
  <c r="AJ73" i="2"/>
  <c r="AI73" i="2"/>
  <c r="AF73" i="2"/>
  <c r="AB73" i="2"/>
  <c r="Y73" i="2"/>
  <c r="T73" i="2"/>
  <c r="H73" i="2"/>
  <c r="A73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S72" i="2"/>
  <c r="AQ72" i="2"/>
  <c r="AP72" i="2"/>
  <c r="AO72" i="2"/>
  <c r="AN72" i="2"/>
  <c r="AM72" i="2"/>
  <c r="AL72" i="2"/>
  <c r="AK72" i="2"/>
  <c r="AJ72" i="2" a="1"/>
  <c r="AJ72" i="2"/>
  <c r="AI72" i="2"/>
  <c r="AF72" i="2"/>
  <c r="AB72" i="2"/>
  <c r="Y72" i="2"/>
  <c r="T72" i="2"/>
  <c r="H72" i="2"/>
  <c r="A72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S71" i="2"/>
  <c r="AQ71" i="2"/>
  <c r="AP71" i="2"/>
  <c r="AO71" i="2"/>
  <c r="AN71" i="2"/>
  <c r="AM71" i="2"/>
  <c r="AL71" i="2"/>
  <c r="AK71" i="2"/>
  <c r="AJ71" i="2" a="1"/>
  <c r="AJ71" i="2"/>
  <c r="AI71" i="2"/>
  <c r="AF71" i="2"/>
  <c r="AB71" i="2"/>
  <c r="Y71" i="2"/>
  <c r="T71" i="2"/>
  <c r="H71" i="2"/>
  <c r="A71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S70" i="2"/>
  <c r="AP70" i="2"/>
  <c r="AO70" i="2"/>
  <c r="AN70" i="2"/>
  <c r="AM70" i="2"/>
  <c r="AL70" i="2"/>
  <c r="AQ70" i="2" s="1"/>
  <c r="AK70" i="2"/>
  <c r="AJ70" i="2" a="1"/>
  <c r="AJ70" i="2"/>
  <c r="AI70" i="2"/>
  <c r="AF70" i="2"/>
  <c r="AB70" i="2"/>
  <c r="Y70" i="2"/>
  <c r="T70" i="2"/>
  <c r="H70" i="2"/>
  <c r="A70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S69" i="2"/>
  <c r="AP69" i="2"/>
  <c r="AO69" i="2"/>
  <c r="AN69" i="2"/>
  <c r="AM69" i="2"/>
  <c r="AL69" i="2"/>
  <c r="AQ69" i="2" s="1"/>
  <c r="AK69" i="2"/>
  <c r="AJ69" i="2" a="1"/>
  <c r="AJ69" i="2"/>
  <c r="AI69" i="2"/>
  <c r="AF69" i="2"/>
  <c r="AB69" i="2"/>
  <c r="Y69" i="2"/>
  <c r="T69" i="2"/>
  <c r="H69" i="2"/>
  <c r="A69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S68" i="2"/>
  <c r="AQ68" i="2"/>
  <c r="AP68" i="2"/>
  <c r="AO68" i="2"/>
  <c r="AN68" i="2"/>
  <c r="AM68" i="2"/>
  <c r="AL68" i="2"/>
  <c r="AK68" i="2"/>
  <c r="AJ68" i="2" a="1"/>
  <c r="AJ68" i="2"/>
  <c r="AI68" i="2"/>
  <c r="AF68" i="2"/>
  <c r="AB68" i="2"/>
  <c r="Y68" i="2"/>
  <c r="T68" i="2"/>
  <c r="H68" i="2"/>
  <c r="A68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S67" i="2"/>
  <c r="AP67" i="2"/>
  <c r="AO67" i="2"/>
  <c r="AN67" i="2"/>
  <c r="AM67" i="2"/>
  <c r="AL67" i="2"/>
  <c r="AQ67" i="2" s="1"/>
  <c r="AK67" i="2"/>
  <c r="AJ67" i="2" a="1"/>
  <c r="AJ67" i="2"/>
  <c r="AI67" i="2"/>
  <c r="AF67" i="2"/>
  <c r="AB67" i="2"/>
  <c r="Y67" i="2"/>
  <c r="T67" i="2"/>
  <c r="H67" i="2"/>
  <c r="A67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S66" i="2"/>
  <c r="AQ66" i="2"/>
  <c r="AP66" i="2"/>
  <c r="AO66" i="2"/>
  <c r="AN66" i="2"/>
  <c r="AM66" i="2"/>
  <c r="AL66" i="2"/>
  <c r="AK66" i="2"/>
  <c r="AJ66" i="2" a="1"/>
  <c r="AJ66" i="2"/>
  <c r="AI66" i="2"/>
  <c r="AF66" i="2"/>
  <c r="AB66" i="2"/>
  <c r="Y66" i="2"/>
  <c r="T66" i="2"/>
  <c r="H66" i="2"/>
  <c r="A66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S65" i="2"/>
  <c r="AQ65" i="2"/>
  <c r="AP65" i="2"/>
  <c r="AO65" i="2"/>
  <c r="AN65" i="2"/>
  <c r="AM65" i="2"/>
  <c r="AL65" i="2"/>
  <c r="AK65" i="2"/>
  <c r="AJ65" i="2" a="1"/>
  <c r="AJ65" i="2"/>
  <c r="AI65" i="2"/>
  <c r="AF65" i="2"/>
  <c r="AB65" i="2"/>
  <c r="Y65" i="2"/>
  <c r="T65" i="2"/>
  <c r="H65" i="2"/>
  <c r="A65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S64" i="2"/>
  <c r="AQ64" i="2"/>
  <c r="AP64" i="2"/>
  <c r="AO64" i="2"/>
  <c r="AN64" i="2"/>
  <c r="AM64" i="2"/>
  <c r="AL64" i="2"/>
  <c r="AK64" i="2"/>
  <c r="AJ64" i="2" a="1"/>
  <c r="AJ64" i="2"/>
  <c r="AI64" i="2"/>
  <c r="AF64" i="2"/>
  <c r="AB64" i="2"/>
  <c r="Y64" i="2"/>
  <c r="T64" i="2"/>
  <c r="H64" i="2"/>
  <c r="A64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S63" i="2"/>
  <c r="AQ63" i="2"/>
  <c r="AP63" i="2"/>
  <c r="AO63" i="2"/>
  <c r="AN63" i="2"/>
  <c r="AM63" i="2"/>
  <c r="AL63" i="2"/>
  <c r="AK63" i="2"/>
  <c r="AJ63" i="2" a="1"/>
  <c r="AJ63" i="2"/>
  <c r="AI63" i="2"/>
  <c r="AF63" i="2"/>
  <c r="AB63" i="2"/>
  <c r="Y63" i="2"/>
  <c r="T63" i="2"/>
  <c r="H63" i="2"/>
  <c r="A63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S62" i="2"/>
  <c r="AP62" i="2"/>
  <c r="AO62" i="2"/>
  <c r="AN62" i="2"/>
  <c r="AM62" i="2"/>
  <c r="AL62" i="2"/>
  <c r="AQ62" i="2" s="1"/>
  <c r="AK62" i="2"/>
  <c r="AJ62" i="2" a="1"/>
  <c r="AJ62" i="2"/>
  <c r="AI62" i="2"/>
  <c r="AF62" i="2"/>
  <c r="AB62" i="2"/>
  <c r="Y62" i="2"/>
  <c r="T62" i="2"/>
  <c r="H62" i="2"/>
  <c r="A62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S61" i="2"/>
  <c r="AP61" i="2"/>
  <c r="AO61" i="2"/>
  <c r="AN61" i="2"/>
  <c r="AM61" i="2"/>
  <c r="AL61" i="2"/>
  <c r="AQ61" i="2" s="1"/>
  <c r="AK61" i="2"/>
  <c r="AJ61" i="2" a="1"/>
  <c r="AJ61" i="2"/>
  <c r="AI61" i="2"/>
  <c r="AF61" i="2"/>
  <c r="AB61" i="2"/>
  <c r="Y61" i="2"/>
  <c r="T61" i="2"/>
  <c r="H61" i="2"/>
  <c r="A61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S60" i="2"/>
  <c r="AQ60" i="2"/>
  <c r="AP60" i="2"/>
  <c r="AO60" i="2"/>
  <c r="AN60" i="2"/>
  <c r="AM60" i="2"/>
  <c r="AL60" i="2"/>
  <c r="AK60" i="2"/>
  <c r="AJ60" i="2" a="1"/>
  <c r="AJ60" i="2"/>
  <c r="AI60" i="2"/>
  <c r="AF60" i="2"/>
  <c r="AB60" i="2"/>
  <c r="Y60" i="2"/>
  <c r="T60" i="2"/>
  <c r="H60" i="2"/>
  <c r="A60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S59" i="2"/>
  <c r="AP59" i="2"/>
  <c r="AO59" i="2"/>
  <c r="AN59" i="2"/>
  <c r="AM59" i="2"/>
  <c r="AL59" i="2"/>
  <c r="AQ59" i="2" s="1"/>
  <c r="AK59" i="2"/>
  <c r="AJ59" i="2" a="1"/>
  <c r="AJ59" i="2"/>
  <c r="AI59" i="2"/>
  <c r="AF59" i="2"/>
  <c r="AB59" i="2"/>
  <c r="Y59" i="2"/>
  <c r="T59" i="2"/>
  <c r="H59" i="2"/>
  <c r="A59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S58" i="2"/>
  <c r="AQ58" i="2"/>
  <c r="AP58" i="2"/>
  <c r="AO58" i="2"/>
  <c r="AN58" i="2"/>
  <c r="AM58" i="2"/>
  <c r="AL58" i="2"/>
  <c r="AK58" i="2"/>
  <c r="AJ58" i="2" a="1"/>
  <c r="AJ58" i="2"/>
  <c r="AI58" i="2"/>
  <c r="AF58" i="2"/>
  <c r="AB58" i="2"/>
  <c r="Y58" i="2"/>
  <c r="T58" i="2"/>
  <c r="H58" i="2"/>
  <c r="A58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S57" i="2"/>
  <c r="AQ57" i="2"/>
  <c r="AP57" i="2"/>
  <c r="AO57" i="2"/>
  <c r="AN57" i="2"/>
  <c r="AM57" i="2"/>
  <c r="AL57" i="2"/>
  <c r="AK57" i="2"/>
  <c r="AJ57" i="2" a="1"/>
  <c r="AJ57" i="2"/>
  <c r="AI57" i="2"/>
  <c r="AF57" i="2"/>
  <c r="AB57" i="2"/>
  <c r="Y57" i="2"/>
  <c r="T57" i="2"/>
  <c r="H57" i="2"/>
  <c r="A57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S56" i="2"/>
  <c r="AQ56" i="2"/>
  <c r="AP56" i="2"/>
  <c r="AO56" i="2"/>
  <c r="AN56" i="2"/>
  <c r="AM56" i="2"/>
  <c r="AL56" i="2"/>
  <c r="AK56" i="2"/>
  <c r="AJ56" i="2" a="1"/>
  <c r="AJ56" i="2"/>
  <c r="AI56" i="2"/>
  <c r="AF56" i="2"/>
  <c r="AB56" i="2"/>
  <c r="Y56" i="2"/>
  <c r="T56" i="2"/>
  <c r="H56" i="2"/>
  <c r="A56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S55" i="2"/>
  <c r="AQ55" i="2"/>
  <c r="AP55" i="2"/>
  <c r="AO55" i="2"/>
  <c r="AN55" i="2"/>
  <c r="AM55" i="2"/>
  <c r="AL55" i="2"/>
  <c r="AK55" i="2"/>
  <c r="AJ55" i="2" a="1"/>
  <c r="AJ55" i="2"/>
  <c r="AI55" i="2"/>
  <c r="AF55" i="2"/>
  <c r="AB55" i="2"/>
  <c r="Y55" i="2"/>
  <c r="T55" i="2"/>
  <c r="H55" i="2"/>
  <c r="A55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S54" i="2"/>
  <c r="AP54" i="2"/>
  <c r="AO54" i="2"/>
  <c r="AN54" i="2"/>
  <c r="AM54" i="2"/>
  <c r="AL54" i="2"/>
  <c r="AQ54" i="2" s="1"/>
  <c r="AK54" i="2"/>
  <c r="AJ54" i="2" a="1"/>
  <c r="AJ54" i="2"/>
  <c r="AI54" i="2"/>
  <c r="AF54" i="2"/>
  <c r="AB54" i="2"/>
  <c r="Y54" i="2"/>
  <c r="T54" i="2"/>
  <c r="H54" i="2"/>
  <c r="A54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S53" i="2"/>
  <c r="AP53" i="2"/>
  <c r="AO53" i="2"/>
  <c r="AN53" i="2"/>
  <c r="AM53" i="2"/>
  <c r="AL53" i="2"/>
  <c r="AQ53" i="2" s="1"/>
  <c r="AK53" i="2"/>
  <c r="AJ53" i="2" a="1"/>
  <c r="AJ53" i="2"/>
  <c r="AI53" i="2"/>
  <c r="AF53" i="2"/>
  <c r="AB53" i="2"/>
  <c r="Y53" i="2"/>
  <c r="T53" i="2"/>
  <c r="H53" i="2"/>
  <c r="A53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S52" i="2"/>
  <c r="AQ52" i="2"/>
  <c r="AP52" i="2"/>
  <c r="AO52" i="2"/>
  <c r="AN52" i="2"/>
  <c r="AM52" i="2"/>
  <c r="AL52" i="2"/>
  <c r="AK52" i="2"/>
  <c r="AJ52" i="2" a="1"/>
  <c r="AJ52" i="2"/>
  <c r="AI52" i="2"/>
  <c r="AF52" i="2"/>
  <c r="AB52" i="2"/>
  <c r="Y52" i="2"/>
  <c r="T52" i="2"/>
  <c r="H52" i="2"/>
  <c r="A52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S51" i="2"/>
  <c r="AP51" i="2"/>
  <c r="AO51" i="2"/>
  <c r="AN51" i="2"/>
  <c r="AM51" i="2"/>
  <c r="AL51" i="2"/>
  <c r="AQ51" i="2" s="1"/>
  <c r="AK51" i="2"/>
  <c r="AJ51" i="2" a="1"/>
  <c r="AJ51" i="2"/>
  <c r="AI51" i="2"/>
  <c r="AF51" i="2"/>
  <c r="AB51" i="2"/>
  <c r="Y51" i="2"/>
  <c r="T51" i="2"/>
  <c r="H51" i="2"/>
  <c r="A51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S50" i="2"/>
  <c r="AQ50" i="2"/>
  <c r="AP50" i="2"/>
  <c r="AO50" i="2"/>
  <c r="AN50" i="2"/>
  <c r="AM50" i="2"/>
  <c r="AL50" i="2"/>
  <c r="AK50" i="2"/>
  <c r="AJ50" i="2" a="1"/>
  <c r="AJ50" i="2"/>
  <c r="AI50" i="2"/>
  <c r="AF50" i="2"/>
  <c r="AB50" i="2"/>
  <c r="Y50" i="2"/>
  <c r="T50" i="2"/>
  <c r="H50" i="2"/>
  <c r="A50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S49" i="2"/>
  <c r="AQ49" i="2"/>
  <c r="AP49" i="2"/>
  <c r="AO49" i="2"/>
  <c r="AN49" i="2"/>
  <c r="AM49" i="2"/>
  <c r="AL49" i="2"/>
  <c r="AK49" i="2"/>
  <c r="AJ49" i="2" a="1"/>
  <c r="AJ49" i="2"/>
  <c r="AI49" i="2"/>
  <c r="AF49" i="2"/>
  <c r="AB49" i="2"/>
  <c r="Y49" i="2"/>
  <c r="T49" i="2"/>
  <c r="H49" i="2"/>
  <c r="A49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S48" i="2"/>
  <c r="AQ48" i="2"/>
  <c r="AP48" i="2"/>
  <c r="AO48" i="2"/>
  <c r="AN48" i="2"/>
  <c r="AM48" i="2"/>
  <c r="AL48" i="2"/>
  <c r="AK48" i="2"/>
  <c r="AJ48" i="2" a="1"/>
  <c r="AJ48" i="2"/>
  <c r="AI48" i="2"/>
  <c r="AF48" i="2"/>
  <c r="AB48" i="2"/>
  <c r="Y48" i="2"/>
  <c r="T48" i="2"/>
  <c r="H48" i="2"/>
  <c r="A48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S47" i="2"/>
  <c r="AQ47" i="2"/>
  <c r="AP47" i="2"/>
  <c r="AO47" i="2"/>
  <c r="AN47" i="2"/>
  <c r="AM47" i="2"/>
  <c r="AL47" i="2"/>
  <c r="AK47" i="2"/>
  <c r="AJ47" i="2" a="1"/>
  <c r="AJ47" i="2"/>
  <c r="AI47" i="2"/>
  <c r="AF47" i="2"/>
  <c r="AB47" i="2"/>
  <c r="Y47" i="2"/>
  <c r="T47" i="2"/>
  <c r="H47" i="2"/>
  <c r="A47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S46" i="2"/>
  <c r="AP46" i="2"/>
  <c r="AO46" i="2"/>
  <c r="AN46" i="2"/>
  <c r="AM46" i="2"/>
  <c r="AL46" i="2"/>
  <c r="AQ46" i="2" s="1"/>
  <c r="AK46" i="2"/>
  <c r="AJ46" i="2" a="1"/>
  <c r="AJ46" i="2"/>
  <c r="AI46" i="2"/>
  <c r="AF46" i="2"/>
  <c r="AB46" i="2"/>
  <c r="Y46" i="2"/>
  <c r="T46" i="2"/>
  <c r="H46" i="2"/>
  <c r="A46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S45" i="2"/>
  <c r="AP45" i="2"/>
  <c r="AO45" i="2"/>
  <c r="AN45" i="2"/>
  <c r="AM45" i="2"/>
  <c r="AL45" i="2"/>
  <c r="AQ45" i="2" s="1"/>
  <c r="AK45" i="2"/>
  <c r="AJ45" i="2" a="1"/>
  <c r="AJ45" i="2"/>
  <c r="AI45" i="2"/>
  <c r="AF45" i="2"/>
  <c r="AB45" i="2"/>
  <c r="Y45" i="2"/>
  <c r="T45" i="2"/>
  <c r="H45" i="2"/>
  <c r="A45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S44" i="2"/>
  <c r="AQ44" i="2"/>
  <c r="AP44" i="2"/>
  <c r="AO44" i="2"/>
  <c r="AN44" i="2"/>
  <c r="AM44" i="2"/>
  <c r="AL44" i="2"/>
  <c r="AK44" i="2"/>
  <c r="AJ44" i="2" a="1"/>
  <c r="AJ44" i="2"/>
  <c r="AI44" i="2"/>
  <c r="AF44" i="2"/>
  <c r="AB44" i="2"/>
  <c r="Y44" i="2"/>
  <c r="T44" i="2"/>
  <c r="H44" i="2"/>
  <c r="A44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S43" i="2"/>
  <c r="AP43" i="2"/>
  <c r="AO43" i="2"/>
  <c r="AN43" i="2"/>
  <c r="AM43" i="2"/>
  <c r="AL43" i="2"/>
  <c r="AQ43" i="2" s="1"/>
  <c r="AK43" i="2"/>
  <c r="AJ43" i="2" a="1"/>
  <c r="AJ43" i="2"/>
  <c r="AI43" i="2"/>
  <c r="AF43" i="2"/>
  <c r="AB43" i="2"/>
  <c r="Y43" i="2"/>
  <c r="T43" i="2"/>
  <c r="H43" i="2"/>
  <c r="A43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S42" i="2"/>
  <c r="AQ42" i="2"/>
  <c r="AP42" i="2"/>
  <c r="AO42" i="2"/>
  <c r="AN42" i="2"/>
  <c r="AM42" i="2"/>
  <c r="AL42" i="2"/>
  <c r="AK42" i="2"/>
  <c r="AJ42" i="2" a="1"/>
  <c r="AJ42" i="2"/>
  <c r="AI42" i="2"/>
  <c r="AF42" i="2"/>
  <c r="AB42" i="2"/>
  <c r="Y42" i="2"/>
  <c r="T42" i="2"/>
  <c r="H42" i="2"/>
  <c r="A42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S41" i="2"/>
  <c r="AQ41" i="2"/>
  <c r="AP41" i="2"/>
  <c r="AO41" i="2"/>
  <c r="AN41" i="2"/>
  <c r="AM41" i="2"/>
  <c r="AL41" i="2"/>
  <c r="AK41" i="2"/>
  <c r="AJ41" i="2" a="1"/>
  <c r="AJ41" i="2"/>
  <c r="AI41" i="2"/>
  <c r="AF41" i="2"/>
  <c r="AB41" i="2"/>
  <c r="Y41" i="2"/>
  <c r="T41" i="2"/>
  <c r="H41" i="2"/>
  <c r="A41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S40" i="2"/>
  <c r="AQ40" i="2"/>
  <c r="AP40" i="2"/>
  <c r="AO40" i="2"/>
  <c r="AN40" i="2"/>
  <c r="AM40" i="2"/>
  <c r="AL40" i="2"/>
  <c r="AK40" i="2"/>
  <c r="AJ40" i="2" a="1"/>
  <c r="AJ40" i="2"/>
  <c r="AI40" i="2"/>
  <c r="AF40" i="2"/>
  <c r="AB40" i="2"/>
  <c r="Y40" i="2"/>
  <c r="T40" i="2"/>
  <c r="H40" i="2"/>
  <c r="A40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S39" i="2"/>
  <c r="AQ39" i="2"/>
  <c r="AP39" i="2"/>
  <c r="AO39" i="2"/>
  <c r="AN39" i="2"/>
  <c r="AM39" i="2"/>
  <c r="AL39" i="2"/>
  <c r="AK39" i="2"/>
  <c r="AJ39" i="2" a="1"/>
  <c r="AJ39" i="2"/>
  <c r="AI39" i="2"/>
  <c r="AF39" i="2"/>
  <c r="AB39" i="2"/>
  <c r="Y39" i="2"/>
  <c r="T39" i="2"/>
  <c r="H39" i="2"/>
  <c r="A39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S38" i="2"/>
  <c r="AP38" i="2"/>
  <c r="AO38" i="2"/>
  <c r="AN38" i="2"/>
  <c r="AM38" i="2"/>
  <c r="AL38" i="2"/>
  <c r="AQ38" i="2" s="1"/>
  <c r="AK38" i="2"/>
  <c r="AJ38" i="2" a="1"/>
  <c r="AJ38" i="2"/>
  <c r="AI38" i="2"/>
  <c r="AF38" i="2"/>
  <c r="AB38" i="2"/>
  <c r="Y38" i="2"/>
  <c r="T38" i="2"/>
  <c r="H38" i="2"/>
  <c r="A38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S37" i="2"/>
  <c r="AP37" i="2"/>
  <c r="AO37" i="2"/>
  <c r="AN37" i="2"/>
  <c r="AM37" i="2"/>
  <c r="AL37" i="2"/>
  <c r="AQ37" i="2" s="1"/>
  <c r="AK37" i="2"/>
  <c r="AJ37" i="2" a="1"/>
  <c r="AJ37" i="2"/>
  <c r="AI37" i="2"/>
  <c r="AF37" i="2"/>
  <c r="AB37" i="2"/>
  <c r="Y37" i="2"/>
  <c r="T37" i="2"/>
  <c r="H37" i="2"/>
  <c r="A37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S36" i="2"/>
  <c r="AQ36" i="2"/>
  <c r="AP36" i="2"/>
  <c r="AO36" i="2"/>
  <c r="AN36" i="2"/>
  <c r="AM36" i="2"/>
  <c r="AL36" i="2"/>
  <c r="AK36" i="2"/>
  <c r="AJ36" i="2" a="1"/>
  <c r="AJ36" i="2"/>
  <c r="AI36" i="2"/>
  <c r="AF36" i="2"/>
  <c r="AB36" i="2"/>
  <c r="Y36" i="2"/>
  <c r="T36" i="2"/>
  <c r="H36" i="2"/>
  <c r="A36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S35" i="2"/>
  <c r="AP35" i="2"/>
  <c r="AO35" i="2"/>
  <c r="AN35" i="2"/>
  <c r="AM35" i="2"/>
  <c r="AL35" i="2"/>
  <c r="AQ35" i="2" s="1"/>
  <c r="AK35" i="2"/>
  <c r="AJ35" i="2" a="1"/>
  <c r="AJ35" i="2"/>
  <c r="AI35" i="2"/>
  <c r="AF35" i="2"/>
  <c r="AB35" i="2"/>
  <c r="Y35" i="2"/>
  <c r="T35" i="2"/>
  <c r="H35" i="2"/>
  <c r="A35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S34" i="2"/>
  <c r="AQ34" i="2"/>
  <c r="AP34" i="2"/>
  <c r="AO34" i="2"/>
  <c r="AN34" i="2"/>
  <c r="AM34" i="2"/>
  <c r="AL34" i="2"/>
  <c r="AK34" i="2"/>
  <c r="AJ34" i="2" a="1"/>
  <c r="AJ34" i="2"/>
  <c r="AI34" i="2"/>
  <c r="AF34" i="2"/>
  <c r="AB34" i="2"/>
  <c r="Y34" i="2"/>
  <c r="T34" i="2"/>
  <c r="H34" i="2"/>
  <c r="A34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S33" i="2"/>
  <c r="AQ33" i="2"/>
  <c r="AP33" i="2"/>
  <c r="AO33" i="2"/>
  <c r="AN33" i="2"/>
  <c r="AM33" i="2"/>
  <c r="AL33" i="2"/>
  <c r="AK33" i="2"/>
  <c r="AJ33" i="2" a="1"/>
  <c r="AJ33" i="2"/>
  <c r="AI33" i="2"/>
  <c r="AF33" i="2"/>
  <c r="AB33" i="2"/>
  <c r="Y33" i="2"/>
  <c r="T33" i="2"/>
  <c r="H33" i="2"/>
  <c r="A33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S32" i="2"/>
  <c r="AQ32" i="2"/>
  <c r="AP32" i="2"/>
  <c r="AO32" i="2"/>
  <c r="AN32" i="2"/>
  <c r="AM32" i="2"/>
  <c r="AL32" i="2"/>
  <c r="AK32" i="2"/>
  <c r="AJ32" i="2" a="1"/>
  <c r="AJ32" i="2"/>
  <c r="AI32" i="2"/>
  <c r="AF32" i="2"/>
  <c r="AB32" i="2"/>
  <c r="Y32" i="2"/>
  <c r="T32" i="2"/>
  <c r="H32" i="2"/>
  <c r="A32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S31" i="2"/>
  <c r="AQ31" i="2"/>
  <c r="AP31" i="2"/>
  <c r="AO31" i="2"/>
  <c r="AN31" i="2"/>
  <c r="AM31" i="2"/>
  <c r="AL31" i="2"/>
  <c r="AK31" i="2"/>
  <c r="AJ31" i="2" a="1"/>
  <c r="AJ31" i="2"/>
  <c r="AI31" i="2"/>
  <c r="AF31" i="2"/>
  <c r="AB31" i="2"/>
  <c r="Y31" i="2"/>
  <c r="T31" i="2"/>
  <c r="H31" i="2"/>
  <c r="A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S30" i="2"/>
  <c r="AP30" i="2"/>
  <c r="AO30" i="2"/>
  <c r="AN30" i="2"/>
  <c r="AM30" i="2"/>
  <c r="AL30" i="2"/>
  <c r="AQ30" i="2" s="1"/>
  <c r="AK30" i="2"/>
  <c r="AJ30" i="2" a="1"/>
  <c r="AJ30" i="2"/>
  <c r="AI30" i="2"/>
  <c r="AF30" i="2"/>
  <c r="AB30" i="2"/>
  <c r="Y30" i="2"/>
  <c r="T30" i="2"/>
  <c r="H30" i="2"/>
  <c r="A30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S29" i="2"/>
  <c r="AP29" i="2"/>
  <c r="AO29" i="2"/>
  <c r="AN29" i="2"/>
  <c r="AM29" i="2"/>
  <c r="AL29" i="2"/>
  <c r="AQ29" i="2" s="1"/>
  <c r="AK29" i="2"/>
  <c r="AJ29" i="2" a="1"/>
  <c r="AJ29" i="2"/>
  <c r="AI29" i="2"/>
  <c r="AF29" i="2"/>
  <c r="AB29" i="2"/>
  <c r="Y29" i="2"/>
  <c r="T29" i="2"/>
  <c r="H29" i="2"/>
  <c r="A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S28" i="2"/>
  <c r="AQ28" i="2"/>
  <c r="AP28" i="2"/>
  <c r="AO28" i="2"/>
  <c r="AN28" i="2"/>
  <c r="AM28" i="2"/>
  <c r="AL28" i="2"/>
  <c r="AK28" i="2"/>
  <c r="AJ28" i="2" a="1"/>
  <c r="AJ28" i="2"/>
  <c r="AI28" i="2"/>
  <c r="AF28" i="2"/>
  <c r="AB28" i="2"/>
  <c r="Y28" i="2"/>
  <c r="T28" i="2"/>
  <c r="H28" i="2"/>
  <c r="A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S27" i="2"/>
  <c r="AP27" i="2"/>
  <c r="AO27" i="2"/>
  <c r="AN27" i="2"/>
  <c r="AM27" i="2"/>
  <c r="AL27" i="2"/>
  <c r="AQ27" i="2" s="1"/>
  <c r="AK27" i="2"/>
  <c r="AJ27" i="2" a="1"/>
  <c r="AJ27" i="2"/>
  <c r="AI27" i="2"/>
  <c r="AF27" i="2"/>
  <c r="AB27" i="2"/>
  <c r="Y27" i="2"/>
  <c r="T27" i="2"/>
  <c r="H27" i="2"/>
  <c r="A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S26" i="2"/>
  <c r="AQ26" i="2"/>
  <c r="AP26" i="2"/>
  <c r="AO26" i="2"/>
  <c r="AN26" i="2"/>
  <c r="AM26" i="2"/>
  <c r="AL26" i="2"/>
  <c r="AK26" i="2"/>
  <c r="AJ26" i="2" a="1"/>
  <c r="AJ26" i="2"/>
  <c r="AI26" i="2"/>
  <c r="AF26" i="2"/>
  <c r="AB26" i="2"/>
  <c r="Y26" i="2"/>
  <c r="T26" i="2"/>
  <c r="H26" i="2"/>
  <c r="A26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S25" i="2"/>
  <c r="AQ25" i="2"/>
  <c r="AP25" i="2"/>
  <c r="AO25" i="2"/>
  <c r="AN25" i="2"/>
  <c r="AM25" i="2"/>
  <c r="AL25" i="2"/>
  <c r="AK25" i="2"/>
  <c r="AJ25" i="2" a="1"/>
  <c r="AJ25" i="2"/>
  <c r="AI25" i="2"/>
  <c r="AF25" i="2"/>
  <c r="AB25" i="2"/>
  <c r="Y25" i="2"/>
  <c r="T25" i="2"/>
  <c r="H25" i="2"/>
  <c r="A25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S24" i="2"/>
  <c r="AQ24" i="2"/>
  <c r="AP24" i="2"/>
  <c r="AO24" i="2"/>
  <c r="AN24" i="2"/>
  <c r="AM24" i="2"/>
  <c r="AL24" i="2"/>
  <c r="AK24" i="2"/>
  <c r="AJ24" i="2" a="1"/>
  <c r="AJ24" i="2"/>
  <c r="AI24" i="2"/>
  <c r="AF24" i="2"/>
  <c r="AB24" i="2"/>
  <c r="Y24" i="2"/>
  <c r="T24" i="2"/>
  <c r="H24" i="2"/>
  <c r="A24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S23" i="2"/>
  <c r="AQ23" i="2"/>
  <c r="AP23" i="2"/>
  <c r="AO23" i="2"/>
  <c r="AN23" i="2"/>
  <c r="AM23" i="2"/>
  <c r="AL23" i="2"/>
  <c r="AK23" i="2"/>
  <c r="AJ23" i="2" a="1"/>
  <c r="AJ23" i="2"/>
  <c r="AI23" i="2"/>
  <c r="AF23" i="2"/>
  <c r="AB23" i="2"/>
  <c r="Y23" i="2"/>
  <c r="T23" i="2"/>
  <c r="H23" i="2"/>
  <c r="A23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S22" i="2"/>
  <c r="AP22" i="2"/>
  <c r="AO22" i="2"/>
  <c r="AN22" i="2"/>
  <c r="AM22" i="2"/>
  <c r="AL22" i="2"/>
  <c r="AQ22" i="2" s="1"/>
  <c r="AK22" i="2"/>
  <c r="AJ22" i="2" a="1"/>
  <c r="AJ22" i="2"/>
  <c r="AI22" i="2"/>
  <c r="AF22" i="2"/>
  <c r="AB22" i="2"/>
  <c r="Y22" i="2"/>
  <c r="T22" i="2"/>
  <c r="H22" i="2"/>
  <c r="A22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S21" i="2"/>
  <c r="AP21" i="2"/>
  <c r="AO21" i="2"/>
  <c r="AN21" i="2"/>
  <c r="AM21" i="2"/>
  <c r="AL21" i="2"/>
  <c r="AQ21" i="2" s="1"/>
  <c r="AK21" i="2"/>
  <c r="AJ21" i="2" a="1"/>
  <c r="AJ21" i="2"/>
  <c r="AI21" i="2"/>
  <c r="AF21" i="2"/>
  <c r="AB21" i="2"/>
  <c r="Y21" i="2"/>
  <c r="T21" i="2"/>
  <c r="H21" i="2"/>
  <c r="A21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S20" i="2"/>
  <c r="AQ20" i="2"/>
  <c r="AP20" i="2"/>
  <c r="AO20" i="2"/>
  <c r="AN20" i="2"/>
  <c r="AM20" i="2"/>
  <c r="AL20" i="2"/>
  <c r="AK20" i="2"/>
  <c r="AJ20" i="2" a="1"/>
  <c r="AJ20" i="2"/>
  <c r="AI20" i="2"/>
  <c r="AF20" i="2"/>
  <c r="AB20" i="2"/>
  <c r="Y20" i="2"/>
  <c r="T20" i="2"/>
  <c r="H20" i="2"/>
  <c r="A20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S19" i="2"/>
  <c r="AP19" i="2"/>
  <c r="AO19" i="2"/>
  <c r="AN19" i="2"/>
  <c r="AM19" i="2"/>
  <c r="AL19" i="2"/>
  <c r="AQ19" i="2" s="1"/>
  <c r="AK19" i="2"/>
  <c r="AJ19" i="2" a="1"/>
  <c r="AJ19" i="2"/>
  <c r="AI19" i="2"/>
  <c r="AF19" i="2"/>
  <c r="AB19" i="2"/>
  <c r="Y19" i="2"/>
  <c r="T19" i="2"/>
  <c r="H19" i="2"/>
  <c r="A19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S18" i="2"/>
  <c r="AQ18" i="2"/>
  <c r="AP18" i="2"/>
  <c r="AO18" i="2"/>
  <c r="AN18" i="2"/>
  <c r="AM18" i="2"/>
  <c r="AL18" i="2"/>
  <c r="AK18" i="2"/>
  <c r="AJ18" i="2" a="1"/>
  <c r="AJ18" i="2"/>
  <c r="AI18" i="2"/>
  <c r="AF18" i="2"/>
  <c r="AB18" i="2"/>
  <c r="Y18" i="2"/>
  <c r="T18" i="2"/>
  <c r="H18" i="2"/>
  <c r="A18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S17" i="2"/>
  <c r="AQ17" i="2"/>
  <c r="AP17" i="2"/>
  <c r="AO17" i="2"/>
  <c r="AN17" i="2"/>
  <c r="AM17" i="2"/>
  <c r="AL17" i="2"/>
  <c r="AK17" i="2"/>
  <c r="AJ17" i="2" a="1"/>
  <c r="AJ17" i="2"/>
  <c r="AI17" i="2"/>
  <c r="AF17" i="2"/>
  <c r="AB17" i="2"/>
  <c r="Y17" i="2"/>
  <c r="T17" i="2"/>
  <c r="H17" i="2"/>
  <c r="A17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S16" i="2"/>
  <c r="AQ16" i="2"/>
  <c r="AP16" i="2"/>
  <c r="AO16" i="2"/>
  <c r="AN16" i="2"/>
  <c r="AM16" i="2"/>
  <c r="AL16" i="2"/>
  <c r="AK16" i="2"/>
  <c r="AJ16" i="2" a="1"/>
  <c r="AJ16" i="2"/>
  <c r="AI16" i="2"/>
  <c r="AF16" i="2"/>
  <c r="AB16" i="2"/>
  <c r="Y16" i="2"/>
  <c r="T16" i="2"/>
  <c r="H16" i="2"/>
  <c r="A16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S15" i="2"/>
  <c r="AQ15" i="2"/>
  <c r="AP15" i="2"/>
  <c r="AO15" i="2"/>
  <c r="AN15" i="2"/>
  <c r="AM15" i="2"/>
  <c r="AL15" i="2"/>
  <c r="AK15" i="2"/>
  <c r="AJ15" i="2" a="1"/>
  <c r="AJ15" i="2"/>
  <c r="AI15" i="2"/>
  <c r="AF15" i="2"/>
  <c r="AB15" i="2"/>
  <c r="Y15" i="2"/>
  <c r="T15" i="2"/>
  <c r="H15" i="2"/>
  <c r="A15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S14" i="2"/>
  <c r="AP14" i="2"/>
  <c r="AO14" i="2"/>
  <c r="AN14" i="2"/>
  <c r="AM14" i="2"/>
  <c r="AL14" i="2"/>
  <c r="AQ14" i="2" s="1"/>
  <c r="AK14" i="2"/>
  <c r="AJ14" i="2" a="1"/>
  <c r="AJ14" i="2"/>
  <c r="AI14" i="2"/>
  <c r="AF14" i="2"/>
  <c r="AB14" i="2"/>
  <c r="Y14" i="2"/>
  <c r="T14" i="2"/>
  <c r="H14" i="2"/>
  <c r="A14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S13" i="2"/>
  <c r="AP13" i="2"/>
  <c r="AO13" i="2"/>
  <c r="AN13" i="2"/>
  <c r="AM13" i="2"/>
  <c r="AL13" i="2"/>
  <c r="AQ13" i="2" s="1"/>
  <c r="AK13" i="2"/>
  <c r="AJ13" i="2" a="1"/>
  <c r="AJ13" i="2"/>
  <c r="AI13" i="2"/>
  <c r="AF13" i="2"/>
  <c r="AB13" i="2"/>
  <c r="Y13" i="2"/>
  <c r="T13" i="2"/>
  <c r="H13" i="2"/>
  <c r="A13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S12" i="2"/>
  <c r="AQ12" i="2"/>
  <c r="AP12" i="2"/>
  <c r="AO12" i="2"/>
  <c r="AN12" i="2"/>
  <c r="AM12" i="2"/>
  <c r="AL12" i="2"/>
  <c r="AK12" i="2"/>
  <c r="AJ12" i="2" a="1"/>
  <c r="AJ12" i="2"/>
  <c r="AI12" i="2"/>
  <c r="AF12" i="2"/>
  <c r="AB12" i="2"/>
  <c r="Y12" i="2"/>
  <c r="T12" i="2"/>
  <c r="H12" i="2"/>
  <c r="A12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S11" i="2"/>
  <c r="AP11" i="2"/>
  <c r="AO11" i="2"/>
  <c r="AN11" i="2"/>
  <c r="AM11" i="2"/>
  <c r="AL11" i="2"/>
  <c r="AQ11" i="2" s="1"/>
  <c r="AK11" i="2"/>
  <c r="AJ11" i="2" a="1"/>
  <c r="AJ11" i="2"/>
  <c r="AI11" i="2"/>
  <c r="AF11" i="2"/>
  <c r="AB11" i="2"/>
  <c r="Y11" i="2"/>
  <c r="T11" i="2"/>
  <c r="H11" i="2"/>
  <c r="A11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S10" i="2"/>
  <c r="AQ10" i="2"/>
  <c r="AP10" i="2"/>
  <c r="AO10" i="2"/>
  <c r="AN10" i="2"/>
  <c r="AM10" i="2"/>
  <c r="AL10" i="2"/>
  <c r="AK10" i="2"/>
  <c r="AJ10" i="2" a="1"/>
  <c r="AJ10" i="2"/>
  <c r="AI10" i="2"/>
  <c r="AF10" i="2"/>
  <c r="AB10" i="2"/>
  <c r="Y10" i="2"/>
  <c r="T10" i="2"/>
  <c r="H10" i="2"/>
  <c r="A10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S9" i="2"/>
  <c r="AQ9" i="2"/>
  <c r="AP9" i="2"/>
  <c r="AO9" i="2"/>
  <c r="AN9" i="2"/>
  <c r="AM9" i="2"/>
  <c r="AL9" i="2"/>
  <c r="AK9" i="2"/>
  <c r="AJ9" i="2" a="1"/>
  <c r="AJ9" i="2"/>
  <c r="AI9" i="2"/>
  <c r="AF9" i="2"/>
  <c r="AB9" i="2"/>
  <c r="Y9" i="2"/>
  <c r="T9" i="2"/>
  <c r="H9" i="2"/>
  <c r="A9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S8" i="2"/>
  <c r="AQ8" i="2"/>
  <c r="AP8" i="2"/>
  <c r="AO8" i="2"/>
  <c r="AN8" i="2"/>
  <c r="AM8" i="2"/>
  <c r="AL8" i="2"/>
  <c r="AK8" i="2"/>
  <c r="AJ8" i="2" a="1"/>
  <c r="AJ8" i="2"/>
  <c r="AI8" i="2"/>
  <c r="AF8" i="2"/>
  <c r="AB8" i="2"/>
  <c r="Y8" i="2"/>
  <c r="T8" i="2"/>
  <c r="H8" i="2"/>
  <c r="A8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S7" i="2"/>
  <c r="AQ7" i="2"/>
  <c r="AP7" i="2"/>
  <c r="AO7" i="2"/>
  <c r="AN7" i="2"/>
  <c r="AM7" i="2"/>
  <c r="AL7" i="2"/>
  <c r="AK7" i="2"/>
  <c r="AJ7" i="2" a="1"/>
  <c r="AJ7" i="2"/>
  <c r="AI7" i="2"/>
  <c r="AF7" i="2"/>
  <c r="AB7" i="2"/>
  <c r="Y7" i="2"/>
  <c r="T7" i="2"/>
  <c r="H7" i="2"/>
  <c r="A7" i="2"/>
  <c r="BL6" i="2"/>
  <c r="BK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S6" i="2"/>
  <c r="AQ6" i="2"/>
  <c r="AP6" i="2"/>
  <c r="AO6" i="2"/>
  <c r="AN6" i="2"/>
  <c r="AM6" i="2"/>
  <c r="AL6" i="2"/>
  <c r="AK6" i="2"/>
  <c r="AJ6" i="2" a="1"/>
  <c r="AJ6" i="2"/>
  <c r="AI6" i="2"/>
  <c r="AF6" i="2"/>
  <c r="AB6" i="2"/>
  <c r="Y6" i="2"/>
  <c r="T6" i="2"/>
  <c r="H6" i="2"/>
  <c r="A6" i="2"/>
  <c r="BL5" i="2"/>
  <c r="BK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S5" i="2"/>
  <c r="AQ5" i="2"/>
  <c r="AP5" i="2"/>
  <c r="AO5" i="2"/>
  <c r="AN5" i="2"/>
  <c r="AM5" i="2"/>
  <c r="AL5" i="2"/>
  <c r="AK5" i="2"/>
  <c r="AJ5" i="2" a="1"/>
  <c r="AJ5" i="2"/>
  <c r="AI5" i="2"/>
  <c r="AF5" i="2"/>
  <c r="AB5" i="2"/>
  <c r="Y5" i="2"/>
  <c r="T5" i="2"/>
  <c r="H5" i="2"/>
  <c r="A5" i="2"/>
  <c r="BL4" i="2"/>
  <c r="BK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S4" i="2"/>
  <c r="AQ4" i="2"/>
  <c r="AP4" i="2"/>
  <c r="AO4" i="2"/>
  <c r="AN4" i="2"/>
  <c r="AM4" i="2"/>
  <c r="AL4" i="2"/>
  <c r="AK4" i="2"/>
  <c r="AJ4" i="2" a="1"/>
  <c r="AJ4" i="2"/>
  <c r="AI4" i="2"/>
  <c r="AF4" i="2"/>
  <c r="AB4" i="2"/>
  <c r="Y4" i="2"/>
  <c r="T4" i="2"/>
  <c r="H4" i="2"/>
  <c r="A4" i="2"/>
  <c r="BL3" i="2"/>
  <c r="BK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S3" i="2"/>
  <c r="AQ3" i="2"/>
  <c r="AP3" i="2"/>
  <c r="AO3" i="2"/>
  <c r="AN3" i="2"/>
  <c r="AM3" i="2"/>
  <c r="AL3" i="2"/>
  <c r="AK3" i="2"/>
  <c r="AJ3" i="2" a="1"/>
  <c r="AJ3" i="2"/>
  <c r="AI3" i="2"/>
  <c r="AF3" i="2"/>
  <c r="AB3" i="2"/>
  <c r="Y3" i="2"/>
  <c r="T3" i="2"/>
  <c r="H3" i="2"/>
  <c r="A3" i="2"/>
  <c r="BC2" i="2" a="1"/>
  <c r="BC2" i="2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P514" i="1"/>
  <c r="AO514" i="1"/>
  <c r="AN514" i="1"/>
  <c r="AM514" i="1"/>
  <c r="AL514" i="1"/>
  <c r="AQ514" i="1" s="1"/>
  <c r="AK514" i="1"/>
  <c r="AJ514" i="1" a="1"/>
  <c r="AJ514" i="1"/>
  <c r="AI514" i="1"/>
  <c r="AF514" i="1"/>
  <c r="AB514" i="1"/>
  <c r="Y514" i="1"/>
  <c r="T514" i="1"/>
  <c r="H514" i="1"/>
  <c r="A514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Q513" i="1"/>
  <c r="AP513" i="1"/>
  <c r="AO513" i="1"/>
  <c r="AN513" i="1"/>
  <c r="AM513" i="1"/>
  <c r="AL513" i="1"/>
  <c r="AK513" i="1"/>
  <c r="AJ513" i="1" a="1"/>
  <c r="AJ513" i="1"/>
  <c r="AI513" i="1"/>
  <c r="AF513" i="1"/>
  <c r="AB513" i="1"/>
  <c r="Y513" i="1"/>
  <c r="T513" i="1"/>
  <c r="H513" i="1"/>
  <c r="A513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Q512" i="1"/>
  <c r="AP512" i="1"/>
  <c r="AO512" i="1"/>
  <c r="AN512" i="1"/>
  <c r="AM512" i="1"/>
  <c r="AL512" i="1"/>
  <c r="AK512" i="1"/>
  <c r="AJ512" i="1" a="1"/>
  <c r="AJ512" i="1"/>
  <c r="AI512" i="1"/>
  <c r="AF512" i="1"/>
  <c r="AB512" i="1"/>
  <c r="Y512" i="1"/>
  <c r="T512" i="1"/>
  <c r="H512" i="1"/>
  <c r="A512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Q511" i="1"/>
  <c r="AP511" i="1"/>
  <c r="AO511" i="1"/>
  <c r="AN511" i="1"/>
  <c r="AM511" i="1"/>
  <c r="AL511" i="1"/>
  <c r="AK511" i="1"/>
  <c r="AJ511" i="1" a="1"/>
  <c r="AJ511" i="1"/>
  <c r="AI511" i="1"/>
  <c r="AF511" i="1"/>
  <c r="AB511" i="1"/>
  <c r="Y511" i="1"/>
  <c r="T511" i="1"/>
  <c r="H511" i="1"/>
  <c r="A511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Q510" i="1"/>
  <c r="AP510" i="1"/>
  <c r="AO510" i="1"/>
  <c r="AN510" i="1"/>
  <c r="AM510" i="1"/>
  <c r="AL510" i="1"/>
  <c r="AK510" i="1"/>
  <c r="AJ510" i="1" a="1"/>
  <c r="AJ510" i="1"/>
  <c r="AI510" i="1"/>
  <c r="AF510" i="1"/>
  <c r="AB510" i="1"/>
  <c r="Y510" i="1"/>
  <c r="T510" i="1"/>
  <c r="H510" i="1"/>
  <c r="A510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Q509" i="1"/>
  <c r="AP509" i="1"/>
  <c r="AO509" i="1"/>
  <c r="AN509" i="1"/>
  <c r="AM509" i="1"/>
  <c r="AL509" i="1"/>
  <c r="AK509" i="1"/>
  <c r="AJ509" i="1" a="1"/>
  <c r="AJ509" i="1"/>
  <c r="AI509" i="1"/>
  <c r="AF509" i="1"/>
  <c r="AB509" i="1"/>
  <c r="Y509" i="1"/>
  <c r="T509" i="1"/>
  <c r="H509" i="1"/>
  <c r="A509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Q508" i="1"/>
  <c r="AP508" i="1"/>
  <c r="AO508" i="1"/>
  <c r="AN508" i="1"/>
  <c r="AM508" i="1"/>
  <c r="AL508" i="1"/>
  <c r="AK508" i="1"/>
  <c r="AJ508" i="1" a="1"/>
  <c r="AJ508" i="1"/>
  <c r="AI508" i="1"/>
  <c r="AF508" i="1"/>
  <c r="AB508" i="1"/>
  <c r="Y508" i="1"/>
  <c r="T508" i="1"/>
  <c r="H508" i="1"/>
  <c r="A508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P507" i="1"/>
  <c r="AO507" i="1"/>
  <c r="AN507" i="1"/>
  <c r="AM507" i="1"/>
  <c r="AL507" i="1"/>
  <c r="AQ507" i="1" s="1"/>
  <c r="AK507" i="1"/>
  <c r="AJ507" i="1" a="1"/>
  <c r="AJ507" i="1"/>
  <c r="AI507" i="1"/>
  <c r="AF507" i="1"/>
  <c r="AB507" i="1"/>
  <c r="Y507" i="1"/>
  <c r="T507" i="1"/>
  <c r="H507" i="1"/>
  <c r="A507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Q506" i="1"/>
  <c r="AP506" i="1"/>
  <c r="AO506" i="1"/>
  <c r="AN506" i="1"/>
  <c r="AM506" i="1"/>
  <c r="AL506" i="1"/>
  <c r="AK506" i="1"/>
  <c r="AJ506" i="1" a="1"/>
  <c r="AJ506" i="1"/>
  <c r="AI506" i="1"/>
  <c r="AF506" i="1"/>
  <c r="AB506" i="1"/>
  <c r="Y506" i="1"/>
  <c r="T506" i="1"/>
  <c r="H506" i="1"/>
  <c r="A506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P505" i="1"/>
  <c r="AO505" i="1"/>
  <c r="AN505" i="1"/>
  <c r="AM505" i="1"/>
  <c r="AL505" i="1"/>
  <c r="AQ505" i="1" s="1"/>
  <c r="AK505" i="1"/>
  <c r="AJ505" i="1" a="1"/>
  <c r="AJ505" i="1"/>
  <c r="AI505" i="1"/>
  <c r="AF505" i="1"/>
  <c r="AB505" i="1"/>
  <c r="Y505" i="1"/>
  <c r="T505" i="1"/>
  <c r="H505" i="1"/>
  <c r="A505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Q504" i="1"/>
  <c r="AP504" i="1"/>
  <c r="AO504" i="1"/>
  <c r="AN504" i="1"/>
  <c r="AM504" i="1"/>
  <c r="AL504" i="1"/>
  <c r="AK504" i="1"/>
  <c r="AJ504" i="1" a="1"/>
  <c r="AJ504" i="1"/>
  <c r="AI504" i="1"/>
  <c r="AF504" i="1"/>
  <c r="AB504" i="1"/>
  <c r="Y504" i="1"/>
  <c r="T504" i="1"/>
  <c r="H504" i="1"/>
  <c r="A504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Q503" i="1"/>
  <c r="AP503" i="1"/>
  <c r="AO503" i="1"/>
  <c r="AN503" i="1"/>
  <c r="AM503" i="1"/>
  <c r="AL503" i="1"/>
  <c r="AK503" i="1"/>
  <c r="AJ503" i="1" a="1"/>
  <c r="AJ503" i="1"/>
  <c r="AI503" i="1"/>
  <c r="AF503" i="1"/>
  <c r="AB503" i="1"/>
  <c r="Y503" i="1"/>
  <c r="T503" i="1"/>
  <c r="H503" i="1"/>
  <c r="A503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P502" i="1"/>
  <c r="AO502" i="1"/>
  <c r="AN502" i="1"/>
  <c r="AQ502" i="1" s="1"/>
  <c r="AM502" i="1"/>
  <c r="AL502" i="1"/>
  <c r="AK502" i="1"/>
  <c r="AJ502" i="1" a="1"/>
  <c r="AJ502" i="1"/>
  <c r="AI502" i="1"/>
  <c r="AF502" i="1"/>
  <c r="AB502" i="1"/>
  <c r="Y502" i="1"/>
  <c r="T502" i="1"/>
  <c r="H502" i="1"/>
  <c r="A502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P501" i="1"/>
  <c r="AO501" i="1"/>
  <c r="AN501" i="1"/>
  <c r="AM501" i="1"/>
  <c r="AL501" i="1"/>
  <c r="AQ501" i="1" s="1"/>
  <c r="AK501" i="1"/>
  <c r="AJ501" i="1" a="1"/>
  <c r="AJ501" i="1"/>
  <c r="AI501" i="1"/>
  <c r="AF501" i="1"/>
  <c r="AB501" i="1"/>
  <c r="Y501" i="1"/>
  <c r="T501" i="1"/>
  <c r="H501" i="1"/>
  <c r="A501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P500" i="1"/>
  <c r="AO500" i="1"/>
  <c r="AN500" i="1"/>
  <c r="AM500" i="1"/>
  <c r="AL500" i="1"/>
  <c r="AQ500" i="1" s="1"/>
  <c r="AK500" i="1"/>
  <c r="AJ500" i="1" a="1"/>
  <c r="AJ500" i="1"/>
  <c r="AI500" i="1"/>
  <c r="AF500" i="1"/>
  <c r="AB500" i="1"/>
  <c r="Y500" i="1"/>
  <c r="T500" i="1"/>
  <c r="H500" i="1"/>
  <c r="A500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Q499" i="1"/>
  <c r="AP499" i="1"/>
  <c r="AO499" i="1"/>
  <c r="AN499" i="1"/>
  <c r="AM499" i="1"/>
  <c r="AL499" i="1"/>
  <c r="AK499" i="1"/>
  <c r="AJ499" i="1" a="1"/>
  <c r="AJ499" i="1"/>
  <c r="AI499" i="1"/>
  <c r="AF499" i="1"/>
  <c r="AB499" i="1"/>
  <c r="Y499" i="1"/>
  <c r="T499" i="1"/>
  <c r="H499" i="1"/>
  <c r="A499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P498" i="1"/>
  <c r="AO498" i="1"/>
  <c r="AN498" i="1"/>
  <c r="AM498" i="1"/>
  <c r="AL498" i="1"/>
  <c r="AQ498" i="1" s="1"/>
  <c r="AK498" i="1"/>
  <c r="AJ498" i="1" a="1"/>
  <c r="AJ498" i="1"/>
  <c r="AI498" i="1"/>
  <c r="AF498" i="1"/>
  <c r="AB498" i="1"/>
  <c r="Y498" i="1"/>
  <c r="T498" i="1"/>
  <c r="H498" i="1"/>
  <c r="A498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Q497" i="1"/>
  <c r="AP497" i="1"/>
  <c r="AO497" i="1"/>
  <c r="AN497" i="1"/>
  <c r="AM497" i="1"/>
  <c r="AL497" i="1"/>
  <c r="AK497" i="1"/>
  <c r="AJ497" i="1" a="1"/>
  <c r="AJ497" i="1"/>
  <c r="AI497" i="1"/>
  <c r="AF497" i="1"/>
  <c r="AB497" i="1"/>
  <c r="Y497" i="1"/>
  <c r="T497" i="1"/>
  <c r="H497" i="1"/>
  <c r="A497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Q496" i="1"/>
  <c r="AP496" i="1"/>
  <c r="AO496" i="1"/>
  <c r="AN496" i="1"/>
  <c r="AM496" i="1"/>
  <c r="AL496" i="1"/>
  <c r="AK496" i="1"/>
  <c r="AJ496" i="1" a="1"/>
  <c r="AJ496" i="1"/>
  <c r="AI496" i="1"/>
  <c r="AF496" i="1"/>
  <c r="AB496" i="1"/>
  <c r="Y496" i="1"/>
  <c r="T496" i="1"/>
  <c r="H496" i="1"/>
  <c r="A496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Q495" i="1"/>
  <c r="AP495" i="1"/>
  <c r="AO495" i="1"/>
  <c r="AN495" i="1"/>
  <c r="AM495" i="1"/>
  <c r="AL495" i="1"/>
  <c r="AK495" i="1"/>
  <c r="AJ495" i="1" a="1"/>
  <c r="AJ495" i="1"/>
  <c r="AI495" i="1"/>
  <c r="AF495" i="1"/>
  <c r="AB495" i="1"/>
  <c r="Y495" i="1"/>
  <c r="T495" i="1"/>
  <c r="H495" i="1"/>
  <c r="A495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Q494" i="1"/>
  <c r="AP494" i="1"/>
  <c r="AO494" i="1"/>
  <c r="AN494" i="1"/>
  <c r="AM494" i="1"/>
  <c r="AL494" i="1"/>
  <c r="AK494" i="1"/>
  <c r="AJ494" i="1" a="1"/>
  <c r="AJ494" i="1"/>
  <c r="AI494" i="1"/>
  <c r="AF494" i="1"/>
  <c r="AB494" i="1"/>
  <c r="Y494" i="1"/>
  <c r="T494" i="1"/>
  <c r="H494" i="1"/>
  <c r="A494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Q493" i="1"/>
  <c r="AP493" i="1"/>
  <c r="AO493" i="1"/>
  <c r="AN493" i="1"/>
  <c r="AM493" i="1"/>
  <c r="AL493" i="1"/>
  <c r="AK493" i="1"/>
  <c r="AJ493" i="1" a="1"/>
  <c r="AJ493" i="1"/>
  <c r="AI493" i="1"/>
  <c r="AF493" i="1"/>
  <c r="AB493" i="1"/>
  <c r="Y493" i="1"/>
  <c r="T493" i="1"/>
  <c r="H493" i="1"/>
  <c r="A493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Q492" i="1"/>
  <c r="AP492" i="1"/>
  <c r="AO492" i="1"/>
  <c r="AN492" i="1"/>
  <c r="AM492" i="1"/>
  <c r="AL492" i="1"/>
  <c r="AK492" i="1"/>
  <c r="AJ492" i="1" a="1"/>
  <c r="AJ492" i="1"/>
  <c r="AI492" i="1"/>
  <c r="AF492" i="1"/>
  <c r="AB492" i="1"/>
  <c r="Y492" i="1"/>
  <c r="T492" i="1"/>
  <c r="H492" i="1"/>
  <c r="A492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P491" i="1"/>
  <c r="AO491" i="1"/>
  <c r="AN491" i="1"/>
  <c r="AM491" i="1"/>
  <c r="AL491" i="1"/>
  <c r="AQ491" i="1" s="1"/>
  <c r="AK491" i="1"/>
  <c r="AJ491" i="1" a="1"/>
  <c r="AJ491" i="1"/>
  <c r="AI491" i="1"/>
  <c r="AF491" i="1"/>
  <c r="AB491" i="1"/>
  <c r="Y491" i="1"/>
  <c r="T491" i="1"/>
  <c r="H491" i="1"/>
  <c r="A491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Q490" i="1"/>
  <c r="AP490" i="1"/>
  <c r="AO490" i="1"/>
  <c r="AN490" i="1"/>
  <c r="AM490" i="1"/>
  <c r="AL490" i="1"/>
  <c r="AK490" i="1"/>
  <c r="AJ490" i="1" a="1"/>
  <c r="AJ490" i="1"/>
  <c r="AI490" i="1"/>
  <c r="AF490" i="1"/>
  <c r="AB490" i="1"/>
  <c r="Y490" i="1"/>
  <c r="T490" i="1"/>
  <c r="H490" i="1"/>
  <c r="A490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P489" i="1"/>
  <c r="AO489" i="1"/>
  <c r="AN489" i="1"/>
  <c r="AM489" i="1"/>
  <c r="AL489" i="1"/>
  <c r="AQ489" i="1" s="1"/>
  <c r="AK489" i="1"/>
  <c r="AJ489" i="1" a="1"/>
  <c r="AJ489" i="1"/>
  <c r="AI489" i="1"/>
  <c r="AF489" i="1"/>
  <c r="AB489" i="1"/>
  <c r="Y489" i="1"/>
  <c r="T489" i="1"/>
  <c r="H489" i="1"/>
  <c r="A489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Q488" i="1"/>
  <c r="AP488" i="1"/>
  <c r="AO488" i="1"/>
  <c r="AN488" i="1"/>
  <c r="AM488" i="1"/>
  <c r="AL488" i="1"/>
  <c r="AK488" i="1"/>
  <c r="AJ488" i="1" a="1"/>
  <c r="AJ488" i="1"/>
  <c r="AI488" i="1"/>
  <c r="AF488" i="1"/>
  <c r="AB488" i="1"/>
  <c r="Y488" i="1"/>
  <c r="T488" i="1"/>
  <c r="H488" i="1"/>
  <c r="A488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Q487" i="1"/>
  <c r="AP487" i="1"/>
  <c r="AO487" i="1"/>
  <c r="AN487" i="1"/>
  <c r="AM487" i="1"/>
  <c r="AL487" i="1"/>
  <c r="AK487" i="1"/>
  <c r="AJ487" i="1" a="1"/>
  <c r="AJ487" i="1"/>
  <c r="AI487" i="1"/>
  <c r="AF487" i="1"/>
  <c r="AB487" i="1"/>
  <c r="Y487" i="1"/>
  <c r="T487" i="1"/>
  <c r="H487" i="1"/>
  <c r="A487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P486" i="1"/>
  <c r="AO486" i="1"/>
  <c r="AN486" i="1"/>
  <c r="AQ486" i="1" s="1"/>
  <c r="AM486" i="1"/>
  <c r="AL486" i="1"/>
  <c r="AK486" i="1"/>
  <c r="AJ486" i="1" a="1"/>
  <c r="AJ486" i="1"/>
  <c r="AI486" i="1"/>
  <c r="AF486" i="1"/>
  <c r="AB486" i="1"/>
  <c r="Y486" i="1"/>
  <c r="T486" i="1"/>
  <c r="H486" i="1"/>
  <c r="A486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P485" i="1"/>
  <c r="AO485" i="1"/>
  <c r="AN485" i="1"/>
  <c r="AM485" i="1"/>
  <c r="AL485" i="1"/>
  <c r="AQ485" i="1" s="1"/>
  <c r="AK485" i="1"/>
  <c r="AJ485" i="1" a="1"/>
  <c r="AJ485" i="1"/>
  <c r="AI485" i="1"/>
  <c r="AF485" i="1"/>
  <c r="AB485" i="1"/>
  <c r="Y485" i="1"/>
  <c r="T485" i="1"/>
  <c r="H485" i="1"/>
  <c r="A485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P484" i="1"/>
  <c r="AO484" i="1"/>
  <c r="AN484" i="1"/>
  <c r="AM484" i="1"/>
  <c r="AL484" i="1"/>
  <c r="AQ484" i="1" s="1"/>
  <c r="AK484" i="1"/>
  <c r="AJ484" i="1" a="1"/>
  <c r="AJ484" i="1"/>
  <c r="AI484" i="1"/>
  <c r="AF484" i="1"/>
  <c r="AB484" i="1"/>
  <c r="Y484" i="1"/>
  <c r="T484" i="1"/>
  <c r="H484" i="1"/>
  <c r="A484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Q483" i="1"/>
  <c r="AP483" i="1"/>
  <c r="AO483" i="1"/>
  <c r="AN483" i="1"/>
  <c r="AM483" i="1"/>
  <c r="AL483" i="1"/>
  <c r="AK483" i="1"/>
  <c r="AJ483" i="1" a="1"/>
  <c r="AJ483" i="1"/>
  <c r="AI483" i="1"/>
  <c r="AF483" i="1"/>
  <c r="AB483" i="1"/>
  <c r="Y483" i="1"/>
  <c r="T483" i="1"/>
  <c r="H483" i="1"/>
  <c r="A483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P482" i="1"/>
  <c r="AO482" i="1"/>
  <c r="AN482" i="1"/>
  <c r="AM482" i="1"/>
  <c r="AL482" i="1"/>
  <c r="AQ482" i="1" s="1"/>
  <c r="AK482" i="1"/>
  <c r="AJ482" i="1" a="1"/>
  <c r="AJ482" i="1"/>
  <c r="AI482" i="1"/>
  <c r="AF482" i="1"/>
  <c r="AB482" i="1"/>
  <c r="Y482" i="1"/>
  <c r="T482" i="1"/>
  <c r="H482" i="1"/>
  <c r="A482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Q481" i="1"/>
  <c r="AP481" i="1"/>
  <c r="AO481" i="1"/>
  <c r="AN481" i="1"/>
  <c r="AM481" i="1"/>
  <c r="AL481" i="1"/>
  <c r="AK481" i="1"/>
  <c r="AJ481" i="1" a="1"/>
  <c r="AJ481" i="1"/>
  <c r="AI481" i="1"/>
  <c r="AF481" i="1"/>
  <c r="AB481" i="1"/>
  <c r="Y481" i="1"/>
  <c r="T481" i="1"/>
  <c r="H481" i="1"/>
  <c r="A481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Q480" i="1"/>
  <c r="AP480" i="1"/>
  <c r="AO480" i="1"/>
  <c r="AN480" i="1"/>
  <c r="AM480" i="1"/>
  <c r="AL480" i="1"/>
  <c r="AK480" i="1"/>
  <c r="AJ480" i="1" a="1"/>
  <c r="AJ480" i="1"/>
  <c r="AI480" i="1"/>
  <c r="AF480" i="1"/>
  <c r="AB480" i="1"/>
  <c r="Y480" i="1"/>
  <c r="T480" i="1"/>
  <c r="H480" i="1"/>
  <c r="A480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Q479" i="1"/>
  <c r="AP479" i="1"/>
  <c r="AO479" i="1"/>
  <c r="AN479" i="1"/>
  <c r="AM479" i="1"/>
  <c r="AL479" i="1"/>
  <c r="AK479" i="1"/>
  <c r="AJ479" i="1" a="1"/>
  <c r="AJ479" i="1"/>
  <c r="AI479" i="1"/>
  <c r="AF479" i="1"/>
  <c r="AB479" i="1"/>
  <c r="Y479" i="1"/>
  <c r="T479" i="1"/>
  <c r="H479" i="1"/>
  <c r="A479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Q478" i="1"/>
  <c r="AP478" i="1"/>
  <c r="AO478" i="1"/>
  <c r="AN478" i="1"/>
  <c r="AM478" i="1"/>
  <c r="AL478" i="1"/>
  <c r="AK478" i="1"/>
  <c r="AJ478" i="1" a="1"/>
  <c r="AJ478" i="1"/>
  <c r="AI478" i="1"/>
  <c r="AF478" i="1"/>
  <c r="AB478" i="1"/>
  <c r="Y478" i="1"/>
  <c r="T478" i="1"/>
  <c r="H478" i="1"/>
  <c r="A478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S477" i="1"/>
  <c r="AQ477" i="1"/>
  <c r="AP477" i="1"/>
  <c r="AO477" i="1"/>
  <c r="AN477" i="1"/>
  <c r="AM477" i="1"/>
  <c r="AL477" i="1"/>
  <c r="AK477" i="1"/>
  <c r="AJ477" i="1" a="1"/>
  <c r="AJ477" i="1"/>
  <c r="AI477" i="1"/>
  <c r="AF477" i="1"/>
  <c r="AB477" i="1"/>
  <c r="Y477" i="1"/>
  <c r="T477" i="1"/>
  <c r="H477" i="1"/>
  <c r="A477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S476" i="1"/>
  <c r="AQ476" i="1"/>
  <c r="AP476" i="1"/>
  <c r="AO476" i="1"/>
  <c r="AN476" i="1"/>
  <c r="AM476" i="1"/>
  <c r="AL476" i="1"/>
  <c r="AK476" i="1"/>
  <c r="AJ476" i="1" a="1"/>
  <c r="AJ476" i="1"/>
  <c r="AI476" i="1"/>
  <c r="AF476" i="1"/>
  <c r="AB476" i="1"/>
  <c r="Y476" i="1"/>
  <c r="T476" i="1"/>
  <c r="H476" i="1"/>
  <c r="A476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S475" i="1"/>
  <c r="AQ475" i="1"/>
  <c r="AP475" i="1"/>
  <c r="AO475" i="1"/>
  <c r="AN475" i="1"/>
  <c r="AM475" i="1"/>
  <c r="AL475" i="1"/>
  <c r="AK475" i="1"/>
  <c r="AJ475" i="1" a="1"/>
  <c r="AJ475" i="1"/>
  <c r="AI475" i="1"/>
  <c r="AF475" i="1"/>
  <c r="AB475" i="1"/>
  <c r="Y475" i="1"/>
  <c r="T475" i="1"/>
  <c r="H475" i="1"/>
  <c r="A475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S474" i="1"/>
  <c r="AP474" i="1"/>
  <c r="AO474" i="1"/>
  <c r="AN474" i="1"/>
  <c r="AQ474" i="1" s="1"/>
  <c r="AM474" i="1"/>
  <c r="AL474" i="1"/>
  <c r="AK474" i="1"/>
  <c r="AJ474" i="1" a="1"/>
  <c r="AJ474" i="1"/>
  <c r="AI474" i="1"/>
  <c r="AF474" i="1"/>
  <c r="AB474" i="1"/>
  <c r="Y474" i="1"/>
  <c r="T474" i="1"/>
  <c r="H474" i="1"/>
  <c r="A474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S473" i="1"/>
  <c r="AP473" i="1"/>
  <c r="AO473" i="1"/>
  <c r="AN473" i="1"/>
  <c r="AM473" i="1"/>
  <c r="AL473" i="1"/>
  <c r="AQ473" i="1" s="1"/>
  <c r="AK473" i="1"/>
  <c r="AJ473" i="1" a="1"/>
  <c r="AJ473" i="1"/>
  <c r="AI473" i="1"/>
  <c r="AF473" i="1"/>
  <c r="AB473" i="1"/>
  <c r="Y473" i="1"/>
  <c r="T473" i="1"/>
  <c r="H473" i="1"/>
  <c r="A473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S472" i="1"/>
  <c r="AP472" i="1"/>
  <c r="AO472" i="1"/>
  <c r="AN472" i="1"/>
  <c r="AM472" i="1"/>
  <c r="AL472" i="1"/>
  <c r="AQ472" i="1" s="1"/>
  <c r="AK472" i="1"/>
  <c r="AJ472" i="1" a="1"/>
  <c r="AJ472" i="1"/>
  <c r="AI472" i="1"/>
  <c r="AF472" i="1"/>
  <c r="AB472" i="1"/>
  <c r="Y472" i="1"/>
  <c r="T472" i="1"/>
  <c r="H472" i="1"/>
  <c r="A472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S471" i="1"/>
  <c r="AQ471" i="1"/>
  <c r="AP471" i="1"/>
  <c r="AO471" i="1"/>
  <c r="AN471" i="1"/>
  <c r="AM471" i="1"/>
  <c r="AL471" i="1"/>
  <c r="AK471" i="1"/>
  <c r="AJ471" i="1" a="1"/>
  <c r="AJ471" i="1"/>
  <c r="AI471" i="1"/>
  <c r="AF471" i="1"/>
  <c r="AB471" i="1"/>
  <c r="Y471" i="1"/>
  <c r="T471" i="1"/>
  <c r="H471" i="1"/>
  <c r="A471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S470" i="1"/>
  <c r="AQ470" i="1"/>
  <c r="AP470" i="1"/>
  <c r="AO470" i="1"/>
  <c r="AN470" i="1"/>
  <c r="AM470" i="1"/>
  <c r="AL470" i="1"/>
  <c r="AK470" i="1"/>
  <c r="AJ470" i="1" a="1"/>
  <c r="AJ470" i="1"/>
  <c r="AI470" i="1"/>
  <c r="AF470" i="1"/>
  <c r="AB470" i="1"/>
  <c r="Y470" i="1"/>
  <c r="T470" i="1"/>
  <c r="H470" i="1"/>
  <c r="A470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S469" i="1"/>
  <c r="AQ469" i="1"/>
  <c r="AP469" i="1"/>
  <c r="AO469" i="1"/>
  <c r="AN469" i="1"/>
  <c r="AM469" i="1"/>
  <c r="AL469" i="1"/>
  <c r="AK469" i="1"/>
  <c r="AJ469" i="1" a="1"/>
  <c r="AJ469" i="1"/>
  <c r="AI469" i="1"/>
  <c r="AF469" i="1"/>
  <c r="AB469" i="1"/>
  <c r="Y469" i="1"/>
  <c r="T469" i="1"/>
  <c r="H469" i="1"/>
  <c r="A469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S468" i="1"/>
  <c r="AQ468" i="1"/>
  <c r="AP468" i="1"/>
  <c r="AO468" i="1"/>
  <c r="AN468" i="1"/>
  <c r="AM468" i="1"/>
  <c r="AL468" i="1"/>
  <c r="AK468" i="1"/>
  <c r="AJ468" i="1" a="1"/>
  <c r="AJ468" i="1"/>
  <c r="AI468" i="1"/>
  <c r="AF468" i="1"/>
  <c r="AB468" i="1"/>
  <c r="Y468" i="1"/>
  <c r="T468" i="1"/>
  <c r="H468" i="1"/>
  <c r="A468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S467" i="1"/>
  <c r="AQ467" i="1"/>
  <c r="AP467" i="1"/>
  <c r="AO467" i="1"/>
  <c r="AN467" i="1"/>
  <c r="AM467" i="1"/>
  <c r="AL467" i="1"/>
  <c r="AK467" i="1"/>
  <c r="AJ467" i="1" a="1"/>
  <c r="AJ467" i="1"/>
  <c r="AI467" i="1"/>
  <c r="AF467" i="1"/>
  <c r="AB467" i="1"/>
  <c r="Y467" i="1"/>
  <c r="T467" i="1"/>
  <c r="H467" i="1"/>
  <c r="A467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S466" i="1"/>
  <c r="AP466" i="1"/>
  <c r="AO466" i="1"/>
  <c r="AN466" i="1"/>
  <c r="AQ466" i="1" s="1"/>
  <c r="AM466" i="1"/>
  <c r="AL466" i="1"/>
  <c r="AK466" i="1"/>
  <c r="AJ466" i="1" a="1"/>
  <c r="AJ466" i="1"/>
  <c r="AI466" i="1"/>
  <c r="AF466" i="1"/>
  <c r="AB466" i="1"/>
  <c r="Y466" i="1"/>
  <c r="T466" i="1"/>
  <c r="H466" i="1"/>
  <c r="A466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S465" i="1"/>
  <c r="AP465" i="1"/>
  <c r="AO465" i="1"/>
  <c r="AN465" i="1"/>
  <c r="AM465" i="1"/>
  <c r="AL465" i="1"/>
  <c r="AQ465" i="1" s="1"/>
  <c r="AK465" i="1"/>
  <c r="AJ465" i="1" a="1"/>
  <c r="AJ465" i="1"/>
  <c r="AI465" i="1"/>
  <c r="AF465" i="1"/>
  <c r="AB465" i="1"/>
  <c r="Y465" i="1"/>
  <c r="T465" i="1"/>
  <c r="H465" i="1"/>
  <c r="A465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S464" i="1"/>
  <c r="AP464" i="1"/>
  <c r="AO464" i="1"/>
  <c r="AN464" i="1"/>
  <c r="AM464" i="1"/>
  <c r="AL464" i="1"/>
  <c r="AQ464" i="1" s="1"/>
  <c r="AK464" i="1"/>
  <c r="AJ464" i="1" a="1"/>
  <c r="AJ464" i="1"/>
  <c r="AI464" i="1"/>
  <c r="AF464" i="1"/>
  <c r="AB464" i="1"/>
  <c r="Y464" i="1"/>
  <c r="T464" i="1"/>
  <c r="H464" i="1"/>
  <c r="A464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S463" i="1"/>
  <c r="AQ463" i="1"/>
  <c r="AP463" i="1"/>
  <c r="AO463" i="1"/>
  <c r="AN463" i="1"/>
  <c r="AM463" i="1"/>
  <c r="AL463" i="1"/>
  <c r="AK463" i="1"/>
  <c r="AJ463" i="1" a="1"/>
  <c r="AJ463" i="1"/>
  <c r="AI463" i="1"/>
  <c r="AF463" i="1"/>
  <c r="AB463" i="1"/>
  <c r="Y463" i="1"/>
  <c r="T463" i="1"/>
  <c r="H463" i="1"/>
  <c r="A463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S462" i="1"/>
  <c r="AQ462" i="1"/>
  <c r="AP462" i="1"/>
  <c r="AO462" i="1"/>
  <c r="AN462" i="1"/>
  <c r="AM462" i="1"/>
  <c r="AL462" i="1"/>
  <c r="AK462" i="1"/>
  <c r="AJ462" i="1" a="1"/>
  <c r="AJ462" i="1"/>
  <c r="AI462" i="1"/>
  <c r="AF462" i="1"/>
  <c r="AB462" i="1"/>
  <c r="Y462" i="1"/>
  <c r="T462" i="1"/>
  <c r="H462" i="1"/>
  <c r="A462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S461" i="1"/>
  <c r="AQ461" i="1"/>
  <c r="AP461" i="1"/>
  <c r="AO461" i="1"/>
  <c r="AN461" i="1"/>
  <c r="AM461" i="1"/>
  <c r="AL461" i="1"/>
  <c r="AK461" i="1"/>
  <c r="AJ461" i="1" a="1"/>
  <c r="AJ461" i="1"/>
  <c r="AI461" i="1"/>
  <c r="AF461" i="1"/>
  <c r="AB461" i="1"/>
  <c r="Y461" i="1"/>
  <c r="T461" i="1"/>
  <c r="H461" i="1"/>
  <c r="A461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S460" i="1"/>
  <c r="AQ460" i="1"/>
  <c r="AP460" i="1"/>
  <c r="AO460" i="1"/>
  <c r="AN460" i="1"/>
  <c r="AM460" i="1"/>
  <c r="AL460" i="1"/>
  <c r="AK460" i="1"/>
  <c r="AJ460" i="1" a="1"/>
  <c r="AJ460" i="1"/>
  <c r="AI460" i="1"/>
  <c r="AF460" i="1"/>
  <c r="AB460" i="1"/>
  <c r="Y460" i="1"/>
  <c r="T460" i="1"/>
  <c r="H460" i="1"/>
  <c r="A460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S459" i="1"/>
  <c r="AQ459" i="1"/>
  <c r="AP459" i="1"/>
  <c r="AO459" i="1"/>
  <c r="AN459" i="1"/>
  <c r="AM459" i="1"/>
  <c r="AL459" i="1"/>
  <c r="AK459" i="1"/>
  <c r="AJ459" i="1" a="1"/>
  <c r="AJ459" i="1"/>
  <c r="AI459" i="1"/>
  <c r="AF459" i="1"/>
  <c r="AB459" i="1"/>
  <c r="Y459" i="1"/>
  <c r="T459" i="1"/>
  <c r="H459" i="1"/>
  <c r="A459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S458" i="1"/>
  <c r="AQ458" i="1"/>
  <c r="AP458" i="1"/>
  <c r="AO458" i="1"/>
  <c r="AN458" i="1"/>
  <c r="AM458" i="1"/>
  <c r="AL458" i="1"/>
  <c r="AK458" i="1"/>
  <c r="AJ458" i="1" a="1"/>
  <c r="AJ458" i="1"/>
  <c r="AI458" i="1"/>
  <c r="AF458" i="1"/>
  <c r="AB458" i="1"/>
  <c r="Y458" i="1"/>
  <c r="T458" i="1"/>
  <c r="H458" i="1"/>
  <c r="A458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S457" i="1"/>
  <c r="AP457" i="1"/>
  <c r="AO457" i="1"/>
  <c r="AN457" i="1"/>
  <c r="AM457" i="1"/>
  <c r="AL457" i="1"/>
  <c r="AQ457" i="1" s="1"/>
  <c r="AK457" i="1"/>
  <c r="AJ457" i="1" a="1"/>
  <c r="AJ457" i="1"/>
  <c r="AI457" i="1"/>
  <c r="AF457" i="1"/>
  <c r="AB457" i="1"/>
  <c r="Y457" i="1"/>
  <c r="T457" i="1"/>
  <c r="H457" i="1"/>
  <c r="A457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S456" i="1"/>
  <c r="AP456" i="1"/>
  <c r="AO456" i="1"/>
  <c r="AN456" i="1"/>
  <c r="AM456" i="1"/>
  <c r="AL456" i="1"/>
  <c r="AQ456" i="1" s="1"/>
  <c r="AK456" i="1"/>
  <c r="AJ456" i="1" a="1"/>
  <c r="AJ456" i="1"/>
  <c r="AI456" i="1"/>
  <c r="AF456" i="1"/>
  <c r="AB456" i="1"/>
  <c r="Y456" i="1"/>
  <c r="T456" i="1"/>
  <c r="H456" i="1"/>
  <c r="A456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S455" i="1"/>
  <c r="AQ455" i="1"/>
  <c r="AP455" i="1"/>
  <c r="AO455" i="1"/>
  <c r="AN455" i="1"/>
  <c r="AM455" i="1"/>
  <c r="AL455" i="1"/>
  <c r="AK455" i="1"/>
  <c r="AJ455" i="1" a="1"/>
  <c r="AJ455" i="1"/>
  <c r="AI455" i="1"/>
  <c r="AF455" i="1"/>
  <c r="AB455" i="1"/>
  <c r="Y455" i="1"/>
  <c r="T455" i="1"/>
  <c r="H455" i="1"/>
  <c r="A455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S454" i="1"/>
  <c r="AQ454" i="1"/>
  <c r="AP454" i="1"/>
  <c r="AO454" i="1"/>
  <c r="AN454" i="1"/>
  <c r="AM454" i="1"/>
  <c r="AL454" i="1"/>
  <c r="AK454" i="1"/>
  <c r="AJ454" i="1" a="1"/>
  <c r="AJ454" i="1"/>
  <c r="AI454" i="1"/>
  <c r="AF454" i="1"/>
  <c r="AB454" i="1"/>
  <c r="Y454" i="1"/>
  <c r="T454" i="1"/>
  <c r="H454" i="1"/>
  <c r="A454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S453" i="1"/>
  <c r="AQ453" i="1"/>
  <c r="AP453" i="1"/>
  <c r="AO453" i="1"/>
  <c r="AN453" i="1"/>
  <c r="AM453" i="1"/>
  <c r="AL453" i="1"/>
  <c r="AK453" i="1"/>
  <c r="AJ453" i="1" a="1"/>
  <c r="AJ453" i="1"/>
  <c r="AI453" i="1"/>
  <c r="AF453" i="1"/>
  <c r="AB453" i="1"/>
  <c r="Y453" i="1"/>
  <c r="T453" i="1"/>
  <c r="H453" i="1"/>
  <c r="A453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S452" i="1"/>
  <c r="AQ452" i="1"/>
  <c r="AP452" i="1"/>
  <c r="AO452" i="1"/>
  <c r="AN452" i="1"/>
  <c r="AM452" i="1"/>
  <c r="AL452" i="1"/>
  <c r="AK452" i="1"/>
  <c r="AJ452" i="1" a="1"/>
  <c r="AJ452" i="1"/>
  <c r="AI452" i="1"/>
  <c r="AF452" i="1"/>
  <c r="AB452" i="1"/>
  <c r="Y452" i="1"/>
  <c r="T452" i="1"/>
  <c r="H452" i="1"/>
  <c r="A452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S451" i="1"/>
  <c r="AQ451" i="1"/>
  <c r="AP451" i="1"/>
  <c r="AO451" i="1"/>
  <c r="AN451" i="1"/>
  <c r="AM451" i="1"/>
  <c r="AL451" i="1"/>
  <c r="AK451" i="1"/>
  <c r="AJ451" i="1" a="1"/>
  <c r="AJ451" i="1"/>
  <c r="AI451" i="1"/>
  <c r="AF451" i="1"/>
  <c r="AB451" i="1"/>
  <c r="Y451" i="1"/>
  <c r="T451" i="1"/>
  <c r="H451" i="1"/>
  <c r="A451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S450" i="1"/>
  <c r="AQ450" i="1"/>
  <c r="AP450" i="1"/>
  <c r="AO450" i="1"/>
  <c r="AN450" i="1"/>
  <c r="AM450" i="1"/>
  <c r="AL450" i="1"/>
  <c r="AK450" i="1"/>
  <c r="AJ450" i="1" a="1"/>
  <c r="AJ450" i="1"/>
  <c r="AI450" i="1"/>
  <c r="AF450" i="1"/>
  <c r="AB450" i="1"/>
  <c r="Y450" i="1"/>
  <c r="T450" i="1"/>
  <c r="H450" i="1"/>
  <c r="A450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S449" i="1"/>
  <c r="AP449" i="1"/>
  <c r="AO449" i="1"/>
  <c r="AN449" i="1"/>
  <c r="AM449" i="1"/>
  <c r="AL449" i="1"/>
  <c r="AQ449" i="1" s="1"/>
  <c r="AK449" i="1"/>
  <c r="AJ449" i="1" a="1"/>
  <c r="AJ449" i="1"/>
  <c r="AI449" i="1"/>
  <c r="AF449" i="1"/>
  <c r="AB449" i="1"/>
  <c r="Y449" i="1"/>
  <c r="T449" i="1"/>
  <c r="H449" i="1"/>
  <c r="A449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S448" i="1"/>
  <c r="AP448" i="1"/>
  <c r="AO448" i="1"/>
  <c r="AN448" i="1"/>
  <c r="AM448" i="1"/>
  <c r="AL448" i="1"/>
  <c r="AQ448" i="1" s="1"/>
  <c r="AK448" i="1"/>
  <c r="AJ448" i="1" a="1"/>
  <c r="AJ448" i="1"/>
  <c r="AI448" i="1"/>
  <c r="AF448" i="1"/>
  <c r="AB448" i="1"/>
  <c r="Y448" i="1"/>
  <c r="T448" i="1"/>
  <c r="H448" i="1"/>
  <c r="A448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S447" i="1"/>
  <c r="AQ447" i="1"/>
  <c r="AP447" i="1"/>
  <c r="AO447" i="1"/>
  <c r="AN447" i="1"/>
  <c r="AM447" i="1"/>
  <c r="AL447" i="1"/>
  <c r="AK447" i="1"/>
  <c r="AJ447" i="1" a="1"/>
  <c r="AJ447" i="1"/>
  <c r="AI447" i="1"/>
  <c r="AF447" i="1"/>
  <c r="AB447" i="1"/>
  <c r="Y447" i="1"/>
  <c r="T447" i="1"/>
  <c r="H447" i="1"/>
  <c r="A447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S446" i="1"/>
  <c r="AQ446" i="1"/>
  <c r="AP446" i="1"/>
  <c r="AO446" i="1"/>
  <c r="AN446" i="1"/>
  <c r="AM446" i="1"/>
  <c r="AL446" i="1"/>
  <c r="AK446" i="1"/>
  <c r="AJ446" i="1" a="1"/>
  <c r="AJ446" i="1"/>
  <c r="AI446" i="1"/>
  <c r="AF446" i="1"/>
  <c r="AB446" i="1"/>
  <c r="Y446" i="1"/>
  <c r="T446" i="1"/>
  <c r="H446" i="1"/>
  <c r="A446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S445" i="1"/>
  <c r="AQ445" i="1"/>
  <c r="AP445" i="1"/>
  <c r="AO445" i="1"/>
  <c r="AN445" i="1"/>
  <c r="AM445" i="1"/>
  <c r="AL445" i="1"/>
  <c r="AK445" i="1"/>
  <c r="AJ445" i="1" a="1"/>
  <c r="AJ445" i="1"/>
  <c r="AI445" i="1"/>
  <c r="AF445" i="1"/>
  <c r="AB445" i="1"/>
  <c r="Y445" i="1"/>
  <c r="T445" i="1"/>
  <c r="H445" i="1"/>
  <c r="A445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S444" i="1"/>
  <c r="AQ444" i="1"/>
  <c r="AP444" i="1"/>
  <c r="AO444" i="1"/>
  <c r="AN444" i="1"/>
  <c r="AM444" i="1"/>
  <c r="AL444" i="1"/>
  <c r="AK444" i="1"/>
  <c r="AJ444" i="1" a="1"/>
  <c r="AJ444" i="1"/>
  <c r="AI444" i="1"/>
  <c r="AF444" i="1"/>
  <c r="AB444" i="1"/>
  <c r="Y444" i="1"/>
  <c r="T444" i="1"/>
  <c r="H444" i="1"/>
  <c r="A444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S443" i="1"/>
  <c r="AQ443" i="1"/>
  <c r="AP443" i="1"/>
  <c r="AO443" i="1"/>
  <c r="AN443" i="1"/>
  <c r="AM443" i="1"/>
  <c r="AL443" i="1"/>
  <c r="AK443" i="1"/>
  <c r="AJ443" i="1" a="1"/>
  <c r="AJ443" i="1"/>
  <c r="AI443" i="1"/>
  <c r="AF443" i="1"/>
  <c r="AB443" i="1"/>
  <c r="Y443" i="1"/>
  <c r="T443" i="1"/>
  <c r="H443" i="1"/>
  <c r="A443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S442" i="1"/>
  <c r="AQ442" i="1"/>
  <c r="AP442" i="1"/>
  <c r="AO442" i="1"/>
  <c r="AN442" i="1"/>
  <c r="AM442" i="1"/>
  <c r="AL442" i="1"/>
  <c r="AK442" i="1"/>
  <c r="AJ442" i="1" a="1"/>
  <c r="AJ442" i="1"/>
  <c r="AI442" i="1"/>
  <c r="AF442" i="1"/>
  <c r="AB442" i="1"/>
  <c r="Y442" i="1"/>
  <c r="T442" i="1"/>
  <c r="H442" i="1"/>
  <c r="A442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S441" i="1"/>
  <c r="AP441" i="1"/>
  <c r="AO441" i="1"/>
  <c r="AN441" i="1"/>
  <c r="AM441" i="1"/>
  <c r="AL441" i="1"/>
  <c r="AQ441" i="1" s="1"/>
  <c r="AK441" i="1"/>
  <c r="AJ441" i="1" a="1"/>
  <c r="AJ441" i="1"/>
  <c r="AI441" i="1"/>
  <c r="AF441" i="1"/>
  <c r="AB441" i="1"/>
  <c r="Y441" i="1"/>
  <c r="T441" i="1"/>
  <c r="H441" i="1"/>
  <c r="A441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S440" i="1"/>
  <c r="AP440" i="1"/>
  <c r="AO440" i="1"/>
  <c r="AN440" i="1"/>
  <c r="AM440" i="1"/>
  <c r="AL440" i="1"/>
  <c r="AQ440" i="1" s="1"/>
  <c r="AK440" i="1"/>
  <c r="AJ440" i="1" a="1"/>
  <c r="AJ440" i="1"/>
  <c r="AI440" i="1"/>
  <c r="AF440" i="1"/>
  <c r="AB440" i="1"/>
  <c r="Y440" i="1"/>
  <c r="T440" i="1"/>
  <c r="H440" i="1"/>
  <c r="A440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S439" i="1"/>
  <c r="AQ439" i="1"/>
  <c r="AP439" i="1"/>
  <c r="AO439" i="1"/>
  <c r="AN439" i="1"/>
  <c r="AM439" i="1"/>
  <c r="AL439" i="1"/>
  <c r="AK439" i="1"/>
  <c r="AJ439" i="1" a="1"/>
  <c r="AJ439" i="1"/>
  <c r="AI439" i="1"/>
  <c r="AF439" i="1"/>
  <c r="AB439" i="1"/>
  <c r="Y439" i="1"/>
  <c r="T439" i="1"/>
  <c r="H439" i="1"/>
  <c r="A439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S438" i="1"/>
  <c r="AQ438" i="1"/>
  <c r="AP438" i="1"/>
  <c r="AO438" i="1"/>
  <c r="AN438" i="1"/>
  <c r="AM438" i="1"/>
  <c r="AL438" i="1"/>
  <c r="AK438" i="1"/>
  <c r="AJ438" i="1" a="1"/>
  <c r="AJ438" i="1"/>
  <c r="AI438" i="1"/>
  <c r="AF438" i="1"/>
  <c r="AB438" i="1"/>
  <c r="Y438" i="1"/>
  <c r="T438" i="1"/>
  <c r="H438" i="1"/>
  <c r="A438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S437" i="1"/>
  <c r="AQ437" i="1"/>
  <c r="AP437" i="1"/>
  <c r="AO437" i="1"/>
  <c r="AN437" i="1"/>
  <c r="AM437" i="1"/>
  <c r="AL437" i="1"/>
  <c r="AK437" i="1"/>
  <c r="AJ437" i="1" a="1"/>
  <c r="AJ437" i="1"/>
  <c r="AI437" i="1"/>
  <c r="AF437" i="1"/>
  <c r="AB437" i="1"/>
  <c r="Y437" i="1"/>
  <c r="T437" i="1"/>
  <c r="H437" i="1"/>
  <c r="A437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S436" i="1"/>
  <c r="AQ436" i="1"/>
  <c r="AP436" i="1"/>
  <c r="AO436" i="1"/>
  <c r="AN436" i="1"/>
  <c r="AM436" i="1"/>
  <c r="AL436" i="1"/>
  <c r="AK436" i="1"/>
  <c r="AJ436" i="1" a="1"/>
  <c r="AJ436" i="1"/>
  <c r="AI436" i="1"/>
  <c r="AF436" i="1"/>
  <c r="AB436" i="1"/>
  <c r="Y436" i="1"/>
  <c r="T436" i="1"/>
  <c r="H436" i="1"/>
  <c r="A436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S435" i="1"/>
  <c r="AQ435" i="1"/>
  <c r="AP435" i="1"/>
  <c r="AO435" i="1"/>
  <c r="AN435" i="1"/>
  <c r="AM435" i="1"/>
  <c r="AL435" i="1"/>
  <c r="AK435" i="1"/>
  <c r="AJ435" i="1" a="1"/>
  <c r="AJ435" i="1"/>
  <c r="AI435" i="1"/>
  <c r="AF435" i="1"/>
  <c r="AB435" i="1"/>
  <c r="Y435" i="1"/>
  <c r="T435" i="1"/>
  <c r="H435" i="1"/>
  <c r="A435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S434" i="1"/>
  <c r="AQ434" i="1"/>
  <c r="AP434" i="1"/>
  <c r="AO434" i="1"/>
  <c r="AN434" i="1"/>
  <c r="AM434" i="1"/>
  <c r="AL434" i="1"/>
  <c r="AK434" i="1"/>
  <c r="AJ434" i="1" a="1"/>
  <c r="AJ434" i="1"/>
  <c r="AI434" i="1"/>
  <c r="AF434" i="1"/>
  <c r="AB434" i="1"/>
  <c r="Y434" i="1"/>
  <c r="T434" i="1"/>
  <c r="H434" i="1"/>
  <c r="A434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S433" i="1"/>
  <c r="AP433" i="1"/>
  <c r="AO433" i="1"/>
  <c r="AN433" i="1"/>
  <c r="AM433" i="1"/>
  <c r="AL433" i="1"/>
  <c r="AQ433" i="1" s="1"/>
  <c r="AK433" i="1"/>
  <c r="AJ433" i="1" a="1"/>
  <c r="AJ433" i="1"/>
  <c r="AI433" i="1"/>
  <c r="AF433" i="1"/>
  <c r="AB433" i="1"/>
  <c r="Y433" i="1"/>
  <c r="T433" i="1"/>
  <c r="H433" i="1"/>
  <c r="A433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S432" i="1"/>
  <c r="AP432" i="1"/>
  <c r="AO432" i="1"/>
  <c r="AN432" i="1"/>
  <c r="AM432" i="1"/>
  <c r="AL432" i="1"/>
  <c r="AQ432" i="1" s="1"/>
  <c r="AK432" i="1"/>
  <c r="AJ432" i="1" a="1"/>
  <c r="AJ432" i="1"/>
  <c r="AI432" i="1"/>
  <c r="AF432" i="1"/>
  <c r="AB432" i="1"/>
  <c r="Y432" i="1"/>
  <c r="T432" i="1"/>
  <c r="H432" i="1"/>
  <c r="A432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S431" i="1"/>
  <c r="AQ431" i="1"/>
  <c r="AP431" i="1"/>
  <c r="AO431" i="1"/>
  <c r="AN431" i="1"/>
  <c r="AM431" i="1"/>
  <c r="AL431" i="1"/>
  <c r="AK431" i="1"/>
  <c r="AJ431" i="1" a="1"/>
  <c r="AJ431" i="1"/>
  <c r="AI431" i="1"/>
  <c r="AF431" i="1"/>
  <c r="AB431" i="1"/>
  <c r="Y431" i="1"/>
  <c r="T431" i="1"/>
  <c r="H431" i="1"/>
  <c r="A431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S430" i="1"/>
  <c r="AQ430" i="1"/>
  <c r="AP430" i="1"/>
  <c r="AO430" i="1"/>
  <c r="AN430" i="1"/>
  <c r="AM430" i="1"/>
  <c r="AL430" i="1"/>
  <c r="AK430" i="1"/>
  <c r="AJ430" i="1" a="1"/>
  <c r="AJ430" i="1"/>
  <c r="AI430" i="1"/>
  <c r="AF430" i="1"/>
  <c r="AB430" i="1"/>
  <c r="Y430" i="1"/>
  <c r="T430" i="1"/>
  <c r="H430" i="1"/>
  <c r="A430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S429" i="1"/>
  <c r="AQ429" i="1"/>
  <c r="AP429" i="1"/>
  <c r="AO429" i="1"/>
  <c r="AN429" i="1"/>
  <c r="AM429" i="1"/>
  <c r="AL429" i="1"/>
  <c r="AK429" i="1"/>
  <c r="AJ429" i="1" a="1"/>
  <c r="AJ429" i="1"/>
  <c r="AI429" i="1"/>
  <c r="AF429" i="1"/>
  <c r="AB429" i="1"/>
  <c r="Y429" i="1"/>
  <c r="T429" i="1"/>
  <c r="H429" i="1"/>
  <c r="A429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S428" i="1"/>
  <c r="AQ428" i="1"/>
  <c r="AP428" i="1"/>
  <c r="AO428" i="1"/>
  <c r="AN428" i="1"/>
  <c r="AM428" i="1"/>
  <c r="AL428" i="1"/>
  <c r="AK428" i="1"/>
  <c r="AJ428" i="1" a="1"/>
  <c r="AJ428" i="1"/>
  <c r="AI428" i="1"/>
  <c r="AF428" i="1"/>
  <c r="AB428" i="1"/>
  <c r="Y428" i="1"/>
  <c r="T428" i="1"/>
  <c r="H428" i="1"/>
  <c r="A428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S427" i="1"/>
  <c r="AQ427" i="1"/>
  <c r="AP427" i="1"/>
  <c r="AO427" i="1"/>
  <c r="AN427" i="1"/>
  <c r="AM427" i="1"/>
  <c r="AL427" i="1"/>
  <c r="AK427" i="1"/>
  <c r="AJ427" i="1" a="1"/>
  <c r="AJ427" i="1"/>
  <c r="AI427" i="1"/>
  <c r="AF427" i="1"/>
  <c r="AB427" i="1"/>
  <c r="Y427" i="1"/>
  <c r="T427" i="1"/>
  <c r="H427" i="1"/>
  <c r="A427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S426" i="1"/>
  <c r="AQ426" i="1"/>
  <c r="AP426" i="1"/>
  <c r="AO426" i="1"/>
  <c r="AN426" i="1"/>
  <c r="AM426" i="1"/>
  <c r="AL426" i="1"/>
  <c r="AK426" i="1"/>
  <c r="AJ426" i="1" a="1"/>
  <c r="AJ426" i="1"/>
  <c r="AI426" i="1"/>
  <c r="AF426" i="1"/>
  <c r="AB426" i="1"/>
  <c r="Y426" i="1"/>
  <c r="T426" i="1"/>
  <c r="H426" i="1"/>
  <c r="A426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S425" i="1"/>
  <c r="AP425" i="1"/>
  <c r="AO425" i="1"/>
  <c r="AN425" i="1"/>
  <c r="AM425" i="1"/>
  <c r="AL425" i="1"/>
  <c r="AQ425" i="1" s="1"/>
  <c r="AK425" i="1"/>
  <c r="AJ425" i="1" a="1"/>
  <c r="AJ425" i="1"/>
  <c r="AI425" i="1"/>
  <c r="AF425" i="1"/>
  <c r="AB425" i="1"/>
  <c r="Y425" i="1"/>
  <c r="T425" i="1"/>
  <c r="H425" i="1"/>
  <c r="A425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S424" i="1"/>
  <c r="AP424" i="1"/>
  <c r="AO424" i="1"/>
  <c r="AN424" i="1"/>
  <c r="AM424" i="1"/>
  <c r="AL424" i="1"/>
  <c r="AQ424" i="1" s="1"/>
  <c r="AK424" i="1"/>
  <c r="AJ424" i="1" a="1"/>
  <c r="AJ424" i="1"/>
  <c r="AI424" i="1"/>
  <c r="AF424" i="1"/>
  <c r="AB424" i="1"/>
  <c r="Y424" i="1"/>
  <c r="T424" i="1"/>
  <c r="H424" i="1"/>
  <c r="A424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S423" i="1"/>
  <c r="AQ423" i="1"/>
  <c r="AP423" i="1"/>
  <c r="AO423" i="1"/>
  <c r="AN423" i="1"/>
  <c r="AM423" i="1"/>
  <c r="AL423" i="1"/>
  <c r="AK423" i="1"/>
  <c r="AJ423" i="1" a="1"/>
  <c r="AJ423" i="1"/>
  <c r="AI423" i="1"/>
  <c r="AF423" i="1"/>
  <c r="AB423" i="1"/>
  <c r="Y423" i="1"/>
  <c r="T423" i="1"/>
  <c r="H423" i="1"/>
  <c r="A423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S422" i="1"/>
  <c r="AQ422" i="1"/>
  <c r="AP422" i="1"/>
  <c r="AO422" i="1"/>
  <c r="AN422" i="1"/>
  <c r="AM422" i="1"/>
  <c r="AL422" i="1"/>
  <c r="AK422" i="1"/>
  <c r="AJ422" i="1" a="1"/>
  <c r="AJ422" i="1"/>
  <c r="AI422" i="1"/>
  <c r="AF422" i="1"/>
  <c r="AB422" i="1"/>
  <c r="Y422" i="1"/>
  <c r="T422" i="1"/>
  <c r="H422" i="1"/>
  <c r="A422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S421" i="1"/>
  <c r="AQ421" i="1"/>
  <c r="AP421" i="1"/>
  <c r="AO421" i="1"/>
  <c r="AN421" i="1"/>
  <c r="AM421" i="1"/>
  <c r="AL421" i="1"/>
  <c r="AK421" i="1"/>
  <c r="AJ421" i="1" a="1"/>
  <c r="AJ421" i="1"/>
  <c r="AI421" i="1"/>
  <c r="AF421" i="1"/>
  <c r="AB421" i="1"/>
  <c r="Y421" i="1"/>
  <c r="T421" i="1"/>
  <c r="H421" i="1"/>
  <c r="A421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S420" i="1"/>
  <c r="AQ420" i="1"/>
  <c r="AP420" i="1"/>
  <c r="AO420" i="1"/>
  <c r="AN420" i="1"/>
  <c r="AM420" i="1"/>
  <c r="AL420" i="1"/>
  <c r="AK420" i="1"/>
  <c r="AJ420" i="1" a="1"/>
  <c r="AJ420" i="1"/>
  <c r="AI420" i="1"/>
  <c r="AF420" i="1"/>
  <c r="AB420" i="1"/>
  <c r="Y420" i="1"/>
  <c r="T420" i="1"/>
  <c r="H420" i="1"/>
  <c r="A420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S419" i="1"/>
  <c r="AQ419" i="1"/>
  <c r="AP419" i="1"/>
  <c r="AO419" i="1"/>
  <c r="AN419" i="1"/>
  <c r="AM419" i="1"/>
  <c r="AL419" i="1"/>
  <c r="AK419" i="1"/>
  <c r="AJ419" i="1" a="1"/>
  <c r="AJ419" i="1"/>
  <c r="AI419" i="1"/>
  <c r="AF419" i="1"/>
  <c r="AB419" i="1"/>
  <c r="Y419" i="1"/>
  <c r="T419" i="1"/>
  <c r="H419" i="1"/>
  <c r="A419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S418" i="1"/>
  <c r="AQ418" i="1"/>
  <c r="AP418" i="1"/>
  <c r="AO418" i="1"/>
  <c r="AN418" i="1"/>
  <c r="AM418" i="1"/>
  <c r="AL418" i="1"/>
  <c r="AK418" i="1"/>
  <c r="AJ418" i="1" a="1"/>
  <c r="AJ418" i="1"/>
  <c r="AI418" i="1"/>
  <c r="AF418" i="1"/>
  <c r="AB418" i="1"/>
  <c r="Y418" i="1"/>
  <c r="T418" i="1"/>
  <c r="H418" i="1"/>
  <c r="A418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S417" i="1"/>
  <c r="AP417" i="1"/>
  <c r="AO417" i="1"/>
  <c r="AN417" i="1"/>
  <c r="AM417" i="1"/>
  <c r="AL417" i="1"/>
  <c r="AQ417" i="1" s="1"/>
  <c r="AK417" i="1"/>
  <c r="AJ417" i="1" a="1"/>
  <c r="AJ417" i="1"/>
  <c r="AI417" i="1"/>
  <c r="AF417" i="1"/>
  <c r="AB417" i="1"/>
  <c r="Y417" i="1"/>
  <c r="T417" i="1"/>
  <c r="H417" i="1"/>
  <c r="A417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S416" i="1"/>
  <c r="AP416" i="1"/>
  <c r="AO416" i="1"/>
  <c r="AN416" i="1"/>
  <c r="AM416" i="1"/>
  <c r="AL416" i="1"/>
  <c r="AQ416" i="1" s="1"/>
  <c r="AK416" i="1"/>
  <c r="AJ416" i="1" a="1"/>
  <c r="AJ416" i="1"/>
  <c r="AI416" i="1"/>
  <c r="AF416" i="1"/>
  <c r="AB416" i="1"/>
  <c r="Y416" i="1"/>
  <c r="T416" i="1"/>
  <c r="H416" i="1"/>
  <c r="A416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S415" i="1"/>
  <c r="AQ415" i="1"/>
  <c r="AP415" i="1"/>
  <c r="AO415" i="1"/>
  <c r="AN415" i="1"/>
  <c r="AM415" i="1"/>
  <c r="AL415" i="1"/>
  <c r="AK415" i="1"/>
  <c r="AJ415" i="1" a="1"/>
  <c r="AJ415" i="1"/>
  <c r="AI415" i="1"/>
  <c r="AF415" i="1"/>
  <c r="AB415" i="1"/>
  <c r="Y415" i="1"/>
  <c r="T415" i="1"/>
  <c r="H415" i="1"/>
  <c r="A415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S414" i="1"/>
  <c r="AQ414" i="1"/>
  <c r="AP414" i="1"/>
  <c r="AO414" i="1"/>
  <c r="AN414" i="1"/>
  <c r="AM414" i="1"/>
  <c r="AL414" i="1"/>
  <c r="AK414" i="1"/>
  <c r="AJ414" i="1" a="1"/>
  <c r="AJ414" i="1"/>
  <c r="AI414" i="1"/>
  <c r="AF414" i="1"/>
  <c r="AB414" i="1"/>
  <c r="Y414" i="1"/>
  <c r="T414" i="1"/>
  <c r="H414" i="1"/>
  <c r="A414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S413" i="1"/>
  <c r="AQ413" i="1"/>
  <c r="AP413" i="1"/>
  <c r="AO413" i="1"/>
  <c r="AN413" i="1"/>
  <c r="AM413" i="1"/>
  <c r="AL413" i="1"/>
  <c r="AK413" i="1"/>
  <c r="AJ413" i="1" a="1"/>
  <c r="AJ413" i="1"/>
  <c r="AI413" i="1"/>
  <c r="AF413" i="1"/>
  <c r="AB413" i="1"/>
  <c r="Y413" i="1"/>
  <c r="T413" i="1"/>
  <c r="H413" i="1"/>
  <c r="A413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S412" i="1"/>
  <c r="AQ412" i="1"/>
  <c r="AP412" i="1"/>
  <c r="AO412" i="1"/>
  <c r="AN412" i="1"/>
  <c r="AM412" i="1"/>
  <c r="AL412" i="1"/>
  <c r="AK412" i="1"/>
  <c r="AJ412" i="1" a="1"/>
  <c r="AJ412" i="1"/>
  <c r="AI412" i="1"/>
  <c r="AF412" i="1"/>
  <c r="AB412" i="1"/>
  <c r="Y412" i="1"/>
  <c r="T412" i="1"/>
  <c r="H412" i="1"/>
  <c r="A412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S411" i="1"/>
  <c r="AQ411" i="1"/>
  <c r="AP411" i="1"/>
  <c r="AO411" i="1"/>
  <c r="AN411" i="1"/>
  <c r="AM411" i="1"/>
  <c r="AL411" i="1"/>
  <c r="AK411" i="1"/>
  <c r="AJ411" i="1" a="1"/>
  <c r="AJ411" i="1"/>
  <c r="AI411" i="1"/>
  <c r="AF411" i="1"/>
  <c r="AB411" i="1"/>
  <c r="Y411" i="1"/>
  <c r="T411" i="1"/>
  <c r="H411" i="1"/>
  <c r="A411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S410" i="1"/>
  <c r="AQ410" i="1"/>
  <c r="AP410" i="1"/>
  <c r="AO410" i="1"/>
  <c r="AN410" i="1"/>
  <c r="AM410" i="1"/>
  <c r="AL410" i="1"/>
  <c r="AK410" i="1"/>
  <c r="AJ410" i="1" a="1"/>
  <c r="AJ410" i="1"/>
  <c r="AI410" i="1"/>
  <c r="AF410" i="1"/>
  <c r="AB410" i="1"/>
  <c r="Y410" i="1"/>
  <c r="T410" i="1"/>
  <c r="H410" i="1"/>
  <c r="A410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S409" i="1"/>
  <c r="AP409" i="1"/>
  <c r="AO409" i="1"/>
  <c r="AN409" i="1"/>
  <c r="AM409" i="1"/>
  <c r="AL409" i="1"/>
  <c r="AQ409" i="1" s="1"/>
  <c r="AK409" i="1"/>
  <c r="AJ409" i="1" a="1"/>
  <c r="AJ409" i="1"/>
  <c r="AI409" i="1"/>
  <c r="AF409" i="1"/>
  <c r="AB409" i="1"/>
  <c r="Y409" i="1"/>
  <c r="T409" i="1"/>
  <c r="H409" i="1"/>
  <c r="A409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S408" i="1"/>
  <c r="AP408" i="1"/>
  <c r="AO408" i="1"/>
  <c r="AN408" i="1"/>
  <c r="AM408" i="1"/>
  <c r="AL408" i="1"/>
  <c r="AQ408" i="1" s="1"/>
  <c r="AK408" i="1"/>
  <c r="AJ408" i="1" a="1"/>
  <c r="AJ408" i="1"/>
  <c r="AI408" i="1"/>
  <c r="AF408" i="1"/>
  <c r="AB408" i="1"/>
  <c r="Y408" i="1"/>
  <c r="T408" i="1"/>
  <c r="H408" i="1"/>
  <c r="A408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S407" i="1"/>
  <c r="AQ407" i="1"/>
  <c r="AP407" i="1"/>
  <c r="AO407" i="1"/>
  <c r="AN407" i="1"/>
  <c r="AM407" i="1"/>
  <c r="AL407" i="1"/>
  <c r="AK407" i="1"/>
  <c r="AJ407" i="1" a="1"/>
  <c r="AJ407" i="1"/>
  <c r="AI407" i="1"/>
  <c r="AF407" i="1"/>
  <c r="AB407" i="1"/>
  <c r="Y407" i="1"/>
  <c r="T407" i="1"/>
  <c r="H407" i="1"/>
  <c r="A407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S406" i="1"/>
  <c r="AQ406" i="1"/>
  <c r="AP406" i="1"/>
  <c r="AO406" i="1"/>
  <c r="AN406" i="1"/>
  <c r="AM406" i="1"/>
  <c r="AL406" i="1"/>
  <c r="AK406" i="1"/>
  <c r="AJ406" i="1" a="1"/>
  <c r="AJ406" i="1"/>
  <c r="AI406" i="1"/>
  <c r="AF406" i="1"/>
  <c r="AB406" i="1"/>
  <c r="Y406" i="1"/>
  <c r="T406" i="1"/>
  <c r="H406" i="1"/>
  <c r="A406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S405" i="1"/>
  <c r="AQ405" i="1"/>
  <c r="AP405" i="1"/>
  <c r="AO405" i="1"/>
  <c r="AN405" i="1"/>
  <c r="AM405" i="1"/>
  <c r="AL405" i="1"/>
  <c r="AK405" i="1"/>
  <c r="AJ405" i="1" a="1"/>
  <c r="AJ405" i="1"/>
  <c r="AI405" i="1"/>
  <c r="AF405" i="1"/>
  <c r="AB405" i="1"/>
  <c r="Y405" i="1"/>
  <c r="T405" i="1"/>
  <c r="H405" i="1"/>
  <c r="A405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S404" i="1"/>
  <c r="AQ404" i="1"/>
  <c r="AP404" i="1"/>
  <c r="AO404" i="1"/>
  <c r="AN404" i="1"/>
  <c r="AM404" i="1"/>
  <c r="AL404" i="1"/>
  <c r="AK404" i="1"/>
  <c r="AJ404" i="1" a="1"/>
  <c r="AJ404" i="1"/>
  <c r="AI404" i="1"/>
  <c r="AF404" i="1"/>
  <c r="AB404" i="1"/>
  <c r="Y404" i="1"/>
  <c r="T404" i="1"/>
  <c r="H404" i="1"/>
  <c r="A404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S403" i="1"/>
  <c r="AQ403" i="1"/>
  <c r="AP403" i="1"/>
  <c r="AO403" i="1"/>
  <c r="AN403" i="1"/>
  <c r="AM403" i="1"/>
  <c r="AL403" i="1"/>
  <c r="AK403" i="1"/>
  <c r="AJ403" i="1" a="1"/>
  <c r="AJ403" i="1"/>
  <c r="AI403" i="1"/>
  <c r="AF403" i="1"/>
  <c r="AB403" i="1"/>
  <c r="Y403" i="1"/>
  <c r="T403" i="1"/>
  <c r="H403" i="1"/>
  <c r="A403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S402" i="1"/>
  <c r="AQ402" i="1"/>
  <c r="AP402" i="1"/>
  <c r="AO402" i="1"/>
  <c r="AN402" i="1"/>
  <c r="AM402" i="1"/>
  <c r="AL402" i="1"/>
  <c r="AK402" i="1"/>
  <c r="AJ402" i="1" a="1"/>
  <c r="AJ402" i="1"/>
  <c r="AI402" i="1"/>
  <c r="AF402" i="1"/>
  <c r="AB402" i="1"/>
  <c r="Y402" i="1"/>
  <c r="T402" i="1"/>
  <c r="H402" i="1"/>
  <c r="A402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S401" i="1"/>
  <c r="AP401" i="1"/>
  <c r="AO401" i="1"/>
  <c r="AN401" i="1"/>
  <c r="AM401" i="1"/>
  <c r="AL401" i="1"/>
  <c r="AQ401" i="1" s="1"/>
  <c r="AK401" i="1"/>
  <c r="AJ401" i="1" a="1"/>
  <c r="AJ401" i="1"/>
  <c r="AI401" i="1"/>
  <c r="AF401" i="1"/>
  <c r="AB401" i="1"/>
  <c r="Y401" i="1"/>
  <c r="T401" i="1"/>
  <c r="H401" i="1"/>
  <c r="A401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S400" i="1"/>
  <c r="AP400" i="1"/>
  <c r="AO400" i="1"/>
  <c r="AN400" i="1"/>
  <c r="AM400" i="1"/>
  <c r="AL400" i="1"/>
  <c r="AQ400" i="1" s="1"/>
  <c r="AK400" i="1"/>
  <c r="AJ400" i="1" a="1"/>
  <c r="AJ400" i="1"/>
  <c r="AI400" i="1"/>
  <c r="AF400" i="1"/>
  <c r="AB400" i="1"/>
  <c r="Y400" i="1"/>
  <c r="T400" i="1"/>
  <c r="H400" i="1"/>
  <c r="A400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S399" i="1"/>
  <c r="AQ399" i="1"/>
  <c r="AP399" i="1"/>
  <c r="AO399" i="1"/>
  <c r="AN399" i="1"/>
  <c r="AM399" i="1"/>
  <c r="AL399" i="1"/>
  <c r="AK399" i="1"/>
  <c r="AJ399" i="1" a="1"/>
  <c r="AJ399" i="1"/>
  <c r="AI399" i="1"/>
  <c r="AF399" i="1"/>
  <c r="AB399" i="1"/>
  <c r="Y399" i="1"/>
  <c r="T399" i="1"/>
  <c r="H399" i="1"/>
  <c r="A399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S398" i="1"/>
  <c r="AQ398" i="1"/>
  <c r="AP398" i="1"/>
  <c r="AO398" i="1"/>
  <c r="AN398" i="1"/>
  <c r="AM398" i="1"/>
  <c r="AL398" i="1"/>
  <c r="AK398" i="1"/>
  <c r="AJ398" i="1" a="1"/>
  <c r="AJ398" i="1"/>
  <c r="AI398" i="1"/>
  <c r="AF398" i="1"/>
  <c r="AB398" i="1"/>
  <c r="Y398" i="1"/>
  <c r="T398" i="1"/>
  <c r="H398" i="1"/>
  <c r="A398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S397" i="1"/>
  <c r="AQ397" i="1"/>
  <c r="AP397" i="1"/>
  <c r="AO397" i="1"/>
  <c r="AN397" i="1"/>
  <c r="AM397" i="1"/>
  <c r="AL397" i="1"/>
  <c r="AK397" i="1"/>
  <c r="AJ397" i="1" a="1"/>
  <c r="AJ397" i="1"/>
  <c r="AI397" i="1"/>
  <c r="AF397" i="1"/>
  <c r="AB397" i="1"/>
  <c r="Y397" i="1"/>
  <c r="T397" i="1"/>
  <c r="H397" i="1"/>
  <c r="A397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S396" i="1"/>
  <c r="AQ396" i="1"/>
  <c r="AP396" i="1"/>
  <c r="AO396" i="1"/>
  <c r="AN396" i="1"/>
  <c r="AM396" i="1"/>
  <c r="AL396" i="1"/>
  <c r="AK396" i="1"/>
  <c r="AJ396" i="1" a="1"/>
  <c r="AJ396" i="1"/>
  <c r="AI396" i="1"/>
  <c r="AF396" i="1"/>
  <c r="AB396" i="1"/>
  <c r="Y396" i="1"/>
  <c r="T396" i="1"/>
  <c r="H396" i="1"/>
  <c r="A396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S395" i="1"/>
  <c r="AQ395" i="1"/>
  <c r="AP395" i="1"/>
  <c r="AO395" i="1"/>
  <c r="AN395" i="1"/>
  <c r="AM395" i="1"/>
  <c r="AL395" i="1"/>
  <c r="AK395" i="1"/>
  <c r="AJ395" i="1" a="1"/>
  <c r="AJ395" i="1"/>
  <c r="AI395" i="1"/>
  <c r="AF395" i="1"/>
  <c r="AB395" i="1"/>
  <c r="Y395" i="1"/>
  <c r="T395" i="1"/>
  <c r="H395" i="1"/>
  <c r="A395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S394" i="1"/>
  <c r="AQ394" i="1"/>
  <c r="AP394" i="1"/>
  <c r="AO394" i="1"/>
  <c r="AN394" i="1"/>
  <c r="AM394" i="1"/>
  <c r="AL394" i="1"/>
  <c r="AK394" i="1"/>
  <c r="AJ394" i="1" a="1"/>
  <c r="AJ394" i="1"/>
  <c r="AI394" i="1"/>
  <c r="AF394" i="1"/>
  <c r="AB394" i="1"/>
  <c r="Y394" i="1"/>
  <c r="T394" i="1"/>
  <c r="H394" i="1"/>
  <c r="A394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S393" i="1"/>
  <c r="AP393" i="1"/>
  <c r="AO393" i="1"/>
  <c r="AN393" i="1"/>
  <c r="AM393" i="1"/>
  <c r="AL393" i="1"/>
  <c r="AQ393" i="1" s="1"/>
  <c r="AK393" i="1"/>
  <c r="AJ393" i="1" a="1"/>
  <c r="AJ393" i="1"/>
  <c r="AI393" i="1"/>
  <c r="AF393" i="1"/>
  <c r="AB393" i="1"/>
  <c r="Y393" i="1"/>
  <c r="T393" i="1"/>
  <c r="H393" i="1"/>
  <c r="A393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S392" i="1"/>
  <c r="AP392" i="1"/>
  <c r="AO392" i="1"/>
  <c r="AN392" i="1"/>
  <c r="AM392" i="1"/>
  <c r="AL392" i="1"/>
  <c r="AQ392" i="1" s="1"/>
  <c r="AK392" i="1"/>
  <c r="AJ392" i="1" a="1"/>
  <c r="AJ392" i="1"/>
  <c r="AI392" i="1"/>
  <c r="AF392" i="1"/>
  <c r="AB392" i="1"/>
  <c r="Y392" i="1"/>
  <c r="T392" i="1"/>
  <c r="H392" i="1"/>
  <c r="A392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S391" i="1"/>
  <c r="AQ391" i="1"/>
  <c r="AP391" i="1"/>
  <c r="AO391" i="1"/>
  <c r="AN391" i="1"/>
  <c r="AM391" i="1"/>
  <c r="AL391" i="1"/>
  <c r="AK391" i="1"/>
  <c r="AJ391" i="1" a="1"/>
  <c r="AJ391" i="1"/>
  <c r="AI391" i="1"/>
  <c r="AF391" i="1"/>
  <c r="AB391" i="1"/>
  <c r="Y391" i="1"/>
  <c r="T391" i="1"/>
  <c r="H391" i="1"/>
  <c r="A391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S390" i="1"/>
  <c r="AQ390" i="1"/>
  <c r="AP390" i="1"/>
  <c r="AO390" i="1"/>
  <c r="AN390" i="1"/>
  <c r="AM390" i="1"/>
  <c r="AL390" i="1"/>
  <c r="AK390" i="1"/>
  <c r="AJ390" i="1" a="1"/>
  <c r="AJ390" i="1"/>
  <c r="AI390" i="1"/>
  <c r="AF390" i="1"/>
  <c r="AB390" i="1"/>
  <c r="Y390" i="1"/>
  <c r="T390" i="1"/>
  <c r="H390" i="1"/>
  <c r="A390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S389" i="1"/>
  <c r="AQ389" i="1"/>
  <c r="AP389" i="1"/>
  <c r="AO389" i="1"/>
  <c r="AN389" i="1"/>
  <c r="AM389" i="1"/>
  <c r="AL389" i="1"/>
  <c r="AK389" i="1"/>
  <c r="AJ389" i="1" a="1"/>
  <c r="AJ389" i="1"/>
  <c r="AI389" i="1"/>
  <c r="AF389" i="1"/>
  <c r="AB389" i="1"/>
  <c r="Y389" i="1"/>
  <c r="T389" i="1"/>
  <c r="H389" i="1"/>
  <c r="A389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S388" i="1"/>
  <c r="AQ388" i="1"/>
  <c r="AP388" i="1"/>
  <c r="AO388" i="1"/>
  <c r="AN388" i="1"/>
  <c r="AM388" i="1"/>
  <c r="AL388" i="1"/>
  <c r="AK388" i="1"/>
  <c r="AJ388" i="1" a="1"/>
  <c r="AJ388" i="1"/>
  <c r="AI388" i="1"/>
  <c r="AF388" i="1"/>
  <c r="AB388" i="1"/>
  <c r="Y388" i="1"/>
  <c r="T388" i="1"/>
  <c r="H388" i="1"/>
  <c r="A388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S387" i="1"/>
  <c r="AQ387" i="1"/>
  <c r="AP387" i="1"/>
  <c r="AO387" i="1"/>
  <c r="AN387" i="1"/>
  <c r="AM387" i="1"/>
  <c r="AL387" i="1"/>
  <c r="AK387" i="1"/>
  <c r="AJ387" i="1" a="1"/>
  <c r="AJ387" i="1"/>
  <c r="AI387" i="1"/>
  <c r="AF387" i="1"/>
  <c r="AB387" i="1"/>
  <c r="Y387" i="1"/>
  <c r="T387" i="1"/>
  <c r="H387" i="1"/>
  <c r="A387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S386" i="1"/>
  <c r="AQ386" i="1"/>
  <c r="AP386" i="1"/>
  <c r="AO386" i="1"/>
  <c r="AN386" i="1"/>
  <c r="AM386" i="1"/>
  <c r="AL386" i="1"/>
  <c r="AK386" i="1"/>
  <c r="AJ386" i="1" a="1"/>
  <c r="AJ386" i="1"/>
  <c r="AI386" i="1"/>
  <c r="AF386" i="1"/>
  <c r="AB386" i="1"/>
  <c r="Y386" i="1"/>
  <c r="T386" i="1"/>
  <c r="H386" i="1"/>
  <c r="A386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S385" i="1"/>
  <c r="AP385" i="1"/>
  <c r="AO385" i="1"/>
  <c r="AN385" i="1"/>
  <c r="AM385" i="1"/>
  <c r="AL385" i="1"/>
  <c r="AQ385" i="1" s="1"/>
  <c r="AK385" i="1"/>
  <c r="AJ385" i="1" a="1"/>
  <c r="AJ385" i="1"/>
  <c r="AI385" i="1"/>
  <c r="AF385" i="1"/>
  <c r="AB385" i="1"/>
  <c r="Y385" i="1"/>
  <c r="T385" i="1"/>
  <c r="H385" i="1"/>
  <c r="A385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S384" i="1"/>
  <c r="AP384" i="1"/>
  <c r="AO384" i="1"/>
  <c r="AN384" i="1"/>
  <c r="AM384" i="1"/>
  <c r="AL384" i="1"/>
  <c r="AQ384" i="1" s="1"/>
  <c r="AK384" i="1"/>
  <c r="AJ384" i="1" a="1"/>
  <c r="AJ384" i="1"/>
  <c r="AI384" i="1"/>
  <c r="AF384" i="1"/>
  <c r="AB384" i="1"/>
  <c r="Y384" i="1"/>
  <c r="T384" i="1"/>
  <c r="H384" i="1"/>
  <c r="A384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S383" i="1"/>
  <c r="AQ383" i="1"/>
  <c r="AP383" i="1"/>
  <c r="AO383" i="1"/>
  <c r="AN383" i="1"/>
  <c r="AM383" i="1"/>
  <c r="AL383" i="1"/>
  <c r="AK383" i="1"/>
  <c r="AJ383" i="1" a="1"/>
  <c r="AJ383" i="1"/>
  <c r="AI383" i="1"/>
  <c r="AF383" i="1"/>
  <c r="AB383" i="1"/>
  <c r="Y383" i="1"/>
  <c r="T383" i="1"/>
  <c r="H383" i="1"/>
  <c r="A383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S382" i="1"/>
  <c r="AQ382" i="1"/>
  <c r="AP382" i="1"/>
  <c r="AO382" i="1"/>
  <c r="AN382" i="1"/>
  <c r="AM382" i="1"/>
  <c r="AL382" i="1"/>
  <c r="AK382" i="1"/>
  <c r="AJ382" i="1" a="1"/>
  <c r="AJ382" i="1"/>
  <c r="AI382" i="1"/>
  <c r="AF382" i="1"/>
  <c r="AB382" i="1"/>
  <c r="Y382" i="1"/>
  <c r="T382" i="1"/>
  <c r="H382" i="1"/>
  <c r="A382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S381" i="1"/>
  <c r="AQ381" i="1"/>
  <c r="AP381" i="1"/>
  <c r="AO381" i="1"/>
  <c r="AN381" i="1"/>
  <c r="AM381" i="1"/>
  <c r="AL381" i="1"/>
  <c r="AK381" i="1"/>
  <c r="AJ381" i="1" a="1"/>
  <c r="AJ381" i="1"/>
  <c r="AI381" i="1"/>
  <c r="AF381" i="1"/>
  <c r="AB381" i="1"/>
  <c r="Y381" i="1"/>
  <c r="T381" i="1"/>
  <c r="H381" i="1"/>
  <c r="A381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S380" i="1"/>
  <c r="AQ380" i="1"/>
  <c r="AP380" i="1"/>
  <c r="AO380" i="1"/>
  <c r="AN380" i="1"/>
  <c r="AM380" i="1"/>
  <c r="AL380" i="1"/>
  <c r="AK380" i="1"/>
  <c r="AJ380" i="1" a="1"/>
  <c r="AJ380" i="1"/>
  <c r="AI380" i="1"/>
  <c r="AF380" i="1"/>
  <c r="AB380" i="1"/>
  <c r="Y380" i="1"/>
  <c r="T380" i="1"/>
  <c r="H380" i="1"/>
  <c r="A380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S379" i="1"/>
  <c r="AQ379" i="1"/>
  <c r="AP379" i="1"/>
  <c r="AO379" i="1"/>
  <c r="AN379" i="1"/>
  <c r="AM379" i="1"/>
  <c r="AL379" i="1"/>
  <c r="AK379" i="1"/>
  <c r="AJ379" i="1" a="1"/>
  <c r="AJ379" i="1"/>
  <c r="AI379" i="1"/>
  <c r="AF379" i="1"/>
  <c r="AB379" i="1"/>
  <c r="Y379" i="1"/>
  <c r="T379" i="1"/>
  <c r="H379" i="1"/>
  <c r="A379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S378" i="1"/>
  <c r="AQ378" i="1"/>
  <c r="AP378" i="1"/>
  <c r="AO378" i="1"/>
  <c r="AN378" i="1"/>
  <c r="AM378" i="1"/>
  <c r="AL378" i="1"/>
  <c r="AK378" i="1"/>
  <c r="AJ378" i="1" a="1"/>
  <c r="AJ378" i="1"/>
  <c r="AI378" i="1"/>
  <c r="AF378" i="1"/>
  <c r="AB378" i="1"/>
  <c r="Y378" i="1"/>
  <c r="T378" i="1"/>
  <c r="H378" i="1"/>
  <c r="A378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S377" i="1"/>
  <c r="AP377" i="1"/>
  <c r="AO377" i="1"/>
  <c r="AN377" i="1"/>
  <c r="AM377" i="1"/>
  <c r="AL377" i="1"/>
  <c r="AQ377" i="1" s="1"/>
  <c r="AK377" i="1"/>
  <c r="AJ377" i="1" a="1"/>
  <c r="AJ377" i="1"/>
  <c r="AI377" i="1"/>
  <c r="AF377" i="1"/>
  <c r="AB377" i="1"/>
  <c r="Y377" i="1"/>
  <c r="T377" i="1"/>
  <c r="H377" i="1"/>
  <c r="A377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S376" i="1"/>
  <c r="AP376" i="1"/>
  <c r="AO376" i="1"/>
  <c r="AN376" i="1"/>
  <c r="AM376" i="1"/>
  <c r="AL376" i="1"/>
  <c r="AQ376" i="1" s="1"/>
  <c r="AK376" i="1"/>
  <c r="AJ376" i="1" a="1"/>
  <c r="AJ376" i="1"/>
  <c r="AI376" i="1"/>
  <c r="AF376" i="1"/>
  <c r="AB376" i="1"/>
  <c r="Y376" i="1"/>
  <c r="T376" i="1"/>
  <c r="H376" i="1"/>
  <c r="A376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S375" i="1"/>
  <c r="AQ375" i="1"/>
  <c r="AP375" i="1"/>
  <c r="AO375" i="1"/>
  <c r="AN375" i="1"/>
  <c r="AM375" i="1"/>
  <c r="AL375" i="1"/>
  <c r="AK375" i="1"/>
  <c r="AJ375" i="1" a="1"/>
  <c r="AJ375" i="1"/>
  <c r="AI375" i="1"/>
  <c r="AF375" i="1"/>
  <c r="AB375" i="1"/>
  <c r="Y375" i="1"/>
  <c r="T375" i="1"/>
  <c r="H375" i="1"/>
  <c r="A375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S374" i="1"/>
  <c r="AQ374" i="1"/>
  <c r="AP374" i="1"/>
  <c r="AO374" i="1"/>
  <c r="AN374" i="1"/>
  <c r="AM374" i="1"/>
  <c r="AL374" i="1"/>
  <c r="AK374" i="1"/>
  <c r="AJ374" i="1" a="1"/>
  <c r="AJ374" i="1"/>
  <c r="AI374" i="1"/>
  <c r="AF374" i="1"/>
  <c r="AB374" i="1"/>
  <c r="Y374" i="1"/>
  <c r="T374" i="1"/>
  <c r="H374" i="1"/>
  <c r="A374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S373" i="1"/>
  <c r="AQ373" i="1"/>
  <c r="AP373" i="1"/>
  <c r="AO373" i="1"/>
  <c r="AN373" i="1"/>
  <c r="AM373" i="1"/>
  <c r="AL373" i="1"/>
  <c r="AK373" i="1"/>
  <c r="AJ373" i="1" a="1"/>
  <c r="AJ373" i="1"/>
  <c r="AI373" i="1"/>
  <c r="AF373" i="1"/>
  <c r="AB373" i="1"/>
  <c r="Y373" i="1"/>
  <c r="T373" i="1"/>
  <c r="H373" i="1"/>
  <c r="A373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S372" i="1"/>
  <c r="AQ372" i="1"/>
  <c r="AP372" i="1"/>
  <c r="AO372" i="1"/>
  <c r="AN372" i="1"/>
  <c r="AM372" i="1"/>
  <c r="AL372" i="1"/>
  <c r="AK372" i="1"/>
  <c r="AJ372" i="1" a="1"/>
  <c r="AJ372" i="1"/>
  <c r="AI372" i="1"/>
  <c r="AF372" i="1"/>
  <c r="AB372" i="1"/>
  <c r="Y372" i="1"/>
  <c r="T372" i="1"/>
  <c r="H372" i="1"/>
  <c r="A372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S371" i="1"/>
  <c r="AQ371" i="1"/>
  <c r="AP371" i="1"/>
  <c r="AO371" i="1"/>
  <c r="AN371" i="1"/>
  <c r="AM371" i="1"/>
  <c r="AL371" i="1"/>
  <c r="AK371" i="1"/>
  <c r="AJ371" i="1" a="1"/>
  <c r="AJ371" i="1"/>
  <c r="AI371" i="1"/>
  <c r="AF371" i="1"/>
  <c r="AB371" i="1"/>
  <c r="Y371" i="1"/>
  <c r="T371" i="1"/>
  <c r="H371" i="1"/>
  <c r="A371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S370" i="1"/>
  <c r="AQ370" i="1"/>
  <c r="AP370" i="1"/>
  <c r="AO370" i="1"/>
  <c r="AN370" i="1"/>
  <c r="AM370" i="1"/>
  <c r="AL370" i="1"/>
  <c r="AK370" i="1"/>
  <c r="AJ370" i="1" a="1"/>
  <c r="AJ370" i="1"/>
  <c r="AI370" i="1"/>
  <c r="AF370" i="1"/>
  <c r="AB370" i="1"/>
  <c r="Y370" i="1"/>
  <c r="T370" i="1"/>
  <c r="H370" i="1"/>
  <c r="A370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S369" i="1"/>
  <c r="AP369" i="1"/>
  <c r="AO369" i="1"/>
  <c r="AN369" i="1"/>
  <c r="AM369" i="1"/>
  <c r="AL369" i="1"/>
  <c r="AQ369" i="1" s="1"/>
  <c r="AK369" i="1"/>
  <c r="AJ369" i="1" a="1"/>
  <c r="AJ369" i="1"/>
  <c r="AI369" i="1"/>
  <c r="AF369" i="1"/>
  <c r="AB369" i="1"/>
  <c r="Y369" i="1"/>
  <c r="T369" i="1"/>
  <c r="H369" i="1"/>
  <c r="A369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S368" i="1"/>
  <c r="AP368" i="1"/>
  <c r="AO368" i="1"/>
  <c r="AN368" i="1"/>
  <c r="AM368" i="1"/>
  <c r="AL368" i="1"/>
  <c r="AQ368" i="1" s="1"/>
  <c r="AK368" i="1"/>
  <c r="AJ368" i="1" a="1"/>
  <c r="AJ368" i="1"/>
  <c r="AI368" i="1"/>
  <c r="AF368" i="1"/>
  <c r="AB368" i="1"/>
  <c r="Y368" i="1"/>
  <c r="T368" i="1"/>
  <c r="H368" i="1"/>
  <c r="A368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S367" i="1"/>
  <c r="AQ367" i="1"/>
  <c r="AP367" i="1"/>
  <c r="AO367" i="1"/>
  <c r="AN367" i="1"/>
  <c r="AM367" i="1"/>
  <c r="AL367" i="1"/>
  <c r="AK367" i="1"/>
  <c r="AJ367" i="1" a="1"/>
  <c r="AJ367" i="1"/>
  <c r="AI367" i="1"/>
  <c r="AF367" i="1"/>
  <c r="AB367" i="1"/>
  <c r="Y367" i="1"/>
  <c r="T367" i="1"/>
  <c r="H367" i="1"/>
  <c r="A367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S366" i="1"/>
  <c r="AQ366" i="1"/>
  <c r="AP366" i="1"/>
  <c r="AO366" i="1"/>
  <c r="AN366" i="1"/>
  <c r="AM366" i="1"/>
  <c r="AL366" i="1"/>
  <c r="AK366" i="1"/>
  <c r="AJ366" i="1" a="1"/>
  <c r="AJ366" i="1"/>
  <c r="AI366" i="1"/>
  <c r="AF366" i="1"/>
  <c r="AB366" i="1"/>
  <c r="Y366" i="1"/>
  <c r="T366" i="1"/>
  <c r="H366" i="1"/>
  <c r="A366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S365" i="1"/>
  <c r="AQ365" i="1"/>
  <c r="AP365" i="1"/>
  <c r="AO365" i="1"/>
  <c r="AN365" i="1"/>
  <c r="AM365" i="1"/>
  <c r="AL365" i="1"/>
  <c r="AK365" i="1"/>
  <c r="AJ365" i="1" a="1"/>
  <c r="AJ365" i="1"/>
  <c r="AI365" i="1"/>
  <c r="AF365" i="1"/>
  <c r="AB365" i="1"/>
  <c r="Y365" i="1"/>
  <c r="T365" i="1"/>
  <c r="H365" i="1"/>
  <c r="A365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S364" i="1"/>
  <c r="AQ364" i="1"/>
  <c r="AP364" i="1"/>
  <c r="AO364" i="1"/>
  <c r="AN364" i="1"/>
  <c r="AM364" i="1"/>
  <c r="AL364" i="1"/>
  <c r="AK364" i="1"/>
  <c r="AJ364" i="1" a="1"/>
  <c r="AJ364" i="1"/>
  <c r="AI364" i="1"/>
  <c r="AF364" i="1"/>
  <c r="AB364" i="1"/>
  <c r="Y364" i="1"/>
  <c r="T364" i="1"/>
  <c r="H364" i="1"/>
  <c r="A364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S363" i="1"/>
  <c r="AQ363" i="1"/>
  <c r="AP363" i="1"/>
  <c r="AO363" i="1"/>
  <c r="AN363" i="1"/>
  <c r="AM363" i="1"/>
  <c r="AL363" i="1"/>
  <c r="AK363" i="1"/>
  <c r="AJ363" i="1" a="1"/>
  <c r="AJ363" i="1"/>
  <c r="AI363" i="1"/>
  <c r="AF363" i="1"/>
  <c r="AB363" i="1"/>
  <c r="Y363" i="1"/>
  <c r="T363" i="1"/>
  <c r="H363" i="1"/>
  <c r="A363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S362" i="1"/>
  <c r="AQ362" i="1"/>
  <c r="AP362" i="1"/>
  <c r="AO362" i="1"/>
  <c r="AN362" i="1"/>
  <c r="AM362" i="1"/>
  <c r="AL362" i="1"/>
  <c r="AK362" i="1"/>
  <c r="AJ362" i="1" a="1"/>
  <c r="AJ362" i="1"/>
  <c r="AI362" i="1"/>
  <c r="AF362" i="1"/>
  <c r="AB362" i="1"/>
  <c r="Y362" i="1"/>
  <c r="T362" i="1"/>
  <c r="H362" i="1"/>
  <c r="A362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S361" i="1"/>
  <c r="AP361" i="1"/>
  <c r="AO361" i="1"/>
  <c r="AN361" i="1"/>
  <c r="AM361" i="1"/>
  <c r="AL361" i="1"/>
  <c r="AQ361" i="1" s="1"/>
  <c r="AK361" i="1"/>
  <c r="AJ361" i="1" a="1"/>
  <c r="AJ361" i="1"/>
  <c r="AI361" i="1"/>
  <c r="AF361" i="1"/>
  <c r="AB361" i="1"/>
  <c r="Y361" i="1"/>
  <c r="T361" i="1"/>
  <c r="H361" i="1"/>
  <c r="A361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S360" i="1"/>
  <c r="AP360" i="1"/>
  <c r="AO360" i="1"/>
  <c r="AN360" i="1"/>
  <c r="AM360" i="1"/>
  <c r="AL360" i="1"/>
  <c r="AQ360" i="1" s="1"/>
  <c r="AK360" i="1"/>
  <c r="AJ360" i="1" a="1"/>
  <c r="AJ360" i="1"/>
  <c r="AI360" i="1"/>
  <c r="AF360" i="1"/>
  <c r="AB360" i="1"/>
  <c r="Y360" i="1"/>
  <c r="T360" i="1"/>
  <c r="H360" i="1"/>
  <c r="A360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S359" i="1"/>
  <c r="AQ359" i="1"/>
  <c r="AP359" i="1"/>
  <c r="AO359" i="1"/>
  <c r="AN359" i="1"/>
  <c r="AM359" i="1"/>
  <c r="AL359" i="1"/>
  <c r="AK359" i="1"/>
  <c r="AJ359" i="1" a="1"/>
  <c r="AJ359" i="1"/>
  <c r="AI359" i="1"/>
  <c r="AF359" i="1"/>
  <c r="AB359" i="1"/>
  <c r="Y359" i="1"/>
  <c r="T359" i="1"/>
  <c r="H359" i="1"/>
  <c r="A359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S358" i="1"/>
  <c r="AQ358" i="1"/>
  <c r="AP358" i="1"/>
  <c r="AO358" i="1"/>
  <c r="AN358" i="1"/>
  <c r="AM358" i="1"/>
  <c r="AL358" i="1"/>
  <c r="AK358" i="1"/>
  <c r="AJ358" i="1" a="1"/>
  <c r="AJ358" i="1"/>
  <c r="AI358" i="1"/>
  <c r="AF358" i="1"/>
  <c r="AB358" i="1"/>
  <c r="Y358" i="1"/>
  <c r="T358" i="1"/>
  <c r="H358" i="1"/>
  <c r="A358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S357" i="1"/>
  <c r="AQ357" i="1"/>
  <c r="AP357" i="1"/>
  <c r="AO357" i="1"/>
  <c r="AN357" i="1"/>
  <c r="AM357" i="1"/>
  <c r="AL357" i="1"/>
  <c r="AK357" i="1"/>
  <c r="AJ357" i="1" a="1"/>
  <c r="AJ357" i="1"/>
  <c r="AI357" i="1"/>
  <c r="AF357" i="1"/>
  <c r="AB357" i="1"/>
  <c r="Y357" i="1"/>
  <c r="T357" i="1"/>
  <c r="H357" i="1"/>
  <c r="A357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S356" i="1"/>
  <c r="AQ356" i="1"/>
  <c r="AP356" i="1"/>
  <c r="AO356" i="1"/>
  <c r="AN356" i="1"/>
  <c r="AM356" i="1"/>
  <c r="AL356" i="1"/>
  <c r="AK356" i="1"/>
  <c r="AJ356" i="1" a="1"/>
  <c r="AJ356" i="1"/>
  <c r="AI356" i="1"/>
  <c r="AF356" i="1"/>
  <c r="AB356" i="1"/>
  <c r="Y356" i="1"/>
  <c r="T356" i="1"/>
  <c r="H356" i="1"/>
  <c r="A356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S355" i="1"/>
  <c r="AQ355" i="1"/>
  <c r="AP355" i="1"/>
  <c r="AO355" i="1"/>
  <c r="AN355" i="1"/>
  <c r="AM355" i="1"/>
  <c r="AL355" i="1"/>
  <c r="AK355" i="1"/>
  <c r="AJ355" i="1" a="1"/>
  <c r="AJ355" i="1"/>
  <c r="AI355" i="1"/>
  <c r="AF355" i="1"/>
  <c r="AB355" i="1"/>
  <c r="Y355" i="1"/>
  <c r="T355" i="1"/>
  <c r="H355" i="1"/>
  <c r="A355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S354" i="1"/>
  <c r="AQ354" i="1"/>
  <c r="AP354" i="1"/>
  <c r="AO354" i="1"/>
  <c r="AN354" i="1"/>
  <c r="AM354" i="1"/>
  <c r="AL354" i="1"/>
  <c r="AK354" i="1"/>
  <c r="AJ354" i="1" a="1"/>
  <c r="AJ354" i="1"/>
  <c r="AI354" i="1"/>
  <c r="AF354" i="1"/>
  <c r="AB354" i="1"/>
  <c r="Y354" i="1"/>
  <c r="T354" i="1"/>
  <c r="H354" i="1"/>
  <c r="A354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S353" i="1"/>
  <c r="AP353" i="1"/>
  <c r="AO353" i="1"/>
  <c r="AN353" i="1"/>
  <c r="AM353" i="1"/>
  <c r="AL353" i="1"/>
  <c r="AQ353" i="1" s="1"/>
  <c r="AK353" i="1"/>
  <c r="AJ353" i="1" a="1"/>
  <c r="AJ353" i="1"/>
  <c r="AI353" i="1"/>
  <c r="AF353" i="1"/>
  <c r="AB353" i="1"/>
  <c r="Y353" i="1"/>
  <c r="T353" i="1"/>
  <c r="H353" i="1"/>
  <c r="A353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S352" i="1"/>
  <c r="AP352" i="1"/>
  <c r="AO352" i="1"/>
  <c r="AN352" i="1"/>
  <c r="AM352" i="1"/>
  <c r="AL352" i="1"/>
  <c r="AQ352" i="1" s="1"/>
  <c r="AK352" i="1"/>
  <c r="AJ352" i="1" a="1"/>
  <c r="AJ352" i="1"/>
  <c r="AI352" i="1"/>
  <c r="AF352" i="1"/>
  <c r="AB352" i="1"/>
  <c r="Y352" i="1"/>
  <c r="T352" i="1"/>
  <c r="H352" i="1"/>
  <c r="A352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S351" i="1"/>
  <c r="AQ351" i="1"/>
  <c r="AP351" i="1"/>
  <c r="AO351" i="1"/>
  <c r="AN351" i="1"/>
  <c r="AM351" i="1"/>
  <c r="AL351" i="1"/>
  <c r="AK351" i="1"/>
  <c r="AJ351" i="1" a="1"/>
  <c r="AJ351" i="1"/>
  <c r="AI351" i="1"/>
  <c r="AF351" i="1"/>
  <c r="AB351" i="1"/>
  <c r="Y351" i="1"/>
  <c r="T351" i="1"/>
  <c r="H351" i="1"/>
  <c r="A351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S350" i="1"/>
  <c r="AQ350" i="1"/>
  <c r="AP350" i="1"/>
  <c r="AO350" i="1"/>
  <c r="AN350" i="1"/>
  <c r="AM350" i="1"/>
  <c r="AL350" i="1"/>
  <c r="AK350" i="1"/>
  <c r="AJ350" i="1" a="1"/>
  <c r="AJ350" i="1"/>
  <c r="AI350" i="1"/>
  <c r="AF350" i="1"/>
  <c r="AB350" i="1"/>
  <c r="Y350" i="1"/>
  <c r="T350" i="1"/>
  <c r="H350" i="1"/>
  <c r="A350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S349" i="1"/>
  <c r="AQ349" i="1"/>
  <c r="AP349" i="1"/>
  <c r="AO349" i="1"/>
  <c r="AN349" i="1"/>
  <c r="AM349" i="1"/>
  <c r="AL349" i="1"/>
  <c r="AK349" i="1"/>
  <c r="AJ349" i="1" a="1"/>
  <c r="AJ349" i="1"/>
  <c r="AI349" i="1"/>
  <c r="AF349" i="1"/>
  <c r="AB349" i="1"/>
  <c r="Y349" i="1"/>
  <c r="T349" i="1"/>
  <c r="H349" i="1"/>
  <c r="A349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S348" i="1"/>
  <c r="AQ348" i="1"/>
  <c r="AP348" i="1"/>
  <c r="AO348" i="1"/>
  <c r="AN348" i="1"/>
  <c r="AM348" i="1"/>
  <c r="AL348" i="1"/>
  <c r="AK348" i="1"/>
  <c r="AJ348" i="1" a="1"/>
  <c r="AJ348" i="1"/>
  <c r="AI348" i="1"/>
  <c r="AF348" i="1"/>
  <c r="AB348" i="1"/>
  <c r="Y348" i="1"/>
  <c r="T348" i="1"/>
  <c r="H348" i="1"/>
  <c r="A348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S347" i="1"/>
  <c r="AQ347" i="1"/>
  <c r="AP347" i="1"/>
  <c r="AO347" i="1"/>
  <c r="AN347" i="1"/>
  <c r="AM347" i="1"/>
  <c r="AL347" i="1"/>
  <c r="AK347" i="1"/>
  <c r="AJ347" i="1" a="1"/>
  <c r="AJ347" i="1"/>
  <c r="AI347" i="1"/>
  <c r="AF347" i="1"/>
  <c r="AB347" i="1"/>
  <c r="Y347" i="1"/>
  <c r="T347" i="1"/>
  <c r="H347" i="1"/>
  <c r="A347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S346" i="1"/>
  <c r="AQ346" i="1"/>
  <c r="AP346" i="1"/>
  <c r="AO346" i="1"/>
  <c r="AN346" i="1"/>
  <c r="AM346" i="1"/>
  <c r="AL346" i="1"/>
  <c r="AK346" i="1"/>
  <c r="AJ346" i="1" a="1"/>
  <c r="AJ346" i="1"/>
  <c r="AI346" i="1"/>
  <c r="AF346" i="1"/>
  <c r="AB346" i="1"/>
  <c r="Y346" i="1"/>
  <c r="T346" i="1"/>
  <c r="H346" i="1"/>
  <c r="A346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S345" i="1"/>
  <c r="AP345" i="1"/>
  <c r="AO345" i="1"/>
  <c r="AN345" i="1"/>
  <c r="AM345" i="1"/>
  <c r="AL345" i="1"/>
  <c r="AQ345" i="1" s="1"/>
  <c r="AK345" i="1"/>
  <c r="AJ345" i="1" a="1"/>
  <c r="AJ345" i="1"/>
  <c r="AI345" i="1"/>
  <c r="AF345" i="1"/>
  <c r="AB345" i="1"/>
  <c r="Y345" i="1"/>
  <c r="T345" i="1"/>
  <c r="H345" i="1"/>
  <c r="A345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S344" i="1"/>
  <c r="AP344" i="1"/>
  <c r="AO344" i="1"/>
  <c r="AN344" i="1"/>
  <c r="AM344" i="1"/>
  <c r="AL344" i="1"/>
  <c r="AQ344" i="1" s="1"/>
  <c r="AK344" i="1"/>
  <c r="AJ344" i="1" a="1"/>
  <c r="AJ344" i="1"/>
  <c r="AI344" i="1"/>
  <c r="AF344" i="1"/>
  <c r="AB344" i="1"/>
  <c r="Y344" i="1"/>
  <c r="T344" i="1"/>
  <c r="H344" i="1"/>
  <c r="A344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S343" i="1"/>
  <c r="AQ343" i="1"/>
  <c r="AP343" i="1"/>
  <c r="AO343" i="1"/>
  <c r="AN343" i="1"/>
  <c r="AM343" i="1"/>
  <c r="AL343" i="1"/>
  <c r="AK343" i="1"/>
  <c r="AJ343" i="1" a="1"/>
  <c r="AJ343" i="1"/>
  <c r="AI343" i="1"/>
  <c r="AF343" i="1"/>
  <c r="AB343" i="1"/>
  <c r="Y343" i="1"/>
  <c r="T343" i="1"/>
  <c r="H343" i="1"/>
  <c r="A343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S342" i="1"/>
  <c r="AQ342" i="1"/>
  <c r="AP342" i="1"/>
  <c r="AO342" i="1"/>
  <c r="AN342" i="1"/>
  <c r="AM342" i="1"/>
  <c r="AL342" i="1"/>
  <c r="AK342" i="1"/>
  <c r="AJ342" i="1" a="1"/>
  <c r="AJ342" i="1"/>
  <c r="AI342" i="1"/>
  <c r="AF342" i="1"/>
  <c r="AB342" i="1"/>
  <c r="Y342" i="1"/>
  <c r="T342" i="1"/>
  <c r="H342" i="1"/>
  <c r="A342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S341" i="1"/>
  <c r="AQ341" i="1"/>
  <c r="AP341" i="1"/>
  <c r="AO341" i="1"/>
  <c r="AN341" i="1"/>
  <c r="AM341" i="1"/>
  <c r="AL341" i="1"/>
  <c r="AK341" i="1"/>
  <c r="AJ341" i="1" a="1"/>
  <c r="AJ341" i="1"/>
  <c r="AI341" i="1"/>
  <c r="AF341" i="1"/>
  <c r="AB341" i="1"/>
  <c r="Y341" i="1"/>
  <c r="T341" i="1"/>
  <c r="H341" i="1"/>
  <c r="A341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S340" i="1"/>
  <c r="AQ340" i="1"/>
  <c r="AP340" i="1"/>
  <c r="AO340" i="1"/>
  <c r="AN340" i="1"/>
  <c r="AM340" i="1"/>
  <c r="AL340" i="1"/>
  <c r="AK340" i="1"/>
  <c r="AJ340" i="1" a="1"/>
  <c r="AJ340" i="1"/>
  <c r="AI340" i="1"/>
  <c r="AF340" i="1"/>
  <c r="AB340" i="1"/>
  <c r="Y340" i="1"/>
  <c r="T340" i="1"/>
  <c r="H340" i="1"/>
  <c r="A340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S339" i="1"/>
  <c r="AQ339" i="1"/>
  <c r="AP339" i="1"/>
  <c r="AO339" i="1"/>
  <c r="AN339" i="1"/>
  <c r="AM339" i="1"/>
  <c r="AL339" i="1"/>
  <c r="AK339" i="1"/>
  <c r="AJ339" i="1" a="1"/>
  <c r="AJ339" i="1"/>
  <c r="AI339" i="1"/>
  <c r="AF339" i="1"/>
  <c r="AB339" i="1"/>
  <c r="Y339" i="1"/>
  <c r="T339" i="1"/>
  <c r="H339" i="1"/>
  <c r="A339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S338" i="1"/>
  <c r="AQ338" i="1"/>
  <c r="AP338" i="1"/>
  <c r="AO338" i="1"/>
  <c r="AN338" i="1"/>
  <c r="AM338" i="1"/>
  <c r="AL338" i="1"/>
  <c r="AK338" i="1"/>
  <c r="AJ338" i="1" a="1"/>
  <c r="AJ338" i="1"/>
  <c r="AI338" i="1"/>
  <c r="AF338" i="1"/>
  <c r="AB338" i="1"/>
  <c r="Y338" i="1"/>
  <c r="T338" i="1"/>
  <c r="H338" i="1"/>
  <c r="A338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S337" i="1"/>
  <c r="AP337" i="1"/>
  <c r="AO337" i="1"/>
  <c r="AN337" i="1"/>
  <c r="AM337" i="1"/>
  <c r="AL337" i="1"/>
  <c r="AQ337" i="1" s="1"/>
  <c r="AK337" i="1"/>
  <c r="AJ337" i="1" a="1"/>
  <c r="AJ337" i="1"/>
  <c r="AI337" i="1"/>
  <c r="AF337" i="1"/>
  <c r="AB337" i="1"/>
  <c r="Y337" i="1"/>
  <c r="T337" i="1"/>
  <c r="H337" i="1"/>
  <c r="A337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S336" i="1"/>
  <c r="AP336" i="1"/>
  <c r="AO336" i="1"/>
  <c r="AN336" i="1"/>
  <c r="AM336" i="1"/>
  <c r="AL336" i="1"/>
  <c r="AQ336" i="1" s="1"/>
  <c r="AK336" i="1"/>
  <c r="AJ336" i="1" a="1"/>
  <c r="AJ336" i="1"/>
  <c r="AI336" i="1"/>
  <c r="AF336" i="1"/>
  <c r="AB336" i="1"/>
  <c r="Y336" i="1"/>
  <c r="T336" i="1"/>
  <c r="H336" i="1"/>
  <c r="A336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S335" i="1"/>
  <c r="AQ335" i="1"/>
  <c r="AP335" i="1"/>
  <c r="AO335" i="1"/>
  <c r="AN335" i="1"/>
  <c r="AM335" i="1"/>
  <c r="AL335" i="1"/>
  <c r="AK335" i="1"/>
  <c r="AJ335" i="1" a="1"/>
  <c r="AJ335" i="1"/>
  <c r="AI335" i="1"/>
  <c r="AF335" i="1"/>
  <c r="AB335" i="1"/>
  <c r="Y335" i="1"/>
  <c r="T335" i="1"/>
  <c r="H335" i="1"/>
  <c r="A335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S334" i="1"/>
  <c r="AQ334" i="1"/>
  <c r="AP334" i="1"/>
  <c r="AO334" i="1"/>
  <c r="AN334" i="1"/>
  <c r="AM334" i="1"/>
  <c r="AL334" i="1"/>
  <c r="AK334" i="1"/>
  <c r="AJ334" i="1" a="1"/>
  <c r="AJ334" i="1"/>
  <c r="AI334" i="1"/>
  <c r="AF334" i="1"/>
  <c r="AB334" i="1"/>
  <c r="Y334" i="1"/>
  <c r="T334" i="1"/>
  <c r="H334" i="1"/>
  <c r="A334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S333" i="1"/>
  <c r="AQ333" i="1"/>
  <c r="AP333" i="1"/>
  <c r="AO333" i="1"/>
  <c r="AN333" i="1"/>
  <c r="AM333" i="1"/>
  <c r="AL333" i="1"/>
  <c r="AK333" i="1"/>
  <c r="AJ333" i="1" a="1"/>
  <c r="AJ333" i="1"/>
  <c r="AI333" i="1"/>
  <c r="AF333" i="1"/>
  <c r="AB333" i="1"/>
  <c r="Y333" i="1"/>
  <c r="T333" i="1"/>
  <c r="H333" i="1"/>
  <c r="A333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S332" i="1"/>
  <c r="AQ332" i="1"/>
  <c r="AP332" i="1"/>
  <c r="AO332" i="1"/>
  <c r="AN332" i="1"/>
  <c r="AM332" i="1"/>
  <c r="AL332" i="1"/>
  <c r="AK332" i="1"/>
  <c r="AJ332" i="1" a="1"/>
  <c r="AJ332" i="1"/>
  <c r="AI332" i="1"/>
  <c r="AF332" i="1"/>
  <c r="AB332" i="1"/>
  <c r="Y332" i="1"/>
  <c r="T332" i="1"/>
  <c r="H332" i="1"/>
  <c r="A332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S331" i="1"/>
  <c r="AQ331" i="1"/>
  <c r="AP331" i="1"/>
  <c r="AO331" i="1"/>
  <c r="AN331" i="1"/>
  <c r="AM331" i="1"/>
  <c r="AL331" i="1"/>
  <c r="AK331" i="1"/>
  <c r="AJ331" i="1" a="1"/>
  <c r="AJ331" i="1"/>
  <c r="AI331" i="1"/>
  <c r="AF331" i="1"/>
  <c r="AB331" i="1"/>
  <c r="Y331" i="1"/>
  <c r="T331" i="1"/>
  <c r="H331" i="1"/>
  <c r="A331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S330" i="1"/>
  <c r="AQ330" i="1"/>
  <c r="AP330" i="1"/>
  <c r="AO330" i="1"/>
  <c r="AN330" i="1"/>
  <c r="AM330" i="1"/>
  <c r="AL330" i="1"/>
  <c r="AK330" i="1"/>
  <c r="AJ330" i="1" a="1"/>
  <c r="AJ330" i="1"/>
  <c r="AI330" i="1"/>
  <c r="AF330" i="1"/>
  <c r="AB330" i="1"/>
  <c r="Y330" i="1"/>
  <c r="T330" i="1"/>
  <c r="H330" i="1"/>
  <c r="A330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S329" i="1"/>
  <c r="AP329" i="1"/>
  <c r="AO329" i="1"/>
  <c r="AN329" i="1"/>
  <c r="AM329" i="1"/>
  <c r="AL329" i="1"/>
  <c r="AQ329" i="1" s="1"/>
  <c r="AK329" i="1"/>
  <c r="AJ329" i="1" a="1"/>
  <c r="AJ329" i="1"/>
  <c r="AI329" i="1"/>
  <c r="AF329" i="1"/>
  <c r="AB329" i="1"/>
  <c r="Y329" i="1"/>
  <c r="T329" i="1"/>
  <c r="H329" i="1"/>
  <c r="A329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S328" i="1"/>
  <c r="AP328" i="1"/>
  <c r="AO328" i="1"/>
  <c r="AN328" i="1"/>
  <c r="AM328" i="1"/>
  <c r="AL328" i="1"/>
  <c r="AQ328" i="1" s="1"/>
  <c r="AK328" i="1"/>
  <c r="AJ328" i="1" a="1"/>
  <c r="AJ328" i="1"/>
  <c r="AI328" i="1"/>
  <c r="AF328" i="1"/>
  <c r="AB328" i="1"/>
  <c r="Y328" i="1"/>
  <c r="T328" i="1"/>
  <c r="H328" i="1"/>
  <c r="A328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S327" i="1"/>
  <c r="AQ327" i="1"/>
  <c r="AP327" i="1"/>
  <c r="AO327" i="1"/>
  <c r="AN327" i="1"/>
  <c r="AM327" i="1"/>
  <c r="AL327" i="1"/>
  <c r="AK327" i="1"/>
  <c r="AJ327" i="1" a="1"/>
  <c r="AJ327" i="1"/>
  <c r="AI327" i="1"/>
  <c r="AF327" i="1"/>
  <c r="AB327" i="1"/>
  <c r="Y327" i="1"/>
  <c r="T327" i="1"/>
  <c r="H327" i="1"/>
  <c r="A327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S326" i="1"/>
  <c r="AQ326" i="1"/>
  <c r="AP326" i="1"/>
  <c r="AO326" i="1"/>
  <c r="AN326" i="1"/>
  <c r="AM326" i="1"/>
  <c r="AL326" i="1"/>
  <c r="AK326" i="1"/>
  <c r="AJ326" i="1" a="1"/>
  <c r="AJ326" i="1"/>
  <c r="AI326" i="1"/>
  <c r="AF326" i="1"/>
  <c r="AB326" i="1"/>
  <c r="Y326" i="1"/>
  <c r="T326" i="1"/>
  <c r="H326" i="1"/>
  <c r="A326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S325" i="1"/>
  <c r="AQ325" i="1"/>
  <c r="AP325" i="1"/>
  <c r="AO325" i="1"/>
  <c r="AN325" i="1"/>
  <c r="AM325" i="1"/>
  <c r="AL325" i="1"/>
  <c r="AK325" i="1"/>
  <c r="AJ325" i="1" a="1"/>
  <c r="AJ325" i="1"/>
  <c r="AI325" i="1"/>
  <c r="AF325" i="1"/>
  <c r="AB325" i="1"/>
  <c r="Y325" i="1"/>
  <c r="T325" i="1"/>
  <c r="H325" i="1"/>
  <c r="A325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S324" i="1"/>
  <c r="AQ324" i="1"/>
  <c r="AP324" i="1"/>
  <c r="AO324" i="1"/>
  <c r="AN324" i="1"/>
  <c r="AM324" i="1"/>
  <c r="AL324" i="1"/>
  <c r="AK324" i="1"/>
  <c r="AJ324" i="1" a="1"/>
  <c r="AJ324" i="1"/>
  <c r="AI324" i="1"/>
  <c r="AF324" i="1"/>
  <c r="AB324" i="1"/>
  <c r="Y324" i="1"/>
  <c r="T324" i="1"/>
  <c r="H324" i="1"/>
  <c r="A324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S323" i="1"/>
  <c r="AQ323" i="1"/>
  <c r="AP323" i="1"/>
  <c r="AO323" i="1"/>
  <c r="AN323" i="1"/>
  <c r="AM323" i="1"/>
  <c r="AL323" i="1"/>
  <c r="AK323" i="1"/>
  <c r="AJ323" i="1" a="1"/>
  <c r="AJ323" i="1"/>
  <c r="AI323" i="1"/>
  <c r="AF323" i="1"/>
  <c r="AB323" i="1"/>
  <c r="Y323" i="1"/>
  <c r="T323" i="1"/>
  <c r="H323" i="1"/>
  <c r="A323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S322" i="1"/>
  <c r="AQ322" i="1"/>
  <c r="AP322" i="1"/>
  <c r="AO322" i="1"/>
  <c r="AN322" i="1"/>
  <c r="AM322" i="1"/>
  <c r="AL322" i="1"/>
  <c r="AK322" i="1"/>
  <c r="AJ322" i="1" a="1"/>
  <c r="AJ322" i="1"/>
  <c r="AI322" i="1"/>
  <c r="AF322" i="1"/>
  <c r="AB322" i="1"/>
  <c r="Y322" i="1"/>
  <c r="T322" i="1"/>
  <c r="H322" i="1"/>
  <c r="A322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S321" i="1"/>
  <c r="AP321" i="1"/>
  <c r="AO321" i="1"/>
  <c r="AN321" i="1"/>
  <c r="AM321" i="1"/>
  <c r="AL321" i="1"/>
  <c r="AQ321" i="1" s="1"/>
  <c r="AK321" i="1"/>
  <c r="AJ321" i="1" a="1"/>
  <c r="AJ321" i="1"/>
  <c r="AI321" i="1"/>
  <c r="AF321" i="1"/>
  <c r="AB321" i="1"/>
  <c r="Y321" i="1"/>
  <c r="T321" i="1"/>
  <c r="H321" i="1"/>
  <c r="A321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S320" i="1"/>
  <c r="AP320" i="1"/>
  <c r="AO320" i="1"/>
  <c r="AN320" i="1"/>
  <c r="AM320" i="1"/>
  <c r="AL320" i="1"/>
  <c r="AQ320" i="1" s="1"/>
  <c r="AK320" i="1"/>
  <c r="AJ320" i="1" a="1"/>
  <c r="AJ320" i="1"/>
  <c r="AI320" i="1"/>
  <c r="AF320" i="1"/>
  <c r="AB320" i="1"/>
  <c r="Y320" i="1"/>
  <c r="T320" i="1"/>
  <c r="H320" i="1"/>
  <c r="A320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S319" i="1"/>
  <c r="AQ319" i="1"/>
  <c r="AP319" i="1"/>
  <c r="AO319" i="1"/>
  <c r="AN319" i="1"/>
  <c r="AM319" i="1"/>
  <c r="AL319" i="1"/>
  <c r="AK319" i="1"/>
  <c r="AJ319" i="1" a="1"/>
  <c r="AJ319" i="1"/>
  <c r="AI319" i="1"/>
  <c r="AF319" i="1"/>
  <c r="AB319" i="1"/>
  <c r="Y319" i="1"/>
  <c r="T319" i="1"/>
  <c r="H319" i="1"/>
  <c r="A319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S318" i="1"/>
  <c r="AQ318" i="1"/>
  <c r="AP318" i="1"/>
  <c r="AO318" i="1"/>
  <c r="AN318" i="1"/>
  <c r="AM318" i="1"/>
  <c r="AL318" i="1"/>
  <c r="AK318" i="1"/>
  <c r="AJ318" i="1" a="1"/>
  <c r="AJ318" i="1"/>
  <c r="AI318" i="1"/>
  <c r="AF318" i="1"/>
  <c r="AB318" i="1"/>
  <c r="Y318" i="1"/>
  <c r="T318" i="1"/>
  <c r="H318" i="1"/>
  <c r="A318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S317" i="1"/>
  <c r="AQ317" i="1"/>
  <c r="AP317" i="1"/>
  <c r="AO317" i="1"/>
  <c r="AN317" i="1"/>
  <c r="AM317" i="1"/>
  <c r="AL317" i="1"/>
  <c r="AK317" i="1"/>
  <c r="AJ317" i="1" a="1"/>
  <c r="AJ317" i="1"/>
  <c r="AI317" i="1"/>
  <c r="AF317" i="1"/>
  <c r="AB317" i="1"/>
  <c r="Y317" i="1"/>
  <c r="T317" i="1"/>
  <c r="H317" i="1"/>
  <c r="A317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S316" i="1"/>
  <c r="AQ316" i="1"/>
  <c r="AP316" i="1"/>
  <c r="AO316" i="1"/>
  <c r="AN316" i="1"/>
  <c r="AM316" i="1"/>
  <c r="AL316" i="1"/>
  <c r="AK316" i="1"/>
  <c r="AJ316" i="1" a="1"/>
  <c r="AJ316" i="1"/>
  <c r="AI316" i="1"/>
  <c r="AF316" i="1"/>
  <c r="AB316" i="1"/>
  <c r="Y316" i="1"/>
  <c r="T316" i="1"/>
  <c r="H316" i="1"/>
  <c r="A316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S315" i="1"/>
  <c r="AQ315" i="1"/>
  <c r="AP315" i="1"/>
  <c r="AO315" i="1"/>
  <c r="AN315" i="1"/>
  <c r="AM315" i="1"/>
  <c r="AL315" i="1"/>
  <c r="AK315" i="1"/>
  <c r="AJ315" i="1" a="1"/>
  <c r="AJ315" i="1"/>
  <c r="AI315" i="1"/>
  <c r="AF315" i="1"/>
  <c r="AB315" i="1"/>
  <c r="Y315" i="1"/>
  <c r="T315" i="1"/>
  <c r="H315" i="1"/>
  <c r="A315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S314" i="1"/>
  <c r="AQ314" i="1"/>
  <c r="AP314" i="1"/>
  <c r="AO314" i="1"/>
  <c r="AN314" i="1"/>
  <c r="AM314" i="1"/>
  <c r="AL314" i="1"/>
  <c r="AK314" i="1"/>
  <c r="AJ314" i="1" a="1"/>
  <c r="AJ314" i="1"/>
  <c r="AI314" i="1"/>
  <c r="AF314" i="1"/>
  <c r="AB314" i="1"/>
  <c r="Y314" i="1"/>
  <c r="T314" i="1"/>
  <c r="H314" i="1"/>
  <c r="A314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S313" i="1"/>
  <c r="AP313" i="1"/>
  <c r="AO313" i="1"/>
  <c r="AN313" i="1"/>
  <c r="AM313" i="1"/>
  <c r="AL313" i="1"/>
  <c r="AQ313" i="1" s="1"/>
  <c r="AK313" i="1"/>
  <c r="AJ313" i="1" a="1"/>
  <c r="AJ313" i="1"/>
  <c r="AI313" i="1"/>
  <c r="AF313" i="1"/>
  <c r="AB313" i="1"/>
  <c r="Y313" i="1"/>
  <c r="T313" i="1"/>
  <c r="H313" i="1"/>
  <c r="A313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S312" i="1"/>
  <c r="AP312" i="1"/>
  <c r="AO312" i="1"/>
  <c r="AN312" i="1"/>
  <c r="AM312" i="1"/>
  <c r="AL312" i="1"/>
  <c r="AQ312" i="1" s="1"/>
  <c r="AK312" i="1"/>
  <c r="AJ312" i="1" a="1"/>
  <c r="AJ312" i="1"/>
  <c r="AI312" i="1"/>
  <c r="AF312" i="1"/>
  <c r="AB312" i="1"/>
  <c r="Y312" i="1"/>
  <c r="T312" i="1"/>
  <c r="H312" i="1"/>
  <c r="A312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S311" i="1"/>
  <c r="AQ311" i="1"/>
  <c r="AP311" i="1"/>
  <c r="AO311" i="1"/>
  <c r="AN311" i="1"/>
  <c r="AM311" i="1"/>
  <c r="AL311" i="1"/>
  <c r="AK311" i="1"/>
  <c r="AJ311" i="1" a="1"/>
  <c r="AJ311" i="1"/>
  <c r="AI311" i="1"/>
  <c r="AF311" i="1"/>
  <c r="AB311" i="1"/>
  <c r="Y311" i="1"/>
  <c r="T311" i="1"/>
  <c r="H311" i="1"/>
  <c r="A311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S310" i="1"/>
  <c r="AQ310" i="1"/>
  <c r="AP310" i="1"/>
  <c r="AO310" i="1"/>
  <c r="AN310" i="1"/>
  <c r="AM310" i="1"/>
  <c r="AL310" i="1"/>
  <c r="AK310" i="1"/>
  <c r="AJ310" i="1" a="1"/>
  <c r="AJ310" i="1"/>
  <c r="AI310" i="1"/>
  <c r="AF310" i="1"/>
  <c r="AB310" i="1"/>
  <c r="Y310" i="1"/>
  <c r="T310" i="1"/>
  <c r="H310" i="1"/>
  <c r="A310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S309" i="1"/>
  <c r="AQ309" i="1"/>
  <c r="AP309" i="1"/>
  <c r="AO309" i="1"/>
  <c r="AN309" i="1"/>
  <c r="AM309" i="1"/>
  <c r="AL309" i="1"/>
  <c r="AK309" i="1"/>
  <c r="AJ309" i="1" a="1"/>
  <c r="AJ309" i="1"/>
  <c r="AI309" i="1"/>
  <c r="AF309" i="1"/>
  <c r="AB309" i="1"/>
  <c r="Y309" i="1"/>
  <c r="T309" i="1"/>
  <c r="H309" i="1"/>
  <c r="A309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S308" i="1"/>
  <c r="AQ308" i="1"/>
  <c r="AP308" i="1"/>
  <c r="AO308" i="1"/>
  <c r="AN308" i="1"/>
  <c r="AM308" i="1"/>
  <c r="AL308" i="1"/>
  <c r="AK308" i="1"/>
  <c r="AJ308" i="1" a="1"/>
  <c r="AJ308" i="1"/>
  <c r="AI308" i="1"/>
  <c r="AF308" i="1"/>
  <c r="AB308" i="1"/>
  <c r="Y308" i="1"/>
  <c r="T308" i="1"/>
  <c r="H308" i="1"/>
  <c r="A308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S307" i="1"/>
  <c r="AQ307" i="1"/>
  <c r="AP307" i="1"/>
  <c r="AO307" i="1"/>
  <c r="AN307" i="1"/>
  <c r="AM307" i="1"/>
  <c r="AL307" i="1"/>
  <c r="AK307" i="1"/>
  <c r="AJ307" i="1" a="1"/>
  <c r="AJ307" i="1"/>
  <c r="AI307" i="1"/>
  <c r="AF307" i="1"/>
  <c r="AB307" i="1"/>
  <c r="Y307" i="1"/>
  <c r="T307" i="1"/>
  <c r="H307" i="1"/>
  <c r="A307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S306" i="1"/>
  <c r="AQ306" i="1"/>
  <c r="AP306" i="1"/>
  <c r="AO306" i="1"/>
  <c r="AN306" i="1"/>
  <c r="AM306" i="1"/>
  <c r="AL306" i="1"/>
  <c r="AK306" i="1"/>
  <c r="AJ306" i="1" a="1"/>
  <c r="AJ306" i="1"/>
  <c r="AI306" i="1"/>
  <c r="AF306" i="1"/>
  <c r="AB306" i="1"/>
  <c r="Y306" i="1"/>
  <c r="T306" i="1"/>
  <c r="H306" i="1"/>
  <c r="A306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S305" i="1"/>
  <c r="AP305" i="1"/>
  <c r="AO305" i="1"/>
  <c r="AN305" i="1"/>
  <c r="AM305" i="1"/>
  <c r="AL305" i="1"/>
  <c r="AQ305" i="1" s="1"/>
  <c r="AK305" i="1"/>
  <c r="AJ305" i="1" a="1"/>
  <c r="AJ305" i="1"/>
  <c r="AI305" i="1"/>
  <c r="AF305" i="1"/>
  <c r="AB305" i="1"/>
  <c r="Y305" i="1"/>
  <c r="T305" i="1"/>
  <c r="H305" i="1"/>
  <c r="A305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S304" i="1"/>
  <c r="AP304" i="1"/>
  <c r="AO304" i="1"/>
  <c r="AN304" i="1"/>
  <c r="AM304" i="1"/>
  <c r="AL304" i="1"/>
  <c r="AQ304" i="1" s="1"/>
  <c r="AK304" i="1"/>
  <c r="AJ304" i="1" a="1"/>
  <c r="AJ304" i="1"/>
  <c r="AI304" i="1"/>
  <c r="AF304" i="1"/>
  <c r="AB304" i="1"/>
  <c r="Y304" i="1"/>
  <c r="T304" i="1"/>
  <c r="H304" i="1"/>
  <c r="A304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S303" i="1"/>
  <c r="AQ303" i="1"/>
  <c r="AP303" i="1"/>
  <c r="AO303" i="1"/>
  <c r="AN303" i="1"/>
  <c r="AM303" i="1"/>
  <c r="AL303" i="1"/>
  <c r="AK303" i="1"/>
  <c r="AJ303" i="1" a="1"/>
  <c r="AJ303" i="1"/>
  <c r="AI303" i="1"/>
  <c r="AF303" i="1"/>
  <c r="AB303" i="1"/>
  <c r="Y303" i="1"/>
  <c r="T303" i="1"/>
  <c r="H303" i="1"/>
  <c r="A303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S302" i="1"/>
  <c r="AQ302" i="1"/>
  <c r="AP302" i="1"/>
  <c r="AO302" i="1"/>
  <c r="AN302" i="1"/>
  <c r="AM302" i="1"/>
  <c r="AL302" i="1"/>
  <c r="AK302" i="1"/>
  <c r="AJ302" i="1" a="1"/>
  <c r="AJ302" i="1"/>
  <c r="AI302" i="1"/>
  <c r="AF302" i="1"/>
  <c r="AB302" i="1"/>
  <c r="Y302" i="1"/>
  <c r="T302" i="1"/>
  <c r="H302" i="1"/>
  <c r="A302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S301" i="1"/>
  <c r="AQ301" i="1"/>
  <c r="AP301" i="1"/>
  <c r="AO301" i="1"/>
  <c r="AN301" i="1"/>
  <c r="AM301" i="1"/>
  <c r="AL301" i="1"/>
  <c r="AK301" i="1"/>
  <c r="AJ301" i="1" a="1"/>
  <c r="AJ301" i="1"/>
  <c r="AI301" i="1"/>
  <c r="AF301" i="1"/>
  <c r="AB301" i="1"/>
  <c r="Y301" i="1"/>
  <c r="T301" i="1"/>
  <c r="H301" i="1"/>
  <c r="A301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S300" i="1"/>
  <c r="AQ300" i="1"/>
  <c r="AP300" i="1"/>
  <c r="AO300" i="1"/>
  <c r="AN300" i="1"/>
  <c r="AM300" i="1"/>
  <c r="AL300" i="1"/>
  <c r="AK300" i="1"/>
  <c r="AJ300" i="1" a="1"/>
  <c r="AJ300" i="1"/>
  <c r="AI300" i="1"/>
  <c r="AF300" i="1"/>
  <c r="AB300" i="1"/>
  <c r="Y300" i="1"/>
  <c r="T300" i="1"/>
  <c r="H300" i="1"/>
  <c r="A300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S299" i="1"/>
  <c r="AQ299" i="1"/>
  <c r="AP299" i="1"/>
  <c r="AO299" i="1"/>
  <c r="AN299" i="1"/>
  <c r="AM299" i="1"/>
  <c r="AL299" i="1"/>
  <c r="AK299" i="1"/>
  <c r="AJ299" i="1" a="1"/>
  <c r="AJ299" i="1"/>
  <c r="AI299" i="1"/>
  <c r="AF299" i="1"/>
  <c r="AB299" i="1"/>
  <c r="Y299" i="1"/>
  <c r="T299" i="1"/>
  <c r="H299" i="1"/>
  <c r="A299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S298" i="1"/>
  <c r="AQ298" i="1"/>
  <c r="AP298" i="1"/>
  <c r="AO298" i="1"/>
  <c r="AN298" i="1"/>
  <c r="AM298" i="1"/>
  <c r="AL298" i="1"/>
  <c r="AK298" i="1"/>
  <c r="AJ298" i="1" a="1"/>
  <c r="AJ298" i="1"/>
  <c r="AI298" i="1"/>
  <c r="AF298" i="1"/>
  <c r="AB298" i="1"/>
  <c r="Y298" i="1"/>
  <c r="T298" i="1"/>
  <c r="H298" i="1"/>
  <c r="A298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S297" i="1"/>
  <c r="AP297" i="1"/>
  <c r="AO297" i="1"/>
  <c r="AN297" i="1"/>
  <c r="AM297" i="1"/>
  <c r="AL297" i="1"/>
  <c r="AQ297" i="1" s="1"/>
  <c r="AK297" i="1"/>
  <c r="AJ297" i="1" a="1"/>
  <c r="AJ297" i="1"/>
  <c r="AI297" i="1"/>
  <c r="AF297" i="1"/>
  <c r="AB297" i="1"/>
  <c r="Y297" i="1"/>
  <c r="T297" i="1"/>
  <c r="H297" i="1"/>
  <c r="A297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S296" i="1"/>
  <c r="AP296" i="1"/>
  <c r="AO296" i="1"/>
  <c r="AN296" i="1"/>
  <c r="AM296" i="1"/>
  <c r="AL296" i="1"/>
  <c r="AQ296" i="1" s="1"/>
  <c r="AK296" i="1"/>
  <c r="AJ296" i="1" a="1"/>
  <c r="AJ296" i="1"/>
  <c r="AI296" i="1"/>
  <c r="AF296" i="1"/>
  <c r="AB296" i="1"/>
  <c r="Y296" i="1"/>
  <c r="T296" i="1"/>
  <c r="H296" i="1"/>
  <c r="A296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S295" i="1"/>
  <c r="AQ295" i="1"/>
  <c r="AP295" i="1"/>
  <c r="AO295" i="1"/>
  <c r="AN295" i="1"/>
  <c r="AM295" i="1"/>
  <c r="AL295" i="1"/>
  <c r="AK295" i="1"/>
  <c r="AJ295" i="1" a="1"/>
  <c r="AJ295" i="1"/>
  <c r="AI295" i="1"/>
  <c r="AF295" i="1"/>
  <c r="AB295" i="1"/>
  <c r="Y295" i="1"/>
  <c r="T295" i="1"/>
  <c r="H295" i="1"/>
  <c r="A295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S294" i="1"/>
  <c r="AQ294" i="1"/>
  <c r="AP294" i="1"/>
  <c r="AO294" i="1"/>
  <c r="AN294" i="1"/>
  <c r="AM294" i="1"/>
  <c r="AL294" i="1"/>
  <c r="AK294" i="1"/>
  <c r="AJ294" i="1" a="1"/>
  <c r="AJ294" i="1"/>
  <c r="AI294" i="1"/>
  <c r="AF294" i="1"/>
  <c r="AB294" i="1"/>
  <c r="Y294" i="1"/>
  <c r="T294" i="1"/>
  <c r="H294" i="1"/>
  <c r="A294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S293" i="1"/>
  <c r="AQ293" i="1"/>
  <c r="AP293" i="1"/>
  <c r="AO293" i="1"/>
  <c r="AN293" i="1"/>
  <c r="AM293" i="1"/>
  <c r="AL293" i="1"/>
  <c r="AK293" i="1"/>
  <c r="AJ293" i="1" a="1"/>
  <c r="AJ293" i="1"/>
  <c r="AI293" i="1"/>
  <c r="AF293" i="1"/>
  <c r="AB293" i="1"/>
  <c r="Y293" i="1"/>
  <c r="T293" i="1"/>
  <c r="H293" i="1"/>
  <c r="A293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S292" i="1"/>
  <c r="AQ292" i="1"/>
  <c r="AP292" i="1"/>
  <c r="AO292" i="1"/>
  <c r="AN292" i="1"/>
  <c r="AM292" i="1"/>
  <c r="AL292" i="1"/>
  <c r="AK292" i="1"/>
  <c r="AJ292" i="1" a="1"/>
  <c r="AJ292" i="1"/>
  <c r="AI292" i="1"/>
  <c r="AF292" i="1"/>
  <c r="AB292" i="1"/>
  <c r="Y292" i="1"/>
  <c r="T292" i="1"/>
  <c r="H292" i="1"/>
  <c r="A292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S291" i="1"/>
  <c r="AQ291" i="1"/>
  <c r="AP291" i="1"/>
  <c r="AO291" i="1"/>
  <c r="AN291" i="1"/>
  <c r="AM291" i="1"/>
  <c r="AL291" i="1"/>
  <c r="AK291" i="1"/>
  <c r="AJ291" i="1" a="1"/>
  <c r="AJ291" i="1"/>
  <c r="AI291" i="1"/>
  <c r="AF291" i="1"/>
  <c r="AB291" i="1"/>
  <c r="Y291" i="1"/>
  <c r="T291" i="1"/>
  <c r="H291" i="1"/>
  <c r="A291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S290" i="1"/>
  <c r="AQ290" i="1"/>
  <c r="AP290" i="1"/>
  <c r="AO290" i="1"/>
  <c r="AN290" i="1"/>
  <c r="AM290" i="1"/>
  <c r="AL290" i="1"/>
  <c r="AK290" i="1"/>
  <c r="AJ290" i="1" a="1"/>
  <c r="AJ290" i="1"/>
  <c r="AI290" i="1"/>
  <c r="AF290" i="1"/>
  <c r="AB290" i="1"/>
  <c r="Y290" i="1"/>
  <c r="T290" i="1"/>
  <c r="H290" i="1"/>
  <c r="A290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S289" i="1"/>
  <c r="AP289" i="1"/>
  <c r="AO289" i="1"/>
  <c r="AN289" i="1"/>
  <c r="AM289" i="1"/>
  <c r="AL289" i="1"/>
  <c r="AQ289" i="1" s="1"/>
  <c r="AK289" i="1"/>
  <c r="AJ289" i="1" a="1"/>
  <c r="AJ289" i="1"/>
  <c r="AI289" i="1"/>
  <c r="AF289" i="1"/>
  <c r="AB289" i="1"/>
  <c r="Y289" i="1"/>
  <c r="T289" i="1"/>
  <c r="H289" i="1"/>
  <c r="A289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S288" i="1"/>
  <c r="AP288" i="1"/>
  <c r="AO288" i="1"/>
  <c r="AN288" i="1"/>
  <c r="AM288" i="1"/>
  <c r="AL288" i="1"/>
  <c r="AQ288" i="1" s="1"/>
  <c r="AK288" i="1"/>
  <c r="AJ288" i="1" a="1"/>
  <c r="AJ288" i="1"/>
  <c r="AI288" i="1"/>
  <c r="AF288" i="1"/>
  <c r="AB288" i="1"/>
  <c r="Y288" i="1"/>
  <c r="T288" i="1"/>
  <c r="H288" i="1"/>
  <c r="A288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S287" i="1"/>
  <c r="AQ287" i="1"/>
  <c r="AP287" i="1"/>
  <c r="AO287" i="1"/>
  <c r="AN287" i="1"/>
  <c r="AM287" i="1"/>
  <c r="AL287" i="1"/>
  <c r="AK287" i="1"/>
  <c r="AJ287" i="1" a="1"/>
  <c r="AJ287" i="1"/>
  <c r="AI287" i="1"/>
  <c r="AF287" i="1"/>
  <c r="AB287" i="1"/>
  <c r="Y287" i="1"/>
  <c r="T287" i="1"/>
  <c r="H287" i="1"/>
  <c r="A287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S286" i="1"/>
  <c r="AQ286" i="1"/>
  <c r="AP286" i="1"/>
  <c r="AO286" i="1"/>
  <c r="AN286" i="1"/>
  <c r="AM286" i="1"/>
  <c r="AL286" i="1"/>
  <c r="AK286" i="1"/>
  <c r="AJ286" i="1" a="1"/>
  <c r="AJ286" i="1"/>
  <c r="AI286" i="1"/>
  <c r="AF286" i="1"/>
  <c r="AB286" i="1"/>
  <c r="Y286" i="1"/>
  <c r="T286" i="1"/>
  <c r="H286" i="1"/>
  <c r="A286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S285" i="1"/>
  <c r="AQ285" i="1"/>
  <c r="AP285" i="1"/>
  <c r="AO285" i="1"/>
  <c r="AN285" i="1"/>
  <c r="AM285" i="1"/>
  <c r="AL285" i="1"/>
  <c r="AK285" i="1"/>
  <c r="AJ285" i="1" a="1"/>
  <c r="AJ285" i="1"/>
  <c r="AI285" i="1"/>
  <c r="AF285" i="1"/>
  <c r="AB285" i="1"/>
  <c r="Y285" i="1"/>
  <c r="T285" i="1"/>
  <c r="H285" i="1"/>
  <c r="A285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S284" i="1"/>
  <c r="AQ284" i="1"/>
  <c r="AP284" i="1"/>
  <c r="AO284" i="1"/>
  <c r="AN284" i="1"/>
  <c r="AM284" i="1"/>
  <c r="AL284" i="1"/>
  <c r="AK284" i="1"/>
  <c r="AJ284" i="1" a="1"/>
  <c r="AJ284" i="1"/>
  <c r="AI284" i="1"/>
  <c r="AF284" i="1"/>
  <c r="AB284" i="1"/>
  <c r="Y284" i="1"/>
  <c r="T284" i="1"/>
  <c r="H284" i="1"/>
  <c r="A284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S283" i="1"/>
  <c r="AQ283" i="1"/>
  <c r="AP283" i="1"/>
  <c r="AO283" i="1"/>
  <c r="AN283" i="1"/>
  <c r="AM283" i="1"/>
  <c r="AL283" i="1"/>
  <c r="AK283" i="1"/>
  <c r="AJ283" i="1" a="1"/>
  <c r="AJ283" i="1"/>
  <c r="AI283" i="1"/>
  <c r="AF283" i="1"/>
  <c r="AB283" i="1"/>
  <c r="Y283" i="1"/>
  <c r="T283" i="1"/>
  <c r="H283" i="1"/>
  <c r="A283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S282" i="1"/>
  <c r="AQ282" i="1"/>
  <c r="AP282" i="1"/>
  <c r="AO282" i="1"/>
  <c r="AN282" i="1"/>
  <c r="AM282" i="1"/>
  <c r="AL282" i="1"/>
  <c r="AK282" i="1"/>
  <c r="AJ282" i="1" a="1"/>
  <c r="AJ282" i="1"/>
  <c r="AI282" i="1"/>
  <c r="AF282" i="1"/>
  <c r="AB282" i="1"/>
  <c r="Y282" i="1"/>
  <c r="T282" i="1"/>
  <c r="H282" i="1"/>
  <c r="A282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S281" i="1"/>
  <c r="AP281" i="1"/>
  <c r="AO281" i="1"/>
  <c r="AN281" i="1"/>
  <c r="AM281" i="1"/>
  <c r="AL281" i="1"/>
  <c r="AQ281" i="1" s="1"/>
  <c r="AK281" i="1"/>
  <c r="AJ281" i="1" a="1"/>
  <c r="AJ281" i="1"/>
  <c r="AI281" i="1"/>
  <c r="AF281" i="1"/>
  <c r="AB281" i="1"/>
  <c r="Y281" i="1"/>
  <c r="T281" i="1"/>
  <c r="H281" i="1"/>
  <c r="A281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S280" i="1"/>
  <c r="AP280" i="1"/>
  <c r="AO280" i="1"/>
  <c r="AN280" i="1"/>
  <c r="AM280" i="1"/>
  <c r="AL280" i="1"/>
  <c r="AQ280" i="1" s="1"/>
  <c r="AK280" i="1"/>
  <c r="AJ280" i="1" a="1"/>
  <c r="AJ280" i="1"/>
  <c r="AI280" i="1"/>
  <c r="AF280" i="1"/>
  <c r="AB280" i="1"/>
  <c r="Y280" i="1"/>
  <c r="T280" i="1"/>
  <c r="H280" i="1"/>
  <c r="A280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S279" i="1"/>
  <c r="AQ279" i="1"/>
  <c r="AP279" i="1"/>
  <c r="AO279" i="1"/>
  <c r="AN279" i="1"/>
  <c r="AM279" i="1"/>
  <c r="AL279" i="1"/>
  <c r="AK279" i="1"/>
  <c r="AJ279" i="1" a="1"/>
  <c r="AJ279" i="1"/>
  <c r="AI279" i="1"/>
  <c r="AF279" i="1"/>
  <c r="AB279" i="1"/>
  <c r="Y279" i="1"/>
  <c r="T279" i="1"/>
  <c r="H279" i="1"/>
  <c r="A279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S278" i="1"/>
  <c r="AQ278" i="1"/>
  <c r="AP278" i="1"/>
  <c r="AO278" i="1"/>
  <c r="AN278" i="1"/>
  <c r="AM278" i="1"/>
  <c r="AL278" i="1"/>
  <c r="AK278" i="1"/>
  <c r="AJ278" i="1" a="1"/>
  <c r="AJ278" i="1"/>
  <c r="AI278" i="1"/>
  <c r="AF278" i="1"/>
  <c r="AB278" i="1"/>
  <c r="Y278" i="1"/>
  <c r="T278" i="1"/>
  <c r="H278" i="1"/>
  <c r="A278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S277" i="1"/>
  <c r="AQ277" i="1"/>
  <c r="AP277" i="1"/>
  <c r="AO277" i="1"/>
  <c r="AN277" i="1"/>
  <c r="AM277" i="1"/>
  <c r="AL277" i="1"/>
  <c r="AK277" i="1"/>
  <c r="AJ277" i="1" a="1"/>
  <c r="AJ277" i="1"/>
  <c r="AI277" i="1"/>
  <c r="AF277" i="1"/>
  <c r="AB277" i="1"/>
  <c r="Y277" i="1"/>
  <c r="T277" i="1"/>
  <c r="H277" i="1"/>
  <c r="A277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S276" i="1"/>
  <c r="AQ276" i="1"/>
  <c r="AP276" i="1"/>
  <c r="AO276" i="1"/>
  <c r="AN276" i="1"/>
  <c r="AM276" i="1"/>
  <c r="AL276" i="1"/>
  <c r="AK276" i="1"/>
  <c r="AJ276" i="1" a="1"/>
  <c r="AJ276" i="1"/>
  <c r="AI276" i="1"/>
  <c r="AF276" i="1"/>
  <c r="AB276" i="1"/>
  <c r="Y276" i="1"/>
  <c r="T276" i="1"/>
  <c r="H276" i="1"/>
  <c r="A276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S275" i="1"/>
  <c r="AQ275" i="1"/>
  <c r="AP275" i="1"/>
  <c r="AO275" i="1"/>
  <c r="AN275" i="1"/>
  <c r="AM275" i="1"/>
  <c r="AL275" i="1"/>
  <c r="AK275" i="1"/>
  <c r="AJ275" i="1" a="1"/>
  <c r="AJ275" i="1"/>
  <c r="AI275" i="1"/>
  <c r="AF275" i="1"/>
  <c r="AB275" i="1"/>
  <c r="Y275" i="1"/>
  <c r="T275" i="1"/>
  <c r="H275" i="1"/>
  <c r="A275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S274" i="1"/>
  <c r="AQ274" i="1"/>
  <c r="AP274" i="1"/>
  <c r="AO274" i="1"/>
  <c r="AN274" i="1"/>
  <c r="AM274" i="1"/>
  <c r="AL274" i="1"/>
  <c r="AK274" i="1"/>
  <c r="AJ274" i="1" a="1"/>
  <c r="AJ274" i="1"/>
  <c r="AI274" i="1"/>
  <c r="AF274" i="1"/>
  <c r="AB274" i="1"/>
  <c r="Y274" i="1"/>
  <c r="T274" i="1"/>
  <c r="H274" i="1"/>
  <c r="A274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S273" i="1"/>
  <c r="AP273" i="1"/>
  <c r="AO273" i="1"/>
  <c r="AN273" i="1"/>
  <c r="AM273" i="1"/>
  <c r="AL273" i="1"/>
  <c r="AQ273" i="1" s="1"/>
  <c r="AK273" i="1"/>
  <c r="AJ273" i="1" a="1"/>
  <c r="AJ273" i="1"/>
  <c r="AI273" i="1"/>
  <c r="AF273" i="1"/>
  <c r="AB273" i="1"/>
  <c r="Y273" i="1"/>
  <c r="T273" i="1"/>
  <c r="H273" i="1"/>
  <c r="A273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S272" i="1"/>
  <c r="AP272" i="1"/>
  <c r="AO272" i="1"/>
  <c r="AN272" i="1"/>
  <c r="AM272" i="1"/>
  <c r="AL272" i="1"/>
  <c r="AQ272" i="1" s="1"/>
  <c r="AK272" i="1"/>
  <c r="AJ272" i="1" a="1"/>
  <c r="AJ272" i="1"/>
  <c r="AI272" i="1"/>
  <c r="AF272" i="1"/>
  <c r="AB272" i="1"/>
  <c r="Y272" i="1"/>
  <c r="T272" i="1"/>
  <c r="H272" i="1"/>
  <c r="A272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S271" i="1"/>
  <c r="AQ271" i="1"/>
  <c r="AP271" i="1"/>
  <c r="AO271" i="1"/>
  <c r="AN271" i="1"/>
  <c r="AM271" i="1"/>
  <c r="AL271" i="1"/>
  <c r="AK271" i="1"/>
  <c r="AJ271" i="1" a="1"/>
  <c r="AJ271" i="1"/>
  <c r="AI271" i="1"/>
  <c r="AF271" i="1"/>
  <c r="AB271" i="1"/>
  <c r="Y271" i="1"/>
  <c r="T271" i="1"/>
  <c r="H271" i="1"/>
  <c r="A271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S270" i="1"/>
  <c r="AQ270" i="1"/>
  <c r="AP270" i="1"/>
  <c r="AO270" i="1"/>
  <c r="AN270" i="1"/>
  <c r="AM270" i="1"/>
  <c r="AL270" i="1"/>
  <c r="AK270" i="1"/>
  <c r="AJ270" i="1" a="1"/>
  <c r="AJ270" i="1"/>
  <c r="AI270" i="1"/>
  <c r="AF270" i="1"/>
  <c r="AB270" i="1"/>
  <c r="Y270" i="1"/>
  <c r="T270" i="1"/>
  <c r="H270" i="1"/>
  <c r="A270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S269" i="1"/>
  <c r="AQ269" i="1"/>
  <c r="AP269" i="1"/>
  <c r="AO269" i="1"/>
  <c r="AN269" i="1"/>
  <c r="AM269" i="1"/>
  <c r="AL269" i="1"/>
  <c r="AK269" i="1"/>
  <c r="AJ269" i="1" a="1"/>
  <c r="AJ269" i="1"/>
  <c r="AI269" i="1"/>
  <c r="AF269" i="1"/>
  <c r="AB269" i="1"/>
  <c r="Y269" i="1"/>
  <c r="T269" i="1"/>
  <c r="H269" i="1"/>
  <c r="A269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S268" i="1"/>
  <c r="AQ268" i="1"/>
  <c r="AP268" i="1"/>
  <c r="AO268" i="1"/>
  <c r="AN268" i="1"/>
  <c r="AM268" i="1"/>
  <c r="AL268" i="1"/>
  <c r="AK268" i="1"/>
  <c r="AJ268" i="1" a="1"/>
  <c r="AJ268" i="1"/>
  <c r="AI268" i="1"/>
  <c r="AF268" i="1"/>
  <c r="AB268" i="1"/>
  <c r="Y268" i="1"/>
  <c r="T268" i="1"/>
  <c r="H268" i="1"/>
  <c r="A268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S267" i="1"/>
  <c r="AQ267" i="1"/>
  <c r="AP267" i="1"/>
  <c r="AO267" i="1"/>
  <c r="AN267" i="1"/>
  <c r="AM267" i="1"/>
  <c r="AL267" i="1"/>
  <c r="AK267" i="1"/>
  <c r="AJ267" i="1" a="1"/>
  <c r="AJ267" i="1"/>
  <c r="AI267" i="1"/>
  <c r="AF267" i="1"/>
  <c r="AB267" i="1"/>
  <c r="Y267" i="1"/>
  <c r="T267" i="1"/>
  <c r="H267" i="1"/>
  <c r="A267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S266" i="1"/>
  <c r="AQ266" i="1"/>
  <c r="AP266" i="1"/>
  <c r="AO266" i="1"/>
  <c r="AN266" i="1"/>
  <c r="AM266" i="1"/>
  <c r="AL266" i="1"/>
  <c r="AK266" i="1"/>
  <c r="AJ266" i="1" a="1"/>
  <c r="AJ266" i="1"/>
  <c r="AI266" i="1"/>
  <c r="AF266" i="1"/>
  <c r="AB266" i="1"/>
  <c r="Y266" i="1"/>
  <c r="T266" i="1"/>
  <c r="H266" i="1"/>
  <c r="A266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S265" i="1"/>
  <c r="AP265" i="1"/>
  <c r="AO265" i="1"/>
  <c r="AN265" i="1"/>
  <c r="AM265" i="1"/>
  <c r="AL265" i="1"/>
  <c r="AQ265" i="1" s="1"/>
  <c r="AK265" i="1"/>
  <c r="AJ265" i="1" a="1"/>
  <c r="AJ265" i="1"/>
  <c r="AI265" i="1"/>
  <c r="AF265" i="1"/>
  <c r="AB265" i="1"/>
  <c r="Y265" i="1"/>
  <c r="T265" i="1"/>
  <c r="H265" i="1"/>
  <c r="A265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S264" i="1"/>
  <c r="AP264" i="1"/>
  <c r="AO264" i="1"/>
  <c r="AN264" i="1"/>
  <c r="AM264" i="1"/>
  <c r="AL264" i="1"/>
  <c r="AQ264" i="1" s="1"/>
  <c r="AK264" i="1"/>
  <c r="AJ264" i="1" a="1"/>
  <c r="AJ264" i="1"/>
  <c r="AI264" i="1"/>
  <c r="AF264" i="1"/>
  <c r="AB264" i="1"/>
  <c r="Y264" i="1"/>
  <c r="T264" i="1"/>
  <c r="H264" i="1"/>
  <c r="A264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S263" i="1"/>
  <c r="AQ263" i="1"/>
  <c r="AP263" i="1"/>
  <c r="AO263" i="1"/>
  <c r="AN263" i="1"/>
  <c r="AM263" i="1"/>
  <c r="AL263" i="1"/>
  <c r="AK263" i="1"/>
  <c r="AJ263" i="1" a="1"/>
  <c r="AJ263" i="1"/>
  <c r="AI263" i="1"/>
  <c r="AF263" i="1"/>
  <c r="AB263" i="1"/>
  <c r="Y263" i="1"/>
  <c r="T263" i="1"/>
  <c r="H263" i="1"/>
  <c r="A263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S262" i="1"/>
  <c r="AQ262" i="1"/>
  <c r="AP262" i="1"/>
  <c r="AO262" i="1"/>
  <c r="AN262" i="1"/>
  <c r="AM262" i="1"/>
  <c r="AL262" i="1"/>
  <c r="AK262" i="1"/>
  <c r="AJ262" i="1" a="1"/>
  <c r="AJ262" i="1"/>
  <c r="AI262" i="1"/>
  <c r="AF262" i="1"/>
  <c r="AB262" i="1"/>
  <c r="Y262" i="1"/>
  <c r="T262" i="1"/>
  <c r="H262" i="1"/>
  <c r="A262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S261" i="1"/>
  <c r="AQ261" i="1"/>
  <c r="AP261" i="1"/>
  <c r="AO261" i="1"/>
  <c r="AN261" i="1"/>
  <c r="AM261" i="1"/>
  <c r="AL261" i="1"/>
  <c r="AK261" i="1"/>
  <c r="AJ261" i="1" a="1"/>
  <c r="AJ261" i="1"/>
  <c r="AI261" i="1"/>
  <c r="AF261" i="1"/>
  <c r="AB261" i="1"/>
  <c r="Y261" i="1"/>
  <c r="T261" i="1"/>
  <c r="H261" i="1"/>
  <c r="A261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S260" i="1"/>
  <c r="AQ260" i="1"/>
  <c r="AP260" i="1"/>
  <c r="AO260" i="1"/>
  <c r="AN260" i="1"/>
  <c r="AM260" i="1"/>
  <c r="AL260" i="1"/>
  <c r="AK260" i="1"/>
  <c r="AJ260" i="1" a="1"/>
  <c r="AJ260" i="1"/>
  <c r="AI260" i="1"/>
  <c r="AF260" i="1"/>
  <c r="AB260" i="1"/>
  <c r="Y260" i="1"/>
  <c r="T260" i="1"/>
  <c r="H260" i="1"/>
  <c r="A260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S259" i="1"/>
  <c r="AQ259" i="1"/>
  <c r="AP259" i="1"/>
  <c r="AO259" i="1"/>
  <c r="AN259" i="1"/>
  <c r="AM259" i="1"/>
  <c r="AL259" i="1"/>
  <c r="AK259" i="1"/>
  <c r="AJ259" i="1" a="1"/>
  <c r="AJ259" i="1"/>
  <c r="AI259" i="1"/>
  <c r="AF259" i="1"/>
  <c r="AB259" i="1"/>
  <c r="Y259" i="1"/>
  <c r="T259" i="1"/>
  <c r="H259" i="1"/>
  <c r="A259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S258" i="1"/>
  <c r="AQ258" i="1"/>
  <c r="AP258" i="1"/>
  <c r="AO258" i="1"/>
  <c r="AN258" i="1"/>
  <c r="AM258" i="1"/>
  <c r="AL258" i="1"/>
  <c r="AK258" i="1"/>
  <c r="AJ258" i="1" a="1"/>
  <c r="AJ258" i="1"/>
  <c r="AI258" i="1"/>
  <c r="AF258" i="1"/>
  <c r="AB258" i="1"/>
  <c r="Y258" i="1"/>
  <c r="T258" i="1"/>
  <c r="H258" i="1"/>
  <c r="A258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S257" i="1"/>
  <c r="AP257" i="1"/>
  <c r="AO257" i="1"/>
  <c r="AN257" i="1"/>
  <c r="AM257" i="1"/>
  <c r="AL257" i="1"/>
  <c r="AQ257" i="1" s="1"/>
  <c r="AK257" i="1"/>
  <c r="AJ257" i="1" a="1"/>
  <c r="AJ257" i="1"/>
  <c r="AI257" i="1"/>
  <c r="AF257" i="1"/>
  <c r="AB257" i="1"/>
  <c r="Y257" i="1"/>
  <c r="T257" i="1"/>
  <c r="H257" i="1"/>
  <c r="A257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S256" i="1"/>
  <c r="AP256" i="1"/>
  <c r="AO256" i="1"/>
  <c r="AN256" i="1"/>
  <c r="AM256" i="1"/>
  <c r="AL256" i="1"/>
  <c r="AQ256" i="1" s="1"/>
  <c r="AK256" i="1"/>
  <c r="AJ256" i="1" a="1"/>
  <c r="AJ256" i="1"/>
  <c r="AI256" i="1"/>
  <c r="AF256" i="1"/>
  <c r="AB256" i="1"/>
  <c r="Y256" i="1"/>
  <c r="T256" i="1"/>
  <c r="H256" i="1"/>
  <c r="A256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S255" i="1"/>
  <c r="AQ255" i="1"/>
  <c r="AP255" i="1"/>
  <c r="AO255" i="1"/>
  <c r="AN255" i="1"/>
  <c r="AM255" i="1"/>
  <c r="AL255" i="1"/>
  <c r="AK255" i="1"/>
  <c r="AJ255" i="1" a="1"/>
  <c r="AJ255" i="1"/>
  <c r="AI255" i="1"/>
  <c r="AF255" i="1"/>
  <c r="AB255" i="1"/>
  <c r="Y255" i="1"/>
  <c r="T255" i="1"/>
  <c r="H255" i="1"/>
  <c r="A255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S254" i="1"/>
  <c r="AQ254" i="1"/>
  <c r="AP254" i="1"/>
  <c r="AO254" i="1"/>
  <c r="AN254" i="1"/>
  <c r="AM254" i="1"/>
  <c r="AL254" i="1"/>
  <c r="AK254" i="1"/>
  <c r="AJ254" i="1" a="1"/>
  <c r="AJ254" i="1"/>
  <c r="AI254" i="1"/>
  <c r="AF254" i="1"/>
  <c r="AB254" i="1"/>
  <c r="Y254" i="1"/>
  <c r="T254" i="1"/>
  <c r="H254" i="1"/>
  <c r="A254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S253" i="1"/>
  <c r="AQ253" i="1"/>
  <c r="AP253" i="1"/>
  <c r="AO253" i="1"/>
  <c r="AN253" i="1"/>
  <c r="AM253" i="1"/>
  <c r="AL253" i="1"/>
  <c r="AK253" i="1"/>
  <c r="AJ253" i="1" a="1"/>
  <c r="AJ253" i="1"/>
  <c r="AI253" i="1"/>
  <c r="AF253" i="1"/>
  <c r="AB253" i="1"/>
  <c r="Y253" i="1"/>
  <c r="T253" i="1"/>
  <c r="H253" i="1"/>
  <c r="A253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S252" i="1"/>
  <c r="AQ252" i="1"/>
  <c r="AP252" i="1"/>
  <c r="AO252" i="1"/>
  <c r="AN252" i="1"/>
  <c r="AM252" i="1"/>
  <c r="AL252" i="1"/>
  <c r="AK252" i="1"/>
  <c r="AJ252" i="1" a="1"/>
  <c r="AJ252" i="1"/>
  <c r="AI252" i="1"/>
  <c r="AF252" i="1"/>
  <c r="AB252" i="1"/>
  <c r="Y252" i="1"/>
  <c r="T252" i="1"/>
  <c r="H252" i="1"/>
  <c r="A252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S251" i="1"/>
  <c r="AQ251" i="1"/>
  <c r="AP251" i="1"/>
  <c r="AO251" i="1"/>
  <c r="AN251" i="1"/>
  <c r="AM251" i="1"/>
  <c r="AL251" i="1"/>
  <c r="AK251" i="1"/>
  <c r="AJ251" i="1" a="1"/>
  <c r="AJ251" i="1"/>
  <c r="AI251" i="1"/>
  <c r="AF251" i="1"/>
  <c r="AB251" i="1"/>
  <c r="Y251" i="1"/>
  <c r="T251" i="1"/>
  <c r="H251" i="1"/>
  <c r="A251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S250" i="1"/>
  <c r="AQ250" i="1"/>
  <c r="AP250" i="1"/>
  <c r="AO250" i="1"/>
  <c r="AN250" i="1"/>
  <c r="AM250" i="1"/>
  <c r="AL250" i="1"/>
  <c r="AK250" i="1"/>
  <c r="AJ250" i="1" a="1"/>
  <c r="AJ250" i="1"/>
  <c r="AI250" i="1"/>
  <c r="AF250" i="1"/>
  <c r="AB250" i="1"/>
  <c r="Y250" i="1"/>
  <c r="T250" i="1"/>
  <c r="H250" i="1"/>
  <c r="A250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S249" i="1"/>
  <c r="AP249" i="1"/>
  <c r="AO249" i="1"/>
  <c r="AN249" i="1"/>
  <c r="AM249" i="1"/>
  <c r="AL249" i="1"/>
  <c r="AQ249" i="1" s="1"/>
  <c r="AK249" i="1"/>
  <c r="AJ249" i="1" a="1"/>
  <c r="AJ249" i="1"/>
  <c r="AI249" i="1"/>
  <c r="AF249" i="1"/>
  <c r="AB249" i="1"/>
  <c r="Y249" i="1"/>
  <c r="T249" i="1"/>
  <c r="H249" i="1"/>
  <c r="A249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S248" i="1"/>
  <c r="AP248" i="1"/>
  <c r="AO248" i="1"/>
  <c r="AN248" i="1"/>
  <c r="AM248" i="1"/>
  <c r="AL248" i="1"/>
  <c r="AQ248" i="1" s="1"/>
  <c r="AK248" i="1"/>
  <c r="AJ248" i="1" a="1"/>
  <c r="AJ248" i="1"/>
  <c r="AI248" i="1"/>
  <c r="AF248" i="1"/>
  <c r="AB248" i="1"/>
  <c r="Y248" i="1"/>
  <c r="T248" i="1"/>
  <c r="H248" i="1"/>
  <c r="A248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S247" i="1"/>
  <c r="AQ247" i="1"/>
  <c r="AP247" i="1"/>
  <c r="AO247" i="1"/>
  <c r="AN247" i="1"/>
  <c r="AM247" i="1"/>
  <c r="AL247" i="1"/>
  <c r="AK247" i="1"/>
  <c r="AJ247" i="1" a="1"/>
  <c r="AJ247" i="1"/>
  <c r="AI247" i="1"/>
  <c r="AF247" i="1"/>
  <c r="AB247" i="1"/>
  <c r="Y247" i="1"/>
  <c r="T247" i="1"/>
  <c r="H247" i="1"/>
  <c r="A247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S246" i="1"/>
  <c r="AQ246" i="1"/>
  <c r="AP246" i="1"/>
  <c r="AO246" i="1"/>
  <c r="AN246" i="1"/>
  <c r="AM246" i="1"/>
  <c r="AL246" i="1"/>
  <c r="AK246" i="1"/>
  <c r="AJ246" i="1" a="1"/>
  <c r="AJ246" i="1"/>
  <c r="AI246" i="1"/>
  <c r="AF246" i="1"/>
  <c r="AB246" i="1"/>
  <c r="Y246" i="1"/>
  <c r="T246" i="1"/>
  <c r="H246" i="1"/>
  <c r="A246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S245" i="1"/>
  <c r="AQ245" i="1"/>
  <c r="AP245" i="1"/>
  <c r="AO245" i="1"/>
  <c r="AN245" i="1"/>
  <c r="AM245" i="1"/>
  <c r="AL245" i="1"/>
  <c r="AK245" i="1"/>
  <c r="AJ245" i="1" a="1"/>
  <c r="AJ245" i="1"/>
  <c r="AI245" i="1"/>
  <c r="AF245" i="1"/>
  <c r="AB245" i="1"/>
  <c r="Y245" i="1"/>
  <c r="T245" i="1"/>
  <c r="H245" i="1"/>
  <c r="A245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S244" i="1"/>
  <c r="AQ244" i="1"/>
  <c r="AP244" i="1"/>
  <c r="AO244" i="1"/>
  <c r="AN244" i="1"/>
  <c r="AM244" i="1"/>
  <c r="AL244" i="1"/>
  <c r="AK244" i="1"/>
  <c r="AJ244" i="1" a="1"/>
  <c r="AJ244" i="1"/>
  <c r="AI244" i="1"/>
  <c r="AF244" i="1"/>
  <c r="AB244" i="1"/>
  <c r="Y244" i="1"/>
  <c r="T244" i="1"/>
  <c r="H244" i="1"/>
  <c r="A244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S243" i="1"/>
  <c r="AQ243" i="1"/>
  <c r="AP243" i="1"/>
  <c r="AO243" i="1"/>
  <c r="AN243" i="1"/>
  <c r="AM243" i="1"/>
  <c r="AL243" i="1"/>
  <c r="AK243" i="1"/>
  <c r="AJ243" i="1" a="1"/>
  <c r="AJ243" i="1"/>
  <c r="AI243" i="1"/>
  <c r="AF243" i="1"/>
  <c r="AB243" i="1"/>
  <c r="Y243" i="1"/>
  <c r="T243" i="1"/>
  <c r="H243" i="1"/>
  <c r="A243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S242" i="1"/>
  <c r="AQ242" i="1"/>
  <c r="AP242" i="1"/>
  <c r="AO242" i="1"/>
  <c r="AN242" i="1"/>
  <c r="AM242" i="1"/>
  <c r="AL242" i="1"/>
  <c r="AK242" i="1"/>
  <c r="AJ242" i="1" a="1"/>
  <c r="AJ242" i="1"/>
  <c r="AI242" i="1"/>
  <c r="AF242" i="1"/>
  <c r="AB242" i="1"/>
  <c r="Y242" i="1"/>
  <c r="T242" i="1"/>
  <c r="H242" i="1"/>
  <c r="A242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S241" i="1"/>
  <c r="AP241" i="1"/>
  <c r="AO241" i="1"/>
  <c r="AN241" i="1"/>
  <c r="AM241" i="1"/>
  <c r="AL241" i="1"/>
  <c r="AQ241" i="1" s="1"/>
  <c r="AK241" i="1"/>
  <c r="AJ241" i="1" a="1"/>
  <c r="AJ241" i="1"/>
  <c r="AI241" i="1"/>
  <c r="AF241" i="1"/>
  <c r="AB241" i="1"/>
  <c r="Y241" i="1"/>
  <c r="T241" i="1"/>
  <c r="H241" i="1"/>
  <c r="A241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S240" i="1"/>
  <c r="AP240" i="1"/>
  <c r="AO240" i="1"/>
  <c r="AN240" i="1"/>
  <c r="AM240" i="1"/>
  <c r="AL240" i="1"/>
  <c r="AQ240" i="1" s="1"/>
  <c r="AK240" i="1"/>
  <c r="AJ240" i="1" a="1"/>
  <c r="AJ240" i="1"/>
  <c r="AI240" i="1"/>
  <c r="AF240" i="1"/>
  <c r="AB240" i="1"/>
  <c r="Y240" i="1"/>
  <c r="T240" i="1"/>
  <c r="H240" i="1"/>
  <c r="A240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S239" i="1"/>
  <c r="AQ239" i="1"/>
  <c r="AP239" i="1"/>
  <c r="AO239" i="1"/>
  <c r="AN239" i="1"/>
  <c r="AM239" i="1"/>
  <c r="AL239" i="1"/>
  <c r="AK239" i="1"/>
  <c r="AJ239" i="1" a="1"/>
  <c r="AJ239" i="1"/>
  <c r="AI239" i="1"/>
  <c r="AF239" i="1"/>
  <c r="AB239" i="1"/>
  <c r="Y239" i="1"/>
  <c r="T239" i="1"/>
  <c r="H239" i="1"/>
  <c r="A239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S238" i="1"/>
  <c r="AQ238" i="1"/>
  <c r="AP238" i="1"/>
  <c r="AO238" i="1"/>
  <c r="AN238" i="1"/>
  <c r="AM238" i="1"/>
  <c r="AL238" i="1"/>
  <c r="AK238" i="1"/>
  <c r="AJ238" i="1" a="1"/>
  <c r="AJ238" i="1"/>
  <c r="AI238" i="1"/>
  <c r="AF238" i="1"/>
  <c r="AB238" i="1"/>
  <c r="Y238" i="1"/>
  <c r="T238" i="1"/>
  <c r="H238" i="1"/>
  <c r="A238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S237" i="1"/>
  <c r="AQ237" i="1"/>
  <c r="AP237" i="1"/>
  <c r="AO237" i="1"/>
  <c r="AN237" i="1"/>
  <c r="AM237" i="1"/>
  <c r="AL237" i="1"/>
  <c r="AK237" i="1"/>
  <c r="AJ237" i="1" a="1"/>
  <c r="AJ237" i="1"/>
  <c r="AI237" i="1"/>
  <c r="AF237" i="1"/>
  <c r="AB237" i="1"/>
  <c r="Y237" i="1"/>
  <c r="T237" i="1"/>
  <c r="H237" i="1"/>
  <c r="A237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S236" i="1"/>
  <c r="AQ236" i="1"/>
  <c r="AP236" i="1"/>
  <c r="AO236" i="1"/>
  <c r="AN236" i="1"/>
  <c r="AM236" i="1"/>
  <c r="AL236" i="1"/>
  <c r="AK236" i="1"/>
  <c r="AJ236" i="1" a="1"/>
  <c r="AJ236" i="1"/>
  <c r="AI236" i="1"/>
  <c r="AF236" i="1"/>
  <c r="AB236" i="1"/>
  <c r="Y236" i="1"/>
  <c r="T236" i="1"/>
  <c r="H236" i="1"/>
  <c r="A236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S235" i="1"/>
  <c r="AQ235" i="1"/>
  <c r="AP235" i="1"/>
  <c r="AO235" i="1"/>
  <c r="AN235" i="1"/>
  <c r="AM235" i="1"/>
  <c r="AL235" i="1"/>
  <c r="AK235" i="1"/>
  <c r="AJ235" i="1" a="1"/>
  <c r="AJ235" i="1"/>
  <c r="AI235" i="1"/>
  <c r="AF235" i="1"/>
  <c r="AB235" i="1"/>
  <c r="Y235" i="1"/>
  <c r="T235" i="1"/>
  <c r="H235" i="1"/>
  <c r="A235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S234" i="1"/>
  <c r="AP234" i="1"/>
  <c r="AO234" i="1"/>
  <c r="AN234" i="1"/>
  <c r="AQ234" i="1" s="1"/>
  <c r="AM234" i="1"/>
  <c r="AL234" i="1"/>
  <c r="AK234" i="1"/>
  <c r="AJ234" i="1" a="1"/>
  <c r="AJ234" i="1"/>
  <c r="AI234" i="1"/>
  <c r="AF234" i="1"/>
  <c r="AB234" i="1"/>
  <c r="Y234" i="1"/>
  <c r="T234" i="1"/>
  <c r="H234" i="1"/>
  <c r="A234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S233" i="1"/>
  <c r="AQ233" i="1"/>
  <c r="AP233" i="1"/>
  <c r="AO233" i="1"/>
  <c r="AN233" i="1"/>
  <c r="AM233" i="1"/>
  <c r="AL233" i="1"/>
  <c r="AK233" i="1"/>
  <c r="AJ233" i="1" a="1"/>
  <c r="AJ233" i="1"/>
  <c r="AI233" i="1"/>
  <c r="AF233" i="1"/>
  <c r="AB233" i="1"/>
  <c r="Y233" i="1"/>
  <c r="T233" i="1"/>
  <c r="H233" i="1"/>
  <c r="A233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S232" i="1"/>
  <c r="AP232" i="1"/>
  <c r="AO232" i="1"/>
  <c r="AN232" i="1"/>
  <c r="AM232" i="1"/>
  <c r="AL232" i="1"/>
  <c r="AQ232" i="1" s="1"/>
  <c r="AK232" i="1"/>
  <c r="AJ232" i="1" a="1"/>
  <c r="AJ232" i="1"/>
  <c r="AI232" i="1"/>
  <c r="AF232" i="1"/>
  <c r="AB232" i="1"/>
  <c r="Y232" i="1"/>
  <c r="T232" i="1"/>
  <c r="H232" i="1"/>
  <c r="A232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S231" i="1"/>
  <c r="AQ231" i="1"/>
  <c r="AP231" i="1"/>
  <c r="AO231" i="1"/>
  <c r="AN231" i="1"/>
  <c r="AM231" i="1"/>
  <c r="AL231" i="1"/>
  <c r="AK231" i="1"/>
  <c r="AJ231" i="1" a="1"/>
  <c r="AJ231" i="1"/>
  <c r="AI231" i="1"/>
  <c r="AF231" i="1"/>
  <c r="AB231" i="1"/>
  <c r="Y231" i="1"/>
  <c r="T231" i="1"/>
  <c r="H231" i="1"/>
  <c r="A231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S230" i="1"/>
  <c r="AQ230" i="1"/>
  <c r="AP230" i="1"/>
  <c r="AO230" i="1"/>
  <c r="AN230" i="1"/>
  <c r="AM230" i="1"/>
  <c r="AL230" i="1"/>
  <c r="AK230" i="1"/>
  <c r="AJ230" i="1" a="1"/>
  <c r="AJ230" i="1"/>
  <c r="AI230" i="1"/>
  <c r="AF230" i="1"/>
  <c r="AB230" i="1"/>
  <c r="Y230" i="1"/>
  <c r="T230" i="1"/>
  <c r="H230" i="1"/>
  <c r="A230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S229" i="1"/>
  <c r="AQ229" i="1"/>
  <c r="AP229" i="1"/>
  <c r="AO229" i="1"/>
  <c r="AN229" i="1"/>
  <c r="AM229" i="1"/>
  <c r="AL229" i="1"/>
  <c r="AK229" i="1"/>
  <c r="AJ229" i="1" a="1"/>
  <c r="AJ229" i="1"/>
  <c r="AI229" i="1"/>
  <c r="AF229" i="1"/>
  <c r="AB229" i="1"/>
  <c r="Y229" i="1"/>
  <c r="T229" i="1"/>
  <c r="H229" i="1"/>
  <c r="A229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S228" i="1"/>
  <c r="AQ228" i="1"/>
  <c r="AP228" i="1"/>
  <c r="AO228" i="1"/>
  <c r="AN228" i="1"/>
  <c r="AM228" i="1"/>
  <c r="AL228" i="1"/>
  <c r="AK228" i="1"/>
  <c r="AJ228" i="1" a="1"/>
  <c r="AJ228" i="1"/>
  <c r="AI228" i="1"/>
  <c r="AF228" i="1"/>
  <c r="AB228" i="1"/>
  <c r="Y228" i="1"/>
  <c r="T228" i="1"/>
  <c r="H228" i="1"/>
  <c r="A228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S227" i="1"/>
  <c r="AQ227" i="1"/>
  <c r="AP227" i="1"/>
  <c r="AO227" i="1"/>
  <c r="AN227" i="1"/>
  <c r="AM227" i="1"/>
  <c r="AL227" i="1"/>
  <c r="AK227" i="1"/>
  <c r="AJ227" i="1" a="1"/>
  <c r="AJ227" i="1"/>
  <c r="AI227" i="1"/>
  <c r="AF227" i="1"/>
  <c r="AB227" i="1"/>
  <c r="Y227" i="1"/>
  <c r="T227" i="1"/>
  <c r="H227" i="1"/>
  <c r="A227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S226" i="1"/>
  <c r="AP226" i="1"/>
  <c r="AO226" i="1"/>
  <c r="AN226" i="1"/>
  <c r="AQ226" i="1" s="1"/>
  <c r="AM226" i="1"/>
  <c r="AL226" i="1"/>
  <c r="AK226" i="1"/>
  <c r="AJ226" i="1" a="1"/>
  <c r="AJ226" i="1"/>
  <c r="AI226" i="1"/>
  <c r="AF226" i="1"/>
  <c r="AB226" i="1"/>
  <c r="Y226" i="1"/>
  <c r="T226" i="1"/>
  <c r="H226" i="1"/>
  <c r="A226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S225" i="1"/>
  <c r="AQ225" i="1"/>
  <c r="AP225" i="1"/>
  <c r="AO225" i="1"/>
  <c r="AN225" i="1"/>
  <c r="AM225" i="1"/>
  <c r="AL225" i="1"/>
  <c r="AK225" i="1"/>
  <c r="AJ225" i="1" a="1"/>
  <c r="AJ225" i="1"/>
  <c r="AI225" i="1"/>
  <c r="AF225" i="1"/>
  <c r="AB225" i="1"/>
  <c r="Y225" i="1"/>
  <c r="T225" i="1"/>
  <c r="H225" i="1"/>
  <c r="A225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S224" i="1"/>
  <c r="AP224" i="1"/>
  <c r="AO224" i="1"/>
  <c r="AN224" i="1"/>
  <c r="AM224" i="1"/>
  <c r="AL224" i="1"/>
  <c r="AQ224" i="1" s="1"/>
  <c r="AK224" i="1"/>
  <c r="AJ224" i="1" a="1"/>
  <c r="AJ224" i="1"/>
  <c r="AI224" i="1"/>
  <c r="AF224" i="1"/>
  <c r="AB224" i="1"/>
  <c r="Y224" i="1"/>
  <c r="T224" i="1"/>
  <c r="H224" i="1"/>
  <c r="A224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S223" i="1"/>
  <c r="AQ223" i="1"/>
  <c r="AP223" i="1"/>
  <c r="AO223" i="1"/>
  <c r="AN223" i="1"/>
  <c r="AM223" i="1"/>
  <c r="AL223" i="1"/>
  <c r="AK223" i="1"/>
  <c r="AJ223" i="1" a="1"/>
  <c r="AJ223" i="1"/>
  <c r="AI223" i="1"/>
  <c r="AF223" i="1"/>
  <c r="AB223" i="1"/>
  <c r="Y223" i="1"/>
  <c r="T223" i="1"/>
  <c r="H223" i="1"/>
  <c r="A223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S222" i="1"/>
  <c r="AQ222" i="1"/>
  <c r="AP222" i="1"/>
  <c r="AO222" i="1"/>
  <c r="AN222" i="1"/>
  <c r="AM222" i="1"/>
  <c r="AL222" i="1"/>
  <c r="AK222" i="1"/>
  <c r="AJ222" i="1" a="1"/>
  <c r="AJ222" i="1"/>
  <c r="AI222" i="1"/>
  <c r="AF222" i="1"/>
  <c r="AB222" i="1"/>
  <c r="Y222" i="1"/>
  <c r="T222" i="1"/>
  <c r="H222" i="1"/>
  <c r="A222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S221" i="1"/>
  <c r="AQ221" i="1"/>
  <c r="AP221" i="1"/>
  <c r="AO221" i="1"/>
  <c r="AN221" i="1"/>
  <c r="AM221" i="1"/>
  <c r="AL221" i="1"/>
  <c r="AK221" i="1"/>
  <c r="AJ221" i="1" a="1"/>
  <c r="AJ221" i="1"/>
  <c r="AI221" i="1"/>
  <c r="AF221" i="1"/>
  <c r="AB221" i="1"/>
  <c r="Y221" i="1"/>
  <c r="T221" i="1"/>
  <c r="H221" i="1"/>
  <c r="A221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S220" i="1"/>
  <c r="AQ220" i="1"/>
  <c r="AP220" i="1"/>
  <c r="AO220" i="1"/>
  <c r="AN220" i="1"/>
  <c r="AM220" i="1"/>
  <c r="AL220" i="1"/>
  <c r="AK220" i="1"/>
  <c r="AJ220" i="1" a="1"/>
  <c r="AJ220" i="1"/>
  <c r="AI220" i="1"/>
  <c r="AF220" i="1"/>
  <c r="AB220" i="1"/>
  <c r="Y220" i="1"/>
  <c r="T220" i="1"/>
  <c r="H220" i="1"/>
  <c r="A220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S219" i="1"/>
  <c r="AQ219" i="1"/>
  <c r="AP219" i="1"/>
  <c r="AO219" i="1"/>
  <c r="AN219" i="1"/>
  <c r="AM219" i="1"/>
  <c r="AL219" i="1"/>
  <c r="AK219" i="1"/>
  <c r="AJ219" i="1" a="1"/>
  <c r="AJ219" i="1"/>
  <c r="AI219" i="1"/>
  <c r="AF219" i="1"/>
  <c r="AB219" i="1"/>
  <c r="Y219" i="1"/>
  <c r="T219" i="1"/>
  <c r="H219" i="1"/>
  <c r="A219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S218" i="1"/>
  <c r="AP218" i="1"/>
  <c r="AO218" i="1"/>
  <c r="AN218" i="1"/>
  <c r="AQ218" i="1" s="1"/>
  <c r="AM218" i="1"/>
  <c r="AL218" i="1"/>
  <c r="AK218" i="1"/>
  <c r="AJ218" i="1" a="1"/>
  <c r="AJ218" i="1"/>
  <c r="AI218" i="1"/>
  <c r="AF218" i="1"/>
  <c r="AB218" i="1"/>
  <c r="Y218" i="1"/>
  <c r="T218" i="1"/>
  <c r="H218" i="1"/>
  <c r="A218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S217" i="1"/>
  <c r="AQ217" i="1"/>
  <c r="AP217" i="1"/>
  <c r="AO217" i="1"/>
  <c r="AN217" i="1"/>
  <c r="AM217" i="1"/>
  <c r="AL217" i="1"/>
  <c r="AK217" i="1"/>
  <c r="AJ217" i="1" a="1"/>
  <c r="AJ217" i="1"/>
  <c r="AI217" i="1"/>
  <c r="AF217" i="1"/>
  <c r="AB217" i="1"/>
  <c r="Y217" i="1"/>
  <c r="T217" i="1"/>
  <c r="H217" i="1"/>
  <c r="A217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S216" i="1"/>
  <c r="AP216" i="1"/>
  <c r="AO216" i="1"/>
  <c r="AN216" i="1"/>
  <c r="AM216" i="1"/>
  <c r="AL216" i="1"/>
  <c r="AQ216" i="1" s="1"/>
  <c r="AK216" i="1"/>
  <c r="AJ216" i="1" a="1"/>
  <c r="AJ216" i="1"/>
  <c r="AI216" i="1"/>
  <c r="AF216" i="1"/>
  <c r="AB216" i="1"/>
  <c r="Y216" i="1"/>
  <c r="T216" i="1"/>
  <c r="H216" i="1"/>
  <c r="A216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S215" i="1"/>
  <c r="AQ215" i="1"/>
  <c r="AP215" i="1"/>
  <c r="AO215" i="1"/>
  <c r="AN215" i="1"/>
  <c r="AM215" i="1"/>
  <c r="AL215" i="1"/>
  <c r="AK215" i="1"/>
  <c r="AJ215" i="1" a="1"/>
  <c r="AJ215" i="1"/>
  <c r="AI215" i="1"/>
  <c r="AF215" i="1"/>
  <c r="AB215" i="1"/>
  <c r="Y215" i="1"/>
  <c r="T215" i="1"/>
  <c r="H215" i="1"/>
  <c r="A215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S214" i="1"/>
  <c r="AQ214" i="1"/>
  <c r="AP214" i="1"/>
  <c r="AO214" i="1"/>
  <c r="AN214" i="1"/>
  <c r="AM214" i="1"/>
  <c r="AL214" i="1"/>
  <c r="AK214" i="1"/>
  <c r="AJ214" i="1" a="1"/>
  <c r="AJ214" i="1"/>
  <c r="AI214" i="1"/>
  <c r="AF214" i="1"/>
  <c r="AB214" i="1"/>
  <c r="Y214" i="1"/>
  <c r="T214" i="1"/>
  <c r="H214" i="1"/>
  <c r="A214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S213" i="1"/>
  <c r="AQ213" i="1"/>
  <c r="AP213" i="1"/>
  <c r="AO213" i="1"/>
  <c r="AN213" i="1"/>
  <c r="AM213" i="1"/>
  <c r="AL213" i="1"/>
  <c r="AK213" i="1"/>
  <c r="AJ213" i="1" a="1"/>
  <c r="AJ213" i="1"/>
  <c r="AI213" i="1"/>
  <c r="AF213" i="1"/>
  <c r="AB213" i="1"/>
  <c r="Y213" i="1"/>
  <c r="T213" i="1"/>
  <c r="H213" i="1"/>
  <c r="A213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S212" i="1"/>
  <c r="AQ212" i="1"/>
  <c r="AP212" i="1"/>
  <c r="AO212" i="1"/>
  <c r="AN212" i="1"/>
  <c r="AM212" i="1"/>
  <c r="AL212" i="1"/>
  <c r="AK212" i="1"/>
  <c r="AJ212" i="1" a="1"/>
  <c r="AJ212" i="1"/>
  <c r="AI212" i="1"/>
  <c r="AF212" i="1"/>
  <c r="AB212" i="1"/>
  <c r="Y212" i="1"/>
  <c r="T212" i="1"/>
  <c r="H212" i="1"/>
  <c r="A212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S211" i="1"/>
  <c r="AQ211" i="1"/>
  <c r="AP211" i="1"/>
  <c r="AO211" i="1"/>
  <c r="AN211" i="1"/>
  <c r="AM211" i="1"/>
  <c r="AL211" i="1"/>
  <c r="AK211" i="1"/>
  <c r="AJ211" i="1" a="1"/>
  <c r="AJ211" i="1"/>
  <c r="AI211" i="1"/>
  <c r="AF211" i="1"/>
  <c r="AB211" i="1"/>
  <c r="Y211" i="1"/>
  <c r="T211" i="1"/>
  <c r="H211" i="1"/>
  <c r="A211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S210" i="1"/>
  <c r="AP210" i="1"/>
  <c r="AO210" i="1"/>
  <c r="AN210" i="1"/>
  <c r="AQ210" i="1" s="1"/>
  <c r="AM210" i="1"/>
  <c r="AL210" i="1"/>
  <c r="AK210" i="1"/>
  <c r="AJ210" i="1" a="1"/>
  <c r="AJ210" i="1"/>
  <c r="AI210" i="1"/>
  <c r="AF210" i="1"/>
  <c r="AB210" i="1"/>
  <c r="Y210" i="1"/>
  <c r="T210" i="1"/>
  <c r="H210" i="1"/>
  <c r="A210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S209" i="1"/>
  <c r="AQ209" i="1"/>
  <c r="AP209" i="1"/>
  <c r="AO209" i="1"/>
  <c r="AN209" i="1"/>
  <c r="AM209" i="1"/>
  <c r="AL209" i="1"/>
  <c r="AK209" i="1"/>
  <c r="AJ209" i="1" a="1"/>
  <c r="AJ209" i="1"/>
  <c r="AI209" i="1"/>
  <c r="AF209" i="1"/>
  <c r="AB209" i="1"/>
  <c r="Y209" i="1"/>
  <c r="T209" i="1"/>
  <c r="H209" i="1"/>
  <c r="A209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S208" i="1"/>
  <c r="AP208" i="1"/>
  <c r="AO208" i="1"/>
  <c r="AN208" i="1"/>
  <c r="AM208" i="1"/>
  <c r="AL208" i="1"/>
  <c r="AQ208" i="1" s="1"/>
  <c r="AK208" i="1"/>
  <c r="AJ208" i="1" a="1"/>
  <c r="AJ208" i="1"/>
  <c r="AI208" i="1"/>
  <c r="AF208" i="1"/>
  <c r="AB208" i="1"/>
  <c r="Y208" i="1"/>
  <c r="T208" i="1"/>
  <c r="H208" i="1"/>
  <c r="A208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S207" i="1"/>
  <c r="AQ207" i="1"/>
  <c r="AP207" i="1"/>
  <c r="AO207" i="1"/>
  <c r="AN207" i="1"/>
  <c r="AM207" i="1"/>
  <c r="AL207" i="1"/>
  <c r="AK207" i="1"/>
  <c r="AJ207" i="1" a="1"/>
  <c r="AJ207" i="1"/>
  <c r="AI207" i="1"/>
  <c r="AF207" i="1"/>
  <c r="AB207" i="1"/>
  <c r="Y207" i="1"/>
  <c r="T207" i="1"/>
  <c r="H207" i="1"/>
  <c r="A207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S206" i="1"/>
  <c r="AQ206" i="1"/>
  <c r="AP206" i="1"/>
  <c r="AO206" i="1"/>
  <c r="AN206" i="1"/>
  <c r="AM206" i="1"/>
  <c r="AL206" i="1"/>
  <c r="AK206" i="1"/>
  <c r="AJ206" i="1" a="1"/>
  <c r="AJ206" i="1"/>
  <c r="AI206" i="1"/>
  <c r="AF206" i="1"/>
  <c r="AB206" i="1"/>
  <c r="Y206" i="1"/>
  <c r="T206" i="1"/>
  <c r="H206" i="1"/>
  <c r="A206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S205" i="1"/>
  <c r="AQ205" i="1"/>
  <c r="AP205" i="1"/>
  <c r="AO205" i="1"/>
  <c r="AN205" i="1"/>
  <c r="AM205" i="1"/>
  <c r="AL205" i="1"/>
  <c r="AK205" i="1"/>
  <c r="AJ205" i="1" a="1"/>
  <c r="AJ205" i="1"/>
  <c r="AI205" i="1"/>
  <c r="AF205" i="1"/>
  <c r="AB205" i="1"/>
  <c r="Y205" i="1"/>
  <c r="T205" i="1"/>
  <c r="H205" i="1"/>
  <c r="A205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S204" i="1"/>
  <c r="AQ204" i="1"/>
  <c r="AP204" i="1"/>
  <c r="AO204" i="1"/>
  <c r="AN204" i="1"/>
  <c r="AM204" i="1"/>
  <c r="AL204" i="1"/>
  <c r="AK204" i="1"/>
  <c r="AJ204" i="1" a="1"/>
  <c r="AJ204" i="1"/>
  <c r="AI204" i="1"/>
  <c r="AF204" i="1"/>
  <c r="AB204" i="1"/>
  <c r="Y204" i="1"/>
  <c r="T204" i="1"/>
  <c r="H204" i="1"/>
  <c r="A204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S203" i="1"/>
  <c r="AQ203" i="1"/>
  <c r="AP203" i="1"/>
  <c r="AO203" i="1"/>
  <c r="AN203" i="1"/>
  <c r="AM203" i="1"/>
  <c r="AL203" i="1"/>
  <c r="AK203" i="1"/>
  <c r="AJ203" i="1" a="1"/>
  <c r="AJ203" i="1"/>
  <c r="AI203" i="1"/>
  <c r="AF203" i="1"/>
  <c r="AB203" i="1"/>
  <c r="Y203" i="1"/>
  <c r="T203" i="1"/>
  <c r="H203" i="1"/>
  <c r="A203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S202" i="1"/>
  <c r="AQ202" i="1"/>
  <c r="AP202" i="1"/>
  <c r="AO202" i="1"/>
  <c r="AN202" i="1"/>
  <c r="AM202" i="1"/>
  <c r="AL202" i="1"/>
  <c r="AK202" i="1"/>
  <c r="AJ202" i="1" a="1"/>
  <c r="AJ202" i="1"/>
  <c r="AI202" i="1"/>
  <c r="AF202" i="1"/>
  <c r="AB202" i="1"/>
  <c r="Y202" i="1"/>
  <c r="T202" i="1"/>
  <c r="H202" i="1"/>
  <c r="A202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S201" i="1"/>
  <c r="AP201" i="1"/>
  <c r="AO201" i="1"/>
  <c r="AN201" i="1"/>
  <c r="AM201" i="1"/>
  <c r="AL201" i="1"/>
  <c r="AQ201" i="1" s="1"/>
  <c r="AK201" i="1"/>
  <c r="AJ201" i="1" a="1"/>
  <c r="AJ201" i="1"/>
  <c r="AI201" i="1"/>
  <c r="AF201" i="1"/>
  <c r="AB201" i="1"/>
  <c r="Y201" i="1"/>
  <c r="T201" i="1"/>
  <c r="H201" i="1"/>
  <c r="A201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S200" i="1"/>
  <c r="AP200" i="1"/>
  <c r="AO200" i="1"/>
  <c r="AN200" i="1"/>
  <c r="AM200" i="1"/>
  <c r="AL200" i="1"/>
  <c r="AQ200" i="1" s="1"/>
  <c r="AK200" i="1"/>
  <c r="AJ200" i="1" a="1"/>
  <c r="AJ200" i="1"/>
  <c r="AI200" i="1"/>
  <c r="AF200" i="1"/>
  <c r="AB200" i="1"/>
  <c r="Y200" i="1"/>
  <c r="T200" i="1"/>
  <c r="H200" i="1"/>
  <c r="A200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S199" i="1"/>
  <c r="AQ199" i="1"/>
  <c r="AP199" i="1"/>
  <c r="AO199" i="1"/>
  <c r="AN199" i="1"/>
  <c r="AM199" i="1"/>
  <c r="AL199" i="1"/>
  <c r="AK199" i="1"/>
  <c r="AJ199" i="1" a="1"/>
  <c r="AJ199" i="1"/>
  <c r="AI199" i="1"/>
  <c r="AF199" i="1"/>
  <c r="AB199" i="1"/>
  <c r="Y199" i="1"/>
  <c r="T199" i="1"/>
  <c r="H199" i="1"/>
  <c r="A199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S198" i="1"/>
  <c r="AQ198" i="1"/>
  <c r="AP198" i="1"/>
  <c r="AO198" i="1"/>
  <c r="AN198" i="1"/>
  <c r="AM198" i="1"/>
  <c r="AL198" i="1"/>
  <c r="AK198" i="1"/>
  <c r="AJ198" i="1" a="1"/>
  <c r="AJ198" i="1"/>
  <c r="AI198" i="1"/>
  <c r="AF198" i="1"/>
  <c r="AB198" i="1"/>
  <c r="Y198" i="1"/>
  <c r="T198" i="1"/>
  <c r="H198" i="1"/>
  <c r="A198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S197" i="1"/>
  <c r="AQ197" i="1"/>
  <c r="AP197" i="1"/>
  <c r="AO197" i="1"/>
  <c r="AN197" i="1"/>
  <c r="AM197" i="1"/>
  <c r="AL197" i="1"/>
  <c r="AK197" i="1"/>
  <c r="AJ197" i="1" a="1"/>
  <c r="AJ197" i="1"/>
  <c r="AI197" i="1"/>
  <c r="AF197" i="1"/>
  <c r="AB197" i="1"/>
  <c r="Y197" i="1"/>
  <c r="T197" i="1"/>
  <c r="H197" i="1"/>
  <c r="A197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S196" i="1"/>
  <c r="AQ196" i="1"/>
  <c r="AP196" i="1"/>
  <c r="AO196" i="1"/>
  <c r="AN196" i="1"/>
  <c r="AM196" i="1"/>
  <c r="AL196" i="1"/>
  <c r="AK196" i="1"/>
  <c r="AJ196" i="1" a="1"/>
  <c r="AJ196" i="1"/>
  <c r="AI196" i="1"/>
  <c r="AF196" i="1"/>
  <c r="AB196" i="1"/>
  <c r="Y196" i="1"/>
  <c r="T196" i="1"/>
  <c r="H196" i="1"/>
  <c r="A196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S195" i="1"/>
  <c r="AQ195" i="1"/>
  <c r="AP195" i="1"/>
  <c r="AO195" i="1"/>
  <c r="AN195" i="1"/>
  <c r="AM195" i="1"/>
  <c r="AL195" i="1"/>
  <c r="AK195" i="1"/>
  <c r="AJ195" i="1" a="1"/>
  <c r="AJ195" i="1"/>
  <c r="AI195" i="1"/>
  <c r="AF195" i="1"/>
  <c r="AB195" i="1"/>
  <c r="Y195" i="1"/>
  <c r="T195" i="1"/>
  <c r="H195" i="1"/>
  <c r="A195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S194" i="1"/>
  <c r="AQ194" i="1"/>
  <c r="AP194" i="1"/>
  <c r="AO194" i="1"/>
  <c r="AN194" i="1"/>
  <c r="AM194" i="1"/>
  <c r="AL194" i="1"/>
  <c r="AK194" i="1"/>
  <c r="AJ194" i="1" a="1"/>
  <c r="AJ194" i="1"/>
  <c r="AI194" i="1"/>
  <c r="AF194" i="1"/>
  <c r="AB194" i="1"/>
  <c r="Y194" i="1"/>
  <c r="T194" i="1"/>
  <c r="H194" i="1"/>
  <c r="A194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S193" i="1"/>
  <c r="AP193" i="1"/>
  <c r="AO193" i="1"/>
  <c r="AN193" i="1"/>
  <c r="AM193" i="1"/>
  <c r="AL193" i="1"/>
  <c r="AQ193" i="1" s="1"/>
  <c r="AK193" i="1"/>
  <c r="AJ193" i="1" a="1"/>
  <c r="AJ193" i="1"/>
  <c r="AI193" i="1"/>
  <c r="AF193" i="1"/>
  <c r="AB193" i="1"/>
  <c r="Y193" i="1"/>
  <c r="T193" i="1"/>
  <c r="H193" i="1"/>
  <c r="A193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S192" i="1"/>
  <c r="AP192" i="1"/>
  <c r="AO192" i="1"/>
  <c r="AN192" i="1"/>
  <c r="AM192" i="1"/>
  <c r="AL192" i="1"/>
  <c r="AQ192" i="1" s="1"/>
  <c r="AK192" i="1"/>
  <c r="AJ192" i="1" a="1"/>
  <c r="AJ192" i="1"/>
  <c r="AI192" i="1"/>
  <c r="AF192" i="1"/>
  <c r="AB192" i="1"/>
  <c r="Y192" i="1"/>
  <c r="T192" i="1"/>
  <c r="H192" i="1"/>
  <c r="A192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S191" i="1"/>
  <c r="AQ191" i="1"/>
  <c r="AP191" i="1"/>
  <c r="AO191" i="1"/>
  <c r="AN191" i="1"/>
  <c r="AM191" i="1"/>
  <c r="AL191" i="1"/>
  <c r="AK191" i="1"/>
  <c r="AJ191" i="1" a="1"/>
  <c r="AJ191" i="1"/>
  <c r="AI191" i="1"/>
  <c r="AF191" i="1"/>
  <c r="AB191" i="1"/>
  <c r="Y191" i="1"/>
  <c r="T191" i="1"/>
  <c r="H191" i="1"/>
  <c r="A191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S190" i="1"/>
  <c r="AQ190" i="1"/>
  <c r="AP190" i="1"/>
  <c r="AO190" i="1"/>
  <c r="AN190" i="1"/>
  <c r="AM190" i="1"/>
  <c r="AL190" i="1"/>
  <c r="AK190" i="1"/>
  <c r="AJ190" i="1" a="1"/>
  <c r="AJ190" i="1"/>
  <c r="AI190" i="1"/>
  <c r="AF190" i="1"/>
  <c r="AB190" i="1"/>
  <c r="Y190" i="1"/>
  <c r="T190" i="1"/>
  <c r="H190" i="1"/>
  <c r="A190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S189" i="1"/>
  <c r="AQ189" i="1"/>
  <c r="AP189" i="1"/>
  <c r="AO189" i="1"/>
  <c r="AN189" i="1"/>
  <c r="AM189" i="1"/>
  <c r="AL189" i="1"/>
  <c r="AK189" i="1"/>
  <c r="AJ189" i="1" a="1"/>
  <c r="AJ189" i="1"/>
  <c r="AI189" i="1"/>
  <c r="AF189" i="1"/>
  <c r="AB189" i="1"/>
  <c r="Y189" i="1"/>
  <c r="T189" i="1"/>
  <c r="H189" i="1"/>
  <c r="A189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S188" i="1"/>
  <c r="AQ188" i="1"/>
  <c r="AP188" i="1"/>
  <c r="AO188" i="1"/>
  <c r="AN188" i="1"/>
  <c r="AM188" i="1"/>
  <c r="AL188" i="1"/>
  <c r="AK188" i="1"/>
  <c r="AJ188" i="1" a="1"/>
  <c r="AJ188" i="1"/>
  <c r="AI188" i="1"/>
  <c r="AF188" i="1"/>
  <c r="AB188" i="1"/>
  <c r="Y188" i="1"/>
  <c r="T188" i="1"/>
  <c r="H188" i="1"/>
  <c r="A188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S187" i="1"/>
  <c r="AQ187" i="1"/>
  <c r="AP187" i="1"/>
  <c r="AO187" i="1"/>
  <c r="AN187" i="1"/>
  <c r="AM187" i="1"/>
  <c r="AL187" i="1"/>
  <c r="AK187" i="1"/>
  <c r="AJ187" i="1" a="1"/>
  <c r="AJ187" i="1"/>
  <c r="AI187" i="1"/>
  <c r="AF187" i="1"/>
  <c r="AB187" i="1"/>
  <c r="Y187" i="1"/>
  <c r="T187" i="1"/>
  <c r="H187" i="1"/>
  <c r="A187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S186" i="1"/>
  <c r="AQ186" i="1"/>
  <c r="AP186" i="1"/>
  <c r="AO186" i="1"/>
  <c r="AN186" i="1"/>
  <c r="AM186" i="1"/>
  <c r="AL186" i="1"/>
  <c r="AK186" i="1"/>
  <c r="AJ186" i="1" a="1"/>
  <c r="AJ186" i="1"/>
  <c r="AI186" i="1"/>
  <c r="AF186" i="1"/>
  <c r="AB186" i="1"/>
  <c r="Y186" i="1"/>
  <c r="T186" i="1"/>
  <c r="H186" i="1"/>
  <c r="A186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S185" i="1"/>
  <c r="AP185" i="1"/>
  <c r="AO185" i="1"/>
  <c r="AN185" i="1"/>
  <c r="AM185" i="1"/>
  <c r="AL185" i="1"/>
  <c r="AQ185" i="1" s="1"/>
  <c r="AK185" i="1"/>
  <c r="AJ185" i="1" a="1"/>
  <c r="AJ185" i="1"/>
  <c r="AI185" i="1"/>
  <c r="AF185" i="1"/>
  <c r="AB185" i="1"/>
  <c r="Y185" i="1"/>
  <c r="T185" i="1"/>
  <c r="H185" i="1"/>
  <c r="A185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S184" i="1"/>
  <c r="AP184" i="1"/>
  <c r="AO184" i="1"/>
  <c r="AN184" i="1"/>
  <c r="AM184" i="1"/>
  <c r="AL184" i="1"/>
  <c r="AQ184" i="1" s="1"/>
  <c r="AK184" i="1"/>
  <c r="AJ184" i="1" a="1"/>
  <c r="AJ184" i="1"/>
  <c r="AI184" i="1"/>
  <c r="AF184" i="1"/>
  <c r="AB184" i="1"/>
  <c r="Y184" i="1"/>
  <c r="T184" i="1"/>
  <c r="H184" i="1"/>
  <c r="A184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S183" i="1"/>
  <c r="AQ183" i="1"/>
  <c r="AP183" i="1"/>
  <c r="AO183" i="1"/>
  <c r="AN183" i="1"/>
  <c r="AM183" i="1"/>
  <c r="AL183" i="1"/>
  <c r="AK183" i="1"/>
  <c r="AJ183" i="1" a="1"/>
  <c r="AJ183" i="1"/>
  <c r="AI183" i="1"/>
  <c r="AF183" i="1"/>
  <c r="AB183" i="1"/>
  <c r="Y183" i="1"/>
  <c r="T183" i="1"/>
  <c r="H183" i="1"/>
  <c r="A183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S182" i="1"/>
  <c r="AQ182" i="1"/>
  <c r="AP182" i="1"/>
  <c r="AO182" i="1"/>
  <c r="AN182" i="1"/>
  <c r="AM182" i="1"/>
  <c r="AL182" i="1"/>
  <c r="AK182" i="1"/>
  <c r="AJ182" i="1" a="1"/>
  <c r="AJ182" i="1"/>
  <c r="AI182" i="1"/>
  <c r="AF182" i="1"/>
  <c r="AB182" i="1"/>
  <c r="Y182" i="1"/>
  <c r="T182" i="1"/>
  <c r="H182" i="1"/>
  <c r="A182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S181" i="1"/>
  <c r="AQ181" i="1"/>
  <c r="AP181" i="1"/>
  <c r="AO181" i="1"/>
  <c r="AN181" i="1"/>
  <c r="AM181" i="1"/>
  <c r="AL181" i="1"/>
  <c r="AK181" i="1"/>
  <c r="AJ181" i="1" a="1"/>
  <c r="AJ181" i="1"/>
  <c r="AI181" i="1"/>
  <c r="AF181" i="1"/>
  <c r="AB181" i="1"/>
  <c r="Y181" i="1"/>
  <c r="T181" i="1"/>
  <c r="H181" i="1"/>
  <c r="A181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S180" i="1"/>
  <c r="AQ180" i="1"/>
  <c r="AP180" i="1"/>
  <c r="AO180" i="1"/>
  <c r="AN180" i="1"/>
  <c r="AM180" i="1"/>
  <c r="AL180" i="1"/>
  <c r="AK180" i="1"/>
  <c r="AJ180" i="1" a="1"/>
  <c r="AJ180" i="1"/>
  <c r="AI180" i="1"/>
  <c r="AF180" i="1"/>
  <c r="AB180" i="1"/>
  <c r="Y180" i="1"/>
  <c r="T180" i="1"/>
  <c r="H180" i="1"/>
  <c r="A180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S179" i="1"/>
  <c r="AQ179" i="1"/>
  <c r="AP179" i="1"/>
  <c r="AO179" i="1"/>
  <c r="AN179" i="1"/>
  <c r="AM179" i="1"/>
  <c r="AL179" i="1"/>
  <c r="AK179" i="1"/>
  <c r="AJ179" i="1" a="1"/>
  <c r="AJ179" i="1"/>
  <c r="AI179" i="1"/>
  <c r="AF179" i="1"/>
  <c r="AB179" i="1"/>
  <c r="Y179" i="1"/>
  <c r="T179" i="1"/>
  <c r="H179" i="1"/>
  <c r="A179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S178" i="1"/>
  <c r="AQ178" i="1"/>
  <c r="AP178" i="1"/>
  <c r="AO178" i="1"/>
  <c r="AN178" i="1"/>
  <c r="AM178" i="1"/>
  <c r="AL178" i="1"/>
  <c r="AK178" i="1"/>
  <c r="AJ178" i="1" a="1"/>
  <c r="AJ178" i="1"/>
  <c r="AI178" i="1"/>
  <c r="AF178" i="1"/>
  <c r="AB178" i="1"/>
  <c r="Y178" i="1"/>
  <c r="T178" i="1"/>
  <c r="H178" i="1"/>
  <c r="A178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S177" i="1"/>
  <c r="AP177" i="1"/>
  <c r="AO177" i="1"/>
  <c r="AN177" i="1"/>
  <c r="AM177" i="1"/>
  <c r="AL177" i="1"/>
  <c r="AQ177" i="1" s="1"/>
  <c r="AK177" i="1"/>
  <c r="AJ177" i="1" a="1"/>
  <c r="AJ177" i="1"/>
  <c r="AI177" i="1"/>
  <c r="AF177" i="1"/>
  <c r="AB177" i="1"/>
  <c r="Y177" i="1"/>
  <c r="T177" i="1"/>
  <c r="H177" i="1"/>
  <c r="A177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S176" i="1"/>
  <c r="AP176" i="1"/>
  <c r="AO176" i="1"/>
  <c r="AN176" i="1"/>
  <c r="AM176" i="1"/>
  <c r="AL176" i="1"/>
  <c r="AQ176" i="1" s="1"/>
  <c r="AK176" i="1"/>
  <c r="AJ176" i="1" a="1"/>
  <c r="AJ176" i="1"/>
  <c r="AI176" i="1"/>
  <c r="AF176" i="1"/>
  <c r="AB176" i="1"/>
  <c r="Y176" i="1"/>
  <c r="T176" i="1"/>
  <c r="H176" i="1"/>
  <c r="A176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S175" i="1"/>
  <c r="AQ175" i="1"/>
  <c r="AP175" i="1"/>
  <c r="AO175" i="1"/>
  <c r="AN175" i="1"/>
  <c r="AM175" i="1"/>
  <c r="AL175" i="1"/>
  <c r="AK175" i="1"/>
  <c r="AJ175" i="1" a="1"/>
  <c r="AJ175" i="1"/>
  <c r="AI175" i="1"/>
  <c r="AF175" i="1"/>
  <c r="AB175" i="1"/>
  <c r="Y175" i="1"/>
  <c r="T175" i="1"/>
  <c r="H175" i="1"/>
  <c r="A175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S174" i="1"/>
  <c r="AQ174" i="1"/>
  <c r="AP174" i="1"/>
  <c r="AO174" i="1"/>
  <c r="AN174" i="1"/>
  <c r="AM174" i="1"/>
  <c r="AL174" i="1"/>
  <c r="AK174" i="1"/>
  <c r="AJ174" i="1" a="1"/>
  <c r="AJ174" i="1"/>
  <c r="AI174" i="1"/>
  <c r="AF174" i="1"/>
  <c r="AB174" i="1"/>
  <c r="Y174" i="1"/>
  <c r="T174" i="1"/>
  <c r="H174" i="1"/>
  <c r="A174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S173" i="1"/>
  <c r="AQ173" i="1"/>
  <c r="AP173" i="1"/>
  <c r="AO173" i="1"/>
  <c r="AN173" i="1"/>
  <c r="AM173" i="1"/>
  <c r="AL173" i="1"/>
  <c r="AK173" i="1"/>
  <c r="AJ173" i="1" a="1"/>
  <c r="AJ173" i="1"/>
  <c r="AI173" i="1"/>
  <c r="AF173" i="1"/>
  <c r="AB173" i="1"/>
  <c r="Y173" i="1"/>
  <c r="T173" i="1"/>
  <c r="H173" i="1"/>
  <c r="A173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S172" i="1"/>
  <c r="AQ172" i="1"/>
  <c r="AP172" i="1"/>
  <c r="AO172" i="1"/>
  <c r="AN172" i="1"/>
  <c r="AM172" i="1"/>
  <c r="AL172" i="1"/>
  <c r="AK172" i="1"/>
  <c r="AJ172" i="1" a="1"/>
  <c r="AJ172" i="1"/>
  <c r="AI172" i="1"/>
  <c r="AF172" i="1"/>
  <c r="AB172" i="1"/>
  <c r="Y172" i="1"/>
  <c r="T172" i="1"/>
  <c r="H172" i="1"/>
  <c r="A172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S171" i="1"/>
  <c r="AQ171" i="1"/>
  <c r="AP171" i="1"/>
  <c r="AO171" i="1"/>
  <c r="AN171" i="1"/>
  <c r="AM171" i="1"/>
  <c r="AL171" i="1"/>
  <c r="AK171" i="1"/>
  <c r="AJ171" i="1" a="1"/>
  <c r="AJ171" i="1"/>
  <c r="AI171" i="1"/>
  <c r="AF171" i="1"/>
  <c r="AB171" i="1"/>
  <c r="Y171" i="1"/>
  <c r="T171" i="1"/>
  <c r="H171" i="1"/>
  <c r="A171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S170" i="1"/>
  <c r="AQ170" i="1"/>
  <c r="AP170" i="1"/>
  <c r="AO170" i="1"/>
  <c r="AN170" i="1"/>
  <c r="AM170" i="1"/>
  <c r="AL170" i="1"/>
  <c r="AK170" i="1"/>
  <c r="AJ170" i="1" a="1"/>
  <c r="AJ170" i="1"/>
  <c r="AI170" i="1"/>
  <c r="AF170" i="1"/>
  <c r="AB170" i="1"/>
  <c r="Y170" i="1"/>
  <c r="T170" i="1"/>
  <c r="H170" i="1"/>
  <c r="A170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S169" i="1"/>
  <c r="AP169" i="1"/>
  <c r="AO169" i="1"/>
  <c r="AN169" i="1"/>
  <c r="AM169" i="1"/>
  <c r="AL169" i="1"/>
  <c r="AQ169" i="1" s="1"/>
  <c r="AK169" i="1"/>
  <c r="AJ169" i="1" a="1"/>
  <c r="AJ169" i="1"/>
  <c r="AI169" i="1"/>
  <c r="AF169" i="1"/>
  <c r="AB169" i="1"/>
  <c r="Y169" i="1"/>
  <c r="T169" i="1"/>
  <c r="H169" i="1"/>
  <c r="A169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S168" i="1"/>
  <c r="AP168" i="1"/>
  <c r="AO168" i="1"/>
  <c r="AN168" i="1"/>
  <c r="AM168" i="1"/>
  <c r="AL168" i="1"/>
  <c r="AQ168" i="1" s="1"/>
  <c r="AK168" i="1"/>
  <c r="AJ168" i="1" a="1"/>
  <c r="AJ168" i="1"/>
  <c r="AI168" i="1"/>
  <c r="AF168" i="1"/>
  <c r="AB168" i="1"/>
  <c r="Y168" i="1"/>
  <c r="T168" i="1"/>
  <c r="H168" i="1"/>
  <c r="A168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S167" i="1"/>
  <c r="AQ167" i="1"/>
  <c r="AP167" i="1"/>
  <c r="AO167" i="1"/>
  <c r="AN167" i="1"/>
  <c r="AM167" i="1"/>
  <c r="AL167" i="1"/>
  <c r="AK167" i="1"/>
  <c r="AJ167" i="1" a="1"/>
  <c r="AJ167" i="1"/>
  <c r="AI167" i="1"/>
  <c r="AF167" i="1"/>
  <c r="AB167" i="1"/>
  <c r="Y167" i="1"/>
  <c r="T167" i="1"/>
  <c r="H167" i="1"/>
  <c r="A167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S166" i="1"/>
  <c r="AQ166" i="1"/>
  <c r="AP166" i="1"/>
  <c r="AO166" i="1"/>
  <c r="AN166" i="1"/>
  <c r="AM166" i="1"/>
  <c r="AL166" i="1"/>
  <c r="AK166" i="1"/>
  <c r="AJ166" i="1" a="1"/>
  <c r="AJ166" i="1"/>
  <c r="AI166" i="1"/>
  <c r="AF166" i="1"/>
  <c r="AB166" i="1"/>
  <c r="Y166" i="1"/>
  <c r="T166" i="1"/>
  <c r="H166" i="1"/>
  <c r="A166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S165" i="1"/>
  <c r="AQ165" i="1"/>
  <c r="AP165" i="1"/>
  <c r="AO165" i="1"/>
  <c r="AN165" i="1"/>
  <c r="AM165" i="1"/>
  <c r="AL165" i="1"/>
  <c r="AK165" i="1"/>
  <c r="AJ165" i="1" a="1"/>
  <c r="AJ165" i="1"/>
  <c r="AI165" i="1"/>
  <c r="AF165" i="1"/>
  <c r="AB165" i="1"/>
  <c r="Y165" i="1"/>
  <c r="T165" i="1"/>
  <c r="H165" i="1"/>
  <c r="A165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S164" i="1"/>
  <c r="AQ164" i="1"/>
  <c r="AP164" i="1"/>
  <c r="AO164" i="1"/>
  <c r="AN164" i="1"/>
  <c r="AM164" i="1"/>
  <c r="AL164" i="1"/>
  <c r="AK164" i="1"/>
  <c r="AJ164" i="1" a="1"/>
  <c r="AJ164" i="1"/>
  <c r="AI164" i="1"/>
  <c r="AF164" i="1"/>
  <c r="AB164" i="1"/>
  <c r="Y164" i="1"/>
  <c r="T164" i="1"/>
  <c r="H164" i="1"/>
  <c r="A164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S163" i="1"/>
  <c r="AQ163" i="1"/>
  <c r="AP163" i="1"/>
  <c r="AO163" i="1"/>
  <c r="AN163" i="1"/>
  <c r="AM163" i="1"/>
  <c r="AL163" i="1"/>
  <c r="AK163" i="1"/>
  <c r="AJ163" i="1" a="1"/>
  <c r="AJ163" i="1"/>
  <c r="AI163" i="1"/>
  <c r="AF163" i="1"/>
  <c r="AB163" i="1"/>
  <c r="Y163" i="1"/>
  <c r="T163" i="1"/>
  <c r="H163" i="1"/>
  <c r="A163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S162" i="1"/>
  <c r="AQ162" i="1"/>
  <c r="AP162" i="1"/>
  <c r="AO162" i="1"/>
  <c r="AN162" i="1"/>
  <c r="AM162" i="1"/>
  <c r="AL162" i="1"/>
  <c r="AK162" i="1"/>
  <c r="AJ162" i="1" a="1"/>
  <c r="AJ162" i="1"/>
  <c r="AI162" i="1"/>
  <c r="AF162" i="1"/>
  <c r="AB162" i="1"/>
  <c r="Y162" i="1"/>
  <c r="T162" i="1"/>
  <c r="H162" i="1"/>
  <c r="A162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S161" i="1"/>
  <c r="AP161" i="1"/>
  <c r="AO161" i="1"/>
  <c r="AN161" i="1"/>
  <c r="AM161" i="1"/>
  <c r="AL161" i="1"/>
  <c r="AQ161" i="1" s="1"/>
  <c r="AK161" i="1"/>
  <c r="AJ161" i="1" a="1"/>
  <c r="AJ161" i="1"/>
  <c r="AI161" i="1"/>
  <c r="AF161" i="1"/>
  <c r="AB161" i="1"/>
  <c r="Y161" i="1"/>
  <c r="T161" i="1"/>
  <c r="H161" i="1"/>
  <c r="A161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S160" i="1"/>
  <c r="AP160" i="1"/>
  <c r="AO160" i="1"/>
  <c r="AN160" i="1"/>
  <c r="AM160" i="1"/>
  <c r="AL160" i="1"/>
  <c r="AQ160" i="1" s="1"/>
  <c r="AK160" i="1"/>
  <c r="AJ160" i="1" a="1"/>
  <c r="AJ160" i="1"/>
  <c r="AI160" i="1"/>
  <c r="AF160" i="1"/>
  <c r="AB160" i="1"/>
  <c r="Y160" i="1"/>
  <c r="T160" i="1"/>
  <c r="H160" i="1"/>
  <c r="A160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S159" i="1"/>
  <c r="AQ159" i="1"/>
  <c r="AP159" i="1"/>
  <c r="AO159" i="1"/>
  <c r="AN159" i="1"/>
  <c r="AM159" i="1"/>
  <c r="AL159" i="1"/>
  <c r="AK159" i="1"/>
  <c r="AJ159" i="1" a="1"/>
  <c r="AJ159" i="1"/>
  <c r="AI159" i="1"/>
  <c r="AF159" i="1"/>
  <c r="AB159" i="1"/>
  <c r="Y159" i="1"/>
  <c r="T159" i="1"/>
  <c r="H159" i="1"/>
  <c r="A159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S158" i="1"/>
  <c r="AQ158" i="1"/>
  <c r="AP158" i="1"/>
  <c r="AO158" i="1"/>
  <c r="AN158" i="1"/>
  <c r="AM158" i="1"/>
  <c r="AL158" i="1"/>
  <c r="AK158" i="1"/>
  <c r="AJ158" i="1" a="1"/>
  <c r="AJ158" i="1"/>
  <c r="AI158" i="1"/>
  <c r="AF158" i="1"/>
  <c r="AB158" i="1"/>
  <c r="Y158" i="1"/>
  <c r="T158" i="1"/>
  <c r="H158" i="1"/>
  <c r="A158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S157" i="1"/>
  <c r="AQ157" i="1"/>
  <c r="AP157" i="1"/>
  <c r="AO157" i="1"/>
  <c r="AN157" i="1"/>
  <c r="AM157" i="1"/>
  <c r="AL157" i="1"/>
  <c r="AK157" i="1"/>
  <c r="AJ157" i="1" a="1"/>
  <c r="AJ157" i="1"/>
  <c r="AI157" i="1"/>
  <c r="AF157" i="1"/>
  <c r="AB157" i="1"/>
  <c r="Y157" i="1"/>
  <c r="T157" i="1"/>
  <c r="H157" i="1"/>
  <c r="A157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S156" i="1"/>
  <c r="AQ156" i="1"/>
  <c r="AP156" i="1"/>
  <c r="AO156" i="1"/>
  <c r="AN156" i="1"/>
  <c r="AM156" i="1"/>
  <c r="AL156" i="1"/>
  <c r="AK156" i="1"/>
  <c r="AJ156" i="1" a="1"/>
  <c r="AJ156" i="1"/>
  <c r="AI156" i="1"/>
  <c r="AF156" i="1"/>
  <c r="AB156" i="1"/>
  <c r="Y156" i="1"/>
  <c r="T156" i="1"/>
  <c r="H156" i="1"/>
  <c r="A156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S155" i="1"/>
  <c r="AQ155" i="1"/>
  <c r="AP155" i="1"/>
  <c r="AO155" i="1"/>
  <c r="AN155" i="1"/>
  <c r="AM155" i="1"/>
  <c r="AL155" i="1"/>
  <c r="AK155" i="1"/>
  <c r="AJ155" i="1" a="1"/>
  <c r="AJ155" i="1"/>
  <c r="AI155" i="1"/>
  <c r="AF155" i="1"/>
  <c r="AB155" i="1"/>
  <c r="Y155" i="1"/>
  <c r="T155" i="1"/>
  <c r="H155" i="1"/>
  <c r="A155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S154" i="1"/>
  <c r="AQ154" i="1"/>
  <c r="AP154" i="1"/>
  <c r="AO154" i="1"/>
  <c r="AN154" i="1"/>
  <c r="AM154" i="1"/>
  <c r="AL154" i="1"/>
  <c r="AK154" i="1"/>
  <c r="AJ154" i="1" a="1"/>
  <c r="AJ154" i="1"/>
  <c r="AI154" i="1"/>
  <c r="AF154" i="1"/>
  <c r="AB154" i="1"/>
  <c r="Y154" i="1"/>
  <c r="T154" i="1"/>
  <c r="H154" i="1"/>
  <c r="A154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S153" i="1"/>
  <c r="AP153" i="1"/>
  <c r="AO153" i="1"/>
  <c r="AN153" i="1"/>
  <c r="AM153" i="1"/>
  <c r="AL153" i="1"/>
  <c r="AQ153" i="1" s="1"/>
  <c r="AK153" i="1"/>
  <c r="AJ153" i="1" a="1"/>
  <c r="AJ153" i="1"/>
  <c r="AI153" i="1"/>
  <c r="AF153" i="1"/>
  <c r="AB153" i="1"/>
  <c r="Y153" i="1"/>
  <c r="T153" i="1"/>
  <c r="H153" i="1"/>
  <c r="A153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S152" i="1"/>
  <c r="AP152" i="1"/>
  <c r="AO152" i="1"/>
  <c r="AN152" i="1"/>
  <c r="AM152" i="1"/>
  <c r="AL152" i="1"/>
  <c r="AQ152" i="1" s="1"/>
  <c r="AK152" i="1"/>
  <c r="AJ152" i="1" a="1"/>
  <c r="AJ152" i="1"/>
  <c r="AI152" i="1"/>
  <c r="AF152" i="1"/>
  <c r="AB152" i="1"/>
  <c r="Y152" i="1"/>
  <c r="T152" i="1"/>
  <c r="H152" i="1"/>
  <c r="A152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S151" i="1"/>
  <c r="AQ151" i="1"/>
  <c r="AP151" i="1"/>
  <c r="AO151" i="1"/>
  <c r="AN151" i="1"/>
  <c r="AM151" i="1"/>
  <c r="AL151" i="1"/>
  <c r="AK151" i="1"/>
  <c r="AJ151" i="1" a="1"/>
  <c r="AJ151" i="1"/>
  <c r="AI151" i="1"/>
  <c r="AF151" i="1"/>
  <c r="AB151" i="1"/>
  <c r="Y151" i="1"/>
  <c r="T151" i="1"/>
  <c r="H151" i="1"/>
  <c r="A151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S150" i="1"/>
  <c r="AQ150" i="1"/>
  <c r="AP150" i="1"/>
  <c r="AO150" i="1"/>
  <c r="AN150" i="1"/>
  <c r="AM150" i="1"/>
  <c r="AL150" i="1"/>
  <c r="AK150" i="1"/>
  <c r="AJ150" i="1" a="1"/>
  <c r="AJ150" i="1"/>
  <c r="AI150" i="1"/>
  <c r="AF150" i="1"/>
  <c r="AB150" i="1"/>
  <c r="Y150" i="1"/>
  <c r="T150" i="1"/>
  <c r="H150" i="1"/>
  <c r="A150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S149" i="1"/>
  <c r="AQ149" i="1"/>
  <c r="AP149" i="1"/>
  <c r="AO149" i="1"/>
  <c r="AN149" i="1"/>
  <c r="AM149" i="1"/>
  <c r="AL149" i="1"/>
  <c r="AK149" i="1"/>
  <c r="AJ149" i="1" a="1"/>
  <c r="AJ149" i="1"/>
  <c r="AI149" i="1"/>
  <c r="AF149" i="1"/>
  <c r="AB149" i="1"/>
  <c r="Y149" i="1"/>
  <c r="T149" i="1"/>
  <c r="H149" i="1"/>
  <c r="A149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S148" i="1"/>
  <c r="AQ148" i="1"/>
  <c r="AP148" i="1"/>
  <c r="AO148" i="1"/>
  <c r="AN148" i="1"/>
  <c r="AM148" i="1"/>
  <c r="AL148" i="1"/>
  <c r="AK148" i="1"/>
  <c r="AJ148" i="1" a="1"/>
  <c r="AJ148" i="1"/>
  <c r="AI148" i="1"/>
  <c r="AF148" i="1"/>
  <c r="AB148" i="1"/>
  <c r="Y148" i="1"/>
  <c r="T148" i="1"/>
  <c r="H148" i="1"/>
  <c r="A148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S147" i="1"/>
  <c r="AQ147" i="1"/>
  <c r="AP147" i="1"/>
  <c r="AO147" i="1"/>
  <c r="AN147" i="1"/>
  <c r="AM147" i="1"/>
  <c r="AL147" i="1"/>
  <c r="AK147" i="1"/>
  <c r="AJ147" i="1" a="1"/>
  <c r="AJ147" i="1"/>
  <c r="AI147" i="1"/>
  <c r="AF147" i="1"/>
  <c r="AB147" i="1"/>
  <c r="Y147" i="1"/>
  <c r="T147" i="1"/>
  <c r="H147" i="1"/>
  <c r="A147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S146" i="1"/>
  <c r="AQ146" i="1"/>
  <c r="AP146" i="1"/>
  <c r="AO146" i="1"/>
  <c r="AN146" i="1"/>
  <c r="AM146" i="1"/>
  <c r="AL146" i="1"/>
  <c r="AK146" i="1"/>
  <c r="AJ146" i="1" a="1"/>
  <c r="AJ146" i="1"/>
  <c r="AI146" i="1"/>
  <c r="AF146" i="1"/>
  <c r="AB146" i="1"/>
  <c r="Y146" i="1"/>
  <c r="T146" i="1"/>
  <c r="H146" i="1"/>
  <c r="A146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S145" i="1"/>
  <c r="AP145" i="1"/>
  <c r="AO145" i="1"/>
  <c r="AN145" i="1"/>
  <c r="AM145" i="1"/>
  <c r="AL145" i="1"/>
  <c r="AQ145" i="1" s="1"/>
  <c r="AK145" i="1"/>
  <c r="AJ145" i="1" a="1"/>
  <c r="AJ145" i="1"/>
  <c r="AI145" i="1"/>
  <c r="AF145" i="1"/>
  <c r="AB145" i="1"/>
  <c r="Y145" i="1"/>
  <c r="T145" i="1"/>
  <c r="H145" i="1"/>
  <c r="A145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S144" i="1"/>
  <c r="AP144" i="1"/>
  <c r="AO144" i="1"/>
  <c r="AN144" i="1"/>
  <c r="AM144" i="1"/>
  <c r="AL144" i="1"/>
  <c r="AQ144" i="1" s="1"/>
  <c r="AK144" i="1"/>
  <c r="AJ144" i="1" a="1"/>
  <c r="AJ144" i="1"/>
  <c r="AI144" i="1"/>
  <c r="AF144" i="1"/>
  <c r="AB144" i="1"/>
  <c r="Y144" i="1"/>
  <c r="T144" i="1"/>
  <c r="H144" i="1"/>
  <c r="A144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S143" i="1"/>
  <c r="AQ143" i="1"/>
  <c r="AP143" i="1"/>
  <c r="AO143" i="1"/>
  <c r="AN143" i="1"/>
  <c r="AM143" i="1"/>
  <c r="AL143" i="1"/>
  <c r="AK143" i="1"/>
  <c r="AJ143" i="1" a="1"/>
  <c r="AJ143" i="1"/>
  <c r="AI143" i="1"/>
  <c r="AF143" i="1"/>
  <c r="AB143" i="1"/>
  <c r="Y143" i="1"/>
  <c r="T143" i="1"/>
  <c r="H143" i="1"/>
  <c r="A143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S142" i="1"/>
  <c r="AQ142" i="1"/>
  <c r="AP142" i="1"/>
  <c r="AO142" i="1"/>
  <c r="AN142" i="1"/>
  <c r="AM142" i="1"/>
  <c r="AL142" i="1"/>
  <c r="AK142" i="1"/>
  <c r="AJ142" i="1" a="1"/>
  <c r="AJ142" i="1"/>
  <c r="AI142" i="1"/>
  <c r="AF142" i="1"/>
  <c r="AB142" i="1"/>
  <c r="Y142" i="1"/>
  <c r="T142" i="1"/>
  <c r="H142" i="1"/>
  <c r="A142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S141" i="1"/>
  <c r="AQ141" i="1"/>
  <c r="AP141" i="1"/>
  <c r="AO141" i="1"/>
  <c r="AN141" i="1"/>
  <c r="AM141" i="1"/>
  <c r="AL141" i="1"/>
  <c r="AK141" i="1"/>
  <c r="AJ141" i="1" a="1"/>
  <c r="AJ141" i="1"/>
  <c r="AI141" i="1"/>
  <c r="AF141" i="1"/>
  <c r="AB141" i="1"/>
  <c r="Y141" i="1"/>
  <c r="T141" i="1"/>
  <c r="H141" i="1"/>
  <c r="A141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S140" i="1"/>
  <c r="AQ140" i="1"/>
  <c r="AP140" i="1"/>
  <c r="AO140" i="1"/>
  <c r="AN140" i="1"/>
  <c r="AM140" i="1"/>
  <c r="AL140" i="1"/>
  <c r="AK140" i="1"/>
  <c r="AJ140" i="1" a="1"/>
  <c r="AJ140" i="1"/>
  <c r="AI140" i="1"/>
  <c r="AF140" i="1"/>
  <c r="AB140" i="1"/>
  <c r="Y140" i="1"/>
  <c r="T140" i="1"/>
  <c r="H140" i="1"/>
  <c r="A140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S139" i="1"/>
  <c r="AQ139" i="1"/>
  <c r="AP139" i="1"/>
  <c r="AO139" i="1"/>
  <c r="AN139" i="1"/>
  <c r="AM139" i="1"/>
  <c r="AL139" i="1"/>
  <c r="AK139" i="1"/>
  <c r="AJ139" i="1" a="1"/>
  <c r="AJ139" i="1"/>
  <c r="AI139" i="1"/>
  <c r="AF139" i="1"/>
  <c r="AB139" i="1"/>
  <c r="Y139" i="1"/>
  <c r="T139" i="1"/>
  <c r="H139" i="1"/>
  <c r="A139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S138" i="1"/>
  <c r="AQ138" i="1"/>
  <c r="AP138" i="1"/>
  <c r="AO138" i="1"/>
  <c r="AN138" i="1"/>
  <c r="AM138" i="1"/>
  <c r="AL138" i="1"/>
  <c r="AK138" i="1"/>
  <c r="AJ138" i="1" a="1"/>
  <c r="AJ138" i="1"/>
  <c r="AI138" i="1"/>
  <c r="AF138" i="1"/>
  <c r="AB138" i="1"/>
  <c r="Y138" i="1"/>
  <c r="T138" i="1"/>
  <c r="H138" i="1"/>
  <c r="A138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S137" i="1"/>
  <c r="AP137" i="1"/>
  <c r="AO137" i="1"/>
  <c r="AN137" i="1"/>
  <c r="AM137" i="1"/>
  <c r="AL137" i="1"/>
  <c r="AQ137" i="1" s="1"/>
  <c r="AK137" i="1"/>
  <c r="AJ137" i="1" a="1"/>
  <c r="AJ137" i="1"/>
  <c r="AI137" i="1"/>
  <c r="AF137" i="1"/>
  <c r="AB137" i="1"/>
  <c r="Y137" i="1"/>
  <c r="T137" i="1"/>
  <c r="H137" i="1"/>
  <c r="A137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S136" i="1"/>
  <c r="AP136" i="1"/>
  <c r="AO136" i="1"/>
  <c r="AN136" i="1"/>
  <c r="AM136" i="1"/>
  <c r="AL136" i="1"/>
  <c r="AQ136" i="1" s="1"/>
  <c r="AK136" i="1"/>
  <c r="AJ136" i="1" a="1"/>
  <c r="AJ136" i="1"/>
  <c r="AI136" i="1"/>
  <c r="AF136" i="1"/>
  <c r="AB136" i="1"/>
  <c r="Y136" i="1"/>
  <c r="T136" i="1"/>
  <c r="H136" i="1"/>
  <c r="A136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S135" i="1"/>
  <c r="AQ135" i="1"/>
  <c r="AP135" i="1"/>
  <c r="AO135" i="1"/>
  <c r="AN135" i="1"/>
  <c r="AM135" i="1"/>
  <c r="AL135" i="1"/>
  <c r="AK135" i="1"/>
  <c r="AJ135" i="1" a="1"/>
  <c r="AJ135" i="1"/>
  <c r="AI135" i="1"/>
  <c r="AF135" i="1"/>
  <c r="AB135" i="1"/>
  <c r="Y135" i="1"/>
  <c r="T135" i="1"/>
  <c r="H135" i="1"/>
  <c r="A135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S134" i="1"/>
  <c r="AQ134" i="1"/>
  <c r="AP134" i="1"/>
  <c r="AO134" i="1"/>
  <c r="AN134" i="1"/>
  <c r="AM134" i="1"/>
  <c r="AL134" i="1"/>
  <c r="AK134" i="1"/>
  <c r="AJ134" i="1" a="1"/>
  <c r="AJ134" i="1"/>
  <c r="AI134" i="1"/>
  <c r="AF134" i="1"/>
  <c r="AB134" i="1"/>
  <c r="Y134" i="1"/>
  <c r="T134" i="1"/>
  <c r="H134" i="1"/>
  <c r="A134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S133" i="1"/>
  <c r="AQ133" i="1"/>
  <c r="AP133" i="1"/>
  <c r="AO133" i="1"/>
  <c r="AN133" i="1"/>
  <c r="AM133" i="1"/>
  <c r="AL133" i="1"/>
  <c r="AK133" i="1"/>
  <c r="AJ133" i="1" a="1"/>
  <c r="AJ133" i="1"/>
  <c r="AI133" i="1"/>
  <c r="AF133" i="1"/>
  <c r="AB133" i="1"/>
  <c r="Y133" i="1"/>
  <c r="T133" i="1"/>
  <c r="H133" i="1"/>
  <c r="A133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S132" i="1"/>
  <c r="AQ132" i="1"/>
  <c r="AP132" i="1"/>
  <c r="AO132" i="1"/>
  <c r="AN132" i="1"/>
  <c r="AM132" i="1"/>
  <c r="AL132" i="1"/>
  <c r="AK132" i="1"/>
  <c r="AJ132" i="1" a="1"/>
  <c r="AJ132" i="1"/>
  <c r="AI132" i="1"/>
  <c r="AF132" i="1"/>
  <c r="AB132" i="1"/>
  <c r="Y132" i="1"/>
  <c r="T132" i="1"/>
  <c r="H132" i="1"/>
  <c r="A132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S131" i="1"/>
  <c r="AQ131" i="1"/>
  <c r="AP131" i="1"/>
  <c r="AO131" i="1"/>
  <c r="AN131" i="1"/>
  <c r="AM131" i="1"/>
  <c r="AL131" i="1"/>
  <c r="AK131" i="1"/>
  <c r="AJ131" i="1" a="1"/>
  <c r="AJ131" i="1"/>
  <c r="AI131" i="1"/>
  <c r="AF131" i="1"/>
  <c r="AB131" i="1"/>
  <c r="Y131" i="1"/>
  <c r="T131" i="1"/>
  <c r="H131" i="1"/>
  <c r="A131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S130" i="1"/>
  <c r="AQ130" i="1"/>
  <c r="AP130" i="1"/>
  <c r="AO130" i="1"/>
  <c r="AN130" i="1"/>
  <c r="AM130" i="1"/>
  <c r="AL130" i="1"/>
  <c r="AK130" i="1"/>
  <c r="AJ130" i="1" a="1"/>
  <c r="AJ130" i="1"/>
  <c r="AI130" i="1"/>
  <c r="AF130" i="1"/>
  <c r="AB130" i="1"/>
  <c r="Y130" i="1"/>
  <c r="T130" i="1"/>
  <c r="H130" i="1"/>
  <c r="A130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S129" i="1"/>
  <c r="AP129" i="1"/>
  <c r="AO129" i="1"/>
  <c r="AN129" i="1"/>
  <c r="AM129" i="1"/>
  <c r="AL129" i="1"/>
  <c r="AQ129" i="1" s="1"/>
  <c r="AK129" i="1"/>
  <c r="AJ129" i="1" a="1"/>
  <c r="AJ129" i="1"/>
  <c r="AI129" i="1"/>
  <c r="AF129" i="1"/>
  <c r="AB129" i="1"/>
  <c r="Y129" i="1"/>
  <c r="T129" i="1"/>
  <c r="H129" i="1"/>
  <c r="A129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S128" i="1"/>
  <c r="AP128" i="1"/>
  <c r="AO128" i="1"/>
  <c r="AN128" i="1"/>
  <c r="AM128" i="1"/>
  <c r="AL128" i="1"/>
  <c r="AQ128" i="1" s="1"/>
  <c r="AK128" i="1"/>
  <c r="AJ128" i="1" a="1"/>
  <c r="AJ128" i="1"/>
  <c r="AI128" i="1"/>
  <c r="AF128" i="1"/>
  <c r="AB128" i="1"/>
  <c r="Y128" i="1"/>
  <c r="T128" i="1"/>
  <c r="H128" i="1"/>
  <c r="A128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S127" i="1"/>
  <c r="AQ127" i="1"/>
  <c r="AP127" i="1"/>
  <c r="AO127" i="1"/>
  <c r="AN127" i="1"/>
  <c r="AM127" i="1"/>
  <c r="AL127" i="1"/>
  <c r="AK127" i="1"/>
  <c r="AJ127" i="1" a="1"/>
  <c r="AJ127" i="1"/>
  <c r="AI127" i="1"/>
  <c r="AF127" i="1"/>
  <c r="AB127" i="1"/>
  <c r="Y127" i="1"/>
  <c r="T127" i="1"/>
  <c r="H127" i="1"/>
  <c r="A127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S126" i="1"/>
  <c r="AQ126" i="1"/>
  <c r="AP126" i="1"/>
  <c r="AO126" i="1"/>
  <c r="AN126" i="1"/>
  <c r="AM126" i="1"/>
  <c r="AL126" i="1"/>
  <c r="AK126" i="1"/>
  <c r="AJ126" i="1" a="1"/>
  <c r="AJ126" i="1"/>
  <c r="AI126" i="1"/>
  <c r="AF126" i="1"/>
  <c r="AB126" i="1"/>
  <c r="Y126" i="1"/>
  <c r="T126" i="1"/>
  <c r="H126" i="1"/>
  <c r="A126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S125" i="1"/>
  <c r="AQ125" i="1"/>
  <c r="AP125" i="1"/>
  <c r="AO125" i="1"/>
  <c r="AN125" i="1"/>
  <c r="AM125" i="1"/>
  <c r="AL125" i="1"/>
  <c r="AK125" i="1"/>
  <c r="AJ125" i="1" a="1"/>
  <c r="AJ125" i="1"/>
  <c r="AI125" i="1"/>
  <c r="AF125" i="1"/>
  <c r="AB125" i="1"/>
  <c r="Y125" i="1"/>
  <c r="T125" i="1"/>
  <c r="H125" i="1"/>
  <c r="A125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S124" i="1"/>
  <c r="AQ124" i="1"/>
  <c r="AP124" i="1"/>
  <c r="AO124" i="1"/>
  <c r="AN124" i="1"/>
  <c r="AM124" i="1"/>
  <c r="AL124" i="1"/>
  <c r="AK124" i="1"/>
  <c r="AJ124" i="1" a="1"/>
  <c r="AJ124" i="1"/>
  <c r="AI124" i="1"/>
  <c r="AF124" i="1"/>
  <c r="AB124" i="1"/>
  <c r="Y124" i="1"/>
  <c r="T124" i="1"/>
  <c r="H124" i="1"/>
  <c r="A124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S123" i="1"/>
  <c r="AQ123" i="1"/>
  <c r="AP123" i="1"/>
  <c r="AO123" i="1"/>
  <c r="AN123" i="1"/>
  <c r="AM123" i="1"/>
  <c r="AL123" i="1"/>
  <c r="AK123" i="1"/>
  <c r="AJ123" i="1" a="1"/>
  <c r="AJ123" i="1"/>
  <c r="AI123" i="1"/>
  <c r="AF123" i="1"/>
  <c r="AB123" i="1"/>
  <c r="Y123" i="1"/>
  <c r="T123" i="1"/>
  <c r="H123" i="1"/>
  <c r="A123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S122" i="1"/>
  <c r="AQ122" i="1"/>
  <c r="AP122" i="1"/>
  <c r="AO122" i="1"/>
  <c r="AN122" i="1"/>
  <c r="AM122" i="1"/>
  <c r="AL122" i="1"/>
  <c r="AK122" i="1"/>
  <c r="AJ122" i="1" a="1"/>
  <c r="AJ122" i="1"/>
  <c r="AI122" i="1"/>
  <c r="AF122" i="1"/>
  <c r="AB122" i="1"/>
  <c r="Y122" i="1"/>
  <c r="T122" i="1"/>
  <c r="H122" i="1"/>
  <c r="A122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S121" i="1"/>
  <c r="AP121" i="1"/>
  <c r="AO121" i="1"/>
  <c r="AN121" i="1"/>
  <c r="AM121" i="1"/>
  <c r="AL121" i="1"/>
  <c r="AQ121" i="1" s="1"/>
  <c r="AK121" i="1"/>
  <c r="AJ121" i="1" a="1"/>
  <c r="AJ121" i="1"/>
  <c r="AI121" i="1"/>
  <c r="AF121" i="1"/>
  <c r="AB121" i="1"/>
  <c r="Y121" i="1"/>
  <c r="T121" i="1"/>
  <c r="H121" i="1"/>
  <c r="A121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S120" i="1"/>
  <c r="AP120" i="1"/>
  <c r="AO120" i="1"/>
  <c r="AN120" i="1"/>
  <c r="AM120" i="1"/>
  <c r="AL120" i="1"/>
  <c r="AQ120" i="1" s="1"/>
  <c r="AK120" i="1"/>
  <c r="AJ120" i="1" a="1"/>
  <c r="AJ120" i="1"/>
  <c r="AI120" i="1"/>
  <c r="AF120" i="1"/>
  <c r="AB120" i="1"/>
  <c r="Y120" i="1"/>
  <c r="T120" i="1"/>
  <c r="H120" i="1"/>
  <c r="A120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S119" i="1"/>
  <c r="AQ119" i="1"/>
  <c r="AP119" i="1"/>
  <c r="AO119" i="1"/>
  <c r="AN119" i="1"/>
  <c r="AM119" i="1"/>
  <c r="AL119" i="1"/>
  <c r="AK119" i="1"/>
  <c r="AJ119" i="1" a="1"/>
  <c r="AJ119" i="1"/>
  <c r="AI119" i="1"/>
  <c r="AF119" i="1"/>
  <c r="AB119" i="1"/>
  <c r="Y119" i="1"/>
  <c r="T119" i="1"/>
  <c r="H119" i="1"/>
  <c r="A119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S118" i="1"/>
  <c r="AQ118" i="1"/>
  <c r="AP118" i="1"/>
  <c r="AO118" i="1"/>
  <c r="AN118" i="1"/>
  <c r="AM118" i="1"/>
  <c r="AL118" i="1"/>
  <c r="AK118" i="1"/>
  <c r="AJ118" i="1" a="1"/>
  <c r="AJ118" i="1"/>
  <c r="AI118" i="1"/>
  <c r="AF118" i="1"/>
  <c r="AB118" i="1"/>
  <c r="Y118" i="1"/>
  <c r="T118" i="1"/>
  <c r="H118" i="1"/>
  <c r="A118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S117" i="1"/>
  <c r="AQ117" i="1"/>
  <c r="AP117" i="1"/>
  <c r="AO117" i="1"/>
  <c r="AN117" i="1"/>
  <c r="AM117" i="1"/>
  <c r="AL117" i="1"/>
  <c r="AK117" i="1"/>
  <c r="AJ117" i="1" a="1"/>
  <c r="AJ117" i="1"/>
  <c r="AI117" i="1"/>
  <c r="AF117" i="1"/>
  <c r="AB117" i="1"/>
  <c r="Y117" i="1"/>
  <c r="T117" i="1"/>
  <c r="H117" i="1"/>
  <c r="A117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S116" i="1"/>
  <c r="AQ116" i="1"/>
  <c r="AP116" i="1"/>
  <c r="AO116" i="1"/>
  <c r="AN116" i="1"/>
  <c r="AM116" i="1"/>
  <c r="AL116" i="1"/>
  <c r="AK116" i="1"/>
  <c r="AJ116" i="1" a="1"/>
  <c r="AJ116" i="1"/>
  <c r="AI116" i="1"/>
  <c r="AF116" i="1"/>
  <c r="AB116" i="1"/>
  <c r="Y116" i="1"/>
  <c r="T116" i="1"/>
  <c r="H116" i="1"/>
  <c r="A116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S115" i="1"/>
  <c r="AQ115" i="1"/>
  <c r="AP115" i="1"/>
  <c r="AO115" i="1"/>
  <c r="AN115" i="1"/>
  <c r="AM115" i="1"/>
  <c r="AL115" i="1"/>
  <c r="AK115" i="1"/>
  <c r="AJ115" i="1" a="1"/>
  <c r="AJ115" i="1"/>
  <c r="AI115" i="1"/>
  <c r="AF115" i="1"/>
  <c r="AB115" i="1"/>
  <c r="Y115" i="1"/>
  <c r="T115" i="1"/>
  <c r="H115" i="1"/>
  <c r="A115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S114" i="1"/>
  <c r="AQ114" i="1"/>
  <c r="AP114" i="1"/>
  <c r="AO114" i="1"/>
  <c r="AN114" i="1"/>
  <c r="AM114" i="1"/>
  <c r="AL114" i="1"/>
  <c r="AK114" i="1"/>
  <c r="AJ114" i="1" a="1"/>
  <c r="AJ114" i="1"/>
  <c r="AI114" i="1"/>
  <c r="AF114" i="1"/>
  <c r="AB114" i="1"/>
  <c r="Y114" i="1"/>
  <c r="T114" i="1"/>
  <c r="H114" i="1"/>
  <c r="A114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S113" i="1"/>
  <c r="AP113" i="1"/>
  <c r="AO113" i="1"/>
  <c r="AN113" i="1"/>
  <c r="AM113" i="1"/>
  <c r="AL113" i="1"/>
  <c r="AQ113" i="1" s="1"/>
  <c r="AK113" i="1"/>
  <c r="AJ113" i="1" a="1"/>
  <c r="AJ113" i="1"/>
  <c r="AI113" i="1"/>
  <c r="AF113" i="1"/>
  <c r="AB113" i="1"/>
  <c r="Y113" i="1"/>
  <c r="T113" i="1"/>
  <c r="H113" i="1"/>
  <c r="A113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S112" i="1"/>
  <c r="AP112" i="1"/>
  <c r="AO112" i="1"/>
  <c r="AN112" i="1"/>
  <c r="AM112" i="1"/>
  <c r="AL112" i="1"/>
  <c r="AQ112" i="1" s="1"/>
  <c r="AK112" i="1"/>
  <c r="AJ112" i="1" a="1"/>
  <c r="AJ112" i="1"/>
  <c r="AI112" i="1"/>
  <c r="AF112" i="1"/>
  <c r="AB112" i="1"/>
  <c r="Y112" i="1"/>
  <c r="T112" i="1"/>
  <c r="H112" i="1"/>
  <c r="A112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S111" i="1"/>
  <c r="AQ111" i="1"/>
  <c r="AP111" i="1"/>
  <c r="AO111" i="1"/>
  <c r="AN111" i="1"/>
  <c r="AM111" i="1"/>
  <c r="AL111" i="1"/>
  <c r="AK111" i="1"/>
  <c r="AJ111" i="1" a="1"/>
  <c r="AJ111" i="1"/>
  <c r="AI111" i="1"/>
  <c r="AF111" i="1"/>
  <c r="AB111" i="1"/>
  <c r="Y111" i="1"/>
  <c r="T111" i="1"/>
  <c r="H111" i="1"/>
  <c r="A111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S110" i="1"/>
  <c r="AQ110" i="1"/>
  <c r="AP110" i="1"/>
  <c r="AO110" i="1"/>
  <c r="AN110" i="1"/>
  <c r="AM110" i="1"/>
  <c r="AL110" i="1"/>
  <c r="AK110" i="1"/>
  <c r="AJ110" i="1" a="1"/>
  <c r="AJ110" i="1"/>
  <c r="AI110" i="1"/>
  <c r="AF110" i="1"/>
  <c r="AB110" i="1"/>
  <c r="Y110" i="1"/>
  <c r="T110" i="1"/>
  <c r="H110" i="1"/>
  <c r="A110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S109" i="1"/>
  <c r="AQ109" i="1"/>
  <c r="AP109" i="1"/>
  <c r="AO109" i="1"/>
  <c r="AN109" i="1"/>
  <c r="AM109" i="1"/>
  <c r="AL109" i="1"/>
  <c r="AK109" i="1"/>
  <c r="AJ109" i="1" a="1"/>
  <c r="AJ109" i="1"/>
  <c r="AI109" i="1"/>
  <c r="AF109" i="1"/>
  <c r="AB109" i="1"/>
  <c r="Y109" i="1"/>
  <c r="T109" i="1"/>
  <c r="H109" i="1"/>
  <c r="A109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S108" i="1"/>
  <c r="AQ108" i="1"/>
  <c r="AP108" i="1"/>
  <c r="AO108" i="1"/>
  <c r="AN108" i="1"/>
  <c r="AM108" i="1"/>
  <c r="AL108" i="1"/>
  <c r="AK108" i="1"/>
  <c r="AJ108" i="1" a="1"/>
  <c r="AJ108" i="1"/>
  <c r="AI108" i="1"/>
  <c r="AF108" i="1"/>
  <c r="AB108" i="1"/>
  <c r="Y108" i="1"/>
  <c r="T108" i="1"/>
  <c r="H108" i="1"/>
  <c r="A108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S107" i="1"/>
  <c r="AQ107" i="1"/>
  <c r="AP107" i="1"/>
  <c r="AO107" i="1"/>
  <c r="AN107" i="1"/>
  <c r="AM107" i="1"/>
  <c r="AL107" i="1"/>
  <c r="AK107" i="1"/>
  <c r="AJ107" i="1" a="1"/>
  <c r="AJ107" i="1"/>
  <c r="AI107" i="1"/>
  <c r="AF107" i="1"/>
  <c r="AB107" i="1"/>
  <c r="Y107" i="1"/>
  <c r="T107" i="1"/>
  <c r="H107" i="1"/>
  <c r="A107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S106" i="1"/>
  <c r="AQ106" i="1"/>
  <c r="AP106" i="1"/>
  <c r="AO106" i="1"/>
  <c r="AN106" i="1"/>
  <c r="AM106" i="1"/>
  <c r="AL106" i="1"/>
  <c r="AK106" i="1"/>
  <c r="AJ106" i="1" a="1"/>
  <c r="AJ106" i="1"/>
  <c r="AI106" i="1"/>
  <c r="AF106" i="1"/>
  <c r="AB106" i="1"/>
  <c r="Y106" i="1"/>
  <c r="T106" i="1"/>
  <c r="H106" i="1"/>
  <c r="A106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S105" i="1"/>
  <c r="AP105" i="1"/>
  <c r="AO105" i="1"/>
  <c r="AN105" i="1"/>
  <c r="AM105" i="1"/>
  <c r="AL105" i="1"/>
  <c r="AQ105" i="1" s="1"/>
  <c r="AK105" i="1"/>
  <c r="AJ105" i="1" a="1"/>
  <c r="AJ105" i="1"/>
  <c r="AI105" i="1"/>
  <c r="AF105" i="1"/>
  <c r="AB105" i="1"/>
  <c r="Y105" i="1"/>
  <c r="T105" i="1"/>
  <c r="H105" i="1"/>
  <c r="A105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S104" i="1"/>
  <c r="AP104" i="1"/>
  <c r="AO104" i="1"/>
  <c r="AN104" i="1"/>
  <c r="AM104" i="1"/>
  <c r="AL104" i="1"/>
  <c r="AQ104" i="1" s="1"/>
  <c r="AK104" i="1"/>
  <c r="AJ104" i="1" a="1"/>
  <c r="AJ104" i="1"/>
  <c r="AI104" i="1"/>
  <c r="AF104" i="1"/>
  <c r="AB104" i="1"/>
  <c r="Y104" i="1"/>
  <c r="T104" i="1"/>
  <c r="H104" i="1"/>
  <c r="A104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S103" i="1"/>
  <c r="AQ103" i="1"/>
  <c r="AP103" i="1"/>
  <c r="AO103" i="1"/>
  <c r="AN103" i="1"/>
  <c r="AM103" i="1"/>
  <c r="AL103" i="1"/>
  <c r="AK103" i="1"/>
  <c r="AJ103" i="1" a="1"/>
  <c r="AJ103" i="1"/>
  <c r="AI103" i="1"/>
  <c r="AF103" i="1"/>
  <c r="AB103" i="1"/>
  <c r="Y103" i="1"/>
  <c r="T103" i="1"/>
  <c r="H103" i="1"/>
  <c r="A103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S102" i="1"/>
  <c r="AQ102" i="1"/>
  <c r="AP102" i="1"/>
  <c r="AO102" i="1"/>
  <c r="AN102" i="1"/>
  <c r="AM102" i="1"/>
  <c r="AL102" i="1"/>
  <c r="AK102" i="1"/>
  <c r="AJ102" i="1" a="1"/>
  <c r="AJ102" i="1"/>
  <c r="AI102" i="1"/>
  <c r="AF102" i="1"/>
  <c r="AB102" i="1"/>
  <c r="Y102" i="1"/>
  <c r="T102" i="1"/>
  <c r="H102" i="1"/>
  <c r="A102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S101" i="1"/>
  <c r="AQ101" i="1"/>
  <c r="AP101" i="1"/>
  <c r="AO101" i="1"/>
  <c r="AN101" i="1"/>
  <c r="AM101" i="1"/>
  <c r="AL101" i="1"/>
  <c r="AK101" i="1"/>
  <c r="AJ101" i="1" a="1"/>
  <c r="AJ101" i="1"/>
  <c r="AI101" i="1"/>
  <c r="AF101" i="1"/>
  <c r="AB101" i="1"/>
  <c r="Y101" i="1"/>
  <c r="T101" i="1"/>
  <c r="H101" i="1"/>
  <c r="A101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S100" i="1"/>
  <c r="AQ100" i="1"/>
  <c r="AP100" i="1"/>
  <c r="AO100" i="1"/>
  <c r="AN100" i="1"/>
  <c r="AM100" i="1"/>
  <c r="AL100" i="1"/>
  <c r="AK100" i="1"/>
  <c r="AJ100" i="1" a="1"/>
  <c r="AJ100" i="1"/>
  <c r="AI100" i="1"/>
  <c r="AF100" i="1"/>
  <c r="AB100" i="1"/>
  <c r="Y100" i="1"/>
  <c r="T100" i="1"/>
  <c r="H100" i="1"/>
  <c r="A100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S99" i="1"/>
  <c r="AQ99" i="1"/>
  <c r="AP99" i="1"/>
  <c r="AO99" i="1"/>
  <c r="AN99" i="1"/>
  <c r="AM99" i="1"/>
  <c r="AL99" i="1"/>
  <c r="AK99" i="1"/>
  <c r="AJ99" i="1" a="1"/>
  <c r="AJ99" i="1"/>
  <c r="AI99" i="1"/>
  <c r="AF99" i="1"/>
  <c r="AB99" i="1"/>
  <c r="Y99" i="1"/>
  <c r="T99" i="1"/>
  <c r="H99" i="1"/>
  <c r="A99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S98" i="1"/>
  <c r="AQ98" i="1"/>
  <c r="AP98" i="1"/>
  <c r="AO98" i="1"/>
  <c r="AN98" i="1"/>
  <c r="AM98" i="1"/>
  <c r="AL98" i="1"/>
  <c r="AK98" i="1"/>
  <c r="AJ98" i="1" a="1"/>
  <c r="AJ98" i="1"/>
  <c r="AI98" i="1"/>
  <c r="AF98" i="1"/>
  <c r="AB98" i="1"/>
  <c r="Y98" i="1"/>
  <c r="T98" i="1"/>
  <c r="H98" i="1"/>
  <c r="A98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S97" i="1"/>
  <c r="AP97" i="1"/>
  <c r="AO97" i="1"/>
  <c r="AN97" i="1"/>
  <c r="AM97" i="1"/>
  <c r="AL97" i="1"/>
  <c r="AQ97" i="1" s="1"/>
  <c r="AK97" i="1"/>
  <c r="AJ97" i="1" a="1"/>
  <c r="AJ97" i="1"/>
  <c r="AI97" i="1"/>
  <c r="AF97" i="1"/>
  <c r="AB97" i="1"/>
  <c r="Y97" i="1"/>
  <c r="T97" i="1"/>
  <c r="H97" i="1"/>
  <c r="A97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S96" i="1"/>
  <c r="AP96" i="1"/>
  <c r="AO96" i="1"/>
  <c r="AN96" i="1"/>
  <c r="AM96" i="1"/>
  <c r="AL96" i="1"/>
  <c r="AQ96" i="1" s="1"/>
  <c r="AK96" i="1"/>
  <c r="AJ96" i="1" a="1"/>
  <c r="AJ96" i="1"/>
  <c r="AI96" i="1"/>
  <c r="AF96" i="1"/>
  <c r="AB96" i="1"/>
  <c r="Y96" i="1"/>
  <c r="T96" i="1"/>
  <c r="H96" i="1"/>
  <c r="A96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S95" i="1"/>
  <c r="AQ95" i="1"/>
  <c r="AP95" i="1"/>
  <c r="AO95" i="1"/>
  <c r="AN95" i="1"/>
  <c r="AM95" i="1"/>
  <c r="AL95" i="1"/>
  <c r="AK95" i="1"/>
  <c r="AJ95" i="1" a="1"/>
  <c r="AJ95" i="1"/>
  <c r="AI95" i="1"/>
  <c r="AF95" i="1"/>
  <c r="AB95" i="1"/>
  <c r="Y95" i="1"/>
  <c r="T95" i="1"/>
  <c r="H95" i="1"/>
  <c r="A95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S94" i="1"/>
  <c r="AQ94" i="1"/>
  <c r="AP94" i="1"/>
  <c r="AO94" i="1"/>
  <c r="AN94" i="1"/>
  <c r="AM94" i="1"/>
  <c r="AL94" i="1"/>
  <c r="AK94" i="1"/>
  <c r="AJ94" i="1" a="1"/>
  <c r="AJ94" i="1"/>
  <c r="AI94" i="1"/>
  <c r="AF94" i="1"/>
  <c r="AB94" i="1"/>
  <c r="Y94" i="1"/>
  <c r="T94" i="1"/>
  <c r="H94" i="1"/>
  <c r="A94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S93" i="1"/>
  <c r="AQ93" i="1"/>
  <c r="AP93" i="1"/>
  <c r="AO93" i="1"/>
  <c r="AN93" i="1"/>
  <c r="AM93" i="1"/>
  <c r="AL93" i="1"/>
  <c r="AK93" i="1"/>
  <c r="AJ93" i="1" a="1"/>
  <c r="AJ93" i="1"/>
  <c r="AI93" i="1"/>
  <c r="AF93" i="1"/>
  <c r="AB93" i="1"/>
  <c r="Y93" i="1"/>
  <c r="T93" i="1"/>
  <c r="H93" i="1"/>
  <c r="A93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S92" i="1"/>
  <c r="AQ92" i="1"/>
  <c r="AP92" i="1"/>
  <c r="AO92" i="1"/>
  <c r="AN92" i="1"/>
  <c r="AM92" i="1"/>
  <c r="AL92" i="1"/>
  <c r="AK92" i="1"/>
  <c r="AJ92" i="1" a="1"/>
  <c r="AJ92" i="1"/>
  <c r="AI92" i="1"/>
  <c r="AF92" i="1"/>
  <c r="AB92" i="1"/>
  <c r="Y92" i="1"/>
  <c r="T92" i="1"/>
  <c r="H92" i="1"/>
  <c r="A92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S91" i="1"/>
  <c r="AQ91" i="1"/>
  <c r="AP91" i="1"/>
  <c r="AO91" i="1"/>
  <c r="AN91" i="1"/>
  <c r="AM91" i="1"/>
  <c r="AL91" i="1"/>
  <c r="AK91" i="1"/>
  <c r="AJ91" i="1" a="1"/>
  <c r="AJ91" i="1"/>
  <c r="AI91" i="1"/>
  <c r="AF91" i="1"/>
  <c r="AB91" i="1"/>
  <c r="Y91" i="1"/>
  <c r="T91" i="1"/>
  <c r="H91" i="1"/>
  <c r="A91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S90" i="1"/>
  <c r="AQ90" i="1"/>
  <c r="AP90" i="1"/>
  <c r="AO90" i="1"/>
  <c r="AN90" i="1"/>
  <c r="AM90" i="1"/>
  <c r="AL90" i="1"/>
  <c r="AK90" i="1"/>
  <c r="AJ90" i="1" a="1"/>
  <c r="AJ90" i="1"/>
  <c r="AI90" i="1"/>
  <c r="AF90" i="1"/>
  <c r="AB90" i="1"/>
  <c r="Y90" i="1"/>
  <c r="T90" i="1"/>
  <c r="H90" i="1"/>
  <c r="A90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S89" i="1"/>
  <c r="AP89" i="1"/>
  <c r="AO89" i="1"/>
  <c r="AN89" i="1"/>
  <c r="AM89" i="1"/>
  <c r="AL89" i="1"/>
  <c r="AQ89" i="1" s="1"/>
  <c r="AK89" i="1"/>
  <c r="AJ89" i="1" a="1"/>
  <c r="AJ89" i="1"/>
  <c r="AI89" i="1"/>
  <c r="AF89" i="1"/>
  <c r="AB89" i="1"/>
  <c r="Y89" i="1"/>
  <c r="T89" i="1"/>
  <c r="H89" i="1"/>
  <c r="A89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S88" i="1"/>
  <c r="AP88" i="1"/>
  <c r="AO88" i="1"/>
  <c r="AN88" i="1"/>
  <c r="AM88" i="1"/>
  <c r="AL88" i="1"/>
  <c r="AQ88" i="1" s="1"/>
  <c r="AK88" i="1"/>
  <c r="AJ88" i="1" a="1"/>
  <c r="AJ88" i="1"/>
  <c r="AI88" i="1"/>
  <c r="AF88" i="1"/>
  <c r="AB88" i="1"/>
  <c r="Y88" i="1"/>
  <c r="T88" i="1"/>
  <c r="H88" i="1"/>
  <c r="A88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S87" i="1"/>
  <c r="AQ87" i="1"/>
  <c r="AP87" i="1"/>
  <c r="AO87" i="1"/>
  <c r="AN87" i="1"/>
  <c r="AM87" i="1"/>
  <c r="AL87" i="1"/>
  <c r="AK87" i="1"/>
  <c r="AJ87" i="1" a="1"/>
  <c r="AJ87" i="1"/>
  <c r="AI87" i="1"/>
  <c r="AF87" i="1"/>
  <c r="AB87" i="1"/>
  <c r="Y87" i="1"/>
  <c r="T87" i="1"/>
  <c r="H87" i="1"/>
  <c r="A87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S86" i="1"/>
  <c r="AQ86" i="1"/>
  <c r="AP86" i="1"/>
  <c r="AO86" i="1"/>
  <c r="AN86" i="1"/>
  <c r="AM86" i="1"/>
  <c r="AL86" i="1"/>
  <c r="AK86" i="1"/>
  <c r="AJ86" i="1" a="1"/>
  <c r="AJ86" i="1"/>
  <c r="AI86" i="1"/>
  <c r="AF86" i="1"/>
  <c r="AB86" i="1"/>
  <c r="Y86" i="1"/>
  <c r="T86" i="1"/>
  <c r="H86" i="1"/>
  <c r="A86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S85" i="1"/>
  <c r="AQ85" i="1"/>
  <c r="AP85" i="1"/>
  <c r="AO85" i="1"/>
  <c r="AN85" i="1"/>
  <c r="AM85" i="1"/>
  <c r="AL85" i="1"/>
  <c r="AK85" i="1"/>
  <c r="AJ85" i="1" a="1"/>
  <c r="AJ85" i="1"/>
  <c r="AI85" i="1"/>
  <c r="AF85" i="1"/>
  <c r="AB85" i="1"/>
  <c r="Y85" i="1"/>
  <c r="T85" i="1"/>
  <c r="H85" i="1"/>
  <c r="A85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S84" i="1"/>
  <c r="AQ84" i="1"/>
  <c r="AP84" i="1"/>
  <c r="AO84" i="1"/>
  <c r="AN84" i="1"/>
  <c r="AM84" i="1"/>
  <c r="AL84" i="1"/>
  <c r="AK84" i="1"/>
  <c r="AJ84" i="1" a="1"/>
  <c r="AJ84" i="1"/>
  <c r="AI84" i="1"/>
  <c r="AF84" i="1"/>
  <c r="AB84" i="1"/>
  <c r="Y84" i="1"/>
  <c r="T84" i="1"/>
  <c r="H84" i="1"/>
  <c r="A84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S83" i="1"/>
  <c r="AQ83" i="1"/>
  <c r="AP83" i="1"/>
  <c r="AO83" i="1"/>
  <c r="AN83" i="1"/>
  <c r="AM83" i="1"/>
  <c r="AL83" i="1"/>
  <c r="AK83" i="1"/>
  <c r="AJ83" i="1" a="1"/>
  <c r="AJ83" i="1"/>
  <c r="AI83" i="1"/>
  <c r="AF83" i="1"/>
  <c r="AB83" i="1"/>
  <c r="Y83" i="1"/>
  <c r="T83" i="1"/>
  <c r="H83" i="1"/>
  <c r="A83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Q82" i="1"/>
  <c r="AP82" i="1"/>
  <c r="AO82" i="1"/>
  <c r="AN82" i="1"/>
  <c r="AM82" i="1"/>
  <c r="AL82" i="1"/>
  <c r="AK82" i="1"/>
  <c r="AJ82" i="1" a="1"/>
  <c r="AJ82" i="1"/>
  <c r="AI82" i="1"/>
  <c r="AF82" i="1"/>
  <c r="AB82" i="1"/>
  <c r="Y82" i="1"/>
  <c r="T82" i="1"/>
  <c r="H82" i="1"/>
  <c r="A82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S81" i="1"/>
  <c r="AP81" i="1"/>
  <c r="AO81" i="1"/>
  <c r="AN81" i="1"/>
  <c r="AM81" i="1"/>
  <c r="AL81" i="1"/>
  <c r="AQ81" i="1" s="1"/>
  <c r="AK81" i="1"/>
  <c r="AJ81" i="1" a="1"/>
  <c r="AJ81" i="1"/>
  <c r="AI81" i="1"/>
  <c r="AF81" i="1"/>
  <c r="AB81" i="1"/>
  <c r="Y81" i="1"/>
  <c r="T81" i="1"/>
  <c r="H81" i="1"/>
  <c r="A81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S80" i="1"/>
  <c r="AP80" i="1"/>
  <c r="AO80" i="1"/>
  <c r="AN80" i="1"/>
  <c r="AM80" i="1"/>
  <c r="AL80" i="1"/>
  <c r="AQ80" i="1" s="1"/>
  <c r="AK80" i="1"/>
  <c r="AJ80" i="1" a="1"/>
  <c r="AJ80" i="1"/>
  <c r="AI80" i="1"/>
  <c r="AF80" i="1"/>
  <c r="AB80" i="1"/>
  <c r="Y80" i="1"/>
  <c r="T80" i="1"/>
  <c r="H80" i="1"/>
  <c r="A80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S79" i="1"/>
  <c r="AQ79" i="1"/>
  <c r="AP79" i="1"/>
  <c r="AO79" i="1"/>
  <c r="AN79" i="1"/>
  <c r="AM79" i="1"/>
  <c r="AL79" i="1"/>
  <c r="AK79" i="1"/>
  <c r="AJ79" i="1" a="1"/>
  <c r="AJ79" i="1"/>
  <c r="AI79" i="1"/>
  <c r="AF79" i="1"/>
  <c r="AB79" i="1"/>
  <c r="Y79" i="1"/>
  <c r="T79" i="1"/>
  <c r="H79" i="1"/>
  <c r="A79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S78" i="1"/>
  <c r="AQ78" i="1"/>
  <c r="AP78" i="1"/>
  <c r="AO78" i="1"/>
  <c r="AN78" i="1"/>
  <c r="AM78" i="1"/>
  <c r="AL78" i="1"/>
  <c r="AK78" i="1"/>
  <c r="AJ78" i="1" a="1"/>
  <c r="AJ78" i="1"/>
  <c r="AI78" i="1"/>
  <c r="AF78" i="1"/>
  <c r="AB78" i="1"/>
  <c r="Y78" i="1"/>
  <c r="T78" i="1"/>
  <c r="H78" i="1"/>
  <c r="A78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S77" i="1"/>
  <c r="AQ77" i="1"/>
  <c r="AP77" i="1"/>
  <c r="AO77" i="1"/>
  <c r="AN77" i="1"/>
  <c r="AM77" i="1"/>
  <c r="AL77" i="1"/>
  <c r="AK77" i="1"/>
  <c r="AJ77" i="1" a="1"/>
  <c r="AJ77" i="1"/>
  <c r="AI77" i="1"/>
  <c r="AF77" i="1"/>
  <c r="AB77" i="1"/>
  <c r="Y77" i="1"/>
  <c r="T77" i="1"/>
  <c r="H77" i="1"/>
  <c r="A77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S76" i="1"/>
  <c r="AQ76" i="1"/>
  <c r="AP76" i="1"/>
  <c r="AO76" i="1"/>
  <c r="AN76" i="1"/>
  <c r="AM76" i="1"/>
  <c r="AL76" i="1"/>
  <c r="AK76" i="1"/>
  <c r="AJ76" i="1" a="1"/>
  <c r="AJ76" i="1"/>
  <c r="AI76" i="1"/>
  <c r="AF76" i="1"/>
  <c r="AB76" i="1"/>
  <c r="Y76" i="1"/>
  <c r="T76" i="1"/>
  <c r="H76" i="1"/>
  <c r="A76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S75" i="1"/>
  <c r="AQ75" i="1"/>
  <c r="AP75" i="1"/>
  <c r="AO75" i="1"/>
  <c r="AN75" i="1"/>
  <c r="AM75" i="1"/>
  <c r="AL75" i="1"/>
  <c r="AK75" i="1"/>
  <c r="AJ75" i="1" a="1"/>
  <c r="AJ75" i="1"/>
  <c r="AI75" i="1"/>
  <c r="AF75" i="1"/>
  <c r="AB75" i="1"/>
  <c r="Y75" i="1"/>
  <c r="T75" i="1"/>
  <c r="H75" i="1"/>
  <c r="A75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S74" i="1"/>
  <c r="AQ74" i="1"/>
  <c r="AP74" i="1"/>
  <c r="AO74" i="1"/>
  <c r="AN74" i="1"/>
  <c r="AM74" i="1"/>
  <c r="AL74" i="1"/>
  <c r="AK74" i="1"/>
  <c r="AJ74" i="1" a="1"/>
  <c r="AJ74" i="1"/>
  <c r="AI74" i="1"/>
  <c r="AF74" i="1"/>
  <c r="AB74" i="1"/>
  <c r="Y74" i="1"/>
  <c r="T74" i="1"/>
  <c r="H74" i="1"/>
  <c r="A74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S73" i="1"/>
  <c r="AP73" i="1"/>
  <c r="AO73" i="1"/>
  <c r="AN73" i="1"/>
  <c r="AM73" i="1"/>
  <c r="AL73" i="1"/>
  <c r="AQ73" i="1" s="1"/>
  <c r="AK73" i="1"/>
  <c r="AJ73" i="1" a="1"/>
  <c r="AJ73" i="1"/>
  <c r="AI73" i="1"/>
  <c r="AF73" i="1"/>
  <c r="AB73" i="1"/>
  <c r="Y73" i="1"/>
  <c r="T73" i="1"/>
  <c r="H73" i="1"/>
  <c r="A73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S72" i="1"/>
  <c r="AP72" i="1"/>
  <c r="AO72" i="1"/>
  <c r="AN72" i="1"/>
  <c r="AM72" i="1"/>
  <c r="AL72" i="1"/>
  <c r="AQ72" i="1" s="1"/>
  <c r="AK72" i="1"/>
  <c r="AJ72" i="1" a="1"/>
  <c r="AJ72" i="1"/>
  <c r="AI72" i="1"/>
  <c r="AF72" i="1"/>
  <c r="AB72" i="1"/>
  <c r="Y72" i="1"/>
  <c r="T72" i="1"/>
  <c r="H72" i="1"/>
  <c r="A72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S71" i="1"/>
  <c r="AQ71" i="1"/>
  <c r="AP71" i="1"/>
  <c r="AO71" i="1"/>
  <c r="AN71" i="1"/>
  <c r="AM71" i="1"/>
  <c r="AL71" i="1"/>
  <c r="AK71" i="1"/>
  <c r="AJ71" i="1" a="1"/>
  <c r="AJ71" i="1"/>
  <c r="AI71" i="1"/>
  <c r="AF71" i="1"/>
  <c r="AB71" i="1"/>
  <c r="Y71" i="1"/>
  <c r="T71" i="1"/>
  <c r="H71" i="1"/>
  <c r="A71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S70" i="1"/>
  <c r="AQ70" i="1"/>
  <c r="AP70" i="1"/>
  <c r="AO70" i="1"/>
  <c r="AN70" i="1"/>
  <c r="AM70" i="1"/>
  <c r="AL70" i="1"/>
  <c r="AK70" i="1"/>
  <c r="AJ70" i="1" a="1"/>
  <c r="AJ70" i="1"/>
  <c r="AI70" i="1"/>
  <c r="AF70" i="1"/>
  <c r="AB70" i="1"/>
  <c r="Y70" i="1"/>
  <c r="T70" i="1"/>
  <c r="H70" i="1"/>
  <c r="A70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S69" i="1"/>
  <c r="AQ69" i="1"/>
  <c r="AP69" i="1"/>
  <c r="AO69" i="1"/>
  <c r="AN69" i="1"/>
  <c r="AM69" i="1"/>
  <c r="AL69" i="1"/>
  <c r="AK69" i="1"/>
  <c r="AJ69" i="1" a="1"/>
  <c r="AJ69" i="1"/>
  <c r="AI69" i="1"/>
  <c r="AF69" i="1"/>
  <c r="AB69" i="1"/>
  <c r="Y69" i="1"/>
  <c r="T69" i="1"/>
  <c r="H69" i="1"/>
  <c r="A69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S68" i="1"/>
  <c r="AQ68" i="1"/>
  <c r="AP68" i="1"/>
  <c r="AO68" i="1"/>
  <c r="AN68" i="1"/>
  <c r="AM68" i="1"/>
  <c r="AL68" i="1"/>
  <c r="AK68" i="1"/>
  <c r="AJ68" i="1" a="1"/>
  <c r="AJ68" i="1"/>
  <c r="AI68" i="1"/>
  <c r="AF68" i="1"/>
  <c r="AB68" i="1"/>
  <c r="Y68" i="1"/>
  <c r="T68" i="1"/>
  <c r="H68" i="1"/>
  <c r="A68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S67" i="1"/>
  <c r="AQ67" i="1"/>
  <c r="AP67" i="1"/>
  <c r="AO67" i="1"/>
  <c r="AN67" i="1"/>
  <c r="AM67" i="1"/>
  <c r="AL67" i="1"/>
  <c r="AK67" i="1"/>
  <c r="AJ67" i="1" a="1"/>
  <c r="AJ67" i="1"/>
  <c r="AI67" i="1"/>
  <c r="AF67" i="1"/>
  <c r="AB67" i="1"/>
  <c r="Y67" i="1"/>
  <c r="T67" i="1"/>
  <c r="H67" i="1"/>
  <c r="A67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S66" i="1"/>
  <c r="AQ66" i="1"/>
  <c r="AP66" i="1"/>
  <c r="AO66" i="1"/>
  <c r="AN66" i="1"/>
  <c r="AM66" i="1"/>
  <c r="AL66" i="1"/>
  <c r="AK66" i="1"/>
  <c r="AJ66" i="1" a="1"/>
  <c r="AJ66" i="1"/>
  <c r="AI66" i="1"/>
  <c r="AF66" i="1"/>
  <c r="AB66" i="1"/>
  <c r="Y66" i="1"/>
  <c r="T66" i="1"/>
  <c r="H66" i="1"/>
  <c r="A66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S65" i="1"/>
  <c r="AP65" i="1"/>
  <c r="AO65" i="1"/>
  <c r="AN65" i="1"/>
  <c r="AM65" i="1"/>
  <c r="AL65" i="1"/>
  <c r="AQ65" i="1" s="1"/>
  <c r="AK65" i="1"/>
  <c r="AJ65" i="1" a="1"/>
  <c r="AJ65" i="1"/>
  <c r="AI65" i="1"/>
  <c r="AF65" i="1"/>
  <c r="AB65" i="1"/>
  <c r="Y65" i="1"/>
  <c r="T65" i="1"/>
  <c r="H65" i="1"/>
  <c r="A65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S64" i="1"/>
  <c r="AP64" i="1"/>
  <c r="AO64" i="1"/>
  <c r="AN64" i="1"/>
  <c r="AM64" i="1"/>
  <c r="AL64" i="1"/>
  <c r="AQ64" i="1" s="1"/>
  <c r="AK64" i="1"/>
  <c r="AJ64" i="1" a="1"/>
  <c r="AJ64" i="1"/>
  <c r="AI64" i="1"/>
  <c r="AF64" i="1"/>
  <c r="AB64" i="1"/>
  <c r="Y64" i="1"/>
  <c r="T64" i="1"/>
  <c r="H64" i="1"/>
  <c r="A64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S63" i="1"/>
  <c r="AQ63" i="1"/>
  <c r="AP63" i="1"/>
  <c r="AO63" i="1"/>
  <c r="AN63" i="1"/>
  <c r="AM63" i="1"/>
  <c r="AL63" i="1"/>
  <c r="AK63" i="1"/>
  <c r="AJ63" i="1" a="1"/>
  <c r="AJ63" i="1"/>
  <c r="AI63" i="1"/>
  <c r="AF63" i="1"/>
  <c r="AB63" i="1"/>
  <c r="Y63" i="1"/>
  <c r="T63" i="1"/>
  <c r="H63" i="1"/>
  <c r="A63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S62" i="1"/>
  <c r="AQ62" i="1"/>
  <c r="AP62" i="1"/>
  <c r="AO62" i="1"/>
  <c r="AN62" i="1"/>
  <c r="AM62" i="1"/>
  <c r="AL62" i="1"/>
  <c r="AK62" i="1"/>
  <c r="AJ62" i="1" a="1"/>
  <c r="AJ62" i="1"/>
  <c r="AI62" i="1"/>
  <c r="AF62" i="1"/>
  <c r="AB62" i="1"/>
  <c r="Y62" i="1"/>
  <c r="T62" i="1"/>
  <c r="H62" i="1"/>
  <c r="A62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S61" i="1"/>
  <c r="AQ61" i="1"/>
  <c r="AP61" i="1"/>
  <c r="AO61" i="1"/>
  <c r="AN61" i="1"/>
  <c r="AM61" i="1"/>
  <c r="AL61" i="1"/>
  <c r="AK61" i="1"/>
  <c r="AJ61" i="1" a="1"/>
  <c r="AJ61" i="1"/>
  <c r="AI61" i="1"/>
  <c r="AF61" i="1"/>
  <c r="AB61" i="1"/>
  <c r="Y61" i="1"/>
  <c r="T61" i="1"/>
  <c r="H61" i="1"/>
  <c r="A61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S60" i="1"/>
  <c r="AQ60" i="1"/>
  <c r="AP60" i="1"/>
  <c r="AO60" i="1"/>
  <c r="AN60" i="1"/>
  <c r="AM60" i="1"/>
  <c r="AL60" i="1"/>
  <c r="AK60" i="1"/>
  <c r="AJ60" i="1" a="1"/>
  <c r="AJ60" i="1"/>
  <c r="AI60" i="1"/>
  <c r="AF60" i="1"/>
  <c r="AB60" i="1"/>
  <c r="Y60" i="1"/>
  <c r="T60" i="1"/>
  <c r="H60" i="1"/>
  <c r="A60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S59" i="1"/>
  <c r="AQ59" i="1"/>
  <c r="AP59" i="1"/>
  <c r="AO59" i="1"/>
  <c r="AN59" i="1"/>
  <c r="AM59" i="1"/>
  <c r="AL59" i="1"/>
  <c r="AK59" i="1"/>
  <c r="AJ59" i="1" a="1"/>
  <c r="AJ59" i="1"/>
  <c r="AI59" i="1"/>
  <c r="AF59" i="1"/>
  <c r="AB59" i="1"/>
  <c r="Y59" i="1"/>
  <c r="T59" i="1"/>
  <c r="H59" i="1"/>
  <c r="A59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S58" i="1"/>
  <c r="AQ58" i="1"/>
  <c r="AP58" i="1"/>
  <c r="AO58" i="1"/>
  <c r="AN58" i="1"/>
  <c r="AM58" i="1"/>
  <c r="AL58" i="1"/>
  <c r="AK58" i="1"/>
  <c r="AJ58" i="1" a="1"/>
  <c r="AJ58" i="1"/>
  <c r="AI58" i="1"/>
  <c r="AF58" i="1"/>
  <c r="AB58" i="1"/>
  <c r="Y58" i="1"/>
  <c r="T58" i="1"/>
  <c r="H58" i="1"/>
  <c r="A58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S57" i="1"/>
  <c r="AP57" i="1"/>
  <c r="AO57" i="1"/>
  <c r="AN57" i="1"/>
  <c r="AM57" i="1"/>
  <c r="AL57" i="1"/>
  <c r="AQ57" i="1" s="1"/>
  <c r="AK57" i="1"/>
  <c r="AJ57" i="1" a="1"/>
  <c r="AJ57" i="1"/>
  <c r="AI57" i="1"/>
  <c r="AF57" i="1"/>
  <c r="AB57" i="1"/>
  <c r="Y57" i="1"/>
  <c r="T57" i="1"/>
  <c r="H57" i="1"/>
  <c r="A57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S56" i="1"/>
  <c r="AP56" i="1"/>
  <c r="AO56" i="1"/>
  <c r="AN56" i="1"/>
  <c r="AM56" i="1"/>
  <c r="AL56" i="1"/>
  <c r="AQ56" i="1" s="1"/>
  <c r="AK56" i="1"/>
  <c r="AJ56" i="1" a="1"/>
  <c r="AJ56" i="1"/>
  <c r="AI56" i="1"/>
  <c r="AF56" i="1"/>
  <c r="AB56" i="1"/>
  <c r="Y56" i="1"/>
  <c r="T56" i="1"/>
  <c r="H56" i="1"/>
  <c r="A56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S55" i="1"/>
  <c r="AQ55" i="1"/>
  <c r="AP55" i="1"/>
  <c r="AO55" i="1"/>
  <c r="AN55" i="1"/>
  <c r="AM55" i="1"/>
  <c r="AL55" i="1"/>
  <c r="AK55" i="1"/>
  <c r="AJ55" i="1" a="1"/>
  <c r="AJ55" i="1"/>
  <c r="AI55" i="1"/>
  <c r="AF55" i="1"/>
  <c r="AB55" i="1"/>
  <c r="Y55" i="1"/>
  <c r="T55" i="1"/>
  <c r="H55" i="1"/>
  <c r="A55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S54" i="1"/>
  <c r="AQ54" i="1"/>
  <c r="AP54" i="1"/>
  <c r="AO54" i="1"/>
  <c r="AN54" i="1"/>
  <c r="AM54" i="1"/>
  <c r="AL54" i="1"/>
  <c r="AK54" i="1"/>
  <c r="AJ54" i="1" a="1"/>
  <c r="AJ54" i="1"/>
  <c r="AI54" i="1"/>
  <c r="AF54" i="1"/>
  <c r="AB54" i="1"/>
  <c r="Y54" i="1"/>
  <c r="T54" i="1"/>
  <c r="H54" i="1"/>
  <c r="A54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S53" i="1"/>
  <c r="AQ53" i="1"/>
  <c r="AP53" i="1"/>
  <c r="AO53" i="1"/>
  <c r="AN53" i="1"/>
  <c r="AM53" i="1"/>
  <c r="AL53" i="1"/>
  <c r="AK53" i="1"/>
  <c r="AJ53" i="1" a="1"/>
  <c r="AJ53" i="1"/>
  <c r="AI53" i="1"/>
  <c r="AF53" i="1"/>
  <c r="AB53" i="1"/>
  <c r="Y53" i="1"/>
  <c r="T53" i="1"/>
  <c r="H53" i="1"/>
  <c r="A53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S52" i="1"/>
  <c r="AQ52" i="1"/>
  <c r="AP52" i="1"/>
  <c r="AO52" i="1"/>
  <c r="AN52" i="1"/>
  <c r="AM52" i="1"/>
  <c r="AL52" i="1"/>
  <c r="AK52" i="1"/>
  <c r="AJ52" i="1" a="1"/>
  <c r="AJ52" i="1"/>
  <c r="AI52" i="1"/>
  <c r="AF52" i="1"/>
  <c r="AB52" i="1"/>
  <c r="Y52" i="1"/>
  <c r="T52" i="1"/>
  <c r="H52" i="1"/>
  <c r="A52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Q51" i="1"/>
  <c r="AP51" i="1"/>
  <c r="AO51" i="1"/>
  <c r="AN51" i="1"/>
  <c r="AM51" i="1"/>
  <c r="AL51" i="1"/>
  <c r="AK51" i="1"/>
  <c r="AJ51" i="1" a="1"/>
  <c r="AJ51" i="1"/>
  <c r="AI51" i="1"/>
  <c r="AF51" i="1"/>
  <c r="AB51" i="1"/>
  <c r="Y51" i="1"/>
  <c r="T51" i="1"/>
  <c r="H51" i="1"/>
  <c r="A51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S50" i="1"/>
  <c r="AQ50" i="1"/>
  <c r="AP50" i="1"/>
  <c r="AO50" i="1"/>
  <c r="AN50" i="1"/>
  <c r="AM50" i="1"/>
  <c r="AL50" i="1"/>
  <c r="AK50" i="1"/>
  <c r="AJ50" i="1" a="1"/>
  <c r="AJ50" i="1"/>
  <c r="AI50" i="1"/>
  <c r="AF50" i="1"/>
  <c r="AB50" i="1"/>
  <c r="Y50" i="1"/>
  <c r="T50" i="1"/>
  <c r="H50" i="1"/>
  <c r="A50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S49" i="1"/>
  <c r="AP49" i="1"/>
  <c r="AO49" i="1"/>
  <c r="AN49" i="1"/>
  <c r="AM49" i="1"/>
  <c r="AL49" i="1"/>
  <c r="AQ49" i="1" s="1"/>
  <c r="AK49" i="1"/>
  <c r="AJ49" i="1" a="1"/>
  <c r="AJ49" i="1"/>
  <c r="AI49" i="1"/>
  <c r="AF49" i="1"/>
  <c r="AB49" i="1"/>
  <c r="Y49" i="1"/>
  <c r="T49" i="1"/>
  <c r="H49" i="1"/>
  <c r="A49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S48" i="1"/>
  <c r="AP48" i="1"/>
  <c r="AO48" i="1"/>
  <c r="AN48" i="1"/>
  <c r="AM48" i="1"/>
  <c r="AL48" i="1"/>
  <c r="AQ48" i="1" s="1"/>
  <c r="AK48" i="1"/>
  <c r="AJ48" i="1" a="1"/>
  <c r="AJ48" i="1"/>
  <c r="AI48" i="1"/>
  <c r="AF48" i="1"/>
  <c r="AB48" i="1"/>
  <c r="Y48" i="1"/>
  <c r="T48" i="1"/>
  <c r="H48" i="1"/>
  <c r="A48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S47" i="1"/>
  <c r="AQ47" i="1"/>
  <c r="AP47" i="1"/>
  <c r="AO47" i="1"/>
  <c r="AN47" i="1"/>
  <c r="AM47" i="1"/>
  <c r="AL47" i="1"/>
  <c r="AK47" i="1"/>
  <c r="AJ47" i="1" a="1"/>
  <c r="AJ47" i="1"/>
  <c r="AI47" i="1"/>
  <c r="AF47" i="1"/>
  <c r="AB47" i="1"/>
  <c r="Y47" i="1"/>
  <c r="T47" i="1"/>
  <c r="H47" i="1"/>
  <c r="A47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S46" i="1"/>
  <c r="AQ46" i="1"/>
  <c r="AP46" i="1"/>
  <c r="AO46" i="1"/>
  <c r="AN46" i="1"/>
  <c r="AM46" i="1"/>
  <c r="AL46" i="1"/>
  <c r="AK46" i="1"/>
  <c r="AJ46" i="1" a="1"/>
  <c r="AJ46" i="1"/>
  <c r="AI46" i="1"/>
  <c r="AF46" i="1"/>
  <c r="AB46" i="1"/>
  <c r="Y46" i="1"/>
  <c r="T46" i="1"/>
  <c r="H46" i="1"/>
  <c r="A46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S45" i="1"/>
  <c r="AQ45" i="1"/>
  <c r="AP45" i="1"/>
  <c r="AO45" i="1"/>
  <c r="AN45" i="1"/>
  <c r="AM45" i="1"/>
  <c r="AL45" i="1"/>
  <c r="AK45" i="1"/>
  <c r="AJ45" i="1" a="1"/>
  <c r="AJ45" i="1"/>
  <c r="AI45" i="1"/>
  <c r="AF45" i="1"/>
  <c r="AB45" i="1"/>
  <c r="Y45" i="1"/>
  <c r="T45" i="1"/>
  <c r="H45" i="1"/>
  <c r="A45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S44" i="1"/>
  <c r="AQ44" i="1"/>
  <c r="AP44" i="1"/>
  <c r="AO44" i="1"/>
  <c r="AN44" i="1"/>
  <c r="AM44" i="1"/>
  <c r="AL44" i="1"/>
  <c r="AK44" i="1"/>
  <c r="AJ44" i="1" a="1"/>
  <c r="AJ44" i="1"/>
  <c r="AI44" i="1"/>
  <c r="AF44" i="1"/>
  <c r="AB44" i="1"/>
  <c r="Y44" i="1"/>
  <c r="T44" i="1"/>
  <c r="H44" i="1"/>
  <c r="A44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S43" i="1"/>
  <c r="AQ43" i="1"/>
  <c r="AP43" i="1"/>
  <c r="AO43" i="1"/>
  <c r="AN43" i="1"/>
  <c r="AM43" i="1"/>
  <c r="AL43" i="1"/>
  <c r="AK43" i="1"/>
  <c r="AJ43" i="1" a="1"/>
  <c r="AJ43" i="1"/>
  <c r="AI43" i="1"/>
  <c r="AF43" i="1"/>
  <c r="AB43" i="1"/>
  <c r="Y43" i="1"/>
  <c r="T43" i="1"/>
  <c r="H43" i="1"/>
  <c r="A43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S42" i="1"/>
  <c r="AQ42" i="1"/>
  <c r="AP42" i="1"/>
  <c r="AO42" i="1"/>
  <c r="AN42" i="1"/>
  <c r="AM42" i="1"/>
  <c r="AL42" i="1"/>
  <c r="AK42" i="1"/>
  <c r="AJ42" i="1" a="1"/>
  <c r="AJ42" i="1"/>
  <c r="AI42" i="1"/>
  <c r="AF42" i="1"/>
  <c r="AB42" i="1"/>
  <c r="Y42" i="1"/>
  <c r="T42" i="1"/>
  <c r="H42" i="1"/>
  <c r="A42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S41" i="1"/>
  <c r="AP41" i="1"/>
  <c r="AO41" i="1"/>
  <c r="AN41" i="1"/>
  <c r="AM41" i="1"/>
  <c r="AL41" i="1"/>
  <c r="AQ41" i="1" s="1"/>
  <c r="AK41" i="1"/>
  <c r="AJ41" i="1" a="1"/>
  <c r="AJ41" i="1"/>
  <c r="AI41" i="1"/>
  <c r="AF41" i="1"/>
  <c r="AB41" i="1"/>
  <c r="Y41" i="1"/>
  <c r="T41" i="1"/>
  <c r="H41" i="1"/>
  <c r="A41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S40" i="1"/>
  <c r="AP40" i="1"/>
  <c r="AO40" i="1"/>
  <c r="AN40" i="1"/>
  <c r="AM40" i="1"/>
  <c r="AL40" i="1"/>
  <c r="AQ40" i="1" s="1"/>
  <c r="AK40" i="1"/>
  <c r="AJ40" i="1" a="1"/>
  <c r="AJ40" i="1"/>
  <c r="AI40" i="1"/>
  <c r="AF40" i="1"/>
  <c r="AB40" i="1"/>
  <c r="Y40" i="1"/>
  <c r="T40" i="1"/>
  <c r="H40" i="1"/>
  <c r="A40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S39" i="1"/>
  <c r="AQ39" i="1"/>
  <c r="AP39" i="1"/>
  <c r="AO39" i="1"/>
  <c r="AN39" i="1"/>
  <c r="AM39" i="1"/>
  <c r="AL39" i="1"/>
  <c r="AK39" i="1"/>
  <c r="AJ39" i="1" a="1"/>
  <c r="AJ39" i="1"/>
  <c r="AI39" i="1"/>
  <c r="AF39" i="1"/>
  <c r="AB39" i="1"/>
  <c r="Y39" i="1"/>
  <c r="T39" i="1"/>
  <c r="H39" i="1"/>
  <c r="A39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S38" i="1"/>
  <c r="AQ38" i="1"/>
  <c r="AP38" i="1"/>
  <c r="AO38" i="1"/>
  <c r="AN38" i="1"/>
  <c r="AM38" i="1"/>
  <c r="AL38" i="1"/>
  <c r="AK38" i="1"/>
  <c r="AJ38" i="1" a="1"/>
  <c r="AJ38" i="1"/>
  <c r="AI38" i="1"/>
  <c r="AF38" i="1"/>
  <c r="AB38" i="1"/>
  <c r="Y38" i="1"/>
  <c r="T38" i="1"/>
  <c r="H38" i="1"/>
  <c r="A38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S37" i="1"/>
  <c r="AQ37" i="1"/>
  <c r="AP37" i="1"/>
  <c r="AO37" i="1"/>
  <c r="AN37" i="1"/>
  <c r="AM37" i="1"/>
  <c r="AL37" i="1"/>
  <c r="AK37" i="1"/>
  <c r="AJ37" i="1" a="1"/>
  <c r="AJ37" i="1"/>
  <c r="AI37" i="1"/>
  <c r="AF37" i="1"/>
  <c r="AB37" i="1"/>
  <c r="Y37" i="1"/>
  <c r="T37" i="1"/>
  <c r="H37" i="1"/>
  <c r="A37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S36" i="1"/>
  <c r="AQ36" i="1"/>
  <c r="AP36" i="1"/>
  <c r="AO36" i="1"/>
  <c r="AN36" i="1"/>
  <c r="AM36" i="1"/>
  <c r="AL36" i="1"/>
  <c r="AK36" i="1"/>
  <c r="AJ36" i="1" a="1"/>
  <c r="AJ36" i="1"/>
  <c r="AI36" i="1"/>
  <c r="AF36" i="1"/>
  <c r="AB36" i="1"/>
  <c r="Y36" i="1"/>
  <c r="T36" i="1"/>
  <c r="H36" i="1"/>
  <c r="A36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S35" i="1"/>
  <c r="AQ35" i="1"/>
  <c r="AP35" i="1"/>
  <c r="AO35" i="1"/>
  <c r="AN35" i="1"/>
  <c r="AM35" i="1"/>
  <c r="AL35" i="1"/>
  <c r="AK35" i="1"/>
  <c r="AJ35" i="1" a="1"/>
  <c r="AJ35" i="1"/>
  <c r="AI35" i="1"/>
  <c r="AF35" i="1"/>
  <c r="AB35" i="1"/>
  <c r="Y35" i="1"/>
  <c r="T35" i="1"/>
  <c r="H35" i="1"/>
  <c r="A35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S34" i="1"/>
  <c r="AQ34" i="1"/>
  <c r="AP34" i="1"/>
  <c r="AO34" i="1"/>
  <c r="AN34" i="1"/>
  <c r="AM34" i="1"/>
  <c r="AL34" i="1"/>
  <c r="AK34" i="1"/>
  <c r="AJ34" i="1" a="1"/>
  <c r="AJ34" i="1"/>
  <c r="AI34" i="1"/>
  <c r="AF34" i="1"/>
  <c r="AB34" i="1"/>
  <c r="Y34" i="1"/>
  <c r="T34" i="1"/>
  <c r="H34" i="1"/>
  <c r="A34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S33" i="1"/>
  <c r="AP33" i="1"/>
  <c r="AO33" i="1"/>
  <c r="AN33" i="1"/>
  <c r="AM33" i="1"/>
  <c r="AL33" i="1"/>
  <c r="AQ33" i="1" s="1"/>
  <c r="AK33" i="1"/>
  <c r="AJ33" i="1" a="1"/>
  <c r="AJ33" i="1"/>
  <c r="AI33" i="1"/>
  <c r="AF33" i="1"/>
  <c r="AB33" i="1"/>
  <c r="Y33" i="1"/>
  <c r="T33" i="1"/>
  <c r="H33" i="1"/>
  <c r="A33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S32" i="1"/>
  <c r="AP32" i="1"/>
  <c r="AO32" i="1"/>
  <c r="AN32" i="1"/>
  <c r="AM32" i="1"/>
  <c r="AL32" i="1"/>
  <c r="AQ32" i="1" s="1"/>
  <c r="AK32" i="1"/>
  <c r="AJ32" i="1" a="1"/>
  <c r="AJ32" i="1"/>
  <c r="AI32" i="1"/>
  <c r="AF32" i="1"/>
  <c r="AB32" i="1"/>
  <c r="Y32" i="1"/>
  <c r="T32" i="1"/>
  <c r="H32" i="1"/>
  <c r="A32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S31" i="1"/>
  <c r="AQ31" i="1"/>
  <c r="AP31" i="1"/>
  <c r="AO31" i="1"/>
  <c r="AN31" i="1"/>
  <c r="AM31" i="1"/>
  <c r="AL31" i="1"/>
  <c r="AK31" i="1"/>
  <c r="AJ31" i="1" a="1"/>
  <c r="AJ31" i="1"/>
  <c r="AI31" i="1"/>
  <c r="AF31" i="1"/>
  <c r="AB31" i="1"/>
  <c r="Y31" i="1"/>
  <c r="T31" i="1"/>
  <c r="H31" i="1"/>
  <c r="A31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S30" i="1"/>
  <c r="AQ30" i="1"/>
  <c r="AP30" i="1"/>
  <c r="AO30" i="1"/>
  <c r="AN30" i="1"/>
  <c r="AM30" i="1"/>
  <c r="AL30" i="1"/>
  <c r="AK30" i="1"/>
  <c r="AJ30" i="1" a="1"/>
  <c r="AJ30" i="1"/>
  <c r="AI30" i="1"/>
  <c r="AF30" i="1"/>
  <c r="AB30" i="1"/>
  <c r="Y30" i="1"/>
  <c r="T30" i="1"/>
  <c r="H30" i="1"/>
  <c r="A30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S29" i="1"/>
  <c r="AQ29" i="1"/>
  <c r="AP29" i="1"/>
  <c r="AO29" i="1"/>
  <c r="AN29" i="1"/>
  <c r="AM29" i="1"/>
  <c r="AL29" i="1"/>
  <c r="AK29" i="1"/>
  <c r="AJ29" i="1" a="1"/>
  <c r="AJ29" i="1"/>
  <c r="AI29" i="1"/>
  <c r="AF29" i="1"/>
  <c r="AB29" i="1"/>
  <c r="Y29" i="1"/>
  <c r="T29" i="1"/>
  <c r="H29" i="1"/>
  <c r="A29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S28" i="1"/>
  <c r="AQ28" i="1"/>
  <c r="AP28" i="1"/>
  <c r="AO28" i="1"/>
  <c r="AN28" i="1"/>
  <c r="AM28" i="1"/>
  <c r="AL28" i="1"/>
  <c r="AK28" i="1"/>
  <c r="AJ28" i="1" a="1"/>
  <c r="AJ28" i="1"/>
  <c r="AI28" i="1"/>
  <c r="AF28" i="1"/>
  <c r="AB28" i="1"/>
  <c r="Y28" i="1"/>
  <c r="T28" i="1"/>
  <c r="H28" i="1"/>
  <c r="A28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S27" i="1"/>
  <c r="AQ27" i="1"/>
  <c r="AP27" i="1"/>
  <c r="AO27" i="1"/>
  <c r="AN27" i="1"/>
  <c r="AM27" i="1"/>
  <c r="AL27" i="1"/>
  <c r="AK27" i="1"/>
  <c r="AJ27" i="1" a="1"/>
  <c r="AJ27" i="1"/>
  <c r="AI27" i="1"/>
  <c r="AF27" i="1"/>
  <c r="AB27" i="1"/>
  <c r="Y27" i="1"/>
  <c r="T27" i="1"/>
  <c r="H27" i="1"/>
  <c r="A27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S26" i="1"/>
  <c r="AQ26" i="1"/>
  <c r="AP26" i="1"/>
  <c r="AO26" i="1"/>
  <c r="AN26" i="1"/>
  <c r="AM26" i="1"/>
  <c r="AL26" i="1"/>
  <c r="AK26" i="1"/>
  <c r="AJ26" i="1" a="1"/>
  <c r="AJ26" i="1"/>
  <c r="AI26" i="1"/>
  <c r="AF26" i="1"/>
  <c r="AB26" i="1"/>
  <c r="Y26" i="1"/>
  <c r="T26" i="1"/>
  <c r="H26" i="1"/>
  <c r="A26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S25" i="1"/>
  <c r="AP25" i="1"/>
  <c r="AO25" i="1"/>
  <c r="AN25" i="1"/>
  <c r="AM25" i="1"/>
  <c r="AL25" i="1"/>
  <c r="AQ25" i="1" s="1"/>
  <c r="AK25" i="1"/>
  <c r="AJ25" i="1" a="1"/>
  <c r="AJ25" i="1"/>
  <c r="AI25" i="1"/>
  <c r="AF25" i="1"/>
  <c r="AB25" i="1"/>
  <c r="Y25" i="1"/>
  <c r="T25" i="1"/>
  <c r="H25" i="1"/>
  <c r="A25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S24" i="1"/>
  <c r="AP24" i="1"/>
  <c r="AO24" i="1"/>
  <c r="AN24" i="1"/>
  <c r="AM24" i="1"/>
  <c r="AL24" i="1"/>
  <c r="AQ24" i="1" s="1"/>
  <c r="AK24" i="1"/>
  <c r="AJ24" i="1" a="1"/>
  <c r="AJ24" i="1"/>
  <c r="AI24" i="1"/>
  <c r="AF24" i="1"/>
  <c r="AB24" i="1"/>
  <c r="Y24" i="1"/>
  <c r="T24" i="1"/>
  <c r="H24" i="1"/>
  <c r="A24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S23" i="1"/>
  <c r="AQ23" i="1"/>
  <c r="AP23" i="1"/>
  <c r="AO23" i="1"/>
  <c r="AN23" i="1"/>
  <c r="AM23" i="1"/>
  <c r="AL23" i="1"/>
  <c r="AK23" i="1"/>
  <c r="AJ23" i="1" a="1"/>
  <c r="AJ23" i="1"/>
  <c r="AI23" i="1"/>
  <c r="AF23" i="1"/>
  <c r="AB23" i="1"/>
  <c r="Y23" i="1"/>
  <c r="T23" i="1"/>
  <c r="H23" i="1"/>
  <c r="A23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S22" i="1"/>
  <c r="AQ22" i="1"/>
  <c r="AP22" i="1"/>
  <c r="AO22" i="1"/>
  <c r="AN22" i="1"/>
  <c r="AM22" i="1"/>
  <c r="AL22" i="1"/>
  <c r="AK22" i="1"/>
  <c r="AJ22" i="1" a="1"/>
  <c r="AJ22" i="1"/>
  <c r="AI22" i="1"/>
  <c r="AF22" i="1"/>
  <c r="AB22" i="1"/>
  <c r="Y22" i="1"/>
  <c r="T22" i="1"/>
  <c r="H22" i="1"/>
  <c r="A22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S21" i="1"/>
  <c r="AQ21" i="1"/>
  <c r="AP21" i="1"/>
  <c r="AO21" i="1"/>
  <c r="AN21" i="1"/>
  <c r="AM21" i="1"/>
  <c r="AL21" i="1"/>
  <c r="AK21" i="1"/>
  <c r="AJ21" i="1" a="1"/>
  <c r="AJ21" i="1"/>
  <c r="AI21" i="1"/>
  <c r="AF21" i="1"/>
  <c r="AB21" i="1"/>
  <c r="Y21" i="1"/>
  <c r="T21" i="1"/>
  <c r="H21" i="1"/>
  <c r="A21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S20" i="1"/>
  <c r="AQ20" i="1"/>
  <c r="AP20" i="1"/>
  <c r="AO20" i="1"/>
  <c r="AN20" i="1"/>
  <c r="AM20" i="1"/>
  <c r="AL20" i="1"/>
  <c r="AK20" i="1"/>
  <c r="AJ20" i="1" a="1"/>
  <c r="AJ20" i="1"/>
  <c r="AI20" i="1"/>
  <c r="AF20" i="1"/>
  <c r="AB20" i="1"/>
  <c r="Y20" i="1"/>
  <c r="T20" i="1"/>
  <c r="H20" i="1"/>
  <c r="A20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S19" i="1"/>
  <c r="AQ19" i="1"/>
  <c r="AP19" i="1"/>
  <c r="AO19" i="1"/>
  <c r="AN19" i="1"/>
  <c r="AM19" i="1"/>
  <c r="AL19" i="1"/>
  <c r="AK19" i="1"/>
  <c r="AJ19" i="1" a="1"/>
  <c r="AJ19" i="1"/>
  <c r="AI19" i="1"/>
  <c r="AF19" i="1"/>
  <c r="AB19" i="1"/>
  <c r="Y19" i="1"/>
  <c r="T19" i="1"/>
  <c r="H19" i="1"/>
  <c r="A19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S18" i="1"/>
  <c r="AQ18" i="1"/>
  <c r="AP18" i="1"/>
  <c r="AO18" i="1"/>
  <c r="AN18" i="1"/>
  <c r="AM18" i="1"/>
  <c r="AL18" i="1"/>
  <c r="AK18" i="1"/>
  <c r="AJ18" i="1" a="1"/>
  <c r="AJ18" i="1"/>
  <c r="AI18" i="1"/>
  <c r="AF18" i="1"/>
  <c r="AB18" i="1"/>
  <c r="Y18" i="1"/>
  <c r="T18" i="1"/>
  <c r="H18" i="1"/>
  <c r="A18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S17" i="1"/>
  <c r="AP17" i="1"/>
  <c r="AO17" i="1"/>
  <c r="AN17" i="1"/>
  <c r="AM17" i="1"/>
  <c r="AL17" i="1"/>
  <c r="AQ17" i="1" s="1"/>
  <c r="AK17" i="1"/>
  <c r="AJ17" i="1" a="1"/>
  <c r="AJ17" i="1"/>
  <c r="AI17" i="1"/>
  <c r="AF17" i="1"/>
  <c r="AB17" i="1"/>
  <c r="Y17" i="1"/>
  <c r="T17" i="1"/>
  <c r="H17" i="1"/>
  <c r="A17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S16" i="1"/>
  <c r="AP16" i="1"/>
  <c r="AO16" i="1"/>
  <c r="AN16" i="1"/>
  <c r="AM16" i="1"/>
  <c r="AL16" i="1"/>
  <c r="AQ16" i="1" s="1"/>
  <c r="AK16" i="1"/>
  <c r="AJ16" i="1" a="1"/>
  <c r="AJ16" i="1"/>
  <c r="AI16" i="1"/>
  <c r="AF16" i="1"/>
  <c r="AB16" i="1"/>
  <c r="Y16" i="1"/>
  <c r="T16" i="1"/>
  <c r="H16" i="1"/>
  <c r="A16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S15" i="1"/>
  <c r="AQ15" i="1"/>
  <c r="AP15" i="1"/>
  <c r="AO15" i="1"/>
  <c r="AN15" i="1"/>
  <c r="AM15" i="1"/>
  <c r="AL15" i="1"/>
  <c r="AK15" i="1"/>
  <c r="AJ15" i="1" a="1"/>
  <c r="AJ15" i="1"/>
  <c r="AI15" i="1"/>
  <c r="AF15" i="1"/>
  <c r="AB15" i="1"/>
  <c r="Y15" i="1"/>
  <c r="T15" i="1"/>
  <c r="H15" i="1"/>
  <c r="A15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S14" i="1"/>
  <c r="AQ14" i="1"/>
  <c r="AP14" i="1"/>
  <c r="AO14" i="1"/>
  <c r="AN14" i="1"/>
  <c r="AM14" i="1"/>
  <c r="AL14" i="1"/>
  <c r="AK14" i="1"/>
  <c r="AJ14" i="1" a="1"/>
  <c r="AJ14" i="1"/>
  <c r="AI14" i="1"/>
  <c r="AF14" i="1"/>
  <c r="AB14" i="1"/>
  <c r="Y14" i="1"/>
  <c r="T14" i="1"/>
  <c r="H14" i="1"/>
  <c r="A14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S13" i="1"/>
  <c r="AQ13" i="1"/>
  <c r="AP13" i="1"/>
  <c r="AO13" i="1"/>
  <c r="AN13" i="1"/>
  <c r="AM13" i="1"/>
  <c r="AL13" i="1"/>
  <c r="AK13" i="1"/>
  <c r="AJ13" i="1" a="1"/>
  <c r="AJ13" i="1"/>
  <c r="AI13" i="1"/>
  <c r="AF13" i="1"/>
  <c r="AB13" i="1"/>
  <c r="Y13" i="1"/>
  <c r="T13" i="1"/>
  <c r="H13" i="1"/>
  <c r="A13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S12" i="1"/>
  <c r="AQ12" i="1"/>
  <c r="AP12" i="1"/>
  <c r="AO12" i="1"/>
  <c r="AN12" i="1"/>
  <c r="AM12" i="1"/>
  <c r="AL12" i="1"/>
  <c r="AK12" i="1"/>
  <c r="AJ12" i="1" a="1"/>
  <c r="AJ12" i="1"/>
  <c r="AI12" i="1"/>
  <c r="AF12" i="1"/>
  <c r="AB12" i="1"/>
  <c r="Y12" i="1"/>
  <c r="T12" i="1"/>
  <c r="H12" i="1"/>
  <c r="A12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S11" i="1"/>
  <c r="AQ11" i="1"/>
  <c r="AP11" i="1"/>
  <c r="AO11" i="1"/>
  <c r="AN11" i="1"/>
  <c r="AM11" i="1"/>
  <c r="AL11" i="1"/>
  <c r="AK11" i="1"/>
  <c r="AJ11" i="1" a="1"/>
  <c r="AJ11" i="1"/>
  <c r="AI11" i="1"/>
  <c r="AF11" i="1"/>
  <c r="AB11" i="1"/>
  <c r="Y11" i="1"/>
  <c r="T11" i="1"/>
  <c r="H11" i="1"/>
  <c r="A11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S10" i="1"/>
  <c r="AQ10" i="1"/>
  <c r="AP10" i="1"/>
  <c r="AO10" i="1"/>
  <c r="AN10" i="1"/>
  <c r="AM10" i="1"/>
  <c r="AL10" i="1"/>
  <c r="AK10" i="1"/>
  <c r="AJ10" i="1" a="1"/>
  <c r="AJ10" i="1"/>
  <c r="AI10" i="1"/>
  <c r="AF10" i="1"/>
  <c r="AB10" i="1"/>
  <c r="Y10" i="1"/>
  <c r="T10" i="1"/>
  <c r="H10" i="1"/>
  <c r="A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S9" i="1"/>
  <c r="AP9" i="1"/>
  <c r="AO9" i="1"/>
  <c r="AN9" i="1"/>
  <c r="AM9" i="1"/>
  <c r="AL9" i="1"/>
  <c r="AQ9" i="1" s="1"/>
  <c r="AK9" i="1"/>
  <c r="AJ9" i="1" a="1"/>
  <c r="AJ9" i="1"/>
  <c r="AI9" i="1"/>
  <c r="AF9" i="1"/>
  <c r="AB9" i="1"/>
  <c r="Y9" i="1"/>
  <c r="T9" i="1"/>
  <c r="H9" i="1"/>
  <c r="A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S8" i="1"/>
  <c r="AP8" i="1"/>
  <c r="AO8" i="1"/>
  <c r="AN8" i="1"/>
  <c r="AM8" i="1"/>
  <c r="AL8" i="1"/>
  <c r="AQ8" i="1" s="1"/>
  <c r="AK8" i="1"/>
  <c r="AJ8" i="1" a="1"/>
  <c r="AJ8" i="1"/>
  <c r="AI8" i="1"/>
  <c r="AF8" i="1"/>
  <c r="AB8" i="1"/>
  <c r="Y8" i="1"/>
  <c r="T8" i="1"/>
  <c r="H8" i="1"/>
  <c r="A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S7" i="1"/>
  <c r="AQ7" i="1"/>
  <c r="AP7" i="1"/>
  <c r="AO7" i="1"/>
  <c r="AN7" i="1"/>
  <c r="AM7" i="1"/>
  <c r="AL7" i="1"/>
  <c r="AK7" i="1"/>
  <c r="AJ7" i="1" a="1"/>
  <c r="AJ7" i="1"/>
  <c r="AI7" i="1"/>
  <c r="AF7" i="1"/>
  <c r="AB7" i="1"/>
  <c r="Y7" i="1"/>
  <c r="T7" i="1"/>
  <c r="H7" i="1"/>
  <c r="A7" i="1"/>
  <c r="BL6" i="1"/>
  <c r="BK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S6" i="1"/>
  <c r="AP6" i="1"/>
  <c r="AQ6" i="1" s="1"/>
  <c r="AO6" i="1"/>
  <c r="AN6" i="1"/>
  <c r="AM6" i="1"/>
  <c r="AL6" i="1"/>
  <c r="AK6" i="1"/>
  <c r="AJ6" i="1" a="1"/>
  <c r="AJ6" i="1"/>
  <c r="AI6" i="1"/>
  <c r="AF6" i="1"/>
  <c r="AB6" i="1"/>
  <c r="Y6" i="1"/>
  <c r="T6" i="1"/>
  <c r="H6" i="1"/>
  <c r="A6" i="1"/>
  <c r="BL5" i="1"/>
  <c r="BK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S5" i="1"/>
  <c r="AP5" i="1"/>
  <c r="AO5" i="1"/>
  <c r="AN5" i="1"/>
  <c r="AM5" i="1"/>
  <c r="AL5" i="1"/>
  <c r="AQ5" i="1" s="1"/>
  <c r="AK5" i="1"/>
  <c r="AJ5" i="1" a="1"/>
  <c r="AJ5" i="1"/>
  <c r="AI5" i="1"/>
  <c r="AF5" i="1"/>
  <c r="AB5" i="1"/>
  <c r="Y5" i="1"/>
  <c r="T5" i="1"/>
  <c r="H5" i="1"/>
  <c r="A5" i="1"/>
  <c r="BL4" i="1"/>
  <c r="BK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S4" i="1"/>
  <c r="AQ4" i="1"/>
  <c r="AP4" i="1"/>
  <c r="AO4" i="1"/>
  <c r="AN4" i="1"/>
  <c r="AM4" i="1"/>
  <c r="AL4" i="1"/>
  <c r="AK4" i="1"/>
  <c r="AJ4" i="1" a="1"/>
  <c r="AJ4" i="1"/>
  <c r="AI4" i="1"/>
  <c r="AF4" i="1"/>
  <c r="AB4" i="1"/>
  <c r="Y4" i="1"/>
  <c r="T4" i="1"/>
  <c r="H4" i="1"/>
  <c r="A4" i="1"/>
  <c r="BL3" i="1"/>
  <c r="BK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S3" i="1"/>
  <c r="AP3" i="1"/>
  <c r="AO3" i="1"/>
  <c r="AN3" i="1"/>
  <c r="AM3" i="1"/>
  <c r="AL3" i="1"/>
  <c r="AQ3" i="1" s="1"/>
  <c r="AK3" i="1"/>
  <c r="AJ3" i="1" a="1"/>
  <c r="AJ3" i="1"/>
  <c r="AI3" i="1"/>
  <c r="AF3" i="1"/>
  <c r="AB3" i="1"/>
  <c r="Y3" i="1"/>
  <c r="T3" i="1"/>
  <c r="H3" i="1"/>
  <c r="A3" i="1"/>
  <c r="BC2" i="1" a="1"/>
  <c r="BC2" i="1"/>
  <c r="BM6" i="1" l="1"/>
  <c r="BM3" i="6"/>
  <c r="BM3" i="3"/>
  <c r="BM3" i="4"/>
  <c r="BM6" i="4"/>
  <c r="BM3" i="7"/>
  <c r="BM5" i="9"/>
  <c r="BM6" i="9"/>
  <c r="BM3" i="2"/>
  <c r="BM4" i="2"/>
  <c r="BM5" i="2"/>
  <c r="BM6" i="7"/>
  <c r="BM5" i="7"/>
  <c r="BM5" i="1"/>
  <c r="BM4" i="1"/>
  <c r="BM4" i="8"/>
  <c r="BM6" i="8"/>
  <c r="BM4" i="9"/>
  <c r="BM6" i="6"/>
  <c r="BM4" i="7"/>
  <c r="BM4" i="3"/>
  <c r="BM5" i="4"/>
  <c r="BM3" i="9"/>
  <c r="BM6" i="2"/>
  <c r="BM3" i="1"/>
  <c r="BM5" i="6"/>
  <c r="AQ192" i="2"/>
  <c r="AQ208" i="2"/>
  <c r="AQ228" i="2"/>
  <c r="BM6" i="3"/>
  <c r="BM3" i="8"/>
  <c r="BM5" i="8"/>
  <c r="BM5" i="3"/>
  <c r="BM4" i="4"/>
  <c r="BM5" i="5"/>
  <c r="BM4" i="5"/>
  <c r="BM3" i="5"/>
  <c r="BM4" i="6"/>
  <c r="AQ364" i="2"/>
  <c r="BM6" i="5"/>
  <c r="AN318" i="2"/>
  <c r="AL318" i="2"/>
  <c r="AN326" i="2"/>
  <c r="AL326" i="2"/>
  <c r="AQ326" i="2" s="1"/>
  <c r="AN334" i="2"/>
  <c r="AL334" i="2"/>
  <c r="AQ334" i="2" s="1"/>
  <c r="AN342" i="2"/>
  <c r="AL342" i="2"/>
  <c r="AQ342" i="2" s="1"/>
  <c r="AS345" i="2"/>
  <c r="BE345" i="2"/>
  <c r="BA345" i="2"/>
  <c r="AZ345" i="2"/>
  <c r="AW345" i="2"/>
  <c r="AV345" i="2"/>
  <c r="AU345" i="2"/>
  <c r="AV348" i="2"/>
  <c r="AS348" i="2"/>
  <c r="BF348" i="2"/>
  <c r="BE348" i="2"/>
  <c r="BB348" i="2"/>
  <c r="BA348" i="2"/>
  <c r="AZ348" i="2"/>
  <c r="AX348" i="2"/>
  <c r="AW348" i="2"/>
  <c r="AW349" i="2"/>
  <c r="AU349" i="2"/>
  <c r="BG349" i="2"/>
  <c r="BD349" i="2"/>
  <c r="BC349" i="2"/>
  <c r="BB349" i="2"/>
  <c r="AZ349" i="2"/>
  <c r="AY349" i="2"/>
  <c r="AN350" i="2"/>
  <c r="AL350" i="2"/>
  <c r="AX350" i="2"/>
  <c r="AW350" i="2"/>
  <c r="AS350" i="2"/>
  <c r="BF350" i="2"/>
  <c r="BE350" i="2"/>
  <c r="BD350" i="2"/>
  <c r="BB350" i="2"/>
  <c r="BA350" i="2"/>
  <c r="AL355" i="2"/>
  <c r="AN355" i="2"/>
  <c r="BD356" i="2"/>
  <c r="AV356" i="2"/>
  <c r="BE356" i="2"/>
  <c r="BC356" i="2"/>
  <c r="BB356" i="2"/>
  <c r="AZ356" i="2"/>
  <c r="AY356" i="2"/>
  <c r="BF358" i="2"/>
  <c r="BA358" i="2"/>
  <c r="AW358" i="2"/>
  <c r="AV358" i="2"/>
  <c r="AS358" i="2"/>
  <c r="BE358" i="2"/>
  <c r="BD358" i="2"/>
  <c r="AS361" i="2"/>
  <c r="BD361" i="2"/>
  <c r="BC361" i="2"/>
  <c r="AZ361" i="2"/>
  <c r="AY361" i="2"/>
  <c r="AX361" i="2"/>
  <c r="AV361" i="2"/>
  <c r="AU361" i="2"/>
  <c r="AV364" i="2"/>
  <c r="AW364" i="2"/>
  <c r="BE364" i="2"/>
  <c r="BD364" i="2"/>
  <c r="BC364" i="2"/>
  <c r="BA364" i="2"/>
  <c r="AZ364" i="2"/>
  <c r="AX366" i="2"/>
  <c r="BA366" i="2"/>
  <c r="AV366" i="2"/>
  <c r="AU366" i="2"/>
  <c r="BG366" i="2"/>
  <c r="BE366" i="2"/>
  <c r="BD366" i="2"/>
  <c r="AZ368" i="2"/>
  <c r="BF368" i="2"/>
  <c r="BB368" i="2"/>
  <c r="BA368" i="2"/>
  <c r="AW368" i="2"/>
  <c r="AV368" i="2"/>
  <c r="AU368" i="2"/>
  <c r="AS368" i="2"/>
  <c r="AL371" i="2"/>
  <c r="AN371" i="2"/>
  <c r="BC371" i="2"/>
  <c r="AW371" i="2"/>
  <c r="AS371" i="2"/>
  <c r="BF371" i="2"/>
  <c r="BE371" i="2"/>
  <c r="BD371" i="2"/>
  <c r="BA371" i="2"/>
  <c r="AZ371" i="2"/>
  <c r="AS376" i="2"/>
  <c r="BE376" i="2"/>
  <c r="BD376" i="2"/>
  <c r="BA376" i="2"/>
  <c r="AZ376" i="2"/>
  <c r="AY376" i="2"/>
  <c r="AW376" i="2"/>
  <c r="AV376" i="2"/>
  <c r="AS377" i="2"/>
  <c r="AU377" i="2"/>
  <c r="BG377" i="2"/>
  <c r="BF377" i="2"/>
  <c r="BC377" i="2"/>
  <c r="BB377" i="2"/>
  <c r="BA377" i="2"/>
  <c r="AY377" i="2"/>
  <c r="AX377" i="2"/>
  <c r="AU379" i="2"/>
  <c r="AX379" i="2"/>
  <c r="AS379" i="2"/>
  <c r="BF379" i="2"/>
  <c r="BE379" i="2"/>
  <c r="BD379" i="2"/>
  <c r="BB379" i="2"/>
  <c r="BA379" i="2"/>
  <c r="AW381" i="2"/>
  <c r="BB381" i="2"/>
  <c r="AX381" i="2"/>
  <c r="AV381" i="2"/>
  <c r="AS381" i="2"/>
  <c r="BF381" i="2"/>
  <c r="BE381" i="2"/>
  <c r="BB384" i="2"/>
  <c r="AZ384" i="2"/>
  <c r="AU384" i="2"/>
  <c r="BE384" i="2"/>
  <c r="BD384" i="2"/>
  <c r="BC384" i="2"/>
  <c r="AY384" i="2"/>
  <c r="AX384" i="2"/>
  <c r="AL385" i="2"/>
  <c r="AN385" i="2"/>
  <c r="AN387" i="2"/>
  <c r="AL387" i="2"/>
  <c r="AQ387" i="2" s="1"/>
  <c r="BE387" i="2"/>
  <c r="BC387" i="2"/>
  <c r="BF387" i="2"/>
  <c r="BD387" i="2"/>
  <c r="AZ387" i="2"/>
  <c r="AY387" i="2"/>
  <c r="AX387" i="2"/>
  <c r="AV387" i="2"/>
  <c r="AU387" i="2"/>
  <c r="BF388" i="2"/>
  <c r="BD388" i="2"/>
  <c r="AU388" i="2"/>
  <c r="BC388" i="2"/>
  <c r="BB388" i="2"/>
  <c r="BA388" i="2"/>
  <c r="AY388" i="2"/>
  <c r="AX388" i="2"/>
  <c r="AU393" i="2"/>
  <c r="AS393" i="2"/>
  <c r="AV393" i="2"/>
  <c r="BG393" i="2"/>
  <c r="BD393" i="2"/>
  <c r="BC393" i="2"/>
  <c r="BB393" i="2"/>
  <c r="AZ393" i="2"/>
  <c r="AY393" i="2"/>
  <c r="AN394" i="2"/>
  <c r="AL394" i="2"/>
  <c r="AQ394" i="2" s="1"/>
  <c r="AX396" i="2"/>
  <c r="AV396" i="2"/>
  <c r="BC396" i="2"/>
  <c r="AY396" i="2"/>
  <c r="AW396" i="2"/>
  <c r="AS396" i="2"/>
  <c r="BG396" i="2"/>
  <c r="BF396" i="2"/>
  <c r="AZ398" i="2"/>
  <c r="AX398" i="2"/>
  <c r="BF398" i="2"/>
  <c r="BE398" i="2"/>
  <c r="BB398" i="2"/>
  <c r="BA398" i="2"/>
  <c r="AY398" i="2"/>
  <c r="AV398" i="2"/>
  <c r="AU398" i="2"/>
  <c r="BA399" i="2"/>
  <c r="AY399" i="2"/>
  <c r="AU399" i="2"/>
  <c r="BE399" i="2"/>
  <c r="BD399" i="2"/>
  <c r="BC399" i="2"/>
  <c r="AZ399" i="2"/>
  <c r="AX399" i="2"/>
  <c r="BB400" i="2"/>
  <c r="AZ400" i="2"/>
  <c r="BA400" i="2"/>
  <c r="AV400" i="2"/>
  <c r="AU400" i="2"/>
  <c r="BF400" i="2"/>
  <c r="BE400" i="2"/>
  <c r="BD402" i="2"/>
  <c r="BB402" i="2"/>
  <c r="BF402" i="2"/>
  <c r="BE402" i="2"/>
  <c r="AZ402" i="2"/>
  <c r="AY402" i="2"/>
  <c r="AX402" i="2"/>
  <c r="AV402" i="2"/>
  <c r="AU402" i="2"/>
  <c r="BE403" i="2"/>
  <c r="BC403" i="2"/>
  <c r="AW403" i="2"/>
  <c r="AS403" i="2"/>
  <c r="BG403" i="2"/>
  <c r="BF403" i="2"/>
  <c r="BD403" i="2"/>
  <c r="BA403" i="2"/>
  <c r="AZ403" i="2"/>
  <c r="BF404" i="2"/>
  <c r="BD404" i="2"/>
  <c r="AZ404" i="2"/>
  <c r="AV404" i="2"/>
  <c r="AU404" i="2"/>
  <c r="BE404" i="2"/>
  <c r="BC404" i="2"/>
  <c r="BF406" i="2"/>
  <c r="BD406" i="2"/>
  <c r="BC406" i="2"/>
  <c r="AZ406" i="2"/>
  <c r="AY406" i="2"/>
  <c r="AX406" i="2"/>
  <c r="AV406" i="2"/>
  <c r="AU406" i="2"/>
  <c r="AS407" i="2"/>
  <c r="BG407" i="2"/>
  <c r="AU407" i="2"/>
  <c r="BF407" i="2"/>
  <c r="BC407" i="2"/>
  <c r="BB407" i="2"/>
  <c r="BA407" i="2"/>
  <c r="AY407" i="2"/>
  <c r="AX407" i="2"/>
  <c r="AN408" i="2"/>
  <c r="AL408" i="2"/>
  <c r="AQ408" i="2" s="1"/>
  <c r="AU409" i="2"/>
  <c r="AS409" i="2"/>
  <c r="BA409" i="2"/>
  <c r="AW409" i="2"/>
  <c r="AV409" i="2"/>
  <c r="BG409" i="2"/>
  <c r="BE409" i="2"/>
  <c r="BD409" i="2"/>
  <c r="AY413" i="2"/>
  <c r="AW413" i="2"/>
  <c r="AS413" i="2"/>
  <c r="BG413" i="2"/>
  <c r="BF413" i="2"/>
  <c r="BC413" i="2"/>
  <c r="BB413" i="2"/>
  <c r="BA413" i="2"/>
  <c r="AX413" i="2"/>
  <c r="AV413" i="2"/>
  <c r="AN414" i="2"/>
  <c r="AL414" i="2"/>
  <c r="AQ414" i="2" s="1"/>
  <c r="AZ414" i="2"/>
  <c r="AX414" i="2"/>
  <c r="AW414" i="2"/>
  <c r="AS414" i="2"/>
  <c r="BG414" i="2"/>
  <c r="BF414" i="2"/>
  <c r="BE414" i="2"/>
  <c r="BC414" i="2"/>
  <c r="BB414" i="2"/>
  <c r="BA415" i="2"/>
  <c r="AY415" i="2"/>
  <c r="BB415" i="2"/>
  <c r="AV415" i="2"/>
  <c r="AU415" i="2"/>
  <c r="BF415" i="2"/>
  <c r="BE415" i="2"/>
  <c r="BB416" i="2"/>
  <c r="AZ416" i="2"/>
  <c r="BG416" i="2"/>
  <c r="BC416" i="2"/>
  <c r="BA416" i="2"/>
  <c r="AW416" i="2"/>
  <c r="AV416" i="2"/>
  <c r="AU416" i="2"/>
  <c r="AS416" i="2"/>
  <c r="BC417" i="2"/>
  <c r="BA417" i="2"/>
  <c r="AS417" i="2"/>
  <c r="BG417" i="2"/>
  <c r="BF417" i="2"/>
  <c r="BB417" i="2"/>
  <c r="AZ417" i="2"/>
  <c r="AY417" i="2"/>
  <c r="AW417" i="2"/>
  <c r="AV417" i="2"/>
  <c r="AN418" i="2"/>
  <c r="AL418" i="2"/>
  <c r="BD418" i="2"/>
  <c r="BB418" i="2"/>
  <c r="AW418" i="2"/>
  <c r="AS418" i="2"/>
  <c r="BG418" i="2"/>
  <c r="BF418" i="2"/>
  <c r="BE418" i="2"/>
  <c r="BA418" i="2"/>
  <c r="AZ418" i="2"/>
  <c r="BF420" i="2"/>
  <c r="BD420" i="2"/>
  <c r="BG420" i="2"/>
  <c r="BA420" i="2"/>
  <c r="AZ420" i="2"/>
  <c r="AW420" i="2"/>
  <c r="AV420" i="2"/>
  <c r="AU420" i="2"/>
  <c r="AS420" i="2"/>
  <c r="BG421" i="2"/>
  <c r="BE421" i="2"/>
  <c r="AS421" i="2"/>
  <c r="BF421" i="2"/>
  <c r="BD421" i="2"/>
  <c r="BA421" i="2"/>
  <c r="AZ421" i="2"/>
  <c r="AY421" i="2"/>
  <c r="AW421" i="2"/>
  <c r="AV421" i="2"/>
  <c r="BF422" i="2"/>
  <c r="AW422" i="2"/>
  <c r="AS422" i="2"/>
  <c r="BE422" i="2"/>
  <c r="BD422" i="2"/>
  <c r="BC422" i="2"/>
  <c r="BA422" i="2"/>
  <c r="AZ422" i="2"/>
  <c r="AS423" i="2"/>
  <c r="BG423" i="2"/>
  <c r="AZ423" i="2"/>
  <c r="AV423" i="2"/>
  <c r="AU423" i="2"/>
  <c r="BF423" i="2"/>
  <c r="BD423" i="2"/>
  <c r="BC423" i="2"/>
  <c r="AU425" i="2"/>
  <c r="AS425" i="2"/>
  <c r="BF425" i="2"/>
  <c r="BB425" i="2"/>
  <c r="BA425" i="2"/>
  <c r="AX425" i="2"/>
  <c r="AW425" i="2"/>
  <c r="AV425" i="2"/>
  <c r="AW427" i="2"/>
  <c r="AU427" i="2"/>
  <c r="BF427" i="2"/>
  <c r="BE427" i="2"/>
  <c r="BB427" i="2"/>
  <c r="BA427" i="2"/>
  <c r="AZ427" i="2"/>
  <c r="AX427" i="2"/>
  <c r="AV427" i="2"/>
  <c r="AX428" i="2"/>
  <c r="AV428" i="2"/>
  <c r="AU428" i="2"/>
  <c r="BE428" i="2"/>
  <c r="BD428" i="2"/>
  <c r="BC428" i="2"/>
  <c r="BA428" i="2"/>
  <c r="AZ428" i="2"/>
  <c r="BA431" i="2"/>
  <c r="AY431" i="2"/>
  <c r="BG431" i="2"/>
  <c r="BC431" i="2"/>
  <c r="BB431" i="2"/>
  <c r="AW431" i="2"/>
  <c r="AV431" i="2"/>
  <c r="AU431" i="2"/>
  <c r="AS431" i="2"/>
  <c r="AL433" i="2"/>
  <c r="AQ433" i="2" s="1"/>
  <c r="AN433" i="2"/>
  <c r="AN437" i="2"/>
  <c r="AL437" i="2"/>
  <c r="AQ437" i="2" s="1"/>
  <c r="AS439" i="2"/>
  <c r="BG439" i="2"/>
  <c r="BE439" i="2"/>
  <c r="BA439" i="2"/>
  <c r="AZ439" i="2"/>
  <c r="AW439" i="2"/>
  <c r="AV439" i="2"/>
  <c r="AU439" i="2"/>
  <c r="AX444" i="2"/>
  <c r="AV444" i="2"/>
  <c r="BC444" i="2"/>
  <c r="AY444" i="2"/>
  <c r="AW444" i="2"/>
  <c r="AU444" i="2"/>
  <c r="AS444" i="2"/>
  <c r="BG444" i="2"/>
  <c r="BF444" i="2"/>
  <c r="AZ446" i="2"/>
  <c r="AX446" i="2"/>
  <c r="BF446" i="2"/>
  <c r="BE446" i="2"/>
  <c r="BD446" i="2"/>
  <c r="BB446" i="2"/>
  <c r="BA446" i="2"/>
  <c r="AY446" i="2"/>
  <c r="AV446" i="2"/>
  <c r="AU446" i="2"/>
  <c r="BA447" i="2"/>
  <c r="AY447" i="2"/>
  <c r="AU447" i="2"/>
  <c r="BG447" i="2"/>
  <c r="BE447" i="2"/>
  <c r="BD447" i="2"/>
  <c r="BC447" i="2"/>
  <c r="AZ447" i="2"/>
  <c r="AX447" i="2"/>
  <c r="BD450" i="2"/>
  <c r="BB450" i="2"/>
  <c r="BF450" i="2"/>
  <c r="BE450" i="2"/>
  <c r="BC450" i="2"/>
  <c r="AZ450" i="2"/>
  <c r="AY450" i="2"/>
  <c r="AX450" i="2"/>
  <c r="AV450" i="2"/>
  <c r="AU450" i="2"/>
  <c r="BE451" i="2"/>
  <c r="BC451" i="2"/>
  <c r="AW451" i="2"/>
  <c r="AS451" i="2"/>
  <c r="BG451" i="2"/>
  <c r="BF451" i="2"/>
  <c r="BD451" i="2"/>
  <c r="BA451" i="2"/>
  <c r="AZ451" i="2"/>
  <c r="AS455" i="2"/>
  <c r="BG455" i="2"/>
  <c r="AU455" i="2"/>
  <c r="BF455" i="2"/>
  <c r="BE455" i="2"/>
  <c r="BC455" i="2"/>
  <c r="BB455" i="2"/>
  <c r="BA455" i="2"/>
  <c r="AY455" i="2"/>
  <c r="AX455" i="2"/>
  <c r="AW455" i="2"/>
  <c r="AN456" i="2"/>
  <c r="AL456" i="2"/>
  <c r="AU457" i="2"/>
  <c r="AS457" i="2"/>
  <c r="BB457" i="2"/>
  <c r="BC457" i="2"/>
  <c r="AX457" i="2"/>
  <c r="AW457" i="2"/>
  <c r="AV457" i="2"/>
  <c r="BG457" i="2"/>
  <c r="BF457" i="2"/>
  <c r="BE457" i="2"/>
  <c r="AX460" i="2"/>
  <c r="AV460" i="2"/>
  <c r="BE460" i="2"/>
  <c r="AW460" i="2"/>
  <c r="BG460" i="2"/>
  <c r="BF460" i="2"/>
  <c r="BD460" i="2"/>
  <c r="BB460" i="2"/>
  <c r="BA460" i="2"/>
  <c r="AZ460" i="2"/>
  <c r="AZ462" i="2"/>
  <c r="AX462" i="2"/>
  <c r="BG462" i="2"/>
  <c r="BC462" i="2"/>
  <c r="BB462" i="2"/>
  <c r="BA462" i="2"/>
  <c r="AW462" i="2"/>
  <c r="AV462" i="2"/>
  <c r="AU462" i="2"/>
  <c r="AS462" i="2"/>
  <c r="AN464" i="2"/>
  <c r="AL464" i="2"/>
  <c r="BD466" i="2"/>
  <c r="BB466" i="2"/>
  <c r="AZ466" i="2"/>
  <c r="AU466" i="2"/>
  <c r="AS466" i="2"/>
  <c r="BG466" i="2"/>
  <c r="BE466" i="2"/>
  <c r="BC466" i="2"/>
  <c r="BA466" i="2"/>
  <c r="AX466" i="2"/>
  <c r="AW466" i="2"/>
  <c r="AV466" i="2"/>
  <c r="AN467" i="2"/>
  <c r="AL467" i="2"/>
  <c r="BG469" i="2"/>
  <c r="BE469" i="2"/>
  <c r="BC469" i="2"/>
  <c r="AX469" i="2"/>
  <c r="AW469" i="2"/>
  <c r="AS469" i="2"/>
  <c r="BF469" i="2"/>
  <c r="BB469" i="2"/>
  <c r="BA469" i="2"/>
  <c r="AZ469" i="2"/>
  <c r="AW475" i="2"/>
  <c r="AU475" i="2"/>
  <c r="AS475" i="2"/>
  <c r="BD475" i="2"/>
  <c r="AV475" i="2"/>
  <c r="BG475" i="2"/>
  <c r="BF475" i="2"/>
  <c r="BE475" i="2"/>
  <c r="BC475" i="2"/>
  <c r="BB475" i="2"/>
  <c r="BA475" i="2"/>
  <c r="AZ475" i="2"/>
  <c r="AY475" i="2"/>
  <c r="AN478" i="2"/>
  <c r="AL478" i="2"/>
  <c r="AQ478" i="2" s="1"/>
  <c r="AZ478" i="2"/>
  <c r="AX478" i="2"/>
  <c r="AV478" i="2"/>
  <c r="BG478" i="2"/>
  <c r="AW478" i="2"/>
  <c r="AS478" i="2"/>
  <c r="BF478" i="2"/>
  <c r="BE478" i="2"/>
  <c r="BD478" i="2"/>
  <c r="BC478" i="2"/>
  <c r="BB478" i="2"/>
  <c r="BA478" i="2"/>
  <c r="AN483" i="2"/>
  <c r="AL483" i="2"/>
  <c r="AQ483" i="2" s="1"/>
  <c r="BE483" i="2"/>
  <c r="BC483" i="2"/>
  <c r="BA483" i="2"/>
  <c r="AW483" i="2"/>
  <c r="AV483" i="2"/>
  <c r="AX483" i="2"/>
  <c r="AS483" i="2"/>
  <c r="BG483" i="2"/>
  <c r="BF483" i="2"/>
  <c r="BD483" i="2"/>
  <c r="BB483" i="2"/>
  <c r="AZ483" i="2"/>
  <c r="AN485" i="2"/>
  <c r="AL485" i="2"/>
  <c r="AQ485" i="2" s="1"/>
  <c r="AN487" i="2"/>
  <c r="AL487" i="2"/>
  <c r="AQ487" i="2" s="1"/>
  <c r="AU489" i="2"/>
  <c r="AS489" i="2"/>
  <c r="BG489" i="2"/>
  <c r="BE489" i="2"/>
  <c r="BD489" i="2"/>
  <c r="BC489" i="2"/>
  <c r="BB489" i="2"/>
  <c r="AW489" i="2"/>
  <c r="BF489" i="2"/>
  <c r="BA489" i="2"/>
  <c r="AZ489" i="2"/>
  <c r="AY489" i="2"/>
  <c r="AW491" i="2"/>
  <c r="AU491" i="2"/>
  <c r="AS491" i="2"/>
  <c r="BG491" i="2"/>
  <c r="BF491" i="2"/>
  <c r="BE491" i="2"/>
  <c r="BD491" i="2"/>
  <c r="BC491" i="2"/>
  <c r="BB491" i="2"/>
  <c r="BA491" i="2"/>
  <c r="AZ491" i="2"/>
  <c r="AY491" i="2"/>
  <c r="AX491" i="2"/>
  <c r="AV491" i="2"/>
  <c r="AQ494" i="2"/>
  <c r="AN499" i="2"/>
  <c r="AL499" i="2"/>
  <c r="AQ499" i="2" s="1"/>
  <c r="AN500" i="2"/>
  <c r="AL500" i="2"/>
  <c r="AV463" i="2"/>
  <c r="AV471" i="2"/>
  <c r="AQ479" i="2"/>
  <c r="BA493" i="2"/>
  <c r="AY493" i="2"/>
  <c r="AX493" i="2"/>
  <c r="AW493" i="2"/>
  <c r="AU493" i="2"/>
  <c r="AS493" i="2"/>
  <c r="BG493" i="2"/>
  <c r="BF493" i="2"/>
  <c r="BF509" i="2"/>
  <c r="BG509" i="2"/>
  <c r="BE509" i="2"/>
  <c r="BD509" i="2"/>
  <c r="BC509" i="2"/>
  <c r="BB509" i="2"/>
  <c r="BA509" i="2"/>
  <c r="AZ509" i="2"/>
  <c r="AY509" i="2"/>
  <c r="AX509" i="2"/>
  <c r="AW509" i="2"/>
  <c r="AV509" i="2"/>
  <c r="AU509" i="2"/>
  <c r="BC351" i="2"/>
  <c r="BB357" i="2"/>
  <c r="BB372" i="2"/>
  <c r="BC380" i="2"/>
  <c r="BD385" i="2"/>
  <c r="BB389" i="2"/>
  <c r="BG419" i="2"/>
  <c r="BC429" i="2"/>
  <c r="BG430" i="2"/>
  <c r="AW432" i="2"/>
  <c r="BB433" i="2"/>
  <c r="BG434" i="2"/>
  <c r="BE435" i="2"/>
  <c r="BC435" i="2"/>
  <c r="AW436" i="2"/>
  <c r="BA437" i="2"/>
  <c r="BE438" i="2"/>
  <c r="AX441" i="2"/>
  <c r="BC443" i="2"/>
  <c r="AU454" i="2"/>
  <c r="AW459" i="2"/>
  <c r="AU459" i="2"/>
  <c r="BD459" i="2"/>
  <c r="AW463" i="2"/>
  <c r="AW471" i="2"/>
  <c r="BD485" i="2"/>
  <c r="AL492" i="2"/>
  <c r="AQ492" i="2" s="1"/>
  <c r="AV493" i="2"/>
  <c r="AL343" i="2"/>
  <c r="AQ343" i="2" s="1"/>
  <c r="AV347" i="2"/>
  <c r="BD351" i="2"/>
  <c r="BG352" i="2"/>
  <c r="AU354" i="2"/>
  <c r="BC357" i="2"/>
  <c r="BC365" i="2"/>
  <c r="BG367" i="2"/>
  <c r="AU369" i="2"/>
  <c r="BC372" i="2"/>
  <c r="BG373" i="2"/>
  <c r="BD380" i="2"/>
  <c r="BA383" i="2"/>
  <c r="AY383" i="2"/>
  <c r="AS391" i="2"/>
  <c r="BG391" i="2"/>
  <c r="BD395" i="2"/>
  <c r="AX412" i="2"/>
  <c r="AV412" i="2"/>
  <c r="BD429" i="2"/>
  <c r="BD433" i="2"/>
  <c r="BB437" i="2"/>
  <c r="BG438" i="2"/>
  <c r="BD443" i="2"/>
  <c r="BF468" i="2"/>
  <c r="BD468" i="2"/>
  <c r="BB468" i="2"/>
  <c r="AW468" i="2"/>
  <c r="AX471" i="2"/>
  <c r="AL476" i="2"/>
  <c r="AQ476" i="2" s="1"/>
  <c r="BF485" i="2"/>
  <c r="BF486" i="2"/>
  <c r="BD486" i="2"/>
  <c r="BA486" i="2"/>
  <c r="AZ486" i="2"/>
  <c r="AY486" i="2"/>
  <c r="AZ493" i="2"/>
  <c r="AQ488" i="2"/>
  <c r="BB493" i="2"/>
  <c r="AN510" i="2"/>
  <c r="AL510" i="2"/>
  <c r="AQ510" i="2" s="1"/>
  <c r="AQ152" i="3"/>
  <c r="AY397" i="2"/>
  <c r="AW397" i="2"/>
  <c r="BC401" i="2"/>
  <c r="BA401" i="2"/>
  <c r="BG405" i="2"/>
  <c r="BE405" i="2"/>
  <c r="AN435" i="2"/>
  <c r="AL435" i="2"/>
  <c r="AY445" i="2"/>
  <c r="AW445" i="2"/>
  <c r="BC449" i="2"/>
  <c r="BA449" i="2"/>
  <c r="BG453" i="2"/>
  <c r="BE453" i="2"/>
  <c r="AY477" i="2"/>
  <c r="AW477" i="2"/>
  <c r="AU477" i="2"/>
  <c r="BG477" i="2"/>
  <c r="BF477" i="2"/>
  <c r="BD482" i="2"/>
  <c r="BB482" i="2"/>
  <c r="AZ482" i="2"/>
  <c r="AV482" i="2"/>
  <c r="AU482" i="2"/>
  <c r="BC493" i="2"/>
  <c r="AN276" i="3"/>
  <c r="AL276" i="3"/>
  <c r="AN278" i="3"/>
  <c r="AL278" i="3"/>
  <c r="AQ278" i="3" s="1"/>
  <c r="AY347" i="2"/>
  <c r="BG351" i="2"/>
  <c r="AS352" i="2"/>
  <c r="AU353" i="2"/>
  <c r="AX354" i="2"/>
  <c r="BA355" i="2"/>
  <c r="BG357" i="2"/>
  <c r="AW360" i="2"/>
  <c r="BB363" i="2"/>
  <c r="BF365" i="2"/>
  <c r="AS367" i="2"/>
  <c r="AX369" i="2"/>
  <c r="BA370" i="2"/>
  <c r="BG372" i="2"/>
  <c r="AS373" i="2"/>
  <c r="AU374" i="2"/>
  <c r="AW375" i="2"/>
  <c r="BG380" i="2"/>
  <c r="AZ382" i="2"/>
  <c r="AX382" i="2"/>
  <c r="AW383" i="2"/>
  <c r="BD386" i="2"/>
  <c r="BB386" i="2"/>
  <c r="AW391" i="2"/>
  <c r="AU397" i="2"/>
  <c r="AU401" i="2"/>
  <c r="AU405" i="2"/>
  <c r="AW411" i="2"/>
  <c r="AU411" i="2"/>
  <c r="AY412" i="2"/>
  <c r="AS438" i="2"/>
  <c r="AU445" i="2"/>
  <c r="AU449" i="2"/>
  <c r="AU453" i="2"/>
  <c r="BC463" i="2"/>
  <c r="BF470" i="2"/>
  <c r="BD470" i="2"/>
  <c r="AY470" i="2"/>
  <c r="BB471" i="2"/>
  <c r="AV477" i="2"/>
  <c r="BA479" i="2"/>
  <c r="AY479" i="2"/>
  <c r="AW479" i="2"/>
  <c r="AS479" i="2"/>
  <c r="BF484" i="2"/>
  <c r="BD484" i="2"/>
  <c r="BB484" i="2"/>
  <c r="AY484" i="2"/>
  <c r="AX484" i="2"/>
  <c r="AW484" i="2"/>
  <c r="BD493" i="2"/>
  <c r="AQ502" i="2"/>
  <c r="AL287" i="3"/>
  <c r="AQ287" i="3" s="1"/>
  <c r="AN287" i="3"/>
  <c r="AZ347" i="2"/>
  <c r="AV353" i="2"/>
  <c r="AY354" i="2"/>
  <c r="BG365" i="2"/>
  <c r="AY369" i="2"/>
  <c r="AV374" i="2"/>
  <c r="AV397" i="2"/>
  <c r="AV401" i="2"/>
  <c r="AV405" i="2"/>
  <c r="BE419" i="2"/>
  <c r="BC419" i="2"/>
  <c r="AZ430" i="2"/>
  <c r="AX430" i="2"/>
  <c r="BD434" i="2"/>
  <c r="BB434" i="2"/>
  <c r="AV445" i="2"/>
  <c r="AV449" i="2"/>
  <c r="AV453" i="2"/>
  <c r="AU473" i="2"/>
  <c r="AS473" i="2"/>
  <c r="BG473" i="2"/>
  <c r="BB473" i="2"/>
  <c r="AX477" i="2"/>
  <c r="AU479" i="2"/>
  <c r="AX482" i="2"/>
  <c r="AU484" i="2"/>
  <c r="AN490" i="2"/>
  <c r="AL490" i="2"/>
  <c r="AQ490" i="2" s="1"/>
  <c r="BE493" i="2"/>
  <c r="AZ477" i="2"/>
  <c r="AV479" i="2"/>
  <c r="AY482" i="2"/>
  <c r="AV484" i="2"/>
  <c r="AZ445" i="2"/>
  <c r="BB448" i="2"/>
  <c r="AZ448" i="2"/>
  <c r="AX449" i="2"/>
  <c r="BF452" i="2"/>
  <c r="BD452" i="2"/>
  <c r="AX453" i="2"/>
  <c r="BB454" i="2"/>
  <c r="BC459" i="2"/>
  <c r="AY461" i="2"/>
  <c r="AW461" i="2"/>
  <c r="BF461" i="2"/>
  <c r="BB464" i="2"/>
  <c r="AZ464" i="2"/>
  <c r="AS464" i="2"/>
  <c r="BE467" i="2"/>
  <c r="BC467" i="2"/>
  <c r="BA467" i="2"/>
  <c r="AV467" i="2"/>
  <c r="BA468" i="2"/>
  <c r="AW470" i="2"/>
  <c r="AW473" i="2"/>
  <c r="BA477" i="2"/>
  <c r="AX479" i="2"/>
  <c r="BA482" i="2"/>
  <c r="AZ484" i="2"/>
  <c r="BC486" i="2"/>
  <c r="AS487" i="2"/>
  <c r="BG487" i="2"/>
  <c r="BE487" i="2"/>
  <c r="BB487" i="2"/>
  <c r="BA487" i="2"/>
  <c r="AZ487" i="2"/>
  <c r="AQ495" i="2"/>
  <c r="AS500" i="2"/>
  <c r="BG500" i="2"/>
  <c r="BF500" i="2"/>
  <c r="BE500" i="2"/>
  <c r="BD500" i="2"/>
  <c r="BC500" i="2"/>
  <c r="BB500" i="2"/>
  <c r="AZ500" i="2"/>
  <c r="AY500" i="2"/>
  <c r="AX500" i="2"/>
  <c r="AW500" i="2"/>
  <c r="AY353" i="2"/>
  <c r="AY374" i="2"/>
  <c r="AQ376" i="2"/>
  <c r="BC385" i="2"/>
  <c r="BA385" i="2"/>
  <c r="BG389" i="2"/>
  <c r="BE389" i="2"/>
  <c r="AQ392" i="2"/>
  <c r="BA397" i="2"/>
  <c r="AY401" i="2"/>
  <c r="AY405" i="2"/>
  <c r="AN419" i="2"/>
  <c r="AL419" i="2"/>
  <c r="AQ419" i="2" s="1"/>
  <c r="BA445" i="2"/>
  <c r="AY449" i="2"/>
  <c r="AY453" i="2"/>
  <c r="AX470" i="2"/>
  <c r="AX473" i="2"/>
  <c r="BB477" i="2"/>
  <c r="AZ479" i="2"/>
  <c r="BA484" i="2"/>
  <c r="BD347" i="2"/>
  <c r="AU351" i="2"/>
  <c r="AZ353" i="2"/>
  <c r="BD354" i="2"/>
  <c r="AU357" i="2"/>
  <c r="BD369" i="2"/>
  <c r="AU372" i="2"/>
  <c r="AZ374" i="2"/>
  <c r="AU380" i="2"/>
  <c r="AU385" i="2"/>
  <c r="AU389" i="2"/>
  <c r="AW395" i="2"/>
  <c r="AU395" i="2"/>
  <c r="BB397" i="2"/>
  <c r="AZ401" i="2"/>
  <c r="AZ405" i="2"/>
  <c r="AQ406" i="2"/>
  <c r="AY429" i="2"/>
  <c r="AW429" i="2"/>
  <c r="BC433" i="2"/>
  <c r="BA433" i="2"/>
  <c r="BG437" i="2"/>
  <c r="BE437" i="2"/>
  <c r="AQ440" i="2"/>
  <c r="AW443" i="2"/>
  <c r="AU443" i="2"/>
  <c r="BB445" i="2"/>
  <c r="AZ449" i="2"/>
  <c r="AZ453" i="2"/>
  <c r="AQ454" i="2"/>
  <c r="BC477" i="2"/>
  <c r="BB479" i="2"/>
  <c r="BE482" i="2"/>
  <c r="BC484" i="2"/>
  <c r="BG499" i="2"/>
  <c r="BF499" i="2"/>
  <c r="BE499" i="2"/>
  <c r="BD499" i="2"/>
  <c r="BC499" i="2"/>
  <c r="BB499" i="2"/>
  <c r="BA499" i="2"/>
  <c r="AY499" i="2"/>
  <c r="AX499" i="2"/>
  <c r="AW499" i="2"/>
  <c r="AV499" i="2"/>
  <c r="AQ199" i="3"/>
  <c r="BD477" i="2"/>
  <c r="BC479" i="2"/>
  <c r="BE484" i="2"/>
  <c r="BG485" i="2"/>
  <c r="BE485" i="2"/>
  <c r="BC485" i="2"/>
  <c r="AZ485" i="2"/>
  <c r="AY485" i="2"/>
  <c r="AX485" i="2"/>
  <c r="BG498" i="2"/>
  <c r="BF498" i="2"/>
  <c r="BE498" i="2"/>
  <c r="BD498" i="2"/>
  <c r="BC498" i="2"/>
  <c r="BB498" i="2"/>
  <c r="BA498" i="2"/>
  <c r="AZ498" i="2"/>
  <c r="AX498" i="2"/>
  <c r="AW498" i="2"/>
  <c r="AV498" i="2"/>
  <c r="AU498" i="2"/>
  <c r="AY498" i="2"/>
  <c r="BG510" i="2"/>
  <c r="AS510" i="2"/>
  <c r="BF510" i="2"/>
  <c r="BE510" i="2"/>
  <c r="BD510" i="2"/>
  <c r="BC510" i="2"/>
  <c r="BB510" i="2"/>
  <c r="BA510" i="2"/>
  <c r="AZ510" i="2"/>
  <c r="AY510" i="2"/>
  <c r="AX510" i="2"/>
  <c r="AW510" i="2"/>
  <c r="AU510" i="2"/>
  <c r="AZ351" i="2"/>
  <c r="BC352" i="2"/>
  <c r="BE353" i="2"/>
  <c r="AY357" i="2"/>
  <c r="AY365" i="2"/>
  <c r="BC367" i="2"/>
  <c r="AY372" i="2"/>
  <c r="BB373" i="2"/>
  <c r="BD374" i="2"/>
  <c r="BF375" i="2"/>
  <c r="AZ380" i="2"/>
  <c r="AY385" i="2"/>
  <c r="AY389" i="2"/>
  <c r="BF391" i="2"/>
  <c r="AZ395" i="2"/>
  <c r="BF397" i="2"/>
  <c r="BF401" i="2"/>
  <c r="AN403" i="2"/>
  <c r="AL403" i="2"/>
  <c r="AL405" i="2"/>
  <c r="AQ405" i="2" s="1"/>
  <c r="BD405" i="2"/>
  <c r="BB419" i="2"/>
  <c r="AZ429" i="2"/>
  <c r="BD430" i="2"/>
  <c r="BB432" i="2"/>
  <c r="AZ432" i="2"/>
  <c r="AX433" i="2"/>
  <c r="BC434" i="2"/>
  <c r="BF436" i="2"/>
  <c r="BD436" i="2"/>
  <c r="AX437" i="2"/>
  <c r="BB438" i="2"/>
  <c r="AU441" i="2"/>
  <c r="AS441" i="2"/>
  <c r="AZ443" i="2"/>
  <c r="BF445" i="2"/>
  <c r="BF449" i="2"/>
  <c r="AN451" i="2"/>
  <c r="AL451" i="2"/>
  <c r="AQ451" i="2" s="1"/>
  <c r="AL453" i="2"/>
  <c r="AQ453" i="2" s="1"/>
  <c r="BD453" i="2"/>
  <c r="BA463" i="2"/>
  <c r="AY463" i="2"/>
  <c r="AN469" i="2"/>
  <c r="AL469" i="2"/>
  <c r="AQ469" i="2" s="1"/>
  <c r="AS471" i="2"/>
  <c r="BG471" i="2"/>
  <c r="BE471" i="2"/>
  <c r="AZ471" i="2"/>
  <c r="BD473" i="2"/>
  <c r="AN501" i="2"/>
  <c r="AL501" i="2"/>
  <c r="AQ501" i="2" s="1"/>
  <c r="AV510" i="2"/>
  <c r="AQ216" i="3"/>
  <c r="BE476" i="2"/>
  <c r="AS480" i="2"/>
  <c r="BE492" i="2"/>
  <c r="BG494" i="2"/>
  <c r="AS496" i="2"/>
  <c r="AX501" i="2"/>
  <c r="AY502" i="2"/>
  <c r="AZ503" i="2"/>
  <c r="BB505" i="2"/>
  <c r="BE506" i="2"/>
  <c r="BG507" i="2"/>
  <c r="AS508" i="2"/>
  <c r="AZ511" i="2"/>
  <c r="BB512" i="2"/>
  <c r="AL513" i="2"/>
  <c r="AQ513" i="2" s="1"/>
  <c r="AQ15" i="3"/>
  <c r="AQ63" i="3"/>
  <c r="AQ143" i="3"/>
  <c r="AQ255" i="3"/>
  <c r="AQ274" i="3"/>
  <c r="AS325" i="3"/>
  <c r="BG325" i="3"/>
  <c r="BB325" i="3"/>
  <c r="BA325" i="3"/>
  <c r="BF325" i="3"/>
  <c r="BE325" i="3"/>
  <c r="BD325" i="3"/>
  <c r="BC325" i="3"/>
  <c r="AZ325" i="3"/>
  <c r="AY325" i="3"/>
  <c r="AX325" i="3"/>
  <c r="AW325" i="3"/>
  <c r="AV325" i="3"/>
  <c r="AU325" i="3"/>
  <c r="AN348" i="3"/>
  <c r="AL348" i="3"/>
  <c r="AQ348" i="3" s="1"/>
  <c r="AS495" i="2"/>
  <c r="AY501" i="2"/>
  <c r="AZ502" i="2"/>
  <c r="BA503" i="2"/>
  <c r="BC505" i="2"/>
  <c r="AN506" i="2"/>
  <c r="AQ506" i="2" s="1"/>
  <c r="BF506" i="2"/>
  <c r="BA511" i="2"/>
  <c r="BC512" i="2"/>
  <c r="AQ32" i="3"/>
  <c r="AQ116" i="3"/>
  <c r="AQ232" i="3"/>
  <c r="AQ244" i="3"/>
  <c r="AN291" i="3"/>
  <c r="AL291" i="3"/>
  <c r="AQ291" i="3" s="1"/>
  <c r="AQ300" i="3"/>
  <c r="AS494" i="2"/>
  <c r="AZ501" i="2"/>
  <c r="BA502" i="2"/>
  <c r="BB503" i="2"/>
  <c r="BD505" i="2"/>
  <c r="BG506" i="2"/>
  <c r="BB511" i="2"/>
  <c r="BD512" i="2"/>
  <c r="AQ29" i="3"/>
  <c r="AQ72" i="3"/>
  <c r="AQ175" i="3"/>
  <c r="AQ301" i="3"/>
  <c r="AQ322" i="3"/>
  <c r="BA501" i="2"/>
  <c r="BB502" i="2"/>
  <c r="AL503" i="2"/>
  <c r="AQ503" i="2" s="1"/>
  <c r="BC503" i="2"/>
  <c r="BE505" i="2"/>
  <c r="AS507" i="2"/>
  <c r="BC511" i="2"/>
  <c r="BE512" i="2"/>
  <c r="AQ22" i="3"/>
  <c r="AQ55" i="3"/>
  <c r="AQ128" i="3"/>
  <c r="AQ132" i="3"/>
  <c r="AQ148" i="3"/>
  <c r="AQ204" i="3"/>
  <c r="AQ297" i="3"/>
  <c r="AN430" i="3"/>
  <c r="AL430" i="3"/>
  <c r="AQ430" i="3" s="1"/>
  <c r="AQ511" i="2"/>
  <c r="BF514" i="2"/>
  <c r="BE514" i="2"/>
  <c r="BD514" i="2"/>
  <c r="BB514" i="2"/>
  <c r="AZ514" i="2"/>
  <c r="AY514" i="2"/>
  <c r="AW514" i="2"/>
  <c r="AU514" i="2"/>
  <c r="AQ8" i="3"/>
  <c r="AQ24" i="3"/>
  <c r="AQ271" i="3"/>
  <c r="AL416" i="3"/>
  <c r="AQ416" i="3" s="1"/>
  <c r="AN416" i="3"/>
  <c r="AX480" i="2"/>
  <c r="AV494" i="2"/>
  <c r="AW495" i="2"/>
  <c r="AX496" i="2"/>
  <c r="BC501" i="2"/>
  <c r="BD502" i="2"/>
  <c r="BE503" i="2"/>
  <c r="BG505" i="2"/>
  <c r="AS506" i="2"/>
  <c r="AU507" i="2"/>
  <c r="BE511" i="2"/>
  <c r="BG512" i="2"/>
  <c r="AV514" i="2"/>
  <c r="AQ16" i="3"/>
  <c r="AQ64" i="3"/>
  <c r="AQ164" i="3"/>
  <c r="AQ180" i="3"/>
  <c r="AQ256" i="3"/>
  <c r="AQ260" i="3"/>
  <c r="AQ336" i="3"/>
  <c r="BD501" i="2"/>
  <c r="BF503" i="2"/>
  <c r="AV507" i="2"/>
  <c r="BF511" i="2"/>
  <c r="AX514" i="2"/>
  <c r="AQ104" i="3"/>
  <c r="AQ324" i="3"/>
  <c r="BA465" i="2"/>
  <c r="AV476" i="2"/>
  <c r="AZ480" i="2"/>
  <c r="BA481" i="2"/>
  <c r="AV492" i="2"/>
  <c r="AX494" i="2"/>
  <c r="AY495" i="2"/>
  <c r="AZ496" i="2"/>
  <c r="BA497" i="2"/>
  <c r="BE501" i="2"/>
  <c r="BF502" i="2"/>
  <c r="BG503" i="2"/>
  <c r="AS505" i="2"/>
  <c r="AU506" i="2"/>
  <c r="AW507" i="2"/>
  <c r="AZ508" i="2"/>
  <c r="BG511" i="2"/>
  <c r="BA514" i="2"/>
  <c r="AQ160" i="3"/>
  <c r="AQ208" i="3"/>
  <c r="AQ220" i="3"/>
  <c r="AQ236" i="3"/>
  <c r="AQ350" i="3"/>
  <c r="BF501" i="2"/>
  <c r="AX507" i="2"/>
  <c r="BC514" i="2"/>
  <c r="AQ56" i="3"/>
  <c r="AN306" i="3"/>
  <c r="AL306" i="3"/>
  <c r="AQ306" i="3" s="1"/>
  <c r="AX346" i="3"/>
  <c r="AW346" i="3"/>
  <c r="AV346" i="3"/>
  <c r="AU346" i="3"/>
  <c r="BG346" i="3"/>
  <c r="BF346" i="3"/>
  <c r="AZ346" i="3"/>
  <c r="BE346" i="3"/>
  <c r="BD346" i="3"/>
  <c r="BC346" i="3"/>
  <c r="BB346" i="3"/>
  <c r="BA346" i="3"/>
  <c r="AY346" i="3"/>
  <c r="AS346" i="3"/>
  <c r="BG501" i="2"/>
  <c r="AS503" i="2"/>
  <c r="AU505" i="2"/>
  <c r="AW506" i="2"/>
  <c r="AY507" i="2"/>
  <c r="BB508" i="2"/>
  <c r="AS511" i="2"/>
  <c r="AU512" i="2"/>
  <c r="BG514" i="2"/>
  <c r="AQ11" i="3"/>
  <c r="AQ19" i="3"/>
  <c r="AQ20" i="3"/>
  <c r="AQ39" i="3"/>
  <c r="AQ96" i="3"/>
  <c r="AQ196" i="3"/>
  <c r="AS277" i="3"/>
  <c r="BG277" i="3"/>
  <c r="BF277" i="3"/>
  <c r="BE277" i="3"/>
  <c r="BD277" i="3"/>
  <c r="BC277" i="3"/>
  <c r="BB277" i="3"/>
  <c r="BA277" i="3"/>
  <c r="AZ277" i="3"/>
  <c r="AY277" i="3"/>
  <c r="AX277" i="3"/>
  <c r="AW277" i="3"/>
  <c r="AU277" i="3"/>
  <c r="AN388" i="3"/>
  <c r="AL388" i="3"/>
  <c r="AQ388" i="3" s="1"/>
  <c r="AZ507" i="2"/>
  <c r="AQ79" i="3"/>
  <c r="AQ167" i="3"/>
  <c r="AQ183" i="3"/>
  <c r="AQ263" i="3"/>
  <c r="BG275" i="3"/>
  <c r="BF275" i="3"/>
  <c r="BE275" i="3"/>
  <c r="BD275" i="3"/>
  <c r="BC275" i="3"/>
  <c r="BB275" i="3"/>
  <c r="BA275" i="3"/>
  <c r="AZ275" i="3"/>
  <c r="AY275" i="3"/>
  <c r="AX275" i="3"/>
  <c r="AW275" i="3"/>
  <c r="AV275" i="3"/>
  <c r="AU275" i="3"/>
  <c r="AS275" i="3"/>
  <c r="BG291" i="3"/>
  <c r="BE291" i="3"/>
  <c r="AZ291" i="3"/>
  <c r="AS291" i="3"/>
  <c r="BF291" i="3"/>
  <c r="BD291" i="3"/>
  <c r="BC291" i="3"/>
  <c r="BB291" i="3"/>
  <c r="BA291" i="3"/>
  <c r="AY291" i="3"/>
  <c r="AX291" i="3"/>
  <c r="AW291" i="3"/>
  <c r="AU291" i="3"/>
  <c r="AL303" i="3"/>
  <c r="AQ303" i="3" s="1"/>
  <c r="AN303" i="3"/>
  <c r="AU503" i="2"/>
  <c r="AW505" i="2"/>
  <c r="BA507" i="2"/>
  <c r="AL508" i="2"/>
  <c r="AQ508" i="2" s="1"/>
  <c r="AU511" i="2"/>
  <c r="AW512" i="2"/>
  <c r="AQ120" i="3"/>
  <c r="AQ248" i="3"/>
  <c r="BB286" i="3"/>
  <c r="AU286" i="3"/>
  <c r="BG286" i="3"/>
  <c r="BF286" i="3"/>
  <c r="BE286" i="3"/>
  <c r="BD286" i="3"/>
  <c r="BC286" i="3"/>
  <c r="BA286" i="3"/>
  <c r="AZ286" i="3"/>
  <c r="AY286" i="3"/>
  <c r="AX286" i="3"/>
  <c r="AW286" i="3"/>
  <c r="AV286" i="3"/>
  <c r="AS286" i="3"/>
  <c r="AN309" i="3"/>
  <c r="AL309" i="3"/>
  <c r="AQ309" i="3" s="1"/>
  <c r="BB507" i="2"/>
  <c r="AX512" i="2"/>
  <c r="AQ5" i="3"/>
  <c r="AQ31" i="3"/>
  <c r="AQ239" i="3"/>
  <c r="AQ285" i="3"/>
  <c r="AQ315" i="3"/>
  <c r="AQ325" i="3"/>
  <c r="AN112" i="3"/>
  <c r="AQ112" i="3" s="1"/>
  <c r="AN120" i="3"/>
  <c r="AN128" i="3"/>
  <c r="AN136" i="3"/>
  <c r="AQ136" i="3" s="1"/>
  <c r="AN144" i="3"/>
  <c r="AQ144" i="3" s="1"/>
  <c r="AN152" i="3"/>
  <c r="AN160" i="3"/>
  <c r="AN168" i="3"/>
  <c r="AQ168" i="3" s="1"/>
  <c r="AN176" i="3"/>
  <c r="AQ176" i="3" s="1"/>
  <c r="AN184" i="3"/>
  <c r="AQ184" i="3" s="1"/>
  <c r="AN192" i="3"/>
  <c r="AQ192" i="3" s="1"/>
  <c r="AN200" i="3"/>
  <c r="AQ200" i="3" s="1"/>
  <c r="AN208" i="3"/>
  <c r="AL215" i="3"/>
  <c r="AQ215" i="3" s="1"/>
  <c r="AN216" i="3"/>
  <c r="AL223" i="3"/>
  <c r="AQ223" i="3" s="1"/>
  <c r="AN224" i="3"/>
  <c r="AQ224" i="3" s="1"/>
  <c r="AL231" i="3"/>
  <c r="AQ231" i="3" s="1"/>
  <c r="AN232" i="3"/>
  <c r="AN240" i="3"/>
  <c r="AQ240" i="3" s="1"/>
  <c r="AN248" i="3"/>
  <c r="AN256" i="3"/>
  <c r="AN264" i="3"/>
  <c r="AQ264" i="3" s="1"/>
  <c r="AN272" i="3"/>
  <c r="AQ272" i="3" s="1"/>
  <c r="AY281" i="3"/>
  <c r="BB283" i="3"/>
  <c r="BE284" i="3"/>
  <c r="BF289" i="3"/>
  <c r="BC300" i="3"/>
  <c r="AW313" i="3"/>
  <c r="AU313" i="3"/>
  <c r="BF313" i="3"/>
  <c r="BD320" i="3"/>
  <c r="BB320" i="3"/>
  <c r="AW320" i="3"/>
  <c r="AV320" i="3"/>
  <c r="BD321" i="3"/>
  <c r="AW329" i="3"/>
  <c r="AU329" i="3"/>
  <c r="BF329" i="3"/>
  <c r="BE329" i="3"/>
  <c r="BA330" i="3"/>
  <c r="BE337" i="3"/>
  <c r="BC337" i="3"/>
  <c r="BB337" i="3"/>
  <c r="AX337" i="3"/>
  <c r="AW337" i="3"/>
  <c r="BG337" i="3"/>
  <c r="AS341" i="3"/>
  <c r="BG341" i="3"/>
  <c r="BF341" i="3"/>
  <c r="BC341" i="3"/>
  <c r="BB341" i="3"/>
  <c r="BA341" i="3"/>
  <c r="AU341" i="3"/>
  <c r="AQ343" i="3"/>
  <c r="AQ363" i="3"/>
  <c r="AN370" i="3"/>
  <c r="AL370" i="3"/>
  <c r="AQ370" i="3" s="1"/>
  <c r="AQ445" i="3"/>
  <c r="AV276" i="3"/>
  <c r="BA281" i="3"/>
  <c r="BD283" i="3"/>
  <c r="BG284" i="3"/>
  <c r="BE300" i="3"/>
  <c r="BB302" i="3"/>
  <c r="AZ302" i="3"/>
  <c r="AU302" i="3"/>
  <c r="BE305" i="3"/>
  <c r="BC305" i="3"/>
  <c r="AX305" i="3"/>
  <c r="AL307" i="3"/>
  <c r="AQ307" i="3" s="1"/>
  <c r="AZ316" i="3"/>
  <c r="AX316" i="3"/>
  <c r="AS316" i="3"/>
  <c r="BG321" i="3"/>
  <c r="BC330" i="3"/>
  <c r="BC335" i="3"/>
  <c r="BA335" i="3"/>
  <c r="AZ335" i="3"/>
  <c r="AV335" i="3"/>
  <c r="AU335" i="3"/>
  <c r="BE335" i="3"/>
  <c r="AQ347" i="3"/>
  <c r="BD352" i="3"/>
  <c r="BC352" i="3"/>
  <c r="BB352" i="3"/>
  <c r="BA352" i="3"/>
  <c r="AX352" i="3"/>
  <c r="AW352" i="3"/>
  <c r="AV352" i="3"/>
  <c r="AU352" i="3"/>
  <c r="BF352" i="3"/>
  <c r="AS373" i="3"/>
  <c r="BG373" i="3"/>
  <c r="BF373" i="3"/>
  <c r="BE373" i="3"/>
  <c r="BD373" i="3"/>
  <c r="BC373" i="3"/>
  <c r="BB373" i="3"/>
  <c r="BA373" i="3"/>
  <c r="AZ373" i="3"/>
  <c r="AY373" i="3"/>
  <c r="AW373" i="3"/>
  <c r="AU373" i="3"/>
  <c r="AU274" i="3"/>
  <c r="AW276" i="3"/>
  <c r="AY278" i="3"/>
  <c r="AZ279" i="3"/>
  <c r="BB281" i="3"/>
  <c r="AL282" i="3"/>
  <c r="AQ282" i="3" s="1"/>
  <c r="BE283" i="3"/>
  <c r="BA287" i="3"/>
  <c r="AL288" i="3"/>
  <c r="AQ288" i="3" s="1"/>
  <c r="BF290" i="3"/>
  <c r="AY290" i="3"/>
  <c r="AZ295" i="3"/>
  <c r="AX298" i="3"/>
  <c r="AV298" i="3"/>
  <c r="BG298" i="3"/>
  <c r="BA299" i="3"/>
  <c r="BF300" i="3"/>
  <c r="AV302" i="3"/>
  <c r="BB303" i="3"/>
  <c r="AU305" i="3"/>
  <c r="AZ306" i="3"/>
  <c r="BF308" i="3"/>
  <c r="BA308" i="3"/>
  <c r="AY309" i="3"/>
  <c r="AY313" i="3"/>
  <c r="AU316" i="3"/>
  <c r="AY320" i="3"/>
  <c r="BB323" i="3"/>
  <c r="AY329" i="3"/>
  <c r="BD330" i="3"/>
  <c r="AW335" i="3"/>
  <c r="AY337" i="3"/>
  <c r="AX341" i="3"/>
  <c r="AU343" i="3"/>
  <c r="AS343" i="3"/>
  <c r="BE343" i="3"/>
  <c r="BD343" i="3"/>
  <c r="BC343" i="3"/>
  <c r="AW343" i="3"/>
  <c r="AY352" i="3"/>
  <c r="AQ359" i="3"/>
  <c r="AQ365" i="3"/>
  <c r="AV373" i="3"/>
  <c r="AQ384" i="3"/>
  <c r="AW396" i="3"/>
  <c r="AU396" i="3"/>
  <c r="AS396" i="3"/>
  <c r="BG396" i="3"/>
  <c r="BF396" i="3"/>
  <c r="BE396" i="3"/>
  <c r="BD396" i="3"/>
  <c r="BC396" i="3"/>
  <c r="BB396" i="3"/>
  <c r="BA396" i="3"/>
  <c r="AZ396" i="3"/>
  <c r="AY396" i="3"/>
  <c r="AV396" i="3"/>
  <c r="AQ413" i="3"/>
  <c r="BA446" i="3"/>
  <c r="BB446" i="3"/>
  <c r="BC446" i="3"/>
  <c r="AY446" i="3"/>
  <c r="AS446" i="3"/>
  <c r="BG446" i="3"/>
  <c r="BF446" i="3"/>
  <c r="BE446" i="3"/>
  <c r="BD446" i="3"/>
  <c r="AZ446" i="3"/>
  <c r="AX446" i="3"/>
  <c r="AW446" i="3"/>
  <c r="AU446" i="3"/>
  <c r="BC281" i="3"/>
  <c r="BF283" i="3"/>
  <c r="AQ292" i="3"/>
  <c r="AV316" i="3"/>
  <c r="BF322" i="3"/>
  <c r="BD322" i="3"/>
  <c r="AY322" i="3"/>
  <c r="AX322" i="3"/>
  <c r="BE330" i="3"/>
  <c r="AX335" i="3"/>
  <c r="AN337" i="3"/>
  <c r="AL337" i="3"/>
  <c r="AY363" i="3"/>
  <c r="AX363" i="3"/>
  <c r="AW363" i="3"/>
  <c r="AV363" i="3"/>
  <c r="AU363" i="3"/>
  <c r="AS363" i="3"/>
  <c r="BG363" i="3"/>
  <c r="BF363" i="3"/>
  <c r="BE363" i="3"/>
  <c r="BA363" i="3"/>
  <c r="AL454" i="3"/>
  <c r="AQ454" i="3" s="1"/>
  <c r="AN454" i="3"/>
  <c r="AN475" i="3"/>
  <c r="AL475" i="3"/>
  <c r="AV273" i="3"/>
  <c r="AW274" i="3"/>
  <c r="AY276" i="3"/>
  <c r="BA278" i="3"/>
  <c r="BB279" i="3"/>
  <c r="AL280" i="3"/>
  <c r="AQ280" i="3" s="1"/>
  <c r="BC280" i="3"/>
  <c r="BD281" i="3"/>
  <c r="BG283" i="3"/>
  <c r="AS284" i="3"/>
  <c r="BD287" i="3"/>
  <c r="AV290" i="3"/>
  <c r="AS293" i="3"/>
  <c r="BG293" i="3"/>
  <c r="BB293" i="3"/>
  <c r="BB295" i="3"/>
  <c r="AW298" i="3"/>
  <c r="BC299" i="3"/>
  <c r="AX302" i="3"/>
  <c r="BE303" i="3"/>
  <c r="AN305" i="3"/>
  <c r="AL305" i="3"/>
  <c r="AQ305" i="3" s="1"/>
  <c r="AW305" i="3"/>
  <c r="BB306" i="3"/>
  <c r="AV308" i="3"/>
  <c r="BA309" i="3"/>
  <c r="AN310" i="3"/>
  <c r="BA313" i="3"/>
  <c r="AL314" i="3"/>
  <c r="AQ314" i="3" s="1"/>
  <c r="AW316" i="3"/>
  <c r="BA320" i="3"/>
  <c r="AU322" i="3"/>
  <c r="BD323" i="3"/>
  <c r="BA329" i="3"/>
  <c r="AY331" i="3"/>
  <c r="AW331" i="3"/>
  <c r="BG331" i="3"/>
  <c r="BC332" i="3"/>
  <c r="AY335" i="3"/>
  <c r="BA337" i="3"/>
  <c r="AZ341" i="3"/>
  <c r="AX343" i="3"/>
  <c r="BE352" i="3"/>
  <c r="BE353" i="3"/>
  <c r="BD353" i="3"/>
  <c r="BC353" i="3"/>
  <c r="BB353" i="3"/>
  <c r="AY353" i="3"/>
  <c r="AX353" i="3"/>
  <c r="AW353" i="3"/>
  <c r="AV353" i="3"/>
  <c r="AU353" i="3"/>
  <c r="BG353" i="3"/>
  <c r="AZ363" i="3"/>
  <c r="AQ366" i="3"/>
  <c r="AS422" i="3"/>
  <c r="BG422" i="3"/>
  <c r="BF422" i="3"/>
  <c r="BE422" i="3"/>
  <c r="BD422" i="3"/>
  <c r="BC422" i="3"/>
  <c r="BB422" i="3"/>
  <c r="BA422" i="3"/>
  <c r="AZ422" i="3"/>
  <c r="AY422" i="3"/>
  <c r="AX422" i="3"/>
  <c r="AW422" i="3"/>
  <c r="AV422" i="3"/>
  <c r="AU422" i="3"/>
  <c r="AN463" i="3"/>
  <c r="AL463" i="3"/>
  <c r="BE289" i="3"/>
  <c r="AX289" i="3"/>
  <c r="BC319" i="3"/>
  <c r="BA319" i="3"/>
  <c r="AV319" i="3"/>
  <c r="AU319" i="3"/>
  <c r="BB335" i="3"/>
  <c r="BF354" i="3"/>
  <c r="BE354" i="3"/>
  <c r="BD354" i="3"/>
  <c r="BC354" i="3"/>
  <c r="AZ354" i="3"/>
  <c r="AY354" i="3"/>
  <c r="AX354" i="3"/>
  <c r="AW354" i="3"/>
  <c r="AV354" i="3"/>
  <c r="AS357" i="3"/>
  <c r="BG357" i="3"/>
  <c r="BF357" i="3"/>
  <c r="BC357" i="3"/>
  <c r="BB357" i="3"/>
  <c r="BA357" i="3"/>
  <c r="AZ357" i="3"/>
  <c r="AY357" i="3"/>
  <c r="AU357" i="3"/>
  <c r="AS389" i="3"/>
  <c r="BG389" i="3"/>
  <c r="BF389" i="3"/>
  <c r="BE389" i="3"/>
  <c r="BD389" i="3"/>
  <c r="BC389" i="3"/>
  <c r="BB389" i="3"/>
  <c r="BA389" i="3"/>
  <c r="AZ389" i="3"/>
  <c r="AY389" i="3"/>
  <c r="AX389" i="3"/>
  <c r="AW389" i="3"/>
  <c r="AU389" i="3"/>
  <c r="AL437" i="3"/>
  <c r="AN437" i="3"/>
  <c r="AX273" i="3"/>
  <c r="AY274" i="3"/>
  <c r="BA276" i="3"/>
  <c r="BC278" i="3"/>
  <c r="BD279" i="3"/>
  <c r="BF281" i="3"/>
  <c r="AU284" i="3"/>
  <c r="BF287" i="3"/>
  <c r="AU289" i="3"/>
  <c r="AX290" i="3"/>
  <c r="BE295" i="3"/>
  <c r="AW297" i="3"/>
  <c r="AU297" i="3"/>
  <c r="BF297" i="3"/>
  <c r="AZ298" i="3"/>
  <c r="BE299" i="3"/>
  <c r="BA302" i="3"/>
  <c r="BG303" i="3"/>
  <c r="AZ305" i="3"/>
  <c r="BE306" i="3"/>
  <c r="AX308" i="3"/>
  <c r="BD309" i="3"/>
  <c r="AU311" i="3"/>
  <c r="AS311" i="3"/>
  <c r="BD311" i="3"/>
  <c r="BC313" i="3"/>
  <c r="AY315" i="3"/>
  <c r="AW315" i="3"/>
  <c r="BA316" i="3"/>
  <c r="AW319" i="3"/>
  <c r="BE320" i="3"/>
  <c r="AW322" i="3"/>
  <c r="AL323" i="3"/>
  <c r="AQ323" i="3" s="1"/>
  <c r="BF324" i="3"/>
  <c r="BA324" i="3"/>
  <c r="AZ324" i="3"/>
  <c r="BC329" i="3"/>
  <c r="BE332" i="3"/>
  <c r="BD335" i="3"/>
  <c r="BF337" i="3"/>
  <c r="BF338" i="3"/>
  <c r="BD338" i="3"/>
  <c r="BC338" i="3"/>
  <c r="AY338" i="3"/>
  <c r="AX338" i="3"/>
  <c r="BE341" i="3"/>
  <c r="AZ343" i="3"/>
  <c r="AY347" i="3"/>
  <c r="AX347" i="3"/>
  <c r="AW347" i="3"/>
  <c r="AV347" i="3"/>
  <c r="AS347" i="3"/>
  <c r="BG347" i="3"/>
  <c r="BA347" i="3"/>
  <c r="AU354" i="3"/>
  <c r="AV357" i="3"/>
  <c r="BC363" i="3"/>
  <c r="AN374" i="3"/>
  <c r="AL374" i="3"/>
  <c r="AQ374" i="3" s="1"/>
  <c r="AV389" i="3"/>
  <c r="AQ393" i="3"/>
  <c r="AL115" i="3"/>
  <c r="AQ115" i="3" s="1"/>
  <c r="AL123" i="3"/>
  <c r="AQ123" i="3" s="1"/>
  <c r="AL131" i="3"/>
  <c r="AQ131" i="3" s="1"/>
  <c r="AL139" i="3"/>
  <c r="AQ139" i="3" s="1"/>
  <c r="AL147" i="3"/>
  <c r="AQ147" i="3" s="1"/>
  <c r="AL155" i="3"/>
  <c r="AQ155" i="3" s="1"/>
  <c r="AL163" i="3"/>
  <c r="AQ163" i="3" s="1"/>
  <c r="AL171" i="3"/>
  <c r="AQ171" i="3" s="1"/>
  <c r="AL179" i="3"/>
  <c r="AQ179" i="3" s="1"/>
  <c r="AL187" i="3"/>
  <c r="AQ187" i="3" s="1"/>
  <c r="AL195" i="3"/>
  <c r="AQ195" i="3" s="1"/>
  <c r="AL203" i="3"/>
  <c r="AQ203" i="3" s="1"/>
  <c r="AL211" i="3"/>
  <c r="AQ211" i="3" s="1"/>
  <c r="AL227" i="3"/>
  <c r="AQ227" i="3" s="1"/>
  <c r="AL235" i="3"/>
  <c r="AQ235" i="3" s="1"/>
  <c r="AL243" i="3"/>
  <c r="AQ243" i="3" s="1"/>
  <c r="AL251" i="3"/>
  <c r="AQ251" i="3" s="1"/>
  <c r="AL259" i="3"/>
  <c r="AQ259" i="3" s="1"/>
  <c r="AL267" i="3"/>
  <c r="AQ267" i="3" s="1"/>
  <c r="AY273" i="3"/>
  <c r="AZ274" i="3"/>
  <c r="BB276" i="3"/>
  <c r="AL277" i="3"/>
  <c r="AQ277" i="3" s="1"/>
  <c r="BD278" i="3"/>
  <c r="BE279" i="3"/>
  <c r="BG281" i="3"/>
  <c r="AS283" i="3"/>
  <c r="AV284" i="3"/>
  <c r="BG287" i="3"/>
  <c r="AV289" i="3"/>
  <c r="AZ290" i="3"/>
  <c r="AV297" i="3"/>
  <c r="BA298" i="3"/>
  <c r="AL299" i="3"/>
  <c r="AQ299" i="3" s="1"/>
  <c r="BC302" i="3"/>
  <c r="BD304" i="3"/>
  <c r="BB304" i="3"/>
  <c r="AW304" i="3"/>
  <c r="BA305" i="3"/>
  <c r="BG307" i="3"/>
  <c r="BE307" i="3"/>
  <c r="AZ307" i="3"/>
  <c r="AY308" i="3"/>
  <c r="AV311" i="3"/>
  <c r="BD313" i="3"/>
  <c r="AU315" i="3"/>
  <c r="BB316" i="3"/>
  <c r="AL317" i="3"/>
  <c r="AQ317" i="3" s="1"/>
  <c r="AX319" i="3"/>
  <c r="BF320" i="3"/>
  <c r="AZ322" i="3"/>
  <c r="AU324" i="3"/>
  <c r="AU327" i="3"/>
  <c r="AS327" i="3"/>
  <c r="BD327" i="3"/>
  <c r="BC327" i="3"/>
  <c r="BD329" i="3"/>
  <c r="BF335" i="3"/>
  <c r="AU338" i="3"/>
  <c r="BA343" i="3"/>
  <c r="BA354" i="3"/>
  <c r="AL356" i="3"/>
  <c r="AQ356" i="3" s="1"/>
  <c r="AW357" i="3"/>
  <c r="BD363" i="3"/>
  <c r="AN409" i="3"/>
  <c r="AL409" i="3"/>
  <c r="AN443" i="3"/>
  <c r="AL443" i="3"/>
  <c r="AZ300" i="3"/>
  <c r="AX300" i="3"/>
  <c r="AS300" i="3"/>
  <c r="BE321" i="3"/>
  <c r="BC321" i="3"/>
  <c r="AX321" i="3"/>
  <c r="AW321" i="3"/>
  <c r="BG355" i="3"/>
  <c r="BF355" i="3"/>
  <c r="BE355" i="3"/>
  <c r="BD355" i="3"/>
  <c r="BA355" i="3"/>
  <c r="AZ355" i="3"/>
  <c r="AY355" i="3"/>
  <c r="AX355" i="3"/>
  <c r="AW355" i="3"/>
  <c r="AS355" i="3"/>
  <c r="BG371" i="3"/>
  <c r="BF371" i="3"/>
  <c r="BE371" i="3"/>
  <c r="BD371" i="3"/>
  <c r="BC371" i="3"/>
  <c r="BB371" i="3"/>
  <c r="BA371" i="3"/>
  <c r="AZ371" i="3"/>
  <c r="AY371" i="3"/>
  <c r="AX371" i="3"/>
  <c r="AW371" i="3"/>
  <c r="AU371" i="3"/>
  <c r="AS371" i="3"/>
  <c r="AQ381" i="3"/>
  <c r="AQ403" i="3"/>
  <c r="AL114" i="3"/>
  <c r="AQ114" i="3" s="1"/>
  <c r="AL122" i="3"/>
  <c r="AQ122" i="3" s="1"/>
  <c r="AL130" i="3"/>
  <c r="AQ130" i="3" s="1"/>
  <c r="AL138" i="3"/>
  <c r="AQ138" i="3" s="1"/>
  <c r="AL146" i="3"/>
  <c r="AQ146" i="3" s="1"/>
  <c r="AL154" i="3"/>
  <c r="AQ154" i="3" s="1"/>
  <c r="AL162" i="3"/>
  <c r="AQ162" i="3" s="1"/>
  <c r="AL170" i="3"/>
  <c r="AQ170" i="3" s="1"/>
  <c r="AL178" i="3"/>
  <c r="AQ178" i="3" s="1"/>
  <c r="AL186" i="3"/>
  <c r="AQ186" i="3" s="1"/>
  <c r="AL194" i="3"/>
  <c r="AQ194" i="3" s="1"/>
  <c r="AL202" i="3"/>
  <c r="AQ202" i="3" s="1"/>
  <c r="AL210" i="3"/>
  <c r="AQ210" i="3" s="1"/>
  <c r="AL218" i="3"/>
  <c r="AQ218" i="3" s="1"/>
  <c r="AL226" i="3"/>
  <c r="AQ226" i="3" s="1"/>
  <c r="AL234" i="3"/>
  <c r="AQ234" i="3" s="1"/>
  <c r="AL242" i="3"/>
  <c r="AQ242" i="3" s="1"/>
  <c r="AL250" i="3"/>
  <c r="AQ250" i="3" s="1"/>
  <c r="AL258" i="3"/>
  <c r="AQ258" i="3" s="1"/>
  <c r="AL266" i="3"/>
  <c r="AQ266" i="3" s="1"/>
  <c r="BA273" i="3"/>
  <c r="BB274" i="3"/>
  <c r="AL275" i="3"/>
  <c r="AQ275" i="3" s="1"/>
  <c r="BD276" i="3"/>
  <c r="BG279" i="3"/>
  <c r="AS281" i="3"/>
  <c r="AU283" i="3"/>
  <c r="AX284" i="3"/>
  <c r="BD288" i="3"/>
  <c r="AW288" i="3"/>
  <c r="AY289" i="3"/>
  <c r="BB290" i="3"/>
  <c r="BF292" i="3"/>
  <c r="BA292" i="3"/>
  <c r="AY297" i="3"/>
  <c r="BC298" i="3"/>
  <c r="AU300" i="3"/>
  <c r="BE302" i="3"/>
  <c r="AV304" i="3"/>
  <c r="BD305" i="3"/>
  <c r="AV307" i="3"/>
  <c r="BB308" i="3"/>
  <c r="AX311" i="3"/>
  <c r="BG313" i="3"/>
  <c r="AX315" i="3"/>
  <c r="BD316" i="3"/>
  <c r="AZ319" i="3"/>
  <c r="AU321" i="3"/>
  <c r="BB322" i="3"/>
  <c r="AW324" i="3"/>
  <c r="BD336" i="3"/>
  <c r="BB336" i="3"/>
  <c r="BA336" i="3"/>
  <c r="AW336" i="3"/>
  <c r="AV336" i="3"/>
  <c r="BF336" i="3"/>
  <c r="AQ338" i="3"/>
  <c r="AW338" i="3"/>
  <c r="AQ342" i="3"/>
  <c r="BF343" i="3"/>
  <c r="BB347" i="3"/>
  <c r="BG354" i="3"/>
  <c r="AU355" i="3"/>
  <c r="BD357" i="3"/>
  <c r="AV371" i="3"/>
  <c r="AN390" i="3"/>
  <c r="AL390" i="3"/>
  <c r="AQ390" i="3" s="1"/>
  <c r="AV283" i="3"/>
  <c r="AV300" i="3"/>
  <c r="AV321" i="3"/>
  <c r="AX330" i="3"/>
  <c r="AV330" i="3"/>
  <c r="BG330" i="3"/>
  <c r="BF330" i="3"/>
  <c r="AN354" i="3"/>
  <c r="AL354" i="3"/>
  <c r="AQ354" i="3" s="1"/>
  <c r="AV355" i="3"/>
  <c r="BE357" i="3"/>
  <c r="AN460" i="3"/>
  <c r="AL460" i="3"/>
  <c r="AL113" i="3"/>
  <c r="AQ113" i="3" s="1"/>
  <c r="AL121" i="3"/>
  <c r="AQ121" i="3" s="1"/>
  <c r="AL129" i="3"/>
  <c r="AQ129" i="3" s="1"/>
  <c r="AL137" i="3"/>
  <c r="AQ137" i="3" s="1"/>
  <c r="AL145" i="3"/>
  <c r="AQ145" i="3" s="1"/>
  <c r="AL153" i="3"/>
  <c r="AQ153" i="3" s="1"/>
  <c r="AL161" i="3"/>
  <c r="AQ161" i="3" s="1"/>
  <c r="AL169" i="3"/>
  <c r="AQ169" i="3" s="1"/>
  <c r="AL177" i="3"/>
  <c r="AQ177" i="3" s="1"/>
  <c r="AL185" i="3"/>
  <c r="AQ185" i="3" s="1"/>
  <c r="AL193" i="3"/>
  <c r="AQ193" i="3" s="1"/>
  <c r="AL201" i="3"/>
  <c r="AQ201" i="3" s="1"/>
  <c r="AL209" i="3"/>
  <c r="AQ209" i="3" s="1"/>
  <c r="AL217" i="3"/>
  <c r="AQ217" i="3" s="1"/>
  <c r="AL225" i="3"/>
  <c r="AQ225" i="3" s="1"/>
  <c r="AL233" i="3"/>
  <c r="AQ233" i="3" s="1"/>
  <c r="AL241" i="3"/>
  <c r="AQ241" i="3" s="1"/>
  <c r="AL249" i="3"/>
  <c r="AQ249" i="3" s="1"/>
  <c r="AL257" i="3"/>
  <c r="AQ257" i="3" s="1"/>
  <c r="AL265" i="3"/>
  <c r="AQ265" i="3" s="1"/>
  <c r="AL273" i="3"/>
  <c r="AQ273" i="3" s="1"/>
  <c r="BD274" i="3"/>
  <c r="BF276" i="3"/>
  <c r="AS279" i="3"/>
  <c r="AU281" i="3"/>
  <c r="AW283" i="3"/>
  <c r="BA284" i="3"/>
  <c r="BA289" i="3"/>
  <c r="AL290" i="3"/>
  <c r="AQ290" i="3" s="1"/>
  <c r="BD290" i="3"/>
  <c r="AN294" i="3"/>
  <c r="AQ294" i="3" s="1"/>
  <c r="BA297" i="3"/>
  <c r="AL298" i="3"/>
  <c r="AQ298" i="3" s="1"/>
  <c r="BE298" i="3"/>
  <c r="AW300" i="3"/>
  <c r="BG302" i="3"/>
  <c r="BG305" i="3"/>
  <c r="BD308" i="3"/>
  <c r="AQ310" i="3"/>
  <c r="AZ311" i="3"/>
  <c r="AX314" i="3"/>
  <c r="AV314" i="3"/>
  <c r="BG314" i="3"/>
  <c r="BA315" i="3"/>
  <c r="BF316" i="3"/>
  <c r="BD319" i="3"/>
  <c r="AN321" i="3"/>
  <c r="AL321" i="3"/>
  <c r="AY321" i="3"/>
  <c r="BE322" i="3"/>
  <c r="AY324" i="3"/>
  <c r="AY327" i="3"/>
  <c r="AU330" i="3"/>
  <c r="AX336" i="3"/>
  <c r="BA338" i="3"/>
  <c r="BD347" i="3"/>
  <c r="BB355" i="3"/>
  <c r="BE369" i="3"/>
  <c r="BD369" i="3"/>
  <c r="BC369" i="3"/>
  <c r="BB369" i="3"/>
  <c r="BA369" i="3"/>
  <c r="AZ369" i="3"/>
  <c r="AY369" i="3"/>
  <c r="AX369" i="3"/>
  <c r="AW369" i="3"/>
  <c r="AV369" i="3"/>
  <c r="AU369" i="3"/>
  <c r="AS369" i="3"/>
  <c r="BG369" i="3"/>
  <c r="AQ407" i="3"/>
  <c r="BE274" i="3"/>
  <c r="AV281" i="3"/>
  <c r="AX283" i="3"/>
  <c r="BB284" i="3"/>
  <c r="BC287" i="3"/>
  <c r="AV287" i="3"/>
  <c r="BB289" i="3"/>
  <c r="AY300" i="3"/>
  <c r="BC303" i="3"/>
  <c r="BA303" i="3"/>
  <c r="AV303" i="3"/>
  <c r="AQ308" i="3"/>
  <c r="BG316" i="3"/>
  <c r="BE319" i="3"/>
  <c r="AZ321" i="3"/>
  <c r="BG322" i="3"/>
  <c r="BG323" i="3"/>
  <c r="BE323" i="3"/>
  <c r="AZ323" i="3"/>
  <c r="AY323" i="3"/>
  <c r="AW330" i="3"/>
  <c r="BC355" i="3"/>
  <c r="AN372" i="3"/>
  <c r="AL372" i="3"/>
  <c r="AZ413" i="3"/>
  <c r="BD413" i="3"/>
  <c r="BB413" i="3"/>
  <c r="AS413" i="3"/>
  <c r="BG413" i="3"/>
  <c r="BF413" i="3"/>
  <c r="BE413" i="3"/>
  <c r="BC413" i="3"/>
  <c r="BA413" i="3"/>
  <c r="AY413" i="3"/>
  <c r="AX413" i="3"/>
  <c r="AW413" i="3"/>
  <c r="AU413" i="3"/>
  <c r="AQ469" i="3"/>
  <c r="AZ283" i="3"/>
  <c r="BC284" i="3"/>
  <c r="AU287" i="3"/>
  <c r="BC289" i="3"/>
  <c r="AU295" i="3"/>
  <c r="AS295" i="3"/>
  <c r="BD295" i="3"/>
  <c r="AY299" i="3"/>
  <c r="AW299" i="3"/>
  <c r="BA300" i="3"/>
  <c r="AU303" i="3"/>
  <c r="BF306" i="3"/>
  <c r="BD306" i="3"/>
  <c r="AY306" i="3"/>
  <c r="AS309" i="3"/>
  <c r="BG309" i="3"/>
  <c r="BB309" i="3"/>
  <c r="BF319" i="3"/>
  <c r="BA321" i="3"/>
  <c r="AU323" i="3"/>
  <c r="AQ326" i="3"/>
  <c r="AY330" i="3"/>
  <c r="AZ332" i="3"/>
  <c r="AX332" i="3"/>
  <c r="AS332" i="3"/>
  <c r="BG339" i="3"/>
  <c r="BE339" i="3"/>
  <c r="BD339" i="3"/>
  <c r="AZ339" i="3"/>
  <c r="AY339" i="3"/>
  <c r="AS339" i="3"/>
  <c r="AQ358" i="3"/>
  <c r="AQ368" i="3"/>
  <c r="AQ383" i="3"/>
  <c r="BG387" i="3"/>
  <c r="BF387" i="3"/>
  <c r="BE387" i="3"/>
  <c r="BD387" i="3"/>
  <c r="BC387" i="3"/>
  <c r="BB387" i="3"/>
  <c r="BA387" i="3"/>
  <c r="AZ387" i="3"/>
  <c r="AY387" i="3"/>
  <c r="AX387" i="3"/>
  <c r="AW387" i="3"/>
  <c r="AV387" i="3"/>
  <c r="AU387" i="3"/>
  <c r="AS387" i="3"/>
  <c r="AV413" i="3"/>
  <c r="AX427" i="3"/>
  <c r="BD427" i="3"/>
  <c r="BB427" i="3"/>
  <c r="AZ427" i="3"/>
  <c r="BG427" i="3"/>
  <c r="BF427" i="3"/>
  <c r="BE427" i="3"/>
  <c r="BC427" i="3"/>
  <c r="BA427" i="3"/>
  <c r="AY427" i="3"/>
  <c r="AW427" i="3"/>
  <c r="AV427" i="3"/>
  <c r="AU427" i="3"/>
  <c r="AS427" i="3"/>
  <c r="AY345" i="3"/>
  <c r="BB348" i="3"/>
  <c r="BE351" i="3"/>
  <c r="AW359" i="3"/>
  <c r="AY361" i="3"/>
  <c r="AZ362" i="3"/>
  <c r="BB364" i="3"/>
  <c r="BE367" i="3"/>
  <c r="BF368" i="3"/>
  <c r="AW375" i="3"/>
  <c r="AY377" i="3"/>
  <c r="AZ378" i="3"/>
  <c r="BA379" i="3"/>
  <c r="BB380" i="3"/>
  <c r="BE383" i="3"/>
  <c r="BF384" i="3"/>
  <c r="BG385" i="3"/>
  <c r="AY391" i="3"/>
  <c r="BC398" i="3"/>
  <c r="AW401" i="3"/>
  <c r="BB402" i="3"/>
  <c r="BE404" i="3"/>
  <c r="BC404" i="3"/>
  <c r="AW405" i="3"/>
  <c r="BA406" i="3"/>
  <c r="BE407" i="3"/>
  <c r="BC411" i="3"/>
  <c r="BB414" i="3"/>
  <c r="BF419" i="3"/>
  <c r="BB419" i="3"/>
  <c r="AZ419" i="3"/>
  <c r="AQ421" i="3"/>
  <c r="BD425" i="3"/>
  <c r="BD435" i="3"/>
  <c r="AU440" i="3"/>
  <c r="BA440" i="3"/>
  <c r="AV440" i="3"/>
  <c r="AS440" i="3"/>
  <c r="BF451" i="3"/>
  <c r="AX451" i="3"/>
  <c r="BD451" i="3"/>
  <c r="BE451" i="3"/>
  <c r="AL455" i="3"/>
  <c r="AQ455" i="3" s="1"/>
  <c r="AZ458" i="3"/>
  <c r="AN467" i="3"/>
  <c r="AQ467" i="3" s="1"/>
  <c r="AQ480" i="3"/>
  <c r="AS385" i="3"/>
  <c r="BA400" i="3"/>
  <c r="AY400" i="3"/>
  <c r="AS408" i="3"/>
  <c r="BG408" i="3"/>
  <c r="BC448" i="3"/>
  <c r="AW448" i="3"/>
  <c r="AS448" i="3"/>
  <c r="BC453" i="3"/>
  <c r="AS453" i="3"/>
  <c r="BA453" i="3"/>
  <c r="AY453" i="3"/>
  <c r="BD465" i="3"/>
  <c r="AV465" i="3"/>
  <c r="BF465" i="3"/>
  <c r="BB465" i="3"/>
  <c r="BC465" i="3"/>
  <c r="AZ465" i="3"/>
  <c r="AZ101" i="4"/>
  <c r="BG101" i="4"/>
  <c r="BF101" i="4"/>
  <c r="BE101" i="4"/>
  <c r="BD101" i="4"/>
  <c r="BC101" i="4"/>
  <c r="BB101" i="4"/>
  <c r="BA101" i="4"/>
  <c r="AY101" i="4"/>
  <c r="AX101" i="4"/>
  <c r="AV101" i="4"/>
  <c r="AS101" i="4"/>
  <c r="AU101" i="4"/>
  <c r="AW101" i="4"/>
  <c r="AU394" i="3"/>
  <c r="AS394" i="3"/>
  <c r="AN404" i="3"/>
  <c r="AL404" i="3"/>
  <c r="AQ404" i="3" s="1"/>
  <c r="BB415" i="3"/>
  <c r="BG415" i="3"/>
  <c r="AZ429" i="3"/>
  <c r="BF429" i="3"/>
  <c r="AS429" i="3"/>
  <c r="BG436" i="3"/>
  <c r="AW436" i="3"/>
  <c r="BA436" i="3"/>
  <c r="AY436" i="3"/>
  <c r="AW442" i="3"/>
  <c r="BC442" i="3"/>
  <c r="BE442" i="3"/>
  <c r="BB442" i="3"/>
  <c r="AU448" i="3"/>
  <c r="AN451" i="3"/>
  <c r="AL451" i="3"/>
  <c r="AQ451" i="3" s="1"/>
  <c r="AU453" i="3"/>
  <c r="AU465" i="3"/>
  <c r="BD362" i="3"/>
  <c r="AV370" i="3"/>
  <c r="BD378" i="3"/>
  <c r="BE379" i="3"/>
  <c r="AU385" i="3"/>
  <c r="AV386" i="3"/>
  <c r="AV394" i="3"/>
  <c r="BG398" i="3"/>
  <c r="AV400" i="3"/>
  <c r="BG402" i="3"/>
  <c r="BF406" i="3"/>
  <c r="AV408" i="3"/>
  <c r="AU415" i="3"/>
  <c r="AU429" i="3"/>
  <c r="AU436" i="3"/>
  <c r="AU442" i="3"/>
  <c r="AZ445" i="3"/>
  <c r="BF445" i="3"/>
  <c r="AX445" i="3"/>
  <c r="AV445" i="3"/>
  <c r="AV448" i="3"/>
  <c r="AV453" i="3"/>
  <c r="AU456" i="3"/>
  <c r="AX456" i="3"/>
  <c r="AW465" i="3"/>
  <c r="AN482" i="3"/>
  <c r="AL482" i="3"/>
  <c r="AQ482" i="3" s="1"/>
  <c r="BE362" i="3"/>
  <c r="AU368" i="3"/>
  <c r="AW370" i="3"/>
  <c r="BE378" i="3"/>
  <c r="BF379" i="3"/>
  <c r="AU384" i="3"/>
  <c r="AV385" i="3"/>
  <c r="AW386" i="3"/>
  <c r="AQ391" i="3"/>
  <c r="AW394" i="3"/>
  <c r="AZ399" i="3"/>
  <c r="AX399" i="3"/>
  <c r="AW400" i="3"/>
  <c r="BD403" i="3"/>
  <c r="BB403" i="3"/>
  <c r="AW408" i="3"/>
  <c r="AY412" i="3"/>
  <c r="BA412" i="3"/>
  <c r="AX412" i="3"/>
  <c r="AV415" i="3"/>
  <c r="AW426" i="3"/>
  <c r="AZ426" i="3"/>
  <c r="AX426" i="3"/>
  <c r="AV429" i="3"/>
  <c r="AQ431" i="3"/>
  <c r="BC432" i="3"/>
  <c r="AS432" i="3"/>
  <c r="BF432" i="3"/>
  <c r="BD432" i="3"/>
  <c r="AV436" i="3"/>
  <c r="AV442" i="3"/>
  <c r="AU445" i="3"/>
  <c r="AX448" i="3"/>
  <c r="AW453" i="3"/>
  <c r="AV456" i="3"/>
  <c r="AX465" i="3"/>
  <c r="AZ340" i="3"/>
  <c r="BE345" i="3"/>
  <c r="AU351" i="3"/>
  <c r="AZ356" i="3"/>
  <c r="BC359" i="3"/>
  <c r="BE361" i="3"/>
  <c r="BF362" i="3"/>
  <c r="AU367" i="3"/>
  <c r="AV368" i="3"/>
  <c r="AX370" i="3"/>
  <c r="AZ372" i="3"/>
  <c r="BC375" i="3"/>
  <c r="BE377" i="3"/>
  <c r="BF378" i="3"/>
  <c r="BG379" i="3"/>
  <c r="AU383" i="3"/>
  <c r="AV384" i="3"/>
  <c r="AW385" i="3"/>
  <c r="AX386" i="3"/>
  <c r="AZ388" i="3"/>
  <c r="BE391" i="3"/>
  <c r="AX394" i="3"/>
  <c r="AU399" i="3"/>
  <c r="AX400" i="3"/>
  <c r="BE401" i="3"/>
  <c r="AU403" i="3"/>
  <c r="AZ404" i="3"/>
  <c r="BC405" i="3"/>
  <c r="AU407" i="3"/>
  <c r="AX408" i="3"/>
  <c r="AU412" i="3"/>
  <c r="AW415" i="3"/>
  <c r="BE418" i="3"/>
  <c r="AZ418" i="3"/>
  <c r="AX418" i="3"/>
  <c r="BA419" i="3"/>
  <c r="BG421" i="3"/>
  <c r="BE421" i="3"/>
  <c r="BF424" i="3"/>
  <c r="AU426" i="3"/>
  <c r="AW429" i="3"/>
  <c r="AU432" i="3"/>
  <c r="AX436" i="3"/>
  <c r="BC440" i="3"/>
  <c r="AX442" i="3"/>
  <c r="AW445" i="3"/>
  <c r="AY448" i="3"/>
  <c r="BA451" i="3"/>
  <c r="AX453" i="3"/>
  <c r="AW456" i="3"/>
  <c r="AX459" i="3"/>
  <c r="AW459" i="3"/>
  <c r="BD459" i="3"/>
  <c r="BG459" i="3"/>
  <c r="BE459" i="3"/>
  <c r="AY465" i="3"/>
  <c r="AL470" i="3"/>
  <c r="AQ470" i="3" s="1"/>
  <c r="AL476" i="3"/>
  <c r="AN476" i="3"/>
  <c r="BE296" i="3"/>
  <c r="BE312" i="3"/>
  <c r="AU318" i="3"/>
  <c r="BE328" i="3"/>
  <c r="AU334" i="3"/>
  <c r="BA340" i="3"/>
  <c r="BE344" i="3"/>
  <c r="BF345" i="3"/>
  <c r="AS348" i="3"/>
  <c r="AU350" i="3"/>
  <c r="AV351" i="3"/>
  <c r="BA356" i="3"/>
  <c r="BD359" i="3"/>
  <c r="BE360" i="3"/>
  <c r="BF361" i="3"/>
  <c r="BG362" i="3"/>
  <c r="AS364" i="3"/>
  <c r="AU366" i="3"/>
  <c r="AV367" i="3"/>
  <c r="AW368" i="3"/>
  <c r="AY370" i="3"/>
  <c r="BA372" i="3"/>
  <c r="BD375" i="3"/>
  <c r="BE376" i="3"/>
  <c r="BF377" i="3"/>
  <c r="BG378" i="3"/>
  <c r="AS380" i="3"/>
  <c r="AU382" i="3"/>
  <c r="AV383" i="3"/>
  <c r="AW384" i="3"/>
  <c r="AX385" i="3"/>
  <c r="AY386" i="3"/>
  <c r="BA388" i="3"/>
  <c r="BG391" i="3"/>
  <c r="AY394" i="3"/>
  <c r="AV399" i="3"/>
  <c r="AZ400" i="3"/>
  <c r="BF401" i="3"/>
  <c r="AV403" i="3"/>
  <c r="BA404" i="3"/>
  <c r="BE405" i="3"/>
  <c r="AV407" i="3"/>
  <c r="AY408" i="3"/>
  <c r="AV412" i="3"/>
  <c r="AX415" i="3"/>
  <c r="AU418" i="3"/>
  <c r="BC419" i="3"/>
  <c r="AU421" i="3"/>
  <c r="AV426" i="3"/>
  <c r="AX429" i="3"/>
  <c r="AV432" i="3"/>
  <c r="AQ434" i="3"/>
  <c r="AZ436" i="3"/>
  <c r="AS438" i="3"/>
  <c r="AY438" i="3"/>
  <c r="BF438" i="3"/>
  <c r="BD440" i="3"/>
  <c r="AY442" i="3"/>
  <c r="AY445" i="3"/>
  <c r="AZ448" i="3"/>
  <c r="BB451" i="3"/>
  <c r="AZ453" i="3"/>
  <c r="AY456" i="3"/>
  <c r="AU459" i="3"/>
  <c r="AZ461" i="3"/>
  <c r="BC461" i="3"/>
  <c r="BA461" i="3"/>
  <c r="AX461" i="3"/>
  <c r="BA465" i="3"/>
  <c r="AN480" i="3"/>
  <c r="AW351" i="3"/>
  <c r="BE359" i="3"/>
  <c r="BG361" i="3"/>
  <c r="AW367" i="3"/>
  <c r="AX368" i="3"/>
  <c r="AZ370" i="3"/>
  <c r="BE375" i="3"/>
  <c r="BG377" i="3"/>
  <c r="AS379" i="3"/>
  <c r="AW383" i="3"/>
  <c r="AX384" i="3"/>
  <c r="AY385" i="3"/>
  <c r="AZ386" i="3"/>
  <c r="AS392" i="3"/>
  <c r="BG392" i="3"/>
  <c r="AZ394" i="3"/>
  <c r="AW399" i="3"/>
  <c r="BB400" i="3"/>
  <c r="BG401" i="3"/>
  <c r="AW403" i="3"/>
  <c r="BG405" i="3"/>
  <c r="AW407" i="3"/>
  <c r="AZ408" i="3"/>
  <c r="AW412" i="3"/>
  <c r="AY415" i="3"/>
  <c r="BD419" i="3"/>
  <c r="AY426" i="3"/>
  <c r="AY429" i="3"/>
  <c r="AW432" i="3"/>
  <c r="BB436" i="3"/>
  <c r="BE440" i="3"/>
  <c r="AZ442" i="3"/>
  <c r="BA445" i="3"/>
  <c r="BA448" i="3"/>
  <c r="BE450" i="3"/>
  <c r="AV450" i="3"/>
  <c r="BB450" i="3"/>
  <c r="BC450" i="3"/>
  <c r="AZ450" i="3"/>
  <c r="BC451" i="3"/>
  <c r="BB453" i="3"/>
  <c r="AZ456" i="3"/>
  <c r="BE465" i="3"/>
  <c r="BA370" i="3"/>
  <c r="AZ385" i="3"/>
  <c r="BA386" i="3"/>
  <c r="BA394" i="3"/>
  <c r="AY398" i="3"/>
  <c r="AW398" i="3"/>
  <c r="BC400" i="3"/>
  <c r="BC402" i="3"/>
  <c r="BA402" i="3"/>
  <c r="BG406" i="3"/>
  <c r="BE406" i="3"/>
  <c r="BA408" i="3"/>
  <c r="BA414" i="3"/>
  <c r="BF414" i="3"/>
  <c r="BD414" i="3"/>
  <c r="AZ415" i="3"/>
  <c r="AL419" i="3"/>
  <c r="AQ419" i="3" s="1"/>
  <c r="AV425" i="3"/>
  <c r="AX425" i="3"/>
  <c r="AU425" i="3"/>
  <c r="BA429" i="3"/>
  <c r="BF435" i="3"/>
  <c r="AV435" i="3"/>
  <c r="AX435" i="3"/>
  <c r="AU435" i="3"/>
  <c r="BC436" i="3"/>
  <c r="BA442" i="3"/>
  <c r="BB448" i="3"/>
  <c r="BD453" i="3"/>
  <c r="BG465" i="3"/>
  <c r="BB370" i="3"/>
  <c r="AL371" i="3"/>
  <c r="AQ371" i="3" s="1"/>
  <c r="AU379" i="3"/>
  <c r="BA385" i="3"/>
  <c r="BB386" i="3"/>
  <c r="AL387" i="3"/>
  <c r="AQ387" i="3" s="1"/>
  <c r="BB394" i="3"/>
  <c r="AL395" i="3"/>
  <c r="AQ395" i="3" s="1"/>
  <c r="AU398" i="3"/>
  <c r="BD400" i="3"/>
  <c r="AU402" i="3"/>
  <c r="AU406" i="3"/>
  <c r="BB408" i="3"/>
  <c r="AX411" i="3"/>
  <c r="AY411" i="3"/>
  <c r="AV411" i="3"/>
  <c r="AN413" i="3"/>
  <c r="AU414" i="3"/>
  <c r="BA415" i="3"/>
  <c r="AW425" i="3"/>
  <c r="AL427" i="3"/>
  <c r="AQ427" i="3" s="1"/>
  <c r="AY428" i="3"/>
  <c r="BE428" i="3"/>
  <c r="BG428" i="3"/>
  <c r="BD428" i="3"/>
  <c r="BB429" i="3"/>
  <c r="AL433" i="3"/>
  <c r="AQ433" i="3" s="1"/>
  <c r="AW435" i="3"/>
  <c r="BD436" i="3"/>
  <c r="BD442" i="3"/>
  <c r="BC445" i="3"/>
  <c r="BD448" i="3"/>
  <c r="BE453" i="3"/>
  <c r="BB456" i="3"/>
  <c r="AN468" i="3"/>
  <c r="AQ468" i="3" s="1"/>
  <c r="AW348" i="3"/>
  <c r="AZ351" i="3"/>
  <c r="AU362" i="3"/>
  <c r="AZ367" i="3"/>
  <c r="BA368" i="3"/>
  <c r="BC370" i="3"/>
  <c r="AU378" i="3"/>
  <c r="AV379" i="3"/>
  <c r="AZ383" i="3"/>
  <c r="BA384" i="3"/>
  <c r="BB385" i="3"/>
  <c r="AL386" i="3"/>
  <c r="AQ386" i="3" s="1"/>
  <c r="BC386" i="3"/>
  <c r="BC394" i="3"/>
  <c r="AV398" i="3"/>
  <c r="BB399" i="3"/>
  <c r="AL400" i="3"/>
  <c r="AQ400" i="3" s="1"/>
  <c r="BE400" i="3"/>
  <c r="AV402" i="3"/>
  <c r="AZ403" i="3"/>
  <c r="AV406" i="3"/>
  <c r="AZ407" i="3"/>
  <c r="BC408" i="3"/>
  <c r="AU411" i="3"/>
  <c r="BC412" i="3"/>
  <c r="AV414" i="3"/>
  <c r="BC415" i="3"/>
  <c r="BD417" i="3"/>
  <c r="AW417" i="3"/>
  <c r="AU417" i="3"/>
  <c r="BG420" i="3"/>
  <c r="BD420" i="3"/>
  <c r="BB420" i="3"/>
  <c r="AY425" i="3"/>
  <c r="BC426" i="3"/>
  <c r="AU428" i="3"/>
  <c r="BC429" i="3"/>
  <c r="BB431" i="3"/>
  <c r="BA431" i="3"/>
  <c r="AY431" i="3"/>
  <c r="AZ432" i="3"/>
  <c r="AY435" i="3"/>
  <c r="BE436" i="3"/>
  <c r="AV441" i="3"/>
  <c r="BB441" i="3"/>
  <c r="AZ441" i="3"/>
  <c r="AX441" i="3"/>
  <c r="BF442" i="3"/>
  <c r="BD445" i="3"/>
  <c r="AN447" i="3"/>
  <c r="AL447" i="3"/>
  <c r="BE448" i="3"/>
  <c r="BF453" i="3"/>
  <c r="BC456" i="3"/>
  <c r="AL477" i="3"/>
  <c r="AN477" i="3"/>
  <c r="AZ318" i="3"/>
  <c r="AZ334" i="3"/>
  <c r="AU345" i="3"/>
  <c r="AX348" i="3"/>
  <c r="AZ350" i="3"/>
  <c r="BA351" i="3"/>
  <c r="AL353" i="3"/>
  <c r="AQ353" i="3" s="1"/>
  <c r="AS359" i="3"/>
  <c r="AU361" i="3"/>
  <c r="AV362" i="3"/>
  <c r="AX364" i="3"/>
  <c r="AZ366" i="3"/>
  <c r="BA367" i="3"/>
  <c r="BB368" i="3"/>
  <c r="AL369" i="3"/>
  <c r="AQ369" i="3" s="1"/>
  <c r="BD370" i="3"/>
  <c r="AS375" i="3"/>
  <c r="AU377" i="3"/>
  <c r="AV378" i="3"/>
  <c r="AW379" i="3"/>
  <c r="AX380" i="3"/>
  <c r="AZ382" i="3"/>
  <c r="BA383" i="3"/>
  <c r="BB384" i="3"/>
  <c r="AL385" i="3"/>
  <c r="AQ385" i="3" s="1"/>
  <c r="BC385" i="3"/>
  <c r="BD386" i="3"/>
  <c r="AU391" i="3"/>
  <c r="AX392" i="3"/>
  <c r="BD394" i="3"/>
  <c r="AX397" i="3"/>
  <c r="AV397" i="3"/>
  <c r="AX398" i="3"/>
  <c r="BC399" i="3"/>
  <c r="BF400" i="3"/>
  <c r="AW402" i="3"/>
  <c r="BA403" i="3"/>
  <c r="AW406" i="3"/>
  <c r="BA407" i="3"/>
  <c r="AL408" i="3"/>
  <c r="AQ408" i="3" s="1"/>
  <c r="BD408" i="3"/>
  <c r="AW411" i="3"/>
  <c r="BD412" i="3"/>
  <c r="AN414" i="3"/>
  <c r="AL414" i="3"/>
  <c r="AQ414" i="3" s="1"/>
  <c r="AW414" i="3"/>
  <c r="BD415" i="3"/>
  <c r="AV417" i="3"/>
  <c r="BB418" i="3"/>
  <c r="AU420" i="3"/>
  <c r="AZ421" i="3"/>
  <c r="AL422" i="3"/>
  <c r="AQ422" i="3" s="1"/>
  <c r="AU424" i="3"/>
  <c r="AV424" i="3"/>
  <c r="AS424" i="3"/>
  <c r="AZ425" i="3"/>
  <c r="BD426" i="3"/>
  <c r="AV428" i="3"/>
  <c r="BD429" i="3"/>
  <c r="AU431" i="3"/>
  <c r="BA432" i="3"/>
  <c r="AZ435" i="3"/>
  <c r="AL436" i="3"/>
  <c r="AQ436" i="3" s="1"/>
  <c r="BF436" i="3"/>
  <c r="AX437" i="3"/>
  <c r="BE437" i="3"/>
  <c r="BC437" i="3"/>
  <c r="AL439" i="3"/>
  <c r="AQ439" i="3" s="1"/>
  <c r="AU441" i="3"/>
  <c r="BG442" i="3"/>
  <c r="BE445" i="3"/>
  <c r="BF448" i="3"/>
  <c r="AY450" i="3"/>
  <c r="BG453" i="3"/>
  <c r="AS454" i="3"/>
  <c r="BE454" i="3"/>
  <c r="AU454" i="3"/>
  <c r="BF454" i="3"/>
  <c r="BC454" i="3"/>
  <c r="BD456" i="3"/>
  <c r="BB459" i="3"/>
  <c r="AN462" i="3"/>
  <c r="AQ462" i="3" s="1"/>
  <c r="BB463" i="3"/>
  <c r="BC463" i="3"/>
  <c r="AW463" i="3"/>
  <c r="AL465" i="3"/>
  <c r="AQ465" i="3" s="1"/>
  <c r="AS470" i="3"/>
  <c r="BC470" i="3"/>
  <c r="BA470" i="3"/>
  <c r="AX470" i="3"/>
  <c r="BE470" i="3"/>
  <c r="BB470" i="3"/>
  <c r="BF479" i="3"/>
  <c r="BE479" i="3"/>
  <c r="BC479" i="3"/>
  <c r="BB479" i="3"/>
  <c r="BD479" i="3"/>
  <c r="AZ479" i="3"/>
  <c r="AX479" i="3"/>
  <c r="AU479" i="3"/>
  <c r="BG479" i="3"/>
  <c r="AY479" i="3"/>
  <c r="AW479" i="3"/>
  <c r="AV479" i="3"/>
  <c r="AS479" i="3"/>
  <c r="BB351" i="3"/>
  <c r="AW362" i="3"/>
  <c r="BB367" i="3"/>
  <c r="BC368" i="3"/>
  <c r="BE370" i="3"/>
  <c r="AW378" i="3"/>
  <c r="AX379" i="3"/>
  <c r="BB383" i="3"/>
  <c r="BC384" i="3"/>
  <c r="BD385" i="3"/>
  <c r="BE386" i="3"/>
  <c r="BE394" i="3"/>
  <c r="AZ398" i="3"/>
  <c r="BD399" i="3"/>
  <c r="BG400" i="3"/>
  <c r="BB401" i="3"/>
  <c r="AZ401" i="3"/>
  <c r="AX402" i="3"/>
  <c r="BC403" i="3"/>
  <c r="BF405" i="3"/>
  <c r="BD405" i="3"/>
  <c r="AX406" i="3"/>
  <c r="BB407" i="3"/>
  <c r="BE408" i="3"/>
  <c r="AZ411" i="3"/>
  <c r="BE412" i="3"/>
  <c r="AX414" i="3"/>
  <c r="AQ415" i="3"/>
  <c r="BE415" i="3"/>
  <c r="BA425" i="3"/>
  <c r="BE426" i="3"/>
  <c r="AW428" i="3"/>
  <c r="BE429" i="3"/>
  <c r="BB432" i="3"/>
  <c r="BA435" i="3"/>
  <c r="AW441" i="3"/>
  <c r="BG445" i="3"/>
  <c r="BG448" i="3"/>
  <c r="AQ453" i="3"/>
  <c r="BE456" i="3"/>
  <c r="AW458" i="3"/>
  <c r="AU458" i="3"/>
  <c r="BB458" i="3"/>
  <c r="BA458" i="3"/>
  <c r="AY458" i="3"/>
  <c r="AW391" i="3"/>
  <c r="AZ392" i="3"/>
  <c r="BF394" i="3"/>
  <c r="AW397" i="3"/>
  <c r="BA398" i="3"/>
  <c r="BE399" i="3"/>
  <c r="AU401" i="3"/>
  <c r="AY402" i="3"/>
  <c r="BE403" i="3"/>
  <c r="AU405" i="3"/>
  <c r="AY406" i="3"/>
  <c r="BC407" i="3"/>
  <c r="BF408" i="3"/>
  <c r="BA411" i="3"/>
  <c r="BF412" i="3"/>
  <c r="AY414" i="3"/>
  <c r="BF415" i="3"/>
  <c r="BC416" i="3"/>
  <c r="AU416" i="3"/>
  <c r="AS416" i="3"/>
  <c r="AY417" i="3"/>
  <c r="BD418" i="3"/>
  <c r="AW420" i="3"/>
  <c r="BB421" i="3"/>
  <c r="AX424" i="3"/>
  <c r="BB425" i="3"/>
  <c r="BF426" i="3"/>
  <c r="AX428" i="3"/>
  <c r="BG429" i="3"/>
  <c r="AW431" i="3"/>
  <c r="BE432" i="3"/>
  <c r="BB435" i="3"/>
  <c r="AV437" i="3"/>
  <c r="AY441" i="3"/>
  <c r="AX443" i="3"/>
  <c r="BD443" i="3"/>
  <c r="BF443" i="3"/>
  <c r="AN448" i="3"/>
  <c r="AQ448" i="3" s="1"/>
  <c r="BD449" i="3"/>
  <c r="AS449" i="3"/>
  <c r="AY449" i="3"/>
  <c r="AW449" i="3"/>
  <c r="AU449" i="3"/>
  <c r="BD450" i="3"/>
  <c r="AW454" i="3"/>
  <c r="AQ456" i="3"/>
  <c r="BF456" i="3"/>
  <c r="AV458" i="3"/>
  <c r="BF459" i="3"/>
  <c r="AY460" i="3"/>
  <c r="AZ460" i="3"/>
  <c r="BF460" i="3"/>
  <c r="AS460" i="3"/>
  <c r="BE461" i="3"/>
  <c r="AV463" i="3"/>
  <c r="BG468" i="3"/>
  <c r="BC468" i="3"/>
  <c r="AX468" i="3"/>
  <c r="AV468" i="3"/>
  <c r="AS468" i="3"/>
  <c r="BE468" i="3"/>
  <c r="BB468" i="3"/>
  <c r="AV470" i="3"/>
  <c r="AL471" i="3"/>
  <c r="AQ471" i="3" s="1"/>
  <c r="AS482" i="3"/>
  <c r="BF482" i="3"/>
  <c r="BE482" i="3"/>
  <c r="AV482" i="3"/>
  <c r="BD482" i="3"/>
  <c r="BB482" i="3"/>
  <c r="AY482" i="3"/>
  <c r="BG482" i="3"/>
  <c r="BC482" i="3"/>
  <c r="AZ482" i="3"/>
  <c r="AX482" i="3"/>
  <c r="AQ53" i="4"/>
  <c r="AQ488" i="3"/>
  <c r="AN494" i="3"/>
  <c r="AL494" i="3"/>
  <c r="AQ494" i="3" s="1"/>
  <c r="BA430" i="3"/>
  <c r="BG430" i="3"/>
  <c r="AV457" i="3"/>
  <c r="AS457" i="3"/>
  <c r="AZ457" i="3"/>
  <c r="AQ473" i="3"/>
  <c r="AQ489" i="3"/>
  <c r="AQ81" i="4"/>
  <c r="AX304" i="4"/>
  <c r="AW304" i="4"/>
  <c r="AU304" i="4"/>
  <c r="AV304" i="4"/>
  <c r="BG304" i="4"/>
  <c r="BF304" i="4"/>
  <c r="AS304" i="4"/>
  <c r="BE304" i="4"/>
  <c r="BD304" i="4"/>
  <c r="BC304" i="4"/>
  <c r="BB304" i="4"/>
  <c r="BA304" i="4"/>
  <c r="AY304" i="4"/>
  <c r="AV410" i="3"/>
  <c r="BE434" i="3"/>
  <c r="AU434" i="3"/>
  <c r="AY444" i="3"/>
  <c r="BE444" i="3"/>
  <c r="BG452" i="3"/>
  <c r="AZ452" i="3"/>
  <c r="BF452" i="3"/>
  <c r="AL464" i="3"/>
  <c r="AQ464" i="3" s="1"/>
  <c r="AN464" i="3"/>
  <c r="BF469" i="3"/>
  <c r="BA469" i="3"/>
  <c r="AY469" i="3"/>
  <c r="AV469" i="3"/>
  <c r="AQ487" i="3"/>
  <c r="AQ507" i="3"/>
  <c r="AZ304" i="4"/>
  <c r="BG480" i="3"/>
  <c r="BF480" i="3"/>
  <c r="BD480" i="3"/>
  <c r="BC480" i="3"/>
  <c r="AX480" i="3"/>
  <c r="AU480" i="3"/>
  <c r="AS480" i="3"/>
  <c r="BA480" i="3"/>
  <c r="AY488" i="3"/>
  <c r="AX488" i="3"/>
  <c r="AV488" i="3"/>
  <c r="AU488" i="3"/>
  <c r="BF488" i="3"/>
  <c r="BE488" i="3"/>
  <c r="BD488" i="3"/>
  <c r="BC488" i="3"/>
  <c r="BB488" i="3"/>
  <c r="AZ488" i="3"/>
  <c r="AW488" i="3"/>
  <c r="AS488" i="3"/>
  <c r="AQ45" i="4"/>
  <c r="AQ46" i="4"/>
  <c r="AV485" i="3"/>
  <c r="AU485" i="3"/>
  <c r="AS485" i="3"/>
  <c r="BF485" i="3"/>
  <c r="BE485" i="3"/>
  <c r="BC485" i="3"/>
  <c r="BA485" i="3"/>
  <c r="AX485" i="3"/>
  <c r="AQ491" i="3"/>
  <c r="AQ478" i="3"/>
  <c r="AY480" i="3"/>
  <c r="AW485" i="3"/>
  <c r="BD477" i="3"/>
  <c r="BC477" i="3"/>
  <c r="BA477" i="3"/>
  <c r="AZ477" i="3"/>
  <c r="AS477" i="3"/>
  <c r="BG477" i="3"/>
  <c r="BE477" i="3"/>
  <c r="AY477" i="3"/>
  <c r="AV477" i="3"/>
  <c r="AZ480" i="3"/>
  <c r="AY485" i="3"/>
  <c r="BG481" i="3"/>
  <c r="BE481" i="3"/>
  <c r="BD481" i="3"/>
  <c r="BB481" i="3"/>
  <c r="AZ481" i="3"/>
  <c r="AY481" i="3"/>
  <c r="AW481" i="3"/>
  <c r="AU481" i="3"/>
  <c r="AZ485" i="3"/>
  <c r="BB485" i="3"/>
  <c r="BG510" i="3"/>
  <c r="BE510" i="3"/>
  <c r="BD510" i="3"/>
  <c r="BC510" i="3"/>
  <c r="BB510" i="3"/>
  <c r="BA510" i="3"/>
  <c r="AY510" i="3"/>
  <c r="AX510" i="3"/>
  <c r="AV510" i="3"/>
  <c r="BF510" i="3"/>
  <c r="AZ510" i="3"/>
  <c r="AW510" i="3"/>
  <c r="AU510" i="3"/>
  <c r="AS510" i="3"/>
  <c r="BF495" i="3"/>
  <c r="BE495" i="3"/>
  <c r="BC495" i="3"/>
  <c r="BB495" i="3"/>
  <c r="BD495" i="3"/>
  <c r="BA495" i="3"/>
  <c r="AZ495" i="3"/>
  <c r="AY495" i="3"/>
  <c r="AX495" i="3"/>
  <c r="AW495" i="3"/>
  <c r="AV495" i="3"/>
  <c r="AU495" i="3"/>
  <c r="AS495" i="3"/>
  <c r="BF466" i="3"/>
  <c r="AW475" i="3"/>
  <c r="AZ489" i="3"/>
  <c r="AY489" i="3"/>
  <c r="AW489" i="3"/>
  <c r="AV489" i="3"/>
  <c r="AX492" i="3"/>
  <c r="AN493" i="3"/>
  <c r="AQ493" i="3" s="1"/>
  <c r="AV494" i="3"/>
  <c r="BG496" i="3"/>
  <c r="BF496" i="3"/>
  <c r="BD496" i="3"/>
  <c r="BC496" i="3"/>
  <c r="BA497" i="3"/>
  <c r="AY509" i="3"/>
  <c r="AQ19" i="4"/>
  <c r="AQ40" i="4"/>
  <c r="AQ68" i="4"/>
  <c r="AQ97" i="4"/>
  <c r="AQ156" i="4"/>
  <c r="AQ193" i="4"/>
  <c r="AX272" i="4"/>
  <c r="AW272" i="4"/>
  <c r="BG272" i="4"/>
  <c r="BF272" i="4"/>
  <c r="BE272" i="4"/>
  <c r="BD272" i="4"/>
  <c r="BC272" i="4"/>
  <c r="BB272" i="4"/>
  <c r="BA272" i="4"/>
  <c r="AZ272" i="4"/>
  <c r="AY272" i="4"/>
  <c r="AV272" i="4"/>
  <c r="AN275" i="4"/>
  <c r="AL275" i="4"/>
  <c r="AQ275" i="4" s="1"/>
  <c r="BC497" i="3"/>
  <c r="AS498" i="3"/>
  <c r="BF498" i="3"/>
  <c r="BE498" i="3"/>
  <c r="BG509" i="3"/>
  <c r="BF511" i="3"/>
  <c r="BE511" i="3"/>
  <c r="BD511" i="3"/>
  <c r="BC511" i="3"/>
  <c r="BB511" i="3"/>
  <c r="AZ511" i="3"/>
  <c r="AY511" i="3"/>
  <c r="AW511" i="3"/>
  <c r="AQ11" i="4"/>
  <c r="AQ32" i="4"/>
  <c r="AN131" i="4"/>
  <c r="AL131" i="4"/>
  <c r="AL189" i="4"/>
  <c r="AN189" i="4"/>
  <c r="BA474" i="3"/>
  <c r="AZ474" i="3"/>
  <c r="AX474" i="3"/>
  <c r="AW474" i="3"/>
  <c r="BD475" i="3"/>
  <c r="AN479" i="3"/>
  <c r="AL479" i="3"/>
  <c r="AQ479" i="3" s="1"/>
  <c r="AL490" i="3"/>
  <c r="AQ490" i="3" s="1"/>
  <c r="BE492" i="3"/>
  <c r="AY494" i="3"/>
  <c r="BF497" i="3"/>
  <c r="AU498" i="3"/>
  <c r="AU511" i="3"/>
  <c r="AQ5" i="4"/>
  <c r="BE80" i="4"/>
  <c r="BD80" i="4"/>
  <c r="BC80" i="4"/>
  <c r="BB80" i="4"/>
  <c r="BA80" i="4"/>
  <c r="AZ80" i="4"/>
  <c r="AY80" i="4"/>
  <c r="AX80" i="4"/>
  <c r="AW80" i="4"/>
  <c r="AV80" i="4"/>
  <c r="AU80" i="4"/>
  <c r="AS80" i="4"/>
  <c r="AQ106" i="4"/>
  <c r="BC136" i="4"/>
  <c r="AV136" i="4"/>
  <c r="AS136" i="4"/>
  <c r="BG136" i="4"/>
  <c r="BF136" i="4"/>
  <c r="BE136" i="4"/>
  <c r="BD136" i="4"/>
  <c r="BB136" i="4"/>
  <c r="BA136" i="4"/>
  <c r="AZ136" i="4"/>
  <c r="AX136" i="4"/>
  <c r="BF171" i="4"/>
  <c r="BE171" i="4"/>
  <c r="BB171" i="4"/>
  <c r="BA171" i="4"/>
  <c r="AY171" i="4"/>
  <c r="BG171" i="4"/>
  <c r="BD171" i="4"/>
  <c r="BC171" i="4"/>
  <c r="AZ171" i="4"/>
  <c r="AX171" i="4"/>
  <c r="AW171" i="4"/>
  <c r="AV171" i="4"/>
  <c r="AU171" i="4"/>
  <c r="AS171" i="4"/>
  <c r="AQ201" i="4"/>
  <c r="AN216" i="4"/>
  <c r="AL216" i="4"/>
  <c r="AQ216" i="4" s="1"/>
  <c r="BB491" i="3"/>
  <c r="BA491" i="3"/>
  <c r="AY491" i="3"/>
  <c r="AX491" i="3"/>
  <c r="AQ497" i="3"/>
  <c r="BB507" i="3"/>
  <c r="BA507" i="3"/>
  <c r="AZ507" i="3"/>
  <c r="AY507" i="3"/>
  <c r="AX507" i="3"/>
  <c r="AV507" i="3"/>
  <c r="AU507" i="3"/>
  <c r="AS507" i="3"/>
  <c r="AQ79" i="4"/>
  <c r="BG108" i="4"/>
  <c r="BF108" i="4"/>
  <c r="BE108" i="4"/>
  <c r="BD108" i="4"/>
  <c r="BC108" i="4"/>
  <c r="BB108" i="4"/>
  <c r="BA108" i="4"/>
  <c r="AZ108" i="4"/>
  <c r="AY108" i="4"/>
  <c r="AX108" i="4"/>
  <c r="AV108" i="4"/>
  <c r="BF123" i="4"/>
  <c r="AS123" i="4"/>
  <c r="BG123" i="4"/>
  <c r="BE123" i="4"/>
  <c r="BD123" i="4"/>
  <c r="BC123" i="4"/>
  <c r="BB123" i="4"/>
  <c r="BA123" i="4"/>
  <c r="AZ123" i="4"/>
  <c r="AY123" i="4"/>
  <c r="AW123" i="4"/>
  <c r="BG140" i="4"/>
  <c r="AZ140" i="4"/>
  <c r="BF140" i="4"/>
  <c r="BE140" i="4"/>
  <c r="BD140" i="4"/>
  <c r="BC140" i="4"/>
  <c r="BB140" i="4"/>
  <c r="BA140" i="4"/>
  <c r="AY140" i="4"/>
  <c r="AX140" i="4"/>
  <c r="AW140" i="4"/>
  <c r="AU140" i="4"/>
  <c r="AQ142" i="4"/>
  <c r="AN191" i="4"/>
  <c r="AL191" i="4"/>
  <c r="AQ191" i="4" s="1"/>
  <c r="AL238" i="4"/>
  <c r="AQ238" i="4" s="1"/>
  <c r="AN238" i="4"/>
  <c r="BG241" i="4"/>
  <c r="BF241" i="4"/>
  <c r="BE241" i="4"/>
  <c r="AS241" i="4"/>
  <c r="BD241" i="4"/>
  <c r="BC241" i="4"/>
  <c r="BB241" i="4"/>
  <c r="BA241" i="4"/>
  <c r="AZ241" i="4"/>
  <c r="AY241" i="4"/>
  <c r="AX241" i="4"/>
  <c r="AW241" i="4"/>
  <c r="AV241" i="4"/>
  <c r="AU241" i="4"/>
  <c r="AV467" i="3"/>
  <c r="AV474" i="3"/>
  <c r="BC476" i="3"/>
  <c r="BB476" i="3"/>
  <c r="AZ476" i="3"/>
  <c r="AY476" i="3"/>
  <c r="AU491" i="3"/>
  <c r="BD493" i="3"/>
  <c r="BC493" i="3"/>
  <c r="BA493" i="3"/>
  <c r="AZ493" i="3"/>
  <c r="BC494" i="3"/>
  <c r="AW498" i="3"/>
  <c r="AQ500" i="3"/>
  <c r="AQ504" i="3"/>
  <c r="AW507" i="3"/>
  <c r="AN510" i="3"/>
  <c r="AL510" i="3"/>
  <c r="AX511" i="3"/>
  <c r="AL513" i="3"/>
  <c r="AQ513" i="3" s="1"/>
  <c r="AU108" i="4"/>
  <c r="AQ119" i="4"/>
  <c r="AU123" i="4"/>
  <c r="AQ134" i="4"/>
  <c r="AV140" i="4"/>
  <c r="AZ149" i="4"/>
  <c r="AY149" i="4"/>
  <c r="AV149" i="4"/>
  <c r="AS149" i="4"/>
  <c r="BG149" i="4"/>
  <c r="BF149" i="4"/>
  <c r="BE149" i="4"/>
  <c r="BD149" i="4"/>
  <c r="BC149" i="4"/>
  <c r="BB149" i="4"/>
  <c r="AX149" i="4"/>
  <c r="AW178" i="4"/>
  <c r="AV178" i="4"/>
  <c r="AS178" i="4"/>
  <c r="BF178" i="4"/>
  <c r="BE178" i="4"/>
  <c r="BG178" i="4"/>
  <c r="BD178" i="4"/>
  <c r="BC178" i="4"/>
  <c r="BB178" i="4"/>
  <c r="BA178" i="4"/>
  <c r="AZ178" i="4"/>
  <c r="AY178" i="4"/>
  <c r="AX178" i="4"/>
  <c r="AU178" i="4"/>
  <c r="BF203" i="4"/>
  <c r="BE203" i="4"/>
  <c r="BD203" i="4"/>
  <c r="BB203" i="4"/>
  <c r="BA203" i="4"/>
  <c r="AY203" i="4"/>
  <c r="AX203" i="4"/>
  <c r="AW203" i="4"/>
  <c r="AV203" i="4"/>
  <c r="BG203" i="4"/>
  <c r="BC203" i="4"/>
  <c r="AU203" i="4"/>
  <c r="AN211" i="4"/>
  <c r="AL211" i="4"/>
  <c r="AQ211" i="4" s="1"/>
  <c r="AN266" i="4"/>
  <c r="AL266" i="4"/>
  <c r="BA323" i="4"/>
  <c r="AZ323" i="4"/>
  <c r="AX323" i="4"/>
  <c r="AV323" i="4"/>
  <c r="AU323" i="4"/>
  <c r="BG323" i="4"/>
  <c r="BF323" i="4"/>
  <c r="BE323" i="4"/>
  <c r="BD323" i="4"/>
  <c r="BC323" i="4"/>
  <c r="BB323" i="4"/>
  <c r="AY323" i="4"/>
  <c r="AS323" i="4"/>
  <c r="AS331" i="4"/>
  <c r="AX331" i="4"/>
  <c r="AV331" i="4"/>
  <c r="AU331" i="4"/>
  <c r="BF331" i="4"/>
  <c r="BE331" i="4"/>
  <c r="BD331" i="4"/>
  <c r="BC331" i="4"/>
  <c r="BB331" i="4"/>
  <c r="BA331" i="4"/>
  <c r="AZ331" i="4"/>
  <c r="BG331" i="4"/>
  <c r="AY331" i="4"/>
  <c r="AW331" i="4"/>
  <c r="AV501" i="3"/>
  <c r="AU501" i="3"/>
  <c r="AS501" i="3"/>
  <c r="BF501" i="3"/>
  <c r="AS512" i="3"/>
  <c r="BG512" i="3"/>
  <c r="BF512" i="3"/>
  <c r="BE512" i="3"/>
  <c r="BD512" i="3"/>
  <c r="BC512" i="3"/>
  <c r="BA512" i="3"/>
  <c r="AZ512" i="3"/>
  <c r="AX512" i="3"/>
  <c r="AQ16" i="4"/>
  <c r="AQ42" i="4"/>
  <c r="BB135" i="4"/>
  <c r="AU135" i="4"/>
  <c r="BG135" i="4"/>
  <c r="BF135" i="4"/>
  <c r="BE135" i="4"/>
  <c r="BD135" i="4"/>
  <c r="BC135" i="4"/>
  <c r="BA135" i="4"/>
  <c r="AZ135" i="4"/>
  <c r="AY135" i="4"/>
  <c r="AX135" i="4"/>
  <c r="AW135" i="4"/>
  <c r="AV135" i="4"/>
  <c r="AS135" i="4"/>
  <c r="AY164" i="4"/>
  <c r="AX164" i="4"/>
  <c r="AU164" i="4"/>
  <c r="BG164" i="4"/>
  <c r="BF164" i="4"/>
  <c r="BE164" i="4"/>
  <c r="BD164" i="4"/>
  <c r="BC164" i="4"/>
  <c r="BB164" i="4"/>
  <c r="BA164" i="4"/>
  <c r="AW164" i="4"/>
  <c r="AQ172" i="4"/>
  <c r="BE186" i="4"/>
  <c r="BD186" i="4"/>
  <c r="BA186" i="4"/>
  <c r="AZ186" i="4"/>
  <c r="AX186" i="4"/>
  <c r="AW186" i="4"/>
  <c r="AV186" i="4"/>
  <c r="AS186" i="4"/>
  <c r="BG186" i="4"/>
  <c r="BF186" i="4"/>
  <c r="BB186" i="4"/>
  <c r="BB324" i="4"/>
  <c r="BA324" i="4"/>
  <c r="BD324" i="4"/>
  <c r="AZ324" i="4"/>
  <c r="AY324" i="4"/>
  <c r="AV324" i="4"/>
  <c r="AU324" i="4"/>
  <c r="AS324" i="4"/>
  <c r="BG324" i="4"/>
  <c r="BF324" i="4"/>
  <c r="BE324" i="4"/>
  <c r="BC324" i="4"/>
  <c r="AX324" i="4"/>
  <c r="AW473" i="3"/>
  <c r="AV473" i="3"/>
  <c r="BE478" i="3"/>
  <c r="BD478" i="3"/>
  <c r="BB478" i="3"/>
  <c r="BA478" i="3"/>
  <c r="AW491" i="3"/>
  <c r="BG494" i="3"/>
  <c r="AY498" i="3"/>
  <c r="AW501" i="3"/>
  <c r="AQ503" i="3"/>
  <c r="BD507" i="3"/>
  <c r="AU512" i="3"/>
  <c r="AX115" i="4"/>
  <c r="BF115" i="4"/>
  <c r="BE115" i="4"/>
  <c r="BD115" i="4"/>
  <c r="BC115" i="4"/>
  <c r="BB115" i="4"/>
  <c r="BA115" i="4"/>
  <c r="AZ115" i="4"/>
  <c r="AY115" i="4"/>
  <c r="AW115" i="4"/>
  <c r="AV115" i="4"/>
  <c r="AU115" i="4"/>
  <c r="AS115" i="4"/>
  <c r="AY116" i="4"/>
  <c r="BG116" i="4"/>
  <c r="BF116" i="4"/>
  <c r="BE116" i="4"/>
  <c r="BD116" i="4"/>
  <c r="BC116" i="4"/>
  <c r="BB116" i="4"/>
  <c r="BA116" i="4"/>
  <c r="AZ116" i="4"/>
  <c r="AX116" i="4"/>
  <c r="AW116" i="4"/>
  <c r="AU116" i="4"/>
  <c r="BE122" i="4"/>
  <c r="BG122" i="4"/>
  <c r="BF122" i="4"/>
  <c r="BD122" i="4"/>
  <c r="BC122" i="4"/>
  <c r="BB122" i="4"/>
  <c r="BA122" i="4"/>
  <c r="AZ122" i="4"/>
  <c r="AY122" i="4"/>
  <c r="AX122" i="4"/>
  <c r="AW122" i="4"/>
  <c r="AU122" i="4"/>
  <c r="AX123" i="4"/>
  <c r="AV164" i="4"/>
  <c r="AU186" i="4"/>
  <c r="AW324" i="4"/>
  <c r="AZ491" i="3"/>
  <c r="AZ498" i="3"/>
  <c r="AX501" i="3"/>
  <c r="BE507" i="3"/>
  <c r="AN511" i="3"/>
  <c r="AL511" i="3"/>
  <c r="AQ511" i="3" s="1"/>
  <c r="AV512" i="3"/>
  <c r="AQ8" i="4"/>
  <c r="AQ34" i="4"/>
  <c r="AQ36" i="4"/>
  <c r="AQ51" i="4"/>
  <c r="AQ112" i="4"/>
  <c r="AV122" i="4"/>
  <c r="AN140" i="4"/>
  <c r="AL140" i="4"/>
  <c r="AQ140" i="4" s="1"/>
  <c r="AN141" i="4"/>
  <c r="AL141" i="4"/>
  <c r="AQ141" i="4" s="1"/>
  <c r="AQ143" i="4"/>
  <c r="AQ159" i="4"/>
  <c r="AZ164" i="4"/>
  <c r="AN179" i="4"/>
  <c r="AL179" i="4"/>
  <c r="AQ179" i="4" s="1"/>
  <c r="AZ181" i="4"/>
  <c r="AY181" i="4"/>
  <c r="AV181" i="4"/>
  <c r="AU181" i="4"/>
  <c r="AS181" i="4"/>
  <c r="BG181" i="4"/>
  <c r="BF181" i="4"/>
  <c r="BE181" i="4"/>
  <c r="BD181" i="4"/>
  <c r="BC181" i="4"/>
  <c r="BB181" i="4"/>
  <c r="BA181" i="4"/>
  <c r="AX181" i="4"/>
  <c r="AW181" i="4"/>
  <c r="AY186" i="4"/>
  <c r="AQ210" i="4"/>
  <c r="AQ229" i="4"/>
  <c r="BF312" i="4"/>
  <c r="BE312" i="4"/>
  <c r="AX312" i="4"/>
  <c r="AV312" i="4"/>
  <c r="AU312" i="4"/>
  <c r="BC312" i="4"/>
  <c r="BB312" i="4"/>
  <c r="BA312" i="4"/>
  <c r="AZ312" i="4"/>
  <c r="AY312" i="4"/>
  <c r="AW312" i="4"/>
  <c r="AS312" i="4"/>
  <c r="BG497" i="3"/>
  <c r="BE497" i="3"/>
  <c r="BD497" i="3"/>
  <c r="AY501" i="3"/>
  <c r="AW512" i="3"/>
  <c r="AS84" i="4"/>
  <c r="BG84" i="4"/>
  <c r="BF84" i="4"/>
  <c r="BE84" i="4"/>
  <c r="BD84" i="4"/>
  <c r="BC84" i="4"/>
  <c r="BB84" i="4"/>
  <c r="BA84" i="4"/>
  <c r="AZ84" i="4"/>
  <c r="AY84" i="4"/>
  <c r="AW84" i="4"/>
  <c r="AS93" i="4"/>
  <c r="BG93" i="4"/>
  <c r="BF93" i="4"/>
  <c r="BE93" i="4"/>
  <c r="BD93" i="4"/>
  <c r="BC93" i="4"/>
  <c r="BB93" i="4"/>
  <c r="BA93" i="4"/>
  <c r="AZ93" i="4"/>
  <c r="AY93" i="4"/>
  <c r="AW93" i="4"/>
  <c r="AN108" i="4"/>
  <c r="AL108" i="4"/>
  <c r="AQ108" i="4" s="1"/>
  <c r="AN109" i="4"/>
  <c r="AL109" i="4"/>
  <c r="AQ109" i="4" s="1"/>
  <c r="AL136" i="4"/>
  <c r="AQ136" i="4" s="1"/>
  <c r="AN136" i="4"/>
  <c r="BC186" i="4"/>
  <c r="AN198" i="4"/>
  <c r="AL198" i="4"/>
  <c r="AN225" i="4"/>
  <c r="AL225" i="4"/>
  <c r="AQ225" i="4" s="1"/>
  <c r="BE447" i="3"/>
  <c r="BE462" i="3"/>
  <c r="AY466" i="3"/>
  <c r="BA467" i="3"/>
  <c r="AV472" i="3"/>
  <c r="AU472" i="3"/>
  <c r="AY473" i="3"/>
  <c r="BE474" i="3"/>
  <c r="BA476" i="3"/>
  <c r="AW478" i="3"/>
  <c r="BA490" i="3"/>
  <c r="AZ490" i="3"/>
  <c r="AX490" i="3"/>
  <c r="AW490" i="3"/>
  <c r="BD491" i="3"/>
  <c r="AY493" i="3"/>
  <c r="AN495" i="3"/>
  <c r="AL495" i="3"/>
  <c r="AQ495" i="3" s="1"/>
  <c r="AU497" i="3"/>
  <c r="BB498" i="3"/>
  <c r="AZ501" i="3"/>
  <c r="AY504" i="3"/>
  <c r="AX504" i="3"/>
  <c r="AV504" i="3"/>
  <c r="AU504" i="3"/>
  <c r="AS504" i="3"/>
  <c r="BF504" i="3"/>
  <c r="BG507" i="3"/>
  <c r="AN512" i="3"/>
  <c r="AL512" i="3"/>
  <c r="AY512" i="3"/>
  <c r="AQ26" i="4"/>
  <c r="AQ28" i="4"/>
  <c r="AQ43" i="4"/>
  <c r="AQ77" i="4"/>
  <c r="BG82" i="4"/>
  <c r="BF82" i="4"/>
  <c r="BE82" i="4"/>
  <c r="BD82" i="4"/>
  <c r="BC82" i="4"/>
  <c r="BB82" i="4"/>
  <c r="BA82" i="4"/>
  <c r="AZ82" i="4"/>
  <c r="AY82" i="4"/>
  <c r="AX82" i="4"/>
  <c r="AW82" i="4"/>
  <c r="AU82" i="4"/>
  <c r="BG83" i="4"/>
  <c r="BF83" i="4"/>
  <c r="BE83" i="4"/>
  <c r="BD83" i="4"/>
  <c r="BC83" i="4"/>
  <c r="BB83" i="4"/>
  <c r="BA83" i="4"/>
  <c r="AZ83" i="4"/>
  <c r="AY83" i="4"/>
  <c r="AX83" i="4"/>
  <c r="AV83" i="4"/>
  <c r="AU84" i="4"/>
  <c r="AU93" i="4"/>
  <c r="AQ190" i="4"/>
  <c r="AL222" i="4"/>
  <c r="AN222" i="4"/>
  <c r="BG313" i="4"/>
  <c r="BF313" i="4"/>
  <c r="BA313" i="4"/>
  <c r="AY313" i="4"/>
  <c r="AX313" i="4"/>
  <c r="AU313" i="4"/>
  <c r="AS313" i="4"/>
  <c r="BE313" i="4"/>
  <c r="BD313" i="4"/>
  <c r="BC313" i="4"/>
  <c r="BB313" i="4"/>
  <c r="AZ313" i="4"/>
  <c r="AW313" i="4"/>
  <c r="AV313" i="4"/>
  <c r="BE491" i="3"/>
  <c r="AV497" i="3"/>
  <c r="BA501" i="3"/>
  <c r="AN117" i="4"/>
  <c r="AL117" i="4"/>
  <c r="AQ117" i="4" s="1"/>
  <c r="AN123" i="4"/>
  <c r="AL123" i="4"/>
  <c r="AQ128" i="4"/>
  <c r="AN186" i="4"/>
  <c r="AL186" i="4"/>
  <c r="AQ186" i="4" s="1"/>
  <c r="AQ249" i="4"/>
  <c r="BF491" i="3"/>
  <c r="BC492" i="3"/>
  <c r="BB492" i="3"/>
  <c r="AZ492" i="3"/>
  <c r="AY492" i="3"/>
  <c r="AW497" i="3"/>
  <c r="BD498" i="3"/>
  <c r="BB501" i="3"/>
  <c r="AV514" i="3"/>
  <c r="AU514" i="3"/>
  <c r="AS514" i="3"/>
  <c r="BG514" i="3"/>
  <c r="BF514" i="3"/>
  <c r="BE514" i="3"/>
  <c r="BC514" i="3"/>
  <c r="BB514" i="3"/>
  <c r="AZ514" i="3"/>
  <c r="AQ20" i="4"/>
  <c r="AQ35" i="4"/>
  <c r="AX84" i="4"/>
  <c r="AX93" i="4"/>
  <c r="AQ121" i="4"/>
  <c r="AN122" i="4"/>
  <c r="AL122" i="4"/>
  <c r="AQ122" i="4" s="1"/>
  <c r="AN155" i="4"/>
  <c r="AL155" i="4"/>
  <c r="AQ155" i="4" s="1"/>
  <c r="BG157" i="4"/>
  <c r="BD157" i="4"/>
  <c r="BA157" i="4"/>
  <c r="BF157" i="4"/>
  <c r="BE157" i="4"/>
  <c r="BC157" i="4"/>
  <c r="BB157" i="4"/>
  <c r="AZ157" i="4"/>
  <c r="AY157" i="4"/>
  <c r="AX157" i="4"/>
  <c r="AV157" i="4"/>
  <c r="BB475" i="3"/>
  <c r="BA475" i="3"/>
  <c r="AY475" i="3"/>
  <c r="AX475" i="3"/>
  <c r="AQ481" i="3"/>
  <c r="AQ484" i="3"/>
  <c r="BG491" i="3"/>
  <c r="AU492" i="3"/>
  <c r="AX497" i="3"/>
  <c r="BG498" i="3"/>
  <c r="BC501" i="3"/>
  <c r="AW514" i="3"/>
  <c r="AQ129" i="4"/>
  <c r="AX131" i="4"/>
  <c r="BG131" i="4"/>
  <c r="BF131" i="4"/>
  <c r="BE131" i="4"/>
  <c r="BD131" i="4"/>
  <c r="BC131" i="4"/>
  <c r="BB131" i="4"/>
  <c r="BA131" i="4"/>
  <c r="AZ131" i="4"/>
  <c r="AY131" i="4"/>
  <c r="AV131" i="4"/>
  <c r="AV145" i="4"/>
  <c r="BE145" i="4"/>
  <c r="AS145" i="4"/>
  <c r="BG145" i="4"/>
  <c r="BF145" i="4"/>
  <c r="BD145" i="4"/>
  <c r="BC145" i="4"/>
  <c r="BB145" i="4"/>
  <c r="BA145" i="4"/>
  <c r="AZ145" i="4"/>
  <c r="AX145" i="4"/>
  <c r="BC152" i="4"/>
  <c r="BB152" i="4"/>
  <c r="AY152" i="4"/>
  <c r="AV152" i="4"/>
  <c r="BG152" i="4"/>
  <c r="BF152" i="4"/>
  <c r="BE152" i="4"/>
  <c r="BD152" i="4"/>
  <c r="BA152" i="4"/>
  <c r="AZ152" i="4"/>
  <c r="AX152" i="4"/>
  <c r="AU152" i="4"/>
  <c r="BE494" i="3"/>
  <c r="BD494" i="3"/>
  <c r="BB494" i="3"/>
  <c r="BA494" i="3"/>
  <c r="AY497" i="3"/>
  <c r="AL498" i="3"/>
  <c r="AQ498" i="3" s="1"/>
  <c r="BD501" i="3"/>
  <c r="BF509" i="3"/>
  <c r="BD509" i="3"/>
  <c r="BC509" i="3"/>
  <c r="BB509" i="3"/>
  <c r="BA509" i="3"/>
  <c r="AZ509" i="3"/>
  <c r="AX509" i="3"/>
  <c r="AW509" i="3"/>
  <c r="AU509" i="3"/>
  <c r="AQ12" i="4"/>
  <c r="AQ27" i="4"/>
  <c r="AQ76" i="4"/>
  <c r="AY100" i="4"/>
  <c r="BF100" i="4"/>
  <c r="BE100" i="4"/>
  <c r="BD100" i="4"/>
  <c r="BC100" i="4"/>
  <c r="BB100" i="4"/>
  <c r="BA100" i="4"/>
  <c r="AZ100" i="4"/>
  <c r="AX100" i="4"/>
  <c r="AW100" i="4"/>
  <c r="AV100" i="4"/>
  <c r="AU100" i="4"/>
  <c r="AS100" i="4"/>
  <c r="AQ113" i="4"/>
  <c r="AQ127" i="4"/>
  <c r="AN130" i="4"/>
  <c r="AL130" i="4"/>
  <c r="AQ130" i="4" s="1"/>
  <c r="AU131" i="4"/>
  <c r="AU145" i="4"/>
  <c r="AW152" i="4"/>
  <c r="AW157" i="4"/>
  <c r="AQ183" i="4"/>
  <c r="BG189" i="4"/>
  <c r="BD189" i="4"/>
  <c r="BC189" i="4"/>
  <c r="BA189" i="4"/>
  <c r="AZ189" i="4"/>
  <c r="AY189" i="4"/>
  <c r="BF189" i="4"/>
  <c r="BE189" i="4"/>
  <c r="BB189" i="4"/>
  <c r="AX189" i="4"/>
  <c r="AV189" i="4"/>
  <c r="AW335" i="4"/>
  <c r="AV335" i="4"/>
  <c r="BF335" i="4"/>
  <c r="BE335" i="4"/>
  <c r="BB335" i="4"/>
  <c r="BG335" i="4"/>
  <c r="BD335" i="4"/>
  <c r="BC335" i="4"/>
  <c r="BA335" i="4"/>
  <c r="AZ335" i="4"/>
  <c r="AY335" i="4"/>
  <c r="AX335" i="4"/>
  <c r="AY513" i="3"/>
  <c r="BF77" i="4"/>
  <c r="AX85" i="4"/>
  <c r="AY86" i="4"/>
  <c r="AZ87" i="4"/>
  <c r="BG90" i="4"/>
  <c r="AY94" i="4"/>
  <c r="BD97" i="4"/>
  <c r="AX102" i="4"/>
  <c r="BG105" i="4"/>
  <c r="AY109" i="4"/>
  <c r="BD112" i="4"/>
  <c r="AX117" i="4"/>
  <c r="AZ118" i="4"/>
  <c r="BD119" i="4"/>
  <c r="BG120" i="4"/>
  <c r="AY124" i="4"/>
  <c r="BG128" i="4"/>
  <c r="BA132" i="4"/>
  <c r="BA137" i="4"/>
  <c r="AY141" i="4"/>
  <c r="BD142" i="4"/>
  <c r="AZ155" i="4"/>
  <c r="BB167" i="4"/>
  <c r="BA167" i="4"/>
  <c r="AX167" i="4"/>
  <c r="AW167" i="4"/>
  <c r="AU167" i="4"/>
  <c r="BD169" i="4"/>
  <c r="BC169" i="4"/>
  <c r="AZ169" i="4"/>
  <c r="AY169" i="4"/>
  <c r="AW169" i="4"/>
  <c r="BG173" i="4"/>
  <c r="BD173" i="4"/>
  <c r="BC173" i="4"/>
  <c r="BA173" i="4"/>
  <c r="BB177" i="4"/>
  <c r="AQ197" i="4"/>
  <c r="AN256" i="4"/>
  <c r="AL256" i="4"/>
  <c r="AQ256" i="4" s="1"/>
  <c r="AZ258" i="4"/>
  <c r="AY258" i="4"/>
  <c r="BG258" i="4"/>
  <c r="AS258" i="4"/>
  <c r="BF258" i="4"/>
  <c r="BE258" i="4"/>
  <c r="BD258" i="4"/>
  <c r="BC258" i="4"/>
  <c r="BB258" i="4"/>
  <c r="BA258" i="4"/>
  <c r="BE279" i="4"/>
  <c r="BD279" i="4"/>
  <c r="BA279" i="4"/>
  <c r="AZ279" i="4"/>
  <c r="AY279" i="4"/>
  <c r="BG279" i="4"/>
  <c r="BF279" i="4"/>
  <c r="BC279" i="4"/>
  <c r="BB279" i="4"/>
  <c r="AX279" i="4"/>
  <c r="AW279" i="4"/>
  <c r="AV279" i="4"/>
  <c r="AU279" i="4"/>
  <c r="BF451" i="5"/>
  <c r="BD451" i="5"/>
  <c r="BC451" i="5"/>
  <c r="AZ451" i="5"/>
  <c r="AY451" i="5"/>
  <c r="AX451" i="5"/>
  <c r="AS451" i="5"/>
  <c r="BG451" i="5"/>
  <c r="BE451" i="5"/>
  <c r="BB451" i="5"/>
  <c r="AV451" i="5"/>
  <c r="AU451" i="5"/>
  <c r="BA451" i="5"/>
  <c r="AW451" i="5"/>
  <c r="BG281" i="4"/>
  <c r="BF281" i="4"/>
  <c r="AS281" i="4"/>
  <c r="BE281" i="4"/>
  <c r="BD281" i="4"/>
  <c r="BC281" i="4"/>
  <c r="BB281" i="4"/>
  <c r="BA281" i="4"/>
  <c r="AZ281" i="4"/>
  <c r="AY281" i="4"/>
  <c r="AX281" i="4"/>
  <c r="AW281" i="4"/>
  <c r="AV281" i="4"/>
  <c r="AV508" i="3"/>
  <c r="BA513" i="3"/>
  <c r="AS78" i="4"/>
  <c r="AV81" i="4"/>
  <c r="AZ85" i="4"/>
  <c r="BA86" i="4"/>
  <c r="BB87" i="4"/>
  <c r="AV92" i="4"/>
  <c r="BA94" i="4"/>
  <c r="BF97" i="4"/>
  <c r="AS99" i="4"/>
  <c r="AZ102" i="4"/>
  <c r="AV107" i="4"/>
  <c r="BA109" i="4"/>
  <c r="BF112" i="4"/>
  <c r="BA117" i="4"/>
  <c r="BC118" i="4"/>
  <c r="BF119" i="4"/>
  <c r="BA124" i="4"/>
  <c r="AL125" i="4"/>
  <c r="AQ125" i="4" s="1"/>
  <c r="AV130" i="4"/>
  <c r="BC132" i="4"/>
  <c r="BC137" i="4"/>
  <c r="BB141" i="4"/>
  <c r="BF142" i="4"/>
  <c r="AY148" i="4"/>
  <c r="AU148" i="4"/>
  <c r="BE154" i="4"/>
  <c r="BD154" i="4"/>
  <c r="BA154" i="4"/>
  <c r="AX154" i="4"/>
  <c r="AL158" i="4"/>
  <c r="AQ158" i="4" s="1"/>
  <c r="BF177" i="4"/>
  <c r="AQ180" i="4"/>
  <c r="AQ199" i="4"/>
  <c r="AV258" i="4"/>
  <c r="AU281" i="4"/>
  <c r="BD342" i="4"/>
  <c r="BC342" i="4"/>
  <c r="BA342" i="4"/>
  <c r="AY342" i="4"/>
  <c r="AX342" i="4"/>
  <c r="AU342" i="4"/>
  <c r="BG342" i="4"/>
  <c r="BF342" i="4"/>
  <c r="BE342" i="4"/>
  <c r="BB342" i="4"/>
  <c r="AZ342" i="4"/>
  <c r="AW342" i="4"/>
  <c r="AV342" i="4"/>
  <c r="AU506" i="3"/>
  <c r="AW508" i="3"/>
  <c r="BB513" i="3"/>
  <c r="AL514" i="3"/>
  <c r="AQ514" i="3" s="1"/>
  <c r="AS77" i="4"/>
  <c r="AW81" i="4"/>
  <c r="BA85" i="4"/>
  <c r="BB86" i="4"/>
  <c r="BC87" i="4"/>
  <c r="AS90" i="4"/>
  <c r="AW92" i="4"/>
  <c r="BB94" i="4"/>
  <c r="BG97" i="4"/>
  <c r="BB102" i="4"/>
  <c r="AS105" i="4"/>
  <c r="AW107" i="4"/>
  <c r="BB109" i="4"/>
  <c r="AL110" i="4"/>
  <c r="AQ110" i="4" s="1"/>
  <c r="BG112" i="4"/>
  <c r="BB117" i="4"/>
  <c r="AL118" i="4"/>
  <c r="AQ118" i="4" s="1"/>
  <c r="BD118" i="4"/>
  <c r="BG119" i="4"/>
  <c r="AS120" i="4"/>
  <c r="AU121" i="4"/>
  <c r="BB124" i="4"/>
  <c r="AS128" i="4"/>
  <c r="AX130" i="4"/>
  <c r="BD132" i="4"/>
  <c r="AL137" i="4"/>
  <c r="AQ137" i="4" s="1"/>
  <c r="BE137" i="4"/>
  <c r="BF139" i="4"/>
  <c r="AY139" i="4"/>
  <c r="BC141" i="4"/>
  <c r="AU144" i="4"/>
  <c r="BG144" i="4"/>
  <c r="BD144" i="4"/>
  <c r="AL146" i="4"/>
  <c r="AQ146" i="4" s="1"/>
  <c r="AN153" i="4"/>
  <c r="AQ153" i="4" s="1"/>
  <c r="AN172" i="4"/>
  <c r="AQ173" i="4"/>
  <c r="AL174" i="4"/>
  <c r="AQ174" i="4" s="1"/>
  <c r="BF187" i="4"/>
  <c r="BE187" i="4"/>
  <c r="BB187" i="4"/>
  <c r="BA187" i="4"/>
  <c r="AY187" i="4"/>
  <c r="AX187" i="4"/>
  <c r="AW187" i="4"/>
  <c r="AN188" i="4"/>
  <c r="AQ188" i="4" s="1"/>
  <c r="AS190" i="4"/>
  <c r="BE190" i="4"/>
  <c r="BD190" i="4"/>
  <c r="BB190" i="4"/>
  <c r="BA190" i="4"/>
  <c r="AZ190" i="4"/>
  <c r="BA204" i="4"/>
  <c r="BG204" i="4"/>
  <c r="BF204" i="4"/>
  <c r="BD204" i="4"/>
  <c r="BC204" i="4"/>
  <c r="AZ204" i="4"/>
  <c r="AY204" i="4"/>
  <c r="AX204" i="4"/>
  <c r="AW204" i="4"/>
  <c r="AQ206" i="4"/>
  <c r="AW258" i="4"/>
  <c r="AQ291" i="4"/>
  <c r="BF344" i="4"/>
  <c r="BE344" i="4"/>
  <c r="AS344" i="4"/>
  <c r="BC344" i="4"/>
  <c r="BG344" i="4"/>
  <c r="BD344" i="4"/>
  <c r="BB344" i="4"/>
  <c r="BA344" i="4"/>
  <c r="AZ344" i="4"/>
  <c r="AY344" i="4"/>
  <c r="AX344" i="4"/>
  <c r="AW344" i="4"/>
  <c r="AV344" i="4"/>
  <c r="AU344" i="4"/>
  <c r="AQ433" i="4"/>
  <c r="BD87" i="4"/>
  <c r="BE118" i="4"/>
  <c r="AQ132" i="4"/>
  <c r="BE132" i="4"/>
  <c r="BF137" i="4"/>
  <c r="BG156" i="4"/>
  <c r="BF156" i="4"/>
  <c r="BC156" i="4"/>
  <c r="AZ156" i="4"/>
  <c r="AN175" i="4"/>
  <c r="AL175" i="4"/>
  <c r="AQ175" i="4" s="1"/>
  <c r="AQ182" i="4"/>
  <c r="AL261" i="4"/>
  <c r="AQ261" i="4" s="1"/>
  <c r="AN261" i="4"/>
  <c r="AL294" i="4"/>
  <c r="AN294" i="4"/>
  <c r="BF296" i="4"/>
  <c r="BE296" i="4"/>
  <c r="BB296" i="4"/>
  <c r="BA296" i="4"/>
  <c r="AZ296" i="4"/>
  <c r="AY296" i="4"/>
  <c r="AX296" i="4"/>
  <c r="AW296" i="4"/>
  <c r="BG296" i="4"/>
  <c r="BD296" i="4"/>
  <c r="BC296" i="4"/>
  <c r="AV296" i="4"/>
  <c r="AN303" i="4"/>
  <c r="AL303" i="4"/>
  <c r="BC309" i="4"/>
  <c r="BB309" i="4"/>
  <c r="BD309" i="4"/>
  <c r="AZ309" i="4"/>
  <c r="AY309" i="4"/>
  <c r="AV309" i="4"/>
  <c r="AU309" i="4"/>
  <c r="BG309" i="4"/>
  <c r="BF309" i="4"/>
  <c r="BE309" i="4"/>
  <c r="BG329" i="4"/>
  <c r="BF329" i="4"/>
  <c r="BD329" i="4"/>
  <c r="BC329" i="4"/>
  <c r="AZ329" i="4"/>
  <c r="BE329" i="4"/>
  <c r="BB329" i="4"/>
  <c r="BA329" i="4"/>
  <c r="AY329" i="4"/>
  <c r="AX329" i="4"/>
  <c r="AW329" i="4"/>
  <c r="AV329" i="4"/>
  <c r="AN359" i="4"/>
  <c r="AL359" i="4"/>
  <c r="AQ359" i="4" s="1"/>
  <c r="BF483" i="3"/>
  <c r="BG484" i="3"/>
  <c r="AS486" i="3"/>
  <c r="BF499" i="3"/>
  <c r="BG500" i="3"/>
  <c r="AS502" i="3"/>
  <c r="AV505" i="3"/>
  <c r="AW506" i="3"/>
  <c r="AY508" i="3"/>
  <c r="BD513" i="3"/>
  <c r="AU77" i="4"/>
  <c r="AV78" i="4"/>
  <c r="AW79" i="4"/>
  <c r="AY81" i="4"/>
  <c r="BC85" i="4"/>
  <c r="BD86" i="4"/>
  <c r="BE87" i="4"/>
  <c r="AU90" i="4"/>
  <c r="AW91" i="4"/>
  <c r="AY92" i="4"/>
  <c r="BD94" i="4"/>
  <c r="BG96" i="4"/>
  <c r="AV99" i="4"/>
  <c r="BD102" i="4"/>
  <c r="BG103" i="4"/>
  <c r="AS104" i="4"/>
  <c r="AU105" i="4"/>
  <c r="AW106" i="4"/>
  <c r="AY107" i="4"/>
  <c r="BD109" i="4"/>
  <c r="BF110" i="4"/>
  <c r="AV114" i="4"/>
  <c r="BD117" i="4"/>
  <c r="BF118" i="4"/>
  <c r="AU120" i="4"/>
  <c r="AW121" i="4"/>
  <c r="BD124" i="4"/>
  <c r="AV128" i="4"/>
  <c r="AX129" i="4"/>
  <c r="AZ130" i="4"/>
  <c r="BF132" i="4"/>
  <c r="BG137" i="4"/>
  <c r="AV139" i="4"/>
  <c r="BE141" i="4"/>
  <c r="AW144" i="4"/>
  <c r="AX148" i="4"/>
  <c r="AW154" i="4"/>
  <c r="AU156" i="4"/>
  <c r="BD167" i="4"/>
  <c r="BB169" i="4"/>
  <c r="AY173" i="4"/>
  <c r="AQ177" i="4"/>
  <c r="AV187" i="4"/>
  <c r="AV190" i="4"/>
  <c r="AZ197" i="4"/>
  <c r="AY197" i="4"/>
  <c r="AX197" i="4"/>
  <c r="AV197" i="4"/>
  <c r="AU197" i="4"/>
  <c r="AS197" i="4"/>
  <c r="BG197" i="4"/>
  <c r="BF197" i="4"/>
  <c r="AV204" i="4"/>
  <c r="AQ255" i="4"/>
  <c r="AU296" i="4"/>
  <c r="AN300" i="4"/>
  <c r="AL300" i="4"/>
  <c r="AQ300" i="4" s="1"/>
  <c r="AW309" i="4"/>
  <c r="AU329" i="4"/>
  <c r="AY369" i="4"/>
  <c r="AX369" i="4"/>
  <c r="BG369" i="4"/>
  <c r="BD369" i="4"/>
  <c r="BF369" i="4"/>
  <c r="BE369" i="4"/>
  <c r="BC369" i="4"/>
  <c r="BB369" i="4"/>
  <c r="BA369" i="4"/>
  <c r="AZ369" i="4"/>
  <c r="AN463" i="4"/>
  <c r="AL463" i="4"/>
  <c r="AQ463" i="4" s="1"/>
  <c r="BG483" i="3"/>
  <c r="AW505" i="3"/>
  <c r="AX506" i="3"/>
  <c r="AZ508" i="3"/>
  <c r="BE513" i="3"/>
  <c r="AV77" i="4"/>
  <c r="AW78" i="4"/>
  <c r="AX79" i="4"/>
  <c r="AZ81" i="4"/>
  <c r="BD85" i="4"/>
  <c r="BE86" i="4"/>
  <c r="BF87" i="4"/>
  <c r="AV90" i="4"/>
  <c r="AX91" i="4"/>
  <c r="AZ92" i="4"/>
  <c r="BE94" i="4"/>
  <c r="AS97" i="4"/>
  <c r="AW99" i="4"/>
  <c r="BE102" i="4"/>
  <c r="AV105" i="4"/>
  <c r="AX106" i="4"/>
  <c r="AZ107" i="4"/>
  <c r="BE109" i="4"/>
  <c r="BG110" i="4"/>
  <c r="AS112" i="4"/>
  <c r="AX114" i="4"/>
  <c r="BE117" i="4"/>
  <c r="BG118" i="4"/>
  <c r="AS119" i="4"/>
  <c r="AV120" i="4"/>
  <c r="AX121" i="4"/>
  <c r="BE124" i="4"/>
  <c r="AW128" i="4"/>
  <c r="AY129" i="4"/>
  <c r="BA130" i="4"/>
  <c r="BG132" i="4"/>
  <c r="AZ133" i="4"/>
  <c r="AS133" i="4"/>
  <c r="BE138" i="4"/>
  <c r="AX138" i="4"/>
  <c r="AW139" i="4"/>
  <c r="BF141" i="4"/>
  <c r="AX144" i="4"/>
  <c r="AZ148" i="4"/>
  <c r="BB151" i="4"/>
  <c r="BA151" i="4"/>
  <c r="AX151" i="4"/>
  <c r="AU151" i="4"/>
  <c r="AY154" i="4"/>
  <c r="AV156" i="4"/>
  <c r="AS158" i="4"/>
  <c r="BE158" i="4"/>
  <c r="BB158" i="4"/>
  <c r="AQ161" i="4"/>
  <c r="AW162" i="4"/>
  <c r="AV162" i="4"/>
  <c r="AS162" i="4"/>
  <c r="BF162" i="4"/>
  <c r="BE167" i="4"/>
  <c r="BE169" i="4"/>
  <c r="AZ173" i="4"/>
  <c r="BD185" i="4"/>
  <c r="BC185" i="4"/>
  <c r="AZ185" i="4"/>
  <c r="AY185" i="4"/>
  <c r="AW185" i="4"/>
  <c r="AV185" i="4"/>
  <c r="AU185" i="4"/>
  <c r="AZ187" i="4"/>
  <c r="AW190" i="4"/>
  <c r="AQ196" i="4"/>
  <c r="AW197" i="4"/>
  <c r="AN204" i="4"/>
  <c r="AL204" i="4"/>
  <c r="BB204" i="4"/>
  <c r="BF208" i="4"/>
  <c r="BE208" i="4"/>
  <c r="BD208" i="4"/>
  <c r="AS208" i="4"/>
  <c r="BG208" i="4"/>
  <c r="BB208" i="4"/>
  <c r="BA208" i="4"/>
  <c r="AZ208" i="4"/>
  <c r="AY208" i="4"/>
  <c r="AS211" i="4"/>
  <c r="BG211" i="4"/>
  <c r="BF211" i="4"/>
  <c r="BE211" i="4"/>
  <c r="BD211" i="4"/>
  <c r="BC211" i="4"/>
  <c r="BA211" i="4"/>
  <c r="AZ211" i="4"/>
  <c r="AY211" i="4"/>
  <c r="AX211" i="4"/>
  <c r="AQ217" i="4"/>
  <c r="AN241" i="4"/>
  <c r="AL241" i="4"/>
  <c r="AN258" i="4"/>
  <c r="AL258" i="4"/>
  <c r="AX309" i="4"/>
  <c r="AN328" i="4"/>
  <c r="AL328" i="4"/>
  <c r="AQ328" i="4" s="1"/>
  <c r="AU369" i="4"/>
  <c r="BA508" i="3"/>
  <c r="BF513" i="3"/>
  <c r="AW77" i="4"/>
  <c r="BE85" i="4"/>
  <c r="BF86" i="4"/>
  <c r="BG87" i="4"/>
  <c r="AW90" i="4"/>
  <c r="BF94" i="4"/>
  <c r="BF102" i="4"/>
  <c r="AW105" i="4"/>
  <c r="BF109" i="4"/>
  <c r="BF117" i="4"/>
  <c r="AW120" i="4"/>
  <c r="BF124" i="4"/>
  <c r="AX128" i="4"/>
  <c r="BG141" i="4"/>
  <c r="AS142" i="4"/>
  <c r="BB142" i="4"/>
  <c r="AW156" i="4"/>
  <c r="AS174" i="4"/>
  <c r="BE174" i="4"/>
  <c r="BD174" i="4"/>
  <c r="BB174" i="4"/>
  <c r="BE204" i="4"/>
  <c r="AN250" i="4"/>
  <c r="AL250" i="4"/>
  <c r="AQ281" i="4"/>
  <c r="AQ283" i="4"/>
  <c r="BA309" i="4"/>
  <c r="AV369" i="4"/>
  <c r="BG461" i="4"/>
  <c r="BF461" i="4"/>
  <c r="AZ461" i="4"/>
  <c r="AY461" i="4"/>
  <c r="AW461" i="4"/>
  <c r="BE461" i="4"/>
  <c r="BB461" i="4"/>
  <c r="AS461" i="4"/>
  <c r="BC461" i="4"/>
  <c r="BD461" i="4"/>
  <c r="BA461" i="4"/>
  <c r="AV486" i="3"/>
  <c r="AV502" i="3"/>
  <c r="AY505" i="3"/>
  <c r="AZ506" i="3"/>
  <c r="BB508" i="3"/>
  <c r="AX77" i="4"/>
  <c r="AY78" i="4"/>
  <c r="AZ79" i="4"/>
  <c r="BB81" i="4"/>
  <c r="BF85" i="4"/>
  <c r="AV89" i="4"/>
  <c r="AX90" i="4"/>
  <c r="AZ91" i="4"/>
  <c r="BB92" i="4"/>
  <c r="BG94" i="4"/>
  <c r="AS96" i="4"/>
  <c r="AU97" i="4"/>
  <c r="AZ99" i="4"/>
  <c r="BG102" i="4"/>
  <c r="AS103" i="4"/>
  <c r="AV104" i="4"/>
  <c r="AX105" i="4"/>
  <c r="AZ106" i="4"/>
  <c r="BB107" i="4"/>
  <c r="AV112" i="4"/>
  <c r="AZ114" i="4"/>
  <c r="BG117" i="4"/>
  <c r="AU119" i="4"/>
  <c r="AX120" i="4"/>
  <c r="AZ121" i="4"/>
  <c r="AY128" i="4"/>
  <c r="BA129" i="4"/>
  <c r="BC130" i="4"/>
  <c r="AZ139" i="4"/>
  <c r="AU142" i="4"/>
  <c r="AZ144" i="4"/>
  <c r="AL145" i="4"/>
  <c r="AQ145" i="4" s="1"/>
  <c r="BB148" i="4"/>
  <c r="BD153" i="4"/>
  <c r="BC153" i="4"/>
  <c r="AZ153" i="4"/>
  <c r="AW153" i="4"/>
  <c r="BB154" i="4"/>
  <c r="AX156" i="4"/>
  <c r="AQ164" i="4"/>
  <c r="AZ165" i="4"/>
  <c r="AY165" i="4"/>
  <c r="AV165" i="4"/>
  <c r="AU165" i="4"/>
  <c r="AS165" i="4"/>
  <c r="BG167" i="4"/>
  <c r="BC168" i="4"/>
  <c r="BB168" i="4"/>
  <c r="AY168" i="4"/>
  <c r="AX168" i="4"/>
  <c r="AV168" i="4"/>
  <c r="BG169" i="4"/>
  <c r="BG172" i="4"/>
  <c r="BF172" i="4"/>
  <c r="BC172" i="4"/>
  <c r="BB172" i="4"/>
  <c r="AZ172" i="4"/>
  <c r="BE173" i="4"/>
  <c r="AU174" i="4"/>
  <c r="BD187" i="4"/>
  <c r="BG188" i="4"/>
  <c r="BF188" i="4"/>
  <c r="BC188" i="4"/>
  <c r="BB188" i="4"/>
  <c r="AZ188" i="4"/>
  <c r="AY188" i="4"/>
  <c r="AX188" i="4"/>
  <c r="AY190" i="4"/>
  <c r="AW194" i="4"/>
  <c r="AV194" i="4"/>
  <c r="AU194" i="4"/>
  <c r="AS194" i="4"/>
  <c r="BF194" i="4"/>
  <c r="BE194" i="4"/>
  <c r="BD194" i="4"/>
  <c r="BB197" i="4"/>
  <c r="AV208" i="4"/>
  <c r="AV211" i="4"/>
  <c r="AN234" i="4"/>
  <c r="AQ234" i="4" s="1"/>
  <c r="AQ235" i="4"/>
  <c r="BD238" i="4"/>
  <c r="BC238" i="4"/>
  <c r="BB238" i="4"/>
  <c r="AS238" i="4"/>
  <c r="BG238" i="4"/>
  <c r="BF238" i="4"/>
  <c r="BE238" i="4"/>
  <c r="BA238" i="4"/>
  <c r="AZ238" i="4"/>
  <c r="AY238" i="4"/>
  <c r="AV270" i="4"/>
  <c r="AU270" i="4"/>
  <c r="BA270" i="4"/>
  <c r="AZ270" i="4"/>
  <c r="AY270" i="4"/>
  <c r="BG270" i="4"/>
  <c r="BF270" i="4"/>
  <c r="BE270" i="4"/>
  <c r="BD270" i="4"/>
  <c r="BC270" i="4"/>
  <c r="BB270" i="4"/>
  <c r="AZ290" i="4"/>
  <c r="AY290" i="4"/>
  <c r="AS290" i="4"/>
  <c r="BG290" i="4"/>
  <c r="BF290" i="4"/>
  <c r="BE290" i="4"/>
  <c r="BD290" i="4"/>
  <c r="BC290" i="4"/>
  <c r="BB290" i="4"/>
  <c r="BA290" i="4"/>
  <c r="AX290" i="4"/>
  <c r="AW290" i="4"/>
  <c r="AV290" i="4"/>
  <c r="AY353" i="4"/>
  <c r="AX353" i="4"/>
  <c r="BD353" i="4"/>
  <c r="BB353" i="4"/>
  <c r="BA353" i="4"/>
  <c r="AV353" i="4"/>
  <c r="BG353" i="4"/>
  <c r="BF353" i="4"/>
  <c r="BE353" i="4"/>
  <c r="BC353" i="4"/>
  <c r="AZ353" i="4"/>
  <c r="AN368" i="4"/>
  <c r="AL368" i="4"/>
  <c r="AQ368" i="4" s="1"/>
  <c r="AW369" i="4"/>
  <c r="BG377" i="4"/>
  <c r="BF377" i="4"/>
  <c r="BE377" i="4"/>
  <c r="BB377" i="4"/>
  <c r="BD377" i="4"/>
  <c r="BC377" i="4"/>
  <c r="BA377" i="4"/>
  <c r="AZ377" i="4"/>
  <c r="AY377" i="4"/>
  <c r="AX377" i="4"/>
  <c r="AW377" i="4"/>
  <c r="AU461" i="4"/>
  <c r="AY77" i="4"/>
  <c r="BG85" i="4"/>
  <c r="AS87" i="4"/>
  <c r="AY90" i="4"/>
  <c r="BA91" i="4"/>
  <c r="BC92" i="4"/>
  <c r="AW97" i="4"/>
  <c r="BA99" i="4"/>
  <c r="AY105" i="4"/>
  <c r="BA106" i="4"/>
  <c r="BC107" i="4"/>
  <c r="AW112" i="4"/>
  <c r="BA114" i="4"/>
  <c r="AS118" i="4"/>
  <c r="AV119" i="4"/>
  <c r="AY120" i="4"/>
  <c r="BA121" i="4"/>
  <c r="AZ128" i="4"/>
  <c r="BB129" i="4"/>
  <c r="BD130" i="4"/>
  <c r="AS132" i="4"/>
  <c r="BA139" i="4"/>
  <c r="AV142" i="4"/>
  <c r="BA144" i="4"/>
  <c r="AW146" i="4"/>
  <c r="AS146" i="4"/>
  <c r="BF146" i="4"/>
  <c r="BC148" i="4"/>
  <c r="BC154" i="4"/>
  <c r="AY156" i="4"/>
  <c r="BE170" i="4"/>
  <c r="BD170" i="4"/>
  <c r="BA170" i="4"/>
  <c r="AZ170" i="4"/>
  <c r="AX170" i="4"/>
  <c r="BF173" i="4"/>
  <c r="AV174" i="4"/>
  <c r="BC190" i="4"/>
  <c r="AL203" i="4"/>
  <c r="AQ203" i="4" s="1"/>
  <c r="AX256" i="4"/>
  <c r="AW256" i="4"/>
  <c r="BB256" i="4"/>
  <c r="BA256" i="4"/>
  <c r="AZ256" i="4"/>
  <c r="AS256" i="4"/>
  <c r="BG256" i="4"/>
  <c r="BF256" i="4"/>
  <c r="BE256" i="4"/>
  <c r="BD256" i="4"/>
  <c r="AQ260" i="4"/>
  <c r="AW270" i="4"/>
  <c r="BA275" i="4"/>
  <c r="AZ275" i="4"/>
  <c r="BB275" i="4"/>
  <c r="AY275" i="4"/>
  <c r="AX275" i="4"/>
  <c r="BG275" i="4"/>
  <c r="BF275" i="4"/>
  <c r="BE275" i="4"/>
  <c r="BD275" i="4"/>
  <c r="BC275" i="4"/>
  <c r="AW275" i="4"/>
  <c r="AU290" i="4"/>
  <c r="AN315" i="4"/>
  <c r="AL315" i="4"/>
  <c r="AQ315" i="4" s="1"/>
  <c r="AV350" i="4"/>
  <c r="AU350" i="4"/>
  <c r="AS350" i="4"/>
  <c r="BE350" i="4"/>
  <c r="BF350" i="4"/>
  <c r="BC350" i="4"/>
  <c r="BB350" i="4"/>
  <c r="BA350" i="4"/>
  <c r="AZ350" i="4"/>
  <c r="AY350" i="4"/>
  <c r="AX350" i="4"/>
  <c r="AW350" i="4"/>
  <c r="AU353" i="4"/>
  <c r="AN376" i="4"/>
  <c r="AL376" i="4"/>
  <c r="BF460" i="4"/>
  <c r="BE460" i="4"/>
  <c r="AY460" i="4"/>
  <c r="AX460" i="4"/>
  <c r="AV460" i="4"/>
  <c r="BD460" i="4"/>
  <c r="BA460" i="4"/>
  <c r="AZ460" i="4"/>
  <c r="AW460" i="4"/>
  <c r="AU460" i="4"/>
  <c r="AS460" i="4"/>
  <c r="BG460" i="4"/>
  <c r="AV461" i="4"/>
  <c r="BD137" i="4"/>
  <c r="AW137" i="4"/>
  <c r="BA156" i="4"/>
  <c r="AV177" i="4"/>
  <c r="AU177" i="4"/>
  <c r="BG177" i="4"/>
  <c r="BE177" i="4"/>
  <c r="BD177" i="4"/>
  <c r="AN205" i="4"/>
  <c r="AL205" i="4"/>
  <c r="AY217" i="4"/>
  <c r="AX217" i="4"/>
  <c r="AW217" i="4"/>
  <c r="AS217" i="4"/>
  <c r="BG217" i="4"/>
  <c r="BE217" i="4"/>
  <c r="BD217" i="4"/>
  <c r="BC217" i="4"/>
  <c r="BB217" i="4"/>
  <c r="AQ243" i="4"/>
  <c r="BB460" i="4"/>
  <c r="AX461" i="4"/>
  <c r="BA77" i="4"/>
  <c r="AU87" i="4"/>
  <c r="BA90" i="4"/>
  <c r="AS102" i="4"/>
  <c r="BA105" i="4"/>
  <c r="AS117" i="4"/>
  <c r="AU118" i="4"/>
  <c r="BA120" i="4"/>
  <c r="BB128" i="4"/>
  <c r="AU132" i="4"/>
  <c r="AU137" i="4"/>
  <c r="AX142" i="4"/>
  <c r="BF155" i="4"/>
  <c r="BE155" i="4"/>
  <c r="BB155" i="4"/>
  <c r="AY155" i="4"/>
  <c r="BB156" i="4"/>
  <c r="AV161" i="4"/>
  <c r="AU161" i="4"/>
  <c r="BE161" i="4"/>
  <c r="AN169" i="4"/>
  <c r="AQ169" i="4" s="1"/>
  <c r="AL171" i="4"/>
  <c r="AQ171" i="4" s="1"/>
  <c r="AX174" i="4"/>
  <c r="AW177" i="4"/>
  <c r="BG190" i="4"/>
  <c r="AZ194" i="4"/>
  <c r="BE197" i="4"/>
  <c r="BE202" i="4"/>
  <c r="BD202" i="4"/>
  <c r="BC202" i="4"/>
  <c r="BA202" i="4"/>
  <c r="AZ202" i="4"/>
  <c r="AX202" i="4"/>
  <c r="AW202" i="4"/>
  <c r="AV202" i="4"/>
  <c r="AU202" i="4"/>
  <c r="AX216" i="4"/>
  <c r="AW216" i="4"/>
  <c r="AV216" i="4"/>
  <c r="BG216" i="4"/>
  <c r="BF216" i="4"/>
  <c r="BE216" i="4"/>
  <c r="BD216" i="4"/>
  <c r="BC216" i="4"/>
  <c r="BA216" i="4"/>
  <c r="AZ216" i="4"/>
  <c r="AY216" i="4"/>
  <c r="AU216" i="4"/>
  <c r="AU217" i="4"/>
  <c r="BG226" i="4"/>
  <c r="BF226" i="4"/>
  <c r="AS226" i="4"/>
  <c r="BE226" i="4"/>
  <c r="BD226" i="4"/>
  <c r="BC226" i="4"/>
  <c r="BB226" i="4"/>
  <c r="BA226" i="4"/>
  <c r="AZ226" i="4"/>
  <c r="AY226" i="4"/>
  <c r="AN252" i="4"/>
  <c r="AL252" i="4"/>
  <c r="AV256" i="4"/>
  <c r="AV275" i="4"/>
  <c r="BC277" i="4"/>
  <c r="BB277" i="4"/>
  <c r="AS277" i="4"/>
  <c r="BG277" i="4"/>
  <c r="BF277" i="4"/>
  <c r="BE277" i="4"/>
  <c r="BD277" i="4"/>
  <c r="BA277" i="4"/>
  <c r="AZ277" i="4"/>
  <c r="AY277" i="4"/>
  <c r="AN289" i="4"/>
  <c r="AL289" i="4"/>
  <c r="AQ289" i="4" s="1"/>
  <c r="AQ305" i="4"/>
  <c r="AL306" i="4"/>
  <c r="AN306" i="4"/>
  <c r="BG350" i="4"/>
  <c r="BC460" i="4"/>
  <c r="BB90" i="4"/>
  <c r="BB105" i="4"/>
  <c r="AV118" i="4"/>
  <c r="BB120" i="4"/>
  <c r="BC128" i="4"/>
  <c r="AV132" i="4"/>
  <c r="AV137" i="4"/>
  <c r="AQ148" i="4"/>
  <c r="AL154" i="4"/>
  <c r="AQ154" i="4" s="1"/>
  <c r="BD156" i="4"/>
  <c r="AY174" i="4"/>
  <c r="AX177" i="4"/>
  <c r="AQ181" i="4"/>
  <c r="AQ215" i="4"/>
  <c r="AV217" i="4"/>
  <c r="BB220" i="4"/>
  <c r="BA220" i="4"/>
  <c r="AZ220" i="4"/>
  <c r="BG220" i="4"/>
  <c r="BF220" i="4"/>
  <c r="BD220" i="4"/>
  <c r="BC220" i="4"/>
  <c r="AY220" i="4"/>
  <c r="AX220" i="4"/>
  <c r="AW231" i="4"/>
  <c r="AV231" i="4"/>
  <c r="AU231" i="4"/>
  <c r="BG231" i="4"/>
  <c r="BF231" i="4"/>
  <c r="BE231" i="4"/>
  <c r="BD231" i="4"/>
  <c r="BC231" i="4"/>
  <c r="BB231" i="4"/>
  <c r="BA231" i="4"/>
  <c r="AZ231" i="4"/>
  <c r="BA235" i="4"/>
  <c r="AZ235" i="4"/>
  <c r="AY235" i="4"/>
  <c r="AS235" i="4"/>
  <c r="BG235" i="4"/>
  <c r="BF235" i="4"/>
  <c r="BE235" i="4"/>
  <c r="BD235" i="4"/>
  <c r="BC235" i="4"/>
  <c r="BB235" i="4"/>
  <c r="AX238" i="4"/>
  <c r="AY256" i="4"/>
  <c r="AQ267" i="4"/>
  <c r="AQ274" i="4"/>
  <c r="AU277" i="4"/>
  <c r="AS447" i="4"/>
  <c r="BA447" i="4"/>
  <c r="AY447" i="4"/>
  <c r="BG447" i="4"/>
  <c r="BF447" i="4"/>
  <c r="BE447" i="4"/>
  <c r="BD447" i="4"/>
  <c r="AZ447" i="4"/>
  <c r="BC447" i="4"/>
  <c r="BB447" i="4"/>
  <c r="AX447" i="4"/>
  <c r="AW447" i="4"/>
  <c r="AV447" i="4"/>
  <c r="AU447" i="4"/>
  <c r="AN232" i="5"/>
  <c r="AL232" i="5"/>
  <c r="AQ232" i="5" s="1"/>
  <c r="AL487" i="4"/>
  <c r="AQ487" i="4" s="1"/>
  <c r="AN487" i="4"/>
  <c r="BE207" i="4"/>
  <c r="BD207" i="4"/>
  <c r="BC207" i="4"/>
  <c r="BD222" i="4"/>
  <c r="BC222" i="4"/>
  <c r="BB222" i="4"/>
  <c r="BG225" i="4"/>
  <c r="BF225" i="4"/>
  <c r="BE225" i="4"/>
  <c r="AZ234" i="4"/>
  <c r="AY234" i="4"/>
  <c r="AX234" i="4"/>
  <c r="BF240" i="4"/>
  <c r="BE240" i="4"/>
  <c r="BD240" i="4"/>
  <c r="BG249" i="4"/>
  <c r="AY249" i="4"/>
  <c r="AX249" i="4"/>
  <c r="AW249" i="4"/>
  <c r="AS251" i="4"/>
  <c r="BF251" i="4"/>
  <c r="BE251" i="4"/>
  <c r="BD251" i="4"/>
  <c r="AQ254" i="4"/>
  <c r="BG265" i="4"/>
  <c r="BF265" i="4"/>
  <c r="BC265" i="4"/>
  <c r="BB265" i="4"/>
  <c r="BA265" i="4"/>
  <c r="BE273" i="4"/>
  <c r="AQ277" i="4"/>
  <c r="AW287" i="4"/>
  <c r="AV287" i="4"/>
  <c r="AS287" i="4"/>
  <c r="AQ366" i="4"/>
  <c r="AQ427" i="4"/>
  <c r="AQ438" i="4"/>
  <c r="AQ67" i="5"/>
  <c r="BC193" i="4"/>
  <c r="AU201" i="4"/>
  <c r="AU207" i="4"/>
  <c r="BG210" i="4"/>
  <c r="BF210" i="4"/>
  <c r="BA219" i="4"/>
  <c r="AZ219" i="4"/>
  <c r="AY219" i="4"/>
  <c r="AU222" i="4"/>
  <c r="AU225" i="4"/>
  <c r="AQ227" i="4"/>
  <c r="AU234" i="4"/>
  <c r="BC237" i="4"/>
  <c r="BB237" i="4"/>
  <c r="BA237" i="4"/>
  <c r="AU240" i="4"/>
  <c r="AS243" i="4"/>
  <c r="BG243" i="4"/>
  <c r="AU249" i="4"/>
  <c r="AU251" i="4"/>
  <c r="AU265" i="4"/>
  <c r="AN272" i="4"/>
  <c r="AL272" i="4"/>
  <c r="AQ272" i="4" s="1"/>
  <c r="AQ273" i="4"/>
  <c r="BF273" i="4"/>
  <c r="BG297" i="4"/>
  <c r="BF297" i="4"/>
  <c r="BE297" i="4"/>
  <c r="BD297" i="4"/>
  <c r="BC297" i="4"/>
  <c r="AY321" i="4"/>
  <c r="AX321" i="4"/>
  <c r="BF321" i="4"/>
  <c r="BE321" i="4"/>
  <c r="BB321" i="4"/>
  <c r="BG321" i="4"/>
  <c r="BD321" i="4"/>
  <c r="BC321" i="4"/>
  <c r="BA321" i="4"/>
  <c r="AZ321" i="4"/>
  <c r="BB340" i="4"/>
  <c r="BA340" i="4"/>
  <c r="BG340" i="4"/>
  <c r="BD340" i="4"/>
  <c r="BF340" i="4"/>
  <c r="BE340" i="4"/>
  <c r="BC340" i="4"/>
  <c r="AZ340" i="4"/>
  <c r="AY340" i="4"/>
  <c r="AN343" i="4"/>
  <c r="AL343" i="4"/>
  <c r="AQ343" i="4" s="1"/>
  <c r="BG361" i="4"/>
  <c r="BF361" i="4"/>
  <c r="BB361" i="4"/>
  <c r="BA361" i="4"/>
  <c r="AZ361" i="4"/>
  <c r="AY361" i="4"/>
  <c r="AV361" i="4"/>
  <c r="BE361" i="4"/>
  <c r="BG478" i="4"/>
  <c r="BF478" i="4"/>
  <c r="BE478" i="4"/>
  <c r="BD478" i="4"/>
  <c r="BC478" i="4"/>
  <c r="BA478" i="4"/>
  <c r="AZ478" i="4"/>
  <c r="AX478" i="4"/>
  <c r="AW478" i="4"/>
  <c r="AS478" i="4"/>
  <c r="AY478" i="4"/>
  <c r="AV478" i="4"/>
  <c r="AU184" i="4"/>
  <c r="BD193" i="4"/>
  <c r="AU200" i="4"/>
  <c r="AV201" i="4"/>
  <c r="AV207" i="4"/>
  <c r="AU210" i="4"/>
  <c r="AU219" i="4"/>
  <c r="AV222" i="4"/>
  <c r="AV225" i="4"/>
  <c r="AV234" i="4"/>
  <c r="AU237" i="4"/>
  <c r="AV240" i="4"/>
  <c r="AU243" i="4"/>
  <c r="AV249" i="4"/>
  <c r="AV251" i="4"/>
  <c r="AW255" i="4"/>
  <c r="AV255" i="4"/>
  <c r="AY255" i="4"/>
  <c r="AX255" i="4"/>
  <c r="AU255" i="4"/>
  <c r="BB260" i="4"/>
  <c r="BA260" i="4"/>
  <c r="AY260" i="4"/>
  <c r="AX260" i="4"/>
  <c r="AW260" i="4"/>
  <c r="BD262" i="4"/>
  <c r="BC262" i="4"/>
  <c r="AV265" i="4"/>
  <c r="BG273" i="4"/>
  <c r="AX287" i="4"/>
  <c r="BA291" i="4"/>
  <c r="AZ291" i="4"/>
  <c r="AW291" i="4"/>
  <c r="AS291" i="4"/>
  <c r="AU297" i="4"/>
  <c r="AL309" i="4"/>
  <c r="AQ309" i="4" s="1"/>
  <c r="AN309" i="4"/>
  <c r="BD310" i="4"/>
  <c r="BC310" i="4"/>
  <c r="BF310" i="4"/>
  <c r="BE310" i="4"/>
  <c r="AZ310" i="4"/>
  <c r="BB310" i="4"/>
  <c r="BA310" i="4"/>
  <c r="AY310" i="4"/>
  <c r="AX310" i="4"/>
  <c r="AW310" i="4"/>
  <c r="AV310" i="4"/>
  <c r="AU321" i="4"/>
  <c r="BC325" i="4"/>
  <c r="BB325" i="4"/>
  <c r="BG325" i="4"/>
  <c r="BF325" i="4"/>
  <c r="BA325" i="4"/>
  <c r="BE325" i="4"/>
  <c r="BD325" i="4"/>
  <c r="AZ325" i="4"/>
  <c r="AY325" i="4"/>
  <c r="AX325" i="4"/>
  <c r="AW325" i="4"/>
  <c r="AL335" i="4"/>
  <c r="AQ335" i="4" s="1"/>
  <c r="AN335" i="4"/>
  <c r="AU340" i="4"/>
  <c r="AN351" i="4"/>
  <c r="AL351" i="4"/>
  <c r="AQ354" i="4"/>
  <c r="AU361" i="4"/>
  <c r="AV366" i="4"/>
  <c r="AU366" i="4"/>
  <c r="BA366" i="4"/>
  <c r="AZ366" i="4"/>
  <c r="AY366" i="4"/>
  <c r="AX366" i="4"/>
  <c r="AS366" i="4"/>
  <c r="BG366" i="4"/>
  <c r="AN369" i="4"/>
  <c r="AL369" i="4"/>
  <c r="AQ416" i="4"/>
  <c r="AU478" i="4"/>
  <c r="BG147" i="4"/>
  <c r="BD160" i="4"/>
  <c r="BG163" i="4"/>
  <c r="BD176" i="4"/>
  <c r="BG179" i="4"/>
  <c r="AU183" i="4"/>
  <c r="AV184" i="4"/>
  <c r="BD192" i="4"/>
  <c r="BE193" i="4"/>
  <c r="BG195" i="4"/>
  <c r="AU199" i="4"/>
  <c r="AV200" i="4"/>
  <c r="AW201" i="4"/>
  <c r="AN207" i="4"/>
  <c r="AL207" i="4"/>
  <c r="AW207" i="4"/>
  <c r="AV210" i="4"/>
  <c r="AQ212" i="4"/>
  <c r="AW215" i="4"/>
  <c r="AV215" i="4"/>
  <c r="AU215" i="4"/>
  <c r="AV219" i="4"/>
  <c r="AW222" i="4"/>
  <c r="AW225" i="4"/>
  <c r="AW234" i="4"/>
  <c r="AV237" i="4"/>
  <c r="AW240" i="4"/>
  <c r="AV243" i="4"/>
  <c r="AZ249" i="4"/>
  <c r="AW251" i="4"/>
  <c r="AQ253" i="4"/>
  <c r="AZ255" i="4"/>
  <c r="AY257" i="4"/>
  <c r="AX257" i="4"/>
  <c r="BE257" i="4"/>
  <c r="BD257" i="4"/>
  <c r="BC257" i="4"/>
  <c r="AU260" i="4"/>
  <c r="AU262" i="4"/>
  <c r="AW265" i="4"/>
  <c r="AY287" i="4"/>
  <c r="AU291" i="4"/>
  <c r="AV297" i="4"/>
  <c r="AS299" i="4"/>
  <c r="AZ299" i="4"/>
  <c r="AW299" i="4"/>
  <c r="BE299" i="4"/>
  <c r="BD299" i="4"/>
  <c r="BC299" i="4"/>
  <c r="BB299" i="4"/>
  <c r="BA299" i="4"/>
  <c r="AY299" i="4"/>
  <c r="AU310" i="4"/>
  <c r="AV321" i="4"/>
  <c r="AU325" i="4"/>
  <c r="AL329" i="4"/>
  <c r="AQ329" i="4" s="1"/>
  <c r="AN329" i="4"/>
  <c r="AN332" i="4"/>
  <c r="AL332" i="4"/>
  <c r="AQ332" i="4" s="1"/>
  <c r="AV340" i="4"/>
  <c r="BC357" i="4"/>
  <c r="BB357" i="4"/>
  <c r="BE357" i="4"/>
  <c r="BD357" i="4"/>
  <c r="BA357" i="4"/>
  <c r="AZ357" i="4"/>
  <c r="AW357" i="4"/>
  <c r="BG357" i="4"/>
  <c r="BF357" i="4"/>
  <c r="AY357" i="4"/>
  <c r="AX357" i="4"/>
  <c r="AV357" i="4"/>
  <c r="AW361" i="4"/>
  <c r="BG362" i="4"/>
  <c r="BF362" i="4"/>
  <c r="BE362" i="4"/>
  <c r="BD362" i="4"/>
  <c r="BC362" i="4"/>
  <c r="AZ362" i="4"/>
  <c r="BB362" i="4"/>
  <c r="BA362" i="4"/>
  <c r="AY362" i="4"/>
  <c r="AX362" i="4"/>
  <c r="AW362" i="4"/>
  <c r="AV362" i="4"/>
  <c r="AW366" i="4"/>
  <c r="AN387" i="4"/>
  <c r="AL387" i="4"/>
  <c r="AQ387" i="4" s="1"/>
  <c r="AN461" i="4"/>
  <c r="AL461" i="4"/>
  <c r="AQ461" i="4" s="1"/>
  <c r="BB478" i="4"/>
  <c r="AX248" i="4"/>
  <c r="AW248" i="4"/>
  <c r="AV248" i="4"/>
  <c r="AS283" i="4"/>
  <c r="BA283" i="4"/>
  <c r="AZ283" i="4"/>
  <c r="AY283" i="4"/>
  <c r="AX283" i="4"/>
  <c r="BC293" i="4"/>
  <c r="BB293" i="4"/>
  <c r="BF293" i="4"/>
  <c r="BE293" i="4"/>
  <c r="BD293" i="4"/>
  <c r="BA293" i="4"/>
  <c r="AZ293" i="4"/>
  <c r="AW321" i="4"/>
  <c r="AW340" i="4"/>
  <c r="AS347" i="4"/>
  <c r="BD347" i="4"/>
  <c r="BB347" i="4"/>
  <c r="BA347" i="4"/>
  <c r="AX347" i="4"/>
  <c r="BG347" i="4"/>
  <c r="BF347" i="4"/>
  <c r="BE347" i="4"/>
  <c r="BC347" i="4"/>
  <c r="AZ347" i="4"/>
  <c r="AY347" i="4"/>
  <c r="AX361" i="4"/>
  <c r="BB372" i="4"/>
  <c r="BA372" i="4"/>
  <c r="BF372" i="4"/>
  <c r="BE372" i="4"/>
  <c r="BD372" i="4"/>
  <c r="BC372" i="4"/>
  <c r="AX372" i="4"/>
  <c r="AS372" i="4"/>
  <c r="AL458" i="4"/>
  <c r="AQ458" i="4" s="1"/>
  <c r="AN458" i="4"/>
  <c r="BG477" i="4"/>
  <c r="BF477" i="4"/>
  <c r="BE477" i="4"/>
  <c r="BD477" i="4"/>
  <c r="BC477" i="4"/>
  <c r="BB477" i="4"/>
  <c r="AZ477" i="4"/>
  <c r="AY477" i="4"/>
  <c r="AW477" i="4"/>
  <c r="AU477" i="4"/>
  <c r="AX477" i="4"/>
  <c r="AV477" i="4"/>
  <c r="AW183" i="4"/>
  <c r="AX184" i="4"/>
  <c r="BG193" i="4"/>
  <c r="AW199" i="4"/>
  <c r="AX200" i="4"/>
  <c r="AY201" i="4"/>
  <c r="BC206" i="4"/>
  <c r="BB206" i="4"/>
  <c r="AY207" i="4"/>
  <c r="AL208" i="4"/>
  <c r="AQ208" i="4" s="1"/>
  <c r="AX210" i="4"/>
  <c r="AX219" i="4"/>
  <c r="AY222" i="4"/>
  <c r="BF224" i="4"/>
  <c r="BE224" i="4"/>
  <c r="BD224" i="4"/>
  <c r="AY225" i="4"/>
  <c r="AQ226" i="4"/>
  <c r="AY233" i="4"/>
  <c r="AX233" i="4"/>
  <c r="AW233" i="4"/>
  <c r="BB234" i="4"/>
  <c r="AX237" i="4"/>
  <c r="BE239" i="4"/>
  <c r="BD239" i="4"/>
  <c r="BC239" i="4"/>
  <c r="AY240" i="4"/>
  <c r="AX243" i="4"/>
  <c r="AU248" i="4"/>
  <c r="BB249" i="4"/>
  <c r="AQ251" i="4"/>
  <c r="AY251" i="4"/>
  <c r="BB255" i="4"/>
  <c r="AZ260" i="4"/>
  <c r="AQ262" i="4"/>
  <c r="AW262" i="4"/>
  <c r="AY265" i="4"/>
  <c r="BB276" i="4"/>
  <c r="BA276" i="4"/>
  <c r="BF276" i="4"/>
  <c r="BE276" i="4"/>
  <c r="BD276" i="4"/>
  <c r="AU283" i="4"/>
  <c r="BA287" i="4"/>
  <c r="AX291" i="4"/>
  <c r="AU293" i="4"/>
  <c r="AX297" i="4"/>
  <c r="AQ336" i="4"/>
  <c r="AX340" i="4"/>
  <c r="AN345" i="4"/>
  <c r="AL345" i="4"/>
  <c r="AQ345" i="4" s="1"/>
  <c r="AU347" i="4"/>
  <c r="BC361" i="4"/>
  <c r="BC366" i="4"/>
  <c r="AU372" i="4"/>
  <c r="AW383" i="4"/>
  <c r="AV383" i="4"/>
  <c r="BG383" i="4"/>
  <c r="BF383" i="4"/>
  <c r="BC383" i="4"/>
  <c r="BD383" i="4"/>
  <c r="BB383" i="4"/>
  <c r="BA383" i="4"/>
  <c r="AZ383" i="4"/>
  <c r="AY383" i="4"/>
  <c r="AX383" i="4"/>
  <c r="AU383" i="4"/>
  <c r="AL388" i="4"/>
  <c r="AQ388" i="4" s="1"/>
  <c r="AN388" i="4"/>
  <c r="AQ469" i="4"/>
  <c r="BA477" i="4"/>
  <c r="BG160" i="4"/>
  <c r="BG176" i="4"/>
  <c r="AU180" i="4"/>
  <c r="AX183" i="4"/>
  <c r="AY184" i="4"/>
  <c r="BG192" i="4"/>
  <c r="AU196" i="4"/>
  <c r="AX199" i="4"/>
  <c r="AY200" i="4"/>
  <c r="AZ201" i="4"/>
  <c r="AU206" i="4"/>
  <c r="AZ207" i="4"/>
  <c r="BG209" i="4"/>
  <c r="BF209" i="4"/>
  <c r="BE209" i="4"/>
  <c r="AY210" i="4"/>
  <c r="AZ218" i="4"/>
  <c r="AY218" i="4"/>
  <c r="AX218" i="4"/>
  <c r="BB219" i="4"/>
  <c r="BC221" i="4"/>
  <c r="BB221" i="4"/>
  <c r="BA221" i="4"/>
  <c r="AZ222" i="4"/>
  <c r="AU224" i="4"/>
  <c r="AZ225" i="4"/>
  <c r="AS227" i="4"/>
  <c r="BG227" i="4"/>
  <c r="AU233" i="4"/>
  <c r="BC234" i="4"/>
  <c r="BB236" i="4"/>
  <c r="BA236" i="4"/>
  <c r="AZ236" i="4"/>
  <c r="AY237" i="4"/>
  <c r="AU239" i="4"/>
  <c r="AZ240" i="4"/>
  <c r="BG242" i="4"/>
  <c r="BF242" i="4"/>
  <c r="AY243" i="4"/>
  <c r="AY248" i="4"/>
  <c r="BC249" i="4"/>
  <c r="AZ251" i="4"/>
  <c r="BC255" i="4"/>
  <c r="BC260" i="4"/>
  <c r="AX262" i="4"/>
  <c r="AZ265" i="4"/>
  <c r="AW271" i="4"/>
  <c r="AV271" i="4"/>
  <c r="BD271" i="4"/>
  <c r="BC271" i="4"/>
  <c r="BB271" i="4"/>
  <c r="AU276" i="4"/>
  <c r="BF280" i="4"/>
  <c r="BE280" i="4"/>
  <c r="BG280" i="4"/>
  <c r="BD280" i="4"/>
  <c r="BC280" i="4"/>
  <c r="AV283" i="4"/>
  <c r="AL284" i="4"/>
  <c r="AQ284" i="4" s="1"/>
  <c r="BB287" i="4"/>
  <c r="AY291" i="4"/>
  <c r="AV293" i="4"/>
  <c r="AN297" i="4"/>
  <c r="AL297" i="4"/>
  <c r="AY297" i="4"/>
  <c r="AN340" i="4"/>
  <c r="AL340" i="4"/>
  <c r="AQ340" i="4" s="1"/>
  <c r="AV347" i="4"/>
  <c r="BD361" i="4"/>
  <c r="AQ364" i="4"/>
  <c r="BD366" i="4"/>
  <c r="AV372" i="4"/>
  <c r="BE383" i="4"/>
  <c r="AQ413" i="4"/>
  <c r="BC473" i="4"/>
  <c r="BB473" i="4"/>
  <c r="BA473" i="4"/>
  <c r="AZ473" i="4"/>
  <c r="AY473" i="4"/>
  <c r="AX473" i="4"/>
  <c r="AV473" i="4"/>
  <c r="AU473" i="4"/>
  <c r="AS473" i="4"/>
  <c r="BD473" i="4"/>
  <c r="AW473" i="4"/>
  <c r="BG473" i="4"/>
  <c r="BE473" i="4"/>
  <c r="AN223" i="4"/>
  <c r="AL223" i="4"/>
  <c r="AZ248" i="4"/>
  <c r="AY273" i="4"/>
  <c r="AX273" i="4"/>
  <c r="BD278" i="4"/>
  <c r="BC278" i="4"/>
  <c r="AW278" i="4"/>
  <c r="AV278" i="4"/>
  <c r="AU278" i="4"/>
  <c r="AW283" i="4"/>
  <c r="AW293" i="4"/>
  <c r="AW303" i="4"/>
  <c r="AV303" i="4"/>
  <c r="BG303" i="4"/>
  <c r="BE303" i="4"/>
  <c r="BD303" i="4"/>
  <c r="BC303" i="4"/>
  <c r="BB303" i="4"/>
  <c r="BA303" i="4"/>
  <c r="AZ303" i="4"/>
  <c r="AZ306" i="4"/>
  <c r="AY306" i="4"/>
  <c r="BE306" i="4"/>
  <c r="BD306" i="4"/>
  <c r="BA306" i="4"/>
  <c r="BG306" i="4"/>
  <c r="BF306" i="4"/>
  <c r="BC306" i="4"/>
  <c r="AN311" i="4"/>
  <c r="AL311" i="4"/>
  <c r="AQ311" i="4" s="1"/>
  <c r="AS315" i="4"/>
  <c r="BG315" i="4"/>
  <c r="BF315" i="4"/>
  <c r="BC315" i="4"/>
  <c r="AU315" i="4"/>
  <c r="BE315" i="4"/>
  <c r="BD315" i="4"/>
  <c r="AQ317" i="4"/>
  <c r="AN319" i="4"/>
  <c r="AL319" i="4"/>
  <c r="AW347" i="4"/>
  <c r="AL358" i="4"/>
  <c r="AN358" i="4"/>
  <c r="AN361" i="4"/>
  <c r="AL361" i="4"/>
  <c r="AQ361" i="4" s="1"/>
  <c r="BE366" i="4"/>
  <c r="AW372" i="4"/>
  <c r="AQ429" i="4"/>
  <c r="AN476" i="4"/>
  <c r="AL476" i="4"/>
  <c r="BB201" i="4"/>
  <c r="AL202" i="4"/>
  <c r="AQ202" i="4" s="1"/>
  <c r="BB207" i="4"/>
  <c r="BE222" i="4"/>
  <c r="BB225" i="4"/>
  <c r="BE234" i="4"/>
  <c r="BD237" i="4"/>
  <c r="AN239" i="4"/>
  <c r="AL239" i="4"/>
  <c r="AQ239" i="4" s="1"/>
  <c r="BB240" i="4"/>
  <c r="BA243" i="4"/>
  <c r="AL244" i="4"/>
  <c r="AQ244" i="4" s="1"/>
  <c r="AW247" i="4"/>
  <c r="AV247" i="4"/>
  <c r="AU247" i="4"/>
  <c r="BA248" i="4"/>
  <c r="BE249" i="4"/>
  <c r="BB251" i="4"/>
  <c r="BE255" i="4"/>
  <c r="BE260" i="4"/>
  <c r="AZ262" i="4"/>
  <c r="BF264" i="4"/>
  <c r="BE264" i="4"/>
  <c r="AZ264" i="4"/>
  <c r="AY264" i="4"/>
  <c r="AX264" i="4"/>
  <c r="BE265" i="4"/>
  <c r="BG266" i="4"/>
  <c r="BF266" i="4"/>
  <c r="BE266" i="4"/>
  <c r="AU273" i="4"/>
  <c r="AW276" i="4"/>
  <c r="AN277" i="4"/>
  <c r="AX278" i="4"/>
  <c r="BB283" i="4"/>
  <c r="AV286" i="4"/>
  <c r="AU286" i="4"/>
  <c r="BG286" i="4"/>
  <c r="BF286" i="4"/>
  <c r="BE286" i="4"/>
  <c r="BD287" i="4"/>
  <c r="BC291" i="4"/>
  <c r="AX293" i="4"/>
  <c r="AL296" i="4"/>
  <c r="AQ296" i="4" s="1"/>
  <c r="BA297" i="4"/>
  <c r="AU303" i="4"/>
  <c r="AU306" i="4"/>
  <c r="AV315" i="4"/>
  <c r="AN338" i="4"/>
  <c r="AL338" i="4"/>
  <c r="AQ338" i="4" s="1"/>
  <c r="AL339" i="4"/>
  <c r="AQ339" i="4" s="1"/>
  <c r="AN355" i="4"/>
  <c r="AL355" i="4"/>
  <c r="AQ355" i="4" s="1"/>
  <c r="BF366" i="4"/>
  <c r="AY372" i="4"/>
  <c r="BC373" i="4"/>
  <c r="BB373" i="4"/>
  <c r="AS373" i="4"/>
  <c r="BE373" i="4"/>
  <c r="BF373" i="4"/>
  <c r="BD373" i="4"/>
  <c r="BA373" i="4"/>
  <c r="AZ373" i="4"/>
  <c r="AY373" i="4"/>
  <c r="AX373" i="4"/>
  <c r="AW373" i="4"/>
  <c r="BG446" i="4"/>
  <c r="AZ446" i="4"/>
  <c r="AX446" i="4"/>
  <c r="BA446" i="4"/>
  <c r="AY446" i="4"/>
  <c r="AW446" i="4"/>
  <c r="AV446" i="4"/>
  <c r="AS446" i="4"/>
  <c r="BF446" i="4"/>
  <c r="BD446" i="4"/>
  <c r="AX180" i="4"/>
  <c r="BA183" i="4"/>
  <c r="BB184" i="4"/>
  <c r="AU193" i="4"/>
  <c r="AX196" i="4"/>
  <c r="BA199" i="4"/>
  <c r="BB200" i="4"/>
  <c r="BC201" i="4"/>
  <c r="AX206" i="4"/>
  <c r="BF207" i="4"/>
  <c r="AW209" i="4"/>
  <c r="BB210" i="4"/>
  <c r="AW218" i="4"/>
  <c r="BE219" i="4"/>
  <c r="AW221" i="4"/>
  <c r="BF222" i="4"/>
  <c r="AX224" i="4"/>
  <c r="BC225" i="4"/>
  <c r="AW227" i="4"/>
  <c r="AX232" i="4"/>
  <c r="AW232" i="4"/>
  <c r="AV232" i="4"/>
  <c r="BA233" i="4"/>
  <c r="BF234" i="4"/>
  <c r="AW236" i="4"/>
  <c r="BE237" i="4"/>
  <c r="AX239" i="4"/>
  <c r="BC240" i="4"/>
  <c r="AW242" i="4"/>
  <c r="BB243" i="4"/>
  <c r="AX247" i="4"/>
  <c r="BB248" i="4"/>
  <c r="BF249" i="4"/>
  <c r="BG250" i="4"/>
  <c r="BB250" i="4"/>
  <c r="BA250" i="4"/>
  <c r="AZ250" i="4"/>
  <c r="BC251" i="4"/>
  <c r="BF255" i="4"/>
  <c r="BF260" i="4"/>
  <c r="BA262" i="4"/>
  <c r="AU264" i="4"/>
  <c r="AU266" i="4"/>
  <c r="AY271" i="4"/>
  <c r="AV273" i="4"/>
  <c r="AX276" i="4"/>
  <c r="AY278" i="4"/>
  <c r="AL279" i="4"/>
  <c r="AQ279" i="4" s="1"/>
  <c r="AW280" i="4"/>
  <c r="BC283" i="4"/>
  <c r="AW286" i="4"/>
  <c r="BE287" i="4"/>
  <c r="AY289" i="4"/>
  <c r="AX289" i="4"/>
  <c r="BB289" i="4"/>
  <c r="BA289" i="4"/>
  <c r="AZ289" i="4"/>
  <c r="AW289" i="4"/>
  <c r="AV289" i="4"/>
  <c r="BD291" i="4"/>
  <c r="AY293" i="4"/>
  <c r="BB297" i="4"/>
  <c r="AX303" i="4"/>
  <c r="AV306" i="4"/>
  <c r="AW315" i="4"/>
  <c r="AQ316" i="4"/>
  <c r="BE327" i="4"/>
  <c r="BD327" i="4"/>
  <c r="AY327" i="4"/>
  <c r="AW327" i="4"/>
  <c r="AV327" i="4"/>
  <c r="AS327" i="4"/>
  <c r="BG327" i="4"/>
  <c r="BF327" i="4"/>
  <c r="BC327" i="4"/>
  <c r="BB327" i="4"/>
  <c r="BA327" i="4"/>
  <c r="AL372" i="4"/>
  <c r="AN372" i="4"/>
  <c r="AZ372" i="4"/>
  <c r="AU373" i="4"/>
  <c r="AN384" i="4"/>
  <c r="AL384" i="4"/>
  <c r="AQ385" i="4"/>
  <c r="AX468" i="4"/>
  <c r="AW468" i="4"/>
  <c r="AU468" i="4"/>
  <c r="AS468" i="4"/>
  <c r="BG468" i="4"/>
  <c r="BF468" i="4"/>
  <c r="BD468" i="4"/>
  <c r="BE468" i="4"/>
  <c r="BC468" i="4"/>
  <c r="AZ468" i="4"/>
  <c r="BB468" i="4"/>
  <c r="AY468" i="4"/>
  <c r="AN510" i="4"/>
  <c r="AL510" i="4"/>
  <c r="AQ510" i="4" s="1"/>
  <c r="BB205" i="4"/>
  <c r="BA205" i="4"/>
  <c r="AY206" i="4"/>
  <c r="BG207" i="4"/>
  <c r="AX209" i="4"/>
  <c r="BC210" i="4"/>
  <c r="BD215" i="4"/>
  <c r="BA218" i="4"/>
  <c r="BF219" i="4"/>
  <c r="AX221" i="4"/>
  <c r="BG222" i="4"/>
  <c r="BE223" i="4"/>
  <c r="BD223" i="4"/>
  <c r="BC223" i="4"/>
  <c r="AY224" i="4"/>
  <c r="BD225" i="4"/>
  <c r="AX227" i="4"/>
  <c r="AU232" i="4"/>
  <c r="BB233" i="4"/>
  <c r="BG234" i="4"/>
  <c r="AX236" i="4"/>
  <c r="BF237" i="4"/>
  <c r="AY239" i="4"/>
  <c r="AL240" i="4"/>
  <c r="AQ240" i="4" s="1"/>
  <c r="BG240" i="4"/>
  <c r="AX242" i="4"/>
  <c r="BC243" i="4"/>
  <c r="AY247" i="4"/>
  <c r="BC248" i="4"/>
  <c r="AU250" i="4"/>
  <c r="BG251" i="4"/>
  <c r="BG255" i="4"/>
  <c r="BF257" i="4"/>
  <c r="BG260" i="4"/>
  <c r="BC261" i="4"/>
  <c r="BB261" i="4"/>
  <c r="BF261" i="4"/>
  <c r="BE261" i="4"/>
  <c r="BD261" i="4"/>
  <c r="BB262" i="4"/>
  <c r="AV264" i="4"/>
  <c r="AV266" i="4"/>
  <c r="AZ271" i="4"/>
  <c r="AW273" i="4"/>
  <c r="AY276" i="4"/>
  <c r="AZ278" i="4"/>
  <c r="AN280" i="4"/>
  <c r="AL280" i="4"/>
  <c r="AQ280" i="4" s="1"/>
  <c r="AX280" i="4"/>
  <c r="BD283" i="4"/>
  <c r="AX286" i="4"/>
  <c r="BF287" i="4"/>
  <c r="AU289" i="4"/>
  <c r="AN290" i="4"/>
  <c r="AQ290" i="4" s="1"/>
  <c r="BE291" i="4"/>
  <c r="BG293" i="4"/>
  <c r="AQ302" i="4"/>
  <c r="AY303" i="4"/>
  <c r="AW306" i="4"/>
  <c r="AX315" i="4"/>
  <c r="AU327" i="4"/>
  <c r="AN354" i="4"/>
  <c r="BG372" i="4"/>
  <c r="AV373" i="4"/>
  <c r="AQ406" i="4"/>
  <c r="BB446" i="4"/>
  <c r="AQ462" i="4"/>
  <c r="AV468" i="4"/>
  <c r="AN509" i="4"/>
  <c r="AL509" i="4"/>
  <c r="AN200" i="5"/>
  <c r="AL200" i="5"/>
  <c r="AL445" i="4"/>
  <c r="AQ445" i="4" s="1"/>
  <c r="AQ448" i="4"/>
  <c r="AV450" i="4"/>
  <c r="AU450" i="4"/>
  <c r="BE450" i="4"/>
  <c r="BD450" i="4"/>
  <c r="BB450" i="4"/>
  <c r="AZ450" i="4"/>
  <c r="AY450" i="4"/>
  <c r="AX450" i="4"/>
  <c r="AW450" i="4"/>
  <c r="AY453" i="4"/>
  <c r="AX453" i="4"/>
  <c r="BG453" i="4"/>
  <c r="BE453" i="4"/>
  <c r="BF453" i="4"/>
  <c r="BD453" i="4"/>
  <c r="BC453" i="4"/>
  <c r="AZ453" i="4"/>
  <c r="AN508" i="4"/>
  <c r="AL508" i="4"/>
  <c r="AQ508" i="4" s="1"/>
  <c r="BE263" i="4"/>
  <c r="BD263" i="4"/>
  <c r="AZ274" i="4"/>
  <c r="AY274" i="4"/>
  <c r="BB292" i="4"/>
  <c r="BA292" i="4"/>
  <c r="BC292" i="4"/>
  <c r="BG314" i="4"/>
  <c r="BE314" i="4"/>
  <c r="BC314" i="4"/>
  <c r="BB314" i="4"/>
  <c r="AY314" i="4"/>
  <c r="AN320" i="4"/>
  <c r="AQ320" i="4" s="1"/>
  <c r="AQ356" i="4"/>
  <c r="AW367" i="4"/>
  <c r="AV367" i="4"/>
  <c r="BD367" i="4"/>
  <c r="BC367" i="4"/>
  <c r="BB367" i="4"/>
  <c r="BA367" i="4"/>
  <c r="AX367" i="4"/>
  <c r="AZ386" i="4"/>
  <c r="AY386" i="4"/>
  <c r="BC386" i="4"/>
  <c r="BB386" i="4"/>
  <c r="BA386" i="4"/>
  <c r="AX386" i="4"/>
  <c r="AU386" i="4"/>
  <c r="BD388" i="4"/>
  <c r="AQ409" i="4"/>
  <c r="AQ414" i="4"/>
  <c r="AZ438" i="4"/>
  <c r="AY438" i="4"/>
  <c r="BF438" i="4"/>
  <c r="BE438" i="4"/>
  <c r="BD438" i="4"/>
  <c r="BC438" i="4"/>
  <c r="BB438" i="4"/>
  <c r="AW438" i="4"/>
  <c r="AL439" i="4"/>
  <c r="AQ439" i="4" s="1"/>
  <c r="AQ442" i="4"/>
  <c r="BF444" i="4"/>
  <c r="BE444" i="4"/>
  <c r="AX444" i="4"/>
  <c r="AV444" i="4"/>
  <c r="BG444" i="4"/>
  <c r="BD444" i="4"/>
  <c r="BC444" i="4"/>
  <c r="BB444" i="4"/>
  <c r="AY444" i="4"/>
  <c r="BC450" i="4"/>
  <c r="AV453" i="4"/>
  <c r="AU214" i="4"/>
  <c r="AU230" i="4"/>
  <c r="AU246" i="4"/>
  <c r="BA259" i="4"/>
  <c r="AZ259" i="4"/>
  <c r="AU263" i="4"/>
  <c r="AU274" i="4"/>
  <c r="AU282" i="4"/>
  <c r="AX288" i="4"/>
  <c r="AW288" i="4"/>
  <c r="AU292" i="4"/>
  <c r="BG298" i="4"/>
  <c r="AV298" i="4"/>
  <c r="AS298" i="4"/>
  <c r="AQ304" i="4"/>
  <c r="AU314" i="4"/>
  <c r="AL325" i="4"/>
  <c r="AN325" i="4"/>
  <c r="AU367" i="4"/>
  <c r="AQ378" i="4"/>
  <c r="AV386" i="4"/>
  <c r="BF388" i="4"/>
  <c r="AU438" i="4"/>
  <c r="BF450" i="4"/>
  <c r="AW451" i="4"/>
  <c r="AV451" i="4"/>
  <c r="BF451" i="4"/>
  <c r="BE451" i="4"/>
  <c r="BC451" i="4"/>
  <c r="BB451" i="4"/>
  <c r="AW453" i="4"/>
  <c r="AQ490" i="4"/>
  <c r="AQ505" i="4"/>
  <c r="AQ28" i="5"/>
  <c r="AQ339" i="5"/>
  <c r="AV254" i="4"/>
  <c r="AU254" i="4"/>
  <c r="AV263" i="4"/>
  <c r="AU267" i="4"/>
  <c r="AV274" i="4"/>
  <c r="AV282" i="4"/>
  <c r="AV292" i="4"/>
  <c r="BE295" i="4"/>
  <c r="BD295" i="4"/>
  <c r="AX295" i="4"/>
  <c r="BA307" i="4"/>
  <c r="AZ307" i="4"/>
  <c r="BE307" i="4"/>
  <c r="AV314" i="4"/>
  <c r="AY367" i="4"/>
  <c r="AQ373" i="4"/>
  <c r="AQ393" i="4"/>
  <c r="AQ422" i="4"/>
  <c r="AX436" i="4"/>
  <c r="AW436" i="4"/>
  <c r="BF436" i="4"/>
  <c r="BD436" i="4"/>
  <c r="BG436" i="4"/>
  <c r="BB436" i="4"/>
  <c r="BG450" i="4"/>
  <c r="BA453" i="4"/>
  <c r="AQ470" i="4"/>
  <c r="AN478" i="4"/>
  <c r="AL478" i="4"/>
  <c r="AQ514" i="4"/>
  <c r="AN141" i="5"/>
  <c r="AL141" i="5"/>
  <c r="AQ141" i="5" s="1"/>
  <c r="AV302" i="4"/>
  <c r="AU302" i="4"/>
  <c r="BG302" i="4"/>
  <c r="BD302" i="4"/>
  <c r="AY305" i="4"/>
  <c r="AX305" i="4"/>
  <c r="BA305" i="4"/>
  <c r="AZ305" i="4"/>
  <c r="AU305" i="4"/>
  <c r="BD326" i="4"/>
  <c r="BC326" i="4"/>
  <c r="AU326" i="4"/>
  <c r="AS326" i="4"/>
  <c r="BG326" i="4"/>
  <c r="BF328" i="4"/>
  <c r="BE328" i="4"/>
  <c r="BC328" i="4"/>
  <c r="BA328" i="4"/>
  <c r="AZ328" i="4"/>
  <c r="AW328" i="4"/>
  <c r="AX336" i="4"/>
  <c r="AW336" i="4"/>
  <c r="AS336" i="4"/>
  <c r="BE336" i="4"/>
  <c r="BD358" i="4"/>
  <c r="BC358" i="4"/>
  <c r="BG358" i="4"/>
  <c r="BF358" i="4"/>
  <c r="BA358" i="4"/>
  <c r="BF360" i="4"/>
  <c r="BE360" i="4"/>
  <c r="AY360" i="4"/>
  <c r="AX360" i="4"/>
  <c r="AW360" i="4"/>
  <c r="AV360" i="4"/>
  <c r="AS360" i="4"/>
  <c r="AN362" i="4"/>
  <c r="AL362" i="4"/>
  <c r="AQ362" i="4" s="1"/>
  <c r="BE375" i="4"/>
  <c r="BD375" i="4"/>
  <c r="BA375" i="4"/>
  <c r="AZ375" i="4"/>
  <c r="AY375" i="4"/>
  <c r="AX375" i="4"/>
  <c r="AU375" i="4"/>
  <c r="AQ419" i="4"/>
  <c r="AQ431" i="4"/>
  <c r="BG445" i="4"/>
  <c r="BF445" i="4"/>
  <c r="AY445" i="4"/>
  <c r="AW445" i="4"/>
  <c r="BD445" i="4"/>
  <c r="AQ447" i="4"/>
  <c r="BB453" i="4"/>
  <c r="AV466" i="4"/>
  <c r="AU466" i="4"/>
  <c r="AS466" i="4"/>
  <c r="BG466" i="4"/>
  <c r="BE466" i="4"/>
  <c r="BD466" i="4"/>
  <c r="BB466" i="4"/>
  <c r="BF466" i="4"/>
  <c r="BC466" i="4"/>
  <c r="BA466" i="4"/>
  <c r="AX466" i="4"/>
  <c r="AQ473" i="4"/>
  <c r="BG493" i="4"/>
  <c r="BF493" i="4"/>
  <c r="BE493" i="4"/>
  <c r="BD493" i="4"/>
  <c r="BC493" i="4"/>
  <c r="BB493" i="4"/>
  <c r="BA493" i="4"/>
  <c r="AZ493" i="4"/>
  <c r="AY493" i="4"/>
  <c r="AX493" i="4"/>
  <c r="AW493" i="4"/>
  <c r="AV493" i="4"/>
  <c r="AS493" i="4"/>
  <c r="AQ506" i="4"/>
  <c r="AQ63" i="5"/>
  <c r="AV334" i="4"/>
  <c r="AU334" i="4"/>
  <c r="BE334" i="4"/>
  <c r="BC334" i="4"/>
  <c r="BB334" i="4"/>
  <c r="AY334" i="4"/>
  <c r="AZ354" i="4"/>
  <c r="AY354" i="4"/>
  <c r="BF354" i="4"/>
  <c r="BE354" i="4"/>
  <c r="BB354" i="4"/>
  <c r="BA387" i="4"/>
  <c r="AZ387" i="4"/>
  <c r="BG387" i="4"/>
  <c r="BF387" i="4"/>
  <c r="BE387" i="4"/>
  <c r="BD387" i="4"/>
  <c r="AY387" i="4"/>
  <c r="AQ460" i="4"/>
  <c r="AW466" i="4"/>
  <c r="AQ482" i="4"/>
  <c r="AU493" i="4"/>
  <c r="AX320" i="4"/>
  <c r="AW320" i="4"/>
  <c r="BE320" i="4"/>
  <c r="BC320" i="4"/>
  <c r="BB320" i="4"/>
  <c r="AY320" i="4"/>
  <c r="AQ330" i="4"/>
  <c r="BA339" i="4"/>
  <c r="AZ339" i="4"/>
  <c r="BF339" i="4"/>
  <c r="BD339" i="4"/>
  <c r="BC339" i="4"/>
  <c r="AX339" i="4"/>
  <c r="AX352" i="4"/>
  <c r="AW352" i="4"/>
  <c r="BA352" i="4"/>
  <c r="AY352" i="4"/>
  <c r="AV352" i="4"/>
  <c r="AS352" i="4"/>
  <c r="AX368" i="4"/>
  <c r="AW368" i="4"/>
  <c r="BG368" i="4"/>
  <c r="BF368" i="4"/>
  <c r="BE368" i="4"/>
  <c r="BD368" i="4"/>
  <c r="BA368" i="4"/>
  <c r="AQ389" i="4"/>
  <c r="AQ397" i="4"/>
  <c r="BA439" i="4"/>
  <c r="AZ439" i="4"/>
  <c r="AS439" i="4"/>
  <c r="BG439" i="4"/>
  <c r="BD439" i="4"/>
  <c r="AQ446" i="4"/>
  <c r="AN451" i="4"/>
  <c r="AL451" i="4"/>
  <c r="AS463" i="4"/>
  <c r="BB463" i="4"/>
  <c r="BA463" i="4"/>
  <c r="AY463" i="4"/>
  <c r="BG463" i="4"/>
  <c r="BF463" i="4"/>
  <c r="BE463" i="4"/>
  <c r="AZ463" i="4"/>
  <c r="AS511" i="4"/>
  <c r="BG511" i="4"/>
  <c r="BF511" i="4"/>
  <c r="BE511" i="4"/>
  <c r="BD511" i="4"/>
  <c r="BC511" i="4"/>
  <c r="BB511" i="4"/>
  <c r="BA511" i="4"/>
  <c r="AZ511" i="4"/>
  <c r="AY511" i="4"/>
  <c r="AV511" i="4"/>
  <c r="AU511" i="4"/>
  <c r="BE343" i="4"/>
  <c r="BD343" i="4"/>
  <c r="BG343" i="4"/>
  <c r="BC343" i="4"/>
  <c r="BB343" i="4"/>
  <c r="AY343" i="4"/>
  <c r="BB356" i="4"/>
  <c r="BA356" i="4"/>
  <c r="AX356" i="4"/>
  <c r="AV356" i="4"/>
  <c r="AU356" i="4"/>
  <c r="AQ391" i="4"/>
  <c r="AQ407" i="4"/>
  <c r="AN436" i="4"/>
  <c r="AL436" i="4"/>
  <c r="AQ436" i="4" s="1"/>
  <c r="AL455" i="4"/>
  <c r="AQ455" i="4" s="1"/>
  <c r="BF492" i="4"/>
  <c r="BE492" i="4"/>
  <c r="BD492" i="4"/>
  <c r="BC492" i="4"/>
  <c r="BB492" i="4"/>
  <c r="BA492" i="4"/>
  <c r="AZ492" i="4"/>
  <c r="AY492" i="4"/>
  <c r="AX492" i="4"/>
  <c r="AW492" i="4"/>
  <c r="AV492" i="4"/>
  <c r="BG492" i="4"/>
  <c r="AS492" i="4"/>
  <c r="AZ470" i="4"/>
  <c r="AY470" i="4"/>
  <c r="AX470" i="4"/>
  <c r="AW470" i="4"/>
  <c r="AU470" i="4"/>
  <c r="AS470" i="4"/>
  <c r="BF470" i="4"/>
  <c r="BG470" i="4"/>
  <c r="BC470" i="4"/>
  <c r="AQ471" i="4"/>
  <c r="AU492" i="4"/>
  <c r="BG509" i="4"/>
  <c r="BF509" i="4"/>
  <c r="BE509" i="4"/>
  <c r="BD509" i="4"/>
  <c r="BC509" i="4"/>
  <c r="BB509" i="4"/>
  <c r="BA509" i="4"/>
  <c r="AZ509" i="4"/>
  <c r="AY509" i="4"/>
  <c r="AX509" i="4"/>
  <c r="AW509" i="4"/>
  <c r="AV509" i="4"/>
  <c r="AS509" i="4"/>
  <c r="BG510" i="4"/>
  <c r="BF510" i="4"/>
  <c r="BE510" i="4"/>
  <c r="BD510" i="4"/>
  <c r="BC510" i="4"/>
  <c r="BB510" i="4"/>
  <c r="BA510" i="4"/>
  <c r="AZ510" i="4"/>
  <c r="AY510" i="4"/>
  <c r="AX510" i="4"/>
  <c r="AV510" i="4"/>
  <c r="AU510" i="4"/>
  <c r="AX511" i="4"/>
  <c r="AN361" i="5"/>
  <c r="AL361" i="5"/>
  <c r="AQ361" i="5" s="1"/>
  <c r="AQ323" i="4"/>
  <c r="AL326" i="4"/>
  <c r="AQ326" i="4" s="1"/>
  <c r="AN326" i="4"/>
  <c r="AQ331" i="4"/>
  <c r="AV343" i="4"/>
  <c r="AN348" i="4"/>
  <c r="AL348" i="4"/>
  <c r="AQ348" i="4" s="1"/>
  <c r="AY356" i="4"/>
  <c r="BF376" i="4"/>
  <c r="BE376" i="4"/>
  <c r="BG376" i="4"/>
  <c r="BD376" i="4"/>
  <c r="BC376" i="4"/>
  <c r="BB376" i="4"/>
  <c r="AY376" i="4"/>
  <c r="AQ377" i="4"/>
  <c r="AV382" i="4"/>
  <c r="AU382" i="4"/>
  <c r="BF382" i="4"/>
  <c r="BE382" i="4"/>
  <c r="BD382" i="4"/>
  <c r="BC382" i="4"/>
  <c r="AZ382" i="4"/>
  <c r="BB388" i="4"/>
  <c r="BA388" i="4"/>
  <c r="AS388" i="4"/>
  <c r="BE388" i="4"/>
  <c r="AQ440" i="4"/>
  <c r="BC441" i="4"/>
  <c r="BB441" i="4"/>
  <c r="AU441" i="4"/>
  <c r="AS441" i="4"/>
  <c r="BG441" i="4"/>
  <c r="BF441" i="4"/>
  <c r="BE441" i="4"/>
  <c r="BD441" i="4"/>
  <c r="AY441" i="4"/>
  <c r="AQ450" i="4"/>
  <c r="AV470" i="4"/>
  <c r="AN496" i="4"/>
  <c r="AL496" i="4"/>
  <c r="AQ496" i="4" s="1"/>
  <c r="BF508" i="4"/>
  <c r="BE508" i="4"/>
  <c r="BD508" i="4"/>
  <c r="BC508" i="4"/>
  <c r="BB508" i="4"/>
  <c r="BA508" i="4"/>
  <c r="AZ508" i="4"/>
  <c r="AY508" i="4"/>
  <c r="AX508" i="4"/>
  <c r="AW508" i="4"/>
  <c r="AV508" i="4"/>
  <c r="BG508" i="4"/>
  <c r="AS508" i="4"/>
  <c r="AU508" i="4"/>
  <c r="AQ226" i="5"/>
  <c r="AQ485" i="4"/>
  <c r="BE507" i="4"/>
  <c r="BD507" i="4"/>
  <c r="BC507" i="4"/>
  <c r="BB507" i="4"/>
  <c r="BA507" i="4"/>
  <c r="AZ507" i="4"/>
  <c r="AY507" i="4"/>
  <c r="AX507" i="4"/>
  <c r="AW507" i="4"/>
  <c r="AV507" i="4"/>
  <c r="AU507" i="4"/>
  <c r="AQ10" i="5"/>
  <c r="AQ127" i="5"/>
  <c r="AN128" i="5"/>
  <c r="AL128" i="5"/>
  <c r="AQ177" i="5"/>
  <c r="AQ309" i="5"/>
  <c r="AQ113" i="5"/>
  <c r="AQ265" i="5"/>
  <c r="BF449" i="6"/>
  <c r="BE449" i="6"/>
  <c r="BD449" i="6"/>
  <c r="BC449" i="6"/>
  <c r="BB449" i="6"/>
  <c r="BA449" i="6"/>
  <c r="BG449" i="6"/>
  <c r="AV449" i="6"/>
  <c r="AU449" i="6"/>
  <c r="AZ449" i="6"/>
  <c r="AY449" i="6"/>
  <c r="AX449" i="6"/>
  <c r="AW449" i="6"/>
  <c r="AS449" i="6"/>
  <c r="AQ504" i="4"/>
  <c r="AQ111" i="5"/>
  <c r="AN112" i="5"/>
  <c r="AL112" i="5"/>
  <c r="AN264" i="5"/>
  <c r="AL264" i="5"/>
  <c r="AQ264" i="5" s="1"/>
  <c r="BD294" i="4"/>
  <c r="BC294" i="4"/>
  <c r="AW319" i="4"/>
  <c r="AV319" i="4"/>
  <c r="BD330" i="4"/>
  <c r="AZ338" i="4"/>
  <c r="AY338" i="4"/>
  <c r="BG359" i="4"/>
  <c r="BD363" i="4"/>
  <c r="BA371" i="4"/>
  <c r="AZ371" i="4"/>
  <c r="BF378" i="4"/>
  <c r="AN477" i="4"/>
  <c r="AL477" i="4"/>
  <c r="AS479" i="4"/>
  <c r="BG479" i="4"/>
  <c r="BF479" i="4"/>
  <c r="BE479" i="4"/>
  <c r="BD479" i="4"/>
  <c r="BB479" i="4"/>
  <c r="BA479" i="4"/>
  <c r="AY479" i="4"/>
  <c r="BE491" i="4"/>
  <c r="BD491" i="4"/>
  <c r="BC491" i="4"/>
  <c r="BB491" i="4"/>
  <c r="BA491" i="4"/>
  <c r="AZ491" i="4"/>
  <c r="AY491" i="4"/>
  <c r="AX491" i="4"/>
  <c r="AW491" i="4"/>
  <c r="AV491" i="4"/>
  <c r="AU491" i="4"/>
  <c r="BG494" i="4"/>
  <c r="BF494" i="4"/>
  <c r="BE494" i="4"/>
  <c r="BD494" i="4"/>
  <c r="BC494" i="4"/>
  <c r="BB494" i="4"/>
  <c r="BA494" i="4"/>
  <c r="AZ494" i="4"/>
  <c r="AY494" i="4"/>
  <c r="AX494" i="4"/>
  <c r="AS495" i="4"/>
  <c r="BG495" i="4"/>
  <c r="BF495" i="4"/>
  <c r="BE495" i="4"/>
  <c r="BD495" i="4"/>
  <c r="BC495" i="4"/>
  <c r="BB495" i="4"/>
  <c r="BA495" i="4"/>
  <c r="AZ495" i="4"/>
  <c r="AY495" i="4"/>
  <c r="AQ502" i="4"/>
  <c r="AQ169" i="5"/>
  <c r="AQ210" i="5"/>
  <c r="AQ75" i="5"/>
  <c r="AQ167" i="5"/>
  <c r="AQ215" i="5"/>
  <c r="AN216" i="5"/>
  <c r="AL216" i="5"/>
  <c r="AQ216" i="5" s="1"/>
  <c r="AQ297" i="5"/>
  <c r="BB308" i="4"/>
  <c r="BA308" i="4"/>
  <c r="AV318" i="4"/>
  <c r="AU318" i="4"/>
  <c r="BC341" i="4"/>
  <c r="BB341" i="4"/>
  <c r="BG363" i="4"/>
  <c r="BD374" i="4"/>
  <c r="BC374" i="4"/>
  <c r="AS378" i="4"/>
  <c r="AY385" i="4"/>
  <c r="AX385" i="4"/>
  <c r="BE443" i="4"/>
  <c r="BD443" i="4"/>
  <c r="AW443" i="4"/>
  <c r="AU443" i="4"/>
  <c r="AQ456" i="4"/>
  <c r="BC457" i="4"/>
  <c r="BB457" i="4"/>
  <c r="AV457" i="4"/>
  <c r="AU457" i="4"/>
  <c r="AS457" i="4"/>
  <c r="BG462" i="4"/>
  <c r="BA462" i="4"/>
  <c r="AZ462" i="4"/>
  <c r="AX462" i="4"/>
  <c r="AQ50" i="5"/>
  <c r="AN64" i="5"/>
  <c r="AL64" i="5"/>
  <c r="AQ64" i="5" s="1"/>
  <c r="AN110" i="5"/>
  <c r="AL110" i="5"/>
  <c r="AQ110" i="5" s="1"/>
  <c r="AQ249" i="5"/>
  <c r="AQ295" i="5"/>
  <c r="AN296" i="5"/>
  <c r="AL296" i="5"/>
  <c r="AY337" i="4"/>
  <c r="AX337" i="4"/>
  <c r="BG345" i="4"/>
  <c r="BF345" i="4"/>
  <c r="AW351" i="4"/>
  <c r="AV351" i="4"/>
  <c r="AZ370" i="4"/>
  <c r="AY370" i="4"/>
  <c r="AY437" i="4"/>
  <c r="AX437" i="4"/>
  <c r="BG437" i="4"/>
  <c r="BE437" i="4"/>
  <c r="AX452" i="4"/>
  <c r="AW452" i="4"/>
  <c r="BG452" i="4"/>
  <c r="BF452" i="4"/>
  <c r="BD452" i="4"/>
  <c r="AZ454" i="4"/>
  <c r="AY454" i="4"/>
  <c r="AS454" i="4"/>
  <c r="BF454" i="4"/>
  <c r="AQ486" i="4"/>
  <c r="AN511" i="4"/>
  <c r="AL511" i="4"/>
  <c r="AQ511" i="4" s="1"/>
  <c r="AN94" i="5"/>
  <c r="AL94" i="5"/>
  <c r="AQ94" i="5" s="1"/>
  <c r="AQ100" i="5"/>
  <c r="AQ156" i="5"/>
  <c r="AQ242" i="5"/>
  <c r="AN326" i="5"/>
  <c r="AL326" i="5"/>
  <c r="AQ326" i="5" s="1"/>
  <c r="AU328" i="5"/>
  <c r="AS328" i="5"/>
  <c r="BG328" i="5"/>
  <c r="BF328" i="5"/>
  <c r="BE328" i="5"/>
  <c r="BD328" i="5"/>
  <c r="BC328" i="5"/>
  <c r="BB328" i="5"/>
  <c r="BA328" i="5"/>
  <c r="AZ328" i="5"/>
  <c r="AW328" i="5"/>
  <c r="AY328" i="5"/>
  <c r="AQ402" i="5"/>
  <c r="AQ406" i="5"/>
  <c r="BE359" i="4"/>
  <c r="BD359" i="4"/>
  <c r="AN492" i="4"/>
  <c r="AL492" i="4"/>
  <c r="AQ503" i="4"/>
  <c r="AN512" i="4"/>
  <c r="AL512" i="4"/>
  <c r="AL101" i="5"/>
  <c r="AN101" i="5"/>
  <c r="AN157" i="5"/>
  <c r="AL157" i="5"/>
  <c r="AQ157" i="5" s="1"/>
  <c r="AN248" i="5"/>
  <c r="AL248" i="5"/>
  <c r="AQ248" i="5" s="1"/>
  <c r="AN353" i="5"/>
  <c r="AL353" i="5"/>
  <c r="AQ353" i="5" s="1"/>
  <c r="BF417" i="5"/>
  <c r="AW417" i="5"/>
  <c r="AV417" i="5"/>
  <c r="AX417" i="5"/>
  <c r="BG417" i="5"/>
  <c r="BE417" i="5"/>
  <c r="BD417" i="5"/>
  <c r="BA417" i="5"/>
  <c r="AS417" i="5"/>
  <c r="BC417" i="5"/>
  <c r="AY417" i="5"/>
  <c r="BB417" i="5"/>
  <c r="AZ417" i="5"/>
  <c r="BE311" i="4"/>
  <c r="BD311" i="4"/>
  <c r="AZ322" i="4"/>
  <c r="AY322" i="4"/>
  <c r="AV337" i="4"/>
  <c r="AV345" i="4"/>
  <c r="AX351" i="4"/>
  <c r="BA355" i="4"/>
  <c r="AZ355" i="4"/>
  <c r="AU359" i="4"/>
  <c r="AV370" i="4"/>
  <c r="AV378" i="4"/>
  <c r="AX384" i="4"/>
  <c r="AW384" i="4"/>
  <c r="AV437" i="4"/>
  <c r="AV452" i="4"/>
  <c r="AV454" i="4"/>
  <c r="BE475" i="4"/>
  <c r="BD475" i="4"/>
  <c r="BC475" i="4"/>
  <c r="BB475" i="4"/>
  <c r="BA475" i="4"/>
  <c r="AZ475" i="4"/>
  <c r="AX475" i="4"/>
  <c r="AW475" i="4"/>
  <c r="AU475" i="4"/>
  <c r="AN493" i="4"/>
  <c r="AL493" i="4"/>
  <c r="AQ493" i="4" s="1"/>
  <c r="AN494" i="4"/>
  <c r="AL494" i="4"/>
  <c r="AN495" i="4"/>
  <c r="AL495" i="4"/>
  <c r="AQ54" i="5"/>
  <c r="AQ71" i="5"/>
  <c r="AQ85" i="5"/>
  <c r="AQ89" i="5"/>
  <c r="AQ194" i="5"/>
  <c r="AS397" i="5"/>
  <c r="BF397" i="5"/>
  <c r="BE397" i="5"/>
  <c r="BA397" i="5"/>
  <c r="BG397" i="5"/>
  <c r="BD397" i="5"/>
  <c r="BC397" i="5"/>
  <c r="BB397" i="5"/>
  <c r="AZ397" i="5"/>
  <c r="AY397" i="5"/>
  <c r="AV397" i="5"/>
  <c r="AN405" i="5"/>
  <c r="AL405" i="5"/>
  <c r="AQ405" i="5" s="1"/>
  <c r="AU417" i="5"/>
  <c r="AN467" i="4"/>
  <c r="AL467" i="4"/>
  <c r="AQ472" i="4"/>
  <c r="AQ501" i="4"/>
  <c r="AQ19" i="5"/>
  <c r="AQ27" i="5"/>
  <c r="AQ35" i="5"/>
  <c r="AQ43" i="5"/>
  <c r="AQ274" i="5"/>
  <c r="AN345" i="5"/>
  <c r="AL345" i="5"/>
  <c r="AW397" i="5"/>
  <c r="BE459" i="4"/>
  <c r="BD459" i="4"/>
  <c r="AX459" i="4"/>
  <c r="AW459" i="4"/>
  <c r="AU459" i="4"/>
  <c r="BF476" i="4"/>
  <c r="BE476" i="4"/>
  <c r="BD476" i="4"/>
  <c r="BC476" i="4"/>
  <c r="BB476" i="4"/>
  <c r="BA476" i="4"/>
  <c r="AY476" i="4"/>
  <c r="AX476" i="4"/>
  <c r="AV476" i="4"/>
  <c r="AN480" i="4"/>
  <c r="AL480" i="4"/>
  <c r="AQ480" i="4" s="1"/>
  <c r="AZ486" i="4"/>
  <c r="AY486" i="4"/>
  <c r="AX486" i="4"/>
  <c r="AW486" i="4"/>
  <c r="AV486" i="4"/>
  <c r="AU486" i="4"/>
  <c r="AS486" i="4"/>
  <c r="BG486" i="4"/>
  <c r="BF486" i="4"/>
  <c r="AQ11" i="5"/>
  <c r="AL69" i="5"/>
  <c r="AQ69" i="5" s="1"/>
  <c r="AN69" i="5"/>
  <c r="AQ87" i="5"/>
  <c r="AN88" i="5"/>
  <c r="AL88" i="5"/>
  <c r="AQ233" i="5"/>
  <c r="AQ279" i="5"/>
  <c r="AN280" i="5"/>
  <c r="AL280" i="5"/>
  <c r="AQ280" i="5" s="1"/>
  <c r="BA358" i="5"/>
  <c r="AW358" i="5"/>
  <c r="AS358" i="5"/>
  <c r="BF358" i="5"/>
  <c r="BG358" i="5"/>
  <c r="BE358" i="5"/>
  <c r="BD358" i="5"/>
  <c r="BC358" i="5"/>
  <c r="BB358" i="5"/>
  <c r="AZ358" i="5"/>
  <c r="AY358" i="5"/>
  <c r="AX358" i="5"/>
  <c r="AV358" i="5"/>
  <c r="AW401" i="5"/>
  <c r="AV401" i="5"/>
  <c r="BB401" i="5"/>
  <c r="AY401" i="5"/>
  <c r="AX401" i="5"/>
  <c r="AU401" i="5"/>
  <c r="BG401" i="5"/>
  <c r="BF401" i="5"/>
  <c r="BE401" i="5"/>
  <c r="BD401" i="5"/>
  <c r="AZ401" i="5"/>
  <c r="BG455" i="4"/>
  <c r="BC467" i="4"/>
  <c r="BE469" i="4"/>
  <c r="BG471" i="4"/>
  <c r="BB482" i="4"/>
  <c r="AL483" i="4"/>
  <c r="AQ483" i="4" s="1"/>
  <c r="BC483" i="4"/>
  <c r="BD484" i="4"/>
  <c r="BE485" i="4"/>
  <c r="BG487" i="4"/>
  <c r="AS489" i="4"/>
  <c r="BB498" i="4"/>
  <c r="AL499" i="4"/>
  <c r="AQ499" i="4" s="1"/>
  <c r="BC499" i="4"/>
  <c r="BD500" i="4"/>
  <c r="BE501" i="4"/>
  <c r="BF502" i="4"/>
  <c r="BG503" i="4"/>
  <c r="AS505" i="4"/>
  <c r="BA513" i="4"/>
  <c r="BB514" i="4"/>
  <c r="AL515" i="4"/>
  <c r="AQ515" i="4" s="1"/>
  <c r="BC515" i="4"/>
  <c r="BD516" i="4"/>
  <c r="AL66" i="5"/>
  <c r="AQ66" i="5" s="1"/>
  <c r="AN85" i="5"/>
  <c r="AN86" i="5"/>
  <c r="AL86" i="5"/>
  <c r="AQ86" i="5" s="1"/>
  <c r="AQ352" i="5"/>
  <c r="AU358" i="5"/>
  <c r="BA401" i="5"/>
  <c r="BG502" i="4"/>
  <c r="AQ74" i="5"/>
  <c r="AN117" i="5"/>
  <c r="AL117" i="5"/>
  <c r="AQ117" i="5" s="1"/>
  <c r="AN144" i="5"/>
  <c r="AL144" i="5"/>
  <c r="AQ144" i="5" s="1"/>
  <c r="AQ180" i="5"/>
  <c r="AQ204" i="5"/>
  <c r="AQ220" i="5"/>
  <c r="AQ236" i="5"/>
  <c r="AQ252" i="5"/>
  <c r="AQ268" i="5"/>
  <c r="AQ284" i="5"/>
  <c r="AQ300" i="5"/>
  <c r="AV313" i="5"/>
  <c r="BG313" i="5"/>
  <c r="BF313" i="5"/>
  <c r="BE313" i="5"/>
  <c r="BD313" i="5"/>
  <c r="BC313" i="5"/>
  <c r="BB313" i="5"/>
  <c r="BA313" i="5"/>
  <c r="AZ313" i="5"/>
  <c r="AY313" i="5"/>
  <c r="AU313" i="5"/>
  <c r="BB335" i="5"/>
  <c r="AS335" i="5"/>
  <c r="BG335" i="5"/>
  <c r="BF335" i="5"/>
  <c r="BE335" i="5"/>
  <c r="BD335" i="5"/>
  <c r="BC335" i="5"/>
  <c r="BA335" i="5"/>
  <c r="AZ335" i="5"/>
  <c r="AY335" i="5"/>
  <c r="AV335" i="5"/>
  <c r="AQ391" i="5"/>
  <c r="BD392" i="5"/>
  <c r="BC392" i="5"/>
  <c r="BE392" i="5"/>
  <c r="BB392" i="5"/>
  <c r="AX392" i="5"/>
  <c r="AS392" i="5"/>
  <c r="BG392" i="5"/>
  <c r="BF392" i="5"/>
  <c r="BA392" i="5"/>
  <c r="AZ392" i="5"/>
  <c r="AV392" i="5"/>
  <c r="AL397" i="5"/>
  <c r="AQ397" i="5" s="1"/>
  <c r="AN397" i="5"/>
  <c r="BC401" i="5"/>
  <c r="AS455" i="4"/>
  <c r="BE467" i="4"/>
  <c r="BG469" i="4"/>
  <c r="AS471" i="4"/>
  <c r="BD482" i="4"/>
  <c r="BE483" i="4"/>
  <c r="BF484" i="4"/>
  <c r="BG485" i="4"/>
  <c r="AS487" i="4"/>
  <c r="AU489" i="4"/>
  <c r="BD498" i="4"/>
  <c r="BE499" i="4"/>
  <c r="BF500" i="4"/>
  <c r="BG501" i="4"/>
  <c r="AU505" i="4"/>
  <c r="BC513" i="4"/>
  <c r="BD514" i="4"/>
  <c r="BE515" i="4"/>
  <c r="BF516" i="4"/>
  <c r="AQ92" i="5"/>
  <c r="AQ114" i="5"/>
  <c r="AQ132" i="5"/>
  <c r="AQ178" i="5"/>
  <c r="AN205" i="5"/>
  <c r="AL205" i="5"/>
  <c r="AN221" i="5"/>
  <c r="AL221" i="5"/>
  <c r="AN237" i="5"/>
  <c r="AL237" i="5"/>
  <c r="AQ237" i="5" s="1"/>
  <c r="AN253" i="5"/>
  <c r="AL253" i="5"/>
  <c r="AN269" i="5"/>
  <c r="AL269" i="5"/>
  <c r="AQ269" i="5" s="1"/>
  <c r="AN285" i="5"/>
  <c r="AL285" i="5"/>
  <c r="AQ285" i="5" s="1"/>
  <c r="AN301" i="5"/>
  <c r="AL301" i="5"/>
  <c r="AQ301" i="5" s="1"/>
  <c r="AN306" i="5"/>
  <c r="AL306" i="5"/>
  <c r="AQ306" i="5" s="1"/>
  <c r="AU312" i="5"/>
  <c r="BG312" i="5"/>
  <c r="BF312" i="5"/>
  <c r="BE312" i="5"/>
  <c r="BD312" i="5"/>
  <c r="BC312" i="5"/>
  <c r="BB312" i="5"/>
  <c r="BA312" i="5"/>
  <c r="AZ312" i="5"/>
  <c r="AY312" i="5"/>
  <c r="AX312" i="5"/>
  <c r="AW312" i="5"/>
  <c r="AS312" i="5"/>
  <c r="AW313" i="5"/>
  <c r="BA334" i="5"/>
  <c r="BG334" i="5"/>
  <c r="BF334" i="5"/>
  <c r="BE334" i="5"/>
  <c r="BD334" i="5"/>
  <c r="BC334" i="5"/>
  <c r="BB334" i="5"/>
  <c r="AZ334" i="5"/>
  <c r="AY334" i="5"/>
  <c r="AX334" i="5"/>
  <c r="AW334" i="5"/>
  <c r="AV334" i="5"/>
  <c r="AS334" i="5"/>
  <c r="AU335" i="5"/>
  <c r="BG364" i="5"/>
  <c r="AV364" i="5"/>
  <c r="BD364" i="5"/>
  <c r="AS364" i="5"/>
  <c r="BF364" i="5"/>
  <c r="BE364" i="5"/>
  <c r="BC364" i="5"/>
  <c r="BB364" i="5"/>
  <c r="BA364" i="5"/>
  <c r="AZ364" i="5"/>
  <c r="AW364" i="5"/>
  <c r="AU392" i="5"/>
  <c r="AL403" i="5"/>
  <c r="AN403" i="5"/>
  <c r="AW440" i="5"/>
  <c r="AU440" i="5"/>
  <c r="AS440" i="5"/>
  <c r="BE440" i="5"/>
  <c r="BD440" i="5"/>
  <c r="BC440" i="5"/>
  <c r="BG440" i="5"/>
  <c r="BF440" i="5"/>
  <c r="BB440" i="5"/>
  <c r="BA440" i="5"/>
  <c r="AZ440" i="5"/>
  <c r="AV440" i="5"/>
  <c r="AY440" i="5"/>
  <c r="BF467" i="4"/>
  <c r="BE482" i="4"/>
  <c r="BF483" i="4"/>
  <c r="BG484" i="4"/>
  <c r="AV489" i="4"/>
  <c r="BE498" i="4"/>
  <c r="BF499" i="4"/>
  <c r="BG500" i="4"/>
  <c r="AS502" i="4"/>
  <c r="AU504" i="4"/>
  <c r="AV505" i="4"/>
  <c r="BD513" i="4"/>
  <c r="BE514" i="4"/>
  <c r="BF515" i="4"/>
  <c r="BG516" i="4"/>
  <c r="AQ65" i="5"/>
  <c r="AN80" i="5"/>
  <c r="AL80" i="5"/>
  <c r="AQ80" i="5" s="1"/>
  <c r="AN104" i="5"/>
  <c r="AL104" i="5"/>
  <c r="AN133" i="5"/>
  <c r="AL133" i="5"/>
  <c r="AN160" i="5"/>
  <c r="AL160" i="5"/>
  <c r="AQ160" i="5" s="1"/>
  <c r="AQ202" i="5"/>
  <c r="AQ218" i="5"/>
  <c r="AQ234" i="5"/>
  <c r="AQ250" i="5"/>
  <c r="AQ266" i="5"/>
  <c r="AQ282" i="5"/>
  <c r="AQ298" i="5"/>
  <c r="AX313" i="5"/>
  <c r="AQ316" i="5"/>
  <c r="AW335" i="5"/>
  <c r="AZ341" i="5"/>
  <c r="BG341" i="5"/>
  <c r="BF341" i="5"/>
  <c r="BE341" i="5"/>
  <c r="BD341" i="5"/>
  <c r="BC341" i="5"/>
  <c r="BB341" i="5"/>
  <c r="BA341" i="5"/>
  <c r="AY341" i="5"/>
  <c r="AX341" i="5"/>
  <c r="AU341" i="5"/>
  <c r="AQ351" i="5"/>
  <c r="AX370" i="5"/>
  <c r="AW370" i="5"/>
  <c r="AS370" i="5"/>
  <c r="BG370" i="5"/>
  <c r="BC370" i="5"/>
  <c r="BF370" i="5"/>
  <c r="BE370" i="5"/>
  <c r="BD370" i="5"/>
  <c r="BB370" i="5"/>
  <c r="BA370" i="5"/>
  <c r="AZ370" i="5"/>
  <c r="AU370" i="5"/>
  <c r="AQ376" i="5"/>
  <c r="AS381" i="5"/>
  <c r="BD381" i="5"/>
  <c r="AZ381" i="5"/>
  <c r="AV381" i="5"/>
  <c r="BG381" i="5"/>
  <c r="BF381" i="5"/>
  <c r="BE381" i="5"/>
  <c r="BC381" i="5"/>
  <c r="BB381" i="5"/>
  <c r="BA381" i="5"/>
  <c r="AY381" i="5"/>
  <c r="AX381" i="5"/>
  <c r="AW381" i="5"/>
  <c r="AN388" i="5"/>
  <c r="AL388" i="5"/>
  <c r="AW392" i="5"/>
  <c r="AN417" i="5"/>
  <c r="AL417" i="5"/>
  <c r="AX440" i="5"/>
  <c r="BG340" i="5"/>
  <c r="BE340" i="5"/>
  <c r="BD340" i="5"/>
  <c r="BC340" i="5"/>
  <c r="BB340" i="5"/>
  <c r="BA340" i="5"/>
  <c r="AZ340" i="5"/>
  <c r="AY340" i="5"/>
  <c r="AX340" i="5"/>
  <c r="AW340" i="5"/>
  <c r="AV340" i="5"/>
  <c r="AU340" i="5"/>
  <c r="AX425" i="5"/>
  <c r="AS425" i="5"/>
  <c r="BE425" i="5"/>
  <c r="BD425" i="5"/>
  <c r="BB425" i="5"/>
  <c r="BA425" i="5"/>
  <c r="AZ425" i="5"/>
  <c r="AY425" i="5"/>
  <c r="AW425" i="5"/>
  <c r="AV425" i="5"/>
  <c r="BG425" i="5"/>
  <c r="BF425" i="5"/>
  <c r="BC425" i="5"/>
  <c r="BG482" i="4"/>
  <c r="AS484" i="4"/>
  <c r="AX489" i="4"/>
  <c r="BG498" i="4"/>
  <c r="AS500" i="4"/>
  <c r="AU502" i="4"/>
  <c r="AX505" i="4"/>
  <c r="BF513" i="4"/>
  <c r="BG514" i="4"/>
  <c r="AS516" i="4"/>
  <c r="AN102" i="5"/>
  <c r="AL102" i="5"/>
  <c r="AQ102" i="5" s="1"/>
  <c r="AN149" i="5"/>
  <c r="AL149" i="5"/>
  <c r="AQ149" i="5" s="1"/>
  <c r="AQ170" i="5"/>
  <c r="AQ193" i="5"/>
  <c r="AQ209" i="5"/>
  <c r="AQ225" i="5"/>
  <c r="AQ241" i="5"/>
  <c r="AQ257" i="5"/>
  <c r="AQ273" i="5"/>
  <c r="AQ289" i="5"/>
  <c r="BC320" i="5"/>
  <c r="AS320" i="5"/>
  <c r="BG320" i="5"/>
  <c r="BF320" i="5"/>
  <c r="BE320" i="5"/>
  <c r="BD320" i="5"/>
  <c r="BB320" i="5"/>
  <c r="BA320" i="5"/>
  <c r="AZ320" i="5"/>
  <c r="AY320" i="5"/>
  <c r="AV320" i="5"/>
  <c r="AQ331" i="5"/>
  <c r="BF340" i="5"/>
  <c r="AW341" i="5"/>
  <c r="AV349" i="5"/>
  <c r="BD349" i="5"/>
  <c r="BG349" i="5"/>
  <c r="BF349" i="5"/>
  <c r="BE349" i="5"/>
  <c r="BC349" i="5"/>
  <c r="BB349" i="5"/>
  <c r="BA349" i="5"/>
  <c r="AZ349" i="5"/>
  <c r="AY349" i="5"/>
  <c r="AU349" i="5"/>
  <c r="AQ363" i="5"/>
  <c r="AY364" i="5"/>
  <c r="AS366" i="5"/>
  <c r="BA366" i="5"/>
  <c r="AW366" i="5"/>
  <c r="BG366" i="5"/>
  <c r="BF366" i="5"/>
  <c r="BE366" i="5"/>
  <c r="BD366" i="5"/>
  <c r="BC366" i="5"/>
  <c r="BB366" i="5"/>
  <c r="AZ366" i="5"/>
  <c r="AY366" i="5"/>
  <c r="AX366" i="5"/>
  <c r="AV366" i="5"/>
  <c r="AU366" i="5"/>
  <c r="AY370" i="5"/>
  <c r="AQ378" i="5"/>
  <c r="AU425" i="5"/>
  <c r="AY489" i="4"/>
  <c r="AV502" i="4"/>
  <c r="AY505" i="4"/>
  <c r="AS515" i="4"/>
  <c r="AQ76" i="5"/>
  <c r="AQ108" i="5"/>
  <c r="AN120" i="5"/>
  <c r="AL120" i="5"/>
  <c r="AQ137" i="5"/>
  <c r="AN304" i="5"/>
  <c r="AL304" i="5"/>
  <c r="AN314" i="5"/>
  <c r="AL314" i="5"/>
  <c r="BE325" i="5"/>
  <c r="BD325" i="5"/>
  <c r="BC325" i="5"/>
  <c r="BB325" i="5"/>
  <c r="BA325" i="5"/>
  <c r="AZ325" i="5"/>
  <c r="AY325" i="5"/>
  <c r="AX325" i="5"/>
  <c r="AW325" i="5"/>
  <c r="AV325" i="5"/>
  <c r="AU325" i="5"/>
  <c r="AN334" i="5"/>
  <c r="AL334" i="5"/>
  <c r="AQ334" i="5" s="1"/>
  <c r="BD361" i="5"/>
  <c r="BF361" i="5"/>
  <c r="BA361" i="5"/>
  <c r="AW361" i="5"/>
  <c r="BG361" i="5"/>
  <c r="BE361" i="5"/>
  <c r="BC361" i="5"/>
  <c r="BB361" i="5"/>
  <c r="AZ361" i="5"/>
  <c r="AY361" i="5"/>
  <c r="AU361" i="5"/>
  <c r="BG395" i="5"/>
  <c r="BF395" i="5"/>
  <c r="BA395" i="5"/>
  <c r="AX395" i="5"/>
  <c r="AW395" i="5"/>
  <c r="AS395" i="5"/>
  <c r="BE395" i="5"/>
  <c r="BD395" i="5"/>
  <c r="BC395" i="5"/>
  <c r="BB395" i="5"/>
  <c r="AV395" i="5"/>
  <c r="AS482" i="4"/>
  <c r="AU484" i="4"/>
  <c r="AZ489" i="4"/>
  <c r="AS498" i="4"/>
  <c r="AU500" i="4"/>
  <c r="AW502" i="4"/>
  <c r="AZ505" i="4"/>
  <c r="AS514" i="4"/>
  <c r="AU516" i="4"/>
  <c r="AL164" i="5"/>
  <c r="AQ164" i="5" s="1"/>
  <c r="AN192" i="5"/>
  <c r="AL192" i="5"/>
  <c r="AQ192" i="5" s="1"/>
  <c r="AN208" i="5"/>
  <c r="AL208" i="5"/>
  <c r="AQ208" i="5" s="1"/>
  <c r="AN224" i="5"/>
  <c r="AL224" i="5"/>
  <c r="AQ224" i="5" s="1"/>
  <c r="AN240" i="5"/>
  <c r="AL240" i="5"/>
  <c r="AN256" i="5"/>
  <c r="AL256" i="5"/>
  <c r="AN272" i="5"/>
  <c r="AL272" i="5"/>
  <c r="AQ272" i="5" s="1"/>
  <c r="AN288" i="5"/>
  <c r="AL288" i="5"/>
  <c r="BB319" i="5"/>
  <c r="BG319" i="5"/>
  <c r="BF319" i="5"/>
  <c r="BE319" i="5"/>
  <c r="BD319" i="5"/>
  <c r="BC319" i="5"/>
  <c r="BA319" i="5"/>
  <c r="AZ319" i="5"/>
  <c r="AY319" i="5"/>
  <c r="AX319" i="5"/>
  <c r="AW319" i="5"/>
  <c r="AV319" i="5"/>
  <c r="AS319" i="5"/>
  <c r="AN370" i="5"/>
  <c r="AL370" i="5"/>
  <c r="AQ370" i="5" s="1"/>
  <c r="AZ372" i="5"/>
  <c r="AY372" i="5"/>
  <c r="BB372" i="5"/>
  <c r="AV372" i="5"/>
  <c r="BG372" i="5"/>
  <c r="BF372" i="5"/>
  <c r="BE372" i="5"/>
  <c r="BD372" i="5"/>
  <c r="BC372" i="5"/>
  <c r="BA372" i="5"/>
  <c r="AX372" i="5"/>
  <c r="AW372" i="5"/>
  <c r="AU372" i="5"/>
  <c r="AN382" i="5"/>
  <c r="AL382" i="5"/>
  <c r="AQ382" i="5" s="1"/>
  <c r="AL392" i="5"/>
  <c r="AQ392" i="5" s="1"/>
  <c r="AN392" i="5"/>
  <c r="AY419" i="5"/>
  <c r="AX419" i="5"/>
  <c r="BG419" i="5"/>
  <c r="BB419" i="5"/>
  <c r="BA419" i="5"/>
  <c r="AZ419" i="5"/>
  <c r="AW419" i="5"/>
  <c r="AV419" i="5"/>
  <c r="AU419" i="5"/>
  <c r="AS419" i="5"/>
  <c r="BD419" i="5"/>
  <c r="AV484" i="4"/>
  <c r="BA489" i="4"/>
  <c r="AV500" i="4"/>
  <c r="AX502" i="4"/>
  <c r="BA505" i="4"/>
  <c r="AQ60" i="5"/>
  <c r="AQ106" i="5"/>
  <c r="AN136" i="5"/>
  <c r="AL136" i="5"/>
  <c r="AQ136" i="5" s="1"/>
  <c r="AQ162" i="5"/>
  <c r="AN341" i="5"/>
  <c r="AL341" i="5"/>
  <c r="AQ341" i="5" s="1"/>
  <c r="AN342" i="5"/>
  <c r="AL342" i="5"/>
  <c r="AN390" i="5"/>
  <c r="AL390" i="5"/>
  <c r="AQ390" i="5" s="1"/>
  <c r="BC419" i="5"/>
  <c r="BA440" i="4"/>
  <c r="BC442" i="4"/>
  <c r="AZ455" i="4"/>
  <c r="BA456" i="4"/>
  <c r="BC458" i="4"/>
  <c r="AV467" i="4"/>
  <c r="AX469" i="4"/>
  <c r="AZ471" i="4"/>
  <c r="BA472" i="4"/>
  <c r="BC474" i="4"/>
  <c r="AU482" i="4"/>
  <c r="AV483" i="4"/>
  <c r="AW484" i="4"/>
  <c r="AX485" i="4"/>
  <c r="AZ487" i="4"/>
  <c r="BA488" i="4"/>
  <c r="BB489" i="4"/>
  <c r="BC490" i="4"/>
  <c r="AU498" i="4"/>
  <c r="AV499" i="4"/>
  <c r="AW500" i="4"/>
  <c r="AX501" i="4"/>
  <c r="AY502" i="4"/>
  <c r="AZ503" i="4"/>
  <c r="BA504" i="4"/>
  <c r="BB505" i="4"/>
  <c r="BC506" i="4"/>
  <c r="AU514" i="4"/>
  <c r="AV515" i="4"/>
  <c r="AW516" i="4"/>
  <c r="AQ82" i="5"/>
  <c r="AN96" i="5"/>
  <c r="AL96" i="5"/>
  <c r="AQ124" i="5"/>
  <c r="AQ196" i="5"/>
  <c r="AQ212" i="5"/>
  <c r="AQ228" i="5"/>
  <c r="AQ244" i="5"/>
  <c r="AQ260" i="5"/>
  <c r="AQ276" i="5"/>
  <c r="AQ292" i="5"/>
  <c r="AQ317" i="5"/>
  <c r="BG379" i="5"/>
  <c r="BF379" i="5"/>
  <c r="AV379" i="5"/>
  <c r="BD379" i="5"/>
  <c r="AS379" i="5"/>
  <c r="BE379" i="5"/>
  <c r="BC379" i="5"/>
  <c r="BB379" i="5"/>
  <c r="BA379" i="5"/>
  <c r="AZ379" i="5"/>
  <c r="AW379" i="5"/>
  <c r="AQ381" i="5"/>
  <c r="AZ395" i="5"/>
  <c r="BE419" i="5"/>
  <c r="AL68" i="5"/>
  <c r="AQ68" i="5" s="1"/>
  <c r="AN83" i="5"/>
  <c r="AL83" i="5"/>
  <c r="AQ83" i="5" s="1"/>
  <c r="AN125" i="5"/>
  <c r="AL125" i="5"/>
  <c r="AN152" i="5"/>
  <c r="AL152" i="5"/>
  <c r="AQ152" i="5" s="1"/>
  <c r="AN197" i="5"/>
  <c r="AL197" i="5"/>
  <c r="AN213" i="5"/>
  <c r="AL213" i="5"/>
  <c r="AQ213" i="5" s="1"/>
  <c r="AN229" i="5"/>
  <c r="AL229" i="5"/>
  <c r="AQ229" i="5" s="1"/>
  <c r="AN245" i="5"/>
  <c r="AL245" i="5"/>
  <c r="AN261" i="5"/>
  <c r="AL261" i="5"/>
  <c r="AN277" i="5"/>
  <c r="AL277" i="5"/>
  <c r="AQ277" i="5" s="1"/>
  <c r="AN293" i="5"/>
  <c r="AL293" i="5"/>
  <c r="AQ323" i="5"/>
  <c r="AQ374" i="5"/>
  <c r="AU379" i="5"/>
  <c r="AQ387" i="5"/>
  <c r="BF419" i="5"/>
  <c r="AZ307" i="5"/>
  <c r="BG310" i="5"/>
  <c r="AX314" i="5"/>
  <c r="AZ315" i="5"/>
  <c r="BB316" i="5"/>
  <c r="BE317" i="5"/>
  <c r="BG318" i="5"/>
  <c r="BA322" i="5"/>
  <c r="BC323" i="5"/>
  <c r="BA330" i="5"/>
  <c r="BE332" i="5"/>
  <c r="AY336" i="5"/>
  <c r="BA337" i="5"/>
  <c r="BD338" i="5"/>
  <c r="BG339" i="5"/>
  <c r="BC343" i="5"/>
  <c r="AZ346" i="5"/>
  <c r="BA350" i="5"/>
  <c r="BC354" i="5"/>
  <c r="AW356" i="5"/>
  <c r="BA359" i="5"/>
  <c r="BC365" i="5"/>
  <c r="AZ368" i="5"/>
  <c r="BD371" i="5"/>
  <c r="AX377" i="5"/>
  <c r="AW385" i="5"/>
  <c r="AV385" i="5"/>
  <c r="AU385" i="5"/>
  <c r="BE385" i="5"/>
  <c r="AX388" i="5"/>
  <c r="AQ399" i="5"/>
  <c r="AL407" i="5"/>
  <c r="AN407" i="5"/>
  <c r="AQ430" i="5"/>
  <c r="AQ432" i="5"/>
  <c r="AN150" i="6"/>
  <c r="AL150" i="6"/>
  <c r="AL118" i="5"/>
  <c r="AQ118" i="5" s="1"/>
  <c r="AL126" i="5"/>
  <c r="AQ126" i="5" s="1"/>
  <c r="AL134" i="5"/>
  <c r="AQ134" i="5" s="1"/>
  <c r="AL142" i="5"/>
  <c r="AQ142" i="5" s="1"/>
  <c r="AL150" i="5"/>
  <c r="AQ150" i="5" s="1"/>
  <c r="AL158" i="5"/>
  <c r="AQ158" i="5" s="1"/>
  <c r="AL198" i="5"/>
  <c r="AQ198" i="5" s="1"/>
  <c r="AL206" i="5"/>
  <c r="AQ206" i="5" s="1"/>
  <c r="AL214" i="5"/>
  <c r="AQ214" i="5" s="1"/>
  <c r="AL222" i="5"/>
  <c r="AQ222" i="5" s="1"/>
  <c r="AL230" i="5"/>
  <c r="AQ230" i="5" s="1"/>
  <c r="AL238" i="5"/>
  <c r="AQ238" i="5" s="1"/>
  <c r="AL246" i="5"/>
  <c r="AQ246" i="5" s="1"/>
  <c r="AL254" i="5"/>
  <c r="AQ254" i="5" s="1"/>
  <c r="AL262" i="5"/>
  <c r="AQ262" i="5" s="1"/>
  <c r="AL270" i="5"/>
  <c r="AQ270" i="5" s="1"/>
  <c r="AL278" i="5"/>
  <c r="AQ278" i="5" s="1"/>
  <c r="AL286" i="5"/>
  <c r="AQ286" i="5" s="1"/>
  <c r="AL294" i="5"/>
  <c r="AQ294" i="5" s="1"/>
  <c r="AL302" i="5"/>
  <c r="AQ302" i="5" s="1"/>
  <c r="AL307" i="5"/>
  <c r="AQ307" i="5" s="1"/>
  <c r="BC307" i="5"/>
  <c r="BA314" i="5"/>
  <c r="BC315" i="5"/>
  <c r="BE316" i="5"/>
  <c r="AS318" i="5"/>
  <c r="AL322" i="5"/>
  <c r="AQ322" i="5" s="1"/>
  <c r="BD322" i="5"/>
  <c r="BG323" i="5"/>
  <c r="AL330" i="5"/>
  <c r="AQ330" i="5" s="1"/>
  <c r="BD330" i="5"/>
  <c r="BB336" i="5"/>
  <c r="BE337" i="5"/>
  <c r="AS339" i="5"/>
  <c r="BG343" i="5"/>
  <c r="BC344" i="5"/>
  <c r="AZ344" i="5"/>
  <c r="BC346" i="5"/>
  <c r="BG348" i="5"/>
  <c r="AS348" i="5"/>
  <c r="BA348" i="5"/>
  <c r="BD350" i="5"/>
  <c r="BG354" i="5"/>
  <c r="BB356" i="5"/>
  <c r="BE359" i="5"/>
  <c r="AL365" i="5"/>
  <c r="AQ365" i="5" s="1"/>
  <c r="BF365" i="5"/>
  <c r="BD368" i="5"/>
  <c r="AL371" i="5"/>
  <c r="AQ371" i="5" s="1"/>
  <c r="BB377" i="5"/>
  <c r="BA389" i="5"/>
  <c r="AZ389" i="5"/>
  <c r="AS389" i="5"/>
  <c r="BG389" i="5"/>
  <c r="BC389" i="5"/>
  <c r="AQ431" i="5"/>
  <c r="AW456" i="5"/>
  <c r="AU456" i="5"/>
  <c r="AS456" i="5"/>
  <c r="BE456" i="5"/>
  <c r="BD456" i="5"/>
  <c r="BC456" i="5"/>
  <c r="BG456" i="5"/>
  <c r="BF456" i="5"/>
  <c r="BB456" i="5"/>
  <c r="BA456" i="5"/>
  <c r="AZ456" i="5"/>
  <c r="AY456" i="5"/>
  <c r="AX456" i="5"/>
  <c r="AV456" i="5"/>
  <c r="BD307" i="5"/>
  <c r="BD315" i="5"/>
  <c r="BE330" i="5"/>
  <c r="BD336" i="5"/>
  <c r="BD346" i="5"/>
  <c r="BE350" i="5"/>
  <c r="AU352" i="5"/>
  <c r="BA352" i="5"/>
  <c r="AW352" i="5"/>
  <c r="AX355" i="5"/>
  <c r="BG355" i="5"/>
  <c r="BC355" i="5"/>
  <c r="AY355" i="5"/>
  <c r="BF359" i="5"/>
  <c r="BB374" i="5"/>
  <c r="BA374" i="5"/>
  <c r="BF374" i="5"/>
  <c r="AZ374" i="5"/>
  <c r="BD376" i="5"/>
  <c r="BC376" i="5"/>
  <c r="BA376" i="5"/>
  <c r="AW376" i="5"/>
  <c r="AS376" i="5"/>
  <c r="BF378" i="5"/>
  <c r="BE378" i="5"/>
  <c r="AS378" i="5"/>
  <c r="BG378" i="5"/>
  <c r="BA378" i="5"/>
  <c r="AN437" i="5"/>
  <c r="AL437" i="5"/>
  <c r="AQ437" i="5" s="1"/>
  <c r="AL91" i="5"/>
  <c r="AQ91" i="5" s="1"/>
  <c r="AL99" i="5"/>
  <c r="AQ99" i="5" s="1"/>
  <c r="AL107" i="5"/>
  <c r="AQ107" i="5" s="1"/>
  <c r="AL115" i="5"/>
  <c r="AQ115" i="5" s="1"/>
  <c r="AL123" i="5"/>
  <c r="AQ123" i="5" s="1"/>
  <c r="AL131" i="5"/>
  <c r="AQ131" i="5" s="1"/>
  <c r="AL139" i="5"/>
  <c r="AQ139" i="5" s="1"/>
  <c r="AL147" i="5"/>
  <c r="AQ147" i="5" s="1"/>
  <c r="AL155" i="5"/>
  <c r="AQ155" i="5" s="1"/>
  <c r="AL195" i="5"/>
  <c r="AQ195" i="5" s="1"/>
  <c r="AL203" i="5"/>
  <c r="AQ203" i="5" s="1"/>
  <c r="AL211" i="5"/>
  <c r="AQ211" i="5" s="1"/>
  <c r="AL219" i="5"/>
  <c r="AQ219" i="5" s="1"/>
  <c r="AL227" i="5"/>
  <c r="AQ227" i="5" s="1"/>
  <c r="AL235" i="5"/>
  <c r="AQ235" i="5" s="1"/>
  <c r="AL243" i="5"/>
  <c r="AQ243" i="5" s="1"/>
  <c r="AL251" i="5"/>
  <c r="AQ251" i="5" s="1"/>
  <c r="AL259" i="5"/>
  <c r="AQ259" i="5" s="1"/>
  <c r="AL267" i="5"/>
  <c r="AQ267" i="5" s="1"/>
  <c r="AL275" i="5"/>
  <c r="AQ275" i="5" s="1"/>
  <c r="AL283" i="5"/>
  <c r="AQ283" i="5" s="1"/>
  <c r="AL291" i="5"/>
  <c r="AQ291" i="5" s="1"/>
  <c r="AL299" i="5"/>
  <c r="AQ299" i="5" s="1"/>
  <c r="BE307" i="5"/>
  <c r="AV310" i="5"/>
  <c r="BC314" i="5"/>
  <c r="BE315" i="5"/>
  <c r="BG316" i="5"/>
  <c r="AS317" i="5"/>
  <c r="AU318" i="5"/>
  <c r="AL321" i="5"/>
  <c r="AQ321" i="5" s="1"/>
  <c r="BG322" i="5"/>
  <c r="AY326" i="5"/>
  <c r="AL329" i="5"/>
  <c r="AQ329" i="5" s="1"/>
  <c r="BF330" i="5"/>
  <c r="AS332" i="5"/>
  <c r="AV333" i="5"/>
  <c r="BE336" i="5"/>
  <c r="BG337" i="5"/>
  <c r="AS338" i="5"/>
  <c r="AU339" i="5"/>
  <c r="AV344" i="5"/>
  <c r="AL346" i="5"/>
  <c r="AQ346" i="5" s="1"/>
  <c r="BG346" i="5"/>
  <c r="AV348" i="5"/>
  <c r="AL350" i="5"/>
  <c r="AQ350" i="5" s="1"/>
  <c r="AV352" i="5"/>
  <c r="AU355" i="5"/>
  <c r="BD356" i="5"/>
  <c r="AQ359" i="5"/>
  <c r="BG359" i="5"/>
  <c r="BC360" i="5"/>
  <c r="BD360" i="5"/>
  <c r="AY360" i="5"/>
  <c r="AU360" i="5"/>
  <c r="BG368" i="5"/>
  <c r="AU374" i="5"/>
  <c r="AU376" i="5"/>
  <c r="BF377" i="5"/>
  <c r="AU378" i="5"/>
  <c r="BB385" i="5"/>
  <c r="AV389" i="5"/>
  <c r="AQ408" i="5"/>
  <c r="BF410" i="5"/>
  <c r="BE410" i="5"/>
  <c r="BC410" i="5"/>
  <c r="BB410" i="5"/>
  <c r="BA410" i="5"/>
  <c r="AZ410" i="5"/>
  <c r="AY410" i="5"/>
  <c r="AX410" i="5"/>
  <c r="AU410" i="5"/>
  <c r="BE432" i="5"/>
  <c r="BC432" i="5"/>
  <c r="AZ432" i="5"/>
  <c r="AW432" i="5"/>
  <c r="AV432" i="5"/>
  <c r="AU432" i="5"/>
  <c r="BF432" i="5"/>
  <c r="BD432" i="5"/>
  <c r="BB432" i="5"/>
  <c r="BA432" i="5"/>
  <c r="AY432" i="5"/>
  <c r="AX432" i="5"/>
  <c r="BF433" i="5"/>
  <c r="BD433" i="5"/>
  <c r="BA433" i="5"/>
  <c r="AX433" i="5"/>
  <c r="AW433" i="5"/>
  <c r="AV433" i="5"/>
  <c r="AY433" i="5"/>
  <c r="AU433" i="5"/>
  <c r="BC433" i="5"/>
  <c r="BG307" i="5"/>
  <c r="BF315" i="5"/>
  <c r="BG330" i="5"/>
  <c r="BF336" i="5"/>
  <c r="AQ344" i="5"/>
  <c r="AW369" i="5"/>
  <c r="AV369" i="5"/>
  <c r="BD369" i="5"/>
  <c r="AZ369" i="5"/>
  <c r="AY387" i="5"/>
  <c r="AX387" i="5"/>
  <c r="BC387" i="5"/>
  <c r="AZ387" i="5"/>
  <c r="AW387" i="5"/>
  <c r="AS387" i="5"/>
  <c r="AX402" i="5"/>
  <c r="AW402" i="5"/>
  <c r="BE402" i="5"/>
  <c r="BB402" i="5"/>
  <c r="BA402" i="5"/>
  <c r="AZ402" i="5"/>
  <c r="AU402" i="5"/>
  <c r="BA428" i="5"/>
  <c r="AV428" i="5"/>
  <c r="BG428" i="5"/>
  <c r="BC428" i="5"/>
  <c r="BB428" i="5"/>
  <c r="AZ428" i="5"/>
  <c r="AY428" i="5"/>
  <c r="AX428" i="5"/>
  <c r="AW428" i="5"/>
  <c r="AS428" i="5"/>
  <c r="AL451" i="5"/>
  <c r="AQ451" i="5" s="1"/>
  <c r="AN451" i="5"/>
  <c r="BD121" i="6"/>
  <c r="AZ121" i="6"/>
  <c r="AV121" i="6"/>
  <c r="BG121" i="6"/>
  <c r="BF121" i="6"/>
  <c r="BE121" i="6"/>
  <c r="BC121" i="6"/>
  <c r="BB121" i="6"/>
  <c r="BA121" i="6"/>
  <c r="AX121" i="6"/>
  <c r="AU121" i="6"/>
  <c r="AY121" i="6"/>
  <c r="AW121" i="6"/>
  <c r="BE314" i="5"/>
  <c r="BG315" i="5"/>
  <c r="AU317" i="5"/>
  <c r="AW318" i="5"/>
  <c r="AU332" i="5"/>
  <c r="BG336" i="5"/>
  <c r="AU338" i="5"/>
  <c r="AW339" i="5"/>
  <c r="BF347" i="5"/>
  <c r="AY347" i="5"/>
  <c r="AY352" i="5"/>
  <c r="AW355" i="5"/>
  <c r="AQ356" i="5"/>
  <c r="BG356" i="5"/>
  <c r="AZ357" i="5"/>
  <c r="AU357" i="5"/>
  <c r="BD357" i="5"/>
  <c r="BE362" i="5"/>
  <c r="BD362" i="5"/>
  <c r="AZ362" i="5"/>
  <c r="AU369" i="5"/>
  <c r="AW374" i="5"/>
  <c r="AX376" i="5"/>
  <c r="AW378" i="5"/>
  <c r="AV384" i="5"/>
  <c r="AU384" i="5"/>
  <c r="BG384" i="5"/>
  <c r="BF384" i="5"/>
  <c r="BB384" i="5"/>
  <c r="AU387" i="5"/>
  <c r="AX389" i="5"/>
  <c r="BG396" i="5"/>
  <c r="BE396" i="5"/>
  <c r="BB396" i="5"/>
  <c r="BA396" i="5"/>
  <c r="AW396" i="5"/>
  <c r="AV402" i="5"/>
  <c r="AQ416" i="5"/>
  <c r="AV423" i="5"/>
  <c r="BG423" i="5"/>
  <c r="BC423" i="5"/>
  <c r="BB423" i="5"/>
  <c r="AS423" i="5"/>
  <c r="BF423" i="5"/>
  <c r="BE423" i="5"/>
  <c r="BD423" i="5"/>
  <c r="BA423" i="5"/>
  <c r="AZ423" i="5"/>
  <c r="AW423" i="5"/>
  <c r="AU428" i="5"/>
  <c r="BB429" i="5"/>
  <c r="AW429" i="5"/>
  <c r="AS429" i="5"/>
  <c r="AX429" i="5"/>
  <c r="BG429" i="5"/>
  <c r="BF429" i="5"/>
  <c r="BE429" i="5"/>
  <c r="BA429" i="5"/>
  <c r="BA444" i="5"/>
  <c r="AY444" i="5"/>
  <c r="AW444" i="5"/>
  <c r="AV444" i="5"/>
  <c r="AS444" i="5"/>
  <c r="BG444" i="5"/>
  <c r="BF444" i="5"/>
  <c r="BE444" i="5"/>
  <c r="BD444" i="5"/>
  <c r="BC444" i="5"/>
  <c r="BB444" i="5"/>
  <c r="AZ444" i="5"/>
  <c r="AX444" i="5"/>
  <c r="AY310" i="5"/>
  <c r="BF314" i="5"/>
  <c r="AS316" i="5"/>
  <c r="AV317" i="5"/>
  <c r="AX318" i="5"/>
  <c r="AS322" i="5"/>
  <c r="AU323" i="5"/>
  <c r="BB326" i="5"/>
  <c r="AV332" i="5"/>
  <c r="AY333" i="5"/>
  <c r="AS337" i="5"/>
  <c r="AV338" i="5"/>
  <c r="AX339" i="5"/>
  <c r="AY344" i="5"/>
  <c r="AU347" i="5"/>
  <c r="AY348" i="5"/>
  <c r="AZ352" i="5"/>
  <c r="AZ355" i="5"/>
  <c r="AV357" i="5"/>
  <c r="AU362" i="5"/>
  <c r="AX369" i="5"/>
  <c r="AX374" i="5"/>
  <c r="AY376" i="5"/>
  <c r="AX378" i="5"/>
  <c r="BG380" i="5"/>
  <c r="AZ380" i="5"/>
  <c r="AV380" i="5"/>
  <c r="AW384" i="5"/>
  <c r="BF385" i="5"/>
  <c r="AV387" i="5"/>
  <c r="AY389" i="5"/>
  <c r="AU396" i="5"/>
  <c r="AY402" i="5"/>
  <c r="BG411" i="5"/>
  <c r="BF411" i="5"/>
  <c r="BE411" i="5"/>
  <c r="BD411" i="5"/>
  <c r="BC411" i="5"/>
  <c r="BB411" i="5"/>
  <c r="BA411" i="5"/>
  <c r="AX411" i="5"/>
  <c r="AL412" i="5"/>
  <c r="AQ412" i="5" s="1"/>
  <c r="AQ419" i="5"/>
  <c r="AU423" i="5"/>
  <c r="AN426" i="5"/>
  <c r="AL426" i="5"/>
  <c r="AQ426" i="5" s="1"/>
  <c r="AQ427" i="5"/>
  <c r="BD428" i="5"/>
  <c r="AU429" i="5"/>
  <c r="BG434" i="5"/>
  <c r="BE434" i="5"/>
  <c r="BB434" i="5"/>
  <c r="AY434" i="5"/>
  <c r="AX434" i="5"/>
  <c r="AW434" i="5"/>
  <c r="BD434" i="5"/>
  <c r="BC434" i="5"/>
  <c r="BA434" i="5"/>
  <c r="AZ434" i="5"/>
  <c r="AV434" i="5"/>
  <c r="AU434" i="5"/>
  <c r="AU444" i="5"/>
  <c r="AN453" i="5"/>
  <c r="AL453" i="5"/>
  <c r="AS307" i="5"/>
  <c r="BG314" i="5"/>
  <c r="AW317" i="5"/>
  <c r="AY318" i="5"/>
  <c r="AS330" i="5"/>
  <c r="AW332" i="5"/>
  <c r="AW338" i="5"/>
  <c r="AY339" i="5"/>
  <c r="BB343" i="5"/>
  <c r="AW343" i="5"/>
  <c r="BF343" i="5"/>
  <c r="BB352" i="5"/>
  <c r="BA355" i="5"/>
  <c r="AY365" i="5"/>
  <c r="AU365" i="5"/>
  <c r="BG365" i="5"/>
  <c r="AY369" i="5"/>
  <c r="AY371" i="5"/>
  <c r="AX371" i="5"/>
  <c r="AV371" i="5"/>
  <c r="BF371" i="5"/>
  <c r="AY374" i="5"/>
  <c r="AZ376" i="5"/>
  <c r="AY378" i="5"/>
  <c r="AX384" i="5"/>
  <c r="BA387" i="5"/>
  <c r="BB389" i="5"/>
  <c r="AV396" i="5"/>
  <c r="AQ401" i="5"/>
  <c r="BC402" i="5"/>
  <c r="AQ422" i="5"/>
  <c r="AX423" i="5"/>
  <c r="BE428" i="5"/>
  <c r="AV429" i="5"/>
  <c r="BF434" i="5"/>
  <c r="AS315" i="5"/>
  <c r="AS336" i="5"/>
  <c r="AS350" i="5"/>
  <c r="AX350" i="5"/>
  <c r="BF350" i="5"/>
  <c r="AW354" i="5"/>
  <c r="BE354" i="5"/>
  <c r="BA354" i="5"/>
  <c r="AV354" i="5"/>
  <c r="BA369" i="5"/>
  <c r="AQ385" i="5"/>
  <c r="BB387" i="5"/>
  <c r="BD402" i="5"/>
  <c r="BF428" i="5"/>
  <c r="AN466" i="5"/>
  <c r="AL466" i="5"/>
  <c r="BC83" i="6"/>
  <c r="AY83" i="6"/>
  <c r="BD83" i="6"/>
  <c r="BB83" i="6"/>
  <c r="BA83" i="6"/>
  <c r="AX83" i="6"/>
  <c r="AW83" i="6"/>
  <c r="AS83" i="6"/>
  <c r="BG83" i="6"/>
  <c r="BF83" i="6"/>
  <c r="AV83" i="6"/>
  <c r="BE346" i="5"/>
  <c r="BF346" i="5"/>
  <c r="AW346" i="5"/>
  <c r="BB359" i="5"/>
  <c r="AZ359" i="5"/>
  <c r="AV359" i="5"/>
  <c r="AN362" i="5"/>
  <c r="AL362" i="5"/>
  <c r="BB369" i="5"/>
  <c r="BD387" i="5"/>
  <c r="BF402" i="5"/>
  <c r="AZ429" i="5"/>
  <c r="AU83" i="6"/>
  <c r="AY96" i="6"/>
  <c r="AU96" i="6"/>
  <c r="BE96" i="6"/>
  <c r="BD96" i="6"/>
  <c r="BC96" i="6"/>
  <c r="AW96" i="6"/>
  <c r="AV96" i="6"/>
  <c r="BG96" i="6"/>
  <c r="BF96" i="6"/>
  <c r="AX96" i="6"/>
  <c r="AV307" i="5"/>
  <c r="AX308" i="5"/>
  <c r="BC310" i="5"/>
  <c r="AS314" i="5"/>
  <c r="AU315" i="5"/>
  <c r="AW316" i="5"/>
  <c r="BA317" i="5"/>
  <c r="BC318" i="5"/>
  <c r="AW322" i="5"/>
  <c r="AY323" i="5"/>
  <c r="BA324" i="5"/>
  <c r="BF326" i="5"/>
  <c r="AV330" i="5"/>
  <c r="AY331" i="5"/>
  <c r="BA332" i="5"/>
  <c r="BD333" i="5"/>
  <c r="AU336" i="5"/>
  <c r="AW337" i="5"/>
  <c r="AZ338" i="5"/>
  <c r="BB339" i="5"/>
  <c r="AX343" i="5"/>
  <c r="BE344" i="5"/>
  <c r="AU346" i="5"/>
  <c r="AZ347" i="5"/>
  <c r="BD348" i="5"/>
  <c r="AV350" i="5"/>
  <c r="BE352" i="5"/>
  <c r="AX354" i="5"/>
  <c r="BE355" i="5"/>
  <c r="BA357" i="5"/>
  <c r="AL358" i="5"/>
  <c r="AQ358" i="5" s="1"/>
  <c r="AU359" i="5"/>
  <c r="BE360" i="5"/>
  <c r="AY362" i="5"/>
  <c r="AX365" i="5"/>
  <c r="BC369" i="5"/>
  <c r="AZ371" i="5"/>
  <c r="AQ372" i="5"/>
  <c r="BA373" i="5"/>
  <c r="AZ373" i="5"/>
  <c r="BF373" i="5"/>
  <c r="BB373" i="5"/>
  <c r="AV373" i="5"/>
  <c r="BE374" i="5"/>
  <c r="BC375" i="5"/>
  <c r="BB375" i="5"/>
  <c r="AW375" i="5"/>
  <c r="AS375" i="5"/>
  <c r="BG375" i="5"/>
  <c r="BF376" i="5"/>
  <c r="BC378" i="5"/>
  <c r="AY380" i="5"/>
  <c r="BA384" i="5"/>
  <c r="BE387" i="5"/>
  <c r="BF389" i="5"/>
  <c r="AZ396" i="5"/>
  <c r="BG402" i="5"/>
  <c r="AY403" i="5"/>
  <c r="AX403" i="5"/>
  <c r="BE403" i="5"/>
  <c r="BD403" i="5"/>
  <c r="BC403" i="5"/>
  <c r="AZ403" i="5"/>
  <c r="AL404" i="5"/>
  <c r="AQ404" i="5" s="1"/>
  <c r="BC407" i="5"/>
  <c r="BB407" i="5"/>
  <c r="BG407" i="5"/>
  <c r="BF407" i="5"/>
  <c r="BE407" i="5"/>
  <c r="BD407" i="5"/>
  <c r="AY407" i="5"/>
  <c r="AN411" i="5"/>
  <c r="AL411" i="5"/>
  <c r="AQ411" i="5" s="1"/>
  <c r="AY411" i="5"/>
  <c r="BE416" i="5"/>
  <c r="AV416" i="5"/>
  <c r="AU416" i="5"/>
  <c r="BF416" i="5"/>
  <c r="BD416" i="5"/>
  <c r="BC416" i="5"/>
  <c r="BB416" i="5"/>
  <c r="BA416" i="5"/>
  <c r="AZ416" i="5"/>
  <c r="AW416" i="5"/>
  <c r="BC429" i="5"/>
  <c r="AQ452" i="5"/>
  <c r="AZ83" i="6"/>
  <c r="AW307" i="5"/>
  <c r="AV315" i="5"/>
  <c r="BB317" i="5"/>
  <c r="BD318" i="5"/>
  <c r="AX330" i="5"/>
  <c r="BB332" i="5"/>
  <c r="AV336" i="5"/>
  <c r="BA338" i="5"/>
  <c r="BC339" i="5"/>
  <c r="AV346" i="5"/>
  <c r="AW350" i="5"/>
  <c r="BF352" i="5"/>
  <c r="AY354" i="5"/>
  <c r="BF355" i="5"/>
  <c r="AY356" i="5"/>
  <c r="BE356" i="5"/>
  <c r="BA356" i="5"/>
  <c r="AW359" i="5"/>
  <c r="BA362" i="5"/>
  <c r="AZ365" i="5"/>
  <c r="AV368" i="5"/>
  <c r="AU368" i="5"/>
  <c r="BE368" i="5"/>
  <c r="BA368" i="5"/>
  <c r="AW368" i="5"/>
  <c r="BE369" i="5"/>
  <c r="BA371" i="5"/>
  <c r="BG374" i="5"/>
  <c r="BG376" i="5"/>
  <c r="BE377" i="5"/>
  <c r="BD377" i="5"/>
  <c r="BG377" i="5"/>
  <c r="BA377" i="5"/>
  <c r="AW377" i="5"/>
  <c r="BD378" i="5"/>
  <c r="BC384" i="5"/>
  <c r="BF387" i="5"/>
  <c r="AZ388" i="5"/>
  <c r="AY388" i="5"/>
  <c r="BG388" i="5"/>
  <c r="BD388" i="5"/>
  <c r="BC388" i="5"/>
  <c r="AW388" i="5"/>
  <c r="BC396" i="5"/>
  <c r="AQ414" i="5"/>
  <c r="AQ418" i="5"/>
  <c r="AL424" i="5"/>
  <c r="AQ424" i="5" s="1"/>
  <c r="AN424" i="5"/>
  <c r="AQ425" i="5"/>
  <c r="AN429" i="5"/>
  <c r="AL429" i="5"/>
  <c r="BD429" i="5"/>
  <c r="BE83" i="6"/>
  <c r="AQ349" i="5"/>
  <c r="BC391" i="5"/>
  <c r="BB391" i="5"/>
  <c r="BB406" i="5"/>
  <c r="BA406" i="5"/>
  <c r="AW420" i="5"/>
  <c r="BG435" i="5"/>
  <c r="AS436" i="5"/>
  <c r="BG436" i="5"/>
  <c r="BD436" i="5"/>
  <c r="BA436" i="5"/>
  <c r="AZ436" i="5"/>
  <c r="AY436" i="5"/>
  <c r="BD443" i="5"/>
  <c r="AQ455" i="5"/>
  <c r="AN465" i="5"/>
  <c r="AL465" i="5"/>
  <c r="BE138" i="6"/>
  <c r="BD138" i="6"/>
  <c r="BA138" i="6"/>
  <c r="AW138" i="6"/>
  <c r="BG138" i="6"/>
  <c r="BF138" i="6"/>
  <c r="BC138" i="6"/>
  <c r="BB138" i="6"/>
  <c r="AZ138" i="6"/>
  <c r="AY138" i="6"/>
  <c r="AX138" i="6"/>
  <c r="AV138" i="6"/>
  <c r="AU138" i="6"/>
  <c r="AS138" i="6"/>
  <c r="AW406" i="5"/>
  <c r="BE409" i="5"/>
  <c r="BD409" i="5"/>
  <c r="BE412" i="5"/>
  <c r="BB420" i="5"/>
  <c r="AU438" i="5"/>
  <c r="AS438" i="5"/>
  <c r="BG438" i="5"/>
  <c r="BF438" i="5"/>
  <c r="BC438" i="5"/>
  <c r="BB438" i="5"/>
  <c r="BA438" i="5"/>
  <c r="BA460" i="5"/>
  <c r="AY460" i="5"/>
  <c r="AX460" i="5"/>
  <c r="AW460" i="5"/>
  <c r="AV460" i="5"/>
  <c r="AS460" i="5"/>
  <c r="BG460" i="5"/>
  <c r="BE106" i="6"/>
  <c r="BA106" i="6"/>
  <c r="AW106" i="6"/>
  <c r="BG106" i="6"/>
  <c r="BF106" i="6"/>
  <c r="BD106" i="6"/>
  <c r="AZ106" i="6"/>
  <c r="AX106" i="6"/>
  <c r="AU106" i="6"/>
  <c r="BC106" i="6"/>
  <c r="BB106" i="6"/>
  <c r="AY106" i="6"/>
  <c r="AV106" i="6"/>
  <c r="AN248" i="6"/>
  <c r="AL248" i="6"/>
  <c r="AY353" i="5"/>
  <c r="BG363" i="5"/>
  <c r="AX386" i="5"/>
  <c r="AW386" i="5"/>
  <c r="AX391" i="5"/>
  <c r="BF394" i="5"/>
  <c r="BE394" i="5"/>
  <c r="BA405" i="5"/>
  <c r="AZ405" i="5"/>
  <c r="AX406" i="5"/>
  <c r="AU409" i="5"/>
  <c r="BF412" i="5"/>
  <c r="BC420" i="5"/>
  <c r="AL433" i="5"/>
  <c r="AQ433" i="5" s="1"/>
  <c r="AN435" i="5"/>
  <c r="AQ435" i="5" s="1"/>
  <c r="AV438" i="5"/>
  <c r="AQ443" i="5"/>
  <c r="BF449" i="5"/>
  <c r="BD449" i="5"/>
  <c r="BB449" i="5"/>
  <c r="BA449" i="5"/>
  <c r="AX449" i="5"/>
  <c r="AW449" i="5"/>
  <c r="AV449" i="5"/>
  <c r="AS452" i="5"/>
  <c r="BG452" i="5"/>
  <c r="BE452" i="5"/>
  <c r="BD452" i="5"/>
  <c r="BA452" i="5"/>
  <c r="AZ452" i="5"/>
  <c r="AY452" i="5"/>
  <c r="AU460" i="5"/>
  <c r="AQ71" i="6"/>
  <c r="AU386" i="5"/>
  <c r="BB390" i="5"/>
  <c r="BA390" i="5"/>
  <c r="AY391" i="5"/>
  <c r="AU394" i="5"/>
  <c r="AV400" i="5"/>
  <c r="AU400" i="5"/>
  <c r="AU405" i="5"/>
  <c r="AY406" i="5"/>
  <c r="AV409" i="5"/>
  <c r="AU413" i="5"/>
  <c r="BD420" i="5"/>
  <c r="AU422" i="5"/>
  <c r="BF422" i="5"/>
  <c r="BB422" i="5"/>
  <c r="BA422" i="5"/>
  <c r="BB436" i="5"/>
  <c r="AW438" i="5"/>
  <c r="AN439" i="5"/>
  <c r="AQ439" i="5" s="1"/>
  <c r="AU449" i="5"/>
  <c r="AU452" i="5"/>
  <c r="AZ460" i="5"/>
  <c r="BE89" i="6"/>
  <c r="BA89" i="6"/>
  <c r="BG89" i="6"/>
  <c r="BF89" i="6"/>
  <c r="BD89" i="6"/>
  <c r="BB89" i="6"/>
  <c r="AZ89" i="6"/>
  <c r="AS89" i="6"/>
  <c r="BC89" i="6"/>
  <c r="AY89" i="6"/>
  <c r="AX89" i="6"/>
  <c r="AW89" i="6"/>
  <c r="AV89" i="6"/>
  <c r="AN105" i="6"/>
  <c r="AL105" i="6"/>
  <c r="AV190" i="6"/>
  <c r="BG190" i="6"/>
  <c r="BF190" i="6"/>
  <c r="BE190" i="6"/>
  <c r="BD190" i="6"/>
  <c r="BC190" i="6"/>
  <c r="BB190" i="6"/>
  <c r="BA190" i="6"/>
  <c r="AZ190" i="6"/>
  <c r="AY190" i="6"/>
  <c r="AX190" i="6"/>
  <c r="AW190" i="6"/>
  <c r="AS190" i="6"/>
  <c r="AN195" i="6"/>
  <c r="AL195" i="6"/>
  <c r="AQ195" i="6" s="1"/>
  <c r="AZ406" i="5"/>
  <c r="AW409" i="5"/>
  <c r="BE420" i="5"/>
  <c r="AX438" i="5"/>
  <c r="AU454" i="5"/>
  <c r="AS454" i="5"/>
  <c r="BG454" i="5"/>
  <c r="BF454" i="5"/>
  <c r="BC454" i="5"/>
  <c r="BB454" i="5"/>
  <c r="BA454" i="5"/>
  <c r="BB460" i="5"/>
  <c r="AN204" i="6"/>
  <c r="AL204" i="6"/>
  <c r="BC406" i="5"/>
  <c r="BD408" i="5"/>
  <c r="BC408" i="5"/>
  <c r="AX409" i="5"/>
  <c r="AS412" i="5"/>
  <c r="BG418" i="5"/>
  <c r="AX418" i="5"/>
  <c r="AW418" i="5"/>
  <c r="BF420" i="5"/>
  <c r="AW424" i="5"/>
  <c r="BD424" i="5"/>
  <c r="BC424" i="5"/>
  <c r="AZ427" i="5"/>
  <c r="AU427" i="5"/>
  <c r="BG427" i="5"/>
  <c r="BF427" i="5"/>
  <c r="AY438" i="5"/>
  <c r="AV454" i="5"/>
  <c r="AQ459" i="5"/>
  <c r="BC460" i="5"/>
  <c r="AQ14" i="6"/>
  <c r="AQ22" i="6"/>
  <c r="AQ30" i="6"/>
  <c r="BA102" i="6"/>
  <c r="AW102" i="6"/>
  <c r="AS102" i="6"/>
  <c r="BG102" i="6"/>
  <c r="BF102" i="6"/>
  <c r="BE102" i="6"/>
  <c r="BC102" i="6"/>
  <c r="BB102" i="6"/>
  <c r="AX102" i="6"/>
  <c r="AU102" i="6"/>
  <c r="BD102" i="6"/>
  <c r="BB345" i="5"/>
  <c r="BC353" i="5"/>
  <c r="BD391" i="5"/>
  <c r="BE393" i="5"/>
  <c r="BD393" i="5"/>
  <c r="AZ404" i="5"/>
  <c r="AY404" i="5"/>
  <c r="BD406" i="5"/>
  <c r="BF435" i="5"/>
  <c r="BC435" i="5"/>
  <c r="AZ435" i="5"/>
  <c r="AY435" i="5"/>
  <c r="AX435" i="5"/>
  <c r="AZ438" i="5"/>
  <c r="BC449" i="5"/>
  <c r="AX452" i="5"/>
  <c r="AW454" i="5"/>
  <c r="AN455" i="5"/>
  <c r="BD460" i="5"/>
  <c r="AQ53" i="6"/>
  <c r="AQ70" i="6"/>
  <c r="AV102" i="6"/>
  <c r="BD109" i="6"/>
  <c r="AZ109" i="6"/>
  <c r="BG109" i="6"/>
  <c r="BF109" i="6"/>
  <c r="BE109" i="6"/>
  <c r="BC109" i="6"/>
  <c r="AY109" i="6"/>
  <c r="AW109" i="6"/>
  <c r="AU109" i="6"/>
  <c r="AS109" i="6"/>
  <c r="BG450" i="5"/>
  <c r="BE450" i="5"/>
  <c r="BC450" i="5"/>
  <c r="BB450" i="5"/>
  <c r="AY450" i="5"/>
  <c r="AX450" i="5"/>
  <c r="AW450" i="5"/>
  <c r="AX454" i="5"/>
  <c r="BE460" i="5"/>
  <c r="AQ37" i="6"/>
  <c r="AQ45" i="6"/>
  <c r="BC80" i="6"/>
  <c r="AY80" i="6"/>
  <c r="AS80" i="6"/>
  <c r="BF80" i="6"/>
  <c r="AW80" i="6"/>
  <c r="BG80" i="6"/>
  <c r="BE80" i="6"/>
  <c r="BD80" i="6"/>
  <c r="BB80" i="6"/>
  <c r="BA80" i="6"/>
  <c r="AZ80" i="6"/>
  <c r="AQ112" i="6"/>
  <c r="AL169" i="6"/>
  <c r="AN169" i="6"/>
  <c r="AZ443" i="5"/>
  <c r="AX443" i="5"/>
  <c r="AV443" i="5"/>
  <c r="AU443" i="5"/>
  <c r="BG443" i="5"/>
  <c r="BF443" i="5"/>
  <c r="BF460" i="5"/>
  <c r="AU80" i="6"/>
  <c r="AU99" i="6"/>
  <c r="BF99" i="6"/>
  <c r="BE99" i="6"/>
  <c r="BD99" i="6"/>
  <c r="AX99" i="6"/>
  <c r="AS99" i="6"/>
  <c r="BG99" i="6"/>
  <c r="AZ454" i="5"/>
  <c r="BE464" i="5"/>
  <c r="BD464" i="5"/>
  <c r="BC464" i="5"/>
  <c r="BB464" i="5"/>
  <c r="BA464" i="5"/>
  <c r="AZ464" i="5"/>
  <c r="AY464" i="5"/>
  <c r="AX464" i="5"/>
  <c r="AW464" i="5"/>
  <c r="AV464" i="5"/>
  <c r="AU464" i="5"/>
  <c r="AV80" i="6"/>
  <c r="AV99" i="6"/>
  <c r="BA435" i="5"/>
  <c r="AY443" i="5"/>
  <c r="AQ444" i="5"/>
  <c r="BF465" i="5"/>
  <c r="BE465" i="5"/>
  <c r="BD465" i="5"/>
  <c r="BC465" i="5"/>
  <c r="BB465" i="5"/>
  <c r="BA465" i="5"/>
  <c r="AZ465" i="5"/>
  <c r="AY465" i="5"/>
  <c r="AX465" i="5"/>
  <c r="AW465" i="5"/>
  <c r="AV465" i="5"/>
  <c r="BG466" i="5"/>
  <c r="BF466" i="5"/>
  <c r="BE466" i="5"/>
  <c r="BD466" i="5"/>
  <c r="BC466" i="5"/>
  <c r="BB466" i="5"/>
  <c r="BA466" i="5"/>
  <c r="AZ466" i="5"/>
  <c r="AY466" i="5"/>
  <c r="AX466" i="5"/>
  <c r="AW466" i="5"/>
  <c r="AQ59" i="6"/>
  <c r="BC136" i="6"/>
  <c r="BB136" i="6"/>
  <c r="AY136" i="6"/>
  <c r="AU136" i="6"/>
  <c r="BG136" i="6"/>
  <c r="BF136" i="6"/>
  <c r="BE136" i="6"/>
  <c r="BD136" i="6"/>
  <c r="BA136" i="6"/>
  <c r="AZ136" i="6"/>
  <c r="AW136" i="6"/>
  <c r="AS136" i="6"/>
  <c r="AQ151" i="6"/>
  <c r="AS420" i="5"/>
  <c r="AZ420" i="5"/>
  <c r="AY420" i="5"/>
  <c r="BB435" i="5"/>
  <c r="BA443" i="5"/>
  <c r="BE448" i="5"/>
  <c r="BC448" i="5"/>
  <c r="BA448" i="5"/>
  <c r="AZ448" i="5"/>
  <c r="AW448" i="5"/>
  <c r="AV448" i="5"/>
  <c r="AU448" i="5"/>
  <c r="AN450" i="5"/>
  <c r="AL450" i="5"/>
  <c r="AQ450" i="5" s="1"/>
  <c r="BA450" i="5"/>
  <c r="BE454" i="5"/>
  <c r="AZ459" i="5"/>
  <c r="AX459" i="5"/>
  <c r="AW459" i="5"/>
  <c r="AV459" i="5"/>
  <c r="AU459" i="5"/>
  <c r="BG459" i="5"/>
  <c r="BF459" i="5"/>
  <c r="BG464" i="5"/>
  <c r="AU465" i="5"/>
  <c r="AU466" i="5"/>
  <c r="BD85" i="6"/>
  <c r="AZ85" i="6"/>
  <c r="AS85" i="6"/>
  <c r="BG85" i="6"/>
  <c r="BF85" i="6"/>
  <c r="AW85" i="6"/>
  <c r="BE85" i="6"/>
  <c r="BC85" i="6"/>
  <c r="BB85" i="6"/>
  <c r="BA85" i="6"/>
  <c r="AY85" i="6"/>
  <c r="AX85" i="6"/>
  <c r="AY99" i="6"/>
  <c r="AQ107" i="6"/>
  <c r="AV136" i="6"/>
  <c r="BD184" i="7"/>
  <c r="BC184" i="7"/>
  <c r="AW184" i="7"/>
  <c r="BE184" i="7"/>
  <c r="BA184" i="7"/>
  <c r="BG184" i="7"/>
  <c r="BB184" i="7"/>
  <c r="BF184" i="7"/>
  <c r="AZ184" i="7"/>
  <c r="AY184" i="7"/>
  <c r="AX184" i="7"/>
  <c r="AV184" i="7"/>
  <c r="AU184" i="7"/>
  <c r="AS184" i="7"/>
  <c r="AZ421" i="5"/>
  <c r="BE426" i="5"/>
  <c r="AZ437" i="5"/>
  <c r="BB439" i="5"/>
  <c r="AL440" i="5"/>
  <c r="AQ440" i="5" s="1"/>
  <c r="BD441" i="5"/>
  <c r="BE442" i="5"/>
  <c r="AZ453" i="5"/>
  <c r="BB455" i="5"/>
  <c r="AL456" i="5"/>
  <c r="AQ456" i="5" s="1"/>
  <c r="BD457" i="5"/>
  <c r="BE458" i="5"/>
  <c r="AQ80" i="6"/>
  <c r="AQ86" i="6"/>
  <c r="BD92" i="6"/>
  <c r="BA92" i="6"/>
  <c r="AZ92" i="6"/>
  <c r="AY92" i="6"/>
  <c r="AW92" i="6"/>
  <c r="AV92" i="6"/>
  <c r="BF92" i="6"/>
  <c r="AN117" i="6"/>
  <c r="AL117" i="6"/>
  <c r="AQ117" i="6" s="1"/>
  <c r="AU128" i="6"/>
  <c r="BG128" i="6"/>
  <c r="BC128" i="6"/>
  <c r="BF128" i="6"/>
  <c r="BE128" i="6"/>
  <c r="BD128" i="6"/>
  <c r="BB128" i="6"/>
  <c r="BA128" i="6"/>
  <c r="AZ128" i="6"/>
  <c r="AY128" i="6"/>
  <c r="AX128" i="6"/>
  <c r="AV128" i="6"/>
  <c r="BF426" i="5"/>
  <c r="BC439" i="5"/>
  <c r="BE441" i="5"/>
  <c r="BF442" i="5"/>
  <c r="AS445" i="5"/>
  <c r="BC455" i="5"/>
  <c r="BE457" i="5"/>
  <c r="BF458" i="5"/>
  <c r="AS461" i="5"/>
  <c r="AU463" i="5"/>
  <c r="AU92" i="6"/>
  <c r="BF97" i="6"/>
  <c r="AY97" i="6"/>
  <c r="AU97" i="6"/>
  <c r="BD97" i="6"/>
  <c r="AV97" i="6"/>
  <c r="AQ102" i="6"/>
  <c r="AN121" i="6"/>
  <c r="AL121" i="6"/>
  <c r="AN125" i="6"/>
  <c r="AL125" i="6"/>
  <c r="AN191" i="6"/>
  <c r="AL191" i="6"/>
  <c r="AQ191" i="6" s="1"/>
  <c r="BD439" i="5"/>
  <c r="BF441" i="5"/>
  <c r="BD455" i="5"/>
  <c r="BF457" i="5"/>
  <c r="AQ51" i="6"/>
  <c r="AQ66" i="6"/>
  <c r="AX92" i="6"/>
  <c r="AW97" i="6"/>
  <c r="AN139" i="6"/>
  <c r="AL139" i="6"/>
  <c r="AN167" i="6"/>
  <c r="AL167" i="6"/>
  <c r="BF90" i="6"/>
  <c r="BB90" i="6"/>
  <c r="AS90" i="6"/>
  <c r="BG90" i="6"/>
  <c r="BE90" i="6"/>
  <c r="AW90" i="6"/>
  <c r="AN106" i="6"/>
  <c r="AL106" i="6"/>
  <c r="AQ106" i="6" s="1"/>
  <c r="AV113" i="6"/>
  <c r="BD113" i="6"/>
  <c r="BG113" i="6"/>
  <c r="BF113" i="6"/>
  <c r="BE113" i="6"/>
  <c r="BC113" i="6"/>
  <c r="BB113" i="6"/>
  <c r="AZ113" i="6"/>
  <c r="AX113" i="6"/>
  <c r="AU113" i="6"/>
  <c r="AY132" i="6"/>
  <c r="AU132" i="6"/>
  <c r="BG132" i="6"/>
  <c r="BF132" i="6"/>
  <c r="BE132" i="6"/>
  <c r="BD132" i="6"/>
  <c r="BC132" i="6"/>
  <c r="BB132" i="6"/>
  <c r="BA132" i="6"/>
  <c r="AZ132" i="6"/>
  <c r="AX132" i="6"/>
  <c r="AW132" i="6"/>
  <c r="AV132" i="6"/>
  <c r="AS132" i="6"/>
  <c r="BD169" i="6"/>
  <c r="BC169" i="6"/>
  <c r="BB169" i="6"/>
  <c r="BA169" i="6"/>
  <c r="AZ169" i="6"/>
  <c r="AY169" i="6"/>
  <c r="AX169" i="6"/>
  <c r="AV169" i="6"/>
  <c r="AS169" i="6"/>
  <c r="BG169" i="6"/>
  <c r="BE169" i="6"/>
  <c r="AS174" i="6"/>
  <c r="BG174" i="6"/>
  <c r="BF174" i="6"/>
  <c r="BE174" i="6"/>
  <c r="BD174" i="6"/>
  <c r="BC174" i="6"/>
  <c r="BA174" i="6"/>
  <c r="BB174" i="6"/>
  <c r="AZ174" i="6"/>
  <c r="AY174" i="6"/>
  <c r="AX174" i="6"/>
  <c r="AV174" i="6"/>
  <c r="BG439" i="5"/>
  <c r="AS441" i="5"/>
  <c r="AW445" i="5"/>
  <c r="BG455" i="5"/>
  <c r="AS457" i="5"/>
  <c r="AW461" i="5"/>
  <c r="AV90" i="6"/>
  <c r="AQ91" i="6"/>
  <c r="AS93" i="6"/>
  <c r="BE93" i="6"/>
  <c r="BA93" i="6"/>
  <c r="BF93" i="6"/>
  <c r="BD93" i="6"/>
  <c r="BC93" i="6"/>
  <c r="AZ93" i="6"/>
  <c r="AY93" i="6"/>
  <c r="AQ94" i="6"/>
  <c r="AW113" i="6"/>
  <c r="AQ140" i="6"/>
  <c r="AU169" i="6"/>
  <c r="BE170" i="6"/>
  <c r="BD170" i="6"/>
  <c r="BC170" i="6"/>
  <c r="BB170" i="6"/>
  <c r="BA170" i="6"/>
  <c r="AZ170" i="6"/>
  <c r="AY170" i="6"/>
  <c r="AW170" i="6"/>
  <c r="BG170" i="6"/>
  <c r="BF170" i="6"/>
  <c r="AX170" i="6"/>
  <c r="AV170" i="6"/>
  <c r="AU170" i="6"/>
  <c r="AS170" i="6"/>
  <c r="AU174" i="6"/>
  <c r="AQ181" i="6"/>
  <c r="AQ275" i="6"/>
  <c r="AW294" i="6"/>
  <c r="AS294" i="6"/>
  <c r="BG294" i="6"/>
  <c r="BF294" i="6"/>
  <c r="BE294" i="6"/>
  <c r="BD294" i="6"/>
  <c r="BC294" i="6"/>
  <c r="BB294" i="6"/>
  <c r="BA294" i="6"/>
  <c r="AZ294" i="6"/>
  <c r="AY294" i="6"/>
  <c r="AX294" i="6"/>
  <c r="AU294" i="6"/>
  <c r="AX90" i="6"/>
  <c r="AU93" i="6"/>
  <c r="AY113" i="6"/>
  <c r="AQ153" i="6"/>
  <c r="AW169" i="6"/>
  <c r="AW174" i="6"/>
  <c r="AY90" i="6"/>
  <c r="BC104" i="6"/>
  <c r="AY104" i="6"/>
  <c r="AU104" i="6"/>
  <c r="AX104" i="6"/>
  <c r="AW104" i="6"/>
  <c r="AV104" i="6"/>
  <c r="AS104" i="6"/>
  <c r="BF104" i="6"/>
  <c r="BD104" i="6"/>
  <c r="BA113" i="6"/>
  <c r="AN133" i="6"/>
  <c r="AL133" i="6"/>
  <c r="BF169" i="6"/>
  <c r="AV441" i="5"/>
  <c r="AV457" i="5"/>
  <c r="BC78" i="6"/>
  <c r="AY78" i="6"/>
  <c r="BE78" i="6"/>
  <c r="BB78" i="6"/>
  <c r="AX78" i="6"/>
  <c r="AQ85" i="6"/>
  <c r="BD88" i="6"/>
  <c r="AZ88" i="6"/>
  <c r="BC88" i="6"/>
  <c r="BB88" i="6"/>
  <c r="BA88" i="6"/>
  <c r="AX88" i="6"/>
  <c r="AW88" i="6"/>
  <c r="AZ90" i="6"/>
  <c r="AW93" i="6"/>
  <c r="AQ96" i="6"/>
  <c r="AZ104" i="6"/>
  <c r="BG108" i="6"/>
  <c r="BC108" i="6"/>
  <c r="AY108" i="6"/>
  <c r="BB108" i="6"/>
  <c r="BA108" i="6"/>
  <c r="AZ108" i="6"/>
  <c r="AX108" i="6"/>
  <c r="AW108" i="6"/>
  <c r="AV108" i="6"/>
  <c r="AS108" i="6"/>
  <c r="AN141" i="6"/>
  <c r="AL141" i="6"/>
  <c r="BG157" i="6"/>
  <c r="BF157" i="6"/>
  <c r="BE157" i="6"/>
  <c r="BD157" i="6"/>
  <c r="AZ157" i="6"/>
  <c r="BC157" i="6"/>
  <c r="BB157" i="6"/>
  <c r="BA157" i="6"/>
  <c r="AY157" i="6"/>
  <c r="AX157" i="6"/>
  <c r="AW157" i="6"/>
  <c r="AU157" i="6"/>
  <c r="AQ197" i="6"/>
  <c r="BA90" i="6"/>
  <c r="BG91" i="6"/>
  <c r="BC91" i="6"/>
  <c r="AW91" i="6"/>
  <c r="AV91" i="6"/>
  <c r="AU91" i="6"/>
  <c r="AS91" i="6"/>
  <c r="BA91" i="6"/>
  <c r="AZ101" i="6"/>
  <c r="AV101" i="6"/>
  <c r="BC101" i="6"/>
  <c r="BB101" i="6"/>
  <c r="BA101" i="6"/>
  <c r="AX101" i="6"/>
  <c r="AW101" i="6"/>
  <c r="AS101" i="6"/>
  <c r="BG101" i="6"/>
  <c r="BA104" i="6"/>
  <c r="AN113" i="6"/>
  <c r="AL113" i="6"/>
  <c r="AQ113" i="6" s="1"/>
  <c r="AN118" i="6"/>
  <c r="AL118" i="6"/>
  <c r="AQ76" i="6"/>
  <c r="AV78" i="6"/>
  <c r="AV88" i="6"/>
  <c r="BC90" i="6"/>
  <c r="AX91" i="6"/>
  <c r="AQ92" i="6"/>
  <c r="BB93" i="6"/>
  <c r="AU101" i="6"/>
  <c r="BB104" i="6"/>
  <c r="BD108" i="6"/>
  <c r="BC79" i="6"/>
  <c r="AY79" i="6"/>
  <c r="BD84" i="6"/>
  <c r="AZ84" i="6"/>
  <c r="AN108" i="6"/>
  <c r="AQ108" i="6" s="1"/>
  <c r="AZ117" i="6"/>
  <c r="AV117" i="6"/>
  <c r="BG124" i="6"/>
  <c r="BC124" i="6"/>
  <c r="AY124" i="6"/>
  <c r="AL126" i="6"/>
  <c r="AQ126" i="6" s="1"/>
  <c r="AL130" i="6"/>
  <c r="AQ130" i="6" s="1"/>
  <c r="AQ145" i="6"/>
  <c r="BC152" i="6"/>
  <c r="BB152" i="6"/>
  <c r="BA152" i="6"/>
  <c r="AZ152" i="6"/>
  <c r="AY152" i="6"/>
  <c r="AU152" i="6"/>
  <c r="AN154" i="6"/>
  <c r="AL154" i="6"/>
  <c r="BB156" i="6"/>
  <c r="AN173" i="6"/>
  <c r="AL173" i="6"/>
  <c r="AQ173" i="6" s="1"/>
  <c r="AN181" i="6"/>
  <c r="AZ216" i="6"/>
  <c r="BA216" i="6"/>
  <c r="AY216" i="6"/>
  <c r="AW216" i="6"/>
  <c r="AV216" i="6"/>
  <c r="AU216" i="6"/>
  <c r="AS216" i="6"/>
  <c r="BG216" i="6"/>
  <c r="BF216" i="6"/>
  <c r="BE216" i="6"/>
  <c r="BD216" i="6"/>
  <c r="BC216" i="6"/>
  <c r="BB216" i="6"/>
  <c r="AX216" i="6"/>
  <c r="BB218" i="6"/>
  <c r="BF218" i="6"/>
  <c r="BE218" i="6"/>
  <c r="BC218" i="6"/>
  <c r="BA218" i="6"/>
  <c r="AZ218" i="6"/>
  <c r="AX218" i="6"/>
  <c r="BG218" i="6"/>
  <c r="BD218" i="6"/>
  <c r="AY218" i="6"/>
  <c r="BC219" i="6"/>
  <c r="BF219" i="6"/>
  <c r="BE219" i="6"/>
  <c r="BD219" i="6"/>
  <c r="BA219" i="6"/>
  <c r="BG219" i="6"/>
  <c r="BB219" i="6"/>
  <c r="AZ219" i="6"/>
  <c r="AY219" i="6"/>
  <c r="AX219" i="6"/>
  <c r="AW219" i="6"/>
  <c r="AV219" i="6"/>
  <c r="AU219" i="6"/>
  <c r="AN273" i="6"/>
  <c r="AL273" i="6"/>
  <c r="AQ273" i="6" s="1"/>
  <c r="AQ274" i="6"/>
  <c r="AZ149" i="6"/>
  <c r="AY149" i="6"/>
  <c r="AW149" i="6"/>
  <c r="AV149" i="6"/>
  <c r="BF155" i="6"/>
  <c r="BE155" i="6"/>
  <c r="BD155" i="6"/>
  <c r="BC155" i="6"/>
  <c r="BB155" i="6"/>
  <c r="AX155" i="6"/>
  <c r="AL158" i="6"/>
  <c r="AQ158" i="6" s="1"/>
  <c r="AQ161" i="6"/>
  <c r="BC186" i="6"/>
  <c r="BG186" i="6"/>
  <c r="BF186" i="6"/>
  <c r="BE186" i="6"/>
  <c r="BD186" i="6"/>
  <c r="BB186" i="6"/>
  <c r="BA186" i="6"/>
  <c r="AZ186" i="6"/>
  <c r="AY186" i="6"/>
  <c r="AQ190" i="6"/>
  <c r="BC197" i="6"/>
  <c r="AZ197" i="6"/>
  <c r="AY197" i="6"/>
  <c r="AX197" i="6"/>
  <c r="BG197" i="6"/>
  <c r="BF197" i="6"/>
  <c r="BE197" i="6"/>
  <c r="BD197" i="6"/>
  <c r="BB197" i="6"/>
  <c r="BA197" i="6"/>
  <c r="AW197" i="6"/>
  <c r="AV197" i="6"/>
  <c r="AU197" i="6"/>
  <c r="AN222" i="6"/>
  <c r="AL222" i="6"/>
  <c r="BG267" i="6"/>
  <c r="BC267" i="6"/>
  <c r="BF267" i="6"/>
  <c r="BE267" i="6"/>
  <c r="BD267" i="6"/>
  <c r="BB267" i="6"/>
  <c r="BA267" i="6"/>
  <c r="AZ267" i="6"/>
  <c r="AY267" i="6"/>
  <c r="AX267" i="6"/>
  <c r="AW267" i="6"/>
  <c r="AV267" i="6"/>
  <c r="AU267" i="6"/>
  <c r="AN272" i="6"/>
  <c r="AL272" i="6"/>
  <c r="BA311" i="6"/>
  <c r="AV311" i="6"/>
  <c r="AS311" i="6"/>
  <c r="BF311" i="6"/>
  <c r="BD311" i="6"/>
  <c r="BG311" i="6"/>
  <c r="BE311" i="6"/>
  <c r="BC311" i="6"/>
  <c r="BB311" i="6"/>
  <c r="AZ311" i="6"/>
  <c r="AY311" i="6"/>
  <c r="AX311" i="6"/>
  <c r="AU311" i="6"/>
  <c r="AN336" i="6"/>
  <c r="AL336" i="6"/>
  <c r="AQ336" i="6" s="1"/>
  <c r="AS142" i="6"/>
  <c r="BF142" i="6"/>
  <c r="BE142" i="6"/>
  <c r="BA142" i="6"/>
  <c r="AN174" i="6"/>
  <c r="AL174" i="6"/>
  <c r="BF200" i="6"/>
  <c r="BC200" i="6"/>
  <c r="BB200" i="6"/>
  <c r="BA200" i="6"/>
  <c r="AS200" i="6"/>
  <c r="BG200" i="6"/>
  <c r="BE200" i="6"/>
  <c r="BD200" i="6"/>
  <c r="AZ200" i="6"/>
  <c r="AW311" i="6"/>
  <c r="AL434" i="6"/>
  <c r="AN434" i="6"/>
  <c r="AN440" i="6"/>
  <c r="AL440" i="6"/>
  <c r="AQ440" i="6" s="1"/>
  <c r="BD105" i="6"/>
  <c r="AZ105" i="6"/>
  <c r="AV105" i="6"/>
  <c r="AU112" i="6"/>
  <c r="BG112" i="6"/>
  <c r="BC112" i="6"/>
  <c r="BC120" i="6"/>
  <c r="AY120" i="6"/>
  <c r="AU120" i="6"/>
  <c r="AQ129" i="6"/>
  <c r="BG140" i="6"/>
  <c r="BF140" i="6"/>
  <c r="BD140" i="6"/>
  <c r="BC140" i="6"/>
  <c r="AY140" i="6"/>
  <c r="AU142" i="6"/>
  <c r="AX149" i="6"/>
  <c r="BF171" i="6"/>
  <c r="BE171" i="6"/>
  <c r="BD171" i="6"/>
  <c r="BC171" i="6"/>
  <c r="BB171" i="6"/>
  <c r="BA171" i="6"/>
  <c r="AZ171" i="6"/>
  <c r="AX171" i="6"/>
  <c r="AU200" i="6"/>
  <c r="AU205" i="6"/>
  <c r="BG205" i="6"/>
  <c r="BF205" i="6"/>
  <c r="BD205" i="6"/>
  <c r="AS205" i="6"/>
  <c r="BE205" i="6"/>
  <c r="BC205" i="6"/>
  <c r="BB205" i="6"/>
  <c r="BA205" i="6"/>
  <c r="AZ205" i="6"/>
  <c r="BF266" i="6"/>
  <c r="BB266" i="6"/>
  <c r="BE266" i="6"/>
  <c r="BD266" i="6"/>
  <c r="BC266" i="6"/>
  <c r="BA266" i="6"/>
  <c r="AZ266" i="6"/>
  <c r="AY266" i="6"/>
  <c r="AX266" i="6"/>
  <c r="AW266" i="6"/>
  <c r="AV266" i="6"/>
  <c r="BG266" i="6"/>
  <c r="AU266" i="6"/>
  <c r="AQ308" i="6"/>
  <c r="BF123" i="6"/>
  <c r="BB123" i="6"/>
  <c r="AX123" i="6"/>
  <c r="AS126" i="6"/>
  <c r="BE126" i="6"/>
  <c r="BA126" i="6"/>
  <c r="AW130" i="6"/>
  <c r="AS130" i="6"/>
  <c r="BE130" i="6"/>
  <c r="AV142" i="6"/>
  <c r="AV145" i="6"/>
  <c r="AU145" i="6"/>
  <c r="AS145" i="6"/>
  <c r="BD145" i="6"/>
  <c r="AN170" i="6"/>
  <c r="AL170" i="6"/>
  <c r="AX181" i="6"/>
  <c r="BE181" i="6"/>
  <c r="BD181" i="6"/>
  <c r="BC181" i="6"/>
  <c r="BB181" i="6"/>
  <c r="BA181" i="6"/>
  <c r="AZ181" i="6"/>
  <c r="AY181" i="6"/>
  <c r="AW181" i="6"/>
  <c r="AV181" i="6"/>
  <c r="AN198" i="6"/>
  <c r="AL198" i="6"/>
  <c r="AQ198" i="6" s="1"/>
  <c r="AV200" i="6"/>
  <c r="AV205" i="6"/>
  <c r="AY116" i="6"/>
  <c r="AU116" i="6"/>
  <c r="BG116" i="6"/>
  <c r="AU123" i="6"/>
  <c r="AU126" i="6"/>
  <c r="AU130" i="6"/>
  <c r="AW142" i="6"/>
  <c r="AW145" i="6"/>
  <c r="BD153" i="6"/>
  <c r="BC153" i="6"/>
  <c r="BB153" i="6"/>
  <c r="BA153" i="6"/>
  <c r="AZ153" i="6"/>
  <c r="AV153" i="6"/>
  <c r="AN155" i="6"/>
  <c r="AL155" i="6"/>
  <c r="AQ155" i="6" s="1"/>
  <c r="AS158" i="6"/>
  <c r="BG158" i="6"/>
  <c r="BF158" i="6"/>
  <c r="BE158" i="6"/>
  <c r="BA158" i="6"/>
  <c r="AQ177" i="6"/>
  <c r="AU181" i="6"/>
  <c r="BD182" i="6"/>
  <c r="AY182" i="6"/>
  <c r="BG182" i="6"/>
  <c r="BF182" i="6"/>
  <c r="BE182" i="6"/>
  <c r="BC182" i="6"/>
  <c r="BB182" i="6"/>
  <c r="BA182" i="6"/>
  <c r="AZ182" i="6"/>
  <c r="AX182" i="6"/>
  <c r="AX186" i="6"/>
  <c r="AW200" i="6"/>
  <c r="BE202" i="6"/>
  <c r="BD202" i="6"/>
  <c r="BC202" i="6"/>
  <c r="BA202" i="6"/>
  <c r="BG202" i="6"/>
  <c r="BF202" i="6"/>
  <c r="BB202" i="6"/>
  <c r="AZ202" i="6"/>
  <c r="AY202" i="6"/>
  <c r="AW205" i="6"/>
  <c r="AV212" i="6"/>
  <c r="BG212" i="6"/>
  <c r="BE212" i="6"/>
  <c r="BD212" i="6"/>
  <c r="BC212" i="6"/>
  <c r="BA212" i="6"/>
  <c r="AS212" i="6"/>
  <c r="BF212" i="6"/>
  <c r="BB212" i="6"/>
  <c r="AZ212" i="6"/>
  <c r="BC329" i="6"/>
  <c r="BF329" i="6"/>
  <c r="BD329" i="6"/>
  <c r="BB329" i="6"/>
  <c r="BA329" i="6"/>
  <c r="AZ329" i="6"/>
  <c r="AX329" i="6"/>
  <c r="AV329" i="6"/>
  <c r="BG329" i="6"/>
  <c r="BE329" i="6"/>
  <c r="AY329" i="6"/>
  <c r="AW329" i="6"/>
  <c r="AU329" i="6"/>
  <c r="BE384" i="6"/>
  <c r="BD384" i="6"/>
  <c r="AY384" i="6"/>
  <c r="AW384" i="6"/>
  <c r="BG384" i="6"/>
  <c r="BF384" i="6"/>
  <c r="BC384" i="6"/>
  <c r="BB384" i="6"/>
  <c r="BA384" i="6"/>
  <c r="AZ384" i="6"/>
  <c r="AX384" i="6"/>
  <c r="AV384" i="6"/>
  <c r="AS384" i="6"/>
  <c r="AU384" i="6"/>
  <c r="AN404" i="6"/>
  <c r="AL404" i="6"/>
  <c r="BC82" i="6"/>
  <c r="AY82" i="6"/>
  <c r="BD87" i="6"/>
  <c r="AZ87" i="6"/>
  <c r="BF98" i="6"/>
  <c r="AY98" i="6"/>
  <c r="AX105" i="6"/>
  <c r="AX112" i="6"/>
  <c r="AV116" i="6"/>
  <c r="AX120" i="6"/>
  <c r="AV123" i="6"/>
  <c r="AV126" i="6"/>
  <c r="AV130" i="6"/>
  <c r="BA134" i="6"/>
  <c r="AW134" i="6"/>
  <c r="AS134" i="6"/>
  <c r="BD137" i="6"/>
  <c r="BC137" i="6"/>
  <c r="AZ137" i="6"/>
  <c r="AV137" i="6"/>
  <c r="AW140" i="6"/>
  <c r="AX142" i="6"/>
  <c r="AX145" i="6"/>
  <c r="BC149" i="6"/>
  <c r="AU153" i="6"/>
  <c r="AZ155" i="6"/>
  <c r="AU158" i="6"/>
  <c r="AW171" i="6"/>
  <c r="BF181" i="6"/>
  <c r="AU182" i="6"/>
  <c r="AL186" i="6"/>
  <c r="AQ186" i="6" s="1"/>
  <c r="AN186" i="6"/>
  <c r="AX200" i="6"/>
  <c r="AU202" i="6"/>
  <c r="AX205" i="6"/>
  <c r="AU212" i="6"/>
  <c r="BD248" i="6"/>
  <c r="AZ248" i="6"/>
  <c r="BG248" i="6"/>
  <c r="BF248" i="6"/>
  <c r="BE248" i="6"/>
  <c r="BC248" i="6"/>
  <c r="BB248" i="6"/>
  <c r="BA248" i="6"/>
  <c r="AY248" i="6"/>
  <c r="AS248" i="6"/>
  <c r="AL303" i="6"/>
  <c r="AQ303" i="6" s="1"/>
  <c r="AN303" i="6"/>
  <c r="AY105" i="6"/>
  <c r="AY112" i="6"/>
  <c r="AW116" i="6"/>
  <c r="AZ120" i="6"/>
  <c r="AW123" i="6"/>
  <c r="AW126" i="6"/>
  <c r="AX130" i="6"/>
  <c r="AX140" i="6"/>
  <c r="AY142" i="6"/>
  <c r="AY145" i="6"/>
  <c r="BD149" i="6"/>
  <c r="AW153" i="6"/>
  <c r="BA155" i="6"/>
  <c r="AV158" i="6"/>
  <c r="AQ160" i="6"/>
  <c r="BA166" i="6"/>
  <c r="AZ166" i="6"/>
  <c r="AY166" i="6"/>
  <c r="AX166" i="6"/>
  <c r="AW166" i="6"/>
  <c r="AV166" i="6"/>
  <c r="AU166" i="6"/>
  <c r="AS166" i="6"/>
  <c r="AY171" i="6"/>
  <c r="BG172" i="6"/>
  <c r="BF172" i="6"/>
  <c r="BE172" i="6"/>
  <c r="BD172" i="6"/>
  <c r="BC172" i="6"/>
  <c r="BB172" i="6"/>
  <c r="BA172" i="6"/>
  <c r="AY172" i="6"/>
  <c r="BG181" i="6"/>
  <c r="AV182" i="6"/>
  <c r="AQ193" i="6"/>
  <c r="AY200" i="6"/>
  <c r="AV202" i="6"/>
  <c r="AY205" i="6"/>
  <c r="AQ209" i="6"/>
  <c r="AW212" i="6"/>
  <c r="AU248" i="6"/>
  <c r="AQ109" i="6"/>
  <c r="AX116" i="6"/>
  <c r="AY123" i="6"/>
  <c r="AX126" i="6"/>
  <c r="AY130" i="6"/>
  <c r="AZ142" i="6"/>
  <c r="AZ145" i="6"/>
  <c r="BG156" i="6"/>
  <c r="BF156" i="6"/>
  <c r="BE156" i="6"/>
  <c r="BD156" i="6"/>
  <c r="BC156" i="6"/>
  <c r="AY156" i="6"/>
  <c r="AQ159" i="6"/>
  <c r="AQ165" i="6"/>
  <c r="BC168" i="6"/>
  <c r="BB168" i="6"/>
  <c r="BA168" i="6"/>
  <c r="AZ168" i="6"/>
  <c r="AY168" i="6"/>
  <c r="AX168" i="6"/>
  <c r="AW168" i="6"/>
  <c r="AU168" i="6"/>
  <c r="AN171" i="6"/>
  <c r="AL171" i="6"/>
  <c r="AQ171" i="6" s="1"/>
  <c r="AN187" i="6"/>
  <c r="AL187" i="6"/>
  <c r="AL200" i="6"/>
  <c r="AN200" i="6"/>
  <c r="AY231" i="6"/>
  <c r="BB231" i="6"/>
  <c r="BA231" i="6"/>
  <c r="AZ231" i="6"/>
  <c r="AW231" i="6"/>
  <c r="AV231" i="6"/>
  <c r="AU231" i="6"/>
  <c r="AS231" i="6"/>
  <c r="BG231" i="6"/>
  <c r="BF231" i="6"/>
  <c r="BE231" i="6"/>
  <c r="BD231" i="6"/>
  <c r="BC81" i="6"/>
  <c r="AY81" i="6"/>
  <c r="AW82" i="6"/>
  <c r="BD86" i="6"/>
  <c r="AZ86" i="6"/>
  <c r="AW87" i="6"/>
  <c r="AW98" i="6"/>
  <c r="BB105" i="6"/>
  <c r="BF107" i="6"/>
  <c r="BB107" i="6"/>
  <c r="AX107" i="6"/>
  <c r="AS110" i="6"/>
  <c r="BE110" i="6"/>
  <c r="BA110" i="6"/>
  <c r="BA112" i="6"/>
  <c r="AW114" i="6"/>
  <c r="AS114" i="6"/>
  <c r="BE114" i="6"/>
  <c r="AZ116" i="6"/>
  <c r="BB120" i="6"/>
  <c r="BE122" i="6"/>
  <c r="BA122" i="6"/>
  <c r="AW122" i="6"/>
  <c r="AZ123" i="6"/>
  <c r="BD125" i="6"/>
  <c r="AZ125" i="6"/>
  <c r="AY126" i="6"/>
  <c r="AL127" i="6"/>
  <c r="AQ127" i="6" s="1"/>
  <c r="AV129" i="6"/>
  <c r="BD129" i="6"/>
  <c r="AZ130" i="6"/>
  <c r="BF139" i="6"/>
  <c r="BE139" i="6"/>
  <c r="BB139" i="6"/>
  <c r="AX139" i="6"/>
  <c r="BA140" i="6"/>
  <c r="BB142" i="6"/>
  <c r="BA145" i="6"/>
  <c r="AL146" i="6"/>
  <c r="AQ146" i="6" s="1"/>
  <c r="AY148" i="6"/>
  <c r="AX148" i="6"/>
  <c r="AV148" i="6"/>
  <c r="AU148" i="6"/>
  <c r="BG148" i="6"/>
  <c r="BF149" i="6"/>
  <c r="AY153" i="6"/>
  <c r="AU156" i="6"/>
  <c r="AL157" i="6"/>
  <c r="AQ157" i="6" s="1"/>
  <c r="AX158" i="6"/>
  <c r="AV168" i="6"/>
  <c r="BG173" i="6"/>
  <c r="BF173" i="6"/>
  <c r="BE173" i="6"/>
  <c r="BD173" i="6"/>
  <c r="BC173" i="6"/>
  <c r="BB173" i="6"/>
  <c r="AZ173" i="6"/>
  <c r="AY212" i="6"/>
  <c r="AQ217" i="6"/>
  <c r="AX231" i="6"/>
  <c r="AX87" i="6"/>
  <c r="AX98" i="6"/>
  <c r="AY100" i="6"/>
  <c r="AU100" i="6"/>
  <c r="BG100" i="6"/>
  <c r="BC105" i="6"/>
  <c r="AU107" i="6"/>
  <c r="AU110" i="6"/>
  <c r="BB112" i="6"/>
  <c r="AU114" i="6"/>
  <c r="BA116" i="6"/>
  <c r="BD120" i="6"/>
  <c r="AU122" i="6"/>
  <c r="BA123" i="6"/>
  <c r="AN124" i="6"/>
  <c r="AQ124" i="6" s="1"/>
  <c r="AU125" i="6"/>
  <c r="AZ126" i="6"/>
  <c r="AU129" i="6"/>
  <c r="BA130" i="6"/>
  <c r="AZ133" i="6"/>
  <c r="AV133" i="6"/>
  <c r="AY134" i="6"/>
  <c r="AY137" i="6"/>
  <c r="AL138" i="6"/>
  <c r="AQ138" i="6" s="1"/>
  <c r="AU139" i="6"/>
  <c r="BB140" i="6"/>
  <c r="BG141" i="6"/>
  <c r="BE141" i="6"/>
  <c r="BD141" i="6"/>
  <c r="AZ141" i="6"/>
  <c r="BC142" i="6"/>
  <c r="BB145" i="6"/>
  <c r="AW148" i="6"/>
  <c r="BG149" i="6"/>
  <c r="BE153" i="6"/>
  <c r="AV156" i="6"/>
  <c r="AY158" i="6"/>
  <c r="BD166" i="6"/>
  <c r="BD168" i="6"/>
  <c r="AW172" i="6"/>
  <c r="AU173" i="6"/>
  <c r="AN182" i="6"/>
  <c r="AL182" i="6"/>
  <c r="AQ182" i="6" s="1"/>
  <c r="BA195" i="6"/>
  <c r="AX195" i="6"/>
  <c r="AW195" i="6"/>
  <c r="AV195" i="6"/>
  <c r="BG195" i="6"/>
  <c r="BF195" i="6"/>
  <c r="BE195" i="6"/>
  <c r="BD195" i="6"/>
  <c r="BC195" i="6"/>
  <c r="BB195" i="6"/>
  <c r="BC231" i="6"/>
  <c r="AX248" i="6"/>
  <c r="AY259" i="6"/>
  <c r="AU259" i="6"/>
  <c r="AS259" i="6"/>
  <c r="BG259" i="6"/>
  <c r="BF259" i="6"/>
  <c r="BE259" i="6"/>
  <c r="BD259" i="6"/>
  <c r="BC259" i="6"/>
  <c r="BB259" i="6"/>
  <c r="BA259" i="6"/>
  <c r="AZ259" i="6"/>
  <c r="AX259" i="6"/>
  <c r="AW259" i="6"/>
  <c r="AQ297" i="6"/>
  <c r="BE299" i="6"/>
  <c r="BD299" i="6"/>
  <c r="AZ299" i="6"/>
  <c r="BG299" i="6"/>
  <c r="BF299" i="6"/>
  <c r="BC299" i="6"/>
  <c r="BB299" i="6"/>
  <c r="BA299" i="6"/>
  <c r="AY299" i="6"/>
  <c r="AX299" i="6"/>
  <c r="AW299" i="6"/>
  <c r="AU299" i="6"/>
  <c r="AV81" i="6"/>
  <c r="AZ82" i="6"/>
  <c r="AV86" i="6"/>
  <c r="AY87" i="6"/>
  <c r="AU95" i="6"/>
  <c r="BF95" i="6"/>
  <c r="BC98" i="6"/>
  <c r="AV100" i="6"/>
  <c r="BE105" i="6"/>
  <c r="AV107" i="6"/>
  <c r="AV110" i="6"/>
  <c r="BD112" i="6"/>
  <c r="AV114" i="6"/>
  <c r="BB116" i="6"/>
  <c r="BA118" i="6"/>
  <c r="AW118" i="6"/>
  <c r="AS118" i="6"/>
  <c r="BE120" i="6"/>
  <c r="AV122" i="6"/>
  <c r="BC123" i="6"/>
  <c r="AV125" i="6"/>
  <c r="BB126" i="6"/>
  <c r="AW129" i="6"/>
  <c r="BB130" i="6"/>
  <c r="AU133" i="6"/>
  <c r="AZ134" i="6"/>
  <c r="BA137" i="6"/>
  <c r="AV139" i="6"/>
  <c r="BE140" i="6"/>
  <c r="AU141" i="6"/>
  <c r="BD142" i="6"/>
  <c r="BC145" i="6"/>
  <c r="AZ148" i="6"/>
  <c r="BA150" i="6"/>
  <c r="AZ150" i="6"/>
  <c r="AX150" i="6"/>
  <c r="AW150" i="6"/>
  <c r="AS150" i="6"/>
  <c r="BF153" i="6"/>
  <c r="BE154" i="6"/>
  <c r="BD154" i="6"/>
  <c r="BC154" i="6"/>
  <c r="BB154" i="6"/>
  <c r="BA154" i="6"/>
  <c r="AW154" i="6"/>
  <c r="AN156" i="6"/>
  <c r="AL156" i="6"/>
  <c r="AW156" i="6"/>
  <c r="AZ158" i="6"/>
  <c r="AQ162" i="6"/>
  <c r="BE166" i="6"/>
  <c r="BE168" i="6"/>
  <c r="AN172" i="6"/>
  <c r="AL172" i="6"/>
  <c r="AX172" i="6"/>
  <c r="AV173" i="6"/>
  <c r="AN183" i="6"/>
  <c r="AL183" i="6"/>
  <c r="AQ183" i="6" s="1"/>
  <c r="AU195" i="6"/>
  <c r="AN202" i="6"/>
  <c r="AL202" i="6"/>
  <c r="AQ202" i="6" s="1"/>
  <c r="AN211" i="6"/>
  <c r="AL211" i="6"/>
  <c r="AQ312" i="6"/>
  <c r="AN315" i="6"/>
  <c r="AL315" i="6"/>
  <c r="AQ315" i="6" s="1"/>
  <c r="AQ292" i="6"/>
  <c r="AV293" i="6"/>
  <c r="BF293" i="6"/>
  <c r="BE293" i="6"/>
  <c r="BD293" i="6"/>
  <c r="BC293" i="6"/>
  <c r="BB293" i="6"/>
  <c r="BA293" i="6"/>
  <c r="AZ293" i="6"/>
  <c r="AY293" i="6"/>
  <c r="AX293" i="6"/>
  <c r="AW293" i="6"/>
  <c r="AQ334" i="6"/>
  <c r="AQ347" i="6"/>
  <c r="BE224" i="6"/>
  <c r="BD224" i="6"/>
  <c r="BC224" i="6"/>
  <c r="BA224" i="6"/>
  <c r="AZ224" i="6"/>
  <c r="AY224" i="6"/>
  <c r="AW224" i="6"/>
  <c r="BD252" i="6"/>
  <c r="BG252" i="6"/>
  <c r="BF252" i="6"/>
  <c r="BE252" i="6"/>
  <c r="BC252" i="6"/>
  <c r="BB252" i="6"/>
  <c r="BA252" i="6"/>
  <c r="AZ252" i="6"/>
  <c r="AY252" i="6"/>
  <c r="AS285" i="6"/>
  <c r="BE285" i="6"/>
  <c r="BG285" i="6"/>
  <c r="BF285" i="6"/>
  <c r="BD285" i="6"/>
  <c r="BC285" i="6"/>
  <c r="BB285" i="6"/>
  <c r="BA285" i="6"/>
  <c r="AZ285" i="6"/>
  <c r="AY285" i="6"/>
  <c r="AX285" i="6"/>
  <c r="AW285" i="6"/>
  <c r="BG293" i="6"/>
  <c r="AN302" i="6"/>
  <c r="AL302" i="6"/>
  <c r="AN328" i="6"/>
  <c r="AL328" i="6"/>
  <c r="AQ56" i="7"/>
  <c r="BC144" i="6"/>
  <c r="BE146" i="6"/>
  <c r="BC160" i="6"/>
  <c r="BD161" i="6"/>
  <c r="BE162" i="6"/>
  <c r="BG164" i="6"/>
  <c r="BD176" i="6"/>
  <c r="BG185" i="6"/>
  <c r="BB185" i="6"/>
  <c r="BB191" i="6"/>
  <c r="BE198" i="6"/>
  <c r="AW213" i="6"/>
  <c r="AS213" i="6"/>
  <c r="BG213" i="6"/>
  <c r="BF213" i="6"/>
  <c r="BE213" i="6"/>
  <c r="BC213" i="6"/>
  <c r="AU224" i="6"/>
  <c r="AS237" i="6"/>
  <c r="BE237" i="6"/>
  <c r="BG237" i="6"/>
  <c r="BF237" i="6"/>
  <c r="BD237" i="6"/>
  <c r="BB237" i="6"/>
  <c r="BA237" i="6"/>
  <c r="AZ237" i="6"/>
  <c r="AX237" i="6"/>
  <c r="AQ250" i="6"/>
  <c r="BG251" i="6"/>
  <c r="BC251" i="6"/>
  <c r="BD251" i="6"/>
  <c r="BB251" i="6"/>
  <c r="BA251" i="6"/>
  <c r="AZ251" i="6"/>
  <c r="AY251" i="6"/>
  <c r="AX251" i="6"/>
  <c r="AW251" i="6"/>
  <c r="AV251" i="6"/>
  <c r="AU251" i="6"/>
  <c r="AU252" i="6"/>
  <c r="AU285" i="6"/>
  <c r="AQ362" i="6"/>
  <c r="AN385" i="6"/>
  <c r="AL385" i="6"/>
  <c r="BC191" i="6"/>
  <c r="AZ194" i="6"/>
  <c r="AW194" i="6"/>
  <c r="AV194" i="6"/>
  <c r="AU194" i="6"/>
  <c r="BE199" i="6"/>
  <c r="BB199" i="6"/>
  <c r="BA199" i="6"/>
  <c r="AZ199" i="6"/>
  <c r="AS209" i="6"/>
  <c r="BC209" i="6"/>
  <c r="BB209" i="6"/>
  <c r="AZ209" i="6"/>
  <c r="AY209" i="6"/>
  <c r="AX209" i="6"/>
  <c r="AV209" i="6"/>
  <c r="AV224" i="6"/>
  <c r="AZ232" i="6"/>
  <c r="BE232" i="6"/>
  <c r="BD232" i="6"/>
  <c r="BC232" i="6"/>
  <c r="BA232" i="6"/>
  <c r="AY232" i="6"/>
  <c r="AX232" i="6"/>
  <c r="AV232" i="6"/>
  <c r="AL233" i="6"/>
  <c r="AQ233" i="6" s="1"/>
  <c r="AZ244" i="6"/>
  <c r="AV244" i="6"/>
  <c r="BG244" i="6"/>
  <c r="BF244" i="6"/>
  <c r="BE244" i="6"/>
  <c r="BD244" i="6"/>
  <c r="BC244" i="6"/>
  <c r="BB244" i="6"/>
  <c r="AN249" i="6"/>
  <c r="AL249" i="6"/>
  <c r="AQ249" i="6" s="1"/>
  <c r="AV252" i="6"/>
  <c r="AV256" i="6"/>
  <c r="BD256" i="6"/>
  <c r="BC256" i="6"/>
  <c r="BB256" i="6"/>
  <c r="BA256" i="6"/>
  <c r="AZ256" i="6"/>
  <c r="AY256" i="6"/>
  <c r="AX256" i="6"/>
  <c r="AW256" i="6"/>
  <c r="AU256" i="6"/>
  <c r="AW257" i="6"/>
  <c r="AS257" i="6"/>
  <c r="BG257" i="6"/>
  <c r="BF257" i="6"/>
  <c r="BE257" i="6"/>
  <c r="BD257" i="6"/>
  <c r="BC257" i="6"/>
  <c r="BB257" i="6"/>
  <c r="BA257" i="6"/>
  <c r="AZ257" i="6"/>
  <c r="AY257" i="6"/>
  <c r="BE281" i="6"/>
  <c r="BA281" i="6"/>
  <c r="BG281" i="6"/>
  <c r="BF281" i="6"/>
  <c r="BD281" i="6"/>
  <c r="BC281" i="6"/>
  <c r="BB281" i="6"/>
  <c r="AZ281" i="6"/>
  <c r="AY281" i="6"/>
  <c r="AX281" i="6"/>
  <c r="AW281" i="6"/>
  <c r="AV285" i="6"/>
  <c r="AV322" i="6"/>
  <c r="BE322" i="6"/>
  <c r="BB322" i="6"/>
  <c r="BA322" i="6"/>
  <c r="AZ322" i="6"/>
  <c r="AX322" i="6"/>
  <c r="AU322" i="6"/>
  <c r="BG322" i="6"/>
  <c r="BF322" i="6"/>
  <c r="BD322" i="6"/>
  <c r="BC322" i="6"/>
  <c r="AY322" i="6"/>
  <c r="AW322" i="6"/>
  <c r="AN326" i="6"/>
  <c r="AL326" i="6"/>
  <c r="AQ326" i="6" s="1"/>
  <c r="AL363" i="6"/>
  <c r="AQ363" i="6" s="1"/>
  <c r="AN363" i="6"/>
  <c r="AS164" i="6"/>
  <c r="BD191" i="6"/>
  <c r="AX194" i="6"/>
  <c r="AU199" i="6"/>
  <c r="AQ208" i="6"/>
  <c r="AU209" i="6"/>
  <c r="AX224" i="6"/>
  <c r="AU232" i="6"/>
  <c r="AY243" i="6"/>
  <c r="AU243" i="6"/>
  <c r="BF243" i="6"/>
  <c r="BE243" i="6"/>
  <c r="BD243" i="6"/>
  <c r="BC243" i="6"/>
  <c r="BB243" i="6"/>
  <c r="BA243" i="6"/>
  <c r="AZ243" i="6"/>
  <c r="AX243" i="6"/>
  <c r="AW243" i="6"/>
  <c r="AU244" i="6"/>
  <c r="AW252" i="6"/>
  <c r="BE256" i="6"/>
  <c r="AU257" i="6"/>
  <c r="BA277" i="6"/>
  <c r="AW277" i="6"/>
  <c r="BG277" i="6"/>
  <c r="BF277" i="6"/>
  <c r="BE277" i="6"/>
  <c r="BD277" i="6"/>
  <c r="BC277" i="6"/>
  <c r="BB277" i="6"/>
  <c r="AZ277" i="6"/>
  <c r="AY277" i="6"/>
  <c r="AX277" i="6"/>
  <c r="AU281" i="6"/>
  <c r="AN294" i="6"/>
  <c r="AL294" i="6"/>
  <c r="AQ294" i="6" s="1"/>
  <c r="AN299" i="6"/>
  <c r="AL299" i="6"/>
  <c r="AQ299" i="6" s="1"/>
  <c r="AN306" i="6"/>
  <c r="AL306" i="6"/>
  <c r="AU189" i="6"/>
  <c r="BG189" i="6"/>
  <c r="BF189" i="6"/>
  <c r="BE191" i="6"/>
  <c r="AY194" i="6"/>
  <c r="AV199" i="6"/>
  <c r="BG201" i="6"/>
  <c r="BD201" i="6"/>
  <c r="BC201" i="6"/>
  <c r="BB201" i="6"/>
  <c r="AS203" i="6"/>
  <c r="BF203" i="6"/>
  <c r="BE203" i="6"/>
  <c r="BD203" i="6"/>
  <c r="BB203" i="6"/>
  <c r="BF206" i="6"/>
  <c r="AV206" i="6"/>
  <c r="AU206" i="6"/>
  <c r="AS206" i="6"/>
  <c r="BE206" i="6"/>
  <c r="AW209" i="6"/>
  <c r="AQ214" i="6"/>
  <c r="BB224" i="6"/>
  <c r="AS225" i="6"/>
  <c r="BG225" i="6"/>
  <c r="BF225" i="6"/>
  <c r="BE225" i="6"/>
  <c r="BC225" i="6"/>
  <c r="BB225" i="6"/>
  <c r="BA225" i="6"/>
  <c r="AY225" i="6"/>
  <c r="AU227" i="6"/>
  <c r="AS227" i="6"/>
  <c r="BF227" i="6"/>
  <c r="BE227" i="6"/>
  <c r="BD227" i="6"/>
  <c r="BB227" i="6"/>
  <c r="AW232" i="6"/>
  <c r="AW244" i="6"/>
  <c r="AX252" i="6"/>
  <c r="BF256" i="6"/>
  <c r="AV257" i="6"/>
  <c r="AL267" i="6"/>
  <c r="AN267" i="6"/>
  <c r="AU277" i="6"/>
  <c r="AV281" i="6"/>
  <c r="AN295" i="6"/>
  <c r="AL295" i="6"/>
  <c r="AN320" i="6"/>
  <c r="AL320" i="6"/>
  <c r="AN324" i="6"/>
  <c r="AL324" i="6"/>
  <c r="AQ324" i="6" s="1"/>
  <c r="AQ374" i="6"/>
  <c r="AX103" i="6"/>
  <c r="AX119" i="6"/>
  <c r="AX135" i="6"/>
  <c r="BG144" i="6"/>
  <c r="AS146" i="6"/>
  <c r="AX151" i="6"/>
  <c r="BG160" i="6"/>
  <c r="AS162" i="6"/>
  <c r="AU164" i="6"/>
  <c r="AV165" i="6"/>
  <c r="AX167" i="6"/>
  <c r="AW179" i="6"/>
  <c r="AY180" i="6"/>
  <c r="BF184" i="6"/>
  <c r="BA184" i="6"/>
  <c r="AX185" i="6"/>
  <c r="AV189" i="6"/>
  <c r="BF191" i="6"/>
  <c r="BA194" i="6"/>
  <c r="AW199" i="6"/>
  <c r="AU201" i="6"/>
  <c r="AU203" i="6"/>
  <c r="AW206" i="6"/>
  <c r="BA209" i="6"/>
  <c r="AY213" i="6"/>
  <c r="BF224" i="6"/>
  <c r="AU225" i="6"/>
  <c r="AV227" i="6"/>
  <c r="BB232" i="6"/>
  <c r="AY237" i="6"/>
  <c r="BG243" i="6"/>
  <c r="AX244" i="6"/>
  <c r="BG256" i="6"/>
  <c r="AX257" i="6"/>
  <c r="AQ261" i="6"/>
  <c r="BB262" i="6"/>
  <c r="AX262" i="6"/>
  <c r="BF262" i="6"/>
  <c r="BE262" i="6"/>
  <c r="BD262" i="6"/>
  <c r="BC262" i="6"/>
  <c r="BA262" i="6"/>
  <c r="AZ262" i="6"/>
  <c r="AY262" i="6"/>
  <c r="AW262" i="6"/>
  <c r="AV262" i="6"/>
  <c r="BC263" i="6"/>
  <c r="AY263" i="6"/>
  <c r="BG263" i="6"/>
  <c r="BF263" i="6"/>
  <c r="BE263" i="6"/>
  <c r="BD263" i="6"/>
  <c r="BB263" i="6"/>
  <c r="BA263" i="6"/>
  <c r="AV277" i="6"/>
  <c r="AN281" i="6"/>
  <c r="AL281" i="6"/>
  <c r="AQ281" i="6" s="1"/>
  <c r="AN286" i="6"/>
  <c r="AL286" i="6"/>
  <c r="AQ323" i="6"/>
  <c r="AN354" i="6"/>
  <c r="AL354" i="6"/>
  <c r="AQ354" i="6" s="1"/>
  <c r="AS161" i="6"/>
  <c r="AV164" i="6"/>
  <c r="AW165" i="6"/>
  <c r="AX179" i="6"/>
  <c r="AW189" i="6"/>
  <c r="BB194" i="6"/>
  <c r="AX199" i="6"/>
  <c r="AV201" i="6"/>
  <c r="AV203" i="6"/>
  <c r="AX206" i="6"/>
  <c r="BD209" i="6"/>
  <c r="AU211" i="6"/>
  <c r="BF211" i="6"/>
  <c r="BE211" i="6"/>
  <c r="BC211" i="6"/>
  <c r="BB211" i="6"/>
  <c r="BA211" i="6"/>
  <c r="AY211" i="6"/>
  <c r="BG224" i="6"/>
  <c r="AV225" i="6"/>
  <c r="AW227" i="6"/>
  <c r="BF232" i="6"/>
  <c r="AY244" i="6"/>
  <c r="AN252" i="6"/>
  <c r="AL252" i="6"/>
  <c r="AQ252" i="6" s="1"/>
  <c r="AQ254" i="6"/>
  <c r="AU271" i="6"/>
  <c r="BG271" i="6"/>
  <c r="BE271" i="6"/>
  <c r="BD271" i="6"/>
  <c r="BC271" i="6"/>
  <c r="BB271" i="6"/>
  <c r="BA271" i="6"/>
  <c r="AZ271" i="6"/>
  <c r="AY271" i="6"/>
  <c r="AX271" i="6"/>
  <c r="AW271" i="6"/>
  <c r="AV272" i="6"/>
  <c r="BG272" i="6"/>
  <c r="BF272" i="6"/>
  <c r="BE272" i="6"/>
  <c r="BD272" i="6"/>
  <c r="BC272" i="6"/>
  <c r="BB272" i="6"/>
  <c r="BA272" i="6"/>
  <c r="AN277" i="6"/>
  <c r="AL277" i="6"/>
  <c r="BC313" i="6"/>
  <c r="BB313" i="6"/>
  <c r="AY313" i="6"/>
  <c r="AX313" i="6"/>
  <c r="AU313" i="6"/>
  <c r="AS313" i="6"/>
  <c r="BG313" i="6"/>
  <c r="BF313" i="6"/>
  <c r="BE313" i="6"/>
  <c r="BD313" i="6"/>
  <c r="BA313" i="6"/>
  <c r="AV359" i="6"/>
  <c r="AU359" i="6"/>
  <c r="BG359" i="6"/>
  <c r="BF359" i="6"/>
  <c r="BE359" i="6"/>
  <c r="BD359" i="6"/>
  <c r="BC359" i="6"/>
  <c r="BA359" i="6"/>
  <c r="AZ359" i="6"/>
  <c r="AY359" i="6"/>
  <c r="BB359" i="6"/>
  <c r="AX359" i="6"/>
  <c r="AW164" i="6"/>
  <c r="AX165" i="6"/>
  <c r="AY179" i="6"/>
  <c r="AX189" i="6"/>
  <c r="BC194" i="6"/>
  <c r="BB196" i="6"/>
  <c r="AY196" i="6"/>
  <c r="AX196" i="6"/>
  <c r="AW196" i="6"/>
  <c r="AY199" i="6"/>
  <c r="AW201" i="6"/>
  <c r="AW203" i="6"/>
  <c r="AY206" i="6"/>
  <c r="BE209" i="6"/>
  <c r="BA217" i="6"/>
  <c r="BC217" i="6"/>
  <c r="BB217" i="6"/>
  <c r="AY217" i="6"/>
  <c r="AX217" i="6"/>
  <c r="AW217" i="6"/>
  <c r="AU217" i="6"/>
  <c r="AW225" i="6"/>
  <c r="AX227" i="6"/>
  <c r="BG232" i="6"/>
  <c r="AQ234" i="6"/>
  <c r="AQ235" i="6"/>
  <c r="AQ236" i="6"/>
  <c r="AN237" i="6"/>
  <c r="AL237" i="6"/>
  <c r="BA244" i="6"/>
  <c r="AN253" i="6"/>
  <c r="AL253" i="6"/>
  <c r="AV271" i="6"/>
  <c r="AU272" i="6"/>
  <c r="AN282" i="6"/>
  <c r="AL282" i="6"/>
  <c r="AL309" i="6"/>
  <c r="AN309" i="6"/>
  <c r="AV313" i="6"/>
  <c r="AW359" i="6"/>
  <c r="AV146" i="6"/>
  <c r="AU161" i="6"/>
  <c r="AV162" i="6"/>
  <c r="AX164" i="6"/>
  <c r="AY165" i="6"/>
  <c r="AU176" i="6"/>
  <c r="AZ179" i="6"/>
  <c r="BE183" i="6"/>
  <c r="AZ183" i="6"/>
  <c r="AY189" i="6"/>
  <c r="BD194" i="6"/>
  <c r="AU196" i="6"/>
  <c r="BC199" i="6"/>
  <c r="AX201" i="6"/>
  <c r="AX203" i="6"/>
  <c r="AZ206" i="6"/>
  <c r="BF209" i="6"/>
  <c r="AW211" i="6"/>
  <c r="AV217" i="6"/>
  <c r="AX225" i="6"/>
  <c r="AY227" i="6"/>
  <c r="BE233" i="6"/>
  <c r="BA233" i="6"/>
  <c r="BG233" i="6"/>
  <c r="BF233" i="6"/>
  <c r="BC233" i="6"/>
  <c r="BB233" i="6"/>
  <c r="AZ233" i="6"/>
  <c r="AX233" i="6"/>
  <c r="AN244" i="6"/>
  <c r="AL244" i="6"/>
  <c r="AN257" i="6"/>
  <c r="AL257" i="6"/>
  <c r="AQ257" i="6" s="1"/>
  <c r="AN258" i="6"/>
  <c r="AL258" i="6"/>
  <c r="BF271" i="6"/>
  <c r="AW272" i="6"/>
  <c r="AN278" i="6"/>
  <c r="AL278" i="6"/>
  <c r="AQ278" i="6" s="1"/>
  <c r="AW313" i="6"/>
  <c r="AQ319" i="6"/>
  <c r="AV176" i="6"/>
  <c r="AY178" i="6"/>
  <c r="BA179" i="6"/>
  <c r="BC180" i="6"/>
  <c r="AU183" i="6"/>
  <c r="AX184" i="6"/>
  <c r="BC185" i="6"/>
  <c r="AS187" i="6"/>
  <c r="BD187" i="6"/>
  <c r="AZ189" i="6"/>
  <c r="BE194" i="6"/>
  <c r="AV196" i="6"/>
  <c r="BD199" i="6"/>
  <c r="AY201" i="6"/>
  <c r="AY203" i="6"/>
  <c r="BA206" i="6"/>
  <c r="BG209" i="6"/>
  <c r="AX211" i="6"/>
  <c r="BD213" i="6"/>
  <c r="AZ217" i="6"/>
  <c r="AQ224" i="6"/>
  <c r="AZ225" i="6"/>
  <c r="AZ227" i="6"/>
  <c r="AW229" i="6"/>
  <c r="AX229" i="6"/>
  <c r="AV229" i="6"/>
  <c r="AU229" i="6"/>
  <c r="AS229" i="6"/>
  <c r="BF229" i="6"/>
  <c r="AU233" i="6"/>
  <c r="AQ238" i="6"/>
  <c r="AX263" i="6"/>
  <c r="AX272" i="6"/>
  <c r="AQ310" i="6"/>
  <c r="AZ313" i="6"/>
  <c r="BE315" i="6"/>
  <c r="BD315" i="6"/>
  <c r="BC315" i="6"/>
  <c r="AZ315" i="6"/>
  <c r="AX315" i="6"/>
  <c r="BG315" i="6"/>
  <c r="BF315" i="6"/>
  <c r="BB315" i="6"/>
  <c r="BA315" i="6"/>
  <c r="AN349" i="6"/>
  <c r="AL349" i="6"/>
  <c r="AQ349" i="6" s="1"/>
  <c r="BG371" i="6"/>
  <c r="BE371" i="6"/>
  <c r="BC371" i="6"/>
  <c r="BF371" i="6"/>
  <c r="BD371" i="6"/>
  <c r="BB371" i="6"/>
  <c r="BA371" i="6"/>
  <c r="AZ371" i="6"/>
  <c r="AY371" i="6"/>
  <c r="AX371" i="6"/>
  <c r="AW371" i="6"/>
  <c r="AV371" i="6"/>
  <c r="AU371" i="6"/>
  <c r="AN448" i="6"/>
  <c r="AL448" i="6"/>
  <c r="AW191" i="6"/>
  <c r="AS191" i="6"/>
  <c r="AZ196" i="6"/>
  <c r="BD198" i="6"/>
  <c r="BA198" i="6"/>
  <c r="AZ198" i="6"/>
  <c r="AY198" i="6"/>
  <c r="BF199" i="6"/>
  <c r="AZ201" i="6"/>
  <c r="AZ203" i="6"/>
  <c r="BB206" i="6"/>
  <c r="AZ211" i="6"/>
  <c r="BD217" i="6"/>
  <c r="AL219" i="6"/>
  <c r="AN219" i="6"/>
  <c r="BD225" i="6"/>
  <c r="BA227" i="6"/>
  <c r="AV233" i="6"/>
  <c r="AQ246" i="6"/>
  <c r="BC247" i="6"/>
  <c r="AY247" i="6"/>
  <c r="BE247" i="6"/>
  <c r="BD247" i="6"/>
  <c r="BB247" i="6"/>
  <c r="BA247" i="6"/>
  <c r="AZ247" i="6"/>
  <c r="AX247" i="6"/>
  <c r="AW247" i="6"/>
  <c r="AV247" i="6"/>
  <c r="AU247" i="6"/>
  <c r="AL263" i="6"/>
  <c r="AQ263" i="6" s="1"/>
  <c r="AN263" i="6"/>
  <c r="AY272" i="6"/>
  <c r="AU302" i="6"/>
  <c r="BG302" i="6"/>
  <c r="BB302" i="6"/>
  <c r="BF302" i="6"/>
  <c r="BE302" i="6"/>
  <c r="BD302" i="6"/>
  <c r="BC302" i="6"/>
  <c r="BA302" i="6"/>
  <c r="AZ302" i="6"/>
  <c r="AY302" i="6"/>
  <c r="AX302" i="6"/>
  <c r="AL313" i="6"/>
  <c r="AQ313" i="6" s="1"/>
  <c r="AN313" i="6"/>
  <c r="BB328" i="6"/>
  <c r="BC328" i="6"/>
  <c r="AZ328" i="6"/>
  <c r="AY328" i="6"/>
  <c r="AX328" i="6"/>
  <c r="AW328" i="6"/>
  <c r="AU328" i="6"/>
  <c r="AS328" i="6"/>
  <c r="BG328" i="6"/>
  <c r="BG402" i="6"/>
  <c r="BF402" i="6"/>
  <c r="BC402" i="6"/>
  <c r="AZ402" i="6"/>
  <c r="BE402" i="6"/>
  <c r="BD402" i="6"/>
  <c r="BB402" i="6"/>
  <c r="BA402" i="6"/>
  <c r="AY402" i="6"/>
  <c r="BC234" i="6"/>
  <c r="BC239" i="6"/>
  <c r="AL245" i="6"/>
  <c r="AQ245" i="6" s="1"/>
  <c r="BG260" i="6"/>
  <c r="AL268" i="6"/>
  <c r="AQ268" i="6" s="1"/>
  <c r="AZ276" i="6"/>
  <c r="AV276" i="6"/>
  <c r="BC278" i="6"/>
  <c r="BG279" i="6"/>
  <c r="BA282" i="6"/>
  <c r="BF283" i="6"/>
  <c r="AS284" i="6"/>
  <c r="BB287" i="6"/>
  <c r="BF288" i="6"/>
  <c r="BD296" i="6"/>
  <c r="BE309" i="6"/>
  <c r="AN311" i="6"/>
  <c r="AL311" i="6"/>
  <c r="AQ311" i="6" s="1"/>
  <c r="BC317" i="6"/>
  <c r="AS319" i="6"/>
  <c r="AZ319" i="6"/>
  <c r="AW319" i="6"/>
  <c r="AV319" i="6"/>
  <c r="BG319" i="6"/>
  <c r="AN323" i="6"/>
  <c r="BA396" i="6"/>
  <c r="AZ396" i="6"/>
  <c r="AW396" i="6"/>
  <c r="BB396" i="6"/>
  <c r="BG396" i="6"/>
  <c r="BF396" i="6"/>
  <c r="BE396" i="6"/>
  <c r="BD396" i="6"/>
  <c r="BC396" i="6"/>
  <c r="AX402" i="6"/>
  <c r="AV407" i="6"/>
  <c r="AU407" i="6"/>
  <c r="BG407" i="6"/>
  <c r="AS407" i="6"/>
  <c r="BC407" i="6"/>
  <c r="BF407" i="6"/>
  <c r="BE407" i="6"/>
  <c r="BD407" i="6"/>
  <c r="BB407" i="6"/>
  <c r="BA407" i="6"/>
  <c r="AZ407" i="6"/>
  <c r="BD431" i="6"/>
  <c r="BC431" i="6"/>
  <c r="AZ431" i="6"/>
  <c r="AY431" i="6"/>
  <c r="AS431" i="6"/>
  <c r="BE431" i="6"/>
  <c r="BB431" i="6"/>
  <c r="BG431" i="6"/>
  <c r="BF431" i="6"/>
  <c r="BA431" i="6"/>
  <c r="AN437" i="6"/>
  <c r="AL437" i="6"/>
  <c r="AQ438" i="6"/>
  <c r="AZ459" i="6"/>
  <c r="AY459" i="6"/>
  <c r="AX459" i="6"/>
  <c r="AW459" i="6"/>
  <c r="AV459" i="6"/>
  <c r="AU459" i="6"/>
  <c r="BE459" i="6"/>
  <c r="BD459" i="6"/>
  <c r="BC459" i="6"/>
  <c r="BB459" i="6"/>
  <c r="BG459" i="6"/>
  <c r="BF459" i="6"/>
  <c r="BA459" i="6"/>
  <c r="AW241" i="6"/>
  <c r="AS241" i="6"/>
  <c r="BD278" i="6"/>
  <c r="BD280" i="6"/>
  <c r="AZ280" i="6"/>
  <c r="BC282" i="6"/>
  <c r="BC287" i="6"/>
  <c r="BG288" i="6"/>
  <c r="BD298" i="6"/>
  <c r="BA298" i="6"/>
  <c r="AW298" i="6"/>
  <c r="BG301" i="6"/>
  <c r="BD301" i="6"/>
  <c r="AU305" i="6"/>
  <c r="AZ305" i="6"/>
  <c r="AV305" i="6"/>
  <c r="BG305" i="6"/>
  <c r="AX308" i="6"/>
  <c r="BF308" i="6"/>
  <c r="BB308" i="6"/>
  <c r="AY308" i="6"/>
  <c r="AV308" i="6"/>
  <c r="BF309" i="6"/>
  <c r="BF316" i="6"/>
  <c r="AS316" i="6"/>
  <c r="BG316" i="6"/>
  <c r="BE316" i="6"/>
  <c r="BB316" i="6"/>
  <c r="AZ316" i="6"/>
  <c r="BE317" i="6"/>
  <c r="BD330" i="6"/>
  <c r="BF330" i="6"/>
  <c r="BE330" i="6"/>
  <c r="BC330" i="6"/>
  <c r="BB330" i="6"/>
  <c r="AZ330" i="6"/>
  <c r="AY330" i="6"/>
  <c r="AX330" i="6"/>
  <c r="BC366" i="6"/>
  <c r="BB366" i="6"/>
  <c r="BD366" i="6"/>
  <c r="AZ366" i="6"/>
  <c r="BG366" i="6"/>
  <c r="BF366" i="6"/>
  <c r="BE366" i="6"/>
  <c r="BA366" i="6"/>
  <c r="AY366" i="6"/>
  <c r="AV391" i="6"/>
  <c r="AU391" i="6"/>
  <c r="BE391" i="6"/>
  <c r="BC391" i="6"/>
  <c r="AW391" i="6"/>
  <c r="BG391" i="6"/>
  <c r="BF391" i="6"/>
  <c r="BD391" i="6"/>
  <c r="BB391" i="6"/>
  <c r="BA391" i="6"/>
  <c r="AL402" i="6"/>
  <c r="AQ402" i="6" s="1"/>
  <c r="AN402" i="6"/>
  <c r="AS192" i="6"/>
  <c r="AS207" i="6"/>
  <c r="AV208" i="6"/>
  <c r="BG214" i="6"/>
  <c r="BF220" i="6"/>
  <c r="AV223" i="6"/>
  <c r="AL227" i="6"/>
  <c r="AQ227" i="6" s="1"/>
  <c r="AS230" i="6"/>
  <c r="BE234" i="6"/>
  <c r="AV236" i="6"/>
  <c r="BE239" i="6"/>
  <c r="AU241" i="6"/>
  <c r="BF253" i="6"/>
  <c r="BA261" i="6"/>
  <c r="AW261" i="6"/>
  <c r="BE265" i="6"/>
  <c r="BA265" i="6"/>
  <c r="BG268" i="6"/>
  <c r="AS269" i="6"/>
  <c r="BE269" i="6"/>
  <c r="AW276" i="6"/>
  <c r="BE278" i="6"/>
  <c r="AU280" i="6"/>
  <c r="BD282" i="6"/>
  <c r="AU284" i="6"/>
  <c r="BD287" i="6"/>
  <c r="AW289" i="6"/>
  <c r="AS289" i="6"/>
  <c r="AU292" i="6"/>
  <c r="BG292" i="6"/>
  <c r="BF296" i="6"/>
  <c r="AU298" i="6"/>
  <c r="AU301" i="6"/>
  <c r="AW305" i="6"/>
  <c r="AU308" i="6"/>
  <c r="BG309" i="6"/>
  <c r="AU316" i="6"/>
  <c r="BF317" i="6"/>
  <c r="AX319" i="6"/>
  <c r="AN325" i="6"/>
  <c r="AL325" i="6"/>
  <c r="AQ325" i="6" s="1"/>
  <c r="AU330" i="6"/>
  <c r="AN332" i="6"/>
  <c r="AL332" i="6"/>
  <c r="AN343" i="6"/>
  <c r="AL343" i="6"/>
  <c r="AQ343" i="6" s="1"/>
  <c r="AY347" i="6"/>
  <c r="BE347" i="6"/>
  <c r="BC347" i="6"/>
  <c r="BB347" i="6"/>
  <c r="BA347" i="6"/>
  <c r="AZ347" i="6"/>
  <c r="AW347" i="6"/>
  <c r="AV347" i="6"/>
  <c r="AU347" i="6"/>
  <c r="AU366" i="6"/>
  <c r="AN372" i="6"/>
  <c r="AL372" i="6"/>
  <c r="AX391" i="6"/>
  <c r="AV396" i="6"/>
  <c r="AX407" i="6"/>
  <c r="AN424" i="6"/>
  <c r="AL424" i="6"/>
  <c r="AQ424" i="6" s="1"/>
  <c r="AV431" i="6"/>
  <c r="AW208" i="6"/>
  <c r="AS215" i="6"/>
  <c r="AS221" i="6"/>
  <c r="AW223" i="6"/>
  <c r="BG234" i="6"/>
  <c r="AW236" i="6"/>
  <c r="BF239" i="6"/>
  <c r="AS240" i="6"/>
  <c r="AV241" i="6"/>
  <c r="BB246" i="6"/>
  <c r="AX246" i="6"/>
  <c r="BF250" i="6"/>
  <c r="BB250" i="6"/>
  <c r="AU255" i="6"/>
  <c r="BG255" i="6"/>
  <c r="AX276" i="6"/>
  <c r="BF278" i="6"/>
  <c r="AV280" i="6"/>
  <c r="BE282" i="6"/>
  <c r="AV284" i="6"/>
  <c r="BE287" i="6"/>
  <c r="BG296" i="6"/>
  <c r="AV298" i="6"/>
  <c r="AV301" i="6"/>
  <c r="AX305" i="6"/>
  <c r="AW308" i="6"/>
  <c r="AV316" i="6"/>
  <c r="AQ317" i="6"/>
  <c r="AY319" i="6"/>
  <c r="AV330" i="6"/>
  <c r="BF341" i="6"/>
  <c r="BG341" i="6"/>
  <c r="BD341" i="6"/>
  <c r="BC341" i="6"/>
  <c r="BB341" i="6"/>
  <c r="BA341" i="6"/>
  <c r="AY341" i="6"/>
  <c r="AX341" i="6"/>
  <c r="AW341" i="6"/>
  <c r="AX347" i="6"/>
  <c r="AV366" i="6"/>
  <c r="AN379" i="6"/>
  <c r="AL379" i="6"/>
  <c r="AQ379" i="6" s="1"/>
  <c r="AY391" i="6"/>
  <c r="AX396" i="6"/>
  <c r="AY407" i="6"/>
  <c r="AW431" i="6"/>
  <c r="AN453" i="6"/>
  <c r="AL453" i="6"/>
  <c r="AX208" i="6"/>
  <c r="AX223" i="6"/>
  <c r="BG235" i="6"/>
  <c r="BC235" i="6"/>
  <c r="AX236" i="6"/>
  <c r="AX241" i="6"/>
  <c r="AY275" i="6"/>
  <c r="AU275" i="6"/>
  <c r="AY276" i="6"/>
  <c r="BG278" i="6"/>
  <c r="AW280" i="6"/>
  <c r="BG282" i="6"/>
  <c r="AW284" i="6"/>
  <c r="BF287" i="6"/>
  <c r="AS288" i="6"/>
  <c r="AZ297" i="6"/>
  <c r="AV297" i="6"/>
  <c r="AX298" i="6"/>
  <c r="AW301" i="6"/>
  <c r="AY305" i="6"/>
  <c r="AZ308" i="6"/>
  <c r="BB312" i="6"/>
  <c r="AY312" i="6"/>
  <c r="AV312" i="6"/>
  <c r="AU312" i="6"/>
  <c r="BG312" i="6"/>
  <c r="AW316" i="6"/>
  <c r="BA319" i="6"/>
  <c r="AW330" i="6"/>
  <c r="BB339" i="6"/>
  <c r="AZ339" i="6"/>
  <c r="AX339" i="6"/>
  <c r="AW339" i="6"/>
  <c r="AV339" i="6"/>
  <c r="AU339" i="6"/>
  <c r="AS339" i="6"/>
  <c r="AZ348" i="6"/>
  <c r="BG348" i="6"/>
  <c r="BF348" i="6"/>
  <c r="BE348" i="6"/>
  <c r="BD348" i="6"/>
  <c r="BC348" i="6"/>
  <c r="BA348" i="6"/>
  <c r="AY348" i="6"/>
  <c r="AX348" i="6"/>
  <c r="BF353" i="6"/>
  <c r="BE353" i="6"/>
  <c r="BG353" i="6"/>
  <c r="BD353" i="6"/>
  <c r="BC353" i="6"/>
  <c r="BB353" i="6"/>
  <c r="AZ353" i="6"/>
  <c r="AY353" i="6"/>
  <c r="AX353" i="6"/>
  <c r="AQ361" i="6"/>
  <c r="AW366" i="6"/>
  <c r="AQ371" i="6"/>
  <c r="AW376" i="6"/>
  <c r="AV376" i="6"/>
  <c r="BB376" i="6"/>
  <c r="AZ376" i="6"/>
  <c r="BG376" i="6"/>
  <c r="BF376" i="6"/>
  <c r="BE376" i="6"/>
  <c r="BD376" i="6"/>
  <c r="BC376" i="6"/>
  <c r="BA376" i="6"/>
  <c r="AL382" i="6"/>
  <c r="AN382" i="6"/>
  <c r="AZ391" i="6"/>
  <c r="AY396" i="6"/>
  <c r="AS404" i="6"/>
  <c r="BE404" i="6"/>
  <c r="BC404" i="6"/>
  <c r="BB404" i="6"/>
  <c r="BA404" i="6"/>
  <c r="AU404" i="6"/>
  <c r="BG404" i="6"/>
  <c r="BF404" i="6"/>
  <c r="BD404" i="6"/>
  <c r="AX431" i="6"/>
  <c r="AL462" i="6"/>
  <c r="AQ462" i="6" s="1"/>
  <c r="AN462" i="6"/>
  <c r="AY241" i="6"/>
  <c r="AZ260" i="6"/>
  <c r="AV260" i="6"/>
  <c r="BC279" i="6"/>
  <c r="AY279" i="6"/>
  <c r="BG283" i="6"/>
  <c r="BC283" i="6"/>
  <c r="AY298" i="6"/>
  <c r="AX301" i="6"/>
  <c r="BA305" i="6"/>
  <c r="BA308" i="6"/>
  <c r="BD314" i="6"/>
  <c r="BE314" i="6"/>
  <c r="BA314" i="6"/>
  <c r="AZ314" i="6"/>
  <c r="AW314" i="6"/>
  <c r="AU314" i="6"/>
  <c r="AX316" i="6"/>
  <c r="AW323" i="6"/>
  <c r="BG323" i="6"/>
  <c r="BE323" i="6"/>
  <c r="BD323" i="6"/>
  <c r="BC323" i="6"/>
  <c r="BB323" i="6"/>
  <c r="AZ323" i="6"/>
  <c r="AX323" i="6"/>
  <c r="BA330" i="6"/>
  <c r="AX366" i="6"/>
  <c r="BF369" i="6"/>
  <c r="BE369" i="6"/>
  <c r="AX369" i="6"/>
  <c r="AV369" i="6"/>
  <c r="BG369" i="6"/>
  <c r="BD369" i="6"/>
  <c r="BC369" i="6"/>
  <c r="BB369" i="6"/>
  <c r="BA369" i="6"/>
  <c r="AQ395" i="6"/>
  <c r="BA412" i="6"/>
  <c r="AZ412" i="6"/>
  <c r="AW412" i="6"/>
  <c r="AV412" i="6"/>
  <c r="BD412" i="6"/>
  <c r="BC412" i="6"/>
  <c r="BB412" i="6"/>
  <c r="BG412" i="6"/>
  <c r="BF412" i="6"/>
  <c r="BE412" i="6"/>
  <c r="AY412" i="6"/>
  <c r="BA428" i="6"/>
  <c r="AZ428" i="6"/>
  <c r="AW428" i="6"/>
  <c r="AV428" i="6"/>
  <c r="BG428" i="6"/>
  <c r="AY428" i="6"/>
  <c r="AX428" i="6"/>
  <c r="AS428" i="6"/>
  <c r="BF428" i="6"/>
  <c r="BE428" i="6"/>
  <c r="AZ223" i="6"/>
  <c r="AZ236" i="6"/>
  <c r="AZ241" i="6"/>
  <c r="AU260" i="6"/>
  <c r="BD264" i="6"/>
  <c r="AZ264" i="6"/>
  <c r="BB276" i="6"/>
  <c r="AU279" i="6"/>
  <c r="AY280" i="6"/>
  <c r="AU283" i="6"/>
  <c r="AY284" i="6"/>
  <c r="AU288" i="6"/>
  <c r="AZ298" i="6"/>
  <c r="BF300" i="6"/>
  <c r="BG300" i="6"/>
  <c r="BB300" i="6"/>
  <c r="AY301" i="6"/>
  <c r="AS303" i="6"/>
  <c r="AW303" i="6"/>
  <c r="BD303" i="6"/>
  <c r="BB305" i="6"/>
  <c r="BC308" i="6"/>
  <c r="AV314" i="6"/>
  <c r="AY316" i="6"/>
  <c r="BC319" i="6"/>
  <c r="AU323" i="6"/>
  <c r="AN330" i="6"/>
  <c r="AL330" i="6"/>
  <c r="BG330" i="6"/>
  <c r="BA339" i="6"/>
  <c r="AW345" i="6"/>
  <c r="BA345" i="6"/>
  <c r="AY345" i="6"/>
  <c r="AX345" i="6"/>
  <c r="AV345" i="6"/>
  <c r="AU345" i="6"/>
  <c r="AS345" i="6"/>
  <c r="AV348" i="6"/>
  <c r="AV353" i="6"/>
  <c r="AU369" i="6"/>
  <c r="AN396" i="6"/>
  <c r="AL396" i="6"/>
  <c r="AU412" i="6"/>
  <c r="BG419" i="6"/>
  <c r="BD419" i="6"/>
  <c r="BC419" i="6"/>
  <c r="AY419" i="6"/>
  <c r="AX419" i="6"/>
  <c r="AW419" i="6"/>
  <c r="BF419" i="6"/>
  <c r="BE419" i="6"/>
  <c r="BB419" i="6"/>
  <c r="BA419" i="6"/>
  <c r="AU428" i="6"/>
  <c r="BD476" i="6"/>
  <c r="BC476" i="6"/>
  <c r="BG476" i="6"/>
  <c r="BF476" i="6"/>
  <c r="BE476" i="6"/>
  <c r="BB476" i="6"/>
  <c r="AS476" i="6"/>
  <c r="BA476" i="6"/>
  <c r="AZ476" i="6"/>
  <c r="AY476" i="6"/>
  <c r="AX476" i="6"/>
  <c r="AW476" i="6"/>
  <c r="AV476" i="6"/>
  <c r="AX207" i="6"/>
  <c r="AU214" i="6"/>
  <c r="AW215" i="6"/>
  <c r="AW221" i="6"/>
  <c r="BA223" i="6"/>
  <c r="AY230" i="6"/>
  <c r="AW235" i="6"/>
  <c r="BA236" i="6"/>
  <c r="AX240" i="6"/>
  <c r="BA241" i="6"/>
  <c r="BA245" i="6"/>
  <c r="AW245" i="6"/>
  <c r="AY246" i="6"/>
  <c r="BE249" i="6"/>
  <c r="BA249" i="6"/>
  <c r="AX250" i="6"/>
  <c r="AS253" i="6"/>
  <c r="BE253" i="6"/>
  <c r="AY255" i="6"/>
  <c r="AW260" i="6"/>
  <c r="AZ261" i="6"/>
  <c r="AU264" i="6"/>
  <c r="AU268" i="6"/>
  <c r="AW273" i="6"/>
  <c r="AS273" i="6"/>
  <c r="AX275" i="6"/>
  <c r="BC276" i="6"/>
  <c r="AV279" i="6"/>
  <c r="BA280" i="6"/>
  <c r="AV283" i="6"/>
  <c r="AZ284" i="6"/>
  <c r="AW288" i="6"/>
  <c r="AZ292" i="6"/>
  <c r="AX297" i="6"/>
  <c r="BB298" i="6"/>
  <c r="AU300" i="6"/>
  <c r="AZ301" i="6"/>
  <c r="AU303" i="6"/>
  <c r="BC305" i="6"/>
  <c r="BD308" i="6"/>
  <c r="AZ312" i="6"/>
  <c r="AX314" i="6"/>
  <c r="BA316" i="6"/>
  <c r="BD319" i="6"/>
  <c r="AU321" i="6"/>
  <c r="BC321" i="6"/>
  <c r="AZ321" i="6"/>
  <c r="AY321" i="6"/>
  <c r="AX321" i="6"/>
  <c r="AV321" i="6"/>
  <c r="AS321" i="6"/>
  <c r="AV323" i="6"/>
  <c r="BC339" i="6"/>
  <c r="BA349" i="6"/>
  <c r="AS349" i="6"/>
  <c r="BG349" i="6"/>
  <c r="BF349" i="6"/>
  <c r="BE349" i="6"/>
  <c r="BC349" i="6"/>
  <c r="BB349" i="6"/>
  <c r="AZ349" i="6"/>
  <c r="AQ350" i="6"/>
  <c r="AL366" i="6"/>
  <c r="AQ366" i="6" s="1"/>
  <c r="AN366" i="6"/>
  <c r="AQ368" i="6"/>
  <c r="AW369" i="6"/>
  <c r="AN387" i="6"/>
  <c r="AL387" i="6"/>
  <c r="BC414" i="6"/>
  <c r="BB414" i="6"/>
  <c r="AY414" i="6"/>
  <c r="AX414" i="6"/>
  <c r="AW414" i="6"/>
  <c r="AV414" i="6"/>
  <c r="AU414" i="6"/>
  <c r="AS414" i="6"/>
  <c r="BG414" i="6"/>
  <c r="BF414" i="6"/>
  <c r="BF417" i="6"/>
  <c r="BE417" i="6"/>
  <c r="BB417" i="6"/>
  <c r="BA417" i="6"/>
  <c r="BC417" i="6"/>
  <c r="AZ417" i="6"/>
  <c r="AY417" i="6"/>
  <c r="AS417" i="6"/>
  <c r="BG417" i="6"/>
  <c r="BD417" i="6"/>
  <c r="AX417" i="6"/>
  <c r="AW417" i="6"/>
  <c r="AV417" i="6"/>
  <c r="AU417" i="6"/>
  <c r="BB428" i="6"/>
  <c r="BG434" i="6"/>
  <c r="BF434" i="6"/>
  <c r="BD434" i="6"/>
  <c r="BC434" i="6"/>
  <c r="BB434" i="6"/>
  <c r="AZ434" i="6"/>
  <c r="AY434" i="6"/>
  <c r="AX434" i="6"/>
  <c r="AW434" i="6"/>
  <c r="AS434" i="6"/>
  <c r="AL491" i="6"/>
  <c r="AQ491" i="6" s="1"/>
  <c r="AN491" i="6"/>
  <c r="BF234" i="6"/>
  <c r="BB234" i="6"/>
  <c r="AU239" i="6"/>
  <c r="BG239" i="6"/>
  <c r="BB241" i="6"/>
  <c r="AX260" i="6"/>
  <c r="AW279" i="6"/>
  <c r="BB280" i="6"/>
  <c r="AW283" i="6"/>
  <c r="BA284" i="6"/>
  <c r="AX288" i="6"/>
  <c r="AQ293" i="6"/>
  <c r="AY296" i="6"/>
  <c r="AU296" i="6"/>
  <c r="BC298" i="6"/>
  <c r="BA301" i="6"/>
  <c r="BD305" i="6"/>
  <c r="BE308" i="6"/>
  <c r="AY314" i="6"/>
  <c r="BC316" i="6"/>
  <c r="AY323" i="6"/>
  <c r="AV336" i="6"/>
  <c r="BF336" i="6"/>
  <c r="BD336" i="6"/>
  <c r="BC336" i="6"/>
  <c r="BB336" i="6"/>
  <c r="BA336" i="6"/>
  <c r="AY336" i="6"/>
  <c r="AX336" i="6"/>
  <c r="AW336" i="6"/>
  <c r="AQ351" i="6"/>
  <c r="AN353" i="6"/>
  <c r="AL353" i="6"/>
  <c r="AQ353" i="6" s="1"/>
  <c r="AQ356" i="6"/>
  <c r="AZ363" i="6"/>
  <c r="AY363" i="6"/>
  <c r="BE363" i="6"/>
  <c r="BG363" i="6"/>
  <c r="BF363" i="6"/>
  <c r="BD363" i="6"/>
  <c r="BC363" i="6"/>
  <c r="BB363" i="6"/>
  <c r="BA363" i="6"/>
  <c r="AX363" i="6"/>
  <c r="AY394" i="6"/>
  <c r="AX394" i="6"/>
  <c r="AU394" i="6"/>
  <c r="AZ394" i="6"/>
  <c r="AV394" i="6"/>
  <c r="BG394" i="6"/>
  <c r="BF394" i="6"/>
  <c r="BE394" i="6"/>
  <c r="BD394" i="6"/>
  <c r="BE400" i="6"/>
  <c r="BD400" i="6"/>
  <c r="BA400" i="6"/>
  <c r="AW400" i="6"/>
  <c r="AV400" i="6"/>
  <c r="AU400" i="6"/>
  <c r="BG400" i="6"/>
  <c r="BF400" i="6"/>
  <c r="BC400" i="6"/>
  <c r="BB400" i="6"/>
  <c r="AZ400" i="6"/>
  <c r="AY400" i="6"/>
  <c r="AZ414" i="6"/>
  <c r="BC428" i="6"/>
  <c r="AN471" i="6"/>
  <c r="AL471" i="6"/>
  <c r="AQ471" i="6" s="1"/>
  <c r="AN472" i="6"/>
  <c r="AL472" i="6"/>
  <c r="BF494" i="6"/>
  <c r="BE494" i="6"/>
  <c r="BG494" i="6"/>
  <c r="BD494" i="6"/>
  <c r="BC494" i="6"/>
  <c r="BB494" i="6"/>
  <c r="BA494" i="6"/>
  <c r="AZ494" i="6"/>
  <c r="AY494" i="6"/>
  <c r="AW494" i="6"/>
  <c r="AV494" i="6"/>
  <c r="AX494" i="6"/>
  <c r="AU494" i="6"/>
  <c r="BB278" i="6"/>
  <c r="AX278" i="6"/>
  <c r="BF282" i="6"/>
  <c r="BB282" i="6"/>
  <c r="AU287" i="6"/>
  <c r="BG287" i="6"/>
  <c r="AY309" i="6"/>
  <c r="BD309" i="6"/>
  <c r="BA309" i="6"/>
  <c r="AX309" i="6"/>
  <c r="BG317" i="6"/>
  <c r="AU317" i="6"/>
  <c r="BD317" i="6"/>
  <c r="BB317" i="6"/>
  <c r="AX324" i="6"/>
  <c r="BG324" i="6"/>
  <c r="BF324" i="6"/>
  <c r="BE324" i="6"/>
  <c r="BD324" i="6"/>
  <c r="BB324" i="6"/>
  <c r="AZ324" i="6"/>
  <c r="AN348" i="6"/>
  <c r="AL348" i="6"/>
  <c r="AQ348" i="6" s="1"/>
  <c r="AQ375" i="6"/>
  <c r="AN376" i="6"/>
  <c r="AL376" i="6"/>
  <c r="AQ376" i="6" s="1"/>
  <c r="AQ411" i="6"/>
  <c r="AN421" i="6"/>
  <c r="AL421" i="6"/>
  <c r="AQ421" i="6" s="1"/>
  <c r="AN433" i="6"/>
  <c r="AL433" i="6"/>
  <c r="BG435" i="6"/>
  <c r="BE435" i="6"/>
  <c r="BD435" i="6"/>
  <c r="BC435" i="6"/>
  <c r="AS435" i="6"/>
  <c r="BA435" i="6"/>
  <c r="AZ435" i="6"/>
  <c r="BF435" i="6"/>
  <c r="BB435" i="6"/>
  <c r="AY435" i="6"/>
  <c r="AX435" i="6"/>
  <c r="AW435" i="6"/>
  <c r="BA444" i="6"/>
  <c r="AZ444" i="6"/>
  <c r="AY444" i="6"/>
  <c r="AX444" i="6"/>
  <c r="AW444" i="6"/>
  <c r="AV444" i="6"/>
  <c r="BC444" i="6"/>
  <c r="BB444" i="6"/>
  <c r="BG444" i="6"/>
  <c r="BF444" i="6"/>
  <c r="BE444" i="6"/>
  <c r="AQ91" i="7"/>
  <c r="AS420" i="6"/>
  <c r="BE420" i="6"/>
  <c r="BD420" i="6"/>
  <c r="BG420" i="6"/>
  <c r="BF420" i="6"/>
  <c r="AX420" i="6"/>
  <c r="AN467" i="6"/>
  <c r="AL467" i="6"/>
  <c r="AN207" i="7"/>
  <c r="AL207" i="7"/>
  <c r="BE326" i="6"/>
  <c r="BG327" i="6"/>
  <c r="BC332" i="6"/>
  <c r="AS346" i="6"/>
  <c r="BD350" i="6"/>
  <c r="BE352" i="6"/>
  <c r="BD352" i="6"/>
  <c r="BG361" i="6"/>
  <c r="BE364" i="6"/>
  <c r="AN367" i="6"/>
  <c r="AQ367" i="6" s="1"/>
  <c r="BB372" i="6"/>
  <c r="BG380" i="6"/>
  <c r="BG386" i="6"/>
  <c r="BF386" i="6"/>
  <c r="BD386" i="6"/>
  <c r="AX386" i="6"/>
  <c r="AN399" i="6"/>
  <c r="AQ408" i="6"/>
  <c r="BD415" i="6"/>
  <c r="BC415" i="6"/>
  <c r="AZ415" i="6"/>
  <c r="AY415" i="6"/>
  <c r="BG415" i="6"/>
  <c r="BF415" i="6"/>
  <c r="AV415" i="6"/>
  <c r="AU420" i="6"/>
  <c r="BG450" i="6"/>
  <c r="BF450" i="6"/>
  <c r="BE450" i="6"/>
  <c r="BD450" i="6"/>
  <c r="BC450" i="6"/>
  <c r="BB450" i="6"/>
  <c r="AX450" i="6"/>
  <c r="AW450" i="6"/>
  <c r="AV450" i="6"/>
  <c r="AU450" i="6"/>
  <c r="AQ454" i="6"/>
  <c r="AX486" i="6"/>
  <c r="AW486" i="6"/>
  <c r="BG486" i="6"/>
  <c r="BF486" i="6"/>
  <c r="BE486" i="6"/>
  <c r="BD486" i="6"/>
  <c r="BC486" i="6"/>
  <c r="BB486" i="6"/>
  <c r="BA486" i="6"/>
  <c r="BC503" i="6"/>
  <c r="AY503" i="6"/>
  <c r="AX503" i="6"/>
  <c r="AV503" i="6"/>
  <c r="AU503" i="6"/>
  <c r="BG503" i="6"/>
  <c r="BF503" i="6"/>
  <c r="BE503" i="6"/>
  <c r="BD503" i="6"/>
  <c r="BB503" i="6"/>
  <c r="AN178" i="7"/>
  <c r="AL178" i="7"/>
  <c r="AQ178" i="7" s="1"/>
  <c r="BC372" i="6"/>
  <c r="AN377" i="6"/>
  <c r="AQ377" i="6" s="1"/>
  <c r="AY378" i="6"/>
  <c r="AX378" i="6"/>
  <c r="BF378" i="6"/>
  <c r="BB381" i="6"/>
  <c r="BA381" i="6"/>
  <c r="BD381" i="6"/>
  <c r="AZ381" i="6"/>
  <c r="AQ388" i="6"/>
  <c r="AQ416" i="6"/>
  <c r="AV420" i="6"/>
  <c r="AN435" i="6"/>
  <c r="AL435" i="6"/>
  <c r="AN449" i="6"/>
  <c r="AL449" i="6"/>
  <c r="AQ449" i="6" s="1"/>
  <c r="BG451" i="6"/>
  <c r="BF451" i="6"/>
  <c r="BE451" i="6"/>
  <c r="BD451" i="6"/>
  <c r="BC451" i="6"/>
  <c r="AZ451" i="6"/>
  <c r="AY451" i="6"/>
  <c r="BA460" i="6"/>
  <c r="AZ460" i="6"/>
  <c r="AY460" i="6"/>
  <c r="AX460" i="6"/>
  <c r="AW460" i="6"/>
  <c r="AV460" i="6"/>
  <c r="BE460" i="6"/>
  <c r="BD460" i="6"/>
  <c r="AW485" i="6"/>
  <c r="AV485" i="6"/>
  <c r="BG485" i="6"/>
  <c r="BE485" i="6"/>
  <c r="BD485" i="6"/>
  <c r="BC485" i="6"/>
  <c r="BB485" i="6"/>
  <c r="BA485" i="6"/>
  <c r="AZ485" i="6"/>
  <c r="AY485" i="6"/>
  <c r="AX485" i="6"/>
  <c r="AY487" i="6"/>
  <c r="AX487" i="6"/>
  <c r="AU487" i="6"/>
  <c r="AS487" i="6"/>
  <c r="BG487" i="6"/>
  <c r="BF487" i="6"/>
  <c r="BE487" i="6"/>
  <c r="BD487" i="6"/>
  <c r="BA487" i="6"/>
  <c r="AZ487" i="6"/>
  <c r="AQ29" i="7"/>
  <c r="BG326" i="6"/>
  <c r="BE332" i="6"/>
  <c r="AU346" i="6"/>
  <c r="BF350" i="6"/>
  <c r="AU356" i="6"/>
  <c r="AY362" i="6"/>
  <c r="AX362" i="6"/>
  <c r="BA362" i="6"/>
  <c r="BG364" i="6"/>
  <c r="BD372" i="6"/>
  <c r="AV375" i="6"/>
  <c r="AU375" i="6"/>
  <c r="AY375" i="6"/>
  <c r="AW375" i="6"/>
  <c r="AU378" i="6"/>
  <c r="AU381" i="6"/>
  <c r="BB413" i="6"/>
  <c r="BA413" i="6"/>
  <c r="AX413" i="6"/>
  <c r="AW413" i="6"/>
  <c r="AZ413" i="6"/>
  <c r="AW420" i="6"/>
  <c r="BE432" i="6"/>
  <c r="BD432" i="6"/>
  <c r="BB432" i="6"/>
  <c r="BA432" i="6"/>
  <c r="AZ432" i="6"/>
  <c r="AY432" i="6"/>
  <c r="AX432" i="6"/>
  <c r="AW432" i="6"/>
  <c r="AS436" i="6"/>
  <c r="BF436" i="6"/>
  <c r="BE436" i="6"/>
  <c r="BD436" i="6"/>
  <c r="BA436" i="6"/>
  <c r="AZ436" i="6"/>
  <c r="AY436" i="6"/>
  <c r="AX436" i="6"/>
  <c r="AU451" i="6"/>
  <c r="AU460" i="6"/>
  <c r="BG479" i="6"/>
  <c r="BF479" i="6"/>
  <c r="BC479" i="6"/>
  <c r="BB479" i="6"/>
  <c r="BA479" i="6"/>
  <c r="AZ479" i="6"/>
  <c r="AY479" i="6"/>
  <c r="AX479" i="6"/>
  <c r="AW479" i="6"/>
  <c r="BE479" i="6"/>
  <c r="BD479" i="6"/>
  <c r="AV479" i="6"/>
  <c r="AU479" i="6"/>
  <c r="AS479" i="6"/>
  <c r="AQ484" i="6"/>
  <c r="AU485" i="6"/>
  <c r="AV487" i="6"/>
  <c r="AQ502" i="6"/>
  <c r="AN134" i="7"/>
  <c r="AL134" i="7"/>
  <c r="BB365" i="6"/>
  <c r="BA365" i="6"/>
  <c r="AW365" i="6"/>
  <c r="AU365" i="6"/>
  <c r="BD383" i="6"/>
  <c r="BC383" i="6"/>
  <c r="AU383" i="6"/>
  <c r="AS383" i="6"/>
  <c r="BG418" i="6"/>
  <c r="BF418" i="6"/>
  <c r="BC418" i="6"/>
  <c r="BB418" i="6"/>
  <c r="AZ418" i="6"/>
  <c r="AY420" i="6"/>
  <c r="AV423" i="6"/>
  <c r="AU423" i="6"/>
  <c r="BG423" i="6"/>
  <c r="AZ423" i="6"/>
  <c r="AY423" i="6"/>
  <c r="AX423" i="6"/>
  <c r="BC446" i="6"/>
  <c r="BB446" i="6"/>
  <c r="BA446" i="6"/>
  <c r="AZ446" i="6"/>
  <c r="AY446" i="6"/>
  <c r="AX446" i="6"/>
  <c r="BE446" i="6"/>
  <c r="BD446" i="6"/>
  <c r="AN464" i="6"/>
  <c r="AL464" i="6"/>
  <c r="AQ464" i="6" s="1"/>
  <c r="AQ475" i="6"/>
  <c r="AL476" i="6"/>
  <c r="AQ476" i="6" s="1"/>
  <c r="AN476" i="6"/>
  <c r="AW346" i="6"/>
  <c r="BD351" i="6"/>
  <c r="BC351" i="6"/>
  <c r="AW356" i="6"/>
  <c r="AV365" i="6"/>
  <c r="AW378" i="6"/>
  <c r="AW381" i="6"/>
  <c r="AV383" i="6"/>
  <c r="BD399" i="6"/>
  <c r="BC399" i="6"/>
  <c r="AZ399" i="6"/>
  <c r="BA399" i="6"/>
  <c r="AU418" i="6"/>
  <c r="AZ420" i="6"/>
  <c r="AW423" i="6"/>
  <c r="AQ426" i="6"/>
  <c r="AU446" i="6"/>
  <c r="AW451" i="6"/>
  <c r="BC460" i="6"/>
  <c r="AN485" i="6"/>
  <c r="AL485" i="6"/>
  <c r="AQ485" i="6" s="1"/>
  <c r="BB487" i="6"/>
  <c r="AX306" i="6"/>
  <c r="AZ307" i="6"/>
  <c r="BG310" i="6"/>
  <c r="BG325" i="6"/>
  <c r="AS326" i="6"/>
  <c r="AU327" i="6"/>
  <c r="BG331" i="6"/>
  <c r="AW334" i="6"/>
  <c r="AY340" i="6"/>
  <c r="AY346" i="6"/>
  <c r="AU351" i="6"/>
  <c r="AY352" i="6"/>
  <c r="AX356" i="6"/>
  <c r="AW362" i="6"/>
  <c r="AX365" i="6"/>
  <c r="BD367" i="6"/>
  <c r="BC367" i="6"/>
  <c r="BF367" i="6"/>
  <c r="BA375" i="6"/>
  <c r="AZ378" i="6"/>
  <c r="AX381" i="6"/>
  <c r="AW383" i="6"/>
  <c r="AZ386" i="6"/>
  <c r="AW392" i="6"/>
  <c r="AV392" i="6"/>
  <c r="AS392" i="6"/>
  <c r="BG392" i="6"/>
  <c r="BA392" i="6"/>
  <c r="AU399" i="6"/>
  <c r="BF401" i="6"/>
  <c r="BE401" i="6"/>
  <c r="BB401" i="6"/>
  <c r="BD401" i="6"/>
  <c r="BC401" i="6"/>
  <c r="BA401" i="6"/>
  <c r="AU401" i="6"/>
  <c r="BG403" i="6"/>
  <c r="BD403" i="6"/>
  <c r="AW403" i="6"/>
  <c r="AV403" i="6"/>
  <c r="AU403" i="6"/>
  <c r="BF403" i="6"/>
  <c r="AN405" i="6"/>
  <c r="AL405" i="6"/>
  <c r="AW408" i="6"/>
  <c r="AV408" i="6"/>
  <c r="AS408" i="6"/>
  <c r="BA408" i="6"/>
  <c r="AZ408" i="6"/>
  <c r="AY408" i="6"/>
  <c r="AY413" i="6"/>
  <c r="BB415" i="6"/>
  <c r="AV418" i="6"/>
  <c r="BA420" i="6"/>
  <c r="BA423" i="6"/>
  <c r="AZ427" i="6"/>
  <c r="AY427" i="6"/>
  <c r="AV427" i="6"/>
  <c r="AU427" i="6"/>
  <c r="BC427" i="6"/>
  <c r="BB427" i="6"/>
  <c r="BA427" i="6"/>
  <c r="BC432" i="6"/>
  <c r="BF433" i="6"/>
  <c r="BE433" i="6"/>
  <c r="BC433" i="6"/>
  <c r="BB433" i="6"/>
  <c r="BA433" i="6"/>
  <c r="AZ433" i="6"/>
  <c r="AY433" i="6"/>
  <c r="AW436" i="6"/>
  <c r="AV446" i="6"/>
  <c r="BD447" i="6"/>
  <c r="BC447" i="6"/>
  <c r="BB447" i="6"/>
  <c r="BA447" i="6"/>
  <c r="AZ447" i="6"/>
  <c r="AY447" i="6"/>
  <c r="BG447" i="6"/>
  <c r="BF447" i="6"/>
  <c r="BE447" i="6"/>
  <c r="AX447" i="6"/>
  <c r="AS447" i="6"/>
  <c r="AX451" i="6"/>
  <c r="BF460" i="6"/>
  <c r="AN480" i="6"/>
  <c r="AL480" i="6"/>
  <c r="AQ480" i="6" s="1"/>
  <c r="BC487" i="6"/>
  <c r="AV327" i="6"/>
  <c r="AS332" i="6"/>
  <c r="AZ346" i="6"/>
  <c r="AS350" i="6"/>
  <c r="AV351" i="6"/>
  <c r="AY356" i="6"/>
  <c r="AX361" i="6"/>
  <c r="AW361" i="6"/>
  <c r="AV361" i="6"/>
  <c r="AY365" i="6"/>
  <c r="BG370" i="6"/>
  <c r="BF370" i="6"/>
  <c r="BA370" i="6"/>
  <c r="AY370" i="6"/>
  <c r="AX377" i="6"/>
  <c r="AW377" i="6"/>
  <c r="BE377" i="6"/>
  <c r="BC377" i="6"/>
  <c r="BA378" i="6"/>
  <c r="AY381" i="6"/>
  <c r="AX383" i="6"/>
  <c r="BF385" i="6"/>
  <c r="BE385" i="6"/>
  <c r="BC385" i="6"/>
  <c r="BA385" i="6"/>
  <c r="AU385" i="6"/>
  <c r="AS388" i="6"/>
  <c r="AX388" i="6"/>
  <c r="AV388" i="6"/>
  <c r="BF388" i="6"/>
  <c r="AQ391" i="6"/>
  <c r="AV399" i="6"/>
  <c r="AL412" i="6"/>
  <c r="AQ412" i="6" s="1"/>
  <c r="BC413" i="6"/>
  <c r="AW418" i="6"/>
  <c r="BB420" i="6"/>
  <c r="BB423" i="6"/>
  <c r="BF432" i="6"/>
  <c r="BB436" i="6"/>
  <c r="AW446" i="6"/>
  <c r="AN451" i="6"/>
  <c r="AL451" i="6"/>
  <c r="BA451" i="6"/>
  <c r="AS452" i="6"/>
  <c r="BG452" i="6"/>
  <c r="BF452" i="6"/>
  <c r="BE452" i="6"/>
  <c r="BD452" i="6"/>
  <c r="BA452" i="6"/>
  <c r="AZ452" i="6"/>
  <c r="AY452" i="6"/>
  <c r="AX452" i="6"/>
  <c r="AQ456" i="6"/>
  <c r="BG460" i="6"/>
  <c r="AN463" i="6"/>
  <c r="AQ463" i="6" s="1"/>
  <c r="BF465" i="6"/>
  <c r="BE465" i="6"/>
  <c r="BD465" i="6"/>
  <c r="BC465" i="6"/>
  <c r="BB465" i="6"/>
  <c r="BA465" i="6"/>
  <c r="AX465" i="6"/>
  <c r="AW465" i="6"/>
  <c r="BA346" i="6"/>
  <c r="AZ356" i="6"/>
  <c r="BA364" i="6"/>
  <c r="AZ364" i="6"/>
  <c r="AZ365" i="6"/>
  <c r="BB378" i="6"/>
  <c r="BA380" i="6"/>
  <c r="AZ380" i="6"/>
  <c r="AX380" i="6"/>
  <c r="AV380" i="6"/>
  <c r="BC381" i="6"/>
  <c r="AY383" i="6"/>
  <c r="AW399" i="6"/>
  <c r="AQ407" i="6"/>
  <c r="BD413" i="6"/>
  <c r="AQ418" i="6"/>
  <c r="AX418" i="6"/>
  <c r="BC420" i="6"/>
  <c r="BC423" i="6"/>
  <c r="AN431" i="6"/>
  <c r="AQ431" i="6" s="1"/>
  <c r="BG432" i="6"/>
  <c r="BC436" i="6"/>
  <c r="BF446" i="6"/>
  <c r="BB451" i="6"/>
  <c r="AU452" i="6"/>
  <c r="BB461" i="6"/>
  <c r="BA461" i="6"/>
  <c r="AZ461" i="6"/>
  <c r="AY461" i="6"/>
  <c r="AX461" i="6"/>
  <c r="AW461" i="6"/>
  <c r="BE461" i="6"/>
  <c r="BD461" i="6"/>
  <c r="BC461" i="6"/>
  <c r="AV461" i="6"/>
  <c r="BC462" i="6"/>
  <c r="BB462" i="6"/>
  <c r="BA462" i="6"/>
  <c r="AZ462" i="6"/>
  <c r="AY462" i="6"/>
  <c r="AX462" i="6"/>
  <c r="AS462" i="6"/>
  <c r="BG462" i="6"/>
  <c r="BF462" i="6"/>
  <c r="AU465" i="6"/>
  <c r="AY471" i="6"/>
  <c r="AX471" i="6"/>
  <c r="BD471" i="6"/>
  <c r="BC471" i="6"/>
  <c r="BB471" i="6"/>
  <c r="BA471" i="6"/>
  <c r="AZ471" i="6"/>
  <c r="AW471" i="6"/>
  <c r="BF471" i="6"/>
  <c r="BE471" i="6"/>
  <c r="AV512" i="6"/>
  <c r="BG512" i="6"/>
  <c r="BE512" i="6"/>
  <c r="BD512" i="6"/>
  <c r="BF512" i="6"/>
  <c r="BC512" i="6"/>
  <c r="BB512" i="6"/>
  <c r="BA512" i="6"/>
  <c r="AZ512" i="6"/>
  <c r="BC365" i="6"/>
  <c r="AS372" i="6"/>
  <c r="BG372" i="6"/>
  <c r="AZ383" i="6"/>
  <c r="AQ393" i="6"/>
  <c r="AQ399" i="6"/>
  <c r="AY418" i="6"/>
  <c r="BD423" i="6"/>
  <c r="AW424" i="6"/>
  <c r="AV424" i="6"/>
  <c r="AS424" i="6"/>
  <c r="BF424" i="6"/>
  <c r="BE424" i="6"/>
  <c r="BD424" i="6"/>
  <c r="AX424" i="6"/>
  <c r="AU424" i="6"/>
  <c r="BG446" i="6"/>
  <c r="BB306" i="6"/>
  <c r="BD307" i="6"/>
  <c r="AW326" i="6"/>
  <c r="AY327" i="6"/>
  <c r="AN329" i="6"/>
  <c r="AQ329" i="6" s="1"/>
  <c r="AV332" i="6"/>
  <c r="BC340" i="6"/>
  <c r="BC346" i="6"/>
  <c r="AV350" i="6"/>
  <c r="AY351" i="6"/>
  <c r="BC352" i="6"/>
  <c r="BG354" i="6"/>
  <c r="BF354" i="6"/>
  <c r="BB356" i="6"/>
  <c r="AW360" i="6"/>
  <c r="AV360" i="6"/>
  <c r="AS360" i="6"/>
  <c r="AZ361" i="6"/>
  <c r="BD362" i="6"/>
  <c r="AV364" i="6"/>
  <c r="BD365" i="6"/>
  <c r="AW370" i="6"/>
  <c r="AU372" i="6"/>
  <c r="BE375" i="6"/>
  <c r="AY377" i="6"/>
  <c r="BD378" i="6"/>
  <c r="AW380" i="6"/>
  <c r="BF381" i="6"/>
  <c r="BC382" i="6"/>
  <c r="BB382" i="6"/>
  <c r="BG382" i="6"/>
  <c r="BA383" i="6"/>
  <c r="AX385" i="6"/>
  <c r="BE386" i="6"/>
  <c r="AY388" i="6"/>
  <c r="AY399" i="6"/>
  <c r="BF413" i="6"/>
  <c r="AL417" i="6"/>
  <c r="AQ417" i="6" s="1"/>
  <c r="BA418" i="6"/>
  <c r="BE423" i="6"/>
  <c r="AY424" i="6"/>
  <c r="AL425" i="6"/>
  <c r="AQ425" i="6" s="1"/>
  <c r="AQ442" i="6"/>
  <c r="AW452" i="6"/>
  <c r="BF461" i="6"/>
  <c r="AV462" i="6"/>
  <c r="AY465" i="6"/>
  <c r="BG466" i="6"/>
  <c r="BF466" i="6"/>
  <c r="BE466" i="6"/>
  <c r="BD466" i="6"/>
  <c r="BC466" i="6"/>
  <c r="BB466" i="6"/>
  <c r="AZ466" i="6"/>
  <c r="AY466" i="6"/>
  <c r="AX466" i="6"/>
  <c r="AW466" i="6"/>
  <c r="AV471" i="6"/>
  <c r="AQ497" i="6"/>
  <c r="BG507" i="6"/>
  <c r="BC507" i="6"/>
  <c r="BB507" i="6"/>
  <c r="AZ507" i="6"/>
  <c r="AY507" i="6"/>
  <c r="BF507" i="6"/>
  <c r="BE507" i="6"/>
  <c r="BD507" i="6"/>
  <c r="BA507" i="6"/>
  <c r="AX507" i="6"/>
  <c r="AW507" i="6"/>
  <c r="AV507" i="6"/>
  <c r="AS507" i="6"/>
  <c r="AW512" i="6"/>
  <c r="BC128" i="7"/>
  <c r="AX128" i="7"/>
  <c r="BF128" i="7"/>
  <c r="BE128" i="7"/>
  <c r="BD128" i="7"/>
  <c r="BB128" i="7"/>
  <c r="BA128" i="7"/>
  <c r="AZ128" i="7"/>
  <c r="AS128" i="7"/>
  <c r="BG128" i="7"/>
  <c r="AV128" i="7"/>
  <c r="AN183" i="7"/>
  <c r="AL183" i="7"/>
  <c r="AQ214" i="7"/>
  <c r="AQ455" i="6"/>
  <c r="BD463" i="6"/>
  <c r="BC463" i="6"/>
  <c r="BB463" i="6"/>
  <c r="BA463" i="6"/>
  <c r="AZ463" i="6"/>
  <c r="AY463" i="6"/>
  <c r="AV468" i="6"/>
  <c r="AU468" i="6"/>
  <c r="AS468" i="6"/>
  <c r="BG468" i="6"/>
  <c r="BF468" i="6"/>
  <c r="AZ472" i="6"/>
  <c r="AY472" i="6"/>
  <c r="BG472" i="6"/>
  <c r="BF472" i="6"/>
  <c r="BE472" i="6"/>
  <c r="BD472" i="6"/>
  <c r="BC472" i="6"/>
  <c r="BE493" i="6"/>
  <c r="BD493" i="6"/>
  <c r="BF493" i="6"/>
  <c r="BC493" i="6"/>
  <c r="BB493" i="6"/>
  <c r="BA493" i="6"/>
  <c r="AZ493" i="6"/>
  <c r="AY493" i="6"/>
  <c r="AX493" i="6"/>
  <c r="AW493" i="6"/>
  <c r="AV493" i="6"/>
  <c r="AU493" i="6"/>
  <c r="AN512" i="6"/>
  <c r="AL512" i="6"/>
  <c r="AQ512" i="6" s="1"/>
  <c r="AQ66" i="7"/>
  <c r="AY128" i="7"/>
  <c r="AZ395" i="6"/>
  <c r="AY395" i="6"/>
  <c r="AV395" i="6"/>
  <c r="BC398" i="6"/>
  <c r="BB398" i="6"/>
  <c r="AY398" i="6"/>
  <c r="BG429" i="6"/>
  <c r="BC430" i="6"/>
  <c r="BB430" i="6"/>
  <c r="AY430" i="6"/>
  <c r="AX430" i="6"/>
  <c r="AU463" i="6"/>
  <c r="AN465" i="6"/>
  <c r="AL465" i="6"/>
  <c r="AQ465" i="6" s="1"/>
  <c r="AW468" i="6"/>
  <c r="AU472" i="6"/>
  <c r="AN481" i="6"/>
  <c r="AL481" i="6"/>
  <c r="AQ481" i="6" s="1"/>
  <c r="AQ483" i="6"/>
  <c r="AN486" i="6"/>
  <c r="AL486" i="6"/>
  <c r="BG493" i="6"/>
  <c r="AQ496" i="6"/>
  <c r="AS509" i="6"/>
  <c r="BE509" i="6"/>
  <c r="BD509" i="6"/>
  <c r="BB509" i="6"/>
  <c r="BA509" i="6"/>
  <c r="BG509" i="6"/>
  <c r="BF509" i="6"/>
  <c r="BC509" i="6"/>
  <c r="AZ509" i="6"/>
  <c r="AY509" i="6"/>
  <c r="AX509" i="6"/>
  <c r="AW509" i="6"/>
  <c r="AV509" i="6"/>
  <c r="AU509" i="6"/>
  <c r="AQ469" i="6"/>
  <c r="AQ482" i="6"/>
  <c r="BB490" i="6"/>
  <c r="BA490" i="6"/>
  <c r="BG490" i="6"/>
  <c r="BF490" i="6"/>
  <c r="BE490" i="6"/>
  <c r="BD490" i="6"/>
  <c r="BC490" i="6"/>
  <c r="AZ490" i="6"/>
  <c r="AY490" i="6"/>
  <c r="AX490" i="6"/>
  <c r="AN494" i="6"/>
  <c r="AL494" i="6"/>
  <c r="AQ494" i="6" s="1"/>
  <c r="AN111" i="7"/>
  <c r="AL111" i="7"/>
  <c r="AV140" i="7"/>
  <c r="AU140" i="7"/>
  <c r="BF140" i="7"/>
  <c r="AS140" i="7"/>
  <c r="BG140" i="7"/>
  <c r="BE140" i="7"/>
  <c r="BD140" i="7"/>
  <c r="BC140" i="7"/>
  <c r="BB140" i="7"/>
  <c r="BA140" i="7"/>
  <c r="AZ140" i="7"/>
  <c r="AY140" i="7"/>
  <c r="AX140" i="7"/>
  <c r="AN510" i="6"/>
  <c r="AL510" i="6"/>
  <c r="AQ510" i="6" s="1"/>
  <c r="AQ10" i="7"/>
  <c r="AQ21" i="7"/>
  <c r="AQ63" i="7"/>
  <c r="AQ86" i="7"/>
  <c r="AL115" i="7"/>
  <c r="AN115" i="7"/>
  <c r="AN121" i="7"/>
  <c r="AL121" i="7"/>
  <c r="AW140" i="7"/>
  <c r="AZ443" i="6"/>
  <c r="AY443" i="6"/>
  <c r="AX443" i="6"/>
  <c r="AW443" i="6"/>
  <c r="AV443" i="6"/>
  <c r="AU443" i="6"/>
  <c r="BB445" i="6"/>
  <c r="BA445" i="6"/>
  <c r="AZ445" i="6"/>
  <c r="AY445" i="6"/>
  <c r="AX445" i="6"/>
  <c r="AW445" i="6"/>
  <c r="AZ500" i="6"/>
  <c r="AV500" i="6"/>
  <c r="AU500" i="6"/>
  <c r="BG500" i="6"/>
  <c r="BF500" i="6"/>
  <c r="BE500" i="6"/>
  <c r="BD500" i="6"/>
  <c r="BC500" i="6"/>
  <c r="BB500" i="6"/>
  <c r="BE505" i="6"/>
  <c r="BA505" i="6"/>
  <c r="AZ505" i="6"/>
  <c r="AX505" i="6"/>
  <c r="AW505" i="6"/>
  <c r="BG505" i="6"/>
  <c r="BF505" i="6"/>
  <c r="BD505" i="6"/>
  <c r="BC505" i="6"/>
  <c r="BB505" i="6"/>
  <c r="AY505" i="6"/>
  <c r="AV505" i="6"/>
  <c r="BF137" i="7"/>
  <c r="BE137" i="7"/>
  <c r="AZ137" i="7"/>
  <c r="BG137" i="7"/>
  <c r="BD137" i="7"/>
  <c r="BC137" i="7"/>
  <c r="BB137" i="7"/>
  <c r="BA137" i="7"/>
  <c r="AY137" i="7"/>
  <c r="AX137" i="7"/>
  <c r="AU137" i="7"/>
  <c r="AN162" i="7"/>
  <c r="AL162" i="7"/>
  <c r="AQ162" i="7" s="1"/>
  <c r="BC395" i="6"/>
  <c r="BB397" i="6"/>
  <c r="BA397" i="6"/>
  <c r="AX397" i="6"/>
  <c r="BA398" i="6"/>
  <c r="AQ419" i="6"/>
  <c r="AL428" i="6"/>
  <c r="AQ428" i="6" s="1"/>
  <c r="BD430" i="6"/>
  <c r="AV439" i="6"/>
  <c r="AU439" i="6"/>
  <c r="AS439" i="6"/>
  <c r="BG439" i="6"/>
  <c r="BA443" i="6"/>
  <c r="AL444" i="6"/>
  <c r="AQ444" i="6" s="1"/>
  <c r="AU445" i="6"/>
  <c r="AN446" i="6"/>
  <c r="AQ446" i="6" s="1"/>
  <c r="BG463" i="6"/>
  <c r="BE464" i="6"/>
  <c r="BD464" i="6"/>
  <c r="BC464" i="6"/>
  <c r="BB464" i="6"/>
  <c r="BA464" i="6"/>
  <c r="AZ464" i="6"/>
  <c r="AN466" i="6"/>
  <c r="AL466" i="6"/>
  <c r="AQ466" i="6" s="1"/>
  <c r="BC468" i="6"/>
  <c r="AW490" i="6"/>
  <c r="AQ492" i="6"/>
  <c r="AW500" i="6"/>
  <c r="AU505" i="6"/>
  <c r="AV137" i="7"/>
  <c r="BB429" i="6"/>
  <c r="BA429" i="6"/>
  <c r="AX429" i="6"/>
  <c r="AW429" i="6"/>
  <c r="BB443" i="6"/>
  <c r="AV445" i="6"/>
  <c r="BD468" i="6"/>
  <c r="BC475" i="6"/>
  <c r="BB475" i="6"/>
  <c r="BF475" i="6"/>
  <c r="BE475" i="6"/>
  <c r="BD475" i="6"/>
  <c r="BA475" i="6"/>
  <c r="AZ475" i="6"/>
  <c r="AY475" i="6"/>
  <c r="AX475" i="6"/>
  <c r="AN490" i="6"/>
  <c r="AL490" i="6"/>
  <c r="AX500" i="6"/>
  <c r="AQ504" i="6"/>
  <c r="AW137" i="7"/>
  <c r="BE368" i="6"/>
  <c r="BD368" i="6"/>
  <c r="AZ379" i="6"/>
  <c r="AY379" i="6"/>
  <c r="BE395" i="6"/>
  <c r="AV397" i="6"/>
  <c r="BE398" i="6"/>
  <c r="AZ411" i="6"/>
  <c r="AY411" i="6"/>
  <c r="AV411" i="6"/>
  <c r="AU411" i="6"/>
  <c r="BE416" i="6"/>
  <c r="BD416" i="6"/>
  <c r="BA416" i="6"/>
  <c r="AZ416" i="6"/>
  <c r="AL420" i="6"/>
  <c r="AQ420" i="6" s="1"/>
  <c r="AU429" i="6"/>
  <c r="BF430" i="6"/>
  <c r="BC443" i="6"/>
  <c r="BC445" i="6"/>
  <c r="BE448" i="6"/>
  <c r="BD448" i="6"/>
  <c r="BC448" i="6"/>
  <c r="BB448" i="6"/>
  <c r="BA448" i="6"/>
  <c r="AZ448" i="6"/>
  <c r="AN450" i="6"/>
  <c r="AL450" i="6"/>
  <c r="AQ450" i="6" s="1"/>
  <c r="BG467" i="6"/>
  <c r="BF467" i="6"/>
  <c r="BE467" i="6"/>
  <c r="BD467" i="6"/>
  <c r="BC467" i="6"/>
  <c r="BE468" i="6"/>
  <c r="AU475" i="6"/>
  <c r="AY500" i="6"/>
  <c r="AQ109" i="7"/>
  <c r="BF145" i="7"/>
  <c r="BE145" i="7"/>
  <c r="BB145" i="7"/>
  <c r="AZ145" i="7"/>
  <c r="AX145" i="7"/>
  <c r="AS145" i="7"/>
  <c r="BG145" i="7"/>
  <c r="BD145" i="7"/>
  <c r="BC145" i="7"/>
  <c r="BA145" i="7"/>
  <c r="AV145" i="7"/>
  <c r="AQ141" i="7"/>
  <c r="AN247" i="7"/>
  <c r="AL247" i="7"/>
  <c r="AQ247" i="7" s="1"/>
  <c r="AQ128" i="7"/>
  <c r="AQ152" i="7"/>
  <c r="AN163" i="7"/>
  <c r="AL163" i="7"/>
  <c r="AQ237" i="7"/>
  <c r="BG455" i="6"/>
  <c r="AX470" i="6"/>
  <c r="AW470" i="6"/>
  <c r="BF478" i="6"/>
  <c r="BE478" i="6"/>
  <c r="BA480" i="6"/>
  <c r="BA489" i="6"/>
  <c r="AZ489" i="6"/>
  <c r="BE491" i="6"/>
  <c r="BB495" i="6"/>
  <c r="AL501" i="6"/>
  <c r="AQ501" i="6" s="1"/>
  <c r="AQ55" i="7"/>
  <c r="AQ60" i="7"/>
  <c r="BC158" i="7"/>
  <c r="BA158" i="7"/>
  <c r="BF158" i="7"/>
  <c r="BE158" i="7"/>
  <c r="BD158" i="7"/>
  <c r="AZ158" i="7"/>
  <c r="AY158" i="7"/>
  <c r="AX158" i="7"/>
  <c r="AV158" i="7"/>
  <c r="BB158" i="7"/>
  <c r="AW158" i="7"/>
  <c r="AU158" i="7"/>
  <c r="AS158" i="7"/>
  <c r="AX213" i="7"/>
  <c r="AW213" i="7"/>
  <c r="AS213" i="7"/>
  <c r="BG213" i="7"/>
  <c r="BE213" i="7"/>
  <c r="BD213" i="7"/>
  <c r="BC213" i="7"/>
  <c r="BF213" i="7"/>
  <c r="BA213" i="7"/>
  <c r="BB213" i="7"/>
  <c r="AZ213" i="7"/>
  <c r="AY213" i="7"/>
  <c r="AV213" i="7"/>
  <c r="AU213" i="7"/>
  <c r="AN240" i="7"/>
  <c r="AL240" i="7"/>
  <c r="BB263" i="7"/>
  <c r="AW263" i="7"/>
  <c r="AU263" i="7"/>
  <c r="AS263" i="7"/>
  <c r="BE263" i="7"/>
  <c r="AZ263" i="7"/>
  <c r="BF263" i="7"/>
  <c r="BD263" i="7"/>
  <c r="BG263" i="7"/>
  <c r="BC263" i="7"/>
  <c r="BA263" i="7"/>
  <c r="AY263" i="7"/>
  <c r="AX263" i="7"/>
  <c r="AV263" i="7"/>
  <c r="AU410" i="6"/>
  <c r="AU426" i="6"/>
  <c r="AS440" i="6"/>
  <c r="AU442" i="6"/>
  <c r="AS456" i="6"/>
  <c r="AU458" i="6"/>
  <c r="AU470" i="6"/>
  <c r="BB474" i="6"/>
  <c r="BA474" i="6"/>
  <c r="AU478" i="6"/>
  <c r="BB480" i="6"/>
  <c r="AV484" i="6"/>
  <c r="AU484" i="6"/>
  <c r="AU489" i="6"/>
  <c r="BF491" i="6"/>
  <c r="BC495" i="6"/>
  <c r="AU497" i="6"/>
  <c r="AQ35" i="7"/>
  <c r="AQ64" i="7"/>
  <c r="AW81" i="7"/>
  <c r="AV81" i="7"/>
  <c r="AU81" i="7"/>
  <c r="AS81" i="7"/>
  <c r="BG81" i="7"/>
  <c r="BF81" i="7"/>
  <c r="BE81" i="7"/>
  <c r="BD81" i="7"/>
  <c r="BE85" i="7"/>
  <c r="BD85" i="7"/>
  <c r="BC85" i="7"/>
  <c r="BA85" i="7"/>
  <c r="AZ85" i="7"/>
  <c r="AY85" i="7"/>
  <c r="AX85" i="7"/>
  <c r="AW85" i="7"/>
  <c r="AV85" i="7"/>
  <c r="AQ104" i="7"/>
  <c r="AN116" i="7"/>
  <c r="AL116" i="7"/>
  <c r="BA119" i="7"/>
  <c r="BE119" i="7"/>
  <c r="BD119" i="7"/>
  <c r="BC119" i="7"/>
  <c r="AZ119" i="7"/>
  <c r="AY119" i="7"/>
  <c r="AX119" i="7"/>
  <c r="AW119" i="7"/>
  <c r="AV119" i="7"/>
  <c r="AU119" i="7"/>
  <c r="AS123" i="7"/>
  <c r="BD123" i="7"/>
  <c r="BF123" i="7"/>
  <c r="BE123" i="7"/>
  <c r="BC123" i="7"/>
  <c r="BA123" i="7"/>
  <c r="AZ123" i="7"/>
  <c r="AY123" i="7"/>
  <c r="AX123" i="7"/>
  <c r="AW123" i="7"/>
  <c r="AV123" i="7"/>
  <c r="AU124" i="7"/>
  <c r="BF124" i="7"/>
  <c r="BE124" i="7"/>
  <c r="BD124" i="7"/>
  <c r="BC124" i="7"/>
  <c r="BB124" i="7"/>
  <c r="BA124" i="7"/>
  <c r="AZ124" i="7"/>
  <c r="AQ136" i="7"/>
  <c r="AN154" i="7"/>
  <c r="AL154" i="7"/>
  <c r="AQ155" i="7"/>
  <c r="AQ191" i="7"/>
  <c r="AL232" i="7"/>
  <c r="AQ232" i="7" s="1"/>
  <c r="AN232" i="7"/>
  <c r="AN243" i="7"/>
  <c r="AL243" i="7"/>
  <c r="AS455" i="6"/>
  <c r="BC480" i="6"/>
  <c r="BG491" i="6"/>
  <c r="BD495" i="6"/>
  <c r="BG78" i="7"/>
  <c r="BF78" i="7"/>
  <c r="BE78" i="7"/>
  <c r="BC78" i="7"/>
  <c r="BB78" i="7"/>
  <c r="BA78" i="7"/>
  <c r="AZ78" i="7"/>
  <c r="AY78" i="7"/>
  <c r="AX78" i="7"/>
  <c r="AS79" i="7"/>
  <c r="BG79" i="7"/>
  <c r="BE79" i="7"/>
  <c r="BD79" i="7"/>
  <c r="BC79" i="7"/>
  <c r="BB79" i="7"/>
  <c r="BA79" i="7"/>
  <c r="AZ79" i="7"/>
  <c r="BE93" i="7"/>
  <c r="BD93" i="7"/>
  <c r="BC93" i="7"/>
  <c r="BA93" i="7"/>
  <c r="AZ93" i="7"/>
  <c r="AY93" i="7"/>
  <c r="AX93" i="7"/>
  <c r="AW93" i="7"/>
  <c r="AV93" i="7"/>
  <c r="AQ117" i="7"/>
  <c r="BC120" i="7"/>
  <c r="BG120" i="7"/>
  <c r="BE120" i="7"/>
  <c r="BD120" i="7"/>
  <c r="BB120" i="7"/>
  <c r="BA120" i="7"/>
  <c r="AZ120" i="7"/>
  <c r="AY120" i="7"/>
  <c r="AN137" i="7"/>
  <c r="AL137" i="7"/>
  <c r="AN145" i="7"/>
  <c r="AL145" i="7"/>
  <c r="AQ145" i="7" s="1"/>
  <c r="AL192" i="7"/>
  <c r="AQ192" i="7" s="1"/>
  <c r="AN192" i="7"/>
  <c r="AW469" i="6"/>
  <c r="AV469" i="6"/>
  <c r="BD480" i="6"/>
  <c r="BD492" i="6"/>
  <c r="BC492" i="6"/>
  <c r="BE495" i="6"/>
  <c r="AU511" i="6"/>
  <c r="BG511" i="6"/>
  <c r="BF511" i="6"/>
  <c r="BD511" i="6"/>
  <c r="BC511" i="6"/>
  <c r="AQ43" i="7"/>
  <c r="AW89" i="7"/>
  <c r="AV89" i="7"/>
  <c r="AU89" i="7"/>
  <c r="AS89" i="7"/>
  <c r="BG89" i="7"/>
  <c r="BF89" i="7"/>
  <c r="BE89" i="7"/>
  <c r="BD89" i="7"/>
  <c r="BG98" i="7"/>
  <c r="BF98" i="7"/>
  <c r="BE98" i="7"/>
  <c r="BD98" i="7"/>
  <c r="BC98" i="7"/>
  <c r="AY98" i="7"/>
  <c r="AW109" i="7"/>
  <c r="BE109" i="7"/>
  <c r="BD109" i="7"/>
  <c r="BC109" i="7"/>
  <c r="BA109" i="7"/>
  <c r="AZ109" i="7"/>
  <c r="AY109" i="7"/>
  <c r="AX109" i="7"/>
  <c r="AV109" i="7"/>
  <c r="AU109" i="7"/>
  <c r="BG130" i="7"/>
  <c r="BB130" i="7"/>
  <c r="BE130" i="7"/>
  <c r="BD130" i="7"/>
  <c r="BC130" i="7"/>
  <c r="AZ130" i="7"/>
  <c r="AY130" i="7"/>
  <c r="AX130" i="7"/>
  <c r="AW130" i="7"/>
  <c r="AV130" i="7"/>
  <c r="AU130" i="7"/>
  <c r="BG202" i="7"/>
  <c r="BA202" i="7"/>
  <c r="BE202" i="7"/>
  <c r="BD202" i="7"/>
  <c r="BC202" i="7"/>
  <c r="BB202" i="7"/>
  <c r="AZ202" i="7"/>
  <c r="AY202" i="7"/>
  <c r="AX202" i="7"/>
  <c r="AW202" i="7"/>
  <c r="AV202" i="7"/>
  <c r="AU202" i="7"/>
  <c r="AS202" i="7"/>
  <c r="AW393" i="6"/>
  <c r="AW409" i="6"/>
  <c r="AX410" i="6"/>
  <c r="AW425" i="6"/>
  <c r="AX426" i="6"/>
  <c r="AV440" i="6"/>
  <c r="AW441" i="6"/>
  <c r="AX442" i="6"/>
  <c r="AU455" i="6"/>
  <c r="AV456" i="6"/>
  <c r="AW457" i="6"/>
  <c r="AX458" i="6"/>
  <c r="AU469" i="6"/>
  <c r="AZ470" i="6"/>
  <c r="AW474" i="6"/>
  <c r="BE477" i="6"/>
  <c r="BD477" i="6"/>
  <c r="AX478" i="6"/>
  <c r="BE480" i="6"/>
  <c r="AY484" i="6"/>
  <c r="AZ488" i="6"/>
  <c r="AY488" i="6"/>
  <c r="AX489" i="6"/>
  <c r="AU492" i="6"/>
  <c r="AX497" i="6"/>
  <c r="AV511" i="6"/>
  <c r="AQ11" i="7"/>
  <c r="AQ51" i="7"/>
  <c r="AV78" i="7"/>
  <c r="AV79" i="7"/>
  <c r="AZ81" i="7"/>
  <c r="BG86" i="7"/>
  <c r="BF86" i="7"/>
  <c r="BE86" i="7"/>
  <c r="BC86" i="7"/>
  <c r="BB86" i="7"/>
  <c r="BA86" i="7"/>
  <c r="AZ86" i="7"/>
  <c r="AY86" i="7"/>
  <c r="AX86" i="7"/>
  <c r="AS87" i="7"/>
  <c r="BG87" i="7"/>
  <c r="BE87" i="7"/>
  <c r="BD87" i="7"/>
  <c r="BC87" i="7"/>
  <c r="BB87" i="7"/>
  <c r="BA87" i="7"/>
  <c r="AZ87" i="7"/>
  <c r="AX89" i="7"/>
  <c r="BB93" i="7"/>
  <c r="AQ96" i="7"/>
  <c r="AU98" i="7"/>
  <c r="AQ106" i="7"/>
  <c r="BB109" i="7"/>
  <c r="AY110" i="7"/>
  <c r="BG110" i="7"/>
  <c r="BF110" i="7"/>
  <c r="BD110" i="7"/>
  <c r="BC110" i="7"/>
  <c r="BB110" i="7"/>
  <c r="BA110" i="7"/>
  <c r="AZ110" i="7"/>
  <c r="AX110" i="7"/>
  <c r="AV120" i="7"/>
  <c r="AW125" i="7"/>
  <c r="AX125" i="7"/>
  <c r="AV125" i="7"/>
  <c r="AU125" i="7"/>
  <c r="AS125" i="7"/>
  <c r="BG125" i="7"/>
  <c r="BF125" i="7"/>
  <c r="BE125" i="7"/>
  <c r="BA130" i="7"/>
  <c r="AN147" i="7"/>
  <c r="AL147" i="7"/>
  <c r="AQ147" i="7" s="1"/>
  <c r="AQ149" i="7"/>
  <c r="AN159" i="7"/>
  <c r="AL159" i="7"/>
  <c r="AQ159" i="7" s="1"/>
  <c r="AL200" i="7"/>
  <c r="AQ200" i="7" s="1"/>
  <c r="AN200" i="7"/>
  <c r="BF201" i="7"/>
  <c r="BE201" i="7"/>
  <c r="AY201" i="7"/>
  <c r="BC201" i="7"/>
  <c r="BB201" i="7"/>
  <c r="AX201" i="7"/>
  <c r="AW201" i="7"/>
  <c r="AV201" i="7"/>
  <c r="BG201" i="7"/>
  <c r="BD201" i="7"/>
  <c r="AZ201" i="7"/>
  <c r="AN222" i="7"/>
  <c r="AL222" i="7"/>
  <c r="AQ222" i="7" s="1"/>
  <c r="AX469" i="6"/>
  <c r="BA470" i="6"/>
  <c r="BA473" i="6"/>
  <c r="AZ473" i="6"/>
  <c r="AX474" i="6"/>
  <c r="AY478" i="6"/>
  <c r="BF480" i="6"/>
  <c r="AZ484" i="6"/>
  <c r="AU488" i="6"/>
  <c r="AY489" i="6"/>
  <c r="AV492" i="6"/>
  <c r="AU496" i="6"/>
  <c r="AY497" i="6"/>
  <c r="BD504" i="6"/>
  <c r="AZ504" i="6"/>
  <c r="AY504" i="6"/>
  <c r="AW504" i="6"/>
  <c r="AV504" i="6"/>
  <c r="AW511" i="6"/>
  <c r="AQ23" i="7"/>
  <c r="AW78" i="7"/>
  <c r="AW79" i="7"/>
  <c r="BA81" i="7"/>
  <c r="AY89" i="7"/>
  <c r="BF93" i="7"/>
  <c r="BG94" i="7"/>
  <c r="BF94" i="7"/>
  <c r="BE94" i="7"/>
  <c r="BC94" i="7"/>
  <c r="BB94" i="7"/>
  <c r="BA94" i="7"/>
  <c r="AZ94" i="7"/>
  <c r="AY94" i="7"/>
  <c r="AX94" i="7"/>
  <c r="AS95" i="7"/>
  <c r="BG95" i="7"/>
  <c r="BF95" i="7"/>
  <c r="BE95" i="7"/>
  <c r="BD95" i="7"/>
  <c r="BC95" i="7"/>
  <c r="AV98" i="7"/>
  <c r="BD101" i="7"/>
  <c r="BC101" i="7"/>
  <c r="BB101" i="7"/>
  <c r="AZ101" i="7"/>
  <c r="AY101" i="7"/>
  <c r="AX101" i="7"/>
  <c r="AW101" i="7"/>
  <c r="AV101" i="7"/>
  <c r="AU101" i="7"/>
  <c r="BF109" i="7"/>
  <c r="AU110" i="7"/>
  <c r="AW120" i="7"/>
  <c r="AQ122" i="7"/>
  <c r="AY125" i="7"/>
  <c r="BF130" i="7"/>
  <c r="BD176" i="7"/>
  <c r="AW176" i="7"/>
  <c r="BB176" i="7"/>
  <c r="BA176" i="7"/>
  <c r="AX176" i="7"/>
  <c r="AU176" i="7"/>
  <c r="AS176" i="7"/>
  <c r="BG176" i="7"/>
  <c r="BF176" i="7"/>
  <c r="BE176" i="7"/>
  <c r="BC176" i="7"/>
  <c r="AZ176" i="7"/>
  <c r="AY176" i="7"/>
  <c r="AV176" i="7"/>
  <c r="AU201" i="7"/>
  <c r="AW492" i="6"/>
  <c r="BD508" i="6"/>
  <c r="BC508" i="6"/>
  <c r="BA508" i="6"/>
  <c r="AZ508" i="6"/>
  <c r="AX511" i="6"/>
  <c r="AQ34" i="7"/>
  <c r="AQ59" i="7"/>
  <c r="BD78" i="7"/>
  <c r="AX79" i="7"/>
  <c r="BB81" i="7"/>
  <c r="AV86" i="7"/>
  <c r="AV87" i="7"/>
  <c r="AZ89" i="7"/>
  <c r="BG93" i="7"/>
  <c r="AU94" i="7"/>
  <c r="AU95" i="7"/>
  <c r="AW98" i="7"/>
  <c r="AW99" i="7"/>
  <c r="AV99" i="7"/>
  <c r="AU99" i="7"/>
  <c r="AS99" i="7"/>
  <c r="BG99" i="7"/>
  <c r="BA101" i="7"/>
  <c r="BG109" i="7"/>
  <c r="AV110" i="7"/>
  <c r="AX120" i="7"/>
  <c r="AZ125" i="7"/>
  <c r="BB143" i="7"/>
  <c r="BA143" i="7"/>
  <c r="AX143" i="7"/>
  <c r="AV143" i="7"/>
  <c r="BG143" i="7"/>
  <c r="BF143" i="7"/>
  <c r="BE143" i="7"/>
  <c r="BD143" i="7"/>
  <c r="BC143" i="7"/>
  <c r="AZ190" i="7"/>
  <c r="AY190" i="7"/>
  <c r="AS190" i="7"/>
  <c r="BG190" i="7"/>
  <c r="BF190" i="7"/>
  <c r="BC190" i="7"/>
  <c r="BA190" i="7"/>
  <c r="BE190" i="7"/>
  <c r="BB190" i="7"/>
  <c r="BD190" i="7"/>
  <c r="AX190" i="7"/>
  <c r="AW190" i="7"/>
  <c r="BA201" i="7"/>
  <c r="BC491" i="6"/>
  <c r="BB491" i="6"/>
  <c r="BF506" i="6"/>
  <c r="BB506" i="6"/>
  <c r="BA506" i="6"/>
  <c r="AY506" i="6"/>
  <c r="AX506" i="6"/>
  <c r="AY511" i="6"/>
  <c r="AQ8" i="7"/>
  <c r="AQ19" i="7"/>
  <c r="AQ67" i="7"/>
  <c r="AQ70" i="7"/>
  <c r="BA89" i="7"/>
  <c r="AQ118" i="7"/>
  <c r="AQ120" i="7"/>
  <c r="BF120" i="7"/>
  <c r="AQ124" i="7"/>
  <c r="AQ146" i="7"/>
  <c r="AL158" i="7"/>
  <c r="AQ158" i="7" s="1"/>
  <c r="AN158" i="7"/>
  <c r="AL171" i="7"/>
  <c r="AQ171" i="7" s="1"/>
  <c r="AN171" i="7"/>
  <c r="AU190" i="7"/>
  <c r="AQ217" i="7"/>
  <c r="BG495" i="6"/>
  <c r="BF495" i="6"/>
  <c r="AQ40" i="7"/>
  <c r="AQ76" i="7"/>
  <c r="BB89" i="7"/>
  <c r="BF102" i="7"/>
  <c r="BE102" i="7"/>
  <c r="BD102" i="7"/>
  <c r="BB102" i="7"/>
  <c r="BA102" i="7"/>
  <c r="AZ102" i="7"/>
  <c r="AY102" i="7"/>
  <c r="AX102" i="7"/>
  <c r="AW102" i="7"/>
  <c r="AS115" i="7"/>
  <c r="BG115" i="7"/>
  <c r="BE115" i="7"/>
  <c r="BD115" i="7"/>
  <c r="BC115" i="7"/>
  <c r="BB115" i="7"/>
  <c r="BA115" i="7"/>
  <c r="AZ115" i="7"/>
  <c r="AQ131" i="7"/>
  <c r="AV190" i="7"/>
  <c r="AV491" i="6"/>
  <c r="AZ492" i="6"/>
  <c r="AU495" i="6"/>
  <c r="AV506" i="6"/>
  <c r="AN507" i="6"/>
  <c r="AQ507" i="6" s="1"/>
  <c r="AQ508" i="6"/>
  <c r="AL509" i="6"/>
  <c r="AQ509" i="6" s="1"/>
  <c r="BA511" i="6"/>
  <c r="AQ50" i="7"/>
  <c r="AQ79" i="7"/>
  <c r="AY87" i="7"/>
  <c r="BC89" i="7"/>
  <c r="BD94" i="7"/>
  <c r="AX95" i="7"/>
  <c r="AQ98" i="7"/>
  <c r="BC99" i="7"/>
  <c r="BG101" i="7"/>
  <c r="AU102" i="7"/>
  <c r="BG103" i="7"/>
  <c r="BF103" i="7"/>
  <c r="BD103" i="7"/>
  <c r="BC103" i="7"/>
  <c r="BB103" i="7"/>
  <c r="BA103" i="7"/>
  <c r="AZ103" i="7"/>
  <c r="AY103" i="7"/>
  <c r="AN110" i="7"/>
  <c r="AL110" i="7"/>
  <c r="AQ110" i="7" s="1"/>
  <c r="BG114" i="7"/>
  <c r="BE114" i="7"/>
  <c r="BD114" i="7"/>
  <c r="BC114" i="7"/>
  <c r="BA114" i="7"/>
  <c r="AZ114" i="7"/>
  <c r="AY114" i="7"/>
  <c r="AX114" i="7"/>
  <c r="AW114" i="7"/>
  <c r="AV114" i="7"/>
  <c r="AU115" i="7"/>
  <c r="BC125" i="7"/>
  <c r="AY143" i="7"/>
  <c r="BD152" i="7"/>
  <c r="BC152" i="7"/>
  <c r="AZ152" i="7"/>
  <c r="AX152" i="7"/>
  <c r="AV152" i="7"/>
  <c r="BG152" i="7"/>
  <c r="BF152" i="7"/>
  <c r="BE152" i="7"/>
  <c r="BB152" i="7"/>
  <c r="BG154" i="7"/>
  <c r="BF154" i="7"/>
  <c r="BD154" i="7"/>
  <c r="BB154" i="7"/>
  <c r="AZ154" i="7"/>
  <c r="AW154" i="7"/>
  <c r="AV154" i="7"/>
  <c r="AU154" i="7"/>
  <c r="AS154" i="7"/>
  <c r="AX165" i="7"/>
  <c r="BC165" i="7"/>
  <c r="BA165" i="7"/>
  <c r="BG165" i="7"/>
  <c r="BF165" i="7"/>
  <c r="BE165" i="7"/>
  <c r="BB165" i="7"/>
  <c r="AZ165" i="7"/>
  <c r="AY165" i="7"/>
  <c r="AV165" i="7"/>
  <c r="AQ167" i="7"/>
  <c r="BD168" i="7"/>
  <c r="AW168" i="7"/>
  <c r="AU168" i="7"/>
  <c r="BG168" i="7"/>
  <c r="BF168" i="7"/>
  <c r="BE168" i="7"/>
  <c r="BB168" i="7"/>
  <c r="BA168" i="7"/>
  <c r="AZ168" i="7"/>
  <c r="AX168" i="7"/>
  <c r="BC168" i="7"/>
  <c r="AV252" i="7"/>
  <c r="AS252" i="7"/>
  <c r="BA252" i="7"/>
  <c r="AW252" i="7"/>
  <c r="BF252" i="7"/>
  <c r="BD252" i="7"/>
  <c r="BG252" i="7"/>
  <c r="BE252" i="7"/>
  <c r="BB252" i="7"/>
  <c r="AZ252" i="7"/>
  <c r="AY252" i="7"/>
  <c r="AU252" i="7"/>
  <c r="BC252" i="7"/>
  <c r="AX252" i="7"/>
  <c r="BD306" i="7"/>
  <c r="BC306" i="7"/>
  <c r="BB306" i="7"/>
  <c r="BA306" i="7"/>
  <c r="AZ306" i="7"/>
  <c r="AY306" i="7"/>
  <c r="AX306" i="7"/>
  <c r="AV306" i="7"/>
  <c r="AU306" i="7"/>
  <c r="AS306" i="7"/>
  <c r="BG306" i="7"/>
  <c r="BF306" i="7"/>
  <c r="BE306" i="7"/>
  <c r="BA104" i="7"/>
  <c r="BC105" i="7"/>
  <c r="BE106" i="7"/>
  <c r="AS108" i="7"/>
  <c r="BB111" i="7"/>
  <c r="BF112" i="7"/>
  <c r="BF117" i="7"/>
  <c r="BC121" i="7"/>
  <c r="BA127" i="7"/>
  <c r="AV127" i="7"/>
  <c r="BG129" i="7"/>
  <c r="BE132" i="7"/>
  <c r="BG146" i="7"/>
  <c r="BD146" i="7"/>
  <c r="BB146" i="7"/>
  <c r="AZ146" i="7"/>
  <c r="BB175" i="7"/>
  <c r="AU175" i="7"/>
  <c r="AW175" i="7"/>
  <c r="AS175" i="7"/>
  <c r="BF175" i="7"/>
  <c r="BE175" i="7"/>
  <c r="BD175" i="7"/>
  <c r="BA175" i="7"/>
  <c r="AZ175" i="7"/>
  <c r="AY175" i="7"/>
  <c r="AV175" i="7"/>
  <c r="AV188" i="7"/>
  <c r="AU188" i="7"/>
  <c r="BE188" i="7"/>
  <c r="AS188" i="7"/>
  <c r="BF188" i="7"/>
  <c r="BG188" i="7"/>
  <c r="BD188" i="7"/>
  <c r="BB188" i="7"/>
  <c r="AV196" i="7"/>
  <c r="AU196" i="7"/>
  <c r="BE196" i="7"/>
  <c r="BG196" i="7"/>
  <c r="BC196" i="7"/>
  <c r="BA196" i="7"/>
  <c r="BF196" i="7"/>
  <c r="BD196" i="7"/>
  <c r="BB196" i="7"/>
  <c r="AY196" i="7"/>
  <c r="AU502" i="6"/>
  <c r="AS83" i="7"/>
  <c r="AS91" i="7"/>
  <c r="AU92" i="7"/>
  <c r="AU97" i="7"/>
  <c r="BB104" i="7"/>
  <c r="BD105" i="7"/>
  <c r="BF106" i="7"/>
  <c r="BC111" i="7"/>
  <c r="BG112" i="7"/>
  <c r="BG117" i="7"/>
  <c r="AS118" i="7"/>
  <c r="BD121" i="7"/>
  <c r="AU127" i="7"/>
  <c r="AX133" i="7"/>
  <c r="AW133" i="7"/>
  <c r="AU146" i="7"/>
  <c r="AQ150" i="7"/>
  <c r="BF153" i="7"/>
  <c r="BE153" i="7"/>
  <c r="BD153" i="7"/>
  <c r="BB153" i="7"/>
  <c r="AZ153" i="7"/>
  <c r="AX153" i="7"/>
  <c r="AX175" i="7"/>
  <c r="AW188" i="7"/>
  <c r="AQ195" i="7"/>
  <c r="AW196" i="7"/>
  <c r="BD136" i="7"/>
  <c r="BC136" i="7"/>
  <c r="AX136" i="7"/>
  <c r="AN174" i="7"/>
  <c r="AL174" i="7"/>
  <c r="AQ179" i="7"/>
  <c r="BF185" i="7"/>
  <c r="BE185" i="7"/>
  <c r="AY185" i="7"/>
  <c r="AV185" i="7"/>
  <c r="AU185" i="7"/>
  <c r="BD185" i="7"/>
  <c r="BC185" i="7"/>
  <c r="BB185" i="7"/>
  <c r="AZ185" i="7"/>
  <c r="AX185" i="7"/>
  <c r="AW185" i="7"/>
  <c r="AS185" i="7"/>
  <c r="BG186" i="7"/>
  <c r="BA186" i="7"/>
  <c r="BC186" i="7"/>
  <c r="BB186" i="7"/>
  <c r="AX186" i="7"/>
  <c r="AV186" i="7"/>
  <c r="AS186" i="7"/>
  <c r="BF186" i="7"/>
  <c r="AX188" i="7"/>
  <c r="BG194" i="7"/>
  <c r="BA194" i="7"/>
  <c r="AV194" i="7"/>
  <c r="AU194" i="7"/>
  <c r="BF194" i="7"/>
  <c r="BE194" i="7"/>
  <c r="BC194" i="7"/>
  <c r="AX196" i="7"/>
  <c r="AZ206" i="7"/>
  <c r="AY206" i="7"/>
  <c r="AS206" i="7"/>
  <c r="AW206" i="7"/>
  <c r="AV206" i="7"/>
  <c r="BG206" i="7"/>
  <c r="BF206" i="7"/>
  <c r="BE206" i="7"/>
  <c r="BC206" i="7"/>
  <c r="AV220" i="7"/>
  <c r="AU220" i="7"/>
  <c r="BG220" i="7"/>
  <c r="BE220" i="7"/>
  <c r="BF220" i="7"/>
  <c r="BD220" i="7"/>
  <c r="BA220" i="7"/>
  <c r="AZ220" i="7"/>
  <c r="AY220" i="7"/>
  <c r="AS220" i="7"/>
  <c r="AQ249" i="7"/>
  <c r="AN266" i="7"/>
  <c r="AL266" i="7"/>
  <c r="AV501" i="6"/>
  <c r="AW502" i="6"/>
  <c r="BE510" i="6"/>
  <c r="BE80" i="7"/>
  <c r="AU83" i="7"/>
  <c r="AW84" i="7"/>
  <c r="BE88" i="7"/>
  <c r="AU91" i="7"/>
  <c r="AW92" i="7"/>
  <c r="AW97" i="7"/>
  <c r="AV100" i="7"/>
  <c r="BD104" i="7"/>
  <c r="BF105" i="7"/>
  <c r="AV108" i="7"/>
  <c r="BE111" i="7"/>
  <c r="AV113" i="7"/>
  <c r="AU118" i="7"/>
  <c r="BG121" i="7"/>
  <c r="BG122" i="7"/>
  <c r="BB122" i="7"/>
  <c r="AX127" i="7"/>
  <c r="AV133" i="7"/>
  <c r="AU136" i="7"/>
  <c r="BD144" i="7"/>
  <c r="BC144" i="7"/>
  <c r="AZ144" i="7"/>
  <c r="AX144" i="7"/>
  <c r="AW146" i="7"/>
  <c r="AV153" i="7"/>
  <c r="AS161" i="7"/>
  <c r="BG161" i="7"/>
  <c r="BD161" i="7"/>
  <c r="BC161" i="7"/>
  <c r="BB161" i="7"/>
  <c r="AZ161" i="7"/>
  <c r="AY161" i="7"/>
  <c r="AX161" i="7"/>
  <c r="AV161" i="7"/>
  <c r="BG175" i="7"/>
  <c r="AL184" i="7"/>
  <c r="AQ184" i="7" s="1"/>
  <c r="AN184" i="7"/>
  <c r="BA185" i="7"/>
  <c r="AU186" i="7"/>
  <c r="AY188" i="7"/>
  <c r="AW194" i="7"/>
  <c r="AZ196" i="7"/>
  <c r="AU206" i="7"/>
  <c r="AW501" i="6"/>
  <c r="AX502" i="6"/>
  <c r="AV83" i="7"/>
  <c r="AX84" i="7"/>
  <c r="AV91" i="7"/>
  <c r="AX92" i="7"/>
  <c r="AS96" i="7"/>
  <c r="AX97" i="7"/>
  <c r="AW100" i="7"/>
  <c r="BE104" i="7"/>
  <c r="BG105" i="7"/>
  <c r="AS106" i="7"/>
  <c r="AU107" i="7"/>
  <c r="AW108" i="7"/>
  <c r="BF111" i="7"/>
  <c r="AS112" i="7"/>
  <c r="AW113" i="7"/>
  <c r="AS117" i="7"/>
  <c r="AV118" i="7"/>
  <c r="AU122" i="7"/>
  <c r="AY127" i="7"/>
  <c r="AY133" i="7"/>
  <c r="AV136" i="7"/>
  <c r="BG138" i="7"/>
  <c r="BD138" i="7"/>
  <c r="BB138" i="7"/>
  <c r="AQ140" i="7"/>
  <c r="AU144" i="7"/>
  <c r="AX146" i="7"/>
  <c r="AV148" i="7"/>
  <c r="AU148" i="7"/>
  <c r="BF148" i="7"/>
  <c r="BD148" i="7"/>
  <c r="AW153" i="7"/>
  <c r="AU161" i="7"/>
  <c r="BG185" i="7"/>
  <c r="AW186" i="7"/>
  <c r="AZ188" i="7"/>
  <c r="AX194" i="7"/>
  <c r="AX206" i="7"/>
  <c r="AL259" i="7"/>
  <c r="AQ259" i="7" s="1"/>
  <c r="AN259" i="7"/>
  <c r="AW83" i="7"/>
  <c r="AW91" i="7"/>
  <c r="BF104" i="7"/>
  <c r="BG111" i="7"/>
  <c r="AW118" i="7"/>
  <c r="BE129" i="7"/>
  <c r="AZ129" i="7"/>
  <c r="AW136" i="7"/>
  <c r="AU162" i="7"/>
  <c r="AS162" i="7"/>
  <c r="BG162" i="7"/>
  <c r="BE162" i="7"/>
  <c r="BD162" i="7"/>
  <c r="BC162" i="7"/>
  <c r="BA162" i="7"/>
  <c r="AN182" i="7"/>
  <c r="AL182" i="7"/>
  <c r="AQ182" i="7" s="1"/>
  <c r="AY186" i="7"/>
  <c r="BA188" i="7"/>
  <c r="AN209" i="7"/>
  <c r="AL209" i="7"/>
  <c r="AQ209" i="7" s="1"/>
  <c r="AN212" i="7"/>
  <c r="AL212" i="7"/>
  <c r="AN176" i="7"/>
  <c r="AL176" i="7"/>
  <c r="AQ176" i="7" s="1"/>
  <c r="AZ186" i="7"/>
  <c r="BC188" i="7"/>
  <c r="AZ194" i="7"/>
  <c r="BB206" i="7"/>
  <c r="AL210" i="7"/>
  <c r="AQ210" i="7" s="1"/>
  <c r="AN210" i="7"/>
  <c r="AY83" i="7"/>
  <c r="AY91" i="7"/>
  <c r="AV96" i="7"/>
  <c r="AV106" i="7"/>
  <c r="AV112" i="7"/>
  <c r="AV117" i="7"/>
  <c r="AZ118" i="7"/>
  <c r="AV129" i="7"/>
  <c r="AV132" i="7"/>
  <c r="AU132" i="7"/>
  <c r="BF132" i="7"/>
  <c r="AZ136" i="7"/>
  <c r="BC146" i="7"/>
  <c r="BC153" i="7"/>
  <c r="AW162" i="7"/>
  <c r="AV164" i="7"/>
  <c r="AZ164" i="7"/>
  <c r="AX164" i="7"/>
  <c r="AY164" i="7"/>
  <c r="AW164" i="7"/>
  <c r="AU164" i="7"/>
  <c r="AS164" i="7"/>
  <c r="AL166" i="7"/>
  <c r="AQ166" i="7" s="1"/>
  <c r="AQ186" i="7"/>
  <c r="BD186" i="7"/>
  <c r="BB194" i="7"/>
  <c r="AZ198" i="7"/>
  <c r="AY198" i="7"/>
  <c r="AS198" i="7"/>
  <c r="BC198" i="7"/>
  <c r="BB198" i="7"/>
  <c r="AW198" i="7"/>
  <c r="AV198" i="7"/>
  <c r="AU198" i="7"/>
  <c r="BG198" i="7"/>
  <c r="BE198" i="7"/>
  <c r="AZ83" i="7"/>
  <c r="AZ91" i="7"/>
  <c r="AS111" i="7"/>
  <c r="AW112" i="7"/>
  <c r="BA113" i="7"/>
  <c r="AX117" i="7"/>
  <c r="BA118" i="7"/>
  <c r="AU121" i="7"/>
  <c r="AY122" i="7"/>
  <c r="BD127" i="7"/>
  <c r="AW129" i="7"/>
  <c r="AW132" i="7"/>
  <c r="BC133" i="7"/>
  <c r="BB135" i="7"/>
  <c r="BA135" i="7"/>
  <c r="AV135" i="7"/>
  <c r="BA136" i="7"/>
  <c r="AX138" i="7"/>
  <c r="BA144" i="7"/>
  <c r="BE146" i="7"/>
  <c r="AZ148" i="7"/>
  <c r="BG153" i="7"/>
  <c r="BF161" i="7"/>
  <c r="AX162" i="7"/>
  <c r="BA164" i="7"/>
  <c r="AL169" i="7"/>
  <c r="AQ169" i="7" s="1"/>
  <c r="BE186" i="7"/>
  <c r="BD194" i="7"/>
  <c r="AX198" i="7"/>
  <c r="BB215" i="7"/>
  <c r="BA215" i="7"/>
  <c r="AW215" i="7"/>
  <c r="AU215" i="7"/>
  <c r="BG215" i="7"/>
  <c r="BD215" i="7"/>
  <c r="BC215" i="7"/>
  <c r="AZ215" i="7"/>
  <c r="AS215" i="7"/>
  <c r="AV215" i="7"/>
  <c r="AQ229" i="7"/>
  <c r="BB118" i="7"/>
  <c r="AQ130" i="7"/>
  <c r="BB136" i="7"/>
  <c r="BB199" i="7"/>
  <c r="BA199" i="7"/>
  <c r="AU199" i="7"/>
  <c r="BE199" i="7"/>
  <c r="BD199" i="7"/>
  <c r="BC199" i="7"/>
  <c r="BG199" i="7"/>
  <c r="BF199" i="7"/>
  <c r="AZ199" i="7"/>
  <c r="AY199" i="7"/>
  <c r="AX199" i="7"/>
  <c r="AW199" i="7"/>
  <c r="AV199" i="7"/>
  <c r="AS199" i="7"/>
  <c r="AL216" i="7"/>
  <c r="AN216" i="7"/>
  <c r="AL239" i="7"/>
  <c r="AQ239" i="7" s="1"/>
  <c r="AN239" i="7"/>
  <c r="BC242" i="7"/>
  <c r="AW242" i="7"/>
  <c r="AV242" i="7"/>
  <c r="BG242" i="7"/>
  <c r="AS242" i="7"/>
  <c r="BF242" i="7"/>
  <c r="BD242" i="7"/>
  <c r="BE242" i="7"/>
  <c r="BB242" i="7"/>
  <c r="BA242" i="7"/>
  <c r="AZ242" i="7"/>
  <c r="AY242" i="7"/>
  <c r="AX242" i="7"/>
  <c r="AU242" i="7"/>
  <c r="BD234" i="7"/>
  <c r="BC234" i="7"/>
  <c r="AY234" i="7"/>
  <c r="AW234" i="7"/>
  <c r="BE234" i="7"/>
  <c r="BB234" i="7"/>
  <c r="BA234" i="7"/>
  <c r="AX234" i="7"/>
  <c r="AX261" i="7"/>
  <c r="BF261" i="7"/>
  <c r="BD261" i="7"/>
  <c r="BB261" i="7"/>
  <c r="AZ261" i="7"/>
  <c r="AV261" i="7"/>
  <c r="BE261" i="7"/>
  <c r="BA261" i="7"/>
  <c r="AW261" i="7"/>
  <c r="AU261" i="7"/>
  <c r="BG261" i="7"/>
  <c r="BC261" i="7"/>
  <c r="BE156" i="7"/>
  <c r="BA170" i="7"/>
  <c r="BF170" i="7"/>
  <c r="BD170" i="7"/>
  <c r="AX173" i="7"/>
  <c r="BG173" i="7"/>
  <c r="BC173" i="7"/>
  <c r="AZ173" i="7"/>
  <c r="AW173" i="7"/>
  <c r="BF177" i="7"/>
  <c r="AY177" i="7"/>
  <c r="BG177" i="7"/>
  <c r="BE177" i="7"/>
  <c r="BB177" i="7"/>
  <c r="AZ177" i="7"/>
  <c r="AZ254" i="7"/>
  <c r="BA254" i="7"/>
  <c r="BD254" i="7"/>
  <c r="BF254" i="7"/>
  <c r="BC254" i="7"/>
  <c r="AY254" i="7"/>
  <c r="AS254" i="7"/>
  <c r="BG254" i="7"/>
  <c r="BE254" i="7"/>
  <c r="BF225" i="7"/>
  <c r="BG225" i="7"/>
  <c r="BB225" i="7"/>
  <c r="AZ225" i="7"/>
  <c r="BE225" i="7"/>
  <c r="BD225" i="7"/>
  <c r="BC225" i="7"/>
  <c r="AY225" i="7"/>
  <c r="AX229" i="7"/>
  <c r="BC229" i="7"/>
  <c r="BB229" i="7"/>
  <c r="AW229" i="7"/>
  <c r="AU229" i="7"/>
  <c r="AZ229" i="7"/>
  <c r="AY229" i="7"/>
  <c r="AS229" i="7"/>
  <c r="AN237" i="7"/>
  <c r="BE250" i="7"/>
  <c r="AV250" i="7"/>
  <c r="BA250" i="7"/>
  <c r="AZ250" i="7"/>
  <c r="AU250" i="7"/>
  <c r="AS250" i="7"/>
  <c r="BG250" i="7"/>
  <c r="BF250" i="7"/>
  <c r="BD250" i="7"/>
  <c r="BB250" i="7"/>
  <c r="AU254" i="7"/>
  <c r="BD131" i="7"/>
  <c r="BD139" i="7"/>
  <c r="BD147" i="7"/>
  <c r="AV151" i="7"/>
  <c r="BD155" i="7"/>
  <c r="BG156" i="7"/>
  <c r="BF159" i="7"/>
  <c r="BF166" i="7"/>
  <c r="AV170" i="7"/>
  <c r="AV173" i="7"/>
  <c r="AV177" i="7"/>
  <c r="BD232" i="7"/>
  <c r="AW232" i="7"/>
  <c r="AV232" i="7"/>
  <c r="BG232" i="7"/>
  <c r="BF232" i="7"/>
  <c r="BB232" i="7"/>
  <c r="BA232" i="7"/>
  <c r="AZ232" i="7"/>
  <c r="AX232" i="7"/>
  <c r="AQ234" i="7"/>
  <c r="AV244" i="7"/>
  <c r="BD244" i="7"/>
  <c r="BC244" i="7"/>
  <c r="AY244" i="7"/>
  <c r="AW244" i="7"/>
  <c r="BG244" i="7"/>
  <c r="BE244" i="7"/>
  <c r="BB244" i="7"/>
  <c r="BA244" i="7"/>
  <c r="AX244" i="7"/>
  <c r="AN246" i="7"/>
  <c r="AL246" i="7"/>
  <c r="AW250" i="7"/>
  <c r="AV254" i="7"/>
  <c r="BA157" i="7"/>
  <c r="AY157" i="7"/>
  <c r="BG160" i="7"/>
  <c r="BE160" i="7"/>
  <c r="AX181" i="7"/>
  <c r="AW181" i="7"/>
  <c r="BG181" i="7"/>
  <c r="BF181" i="7"/>
  <c r="BE181" i="7"/>
  <c r="BB181" i="7"/>
  <c r="AZ181" i="7"/>
  <c r="BF193" i="7"/>
  <c r="BE193" i="7"/>
  <c r="AY193" i="7"/>
  <c r="BC193" i="7"/>
  <c r="BA193" i="7"/>
  <c r="AV204" i="7"/>
  <c r="AU204" i="7"/>
  <c r="BE204" i="7"/>
  <c r="BC204" i="7"/>
  <c r="BB204" i="7"/>
  <c r="AY204" i="7"/>
  <c r="AX204" i="7"/>
  <c r="AW204" i="7"/>
  <c r="AZ222" i="7"/>
  <c r="AY222" i="7"/>
  <c r="AU222" i="7"/>
  <c r="AS222" i="7"/>
  <c r="BD222" i="7"/>
  <c r="BC222" i="7"/>
  <c r="AX222" i="7"/>
  <c r="AW222" i="7"/>
  <c r="AV222" i="7"/>
  <c r="AQ226" i="7"/>
  <c r="AX250" i="7"/>
  <c r="AW254" i="7"/>
  <c r="BB255" i="7"/>
  <c r="BE255" i="7"/>
  <c r="BC255" i="7"/>
  <c r="AU255" i="7"/>
  <c r="AW255" i="7"/>
  <c r="AV255" i="7"/>
  <c r="AS255" i="7"/>
  <c r="BF255" i="7"/>
  <c r="BD255" i="7"/>
  <c r="BA255" i="7"/>
  <c r="AY255" i="7"/>
  <c r="AX255" i="7"/>
  <c r="AX151" i="7"/>
  <c r="AU157" i="7"/>
  <c r="AU160" i="7"/>
  <c r="AX170" i="7"/>
  <c r="BA173" i="7"/>
  <c r="AX177" i="7"/>
  <c r="AU181" i="7"/>
  <c r="AU193" i="7"/>
  <c r="AZ204" i="7"/>
  <c r="BB207" i="7"/>
  <c r="BA207" i="7"/>
  <c r="AU207" i="7"/>
  <c r="BE207" i="7"/>
  <c r="BD207" i="7"/>
  <c r="AY207" i="7"/>
  <c r="AX207" i="7"/>
  <c r="AW207" i="7"/>
  <c r="BG210" i="7"/>
  <c r="BC210" i="7"/>
  <c r="BA210" i="7"/>
  <c r="BD210" i="7"/>
  <c r="BB210" i="7"/>
  <c r="AZ210" i="7"/>
  <c r="AQ238" i="7"/>
  <c r="BA204" i="7"/>
  <c r="AV207" i="7"/>
  <c r="AU210" i="7"/>
  <c r="AN218" i="7"/>
  <c r="AQ218" i="7" s="1"/>
  <c r="AL220" i="7"/>
  <c r="AQ220" i="7" s="1"/>
  <c r="BB222" i="7"/>
  <c r="AX225" i="7"/>
  <c r="BE229" i="7"/>
  <c r="BC232" i="7"/>
  <c r="BF233" i="7"/>
  <c r="AZ233" i="7"/>
  <c r="AY233" i="7"/>
  <c r="AU233" i="7"/>
  <c r="AS233" i="7"/>
  <c r="AW233" i="7"/>
  <c r="AV233" i="7"/>
  <c r="BC250" i="7"/>
  <c r="BB254" i="7"/>
  <c r="BG255" i="7"/>
  <c r="AW157" i="7"/>
  <c r="AW160" i="7"/>
  <c r="AZ174" i="7"/>
  <c r="AS174" i="7"/>
  <c r="BF174" i="7"/>
  <c r="BD174" i="7"/>
  <c r="AY181" i="7"/>
  <c r="AQ188" i="7"/>
  <c r="AW193" i="7"/>
  <c r="AL198" i="7"/>
  <c r="AQ198" i="7" s="1"/>
  <c r="AQ202" i="7"/>
  <c r="BD204" i="7"/>
  <c r="AX205" i="7"/>
  <c r="AW205" i="7"/>
  <c r="BG205" i="7"/>
  <c r="BD205" i="7"/>
  <c r="BC205" i="7"/>
  <c r="BB205" i="7"/>
  <c r="AZ207" i="7"/>
  <c r="AV210" i="7"/>
  <c r="BE222" i="7"/>
  <c r="BF229" i="7"/>
  <c r="AZ230" i="7"/>
  <c r="BG230" i="7"/>
  <c r="BF230" i="7"/>
  <c r="BB230" i="7"/>
  <c r="AY230" i="7"/>
  <c r="BE230" i="7"/>
  <c r="BD230" i="7"/>
  <c r="BC230" i="7"/>
  <c r="AX230" i="7"/>
  <c r="BE232" i="7"/>
  <c r="AN234" i="7"/>
  <c r="AW141" i="7"/>
  <c r="AW149" i="7"/>
  <c r="BA151" i="7"/>
  <c r="AU156" i="7"/>
  <c r="AX157" i="7"/>
  <c r="AX160" i="7"/>
  <c r="BB170" i="7"/>
  <c r="AV172" i="7"/>
  <c r="BE172" i="7"/>
  <c r="AY172" i="7"/>
  <c r="AU172" i="7"/>
  <c r="AS172" i="7"/>
  <c r="BE173" i="7"/>
  <c r="AU174" i="7"/>
  <c r="BD177" i="7"/>
  <c r="BA181" i="7"/>
  <c r="AN190" i="7"/>
  <c r="AQ190" i="7" s="1"/>
  <c r="AX193" i="7"/>
  <c r="BD200" i="7"/>
  <c r="BC200" i="7"/>
  <c r="AW200" i="7"/>
  <c r="AV200" i="7"/>
  <c r="AU200" i="7"/>
  <c r="BF204" i="7"/>
  <c r="AU205" i="7"/>
  <c r="BC207" i="7"/>
  <c r="BD208" i="7"/>
  <c r="BC208" i="7"/>
  <c r="AW208" i="7"/>
  <c r="BG208" i="7"/>
  <c r="BF208" i="7"/>
  <c r="BE208" i="7"/>
  <c r="AW210" i="7"/>
  <c r="BF217" i="7"/>
  <c r="BE217" i="7"/>
  <c r="BA217" i="7"/>
  <c r="AY217" i="7"/>
  <c r="BC217" i="7"/>
  <c r="BB217" i="7"/>
  <c r="AW217" i="7"/>
  <c r="AV217" i="7"/>
  <c r="AU217" i="7"/>
  <c r="BF222" i="7"/>
  <c r="BB223" i="7"/>
  <c r="BA223" i="7"/>
  <c r="AW223" i="7"/>
  <c r="AU223" i="7"/>
  <c r="BG223" i="7"/>
  <c r="BF223" i="7"/>
  <c r="BE223" i="7"/>
  <c r="BC223" i="7"/>
  <c r="AN224" i="7"/>
  <c r="AQ224" i="7" s="1"/>
  <c r="BG229" i="7"/>
  <c r="AU230" i="7"/>
  <c r="AQ236" i="7"/>
  <c r="AV156" i="7"/>
  <c r="AZ157" i="7"/>
  <c r="BE159" i="7"/>
  <c r="BC159" i="7"/>
  <c r="AY160" i="7"/>
  <c r="AZ166" i="7"/>
  <c r="BG166" i="7"/>
  <c r="BE166" i="7"/>
  <c r="BF169" i="7"/>
  <c r="AY169" i="7"/>
  <c r="BA169" i="7"/>
  <c r="AX169" i="7"/>
  <c r="BC170" i="7"/>
  <c r="BF173" i="7"/>
  <c r="AV174" i="7"/>
  <c r="BC181" i="7"/>
  <c r="AZ193" i="7"/>
  <c r="BG204" i="7"/>
  <c r="AV205" i="7"/>
  <c r="BF207" i="7"/>
  <c r="AX210" i="7"/>
  <c r="BG218" i="7"/>
  <c r="BC218" i="7"/>
  <c r="BA218" i="7"/>
  <c r="AS218" i="7"/>
  <c r="BF218" i="7"/>
  <c r="BE218" i="7"/>
  <c r="AN221" i="7"/>
  <c r="AL221" i="7"/>
  <c r="AQ221" i="7" s="1"/>
  <c r="BG222" i="7"/>
  <c r="BD240" i="7"/>
  <c r="BG240" i="7"/>
  <c r="BF240" i="7"/>
  <c r="BA240" i="7"/>
  <c r="AY240" i="7"/>
  <c r="BE240" i="7"/>
  <c r="BB240" i="7"/>
  <c r="AN245" i="7"/>
  <c r="AL245" i="7"/>
  <c r="AQ245" i="7" s="1"/>
  <c r="AQ250" i="7"/>
  <c r="AQ257" i="7"/>
  <c r="AL254" i="7"/>
  <c r="AN254" i="7"/>
  <c r="AL291" i="7"/>
  <c r="AN291" i="7"/>
  <c r="BF241" i="7"/>
  <c r="AS241" i="7"/>
  <c r="BD241" i="7"/>
  <c r="BB241" i="7"/>
  <c r="BD248" i="7"/>
  <c r="BF248" i="7"/>
  <c r="BA248" i="7"/>
  <c r="BG248" i="7"/>
  <c r="BE248" i="7"/>
  <c r="AY248" i="7"/>
  <c r="AW248" i="7"/>
  <c r="BD272" i="7"/>
  <c r="AS272" i="7"/>
  <c r="BF272" i="7"/>
  <c r="BE272" i="7"/>
  <c r="BC272" i="7"/>
  <c r="AZ272" i="7"/>
  <c r="AV272" i="7"/>
  <c r="BB272" i="7"/>
  <c r="BA272" i="7"/>
  <c r="BE178" i="7"/>
  <c r="AV180" i="7"/>
  <c r="BE180" i="7"/>
  <c r="BB183" i="7"/>
  <c r="BA183" i="7"/>
  <c r="AU183" i="7"/>
  <c r="BG191" i="7"/>
  <c r="BD192" i="7"/>
  <c r="BC192" i="7"/>
  <c r="AW192" i="7"/>
  <c r="BF197" i="7"/>
  <c r="AV212" i="7"/>
  <c r="AU212" i="7"/>
  <c r="BG212" i="7"/>
  <c r="BE212" i="7"/>
  <c r="BB239" i="7"/>
  <c r="BD239" i="7"/>
  <c r="BC239" i="7"/>
  <c r="AX239" i="7"/>
  <c r="AV239" i="7"/>
  <c r="AV241" i="7"/>
  <c r="AV248" i="7"/>
  <c r="AQ265" i="7"/>
  <c r="AQ258" i="7"/>
  <c r="AN262" i="7"/>
  <c r="AL262" i="7"/>
  <c r="AQ262" i="7" s="1"/>
  <c r="AX272" i="7"/>
  <c r="BG178" i="7"/>
  <c r="AW180" i="7"/>
  <c r="AW183" i="7"/>
  <c r="AX189" i="7"/>
  <c r="AW189" i="7"/>
  <c r="BG189" i="7"/>
  <c r="AV192" i="7"/>
  <c r="BF209" i="7"/>
  <c r="BE209" i="7"/>
  <c r="BA209" i="7"/>
  <c r="AY209" i="7"/>
  <c r="AX212" i="7"/>
  <c r="AZ214" i="7"/>
  <c r="AY214" i="7"/>
  <c r="AU214" i="7"/>
  <c r="AS214" i="7"/>
  <c r="BD224" i="7"/>
  <c r="BE224" i="7"/>
  <c r="BC224" i="7"/>
  <c r="AY224" i="7"/>
  <c r="AW224" i="7"/>
  <c r="AV236" i="7"/>
  <c r="BD236" i="7"/>
  <c r="BB236" i="7"/>
  <c r="AW239" i="7"/>
  <c r="AX241" i="7"/>
  <c r="AQ242" i="7"/>
  <c r="AZ248" i="7"/>
  <c r="AY272" i="7"/>
  <c r="AN283" i="7"/>
  <c r="AL283" i="7"/>
  <c r="AQ283" i="7" s="1"/>
  <c r="BG272" i="7"/>
  <c r="BC248" i="7"/>
  <c r="AX253" i="7"/>
  <c r="AV253" i="7"/>
  <c r="BD253" i="7"/>
  <c r="AZ253" i="7"/>
  <c r="BA253" i="7"/>
  <c r="AY253" i="7"/>
  <c r="AU253" i="7"/>
  <c r="AS253" i="7"/>
  <c r="AS178" i="7"/>
  <c r="AZ182" i="7"/>
  <c r="AY182" i="7"/>
  <c r="AS182" i="7"/>
  <c r="BD216" i="7"/>
  <c r="BC216" i="7"/>
  <c r="AY216" i="7"/>
  <c r="AW216" i="7"/>
  <c r="BA239" i="7"/>
  <c r="BA241" i="7"/>
  <c r="AQ261" i="7"/>
  <c r="BB191" i="7"/>
  <c r="BA191" i="7"/>
  <c r="AU191" i="7"/>
  <c r="AX197" i="7"/>
  <c r="AW197" i="7"/>
  <c r="BG197" i="7"/>
  <c r="AX221" i="7"/>
  <c r="AW221" i="7"/>
  <c r="AS221" i="7"/>
  <c r="BG221" i="7"/>
  <c r="AQ227" i="7"/>
  <c r="BE239" i="7"/>
  <c r="BC241" i="7"/>
  <c r="AX258" i="7"/>
  <c r="AV258" i="7"/>
  <c r="BE258" i="7"/>
  <c r="BA258" i="7"/>
  <c r="AZ258" i="7"/>
  <c r="AY258" i="7"/>
  <c r="AU258" i="7"/>
  <c r="AS258" i="7"/>
  <c r="BD280" i="7"/>
  <c r="BB280" i="7"/>
  <c r="BA280" i="7"/>
  <c r="AZ280" i="7"/>
  <c r="AX280" i="7"/>
  <c r="AW280" i="7"/>
  <c r="AV280" i="7"/>
  <c r="AS280" i="7"/>
  <c r="BF280" i="7"/>
  <c r="BE280" i="7"/>
  <c r="BG280" i="7"/>
  <c r="AV284" i="7"/>
  <c r="AX284" i="7"/>
  <c r="AW284" i="7"/>
  <c r="AU284" i="7"/>
  <c r="AS284" i="7"/>
  <c r="BE284" i="7"/>
  <c r="BC284" i="7"/>
  <c r="BB284" i="7"/>
  <c r="BA284" i="7"/>
  <c r="AZ284" i="7"/>
  <c r="AL286" i="7"/>
  <c r="AQ286" i="7" s="1"/>
  <c r="AN286" i="7"/>
  <c r="AQ295" i="7"/>
  <c r="AN307" i="7"/>
  <c r="AL307" i="7"/>
  <c r="AQ309" i="7"/>
  <c r="BD226" i="7"/>
  <c r="BD231" i="7"/>
  <c r="BE237" i="7"/>
  <c r="BE246" i="7"/>
  <c r="BE249" i="7"/>
  <c r="AY284" i="7"/>
  <c r="BD296" i="7"/>
  <c r="BE296" i="7"/>
  <c r="BC296" i="7"/>
  <c r="BB296" i="7"/>
  <c r="BA296" i="7"/>
  <c r="AZ296" i="7"/>
  <c r="AY296" i="7"/>
  <c r="AX296" i="7"/>
  <c r="AV296" i="7"/>
  <c r="AU296" i="7"/>
  <c r="AS296" i="7"/>
  <c r="BG296" i="7"/>
  <c r="BF296" i="7"/>
  <c r="BB247" i="7"/>
  <c r="BC247" i="7"/>
  <c r="AZ262" i="7"/>
  <c r="AS262" i="7"/>
  <c r="BF262" i="7"/>
  <c r="BD262" i="7"/>
  <c r="BA262" i="7"/>
  <c r="AV262" i="7"/>
  <c r="AZ270" i="7"/>
  <c r="BC270" i="7"/>
  <c r="BA270" i="7"/>
  <c r="AX270" i="7"/>
  <c r="AW270" i="7"/>
  <c r="AV270" i="7"/>
  <c r="AS270" i="7"/>
  <c r="BF270" i="7"/>
  <c r="AZ278" i="7"/>
  <c r="AU278" i="7"/>
  <c r="AS278" i="7"/>
  <c r="BG278" i="7"/>
  <c r="BF278" i="7"/>
  <c r="BC278" i="7"/>
  <c r="BA278" i="7"/>
  <c r="AX278" i="7"/>
  <c r="AW278" i="7"/>
  <c r="AS282" i="7"/>
  <c r="BG282" i="7"/>
  <c r="BE282" i="7"/>
  <c r="BD282" i="7"/>
  <c r="BC282" i="7"/>
  <c r="AZ282" i="7"/>
  <c r="AX282" i="7"/>
  <c r="AV282" i="7"/>
  <c r="AU282" i="7"/>
  <c r="AW296" i="7"/>
  <c r="AQ288" i="7"/>
  <c r="AL306" i="7"/>
  <c r="AQ306" i="7" s="1"/>
  <c r="AN306" i="7"/>
  <c r="AW262" i="7"/>
  <c r="AY270" i="7"/>
  <c r="AQ273" i="7"/>
  <c r="AY278" i="7"/>
  <c r="AY282" i="7"/>
  <c r="BB295" i="7"/>
  <c r="BA295" i="7"/>
  <c r="AZ295" i="7"/>
  <c r="AY295" i="7"/>
  <c r="AX295" i="7"/>
  <c r="AW295" i="7"/>
  <c r="AV295" i="7"/>
  <c r="AU295" i="7"/>
  <c r="AS295" i="7"/>
  <c r="BG295" i="7"/>
  <c r="BF295" i="7"/>
  <c r="BE295" i="7"/>
  <c r="BD295" i="7"/>
  <c r="BC295" i="7"/>
  <c r="AQ298" i="7"/>
  <c r="AY228" i="7"/>
  <c r="AX238" i="7"/>
  <c r="AX247" i="7"/>
  <c r="AV260" i="7"/>
  <c r="BC260" i="7"/>
  <c r="BA260" i="7"/>
  <c r="AW260" i="7"/>
  <c r="AS260" i="7"/>
  <c r="BF260" i="7"/>
  <c r="AY262" i="7"/>
  <c r="BD270" i="7"/>
  <c r="BB271" i="7"/>
  <c r="BG271" i="7"/>
  <c r="BE271" i="7"/>
  <c r="BC271" i="7"/>
  <c r="BA271" i="7"/>
  <c r="AZ271" i="7"/>
  <c r="AW271" i="7"/>
  <c r="AS271" i="7"/>
  <c r="BD278" i="7"/>
  <c r="BB282" i="7"/>
  <c r="AZ228" i="7"/>
  <c r="AY238" i="7"/>
  <c r="AZ246" i="7"/>
  <c r="AX246" i="7"/>
  <c r="AY247" i="7"/>
  <c r="BF249" i="7"/>
  <c r="BA249" i="7"/>
  <c r="BD249" i="7"/>
  <c r="BB262" i="7"/>
  <c r="AV268" i="7"/>
  <c r="AU268" i="7"/>
  <c r="AS268" i="7"/>
  <c r="BG268" i="7"/>
  <c r="BF268" i="7"/>
  <c r="BC268" i="7"/>
  <c r="AY268" i="7"/>
  <c r="BE270" i="7"/>
  <c r="AU271" i="7"/>
  <c r="BE278" i="7"/>
  <c r="BF282" i="7"/>
  <c r="AZ286" i="7"/>
  <c r="BE286" i="7"/>
  <c r="BD286" i="7"/>
  <c r="BC286" i="7"/>
  <c r="BB286" i="7"/>
  <c r="BA286" i="7"/>
  <c r="AY286" i="7"/>
  <c r="AX286" i="7"/>
  <c r="AU286" i="7"/>
  <c r="AS286" i="7"/>
  <c r="BG286" i="7"/>
  <c r="BF286" i="7"/>
  <c r="BB290" i="7"/>
  <c r="BA290" i="7"/>
  <c r="AZ290" i="7"/>
  <c r="AY290" i="7"/>
  <c r="AX290" i="7"/>
  <c r="AW290" i="7"/>
  <c r="AV290" i="7"/>
  <c r="AS290" i="7"/>
  <c r="BG290" i="7"/>
  <c r="BF290" i="7"/>
  <c r="BE290" i="7"/>
  <c r="BD290" i="7"/>
  <c r="BC290" i="7"/>
  <c r="AW268" i="7"/>
  <c r="AQ269" i="7"/>
  <c r="BG270" i="7"/>
  <c r="AV271" i="7"/>
  <c r="AV276" i="7"/>
  <c r="BE276" i="7"/>
  <c r="BC276" i="7"/>
  <c r="BA276" i="7"/>
  <c r="AZ276" i="7"/>
  <c r="AY276" i="7"/>
  <c r="AU276" i="7"/>
  <c r="AS276" i="7"/>
  <c r="BG276" i="7"/>
  <c r="AQ282" i="7"/>
  <c r="AV286" i="7"/>
  <c r="AU290" i="7"/>
  <c r="AV298" i="7"/>
  <c r="AS308" i="7"/>
  <c r="AV309" i="7"/>
  <c r="BE311" i="7"/>
  <c r="AX314" i="7"/>
  <c r="BC316" i="7"/>
  <c r="BF317" i="7"/>
  <c r="AW319" i="7"/>
  <c r="BG322" i="7"/>
  <c r="AU324" i="7"/>
  <c r="BG327" i="7"/>
  <c r="BE337" i="7"/>
  <c r="AX342" i="7"/>
  <c r="BE344" i="7"/>
  <c r="BF363" i="7"/>
  <c r="AV363" i="7"/>
  <c r="AS363" i="7"/>
  <c r="BG363" i="7"/>
  <c r="BE363" i="7"/>
  <c r="BB363" i="7"/>
  <c r="BA363" i="7"/>
  <c r="AZ363" i="7"/>
  <c r="AY363" i="7"/>
  <c r="AX363" i="7"/>
  <c r="AW363" i="7"/>
  <c r="AQ290" i="7"/>
  <c r="AU293" i="7"/>
  <c r="AV303" i="7"/>
  <c r="AY314" i="7"/>
  <c r="BD316" i="7"/>
  <c r="BG317" i="7"/>
  <c r="AX319" i="7"/>
  <c r="BD321" i="7"/>
  <c r="AW324" i="7"/>
  <c r="AZ325" i="7"/>
  <c r="AL326" i="7"/>
  <c r="AQ326" i="7" s="1"/>
  <c r="BD326" i="7"/>
  <c r="AW329" i="7"/>
  <c r="AN331" i="7"/>
  <c r="AQ331" i="7" s="1"/>
  <c r="AY336" i="7"/>
  <c r="AY342" i="7"/>
  <c r="BG344" i="7"/>
  <c r="AU363" i="7"/>
  <c r="BC264" i="7"/>
  <c r="BB269" i="7"/>
  <c r="AY273" i="7"/>
  <c r="BC274" i="7"/>
  <c r="BC279" i="7"/>
  <c r="BD285" i="7"/>
  <c r="AU287" i="7"/>
  <c r="AX288" i="7"/>
  <c r="BA289" i="7"/>
  <c r="AS292" i="7"/>
  <c r="AV293" i="7"/>
  <c r="BA294" i="7"/>
  <c r="AX298" i="7"/>
  <c r="BC300" i="7"/>
  <c r="BF301" i="7"/>
  <c r="AS302" i="7"/>
  <c r="AW303" i="7"/>
  <c r="AZ304" i="7"/>
  <c r="BC305" i="7"/>
  <c r="AU308" i="7"/>
  <c r="AY309" i="7"/>
  <c r="BG311" i="7"/>
  <c r="AS312" i="7"/>
  <c r="AV313" i="7"/>
  <c r="AZ314" i="7"/>
  <c r="BE316" i="7"/>
  <c r="AY319" i="7"/>
  <c r="AS322" i="7"/>
  <c r="AX324" i="7"/>
  <c r="BE326" i="7"/>
  <c r="AV332" i="7"/>
  <c r="BE332" i="7"/>
  <c r="BA332" i="7"/>
  <c r="AZ336" i="7"/>
  <c r="AZ342" i="7"/>
  <c r="BC363" i="7"/>
  <c r="BD300" i="7"/>
  <c r="BG301" i="7"/>
  <c r="AX303" i="7"/>
  <c r="BA304" i="7"/>
  <c r="AW308" i="7"/>
  <c r="AZ309" i="7"/>
  <c r="BA314" i="7"/>
  <c r="BF316" i="7"/>
  <c r="AZ319" i="7"/>
  <c r="AY324" i="7"/>
  <c r="BB325" i="7"/>
  <c r="BF326" i="7"/>
  <c r="AS327" i="7"/>
  <c r="AU332" i="7"/>
  <c r="BA336" i="7"/>
  <c r="BD338" i="7"/>
  <c r="BA338" i="7"/>
  <c r="AW338" i="7"/>
  <c r="AS338" i="7"/>
  <c r="BD342" i="7"/>
  <c r="AQ346" i="7"/>
  <c r="BB352" i="7"/>
  <c r="BD363" i="7"/>
  <c r="BE274" i="7"/>
  <c r="AW287" i="7"/>
  <c r="AU292" i="7"/>
  <c r="AY293" i="7"/>
  <c r="BG316" i="7"/>
  <c r="AS317" i="7"/>
  <c r="AQ330" i="7"/>
  <c r="AZ334" i="7"/>
  <c r="AS334" i="7"/>
  <c r="BE334" i="7"/>
  <c r="BB343" i="7"/>
  <c r="AU343" i="7"/>
  <c r="BF343" i="7"/>
  <c r="BE343" i="7"/>
  <c r="BC343" i="7"/>
  <c r="AZ343" i="7"/>
  <c r="BC319" i="7"/>
  <c r="AU327" i="7"/>
  <c r="AX332" i="7"/>
  <c r="AU334" i="7"/>
  <c r="BD336" i="7"/>
  <c r="AV338" i="7"/>
  <c r="BG342" i="7"/>
  <c r="AV343" i="7"/>
  <c r="AX256" i="7"/>
  <c r="BA257" i="7"/>
  <c r="AX266" i="7"/>
  <c r="BF269" i="7"/>
  <c r="BC273" i="7"/>
  <c r="BG274" i="7"/>
  <c r="AY277" i="7"/>
  <c r="BG279" i="7"/>
  <c r="AV281" i="7"/>
  <c r="AY287" i="7"/>
  <c r="BB288" i="7"/>
  <c r="AX292" i="7"/>
  <c r="BA293" i="7"/>
  <c r="BE294" i="7"/>
  <c r="BB298" i="7"/>
  <c r="BG300" i="7"/>
  <c r="AS301" i="7"/>
  <c r="AW302" i="7"/>
  <c r="BA303" i="7"/>
  <c r="BE304" i="7"/>
  <c r="AZ308" i="7"/>
  <c r="BC309" i="7"/>
  <c r="BD314" i="7"/>
  <c r="AU317" i="7"/>
  <c r="BD319" i="7"/>
  <c r="BB324" i="7"/>
  <c r="AV327" i="7"/>
  <c r="AY332" i="7"/>
  <c r="AV334" i="7"/>
  <c r="BE336" i="7"/>
  <c r="BG341" i="7"/>
  <c r="BD341" i="7"/>
  <c r="BA341" i="7"/>
  <c r="AZ341" i="7"/>
  <c r="AV341" i="7"/>
  <c r="AW343" i="7"/>
  <c r="AQ350" i="7"/>
  <c r="AQ361" i="7"/>
  <c r="AQ364" i="7"/>
  <c r="BB293" i="7"/>
  <c r="BF294" i="7"/>
  <c r="BC298" i="7"/>
  <c r="BC303" i="7"/>
  <c r="BF304" i="7"/>
  <c r="BA308" i="7"/>
  <c r="BD309" i="7"/>
  <c r="AU311" i="7"/>
  <c r="BA313" i="7"/>
  <c r="BE314" i="7"/>
  <c r="AS316" i="7"/>
  <c r="AV317" i="7"/>
  <c r="BA318" i="7"/>
  <c r="BE319" i="7"/>
  <c r="AX322" i="7"/>
  <c r="BC324" i="7"/>
  <c r="BF325" i="7"/>
  <c r="AS326" i="7"/>
  <c r="AW327" i="7"/>
  <c r="AL329" i="7"/>
  <c r="AQ329" i="7" s="1"/>
  <c r="BC329" i="7"/>
  <c r="AZ332" i="7"/>
  <c r="AN333" i="7"/>
  <c r="AQ333" i="7" s="1"/>
  <c r="AW334" i="7"/>
  <c r="BF336" i="7"/>
  <c r="BC337" i="7"/>
  <c r="AV337" i="7"/>
  <c r="AY338" i="7"/>
  <c r="AX343" i="7"/>
  <c r="BD324" i="7"/>
  <c r="AX327" i="7"/>
  <c r="BA328" i="7"/>
  <c r="BD329" i="7"/>
  <c r="BB332" i="7"/>
  <c r="AX334" i="7"/>
  <c r="AU337" i="7"/>
  <c r="AZ338" i="7"/>
  <c r="AL342" i="7"/>
  <c r="AQ342" i="7" s="1"/>
  <c r="AY343" i="7"/>
  <c r="AQ349" i="7"/>
  <c r="AQ352" i="7"/>
  <c r="AQ354" i="7"/>
  <c r="BB359" i="7"/>
  <c r="BC359" i="7"/>
  <c r="AY359" i="7"/>
  <c r="AX359" i="7"/>
  <c r="AW359" i="7"/>
  <c r="AU359" i="7"/>
  <c r="BG359" i="7"/>
  <c r="BF359" i="7"/>
  <c r="BE359" i="7"/>
  <c r="BD359" i="7"/>
  <c r="AS366" i="7"/>
  <c r="BC366" i="7"/>
  <c r="BB366" i="7"/>
  <c r="AZ366" i="7"/>
  <c r="AY366" i="7"/>
  <c r="AX366" i="7"/>
  <c r="AW366" i="7"/>
  <c r="AV366" i="7"/>
  <c r="BG366" i="7"/>
  <c r="BF366" i="7"/>
  <c r="BE366" i="7"/>
  <c r="BD366" i="7"/>
  <c r="AS279" i="7"/>
  <c r="AY281" i="7"/>
  <c r="BC287" i="7"/>
  <c r="BF288" i="7"/>
  <c r="BA292" i="7"/>
  <c r="BD293" i="7"/>
  <c r="BE298" i="7"/>
  <c r="AS300" i="7"/>
  <c r="AV301" i="7"/>
  <c r="BA302" i="7"/>
  <c r="BE303" i="7"/>
  <c r="BC308" i="7"/>
  <c r="BF309" i="7"/>
  <c r="AW311" i="7"/>
  <c r="AZ312" i="7"/>
  <c r="BC313" i="7"/>
  <c r="BG314" i="7"/>
  <c r="AU316" i="7"/>
  <c r="AY317" i="7"/>
  <c r="BG319" i="7"/>
  <c r="AZ322" i="7"/>
  <c r="BE324" i="7"/>
  <c r="AU326" i="7"/>
  <c r="AY327" i="7"/>
  <c r="AY334" i="7"/>
  <c r="BA343" i="7"/>
  <c r="BC344" i="7"/>
  <c r="AX344" i="7"/>
  <c r="AU344" i="7"/>
  <c r="BF344" i="7"/>
  <c r="BD344" i="7"/>
  <c r="AQ357" i="7"/>
  <c r="AV359" i="7"/>
  <c r="AU366" i="7"/>
  <c r="BB266" i="7"/>
  <c r="AS269" i="7"/>
  <c r="AU274" i="7"/>
  <c r="AZ281" i="7"/>
  <c r="BD287" i="7"/>
  <c r="BB292" i="7"/>
  <c r="BE293" i="7"/>
  <c r="BF298" i="7"/>
  <c r="AW301" i="7"/>
  <c r="BB302" i="7"/>
  <c r="BF303" i="7"/>
  <c r="BD308" i="7"/>
  <c r="BG309" i="7"/>
  <c r="AX311" i="7"/>
  <c r="BA312" i="7"/>
  <c r="BD313" i="7"/>
  <c r="AW316" i="7"/>
  <c r="AZ317" i="7"/>
  <c r="AL318" i="7"/>
  <c r="AQ318" i="7" s="1"/>
  <c r="BD318" i="7"/>
  <c r="AW321" i="7"/>
  <c r="BA322" i="7"/>
  <c r="AL323" i="7"/>
  <c r="AQ323" i="7" s="1"/>
  <c r="BF324" i="7"/>
  <c r="AV326" i="7"/>
  <c r="AZ327" i="7"/>
  <c r="AL328" i="7"/>
  <c r="AQ328" i="7" s="1"/>
  <c r="BC328" i="7"/>
  <c r="BG329" i="7"/>
  <c r="BD332" i="7"/>
  <c r="BA334" i="7"/>
  <c r="AL335" i="7"/>
  <c r="AQ335" i="7" s="1"/>
  <c r="AQ337" i="7"/>
  <c r="AX337" i="7"/>
  <c r="BC338" i="7"/>
  <c r="AY341" i="7"/>
  <c r="BD343" i="7"/>
  <c r="AV344" i="7"/>
  <c r="AS350" i="7"/>
  <c r="AV350" i="7"/>
  <c r="BF350" i="7"/>
  <c r="BE350" i="7"/>
  <c r="BC350" i="7"/>
  <c r="BB350" i="7"/>
  <c r="BA350" i="7"/>
  <c r="AV264" i="7"/>
  <c r="BC266" i="7"/>
  <c r="AV274" i="7"/>
  <c r="AL277" i="7"/>
  <c r="AQ277" i="7" s="1"/>
  <c r="BD277" i="7"/>
  <c r="AU279" i="7"/>
  <c r="BA281" i="7"/>
  <c r="AV285" i="7"/>
  <c r="BE287" i="7"/>
  <c r="BC292" i="7"/>
  <c r="BF293" i="7"/>
  <c r="AS294" i="7"/>
  <c r="AL297" i="7"/>
  <c r="AQ297" i="7" s="1"/>
  <c r="BG298" i="7"/>
  <c r="AU300" i="7"/>
  <c r="AY301" i="7"/>
  <c r="BC302" i="7"/>
  <c r="BG303" i="7"/>
  <c r="BE308" i="7"/>
  <c r="AX316" i="7"/>
  <c r="BA317" i="7"/>
  <c r="BB322" i="7"/>
  <c r="BG324" i="7"/>
  <c r="AW326" i="7"/>
  <c r="BA327" i="7"/>
  <c r="BF332" i="7"/>
  <c r="BB334" i="7"/>
  <c r="BG343" i="7"/>
  <c r="AW344" i="7"/>
  <c r="BF287" i="7"/>
  <c r="BD292" i="7"/>
  <c r="BG293" i="7"/>
  <c r="AW300" i="7"/>
  <c r="AZ301" i="7"/>
  <c r="BD302" i="7"/>
  <c r="BF308" i="7"/>
  <c r="AL312" i="7"/>
  <c r="AQ312" i="7" s="1"/>
  <c r="AY316" i="7"/>
  <c r="BB317" i="7"/>
  <c r="AS319" i="7"/>
  <c r="BC322" i="7"/>
  <c r="AX326" i="7"/>
  <c r="BC327" i="7"/>
  <c r="BF328" i="7"/>
  <c r="AV330" i="7"/>
  <c r="BG332" i="7"/>
  <c r="AX333" i="7"/>
  <c r="BG333" i="7"/>
  <c r="BC333" i="7"/>
  <c r="BC334" i="7"/>
  <c r="AZ337" i="7"/>
  <c r="BF338" i="7"/>
  <c r="BF340" i="7"/>
  <c r="BC340" i="7"/>
  <c r="AY340" i="7"/>
  <c r="AU340" i="7"/>
  <c r="BC341" i="7"/>
  <c r="AY344" i="7"/>
  <c r="AL347" i="7"/>
  <c r="AQ347" i="7" s="1"/>
  <c r="AW350" i="7"/>
  <c r="AN351" i="7"/>
  <c r="AQ351" i="7" s="1"/>
  <c r="AL363" i="7"/>
  <c r="AQ363" i="7" s="1"/>
  <c r="AQ372" i="7"/>
  <c r="BE266" i="7"/>
  <c r="AV269" i="7"/>
  <c r="AX274" i="7"/>
  <c r="AW279" i="7"/>
  <c r="BC281" i="7"/>
  <c r="BG287" i="7"/>
  <c r="AS288" i="7"/>
  <c r="BE292" i="7"/>
  <c r="AS298" i="7"/>
  <c r="BG308" i="7"/>
  <c r="AS309" i="7"/>
  <c r="AZ316" i="7"/>
  <c r="BC317" i="7"/>
  <c r="BD327" i="7"/>
  <c r="BD334" i="7"/>
  <c r="BB336" i="7"/>
  <c r="AU336" i="7"/>
  <c r="BG336" i="7"/>
  <c r="BA342" i="7"/>
  <c r="BF342" i="7"/>
  <c r="BC342" i="7"/>
  <c r="BB342" i="7"/>
  <c r="AW342" i="7"/>
  <c r="AX350" i="7"/>
  <c r="AW354" i="7"/>
  <c r="BG354" i="7"/>
  <c r="BD354" i="7"/>
  <c r="BC354" i="7"/>
  <c r="BB354" i="7"/>
  <c r="AZ354" i="7"/>
  <c r="AV354" i="7"/>
  <c r="AU354" i="7"/>
  <c r="AS354" i="7"/>
  <c r="AQ355" i="7"/>
  <c r="AN359" i="7"/>
  <c r="AL359" i="7"/>
  <c r="AL367" i="7"/>
  <c r="AQ367" i="7" s="1"/>
  <c r="AN367" i="7"/>
  <c r="BD281" i="7"/>
  <c r="BF292" i="7"/>
  <c r="BB301" i="7"/>
  <c r="AS303" i="7"/>
  <c r="BC311" i="7"/>
  <c r="BA316" i="7"/>
  <c r="BD317" i="7"/>
  <c r="AU319" i="7"/>
  <c r="AS324" i="7"/>
  <c r="AV325" i="7"/>
  <c r="BA326" i="7"/>
  <c r="BE327" i="7"/>
  <c r="BF334" i="7"/>
  <c r="AV336" i="7"/>
  <c r="BB337" i="7"/>
  <c r="BF341" i="7"/>
  <c r="AU342" i="7"/>
  <c r="AL344" i="7"/>
  <c r="AQ344" i="7" s="1"/>
  <c r="AN344" i="7"/>
  <c r="BA344" i="7"/>
  <c r="BG348" i="7"/>
  <c r="BD348" i="7"/>
  <c r="BA348" i="7"/>
  <c r="AZ348" i="7"/>
  <c r="AX348" i="7"/>
  <c r="AV348" i="7"/>
  <c r="AU352" i="7"/>
  <c r="BC352" i="7"/>
  <c r="AY352" i="7"/>
  <c r="AV352" i="7"/>
  <c r="BF352" i="7"/>
  <c r="BE352" i="7"/>
  <c r="BD352" i="7"/>
  <c r="AL360" i="7"/>
  <c r="AQ360" i="7" s="1"/>
  <c r="AN360" i="7"/>
  <c r="AQ377" i="7"/>
  <c r="AZ264" i="7"/>
  <c r="BG292" i="7"/>
  <c r="AS293" i="7"/>
  <c r="AW294" i="7"/>
  <c r="BB316" i="7"/>
  <c r="BE317" i="7"/>
  <c r="AV319" i="7"/>
  <c r="BB326" i="7"/>
  <c r="BF327" i="7"/>
  <c r="AL334" i="7"/>
  <c r="AQ334" i="7" s="1"/>
  <c r="BG334" i="7"/>
  <c r="AW336" i="7"/>
  <c r="AV342" i="7"/>
  <c r="AQ343" i="7"/>
  <c r="BB344" i="7"/>
  <c r="BF335" i="7"/>
  <c r="BF345" i="7"/>
  <c r="AY349" i="7"/>
  <c r="AX357" i="7"/>
  <c r="AZ358" i="7"/>
  <c r="AY364" i="7"/>
  <c r="BB365" i="7"/>
  <c r="AL366" i="7"/>
  <c r="AQ366" i="7" s="1"/>
  <c r="AV371" i="7"/>
  <c r="BA372" i="7"/>
  <c r="AN373" i="7"/>
  <c r="AQ373" i="7" s="1"/>
  <c r="BG373" i="7"/>
  <c r="AW375" i="7"/>
  <c r="BA376" i="7"/>
  <c r="BE377" i="7"/>
  <c r="AV379" i="7"/>
  <c r="BC381" i="7"/>
  <c r="AN382" i="7"/>
  <c r="AQ382" i="7" s="1"/>
  <c r="AY384" i="7"/>
  <c r="AN386" i="7"/>
  <c r="AL386" i="7"/>
  <c r="AQ386" i="7" s="1"/>
  <c r="AW388" i="7"/>
  <c r="BA390" i="7"/>
  <c r="AL399" i="7"/>
  <c r="AQ399" i="7" s="1"/>
  <c r="BA402" i="7"/>
  <c r="AV406" i="7"/>
  <c r="AU406" i="7"/>
  <c r="AW406" i="7"/>
  <c r="BG406" i="7"/>
  <c r="BF406" i="7"/>
  <c r="BD406" i="7"/>
  <c r="BB406" i="7"/>
  <c r="BA406" i="7"/>
  <c r="AY406" i="7"/>
  <c r="AX406" i="7"/>
  <c r="AS406" i="7"/>
  <c r="AN419" i="7"/>
  <c r="AL419" i="7"/>
  <c r="AY357" i="7"/>
  <c r="BB358" i="7"/>
  <c r="AS361" i="7"/>
  <c r="AZ364" i="7"/>
  <c r="AW371" i="7"/>
  <c r="BC372" i="7"/>
  <c r="AX375" i="7"/>
  <c r="BB376" i="7"/>
  <c r="AN377" i="7"/>
  <c r="BF377" i="7"/>
  <c r="AW379" i="7"/>
  <c r="BD381" i="7"/>
  <c r="AZ384" i="7"/>
  <c r="AN387" i="7"/>
  <c r="AQ387" i="7" s="1"/>
  <c r="AX388" i="7"/>
  <c r="AN389" i="7"/>
  <c r="AQ389" i="7" s="1"/>
  <c r="BB390" i="7"/>
  <c r="AN391" i="7"/>
  <c r="AQ391" i="7" s="1"/>
  <c r="AL400" i="7"/>
  <c r="AQ400" i="7" s="1"/>
  <c r="AZ406" i="7"/>
  <c r="BA357" i="7"/>
  <c r="BC358" i="7"/>
  <c r="BA364" i="7"/>
  <c r="AL365" i="7"/>
  <c r="AQ365" i="7" s="1"/>
  <c r="BD365" i="7"/>
  <c r="AY371" i="7"/>
  <c r="BD372" i="7"/>
  <c r="BD374" i="7"/>
  <c r="BA374" i="7"/>
  <c r="AY375" i="7"/>
  <c r="BD376" i="7"/>
  <c r="AU378" i="7"/>
  <c r="AX379" i="7"/>
  <c r="BE381" i="7"/>
  <c r="BB384" i="7"/>
  <c r="AZ388" i="7"/>
  <c r="BD390" i="7"/>
  <c r="AN395" i="7"/>
  <c r="AL395" i="7"/>
  <c r="BC406" i="7"/>
  <c r="AQ413" i="7"/>
  <c r="BB357" i="7"/>
  <c r="BD358" i="7"/>
  <c r="AU361" i="7"/>
  <c r="BE372" i="7"/>
  <c r="AZ375" i="7"/>
  <c r="AQ381" i="7"/>
  <c r="BF381" i="7"/>
  <c r="BE384" i="7"/>
  <c r="BA388" i="7"/>
  <c r="AQ402" i="7"/>
  <c r="BE406" i="7"/>
  <c r="AL412" i="7"/>
  <c r="AQ412" i="7" s="1"/>
  <c r="AN412" i="7"/>
  <c r="AS345" i="7"/>
  <c r="AV346" i="7"/>
  <c r="AX347" i="7"/>
  <c r="BC349" i="7"/>
  <c r="AS353" i="7"/>
  <c r="AW355" i="7"/>
  <c r="AZ356" i="7"/>
  <c r="BC357" i="7"/>
  <c r="BE358" i="7"/>
  <c r="AV361" i="7"/>
  <c r="BC364" i="7"/>
  <c r="BF365" i="7"/>
  <c r="AW369" i="7"/>
  <c r="AY370" i="7"/>
  <c r="BB371" i="7"/>
  <c r="BF372" i="7"/>
  <c r="BA375" i="7"/>
  <c r="AN376" i="7"/>
  <c r="AQ376" i="7" s="1"/>
  <c r="BG376" i="7"/>
  <c r="AW378" i="7"/>
  <c r="AZ379" i="7"/>
  <c r="BG381" i="7"/>
  <c r="BB382" i="7"/>
  <c r="BA382" i="7"/>
  <c r="AV382" i="7"/>
  <c r="AS382" i="7"/>
  <c r="BF384" i="7"/>
  <c r="BC388" i="7"/>
  <c r="BG389" i="7"/>
  <c r="AS389" i="7"/>
  <c r="BF389" i="7"/>
  <c r="BC389" i="7"/>
  <c r="AZ389" i="7"/>
  <c r="BB396" i="7"/>
  <c r="BA396" i="7"/>
  <c r="AX396" i="7"/>
  <c r="BC396" i="7"/>
  <c r="AW396" i="7"/>
  <c r="AV396" i="7"/>
  <c r="AU396" i="7"/>
  <c r="AS396" i="7"/>
  <c r="BG396" i="7"/>
  <c r="AL398" i="7"/>
  <c r="AN398" i="7"/>
  <c r="BE399" i="7"/>
  <c r="BD399" i="7"/>
  <c r="BA399" i="7"/>
  <c r="BF399" i="7"/>
  <c r="BC399" i="7"/>
  <c r="BB399" i="7"/>
  <c r="AZ399" i="7"/>
  <c r="AX399" i="7"/>
  <c r="AU399" i="7"/>
  <c r="AS399" i="7"/>
  <c r="AN403" i="7"/>
  <c r="AL403" i="7"/>
  <c r="AQ403" i="7" s="1"/>
  <c r="AY355" i="7"/>
  <c r="BD357" i="7"/>
  <c r="BF358" i="7"/>
  <c r="AW361" i="7"/>
  <c r="BD364" i="7"/>
  <c r="BC371" i="7"/>
  <c r="BG372" i="7"/>
  <c r="BC373" i="7"/>
  <c r="AZ373" i="7"/>
  <c r="BC375" i="7"/>
  <c r="BA379" i="7"/>
  <c r="BG384" i="7"/>
  <c r="BE385" i="7"/>
  <c r="BD385" i="7"/>
  <c r="BB385" i="7"/>
  <c r="AY385" i="7"/>
  <c r="AV385" i="7"/>
  <c r="BD388" i="7"/>
  <c r="AS391" i="7"/>
  <c r="AX391" i="7"/>
  <c r="AW391" i="7"/>
  <c r="AU391" i="7"/>
  <c r="BE391" i="7"/>
  <c r="AN394" i="7"/>
  <c r="AQ394" i="7" s="1"/>
  <c r="BF400" i="7"/>
  <c r="BE400" i="7"/>
  <c r="BB400" i="7"/>
  <c r="BG400" i="7"/>
  <c r="AS400" i="7"/>
  <c r="BD400" i="7"/>
  <c r="BC400" i="7"/>
  <c r="AZ400" i="7"/>
  <c r="AY400" i="7"/>
  <c r="BD375" i="7"/>
  <c r="BG377" i="7"/>
  <c r="BD377" i="7"/>
  <c r="BB379" i="7"/>
  <c r="AU385" i="7"/>
  <c r="BG387" i="7"/>
  <c r="BF387" i="7"/>
  <c r="BD387" i="7"/>
  <c r="BA387" i="7"/>
  <c r="AX387" i="7"/>
  <c r="BF388" i="7"/>
  <c r="AV391" i="7"/>
  <c r="AZ396" i="7"/>
  <c r="AW399" i="7"/>
  <c r="AU400" i="7"/>
  <c r="AN407" i="7"/>
  <c r="AL407" i="7"/>
  <c r="AZ410" i="7"/>
  <c r="AY410" i="7"/>
  <c r="AV410" i="7"/>
  <c r="BA410" i="7"/>
  <c r="BG410" i="7"/>
  <c r="BE410" i="7"/>
  <c r="BC410" i="7"/>
  <c r="BB410" i="7"/>
  <c r="AX410" i="7"/>
  <c r="AW410" i="7"/>
  <c r="AU410" i="7"/>
  <c r="AS410" i="7"/>
  <c r="AL414" i="7"/>
  <c r="AN414" i="7"/>
  <c r="AQ390" i="7"/>
  <c r="AW345" i="7"/>
  <c r="BB355" i="7"/>
  <c r="BD356" i="7"/>
  <c r="BG357" i="7"/>
  <c r="AZ361" i="7"/>
  <c r="BF371" i="7"/>
  <c r="AW373" i="7"/>
  <c r="BG375" i="7"/>
  <c r="AV377" i="7"/>
  <c r="BD379" i="7"/>
  <c r="AX385" i="7"/>
  <c r="AV387" i="7"/>
  <c r="AQ388" i="7"/>
  <c r="AL370" i="7"/>
  <c r="AQ370" i="7" s="1"/>
  <c r="AX373" i="7"/>
  <c r="BF376" i="7"/>
  <c r="BC376" i="7"/>
  <c r="AW377" i="7"/>
  <c r="BE379" i="7"/>
  <c r="BA381" i="7"/>
  <c r="AU381" i="7"/>
  <c r="AZ385" i="7"/>
  <c r="AW387" i="7"/>
  <c r="AV394" i="7"/>
  <c r="BA394" i="7"/>
  <c r="BE394" i="7"/>
  <c r="BD394" i="7"/>
  <c r="BC394" i="7"/>
  <c r="AZ394" i="7"/>
  <c r="AW394" i="7"/>
  <c r="AS394" i="7"/>
  <c r="BB372" i="7"/>
  <c r="AY372" i="7"/>
  <c r="AX377" i="7"/>
  <c r="AV381" i="7"/>
  <c r="BA385" i="7"/>
  <c r="AY387" i="7"/>
  <c r="AU394" i="7"/>
  <c r="AZ345" i="7"/>
  <c r="BC346" i="7"/>
  <c r="AS357" i="7"/>
  <c r="AU358" i="7"/>
  <c r="BC361" i="7"/>
  <c r="BD369" i="7"/>
  <c r="AU372" i="7"/>
  <c r="BA373" i="7"/>
  <c r="AV376" i="7"/>
  <c r="AY377" i="7"/>
  <c r="AW381" i="7"/>
  <c r="BC385" i="7"/>
  <c r="AZ387" i="7"/>
  <c r="AV390" i="7"/>
  <c r="AU390" i="7"/>
  <c r="AS390" i="7"/>
  <c r="BF390" i="7"/>
  <c r="BC390" i="7"/>
  <c r="AX394" i="7"/>
  <c r="AQ409" i="7"/>
  <c r="AV358" i="7"/>
  <c r="BB360" i="7"/>
  <c r="BE361" i="7"/>
  <c r="AU364" i="7"/>
  <c r="AX365" i="7"/>
  <c r="BC368" i="7"/>
  <c r="BE369" i="7"/>
  <c r="BG370" i="7"/>
  <c r="AV372" i="7"/>
  <c r="BB373" i="7"/>
  <c r="BF374" i="7"/>
  <c r="AW376" i="7"/>
  <c r="AZ377" i="7"/>
  <c r="AL378" i="7"/>
  <c r="AQ378" i="7" s="1"/>
  <c r="BF378" i="7"/>
  <c r="AX381" i="7"/>
  <c r="BE382" i="7"/>
  <c r="BF385" i="7"/>
  <c r="BF386" i="7"/>
  <c r="BE386" i="7"/>
  <c r="BC386" i="7"/>
  <c r="AZ386" i="7"/>
  <c r="AW386" i="7"/>
  <c r="BB387" i="7"/>
  <c r="BD389" i="7"/>
  <c r="AW390" i="7"/>
  <c r="BD391" i="7"/>
  <c r="AY394" i="7"/>
  <c r="BE375" i="7"/>
  <c r="BB375" i="7"/>
  <c r="BA377" i="7"/>
  <c r="BD384" i="7"/>
  <c r="BC384" i="7"/>
  <c r="BA384" i="7"/>
  <c r="AX384" i="7"/>
  <c r="AU384" i="7"/>
  <c r="BG388" i="7"/>
  <c r="BE388" i="7"/>
  <c r="BB388" i="7"/>
  <c r="AY388" i="7"/>
  <c r="BB394" i="7"/>
  <c r="AL401" i="7"/>
  <c r="AN401" i="7"/>
  <c r="BG402" i="7"/>
  <c r="BD402" i="7"/>
  <c r="AS402" i="7"/>
  <c r="BF402" i="7"/>
  <c r="BE402" i="7"/>
  <c r="BB402" i="7"/>
  <c r="AZ402" i="7"/>
  <c r="AY402" i="7"/>
  <c r="AW402" i="7"/>
  <c r="AV402" i="7"/>
  <c r="BA371" i="7"/>
  <c r="AX371" i="7"/>
  <c r="AX372" i="7"/>
  <c r="AU375" i="7"/>
  <c r="BB377" i="7"/>
  <c r="AS379" i="7"/>
  <c r="BF379" i="7"/>
  <c r="AV384" i="7"/>
  <c r="BE387" i="7"/>
  <c r="AU388" i="7"/>
  <c r="AY390" i="7"/>
  <c r="BG391" i="7"/>
  <c r="BF394" i="7"/>
  <c r="BA395" i="7"/>
  <c r="AW395" i="7"/>
  <c r="BB395" i="7"/>
  <c r="BF395" i="7"/>
  <c r="BC395" i="7"/>
  <c r="AX395" i="7"/>
  <c r="AU402" i="7"/>
  <c r="BE353" i="7"/>
  <c r="AW357" i="7"/>
  <c r="AY358" i="7"/>
  <c r="BF360" i="7"/>
  <c r="AX364" i="7"/>
  <c r="BF368" i="7"/>
  <c r="AS370" i="7"/>
  <c r="AU371" i="7"/>
  <c r="AZ372" i="7"/>
  <c r="BF373" i="7"/>
  <c r="AV375" i="7"/>
  <c r="AZ376" i="7"/>
  <c r="BC377" i="7"/>
  <c r="AU379" i="7"/>
  <c r="BB381" i="7"/>
  <c r="AW384" i="7"/>
  <c r="AL385" i="7"/>
  <c r="AQ385" i="7" s="1"/>
  <c r="AX386" i="7"/>
  <c r="AV388" i="7"/>
  <c r="AZ390" i="7"/>
  <c r="BG394" i="7"/>
  <c r="AX402" i="7"/>
  <c r="AL408" i="7"/>
  <c r="AQ408" i="7" s="1"/>
  <c r="BE409" i="7"/>
  <c r="AV411" i="7"/>
  <c r="BG412" i="7"/>
  <c r="BC413" i="7"/>
  <c r="BB413" i="7"/>
  <c r="AY413" i="7"/>
  <c r="BD413" i="7"/>
  <c r="AY423" i="7"/>
  <c r="BA429" i="7"/>
  <c r="AZ431" i="7"/>
  <c r="BA433" i="7"/>
  <c r="BB433" i="7"/>
  <c r="AZ433" i="7"/>
  <c r="AW433" i="7"/>
  <c r="AV433" i="7"/>
  <c r="AU433" i="7"/>
  <c r="BF433" i="7"/>
  <c r="BC433" i="7"/>
  <c r="BE415" i="7"/>
  <c r="BD415" i="7"/>
  <c r="BA415" i="7"/>
  <c r="BF415" i="7"/>
  <c r="BG417" i="7"/>
  <c r="BF417" i="7"/>
  <c r="BC417" i="7"/>
  <c r="BB417" i="7"/>
  <c r="BA417" i="7"/>
  <c r="AQ422" i="7"/>
  <c r="AN436" i="7"/>
  <c r="AL436" i="7"/>
  <c r="AU415" i="7"/>
  <c r="AU417" i="7"/>
  <c r="BD423" i="7"/>
  <c r="BE431" i="7"/>
  <c r="BD433" i="7"/>
  <c r="BD440" i="7"/>
  <c r="BE440" i="7"/>
  <c r="BC440" i="7"/>
  <c r="BB440" i="7"/>
  <c r="AZ440" i="7"/>
  <c r="AX440" i="7"/>
  <c r="AV440" i="7"/>
  <c r="AS440" i="7"/>
  <c r="AN469" i="7"/>
  <c r="AL469" i="7"/>
  <c r="BC397" i="7"/>
  <c r="BB397" i="7"/>
  <c r="AY397" i="7"/>
  <c r="BD397" i="7"/>
  <c r="BF398" i="7"/>
  <c r="BC407" i="7"/>
  <c r="AZ413" i="7"/>
  <c r="AW415" i="7"/>
  <c r="AL416" i="7"/>
  <c r="AQ416" i="7" s="1"/>
  <c r="AW417" i="7"/>
  <c r="AN418" i="7"/>
  <c r="BG433" i="7"/>
  <c r="AQ438" i="7"/>
  <c r="AW440" i="7"/>
  <c r="AL442" i="7"/>
  <c r="AQ442" i="7" s="1"/>
  <c r="AQ444" i="7"/>
  <c r="BD407" i="7"/>
  <c r="AX415" i="7"/>
  <c r="AX417" i="7"/>
  <c r="BB412" i="7"/>
  <c r="BA412" i="7"/>
  <c r="AX412" i="7"/>
  <c r="BC412" i="7"/>
  <c r="AY415" i="7"/>
  <c r="AY417" i="7"/>
  <c r="AN432" i="7"/>
  <c r="AL432" i="7"/>
  <c r="BE437" i="7"/>
  <c r="BA437" i="7"/>
  <c r="AV437" i="7"/>
  <c r="AU437" i="7"/>
  <c r="BF437" i="7"/>
  <c r="BC437" i="7"/>
  <c r="AZ437" i="7"/>
  <c r="AW437" i="7"/>
  <c r="BA440" i="7"/>
  <c r="AS441" i="7"/>
  <c r="BE441" i="7"/>
  <c r="AV441" i="7"/>
  <c r="AU441" i="7"/>
  <c r="BG441" i="7"/>
  <c r="BD441" i="7"/>
  <c r="BC441" i="7"/>
  <c r="BB441" i="7"/>
  <c r="AZ441" i="7"/>
  <c r="AW441" i="7"/>
  <c r="AL448" i="7"/>
  <c r="AQ448" i="7" s="1"/>
  <c r="BF454" i="7"/>
  <c r="BB454" i="7"/>
  <c r="BG454" i="7"/>
  <c r="BE454" i="7"/>
  <c r="BA454" i="7"/>
  <c r="AZ454" i="7"/>
  <c r="AY454" i="7"/>
  <c r="AX454" i="7"/>
  <c r="AW454" i="7"/>
  <c r="AV454" i="7"/>
  <c r="AU454" i="7"/>
  <c r="AS454" i="7"/>
  <c r="BF407" i="7"/>
  <c r="AU412" i="7"/>
  <c r="BD414" i="7"/>
  <c r="BC414" i="7"/>
  <c r="AZ414" i="7"/>
  <c r="BE414" i="7"/>
  <c r="AZ415" i="7"/>
  <c r="AZ417" i="7"/>
  <c r="BG418" i="7"/>
  <c r="BD418" i="7"/>
  <c r="BC418" i="7"/>
  <c r="BB418" i="7"/>
  <c r="AS418" i="7"/>
  <c r="AV422" i="7"/>
  <c r="AU422" i="7"/>
  <c r="BG422" i="7"/>
  <c r="BF422" i="7"/>
  <c r="BB422" i="7"/>
  <c r="AW422" i="7"/>
  <c r="AQ431" i="7"/>
  <c r="AL434" i="7"/>
  <c r="AQ434" i="7" s="1"/>
  <c r="AN434" i="7"/>
  <c r="AQ440" i="7"/>
  <c r="BF440" i="7"/>
  <c r="BB450" i="7"/>
  <c r="AX450" i="7"/>
  <c r="BG450" i="7"/>
  <c r="BF450" i="7"/>
  <c r="BC450" i="7"/>
  <c r="BA450" i="7"/>
  <c r="AZ450" i="7"/>
  <c r="AY450" i="7"/>
  <c r="AW450" i="7"/>
  <c r="AV450" i="7"/>
  <c r="AU450" i="7"/>
  <c r="AS450" i="7"/>
  <c r="BG401" i="7"/>
  <c r="BF401" i="7"/>
  <c r="BC401" i="7"/>
  <c r="AY409" i="7"/>
  <c r="AX409" i="7"/>
  <c r="AU409" i="7"/>
  <c r="AZ409" i="7"/>
  <c r="AV412" i="7"/>
  <c r="BG413" i="7"/>
  <c r="AU414" i="7"/>
  <c r="BB415" i="7"/>
  <c r="BD417" i="7"/>
  <c r="AU418" i="7"/>
  <c r="AX422" i="7"/>
  <c r="AN429" i="7"/>
  <c r="AQ429" i="7" s="1"/>
  <c r="BC435" i="7"/>
  <c r="BG435" i="7"/>
  <c r="BD435" i="7"/>
  <c r="BB435" i="7"/>
  <c r="BA435" i="7"/>
  <c r="AW435" i="7"/>
  <c r="AU435" i="7"/>
  <c r="BG440" i="7"/>
  <c r="BD450" i="7"/>
  <c r="BA441" i="7"/>
  <c r="BE450" i="7"/>
  <c r="AY412" i="7"/>
  <c r="AN413" i="7"/>
  <c r="BG415" i="7"/>
  <c r="BF416" i="7"/>
  <c r="BE416" i="7"/>
  <c r="BB416" i="7"/>
  <c r="BA416" i="7"/>
  <c r="BG416" i="7"/>
  <c r="AN423" i="7"/>
  <c r="AQ423" i="7" s="1"/>
  <c r="AX435" i="7"/>
  <c r="BD437" i="7"/>
  <c r="BF441" i="7"/>
  <c r="AW429" i="7"/>
  <c r="BE429" i="7"/>
  <c r="BD429" i="7"/>
  <c r="BC429" i="7"/>
  <c r="AY429" i="7"/>
  <c r="AV429" i="7"/>
  <c r="AS429" i="7"/>
  <c r="AY435" i="7"/>
  <c r="BG437" i="7"/>
  <c r="AQ446" i="7"/>
  <c r="AL455" i="7"/>
  <c r="AQ455" i="7" s="1"/>
  <c r="AN455" i="7"/>
  <c r="BD456" i="7"/>
  <c r="AW456" i="7"/>
  <c r="AV456" i="7"/>
  <c r="AS456" i="7"/>
  <c r="BG456" i="7"/>
  <c r="BF456" i="7"/>
  <c r="BE456" i="7"/>
  <c r="BC456" i="7"/>
  <c r="BB456" i="7"/>
  <c r="BA456" i="7"/>
  <c r="AX456" i="7"/>
  <c r="BD398" i="7"/>
  <c r="BC398" i="7"/>
  <c r="AZ398" i="7"/>
  <c r="BE398" i="7"/>
  <c r="AX401" i="7"/>
  <c r="BB409" i="7"/>
  <c r="BD412" i="7"/>
  <c r="AV416" i="7"/>
  <c r="AQ418" i="7"/>
  <c r="AS425" i="7"/>
  <c r="BB425" i="7"/>
  <c r="BA425" i="7"/>
  <c r="AX425" i="7"/>
  <c r="AW425" i="7"/>
  <c r="AV425" i="7"/>
  <c r="BF425" i="7"/>
  <c r="BC425" i="7"/>
  <c r="AQ427" i="7"/>
  <c r="AU429" i="7"/>
  <c r="AQ435" i="7"/>
  <c r="AZ435" i="7"/>
  <c r="AL451" i="7"/>
  <c r="AN451" i="7"/>
  <c r="AU398" i="7"/>
  <c r="AY401" i="7"/>
  <c r="AQ406" i="7"/>
  <c r="BC409" i="7"/>
  <c r="BA411" i="7"/>
  <c r="AZ411" i="7"/>
  <c r="AW411" i="7"/>
  <c r="BB411" i="7"/>
  <c r="BE412" i="7"/>
  <c r="BA414" i="7"/>
  <c r="AW416" i="7"/>
  <c r="AN417" i="7"/>
  <c r="AQ417" i="7" s="1"/>
  <c r="AZ418" i="7"/>
  <c r="BD422" i="7"/>
  <c r="BG423" i="7"/>
  <c r="AW423" i="7"/>
  <c r="AV423" i="7"/>
  <c r="AS423" i="7"/>
  <c r="BC423" i="7"/>
  <c r="BA423" i="7"/>
  <c r="AX423" i="7"/>
  <c r="AN426" i="7"/>
  <c r="AQ426" i="7" s="1"/>
  <c r="AX429" i="7"/>
  <c r="AY431" i="7"/>
  <c r="AV431" i="7"/>
  <c r="AU431" i="7"/>
  <c r="BG431" i="7"/>
  <c r="BC431" i="7"/>
  <c r="BA431" i="7"/>
  <c r="AW431" i="7"/>
  <c r="BE435" i="7"/>
  <c r="AQ453" i="7"/>
  <c r="AQ465" i="7"/>
  <c r="AW407" i="7"/>
  <c r="AV407" i="7"/>
  <c r="AS407" i="7"/>
  <c r="AX407" i="7"/>
  <c r="BF412" i="7"/>
  <c r="AX416" i="7"/>
  <c r="AQ449" i="7"/>
  <c r="BD452" i="7"/>
  <c r="AZ452" i="7"/>
  <c r="AW452" i="7"/>
  <c r="AV452" i="7"/>
  <c r="AS452" i="7"/>
  <c r="BG452" i="7"/>
  <c r="BF452" i="7"/>
  <c r="BE452" i="7"/>
  <c r="BB452" i="7"/>
  <c r="AX452" i="7"/>
  <c r="AU404" i="7"/>
  <c r="AV405" i="7"/>
  <c r="BA424" i="7"/>
  <c r="BF427" i="7"/>
  <c r="BF434" i="7"/>
  <c r="AN439" i="7"/>
  <c r="AQ439" i="7" s="1"/>
  <c r="BE444" i="7"/>
  <c r="BC451" i="7"/>
  <c r="AY451" i="7"/>
  <c r="BG455" i="7"/>
  <c r="BC455" i="7"/>
  <c r="BF459" i="7"/>
  <c r="AS460" i="7"/>
  <c r="AN487" i="7"/>
  <c r="AL487" i="7"/>
  <c r="AN458" i="7"/>
  <c r="AQ458" i="7" s="1"/>
  <c r="AN488" i="7"/>
  <c r="AL488" i="7"/>
  <c r="AQ493" i="7"/>
  <c r="AQ479" i="7"/>
  <c r="BB498" i="7"/>
  <c r="BF498" i="7"/>
  <c r="BE498" i="7"/>
  <c r="BD498" i="7"/>
  <c r="BC498" i="7"/>
  <c r="BA498" i="7"/>
  <c r="AZ498" i="7"/>
  <c r="AY498" i="7"/>
  <c r="AX498" i="7"/>
  <c r="AW498" i="7"/>
  <c r="AU498" i="7"/>
  <c r="AS498" i="7"/>
  <c r="BC499" i="7"/>
  <c r="BG499" i="7"/>
  <c r="BF499" i="7"/>
  <c r="BE499" i="7"/>
  <c r="BD499" i="7"/>
  <c r="BB499" i="7"/>
  <c r="BA499" i="7"/>
  <c r="AZ499" i="7"/>
  <c r="AX499" i="7"/>
  <c r="AV499" i="7"/>
  <c r="AU499" i="7"/>
  <c r="AQ424" i="7"/>
  <c r="AW445" i="7"/>
  <c r="AS445" i="7"/>
  <c r="AW460" i="7"/>
  <c r="BA465" i="7"/>
  <c r="AW465" i="7"/>
  <c r="AL470" i="7"/>
  <c r="AQ470" i="7" s="1"/>
  <c r="AL473" i="7"/>
  <c r="AQ473" i="7" s="1"/>
  <c r="AX460" i="7"/>
  <c r="AU465" i="7"/>
  <c r="BF467" i="7"/>
  <c r="BG471" i="7"/>
  <c r="BE471" i="7"/>
  <c r="BC471" i="7"/>
  <c r="AW477" i="7"/>
  <c r="AU477" i="7"/>
  <c r="AS477" i="7"/>
  <c r="BG477" i="7"/>
  <c r="BF477" i="7"/>
  <c r="BD477" i="7"/>
  <c r="AQ481" i="7"/>
  <c r="BE484" i="7"/>
  <c r="BD484" i="7"/>
  <c r="BC484" i="7"/>
  <c r="BB484" i="7"/>
  <c r="BA484" i="7"/>
  <c r="AZ484" i="7"/>
  <c r="AX484" i="7"/>
  <c r="AW484" i="7"/>
  <c r="AU484" i="7"/>
  <c r="AN489" i="7"/>
  <c r="AL489" i="7"/>
  <c r="BF424" i="7"/>
  <c r="AW428" i="7"/>
  <c r="BG439" i="7"/>
  <c r="BC439" i="7"/>
  <c r="AS444" i="7"/>
  <c r="AV445" i="7"/>
  <c r="AU459" i="7"/>
  <c r="BG459" i="7"/>
  <c r="AY460" i="7"/>
  <c r="BD468" i="7"/>
  <c r="BB468" i="7"/>
  <c r="AZ468" i="7"/>
  <c r="AQ474" i="7"/>
  <c r="AV484" i="7"/>
  <c r="AX445" i="7"/>
  <c r="AQ456" i="7"/>
  <c r="AV459" i="7"/>
  <c r="AZ460" i="7"/>
  <c r="AZ464" i="7"/>
  <c r="AV464" i="7"/>
  <c r="AX465" i="7"/>
  <c r="AN467" i="7"/>
  <c r="AQ467" i="7" s="1"/>
  <c r="AU468" i="7"/>
  <c r="AV471" i="7"/>
  <c r="AX477" i="7"/>
  <c r="BC482" i="7"/>
  <c r="BB482" i="7"/>
  <c r="BA482" i="7"/>
  <c r="AZ482" i="7"/>
  <c r="AX482" i="7"/>
  <c r="AV482" i="7"/>
  <c r="AU482" i="7"/>
  <c r="AS482" i="7"/>
  <c r="AY484" i="7"/>
  <c r="AY445" i="7"/>
  <c r="AV468" i="7"/>
  <c r="AN471" i="7"/>
  <c r="AL471" i="7"/>
  <c r="AQ471" i="7" s="1"/>
  <c r="AY479" i="7"/>
  <c r="AW479" i="7"/>
  <c r="AU479" i="7"/>
  <c r="AS479" i="7"/>
  <c r="BF479" i="7"/>
  <c r="AN500" i="7"/>
  <c r="AL500" i="7"/>
  <c r="AQ500" i="7" s="1"/>
  <c r="BA449" i="7"/>
  <c r="AW449" i="7"/>
  <c r="BE453" i="7"/>
  <c r="BA453" i="7"/>
  <c r="BB455" i="7"/>
  <c r="AS457" i="7"/>
  <c r="BE457" i="7"/>
  <c r="AX459" i="7"/>
  <c r="BB460" i="7"/>
  <c r="AL461" i="7"/>
  <c r="AQ461" i="7" s="1"/>
  <c r="AZ465" i="7"/>
  <c r="AL466" i="7"/>
  <c r="AQ466" i="7" s="1"/>
  <c r="AW468" i="7"/>
  <c r="AS473" i="7"/>
  <c r="BG473" i="7"/>
  <c r="BE473" i="7"/>
  <c r="BB473" i="7"/>
  <c r="AZ477" i="7"/>
  <c r="AV479" i="7"/>
  <c r="AY482" i="7"/>
  <c r="BG484" i="7"/>
  <c r="BF485" i="7"/>
  <c r="BE485" i="7"/>
  <c r="BD485" i="7"/>
  <c r="BC485" i="7"/>
  <c r="BB485" i="7"/>
  <c r="BA485" i="7"/>
  <c r="AY485" i="7"/>
  <c r="AX485" i="7"/>
  <c r="AV485" i="7"/>
  <c r="AQ494" i="7"/>
  <c r="AN498" i="7"/>
  <c r="AL498" i="7"/>
  <c r="BA428" i="7"/>
  <c r="BF438" i="7"/>
  <c r="BB438" i="7"/>
  <c r="AX444" i="7"/>
  <c r="BA445" i="7"/>
  <c r="AU449" i="7"/>
  <c r="AY459" i="7"/>
  <c r="BC460" i="7"/>
  <c r="BB465" i="7"/>
  <c r="AX468" i="7"/>
  <c r="AL472" i="7"/>
  <c r="AQ472" i="7" s="1"/>
  <c r="AX479" i="7"/>
  <c r="AU424" i="7"/>
  <c r="BB428" i="7"/>
  <c r="AY434" i="7"/>
  <c r="BE436" i="7"/>
  <c r="AU438" i="7"/>
  <c r="AY439" i="7"/>
  <c r="AU443" i="7"/>
  <c r="BG443" i="7"/>
  <c r="AY444" i="7"/>
  <c r="BB445" i="7"/>
  <c r="AV449" i="7"/>
  <c r="BF451" i="7"/>
  <c r="AV453" i="7"/>
  <c r="BE455" i="7"/>
  <c r="AV457" i="7"/>
  <c r="AZ459" i="7"/>
  <c r="BD460" i="7"/>
  <c r="AY463" i="7"/>
  <c r="AU463" i="7"/>
  <c r="AY464" i="7"/>
  <c r="BC465" i="7"/>
  <c r="AY468" i="7"/>
  <c r="BF470" i="7"/>
  <c r="BD470" i="7"/>
  <c r="BB470" i="7"/>
  <c r="AZ471" i="7"/>
  <c r="AV473" i="7"/>
  <c r="BB477" i="7"/>
  <c r="AZ479" i="7"/>
  <c r="AL480" i="7"/>
  <c r="AQ480" i="7" s="1"/>
  <c r="BG486" i="7"/>
  <c r="BF486" i="7"/>
  <c r="BE486" i="7"/>
  <c r="BD486" i="7"/>
  <c r="BC486" i="7"/>
  <c r="BB486" i="7"/>
  <c r="BA486" i="7"/>
  <c r="AZ486" i="7"/>
  <c r="AY486" i="7"/>
  <c r="AW486" i="7"/>
  <c r="BG487" i="7"/>
  <c r="BF487" i="7"/>
  <c r="BE487" i="7"/>
  <c r="BD487" i="7"/>
  <c r="BC487" i="7"/>
  <c r="BB487" i="7"/>
  <c r="BA487" i="7"/>
  <c r="AZ487" i="7"/>
  <c r="AX487" i="7"/>
  <c r="AN508" i="7"/>
  <c r="AL508" i="7"/>
  <c r="AQ508" i="7" s="1"/>
  <c r="BG405" i="7"/>
  <c r="BE419" i="7"/>
  <c r="AV424" i="7"/>
  <c r="BA427" i="7"/>
  <c r="BC428" i="7"/>
  <c r="AZ434" i="7"/>
  <c r="BF436" i="7"/>
  <c r="AV438" i="7"/>
  <c r="AZ439" i="7"/>
  <c r="AZ444" i="7"/>
  <c r="BC445" i="7"/>
  <c r="AZ448" i="7"/>
  <c r="AV448" i="7"/>
  <c r="AX449" i="7"/>
  <c r="BG451" i="7"/>
  <c r="AW453" i="7"/>
  <c r="BF455" i="7"/>
  <c r="AW457" i="7"/>
  <c r="BA459" i="7"/>
  <c r="BE460" i="7"/>
  <c r="BD465" i="7"/>
  <c r="BC467" i="7"/>
  <c r="BA467" i="7"/>
  <c r="AY467" i="7"/>
  <c r="BA468" i="7"/>
  <c r="AW473" i="7"/>
  <c r="AN476" i="7"/>
  <c r="AL476" i="7"/>
  <c r="AQ476" i="7" s="1"/>
  <c r="BA479" i="7"/>
  <c r="AN485" i="7"/>
  <c r="AL485" i="7"/>
  <c r="AQ485" i="7" s="1"/>
  <c r="AU486" i="7"/>
  <c r="AU487" i="7"/>
  <c r="BF460" i="7"/>
  <c r="BE477" i="7"/>
  <c r="BB479" i="7"/>
  <c r="BG482" i="7"/>
  <c r="AV486" i="7"/>
  <c r="AV487" i="7"/>
  <c r="AS488" i="7"/>
  <c r="BG488" i="7"/>
  <c r="BF488" i="7"/>
  <c r="BE488" i="7"/>
  <c r="BD488" i="7"/>
  <c r="BC488" i="7"/>
  <c r="BB488" i="7"/>
  <c r="BA488" i="7"/>
  <c r="AY488" i="7"/>
  <c r="BG460" i="7"/>
  <c r="BE468" i="7"/>
  <c r="BD471" i="7"/>
  <c r="AY473" i="7"/>
  <c r="BC479" i="7"/>
  <c r="AX486" i="7"/>
  <c r="AW487" i="7"/>
  <c r="AY424" i="7"/>
  <c r="BD427" i="7"/>
  <c r="BF428" i="7"/>
  <c r="BD434" i="7"/>
  <c r="AY438" i="7"/>
  <c r="BD439" i="7"/>
  <c r="BC444" i="7"/>
  <c r="BF445" i="7"/>
  <c r="AX448" i="7"/>
  <c r="BB449" i="7"/>
  <c r="AZ453" i="7"/>
  <c r="AZ457" i="7"/>
  <c r="BD459" i="7"/>
  <c r="AW461" i="7"/>
  <c r="AS461" i="7"/>
  <c r="BD464" i="7"/>
  <c r="BG465" i="7"/>
  <c r="AW467" i="7"/>
  <c r="BF468" i="7"/>
  <c r="BF471" i="7"/>
  <c r="AZ473" i="7"/>
  <c r="AN474" i="7"/>
  <c r="BD479" i="7"/>
  <c r="BE427" i="7"/>
  <c r="BG428" i="7"/>
  <c r="AY432" i="7"/>
  <c r="BE434" i="7"/>
  <c r="AS436" i="7"/>
  <c r="AZ438" i="7"/>
  <c r="BE439" i="7"/>
  <c r="AZ443" i="7"/>
  <c r="BD444" i="7"/>
  <c r="BG445" i="7"/>
  <c r="AY447" i="7"/>
  <c r="AU447" i="7"/>
  <c r="AY448" i="7"/>
  <c r="BC449" i="7"/>
  <c r="AS451" i="7"/>
  <c r="BB453" i="7"/>
  <c r="AS455" i="7"/>
  <c r="BA457" i="7"/>
  <c r="BE459" i="7"/>
  <c r="AU461" i="7"/>
  <c r="BA463" i="7"/>
  <c r="BE464" i="7"/>
  <c r="BB466" i="7"/>
  <c r="AX466" i="7"/>
  <c r="AX467" i="7"/>
  <c r="BG468" i="7"/>
  <c r="BE469" i="7"/>
  <c r="BC469" i="7"/>
  <c r="BA469" i="7"/>
  <c r="AY470" i="7"/>
  <c r="BF472" i="7"/>
  <c r="BD472" i="7"/>
  <c r="BA472" i="7"/>
  <c r="BA473" i="7"/>
  <c r="AU475" i="7"/>
  <c r="AS475" i="7"/>
  <c r="BG475" i="7"/>
  <c r="BD475" i="7"/>
  <c r="BB475" i="7"/>
  <c r="BE479" i="7"/>
  <c r="AN486" i="7"/>
  <c r="AL486" i="7"/>
  <c r="AW488" i="7"/>
  <c r="AS114" i="8"/>
  <c r="AS119" i="8"/>
  <c r="AS124" i="8"/>
  <c r="BC495" i="7"/>
  <c r="AV507" i="7"/>
  <c r="AV104" i="8"/>
  <c r="AU114" i="8"/>
  <c r="AU119" i="8"/>
  <c r="AU124" i="8"/>
  <c r="AV151" i="8"/>
  <c r="AV206" i="8"/>
  <c r="AW215" i="8"/>
  <c r="AU268" i="8"/>
  <c r="AX288" i="8"/>
  <c r="AW507" i="7"/>
  <c r="AV114" i="8"/>
  <c r="AV119" i="8"/>
  <c r="AW124" i="8"/>
  <c r="BG480" i="7"/>
  <c r="AZ489" i="7"/>
  <c r="BF495" i="7"/>
  <c r="AY507" i="7"/>
  <c r="AY104" i="8"/>
  <c r="AY114" i="8"/>
  <c r="AX119" i="8"/>
  <c r="AZ124" i="8"/>
  <c r="AY151" i="8"/>
  <c r="AY206" i="8"/>
  <c r="BF215" i="8"/>
  <c r="AZ507" i="7"/>
  <c r="BA104" i="8"/>
  <c r="BA114" i="8"/>
  <c r="AY119" i="8"/>
  <c r="BA124" i="8"/>
  <c r="AZ151" i="8"/>
  <c r="AZ206" i="8"/>
  <c r="AS480" i="7"/>
  <c r="AV483" i="7"/>
  <c r="BB489" i="7"/>
  <c r="AL490" i="7"/>
  <c r="AQ490" i="7" s="1"/>
  <c r="BF493" i="7"/>
  <c r="BA507" i="7"/>
  <c r="BC104" i="8"/>
  <c r="BB114" i="8"/>
  <c r="AZ119" i="8"/>
  <c r="BB124" i="8"/>
  <c r="BA151" i="8"/>
  <c r="BC489" i="7"/>
  <c r="BG493" i="7"/>
  <c r="AS495" i="7"/>
  <c r="BB507" i="7"/>
  <c r="BD104" i="8"/>
  <c r="BC114" i="8"/>
  <c r="BA119" i="8"/>
  <c r="BC124" i="8"/>
  <c r="BB151" i="8"/>
  <c r="BD489" i="7"/>
  <c r="AU503" i="7"/>
  <c r="BC507" i="7"/>
  <c r="BE104" i="8"/>
  <c r="BD114" i="8"/>
  <c r="BB119" i="8"/>
  <c r="BD124" i="8"/>
  <c r="BC151" i="8"/>
  <c r="AV480" i="7"/>
  <c r="AY483" i="7"/>
  <c r="BE489" i="7"/>
  <c r="AS493" i="7"/>
  <c r="AU495" i="7"/>
  <c r="AV496" i="7"/>
  <c r="AV503" i="7"/>
  <c r="BD507" i="7"/>
  <c r="BF104" i="8"/>
  <c r="BE114" i="8"/>
  <c r="BC119" i="8"/>
  <c r="BE124" i="8"/>
  <c r="BD151" i="8"/>
  <c r="BF489" i="7"/>
  <c r="AV495" i="7"/>
  <c r="BE507" i="7"/>
  <c r="BG104" i="8"/>
  <c r="BF114" i="8"/>
  <c r="BD119" i="8"/>
  <c r="BF124" i="8"/>
  <c r="AV478" i="7"/>
  <c r="AX480" i="7"/>
  <c r="BA483" i="7"/>
  <c r="BG489" i="7"/>
  <c r="AS491" i="7"/>
  <c r="AU493" i="7"/>
  <c r="AW495" i="7"/>
  <c r="AX496" i="7"/>
  <c r="AX503" i="7"/>
  <c r="BF507" i="7"/>
  <c r="BB483" i="7"/>
  <c r="AV493" i="7"/>
  <c r="AX495" i="7"/>
  <c r="AY496" i="7"/>
  <c r="AY503" i="7"/>
  <c r="BG507" i="7"/>
  <c r="AY495" i="7"/>
  <c r="AZ496" i="7"/>
  <c r="AZ503" i="7"/>
  <c r="BA503" i="7"/>
  <c r="AQ504" i="7"/>
  <c r="BG103" i="8"/>
  <c r="BE103" i="8"/>
  <c r="BB104" i="8"/>
  <c r="AZ104" i="8"/>
  <c r="AW105" i="8"/>
  <c r="AU105" i="8"/>
  <c r="BC107" i="8"/>
  <c r="BA107" i="8"/>
  <c r="AX108" i="8"/>
  <c r="AV108" i="8"/>
  <c r="AS109" i="8"/>
  <c r="BG109" i="8"/>
  <c r="BD110" i="8"/>
  <c r="BB110" i="8"/>
  <c r="AY111" i="8"/>
  <c r="AW111" i="8"/>
  <c r="BE113" i="8"/>
  <c r="BC113" i="8"/>
  <c r="AZ114" i="8"/>
  <c r="AX114" i="8"/>
  <c r="AU115" i="8"/>
  <c r="AS115" i="8"/>
  <c r="BF116" i="8"/>
  <c r="BD116" i="8"/>
  <c r="BA117" i="8"/>
  <c r="AY117" i="8"/>
  <c r="BG119" i="8"/>
  <c r="BE119" i="8"/>
  <c r="BB120" i="8"/>
  <c r="AZ120" i="8"/>
  <c r="AW121" i="8"/>
  <c r="AU121" i="8"/>
  <c r="BC123" i="8"/>
  <c r="BA123" i="8"/>
  <c r="AX124" i="8"/>
  <c r="AV124" i="8"/>
  <c r="AS125" i="8"/>
  <c r="BG125" i="8"/>
  <c r="BD126" i="8"/>
  <c r="BB126" i="8"/>
  <c r="AY127" i="8"/>
  <c r="AW127" i="8"/>
  <c r="BE129" i="8"/>
  <c r="BC129" i="8"/>
  <c r="AZ130" i="8"/>
  <c r="AX130" i="8"/>
  <c r="AU131" i="8"/>
  <c r="AS131" i="8"/>
  <c r="BF132" i="8"/>
  <c r="BD132" i="8"/>
  <c r="BA133" i="8"/>
  <c r="AY133" i="8"/>
  <c r="BG135" i="8"/>
  <c r="BE135" i="8"/>
  <c r="BB136" i="8"/>
  <c r="AZ136" i="8"/>
  <c r="AW137" i="8"/>
  <c r="AU137" i="8"/>
  <c r="BD139" i="8"/>
  <c r="BC139" i="8"/>
  <c r="BA139" i="8"/>
  <c r="AY140" i="8"/>
  <c r="AX140" i="8"/>
  <c r="AV140" i="8"/>
  <c r="BE142" i="8"/>
  <c r="BD142" i="8"/>
  <c r="BB142" i="8"/>
  <c r="AZ143" i="8"/>
  <c r="AY143" i="8"/>
  <c r="AW143" i="8"/>
  <c r="BF145" i="8"/>
  <c r="BE145" i="8"/>
  <c r="BC145" i="8"/>
  <c r="BA146" i="8"/>
  <c r="AZ146" i="8"/>
  <c r="AX146" i="8"/>
  <c r="AV147" i="8"/>
  <c r="AU147" i="8"/>
  <c r="AS147" i="8"/>
  <c r="BG148" i="8"/>
  <c r="BF148" i="8"/>
  <c r="BD148" i="8"/>
  <c r="BB149" i="8"/>
  <c r="BA149" i="8"/>
  <c r="AY149" i="8"/>
  <c r="BG151" i="8"/>
  <c r="BF151" i="8"/>
  <c r="BE151" i="8"/>
  <c r="BC152" i="8"/>
  <c r="BB152" i="8"/>
  <c r="BA152" i="8"/>
  <c r="AZ152" i="8"/>
  <c r="AX153" i="8"/>
  <c r="AW153" i="8"/>
  <c r="AV153" i="8"/>
  <c r="AU153" i="8"/>
  <c r="AS154" i="8"/>
  <c r="BG154" i="8"/>
  <c r="BF154" i="8"/>
  <c r="BD155" i="8"/>
  <c r="BC155" i="8"/>
  <c r="BB155" i="8"/>
  <c r="BA155" i="8"/>
  <c r="AY156" i="8"/>
  <c r="AX156" i="8"/>
  <c r="AW156" i="8"/>
  <c r="AV156" i="8"/>
  <c r="BE158" i="8"/>
  <c r="BD158" i="8"/>
  <c r="BC158" i="8"/>
  <c r="BB158" i="8"/>
  <c r="AZ159" i="8"/>
  <c r="AY159" i="8"/>
  <c r="AX159" i="8"/>
  <c r="AW159" i="8"/>
  <c r="BF161" i="8"/>
  <c r="BE161" i="8"/>
  <c r="BD161" i="8"/>
  <c r="BC161" i="8"/>
  <c r="BA162" i="8"/>
  <c r="AZ162" i="8"/>
  <c r="AY162" i="8"/>
  <c r="AX162" i="8"/>
  <c r="BG164" i="8"/>
  <c r="BF164" i="8"/>
  <c r="BE164" i="8"/>
  <c r="BD164" i="8"/>
  <c r="BB165" i="8"/>
  <c r="BA165" i="8"/>
  <c r="AZ165" i="8"/>
  <c r="AY165" i="8"/>
  <c r="BG167" i="8"/>
  <c r="BF167" i="8"/>
  <c r="BE167" i="8"/>
  <c r="BD168" i="8"/>
  <c r="BC168" i="8"/>
  <c r="BB168" i="8"/>
  <c r="BA168" i="8"/>
  <c r="AZ168" i="8"/>
  <c r="AY169" i="8"/>
  <c r="AZ169" i="8"/>
  <c r="AX169" i="8"/>
  <c r="AW169" i="8"/>
  <c r="AV169" i="8"/>
  <c r="BE171" i="8"/>
  <c r="BG171" i="8"/>
  <c r="BF171" i="8"/>
  <c r="BD171" i="8"/>
  <c r="BC171" i="8"/>
  <c r="AZ172" i="8"/>
  <c r="BC172" i="8"/>
  <c r="BB172" i="8"/>
  <c r="BA172" i="8"/>
  <c r="AY172" i="8"/>
  <c r="AU173" i="8"/>
  <c r="AY173" i="8"/>
  <c r="AX173" i="8"/>
  <c r="AW173" i="8"/>
  <c r="AV173" i="8"/>
  <c r="BA175" i="8"/>
  <c r="BG175" i="8"/>
  <c r="BF175" i="8"/>
  <c r="BE175" i="8"/>
  <c r="BD175" i="8"/>
  <c r="AV176" i="8"/>
  <c r="BC176" i="8"/>
  <c r="BB176" i="8"/>
  <c r="BA176" i="8"/>
  <c r="AZ176" i="8"/>
  <c r="BG177" i="8"/>
  <c r="AX177" i="8"/>
  <c r="AW177" i="8"/>
  <c r="AV177" i="8"/>
  <c r="AU177" i="8"/>
  <c r="AW179" i="8"/>
  <c r="BG179" i="8"/>
  <c r="BF179" i="8"/>
  <c r="BE179" i="8"/>
  <c r="BD179" i="8"/>
  <c r="BB180" i="8"/>
  <c r="BA180" i="8"/>
  <c r="AZ180" i="8"/>
  <c r="AY180" i="8"/>
  <c r="AX182" i="8"/>
  <c r="AW182" i="8"/>
  <c r="AS182" i="8"/>
  <c r="AS183" i="8"/>
  <c r="BG183" i="8"/>
  <c r="BF183" i="8"/>
  <c r="BE183" i="8"/>
  <c r="BD183" i="8"/>
  <c r="BD184" i="8"/>
  <c r="BC184" i="8"/>
  <c r="BB184" i="8"/>
  <c r="BA184" i="8"/>
  <c r="AZ184" i="8"/>
  <c r="AY184" i="8"/>
  <c r="AY185" i="8"/>
  <c r="AX185" i="8"/>
  <c r="BA185" i="8"/>
  <c r="AZ185" i="8"/>
  <c r="AW185" i="8"/>
  <c r="AV185" i="8"/>
  <c r="BE187" i="8"/>
  <c r="BD187" i="8"/>
  <c r="BG187" i="8"/>
  <c r="BF187" i="8"/>
  <c r="AZ188" i="8"/>
  <c r="AY188" i="8"/>
  <c r="BF188" i="8"/>
  <c r="BE188" i="8"/>
  <c r="BD188" i="8"/>
  <c r="BC188" i="8"/>
  <c r="AS193" i="8"/>
  <c r="BG193" i="8"/>
  <c r="BF193" i="8"/>
  <c r="BE193" i="8"/>
  <c r="BD193" i="8"/>
  <c r="BD194" i="8"/>
  <c r="BB194" i="8"/>
  <c r="BA194" i="8"/>
  <c r="BG194" i="8"/>
  <c r="BF194" i="8"/>
  <c r="BE194" i="8"/>
  <c r="BC194" i="8"/>
  <c r="AY195" i="8"/>
  <c r="AW195" i="8"/>
  <c r="AV195" i="8"/>
  <c r="BG195" i="8"/>
  <c r="BE195" i="8"/>
  <c r="BD195" i="8"/>
  <c r="BC195" i="8"/>
  <c r="BB195" i="8"/>
  <c r="AU199" i="8"/>
  <c r="AS199" i="8"/>
  <c r="AV199" i="8"/>
  <c r="BG199" i="8"/>
  <c r="BF200" i="8"/>
  <c r="BD200" i="8"/>
  <c r="BC200" i="8"/>
  <c r="BG200" i="8"/>
  <c r="BE200" i="8"/>
  <c r="BB200" i="8"/>
  <c r="BA201" i="8"/>
  <c r="AY201" i="8"/>
  <c r="AX201" i="8"/>
  <c r="BF201" i="8"/>
  <c r="BE201" i="8"/>
  <c r="BD201" i="8"/>
  <c r="BC201" i="8"/>
  <c r="BF206" i="8"/>
  <c r="BE206" i="8"/>
  <c r="BG206" i="8"/>
  <c r="BD206" i="8"/>
  <c r="BC206" i="8"/>
  <c r="BB206" i="8"/>
  <c r="BA206" i="8"/>
  <c r="BC207" i="8"/>
  <c r="BA207" i="8"/>
  <c r="AZ207" i="8"/>
  <c r="BF207" i="8"/>
  <c r="BE207" i="8"/>
  <c r="BD207" i="8"/>
  <c r="BB207" i="8"/>
  <c r="AY207" i="8"/>
  <c r="AX207" i="8"/>
  <c r="AX208" i="8"/>
  <c r="AV208" i="8"/>
  <c r="AU208" i="8"/>
  <c r="BD208" i="8"/>
  <c r="BC208" i="8"/>
  <c r="BB208" i="8"/>
  <c r="BA208" i="8"/>
  <c r="AZ208" i="8"/>
  <c r="AY208" i="8"/>
  <c r="AS209" i="8"/>
  <c r="BG209" i="8"/>
  <c r="BF209" i="8"/>
  <c r="AZ209" i="8"/>
  <c r="AY209" i="8"/>
  <c r="AX209" i="8"/>
  <c r="AW209" i="8"/>
  <c r="AV209" i="8"/>
  <c r="AU209" i="8"/>
  <c r="BE213" i="8"/>
  <c r="BC213" i="8"/>
  <c r="BB213" i="8"/>
  <c r="BG213" i="8"/>
  <c r="BF213" i="8"/>
  <c r="BD213" i="8"/>
  <c r="BA213" i="8"/>
  <c r="AZ213" i="8"/>
  <c r="AZ214" i="8"/>
  <c r="AX214" i="8"/>
  <c r="AW214" i="8"/>
  <c r="BF214" i="8"/>
  <c r="BE214" i="8"/>
  <c r="BD214" i="8"/>
  <c r="BC214" i="8"/>
  <c r="BB214" i="8"/>
  <c r="BA214" i="8"/>
  <c r="AU215" i="8"/>
  <c r="AS215" i="8"/>
  <c r="BC215" i="8"/>
  <c r="BB215" i="8"/>
  <c r="BA215" i="8"/>
  <c r="AZ215" i="8"/>
  <c r="AY215" i="8"/>
  <c r="AX215" i="8"/>
  <c r="BG219" i="8"/>
  <c r="BE219" i="8"/>
  <c r="BD219" i="8"/>
  <c r="BC219" i="8"/>
  <c r="BF219" i="8"/>
  <c r="BB219" i="8"/>
  <c r="BA219" i="8"/>
  <c r="AZ219" i="8"/>
  <c r="BB220" i="8"/>
  <c r="AZ220" i="8"/>
  <c r="AY220" i="8"/>
  <c r="AX220" i="8"/>
  <c r="BG220" i="8"/>
  <c r="BF220" i="8"/>
  <c r="BE220" i="8"/>
  <c r="BD220" i="8"/>
  <c r="BC220" i="8"/>
  <c r="BD226" i="8"/>
  <c r="BB226" i="8"/>
  <c r="BA226" i="8"/>
  <c r="AZ226" i="8"/>
  <c r="AS226" i="8"/>
  <c r="AY227" i="8"/>
  <c r="AW227" i="8"/>
  <c r="AV227" i="8"/>
  <c r="AU227" i="8"/>
  <c r="BG227" i="8"/>
  <c r="BE229" i="8"/>
  <c r="BC229" i="8"/>
  <c r="BB229" i="8"/>
  <c r="BA229" i="8"/>
  <c r="BG229" i="8"/>
  <c r="BF229" i="8"/>
  <c r="BD229" i="8"/>
  <c r="AZ229" i="8"/>
  <c r="AY229" i="8"/>
  <c r="AX229" i="8"/>
  <c r="AZ230" i="8"/>
  <c r="AX230" i="8"/>
  <c r="AW230" i="8"/>
  <c r="AV230" i="8"/>
  <c r="BF230" i="8"/>
  <c r="BE230" i="8"/>
  <c r="BD230" i="8"/>
  <c r="BC230" i="8"/>
  <c r="BB230" i="8"/>
  <c r="BA230" i="8"/>
  <c r="AU231" i="8"/>
  <c r="AS231" i="8"/>
  <c r="BG231" i="8"/>
  <c r="BC231" i="8"/>
  <c r="BB231" i="8"/>
  <c r="BA231" i="8"/>
  <c r="AZ231" i="8"/>
  <c r="AY231" i="8"/>
  <c r="AX231" i="8"/>
  <c r="BG235" i="8"/>
  <c r="BE235" i="8"/>
  <c r="BD235" i="8"/>
  <c r="BC235" i="8"/>
  <c r="BB235" i="8"/>
  <c r="BB236" i="8"/>
  <c r="AZ236" i="8"/>
  <c r="AY236" i="8"/>
  <c r="AX236" i="8"/>
  <c r="AW236" i="8"/>
  <c r="AY238" i="8"/>
  <c r="AS238" i="8"/>
  <c r="BG238" i="8"/>
  <c r="BF238" i="8"/>
  <c r="BE238" i="8"/>
  <c r="BD238" i="8"/>
  <c r="BC238" i="8"/>
  <c r="BB238" i="8"/>
  <c r="BE240" i="8"/>
  <c r="AZ240" i="8"/>
  <c r="AX240" i="8"/>
  <c r="AW240" i="8"/>
  <c r="AV240" i="8"/>
  <c r="AU240" i="8"/>
  <c r="BF240" i="8"/>
  <c r="BD240" i="8"/>
  <c r="BC240" i="8"/>
  <c r="BB240" i="8"/>
  <c r="BA240" i="8"/>
  <c r="AY240" i="8"/>
  <c r="BC250" i="8"/>
  <c r="BF250" i="8"/>
  <c r="BE250" i="8"/>
  <c r="BD250" i="8"/>
  <c r="BB250" i="8"/>
  <c r="AX251" i="8"/>
  <c r="BD251" i="8"/>
  <c r="BB251" i="8"/>
  <c r="BA251" i="8"/>
  <c r="AZ251" i="8"/>
  <c r="AY251" i="8"/>
  <c r="AY254" i="8"/>
  <c r="BF254" i="8"/>
  <c r="BE254" i="8"/>
  <c r="BD254" i="8"/>
  <c r="BC254" i="8"/>
  <c r="AS254" i="8"/>
  <c r="BF259" i="8"/>
  <c r="BB259" i="8"/>
  <c r="AZ259" i="8"/>
  <c r="AY259" i="8"/>
  <c r="AX259" i="8"/>
  <c r="AW259" i="8"/>
  <c r="BE259" i="8"/>
  <c r="BD259" i="8"/>
  <c r="BC259" i="8"/>
  <c r="BA259" i="8"/>
  <c r="AV259" i="8"/>
  <c r="AU259" i="8"/>
  <c r="AW268" i="8"/>
  <c r="AS268" i="8"/>
  <c r="BC268" i="8"/>
  <c r="BB268" i="8"/>
  <c r="BA268" i="8"/>
  <c r="AZ268" i="8"/>
  <c r="AY268" i="8"/>
  <c r="AX268" i="8"/>
  <c r="BG268" i="8"/>
  <c r="BF268" i="8"/>
  <c r="BE268" i="8"/>
  <c r="BD268" i="8"/>
  <c r="AY274" i="8"/>
  <c r="BB274" i="8"/>
  <c r="BA274" i="8"/>
  <c r="AX274" i="8"/>
  <c r="BF274" i="8"/>
  <c r="BE274" i="8"/>
  <c r="BD274" i="8"/>
  <c r="BC274" i="8"/>
  <c r="AZ274" i="8"/>
  <c r="AW274" i="8"/>
  <c r="AU281" i="8"/>
  <c r="BD281" i="8"/>
  <c r="BC281" i="8"/>
  <c r="BA281" i="8"/>
  <c r="BG281" i="8"/>
  <c r="BF281" i="8"/>
  <c r="BE281" i="8"/>
  <c r="BB281" i="8"/>
  <c r="AZ281" i="8"/>
  <c r="AY281" i="8"/>
  <c r="BG283" i="8"/>
  <c r="BA283" i="8"/>
  <c r="AZ283" i="8"/>
  <c r="AX283" i="8"/>
  <c r="BF283" i="8"/>
  <c r="BE283" i="8"/>
  <c r="BD283" i="8"/>
  <c r="BC283" i="8"/>
  <c r="BB283" i="8"/>
  <c r="AY283" i="8"/>
  <c r="BE284" i="8"/>
  <c r="AZ284" i="8"/>
  <c r="AY284" i="8"/>
  <c r="AW284" i="8"/>
  <c r="AS284" i="8"/>
  <c r="BG284" i="8"/>
  <c r="AW288" i="8"/>
  <c r="AV288" i="8"/>
  <c r="AU288" i="8"/>
  <c r="AS288" i="8"/>
  <c r="BD288" i="8"/>
  <c r="BC288" i="8"/>
  <c r="BB288" i="8"/>
  <c r="BA288" i="8"/>
  <c r="AZ288" i="8"/>
  <c r="AY288" i="8"/>
  <c r="BG288" i="8"/>
  <c r="BG291" i="8"/>
  <c r="BF291" i="8"/>
  <c r="AS291" i="8"/>
  <c r="BA291" i="8"/>
  <c r="AZ291" i="8"/>
  <c r="AY291" i="8"/>
  <c r="AX291" i="8"/>
  <c r="AW291" i="8"/>
  <c r="AV291" i="8"/>
  <c r="BE292" i="8"/>
  <c r="BF292" i="8"/>
  <c r="AS292" i="8"/>
  <c r="BB292" i="8"/>
  <c r="BA292" i="8"/>
  <c r="AZ292" i="8"/>
  <c r="AY292" i="8"/>
  <c r="AX292" i="8"/>
  <c r="AW292" i="8"/>
  <c r="BG292" i="8"/>
  <c r="BD292" i="8"/>
  <c r="BC292" i="8"/>
  <c r="AV292" i="8"/>
  <c r="AU292" i="8"/>
  <c r="BC293" i="8"/>
  <c r="BE293" i="8"/>
  <c r="AS293" i="8"/>
  <c r="BD293" i="8"/>
  <c r="BB293" i="8"/>
  <c r="BA293" i="8"/>
  <c r="AZ293" i="8"/>
  <c r="AY293" i="8"/>
  <c r="AX293" i="8"/>
  <c r="AY295" i="8"/>
  <c r="BC295" i="8"/>
  <c r="AS295" i="8"/>
  <c r="BG295" i="8"/>
  <c r="BF295" i="8"/>
  <c r="BE295" i="8"/>
  <c r="BD295" i="8"/>
  <c r="BB295" i="8"/>
  <c r="BA295" i="8"/>
  <c r="AU297" i="8"/>
  <c r="BA297" i="8"/>
  <c r="AS297" i="8"/>
  <c r="BG297" i="8"/>
  <c r="BF297" i="8"/>
  <c r="BE297" i="8"/>
  <c r="BD297" i="8"/>
  <c r="BC297" i="8"/>
  <c r="BB297" i="8"/>
  <c r="AZ297" i="8"/>
  <c r="AY297" i="8"/>
  <c r="AX297" i="8"/>
  <c r="BG299" i="8"/>
  <c r="AX299" i="8"/>
  <c r="AS299" i="8"/>
  <c r="BF299" i="8"/>
  <c r="BE299" i="8"/>
  <c r="BD299" i="8"/>
  <c r="BC299" i="8"/>
  <c r="BA310" i="8"/>
  <c r="BD310" i="8"/>
  <c r="BG310" i="8"/>
  <c r="BE310" i="8"/>
  <c r="BF310" i="8"/>
  <c r="BC310" i="8"/>
  <c r="BB310" i="8"/>
  <c r="AZ310" i="8"/>
  <c r="AY310" i="8"/>
  <c r="AX310" i="8"/>
  <c r="AW310" i="8"/>
  <c r="AW312" i="8"/>
  <c r="BB312" i="8"/>
  <c r="BG312" i="8"/>
  <c r="BE312" i="8"/>
  <c r="BF312" i="8"/>
  <c r="BD312" i="8"/>
  <c r="BC312" i="8"/>
  <c r="BA312" i="8"/>
  <c r="AZ312" i="8"/>
  <c r="BC317" i="8"/>
  <c r="AV317" i="8"/>
  <c r="BG317" i="8"/>
  <c r="BE317" i="8"/>
  <c r="BB317" i="8"/>
  <c r="BA317" i="8"/>
  <c r="AZ317" i="8"/>
  <c r="AY317" i="8"/>
  <c r="AX317" i="8"/>
  <c r="AW317" i="8"/>
  <c r="AU317" i="8"/>
  <c r="BA318" i="8"/>
  <c r="AU318" i="8"/>
  <c r="BG318" i="8"/>
  <c r="BE318" i="8"/>
  <c r="BF318" i="8"/>
  <c r="BD318" i="8"/>
  <c r="BC318" i="8"/>
  <c r="BB318" i="8"/>
  <c r="AZ318" i="8"/>
  <c r="AY318" i="8"/>
  <c r="AX318" i="8"/>
  <c r="AW318" i="8"/>
  <c r="AV318" i="8"/>
  <c r="AW320" i="8"/>
  <c r="AS320" i="8"/>
  <c r="BF320" i="8"/>
  <c r="BG320" i="8"/>
  <c r="BD320" i="8"/>
  <c r="BE320" i="8"/>
  <c r="BC320" i="8"/>
  <c r="BB320" i="8"/>
  <c r="BA320" i="8"/>
  <c r="AZ320" i="8"/>
  <c r="AU321" i="8"/>
  <c r="BE321" i="8"/>
  <c r="BG321" i="8"/>
  <c r="BD321" i="8"/>
  <c r="BF321" i="8"/>
  <c r="BC321" i="8"/>
  <c r="BB321" i="8"/>
  <c r="BA321" i="8"/>
  <c r="AZ321" i="8"/>
  <c r="AY321" i="8"/>
  <c r="AX321" i="8"/>
  <c r="AW321" i="8"/>
  <c r="AV321" i="8"/>
  <c r="BA326" i="8"/>
  <c r="BD326" i="8"/>
  <c r="AY326" i="8"/>
  <c r="AS326" i="8"/>
  <c r="BC326" i="8"/>
  <c r="BB326" i="8"/>
  <c r="AZ326" i="8"/>
  <c r="AX326" i="8"/>
  <c r="AW326" i="8"/>
  <c r="AV326" i="8"/>
  <c r="AU326" i="8"/>
  <c r="BG326" i="8"/>
  <c r="BF326" i="8"/>
  <c r="AY334" i="8"/>
  <c r="AS334" i="8"/>
  <c r="BF334" i="8"/>
  <c r="AX334" i="8"/>
  <c r="AW334" i="8"/>
  <c r="AU334" i="8"/>
  <c r="BG334" i="8"/>
  <c r="BE334" i="8"/>
  <c r="BD334" i="8"/>
  <c r="BC334" i="8"/>
  <c r="BB334" i="8"/>
  <c r="BA334" i="8"/>
  <c r="AY338" i="8"/>
  <c r="AW338" i="8"/>
  <c r="AV338" i="8"/>
  <c r="AS338" i="8"/>
  <c r="AX338" i="8"/>
  <c r="AU338" i="8"/>
  <c r="BG338" i="8"/>
  <c r="BF338" i="8"/>
  <c r="BE338" i="8"/>
  <c r="BD338" i="8"/>
  <c r="BC338" i="8"/>
  <c r="BG340" i="8"/>
  <c r="BF340" i="8"/>
  <c r="BC340" i="8"/>
  <c r="BE340" i="8"/>
  <c r="BD340" i="8"/>
  <c r="BB340" i="8"/>
  <c r="BA340" i="8"/>
  <c r="AZ340" i="8"/>
  <c r="AY340" i="8"/>
  <c r="AX340" i="8"/>
  <c r="BC341" i="8"/>
  <c r="BE341" i="8"/>
  <c r="BD341" i="8"/>
  <c r="AZ341" i="8"/>
  <c r="BG341" i="8"/>
  <c r="BF341" i="8"/>
  <c r="BB341" i="8"/>
  <c r="BA341" i="8"/>
  <c r="AY341" i="8"/>
  <c r="AX341" i="8"/>
  <c r="BD354" i="8"/>
  <c r="BA354" i="8"/>
  <c r="AZ354" i="8"/>
  <c r="AW354" i="8"/>
  <c r="BC354" i="8"/>
  <c r="BB354" i="8"/>
  <c r="AX354" i="8"/>
  <c r="AU354" i="8"/>
  <c r="BG354" i="8"/>
  <c r="BF354" i="8"/>
  <c r="BE354" i="8"/>
  <c r="AY354" i="8"/>
  <c r="AY355" i="8"/>
  <c r="AW355" i="8"/>
  <c r="AV355" i="8"/>
  <c r="AS355" i="8"/>
  <c r="BC355" i="8"/>
  <c r="BB355" i="8"/>
  <c r="AZ355" i="8"/>
  <c r="AU355" i="8"/>
  <c r="BG355" i="8"/>
  <c r="BF355" i="8"/>
  <c r="BE355" i="8"/>
  <c r="BD355" i="8"/>
  <c r="BA355" i="8"/>
  <c r="AX355" i="8"/>
  <c r="AZ358" i="8"/>
  <c r="BA358" i="8"/>
  <c r="AY358" i="8"/>
  <c r="AV358" i="8"/>
  <c r="BG358" i="8"/>
  <c r="BF358" i="8"/>
  <c r="BE358" i="8"/>
  <c r="BD358" i="8"/>
  <c r="BC358" i="8"/>
  <c r="BB358" i="8"/>
  <c r="AX358" i="8"/>
  <c r="BF360" i="8"/>
  <c r="BD360" i="8"/>
  <c r="BG360" i="8"/>
  <c r="BE360" i="8"/>
  <c r="BB360" i="8"/>
  <c r="AZ360" i="8"/>
  <c r="BC360" i="8"/>
  <c r="BA360" i="8"/>
  <c r="AY360" i="8"/>
  <c r="AX360" i="8"/>
  <c r="AW360" i="8"/>
  <c r="AV360" i="8"/>
  <c r="AU360" i="8"/>
  <c r="BA361" i="8"/>
  <c r="BE361" i="8"/>
  <c r="BD361" i="8"/>
  <c r="AZ361" i="8"/>
  <c r="BF361" i="8"/>
  <c r="BC361" i="8"/>
  <c r="AY361" i="8"/>
  <c r="AW361" i="8"/>
  <c r="BG361" i="8"/>
  <c r="BB361" i="8"/>
  <c r="BE379" i="8"/>
  <c r="AZ379" i="8"/>
  <c r="BC379" i="8"/>
  <c r="BB379" i="8"/>
  <c r="AX379" i="8"/>
  <c r="BG379" i="8"/>
  <c r="BD379" i="8"/>
  <c r="AY379" i="8"/>
  <c r="BF379" i="8"/>
  <c r="BA379" i="8"/>
  <c r="AW379" i="8"/>
  <c r="AU381" i="8"/>
  <c r="AW381" i="8"/>
  <c r="AV381" i="8"/>
  <c r="BF381" i="8"/>
  <c r="BE381" i="8"/>
  <c r="BC381" i="8"/>
  <c r="BA381" i="8"/>
  <c r="AS381" i="8"/>
  <c r="BG381" i="8"/>
  <c r="BD381" i="8"/>
  <c r="BB381" i="8"/>
  <c r="AZ381" i="8"/>
  <c r="AS428" i="8"/>
  <c r="BG428" i="8"/>
  <c r="BF428" i="8"/>
  <c r="BA428" i="8"/>
  <c r="AZ428" i="8"/>
  <c r="BD428" i="8"/>
  <c r="AX428" i="8"/>
  <c r="AW428" i="8"/>
  <c r="AU428" i="8"/>
  <c r="BE428" i="8"/>
  <c r="BC428" i="8"/>
  <c r="BB428" i="8"/>
  <c r="AY428" i="8"/>
  <c r="AV428" i="8"/>
  <c r="BD445" i="8"/>
  <c r="BC445" i="8"/>
  <c r="AX445" i="8"/>
  <c r="AW445" i="8"/>
  <c r="BA445" i="8"/>
  <c r="AZ445" i="8"/>
  <c r="AV445" i="8"/>
  <c r="AU445" i="8"/>
  <c r="AS445" i="8"/>
  <c r="BG445" i="8"/>
  <c r="BF445" i="8"/>
  <c r="BE448" i="8"/>
  <c r="BD448" i="8"/>
  <c r="BF448" i="8"/>
  <c r="BC448" i="8"/>
  <c r="BB448" i="8"/>
  <c r="BA448" i="8"/>
  <c r="AZ448" i="8"/>
  <c r="AW448" i="8"/>
  <c r="BG448" i="8"/>
  <c r="AY448" i="8"/>
  <c r="AX448" i="8"/>
  <c r="AV448" i="8"/>
  <c r="AU448" i="8"/>
  <c r="BE464" i="8"/>
  <c r="BD464" i="8"/>
  <c r="AZ464" i="8"/>
  <c r="AY464" i="8"/>
  <c r="AX464" i="8"/>
  <c r="AW464" i="8"/>
  <c r="BF464" i="8"/>
  <c r="BC464" i="8"/>
  <c r="BG464" i="8"/>
  <c r="BB464" i="8"/>
  <c r="BA464" i="8"/>
  <c r="AV464" i="8"/>
  <c r="AU464" i="8"/>
  <c r="BF467" i="8"/>
  <c r="BE467" i="8"/>
  <c r="BG467" i="8"/>
  <c r="BD467" i="8"/>
  <c r="BC467" i="8"/>
  <c r="BA467" i="8"/>
  <c r="AW467" i="8"/>
  <c r="AV467" i="8"/>
  <c r="BB467" i="8"/>
  <c r="AZ467" i="8"/>
  <c r="AY467" i="8"/>
  <c r="AX467" i="8"/>
  <c r="AS508" i="8"/>
  <c r="BG508" i="8"/>
  <c r="AZ508" i="8"/>
  <c r="AY508" i="8"/>
  <c r="AX508" i="8"/>
  <c r="AW508" i="8"/>
  <c r="AU508" i="8"/>
  <c r="BF508" i="8"/>
  <c r="BE508" i="8"/>
  <c r="BD508" i="8"/>
  <c r="BC508" i="8"/>
  <c r="BB508" i="8"/>
  <c r="BA508" i="8"/>
  <c r="BG141" i="8"/>
  <c r="BG157" i="8"/>
  <c r="AS163" i="8"/>
  <c r="BF190" i="8"/>
  <c r="BE190" i="8"/>
  <c r="BF222" i="8"/>
  <c r="BE222" i="8"/>
  <c r="BD222" i="8"/>
  <c r="BF232" i="8"/>
  <c r="BD232" i="8"/>
  <c r="BC232" i="8"/>
  <c r="BB232" i="8"/>
  <c r="AU258" i="8"/>
  <c r="BG258" i="8"/>
  <c r="BE258" i="8"/>
  <c r="BD258" i="8"/>
  <c r="BC258" i="8"/>
  <c r="BB258" i="8"/>
  <c r="BE357" i="8"/>
  <c r="BD357" i="8"/>
  <c r="BC357" i="8"/>
  <c r="AZ357" i="8"/>
  <c r="AS357" i="8"/>
  <c r="BG357" i="8"/>
  <c r="BF357" i="8"/>
  <c r="BB357" i="8"/>
  <c r="BA357" i="8"/>
  <c r="AY357" i="8"/>
  <c r="AX357" i="8"/>
  <c r="BD429" i="8"/>
  <c r="BC429" i="8"/>
  <c r="BB429" i="8"/>
  <c r="BA429" i="8"/>
  <c r="AX429" i="8"/>
  <c r="AW429" i="8"/>
  <c r="BG429" i="8"/>
  <c r="AZ429" i="8"/>
  <c r="AY429" i="8"/>
  <c r="AU429" i="8"/>
  <c r="AS429" i="8"/>
  <c r="AS444" i="8"/>
  <c r="BC444" i="8"/>
  <c r="BB444" i="8"/>
  <c r="BD444" i="8"/>
  <c r="BA444" i="8"/>
  <c r="BG444" i="8"/>
  <c r="AV444" i="8"/>
  <c r="AU444" i="8"/>
  <c r="BF444" i="8"/>
  <c r="BE444" i="8"/>
  <c r="AZ444" i="8"/>
  <c r="AY444" i="8"/>
  <c r="AX444" i="8"/>
  <c r="AW444" i="8"/>
  <c r="BE197" i="8"/>
  <c r="BC197" i="8"/>
  <c r="BB197" i="8"/>
  <c r="BG203" i="8"/>
  <c r="BE203" i="8"/>
  <c r="BD203" i="8"/>
  <c r="BF216" i="8"/>
  <c r="BD216" i="8"/>
  <c r="BC216" i="8"/>
  <c r="BA233" i="8"/>
  <c r="AY233" i="8"/>
  <c r="AX233" i="8"/>
  <c r="AW233" i="8"/>
  <c r="BA244" i="8"/>
  <c r="AZ244" i="8"/>
  <c r="AX244" i="8"/>
  <c r="AW244" i="8"/>
  <c r="AV244" i="8"/>
  <c r="AU244" i="8"/>
  <c r="AX267" i="8"/>
  <c r="AV267" i="8"/>
  <c r="BF267" i="8"/>
  <c r="BE267" i="8"/>
  <c r="BD267" i="8"/>
  <c r="BC267" i="8"/>
  <c r="BB267" i="8"/>
  <c r="BA267" i="8"/>
  <c r="BD273" i="8"/>
  <c r="BF273" i="8"/>
  <c r="BE273" i="8"/>
  <c r="BB273" i="8"/>
  <c r="BG273" i="8"/>
  <c r="BC273" i="8"/>
  <c r="BA273" i="8"/>
  <c r="AZ273" i="8"/>
  <c r="AY273" i="8"/>
  <c r="AX273" i="8"/>
  <c r="AS282" i="8"/>
  <c r="BC282" i="8"/>
  <c r="BB282" i="8"/>
  <c r="AZ282" i="8"/>
  <c r="BG282" i="8"/>
  <c r="BF282" i="8"/>
  <c r="BE282" i="8"/>
  <c r="BD282" i="8"/>
  <c r="BA294" i="8"/>
  <c r="BD294" i="8"/>
  <c r="AS294" i="8"/>
  <c r="BF294" i="8"/>
  <c r="BE294" i="8"/>
  <c r="BC294" i="8"/>
  <c r="BB294" i="8"/>
  <c r="AZ294" i="8"/>
  <c r="AY294" i="8"/>
  <c r="AY342" i="8"/>
  <c r="BB342" i="8"/>
  <c r="BA342" i="8"/>
  <c r="AW342" i="8"/>
  <c r="BG342" i="8"/>
  <c r="BF342" i="8"/>
  <c r="BE342" i="8"/>
  <c r="BD342" i="8"/>
  <c r="BC342" i="8"/>
  <c r="AZ342" i="8"/>
  <c r="AW371" i="8"/>
  <c r="BC371" i="8"/>
  <c r="AX371" i="8"/>
  <c r="AV371" i="8"/>
  <c r="AS371" i="8"/>
  <c r="BD371" i="8"/>
  <c r="BB371" i="8"/>
  <c r="AZ371" i="8"/>
  <c r="AU371" i="8"/>
  <c r="BC373" i="8"/>
  <c r="AS373" i="8"/>
  <c r="BG373" i="8"/>
  <c r="BD373" i="8"/>
  <c r="AV373" i="8"/>
  <c r="AU373" i="8"/>
  <c r="AZ380" i="8"/>
  <c r="AV380" i="8"/>
  <c r="BA380" i="8"/>
  <c r="AY380" i="8"/>
  <c r="AU380" i="8"/>
  <c r="BG380" i="8"/>
  <c r="BE380" i="8"/>
  <c r="BC380" i="8"/>
  <c r="AV429" i="8"/>
  <c r="BG454" i="8"/>
  <c r="BF454" i="8"/>
  <c r="BA454" i="8"/>
  <c r="AZ454" i="8"/>
  <c r="AY454" i="8"/>
  <c r="BB454" i="8"/>
  <c r="AX454" i="8"/>
  <c r="AV454" i="8"/>
  <c r="AU454" i="8"/>
  <c r="BE454" i="8"/>
  <c r="BD454" i="8"/>
  <c r="BC474" i="8"/>
  <c r="BB474" i="8"/>
  <c r="BA474" i="8"/>
  <c r="BD474" i="8"/>
  <c r="AZ474" i="8"/>
  <c r="AY474" i="8"/>
  <c r="AX474" i="8"/>
  <c r="AV474" i="8"/>
  <c r="BF474" i="8"/>
  <c r="AS474" i="8"/>
  <c r="AU163" i="8"/>
  <c r="AS174" i="8"/>
  <c r="AS178" i="8"/>
  <c r="AV181" i="8"/>
  <c r="AV190" i="8"/>
  <c r="AU197" i="8"/>
  <c r="AU203" i="8"/>
  <c r="BD210" i="8"/>
  <c r="BB210" i="8"/>
  <c r="BA210" i="8"/>
  <c r="AU216" i="8"/>
  <c r="AV222" i="8"/>
  <c r="BC223" i="8"/>
  <c r="BA223" i="8"/>
  <c r="AZ223" i="8"/>
  <c r="AY223" i="8"/>
  <c r="AV232" i="8"/>
  <c r="AU233" i="8"/>
  <c r="AU242" i="8"/>
  <c r="BG242" i="8"/>
  <c r="BF242" i="8"/>
  <c r="BE242" i="8"/>
  <c r="BD242" i="8"/>
  <c r="BF243" i="8"/>
  <c r="BD243" i="8"/>
  <c r="BB243" i="8"/>
  <c r="BA243" i="8"/>
  <c r="AZ243" i="8"/>
  <c r="AY243" i="8"/>
  <c r="AY244" i="8"/>
  <c r="AW258" i="8"/>
  <c r="BB263" i="8"/>
  <c r="BC263" i="8"/>
  <c r="AZ263" i="8"/>
  <c r="AY263" i="8"/>
  <c r="AX263" i="8"/>
  <c r="AW263" i="8"/>
  <c r="BC266" i="8"/>
  <c r="BA266" i="8"/>
  <c r="BG266" i="8"/>
  <c r="BF266" i="8"/>
  <c r="BE266" i="8"/>
  <c r="BD266" i="8"/>
  <c r="AU267" i="8"/>
  <c r="AU273" i="8"/>
  <c r="AW280" i="8"/>
  <c r="BE280" i="8"/>
  <c r="BD280" i="8"/>
  <c r="BB280" i="8"/>
  <c r="BC280" i="8"/>
  <c r="BA280" i="8"/>
  <c r="AZ280" i="8"/>
  <c r="AY280" i="8"/>
  <c r="AX280" i="8"/>
  <c r="AV280" i="8"/>
  <c r="AU282" i="8"/>
  <c r="AU294" i="8"/>
  <c r="AY311" i="8"/>
  <c r="BC311" i="8"/>
  <c r="BG311" i="8"/>
  <c r="BE311" i="8"/>
  <c r="BF311" i="8"/>
  <c r="BD311" i="8"/>
  <c r="BB311" i="8"/>
  <c r="BA311" i="8"/>
  <c r="AZ311" i="8"/>
  <c r="AU329" i="8"/>
  <c r="BA329" i="8"/>
  <c r="AW329" i="8"/>
  <c r="AX329" i="8"/>
  <c r="AV329" i="8"/>
  <c r="AS329" i="8"/>
  <c r="BG329" i="8"/>
  <c r="BF329" i="8"/>
  <c r="BE329" i="8"/>
  <c r="AU335" i="8"/>
  <c r="BG335" i="8"/>
  <c r="BC335" i="8"/>
  <c r="AW335" i="8"/>
  <c r="AV335" i="8"/>
  <c r="AS335" i="8"/>
  <c r="BF335" i="8"/>
  <c r="BE335" i="8"/>
  <c r="BD335" i="8"/>
  <c r="BB335" i="8"/>
  <c r="AU342" i="8"/>
  <c r="AV357" i="8"/>
  <c r="AV368" i="8"/>
  <c r="AY368" i="8"/>
  <c r="BE368" i="8"/>
  <c r="BG368" i="8"/>
  <c r="BD368" i="8"/>
  <c r="BB368" i="8"/>
  <c r="AY371" i="8"/>
  <c r="AW373" i="8"/>
  <c r="AW380" i="8"/>
  <c r="AZ412" i="8"/>
  <c r="AY412" i="8"/>
  <c r="BB412" i="8"/>
  <c r="BG412" i="8"/>
  <c r="BD412" i="8"/>
  <c r="BC412" i="8"/>
  <c r="AX412" i="8"/>
  <c r="AV412" i="8"/>
  <c r="BF419" i="8"/>
  <c r="BE419" i="8"/>
  <c r="BB419" i="8"/>
  <c r="BA419" i="8"/>
  <c r="AW419" i="8"/>
  <c r="AV419" i="8"/>
  <c r="AS419" i="8"/>
  <c r="AX419" i="8"/>
  <c r="AU419" i="8"/>
  <c r="BE429" i="8"/>
  <c r="AW454" i="8"/>
  <c r="AU474" i="8"/>
  <c r="BC191" i="8"/>
  <c r="BA191" i="8"/>
  <c r="AZ191" i="8"/>
  <c r="AV197" i="8"/>
  <c r="AZ198" i="8"/>
  <c r="AX198" i="8"/>
  <c r="AW198" i="8"/>
  <c r="AV203" i="8"/>
  <c r="BB204" i="8"/>
  <c r="AZ204" i="8"/>
  <c r="AY204" i="8"/>
  <c r="AV216" i="8"/>
  <c r="BA217" i="8"/>
  <c r="AY217" i="8"/>
  <c r="AX217" i="8"/>
  <c r="AV233" i="8"/>
  <c r="BB244" i="8"/>
  <c r="AW248" i="8"/>
  <c r="BA248" i="8"/>
  <c r="AY248" i="8"/>
  <c r="AX248" i="8"/>
  <c r="AV248" i="8"/>
  <c r="AU248" i="8"/>
  <c r="BG262" i="8"/>
  <c r="BF262" i="8"/>
  <c r="BD262" i="8"/>
  <c r="BC262" i="8"/>
  <c r="BB262" i="8"/>
  <c r="BA262" i="8"/>
  <c r="AW267" i="8"/>
  <c r="AV273" i="8"/>
  <c r="AV282" i="8"/>
  <c r="AV294" i="8"/>
  <c r="AW296" i="8"/>
  <c r="BB296" i="8"/>
  <c r="AS296" i="8"/>
  <c r="BG296" i="8"/>
  <c r="BF296" i="8"/>
  <c r="BE296" i="8"/>
  <c r="BD296" i="8"/>
  <c r="BC296" i="8"/>
  <c r="BC333" i="8"/>
  <c r="AV333" i="8"/>
  <c r="AZ333" i="8"/>
  <c r="AY333" i="8"/>
  <c r="AW333" i="8"/>
  <c r="BF333" i="8"/>
  <c r="BE333" i="8"/>
  <c r="BD333" i="8"/>
  <c r="BB333" i="8"/>
  <c r="BA333" i="8"/>
  <c r="AX333" i="8"/>
  <c r="AU333" i="8"/>
  <c r="AV342" i="8"/>
  <c r="AW357" i="8"/>
  <c r="BA371" i="8"/>
  <c r="AX373" i="8"/>
  <c r="AX380" i="8"/>
  <c r="BF429" i="8"/>
  <c r="BC454" i="8"/>
  <c r="AW474" i="8"/>
  <c r="AY211" i="8"/>
  <c r="AW211" i="8"/>
  <c r="AV211" i="8"/>
  <c r="AS225" i="8"/>
  <c r="BG225" i="8"/>
  <c r="BF225" i="8"/>
  <c r="BE225" i="8"/>
  <c r="BG246" i="8"/>
  <c r="BF246" i="8"/>
  <c r="BE246" i="8"/>
  <c r="BD246" i="8"/>
  <c r="BC246" i="8"/>
  <c r="BB247" i="8"/>
  <c r="BE247" i="8"/>
  <c r="BC247" i="8"/>
  <c r="BA247" i="8"/>
  <c r="AZ247" i="8"/>
  <c r="AY247" i="8"/>
  <c r="BD253" i="8"/>
  <c r="AU253" i="8"/>
  <c r="AS253" i="8"/>
  <c r="BG253" i="8"/>
  <c r="BE300" i="8"/>
  <c r="AW300" i="8"/>
  <c r="AS300" i="8"/>
  <c r="BG300" i="8"/>
  <c r="BF300" i="8"/>
  <c r="BC309" i="8"/>
  <c r="BE309" i="8"/>
  <c r="BG309" i="8"/>
  <c r="BD309" i="8"/>
  <c r="BA309" i="8"/>
  <c r="AZ309" i="8"/>
  <c r="AY309" i="8"/>
  <c r="AX309" i="8"/>
  <c r="AW309" i="8"/>
  <c r="AV309" i="8"/>
  <c r="AU309" i="8"/>
  <c r="AV362" i="8"/>
  <c r="BA362" i="8"/>
  <c r="AZ362" i="8"/>
  <c r="AW362" i="8"/>
  <c r="BE362" i="8"/>
  <c r="BD362" i="8"/>
  <c r="BB362" i="8"/>
  <c r="AX362" i="8"/>
  <c r="AX192" i="8"/>
  <c r="AV192" i="8"/>
  <c r="AU192" i="8"/>
  <c r="AX203" i="8"/>
  <c r="AU211" i="8"/>
  <c r="AX216" i="8"/>
  <c r="AU225" i="8"/>
  <c r="BB233" i="8"/>
  <c r="BD244" i="8"/>
  <c r="AU246" i="8"/>
  <c r="AU247" i="8"/>
  <c r="AS252" i="8"/>
  <c r="AZ252" i="8"/>
  <c r="AX252" i="8"/>
  <c r="AW252" i="8"/>
  <c r="AV252" i="8"/>
  <c r="AU252" i="8"/>
  <c r="AV253" i="8"/>
  <c r="AZ267" i="8"/>
  <c r="AX282" i="8"/>
  <c r="AX294" i="8"/>
  <c r="AU300" i="8"/>
  <c r="BB309" i="8"/>
  <c r="AU313" i="8"/>
  <c r="BA313" i="8"/>
  <c r="BG313" i="8"/>
  <c r="BE313" i="8"/>
  <c r="AS313" i="8"/>
  <c r="BF313" i="8"/>
  <c r="AU359" i="8"/>
  <c r="AW359" i="8"/>
  <c r="AV359" i="8"/>
  <c r="BG359" i="8"/>
  <c r="BE359" i="8"/>
  <c r="BF359" i="8"/>
  <c r="BD359" i="8"/>
  <c r="BC359" i="8"/>
  <c r="BB359" i="8"/>
  <c r="BA359" i="8"/>
  <c r="AZ359" i="8"/>
  <c r="AU362" i="8"/>
  <c r="BF371" i="8"/>
  <c r="AZ373" i="8"/>
  <c r="BD380" i="8"/>
  <c r="BA412" i="8"/>
  <c r="BC419" i="8"/>
  <c r="BG474" i="8"/>
  <c r="BE480" i="8"/>
  <c r="BD480" i="8"/>
  <c r="BC480" i="8"/>
  <c r="BB480" i="8"/>
  <c r="BA480" i="8"/>
  <c r="AZ480" i="8"/>
  <c r="AY480" i="8"/>
  <c r="AW480" i="8"/>
  <c r="BG480" i="8"/>
  <c r="BF480" i="8"/>
  <c r="AU480" i="8"/>
  <c r="AS480" i="8"/>
  <c r="AX480" i="8"/>
  <c r="AV480" i="8"/>
  <c r="BG265" i="8"/>
  <c r="AY279" i="8"/>
  <c r="BF279" i="8"/>
  <c r="BE279" i="8"/>
  <c r="BC279" i="8"/>
  <c r="AS353" i="8"/>
  <c r="BF353" i="8"/>
  <c r="BE353" i="8"/>
  <c r="BB353" i="8"/>
  <c r="BC353" i="8"/>
  <c r="BA353" i="8"/>
  <c r="AY353" i="8"/>
  <c r="AW353" i="8"/>
  <c r="AZ497" i="8"/>
  <c r="AY497" i="8"/>
  <c r="AX497" i="8"/>
  <c r="AS497" i="8"/>
  <c r="BG497" i="8"/>
  <c r="BF497" i="8"/>
  <c r="BE497" i="8"/>
  <c r="BC497" i="8"/>
  <c r="BB497" i="8"/>
  <c r="BA497" i="8"/>
  <c r="AW497" i="8"/>
  <c r="BD497" i="8"/>
  <c r="AW264" i="8"/>
  <c r="AU264" i="8"/>
  <c r="BE269" i="8"/>
  <c r="BC269" i="8"/>
  <c r="AU279" i="8"/>
  <c r="BE308" i="8"/>
  <c r="BF308" i="8"/>
  <c r="BG308" i="8"/>
  <c r="BC308" i="8"/>
  <c r="BE316" i="8"/>
  <c r="AW316" i="8"/>
  <c r="BG316" i="8"/>
  <c r="BD316" i="8"/>
  <c r="BC325" i="8"/>
  <c r="BE325" i="8"/>
  <c r="AZ325" i="8"/>
  <c r="AU353" i="8"/>
  <c r="AS492" i="8"/>
  <c r="BG492" i="8"/>
  <c r="BF492" i="8"/>
  <c r="BE492" i="8"/>
  <c r="BD492" i="8"/>
  <c r="BB492" i="8"/>
  <c r="BA492" i="8"/>
  <c r="AZ492" i="8"/>
  <c r="AW492" i="8"/>
  <c r="AV492" i="8"/>
  <c r="AU492" i="8"/>
  <c r="AU224" i="8"/>
  <c r="AU256" i="8"/>
  <c r="AU260" i="8"/>
  <c r="AV264" i="8"/>
  <c r="AU269" i="8"/>
  <c r="BA278" i="8"/>
  <c r="BG278" i="8"/>
  <c r="BF278" i="8"/>
  <c r="BD278" i="8"/>
  <c r="AV279" i="8"/>
  <c r="BA286" i="8"/>
  <c r="AX286" i="8"/>
  <c r="AW286" i="8"/>
  <c r="AU286" i="8"/>
  <c r="AU308" i="8"/>
  <c r="AU316" i="8"/>
  <c r="AU325" i="8"/>
  <c r="BE332" i="8"/>
  <c r="AW332" i="8"/>
  <c r="AS332" i="8"/>
  <c r="AZ332" i="8"/>
  <c r="AY332" i="8"/>
  <c r="AV332" i="8"/>
  <c r="AX352" i="8"/>
  <c r="AS352" i="8"/>
  <c r="BF352" i="8"/>
  <c r="BE352" i="8"/>
  <c r="BD352" i="8"/>
  <c r="BB352" i="8"/>
  <c r="AZ352" i="8"/>
  <c r="AV353" i="8"/>
  <c r="BC389" i="8"/>
  <c r="BB389" i="8"/>
  <c r="AW389" i="8"/>
  <c r="BE389" i="8"/>
  <c r="AS389" i="8"/>
  <c r="AY409" i="8"/>
  <c r="AX409" i="8"/>
  <c r="AU409" i="8"/>
  <c r="BD409" i="8"/>
  <c r="BC409" i="8"/>
  <c r="AZ409" i="8"/>
  <c r="AX443" i="8"/>
  <c r="AW443" i="8"/>
  <c r="BG443" i="8"/>
  <c r="BF443" i="8"/>
  <c r="BD443" i="8"/>
  <c r="BC443" i="8"/>
  <c r="BE443" i="8"/>
  <c r="AS443" i="8"/>
  <c r="BA484" i="8"/>
  <c r="AZ484" i="8"/>
  <c r="AY484" i="8"/>
  <c r="BF484" i="8"/>
  <c r="BB484" i="8"/>
  <c r="AX484" i="8"/>
  <c r="AU484" i="8"/>
  <c r="AS484" i="8"/>
  <c r="AW484" i="8"/>
  <c r="AV484" i="8"/>
  <c r="AX492" i="8"/>
  <c r="AV497" i="8"/>
  <c r="AV224" i="8"/>
  <c r="AU237" i="8"/>
  <c r="AV256" i="8"/>
  <c r="AV260" i="8"/>
  <c r="AX264" i="8"/>
  <c r="AS265" i="8"/>
  <c r="AV269" i="8"/>
  <c r="BE276" i="8"/>
  <c r="BF276" i="8"/>
  <c r="BC277" i="8"/>
  <c r="BG277" i="8"/>
  <c r="BE277" i="8"/>
  <c r="AU278" i="8"/>
  <c r="AW279" i="8"/>
  <c r="AV286" i="8"/>
  <c r="AS306" i="8"/>
  <c r="BG306" i="8"/>
  <c r="BE306" i="8"/>
  <c r="BG307" i="8"/>
  <c r="BF307" i="8"/>
  <c r="BE307" i="8"/>
  <c r="BC307" i="8"/>
  <c r="AV308" i="8"/>
  <c r="BG315" i="8"/>
  <c r="AX315" i="8"/>
  <c r="BF315" i="8"/>
  <c r="BD315" i="8"/>
  <c r="AV316" i="8"/>
  <c r="BE324" i="8"/>
  <c r="BF324" i="8"/>
  <c r="BA324" i="8"/>
  <c r="BG324" i="8"/>
  <c r="AV325" i="8"/>
  <c r="AU332" i="8"/>
  <c r="BA345" i="8"/>
  <c r="BG345" i="8"/>
  <c r="BF345" i="8"/>
  <c r="BC345" i="8"/>
  <c r="AZ345" i="8"/>
  <c r="AY345" i="8"/>
  <c r="AW345" i="8"/>
  <c r="AU345" i="8"/>
  <c r="AU352" i="8"/>
  <c r="AX353" i="8"/>
  <c r="BB364" i="8"/>
  <c r="BE364" i="8"/>
  <c r="AX364" i="8"/>
  <c r="AW364" i="8"/>
  <c r="AU364" i="8"/>
  <c r="AS364" i="8"/>
  <c r="AU389" i="8"/>
  <c r="AS407" i="8"/>
  <c r="BC407" i="8"/>
  <c r="BG407" i="8"/>
  <c r="BD407" i="8"/>
  <c r="BE407" i="8"/>
  <c r="AV409" i="8"/>
  <c r="BC442" i="8"/>
  <c r="BB442" i="8"/>
  <c r="BG442" i="8"/>
  <c r="BF442" i="8"/>
  <c r="BD442" i="8"/>
  <c r="AS442" i="8"/>
  <c r="AU443" i="8"/>
  <c r="BC484" i="8"/>
  <c r="AY492" i="8"/>
  <c r="AY494" i="8"/>
  <c r="AX494" i="8"/>
  <c r="AW494" i="8"/>
  <c r="BD494" i="8"/>
  <c r="BC494" i="8"/>
  <c r="BB494" i="8"/>
  <c r="BA494" i="8"/>
  <c r="AV494" i="8"/>
  <c r="BG494" i="8"/>
  <c r="BF494" i="8"/>
  <c r="BE494" i="8"/>
  <c r="AZ494" i="8"/>
  <c r="BC270" i="8"/>
  <c r="AZ270" i="8"/>
  <c r="AX270" i="8"/>
  <c r="BC285" i="8"/>
  <c r="AY285" i="8"/>
  <c r="AX285" i="8"/>
  <c r="AV285" i="8"/>
  <c r="BA302" i="8"/>
  <c r="AU302" i="8"/>
  <c r="AS302" i="8"/>
  <c r="AW304" i="8"/>
  <c r="AS304" i="8"/>
  <c r="BG304" i="8"/>
  <c r="AU305" i="8"/>
  <c r="BF305" i="8"/>
  <c r="AS314" i="8"/>
  <c r="AZ314" i="8"/>
  <c r="BG314" i="8"/>
  <c r="BE314" i="8"/>
  <c r="BC351" i="8"/>
  <c r="AW351" i="8"/>
  <c r="AV351" i="8"/>
  <c r="AS351" i="8"/>
  <c r="BG351" i="8"/>
  <c r="BE351" i="8"/>
  <c r="BB351" i="8"/>
  <c r="BD392" i="8"/>
  <c r="BC392" i="8"/>
  <c r="BE392" i="8"/>
  <c r="AW392" i="8"/>
  <c r="AV392" i="8"/>
  <c r="AS392" i="8"/>
  <c r="BG392" i="8"/>
  <c r="BB392" i="8"/>
  <c r="BB402" i="8"/>
  <c r="BA402" i="8"/>
  <c r="BD402" i="8"/>
  <c r="BE402" i="8"/>
  <c r="BC402" i="8"/>
  <c r="AX402" i="8"/>
  <c r="AS402" i="8"/>
  <c r="AX406" i="8"/>
  <c r="AW406" i="8"/>
  <c r="BG406" i="8"/>
  <c r="BF406" i="8"/>
  <c r="BE406" i="8"/>
  <c r="BD408" i="8"/>
  <c r="BC408" i="8"/>
  <c r="AX408" i="8"/>
  <c r="BF408" i="8"/>
  <c r="BE408" i="8"/>
  <c r="AZ408" i="8"/>
  <c r="BG408" i="8"/>
  <c r="AW472" i="8"/>
  <c r="AV472" i="8"/>
  <c r="BG472" i="8"/>
  <c r="BF472" i="8"/>
  <c r="BD472" i="8"/>
  <c r="BA472" i="8"/>
  <c r="AZ472" i="8"/>
  <c r="AX472" i="8"/>
  <c r="AU472" i="8"/>
  <c r="BC472" i="8"/>
  <c r="AY472" i="8"/>
  <c r="AZ481" i="8"/>
  <c r="AY481" i="8"/>
  <c r="AX481" i="8"/>
  <c r="BC481" i="8"/>
  <c r="BB481" i="8"/>
  <c r="BA481" i="8"/>
  <c r="AW481" i="8"/>
  <c r="AU481" i="8"/>
  <c r="BF481" i="8"/>
  <c r="BD481" i="8"/>
  <c r="BE481" i="8"/>
  <c r="AV481" i="8"/>
  <c r="BC492" i="8"/>
  <c r="AX256" i="8"/>
  <c r="AX260" i="8"/>
  <c r="AZ264" i="8"/>
  <c r="AU265" i="8"/>
  <c r="AX269" i="8"/>
  <c r="AU270" i="8"/>
  <c r="AZ279" i="8"/>
  <c r="AU285" i="8"/>
  <c r="BC301" i="8"/>
  <c r="AV301" i="8"/>
  <c r="AS301" i="8"/>
  <c r="AV302" i="8"/>
  <c r="AU304" i="8"/>
  <c r="AV305" i="8"/>
  <c r="AX308" i="8"/>
  <c r="AU314" i="8"/>
  <c r="AY316" i="8"/>
  <c r="BG323" i="8"/>
  <c r="BF323" i="8"/>
  <c r="BB323" i="8"/>
  <c r="BD323" i="8"/>
  <c r="AX325" i="8"/>
  <c r="AW349" i="8"/>
  <c r="BG349" i="8"/>
  <c r="BF349" i="8"/>
  <c r="BC349" i="8"/>
  <c r="BD349" i="8"/>
  <c r="BB350" i="8"/>
  <c r="BA350" i="8"/>
  <c r="AX350" i="8"/>
  <c r="BF350" i="8"/>
  <c r="BD350" i="8"/>
  <c r="AU351" i="8"/>
  <c r="BD353" i="8"/>
  <c r="BF382" i="8"/>
  <c r="BD382" i="8"/>
  <c r="BE382" i="8"/>
  <c r="BA382" i="8"/>
  <c r="AZ382" i="8"/>
  <c r="AX382" i="8"/>
  <c r="AV382" i="8"/>
  <c r="AX389" i="8"/>
  <c r="AS391" i="8"/>
  <c r="BB391" i="8"/>
  <c r="BA391" i="8"/>
  <c r="AX391" i="8"/>
  <c r="BF391" i="8"/>
  <c r="BD391" i="8"/>
  <c r="AU392" i="8"/>
  <c r="BA399" i="8"/>
  <c r="AZ399" i="8"/>
  <c r="AU399" i="8"/>
  <c r="AS399" i="8"/>
  <c r="AW399" i="8"/>
  <c r="AV399" i="8"/>
  <c r="AU402" i="8"/>
  <c r="AU406" i="8"/>
  <c r="AV407" i="8"/>
  <c r="AU408" i="8"/>
  <c r="BA409" i="8"/>
  <c r="AV442" i="8"/>
  <c r="AY443" i="8"/>
  <c r="BB472" i="8"/>
  <c r="BG481" i="8"/>
  <c r="BE484" i="8"/>
  <c r="AS322" i="8"/>
  <c r="BD322" i="8"/>
  <c r="BG322" i="8"/>
  <c r="BE322" i="8"/>
  <c r="AS330" i="8"/>
  <c r="AZ330" i="8"/>
  <c r="AV330" i="8"/>
  <c r="AY330" i="8"/>
  <c r="AX330" i="8"/>
  <c r="AU330" i="8"/>
  <c r="BG363" i="8"/>
  <c r="AV363" i="8"/>
  <c r="AU363" i="8"/>
  <c r="BB363" i="8"/>
  <c r="BA363" i="8"/>
  <c r="AY363" i="8"/>
  <c r="AW363" i="8"/>
  <c r="BG401" i="8"/>
  <c r="BF401" i="8"/>
  <c r="BE401" i="8"/>
  <c r="BD401" i="8"/>
  <c r="BC401" i="8"/>
  <c r="AZ401" i="8"/>
  <c r="AY430" i="8"/>
  <c r="AX430" i="8"/>
  <c r="BA430" i="8"/>
  <c r="AZ430" i="8"/>
  <c r="AW430" i="8"/>
  <c r="AV430" i="8"/>
  <c r="BF430" i="8"/>
  <c r="BE430" i="8"/>
  <c r="BC430" i="8"/>
  <c r="AU430" i="8"/>
  <c r="AV346" i="8"/>
  <c r="BC346" i="8"/>
  <c r="BB346" i="8"/>
  <c r="AY346" i="8"/>
  <c r="BB370" i="8"/>
  <c r="BG370" i="8"/>
  <c r="AZ370" i="8"/>
  <c r="AY370" i="8"/>
  <c r="AV370" i="8"/>
  <c r="BA383" i="8"/>
  <c r="AZ383" i="8"/>
  <c r="BB383" i="8"/>
  <c r="BG383" i="8"/>
  <c r="BD383" i="8"/>
  <c r="AV384" i="8"/>
  <c r="AU384" i="8"/>
  <c r="AY384" i="8"/>
  <c r="BF384" i="8"/>
  <c r="BE384" i="8"/>
  <c r="BB384" i="8"/>
  <c r="BE395" i="8"/>
  <c r="BD395" i="8"/>
  <c r="BF395" i="8"/>
  <c r="BC395" i="8"/>
  <c r="AZ395" i="8"/>
  <c r="AZ396" i="8"/>
  <c r="AY396" i="8"/>
  <c r="BG396" i="8"/>
  <c r="BC396" i="8"/>
  <c r="BB396" i="8"/>
  <c r="AW396" i="8"/>
  <c r="AS476" i="8"/>
  <c r="BG476" i="8"/>
  <c r="AX476" i="8"/>
  <c r="AW476" i="8"/>
  <c r="AV476" i="8"/>
  <c r="AU476" i="8"/>
  <c r="BF476" i="8"/>
  <c r="BD476" i="8"/>
  <c r="AY478" i="8"/>
  <c r="AX478" i="8"/>
  <c r="AW478" i="8"/>
  <c r="BF478" i="8"/>
  <c r="BG478" i="8"/>
  <c r="BC478" i="8"/>
  <c r="BA478" i="8"/>
  <c r="AX491" i="8"/>
  <c r="AW491" i="8"/>
  <c r="AV491" i="8"/>
  <c r="BF491" i="8"/>
  <c r="BD491" i="8"/>
  <c r="BC491" i="8"/>
  <c r="AZ491" i="8"/>
  <c r="AY491" i="8"/>
  <c r="AU491" i="8"/>
  <c r="BG272" i="8"/>
  <c r="AW346" i="8"/>
  <c r="AW370" i="8"/>
  <c r="AV383" i="8"/>
  <c r="AX384" i="8"/>
  <c r="AV395" i="8"/>
  <c r="AV396" i="8"/>
  <c r="AX427" i="8"/>
  <c r="AW427" i="8"/>
  <c r="AS427" i="8"/>
  <c r="BE427" i="8"/>
  <c r="BD427" i="8"/>
  <c r="BF427" i="8"/>
  <c r="BE432" i="8"/>
  <c r="BD432" i="8"/>
  <c r="BC432" i="8"/>
  <c r="BB432" i="8"/>
  <c r="AY432" i="8"/>
  <c r="AZ433" i="8"/>
  <c r="AY433" i="8"/>
  <c r="BG433" i="8"/>
  <c r="BF433" i="8"/>
  <c r="BB433" i="8"/>
  <c r="BA433" i="8"/>
  <c r="AV433" i="8"/>
  <c r="AZ476" i="8"/>
  <c r="AV478" i="8"/>
  <c r="BB491" i="8"/>
  <c r="AZ478" i="8"/>
  <c r="BE491" i="8"/>
  <c r="AV271" i="8"/>
  <c r="AV287" i="8"/>
  <c r="AW328" i="8"/>
  <c r="BB328" i="8"/>
  <c r="AX328" i="8"/>
  <c r="BG336" i="8"/>
  <c r="BC336" i="8"/>
  <c r="BB336" i="8"/>
  <c r="AY336" i="8"/>
  <c r="BC337" i="8"/>
  <c r="AZ337" i="8"/>
  <c r="AY337" i="8"/>
  <c r="AV337" i="8"/>
  <c r="AZ346" i="8"/>
  <c r="AW365" i="8"/>
  <c r="BE365" i="8"/>
  <c r="BD365" i="8"/>
  <c r="BA365" i="8"/>
  <c r="BA370" i="8"/>
  <c r="AS375" i="8"/>
  <c r="BB375" i="8"/>
  <c r="BA375" i="8"/>
  <c r="AZ375" i="8"/>
  <c r="AW375" i="8"/>
  <c r="BD376" i="8"/>
  <c r="AW376" i="8"/>
  <c r="AX376" i="8"/>
  <c r="AV376" i="8"/>
  <c r="AS376" i="8"/>
  <c r="AX383" i="8"/>
  <c r="BA384" i="8"/>
  <c r="BG388" i="8"/>
  <c r="BA388" i="8"/>
  <c r="AS388" i="8"/>
  <c r="BF388" i="8"/>
  <c r="AX395" i="8"/>
  <c r="BA396" i="8"/>
  <c r="BE416" i="8"/>
  <c r="BD416" i="8"/>
  <c r="AV416" i="8"/>
  <c r="AU416" i="8"/>
  <c r="BG416" i="8"/>
  <c r="AY416" i="8"/>
  <c r="AX416" i="8"/>
  <c r="AS416" i="8"/>
  <c r="BB423" i="8"/>
  <c r="BA423" i="8"/>
  <c r="BG423" i="8"/>
  <c r="BF423" i="8"/>
  <c r="AV427" i="8"/>
  <c r="AV432" i="8"/>
  <c r="AW433" i="8"/>
  <c r="AW440" i="8"/>
  <c r="AV440" i="8"/>
  <c r="BA440" i="8"/>
  <c r="AZ440" i="8"/>
  <c r="AS440" i="8"/>
  <c r="BB476" i="8"/>
  <c r="BB478" i="8"/>
  <c r="BG491" i="8"/>
  <c r="AW287" i="8"/>
  <c r="AS298" i="8"/>
  <c r="AZ298" i="8"/>
  <c r="AY327" i="8"/>
  <c r="BC327" i="8"/>
  <c r="AX327" i="8"/>
  <c r="BA346" i="8"/>
  <c r="AZ366" i="8"/>
  <c r="AY366" i="8"/>
  <c r="AV366" i="8"/>
  <c r="BC370" i="8"/>
  <c r="AX374" i="8"/>
  <c r="BF374" i="8"/>
  <c r="BD374" i="8"/>
  <c r="BC374" i="8"/>
  <c r="AZ374" i="8"/>
  <c r="AY383" i="8"/>
  <c r="BC384" i="8"/>
  <c r="AY395" i="8"/>
  <c r="BD396" i="8"/>
  <c r="AV400" i="8"/>
  <c r="AU400" i="8"/>
  <c r="BE400" i="8"/>
  <c r="AW403" i="8"/>
  <c r="AV403" i="8"/>
  <c r="BA403" i="8"/>
  <c r="BC403" i="8"/>
  <c r="BB403" i="8"/>
  <c r="AX403" i="8"/>
  <c r="BA415" i="8"/>
  <c r="AZ415" i="8"/>
  <c r="BB415" i="8"/>
  <c r="AY415" i="8"/>
  <c r="AV415" i="8"/>
  <c r="AW424" i="8"/>
  <c r="AV424" i="8"/>
  <c r="BE424" i="8"/>
  <c r="BD424" i="8"/>
  <c r="BF424" i="8"/>
  <c r="BG425" i="8"/>
  <c r="AZ425" i="8"/>
  <c r="AY425" i="8"/>
  <c r="BF425" i="8"/>
  <c r="BC425" i="8"/>
  <c r="BC426" i="8"/>
  <c r="BB426" i="8"/>
  <c r="AV426" i="8"/>
  <c r="AU426" i="8"/>
  <c r="BG426" i="8"/>
  <c r="BF426" i="8"/>
  <c r="BD426" i="8"/>
  <c r="AY427" i="8"/>
  <c r="AW432" i="8"/>
  <c r="AX433" i="8"/>
  <c r="BG441" i="8"/>
  <c r="AV441" i="8"/>
  <c r="AU441" i="8"/>
  <c r="BF441" i="8"/>
  <c r="AZ449" i="8"/>
  <c r="AY449" i="8"/>
  <c r="BC449" i="8"/>
  <c r="BB449" i="8"/>
  <c r="BA449" i="8"/>
  <c r="BF449" i="8"/>
  <c r="BE449" i="8"/>
  <c r="AW449" i="8"/>
  <c r="BA468" i="8"/>
  <c r="AZ468" i="8"/>
  <c r="BE468" i="8"/>
  <c r="BD468" i="8"/>
  <c r="BC468" i="8"/>
  <c r="BB468" i="8"/>
  <c r="AX468" i="8"/>
  <c r="AY468" i="8"/>
  <c r="AW468" i="8"/>
  <c r="BC476" i="8"/>
  <c r="BD478" i="8"/>
  <c r="BD493" i="8"/>
  <c r="BC493" i="8"/>
  <c r="BB493" i="8"/>
  <c r="BF493" i="8"/>
  <c r="BE493" i="8"/>
  <c r="BA493" i="8"/>
  <c r="AZ493" i="8"/>
  <c r="AX493" i="8"/>
  <c r="AW493" i="8"/>
  <c r="AV493" i="8"/>
  <c r="AU493" i="8"/>
  <c r="BG493" i="8"/>
  <c r="AY493" i="8"/>
  <c r="AS493" i="8"/>
  <c r="BB386" i="8"/>
  <c r="BA386" i="8"/>
  <c r="BG404" i="8"/>
  <c r="AV404" i="8"/>
  <c r="AZ417" i="8"/>
  <c r="AY417" i="8"/>
  <c r="AS417" i="8"/>
  <c r="BF417" i="8"/>
  <c r="BE417" i="8"/>
  <c r="BB455" i="8"/>
  <c r="BA455" i="8"/>
  <c r="AX455" i="8"/>
  <c r="AW455" i="8"/>
  <c r="AV455" i="8"/>
  <c r="BD455" i="8"/>
  <c r="BC455" i="8"/>
  <c r="BG457" i="8"/>
  <c r="BF457" i="8"/>
  <c r="AW457" i="8"/>
  <c r="AV457" i="8"/>
  <c r="BG473" i="8"/>
  <c r="BF473" i="8"/>
  <c r="BD473" i="8"/>
  <c r="BC473" i="8"/>
  <c r="BB473" i="8"/>
  <c r="BA473" i="8"/>
  <c r="AY473" i="8"/>
  <c r="AZ473" i="8"/>
  <c r="AX473" i="8"/>
  <c r="AX507" i="8"/>
  <c r="AW507" i="8"/>
  <c r="AV507" i="8"/>
  <c r="BD507" i="8"/>
  <c r="BC507" i="8"/>
  <c r="BB507" i="8"/>
  <c r="BA507" i="8"/>
  <c r="AY507" i="8"/>
  <c r="BG507" i="8"/>
  <c r="BF507" i="8"/>
  <c r="BE507" i="8"/>
  <c r="BA500" i="8"/>
  <c r="AZ500" i="8"/>
  <c r="AY500" i="8"/>
  <c r="BD500" i="8"/>
  <c r="BC500" i="8"/>
  <c r="BB500" i="8"/>
  <c r="AX500" i="8"/>
  <c r="AV500" i="8"/>
  <c r="BF500" i="8"/>
  <c r="BE500" i="8"/>
  <c r="AW500" i="8"/>
  <c r="AU500" i="8"/>
  <c r="AY377" i="8"/>
  <c r="AS377" i="8"/>
  <c r="AW387" i="8"/>
  <c r="AV387" i="8"/>
  <c r="BF387" i="8"/>
  <c r="AY393" i="8"/>
  <c r="AX393" i="8"/>
  <c r="BB393" i="8"/>
  <c r="BF398" i="8"/>
  <c r="BE398" i="8"/>
  <c r="AX398" i="8"/>
  <c r="AX404" i="8"/>
  <c r="BC405" i="8"/>
  <c r="BB405" i="8"/>
  <c r="AW417" i="8"/>
  <c r="BF435" i="8"/>
  <c r="BE435" i="8"/>
  <c r="AX435" i="8"/>
  <c r="AW435" i="8"/>
  <c r="BB435" i="8"/>
  <c r="BA435" i="8"/>
  <c r="AZ455" i="8"/>
  <c r="AY457" i="8"/>
  <c r="AY462" i="8"/>
  <c r="AX462" i="8"/>
  <c r="BG462" i="8"/>
  <c r="AV469" i="8"/>
  <c r="AU469" i="8"/>
  <c r="BB469" i="8"/>
  <c r="BA469" i="8"/>
  <c r="AZ469" i="8"/>
  <c r="AY469" i="8"/>
  <c r="AW469" i="8"/>
  <c r="BG469" i="8"/>
  <c r="BF469" i="8"/>
  <c r="BG500" i="8"/>
  <c r="AX331" i="8"/>
  <c r="AY343" i="8"/>
  <c r="AX347" i="8"/>
  <c r="AU367" i="8"/>
  <c r="AU377" i="8"/>
  <c r="AX386" i="8"/>
  <c r="AU387" i="8"/>
  <c r="AU393" i="8"/>
  <c r="AU398" i="8"/>
  <c r="AY404" i="8"/>
  <c r="AU405" i="8"/>
  <c r="BE411" i="8"/>
  <c r="BD411" i="8"/>
  <c r="BC411" i="8"/>
  <c r="AX417" i="8"/>
  <c r="BA420" i="8"/>
  <c r="AZ420" i="8"/>
  <c r="AY420" i="8"/>
  <c r="AX420" i="8"/>
  <c r="AV420" i="8"/>
  <c r="AU420" i="8"/>
  <c r="AU435" i="8"/>
  <c r="AV437" i="8"/>
  <c r="AU437" i="8"/>
  <c r="AY437" i="8"/>
  <c r="AX437" i="8"/>
  <c r="BB439" i="8"/>
  <c r="BA439" i="8"/>
  <c r="BD439" i="8"/>
  <c r="BC439" i="8"/>
  <c r="AS439" i="8"/>
  <c r="BA452" i="8"/>
  <c r="AZ452" i="8"/>
  <c r="BG452" i="8"/>
  <c r="BC452" i="8"/>
  <c r="BB452" i="8"/>
  <c r="AV453" i="8"/>
  <c r="AU453" i="8"/>
  <c r="BF453" i="8"/>
  <c r="BE453" i="8"/>
  <c r="BD453" i="8"/>
  <c r="BA453" i="8"/>
  <c r="AZ453" i="8"/>
  <c r="BE455" i="8"/>
  <c r="AZ457" i="8"/>
  <c r="AU462" i="8"/>
  <c r="AX469" i="8"/>
  <c r="BE473" i="8"/>
  <c r="AW504" i="8"/>
  <c r="AV504" i="8"/>
  <c r="AU504" i="8"/>
  <c r="BF504" i="8"/>
  <c r="BC506" i="8"/>
  <c r="BB506" i="8"/>
  <c r="BA506" i="8"/>
  <c r="BF506" i="8"/>
  <c r="BE506" i="8"/>
  <c r="BD506" i="8"/>
  <c r="AZ506" i="8"/>
  <c r="AX506" i="8"/>
  <c r="AX504" i="8"/>
  <c r="BG505" i="8"/>
  <c r="BF505" i="8"/>
  <c r="BE505" i="8"/>
  <c r="BD505" i="8"/>
  <c r="BC505" i="8"/>
  <c r="BA505" i="8"/>
  <c r="AU506" i="8"/>
  <c r="BB487" i="8"/>
  <c r="BA487" i="8"/>
  <c r="AZ487" i="8"/>
  <c r="BD487" i="8"/>
  <c r="BC487" i="8"/>
  <c r="AY487" i="8"/>
  <c r="AX487" i="8"/>
  <c r="AV487" i="8"/>
  <c r="BF499" i="8"/>
  <c r="BE499" i="8"/>
  <c r="BD499" i="8"/>
  <c r="BC499" i="8"/>
  <c r="BB499" i="8"/>
  <c r="BA499" i="8"/>
  <c r="AZ499" i="8"/>
  <c r="AX499" i="8"/>
  <c r="AY504" i="8"/>
  <c r="AV506" i="8"/>
  <c r="AU499" i="8"/>
  <c r="AZ504" i="8"/>
  <c r="AV505" i="8"/>
  <c r="AW506" i="8"/>
  <c r="BG385" i="8"/>
  <c r="BF385" i="8"/>
  <c r="AX390" i="8"/>
  <c r="AW390" i="8"/>
  <c r="AV421" i="8"/>
  <c r="AU421" i="8"/>
  <c r="AX421" i="8"/>
  <c r="AW421" i="8"/>
  <c r="BG422" i="8"/>
  <c r="BF422" i="8"/>
  <c r="AS422" i="8"/>
  <c r="AS460" i="8"/>
  <c r="AY460" i="8"/>
  <c r="AX460" i="8"/>
  <c r="AW460" i="8"/>
  <c r="BG486" i="8"/>
  <c r="BF486" i="8"/>
  <c r="BE486" i="8"/>
  <c r="BC486" i="8"/>
  <c r="BB486" i="8"/>
  <c r="BA486" i="8"/>
  <c r="AZ486" i="8"/>
  <c r="AX486" i="8"/>
  <c r="AW499" i="8"/>
  <c r="BB504" i="8"/>
  <c r="AX505" i="8"/>
  <c r="BG506" i="8"/>
  <c r="BF414" i="8"/>
  <c r="BE414" i="8"/>
  <c r="BG438" i="8"/>
  <c r="BF438" i="8"/>
  <c r="BE438" i="8"/>
  <c r="BD438" i="8"/>
  <c r="BC458" i="8"/>
  <c r="BB458" i="8"/>
  <c r="BF458" i="8"/>
  <c r="BE458" i="8"/>
  <c r="BD458" i="8"/>
  <c r="AX459" i="8"/>
  <c r="AW459" i="8"/>
  <c r="BC459" i="8"/>
  <c r="BB459" i="8"/>
  <c r="BA459" i="8"/>
  <c r="AU486" i="8"/>
  <c r="BF487" i="8"/>
  <c r="AY499" i="8"/>
  <c r="BC504" i="8"/>
  <c r="AY505" i="8"/>
  <c r="AX475" i="8"/>
  <c r="AW475" i="8"/>
  <c r="AV475" i="8"/>
  <c r="AW488" i="8"/>
  <c r="AV488" i="8"/>
  <c r="AU488" i="8"/>
  <c r="AZ465" i="8"/>
  <c r="AY465" i="8"/>
  <c r="BG470" i="8"/>
  <c r="BF470" i="8"/>
  <c r="AY488" i="8"/>
  <c r="BG489" i="8"/>
  <c r="BF489" i="8"/>
  <c r="AU465" i="8"/>
  <c r="AU470" i="8"/>
  <c r="AZ475" i="8"/>
  <c r="AZ488" i="8"/>
  <c r="AU489" i="8"/>
  <c r="BG502" i="8"/>
  <c r="BF502" i="8"/>
  <c r="BE502" i="8"/>
  <c r="BD509" i="8"/>
  <c r="BC509" i="8"/>
  <c r="BB509" i="8"/>
  <c r="BA436" i="8"/>
  <c r="AZ436" i="8"/>
  <c r="AY446" i="8"/>
  <c r="AX446" i="8"/>
  <c r="AW456" i="8"/>
  <c r="AV456" i="8"/>
  <c r="AV465" i="8"/>
  <c r="AV470" i="8"/>
  <c r="BA475" i="8"/>
  <c r="BA488" i="8"/>
  <c r="AV489" i="8"/>
  <c r="BE496" i="8"/>
  <c r="BD496" i="8"/>
  <c r="BC496" i="8"/>
  <c r="AU502" i="8"/>
  <c r="AU509" i="8"/>
  <c r="AU436" i="8"/>
  <c r="AU446" i="8"/>
  <c r="BF451" i="8"/>
  <c r="BE451" i="8"/>
  <c r="AU456" i="8"/>
  <c r="BD461" i="8"/>
  <c r="BC461" i="8"/>
  <c r="AW465" i="8"/>
  <c r="AW470" i="8"/>
  <c r="BB471" i="8"/>
  <c r="BA471" i="8"/>
  <c r="BB475" i="8"/>
  <c r="BD477" i="8"/>
  <c r="BC477" i="8"/>
  <c r="BB477" i="8"/>
  <c r="BF483" i="8"/>
  <c r="BE483" i="8"/>
  <c r="BD483" i="8"/>
  <c r="BB488" i="8"/>
  <c r="AW489" i="8"/>
  <c r="BC490" i="8"/>
  <c r="BB490" i="8"/>
  <c r="BA490" i="8"/>
  <c r="AU496" i="8"/>
  <c r="AV502" i="8"/>
  <c r="BB503" i="8"/>
  <c r="BA503" i="8"/>
  <c r="AZ503" i="8"/>
  <c r="AV509" i="8"/>
  <c r="AY510" i="8"/>
  <c r="AX510" i="8"/>
  <c r="AW510" i="8"/>
  <c r="AU485" i="8"/>
  <c r="AU501" i="8"/>
  <c r="AQ488" i="7" l="1"/>
  <c r="AQ405" i="6"/>
  <c r="AQ207" i="7"/>
  <c r="AQ244" i="6"/>
  <c r="AQ253" i="6"/>
  <c r="AQ272" i="6"/>
  <c r="AQ154" i="6"/>
  <c r="AQ139" i="6"/>
  <c r="AQ248" i="6"/>
  <c r="AQ465" i="5"/>
  <c r="AQ256" i="5"/>
  <c r="AQ417" i="5"/>
  <c r="AQ221" i="5"/>
  <c r="AQ296" i="5"/>
  <c r="AQ200" i="5"/>
  <c r="AQ319" i="4"/>
  <c r="AQ297" i="4"/>
  <c r="AQ204" i="4"/>
  <c r="AQ447" i="3"/>
  <c r="AQ372" i="3"/>
  <c r="AQ460" i="3"/>
  <c r="AQ443" i="3"/>
  <c r="AQ475" i="3"/>
  <c r="AQ350" i="2"/>
  <c r="AQ318" i="2"/>
  <c r="AQ486" i="7"/>
  <c r="AQ398" i="7"/>
  <c r="AQ154" i="7"/>
  <c r="AQ116" i="7"/>
  <c r="AQ163" i="7"/>
  <c r="AQ467" i="6"/>
  <c r="AQ453" i="6"/>
  <c r="AQ172" i="6"/>
  <c r="AQ200" i="6"/>
  <c r="AQ141" i="6"/>
  <c r="AQ133" i="6"/>
  <c r="AQ169" i="6"/>
  <c r="AQ453" i="5"/>
  <c r="AQ240" i="5"/>
  <c r="AQ205" i="5"/>
  <c r="AQ467" i="4"/>
  <c r="AQ509" i="4"/>
  <c r="AQ205" i="4"/>
  <c r="AQ294" i="4"/>
  <c r="AQ409" i="3"/>
  <c r="AQ437" i="3"/>
  <c r="AQ435" i="2"/>
  <c r="AQ487" i="7"/>
  <c r="AQ407" i="7"/>
  <c r="AQ419" i="7"/>
  <c r="AQ174" i="7"/>
  <c r="AQ137" i="7"/>
  <c r="AQ111" i="7"/>
  <c r="AQ486" i="6"/>
  <c r="AQ134" i="7"/>
  <c r="AQ433" i="6"/>
  <c r="AQ237" i="6"/>
  <c r="AQ187" i="6"/>
  <c r="AQ429" i="5"/>
  <c r="AQ293" i="5"/>
  <c r="AQ125" i="5"/>
  <c r="AQ342" i="5"/>
  <c r="AQ388" i="5"/>
  <c r="AQ477" i="4"/>
  <c r="AQ112" i="5"/>
  <c r="AQ351" i="4"/>
  <c r="AQ303" i="4"/>
  <c r="AQ418" i="2"/>
  <c r="AQ451" i="7"/>
  <c r="AQ414" i="7"/>
  <c r="AQ325" i="4"/>
  <c r="AQ476" i="4"/>
  <c r="AQ207" i="4"/>
  <c r="AQ189" i="4"/>
  <c r="AQ476" i="3"/>
  <c r="AQ489" i="7"/>
  <c r="AQ240" i="7"/>
  <c r="AQ435" i="6"/>
  <c r="AQ330" i="6"/>
  <c r="AQ332" i="6"/>
  <c r="AQ448" i="6"/>
  <c r="AQ277" i="6"/>
  <c r="AQ320" i="6"/>
  <c r="AQ328" i="6"/>
  <c r="AQ404" i="6"/>
  <c r="AQ261" i="5"/>
  <c r="AQ314" i="5"/>
  <c r="AQ133" i="5"/>
  <c r="AQ495" i="4"/>
  <c r="AQ478" i="4"/>
  <c r="AQ384" i="4"/>
  <c r="AQ223" i="4"/>
  <c r="AQ369" i="4"/>
  <c r="AQ258" i="4"/>
  <c r="AQ131" i="4"/>
  <c r="AQ385" i="2"/>
  <c r="AQ355" i="2"/>
  <c r="AQ498" i="7"/>
  <c r="AQ469" i="7"/>
  <c r="AQ436" i="7"/>
  <c r="AQ307" i="7"/>
  <c r="AQ216" i="7"/>
  <c r="AQ451" i="6"/>
  <c r="AQ396" i="6"/>
  <c r="AQ372" i="6"/>
  <c r="AQ219" i="6"/>
  <c r="AQ286" i="6"/>
  <c r="AQ295" i="6"/>
  <c r="AQ306" i="6"/>
  <c r="AQ385" i="6"/>
  <c r="AQ302" i="6"/>
  <c r="AQ211" i="6"/>
  <c r="AQ156" i="6"/>
  <c r="AQ170" i="6"/>
  <c r="AQ174" i="6"/>
  <c r="AQ105" i="6"/>
  <c r="AQ150" i="6"/>
  <c r="AQ245" i="5"/>
  <c r="AQ304" i="5"/>
  <c r="AQ104" i="5"/>
  <c r="AQ88" i="5"/>
  <c r="AQ345" i="5"/>
  <c r="AQ494" i="4"/>
  <c r="AQ128" i="5"/>
  <c r="AQ451" i="4"/>
  <c r="AQ306" i="4"/>
  <c r="AQ252" i="4"/>
  <c r="AQ376" i="4"/>
  <c r="AQ250" i="4"/>
  <c r="AQ241" i="4"/>
  <c r="AQ123" i="4"/>
  <c r="AQ266" i="4"/>
  <c r="AQ510" i="3"/>
  <c r="AQ463" i="3"/>
  <c r="AQ500" i="2"/>
  <c r="AQ371" i="2"/>
  <c r="AQ309" i="6"/>
  <c r="AQ403" i="5"/>
  <c r="AQ101" i="5"/>
  <c r="AQ395" i="7"/>
  <c r="AQ291" i="7"/>
  <c r="AQ243" i="7"/>
  <c r="AQ490" i="6"/>
  <c r="AQ121" i="7"/>
  <c r="AQ183" i="7"/>
  <c r="AQ387" i="6"/>
  <c r="AQ437" i="6"/>
  <c r="AQ258" i="6"/>
  <c r="AQ282" i="6"/>
  <c r="AQ125" i="6"/>
  <c r="AQ204" i="6"/>
  <c r="AQ362" i="5"/>
  <c r="AQ288" i="5"/>
  <c r="AQ120" i="5"/>
  <c r="AQ253" i="5"/>
  <c r="AQ512" i="4"/>
  <c r="AQ372" i="4"/>
  <c r="AQ477" i="3"/>
  <c r="AQ432" i="7"/>
  <c r="AQ464" i="2"/>
  <c r="AQ456" i="2"/>
  <c r="AQ254" i="7"/>
  <c r="AQ382" i="6"/>
  <c r="AQ267" i="6"/>
  <c r="AQ434" i="6"/>
  <c r="AQ167" i="6"/>
  <c r="AQ121" i="6"/>
  <c r="AQ407" i="5"/>
  <c r="AQ358" i="4"/>
  <c r="AQ401" i="7"/>
  <c r="AQ359" i="7"/>
  <c r="AQ246" i="7"/>
  <c r="AQ212" i="7"/>
  <c r="AQ266" i="7"/>
  <c r="AQ115" i="7"/>
  <c r="AQ472" i="6"/>
  <c r="AQ222" i="6"/>
  <c r="AQ118" i="6"/>
  <c r="AQ466" i="5"/>
  <c r="AQ197" i="5"/>
  <c r="AQ96" i="5"/>
  <c r="AQ492" i="4"/>
  <c r="AQ222" i="4"/>
  <c r="AQ512" i="3"/>
  <c r="AQ198" i="4"/>
  <c r="AQ321" i="3"/>
  <c r="AQ337" i="3"/>
  <c r="AQ403" i="2"/>
  <c r="AQ276" i="3"/>
  <c r="AQ46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5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ID#AAABymZJ_Vw
Humaira Salsabila Husein    (2026-01-14 23:54:47)
CANCEL, BARANG SUDAH DI KEMBALIKAN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CwiOwixNrtXKa/XWzfFZ58bU9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3" authorId="0" shapeId="0" xr:uid="{00000000-0006-0000-0200-000001000000}">
      <text>
        <r>
          <rPr>
            <sz val="10"/>
            <color rgb="FF000000"/>
            <rFont val="Calibri"/>
            <scheme val="minor"/>
          </rPr>
          <t>1 PCS UNTUK C577052
1 PCS UNTUK C577081
======</t>
        </r>
      </text>
    </comment>
  </commentList>
</comments>
</file>

<file path=xl/sharedStrings.xml><?xml version="1.0" encoding="utf-8"?>
<sst xmlns="http://schemas.openxmlformats.org/spreadsheetml/2006/main" count="46479" uniqueCount="4133">
  <si>
    <t>WAREHOUSE</t>
  </si>
  <si>
    <t>MARKETING</t>
  </si>
  <si>
    <t>LOGISTICS</t>
  </si>
  <si>
    <t>FINANCE</t>
  </si>
  <si>
    <t>LEAD TIME</t>
  </si>
  <si>
    <t>DATA TABLE DASHBOARD SPB</t>
  </si>
  <si>
    <t>DASHBOARD SPB GMI AMM IPT</t>
  </si>
  <si>
    <t>NO</t>
  </si>
  <si>
    <t>TANGGAL SPB</t>
  </si>
  <si>
    <t>NO SPB</t>
  </si>
  <si>
    <t>PART NUMBER</t>
  </si>
  <si>
    <t>PART NAME</t>
  </si>
  <si>
    <t>QTY</t>
  </si>
  <si>
    <t>UOM</t>
  </si>
  <si>
    <t>STATUS SPB</t>
  </si>
  <si>
    <t>KODE UNIT</t>
  </si>
  <si>
    <t>MODEL UNIT</t>
  </si>
  <si>
    <t>BRAND</t>
  </si>
  <si>
    <t>HM</t>
  </si>
  <si>
    <t>PS</t>
  </si>
  <si>
    <t>PROBLEM/REMARK</t>
  </si>
  <si>
    <t>SECTION</t>
  </si>
  <si>
    <t>PIC GMI</t>
  </si>
  <si>
    <t>PIC PPA</t>
  </si>
  <si>
    <t>NO WO</t>
  </si>
  <si>
    <t>DATE INPUT</t>
  </si>
  <si>
    <t>STATUS WO</t>
  </si>
  <si>
    <t>TGL  SUBMIT SPB TO PO</t>
  </si>
  <si>
    <t>NO PO</t>
  </si>
  <si>
    <t xml:space="preserve">NO SO </t>
  </si>
  <si>
    <t>STATUS PO</t>
  </si>
  <si>
    <t>NO DO</t>
  </si>
  <si>
    <t>TYPE UNIT</t>
  </si>
  <si>
    <t>STATUS DO</t>
  </si>
  <si>
    <t>STATUS PART</t>
  </si>
  <si>
    <t>NO INVOICE</t>
  </si>
  <si>
    <t>TANGGAL INVOICE</t>
  </si>
  <si>
    <t>STATUS INVOICE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</si>
  <si>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</si>
  <si>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</si>
  <si>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</si>
  <si>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</si>
  <si>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</si>
  <si>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</si>
  <si>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SUBMIT PO</t>
  </si>
  <si>
    <t>LT WO TO PO</t>
  </si>
  <si>
    <t>LT PO TO DO</t>
  </si>
  <si>
    <t>LT DO TO INV</t>
  </si>
  <si>
    <t>TOTAL</t>
  </si>
  <si>
    <t xml:space="preserve">TGL SPB </t>
  </si>
  <si>
    <t>TGL DO</t>
  </si>
  <si>
    <t>NO SO</t>
  </si>
  <si>
    <t xml:space="preserve">TGL SO </t>
  </si>
  <si>
    <t>TGL INV</t>
  </si>
  <si>
    <t>DESCRIPTION</t>
  </si>
  <si>
    <t>DONE</t>
  </si>
  <si>
    <t>WAITING</t>
  </si>
  <si>
    <t>GMIAMMIPT/2026/03/1199</t>
  </si>
  <si>
    <t>GMIAMMIPT/2026/02/1095</t>
  </si>
  <si>
    <t>6L1-90-1</t>
  </si>
  <si>
    <t>9L636</t>
  </si>
  <si>
    <t>Vinyl Insulated Spade Terminal blue 4mm</t>
  </si>
  <si>
    <t>Toggle Switch</t>
  </si>
  <si>
    <t>PCS</t>
  </si>
  <si>
    <t>GMIAMMIPT/2026/01/0001</t>
  </si>
  <si>
    <t>EA</t>
  </si>
  <si>
    <t>GMIAMMIPT/2026/04/1307</t>
  </si>
  <si>
    <t>14L-0591</t>
  </si>
  <si>
    <t>11L-3024</t>
  </si>
  <si>
    <t>Expantion Valve HD785</t>
  </si>
  <si>
    <t>LED FLood Light 6 Eyes 18 Watt 10-30 VDC</t>
  </si>
  <si>
    <t>LT52601</t>
  </si>
  <si>
    <t>WT524</t>
  </si>
  <si>
    <t>NOT REGISTERED</t>
  </si>
  <si>
    <t>FM260JD</t>
  </si>
  <si>
    <t>Hino</t>
  </si>
  <si>
    <t>D5140</t>
  </si>
  <si>
    <t>H5135</t>
  </si>
  <si>
    <t>D155A-6</t>
  </si>
  <si>
    <t>Komatsu</t>
  </si>
  <si>
    <t>SUPPLY ONLY</t>
  </si>
  <si>
    <t>SUPPORT</t>
  </si>
  <si>
    <t>LEO</t>
  </si>
  <si>
    <t>ANANG</t>
  </si>
  <si>
    <t>PS 4000</t>
  </si>
  <si>
    <t>TRACK</t>
  </si>
  <si>
    <t>HANDRIAN</t>
  </si>
  <si>
    <t>DAVID</t>
  </si>
  <si>
    <t>COBRA</t>
  </si>
  <si>
    <t>FAUZI</t>
  </si>
  <si>
    <t>LAMPU LED BROKEN</t>
  </si>
  <si>
    <t>WHEEL</t>
  </si>
  <si>
    <t>RURUT</t>
  </si>
  <si>
    <t>DO 46571</t>
  </si>
  <si>
    <t>DO 45711</t>
  </si>
  <si>
    <t>DO 47782</t>
  </si>
  <si>
    <t>GMI26-0045451</t>
  </si>
  <si>
    <t>GMI26-0044682</t>
  </si>
  <si>
    <t>GMI26-0047643</t>
  </si>
  <si>
    <t>GMI26-0046634</t>
  </si>
  <si>
    <t>SPB</t>
  </si>
  <si>
    <t>GMIAMMIPT/2026/03/1200</t>
  </si>
  <si>
    <t>2L3-ND25S</t>
  </si>
  <si>
    <t>LED Work Light 25W, 9-80VDC, IP68, 1800 LM, Spot Beam LOURDES</t>
  </si>
  <si>
    <t>FT54801</t>
  </si>
  <si>
    <t>AROCS 4845K</t>
  </si>
  <si>
    <t>Mercedes Benz</t>
  </si>
  <si>
    <t>SCHADULE SERVICE</t>
  </si>
  <si>
    <t>DO 47785</t>
  </si>
  <si>
    <t>GMI26-0046635</t>
  </si>
  <si>
    <t>GMIAMMIPT/2026/04/1308</t>
  </si>
  <si>
    <t>FT52504</t>
  </si>
  <si>
    <t>AXOR 2528C</t>
  </si>
  <si>
    <t>REPLACE</t>
  </si>
  <si>
    <t>GMIAMMIPT/2026/02/1096</t>
  </si>
  <si>
    <t>14L-0093</t>
  </si>
  <si>
    <t>Receiver Drier</t>
  </si>
  <si>
    <t>D5146</t>
  </si>
  <si>
    <t>PS 2000</t>
  </si>
  <si>
    <t>GMI26-0047647</t>
  </si>
  <si>
    <t>RENDI</t>
  </si>
  <si>
    <t>JHONSON</t>
  </si>
  <si>
    <t>DO 46584</t>
  </si>
  <si>
    <t>DO</t>
  </si>
  <si>
    <t>GMI26-0045460</t>
  </si>
  <si>
    <t>GMIAMMIPT/2026/03/1201</t>
  </si>
  <si>
    <t>14L-0677-3/8</t>
  </si>
  <si>
    <t>Ferrule NDX Nichirin Teflon 3/8</t>
  </si>
  <si>
    <t>CT2506</t>
  </si>
  <si>
    <t>AXOR 2528CX</t>
  </si>
  <si>
    <t>REPLACE FITTING</t>
  </si>
  <si>
    <t>DO 47768</t>
  </si>
  <si>
    <t>GMI26-0046582</t>
  </si>
  <si>
    <t>PO</t>
  </si>
  <si>
    <t>14L-0253-1</t>
  </si>
  <si>
    <t>Fitting (90) R134 Size 3/8</t>
  </si>
  <si>
    <t>11L-1734</t>
  </si>
  <si>
    <t>Klea freon R134</t>
  </si>
  <si>
    <t>3L1-31</t>
  </si>
  <si>
    <t>Backup, Switchable volume : 112dB, 12-24VDC</t>
  </si>
  <si>
    <t>GMIAMMIPT/2026/03/1202</t>
  </si>
  <si>
    <t>INVOICE</t>
  </si>
  <si>
    <t>5L17-200-1</t>
  </si>
  <si>
    <t>Heatshrink 2.5mm Black</t>
  </si>
  <si>
    <t>MTR</t>
  </si>
  <si>
    <t>G5804</t>
  </si>
  <si>
    <t>GD825A-2</t>
  </si>
  <si>
    <t>WEERIMG KELUPAS</t>
  </si>
  <si>
    <t>RAHMADI</t>
  </si>
  <si>
    <t>GMIAMMIPT/2026/02/1097</t>
  </si>
  <si>
    <t>DO 47786</t>
  </si>
  <si>
    <t>GMI26-0046636</t>
  </si>
  <si>
    <t>GMIAMMIPT/2026/01/0002</t>
  </si>
  <si>
    <t>14L-0107-2</t>
  </si>
  <si>
    <t>Oil ND8 HFC134A 250 ml</t>
  </si>
  <si>
    <t>GMIAMMIPT/2026/03/1203</t>
  </si>
  <si>
    <t>GMIAMMIPT/2026/04/1309</t>
  </si>
  <si>
    <t>3L7-6</t>
  </si>
  <si>
    <t>Horn Heavy Duty 120Db for Heavy Duty</t>
  </si>
  <si>
    <t>E51201</t>
  </si>
  <si>
    <t>PC1250-8R</t>
  </si>
  <si>
    <t>SUPLY ONLY</t>
  </si>
  <si>
    <t>FAISAL</t>
  </si>
  <si>
    <t>11L-2103</t>
  </si>
  <si>
    <t>Aerotape</t>
  </si>
  <si>
    <t>C77055</t>
  </si>
  <si>
    <t>CAT 777E</t>
  </si>
  <si>
    <t>Caterpillar</t>
  </si>
  <si>
    <t>REPAIR</t>
  </si>
  <si>
    <t>NOVAL</t>
  </si>
  <si>
    <t>DO 48015</t>
  </si>
  <si>
    <t>GMI26-0047652</t>
  </si>
  <si>
    <t>GMI26-0046814</t>
  </si>
  <si>
    <t>GMIAMMIPT/2026/02/1098</t>
  </si>
  <si>
    <t>14L-0143-1</t>
  </si>
  <si>
    <t>Core Valve R134</t>
  </si>
  <si>
    <t>GMIAMMIPT/2026/03/1204</t>
  </si>
  <si>
    <t>14L-0228</t>
  </si>
  <si>
    <t>Filter Cabin for HD785-7, HD465-7 R</t>
  </si>
  <si>
    <t>H57107</t>
  </si>
  <si>
    <t>HD785-7</t>
  </si>
  <si>
    <t>H57278</t>
  </si>
  <si>
    <t>EMERGENCY STOP MALFUNGTION</t>
  </si>
  <si>
    <t>WAHYUDIN</t>
  </si>
  <si>
    <t>PS 1000</t>
  </si>
  <si>
    <t>DO 47977</t>
  </si>
  <si>
    <t>GMI26-0046835</t>
  </si>
  <si>
    <t>DO 46573</t>
  </si>
  <si>
    <t>GMI26-0045453</t>
  </si>
  <si>
    <t>11L-0304</t>
  </si>
  <si>
    <t>Hella Black Knight Horn 3AM 002 768 821 113dB</t>
  </si>
  <si>
    <t>GMIAMMIPT/2026/03/1205</t>
  </si>
  <si>
    <t>GMIAMMIPT/2026/02/1099</t>
  </si>
  <si>
    <t>9L635</t>
  </si>
  <si>
    <t>Emergency Stop</t>
  </si>
  <si>
    <t>H5710</t>
  </si>
  <si>
    <t>H57275</t>
  </si>
  <si>
    <t>GMIAMMIPT/2026/03/1206</t>
  </si>
  <si>
    <t>DO 46572</t>
  </si>
  <si>
    <t>GMIAMMIPT/2026/01/0003</t>
  </si>
  <si>
    <t>GMI26-0045452</t>
  </si>
  <si>
    <t>H57135</t>
  </si>
  <si>
    <t>GMIAMMIPT/2026/04/1310</t>
  </si>
  <si>
    <t>14L-0337</t>
  </si>
  <si>
    <t>DO 47993</t>
  </si>
  <si>
    <t>Receiver Drier Long 3/8 R134</t>
  </si>
  <si>
    <t>GMI26-0046826</t>
  </si>
  <si>
    <t>AC HOT</t>
  </si>
  <si>
    <t>GL WHEEL</t>
  </si>
  <si>
    <t>GMIAMMIPT/2026/02/1100</t>
  </si>
  <si>
    <t>GMI26-0047641</t>
  </si>
  <si>
    <t>GMIAMMIPT/2026/03/1207</t>
  </si>
  <si>
    <t>14L-0113</t>
  </si>
  <si>
    <t>Compressor Assy for HD785-7</t>
  </si>
  <si>
    <t>H57133</t>
  </si>
  <si>
    <t>PS 2000 &amp; LIFETIME COMPONENT</t>
  </si>
  <si>
    <t>AZIZ</t>
  </si>
  <si>
    <t>H57109</t>
  </si>
  <si>
    <t>DO 47152</t>
  </si>
  <si>
    <t>GMI26-0045991</t>
  </si>
  <si>
    <t>13/03/2026</t>
  </si>
  <si>
    <t>DO 48005</t>
  </si>
  <si>
    <t>GMI26-0046817</t>
  </si>
  <si>
    <t>14L-0614</t>
  </si>
  <si>
    <t>Fitting Bengkok 1/2 R134 + Pentil R134</t>
  </si>
  <si>
    <t>GMIAMMIPT/2026/03/1208</t>
  </si>
  <si>
    <t>GMIAMMIPT/2026/02/1101</t>
  </si>
  <si>
    <t>14L-0657</t>
  </si>
  <si>
    <t>Expantion Kapiler R134 + Oring</t>
  </si>
  <si>
    <t>D8507B</t>
  </si>
  <si>
    <t>BOSTON ONLY</t>
  </si>
  <si>
    <t>BOSTON</t>
  </si>
  <si>
    <t>MUBARAK</t>
  </si>
  <si>
    <t>PO BOSTON</t>
  </si>
  <si>
    <t>14L-0115</t>
  </si>
  <si>
    <t>PO/AMM-IPT/26/III/00236</t>
  </si>
  <si>
    <t>Kondensor</t>
  </si>
  <si>
    <t>DO 47767</t>
  </si>
  <si>
    <t>GMIAMMIPT/2026/01/0004</t>
  </si>
  <si>
    <t>GMI26-0046589</t>
  </si>
  <si>
    <t>GMIAMMIPT/2026/03/1209</t>
  </si>
  <si>
    <t>7L23-28-RD-1</t>
  </si>
  <si>
    <t>Weather Proof In-Line Fuse Holder Red</t>
  </si>
  <si>
    <t>GMIAMMIPT/2026/02/1102</t>
  </si>
  <si>
    <t>11L-1530-7-15</t>
  </si>
  <si>
    <t>1 Camera with Monitor 7 inch 4 channel and harness 15 mtr</t>
  </si>
  <si>
    <t>H57056</t>
  </si>
  <si>
    <t>GL FSP WHEEL</t>
  </si>
  <si>
    <t>14L-0310-PC</t>
  </si>
  <si>
    <t>DO 47991</t>
  </si>
  <si>
    <t>Service Valve</t>
  </si>
  <si>
    <t>14L-0140</t>
  </si>
  <si>
    <t>GMI26-0046828</t>
  </si>
  <si>
    <t>GMIAMMIPT/2026/03/1210</t>
  </si>
  <si>
    <t>GMIAMMIPT/2026/01/0005</t>
  </si>
  <si>
    <t>GMIAMMIPT/2026/02/1103</t>
  </si>
  <si>
    <t>GMIAMMIPT/2026/04/1311</t>
  </si>
  <si>
    <t>14L-0094-F</t>
  </si>
  <si>
    <t>THERMOSTAT FUJIN</t>
  </si>
  <si>
    <t>D85145</t>
  </si>
  <si>
    <t>D85ESS-2</t>
  </si>
  <si>
    <t>PS500</t>
  </si>
  <si>
    <t>DODI</t>
  </si>
  <si>
    <t>GMI26-0047658</t>
  </si>
  <si>
    <t>13L-10AFH</t>
  </si>
  <si>
    <t>Fuse 10A &amp; Fuse Holder Set</t>
  </si>
  <si>
    <t>GMIAMMIPT/2026/03/1211</t>
  </si>
  <si>
    <t>FT52515</t>
  </si>
  <si>
    <t>REPLACE CAMERA</t>
  </si>
  <si>
    <t>DO 48002</t>
  </si>
  <si>
    <t>GMI26-0046820</t>
  </si>
  <si>
    <t>GMIAMMIPT/2026/02/1104</t>
  </si>
  <si>
    <t>GMIAMMIPT/2026/01/0006</t>
  </si>
  <si>
    <t>6L1-48-1</t>
  </si>
  <si>
    <t>Vinyl Fully Insulated Female Blade Terminal blue 4mm</t>
  </si>
  <si>
    <t>14L-0135-2</t>
  </si>
  <si>
    <t>Motor Blower HD 785 Genuine</t>
  </si>
  <si>
    <t>GMIAMMIPT/2026/03/1212</t>
  </si>
  <si>
    <t>5L17-314-BK</t>
  </si>
  <si>
    <t>NITTO 21E PVC TAPE 19MM X 20M BLACK</t>
  </si>
  <si>
    <t>14L-0586</t>
  </si>
  <si>
    <t>Filter Drier Cat 2573226</t>
  </si>
  <si>
    <t>C577064</t>
  </si>
  <si>
    <t>PS2000</t>
  </si>
  <si>
    <t>RIDWANSYAH</t>
  </si>
  <si>
    <t>DO 47992</t>
  </si>
  <si>
    <t>GMI26-0046827</t>
  </si>
  <si>
    <t>GMIAMMIPT/2026/02/1105</t>
  </si>
  <si>
    <t>GMIAMMIPT/2026/03/1213</t>
  </si>
  <si>
    <t>14L-0592</t>
  </si>
  <si>
    <t>Hose HD JA411-A1510 Sanden</t>
  </si>
  <si>
    <t>GMIAMMIPT/2026/01/0007</t>
  </si>
  <si>
    <t>14L-0272-SP10</t>
  </si>
  <si>
    <t>OIL SANDEN SP-10</t>
  </si>
  <si>
    <t>GMIAMMIPT/2026/03/1214</t>
  </si>
  <si>
    <t>GMIAMMIPT/2026/02/1106</t>
  </si>
  <si>
    <t>GMIAMMIPT/2026/04/1312</t>
  </si>
  <si>
    <t>14L-0100</t>
  </si>
  <si>
    <t>Compressor</t>
  </si>
  <si>
    <t>G5813</t>
  </si>
  <si>
    <t>PS750</t>
  </si>
  <si>
    <t>JULIAN</t>
  </si>
  <si>
    <t>GMI26-0048318</t>
  </si>
  <si>
    <t>14L-0060-5/8</t>
  </si>
  <si>
    <t>Seal Oring R134 Size 5/8</t>
  </si>
  <si>
    <t>GMIAMMIPT/2026/01/0008</t>
  </si>
  <si>
    <t>GMIAMMIPT/2026/03/1215</t>
  </si>
  <si>
    <t>7L64-WP</t>
  </si>
  <si>
    <t>Relay Holder Tanpa Pin</t>
  </si>
  <si>
    <t>6L1-137-1</t>
  </si>
  <si>
    <t>14L-0134</t>
  </si>
  <si>
    <t>Non-Insulated Brass Female Blade Terminal 1-4mm</t>
  </si>
  <si>
    <t>Magnet Clutch R134a 1G-B</t>
  </si>
  <si>
    <t>GMIAMMIPT/2026/02/1107</t>
  </si>
  <si>
    <t>14L-0060-3/8</t>
  </si>
  <si>
    <t>Seal Oring R134 Size 3/8</t>
  </si>
  <si>
    <t>GMIAMMIPT/2026/03/1216</t>
  </si>
  <si>
    <t>GMIAMMIPT/2026/01/0009</t>
  </si>
  <si>
    <t>C577034</t>
  </si>
  <si>
    <t>DO 47980</t>
  </si>
  <si>
    <t>GMI26-0046833</t>
  </si>
  <si>
    <t>GMIAMMIPT/2026/02/1108</t>
  </si>
  <si>
    <t>14L-0110</t>
  </si>
  <si>
    <t>Snap Ring</t>
  </si>
  <si>
    <t>E3902</t>
  </si>
  <si>
    <t>CAT 395</t>
  </si>
  <si>
    <t>IMAM</t>
  </si>
  <si>
    <t>GMIAMMIPT/2026/03/1217</t>
  </si>
  <si>
    <t>DO 45721</t>
  </si>
  <si>
    <t>GMI26-0044683</t>
  </si>
  <si>
    <t>14L-0478</t>
  </si>
  <si>
    <t>Evaporator GD825A</t>
  </si>
  <si>
    <t>GMIAMMIPT/2026/01/0010</t>
  </si>
  <si>
    <t>GMIAMMIPT/2026/03/1218</t>
  </si>
  <si>
    <t>GMIAMMIPT/2026/02/1109</t>
  </si>
  <si>
    <t>14L-0583</t>
  </si>
  <si>
    <t>Compressor SD7H15 CAT 777E 24V Model 4095</t>
  </si>
  <si>
    <t>C577061</t>
  </si>
  <si>
    <t>AGUS</t>
  </si>
  <si>
    <t>DO 47064</t>
  </si>
  <si>
    <t>GMI26-0045938</t>
  </si>
  <si>
    <t>14L-0681</t>
  </si>
  <si>
    <t>Condensor GD825 Komatsu</t>
  </si>
  <si>
    <t>GMIAMMIPT/2026/03/1219</t>
  </si>
  <si>
    <t>GMIAMMIPT/2026/02/1110</t>
  </si>
  <si>
    <t>GMIAMMIPT/2026/01/0011</t>
  </si>
  <si>
    <t>14L-0470</t>
  </si>
  <si>
    <t>Condensor CAT 777E</t>
  </si>
  <si>
    <t>GMIAMMIPT/2026/03/1220</t>
  </si>
  <si>
    <t>5L17-187-BK</t>
  </si>
  <si>
    <t>Cable Ties width: 4.8mm, length: 380mm Black (pack 0f 100)</t>
  </si>
  <si>
    <t>C77063</t>
  </si>
  <si>
    <t>PS4000</t>
  </si>
  <si>
    <t>DO 47990</t>
  </si>
  <si>
    <t>GMI26-0046829</t>
  </si>
  <si>
    <t>GMIAMMIPT/2026/02/1111</t>
  </si>
  <si>
    <t>GMIAMMIPT/2026/01/0012</t>
  </si>
  <si>
    <t>GMIAMMIPT/2026/03/1221</t>
  </si>
  <si>
    <t>7L23-27</t>
  </si>
  <si>
    <t>Weather Proof In-Line Fuse Holder (pack of 1)</t>
  </si>
  <si>
    <t>SV521</t>
  </si>
  <si>
    <t>SV700TF</t>
  </si>
  <si>
    <t>Sakai</t>
  </si>
  <si>
    <t>DHIMAS</t>
  </si>
  <si>
    <t>DO 45715</t>
  </si>
  <si>
    <t>GMI26-0044684</t>
  </si>
  <si>
    <t>GMIAMMIPT/2026/02/1112</t>
  </si>
  <si>
    <t>6L1-16-1</t>
  </si>
  <si>
    <t>Vinyl Insulated Male Blade Terminal blue 4mm</t>
  </si>
  <si>
    <t>GMIAMMIPT/2026/03/1222</t>
  </si>
  <si>
    <t>GMIAMMIPT/2026/01/0013</t>
  </si>
  <si>
    <t>GMIAMMIPT/2026/03/1223</t>
  </si>
  <si>
    <t>GMIAMMIPT/2026/02/1113</t>
  </si>
  <si>
    <t>6L1-36-1</t>
  </si>
  <si>
    <t>Vinyl Insulated Female Blade Terminal blue 4mm</t>
  </si>
  <si>
    <t>GMIAMMIPT/2026/03/1224</t>
  </si>
  <si>
    <t>GMIAMMIPT/2026/01/0979</t>
  </si>
  <si>
    <t>G5803</t>
  </si>
  <si>
    <t>SCH TRANMISI</t>
  </si>
  <si>
    <t>DO 48065</t>
  </si>
  <si>
    <t>GMI26-0046901</t>
  </si>
  <si>
    <t>GMIAMMIPT/2026/02/1114</t>
  </si>
  <si>
    <t>GMIAMMIPT/2026/03/1225</t>
  </si>
  <si>
    <t>GMIAMMIPT/2026/01/0980</t>
  </si>
  <si>
    <t>GMIAMMIPT/2026/02/1115</t>
  </si>
  <si>
    <t>GMIAMMIPT/2026/03/1226</t>
  </si>
  <si>
    <t>6L1-112-1</t>
  </si>
  <si>
    <t>Vinyl Insulated Ring Terminal blue 4mm</t>
  </si>
  <si>
    <t>5L17-188-BK</t>
  </si>
  <si>
    <t>Cable Ties width: 4.8mm, length: 450mm Black (pack 0f 100)</t>
  </si>
  <si>
    <t>GMIAMMIPT/2026/03/1227</t>
  </si>
  <si>
    <t>GMIAMMIPT/2026/01/0981</t>
  </si>
  <si>
    <t>5L17-239-1</t>
  </si>
  <si>
    <t>Split Convulated Tubing 7.00mm Black</t>
  </si>
  <si>
    <t>D5851</t>
  </si>
  <si>
    <t>REQUES MEKANIK</t>
  </si>
  <si>
    <t>7L10-8-1</t>
  </si>
  <si>
    <t>GL TRACK</t>
  </si>
  <si>
    <t>Standard Blade Fuses (ATS) 10 Amp red</t>
  </si>
  <si>
    <t>DO 48001</t>
  </si>
  <si>
    <t>GMIAMMIPT/2026/02/1116</t>
  </si>
  <si>
    <t>GMI26-0046821</t>
  </si>
  <si>
    <t>G5829</t>
  </si>
  <si>
    <t>GMIAMMIPT/2026/03/1228</t>
  </si>
  <si>
    <t>GMIAMMIPT/2026/04/1313</t>
  </si>
  <si>
    <t>DO 47096</t>
  </si>
  <si>
    <t>GMI26-0045906</t>
  </si>
  <si>
    <t>JONSON</t>
  </si>
  <si>
    <t>5L17-17-16-1</t>
  </si>
  <si>
    <t>BATTERY TERMINAL (1EA POSITIVE + 1EA NEGATIVE)</t>
  </si>
  <si>
    <t>GMI26-0047656</t>
  </si>
  <si>
    <t>GMIAMMIPT/2026/01/0982</t>
  </si>
  <si>
    <t>GMIAMMIPT/2026/02/1117</t>
  </si>
  <si>
    <t>GMIAMMIPT/2026/03/1229</t>
  </si>
  <si>
    <t>D5141</t>
  </si>
  <si>
    <t>DO 48000</t>
  </si>
  <si>
    <t>GMI26-0046822</t>
  </si>
  <si>
    <t>GMIAMMIPT/2026/01/0983</t>
  </si>
  <si>
    <t>GMIAMMIPT/2026/03/1230</t>
  </si>
  <si>
    <t>GMIAMMIPT/2026/02/1118</t>
  </si>
  <si>
    <t>5L17-182-BK</t>
  </si>
  <si>
    <t>Cable Ties width: 2.4mm, length: 100mm Black (pack 0f 100)</t>
  </si>
  <si>
    <t>5L17-186-WH</t>
  </si>
  <si>
    <t>Cable Ties width: 4.8mm, length: 300mm White (pack of 100)</t>
  </si>
  <si>
    <t>GMIAMMIPT/2026/03/1231</t>
  </si>
  <si>
    <t>GMIAMMIPT/2026/01/0984</t>
  </si>
  <si>
    <t>GMIAMMIPT/2026/02/1119</t>
  </si>
  <si>
    <t>6L1-44-1</t>
  </si>
  <si>
    <t>Vinyl Fully Insulated Female Blade Terminal red 2.5-3mm</t>
  </si>
  <si>
    <t>14L-0760-2</t>
  </si>
  <si>
    <t>Fitting 1/2 R12 180 + Core R134</t>
  </si>
  <si>
    <t>D8508</t>
  </si>
  <si>
    <t>SUPPLY ONLY (BOSTON)</t>
  </si>
  <si>
    <t>DIDI</t>
  </si>
  <si>
    <t>PO/AMM-IPT/26/I/00085</t>
  </si>
  <si>
    <t>DO 46065</t>
  </si>
  <si>
    <t>GMIAMMIPT/2026/03/1232</t>
  </si>
  <si>
    <t>GMI26-0045001</t>
  </si>
  <si>
    <t>SV528</t>
  </si>
  <si>
    <t>DO 48012</t>
  </si>
  <si>
    <t>GMIAMMIPT/2026/04/1314</t>
  </si>
  <si>
    <t>GMI26-0046816</t>
  </si>
  <si>
    <t>E52001</t>
  </si>
  <si>
    <t>PC2000-8</t>
  </si>
  <si>
    <t>PS250</t>
  </si>
  <si>
    <t>GMIAMMIPT/2026/02/1120</t>
  </si>
  <si>
    <t>GMI26-0047659</t>
  </si>
  <si>
    <t>GMIAMMIPT/2026/01/0985</t>
  </si>
  <si>
    <t>GMIAMMIPT/2026/03/1233</t>
  </si>
  <si>
    <t>14L-0455</t>
  </si>
  <si>
    <t>Condensor 12x23 Multiflow</t>
  </si>
  <si>
    <t>GMIAMMIPT/2026/04/1315</t>
  </si>
  <si>
    <t>HD78440</t>
  </si>
  <si>
    <t>GMI26-0048320</t>
  </si>
  <si>
    <t>GMIAMMIPT/2026/03/1234</t>
  </si>
  <si>
    <t>GMIAMMIPT/2026/02/1121</t>
  </si>
  <si>
    <t>GMIAMMIPT/2026/01/0986</t>
  </si>
  <si>
    <t>14L-0277</t>
  </si>
  <si>
    <t>Receiver Drier for PC200, DZ85</t>
  </si>
  <si>
    <t>Fitting R12 3/4 90 + Core valve</t>
  </si>
  <si>
    <t>GMIAMMIPT/2026/03/1235</t>
  </si>
  <si>
    <t>GMIAMMIPT/2026/02/1122</t>
  </si>
  <si>
    <t>14L-0299</t>
  </si>
  <si>
    <t>Pressure Switch Lps</t>
  </si>
  <si>
    <t>GMIAMMIPT/2026/01/0987</t>
  </si>
  <si>
    <t>GMIAMMIPT/2026/03/1236</t>
  </si>
  <si>
    <t>WA52518</t>
  </si>
  <si>
    <t>AXOR 2528RMC</t>
  </si>
  <si>
    <t>AFTAL</t>
  </si>
  <si>
    <t>DO 45713</t>
  </si>
  <si>
    <t>GMI26-0044685</t>
  </si>
  <si>
    <t>GMIAMMIPT/2026/02/1123</t>
  </si>
  <si>
    <t>GMIAMMIPT/2026/03/1237</t>
  </si>
  <si>
    <t>14L-0060-1/2</t>
  </si>
  <si>
    <t>Seal Oring R134 Size 1/2</t>
  </si>
  <si>
    <t>GMIAMMIPT/2026/01/0988</t>
  </si>
  <si>
    <t>2L3-8F</t>
  </si>
  <si>
    <t>LED Work Lamp 9-32VDC 2100 lumens 27W Flood Lens Round Type</t>
  </si>
  <si>
    <t>WA52507</t>
  </si>
  <si>
    <t>HERIYANTO</t>
  </si>
  <si>
    <t>DO 45712</t>
  </si>
  <si>
    <t>GMIAMMIPT/2026/02/1124</t>
  </si>
  <si>
    <t>GMI26-0044686</t>
  </si>
  <si>
    <t>GMIAMMIPT/2026/03/1238</t>
  </si>
  <si>
    <t>GMIAMMIPT/2026/04/1316</t>
  </si>
  <si>
    <t>E5119</t>
  </si>
  <si>
    <t>PC210-10M0</t>
  </si>
  <si>
    <t>GMIAMMIPT/2026/03/1239</t>
  </si>
  <si>
    <t>GMIAMMIPT/2026/02/1125</t>
  </si>
  <si>
    <t>GMI26-0047657</t>
  </si>
  <si>
    <t>GMIAMMIPT/2026/01/0989</t>
  </si>
  <si>
    <t>14L-0142-D</t>
  </si>
  <si>
    <t>Cap Core Valve High and Low</t>
  </si>
  <si>
    <t>DO 45723</t>
  </si>
  <si>
    <t>GMI26-0044687</t>
  </si>
  <si>
    <t>GMIAMMIPT/2026/03/1240</t>
  </si>
  <si>
    <t>14L-0146</t>
  </si>
  <si>
    <t>Switch Blower</t>
  </si>
  <si>
    <t>GMIAMMIPT/2026/02/1126</t>
  </si>
  <si>
    <t>14L-0183-1</t>
  </si>
  <si>
    <t>Hose size 3/8</t>
  </si>
  <si>
    <t>GMIAMMIPT/2026/01/0990</t>
  </si>
  <si>
    <t>14L-0184-1</t>
  </si>
  <si>
    <t>Hose Size 1/2</t>
  </si>
  <si>
    <t>SV520</t>
  </si>
  <si>
    <t>PS 2000 &amp; REPOSISI CONDENSOR</t>
  </si>
  <si>
    <t>DO 47095</t>
  </si>
  <si>
    <t>GMI26-0045907</t>
  </si>
  <si>
    <t>GMIAMMIPT/2026/04/1317</t>
  </si>
  <si>
    <t>GMIAMMIPT/2026/03/1241</t>
  </si>
  <si>
    <t>H57053</t>
  </si>
  <si>
    <t>14L-0122-1</t>
  </si>
  <si>
    <t>Fitting R134 Lurus size 3/8 Polos</t>
  </si>
  <si>
    <t>GMI26-0048317</t>
  </si>
  <si>
    <t>11L-5751</t>
  </si>
  <si>
    <t>Fitting Elbow PL 6-1/4</t>
  </si>
  <si>
    <t>GMIAMMIPT/2026/02/1127</t>
  </si>
  <si>
    <t>GMIAMMIPT/2026/03/1242</t>
  </si>
  <si>
    <t>GMIAMMIPT/2026/04/1318</t>
  </si>
  <si>
    <t>14L-0767</t>
  </si>
  <si>
    <t>Fitting 3/8 R134 90 + Ferulle</t>
  </si>
  <si>
    <t>FT2515</t>
  </si>
  <si>
    <t>GL SUPPORT</t>
  </si>
  <si>
    <t>GMIAMMIPT/2026/01/0991</t>
  </si>
  <si>
    <t>GMI26-0047645</t>
  </si>
  <si>
    <t>GMIAMMIPT/2026/02/1128</t>
  </si>
  <si>
    <t>GMIAMMIPT/2026/03/1243</t>
  </si>
  <si>
    <t>SET</t>
  </si>
  <si>
    <t>FT52525</t>
  </si>
  <si>
    <t>FIRMAN</t>
  </si>
  <si>
    <t>DO 45714</t>
  </si>
  <si>
    <t>GMI26-0044688</t>
  </si>
  <si>
    <t>GMIAMMIPT/2026/04/1319</t>
  </si>
  <si>
    <t>IBNU</t>
  </si>
  <si>
    <t>GMIAMMIPT/2026/03/1244</t>
  </si>
  <si>
    <t>GMI26-0048319</t>
  </si>
  <si>
    <t>GMIAMMIPT/2026/01/0992</t>
  </si>
  <si>
    <t>GMIAMMIPT/2026/02/1129</t>
  </si>
  <si>
    <t>2L3-2S</t>
  </si>
  <si>
    <t>LED Work Lamp 10-30VDC 3500 lumens 48W Spot Lens Square Type</t>
  </si>
  <si>
    <t>14L-0767-2</t>
  </si>
  <si>
    <t>Fitting 1/2 R134 90 + Ferrule</t>
  </si>
  <si>
    <t>H57108</t>
  </si>
  <si>
    <t>FARID</t>
  </si>
  <si>
    <t>DO 45716</t>
  </si>
  <si>
    <t>GMI26-0044689</t>
  </si>
  <si>
    <t>GMIAMMIPT/2026/03/1245</t>
  </si>
  <si>
    <t>GMIAMMIPT/2026/01/0993</t>
  </si>
  <si>
    <t>GMIAMMIPT/2026/02/1130</t>
  </si>
  <si>
    <t>GMIAMMIPT/2026/03/1246</t>
  </si>
  <si>
    <t>ADITIA</t>
  </si>
  <si>
    <t>DO 45719</t>
  </si>
  <si>
    <t>GMI26-0044690</t>
  </si>
  <si>
    <t>C77059</t>
  </si>
  <si>
    <t>DO 48014</t>
  </si>
  <si>
    <t>GMI26-0046815</t>
  </si>
  <si>
    <t>GMIAMMIPT/2026/02/1131</t>
  </si>
  <si>
    <t>GMIAMMIPT/2026/03/1247</t>
  </si>
  <si>
    <t>GMIAMMIPT/2026/01/0994</t>
  </si>
  <si>
    <t>14L-0677-1/2</t>
  </si>
  <si>
    <t>Ferrule NDX Nichirin Teflon 1/2</t>
  </si>
  <si>
    <t>GMIAMMIPT/2026/03/1248</t>
  </si>
  <si>
    <t>GMIAMMIPT/2026/02/1132</t>
  </si>
  <si>
    <t>GMIAMMIPT/2026/01/0995</t>
  </si>
  <si>
    <t>GMIAMMIPT/2026/04/1320</t>
  </si>
  <si>
    <t>14l-0140</t>
  </si>
  <si>
    <t>H57239</t>
  </si>
  <si>
    <t>GMI26-0047654</t>
  </si>
  <si>
    <t>14L-0457-1</t>
  </si>
  <si>
    <t>Extrafan Universal 12" 24V 10 Daun Assy</t>
  </si>
  <si>
    <t>GMIAMMIPT/2026/03/1249</t>
  </si>
  <si>
    <t>GMIAMMIPT/2026/02/1133</t>
  </si>
  <si>
    <t>GMIAMMIPT/2026/01/0996</t>
  </si>
  <si>
    <t>GMIAMMIPT/2026/03/1250</t>
  </si>
  <si>
    <t>GMIAMMIPT/2026/04/1321</t>
  </si>
  <si>
    <t>H57337</t>
  </si>
  <si>
    <t>PS1000</t>
  </si>
  <si>
    <t>GMI26-0047655</t>
  </si>
  <si>
    <t>GMIAMMIPT/2026/03/1251</t>
  </si>
  <si>
    <t>GMIAMMIPT/2026/02/1134</t>
  </si>
  <si>
    <t>GMIAMMIPT/2026/01/0997</t>
  </si>
  <si>
    <t>GMIAMMIPT/2026/04/1322</t>
  </si>
  <si>
    <t>7L10-20-1</t>
  </si>
  <si>
    <t>Standard Blade Fuses (ATS) 40 Amp light brown</t>
  </si>
  <si>
    <t>FT54802</t>
  </si>
  <si>
    <t>GMI26-0047644</t>
  </si>
  <si>
    <t>GMIAMMIPT/2026/03/1252</t>
  </si>
  <si>
    <t>C577007</t>
  </si>
  <si>
    <t>DO 47979</t>
  </si>
  <si>
    <t>GMI26-0046834</t>
  </si>
  <si>
    <t>GMIAMMIPT/2026/02/1135</t>
  </si>
  <si>
    <t>GMIAMMIPT/2026/01/0998</t>
  </si>
  <si>
    <t>7L10-16-1</t>
  </si>
  <si>
    <t>Standard Blade Fuses (ATS) 30 Amp green</t>
  </si>
  <si>
    <t>GMIAMMIPT/2026/03/1253</t>
  </si>
  <si>
    <t>14L-0298</t>
  </si>
  <si>
    <t>Ducting / Selang Hawa (1 Pack of 4)</t>
  </si>
  <si>
    <t>D5604</t>
  </si>
  <si>
    <t>D65P-12</t>
  </si>
  <si>
    <t>PS 250</t>
  </si>
  <si>
    <t>DO 47999</t>
  </si>
  <si>
    <t>GMI26-0046823</t>
  </si>
  <si>
    <t>GMIAMMIPT/2026/02/1136</t>
  </si>
  <si>
    <t>GMIAMMIPT/2026/03/1254</t>
  </si>
  <si>
    <t>GMIAMMIPT/2026/01/0999</t>
  </si>
  <si>
    <t>GMIAMMIPT/2026/03/1255</t>
  </si>
  <si>
    <t>GMIAMMIPT/2026/02/1137</t>
  </si>
  <si>
    <t>7L65-15</t>
  </si>
  <si>
    <t>Mini Relay CO 5PIN 12V 20/30A</t>
  </si>
  <si>
    <t>GMIAMMIPT/2026/04/1323</t>
  </si>
  <si>
    <t>H57339</t>
  </si>
  <si>
    <t>GMI26-0048321</t>
  </si>
  <si>
    <t>GMIAMMIPT/2026/03/1256</t>
  </si>
  <si>
    <t>14L-0270-PC2000-2</t>
  </si>
  <si>
    <t>Hose AC PC2000-8</t>
  </si>
  <si>
    <t>E52025</t>
  </si>
  <si>
    <t>PC2000-11R</t>
  </si>
  <si>
    <t>DO 47998</t>
  </si>
  <si>
    <t>GMIAMMIPT/2026/01/1000</t>
  </si>
  <si>
    <t>GMI26-0046824</t>
  </si>
  <si>
    <t>GMIAMMIPT/2026/04/1324</t>
  </si>
  <si>
    <t>GMIAMMIPT/2026/02/1138</t>
  </si>
  <si>
    <t>SV509</t>
  </si>
  <si>
    <t>SV526D</t>
  </si>
  <si>
    <t>AC LEAK</t>
  </si>
  <si>
    <t>GMI26-0047412</t>
  </si>
  <si>
    <t>GMIAMMIPT/2026/03/1257</t>
  </si>
  <si>
    <t>GMIAMMIPT/2026/03/1258</t>
  </si>
  <si>
    <t>GMIAMMIPT/2026/02/1139</t>
  </si>
  <si>
    <t>GMIAMMIPT/2026/01/1001</t>
  </si>
  <si>
    <t>H57206</t>
  </si>
  <si>
    <t>DO 45722</t>
  </si>
  <si>
    <t>GMIAMMIPT/2026/03/1259</t>
  </si>
  <si>
    <t>GMI26-0044691</t>
  </si>
  <si>
    <t>GMIAMMIPT/2026/02/1140</t>
  </si>
  <si>
    <t>TL5148</t>
  </si>
  <si>
    <t>HIGHLIGHT B6+ KD 50</t>
  </si>
  <si>
    <t>Atlas Copco</t>
  </si>
  <si>
    <t>DO 48003</t>
  </si>
  <si>
    <t>GMI26-0046819</t>
  </si>
  <si>
    <t>GMIAMMIPT/2026/01/1002</t>
  </si>
  <si>
    <t>7L9-8-1</t>
  </si>
  <si>
    <t>Mini Blade Fuses (ATN) 10 Amp red</t>
  </si>
  <si>
    <t>GMIAMMIPT/2026/03/1260</t>
  </si>
  <si>
    <t>10L304-PC2000</t>
  </si>
  <si>
    <t>Bracket CB PC 2000</t>
  </si>
  <si>
    <t>E523035</t>
  </si>
  <si>
    <t>INSTALASI LED WORK LAMP</t>
  </si>
  <si>
    <t>DO 48098</t>
  </si>
  <si>
    <t>GMI26-0047030</t>
  </si>
  <si>
    <t>GMIAMMIPT/2026/02/1141</t>
  </si>
  <si>
    <t>GMIAMMIPT/2026/03/1261</t>
  </si>
  <si>
    <t>5L17-185-BK</t>
  </si>
  <si>
    <t>GMIAMMIPT/2026/01/1003</t>
  </si>
  <si>
    <t>Cable Ties width: 4.8mm, length: 250mm Black (pack 0f 100)</t>
  </si>
  <si>
    <t>5L17-216-BL-1</t>
  </si>
  <si>
    <t>Heatshrink 10mm Blue</t>
  </si>
  <si>
    <t>GMIAMMIPT/2026/03/1262</t>
  </si>
  <si>
    <t>GMIAMMIPT/2026/02/1142</t>
  </si>
  <si>
    <t>10L305-PC2000</t>
  </si>
  <si>
    <t>Bracket Box Led PC2000</t>
  </si>
  <si>
    <t>GMIAMMIPT/2026/01/1004</t>
  </si>
  <si>
    <t>GMIAMMIPT/2026/03/1263</t>
  </si>
  <si>
    <t>13L-CBPC2000-N</t>
  </si>
  <si>
    <t>Cable battery PC 2000 new</t>
  </si>
  <si>
    <t>GMIAMMIPT/2026/04/1325</t>
  </si>
  <si>
    <t>14l-0094-F</t>
  </si>
  <si>
    <t>E2161</t>
  </si>
  <si>
    <t>GMI26-0047755</t>
  </si>
  <si>
    <t>GMIAMMIPT/2026/02/1143</t>
  </si>
  <si>
    <t>GMIAMMIPT/2026/03/1264</t>
  </si>
  <si>
    <t>GMIAMMIPT/2026/01/1005</t>
  </si>
  <si>
    <t>11L-SBL-NV2</t>
  </si>
  <si>
    <t>Switchbox LED For PC 2000 new version 2</t>
  </si>
  <si>
    <t>GMIAMMIPT/2026/03/1265</t>
  </si>
  <si>
    <t>GMIAMMIPT/2026/02/1144</t>
  </si>
  <si>
    <t>13L-HRLED-NV2</t>
  </si>
  <si>
    <t>Harness for led lamp PC2000 Versi 2</t>
  </si>
  <si>
    <t>GMIAMMIPT/2026/01/1006</t>
  </si>
  <si>
    <t>6L1-14-1</t>
  </si>
  <si>
    <t>Vinyl Insulated Male Blade Terminal red 2.5-3mm</t>
  </si>
  <si>
    <t>H57203</t>
  </si>
  <si>
    <t>DIKI</t>
  </si>
  <si>
    <t>GMIAMMIPT/2026/03/1266</t>
  </si>
  <si>
    <t>DO 47094</t>
  </si>
  <si>
    <t>GMI26-0045909</t>
  </si>
  <si>
    <t>10L290-N</t>
  </si>
  <si>
    <t>Bracket Switch box SPMC Cat 773E new</t>
  </si>
  <si>
    <t>GMIAMMIPT/2026/01/1007</t>
  </si>
  <si>
    <t>GMIAMMIPT/2026/02/1145</t>
  </si>
  <si>
    <t>GMIAMMIPT/2026/03/1267</t>
  </si>
  <si>
    <t>11L-BMDL-NV2</t>
  </si>
  <si>
    <t>Box Modul For Led Lamp For PC2000 Versi 2</t>
  </si>
  <si>
    <t>7L10-12-1</t>
  </si>
  <si>
    <t>Standard Blade Fuses (ATS) 20 Amp yellow</t>
  </si>
  <si>
    <t>DONY</t>
  </si>
  <si>
    <t>DO 47093</t>
  </si>
  <si>
    <t>GMI26-0045910</t>
  </si>
  <si>
    <t>GMIAMMIPT/2026/04/1326</t>
  </si>
  <si>
    <t>D5102</t>
  </si>
  <si>
    <t>GMIAMMIPT/2026/03/1268</t>
  </si>
  <si>
    <t>GMI26-0047756</t>
  </si>
  <si>
    <t>GMIAMMIPT/2026/01/1008</t>
  </si>
  <si>
    <t>GMIAMMIPT/2026/02/1146</t>
  </si>
  <si>
    <t>GMIAMMIPT/2026/03/1269</t>
  </si>
  <si>
    <t>12L-BAUT-M10X30</t>
  </si>
  <si>
    <t>Baut Mur Ring Baja 8,8 M10x30</t>
  </si>
  <si>
    <t>GMIAMMIPT/2026/02/1147</t>
  </si>
  <si>
    <t>GMIAMMIPT/2026/01/1009</t>
  </si>
  <si>
    <t>GMIAMMIPT/2026/03/1270</t>
  </si>
  <si>
    <t>7L65-22</t>
  </si>
  <si>
    <t>Mini Relay CO 5PIN 24V 20/30A</t>
  </si>
  <si>
    <t>E52003</t>
  </si>
  <si>
    <t>DO 45709</t>
  </si>
  <si>
    <t>GMI26-0044692</t>
  </si>
  <si>
    <t>GMIAMMIPT/2026/03/1271</t>
  </si>
  <si>
    <t>6L1-80-1</t>
  </si>
  <si>
    <t>Vinyl Insulated Cable Joiner yellow 4mm</t>
  </si>
  <si>
    <t>GMIAMMIPT/2026/02/1148</t>
  </si>
  <si>
    <t>GMIAMMIPT/2026/01/1010</t>
  </si>
  <si>
    <t>GMIAMMIPT/2026/03/1272</t>
  </si>
  <si>
    <t>5L17-107-1</t>
  </si>
  <si>
    <t>BATTERY CABLE LUG 16-10</t>
  </si>
  <si>
    <t>GMIAMMIPT/2026/02/1149</t>
  </si>
  <si>
    <t>GMIAMMIPT/2026/01/1011</t>
  </si>
  <si>
    <t>GMIAMMIPT/2026/03/1273</t>
  </si>
  <si>
    <t>14L-0109</t>
  </si>
  <si>
    <t>Pressure Switch</t>
  </si>
  <si>
    <t>2L3-42F</t>
  </si>
  <si>
    <t>120W Work Lamp LED, 9-32 VDC, 6000K, 9600LM, Flood Beam, IP68</t>
  </si>
  <si>
    <t>GMIAMMIPT/2026/02/1150</t>
  </si>
  <si>
    <t>GMIAMMIPT/2026/03/1274</t>
  </si>
  <si>
    <t>IWAN</t>
  </si>
  <si>
    <t>GMIAMMIPT/2026/01/1012</t>
  </si>
  <si>
    <t>DO 47092</t>
  </si>
  <si>
    <t>GMI26-0045911</t>
  </si>
  <si>
    <t>10L296-120L-VN2</t>
  </si>
  <si>
    <t>Bracket Single 120 W For PC2000 New Version</t>
  </si>
  <si>
    <t>GMIAMMIPT/2026/03/1275</t>
  </si>
  <si>
    <t>GMIAMMIPT/2026/02/1151</t>
  </si>
  <si>
    <t>12L-BAUT-M8X20</t>
  </si>
  <si>
    <t>Baut M8x20, 8.8 Plat+Nut+Washer+Spring</t>
  </si>
  <si>
    <t>GMIAMMIPT/2026/01/1013</t>
  </si>
  <si>
    <t>GMIAMMIPT/2026/03/1276</t>
  </si>
  <si>
    <t>2L3-26F</t>
  </si>
  <si>
    <t>Work Lamp 360 W Flood Heavy Duty Light</t>
  </si>
  <si>
    <t>GMIAMMIPT/2026/04/1327</t>
  </si>
  <si>
    <t>14L-0434</t>
  </si>
  <si>
    <t>Motor Blower SPAL 24V Include Resistor</t>
  </si>
  <si>
    <t>C577081</t>
  </si>
  <si>
    <t>GMIAMMIPT/2026/02/1152</t>
  </si>
  <si>
    <t>GMI26-0048315</t>
  </si>
  <si>
    <t>GMIAMMIPT/2026/03/1277</t>
  </si>
  <si>
    <t>GMIAMMIPT/2026/01/1014</t>
  </si>
  <si>
    <t>10L296-360L-VN2</t>
  </si>
  <si>
    <t>Bracket Single 360 W For PC2000 New Version</t>
  </si>
  <si>
    <t>GMIAMMIPT/2026/02/1153</t>
  </si>
  <si>
    <t>GMIAMMIPT/2026/03/1278</t>
  </si>
  <si>
    <t>5L17-196-1</t>
  </si>
  <si>
    <t>White Cable Tie Mounts width: 28mm, length:28mm, Height 5.3mm</t>
  </si>
  <si>
    <t>GMIAMMIPT/2026/01/1015</t>
  </si>
  <si>
    <t>GMIAMMIPT/2026/03/1279</t>
  </si>
  <si>
    <t>GMIAMMIPT/2026/02/1154</t>
  </si>
  <si>
    <t>6L1-116-1</t>
  </si>
  <si>
    <t>Vinyl Insulated Ring Terminal yellow 5-6mm</t>
  </si>
  <si>
    <t>14L-0208-A38</t>
  </si>
  <si>
    <t>V-Belt A38 Mitsuboshi ( gigi )</t>
  </si>
  <si>
    <t>SV510</t>
  </si>
  <si>
    <t>DO 47091</t>
  </si>
  <si>
    <t>GMIAMMIPT/2026/03/1280</t>
  </si>
  <si>
    <t>GMI26-0045912</t>
  </si>
  <si>
    <t>GMIAMMIPT/2026/01/1016</t>
  </si>
  <si>
    <t>12L-BAUT-M5X20</t>
  </si>
  <si>
    <t>Baut set M5 x 20 8.8</t>
  </si>
  <si>
    <t>GMIAMMIPT/2026/02/1155</t>
  </si>
  <si>
    <t>GMIAMMIPT/2026/03/1281</t>
  </si>
  <si>
    <t>11L-0891</t>
  </si>
  <si>
    <t>Cable Clamps for Trailer</t>
  </si>
  <si>
    <t>GMIAMMIPT/2026/01/1017</t>
  </si>
  <si>
    <t>GMIAMMIPT/2026/03/1282</t>
  </si>
  <si>
    <t>GMIAMMIPT/2026/02/1156</t>
  </si>
  <si>
    <t>12L-LB2H-KIT-X</t>
  </si>
  <si>
    <t>LOTO BOX 2 System with Additional System (Horizontal-Schneider)</t>
  </si>
  <si>
    <t>E2192</t>
  </si>
  <si>
    <t>PS 500</t>
  </si>
  <si>
    <t>ROMI</t>
  </si>
  <si>
    <t>DO 47090</t>
  </si>
  <si>
    <t>GMIAMMIPT/2026/01/1018</t>
  </si>
  <si>
    <t>GMI26-0045913</t>
  </si>
  <si>
    <t>GMIAMMIPT/2026/03/1283</t>
  </si>
  <si>
    <t>5L17-224-BL-1</t>
  </si>
  <si>
    <t>Heatshrink 20mm Blue</t>
  </si>
  <si>
    <t>UJANG</t>
  </si>
  <si>
    <t>DO 45720</t>
  </si>
  <si>
    <t>GMI26-0044693</t>
  </si>
  <si>
    <t>GMIAMMIPT/2026/02/1157</t>
  </si>
  <si>
    <t>GMIAMMIPT/2026/03/1284</t>
  </si>
  <si>
    <t>GMIAMMIPT/2026/01/1019</t>
  </si>
  <si>
    <t>11L-0240</t>
  </si>
  <si>
    <t>Isolasi 3M</t>
  </si>
  <si>
    <t>GD5808</t>
  </si>
  <si>
    <t>KUSWOTO</t>
  </si>
  <si>
    <t>DO 45853</t>
  </si>
  <si>
    <t>GMI26-0044819</t>
  </si>
  <si>
    <t>GMIAMMIPT/2026/02/1158</t>
  </si>
  <si>
    <t>GMIAMMIPT/2026/03/1285</t>
  </si>
  <si>
    <t>11L-BCB-PC2000-NV2</t>
  </si>
  <si>
    <t>Box CB Led For PC2000</t>
  </si>
  <si>
    <t>11L-1365-3-300</t>
  </si>
  <si>
    <t>300w led flood light; AC100V-277V; Beam Angle: 90 degree; 42000Lm , 3Lm/w; 5700K; 4 modules</t>
  </si>
  <si>
    <t>TL517</t>
  </si>
  <si>
    <t>LT9 7,0 KVA 230V</t>
  </si>
  <si>
    <t>JCB</t>
  </si>
  <si>
    <t>KANIS</t>
  </si>
  <si>
    <t>DO 47089</t>
  </si>
  <si>
    <t>GMIAMMIPT/2026/01/1020</t>
  </si>
  <si>
    <t>GMI26-0045914</t>
  </si>
  <si>
    <t>GMIAMMIPT/2026/03/1286</t>
  </si>
  <si>
    <t>E52005</t>
  </si>
  <si>
    <t>DO 45861</t>
  </si>
  <si>
    <t>3L4-7ASA</t>
  </si>
  <si>
    <t>LED (SMD Led) Strobe Beacon Amber : 12-24VDC with Alumunium screw base</t>
  </si>
  <si>
    <t>GMIAMMIPT/2026/02/1159</t>
  </si>
  <si>
    <t>WA54802</t>
  </si>
  <si>
    <t>GMI26-0044815</t>
  </si>
  <si>
    <t>DO 48004</t>
  </si>
  <si>
    <t>GMI26-0046818</t>
  </si>
  <si>
    <t>GMIAMMIPT/2026/04/1328</t>
  </si>
  <si>
    <t>HD78443</t>
  </si>
  <si>
    <t>Oil ND 8 HFC R134A 250ml</t>
  </si>
  <si>
    <t>MISWAN</t>
  </si>
  <si>
    <t>GMI26-0047529</t>
  </si>
  <si>
    <t>DO 47088</t>
  </si>
  <si>
    <t>GMI26-0045915</t>
  </si>
  <si>
    <t>GMIAMMIPT/2026/03/1287</t>
  </si>
  <si>
    <t>GMIAMMIPT/2026/01/1021</t>
  </si>
  <si>
    <t>PO/AMM-IPT/26/III/00275</t>
  </si>
  <si>
    <t>DO 47995</t>
  </si>
  <si>
    <t>GMI26-0046855</t>
  </si>
  <si>
    <t>DO 45849</t>
  </si>
  <si>
    <t>GMI26-0044822</t>
  </si>
  <si>
    <t>GMIAMMIPT/2026/02/1160</t>
  </si>
  <si>
    <t>GMIAMMIPT/2026/03/1288</t>
  </si>
  <si>
    <t>14L-0185-1</t>
  </si>
  <si>
    <t>Hose size 5/8</t>
  </si>
  <si>
    <t>GMIAMMIPT/2026/01/1022</t>
  </si>
  <si>
    <t>GMIAMMIPT/2026/03/1289</t>
  </si>
  <si>
    <t>14L-0208-A42</t>
  </si>
  <si>
    <t>V-Belt A42 Mitsubishi</t>
  </si>
  <si>
    <t>GR502</t>
  </si>
  <si>
    <t>GR-500EXL</t>
  </si>
  <si>
    <t>Tadano</t>
  </si>
  <si>
    <t>GMIAMMIPT/2026/02/1161</t>
  </si>
  <si>
    <t>HERY</t>
  </si>
  <si>
    <t>DO 45852</t>
  </si>
  <si>
    <t>14L-0190-1</t>
  </si>
  <si>
    <t>Selongsong 5/8</t>
  </si>
  <si>
    <t>GMI26-0044820</t>
  </si>
  <si>
    <t>D5147</t>
  </si>
  <si>
    <t>DHIMAS TEGAR</t>
  </si>
  <si>
    <t>DO 47087</t>
  </si>
  <si>
    <t>GMI26-0045916</t>
  </si>
  <si>
    <t>GMIAMMIPT/2026/03/1290</t>
  </si>
  <si>
    <t>14L-0120-1</t>
  </si>
  <si>
    <t>Fitting R134 (90) Size 5 diameter 14mm</t>
  </si>
  <si>
    <t>GMIAMMIPT/2026/01/1023</t>
  </si>
  <si>
    <t>GMIAMMIPT/2026/02/1162</t>
  </si>
  <si>
    <t>E51225</t>
  </si>
  <si>
    <t>PC1250-11R</t>
  </si>
  <si>
    <t>RENDY</t>
  </si>
  <si>
    <t>14L-0593</t>
  </si>
  <si>
    <t>Hose HD JA410-A2110 Sanden</t>
  </si>
  <si>
    <t>GMIAMMIPT/2026/03/1291</t>
  </si>
  <si>
    <t>DO 45855</t>
  </si>
  <si>
    <t>GMI26-0044817</t>
  </si>
  <si>
    <t>GMIAMMIPT/2026/02/1163</t>
  </si>
  <si>
    <t>GMIAMMIPT/2026/01/1024</t>
  </si>
  <si>
    <t>GMIAMMIPT/2026/03/1292</t>
  </si>
  <si>
    <t>14L-0188-1</t>
  </si>
  <si>
    <t>Selongsong 3/8</t>
  </si>
  <si>
    <t>H57103</t>
  </si>
  <si>
    <t>DO 45850</t>
  </si>
  <si>
    <t>GMI26-0044821</t>
  </si>
  <si>
    <t>GMIAMMIPT/2026/03/1293</t>
  </si>
  <si>
    <t>GMIAMMIPT/2026/02/1164</t>
  </si>
  <si>
    <t>14L-0594</t>
  </si>
  <si>
    <t>Hose HD JA412-A1920 Sanden</t>
  </si>
  <si>
    <t>GMIAMMIPT/2026/01/1025</t>
  </si>
  <si>
    <t>Thermostat Fujin 10A</t>
  </si>
  <si>
    <t>H57256</t>
  </si>
  <si>
    <t>DO 45862</t>
  </si>
  <si>
    <t>GMIAMMIPT/2026/03/1294</t>
  </si>
  <si>
    <t>GMI26-0044814</t>
  </si>
  <si>
    <t>GMIAMMIPT/2026/02/1165</t>
  </si>
  <si>
    <t>CP48</t>
  </si>
  <si>
    <t>XAS88</t>
  </si>
  <si>
    <t>NIZAR</t>
  </si>
  <si>
    <t>DO 48016</t>
  </si>
  <si>
    <t>GMI26-0046838</t>
  </si>
  <si>
    <t>7L65-4</t>
  </si>
  <si>
    <t>Mini Relay NO 4PIN 24V 20A</t>
  </si>
  <si>
    <t>GMIAMMIPT/2026/01/1026</t>
  </si>
  <si>
    <t>GMIAMMIPT/2026/03/1295</t>
  </si>
  <si>
    <t>14L-0268</t>
  </si>
  <si>
    <t>Evaporator suit for Komatsu</t>
  </si>
  <si>
    <t>D5124</t>
  </si>
  <si>
    <t>DO 45854</t>
  </si>
  <si>
    <t>GMI26-0044818</t>
  </si>
  <si>
    <t>GMIAMMIPT/2026/02/1166</t>
  </si>
  <si>
    <t>GMIAMMIPT/2026/03/1296</t>
  </si>
  <si>
    <t>ARYANTINO</t>
  </si>
  <si>
    <t>GMIAMMIPT/2026/01/1027</t>
  </si>
  <si>
    <t>HAFIZ</t>
  </si>
  <si>
    <t>DO 47086</t>
  </si>
  <si>
    <t>GMIAMMIPT/2026/04/1329</t>
  </si>
  <si>
    <t>GMI26-0045917</t>
  </si>
  <si>
    <t>C77060</t>
  </si>
  <si>
    <t>TL533</t>
  </si>
  <si>
    <t>SIDIK</t>
  </si>
  <si>
    <t>GMI26-0047413</t>
  </si>
  <si>
    <t>GMI26-0046832</t>
  </si>
  <si>
    <t>GMIAMMIPT/2026/02/1167</t>
  </si>
  <si>
    <t>GMIAMMIPT/2026/04/1330</t>
  </si>
  <si>
    <t>H57227</t>
  </si>
  <si>
    <t>GMIAMMIPT/2026/01/1028</t>
  </si>
  <si>
    <t>GMI26-0047637</t>
  </si>
  <si>
    <t>14L-0588</t>
  </si>
  <si>
    <t>Bolt Sanden</t>
  </si>
  <si>
    <t>GMIAMMIPT/2026/02/1168</t>
  </si>
  <si>
    <t>GMIAMMIPT/2026/01/1029</t>
  </si>
  <si>
    <t>14L-0135-D155</t>
  </si>
  <si>
    <t>Motor Blower for D155</t>
  </si>
  <si>
    <t>GMIAMMIPT/2026/02/1169</t>
  </si>
  <si>
    <t>GMIAMMIPT/2026/04/1331</t>
  </si>
  <si>
    <t>H57111</t>
  </si>
  <si>
    <t>REPLACE RELAY</t>
  </si>
  <si>
    <t>GMI26-0047528</t>
  </si>
  <si>
    <t>GMIAMMIPT/2026/01/1030</t>
  </si>
  <si>
    <t>GMIAMMIPT/2026/02/1170</t>
  </si>
  <si>
    <t>GMIAMMIPT/2026/04/1332</t>
  </si>
  <si>
    <t>H57228</t>
  </si>
  <si>
    <t>PS 6000</t>
  </si>
  <si>
    <t>PS6000</t>
  </si>
  <si>
    <t>CANDRA</t>
  </si>
  <si>
    <t>14L-0755</t>
  </si>
  <si>
    <t>Fitting 3/8 R134 90 + Core R134</t>
  </si>
  <si>
    <t>GMI26-0047521</t>
  </si>
  <si>
    <t>6L1-110</t>
  </si>
  <si>
    <t>Vinyl Insulated Ring Terminal blue 4mm (1 pack of 100)</t>
  </si>
  <si>
    <t>GMIAMMIPT/2026/01/1031</t>
  </si>
  <si>
    <t>GMIAMMIPT/2026/02/1171</t>
  </si>
  <si>
    <t>14L-0102</t>
  </si>
  <si>
    <t>Compressor Only for PC-1250, PC2000, D155</t>
  </si>
  <si>
    <t>14L-0677-5/8</t>
  </si>
  <si>
    <t>Ferrule NDX Nichirin Teflon 5/8</t>
  </si>
  <si>
    <t>GMIAMMIPT/2026/01/1032</t>
  </si>
  <si>
    <t>GMIAMMIPT/2026/02/1172</t>
  </si>
  <si>
    <t>HELMI</t>
  </si>
  <si>
    <t>GMI26-0046825</t>
  </si>
  <si>
    <t>14L-0208-B47</t>
  </si>
  <si>
    <t>V-Belt B 47 (GIGI)</t>
  </si>
  <si>
    <t>GMIAMMIPT/2026/01/1033</t>
  </si>
  <si>
    <t>DO 47971</t>
  </si>
  <si>
    <t>GMI26-0046837</t>
  </si>
  <si>
    <t>GMIAMMIPT/2026/02/1173</t>
  </si>
  <si>
    <t>SV525</t>
  </si>
  <si>
    <t>DO 47975</t>
  </si>
  <si>
    <t>GMI26-0046836</t>
  </si>
  <si>
    <t>GMIAMMIPT/2026/01/1034</t>
  </si>
  <si>
    <t>14L-0595</t>
  </si>
  <si>
    <t>Hose HD JA412-A1910 Sanden</t>
  </si>
  <si>
    <t>14L-0276</t>
  </si>
  <si>
    <t>Condenser for DZ155, DZ375, CAT340</t>
  </si>
  <si>
    <t>GMIAMMIPT/2026/02/1174</t>
  </si>
  <si>
    <t>FT52503</t>
  </si>
  <si>
    <t>ZULHAM</t>
  </si>
  <si>
    <t>DO 47988</t>
  </si>
  <si>
    <t>GMI26-0046830</t>
  </si>
  <si>
    <t>TERMINAL BATREY BROKEN</t>
  </si>
  <si>
    <t>DO 47987</t>
  </si>
  <si>
    <t>GMI26-0046831</t>
  </si>
  <si>
    <t>GMIAMMIPT/2026/01/1035</t>
  </si>
  <si>
    <t>GMIAMMIPT/2026/02/1175</t>
  </si>
  <si>
    <t>14L-0584-H</t>
  </si>
  <si>
    <t>Resistor Honda CRV/SANY</t>
  </si>
  <si>
    <t>HERI</t>
  </si>
  <si>
    <t>Do 48365</t>
  </si>
  <si>
    <t>GMI26-0047163</t>
  </si>
  <si>
    <t>GMIAMMIPT/2026/01/1036</t>
  </si>
  <si>
    <t>GMIAMMIPT/2026/02/1176</t>
  </si>
  <si>
    <t>WA52522</t>
  </si>
  <si>
    <t>SUPLY TO MTU</t>
  </si>
  <si>
    <t>DO 48064</t>
  </si>
  <si>
    <t>GMI26-0046900</t>
  </si>
  <si>
    <t>6L1-136-1</t>
  </si>
  <si>
    <t>Non-Insulated Brass Female Blade Terminal 1-3mm</t>
  </si>
  <si>
    <t>STOCK WHEEL RSP</t>
  </si>
  <si>
    <t>MAULANA</t>
  </si>
  <si>
    <t>DO 48066</t>
  </si>
  <si>
    <t>GMI26-0046902</t>
  </si>
  <si>
    <t>GMIAMMIPT/2026/02/1177</t>
  </si>
  <si>
    <t>GMIAMMIPT/2026/01/1037</t>
  </si>
  <si>
    <t>14L-0301</t>
  </si>
  <si>
    <t>Hose Drain</t>
  </si>
  <si>
    <t>6L1-290</t>
  </si>
  <si>
    <t>2 Way Deutsch Connector Kit</t>
  </si>
  <si>
    <t>LB5601</t>
  </si>
  <si>
    <t>R560 A6 x 4HZ</t>
  </si>
  <si>
    <t>Scania</t>
  </si>
  <si>
    <t>RECONDISI WEARING</t>
  </si>
  <si>
    <t>DO 48054</t>
  </si>
  <si>
    <t>GMI26-0046893</t>
  </si>
  <si>
    <t>GMIAMMIPT/2026/02/1178</t>
  </si>
  <si>
    <t>GMIAMMIPT/2026/01/1038</t>
  </si>
  <si>
    <t>H57201</t>
  </si>
  <si>
    <t>DO 48067</t>
  </si>
  <si>
    <t>GMI26-0046908</t>
  </si>
  <si>
    <t>DO 47085</t>
  </si>
  <si>
    <t>GMI26-0045918</t>
  </si>
  <si>
    <t>GMIAMMIPT/2026/01/1039</t>
  </si>
  <si>
    <t>GMIAMMIPT/2026/02/1179</t>
  </si>
  <si>
    <t>6L1-106-1</t>
  </si>
  <si>
    <t>GMIAMMIPT/2026/01/1040</t>
  </si>
  <si>
    <t>GMIAMMIPT/2026/02/1180</t>
  </si>
  <si>
    <t>CAMERA BROKEN</t>
  </si>
  <si>
    <t>DO 48072</t>
  </si>
  <si>
    <t>GMI26-0046907</t>
  </si>
  <si>
    <t>GMIAMMIPT/2026/04/1333</t>
  </si>
  <si>
    <t>DO 47084</t>
  </si>
  <si>
    <t>C577079</t>
  </si>
  <si>
    <t>GMI26-0045919</t>
  </si>
  <si>
    <t>GMI26-0047527</t>
  </si>
  <si>
    <t>H78449</t>
  </si>
  <si>
    <t>GMIAMMIPT/2026/01/1041</t>
  </si>
  <si>
    <t>DO 48070</t>
  </si>
  <si>
    <t>GMIAMMIPT/2026/02/1181</t>
  </si>
  <si>
    <t>GMI26-0046905</t>
  </si>
  <si>
    <t>AC HOT + LIFE TIME COMPONEN</t>
  </si>
  <si>
    <t>DO 47083</t>
  </si>
  <si>
    <t>GMI26-0045920</t>
  </si>
  <si>
    <t>GMIAMMIPT/2026/01/1042</t>
  </si>
  <si>
    <t>GMIAMMIPT/2026/02/1182</t>
  </si>
  <si>
    <t>E431</t>
  </si>
  <si>
    <t>PC400LC-8R</t>
  </si>
  <si>
    <t>DO 45856</t>
  </si>
  <si>
    <t>GMI26-0044816</t>
  </si>
  <si>
    <t>14L-0448-24</t>
  </si>
  <si>
    <t>Magnet Clutch 24V</t>
  </si>
  <si>
    <t>GMIAMMIPT/2026/01/1043</t>
  </si>
  <si>
    <t>GMIAMMIPT/2026/02/1183</t>
  </si>
  <si>
    <t>GMIAMMIPT/2026/04/1334</t>
  </si>
  <si>
    <t>TH5DH02</t>
  </si>
  <si>
    <t>HERCULES 120.10</t>
  </si>
  <si>
    <t>Dieci</t>
  </si>
  <si>
    <t>KAMERA MUNDUR BROKEN</t>
  </si>
  <si>
    <t>MULIADI</t>
  </si>
  <si>
    <t>GMIAMMIPT/2026/01/1044</t>
  </si>
  <si>
    <t>GMI26-0047526</t>
  </si>
  <si>
    <t>GMIAMMIPT/2026/02/1184</t>
  </si>
  <si>
    <t>TL513</t>
  </si>
  <si>
    <t>MUHTAR</t>
  </si>
  <si>
    <t>DO 45846</t>
  </si>
  <si>
    <t>GMI26-0044823</t>
  </si>
  <si>
    <t>GMIAMMIPT/2026/01/1045</t>
  </si>
  <si>
    <t>GMIAMMIPT/2026/02/1185</t>
  </si>
  <si>
    <t>2L3-ND40S</t>
  </si>
  <si>
    <t>LED Work Light 40W, 9-80VDC, IP68, Spot Beam LOURDES</t>
  </si>
  <si>
    <t>G5826</t>
  </si>
  <si>
    <t>DO 45845</t>
  </si>
  <si>
    <t>GMI26-0044824</t>
  </si>
  <si>
    <t>GMIAMMIPT/2026/01/1046</t>
  </si>
  <si>
    <t>GMIAMMIPT/2026/02/1186</t>
  </si>
  <si>
    <t>E53911</t>
  </si>
  <si>
    <t>REPLACE TERMINAL BATREI (BROKEN)</t>
  </si>
  <si>
    <t>GMI26-0047122</t>
  </si>
  <si>
    <t>GMIAMMIPT/2026/01/1047</t>
  </si>
  <si>
    <t>GMIAMMIPT/2026/02/1187</t>
  </si>
  <si>
    <t>14L-0728</t>
  </si>
  <si>
    <t>Expantion Valve Mercy Axor CH</t>
  </si>
  <si>
    <t>HORN BROKEN</t>
  </si>
  <si>
    <t>DO 48063</t>
  </si>
  <si>
    <t>CANCEL</t>
  </si>
  <si>
    <t>GMI26-0046899</t>
  </si>
  <si>
    <t>GMIAMMIPT/2026/02/1188</t>
  </si>
  <si>
    <t>GMIAMMIPT/2026/04/1335</t>
  </si>
  <si>
    <t>14L-0208-A56</t>
  </si>
  <si>
    <t>V-Belt A56 Mitsubishi ( Gigi )</t>
  </si>
  <si>
    <t>GMI26-0047661</t>
  </si>
  <si>
    <t>GMIAMMIPT/2026/01/1048</t>
  </si>
  <si>
    <t>FT2523</t>
  </si>
  <si>
    <t>HOSE BOCOR</t>
  </si>
  <si>
    <t>IZZA</t>
  </si>
  <si>
    <t>Do 48355</t>
  </si>
  <si>
    <t>GMIAMMIPT/2026/04/1336</t>
  </si>
  <si>
    <t>GMI26-0047161</t>
  </si>
  <si>
    <t>GMIAMMIPT/2026/02/1189</t>
  </si>
  <si>
    <t>GMI26-0047660</t>
  </si>
  <si>
    <t>GMIAMMIPT/2026/04/1337</t>
  </si>
  <si>
    <t>GMIAMMIPT/2026/01/1049</t>
  </si>
  <si>
    <t>GMI26-0047524</t>
  </si>
  <si>
    <t>14L-0147-1</t>
  </si>
  <si>
    <t>Fitting Lurus 5/8 R12</t>
  </si>
  <si>
    <t>H57329</t>
  </si>
  <si>
    <t>GMIAMMIPT/2026/02/1190</t>
  </si>
  <si>
    <t>DO 46068</t>
  </si>
  <si>
    <t>GMI26-0044987</t>
  </si>
  <si>
    <t>4LWL-10</t>
  </si>
  <si>
    <t>Wedge Lights T10 24V 5W</t>
  </si>
  <si>
    <t>GMIAMMIPT/2026/01/1050</t>
  </si>
  <si>
    <t>14L-0226</t>
  </si>
  <si>
    <t>Filter Cabin for PC1250, D155</t>
  </si>
  <si>
    <t>GMIAMMIPT/2026/02/1191</t>
  </si>
  <si>
    <t>D5150</t>
  </si>
  <si>
    <t>DO 46081</t>
  </si>
  <si>
    <t>GMI26-0044999</t>
  </si>
  <si>
    <t>GMIAMMIPT/2026/04/1338</t>
  </si>
  <si>
    <t>14L-0456</t>
  </si>
  <si>
    <t>Condensor 14x21 Multiflow</t>
  </si>
  <si>
    <t>D8303B</t>
  </si>
  <si>
    <t>PO/AMM-IPT/26/IV/00380</t>
  </si>
  <si>
    <t>DO 48593</t>
  </si>
  <si>
    <t>GMI26-0047440</t>
  </si>
  <si>
    <t>GMIAMMIPT/2026/01/1051</t>
  </si>
  <si>
    <t>GMIAMMIPT/2026/02/1192</t>
  </si>
  <si>
    <t>NEW UNIT</t>
  </si>
  <si>
    <t>SUPLAY ONLY</t>
  </si>
  <si>
    <t>DO 48049</t>
  </si>
  <si>
    <t>C577005</t>
  </si>
  <si>
    <t>GMI26-0046888</t>
  </si>
  <si>
    <t>DO 46078</t>
  </si>
  <si>
    <t>GMI26-0044996</t>
  </si>
  <si>
    <t>7L10-10-1</t>
  </si>
  <si>
    <t>Standard Blade Fuses (ATS) 15 Amp blue</t>
  </si>
  <si>
    <t>DO 48050</t>
  </si>
  <si>
    <t>GMI26-0046889</t>
  </si>
  <si>
    <t>GMIAMMIPT/2026/01/1052</t>
  </si>
  <si>
    <t>GMIAMMIPT/2026/02/1193</t>
  </si>
  <si>
    <t>GMIAMMIPT/2026/04/1339</t>
  </si>
  <si>
    <t>H57110</t>
  </si>
  <si>
    <t>26987,9</t>
  </si>
  <si>
    <t>GMI26-0047522</t>
  </si>
  <si>
    <t>DO 46418</t>
  </si>
  <si>
    <t>GMI26-0045316</t>
  </si>
  <si>
    <t>GMIAMMIPT/2026/02/1194</t>
  </si>
  <si>
    <t>GMIAMMIPT/2026/04/1340</t>
  </si>
  <si>
    <t>G5808</t>
  </si>
  <si>
    <t>Motor Extrafan Universal 12" 10 Daun 24V Assy/ST-EF-010</t>
  </si>
  <si>
    <t>DONE PO</t>
  </si>
  <si>
    <t>FT52604</t>
  </si>
  <si>
    <t>GMIAMMIPT/2026/01/1053</t>
  </si>
  <si>
    <t>AIR COOLER MALFUNGTION</t>
  </si>
  <si>
    <t>GMI26-0047525</t>
  </si>
  <si>
    <t>5L1-3-30RD</t>
  </si>
  <si>
    <t>DO 48051</t>
  </si>
  <si>
    <t>Cable single core 3 mm Red (roll of 30 Mtr)</t>
  </si>
  <si>
    <t>ROLL</t>
  </si>
  <si>
    <t>GMI26-0046890</t>
  </si>
  <si>
    <t>E5311</t>
  </si>
  <si>
    <t>PC300-8M0</t>
  </si>
  <si>
    <t>REPLACE BATREY</t>
  </si>
  <si>
    <t>GMIAMMIPT/2026/02/1195</t>
  </si>
  <si>
    <t>DO 48052</t>
  </si>
  <si>
    <t>GMI26-0046891</t>
  </si>
  <si>
    <t>GMIAMMIPT/2026/01/1054</t>
  </si>
  <si>
    <t>14L-0225-5</t>
  </si>
  <si>
    <t>Bolt Expantion Valve</t>
  </si>
  <si>
    <t>UNIT ACCIDENT</t>
  </si>
  <si>
    <t>Do 48359</t>
  </si>
  <si>
    <t>GMI26-0047162</t>
  </si>
  <si>
    <t>GMIAMMIPT/2026/02/1196</t>
  </si>
  <si>
    <t>5L17-184-BK</t>
  </si>
  <si>
    <t>Cable Ties width: 4.8mm, length: 200mm Black (Pak 0f 100)</t>
  </si>
  <si>
    <t>PACK</t>
  </si>
  <si>
    <t>GMIAMMIPT/2026/01/1055</t>
  </si>
  <si>
    <t>GMIAMMIPT/2026/02/1197</t>
  </si>
  <si>
    <t>GMIAMMIPT/2026/01/1056</t>
  </si>
  <si>
    <t>GMIAMMIPT/2026/02/1198</t>
  </si>
  <si>
    <t>GMIAMMIPT/2026/01/1057</t>
  </si>
  <si>
    <t>2L3-ND60S</t>
  </si>
  <si>
    <t>LED Work Lamp 60W, 9-80VDC, IP68, Spot Beam, Lourdes</t>
  </si>
  <si>
    <t>TEGAR</t>
  </si>
  <si>
    <t>Receiver Drier Cat 2573226</t>
  </si>
  <si>
    <t>DO 47150</t>
  </si>
  <si>
    <t>GMI26-0045992</t>
  </si>
  <si>
    <t>GMIAMMIPT/2026/01/1058</t>
  </si>
  <si>
    <t>C577052</t>
  </si>
  <si>
    <t>IMRON</t>
  </si>
  <si>
    <t>GMI26-0047314</t>
  </si>
  <si>
    <t>14L-0208-B35</t>
  </si>
  <si>
    <t>V-BELT B35 MITSUBOSHI</t>
  </si>
  <si>
    <t>D1563</t>
  </si>
  <si>
    <t>EDY</t>
  </si>
  <si>
    <t>DO 47082</t>
  </si>
  <si>
    <t>GMIAMMIPT/2026/01/1059</t>
  </si>
  <si>
    <t>GMI26-0045921</t>
  </si>
  <si>
    <t>GMIAMMIPT/2026/01/1060</t>
  </si>
  <si>
    <t>H57251</t>
  </si>
  <si>
    <t>DO 47081</t>
  </si>
  <si>
    <t>GMI26-0045922</t>
  </si>
  <si>
    <t>GMIAMMIPT/2026/01/1061</t>
  </si>
  <si>
    <t>NURDIANSYAH</t>
  </si>
  <si>
    <t>TL510</t>
  </si>
  <si>
    <t>DO 48073</t>
  </si>
  <si>
    <t>GMI26-0046909</t>
  </si>
  <si>
    <t>RIDWAN</t>
  </si>
  <si>
    <t>DO 46070</t>
  </si>
  <si>
    <t>GMI26-0044989</t>
  </si>
  <si>
    <t>DO 47080</t>
  </si>
  <si>
    <t>GMI26-0045923</t>
  </si>
  <si>
    <t>GMIAMMIPT/2026/01/1062</t>
  </si>
  <si>
    <t>7L64-C-4</t>
  </si>
  <si>
    <t>Relay Holder w/ cable 4 Pin</t>
  </si>
  <si>
    <t>DO 46069</t>
  </si>
  <si>
    <t>GMI26-0044988</t>
  </si>
  <si>
    <t>GMIAMMIPT/2026/01/1063</t>
  </si>
  <si>
    <t>GMIAMMIPT/2026/01/1064</t>
  </si>
  <si>
    <t>5L1-3-30BL</t>
  </si>
  <si>
    <t>Cable single core 3 mm Blue (roll of 30 Mtr)</t>
  </si>
  <si>
    <t>WA52509</t>
  </si>
  <si>
    <t>BRAVIAN</t>
  </si>
  <si>
    <t>GMIAMMIPT/2026/01/1065</t>
  </si>
  <si>
    <t>DO 47079</t>
  </si>
  <si>
    <t>GMI26-0045924</t>
  </si>
  <si>
    <t>5L1-3-30BK</t>
  </si>
  <si>
    <t>Cable single core 3 mm Black (roll of 30 Mtr)</t>
  </si>
  <si>
    <t>GMIAMMIPT/2026/04/1341</t>
  </si>
  <si>
    <t>H57229</t>
  </si>
  <si>
    <t>PS2000 + LIFE TIME</t>
  </si>
  <si>
    <t>GMI26-0047520</t>
  </si>
  <si>
    <t>GMIAMMIPT/2026/01/1066</t>
  </si>
  <si>
    <t>DO 48053</t>
  </si>
  <si>
    <t>GMI26-0046892</t>
  </si>
  <si>
    <t>5L17-186-BK</t>
  </si>
  <si>
    <t>Cable Ties width: 4.8mm, length: 300mm Black (pack 0f 100)</t>
  </si>
  <si>
    <t>GMIAMMIPT/2026/01/1067</t>
  </si>
  <si>
    <t>RESEAL FRONT SUSPENSI LH</t>
  </si>
  <si>
    <t>11L-3559</t>
  </si>
  <si>
    <t>Selenoid Valve RV3221-08Q EMC 24VDC</t>
  </si>
  <si>
    <t>DO 48071</t>
  </si>
  <si>
    <t>GMI26-0046906</t>
  </si>
  <si>
    <t>GMIAMMIPT/2026/01/1068</t>
  </si>
  <si>
    <t>DO 48068</t>
  </si>
  <si>
    <t>11L-3541</t>
  </si>
  <si>
    <t>Fitting Festo lurus 6mm drat 1/4</t>
  </si>
  <si>
    <t>GMI26-0046903</t>
  </si>
  <si>
    <t>KHALID</t>
  </si>
  <si>
    <t>GMIAMMIPT/2026/01/1069</t>
  </si>
  <si>
    <t>DO 46744</t>
  </si>
  <si>
    <t>GMI26-0045598</t>
  </si>
  <si>
    <t>14L-0208-A36</t>
  </si>
  <si>
    <t>V-Belt A36 Mitsuboshi</t>
  </si>
  <si>
    <t>TL514</t>
  </si>
  <si>
    <t>ANDI</t>
  </si>
  <si>
    <t>DO 46071</t>
  </si>
  <si>
    <t>GMI26-0044990</t>
  </si>
  <si>
    <t>H57249</t>
  </si>
  <si>
    <t>GMIAMMIPT/2026/01/1070</t>
  </si>
  <si>
    <t>DO 46746</t>
  </si>
  <si>
    <t>GMI26-0045597</t>
  </si>
  <si>
    <t>D5149</t>
  </si>
  <si>
    <t>Inspeksi</t>
  </si>
  <si>
    <t>DO 46072</t>
  </si>
  <si>
    <t>GMI26-0044991</t>
  </si>
  <si>
    <t>H57254</t>
  </si>
  <si>
    <t>GMIAMMIPT/2026/01/1071</t>
  </si>
  <si>
    <t>7L10-4-1</t>
  </si>
  <si>
    <t>Standard Blade Fuses (ATS) 5 Amp orange</t>
  </si>
  <si>
    <t>GMIAMMIPT/2026/01/1072</t>
  </si>
  <si>
    <t>SC120-12</t>
  </si>
  <si>
    <t>Scun Cable 120-12</t>
  </si>
  <si>
    <t>H57205</t>
  </si>
  <si>
    <t>SKUN CABLE BROKEN</t>
  </si>
  <si>
    <t>DO 48069</t>
  </si>
  <si>
    <t>GMI26-0046904</t>
  </si>
  <si>
    <t>DO 46074</t>
  </si>
  <si>
    <t>GMI26-0044992</t>
  </si>
  <si>
    <t>GMIAMMIPT/2026/01/1073</t>
  </si>
  <si>
    <t>D5848</t>
  </si>
  <si>
    <t>REPLACE WORK LAMP</t>
  </si>
  <si>
    <t>Do 48344</t>
  </si>
  <si>
    <t>GMI26-0047158</t>
  </si>
  <si>
    <t>GMIAMMIPT/2026/04/1342</t>
  </si>
  <si>
    <t>GMI26-0047523</t>
  </si>
  <si>
    <t>DO 47058</t>
  </si>
  <si>
    <t>GMI26-0045944</t>
  </si>
  <si>
    <t>GMIAMMIPT/2026/01/1074</t>
  </si>
  <si>
    <t>Do 48328</t>
  </si>
  <si>
    <t>GMI26-0047154</t>
  </si>
  <si>
    <t>GMIAMMIPT/2026/04/1343</t>
  </si>
  <si>
    <t>GMI26-0047638</t>
  </si>
  <si>
    <t>C577004</t>
  </si>
  <si>
    <t>REWEARING (WEARING PUTUS)</t>
  </si>
  <si>
    <t>Do 48349</t>
  </si>
  <si>
    <t>GMI26-0047159</t>
  </si>
  <si>
    <t>GMIAMMIPT/2026/01/1075</t>
  </si>
  <si>
    <t>DO 46076</t>
  </si>
  <si>
    <t>GMI26-0044994</t>
  </si>
  <si>
    <t>6L1-295</t>
  </si>
  <si>
    <t>GMIAMMIPT/2026/01/1076</t>
  </si>
  <si>
    <t>12 Way Deutsch Connector Kit</t>
  </si>
  <si>
    <t>14L-0554</t>
  </si>
  <si>
    <t>Evaporator A3 24V + Exp Dendo</t>
  </si>
  <si>
    <t>DO 46075</t>
  </si>
  <si>
    <t>GMI26-0044993</t>
  </si>
  <si>
    <t>GMIAMMIPT/2026/01/1077</t>
  </si>
  <si>
    <t>GMIAMMIPT/2026/01/1078</t>
  </si>
  <si>
    <t>HERIANTO</t>
  </si>
  <si>
    <t>GMI26-0047322</t>
  </si>
  <si>
    <t>Do 48331</t>
  </si>
  <si>
    <t>GMIAMMIPT/2026/01/1079</t>
  </si>
  <si>
    <t>GMI26-0047155</t>
  </si>
  <si>
    <t>H57200</t>
  </si>
  <si>
    <t>DO 47060</t>
  </si>
  <si>
    <t>GMI26-0045942</t>
  </si>
  <si>
    <t>C577049</t>
  </si>
  <si>
    <t>Do 48326</t>
  </si>
  <si>
    <t>GMI26-0047153</t>
  </si>
  <si>
    <t>GMIAMMIPT/2026/01/1080</t>
  </si>
  <si>
    <t>DO 47182</t>
  </si>
  <si>
    <t>GMI26-0046044</t>
  </si>
  <si>
    <t>LT2537</t>
  </si>
  <si>
    <t>BARA</t>
  </si>
  <si>
    <t>AGUNG</t>
  </si>
  <si>
    <t>DO 46087</t>
  </si>
  <si>
    <t>GMI26-0045006</t>
  </si>
  <si>
    <t>DESCONECTOR BROKEN</t>
  </si>
  <si>
    <t>H57332</t>
  </si>
  <si>
    <t>NURDIN</t>
  </si>
  <si>
    <t>Do 48321</t>
  </si>
  <si>
    <t>GMI26-0047131</t>
  </si>
  <si>
    <t>DO 47068</t>
  </si>
  <si>
    <t>GMIAMMIPT/2026/01/1081</t>
  </si>
  <si>
    <t>GMI26-0045934</t>
  </si>
  <si>
    <t>6L1-293</t>
  </si>
  <si>
    <t>6 Way Deutsch Connector Kit</t>
  </si>
  <si>
    <t>6L1-291</t>
  </si>
  <si>
    <t>3 Way Deutsch Connector Kit</t>
  </si>
  <si>
    <t>GMIAMMIPT/2026/01/1082</t>
  </si>
  <si>
    <t>Do 48319</t>
  </si>
  <si>
    <t>11L-1290-1</t>
  </si>
  <si>
    <t>LED Combination Lamp ARR</t>
  </si>
  <si>
    <t>GMI26-0047129</t>
  </si>
  <si>
    <t>DA54205</t>
  </si>
  <si>
    <t>AROCS 4042K</t>
  </si>
  <si>
    <t>YUSUF</t>
  </si>
  <si>
    <t>GMIAMMIPT/2026/04/1344</t>
  </si>
  <si>
    <t>DO 46079</t>
  </si>
  <si>
    <t>GMI26-0044997</t>
  </si>
  <si>
    <t>SUPLY ONLY MTU</t>
  </si>
  <si>
    <t>DO 47078</t>
  </si>
  <si>
    <t>GMI26-0047754</t>
  </si>
  <si>
    <t>GMI26-0045925</t>
  </si>
  <si>
    <t>Do 48341</t>
  </si>
  <si>
    <t>GMI26-0047157</t>
  </si>
  <si>
    <t>GMIAMMIPT/2026/01/1083</t>
  </si>
  <si>
    <t>GMIAMMIPT/2026/04/1345</t>
  </si>
  <si>
    <t>H57330</t>
  </si>
  <si>
    <t>GMI26-0047863</t>
  </si>
  <si>
    <t>D5161</t>
  </si>
  <si>
    <t>DO 46080</t>
  </si>
  <si>
    <t>GMI26-0044998</t>
  </si>
  <si>
    <t>GMIAMMIPT/2026/04/1346</t>
  </si>
  <si>
    <t>LT2533</t>
  </si>
  <si>
    <t>AXOR 2528CH</t>
  </si>
  <si>
    <t>5990,5</t>
  </si>
  <si>
    <t>Do 48317</t>
  </si>
  <si>
    <t>GMI26-0047128</t>
  </si>
  <si>
    <t>GMI26-0047703</t>
  </si>
  <si>
    <t>GMIAMMIPT/2026/01/1084</t>
  </si>
  <si>
    <t>FT2551</t>
  </si>
  <si>
    <t>Do 48323</t>
  </si>
  <si>
    <t>GMI26-0047152</t>
  </si>
  <si>
    <t>GMIAMMIPT/2026/01/1085</t>
  </si>
  <si>
    <t>D8508B</t>
  </si>
  <si>
    <t>RISKI</t>
  </si>
  <si>
    <t>PO/AMM-IPT/26/III/00311</t>
  </si>
  <si>
    <t>GMI26-0047095</t>
  </si>
  <si>
    <t>14L-0245-1</t>
  </si>
  <si>
    <t>Fitting Pad R134 (90) Size 5/8</t>
  </si>
  <si>
    <t>GMIAMMIPT/2026/01/1086</t>
  </si>
  <si>
    <t>GMIAMMIPT/2026/04/1347</t>
  </si>
  <si>
    <t>14L-0135</t>
  </si>
  <si>
    <t>Motor Blower</t>
  </si>
  <si>
    <t>H57265</t>
  </si>
  <si>
    <t>GMI26-0047753</t>
  </si>
  <si>
    <t>GMIAMMIPT/2026/01/1087</t>
  </si>
  <si>
    <t>DO 46088</t>
  </si>
  <si>
    <t>GMI26-0045007</t>
  </si>
  <si>
    <t>GMIAMMIPT/2026/01/1088</t>
  </si>
  <si>
    <t>Do 48339</t>
  </si>
  <si>
    <t>GMI26-0047156</t>
  </si>
  <si>
    <t>GMIAMMIPT/2026/01/1089</t>
  </si>
  <si>
    <t>E52011</t>
  </si>
  <si>
    <t>DEUTSCH CONNECTOR BROKEN</t>
  </si>
  <si>
    <t>NANANG</t>
  </si>
  <si>
    <t>G5825</t>
  </si>
  <si>
    <t>Do 48352</t>
  </si>
  <si>
    <t>GMI26-0047160</t>
  </si>
  <si>
    <t>RIZALDY</t>
  </si>
  <si>
    <t>DO 46083</t>
  </si>
  <si>
    <t>GMI26-0045002</t>
  </si>
  <si>
    <t>14L-0237</t>
  </si>
  <si>
    <t>Expantion Valve</t>
  </si>
  <si>
    <t>GMIAMMIPT/2026/01/1090</t>
  </si>
  <si>
    <t>GMI26-0047393</t>
  </si>
  <si>
    <t>GMIAMMIPT/2026/01/1091</t>
  </si>
  <si>
    <t>DO 47077</t>
  </si>
  <si>
    <t>GMI26-0045926</t>
  </si>
  <si>
    <t>GMIAMMIPT/2026/01/1092</t>
  </si>
  <si>
    <t>GMIAMMIPT/2026/01/1093</t>
  </si>
  <si>
    <t>GMIAMMIPT/2026/04/1348</t>
  </si>
  <si>
    <t>D5151</t>
  </si>
  <si>
    <t>GMI26-0047869</t>
  </si>
  <si>
    <t>GMI26-0047318</t>
  </si>
  <si>
    <t>GMIAMMIPT/2026/01/1094</t>
  </si>
  <si>
    <t>PINTU CABIN CRACK</t>
  </si>
  <si>
    <t>GMI26-0047321</t>
  </si>
  <si>
    <t>11L-1290-ARW</t>
  </si>
  <si>
    <t>Led Combination Led amber, red, white</t>
  </si>
  <si>
    <t>DA54204</t>
  </si>
  <si>
    <t>GMI26-0047394</t>
  </si>
  <si>
    <t>D8505B</t>
  </si>
  <si>
    <t xml:space="preserve">PO BOSTON </t>
  </si>
  <si>
    <t>PO/AMM-IPT/26/V/00468</t>
  </si>
  <si>
    <t>GMI26-0048091</t>
  </si>
  <si>
    <t>14L-0680</t>
  </si>
  <si>
    <t>Motor Fan Condensor GD825 Komatsu</t>
  </si>
  <si>
    <t>14L-0189-1</t>
  </si>
  <si>
    <t>Selongsong 1/2</t>
  </si>
  <si>
    <t>14L-0248-1</t>
  </si>
  <si>
    <t>Fitting Pad R134 Lurus size 1/2</t>
  </si>
  <si>
    <t>GMIAMMIPT/2026/04/1349</t>
  </si>
  <si>
    <t>H57230</t>
  </si>
  <si>
    <t>GMI26-0047862</t>
  </si>
  <si>
    <t>GL TRACK TAS</t>
  </si>
  <si>
    <t>GMI26-0048230</t>
  </si>
  <si>
    <t>GMIAMMIPT/2026/04/1350</t>
  </si>
  <si>
    <t>DO 47076</t>
  </si>
  <si>
    <t>GMI26-0045927</t>
  </si>
  <si>
    <t>UBAY</t>
  </si>
  <si>
    <t>GMI26-0047865</t>
  </si>
  <si>
    <t>GMIAMMIPT/2026/04/1351</t>
  </si>
  <si>
    <t>TL574</t>
  </si>
  <si>
    <t>ROBI</t>
  </si>
  <si>
    <t>GMI26-0047866</t>
  </si>
  <si>
    <t>GMIAMMIPT/2026/04/1352</t>
  </si>
  <si>
    <t>TRI</t>
  </si>
  <si>
    <t>GMI26-0047913</t>
  </si>
  <si>
    <t>E52034</t>
  </si>
  <si>
    <t>INSTALLATION WORK LAMP FOR PC 2000</t>
  </si>
  <si>
    <t>DO 46024</t>
  </si>
  <si>
    <t>GMI26-0044950</t>
  </si>
  <si>
    <t>H57253</t>
  </si>
  <si>
    <t>6028,2</t>
  </si>
  <si>
    <t>GL WHEEL TAS</t>
  </si>
  <si>
    <t>GMI26-0047432</t>
  </si>
  <si>
    <t>GMIAMMIPT/2026/04/1353</t>
  </si>
  <si>
    <t>M.ANDRI</t>
  </si>
  <si>
    <t>GMI26-0047867</t>
  </si>
  <si>
    <t>M</t>
  </si>
  <si>
    <t>GMIAMMIPT/2026/04/1354</t>
  </si>
  <si>
    <t>GMI26-0047864</t>
  </si>
  <si>
    <t>DO 47063</t>
  </si>
  <si>
    <t>GMI26-0045939</t>
  </si>
  <si>
    <t>DO 47062</t>
  </si>
  <si>
    <t>GMI26-0045940</t>
  </si>
  <si>
    <t>DO 47065</t>
  </si>
  <si>
    <t>GMI26-0045937</t>
  </si>
  <si>
    <t>GMIAMMIPT/2026/04/1355</t>
  </si>
  <si>
    <t>GMI26-0047861</t>
  </si>
  <si>
    <t>14L-0629</t>
  </si>
  <si>
    <t>Joint Expantion R134</t>
  </si>
  <si>
    <t>14L-0338</t>
  </si>
  <si>
    <t>Insulate Tape ( Dodol Aspal )</t>
  </si>
  <si>
    <t>DO 47075</t>
  </si>
  <si>
    <t>GMI26-0045928</t>
  </si>
  <si>
    <t>DO 48614</t>
  </si>
  <si>
    <t>GMI26-0047395</t>
  </si>
  <si>
    <t>PS 250 (TEMUAN HOSE LEAK)</t>
  </si>
  <si>
    <t>DODIT</t>
  </si>
  <si>
    <t>GMI26-0047396</t>
  </si>
  <si>
    <t>H57232</t>
  </si>
  <si>
    <t>DO 47070</t>
  </si>
  <si>
    <t>GMI26-0045908</t>
  </si>
  <si>
    <t>GMIAMMIPT/2026/04/1356</t>
  </si>
  <si>
    <t>14L-0217-1</t>
  </si>
  <si>
    <t>Tensioner Pulley B</t>
  </si>
  <si>
    <t>GMI26-0047860</t>
  </si>
  <si>
    <t>GMIAMMIPT/2026/04/1357</t>
  </si>
  <si>
    <t>E52021</t>
  </si>
  <si>
    <t>14L-0835</t>
  </si>
  <si>
    <t>Resistor GD825</t>
  </si>
  <si>
    <t>SV507</t>
  </si>
  <si>
    <t>GMI26-0047962</t>
  </si>
  <si>
    <t>DO 48623</t>
  </si>
  <si>
    <t>GMI26-0047397</t>
  </si>
  <si>
    <t>GMIAMMIPT/2026/04/1358</t>
  </si>
  <si>
    <t>HD78448PPA</t>
  </si>
  <si>
    <t>7998,4</t>
  </si>
  <si>
    <t>GMI26-0047859</t>
  </si>
  <si>
    <t>GMIAMMIPT/2026/04/1359</t>
  </si>
  <si>
    <t>LT2528</t>
  </si>
  <si>
    <t>GMI26-0047868</t>
  </si>
  <si>
    <t>GS23</t>
  </si>
  <si>
    <t>YTG75TLV</t>
  </si>
  <si>
    <t>Yanmar</t>
  </si>
  <si>
    <t>MUKHTAR</t>
  </si>
  <si>
    <t>DO 47074</t>
  </si>
  <si>
    <t>GMI26-0045929</t>
  </si>
  <si>
    <t>GMIAMMIPT/2026/04/1360</t>
  </si>
  <si>
    <t>E53915</t>
  </si>
  <si>
    <t>GMI26-0047854</t>
  </si>
  <si>
    <t>GMIAMMIPT/2026/04/1361</t>
  </si>
  <si>
    <t>GMI26-0047963</t>
  </si>
  <si>
    <t>H57336</t>
  </si>
  <si>
    <t>DO 47067</t>
  </si>
  <si>
    <t>GMI26-0045935</t>
  </si>
  <si>
    <t>H57277</t>
  </si>
  <si>
    <t>DO 47059</t>
  </si>
  <si>
    <t>GMI26-0045943</t>
  </si>
  <si>
    <t>GMIAMMIPT/2026/04/1362</t>
  </si>
  <si>
    <t>E52018</t>
  </si>
  <si>
    <t>14L-0302</t>
  </si>
  <si>
    <t>T Hose Drain</t>
  </si>
  <si>
    <t>GMI26-0047853</t>
  </si>
  <si>
    <t>H57323</t>
  </si>
  <si>
    <t>A. MAULANA</t>
  </si>
  <si>
    <t>DO 47149</t>
  </si>
  <si>
    <t>GMI26-0047319</t>
  </si>
  <si>
    <t>GMI26-0045993</t>
  </si>
  <si>
    <t>D5606</t>
  </si>
  <si>
    <t>GMI26-0047398</t>
  </si>
  <si>
    <t>GMIAMMIPT/2026/04/1363</t>
  </si>
  <si>
    <t>GMI26-0047959</t>
  </si>
  <si>
    <t>D5605</t>
  </si>
  <si>
    <t>GMI26-0047399</t>
  </si>
  <si>
    <t>DO 46084</t>
  </si>
  <si>
    <t>GMI26-0045003</t>
  </si>
  <si>
    <t>H57334</t>
  </si>
  <si>
    <t>DO 47066</t>
  </si>
  <si>
    <t>GMI26-0047400</t>
  </si>
  <si>
    <t>GMI26-0045936</t>
  </si>
  <si>
    <t>3L4-7ASB</t>
  </si>
  <si>
    <t>LED (SMD Led) Strobe Beacon Blue : 12-24VDC with Alumunium screw base</t>
  </si>
  <si>
    <t>ADI</t>
  </si>
  <si>
    <t>DO 46077</t>
  </si>
  <si>
    <t>GMI26-0047401</t>
  </si>
  <si>
    <t>GMI26-0044995</t>
  </si>
  <si>
    <t>WL516</t>
  </si>
  <si>
    <t>BIG BLUE 800X</t>
  </si>
  <si>
    <t>Miller</t>
  </si>
  <si>
    <t>FABRIKASI</t>
  </si>
  <si>
    <t>RAHMAT</t>
  </si>
  <si>
    <t>GMI26-0047402</t>
  </si>
  <si>
    <t>DO 46085</t>
  </si>
  <si>
    <t>GMI26-0045004</t>
  </si>
  <si>
    <t>DO 47073</t>
  </si>
  <si>
    <t>GMI26-0045930</t>
  </si>
  <si>
    <t>D5125</t>
  </si>
  <si>
    <t>GMI26-0047315</t>
  </si>
  <si>
    <t>F54801</t>
  </si>
  <si>
    <t>ARIF BUDIMAN</t>
  </si>
  <si>
    <t>DO 46086</t>
  </si>
  <si>
    <t>SC 120-12</t>
  </si>
  <si>
    <t>GMI26-0045005</t>
  </si>
  <si>
    <t>GMI26-0047403</t>
  </si>
  <si>
    <t>GMIAMMIPT/2026/04/1364</t>
  </si>
  <si>
    <t>REPLACE V-BELT</t>
  </si>
  <si>
    <t>GMI26-0047957</t>
  </si>
  <si>
    <t>EDI</t>
  </si>
  <si>
    <t>DO 46082</t>
  </si>
  <si>
    <t>GMI26-0045000</t>
  </si>
  <si>
    <t>RUSYADI</t>
  </si>
  <si>
    <t>GMI26-0047404</t>
  </si>
  <si>
    <t>PO/AMM-IPT/26/II/00192</t>
  </si>
  <si>
    <t>DO 46950</t>
  </si>
  <si>
    <t>GMI26-0045808</t>
  </si>
  <si>
    <t>GMI26-0047405</t>
  </si>
  <si>
    <t>DO 46250</t>
  </si>
  <si>
    <t>GMI26-0045156</t>
  </si>
  <si>
    <t>5L17-242-1</t>
  </si>
  <si>
    <t>Split Convulated Tubing 10.5mm Black</t>
  </si>
  <si>
    <t>HS5019</t>
  </si>
  <si>
    <t>SKT105S</t>
  </si>
  <si>
    <t>Sany</t>
  </si>
  <si>
    <t>REWEARING</t>
  </si>
  <si>
    <t>GMI26-0047406</t>
  </si>
  <si>
    <t>14L-0208-A40</t>
  </si>
  <si>
    <t>V-Belt A40 Mitsuboshi</t>
  </si>
  <si>
    <t>14L-0539</t>
  </si>
  <si>
    <t>Compressor Sanden</t>
  </si>
  <si>
    <t>PO/AMM-IPT/26/II/00181</t>
  </si>
  <si>
    <t>DO 46952</t>
  </si>
  <si>
    <t>GMI26-0045809</t>
  </si>
  <si>
    <t>GMI26-0047317</t>
  </si>
  <si>
    <t>GMIAMMIPT/2026/04/1365</t>
  </si>
  <si>
    <t>RIDUANSYAH</t>
  </si>
  <si>
    <t>GMI26-0047961</t>
  </si>
  <si>
    <t>PO/AMM-IPT/26/III/00318</t>
  </si>
  <si>
    <t>DO 46246</t>
  </si>
  <si>
    <t>DO 47012</t>
  </si>
  <si>
    <t>GMI26-0047096</t>
  </si>
  <si>
    <t>GMI26-0045844</t>
  </si>
  <si>
    <t>GMI26-0045160</t>
  </si>
  <si>
    <t>3L1-6-1</t>
  </si>
  <si>
    <t>Back Up Alarm 107dB, 12-80VDC</t>
  </si>
  <si>
    <t>F55004</t>
  </si>
  <si>
    <t>FD50AYT-10</t>
  </si>
  <si>
    <t>TRI H</t>
  </si>
  <si>
    <t>DO 47072</t>
  </si>
  <si>
    <t>GMI26-0045931</t>
  </si>
  <si>
    <t>2L3-10F</t>
  </si>
  <si>
    <t>LED Work Light 9-30V 45W (3W X 15 LED)</t>
  </si>
  <si>
    <t>WORK LAMP OFF</t>
  </si>
  <si>
    <t>JOHNSON</t>
  </si>
  <si>
    <t>GMI26-0047407</t>
  </si>
  <si>
    <t>PO/AMM-IPT/26/II/00186</t>
  </si>
  <si>
    <t>DO 46942</t>
  </si>
  <si>
    <t>GMI26-0045810</t>
  </si>
  <si>
    <t>GMIAMMIPT/2026/04/1366</t>
  </si>
  <si>
    <t>E53903PPA</t>
  </si>
  <si>
    <t>BACKUP ALARM OFF</t>
  </si>
  <si>
    <t>RUSNADI</t>
  </si>
  <si>
    <t>GMI26-0047856</t>
  </si>
  <si>
    <t>GMI26-0047408</t>
  </si>
  <si>
    <t>TL526</t>
  </si>
  <si>
    <t>DO 47071</t>
  </si>
  <si>
    <t>GMI26-0045932</t>
  </si>
  <si>
    <t>DO 47061</t>
  </si>
  <si>
    <t>GMI26-0045941</t>
  </si>
  <si>
    <t>H57327</t>
  </si>
  <si>
    <t>GMI26-0047409</t>
  </si>
  <si>
    <t>DO 47069</t>
  </si>
  <si>
    <t>GMI26-0045933</t>
  </si>
  <si>
    <t>14L-0583-C773</t>
  </si>
  <si>
    <t>Compressor CAT773 Assy 24V</t>
  </si>
  <si>
    <t>C77058</t>
  </si>
  <si>
    <t>PS500 (TEMUAN KOMPRESSOR LOW COMPRESI)</t>
  </si>
  <si>
    <t>GMI26-0047410</t>
  </si>
  <si>
    <t>DO 46399</t>
  </si>
  <si>
    <t>GMI26-0045299</t>
  </si>
  <si>
    <t>GMIAMMIPT/2026/04/1367</t>
  </si>
  <si>
    <t>E51227</t>
  </si>
  <si>
    <t>GMI26-0047857</t>
  </si>
  <si>
    <t>RIAN</t>
  </si>
  <si>
    <t>RIDHANSYAH</t>
  </si>
  <si>
    <t>14L-0309</t>
  </si>
  <si>
    <t>Evaporator suits for Hitachi</t>
  </si>
  <si>
    <t>GMI26-0046525</t>
  </si>
  <si>
    <t>14L-0234-1</t>
  </si>
  <si>
    <t>Compressor sanden SD7H15 Model 8295</t>
  </si>
  <si>
    <t>GMI26-0047316</t>
  </si>
  <si>
    <t>PO/AMM-IPT/26/II/00204</t>
  </si>
  <si>
    <t>DO 47326</t>
  </si>
  <si>
    <t>GMI26-0046182</t>
  </si>
  <si>
    <t>GMIAMMIPT/2026/04/1368</t>
  </si>
  <si>
    <t>2L3-2F</t>
  </si>
  <si>
    <t>LED Work Lamp 10-30VDC 3500 lumens 48W Flood Lens Square Type</t>
  </si>
  <si>
    <t>WA2521</t>
  </si>
  <si>
    <t>DO 46248</t>
  </si>
  <si>
    <t>GMI26-0045158</t>
  </si>
  <si>
    <t>GMI26-0047858</t>
  </si>
  <si>
    <t>E52017</t>
  </si>
  <si>
    <t>FERDI</t>
  </si>
  <si>
    <t>DO 47154</t>
  </si>
  <si>
    <t>GMI26-0045989</t>
  </si>
  <si>
    <t>14l-0113</t>
  </si>
  <si>
    <t>GMI26-0047320</t>
  </si>
  <si>
    <t>14l-0115</t>
  </si>
  <si>
    <t>DO 47153</t>
  </si>
  <si>
    <t>GMI26-0045990</t>
  </si>
  <si>
    <t>GMIAMMIPT/2026/04/1369</t>
  </si>
  <si>
    <t>D5448</t>
  </si>
  <si>
    <t>RANDY</t>
  </si>
  <si>
    <t>GMI26-0047855</t>
  </si>
  <si>
    <t>H57233</t>
  </si>
  <si>
    <t>DO 47344</t>
  </si>
  <si>
    <t>GMI26-0046174</t>
  </si>
  <si>
    <t>GMIAMMIPT/2026/04/1370</t>
  </si>
  <si>
    <t>WT2521</t>
  </si>
  <si>
    <t>11l-1734</t>
  </si>
  <si>
    <t>GMI26-0047956</t>
  </si>
  <si>
    <t>14L-0208-A45</t>
  </si>
  <si>
    <t>V-Belt A45</t>
  </si>
  <si>
    <t>6l1-16-1</t>
  </si>
  <si>
    <t>14l-0591</t>
  </si>
  <si>
    <t>DO 46222</t>
  </si>
  <si>
    <t>GMI26-0045125</t>
  </si>
  <si>
    <t>GMIAMMIPT/2026/04/1371</t>
  </si>
  <si>
    <t>GMI26-0047958</t>
  </si>
  <si>
    <t>GMI26-0047411</t>
  </si>
  <si>
    <t>DO 46249</t>
  </si>
  <si>
    <t>GMI26-0045157</t>
  </si>
  <si>
    <t>GMIAMMIPT/2026/04/1372</t>
  </si>
  <si>
    <t>14L-0353-8126</t>
  </si>
  <si>
    <t>Compressor Sanden 24V Double Pully</t>
  </si>
  <si>
    <t>GMI26-0047922</t>
  </si>
  <si>
    <t>GMIAMMIPT/2026/03/1297</t>
  </si>
  <si>
    <t>GMI26-0047639</t>
  </si>
  <si>
    <t>GMIAMMIPT/2026/03/1298</t>
  </si>
  <si>
    <t>GMI26-0047651</t>
  </si>
  <si>
    <t>14L-0300-U</t>
  </si>
  <si>
    <t>Bracket Receiver Drier Universal</t>
  </si>
  <si>
    <t>GMIAMMIPT/2026/03/1299</t>
  </si>
  <si>
    <t>H57328</t>
  </si>
  <si>
    <t>GMI26-0047653</t>
  </si>
  <si>
    <t>14L-0108</t>
  </si>
  <si>
    <t>Pressure Switch for HD785-5, GD825</t>
  </si>
  <si>
    <t>14L-0618</t>
  </si>
  <si>
    <t>Socket Pressure Switch R134 Kaki 2 Triton</t>
  </si>
  <si>
    <t>GMIAMMIPT/2026/03/1300</t>
  </si>
  <si>
    <t>E51226</t>
  </si>
  <si>
    <t>GMI26-0047648</t>
  </si>
  <si>
    <t>GMIAMMIPT/2026/04/1373</t>
  </si>
  <si>
    <t>14L-0270-PC2K-1</t>
  </si>
  <si>
    <t>14L-0598</t>
  </si>
  <si>
    <t>Magnet Clutch (247300-6100)</t>
  </si>
  <si>
    <t>AC HOT + HOSE 1/2 BOCOR</t>
  </si>
  <si>
    <t>GMI26-0048231</t>
  </si>
  <si>
    <t>DO 47343</t>
  </si>
  <si>
    <t>GMI26-0046165</t>
  </si>
  <si>
    <t>GMIAMMIPT/2026/04/1374</t>
  </si>
  <si>
    <t>H78441</t>
  </si>
  <si>
    <t>GMI26-0047918</t>
  </si>
  <si>
    <t>DO 46416</t>
  </si>
  <si>
    <t>GMI26-0045314</t>
  </si>
  <si>
    <t>DO 47338</t>
  </si>
  <si>
    <t>GMI26-0046170</t>
  </si>
  <si>
    <t>GMIAMMIPT/2026/03/1301</t>
  </si>
  <si>
    <t>GMI26-0047642</t>
  </si>
  <si>
    <t>LT52502</t>
  </si>
  <si>
    <t>DO 47347</t>
  </si>
  <si>
    <t>GMI26-0046162</t>
  </si>
  <si>
    <t>GMIAMMIPT/2026/03/1302</t>
  </si>
  <si>
    <t>E430</t>
  </si>
  <si>
    <t>GMI26-0047650</t>
  </si>
  <si>
    <t>AC OFF &amp; PMS SERVICE</t>
  </si>
  <si>
    <t>GMIAMMIPT/2026/03/1303</t>
  </si>
  <si>
    <t>DO 47342</t>
  </si>
  <si>
    <t>WIJAYA</t>
  </si>
  <si>
    <t>GMI26-0046166</t>
  </si>
  <si>
    <t>PO/AMM-IPT/26/V/00458</t>
  </si>
  <si>
    <t>GMI26-0048092</t>
  </si>
  <si>
    <t>DO 46244</t>
  </si>
  <si>
    <t>GMI26-0045162</t>
  </si>
  <si>
    <t>GMIAMMIPT/2026/03/1304</t>
  </si>
  <si>
    <t>2L3-ND40F</t>
  </si>
  <si>
    <t>LED Work Light 40W, 9-80 VDC, IP68, Flood Beam LOURDES</t>
  </si>
  <si>
    <t>GMI26-0047649</t>
  </si>
  <si>
    <t>6L1-30-1</t>
  </si>
  <si>
    <t>Vinyl Insulated Female Blade Terminal Red 2.5-3mm</t>
  </si>
  <si>
    <t>GMIAMMIPT/2026/04/1375</t>
  </si>
  <si>
    <t>UNIT TURUN TRANSMISI MEKANIK</t>
  </si>
  <si>
    <t>GMI26-0047920</t>
  </si>
  <si>
    <t>GMIAMMIPT/2026/03/1305</t>
  </si>
  <si>
    <t>GMI26-0047646</t>
  </si>
  <si>
    <t>GMIAMMIPT/2026/03/1306</t>
  </si>
  <si>
    <t>H57010</t>
  </si>
  <si>
    <t>REPLACE RELAY 12 V</t>
  </si>
  <si>
    <t>GMI26-0047640</t>
  </si>
  <si>
    <t>C577059</t>
  </si>
  <si>
    <t>RYAN</t>
  </si>
  <si>
    <t>DO 46251</t>
  </si>
  <si>
    <t>GMI26-0045155</t>
  </si>
  <si>
    <t>GMIAMMIPT/2026/04/1376</t>
  </si>
  <si>
    <t>GMI26-0047919</t>
  </si>
  <si>
    <t>DO 47346</t>
  </si>
  <si>
    <t>GMI26-0046163</t>
  </si>
  <si>
    <t>GMIAMMIPT/2026/04/1377</t>
  </si>
  <si>
    <t>GMI26-0048233</t>
  </si>
  <si>
    <t>DO 46247</t>
  </si>
  <si>
    <t>GMI26-0045159</t>
  </si>
  <si>
    <t>E5150</t>
  </si>
  <si>
    <t>TRI G</t>
  </si>
  <si>
    <t>DO 47337</t>
  </si>
  <si>
    <t>GMI26-0046171</t>
  </si>
  <si>
    <t>14L-0208-B48</t>
  </si>
  <si>
    <t>V-Belt Gigi B48</t>
  </si>
  <si>
    <t>1L35-ADB-I</t>
  </si>
  <si>
    <t>Adblue emulator Box For Truck vehicles Versi 2 With Instalation</t>
  </si>
  <si>
    <t>INSTALASI ADBLUE</t>
  </si>
  <si>
    <t>DO 46245</t>
  </si>
  <si>
    <t>GMI26-0045161</t>
  </si>
  <si>
    <t>DO 47336</t>
  </si>
  <si>
    <t>GMI26-0046172</t>
  </si>
  <si>
    <t>DO 47339</t>
  </si>
  <si>
    <t>PO/AMM-IPT/26/II/00184</t>
  </si>
  <si>
    <t>GMI26-0046169</t>
  </si>
  <si>
    <t>DO 46816</t>
  </si>
  <si>
    <t>GMI26-0045682</t>
  </si>
  <si>
    <t>14L-0556-D85</t>
  </si>
  <si>
    <t>Grill Dozer 85ss 2 Lubang</t>
  </si>
  <si>
    <t>DO 47345</t>
  </si>
  <si>
    <t>GMI26-0046164</t>
  </si>
  <si>
    <t>DO 47335</t>
  </si>
  <si>
    <t>GMI26-0046173</t>
  </si>
  <si>
    <t>GMIAMMIPT/2026/04/1378</t>
  </si>
  <si>
    <t>H57326</t>
  </si>
  <si>
    <t>JHONES</t>
  </si>
  <si>
    <t>GMI26-0047912</t>
  </si>
  <si>
    <t>SUPPLY ONLY (PS)</t>
  </si>
  <si>
    <t>DO 47341</t>
  </si>
  <si>
    <t>GMI26-0046167</t>
  </si>
  <si>
    <t>GMIAMMIPT/2026/04/1379</t>
  </si>
  <si>
    <t>GMI26-0047910</t>
  </si>
  <si>
    <t>DO 47340</t>
  </si>
  <si>
    <t>GMI26-0046168</t>
  </si>
  <si>
    <t>GMIAMMIPT/2026/04/1380</t>
  </si>
  <si>
    <t>G5822</t>
  </si>
  <si>
    <t>GMI26-0047909</t>
  </si>
  <si>
    <t>DONI</t>
  </si>
  <si>
    <t>DO 47448</t>
  </si>
  <si>
    <t>GMI26-0046286</t>
  </si>
  <si>
    <t>DO 47439</t>
  </si>
  <si>
    <t>GMI26-0046294</t>
  </si>
  <si>
    <t>GMIAMMIPT/2026/04/1381</t>
  </si>
  <si>
    <t>C577095</t>
  </si>
  <si>
    <t>GMI26-0047955</t>
  </si>
  <si>
    <t>14L-0462</t>
  </si>
  <si>
    <t>Resistor AC Denso 3 pin 24V</t>
  </si>
  <si>
    <t>GMIAMMIPT/2026/04/1382</t>
  </si>
  <si>
    <t>GMI26-0047911</t>
  </si>
  <si>
    <t>H57207</t>
  </si>
  <si>
    <t>DO 47435</t>
  </si>
  <si>
    <t>GMI26-0046297</t>
  </si>
  <si>
    <t>GMIAMMIPT/2026/04/1383</t>
  </si>
  <si>
    <t>RWL307</t>
  </si>
  <si>
    <t>GMI26-0047917</t>
  </si>
  <si>
    <t>DO 47449</t>
  </si>
  <si>
    <t>GMI26-0046285</t>
  </si>
  <si>
    <t>GMIAMMIPT/2026/04/1384</t>
  </si>
  <si>
    <t>JONI</t>
  </si>
  <si>
    <t>GMI26-0048251</t>
  </si>
  <si>
    <t>GMIAMMIPT/2026/04/1385</t>
  </si>
  <si>
    <t>14L-0208-B54</t>
  </si>
  <si>
    <t>V-Belt Gigi B54</t>
  </si>
  <si>
    <t>GMI26-0047921</t>
  </si>
  <si>
    <t>GMIAMMIPT/2026/04/1386</t>
  </si>
  <si>
    <t>GMI26-0047914</t>
  </si>
  <si>
    <t>DO 46495</t>
  </si>
  <si>
    <t>GMI26-0045389</t>
  </si>
  <si>
    <t>GMIAMMIPT/2026/04/1387</t>
  </si>
  <si>
    <t>GMI26-0047951</t>
  </si>
  <si>
    <t>DO 47450</t>
  </si>
  <si>
    <t>GMI26-0046284</t>
  </si>
  <si>
    <t>GMIAMMIPT/2026/04/1388</t>
  </si>
  <si>
    <t>GMI26-0047953</t>
  </si>
  <si>
    <t>GMIAMMIPT/2026/04/1389</t>
  </si>
  <si>
    <t>C577003</t>
  </si>
  <si>
    <t>GMI26-0047916</t>
  </si>
  <si>
    <t>GMIAMMIPT/2026/04/1390</t>
  </si>
  <si>
    <t>C577080</t>
  </si>
  <si>
    <t>GMI26-0047950</t>
  </si>
  <si>
    <t>G5709</t>
  </si>
  <si>
    <t>GD705-5A</t>
  </si>
  <si>
    <t>DO 47444</t>
  </si>
  <si>
    <t>GMI26-0046290</t>
  </si>
  <si>
    <t>GMIAMMIPT/2026/04/1391</t>
  </si>
  <si>
    <t>GMI26-0047915</t>
  </si>
  <si>
    <t>GMIAMMIPT/2026/04/1392</t>
  </si>
  <si>
    <t>GMI26-0047954</t>
  </si>
  <si>
    <t>GMIAMMIPT/2026/04/1393</t>
  </si>
  <si>
    <t>GMI26-0047923</t>
  </si>
  <si>
    <t>14L-0750</t>
  </si>
  <si>
    <t>FREON R11 (LITERAN)</t>
  </si>
  <si>
    <t>14L-0773-3</t>
  </si>
  <si>
    <t>Fitting Adaptor 5/8 r134 180</t>
  </si>
  <si>
    <t>DO 47440</t>
  </si>
  <si>
    <t>GMI26-0046293</t>
  </si>
  <si>
    <t>GMIAMMIPT/2026/04/1394</t>
  </si>
  <si>
    <t>D8503B</t>
  </si>
  <si>
    <t>PO/AMM-IPT/26/IV/00433</t>
  </si>
  <si>
    <t>GMI26-0048032</t>
  </si>
  <si>
    <t>GMIAMMIPT/2026/04/1395</t>
  </si>
  <si>
    <t>GMI26-0048267</t>
  </si>
  <si>
    <t>C77064</t>
  </si>
  <si>
    <t>DO 47442</t>
  </si>
  <si>
    <t>GMI26-0046292</t>
  </si>
  <si>
    <t>GMIAMMIPT/2026/04/1396</t>
  </si>
  <si>
    <t>Heavy Dumptruck</t>
  </si>
  <si>
    <t>GMI26-0048266</t>
  </si>
  <si>
    <t>11L-5750</t>
  </si>
  <si>
    <t>Mechanical Selector Valve 3/2 1/4</t>
  </si>
  <si>
    <t>DO 47445</t>
  </si>
  <si>
    <t>GMI26-0046289</t>
  </si>
  <si>
    <t>GMIAMMIPT/2026/04/1397</t>
  </si>
  <si>
    <t>GMI26-0048528</t>
  </si>
  <si>
    <t>11L-1040-25</t>
  </si>
  <si>
    <t>Converter 24-12 VDC 25 Ampere</t>
  </si>
  <si>
    <t>WA54801</t>
  </si>
  <si>
    <t>DO 47443</t>
  </si>
  <si>
    <t>GMI26-0046291</t>
  </si>
  <si>
    <t>GMIAMMIPT/2026/04/1398</t>
  </si>
  <si>
    <t>C577093</t>
  </si>
  <si>
    <t>GMI26-0048265</t>
  </si>
  <si>
    <t>H57255</t>
  </si>
  <si>
    <t>GMIAMMIPT/2026/04/1399</t>
  </si>
  <si>
    <t>H57325</t>
  </si>
  <si>
    <t>DO 47434</t>
  </si>
  <si>
    <t>GMI26-0046298</t>
  </si>
  <si>
    <t>GMI26-0048264</t>
  </si>
  <si>
    <t>GMIAMMIPT/2026/04/1400</t>
  </si>
  <si>
    <t>H57273</t>
  </si>
  <si>
    <t>DO 47433</t>
  </si>
  <si>
    <t>GMI26-0046299</t>
  </si>
  <si>
    <t>GMI26-0048263</t>
  </si>
  <si>
    <t>14L-0446</t>
  </si>
  <si>
    <t>Compressor XI Axor</t>
  </si>
  <si>
    <t>DO 46410</t>
  </si>
  <si>
    <t>GMI26-0045308</t>
  </si>
  <si>
    <t>GMIAMMIPT/2026/04/1401</t>
  </si>
  <si>
    <t>GMI26-0048529</t>
  </si>
  <si>
    <t>DO 47437</t>
  </si>
  <si>
    <t>GMI26-0046296</t>
  </si>
  <si>
    <t>14L-0447-24</t>
  </si>
  <si>
    <t>14l-0456</t>
  </si>
  <si>
    <t>DO 47447</t>
  </si>
  <si>
    <t>GMI26-0046287</t>
  </si>
  <si>
    <t>H57319</t>
  </si>
  <si>
    <t>GMI26-0046524</t>
  </si>
  <si>
    <t>14L- 0484</t>
  </si>
  <si>
    <t>Motor Blower CAT 6015</t>
  </si>
  <si>
    <t>YOHAN</t>
  </si>
  <si>
    <t>DO 46419</t>
  </si>
  <si>
    <t>GMI26-0045317</t>
  </si>
  <si>
    <t>E5117</t>
  </si>
  <si>
    <t>PS2000 &amp; BACLOG PART AC</t>
  </si>
  <si>
    <t>DO 47446</t>
  </si>
  <si>
    <t>GMI26-0046288</t>
  </si>
  <si>
    <t>Solenoid Valve RV3221-08Q EMC 12VDC</t>
  </si>
  <si>
    <t>GMIAMMIPT/2026/04/1402</t>
  </si>
  <si>
    <t>GMI26-0048252</t>
  </si>
  <si>
    <t>GMIAMMIPT/2026/04/1403</t>
  </si>
  <si>
    <t>8025,6</t>
  </si>
  <si>
    <t>GMI26-0049020</t>
  </si>
  <si>
    <t>6L1-292</t>
  </si>
  <si>
    <t>4 Way Deutsch Connector Kit</t>
  </si>
  <si>
    <t>DO 46417</t>
  </si>
  <si>
    <t>GMI26-0045315</t>
  </si>
  <si>
    <t>GMIAMMIPT/2026/04/1404</t>
  </si>
  <si>
    <t>Water Truck 20 KL</t>
  </si>
  <si>
    <t>GMI26-0048262</t>
  </si>
  <si>
    <t>926,6</t>
  </si>
  <si>
    <t>DO 46408</t>
  </si>
  <si>
    <t>GMI26-0045307</t>
  </si>
  <si>
    <t>GMIAMMIPT/2026/04/1405</t>
  </si>
  <si>
    <t>12L-LB2V-KIT-SCP</t>
  </si>
  <si>
    <t>LOTO Box 2 System Vertical Assy Include harness with Emergency Stop Telemechanical PLAT 2mm + Baseplate Pengki</t>
  </si>
  <si>
    <t>WL13</t>
  </si>
  <si>
    <t>Welding Machine</t>
  </si>
  <si>
    <t>GMI26-0048261</t>
  </si>
  <si>
    <t>RECOMINGSONING</t>
  </si>
  <si>
    <t>DO 47438</t>
  </si>
  <si>
    <t>GMI26-0046295</t>
  </si>
  <si>
    <t>GMIAMMIPT/2026/04/1406</t>
  </si>
  <si>
    <t>PO/AMM-IPT/26/V/00479</t>
  </si>
  <si>
    <t>DO 49319</t>
  </si>
  <si>
    <t>GMI26-0048080</t>
  </si>
  <si>
    <t>WORKLAMP MATI</t>
  </si>
  <si>
    <t>GMI26-0046526</t>
  </si>
  <si>
    <t>GMIAMMIPT/2026/04/1407</t>
  </si>
  <si>
    <t>Fuel Truck 20 KL</t>
  </si>
  <si>
    <t>DO 46412</t>
  </si>
  <si>
    <t>GMI26-0045310</t>
  </si>
  <si>
    <t>GMI26-0048260</t>
  </si>
  <si>
    <t>14L-0264-1</t>
  </si>
  <si>
    <t>Condenser for PC2000-11</t>
  </si>
  <si>
    <t>MODIF CONDENSOR</t>
  </si>
  <si>
    <t>GMI26-0046527</t>
  </si>
  <si>
    <t>4962,3</t>
  </si>
  <si>
    <t>DO 46387</t>
  </si>
  <si>
    <t>GMI26-0045289</t>
  </si>
  <si>
    <t>GMI26-0046528</t>
  </si>
  <si>
    <t>DO 46409</t>
  </si>
  <si>
    <t>GMI26-0045320</t>
  </si>
  <si>
    <t>TH5DH03</t>
  </si>
  <si>
    <t>REPLACE WORK LAMP, EMERGENCY &amp; ALARM MUNDUR</t>
  </si>
  <si>
    <t>GMI26-0046529</t>
  </si>
  <si>
    <t>14L-0613</t>
  </si>
  <si>
    <t>Fitting Bengkok 5/8 R134 + Pentil R134</t>
  </si>
  <si>
    <t>DIDI H</t>
  </si>
  <si>
    <t>PO/AMM-IPT/26/III/00211</t>
  </si>
  <si>
    <t>DO 47721</t>
  </si>
  <si>
    <t>GMI26-0046556</t>
  </si>
  <si>
    <t>GMIAMMIPT/2026/04/1408</t>
  </si>
  <si>
    <t>IZA</t>
  </si>
  <si>
    <t>GMI26-0048232</t>
  </si>
  <si>
    <t>Fitting R134 Lurus size 1/2 Polos</t>
  </si>
  <si>
    <t>D5808B</t>
  </si>
  <si>
    <t>SUPPLY TO BOSTON</t>
  </si>
  <si>
    <t>Opportunity jalan slippery</t>
  </si>
  <si>
    <t>REPLACE ALARM MUNDUR</t>
  </si>
  <si>
    <t>NANANG VIDI</t>
  </si>
  <si>
    <t>DO 46831</t>
  </si>
  <si>
    <t>GMI26-0045673</t>
  </si>
  <si>
    <t>GMI26-0046530</t>
  </si>
  <si>
    <t>ANDHIKA</t>
  </si>
  <si>
    <t>DO 46824</t>
  </si>
  <si>
    <t>GMI26-0045667</t>
  </si>
  <si>
    <t>GMIAMMIPT/2026/04/1409</t>
  </si>
  <si>
    <t>GMI26-0048259</t>
  </si>
  <si>
    <t>REWERING ELECTRIC</t>
  </si>
  <si>
    <t>GMI26-0046531</t>
  </si>
  <si>
    <t>GMIAMMIPT/2026/04/1410</t>
  </si>
  <si>
    <t>V-BELT FATIQUE</t>
  </si>
  <si>
    <t>GMI26-0048258</t>
  </si>
  <si>
    <t>14L-0612</t>
  </si>
  <si>
    <t>Fitting R12 (90) diameter 14mm-14.5mm</t>
  </si>
  <si>
    <t>GMIAMMIPT/2026/04/1411</t>
  </si>
  <si>
    <t>E52008</t>
  </si>
  <si>
    <t>GMI26-0048257</t>
  </si>
  <si>
    <t>REPLACE (TERMINAL BATREI ROKEN)</t>
  </si>
  <si>
    <t>FERDY</t>
  </si>
  <si>
    <t>GMIAMMIPT/2026/04/1412</t>
  </si>
  <si>
    <t>GMI26-0046532</t>
  </si>
  <si>
    <t>GMI26-0048316</t>
  </si>
  <si>
    <t>GMI26-0046523</t>
  </si>
  <si>
    <t>DO 46835</t>
  </si>
  <si>
    <t>GMI26-0045677</t>
  </si>
  <si>
    <t>H57250</t>
  </si>
  <si>
    <t>PS 2000 (LIFE TIME COMPONEN)</t>
  </si>
  <si>
    <t>GMI26-0046539</t>
  </si>
  <si>
    <t>DO 46400</t>
  </si>
  <si>
    <t>GMI26-0045300</t>
  </si>
  <si>
    <t>GMIAMMIPT/2026/04/1413</t>
  </si>
  <si>
    <t>H57003</t>
  </si>
  <si>
    <t>GMI26-0048255</t>
  </si>
  <si>
    <t>GMIAMMIPT/2026/04/1414</t>
  </si>
  <si>
    <t>GMI26-0048256</t>
  </si>
  <si>
    <t>GMIAMMIPT/2026/04/1415</t>
  </si>
  <si>
    <t>C577078</t>
  </si>
  <si>
    <t>6046,3</t>
  </si>
  <si>
    <t>GMI26-0048254</t>
  </si>
  <si>
    <t>14L-0250-1</t>
  </si>
  <si>
    <t>Fitting Pad R134 (90) size 3/8</t>
  </si>
  <si>
    <t>GMIAMMIPT/2026/04/1416</t>
  </si>
  <si>
    <t>14L-0208-A37</t>
  </si>
  <si>
    <t>V-Belt A37 Mitsuboshi ( gigi )</t>
  </si>
  <si>
    <t>Compactor</t>
  </si>
  <si>
    <t>GMI26-0048253</t>
  </si>
  <si>
    <t>GMI26-0046533</t>
  </si>
  <si>
    <t>GMIAMMIPT/2026/04/1417</t>
  </si>
  <si>
    <t>Grader</t>
  </si>
  <si>
    <t>GMI26-0048250</t>
  </si>
  <si>
    <t>GMI26-0046535</t>
  </si>
  <si>
    <t>GMIAMMIPT/2026/04/1418</t>
  </si>
  <si>
    <t>WEARING CONECTOR BROKEN</t>
  </si>
  <si>
    <t>CIPENG</t>
  </si>
  <si>
    <t>GMI26-0048249</t>
  </si>
  <si>
    <t>GMIAMMIPT/2026/04/1419</t>
  </si>
  <si>
    <t>GMI26-0048248</t>
  </si>
  <si>
    <t>GMIAMMIPT/2026/04/1420</t>
  </si>
  <si>
    <t>GMI26-0048247</t>
  </si>
  <si>
    <t>MODIF RECEIVER DRIER</t>
  </si>
  <si>
    <t>IBNU K</t>
  </si>
  <si>
    <t>DO 46420</t>
  </si>
  <si>
    <t>GMI26-0045318</t>
  </si>
  <si>
    <t>GMI26-0046534</t>
  </si>
  <si>
    <t>GMIAMMIPT/2026/04/1421</t>
  </si>
  <si>
    <t>Dozer</t>
  </si>
  <si>
    <t>WEARING AUTOLUBE BROKEN</t>
  </si>
  <si>
    <t>GMI26-0048234</t>
  </si>
  <si>
    <t>GMIAMMIPT/2026/04/1422</t>
  </si>
  <si>
    <t>Excavator</t>
  </si>
  <si>
    <t>GMI26-0048235</t>
  </si>
  <si>
    <t>D5142</t>
  </si>
  <si>
    <t>DO 46401</t>
  </si>
  <si>
    <t>GMI26-0045301</t>
  </si>
  <si>
    <t>GMIAMMIPT/2026/04/1423</t>
  </si>
  <si>
    <t>ENDRAWAN</t>
  </si>
  <si>
    <t xml:space="preserve">BY PO </t>
  </si>
  <si>
    <t>GMI26-0047960</t>
  </si>
  <si>
    <t>GMIAMMIPT/2026/04/1424</t>
  </si>
  <si>
    <t>Socket pressure switch</t>
  </si>
  <si>
    <t>GMI26-0048246</t>
  </si>
  <si>
    <t>GMIAMMIPT/2026/04/1425</t>
  </si>
  <si>
    <t>BLOWER OFF</t>
  </si>
  <si>
    <t>GMI26-0048245</t>
  </si>
  <si>
    <t>GMIAMMIPT/2026/04/1426</t>
  </si>
  <si>
    <t>HD78444</t>
  </si>
  <si>
    <t>PS200 + LIFE TIME</t>
  </si>
  <si>
    <t>GMI26-0048244</t>
  </si>
  <si>
    <t>5L17-192-1</t>
  </si>
  <si>
    <t>Cable Ties width: 7.6mm, length: 340mm Black (pack 0f 100)</t>
  </si>
  <si>
    <t>GMIAMMIPT/2026/04/1427</t>
  </si>
  <si>
    <t>GMI26-0048243</t>
  </si>
  <si>
    <t>SUPLY ONLY (CAMERA BROKEN)</t>
  </si>
  <si>
    <t>GL SUPORT</t>
  </si>
  <si>
    <t>GMI26-0046537</t>
  </si>
  <si>
    <t>GMIAMMIPT/2026/04/1428</t>
  </si>
  <si>
    <t>GMI26-0049492</t>
  </si>
  <si>
    <t>RIZALDI</t>
  </si>
  <si>
    <t>DO 46414</t>
  </si>
  <si>
    <t>GMI26-0045312</t>
  </si>
  <si>
    <t>6L1-82-1</t>
  </si>
  <si>
    <t>Wire Tap Connector blue 3-4mm</t>
  </si>
  <si>
    <t>REPOSISI WEERING ELECTRICAL</t>
  </si>
  <si>
    <t>GMI26-0046536</t>
  </si>
  <si>
    <t>GMIAMMIPT/2026/04/1429</t>
  </si>
  <si>
    <t>H57010AMM</t>
  </si>
  <si>
    <t>GMI26-0048242</t>
  </si>
  <si>
    <t>5L17-208-1</t>
  </si>
  <si>
    <t>Heatshrink 5mm Black</t>
  </si>
  <si>
    <t>GMI26-0046538</t>
  </si>
  <si>
    <t>HD57274</t>
  </si>
  <si>
    <t>REPLACE WORK LAMP TYPE</t>
  </si>
  <si>
    <t>GMI26-0046581</t>
  </si>
  <si>
    <t>DO 46832</t>
  </si>
  <si>
    <t>GMI26-0045674</t>
  </si>
  <si>
    <t>14L-0217-A3060</t>
  </si>
  <si>
    <t>Tensioner Pulley A Denso (3060)</t>
  </si>
  <si>
    <t>GMIAMMIPT/2026/04/1430</t>
  </si>
  <si>
    <t>H57257</t>
  </si>
  <si>
    <t>PS 6000 &amp; LIFTIME COMPONEN</t>
  </si>
  <si>
    <t>GMI26-0048241</t>
  </si>
  <si>
    <t>GMI26-0046583</t>
  </si>
  <si>
    <t>GMIAMMIPT/2026/04/1431</t>
  </si>
  <si>
    <t>GMI26-0048240</t>
  </si>
  <si>
    <t>GMIAMMIPT/2026/04/1432</t>
  </si>
  <si>
    <t>GMI26-0048238</t>
  </si>
  <si>
    <t>GS7502</t>
  </si>
  <si>
    <t>EKO</t>
  </si>
  <si>
    <t>DO 46830</t>
  </si>
  <si>
    <t>GMI26-0045672</t>
  </si>
  <si>
    <t>GMIAMMIPT/2026/04/1433</t>
  </si>
  <si>
    <t>GMI26-0048237</t>
  </si>
  <si>
    <t>DO 46553</t>
  </si>
  <si>
    <t>GMI26-0045446</t>
  </si>
  <si>
    <t>UNIT BARU</t>
  </si>
  <si>
    <t>SUPPLY ONLY ( UNIT BARU)</t>
  </si>
  <si>
    <t>DO 46407</t>
  </si>
  <si>
    <t>GMI26-0045306</t>
  </si>
  <si>
    <t>GMIAMMIPT/2026/04/1434</t>
  </si>
  <si>
    <t>GMI26-0048236</t>
  </si>
  <si>
    <t>GMIAMMIPT/2026/04/1435</t>
  </si>
  <si>
    <t>G5835</t>
  </si>
  <si>
    <t>OVERUNITY AC</t>
  </si>
  <si>
    <t>YUDI</t>
  </si>
  <si>
    <t>GMI26-0048239</t>
  </si>
  <si>
    <t>GMIAMMIPT/2026/04/1436</t>
  </si>
  <si>
    <t>LED WORK LAMP LOSE</t>
  </si>
  <si>
    <t>GMI26-0048783</t>
  </si>
  <si>
    <t>GMIAMMIPT/2026/04/1437</t>
  </si>
  <si>
    <t>Lube Truck</t>
  </si>
  <si>
    <t>REPLACE FOG LAMP</t>
  </si>
  <si>
    <t>GMI26-0048782</t>
  </si>
  <si>
    <t>GMIAMMIPT/2026/05/1438</t>
  </si>
  <si>
    <t>KONDENSOR LEAK &amp; COMPRESSOR LOW KOMPRESI</t>
  </si>
  <si>
    <t>GMI26-0048781</t>
  </si>
  <si>
    <t>GMIAMMIPT/2026/05/1439</t>
  </si>
  <si>
    <t>SUPPLY ONNLY</t>
  </si>
  <si>
    <t>DO 46834</t>
  </si>
  <si>
    <t>GMI26-0045676</t>
  </si>
  <si>
    <t xml:space="preserve">    </t>
  </si>
  <si>
    <t>GMIAMMIPT/2026/05/1440</t>
  </si>
  <si>
    <t>DO 46392</t>
  </si>
  <si>
    <t>GMI26-0045294</t>
  </si>
  <si>
    <t>GMIAMMIPT/2026/05/1441</t>
  </si>
  <si>
    <t>2L3-ND60F</t>
  </si>
  <si>
    <t>LED Work Lamp 60W, 9-80VDC, IP68, Flood Beam</t>
  </si>
  <si>
    <t>H57333</t>
  </si>
  <si>
    <t>DO 46390</t>
  </si>
  <si>
    <t>GMI26-0045292</t>
  </si>
  <si>
    <t>GMIAMMIPT/2026/05/1442</t>
  </si>
  <si>
    <t>H57335</t>
  </si>
  <si>
    <t>DO 46391</t>
  </si>
  <si>
    <t>GMI26-0045293</t>
  </si>
  <si>
    <t>GMIAMMIPT/2026/05/1443</t>
  </si>
  <si>
    <t>GMIAMMIPT/2026/05/1444</t>
  </si>
  <si>
    <t>DO 46403</t>
  </si>
  <si>
    <t>GMI26-0045303</t>
  </si>
  <si>
    <t>GMIAMMIPT/2026/05/1445</t>
  </si>
  <si>
    <t>DO 46413</t>
  </si>
  <si>
    <t>GMI26-0045311</t>
  </si>
  <si>
    <t>GMIAMMIPT/2026/05/1446</t>
  </si>
  <si>
    <t>HD78442</t>
  </si>
  <si>
    <t>PS8000</t>
  </si>
  <si>
    <t>GMI26-0048791</t>
  </si>
  <si>
    <t>GMIAMMIPT/2026/05/1447</t>
  </si>
  <si>
    <t>DO 46415</t>
  </si>
  <si>
    <t>GMI26-0045313</t>
  </si>
  <si>
    <t>H57204</t>
  </si>
  <si>
    <t>A.MAULANA</t>
  </si>
  <si>
    <t>GMI26-0048793</t>
  </si>
  <si>
    <t>GMIAMMIPT/2026/05/1448</t>
  </si>
  <si>
    <t>GMI26-0048780</t>
  </si>
  <si>
    <t>GMIAMMIPT/2026/05/1449</t>
  </si>
  <si>
    <t>GMIAMMIPT/2026/05/1450</t>
  </si>
  <si>
    <t>DO 46402</t>
  </si>
  <si>
    <t>GMI26-0045302</t>
  </si>
  <si>
    <t>GMIAMMIPT/2026/05/1451</t>
  </si>
  <si>
    <t>DO 46494</t>
  </si>
  <si>
    <t>GMI26-0045388</t>
  </si>
  <si>
    <t>GMIAMMIPT/2026/05/1452</t>
  </si>
  <si>
    <t>DO 46484</t>
  </si>
  <si>
    <t>GMI26-0045358</t>
  </si>
  <si>
    <t>DO 46405</t>
  </si>
  <si>
    <t>GMI26-0045304</t>
  </si>
  <si>
    <t>GMIAMMIPT/2026/05/1453</t>
  </si>
  <si>
    <t>1,5</t>
  </si>
  <si>
    <t>GMIAMMIPT/2026/05/1454</t>
  </si>
  <si>
    <t>GMIAMMIPT/2026/05/1455</t>
  </si>
  <si>
    <t>GMIAMMIPT/2026/05/1456</t>
  </si>
  <si>
    <t>DO 46485</t>
  </si>
  <si>
    <t>GMI26-0045357</t>
  </si>
  <si>
    <t>GMIAMMIPT/2026/05/1457</t>
  </si>
  <si>
    <t>GMIAMMIPT/2026/05/1458</t>
  </si>
  <si>
    <t>GMIAMMIPT/2026/05/1459</t>
  </si>
  <si>
    <t>GMIAMMIPT/2026/05/1460</t>
  </si>
  <si>
    <t>GMIAMMIPT/2026/05/1461</t>
  </si>
  <si>
    <t>DO 46406</t>
  </si>
  <si>
    <t>GMI26-0045305</t>
  </si>
  <si>
    <t>OVERHAUL UNIT MUTASI &amp; ADA TEMUAN SISTEM KOTOR</t>
  </si>
  <si>
    <t>GMI26-0048779</t>
  </si>
  <si>
    <t>GMIAMMIPT/2026/05/1462</t>
  </si>
  <si>
    <t>DO 46411</t>
  </si>
  <si>
    <t>GMI26-0045309</t>
  </si>
  <si>
    <t>GMIAMMIPT/2026/05/1463</t>
  </si>
  <si>
    <t>GMIAMMIPT/2026/05/1464</t>
  </si>
  <si>
    <t>14L-0773-2</t>
  </si>
  <si>
    <t>Fitting Adaptor 1/2 r134 180</t>
  </si>
  <si>
    <t>GMIAMMIPT/2026/05/1465</t>
  </si>
  <si>
    <t>GMIAMMIPT/2026/05/1466</t>
  </si>
  <si>
    <t>14L-0194-1</t>
  </si>
  <si>
    <t>Fitting R134 lurus Size 5/8</t>
  </si>
  <si>
    <t>GMIAMMIPT/2026/05/1467</t>
  </si>
  <si>
    <t>14L-0770-2</t>
  </si>
  <si>
    <t>Fitting 1/2 R12 180 + Ferulle</t>
  </si>
  <si>
    <t>GMIAMMIPT/2026/05/1468</t>
  </si>
  <si>
    <t>GMIAMMIPT/2026/05/1469</t>
  </si>
  <si>
    <t>GMIAMMIPT/2026/05/1470</t>
  </si>
  <si>
    <t>GMIAMMIPT/2026/05/1471</t>
  </si>
  <si>
    <t>GMIAMMIPT/2026/05/1472</t>
  </si>
  <si>
    <t>H57104</t>
  </si>
  <si>
    <t>DO 46404</t>
  </si>
  <si>
    <t>GMI26-0045319</t>
  </si>
  <si>
    <t>GMIAMMIPT/2026/05/1473</t>
  </si>
  <si>
    <t>GMIAMMIPT/2026/05/1474</t>
  </si>
  <si>
    <t>GMIAMMIPT/2026/05/1475</t>
  </si>
  <si>
    <t>DO 46829</t>
  </si>
  <si>
    <t>GMI26-0045671</t>
  </si>
  <si>
    <t>GMIAMMIPT/2026/05/1476</t>
  </si>
  <si>
    <t>GMIAMMIPT/2026/05/1477</t>
  </si>
  <si>
    <t>DO 46833</t>
  </si>
  <si>
    <t>GMI26-0045675</t>
  </si>
  <si>
    <t>DO 46554</t>
  </si>
  <si>
    <t>GMI26-0045447</t>
  </si>
  <si>
    <t>GMIAMMIPT/2026/05/1478</t>
  </si>
  <si>
    <t>DO 46828</t>
  </si>
  <si>
    <t>GMI26-0045670</t>
  </si>
  <si>
    <t>GMIAMMIPT/2026/05/1479</t>
  </si>
  <si>
    <t>GMIAMMIPT/2026/05/1480</t>
  </si>
  <si>
    <t>ASSEMBLY E52008</t>
  </si>
  <si>
    <t>GMI26-0048778</t>
  </si>
  <si>
    <t>GMIAMMIPT/2026/05/1481</t>
  </si>
  <si>
    <t>GMIAMMIPT/2026/05/1482</t>
  </si>
  <si>
    <t>GMIAMMIPT/2026/05/1483</t>
  </si>
  <si>
    <t>DO 46827</t>
  </si>
  <si>
    <t>GMI26-0045669</t>
  </si>
  <si>
    <t>FT25604</t>
  </si>
  <si>
    <t>GMI26-0048777</t>
  </si>
  <si>
    <t>DO 46395</t>
  </si>
  <si>
    <t>GMI26-0045297</t>
  </si>
  <si>
    <t>GMIAMMIPT/2026/05/1484</t>
  </si>
  <si>
    <t>GMI26-0048774</t>
  </si>
  <si>
    <t>DO 46398</t>
  </si>
  <si>
    <t>GMI26-0045298</t>
  </si>
  <si>
    <t>GMIAMMIPT/2026/05/1485</t>
  </si>
  <si>
    <t>GMIAMMIPT/2026/05/1486</t>
  </si>
  <si>
    <t>GMIAMMIPT/2026/05/1487</t>
  </si>
  <si>
    <t>GMIAMMIPT/2026/05/1488</t>
  </si>
  <si>
    <t>DO 46394</t>
  </si>
  <si>
    <t>GMI26-0045296</t>
  </si>
  <si>
    <t>GMIAMMIPT/2026/05/1489</t>
  </si>
  <si>
    <t>H57338</t>
  </si>
  <si>
    <t>GMIAMMIPT/2026/05/1490</t>
  </si>
  <si>
    <t>DO 46389</t>
  </si>
  <si>
    <t>GMI26-0045291</t>
  </si>
  <si>
    <t>2L3-ND25F</t>
  </si>
  <si>
    <t>LED Work Light 25W, 9-80VDC, IP68, 1800 LM, Flood Beam LOURDES</t>
  </si>
  <si>
    <t>GMIAMMIPT/2026/05/1491</t>
  </si>
  <si>
    <t>UNIT ASSEMBLY</t>
  </si>
  <si>
    <t>GMI26-0048776</t>
  </si>
  <si>
    <t>H57331</t>
  </si>
  <si>
    <t>Kebutuhan Unit Baru</t>
  </si>
  <si>
    <t>DO 46393</t>
  </si>
  <si>
    <t>GMI26-0045295</t>
  </si>
  <si>
    <t>GMIAMMIPT/2026/05/1492</t>
  </si>
  <si>
    <t>D5148</t>
  </si>
  <si>
    <t>GMI26-0048775</t>
  </si>
  <si>
    <t>GMIAMMIPT/2026/05/1493</t>
  </si>
  <si>
    <t>GMIAMMIPT/2026/05/1494</t>
  </si>
  <si>
    <t>GMIAMMIPT/2026/05/1495</t>
  </si>
  <si>
    <t>DO 46377</t>
  </si>
  <si>
    <t>GMI26-0045288</t>
  </si>
  <si>
    <t>GMIAMMIPT/2026/05/1496</t>
  </si>
  <si>
    <t>GMIAMMIPT/2026/05/1497</t>
  </si>
  <si>
    <t>DO 46388</t>
  </si>
  <si>
    <t>GMI26-0045290</t>
  </si>
  <si>
    <t>GMIAMMIPT/2026/05/1498</t>
  </si>
  <si>
    <t>DO 46632</t>
  </si>
  <si>
    <t>GMI26-0045503</t>
  </si>
  <si>
    <t>GMIAMMIPT/2026/05/1499</t>
  </si>
  <si>
    <t>GMIAMMIPT/2026/05/1500</t>
  </si>
  <si>
    <t>DO 46780</t>
  </si>
  <si>
    <t>GMI26-0045640</t>
  </si>
  <si>
    <t>GMIAMMIPT/2026/05/1501</t>
  </si>
  <si>
    <t>GMI26-0048773</t>
  </si>
  <si>
    <t>GMIAMMIPT/2026/05/1502</t>
  </si>
  <si>
    <t>E53195</t>
  </si>
  <si>
    <t>6070,6</t>
  </si>
  <si>
    <t>GMI26-0048772</t>
  </si>
  <si>
    <t>GMIAMMIPT/2026/05/1503</t>
  </si>
  <si>
    <t>GMIAMMIPT/2026/05/1504</t>
  </si>
  <si>
    <t>14L-0583-395</t>
  </si>
  <si>
    <t>COMPRESSOR CAT395 ASSY</t>
  </si>
  <si>
    <t>GMIAMMIPT/2026/05/1505</t>
  </si>
  <si>
    <t>GMI26-0048755</t>
  </si>
  <si>
    <t>GMIAMMIPT/2026/05/1506</t>
  </si>
  <si>
    <t>GMIAMMIPT/2026/05/1507</t>
  </si>
  <si>
    <t>GMIAMMIPT/2026/05/1508</t>
  </si>
  <si>
    <t>GMIAMMIPT/2026/05/1509</t>
  </si>
  <si>
    <t>GMIAMMIPT/2026/05/1510</t>
  </si>
  <si>
    <t>GMIAMMIPT/2026/05/1511</t>
  </si>
  <si>
    <t>GMIAMMIPT/2026/05/1512</t>
  </si>
  <si>
    <t>GMIAMMIPT/2026/05/1513</t>
  </si>
  <si>
    <t>DA54202</t>
  </si>
  <si>
    <t>DO 46629</t>
  </si>
  <si>
    <t>GMI26-0045506</t>
  </si>
  <si>
    <t>GMIAMMIPT/2026/05/1514</t>
  </si>
  <si>
    <t>WORKSHOP</t>
  </si>
  <si>
    <t>KEBUTUHAN WORKSHOP SUPPORT</t>
  </si>
  <si>
    <t>ALIAS</t>
  </si>
  <si>
    <t>GMI26-0048657</t>
  </si>
  <si>
    <t>RUNUS</t>
  </si>
  <si>
    <t>GMIAMMIPT/2026/05/1515</t>
  </si>
  <si>
    <t>DO 46574</t>
  </si>
  <si>
    <t>GMI26-0045454</t>
  </si>
  <si>
    <t>5l17-182-BK</t>
  </si>
  <si>
    <t>H57449</t>
  </si>
  <si>
    <t>GMI26-0048771</t>
  </si>
  <si>
    <t>GMIAMMIPT/2026/05/1516</t>
  </si>
  <si>
    <t>DO 46631</t>
  </si>
  <si>
    <t>GMI26-0045504</t>
  </si>
  <si>
    <t>GMI26-0049113</t>
  </si>
  <si>
    <t>GMIAMMIPT/2026/05/1517</t>
  </si>
  <si>
    <t>DO 46630</t>
  </si>
  <si>
    <t>GMI26-0045505</t>
  </si>
  <si>
    <t>GMI26-0049112</t>
  </si>
  <si>
    <t>GMIAMMIPT/2026/05/1518</t>
  </si>
  <si>
    <t>DO 46583</t>
  </si>
  <si>
    <t>WP519</t>
  </si>
  <si>
    <t>RAKITAN-WP</t>
  </si>
  <si>
    <t>GMI26-0045459</t>
  </si>
  <si>
    <t>GMI26-0048770</t>
  </si>
  <si>
    <t>GMIAMMIPT/2026/05/1519</t>
  </si>
  <si>
    <t>DO 46628</t>
  </si>
  <si>
    <t>GMI26-0045507</t>
  </si>
  <si>
    <t>GMIAMMIPT/2026/05/1520</t>
  </si>
  <si>
    <t>GMIAMMIPT/2026/05/1521</t>
  </si>
  <si>
    <t>GMIAMMIPT/2026/05/1522</t>
  </si>
  <si>
    <t>GMI26-0048769</t>
  </si>
  <si>
    <t>GMIAMMIPT/2026/05/1523</t>
  </si>
  <si>
    <t>REPLACE WORK LAMP &amp; ROTARY</t>
  </si>
  <si>
    <t>GMI26-0048768</t>
  </si>
  <si>
    <t>GMIAMMIPT/2026/05/1524</t>
  </si>
  <si>
    <t>DO 46635</t>
  </si>
  <si>
    <t>GMI26-0045500</t>
  </si>
  <si>
    <t>GMIAMMIPT/2026/05/1525</t>
  </si>
  <si>
    <t>DO 46575</t>
  </si>
  <si>
    <t>GMI26-0045455</t>
  </si>
  <si>
    <t>REPLACE LED WORK LAMP</t>
  </si>
  <si>
    <t>GMI26-0048767</t>
  </si>
  <si>
    <t>GMIAMMIPT/2026/05/1526</t>
  </si>
  <si>
    <t>GMI26-0048766</t>
  </si>
  <si>
    <t>GMIAMMIPT/2026/05/1527</t>
  </si>
  <si>
    <t>DO 46579</t>
  </si>
  <si>
    <t>GMI26-0045456</t>
  </si>
  <si>
    <t>GMIAMMIPT/2026/05/1528</t>
  </si>
  <si>
    <t>GMI26-0048765</t>
  </si>
  <si>
    <t>GMIAMMIPT/2026/05/1529</t>
  </si>
  <si>
    <t>DO 46568</t>
  </si>
  <si>
    <t>GMI26-0045450</t>
  </si>
  <si>
    <t>GMIAMMIPT/2026/05/1530</t>
  </si>
  <si>
    <t>GMIAMMIPT/2026/05/1531</t>
  </si>
  <si>
    <t>14L-0589</t>
  </si>
  <si>
    <t>Freon R134 Pure</t>
  </si>
  <si>
    <t>GMIAMMIPT/2026/05/1532</t>
  </si>
  <si>
    <t>DO 46566</t>
  </si>
  <si>
    <t>GMI26-0045449</t>
  </si>
  <si>
    <t>HD78446</t>
  </si>
  <si>
    <t>GMI26-0048792</t>
  </si>
  <si>
    <t>GMIAMMIPT/2026/05/1533</t>
  </si>
  <si>
    <t>DA54805</t>
  </si>
  <si>
    <t>BACKUP ALARM BROKEN</t>
  </si>
  <si>
    <t>DO 46581</t>
  </si>
  <si>
    <t>GMI26-0045458</t>
  </si>
  <si>
    <t>GMI26-0048764</t>
  </si>
  <si>
    <t>GMIAMMIPT/2026/05/1534</t>
  </si>
  <si>
    <t>GMI26-0048763</t>
  </si>
  <si>
    <t>GMIAMMIPT/2026/05/1535</t>
  </si>
  <si>
    <t>GMI26-0048762</t>
  </si>
  <si>
    <t>GMIAMMIPT/2026/05/1536</t>
  </si>
  <si>
    <t>REPLACE TERMINAL BATREY</t>
  </si>
  <si>
    <t>GMI26-0048761</t>
  </si>
  <si>
    <t>GMIAMMIPT/2026/05/1537</t>
  </si>
  <si>
    <t>GMI26-0048760</t>
  </si>
  <si>
    <t>GMIAMMIPT/2026/05/1538</t>
  </si>
  <si>
    <t>PLTAM17</t>
  </si>
  <si>
    <t>DO 46825</t>
  </si>
  <si>
    <t>GMI26-0045668</t>
  </si>
  <si>
    <t>GMIAMMIPT/2026/05/1539</t>
  </si>
  <si>
    <t>DO 46580</t>
  </si>
  <si>
    <t>GMI26-0045457</t>
  </si>
  <si>
    <t>GMIAMMIPT/2026/05/1540</t>
  </si>
  <si>
    <t>49929</t>
  </si>
  <si>
    <t>GMI26-0048759</t>
  </si>
  <si>
    <t>DO 46633</t>
  </si>
  <si>
    <t>GMI26-0045502</t>
  </si>
  <si>
    <t>GMIAMMIPT/2026/05/1541</t>
  </si>
  <si>
    <t>GMIAMMIPT/2026/05/1542</t>
  </si>
  <si>
    <t>GMIAMMIPT/2026/05/1543</t>
  </si>
  <si>
    <t>GMIAMMIPT/2026/05/1544</t>
  </si>
  <si>
    <t>GMIAMMIPT/2026/05/1545</t>
  </si>
  <si>
    <t>HADI</t>
  </si>
  <si>
    <t>14L-0132</t>
  </si>
  <si>
    <t>Magnet Clutch HD785</t>
  </si>
  <si>
    <t>DO 46634</t>
  </si>
  <si>
    <t>GMI26-0045501</t>
  </si>
  <si>
    <t>GMI26-0048758</t>
  </si>
  <si>
    <t>GMIAMMIPT/2026/05/1546</t>
  </si>
  <si>
    <t>11L-1179-3</t>
  </si>
  <si>
    <t>Toggle Switch 3P ON-Off-ON</t>
  </si>
  <si>
    <t>14L-0094</t>
  </si>
  <si>
    <t>Thermostat Shinhan</t>
  </si>
  <si>
    <t>GMIAMMIPT/2026/05/1547</t>
  </si>
  <si>
    <t>DO 46555</t>
  </si>
  <si>
    <t>GMI26-0045448</t>
  </si>
  <si>
    <t>GMIAMMIPT/2026/05/1548</t>
  </si>
  <si>
    <t>GMIAMMIPT/2026/05/1549</t>
  </si>
  <si>
    <t>5l7-2-30</t>
  </si>
  <si>
    <t>Twin Sheat two core flat cable 4 MM (roll of 30 mtr)</t>
  </si>
  <si>
    <t>GMI26-0048757</t>
  </si>
  <si>
    <t>GMIAMMIPT/2026/05/1550</t>
  </si>
  <si>
    <t>5l17-314-BK</t>
  </si>
  <si>
    <t>GMIAMMIPT/2026/05/1551</t>
  </si>
  <si>
    <t>GMIAMMIPT/2026/05/1552</t>
  </si>
  <si>
    <t>14L-0484</t>
  </si>
  <si>
    <t>FT2530</t>
  </si>
  <si>
    <t>DO 46638</t>
  </si>
  <si>
    <t>GMI26-0045499</t>
  </si>
  <si>
    <t>GMI26-0048756</t>
  </si>
  <si>
    <t>GMIAMMIPT/2026/05/1553</t>
  </si>
  <si>
    <t>5L7-1-30</t>
  </si>
  <si>
    <t>Twin Sheat two core flat cable 3 MM (roll of 30 mtr) red &amp; black</t>
  </si>
  <si>
    <t>DO 46627</t>
  </si>
  <si>
    <t>GMI26-0045508</t>
  </si>
  <si>
    <t>GMIAMMIPT/2026/05/1554</t>
  </si>
  <si>
    <t>TL195</t>
  </si>
  <si>
    <t>GMI26-0048754</t>
  </si>
  <si>
    <t>GMIAMMIPT/2026/05/1555</t>
  </si>
  <si>
    <t>14L-0270-PC2K-s</t>
  </si>
  <si>
    <t>Hose AC Suction PC2000-8</t>
  </si>
  <si>
    <t>E52024</t>
  </si>
  <si>
    <t>GMI26-0048753</t>
  </si>
  <si>
    <t>5029,7</t>
  </si>
  <si>
    <t>DO 46626</t>
  </si>
  <si>
    <t>GMI26-0045509</t>
  </si>
  <si>
    <t>GMIAMMIPT/2026/05/1556</t>
  </si>
  <si>
    <t>14l-0107-2</t>
  </si>
  <si>
    <t>14l-0060-1/2</t>
  </si>
  <si>
    <t>14l-0060-5/8</t>
  </si>
  <si>
    <t>14l-0060-3/8</t>
  </si>
  <si>
    <t>GMI26-0048752</t>
  </si>
  <si>
    <t>GMI26-0048751</t>
  </si>
  <si>
    <t>HD78445</t>
  </si>
  <si>
    <t>GMI26-0048750</t>
  </si>
  <si>
    <t>LT2532</t>
  </si>
  <si>
    <t>GMI26-0048749</t>
  </si>
  <si>
    <t>GMI26-0048748</t>
  </si>
  <si>
    <t>GMI26-0048747</t>
  </si>
  <si>
    <t>GMI26-0048746</t>
  </si>
  <si>
    <t>D5137</t>
  </si>
  <si>
    <t>TERMINAL BATREY CRACK</t>
  </si>
  <si>
    <t>GMI26-0048709</t>
  </si>
  <si>
    <t>H57252</t>
  </si>
  <si>
    <t>PS2000 + LIFETIME</t>
  </si>
  <si>
    <t>GMI26-0048912</t>
  </si>
  <si>
    <t>H57225</t>
  </si>
  <si>
    <t>GMI26-0049021</t>
  </si>
  <si>
    <t>H57202</t>
  </si>
  <si>
    <t>GMI26-0049114</t>
  </si>
  <si>
    <t>AC MATI, BLOWER MATI</t>
  </si>
  <si>
    <t>GMI26-0049022</t>
  </si>
  <si>
    <t>D5163</t>
  </si>
  <si>
    <t>GMI26-0048914</t>
  </si>
  <si>
    <t>GMI26-0048913</t>
  </si>
  <si>
    <t>RIFQI</t>
  </si>
  <si>
    <t xml:space="preserve">BOSTON </t>
  </si>
  <si>
    <t>GMI26-0049156</t>
  </si>
  <si>
    <t>8056,8</t>
  </si>
  <si>
    <t>GMI26-0049155</t>
  </si>
  <si>
    <t>PS2000 + FLUSHING SYSTEM</t>
  </si>
  <si>
    <t>GMI26-0049154</t>
  </si>
  <si>
    <t>E52118</t>
  </si>
  <si>
    <t>18044,2</t>
  </si>
  <si>
    <t>PS4000 + LIFETIME REKONDISI UNIT MUTASI, FLUSHING SYSTEM</t>
  </si>
  <si>
    <t>GMI26-0049153</t>
  </si>
  <si>
    <t>14L-0170</t>
  </si>
  <si>
    <t>Condenser for PC1250, PC400</t>
  </si>
  <si>
    <t>6L1-94-1</t>
  </si>
  <si>
    <t>Vinyl Insulated Spade Terminal yellow 5-6mm</t>
  </si>
  <si>
    <t>BUDI</t>
  </si>
  <si>
    <t>GMI26-0049194</t>
  </si>
  <si>
    <t>GMI26-0049152</t>
  </si>
  <si>
    <t>GMIAMMIPT/2026/06/1584</t>
  </si>
  <si>
    <t>TL532</t>
  </si>
  <si>
    <t>REPLACE LED FLOOD LIGHT</t>
  </si>
  <si>
    <t>7/05/2026</t>
  </si>
  <si>
    <t>GMI26-0050530</t>
  </si>
  <si>
    <t>GMI26-0050309</t>
  </si>
  <si>
    <t>UNIT BTB</t>
  </si>
  <si>
    <t>ORDER BY PO BTB</t>
  </si>
  <si>
    <t>BTB</t>
  </si>
  <si>
    <t>SYAFIRA</t>
  </si>
  <si>
    <t>001139/PO/BTB/V/2026</t>
  </si>
  <si>
    <t>GMI26-0050121</t>
  </si>
  <si>
    <t>12L-LB4-3KITD85-T</t>
  </si>
  <si>
    <t>LOTOBOX 4 System Horizontal for D85 PLAT 3mm With Telemechanical</t>
  </si>
  <si>
    <t>GMI26-0050013</t>
  </si>
  <si>
    <t>GMI26-0049151</t>
  </si>
  <si>
    <t>GMIAMMIPT/2026/06/1585</t>
  </si>
  <si>
    <t>ANWAR</t>
  </si>
  <si>
    <t>GMI26-0050523</t>
  </si>
  <si>
    <t>GMI26-0049150</t>
  </si>
  <si>
    <t>GMIAMMIPT/2026/06/1586</t>
  </si>
  <si>
    <t>GMI26-0049149</t>
  </si>
  <si>
    <t>GMI26-0050522</t>
  </si>
  <si>
    <t>KISWOTO</t>
  </si>
  <si>
    <t>GMI26-0049148</t>
  </si>
  <si>
    <t>AC MATI</t>
  </si>
  <si>
    <t>SUMARYADI</t>
  </si>
  <si>
    <t>GMI26-0049147</t>
  </si>
  <si>
    <t>GMIAMMIPT/2026/06/1587</t>
  </si>
  <si>
    <t>GMI26-0050365</t>
  </si>
  <si>
    <t>GMI26-0049146</t>
  </si>
  <si>
    <t>GMIAMMIPT/2026/06/1588</t>
  </si>
  <si>
    <t>GMIAMMIPT/2026/06/1589</t>
  </si>
  <si>
    <t>CHANDRA</t>
  </si>
  <si>
    <t>GMI26-0049145</t>
  </si>
  <si>
    <t>GMI26-0050533</t>
  </si>
  <si>
    <t>GMIAMMIPT/2026/06/1590</t>
  </si>
  <si>
    <t>GMI26-0050310</t>
  </si>
  <si>
    <t>GMIAMMIPT/2026/06/1591</t>
  </si>
  <si>
    <t>C577041</t>
  </si>
  <si>
    <t>GMI26-0050363</t>
  </si>
  <si>
    <t>GMIAMMIPT/2026/06/1592</t>
  </si>
  <si>
    <t>E5513</t>
  </si>
  <si>
    <t>PC500LC-10R</t>
  </si>
  <si>
    <t>GMI26-0050337</t>
  </si>
  <si>
    <t>GMI26-0049144</t>
  </si>
  <si>
    <t>GMI26-0049491</t>
  </si>
  <si>
    <t>GMIAMMIPT/2026/06/1593</t>
  </si>
  <si>
    <t>GMI26-0049143</t>
  </si>
  <si>
    <t>PS2000 &amp; LIFE TIME</t>
  </si>
  <si>
    <t>GMIAMMIPT/2026/06/1594</t>
  </si>
  <si>
    <t>GMI26-0049193</t>
  </si>
  <si>
    <t>LED COMBINATION OFF</t>
  </si>
  <si>
    <t>GMI26-0050507</t>
  </si>
  <si>
    <t>GMIAMMIPT/2026/06/1595</t>
  </si>
  <si>
    <t>WORLAMP OFF</t>
  </si>
  <si>
    <t>GMI26-0050362</t>
  </si>
  <si>
    <t>GMIAMMIPT/2026/06/1596</t>
  </si>
  <si>
    <t>GMI26-0050338</t>
  </si>
  <si>
    <t>GMIAMMIPT/2026/06/1597</t>
  </si>
  <si>
    <t>CT2513</t>
  </si>
  <si>
    <t>GMI26-0049142</t>
  </si>
  <si>
    <t>GMIAMMIPT/2026/06/1598</t>
  </si>
  <si>
    <t>GMIAMMIPT/2026/06/1599</t>
  </si>
  <si>
    <t>KAMERA BROKEN</t>
  </si>
  <si>
    <t>GMI26-0050505</t>
  </si>
  <si>
    <t>GMIAMMIPT/2026/06/1600</t>
  </si>
  <si>
    <t>TL5227</t>
  </si>
  <si>
    <t>KEBUTUHAN UNIT BARU</t>
  </si>
  <si>
    <t>GMI26-0048910</t>
  </si>
  <si>
    <t>AC HOT (HOSE BOCOR)</t>
  </si>
  <si>
    <t>GMI26-0050323</t>
  </si>
  <si>
    <t>TL5228</t>
  </si>
  <si>
    <t>GMI26-0048915</t>
  </si>
  <si>
    <t>GMIAMMIPT/2026/06/1601</t>
  </si>
  <si>
    <t>TL5226</t>
  </si>
  <si>
    <t>GMI26-0048916</t>
  </si>
  <si>
    <t>GMIAMMIPT/2026/06/1602</t>
  </si>
  <si>
    <t>GS595</t>
  </si>
  <si>
    <t>GMI26-0048911</t>
  </si>
  <si>
    <t>GMI26-0048923</t>
  </si>
  <si>
    <t>GMIAMMIPT/2026/06/1603</t>
  </si>
  <si>
    <t>GMI26-0049141</t>
  </si>
  <si>
    <t>GMIAMMIPT/2026/06/1604</t>
  </si>
  <si>
    <t>GMI26-0049140</t>
  </si>
  <si>
    <t>14L-0270-PC2K-S-1</t>
  </si>
  <si>
    <t>GMI26-0049139</t>
  </si>
  <si>
    <t>GMIAMMIPT/2026/06/1605</t>
  </si>
  <si>
    <t>GMI26-0050311</t>
  </si>
  <si>
    <t>IMPROVE UNIT</t>
  </si>
  <si>
    <t>RUSMANI</t>
  </si>
  <si>
    <t>GMI26-0049138</t>
  </si>
  <si>
    <t>GMIAMMIPT/2026/06/1606</t>
  </si>
  <si>
    <t>WORKLAMP OFF</t>
  </si>
  <si>
    <t>GMI26-0050340</t>
  </si>
  <si>
    <t>GMIAMMIPT/2026/06/1607</t>
  </si>
  <si>
    <t>E52036</t>
  </si>
  <si>
    <t>GMI26-0050356</t>
  </si>
  <si>
    <t>GMI26-0049137</t>
  </si>
  <si>
    <t>GMIAMMIPT/2026/06/1608</t>
  </si>
  <si>
    <t>GMI26-0050312</t>
  </si>
  <si>
    <t>GMIAMMIPT/2026/06/1609</t>
  </si>
  <si>
    <t>GMI26-0049490</t>
  </si>
  <si>
    <t>GANTI WORK LAMP HILANG</t>
  </si>
  <si>
    <t>GMI26-0050360</t>
  </si>
  <si>
    <t>GMI26-0049489</t>
  </si>
  <si>
    <t>GMIAMMIPT/2026/06/1610</t>
  </si>
  <si>
    <t>HORN MATI</t>
  </si>
  <si>
    <t>GMI26-0050366</t>
  </si>
  <si>
    <t>FT52535</t>
  </si>
  <si>
    <t>U/ NEW UNIT</t>
  </si>
  <si>
    <t>FRIMAN</t>
  </si>
  <si>
    <t>GMI26-0049579</t>
  </si>
  <si>
    <t>GMIAMMIPT/2026/06/1611</t>
  </si>
  <si>
    <t>GMI26-0050307</t>
  </si>
  <si>
    <t>5L17-258-1</t>
  </si>
  <si>
    <t>Non-Split Convulated Tubing 7.0mm Black</t>
  </si>
  <si>
    <t>GMIAMMIPT/2026/06/1612</t>
  </si>
  <si>
    <t>E2117</t>
  </si>
  <si>
    <t>GMI26-0050355</t>
  </si>
  <si>
    <t>GMIAMMIPT/2026/06/1613</t>
  </si>
  <si>
    <t>GMI26-0049488</t>
  </si>
  <si>
    <t>H57170</t>
  </si>
  <si>
    <t>GMIAMMIPT/2026/06/1614</t>
  </si>
  <si>
    <t>GMI26-0049487</t>
  </si>
  <si>
    <t>GMIAMMIPT/2026/06/1615</t>
  </si>
  <si>
    <t>GMIAMMIPT/2026/06/1616</t>
  </si>
  <si>
    <t>GMI26-0049486</t>
  </si>
  <si>
    <t>GMIAMMIPT/2026/06/1617</t>
  </si>
  <si>
    <t>GMIAMMIPT/2026/06/1618</t>
  </si>
  <si>
    <t>GMI26-0049485</t>
  </si>
  <si>
    <t>GMI26-0050213</t>
  </si>
  <si>
    <t>GMIAMMIPT/2026/06/1619</t>
  </si>
  <si>
    <t>REPLACE HORN BROKEN</t>
  </si>
  <si>
    <t>NANAG</t>
  </si>
  <si>
    <t>GMI26-0049484</t>
  </si>
  <si>
    <t>GMIAMMIPT/2026/06/1620</t>
  </si>
  <si>
    <t>UNTUK INSTAL UNIT BARU</t>
  </si>
  <si>
    <t>GMI26-0049580</t>
  </si>
  <si>
    <t>GMIAMMIPT/2026/06/1621</t>
  </si>
  <si>
    <t>H78448</t>
  </si>
  <si>
    <t>INSTAL NEW (DI UNIT TIDAK ADA)</t>
  </si>
  <si>
    <t>GMIAMMIPT/2026/06/1622</t>
  </si>
  <si>
    <t>GMI26-0049483</t>
  </si>
  <si>
    <t>GMI26-0049482</t>
  </si>
  <si>
    <t>THERMOSTAT OFF</t>
  </si>
  <si>
    <t>GMI26-0049481</t>
  </si>
  <si>
    <t>PO/AMM-IPT/26/V/00609</t>
  </si>
  <si>
    <t>GMI26-0049533</t>
  </si>
  <si>
    <t>WORKLAMP OFF &amp; BACKUP ALARM MATI</t>
  </si>
  <si>
    <t>GMI26-0050361</t>
  </si>
  <si>
    <t>CONSUMABLE</t>
  </si>
  <si>
    <t>GMI26-0050364</t>
  </si>
  <si>
    <t>GS504</t>
  </si>
  <si>
    <t>YTG40TLV</t>
  </si>
  <si>
    <t>V BELT BROKEN</t>
  </si>
  <si>
    <t>GMI26-0050393</t>
  </si>
  <si>
    <t>GMI26-0052622</t>
  </si>
  <si>
    <t>RENDII</t>
  </si>
  <si>
    <t>GMI26-0050515</t>
  </si>
  <si>
    <t>RAMADI</t>
  </si>
  <si>
    <t>GMI26-0050313</t>
  </si>
  <si>
    <t>GMI26-0050316</t>
  </si>
  <si>
    <t>GMI26-0050314</t>
  </si>
  <si>
    <t>14L-0773</t>
  </si>
  <si>
    <t>Fitting Adaptor 3/8 r134 180</t>
  </si>
  <si>
    <t>GMI26-0050339</t>
  </si>
  <si>
    <t xml:space="preserve"> </t>
  </si>
  <si>
    <t>MULYADI</t>
  </si>
  <si>
    <t>GMI26-0049480</t>
  </si>
  <si>
    <t>GMI26-0049479</t>
  </si>
  <si>
    <t>GMIAMMIPT/2026/07/1743</t>
  </si>
  <si>
    <t>GMI26-0050315</t>
  </si>
  <si>
    <t>GMI26-0050745</t>
  </si>
  <si>
    <t>GMI26-0050317</t>
  </si>
  <si>
    <t>NASMI</t>
  </si>
  <si>
    <t>FATHUR</t>
  </si>
  <si>
    <t>GMI26-0049478</t>
  </si>
  <si>
    <t>GMIAMMIPT/2026/07/1744</t>
  </si>
  <si>
    <t>MUHKTAR</t>
  </si>
  <si>
    <t>compressor broken</t>
  </si>
  <si>
    <t>DIMAS</t>
  </si>
  <si>
    <t>GMI26-0050766</t>
  </si>
  <si>
    <t>GMI26-0049477</t>
  </si>
  <si>
    <t>GMI26-0050318</t>
  </si>
  <si>
    <t>GMIAMMIPT/2026/07/1745</t>
  </si>
  <si>
    <t>GMI26-0050765</t>
  </si>
  <si>
    <t>GMI26-0049476</t>
  </si>
  <si>
    <t>H57321</t>
  </si>
  <si>
    <t>GMI26-0049475</t>
  </si>
  <si>
    <t>GMI26-0049474</t>
  </si>
  <si>
    <t>GMI26-0049473</t>
  </si>
  <si>
    <t>GMIAMMIPT/2026/07/1746</t>
  </si>
  <si>
    <t>SUPLY MEKANIK AMM</t>
  </si>
  <si>
    <t>GMI26-0050768</t>
  </si>
  <si>
    <t>GMIAMMIPT/2026/07/1747</t>
  </si>
  <si>
    <t>14L-0454</t>
  </si>
  <si>
    <t>Magnet Clutch Denso</t>
  </si>
  <si>
    <t>HD5803</t>
  </si>
  <si>
    <t>TEAM MTU</t>
  </si>
  <si>
    <t>GMI26-0050744</t>
  </si>
  <si>
    <t>GMI26-0050506</t>
  </si>
  <si>
    <t>GMIAMMIPT/2026/07/1748</t>
  </si>
  <si>
    <t>SUMARIYADI</t>
  </si>
  <si>
    <t>GMI26-0050746</t>
  </si>
  <si>
    <t>HORN OFF</t>
  </si>
  <si>
    <t>GMI26-0050319</t>
  </si>
  <si>
    <t>GMIAMMIPT/2026/07/1749</t>
  </si>
  <si>
    <t>GMI26-0050741</t>
  </si>
  <si>
    <t>W3707</t>
  </si>
  <si>
    <t>GMI26-0050433</t>
  </si>
  <si>
    <t>GMIAMMIPT/2026/07/1750</t>
  </si>
  <si>
    <t>REPLACE HORN</t>
  </si>
  <si>
    <t>ABDUL AZIZ</t>
  </si>
  <si>
    <t>GMI26-0049472</t>
  </si>
  <si>
    <t>GMIAMMIPT/2026/06/1623</t>
  </si>
  <si>
    <t>REPLACE ROTARY</t>
  </si>
  <si>
    <t>GMI26-0050320</t>
  </si>
  <si>
    <t>GMIAMMIPT/2026/07/1751</t>
  </si>
  <si>
    <t>H57231</t>
  </si>
  <si>
    <t>GMI26-0049471</t>
  </si>
  <si>
    <t>GMI26-0051030</t>
  </si>
  <si>
    <t>GMIAMMIPT/2026/06/1624</t>
  </si>
  <si>
    <t>UNTUK SEKAT RADIATOR</t>
  </si>
  <si>
    <t>GMI26-0050359</t>
  </si>
  <si>
    <t>GMIAMMIPT/2026/06/1625</t>
  </si>
  <si>
    <t>REPLACE V-V-BELT</t>
  </si>
  <si>
    <t>GMI26-0050321</t>
  </si>
  <si>
    <t>GMIAMMIPT/2026/06/1626</t>
  </si>
  <si>
    <t>H57199</t>
  </si>
  <si>
    <t>GMI26-0049470</t>
  </si>
  <si>
    <t>GMI26-0050276</t>
  </si>
  <si>
    <t>GMI26-0049469</t>
  </si>
  <si>
    <t>GMIAMMIPT/2026/06/1627</t>
  </si>
  <si>
    <t>GMI26-0050503</t>
  </si>
  <si>
    <t>GMI26-0049468</t>
  </si>
  <si>
    <t>GMIAMMIPT/2026/07/1752</t>
  </si>
  <si>
    <t>GMI26-0051041</t>
  </si>
  <si>
    <t>GMIAMMIPT/2026/06/1628</t>
  </si>
  <si>
    <t>TL525</t>
  </si>
  <si>
    <t>REGENERATION WORK LAMP</t>
  </si>
  <si>
    <t>GMI26-0050322</t>
  </si>
  <si>
    <t>GMI26-0049467</t>
  </si>
  <si>
    <t>ELF LT01</t>
  </si>
  <si>
    <t>UNIT BARU PENAMBAHAN WORK LAP</t>
  </si>
  <si>
    <t>GMI26-0049466</t>
  </si>
  <si>
    <t>GMIAMMIPT/2026/06/1629</t>
  </si>
  <si>
    <t>GMI26-0050324</t>
  </si>
  <si>
    <t>GMIAMMIPT/2026/07/1753</t>
  </si>
  <si>
    <t>GMI26-0051034</t>
  </si>
  <si>
    <t>MAULANA F</t>
  </si>
  <si>
    <t>GMI26-0050014</t>
  </si>
  <si>
    <t>GMIAMMIPT/2026/06/1630</t>
  </si>
  <si>
    <t>GMI26-0050357</t>
  </si>
  <si>
    <t>GMIAMMIPT/2026/07/1754</t>
  </si>
  <si>
    <t>NAZMI</t>
  </si>
  <si>
    <t>GMI26-0051031</t>
  </si>
  <si>
    <t>GMIAMMIPT/2026/06/1631</t>
  </si>
  <si>
    <t>HD78442PPA</t>
  </si>
  <si>
    <t>GMI26-0050325</t>
  </si>
  <si>
    <t>GMIAMMIPT/2026/06/1632</t>
  </si>
  <si>
    <t>GMI26-0050329</t>
  </si>
  <si>
    <t>14L-0167</t>
  </si>
  <si>
    <t>Evaporator</t>
  </si>
  <si>
    <t>GMIAMMIPT/2026/06/1633</t>
  </si>
  <si>
    <t>GMI26-0050308</t>
  </si>
  <si>
    <t>GMI26-0050015</t>
  </si>
  <si>
    <t>GMIAMMIPT/2026/06/1634</t>
  </si>
  <si>
    <t>GMI26-0050326</t>
  </si>
  <si>
    <t>E52030</t>
  </si>
  <si>
    <t>GMI26-0050016</t>
  </si>
  <si>
    <t>GMIAMMIPT/2026/06/1635</t>
  </si>
  <si>
    <t>GMI26-0050327</t>
  </si>
  <si>
    <t>TERMINAL BATREI BROKEN</t>
  </si>
  <si>
    <t>JEFRICO</t>
  </si>
  <si>
    <t>GMI26-0050017</t>
  </si>
  <si>
    <t>GMIAMMIPT/2026/06/1636</t>
  </si>
  <si>
    <t>GMIAMMIPT/2026/07/1755</t>
  </si>
  <si>
    <t>GMI26-0051038</t>
  </si>
  <si>
    <t>GMI26-0050018</t>
  </si>
  <si>
    <t>GMIAMMIPT/2026/06/1637</t>
  </si>
  <si>
    <t>GMIAMMIPT/2026/07/1756</t>
  </si>
  <si>
    <t>REPLACE KAMERA MUNDUR</t>
  </si>
  <si>
    <t>GMI26-0051032</t>
  </si>
  <si>
    <t>GMI26-0050508</t>
  </si>
  <si>
    <t>BELT FATIGUE</t>
  </si>
  <si>
    <t>REYHAN</t>
  </si>
  <si>
    <t>GMI26-0050019</t>
  </si>
  <si>
    <t>GMIAMMIPT/2026/07/1757</t>
  </si>
  <si>
    <t>SPRAYER LOW</t>
  </si>
  <si>
    <t>H78444</t>
  </si>
  <si>
    <t>GMI26-0051037</t>
  </si>
  <si>
    <t>GMI26-0050020</t>
  </si>
  <si>
    <t>GMIAMMIPT/2026/07/1758</t>
  </si>
  <si>
    <t>HD78447</t>
  </si>
  <si>
    <t>REPLACE LED COMBINATION</t>
  </si>
  <si>
    <t>GMI26-0049581</t>
  </si>
  <si>
    <t>GMI26-0051035</t>
  </si>
  <si>
    <t>GMIAMMIPT/2026/07/1759</t>
  </si>
  <si>
    <t>D5609</t>
  </si>
  <si>
    <t>GMI26-0051033</t>
  </si>
  <si>
    <t>GMIAMMIPT/2026/07/1760</t>
  </si>
  <si>
    <t>11L-0514</t>
  </si>
  <si>
    <t>Camera antishock IR (Indoor &amp; Outdoor used)</t>
  </si>
  <si>
    <t>GMI26-0051039</t>
  </si>
  <si>
    <t>GMIAMMIPT/2026/07/1761</t>
  </si>
  <si>
    <t>C577040</t>
  </si>
  <si>
    <t>GMI26-0051036</t>
  </si>
  <si>
    <t>GMIAMMIPT/2026/06/1638</t>
  </si>
  <si>
    <t>TERMINAL BATREY UNTUK PC2000</t>
  </si>
  <si>
    <t>GMIAMMIPT/2026/07/1762</t>
  </si>
  <si>
    <t>GMI26-0050354</t>
  </si>
  <si>
    <t>GMI26-0051040</t>
  </si>
  <si>
    <t>GMI26-0049582</t>
  </si>
  <si>
    <t>GMI26-0049583</t>
  </si>
  <si>
    <t>GMIAMMIPT/2026/06/1639</t>
  </si>
  <si>
    <t>GMI26-0050513</t>
  </si>
  <si>
    <t>GMIAMMIPT/2026/05/1557</t>
  </si>
  <si>
    <t>GMI26-0049584</t>
  </si>
  <si>
    <t>GMIAMMIPT/2026/05/1558</t>
  </si>
  <si>
    <t>GMIAMMIPT/2026/06/1640</t>
  </si>
  <si>
    <t>GMI26-0049585</t>
  </si>
  <si>
    <t>ASSEMBLY UNIT NEW</t>
  </si>
  <si>
    <t>GMI26-0050353</t>
  </si>
  <si>
    <t>GMIAMMIPT/2026/05/1559</t>
  </si>
  <si>
    <t>GMIAMMIPT/2026/07/1763</t>
  </si>
  <si>
    <t>GMI26-0049586</t>
  </si>
  <si>
    <t>GMI26-0051042</t>
  </si>
  <si>
    <t>GMIAMMIPT/2026/06/1641</t>
  </si>
  <si>
    <t>GMI26-0050529</t>
  </si>
  <si>
    <t>GMIAMMIPT/2026/05/1560</t>
  </si>
  <si>
    <t>GMI26-0049587</t>
  </si>
  <si>
    <t>GMIAMMIPT/2026/07/1764</t>
  </si>
  <si>
    <t>H57276</t>
  </si>
  <si>
    <t>GMI26-0051172</t>
  </si>
  <si>
    <t>GMIAMMIPT/2026/05/1561</t>
  </si>
  <si>
    <t>C77061</t>
  </si>
  <si>
    <t>GMI26-0049588</t>
  </si>
  <si>
    <t>GMIAMMIPT/2026/07/1765</t>
  </si>
  <si>
    <t>GMI26-0051178</t>
  </si>
  <si>
    <t>GMIAMMIPT/2026/05/1562</t>
  </si>
  <si>
    <t>JHONSOSN</t>
  </si>
  <si>
    <t>GMI26-0049465</t>
  </si>
  <si>
    <t>GMIAMMIPT/2026/07/1766</t>
  </si>
  <si>
    <t>GMI26-0051173</t>
  </si>
  <si>
    <t>GMIAMMIPT/2026/05/1563</t>
  </si>
  <si>
    <t>AC HOT (CONDENNSOR BOCOR)</t>
  </si>
  <si>
    <t>GMI26-0050021</t>
  </si>
  <si>
    <t>GMIAMMIPT/2026/05/1564</t>
  </si>
  <si>
    <t>GMI26-0049589</t>
  </si>
  <si>
    <t>GMIAMMIPT/2026/06/1642</t>
  </si>
  <si>
    <t>GMI26-0050392</t>
  </si>
  <si>
    <t>GMIAMMIPT/2026/05/1565</t>
  </si>
  <si>
    <t>H57274</t>
  </si>
  <si>
    <t>GMI26-0049590</t>
  </si>
  <si>
    <t>GMIAMMIPT/2026/05/1566</t>
  </si>
  <si>
    <t>GMI26-0049591</t>
  </si>
  <si>
    <t>GMIAMMIPT/2026/05/1567</t>
  </si>
  <si>
    <t>E3903PPA</t>
  </si>
  <si>
    <t>GMI26-0049464</t>
  </si>
  <si>
    <t>GMIAMMIPT/2026/07/1767</t>
  </si>
  <si>
    <t>GMIAMMIPT/2026/05/1568</t>
  </si>
  <si>
    <t>GMI26-0051174</t>
  </si>
  <si>
    <t>GMI26-0049463</t>
  </si>
  <si>
    <t>GMIAMMIPT/2026/05/1569</t>
  </si>
  <si>
    <t>GMI26-0049462</t>
  </si>
  <si>
    <t>GMIAMMIPT/2026/06/1643</t>
  </si>
  <si>
    <t>GMIAMMIPT/2026/07/1768</t>
  </si>
  <si>
    <t>GMI26-0050512</t>
  </si>
  <si>
    <t>E52038</t>
  </si>
  <si>
    <t>INSTAL NEW UNIT</t>
  </si>
  <si>
    <t>GMI26-0051175</t>
  </si>
  <si>
    <t>GMIAMMIPT/2026/05/1570</t>
  </si>
  <si>
    <t>GMI26-0050022</t>
  </si>
  <si>
    <t>GMIAMMIPT/2026/07/1769</t>
  </si>
  <si>
    <t>14L-0607-1</t>
  </si>
  <si>
    <t>Fitting Pad 1/2 R134 90 + Core R134</t>
  </si>
  <si>
    <t>GMI26-0051176</t>
  </si>
  <si>
    <t>14L-0552</t>
  </si>
  <si>
    <t>Fitting Tancap Flexible 5/8 R134 + Pentil R134</t>
  </si>
  <si>
    <t>GMIAMMIPT/2026/06/1644</t>
  </si>
  <si>
    <t>GMI26-0051171</t>
  </si>
  <si>
    <t>14L-0270-PC2K-S</t>
  </si>
  <si>
    <t>14L-0135-PC</t>
  </si>
  <si>
    <t>GMIAMMIPT/2026/05/1571</t>
  </si>
  <si>
    <t>GMI26-0049592</t>
  </si>
  <si>
    <t>GMIAMMIPT/2026/07/1770</t>
  </si>
  <si>
    <t>GMI26-0051177</t>
  </si>
  <si>
    <t>GMIAMMIPT/2026/05/1572</t>
  </si>
  <si>
    <t>GMI26-0049593</t>
  </si>
  <si>
    <t>GMIAMMIPT/2026/05/1573</t>
  </si>
  <si>
    <t>GMI26-0049594</t>
  </si>
  <si>
    <t>GMIAMMIPT/2026/06/1645</t>
  </si>
  <si>
    <t>SUPLY ONLY (LAMPU DICURI)</t>
  </si>
  <si>
    <t>YOHANES</t>
  </si>
  <si>
    <t>GMIAMMIPT/2026/07/1771</t>
  </si>
  <si>
    <t>GMI26-0050431</t>
  </si>
  <si>
    <t>GMI26-0051189</t>
  </si>
  <si>
    <t>GMIAMMIPT/2026/05/1574</t>
  </si>
  <si>
    <t>GMI26-0050023</t>
  </si>
  <si>
    <t>GMIAMMIPT/2026/07/1772</t>
  </si>
  <si>
    <t>GMIAMMIPT/2026/06/1646</t>
  </si>
  <si>
    <t>E52037</t>
  </si>
  <si>
    <t>PENAMBAHAN LAMPU</t>
  </si>
  <si>
    <t>GMI26-0051179</t>
  </si>
  <si>
    <t>GMI26-0050438</t>
  </si>
  <si>
    <t>GMIAMMIPT/2026/05/1575</t>
  </si>
  <si>
    <t>GMIAMMIPT/2026/06/1647</t>
  </si>
  <si>
    <t>PS250 (HOSE 1/2 CONDENSOR FETIQ)</t>
  </si>
  <si>
    <t>GMIAMMIPT/2026/07/1773</t>
  </si>
  <si>
    <t>GMI26-0050484</t>
  </si>
  <si>
    <t>GMI26-0050352</t>
  </si>
  <si>
    <t>GMI26-0051182</t>
  </si>
  <si>
    <t>GMIAMMIPT/2026/05/1576</t>
  </si>
  <si>
    <t>GMI26-0050024</t>
  </si>
  <si>
    <t>GMIAMMIPT/2026/07/1774</t>
  </si>
  <si>
    <t>D5610</t>
  </si>
  <si>
    <t>GMI26-0051043</t>
  </si>
  <si>
    <t>GMIAMMIPT/2026/07/1775</t>
  </si>
  <si>
    <t>GS001</t>
  </si>
  <si>
    <t>FITRIADI</t>
  </si>
  <si>
    <t>GMI26-0051180</t>
  </si>
  <si>
    <t>GMIAMMIPT/2026/07/1776</t>
  </si>
  <si>
    <t>GMI26-0051184</t>
  </si>
  <si>
    <t>GMIAMMIPT/2026/05/1577</t>
  </si>
  <si>
    <t>GMI26-0050025</t>
  </si>
  <si>
    <t>GMIAMMIPT/2026/07/1777</t>
  </si>
  <si>
    <t>GMI26-0053271</t>
  </si>
  <si>
    <t>GMIAMMIPT/2026/07/1778</t>
  </si>
  <si>
    <t>GMI26-0051219</t>
  </si>
  <si>
    <t>GMIAMMIPT/2026/06/1648</t>
  </si>
  <si>
    <t>GMI26-0050330</t>
  </si>
  <si>
    <t>GMIAMMIPT/2026/06/1649</t>
  </si>
  <si>
    <t>GMI26-0050328</t>
  </si>
  <si>
    <t>GMIAMMIPT/2026/05/1578</t>
  </si>
  <si>
    <t>E52026</t>
  </si>
  <si>
    <t>GMI26-0049595</t>
  </si>
  <si>
    <t>GMIAMMIPT/2026/06/1650</t>
  </si>
  <si>
    <t>C577056</t>
  </si>
  <si>
    <t>GMI26-0050331</t>
  </si>
  <si>
    <t>GMIAMMIPT/2026/07/1779</t>
  </si>
  <si>
    <t>GMI26-0051181</t>
  </si>
  <si>
    <t>GMIAMMIPT/2026/07/1780</t>
  </si>
  <si>
    <t>REPLACE DI UNIT PATAH</t>
  </si>
  <si>
    <t>GMIAMMIPT/2026/06/1651</t>
  </si>
  <si>
    <t>GMIAMMIPT/2026/05/1579</t>
  </si>
  <si>
    <t>GMI26-0050332</t>
  </si>
  <si>
    <t>D5106</t>
  </si>
  <si>
    <t>GMI26-0050336</t>
  </si>
  <si>
    <t>GMIAMMIPT/2026/07/1781</t>
  </si>
  <si>
    <t>INSPEKSI</t>
  </si>
  <si>
    <t>RIZALDIY</t>
  </si>
  <si>
    <t>GMI26-0051197</t>
  </si>
  <si>
    <t>GMIAMMIPT/2026/07/1782</t>
  </si>
  <si>
    <t>THD02</t>
  </si>
  <si>
    <t>GMI26-0051185</t>
  </si>
  <si>
    <t>GMIAMMIPT/2026/05/1580</t>
  </si>
  <si>
    <t>GMI26-0050026</t>
  </si>
  <si>
    <t>GMIAMMIPT/2026/07/1783</t>
  </si>
  <si>
    <t>E5902</t>
  </si>
  <si>
    <t>ADHITIA</t>
  </si>
  <si>
    <t>GMI26-0051211</t>
  </si>
  <si>
    <t>GMIAMMIPT/2026/06/1652</t>
  </si>
  <si>
    <t>GMI26-0050524</t>
  </si>
  <si>
    <t>GMIAMMIPT/2026/05/1581</t>
  </si>
  <si>
    <t>GMI26-0050504</t>
  </si>
  <si>
    <t>GMIAMMIPT/2026/05/1582</t>
  </si>
  <si>
    <t>H57324</t>
  </si>
  <si>
    <t>GMI26-0050485</t>
  </si>
  <si>
    <t>GMI26-0050488</t>
  </si>
  <si>
    <t>GMIAMMIPT/2026/05/1583</t>
  </si>
  <si>
    <t>GMI26-0050531</t>
  </si>
  <si>
    <t>GMIAMMIPT/2026/07/1784</t>
  </si>
  <si>
    <t>GMI26-0051196</t>
  </si>
  <si>
    <t>GMIAMMIPT/2026/07/1785</t>
  </si>
  <si>
    <t>GMI26-0051190</t>
  </si>
  <si>
    <t>GMIAMMIPT/2026/07/1786</t>
  </si>
  <si>
    <t>HD78446PPA</t>
  </si>
  <si>
    <t>GMI26-0051183</t>
  </si>
  <si>
    <t>GMIAMMIPT/2026/07/1787</t>
  </si>
  <si>
    <t>H57279</t>
  </si>
  <si>
    <t>GMIAMMIPT/2026/06/1653</t>
  </si>
  <si>
    <t>GMI26-0051186</t>
  </si>
  <si>
    <t>GMI26-0050391</t>
  </si>
  <si>
    <t>GMIAMMIPT/2026/07/1788</t>
  </si>
  <si>
    <t>PENAMBAHAN LAMPU DEPAN</t>
  </si>
  <si>
    <t>GMI26-0051188</t>
  </si>
  <si>
    <t>GMIAMMIPT/2026/06/1654</t>
  </si>
  <si>
    <t>CONDENSOR LEAK</t>
  </si>
  <si>
    <t>GMI26-0050483</t>
  </si>
  <si>
    <t>GMIAMMIPT/2026/07/1789</t>
  </si>
  <si>
    <t>GMI26-0051204</t>
  </si>
  <si>
    <t>GMIAMMIPT/2026/07/1790</t>
  </si>
  <si>
    <t>GMI26-0051209</t>
  </si>
  <si>
    <t>GMIAMMIPT/2026/06/1655</t>
  </si>
  <si>
    <t>GMI26-0050390</t>
  </si>
  <si>
    <t>GMIAMMIPT/2026/07/1791</t>
  </si>
  <si>
    <t>GMI26-0051216</t>
  </si>
  <si>
    <t>GMIAMMIPT/2026/06/1656</t>
  </si>
  <si>
    <t>E2161PPA</t>
  </si>
  <si>
    <t>GMI26-0050351</t>
  </si>
  <si>
    <t>GMIAMMIPT/2026/05/1588</t>
  </si>
  <si>
    <t>AC HOT (BOSTON)</t>
  </si>
  <si>
    <t>PO/AMM-IPT/26/VII/00821</t>
  </si>
  <si>
    <t>7/31/2026</t>
  </si>
  <si>
    <t>GMI26-0051595</t>
  </si>
  <si>
    <t>GMIAMMIPT/2026/06/1657</t>
  </si>
  <si>
    <t>GMI26-0050333</t>
  </si>
  <si>
    <t>GMIAMMIPT/2026/06/1658</t>
  </si>
  <si>
    <t>GMI26-0050350</t>
  </si>
  <si>
    <t>GMIAMMIPT/2026/06/1659</t>
  </si>
  <si>
    <t>GMI26-0050532</t>
  </si>
  <si>
    <t>GMIAMMIPT/2026/07/1792</t>
  </si>
  <si>
    <t>GMI26-0051203</t>
  </si>
  <si>
    <t>GMIAMMIPT/2026/07/1793</t>
  </si>
  <si>
    <t>GMI26-0051217</t>
  </si>
  <si>
    <t>GMIAMMIPT/2026/07/1794</t>
  </si>
  <si>
    <t>GMI26-0051206</t>
  </si>
  <si>
    <t>GMIAMMIPT/2026/06/1660</t>
  </si>
  <si>
    <t>14L-0208-B57</t>
  </si>
  <si>
    <t>V-Belt B57 Mitsubishi</t>
  </si>
  <si>
    <t>GMI26-0050349</t>
  </si>
  <si>
    <t>GMIAMMIPT/2026/07/1795</t>
  </si>
  <si>
    <t>GMI26-0051210</t>
  </si>
  <si>
    <t>GMIAMMIPT/2026/06/1661</t>
  </si>
  <si>
    <t>THDS03</t>
  </si>
  <si>
    <t>GMIAMMIPT/2026/07/1796</t>
  </si>
  <si>
    <t>GMI26-0050436</t>
  </si>
  <si>
    <t>GMI26-0051213</t>
  </si>
  <si>
    <t>GMIAMMIPT/2026/07/1797</t>
  </si>
  <si>
    <t>E52039</t>
  </si>
  <si>
    <t>GMIAMMIPT/2026/06/1662</t>
  </si>
  <si>
    <t>GMI26-0051214</t>
  </si>
  <si>
    <t>GMI26-0050334</t>
  </si>
  <si>
    <t>GMIAMMIPT/2026/07/1798</t>
  </si>
  <si>
    <t>E5309</t>
  </si>
  <si>
    <t>SCUN CABLE BROKEN</t>
  </si>
  <si>
    <t>GMI26-0051518</t>
  </si>
  <si>
    <t>GMIAMMIPT/2026/06/1663</t>
  </si>
  <si>
    <t>GMIAMMIPT/2026/07/1799</t>
  </si>
  <si>
    <t>GMI26-0050348</t>
  </si>
  <si>
    <t>GMI26-0051187</t>
  </si>
  <si>
    <t>GMIAMMIPT/2026/06/1664</t>
  </si>
  <si>
    <t>GMIAMMIPT/2026/07/1800</t>
  </si>
  <si>
    <t>GMI26-0050335</t>
  </si>
  <si>
    <t>GMI26-0051215</t>
  </si>
  <si>
    <t>GMIAMMIPT/2026/06/1665</t>
  </si>
  <si>
    <t>D5156</t>
  </si>
  <si>
    <t>GMIAMMIPT/2026/07/1801</t>
  </si>
  <si>
    <t>GMI26-0050430</t>
  </si>
  <si>
    <t>GMI26-0051192</t>
  </si>
  <si>
    <t>GMIAMMIPT/2026/07/1802</t>
  </si>
  <si>
    <t>GMI26-0051207</t>
  </si>
  <si>
    <t>GMIAMMIPT/2026/06/1666</t>
  </si>
  <si>
    <t>GMI26-0050432</t>
  </si>
  <si>
    <t>GMIAMMIPT/2026/06/1667</t>
  </si>
  <si>
    <t>GMI26-0050347</t>
  </si>
  <si>
    <t>GMIAMMIPT/2026/06/1668</t>
  </si>
  <si>
    <t>GMI26-0050440</t>
  </si>
  <si>
    <t>GMIAMMIPT/2026/06/1669</t>
  </si>
  <si>
    <t>GMI26-0050527</t>
  </si>
  <si>
    <t>GMIAMMIPT/2026/07/1803</t>
  </si>
  <si>
    <t>H57322</t>
  </si>
  <si>
    <t>GMI26-0051191</t>
  </si>
  <si>
    <t>GMIAMMIPT/2026/07/1804</t>
  </si>
  <si>
    <t>GMI26-0051208</t>
  </si>
  <si>
    <t>GMIAMMIPT/2026/07/1805</t>
  </si>
  <si>
    <t>GMI26-0051193</t>
  </si>
  <si>
    <t>GMIAMMIPT/2026/07/1806</t>
  </si>
  <si>
    <t>H57445</t>
  </si>
  <si>
    <t>GMI26-0051202</t>
  </si>
  <si>
    <t>GMIAMMIPT/2026/07/1807</t>
  </si>
  <si>
    <t>GMI26-0051205</t>
  </si>
  <si>
    <t>GMIAMMIPT/2026/07/1808</t>
  </si>
  <si>
    <t>GMI26-0051194</t>
  </si>
  <si>
    <t>GMIAMMIPT/2026/06/1670</t>
  </si>
  <si>
    <t>GMI26-0050502</t>
  </si>
  <si>
    <t>GMIAMMIPT/2026/07/1879</t>
  </si>
  <si>
    <t>GMIAMMIPT/2026/06/1671</t>
  </si>
  <si>
    <t>W57307</t>
  </si>
  <si>
    <t>CAT 773-WT</t>
  </si>
  <si>
    <t>GMI26-0050439</t>
  </si>
  <si>
    <t>GMIAMMIPT/2026/07/1809</t>
  </si>
  <si>
    <t>CONSUMABLE/ UNTUK RAKITAN MOBILE TOWER</t>
  </si>
  <si>
    <t>COE</t>
  </si>
  <si>
    <t>ALPIANNUR</t>
  </si>
  <si>
    <t>GMI26-0051195</t>
  </si>
  <si>
    <t>GMI26-0052531</t>
  </si>
  <si>
    <t>GMIAMMIPT/2026/07/1810</t>
  </si>
  <si>
    <t>GMI26-0051218</t>
  </si>
  <si>
    <t>GMIAMMIPT/2026/07/1811</t>
  </si>
  <si>
    <t>GMI26-0051516</t>
  </si>
  <si>
    <t>GMIAMMIPT/2026/07/1812</t>
  </si>
  <si>
    <t>GMI26-0051541</t>
  </si>
  <si>
    <t>GMIAMMIPT/2026/07/1813</t>
  </si>
  <si>
    <t>C577055</t>
  </si>
  <si>
    <t>PS4000 + LIFE TIME</t>
  </si>
  <si>
    <t>GMI26-0051517</t>
  </si>
  <si>
    <t>GMIAMMIPT/2026/06/1672</t>
  </si>
  <si>
    <t>GMI26-0050346</t>
  </si>
  <si>
    <t>GMIAMMIPT/2026/07/1880</t>
  </si>
  <si>
    <t>GMI26-0052530</t>
  </si>
  <si>
    <t>ROL</t>
  </si>
  <si>
    <t>GMIAMMIPT/2026/07/1881</t>
  </si>
  <si>
    <t>DIMAS TEGAR</t>
  </si>
  <si>
    <t>GMI26-0052529</t>
  </si>
  <si>
    <t>GMIAMMIPT/2026/07/1814</t>
  </si>
  <si>
    <t>GMI26-0051521</t>
  </si>
  <si>
    <t>GMIAMMIPT/2026/07/1815</t>
  </si>
  <si>
    <t>Resistor Howo</t>
  </si>
  <si>
    <t>SERVICE</t>
  </si>
  <si>
    <t>GMI26-0051519</t>
  </si>
  <si>
    <t>GMIAMMIPT/2026/06/1673</t>
  </si>
  <si>
    <t>GMI26-0050435</t>
  </si>
  <si>
    <t>GMIAMMIPT/2026/07/1816</t>
  </si>
  <si>
    <t>SRT5063</t>
  </si>
  <si>
    <t>GMI26-0051533</t>
  </si>
  <si>
    <t>GMIAMMIPT/2026/06/1674</t>
  </si>
  <si>
    <t>GMI26-0050345</t>
  </si>
  <si>
    <t>GMIAMMIPT/2026/07/1817</t>
  </si>
  <si>
    <t>GMIAMMIPT/2026/07/1882</t>
  </si>
  <si>
    <t>GMI26-0051522</t>
  </si>
  <si>
    <t>GMI26-0052528</t>
  </si>
  <si>
    <t>GMIAMMIPT/2026/07/1818</t>
  </si>
  <si>
    <t>C77063PPA</t>
  </si>
  <si>
    <t>GMI26-0051527</t>
  </si>
  <si>
    <t>GMIAMMIPT/2026/06/1675</t>
  </si>
  <si>
    <t>GMI26-0050344</t>
  </si>
  <si>
    <t>GMIAMMIPT/2026/07/1883</t>
  </si>
  <si>
    <t>GMIAMMIPT/2026/07/1819</t>
  </si>
  <si>
    <t>H5708</t>
  </si>
  <si>
    <t>REWEARRING</t>
  </si>
  <si>
    <t>GMI26-0052527</t>
  </si>
  <si>
    <t>GMI26-0051524</t>
  </si>
  <si>
    <t>GMIAMMIPT/2026/07/1884</t>
  </si>
  <si>
    <t>GMI26-0052526</t>
  </si>
  <si>
    <t>GMIAMMIPT/2026/06/1676</t>
  </si>
  <si>
    <t>3L3-8AA</t>
  </si>
  <si>
    <t>Amber Xenon Beacon Light 12-24VDC with alumunium screw base</t>
  </si>
  <si>
    <t>GMIAMMIPT/2026/07/1820</t>
  </si>
  <si>
    <t>GMI26-0050442</t>
  </si>
  <si>
    <t>SRT5068</t>
  </si>
  <si>
    <t>SERVICE SRT</t>
  </si>
  <si>
    <t>GMI26-0051523</t>
  </si>
  <si>
    <t>GMIAMMIPT/2026/07/1821</t>
  </si>
  <si>
    <t>GMIAMMIPT/2026/06/1677</t>
  </si>
  <si>
    <t>HERIADI</t>
  </si>
  <si>
    <t>REPLACE STROBE</t>
  </si>
  <si>
    <t>GMI26-0051526</t>
  </si>
  <si>
    <t>GMI26-0050358</t>
  </si>
  <si>
    <t>GMIAMMIPT/2026/07/1822</t>
  </si>
  <si>
    <t>REPLACE ENGINE</t>
  </si>
  <si>
    <t>HENDRIAN</t>
  </si>
  <si>
    <t>GMI26-0051525</t>
  </si>
  <si>
    <t>GMIAMMIPT/2026/07/1885</t>
  </si>
  <si>
    <t>PS 750</t>
  </si>
  <si>
    <t>GMI26-0052548</t>
  </si>
  <si>
    <t>Thermosthat Sinhan</t>
  </si>
  <si>
    <t>GMIAMMIPT/2026/06/1678</t>
  </si>
  <si>
    <t>GMI26-0050437</t>
  </si>
  <si>
    <t>GMIAMMIPT/2026/06/1679</t>
  </si>
  <si>
    <t>GMI26-0050441</t>
  </si>
  <si>
    <t>GMIAMMIPT/2026/07/1823</t>
  </si>
  <si>
    <t>C77064PPA</t>
  </si>
  <si>
    <t>GMIAMMIPT/2026/06/1680</t>
  </si>
  <si>
    <t>GMIAMMIPT/2026/07/1886</t>
  </si>
  <si>
    <t>GMI26-0051535</t>
  </si>
  <si>
    <t>METER</t>
  </si>
  <si>
    <t>GMI26-0050434</t>
  </si>
  <si>
    <t>GMI26-0052524</t>
  </si>
  <si>
    <t>GMIAMMIPT/2026/07/1824</t>
  </si>
  <si>
    <t>GMI26-0051528</t>
  </si>
  <si>
    <t>GMIAMMIPT/2026/06/1681</t>
  </si>
  <si>
    <t>AC HOT MTU</t>
  </si>
  <si>
    <t>GMI26-0050514</t>
  </si>
  <si>
    <t>GMIAMMIPT/2026/06/1682</t>
  </si>
  <si>
    <t>DRIER BUNTU</t>
  </si>
  <si>
    <t>GMIAMMIPT/2026/07/1887</t>
  </si>
  <si>
    <t>GMI26-0050398</t>
  </si>
  <si>
    <t>GMI26-0052525</t>
  </si>
  <si>
    <t>GMIAMMIPT/2026/07/1888</t>
  </si>
  <si>
    <t>FAIZ</t>
  </si>
  <si>
    <t>GMI26-0052833</t>
  </si>
  <si>
    <t>GMIAMMIPT/2026/07/1889</t>
  </si>
  <si>
    <t>GMIAMMIPT/2026/06/1683</t>
  </si>
  <si>
    <t>TL195PPA</t>
  </si>
  <si>
    <t>GMI26-0052456</t>
  </si>
  <si>
    <t>GMI26-0050501</t>
  </si>
  <si>
    <t>GMIAMMIPT/2026/07/1825</t>
  </si>
  <si>
    <t>SRT5061</t>
  </si>
  <si>
    <t>GMI26-0051531</t>
  </si>
  <si>
    <t>GMIAMMIPT/2026/06/1684</t>
  </si>
  <si>
    <t>D5877</t>
  </si>
  <si>
    <t>KEBUTUHAN UNIT COMISIONING</t>
  </si>
  <si>
    <t>GMI26-0050496</t>
  </si>
  <si>
    <t>14L-0459</t>
  </si>
  <si>
    <t>Motor Blower Denso Dual Blade</t>
  </si>
  <si>
    <t>GMIAMMIPT/2026/06/1685</t>
  </si>
  <si>
    <t>D5878</t>
  </si>
  <si>
    <t>GMI26-0050498</t>
  </si>
  <si>
    <t>GMIAMMIPT/2026/07/1890</t>
  </si>
  <si>
    <t>GMIAMMIPT/2026/07/1826</t>
  </si>
  <si>
    <t>GMI26-0052523</t>
  </si>
  <si>
    <t>TERMINAL BATTERY BROKEN</t>
  </si>
  <si>
    <t>GMI26-0051530</t>
  </si>
  <si>
    <t>GMIAMMIPT/2026/06/1686</t>
  </si>
  <si>
    <t>GMIAMMIPT/2026/07/1827</t>
  </si>
  <si>
    <t>GMI26-0050343</t>
  </si>
  <si>
    <t>GMI26-0051532</t>
  </si>
  <si>
    <t>GMIAMMIPT/2026/07/1891</t>
  </si>
  <si>
    <t>GMIAMMIPT/2026/07/1828</t>
  </si>
  <si>
    <t>TL74PPA</t>
  </si>
  <si>
    <t>GMI26-0052522</t>
  </si>
  <si>
    <t>GMIAMMIPT/2026/06/1687</t>
  </si>
  <si>
    <t>REPLACE TOWER LAMP</t>
  </si>
  <si>
    <t>GMI26-0051520</t>
  </si>
  <si>
    <t>GMI26-0050342</t>
  </si>
  <si>
    <t>GMIAMMIPT/2026/07/1829</t>
  </si>
  <si>
    <t>GMI26-0051529</t>
  </si>
  <si>
    <t>GMIAMMIPT/2026/06/1688</t>
  </si>
  <si>
    <t>FATHUR ROHMAN</t>
  </si>
  <si>
    <t>GMIAMMIPT/2026/07/1830</t>
  </si>
  <si>
    <t>GMI26-0050341</t>
  </si>
  <si>
    <t>GMI26-0051539</t>
  </si>
  <si>
    <t>GMIAMMIPT/2026/06/1689</t>
  </si>
  <si>
    <t>receiver drive cat777e</t>
  </si>
  <si>
    <t>GMIAMMIPT/2026/07/1831</t>
  </si>
  <si>
    <t>C577094</t>
  </si>
  <si>
    <t>GMI26-0051534</t>
  </si>
  <si>
    <t>GMI26-0050528</t>
  </si>
  <si>
    <t>GMIAMMIPT/2026/07/1832</t>
  </si>
  <si>
    <t>LT2538PPA</t>
  </si>
  <si>
    <t>REPLACE LED WORKLAMP</t>
  </si>
  <si>
    <t>GMI26-0051537</t>
  </si>
  <si>
    <t>GMIAMMIPT/2026/07/1892</t>
  </si>
  <si>
    <t>GMI26-0052521</t>
  </si>
  <si>
    <t>GMIAMMIPT/2026/07/1893</t>
  </si>
  <si>
    <t>GMIAMMIPT/2026/07/1833</t>
  </si>
  <si>
    <t>FT52525PPA</t>
  </si>
  <si>
    <t>ADIT</t>
  </si>
  <si>
    <t>GMI26-0052520</t>
  </si>
  <si>
    <t>GMI26-0051536</t>
  </si>
  <si>
    <t>GMIAMMIPT/2026/07/1834</t>
  </si>
  <si>
    <t>E2118PPA</t>
  </si>
  <si>
    <t>GMIAMMIPT/2026/06/1690</t>
  </si>
  <si>
    <t>GMI26-0051540</t>
  </si>
  <si>
    <t>GMI26-0050511</t>
  </si>
  <si>
    <t>Grill Dozer 85SS 2 Lubang</t>
  </si>
  <si>
    <t>GMIAMMIPT/2026/07/1894</t>
  </si>
  <si>
    <t>GMI26-0052519</t>
  </si>
  <si>
    <t>GMIAMMIPT/2026/06/1691</t>
  </si>
  <si>
    <t>GMI26-0050492</t>
  </si>
  <si>
    <t>14L-0199</t>
  </si>
  <si>
    <t>Lem Fitting Hitam C-Parts 30ml</t>
  </si>
  <si>
    <t>GMIAMMIPT/2026/07/1895</t>
  </si>
  <si>
    <t>GMIAMMIPT/2026/07/1835</t>
  </si>
  <si>
    <t>HS5017</t>
  </si>
  <si>
    <t>GMI26-0052834</t>
  </si>
  <si>
    <t>GMIAMMIPT/2026/06/1692</t>
  </si>
  <si>
    <t>GMI26-0051542</t>
  </si>
  <si>
    <t>GMIAMMIPT/2026/07/1896</t>
  </si>
  <si>
    <t>GMI26-0050516</t>
  </si>
  <si>
    <t>GMI26-0052835</t>
  </si>
  <si>
    <t>GMIAMMIPT/2026/07/1897</t>
  </si>
  <si>
    <t>INGGAR</t>
  </si>
  <si>
    <t>GMIAMMIPT/2026/07/1836</t>
  </si>
  <si>
    <t>GMIAMMIPT/2026/06/1693</t>
  </si>
  <si>
    <t>GMI26-0052518</t>
  </si>
  <si>
    <t>GMI26-0051538</t>
  </si>
  <si>
    <t>GMI26-0050486</t>
  </si>
  <si>
    <t>GMIAMMIPT/2026/07/1898</t>
  </si>
  <si>
    <t>GMI26-0052858</t>
  </si>
  <si>
    <t>GMIAMMIPT/2026/06/1694</t>
  </si>
  <si>
    <t>GMIAMMIPT/2026/07/1899</t>
  </si>
  <si>
    <t>GMI26-0050495</t>
  </si>
  <si>
    <t>GMIAMMIPT/2026/07/1837</t>
  </si>
  <si>
    <t>DZ8508B</t>
  </si>
  <si>
    <t>GMI26-0052517</t>
  </si>
  <si>
    <t>TONY</t>
  </si>
  <si>
    <t>PO/AMM-IPT/26/VII/00809</t>
  </si>
  <si>
    <t>GMIAMMIPT/2026/07/1900</t>
  </si>
  <si>
    <t>10L262-6</t>
  </si>
  <si>
    <t>Tabung APAR 6 Kg</t>
  </si>
  <si>
    <t>GMI26-0051582</t>
  </si>
  <si>
    <t>KEBUTUHAN OFFICE GMI</t>
  </si>
  <si>
    <t xml:space="preserve">GMI </t>
  </si>
  <si>
    <t>OFFICE GMI</t>
  </si>
  <si>
    <t>GMIAMMIPT/2026/07/1901</t>
  </si>
  <si>
    <t>GMI26-0052854</t>
  </si>
  <si>
    <t>GMIAMMIPT/2026/06/1695</t>
  </si>
  <si>
    <t>GMIAMMIPT/2026/07/1902</t>
  </si>
  <si>
    <t>HD57010</t>
  </si>
  <si>
    <t>GMI26-0052117</t>
  </si>
  <si>
    <t>H5711</t>
  </si>
  <si>
    <t>ZAINURI</t>
  </si>
  <si>
    <t>GMI26-0050493</t>
  </si>
  <si>
    <t>GMI26-0052847</t>
  </si>
  <si>
    <t>GMIAMMIPT/2026/07/1903</t>
  </si>
  <si>
    <t>GMI26-0052840</t>
  </si>
  <si>
    <t>GMIAMMIPT/2026/07/1838</t>
  </si>
  <si>
    <t>GMIAMMIPT/2026/06/1696</t>
  </si>
  <si>
    <t>GMI26-0050497</t>
  </si>
  <si>
    <t>GMI26-0052011</t>
  </si>
  <si>
    <t>GMIAMMIPT/2026/07/1839</t>
  </si>
  <si>
    <t>LUCAS</t>
  </si>
  <si>
    <t>GMI26-0051961</t>
  </si>
  <si>
    <t>GMIAMMIPT/2026/06/1697</t>
  </si>
  <si>
    <t>5L7-2-30</t>
  </si>
  <si>
    <t>WEARING CONNECTOR BROKEN</t>
  </si>
  <si>
    <t>MUKHTOR</t>
  </si>
  <si>
    <t>GMI26-0050526</t>
  </si>
  <si>
    <t>GMIAMMIPT/2026/07/1904</t>
  </si>
  <si>
    <t>GMI26-0052845</t>
  </si>
  <si>
    <t>GMIAMMIPT/2026/07/1840</t>
  </si>
  <si>
    <t>GMI26-0051960</t>
  </si>
  <si>
    <t>GMIAMMIPT/2026/06/1698</t>
  </si>
  <si>
    <t>FT52512</t>
  </si>
  <si>
    <t>GMI26-0050489</t>
  </si>
  <si>
    <t>14L-0129-1</t>
  </si>
  <si>
    <t>Fitting Pad R134 (90) size 1/2</t>
  </si>
  <si>
    <t>GMIAMMIPT/2026/06/1699</t>
  </si>
  <si>
    <t>HS5020</t>
  </si>
  <si>
    <t>FITTING BOCOR (AC HOT)</t>
  </si>
  <si>
    <t>GMI26-0050491</t>
  </si>
  <si>
    <t>GMIAMMIPT/2026/06/1700</t>
  </si>
  <si>
    <t>GMI26-0050494</t>
  </si>
  <si>
    <t>GMIAMMIPT/2026/07/1905</t>
  </si>
  <si>
    <t>GMI26-0052972</t>
  </si>
  <si>
    <t>GMIAMMIPT/2026/06/1701</t>
  </si>
  <si>
    <t>GMI26-0050490</t>
  </si>
  <si>
    <t>GMIAMMIPT/2026/06/1702</t>
  </si>
  <si>
    <t>GMI26-0050499</t>
  </si>
  <si>
    <t>GMIAMMIPT/2026/07/1841</t>
  </si>
  <si>
    <t>GMIAMMIPT/2026/06/1703</t>
  </si>
  <si>
    <t>C77056</t>
  </si>
  <si>
    <t>PS 7500</t>
  </si>
  <si>
    <t>GMI26-0050509</t>
  </si>
  <si>
    <t>GMI26-0052116</t>
  </si>
  <si>
    <t>GMIAMMIPT/2026/07/1906</t>
  </si>
  <si>
    <t>GMI26-0052836</t>
  </si>
  <si>
    <t>GMIAMMIPT/2026/06/1704</t>
  </si>
  <si>
    <t>GMI26-0050500</t>
  </si>
  <si>
    <t>GMIAMMIPT/2026/06/1705</t>
  </si>
  <si>
    <t>HD78449PPA</t>
  </si>
  <si>
    <t>GMI26-0050510</t>
  </si>
  <si>
    <t>GMIAMMIPT/2026/07/1907</t>
  </si>
  <si>
    <t>GMI26-0052843</t>
  </si>
  <si>
    <t>GMIAMMIPT/2026/06/1706</t>
  </si>
  <si>
    <t>NEW UNIT LT</t>
  </si>
  <si>
    <t>UNTUK UNIT COMISIONING</t>
  </si>
  <si>
    <t>GMI26-0050487</t>
  </si>
  <si>
    <t>GMIAMMIPT/2026/07/1908</t>
  </si>
  <si>
    <t>GMI26-0052837</t>
  </si>
  <si>
    <t>GMIAMMIPT/2026/07/1909</t>
  </si>
  <si>
    <t>GMI26-0052841</t>
  </si>
  <si>
    <t>GMIAMMIPT/2026/06/1707</t>
  </si>
  <si>
    <t>GMIAMMIPT/2026/07/1910</t>
  </si>
  <si>
    <t>GMI26-0050820</t>
  </si>
  <si>
    <t>GMI26-0052849</t>
  </si>
  <si>
    <t>GMIAMMIPT/2026/07/1911</t>
  </si>
  <si>
    <t>GS563</t>
  </si>
  <si>
    <t>QES 60 CUD</t>
  </si>
  <si>
    <t>GMI26-0052980</t>
  </si>
  <si>
    <t>5L17-110-1</t>
  </si>
  <si>
    <t>BATTERY CABLE LUG 25-10</t>
  </si>
  <si>
    <t>GMIAMMIPT/2026/06/1708</t>
  </si>
  <si>
    <t>GMI26-0050823</t>
  </si>
  <si>
    <t>GMIAMMIPT/2026/07/1912</t>
  </si>
  <si>
    <t>GMIAMMIPT/2026/06/1709</t>
  </si>
  <si>
    <t>GMI26-0052848</t>
  </si>
  <si>
    <t>GMI26-0050816</t>
  </si>
  <si>
    <t>GMIAMMIPT/2026/07/1913</t>
  </si>
  <si>
    <t>GMI26-0052838</t>
  </si>
  <si>
    <t>GMIAMMIPT/2026/07/1914</t>
  </si>
  <si>
    <t>GMI26-0052844</t>
  </si>
  <si>
    <t>14L-0190</t>
  </si>
  <si>
    <t>Ferrule R134 size 5/8</t>
  </si>
  <si>
    <t>GMIAMMIPT/2026/07/1915</t>
  </si>
  <si>
    <t>GMIAMMIPT/2026/06/1710</t>
  </si>
  <si>
    <t>14L-0135-9</t>
  </si>
  <si>
    <t>Motor Blower for Grader</t>
  </si>
  <si>
    <t>GMI26-0052839</t>
  </si>
  <si>
    <t>GMI26-0050812</t>
  </si>
  <si>
    <t>GMIAMMIPT/2026/07/1916</t>
  </si>
  <si>
    <t>GMI26-0052846</t>
  </si>
  <si>
    <t>GMIAMMIPT/2026/06/1711</t>
  </si>
  <si>
    <t>GMI26-0050814</t>
  </si>
  <si>
    <t>GMIAMMIPT/2026/07/1917</t>
  </si>
  <si>
    <t>Fitting Pad R134 (90) size 5/8</t>
  </si>
  <si>
    <t>GMI26-0052842</t>
  </si>
  <si>
    <t>GMIAMMIPT/2026/06/1712</t>
  </si>
  <si>
    <t>ERIADI</t>
  </si>
  <si>
    <t>GMI26-0050810</t>
  </si>
  <si>
    <t>GMIAMMIPT/2026/07/1918</t>
  </si>
  <si>
    <t>GMI26-0053082</t>
  </si>
  <si>
    <t>GMIAMMIPT/2026/06/1713</t>
  </si>
  <si>
    <t>DEUTCH CONNECTOR BROKEN</t>
  </si>
  <si>
    <t>GMI26-0050815</t>
  </si>
  <si>
    <t>14L-0694</t>
  </si>
  <si>
    <t>Cooling Unit Assy for PC2000, D155</t>
  </si>
  <si>
    <t>GMIAMMIPT/2026/06/1714</t>
  </si>
  <si>
    <t>GMI26-0050862</t>
  </si>
  <si>
    <t>GMIAMMIPT/2026/07/1842</t>
  </si>
  <si>
    <t>GMI26-0051959</t>
  </si>
  <si>
    <t>GMIAMMIPT/2026/07/1843</t>
  </si>
  <si>
    <t>GMI26-0051958</t>
  </si>
  <si>
    <t>Fitting Pad R134 Lurus Size 1/2</t>
  </si>
  <si>
    <t>GMIAMMIPT/2026/07/1844</t>
  </si>
  <si>
    <t>GMI26-0051957</t>
  </si>
  <si>
    <t>GMIAMMIPT/2026/07/1845</t>
  </si>
  <si>
    <t>E53903</t>
  </si>
  <si>
    <t>GMI26-0051956</t>
  </si>
  <si>
    <t>GMIAMMIPT/2026/06/1715</t>
  </si>
  <si>
    <t>GMIAMMIPT/2026/07/1919</t>
  </si>
  <si>
    <t>GMI26-0050809</t>
  </si>
  <si>
    <t>GMI26-0052851</t>
  </si>
  <si>
    <t>GMIAMMIPT/2026/06/1716</t>
  </si>
  <si>
    <t>GMIAMMIPT/2026/08/1920</t>
  </si>
  <si>
    <t>14L-0208-B44</t>
  </si>
  <si>
    <t>V-Belt B 44 (GIGI)</t>
  </si>
  <si>
    <t>LED WORK LIGHT OFF</t>
  </si>
  <si>
    <t>GMI26-0050764</t>
  </si>
  <si>
    <t>GMI26-0052976</t>
  </si>
  <si>
    <t>GMIAMMIPT/2026/06/1717</t>
  </si>
  <si>
    <t>GMI26-0050811</t>
  </si>
  <si>
    <t>GMIAMMIPT/2026/07/1846</t>
  </si>
  <si>
    <t>GMIAMMIPT/2026/08/1921</t>
  </si>
  <si>
    <t>6L1-70-1</t>
  </si>
  <si>
    <t>Vinyl Insulated Female Bullet Terminal blue 4mm</t>
  </si>
  <si>
    <t>GMI26-0051955</t>
  </si>
  <si>
    <t>GMIAMMIPT/2026/06/1718</t>
  </si>
  <si>
    <t>GMI26-0052973</t>
  </si>
  <si>
    <t>GMI26-0050806</t>
  </si>
  <si>
    <t>GMIAMMIPT/2026/08/1922</t>
  </si>
  <si>
    <t>GMIAMMIPT/2026/07/1847</t>
  </si>
  <si>
    <t>GMIAMMIPT/2026/06/1719</t>
  </si>
  <si>
    <t>GMI26-0052852</t>
  </si>
  <si>
    <t>GMI26-0050813</t>
  </si>
  <si>
    <t>GMI26-0051954</t>
  </si>
  <si>
    <t>GMIAMMIPT/2026/06/1720</t>
  </si>
  <si>
    <t>GMI26-0050807</t>
  </si>
  <si>
    <t>GMIAMMIPT/2026/07/1848</t>
  </si>
  <si>
    <t>HS5040</t>
  </si>
  <si>
    <t>GMI26-0051953</t>
  </si>
  <si>
    <t>GMIAMMIPT/2026/08/1923</t>
  </si>
  <si>
    <t>GMIAMMIPT/2026/07/1849</t>
  </si>
  <si>
    <t>REPAIR WIRING FIRE &amp; REPOSISI HOSE AUTOLUBE</t>
  </si>
  <si>
    <t>GMI26-0052178</t>
  </si>
  <si>
    <t>GMI26-0052979</t>
  </si>
  <si>
    <t>GMIAMMIPT/2026/06/1721</t>
  </si>
  <si>
    <t>LED OFF</t>
  </si>
  <si>
    <t>GMI26-0050808</t>
  </si>
  <si>
    <t>GMIAMMIPT/2026/06/1722</t>
  </si>
  <si>
    <t>UNTUK UNIT BARU</t>
  </si>
  <si>
    <t>GMI26-0050819</t>
  </si>
  <si>
    <t>GMIAMMIPT/2026/08/1924</t>
  </si>
  <si>
    <t>GMI26-0052850</t>
  </si>
  <si>
    <t>GMIAMMIPT/2026/08/1925</t>
  </si>
  <si>
    <t>GMI26-0052853</t>
  </si>
  <si>
    <t>GMIAMMIPT/2026/08/1926</t>
  </si>
  <si>
    <t>GMIAMMIPT/2026/06/1723</t>
  </si>
  <si>
    <t>UNSCHADULE</t>
  </si>
  <si>
    <t>GMI26-0050805</t>
  </si>
  <si>
    <t>GMI26-0052856</t>
  </si>
  <si>
    <t>GMIAMMIPT/2026/06/1724</t>
  </si>
  <si>
    <t>GMI26-0050822</t>
  </si>
  <si>
    <t>GMIAMMIPT/2026/06/1725</t>
  </si>
  <si>
    <t>GMI26-0050821</t>
  </si>
  <si>
    <t>GMIAMMIPT/2026/08/1927</t>
  </si>
  <si>
    <t>GMI26-0052855</t>
  </si>
  <si>
    <t>GMIAMMIPT/2026/08/1928</t>
  </si>
  <si>
    <t>GMI26-0052857</t>
  </si>
  <si>
    <t>GMIAMMIPT/2026/08/1929</t>
  </si>
  <si>
    <t>GMI26-0052975</t>
  </si>
  <si>
    <t>GMIAMMIPT/2026/08/1930</t>
  </si>
  <si>
    <t>GMI26-0053081</t>
  </si>
  <si>
    <t>GMIAMMIPT/2026/07/1850</t>
  </si>
  <si>
    <t>GMI26-0052200</t>
  </si>
  <si>
    <t>GMIAMMIPT/2026/06/1726</t>
  </si>
  <si>
    <t>GMIAMMIPT/2026/07/1851</t>
  </si>
  <si>
    <t>GMI26-0050739</t>
  </si>
  <si>
    <t>EXTRAFAN BROKEN</t>
  </si>
  <si>
    <t>GMI26-0052199</t>
  </si>
  <si>
    <t>GMIAMMIPT/2026/06/1727</t>
  </si>
  <si>
    <t>GMI26-0050763</t>
  </si>
  <si>
    <t>GMIAMMIPT/2026/07/1852</t>
  </si>
  <si>
    <t>GMI26-0052198</t>
  </si>
  <si>
    <t>GMIAMMIPT/2026/06/1728</t>
  </si>
  <si>
    <t>PO/AMM/IPT/26/VII/00734</t>
  </si>
  <si>
    <t>GMI26-0050868</t>
  </si>
  <si>
    <t>GMI26-0051279</t>
  </si>
  <si>
    <t>GMIAMMIPT/2026/07/1853</t>
  </si>
  <si>
    <t>GMIAMMIPT/2026/08/1931</t>
  </si>
  <si>
    <t>GMI26-0052978</t>
  </si>
  <si>
    <t>GMI26-0052197</t>
  </si>
  <si>
    <t>GMIAMMIPT/2026/08/1932</t>
  </si>
  <si>
    <t>GMI26-0053289</t>
  </si>
  <si>
    <t>GMIAMMIPT/2026/07/1854</t>
  </si>
  <si>
    <t>GMIAMMIPT/2026/08/1933</t>
  </si>
  <si>
    <t>GMI26-0052196</t>
  </si>
  <si>
    <t>GMI26-0053292</t>
  </si>
  <si>
    <t>GMIAMMIPT/2026/07/1855</t>
  </si>
  <si>
    <t>E52032</t>
  </si>
  <si>
    <t>GMI26-0052177</t>
  </si>
  <si>
    <t>GMIAMMIPT/2026/08/1934</t>
  </si>
  <si>
    <t>GMI26-0052974</t>
  </si>
  <si>
    <t>GMIAMMIPT/2026/06/1729</t>
  </si>
  <si>
    <t>8482,7</t>
  </si>
  <si>
    <t>GMI26-0050747</t>
  </si>
  <si>
    <t>GMIAMMIPT/2026/08/1935</t>
  </si>
  <si>
    <t>GMI26-0053080</t>
  </si>
  <si>
    <t>GMIAMMIPT/2026/08/1936</t>
  </si>
  <si>
    <t>S5067</t>
  </si>
  <si>
    <t>GMI26-0053277</t>
  </si>
  <si>
    <t>GMIAMMIPT/2026/06/1730</t>
  </si>
  <si>
    <t>HOSE LEAK</t>
  </si>
  <si>
    <t>GMI26-0050769</t>
  </si>
  <si>
    <t>GMIAMMIPT/2026/08/1937</t>
  </si>
  <si>
    <t>S5070</t>
  </si>
  <si>
    <t>GMI26-0053275</t>
  </si>
  <si>
    <t>GMIAMMIPT/2026/08/1938</t>
  </si>
  <si>
    <t>GMI26-0052977</t>
  </si>
  <si>
    <t>GMIAMMIPT/2026/08/1939</t>
  </si>
  <si>
    <t>WT AXOR NEW</t>
  </si>
  <si>
    <t>SUPLY TO WT AXOR NEW S/N (MFJ400241PJ00R127 )</t>
  </si>
  <si>
    <t>GMI26-0052982</t>
  </si>
  <si>
    <t>7L10-14-1</t>
  </si>
  <si>
    <t>Standard Blade Fuses (ATS) 25 Amp white</t>
  </si>
  <si>
    <t>GMIAMMIPT/2026/08/1940</t>
  </si>
  <si>
    <t>GMI26-0052981</t>
  </si>
  <si>
    <t>GMIAMMIPT/2026/08/1941</t>
  </si>
  <si>
    <t>GMIAMMIPT/2026/07/1856</t>
  </si>
  <si>
    <t>GMIAMMIPT/2026/09/1976</t>
  </si>
  <si>
    <t>GMI26-0052983</t>
  </si>
  <si>
    <t>GMI26-0052195</t>
  </si>
  <si>
    <t>GMIAMMIPT/2026/08/1942</t>
  </si>
  <si>
    <t>YOGI</t>
  </si>
  <si>
    <t>GMI26-0053279</t>
  </si>
  <si>
    <t>GMI26-0054231</t>
  </si>
  <si>
    <t>GMIAMMIPT/2026/06/1731</t>
  </si>
  <si>
    <t>GMI26-0050752</t>
  </si>
  <si>
    <t>GMIAMMIPT/2026/08/1943</t>
  </si>
  <si>
    <t>IDLE PULLY</t>
  </si>
  <si>
    <t>GMI26-0053426</t>
  </si>
  <si>
    <t>GMIAMMIPT/2026/09/1977</t>
  </si>
  <si>
    <t>GMIAMMIPT/2026/09/1978</t>
  </si>
  <si>
    <t>GMIAMMIPT/2026/08/1944</t>
  </si>
  <si>
    <t>GMI26-0053274</t>
  </si>
  <si>
    <t>GMIAMMIPT/2026/09/1979</t>
  </si>
  <si>
    <t>GMIAMMIPT/2026/09/1980</t>
  </si>
  <si>
    <t>GMIAMMIPT/2026/07/1857</t>
  </si>
  <si>
    <t>AC PROBLEM</t>
  </si>
  <si>
    <t>GMI26-0052335</t>
  </si>
  <si>
    <t>GMIAMMIPT/2026/09/1981</t>
  </si>
  <si>
    <t>GMIAMMIPT/2026/09/1982</t>
  </si>
  <si>
    <t>GMI26-0053817</t>
  </si>
  <si>
    <t>GMIAMMIPT/2026/08/1945</t>
  </si>
  <si>
    <t>14l-0228</t>
  </si>
  <si>
    <t>GMIAMMIPT/2026/09/1983</t>
  </si>
  <si>
    <t>GMI26-0053276</t>
  </si>
  <si>
    <t>GMIAMMIPT/2026/09/1984</t>
  </si>
  <si>
    <t>GMIAMMIPT/2026/08/1946</t>
  </si>
  <si>
    <t>GMI26-0053270</t>
  </si>
  <si>
    <t>GMIAMMIPT/2026/09/1985</t>
  </si>
  <si>
    <t>GMIAMMIPT/2026/08/1947</t>
  </si>
  <si>
    <t>GMIAMMIPT/2026/09/1986</t>
  </si>
  <si>
    <t>GMI26-0053287</t>
  </si>
  <si>
    <t>GMIAMMIPT/2026/09/1987</t>
  </si>
  <si>
    <t>GMIAMMIPT/2026/08/1948</t>
  </si>
  <si>
    <t>GMIAMMIPT/2026/09/1988</t>
  </si>
  <si>
    <t>GMI26-0053285</t>
  </si>
  <si>
    <t>E52041</t>
  </si>
  <si>
    <t>NEW ASSEMBLY</t>
  </si>
  <si>
    <t>GMI26-0053824</t>
  </si>
  <si>
    <t>GMIAMMIPT/2026/09/1989</t>
  </si>
  <si>
    <t>GMI26-0053814</t>
  </si>
  <si>
    <t>GMIAMMIPT/2026/09/1990</t>
  </si>
  <si>
    <t>GMI26-0053661</t>
  </si>
  <si>
    <t>GMIAMMIPT/2026/09/1991</t>
  </si>
  <si>
    <t>GMIAMMIPT/2026/09/1992</t>
  </si>
  <si>
    <t>GMIAMMIPT/2026/09/1993</t>
  </si>
  <si>
    <t>GMI26-0053662</t>
  </si>
  <si>
    <t>GMIAMMIPT/2026/09/1994</t>
  </si>
  <si>
    <t>GMIAMMIPT/2026/09/1995</t>
  </si>
  <si>
    <t>GMI26-0053815</t>
  </si>
  <si>
    <t>GMIAMMIPT/2026/09/1996</t>
  </si>
  <si>
    <t>D5170</t>
  </si>
  <si>
    <t>GMIAMMIPT/2026/08/1949</t>
  </si>
  <si>
    <t>GMI26-0053681</t>
  </si>
  <si>
    <t>GMI26-0053283</t>
  </si>
  <si>
    <t>GMIAMMIPT/2026/09/1997</t>
  </si>
  <si>
    <t>D5168</t>
  </si>
  <si>
    <t>GMI26-0053825</t>
  </si>
  <si>
    <t>GMIAMMIPT/2026/08/1950</t>
  </si>
  <si>
    <t>GMIAMMIPT/2026/09/1998</t>
  </si>
  <si>
    <t>SV534</t>
  </si>
  <si>
    <t>GMI26-0053280</t>
  </si>
  <si>
    <t>GMI26-0053812</t>
  </si>
  <si>
    <t>GMIAMMIPT/2026/09/1999</t>
  </si>
  <si>
    <t>SRT5067</t>
  </si>
  <si>
    <t>GMIAMMIPT/2026/08/1951</t>
  </si>
  <si>
    <t>GMI26-0053811</t>
  </si>
  <si>
    <t>GMIAMMIPT/2026/09/2000</t>
  </si>
  <si>
    <t>GMI26-0053278</t>
  </si>
  <si>
    <t>REPLACE BLOWER</t>
  </si>
  <si>
    <t>GMI26-0053816</t>
  </si>
  <si>
    <t>GMIAMMIPT/2026/09/2001</t>
  </si>
  <si>
    <t>GMIAMMIPT/2026/09/2002</t>
  </si>
  <si>
    <t>ANDIKA</t>
  </si>
  <si>
    <t>GMI26-0053813</t>
  </si>
  <si>
    <t>GMIAMMIPT/2026/09/2003</t>
  </si>
  <si>
    <t>C577060</t>
  </si>
  <si>
    <t>GMI26-0053809</t>
  </si>
  <si>
    <t>GMIAMMIPT/2026/09/2004</t>
  </si>
  <si>
    <t>FT5204</t>
  </si>
  <si>
    <t>GMI26-0053810</t>
  </si>
  <si>
    <t>GMIAMMIPT/2026/09/2005</t>
  </si>
  <si>
    <t>GMIAMMIPT/2026/08/1952</t>
  </si>
  <si>
    <t>GMIAMMIPT/2026/09/2006</t>
  </si>
  <si>
    <t>GMIAMMIPT/2026/06/1732</t>
  </si>
  <si>
    <t>GMI26-0053282</t>
  </si>
  <si>
    <t>GMI26-0053807</t>
  </si>
  <si>
    <t>GMIAMMIPT/2026/09/2007</t>
  </si>
  <si>
    <t>GMI26-0050734</t>
  </si>
  <si>
    <t>GMIAMMIPT/2026/08/1953</t>
  </si>
  <si>
    <t>GMI26-0053805</t>
  </si>
  <si>
    <t>GMIAMMIPT/2026/09/2008</t>
  </si>
  <si>
    <t>GMI26-0053291</t>
  </si>
  <si>
    <t>GMIAMMIPT/2026/09/2009</t>
  </si>
  <si>
    <t>GMIAMMIPT/2026/08/1954</t>
  </si>
  <si>
    <t>FL02</t>
  </si>
  <si>
    <t>FD30T-17</t>
  </si>
  <si>
    <t>GMIAMMIPT/2026/09/2010</t>
  </si>
  <si>
    <t>GMI26-0053286</t>
  </si>
  <si>
    <t>GMIAMMIPT/2026/09/2011</t>
  </si>
  <si>
    <t>GMIAMMIPT/2026/09/2012</t>
  </si>
  <si>
    <t>GMIAMMIPT/2026/08/1955</t>
  </si>
  <si>
    <t>14l-0134</t>
  </si>
  <si>
    <t>E2025</t>
  </si>
  <si>
    <t>GMIAMMIPT/2026/09/2013</t>
  </si>
  <si>
    <t>INSPKESI</t>
  </si>
  <si>
    <t>GMI26-0053663</t>
  </si>
  <si>
    <t>GMIAMMIPT/2026/07/1858</t>
  </si>
  <si>
    <t>GMIAMMIPT/2026/09/2014</t>
  </si>
  <si>
    <t>GMI26-0052336</t>
  </si>
  <si>
    <t>GS566</t>
  </si>
  <si>
    <t>QES 30 KD</t>
  </si>
  <si>
    <t>GMI26-0053828</t>
  </si>
  <si>
    <t>GMIAMMIPT/2026/09/2015</t>
  </si>
  <si>
    <t>GMI26-0053284</t>
  </si>
  <si>
    <t>GMIAMMIPT/2026/09/2016</t>
  </si>
  <si>
    <t>GMIAMMIPT/2026/09/2017</t>
  </si>
  <si>
    <t>5L17-116-1</t>
  </si>
  <si>
    <t>BATTERY CABLE LUG 50-12</t>
  </si>
  <si>
    <t>GMIAMMIPT/2026/09/2018</t>
  </si>
  <si>
    <t>GMI26-0053803</t>
  </si>
  <si>
    <t>GMIAMMIPT/2026/09/2019</t>
  </si>
  <si>
    <t>GMIAMMIPT/2026/08/1956</t>
  </si>
  <si>
    <t>GMI26-0053272</t>
  </si>
  <si>
    <t>GMI26-0053818</t>
  </si>
  <si>
    <t>GMIAMMIPT/2026/09/2020</t>
  </si>
  <si>
    <t>GMIAMMIPT/2026/08/1957</t>
  </si>
  <si>
    <t>GMIAMMIPT/2026/09/2021</t>
  </si>
  <si>
    <t>GMI26-0053293</t>
  </si>
  <si>
    <t>GMIAMMIPT/2026/09/2022</t>
  </si>
  <si>
    <t>GMIAMMIPT/2026/09/2023</t>
  </si>
  <si>
    <t>GMIAMMIPT/2026/09/2024</t>
  </si>
  <si>
    <t>GMIAMMIPT/2026/09/2025</t>
  </si>
  <si>
    <t>GMIAMMIPT/2026/09/2026</t>
  </si>
  <si>
    <t>GMIAMMIPT/2026/09/2027</t>
  </si>
  <si>
    <t>YUDHO</t>
  </si>
  <si>
    <t>9/30/0206</t>
  </si>
  <si>
    <t>GMI26-0054232</t>
  </si>
  <si>
    <t>GMI26-0053678</t>
  </si>
  <si>
    <t>GMIAMMIPT/2026/08/1958</t>
  </si>
  <si>
    <t>GMI26-0053800</t>
  </si>
  <si>
    <t>G5839</t>
  </si>
  <si>
    <t>GMI26-0053288</t>
  </si>
  <si>
    <t>9/21/0206</t>
  </si>
  <si>
    <t>GMIAMMIPT/2026/06/1733</t>
  </si>
  <si>
    <t>14L-0208-A44</t>
  </si>
  <si>
    <t>V-Belt A44 Mitsubishi</t>
  </si>
  <si>
    <t>GMI26-0053808</t>
  </si>
  <si>
    <t>CONSUMABLE / UNTUK POMPA AIR LV</t>
  </si>
  <si>
    <t>GMI26-0050762</t>
  </si>
  <si>
    <t>GMIAMMIPT/2026/08/1959</t>
  </si>
  <si>
    <t>GMIAMMIPT/2026/06/1734</t>
  </si>
  <si>
    <t>GMI26-0053290</t>
  </si>
  <si>
    <t>GMI26-0053680</t>
  </si>
  <si>
    <t>GMI26-0050742</t>
  </si>
  <si>
    <t>GMI26-0053679</t>
  </si>
  <si>
    <t>GMIAMMIPT/2026/08/1960</t>
  </si>
  <si>
    <t>H57234</t>
  </si>
  <si>
    <t>GMI26-0053281</t>
  </si>
  <si>
    <t>GMIAMMIPT/2026/07/1859</t>
  </si>
  <si>
    <t>GMI26-0053677</t>
  </si>
  <si>
    <t>GMIAMMIPT/2026/08/1961</t>
  </si>
  <si>
    <t>GMI26-0052194</t>
  </si>
  <si>
    <t>GMI26-0054233</t>
  </si>
  <si>
    <t>GMI26-0053299</t>
  </si>
  <si>
    <t>GMIAMMIPT/2026/06/1735</t>
  </si>
  <si>
    <t>GMI26-0050735</t>
  </si>
  <si>
    <t>GMIAMMIPT/2026/06/1736</t>
  </si>
  <si>
    <t>GMI26-0050740</t>
  </si>
  <si>
    <t>GMI26-0053806</t>
  </si>
  <si>
    <t>GMI26-0053804</t>
  </si>
  <si>
    <t>GMIAMMIPT/2026/06/1737</t>
  </si>
  <si>
    <t>KAMERA MUNDUR BURAM</t>
  </si>
  <si>
    <t>GMI26-0053801</t>
  </si>
  <si>
    <t>GMIAMMIPT/2026/07/1860</t>
  </si>
  <si>
    <t>GMI26-0050751</t>
  </si>
  <si>
    <t>GMI26-0052193</t>
  </si>
  <si>
    <t>GMI26-0053802</t>
  </si>
  <si>
    <t>GMIAMMIPT/2026/08/1962</t>
  </si>
  <si>
    <t>C77048</t>
  </si>
  <si>
    <t>GMIAMMIPT/2026/07/1861</t>
  </si>
  <si>
    <t>GMI26-0053819</t>
  </si>
  <si>
    <t>GMI26-0053294</t>
  </si>
  <si>
    <t>GMI26-0052192</t>
  </si>
  <si>
    <t>GMI26-0053827</t>
  </si>
  <si>
    <t>GMIAMMIPT/2026/06/1738</t>
  </si>
  <si>
    <t>GMIAMMIPT/2026/08/1963</t>
  </si>
  <si>
    <t>TERMINAL BATTERY CRACK</t>
  </si>
  <si>
    <t>LED WORK LAMP OFF</t>
  </si>
  <si>
    <t>GMI26-0053823</t>
  </si>
  <si>
    <t>GMI26-0053296</t>
  </si>
  <si>
    <t>GMI26-0050736</t>
  </si>
  <si>
    <t>GMI26-0053821</t>
  </si>
  <si>
    <t>GMI26-0054242</t>
  </si>
  <si>
    <t>GMIAMMIPT/2026/08/1964</t>
  </si>
  <si>
    <t>M.THOYIB</t>
  </si>
  <si>
    <t>GMI26-0053295</t>
  </si>
  <si>
    <t>GMIAMMIPT/2026/06/1739</t>
  </si>
  <si>
    <t>GMIAMMIPT/2026/08/1965</t>
  </si>
  <si>
    <t>GMI26-0052624</t>
  </si>
  <si>
    <t>GMI26-0053341</t>
  </si>
  <si>
    <t>GMIAMMIPT/2026/08/1966</t>
  </si>
  <si>
    <t>GMI26-0053342</t>
  </si>
  <si>
    <t>GMI26-0054241</t>
  </si>
  <si>
    <t>GMI26-0054240</t>
  </si>
  <si>
    <t>GMI26-0054239</t>
  </si>
  <si>
    <t>GMI26-0054238</t>
  </si>
  <si>
    <t>AHMAD</t>
  </si>
  <si>
    <t>PO/AMM-IPT/26/X/00936</t>
  </si>
  <si>
    <t>10/1/0206</t>
  </si>
  <si>
    <t>GMIAMMIPT/2026/08/1967</t>
  </si>
  <si>
    <t>GMI26-0053298</t>
  </si>
  <si>
    <t>14L-0247-1</t>
  </si>
  <si>
    <t>Fitting Pad R134 Lurus size 3/8</t>
  </si>
  <si>
    <t>14L-0549</t>
  </si>
  <si>
    <t>Fitting 5/8 R12 90 + Core 12</t>
  </si>
  <si>
    <t>GMIAMMIPT/2026/07/1862</t>
  </si>
  <si>
    <t>MODIF CONDENSOR &amp; INSPEK AC OVERHEAT</t>
  </si>
  <si>
    <t>GMI26-0052191</t>
  </si>
  <si>
    <t>GMIAMMIPT/2026/08/1968</t>
  </si>
  <si>
    <t>GMI26-0053273</t>
  </si>
  <si>
    <t>14L-0601</t>
  </si>
  <si>
    <t>Sucreder 1/2 SH412</t>
  </si>
  <si>
    <t>14L-0602</t>
  </si>
  <si>
    <t>Sucreder 5/8 SH458</t>
  </si>
  <si>
    <t>INSTALASI AC KONVENSIONAL</t>
  </si>
  <si>
    <t>PO/AMM-IPT/26/X/00937</t>
  </si>
  <si>
    <t>14L-0243-1</t>
  </si>
  <si>
    <t>Fitting Pad R134 Lurus size 5/8</t>
  </si>
  <si>
    <t>GMIAMMIPT/2026/08/1969</t>
  </si>
  <si>
    <t>SRT5058</t>
  </si>
  <si>
    <t>GMI26-0053297</t>
  </si>
  <si>
    <t>GMIAMMIPT/2026/08/1970</t>
  </si>
  <si>
    <t>GMI26-0053343</t>
  </si>
  <si>
    <t>GMIAMMIPT/2026/08/1971</t>
  </si>
  <si>
    <t>GMI26-0053300</t>
  </si>
  <si>
    <t>GMIAMMIPT/2026/07/1863</t>
  </si>
  <si>
    <t>GMI26-0052190</t>
  </si>
  <si>
    <t>GMIAMMIPT/2026/08/1972</t>
  </si>
  <si>
    <t>14L-0135-PC210</t>
  </si>
  <si>
    <t>MOTOR BLOWER PC210</t>
  </si>
  <si>
    <t>GMI26-0053826</t>
  </si>
  <si>
    <t>10LBCPR-D95ES</t>
  </si>
  <si>
    <t>Bracket Compressor DZ Komatsu D95ESS</t>
  </si>
  <si>
    <t>GMIAMMIPT/2026/07/1864</t>
  </si>
  <si>
    <t>GMI26-0052189</t>
  </si>
  <si>
    <t>GMIAMMIPT/2026/06/1740</t>
  </si>
  <si>
    <t>GMI26-0050743</t>
  </si>
  <si>
    <t>GMIAMMIPT/2026/08/1973</t>
  </si>
  <si>
    <t>E52040</t>
  </si>
  <si>
    <t>GMI26-0053822</t>
  </si>
  <si>
    <t>GMIAMMIPT/2026/06/1741</t>
  </si>
  <si>
    <t>GMI26-0050737</t>
  </si>
  <si>
    <t>GMIAMMIPT/2026/08/1974</t>
  </si>
  <si>
    <t>GMI26-0053820</t>
  </si>
  <si>
    <t>GMIAMMIPT/2026/08/1975</t>
  </si>
  <si>
    <t>GMI26-0053664</t>
  </si>
  <si>
    <t>GMI26-0054237</t>
  </si>
  <si>
    <t>GMI26-0054236</t>
  </si>
  <si>
    <t>GMI26-0054235</t>
  </si>
  <si>
    <t>GMI26-0054234</t>
  </si>
  <si>
    <t>11L-0514-2</t>
  </si>
  <si>
    <t>Camera antishock IR (Indoor &amp; Outdoor used) Versi 2</t>
  </si>
  <si>
    <t>GMIAMMIPT/2026/07/1865</t>
  </si>
  <si>
    <t>GMI26-0054230</t>
  </si>
  <si>
    <t>GMIAMMIPT/2026/06/1742</t>
  </si>
  <si>
    <t>GMI26-0052547</t>
  </si>
  <si>
    <t>GMI26-0050767</t>
  </si>
  <si>
    <t>GMI26-0054263</t>
  </si>
  <si>
    <t>GMI26-0054229</t>
  </si>
  <si>
    <t>LT2538</t>
  </si>
  <si>
    <t>GMI26-0054228</t>
  </si>
  <si>
    <t>GMIAMMIPT/2026/09/2028</t>
  </si>
  <si>
    <t>E52042</t>
  </si>
  <si>
    <t>RECHARGE NEW UNIT</t>
  </si>
  <si>
    <t>GMI26-0054570</t>
  </si>
  <si>
    <t>GMIAMMIPT/2026/09/2029</t>
  </si>
  <si>
    <t>GMI26-0054227</t>
  </si>
  <si>
    <t>GMIAMMIPT/2026/09/2030</t>
  </si>
  <si>
    <t>GMIAMMIPT/2026/09/2031</t>
  </si>
  <si>
    <t>GMI26-0054226</t>
  </si>
  <si>
    <t>GMIAMMIPT/2026/09/2032</t>
  </si>
  <si>
    <t>GMI26-0054225</t>
  </si>
  <si>
    <t>GMIAMMIPT/2026/07/1866</t>
  </si>
  <si>
    <t>GMI26-0052188</t>
  </si>
  <si>
    <t>GMIAMMIPT/2026/09/2033</t>
  </si>
  <si>
    <t>GMI26-0054243</t>
  </si>
  <si>
    <t>GMIAMMIPT/2026/09/2034</t>
  </si>
  <si>
    <t>GMI26-0054224</t>
  </si>
  <si>
    <t>GMIAMMIPT/2026/09/2035</t>
  </si>
  <si>
    <t>GMIAMMIPT/2026/09/2036</t>
  </si>
  <si>
    <t>GMI26-0054223</t>
  </si>
  <si>
    <t>14L-0270-PC2000-1</t>
  </si>
  <si>
    <t>Hose PC2000-8</t>
  </si>
  <si>
    <t>GMIAMMIPT/2026/09/2037</t>
  </si>
  <si>
    <t>GMIAMMIPT/2026/09/2038</t>
  </si>
  <si>
    <t>GMIAMMIPT/2026/07/1867</t>
  </si>
  <si>
    <t>GMIAMMIPT/2026/09/2039</t>
  </si>
  <si>
    <t>GMI26-0052187</t>
  </si>
  <si>
    <t>GMIAMMIPT/2026/09/2040</t>
  </si>
  <si>
    <t>GMIAMMIPT/2026/09/2041</t>
  </si>
  <si>
    <t>GMIAMMIPT/2026/07/1868</t>
  </si>
  <si>
    <t>GMI26-0052186</t>
  </si>
  <si>
    <t>GMIAMMIPT/2026/07/1869</t>
  </si>
  <si>
    <t>ZAENURI</t>
  </si>
  <si>
    <t>GMI26-0052185</t>
  </si>
  <si>
    <t>GMIAMMIPT/2026/09/2042</t>
  </si>
  <si>
    <t>GMIAMMIPT/2026/09/2043</t>
  </si>
  <si>
    <t>GMIAMMIPT/2026/07/1870</t>
  </si>
  <si>
    <t>GMIAMMIPT/2026/09/2044</t>
  </si>
  <si>
    <t>GMI26-0052184</t>
  </si>
  <si>
    <t>GMIAMMIPT/2026/09/2045</t>
  </si>
  <si>
    <t>GMIAMMIPT/2026/07/1871</t>
  </si>
  <si>
    <t>GMI26-0052183</t>
  </si>
  <si>
    <t>GMIAMMIPT/2026/09/2046</t>
  </si>
  <si>
    <t>GMIAMMIPT/2026/07/1872</t>
  </si>
  <si>
    <t>GMI26-0052182</t>
  </si>
  <si>
    <t>GMIAMMIPT/2026/09/2047</t>
  </si>
  <si>
    <t>GMIAMMIPT/2026/09/2048</t>
  </si>
  <si>
    <t>GMIAMMIPT/2026/09/2049</t>
  </si>
  <si>
    <t>UN SCH REPAIR UNIT</t>
  </si>
  <si>
    <t>GMIAMMIPT/2026/09/2050</t>
  </si>
  <si>
    <t>GMIAMMIPT/2026/07/1873</t>
  </si>
  <si>
    <t>GMI26-0052534</t>
  </si>
  <si>
    <t>GMIAMMIPT/2026/09/2051</t>
  </si>
  <si>
    <t>GMIAMMIPT/2026/09/2052</t>
  </si>
  <si>
    <t>GMIAMMIPT/2026/09/2053</t>
  </si>
  <si>
    <t>GMIAMMIPT/2026/09/2054</t>
  </si>
  <si>
    <t>GMIAMMIPT/2026/09/2055</t>
  </si>
  <si>
    <t>GMIAMMIPT/2026/07/1874</t>
  </si>
  <si>
    <t>GMIAMMIPT/2026/09/2056</t>
  </si>
  <si>
    <t>GMI26-0052533</t>
  </si>
  <si>
    <t>GMIAMMIPT/2026/09/2057</t>
  </si>
  <si>
    <t>GMIAMMIPT/2026/09/2058</t>
  </si>
  <si>
    <t>Tensioner pulley A Denso(3060)</t>
  </si>
  <si>
    <t>GMIAMMIPT/2026/09/2059</t>
  </si>
  <si>
    <t>GMIAMMIPT/2026/07/1875</t>
  </si>
  <si>
    <t>FT52532</t>
  </si>
  <si>
    <t>GMI26-0052181</t>
  </si>
  <si>
    <t>GMIAMMIPT/2026/09/2060</t>
  </si>
  <si>
    <t>GMIAMMIPT/2026/09/2061</t>
  </si>
  <si>
    <t>GMIAMMIPT/2026/09/2062</t>
  </si>
  <si>
    <t>GMIAMMIPT/2026/07/1876</t>
  </si>
  <si>
    <t>E52161</t>
  </si>
  <si>
    <t>GMI26-0052180</t>
  </si>
  <si>
    <t>GMIAMMIPT/2026/07/1877</t>
  </si>
  <si>
    <t>GMI26-0052179</t>
  </si>
  <si>
    <t>GMIAMMIPT/2026/09/2063</t>
  </si>
  <si>
    <t>GMIAMMIPT/2026/09/2064</t>
  </si>
  <si>
    <t>AB02</t>
  </si>
  <si>
    <t xml:space="preserve">LOGISTIK </t>
  </si>
  <si>
    <t>11L-0515-7-2</t>
  </si>
  <si>
    <t>LCD Monitor 7" Versi 2</t>
  </si>
  <si>
    <t>GMIAMMIPT/2026/09/2065</t>
  </si>
  <si>
    <t>GMIAMMIPT/2026/09/2066</t>
  </si>
  <si>
    <t>14L-0191-1</t>
  </si>
  <si>
    <t>Ferrule R134 size 3/4</t>
  </si>
  <si>
    <t>GMIAMMIPT/2026/09/2067</t>
  </si>
  <si>
    <t>GMIAMMIPT/2026/07/1878</t>
  </si>
  <si>
    <t>GMI26-0052532</t>
  </si>
  <si>
    <t>GMIAMMIPT/2026/09/2068</t>
  </si>
  <si>
    <t>GMIAMMIPT/2026/09/2069</t>
  </si>
  <si>
    <t>E525024</t>
  </si>
  <si>
    <t>GMIAMMIPT/2026/09/2070</t>
  </si>
  <si>
    <t>GMIAMMIPT/2026/09/2071</t>
  </si>
  <si>
    <t>GMIAMMIPT/2026/09/2072</t>
  </si>
  <si>
    <t>GMIAMMIPT/2026/09/2073</t>
  </si>
  <si>
    <t>GMIAMMIPT/2026/09/2074</t>
  </si>
  <si>
    <t>LOGISTIK</t>
  </si>
  <si>
    <t>GMIAMMIPT/2026/09/2075</t>
  </si>
  <si>
    <t>AB03</t>
  </si>
  <si>
    <t>GMIAMMIPT/2026/09/2077</t>
  </si>
  <si>
    <t>GMIAMMIPT/2026/09/2078</t>
  </si>
  <si>
    <t>GMIAMMIPT/2026/09/2079</t>
  </si>
  <si>
    <t>GMIAMMIPT/2026/09/2080</t>
  </si>
  <si>
    <t>5L17-121-1</t>
  </si>
  <si>
    <t>BATTERY CABLE LUG 95-12</t>
  </si>
  <si>
    <t>GMIAMMIPT/2026/09/2081</t>
  </si>
  <si>
    <t>GMIAMMIPT/2026/09/2082</t>
  </si>
  <si>
    <t>V-BELT BROKEN</t>
  </si>
  <si>
    <t>GMIAMMIPT/2026/09/2083</t>
  </si>
  <si>
    <t>GMIAMMIPT/2026/09/2084</t>
  </si>
  <si>
    <t>GMIAMMIPT/2026/09/2085</t>
  </si>
  <si>
    <t>GMIAMMIPT/2026/09/2086</t>
  </si>
  <si>
    <t>GMIAMMIPT/2026/09/2087</t>
  </si>
  <si>
    <t>GMIAMMIPT/2026/09/2088</t>
  </si>
  <si>
    <t>4LWL-6</t>
  </si>
  <si>
    <t>Wedge Lights T10 12V 5W</t>
  </si>
  <si>
    <t>GMIAMMIPT/2026/09/2089</t>
  </si>
  <si>
    <t>SRT5062</t>
  </si>
  <si>
    <t>GMIAMMIPT/2026/09/2090</t>
  </si>
  <si>
    <t>GMIAMMIPT/2026/09/2091</t>
  </si>
  <si>
    <t>GMIAMMIPT/2026/09/2092</t>
  </si>
  <si>
    <t>GMIAMMIPT/2026/09/2093</t>
  </si>
  <si>
    <t>GMIAMMIPT/2026/09/2094</t>
  </si>
  <si>
    <t>COMPRESSOR JUMPED</t>
  </si>
  <si>
    <t>14L-0685</t>
  </si>
  <si>
    <t>Tutup valve komatsu</t>
  </si>
  <si>
    <t>GMIAMMIPT/2026/09/2095</t>
  </si>
  <si>
    <t>GMIAMMIPT/2026/09/2096</t>
  </si>
  <si>
    <t>GMIAMMIPT/2026/09/2097</t>
  </si>
  <si>
    <t>GMIAMMIPT/2026/09/2098</t>
  </si>
  <si>
    <t>GMIAMMIPT/2026/09/2099</t>
  </si>
  <si>
    <t>GMI26-0054569</t>
  </si>
  <si>
    <t>GMIAMMIPT/2026/09/2100</t>
  </si>
  <si>
    <t>GMI26-0054568</t>
  </si>
  <si>
    <t>GMIAMMIPT/2026/09/2101</t>
  </si>
  <si>
    <t>GMIAMMIPT/2026/09/2102</t>
  </si>
  <si>
    <t>GMIAMMIPT/2026/09/2103</t>
  </si>
  <si>
    <t>GMIAMMIPT/2026/09/2104</t>
  </si>
  <si>
    <t>GMIAMMIPT/2026/09/2105</t>
  </si>
  <si>
    <t>GMIAMMIPT/2026/09/2106</t>
  </si>
  <si>
    <t>GMIAMMIPT/2026/09/2107</t>
  </si>
  <si>
    <t>2L3-26S</t>
  </si>
  <si>
    <t>Work Lamp 360 W Spot Heavy Duty Light</t>
  </si>
  <si>
    <t>GMIAMMIPT/2026/09/2108</t>
  </si>
  <si>
    <t>GMI26-0054567</t>
  </si>
  <si>
    <t>GMIAMMIPT/2026/09/2109</t>
  </si>
  <si>
    <t>4L7-2470</t>
  </si>
  <si>
    <t>Head Light Globe H7 24V 70W</t>
  </si>
  <si>
    <t>GMIAMMIPT/2026/09/2110</t>
  </si>
  <si>
    <t>E2192PPA</t>
  </si>
  <si>
    <t>GMIAMMIPT/2026/09/2111</t>
  </si>
  <si>
    <t>GMIAMMIPT/2026/09/2112</t>
  </si>
  <si>
    <t>GMIAMMIPT/2026/09/2113</t>
  </si>
  <si>
    <t>GMIAMMIPT/2026/09/2114</t>
  </si>
  <si>
    <t>GMIAMMIPT/2026/09/2115</t>
  </si>
  <si>
    <t>GMI26-0054566</t>
  </si>
  <si>
    <t>GMIAMMIPT/2026/09/2116</t>
  </si>
  <si>
    <t>GMI26-0054565</t>
  </si>
  <si>
    <t>GMIAMMIPT/2026/09/2117</t>
  </si>
  <si>
    <t>GMIAMMIPT/2026/09/2118</t>
  </si>
  <si>
    <t>ZAENURY</t>
  </si>
  <si>
    <t>GMI26-0054564</t>
  </si>
  <si>
    <t>GMIAMMIPT/2026/09/2119</t>
  </si>
  <si>
    <t>WT52507</t>
  </si>
  <si>
    <t>GMIAMMIPT/2026/09/2120</t>
  </si>
  <si>
    <t>REPLACE SOCKET SELENOID ACS</t>
  </si>
  <si>
    <t>GMIAMMIPT/2026/09/2121</t>
  </si>
  <si>
    <t>GMIAMMIPT/2026/09/2122</t>
  </si>
  <si>
    <t>C577022</t>
  </si>
  <si>
    <t>GMIAMMIPT/2026/09/2123</t>
  </si>
  <si>
    <t>GMIAMMIPT/2026/09/2124</t>
  </si>
  <si>
    <t>GMIAMMIPT/2026/09/2125</t>
  </si>
  <si>
    <t>E52043</t>
  </si>
  <si>
    <t>GMIAMMIPT/2026/09/2126</t>
  </si>
  <si>
    <t>GMIAMMIPT/2026/09/2127</t>
  </si>
  <si>
    <t>overhaul / lifetime componen ac</t>
  </si>
  <si>
    <t>GMIAMMIPT/2026/09/2128</t>
  </si>
  <si>
    <t>GMIAMMIPT/2026/09/2129</t>
  </si>
  <si>
    <t>GMIAMMIPT/2026/09/2130</t>
  </si>
  <si>
    <t>GMIAMMIPT/2026/09/2131</t>
  </si>
  <si>
    <t>GMIAMMIPT/2026/09/2132</t>
  </si>
  <si>
    <t>GMIAMMIPT/2026/09/2133</t>
  </si>
  <si>
    <t>GMIAMMIPT/2026/09/2134</t>
  </si>
  <si>
    <t>GMIAMMIPT/2026/09/2135</t>
  </si>
  <si>
    <t>GMIAMMIPT/2026/09/2136</t>
  </si>
  <si>
    <t>GMIAMMIPT/2026/09/2137</t>
  </si>
  <si>
    <t>SUPLY LOGISTIK</t>
  </si>
  <si>
    <t>GMIAMMIPT/2026/09/2138</t>
  </si>
  <si>
    <t>GMIAMMIPT/2026/09/2139</t>
  </si>
  <si>
    <t>GMIAMMIPT/2026/09/2140</t>
  </si>
  <si>
    <t>GMIAMMIPT/2026/09/2141</t>
  </si>
  <si>
    <t>GMIAMMIPT/2026/09/2142</t>
  </si>
  <si>
    <t>GMIAMMIPT/2026/09/2143</t>
  </si>
  <si>
    <t>GMIAMMIPT/2026/09/2144</t>
  </si>
  <si>
    <t>GMIAMMIPT/2026/09/2145</t>
  </si>
  <si>
    <t>GMIAMMIPT/2026/09/2146</t>
  </si>
  <si>
    <t>GMIAMMIPT/2026/09/2147</t>
  </si>
  <si>
    <t>GMIAMMIPT/2026/09/2148</t>
  </si>
  <si>
    <t>GMIAMMIPT/2026/09/2149</t>
  </si>
  <si>
    <t>Modifikasi Wearing</t>
  </si>
  <si>
    <t>Kanis</t>
  </si>
  <si>
    <t>Bravian</t>
  </si>
  <si>
    <t>GMIAMMIPT/2026/10/2150</t>
  </si>
  <si>
    <t>GMIAMMIPT/2026/10/2151</t>
  </si>
  <si>
    <t>GMIAMMIPT/2026/10/2152</t>
  </si>
  <si>
    <t>GMIAMMIPT/2026/10/2153</t>
  </si>
  <si>
    <t>GMIAMMIPT/2026/10/2154</t>
  </si>
  <si>
    <t>GMIAMMIPT/2026/10/2155</t>
  </si>
  <si>
    <t>GMIAMMIPT/2026/10/2156</t>
  </si>
  <si>
    <t>LAMPU BROKEN</t>
  </si>
  <si>
    <t>GMIAMMIPT/2026/10/2157</t>
  </si>
  <si>
    <t>GMIAMMIPT/2026/10/2158</t>
  </si>
  <si>
    <t>GMIAMMIPT/2026/10/2159</t>
  </si>
  <si>
    <t>GMIAMMIPT/2026/10/2160</t>
  </si>
  <si>
    <t>GMIAMMIPT/2026/10/2161</t>
  </si>
  <si>
    <t>7l65-15</t>
  </si>
  <si>
    <t>6l1-48-1</t>
  </si>
  <si>
    <t>GMIAMMIPT/2026/10/2162</t>
  </si>
  <si>
    <t>GD825</t>
  </si>
  <si>
    <t>GMIAMMIPT/2026/10/2163</t>
  </si>
  <si>
    <t>D8509B</t>
  </si>
  <si>
    <t>PO/AMM-IPT/26/X/00980</t>
  </si>
  <si>
    <t>GMIAMMIPT/2026/10/2164</t>
  </si>
  <si>
    <t>GMIAMMIPT/2026/10/2165</t>
  </si>
  <si>
    <t>MEKANIK TRACK</t>
  </si>
  <si>
    <t>GMIAMMIPT/2026/10/2166</t>
  </si>
  <si>
    <t>SERVICE/SUPLY ONLY</t>
  </si>
  <si>
    <t>ZAEN</t>
  </si>
  <si>
    <t>GMIAMMIPT/2026/10/2167</t>
  </si>
  <si>
    <t>E431PPA</t>
  </si>
  <si>
    <t>GMIAMMIPT/2026/10/2168</t>
  </si>
  <si>
    <t>E52031</t>
  </si>
  <si>
    <t>GMIAMMIPT/2026/10/2169</t>
  </si>
  <si>
    <t>GMIAMMIPT/2026/10/2170</t>
  </si>
  <si>
    <t>GMIAMMIPT/2026/10/2171</t>
  </si>
  <si>
    <t>GMIAMMIPT/2026/10/2172</t>
  </si>
  <si>
    <t>GMIAMMIPT/2026/10/2173</t>
  </si>
  <si>
    <t>GMIAMMIPT/2026/10/2174</t>
  </si>
  <si>
    <t>AC HOT + IDLE BROKEN</t>
  </si>
  <si>
    <t>GMIAMMIPT/2026/10/2175</t>
  </si>
  <si>
    <t>PS 500 + TEMUAN FERULE BOCOR /LEAK</t>
  </si>
  <si>
    <t>GMIAMMIPT/2026/10/2176</t>
  </si>
  <si>
    <t>GMIAMMIPT/2026/10/2177</t>
  </si>
  <si>
    <t>FITING &amp; HOSE LEAK</t>
  </si>
  <si>
    <t>GMIAMMIPT/2026/10/2178</t>
  </si>
  <si>
    <t>GMIAMMIPT/2026/10/2179</t>
  </si>
  <si>
    <t>THDS01</t>
  </si>
  <si>
    <t>SAMSON 75.10</t>
  </si>
  <si>
    <t>GMIAMMIPT/2026/10/2180</t>
  </si>
  <si>
    <t>GMIAMMIPT/2026/10/2181</t>
  </si>
  <si>
    <t>E3903</t>
  </si>
  <si>
    <t>GMIAMMIPT/2026/10/2182</t>
  </si>
  <si>
    <t>GMIAMMIPT/2026/10/2183</t>
  </si>
  <si>
    <t>11L-3551</t>
  </si>
  <si>
    <t>DC Converter 24V to 12V Power Converter 30Amp PACO</t>
  </si>
  <si>
    <t>PENGEMBALIAN PART KE LOGISTIK (Peminjaman part u/ instalasi E52041 &amp; E52040)</t>
  </si>
  <si>
    <t>AGUS S</t>
  </si>
  <si>
    <t>PENGEMBALIAN</t>
  </si>
  <si>
    <t>GMIAMMIPT/2026/10/2184</t>
  </si>
  <si>
    <t>GMIAMMIPT/2026/10/2185</t>
  </si>
  <si>
    <t>MOBILE TOWER ICT</t>
  </si>
  <si>
    <t>YOGA</t>
  </si>
  <si>
    <t xml:space="preserve">BY LOGISTIK </t>
  </si>
  <si>
    <t>GMIAMMIPT/2026/10/2186</t>
  </si>
  <si>
    <t>WP525</t>
  </si>
  <si>
    <t>INSTAL WIRING</t>
  </si>
  <si>
    <t>GMIAMMIPT/2026/10/2187</t>
  </si>
  <si>
    <t>FILTER BLOCKED</t>
  </si>
  <si>
    <t>GMIAMMIPT/2026/10/2188</t>
  </si>
  <si>
    <t>GMIAMMIPT/2026/10/2189</t>
  </si>
  <si>
    <t>Freon R11 2. U</t>
  </si>
  <si>
    <t>GMIAMMIPT/2026/10/2190</t>
  </si>
  <si>
    <t>GMIAMMIPT/2026/10/2191</t>
  </si>
  <si>
    <t>D5876</t>
  </si>
  <si>
    <t>GMIAMMIPT/2026/10/2192</t>
  </si>
  <si>
    <t>PS 1000 + BLOWER NOICE</t>
  </si>
  <si>
    <t>GMIAMMIPT/2026/10/2193</t>
  </si>
  <si>
    <t>GMIAMMIPT/2026/10/2194</t>
  </si>
  <si>
    <t>GMIAMMIPT/2026/10/2195</t>
  </si>
  <si>
    <t>WAYAN YOGA</t>
  </si>
  <si>
    <t>14L-0669</t>
  </si>
  <si>
    <t>Fitting Pad 1/2 R12 90 + Core R12</t>
  </si>
  <si>
    <t>GMIAMMIPT/2026/10/2196</t>
  </si>
  <si>
    <t>E2118</t>
  </si>
  <si>
    <t>GMIAMMIPT/2026/10/2197</t>
  </si>
  <si>
    <t>GMIAMMIPT/2026/10/2198</t>
  </si>
  <si>
    <t>SRT5073</t>
  </si>
  <si>
    <t>GMIAMMIPT/2026/10/2199</t>
  </si>
  <si>
    <t>GMIAMMIPT/2026/10/2200</t>
  </si>
  <si>
    <t>GMIAMMIPT/2026/10/2201</t>
  </si>
  <si>
    <t>AC OFF</t>
  </si>
  <si>
    <t>GMIAMMIPT/2026/10/2202</t>
  </si>
  <si>
    <t>GMIAMMIPT/2026/10/2203</t>
  </si>
  <si>
    <t>GMIAMMIPT/2026/10/2204</t>
  </si>
  <si>
    <t>GMIAMMIPT/2026/10/2205</t>
  </si>
  <si>
    <t>WA52549</t>
  </si>
  <si>
    <t>GMIAMMIPT/2026/10/2206</t>
  </si>
  <si>
    <t>GMIAMMIPT/2026/10/2207</t>
  </si>
  <si>
    <t>GD04</t>
  </si>
  <si>
    <t>GMIAMMIPT/2026/10/2208</t>
  </si>
  <si>
    <t>GMIAMMIPT/2026/10/2209</t>
  </si>
  <si>
    <t>GMIAMMIPT/2026/10/2210</t>
  </si>
  <si>
    <t>GMIAMMIPT/2026/10/2211</t>
  </si>
  <si>
    <t>WA52547</t>
  </si>
  <si>
    <t>GMIAMMIPT/2026/10/2212</t>
  </si>
  <si>
    <t>GMIAMMIPT/2026/10/2213</t>
  </si>
  <si>
    <t>GMIAMMIPT/2026/10/2214</t>
  </si>
  <si>
    <t>GMIAMMIPT/2026/10/2215</t>
  </si>
  <si>
    <t>GMIAMMIPT/2026/10/2216</t>
  </si>
  <si>
    <t>=ifna(INDEX($Z:$Z;MATCH(AT3;$C:$C;FALSE));"")</t>
  </si>
  <si>
    <t>=IFERROR(INDEX($R:$R;MATCH(AT3;$C:$C;FALSE));"")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</si>
</sst>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dd&quot; &quot;mmmm&quot; &quot;yy"/>
    <numFmt numFmtId="166" formatCode="m/d/yyyy"/>
    <numFmt numFmtId="167" formatCode="d\ mmmm\ yyyy"/>
    <numFmt numFmtId="168" formatCode="mm/dd/yyyy"/>
    <numFmt numFmtId="169" formatCode="yyyy\-m"/>
    <numFmt numFmtId="170" formatCode="dd\ mmmm\ yyyy"/>
  </numFmts>
  <fonts count="32" x14ac:knownFonts="1">
    <font>
      <sz val="10"/>
      <color rgb="FF000000"/>
      <name val="Calibri"/>
      <scheme val="minor"/>
    </font>
    <font>
      <b/>
      <sz val="12"/>
      <color rgb="FFCCCCCC"/>
      <name val="Times New Roman"/>
    </font>
    <font>
      <sz val="10"/>
      <name val="Calibri"/>
    </font>
    <font>
      <sz val="10"/>
      <color theme="1"/>
      <name val="Calibri"/>
    </font>
    <font>
      <b/>
      <sz val="12"/>
      <color theme="1"/>
      <name val="Times New Roman"/>
    </font>
    <font>
      <b/>
      <sz val="12"/>
      <color rgb="FFF3F3F3"/>
      <name val="Times New Roman"/>
    </font>
    <font>
      <b/>
      <sz val="14"/>
      <color rgb="FFFFFFFF"/>
      <name val="Arial"/>
    </font>
    <font>
      <b/>
      <sz val="16"/>
      <color rgb="FFF3F3F3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i/>
      <sz val="10"/>
      <color rgb="FFFF0000"/>
      <name val="Calibri"/>
    </font>
    <font>
      <b/>
      <sz val="10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i/>
      <sz val="11"/>
      <color rgb="FFFF0000"/>
      <name val="Calibri"/>
    </font>
    <font>
      <sz val="10"/>
      <color rgb="FF000000"/>
      <name val="Arial"/>
    </font>
    <font>
      <i/>
      <sz val="11"/>
      <color rgb="FF7030A0"/>
      <name val="Calibri"/>
    </font>
    <font>
      <sz val="10"/>
      <color theme="1"/>
      <name val="Calibri"/>
      <scheme val="minor"/>
    </font>
    <font>
      <sz val="11"/>
      <color theme="1"/>
      <name val="Calibri"/>
    </font>
    <font>
      <sz val="10"/>
      <color rgb="FFFF0000"/>
      <name val="Verdana"/>
    </font>
    <font>
      <sz val="10"/>
      <color rgb="FF000000"/>
      <name val="Calibri"/>
    </font>
    <font>
      <b/>
      <sz val="11"/>
      <color rgb="FF006100"/>
      <name val="Calibri"/>
    </font>
    <font>
      <sz val="10"/>
      <color theme="0"/>
      <name val="Calibri"/>
    </font>
    <font>
      <sz val="10"/>
      <color theme="0"/>
      <name val="Calibri"/>
    </font>
    <font>
      <b/>
      <sz val="10"/>
      <color theme="1"/>
      <name val="Calibri"/>
    </font>
    <font>
      <sz val="11"/>
      <color rgb="FF212529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Times New Roman"/>
    </font>
    <font>
      <sz val="11"/>
      <color rgb="FF9C0006"/>
      <name val="Calibri"/>
    </font>
    <font>
      <i/>
      <sz val="9"/>
      <color rgb="FFFF0000"/>
      <name val="Verdana"/>
    </font>
  </fonts>
  <fills count="2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FFFED1"/>
        <bgColor rgb="FFFFFED1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3" fillId="2" borderId="0" xfId="0" applyFont="1" applyFill="1" applyAlignment="1">
      <alignment horizontal="center"/>
    </xf>
    <xf numFmtId="14" fontId="3" fillId="2" borderId="4" xfId="0" applyNumberFormat="1" applyFont="1" applyFill="1" applyBorder="1" applyAlignment="1">
      <alignment horizontal="left"/>
    </xf>
    <xf numFmtId="0" fontId="3" fillId="5" borderId="0" xfId="0" applyFont="1" applyFill="1"/>
    <xf numFmtId="164" fontId="3" fillId="5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/>
    <xf numFmtId="164" fontId="3" fillId="5" borderId="4" xfId="0" applyNumberFormat="1" applyFont="1" applyFill="1" applyBorder="1" applyAlignment="1">
      <alignment horizontal="left"/>
    </xf>
    <xf numFmtId="0" fontId="3" fillId="0" borderId="0" xfId="0" applyFont="1"/>
    <xf numFmtId="0" fontId="3" fillId="5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/>
    </xf>
    <xf numFmtId="165" fontId="8" fillId="10" borderId="4" xfId="0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165" fontId="8" fillId="10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 vertical="center" wrapText="1"/>
    </xf>
    <xf numFmtId="1" fontId="8" fillId="1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4" fontId="8" fillId="10" borderId="4" xfId="0" applyNumberFormat="1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14" fontId="8" fillId="10" borderId="4" xfId="0" applyNumberFormat="1" applyFont="1" applyFill="1" applyBorder="1" applyAlignment="1">
      <alignment horizontal="left" vertical="center" wrapText="1"/>
    </xf>
    <xf numFmtId="164" fontId="9" fillId="11" borderId="4" xfId="0" applyNumberFormat="1" applyFont="1" applyFill="1" applyBorder="1" applyAlignment="1">
      <alignment horizontal="center" vertical="center"/>
    </xf>
    <xf numFmtId="1" fontId="8" fillId="10" borderId="4" xfId="0" applyNumberFormat="1" applyFont="1" applyFill="1" applyBorder="1" applyAlignment="1">
      <alignment horizontal="left" vertical="center"/>
    </xf>
    <xf numFmtId="164" fontId="10" fillId="12" borderId="4" xfId="0" applyNumberFormat="1" applyFont="1" applyFill="1" applyBorder="1" applyAlignment="1">
      <alignment horizontal="center" vertical="center"/>
    </xf>
    <xf numFmtId="164" fontId="10" fillId="12" borderId="4" xfId="0" applyNumberFormat="1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left" vertical="center" wrapText="1"/>
    </xf>
    <xf numFmtId="164" fontId="3" fillId="7" borderId="0" xfId="0" applyNumberFormat="1" applyFont="1" applyFill="1" applyAlignment="1">
      <alignment vertical="center"/>
    </xf>
    <xf numFmtId="164" fontId="11" fillId="10" borderId="4" xfId="0" applyNumberFormat="1" applyFont="1" applyFill="1" applyBorder="1" applyAlignment="1">
      <alignment horizontal="center" vertical="center"/>
    </xf>
    <xf numFmtId="166" fontId="11" fillId="10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/>
    </xf>
    <xf numFmtId="164" fontId="9" fillId="11" borderId="4" xfId="0" applyNumberFormat="1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center" vertical="center" wrapText="1"/>
    </xf>
    <xf numFmtId="164" fontId="10" fillId="12" borderId="4" xfId="0" applyNumberFormat="1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center" vertical="center"/>
    </xf>
    <xf numFmtId="164" fontId="10" fillId="12" borderId="4" xfId="0" applyNumberFormat="1" applyFont="1" applyFill="1" applyBorder="1" applyAlignment="1">
      <alignment horizontal="left" vertical="center" wrapText="1"/>
    </xf>
    <xf numFmtId="49" fontId="11" fillId="10" borderId="4" xfId="0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167" fontId="13" fillId="13" borderId="4" xfId="0" applyNumberFormat="1" applyFont="1" applyFill="1" applyBorder="1" applyAlignment="1">
      <alignment horizontal="center"/>
    </xf>
    <xf numFmtId="167" fontId="13" fillId="13" borderId="4" xfId="0" applyNumberFormat="1" applyFont="1" applyFill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center"/>
    </xf>
    <xf numFmtId="167" fontId="14" fillId="13" borderId="4" xfId="0" applyNumberFormat="1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5" fillId="15" borderId="4" xfId="0" applyFont="1" applyFill="1" applyBorder="1" applyAlignment="1">
      <alignment horizontal="left"/>
    </xf>
    <xf numFmtId="0" fontId="16" fillId="0" borderId="4" xfId="0" applyFont="1" applyBorder="1" applyAlignment="1">
      <alignment horizontal="center"/>
    </xf>
    <xf numFmtId="0" fontId="16" fillId="7" borderId="4" xfId="0" applyFont="1" applyFill="1" applyBorder="1" applyAlignment="1">
      <alignment horizontal="left"/>
    </xf>
    <xf numFmtId="0" fontId="15" fillId="15" borderId="4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7" fillId="16" borderId="4" xfId="0" applyFont="1" applyFill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66" fontId="3" fillId="0" borderId="4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166" fontId="18" fillId="0" borderId="4" xfId="0" applyNumberFormat="1" applyFont="1" applyBorder="1" applyAlignment="1">
      <alignment horizontal="center"/>
    </xf>
    <xf numFmtId="168" fontId="13" fillId="0" borderId="4" xfId="0" applyNumberFormat="1" applyFont="1" applyBorder="1" applyAlignment="1">
      <alignment horizontal="center"/>
    </xf>
    <xf numFmtId="166" fontId="13" fillId="0" borderId="4" xfId="0" applyNumberFormat="1" applyFont="1" applyBorder="1" applyAlignment="1">
      <alignment horizontal="left"/>
    </xf>
    <xf numFmtId="164" fontId="13" fillId="0" borderId="4" xfId="0" applyNumberFormat="1" applyFont="1" applyBorder="1" applyAlignment="1">
      <alignment horizontal="center"/>
    </xf>
    <xf numFmtId="166" fontId="1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64" fontId="19" fillId="0" borderId="4" xfId="0" applyNumberFormat="1" applyFont="1" applyBorder="1" applyAlignment="1">
      <alignment horizontal="left"/>
    </xf>
    <xf numFmtId="164" fontId="19" fillId="0" borderId="4" xfId="0" applyNumberFormat="1" applyFont="1" applyBorder="1" applyAlignment="1">
      <alignment horizontal="center"/>
    </xf>
    <xf numFmtId="164" fontId="20" fillId="7" borderId="4" xfId="0" applyNumberFormat="1" applyFont="1" applyFill="1" applyBorder="1" applyAlignment="1">
      <alignment horizontal="left"/>
    </xf>
    <xf numFmtId="164" fontId="20" fillId="7" borderId="4" xfId="0" applyNumberFormat="1" applyFont="1" applyFill="1" applyBorder="1" applyAlignment="1">
      <alignment horizontal="center"/>
    </xf>
    <xf numFmtId="49" fontId="3" fillId="7" borderId="4" xfId="0" applyNumberFormat="1" applyFont="1" applyFill="1" applyBorder="1" applyAlignment="1">
      <alignment horizontal="center"/>
    </xf>
    <xf numFmtId="166" fontId="3" fillId="7" borderId="4" xfId="0" applyNumberFormat="1" applyFont="1" applyFill="1" applyBorder="1" applyAlignment="1">
      <alignment horizontal="center" vertical="center"/>
    </xf>
    <xf numFmtId="166" fontId="3" fillId="7" borderId="4" xfId="0" applyNumberFormat="1" applyFont="1" applyFill="1" applyBorder="1"/>
    <xf numFmtId="49" fontId="3" fillId="7" borderId="4" xfId="0" applyNumberFormat="1" applyFont="1" applyFill="1" applyBorder="1"/>
    <xf numFmtId="0" fontId="21" fillId="0" borderId="4" xfId="0" applyFont="1" applyBorder="1" applyAlignment="1">
      <alignment horizontal="center"/>
    </xf>
    <xf numFmtId="166" fontId="3" fillId="7" borderId="4" xfId="0" applyNumberFormat="1" applyFont="1" applyFill="1" applyBorder="1" applyAlignment="1">
      <alignment horizontal="center"/>
    </xf>
    <xf numFmtId="0" fontId="21" fillId="0" borderId="4" xfId="0" applyFont="1" applyBorder="1" applyAlignment="1">
      <alignment horizontal="left"/>
    </xf>
    <xf numFmtId="168" fontId="3" fillId="7" borderId="4" xfId="0" applyNumberFormat="1" applyFont="1" applyFill="1" applyBorder="1"/>
    <xf numFmtId="168" fontId="3" fillId="7" borderId="4" xfId="0" applyNumberFormat="1" applyFont="1" applyFill="1" applyBorder="1" applyAlignment="1">
      <alignment horizontal="center"/>
    </xf>
    <xf numFmtId="0" fontId="12" fillId="17" borderId="0" xfId="0" applyFont="1" applyFill="1" applyAlignment="1">
      <alignment horizontal="center"/>
    </xf>
    <xf numFmtId="0" fontId="12" fillId="17" borderId="4" xfId="0" applyFont="1" applyFill="1" applyBorder="1" applyAlignment="1">
      <alignment horizontal="center"/>
    </xf>
    <xf numFmtId="10" fontId="13" fillId="0" borderId="4" xfId="0" applyNumberFormat="1" applyFont="1" applyBorder="1" applyAlignment="1">
      <alignment horizontal="center"/>
    </xf>
    <xf numFmtId="0" fontId="13" fillId="18" borderId="4" xfId="0" applyFont="1" applyFill="1" applyBorder="1" applyAlignment="1">
      <alignment horizontal="left"/>
    </xf>
    <xf numFmtId="0" fontId="22" fillId="19" borderId="4" xfId="0" applyFont="1" applyFill="1" applyBorder="1" applyAlignment="1">
      <alignment horizontal="center"/>
    </xf>
    <xf numFmtId="0" fontId="13" fillId="20" borderId="4" xfId="0" applyFont="1" applyFill="1" applyBorder="1" applyAlignment="1">
      <alignment horizontal="left"/>
    </xf>
    <xf numFmtId="0" fontId="13" fillId="18" borderId="4" xfId="0" applyFont="1" applyFill="1" applyBorder="1" applyAlignment="1">
      <alignment horizontal="center"/>
    </xf>
    <xf numFmtId="14" fontId="18" fillId="0" borderId="4" xfId="0" applyNumberFormat="1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169" fontId="16" fillId="0" borderId="4" xfId="0" applyNumberFormat="1" applyFont="1" applyBorder="1" applyAlignment="1">
      <alignment horizontal="left"/>
    </xf>
    <xf numFmtId="0" fontId="22" fillId="19" borderId="4" xfId="0" applyFont="1" applyFill="1" applyBorder="1" applyAlignment="1">
      <alignment horizontal="left"/>
    </xf>
    <xf numFmtId="3" fontId="16" fillId="0" borderId="4" xfId="0" applyNumberFormat="1" applyFont="1" applyBorder="1" applyAlignment="1">
      <alignment horizontal="left"/>
    </xf>
    <xf numFmtId="0" fontId="23" fillId="21" borderId="4" xfId="0" applyFont="1" applyFill="1" applyBorder="1" applyAlignment="1">
      <alignment horizontal="left"/>
    </xf>
    <xf numFmtId="166" fontId="24" fillId="21" borderId="4" xfId="0" applyNumberFormat="1" applyFont="1" applyFill="1" applyBorder="1" applyAlignment="1">
      <alignment horizontal="center" vertical="center"/>
    </xf>
    <xf numFmtId="166" fontId="24" fillId="21" borderId="4" xfId="0" applyNumberFormat="1" applyFont="1" applyFill="1" applyBorder="1" applyAlignment="1">
      <alignment horizontal="center"/>
    </xf>
    <xf numFmtId="49" fontId="24" fillId="21" borderId="4" xfId="0" applyNumberFormat="1" applyFont="1" applyFill="1" applyBorder="1" applyAlignment="1">
      <alignment horizontal="center"/>
    </xf>
    <xf numFmtId="49" fontId="24" fillId="21" borderId="4" xfId="0" applyNumberFormat="1" applyFont="1" applyFill="1" applyBorder="1"/>
    <xf numFmtId="0" fontId="24" fillId="21" borderId="4" xfId="0" applyFont="1" applyFill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168" fontId="24" fillId="21" borderId="4" xfId="0" applyNumberFormat="1" applyFont="1" applyFill="1" applyBorder="1"/>
    <xf numFmtId="166" fontId="24" fillId="21" borderId="4" xfId="0" applyNumberFormat="1" applyFont="1" applyFill="1" applyBorder="1"/>
    <xf numFmtId="3" fontId="13" fillId="0" borderId="4" xfId="0" applyNumberFormat="1" applyFont="1" applyBorder="1" applyAlignment="1">
      <alignment horizontal="center"/>
    </xf>
    <xf numFmtId="0" fontId="17" fillId="1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0" fontId="3" fillId="21" borderId="4" xfId="0" applyFont="1" applyFill="1" applyBorder="1" applyAlignment="1">
      <alignment horizontal="center"/>
    </xf>
    <xf numFmtId="167" fontId="13" fillId="21" borderId="4" xfId="0" applyNumberFormat="1" applyFont="1" applyFill="1" applyBorder="1" applyAlignment="1">
      <alignment horizontal="center"/>
    </xf>
    <xf numFmtId="0" fontId="13" fillId="21" borderId="4" xfId="0" applyFont="1" applyFill="1" applyBorder="1" applyAlignment="1">
      <alignment horizontal="center"/>
    </xf>
    <xf numFmtId="0" fontId="14" fillId="21" borderId="4" xfId="0" applyFont="1" applyFill="1" applyBorder="1" applyAlignment="1">
      <alignment horizontal="center"/>
    </xf>
    <xf numFmtId="14" fontId="3" fillId="21" borderId="4" xfId="0" applyNumberFormat="1" applyFont="1" applyFill="1" applyBorder="1" applyAlignment="1">
      <alignment horizontal="center"/>
    </xf>
    <xf numFmtId="166" fontId="3" fillId="21" borderId="4" xfId="0" applyNumberFormat="1" applyFont="1" applyFill="1" applyBorder="1" applyAlignment="1">
      <alignment horizontal="center"/>
    </xf>
    <xf numFmtId="0" fontId="3" fillId="21" borderId="4" xfId="0" applyFont="1" applyFill="1" applyBorder="1"/>
    <xf numFmtId="166" fontId="3" fillId="21" borderId="4" xfId="0" applyNumberFormat="1" applyFont="1" applyFill="1" applyBorder="1"/>
    <xf numFmtId="164" fontId="19" fillId="21" borderId="4" xfId="0" applyNumberFormat="1" applyFont="1" applyFill="1" applyBorder="1" applyAlignment="1">
      <alignment horizontal="center"/>
    </xf>
    <xf numFmtId="164" fontId="20" fillId="21" borderId="4" xfId="0" applyNumberFormat="1" applyFont="1" applyFill="1" applyBorder="1" applyAlignment="1">
      <alignment horizontal="center"/>
    </xf>
    <xf numFmtId="164" fontId="3" fillId="21" borderId="0" xfId="0" applyNumberFormat="1" applyFont="1" applyFill="1"/>
    <xf numFmtId="0" fontId="3" fillId="21" borderId="0" xfId="0" applyFont="1" applyFill="1"/>
    <xf numFmtId="0" fontId="19" fillId="0" borderId="4" xfId="0" applyFont="1" applyBorder="1" applyAlignment="1">
      <alignment horizontal="center"/>
    </xf>
    <xf numFmtId="170" fontId="13" fillId="13" borderId="4" xfId="0" applyNumberFormat="1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/>
    </xf>
    <xf numFmtId="0" fontId="14" fillId="0" borderId="4" xfId="0" applyFont="1" applyBorder="1" applyAlignment="1">
      <alignment horizontal="left"/>
    </xf>
    <xf numFmtId="170" fontId="13" fillId="13" borderId="4" xfId="0" applyNumberFormat="1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49" fontId="3" fillId="7" borderId="0" xfId="0" applyNumberFormat="1" applyFont="1" applyFill="1"/>
    <xf numFmtId="167" fontId="13" fillId="0" borderId="4" xfId="0" applyNumberFormat="1" applyFont="1" applyBorder="1" applyAlignment="1">
      <alignment horizontal="left"/>
    </xf>
    <xf numFmtId="167" fontId="13" fillId="0" borderId="4" xfId="0" applyNumberFormat="1" applyFont="1" applyBorder="1" applyAlignment="1">
      <alignment horizontal="center"/>
    </xf>
    <xf numFmtId="168" fontId="18" fillId="0" borderId="0" xfId="0" applyNumberFormat="1" applyFont="1"/>
    <xf numFmtId="170" fontId="13" fillId="0" borderId="4" xfId="0" applyNumberFormat="1" applyFont="1" applyBorder="1" applyAlignment="1">
      <alignment horizontal="left"/>
    </xf>
    <xf numFmtId="167" fontId="3" fillId="0" borderId="4" xfId="0" applyNumberFormat="1" applyFont="1" applyBorder="1" applyAlignment="1">
      <alignment horizontal="left"/>
    </xf>
    <xf numFmtId="170" fontId="13" fillId="0" borderId="4" xfId="0" applyNumberFormat="1" applyFont="1" applyBorder="1" applyAlignment="1">
      <alignment horizontal="center"/>
    </xf>
    <xf numFmtId="167" fontId="14" fillId="0" borderId="4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66" fontId="18" fillId="0" borderId="0" xfId="0" applyNumberFormat="1" applyFont="1" applyAlignment="1">
      <alignment horizontal="center"/>
    </xf>
    <xf numFmtId="0" fontId="13" fillId="14" borderId="7" xfId="0" applyFont="1" applyFill="1" applyBorder="1" applyAlignment="1">
      <alignment horizontal="center"/>
    </xf>
    <xf numFmtId="170" fontId="3" fillId="0" borderId="4" xfId="0" applyNumberFormat="1" applyFont="1" applyBorder="1" applyAlignment="1">
      <alignment horizontal="left"/>
    </xf>
    <xf numFmtId="0" fontId="14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70" fontId="14" fillId="0" borderId="4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26" fillId="7" borderId="4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68" fontId="3" fillId="0" borderId="4" xfId="0" applyNumberFormat="1" applyFont="1" applyBorder="1" applyAlignment="1">
      <alignment horizontal="left"/>
    </xf>
    <xf numFmtId="167" fontId="13" fillId="13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7" fontId="13" fillId="13" borderId="11" xfId="0" applyNumberFormat="1" applyFont="1" applyFill="1" applyBorder="1" applyAlignment="1">
      <alignment horizontal="center"/>
    </xf>
    <xf numFmtId="167" fontId="13" fillId="13" borderId="8" xfId="0" applyNumberFormat="1" applyFont="1" applyFill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6" fontId="18" fillId="0" borderId="0" xfId="0" applyNumberFormat="1" applyFont="1"/>
    <xf numFmtId="0" fontId="13" fillId="7" borderId="0" xfId="0" applyFont="1" applyFill="1" applyAlignment="1">
      <alignment horizontal="center"/>
    </xf>
    <xf numFmtId="0" fontId="13" fillId="20" borderId="4" xfId="0" applyFont="1" applyFill="1" applyBorder="1" applyAlignment="1">
      <alignment horizontal="center"/>
    </xf>
    <xf numFmtId="166" fontId="27" fillId="0" borderId="4" xfId="0" applyNumberFormat="1" applyFont="1" applyBorder="1" applyAlignment="1">
      <alignment horizontal="center"/>
    </xf>
    <xf numFmtId="170" fontId="3" fillId="0" borderId="4" xfId="0" applyNumberFormat="1" applyFont="1" applyBorder="1"/>
    <xf numFmtId="166" fontId="3" fillId="0" borderId="4" xfId="0" applyNumberFormat="1" applyFont="1" applyBorder="1"/>
    <xf numFmtId="164" fontId="3" fillId="0" borderId="4" xfId="0" applyNumberFormat="1" applyFont="1" applyBorder="1"/>
    <xf numFmtId="0" fontId="3" fillId="7" borderId="4" xfId="0" applyFont="1" applyFill="1" applyBorder="1"/>
    <xf numFmtId="167" fontId="3" fillId="0" borderId="4" xfId="0" applyNumberFormat="1" applyFont="1" applyBorder="1"/>
    <xf numFmtId="167" fontId="13" fillId="13" borderId="6" xfId="0" applyNumberFormat="1" applyFont="1" applyFill="1" applyBorder="1" applyAlignment="1">
      <alignment horizontal="center"/>
    </xf>
    <xf numFmtId="170" fontId="13" fillId="13" borderId="8" xfId="0" applyNumberFormat="1" applyFont="1" applyFill="1" applyBorder="1" applyAlignment="1">
      <alignment horizontal="center"/>
    </xf>
    <xf numFmtId="168" fontId="3" fillId="0" borderId="4" xfId="0" applyNumberFormat="1" applyFont="1" applyBorder="1"/>
    <xf numFmtId="0" fontId="8" fillId="10" borderId="4" xfId="0" applyFont="1" applyFill="1" applyBorder="1" applyAlignment="1">
      <alignment horizontal="right" vertical="center"/>
    </xf>
    <xf numFmtId="166" fontId="27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0" fontId="16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20" fillId="7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166" fontId="3" fillId="7" borderId="0" xfId="0" applyNumberFormat="1" applyFont="1" applyFill="1" applyAlignment="1">
      <alignment horizontal="center"/>
    </xf>
    <xf numFmtId="166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168" fontId="3" fillId="7" borderId="0" xfId="0" applyNumberFormat="1" applyFont="1" applyFill="1" applyAlignment="1">
      <alignment horizontal="center"/>
    </xf>
    <xf numFmtId="167" fontId="3" fillId="0" borderId="0" xfId="0" applyNumberFormat="1" applyFont="1"/>
    <xf numFmtId="164" fontId="3" fillId="0" borderId="0" xfId="0" applyNumberFormat="1" applyFont="1"/>
    <xf numFmtId="166" fontId="3" fillId="7" borderId="0" xfId="0" applyNumberFormat="1" applyFont="1" applyFill="1"/>
    <xf numFmtId="168" fontId="3" fillId="7" borderId="0" xfId="0" applyNumberFormat="1" applyFont="1" applyFill="1"/>
    <xf numFmtId="167" fontId="14" fillId="13" borderId="6" xfId="0" applyNumberFormat="1" applyFont="1" applyFill="1" applyBorder="1" applyAlignment="1">
      <alignment horizontal="center"/>
    </xf>
    <xf numFmtId="167" fontId="14" fillId="13" borderId="8" xfId="0" applyNumberFormat="1" applyFont="1" applyFill="1" applyBorder="1" applyAlignment="1">
      <alignment horizontal="center"/>
    </xf>
    <xf numFmtId="166" fontId="18" fillId="0" borderId="4" xfId="0" applyNumberFormat="1" applyFont="1" applyBorder="1" applyAlignment="1">
      <alignment horizontal="right"/>
    </xf>
    <xf numFmtId="168" fontId="3" fillId="0" borderId="4" xfId="0" applyNumberFormat="1" applyFont="1" applyBorder="1" applyAlignment="1">
      <alignment horizontal="right"/>
    </xf>
    <xf numFmtId="166" fontId="18" fillId="0" borderId="0" xfId="0" applyNumberFormat="1" applyFont="1" applyAlignment="1">
      <alignment horizontal="right"/>
    </xf>
    <xf numFmtId="0" fontId="3" fillId="2" borderId="0" xfId="0" applyFont="1" applyFill="1"/>
    <xf numFmtId="0" fontId="28" fillId="0" borderId="4" xfId="0" applyFont="1" applyBorder="1" applyAlignment="1">
      <alignment horizontal="center"/>
    </xf>
    <xf numFmtId="14" fontId="3" fillId="0" borderId="4" xfId="0" applyNumberFormat="1" applyFont="1" applyBorder="1"/>
    <xf numFmtId="0" fontId="3" fillId="0" borderId="4" xfId="0" quotePrefix="1" applyFont="1" applyBorder="1" applyAlignment="1">
      <alignment horizontal="right"/>
    </xf>
    <xf numFmtId="0" fontId="18" fillId="0" borderId="0" xfId="0" applyFont="1"/>
    <xf numFmtId="0" fontId="3" fillId="15" borderId="4" xfId="0" applyFont="1" applyFill="1" applyBorder="1" applyAlignment="1">
      <alignment horizontal="center"/>
    </xf>
    <xf numFmtId="166" fontId="3" fillId="15" borderId="4" xfId="0" applyNumberFormat="1" applyFont="1" applyFill="1" applyBorder="1" applyAlignment="1">
      <alignment horizontal="right"/>
    </xf>
    <xf numFmtId="0" fontId="13" fillId="0" borderId="4" xfId="0" applyFont="1" applyBorder="1"/>
    <xf numFmtId="0" fontId="18" fillId="0" borderId="4" xfId="0" applyFont="1" applyBorder="1"/>
    <xf numFmtId="0" fontId="14" fillId="0" borderId="6" xfId="0" applyFont="1" applyBorder="1" applyAlignment="1">
      <alignment horizontal="center"/>
    </xf>
    <xf numFmtId="167" fontId="14" fillId="7" borderId="4" xfId="0" applyNumberFormat="1" applyFont="1" applyFill="1" applyBorder="1" applyAlignment="1">
      <alignment horizontal="center"/>
    </xf>
    <xf numFmtId="170" fontId="14" fillId="7" borderId="4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3" fillId="0" borderId="4" xfId="0" applyFont="1" applyBorder="1" applyAlignment="1">
      <alignment horizontal="center" vertical="top"/>
    </xf>
    <xf numFmtId="168" fontId="13" fillId="0" borderId="4" xfId="0" applyNumberFormat="1" applyFont="1" applyBorder="1" applyAlignment="1">
      <alignment horizontal="center" vertical="top"/>
    </xf>
    <xf numFmtId="166" fontId="13" fillId="0" borderId="4" xfId="0" applyNumberFormat="1" applyFont="1" applyBorder="1" applyAlignment="1">
      <alignment horizontal="center" vertical="top"/>
    </xf>
    <xf numFmtId="0" fontId="22" fillId="7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22" borderId="4" xfId="0" applyFont="1" applyFill="1" applyBorder="1" applyAlignment="1">
      <alignment horizontal="center"/>
    </xf>
    <xf numFmtId="0" fontId="15" fillId="23" borderId="4" xfId="0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14" fillId="0" borderId="8" xfId="0" applyFont="1" applyBorder="1" applyAlignment="1">
      <alignment horizontal="center"/>
    </xf>
    <xf numFmtId="170" fontId="14" fillId="13" borderId="8" xfId="0" applyNumberFormat="1" applyFont="1" applyFill="1" applyBorder="1" applyAlignment="1">
      <alignment horizontal="center"/>
    </xf>
    <xf numFmtId="0" fontId="30" fillId="18" borderId="4" xfId="0" applyFont="1" applyFill="1" applyBorder="1" applyAlignment="1">
      <alignment horizontal="center"/>
    </xf>
    <xf numFmtId="166" fontId="18" fillId="0" borderId="4" xfId="0" applyNumberFormat="1" applyFont="1" applyBorder="1"/>
    <xf numFmtId="170" fontId="14" fillId="13" borderId="4" xfId="0" applyNumberFormat="1" applyFont="1" applyFill="1" applyBorder="1" applyAlignment="1">
      <alignment horizontal="center"/>
    </xf>
    <xf numFmtId="165" fontId="11" fillId="10" borderId="4" xfId="0" applyNumberFormat="1" applyFont="1" applyFill="1" applyBorder="1" applyAlignment="1">
      <alignment horizontal="center" vertical="center" wrapText="1"/>
    </xf>
    <xf numFmtId="1" fontId="8" fillId="10" borderId="4" xfId="0" applyNumberFormat="1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164" fontId="9" fillId="11" borderId="4" xfId="0" applyNumberFormat="1" applyFont="1" applyFill="1" applyBorder="1" applyAlignment="1">
      <alignment horizontal="center" vertical="center" wrapText="1"/>
    </xf>
    <xf numFmtId="164" fontId="31" fillId="24" borderId="4" xfId="0" applyNumberFormat="1" applyFont="1" applyFill="1" applyBorder="1" applyAlignment="1">
      <alignment horizontal="center" vertical="center" wrapText="1"/>
    </xf>
    <xf numFmtId="164" fontId="5" fillId="6" borderId="0" xfId="0" applyNumberFormat="1" applyFont="1" applyFill="1" applyAlignment="1">
      <alignment horizontal="center" vertical="center"/>
    </xf>
    <xf numFmtId="0" fontId="0" fillId="0" borderId="0" xfId="0"/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4" fillId="0" borderId="6" xfId="0" applyFont="1" applyBorder="1" applyAlignment="1">
      <alignment horizontal="center"/>
    </xf>
    <xf numFmtId="0" fontId="2" fillId="0" borderId="12" xfId="0" applyFont="1" applyBorder="1"/>
    <xf numFmtId="164" fontId="5" fillId="6" borderId="1" xfId="0" applyNumberFormat="1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JANUARI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JAN'!$BK$2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JAN'!$BJ$3:$BJ$6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JAN'!$BK$3:$BK$6</c:f>
              <c:numCache>
                <c:formatCode>General</c:formatCode>
                <c:ptCount val="4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3-4074-82A4-C6EBAC8E2FCA}"/>
            </c:ext>
          </c:extLst>
        </c:ser>
        <c:ser>
          <c:idx val="1"/>
          <c:order val="1"/>
          <c:tx>
            <c:strRef>
              <c:f>'AMM-IPT JAN'!$BL$2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JAN'!$BJ$3:$BJ$6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JAN'!$BL$3:$BL$6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3-4074-82A4-C6EBAC8E2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598924"/>
        <c:axId val="759908023"/>
      </c:barChart>
      <c:catAx>
        <c:axId val="5745989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08023"/>
        <c:crosses val="autoZero"/>
        <c:auto val="1"/>
        <c:lblAlgn val="ctr"/>
        <c:lblOffset val="100"/>
        <c:noMultiLvlLbl val="1"/>
      </c:catAx>
      <c:valAx>
        <c:axId val="7599080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459892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FEBRUARI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FEB'!$BK$2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FEB'!$BJ$3:$BJ$6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FEB'!$BK$3:$BK$6</c:f>
              <c:numCache>
                <c:formatCode>General</c:formatCode>
                <c:ptCount val="4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C-4C3C-B0B7-FFCF927D1759}"/>
            </c:ext>
          </c:extLst>
        </c:ser>
        <c:ser>
          <c:idx val="1"/>
          <c:order val="1"/>
          <c:tx>
            <c:strRef>
              <c:f>'AMM-IPT FEB'!$BL$2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FEB'!$BJ$3:$BJ$6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FEB'!$BL$3:$BL$6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C-4C3C-B0B7-FFCF927D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3750414"/>
        <c:axId val="1395371534"/>
      </c:barChart>
      <c:catAx>
        <c:axId val="14037504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5371534"/>
        <c:crosses val="autoZero"/>
        <c:auto val="1"/>
        <c:lblAlgn val="ctr"/>
        <c:lblOffset val="100"/>
        <c:noMultiLvlLbl val="1"/>
      </c:catAx>
      <c:valAx>
        <c:axId val="13953715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375041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 AMM-IPT MAR'!$BK$2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 AMM-IPT MAR'!$BJ$3:$BJ$6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AMM-IPT MAR'!$BK$3:$BK$6</c:f>
              <c:numCache>
                <c:formatCode>General</c:formatCode>
                <c:ptCount val="4"/>
                <c:pt idx="0">
                  <c:v>108</c:v>
                </c:pt>
                <c:pt idx="1">
                  <c:v>108</c:v>
                </c:pt>
                <c:pt idx="2">
                  <c:v>108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C-4EFF-A0B8-5F8C3BE3D850}"/>
            </c:ext>
          </c:extLst>
        </c:ser>
        <c:ser>
          <c:idx val="1"/>
          <c:order val="1"/>
          <c:tx>
            <c:strRef>
              <c:f>' AMM-IPT MAR'!$BL$2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 AMM-IPT MAR'!$BJ$3:$BJ$6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AMM-IPT MAR'!$BL$3:$BL$6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C-4EFF-A0B8-5F8C3BE3D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2851717"/>
        <c:axId val="1430990300"/>
      </c:barChart>
      <c:catAx>
        <c:axId val="19728517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0990300"/>
        <c:crosses val="autoZero"/>
        <c:auto val="1"/>
        <c:lblAlgn val="ctr"/>
        <c:lblOffset val="100"/>
        <c:noMultiLvlLbl val="1"/>
      </c:catAx>
      <c:valAx>
        <c:axId val="14309903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285171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APRIL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APR'!$BK$2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APR'!$BJ$3:$BJ$6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APR'!$BK$3:$BK$6</c:f>
              <c:numCache>
                <c:formatCode>General</c:formatCode>
                <c:ptCount val="4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5-4011-BCCC-716DFDEA849F}"/>
            </c:ext>
          </c:extLst>
        </c:ser>
        <c:ser>
          <c:idx val="1"/>
          <c:order val="1"/>
          <c:tx>
            <c:strRef>
              <c:f>'AMM-IPT APR'!$BL$2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APR'!$BJ$3:$BJ$6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APR'!$BL$3:$BL$6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5-4011-BCCC-716DFDEA8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6357924"/>
        <c:axId val="1964313211"/>
      </c:barChart>
      <c:catAx>
        <c:axId val="11763579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4313211"/>
        <c:crosses val="autoZero"/>
        <c:auto val="1"/>
        <c:lblAlgn val="ctr"/>
        <c:lblOffset val="100"/>
        <c:noMultiLvlLbl val="1"/>
      </c:catAx>
      <c:valAx>
        <c:axId val="1964313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635792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MEI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MEI'!$BK$2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MEI'!$BJ$3:$BJ$6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MEI'!$BK$3:$BK$6</c:f>
              <c:numCache>
                <c:formatCode>General</c:formatCode>
                <c:ptCount val="4"/>
                <c:pt idx="0">
                  <c:v>140</c:v>
                </c:pt>
                <c:pt idx="1">
                  <c:v>139</c:v>
                </c:pt>
                <c:pt idx="2">
                  <c:v>139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C-409D-9A36-908AB828B2E2}"/>
            </c:ext>
          </c:extLst>
        </c:ser>
        <c:ser>
          <c:idx val="1"/>
          <c:order val="1"/>
          <c:tx>
            <c:strRef>
              <c:f>'AMM-IPT MEI'!$BL$2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MEI'!$BJ$3:$BJ$6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MEI'!$BL$3:$BL$6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C-409D-9A36-908AB828B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2202237"/>
        <c:axId val="520178685"/>
      </c:barChart>
      <c:catAx>
        <c:axId val="18922022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0178685"/>
        <c:crosses val="autoZero"/>
        <c:auto val="1"/>
        <c:lblAlgn val="ctr"/>
        <c:lblOffset val="100"/>
        <c:noMultiLvlLbl val="1"/>
      </c:catAx>
      <c:valAx>
        <c:axId val="520178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220223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MEI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JUN'!$BK$2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JUN'!$BJ$3:$BJ$6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JUN'!$BK$3:$BK$6</c:f>
              <c:numCache>
                <c:formatCode>General</c:formatCode>
                <c:ptCount val="4"/>
                <c:pt idx="0">
                  <c:v>157</c:v>
                </c:pt>
                <c:pt idx="1">
                  <c:v>155</c:v>
                </c:pt>
                <c:pt idx="2">
                  <c:v>157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7-419F-A447-A79888355D10}"/>
            </c:ext>
          </c:extLst>
        </c:ser>
        <c:ser>
          <c:idx val="1"/>
          <c:order val="1"/>
          <c:tx>
            <c:strRef>
              <c:f>'AMM-IPT JUN'!$BL$2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JUN'!$BJ$3:$BJ$6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JUN'!$BL$3:$BL$6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7-419F-A447-A79888355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824999"/>
        <c:axId val="1878246935"/>
      </c:barChart>
      <c:catAx>
        <c:axId val="5268249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8246935"/>
        <c:crosses val="autoZero"/>
        <c:auto val="1"/>
        <c:lblAlgn val="ctr"/>
        <c:lblOffset val="100"/>
        <c:noMultiLvlLbl val="1"/>
      </c:catAx>
      <c:valAx>
        <c:axId val="18782469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82499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MEI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JUL'!$BK$2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JUL'!$BJ$3:$BJ$6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JUL'!$BK$3:$BK$6</c:f>
              <c:numCache>
                <c:formatCode>General</c:formatCode>
                <c:ptCount val="4"/>
                <c:pt idx="0">
                  <c:v>136</c:v>
                </c:pt>
                <c:pt idx="1">
                  <c:v>7</c:v>
                </c:pt>
                <c:pt idx="2">
                  <c:v>136</c:v>
                </c:pt>
                <c:pt idx="3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7-4932-A512-84A7390C368B}"/>
            </c:ext>
          </c:extLst>
        </c:ser>
        <c:ser>
          <c:idx val="1"/>
          <c:order val="1"/>
          <c:tx>
            <c:strRef>
              <c:f>'AMM-IPT JUL'!$BL$2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JUL'!$BJ$3:$BJ$6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JUL'!$BL$3:$BL$6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7-4932-A512-84A7390C3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5696702"/>
        <c:axId val="1399021617"/>
      </c:barChart>
      <c:catAx>
        <c:axId val="7456967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9021617"/>
        <c:crosses val="autoZero"/>
        <c:auto val="1"/>
        <c:lblAlgn val="ctr"/>
        <c:lblOffset val="100"/>
        <c:noMultiLvlLbl val="1"/>
      </c:catAx>
      <c:valAx>
        <c:axId val="13990216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569670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AGT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AGT'!$BK$2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AGT'!$BJ$3:$BJ$6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AGT'!$BK$3:$BK$6</c:f>
              <c:numCache>
                <c:formatCode>General</c:formatCode>
                <c:ptCount val="4"/>
                <c:pt idx="0">
                  <c:v>97</c:v>
                </c:pt>
                <c:pt idx="1">
                  <c:v>0</c:v>
                </c:pt>
                <c:pt idx="2">
                  <c:v>97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7-4CBE-9BD9-94EB4118F2D5}"/>
            </c:ext>
          </c:extLst>
        </c:ser>
        <c:ser>
          <c:idx val="1"/>
          <c:order val="1"/>
          <c:tx>
            <c:strRef>
              <c:f>'AMM-IPT AGT'!$BL$2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AGT'!$BJ$3:$BJ$6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AGT'!$BL$3:$BL$6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7-4CBE-9BD9-94EB4118F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3971866"/>
        <c:axId val="1884943955"/>
      </c:barChart>
      <c:catAx>
        <c:axId val="8639718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4943955"/>
        <c:crosses val="autoZero"/>
        <c:auto val="1"/>
        <c:lblAlgn val="ctr"/>
        <c:lblOffset val="100"/>
        <c:noMultiLvlLbl val="1"/>
      </c:catAx>
      <c:valAx>
        <c:axId val="18849439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397186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SEP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SEP'!$BK$2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SEP'!$BK$3:$BK$6</c:f>
              <c:numCache>
                <c:formatCode>General</c:formatCode>
                <c:ptCount val="4"/>
                <c:pt idx="0">
                  <c:v>130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C-4247-B076-9903200F3348}"/>
            </c:ext>
          </c:extLst>
        </c:ser>
        <c:ser>
          <c:idx val="1"/>
          <c:order val="1"/>
          <c:tx>
            <c:strRef>
              <c:f>'AMM-IPT SEP'!$BL$2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SEP'!$BL$3:$BL$6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C-4247-B076-9903200F3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008576"/>
        <c:axId val="1876119700"/>
      </c:barChart>
      <c:catAx>
        <c:axId val="15400085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6119700"/>
        <c:crosses val="autoZero"/>
        <c:auto val="1"/>
        <c:lblAlgn val="ctr"/>
        <c:lblOffset val="100"/>
        <c:noMultiLvlLbl val="1"/>
      </c:catAx>
      <c:valAx>
        <c:axId val="1876119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000857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359177271" name="Chart 1" title="Chart">
          <a:extLst>
            <a:ext uri="{FF2B5EF4-FFF2-40B4-BE49-F238E27FC236}">
              <a16:creationId xmlns:a16="http://schemas.microsoft.com/office/drawing/2014/main" id="{00000000-0008-0000-0000-0000379C6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010514286" name="Chart 3" title="Chart">
          <a:extLst>
            <a:ext uri="{FF2B5EF4-FFF2-40B4-BE49-F238E27FC236}">
              <a16:creationId xmlns:a16="http://schemas.microsoft.com/office/drawing/2014/main" id="{00000000-0008-0000-0100-00006E393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341526892" name="Chart 2" title="Chart">
          <a:extLst>
            <a:ext uri="{FF2B5EF4-FFF2-40B4-BE49-F238E27FC236}">
              <a16:creationId xmlns:a16="http://schemas.microsoft.com/office/drawing/2014/main" id="{00000000-0008-0000-0200-00006C495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35748086" name="Chart 4" title="Chart">
          <a:extLst>
            <a:ext uri="{FF2B5EF4-FFF2-40B4-BE49-F238E27FC236}">
              <a16:creationId xmlns:a16="http://schemas.microsoft.com/office/drawing/2014/main" id="{00000000-0008-0000-0300-0000F659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595718802" name="Chart 5" title="Chart">
          <a:extLst>
            <a:ext uri="{FF2B5EF4-FFF2-40B4-BE49-F238E27FC236}">
              <a16:creationId xmlns:a16="http://schemas.microsoft.com/office/drawing/2014/main" id="{00000000-0008-0000-0400-000092BC1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323474491" name="Chart 6" title="Chart">
          <a:extLst>
            <a:ext uri="{FF2B5EF4-FFF2-40B4-BE49-F238E27FC236}">
              <a16:creationId xmlns:a16="http://schemas.microsoft.com/office/drawing/2014/main" id="{00000000-0008-0000-0500-00003B9E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738496057" name="Chart 7" title="Chart">
          <a:extLst>
            <a:ext uri="{FF2B5EF4-FFF2-40B4-BE49-F238E27FC236}">
              <a16:creationId xmlns:a16="http://schemas.microsoft.com/office/drawing/2014/main" id="{00000000-0008-0000-0600-0000398E0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483100724" name="Chart 8" title="Chart">
          <a:extLst>
            <a:ext uri="{FF2B5EF4-FFF2-40B4-BE49-F238E27FC236}">
              <a16:creationId xmlns:a16="http://schemas.microsoft.com/office/drawing/2014/main" id="{00000000-0008-0000-0700-000034526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700461586" name="Chart 9" title="Diagram">
          <a:extLst>
            <a:ext uri="{FF2B5EF4-FFF2-40B4-BE49-F238E27FC236}">
              <a16:creationId xmlns:a16="http://schemas.microsoft.com/office/drawing/2014/main" id="{00000000-0008-0000-0800-00001232C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19" customWidth="1"/>
    <col min="13" max="13" width="17.69921875" customWidth="1"/>
    <col min="14" max="14" width="37.3984375" customWidth="1"/>
    <col min="15" max="15" width="12.09765625" customWidth="1"/>
    <col min="16" max="16" width="14.296875" customWidth="1"/>
    <col min="17" max="17" width="14" customWidth="1"/>
    <col min="18" max="18" width="13.09765625" customWidth="1"/>
    <col min="19" max="19" width="12.3984375" customWidth="1"/>
    <col min="20" max="20" width="11.296875" customWidth="1"/>
    <col min="21" max="21" width="16.59765625" customWidth="1"/>
    <col min="22" max="22" width="28.3984375" customWidth="1"/>
    <col min="23" max="23" width="7.69921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7.296875" customWidth="1"/>
    <col min="49" max="54" width="13.09765625" customWidth="1"/>
    <col min="55" max="55" width="13.69921875" customWidth="1"/>
    <col min="56" max="56" width="10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/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1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23.2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3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 t="shared" ref="A3:A257" si="0">IF(C3=0,"",ROW()-ROW($A$2))</f>
        <v>1</v>
      </c>
      <c r="B3" s="52">
        <v>46025</v>
      </c>
      <c r="C3" s="54" t="s">
        <v>64</v>
      </c>
      <c r="D3" s="54" t="s">
        <v>67</v>
      </c>
      <c r="E3" s="56" t="s">
        <v>69</v>
      </c>
      <c r="F3" s="54">
        <v>1</v>
      </c>
      <c r="G3" s="54" t="s">
        <v>65</v>
      </c>
      <c r="H3" s="54" t="str">
        <f t="shared" ref="H3:H257" si="1">IF(C3=0,"",IF(R3&gt;0,"DONE","WAITING"))</f>
        <v>DONE</v>
      </c>
      <c r="I3" s="54" t="s">
        <v>76</v>
      </c>
      <c r="J3" s="58" t="s">
        <v>78</v>
      </c>
      <c r="K3" s="58" t="s">
        <v>79</v>
      </c>
      <c r="L3" s="60">
        <v>8092</v>
      </c>
      <c r="M3" s="54" t="s">
        <v>84</v>
      </c>
      <c r="N3" s="54" t="s">
        <v>84</v>
      </c>
      <c r="O3" s="54" t="s">
        <v>85</v>
      </c>
      <c r="P3" s="64" t="s">
        <v>86</v>
      </c>
      <c r="Q3" s="64" t="s">
        <v>88</v>
      </c>
      <c r="R3" s="25">
        <v>200000986794</v>
      </c>
      <c r="S3" s="66">
        <v>46028</v>
      </c>
      <c r="T3" s="66" t="str">
        <f t="shared" ref="T3:T257" si="2">IF(C3=0,"",IF(ISBLANK(S3),"WAITING","DONE"))</f>
        <v>DONE</v>
      </c>
      <c r="U3" s="66">
        <v>46031</v>
      </c>
      <c r="V3" s="25">
        <v>9200066845</v>
      </c>
      <c r="W3" s="25">
        <v>41875</v>
      </c>
      <c r="X3" s="69">
        <v>46034</v>
      </c>
      <c r="Y3" s="69" t="str">
        <f t="shared" ref="Y3:Y119" si="3">IF(C3=0,"",IF(V3&gt;0,"DONE","WAITING"))</f>
        <v>DONE</v>
      </c>
      <c r="Z3" s="25" t="s">
        <v>94</v>
      </c>
      <c r="AA3" s="69">
        <v>46036</v>
      </c>
      <c r="AB3" s="25" t="str">
        <f t="shared" ref="AB3:AB257" si="4">IF(C3=0,"",IF(Z3&gt;0,"DONE","WAITING"))</f>
        <v>DONE</v>
      </c>
      <c r="AC3" s="71"/>
      <c r="AD3" s="54" t="s">
        <v>97</v>
      </c>
      <c r="AE3" s="73">
        <v>46037</v>
      </c>
      <c r="AF3" s="54" t="str">
        <f t="shared" ref="AF3:AF257" si="5">IF(C3=0,"",IF(ISBLANK(AD3),"WAITING","DONE"))</f>
        <v>DONE</v>
      </c>
      <c r="AG3" s="76">
        <v>46038</v>
      </c>
      <c r="AH3" s="73">
        <v>46098</v>
      </c>
      <c r="AI3" s="75" t="str">
        <f t="shared" ref="AI3:AI257" si="6">IF(AD3=0,"",IF(ISBLANK(AH3),"UNPAID","PAID"))</f>
        <v>PAID</v>
      </c>
      <c r="AJ3" s="80" t="str">
        <f t="array" ref="AJ3">IFERROR(INDEX('[1]Master Price'!$E:$E,MATCH(D3,'[1]Master Price'!$B:$B,0)),"0")</f>
        <v>0</v>
      </c>
      <c r="AK3" s="80">
        <f t="shared" ref="AK3:AK257" si="7">AJ3*F3</f>
        <v>0</v>
      </c>
      <c r="AL3" s="82" t="str">
        <f t="shared" ref="AL3:AL107" si="8">IFERROR(DATEDIF(S3,T3,"d"),"0")&amp;"-day"</f>
        <v>0-day</v>
      </c>
      <c r="AM3" s="82" t="str">
        <f t="shared" ref="AM3:AM257" si="9">IFERROR(DATEDIF(S3,U3,"d"),"0")&amp;"-day"</f>
        <v>3-day</v>
      </c>
      <c r="AN3" s="82" t="str">
        <f t="shared" ref="AN3:AN88" si="10">IFERROR(DATEDIF(S3,X3,"d"),"0")&amp;"-day"</f>
        <v>6-day</v>
      </c>
      <c r="AO3" s="82" t="str">
        <f t="shared" ref="AO3:AO88" si="11">IFERROR(DATEDIF(X3,AA3,"d"),"0")&amp;"-day"</f>
        <v>2-day</v>
      </c>
      <c r="AP3" s="82" t="str">
        <f t="shared" ref="AP3:AP257" si="12">IFERROR(DATEDIF(AA3,AE3,"d"),"0")&amp;"-day"</f>
        <v>1-day</v>
      </c>
      <c r="AQ3" s="82" t="str">
        <f t="shared" ref="AQ3:AQ257" si="13">SUM(AL3:AP3)&amp;"-day"</f>
        <v>0-day</v>
      </c>
      <c r="AR3" s="5"/>
      <c r="AS3" s="83">
        <f t="shared" ref="AS3:AS257" si="14">IF(AT3=0,"",ROW()-ROW($AS$2))</f>
        <v>1</v>
      </c>
      <c r="AT3" s="89" t="s">
        <v>64</v>
      </c>
      <c r="AU3" s="84" t="e">
        <f t="shared" ref="AU3:AU257" ca="1" si="15">_xludf.ifna(INDEX($B:$B,MATCH(AT3,$C:$C,FALSE)),"")</f>
        <v>#NAME?</v>
      </c>
      <c r="AV3" s="88" t="e">
        <f t="shared" ref="AV3:AV257" ca="1" si="16">_xludf.ifna(INDEX($U:$U,MATCH(AT3,$C:$C,FALSE)),"")</f>
        <v>#NAME?</v>
      </c>
      <c r="AW3" s="83" t="e">
        <f t="shared" ref="AW3:AW257" ca="1" si="17">_xludf.ifna(INDEX($Z:$Z,MATCH(AT3,$C:$C,FALSE)),"")</f>
        <v>#NAME?</v>
      </c>
      <c r="AX3" s="88" t="e">
        <f t="shared" ref="AX3:AX257" ca="1" si="18">_xludf.ifna(INDEX($AA:$AA,MATCH(AT3,$C:$C,FALSE)),"")</f>
        <v>#NAME?</v>
      </c>
      <c r="AY3" s="86">
        <f t="shared" ref="AY3:AY257" si="19">IFERROR(INDEX($R:$R,MATCH(AT3,$C:$C,FALSE)),"")</f>
        <v>200000986794</v>
      </c>
      <c r="AZ3" s="22" t="e">
        <f t="shared" ref="AZ3:AZ257" ca="1" si="20">_xludf.ifna(INDEX($V:$V,MATCH(AT3,$C:$C,FALSE)),"")</f>
        <v>#NAME?</v>
      </c>
      <c r="BA3" s="83" t="e">
        <f t="shared" ref="BA3:BA257" ca="1" si="21">_xludf.ifna(INDEX($W:$W,MATCH(AT3,$C:$C,FALSE)),"")</f>
        <v>#NAME?</v>
      </c>
      <c r="BB3" s="88" t="e">
        <f t="shared" ref="BB3:BB257" ca="1" si="22">_xludf.ifna(INDEX($X:$X,MATCH(AT3,$C:$C,FALSE)),"")</f>
        <v>#NAME?</v>
      </c>
      <c r="BC3" s="90" t="e">
        <f t="shared" ref="BC3:BC257" ca="1" si="23">_xludf.ifna(INDEX($AD:$AD,MATCH(AT3,$C:$C,FALSE)),"")</f>
        <v>#NAME?</v>
      </c>
      <c r="BD3" s="90" t="e">
        <f t="shared" ref="BD3:BD257" ca="1" si="24">_xludf.ifna(INDEX($AE:$AE,MATCH(AT3,$C:$C,FALSE)),"")</f>
        <v>#NAME?</v>
      </c>
      <c r="BE3" s="85" t="e">
        <f t="shared" ref="BE3:BE257" ca="1" si="25">_xludf.ifna(INDEX($AG:$AG,MATCH(AT3,$C:$C,FALSE)),"")</f>
        <v>#NAME?</v>
      </c>
      <c r="BF3" s="22" t="e">
        <f t="shared" ref="BF3:BF257" ca="1" si="26">_xludf.ifna(INDEX($T:$T,MATCH(AT3,$C:$C,FALSE),""),"")</f>
        <v>#NAME?</v>
      </c>
      <c r="BG3" s="22" t="e">
        <f t="shared" ref="BG3:BG257" ca="1" si="27">_xludf.ifna(INDEX($AI:$AI,MATCH(AT3,$C:$C,FALSE)),"")</f>
        <v>#NAME?</v>
      </c>
      <c r="BH3" s="10"/>
      <c r="BI3" s="92">
        <v>1</v>
      </c>
      <c r="BJ3" s="92" t="s">
        <v>100</v>
      </c>
      <c r="BK3" s="92">
        <f ca="1">IFERROR(__xludf.DUMMYFUNCTION("COUNTUNIQUEIFS(C3:C514,H3:H514,$BK$2)"),129)</f>
        <v>129</v>
      </c>
      <c r="BL3" s="92">
        <f ca="1">IFERROR(__xludf.DUMMYFUNCTION("COUNTUNIQUEIFS(C3:C514,H3:H514,$BL$2)"),0)</f>
        <v>0</v>
      </c>
      <c r="BM3" s="92">
        <f t="shared" ref="BM3:BM6" ca="1" si="28">SUM(BK3:BL3)</f>
        <v>129</v>
      </c>
      <c r="BN3" s="12"/>
      <c r="BO3" s="12"/>
    </row>
    <row r="4" spans="1:67" ht="13.5" customHeight="1" x14ac:dyDescent="0.35">
      <c r="A4" s="25">
        <f t="shared" si="0"/>
        <v>2</v>
      </c>
      <c r="B4" s="52">
        <v>46025</v>
      </c>
      <c r="C4" s="54" t="s">
        <v>64</v>
      </c>
      <c r="D4" s="54" t="s">
        <v>115</v>
      </c>
      <c r="E4" s="56" t="s">
        <v>116</v>
      </c>
      <c r="F4" s="54">
        <v>1</v>
      </c>
      <c r="G4" s="54" t="s">
        <v>65</v>
      </c>
      <c r="H4" s="54" t="str">
        <f t="shared" si="1"/>
        <v>DONE</v>
      </c>
      <c r="I4" s="54" t="s">
        <v>76</v>
      </c>
      <c r="J4" s="58" t="s">
        <v>78</v>
      </c>
      <c r="K4" s="58" t="s">
        <v>79</v>
      </c>
      <c r="L4" s="60">
        <v>8092</v>
      </c>
      <c r="M4" s="54" t="s">
        <v>84</v>
      </c>
      <c r="N4" s="54" t="s">
        <v>84</v>
      </c>
      <c r="O4" s="54" t="s">
        <v>85</v>
      </c>
      <c r="P4" s="64" t="s">
        <v>86</v>
      </c>
      <c r="Q4" s="64" t="s">
        <v>88</v>
      </c>
      <c r="R4" s="25">
        <v>200000986794</v>
      </c>
      <c r="S4" s="66">
        <v>46028</v>
      </c>
      <c r="T4" s="66" t="str">
        <f t="shared" si="2"/>
        <v>DONE</v>
      </c>
      <c r="U4" s="66">
        <v>46031</v>
      </c>
      <c r="V4" s="25">
        <v>9200066845</v>
      </c>
      <c r="W4" s="25">
        <v>41875</v>
      </c>
      <c r="X4" s="69">
        <v>46034</v>
      </c>
      <c r="Y4" s="69" t="str">
        <f t="shared" si="3"/>
        <v>DONE</v>
      </c>
      <c r="Z4" s="25" t="s">
        <v>94</v>
      </c>
      <c r="AA4" s="69">
        <v>46036</v>
      </c>
      <c r="AB4" s="25" t="str">
        <f t="shared" si="4"/>
        <v>DONE</v>
      </c>
      <c r="AC4" s="71"/>
      <c r="AD4" s="54" t="s">
        <v>97</v>
      </c>
      <c r="AE4" s="76">
        <v>46037</v>
      </c>
      <c r="AF4" s="54" t="str">
        <f t="shared" si="5"/>
        <v>DONE</v>
      </c>
      <c r="AG4" s="76">
        <v>46038</v>
      </c>
      <c r="AH4" s="73">
        <v>46098</v>
      </c>
      <c r="AI4" s="75" t="str">
        <f t="shared" si="6"/>
        <v>PAID</v>
      </c>
      <c r="AJ4" s="80" t="str">
        <f t="array" ref="AJ4">IFERROR(INDEX('[1]Master Price'!$E:$E,MATCH(D4,'[1]Master Price'!$B:$B,0)),"0")</f>
        <v>0</v>
      </c>
      <c r="AK4" s="80">
        <f t="shared" si="7"/>
        <v>0</v>
      </c>
      <c r="AL4" s="82" t="str">
        <f t="shared" si="8"/>
        <v>0-day</v>
      </c>
      <c r="AM4" s="82" t="str">
        <f t="shared" si="9"/>
        <v>3-day</v>
      </c>
      <c r="AN4" s="82" t="str">
        <f t="shared" si="10"/>
        <v>6-day</v>
      </c>
      <c r="AO4" s="82" t="str">
        <f t="shared" si="11"/>
        <v>2-day</v>
      </c>
      <c r="AP4" s="82" t="str">
        <f t="shared" si="12"/>
        <v>1-day</v>
      </c>
      <c r="AQ4" s="82" t="str">
        <f t="shared" si="13"/>
        <v>0-day</v>
      </c>
      <c r="AR4" s="5"/>
      <c r="AS4" s="83">
        <f t="shared" si="14"/>
        <v>2</v>
      </c>
      <c r="AT4" s="89" t="s">
        <v>152</v>
      </c>
      <c r="AU4" s="84" t="e">
        <f t="shared" ca="1" si="15"/>
        <v>#NAME?</v>
      </c>
      <c r="AV4" s="88" t="e">
        <f t="shared" ca="1" si="16"/>
        <v>#NAME?</v>
      </c>
      <c r="AW4" s="83" t="e">
        <f t="shared" ca="1" si="17"/>
        <v>#NAME?</v>
      </c>
      <c r="AX4" s="88" t="e">
        <f t="shared" ca="1" si="18"/>
        <v>#NAME?</v>
      </c>
      <c r="AY4" s="86">
        <f t="shared" si="19"/>
        <v>200000986789</v>
      </c>
      <c r="AZ4" s="22" t="e">
        <f t="shared" ca="1" si="20"/>
        <v>#NAME?</v>
      </c>
      <c r="BA4" s="83" t="e">
        <f t="shared" ca="1" si="21"/>
        <v>#NAME?</v>
      </c>
      <c r="BB4" s="88" t="e">
        <f t="shared" ca="1" si="22"/>
        <v>#NAME?</v>
      </c>
      <c r="BC4" s="90" t="e">
        <f t="shared" ca="1" si="23"/>
        <v>#NAME?</v>
      </c>
      <c r="BD4" s="90" t="e">
        <f t="shared" ca="1" si="24"/>
        <v>#NAME?</v>
      </c>
      <c r="BE4" s="85" t="e">
        <f t="shared" ca="1" si="25"/>
        <v>#NAME?</v>
      </c>
      <c r="BF4" s="22" t="e">
        <f t="shared" ca="1" si="26"/>
        <v>#NAME?</v>
      </c>
      <c r="BG4" s="22" t="e">
        <f t="shared" ca="1" si="27"/>
        <v>#NAME?</v>
      </c>
      <c r="BH4" s="10"/>
      <c r="BI4" s="92">
        <v>2</v>
      </c>
      <c r="BJ4" s="92" t="s">
        <v>123</v>
      </c>
      <c r="BK4" s="92">
        <f ca="1">IFERROR(__xludf.DUMMYFUNCTION("COUNTUNIQUEIFS(C3:C514,AB3:AB514,$BK$2)"),129)</f>
        <v>129</v>
      </c>
      <c r="BL4" s="92">
        <f ca="1">IFERROR(__xludf.DUMMYFUNCTION("COUNTUNIQUEIFS(C3:C514,AB3:AB514,$BL$2)"),0)</f>
        <v>0</v>
      </c>
      <c r="BM4" s="92">
        <f t="shared" ca="1" si="28"/>
        <v>129</v>
      </c>
      <c r="BN4" s="12"/>
      <c r="BO4" s="12"/>
    </row>
    <row r="5" spans="1:67" ht="13.5" customHeight="1" x14ac:dyDescent="0.35">
      <c r="A5" s="25">
        <f t="shared" si="0"/>
        <v>3</v>
      </c>
      <c r="B5" s="52">
        <v>46025</v>
      </c>
      <c r="C5" s="54" t="s">
        <v>64</v>
      </c>
      <c r="D5" s="54" t="s">
        <v>174</v>
      </c>
      <c r="E5" s="56" t="s">
        <v>175</v>
      </c>
      <c r="F5" s="54">
        <v>2</v>
      </c>
      <c r="G5" s="54" t="s">
        <v>65</v>
      </c>
      <c r="H5" s="54" t="str">
        <f t="shared" si="1"/>
        <v>DONE</v>
      </c>
      <c r="I5" s="54" t="s">
        <v>76</v>
      </c>
      <c r="J5" s="58" t="s">
        <v>78</v>
      </c>
      <c r="K5" s="58" t="s">
        <v>79</v>
      </c>
      <c r="L5" s="60">
        <v>8092</v>
      </c>
      <c r="M5" s="54" t="s">
        <v>84</v>
      </c>
      <c r="N5" s="54" t="s">
        <v>84</v>
      </c>
      <c r="O5" s="54" t="s">
        <v>85</v>
      </c>
      <c r="P5" s="64" t="s">
        <v>86</v>
      </c>
      <c r="Q5" s="64" t="s">
        <v>88</v>
      </c>
      <c r="R5" s="25">
        <v>200000986794</v>
      </c>
      <c r="S5" s="66">
        <v>46028</v>
      </c>
      <c r="T5" s="66" t="str">
        <f t="shared" si="2"/>
        <v>DONE</v>
      </c>
      <c r="U5" s="66">
        <v>46031</v>
      </c>
      <c r="V5" s="25">
        <v>9200066845</v>
      </c>
      <c r="W5" s="25">
        <v>41875</v>
      </c>
      <c r="X5" s="69">
        <v>46034</v>
      </c>
      <c r="Y5" s="69" t="str">
        <f t="shared" si="3"/>
        <v>DONE</v>
      </c>
      <c r="Z5" s="25" t="s">
        <v>94</v>
      </c>
      <c r="AA5" s="69">
        <v>46036</v>
      </c>
      <c r="AB5" s="25" t="str">
        <f t="shared" si="4"/>
        <v>DONE</v>
      </c>
      <c r="AC5" s="71"/>
      <c r="AD5" s="54" t="s">
        <v>97</v>
      </c>
      <c r="AE5" s="76">
        <v>46037</v>
      </c>
      <c r="AF5" s="54" t="str">
        <f t="shared" si="5"/>
        <v>DONE</v>
      </c>
      <c r="AG5" s="76">
        <v>46038</v>
      </c>
      <c r="AH5" s="73">
        <v>46098</v>
      </c>
      <c r="AI5" s="75" t="str">
        <f t="shared" si="6"/>
        <v>PAID</v>
      </c>
      <c r="AJ5" s="80" t="str">
        <f t="array" ref="AJ5">IFERROR(INDEX('[1]Master Price'!$E:$E,MATCH(D5,'[1]Master Price'!$B:$B,0)),"0")</f>
        <v>0</v>
      </c>
      <c r="AK5" s="80">
        <f t="shared" si="7"/>
        <v>0</v>
      </c>
      <c r="AL5" s="82" t="str">
        <f t="shared" si="8"/>
        <v>0-day</v>
      </c>
      <c r="AM5" s="82" t="str">
        <f t="shared" si="9"/>
        <v>3-day</v>
      </c>
      <c r="AN5" s="82" t="str">
        <f t="shared" si="10"/>
        <v>6-day</v>
      </c>
      <c r="AO5" s="82" t="str">
        <f t="shared" si="11"/>
        <v>2-day</v>
      </c>
      <c r="AP5" s="82" t="str">
        <f t="shared" si="12"/>
        <v>1-day</v>
      </c>
      <c r="AQ5" s="82" t="str">
        <f t="shared" si="13"/>
        <v>0-day</v>
      </c>
      <c r="AR5" s="5"/>
      <c r="AS5" s="83">
        <f t="shared" si="14"/>
        <v>3</v>
      </c>
      <c r="AT5" s="89" t="s">
        <v>199</v>
      </c>
      <c r="AU5" s="84" t="e">
        <f t="shared" ca="1" si="15"/>
        <v>#NAME?</v>
      </c>
      <c r="AV5" s="88" t="e">
        <f t="shared" ca="1" si="16"/>
        <v>#NAME?</v>
      </c>
      <c r="AW5" s="83" t="e">
        <f t="shared" ca="1" si="17"/>
        <v>#NAME?</v>
      </c>
      <c r="AX5" s="88" t="e">
        <f t="shared" ca="1" si="18"/>
        <v>#NAME?</v>
      </c>
      <c r="AY5" s="86">
        <f t="shared" si="19"/>
        <v>200000986786</v>
      </c>
      <c r="AZ5" s="22" t="e">
        <f t="shared" ca="1" si="20"/>
        <v>#NAME?</v>
      </c>
      <c r="BA5" s="83" t="e">
        <f t="shared" ca="1" si="21"/>
        <v>#NAME?</v>
      </c>
      <c r="BB5" s="88" t="e">
        <f t="shared" ca="1" si="22"/>
        <v>#NAME?</v>
      </c>
      <c r="BC5" s="90" t="e">
        <f t="shared" ca="1" si="23"/>
        <v>#NAME?</v>
      </c>
      <c r="BD5" s="90" t="e">
        <f t="shared" ca="1" si="24"/>
        <v>#NAME?</v>
      </c>
      <c r="BE5" s="85" t="e">
        <f t="shared" ca="1" si="25"/>
        <v>#NAME?</v>
      </c>
      <c r="BF5" s="22" t="e">
        <f t="shared" ca="1" si="26"/>
        <v>#NAME?</v>
      </c>
      <c r="BG5" s="22" t="e">
        <f t="shared" ca="1" si="27"/>
        <v>#NAME?</v>
      </c>
      <c r="BH5" s="10"/>
      <c r="BI5" s="92">
        <v>3</v>
      </c>
      <c r="BJ5" s="92" t="s">
        <v>133</v>
      </c>
      <c r="BK5" s="92">
        <f ca="1">IFERROR(__xludf.DUMMYFUNCTION("COUNTUNIQUEIFS(C3:C514,Y3:Y514,$BK$2)"),129)</f>
        <v>129</v>
      </c>
      <c r="BL5" s="92">
        <f ca="1">IFERROR(__xludf.DUMMYFUNCTION("COUNTUNIQUEIFS(C3:C514,Y3:Y514,$BL$2)"),0)</f>
        <v>0</v>
      </c>
      <c r="BM5" s="92">
        <f t="shared" ca="1" si="28"/>
        <v>129</v>
      </c>
      <c r="BN5" s="12"/>
      <c r="BO5" s="12"/>
    </row>
    <row r="6" spans="1:67" ht="13.5" customHeight="1" x14ac:dyDescent="0.35">
      <c r="A6" s="25">
        <f t="shared" si="0"/>
        <v>4</v>
      </c>
      <c r="B6" s="52">
        <v>46025</v>
      </c>
      <c r="C6" s="54" t="s">
        <v>64</v>
      </c>
      <c r="D6" s="54" t="s">
        <v>153</v>
      </c>
      <c r="E6" s="56" t="s">
        <v>154</v>
      </c>
      <c r="F6" s="54">
        <v>1</v>
      </c>
      <c r="G6" s="54" t="s">
        <v>65</v>
      </c>
      <c r="H6" s="54" t="str">
        <f t="shared" si="1"/>
        <v>DONE</v>
      </c>
      <c r="I6" s="54" t="s">
        <v>76</v>
      </c>
      <c r="J6" s="58" t="s">
        <v>78</v>
      </c>
      <c r="K6" s="58" t="s">
        <v>79</v>
      </c>
      <c r="L6" s="60">
        <v>8092</v>
      </c>
      <c r="M6" s="54" t="s">
        <v>84</v>
      </c>
      <c r="N6" s="54" t="s">
        <v>84</v>
      </c>
      <c r="O6" s="54" t="s">
        <v>85</v>
      </c>
      <c r="P6" s="64" t="s">
        <v>86</v>
      </c>
      <c r="Q6" s="64" t="s">
        <v>88</v>
      </c>
      <c r="R6" s="25">
        <v>200000986794</v>
      </c>
      <c r="S6" s="66">
        <v>46028</v>
      </c>
      <c r="T6" s="66" t="str">
        <f t="shared" si="2"/>
        <v>DONE</v>
      </c>
      <c r="U6" s="66">
        <v>46031</v>
      </c>
      <c r="V6" s="25">
        <v>9200066845</v>
      </c>
      <c r="W6" s="25">
        <v>41875</v>
      </c>
      <c r="X6" s="69">
        <v>46034</v>
      </c>
      <c r="Y6" s="69" t="str">
        <f t="shared" si="3"/>
        <v>DONE</v>
      </c>
      <c r="Z6" s="25" t="s">
        <v>94</v>
      </c>
      <c r="AA6" s="69">
        <v>46036</v>
      </c>
      <c r="AB6" s="25" t="str">
        <f t="shared" si="4"/>
        <v>DONE</v>
      </c>
      <c r="AC6" s="71"/>
      <c r="AD6" s="54" t="s">
        <v>97</v>
      </c>
      <c r="AE6" s="76">
        <v>46037</v>
      </c>
      <c r="AF6" s="54" t="str">
        <f t="shared" si="5"/>
        <v>DONE</v>
      </c>
      <c r="AG6" s="76">
        <v>46038</v>
      </c>
      <c r="AH6" s="73">
        <v>46098</v>
      </c>
      <c r="AI6" s="75" t="str">
        <f t="shared" si="6"/>
        <v>PAID</v>
      </c>
      <c r="AJ6" s="80" t="str">
        <f t="array" ref="AJ6">IFERROR(INDEX('[1]Master Price'!$E:$E,MATCH(D6,'[1]Master Price'!$B:$B,0)),"0")</f>
        <v>0</v>
      </c>
      <c r="AK6" s="80">
        <f t="shared" si="7"/>
        <v>0</v>
      </c>
      <c r="AL6" s="82" t="str">
        <f t="shared" si="8"/>
        <v>0-day</v>
      </c>
      <c r="AM6" s="82" t="str">
        <f t="shared" si="9"/>
        <v>3-day</v>
      </c>
      <c r="AN6" s="82" t="str">
        <f t="shared" si="10"/>
        <v>6-day</v>
      </c>
      <c r="AO6" s="82" t="str">
        <f t="shared" si="11"/>
        <v>2-day</v>
      </c>
      <c r="AP6" s="82" t="str">
        <f t="shared" si="12"/>
        <v>1-day</v>
      </c>
      <c r="AQ6" s="82" t="str">
        <f t="shared" si="13"/>
        <v>0-day</v>
      </c>
      <c r="AR6" s="5"/>
      <c r="AS6" s="83">
        <f t="shared" si="14"/>
        <v>4</v>
      </c>
      <c r="AT6" s="89" t="s">
        <v>238</v>
      </c>
      <c r="AU6" s="84" t="e">
        <f t="shared" ca="1" si="15"/>
        <v>#NAME?</v>
      </c>
      <c r="AV6" s="88" t="e">
        <f t="shared" ca="1" si="16"/>
        <v>#NAME?</v>
      </c>
      <c r="AW6" s="83" t="e">
        <f t="shared" ca="1" si="17"/>
        <v>#NAME?</v>
      </c>
      <c r="AX6" s="88" t="e">
        <f t="shared" ca="1" si="18"/>
        <v>#NAME?</v>
      </c>
      <c r="AY6" s="86" t="str">
        <f t="shared" si="19"/>
        <v>PO BOSTON</v>
      </c>
      <c r="AZ6" s="22" t="e">
        <f t="shared" ca="1" si="20"/>
        <v>#NAME?</v>
      </c>
      <c r="BA6" s="83" t="e">
        <f t="shared" ca="1" si="21"/>
        <v>#NAME?</v>
      </c>
      <c r="BB6" s="88" t="e">
        <f t="shared" ca="1" si="22"/>
        <v>#NAME?</v>
      </c>
      <c r="BC6" s="90" t="e">
        <f t="shared" ca="1" si="23"/>
        <v>#NAME?</v>
      </c>
      <c r="BD6" s="90" t="e">
        <f t="shared" ca="1" si="24"/>
        <v>#NAME?</v>
      </c>
      <c r="BE6" s="85" t="e">
        <f t="shared" ca="1" si="25"/>
        <v>#NAME?</v>
      </c>
      <c r="BF6" s="22" t="e">
        <f t="shared" ca="1" si="26"/>
        <v>#NAME?</v>
      </c>
      <c r="BG6" s="22" t="e">
        <f t="shared" ca="1" si="27"/>
        <v>#NAME?</v>
      </c>
      <c r="BH6" s="10"/>
      <c r="BI6" s="92">
        <v>4</v>
      </c>
      <c r="BJ6" s="92" t="s">
        <v>141</v>
      </c>
      <c r="BK6" s="92">
        <f ca="1">IFERROR(__xludf.DUMMYFUNCTION("COUNTUNIQUEIFS(C3:C514,AF3:AF514,$BK$2)"),129)</f>
        <v>129</v>
      </c>
      <c r="BL6" s="92">
        <f ca="1">IFERROR(__xludf.DUMMYFUNCTION("COUNTUNIQUEIFS(C3:C514,AF3:AF514,$BL$2)"),0)</f>
        <v>0</v>
      </c>
      <c r="BM6" s="92">
        <f t="shared" ca="1" si="28"/>
        <v>129</v>
      </c>
      <c r="BN6" s="12"/>
      <c r="BO6" s="12"/>
    </row>
    <row r="7" spans="1:67" ht="13.5" customHeight="1" x14ac:dyDescent="0.35">
      <c r="A7" s="25">
        <f t="shared" si="0"/>
        <v>5</v>
      </c>
      <c r="B7" s="52">
        <v>46025</v>
      </c>
      <c r="C7" s="54" t="s">
        <v>64</v>
      </c>
      <c r="D7" s="54" t="s">
        <v>241</v>
      </c>
      <c r="E7" s="56" t="s">
        <v>242</v>
      </c>
      <c r="F7" s="54">
        <v>1</v>
      </c>
      <c r="G7" s="54" t="s">
        <v>65</v>
      </c>
      <c r="H7" s="54" t="str">
        <f t="shared" si="1"/>
        <v>DONE</v>
      </c>
      <c r="I7" s="54" t="s">
        <v>76</v>
      </c>
      <c r="J7" s="58" t="s">
        <v>78</v>
      </c>
      <c r="K7" s="58" t="s">
        <v>79</v>
      </c>
      <c r="L7" s="60">
        <v>8092</v>
      </c>
      <c r="M7" s="54" t="s">
        <v>84</v>
      </c>
      <c r="N7" s="54" t="s">
        <v>84</v>
      </c>
      <c r="O7" s="54" t="s">
        <v>85</v>
      </c>
      <c r="P7" s="64" t="s">
        <v>86</v>
      </c>
      <c r="Q7" s="64" t="s">
        <v>88</v>
      </c>
      <c r="R7" s="25">
        <v>200000986794</v>
      </c>
      <c r="S7" s="66">
        <v>46028</v>
      </c>
      <c r="T7" s="66" t="str">
        <f t="shared" si="2"/>
        <v>DONE</v>
      </c>
      <c r="U7" s="66">
        <v>46031</v>
      </c>
      <c r="V7" s="25">
        <v>9200066845</v>
      </c>
      <c r="W7" s="25">
        <v>41875</v>
      </c>
      <c r="X7" s="69">
        <v>46034</v>
      </c>
      <c r="Y7" s="69" t="str">
        <f t="shared" si="3"/>
        <v>DONE</v>
      </c>
      <c r="Z7" s="25" t="s">
        <v>94</v>
      </c>
      <c r="AA7" s="69">
        <v>46036</v>
      </c>
      <c r="AB7" s="25" t="str">
        <f t="shared" si="4"/>
        <v>DONE</v>
      </c>
      <c r="AC7" s="71"/>
      <c r="AD7" s="54" t="s">
        <v>97</v>
      </c>
      <c r="AE7" s="76">
        <v>46037</v>
      </c>
      <c r="AF7" s="54" t="str">
        <f t="shared" si="5"/>
        <v>DONE</v>
      </c>
      <c r="AG7" s="76">
        <v>46038</v>
      </c>
      <c r="AH7" s="73">
        <v>46098</v>
      </c>
      <c r="AI7" s="75" t="str">
        <f t="shared" si="6"/>
        <v>PAID</v>
      </c>
      <c r="AJ7" s="80" t="str">
        <f t="array" ref="AJ7">IFERROR(INDEX('[1]Master Price'!$E:$E,MATCH(D7,'[1]Master Price'!$B:$B,0)),"0")</f>
        <v>0</v>
      </c>
      <c r="AK7" s="80">
        <f t="shared" si="7"/>
        <v>0</v>
      </c>
      <c r="AL7" s="82" t="str">
        <f t="shared" si="8"/>
        <v>0-day</v>
      </c>
      <c r="AM7" s="82" t="str">
        <f t="shared" si="9"/>
        <v>3-day</v>
      </c>
      <c r="AN7" s="82" t="str">
        <f t="shared" si="10"/>
        <v>6-day</v>
      </c>
      <c r="AO7" s="82" t="str">
        <f t="shared" si="11"/>
        <v>2-day</v>
      </c>
      <c r="AP7" s="82" t="str">
        <f t="shared" si="12"/>
        <v>1-day</v>
      </c>
      <c r="AQ7" s="82" t="str">
        <f t="shared" si="13"/>
        <v>0-day</v>
      </c>
      <c r="AR7" s="5"/>
      <c r="AS7" s="83">
        <f t="shared" si="14"/>
        <v>5</v>
      </c>
      <c r="AT7" s="89" t="s">
        <v>254</v>
      </c>
      <c r="AU7" s="84" t="e">
        <f t="shared" ca="1" si="15"/>
        <v>#NAME?</v>
      </c>
      <c r="AV7" s="88" t="e">
        <f t="shared" ca="1" si="16"/>
        <v>#NAME?</v>
      </c>
      <c r="AW7" s="83" t="e">
        <f t="shared" ca="1" si="17"/>
        <v>#NAME?</v>
      </c>
      <c r="AX7" s="88" t="e">
        <f t="shared" ca="1" si="18"/>
        <v>#NAME?</v>
      </c>
      <c r="AY7" s="86">
        <f t="shared" si="19"/>
        <v>200000986781</v>
      </c>
      <c r="AZ7" s="22" t="e">
        <f t="shared" ca="1" si="20"/>
        <v>#NAME?</v>
      </c>
      <c r="BA7" s="83" t="e">
        <f t="shared" ca="1" si="21"/>
        <v>#NAME?</v>
      </c>
      <c r="BB7" s="88" t="e">
        <f t="shared" ca="1" si="22"/>
        <v>#NAME?</v>
      </c>
      <c r="BC7" s="90" t="e">
        <f t="shared" ca="1" si="23"/>
        <v>#NAME?</v>
      </c>
      <c r="BD7" s="90" t="e">
        <f t="shared" ca="1" si="24"/>
        <v>#NAME?</v>
      </c>
      <c r="BE7" s="85" t="e">
        <f t="shared" ca="1" si="25"/>
        <v>#NAME?</v>
      </c>
      <c r="BF7" s="22" t="e">
        <f t="shared" ca="1" si="26"/>
        <v>#NAME?</v>
      </c>
      <c r="BG7" s="22" t="e">
        <f t="shared" ca="1" si="27"/>
        <v>#NAME?</v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 t="shared" si="0"/>
        <v>6</v>
      </c>
      <c r="B8" s="52">
        <v>46025</v>
      </c>
      <c r="C8" s="54" t="s">
        <v>64</v>
      </c>
      <c r="D8" s="54" t="s">
        <v>264</v>
      </c>
      <c r="E8" s="56" t="s">
        <v>265</v>
      </c>
      <c r="F8" s="54">
        <v>1</v>
      </c>
      <c r="G8" s="54" t="s">
        <v>65</v>
      </c>
      <c r="H8" s="54" t="str">
        <f t="shared" si="1"/>
        <v>DONE</v>
      </c>
      <c r="I8" s="54" t="s">
        <v>76</v>
      </c>
      <c r="J8" s="58" t="s">
        <v>78</v>
      </c>
      <c r="K8" s="58" t="s">
        <v>79</v>
      </c>
      <c r="L8" s="60">
        <v>8092</v>
      </c>
      <c r="M8" s="54" t="s">
        <v>84</v>
      </c>
      <c r="N8" s="54" t="s">
        <v>84</v>
      </c>
      <c r="O8" s="54" t="s">
        <v>85</v>
      </c>
      <c r="P8" s="64" t="s">
        <v>86</v>
      </c>
      <c r="Q8" s="64" t="s">
        <v>88</v>
      </c>
      <c r="R8" s="25">
        <v>200000986794</v>
      </c>
      <c r="S8" s="66">
        <v>46028</v>
      </c>
      <c r="T8" s="66" t="str">
        <f t="shared" si="2"/>
        <v>DONE</v>
      </c>
      <c r="U8" s="66">
        <v>46031</v>
      </c>
      <c r="V8" s="25">
        <v>9200066845</v>
      </c>
      <c r="W8" s="25">
        <v>41875</v>
      </c>
      <c r="X8" s="69">
        <v>46034</v>
      </c>
      <c r="Y8" s="69" t="str">
        <f t="shared" si="3"/>
        <v>DONE</v>
      </c>
      <c r="Z8" s="25" t="s">
        <v>94</v>
      </c>
      <c r="AA8" s="69">
        <v>46036</v>
      </c>
      <c r="AB8" s="25" t="str">
        <f t="shared" si="4"/>
        <v>DONE</v>
      </c>
      <c r="AC8" s="71"/>
      <c r="AD8" s="54" t="s">
        <v>97</v>
      </c>
      <c r="AE8" s="76">
        <v>46037</v>
      </c>
      <c r="AF8" s="54" t="str">
        <f t="shared" si="5"/>
        <v>DONE</v>
      </c>
      <c r="AG8" s="76">
        <v>46038</v>
      </c>
      <c r="AH8" s="73">
        <v>46098</v>
      </c>
      <c r="AI8" s="75" t="str">
        <f t="shared" si="6"/>
        <v>PAID</v>
      </c>
      <c r="AJ8" s="80" t="str">
        <f t="array" ref="AJ8">IFERROR(INDEX('[1]Master Price'!$E:$E,MATCH(D8,'[1]Master Price'!$B:$B,0)),"0")</f>
        <v>0</v>
      </c>
      <c r="AK8" s="80">
        <f t="shared" si="7"/>
        <v>0</v>
      </c>
      <c r="AL8" s="82" t="str">
        <f t="shared" si="8"/>
        <v>0-day</v>
      </c>
      <c r="AM8" s="82" t="str">
        <f t="shared" si="9"/>
        <v>3-day</v>
      </c>
      <c r="AN8" s="82" t="str">
        <f t="shared" si="10"/>
        <v>6-day</v>
      </c>
      <c r="AO8" s="82" t="str">
        <f t="shared" si="11"/>
        <v>2-day</v>
      </c>
      <c r="AP8" s="82" t="str">
        <f t="shared" si="12"/>
        <v>1-day</v>
      </c>
      <c r="AQ8" s="82" t="str">
        <f t="shared" si="13"/>
        <v>0-day</v>
      </c>
      <c r="AR8" s="5"/>
      <c r="AS8" s="83">
        <f t="shared" si="14"/>
        <v>6</v>
      </c>
      <c r="AT8" s="89" t="s">
        <v>272</v>
      </c>
      <c r="AU8" s="84" t="e">
        <f t="shared" ca="1" si="15"/>
        <v>#NAME?</v>
      </c>
      <c r="AV8" s="88" t="e">
        <f t="shared" ca="1" si="16"/>
        <v>#NAME?</v>
      </c>
      <c r="AW8" s="83" t="e">
        <f t="shared" ca="1" si="17"/>
        <v>#NAME?</v>
      </c>
      <c r="AX8" s="88" t="e">
        <f t="shared" ca="1" si="18"/>
        <v>#NAME?</v>
      </c>
      <c r="AY8" s="86">
        <f t="shared" si="19"/>
        <v>200000986778</v>
      </c>
      <c r="AZ8" s="22" t="e">
        <f t="shared" ca="1" si="20"/>
        <v>#NAME?</v>
      </c>
      <c r="BA8" s="83" t="e">
        <f t="shared" ca="1" si="21"/>
        <v>#NAME?</v>
      </c>
      <c r="BB8" s="88" t="e">
        <f t="shared" ca="1" si="22"/>
        <v>#NAME?</v>
      </c>
      <c r="BC8" s="90" t="e">
        <f t="shared" ca="1" si="23"/>
        <v>#NAME?</v>
      </c>
      <c r="BD8" s="90" t="e">
        <f t="shared" ca="1" si="24"/>
        <v>#NAME?</v>
      </c>
      <c r="BE8" s="85" t="e">
        <f t="shared" ca="1" si="25"/>
        <v>#NAME?</v>
      </c>
      <c r="BF8" s="22" t="e">
        <f t="shared" ca="1" si="26"/>
        <v>#NAME?</v>
      </c>
      <c r="BG8" s="22" t="e">
        <f t="shared" ca="1" si="27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 t="shared" si="0"/>
        <v>7</v>
      </c>
      <c r="B9" s="52">
        <v>46025</v>
      </c>
      <c r="C9" s="54" t="s">
        <v>64</v>
      </c>
      <c r="D9" s="54" t="s">
        <v>278</v>
      </c>
      <c r="E9" s="56" t="s">
        <v>279</v>
      </c>
      <c r="F9" s="54">
        <v>1</v>
      </c>
      <c r="G9" s="54" t="s">
        <v>65</v>
      </c>
      <c r="H9" s="54" t="str">
        <f t="shared" si="1"/>
        <v>DONE</v>
      </c>
      <c r="I9" s="54" t="s">
        <v>76</v>
      </c>
      <c r="J9" s="58" t="s">
        <v>78</v>
      </c>
      <c r="K9" s="58" t="s">
        <v>79</v>
      </c>
      <c r="L9" s="60">
        <v>8092</v>
      </c>
      <c r="M9" s="54" t="s">
        <v>84</v>
      </c>
      <c r="N9" s="54" t="s">
        <v>84</v>
      </c>
      <c r="O9" s="54" t="s">
        <v>85</v>
      </c>
      <c r="P9" s="64" t="s">
        <v>86</v>
      </c>
      <c r="Q9" s="64" t="s">
        <v>88</v>
      </c>
      <c r="R9" s="25">
        <v>200000986794</v>
      </c>
      <c r="S9" s="66">
        <v>46028</v>
      </c>
      <c r="T9" s="66" t="str">
        <f t="shared" si="2"/>
        <v>DONE</v>
      </c>
      <c r="U9" s="66">
        <v>46031</v>
      </c>
      <c r="V9" s="25">
        <v>9200066845</v>
      </c>
      <c r="W9" s="25">
        <v>41875</v>
      </c>
      <c r="X9" s="69">
        <v>46034</v>
      </c>
      <c r="Y9" s="69" t="str">
        <f t="shared" si="3"/>
        <v>DONE</v>
      </c>
      <c r="Z9" s="25" t="s">
        <v>94</v>
      </c>
      <c r="AA9" s="69">
        <v>46036</v>
      </c>
      <c r="AB9" s="25" t="str">
        <f t="shared" si="4"/>
        <v>DONE</v>
      </c>
      <c r="AC9" s="71"/>
      <c r="AD9" s="54" t="s">
        <v>97</v>
      </c>
      <c r="AE9" s="76">
        <v>46037</v>
      </c>
      <c r="AF9" s="54" t="str">
        <f t="shared" si="5"/>
        <v>DONE</v>
      </c>
      <c r="AG9" s="76">
        <v>46038</v>
      </c>
      <c r="AH9" s="73">
        <v>46098</v>
      </c>
      <c r="AI9" s="75" t="str">
        <f t="shared" si="6"/>
        <v>PAID</v>
      </c>
      <c r="AJ9" s="80" t="str">
        <f t="array" ref="AJ9">IFERROR(INDEX('[1]Master Price'!$E:$E,MATCH(D9,'[1]Master Price'!$B:$B,0)),"0")</f>
        <v>0</v>
      </c>
      <c r="AK9" s="80">
        <f t="shared" si="7"/>
        <v>0</v>
      </c>
      <c r="AL9" s="82" t="str">
        <f t="shared" si="8"/>
        <v>0-day</v>
      </c>
      <c r="AM9" s="82" t="str">
        <f t="shared" si="9"/>
        <v>3-day</v>
      </c>
      <c r="AN9" s="82" t="str">
        <f t="shared" si="10"/>
        <v>6-day</v>
      </c>
      <c r="AO9" s="82" t="str">
        <f t="shared" si="11"/>
        <v>2-day</v>
      </c>
      <c r="AP9" s="82" t="str">
        <f t="shared" si="12"/>
        <v>1-day</v>
      </c>
      <c r="AQ9" s="82" t="str">
        <f t="shared" si="13"/>
        <v>0-day</v>
      </c>
      <c r="AR9" s="5"/>
      <c r="AS9" s="83">
        <f t="shared" si="14"/>
        <v>7</v>
      </c>
      <c r="AT9" s="89" t="s">
        <v>291</v>
      </c>
      <c r="AU9" s="84" t="e">
        <f t="shared" ca="1" si="15"/>
        <v>#NAME?</v>
      </c>
      <c r="AV9" s="88" t="e">
        <f t="shared" ca="1" si="16"/>
        <v>#NAME?</v>
      </c>
      <c r="AW9" s="83" t="e">
        <f t="shared" ca="1" si="17"/>
        <v>#NAME?</v>
      </c>
      <c r="AX9" s="88" t="e">
        <f t="shared" ca="1" si="18"/>
        <v>#NAME?</v>
      </c>
      <c r="AY9" s="86">
        <f t="shared" si="19"/>
        <v>200000986774</v>
      </c>
      <c r="AZ9" s="22" t="e">
        <f t="shared" ca="1" si="20"/>
        <v>#NAME?</v>
      </c>
      <c r="BA9" s="83" t="e">
        <f t="shared" ca="1" si="21"/>
        <v>#NAME?</v>
      </c>
      <c r="BB9" s="88" t="e">
        <f t="shared" ca="1" si="22"/>
        <v>#NAME?</v>
      </c>
      <c r="BC9" s="90" t="e">
        <f t="shared" ca="1" si="23"/>
        <v>#NAME?</v>
      </c>
      <c r="BD9" s="90" t="e">
        <f t="shared" ca="1" si="24"/>
        <v>#NAME?</v>
      </c>
      <c r="BE9" s="85" t="e">
        <f t="shared" ca="1" si="25"/>
        <v>#NAME?</v>
      </c>
      <c r="BF9" s="22" t="e">
        <f t="shared" ca="1" si="26"/>
        <v>#NAME?</v>
      </c>
      <c r="BG9" s="22" t="e">
        <f t="shared" ca="1" si="27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 t="shared" si="0"/>
        <v>8</v>
      </c>
      <c r="B10" s="52">
        <v>46025</v>
      </c>
      <c r="C10" s="54" t="s">
        <v>64</v>
      </c>
      <c r="D10" s="54" t="s">
        <v>257</v>
      </c>
      <c r="E10" s="56" t="s">
        <v>258</v>
      </c>
      <c r="F10" s="58">
        <v>1</v>
      </c>
      <c r="G10" s="54" t="s">
        <v>65</v>
      </c>
      <c r="H10" s="54" t="str">
        <f t="shared" si="1"/>
        <v>DONE</v>
      </c>
      <c r="I10" s="54" t="s">
        <v>76</v>
      </c>
      <c r="J10" s="58" t="s">
        <v>78</v>
      </c>
      <c r="K10" s="58" t="s">
        <v>79</v>
      </c>
      <c r="L10" s="60">
        <v>8092</v>
      </c>
      <c r="M10" s="54" t="s">
        <v>84</v>
      </c>
      <c r="N10" s="54" t="s">
        <v>84</v>
      </c>
      <c r="O10" s="54" t="s">
        <v>85</v>
      </c>
      <c r="P10" s="64" t="s">
        <v>86</v>
      </c>
      <c r="Q10" s="64" t="s">
        <v>88</v>
      </c>
      <c r="R10" s="25">
        <v>200000986794</v>
      </c>
      <c r="S10" s="66">
        <v>46028</v>
      </c>
      <c r="T10" s="66" t="str">
        <f t="shared" si="2"/>
        <v>DONE</v>
      </c>
      <c r="U10" s="66">
        <v>46031</v>
      </c>
      <c r="V10" s="25">
        <v>9200066845</v>
      </c>
      <c r="W10" s="25">
        <v>41875</v>
      </c>
      <c r="X10" s="69">
        <v>46034</v>
      </c>
      <c r="Y10" s="69" t="str">
        <f t="shared" si="3"/>
        <v>DONE</v>
      </c>
      <c r="Z10" s="25" t="s">
        <v>94</v>
      </c>
      <c r="AA10" s="69">
        <v>46036</v>
      </c>
      <c r="AB10" s="25" t="str">
        <f t="shared" si="4"/>
        <v>DONE</v>
      </c>
      <c r="AC10" s="71"/>
      <c r="AD10" s="54" t="s">
        <v>97</v>
      </c>
      <c r="AE10" s="76">
        <v>46037</v>
      </c>
      <c r="AF10" s="54" t="str">
        <f t="shared" si="5"/>
        <v>DONE</v>
      </c>
      <c r="AG10" s="76">
        <v>46038</v>
      </c>
      <c r="AH10" s="73">
        <v>46098</v>
      </c>
      <c r="AI10" s="75" t="str">
        <f t="shared" si="6"/>
        <v>PAID</v>
      </c>
      <c r="AJ10" s="80" t="str">
        <f t="array" ref="AJ10">IFERROR(INDEX('[1]Master Price'!$E:$E,MATCH(D10,'[1]Master Price'!$B:$B,0)),"0")</f>
        <v>0</v>
      </c>
      <c r="AK10" s="80">
        <f t="shared" si="7"/>
        <v>0</v>
      </c>
      <c r="AL10" s="82" t="str">
        <f t="shared" si="8"/>
        <v>0-day</v>
      </c>
      <c r="AM10" s="82" t="str">
        <f t="shared" si="9"/>
        <v>3-day</v>
      </c>
      <c r="AN10" s="82" t="str">
        <f t="shared" si="10"/>
        <v>6-day</v>
      </c>
      <c r="AO10" s="82" t="str">
        <f t="shared" si="11"/>
        <v>2-day</v>
      </c>
      <c r="AP10" s="82" t="str">
        <f t="shared" si="12"/>
        <v>1-day</v>
      </c>
      <c r="AQ10" s="82" t="str">
        <f t="shared" si="13"/>
        <v>0-day</v>
      </c>
      <c r="AR10" s="5"/>
      <c r="AS10" s="83">
        <f t="shared" si="14"/>
        <v>8</v>
      </c>
      <c r="AT10" s="89" t="s">
        <v>305</v>
      </c>
      <c r="AU10" s="84" t="e">
        <f t="shared" ca="1" si="15"/>
        <v>#NAME?</v>
      </c>
      <c r="AV10" s="88" t="e">
        <f t="shared" ca="1" si="16"/>
        <v>#NAME?</v>
      </c>
      <c r="AW10" s="83" t="e">
        <f t="shared" ca="1" si="17"/>
        <v>#NAME?</v>
      </c>
      <c r="AX10" s="88" t="e">
        <f t="shared" ca="1" si="18"/>
        <v>#NAME?</v>
      </c>
      <c r="AY10" s="86">
        <f t="shared" si="19"/>
        <v>200000986769</v>
      </c>
      <c r="AZ10" s="22" t="e">
        <f t="shared" ca="1" si="20"/>
        <v>#NAME?</v>
      </c>
      <c r="BA10" s="83" t="e">
        <f t="shared" ca="1" si="21"/>
        <v>#NAME?</v>
      </c>
      <c r="BB10" s="88" t="e">
        <f t="shared" ca="1" si="22"/>
        <v>#NAME?</v>
      </c>
      <c r="BC10" s="90" t="e">
        <f t="shared" ca="1" si="23"/>
        <v>#NAME?</v>
      </c>
      <c r="BD10" s="90" t="e">
        <f t="shared" ca="1" si="24"/>
        <v>#NAME?</v>
      </c>
      <c r="BE10" s="85" t="e">
        <f t="shared" ca="1" si="25"/>
        <v>#NAME?</v>
      </c>
      <c r="BF10" s="22" t="e">
        <f t="shared" ca="1" si="26"/>
        <v>#NAME?</v>
      </c>
      <c r="BG10" s="22" t="e">
        <f t="shared" ca="1" si="27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 t="shared" si="0"/>
        <v>9</v>
      </c>
      <c r="B11" s="52">
        <v>46025</v>
      </c>
      <c r="C11" s="54" t="s">
        <v>64</v>
      </c>
      <c r="D11" s="54" t="s">
        <v>307</v>
      </c>
      <c r="E11" s="56" t="s">
        <v>308</v>
      </c>
      <c r="F11" s="58">
        <v>2</v>
      </c>
      <c r="G11" s="54" t="s">
        <v>65</v>
      </c>
      <c r="H11" s="54" t="str">
        <f t="shared" si="1"/>
        <v>DONE</v>
      </c>
      <c r="I11" s="54" t="s">
        <v>76</v>
      </c>
      <c r="J11" s="58" t="s">
        <v>78</v>
      </c>
      <c r="K11" s="58" t="s">
        <v>79</v>
      </c>
      <c r="L11" s="60">
        <v>8092</v>
      </c>
      <c r="M11" s="54" t="s">
        <v>84</v>
      </c>
      <c r="N11" s="54" t="s">
        <v>84</v>
      </c>
      <c r="O11" s="54" t="s">
        <v>85</v>
      </c>
      <c r="P11" s="64" t="s">
        <v>86</v>
      </c>
      <c r="Q11" s="64" t="s">
        <v>88</v>
      </c>
      <c r="R11" s="25">
        <v>200000986794</v>
      </c>
      <c r="S11" s="66">
        <v>46028</v>
      </c>
      <c r="T11" s="66" t="str">
        <f t="shared" si="2"/>
        <v>DONE</v>
      </c>
      <c r="U11" s="66">
        <v>46031</v>
      </c>
      <c r="V11" s="25">
        <v>9200066845</v>
      </c>
      <c r="W11" s="25">
        <v>41875</v>
      </c>
      <c r="X11" s="69">
        <v>46034</v>
      </c>
      <c r="Y11" s="69" t="str">
        <f t="shared" si="3"/>
        <v>DONE</v>
      </c>
      <c r="Z11" s="25" t="s">
        <v>94</v>
      </c>
      <c r="AA11" s="69">
        <v>46036</v>
      </c>
      <c r="AB11" s="25" t="str">
        <f t="shared" si="4"/>
        <v>DONE</v>
      </c>
      <c r="AC11" s="71"/>
      <c r="AD11" s="54" t="s">
        <v>97</v>
      </c>
      <c r="AE11" s="76">
        <v>46037</v>
      </c>
      <c r="AF11" s="54" t="str">
        <f t="shared" si="5"/>
        <v>DONE</v>
      </c>
      <c r="AG11" s="76">
        <v>46038</v>
      </c>
      <c r="AH11" s="73">
        <v>46098</v>
      </c>
      <c r="AI11" s="75" t="str">
        <f t="shared" si="6"/>
        <v>PAID</v>
      </c>
      <c r="AJ11" s="80" t="str">
        <f t="array" ref="AJ11">IFERROR(INDEX('[1]Master Price'!$E:$E,MATCH(D11,'[1]Master Price'!$B:$B,0)),"0")</f>
        <v>0</v>
      </c>
      <c r="AK11" s="80">
        <f t="shared" si="7"/>
        <v>0</v>
      </c>
      <c r="AL11" s="82" t="str">
        <f t="shared" si="8"/>
        <v>0-day</v>
      </c>
      <c r="AM11" s="82" t="str">
        <f t="shared" si="9"/>
        <v>3-day</v>
      </c>
      <c r="AN11" s="82" t="str">
        <f t="shared" si="10"/>
        <v>6-day</v>
      </c>
      <c r="AO11" s="82" t="str">
        <f t="shared" si="11"/>
        <v>2-day</v>
      </c>
      <c r="AP11" s="82" t="str">
        <f t="shared" si="12"/>
        <v>1-day</v>
      </c>
      <c r="AQ11" s="82" t="str">
        <f t="shared" si="13"/>
        <v>0-day</v>
      </c>
      <c r="AR11" s="5"/>
      <c r="AS11" s="83">
        <f t="shared" si="14"/>
        <v>9</v>
      </c>
      <c r="AT11" s="89" t="s">
        <v>317</v>
      </c>
      <c r="AU11" s="84" t="e">
        <f t="shared" ca="1" si="15"/>
        <v>#NAME?</v>
      </c>
      <c r="AV11" s="88" t="e">
        <f t="shared" ca="1" si="16"/>
        <v>#NAME?</v>
      </c>
      <c r="AW11" s="83" t="e">
        <f t="shared" ca="1" si="17"/>
        <v>#NAME?</v>
      </c>
      <c r="AX11" s="88" t="e">
        <f t="shared" ca="1" si="18"/>
        <v>#NAME?</v>
      </c>
      <c r="AY11" s="86">
        <f t="shared" si="19"/>
        <v>200000986767</v>
      </c>
      <c r="AZ11" s="22" t="e">
        <f t="shared" ca="1" si="20"/>
        <v>#NAME?</v>
      </c>
      <c r="BA11" s="83" t="e">
        <f t="shared" ca="1" si="21"/>
        <v>#NAME?</v>
      </c>
      <c r="BB11" s="88" t="e">
        <f t="shared" ca="1" si="22"/>
        <v>#NAME?</v>
      </c>
      <c r="BC11" s="90" t="e">
        <f t="shared" ca="1" si="23"/>
        <v>#NAME?</v>
      </c>
      <c r="BD11" s="90" t="e">
        <f t="shared" ca="1" si="24"/>
        <v>#NAME?</v>
      </c>
      <c r="BE11" s="85" t="e">
        <f t="shared" ca="1" si="25"/>
        <v>#NAME?</v>
      </c>
      <c r="BF11" s="22" t="e">
        <f t="shared" ca="1" si="26"/>
        <v>#NAME?</v>
      </c>
      <c r="BG11" s="22" t="e">
        <f t="shared" ca="1" si="27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 t="shared" si="0"/>
        <v>10</v>
      </c>
      <c r="B12" s="52">
        <v>46025</v>
      </c>
      <c r="C12" s="54" t="s">
        <v>152</v>
      </c>
      <c r="D12" s="54" t="s">
        <v>273</v>
      </c>
      <c r="E12" s="56" t="s">
        <v>274</v>
      </c>
      <c r="F12" s="58">
        <v>10</v>
      </c>
      <c r="G12" s="54" t="s">
        <v>65</v>
      </c>
      <c r="H12" s="54" t="str">
        <f t="shared" si="1"/>
        <v>DONE</v>
      </c>
      <c r="I12" s="54" t="s">
        <v>324</v>
      </c>
      <c r="J12" s="58" t="s">
        <v>325</v>
      </c>
      <c r="K12" s="58" t="s">
        <v>167</v>
      </c>
      <c r="L12" s="60"/>
      <c r="M12" s="54"/>
      <c r="N12" s="54" t="s">
        <v>207</v>
      </c>
      <c r="O12" s="54" t="s">
        <v>85</v>
      </c>
      <c r="P12" s="64" t="s">
        <v>216</v>
      </c>
      <c r="Q12" s="64" t="s">
        <v>326</v>
      </c>
      <c r="R12" s="25">
        <v>200000986789</v>
      </c>
      <c r="S12" s="66">
        <v>46028</v>
      </c>
      <c r="T12" s="66" t="str">
        <f t="shared" si="2"/>
        <v>DONE</v>
      </c>
      <c r="U12" s="66">
        <v>46031</v>
      </c>
      <c r="V12" s="25">
        <v>9200066826</v>
      </c>
      <c r="W12" s="25">
        <v>41883</v>
      </c>
      <c r="X12" s="69">
        <v>46034</v>
      </c>
      <c r="Y12" s="69" t="str">
        <f t="shared" si="3"/>
        <v>DONE</v>
      </c>
      <c r="Z12" s="25" t="s">
        <v>328</v>
      </c>
      <c r="AA12" s="69">
        <v>46036</v>
      </c>
      <c r="AB12" s="25" t="str">
        <f t="shared" si="4"/>
        <v>DONE</v>
      </c>
      <c r="AC12" s="71"/>
      <c r="AD12" s="54" t="s">
        <v>329</v>
      </c>
      <c r="AE12" s="76">
        <v>46037</v>
      </c>
      <c r="AF12" s="54" t="str">
        <f t="shared" si="5"/>
        <v>DONE</v>
      </c>
      <c r="AG12" s="76">
        <v>46038</v>
      </c>
      <c r="AH12" s="73">
        <v>46098</v>
      </c>
      <c r="AI12" s="75" t="str">
        <f t="shared" si="6"/>
        <v>PAID</v>
      </c>
      <c r="AJ12" s="80" t="str">
        <f t="array" ref="AJ12">IFERROR(INDEX('[1]Master Price'!$E:$E,MATCH(D12,'[1]Master Price'!$B:$B,0)),"0")</f>
        <v>0</v>
      </c>
      <c r="AK12" s="80">
        <f t="shared" si="7"/>
        <v>0</v>
      </c>
      <c r="AL12" s="82" t="str">
        <f t="shared" si="8"/>
        <v>0-day</v>
      </c>
      <c r="AM12" s="82" t="str">
        <f t="shared" si="9"/>
        <v>3-day</v>
      </c>
      <c r="AN12" s="82" t="str">
        <f t="shared" si="10"/>
        <v>6-day</v>
      </c>
      <c r="AO12" s="82" t="str">
        <f t="shared" si="11"/>
        <v>2-day</v>
      </c>
      <c r="AP12" s="82" t="str">
        <f t="shared" si="12"/>
        <v>1-day</v>
      </c>
      <c r="AQ12" s="82" t="str">
        <f t="shared" si="13"/>
        <v>0-day</v>
      </c>
      <c r="AR12" s="5"/>
      <c r="AS12" s="83">
        <f t="shared" si="14"/>
        <v>10</v>
      </c>
      <c r="AT12" s="89" t="s">
        <v>332</v>
      </c>
      <c r="AU12" s="84" t="e">
        <f t="shared" ca="1" si="15"/>
        <v>#NAME?</v>
      </c>
      <c r="AV12" s="88" t="e">
        <f t="shared" ca="1" si="16"/>
        <v>#NAME?</v>
      </c>
      <c r="AW12" s="83" t="e">
        <f t="shared" ca="1" si="17"/>
        <v>#NAME?</v>
      </c>
      <c r="AX12" s="88" t="e">
        <f t="shared" ca="1" si="18"/>
        <v>#NAME?</v>
      </c>
      <c r="AY12" s="86">
        <f t="shared" si="19"/>
        <v>200000986766</v>
      </c>
      <c r="AZ12" s="22" t="e">
        <f t="shared" ca="1" si="20"/>
        <v>#NAME?</v>
      </c>
      <c r="BA12" s="83" t="e">
        <f t="shared" ca="1" si="21"/>
        <v>#NAME?</v>
      </c>
      <c r="BB12" s="88" t="e">
        <f t="shared" ca="1" si="22"/>
        <v>#NAME?</v>
      </c>
      <c r="BC12" s="90" t="e">
        <f t="shared" ca="1" si="23"/>
        <v>#NAME?</v>
      </c>
      <c r="BD12" s="90" t="e">
        <f t="shared" ca="1" si="24"/>
        <v>#NAME?</v>
      </c>
      <c r="BE12" s="85" t="e">
        <f t="shared" ca="1" si="25"/>
        <v>#NAME?</v>
      </c>
      <c r="BF12" s="22" t="e">
        <f t="shared" ca="1" si="26"/>
        <v>#NAME?</v>
      </c>
      <c r="BG12" s="22" t="e">
        <f t="shared" ca="1" si="27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 t="shared" si="0"/>
        <v>11</v>
      </c>
      <c r="B13" s="52">
        <v>46025</v>
      </c>
      <c r="C13" s="54" t="s">
        <v>152</v>
      </c>
      <c r="D13" s="54" t="s">
        <v>257</v>
      </c>
      <c r="E13" s="56" t="s">
        <v>258</v>
      </c>
      <c r="F13" s="58">
        <v>1</v>
      </c>
      <c r="G13" s="54" t="s">
        <v>65</v>
      </c>
      <c r="H13" s="54" t="str">
        <f t="shared" si="1"/>
        <v>DONE</v>
      </c>
      <c r="I13" s="54" t="s">
        <v>324</v>
      </c>
      <c r="J13" s="58" t="s">
        <v>325</v>
      </c>
      <c r="K13" s="58" t="s">
        <v>167</v>
      </c>
      <c r="L13" s="60"/>
      <c r="M13" s="54"/>
      <c r="N13" s="54" t="s">
        <v>207</v>
      </c>
      <c r="O13" s="54" t="s">
        <v>85</v>
      </c>
      <c r="P13" s="64" t="s">
        <v>216</v>
      </c>
      <c r="Q13" s="64" t="s">
        <v>326</v>
      </c>
      <c r="R13" s="25">
        <v>200000986789</v>
      </c>
      <c r="S13" s="66">
        <v>46028</v>
      </c>
      <c r="T13" s="66" t="str">
        <f t="shared" si="2"/>
        <v>DONE</v>
      </c>
      <c r="U13" s="66">
        <v>46031</v>
      </c>
      <c r="V13" s="25">
        <v>9200066826</v>
      </c>
      <c r="W13" s="25">
        <v>41883</v>
      </c>
      <c r="X13" s="69">
        <v>46034</v>
      </c>
      <c r="Y13" s="69" t="str">
        <f t="shared" si="3"/>
        <v>DONE</v>
      </c>
      <c r="Z13" s="25" t="s">
        <v>328</v>
      </c>
      <c r="AA13" s="69">
        <v>46036</v>
      </c>
      <c r="AB13" s="25" t="str">
        <f t="shared" si="4"/>
        <v>DONE</v>
      </c>
      <c r="AC13" s="71"/>
      <c r="AD13" s="54" t="s">
        <v>329</v>
      </c>
      <c r="AE13" s="76">
        <v>46037</v>
      </c>
      <c r="AF13" s="54" t="str">
        <f t="shared" si="5"/>
        <v>DONE</v>
      </c>
      <c r="AG13" s="76">
        <v>46038</v>
      </c>
      <c r="AH13" s="73">
        <v>46098</v>
      </c>
      <c r="AI13" s="75" t="str">
        <f t="shared" si="6"/>
        <v>PAID</v>
      </c>
      <c r="AJ13" s="80" t="str">
        <f t="array" ref="AJ13">IFERROR(INDEX('[1]Master Price'!$E:$E,MATCH(D13,'[1]Master Price'!$B:$B,0)),"0")</f>
        <v>0</v>
      </c>
      <c r="AK13" s="80">
        <f t="shared" si="7"/>
        <v>0</v>
      </c>
      <c r="AL13" s="82" t="str">
        <f t="shared" si="8"/>
        <v>0-day</v>
      </c>
      <c r="AM13" s="82" t="str">
        <f t="shared" si="9"/>
        <v>3-day</v>
      </c>
      <c r="AN13" s="82" t="str">
        <f t="shared" si="10"/>
        <v>6-day</v>
      </c>
      <c r="AO13" s="82" t="str">
        <f t="shared" si="11"/>
        <v>2-day</v>
      </c>
      <c r="AP13" s="82" t="str">
        <f t="shared" si="12"/>
        <v>1-day</v>
      </c>
      <c r="AQ13" s="82" t="str">
        <f t="shared" si="13"/>
        <v>0-day</v>
      </c>
      <c r="AR13" s="5"/>
      <c r="AS13" s="83">
        <f t="shared" si="14"/>
        <v>11</v>
      </c>
      <c r="AT13" s="89" t="s">
        <v>345</v>
      </c>
      <c r="AU13" s="84" t="e">
        <f t="shared" ca="1" si="15"/>
        <v>#NAME?</v>
      </c>
      <c r="AV13" s="88" t="e">
        <f t="shared" ca="1" si="16"/>
        <v>#NAME?</v>
      </c>
      <c r="AW13" s="83" t="e">
        <f t="shared" ca="1" si="17"/>
        <v>#NAME?</v>
      </c>
      <c r="AX13" s="88" t="e">
        <f t="shared" ca="1" si="18"/>
        <v>#NAME?</v>
      </c>
      <c r="AY13" s="86">
        <f t="shared" si="19"/>
        <v>200000986763</v>
      </c>
      <c r="AZ13" s="22" t="e">
        <f t="shared" ca="1" si="20"/>
        <v>#NAME?</v>
      </c>
      <c r="BA13" s="83" t="e">
        <f t="shared" ca="1" si="21"/>
        <v>#NAME?</v>
      </c>
      <c r="BB13" s="88" t="e">
        <f t="shared" ca="1" si="22"/>
        <v>#NAME?</v>
      </c>
      <c r="BC13" s="90" t="e">
        <f t="shared" ca="1" si="23"/>
        <v>#NAME?</v>
      </c>
      <c r="BD13" s="90" t="e">
        <f t="shared" ca="1" si="24"/>
        <v>#NAME?</v>
      </c>
      <c r="BE13" s="85" t="e">
        <f t="shared" ca="1" si="25"/>
        <v>#NAME?</v>
      </c>
      <c r="BF13" s="22" t="e">
        <f t="shared" ca="1" si="26"/>
        <v>#NAME?</v>
      </c>
      <c r="BG13" s="22" t="e">
        <f t="shared" ca="1" si="27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 t="shared" si="0"/>
        <v>12</v>
      </c>
      <c r="B14" s="52">
        <v>46025</v>
      </c>
      <c r="C14" s="54" t="s">
        <v>152</v>
      </c>
      <c r="D14" s="54" t="s">
        <v>349</v>
      </c>
      <c r="E14" s="56" t="s">
        <v>350</v>
      </c>
      <c r="F14" s="58">
        <v>1</v>
      </c>
      <c r="G14" s="54" t="s">
        <v>65</v>
      </c>
      <c r="H14" s="54" t="str">
        <f t="shared" si="1"/>
        <v>DONE</v>
      </c>
      <c r="I14" s="54" t="s">
        <v>324</v>
      </c>
      <c r="J14" s="58" t="s">
        <v>325</v>
      </c>
      <c r="K14" s="58" t="s">
        <v>167</v>
      </c>
      <c r="L14" s="60"/>
      <c r="M14" s="54"/>
      <c r="N14" s="54" t="s">
        <v>207</v>
      </c>
      <c r="O14" s="54" t="s">
        <v>85</v>
      </c>
      <c r="P14" s="64" t="s">
        <v>216</v>
      </c>
      <c r="Q14" s="64" t="s">
        <v>326</v>
      </c>
      <c r="R14" s="25">
        <v>200000986789</v>
      </c>
      <c r="S14" s="66">
        <v>46028</v>
      </c>
      <c r="T14" s="66" t="str">
        <f t="shared" si="2"/>
        <v>DONE</v>
      </c>
      <c r="U14" s="66">
        <v>46031</v>
      </c>
      <c r="V14" s="25">
        <v>9200066826</v>
      </c>
      <c r="W14" s="25">
        <v>41883</v>
      </c>
      <c r="X14" s="69">
        <v>46034</v>
      </c>
      <c r="Y14" s="69" t="str">
        <f t="shared" si="3"/>
        <v>DONE</v>
      </c>
      <c r="Z14" s="25" t="s">
        <v>328</v>
      </c>
      <c r="AA14" s="69">
        <v>46036</v>
      </c>
      <c r="AB14" s="25" t="str">
        <f t="shared" si="4"/>
        <v>DONE</v>
      </c>
      <c r="AC14" s="71"/>
      <c r="AD14" s="54" t="s">
        <v>329</v>
      </c>
      <c r="AE14" s="76">
        <v>46037</v>
      </c>
      <c r="AF14" s="54" t="str">
        <f t="shared" si="5"/>
        <v>DONE</v>
      </c>
      <c r="AG14" s="76">
        <v>46038</v>
      </c>
      <c r="AH14" s="73">
        <v>46098</v>
      </c>
      <c r="AI14" s="75" t="str">
        <f t="shared" si="6"/>
        <v>PAID</v>
      </c>
      <c r="AJ14" s="80" t="str">
        <f t="array" ref="AJ14">IFERROR(INDEX('[1]Master Price'!$E:$E,MATCH(D14,'[1]Master Price'!$B:$B,0)),"0")</f>
        <v>0</v>
      </c>
      <c r="AK14" s="80">
        <f t="shared" si="7"/>
        <v>0</v>
      </c>
      <c r="AL14" s="82" t="str">
        <f t="shared" si="8"/>
        <v>0-day</v>
      </c>
      <c r="AM14" s="82" t="str">
        <f t="shared" si="9"/>
        <v>3-day</v>
      </c>
      <c r="AN14" s="82" t="str">
        <f t="shared" si="10"/>
        <v>6-day</v>
      </c>
      <c r="AO14" s="82" t="str">
        <f t="shared" si="11"/>
        <v>2-day</v>
      </c>
      <c r="AP14" s="82" t="str">
        <f t="shared" si="12"/>
        <v>1-day</v>
      </c>
      <c r="AQ14" s="82" t="str">
        <f t="shared" si="13"/>
        <v>0-day</v>
      </c>
      <c r="AR14" s="5"/>
      <c r="AS14" s="83">
        <f t="shared" si="14"/>
        <v>12</v>
      </c>
      <c r="AT14" s="89" t="s">
        <v>356</v>
      </c>
      <c r="AU14" s="84" t="e">
        <f t="shared" ca="1" si="15"/>
        <v>#NAME?</v>
      </c>
      <c r="AV14" s="88" t="e">
        <f t="shared" ca="1" si="16"/>
        <v>#NAME?</v>
      </c>
      <c r="AW14" s="83" t="e">
        <f t="shared" ca="1" si="17"/>
        <v>#NAME?</v>
      </c>
      <c r="AX14" s="88" t="e">
        <f t="shared" ca="1" si="18"/>
        <v>#NAME?</v>
      </c>
      <c r="AY14" s="86">
        <f t="shared" si="19"/>
        <v>200000986759</v>
      </c>
      <c r="AZ14" s="22" t="e">
        <f t="shared" ca="1" si="20"/>
        <v>#NAME?</v>
      </c>
      <c r="BA14" s="83" t="e">
        <f t="shared" ca="1" si="21"/>
        <v>#NAME?</v>
      </c>
      <c r="BB14" s="88" t="e">
        <f t="shared" ca="1" si="22"/>
        <v>#NAME?</v>
      </c>
      <c r="BC14" s="90" t="e">
        <f t="shared" ca="1" si="23"/>
        <v>#NAME?</v>
      </c>
      <c r="BD14" s="90" t="e">
        <f t="shared" ca="1" si="24"/>
        <v>#NAME?</v>
      </c>
      <c r="BE14" s="85" t="e">
        <f t="shared" ca="1" si="25"/>
        <v>#NAME?</v>
      </c>
      <c r="BF14" s="22" t="e">
        <f t="shared" ca="1" si="26"/>
        <v>#NAME?</v>
      </c>
      <c r="BG14" s="22" t="e">
        <f t="shared" ca="1" si="27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 t="shared" si="0"/>
        <v>13</v>
      </c>
      <c r="B15" s="52">
        <v>46025</v>
      </c>
      <c r="C15" s="54" t="s">
        <v>199</v>
      </c>
      <c r="D15" s="54" t="s">
        <v>358</v>
      </c>
      <c r="E15" s="56" t="s">
        <v>359</v>
      </c>
      <c r="F15" s="58">
        <v>2</v>
      </c>
      <c r="G15" s="54" t="s">
        <v>65</v>
      </c>
      <c r="H15" s="54" t="str">
        <f t="shared" si="1"/>
        <v>DONE</v>
      </c>
      <c r="I15" s="54" t="s">
        <v>360</v>
      </c>
      <c r="J15" s="58" t="s">
        <v>361</v>
      </c>
      <c r="K15" s="58" t="s">
        <v>362</v>
      </c>
      <c r="L15" s="60">
        <v>6307</v>
      </c>
      <c r="M15" s="54"/>
      <c r="N15" s="54" t="s">
        <v>207</v>
      </c>
      <c r="O15" s="54" t="s">
        <v>91</v>
      </c>
      <c r="P15" s="64" t="s">
        <v>363</v>
      </c>
      <c r="Q15" s="64" t="s">
        <v>183</v>
      </c>
      <c r="R15" s="25">
        <v>200000986786</v>
      </c>
      <c r="S15" s="66">
        <v>46028</v>
      </c>
      <c r="T15" s="66" t="str">
        <f t="shared" si="2"/>
        <v>DONE</v>
      </c>
      <c r="U15" s="66">
        <v>46031</v>
      </c>
      <c r="V15" s="25">
        <v>9200066841</v>
      </c>
      <c r="W15" s="25">
        <v>41879</v>
      </c>
      <c r="X15" s="69">
        <v>46034</v>
      </c>
      <c r="Y15" s="69" t="str">
        <f t="shared" si="3"/>
        <v>DONE</v>
      </c>
      <c r="Z15" s="25" t="s">
        <v>364</v>
      </c>
      <c r="AA15" s="69">
        <v>46036</v>
      </c>
      <c r="AB15" s="25" t="str">
        <f t="shared" si="4"/>
        <v>DONE</v>
      </c>
      <c r="AC15" s="71"/>
      <c r="AD15" s="54" t="s">
        <v>365</v>
      </c>
      <c r="AE15" s="76">
        <v>46037</v>
      </c>
      <c r="AF15" s="54" t="str">
        <f t="shared" si="5"/>
        <v>DONE</v>
      </c>
      <c r="AG15" s="76">
        <v>46038</v>
      </c>
      <c r="AH15" s="73">
        <v>46098</v>
      </c>
      <c r="AI15" s="75" t="str">
        <f t="shared" si="6"/>
        <v>PAID</v>
      </c>
      <c r="AJ15" s="80" t="str">
        <f t="array" ref="AJ15">IFERROR(INDEX('[1]Master Price'!$E:$E,MATCH(D15,'[1]Master Price'!$B:$B,0)),"0")</f>
        <v>0</v>
      </c>
      <c r="AK15" s="80">
        <f t="shared" si="7"/>
        <v>0</v>
      </c>
      <c r="AL15" s="82" t="str">
        <f t="shared" si="8"/>
        <v>0-day</v>
      </c>
      <c r="AM15" s="82" t="str">
        <f t="shared" si="9"/>
        <v>3-day</v>
      </c>
      <c r="AN15" s="82" t="str">
        <f t="shared" si="10"/>
        <v>6-day</v>
      </c>
      <c r="AO15" s="82" t="str">
        <f t="shared" si="11"/>
        <v>2-day</v>
      </c>
      <c r="AP15" s="82" t="str">
        <f t="shared" si="12"/>
        <v>1-day</v>
      </c>
      <c r="AQ15" s="82" t="str">
        <f t="shared" si="13"/>
        <v>0-day</v>
      </c>
      <c r="AR15" s="5"/>
      <c r="AS15" s="83">
        <f t="shared" si="14"/>
        <v>13</v>
      </c>
      <c r="AT15" s="89" t="s">
        <v>370</v>
      </c>
      <c r="AU15" s="84" t="e">
        <f t="shared" ca="1" si="15"/>
        <v>#NAME?</v>
      </c>
      <c r="AV15" s="88" t="e">
        <f t="shared" ca="1" si="16"/>
        <v>#NAME?</v>
      </c>
      <c r="AW15" s="83" t="e">
        <f t="shared" ca="1" si="17"/>
        <v>#NAME?</v>
      </c>
      <c r="AX15" s="88" t="e">
        <f t="shared" ca="1" si="18"/>
        <v>#NAME?</v>
      </c>
      <c r="AY15" s="86">
        <f t="shared" si="19"/>
        <v>200000986757</v>
      </c>
      <c r="AZ15" s="22" t="e">
        <f t="shared" ca="1" si="20"/>
        <v>#NAME?</v>
      </c>
      <c r="BA15" s="83" t="e">
        <f t="shared" ca="1" si="21"/>
        <v>#NAME?</v>
      </c>
      <c r="BB15" s="88" t="e">
        <f t="shared" ca="1" si="22"/>
        <v>#NAME?</v>
      </c>
      <c r="BC15" s="90" t="e">
        <f t="shared" ca="1" si="23"/>
        <v>#NAME?</v>
      </c>
      <c r="BD15" s="90" t="e">
        <f t="shared" ca="1" si="24"/>
        <v>#NAME?</v>
      </c>
      <c r="BE15" s="85" t="e">
        <f t="shared" ca="1" si="25"/>
        <v>#NAME?</v>
      </c>
      <c r="BF15" s="22" t="e">
        <f t="shared" ca="1" si="26"/>
        <v>#NAME?</v>
      </c>
      <c r="BG15" s="22" t="e">
        <f t="shared" ca="1" si="27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 t="shared" si="0"/>
        <v>14</v>
      </c>
      <c r="B16" s="52">
        <v>46025</v>
      </c>
      <c r="C16" s="54" t="s">
        <v>199</v>
      </c>
      <c r="D16" s="54" t="s">
        <v>307</v>
      </c>
      <c r="E16" s="56" t="s">
        <v>308</v>
      </c>
      <c r="F16" s="54">
        <v>2</v>
      </c>
      <c r="G16" s="54" t="s">
        <v>65</v>
      </c>
      <c r="H16" s="54" t="str">
        <f t="shared" si="1"/>
        <v>DONE</v>
      </c>
      <c r="I16" s="54" t="s">
        <v>360</v>
      </c>
      <c r="J16" s="58" t="s">
        <v>361</v>
      </c>
      <c r="K16" s="58" t="s">
        <v>362</v>
      </c>
      <c r="L16" s="60">
        <v>6307</v>
      </c>
      <c r="M16" s="54"/>
      <c r="N16" s="54" t="s">
        <v>207</v>
      </c>
      <c r="O16" s="54" t="s">
        <v>91</v>
      </c>
      <c r="P16" s="64" t="s">
        <v>363</v>
      </c>
      <c r="Q16" s="64" t="s">
        <v>183</v>
      </c>
      <c r="R16" s="25">
        <v>200000986786</v>
      </c>
      <c r="S16" s="66">
        <v>46028</v>
      </c>
      <c r="T16" s="66" t="str">
        <f t="shared" si="2"/>
        <v>DONE</v>
      </c>
      <c r="U16" s="66">
        <v>46031</v>
      </c>
      <c r="V16" s="25">
        <v>9200066841</v>
      </c>
      <c r="W16" s="25">
        <v>41879</v>
      </c>
      <c r="X16" s="69">
        <v>46034</v>
      </c>
      <c r="Y16" s="69" t="str">
        <f t="shared" si="3"/>
        <v>DONE</v>
      </c>
      <c r="Z16" s="25" t="s">
        <v>364</v>
      </c>
      <c r="AA16" s="69">
        <v>46036</v>
      </c>
      <c r="AB16" s="25" t="str">
        <f t="shared" si="4"/>
        <v>DONE</v>
      </c>
      <c r="AC16" s="71"/>
      <c r="AD16" s="54" t="s">
        <v>365</v>
      </c>
      <c r="AE16" s="76">
        <v>46037</v>
      </c>
      <c r="AF16" s="54" t="str">
        <f t="shared" si="5"/>
        <v>DONE</v>
      </c>
      <c r="AG16" s="76">
        <v>46038</v>
      </c>
      <c r="AH16" s="73">
        <v>46098</v>
      </c>
      <c r="AI16" s="75" t="str">
        <f t="shared" si="6"/>
        <v>PAID</v>
      </c>
      <c r="AJ16" s="80" t="str">
        <f t="array" ref="AJ16">IFERROR(INDEX('[1]Master Price'!$E:$E,MATCH(D16,'[1]Master Price'!$B:$B,0)),"0")</f>
        <v>0</v>
      </c>
      <c r="AK16" s="80">
        <f t="shared" si="7"/>
        <v>0</v>
      </c>
      <c r="AL16" s="82" t="str">
        <f t="shared" si="8"/>
        <v>0-day</v>
      </c>
      <c r="AM16" s="82" t="str">
        <f t="shared" si="9"/>
        <v>3-day</v>
      </c>
      <c r="AN16" s="82" t="str">
        <f t="shared" si="10"/>
        <v>6-day</v>
      </c>
      <c r="AO16" s="82" t="str">
        <f t="shared" si="11"/>
        <v>2-day</v>
      </c>
      <c r="AP16" s="82" t="str">
        <f t="shared" si="12"/>
        <v>1-day</v>
      </c>
      <c r="AQ16" s="82" t="str">
        <f t="shared" si="13"/>
        <v>0-day</v>
      </c>
      <c r="AR16" s="5"/>
      <c r="AS16" s="83">
        <f t="shared" si="14"/>
        <v>14</v>
      </c>
      <c r="AT16" s="89" t="s">
        <v>376</v>
      </c>
      <c r="AU16" s="84" t="e">
        <f t="shared" ca="1" si="15"/>
        <v>#NAME?</v>
      </c>
      <c r="AV16" s="88" t="e">
        <f t="shared" ca="1" si="16"/>
        <v>#NAME?</v>
      </c>
      <c r="AW16" s="83" t="e">
        <f t="shared" ca="1" si="17"/>
        <v>#NAME?</v>
      </c>
      <c r="AX16" s="88" t="e">
        <f t="shared" ca="1" si="18"/>
        <v>#NAME?</v>
      </c>
      <c r="AY16" s="86">
        <f t="shared" si="19"/>
        <v>200000988561</v>
      </c>
      <c r="AZ16" s="22" t="e">
        <f t="shared" ca="1" si="20"/>
        <v>#NAME?</v>
      </c>
      <c r="BA16" s="83" t="e">
        <f t="shared" ca="1" si="21"/>
        <v>#NAME?</v>
      </c>
      <c r="BB16" s="88" t="e">
        <f t="shared" ca="1" si="22"/>
        <v>#NAME?</v>
      </c>
      <c r="BC16" s="90" t="e">
        <f t="shared" ca="1" si="23"/>
        <v>#NAME?</v>
      </c>
      <c r="BD16" s="90" t="e">
        <f t="shared" ca="1" si="24"/>
        <v>#NAME?</v>
      </c>
      <c r="BE16" s="85" t="e">
        <f t="shared" ca="1" si="25"/>
        <v>#NAME?</v>
      </c>
      <c r="BF16" s="22" t="e">
        <f t="shared" ca="1" si="26"/>
        <v>#NAME?</v>
      </c>
      <c r="BG16" s="22" t="e">
        <f t="shared" ca="1" si="27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 t="shared" si="0"/>
        <v>15</v>
      </c>
      <c r="B17" s="52">
        <v>46025</v>
      </c>
      <c r="C17" s="54" t="s">
        <v>199</v>
      </c>
      <c r="D17" s="54" t="s">
        <v>367</v>
      </c>
      <c r="E17" s="56" t="s">
        <v>368</v>
      </c>
      <c r="F17" s="54">
        <v>10</v>
      </c>
      <c r="G17" s="54" t="s">
        <v>65</v>
      </c>
      <c r="H17" s="54" t="str">
        <f t="shared" si="1"/>
        <v>DONE</v>
      </c>
      <c r="I17" s="54" t="s">
        <v>360</v>
      </c>
      <c r="J17" s="58" t="s">
        <v>361</v>
      </c>
      <c r="K17" s="58" t="s">
        <v>362</v>
      </c>
      <c r="L17" s="60">
        <v>6307</v>
      </c>
      <c r="M17" s="54"/>
      <c r="N17" s="54" t="s">
        <v>207</v>
      </c>
      <c r="O17" s="54" t="s">
        <v>91</v>
      </c>
      <c r="P17" s="64" t="s">
        <v>363</v>
      </c>
      <c r="Q17" s="64" t="s">
        <v>183</v>
      </c>
      <c r="R17" s="25">
        <v>200000986786</v>
      </c>
      <c r="S17" s="66">
        <v>46028</v>
      </c>
      <c r="T17" s="66" t="str">
        <f t="shared" si="2"/>
        <v>DONE</v>
      </c>
      <c r="U17" s="66">
        <v>46031</v>
      </c>
      <c r="V17" s="25">
        <v>9200066841</v>
      </c>
      <c r="W17" s="25">
        <v>41879</v>
      </c>
      <c r="X17" s="69">
        <v>46034</v>
      </c>
      <c r="Y17" s="69" t="str">
        <f t="shared" si="3"/>
        <v>DONE</v>
      </c>
      <c r="Z17" s="25" t="s">
        <v>364</v>
      </c>
      <c r="AA17" s="69">
        <v>46036</v>
      </c>
      <c r="AB17" s="25" t="str">
        <f t="shared" si="4"/>
        <v>DONE</v>
      </c>
      <c r="AC17" s="71"/>
      <c r="AD17" s="54" t="s">
        <v>365</v>
      </c>
      <c r="AE17" s="76">
        <v>46037</v>
      </c>
      <c r="AF17" s="54" t="str">
        <f t="shared" si="5"/>
        <v>DONE</v>
      </c>
      <c r="AG17" s="76">
        <v>46038</v>
      </c>
      <c r="AH17" s="73">
        <v>46098</v>
      </c>
      <c r="AI17" s="75" t="str">
        <f t="shared" si="6"/>
        <v>PAID</v>
      </c>
      <c r="AJ17" s="80" t="str">
        <f t="array" ref="AJ17">IFERROR(INDEX('[1]Master Price'!$E:$E,MATCH(D17,'[1]Master Price'!$B:$B,0)),"0")</f>
        <v>0</v>
      </c>
      <c r="AK17" s="80">
        <f t="shared" si="7"/>
        <v>0</v>
      </c>
      <c r="AL17" s="82" t="str">
        <f t="shared" si="8"/>
        <v>0-day</v>
      </c>
      <c r="AM17" s="82" t="str">
        <f t="shared" si="9"/>
        <v>3-day</v>
      </c>
      <c r="AN17" s="82" t="str">
        <f t="shared" si="10"/>
        <v>6-day</v>
      </c>
      <c r="AO17" s="82" t="str">
        <f t="shared" si="11"/>
        <v>2-day</v>
      </c>
      <c r="AP17" s="82" t="str">
        <f t="shared" si="12"/>
        <v>1-day</v>
      </c>
      <c r="AQ17" s="82" t="str">
        <f t="shared" si="13"/>
        <v>0-day</v>
      </c>
      <c r="AR17" s="5"/>
      <c r="AS17" s="83">
        <f t="shared" si="14"/>
        <v>15</v>
      </c>
      <c r="AT17" s="89" t="s">
        <v>383</v>
      </c>
      <c r="AU17" s="84" t="e">
        <f t="shared" ca="1" si="15"/>
        <v>#NAME?</v>
      </c>
      <c r="AV17" s="88" t="e">
        <f t="shared" ca="1" si="16"/>
        <v>#NAME?</v>
      </c>
      <c r="AW17" s="83" t="e">
        <f t="shared" ca="1" si="17"/>
        <v>#NAME?</v>
      </c>
      <c r="AX17" s="88" t="e">
        <f t="shared" ca="1" si="18"/>
        <v>#NAME?</v>
      </c>
      <c r="AY17" s="86">
        <f t="shared" si="19"/>
        <v>200000988562</v>
      </c>
      <c r="AZ17" s="22" t="e">
        <f t="shared" ca="1" si="20"/>
        <v>#NAME?</v>
      </c>
      <c r="BA17" s="83" t="e">
        <f t="shared" ca="1" si="21"/>
        <v>#NAME?</v>
      </c>
      <c r="BB17" s="88" t="e">
        <f t="shared" ca="1" si="22"/>
        <v>#NAME?</v>
      </c>
      <c r="BC17" s="90" t="e">
        <f t="shared" ca="1" si="23"/>
        <v>#NAME?</v>
      </c>
      <c r="BD17" s="90" t="e">
        <f t="shared" ca="1" si="24"/>
        <v>#NAME?</v>
      </c>
      <c r="BE17" s="85" t="e">
        <f t="shared" ca="1" si="25"/>
        <v>#NAME?</v>
      </c>
      <c r="BF17" s="22" t="e">
        <f t="shared" ca="1" si="26"/>
        <v>#NAME?</v>
      </c>
      <c r="BG17" s="22" t="e">
        <f t="shared" ca="1" si="27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 t="shared" si="0"/>
        <v>16</v>
      </c>
      <c r="B18" s="52">
        <v>46025</v>
      </c>
      <c r="C18" s="54" t="s">
        <v>199</v>
      </c>
      <c r="D18" s="54" t="s">
        <v>386</v>
      </c>
      <c r="E18" s="56" t="s">
        <v>387</v>
      </c>
      <c r="F18" s="54">
        <v>10</v>
      </c>
      <c r="G18" s="54" t="s">
        <v>65</v>
      </c>
      <c r="H18" s="54" t="str">
        <f t="shared" si="1"/>
        <v>DONE</v>
      </c>
      <c r="I18" s="54" t="s">
        <v>360</v>
      </c>
      <c r="J18" s="58" t="s">
        <v>361</v>
      </c>
      <c r="K18" s="58" t="s">
        <v>362</v>
      </c>
      <c r="L18" s="60">
        <v>6307</v>
      </c>
      <c r="M18" s="54"/>
      <c r="N18" s="54" t="s">
        <v>207</v>
      </c>
      <c r="O18" s="54" t="s">
        <v>91</v>
      </c>
      <c r="P18" s="64" t="s">
        <v>363</v>
      </c>
      <c r="Q18" s="64" t="s">
        <v>183</v>
      </c>
      <c r="R18" s="25">
        <v>200000986786</v>
      </c>
      <c r="S18" s="66">
        <v>46028</v>
      </c>
      <c r="T18" s="66" t="str">
        <f t="shared" si="2"/>
        <v>DONE</v>
      </c>
      <c r="U18" s="66">
        <v>46031</v>
      </c>
      <c r="V18" s="25">
        <v>9200066841</v>
      </c>
      <c r="W18" s="25">
        <v>41879</v>
      </c>
      <c r="X18" s="69">
        <v>46034</v>
      </c>
      <c r="Y18" s="69" t="str">
        <f t="shared" si="3"/>
        <v>DONE</v>
      </c>
      <c r="Z18" s="25" t="s">
        <v>364</v>
      </c>
      <c r="AA18" s="69">
        <v>46036</v>
      </c>
      <c r="AB18" s="25" t="str">
        <f t="shared" si="4"/>
        <v>DONE</v>
      </c>
      <c r="AC18" s="71"/>
      <c r="AD18" s="54" t="s">
        <v>365</v>
      </c>
      <c r="AE18" s="76">
        <v>46037</v>
      </c>
      <c r="AF18" s="54" t="str">
        <f t="shared" si="5"/>
        <v>DONE</v>
      </c>
      <c r="AG18" s="76">
        <v>46038</v>
      </c>
      <c r="AH18" s="73">
        <v>46098</v>
      </c>
      <c r="AI18" s="75" t="str">
        <f t="shared" si="6"/>
        <v>PAID</v>
      </c>
      <c r="AJ18" s="80" t="str">
        <f t="array" ref="AJ18">IFERROR(INDEX('[1]Master Price'!$E:$E,MATCH(D18,'[1]Master Price'!$B:$B,0)),"0")</f>
        <v>0</v>
      </c>
      <c r="AK18" s="80">
        <f t="shared" si="7"/>
        <v>0</v>
      </c>
      <c r="AL18" s="82" t="str">
        <f t="shared" si="8"/>
        <v>0-day</v>
      </c>
      <c r="AM18" s="82" t="str">
        <f t="shared" si="9"/>
        <v>3-day</v>
      </c>
      <c r="AN18" s="82" t="str">
        <f t="shared" si="10"/>
        <v>6-day</v>
      </c>
      <c r="AO18" s="82" t="str">
        <f t="shared" si="11"/>
        <v>2-day</v>
      </c>
      <c r="AP18" s="82" t="str">
        <f t="shared" si="12"/>
        <v>1-day</v>
      </c>
      <c r="AQ18" s="82" t="str">
        <f t="shared" si="13"/>
        <v>0-day</v>
      </c>
      <c r="AR18" s="5"/>
      <c r="AS18" s="83">
        <f t="shared" si="14"/>
        <v>16</v>
      </c>
      <c r="AT18" s="89" t="s">
        <v>391</v>
      </c>
      <c r="AU18" s="84" t="e">
        <f t="shared" ca="1" si="15"/>
        <v>#NAME?</v>
      </c>
      <c r="AV18" s="88" t="e">
        <f t="shared" ca="1" si="16"/>
        <v>#NAME?</v>
      </c>
      <c r="AW18" s="83" t="e">
        <f t="shared" ca="1" si="17"/>
        <v>#NAME?</v>
      </c>
      <c r="AX18" s="88" t="e">
        <f t="shared" ca="1" si="18"/>
        <v>#NAME?</v>
      </c>
      <c r="AY18" s="86">
        <f t="shared" si="19"/>
        <v>200000988563</v>
      </c>
      <c r="AZ18" s="22" t="e">
        <f t="shared" ca="1" si="20"/>
        <v>#NAME?</v>
      </c>
      <c r="BA18" s="83" t="e">
        <f t="shared" ca="1" si="21"/>
        <v>#NAME?</v>
      </c>
      <c r="BB18" s="88" t="e">
        <f t="shared" ca="1" si="22"/>
        <v>#NAME?</v>
      </c>
      <c r="BC18" s="90" t="e">
        <f t="shared" ca="1" si="23"/>
        <v>#NAME?</v>
      </c>
      <c r="BD18" s="90" t="e">
        <f t="shared" ca="1" si="24"/>
        <v>#NAME?</v>
      </c>
      <c r="BE18" s="85" t="e">
        <f t="shared" ca="1" si="25"/>
        <v>#NAME?</v>
      </c>
      <c r="BF18" s="22" t="e">
        <f t="shared" ca="1" si="26"/>
        <v>#NAME?</v>
      </c>
      <c r="BG18" s="22" t="e">
        <f t="shared" ca="1" si="27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 t="shared" si="0"/>
        <v>17</v>
      </c>
      <c r="B19" s="52">
        <v>46025</v>
      </c>
      <c r="C19" s="54" t="s">
        <v>199</v>
      </c>
      <c r="D19" s="54" t="s">
        <v>396</v>
      </c>
      <c r="E19" s="56" t="s">
        <v>398</v>
      </c>
      <c r="F19" s="54">
        <v>2</v>
      </c>
      <c r="G19" s="54" t="s">
        <v>65</v>
      </c>
      <c r="H19" s="54" t="str">
        <f t="shared" si="1"/>
        <v>DONE</v>
      </c>
      <c r="I19" s="54" t="s">
        <v>360</v>
      </c>
      <c r="J19" s="58" t="s">
        <v>361</v>
      </c>
      <c r="K19" s="58" t="s">
        <v>362</v>
      </c>
      <c r="L19" s="60">
        <v>6307</v>
      </c>
      <c r="M19" s="54"/>
      <c r="N19" s="54" t="s">
        <v>207</v>
      </c>
      <c r="O19" s="54" t="s">
        <v>91</v>
      </c>
      <c r="P19" s="64" t="s">
        <v>363</v>
      </c>
      <c r="Q19" s="64" t="s">
        <v>183</v>
      </c>
      <c r="R19" s="25">
        <v>200000986786</v>
      </c>
      <c r="S19" s="66">
        <v>46028</v>
      </c>
      <c r="T19" s="66" t="str">
        <f t="shared" si="2"/>
        <v>DONE</v>
      </c>
      <c r="U19" s="66">
        <v>46031</v>
      </c>
      <c r="V19" s="25">
        <v>9200066841</v>
      </c>
      <c r="W19" s="25">
        <v>41879</v>
      </c>
      <c r="X19" s="69">
        <v>46034</v>
      </c>
      <c r="Y19" s="69" t="str">
        <f t="shared" si="3"/>
        <v>DONE</v>
      </c>
      <c r="Z19" s="25" t="s">
        <v>364</v>
      </c>
      <c r="AA19" s="69">
        <v>46036</v>
      </c>
      <c r="AB19" s="25" t="str">
        <f t="shared" si="4"/>
        <v>DONE</v>
      </c>
      <c r="AC19" s="71"/>
      <c r="AD19" s="54" t="s">
        <v>365</v>
      </c>
      <c r="AE19" s="76">
        <v>46037</v>
      </c>
      <c r="AF19" s="54" t="str">
        <f t="shared" si="5"/>
        <v>DONE</v>
      </c>
      <c r="AG19" s="76">
        <v>46038</v>
      </c>
      <c r="AH19" s="73">
        <v>46098</v>
      </c>
      <c r="AI19" s="75" t="str">
        <f t="shared" si="6"/>
        <v>PAID</v>
      </c>
      <c r="AJ19" s="80" t="str">
        <f t="array" ref="AJ19">IFERROR(INDEX('[1]Master Price'!$E:$E,MATCH(D19,'[1]Master Price'!$B:$B,0)),"0")</f>
        <v>0</v>
      </c>
      <c r="AK19" s="80">
        <f t="shared" si="7"/>
        <v>0</v>
      </c>
      <c r="AL19" s="82" t="str">
        <f t="shared" si="8"/>
        <v>0-day</v>
      </c>
      <c r="AM19" s="82" t="str">
        <f t="shared" si="9"/>
        <v>3-day</v>
      </c>
      <c r="AN19" s="82" t="str">
        <f t="shared" si="10"/>
        <v>6-day</v>
      </c>
      <c r="AO19" s="82" t="str">
        <f t="shared" si="11"/>
        <v>2-day</v>
      </c>
      <c r="AP19" s="82" t="str">
        <f t="shared" si="12"/>
        <v>1-day</v>
      </c>
      <c r="AQ19" s="82" t="str">
        <f t="shared" si="13"/>
        <v>0-day</v>
      </c>
      <c r="AR19" s="5"/>
      <c r="AS19" s="83">
        <f t="shared" si="14"/>
        <v>17</v>
      </c>
      <c r="AT19" s="89" t="s">
        <v>411</v>
      </c>
      <c r="AU19" s="84" t="e">
        <f t="shared" ca="1" si="15"/>
        <v>#NAME?</v>
      </c>
      <c r="AV19" s="88" t="e">
        <f t="shared" ca="1" si="16"/>
        <v>#NAME?</v>
      </c>
      <c r="AW19" s="83" t="e">
        <f t="shared" ca="1" si="17"/>
        <v>#NAME?</v>
      </c>
      <c r="AX19" s="88" t="e">
        <f t="shared" ca="1" si="18"/>
        <v>#NAME?</v>
      </c>
      <c r="AY19" s="86">
        <f t="shared" si="19"/>
        <v>200000988565</v>
      </c>
      <c r="AZ19" s="22" t="e">
        <f t="shared" ca="1" si="20"/>
        <v>#NAME?</v>
      </c>
      <c r="BA19" s="83" t="e">
        <f t="shared" ca="1" si="21"/>
        <v>#NAME?</v>
      </c>
      <c r="BB19" s="88" t="e">
        <f t="shared" ca="1" si="22"/>
        <v>#NAME?</v>
      </c>
      <c r="BC19" s="90" t="e">
        <f t="shared" ca="1" si="23"/>
        <v>#NAME?</v>
      </c>
      <c r="BD19" s="90" t="e">
        <f t="shared" ca="1" si="24"/>
        <v>#NAME?</v>
      </c>
      <c r="BE19" s="85" t="e">
        <f t="shared" ca="1" si="25"/>
        <v>#NAME?</v>
      </c>
      <c r="BF19" s="22" t="e">
        <f t="shared" ca="1" si="26"/>
        <v>#NAME?</v>
      </c>
      <c r="BG19" s="22" t="e">
        <f t="shared" ca="1" si="27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 t="shared" si="0"/>
        <v>18</v>
      </c>
      <c r="B20" s="52">
        <v>46025</v>
      </c>
      <c r="C20" s="54" t="s">
        <v>199</v>
      </c>
      <c r="D20" s="54" t="s">
        <v>278</v>
      </c>
      <c r="E20" s="56" t="s">
        <v>279</v>
      </c>
      <c r="F20" s="54">
        <v>1</v>
      </c>
      <c r="G20" s="54" t="s">
        <v>65</v>
      </c>
      <c r="H20" s="54" t="str">
        <f t="shared" si="1"/>
        <v>DONE</v>
      </c>
      <c r="I20" s="54" t="s">
        <v>360</v>
      </c>
      <c r="J20" s="58" t="s">
        <v>361</v>
      </c>
      <c r="K20" s="58" t="s">
        <v>362</v>
      </c>
      <c r="L20" s="60">
        <v>6307</v>
      </c>
      <c r="M20" s="54"/>
      <c r="N20" s="54" t="s">
        <v>207</v>
      </c>
      <c r="O20" s="54" t="s">
        <v>91</v>
      </c>
      <c r="P20" s="64" t="s">
        <v>363</v>
      </c>
      <c r="Q20" s="64" t="s">
        <v>183</v>
      </c>
      <c r="R20" s="25">
        <v>200000986786</v>
      </c>
      <c r="S20" s="66">
        <v>46028</v>
      </c>
      <c r="T20" s="66" t="str">
        <f t="shared" si="2"/>
        <v>DONE</v>
      </c>
      <c r="U20" s="66">
        <v>46031</v>
      </c>
      <c r="V20" s="25">
        <v>9200066841</v>
      </c>
      <c r="W20" s="25">
        <v>41879</v>
      </c>
      <c r="X20" s="69">
        <v>46034</v>
      </c>
      <c r="Y20" s="69" t="str">
        <f t="shared" si="3"/>
        <v>DONE</v>
      </c>
      <c r="Z20" s="25" t="s">
        <v>364</v>
      </c>
      <c r="AA20" s="69">
        <v>46036</v>
      </c>
      <c r="AB20" s="25" t="str">
        <f t="shared" si="4"/>
        <v>DONE</v>
      </c>
      <c r="AC20" s="71"/>
      <c r="AD20" s="54" t="s">
        <v>365</v>
      </c>
      <c r="AE20" s="76">
        <v>46037</v>
      </c>
      <c r="AF20" s="54" t="str">
        <f t="shared" si="5"/>
        <v>DONE</v>
      </c>
      <c r="AG20" s="76">
        <v>46038</v>
      </c>
      <c r="AH20" s="73">
        <v>46098</v>
      </c>
      <c r="AI20" s="75" t="str">
        <f t="shared" si="6"/>
        <v>PAID</v>
      </c>
      <c r="AJ20" s="80" t="str">
        <f t="array" ref="AJ20">IFERROR(INDEX('[1]Master Price'!$E:$E,MATCH(D20,'[1]Master Price'!$B:$B,0)),"0")</f>
        <v>0</v>
      </c>
      <c r="AK20" s="80">
        <f t="shared" si="7"/>
        <v>0</v>
      </c>
      <c r="AL20" s="82" t="str">
        <f t="shared" si="8"/>
        <v>0-day</v>
      </c>
      <c r="AM20" s="82" t="str">
        <f t="shared" si="9"/>
        <v>3-day</v>
      </c>
      <c r="AN20" s="82" t="str">
        <f t="shared" si="10"/>
        <v>6-day</v>
      </c>
      <c r="AO20" s="82" t="str">
        <f t="shared" si="11"/>
        <v>2-day</v>
      </c>
      <c r="AP20" s="82" t="str">
        <f t="shared" si="12"/>
        <v>1-day</v>
      </c>
      <c r="AQ20" s="82" t="str">
        <f t="shared" si="13"/>
        <v>0-day</v>
      </c>
      <c r="AR20" s="5"/>
      <c r="AS20" s="83">
        <f t="shared" si="14"/>
        <v>18</v>
      </c>
      <c r="AT20" s="89" t="s">
        <v>417</v>
      </c>
      <c r="AU20" s="84" t="e">
        <f t="shared" ca="1" si="15"/>
        <v>#NAME?</v>
      </c>
      <c r="AV20" s="88" t="e">
        <f t="shared" ca="1" si="16"/>
        <v>#NAME?</v>
      </c>
      <c r="AW20" s="83" t="e">
        <f t="shared" ca="1" si="17"/>
        <v>#NAME?</v>
      </c>
      <c r="AX20" s="88" t="e">
        <f t="shared" ca="1" si="18"/>
        <v>#NAME?</v>
      </c>
      <c r="AY20" s="86">
        <f t="shared" si="19"/>
        <v>200000988566</v>
      </c>
      <c r="AZ20" s="22" t="e">
        <f t="shared" ca="1" si="20"/>
        <v>#NAME?</v>
      </c>
      <c r="BA20" s="83" t="e">
        <f t="shared" ca="1" si="21"/>
        <v>#NAME?</v>
      </c>
      <c r="BB20" s="88" t="e">
        <f t="shared" ca="1" si="22"/>
        <v>#NAME?</v>
      </c>
      <c r="BC20" s="90" t="e">
        <f t="shared" ca="1" si="23"/>
        <v>#NAME?</v>
      </c>
      <c r="BD20" s="90" t="e">
        <f t="shared" ca="1" si="24"/>
        <v>#NAME?</v>
      </c>
      <c r="BE20" s="85" t="e">
        <f t="shared" ca="1" si="25"/>
        <v>#NAME?</v>
      </c>
      <c r="BF20" s="22" t="e">
        <f t="shared" ca="1" si="26"/>
        <v>#NAME?</v>
      </c>
      <c r="BG20" s="22" t="e">
        <f t="shared" ca="1" si="27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 t="shared" si="0"/>
        <v>19</v>
      </c>
      <c r="B21" s="52">
        <v>46025</v>
      </c>
      <c r="C21" s="54" t="s">
        <v>199</v>
      </c>
      <c r="D21" s="54" t="s">
        <v>420</v>
      </c>
      <c r="E21" s="56" t="s">
        <v>421</v>
      </c>
      <c r="F21" s="54">
        <v>1</v>
      </c>
      <c r="G21" s="54" t="s">
        <v>65</v>
      </c>
      <c r="H21" s="54" t="str">
        <f t="shared" si="1"/>
        <v>DONE</v>
      </c>
      <c r="I21" s="54" t="s">
        <v>360</v>
      </c>
      <c r="J21" s="58" t="s">
        <v>361</v>
      </c>
      <c r="K21" s="58" t="s">
        <v>362</v>
      </c>
      <c r="L21" s="60">
        <v>6307</v>
      </c>
      <c r="M21" s="54"/>
      <c r="N21" s="54" t="s">
        <v>207</v>
      </c>
      <c r="O21" s="54" t="s">
        <v>91</v>
      </c>
      <c r="P21" s="64" t="s">
        <v>363</v>
      </c>
      <c r="Q21" s="64" t="s">
        <v>183</v>
      </c>
      <c r="R21" s="25">
        <v>200000986786</v>
      </c>
      <c r="S21" s="66">
        <v>46028</v>
      </c>
      <c r="T21" s="66" t="str">
        <f t="shared" si="2"/>
        <v>DONE</v>
      </c>
      <c r="U21" s="66">
        <v>46031</v>
      </c>
      <c r="V21" s="25">
        <v>9200066841</v>
      </c>
      <c r="W21" s="25">
        <v>41879</v>
      </c>
      <c r="X21" s="69">
        <v>46034</v>
      </c>
      <c r="Y21" s="69" t="str">
        <f t="shared" si="3"/>
        <v>DONE</v>
      </c>
      <c r="Z21" s="25" t="s">
        <v>364</v>
      </c>
      <c r="AA21" s="69">
        <v>46036</v>
      </c>
      <c r="AB21" s="25" t="str">
        <f t="shared" si="4"/>
        <v>DONE</v>
      </c>
      <c r="AC21" s="71"/>
      <c r="AD21" s="54" t="s">
        <v>365</v>
      </c>
      <c r="AE21" s="76">
        <v>46037</v>
      </c>
      <c r="AF21" s="54" t="str">
        <f t="shared" si="5"/>
        <v>DONE</v>
      </c>
      <c r="AG21" s="76">
        <v>46038</v>
      </c>
      <c r="AH21" s="73">
        <v>46098</v>
      </c>
      <c r="AI21" s="75" t="str">
        <f t="shared" si="6"/>
        <v>PAID</v>
      </c>
      <c r="AJ21" s="80" t="str">
        <f t="array" ref="AJ21">IFERROR(INDEX('[1]Master Price'!$E:$E,MATCH(D21,'[1]Master Price'!$B:$B,0)),"0")</f>
        <v>0</v>
      </c>
      <c r="AK21" s="80">
        <f t="shared" si="7"/>
        <v>0</v>
      </c>
      <c r="AL21" s="82" t="str">
        <f t="shared" si="8"/>
        <v>0-day</v>
      </c>
      <c r="AM21" s="82" t="str">
        <f t="shared" si="9"/>
        <v>3-day</v>
      </c>
      <c r="AN21" s="82" t="str">
        <f t="shared" si="10"/>
        <v>6-day</v>
      </c>
      <c r="AO21" s="82" t="str">
        <f t="shared" si="11"/>
        <v>2-day</v>
      </c>
      <c r="AP21" s="82" t="str">
        <f t="shared" si="12"/>
        <v>1-day</v>
      </c>
      <c r="AQ21" s="82" t="str">
        <f t="shared" si="13"/>
        <v>0-day</v>
      </c>
      <c r="AR21" s="5"/>
      <c r="AS21" s="83">
        <f t="shared" si="14"/>
        <v>19</v>
      </c>
      <c r="AT21" s="89" t="s">
        <v>425</v>
      </c>
      <c r="AU21" s="84" t="e">
        <f t="shared" ca="1" si="15"/>
        <v>#NAME?</v>
      </c>
      <c r="AV21" s="88" t="e">
        <f t="shared" ca="1" si="16"/>
        <v>#NAME?</v>
      </c>
      <c r="AW21" s="83" t="e">
        <f t="shared" ca="1" si="17"/>
        <v>#NAME?</v>
      </c>
      <c r="AX21" s="88" t="e">
        <f t="shared" ca="1" si="18"/>
        <v>#NAME?</v>
      </c>
      <c r="AY21" s="86">
        <f t="shared" si="19"/>
        <v>200000988570</v>
      </c>
      <c r="AZ21" s="22" t="e">
        <f t="shared" ca="1" si="20"/>
        <v>#NAME?</v>
      </c>
      <c r="BA21" s="83" t="e">
        <f t="shared" ca="1" si="21"/>
        <v>#NAME?</v>
      </c>
      <c r="BB21" s="88" t="e">
        <f t="shared" ca="1" si="22"/>
        <v>#NAME?</v>
      </c>
      <c r="BC21" s="90" t="e">
        <f t="shared" ca="1" si="23"/>
        <v>#NAME?</v>
      </c>
      <c r="BD21" s="90" t="e">
        <f t="shared" ca="1" si="24"/>
        <v>#NAME?</v>
      </c>
      <c r="BE21" s="85" t="e">
        <f t="shared" ca="1" si="25"/>
        <v>#NAME?</v>
      </c>
      <c r="BF21" s="22" t="e">
        <f t="shared" ca="1" si="26"/>
        <v>#NAME?</v>
      </c>
      <c r="BG21" s="22" t="e">
        <f t="shared" ca="1" si="27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 t="shared" si="0"/>
        <v>20</v>
      </c>
      <c r="B22" s="52">
        <v>46025</v>
      </c>
      <c r="C22" s="54" t="s">
        <v>238</v>
      </c>
      <c r="D22" s="54" t="s">
        <v>429</v>
      </c>
      <c r="E22" s="56" t="s">
        <v>430</v>
      </c>
      <c r="F22" s="54">
        <v>1</v>
      </c>
      <c r="G22" s="54" t="s">
        <v>65</v>
      </c>
      <c r="H22" s="54" t="str">
        <f t="shared" si="1"/>
        <v>DONE</v>
      </c>
      <c r="I22" s="54" t="s">
        <v>431</v>
      </c>
      <c r="J22" s="62" t="s">
        <v>73</v>
      </c>
      <c r="K22" s="62" t="s">
        <v>73</v>
      </c>
      <c r="L22" s="60"/>
      <c r="M22" s="54"/>
      <c r="N22" s="54" t="s">
        <v>432</v>
      </c>
      <c r="O22" s="54" t="s">
        <v>81</v>
      </c>
      <c r="P22" s="64" t="s">
        <v>82</v>
      </c>
      <c r="Q22" s="64" t="s">
        <v>433</v>
      </c>
      <c r="R22" s="25" t="s">
        <v>233</v>
      </c>
      <c r="S22" s="66">
        <v>46025</v>
      </c>
      <c r="T22" s="66" t="str">
        <f t="shared" si="2"/>
        <v>DONE</v>
      </c>
      <c r="U22" s="25" t="s">
        <v>233</v>
      </c>
      <c r="V22" s="25" t="s">
        <v>434</v>
      </c>
      <c r="W22" s="25">
        <v>42173</v>
      </c>
      <c r="X22" s="69">
        <v>46044</v>
      </c>
      <c r="Y22" s="69" t="str">
        <f t="shared" si="3"/>
        <v>DONE</v>
      </c>
      <c r="Z22" s="25" t="s">
        <v>435</v>
      </c>
      <c r="AA22" s="69">
        <v>46049</v>
      </c>
      <c r="AB22" s="25" t="str">
        <f t="shared" si="4"/>
        <v>DONE</v>
      </c>
      <c r="AC22" s="71"/>
      <c r="AD22" s="54" t="s">
        <v>437</v>
      </c>
      <c r="AE22" s="73">
        <v>46049</v>
      </c>
      <c r="AF22" s="54" t="str">
        <f t="shared" si="5"/>
        <v>DONE</v>
      </c>
      <c r="AG22" s="76">
        <v>46062</v>
      </c>
      <c r="AH22" s="73">
        <v>46064</v>
      </c>
      <c r="AI22" s="75" t="str">
        <f t="shared" si="6"/>
        <v>PAID</v>
      </c>
      <c r="AJ22" s="80" t="str">
        <f t="array" ref="AJ22">IFERROR(INDEX('[1]Master Price'!$E:$E,MATCH(D22,'[1]Master Price'!$B:$B,0)),"0")</f>
        <v>0</v>
      </c>
      <c r="AK22" s="80">
        <f t="shared" si="7"/>
        <v>0</v>
      </c>
      <c r="AL22" s="82" t="str">
        <f t="shared" si="8"/>
        <v>0-day</v>
      </c>
      <c r="AM22" s="82" t="str">
        <f t="shared" si="9"/>
        <v>0-day</v>
      </c>
      <c r="AN22" s="82" t="str">
        <f t="shared" si="10"/>
        <v>19-day</v>
      </c>
      <c r="AO22" s="82" t="str">
        <f t="shared" si="11"/>
        <v>5-day</v>
      </c>
      <c r="AP22" s="82" t="str">
        <f t="shared" si="12"/>
        <v>0-day</v>
      </c>
      <c r="AQ22" s="82" t="str">
        <f t="shared" si="13"/>
        <v>0-day</v>
      </c>
      <c r="AR22" s="5"/>
      <c r="AS22" s="83">
        <f t="shared" si="14"/>
        <v>20</v>
      </c>
      <c r="AT22" s="89" t="s">
        <v>447</v>
      </c>
      <c r="AU22" s="84" t="e">
        <f t="shared" ca="1" si="15"/>
        <v>#NAME?</v>
      </c>
      <c r="AV22" s="88" t="e">
        <f t="shared" ca="1" si="16"/>
        <v>#NAME?</v>
      </c>
      <c r="AW22" s="83" t="e">
        <f t="shared" ca="1" si="17"/>
        <v>#NAME?</v>
      </c>
      <c r="AX22" s="88" t="e">
        <f t="shared" ca="1" si="18"/>
        <v>#NAME?</v>
      </c>
      <c r="AY22" s="86">
        <f t="shared" si="19"/>
        <v>210000270073</v>
      </c>
      <c r="AZ22" s="22" t="e">
        <f t="shared" ca="1" si="20"/>
        <v>#NAME?</v>
      </c>
      <c r="BA22" s="83" t="e">
        <f t="shared" ca="1" si="21"/>
        <v>#NAME?</v>
      </c>
      <c r="BB22" s="88" t="e">
        <f t="shared" ca="1" si="22"/>
        <v>#NAME?</v>
      </c>
      <c r="BC22" s="90" t="e">
        <f t="shared" ca="1" si="23"/>
        <v>#NAME?</v>
      </c>
      <c r="BD22" s="90" t="e">
        <f t="shared" ca="1" si="24"/>
        <v>#NAME?</v>
      </c>
      <c r="BE22" s="85" t="e">
        <f t="shared" ca="1" si="25"/>
        <v>#NAME?</v>
      </c>
      <c r="BF22" s="22" t="e">
        <f t="shared" ca="1" si="26"/>
        <v>#NAME?</v>
      </c>
      <c r="BG22" s="22" t="e">
        <f t="shared" ca="1" si="27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 t="shared" si="0"/>
        <v>21</v>
      </c>
      <c r="B23" s="52">
        <v>46025</v>
      </c>
      <c r="C23" s="54" t="s">
        <v>238</v>
      </c>
      <c r="D23" s="54" t="s">
        <v>174</v>
      </c>
      <c r="E23" s="56" t="s">
        <v>175</v>
      </c>
      <c r="F23" s="54">
        <v>4</v>
      </c>
      <c r="G23" s="54" t="s">
        <v>65</v>
      </c>
      <c r="H23" s="54" t="str">
        <f t="shared" si="1"/>
        <v>DONE</v>
      </c>
      <c r="I23" s="54" t="s">
        <v>431</v>
      </c>
      <c r="J23" s="62" t="s">
        <v>73</v>
      </c>
      <c r="K23" s="62" t="s">
        <v>73</v>
      </c>
      <c r="L23" s="60"/>
      <c r="M23" s="54"/>
      <c r="N23" s="54" t="s">
        <v>432</v>
      </c>
      <c r="O23" s="54" t="s">
        <v>81</v>
      </c>
      <c r="P23" s="64" t="s">
        <v>82</v>
      </c>
      <c r="Q23" s="64" t="s">
        <v>433</v>
      </c>
      <c r="R23" s="25" t="s">
        <v>233</v>
      </c>
      <c r="S23" s="66">
        <v>46025</v>
      </c>
      <c r="T23" s="66" t="str">
        <f t="shared" si="2"/>
        <v>DONE</v>
      </c>
      <c r="U23" s="25" t="s">
        <v>233</v>
      </c>
      <c r="V23" s="25" t="s">
        <v>434</v>
      </c>
      <c r="W23" s="25">
        <v>42173</v>
      </c>
      <c r="X23" s="69">
        <v>46044</v>
      </c>
      <c r="Y23" s="69" t="str">
        <f t="shared" si="3"/>
        <v>DONE</v>
      </c>
      <c r="Z23" s="25" t="s">
        <v>435</v>
      </c>
      <c r="AA23" s="69">
        <v>46049</v>
      </c>
      <c r="AB23" s="25" t="str">
        <f t="shared" si="4"/>
        <v>DONE</v>
      </c>
      <c r="AC23" s="71"/>
      <c r="AD23" s="54" t="s">
        <v>437</v>
      </c>
      <c r="AE23" s="73">
        <v>46049</v>
      </c>
      <c r="AF23" s="54" t="str">
        <f t="shared" si="5"/>
        <v>DONE</v>
      </c>
      <c r="AG23" s="76">
        <v>46062</v>
      </c>
      <c r="AH23" s="73">
        <v>46064</v>
      </c>
      <c r="AI23" s="75" t="str">
        <f t="shared" si="6"/>
        <v>PAID</v>
      </c>
      <c r="AJ23" s="80" t="str">
        <f t="array" ref="AJ23">IFERROR(INDEX('[1]Master Price'!$E:$E,MATCH(D23,'[1]Master Price'!$B:$B,0)),"0")</f>
        <v>0</v>
      </c>
      <c r="AK23" s="80">
        <f t="shared" si="7"/>
        <v>0</v>
      </c>
      <c r="AL23" s="82" t="str">
        <f t="shared" si="8"/>
        <v>0-day</v>
      </c>
      <c r="AM23" s="82" t="str">
        <f t="shared" si="9"/>
        <v>0-day</v>
      </c>
      <c r="AN23" s="82" t="str">
        <f t="shared" si="10"/>
        <v>19-day</v>
      </c>
      <c r="AO23" s="82" t="str">
        <f t="shared" si="11"/>
        <v>5-day</v>
      </c>
      <c r="AP23" s="82" t="str">
        <f t="shared" si="12"/>
        <v>0-day</v>
      </c>
      <c r="AQ23" s="82" t="str">
        <f t="shared" si="13"/>
        <v>0-day</v>
      </c>
      <c r="AR23" s="5"/>
      <c r="AS23" s="83">
        <f t="shared" si="14"/>
        <v>21</v>
      </c>
      <c r="AT23" s="89" t="s">
        <v>456</v>
      </c>
      <c r="AU23" s="84" t="e">
        <f t="shared" ca="1" si="15"/>
        <v>#NAME?</v>
      </c>
      <c r="AV23" s="88" t="e">
        <f t="shared" ca="1" si="16"/>
        <v>#NAME?</v>
      </c>
      <c r="AW23" s="83" t="e">
        <f t="shared" ca="1" si="17"/>
        <v>#NAME?</v>
      </c>
      <c r="AX23" s="88" t="e">
        <f t="shared" ca="1" si="18"/>
        <v>#NAME?</v>
      </c>
      <c r="AY23" s="86">
        <f t="shared" si="19"/>
        <v>200000988582</v>
      </c>
      <c r="AZ23" s="22" t="e">
        <f t="shared" ca="1" si="20"/>
        <v>#NAME?</v>
      </c>
      <c r="BA23" s="83" t="e">
        <f t="shared" ca="1" si="21"/>
        <v>#NAME?</v>
      </c>
      <c r="BB23" s="88" t="e">
        <f t="shared" ca="1" si="22"/>
        <v>#NAME?</v>
      </c>
      <c r="BC23" s="90" t="e">
        <f t="shared" ca="1" si="23"/>
        <v>#NAME?</v>
      </c>
      <c r="BD23" s="90" t="e">
        <f t="shared" ca="1" si="24"/>
        <v>#NAME?</v>
      </c>
      <c r="BE23" s="85" t="e">
        <f t="shared" ca="1" si="25"/>
        <v>#NAME?</v>
      </c>
      <c r="BF23" s="22" t="e">
        <f t="shared" ca="1" si="26"/>
        <v>#NAME?</v>
      </c>
      <c r="BG23" s="22" t="e">
        <f t="shared" ca="1" si="27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 t="shared" si="0"/>
        <v>22</v>
      </c>
      <c r="B24" s="52">
        <v>46025</v>
      </c>
      <c r="C24" s="54" t="s">
        <v>238</v>
      </c>
      <c r="D24" s="54" t="s">
        <v>126</v>
      </c>
      <c r="E24" s="56" t="s">
        <v>459</v>
      </c>
      <c r="F24" s="54">
        <v>1</v>
      </c>
      <c r="G24" s="54" t="s">
        <v>65</v>
      </c>
      <c r="H24" s="54" t="str">
        <f t="shared" si="1"/>
        <v>DONE</v>
      </c>
      <c r="I24" s="54" t="s">
        <v>431</v>
      </c>
      <c r="J24" s="62" t="s">
        <v>73</v>
      </c>
      <c r="K24" s="62" t="s">
        <v>73</v>
      </c>
      <c r="L24" s="60"/>
      <c r="M24" s="54"/>
      <c r="N24" s="54" t="s">
        <v>432</v>
      </c>
      <c r="O24" s="54" t="s">
        <v>81</v>
      </c>
      <c r="P24" s="64" t="s">
        <v>82</v>
      </c>
      <c r="Q24" s="64" t="s">
        <v>433</v>
      </c>
      <c r="R24" s="25" t="s">
        <v>233</v>
      </c>
      <c r="S24" s="66">
        <v>46025</v>
      </c>
      <c r="T24" s="66" t="str">
        <f t="shared" si="2"/>
        <v>DONE</v>
      </c>
      <c r="U24" s="25" t="s">
        <v>233</v>
      </c>
      <c r="V24" s="25" t="s">
        <v>434</v>
      </c>
      <c r="W24" s="25">
        <v>42173</v>
      </c>
      <c r="X24" s="69">
        <v>46044</v>
      </c>
      <c r="Y24" s="69" t="str">
        <f t="shared" si="3"/>
        <v>DONE</v>
      </c>
      <c r="Z24" s="25" t="s">
        <v>435</v>
      </c>
      <c r="AA24" s="69">
        <v>46049</v>
      </c>
      <c r="AB24" s="25" t="str">
        <f t="shared" si="4"/>
        <v>DONE</v>
      </c>
      <c r="AC24" s="71"/>
      <c r="AD24" s="54" t="s">
        <v>437</v>
      </c>
      <c r="AE24" s="73">
        <v>46049</v>
      </c>
      <c r="AF24" s="54" t="str">
        <f t="shared" si="5"/>
        <v>DONE</v>
      </c>
      <c r="AG24" s="76">
        <v>46062</v>
      </c>
      <c r="AH24" s="73">
        <v>46064</v>
      </c>
      <c r="AI24" s="75" t="str">
        <f t="shared" si="6"/>
        <v>PAID</v>
      </c>
      <c r="AJ24" s="80" t="str">
        <f t="array" ref="AJ24">IFERROR(INDEX('[1]Master Price'!$E:$E,MATCH(D24,'[1]Master Price'!$B:$B,0)),"0")</f>
        <v>0</v>
      </c>
      <c r="AK24" s="80">
        <f t="shared" si="7"/>
        <v>0</v>
      </c>
      <c r="AL24" s="82" t="str">
        <f t="shared" si="8"/>
        <v>0-day</v>
      </c>
      <c r="AM24" s="82" t="str">
        <f t="shared" si="9"/>
        <v>0-day</v>
      </c>
      <c r="AN24" s="82" t="str">
        <f t="shared" si="10"/>
        <v>19-day</v>
      </c>
      <c r="AO24" s="82" t="str">
        <f t="shared" si="11"/>
        <v>5-day</v>
      </c>
      <c r="AP24" s="82" t="str">
        <f t="shared" si="12"/>
        <v>0-day</v>
      </c>
      <c r="AQ24" s="82" t="str">
        <f t="shared" si="13"/>
        <v>0-day</v>
      </c>
      <c r="AR24" s="5"/>
      <c r="AS24" s="83">
        <f t="shared" si="14"/>
        <v>22</v>
      </c>
      <c r="AT24" s="89" t="s">
        <v>464</v>
      </c>
      <c r="AU24" s="84" t="e">
        <f t="shared" ca="1" si="15"/>
        <v>#NAME?</v>
      </c>
      <c r="AV24" s="88" t="e">
        <f t="shared" ca="1" si="16"/>
        <v>#NAME?</v>
      </c>
      <c r="AW24" s="83" t="e">
        <f t="shared" ca="1" si="17"/>
        <v>#NAME?</v>
      </c>
      <c r="AX24" s="88" t="e">
        <f t="shared" ca="1" si="18"/>
        <v>#NAME?</v>
      </c>
      <c r="AY24" s="86">
        <f t="shared" si="19"/>
        <v>200000988585</v>
      </c>
      <c r="AZ24" s="22" t="e">
        <f t="shared" ca="1" si="20"/>
        <v>#NAME?</v>
      </c>
      <c r="BA24" s="83" t="e">
        <f t="shared" ca="1" si="21"/>
        <v>#NAME?</v>
      </c>
      <c r="BB24" s="88" t="e">
        <f t="shared" ca="1" si="22"/>
        <v>#NAME?</v>
      </c>
      <c r="BC24" s="90" t="e">
        <f t="shared" ca="1" si="23"/>
        <v>#NAME?</v>
      </c>
      <c r="BD24" s="90" t="e">
        <f t="shared" ca="1" si="24"/>
        <v>#NAME?</v>
      </c>
      <c r="BE24" s="85" t="e">
        <f t="shared" ca="1" si="25"/>
        <v>#NAME?</v>
      </c>
      <c r="BF24" s="22" t="e">
        <f t="shared" ca="1" si="26"/>
        <v>#NAME?</v>
      </c>
      <c r="BG24" s="22" t="e">
        <f t="shared" ca="1" si="27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 t="shared" si="0"/>
        <v>23</v>
      </c>
      <c r="B25" s="52">
        <v>46025</v>
      </c>
      <c r="C25" s="54" t="s">
        <v>254</v>
      </c>
      <c r="D25" s="54" t="s">
        <v>462</v>
      </c>
      <c r="E25" s="56" t="s">
        <v>463</v>
      </c>
      <c r="F25" s="54">
        <v>1</v>
      </c>
      <c r="G25" s="54" t="s">
        <v>65</v>
      </c>
      <c r="H25" s="54" t="str">
        <f t="shared" si="1"/>
        <v>DONE</v>
      </c>
      <c r="I25" s="54" t="s">
        <v>466</v>
      </c>
      <c r="J25" s="58" t="s">
        <v>467</v>
      </c>
      <c r="K25" s="58" t="s">
        <v>106</v>
      </c>
      <c r="L25" s="60"/>
      <c r="M25" s="54"/>
      <c r="N25" s="54" t="s">
        <v>80</v>
      </c>
      <c r="O25" s="54" t="s">
        <v>81</v>
      </c>
      <c r="P25" s="64" t="s">
        <v>82</v>
      </c>
      <c r="Q25" s="64" t="s">
        <v>468</v>
      </c>
      <c r="R25" s="25">
        <v>200000986781</v>
      </c>
      <c r="S25" s="66">
        <v>46028</v>
      </c>
      <c r="T25" s="66" t="str">
        <f t="shared" si="2"/>
        <v>DONE</v>
      </c>
      <c r="U25" s="66">
        <v>46031</v>
      </c>
      <c r="V25" s="25">
        <v>9200066844</v>
      </c>
      <c r="W25" s="25">
        <v>41877</v>
      </c>
      <c r="X25" s="69">
        <v>46034</v>
      </c>
      <c r="Y25" s="69" t="str">
        <f t="shared" si="3"/>
        <v>DONE</v>
      </c>
      <c r="Z25" s="25" t="s">
        <v>469</v>
      </c>
      <c r="AA25" s="69">
        <v>46036</v>
      </c>
      <c r="AB25" s="25" t="str">
        <f t="shared" si="4"/>
        <v>DONE</v>
      </c>
      <c r="AC25" s="71"/>
      <c r="AD25" s="54" t="s">
        <v>470</v>
      </c>
      <c r="AE25" s="73">
        <v>46037</v>
      </c>
      <c r="AF25" s="54" t="str">
        <f t="shared" si="5"/>
        <v>DONE</v>
      </c>
      <c r="AG25" s="76">
        <v>46038</v>
      </c>
      <c r="AH25" s="73">
        <v>46098</v>
      </c>
      <c r="AI25" s="75" t="str">
        <f t="shared" si="6"/>
        <v>PAID</v>
      </c>
      <c r="AJ25" s="80" t="str">
        <f t="array" ref="AJ25">IFERROR(INDEX('[1]Master Price'!$E:$E,MATCH(D25,'[1]Master Price'!$B:$B,0)),"0")</f>
        <v>0</v>
      </c>
      <c r="AK25" s="80">
        <f t="shared" si="7"/>
        <v>0</v>
      </c>
      <c r="AL25" s="82" t="str">
        <f t="shared" si="8"/>
        <v>0-day</v>
      </c>
      <c r="AM25" s="82" t="str">
        <f t="shared" si="9"/>
        <v>3-day</v>
      </c>
      <c r="AN25" s="82" t="str">
        <f t="shared" si="10"/>
        <v>6-day</v>
      </c>
      <c r="AO25" s="82" t="str">
        <f t="shared" si="11"/>
        <v>2-day</v>
      </c>
      <c r="AP25" s="82" t="str">
        <f t="shared" si="12"/>
        <v>1-day</v>
      </c>
      <c r="AQ25" s="82" t="str">
        <f t="shared" si="13"/>
        <v>0-day</v>
      </c>
      <c r="AR25" s="5"/>
      <c r="AS25" s="83">
        <f t="shared" si="14"/>
        <v>23</v>
      </c>
      <c r="AT25" s="89" t="s">
        <v>475</v>
      </c>
      <c r="AU25" s="84" t="e">
        <f t="shared" ca="1" si="15"/>
        <v>#NAME?</v>
      </c>
      <c r="AV25" s="88" t="e">
        <f t="shared" ca="1" si="16"/>
        <v>#NAME?</v>
      </c>
      <c r="AW25" s="83" t="e">
        <f t="shared" ca="1" si="17"/>
        <v>#NAME?</v>
      </c>
      <c r="AX25" s="88" t="e">
        <f t="shared" ca="1" si="18"/>
        <v>#NAME?</v>
      </c>
      <c r="AY25" s="86">
        <f t="shared" si="19"/>
        <v>200000988589</v>
      </c>
      <c r="AZ25" s="22" t="e">
        <f t="shared" ca="1" si="20"/>
        <v>#NAME?</v>
      </c>
      <c r="BA25" s="83" t="e">
        <f t="shared" ca="1" si="21"/>
        <v>#NAME?</v>
      </c>
      <c r="BB25" s="88" t="e">
        <f t="shared" ca="1" si="22"/>
        <v>#NAME?</v>
      </c>
      <c r="BC25" s="90" t="e">
        <f t="shared" ca="1" si="23"/>
        <v>#NAME?</v>
      </c>
      <c r="BD25" s="90" t="e">
        <f t="shared" ca="1" si="24"/>
        <v>#NAME?</v>
      </c>
      <c r="BE25" s="85" t="e">
        <f t="shared" ca="1" si="25"/>
        <v>#NAME?</v>
      </c>
      <c r="BF25" s="22" t="e">
        <f t="shared" ca="1" si="26"/>
        <v>#NAME?</v>
      </c>
      <c r="BG25" s="22" t="e">
        <f t="shared" ca="1" si="27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 t="shared" si="0"/>
        <v>24</v>
      </c>
      <c r="B26" s="52">
        <v>46025</v>
      </c>
      <c r="C26" s="54" t="s">
        <v>272</v>
      </c>
      <c r="D26" s="54" t="s">
        <v>476</v>
      </c>
      <c r="E26" s="56" t="s">
        <v>477</v>
      </c>
      <c r="F26" s="54">
        <v>1</v>
      </c>
      <c r="G26" s="54" t="s">
        <v>65</v>
      </c>
      <c r="H26" s="54" t="str">
        <f t="shared" si="1"/>
        <v>DONE</v>
      </c>
      <c r="I26" s="54" t="s">
        <v>478</v>
      </c>
      <c r="J26" s="58" t="s">
        <v>467</v>
      </c>
      <c r="K26" s="58" t="s">
        <v>106</v>
      </c>
      <c r="L26" s="60"/>
      <c r="M26" s="54"/>
      <c r="N26" s="54" t="s">
        <v>80</v>
      </c>
      <c r="O26" s="54" t="s">
        <v>81</v>
      </c>
      <c r="P26" s="64" t="s">
        <v>82</v>
      </c>
      <c r="Q26" s="64" t="s">
        <v>479</v>
      </c>
      <c r="R26" s="25">
        <v>200000986778</v>
      </c>
      <c r="S26" s="66">
        <v>46028</v>
      </c>
      <c r="T26" s="66" t="str">
        <f t="shared" si="2"/>
        <v>DONE</v>
      </c>
      <c r="U26" s="66">
        <v>46031</v>
      </c>
      <c r="V26" s="25">
        <v>9200066843</v>
      </c>
      <c r="W26" s="25">
        <v>41876</v>
      </c>
      <c r="X26" s="69">
        <v>46034</v>
      </c>
      <c r="Y26" s="69" t="str">
        <f t="shared" si="3"/>
        <v>DONE</v>
      </c>
      <c r="Z26" s="25" t="s">
        <v>480</v>
      </c>
      <c r="AA26" s="69">
        <v>46036</v>
      </c>
      <c r="AB26" s="25" t="str">
        <f t="shared" si="4"/>
        <v>DONE</v>
      </c>
      <c r="AC26" s="71"/>
      <c r="AD26" s="54" t="s">
        <v>482</v>
      </c>
      <c r="AE26" s="73">
        <v>46037</v>
      </c>
      <c r="AF26" s="54" t="str">
        <f t="shared" si="5"/>
        <v>DONE</v>
      </c>
      <c r="AG26" s="76">
        <v>46038</v>
      </c>
      <c r="AH26" s="73">
        <v>46098</v>
      </c>
      <c r="AI26" s="75" t="str">
        <f t="shared" si="6"/>
        <v>PAID</v>
      </c>
      <c r="AJ26" s="80" t="str">
        <f t="array" ref="AJ26">IFERROR(INDEX('[1]Master Price'!$E:$E,MATCH(D26,'[1]Master Price'!$B:$B,0)),"0")</f>
        <v>0</v>
      </c>
      <c r="AK26" s="80">
        <f t="shared" si="7"/>
        <v>0</v>
      </c>
      <c r="AL26" s="82" t="str">
        <f t="shared" si="8"/>
        <v>0-day</v>
      </c>
      <c r="AM26" s="82" t="str">
        <f t="shared" si="9"/>
        <v>3-day</v>
      </c>
      <c r="AN26" s="82" t="str">
        <f t="shared" si="10"/>
        <v>6-day</v>
      </c>
      <c r="AO26" s="82" t="str">
        <f t="shared" si="11"/>
        <v>2-day</v>
      </c>
      <c r="AP26" s="82" t="str">
        <f t="shared" si="12"/>
        <v>1-day</v>
      </c>
      <c r="AQ26" s="82" t="str">
        <f t="shared" si="13"/>
        <v>0-day</v>
      </c>
      <c r="AR26" s="5"/>
      <c r="AS26" s="83">
        <f t="shared" si="14"/>
        <v>24</v>
      </c>
      <c r="AT26" s="89" t="s">
        <v>490</v>
      </c>
      <c r="AU26" s="84" t="e">
        <f t="shared" ca="1" si="15"/>
        <v>#NAME?</v>
      </c>
      <c r="AV26" s="88" t="e">
        <f t="shared" ca="1" si="16"/>
        <v>#NAME?</v>
      </c>
      <c r="AW26" s="83" t="e">
        <f t="shared" ca="1" si="17"/>
        <v>#NAME?</v>
      </c>
      <c r="AX26" s="88" t="e">
        <f t="shared" ca="1" si="18"/>
        <v>#NAME?</v>
      </c>
      <c r="AY26" s="86">
        <f t="shared" si="19"/>
        <v>200000988592</v>
      </c>
      <c r="AZ26" s="22" t="e">
        <f t="shared" ca="1" si="20"/>
        <v>#NAME?</v>
      </c>
      <c r="BA26" s="83" t="e">
        <f t="shared" ca="1" si="21"/>
        <v>#NAME?</v>
      </c>
      <c r="BB26" s="88" t="e">
        <f t="shared" ca="1" si="22"/>
        <v>#NAME?</v>
      </c>
      <c r="BC26" s="90" t="e">
        <f t="shared" ca="1" si="23"/>
        <v>#NAME?</v>
      </c>
      <c r="BD26" s="90" t="e">
        <f t="shared" ca="1" si="24"/>
        <v>#NAME?</v>
      </c>
      <c r="BE26" s="85" t="e">
        <f t="shared" ca="1" si="25"/>
        <v>#NAME?</v>
      </c>
      <c r="BF26" s="22" t="e">
        <f t="shared" ca="1" si="26"/>
        <v>#NAME?</v>
      </c>
      <c r="BG26" s="22" t="e">
        <f t="shared" ca="1" si="27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 t="shared" si="0"/>
        <v>25</v>
      </c>
      <c r="B27" s="52">
        <v>46025</v>
      </c>
      <c r="C27" s="54" t="s">
        <v>291</v>
      </c>
      <c r="D27" s="54" t="s">
        <v>68</v>
      </c>
      <c r="E27" s="56" t="s">
        <v>70</v>
      </c>
      <c r="F27" s="54">
        <v>2</v>
      </c>
      <c r="G27" s="54" t="s">
        <v>65</v>
      </c>
      <c r="H27" s="54" t="str">
        <f t="shared" si="1"/>
        <v>DONE</v>
      </c>
      <c r="I27" s="54" t="s">
        <v>104</v>
      </c>
      <c r="J27" s="58" t="s">
        <v>105</v>
      </c>
      <c r="K27" s="58" t="s">
        <v>106</v>
      </c>
      <c r="L27" s="60"/>
      <c r="M27" s="54"/>
      <c r="N27" s="54" t="s">
        <v>80</v>
      </c>
      <c r="O27" s="54" t="s">
        <v>81</v>
      </c>
      <c r="P27" s="64" t="s">
        <v>82</v>
      </c>
      <c r="Q27" s="64" t="s">
        <v>89</v>
      </c>
      <c r="R27" s="25">
        <v>200000986774</v>
      </c>
      <c r="S27" s="66">
        <v>46028</v>
      </c>
      <c r="T27" s="66" t="str">
        <f t="shared" si="2"/>
        <v>DONE</v>
      </c>
      <c r="U27" s="66">
        <v>46031</v>
      </c>
      <c r="V27" s="25">
        <v>9200066922</v>
      </c>
      <c r="W27" s="25">
        <v>41885</v>
      </c>
      <c r="X27" s="69">
        <v>46034</v>
      </c>
      <c r="Y27" s="69" t="str">
        <f t="shared" si="3"/>
        <v>DONE</v>
      </c>
      <c r="Z27" s="25" t="s">
        <v>493</v>
      </c>
      <c r="AA27" s="69">
        <v>46036</v>
      </c>
      <c r="AB27" s="25" t="str">
        <f t="shared" si="4"/>
        <v>DONE</v>
      </c>
      <c r="AC27" s="71"/>
      <c r="AD27" s="54" t="s">
        <v>494</v>
      </c>
      <c r="AE27" s="73">
        <v>46037</v>
      </c>
      <c r="AF27" s="54" t="str">
        <f t="shared" si="5"/>
        <v>DONE</v>
      </c>
      <c r="AG27" s="76">
        <v>46038</v>
      </c>
      <c r="AH27" s="73">
        <v>46098</v>
      </c>
      <c r="AI27" s="75" t="str">
        <f t="shared" si="6"/>
        <v>PAID</v>
      </c>
      <c r="AJ27" s="80" t="str">
        <f t="array" ref="AJ27">IFERROR(INDEX('[1]Master Price'!$E:$E,MATCH(D27,'[1]Master Price'!$B:$B,0)),"0")</f>
        <v>0</v>
      </c>
      <c r="AK27" s="80">
        <f t="shared" si="7"/>
        <v>0</v>
      </c>
      <c r="AL27" s="82" t="str">
        <f t="shared" si="8"/>
        <v>0-day</v>
      </c>
      <c r="AM27" s="82" t="str">
        <f t="shared" si="9"/>
        <v>3-day</v>
      </c>
      <c r="AN27" s="82" t="str">
        <f t="shared" si="10"/>
        <v>6-day</v>
      </c>
      <c r="AO27" s="82" t="str">
        <f t="shared" si="11"/>
        <v>2-day</v>
      </c>
      <c r="AP27" s="82" t="str">
        <f t="shared" si="12"/>
        <v>1-day</v>
      </c>
      <c r="AQ27" s="82" t="str">
        <f t="shared" si="13"/>
        <v>0-day</v>
      </c>
      <c r="AR27" s="5"/>
      <c r="AS27" s="83">
        <f t="shared" si="14"/>
        <v>25</v>
      </c>
      <c r="AT27" s="104" t="s">
        <v>501</v>
      </c>
      <c r="AU27" s="105" t="e">
        <f t="shared" ca="1" si="15"/>
        <v>#NAME?</v>
      </c>
      <c r="AV27" s="106" t="e">
        <f t="shared" ca="1" si="16"/>
        <v>#NAME?</v>
      </c>
      <c r="AW27" s="107" t="e">
        <f t="shared" ca="1" si="17"/>
        <v>#NAME?</v>
      </c>
      <c r="AX27" s="106" t="e">
        <f t="shared" ca="1" si="18"/>
        <v>#NAME?</v>
      </c>
      <c r="AY27" s="108" t="str">
        <f t="shared" si="19"/>
        <v>CANCEL</v>
      </c>
      <c r="AZ27" s="109" t="e">
        <f t="shared" ca="1" si="20"/>
        <v>#NAME?</v>
      </c>
      <c r="BA27" s="107" t="e">
        <f t="shared" ca="1" si="21"/>
        <v>#NAME?</v>
      </c>
      <c r="BB27" s="106" t="e">
        <f t="shared" ca="1" si="22"/>
        <v>#NAME?</v>
      </c>
      <c r="BC27" s="111" t="e">
        <f t="shared" ca="1" si="23"/>
        <v>#NAME?</v>
      </c>
      <c r="BD27" s="111" t="e">
        <f t="shared" ca="1" si="24"/>
        <v>#NAME?</v>
      </c>
      <c r="BE27" s="112" t="e">
        <f t="shared" ca="1" si="25"/>
        <v>#NAME?</v>
      </c>
      <c r="BF27" s="109" t="e">
        <f t="shared" ca="1" si="26"/>
        <v>#NAME?</v>
      </c>
      <c r="BG27" s="109" t="e">
        <f t="shared" ca="1" si="27"/>
        <v>#NAME?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 t="shared" si="0"/>
        <v>26</v>
      </c>
      <c r="B28" s="52">
        <v>46025</v>
      </c>
      <c r="C28" s="54" t="s">
        <v>291</v>
      </c>
      <c r="D28" s="54" t="s">
        <v>514</v>
      </c>
      <c r="E28" s="56" t="s">
        <v>515</v>
      </c>
      <c r="F28" s="54">
        <v>2</v>
      </c>
      <c r="G28" s="54" t="s">
        <v>65</v>
      </c>
      <c r="H28" s="54" t="str">
        <f t="shared" si="1"/>
        <v>DONE</v>
      </c>
      <c r="I28" s="54" t="s">
        <v>104</v>
      </c>
      <c r="J28" s="58" t="s">
        <v>105</v>
      </c>
      <c r="K28" s="58" t="s">
        <v>106</v>
      </c>
      <c r="L28" s="60"/>
      <c r="M28" s="54"/>
      <c r="N28" s="54" t="s">
        <v>80</v>
      </c>
      <c r="O28" s="54" t="s">
        <v>81</v>
      </c>
      <c r="P28" s="64" t="s">
        <v>82</v>
      </c>
      <c r="Q28" s="64" t="s">
        <v>89</v>
      </c>
      <c r="R28" s="25">
        <v>200000986774</v>
      </c>
      <c r="S28" s="66">
        <v>46028</v>
      </c>
      <c r="T28" s="66" t="str">
        <f t="shared" si="2"/>
        <v>DONE</v>
      </c>
      <c r="U28" s="66">
        <v>46031</v>
      </c>
      <c r="V28" s="25">
        <v>9200066922</v>
      </c>
      <c r="W28" s="25">
        <v>41885</v>
      </c>
      <c r="X28" s="69">
        <v>46034</v>
      </c>
      <c r="Y28" s="69" t="str">
        <f t="shared" si="3"/>
        <v>DONE</v>
      </c>
      <c r="Z28" s="25" t="s">
        <v>493</v>
      </c>
      <c r="AA28" s="69">
        <v>46036</v>
      </c>
      <c r="AB28" s="25" t="str">
        <f t="shared" si="4"/>
        <v>DONE</v>
      </c>
      <c r="AC28" s="71"/>
      <c r="AD28" s="54" t="s">
        <v>494</v>
      </c>
      <c r="AE28" s="73">
        <v>46037</v>
      </c>
      <c r="AF28" s="54" t="str">
        <f t="shared" si="5"/>
        <v>DONE</v>
      </c>
      <c r="AG28" s="76">
        <v>46038</v>
      </c>
      <c r="AH28" s="73">
        <v>46098</v>
      </c>
      <c r="AI28" s="75" t="str">
        <f t="shared" si="6"/>
        <v>PAID</v>
      </c>
      <c r="AJ28" s="80" t="str">
        <f t="array" ref="AJ28">IFERROR(INDEX('[1]Master Price'!$E:$E,MATCH(D28,'[1]Master Price'!$B:$B,0)),"0")</f>
        <v>0</v>
      </c>
      <c r="AK28" s="80">
        <f t="shared" si="7"/>
        <v>0</v>
      </c>
      <c r="AL28" s="82" t="str">
        <f t="shared" si="8"/>
        <v>0-day</v>
      </c>
      <c r="AM28" s="82" t="str">
        <f t="shared" si="9"/>
        <v>3-day</v>
      </c>
      <c r="AN28" s="82" t="str">
        <f t="shared" si="10"/>
        <v>6-day</v>
      </c>
      <c r="AO28" s="82" t="str">
        <f t="shared" si="11"/>
        <v>2-day</v>
      </c>
      <c r="AP28" s="82" t="str">
        <f t="shared" si="12"/>
        <v>1-day</v>
      </c>
      <c r="AQ28" s="82" t="str">
        <f t="shared" si="13"/>
        <v>0-day</v>
      </c>
      <c r="AR28" s="5"/>
      <c r="AS28" s="83">
        <f t="shared" si="14"/>
        <v>26</v>
      </c>
      <c r="AT28" s="89" t="s">
        <v>523</v>
      </c>
      <c r="AU28" s="84" t="e">
        <f t="shared" ca="1" si="15"/>
        <v>#NAME?</v>
      </c>
      <c r="AV28" s="88" t="e">
        <f t="shared" ca="1" si="16"/>
        <v>#NAME?</v>
      </c>
      <c r="AW28" s="83" t="e">
        <f t="shared" ca="1" si="17"/>
        <v>#NAME?</v>
      </c>
      <c r="AX28" s="88" t="e">
        <f t="shared" ca="1" si="18"/>
        <v>#NAME?</v>
      </c>
      <c r="AY28" s="86">
        <f t="shared" si="19"/>
        <v>210000271149</v>
      </c>
      <c r="AZ28" s="22" t="e">
        <f t="shared" ca="1" si="20"/>
        <v>#NAME?</v>
      </c>
      <c r="BA28" s="83" t="e">
        <f t="shared" ca="1" si="21"/>
        <v>#NAME?</v>
      </c>
      <c r="BB28" s="88" t="e">
        <f t="shared" ca="1" si="22"/>
        <v>#NAME?</v>
      </c>
      <c r="BC28" s="90" t="e">
        <f t="shared" ca="1" si="23"/>
        <v>#NAME?</v>
      </c>
      <c r="BD28" s="90" t="e">
        <f t="shared" ca="1" si="24"/>
        <v>#NAME?</v>
      </c>
      <c r="BE28" s="85" t="e">
        <f t="shared" ca="1" si="25"/>
        <v>#NAME?</v>
      </c>
      <c r="BF28" s="22" t="e">
        <f t="shared" ca="1" si="26"/>
        <v>#NAME?</v>
      </c>
      <c r="BG28" s="22" t="e">
        <f t="shared" ca="1" si="27"/>
        <v>#NAME?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 t="shared" si="0"/>
        <v>27</v>
      </c>
      <c r="B29" s="52">
        <v>46026</v>
      </c>
      <c r="C29" s="54" t="s">
        <v>305</v>
      </c>
      <c r="D29" s="54" t="s">
        <v>244</v>
      </c>
      <c r="E29" s="56" t="s">
        <v>245</v>
      </c>
      <c r="F29" s="54">
        <v>1</v>
      </c>
      <c r="G29" s="54" t="s">
        <v>527</v>
      </c>
      <c r="H29" s="54" t="str">
        <f t="shared" si="1"/>
        <v>DONE</v>
      </c>
      <c r="I29" s="54" t="s">
        <v>528</v>
      </c>
      <c r="J29" s="58" t="s">
        <v>112</v>
      </c>
      <c r="K29" s="58" t="s">
        <v>106</v>
      </c>
      <c r="L29" s="60"/>
      <c r="M29" s="54"/>
      <c r="N29" s="54" t="s">
        <v>80</v>
      </c>
      <c r="O29" s="54" t="s">
        <v>81</v>
      </c>
      <c r="P29" s="64" t="s">
        <v>82</v>
      </c>
      <c r="Q29" s="64" t="s">
        <v>529</v>
      </c>
      <c r="R29" s="25">
        <v>200000986769</v>
      </c>
      <c r="S29" s="66">
        <v>46028</v>
      </c>
      <c r="T29" s="66" t="str">
        <f t="shared" si="2"/>
        <v>DONE</v>
      </c>
      <c r="U29" s="66">
        <v>46031</v>
      </c>
      <c r="V29" s="25">
        <v>9200066842</v>
      </c>
      <c r="W29" s="25">
        <v>41878</v>
      </c>
      <c r="X29" s="69">
        <v>46034</v>
      </c>
      <c r="Y29" s="69" t="str">
        <f t="shared" si="3"/>
        <v>DONE</v>
      </c>
      <c r="Z29" s="25" t="s">
        <v>530</v>
      </c>
      <c r="AA29" s="69">
        <v>46036</v>
      </c>
      <c r="AB29" s="25" t="str">
        <f t="shared" si="4"/>
        <v>DONE</v>
      </c>
      <c r="AC29" s="71"/>
      <c r="AD29" s="54" t="s">
        <v>531</v>
      </c>
      <c r="AE29" s="76">
        <v>46037</v>
      </c>
      <c r="AF29" s="54" t="str">
        <f t="shared" si="5"/>
        <v>DONE</v>
      </c>
      <c r="AG29" s="76">
        <v>46038</v>
      </c>
      <c r="AH29" s="73">
        <v>46098</v>
      </c>
      <c r="AI29" s="75" t="str">
        <f t="shared" si="6"/>
        <v>PAID</v>
      </c>
      <c r="AJ29" s="80" t="str">
        <f t="array" ref="AJ29">IFERROR(INDEX('[1]Master Price'!$E:$E,MATCH(D29,'[1]Master Price'!$B:$B,0)),"0")</f>
        <v>0</v>
      </c>
      <c r="AK29" s="80">
        <f t="shared" si="7"/>
        <v>0</v>
      </c>
      <c r="AL29" s="82" t="str">
        <f t="shared" si="8"/>
        <v>0-day</v>
      </c>
      <c r="AM29" s="82" t="str">
        <f t="shared" si="9"/>
        <v>3-day</v>
      </c>
      <c r="AN29" s="82" t="str">
        <f t="shared" si="10"/>
        <v>6-day</v>
      </c>
      <c r="AO29" s="82" t="str">
        <f t="shared" si="11"/>
        <v>2-day</v>
      </c>
      <c r="AP29" s="82" t="str">
        <f t="shared" si="12"/>
        <v>1-day</v>
      </c>
      <c r="AQ29" s="82" t="str">
        <f t="shared" si="13"/>
        <v>0-day</v>
      </c>
      <c r="AR29" s="5"/>
      <c r="AS29" s="83">
        <f t="shared" si="14"/>
        <v>27</v>
      </c>
      <c r="AT29" s="89" t="s">
        <v>536</v>
      </c>
      <c r="AU29" s="84" t="e">
        <f t="shared" ca="1" si="15"/>
        <v>#NAME?</v>
      </c>
      <c r="AV29" s="88" t="e">
        <f t="shared" ca="1" si="16"/>
        <v>#NAME?</v>
      </c>
      <c r="AW29" s="83" t="e">
        <f t="shared" ca="1" si="17"/>
        <v>#NAME?</v>
      </c>
      <c r="AX29" s="88" t="e">
        <f t="shared" ca="1" si="18"/>
        <v>#NAME?</v>
      </c>
      <c r="AY29" s="86">
        <f t="shared" si="19"/>
        <v>200000992513</v>
      </c>
      <c r="AZ29" s="22" t="e">
        <f t="shared" ca="1" si="20"/>
        <v>#NAME?</v>
      </c>
      <c r="BA29" s="83" t="e">
        <f t="shared" ca="1" si="21"/>
        <v>#NAME?</v>
      </c>
      <c r="BB29" s="88" t="e">
        <f t="shared" ca="1" si="22"/>
        <v>#NAME?</v>
      </c>
      <c r="BC29" s="90" t="e">
        <f t="shared" ca="1" si="23"/>
        <v>#NAME?</v>
      </c>
      <c r="BD29" s="90" t="e">
        <f t="shared" ca="1" si="24"/>
        <v>#NAME?</v>
      </c>
      <c r="BE29" s="85" t="e">
        <f t="shared" ca="1" si="25"/>
        <v>#NAME?</v>
      </c>
      <c r="BF29" s="22" t="e">
        <f t="shared" ca="1" si="26"/>
        <v>#NAME?</v>
      </c>
      <c r="BG29" s="22" t="e">
        <f t="shared" ca="1" si="27"/>
        <v>#NAME?</v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 t="shared" si="0"/>
        <v>28</v>
      </c>
      <c r="B30" s="52">
        <v>46026</v>
      </c>
      <c r="C30" s="54" t="s">
        <v>317</v>
      </c>
      <c r="D30" s="54" t="s">
        <v>538</v>
      </c>
      <c r="E30" s="56" t="s">
        <v>539</v>
      </c>
      <c r="F30" s="54">
        <v>2</v>
      </c>
      <c r="G30" s="54" t="s">
        <v>65</v>
      </c>
      <c r="H30" s="54" t="str">
        <f t="shared" si="1"/>
        <v>DONE</v>
      </c>
      <c r="I30" s="54" t="s">
        <v>542</v>
      </c>
      <c r="J30" s="58" t="s">
        <v>180</v>
      </c>
      <c r="K30" s="58" t="s">
        <v>79</v>
      </c>
      <c r="L30" s="60"/>
      <c r="M30" s="54"/>
      <c r="N30" s="54" t="s">
        <v>80</v>
      </c>
      <c r="O30" s="54" t="s">
        <v>91</v>
      </c>
      <c r="P30" s="64" t="s">
        <v>82</v>
      </c>
      <c r="Q30" s="64" t="s">
        <v>543</v>
      </c>
      <c r="R30" s="25">
        <v>200000986767</v>
      </c>
      <c r="S30" s="66">
        <v>46028</v>
      </c>
      <c r="T30" s="66" t="str">
        <f t="shared" si="2"/>
        <v>DONE</v>
      </c>
      <c r="U30" s="66">
        <v>46031</v>
      </c>
      <c r="V30" s="25">
        <v>9200066840</v>
      </c>
      <c r="W30" s="25">
        <v>41880</v>
      </c>
      <c r="X30" s="69">
        <v>46034</v>
      </c>
      <c r="Y30" s="69" t="str">
        <f t="shared" si="3"/>
        <v>DONE</v>
      </c>
      <c r="Z30" s="25" t="s">
        <v>544</v>
      </c>
      <c r="AA30" s="69">
        <v>46036</v>
      </c>
      <c r="AB30" s="25" t="str">
        <f t="shared" si="4"/>
        <v>DONE</v>
      </c>
      <c r="AC30" s="71"/>
      <c r="AD30" s="54" t="s">
        <v>545</v>
      </c>
      <c r="AE30" s="76">
        <v>46037</v>
      </c>
      <c r="AF30" s="54" t="str">
        <f t="shared" si="5"/>
        <v>DONE</v>
      </c>
      <c r="AG30" s="76">
        <v>46038</v>
      </c>
      <c r="AH30" s="73">
        <v>46098</v>
      </c>
      <c r="AI30" s="75" t="str">
        <f t="shared" si="6"/>
        <v>PAID</v>
      </c>
      <c r="AJ30" s="80" t="str">
        <f t="array" ref="AJ30">IFERROR(INDEX('[1]Master Price'!$E:$E,MATCH(D30,'[1]Master Price'!$B:$B,0)),"0")</f>
        <v>0</v>
      </c>
      <c r="AK30" s="80">
        <f t="shared" si="7"/>
        <v>0</v>
      </c>
      <c r="AL30" s="82" t="str">
        <f t="shared" si="8"/>
        <v>0-day</v>
      </c>
      <c r="AM30" s="82" t="str">
        <f t="shared" si="9"/>
        <v>3-day</v>
      </c>
      <c r="AN30" s="82" t="str">
        <f t="shared" si="10"/>
        <v>6-day</v>
      </c>
      <c r="AO30" s="82" t="str">
        <f t="shared" si="11"/>
        <v>2-day</v>
      </c>
      <c r="AP30" s="82" t="str">
        <f t="shared" si="12"/>
        <v>1-day</v>
      </c>
      <c r="AQ30" s="82" t="str">
        <f t="shared" si="13"/>
        <v>0-day</v>
      </c>
      <c r="AR30" s="5"/>
      <c r="AS30" s="83">
        <f t="shared" si="14"/>
        <v>28</v>
      </c>
      <c r="AT30" s="89" t="s">
        <v>547</v>
      </c>
      <c r="AU30" s="84" t="e">
        <f t="shared" ca="1" si="15"/>
        <v>#NAME?</v>
      </c>
      <c r="AV30" s="88" t="e">
        <f t="shared" ca="1" si="16"/>
        <v>#NAME?</v>
      </c>
      <c r="AW30" s="83" t="e">
        <f t="shared" ca="1" si="17"/>
        <v>#NAME?</v>
      </c>
      <c r="AX30" s="88" t="e">
        <f t="shared" ca="1" si="18"/>
        <v>#NAME?</v>
      </c>
      <c r="AY30" s="86">
        <f t="shared" si="19"/>
        <v>200000992515</v>
      </c>
      <c r="AZ30" s="22" t="e">
        <f t="shared" ca="1" si="20"/>
        <v>#NAME?</v>
      </c>
      <c r="BA30" s="83" t="e">
        <f t="shared" ca="1" si="21"/>
        <v>#NAME?</v>
      </c>
      <c r="BB30" s="88" t="e">
        <f t="shared" ca="1" si="22"/>
        <v>#NAME?</v>
      </c>
      <c r="BC30" s="90" t="e">
        <f t="shared" ca="1" si="23"/>
        <v>#NAME?</v>
      </c>
      <c r="BD30" s="90" t="e">
        <f t="shared" ca="1" si="24"/>
        <v>#NAME?</v>
      </c>
      <c r="BE30" s="85" t="e">
        <f t="shared" ca="1" si="25"/>
        <v>#NAME?</v>
      </c>
      <c r="BF30" s="22" t="e">
        <f t="shared" ca="1" si="26"/>
        <v>#NAME?</v>
      </c>
      <c r="BG30" s="22" t="e">
        <f t="shared" ca="1" si="27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 t="shared" si="0"/>
        <v>29</v>
      </c>
      <c r="B31" s="52">
        <v>46026</v>
      </c>
      <c r="C31" s="54" t="s">
        <v>332</v>
      </c>
      <c r="D31" s="54" t="s">
        <v>212</v>
      </c>
      <c r="E31" s="56" t="s">
        <v>213</v>
      </c>
      <c r="F31" s="54">
        <v>1</v>
      </c>
      <c r="G31" s="54" t="s">
        <v>65</v>
      </c>
      <c r="H31" s="54" t="str">
        <f t="shared" si="1"/>
        <v>DONE</v>
      </c>
      <c r="I31" s="54" t="s">
        <v>510</v>
      </c>
      <c r="J31" s="58" t="s">
        <v>180</v>
      </c>
      <c r="K31" s="58" t="s">
        <v>79</v>
      </c>
      <c r="L31" s="60">
        <v>34007</v>
      </c>
      <c r="M31" s="54" t="s">
        <v>118</v>
      </c>
      <c r="N31" s="54" t="s">
        <v>118</v>
      </c>
      <c r="O31" s="54" t="s">
        <v>91</v>
      </c>
      <c r="P31" s="64" t="s">
        <v>550</v>
      </c>
      <c r="Q31" s="64" t="s">
        <v>87</v>
      </c>
      <c r="R31" s="25">
        <v>200000986766</v>
      </c>
      <c r="S31" s="66">
        <v>46028</v>
      </c>
      <c r="T31" s="66" t="str">
        <f t="shared" si="2"/>
        <v>DONE</v>
      </c>
      <c r="U31" s="66">
        <v>46031</v>
      </c>
      <c r="V31" s="25">
        <v>9200066839</v>
      </c>
      <c r="W31" s="25">
        <v>41881</v>
      </c>
      <c r="X31" s="69">
        <v>46034</v>
      </c>
      <c r="Y31" s="69" t="str">
        <f t="shared" si="3"/>
        <v>DONE</v>
      </c>
      <c r="Z31" s="25" t="s">
        <v>551</v>
      </c>
      <c r="AA31" s="69">
        <v>46036</v>
      </c>
      <c r="AB31" s="25" t="str">
        <f t="shared" si="4"/>
        <v>DONE</v>
      </c>
      <c r="AC31" s="71"/>
      <c r="AD31" s="54" t="s">
        <v>552</v>
      </c>
      <c r="AE31" s="76">
        <v>46037</v>
      </c>
      <c r="AF31" s="54" t="str">
        <f t="shared" si="5"/>
        <v>DONE</v>
      </c>
      <c r="AG31" s="76">
        <v>46038</v>
      </c>
      <c r="AH31" s="73">
        <v>46098</v>
      </c>
      <c r="AI31" s="75" t="str">
        <f t="shared" si="6"/>
        <v>PAID</v>
      </c>
      <c r="AJ31" s="80" t="str">
        <f t="array" ref="AJ31">IFERROR(INDEX('[1]Master Price'!$E:$E,MATCH(D31,'[1]Master Price'!$B:$B,0)),"0")</f>
        <v>0</v>
      </c>
      <c r="AK31" s="80">
        <f t="shared" si="7"/>
        <v>0</v>
      </c>
      <c r="AL31" s="82" t="str">
        <f t="shared" si="8"/>
        <v>0-day</v>
      </c>
      <c r="AM31" s="82" t="str">
        <f t="shared" si="9"/>
        <v>3-day</v>
      </c>
      <c r="AN31" s="82" t="str">
        <f t="shared" si="10"/>
        <v>6-day</v>
      </c>
      <c r="AO31" s="82" t="str">
        <f t="shared" si="11"/>
        <v>2-day</v>
      </c>
      <c r="AP31" s="82" t="str">
        <f t="shared" si="12"/>
        <v>1-day</v>
      </c>
      <c r="AQ31" s="82" t="str">
        <f t="shared" si="13"/>
        <v>0-day</v>
      </c>
      <c r="AR31" s="5"/>
      <c r="AS31" s="83">
        <f t="shared" si="14"/>
        <v>29</v>
      </c>
      <c r="AT31" s="89" t="s">
        <v>558</v>
      </c>
      <c r="AU31" s="84" t="e">
        <f t="shared" ca="1" si="15"/>
        <v>#NAME?</v>
      </c>
      <c r="AV31" s="88" t="e">
        <f t="shared" ca="1" si="16"/>
        <v>#NAME?</v>
      </c>
      <c r="AW31" s="83" t="e">
        <f t="shared" ca="1" si="17"/>
        <v>#NAME?</v>
      </c>
      <c r="AX31" s="88" t="e">
        <f t="shared" ca="1" si="18"/>
        <v>#NAME?</v>
      </c>
      <c r="AY31" s="86">
        <f t="shared" si="19"/>
        <v>200000998764</v>
      </c>
      <c r="AZ31" s="22" t="e">
        <f t="shared" ca="1" si="20"/>
        <v>#NAME?</v>
      </c>
      <c r="BA31" s="83" t="e">
        <f t="shared" ca="1" si="21"/>
        <v>#NAME?</v>
      </c>
      <c r="BB31" s="88" t="e">
        <f t="shared" ca="1" si="22"/>
        <v>#NAME?</v>
      </c>
      <c r="BC31" s="90" t="e">
        <f t="shared" ca="1" si="23"/>
        <v>#NAME?</v>
      </c>
      <c r="BD31" s="90" t="e">
        <f t="shared" ca="1" si="24"/>
        <v>#NAME?</v>
      </c>
      <c r="BE31" s="85" t="e">
        <f t="shared" ca="1" si="25"/>
        <v>#NAME?</v>
      </c>
      <c r="BF31" s="22" t="e">
        <f t="shared" ca="1" si="26"/>
        <v>#NAME?</v>
      </c>
      <c r="BG31" s="22" t="e">
        <f t="shared" ca="1" si="27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 t="shared" si="0"/>
        <v>30</v>
      </c>
      <c r="B32" s="52">
        <v>46026</v>
      </c>
      <c r="C32" s="54" t="s">
        <v>332</v>
      </c>
      <c r="D32" s="54" t="s">
        <v>234</v>
      </c>
      <c r="E32" s="56" t="s">
        <v>236</v>
      </c>
      <c r="F32" s="54">
        <v>1</v>
      </c>
      <c r="G32" s="54" t="s">
        <v>65</v>
      </c>
      <c r="H32" s="54" t="str">
        <f t="shared" si="1"/>
        <v>DONE</v>
      </c>
      <c r="I32" s="54" t="s">
        <v>510</v>
      </c>
      <c r="J32" s="58" t="s">
        <v>180</v>
      </c>
      <c r="K32" s="58" t="s">
        <v>79</v>
      </c>
      <c r="L32" s="60">
        <v>34007</v>
      </c>
      <c r="M32" s="54" t="s">
        <v>118</v>
      </c>
      <c r="N32" s="54" t="s">
        <v>118</v>
      </c>
      <c r="O32" s="54" t="s">
        <v>91</v>
      </c>
      <c r="P32" s="64" t="s">
        <v>550</v>
      </c>
      <c r="Q32" s="64" t="s">
        <v>87</v>
      </c>
      <c r="R32" s="25">
        <v>200000986766</v>
      </c>
      <c r="S32" s="66">
        <v>46028</v>
      </c>
      <c r="T32" s="66" t="str">
        <f t="shared" si="2"/>
        <v>DONE</v>
      </c>
      <c r="U32" s="66">
        <v>46031</v>
      </c>
      <c r="V32" s="25">
        <v>9200066839</v>
      </c>
      <c r="W32" s="25">
        <v>41881</v>
      </c>
      <c r="X32" s="69">
        <v>46034</v>
      </c>
      <c r="Y32" s="69" t="str">
        <f t="shared" si="3"/>
        <v>DONE</v>
      </c>
      <c r="Z32" s="25" t="s">
        <v>551</v>
      </c>
      <c r="AA32" s="69">
        <v>46036</v>
      </c>
      <c r="AB32" s="25" t="str">
        <f t="shared" si="4"/>
        <v>DONE</v>
      </c>
      <c r="AC32" s="71"/>
      <c r="AD32" s="54" t="s">
        <v>552</v>
      </c>
      <c r="AE32" s="76">
        <v>46037</v>
      </c>
      <c r="AF32" s="54" t="str">
        <f t="shared" si="5"/>
        <v>DONE</v>
      </c>
      <c r="AG32" s="76">
        <v>46038</v>
      </c>
      <c r="AH32" s="73">
        <v>46098</v>
      </c>
      <c r="AI32" s="75" t="str">
        <f t="shared" si="6"/>
        <v>PAID</v>
      </c>
      <c r="AJ32" s="80" t="str">
        <f t="array" ref="AJ32">IFERROR(INDEX('[1]Master Price'!$E:$E,MATCH(D32,'[1]Master Price'!$B:$B,0)),"0")</f>
        <v>0</v>
      </c>
      <c r="AK32" s="80">
        <f t="shared" si="7"/>
        <v>0</v>
      </c>
      <c r="AL32" s="82" t="str">
        <f t="shared" si="8"/>
        <v>0-day</v>
      </c>
      <c r="AM32" s="82" t="str">
        <f t="shared" si="9"/>
        <v>3-day</v>
      </c>
      <c r="AN32" s="82" t="str">
        <f t="shared" si="10"/>
        <v>6-day</v>
      </c>
      <c r="AO32" s="82" t="str">
        <f t="shared" si="11"/>
        <v>2-day</v>
      </c>
      <c r="AP32" s="82" t="str">
        <f t="shared" si="12"/>
        <v>1-day</v>
      </c>
      <c r="AQ32" s="82" t="str">
        <f t="shared" si="13"/>
        <v>0-day</v>
      </c>
      <c r="AR32" s="5"/>
      <c r="AS32" s="83">
        <f t="shared" si="14"/>
        <v>30</v>
      </c>
      <c r="AT32" s="89" t="s">
        <v>563</v>
      </c>
      <c r="AU32" s="84" t="e">
        <f t="shared" ca="1" si="15"/>
        <v>#NAME?</v>
      </c>
      <c r="AV32" s="88" t="e">
        <f t="shared" ca="1" si="16"/>
        <v>#NAME?</v>
      </c>
      <c r="AW32" s="83" t="e">
        <f t="shared" ca="1" si="17"/>
        <v>#NAME?</v>
      </c>
      <c r="AX32" s="88" t="e">
        <f t="shared" ca="1" si="18"/>
        <v>#NAME?</v>
      </c>
      <c r="AY32" s="86">
        <f t="shared" si="19"/>
        <v>200000992509</v>
      </c>
      <c r="AZ32" s="22" t="e">
        <f t="shared" ca="1" si="20"/>
        <v>#NAME?</v>
      </c>
      <c r="BA32" s="83" t="e">
        <f t="shared" ca="1" si="21"/>
        <v>#NAME?</v>
      </c>
      <c r="BB32" s="88" t="e">
        <f t="shared" ca="1" si="22"/>
        <v>#NAME?</v>
      </c>
      <c r="BC32" s="90" t="e">
        <f t="shared" ca="1" si="23"/>
        <v>#NAME?</v>
      </c>
      <c r="BD32" s="90" t="e">
        <f t="shared" ca="1" si="24"/>
        <v>#NAME?</v>
      </c>
      <c r="BE32" s="85" t="e">
        <f t="shared" ca="1" si="25"/>
        <v>#NAME?</v>
      </c>
      <c r="BF32" s="22" t="e">
        <f t="shared" ca="1" si="26"/>
        <v>#NAME?</v>
      </c>
      <c r="BG32" s="22" t="e">
        <f t="shared" ca="1" si="27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 t="shared" si="0"/>
        <v>31</v>
      </c>
      <c r="B33" s="52">
        <v>46026</v>
      </c>
      <c r="C33" s="54" t="s">
        <v>332</v>
      </c>
      <c r="D33" s="54" t="s">
        <v>251</v>
      </c>
      <c r="E33" s="56" t="s">
        <v>116</v>
      </c>
      <c r="F33" s="54">
        <v>1</v>
      </c>
      <c r="G33" s="54" t="s">
        <v>65</v>
      </c>
      <c r="H33" s="54" t="str">
        <f t="shared" si="1"/>
        <v>DONE</v>
      </c>
      <c r="I33" s="54" t="s">
        <v>510</v>
      </c>
      <c r="J33" s="58" t="s">
        <v>180</v>
      </c>
      <c r="K33" s="58" t="s">
        <v>79</v>
      </c>
      <c r="L33" s="60">
        <v>34007</v>
      </c>
      <c r="M33" s="54" t="s">
        <v>118</v>
      </c>
      <c r="N33" s="54" t="s">
        <v>118</v>
      </c>
      <c r="O33" s="54" t="s">
        <v>91</v>
      </c>
      <c r="P33" s="64" t="s">
        <v>550</v>
      </c>
      <c r="Q33" s="64" t="s">
        <v>87</v>
      </c>
      <c r="R33" s="25">
        <v>200000986766</v>
      </c>
      <c r="S33" s="66">
        <v>46028</v>
      </c>
      <c r="T33" s="66" t="str">
        <f t="shared" si="2"/>
        <v>DONE</v>
      </c>
      <c r="U33" s="66">
        <v>46031</v>
      </c>
      <c r="V33" s="25">
        <v>9200066839</v>
      </c>
      <c r="W33" s="25">
        <v>41881</v>
      </c>
      <c r="X33" s="69">
        <v>46034</v>
      </c>
      <c r="Y33" s="69" t="str">
        <f t="shared" si="3"/>
        <v>DONE</v>
      </c>
      <c r="Z33" s="25" t="s">
        <v>551</v>
      </c>
      <c r="AA33" s="69">
        <v>46036</v>
      </c>
      <c r="AB33" s="25" t="str">
        <f t="shared" si="4"/>
        <v>DONE</v>
      </c>
      <c r="AC33" s="71"/>
      <c r="AD33" s="54" t="s">
        <v>552</v>
      </c>
      <c r="AE33" s="76">
        <v>46037</v>
      </c>
      <c r="AF33" s="54" t="str">
        <f t="shared" si="5"/>
        <v>DONE</v>
      </c>
      <c r="AG33" s="76">
        <v>46038</v>
      </c>
      <c r="AH33" s="73">
        <v>46098</v>
      </c>
      <c r="AI33" s="75" t="str">
        <f t="shared" si="6"/>
        <v>PAID</v>
      </c>
      <c r="AJ33" s="80" t="str">
        <f t="array" ref="AJ33">IFERROR(INDEX('[1]Master Price'!$E:$E,MATCH(D33,'[1]Master Price'!$B:$B,0)),"0")</f>
        <v>0</v>
      </c>
      <c r="AK33" s="80">
        <f t="shared" si="7"/>
        <v>0</v>
      </c>
      <c r="AL33" s="82" t="str">
        <f t="shared" si="8"/>
        <v>0-day</v>
      </c>
      <c r="AM33" s="82" t="str">
        <f t="shared" si="9"/>
        <v>3-day</v>
      </c>
      <c r="AN33" s="82" t="str">
        <f t="shared" si="10"/>
        <v>6-day</v>
      </c>
      <c r="AO33" s="82" t="str">
        <f t="shared" si="11"/>
        <v>2-day</v>
      </c>
      <c r="AP33" s="82" t="str">
        <f t="shared" si="12"/>
        <v>1-day</v>
      </c>
      <c r="AQ33" s="82" t="str">
        <f t="shared" si="13"/>
        <v>0-day</v>
      </c>
      <c r="AR33" s="5"/>
      <c r="AS33" s="83">
        <f t="shared" si="14"/>
        <v>31</v>
      </c>
      <c r="AT33" s="89" t="s">
        <v>572</v>
      </c>
      <c r="AU33" s="84" t="e">
        <f t="shared" ca="1" si="15"/>
        <v>#NAME?</v>
      </c>
      <c r="AV33" s="88" t="e">
        <f t="shared" ca="1" si="16"/>
        <v>#NAME?</v>
      </c>
      <c r="AW33" s="83" t="e">
        <f t="shared" ca="1" si="17"/>
        <v>#NAME?</v>
      </c>
      <c r="AX33" s="88" t="e">
        <f t="shared" ca="1" si="18"/>
        <v>#NAME?</v>
      </c>
      <c r="AY33" s="86">
        <f t="shared" si="19"/>
        <v>200000992507</v>
      </c>
      <c r="AZ33" s="22" t="e">
        <f t="shared" ca="1" si="20"/>
        <v>#NAME?</v>
      </c>
      <c r="BA33" s="83" t="e">
        <f t="shared" ca="1" si="21"/>
        <v>#NAME?</v>
      </c>
      <c r="BB33" s="88" t="e">
        <f t="shared" ca="1" si="22"/>
        <v>#NAME?</v>
      </c>
      <c r="BC33" s="90" t="e">
        <f t="shared" ca="1" si="23"/>
        <v>#NAME?</v>
      </c>
      <c r="BD33" s="90" t="e">
        <f t="shared" ca="1" si="24"/>
        <v>#NAME?</v>
      </c>
      <c r="BE33" s="85" t="e">
        <f t="shared" ca="1" si="25"/>
        <v>#NAME?</v>
      </c>
      <c r="BF33" s="22" t="e">
        <f t="shared" ca="1" si="26"/>
        <v>#NAME?</v>
      </c>
      <c r="BG33" s="22" t="e">
        <f t="shared" ca="1" si="27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 t="shared" si="0"/>
        <v>32</v>
      </c>
      <c r="B34" s="52">
        <v>46026</v>
      </c>
      <c r="C34" s="54" t="s">
        <v>332</v>
      </c>
      <c r="D34" s="54" t="s">
        <v>67</v>
      </c>
      <c r="E34" s="56" t="s">
        <v>69</v>
      </c>
      <c r="F34" s="54">
        <v>1</v>
      </c>
      <c r="G34" s="54" t="s">
        <v>65</v>
      </c>
      <c r="H34" s="54" t="str">
        <f t="shared" si="1"/>
        <v>DONE</v>
      </c>
      <c r="I34" s="54" t="s">
        <v>510</v>
      </c>
      <c r="J34" s="58" t="s">
        <v>180</v>
      </c>
      <c r="K34" s="58" t="s">
        <v>79</v>
      </c>
      <c r="L34" s="60">
        <v>34007</v>
      </c>
      <c r="M34" s="54" t="s">
        <v>118</v>
      </c>
      <c r="N34" s="54" t="s">
        <v>118</v>
      </c>
      <c r="O34" s="54" t="s">
        <v>91</v>
      </c>
      <c r="P34" s="64" t="s">
        <v>550</v>
      </c>
      <c r="Q34" s="64" t="s">
        <v>87</v>
      </c>
      <c r="R34" s="25">
        <v>200000986766</v>
      </c>
      <c r="S34" s="66">
        <v>46028</v>
      </c>
      <c r="T34" s="66" t="str">
        <f t="shared" si="2"/>
        <v>DONE</v>
      </c>
      <c r="U34" s="66">
        <v>46031</v>
      </c>
      <c r="V34" s="25">
        <v>9200066839</v>
      </c>
      <c r="W34" s="25">
        <v>41881</v>
      </c>
      <c r="X34" s="69">
        <v>46034</v>
      </c>
      <c r="Y34" s="69" t="str">
        <f t="shared" si="3"/>
        <v>DONE</v>
      </c>
      <c r="Z34" s="25" t="s">
        <v>551</v>
      </c>
      <c r="AA34" s="69">
        <v>46036</v>
      </c>
      <c r="AB34" s="25" t="str">
        <f t="shared" si="4"/>
        <v>DONE</v>
      </c>
      <c r="AC34" s="71"/>
      <c r="AD34" s="54" t="s">
        <v>552</v>
      </c>
      <c r="AE34" s="76">
        <v>46037</v>
      </c>
      <c r="AF34" s="54" t="str">
        <f t="shared" si="5"/>
        <v>DONE</v>
      </c>
      <c r="AG34" s="76">
        <v>46038</v>
      </c>
      <c r="AH34" s="73">
        <v>46098</v>
      </c>
      <c r="AI34" s="75" t="str">
        <f t="shared" si="6"/>
        <v>PAID</v>
      </c>
      <c r="AJ34" s="80" t="str">
        <f t="array" ref="AJ34">IFERROR(INDEX('[1]Master Price'!$E:$E,MATCH(D34,'[1]Master Price'!$B:$B,0)),"0")</f>
        <v>0</v>
      </c>
      <c r="AK34" s="80">
        <f t="shared" si="7"/>
        <v>0</v>
      </c>
      <c r="AL34" s="82" t="str">
        <f t="shared" si="8"/>
        <v>0-day</v>
      </c>
      <c r="AM34" s="82" t="str">
        <f t="shared" si="9"/>
        <v>3-day</v>
      </c>
      <c r="AN34" s="82" t="str">
        <f t="shared" si="10"/>
        <v>6-day</v>
      </c>
      <c r="AO34" s="82" t="str">
        <f t="shared" si="11"/>
        <v>2-day</v>
      </c>
      <c r="AP34" s="82" t="str">
        <f t="shared" si="12"/>
        <v>1-day</v>
      </c>
      <c r="AQ34" s="82" t="str">
        <f t="shared" si="13"/>
        <v>0-day</v>
      </c>
      <c r="AR34" s="5"/>
      <c r="AS34" s="83">
        <f t="shared" si="14"/>
        <v>32</v>
      </c>
      <c r="AT34" s="89" t="s">
        <v>580</v>
      </c>
      <c r="AU34" s="84" t="e">
        <f t="shared" ca="1" si="15"/>
        <v>#NAME?</v>
      </c>
      <c r="AV34" s="88" t="e">
        <f t="shared" ca="1" si="16"/>
        <v>#NAME?</v>
      </c>
      <c r="AW34" s="83" t="e">
        <f t="shared" ca="1" si="17"/>
        <v>#NAME?</v>
      </c>
      <c r="AX34" s="88" t="e">
        <f t="shared" ca="1" si="18"/>
        <v>#NAME?</v>
      </c>
      <c r="AY34" s="86">
        <f t="shared" si="19"/>
        <v>200000992501</v>
      </c>
      <c r="AZ34" s="22" t="e">
        <f t="shared" ca="1" si="20"/>
        <v>#NAME?</v>
      </c>
      <c r="BA34" s="83" t="e">
        <f t="shared" ca="1" si="21"/>
        <v>#NAME?</v>
      </c>
      <c r="BB34" s="88" t="e">
        <f t="shared" ca="1" si="22"/>
        <v>#NAME?</v>
      </c>
      <c r="BC34" s="90" t="e">
        <f t="shared" ca="1" si="23"/>
        <v>#NAME?</v>
      </c>
      <c r="BD34" s="90" t="e">
        <f t="shared" ca="1" si="24"/>
        <v>#NAME?</v>
      </c>
      <c r="BE34" s="85" t="e">
        <f t="shared" ca="1" si="25"/>
        <v>#NAME?</v>
      </c>
      <c r="BF34" s="22" t="e">
        <f t="shared" ca="1" si="26"/>
        <v>#NAME?</v>
      </c>
      <c r="BG34" s="22" t="e">
        <f t="shared" ca="1" si="27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 t="shared" si="0"/>
        <v>33</v>
      </c>
      <c r="B35" s="52">
        <v>46026</v>
      </c>
      <c r="C35" s="54" t="s">
        <v>332</v>
      </c>
      <c r="D35" s="54" t="s">
        <v>174</v>
      </c>
      <c r="E35" s="56" t="s">
        <v>175</v>
      </c>
      <c r="F35" s="54">
        <v>1</v>
      </c>
      <c r="G35" s="54" t="s">
        <v>65</v>
      </c>
      <c r="H35" s="54" t="str">
        <f t="shared" si="1"/>
        <v>DONE</v>
      </c>
      <c r="I35" s="54" t="s">
        <v>510</v>
      </c>
      <c r="J35" s="58" t="s">
        <v>180</v>
      </c>
      <c r="K35" s="58" t="s">
        <v>79</v>
      </c>
      <c r="L35" s="60">
        <v>34007</v>
      </c>
      <c r="M35" s="54" t="s">
        <v>118</v>
      </c>
      <c r="N35" s="54" t="s">
        <v>118</v>
      </c>
      <c r="O35" s="54" t="s">
        <v>91</v>
      </c>
      <c r="P35" s="64" t="s">
        <v>550</v>
      </c>
      <c r="Q35" s="64" t="s">
        <v>87</v>
      </c>
      <c r="R35" s="25">
        <v>200000986766</v>
      </c>
      <c r="S35" s="66">
        <v>46028</v>
      </c>
      <c r="T35" s="66" t="str">
        <f t="shared" si="2"/>
        <v>DONE</v>
      </c>
      <c r="U35" s="66">
        <v>46031</v>
      </c>
      <c r="V35" s="25">
        <v>9200066839</v>
      </c>
      <c r="W35" s="25">
        <v>41881</v>
      </c>
      <c r="X35" s="69">
        <v>46034</v>
      </c>
      <c r="Y35" s="69" t="str">
        <f t="shared" si="3"/>
        <v>DONE</v>
      </c>
      <c r="Z35" s="25" t="s">
        <v>551</v>
      </c>
      <c r="AA35" s="69">
        <v>46036</v>
      </c>
      <c r="AB35" s="25" t="str">
        <f t="shared" si="4"/>
        <v>DONE</v>
      </c>
      <c r="AC35" s="71"/>
      <c r="AD35" s="54" t="s">
        <v>552</v>
      </c>
      <c r="AE35" s="76">
        <v>46037</v>
      </c>
      <c r="AF35" s="54" t="str">
        <f t="shared" si="5"/>
        <v>DONE</v>
      </c>
      <c r="AG35" s="76">
        <v>46038</v>
      </c>
      <c r="AH35" s="73">
        <v>46098</v>
      </c>
      <c r="AI35" s="75" t="str">
        <f t="shared" si="6"/>
        <v>PAID</v>
      </c>
      <c r="AJ35" s="80" t="str">
        <f t="array" ref="AJ35">IFERROR(INDEX('[1]Master Price'!$E:$E,MATCH(D35,'[1]Master Price'!$B:$B,0)),"0")</f>
        <v>0</v>
      </c>
      <c r="AK35" s="80">
        <f t="shared" si="7"/>
        <v>0</v>
      </c>
      <c r="AL35" s="82" t="str">
        <f t="shared" si="8"/>
        <v>0-day</v>
      </c>
      <c r="AM35" s="82" t="str">
        <f t="shared" si="9"/>
        <v>3-day</v>
      </c>
      <c r="AN35" s="82" t="str">
        <f t="shared" si="10"/>
        <v>6-day</v>
      </c>
      <c r="AO35" s="82" t="str">
        <f t="shared" si="11"/>
        <v>2-day</v>
      </c>
      <c r="AP35" s="82" t="str">
        <f t="shared" si="12"/>
        <v>1-day</v>
      </c>
      <c r="AQ35" s="82" t="str">
        <f t="shared" si="13"/>
        <v>0-day</v>
      </c>
      <c r="AR35" s="5"/>
      <c r="AS35" s="83">
        <f t="shared" si="14"/>
        <v>33</v>
      </c>
      <c r="AT35" s="89" t="s">
        <v>591</v>
      </c>
      <c r="AU35" s="84" t="e">
        <f t="shared" ca="1" si="15"/>
        <v>#NAME?</v>
      </c>
      <c r="AV35" s="88" t="e">
        <f t="shared" ca="1" si="16"/>
        <v>#NAME?</v>
      </c>
      <c r="AW35" s="83" t="e">
        <f t="shared" ca="1" si="17"/>
        <v>#NAME?</v>
      </c>
      <c r="AX35" s="88" t="e">
        <f t="shared" ca="1" si="18"/>
        <v>#NAME?</v>
      </c>
      <c r="AY35" s="86">
        <f t="shared" si="19"/>
        <v>200000992498</v>
      </c>
      <c r="AZ35" s="22" t="e">
        <f t="shared" ca="1" si="20"/>
        <v>#NAME?</v>
      </c>
      <c r="BA35" s="83" t="e">
        <f t="shared" ca="1" si="21"/>
        <v>#NAME?</v>
      </c>
      <c r="BB35" s="88" t="e">
        <f t="shared" ca="1" si="22"/>
        <v>#NAME?</v>
      </c>
      <c r="BC35" s="90" t="e">
        <f t="shared" ca="1" si="23"/>
        <v>#NAME?</v>
      </c>
      <c r="BD35" s="90" t="e">
        <f t="shared" ca="1" si="24"/>
        <v>#NAME?</v>
      </c>
      <c r="BE35" s="85" t="e">
        <f t="shared" ca="1" si="25"/>
        <v>#NAME?</v>
      </c>
      <c r="BF35" s="22" t="e">
        <f t="shared" ca="1" si="26"/>
        <v>#NAME?</v>
      </c>
      <c r="BG35" s="22" t="e">
        <f t="shared" ca="1" si="27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 t="shared" si="0"/>
        <v>34</v>
      </c>
      <c r="B36" s="52">
        <v>46026</v>
      </c>
      <c r="C36" s="54" t="s">
        <v>332</v>
      </c>
      <c r="D36" s="54" t="s">
        <v>289</v>
      </c>
      <c r="E36" s="56" t="s">
        <v>290</v>
      </c>
      <c r="F36" s="54">
        <v>1</v>
      </c>
      <c r="G36" s="54" t="s">
        <v>65</v>
      </c>
      <c r="H36" s="54" t="str">
        <f t="shared" si="1"/>
        <v>DONE</v>
      </c>
      <c r="I36" s="54" t="s">
        <v>510</v>
      </c>
      <c r="J36" s="58" t="s">
        <v>180</v>
      </c>
      <c r="K36" s="58" t="s">
        <v>79</v>
      </c>
      <c r="L36" s="60">
        <v>34007</v>
      </c>
      <c r="M36" s="54" t="s">
        <v>118</v>
      </c>
      <c r="N36" s="54" t="s">
        <v>118</v>
      </c>
      <c r="O36" s="54" t="s">
        <v>91</v>
      </c>
      <c r="P36" s="64" t="s">
        <v>550</v>
      </c>
      <c r="Q36" s="64" t="s">
        <v>87</v>
      </c>
      <c r="R36" s="25">
        <v>200000986766</v>
      </c>
      <c r="S36" s="66">
        <v>46028</v>
      </c>
      <c r="T36" s="66" t="str">
        <f t="shared" si="2"/>
        <v>DONE</v>
      </c>
      <c r="U36" s="66">
        <v>46031</v>
      </c>
      <c r="V36" s="25">
        <v>9200066839</v>
      </c>
      <c r="W36" s="25">
        <v>41881</v>
      </c>
      <c r="X36" s="69">
        <v>46034</v>
      </c>
      <c r="Y36" s="69" t="str">
        <f t="shared" si="3"/>
        <v>DONE</v>
      </c>
      <c r="Z36" s="25" t="s">
        <v>551</v>
      </c>
      <c r="AA36" s="69">
        <v>46036</v>
      </c>
      <c r="AB36" s="25" t="str">
        <f t="shared" si="4"/>
        <v>DONE</v>
      </c>
      <c r="AC36" s="71"/>
      <c r="AD36" s="54" t="s">
        <v>552</v>
      </c>
      <c r="AE36" s="76">
        <v>46037</v>
      </c>
      <c r="AF36" s="54" t="str">
        <f t="shared" si="5"/>
        <v>DONE</v>
      </c>
      <c r="AG36" s="76">
        <v>46038</v>
      </c>
      <c r="AH36" s="73">
        <v>46098</v>
      </c>
      <c r="AI36" s="75" t="str">
        <f t="shared" si="6"/>
        <v>PAID</v>
      </c>
      <c r="AJ36" s="80" t="str">
        <f t="array" ref="AJ36">IFERROR(INDEX('[1]Master Price'!$E:$E,MATCH(D36,'[1]Master Price'!$B:$B,0)),"0")</f>
        <v>0</v>
      </c>
      <c r="AK36" s="80">
        <f t="shared" si="7"/>
        <v>0</v>
      </c>
      <c r="AL36" s="82" t="str">
        <f t="shared" si="8"/>
        <v>0-day</v>
      </c>
      <c r="AM36" s="82" t="str">
        <f t="shared" si="9"/>
        <v>3-day</v>
      </c>
      <c r="AN36" s="82" t="str">
        <f t="shared" si="10"/>
        <v>6-day</v>
      </c>
      <c r="AO36" s="82" t="str">
        <f t="shared" si="11"/>
        <v>2-day</v>
      </c>
      <c r="AP36" s="82" t="str">
        <f t="shared" si="12"/>
        <v>1-day</v>
      </c>
      <c r="AQ36" s="82" t="str">
        <f t="shared" si="13"/>
        <v>0-day</v>
      </c>
      <c r="AR36" s="5"/>
      <c r="AS36" s="83">
        <f t="shared" si="14"/>
        <v>34</v>
      </c>
      <c r="AT36" s="89" t="s">
        <v>604</v>
      </c>
      <c r="AU36" s="84" t="e">
        <f t="shared" ca="1" si="15"/>
        <v>#NAME?</v>
      </c>
      <c r="AV36" s="88" t="e">
        <f t="shared" ca="1" si="16"/>
        <v>#NAME?</v>
      </c>
      <c r="AW36" s="83" t="e">
        <f t="shared" ca="1" si="17"/>
        <v>#NAME?</v>
      </c>
      <c r="AX36" s="88" t="e">
        <f t="shared" ca="1" si="18"/>
        <v>#NAME?</v>
      </c>
      <c r="AY36" s="86">
        <f t="shared" si="19"/>
        <v>200000992491</v>
      </c>
      <c r="AZ36" s="22" t="e">
        <f t="shared" ca="1" si="20"/>
        <v>#NAME?</v>
      </c>
      <c r="BA36" s="83" t="e">
        <f t="shared" ca="1" si="21"/>
        <v>#NAME?</v>
      </c>
      <c r="BB36" s="88" t="e">
        <f t="shared" ca="1" si="22"/>
        <v>#NAME?</v>
      </c>
      <c r="BC36" s="90" t="e">
        <f t="shared" ca="1" si="23"/>
        <v>#NAME?</v>
      </c>
      <c r="BD36" s="90" t="e">
        <f t="shared" ca="1" si="24"/>
        <v>#NAME?</v>
      </c>
      <c r="BE36" s="85" t="e">
        <f t="shared" ca="1" si="25"/>
        <v>#NAME?</v>
      </c>
      <c r="BF36" s="22" t="e">
        <f t="shared" ca="1" si="26"/>
        <v>#NAME?</v>
      </c>
      <c r="BG36" s="22" t="e">
        <f t="shared" ca="1" si="27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 t="shared" si="0"/>
        <v>35</v>
      </c>
      <c r="B37" s="52">
        <v>46026</v>
      </c>
      <c r="C37" s="54" t="s">
        <v>332</v>
      </c>
      <c r="D37" s="54" t="s">
        <v>257</v>
      </c>
      <c r="E37" s="56" t="s">
        <v>258</v>
      </c>
      <c r="F37" s="54">
        <v>1</v>
      </c>
      <c r="G37" s="54" t="s">
        <v>65</v>
      </c>
      <c r="H37" s="54" t="str">
        <f t="shared" si="1"/>
        <v>DONE</v>
      </c>
      <c r="I37" s="54" t="s">
        <v>510</v>
      </c>
      <c r="J37" s="58" t="s">
        <v>180</v>
      </c>
      <c r="K37" s="58" t="s">
        <v>79</v>
      </c>
      <c r="L37" s="60">
        <v>34007</v>
      </c>
      <c r="M37" s="54" t="s">
        <v>118</v>
      </c>
      <c r="N37" s="54" t="s">
        <v>118</v>
      </c>
      <c r="O37" s="54" t="s">
        <v>91</v>
      </c>
      <c r="P37" s="64" t="s">
        <v>550</v>
      </c>
      <c r="Q37" s="64" t="s">
        <v>87</v>
      </c>
      <c r="R37" s="25">
        <v>200000986766</v>
      </c>
      <c r="S37" s="66">
        <v>46028</v>
      </c>
      <c r="T37" s="66" t="str">
        <f t="shared" si="2"/>
        <v>DONE</v>
      </c>
      <c r="U37" s="66">
        <v>46031</v>
      </c>
      <c r="V37" s="25">
        <v>9200066839</v>
      </c>
      <c r="W37" s="25">
        <v>41881</v>
      </c>
      <c r="X37" s="69">
        <v>46034</v>
      </c>
      <c r="Y37" s="69" t="str">
        <f t="shared" si="3"/>
        <v>DONE</v>
      </c>
      <c r="Z37" s="25" t="s">
        <v>551</v>
      </c>
      <c r="AA37" s="69">
        <v>46036</v>
      </c>
      <c r="AB37" s="25" t="str">
        <f t="shared" si="4"/>
        <v>DONE</v>
      </c>
      <c r="AC37" s="71"/>
      <c r="AD37" s="54" t="s">
        <v>552</v>
      </c>
      <c r="AE37" s="76">
        <v>46037</v>
      </c>
      <c r="AF37" s="54" t="str">
        <f t="shared" si="5"/>
        <v>DONE</v>
      </c>
      <c r="AG37" s="76">
        <v>46038</v>
      </c>
      <c r="AH37" s="73">
        <v>46098</v>
      </c>
      <c r="AI37" s="75" t="str">
        <f t="shared" si="6"/>
        <v>PAID</v>
      </c>
      <c r="AJ37" s="80" t="str">
        <f t="array" ref="AJ37">IFERROR(INDEX('[1]Master Price'!$E:$E,MATCH(D37,'[1]Master Price'!$B:$B,0)),"0")</f>
        <v>0</v>
      </c>
      <c r="AK37" s="80">
        <f t="shared" si="7"/>
        <v>0</v>
      </c>
      <c r="AL37" s="82" t="str">
        <f t="shared" si="8"/>
        <v>0-day</v>
      </c>
      <c r="AM37" s="82" t="str">
        <f t="shared" si="9"/>
        <v>3-day</v>
      </c>
      <c r="AN37" s="82" t="str">
        <f t="shared" si="10"/>
        <v>6-day</v>
      </c>
      <c r="AO37" s="82" t="str">
        <f t="shared" si="11"/>
        <v>2-day</v>
      </c>
      <c r="AP37" s="82" t="str">
        <f t="shared" si="12"/>
        <v>1-day</v>
      </c>
      <c r="AQ37" s="82" t="str">
        <f t="shared" si="13"/>
        <v>0-day</v>
      </c>
      <c r="AR37" s="5"/>
      <c r="AS37" s="83">
        <f t="shared" si="14"/>
        <v>35</v>
      </c>
      <c r="AT37" s="89" t="s">
        <v>618</v>
      </c>
      <c r="AU37" s="84" t="e">
        <f t="shared" ca="1" si="15"/>
        <v>#NAME?</v>
      </c>
      <c r="AV37" s="88" t="e">
        <f t="shared" ca="1" si="16"/>
        <v>#NAME?</v>
      </c>
      <c r="AW37" s="83" t="e">
        <f t="shared" ca="1" si="17"/>
        <v>#NAME?</v>
      </c>
      <c r="AX37" s="88" t="e">
        <f t="shared" ca="1" si="18"/>
        <v>#NAME?</v>
      </c>
      <c r="AY37" s="86">
        <f t="shared" si="19"/>
        <v>200000992520</v>
      </c>
      <c r="AZ37" s="22" t="e">
        <f t="shared" ca="1" si="20"/>
        <v>#NAME?</v>
      </c>
      <c r="BA37" s="83" t="e">
        <f t="shared" ca="1" si="21"/>
        <v>#NAME?</v>
      </c>
      <c r="BB37" s="88" t="e">
        <f t="shared" ca="1" si="22"/>
        <v>#NAME?</v>
      </c>
      <c r="BC37" s="90" t="e">
        <f t="shared" ca="1" si="23"/>
        <v>#NAME?</v>
      </c>
      <c r="BD37" s="90" t="e">
        <f t="shared" ca="1" si="24"/>
        <v>#NAME?</v>
      </c>
      <c r="BE37" s="85" t="e">
        <f t="shared" ca="1" si="25"/>
        <v>#NAME?</v>
      </c>
      <c r="BF37" s="22" t="e">
        <f t="shared" ca="1" si="26"/>
        <v>#NAME?</v>
      </c>
      <c r="BG37" s="22" t="e">
        <f t="shared" ca="1" si="27"/>
        <v>#NAME?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 t="shared" si="0"/>
        <v>36</v>
      </c>
      <c r="B38" s="52">
        <v>46026</v>
      </c>
      <c r="C38" s="54" t="s">
        <v>332</v>
      </c>
      <c r="D38" s="54" t="s">
        <v>367</v>
      </c>
      <c r="E38" s="56" t="s">
        <v>368</v>
      </c>
      <c r="F38" s="54">
        <v>10</v>
      </c>
      <c r="G38" s="54" t="s">
        <v>65</v>
      </c>
      <c r="H38" s="54" t="str">
        <f t="shared" si="1"/>
        <v>DONE</v>
      </c>
      <c r="I38" s="54" t="s">
        <v>510</v>
      </c>
      <c r="J38" s="58" t="s">
        <v>180</v>
      </c>
      <c r="K38" s="58" t="s">
        <v>79</v>
      </c>
      <c r="L38" s="60">
        <v>34007</v>
      </c>
      <c r="M38" s="54" t="s">
        <v>118</v>
      </c>
      <c r="N38" s="54" t="s">
        <v>118</v>
      </c>
      <c r="O38" s="54" t="s">
        <v>91</v>
      </c>
      <c r="P38" s="64" t="s">
        <v>550</v>
      </c>
      <c r="Q38" s="64" t="s">
        <v>87</v>
      </c>
      <c r="R38" s="25">
        <v>200000986766</v>
      </c>
      <c r="S38" s="66">
        <v>46028</v>
      </c>
      <c r="T38" s="66" t="str">
        <f t="shared" si="2"/>
        <v>DONE</v>
      </c>
      <c r="U38" s="66">
        <v>46031</v>
      </c>
      <c r="V38" s="25">
        <v>9200066839</v>
      </c>
      <c r="W38" s="25">
        <v>41881</v>
      </c>
      <c r="X38" s="69">
        <v>46034</v>
      </c>
      <c r="Y38" s="69" t="str">
        <f t="shared" si="3"/>
        <v>DONE</v>
      </c>
      <c r="Z38" s="25" t="s">
        <v>551</v>
      </c>
      <c r="AA38" s="69">
        <v>46036</v>
      </c>
      <c r="AB38" s="25" t="str">
        <f t="shared" si="4"/>
        <v>DONE</v>
      </c>
      <c r="AC38" s="71"/>
      <c r="AD38" s="54" t="s">
        <v>552</v>
      </c>
      <c r="AE38" s="76">
        <v>46037</v>
      </c>
      <c r="AF38" s="54" t="str">
        <f t="shared" si="5"/>
        <v>DONE</v>
      </c>
      <c r="AG38" s="76">
        <v>46038</v>
      </c>
      <c r="AH38" s="73">
        <v>46098</v>
      </c>
      <c r="AI38" s="75" t="str">
        <f t="shared" si="6"/>
        <v>PAID</v>
      </c>
      <c r="AJ38" s="80" t="str">
        <f t="array" ref="AJ38">IFERROR(INDEX('[1]Master Price'!$E:$E,MATCH(D38,'[1]Master Price'!$B:$B,0)),"0")</f>
        <v>0</v>
      </c>
      <c r="AK38" s="80">
        <f t="shared" si="7"/>
        <v>0</v>
      </c>
      <c r="AL38" s="82" t="str">
        <f t="shared" si="8"/>
        <v>0-day</v>
      </c>
      <c r="AM38" s="82" t="str">
        <f t="shared" si="9"/>
        <v>3-day</v>
      </c>
      <c r="AN38" s="82" t="str">
        <f t="shared" si="10"/>
        <v>6-day</v>
      </c>
      <c r="AO38" s="82" t="str">
        <f t="shared" si="11"/>
        <v>2-day</v>
      </c>
      <c r="AP38" s="82" t="str">
        <f t="shared" si="12"/>
        <v>1-day</v>
      </c>
      <c r="AQ38" s="82" t="str">
        <f t="shared" si="13"/>
        <v>0-day</v>
      </c>
      <c r="AR38" s="5"/>
      <c r="AS38" s="83">
        <f t="shared" si="14"/>
        <v>36</v>
      </c>
      <c r="AT38" s="89" t="s">
        <v>629</v>
      </c>
      <c r="AU38" s="84" t="e">
        <f t="shared" ca="1" si="15"/>
        <v>#NAME?</v>
      </c>
      <c r="AV38" s="88" t="e">
        <f t="shared" ca="1" si="16"/>
        <v>#NAME?</v>
      </c>
      <c r="AW38" s="83" t="e">
        <f t="shared" ca="1" si="17"/>
        <v>#NAME?</v>
      </c>
      <c r="AX38" s="88" t="e">
        <f t="shared" ca="1" si="18"/>
        <v>#NAME?</v>
      </c>
      <c r="AY38" s="86">
        <f t="shared" si="19"/>
        <v>200000992487</v>
      </c>
      <c r="AZ38" s="22" t="e">
        <f t="shared" ca="1" si="20"/>
        <v>#NAME?</v>
      </c>
      <c r="BA38" s="83" t="e">
        <f t="shared" ca="1" si="21"/>
        <v>#NAME?</v>
      </c>
      <c r="BB38" s="88" t="e">
        <f t="shared" ca="1" si="22"/>
        <v>#NAME?</v>
      </c>
      <c r="BC38" s="90" t="e">
        <f t="shared" ca="1" si="23"/>
        <v>#NAME?</v>
      </c>
      <c r="BD38" s="90" t="e">
        <f t="shared" ca="1" si="24"/>
        <v>#NAME?</v>
      </c>
      <c r="BE38" s="85" t="e">
        <f t="shared" ca="1" si="25"/>
        <v>#NAME?</v>
      </c>
      <c r="BF38" s="22" t="e">
        <f t="shared" ca="1" si="26"/>
        <v>#NAME?</v>
      </c>
      <c r="BG38" s="22" t="e">
        <f t="shared" ca="1" si="27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 t="shared" si="0"/>
        <v>37</v>
      </c>
      <c r="B39" s="52">
        <v>46026</v>
      </c>
      <c r="C39" s="54" t="s">
        <v>345</v>
      </c>
      <c r="D39" s="54" t="s">
        <v>212</v>
      </c>
      <c r="E39" s="56" t="s">
        <v>213</v>
      </c>
      <c r="F39" s="54">
        <v>1</v>
      </c>
      <c r="G39" s="54" t="s">
        <v>65</v>
      </c>
      <c r="H39" s="54" t="str">
        <f t="shared" si="1"/>
        <v>DONE</v>
      </c>
      <c r="I39" s="54" t="s">
        <v>630</v>
      </c>
      <c r="J39" s="58" t="s">
        <v>180</v>
      </c>
      <c r="K39" s="58" t="s">
        <v>79</v>
      </c>
      <c r="L39" s="113">
        <v>6013</v>
      </c>
      <c r="M39" s="54" t="s">
        <v>118</v>
      </c>
      <c r="N39" s="54" t="s">
        <v>118</v>
      </c>
      <c r="O39" s="54" t="s">
        <v>91</v>
      </c>
      <c r="P39" s="64" t="s">
        <v>363</v>
      </c>
      <c r="Q39" s="64" t="s">
        <v>87</v>
      </c>
      <c r="R39" s="25">
        <v>200000986763</v>
      </c>
      <c r="S39" s="66">
        <v>46028</v>
      </c>
      <c r="T39" s="66" t="str">
        <f t="shared" si="2"/>
        <v>DONE</v>
      </c>
      <c r="U39" s="66">
        <v>46031</v>
      </c>
      <c r="V39" s="25">
        <v>9200066830</v>
      </c>
      <c r="W39" s="25">
        <v>41884</v>
      </c>
      <c r="X39" s="69">
        <v>46034</v>
      </c>
      <c r="Y39" s="69" t="str">
        <f t="shared" si="3"/>
        <v>DONE</v>
      </c>
      <c r="Z39" s="25" t="s">
        <v>631</v>
      </c>
      <c r="AA39" s="69">
        <v>46036</v>
      </c>
      <c r="AB39" s="25" t="str">
        <f t="shared" si="4"/>
        <v>DONE</v>
      </c>
      <c r="AC39" s="71"/>
      <c r="AD39" s="54" t="s">
        <v>633</v>
      </c>
      <c r="AE39" s="76">
        <v>46037</v>
      </c>
      <c r="AF39" s="54" t="str">
        <f t="shared" si="5"/>
        <v>DONE</v>
      </c>
      <c r="AG39" s="76">
        <v>46038</v>
      </c>
      <c r="AH39" s="73">
        <v>46098</v>
      </c>
      <c r="AI39" s="75" t="str">
        <f t="shared" si="6"/>
        <v>PAID</v>
      </c>
      <c r="AJ39" s="80" t="str">
        <f t="array" ref="AJ39">IFERROR(INDEX('[1]Master Price'!$E:$E,MATCH(D39,'[1]Master Price'!$B:$B,0)),"0")</f>
        <v>0</v>
      </c>
      <c r="AK39" s="80">
        <f t="shared" si="7"/>
        <v>0</v>
      </c>
      <c r="AL39" s="82" t="str">
        <f t="shared" si="8"/>
        <v>0-day</v>
      </c>
      <c r="AM39" s="82" t="str">
        <f t="shared" si="9"/>
        <v>3-day</v>
      </c>
      <c r="AN39" s="82" t="str">
        <f t="shared" si="10"/>
        <v>6-day</v>
      </c>
      <c r="AO39" s="82" t="str">
        <f t="shared" si="11"/>
        <v>2-day</v>
      </c>
      <c r="AP39" s="82" t="str">
        <f t="shared" si="12"/>
        <v>1-day</v>
      </c>
      <c r="AQ39" s="82" t="str">
        <f t="shared" si="13"/>
        <v>0-day</v>
      </c>
      <c r="AR39" s="5"/>
      <c r="AS39" s="83">
        <f t="shared" si="14"/>
        <v>37</v>
      </c>
      <c r="AT39" s="89" t="s">
        <v>640</v>
      </c>
      <c r="AU39" s="84" t="e">
        <f t="shared" ca="1" si="15"/>
        <v>#NAME?</v>
      </c>
      <c r="AV39" s="88" t="e">
        <f t="shared" ca="1" si="16"/>
        <v>#NAME?</v>
      </c>
      <c r="AW39" s="83" t="e">
        <f t="shared" ca="1" si="17"/>
        <v>#NAME?</v>
      </c>
      <c r="AX39" s="88" t="e">
        <f t="shared" ca="1" si="18"/>
        <v>#NAME?</v>
      </c>
      <c r="AY39" s="86">
        <f t="shared" si="19"/>
        <v>200000992573</v>
      </c>
      <c r="AZ39" s="22" t="e">
        <f t="shared" ca="1" si="20"/>
        <v>#NAME?</v>
      </c>
      <c r="BA39" s="83" t="e">
        <f t="shared" ca="1" si="21"/>
        <v>#NAME?</v>
      </c>
      <c r="BB39" s="88" t="e">
        <f t="shared" ca="1" si="22"/>
        <v>#NAME?</v>
      </c>
      <c r="BC39" s="90" t="e">
        <f t="shared" ca="1" si="23"/>
        <v>#NAME?</v>
      </c>
      <c r="BD39" s="90" t="e">
        <f t="shared" ca="1" si="24"/>
        <v>#NAME?</v>
      </c>
      <c r="BE39" s="85" t="e">
        <f t="shared" ca="1" si="25"/>
        <v>#NAME?</v>
      </c>
      <c r="BF39" s="22" t="e">
        <f t="shared" ca="1" si="26"/>
        <v>#NAME?</v>
      </c>
      <c r="BG39" s="22" t="e">
        <f t="shared" ca="1" si="27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 t="shared" si="0"/>
        <v>38</v>
      </c>
      <c r="B40" s="52">
        <v>46026</v>
      </c>
      <c r="C40" s="54" t="s">
        <v>345</v>
      </c>
      <c r="D40" s="54" t="s">
        <v>234</v>
      </c>
      <c r="E40" s="56" t="s">
        <v>236</v>
      </c>
      <c r="F40" s="54">
        <v>1</v>
      </c>
      <c r="G40" s="54" t="s">
        <v>65</v>
      </c>
      <c r="H40" s="54" t="str">
        <f t="shared" si="1"/>
        <v>DONE</v>
      </c>
      <c r="I40" s="54" t="s">
        <v>630</v>
      </c>
      <c r="J40" s="58" t="s">
        <v>180</v>
      </c>
      <c r="K40" s="58" t="s">
        <v>79</v>
      </c>
      <c r="L40" s="113">
        <v>6013</v>
      </c>
      <c r="M40" s="54" t="s">
        <v>118</v>
      </c>
      <c r="N40" s="54" t="s">
        <v>118</v>
      </c>
      <c r="O40" s="54" t="s">
        <v>91</v>
      </c>
      <c r="P40" s="64" t="s">
        <v>363</v>
      </c>
      <c r="Q40" s="64" t="s">
        <v>87</v>
      </c>
      <c r="R40" s="25">
        <v>200000986763</v>
      </c>
      <c r="S40" s="66">
        <v>46028</v>
      </c>
      <c r="T40" s="66" t="str">
        <f t="shared" si="2"/>
        <v>DONE</v>
      </c>
      <c r="U40" s="66">
        <v>46031</v>
      </c>
      <c r="V40" s="25">
        <v>9200066830</v>
      </c>
      <c r="W40" s="25">
        <v>41884</v>
      </c>
      <c r="X40" s="69">
        <v>46034</v>
      </c>
      <c r="Y40" s="69" t="str">
        <f t="shared" si="3"/>
        <v>DONE</v>
      </c>
      <c r="Z40" s="25" t="s">
        <v>631</v>
      </c>
      <c r="AA40" s="69">
        <v>46036</v>
      </c>
      <c r="AB40" s="25" t="str">
        <f t="shared" si="4"/>
        <v>DONE</v>
      </c>
      <c r="AC40" s="71"/>
      <c r="AD40" s="54" t="s">
        <v>633</v>
      </c>
      <c r="AE40" s="76">
        <v>46037</v>
      </c>
      <c r="AF40" s="54" t="str">
        <f t="shared" si="5"/>
        <v>DONE</v>
      </c>
      <c r="AG40" s="76">
        <v>46038</v>
      </c>
      <c r="AH40" s="73">
        <v>46098</v>
      </c>
      <c r="AI40" s="75" t="str">
        <f t="shared" si="6"/>
        <v>PAID</v>
      </c>
      <c r="AJ40" s="80" t="str">
        <f t="array" ref="AJ40">IFERROR(INDEX('[1]Master Price'!$E:$E,MATCH(D40,'[1]Master Price'!$B:$B,0)),"0")</f>
        <v>0</v>
      </c>
      <c r="AK40" s="80">
        <f t="shared" si="7"/>
        <v>0</v>
      </c>
      <c r="AL40" s="82" t="str">
        <f t="shared" si="8"/>
        <v>0-day</v>
      </c>
      <c r="AM40" s="82" t="str">
        <f t="shared" si="9"/>
        <v>3-day</v>
      </c>
      <c r="AN40" s="82" t="str">
        <f t="shared" si="10"/>
        <v>6-day</v>
      </c>
      <c r="AO40" s="82" t="str">
        <f t="shared" si="11"/>
        <v>2-day</v>
      </c>
      <c r="AP40" s="82" t="str">
        <f t="shared" si="12"/>
        <v>1-day</v>
      </c>
      <c r="AQ40" s="82" t="str">
        <f t="shared" si="13"/>
        <v>0-day</v>
      </c>
      <c r="AR40" s="5"/>
      <c r="AS40" s="83">
        <f t="shared" si="14"/>
        <v>38</v>
      </c>
      <c r="AT40" s="89" t="s">
        <v>653</v>
      </c>
      <c r="AU40" s="84" t="e">
        <f t="shared" ca="1" si="15"/>
        <v>#NAME?</v>
      </c>
      <c r="AV40" s="88" t="e">
        <f t="shared" ca="1" si="16"/>
        <v>#NAME?</v>
      </c>
      <c r="AW40" s="83" t="e">
        <f t="shared" ca="1" si="17"/>
        <v>#NAME?</v>
      </c>
      <c r="AX40" s="88" t="e">
        <f t="shared" ca="1" si="18"/>
        <v>#NAME?</v>
      </c>
      <c r="AY40" s="86">
        <f t="shared" si="19"/>
        <v>200000992576</v>
      </c>
      <c r="AZ40" s="22" t="e">
        <f t="shared" ca="1" si="20"/>
        <v>#NAME?</v>
      </c>
      <c r="BA40" s="83" t="e">
        <f t="shared" ca="1" si="21"/>
        <v>#NAME?</v>
      </c>
      <c r="BB40" s="88" t="e">
        <f t="shared" ca="1" si="22"/>
        <v>#NAME?</v>
      </c>
      <c r="BC40" s="90" t="e">
        <f t="shared" ca="1" si="23"/>
        <v>#NAME?</v>
      </c>
      <c r="BD40" s="90" t="e">
        <f t="shared" ca="1" si="24"/>
        <v>#NAME?</v>
      </c>
      <c r="BE40" s="85" t="e">
        <f t="shared" ca="1" si="25"/>
        <v>#NAME?</v>
      </c>
      <c r="BF40" s="22" t="e">
        <f t="shared" ca="1" si="26"/>
        <v>#NAME?</v>
      </c>
      <c r="BG40" s="22" t="e">
        <f t="shared" ca="1" si="27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 t="shared" si="0"/>
        <v>39</v>
      </c>
      <c r="B41" s="52">
        <v>46026</v>
      </c>
      <c r="C41" s="54" t="s">
        <v>345</v>
      </c>
      <c r="D41" s="54" t="s">
        <v>174</v>
      </c>
      <c r="E41" s="56" t="s">
        <v>175</v>
      </c>
      <c r="F41" s="54">
        <v>2</v>
      </c>
      <c r="G41" s="54" t="s">
        <v>65</v>
      </c>
      <c r="H41" s="54" t="str">
        <f t="shared" si="1"/>
        <v>DONE</v>
      </c>
      <c r="I41" s="54" t="s">
        <v>630</v>
      </c>
      <c r="J41" s="58" t="s">
        <v>180</v>
      </c>
      <c r="K41" s="58" t="s">
        <v>79</v>
      </c>
      <c r="L41" s="113">
        <v>6013</v>
      </c>
      <c r="M41" s="54" t="s">
        <v>118</v>
      </c>
      <c r="N41" s="54" t="s">
        <v>118</v>
      </c>
      <c r="O41" s="54" t="s">
        <v>91</v>
      </c>
      <c r="P41" s="64" t="s">
        <v>363</v>
      </c>
      <c r="Q41" s="64" t="s">
        <v>87</v>
      </c>
      <c r="R41" s="25">
        <v>200000986763</v>
      </c>
      <c r="S41" s="66">
        <v>46028</v>
      </c>
      <c r="T41" s="66" t="str">
        <f t="shared" si="2"/>
        <v>DONE</v>
      </c>
      <c r="U41" s="66">
        <v>46031</v>
      </c>
      <c r="V41" s="25">
        <v>9200066830</v>
      </c>
      <c r="W41" s="25">
        <v>41884</v>
      </c>
      <c r="X41" s="69">
        <v>46034</v>
      </c>
      <c r="Y41" s="69" t="str">
        <f t="shared" si="3"/>
        <v>DONE</v>
      </c>
      <c r="Z41" s="25" t="s">
        <v>631</v>
      </c>
      <c r="AA41" s="69">
        <v>46036</v>
      </c>
      <c r="AB41" s="25" t="str">
        <f t="shared" si="4"/>
        <v>DONE</v>
      </c>
      <c r="AC41" s="71"/>
      <c r="AD41" s="54" t="s">
        <v>633</v>
      </c>
      <c r="AE41" s="76">
        <v>46037</v>
      </c>
      <c r="AF41" s="54" t="str">
        <f t="shared" si="5"/>
        <v>DONE</v>
      </c>
      <c r="AG41" s="76">
        <v>46038</v>
      </c>
      <c r="AH41" s="73">
        <v>46098</v>
      </c>
      <c r="AI41" s="75" t="str">
        <f t="shared" si="6"/>
        <v>PAID</v>
      </c>
      <c r="AJ41" s="80" t="str">
        <f t="array" ref="AJ41">IFERROR(INDEX('[1]Master Price'!$E:$E,MATCH(D41,'[1]Master Price'!$B:$B,0)),"0")</f>
        <v>0</v>
      </c>
      <c r="AK41" s="80">
        <f t="shared" si="7"/>
        <v>0</v>
      </c>
      <c r="AL41" s="82" t="str">
        <f t="shared" si="8"/>
        <v>0-day</v>
      </c>
      <c r="AM41" s="82" t="str">
        <f t="shared" si="9"/>
        <v>3-day</v>
      </c>
      <c r="AN41" s="82" t="str">
        <f t="shared" si="10"/>
        <v>6-day</v>
      </c>
      <c r="AO41" s="82" t="str">
        <f t="shared" si="11"/>
        <v>2-day</v>
      </c>
      <c r="AP41" s="82" t="str">
        <f t="shared" si="12"/>
        <v>1-day</v>
      </c>
      <c r="AQ41" s="82" t="str">
        <f t="shared" si="13"/>
        <v>0-day</v>
      </c>
      <c r="AR41" s="5"/>
      <c r="AS41" s="83">
        <f t="shared" si="14"/>
        <v>39</v>
      </c>
      <c r="AT41" s="89" t="s">
        <v>661</v>
      </c>
      <c r="AU41" s="84" t="e">
        <f t="shared" ca="1" si="15"/>
        <v>#NAME?</v>
      </c>
      <c r="AV41" s="88" t="e">
        <f t="shared" ca="1" si="16"/>
        <v>#NAME?</v>
      </c>
      <c r="AW41" s="83" t="e">
        <f t="shared" ca="1" si="17"/>
        <v>#NAME?</v>
      </c>
      <c r="AX41" s="88" t="e">
        <f t="shared" ca="1" si="18"/>
        <v>#NAME?</v>
      </c>
      <c r="AY41" s="86">
        <f t="shared" si="19"/>
        <v>200000992578</v>
      </c>
      <c r="AZ41" s="22" t="e">
        <f t="shared" ca="1" si="20"/>
        <v>#NAME?</v>
      </c>
      <c r="BA41" s="83" t="e">
        <f t="shared" ca="1" si="21"/>
        <v>#NAME?</v>
      </c>
      <c r="BB41" s="88" t="e">
        <f t="shared" ca="1" si="22"/>
        <v>#NAME?</v>
      </c>
      <c r="BC41" s="90" t="e">
        <f t="shared" ca="1" si="23"/>
        <v>#NAME?</v>
      </c>
      <c r="BD41" s="90" t="e">
        <f t="shared" ca="1" si="24"/>
        <v>#NAME?</v>
      </c>
      <c r="BE41" s="85" t="e">
        <f t="shared" ca="1" si="25"/>
        <v>#NAME?</v>
      </c>
      <c r="BF41" s="22" t="e">
        <f t="shared" ca="1" si="26"/>
        <v>#NAME?</v>
      </c>
      <c r="BG41" s="22" t="e">
        <f t="shared" ca="1" si="27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 t="shared" si="0"/>
        <v>40</v>
      </c>
      <c r="B42" s="52">
        <v>46026</v>
      </c>
      <c r="C42" s="54" t="s">
        <v>345</v>
      </c>
      <c r="D42" s="54" t="s">
        <v>491</v>
      </c>
      <c r="E42" s="56" t="s">
        <v>492</v>
      </c>
      <c r="F42" s="54">
        <v>2</v>
      </c>
      <c r="G42" s="54" t="s">
        <v>65</v>
      </c>
      <c r="H42" s="54" t="str">
        <f t="shared" si="1"/>
        <v>DONE</v>
      </c>
      <c r="I42" s="54" t="s">
        <v>630</v>
      </c>
      <c r="J42" s="58" t="s">
        <v>180</v>
      </c>
      <c r="K42" s="58" t="s">
        <v>79</v>
      </c>
      <c r="L42" s="113">
        <v>6013</v>
      </c>
      <c r="M42" s="54" t="s">
        <v>118</v>
      </c>
      <c r="N42" s="54" t="s">
        <v>118</v>
      </c>
      <c r="O42" s="54" t="s">
        <v>91</v>
      </c>
      <c r="P42" s="64" t="s">
        <v>363</v>
      </c>
      <c r="Q42" s="64" t="s">
        <v>87</v>
      </c>
      <c r="R42" s="25">
        <v>200000986763</v>
      </c>
      <c r="S42" s="66">
        <v>46028</v>
      </c>
      <c r="T42" s="66" t="str">
        <f t="shared" si="2"/>
        <v>DONE</v>
      </c>
      <c r="U42" s="66">
        <v>46031</v>
      </c>
      <c r="V42" s="25">
        <v>9200066830</v>
      </c>
      <c r="W42" s="25">
        <v>41884</v>
      </c>
      <c r="X42" s="69">
        <v>46034</v>
      </c>
      <c r="Y42" s="69" t="str">
        <f t="shared" si="3"/>
        <v>DONE</v>
      </c>
      <c r="Z42" s="25" t="s">
        <v>631</v>
      </c>
      <c r="AA42" s="69">
        <v>46036</v>
      </c>
      <c r="AB42" s="25" t="str">
        <f t="shared" si="4"/>
        <v>DONE</v>
      </c>
      <c r="AC42" s="71"/>
      <c r="AD42" s="54" t="s">
        <v>633</v>
      </c>
      <c r="AE42" s="76">
        <v>46037</v>
      </c>
      <c r="AF42" s="54" t="str">
        <f t="shared" si="5"/>
        <v>DONE</v>
      </c>
      <c r="AG42" s="76">
        <v>46038</v>
      </c>
      <c r="AH42" s="73">
        <v>46098</v>
      </c>
      <c r="AI42" s="75" t="str">
        <f t="shared" si="6"/>
        <v>PAID</v>
      </c>
      <c r="AJ42" s="80" t="str">
        <f t="array" ref="AJ42">IFERROR(INDEX('[1]Master Price'!$E:$E,MATCH(D42,'[1]Master Price'!$B:$B,0)),"0")</f>
        <v>0</v>
      </c>
      <c r="AK42" s="80">
        <f t="shared" si="7"/>
        <v>0</v>
      </c>
      <c r="AL42" s="82" t="str">
        <f t="shared" si="8"/>
        <v>0-day</v>
      </c>
      <c r="AM42" s="82" t="str">
        <f t="shared" si="9"/>
        <v>3-day</v>
      </c>
      <c r="AN42" s="82" t="str">
        <f t="shared" si="10"/>
        <v>6-day</v>
      </c>
      <c r="AO42" s="82" t="str">
        <f t="shared" si="11"/>
        <v>2-day</v>
      </c>
      <c r="AP42" s="82" t="str">
        <f t="shared" si="12"/>
        <v>1-day</v>
      </c>
      <c r="AQ42" s="82" t="str">
        <f t="shared" si="13"/>
        <v>0-day</v>
      </c>
      <c r="AR42" s="5"/>
      <c r="AS42" s="83">
        <f t="shared" si="14"/>
        <v>40</v>
      </c>
      <c r="AT42" s="89" t="s">
        <v>671</v>
      </c>
      <c r="AU42" s="84" t="e">
        <f t="shared" ca="1" si="15"/>
        <v>#NAME?</v>
      </c>
      <c r="AV42" s="88" t="e">
        <f t="shared" ca="1" si="16"/>
        <v>#NAME?</v>
      </c>
      <c r="AW42" s="83" t="e">
        <f t="shared" ca="1" si="17"/>
        <v>#NAME?</v>
      </c>
      <c r="AX42" s="88" t="e">
        <f t="shared" ca="1" si="18"/>
        <v>#NAME?</v>
      </c>
      <c r="AY42" s="86">
        <f t="shared" si="19"/>
        <v>200000992579</v>
      </c>
      <c r="AZ42" s="22" t="e">
        <f t="shared" ca="1" si="20"/>
        <v>#NAME?</v>
      </c>
      <c r="BA42" s="83" t="e">
        <f t="shared" ca="1" si="21"/>
        <v>#NAME?</v>
      </c>
      <c r="BB42" s="88" t="e">
        <f t="shared" ca="1" si="22"/>
        <v>#NAME?</v>
      </c>
      <c r="BC42" s="90" t="e">
        <f t="shared" ca="1" si="23"/>
        <v>#NAME?</v>
      </c>
      <c r="BD42" s="90" t="e">
        <f t="shared" ca="1" si="24"/>
        <v>#NAME?</v>
      </c>
      <c r="BE42" s="85" t="e">
        <f t="shared" ca="1" si="25"/>
        <v>#NAME?</v>
      </c>
      <c r="BF42" s="22" t="e">
        <f t="shared" ca="1" si="26"/>
        <v>#NAME?</v>
      </c>
      <c r="BG42" s="22" t="e">
        <f t="shared" ca="1" si="27"/>
        <v>#NAME?</v>
      </c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 t="shared" si="0"/>
        <v>41</v>
      </c>
      <c r="B43" s="52">
        <v>46026</v>
      </c>
      <c r="C43" s="54" t="s">
        <v>345</v>
      </c>
      <c r="D43" s="54" t="s">
        <v>251</v>
      </c>
      <c r="E43" s="56" t="s">
        <v>116</v>
      </c>
      <c r="F43" s="54">
        <v>1</v>
      </c>
      <c r="G43" s="54" t="s">
        <v>65</v>
      </c>
      <c r="H43" s="54" t="str">
        <f t="shared" si="1"/>
        <v>DONE</v>
      </c>
      <c r="I43" s="54" t="s">
        <v>630</v>
      </c>
      <c r="J43" s="58" t="s">
        <v>180</v>
      </c>
      <c r="K43" s="58" t="s">
        <v>79</v>
      </c>
      <c r="L43" s="113">
        <v>6013</v>
      </c>
      <c r="M43" s="54" t="s">
        <v>118</v>
      </c>
      <c r="N43" s="54" t="s">
        <v>118</v>
      </c>
      <c r="O43" s="54" t="s">
        <v>91</v>
      </c>
      <c r="P43" s="64" t="s">
        <v>363</v>
      </c>
      <c r="Q43" s="64" t="s">
        <v>87</v>
      </c>
      <c r="R43" s="25">
        <v>200000986763</v>
      </c>
      <c r="S43" s="66">
        <v>46028</v>
      </c>
      <c r="T43" s="66" t="str">
        <f t="shared" si="2"/>
        <v>DONE</v>
      </c>
      <c r="U43" s="66">
        <v>46031</v>
      </c>
      <c r="V43" s="25">
        <v>9200066830</v>
      </c>
      <c r="W43" s="25">
        <v>41884</v>
      </c>
      <c r="X43" s="69">
        <v>46034</v>
      </c>
      <c r="Y43" s="69" t="str">
        <f t="shared" si="3"/>
        <v>DONE</v>
      </c>
      <c r="Z43" s="25" t="s">
        <v>631</v>
      </c>
      <c r="AA43" s="69">
        <v>46036</v>
      </c>
      <c r="AB43" s="25" t="str">
        <f t="shared" si="4"/>
        <v>DONE</v>
      </c>
      <c r="AC43" s="71"/>
      <c r="AD43" s="54" t="s">
        <v>633</v>
      </c>
      <c r="AE43" s="76">
        <v>46037</v>
      </c>
      <c r="AF43" s="54" t="str">
        <f t="shared" si="5"/>
        <v>DONE</v>
      </c>
      <c r="AG43" s="76">
        <v>46038</v>
      </c>
      <c r="AH43" s="73">
        <v>46098</v>
      </c>
      <c r="AI43" s="75" t="str">
        <f t="shared" si="6"/>
        <v>PAID</v>
      </c>
      <c r="AJ43" s="80" t="str">
        <f t="array" ref="AJ43">IFERROR(INDEX('[1]Master Price'!$E:$E,MATCH(D43,'[1]Master Price'!$B:$B,0)),"0")</f>
        <v>0</v>
      </c>
      <c r="AK43" s="80">
        <f t="shared" si="7"/>
        <v>0</v>
      </c>
      <c r="AL43" s="82" t="str">
        <f t="shared" si="8"/>
        <v>0-day</v>
      </c>
      <c r="AM43" s="82" t="str">
        <f t="shared" si="9"/>
        <v>3-day</v>
      </c>
      <c r="AN43" s="82" t="str">
        <f t="shared" si="10"/>
        <v>6-day</v>
      </c>
      <c r="AO43" s="82" t="str">
        <f t="shared" si="11"/>
        <v>2-day</v>
      </c>
      <c r="AP43" s="82" t="str">
        <f t="shared" si="12"/>
        <v>1-day</v>
      </c>
      <c r="AQ43" s="82" t="str">
        <f t="shared" si="13"/>
        <v>0-day</v>
      </c>
      <c r="AR43" s="5"/>
      <c r="AS43" s="83">
        <f t="shared" si="14"/>
        <v>41</v>
      </c>
      <c r="AT43" s="89" t="s">
        <v>678</v>
      </c>
      <c r="AU43" s="84" t="e">
        <f t="shared" ca="1" si="15"/>
        <v>#NAME?</v>
      </c>
      <c r="AV43" s="88" t="e">
        <f t="shared" ca="1" si="16"/>
        <v>#NAME?</v>
      </c>
      <c r="AW43" s="83" t="e">
        <f t="shared" ca="1" si="17"/>
        <v>#NAME?</v>
      </c>
      <c r="AX43" s="88" t="e">
        <f t="shared" ca="1" si="18"/>
        <v>#NAME?</v>
      </c>
      <c r="AY43" s="86">
        <f t="shared" si="19"/>
        <v>200000992583</v>
      </c>
      <c r="AZ43" s="22" t="e">
        <f t="shared" ca="1" si="20"/>
        <v>#NAME?</v>
      </c>
      <c r="BA43" s="83" t="e">
        <f t="shared" ca="1" si="21"/>
        <v>#NAME?</v>
      </c>
      <c r="BB43" s="88" t="e">
        <f t="shared" ca="1" si="22"/>
        <v>#NAME?</v>
      </c>
      <c r="BC43" s="90" t="e">
        <f t="shared" ca="1" si="23"/>
        <v>#NAME?</v>
      </c>
      <c r="BD43" s="90" t="e">
        <f t="shared" ca="1" si="24"/>
        <v>#NAME?</v>
      </c>
      <c r="BE43" s="85" t="e">
        <f t="shared" ca="1" si="25"/>
        <v>#NAME?</v>
      </c>
      <c r="BF43" s="22" t="e">
        <f t="shared" ca="1" si="26"/>
        <v>#NAME?</v>
      </c>
      <c r="BG43" s="22" t="e">
        <f t="shared" ca="1" si="27"/>
        <v>#NAME?</v>
      </c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 t="shared" si="0"/>
        <v>42</v>
      </c>
      <c r="B44" s="52">
        <v>46026</v>
      </c>
      <c r="C44" s="54" t="s">
        <v>345</v>
      </c>
      <c r="D44" s="54" t="s">
        <v>67</v>
      </c>
      <c r="E44" s="56" t="s">
        <v>69</v>
      </c>
      <c r="F44" s="54">
        <v>1</v>
      </c>
      <c r="G44" s="54" t="s">
        <v>65</v>
      </c>
      <c r="H44" s="54" t="str">
        <f t="shared" si="1"/>
        <v>DONE</v>
      </c>
      <c r="I44" s="54" t="s">
        <v>630</v>
      </c>
      <c r="J44" s="58" t="s">
        <v>180</v>
      </c>
      <c r="K44" s="58" t="s">
        <v>79</v>
      </c>
      <c r="L44" s="113">
        <v>6013</v>
      </c>
      <c r="M44" s="54" t="s">
        <v>118</v>
      </c>
      <c r="N44" s="54" t="s">
        <v>118</v>
      </c>
      <c r="O44" s="54" t="s">
        <v>91</v>
      </c>
      <c r="P44" s="64" t="s">
        <v>363</v>
      </c>
      <c r="Q44" s="64" t="s">
        <v>87</v>
      </c>
      <c r="R44" s="25">
        <v>200000986763</v>
      </c>
      <c r="S44" s="66">
        <v>46028</v>
      </c>
      <c r="T44" s="66" t="str">
        <f t="shared" si="2"/>
        <v>DONE</v>
      </c>
      <c r="U44" s="66">
        <v>46031</v>
      </c>
      <c r="V44" s="25">
        <v>9200066830</v>
      </c>
      <c r="W44" s="25">
        <v>41884</v>
      </c>
      <c r="X44" s="69">
        <v>46034</v>
      </c>
      <c r="Y44" s="69" t="str">
        <f t="shared" si="3"/>
        <v>DONE</v>
      </c>
      <c r="Z44" s="25" t="s">
        <v>631</v>
      </c>
      <c r="AA44" s="69">
        <v>46036</v>
      </c>
      <c r="AB44" s="25" t="str">
        <f t="shared" si="4"/>
        <v>DONE</v>
      </c>
      <c r="AC44" s="71"/>
      <c r="AD44" s="54" t="s">
        <v>633</v>
      </c>
      <c r="AE44" s="76">
        <v>46037</v>
      </c>
      <c r="AF44" s="54" t="str">
        <f t="shared" si="5"/>
        <v>DONE</v>
      </c>
      <c r="AG44" s="76">
        <v>46038</v>
      </c>
      <c r="AH44" s="73">
        <v>46098</v>
      </c>
      <c r="AI44" s="75" t="str">
        <f t="shared" si="6"/>
        <v>PAID</v>
      </c>
      <c r="AJ44" s="80" t="str">
        <f t="array" ref="AJ44">IFERROR(INDEX('[1]Master Price'!$E:$E,MATCH(D44,'[1]Master Price'!$B:$B,0)),"0")</f>
        <v>0</v>
      </c>
      <c r="AK44" s="80">
        <f t="shared" si="7"/>
        <v>0</v>
      </c>
      <c r="AL44" s="82" t="str">
        <f t="shared" si="8"/>
        <v>0-day</v>
      </c>
      <c r="AM44" s="82" t="str">
        <f t="shared" si="9"/>
        <v>3-day</v>
      </c>
      <c r="AN44" s="82" t="str">
        <f t="shared" si="10"/>
        <v>6-day</v>
      </c>
      <c r="AO44" s="82" t="str">
        <f t="shared" si="11"/>
        <v>2-day</v>
      </c>
      <c r="AP44" s="82" t="str">
        <f t="shared" si="12"/>
        <v>1-day</v>
      </c>
      <c r="AQ44" s="82" t="str">
        <f t="shared" si="13"/>
        <v>0-day</v>
      </c>
      <c r="AR44" s="5"/>
      <c r="AS44" s="83">
        <f t="shared" si="14"/>
        <v>42</v>
      </c>
      <c r="AT44" s="89" t="s">
        <v>688</v>
      </c>
      <c r="AU44" s="84" t="e">
        <f t="shared" ca="1" si="15"/>
        <v>#NAME?</v>
      </c>
      <c r="AV44" s="88" t="e">
        <f t="shared" ca="1" si="16"/>
        <v>#NAME?</v>
      </c>
      <c r="AW44" s="83" t="e">
        <f t="shared" ca="1" si="17"/>
        <v>#NAME?</v>
      </c>
      <c r="AX44" s="88" t="e">
        <f t="shared" ca="1" si="18"/>
        <v>#NAME?</v>
      </c>
      <c r="AY44" s="86">
        <f t="shared" si="19"/>
        <v>200000982090</v>
      </c>
      <c r="AZ44" s="22" t="e">
        <f t="shared" ca="1" si="20"/>
        <v>#NAME?</v>
      </c>
      <c r="BA44" s="83" t="e">
        <f t="shared" ca="1" si="21"/>
        <v>#NAME?</v>
      </c>
      <c r="BB44" s="88" t="e">
        <f t="shared" ca="1" si="22"/>
        <v>#NAME?</v>
      </c>
      <c r="BC44" s="90" t="e">
        <f t="shared" ca="1" si="23"/>
        <v>#NAME?</v>
      </c>
      <c r="BD44" s="90" t="e">
        <f t="shared" ca="1" si="24"/>
        <v>#NAME?</v>
      </c>
      <c r="BE44" s="85" t="e">
        <f t="shared" ca="1" si="25"/>
        <v>#NAME?</v>
      </c>
      <c r="BF44" s="22" t="e">
        <f t="shared" ca="1" si="26"/>
        <v>#NAME?</v>
      </c>
      <c r="BG44" s="22" t="e">
        <f t="shared" ca="1" si="27"/>
        <v>#NAME?</v>
      </c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 t="shared" si="0"/>
        <v>43</v>
      </c>
      <c r="B45" s="52">
        <v>46026</v>
      </c>
      <c r="C45" s="54" t="s">
        <v>345</v>
      </c>
      <c r="D45" s="54" t="s">
        <v>257</v>
      </c>
      <c r="E45" s="56" t="s">
        <v>258</v>
      </c>
      <c r="F45" s="54">
        <v>1</v>
      </c>
      <c r="G45" s="54" t="s">
        <v>65</v>
      </c>
      <c r="H45" s="54" t="str">
        <f t="shared" si="1"/>
        <v>DONE</v>
      </c>
      <c r="I45" s="54" t="s">
        <v>630</v>
      </c>
      <c r="J45" s="58" t="s">
        <v>180</v>
      </c>
      <c r="K45" s="58" t="s">
        <v>79</v>
      </c>
      <c r="L45" s="113">
        <v>6013</v>
      </c>
      <c r="M45" s="54" t="s">
        <v>118</v>
      </c>
      <c r="N45" s="54" t="s">
        <v>118</v>
      </c>
      <c r="O45" s="54" t="s">
        <v>91</v>
      </c>
      <c r="P45" s="64" t="s">
        <v>363</v>
      </c>
      <c r="Q45" s="64" t="s">
        <v>87</v>
      </c>
      <c r="R45" s="25">
        <v>200000986763</v>
      </c>
      <c r="S45" s="66">
        <v>46028</v>
      </c>
      <c r="T45" s="66" t="str">
        <f t="shared" si="2"/>
        <v>DONE</v>
      </c>
      <c r="U45" s="66">
        <v>46031</v>
      </c>
      <c r="V45" s="25">
        <v>9200066830</v>
      </c>
      <c r="W45" s="25">
        <v>41884</v>
      </c>
      <c r="X45" s="69">
        <v>46034</v>
      </c>
      <c r="Y45" s="69" t="str">
        <f t="shared" si="3"/>
        <v>DONE</v>
      </c>
      <c r="Z45" s="25" t="s">
        <v>631</v>
      </c>
      <c r="AA45" s="69">
        <v>46036</v>
      </c>
      <c r="AB45" s="25" t="str">
        <f t="shared" si="4"/>
        <v>DONE</v>
      </c>
      <c r="AC45" s="71"/>
      <c r="AD45" s="54" t="s">
        <v>633</v>
      </c>
      <c r="AE45" s="76">
        <v>46037</v>
      </c>
      <c r="AF45" s="54" t="str">
        <f t="shared" si="5"/>
        <v>DONE</v>
      </c>
      <c r="AG45" s="76">
        <v>46038</v>
      </c>
      <c r="AH45" s="73">
        <v>46098</v>
      </c>
      <c r="AI45" s="75" t="str">
        <f t="shared" si="6"/>
        <v>PAID</v>
      </c>
      <c r="AJ45" s="80" t="str">
        <f t="array" ref="AJ45">IFERROR(INDEX('[1]Master Price'!$E:$E,MATCH(D45,'[1]Master Price'!$B:$B,0)),"0")</f>
        <v>0</v>
      </c>
      <c r="AK45" s="80">
        <f t="shared" si="7"/>
        <v>0</v>
      </c>
      <c r="AL45" s="82" t="str">
        <f t="shared" si="8"/>
        <v>0-day</v>
      </c>
      <c r="AM45" s="82" t="str">
        <f t="shared" si="9"/>
        <v>3-day</v>
      </c>
      <c r="AN45" s="82" t="str">
        <f t="shared" si="10"/>
        <v>6-day</v>
      </c>
      <c r="AO45" s="82" t="str">
        <f t="shared" si="11"/>
        <v>2-day</v>
      </c>
      <c r="AP45" s="82" t="str">
        <f t="shared" si="12"/>
        <v>1-day</v>
      </c>
      <c r="AQ45" s="82" t="str">
        <f t="shared" si="13"/>
        <v>0-day</v>
      </c>
      <c r="AR45" s="5"/>
      <c r="AS45" s="83">
        <f t="shared" si="14"/>
        <v>43</v>
      </c>
      <c r="AT45" s="89" t="s">
        <v>702</v>
      </c>
      <c r="AU45" s="84" t="e">
        <f t="shared" ca="1" si="15"/>
        <v>#NAME?</v>
      </c>
      <c r="AV45" s="88" t="e">
        <f t="shared" ca="1" si="16"/>
        <v>#NAME?</v>
      </c>
      <c r="AW45" s="83" t="e">
        <f t="shared" ca="1" si="17"/>
        <v>#NAME?</v>
      </c>
      <c r="AX45" s="88" t="e">
        <f t="shared" ca="1" si="18"/>
        <v>#NAME?</v>
      </c>
      <c r="AY45" s="86">
        <f t="shared" si="19"/>
        <v>200000992590</v>
      </c>
      <c r="AZ45" s="22" t="e">
        <f t="shared" ca="1" si="20"/>
        <v>#NAME?</v>
      </c>
      <c r="BA45" s="83" t="e">
        <f t="shared" ca="1" si="21"/>
        <v>#NAME?</v>
      </c>
      <c r="BB45" s="88" t="e">
        <f t="shared" ca="1" si="22"/>
        <v>#NAME?</v>
      </c>
      <c r="BC45" s="90" t="e">
        <f t="shared" ca="1" si="23"/>
        <v>#NAME?</v>
      </c>
      <c r="BD45" s="90" t="e">
        <f t="shared" ca="1" si="24"/>
        <v>#NAME?</v>
      </c>
      <c r="BE45" s="85" t="e">
        <f t="shared" ca="1" si="25"/>
        <v>#NAME?</v>
      </c>
      <c r="BF45" s="22" t="e">
        <f t="shared" ca="1" si="26"/>
        <v>#NAME?</v>
      </c>
      <c r="BG45" s="22" t="e">
        <f t="shared" ca="1" si="27"/>
        <v>#NAME?</v>
      </c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 t="shared" si="0"/>
        <v>44</v>
      </c>
      <c r="B46" s="52">
        <v>46026</v>
      </c>
      <c r="C46" s="54" t="s">
        <v>345</v>
      </c>
      <c r="D46" s="54" t="s">
        <v>136</v>
      </c>
      <c r="E46" s="56" t="s">
        <v>137</v>
      </c>
      <c r="F46" s="54">
        <v>1</v>
      </c>
      <c r="G46" s="54" t="s">
        <v>65</v>
      </c>
      <c r="H46" s="54" t="str">
        <f t="shared" si="1"/>
        <v>DONE</v>
      </c>
      <c r="I46" s="54" t="s">
        <v>630</v>
      </c>
      <c r="J46" s="58" t="s">
        <v>180</v>
      </c>
      <c r="K46" s="58" t="s">
        <v>79</v>
      </c>
      <c r="L46" s="113">
        <v>6013</v>
      </c>
      <c r="M46" s="54" t="s">
        <v>118</v>
      </c>
      <c r="N46" s="54" t="s">
        <v>118</v>
      </c>
      <c r="O46" s="54" t="s">
        <v>91</v>
      </c>
      <c r="P46" s="64" t="s">
        <v>363</v>
      </c>
      <c r="Q46" s="64" t="s">
        <v>87</v>
      </c>
      <c r="R46" s="25">
        <v>200000986763</v>
      </c>
      <c r="S46" s="66">
        <v>46028</v>
      </c>
      <c r="T46" s="66" t="str">
        <f t="shared" si="2"/>
        <v>DONE</v>
      </c>
      <c r="U46" s="66">
        <v>46031</v>
      </c>
      <c r="V46" s="25">
        <v>9200066830</v>
      </c>
      <c r="W46" s="25">
        <v>41884</v>
      </c>
      <c r="X46" s="69">
        <v>46034</v>
      </c>
      <c r="Y46" s="69" t="str">
        <f t="shared" si="3"/>
        <v>DONE</v>
      </c>
      <c r="Z46" s="25" t="s">
        <v>631</v>
      </c>
      <c r="AA46" s="69">
        <v>46036</v>
      </c>
      <c r="AB46" s="25" t="str">
        <f t="shared" si="4"/>
        <v>DONE</v>
      </c>
      <c r="AC46" s="71"/>
      <c r="AD46" s="54" t="s">
        <v>633</v>
      </c>
      <c r="AE46" s="76">
        <v>46037</v>
      </c>
      <c r="AF46" s="54" t="str">
        <f t="shared" si="5"/>
        <v>DONE</v>
      </c>
      <c r="AG46" s="76">
        <v>46038</v>
      </c>
      <c r="AH46" s="73">
        <v>46098</v>
      </c>
      <c r="AI46" s="75" t="str">
        <f t="shared" si="6"/>
        <v>PAID</v>
      </c>
      <c r="AJ46" s="80" t="str">
        <f t="array" ref="AJ46">IFERROR(INDEX('[1]Master Price'!$E:$E,MATCH(D46,'[1]Master Price'!$B:$B,0)),"0")</f>
        <v>0</v>
      </c>
      <c r="AK46" s="80">
        <f t="shared" si="7"/>
        <v>0</v>
      </c>
      <c r="AL46" s="82" t="str">
        <f t="shared" si="8"/>
        <v>0-day</v>
      </c>
      <c r="AM46" s="82" t="str">
        <f t="shared" si="9"/>
        <v>3-day</v>
      </c>
      <c r="AN46" s="82" t="str">
        <f t="shared" si="10"/>
        <v>6-day</v>
      </c>
      <c r="AO46" s="82" t="str">
        <f t="shared" si="11"/>
        <v>2-day</v>
      </c>
      <c r="AP46" s="82" t="str">
        <f t="shared" si="12"/>
        <v>1-day</v>
      </c>
      <c r="AQ46" s="82" t="str">
        <f t="shared" si="13"/>
        <v>0-day</v>
      </c>
      <c r="AR46" s="5"/>
      <c r="AS46" s="83">
        <f t="shared" si="14"/>
        <v>44</v>
      </c>
      <c r="AT46" s="89" t="s">
        <v>708</v>
      </c>
      <c r="AU46" s="84" t="e">
        <f t="shared" ca="1" si="15"/>
        <v>#NAME?</v>
      </c>
      <c r="AV46" s="88" t="e">
        <f t="shared" ca="1" si="16"/>
        <v>#NAME?</v>
      </c>
      <c r="AW46" s="83" t="e">
        <f t="shared" ca="1" si="17"/>
        <v>#NAME?</v>
      </c>
      <c r="AX46" s="88" t="e">
        <f t="shared" ca="1" si="18"/>
        <v>#NAME?</v>
      </c>
      <c r="AY46" s="86">
        <f t="shared" si="19"/>
        <v>200000992595</v>
      </c>
      <c r="AZ46" s="22" t="e">
        <f t="shared" ca="1" si="20"/>
        <v>#NAME?</v>
      </c>
      <c r="BA46" s="83" t="e">
        <f t="shared" ca="1" si="21"/>
        <v>#NAME?</v>
      </c>
      <c r="BB46" s="88" t="e">
        <f t="shared" ca="1" si="22"/>
        <v>#NAME?</v>
      </c>
      <c r="BC46" s="90" t="e">
        <f t="shared" ca="1" si="23"/>
        <v>#NAME?</v>
      </c>
      <c r="BD46" s="90" t="e">
        <f t="shared" ca="1" si="24"/>
        <v>#NAME?</v>
      </c>
      <c r="BE46" s="85" t="e">
        <f t="shared" ca="1" si="25"/>
        <v>#NAME?</v>
      </c>
      <c r="BF46" s="22" t="e">
        <f t="shared" ca="1" si="26"/>
        <v>#NAME?</v>
      </c>
      <c r="BG46" s="22" t="e">
        <f t="shared" ca="1" si="27"/>
        <v>#NAME?</v>
      </c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 t="shared" si="0"/>
        <v>45</v>
      </c>
      <c r="B47" s="52">
        <v>46026</v>
      </c>
      <c r="C47" s="54" t="s">
        <v>356</v>
      </c>
      <c r="D47" s="54" t="s">
        <v>115</v>
      </c>
      <c r="E47" s="56" t="s">
        <v>116</v>
      </c>
      <c r="F47" s="54">
        <v>2</v>
      </c>
      <c r="G47" s="54" t="s">
        <v>65</v>
      </c>
      <c r="H47" s="54" t="str">
        <f t="shared" si="1"/>
        <v>DONE</v>
      </c>
      <c r="I47" s="54" t="s">
        <v>712</v>
      </c>
      <c r="J47" s="58" t="s">
        <v>443</v>
      </c>
      <c r="K47" s="58" t="s">
        <v>79</v>
      </c>
      <c r="L47" s="113">
        <v>26015</v>
      </c>
      <c r="M47" s="54" t="s">
        <v>118</v>
      </c>
      <c r="N47" s="54" t="s">
        <v>118</v>
      </c>
      <c r="O47" s="54" t="s">
        <v>85</v>
      </c>
      <c r="P47" s="64" t="s">
        <v>82</v>
      </c>
      <c r="Q47" s="64" t="s">
        <v>88</v>
      </c>
      <c r="R47" s="25">
        <v>200000986759</v>
      </c>
      <c r="S47" s="66">
        <v>46028</v>
      </c>
      <c r="T47" s="66" t="str">
        <f t="shared" si="2"/>
        <v>DONE</v>
      </c>
      <c r="U47" s="66">
        <v>46031</v>
      </c>
      <c r="V47" s="25">
        <v>9200066847</v>
      </c>
      <c r="W47" s="25">
        <v>41874</v>
      </c>
      <c r="X47" s="69">
        <v>46034</v>
      </c>
      <c r="Y47" s="69" t="str">
        <f t="shared" si="3"/>
        <v>DONE</v>
      </c>
      <c r="Z47" s="25" t="s">
        <v>713</v>
      </c>
      <c r="AA47" s="69">
        <v>46036</v>
      </c>
      <c r="AB47" s="25" t="str">
        <f t="shared" si="4"/>
        <v>DONE</v>
      </c>
      <c r="AC47" s="71"/>
      <c r="AD47" s="54" t="s">
        <v>714</v>
      </c>
      <c r="AE47" s="76">
        <v>46037</v>
      </c>
      <c r="AF47" s="54" t="str">
        <f t="shared" si="5"/>
        <v>DONE</v>
      </c>
      <c r="AG47" s="76">
        <v>46038</v>
      </c>
      <c r="AH47" s="73">
        <v>46098</v>
      </c>
      <c r="AI47" s="75" t="str">
        <f t="shared" si="6"/>
        <v>PAID</v>
      </c>
      <c r="AJ47" s="80" t="str">
        <f t="array" ref="AJ47">IFERROR(INDEX('[1]Master Price'!$E:$E,MATCH(D47,'[1]Master Price'!$B:$B,0)),"0")</f>
        <v>0</v>
      </c>
      <c r="AK47" s="80">
        <f t="shared" si="7"/>
        <v>0</v>
      </c>
      <c r="AL47" s="82" t="str">
        <f t="shared" si="8"/>
        <v>0-day</v>
      </c>
      <c r="AM47" s="82" t="str">
        <f t="shared" si="9"/>
        <v>3-day</v>
      </c>
      <c r="AN47" s="82" t="str">
        <f t="shared" si="10"/>
        <v>6-day</v>
      </c>
      <c r="AO47" s="82" t="str">
        <f t="shared" si="11"/>
        <v>2-day</v>
      </c>
      <c r="AP47" s="82" t="str">
        <f t="shared" si="12"/>
        <v>1-day</v>
      </c>
      <c r="AQ47" s="82" t="str">
        <f t="shared" si="13"/>
        <v>0-day</v>
      </c>
      <c r="AR47" s="5"/>
      <c r="AS47" s="83">
        <f t="shared" si="14"/>
        <v>45</v>
      </c>
      <c r="AT47" s="89" t="s">
        <v>719</v>
      </c>
      <c r="AU47" s="84" t="e">
        <f t="shared" ca="1" si="15"/>
        <v>#NAME?</v>
      </c>
      <c r="AV47" s="88" t="e">
        <f t="shared" ca="1" si="16"/>
        <v>#NAME?</v>
      </c>
      <c r="AW47" s="83" t="e">
        <f t="shared" ca="1" si="17"/>
        <v>#NAME?</v>
      </c>
      <c r="AX47" s="88" t="e">
        <f t="shared" ca="1" si="18"/>
        <v>#NAME?</v>
      </c>
      <c r="AY47" s="86">
        <f t="shared" si="19"/>
        <v>200000992605</v>
      </c>
      <c r="AZ47" s="22" t="e">
        <f t="shared" ca="1" si="20"/>
        <v>#NAME?</v>
      </c>
      <c r="BA47" s="83" t="e">
        <f t="shared" ca="1" si="21"/>
        <v>#NAME?</v>
      </c>
      <c r="BB47" s="88" t="e">
        <f t="shared" ca="1" si="22"/>
        <v>#NAME?</v>
      </c>
      <c r="BC47" s="90" t="e">
        <f t="shared" ca="1" si="23"/>
        <v>#NAME?</v>
      </c>
      <c r="BD47" s="90" t="e">
        <f t="shared" ca="1" si="24"/>
        <v>#NAME?</v>
      </c>
      <c r="BE47" s="85" t="e">
        <f t="shared" ca="1" si="25"/>
        <v>#NAME?</v>
      </c>
      <c r="BF47" s="22" t="e">
        <f t="shared" ca="1" si="26"/>
        <v>#NAME?</v>
      </c>
      <c r="BG47" s="22" t="e">
        <f t="shared" ca="1" si="27"/>
        <v>#NAME?</v>
      </c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 t="shared" si="0"/>
        <v>46</v>
      </c>
      <c r="B48" s="52">
        <v>46026</v>
      </c>
      <c r="C48" s="54" t="s">
        <v>356</v>
      </c>
      <c r="D48" s="54" t="s">
        <v>67</v>
      </c>
      <c r="E48" s="56" t="s">
        <v>69</v>
      </c>
      <c r="F48" s="54">
        <v>1</v>
      </c>
      <c r="G48" s="54" t="s">
        <v>65</v>
      </c>
      <c r="H48" s="54" t="str">
        <f t="shared" si="1"/>
        <v>DONE</v>
      </c>
      <c r="I48" s="54" t="s">
        <v>712</v>
      </c>
      <c r="J48" s="58" t="s">
        <v>443</v>
      </c>
      <c r="K48" s="58" t="s">
        <v>79</v>
      </c>
      <c r="L48" s="113">
        <v>26015</v>
      </c>
      <c r="M48" s="54" t="s">
        <v>118</v>
      </c>
      <c r="N48" s="54" t="s">
        <v>118</v>
      </c>
      <c r="O48" s="54" t="s">
        <v>85</v>
      </c>
      <c r="P48" s="64" t="s">
        <v>82</v>
      </c>
      <c r="Q48" s="64" t="s">
        <v>88</v>
      </c>
      <c r="R48" s="25">
        <v>200000986759</v>
      </c>
      <c r="S48" s="66">
        <v>46028</v>
      </c>
      <c r="T48" s="66" t="str">
        <f t="shared" si="2"/>
        <v>DONE</v>
      </c>
      <c r="U48" s="66">
        <v>46031</v>
      </c>
      <c r="V48" s="25">
        <v>9200066847</v>
      </c>
      <c r="W48" s="25">
        <v>41874</v>
      </c>
      <c r="X48" s="69">
        <v>46034</v>
      </c>
      <c r="Y48" s="69" t="str">
        <f t="shared" si="3"/>
        <v>DONE</v>
      </c>
      <c r="Z48" s="25" t="s">
        <v>713</v>
      </c>
      <c r="AA48" s="69">
        <v>46036</v>
      </c>
      <c r="AB48" s="25" t="str">
        <f t="shared" si="4"/>
        <v>DONE</v>
      </c>
      <c r="AC48" s="71"/>
      <c r="AD48" s="54" t="s">
        <v>714</v>
      </c>
      <c r="AE48" s="76">
        <v>46037</v>
      </c>
      <c r="AF48" s="54" t="str">
        <f t="shared" si="5"/>
        <v>DONE</v>
      </c>
      <c r="AG48" s="76">
        <v>46038</v>
      </c>
      <c r="AH48" s="73">
        <v>46098</v>
      </c>
      <c r="AI48" s="75" t="str">
        <f t="shared" si="6"/>
        <v>PAID</v>
      </c>
      <c r="AJ48" s="80" t="str">
        <f t="array" ref="AJ48">IFERROR(INDEX('[1]Master Price'!$E:$E,MATCH(D48,'[1]Master Price'!$B:$B,0)),"0")</f>
        <v>0</v>
      </c>
      <c r="AK48" s="80">
        <f t="shared" si="7"/>
        <v>0</v>
      </c>
      <c r="AL48" s="82" t="str">
        <f t="shared" si="8"/>
        <v>0-day</v>
      </c>
      <c r="AM48" s="82" t="str">
        <f t="shared" si="9"/>
        <v>3-day</v>
      </c>
      <c r="AN48" s="82" t="str">
        <f t="shared" si="10"/>
        <v>6-day</v>
      </c>
      <c r="AO48" s="82" t="str">
        <f t="shared" si="11"/>
        <v>2-day</v>
      </c>
      <c r="AP48" s="82" t="str">
        <f t="shared" si="12"/>
        <v>1-day</v>
      </c>
      <c r="AQ48" s="82" t="str">
        <f t="shared" si="13"/>
        <v>0-day</v>
      </c>
      <c r="AR48" s="5"/>
      <c r="AS48" s="83">
        <f t="shared" si="14"/>
        <v>46</v>
      </c>
      <c r="AT48" s="89" t="s">
        <v>724</v>
      </c>
      <c r="AU48" s="84" t="e">
        <f t="shared" ca="1" si="15"/>
        <v>#NAME?</v>
      </c>
      <c r="AV48" s="88" t="e">
        <f t="shared" ca="1" si="16"/>
        <v>#NAME?</v>
      </c>
      <c r="AW48" s="83" t="e">
        <f t="shared" ca="1" si="17"/>
        <v>#NAME?</v>
      </c>
      <c r="AX48" s="88" t="e">
        <f t="shared" ca="1" si="18"/>
        <v>#NAME?</v>
      </c>
      <c r="AY48" s="86">
        <f t="shared" si="19"/>
        <v>200000992609</v>
      </c>
      <c r="AZ48" s="22" t="e">
        <f t="shared" ca="1" si="20"/>
        <v>#NAME?</v>
      </c>
      <c r="BA48" s="83" t="e">
        <f t="shared" ca="1" si="21"/>
        <v>#NAME?</v>
      </c>
      <c r="BB48" s="88" t="e">
        <f t="shared" ca="1" si="22"/>
        <v>#NAME?</v>
      </c>
      <c r="BC48" s="90" t="e">
        <f t="shared" ca="1" si="23"/>
        <v>#NAME?</v>
      </c>
      <c r="BD48" s="90" t="e">
        <f t="shared" ca="1" si="24"/>
        <v>#NAME?</v>
      </c>
      <c r="BE48" s="85" t="e">
        <f t="shared" ca="1" si="25"/>
        <v>#NAME?</v>
      </c>
      <c r="BF48" s="22" t="e">
        <f t="shared" ca="1" si="26"/>
        <v>#NAME?</v>
      </c>
      <c r="BG48" s="22" t="e">
        <f t="shared" ca="1" si="27"/>
        <v>#NAME?</v>
      </c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 t="shared" si="0"/>
        <v>47</v>
      </c>
      <c r="B49" s="52">
        <v>46026</v>
      </c>
      <c r="C49" s="54" t="s">
        <v>356</v>
      </c>
      <c r="D49" s="54" t="s">
        <v>726</v>
      </c>
      <c r="E49" s="56" t="s">
        <v>727</v>
      </c>
      <c r="F49" s="54">
        <v>2</v>
      </c>
      <c r="G49" s="54" t="s">
        <v>65</v>
      </c>
      <c r="H49" s="54" t="str">
        <f t="shared" si="1"/>
        <v>DONE</v>
      </c>
      <c r="I49" s="54" t="s">
        <v>712</v>
      </c>
      <c r="J49" s="58" t="s">
        <v>443</v>
      </c>
      <c r="K49" s="58" t="s">
        <v>79</v>
      </c>
      <c r="L49" s="113">
        <v>26015</v>
      </c>
      <c r="M49" s="54" t="s">
        <v>118</v>
      </c>
      <c r="N49" s="54" t="s">
        <v>118</v>
      </c>
      <c r="O49" s="54" t="s">
        <v>85</v>
      </c>
      <c r="P49" s="64" t="s">
        <v>82</v>
      </c>
      <c r="Q49" s="64" t="s">
        <v>88</v>
      </c>
      <c r="R49" s="25">
        <v>200000986759</v>
      </c>
      <c r="S49" s="66">
        <v>46028</v>
      </c>
      <c r="T49" s="66" t="str">
        <f t="shared" si="2"/>
        <v>DONE</v>
      </c>
      <c r="U49" s="66">
        <v>46031</v>
      </c>
      <c r="V49" s="25">
        <v>9200066847</v>
      </c>
      <c r="W49" s="25">
        <v>41874</v>
      </c>
      <c r="X49" s="69">
        <v>46034</v>
      </c>
      <c r="Y49" s="69" t="str">
        <f t="shared" si="3"/>
        <v>DONE</v>
      </c>
      <c r="Z49" s="25" t="s">
        <v>713</v>
      </c>
      <c r="AA49" s="69">
        <v>46036</v>
      </c>
      <c r="AB49" s="25" t="str">
        <f t="shared" si="4"/>
        <v>DONE</v>
      </c>
      <c r="AC49" s="71"/>
      <c r="AD49" s="54" t="s">
        <v>714</v>
      </c>
      <c r="AE49" s="76">
        <v>46037</v>
      </c>
      <c r="AF49" s="54" t="str">
        <f t="shared" si="5"/>
        <v>DONE</v>
      </c>
      <c r="AG49" s="76">
        <v>46038</v>
      </c>
      <c r="AH49" s="73">
        <v>46098</v>
      </c>
      <c r="AI49" s="75" t="str">
        <f t="shared" si="6"/>
        <v>PAID</v>
      </c>
      <c r="AJ49" s="80" t="str">
        <f t="array" ref="AJ49">IFERROR(INDEX('[1]Master Price'!$E:$E,MATCH(D49,'[1]Master Price'!$B:$B,0)),"0")</f>
        <v>0</v>
      </c>
      <c r="AK49" s="80">
        <f t="shared" si="7"/>
        <v>0</v>
      </c>
      <c r="AL49" s="82" t="str">
        <f t="shared" si="8"/>
        <v>0-day</v>
      </c>
      <c r="AM49" s="82" t="str">
        <f t="shared" si="9"/>
        <v>3-day</v>
      </c>
      <c r="AN49" s="82" t="str">
        <f t="shared" si="10"/>
        <v>6-day</v>
      </c>
      <c r="AO49" s="82" t="str">
        <f t="shared" si="11"/>
        <v>2-day</v>
      </c>
      <c r="AP49" s="82" t="str">
        <f t="shared" si="12"/>
        <v>1-day</v>
      </c>
      <c r="AQ49" s="82" t="str">
        <f t="shared" si="13"/>
        <v>0-day</v>
      </c>
      <c r="AR49" s="5"/>
      <c r="AS49" s="83">
        <f t="shared" si="14"/>
        <v>47</v>
      </c>
      <c r="AT49" s="89" t="s">
        <v>733</v>
      </c>
      <c r="AU49" s="84" t="e">
        <f t="shared" ca="1" si="15"/>
        <v>#NAME?</v>
      </c>
      <c r="AV49" s="88" t="e">
        <f t="shared" ca="1" si="16"/>
        <v>#NAME?</v>
      </c>
      <c r="AW49" s="83" t="e">
        <f t="shared" ca="1" si="17"/>
        <v>#NAME?</v>
      </c>
      <c r="AX49" s="88" t="e">
        <f t="shared" ca="1" si="18"/>
        <v>#NAME?</v>
      </c>
      <c r="AY49" s="86">
        <f t="shared" si="19"/>
        <v>200000992611</v>
      </c>
      <c r="AZ49" s="22" t="e">
        <f t="shared" ca="1" si="20"/>
        <v>#NAME?</v>
      </c>
      <c r="BA49" s="83" t="e">
        <f t="shared" ca="1" si="21"/>
        <v>#NAME?</v>
      </c>
      <c r="BB49" s="88" t="e">
        <f t="shared" ca="1" si="22"/>
        <v>#NAME?</v>
      </c>
      <c r="BC49" s="90" t="e">
        <f t="shared" ca="1" si="23"/>
        <v>#NAME?</v>
      </c>
      <c r="BD49" s="90" t="e">
        <f t="shared" ca="1" si="24"/>
        <v>#NAME?</v>
      </c>
      <c r="BE49" s="85" t="e">
        <f t="shared" ca="1" si="25"/>
        <v>#NAME?</v>
      </c>
      <c r="BF49" s="22" t="e">
        <f t="shared" ca="1" si="26"/>
        <v>#NAME?</v>
      </c>
      <c r="BG49" s="22" t="e">
        <f t="shared" ca="1" si="27"/>
        <v>#NAME?</v>
      </c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si="0"/>
        <v>48</v>
      </c>
      <c r="B50" s="52">
        <v>46026</v>
      </c>
      <c r="C50" s="54" t="s">
        <v>356</v>
      </c>
      <c r="D50" s="54" t="s">
        <v>257</v>
      </c>
      <c r="E50" s="56" t="s">
        <v>258</v>
      </c>
      <c r="F50" s="54">
        <v>2</v>
      </c>
      <c r="G50" s="54" t="s">
        <v>65</v>
      </c>
      <c r="H50" s="54" t="str">
        <f t="shared" si="1"/>
        <v>DONE</v>
      </c>
      <c r="I50" s="54" t="s">
        <v>712</v>
      </c>
      <c r="J50" s="58" t="s">
        <v>443</v>
      </c>
      <c r="K50" s="58" t="s">
        <v>79</v>
      </c>
      <c r="L50" s="113">
        <v>26015</v>
      </c>
      <c r="M50" s="54" t="s">
        <v>118</v>
      </c>
      <c r="N50" s="54" t="s">
        <v>118</v>
      </c>
      <c r="O50" s="54" t="s">
        <v>85</v>
      </c>
      <c r="P50" s="64" t="s">
        <v>82</v>
      </c>
      <c r="Q50" s="64" t="s">
        <v>88</v>
      </c>
      <c r="R50" s="25">
        <v>200000986759</v>
      </c>
      <c r="S50" s="66">
        <v>46028</v>
      </c>
      <c r="T50" s="66" t="str">
        <f t="shared" si="2"/>
        <v>DONE</v>
      </c>
      <c r="U50" s="66">
        <v>46031</v>
      </c>
      <c r="V50" s="25">
        <v>9200066847</v>
      </c>
      <c r="W50" s="25">
        <v>41874</v>
      </c>
      <c r="X50" s="69">
        <v>46034</v>
      </c>
      <c r="Y50" s="69" t="str">
        <f t="shared" si="3"/>
        <v>DONE</v>
      </c>
      <c r="Z50" s="25" t="s">
        <v>713</v>
      </c>
      <c r="AA50" s="69">
        <v>46036</v>
      </c>
      <c r="AB50" s="25" t="str">
        <f t="shared" si="4"/>
        <v>DONE</v>
      </c>
      <c r="AC50" s="71"/>
      <c r="AD50" s="54" t="s">
        <v>714</v>
      </c>
      <c r="AE50" s="76">
        <v>46037</v>
      </c>
      <c r="AF50" s="54" t="str">
        <f t="shared" si="5"/>
        <v>DONE</v>
      </c>
      <c r="AG50" s="76">
        <v>46038</v>
      </c>
      <c r="AH50" s="73">
        <v>46098</v>
      </c>
      <c r="AI50" s="75" t="str">
        <f t="shared" si="6"/>
        <v>PAID</v>
      </c>
      <c r="AJ50" s="80" t="str">
        <f t="array" ref="AJ50">IFERROR(INDEX('[1]Master Price'!$E:$E,MATCH(D50,'[1]Master Price'!$B:$B,0)),"0")</f>
        <v>0</v>
      </c>
      <c r="AK50" s="80">
        <f t="shared" si="7"/>
        <v>0</v>
      </c>
      <c r="AL50" s="82" t="str">
        <f t="shared" si="8"/>
        <v>0-day</v>
      </c>
      <c r="AM50" s="82" t="str">
        <f t="shared" si="9"/>
        <v>3-day</v>
      </c>
      <c r="AN50" s="82" t="str">
        <f t="shared" si="10"/>
        <v>6-day</v>
      </c>
      <c r="AO50" s="82" t="str">
        <f t="shared" si="11"/>
        <v>2-day</v>
      </c>
      <c r="AP50" s="82" t="str">
        <f t="shared" si="12"/>
        <v>1-day</v>
      </c>
      <c r="AQ50" s="82" t="str">
        <f t="shared" si="13"/>
        <v>0-day</v>
      </c>
      <c r="AR50" s="5"/>
      <c r="AS50" s="83">
        <f t="shared" si="14"/>
        <v>48</v>
      </c>
      <c r="AT50" s="89" t="s">
        <v>742</v>
      </c>
      <c r="AU50" s="84" t="e">
        <f t="shared" ca="1" si="15"/>
        <v>#NAME?</v>
      </c>
      <c r="AV50" s="88" t="e">
        <f t="shared" ca="1" si="16"/>
        <v>#NAME?</v>
      </c>
      <c r="AW50" s="83" t="e">
        <f t="shared" ca="1" si="17"/>
        <v>#NAME?</v>
      </c>
      <c r="AX50" s="88" t="e">
        <f t="shared" ca="1" si="18"/>
        <v>#NAME?</v>
      </c>
      <c r="AY50" s="86">
        <f t="shared" si="19"/>
        <v>200000995111</v>
      </c>
      <c r="AZ50" s="22" t="e">
        <f t="shared" ca="1" si="20"/>
        <v>#NAME?</v>
      </c>
      <c r="BA50" s="83" t="e">
        <f t="shared" ca="1" si="21"/>
        <v>#NAME?</v>
      </c>
      <c r="BB50" s="88" t="e">
        <f t="shared" ca="1" si="22"/>
        <v>#NAME?</v>
      </c>
      <c r="BC50" s="90" t="e">
        <f t="shared" ca="1" si="23"/>
        <v>#NAME?</v>
      </c>
      <c r="BD50" s="90" t="e">
        <f t="shared" ca="1" si="24"/>
        <v>#NAME?</v>
      </c>
      <c r="BE50" s="85" t="e">
        <f t="shared" ca="1" si="25"/>
        <v>#NAME?</v>
      </c>
      <c r="BF50" s="22" t="e">
        <f t="shared" ca="1" si="26"/>
        <v>#NAME?</v>
      </c>
      <c r="BG50" s="22" t="e">
        <f t="shared" ca="1" si="27"/>
        <v>#NAME?</v>
      </c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0"/>
        <v>49</v>
      </c>
      <c r="B51" s="52">
        <v>46026</v>
      </c>
      <c r="C51" s="54" t="s">
        <v>356</v>
      </c>
      <c r="D51" s="54" t="s">
        <v>174</v>
      </c>
      <c r="E51" s="56" t="s">
        <v>175</v>
      </c>
      <c r="F51" s="54">
        <v>4</v>
      </c>
      <c r="G51" s="54" t="s">
        <v>65</v>
      </c>
      <c r="H51" s="54" t="str">
        <f t="shared" si="1"/>
        <v>DONE</v>
      </c>
      <c r="I51" s="54" t="s">
        <v>712</v>
      </c>
      <c r="J51" s="58" t="s">
        <v>443</v>
      </c>
      <c r="K51" s="58" t="s">
        <v>79</v>
      </c>
      <c r="L51" s="113">
        <v>26015</v>
      </c>
      <c r="M51" s="54" t="s">
        <v>118</v>
      </c>
      <c r="N51" s="54" t="s">
        <v>118</v>
      </c>
      <c r="O51" s="54" t="s">
        <v>85</v>
      </c>
      <c r="P51" s="64" t="s">
        <v>82</v>
      </c>
      <c r="Q51" s="64" t="s">
        <v>88</v>
      </c>
      <c r="R51" s="25">
        <v>200000986759</v>
      </c>
      <c r="S51" s="66">
        <v>46028</v>
      </c>
      <c r="T51" s="66" t="str">
        <f t="shared" si="2"/>
        <v>DONE</v>
      </c>
      <c r="U51" s="66">
        <v>46031</v>
      </c>
      <c r="V51" s="25">
        <v>9200066847</v>
      </c>
      <c r="W51" s="25">
        <v>41874</v>
      </c>
      <c r="X51" s="69">
        <v>46034</v>
      </c>
      <c r="Y51" s="69" t="str">
        <f t="shared" si="3"/>
        <v>DONE</v>
      </c>
      <c r="Z51" s="25" t="s">
        <v>713</v>
      </c>
      <c r="AA51" s="69">
        <v>46036</v>
      </c>
      <c r="AB51" s="25" t="str">
        <f t="shared" si="4"/>
        <v>DONE</v>
      </c>
      <c r="AC51" s="71"/>
      <c r="AD51" s="54" t="s">
        <v>714</v>
      </c>
      <c r="AE51" s="76">
        <v>46037</v>
      </c>
      <c r="AF51" s="54" t="str">
        <f t="shared" si="5"/>
        <v>DONE</v>
      </c>
      <c r="AG51" s="76">
        <v>46038</v>
      </c>
      <c r="AH51" s="73">
        <v>46098</v>
      </c>
      <c r="AI51" s="75" t="str">
        <f t="shared" si="6"/>
        <v>PAID</v>
      </c>
      <c r="AJ51" s="80" t="str">
        <f t="array" ref="AJ51">IFERROR(INDEX('[1]Master Price'!$E:$E,MATCH(D51,'[1]Master Price'!$B:$B,0)),"0")</f>
        <v>0</v>
      </c>
      <c r="AK51" s="80">
        <f t="shared" si="7"/>
        <v>0</v>
      </c>
      <c r="AL51" s="82" t="str">
        <f t="shared" si="8"/>
        <v>0-day</v>
      </c>
      <c r="AM51" s="82" t="str">
        <f t="shared" si="9"/>
        <v>3-day</v>
      </c>
      <c r="AN51" s="82" t="str">
        <f t="shared" si="10"/>
        <v>6-day</v>
      </c>
      <c r="AO51" s="82" t="str">
        <f t="shared" si="11"/>
        <v>2-day</v>
      </c>
      <c r="AP51" s="82" t="str">
        <f t="shared" si="12"/>
        <v>1-day</v>
      </c>
      <c r="AQ51" s="82" t="str">
        <f t="shared" si="13"/>
        <v>0-day</v>
      </c>
      <c r="AR51" s="5"/>
      <c r="AS51" s="83">
        <f t="shared" si="14"/>
        <v>49</v>
      </c>
      <c r="AT51" s="89" t="s">
        <v>753</v>
      </c>
      <c r="AU51" s="84" t="e">
        <f t="shared" ca="1" si="15"/>
        <v>#NAME?</v>
      </c>
      <c r="AV51" s="88" t="e">
        <f t="shared" ca="1" si="16"/>
        <v>#NAME?</v>
      </c>
      <c r="AW51" s="83" t="e">
        <f t="shared" ca="1" si="17"/>
        <v>#NAME?</v>
      </c>
      <c r="AX51" s="88" t="e">
        <f t="shared" ca="1" si="18"/>
        <v>#NAME?</v>
      </c>
      <c r="AY51" s="86">
        <f t="shared" si="19"/>
        <v>200000995115</v>
      </c>
      <c r="AZ51" s="22" t="e">
        <f t="shared" ca="1" si="20"/>
        <v>#NAME?</v>
      </c>
      <c r="BA51" s="83" t="e">
        <f t="shared" ca="1" si="21"/>
        <v>#NAME?</v>
      </c>
      <c r="BB51" s="88" t="e">
        <f t="shared" ca="1" si="22"/>
        <v>#NAME?</v>
      </c>
      <c r="BC51" s="90" t="e">
        <f t="shared" ca="1" si="23"/>
        <v>#NAME?</v>
      </c>
      <c r="BD51" s="90" t="e">
        <f t="shared" ca="1" si="24"/>
        <v>#NAME?</v>
      </c>
      <c r="BE51" s="85" t="e">
        <f t="shared" ca="1" si="25"/>
        <v>#NAME?</v>
      </c>
      <c r="BF51" s="22" t="e">
        <f t="shared" ca="1" si="26"/>
        <v>#NAME?</v>
      </c>
      <c r="BG51" s="22" t="e">
        <f t="shared" ca="1" si="27"/>
        <v>#NAME?</v>
      </c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0"/>
        <v>50</v>
      </c>
      <c r="B52" s="52">
        <v>46026</v>
      </c>
      <c r="C52" s="54" t="s">
        <v>356</v>
      </c>
      <c r="D52" s="54" t="s">
        <v>491</v>
      </c>
      <c r="E52" s="56" t="s">
        <v>492</v>
      </c>
      <c r="F52" s="54">
        <v>4</v>
      </c>
      <c r="G52" s="54" t="s">
        <v>65</v>
      </c>
      <c r="H52" s="54" t="str">
        <f t="shared" si="1"/>
        <v>DONE</v>
      </c>
      <c r="I52" s="54" t="s">
        <v>712</v>
      </c>
      <c r="J52" s="58" t="s">
        <v>443</v>
      </c>
      <c r="K52" s="58" t="s">
        <v>79</v>
      </c>
      <c r="L52" s="113">
        <v>26015</v>
      </c>
      <c r="M52" s="54" t="s">
        <v>118</v>
      </c>
      <c r="N52" s="54" t="s">
        <v>118</v>
      </c>
      <c r="O52" s="54" t="s">
        <v>85</v>
      </c>
      <c r="P52" s="64" t="s">
        <v>82</v>
      </c>
      <c r="Q52" s="64" t="s">
        <v>88</v>
      </c>
      <c r="R52" s="25">
        <v>200000986759</v>
      </c>
      <c r="S52" s="66">
        <v>46028</v>
      </c>
      <c r="T52" s="66" t="str">
        <f t="shared" si="2"/>
        <v>DONE</v>
      </c>
      <c r="U52" s="66">
        <v>46031</v>
      </c>
      <c r="V52" s="25">
        <v>9200066847</v>
      </c>
      <c r="W52" s="25">
        <v>41874</v>
      </c>
      <c r="X52" s="69">
        <v>46034</v>
      </c>
      <c r="Y52" s="69" t="str">
        <f t="shared" si="3"/>
        <v>DONE</v>
      </c>
      <c r="Z52" s="25" t="s">
        <v>713</v>
      </c>
      <c r="AA52" s="69">
        <v>46036</v>
      </c>
      <c r="AB52" s="25" t="str">
        <f t="shared" si="4"/>
        <v>DONE</v>
      </c>
      <c r="AC52" s="71"/>
      <c r="AD52" s="54" t="s">
        <v>714</v>
      </c>
      <c r="AE52" s="76">
        <v>46037</v>
      </c>
      <c r="AF52" s="54" t="str">
        <f t="shared" si="5"/>
        <v>DONE</v>
      </c>
      <c r="AG52" s="76">
        <v>46038</v>
      </c>
      <c r="AH52" s="73">
        <v>46098</v>
      </c>
      <c r="AI52" s="75" t="str">
        <f t="shared" si="6"/>
        <v>PAID</v>
      </c>
      <c r="AJ52" s="80" t="str">
        <f t="array" ref="AJ52">IFERROR(INDEX('[1]Master Price'!$E:$E,MATCH(D52,'[1]Master Price'!$B:$B,0)),"0")</f>
        <v>0</v>
      </c>
      <c r="AK52" s="80">
        <f t="shared" si="7"/>
        <v>0</v>
      </c>
      <c r="AL52" s="82" t="str">
        <f t="shared" si="8"/>
        <v>0-day</v>
      </c>
      <c r="AM52" s="82" t="str">
        <f t="shared" si="9"/>
        <v>3-day</v>
      </c>
      <c r="AN52" s="82" t="str">
        <f t="shared" si="10"/>
        <v>6-day</v>
      </c>
      <c r="AO52" s="82" t="str">
        <f t="shared" si="11"/>
        <v>2-day</v>
      </c>
      <c r="AP52" s="82" t="str">
        <f t="shared" si="12"/>
        <v>1-day</v>
      </c>
      <c r="AQ52" s="82" t="str">
        <f t="shared" si="13"/>
        <v>0-day</v>
      </c>
      <c r="AR52" s="5"/>
      <c r="AS52" s="83">
        <f t="shared" si="14"/>
        <v>50</v>
      </c>
      <c r="AT52" s="89" t="s">
        <v>760</v>
      </c>
      <c r="AU52" s="84" t="e">
        <f t="shared" ca="1" si="15"/>
        <v>#NAME?</v>
      </c>
      <c r="AV52" s="88" t="e">
        <f t="shared" ca="1" si="16"/>
        <v>#NAME?</v>
      </c>
      <c r="AW52" s="83" t="e">
        <f t="shared" ca="1" si="17"/>
        <v>#NAME?</v>
      </c>
      <c r="AX52" s="88" t="e">
        <f t="shared" ca="1" si="18"/>
        <v>#NAME?</v>
      </c>
      <c r="AY52" s="86">
        <f t="shared" si="19"/>
        <v>200000997485</v>
      </c>
      <c r="AZ52" s="22" t="e">
        <f t="shared" ca="1" si="20"/>
        <v>#NAME?</v>
      </c>
      <c r="BA52" s="83" t="e">
        <f t="shared" ca="1" si="21"/>
        <v>#NAME?</v>
      </c>
      <c r="BB52" s="88" t="e">
        <f t="shared" ca="1" si="22"/>
        <v>#NAME?</v>
      </c>
      <c r="BC52" s="90" t="e">
        <f t="shared" ca="1" si="23"/>
        <v>#NAME?</v>
      </c>
      <c r="BD52" s="90" t="e">
        <f t="shared" ca="1" si="24"/>
        <v>#NAME?</v>
      </c>
      <c r="BE52" s="85" t="e">
        <f t="shared" ca="1" si="25"/>
        <v>#NAME?</v>
      </c>
      <c r="BF52" s="22" t="e">
        <f t="shared" ca="1" si="26"/>
        <v>#NAME?</v>
      </c>
      <c r="BG52" s="22" t="e">
        <f t="shared" ca="1" si="27"/>
        <v>#NAME?</v>
      </c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0"/>
        <v>51</v>
      </c>
      <c r="B53" s="52">
        <v>46026</v>
      </c>
      <c r="C53" s="54" t="s">
        <v>356</v>
      </c>
      <c r="D53" s="54" t="s">
        <v>153</v>
      </c>
      <c r="E53" s="56" t="s">
        <v>154</v>
      </c>
      <c r="F53" s="54">
        <v>2</v>
      </c>
      <c r="G53" s="54" t="s">
        <v>65</v>
      </c>
      <c r="H53" s="54" t="str">
        <f t="shared" si="1"/>
        <v>DONE</v>
      </c>
      <c r="I53" s="54" t="s">
        <v>712</v>
      </c>
      <c r="J53" s="58" t="s">
        <v>443</v>
      </c>
      <c r="K53" s="58" t="s">
        <v>79</v>
      </c>
      <c r="L53" s="113">
        <v>26015</v>
      </c>
      <c r="M53" s="54" t="s">
        <v>118</v>
      </c>
      <c r="N53" s="54" t="s">
        <v>118</v>
      </c>
      <c r="O53" s="54" t="s">
        <v>85</v>
      </c>
      <c r="P53" s="64" t="s">
        <v>82</v>
      </c>
      <c r="Q53" s="64" t="s">
        <v>88</v>
      </c>
      <c r="R53" s="25">
        <v>200000986759</v>
      </c>
      <c r="S53" s="66">
        <v>46028</v>
      </c>
      <c r="T53" s="66" t="str">
        <f t="shared" si="2"/>
        <v>DONE</v>
      </c>
      <c r="U53" s="66">
        <v>46031</v>
      </c>
      <c r="V53" s="25">
        <v>9200066847</v>
      </c>
      <c r="W53" s="25">
        <v>41874</v>
      </c>
      <c r="X53" s="69">
        <v>46034</v>
      </c>
      <c r="Y53" s="69" t="str">
        <f t="shared" si="3"/>
        <v>DONE</v>
      </c>
      <c r="Z53" s="25" t="s">
        <v>713</v>
      </c>
      <c r="AA53" s="69">
        <v>46036</v>
      </c>
      <c r="AB53" s="25" t="str">
        <f t="shared" si="4"/>
        <v>DONE</v>
      </c>
      <c r="AC53" s="71"/>
      <c r="AD53" s="54" t="s">
        <v>714</v>
      </c>
      <c r="AE53" s="76">
        <v>46037</v>
      </c>
      <c r="AF53" s="54" t="str">
        <f t="shared" si="5"/>
        <v>DONE</v>
      </c>
      <c r="AG53" s="76">
        <v>46038</v>
      </c>
      <c r="AH53" s="73">
        <v>46098</v>
      </c>
      <c r="AI53" s="75" t="str">
        <f t="shared" si="6"/>
        <v>PAID</v>
      </c>
      <c r="AJ53" s="80" t="str">
        <f t="array" ref="AJ53">IFERROR(INDEX('[1]Master Price'!$E:$E,MATCH(D53,'[1]Master Price'!$B:$B,0)),"0")</f>
        <v>0</v>
      </c>
      <c r="AK53" s="80">
        <f t="shared" si="7"/>
        <v>0</v>
      </c>
      <c r="AL53" s="82" t="str">
        <f t="shared" si="8"/>
        <v>0-day</v>
      </c>
      <c r="AM53" s="82" t="str">
        <f t="shared" si="9"/>
        <v>3-day</v>
      </c>
      <c r="AN53" s="82" t="str">
        <f t="shared" si="10"/>
        <v>6-day</v>
      </c>
      <c r="AO53" s="82" t="str">
        <f t="shared" si="11"/>
        <v>2-day</v>
      </c>
      <c r="AP53" s="82" t="str">
        <f t="shared" si="12"/>
        <v>1-day</v>
      </c>
      <c r="AQ53" s="82" t="str">
        <f t="shared" si="13"/>
        <v>0-day</v>
      </c>
      <c r="AR53" s="5"/>
      <c r="AS53" s="83">
        <f t="shared" si="14"/>
        <v>51</v>
      </c>
      <c r="AT53" s="89" t="s">
        <v>771</v>
      </c>
      <c r="AU53" s="84" t="e">
        <f t="shared" ca="1" si="15"/>
        <v>#NAME?</v>
      </c>
      <c r="AV53" s="88" t="e">
        <f t="shared" ca="1" si="16"/>
        <v>#NAME?</v>
      </c>
      <c r="AW53" s="83" t="e">
        <f t="shared" ca="1" si="17"/>
        <v>#NAME?</v>
      </c>
      <c r="AX53" s="88" t="e">
        <f t="shared" ca="1" si="18"/>
        <v>#NAME?</v>
      </c>
      <c r="AY53" s="86">
        <f t="shared" si="19"/>
        <v>200000995096</v>
      </c>
      <c r="AZ53" s="22" t="e">
        <f t="shared" ca="1" si="20"/>
        <v>#NAME?</v>
      </c>
      <c r="BA53" s="83" t="e">
        <f t="shared" ca="1" si="21"/>
        <v>#NAME?</v>
      </c>
      <c r="BB53" s="88" t="e">
        <f t="shared" ca="1" si="22"/>
        <v>#NAME?</v>
      </c>
      <c r="BC53" s="90" t="e">
        <f t="shared" ca="1" si="23"/>
        <v>#NAME?</v>
      </c>
      <c r="BD53" s="90" t="e">
        <f t="shared" ca="1" si="24"/>
        <v>#NAME?</v>
      </c>
      <c r="BE53" s="85" t="e">
        <f t="shared" ca="1" si="25"/>
        <v>#NAME?</v>
      </c>
      <c r="BF53" s="22" t="e">
        <f t="shared" ca="1" si="26"/>
        <v>#NAME?</v>
      </c>
      <c r="BG53" s="22" t="e">
        <f t="shared" ca="1" si="27"/>
        <v>#NAME?</v>
      </c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0"/>
        <v>52</v>
      </c>
      <c r="B54" s="52">
        <v>46026</v>
      </c>
      <c r="C54" s="54" t="s">
        <v>356</v>
      </c>
      <c r="D54" s="54" t="s">
        <v>136</v>
      </c>
      <c r="E54" s="56" t="s">
        <v>137</v>
      </c>
      <c r="F54" s="54">
        <v>1</v>
      </c>
      <c r="G54" s="54" t="s">
        <v>65</v>
      </c>
      <c r="H54" s="54" t="str">
        <f t="shared" si="1"/>
        <v>DONE</v>
      </c>
      <c r="I54" s="54" t="s">
        <v>712</v>
      </c>
      <c r="J54" s="58" t="s">
        <v>443</v>
      </c>
      <c r="K54" s="58" t="s">
        <v>79</v>
      </c>
      <c r="L54" s="113">
        <v>26015</v>
      </c>
      <c r="M54" s="54" t="s">
        <v>118</v>
      </c>
      <c r="N54" s="54" t="s">
        <v>118</v>
      </c>
      <c r="O54" s="54" t="s">
        <v>85</v>
      </c>
      <c r="P54" s="64" t="s">
        <v>82</v>
      </c>
      <c r="Q54" s="64" t="s">
        <v>88</v>
      </c>
      <c r="R54" s="25">
        <v>200000986759</v>
      </c>
      <c r="S54" s="66">
        <v>46028</v>
      </c>
      <c r="T54" s="66" t="str">
        <f t="shared" si="2"/>
        <v>DONE</v>
      </c>
      <c r="U54" s="66">
        <v>46031</v>
      </c>
      <c r="V54" s="25">
        <v>9200066847</v>
      </c>
      <c r="W54" s="25">
        <v>41874</v>
      </c>
      <c r="X54" s="69">
        <v>46034</v>
      </c>
      <c r="Y54" s="69" t="str">
        <f t="shared" si="3"/>
        <v>DONE</v>
      </c>
      <c r="Z54" s="25" t="s">
        <v>713</v>
      </c>
      <c r="AA54" s="69">
        <v>46036</v>
      </c>
      <c r="AB54" s="25" t="str">
        <f t="shared" si="4"/>
        <v>DONE</v>
      </c>
      <c r="AC54" s="71"/>
      <c r="AD54" s="54" t="s">
        <v>714</v>
      </c>
      <c r="AE54" s="76">
        <v>46037</v>
      </c>
      <c r="AF54" s="54" t="str">
        <f t="shared" si="5"/>
        <v>DONE</v>
      </c>
      <c r="AG54" s="76">
        <v>46038</v>
      </c>
      <c r="AH54" s="73">
        <v>46098</v>
      </c>
      <c r="AI54" s="75" t="str">
        <f t="shared" si="6"/>
        <v>PAID</v>
      </c>
      <c r="AJ54" s="80" t="str">
        <f t="array" ref="AJ54">IFERROR(INDEX('[1]Master Price'!$E:$E,MATCH(D54,'[1]Master Price'!$B:$B,0)),"0")</f>
        <v>0</v>
      </c>
      <c r="AK54" s="80">
        <f t="shared" si="7"/>
        <v>0</v>
      </c>
      <c r="AL54" s="82" t="str">
        <f t="shared" si="8"/>
        <v>0-day</v>
      </c>
      <c r="AM54" s="82" t="str">
        <f t="shared" si="9"/>
        <v>3-day</v>
      </c>
      <c r="AN54" s="82" t="str">
        <f t="shared" si="10"/>
        <v>6-day</v>
      </c>
      <c r="AO54" s="82" t="str">
        <f t="shared" si="11"/>
        <v>2-day</v>
      </c>
      <c r="AP54" s="82" t="str">
        <f t="shared" si="12"/>
        <v>1-day</v>
      </c>
      <c r="AQ54" s="82" t="str">
        <f t="shared" si="13"/>
        <v>0-day</v>
      </c>
      <c r="AR54" s="5"/>
      <c r="AS54" s="83">
        <f t="shared" si="14"/>
        <v>52</v>
      </c>
      <c r="AT54" s="89" t="s">
        <v>778</v>
      </c>
      <c r="AU54" s="84" t="e">
        <f t="shared" ca="1" si="15"/>
        <v>#NAME?</v>
      </c>
      <c r="AV54" s="88" t="e">
        <f t="shared" ca="1" si="16"/>
        <v>#NAME?</v>
      </c>
      <c r="AW54" s="83" t="e">
        <f t="shared" ca="1" si="17"/>
        <v>#NAME?</v>
      </c>
      <c r="AX54" s="88" t="e">
        <f t="shared" ca="1" si="18"/>
        <v>#NAME?</v>
      </c>
      <c r="AY54" s="86">
        <f t="shared" si="19"/>
        <v>210000271137</v>
      </c>
      <c r="AZ54" s="22" t="e">
        <f t="shared" ca="1" si="20"/>
        <v>#NAME?</v>
      </c>
      <c r="BA54" s="83" t="e">
        <f t="shared" ca="1" si="21"/>
        <v>#NAME?</v>
      </c>
      <c r="BB54" s="88" t="e">
        <f t="shared" ca="1" si="22"/>
        <v>#NAME?</v>
      </c>
      <c r="BC54" s="90" t="e">
        <f t="shared" ca="1" si="23"/>
        <v>#NAME?</v>
      </c>
      <c r="BD54" s="90" t="e">
        <f t="shared" ca="1" si="24"/>
        <v>#NAME?</v>
      </c>
      <c r="BE54" s="85" t="e">
        <f t="shared" ca="1" si="25"/>
        <v>#NAME?</v>
      </c>
      <c r="BF54" s="22" t="e">
        <f t="shared" ca="1" si="26"/>
        <v>#NAME?</v>
      </c>
      <c r="BG54" s="22" t="e">
        <f t="shared" ca="1" si="27"/>
        <v>#NAME?</v>
      </c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0"/>
        <v>53</v>
      </c>
      <c r="B55" s="52">
        <v>46026</v>
      </c>
      <c r="C55" s="54" t="s">
        <v>356</v>
      </c>
      <c r="D55" s="54" t="s">
        <v>163</v>
      </c>
      <c r="E55" s="56" t="s">
        <v>164</v>
      </c>
      <c r="F55" s="54">
        <v>1</v>
      </c>
      <c r="G55" s="54" t="s">
        <v>65</v>
      </c>
      <c r="H55" s="54" t="str">
        <f t="shared" si="1"/>
        <v>DONE</v>
      </c>
      <c r="I55" s="54" t="s">
        <v>712</v>
      </c>
      <c r="J55" s="58" t="s">
        <v>443</v>
      </c>
      <c r="K55" s="58" t="s">
        <v>79</v>
      </c>
      <c r="L55" s="113">
        <v>26015</v>
      </c>
      <c r="M55" s="54" t="s">
        <v>118</v>
      </c>
      <c r="N55" s="54" t="s">
        <v>118</v>
      </c>
      <c r="O55" s="54" t="s">
        <v>85</v>
      </c>
      <c r="P55" s="64" t="s">
        <v>82</v>
      </c>
      <c r="Q55" s="64" t="s">
        <v>88</v>
      </c>
      <c r="R55" s="25">
        <v>200000986759</v>
      </c>
      <c r="S55" s="66">
        <v>46028</v>
      </c>
      <c r="T55" s="66" t="str">
        <f t="shared" si="2"/>
        <v>DONE</v>
      </c>
      <c r="U55" s="66">
        <v>46031</v>
      </c>
      <c r="V55" s="25">
        <v>9200066847</v>
      </c>
      <c r="W55" s="25">
        <v>41874</v>
      </c>
      <c r="X55" s="69">
        <v>46034</v>
      </c>
      <c r="Y55" s="69" t="str">
        <f t="shared" si="3"/>
        <v>DONE</v>
      </c>
      <c r="Z55" s="25" t="s">
        <v>713</v>
      </c>
      <c r="AA55" s="69">
        <v>46036</v>
      </c>
      <c r="AB55" s="25" t="str">
        <f t="shared" si="4"/>
        <v>DONE</v>
      </c>
      <c r="AC55" s="71"/>
      <c r="AD55" s="54" t="s">
        <v>714</v>
      </c>
      <c r="AE55" s="76">
        <v>46037</v>
      </c>
      <c r="AF55" s="54" t="str">
        <f t="shared" si="5"/>
        <v>DONE</v>
      </c>
      <c r="AG55" s="76">
        <v>46038</v>
      </c>
      <c r="AH55" s="73">
        <v>46098</v>
      </c>
      <c r="AI55" s="75" t="str">
        <f t="shared" si="6"/>
        <v>PAID</v>
      </c>
      <c r="AJ55" s="80" t="str">
        <f t="array" ref="AJ55">IFERROR(INDEX('[1]Master Price'!$E:$E,MATCH(D55,'[1]Master Price'!$B:$B,0)),"0")</f>
        <v>0</v>
      </c>
      <c r="AK55" s="80">
        <f t="shared" si="7"/>
        <v>0</v>
      </c>
      <c r="AL55" s="82" t="str">
        <f t="shared" si="8"/>
        <v>0-day</v>
      </c>
      <c r="AM55" s="82" t="str">
        <f t="shared" si="9"/>
        <v>3-day</v>
      </c>
      <c r="AN55" s="82" t="str">
        <f t="shared" si="10"/>
        <v>6-day</v>
      </c>
      <c r="AO55" s="82" t="str">
        <f t="shared" si="11"/>
        <v>2-day</v>
      </c>
      <c r="AP55" s="82" t="str">
        <f t="shared" si="12"/>
        <v>1-day</v>
      </c>
      <c r="AQ55" s="82" t="str">
        <f t="shared" si="13"/>
        <v>0-day</v>
      </c>
      <c r="AR55" s="5"/>
      <c r="AS55" s="83">
        <f t="shared" si="14"/>
        <v>53</v>
      </c>
      <c r="AT55" s="89" t="s">
        <v>787</v>
      </c>
      <c r="AU55" s="84" t="e">
        <f t="shared" ca="1" si="15"/>
        <v>#NAME?</v>
      </c>
      <c r="AV55" s="88" t="e">
        <f t="shared" ca="1" si="16"/>
        <v>#NAME?</v>
      </c>
      <c r="AW55" s="83" t="e">
        <f t="shared" ca="1" si="17"/>
        <v>#NAME?</v>
      </c>
      <c r="AX55" s="88" t="e">
        <f t="shared" ca="1" si="18"/>
        <v>#NAME?</v>
      </c>
      <c r="AY55" s="86">
        <f t="shared" si="19"/>
        <v>200000995098</v>
      </c>
      <c r="AZ55" s="22" t="e">
        <f t="shared" ca="1" si="20"/>
        <v>#NAME?</v>
      </c>
      <c r="BA55" s="83" t="e">
        <f t="shared" ca="1" si="21"/>
        <v>#NAME?</v>
      </c>
      <c r="BB55" s="88" t="e">
        <f t="shared" ca="1" si="22"/>
        <v>#NAME?</v>
      </c>
      <c r="BC55" s="90" t="e">
        <f t="shared" ca="1" si="23"/>
        <v>#NAME?</v>
      </c>
      <c r="BD55" s="90" t="e">
        <f t="shared" ca="1" si="24"/>
        <v>#NAME?</v>
      </c>
      <c r="BE55" s="85" t="e">
        <f t="shared" ca="1" si="25"/>
        <v>#NAME?</v>
      </c>
      <c r="BF55" s="22" t="e">
        <f t="shared" ca="1" si="26"/>
        <v>#NAME?</v>
      </c>
      <c r="BG55" s="22" t="e">
        <f t="shared" ca="1" si="27"/>
        <v>#NAME?</v>
      </c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0"/>
        <v>54</v>
      </c>
      <c r="B56" s="52">
        <v>46026</v>
      </c>
      <c r="C56" s="54" t="s">
        <v>370</v>
      </c>
      <c r="D56" s="54" t="s">
        <v>163</v>
      </c>
      <c r="E56" s="56" t="s">
        <v>164</v>
      </c>
      <c r="F56" s="54">
        <v>2</v>
      </c>
      <c r="G56" s="54" t="s">
        <v>65</v>
      </c>
      <c r="H56" s="54" t="str">
        <f t="shared" si="1"/>
        <v>DONE</v>
      </c>
      <c r="I56" s="54" t="s">
        <v>165</v>
      </c>
      <c r="J56" s="58" t="s">
        <v>166</v>
      </c>
      <c r="K56" s="58" t="s">
        <v>167</v>
      </c>
      <c r="L56" s="113">
        <v>9526</v>
      </c>
      <c r="M56" s="54" t="s">
        <v>784</v>
      </c>
      <c r="N56" s="54" t="s">
        <v>784</v>
      </c>
      <c r="O56" s="54" t="s">
        <v>91</v>
      </c>
      <c r="P56" s="64" t="s">
        <v>82</v>
      </c>
      <c r="Q56" s="64" t="s">
        <v>792</v>
      </c>
      <c r="R56" s="25">
        <v>200000986757</v>
      </c>
      <c r="S56" s="66">
        <v>46028</v>
      </c>
      <c r="T56" s="66" t="str">
        <f t="shared" si="2"/>
        <v>DONE</v>
      </c>
      <c r="U56" s="66">
        <v>46031</v>
      </c>
      <c r="V56" s="25">
        <v>9200066833</v>
      </c>
      <c r="W56" s="25">
        <v>41882</v>
      </c>
      <c r="X56" s="69">
        <v>46034</v>
      </c>
      <c r="Y56" s="69" t="str">
        <f t="shared" si="3"/>
        <v>DONE</v>
      </c>
      <c r="Z56" s="25" t="s">
        <v>793</v>
      </c>
      <c r="AA56" s="69">
        <v>46036</v>
      </c>
      <c r="AB56" s="25" t="str">
        <f t="shared" si="4"/>
        <v>DONE</v>
      </c>
      <c r="AC56" s="71"/>
      <c r="AD56" s="54" t="s">
        <v>794</v>
      </c>
      <c r="AE56" s="76">
        <v>46037</v>
      </c>
      <c r="AF56" s="54" t="str">
        <f t="shared" si="5"/>
        <v>DONE</v>
      </c>
      <c r="AG56" s="76">
        <v>46038</v>
      </c>
      <c r="AH56" s="73">
        <v>46098</v>
      </c>
      <c r="AI56" s="75" t="str">
        <f t="shared" si="6"/>
        <v>PAID</v>
      </c>
      <c r="AJ56" s="80" t="str">
        <f t="array" ref="AJ56">IFERROR(INDEX('[1]Master Price'!$E:$E,MATCH(D56,'[1]Master Price'!$B:$B,0)),"0")</f>
        <v>0</v>
      </c>
      <c r="AK56" s="80">
        <f t="shared" si="7"/>
        <v>0</v>
      </c>
      <c r="AL56" s="82" t="str">
        <f t="shared" si="8"/>
        <v>0-day</v>
      </c>
      <c r="AM56" s="82" t="str">
        <f t="shared" si="9"/>
        <v>3-day</v>
      </c>
      <c r="AN56" s="82" t="str">
        <f t="shared" si="10"/>
        <v>6-day</v>
      </c>
      <c r="AO56" s="82" t="str">
        <f t="shared" si="11"/>
        <v>2-day</v>
      </c>
      <c r="AP56" s="82" t="str">
        <f t="shared" si="12"/>
        <v>1-day</v>
      </c>
      <c r="AQ56" s="82" t="str">
        <f t="shared" si="13"/>
        <v>0-day</v>
      </c>
      <c r="AR56" s="5"/>
      <c r="AS56" s="83">
        <f t="shared" si="14"/>
        <v>54</v>
      </c>
      <c r="AT56" s="89" t="s">
        <v>797</v>
      </c>
      <c r="AU56" s="84" t="e">
        <f t="shared" ca="1" si="15"/>
        <v>#NAME?</v>
      </c>
      <c r="AV56" s="88" t="e">
        <f t="shared" ca="1" si="16"/>
        <v>#NAME?</v>
      </c>
      <c r="AW56" s="83" t="e">
        <f t="shared" ca="1" si="17"/>
        <v>#NAME?</v>
      </c>
      <c r="AX56" s="88" t="e">
        <f t="shared" ca="1" si="18"/>
        <v>#NAME?</v>
      </c>
      <c r="AY56" s="86">
        <f t="shared" si="19"/>
        <v>200000998626</v>
      </c>
      <c r="AZ56" s="22" t="e">
        <f t="shared" ca="1" si="20"/>
        <v>#NAME?</v>
      </c>
      <c r="BA56" s="83" t="e">
        <f t="shared" ca="1" si="21"/>
        <v>#NAME?</v>
      </c>
      <c r="BB56" s="88" t="e">
        <f t="shared" ca="1" si="22"/>
        <v>#NAME?</v>
      </c>
      <c r="BC56" s="90" t="e">
        <f t="shared" ca="1" si="23"/>
        <v>#NAME?</v>
      </c>
      <c r="BD56" s="90" t="e">
        <f t="shared" ca="1" si="24"/>
        <v>#NAME?</v>
      </c>
      <c r="BE56" s="85" t="e">
        <f t="shared" ca="1" si="25"/>
        <v>#NAME?</v>
      </c>
      <c r="BF56" s="22" t="e">
        <f t="shared" ca="1" si="26"/>
        <v>#NAME?</v>
      </c>
      <c r="BG56" s="22" t="e">
        <f t="shared" ca="1" si="27"/>
        <v>#NAME?</v>
      </c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0"/>
        <v>55</v>
      </c>
      <c r="B57" s="52">
        <v>46028</v>
      </c>
      <c r="C57" s="54" t="s">
        <v>376</v>
      </c>
      <c r="D57" s="54" t="s">
        <v>68</v>
      </c>
      <c r="E57" s="56" t="s">
        <v>70</v>
      </c>
      <c r="F57" s="54">
        <v>1</v>
      </c>
      <c r="G57" s="54" t="s">
        <v>65</v>
      </c>
      <c r="H57" s="54" t="str">
        <f t="shared" si="1"/>
        <v>DONE</v>
      </c>
      <c r="I57" s="54" t="s">
        <v>800</v>
      </c>
      <c r="J57" s="62" t="s">
        <v>73</v>
      </c>
      <c r="K57" s="62" t="s">
        <v>73</v>
      </c>
      <c r="L57" s="60"/>
      <c r="M57" s="54"/>
      <c r="N57" s="54" t="s">
        <v>80</v>
      </c>
      <c r="O57" s="54" t="s">
        <v>91</v>
      </c>
      <c r="P57" s="64" t="s">
        <v>82</v>
      </c>
      <c r="Q57" s="64" t="s">
        <v>801</v>
      </c>
      <c r="R57" s="25">
        <v>200000988561</v>
      </c>
      <c r="S57" s="66">
        <v>46036</v>
      </c>
      <c r="T57" s="66" t="str">
        <f t="shared" si="2"/>
        <v>DONE</v>
      </c>
      <c r="U57" s="66">
        <v>46037</v>
      </c>
      <c r="V57" s="25">
        <v>9200067422</v>
      </c>
      <c r="W57" s="25">
        <v>42013</v>
      </c>
      <c r="X57" s="69">
        <v>46041</v>
      </c>
      <c r="Y57" s="69" t="str">
        <f t="shared" si="3"/>
        <v>DONE</v>
      </c>
      <c r="Z57" s="25" t="s">
        <v>802</v>
      </c>
      <c r="AA57" s="69">
        <v>46042</v>
      </c>
      <c r="AB57" s="25" t="str">
        <f t="shared" si="4"/>
        <v>DONE</v>
      </c>
      <c r="AC57" s="71"/>
      <c r="AD57" s="54" t="s">
        <v>803</v>
      </c>
      <c r="AE57" s="76">
        <v>46043</v>
      </c>
      <c r="AF57" s="54" t="str">
        <f t="shared" si="5"/>
        <v>DONE</v>
      </c>
      <c r="AG57" s="76">
        <v>46043</v>
      </c>
      <c r="AH57" s="73">
        <v>46098</v>
      </c>
      <c r="AI57" s="75" t="str">
        <f t="shared" si="6"/>
        <v>PAID</v>
      </c>
      <c r="AJ57" s="80" t="str">
        <f t="array" ref="AJ57">IFERROR(INDEX('[1]Master Price'!$E:$E,MATCH(D57,'[1]Master Price'!$B:$B,0)),"0")</f>
        <v>0</v>
      </c>
      <c r="AK57" s="80">
        <f t="shared" si="7"/>
        <v>0</v>
      </c>
      <c r="AL57" s="82" t="str">
        <f t="shared" si="8"/>
        <v>0-day</v>
      </c>
      <c r="AM57" s="82" t="str">
        <f t="shared" si="9"/>
        <v>1-day</v>
      </c>
      <c r="AN57" s="82" t="str">
        <f t="shared" si="10"/>
        <v>5-day</v>
      </c>
      <c r="AO57" s="82" t="str">
        <f t="shared" si="11"/>
        <v>1-day</v>
      </c>
      <c r="AP57" s="82" t="str">
        <f t="shared" si="12"/>
        <v>1-day</v>
      </c>
      <c r="AQ57" s="82" t="str">
        <f t="shared" si="13"/>
        <v>0-day</v>
      </c>
      <c r="AR57" s="5"/>
      <c r="AS57" s="83">
        <f t="shared" si="14"/>
        <v>55</v>
      </c>
      <c r="AT57" s="89" t="s">
        <v>815</v>
      </c>
      <c r="AU57" s="84" t="e">
        <f t="shared" ca="1" si="15"/>
        <v>#NAME?</v>
      </c>
      <c r="AV57" s="88" t="e">
        <f t="shared" ca="1" si="16"/>
        <v>#NAME?</v>
      </c>
      <c r="AW57" s="83" t="e">
        <f t="shared" ca="1" si="17"/>
        <v>#NAME?</v>
      </c>
      <c r="AX57" s="88" t="e">
        <f t="shared" ca="1" si="18"/>
        <v>#NAME?</v>
      </c>
      <c r="AY57" s="86">
        <f t="shared" si="19"/>
        <v>200000995100</v>
      </c>
      <c r="AZ57" s="22" t="e">
        <f t="shared" ca="1" si="20"/>
        <v>#NAME?</v>
      </c>
      <c r="BA57" s="83" t="e">
        <f t="shared" ca="1" si="21"/>
        <v>#NAME?</v>
      </c>
      <c r="BB57" s="88" t="e">
        <f t="shared" ca="1" si="22"/>
        <v>#NAME?</v>
      </c>
      <c r="BC57" s="90" t="e">
        <f t="shared" ca="1" si="23"/>
        <v>#NAME?</v>
      </c>
      <c r="BD57" s="90" t="e">
        <f t="shared" ca="1" si="24"/>
        <v>#NAME?</v>
      </c>
      <c r="BE57" s="85" t="e">
        <f t="shared" ca="1" si="25"/>
        <v>#NAME?</v>
      </c>
      <c r="BF57" s="22" t="e">
        <f t="shared" ca="1" si="26"/>
        <v>#NAME?</v>
      </c>
      <c r="BG57" s="22" t="e">
        <f t="shared" ca="1" si="27"/>
        <v>#NAME?</v>
      </c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0"/>
        <v>56</v>
      </c>
      <c r="B58" s="52">
        <v>46028</v>
      </c>
      <c r="C58" s="54" t="s">
        <v>383</v>
      </c>
      <c r="D58" s="54" t="s">
        <v>157</v>
      </c>
      <c r="E58" s="56" t="s">
        <v>158</v>
      </c>
      <c r="F58" s="54">
        <v>2</v>
      </c>
      <c r="G58" s="54" t="s">
        <v>65</v>
      </c>
      <c r="H58" s="54" t="str">
        <f t="shared" si="1"/>
        <v>DONE</v>
      </c>
      <c r="I58" s="54" t="s">
        <v>818</v>
      </c>
      <c r="J58" s="58" t="s">
        <v>443</v>
      </c>
      <c r="K58" s="58" t="s">
        <v>79</v>
      </c>
      <c r="L58" s="60"/>
      <c r="M58" s="54"/>
      <c r="N58" s="54" t="s">
        <v>80</v>
      </c>
      <c r="O58" s="54" t="s">
        <v>85</v>
      </c>
      <c r="P58" s="64" t="s">
        <v>82</v>
      </c>
      <c r="Q58" s="64" t="s">
        <v>88</v>
      </c>
      <c r="R58" s="25">
        <v>200000988562</v>
      </c>
      <c r="S58" s="66">
        <v>46036</v>
      </c>
      <c r="T58" s="66" t="str">
        <f t="shared" si="2"/>
        <v>DONE</v>
      </c>
      <c r="U58" s="66">
        <v>46037</v>
      </c>
      <c r="V58" s="25">
        <v>9200067427</v>
      </c>
      <c r="W58" s="25">
        <v>42017</v>
      </c>
      <c r="X58" s="69">
        <v>46041</v>
      </c>
      <c r="Y58" s="69" t="str">
        <f t="shared" si="3"/>
        <v>DONE</v>
      </c>
      <c r="Z58" s="25" t="s">
        <v>819</v>
      </c>
      <c r="AA58" s="69">
        <v>46042</v>
      </c>
      <c r="AB58" s="25" t="str">
        <f t="shared" si="4"/>
        <v>DONE</v>
      </c>
      <c r="AC58" s="71"/>
      <c r="AD58" s="54" t="s">
        <v>824</v>
      </c>
      <c r="AE58" s="76">
        <v>46043</v>
      </c>
      <c r="AF58" s="54" t="str">
        <f t="shared" si="5"/>
        <v>DONE</v>
      </c>
      <c r="AG58" s="76">
        <v>46043</v>
      </c>
      <c r="AH58" s="73">
        <v>46098</v>
      </c>
      <c r="AI58" s="75" t="str">
        <f t="shared" si="6"/>
        <v>PAID</v>
      </c>
      <c r="AJ58" s="80" t="str">
        <f t="array" ref="AJ58">IFERROR(INDEX('[1]Master Price'!$E:$E,MATCH(D58,'[1]Master Price'!$B:$B,0)),"0")</f>
        <v>0</v>
      </c>
      <c r="AK58" s="80">
        <f t="shared" si="7"/>
        <v>0</v>
      </c>
      <c r="AL58" s="82" t="str">
        <f t="shared" si="8"/>
        <v>0-day</v>
      </c>
      <c r="AM58" s="82" t="str">
        <f t="shared" si="9"/>
        <v>1-day</v>
      </c>
      <c r="AN58" s="82" t="str">
        <f t="shared" si="10"/>
        <v>5-day</v>
      </c>
      <c r="AO58" s="82" t="str">
        <f t="shared" si="11"/>
        <v>1-day</v>
      </c>
      <c r="AP58" s="82" t="str">
        <f t="shared" si="12"/>
        <v>1-day</v>
      </c>
      <c r="AQ58" s="82" t="str">
        <f t="shared" si="13"/>
        <v>0-day</v>
      </c>
      <c r="AR58" s="5"/>
      <c r="AS58" s="83">
        <f t="shared" si="14"/>
        <v>56</v>
      </c>
      <c r="AT58" s="89" t="s">
        <v>835</v>
      </c>
      <c r="AU58" s="84" t="e">
        <f t="shared" ca="1" si="15"/>
        <v>#NAME?</v>
      </c>
      <c r="AV58" s="88" t="e">
        <f t="shared" ca="1" si="16"/>
        <v>#NAME?</v>
      </c>
      <c r="AW58" s="83" t="e">
        <f t="shared" ca="1" si="17"/>
        <v>#NAME?</v>
      </c>
      <c r="AX58" s="88" t="e">
        <f t="shared" ca="1" si="18"/>
        <v>#NAME?</v>
      </c>
      <c r="AY58" s="86">
        <f t="shared" si="19"/>
        <v>200000995104</v>
      </c>
      <c r="AZ58" s="22" t="e">
        <f t="shared" ca="1" si="20"/>
        <v>#NAME?</v>
      </c>
      <c r="BA58" s="83" t="e">
        <f t="shared" ca="1" si="21"/>
        <v>#NAME?</v>
      </c>
      <c r="BB58" s="88" t="e">
        <f t="shared" ca="1" si="22"/>
        <v>#NAME?</v>
      </c>
      <c r="BC58" s="90" t="e">
        <f t="shared" ca="1" si="23"/>
        <v>#NAME?</v>
      </c>
      <c r="BD58" s="90" t="e">
        <f t="shared" ca="1" si="24"/>
        <v>#NAME?</v>
      </c>
      <c r="BE58" s="85" t="e">
        <f t="shared" ca="1" si="25"/>
        <v>#NAME?</v>
      </c>
      <c r="BF58" s="22" t="e">
        <f t="shared" ca="1" si="26"/>
        <v>#NAME?</v>
      </c>
      <c r="BG58" s="22" t="e">
        <f t="shared" ca="1" si="27"/>
        <v>#NAME?</v>
      </c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0"/>
        <v>57</v>
      </c>
      <c r="B59" s="52">
        <v>46028</v>
      </c>
      <c r="C59" s="54" t="s">
        <v>391</v>
      </c>
      <c r="D59" s="54" t="s">
        <v>60</v>
      </c>
      <c r="E59" s="56" t="s">
        <v>62</v>
      </c>
      <c r="F59" s="54">
        <v>4</v>
      </c>
      <c r="G59" s="54" t="s">
        <v>65</v>
      </c>
      <c r="H59" s="54" t="str">
        <f t="shared" si="1"/>
        <v>DONE</v>
      </c>
      <c r="I59" s="54" t="s">
        <v>217</v>
      </c>
      <c r="J59" s="58" t="s">
        <v>180</v>
      </c>
      <c r="K59" s="58" t="s">
        <v>79</v>
      </c>
      <c r="L59" s="60"/>
      <c r="M59" s="54"/>
      <c r="N59" s="54" t="s">
        <v>80</v>
      </c>
      <c r="O59" s="54" t="s">
        <v>91</v>
      </c>
      <c r="P59" s="64" t="s">
        <v>82</v>
      </c>
      <c r="Q59" s="64" t="s">
        <v>183</v>
      </c>
      <c r="R59" s="25">
        <v>200000988563</v>
      </c>
      <c r="S59" s="66">
        <v>46036</v>
      </c>
      <c r="T59" s="66" t="str">
        <f t="shared" si="2"/>
        <v>DONE</v>
      </c>
      <c r="U59" s="66">
        <v>46037</v>
      </c>
      <c r="V59" s="25">
        <v>9200067418</v>
      </c>
      <c r="W59" s="25">
        <v>42010</v>
      </c>
      <c r="X59" s="69">
        <v>46041</v>
      </c>
      <c r="Y59" s="69" t="str">
        <f t="shared" si="3"/>
        <v>DONE</v>
      </c>
      <c r="Z59" s="25" t="s">
        <v>839</v>
      </c>
      <c r="AA59" s="69">
        <v>46042</v>
      </c>
      <c r="AB59" s="25" t="str">
        <f t="shared" si="4"/>
        <v>DONE</v>
      </c>
      <c r="AC59" s="71"/>
      <c r="AD59" s="54" t="s">
        <v>840</v>
      </c>
      <c r="AE59" s="76">
        <v>46043</v>
      </c>
      <c r="AF59" s="54" t="str">
        <f t="shared" si="5"/>
        <v>DONE</v>
      </c>
      <c r="AG59" s="76">
        <v>46043</v>
      </c>
      <c r="AH59" s="73">
        <v>46098</v>
      </c>
      <c r="AI59" s="75" t="str">
        <f t="shared" si="6"/>
        <v>PAID</v>
      </c>
      <c r="AJ59" s="80" t="str">
        <f t="array" ref="AJ59">IFERROR(INDEX('[1]Master Price'!$E:$E,MATCH(D59,'[1]Master Price'!$B:$B,0)),"0")</f>
        <v>0</v>
      </c>
      <c r="AK59" s="80">
        <f t="shared" si="7"/>
        <v>0</v>
      </c>
      <c r="AL59" s="82" t="str">
        <f t="shared" si="8"/>
        <v>0-day</v>
      </c>
      <c r="AM59" s="82" t="str">
        <f t="shared" si="9"/>
        <v>1-day</v>
      </c>
      <c r="AN59" s="82" t="str">
        <f t="shared" si="10"/>
        <v>5-day</v>
      </c>
      <c r="AO59" s="82" t="str">
        <f t="shared" si="11"/>
        <v>1-day</v>
      </c>
      <c r="AP59" s="82" t="str">
        <f t="shared" si="12"/>
        <v>1-day</v>
      </c>
      <c r="AQ59" s="82" t="str">
        <f t="shared" si="13"/>
        <v>0-day</v>
      </c>
      <c r="AR59" s="5"/>
      <c r="AS59" s="83">
        <f t="shared" si="14"/>
        <v>57</v>
      </c>
      <c r="AT59" s="89" t="s">
        <v>845</v>
      </c>
      <c r="AU59" s="84" t="e">
        <f t="shared" ca="1" si="15"/>
        <v>#NAME?</v>
      </c>
      <c r="AV59" s="88" t="e">
        <f t="shared" ca="1" si="16"/>
        <v>#NAME?</v>
      </c>
      <c r="AW59" s="83" t="e">
        <f t="shared" ca="1" si="17"/>
        <v>#NAME?</v>
      </c>
      <c r="AX59" s="88" t="e">
        <f t="shared" ca="1" si="18"/>
        <v>#NAME?</v>
      </c>
      <c r="AY59" s="86">
        <f t="shared" si="19"/>
        <v>210000271143</v>
      </c>
      <c r="AZ59" s="22" t="e">
        <f t="shared" ca="1" si="20"/>
        <v>#NAME?</v>
      </c>
      <c r="BA59" s="83" t="e">
        <f t="shared" ca="1" si="21"/>
        <v>#NAME?</v>
      </c>
      <c r="BB59" s="88" t="e">
        <f t="shared" ca="1" si="22"/>
        <v>#NAME?</v>
      </c>
      <c r="BC59" s="90" t="e">
        <f t="shared" ca="1" si="23"/>
        <v>#NAME?</v>
      </c>
      <c r="BD59" s="90" t="e">
        <f t="shared" ca="1" si="24"/>
        <v>#NAME?</v>
      </c>
      <c r="BE59" s="85" t="e">
        <f t="shared" ca="1" si="25"/>
        <v>#NAME?</v>
      </c>
      <c r="BF59" s="22" t="e">
        <f t="shared" ca="1" si="26"/>
        <v>#NAME?</v>
      </c>
      <c r="BG59" s="22" t="e">
        <f t="shared" ca="1" si="27"/>
        <v>#NAME?</v>
      </c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0"/>
        <v>58</v>
      </c>
      <c r="B60" s="52">
        <v>46028</v>
      </c>
      <c r="C60" s="54" t="s">
        <v>411</v>
      </c>
      <c r="D60" s="54" t="s">
        <v>847</v>
      </c>
      <c r="E60" s="56" t="s">
        <v>848</v>
      </c>
      <c r="F60" s="54">
        <v>1</v>
      </c>
      <c r="G60" s="54" t="s">
        <v>65</v>
      </c>
      <c r="H60" s="54" t="str">
        <f t="shared" si="1"/>
        <v>DONE</v>
      </c>
      <c r="I60" s="54" t="s">
        <v>849</v>
      </c>
      <c r="J60" s="58" t="s">
        <v>850</v>
      </c>
      <c r="K60" s="58" t="s">
        <v>851</v>
      </c>
      <c r="L60" s="60"/>
      <c r="M60" s="54"/>
      <c r="N60" s="54" t="s">
        <v>80</v>
      </c>
      <c r="O60" s="54" t="s">
        <v>81</v>
      </c>
      <c r="P60" s="64" t="s">
        <v>82</v>
      </c>
      <c r="Q60" s="64" t="s">
        <v>853</v>
      </c>
      <c r="R60" s="25">
        <v>200000988565</v>
      </c>
      <c r="S60" s="66">
        <v>46036</v>
      </c>
      <c r="T60" s="66" t="str">
        <f t="shared" si="2"/>
        <v>DONE</v>
      </c>
      <c r="U60" s="66">
        <v>46037</v>
      </c>
      <c r="V60" s="25">
        <v>9200067420</v>
      </c>
      <c r="W60" s="25">
        <v>42012</v>
      </c>
      <c r="X60" s="69">
        <v>46041</v>
      </c>
      <c r="Y60" s="69" t="str">
        <f t="shared" si="3"/>
        <v>DONE</v>
      </c>
      <c r="Z60" s="25" t="s">
        <v>854</v>
      </c>
      <c r="AA60" s="69">
        <v>46042</v>
      </c>
      <c r="AB60" s="25" t="str">
        <f t="shared" si="4"/>
        <v>DONE</v>
      </c>
      <c r="AC60" s="71"/>
      <c r="AD60" s="54" t="s">
        <v>857</v>
      </c>
      <c r="AE60" s="76">
        <v>46043</v>
      </c>
      <c r="AF60" s="54" t="str">
        <f t="shared" si="5"/>
        <v>DONE</v>
      </c>
      <c r="AG60" s="76">
        <v>46043</v>
      </c>
      <c r="AH60" s="73">
        <v>46098</v>
      </c>
      <c r="AI60" s="75" t="str">
        <f t="shared" si="6"/>
        <v>PAID</v>
      </c>
      <c r="AJ60" s="80" t="str">
        <f t="array" ref="AJ60">IFERROR(INDEX('[1]Master Price'!$E:$E,MATCH(D60,'[1]Master Price'!$B:$B,0)),"0")</f>
        <v>0</v>
      </c>
      <c r="AK60" s="80">
        <f t="shared" si="7"/>
        <v>0</v>
      </c>
      <c r="AL60" s="82" t="str">
        <f t="shared" si="8"/>
        <v>0-day</v>
      </c>
      <c r="AM60" s="82" t="str">
        <f t="shared" si="9"/>
        <v>1-day</v>
      </c>
      <c r="AN60" s="82" t="str">
        <f t="shared" si="10"/>
        <v>5-day</v>
      </c>
      <c r="AO60" s="82" t="str">
        <f t="shared" si="11"/>
        <v>1-day</v>
      </c>
      <c r="AP60" s="82" t="str">
        <f t="shared" si="12"/>
        <v>1-day</v>
      </c>
      <c r="AQ60" s="82" t="str">
        <f t="shared" si="13"/>
        <v>0-day</v>
      </c>
      <c r="AR60" s="5"/>
      <c r="AS60" s="83">
        <f t="shared" si="14"/>
        <v>58</v>
      </c>
      <c r="AT60" s="89" t="s">
        <v>865</v>
      </c>
      <c r="AU60" s="84" t="e">
        <f t="shared" ca="1" si="15"/>
        <v>#NAME?</v>
      </c>
      <c r="AV60" s="88" t="e">
        <f t="shared" ca="1" si="16"/>
        <v>#NAME?</v>
      </c>
      <c r="AW60" s="83" t="e">
        <f t="shared" ca="1" si="17"/>
        <v>#NAME?</v>
      </c>
      <c r="AX60" s="88" t="e">
        <f t="shared" ca="1" si="18"/>
        <v>#NAME?</v>
      </c>
      <c r="AY60" s="86">
        <f t="shared" si="19"/>
        <v>200000995110</v>
      </c>
      <c r="AZ60" s="22" t="e">
        <f t="shared" ca="1" si="20"/>
        <v>#NAME?</v>
      </c>
      <c r="BA60" s="83" t="e">
        <f t="shared" ca="1" si="21"/>
        <v>#NAME?</v>
      </c>
      <c r="BB60" s="88" t="e">
        <f t="shared" ca="1" si="22"/>
        <v>#NAME?</v>
      </c>
      <c r="BC60" s="90" t="e">
        <f t="shared" ca="1" si="23"/>
        <v>#NAME?</v>
      </c>
      <c r="BD60" s="90" t="e">
        <f t="shared" ca="1" si="24"/>
        <v>#NAME?</v>
      </c>
      <c r="BE60" s="85" t="e">
        <f t="shared" ca="1" si="25"/>
        <v>#NAME?</v>
      </c>
      <c r="BF60" s="22" t="e">
        <f t="shared" ca="1" si="26"/>
        <v>#NAME?</v>
      </c>
      <c r="BG60" s="22" t="e">
        <f t="shared" ca="1" si="27"/>
        <v>#NAME?</v>
      </c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0"/>
        <v>59</v>
      </c>
      <c r="B61" s="52">
        <v>46028</v>
      </c>
      <c r="C61" s="54" t="s">
        <v>417</v>
      </c>
      <c r="D61" s="54" t="s">
        <v>136</v>
      </c>
      <c r="E61" s="56" t="s">
        <v>137</v>
      </c>
      <c r="F61" s="54">
        <v>1</v>
      </c>
      <c r="G61" s="54" t="s">
        <v>65</v>
      </c>
      <c r="H61" s="54" t="str">
        <f t="shared" si="1"/>
        <v>DONE</v>
      </c>
      <c r="I61" s="54" t="s">
        <v>867</v>
      </c>
      <c r="J61" s="58" t="s">
        <v>868</v>
      </c>
      <c r="K61" s="58" t="s">
        <v>79</v>
      </c>
      <c r="L61" s="60">
        <v>6038</v>
      </c>
      <c r="M61" s="54"/>
      <c r="N61" s="54" t="s">
        <v>207</v>
      </c>
      <c r="O61" s="54" t="s">
        <v>91</v>
      </c>
      <c r="P61" s="64" t="s">
        <v>869</v>
      </c>
      <c r="Q61" s="64" t="s">
        <v>732</v>
      </c>
      <c r="R61" s="25">
        <v>200000988566</v>
      </c>
      <c r="S61" s="66">
        <v>46036</v>
      </c>
      <c r="T61" s="66" t="str">
        <f t="shared" si="2"/>
        <v>DONE</v>
      </c>
      <c r="U61" s="66">
        <v>46037</v>
      </c>
      <c r="V61" s="25">
        <v>9200067424</v>
      </c>
      <c r="W61" s="25">
        <v>42015</v>
      </c>
      <c r="X61" s="69">
        <v>46041</v>
      </c>
      <c r="Y61" s="69" t="str">
        <f t="shared" si="3"/>
        <v>DONE</v>
      </c>
      <c r="Z61" s="25" t="s">
        <v>873</v>
      </c>
      <c r="AA61" s="69">
        <v>46042</v>
      </c>
      <c r="AB61" s="25" t="str">
        <f t="shared" si="4"/>
        <v>DONE</v>
      </c>
      <c r="AC61" s="71"/>
      <c r="AD61" s="54" t="s">
        <v>874</v>
      </c>
      <c r="AE61" s="76">
        <v>46043</v>
      </c>
      <c r="AF61" s="54" t="str">
        <f t="shared" si="5"/>
        <v>DONE</v>
      </c>
      <c r="AG61" s="76">
        <v>46043</v>
      </c>
      <c r="AH61" s="73">
        <v>46098</v>
      </c>
      <c r="AI61" s="75" t="str">
        <f t="shared" si="6"/>
        <v>PAID</v>
      </c>
      <c r="AJ61" s="80" t="str">
        <f t="array" ref="AJ61">IFERROR(INDEX('[1]Master Price'!$E:$E,MATCH(D61,'[1]Master Price'!$B:$B,0)),"0")</f>
        <v>0</v>
      </c>
      <c r="AK61" s="80">
        <f t="shared" si="7"/>
        <v>0</v>
      </c>
      <c r="AL61" s="82" t="str">
        <f t="shared" si="8"/>
        <v>0-day</v>
      </c>
      <c r="AM61" s="82" t="str">
        <f t="shared" si="9"/>
        <v>1-day</v>
      </c>
      <c r="AN61" s="82" t="str">
        <f t="shared" si="10"/>
        <v>5-day</v>
      </c>
      <c r="AO61" s="82" t="str">
        <f t="shared" si="11"/>
        <v>1-day</v>
      </c>
      <c r="AP61" s="82" t="str">
        <f t="shared" si="12"/>
        <v>1-day</v>
      </c>
      <c r="AQ61" s="82" t="str">
        <f t="shared" si="13"/>
        <v>0-day</v>
      </c>
      <c r="AR61" s="5"/>
      <c r="AS61" s="83">
        <f t="shared" si="14"/>
        <v>59</v>
      </c>
      <c r="AT61" s="89" t="s">
        <v>876</v>
      </c>
      <c r="AU61" s="84" t="e">
        <f t="shared" ca="1" si="15"/>
        <v>#NAME?</v>
      </c>
      <c r="AV61" s="88" t="e">
        <f t="shared" ca="1" si="16"/>
        <v>#NAME?</v>
      </c>
      <c r="AW61" s="83" t="e">
        <f t="shared" ca="1" si="17"/>
        <v>#NAME?</v>
      </c>
      <c r="AX61" s="88" t="e">
        <f t="shared" ca="1" si="18"/>
        <v>#NAME?</v>
      </c>
      <c r="AY61" s="86" t="str">
        <f t="shared" si="19"/>
        <v>PO BOSTON</v>
      </c>
      <c r="AZ61" s="22" t="e">
        <f t="shared" ca="1" si="20"/>
        <v>#NAME?</v>
      </c>
      <c r="BA61" s="83" t="e">
        <f t="shared" ca="1" si="21"/>
        <v>#NAME?</v>
      </c>
      <c r="BB61" s="88" t="e">
        <f t="shared" ca="1" si="22"/>
        <v>#NAME?</v>
      </c>
      <c r="BC61" s="90" t="e">
        <f t="shared" ca="1" si="23"/>
        <v>#NAME?</v>
      </c>
      <c r="BD61" s="90" t="e">
        <f t="shared" ca="1" si="24"/>
        <v>#NAME?</v>
      </c>
      <c r="BE61" s="85" t="e">
        <f t="shared" ca="1" si="25"/>
        <v>#NAME?</v>
      </c>
      <c r="BF61" s="22" t="e">
        <f t="shared" ca="1" si="26"/>
        <v>#NAME?</v>
      </c>
      <c r="BG61" s="22" t="e">
        <f t="shared" ca="1" si="27"/>
        <v>#NAME?</v>
      </c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0"/>
        <v>60</v>
      </c>
      <c r="B62" s="52">
        <v>46028</v>
      </c>
      <c r="C62" s="54" t="s">
        <v>425</v>
      </c>
      <c r="D62" s="54" t="s">
        <v>177</v>
      </c>
      <c r="E62" s="56" t="s">
        <v>178</v>
      </c>
      <c r="F62" s="54">
        <v>2</v>
      </c>
      <c r="G62" s="54" t="s">
        <v>65</v>
      </c>
      <c r="H62" s="54" t="str">
        <f t="shared" si="1"/>
        <v>DONE</v>
      </c>
      <c r="I62" s="54" t="s">
        <v>880</v>
      </c>
      <c r="J62" s="58" t="s">
        <v>180</v>
      </c>
      <c r="K62" s="58" t="s">
        <v>79</v>
      </c>
      <c r="L62" s="60">
        <v>32051</v>
      </c>
      <c r="M62" s="54"/>
      <c r="N62" s="54" t="s">
        <v>207</v>
      </c>
      <c r="O62" s="54" t="s">
        <v>91</v>
      </c>
      <c r="P62" s="64" t="s">
        <v>869</v>
      </c>
      <c r="Q62" s="64" t="s">
        <v>92</v>
      </c>
      <c r="R62" s="25">
        <v>200000988570</v>
      </c>
      <c r="S62" s="66">
        <v>46036</v>
      </c>
      <c r="T62" s="66" t="str">
        <f t="shared" si="2"/>
        <v>DONE</v>
      </c>
      <c r="U62" s="66">
        <v>46037</v>
      </c>
      <c r="V62" s="25">
        <v>9200067419</v>
      </c>
      <c r="W62" s="25">
        <v>42011</v>
      </c>
      <c r="X62" s="69">
        <v>46041</v>
      </c>
      <c r="Y62" s="69" t="str">
        <f t="shared" si="3"/>
        <v>DONE</v>
      </c>
      <c r="Z62" s="25" t="s">
        <v>881</v>
      </c>
      <c r="AA62" s="69">
        <v>46042</v>
      </c>
      <c r="AB62" s="25" t="str">
        <f t="shared" si="4"/>
        <v>DONE</v>
      </c>
      <c r="AC62" s="71"/>
      <c r="AD62" s="54" t="s">
        <v>882</v>
      </c>
      <c r="AE62" s="76">
        <v>46043</v>
      </c>
      <c r="AF62" s="54" t="str">
        <f t="shared" si="5"/>
        <v>DONE</v>
      </c>
      <c r="AG62" s="76">
        <v>46043</v>
      </c>
      <c r="AH62" s="73">
        <v>46098</v>
      </c>
      <c r="AI62" s="75" t="str">
        <f t="shared" si="6"/>
        <v>PAID</v>
      </c>
      <c r="AJ62" s="80" t="str">
        <f t="array" ref="AJ62">IFERROR(INDEX('[1]Master Price'!$E:$E,MATCH(D62,'[1]Master Price'!$B:$B,0)),"0")</f>
        <v>0</v>
      </c>
      <c r="AK62" s="80">
        <f t="shared" si="7"/>
        <v>0</v>
      </c>
      <c r="AL62" s="82" t="str">
        <f t="shared" si="8"/>
        <v>0-day</v>
      </c>
      <c r="AM62" s="82" t="str">
        <f t="shared" si="9"/>
        <v>1-day</v>
      </c>
      <c r="AN62" s="82" t="str">
        <f t="shared" si="10"/>
        <v>5-day</v>
      </c>
      <c r="AO62" s="82" t="str">
        <f t="shared" si="11"/>
        <v>1-day</v>
      </c>
      <c r="AP62" s="82" t="str">
        <f t="shared" si="12"/>
        <v>1-day</v>
      </c>
      <c r="AQ62" s="82" t="str">
        <f t="shared" si="13"/>
        <v>0-day</v>
      </c>
      <c r="AR62" s="5"/>
      <c r="AS62" s="83">
        <f t="shared" si="14"/>
        <v>60</v>
      </c>
      <c r="AT62" s="89" t="s">
        <v>887</v>
      </c>
      <c r="AU62" s="84" t="e">
        <f t="shared" ca="1" si="15"/>
        <v>#NAME?</v>
      </c>
      <c r="AV62" s="88" t="e">
        <f t="shared" ca="1" si="16"/>
        <v>#NAME?</v>
      </c>
      <c r="AW62" s="83" t="e">
        <f t="shared" ca="1" si="17"/>
        <v>#NAME?</v>
      </c>
      <c r="AX62" s="88" t="e">
        <f t="shared" ca="1" si="18"/>
        <v>#NAME?</v>
      </c>
      <c r="AY62" s="86">
        <f t="shared" si="19"/>
        <v>200000994667</v>
      </c>
      <c r="AZ62" s="22" t="e">
        <f t="shared" ca="1" si="20"/>
        <v>#NAME?</v>
      </c>
      <c r="BA62" s="83" t="e">
        <f t="shared" ca="1" si="21"/>
        <v>#NAME?</v>
      </c>
      <c r="BB62" s="88" t="e">
        <f t="shared" ca="1" si="22"/>
        <v>#NAME?</v>
      </c>
      <c r="BC62" s="90" t="e">
        <f t="shared" ca="1" si="23"/>
        <v>#NAME?</v>
      </c>
      <c r="BD62" s="90" t="e">
        <f t="shared" ca="1" si="24"/>
        <v>#NAME?</v>
      </c>
      <c r="BE62" s="85" t="e">
        <f t="shared" ca="1" si="25"/>
        <v>#NAME?</v>
      </c>
      <c r="BF62" s="22" t="e">
        <f t="shared" ca="1" si="26"/>
        <v>#NAME?</v>
      </c>
      <c r="BG62" s="22" t="e">
        <f t="shared" ca="1" si="27"/>
        <v>#NAME?</v>
      </c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0"/>
        <v>61</v>
      </c>
      <c r="B63" s="52">
        <v>46028</v>
      </c>
      <c r="C63" s="54" t="s">
        <v>447</v>
      </c>
      <c r="D63" s="54" t="s">
        <v>177</v>
      </c>
      <c r="E63" s="56" t="s">
        <v>178</v>
      </c>
      <c r="F63" s="54">
        <v>2</v>
      </c>
      <c r="G63" s="54" t="s">
        <v>65</v>
      </c>
      <c r="H63" s="54" t="str">
        <f t="shared" si="1"/>
        <v>DONE</v>
      </c>
      <c r="I63" s="54" t="s">
        <v>889</v>
      </c>
      <c r="J63" s="58" t="s">
        <v>180</v>
      </c>
      <c r="K63" s="58" t="s">
        <v>79</v>
      </c>
      <c r="L63" s="60">
        <v>4991</v>
      </c>
      <c r="M63" s="54" t="s">
        <v>184</v>
      </c>
      <c r="N63" s="54" t="s">
        <v>184</v>
      </c>
      <c r="O63" s="54" t="s">
        <v>91</v>
      </c>
      <c r="P63" s="64" t="s">
        <v>869</v>
      </c>
      <c r="Q63" s="64" t="s">
        <v>92</v>
      </c>
      <c r="R63" s="25">
        <v>210000270073</v>
      </c>
      <c r="S63" s="66">
        <v>46036</v>
      </c>
      <c r="T63" s="66" t="str">
        <f t="shared" si="2"/>
        <v>DONE</v>
      </c>
      <c r="U63" s="66">
        <v>46037</v>
      </c>
      <c r="V63" s="25">
        <v>7000227586</v>
      </c>
      <c r="W63" s="25">
        <v>42018</v>
      </c>
      <c r="X63" s="69">
        <v>46041</v>
      </c>
      <c r="Y63" s="69" t="str">
        <f t="shared" si="3"/>
        <v>DONE</v>
      </c>
      <c r="Z63" s="25" t="s">
        <v>890</v>
      </c>
      <c r="AA63" s="69">
        <v>46042</v>
      </c>
      <c r="AB63" s="25" t="str">
        <f t="shared" si="4"/>
        <v>DONE</v>
      </c>
      <c r="AC63" s="71"/>
      <c r="AD63" s="54" t="s">
        <v>892</v>
      </c>
      <c r="AE63" s="76">
        <v>46043</v>
      </c>
      <c r="AF63" s="54" t="str">
        <f t="shared" si="5"/>
        <v>DONE</v>
      </c>
      <c r="AG63" s="76">
        <v>46043</v>
      </c>
      <c r="AH63" s="73">
        <v>46098</v>
      </c>
      <c r="AI63" s="75" t="str">
        <f t="shared" si="6"/>
        <v>PAID</v>
      </c>
      <c r="AJ63" s="80" t="str">
        <f t="array" ref="AJ63">IFERROR(INDEX('[1]Master Price'!$E:$E,MATCH(D63,'[1]Master Price'!$B:$B,0)),"0")</f>
        <v>0</v>
      </c>
      <c r="AK63" s="80">
        <f t="shared" si="7"/>
        <v>0</v>
      </c>
      <c r="AL63" s="82" t="str">
        <f t="shared" si="8"/>
        <v>0-day</v>
      </c>
      <c r="AM63" s="82" t="str">
        <f t="shared" si="9"/>
        <v>1-day</v>
      </c>
      <c r="AN63" s="82" t="str">
        <f t="shared" si="10"/>
        <v>5-day</v>
      </c>
      <c r="AO63" s="82" t="str">
        <f t="shared" si="11"/>
        <v>1-day</v>
      </c>
      <c r="AP63" s="82" t="str">
        <f t="shared" si="12"/>
        <v>1-day</v>
      </c>
      <c r="AQ63" s="82" t="str">
        <f t="shared" si="13"/>
        <v>0-day</v>
      </c>
      <c r="AR63" s="5"/>
      <c r="AS63" s="83">
        <f t="shared" si="14"/>
        <v>61</v>
      </c>
      <c r="AT63" s="89" t="s">
        <v>901</v>
      </c>
      <c r="AU63" s="84" t="e">
        <f t="shared" ca="1" si="15"/>
        <v>#NAME?</v>
      </c>
      <c r="AV63" s="88" t="e">
        <f t="shared" ca="1" si="16"/>
        <v>#NAME?</v>
      </c>
      <c r="AW63" s="83" t="e">
        <f t="shared" ca="1" si="17"/>
        <v>#NAME?</v>
      </c>
      <c r="AX63" s="88" t="e">
        <f t="shared" ca="1" si="18"/>
        <v>#NAME?</v>
      </c>
      <c r="AY63" s="86">
        <f t="shared" si="19"/>
        <v>200000998715</v>
      </c>
      <c r="AZ63" s="22" t="e">
        <f t="shared" ca="1" si="20"/>
        <v>#NAME?</v>
      </c>
      <c r="BA63" s="83" t="e">
        <f t="shared" ca="1" si="21"/>
        <v>#NAME?</v>
      </c>
      <c r="BB63" s="88" t="e">
        <f t="shared" ca="1" si="22"/>
        <v>#NAME?</v>
      </c>
      <c r="BC63" s="90" t="e">
        <f t="shared" ca="1" si="23"/>
        <v>#NAME?</v>
      </c>
      <c r="BD63" s="90" t="e">
        <f t="shared" ca="1" si="24"/>
        <v>#NAME?</v>
      </c>
      <c r="BE63" s="85" t="e">
        <f t="shared" ca="1" si="25"/>
        <v>#NAME?</v>
      </c>
      <c r="BF63" s="22" t="e">
        <f t="shared" ca="1" si="26"/>
        <v>#NAME?</v>
      </c>
      <c r="BG63" s="22" t="e">
        <f t="shared" ca="1" si="27"/>
        <v>#NAME?</v>
      </c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0"/>
        <v>62</v>
      </c>
      <c r="B64" s="52">
        <v>46028</v>
      </c>
      <c r="C64" s="54" t="s">
        <v>456</v>
      </c>
      <c r="D64" s="54" t="s">
        <v>903</v>
      </c>
      <c r="E64" s="56" t="s">
        <v>904</v>
      </c>
      <c r="F64" s="54">
        <v>1</v>
      </c>
      <c r="G64" s="54" t="s">
        <v>65</v>
      </c>
      <c r="H64" s="54" t="str">
        <f t="shared" si="1"/>
        <v>DONE</v>
      </c>
      <c r="I64" s="54" t="s">
        <v>905</v>
      </c>
      <c r="J64" s="58" t="s">
        <v>78</v>
      </c>
      <c r="K64" s="58" t="s">
        <v>79</v>
      </c>
      <c r="L64" s="60">
        <v>12075</v>
      </c>
      <c r="M64" s="54" t="s">
        <v>118</v>
      </c>
      <c r="N64" s="54" t="s">
        <v>118</v>
      </c>
      <c r="O64" s="54" t="s">
        <v>85</v>
      </c>
      <c r="P64" s="64" t="s">
        <v>550</v>
      </c>
      <c r="Q64" s="64" t="s">
        <v>338</v>
      </c>
      <c r="R64" s="25">
        <v>200000988582</v>
      </c>
      <c r="S64" s="66">
        <v>46036</v>
      </c>
      <c r="T64" s="66" t="str">
        <f t="shared" si="2"/>
        <v>DONE</v>
      </c>
      <c r="U64" s="66">
        <v>46037</v>
      </c>
      <c r="V64" s="25">
        <v>9200067423</v>
      </c>
      <c r="W64" s="25">
        <v>42014</v>
      </c>
      <c r="X64" s="69">
        <v>46041</v>
      </c>
      <c r="Y64" s="69" t="str">
        <f t="shared" si="3"/>
        <v>DONE</v>
      </c>
      <c r="Z64" s="25" t="s">
        <v>906</v>
      </c>
      <c r="AA64" s="69">
        <v>46042</v>
      </c>
      <c r="AB64" s="25" t="str">
        <f t="shared" si="4"/>
        <v>DONE</v>
      </c>
      <c r="AC64" s="71"/>
      <c r="AD64" s="54" t="s">
        <v>907</v>
      </c>
      <c r="AE64" s="76">
        <v>46043</v>
      </c>
      <c r="AF64" s="54" t="str">
        <f t="shared" si="5"/>
        <v>DONE</v>
      </c>
      <c r="AG64" s="76">
        <v>46043</v>
      </c>
      <c r="AH64" s="73">
        <v>46098</v>
      </c>
      <c r="AI64" s="75" t="str">
        <f t="shared" si="6"/>
        <v>PAID</v>
      </c>
      <c r="AJ64" s="80" t="str">
        <f t="array" ref="AJ64">IFERROR(INDEX('[1]Master Price'!$E:$E,MATCH(D64,'[1]Master Price'!$B:$B,0)),"0")</f>
        <v>0</v>
      </c>
      <c r="AK64" s="80">
        <f t="shared" si="7"/>
        <v>0</v>
      </c>
      <c r="AL64" s="82" t="str">
        <f t="shared" si="8"/>
        <v>0-day</v>
      </c>
      <c r="AM64" s="82" t="str">
        <f t="shared" si="9"/>
        <v>1-day</v>
      </c>
      <c r="AN64" s="82" t="str">
        <f t="shared" si="10"/>
        <v>5-day</v>
      </c>
      <c r="AO64" s="82" t="str">
        <f t="shared" si="11"/>
        <v>1-day</v>
      </c>
      <c r="AP64" s="82" t="str">
        <f t="shared" si="12"/>
        <v>1-day</v>
      </c>
      <c r="AQ64" s="82" t="str">
        <f t="shared" si="13"/>
        <v>0-day</v>
      </c>
      <c r="AR64" s="5"/>
      <c r="AS64" s="83">
        <f t="shared" si="14"/>
        <v>62</v>
      </c>
      <c r="AT64" s="89" t="s">
        <v>911</v>
      </c>
      <c r="AU64" s="84" t="e">
        <f t="shared" ca="1" si="15"/>
        <v>#NAME?</v>
      </c>
      <c r="AV64" s="88" t="e">
        <f t="shared" ca="1" si="16"/>
        <v>#NAME?</v>
      </c>
      <c r="AW64" s="83" t="e">
        <f t="shared" ca="1" si="17"/>
        <v>#NAME?</v>
      </c>
      <c r="AX64" s="88" t="e">
        <f t="shared" ca="1" si="18"/>
        <v>#NAME?</v>
      </c>
      <c r="AY64" s="86">
        <f t="shared" si="19"/>
        <v>210000271140</v>
      </c>
      <c r="AZ64" s="22" t="e">
        <f t="shared" ca="1" si="20"/>
        <v>#NAME?</v>
      </c>
      <c r="BA64" s="83" t="e">
        <f t="shared" ca="1" si="21"/>
        <v>#NAME?</v>
      </c>
      <c r="BB64" s="88" t="e">
        <f t="shared" ca="1" si="22"/>
        <v>#NAME?</v>
      </c>
      <c r="BC64" s="90" t="e">
        <f t="shared" ca="1" si="23"/>
        <v>#NAME?</v>
      </c>
      <c r="BD64" s="90" t="e">
        <f t="shared" ca="1" si="24"/>
        <v>#NAME?</v>
      </c>
      <c r="BE64" s="85" t="e">
        <f t="shared" ca="1" si="25"/>
        <v>#NAME?</v>
      </c>
      <c r="BF64" s="22" t="e">
        <f t="shared" ca="1" si="26"/>
        <v>#NAME?</v>
      </c>
      <c r="BG64" s="22" t="e">
        <f t="shared" ca="1" si="27"/>
        <v>#NAME?</v>
      </c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0"/>
        <v>63</v>
      </c>
      <c r="B65" s="52">
        <v>46028</v>
      </c>
      <c r="C65" s="54" t="s">
        <v>456</v>
      </c>
      <c r="D65" s="54" t="s">
        <v>67</v>
      </c>
      <c r="E65" s="56" t="s">
        <v>69</v>
      </c>
      <c r="F65" s="54">
        <v>1</v>
      </c>
      <c r="G65" s="54" t="s">
        <v>65</v>
      </c>
      <c r="H65" s="54" t="str">
        <f t="shared" si="1"/>
        <v>DONE</v>
      </c>
      <c r="I65" s="54" t="s">
        <v>905</v>
      </c>
      <c r="J65" s="58" t="s">
        <v>78</v>
      </c>
      <c r="K65" s="58" t="s">
        <v>79</v>
      </c>
      <c r="L65" s="60">
        <v>12075</v>
      </c>
      <c r="M65" s="54" t="s">
        <v>118</v>
      </c>
      <c r="N65" s="54" t="s">
        <v>118</v>
      </c>
      <c r="O65" s="54" t="s">
        <v>85</v>
      </c>
      <c r="P65" s="64" t="s">
        <v>550</v>
      </c>
      <c r="Q65" s="64" t="s">
        <v>338</v>
      </c>
      <c r="R65" s="25">
        <v>200000988582</v>
      </c>
      <c r="S65" s="66">
        <v>46036</v>
      </c>
      <c r="T65" s="66" t="str">
        <f t="shared" si="2"/>
        <v>DONE</v>
      </c>
      <c r="U65" s="66">
        <v>46037</v>
      </c>
      <c r="V65" s="25">
        <v>9200067423</v>
      </c>
      <c r="W65" s="25">
        <v>42014</v>
      </c>
      <c r="X65" s="69">
        <v>46041</v>
      </c>
      <c r="Y65" s="69" t="str">
        <f t="shared" si="3"/>
        <v>DONE</v>
      </c>
      <c r="Z65" s="25" t="s">
        <v>906</v>
      </c>
      <c r="AA65" s="69">
        <v>46042</v>
      </c>
      <c r="AB65" s="25" t="str">
        <f t="shared" si="4"/>
        <v>DONE</v>
      </c>
      <c r="AC65" s="71"/>
      <c r="AD65" s="54" t="s">
        <v>907</v>
      </c>
      <c r="AE65" s="76">
        <v>46043</v>
      </c>
      <c r="AF65" s="54" t="str">
        <f t="shared" si="5"/>
        <v>DONE</v>
      </c>
      <c r="AG65" s="76">
        <v>46043</v>
      </c>
      <c r="AH65" s="73">
        <v>46098</v>
      </c>
      <c r="AI65" s="75" t="str">
        <f t="shared" si="6"/>
        <v>PAID</v>
      </c>
      <c r="AJ65" s="80" t="str">
        <f t="array" ref="AJ65">IFERROR(INDEX('[1]Master Price'!$E:$E,MATCH(D65,'[1]Master Price'!$B:$B,0)),"0")</f>
        <v>0</v>
      </c>
      <c r="AK65" s="80">
        <f t="shared" si="7"/>
        <v>0</v>
      </c>
      <c r="AL65" s="82" t="str">
        <f t="shared" si="8"/>
        <v>0-day</v>
      </c>
      <c r="AM65" s="82" t="str">
        <f t="shared" si="9"/>
        <v>1-day</v>
      </c>
      <c r="AN65" s="82" t="str">
        <f t="shared" si="10"/>
        <v>5-day</v>
      </c>
      <c r="AO65" s="82" t="str">
        <f t="shared" si="11"/>
        <v>1-day</v>
      </c>
      <c r="AP65" s="82" t="str">
        <f t="shared" si="12"/>
        <v>1-day</v>
      </c>
      <c r="AQ65" s="82" t="str">
        <f t="shared" si="13"/>
        <v>0-day</v>
      </c>
      <c r="AR65" s="5"/>
      <c r="AS65" s="83">
        <f t="shared" si="14"/>
        <v>63</v>
      </c>
      <c r="AT65" s="89" t="s">
        <v>924</v>
      </c>
      <c r="AU65" s="84" t="e">
        <f t="shared" ca="1" si="15"/>
        <v>#NAME?</v>
      </c>
      <c r="AV65" s="88" t="e">
        <f t="shared" ca="1" si="16"/>
        <v>#NAME?</v>
      </c>
      <c r="AW65" s="83" t="e">
        <f t="shared" ca="1" si="17"/>
        <v>#NAME?</v>
      </c>
      <c r="AX65" s="88" t="e">
        <f t="shared" ca="1" si="18"/>
        <v>#NAME?</v>
      </c>
      <c r="AY65" s="86">
        <f t="shared" si="19"/>
        <v>200000998731</v>
      </c>
      <c r="AZ65" s="22" t="e">
        <f t="shared" ca="1" si="20"/>
        <v>#NAME?</v>
      </c>
      <c r="BA65" s="83" t="e">
        <f t="shared" ca="1" si="21"/>
        <v>#NAME?</v>
      </c>
      <c r="BB65" s="88" t="e">
        <f t="shared" ca="1" si="22"/>
        <v>#NAME?</v>
      </c>
      <c r="BC65" s="90" t="e">
        <f t="shared" ca="1" si="23"/>
        <v>#NAME?</v>
      </c>
      <c r="BD65" s="90" t="e">
        <f t="shared" ca="1" si="24"/>
        <v>#NAME?</v>
      </c>
      <c r="BE65" s="85" t="e">
        <f t="shared" ca="1" si="25"/>
        <v>#NAME?</v>
      </c>
      <c r="BF65" s="22" t="e">
        <f t="shared" ca="1" si="26"/>
        <v>#NAME?</v>
      </c>
      <c r="BG65" s="22" t="e">
        <f t="shared" ca="1" si="27"/>
        <v>#NAME?</v>
      </c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0"/>
        <v>64</v>
      </c>
      <c r="B66" s="52">
        <v>46028</v>
      </c>
      <c r="C66" s="54" t="s">
        <v>456</v>
      </c>
      <c r="D66" s="54" t="s">
        <v>926</v>
      </c>
      <c r="E66" s="56" t="s">
        <v>927</v>
      </c>
      <c r="F66" s="54">
        <v>2</v>
      </c>
      <c r="G66" s="54" t="s">
        <v>65</v>
      </c>
      <c r="H66" s="54" t="str">
        <f t="shared" si="1"/>
        <v>DONE</v>
      </c>
      <c r="I66" s="54" t="s">
        <v>905</v>
      </c>
      <c r="J66" s="58" t="s">
        <v>78</v>
      </c>
      <c r="K66" s="58" t="s">
        <v>79</v>
      </c>
      <c r="L66" s="60">
        <v>12075</v>
      </c>
      <c r="M66" s="54" t="s">
        <v>118</v>
      </c>
      <c r="N66" s="54" t="s">
        <v>118</v>
      </c>
      <c r="O66" s="54" t="s">
        <v>85</v>
      </c>
      <c r="P66" s="64" t="s">
        <v>550</v>
      </c>
      <c r="Q66" s="64" t="s">
        <v>338</v>
      </c>
      <c r="R66" s="25">
        <v>200000988582</v>
      </c>
      <c r="S66" s="66">
        <v>46036</v>
      </c>
      <c r="T66" s="66" t="str">
        <f t="shared" si="2"/>
        <v>DONE</v>
      </c>
      <c r="U66" s="66">
        <v>46037</v>
      </c>
      <c r="V66" s="25">
        <v>9200067423</v>
      </c>
      <c r="W66" s="25">
        <v>42014</v>
      </c>
      <c r="X66" s="69">
        <v>46041</v>
      </c>
      <c r="Y66" s="69" t="str">
        <f t="shared" si="3"/>
        <v>DONE</v>
      </c>
      <c r="Z66" s="25" t="s">
        <v>906</v>
      </c>
      <c r="AA66" s="69">
        <v>46042</v>
      </c>
      <c r="AB66" s="25" t="str">
        <f t="shared" si="4"/>
        <v>DONE</v>
      </c>
      <c r="AC66" s="71"/>
      <c r="AD66" s="54" t="s">
        <v>907</v>
      </c>
      <c r="AE66" s="76">
        <v>46043</v>
      </c>
      <c r="AF66" s="54" t="str">
        <f t="shared" si="5"/>
        <v>DONE</v>
      </c>
      <c r="AG66" s="76">
        <v>46043</v>
      </c>
      <c r="AH66" s="73">
        <v>46098</v>
      </c>
      <c r="AI66" s="75" t="str">
        <f t="shared" si="6"/>
        <v>PAID</v>
      </c>
      <c r="AJ66" s="80" t="str">
        <f t="array" ref="AJ66">IFERROR(INDEX('[1]Master Price'!$E:$E,MATCH(D66,'[1]Master Price'!$B:$B,0)),"0")</f>
        <v>0</v>
      </c>
      <c r="AK66" s="80">
        <f t="shared" si="7"/>
        <v>0</v>
      </c>
      <c r="AL66" s="82" t="str">
        <f t="shared" si="8"/>
        <v>0-day</v>
      </c>
      <c r="AM66" s="82" t="str">
        <f t="shared" si="9"/>
        <v>1-day</v>
      </c>
      <c r="AN66" s="82" t="str">
        <f t="shared" si="10"/>
        <v>5-day</v>
      </c>
      <c r="AO66" s="82" t="str">
        <f t="shared" si="11"/>
        <v>1-day</v>
      </c>
      <c r="AP66" s="82" t="str">
        <f t="shared" si="12"/>
        <v>1-day</v>
      </c>
      <c r="AQ66" s="82" t="str">
        <f t="shared" si="13"/>
        <v>0-day</v>
      </c>
      <c r="AR66" s="5"/>
      <c r="AS66" s="83">
        <f t="shared" si="14"/>
        <v>64</v>
      </c>
      <c r="AT66" s="89" t="s">
        <v>929</v>
      </c>
      <c r="AU66" s="84" t="e">
        <f t="shared" ca="1" si="15"/>
        <v>#NAME?</v>
      </c>
      <c r="AV66" s="88" t="e">
        <f t="shared" ca="1" si="16"/>
        <v>#NAME?</v>
      </c>
      <c r="AW66" s="83" t="e">
        <f t="shared" ca="1" si="17"/>
        <v>#NAME?</v>
      </c>
      <c r="AX66" s="88" t="e">
        <f t="shared" ca="1" si="18"/>
        <v>#NAME?</v>
      </c>
      <c r="AY66" s="86">
        <f t="shared" si="19"/>
        <v>200000998741</v>
      </c>
      <c r="AZ66" s="22" t="e">
        <f t="shared" ca="1" si="20"/>
        <v>#NAME?</v>
      </c>
      <c r="BA66" s="83" t="e">
        <f t="shared" ca="1" si="21"/>
        <v>#NAME?</v>
      </c>
      <c r="BB66" s="88" t="e">
        <f t="shared" ca="1" si="22"/>
        <v>#NAME?</v>
      </c>
      <c r="BC66" s="90" t="e">
        <f t="shared" ca="1" si="23"/>
        <v>#NAME?</v>
      </c>
      <c r="BD66" s="90" t="e">
        <f t="shared" ca="1" si="24"/>
        <v>#NAME?</v>
      </c>
      <c r="BE66" s="85" t="e">
        <f t="shared" ca="1" si="25"/>
        <v>#NAME?</v>
      </c>
      <c r="BF66" s="22" t="e">
        <f t="shared" ca="1" si="26"/>
        <v>#NAME?</v>
      </c>
      <c r="BG66" s="22" t="e">
        <f t="shared" ca="1" si="27"/>
        <v>#NAME?</v>
      </c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0"/>
        <v>65</v>
      </c>
      <c r="B67" s="52">
        <v>46028</v>
      </c>
      <c r="C67" s="54" t="s">
        <v>456</v>
      </c>
      <c r="D67" s="54" t="s">
        <v>930</v>
      </c>
      <c r="E67" s="56" t="s">
        <v>931</v>
      </c>
      <c r="F67" s="54">
        <v>1</v>
      </c>
      <c r="G67" s="54" t="s">
        <v>65</v>
      </c>
      <c r="H67" s="54" t="str">
        <f t="shared" si="1"/>
        <v>DONE</v>
      </c>
      <c r="I67" s="54" t="s">
        <v>905</v>
      </c>
      <c r="J67" s="58" t="s">
        <v>78</v>
      </c>
      <c r="K67" s="58" t="s">
        <v>79</v>
      </c>
      <c r="L67" s="60">
        <v>12075</v>
      </c>
      <c r="M67" s="54" t="s">
        <v>118</v>
      </c>
      <c r="N67" s="54" t="s">
        <v>118</v>
      </c>
      <c r="O67" s="54" t="s">
        <v>85</v>
      </c>
      <c r="P67" s="64" t="s">
        <v>550</v>
      </c>
      <c r="Q67" s="64" t="s">
        <v>338</v>
      </c>
      <c r="R67" s="25">
        <v>200000988582</v>
      </c>
      <c r="S67" s="66">
        <v>46036</v>
      </c>
      <c r="T67" s="66" t="str">
        <f t="shared" si="2"/>
        <v>DONE</v>
      </c>
      <c r="U67" s="66">
        <v>46037</v>
      </c>
      <c r="V67" s="25">
        <v>9200067423</v>
      </c>
      <c r="W67" s="25">
        <v>42014</v>
      </c>
      <c r="X67" s="69">
        <v>46041</v>
      </c>
      <c r="Y67" s="69" t="str">
        <f t="shared" si="3"/>
        <v>DONE</v>
      </c>
      <c r="Z67" s="25" t="s">
        <v>906</v>
      </c>
      <c r="AA67" s="69">
        <v>46042</v>
      </c>
      <c r="AB67" s="25" t="str">
        <f t="shared" si="4"/>
        <v>DONE</v>
      </c>
      <c r="AC67" s="71"/>
      <c r="AD67" s="54" t="s">
        <v>907</v>
      </c>
      <c r="AE67" s="76">
        <v>46043</v>
      </c>
      <c r="AF67" s="54" t="str">
        <f t="shared" si="5"/>
        <v>DONE</v>
      </c>
      <c r="AG67" s="76">
        <v>46043</v>
      </c>
      <c r="AH67" s="73">
        <v>46098</v>
      </c>
      <c r="AI67" s="75" t="str">
        <f t="shared" si="6"/>
        <v>PAID</v>
      </c>
      <c r="AJ67" s="80" t="str">
        <f t="array" ref="AJ67">IFERROR(INDEX('[1]Master Price'!$E:$E,MATCH(D67,'[1]Master Price'!$B:$B,0)),"0")</f>
        <v>0</v>
      </c>
      <c r="AK67" s="80">
        <f t="shared" si="7"/>
        <v>0</v>
      </c>
      <c r="AL67" s="82" t="str">
        <f t="shared" si="8"/>
        <v>0-day</v>
      </c>
      <c r="AM67" s="82" t="str">
        <f t="shared" si="9"/>
        <v>1-day</v>
      </c>
      <c r="AN67" s="82" t="str">
        <f t="shared" si="10"/>
        <v>5-day</v>
      </c>
      <c r="AO67" s="82" t="str">
        <f t="shared" si="11"/>
        <v>1-day</v>
      </c>
      <c r="AP67" s="82" t="str">
        <f t="shared" si="12"/>
        <v>1-day</v>
      </c>
      <c r="AQ67" s="82" t="str">
        <f t="shared" si="13"/>
        <v>0-day</v>
      </c>
      <c r="AR67" s="5"/>
      <c r="AS67" s="83">
        <f t="shared" si="14"/>
        <v>65</v>
      </c>
      <c r="AT67" s="89" t="s">
        <v>937</v>
      </c>
      <c r="AU67" s="84" t="e">
        <f t="shared" ca="1" si="15"/>
        <v>#NAME?</v>
      </c>
      <c r="AV67" s="88" t="e">
        <f t="shared" ca="1" si="16"/>
        <v>#NAME?</v>
      </c>
      <c r="AW67" s="83" t="e">
        <f t="shared" ca="1" si="17"/>
        <v>#NAME?</v>
      </c>
      <c r="AX67" s="88" t="e">
        <f t="shared" ca="1" si="18"/>
        <v>#NAME?</v>
      </c>
      <c r="AY67" s="86">
        <f t="shared" si="19"/>
        <v>200000998754</v>
      </c>
      <c r="AZ67" s="22" t="e">
        <f t="shared" ca="1" si="20"/>
        <v>#NAME?</v>
      </c>
      <c r="BA67" s="83" t="e">
        <f t="shared" ca="1" si="21"/>
        <v>#NAME?</v>
      </c>
      <c r="BB67" s="88" t="e">
        <f t="shared" ca="1" si="22"/>
        <v>#NAME?</v>
      </c>
      <c r="BC67" s="90" t="e">
        <f t="shared" ca="1" si="23"/>
        <v>#NAME?</v>
      </c>
      <c r="BD67" s="90" t="e">
        <f t="shared" ca="1" si="24"/>
        <v>#NAME?</v>
      </c>
      <c r="BE67" s="85" t="e">
        <f t="shared" ca="1" si="25"/>
        <v>#NAME?</v>
      </c>
      <c r="BF67" s="22" t="e">
        <f t="shared" ca="1" si="26"/>
        <v>#NAME?</v>
      </c>
      <c r="BG67" s="22" t="e">
        <f t="shared" ca="1" si="27"/>
        <v>#NAME?</v>
      </c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0"/>
        <v>66</v>
      </c>
      <c r="B68" s="52">
        <v>46028</v>
      </c>
      <c r="C68" s="54" t="s">
        <v>456</v>
      </c>
      <c r="D68" s="54" t="s">
        <v>257</v>
      </c>
      <c r="E68" s="56" t="s">
        <v>258</v>
      </c>
      <c r="F68" s="54">
        <v>1</v>
      </c>
      <c r="G68" s="54" t="s">
        <v>65</v>
      </c>
      <c r="H68" s="54" t="str">
        <f t="shared" si="1"/>
        <v>DONE</v>
      </c>
      <c r="I68" s="54" t="s">
        <v>905</v>
      </c>
      <c r="J68" s="58" t="s">
        <v>78</v>
      </c>
      <c r="K68" s="58" t="s">
        <v>79</v>
      </c>
      <c r="L68" s="60">
        <v>12075</v>
      </c>
      <c r="M68" s="54" t="s">
        <v>118</v>
      </c>
      <c r="N68" s="54" t="s">
        <v>118</v>
      </c>
      <c r="O68" s="54" t="s">
        <v>85</v>
      </c>
      <c r="P68" s="64" t="s">
        <v>550</v>
      </c>
      <c r="Q68" s="64" t="s">
        <v>338</v>
      </c>
      <c r="R68" s="25">
        <v>200000988582</v>
      </c>
      <c r="S68" s="66">
        <v>46036</v>
      </c>
      <c r="T68" s="66" t="str">
        <f t="shared" si="2"/>
        <v>DONE</v>
      </c>
      <c r="U68" s="66">
        <v>46037</v>
      </c>
      <c r="V68" s="25">
        <v>9200067423</v>
      </c>
      <c r="W68" s="25">
        <v>42014</v>
      </c>
      <c r="X68" s="69">
        <v>46041</v>
      </c>
      <c r="Y68" s="69" t="str">
        <f t="shared" si="3"/>
        <v>DONE</v>
      </c>
      <c r="Z68" s="25" t="s">
        <v>906</v>
      </c>
      <c r="AA68" s="69">
        <v>46042</v>
      </c>
      <c r="AB68" s="25" t="str">
        <f t="shared" si="4"/>
        <v>DONE</v>
      </c>
      <c r="AC68" s="71"/>
      <c r="AD68" s="54" t="s">
        <v>907</v>
      </c>
      <c r="AE68" s="76">
        <v>46043</v>
      </c>
      <c r="AF68" s="54" t="str">
        <f t="shared" si="5"/>
        <v>DONE</v>
      </c>
      <c r="AG68" s="76">
        <v>46043</v>
      </c>
      <c r="AH68" s="73">
        <v>46098</v>
      </c>
      <c r="AI68" s="75" t="str">
        <f t="shared" si="6"/>
        <v>PAID</v>
      </c>
      <c r="AJ68" s="80" t="str">
        <f t="array" ref="AJ68">IFERROR(INDEX('[1]Master Price'!$E:$E,MATCH(D68,'[1]Master Price'!$B:$B,0)),"0")</f>
        <v>0</v>
      </c>
      <c r="AK68" s="80">
        <f t="shared" si="7"/>
        <v>0</v>
      </c>
      <c r="AL68" s="82" t="str">
        <f t="shared" si="8"/>
        <v>0-day</v>
      </c>
      <c r="AM68" s="82" t="str">
        <f t="shared" si="9"/>
        <v>1-day</v>
      </c>
      <c r="AN68" s="82" t="str">
        <f t="shared" si="10"/>
        <v>5-day</v>
      </c>
      <c r="AO68" s="82" t="str">
        <f t="shared" si="11"/>
        <v>1-day</v>
      </c>
      <c r="AP68" s="82" t="str">
        <f t="shared" si="12"/>
        <v>1-day</v>
      </c>
      <c r="AQ68" s="82" t="str">
        <f t="shared" si="13"/>
        <v>0-day</v>
      </c>
      <c r="AR68" s="5"/>
      <c r="AS68" s="83">
        <f t="shared" si="14"/>
        <v>66</v>
      </c>
      <c r="AT68" s="89" t="s">
        <v>949</v>
      </c>
      <c r="AU68" s="84" t="e">
        <f t="shared" ca="1" si="15"/>
        <v>#NAME?</v>
      </c>
      <c r="AV68" s="88" t="e">
        <f t="shared" ca="1" si="16"/>
        <v>#NAME?</v>
      </c>
      <c r="AW68" s="83" t="e">
        <f t="shared" ca="1" si="17"/>
        <v>#NAME?</v>
      </c>
      <c r="AX68" s="88" t="e">
        <f t="shared" ca="1" si="18"/>
        <v>#NAME?</v>
      </c>
      <c r="AY68" s="86">
        <f t="shared" si="19"/>
        <v>200000998762</v>
      </c>
      <c r="AZ68" s="22" t="e">
        <f t="shared" ca="1" si="20"/>
        <v>#NAME?</v>
      </c>
      <c r="BA68" s="83" t="e">
        <f t="shared" ca="1" si="21"/>
        <v>#NAME?</v>
      </c>
      <c r="BB68" s="88" t="e">
        <f t="shared" ca="1" si="22"/>
        <v>#NAME?</v>
      </c>
      <c r="BC68" s="90" t="e">
        <f t="shared" ca="1" si="23"/>
        <v>#NAME?</v>
      </c>
      <c r="BD68" s="90" t="e">
        <f t="shared" ca="1" si="24"/>
        <v>#NAME?</v>
      </c>
      <c r="BE68" s="85" t="e">
        <f t="shared" ca="1" si="25"/>
        <v>#NAME?</v>
      </c>
      <c r="BF68" s="22" t="e">
        <f t="shared" ca="1" si="26"/>
        <v>#NAME?</v>
      </c>
      <c r="BG68" s="22" t="e">
        <f t="shared" ca="1" si="27"/>
        <v>#NAME?</v>
      </c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0"/>
        <v>67</v>
      </c>
      <c r="B69" s="52">
        <v>46028</v>
      </c>
      <c r="C69" s="54" t="s">
        <v>456</v>
      </c>
      <c r="D69" s="54" t="s">
        <v>951</v>
      </c>
      <c r="E69" s="56" t="s">
        <v>952</v>
      </c>
      <c r="F69" s="54">
        <v>1</v>
      </c>
      <c r="G69" s="54" t="s">
        <v>65</v>
      </c>
      <c r="H69" s="54" t="str">
        <f t="shared" si="1"/>
        <v>DONE</v>
      </c>
      <c r="I69" s="54" t="s">
        <v>905</v>
      </c>
      <c r="J69" s="58" t="s">
        <v>78</v>
      </c>
      <c r="K69" s="58" t="s">
        <v>79</v>
      </c>
      <c r="L69" s="60">
        <v>12075</v>
      </c>
      <c r="M69" s="54" t="s">
        <v>118</v>
      </c>
      <c r="N69" s="54" t="s">
        <v>118</v>
      </c>
      <c r="O69" s="54" t="s">
        <v>85</v>
      </c>
      <c r="P69" s="64" t="s">
        <v>550</v>
      </c>
      <c r="Q69" s="64" t="s">
        <v>338</v>
      </c>
      <c r="R69" s="25">
        <v>200000988582</v>
      </c>
      <c r="S69" s="66">
        <v>46036</v>
      </c>
      <c r="T69" s="66" t="str">
        <f t="shared" si="2"/>
        <v>DONE</v>
      </c>
      <c r="U69" s="66">
        <v>46037</v>
      </c>
      <c r="V69" s="25">
        <v>9200067423</v>
      </c>
      <c r="W69" s="25">
        <v>42014</v>
      </c>
      <c r="X69" s="69">
        <v>46041</v>
      </c>
      <c r="Y69" s="69" t="str">
        <f t="shared" si="3"/>
        <v>DONE</v>
      </c>
      <c r="Z69" s="25" t="s">
        <v>906</v>
      </c>
      <c r="AA69" s="69">
        <v>46042</v>
      </c>
      <c r="AB69" s="25" t="str">
        <f t="shared" si="4"/>
        <v>DONE</v>
      </c>
      <c r="AC69" s="71"/>
      <c r="AD69" s="54" t="s">
        <v>907</v>
      </c>
      <c r="AE69" s="76">
        <v>46043</v>
      </c>
      <c r="AF69" s="54" t="str">
        <f t="shared" si="5"/>
        <v>DONE</v>
      </c>
      <c r="AG69" s="76">
        <v>46043</v>
      </c>
      <c r="AH69" s="73">
        <v>46098</v>
      </c>
      <c r="AI69" s="75" t="str">
        <f t="shared" si="6"/>
        <v>PAID</v>
      </c>
      <c r="AJ69" s="80" t="str">
        <f t="array" ref="AJ69">IFERROR(INDEX('[1]Master Price'!$E:$E,MATCH(D69,'[1]Master Price'!$B:$B,0)),"0")</f>
        <v>0</v>
      </c>
      <c r="AK69" s="80">
        <f t="shared" si="7"/>
        <v>0</v>
      </c>
      <c r="AL69" s="82" t="str">
        <f t="shared" si="8"/>
        <v>0-day</v>
      </c>
      <c r="AM69" s="82" t="str">
        <f t="shared" si="9"/>
        <v>1-day</v>
      </c>
      <c r="AN69" s="82" t="str">
        <f t="shared" si="10"/>
        <v>5-day</v>
      </c>
      <c r="AO69" s="82" t="str">
        <f t="shared" si="11"/>
        <v>1-day</v>
      </c>
      <c r="AP69" s="82" t="str">
        <f t="shared" si="12"/>
        <v>1-day</v>
      </c>
      <c r="AQ69" s="82" t="str">
        <f t="shared" si="13"/>
        <v>0-day</v>
      </c>
      <c r="AR69" s="5"/>
      <c r="AS69" s="83">
        <f t="shared" si="14"/>
        <v>67</v>
      </c>
      <c r="AT69" s="89" t="s">
        <v>955</v>
      </c>
      <c r="AU69" s="84" t="e">
        <f t="shared" ca="1" si="15"/>
        <v>#NAME?</v>
      </c>
      <c r="AV69" s="88" t="e">
        <f t="shared" ca="1" si="16"/>
        <v>#NAME?</v>
      </c>
      <c r="AW69" s="83" t="e">
        <f t="shared" ca="1" si="17"/>
        <v>#NAME?</v>
      </c>
      <c r="AX69" s="88" t="e">
        <f t="shared" ca="1" si="18"/>
        <v>#NAME?</v>
      </c>
      <c r="AY69" s="86">
        <f t="shared" si="19"/>
        <v>200000272111</v>
      </c>
      <c r="AZ69" s="22" t="e">
        <f t="shared" ca="1" si="20"/>
        <v>#NAME?</v>
      </c>
      <c r="BA69" s="83" t="e">
        <f t="shared" ca="1" si="21"/>
        <v>#NAME?</v>
      </c>
      <c r="BB69" s="88" t="e">
        <f t="shared" ca="1" si="22"/>
        <v>#NAME?</v>
      </c>
      <c r="BC69" s="90" t="e">
        <f t="shared" ca="1" si="23"/>
        <v>#NAME?</v>
      </c>
      <c r="BD69" s="90" t="e">
        <f t="shared" ca="1" si="24"/>
        <v>#NAME?</v>
      </c>
      <c r="BE69" s="85" t="e">
        <f t="shared" ca="1" si="25"/>
        <v>#NAME?</v>
      </c>
      <c r="BF69" s="22" t="e">
        <f t="shared" ca="1" si="26"/>
        <v>#NAME?</v>
      </c>
      <c r="BG69" s="22" t="e">
        <f t="shared" ca="1" si="27"/>
        <v>#NAME?</v>
      </c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0"/>
        <v>68</v>
      </c>
      <c r="B70" s="52">
        <v>46028</v>
      </c>
      <c r="C70" s="54" t="s">
        <v>456</v>
      </c>
      <c r="D70" s="54" t="s">
        <v>310</v>
      </c>
      <c r="E70" s="56" t="s">
        <v>312</v>
      </c>
      <c r="F70" s="54">
        <v>1</v>
      </c>
      <c r="G70" s="54" t="s">
        <v>65</v>
      </c>
      <c r="H70" s="54" t="str">
        <f t="shared" si="1"/>
        <v>DONE</v>
      </c>
      <c r="I70" s="54" t="s">
        <v>905</v>
      </c>
      <c r="J70" s="58" t="s">
        <v>78</v>
      </c>
      <c r="K70" s="58" t="s">
        <v>79</v>
      </c>
      <c r="L70" s="60">
        <v>12075</v>
      </c>
      <c r="M70" s="54" t="s">
        <v>118</v>
      </c>
      <c r="N70" s="54" t="s">
        <v>118</v>
      </c>
      <c r="O70" s="54" t="s">
        <v>85</v>
      </c>
      <c r="P70" s="64" t="s">
        <v>550</v>
      </c>
      <c r="Q70" s="64" t="s">
        <v>338</v>
      </c>
      <c r="R70" s="25">
        <v>200000988582</v>
      </c>
      <c r="S70" s="66">
        <v>46036</v>
      </c>
      <c r="T70" s="66" t="str">
        <f t="shared" si="2"/>
        <v>DONE</v>
      </c>
      <c r="U70" s="66">
        <v>46037</v>
      </c>
      <c r="V70" s="25">
        <v>9200067423</v>
      </c>
      <c r="W70" s="25">
        <v>42014</v>
      </c>
      <c r="X70" s="69">
        <v>46041</v>
      </c>
      <c r="Y70" s="69" t="str">
        <f t="shared" si="3"/>
        <v>DONE</v>
      </c>
      <c r="Z70" s="25" t="s">
        <v>906</v>
      </c>
      <c r="AA70" s="69">
        <v>46042</v>
      </c>
      <c r="AB70" s="25" t="str">
        <f t="shared" si="4"/>
        <v>DONE</v>
      </c>
      <c r="AC70" s="71"/>
      <c r="AD70" s="54" t="s">
        <v>907</v>
      </c>
      <c r="AE70" s="76">
        <v>46043</v>
      </c>
      <c r="AF70" s="54" t="str">
        <f t="shared" si="5"/>
        <v>DONE</v>
      </c>
      <c r="AG70" s="76">
        <v>46043</v>
      </c>
      <c r="AH70" s="73">
        <v>46098</v>
      </c>
      <c r="AI70" s="75" t="str">
        <f t="shared" si="6"/>
        <v>PAID</v>
      </c>
      <c r="AJ70" s="80" t="str">
        <f t="array" ref="AJ70">IFERROR(INDEX('[1]Master Price'!$E:$E,MATCH(D70,'[1]Master Price'!$B:$B,0)),"0")</f>
        <v>0</v>
      </c>
      <c r="AK70" s="80">
        <f t="shared" si="7"/>
        <v>0</v>
      </c>
      <c r="AL70" s="82" t="str">
        <f t="shared" si="8"/>
        <v>0-day</v>
      </c>
      <c r="AM70" s="82" t="str">
        <f t="shared" si="9"/>
        <v>1-day</v>
      </c>
      <c r="AN70" s="82" t="str">
        <f t="shared" si="10"/>
        <v>5-day</v>
      </c>
      <c r="AO70" s="82" t="str">
        <f t="shared" si="11"/>
        <v>1-day</v>
      </c>
      <c r="AP70" s="82" t="str">
        <f t="shared" si="12"/>
        <v>1-day</v>
      </c>
      <c r="AQ70" s="82" t="str">
        <f t="shared" si="13"/>
        <v>0-day</v>
      </c>
      <c r="AR70" s="5"/>
      <c r="AS70" s="83">
        <f t="shared" si="14"/>
        <v>68</v>
      </c>
      <c r="AT70" s="89" t="s">
        <v>961</v>
      </c>
      <c r="AU70" s="84" t="e">
        <f t="shared" ca="1" si="15"/>
        <v>#NAME?</v>
      </c>
      <c r="AV70" s="88" t="e">
        <f t="shared" ca="1" si="16"/>
        <v>#NAME?</v>
      </c>
      <c r="AW70" s="83" t="e">
        <f t="shared" ca="1" si="17"/>
        <v>#NAME?</v>
      </c>
      <c r="AX70" s="88" t="e">
        <f t="shared" ca="1" si="18"/>
        <v>#NAME?</v>
      </c>
      <c r="AY70" s="86">
        <f t="shared" si="19"/>
        <v>200000998766</v>
      </c>
      <c r="AZ70" s="22" t="e">
        <f t="shared" ca="1" si="20"/>
        <v>#NAME?</v>
      </c>
      <c r="BA70" s="83" t="e">
        <f t="shared" ca="1" si="21"/>
        <v>#NAME?</v>
      </c>
      <c r="BB70" s="88" t="e">
        <f t="shared" ca="1" si="22"/>
        <v>#NAME?</v>
      </c>
      <c r="BC70" s="90" t="e">
        <f t="shared" ca="1" si="23"/>
        <v>#NAME?</v>
      </c>
      <c r="BD70" s="90" t="e">
        <f t="shared" ca="1" si="24"/>
        <v>#NAME?</v>
      </c>
      <c r="BE70" s="85" t="e">
        <f t="shared" ca="1" si="25"/>
        <v>#NAME?</v>
      </c>
      <c r="BF70" s="22" t="e">
        <f t="shared" ca="1" si="26"/>
        <v>#NAME?</v>
      </c>
      <c r="BG70" s="22" t="e">
        <f t="shared" ca="1" si="27"/>
        <v>#NAME?</v>
      </c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0"/>
        <v>69</v>
      </c>
      <c r="B71" s="52">
        <v>46028</v>
      </c>
      <c r="C71" s="54" t="s">
        <v>456</v>
      </c>
      <c r="D71" s="54" t="s">
        <v>322</v>
      </c>
      <c r="E71" s="56" t="s">
        <v>323</v>
      </c>
      <c r="F71" s="54">
        <v>1</v>
      </c>
      <c r="G71" s="54" t="s">
        <v>65</v>
      </c>
      <c r="H71" s="54" t="str">
        <f t="shared" si="1"/>
        <v>DONE</v>
      </c>
      <c r="I71" s="54" t="s">
        <v>905</v>
      </c>
      <c r="J71" s="58" t="s">
        <v>78</v>
      </c>
      <c r="K71" s="58" t="s">
        <v>79</v>
      </c>
      <c r="L71" s="60">
        <v>12075</v>
      </c>
      <c r="M71" s="54" t="s">
        <v>118</v>
      </c>
      <c r="N71" s="54" t="s">
        <v>118</v>
      </c>
      <c r="O71" s="54" t="s">
        <v>85</v>
      </c>
      <c r="P71" s="64" t="s">
        <v>550</v>
      </c>
      <c r="Q71" s="64" t="s">
        <v>338</v>
      </c>
      <c r="R71" s="25">
        <v>200000988582</v>
      </c>
      <c r="S71" s="66">
        <v>46036</v>
      </c>
      <c r="T71" s="66" t="str">
        <f t="shared" si="2"/>
        <v>DONE</v>
      </c>
      <c r="U71" s="66">
        <v>46037</v>
      </c>
      <c r="V71" s="25">
        <v>9200067423</v>
      </c>
      <c r="W71" s="25">
        <v>42014</v>
      </c>
      <c r="X71" s="69">
        <v>46041</v>
      </c>
      <c r="Y71" s="69" t="str">
        <f t="shared" si="3"/>
        <v>DONE</v>
      </c>
      <c r="Z71" s="25" t="s">
        <v>906</v>
      </c>
      <c r="AA71" s="69">
        <v>46042</v>
      </c>
      <c r="AB71" s="25" t="str">
        <f t="shared" si="4"/>
        <v>DONE</v>
      </c>
      <c r="AC71" s="71"/>
      <c r="AD71" s="54" t="s">
        <v>907</v>
      </c>
      <c r="AE71" s="76">
        <v>46043</v>
      </c>
      <c r="AF71" s="54" t="str">
        <f t="shared" si="5"/>
        <v>DONE</v>
      </c>
      <c r="AG71" s="76">
        <v>46043</v>
      </c>
      <c r="AH71" s="73">
        <v>46098</v>
      </c>
      <c r="AI71" s="75" t="str">
        <f t="shared" si="6"/>
        <v>PAID</v>
      </c>
      <c r="AJ71" s="80" t="str">
        <f t="array" ref="AJ71">IFERROR(INDEX('[1]Master Price'!$E:$E,MATCH(D71,'[1]Master Price'!$B:$B,0)),"0")</f>
        <v>0</v>
      </c>
      <c r="AK71" s="80">
        <f t="shared" si="7"/>
        <v>0</v>
      </c>
      <c r="AL71" s="82" t="str">
        <f t="shared" si="8"/>
        <v>0-day</v>
      </c>
      <c r="AM71" s="82" t="str">
        <f t="shared" si="9"/>
        <v>1-day</v>
      </c>
      <c r="AN71" s="82" t="str">
        <f t="shared" si="10"/>
        <v>5-day</v>
      </c>
      <c r="AO71" s="82" t="str">
        <f t="shared" si="11"/>
        <v>1-day</v>
      </c>
      <c r="AP71" s="82" t="str">
        <f t="shared" si="12"/>
        <v>1-day</v>
      </c>
      <c r="AQ71" s="82" t="str">
        <f t="shared" si="13"/>
        <v>0-day</v>
      </c>
      <c r="AR71" s="5"/>
      <c r="AS71" s="83">
        <f t="shared" si="14"/>
        <v>69</v>
      </c>
      <c r="AT71" s="89" t="s">
        <v>968</v>
      </c>
      <c r="AU71" s="84" t="e">
        <f t="shared" ca="1" si="15"/>
        <v>#NAME?</v>
      </c>
      <c r="AV71" s="88" t="e">
        <f t="shared" ca="1" si="16"/>
        <v>#NAME?</v>
      </c>
      <c r="AW71" s="83" t="e">
        <f t="shared" ca="1" si="17"/>
        <v>#NAME?</v>
      </c>
      <c r="AX71" s="88" t="e">
        <f t="shared" ca="1" si="18"/>
        <v>#NAME?</v>
      </c>
      <c r="AY71" s="86" t="str">
        <f t="shared" si="19"/>
        <v>PO BOSTON</v>
      </c>
      <c r="AZ71" s="22" t="e">
        <f t="shared" ca="1" si="20"/>
        <v>#NAME?</v>
      </c>
      <c r="BA71" s="83" t="e">
        <f t="shared" ca="1" si="21"/>
        <v>#NAME?</v>
      </c>
      <c r="BB71" s="88" t="e">
        <f t="shared" ca="1" si="22"/>
        <v>#NAME?</v>
      </c>
      <c r="BC71" s="90" t="e">
        <f t="shared" ca="1" si="23"/>
        <v>#NAME?</v>
      </c>
      <c r="BD71" s="90" t="e">
        <f t="shared" ca="1" si="24"/>
        <v>#NAME?</v>
      </c>
      <c r="BE71" s="85" t="e">
        <f t="shared" ca="1" si="25"/>
        <v>#NAME?</v>
      </c>
      <c r="BF71" s="22" t="e">
        <f t="shared" ca="1" si="26"/>
        <v>#NAME?</v>
      </c>
      <c r="BG71" s="22" t="e">
        <f t="shared" ca="1" si="27"/>
        <v>#NAME?</v>
      </c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0"/>
        <v>70</v>
      </c>
      <c r="B72" s="52">
        <v>46028</v>
      </c>
      <c r="C72" s="54" t="s">
        <v>456</v>
      </c>
      <c r="D72" s="54" t="s">
        <v>971</v>
      </c>
      <c r="E72" s="56" t="s">
        <v>972</v>
      </c>
      <c r="F72" s="54">
        <v>1</v>
      </c>
      <c r="G72" s="54" t="s">
        <v>65</v>
      </c>
      <c r="H72" s="54" t="str">
        <f t="shared" si="1"/>
        <v>DONE</v>
      </c>
      <c r="I72" s="54" t="s">
        <v>905</v>
      </c>
      <c r="J72" s="58" t="s">
        <v>78</v>
      </c>
      <c r="K72" s="58" t="s">
        <v>79</v>
      </c>
      <c r="L72" s="60">
        <v>12075</v>
      </c>
      <c r="M72" s="54" t="s">
        <v>118</v>
      </c>
      <c r="N72" s="54" t="s">
        <v>118</v>
      </c>
      <c r="O72" s="54" t="s">
        <v>85</v>
      </c>
      <c r="P72" s="64" t="s">
        <v>550</v>
      </c>
      <c r="Q72" s="64" t="s">
        <v>338</v>
      </c>
      <c r="R72" s="25">
        <v>200000988582</v>
      </c>
      <c r="S72" s="66">
        <v>46036</v>
      </c>
      <c r="T72" s="66" t="str">
        <f t="shared" si="2"/>
        <v>DONE</v>
      </c>
      <c r="U72" s="66">
        <v>46037</v>
      </c>
      <c r="V72" s="25">
        <v>9200067423</v>
      </c>
      <c r="W72" s="25">
        <v>42014</v>
      </c>
      <c r="X72" s="69">
        <v>46041</v>
      </c>
      <c r="Y72" s="69" t="str">
        <f t="shared" si="3"/>
        <v>DONE</v>
      </c>
      <c r="Z72" s="25" t="s">
        <v>906</v>
      </c>
      <c r="AA72" s="69">
        <v>46042</v>
      </c>
      <c r="AB72" s="25" t="str">
        <f t="shared" si="4"/>
        <v>DONE</v>
      </c>
      <c r="AC72" s="71"/>
      <c r="AD72" s="54" t="s">
        <v>907</v>
      </c>
      <c r="AE72" s="76">
        <v>46043</v>
      </c>
      <c r="AF72" s="54" t="str">
        <f t="shared" si="5"/>
        <v>DONE</v>
      </c>
      <c r="AG72" s="76">
        <v>46043</v>
      </c>
      <c r="AH72" s="73">
        <v>46098</v>
      </c>
      <c r="AI72" s="75" t="str">
        <f t="shared" si="6"/>
        <v>PAID</v>
      </c>
      <c r="AJ72" s="80" t="str">
        <f t="array" ref="AJ72">IFERROR(INDEX('[1]Master Price'!$E:$E,MATCH(D72,'[1]Master Price'!$B:$B,0)),"0")</f>
        <v>0</v>
      </c>
      <c r="AK72" s="80">
        <f t="shared" si="7"/>
        <v>0</v>
      </c>
      <c r="AL72" s="82" t="str">
        <f t="shared" si="8"/>
        <v>0-day</v>
      </c>
      <c r="AM72" s="82" t="str">
        <f t="shared" si="9"/>
        <v>1-day</v>
      </c>
      <c r="AN72" s="82" t="str">
        <f t="shared" si="10"/>
        <v>5-day</v>
      </c>
      <c r="AO72" s="82" t="str">
        <f t="shared" si="11"/>
        <v>1-day</v>
      </c>
      <c r="AP72" s="82" t="str">
        <f t="shared" si="12"/>
        <v>1-day</v>
      </c>
      <c r="AQ72" s="82" t="str">
        <f t="shared" si="13"/>
        <v>0-day</v>
      </c>
      <c r="AR72" s="5"/>
      <c r="AS72" s="83">
        <f t="shared" si="14"/>
        <v>70</v>
      </c>
      <c r="AT72" s="89" t="s">
        <v>981</v>
      </c>
      <c r="AU72" s="84" t="e">
        <f t="shared" ca="1" si="15"/>
        <v>#NAME?</v>
      </c>
      <c r="AV72" s="88" t="e">
        <f t="shared" ca="1" si="16"/>
        <v>#NAME?</v>
      </c>
      <c r="AW72" s="83" t="e">
        <f t="shared" ca="1" si="17"/>
        <v>#NAME?</v>
      </c>
      <c r="AX72" s="88" t="e">
        <f t="shared" ca="1" si="18"/>
        <v>#NAME?</v>
      </c>
      <c r="AY72" s="86">
        <f t="shared" si="19"/>
        <v>200001000534</v>
      </c>
      <c r="AZ72" s="22" t="e">
        <f t="shared" ca="1" si="20"/>
        <v>#NAME?</v>
      </c>
      <c r="BA72" s="83" t="e">
        <f t="shared" ca="1" si="21"/>
        <v>#NAME?</v>
      </c>
      <c r="BB72" s="88" t="e">
        <f t="shared" ca="1" si="22"/>
        <v>#NAME?</v>
      </c>
      <c r="BC72" s="90" t="e">
        <f t="shared" ca="1" si="23"/>
        <v>#NAME?</v>
      </c>
      <c r="BD72" s="90" t="e">
        <f t="shared" ca="1" si="24"/>
        <v>#NAME?</v>
      </c>
      <c r="BE72" s="85" t="e">
        <f t="shared" ca="1" si="25"/>
        <v>#NAME?</v>
      </c>
      <c r="BF72" s="22" t="e">
        <f t="shared" ca="1" si="26"/>
        <v>#NAME?</v>
      </c>
      <c r="BG72" s="22" t="e">
        <f t="shared" ca="1" si="27"/>
        <v>#NAME?</v>
      </c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0"/>
        <v>71</v>
      </c>
      <c r="B73" s="52">
        <v>46028</v>
      </c>
      <c r="C73" s="54" t="s">
        <v>456</v>
      </c>
      <c r="D73" s="54" t="s">
        <v>983</v>
      </c>
      <c r="E73" s="56" t="s">
        <v>984</v>
      </c>
      <c r="F73" s="54">
        <v>1</v>
      </c>
      <c r="G73" s="54" t="s">
        <v>65</v>
      </c>
      <c r="H73" s="54" t="str">
        <f t="shared" si="1"/>
        <v>DONE</v>
      </c>
      <c r="I73" s="54" t="s">
        <v>905</v>
      </c>
      <c r="J73" s="58" t="s">
        <v>78</v>
      </c>
      <c r="K73" s="58" t="s">
        <v>79</v>
      </c>
      <c r="L73" s="60">
        <v>12075</v>
      </c>
      <c r="M73" s="54" t="s">
        <v>118</v>
      </c>
      <c r="N73" s="54" t="s">
        <v>118</v>
      </c>
      <c r="O73" s="54" t="s">
        <v>85</v>
      </c>
      <c r="P73" s="64" t="s">
        <v>550</v>
      </c>
      <c r="Q73" s="64" t="s">
        <v>338</v>
      </c>
      <c r="R73" s="25">
        <v>200000988582</v>
      </c>
      <c r="S73" s="66">
        <v>46036</v>
      </c>
      <c r="T73" s="66" t="str">
        <f t="shared" si="2"/>
        <v>DONE</v>
      </c>
      <c r="U73" s="66">
        <v>46037</v>
      </c>
      <c r="V73" s="25">
        <v>9200067423</v>
      </c>
      <c r="W73" s="25">
        <v>42014</v>
      </c>
      <c r="X73" s="69">
        <v>46041</v>
      </c>
      <c r="Y73" s="69" t="str">
        <f t="shared" si="3"/>
        <v>DONE</v>
      </c>
      <c r="Z73" s="25" t="s">
        <v>906</v>
      </c>
      <c r="AA73" s="69">
        <v>46042</v>
      </c>
      <c r="AB73" s="25" t="str">
        <f t="shared" si="4"/>
        <v>DONE</v>
      </c>
      <c r="AC73" s="71"/>
      <c r="AD73" s="54" t="s">
        <v>907</v>
      </c>
      <c r="AE73" s="76">
        <v>46043</v>
      </c>
      <c r="AF73" s="54" t="str">
        <f t="shared" si="5"/>
        <v>DONE</v>
      </c>
      <c r="AG73" s="76">
        <v>46043</v>
      </c>
      <c r="AH73" s="73">
        <v>46098</v>
      </c>
      <c r="AI73" s="75" t="str">
        <f t="shared" si="6"/>
        <v>PAID</v>
      </c>
      <c r="AJ73" s="80" t="str">
        <f t="array" ref="AJ73">IFERROR(INDEX('[1]Master Price'!$E:$E,MATCH(D73,'[1]Master Price'!$B:$B,0)),"0")</f>
        <v>0</v>
      </c>
      <c r="AK73" s="80">
        <f t="shared" si="7"/>
        <v>0</v>
      </c>
      <c r="AL73" s="82" t="str">
        <f t="shared" si="8"/>
        <v>0-day</v>
      </c>
      <c r="AM73" s="82" t="str">
        <f t="shared" si="9"/>
        <v>1-day</v>
      </c>
      <c r="AN73" s="82" t="str">
        <f t="shared" si="10"/>
        <v>5-day</v>
      </c>
      <c r="AO73" s="82" t="str">
        <f t="shared" si="11"/>
        <v>1-day</v>
      </c>
      <c r="AP73" s="82" t="str">
        <f t="shared" si="12"/>
        <v>1-day</v>
      </c>
      <c r="AQ73" s="82" t="str">
        <f t="shared" si="13"/>
        <v>0-day</v>
      </c>
      <c r="AR73" s="5"/>
      <c r="AS73" s="83">
        <f t="shared" si="14"/>
        <v>71</v>
      </c>
      <c r="AT73" s="89" t="s">
        <v>988</v>
      </c>
      <c r="AU73" s="84" t="e">
        <f t="shared" ca="1" si="15"/>
        <v>#NAME?</v>
      </c>
      <c r="AV73" s="88" t="e">
        <f t="shared" ca="1" si="16"/>
        <v>#NAME?</v>
      </c>
      <c r="AW73" s="83" t="e">
        <f t="shared" ca="1" si="17"/>
        <v>#NAME?</v>
      </c>
      <c r="AX73" s="88" t="e">
        <f t="shared" ca="1" si="18"/>
        <v>#NAME?</v>
      </c>
      <c r="AY73" s="86">
        <f t="shared" si="19"/>
        <v>200001000526</v>
      </c>
      <c r="AZ73" s="22" t="e">
        <f t="shared" ca="1" si="20"/>
        <v>#NAME?</v>
      </c>
      <c r="BA73" s="83" t="e">
        <f t="shared" ca="1" si="21"/>
        <v>#NAME?</v>
      </c>
      <c r="BB73" s="88" t="e">
        <f t="shared" ca="1" si="22"/>
        <v>#NAME?</v>
      </c>
      <c r="BC73" s="90" t="e">
        <f t="shared" ca="1" si="23"/>
        <v>#NAME?</v>
      </c>
      <c r="BD73" s="90" t="e">
        <f t="shared" ca="1" si="24"/>
        <v>#NAME?</v>
      </c>
      <c r="BE73" s="85" t="e">
        <f t="shared" ca="1" si="25"/>
        <v>#NAME?</v>
      </c>
      <c r="BF73" s="22" t="e">
        <f t="shared" ca="1" si="26"/>
        <v>#NAME?</v>
      </c>
      <c r="BG73" s="22" t="e">
        <f t="shared" ca="1" si="27"/>
        <v>#NAME?</v>
      </c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0"/>
        <v>72</v>
      </c>
      <c r="B74" s="52">
        <v>46028</v>
      </c>
      <c r="C74" s="54" t="s">
        <v>456</v>
      </c>
      <c r="D74" s="54" t="s">
        <v>153</v>
      </c>
      <c r="E74" s="56" t="s">
        <v>154</v>
      </c>
      <c r="F74" s="54">
        <v>1</v>
      </c>
      <c r="G74" s="54" t="s">
        <v>65</v>
      </c>
      <c r="H74" s="54" t="str">
        <f t="shared" si="1"/>
        <v>DONE</v>
      </c>
      <c r="I74" s="54" t="s">
        <v>905</v>
      </c>
      <c r="J74" s="58" t="s">
        <v>78</v>
      </c>
      <c r="K74" s="58" t="s">
        <v>79</v>
      </c>
      <c r="L74" s="60">
        <v>12075</v>
      </c>
      <c r="M74" s="54" t="s">
        <v>118</v>
      </c>
      <c r="N74" s="54" t="s">
        <v>118</v>
      </c>
      <c r="O74" s="54" t="s">
        <v>85</v>
      </c>
      <c r="P74" s="64" t="s">
        <v>550</v>
      </c>
      <c r="Q74" s="64" t="s">
        <v>338</v>
      </c>
      <c r="R74" s="25">
        <v>200000988582</v>
      </c>
      <c r="S74" s="66">
        <v>46036</v>
      </c>
      <c r="T74" s="66" t="str">
        <f t="shared" si="2"/>
        <v>DONE</v>
      </c>
      <c r="U74" s="66">
        <v>46037</v>
      </c>
      <c r="V74" s="25">
        <v>9200067423</v>
      </c>
      <c r="W74" s="25">
        <v>42014</v>
      </c>
      <c r="X74" s="69">
        <v>46041</v>
      </c>
      <c r="Y74" s="69" t="str">
        <f t="shared" si="3"/>
        <v>DONE</v>
      </c>
      <c r="Z74" s="25" t="s">
        <v>906</v>
      </c>
      <c r="AA74" s="69">
        <v>46042</v>
      </c>
      <c r="AB74" s="25" t="str">
        <f t="shared" si="4"/>
        <v>DONE</v>
      </c>
      <c r="AC74" s="71"/>
      <c r="AD74" s="54" t="s">
        <v>907</v>
      </c>
      <c r="AE74" s="76">
        <v>46043</v>
      </c>
      <c r="AF74" s="54" t="str">
        <f t="shared" si="5"/>
        <v>DONE</v>
      </c>
      <c r="AG74" s="76">
        <v>46043</v>
      </c>
      <c r="AH74" s="73">
        <v>46098</v>
      </c>
      <c r="AI74" s="75" t="str">
        <f t="shared" si="6"/>
        <v>PAID</v>
      </c>
      <c r="AJ74" s="80" t="str">
        <f t="array" ref="AJ74">IFERROR(INDEX('[1]Master Price'!$E:$E,MATCH(D74,'[1]Master Price'!$B:$B,0)),"0")</f>
        <v>0</v>
      </c>
      <c r="AK74" s="80">
        <f t="shared" si="7"/>
        <v>0</v>
      </c>
      <c r="AL74" s="82" t="str">
        <f t="shared" si="8"/>
        <v>0-day</v>
      </c>
      <c r="AM74" s="82" t="str">
        <f t="shared" si="9"/>
        <v>1-day</v>
      </c>
      <c r="AN74" s="82" t="str">
        <f t="shared" si="10"/>
        <v>5-day</v>
      </c>
      <c r="AO74" s="82" t="str">
        <f t="shared" si="11"/>
        <v>1-day</v>
      </c>
      <c r="AP74" s="82" t="str">
        <f t="shared" si="12"/>
        <v>1-day</v>
      </c>
      <c r="AQ74" s="82" t="str">
        <f t="shared" si="13"/>
        <v>0-day</v>
      </c>
      <c r="AR74" s="5"/>
      <c r="AS74" s="83">
        <f t="shared" si="14"/>
        <v>72</v>
      </c>
      <c r="AT74" s="89" t="s">
        <v>1001</v>
      </c>
      <c r="AU74" s="84" t="e">
        <f t="shared" ca="1" si="15"/>
        <v>#NAME?</v>
      </c>
      <c r="AV74" s="88" t="e">
        <f t="shared" ca="1" si="16"/>
        <v>#NAME?</v>
      </c>
      <c r="AW74" s="83" t="e">
        <f t="shared" ca="1" si="17"/>
        <v>#NAME?</v>
      </c>
      <c r="AX74" s="88" t="e">
        <f t="shared" ca="1" si="18"/>
        <v>#NAME?</v>
      </c>
      <c r="AY74" s="86">
        <f t="shared" si="19"/>
        <v>200001000524</v>
      </c>
      <c r="AZ74" s="22" t="e">
        <f t="shared" ca="1" si="20"/>
        <v>#NAME?</v>
      </c>
      <c r="BA74" s="83" t="e">
        <f t="shared" ca="1" si="21"/>
        <v>#NAME?</v>
      </c>
      <c r="BB74" s="88" t="e">
        <f t="shared" ca="1" si="22"/>
        <v>#NAME?</v>
      </c>
      <c r="BC74" s="90" t="e">
        <f t="shared" ca="1" si="23"/>
        <v>#NAME?</v>
      </c>
      <c r="BD74" s="90" t="e">
        <f t="shared" ca="1" si="24"/>
        <v>#NAME?</v>
      </c>
      <c r="BE74" s="85" t="e">
        <f t="shared" ca="1" si="25"/>
        <v>#NAME?</v>
      </c>
      <c r="BF74" s="22" t="e">
        <f t="shared" ca="1" si="26"/>
        <v>#NAME?</v>
      </c>
      <c r="BG74" s="22" t="e">
        <f t="shared" ca="1" si="27"/>
        <v>#NAME?</v>
      </c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0"/>
        <v>73</v>
      </c>
      <c r="B75" s="52">
        <v>46028</v>
      </c>
      <c r="C75" s="54" t="s">
        <v>456</v>
      </c>
      <c r="D75" s="54" t="s">
        <v>314</v>
      </c>
      <c r="E75" s="56" t="s">
        <v>315</v>
      </c>
      <c r="F75" s="54">
        <v>4</v>
      </c>
      <c r="G75" s="54" t="s">
        <v>65</v>
      </c>
      <c r="H75" s="54" t="str">
        <f t="shared" si="1"/>
        <v>DONE</v>
      </c>
      <c r="I75" s="54" t="s">
        <v>905</v>
      </c>
      <c r="J75" s="58" t="s">
        <v>78</v>
      </c>
      <c r="K75" s="58" t="s">
        <v>79</v>
      </c>
      <c r="L75" s="60">
        <v>12075</v>
      </c>
      <c r="M75" s="54" t="s">
        <v>118</v>
      </c>
      <c r="N75" s="54" t="s">
        <v>118</v>
      </c>
      <c r="O75" s="54" t="s">
        <v>85</v>
      </c>
      <c r="P75" s="64" t="s">
        <v>550</v>
      </c>
      <c r="Q75" s="64" t="s">
        <v>338</v>
      </c>
      <c r="R75" s="25">
        <v>200000988582</v>
      </c>
      <c r="S75" s="66">
        <v>46036</v>
      </c>
      <c r="T75" s="66" t="str">
        <f t="shared" si="2"/>
        <v>DONE</v>
      </c>
      <c r="U75" s="66">
        <v>46037</v>
      </c>
      <c r="V75" s="25">
        <v>9200067423</v>
      </c>
      <c r="W75" s="25">
        <v>42014</v>
      </c>
      <c r="X75" s="69">
        <v>46041</v>
      </c>
      <c r="Y75" s="69" t="str">
        <f t="shared" si="3"/>
        <v>DONE</v>
      </c>
      <c r="Z75" s="25" t="s">
        <v>906</v>
      </c>
      <c r="AA75" s="69">
        <v>46042</v>
      </c>
      <c r="AB75" s="25" t="str">
        <f t="shared" si="4"/>
        <v>DONE</v>
      </c>
      <c r="AC75" s="71"/>
      <c r="AD75" s="54" t="s">
        <v>907</v>
      </c>
      <c r="AE75" s="76">
        <v>46043</v>
      </c>
      <c r="AF75" s="54" t="str">
        <f t="shared" si="5"/>
        <v>DONE</v>
      </c>
      <c r="AG75" s="76">
        <v>46043</v>
      </c>
      <c r="AH75" s="73">
        <v>46098</v>
      </c>
      <c r="AI75" s="75" t="str">
        <f t="shared" si="6"/>
        <v>PAID</v>
      </c>
      <c r="AJ75" s="80" t="str">
        <f t="array" ref="AJ75">IFERROR(INDEX('[1]Master Price'!$E:$E,MATCH(D75,'[1]Master Price'!$B:$B,0)),"0")</f>
        <v>0</v>
      </c>
      <c r="AK75" s="80">
        <f t="shared" si="7"/>
        <v>0</v>
      </c>
      <c r="AL75" s="82" t="str">
        <f t="shared" si="8"/>
        <v>0-day</v>
      </c>
      <c r="AM75" s="82" t="str">
        <f t="shared" si="9"/>
        <v>1-day</v>
      </c>
      <c r="AN75" s="82" t="str">
        <f t="shared" si="10"/>
        <v>5-day</v>
      </c>
      <c r="AO75" s="82" t="str">
        <f t="shared" si="11"/>
        <v>1-day</v>
      </c>
      <c r="AP75" s="82" t="str">
        <f t="shared" si="12"/>
        <v>1-day</v>
      </c>
      <c r="AQ75" s="82" t="str">
        <f t="shared" si="13"/>
        <v>0-day</v>
      </c>
      <c r="AR75" s="5"/>
      <c r="AS75" s="83">
        <f t="shared" si="14"/>
        <v>73</v>
      </c>
      <c r="AT75" s="89" t="s">
        <v>1013</v>
      </c>
      <c r="AU75" s="84" t="e">
        <f t="shared" ca="1" si="15"/>
        <v>#NAME?</v>
      </c>
      <c r="AV75" s="88" t="e">
        <f t="shared" ca="1" si="16"/>
        <v>#NAME?</v>
      </c>
      <c r="AW75" s="83" t="e">
        <f t="shared" ca="1" si="17"/>
        <v>#NAME?</v>
      </c>
      <c r="AX75" s="88" t="e">
        <f t="shared" ca="1" si="18"/>
        <v>#NAME?</v>
      </c>
      <c r="AY75" s="86">
        <f t="shared" si="19"/>
        <v>200000997072</v>
      </c>
      <c r="AZ75" s="22" t="e">
        <f t="shared" ca="1" si="20"/>
        <v>#NAME?</v>
      </c>
      <c r="BA75" s="83" t="e">
        <f t="shared" ca="1" si="21"/>
        <v>#NAME?</v>
      </c>
      <c r="BB75" s="88" t="e">
        <f t="shared" ca="1" si="22"/>
        <v>#NAME?</v>
      </c>
      <c r="BC75" s="90" t="e">
        <f t="shared" ca="1" si="23"/>
        <v>#NAME?</v>
      </c>
      <c r="BD75" s="90" t="e">
        <f t="shared" ca="1" si="24"/>
        <v>#NAME?</v>
      </c>
      <c r="BE75" s="85" t="e">
        <f t="shared" ca="1" si="25"/>
        <v>#NAME?</v>
      </c>
      <c r="BF75" s="22" t="e">
        <f t="shared" ca="1" si="26"/>
        <v>#NAME?</v>
      </c>
      <c r="BG75" s="22" t="e">
        <f t="shared" ca="1" si="27"/>
        <v>#NAME?</v>
      </c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0"/>
        <v>74</v>
      </c>
      <c r="B76" s="52">
        <v>46028</v>
      </c>
      <c r="C76" s="54" t="s">
        <v>456</v>
      </c>
      <c r="D76" s="54" t="s">
        <v>473</v>
      </c>
      <c r="E76" s="56" t="s">
        <v>474</v>
      </c>
      <c r="F76" s="54">
        <v>2</v>
      </c>
      <c r="G76" s="54" t="s">
        <v>65</v>
      </c>
      <c r="H76" s="54" t="str">
        <f t="shared" si="1"/>
        <v>DONE</v>
      </c>
      <c r="I76" s="54" t="s">
        <v>905</v>
      </c>
      <c r="J76" s="58" t="s">
        <v>78</v>
      </c>
      <c r="K76" s="58" t="s">
        <v>79</v>
      </c>
      <c r="L76" s="60">
        <v>12075</v>
      </c>
      <c r="M76" s="54" t="s">
        <v>118</v>
      </c>
      <c r="N76" s="54" t="s">
        <v>118</v>
      </c>
      <c r="O76" s="54" t="s">
        <v>85</v>
      </c>
      <c r="P76" s="64" t="s">
        <v>550</v>
      </c>
      <c r="Q76" s="64" t="s">
        <v>338</v>
      </c>
      <c r="R76" s="25">
        <v>200000988582</v>
      </c>
      <c r="S76" s="66">
        <v>46036</v>
      </c>
      <c r="T76" s="66" t="str">
        <f t="shared" si="2"/>
        <v>DONE</v>
      </c>
      <c r="U76" s="66">
        <v>46037</v>
      </c>
      <c r="V76" s="25">
        <v>9200067423</v>
      </c>
      <c r="W76" s="25">
        <v>42014</v>
      </c>
      <c r="X76" s="69">
        <v>46041</v>
      </c>
      <c r="Y76" s="69" t="str">
        <f t="shared" si="3"/>
        <v>DONE</v>
      </c>
      <c r="Z76" s="25" t="s">
        <v>906</v>
      </c>
      <c r="AA76" s="69">
        <v>46042</v>
      </c>
      <c r="AB76" s="25" t="str">
        <f t="shared" si="4"/>
        <v>DONE</v>
      </c>
      <c r="AC76" s="71"/>
      <c r="AD76" s="54" t="s">
        <v>907</v>
      </c>
      <c r="AE76" s="76">
        <v>46043</v>
      </c>
      <c r="AF76" s="54" t="str">
        <f t="shared" si="5"/>
        <v>DONE</v>
      </c>
      <c r="AG76" s="76">
        <v>46043</v>
      </c>
      <c r="AH76" s="73">
        <v>46098</v>
      </c>
      <c r="AI76" s="75" t="str">
        <f t="shared" si="6"/>
        <v>PAID</v>
      </c>
      <c r="AJ76" s="80" t="str">
        <f t="array" ref="AJ76">IFERROR(INDEX('[1]Master Price'!$E:$E,MATCH(D76,'[1]Master Price'!$B:$B,0)),"0")</f>
        <v>0</v>
      </c>
      <c r="AK76" s="80">
        <f t="shared" si="7"/>
        <v>0</v>
      </c>
      <c r="AL76" s="82" t="str">
        <f t="shared" si="8"/>
        <v>0-day</v>
      </c>
      <c r="AM76" s="82" t="str">
        <f t="shared" si="9"/>
        <v>1-day</v>
      </c>
      <c r="AN76" s="82" t="str">
        <f t="shared" si="10"/>
        <v>5-day</v>
      </c>
      <c r="AO76" s="82" t="str">
        <f t="shared" si="11"/>
        <v>1-day</v>
      </c>
      <c r="AP76" s="82" t="str">
        <f t="shared" si="12"/>
        <v>1-day</v>
      </c>
      <c r="AQ76" s="82" t="str">
        <f t="shared" si="13"/>
        <v>0-day</v>
      </c>
      <c r="AR76" s="5"/>
      <c r="AS76" s="83">
        <f t="shared" si="14"/>
        <v>74</v>
      </c>
      <c r="AT76" s="89" t="s">
        <v>1019</v>
      </c>
      <c r="AU76" s="84" t="e">
        <f t="shared" ca="1" si="15"/>
        <v>#NAME?</v>
      </c>
      <c r="AV76" s="88" t="e">
        <f t="shared" ca="1" si="16"/>
        <v>#NAME?</v>
      </c>
      <c r="AW76" s="83" t="e">
        <f t="shared" ca="1" si="17"/>
        <v>#NAME?</v>
      </c>
      <c r="AX76" s="88" t="e">
        <f t="shared" ca="1" si="18"/>
        <v>#NAME?</v>
      </c>
      <c r="AY76" s="86">
        <f t="shared" si="19"/>
        <v>200000999489</v>
      </c>
      <c r="AZ76" s="22" t="e">
        <f t="shared" ca="1" si="20"/>
        <v>#NAME?</v>
      </c>
      <c r="BA76" s="83" t="e">
        <f t="shared" ca="1" si="21"/>
        <v>#NAME?</v>
      </c>
      <c r="BB76" s="88" t="e">
        <f t="shared" ca="1" si="22"/>
        <v>#NAME?</v>
      </c>
      <c r="BC76" s="90" t="e">
        <f t="shared" ca="1" si="23"/>
        <v>#NAME?</v>
      </c>
      <c r="BD76" s="90" t="e">
        <f t="shared" ca="1" si="24"/>
        <v>#NAME?</v>
      </c>
      <c r="BE76" s="85" t="e">
        <f t="shared" ca="1" si="25"/>
        <v>#NAME?</v>
      </c>
      <c r="BF76" s="22" t="e">
        <f t="shared" ca="1" si="26"/>
        <v>#NAME?</v>
      </c>
      <c r="BG76" s="22" t="e">
        <f t="shared" ca="1" si="27"/>
        <v>#NAME?</v>
      </c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0"/>
        <v>75</v>
      </c>
      <c r="B77" s="52">
        <v>46028</v>
      </c>
      <c r="C77" s="54" t="s">
        <v>456</v>
      </c>
      <c r="D77" s="54" t="s">
        <v>303</v>
      </c>
      <c r="E77" s="56" t="s">
        <v>304</v>
      </c>
      <c r="F77" s="54">
        <v>2</v>
      </c>
      <c r="G77" s="54" t="s">
        <v>65</v>
      </c>
      <c r="H77" s="54" t="str">
        <f t="shared" si="1"/>
        <v>DONE</v>
      </c>
      <c r="I77" s="54" t="s">
        <v>905</v>
      </c>
      <c r="J77" s="58" t="s">
        <v>78</v>
      </c>
      <c r="K77" s="58" t="s">
        <v>79</v>
      </c>
      <c r="L77" s="60">
        <v>12075</v>
      </c>
      <c r="M77" s="54" t="s">
        <v>118</v>
      </c>
      <c r="N77" s="54" t="s">
        <v>118</v>
      </c>
      <c r="O77" s="54" t="s">
        <v>85</v>
      </c>
      <c r="P77" s="64" t="s">
        <v>550</v>
      </c>
      <c r="Q77" s="64" t="s">
        <v>338</v>
      </c>
      <c r="R77" s="25">
        <v>200000988582</v>
      </c>
      <c r="S77" s="66">
        <v>46036</v>
      </c>
      <c r="T77" s="66" t="str">
        <f t="shared" si="2"/>
        <v>DONE</v>
      </c>
      <c r="U77" s="66">
        <v>46037</v>
      </c>
      <c r="V77" s="25">
        <v>9200067423</v>
      </c>
      <c r="W77" s="25">
        <v>42014</v>
      </c>
      <c r="X77" s="69">
        <v>46041</v>
      </c>
      <c r="Y77" s="69" t="str">
        <f t="shared" si="3"/>
        <v>DONE</v>
      </c>
      <c r="Z77" s="25" t="s">
        <v>906</v>
      </c>
      <c r="AA77" s="69">
        <v>46042</v>
      </c>
      <c r="AB77" s="25" t="str">
        <f t="shared" si="4"/>
        <v>DONE</v>
      </c>
      <c r="AC77" s="71"/>
      <c r="AD77" s="54" t="s">
        <v>907</v>
      </c>
      <c r="AE77" s="76">
        <v>46043</v>
      </c>
      <c r="AF77" s="54" t="str">
        <f t="shared" si="5"/>
        <v>DONE</v>
      </c>
      <c r="AG77" s="76">
        <v>46043</v>
      </c>
      <c r="AH77" s="73">
        <v>46098</v>
      </c>
      <c r="AI77" s="75" t="str">
        <f t="shared" si="6"/>
        <v>PAID</v>
      </c>
      <c r="AJ77" s="80" t="str">
        <f t="array" ref="AJ77">IFERROR(INDEX('[1]Master Price'!$E:$E,MATCH(D77,'[1]Master Price'!$B:$B,0)),"0")</f>
        <v>0</v>
      </c>
      <c r="AK77" s="80">
        <f t="shared" si="7"/>
        <v>0</v>
      </c>
      <c r="AL77" s="82" t="str">
        <f t="shared" si="8"/>
        <v>0-day</v>
      </c>
      <c r="AM77" s="82" t="str">
        <f t="shared" si="9"/>
        <v>1-day</v>
      </c>
      <c r="AN77" s="82" t="str">
        <f t="shared" si="10"/>
        <v>5-day</v>
      </c>
      <c r="AO77" s="82" t="str">
        <f t="shared" si="11"/>
        <v>1-day</v>
      </c>
      <c r="AP77" s="82" t="str">
        <f t="shared" si="12"/>
        <v>1-day</v>
      </c>
      <c r="AQ77" s="82" t="str">
        <f t="shared" si="13"/>
        <v>0-day</v>
      </c>
      <c r="AR77" s="5"/>
      <c r="AS77" s="83">
        <f t="shared" si="14"/>
        <v>75</v>
      </c>
      <c r="AT77" s="89" t="s">
        <v>1022</v>
      </c>
      <c r="AU77" s="84" t="e">
        <f t="shared" ca="1" si="15"/>
        <v>#NAME?</v>
      </c>
      <c r="AV77" s="88" t="e">
        <f t="shared" ca="1" si="16"/>
        <v>#NAME?</v>
      </c>
      <c r="AW77" s="83" t="e">
        <f t="shared" ca="1" si="17"/>
        <v>#NAME?</v>
      </c>
      <c r="AX77" s="88" t="e">
        <f t="shared" ca="1" si="18"/>
        <v>#NAME?</v>
      </c>
      <c r="AY77" s="86">
        <f t="shared" si="19"/>
        <v>200000997970</v>
      </c>
      <c r="AZ77" s="22" t="e">
        <f t="shared" ca="1" si="20"/>
        <v>#NAME?</v>
      </c>
      <c r="BA77" s="83" t="e">
        <f t="shared" ca="1" si="21"/>
        <v>#NAME?</v>
      </c>
      <c r="BB77" s="88" t="e">
        <f t="shared" ca="1" si="22"/>
        <v>#NAME?</v>
      </c>
      <c r="BC77" s="90" t="e">
        <f t="shared" ca="1" si="23"/>
        <v>#NAME?</v>
      </c>
      <c r="BD77" s="90" t="e">
        <f t="shared" ca="1" si="24"/>
        <v>#NAME?</v>
      </c>
      <c r="BE77" s="85" t="e">
        <f t="shared" ca="1" si="25"/>
        <v>#NAME?</v>
      </c>
      <c r="BF77" s="22" t="e">
        <f t="shared" ca="1" si="26"/>
        <v>#NAME?</v>
      </c>
      <c r="BG77" s="22" t="e">
        <f t="shared" ca="1" si="27"/>
        <v>#NAME?</v>
      </c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0"/>
        <v>76</v>
      </c>
      <c r="B78" s="52">
        <v>46028</v>
      </c>
      <c r="C78" s="54" t="s">
        <v>456</v>
      </c>
      <c r="D78" s="54" t="s">
        <v>358</v>
      </c>
      <c r="E78" s="56" t="s">
        <v>359</v>
      </c>
      <c r="F78" s="54">
        <v>2</v>
      </c>
      <c r="G78" s="54" t="s">
        <v>65</v>
      </c>
      <c r="H78" s="54" t="str">
        <f t="shared" si="1"/>
        <v>DONE</v>
      </c>
      <c r="I78" s="54" t="s">
        <v>905</v>
      </c>
      <c r="J78" s="58" t="s">
        <v>78</v>
      </c>
      <c r="K78" s="58" t="s">
        <v>79</v>
      </c>
      <c r="L78" s="60">
        <v>12075</v>
      </c>
      <c r="M78" s="54" t="s">
        <v>118</v>
      </c>
      <c r="N78" s="54" t="s">
        <v>118</v>
      </c>
      <c r="O78" s="54" t="s">
        <v>85</v>
      </c>
      <c r="P78" s="64" t="s">
        <v>550</v>
      </c>
      <c r="Q78" s="64" t="s">
        <v>338</v>
      </c>
      <c r="R78" s="25">
        <v>200000988582</v>
      </c>
      <c r="S78" s="66">
        <v>46036</v>
      </c>
      <c r="T78" s="66" t="str">
        <f t="shared" si="2"/>
        <v>DONE</v>
      </c>
      <c r="U78" s="66">
        <v>46037</v>
      </c>
      <c r="V78" s="25">
        <v>9200067423</v>
      </c>
      <c r="W78" s="25">
        <v>42014</v>
      </c>
      <c r="X78" s="69">
        <v>46041</v>
      </c>
      <c r="Y78" s="69" t="str">
        <f t="shared" si="3"/>
        <v>DONE</v>
      </c>
      <c r="Z78" s="25" t="s">
        <v>906</v>
      </c>
      <c r="AA78" s="69">
        <v>46042</v>
      </c>
      <c r="AB78" s="25" t="str">
        <f t="shared" si="4"/>
        <v>DONE</v>
      </c>
      <c r="AC78" s="71"/>
      <c r="AD78" s="54" t="s">
        <v>907</v>
      </c>
      <c r="AE78" s="76">
        <v>46043</v>
      </c>
      <c r="AF78" s="54" t="str">
        <f t="shared" si="5"/>
        <v>DONE</v>
      </c>
      <c r="AG78" s="76">
        <v>46043</v>
      </c>
      <c r="AH78" s="73">
        <v>46098</v>
      </c>
      <c r="AI78" s="75" t="str">
        <f t="shared" si="6"/>
        <v>PAID</v>
      </c>
      <c r="AJ78" s="80" t="str">
        <f t="array" ref="AJ78">IFERROR(INDEX('[1]Master Price'!$E:$E,MATCH(D78,'[1]Master Price'!$B:$B,0)),"0")</f>
        <v>0</v>
      </c>
      <c r="AK78" s="80">
        <f t="shared" si="7"/>
        <v>0</v>
      </c>
      <c r="AL78" s="82" t="str">
        <f t="shared" si="8"/>
        <v>0-day</v>
      </c>
      <c r="AM78" s="82" t="str">
        <f t="shared" si="9"/>
        <v>1-day</v>
      </c>
      <c r="AN78" s="82" t="str">
        <f t="shared" si="10"/>
        <v>5-day</v>
      </c>
      <c r="AO78" s="82" t="str">
        <f t="shared" si="11"/>
        <v>1-day</v>
      </c>
      <c r="AP78" s="82" t="str">
        <f t="shared" si="12"/>
        <v>1-day</v>
      </c>
      <c r="AQ78" s="82" t="str">
        <f t="shared" si="13"/>
        <v>0-day</v>
      </c>
      <c r="AR78" s="5"/>
      <c r="AS78" s="83">
        <f t="shared" si="14"/>
        <v>76</v>
      </c>
      <c r="AT78" s="89" t="s">
        <v>1033</v>
      </c>
      <c r="AU78" s="84" t="e">
        <f t="shared" ca="1" si="15"/>
        <v>#NAME?</v>
      </c>
      <c r="AV78" s="88" t="e">
        <f t="shared" ca="1" si="16"/>
        <v>#NAME?</v>
      </c>
      <c r="AW78" s="83" t="e">
        <f t="shared" ca="1" si="17"/>
        <v>#NAME?</v>
      </c>
      <c r="AX78" s="88" t="e">
        <f t="shared" ca="1" si="18"/>
        <v>#NAME?</v>
      </c>
      <c r="AY78" s="86">
        <f t="shared" si="19"/>
        <v>200000997068</v>
      </c>
      <c r="AZ78" s="22" t="e">
        <f t="shared" ca="1" si="20"/>
        <v>#NAME?</v>
      </c>
      <c r="BA78" s="83" t="e">
        <f t="shared" ca="1" si="21"/>
        <v>#NAME?</v>
      </c>
      <c r="BB78" s="88" t="e">
        <f t="shared" ca="1" si="22"/>
        <v>#NAME?</v>
      </c>
      <c r="BC78" s="90" t="e">
        <f t="shared" ca="1" si="23"/>
        <v>#NAME?</v>
      </c>
      <c r="BD78" s="90" t="e">
        <f t="shared" ca="1" si="24"/>
        <v>#NAME?</v>
      </c>
      <c r="BE78" s="85" t="e">
        <f t="shared" ca="1" si="25"/>
        <v>#NAME?</v>
      </c>
      <c r="BF78" s="22" t="e">
        <f t="shared" ca="1" si="26"/>
        <v>#NAME?</v>
      </c>
      <c r="BG78" s="22" t="e">
        <f t="shared" ca="1" si="27"/>
        <v>#NAME?</v>
      </c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0"/>
        <v>77</v>
      </c>
      <c r="B79" s="52">
        <v>46028</v>
      </c>
      <c r="C79" s="54" t="s">
        <v>456</v>
      </c>
      <c r="D79" s="54" t="s">
        <v>396</v>
      </c>
      <c r="E79" s="56" t="s">
        <v>398</v>
      </c>
      <c r="F79" s="54">
        <v>2</v>
      </c>
      <c r="G79" s="54" t="s">
        <v>65</v>
      </c>
      <c r="H79" s="54" t="str">
        <f t="shared" si="1"/>
        <v>DONE</v>
      </c>
      <c r="I79" s="54" t="s">
        <v>905</v>
      </c>
      <c r="J79" s="58" t="s">
        <v>78</v>
      </c>
      <c r="K79" s="58" t="s">
        <v>79</v>
      </c>
      <c r="L79" s="60">
        <v>12075</v>
      </c>
      <c r="M79" s="54" t="s">
        <v>118</v>
      </c>
      <c r="N79" s="54" t="s">
        <v>118</v>
      </c>
      <c r="O79" s="54" t="s">
        <v>85</v>
      </c>
      <c r="P79" s="64" t="s">
        <v>550</v>
      </c>
      <c r="Q79" s="64" t="s">
        <v>338</v>
      </c>
      <c r="R79" s="25">
        <v>200000988582</v>
      </c>
      <c r="S79" s="66">
        <v>46036</v>
      </c>
      <c r="T79" s="66" t="str">
        <f t="shared" si="2"/>
        <v>DONE</v>
      </c>
      <c r="U79" s="66">
        <v>46037</v>
      </c>
      <c r="V79" s="25">
        <v>9200067423</v>
      </c>
      <c r="W79" s="25">
        <v>42014</v>
      </c>
      <c r="X79" s="69">
        <v>46041</v>
      </c>
      <c r="Y79" s="69" t="str">
        <f t="shared" si="3"/>
        <v>DONE</v>
      </c>
      <c r="Z79" s="25" t="s">
        <v>906</v>
      </c>
      <c r="AA79" s="69">
        <v>46042</v>
      </c>
      <c r="AB79" s="25" t="str">
        <f t="shared" si="4"/>
        <v>DONE</v>
      </c>
      <c r="AC79" s="71"/>
      <c r="AD79" s="54" t="s">
        <v>907</v>
      </c>
      <c r="AE79" s="76">
        <v>46043</v>
      </c>
      <c r="AF79" s="54" t="str">
        <f t="shared" si="5"/>
        <v>DONE</v>
      </c>
      <c r="AG79" s="76">
        <v>46043</v>
      </c>
      <c r="AH79" s="73">
        <v>46098</v>
      </c>
      <c r="AI79" s="75" t="str">
        <f t="shared" si="6"/>
        <v>PAID</v>
      </c>
      <c r="AJ79" s="80" t="str">
        <f t="array" ref="AJ79">IFERROR(INDEX('[1]Master Price'!$E:$E,MATCH(D79,'[1]Master Price'!$B:$B,0)),"0")</f>
        <v>0</v>
      </c>
      <c r="AK79" s="80">
        <f t="shared" si="7"/>
        <v>0</v>
      </c>
      <c r="AL79" s="82" t="str">
        <f t="shared" si="8"/>
        <v>0-day</v>
      </c>
      <c r="AM79" s="82" t="str">
        <f t="shared" si="9"/>
        <v>1-day</v>
      </c>
      <c r="AN79" s="82" t="str">
        <f t="shared" si="10"/>
        <v>5-day</v>
      </c>
      <c r="AO79" s="82" t="str">
        <f t="shared" si="11"/>
        <v>1-day</v>
      </c>
      <c r="AP79" s="82" t="str">
        <f t="shared" si="12"/>
        <v>1-day</v>
      </c>
      <c r="AQ79" s="82" t="str">
        <f t="shared" si="13"/>
        <v>0-day</v>
      </c>
      <c r="AR79" s="5"/>
      <c r="AS79" s="83">
        <f t="shared" si="14"/>
        <v>77</v>
      </c>
      <c r="AT79" s="89" t="s">
        <v>1040</v>
      </c>
      <c r="AU79" s="84" t="e">
        <f t="shared" ca="1" si="15"/>
        <v>#NAME?</v>
      </c>
      <c r="AV79" s="88" t="e">
        <f t="shared" ca="1" si="16"/>
        <v>#NAME?</v>
      </c>
      <c r="AW79" s="83" t="e">
        <f t="shared" ca="1" si="17"/>
        <v>#NAME?</v>
      </c>
      <c r="AX79" s="88" t="e">
        <f t="shared" ca="1" si="18"/>
        <v>#NAME?</v>
      </c>
      <c r="AY79" s="86">
        <f t="shared" si="19"/>
        <v>200001000523</v>
      </c>
      <c r="AZ79" s="22" t="e">
        <f t="shared" ca="1" si="20"/>
        <v>#NAME?</v>
      </c>
      <c r="BA79" s="83" t="e">
        <f t="shared" ca="1" si="21"/>
        <v>#NAME?</v>
      </c>
      <c r="BB79" s="88" t="e">
        <f t="shared" ca="1" si="22"/>
        <v>#NAME?</v>
      </c>
      <c r="BC79" s="90" t="e">
        <f t="shared" ca="1" si="23"/>
        <v>#NAME?</v>
      </c>
      <c r="BD79" s="90" t="e">
        <f t="shared" ca="1" si="24"/>
        <v>#NAME?</v>
      </c>
      <c r="BE79" s="85" t="e">
        <f t="shared" ca="1" si="25"/>
        <v>#NAME?</v>
      </c>
      <c r="BF79" s="22" t="e">
        <f t="shared" ca="1" si="26"/>
        <v>#NAME?</v>
      </c>
      <c r="BG79" s="22" t="e">
        <f t="shared" ca="1" si="27"/>
        <v>#NAME?</v>
      </c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0"/>
        <v>78</v>
      </c>
      <c r="B80" s="52">
        <v>46030</v>
      </c>
      <c r="C80" s="54" t="s">
        <v>464</v>
      </c>
      <c r="D80" s="54" t="s">
        <v>373</v>
      </c>
      <c r="E80" s="56" t="s">
        <v>374</v>
      </c>
      <c r="F80" s="54">
        <v>10</v>
      </c>
      <c r="G80" s="54" t="s">
        <v>65</v>
      </c>
      <c r="H80" s="54" t="str">
        <f t="shared" si="1"/>
        <v>DONE</v>
      </c>
      <c r="I80" s="54" t="s">
        <v>1042</v>
      </c>
      <c r="J80" s="58" t="s">
        <v>1043</v>
      </c>
      <c r="K80" s="58" t="s">
        <v>79</v>
      </c>
      <c r="L80" s="60">
        <v>9927</v>
      </c>
      <c r="M80" s="54"/>
      <c r="N80" s="54" t="s">
        <v>207</v>
      </c>
      <c r="O80" s="54" t="s">
        <v>85</v>
      </c>
      <c r="P80" s="64" t="s">
        <v>86</v>
      </c>
      <c r="Q80" s="64" t="s">
        <v>338</v>
      </c>
      <c r="R80" s="25">
        <v>200000988585</v>
      </c>
      <c r="S80" s="66">
        <v>46036</v>
      </c>
      <c r="T80" s="66" t="str">
        <f t="shared" si="2"/>
        <v>DONE</v>
      </c>
      <c r="U80" s="66">
        <v>46037</v>
      </c>
      <c r="V80" s="25">
        <v>9200067425</v>
      </c>
      <c r="W80" s="25">
        <v>42016</v>
      </c>
      <c r="X80" s="69">
        <v>46041</v>
      </c>
      <c r="Y80" s="69" t="str">
        <f t="shared" si="3"/>
        <v>DONE</v>
      </c>
      <c r="Z80" s="25" t="s">
        <v>1044</v>
      </c>
      <c r="AA80" s="69">
        <v>46042</v>
      </c>
      <c r="AB80" s="25" t="str">
        <f t="shared" si="4"/>
        <v>DONE</v>
      </c>
      <c r="AC80" s="71"/>
      <c r="AD80" s="54" t="s">
        <v>1045</v>
      </c>
      <c r="AE80" s="76">
        <v>46043</v>
      </c>
      <c r="AF80" s="54" t="str">
        <f t="shared" si="5"/>
        <v>DONE</v>
      </c>
      <c r="AG80" s="76">
        <v>46043</v>
      </c>
      <c r="AH80" s="73">
        <v>46098</v>
      </c>
      <c r="AI80" s="75" t="str">
        <f t="shared" si="6"/>
        <v>PAID</v>
      </c>
      <c r="AJ80" s="80" t="str">
        <f t="array" ref="AJ80">IFERROR(INDEX('[1]Master Price'!$E:$E,MATCH(D80,'[1]Master Price'!$B:$B,0)),"0")</f>
        <v>0</v>
      </c>
      <c r="AK80" s="80">
        <f t="shared" si="7"/>
        <v>0</v>
      </c>
      <c r="AL80" s="82" t="str">
        <f t="shared" si="8"/>
        <v>0-day</v>
      </c>
      <c r="AM80" s="82" t="str">
        <f t="shared" si="9"/>
        <v>1-day</v>
      </c>
      <c r="AN80" s="82" t="str">
        <f t="shared" si="10"/>
        <v>5-day</v>
      </c>
      <c r="AO80" s="82" t="str">
        <f t="shared" si="11"/>
        <v>1-day</v>
      </c>
      <c r="AP80" s="82" t="str">
        <f t="shared" si="12"/>
        <v>1-day</v>
      </c>
      <c r="AQ80" s="82" t="str">
        <f t="shared" si="13"/>
        <v>0-day</v>
      </c>
      <c r="AR80" s="5"/>
      <c r="AS80" s="83">
        <f t="shared" si="14"/>
        <v>78</v>
      </c>
      <c r="AT80" s="89" t="s">
        <v>1048</v>
      </c>
      <c r="AU80" s="84" t="e">
        <f t="shared" ca="1" si="15"/>
        <v>#NAME?</v>
      </c>
      <c r="AV80" s="88" t="e">
        <f t="shared" ca="1" si="16"/>
        <v>#NAME?</v>
      </c>
      <c r="AW80" s="83" t="e">
        <f t="shared" ca="1" si="17"/>
        <v>#NAME?</v>
      </c>
      <c r="AX80" s="88" t="e">
        <f t="shared" ca="1" si="18"/>
        <v>#NAME?</v>
      </c>
      <c r="AY80" s="86">
        <f t="shared" si="19"/>
        <v>200001000521</v>
      </c>
      <c r="AZ80" s="22" t="e">
        <f t="shared" ca="1" si="20"/>
        <v>#NAME?</v>
      </c>
      <c r="BA80" s="83" t="e">
        <f t="shared" ca="1" si="21"/>
        <v>#NAME?</v>
      </c>
      <c r="BB80" s="88" t="e">
        <f t="shared" ca="1" si="22"/>
        <v>#NAME?</v>
      </c>
      <c r="BC80" s="90" t="e">
        <f t="shared" ca="1" si="23"/>
        <v>#NAME?</v>
      </c>
      <c r="BD80" s="90" t="e">
        <f t="shared" ca="1" si="24"/>
        <v>#NAME?</v>
      </c>
      <c r="BE80" s="85" t="e">
        <f t="shared" ca="1" si="25"/>
        <v>#NAME?</v>
      </c>
      <c r="BF80" s="22" t="e">
        <f t="shared" ca="1" si="26"/>
        <v>#NAME?</v>
      </c>
      <c r="BG80" s="22" t="e">
        <f t="shared" ca="1" si="27"/>
        <v>#NAME?</v>
      </c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0"/>
        <v>79</v>
      </c>
      <c r="B81" s="52">
        <v>46030</v>
      </c>
      <c r="C81" s="54" t="s">
        <v>464</v>
      </c>
      <c r="D81" s="54" t="s">
        <v>257</v>
      </c>
      <c r="E81" s="56" t="s">
        <v>258</v>
      </c>
      <c r="F81" s="54">
        <v>1</v>
      </c>
      <c r="G81" s="54" t="s">
        <v>65</v>
      </c>
      <c r="H81" s="54" t="str">
        <f t="shared" si="1"/>
        <v>DONE</v>
      </c>
      <c r="I81" s="54" t="s">
        <v>1042</v>
      </c>
      <c r="J81" s="58" t="s">
        <v>1043</v>
      </c>
      <c r="K81" s="58" t="s">
        <v>79</v>
      </c>
      <c r="L81" s="60">
        <v>9927</v>
      </c>
      <c r="M81" s="54"/>
      <c r="N81" s="54" t="s">
        <v>207</v>
      </c>
      <c r="O81" s="54" t="s">
        <v>85</v>
      </c>
      <c r="P81" s="64" t="s">
        <v>86</v>
      </c>
      <c r="Q81" s="64" t="s">
        <v>338</v>
      </c>
      <c r="R81" s="25">
        <v>200000988585</v>
      </c>
      <c r="S81" s="66">
        <v>46036</v>
      </c>
      <c r="T81" s="66" t="str">
        <f t="shared" si="2"/>
        <v>DONE</v>
      </c>
      <c r="U81" s="66">
        <v>46037</v>
      </c>
      <c r="V81" s="25">
        <v>9200067425</v>
      </c>
      <c r="W81" s="25">
        <v>42016</v>
      </c>
      <c r="X81" s="69">
        <v>46041</v>
      </c>
      <c r="Y81" s="69" t="str">
        <f t="shared" si="3"/>
        <v>DONE</v>
      </c>
      <c r="Z81" s="25" t="s">
        <v>1044</v>
      </c>
      <c r="AA81" s="69">
        <v>46042</v>
      </c>
      <c r="AB81" s="25" t="str">
        <f t="shared" si="4"/>
        <v>DONE</v>
      </c>
      <c r="AC81" s="71"/>
      <c r="AD81" s="54" t="s">
        <v>1045</v>
      </c>
      <c r="AE81" s="76">
        <v>46043</v>
      </c>
      <c r="AF81" s="54" t="str">
        <f t="shared" si="5"/>
        <v>DONE</v>
      </c>
      <c r="AG81" s="76">
        <v>46043</v>
      </c>
      <c r="AH81" s="73">
        <v>46098</v>
      </c>
      <c r="AI81" s="75" t="str">
        <f t="shared" si="6"/>
        <v>PAID</v>
      </c>
      <c r="AJ81" s="80" t="str">
        <f t="array" ref="AJ81">IFERROR(INDEX('[1]Master Price'!$E:$E,MATCH(D81,'[1]Master Price'!$B:$B,0)),"0")</f>
        <v>0</v>
      </c>
      <c r="AK81" s="80">
        <f t="shared" si="7"/>
        <v>0</v>
      </c>
      <c r="AL81" s="82" t="str">
        <f t="shared" si="8"/>
        <v>0-day</v>
      </c>
      <c r="AM81" s="82" t="str">
        <f t="shared" si="9"/>
        <v>1-day</v>
      </c>
      <c r="AN81" s="82" t="str">
        <f t="shared" si="10"/>
        <v>5-day</v>
      </c>
      <c r="AO81" s="82" t="str">
        <f t="shared" si="11"/>
        <v>1-day</v>
      </c>
      <c r="AP81" s="82" t="str">
        <f t="shared" si="12"/>
        <v>1-day</v>
      </c>
      <c r="AQ81" s="82" t="str">
        <f t="shared" si="13"/>
        <v>0-day</v>
      </c>
      <c r="AR81" s="5"/>
      <c r="AS81" s="83">
        <f t="shared" si="14"/>
        <v>79</v>
      </c>
      <c r="AT81" s="89" t="s">
        <v>1056</v>
      </c>
      <c r="AU81" s="84" t="e">
        <f t="shared" ca="1" si="15"/>
        <v>#NAME?</v>
      </c>
      <c r="AV81" s="88" t="e">
        <f t="shared" ca="1" si="16"/>
        <v>#NAME?</v>
      </c>
      <c r="AW81" s="83" t="e">
        <f t="shared" ca="1" si="17"/>
        <v>#NAME?</v>
      </c>
      <c r="AX81" s="88" t="e">
        <f t="shared" ca="1" si="18"/>
        <v>#NAME?</v>
      </c>
      <c r="AY81" s="86">
        <f t="shared" si="19"/>
        <v>210000273042</v>
      </c>
      <c r="AZ81" s="22" t="e">
        <f t="shared" ca="1" si="20"/>
        <v>#NAME?</v>
      </c>
      <c r="BA81" s="83" t="e">
        <f t="shared" ca="1" si="21"/>
        <v>#NAME?</v>
      </c>
      <c r="BB81" s="88" t="e">
        <f t="shared" ca="1" si="22"/>
        <v>#NAME?</v>
      </c>
      <c r="BC81" s="90" t="e">
        <f t="shared" ca="1" si="23"/>
        <v>#NAME?</v>
      </c>
      <c r="BD81" s="90" t="e">
        <f t="shared" ca="1" si="24"/>
        <v>#NAME?</v>
      </c>
      <c r="BE81" s="85" t="e">
        <f t="shared" ca="1" si="25"/>
        <v>#NAME?</v>
      </c>
      <c r="BF81" s="22" t="e">
        <f t="shared" ca="1" si="26"/>
        <v>#NAME?</v>
      </c>
      <c r="BG81" s="22" t="e">
        <f t="shared" ca="1" si="27"/>
        <v>#NAME?</v>
      </c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0"/>
        <v>80</v>
      </c>
      <c r="B82" s="52">
        <v>46030</v>
      </c>
      <c r="C82" s="54" t="s">
        <v>475</v>
      </c>
      <c r="D82" s="54" t="s">
        <v>163</v>
      </c>
      <c r="E82" s="56" t="s">
        <v>164</v>
      </c>
      <c r="F82" s="54">
        <v>1</v>
      </c>
      <c r="G82" s="54" t="s">
        <v>65</v>
      </c>
      <c r="H82" s="54" t="str">
        <f t="shared" si="1"/>
        <v>DONE</v>
      </c>
      <c r="I82" s="54" t="s">
        <v>1059</v>
      </c>
      <c r="J82" s="58" t="s">
        <v>811</v>
      </c>
      <c r="K82" s="58" t="s">
        <v>812</v>
      </c>
      <c r="L82" s="54"/>
      <c r="M82" s="54"/>
      <c r="N82" s="54" t="s">
        <v>80</v>
      </c>
      <c r="O82" s="54" t="s">
        <v>81</v>
      </c>
      <c r="P82" s="64" t="s">
        <v>82</v>
      </c>
      <c r="Q82" s="64" t="s">
        <v>1060</v>
      </c>
      <c r="R82" s="25">
        <v>200000988589</v>
      </c>
      <c r="S82" s="66">
        <v>46036</v>
      </c>
      <c r="T82" s="66" t="str">
        <f t="shared" si="2"/>
        <v>DONE</v>
      </c>
      <c r="U82" s="66">
        <v>46037</v>
      </c>
      <c r="V82" s="25">
        <v>9200067417</v>
      </c>
      <c r="W82" s="25">
        <v>42009</v>
      </c>
      <c r="X82" s="69">
        <v>46041</v>
      </c>
      <c r="Y82" s="69" t="str">
        <f t="shared" si="3"/>
        <v>DONE</v>
      </c>
      <c r="Z82" s="25" t="s">
        <v>1061</v>
      </c>
      <c r="AA82" s="69">
        <v>46042</v>
      </c>
      <c r="AB82" s="25" t="str">
        <f t="shared" si="4"/>
        <v>DONE</v>
      </c>
      <c r="AC82" s="71"/>
      <c r="AD82" s="54" t="s">
        <v>1062</v>
      </c>
      <c r="AE82" s="76">
        <v>46043</v>
      </c>
      <c r="AF82" s="54" t="str">
        <f t="shared" si="5"/>
        <v>DONE</v>
      </c>
      <c r="AG82" s="76">
        <v>46043</v>
      </c>
      <c r="AH82" s="73">
        <v>46098</v>
      </c>
      <c r="AI82" s="75" t="str">
        <f t="shared" si="6"/>
        <v>PAID</v>
      </c>
      <c r="AJ82" s="80" t="str">
        <f t="array" ref="AJ82">IFERROR(INDEX('[1]Master Price'!$E:$E,MATCH(D82,'[1]Master Price'!$B:$B,0)),"0")</f>
        <v>0</v>
      </c>
      <c r="AK82" s="80">
        <f t="shared" si="7"/>
        <v>0</v>
      </c>
      <c r="AL82" s="82" t="str">
        <f t="shared" si="8"/>
        <v>0-day</v>
      </c>
      <c r="AM82" s="82" t="str">
        <f t="shared" si="9"/>
        <v>1-day</v>
      </c>
      <c r="AN82" s="82" t="str">
        <f t="shared" si="10"/>
        <v>5-day</v>
      </c>
      <c r="AO82" s="82" t="str">
        <f t="shared" si="11"/>
        <v>1-day</v>
      </c>
      <c r="AP82" s="82" t="str">
        <f t="shared" si="12"/>
        <v>1-day</v>
      </c>
      <c r="AQ82" s="82" t="str">
        <f t="shared" si="13"/>
        <v>0-day</v>
      </c>
      <c r="AR82" s="5"/>
      <c r="AS82" s="83">
        <f t="shared" si="14"/>
        <v>80</v>
      </c>
      <c r="AT82" s="89" t="s">
        <v>1063</v>
      </c>
      <c r="AU82" s="84" t="e">
        <f t="shared" ca="1" si="15"/>
        <v>#NAME?</v>
      </c>
      <c r="AV82" s="88" t="e">
        <f t="shared" ca="1" si="16"/>
        <v>#NAME?</v>
      </c>
      <c r="AW82" s="83" t="e">
        <f t="shared" ca="1" si="17"/>
        <v>#NAME?</v>
      </c>
      <c r="AX82" s="88" t="e">
        <f t="shared" ca="1" si="18"/>
        <v>#NAME?</v>
      </c>
      <c r="AY82" s="86">
        <f t="shared" si="19"/>
        <v>200000997067</v>
      </c>
      <c r="AZ82" s="22" t="e">
        <f t="shared" ca="1" si="20"/>
        <v>#NAME?</v>
      </c>
      <c r="BA82" s="83" t="e">
        <f t="shared" ca="1" si="21"/>
        <v>#NAME?</v>
      </c>
      <c r="BB82" s="88" t="e">
        <f t="shared" ca="1" si="22"/>
        <v>#NAME?</v>
      </c>
      <c r="BC82" s="90" t="e">
        <f t="shared" ca="1" si="23"/>
        <v>#NAME?</v>
      </c>
      <c r="BD82" s="90" t="e">
        <f t="shared" ca="1" si="24"/>
        <v>#NAME?</v>
      </c>
      <c r="BE82" s="85" t="e">
        <f t="shared" ca="1" si="25"/>
        <v>#NAME?</v>
      </c>
      <c r="BF82" s="22" t="e">
        <f t="shared" ca="1" si="26"/>
        <v>#NAME?</v>
      </c>
      <c r="BG82" s="22" t="e">
        <f t="shared" ca="1" si="27"/>
        <v>#NAME?</v>
      </c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0"/>
        <v>81</v>
      </c>
      <c r="B83" s="52">
        <v>46030</v>
      </c>
      <c r="C83" s="54" t="s">
        <v>490</v>
      </c>
      <c r="D83" s="54" t="s">
        <v>1065</v>
      </c>
      <c r="E83" s="56" t="s">
        <v>1066</v>
      </c>
      <c r="F83" s="54">
        <v>1</v>
      </c>
      <c r="G83" s="54" t="s">
        <v>65</v>
      </c>
      <c r="H83" s="54" t="str">
        <f t="shared" si="1"/>
        <v>DONE</v>
      </c>
      <c r="I83" s="54" t="s">
        <v>1067</v>
      </c>
      <c r="J83" s="58" t="s">
        <v>146</v>
      </c>
      <c r="K83" s="58" t="s">
        <v>79</v>
      </c>
      <c r="L83" s="54"/>
      <c r="M83" s="54"/>
      <c r="N83" s="54" t="s">
        <v>80</v>
      </c>
      <c r="O83" s="54" t="s">
        <v>91</v>
      </c>
      <c r="P83" s="64" t="s">
        <v>82</v>
      </c>
      <c r="Q83" s="64" t="s">
        <v>801</v>
      </c>
      <c r="R83" s="25">
        <v>200000988592</v>
      </c>
      <c r="S83" s="66">
        <v>46036</v>
      </c>
      <c r="T83" s="66" t="str">
        <f t="shared" si="2"/>
        <v>DONE</v>
      </c>
      <c r="U83" s="66">
        <v>46037</v>
      </c>
      <c r="V83" s="25">
        <v>9200067416</v>
      </c>
      <c r="W83" s="25">
        <v>42008</v>
      </c>
      <c r="X83" s="69">
        <v>46041</v>
      </c>
      <c r="Y83" s="69" t="str">
        <f t="shared" si="3"/>
        <v>DONE</v>
      </c>
      <c r="Z83" s="25" t="s">
        <v>1068</v>
      </c>
      <c r="AA83" s="69">
        <v>46042</v>
      </c>
      <c r="AB83" s="25" t="str">
        <f t="shared" si="4"/>
        <v>DONE</v>
      </c>
      <c r="AC83" s="71"/>
      <c r="AD83" s="54" t="s">
        <v>1069</v>
      </c>
      <c r="AE83" s="76">
        <v>46043</v>
      </c>
      <c r="AF83" s="54" t="str">
        <f t="shared" si="5"/>
        <v>DONE</v>
      </c>
      <c r="AG83" s="76">
        <v>46043</v>
      </c>
      <c r="AH83" s="73">
        <v>46098</v>
      </c>
      <c r="AI83" s="75" t="str">
        <f t="shared" si="6"/>
        <v>PAID</v>
      </c>
      <c r="AJ83" s="80" t="str">
        <f t="array" ref="AJ83">IFERROR(INDEX('[1]Master Price'!$E:$E,MATCH(D83,'[1]Master Price'!$B:$B,0)),"0")</f>
        <v>0</v>
      </c>
      <c r="AK83" s="80">
        <f t="shared" si="7"/>
        <v>0</v>
      </c>
      <c r="AL83" s="82" t="str">
        <f t="shared" si="8"/>
        <v>0-day</v>
      </c>
      <c r="AM83" s="82" t="str">
        <f t="shared" si="9"/>
        <v>1-day</v>
      </c>
      <c r="AN83" s="82" t="str">
        <f t="shared" si="10"/>
        <v>5-day</v>
      </c>
      <c r="AO83" s="82" t="str">
        <f t="shared" si="11"/>
        <v>1-day</v>
      </c>
      <c r="AP83" s="82" t="str">
        <f t="shared" si="12"/>
        <v>1-day</v>
      </c>
      <c r="AQ83" s="82" t="str">
        <f t="shared" si="13"/>
        <v>0-day</v>
      </c>
      <c r="AR83" s="5"/>
      <c r="AS83" s="83">
        <f t="shared" si="14"/>
        <v>81</v>
      </c>
      <c r="AT83" s="89" t="s">
        <v>1070</v>
      </c>
      <c r="AU83" s="84" t="e">
        <f t="shared" ca="1" si="15"/>
        <v>#NAME?</v>
      </c>
      <c r="AV83" s="88" t="e">
        <f t="shared" ca="1" si="16"/>
        <v>#NAME?</v>
      </c>
      <c r="AW83" s="83" t="e">
        <f t="shared" ca="1" si="17"/>
        <v>#NAME?</v>
      </c>
      <c r="AX83" s="88" t="e">
        <f t="shared" ca="1" si="18"/>
        <v>#NAME?</v>
      </c>
      <c r="AY83" s="86">
        <f t="shared" si="19"/>
        <v>200001000518</v>
      </c>
      <c r="AZ83" s="22" t="e">
        <f t="shared" ca="1" si="20"/>
        <v>#NAME?</v>
      </c>
      <c r="BA83" s="83" t="e">
        <f t="shared" ca="1" si="21"/>
        <v>#NAME?</v>
      </c>
      <c r="BB83" s="88" t="e">
        <f t="shared" ca="1" si="22"/>
        <v>#NAME?</v>
      </c>
      <c r="BC83" s="90" t="e">
        <f t="shared" ca="1" si="23"/>
        <v>#NAME?</v>
      </c>
      <c r="BD83" s="90" t="e">
        <f t="shared" ca="1" si="24"/>
        <v>#NAME?</v>
      </c>
      <c r="BE83" s="85" t="e">
        <f t="shared" ca="1" si="25"/>
        <v>#NAME?</v>
      </c>
      <c r="BF83" s="22" t="e">
        <f t="shared" ca="1" si="26"/>
        <v>#NAME?</v>
      </c>
      <c r="BG83" s="22" t="e">
        <f t="shared" ca="1" si="27"/>
        <v>#NAME?</v>
      </c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0"/>
        <v>82</v>
      </c>
      <c r="B84" s="52">
        <v>46030</v>
      </c>
      <c r="C84" s="54" t="s">
        <v>490</v>
      </c>
      <c r="D84" s="54" t="s">
        <v>373</v>
      </c>
      <c r="E84" s="56" t="s">
        <v>374</v>
      </c>
      <c r="F84" s="54">
        <v>10</v>
      </c>
      <c r="G84" s="54" t="s">
        <v>65</v>
      </c>
      <c r="H84" s="54" t="str">
        <f t="shared" si="1"/>
        <v>DONE</v>
      </c>
      <c r="I84" s="54" t="s">
        <v>1067</v>
      </c>
      <c r="J84" s="58" t="s">
        <v>146</v>
      </c>
      <c r="K84" s="58" t="s">
        <v>79</v>
      </c>
      <c r="L84" s="54"/>
      <c r="M84" s="54"/>
      <c r="N84" s="54" t="s">
        <v>80</v>
      </c>
      <c r="O84" s="54" t="s">
        <v>91</v>
      </c>
      <c r="P84" s="64" t="s">
        <v>82</v>
      </c>
      <c r="Q84" s="64" t="s">
        <v>801</v>
      </c>
      <c r="R84" s="25">
        <v>200000988592</v>
      </c>
      <c r="S84" s="66">
        <v>46036</v>
      </c>
      <c r="T84" s="66" t="str">
        <f t="shared" si="2"/>
        <v>DONE</v>
      </c>
      <c r="U84" s="66">
        <v>46037</v>
      </c>
      <c r="V84" s="25">
        <v>9200067416</v>
      </c>
      <c r="W84" s="25">
        <v>42008</v>
      </c>
      <c r="X84" s="69">
        <v>46041</v>
      </c>
      <c r="Y84" s="69" t="str">
        <f t="shared" si="3"/>
        <v>DONE</v>
      </c>
      <c r="Z84" s="25" t="s">
        <v>1068</v>
      </c>
      <c r="AA84" s="69">
        <v>46042</v>
      </c>
      <c r="AB84" s="25" t="str">
        <f t="shared" si="4"/>
        <v>DONE</v>
      </c>
      <c r="AC84" s="71"/>
      <c r="AD84" s="54" t="s">
        <v>1069</v>
      </c>
      <c r="AE84" s="76">
        <v>46043</v>
      </c>
      <c r="AF84" s="54" t="str">
        <f t="shared" si="5"/>
        <v>DONE</v>
      </c>
      <c r="AG84" s="76">
        <v>46043</v>
      </c>
      <c r="AH84" s="73">
        <v>46098</v>
      </c>
      <c r="AI84" s="75" t="str">
        <f t="shared" si="6"/>
        <v>PAID</v>
      </c>
      <c r="AJ84" s="80" t="str">
        <f t="array" ref="AJ84">IFERROR(INDEX('[1]Master Price'!$E:$E,MATCH(D84,'[1]Master Price'!$B:$B,0)),"0")</f>
        <v>0</v>
      </c>
      <c r="AK84" s="80">
        <f t="shared" si="7"/>
        <v>0</v>
      </c>
      <c r="AL84" s="82" t="str">
        <f t="shared" si="8"/>
        <v>0-day</v>
      </c>
      <c r="AM84" s="82" t="str">
        <f t="shared" si="9"/>
        <v>1-day</v>
      </c>
      <c r="AN84" s="82" t="str">
        <f t="shared" si="10"/>
        <v>5-day</v>
      </c>
      <c r="AO84" s="82" t="str">
        <f t="shared" si="11"/>
        <v>1-day</v>
      </c>
      <c r="AP84" s="82" t="str">
        <f t="shared" si="12"/>
        <v>1-day</v>
      </c>
      <c r="AQ84" s="82" t="str">
        <f t="shared" si="13"/>
        <v>0-day</v>
      </c>
      <c r="AR84" s="5"/>
      <c r="AS84" s="83">
        <f t="shared" si="14"/>
        <v>82</v>
      </c>
      <c r="AT84" s="89" t="s">
        <v>1075</v>
      </c>
      <c r="AU84" s="84" t="e">
        <f t="shared" ca="1" si="15"/>
        <v>#NAME?</v>
      </c>
      <c r="AV84" s="88" t="e">
        <f t="shared" ca="1" si="16"/>
        <v>#NAME?</v>
      </c>
      <c r="AW84" s="83" t="e">
        <f t="shared" ca="1" si="17"/>
        <v>#NAME?</v>
      </c>
      <c r="AX84" s="88" t="e">
        <f t="shared" ca="1" si="18"/>
        <v>#NAME?</v>
      </c>
      <c r="AY84" s="86">
        <f t="shared" si="19"/>
        <v>200000999492</v>
      </c>
      <c r="AZ84" s="22" t="e">
        <f t="shared" ca="1" si="20"/>
        <v>#NAME?</v>
      </c>
      <c r="BA84" s="83" t="e">
        <f t="shared" ca="1" si="21"/>
        <v>#NAME?</v>
      </c>
      <c r="BB84" s="88" t="e">
        <f t="shared" ca="1" si="22"/>
        <v>#NAME?</v>
      </c>
      <c r="BC84" s="90" t="e">
        <f t="shared" ca="1" si="23"/>
        <v>#NAME?</v>
      </c>
      <c r="BD84" s="90" t="e">
        <f t="shared" ca="1" si="24"/>
        <v>#NAME?</v>
      </c>
      <c r="BE84" s="85" t="e">
        <f t="shared" ca="1" si="25"/>
        <v>#NAME?</v>
      </c>
      <c r="BF84" s="22" t="e">
        <f t="shared" ca="1" si="26"/>
        <v>#NAME?</v>
      </c>
      <c r="BG84" s="22" t="e">
        <f t="shared" ca="1" si="27"/>
        <v>#NAME?</v>
      </c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117">
        <f t="shared" si="0"/>
        <v>83</v>
      </c>
      <c r="B85" s="118">
        <v>46030</v>
      </c>
      <c r="C85" s="119" t="s">
        <v>501</v>
      </c>
      <c r="D85" s="119" t="s">
        <v>1077</v>
      </c>
      <c r="E85" s="119" t="s">
        <v>1078</v>
      </c>
      <c r="F85" s="119">
        <v>4</v>
      </c>
      <c r="G85" s="119" t="s">
        <v>65</v>
      </c>
      <c r="H85" s="119" t="str">
        <f t="shared" si="1"/>
        <v>DONE</v>
      </c>
      <c r="I85" s="119" t="s">
        <v>528</v>
      </c>
      <c r="J85" s="58" t="s">
        <v>112</v>
      </c>
      <c r="K85" s="58" t="s">
        <v>106</v>
      </c>
      <c r="L85" s="119"/>
      <c r="M85" s="119"/>
      <c r="N85" s="119" t="s">
        <v>80</v>
      </c>
      <c r="O85" s="119" t="s">
        <v>81</v>
      </c>
      <c r="P85" s="120" t="s">
        <v>82</v>
      </c>
      <c r="Q85" s="120" t="s">
        <v>83</v>
      </c>
      <c r="R85" s="117" t="s">
        <v>1081</v>
      </c>
      <c r="S85" s="117" t="s">
        <v>1081</v>
      </c>
      <c r="T85" s="121" t="str">
        <f t="shared" si="2"/>
        <v>DONE</v>
      </c>
      <c r="U85" s="121"/>
      <c r="V85" s="117" t="s">
        <v>1081</v>
      </c>
      <c r="W85" s="122"/>
      <c r="X85" s="122"/>
      <c r="Y85" s="122" t="str">
        <f t="shared" si="3"/>
        <v>DONE</v>
      </c>
      <c r="Z85" s="117" t="s">
        <v>1081</v>
      </c>
      <c r="AA85" s="122"/>
      <c r="AB85" s="117" t="str">
        <f t="shared" si="4"/>
        <v>DONE</v>
      </c>
      <c r="AC85" s="123"/>
      <c r="AD85" s="117" t="s">
        <v>1081</v>
      </c>
      <c r="AE85" s="123"/>
      <c r="AF85" s="117" t="str">
        <f t="shared" si="5"/>
        <v>DONE</v>
      </c>
      <c r="AG85" s="124"/>
      <c r="AH85" s="75"/>
      <c r="AI85" s="75" t="str">
        <f t="shared" si="6"/>
        <v>UNPAID</v>
      </c>
      <c r="AJ85" s="125" t="str">
        <f t="array" ref="AJ85">IFERROR(INDEX('[1]Master Price'!$E:$E,MATCH(D85,'[1]Master Price'!$B:$B,0)),"0")</f>
        <v>0</v>
      </c>
      <c r="AK85" s="125">
        <f t="shared" si="7"/>
        <v>0</v>
      </c>
      <c r="AL85" s="126" t="str">
        <f t="shared" si="8"/>
        <v>0-day</v>
      </c>
      <c r="AM85" s="126" t="str">
        <f t="shared" si="9"/>
        <v>0-day</v>
      </c>
      <c r="AN85" s="126" t="str">
        <f t="shared" si="10"/>
        <v>0-day</v>
      </c>
      <c r="AO85" s="126" t="str">
        <f t="shared" si="11"/>
        <v>0-day</v>
      </c>
      <c r="AP85" s="126" t="str">
        <f t="shared" si="12"/>
        <v>0-day</v>
      </c>
      <c r="AQ85" s="126" t="str">
        <f t="shared" si="13"/>
        <v>0-day</v>
      </c>
      <c r="AR85" s="127"/>
      <c r="AS85" s="83">
        <f t="shared" si="14"/>
        <v>83</v>
      </c>
      <c r="AT85" s="89" t="s">
        <v>1088</v>
      </c>
      <c r="AU85" s="84" t="e">
        <f t="shared" ca="1" si="15"/>
        <v>#NAME?</v>
      </c>
      <c r="AV85" s="88" t="e">
        <f t="shared" ca="1" si="16"/>
        <v>#NAME?</v>
      </c>
      <c r="AW85" s="83" t="e">
        <f t="shared" ca="1" si="17"/>
        <v>#NAME?</v>
      </c>
      <c r="AX85" s="88" t="e">
        <f t="shared" ca="1" si="18"/>
        <v>#NAME?</v>
      </c>
      <c r="AY85" s="86">
        <f t="shared" si="19"/>
        <v>200000999495</v>
      </c>
      <c r="AZ85" s="22" t="e">
        <f t="shared" ca="1" si="20"/>
        <v>#NAME?</v>
      </c>
      <c r="BA85" s="83" t="e">
        <f t="shared" ca="1" si="21"/>
        <v>#NAME?</v>
      </c>
      <c r="BB85" s="88" t="e">
        <f t="shared" ca="1" si="22"/>
        <v>#NAME?</v>
      </c>
      <c r="BC85" s="90" t="e">
        <f t="shared" ca="1" si="23"/>
        <v>#NAME?</v>
      </c>
      <c r="BD85" s="90" t="e">
        <f t="shared" ca="1" si="24"/>
        <v>#NAME?</v>
      </c>
      <c r="BE85" s="85" t="e">
        <f t="shared" ca="1" si="25"/>
        <v>#NAME?</v>
      </c>
      <c r="BF85" s="22" t="e">
        <f t="shared" ca="1" si="26"/>
        <v>#NAME?</v>
      </c>
      <c r="BG85" s="22" t="e">
        <f t="shared" ca="1" si="27"/>
        <v>#NAME?</v>
      </c>
      <c r="BH85" s="128"/>
      <c r="BI85" s="128"/>
      <c r="BJ85" s="128"/>
      <c r="BK85" s="128"/>
      <c r="BL85" s="128"/>
      <c r="BM85" s="128"/>
      <c r="BN85" s="128"/>
      <c r="BO85" s="128"/>
    </row>
    <row r="86" spans="1:67" ht="13.5" customHeight="1" x14ac:dyDescent="0.35">
      <c r="A86" s="117">
        <f t="shared" si="0"/>
        <v>84</v>
      </c>
      <c r="B86" s="118">
        <v>46030</v>
      </c>
      <c r="C86" s="119" t="s">
        <v>501</v>
      </c>
      <c r="D86" s="119" t="s">
        <v>136</v>
      </c>
      <c r="E86" s="119" t="s">
        <v>137</v>
      </c>
      <c r="F86" s="119">
        <v>1</v>
      </c>
      <c r="G86" s="119" t="s">
        <v>65</v>
      </c>
      <c r="H86" s="119" t="str">
        <f t="shared" si="1"/>
        <v>DONE</v>
      </c>
      <c r="I86" s="119" t="s">
        <v>528</v>
      </c>
      <c r="J86" s="58" t="s">
        <v>112</v>
      </c>
      <c r="K86" s="58" t="s">
        <v>106</v>
      </c>
      <c r="L86" s="119"/>
      <c r="M86" s="119"/>
      <c r="N86" s="119" t="s">
        <v>80</v>
      </c>
      <c r="O86" s="119" t="s">
        <v>81</v>
      </c>
      <c r="P86" s="120" t="s">
        <v>82</v>
      </c>
      <c r="Q86" s="120" t="s">
        <v>83</v>
      </c>
      <c r="R86" s="117" t="s">
        <v>1081</v>
      </c>
      <c r="S86" s="117" t="s">
        <v>1081</v>
      </c>
      <c r="T86" s="121" t="str">
        <f t="shared" si="2"/>
        <v>DONE</v>
      </c>
      <c r="U86" s="121"/>
      <c r="V86" s="117" t="s">
        <v>1081</v>
      </c>
      <c r="W86" s="122"/>
      <c r="X86" s="122"/>
      <c r="Y86" s="122" t="str">
        <f t="shared" si="3"/>
        <v>DONE</v>
      </c>
      <c r="Z86" s="117" t="s">
        <v>1081</v>
      </c>
      <c r="AA86" s="122"/>
      <c r="AB86" s="117" t="str">
        <f t="shared" si="4"/>
        <v>DONE</v>
      </c>
      <c r="AC86" s="123"/>
      <c r="AD86" s="117" t="s">
        <v>1081</v>
      </c>
      <c r="AE86" s="123"/>
      <c r="AF86" s="117" t="str">
        <f t="shared" si="5"/>
        <v>DONE</v>
      </c>
      <c r="AG86" s="124"/>
      <c r="AH86" s="75"/>
      <c r="AI86" s="75" t="str">
        <f t="shared" si="6"/>
        <v>UNPAID</v>
      </c>
      <c r="AJ86" s="125" t="str">
        <f t="array" ref="AJ86">IFERROR(INDEX('[1]Master Price'!$E:$E,MATCH(D86,'[1]Master Price'!$B:$B,0)),"0")</f>
        <v>0</v>
      </c>
      <c r="AK86" s="125">
        <f t="shared" si="7"/>
        <v>0</v>
      </c>
      <c r="AL86" s="126" t="str">
        <f t="shared" si="8"/>
        <v>0-day</v>
      </c>
      <c r="AM86" s="126" t="str">
        <f t="shared" si="9"/>
        <v>0-day</v>
      </c>
      <c r="AN86" s="126" t="str">
        <f t="shared" si="10"/>
        <v>0-day</v>
      </c>
      <c r="AO86" s="126" t="str">
        <f t="shared" si="11"/>
        <v>0-day</v>
      </c>
      <c r="AP86" s="126" t="str">
        <f t="shared" si="12"/>
        <v>0-day</v>
      </c>
      <c r="AQ86" s="126" t="str">
        <f t="shared" si="13"/>
        <v>0-day</v>
      </c>
      <c r="AR86" s="127"/>
      <c r="AS86" s="83">
        <f t="shared" si="14"/>
        <v>84</v>
      </c>
      <c r="AT86" s="89" t="s">
        <v>1098</v>
      </c>
      <c r="AU86" s="84" t="e">
        <f t="shared" ca="1" si="15"/>
        <v>#NAME?</v>
      </c>
      <c r="AV86" s="88" t="e">
        <f t="shared" ca="1" si="16"/>
        <v>#NAME?</v>
      </c>
      <c r="AW86" s="83" t="e">
        <f t="shared" ca="1" si="17"/>
        <v>#NAME?</v>
      </c>
      <c r="AX86" s="88" t="e">
        <f t="shared" ca="1" si="18"/>
        <v>#NAME?</v>
      </c>
      <c r="AY86" s="86">
        <f t="shared" si="19"/>
        <v>200000999497</v>
      </c>
      <c r="AZ86" s="22" t="e">
        <f t="shared" ca="1" si="20"/>
        <v>#NAME?</v>
      </c>
      <c r="BA86" s="83" t="e">
        <f t="shared" ca="1" si="21"/>
        <v>#NAME?</v>
      </c>
      <c r="BB86" s="88" t="e">
        <f t="shared" ca="1" si="22"/>
        <v>#NAME?</v>
      </c>
      <c r="BC86" s="90" t="e">
        <f t="shared" ca="1" si="23"/>
        <v>#NAME?</v>
      </c>
      <c r="BD86" s="90" t="e">
        <f t="shared" ca="1" si="24"/>
        <v>#NAME?</v>
      </c>
      <c r="BE86" s="85" t="e">
        <f t="shared" ca="1" si="25"/>
        <v>#NAME?</v>
      </c>
      <c r="BF86" s="22" t="e">
        <f t="shared" ca="1" si="26"/>
        <v>#NAME?</v>
      </c>
      <c r="BG86" s="22" t="e">
        <f t="shared" ca="1" si="27"/>
        <v>#NAME?</v>
      </c>
      <c r="BH86" s="128"/>
      <c r="BI86" s="128"/>
      <c r="BJ86" s="128"/>
      <c r="BK86" s="128"/>
      <c r="BL86" s="128"/>
      <c r="BM86" s="128"/>
      <c r="BN86" s="128"/>
      <c r="BO86" s="128"/>
    </row>
    <row r="87" spans="1:67" ht="13.5" customHeight="1" x14ac:dyDescent="0.35">
      <c r="A87" s="25">
        <f t="shared" si="0"/>
        <v>85</v>
      </c>
      <c r="B87" s="52">
        <v>46035</v>
      </c>
      <c r="C87" s="54" t="s">
        <v>523</v>
      </c>
      <c r="D87" s="54" t="s">
        <v>177</v>
      </c>
      <c r="E87" s="56" t="s">
        <v>178</v>
      </c>
      <c r="F87" s="54">
        <v>2</v>
      </c>
      <c r="G87" s="54" t="s">
        <v>65</v>
      </c>
      <c r="H87" s="54" t="str">
        <f t="shared" si="1"/>
        <v>DONE</v>
      </c>
      <c r="I87" s="54" t="s">
        <v>1102</v>
      </c>
      <c r="J87" s="58" t="s">
        <v>180</v>
      </c>
      <c r="K87" s="58" t="s">
        <v>79</v>
      </c>
      <c r="L87" s="54">
        <v>1010</v>
      </c>
      <c r="M87" s="54" t="s">
        <v>184</v>
      </c>
      <c r="N87" s="54" t="s">
        <v>184</v>
      </c>
      <c r="O87" s="54" t="s">
        <v>91</v>
      </c>
      <c r="P87" s="64" t="s">
        <v>216</v>
      </c>
      <c r="Q87" s="64" t="s">
        <v>83</v>
      </c>
      <c r="R87" s="25">
        <v>210000271149</v>
      </c>
      <c r="S87" s="66">
        <v>46041</v>
      </c>
      <c r="T87" s="66" t="str">
        <f t="shared" si="2"/>
        <v>DONE</v>
      </c>
      <c r="U87" s="66"/>
      <c r="V87" s="25">
        <v>7000228515</v>
      </c>
      <c r="W87" s="25">
        <v>42179</v>
      </c>
      <c r="X87" s="69">
        <v>46045</v>
      </c>
      <c r="Y87" s="69" t="str">
        <f t="shared" si="3"/>
        <v>DONE</v>
      </c>
      <c r="Z87" s="25" t="s">
        <v>1104</v>
      </c>
      <c r="AA87" s="69">
        <v>46049</v>
      </c>
      <c r="AB87" s="25" t="str">
        <f t="shared" si="4"/>
        <v>DONE</v>
      </c>
      <c r="AC87" s="71"/>
      <c r="AD87" s="54" t="s">
        <v>1105</v>
      </c>
      <c r="AE87" s="76">
        <v>46049</v>
      </c>
      <c r="AF87" s="54" t="str">
        <f t="shared" si="5"/>
        <v>DONE</v>
      </c>
      <c r="AG87" s="69">
        <v>46050</v>
      </c>
      <c r="AH87" s="73">
        <v>46098</v>
      </c>
      <c r="AI87" s="75" t="str">
        <f t="shared" si="6"/>
        <v>PAID</v>
      </c>
      <c r="AJ87" s="80" t="str">
        <f t="array" ref="AJ87">IFERROR(INDEX('[1]Master Price'!$E:$E,MATCH(D87,'[1]Master Price'!$B:$B,0)),"0")</f>
        <v>0</v>
      </c>
      <c r="AK87" s="80">
        <f t="shared" si="7"/>
        <v>0</v>
      </c>
      <c r="AL87" s="82" t="str">
        <f t="shared" si="8"/>
        <v>0-day</v>
      </c>
      <c r="AM87" s="82" t="str">
        <f t="shared" si="9"/>
        <v>0-day</v>
      </c>
      <c r="AN87" s="82" t="str">
        <f t="shared" si="10"/>
        <v>4-day</v>
      </c>
      <c r="AO87" s="82" t="str">
        <f t="shared" si="11"/>
        <v>4-day</v>
      </c>
      <c r="AP87" s="82" t="str">
        <f t="shared" si="12"/>
        <v>0-day</v>
      </c>
      <c r="AQ87" s="82" t="str">
        <f t="shared" si="13"/>
        <v>0-day</v>
      </c>
      <c r="AR87" s="5"/>
      <c r="AS87" s="83">
        <f t="shared" si="14"/>
        <v>85</v>
      </c>
      <c r="AT87" s="89" t="s">
        <v>1108</v>
      </c>
      <c r="AU87" s="84" t="e">
        <f t="shared" ca="1" si="15"/>
        <v>#NAME?</v>
      </c>
      <c r="AV87" s="88" t="e">
        <f t="shared" ca="1" si="16"/>
        <v>#NAME?</v>
      </c>
      <c r="AW87" s="83" t="e">
        <f t="shared" ca="1" si="17"/>
        <v>#NAME?</v>
      </c>
      <c r="AX87" s="88" t="e">
        <f t="shared" ca="1" si="18"/>
        <v>#NAME?</v>
      </c>
      <c r="AY87" s="86">
        <f t="shared" si="19"/>
        <v>200000998076</v>
      </c>
      <c r="AZ87" s="22" t="e">
        <f t="shared" ca="1" si="20"/>
        <v>#NAME?</v>
      </c>
      <c r="BA87" s="83" t="e">
        <f t="shared" ca="1" si="21"/>
        <v>#NAME?</v>
      </c>
      <c r="BB87" s="88" t="e">
        <f t="shared" ca="1" si="22"/>
        <v>#NAME?</v>
      </c>
      <c r="BC87" s="90" t="e">
        <f t="shared" ca="1" si="23"/>
        <v>#NAME?</v>
      </c>
      <c r="BD87" s="90" t="e">
        <f t="shared" ca="1" si="24"/>
        <v>#NAME?</v>
      </c>
      <c r="BE87" s="85" t="e">
        <f t="shared" ca="1" si="25"/>
        <v>#NAME?</v>
      </c>
      <c r="BF87" s="22" t="e">
        <f t="shared" ca="1" si="26"/>
        <v>#NAME?</v>
      </c>
      <c r="BG87" s="22" t="e">
        <f t="shared" ca="1" si="27"/>
        <v>#NAME?</v>
      </c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0"/>
        <v>86</v>
      </c>
      <c r="B88" s="52">
        <v>46035</v>
      </c>
      <c r="C88" s="54" t="s">
        <v>536</v>
      </c>
      <c r="D88" s="54" t="s">
        <v>1109</v>
      </c>
      <c r="E88" s="56" t="s">
        <v>1110</v>
      </c>
      <c r="F88" s="54">
        <v>2</v>
      </c>
      <c r="G88" s="54" t="s">
        <v>65</v>
      </c>
      <c r="H88" s="54" t="str">
        <f t="shared" si="1"/>
        <v>DONE</v>
      </c>
      <c r="I88" s="54" t="s">
        <v>1112</v>
      </c>
      <c r="J88" s="58" t="s">
        <v>78</v>
      </c>
      <c r="K88" s="58" t="s">
        <v>79</v>
      </c>
      <c r="L88" s="54">
        <v>6067</v>
      </c>
      <c r="M88" s="54" t="s">
        <v>118</v>
      </c>
      <c r="N88" s="54" t="s">
        <v>118</v>
      </c>
      <c r="O88" s="54" t="s">
        <v>85</v>
      </c>
      <c r="P88" s="64" t="s">
        <v>695</v>
      </c>
      <c r="Q88" s="64" t="s">
        <v>262</v>
      </c>
      <c r="R88" s="25">
        <v>200000992513</v>
      </c>
      <c r="S88" s="66">
        <v>46041</v>
      </c>
      <c r="T88" s="66" t="str">
        <f t="shared" si="2"/>
        <v>DONE</v>
      </c>
      <c r="U88" s="66"/>
      <c r="V88" s="25">
        <v>9200068595</v>
      </c>
      <c r="W88" s="25">
        <v>42191</v>
      </c>
      <c r="X88" s="69">
        <v>46045</v>
      </c>
      <c r="Y88" s="69" t="str">
        <f t="shared" si="3"/>
        <v>DONE</v>
      </c>
      <c r="Z88" s="25" t="s">
        <v>1113</v>
      </c>
      <c r="AA88" s="69">
        <v>46049</v>
      </c>
      <c r="AB88" s="25" t="str">
        <f t="shared" si="4"/>
        <v>DONE</v>
      </c>
      <c r="AC88" s="71"/>
      <c r="AD88" s="54" t="s">
        <v>1114</v>
      </c>
      <c r="AE88" s="76">
        <v>46049</v>
      </c>
      <c r="AF88" s="54" t="str">
        <f t="shared" si="5"/>
        <v>DONE</v>
      </c>
      <c r="AG88" s="69">
        <v>46050</v>
      </c>
      <c r="AH88" s="73">
        <v>46098</v>
      </c>
      <c r="AI88" s="75" t="str">
        <f t="shared" si="6"/>
        <v>PAID</v>
      </c>
      <c r="AJ88" s="80" t="str">
        <f t="array" ref="AJ88">IFERROR(INDEX('[1]Master Price'!$E:$E,MATCH(D88,'[1]Master Price'!$B:$B,0)),"0")</f>
        <v>0</v>
      </c>
      <c r="AK88" s="80">
        <f t="shared" si="7"/>
        <v>0</v>
      </c>
      <c r="AL88" s="82" t="str">
        <f t="shared" si="8"/>
        <v>0-day</v>
      </c>
      <c r="AM88" s="82" t="str">
        <f t="shared" si="9"/>
        <v>0-day</v>
      </c>
      <c r="AN88" s="82" t="str">
        <f t="shared" si="10"/>
        <v>4-day</v>
      </c>
      <c r="AO88" s="82" t="str">
        <f t="shared" si="11"/>
        <v>4-day</v>
      </c>
      <c r="AP88" s="82" t="str">
        <f t="shared" si="12"/>
        <v>0-day</v>
      </c>
      <c r="AQ88" s="82" t="str">
        <f t="shared" si="13"/>
        <v>0-day</v>
      </c>
      <c r="AR88" s="5"/>
      <c r="AS88" s="83">
        <f t="shared" si="14"/>
        <v>86</v>
      </c>
      <c r="AT88" s="89" t="s">
        <v>1122</v>
      </c>
      <c r="AU88" s="84" t="e">
        <f t="shared" ca="1" si="15"/>
        <v>#NAME?</v>
      </c>
      <c r="AV88" s="88" t="e">
        <f t="shared" ca="1" si="16"/>
        <v>#NAME?</v>
      </c>
      <c r="AW88" s="83" t="e">
        <f t="shared" ca="1" si="17"/>
        <v>#NAME?</v>
      </c>
      <c r="AX88" s="88" t="e">
        <f t="shared" ca="1" si="18"/>
        <v>#NAME?</v>
      </c>
      <c r="AY88" s="86">
        <f t="shared" si="19"/>
        <v>200000998090</v>
      </c>
      <c r="AZ88" s="22" t="e">
        <f t="shared" ca="1" si="20"/>
        <v>#NAME?</v>
      </c>
      <c r="BA88" s="83" t="e">
        <f t="shared" ca="1" si="21"/>
        <v>#NAME?</v>
      </c>
      <c r="BB88" s="88" t="e">
        <f t="shared" ca="1" si="22"/>
        <v>#NAME?</v>
      </c>
      <c r="BC88" s="90" t="e">
        <f t="shared" ca="1" si="23"/>
        <v>#NAME?</v>
      </c>
      <c r="BD88" s="90" t="e">
        <f t="shared" ca="1" si="24"/>
        <v>#NAME?</v>
      </c>
      <c r="BE88" s="85" t="e">
        <f t="shared" ca="1" si="25"/>
        <v>#NAME?</v>
      </c>
      <c r="BF88" s="22" t="e">
        <f t="shared" ca="1" si="26"/>
        <v>#NAME?</v>
      </c>
      <c r="BG88" s="22" t="e">
        <f t="shared" ca="1" si="27"/>
        <v>#NAME?</v>
      </c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0"/>
        <v>87</v>
      </c>
      <c r="B89" s="52">
        <v>46035</v>
      </c>
      <c r="C89" s="54" t="s">
        <v>547</v>
      </c>
      <c r="D89" s="54" t="s">
        <v>177</v>
      </c>
      <c r="E89" s="56" t="s">
        <v>178</v>
      </c>
      <c r="F89" s="54">
        <v>1</v>
      </c>
      <c r="G89" s="54" t="s">
        <v>65</v>
      </c>
      <c r="H89" s="54" t="str">
        <f t="shared" si="1"/>
        <v>DONE</v>
      </c>
      <c r="I89" s="54" t="s">
        <v>1127</v>
      </c>
      <c r="J89" s="58" t="s">
        <v>166</v>
      </c>
      <c r="K89" s="58" t="s">
        <v>167</v>
      </c>
      <c r="L89" s="54">
        <v>14985</v>
      </c>
      <c r="M89" s="54" t="s">
        <v>184</v>
      </c>
      <c r="N89" s="54" t="s">
        <v>184</v>
      </c>
      <c r="O89" s="54" t="s">
        <v>91</v>
      </c>
      <c r="P89" s="64" t="s">
        <v>682</v>
      </c>
      <c r="Q89" s="64" t="s">
        <v>533</v>
      </c>
      <c r="R89" s="25">
        <v>200000992515</v>
      </c>
      <c r="S89" s="66">
        <v>46041</v>
      </c>
      <c r="T89" s="66" t="str">
        <f t="shared" si="2"/>
        <v>DONE</v>
      </c>
      <c r="U89" s="66"/>
      <c r="V89" s="25">
        <v>9200068577</v>
      </c>
      <c r="W89" s="25">
        <v>42188</v>
      </c>
      <c r="X89" s="69">
        <v>46045</v>
      </c>
      <c r="Y89" s="69" t="str">
        <f t="shared" si="3"/>
        <v>DONE</v>
      </c>
      <c r="Z89" s="25" t="s">
        <v>1129</v>
      </c>
      <c r="AA89" s="69">
        <v>46049</v>
      </c>
      <c r="AB89" s="25" t="str">
        <f t="shared" si="4"/>
        <v>DONE</v>
      </c>
      <c r="AC89" s="71"/>
      <c r="AD89" s="54" t="s">
        <v>1130</v>
      </c>
      <c r="AE89" s="76">
        <v>46049</v>
      </c>
      <c r="AF89" s="54" t="str">
        <f t="shared" si="5"/>
        <v>DONE</v>
      </c>
      <c r="AG89" s="69">
        <v>46050</v>
      </c>
      <c r="AH89" s="73">
        <v>46098</v>
      </c>
      <c r="AI89" s="75" t="str">
        <f t="shared" si="6"/>
        <v>PAID</v>
      </c>
      <c r="AJ89" s="80" t="str">
        <f t="array" ref="AJ89">IFERROR(INDEX('[1]Master Price'!$E:$E,MATCH(D89,'[1]Master Price'!$B:$B,0)),"0")</f>
        <v>0</v>
      </c>
      <c r="AK89" s="80">
        <f t="shared" si="7"/>
        <v>0</v>
      </c>
      <c r="AL89" s="82" t="str">
        <f t="shared" si="8"/>
        <v>0-day</v>
      </c>
      <c r="AM89" s="82" t="str">
        <f t="shared" si="9"/>
        <v>0-day</v>
      </c>
      <c r="AN89" s="82" t="str">
        <f>IFERROR(DATEDIF(S89,#REF!,"d"),"0")&amp;"-day"</f>
        <v>0-day</v>
      </c>
      <c r="AO89" s="82" t="str">
        <f>IFERROR(DATEDIF(#REF!,AA89,"d"),"0")&amp;"-day"</f>
        <v>0-day</v>
      </c>
      <c r="AP89" s="82" t="str">
        <f t="shared" si="12"/>
        <v>0-day</v>
      </c>
      <c r="AQ89" s="82" t="str">
        <f t="shared" si="13"/>
        <v>0-day</v>
      </c>
      <c r="AR89" s="5"/>
      <c r="AS89" s="83">
        <f t="shared" si="14"/>
        <v>87</v>
      </c>
      <c r="AT89" s="89" t="s">
        <v>1135</v>
      </c>
      <c r="AU89" s="84" t="e">
        <f t="shared" ca="1" si="15"/>
        <v>#NAME?</v>
      </c>
      <c r="AV89" s="88" t="e">
        <f t="shared" ca="1" si="16"/>
        <v>#NAME?</v>
      </c>
      <c r="AW89" s="83" t="e">
        <f t="shared" ca="1" si="17"/>
        <v>#NAME?</v>
      </c>
      <c r="AX89" s="88" t="e">
        <f t="shared" ca="1" si="18"/>
        <v>#NAME?</v>
      </c>
      <c r="AY89" s="86">
        <f t="shared" si="19"/>
        <v>200000998102</v>
      </c>
      <c r="AZ89" s="22" t="e">
        <f t="shared" ca="1" si="20"/>
        <v>#NAME?</v>
      </c>
      <c r="BA89" s="83" t="e">
        <f t="shared" ca="1" si="21"/>
        <v>#NAME?</v>
      </c>
      <c r="BB89" s="88" t="e">
        <f t="shared" ca="1" si="22"/>
        <v>#NAME?</v>
      </c>
      <c r="BC89" s="90" t="e">
        <f t="shared" ca="1" si="23"/>
        <v>#NAME?</v>
      </c>
      <c r="BD89" s="90" t="e">
        <f t="shared" ca="1" si="24"/>
        <v>#NAME?</v>
      </c>
      <c r="BE89" s="85" t="e">
        <f t="shared" ca="1" si="25"/>
        <v>#NAME?</v>
      </c>
      <c r="BF89" s="22" t="e">
        <f t="shared" ca="1" si="26"/>
        <v>#NAME?</v>
      </c>
      <c r="BG89" s="22" t="e">
        <f t="shared" ca="1" si="27"/>
        <v>#NAME?</v>
      </c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0"/>
        <v>88</v>
      </c>
      <c r="B90" s="52">
        <v>46035</v>
      </c>
      <c r="C90" s="54" t="s">
        <v>558</v>
      </c>
      <c r="D90" s="54" t="s">
        <v>1116</v>
      </c>
      <c r="E90" s="56" t="s">
        <v>1117</v>
      </c>
      <c r="F90" s="54">
        <v>1</v>
      </c>
      <c r="G90" s="54" t="s">
        <v>65</v>
      </c>
      <c r="H90" s="54" t="str">
        <f t="shared" si="1"/>
        <v>DONE</v>
      </c>
      <c r="I90" s="54" t="s">
        <v>394</v>
      </c>
      <c r="J90" s="58" t="s">
        <v>260</v>
      </c>
      <c r="K90" s="58" t="s">
        <v>79</v>
      </c>
      <c r="L90" s="54">
        <v>5343</v>
      </c>
      <c r="M90" s="54" t="s">
        <v>599</v>
      </c>
      <c r="N90" s="54" t="s">
        <v>599</v>
      </c>
      <c r="O90" s="54" t="s">
        <v>85</v>
      </c>
      <c r="P90" s="64" t="s">
        <v>695</v>
      </c>
      <c r="Q90" s="64" t="s">
        <v>262</v>
      </c>
      <c r="R90" s="25">
        <v>200000998764</v>
      </c>
      <c r="S90" s="66">
        <v>46050</v>
      </c>
      <c r="T90" s="66" t="str">
        <f t="shared" si="2"/>
        <v>DONE</v>
      </c>
      <c r="U90" s="66"/>
      <c r="V90" s="25">
        <v>9200070248</v>
      </c>
      <c r="W90" s="25">
        <v>42527</v>
      </c>
      <c r="X90" s="69">
        <v>46056</v>
      </c>
      <c r="Y90" s="69" t="str">
        <f t="shared" si="3"/>
        <v>DONE</v>
      </c>
      <c r="Z90" s="25" t="s">
        <v>1141</v>
      </c>
      <c r="AA90" s="69">
        <v>46056</v>
      </c>
      <c r="AB90" s="25" t="str">
        <f t="shared" si="4"/>
        <v>DONE</v>
      </c>
      <c r="AC90" s="71"/>
      <c r="AD90" s="54" t="s">
        <v>1142</v>
      </c>
      <c r="AE90" s="76">
        <v>46057</v>
      </c>
      <c r="AF90" s="54" t="str">
        <f t="shared" si="5"/>
        <v>DONE</v>
      </c>
      <c r="AG90" s="69">
        <v>46059</v>
      </c>
      <c r="AH90" s="73">
        <v>46098</v>
      </c>
      <c r="AI90" s="75" t="str">
        <f t="shared" si="6"/>
        <v>PAID</v>
      </c>
      <c r="AJ90" s="80" t="str">
        <f t="array" ref="AJ90">IFERROR(INDEX('[1]Master Price'!$E:$E,MATCH(D90,'[1]Master Price'!$B:$B,0)),"0")</f>
        <v>0</v>
      </c>
      <c r="AK90" s="80">
        <f t="shared" si="7"/>
        <v>0</v>
      </c>
      <c r="AL90" s="82" t="str">
        <f t="shared" si="8"/>
        <v>0-day</v>
      </c>
      <c r="AM90" s="82" t="str">
        <f t="shared" si="9"/>
        <v>0-day</v>
      </c>
      <c r="AN90" s="82" t="str">
        <f t="shared" ref="AN90:AN107" si="29">IFERROR(DATEDIF(S90,X90,"d"),"0")&amp;"-day"</f>
        <v>6-day</v>
      </c>
      <c r="AO90" s="82" t="str">
        <f t="shared" ref="AO90:AO119" si="30">IFERROR(DATEDIF(X90,AA90,"d"),"0")&amp;"-day"</f>
        <v>0-day</v>
      </c>
      <c r="AP90" s="82" t="str">
        <f t="shared" si="12"/>
        <v>1-day</v>
      </c>
      <c r="AQ90" s="82" t="str">
        <f t="shared" si="13"/>
        <v>0-day</v>
      </c>
      <c r="AR90" s="5"/>
      <c r="AS90" s="83">
        <f t="shared" si="14"/>
        <v>88</v>
      </c>
      <c r="AT90" s="89" t="s">
        <v>1149</v>
      </c>
      <c r="AU90" s="84" t="e">
        <f t="shared" ca="1" si="15"/>
        <v>#NAME?</v>
      </c>
      <c r="AV90" s="88" t="e">
        <f t="shared" ca="1" si="16"/>
        <v>#NAME?</v>
      </c>
      <c r="AW90" s="83" t="e">
        <f t="shared" ca="1" si="17"/>
        <v>#NAME?</v>
      </c>
      <c r="AX90" s="88" t="e">
        <f t="shared" ca="1" si="18"/>
        <v>#NAME?</v>
      </c>
      <c r="AY90" s="86">
        <f t="shared" si="19"/>
        <v>200000998081</v>
      </c>
      <c r="AZ90" s="22" t="e">
        <f t="shared" ca="1" si="20"/>
        <v>#NAME?</v>
      </c>
      <c r="BA90" s="83" t="e">
        <f t="shared" ca="1" si="21"/>
        <v>#NAME?</v>
      </c>
      <c r="BB90" s="88" t="e">
        <f t="shared" ca="1" si="22"/>
        <v>#NAME?</v>
      </c>
      <c r="BC90" s="90" t="e">
        <f t="shared" ca="1" si="23"/>
        <v>#NAME?</v>
      </c>
      <c r="BD90" s="90" t="e">
        <f t="shared" ca="1" si="24"/>
        <v>#NAME?</v>
      </c>
      <c r="BE90" s="85" t="e">
        <f t="shared" ca="1" si="25"/>
        <v>#NAME?</v>
      </c>
      <c r="BF90" s="22" t="e">
        <f t="shared" ca="1" si="26"/>
        <v>#NAME?</v>
      </c>
      <c r="BG90" s="22" t="e">
        <f t="shared" ca="1" si="27"/>
        <v>#NAME?</v>
      </c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0"/>
        <v>89</v>
      </c>
      <c r="B91" s="52">
        <v>46035</v>
      </c>
      <c r="C91" s="54" t="s">
        <v>558</v>
      </c>
      <c r="D91" s="54" t="s">
        <v>257</v>
      </c>
      <c r="E91" s="56" t="s">
        <v>258</v>
      </c>
      <c r="F91" s="54">
        <v>1</v>
      </c>
      <c r="G91" s="54" t="s">
        <v>65</v>
      </c>
      <c r="H91" s="54" t="str">
        <f t="shared" si="1"/>
        <v>DONE</v>
      </c>
      <c r="I91" s="54" t="s">
        <v>394</v>
      </c>
      <c r="J91" s="58" t="s">
        <v>260</v>
      </c>
      <c r="K91" s="58" t="s">
        <v>79</v>
      </c>
      <c r="L91" s="54">
        <v>5343</v>
      </c>
      <c r="M91" s="54" t="s">
        <v>599</v>
      </c>
      <c r="N91" s="54" t="s">
        <v>599</v>
      </c>
      <c r="O91" s="54" t="s">
        <v>85</v>
      </c>
      <c r="P91" s="64" t="s">
        <v>695</v>
      </c>
      <c r="Q91" s="64" t="s">
        <v>262</v>
      </c>
      <c r="R91" s="25">
        <v>200000998764</v>
      </c>
      <c r="S91" s="66">
        <v>46050</v>
      </c>
      <c r="T91" s="66" t="str">
        <f t="shared" si="2"/>
        <v>DONE</v>
      </c>
      <c r="U91" s="66"/>
      <c r="V91" s="25">
        <v>9200070248</v>
      </c>
      <c r="W91" s="25">
        <v>42527</v>
      </c>
      <c r="X91" s="69">
        <v>46056</v>
      </c>
      <c r="Y91" s="69" t="str">
        <f t="shared" si="3"/>
        <v>DONE</v>
      </c>
      <c r="Z91" s="25" t="s">
        <v>1141</v>
      </c>
      <c r="AA91" s="69">
        <v>46056</v>
      </c>
      <c r="AB91" s="25" t="str">
        <f t="shared" si="4"/>
        <v>DONE</v>
      </c>
      <c r="AC91" s="71"/>
      <c r="AD91" s="54" t="s">
        <v>1142</v>
      </c>
      <c r="AE91" s="76">
        <v>46057</v>
      </c>
      <c r="AF91" s="54" t="str">
        <f t="shared" si="5"/>
        <v>DONE</v>
      </c>
      <c r="AG91" s="69">
        <v>46059</v>
      </c>
      <c r="AH91" s="73">
        <v>46098</v>
      </c>
      <c r="AI91" s="75" t="str">
        <f t="shared" si="6"/>
        <v>PAID</v>
      </c>
      <c r="AJ91" s="80" t="str">
        <f t="array" ref="AJ91">IFERROR(INDEX('[1]Master Price'!$E:$E,MATCH(D91,'[1]Master Price'!$B:$B,0)),"0")</f>
        <v>0</v>
      </c>
      <c r="AK91" s="80">
        <f t="shared" si="7"/>
        <v>0</v>
      </c>
      <c r="AL91" s="82" t="str">
        <f t="shared" si="8"/>
        <v>0-day</v>
      </c>
      <c r="AM91" s="82" t="str">
        <f t="shared" si="9"/>
        <v>0-day</v>
      </c>
      <c r="AN91" s="82" t="str">
        <f t="shared" si="29"/>
        <v>6-day</v>
      </c>
      <c r="AO91" s="82" t="str">
        <f t="shared" si="30"/>
        <v>0-day</v>
      </c>
      <c r="AP91" s="82" t="str">
        <f t="shared" si="12"/>
        <v>1-day</v>
      </c>
      <c r="AQ91" s="82" t="str">
        <f t="shared" si="13"/>
        <v>0-day</v>
      </c>
      <c r="AR91" s="5"/>
      <c r="AS91" s="83">
        <f t="shared" si="14"/>
        <v>89</v>
      </c>
      <c r="AT91" s="89" t="s">
        <v>1163</v>
      </c>
      <c r="AU91" s="84" t="e">
        <f t="shared" ca="1" si="15"/>
        <v>#NAME?</v>
      </c>
      <c r="AV91" s="88" t="e">
        <f t="shared" ca="1" si="16"/>
        <v>#NAME?</v>
      </c>
      <c r="AW91" s="83" t="e">
        <f t="shared" ca="1" si="17"/>
        <v>#NAME?</v>
      </c>
      <c r="AX91" s="88" t="e">
        <f t="shared" ca="1" si="18"/>
        <v>#NAME?</v>
      </c>
      <c r="AY91" s="86">
        <f t="shared" si="19"/>
        <v>200000998019</v>
      </c>
      <c r="AZ91" s="22" t="e">
        <f t="shared" ca="1" si="20"/>
        <v>#NAME?</v>
      </c>
      <c r="BA91" s="83" t="e">
        <f t="shared" ca="1" si="21"/>
        <v>#NAME?</v>
      </c>
      <c r="BB91" s="88" t="e">
        <f t="shared" ca="1" si="22"/>
        <v>#NAME?</v>
      </c>
      <c r="BC91" s="90" t="e">
        <f t="shared" ca="1" si="23"/>
        <v>#NAME?</v>
      </c>
      <c r="BD91" s="90" t="e">
        <f t="shared" ca="1" si="24"/>
        <v>#NAME?</v>
      </c>
      <c r="BE91" s="85" t="e">
        <f t="shared" ca="1" si="25"/>
        <v>#NAME?</v>
      </c>
      <c r="BF91" s="22" t="e">
        <f t="shared" ca="1" si="26"/>
        <v>#NAME?</v>
      </c>
      <c r="BG91" s="22" t="e">
        <f t="shared" ca="1" si="27"/>
        <v>#NAME?</v>
      </c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0"/>
        <v>90</v>
      </c>
      <c r="B92" s="52">
        <v>46035</v>
      </c>
      <c r="C92" s="54" t="s">
        <v>558</v>
      </c>
      <c r="D92" s="54" t="s">
        <v>163</v>
      </c>
      <c r="E92" s="56" t="s">
        <v>164</v>
      </c>
      <c r="F92" s="54">
        <v>1</v>
      </c>
      <c r="G92" s="54" t="s">
        <v>65</v>
      </c>
      <c r="H92" s="54" t="str">
        <f t="shared" si="1"/>
        <v>DONE</v>
      </c>
      <c r="I92" s="54" t="s">
        <v>394</v>
      </c>
      <c r="J92" s="58" t="s">
        <v>260</v>
      </c>
      <c r="K92" s="58" t="s">
        <v>79</v>
      </c>
      <c r="L92" s="54">
        <v>5343</v>
      </c>
      <c r="M92" s="54" t="s">
        <v>599</v>
      </c>
      <c r="N92" s="54" t="s">
        <v>599</v>
      </c>
      <c r="O92" s="54" t="s">
        <v>85</v>
      </c>
      <c r="P92" s="64" t="s">
        <v>695</v>
      </c>
      <c r="Q92" s="64" t="s">
        <v>262</v>
      </c>
      <c r="R92" s="25">
        <v>200000998764</v>
      </c>
      <c r="S92" s="66">
        <v>46050</v>
      </c>
      <c r="T92" s="66" t="str">
        <f t="shared" si="2"/>
        <v>DONE</v>
      </c>
      <c r="U92" s="66"/>
      <c r="V92" s="25">
        <v>9200070248</v>
      </c>
      <c r="W92" s="25">
        <v>42527</v>
      </c>
      <c r="X92" s="69">
        <v>46056</v>
      </c>
      <c r="Y92" s="69" t="str">
        <f t="shared" si="3"/>
        <v>DONE</v>
      </c>
      <c r="Z92" s="25" t="s">
        <v>1141</v>
      </c>
      <c r="AA92" s="69">
        <v>46056</v>
      </c>
      <c r="AB92" s="25" t="str">
        <f t="shared" si="4"/>
        <v>DONE</v>
      </c>
      <c r="AC92" s="71"/>
      <c r="AD92" s="54" t="s">
        <v>1142</v>
      </c>
      <c r="AE92" s="76">
        <v>46057</v>
      </c>
      <c r="AF92" s="54" t="str">
        <f t="shared" si="5"/>
        <v>DONE</v>
      </c>
      <c r="AG92" s="69">
        <v>46059</v>
      </c>
      <c r="AH92" s="73">
        <v>46098</v>
      </c>
      <c r="AI92" s="75" t="str">
        <f t="shared" si="6"/>
        <v>PAID</v>
      </c>
      <c r="AJ92" s="80" t="str">
        <f t="array" ref="AJ92">IFERROR(INDEX('[1]Master Price'!$E:$E,MATCH(D92,'[1]Master Price'!$B:$B,0)),"0")</f>
        <v>0</v>
      </c>
      <c r="AK92" s="80">
        <f t="shared" si="7"/>
        <v>0</v>
      </c>
      <c r="AL92" s="82" t="str">
        <f t="shared" si="8"/>
        <v>0-day</v>
      </c>
      <c r="AM92" s="82" t="str">
        <f t="shared" si="9"/>
        <v>0-day</v>
      </c>
      <c r="AN92" s="82" t="str">
        <f t="shared" si="29"/>
        <v>6-day</v>
      </c>
      <c r="AO92" s="82" t="str">
        <f t="shared" si="30"/>
        <v>0-day</v>
      </c>
      <c r="AP92" s="82" t="str">
        <f t="shared" si="12"/>
        <v>1-day</v>
      </c>
      <c r="AQ92" s="82" t="str">
        <f t="shared" si="13"/>
        <v>0-day</v>
      </c>
      <c r="AR92" s="5"/>
      <c r="AS92" s="83">
        <f t="shared" si="14"/>
        <v>90</v>
      </c>
      <c r="AT92" s="89" t="s">
        <v>1173</v>
      </c>
      <c r="AU92" s="84" t="e">
        <f t="shared" ca="1" si="15"/>
        <v>#NAME?</v>
      </c>
      <c r="AV92" s="88" t="e">
        <f t="shared" ca="1" si="16"/>
        <v>#NAME?</v>
      </c>
      <c r="AW92" s="83" t="e">
        <f t="shared" ca="1" si="17"/>
        <v>#NAME?</v>
      </c>
      <c r="AX92" s="88" t="e">
        <f t="shared" ca="1" si="18"/>
        <v>#NAME?</v>
      </c>
      <c r="AY92" s="86">
        <f t="shared" si="19"/>
        <v>200000998095</v>
      </c>
      <c r="AZ92" s="22" t="e">
        <f t="shared" ca="1" si="20"/>
        <v>#NAME?</v>
      </c>
      <c r="BA92" s="83" t="e">
        <f t="shared" ca="1" si="21"/>
        <v>#NAME?</v>
      </c>
      <c r="BB92" s="88" t="e">
        <f t="shared" ca="1" si="22"/>
        <v>#NAME?</v>
      </c>
      <c r="BC92" s="90" t="e">
        <f t="shared" ca="1" si="23"/>
        <v>#NAME?</v>
      </c>
      <c r="BD92" s="90" t="e">
        <f t="shared" ca="1" si="24"/>
        <v>#NAME?</v>
      </c>
      <c r="BE92" s="85" t="e">
        <f t="shared" ca="1" si="25"/>
        <v>#NAME?</v>
      </c>
      <c r="BF92" s="22" t="e">
        <f t="shared" ca="1" si="26"/>
        <v>#NAME?</v>
      </c>
      <c r="BG92" s="22" t="e">
        <f t="shared" ca="1" si="27"/>
        <v>#NAME?</v>
      </c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0"/>
        <v>91</v>
      </c>
      <c r="B93" s="52">
        <v>46035</v>
      </c>
      <c r="C93" s="54" t="s">
        <v>558</v>
      </c>
      <c r="D93" s="54" t="s">
        <v>373</v>
      </c>
      <c r="E93" s="56" t="s">
        <v>374</v>
      </c>
      <c r="F93" s="54">
        <v>10</v>
      </c>
      <c r="G93" s="54" t="s">
        <v>65</v>
      </c>
      <c r="H93" s="54" t="str">
        <f t="shared" si="1"/>
        <v>DONE</v>
      </c>
      <c r="I93" s="54" t="s">
        <v>394</v>
      </c>
      <c r="J93" s="58" t="s">
        <v>260</v>
      </c>
      <c r="K93" s="58" t="s">
        <v>79</v>
      </c>
      <c r="L93" s="54">
        <v>5343</v>
      </c>
      <c r="M93" s="54" t="s">
        <v>599</v>
      </c>
      <c r="N93" s="54" t="s">
        <v>599</v>
      </c>
      <c r="O93" s="54" t="s">
        <v>85</v>
      </c>
      <c r="P93" s="64" t="s">
        <v>695</v>
      </c>
      <c r="Q93" s="64" t="s">
        <v>262</v>
      </c>
      <c r="R93" s="25">
        <v>200000998764</v>
      </c>
      <c r="S93" s="66">
        <v>46050</v>
      </c>
      <c r="T93" s="66" t="str">
        <f t="shared" si="2"/>
        <v>DONE</v>
      </c>
      <c r="U93" s="66"/>
      <c r="V93" s="25">
        <v>9200070248</v>
      </c>
      <c r="W93" s="25">
        <v>42527</v>
      </c>
      <c r="X93" s="69">
        <v>46056</v>
      </c>
      <c r="Y93" s="69" t="str">
        <f t="shared" si="3"/>
        <v>DONE</v>
      </c>
      <c r="Z93" s="25" t="s">
        <v>1141</v>
      </c>
      <c r="AA93" s="69">
        <v>46056</v>
      </c>
      <c r="AB93" s="25" t="str">
        <f t="shared" si="4"/>
        <v>DONE</v>
      </c>
      <c r="AC93" s="71"/>
      <c r="AD93" s="54" t="s">
        <v>1142</v>
      </c>
      <c r="AE93" s="76">
        <v>46057</v>
      </c>
      <c r="AF93" s="54" t="str">
        <f t="shared" si="5"/>
        <v>DONE</v>
      </c>
      <c r="AG93" s="69">
        <v>46059</v>
      </c>
      <c r="AH93" s="73">
        <v>46098</v>
      </c>
      <c r="AI93" s="75" t="str">
        <f t="shared" si="6"/>
        <v>PAID</v>
      </c>
      <c r="AJ93" s="80" t="str">
        <f t="array" ref="AJ93">IFERROR(INDEX('[1]Master Price'!$E:$E,MATCH(D93,'[1]Master Price'!$B:$B,0)),"0")</f>
        <v>0</v>
      </c>
      <c r="AK93" s="80">
        <f t="shared" si="7"/>
        <v>0</v>
      </c>
      <c r="AL93" s="82" t="str">
        <f t="shared" si="8"/>
        <v>0-day</v>
      </c>
      <c r="AM93" s="82" t="str">
        <f t="shared" si="9"/>
        <v>0-day</v>
      </c>
      <c r="AN93" s="82" t="str">
        <f t="shared" si="29"/>
        <v>6-day</v>
      </c>
      <c r="AO93" s="82" t="str">
        <f t="shared" si="30"/>
        <v>0-day</v>
      </c>
      <c r="AP93" s="82" t="str">
        <f t="shared" si="12"/>
        <v>1-day</v>
      </c>
      <c r="AQ93" s="82" t="str">
        <f t="shared" si="13"/>
        <v>0-day</v>
      </c>
      <c r="AR93" s="5"/>
      <c r="AS93" s="83">
        <f t="shared" si="14"/>
        <v>91</v>
      </c>
      <c r="AT93" s="89" t="s">
        <v>1175</v>
      </c>
      <c r="AU93" s="84" t="e">
        <f t="shared" ca="1" si="15"/>
        <v>#NAME?</v>
      </c>
      <c r="AV93" s="88" t="e">
        <f t="shared" ca="1" si="16"/>
        <v>#NAME?</v>
      </c>
      <c r="AW93" s="83" t="e">
        <f t="shared" ca="1" si="17"/>
        <v>#NAME?</v>
      </c>
      <c r="AX93" s="88" t="e">
        <f t="shared" ca="1" si="18"/>
        <v>#NAME?</v>
      </c>
      <c r="AY93" s="86">
        <f t="shared" si="19"/>
        <v>200000998010</v>
      </c>
      <c r="AZ93" s="22" t="e">
        <f t="shared" ca="1" si="20"/>
        <v>#NAME?</v>
      </c>
      <c r="BA93" s="83" t="e">
        <f t="shared" ca="1" si="21"/>
        <v>#NAME?</v>
      </c>
      <c r="BB93" s="88" t="e">
        <f t="shared" ca="1" si="22"/>
        <v>#NAME?</v>
      </c>
      <c r="BC93" s="90" t="e">
        <f t="shared" ca="1" si="23"/>
        <v>#NAME?</v>
      </c>
      <c r="BD93" s="90" t="e">
        <f t="shared" ca="1" si="24"/>
        <v>#NAME?</v>
      </c>
      <c r="BE93" s="85" t="e">
        <f t="shared" ca="1" si="25"/>
        <v>#NAME?</v>
      </c>
      <c r="BF93" s="22" t="e">
        <f t="shared" ca="1" si="26"/>
        <v>#NAME?</v>
      </c>
      <c r="BG93" s="22" t="e">
        <f t="shared" ca="1" si="27"/>
        <v>#NAME?</v>
      </c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0"/>
        <v>92</v>
      </c>
      <c r="B94" s="52">
        <v>46035</v>
      </c>
      <c r="C94" s="54" t="s">
        <v>558</v>
      </c>
      <c r="D94" s="54" t="s">
        <v>1131</v>
      </c>
      <c r="E94" s="56" t="s">
        <v>1132</v>
      </c>
      <c r="F94" s="54">
        <v>1</v>
      </c>
      <c r="G94" s="54" t="s">
        <v>65</v>
      </c>
      <c r="H94" s="54" t="str">
        <f t="shared" si="1"/>
        <v>DONE</v>
      </c>
      <c r="I94" s="54" t="s">
        <v>394</v>
      </c>
      <c r="J94" s="58" t="s">
        <v>260</v>
      </c>
      <c r="K94" s="58" t="s">
        <v>79</v>
      </c>
      <c r="L94" s="54">
        <v>5343</v>
      </c>
      <c r="M94" s="54" t="s">
        <v>599</v>
      </c>
      <c r="N94" s="54" t="s">
        <v>599</v>
      </c>
      <c r="O94" s="54" t="s">
        <v>85</v>
      </c>
      <c r="P94" s="64" t="s">
        <v>695</v>
      </c>
      <c r="Q94" s="64" t="s">
        <v>262</v>
      </c>
      <c r="R94" s="25">
        <v>200000998764</v>
      </c>
      <c r="S94" s="66">
        <v>46050</v>
      </c>
      <c r="T94" s="66" t="str">
        <f t="shared" si="2"/>
        <v>DONE</v>
      </c>
      <c r="U94" s="66"/>
      <c r="V94" s="25">
        <v>9200070248</v>
      </c>
      <c r="W94" s="25">
        <v>42527</v>
      </c>
      <c r="X94" s="69">
        <v>46056</v>
      </c>
      <c r="Y94" s="69" t="str">
        <f t="shared" si="3"/>
        <v>DONE</v>
      </c>
      <c r="Z94" s="25" t="s">
        <v>1141</v>
      </c>
      <c r="AA94" s="69">
        <v>46056</v>
      </c>
      <c r="AB94" s="25" t="str">
        <f t="shared" si="4"/>
        <v>DONE</v>
      </c>
      <c r="AC94" s="71"/>
      <c r="AD94" s="54" t="s">
        <v>1142</v>
      </c>
      <c r="AE94" s="76">
        <v>46057</v>
      </c>
      <c r="AF94" s="54" t="str">
        <f t="shared" si="5"/>
        <v>DONE</v>
      </c>
      <c r="AG94" s="69">
        <v>46059</v>
      </c>
      <c r="AH94" s="73">
        <v>46098</v>
      </c>
      <c r="AI94" s="75" t="str">
        <f t="shared" si="6"/>
        <v>PAID</v>
      </c>
      <c r="AJ94" s="80" t="str">
        <f t="array" ref="AJ94">IFERROR(INDEX('[1]Master Price'!$E:$E,MATCH(D94,'[1]Master Price'!$B:$B,0)),"0")</f>
        <v>0</v>
      </c>
      <c r="AK94" s="80">
        <f t="shared" si="7"/>
        <v>0</v>
      </c>
      <c r="AL94" s="82" t="str">
        <f t="shared" si="8"/>
        <v>0-day</v>
      </c>
      <c r="AM94" s="82" t="str">
        <f t="shared" si="9"/>
        <v>0-day</v>
      </c>
      <c r="AN94" s="82" t="str">
        <f t="shared" si="29"/>
        <v>6-day</v>
      </c>
      <c r="AO94" s="82" t="str">
        <f t="shared" si="30"/>
        <v>0-day</v>
      </c>
      <c r="AP94" s="82" t="str">
        <f t="shared" si="12"/>
        <v>1-day</v>
      </c>
      <c r="AQ94" s="82" t="str">
        <f t="shared" si="13"/>
        <v>0-day</v>
      </c>
      <c r="AR94" s="5"/>
      <c r="AS94" s="83">
        <f t="shared" si="14"/>
        <v>92</v>
      </c>
      <c r="AT94" s="89" t="s">
        <v>1177</v>
      </c>
      <c r="AU94" s="84" t="e">
        <f t="shared" ca="1" si="15"/>
        <v>#NAME?</v>
      </c>
      <c r="AV94" s="88" t="e">
        <f t="shared" ca="1" si="16"/>
        <v>#NAME?</v>
      </c>
      <c r="AW94" s="83" t="e">
        <f t="shared" ca="1" si="17"/>
        <v>#NAME?</v>
      </c>
      <c r="AX94" s="88" t="e">
        <f t="shared" ca="1" si="18"/>
        <v>#NAME?</v>
      </c>
      <c r="AY94" s="86">
        <f t="shared" si="19"/>
        <v>200000998013</v>
      </c>
      <c r="AZ94" s="22" t="e">
        <f t="shared" ca="1" si="20"/>
        <v>#NAME?</v>
      </c>
      <c r="BA94" s="83" t="e">
        <f t="shared" ca="1" si="21"/>
        <v>#NAME?</v>
      </c>
      <c r="BB94" s="88" t="e">
        <f t="shared" ca="1" si="22"/>
        <v>#NAME?</v>
      </c>
      <c r="BC94" s="90" t="e">
        <f t="shared" ca="1" si="23"/>
        <v>#NAME?</v>
      </c>
      <c r="BD94" s="90" t="e">
        <f t="shared" ca="1" si="24"/>
        <v>#NAME?</v>
      </c>
      <c r="BE94" s="85" t="e">
        <f t="shared" ca="1" si="25"/>
        <v>#NAME?</v>
      </c>
      <c r="BF94" s="22" t="e">
        <f t="shared" ca="1" si="26"/>
        <v>#NAME?</v>
      </c>
      <c r="BG94" s="22" t="e">
        <f t="shared" ca="1" si="27"/>
        <v>#NAME?</v>
      </c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0"/>
        <v>93</v>
      </c>
      <c r="B95" s="52">
        <v>46035</v>
      </c>
      <c r="C95" s="54" t="s">
        <v>558</v>
      </c>
      <c r="D95" s="54" t="s">
        <v>153</v>
      </c>
      <c r="E95" s="56" t="s">
        <v>154</v>
      </c>
      <c r="F95" s="54">
        <v>1</v>
      </c>
      <c r="G95" s="54" t="s">
        <v>65</v>
      </c>
      <c r="H95" s="54" t="str">
        <f t="shared" si="1"/>
        <v>DONE</v>
      </c>
      <c r="I95" s="54" t="s">
        <v>394</v>
      </c>
      <c r="J95" s="58" t="s">
        <v>260</v>
      </c>
      <c r="K95" s="58" t="s">
        <v>79</v>
      </c>
      <c r="L95" s="54">
        <v>5343</v>
      </c>
      <c r="M95" s="54" t="s">
        <v>599</v>
      </c>
      <c r="N95" s="54" t="s">
        <v>599</v>
      </c>
      <c r="O95" s="54" t="s">
        <v>85</v>
      </c>
      <c r="P95" s="64" t="s">
        <v>695</v>
      </c>
      <c r="Q95" s="64" t="s">
        <v>262</v>
      </c>
      <c r="R95" s="25">
        <v>200000998764</v>
      </c>
      <c r="S95" s="66">
        <v>46050</v>
      </c>
      <c r="T95" s="66" t="str">
        <f t="shared" si="2"/>
        <v>DONE</v>
      </c>
      <c r="U95" s="66"/>
      <c r="V95" s="25">
        <v>9200070248</v>
      </c>
      <c r="W95" s="25">
        <v>42527</v>
      </c>
      <c r="X95" s="69">
        <v>46056</v>
      </c>
      <c r="Y95" s="69" t="str">
        <f t="shared" si="3"/>
        <v>DONE</v>
      </c>
      <c r="Z95" s="25" t="s">
        <v>1141</v>
      </c>
      <c r="AA95" s="69">
        <v>46056</v>
      </c>
      <c r="AB95" s="25" t="str">
        <f t="shared" si="4"/>
        <v>DONE</v>
      </c>
      <c r="AC95" s="71"/>
      <c r="AD95" s="54" t="s">
        <v>1142</v>
      </c>
      <c r="AE95" s="76">
        <v>46057</v>
      </c>
      <c r="AF95" s="54" t="str">
        <f t="shared" si="5"/>
        <v>DONE</v>
      </c>
      <c r="AG95" s="69">
        <v>46059</v>
      </c>
      <c r="AH95" s="73">
        <v>46098</v>
      </c>
      <c r="AI95" s="75" t="str">
        <f t="shared" si="6"/>
        <v>PAID</v>
      </c>
      <c r="AJ95" s="80" t="str">
        <f t="array" ref="AJ95">IFERROR(INDEX('[1]Master Price'!$E:$E,MATCH(D95,'[1]Master Price'!$B:$B,0)),"0")</f>
        <v>0</v>
      </c>
      <c r="AK95" s="80">
        <f t="shared" si="7"/>
        <v>0</v>
      </c>
      <c r="AL95" s="82" t="str">
        <f t="shared" si="8"/>
        <v>0-day</v>
      </c>
      <c r="AM95" s="82" t="str">
        <f t="shared" si="9"/>
        <v>0-day</v>
      </c>
      <c r="AN95" s="82" t="str">
        <f t="shared" si="29"/>
        <v>6-day</v>
      </c>
      <c r="AO95" s="82" t="str">
        <f t="shared" si="30"/>
        <v>0-day</v>
      </c>
      <c r="AP95" s="82" t="str">
        <f t="shared" si="12"/>
        <v>1-day</v>
      </c>
      <c r="AQ95" s="82" t="str">
        <f t="shared" si="13"/>
        <v>0-day</v>
      </c>
      <c r="AR95" s="5"/>
      <c r="AS95" s="83">
        <f t="shared" si="14"/>
        <v>93</v>
      </c>
      <c r="AT95" s="89" t="s">
        <v>1184</v>
      </c>
      <c r="AU95" s="84" t="e">
        <f t="shared" ca="1" si="15"/>
        <v>#NAME?</v>
      </c>
      <c r="AV95" s="88" t="e">
        <f t="shared" ca="1" si="16"/>
        <v>#NAME?</v>
      </c>
      <c r="AW95" s="83" t="e">
        <f t="shared" ca="1" si="17"/>
        <v>#NAME?</v>
      </c>
      <c r="AX95" s="88" t="e">
        <f t="shared" ca="1" si="18"/>
        <v>#NAME?</v>
      </c>
      <c r="AY95" s="86">
        <f t="shared" si="19"/>
        <v>200000997988</v>
      </c>
      <c r="AZ95" s="22" t="e">
        <f t="shared" ca="1" si="20"/>
        <v>#NAME?</v>
      </c>
      <c r="BA95" s="83" t="e">
        <f t="shared" ca="1" si="21"/>
        <v>#NAME?</v>
      </c>
      <c r="BB95" s="88" t="e">
        <f t="shared" ca="1" si="22"/>
        <v>#NAME?</v>
      </c>
      <c r="BC95" s="90" t="e">
        <f t="shared" ca="1" si="23"/>
        <v>#NAME?</v>
      </c>
      <c r="BD95" s="90" t="e">
        <f t="shared" ca="1" si="24"/>
        <v>#NAME?</v>
      </c>
      <c r="BE95" s="85" t="e">
        <f t="shared" ca="1" si="25"/>
        <v>#NAME?</v>
      </c>
      <c r="BF95" s="22" t="e">
        <f t="shared" ca="1" si="26"/>
        <v>#NAME?</v>
      </c>
      <c r="BG95" s="22" t="e">
        <f t="shared" ca="1" si="27"/>
        <v>#NAME?</v>
      </c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0"/>
        <v>94</v>
      </c>
      <c r="B96" s="52">
        <v>46035</v>
      </c>
      <c r="C96" s="54" t="s">
        <v>558</v>
      </c>
      <c r="D96" s="54" t="s">
        <v>136</v>
      </c>
      <c r="E96" s="56" t="s">
        <v>137</v>
      </c>
      <c r="F96" s="54">
        <v>1</v>
      </c>
      <c r="G96" s="54" t="s">
        <v>65</v>
      </c>
      <c r="H96" s="54" t="str">
        <f t="shared" si="1"/>
        <v>DONE</v>
      </c>
      <c r="I96" s="54" t="s">
        <v>394</v>
      </c>
      <c r="J96" s="58" t="s">
        <v>260</v>
      </c>
      <c r="K96" s="58" t="s">
        <v>79</v>
      </c>
      <c r="L96" s="54">
        <v>5343</v>
      </c>
      <c r="M96" s="54" t="s">
        <v>599</v>
      </c>
      <c r="N96" s="54" t="s">
        <v>599</v>
      </c>
      <c r="O96" s="54" t="s">
        <v>85</v>
      </c>
      <c r="P96" s="64" t="s">
        <v>695</v>
      </c>
      <c r="Q96" s="64" t="s">
        <v>262</v>
      </c>
      <c r="R96" s="25">
        <v>200000998764</v>
      </c>
      <c r="S96" s="66">
        <v>46050</v>
      </c>
      <c r="T96" s="66" t="str">
        <f t="shared" si="2"/>
        <v>DONE</v>
      </c>
      <c r="U96" s="66"/>
      <c r="V96" s="25">
        <v>9200070248</v>
      </c>
      <c r="W96" s="25">
        <v>42527</v>
      </c>
      <c r="X96" s="69">
        <v>46056</v>
      </c>
      <c r="Y96" s="69" t="str">
        <f t="shared" si="3"/>
        <v>DONE</v>
      </c>
      <c r="Z96" s="25" t="s">
        <v>1141</v>
      </c>
      <c r="AA96" s="69">
        <v>46056</v>
      </c>
      <c r="AB96" s="25" t="str">
        <f t="shared" si="4"/>
        <v>DONE</v>
      </c>
      <c r="AC96" s="71"/>
      <c r="AD96" s="54" t="s">
        <v>1142</v>
      </c>
      <c r="AE96" s="76">
        <v>46057</v>
      </c>
      <c r="AF96" s="54" t="str">
        <f t="shared" si="5"/>
        <v>DONE</v>
      </c>
      <c r="AG96" s="69">
        <v>46059</v>
      </c>
      <c r="AH96" s="73">
        <v>46098</v>
      </c>
      <c r="AI96" s="75" t="str">
        <f t="shared" si="6"/>
        <v>PAID</v>
      </c>
      <c r="AJ96" s="80" t="str">
        <f t="array" ref="AJ96">IFERROR(INDEX('[1]Master Price'!$E:$E,MATCH(D96,'[1]Master Price'!$B:$B,0)),"0")</f>
        <v>0</v>
      </c>
      <c r="AK96" s="80">
        <f t="shared" si="7"/>
        <v>0</v>
      </c>
      <c r="AL96" s="82" t="str">
        <f t="shared" si="8"/>
        <v>0-day</v>
      </c>
      <c r="AM96" s="82" t="str">
        <f t="shared" si="9"/>
        <v>0-day</v>
      </c>
      <c r="AN96" s="82" t="str">
        <f t="shared" si="29"/>
        <v>6-day</v>
      </c>
      <c r="AO96" s="82" t="str">
        <f t="shared" si="30"/>
        <v>0-day</v>
      </c>
      <c r="AP96" s="82" t="str">
        <f t="shared" si="12"/>
        <v>1-day</v>
      </c>
      <c r="AQ96" s="82" t="str">
        <f t="shared" si="13"/>
        <v>0-day</v>
      </c>
      <c r="AR96" s="5"/>
      <c r="AS96" s="83">
        <f t="shared" si="14"/>
        <v>94</v>
      </c>
      <c r="AT96" s="89" t="s">
        <v>1193</v>
      </c>
      <c r="AU96" s="84" t="e">
        <f t="shared" ca="1" si="15"/>
        <v>#NAME?</v>
      </c>
      <c r="AV96" s="88" t="e">
        <f t="shared" ca="1" si="16"/>
        <v>#NAME?</v>
      </c>
      <c r="AW96" s="83" t="e">
        <f t="shared" ca="1" si="17"/>
        <v>#NAME?</v>
      </c>
      <c r="AX96" s="88" t="e">
        <f t="shared" ca="1" si="18"/>
        <v>#NAME?</v>
      </c>
      <c r="AY96" s="86">
        <f t="shared" si="19"/>
        <v>200000997061</v>
      </c>
      <c r="AZ96" s="22" t="e">
        <f t="shared" ca="1" si="20"/>
        <v>#NAME?</v>
      </c>
      <c r="BA96" s="83" t="e">
        <f t="shared" ca="1" si="21"/>
        <v>#NAME?</v>
      </c>
      <c r="BB96" s="88" t="e">
        <f t="shared" ca="1" si="22"/>
        <v>#NAME?</v>
      </c>
      <c r="BC96" s="90" t="e">
        <f t="shared" ca="1" si="23"/>
        <v>#NAME?</v>
      </c>
      <c r="BD96" s="90" t="e">
        <f t="shared" ca="1" si="24"/>
        <v>#NAME?</v>
      </c>
      <c r="BE96" s="85" t="e">
        <f t="shared" ca="1" si="25"/>
        <v>#NAME?</v>
      </c>
      <c r="BF96" s="22" t="e">
        <f t="shared" ca="1" si="26"/>
        <v>#NAME?</v>
      </c>
      <c r="BG96" s="22" t="e">
        <f t="shared" ca="1" si="27"/>
        <v>#NAME?</v>
      </c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0"/>
        <v>95</v>
      </c>
      <c r="B97" s="52">
        <v>46035</v>
      </c>
      <c r="C97" s="54" t="s">
        <v>558</v>
      </c>
      <c r="D97" s="54" t="s">
        <v>1021</v>
      </c>
      <c r="E97" s="56" t="s">
        <v>387</v>
      </c>
      <c r="F97" s="54">
        <v>2</v>
      </c>
      <c r="G97" s="54" t="s">
        <v>65</v>
      </c>
      <c r="H97" s="54" t="str">
        <f t="shared" si="1"/>
        <v>DONE</v>
      </c>
      <c r="I97" s="54" t="s">
        <v>394</v>
      </c>
      <c r="J97" s="58" t="s">
        <v>260</v>
      </c>
      <c r="K97" s="58" t="s">
        <v>79</v>
      </c>
      <c r="L97" s="54">
        <v>5343</v>
      </c>
      <c r="M97" s="54" t="s">
        <v>599</v>
      </c>
      <c r="N97" s="54" t="s">
        <v>599</v>
      </c>
      <c r="O97" s="54" t="s">
        <v>85</v>
      </c>
      <c r="P97" s="64" t="s">
        <v>695</v>
      </c>
      <c r="Q97" s="64" t="s">
        <v>262</v>
      </c>
      <c r="R97" s="25">
        <v>200000998764</v>
      </c>
      <c r="S97" s="66">
        <v>46050</v>
      </c>
      <c r="T97" s="66" t="str">
        <f t="shared" si="2"/>
        <v>DONE</v>
      </c>
      <c r="U97" s="66"/>
      <c r="V97" s="25">
        <v>9200070248</v>
      </c>
      <c r="W97" s="25">
        <v>42527</v>
      </c>
      <c r="X97" s="69">
        <v>46056</v>
      </c>
      <c r="Y97" s="69" t="str">
        <f t="shared" si="3"/>
        <v>DONE</v>
      </c>
      <c r="Z97" s="25" t="s">
        <v>1141</v>
      </c>
      <c r="AA97" s="69">
        <v>46056</v>
      </c>
      <c r="AB97" s="25" t="str">
        <f t="shared" si="4"/>
        <v>DONE</v>
      </c>
      <c r="AC97" s="71"/>
      <c r="AD97" s="54" t="s">
        <v>1142</v>
      </c>
      <c r="AE97" s="76">
        <v>46057</v>
      </c>
      <c r="AF97" s="54" t="str">
        <f t="shared" si="5"/>
        <v>DONE</v>
      </c>
      <c r="AG97" s="69">
        <v>46059</v>
      </c>
      <c r="AH97" s="73">
        <v>46098</v>
      </c>
      <c r="AI97" s="75" t="str">
        <f t="shared" si="6"/>
        <v>PAID</v>
      </c>
      <c r="AJ97" s="80" t="str">
        <f t="array" ref="AJ97">IFERROR(INDEX('[1]Master Price'!$E:$E,MATCH(D97,'[1]Master Price'!$B:$B,0)),"0")</f>
        <v>0</v>
      </c>
      <c r="AK97" s="80">
        <f t="shared" si="7"/>
        <v>0</v>
      </c>
      <c r="AL97" s="82" t="str">
        <f t="shared" si="8"/>
        <v>0-day</v>
      </c>
      <c r="AM97" s="82" t="str">
        <f t="shared" si="9"/>
        <v>0-day</v>
      </c>
      <c r="AN97" s="82" t="str">
        <f t="shared" si="29"/>
        <v>6-day</v>
      </c>
      <c r="AO97" s="82" t="str">
        <f t="shared" si="30"/>
        <v>0-day</v>
      </c>
      <c r="AP97" s="82" t="str">
        <f t="shared" si="12"/>
        <v>1-day</v>
      </c>
      <c r="AQ97" s="82" t="str">
        <f t="shared" si="13"/>
        <v>0-day</v>
      </c>
      <c r="AR97" s="5"/>
      <c r="AS97" s="83">
        <f t="shared" si="14"/>
        <v>95</v>
      </c>
      <c r="AT97" s="89" t="s">
        <v>1195</v>
      </c>
      <c r="AU97" s="84" t="e">
        <f t="shared" ca="1" si="15"/>
        <v>#NAME?</v>
      </c>
      <c r="AV97" s="88" t="e">
        <f t="shared" ca="1" si="16"/>
        <v>#NAME?</v>
      </c>
      <c r="AW97" s="83" t="e">
        <f t="shared" ca="1" si="17"/>
        <v>#NAME?</v>
      </c>
      <c r="AX97" s="88" t="e">
        <f t="shared" ca="1" si="18"/>
        <v>#NAME?</v>
      </c>
      <c r="AY97" s="86">
        <f t="shared" si="19"/>
        <v>200000997991</v>
      </c>
      <c r="AZ97" s="22" t="e">
        <f t="shared" ca="1" si="20"/>
        <v>#NAME?</v>
      </c>
      <c r="BA97" s="83" t="e">
        <f t="shared" ca="1" si="21"/>
        <v>#NAME?</v>
      </c>
      <c r="BB97" s="88" t="e">
        <f t="shared" ca="1" si="22"/>
        <v>#NAME?</v>
      </c>
      <c r="BC97" s="90" t="e">
        <f t="shared" ca="1" si="23"/>
        <v>#NAME?</v>
      </c>
      <c r="BD97" s="90" t="e">
        <f t="shared" ca="1" si="24"/>
        <v>#NAME?</v>
      </c>
      <c r="BE97" s="85" t="e">
        <f t="shared" ca="1" si="25"/>
        <v>#NAME?</v>
      </c>
      <c r="BF97" s="22" t="e">
        <f t="shared" ca="1" si="26"/>
        <v>#NAME?</v>
      </c>
      <c r="BG97" s="22" t="e">
        <f t="shared" ca="1" si="27"/>
        <v>#NAME?</v>
      </c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0"/>
        <v>96</v>
      </c>
      <c r="B98" s="52">
        <v>46035</v>
      </c>
      <c r="C98" s="54" t="s">
        <v>558</v>
      </c>
      <c r="D98" s="54" t="s">
        <v>278</v>
      </c>
      <c r="E98" s="56" t="s">
        <v>279</v>
      </c>
      <c r="F98" s="54">
        <v>1</v>
      </c>
      <c r="G98" s="54" t="s">
        <v>65</v>
      </c>
      <c r="H98" s="54" t="str">
        <f t="shared" si="1"/>
        <v>DONE</v>
      </c>
      <c r="I98" s="54" t="s">
        <v>394</v>
      </c>
      <c r="J98" s="58" t="s">
        <v>260</v>
      </c>
      <c r="K98" s="58" t="s">
        <v>79</v>
      </c>
      <c r="L98" s="54">
        <v>5343</v>
      </c>
      <c r="M98" s="54" t="s">
        <v>599</v>
      </c>
      <c r="N98" s="54" t="s">
        <v>599</v>
      </c>
      <c r="O98" s="54" t="s">
        <v>85</v>
      </c>
      <c r="P98" s="64" t="s">
        <v>695</v>
      </c>
      <c r="Q98" s="64" t="s">
        <v>262</v>
      </c>
      <c r="R98" s="25">
        <v>200000998764</v>
      </c>
      <c r="S98" s="66">
        <v>46050</v>
      </c>
      <c r="T98" s="66" t="str">
        <f t="shared" si="2"/>
        <v>DONE</v>
      </c>
      <c r="U98" s="66"/>
      <c r="V98" s="25">
        <v>9200070248</v>
      </c>
      <c r="W98" s="25">
        <v>42527</v>
      </c>
      <c r="X98" s="69">
        <v>46056</v>
      </c>
      <c r="Y98" s="69" t="str">
        <f t="shared" si="3"/>
        <v>DONE</v>
      </c>
      <c r="Z98" s="25" t="s">
        <v>1141</v>
      </c>
      <c r="AA98" s="69">
        <v>46056</v>
      </c>
      <c r="AB98" s="25" t="str">
        <f t="shared" si="4"/>
        <v>DONE</v>
      </c>
      <c r="AC98" s="71"/>
      <c r="AD98" s="54" t="s">
        <v>1142</v>
      </c>
      <c r="AE98" s="76">
        <v>46057</v>
      </c>
      <c r="AF98" s="54" t="str">
        <f t="shared" si="5"/>
        <v>DONE</v>
      </c>
      <c r="AG98" s="69">
        <v>46059</v>
      </c>
      <c r="AH98" s="73">
        <v>46098</v>
      </c>
      <c r="AI98" s="75" t="str">
        <f t="shared" si="6"/>
        <v>PAID</v>
      </c>
      <c r="AJ98" s="80" t="str">
        <f t="array" ref="AJ98">IFERROR(INDEX('[1]Master Price'!$E:$E,MATCH(D98,'[1]Master Price'!$B:$B,0)),"0")</f>
        <v>0</v>
      </c>
      <c r="AK98" s="80">
        <f t="shared" si="7"/>
        <v>0</v>
      </c>
      <c r="AL98" s="82" t="str">
        <f t="shared" si="8"/>
        <v>0-day</v>
      </c>
      <c r="AM98" s="82" t="str">
        <f t="shared" si="9"/>
        <v>0-day</v>
      </c>
      <c r="AN98" s="82" t="str">
        <f t="shared" si="29"/>
        <v>6-day</v>
      </c>
      <c r="AO98" s="82" t="str">
        <f t="shared" si="30"/>
        <v>0-day</v>
      </c>
      <c r="AP98" s="82" t="str">
        <f t="shared" si="12"/>
        <v>1-day</v>
      </c>
      <c r="AQ98" s="82" t="str">
        <f t="shared" si="13"/>
        <v>0-day</v>
      </c>
      <c r="AR98" s="5"/>
      <c r="AS98" s="83">
        <f t="shared" si="14"/>
        <v>96</v>
      </c>
      <c r="AT98" s="89" t="s">
        <v>1199</v>
      </c>
      <c r="AU98" s="84" t="e">
        <f t="shared" ca="1" si="15"/>
        <v>#NAME?</v>
      </c>
      <c r="AV98" s="88" t="e">
        <f t="shared" ca="1" si="16"/>
        <v>#NAME?</v>
      </c>
      <c r="AW98" s="83" t="e">
        <f t="shared" ca="1" si="17"/>
        <v>#NAME?</v>
      </c>
      <c r="AX98" s="88" t="e">
        <f t="shared" ca="1" si="18"/>
        <v>#NAME?</v>
      </c>
      <c r="AY98" s="86">
        <f t="shared" si="19"/>
        <v>200001000514</v>
      </c>
      <c r="AZ98" s="22" t="e">
        <f t="shared" ca="1" si="20"/>
        <v>#NAME?</v>
      </c>
      <c r="BA98" s="83" t="e">
        <f t="shared" ca="1" si="21"/>
        <v>#NAME?</v>
      </c>
      <c r="BB98" s="88" t="e">
        <f t="shared" ca="1" si="22"/>
        <v>#NAME?</v>
      </c>
      <c r="BC98" s="90" t="e">
        <f t="shared" ca="1" si="23"/>
        <v>#NAME?</v>
      </c>
      <c r="BD98" s="90" t="e">
        <f t="shared" ca="1" si="24"/>
        <v>#NAME?</v>
      </c>
      <c r="BE98" s="85" t="e">
        <f t="shared" ca="1" si="25"/>
        <v>#NAME?</v>
      </c>
      <c r="BF98" s="22" t="e">
        <f t="shared" ca="1" si="26"/>
        <v>#NAME?</v>
      </c>
      <c r="BG98" s="22" t="e">
        <f t="shared" ca="1" si="27"/>
        <v>#NAME?</v>
      </c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0"/>
        <v>97</v>
      </c>
      <c r="B99" s="52">
        <v>46035</v>
      </c>
      <c r="C99" s="54" t="s">
        <v>563</v>
      </c>
      <c r="D99" s="54" t="s">
        <v>157</v>
      </c>
      <c r="E99" s="56" t="s">
        <v>158</v>
      </c>
      <c r="F99" s="54">
        <v>2</v>
      </c>
      <c r="G99" s="54" t="s">
        <v>65</v>
      </c>
      <c r="H99" s="54" t="str">
        <f t="shared" si="1"/>
        <v>DONE</v>
      </c>
      <c r="I99" s="54" t="s">
        <v>1157</v>
      </c>
      <c r="J99" s="58" t="s">
        <v>1158</v>
      </c>
      <c r="K99" s="58" t="s">
        <v>79</v>
      </c>
      <c r="L99" s="54"/>
      <c r="M99" s="54"/>
      <c r="N99" s="54" t="s">
        <v>80</v>
      </c>
      <c r="O99" s="54" t="s">
        <v>85</v>
      </c>
      <c r="P99" s="64" t="s">
        <v>82</v>
      </c>
      <c r="Q99" s="64" t="s">
        <v>785</v>
      </c>
      <c r="R99" s="25">
        <v>200000992509</v>
      </c>
      <c r="S99" s="66">
        <v>46041</v>
      </c>
      <c r="T99" s="66" t="str">
        <f t="shared" si="2"/>
        <v>DONE</v>
      </c>
      <c r="U99" s="66"/>
      <c r="V99" s="25">
        <v>9200068563</v>
      </c>
      <c r="W99" s="25">
        <v>42181</v>
      </c>
      <c r="X99" s="69">
        <v>46045</v>
      </c>
      <c r="Y99" s="69" t="str">
        <f t="shared" si="3"/>
        <v>DONE</v>
      </c>
      <c r="Z99" s="25" t="s">
        <v>1205</v>
      </c>
      <c r="AA99" s="69">
        <v>46049</v>
      </c>
      <c r="AB99" s="25" t="str">
        <f t="shared" si="4"/>
        <v>DONE</v>
      </c>
      <c r="AC99" s="71"/>
      <c r="AD99" s="54" t="s">
        <v>1206</v>
      </c>
      <c r="AE99" s="76">
        <v>46049</v>
      </c>
      <c r="AF99" s="54" t="str">
        <f t="shared" si="5"/>
        <v>DONE</v>
      </c>
      <c r="AG99" s="69">
        <v>46050</v>
      </c>
      <c r="AH99" s="73">
        <v>46098</v>
      </c>
      <c r="AI99" s="75" t="str">
        <f t="shared" si="6"/>
        <v>PAID</v>
      </c>
      <c r="AJ99" s="80" t="str">
        <f t="array" ref="AJ99">IFERROR(INDEX('[1]Master Price'!$E:$E,MATCH(D99,'[1]Master Price'!$B:$B,0)),"0")</f>
        <v>0</v>
      </c>
      <c r="AK99" s="80">
        <f t="shared" si="7"/>
        <v>0</v>
      </c>
      <c r="AL99" s="82" t="str">
        <f t="shared" si="8"/>
        <v>0-day</v>
      </c>
      <c r="AM99" s="82" t="str">
        <f t="shared" si="9"/>
        <v>0-day</v>
      </c>
      <c r="AN99" s="82" t="str">
        <f t="shared" si="29"/>
        <v>4-day</v>
      </c>
      <c r="AO99" s="82" t="str">
        <f t="shared" si="30"/>
        <v>4-day</v>
      </c>
      <c r="AP99" s="82" t="str">
        <f t="shared" si="12"/>
        <v>0-day</v>
      </c>
      <c r="AQ99" s="82" t="str">
        <f t="shared" si="13"/>
        <v>0-day</v>
      </c>
      <c r="AR99" s="5"/>
      <c r="AS99" s="83">
        <f t="shared" si="14"/>
        <v>97</v>
      </c>
      <c r="AT99" s="89" t="s">
        <v>1209</v>
      </c>
      <c r="AU99" s="84" t="e">
        <f t="shared" ca="1" si="15"/>
        <v>#NAME?</v>
      </c>
      <c r="AV99" s="88" t="e">
        <f t="shared" ca="1" si="16"/>
        <v>#NAME?</v>
      </c>
      <c r="AW99" s="83" t="e">
        <f t="shared" ca="1" si="17"/>
        <v>#NAME?</v>
      </c>
      <c r="AX99" s="88" t="e">
        <f t="shared" ca="1" si="18"/>
        <v>#NAME?</v>
      </c>
      <c r="AY99" s="86">
        <f t="shared" si="19"/>
        <v>200001000513</v>
      </c>
      <c r="AZ99" s="22" t="e">
        <f t="shared" ca="1" si="20"/>
        <v>#NAME?</v>
      </c>
      <c r="BA99" s="83" t="e">
        <f t="shared" ca="1" si="21"/>
        <v>#NAME?</v>
      </c>
      <c r="BB99" s="88" t="e">
        <f t="shared" ca="1" si="22"/>
        <v>#NAME?</v>
      </c>
      <c r="BC99" s="90" t="e">
        <f t="shared" ca="1" si="23"/>
        <v>#NAME?</v>
      </c>
      <c r="BD99" s="90" t="e">
        <f t="shared" ca="1" si="24"/>
        <v>#NAME?</v>
      </c>
      <c r="BE99" s="85" t="e">
        <f t="shared" ca="1" si="25"/>
        <v>#NAME?</v>
      </c>
      <c r="BF99" s="22" t="e">
        <f t="shared" ca="1" si="26"/>
        <v>#NAME?</v>
      </c>
      <c r="BG99" s="22" t="e">
        <f t="shared" ca="1" si="27"/>
        <v>#NAME?</v>
      </c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0"/>
        <v>98</v>
      </c>
      <c r="B100" s="52">
        <v>46035</v>
      </c>
      <c r="C100" s="54" t="s">
        <v>572</v>
      </c>
      <c r="D100" s="54" t="s">
        <v>1210</v>
      </c>
      <c r="E100" s="56" t="s">
        <v>1211</v>
      </c>
      <c r="F100" s="54">
        <v>1</v>
      </c>
      <c r="G100" s="54" t="s">
        <v>65</v>
      </c>
      <c r="H100" s="54" t="str">
        <f t="shared" si="1"/>
        <v>DONE</v>
      </c>
      <c r="I100" s="54" t="s">
        <v>1148</v>
      </c>
      <c r="J100" s="58" t="s">
        <v>74</v>
      </c>
      <c r="K100" s="58" t="s">
        <v>75</v>
      </c>
      <c r="L100" s="54"/>
      <c r="M100" s="54"/>
      <c r="N100" s="54" t="s">
        <v>80</v>
      </c>
      <c r="O100" s="54" t="s">
        <v>81</v>
      </c>
      <c r="P100" s="64" t="s">
        <v>82</v>
      </c>
      <c r="Q100" s="64" t="s">
        <v>529</v>
      </c>
      <c r="R100" s="25">
        <v>200000992507</v>
      </c>
      <c r="S100" s="66">
        <v>46041</v>
      </c>
      <c r="T100" s="66" t="str">
        <f t="shared" si="2"/>
        <v>DONE</v>
      </c>
      <c r="U100" s="66"/>
      <c r="V100" s="25">
        <v>9200068561</v>
      </c>
      <c r="W100" s="25">
        <v>42180</v>
      </c>
      <c r="X100" s="69">
        <v>46045</v>
      </c>
      <c r="Y100" s="69" t="str">
        <f t="shared" si="3"/>
        <v>DONE</v>
      </c>
      <c r="Z100" s="25" t="s">
        <v>1212</v>
      </c>
      <c r="AA100" s="69">
        <v>46049</v>
      </c>
      <c r="AB100" s="25" t="str">
        <f t="shared" si="4"/>
        <v>DONE</v>
      </c>
      <c r="AC100" s="71"/>
      <c r="AD100" s="54" t="s">
        <v>1213</v>
      </c>
      <c r="AE100" s="76">
        <v>46049</v>
      </c>
      <c r="AF100" s="54" t="str">
        <f t="shared" si="5"/>
        <v>DONE</v>
      </c>
      <c r="AG100" s="69">
        <v>46050</v>
      </c>
      <c r="AH100" s="73">
        <v>46098</v>
      </c>
      <c r="AI100" s="75" t="str">
        <f t="shared" si="6"/>
        <v>PAID</v>
      </c>
      <c r="AJ100" s="80" t="str">
        <f t="array" ref="AJ100">IFERROR(INDEX('[1]Master Price'!$E:$E,MATCH(D100,'[1]Master Price'!$B:$B,0)),"0")</f>
        <v>0</v>
      </c>
      <c r="AK100" s="80">
        <f t="shared" si="7"/>
        <v>0</v>
      </c>
      <c r="AL100" s="82" t="str">
        <f t="shared" si="8"/>
        <v>0-day</v>
      </c>
      <c r="AM100" s="82" t="str">
        <f t="shared" si="9"/>
        <v>0-day</v>
      </c>
      <c r="AN100" s="82" t="str">
        <f t="shared" si="29"/>
        <v>4-day</v>
      </c>
      <c r="AO100" s="82" t="str">
        <f t="shared" si="30"/>
        <v>4-day</v>
      </c>
      <c r="AP100" s="82" t="str">
        <f t="shared" si="12"/>
        <v>0-day</v>
      </c>
      <c r="AQ100" s="82" t="str">
        <f t="shared" si="13"/>
        <v>0-day</v>
      </c>
      <c r="AR100" s="5"/>
      <c r="AS100" s="83">
        <f t="shared" si="14"/>
        <v>98</v>
      </c>
      <c r="AT100" s="89" t="s">
        <v>1214</v>
      </c>
      <c r="AU100" s="84" t="e">
        <f t="shared" ca="1" si="15"/>
        <v>#NAME?</v>
      </c>
      <c r="AV100" s="88" t="e">
        <f t="shared" ca="1" si="16"/>
        <v>#NAME?</v>
      </c>
      <c r="AW100" s="83" t="e">
        <f t="shared" ca="1" si="17"/>
        <v>#NAME?</v>
      </c>
      <c r="AX100" s="88" t="e">
        <f t="shared" ca="1" si="18"/>
        <v>#NAME?</v>
      </c>
      <c r="AY100" s="86">
        <f t="shared" si="19"/>
        <v>200001000509</v>
      </c>
      <c r="AZ100" s="22" t="e">
        <f t="shared" ca="1" si="20"/>
        <v>#NAME?</v>
      </c>
      <c r="BA100" s="83" t="e">
        <f t="shared" ca="1" si="21"/>
        <v>#NAME?</v>
      </c>
      <c r="BB100" s="88" t="e">
        <f t="shared" ca="1" si="22"/>
        <v>#NAME?</v>
      </c>
      <c r="BC100" s="90" t="e">
        <f t="shared" ca="1" si="23"/>
        <v>#NAME?</v>
      </c>
      <c r="BD100" s="90" t="e">
        <f t="shared" ca="1" si="24"/>
        <v>#NAME?</v>
      </c>
      <c r="BE100" s="85" t="e">
        <f t="shared" ca="1" si="25"/>
        <v>#NAME?</v>
      </c>
      <c r="BF100" s="22" t="e">
        <f t="shared" ca="1" si="26"/>
        <v>#NAME?</v>
      </c>
      <c r="BG100" s="22" t="e">
        <f t="shared" ca="1" si="27"/>
        <v>#NAME?</v>
      </c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0"/>
        <v>99</v>
      </c>
      <c r="B101" s="52">
        <v>46035</v>
      </c>
      <c r="C101" s="54" t="s">
        <v>572</v>
      </c>
      <c r="D101" s="54" t="s">
        <v>710</v>
      </c>
      <c r="E101" s="56" t="s">
        <v>711</v>
      </c>
      <c r="F101" s="54">
        <v>1</v>
      </c>
      <c r="G101" s="54" t="s">
        <v>65</v>
      </c>
      <c r="H101" s="54" t="str">
        <f t="shared" si="1"/>
        <v>DONE</v>
      </c>
      <c r="I101" s="54" t="s">
        <v>1148</v>
      </c>
      <c r="J101" s="58" t="s">
        <v>74</v>
      </c>
      <c r="K101" s="58" t="s">
        <v>75</v>
      </c>
      <c r="L101" s="54"/>
      <c r="M101" s="54"/>
      <c r="N101" s="54" t="s">
        <v>80</v>
      </c>
      <c r="O101" s="54" t="s">
        <v>81</v>
      </c>
      <c r="P101" s="64" t="s">
        <v>82</v>
      </c>
      <c r="Q101" s="64" t="s">
        <v>529</v>
      </c>
      <c r="R101" s="25">
        <v>200000992507</v>
      </c>
      <c r="S101" s="66">
        <v>46041</v>
      </c>
      <c r="T101" s="66" t="str">
        <f t="shared" si="2"/>
        <v>DONE</v>
      </c>
      <c r="U101" s="66"/>
      <c r="V101" s="25">
        <v>9200068561</v>
      </c>
      <c r="W101" s="25">
        <v>42180</v>
      </c>
      <c r="X101" s="69">
        <v>46045</v>
      </c>
      <c r="Y101" s="69" t="str">
        <f t="shared" si="3"/>
        <v>DONE</v>
      </c>
      <c r="Z101" s="25" t="s">
        <v>1212</v>
      </c>
      <c r="AA101" s="69">
        <v>46049</v>
      </c>
      <c r="AB101" s="25" t="str">
        <f t="shared" si="4"/>
        <v>DONE</v>
      </c>
      <c r="AC101" s="71"/>
      <c r="AD101" s="54" t="s">
        <v>1213</v>
      </c>
      <c r="AE101" s="76">
        <v>46049</v>
      </c>
      <c r="AF101" s="54" t="str">
        <f t="shared" si="5"/>
        <v>DONE</v>
      </c>
      <c r="AG101" s="69">
        <v>46050</v>
      </c>
      <c r="AH101" s="73">
        <v>46098</v>
      </c>
      <c r="AI101" s="75" t="str">
        <f t="shared" si="6"/>
        <v>PAID</v>
      </c>
      <c r="AJ101" s="80" t="str">
        <f t="array" ref="AJ101">IFERROR(INDEX('[1]Master Price'!$E:$E,MATCH(D101,'[1]Master Price'!$B:$B,0)),"0")</f>
        <v>0</v>
      </c>
      <c r="AK101" s="80">
        <f t="shared" si="7"/>
        <v>0</v>
      </c>
      <c r="AL101" s="82" t="str">
        <f t="shared" si="8"/>
        <v>0-day</v>
      </c>
      <c r="AM101" s="82" t="str">
        <f t="shared" si="9"/>
        <v>0-day</v>
      </c>
      <c r="AN101" s="82" t="str">
        <f t="shared" si="29"/>
        <v>4-day</v>
      </c>
      <c r="AO101" s="82" t="str">
        <f t="shared" si="30"/>
        <v>4-day</v>
      </c>
      <c r="AP101" s="82" t="str">
        <f t="shared" si="12"/>
        <v>0-day</v>
      </c>
      <c r="AQ101" s="82" t="str">
        <f t="shared" si="13"/>
        <v>0-day</v>
      </c>
      <c r="AR101" s="5"/>
      <c r="AS101" s="83">
        <f t="shared" si="14"/>
        <v>99</v>
      </c>
      <c r="AT101" s="89" t="s">
        <v>1215</v>
      </c>
      <c r="AU101" s="84" t="e">
        <f t="shared" ca="1" si="15"/>
        <v>#NAME?</v>
      </c>
      <c r="AV101" s="88" t="e">
        <f t="shared" ca="1" si="16"/>
        <v>#NAME?</v>
      </c>
      <c r="AW101" s="83" t="e">
        <f t="shared" ca="1" si="17"/>
        <v>#NAME?</v>
      </c>
      <c r="AX101" s="88" t="e">
        <f t="shared" ca="1" si="18"/>
        <v>#NAME?</v>
      </c>
      <c r="AY101" s="86">
        <f t="shared" si="19"/>
        <v>200001000507</v>
      </c>
      <c r="AZ101" s="22" t="e">
        <f t="shared" ca="1" si="20"/>
        <v>#NAME?</v>
      </c>
      <c r="BA101" s="83" t="e">
        <f t="shared" ca="1" si="21"/>
        <v>#NAME?</v>
      </c>
      <c r="BB101" s="88" t="e">
        <f t="shared" ca="1" si="22"/>
        <v>#NAME?</v>
      </c>
      <c r="BC101" s="90" t="e">
        <f t="shared" ca="1" si="23"/>
        <v>#NAME?</v>
      </c>
      <c r="BD101" s="90" t="e">
        <f t="shared" ca="1" si="24"/>
        <v>#NAME?</v>
      </c>
      <c r="BE101" s="85" t="e">
        <f t="shared" ca="1" si="25"/>
        <v>#NAME?</v>
      </c>
      <c r="BF101" s="22" t="e">
        <f t="shared" ca="1" si="26"/>
        <v>#NAME?</v>
      </c>
      <c r="BG101" s="22" t="e">
        <f t="shared" ca="1" si="27"/>
        <v>#NAME?</v>
      </c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0"/>
        <v>100</v>
      </c>
      <c r="B102" s="52">
        <v>46035</v>
      </c>
      <c r="C102" s="54" t="s">
        <v>572</v>
      </c>
      <c r="D102" s="54" t="s">
        <v>1216</v>
      </c>
      <c r="E102" s="56" t="s">
        <v>1217</v>
      </c>
      <c r="F102" s="54">
        <v>1</v>
      </c>
      <c r="G102" s="54" t="s">
        <v>65</v>
      </c>
      <c r="H102" s="54" t="str">
        <f t="shared" si="1"/>
        <v>DONE</v>
      </c>
      <c r="I102" s="54" t="s">
        <v>1148</v>
      </c>
      <c r="J102" s="58" t="s">
        <v>74</v>
      </c>
      <c r="K102" s="58" t="s">
        <v>75</v>
      </c>
      <c r="L102" s="54"/>
      <c r="M102" s="54"/>
      <c r="N102" s="54" t="s">
        <v>80</v>
      </c>
      <c r="O102" s="54" t="s">
        <v>81</v>
      </c>
      <c r="P102" s="64" t="s">
        <v>82</v>
      </c>
      <c r="Q102" s="64" t="s">
        <v>529</v>
      </c>
      <c r="R102" s="25">
        <v>200000992507</v>
      </c>
      <c r="S102" s="66">
        <v>46041</v>
      </c>
      <c r="T102" s="66" t="str">
        <f t="shared" si="2"/>
        <v>DONE</v>
      </c>
      <c r="U102" s="66"/>
      <c r="V102" s="25">
        <v>9200068561</v>
      </c>
      <c r="W102" s="25">
        <v>42180</v>
      </c>
      <c r="X102" s="69">
        <v>46045</v>
      </c>
      <c r="Y102" s="69" t="str">
        <f t="shared" si="3"/>
        <v>DONE</v>
      </c>
      <c r="Z102" s="25" t="s">
        <v>1212</v>
      </c>
      <c r="AA102" s="69">
        <v>46049</v>
      </c>
      <c r="AB102" s="25" t="str">
        <f t="shared" si="4"/>
        <v>DONE</v>
      </c>
      <c r="AC102" s="71"/>
      <c r="AD102" s="54" t="s">
        <v>1213</v>
      </c>
      <c r="AE102" s="76">
        <v>46049</v>
      </c>
      <c r="AF102" s="54" t="str">
        <f t="shared" si="5"/>
        <v>DONE</v>
      </c>
      <c r="AG102" s="69">
        <v>46050</v>
      </c>
      <c r="AH102" s="73">
        <v>46098</v>
      </c>
      <c r="AI102" s="75" t="str">
        <f t="shared" si="6"/>
        <v>PAID</v>
      </c>
      <c r="AJ102" s="80" t="str">
        <f t="array" ref="AJ102">IFERROR(INDEX('[1]Master Price'!$E:$E,MATCH(D102,'[1]Master Price'!$B:$B,0)),"0")</f>
        <v>0</v>
      </c>
      <c r="AK102" s="80">
        <f t="shared" si="7"/>
        <v>0</v>
      </c>
      <c r="AL102" s="82" t="str">
        <f t="shared" si="8"/>
        <v>0-day</v>
      </c>
      <c r="AM102" s="82" t="str">
        <f t="shared" si="9"/>
        <v>0-day</v>
      </c>
      <c r="AN102" s="82" t="str">
        <f t="shared" si="29"/>
        <v>4-day</v>
      </c>
      <c r="AO102" s="82" t="str">
        <f t="shared" si="30"/>
        <v>4-day</v>
      </c>
      <c r="AP102" s="82" t="str">
        <f t="shared" si="12"/>
        <v>0-day</v>
      </c>
      <c r="AQ102" s="82" t="str">
        <f t="shared" si="13"/>
        <v>0-day</v>
      </c>
      <c r="AR102" s="5"/>
      <c r="AS102" s="83">
        <f t="shared" si="14"/>
        <v>100</v>
      </c>
      <c r="AT102" s="89" t="s">
        <v>1220</v>
      </c>
      <c r="AU102" s="84" t="e">
        <f t="shared" ca="1" si="15"/>
        <v>#NAME?</v>
      </c>
      <c r="AV102" s="88" t="e">
        <f t="shared" ca="1" si="16"/>
        <v>#NAME?</v>
      </c>
      <c r="AW102" s="83" t="e">
        <f t="shared" ca="1" si="17"/>
        <v>#NAME?</v>
      </c>
      <c r="AX102" s="88" t="e">
        <f t="shared" ca="1" si="18"/>
        <v>#NAME?</v>
      </c>
      <c r="AY102" s="86">
        <f t="shared" si="19"/>
        <v>200001000487</v>
      </c>
      <c r="AZ102" s="22" t="e">
        <f t="shared" ca="1" si="20"/>
        <v>#NAME?</v>
      </c>
      <c r="BA102" s="83" t="e">
        <f t="shared" ca="1" si="21"/>
        <v>#NAME?</v>
      </c>
      <c r="BB102" s="88" t="e">
        <f t="shared" ca="1" si="22"/>
        <v>#NAME?</v>
      </c>
      <c r="BC102" s="90" t="e">
        <f t="shared" ca="1" si="23"/>
        <v>#NAME?</v>
      </c>
      <c r="BD102" s="90" t="e">
        <f t="shared" ca="1" si="24"/>
        <v>#NAME?</v>
      </c>
      <c r="BE102" s="85" t="e">
        <f t="shared" ca="1" si="25"/>
        <v>#NAME?</v>
      </c>
      <c r="BF102" s="22" t="e">
        <f t="shared" ca="1" si="26"/>
        <v>#NAME?</v>
      </c>
      <c r="BG102" s="22" t="e">
        <f t="shared" ca="1" si="27"/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0"/>
        <v>101</v>
      </c>
      <c r="B103" s="52">
        <v>46035</v>
      </c>
      <c r="C103" s="54" t="s">
        <v>572</v>
      </c>
      <c r="D103" s="54" t="s">
        <v>1223</v>
      </c>
      <c r="E103" s="56" t="s">
        <v>1224</v>
      </c>
      <c r="F103" s="54">
        <v>1</v>
      </c>
      <c r="G103" s="54" t="s">
        <v>65</v>
      </c>
      <c r="H103" s="54" t="str">
        <f t="shared" si="1"/>
        <v>DONE</v>
      </c>
      <c r="I103" s="54" t="s">
        <v>1148</v>
      </c>
      <c r="J103" s="58" t="s">
        <v>74</v>
      </c>
      <c r="K103" s="58" t="s">
        <v>75</v>
      </c>
      <c r="L103" s="54"/>
      <c r="M103" s="54"/>
      <c r="N103" s="54" t="s">
        <v>80</v>
      </c>
      <c r="O103" s="54" t="s">
        <v>81</v>
      </c>
      <c r="P103" s="64" t="s">
        <v>82</v>
      </c>
      <c r="Q103" s="64" t="s">
        <v>529</v>
      </c>
      <c r="R103" s="25">
        <v>200000992507</v>
      </c>
      <c r="S103" s="66">
        <v>46041</v>
      </c>
      <c r="T103" s="66" t="str">
        <f t="shared" si="2"/>
        <v>DONE</v>
      </c>
      <c r="U103" s="66"/>
      <c r="V103" s="25">
        <v>9200068561</v>
      </c>
      <c r="W103" s="25">
        <v>42180</v>
      </c>
      <c r="X103" s="69">
        <v>46045</v>
      </c>
      <c r="Y103" s="69" t="str">
        <f t="shared" si="3"/>
        <v>DONE</v>
      </c>
      <c r="Z103" s="25" t="s">
        <v>1212</v>
      </c>
      <c r="AA103" s="69">
        <v>46049</v>
      </c>
      <c r="AB103" s="25" t="str">
        <f t="shared" si="4"/>
        <v>DONE</v>
      </c>
      <c r="AC103" s="71"/>
      <c r="AD103" s="54" t="s">
        <v>1213</v>
      </c>
      <c r="AE103" s="76">
        <v>46049</v>
      </c>
      <c r="AF103" s="54" t="str">
        <f t="shared" si="5"/>
        <v>DONE</v>
      </c>
      <c r="AG103" s="69">
        <v>46050</v>
      </c>
      <c r="AH103" s="73">
        <v>46098</v>
      </c>
      <c r="AI103" s="75" t="str">
        <f t="shared" si="6"/>
        <v>PAID</v>
      </c>
      <c r="AJ103" s="80" t="str">
        <f t="array" ref="AJ103">IFERROR(INDEX('[1]Master Price'!$E:$E,MATCH(D103,'[1]Master Price'!$B:$B,0)),"0")</f>
        <v>0</v>
      </c>
      <c r="AK103" s="80">
        <f t="shared" si="7"/>
        <v>0</v>
      </c>
      <c r="AL103" s="82" t="str">
        <f t="shared" si="8"/>
        <v>0-day</v>
      </c>
      <c r="AM103" s="82" t="str">
        <f t="shared" si="9"/>
        <v>0-day</v>
      </c>
      <c r="AN103" s="82" t="str">
        <f t="shared" si="29"/>
        <v>4-day</v>
      </c>
      <c r="AO103" s="82" t="str">
        <f t="shared" si="30"/>
        <v>4-day</v>
      </c>
      <c r="AP103" s="82" t="str">
        <f t="shared" si="12"/>
        <v>0-day</v>
      </c>
      <c r="AQ103" s="82" t="str">
        <f t="shared" si="13"/>
        <v>0-day</v>
      </c>
      <c r="AR103" s="5"/>
      <c r="AS103" s="83">
        <f t="shared" si="14"/>
        <v>101</v>
      </c>
      <c r="AT103" s="89" t="s">
        <v>1229</v>
      </c>
      <c r="AU103" s="84" t="e">
        <f t="shared" ca="1" si="15"/>
        <v>#NAME?</v>
      </c>
      <c r="AV103" s="88" t="e">
        <f t="shared" ca="1" si="16"/>
        <v>#NAME?</v>
      </c>
      <c r="AW103" s="83" t="e">
        <f t="shared" ca="1" si="17"/>
        <v>#NAME?</v>
      </c>
      <c r="AX103" s="88" t="e">
        <f t="shared" ca="1" si="18"/>
        <v>#NAME?</v>
      </c>
      <c r="AY103" s="86">
        <f t="shared" si="19"/>
        <v>200000999488</v>
      </c>
      <c r="AZ103" s="22" t="e">
        <f t="shared" ca="1" si="20"/>
        <v>#NAME?</v>
      </c>
      <c r="BA103" s="83" t="e">
        <f t="shared" ca="1" si="21"/>
        <v>#NAME?</v>
      </c>
      <c r="BB103" s="88" t="e">
        <f t="shared" ca="1" si="22"/>
        <v>#NAME?</v>
      </c>
      <c r="BC103" s="90" t="e">
        <f t="shared" ca="1" si="23"/>
        <v>#NAME?</v>
      </c>
      <c r="BD103" s="90" t="e">
        <f t="shared" ca="1" si="24"/>
        <v>#NAME?</v>
      </c>
      <c r="BE103" s="85" t="e">
        <f t="shared" ca="1" si="25"/>
        <v>#NAME?</v>
      </c>
      <c r="BF103" s="22" t="e">
        <f t="shared" ca="1" si="26"/>
        <v>#NAME?</v>
      </c>
      <c r="BG103" s="22" t="e">
        <f t="shared" ca="1" si="27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0"/>
        <v>102</v>
      </c>
      <c r="B104" s="52">
        <v>46035</v>
      </c>
      <c r="C104" s="54" t="s">
        <v>572</v>
      </c>
      <c r="D104" s="54" t="s">
        <v>1232</v>
      </c>
      <c r="E104" s="56" t="s">
        <v>1233</v>
      </c>
      <c r="F104" s="54">
        <v>1</v>
      </c>
      <c r="G104" s="54" t="s">
        <v>65</v>
      </c>
      <c r="H104" s="54" t="str">
        <f t="shared" si="1"/>
        <v>DONE</v>
      </c>
      <c r="I104" s="54" t="s">
        <v>1148</v>
      </c>
      <c r="J104" s="58" t="s">
        <v>74</v>
      </c>
      <c r="K104" s="58" t="s">
        <v>75</v>
      </c>
      <c r="L104" s="54"/>
      <c r="M104" s="54"/>
      <c r="N104" s="54" t="s">
        <v>80</v>
      </c>
      <c r="O104" s="54" t="s">
        <v>81</v>
      </c>
      <c r="P104" s="64" t="s">
        <v>82</v>
      </c>
      <c r="Q104" s="64" t="s">
        <v>529</v>
      </c>
      <c r="R104" s="25">
        <v>200000992507</v>
      </c>
      <c r="S104" s="66">
        <v>46041</v>
      </c>
      <c r="T104" s="66" t="str">
        <f t="shared" si="2"/>
        <v>DONE</v>
      </c>
      <c r="U104" s="66"/>
      <c r="V104" s="25">
        <v>9200068561</v>
      </c>
      <c r="W104" s="25">
        <v>42180</v>
      </c>
      <c r="X104" s="69">
        <v>46045</v>
      </c>
      <c r="Y104" s="69" t="str">
        <f t="shared" si="3"/>
        <v>DONE</v>
      </c>
      <c r="Z104" s="25" t="s">
        <v>1212</v>
      </c>
      <c r="AA104" s="69">
        <v>46049</v>
      </c>
      <c r="AB104" s="25" t="str">
        <f t="shared" si="4"/>
        <v>DONE</v>
      </c>
      <c r="AC104" s="71"/>
      <c r="AD104" s="54" t="s">
        <v>1213</v>
      </c>
      <c r="AE104" s="76">
        <v>46049</v>
      </c>
      <c r="AF104" s="54" t="str">
        <f t="shared" si="5"/>
        <v>DONE</v>
      </c>
      <c r="AG104" s="69">
        <v>46050</v>
      </c>
      <c r="AH104" s="73">
        <v>46098</v>
      </c>
      <c r="AI104" s="75" t="str">
        <f t="shared" si="6"/>
        <v>PAID</v>
      </c>
      <c r="AJ104" s="80" t="str">
        <f t="array" ref="AJ104">IFERROR(INDEX('[1]Master Price'!$E:$E,MATCH(D104,'[1]Master Price'!$B:$B,0)),"0")</f>
        <v>0</v>
      </c>
      <c r="AK104" s="80">
        <f t="shared" si="7"/>
        <v>0</v>
      </c>
      <c r="AL104" s="82" t="str">
        <f t="shared" si="8"/>
        <v>0-day</v>
      </c>
      <c r="AM104" s="82" t="str">
        <f t="shared" si="9"/>
        <v>0-day</v>
      </c>
      <c r="AN104" s="82" t="str">
        <f t="shared" si="29"/>
        <v>4-day</v>
      </c>
      <c r="AO104" s="82" t="str">
        <f t="shared" si="30"/>
        <v>4-day</v>
      </c>
      <c r="AP104" s="82" t="str">
        <f t="shared" si="12"/>
        <v>0-day</v>
      </c>
      <c r="AQ104" s="82" t="str">
        <f t="shared" si="13"/>
        <v>0-day</v>
      </c>
      <c r="AR104" s="5"/>
      <c r="AS104" s="83">
        <f t="shared" si="14"/>
        <v>102</v>
      </c>
      <c r="AT104" s="89" t="s">
        <v>1234</v>
      </c>
      <c r="AU104" s="84" t="e">
        <f t="shared" ca="1" si="15"/>
        <v>#NAME?</v>
      </c>
      <c r="AV104" s="88" t="e">
        <f t="shared" ca="1" si="16"/>
        <v>#NAME?</v>
      </c>
      <c r="AW104" s="83" t="e">
        <f t="shared" ca="1" si="17"/>
        <v>#NAME?</v>
      </c>
      <c r="AX104" s="88" t="e">
        <f t="shared" ca="1" si="18"/>
        <v>#NAME?</v>
      </c>
      <c r="AY104" s="86">
        <f t="shared" si="19"/>
        <v>200000999487</v>
      </c>
      <c r="AZ104" s="22" t="e">
        <f t="shared" ca="1" si="20"/>
        <v>#NAME?</v>
      </c>
      <c r="BA104" s="83" t="e">
        <f t="shared" ca="1" si="21"/>
        <v>#NAME?</v>
      </c>
      <c r="BB104" s="88" t="e">
        <f t="shared" ca="1" si="22"/>
        <v>#NAME?</v>
      </c>
      <c r="BC104" s="90" t="e">
        <f t="shared" ca="1" si="23"/>
        <v>#NAME?</v>
      </c>
      <c r="BD104" s="90" t="e">
        <f t="shared" ca="1" si="24"/>
        <v>#NAME?</v>
      </c>
      <c r="BE104" s="85" t="e">
        <f t="shared" ca="1" si="25"/>
        <v>#NAME?</v>
      </c>
      <c r="BF104" s="22" t="e">
        <f t="shared" ca="1" si="26"/>
        <v>#NAME?</v>
      </c>
      <c r="BG104" s="22" t="e">
        <f t="shared" ca="1" si="27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0"/>
        <v>103</v>
      </c>
      <c r="B105" s="52">
        <v>46035</v>
      </c>
      <c r="C105" s="54" t="s">
        <v>572</v>
      </c>
      <c r="D105" s="54" t="s">
        <v>1236</v>
      </c>
      <c r="E105" s="56" t="s">
        <v>1237</v>
      </c>
      <c r="F105" s="54">
        <v>1</v>
      </c>
      <c r="G105" s="54" t="s">
        <v>65</v>
      </c>
      <c r="H105" s="54" t="str">
        <f t="shared" si="1"/>
        <v>DONE</v>
      </c>
      <c r="I105" s="54" t="s">
        <v>1148</v>
      </c>
      <c r="J105" s="58" t="s">
        <v>74</v>
      </c>
      <c r="K105" s="58" t="s">
        <v>75</v>
      </c>
      <c r="L105" s="54"/>
      <c r="M105" s="54"/>
      <c r="N105" s="54" t="s">
        <v>80</v>
      </c>
      <c r="O105" s="54" t="s">
        <v>81</v>
      </c>
      <c r="P105" s="64" t="s">
        <v>82</v>
      </c>
      <c r="Q105" s="64" t="s">
        <v>529</v>
      </c>
      <c r="R105" s="25">
        <v>200000992507</v>
      </c>
      <c r="S105" s="66">
        <v>46041</v>
      </c>
      <c r="T105" s="66" t="str">
        <f t="shared" si="2"/>
        <v>DONE</v>
      </c>
      <c r="U105" s="66"/>
      <c r="V105" s="25">
        <v>9200068561</v>
      </c>
      <c r="W105" s="25">
        <v>42180</v>
      </c>
      <c r="X105" s="69">
        <v>46045</v>
      </c>
      <c r="Y105" s="69" t="str">
        <f t="shared" si="3"/>
        <v>DONE</v>
      </c>
      <c r="Z105" s="25" t="s">
        <v>1212</v>
      </c>
      <c r="AA105" s="69">
        <v>46049</v>
      </c>
      <c r="AB105" s="25" t="str">
        <f t="shared" si="4"/>
        <v>DONE</v>
      </c>
      <c r="AC105" s="71"/>
      <c r="AD105" s="54" t="s">
        <v>1213</v>
      </c>
      <c r="AE105" s="76">
        <v>46049</v>
      </c>
      <c r="AF105" s="54" t="str">
        <f t="shared" si="5"/>
        <v>DONE</v>
      </c>
      <c r="AG105" s="69">
        <v>46050</v>
      </c>
      <c r="AH105" s="73">
        <v>46098</v>
      </c>
      <c r="AI105" s="75" t="str">
        <f t="shared" si="6"/>
        <v>PAID</v>
      </c>
      <c r="AJ105" s="80" t="str">
        <f t="array" ref="AJ105">IFERROR(INDEX('[1]Master Price'!$E:$E,MATCH(D105,'[1]Master Price'!$B:$B,0)),"0")</f>
        <v>0</v>
      </c>
      <c r="AK105" s="80">
        <f t="shared" si="7"/>
        <v>0</v>
      </c>
      <c r="AL105" s="82" t="str">
        <f t="shared" si="8"/>
        <v>0-day</v>
      </c>
      <c r="AM105" s="82" t="str">
        <f t="shared" si="9"/>
        <v>0-day</v>
      </c>
      <c r="AN105" s="82" t="str">
        <f t="shared" si="29"/>
        <v>4-day</v>
      </c>
      <c r="AO105" s="82" t="str">
        <f t="shared" si="30"/>
        <v>4-day</v>
      </c>
      <c r="AP105" s="82" t="str">
        <f t="shared" si="12"/>
        <v>0-day</v>
      </c>
      <c r="AQ105" s="82" t="str">
        <f t="shared" si="13"/>
        <v>0-day</v>
      </c>
      <c r="AR105" s="5"/>
      <c r="AS105" s="83">
        <f t="shared" si="14"/>
        <v>103</v>
      </c>
      <c r="AT105" s="89" t="s">
        <v>1240</v>
      </c>
      <c r="AU105" s="84" t="e">
        <f t="shared" ca="1" si="15"/>
        <v>#NAME?</v>
      </c>
      <c r="AV105" s="88" t="e">
        <f t="shared" ca="1" si="16"/>
        <v>#NAME?</v>
      </c>
      <c r="AW105" s="83" t="e">
        <f t="shared" ca="1" si="17"/>
        <v>#NAME?</v>
      </c>
      <c r="AX105" s="88" t="e">
        <f t="shared" ca="1" si="18"/>
        <v>#NAME?</v>
      </c>
      <c r="AY105" s="86">
        <f t="shared" si="19"/>
        <v>210000273978</v>
      </c>
      <c r="AZ105" s="22" t="e">
        <f t="shared" ca="1" si="20"/>
        <v>#NAME?</v>
      </c>
      <c r="BA105" s="83" t="e">
        <f t="shared" ca="1" si="21"/>
        <v>#NAME?</v>
      </c>
      <c r="BB105" s="88" t="e">
        <f t="shared" ca="1" si="22"/>
        <v>#NAME?</v>
      </c>
      <c r="BC105" s="90" t="e">
        <f t="shared" ca="1" si="23"/>
        <v>#NAME?</v>
      </c>
      <c r="BD105" s="90" t="e">
        <f t="shared" ca="1" si="24"/>
        <v>#NAME?</v>
      </c>
      <c r="BE105" s="85" t="e">
        <f t="shared" ca="1" si="25"/>
        <v>#NAME?</v>
      </c>
      <c r="BF105" s="22" t="e">
        <f t="shared" ca="1" si="26"/>
        <v>#NAME?</v>
      </c>
      <c r="BG105" s="22" t="e">
        <f t="shared" ca="1" si="27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0"/>
        <v>104</v>
      </c>
      <c r="B106" s="52">
        <v>46035</v>
      </c>
      <c r="C106" s="54" t="s">
        <v>572</v>
      </c>
      <c r="D106" s="54" t="s">
        <v>1242</v>
      </c>
      <c r="E106" s="56" t="s">
        <v>1243</v>
      </c>
      <c r="F106" s="54">
        <v>2</v>
      </c>
      <c r="G106" s="54" t="s">
        <v>65</v>
      </c>
      <c r="H106" s="54" t="str">
        <f t="shared" si="1"/>
        <v>DONE</v>
      </c>
      <c r="I106" s="54" t="s">
        <v>1148</v>
      </c>
      <c r="J106" s="58" t="s">
        <v>74</v>
      </c>
      <c r="K106" s="58" t="s">
        <v>75</v>
      </c>
      <c r="L106" s="54"/>
      <c r="M106" s="54"/>
      <c r="N106" s="54" t="s">
        <v>80</v>
      </c>
      <c r="O106" s="54" t="s">
        <v>81</v>
      </c>
      <c r="P106" s="64" t="s">
        <v>82</v>
      </c>
      <c r="Q106" s="64" t="s">
        <v>529</v>
      </c>
      <c r="R106" s="25">
        <v>200000992507</v>
      </c>
      <c r="S106" s="66">
        <v>46041</v>
      </c>
      <c r="T106" s="66" t="str">
        <f t="shared" si="2"/>
        <v>DONE</v>
      </c>
      <c r="U106" s="66"/>
      <c r="V106" s="25">
        <v>9200068561</v>
      </c>
      <c r="W106" s="25">
        <v>42180</v>
      </c>
      <c r="X106" s="69">
        <v>46045</v>
      </c>
      <c r="Y106" s="69" t="str">
        <f t="shared" si="3"/>
        <v>DONE</v>
      </c>
      <c r="Z106" s="25" t="s">
        <v>1212</v>
      </c>
      <c r="AA106" s="69">
        <v>46049</v>
      </c>
      <c r="AB106" s="25" t="str">
        <f t="shared" si="4"/>
        <v>DONE</v>
      </c>
      <c r="AC106" s="71"/>
      <c r="AD106" s="54" t="s">
        <v>1213</v>
      </c>
      <c r="AE106" s="76">
        <v>46049</v>
      </c>
      <c r="AF106" s="54" t="str">
        <f t="shared" si="5"/>
        <v>DONE</v>
      </c>
      <c r="AG106" s="69">
        <v>46050</v>
      </c>
      <c r="AH106" s="73">
        <v>46098</v>
      </c>
      <c r="AI106" s="75" t="str">
        <f t="shared" si="6"/>
        <v>PAID</v>
      </c>
      <c r="AJ106" s="80" t="str">
        <f t="array" ref="AJ106">IFERROR(INDEX('[1]Master Price'!$E:$E,MATCH(D106,'[1]Master Price'!$B:$B,0)),"0")</f>
        <v>0</v>
      </c>
      <c r="AK106" s="80">
        <f t="shared" si="7"/>
        <v>0</v>
      </c>
      <c r="AL106" s="82" t="str">
        <f t="shared" si="8"/>
        <v>0-day</v>
      </c>
      <c r="AM106" s="82" t="str">
        <f t="shared" si="9"/>
        <v>0-day</v>
      </c>
      <c r="AN106" s="82" t="str">
        <f t="shared" si="29"/>
        <v>4-day</v>
      </c>
      <c r="AO106" s="82" t="str">
        <f t="shared" si="30"/>
        <v>4-day</v>
      </c>
      <c r="AP106" s="82" t="str">
        <f t="shared" si="12"/>
        <v>0-day</v>
      </c>
      <c r="AQ106" s="82" t="str">
        <f t="shared" si="13"/>
        <v>0-day</v>
      </c>
      <c r="AR106" s="5"/>
      <c r="AS106" s="83">
        <f t="shared" si="14"/>
        <v>104</v>
      </c>
      <c r="AT106" s="89" t="s">
        <v>1246</v>
      </c>
      <c r="AU106" s="84" t="e">
        <f t="shared" ca="1" si="15"/>
        <v>#NAME?</v>
      </c>
      <c r="AV106" s="88" t="e">
        <f t="shared" ca="1" si="16"/>
        <v>#NAME?</v>
      </c>
      <c r="AW106" s="83" t="e">
        <f t="shared" ca="1" si="17"/>
        <v>#NAME?</v>
      </c>
      <c r="AX106" s="88" t="e">
        <f t="shared" ca="1" si="18"/>
        <v>#NAME?</v>
      </c>
      <c r="AY106" s="86">
        <f t="shared" si="19"/>
        <v>200000999485</v>
      </c>
      <c r="AZ106" s="22" t="e">
        <f t="shared" ca="1" si="20"/>
        <v>#NAME?</v>
      </c>
      <c r="BA106" s="83" t="e">
        <f t="shared" ca="1" si="21"/>
        <v>#NAME?</v>
      </c>
      <c r="BB106" s="88" t="e">
        <f t="shared" ca="1" si="22"/>
        <v>#NAME?</v>
      </c>
      <c r="BC106" s="90" t="e">
        <f t="shared" ca="1" si="23"/>
        <v>#NAME?</v>
      </c>
      <c r="BD106" s="90" t="e">
        <f t="shared" ca="1" si="24"/>
        <v>#NAME?</v>
      </c>
      <c r="BE106" s="85" t="e">
        <f t="shared" ca="1" si="25"/>
        <v>#NAME?</v>
      </c>
      <c r="BF106" s="22" t="e">
        <f t="shared" ca="1" si="26"/>
        <v>#NAME?</v>
      </c>
      <c r="BG106" s="22" t="e">
        <f t="shared" ca="1" si="27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0"/>
        <v>105</v>
      </c>
      <c r="B107" s="52">
        <v>46035</v>
      </c>
      <c r="C107" s="54" t="s">
        <v>580</v>
      </c>
      <c r="D107" s="54" t="s">
        <v>1249</v>
      </c>
      <c r="E107" s="56" t="s">
        <v>1250</v>
      </c>
      <c r="F107" s="54">
        <v>2</v>
      </c>
      <c r="G107" s="54" t="s">
        <v>65</v>
      </c>
      <c r="H107" s="54" t="str">
        <f t="shared" si="1"/>
        <v>DONE</v>
      </c>
      <c r="I107" s="54" t="s">
        <v>1251</v>
      </c>
      <c r="J107" s="58" t="s">
        <v>811</v>
      </c>
      <c r="K107" s="58" t="s">
        <v>812</v>
      </c>
      <c r="L107" s="54"/>
      <c r="M107" s="54"/>
      <c r="N107" s="54" t="s">
        <v>80</v>
      </c>
      <c r="O107" s="54" t="s">
        <v>81</v>
      </c>
      <c r="P107" s="64" t="s">
        <v>82</v>
      </c>
      <c r="Q107" s="64" t="s">
        <v>1252</v>
      </c>
      <c r="R107" s="25">
        <v>200000992501</v>
      </c>
      <c r="S107" s="66">
        <v>46041</v>
      </c>
      <c r="T107" s="66" t="str">
        <f t="shared" si="2"/>
        <v>DONE</v>
      </c>
      <c r="U107" s="66"/>
      <c r="V107" s="25">
        <v>9200068565</v>
      </c>
      <c r="W107" s="25">
        <v>42182</v>
      </c>
      <c r="X107" s="69">
        <v>46045</v>
      </c>
      <c r="Y107" s="69" t="str">
        <f t="shared" si="3"/>
        <v>DONE</v>
      </c>
      <c r="Z107" s="25" t="s">
        <v>1253</v>
      </c>
      <c r="AA107" s="69">
        <v>46049</v>
      </c>
      <c r="AB107" s="25" t="str">
        <f t="shared" si="4"/>
        <v>DONE</v>
      </c>
      <c r="AC107" s="71"/>
      <c r="AD107" s="54" t="s">
        <v>1254</v>
      </c>
      <c r="AE107" s="76">
        <v>46049</v>
      </c>
      <c r="AF107" s="54" t="str">
        <f t="shared" si="5"/>
        <v>DONE</v>
      </c>
      <c r="AG107" s="69">
        <v>46050</v>
      </c>
      <c r="AH107" s="73">
        <v>46098</v>
      </c>
      <c r="AI107" s="75" t="str">
        <f t="shared" si="6"/>
        <v>PAID</v>
      </c>
      <c r="AJ107" s="80" t="str">
        <f t="array" ref="AJ107">IFERROR(INDEX('[1]Master Price'!$E:$E,MATCH(D107,'[1]Master Price'!$B:$B,0)),"0")</f>
        <v>0</v>
      </c>
      <c r="AK107" s="80">
        <f t="shared" si="7"/>
        <v>0</v>
      </c>
      <c r="AL107" s="82" t="str">
        <f t="shared" si="8"/>
        <v>0-day</v>
      </c>
      <c r="AM107" s="82" t="str">
        <f t="shared" si="9"/>
        <v>0-day</v>
      </c>
      <c r="AN107" s="82" t="str">
        <f t="shared" si="29"/>
        <v>4-day</v>
      </c>
      <c r="AO107" s="82" t="str">
        <f t="shared" si="30"/>
        <v>4-day</v>
      </c>
      <c r="AP107" s="82" t="str">
        <f t="shared" si="12"/>
        <v>0-day</v>
      </c>
      <c r="AQ107" s="82" t="str">
        <f t="shared" si="13"/>
        <v>0-day</v>
      </c>
      <c r="AR107" s="5"/>
      <c r="AS107" s="83">
        <f t="shared" si="14"/>
        <v>105</v>
      </c>
      <c r="AT107" s="89" t="s">
        <v>1256</v>
      </c>
      <c r="AU107" s="84" t="e">
        <f t="shared" ca="1" si="15"/>
        <v>#NAME?</v>
      </c>
      <c r="AV107" s="88" t="e">
        <f t="shared" ca="1" si="16"/>
        <v>#NAME?</v>
      </c>
      <c r="AW107" s="83" t="e">
        <f t="shared" ca="1" si="17"/>
        <v>#NAME?</v>
      </c>
      <c r="AX107" s="88" t="e">
        <f t="shared" ca="1" si="18"/>
        <v>#NAME?</v>
      </c>
      <c r="AY107" s="86">
        <f t="shared" si="19"/>
        <v>200000999483</v>
      </c>
      <c r="AZ107" s="22" t="e">
        <f t="shared" ca="1" si="20"/>
        <v>#NAME?</v>
      </c>
      <c r="BA107" s="83" t="e">
        <f t="shared" ca="1" si="21"/>
        <v>#NAME?</v>
      </c>
      <c r="BB107" s="88" t="e">
        <f t="shared" ca="1" si="22"/>
        <v>#NAME?</v>
      </c>
      <c r="BC107" s="90" t="e">
        <f t="shared" ca="1" si="23"/>
        <v>#NAME?</v>
      </c>
      <c r="BD107" s="90" t="e">
        <f t="shared" ca="1" si="24"/>
        <v>#NAME?</v>
      </c>
      <c r="BE107" s="85" t="e">
        <f t="shared" ca="1" si="25"/>
        <v>#NAME?</v>
      </c>
      <c r="BF107" s="22" t="e">
        <f t="shared" ca="1" si="26"/>
        <v>#NAME?</v>
      </c>
      <c r="BG107" s="22" t="e">
        <f t="shared" ca="1" si="27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0"/>
        <v>106</v>
      </c>
      <c r="B108" s="52">
        <v>46035</v>
      </c>
      <c r="C108" s="54" t="s">
        <v>591</v>
      </c>
      <c r="D108" s="54" t="s">
        <v>241</v>
      </c>
      <c r="E108" s="56" t="s">
        <v>242</v>
      </c>
      <c r="F108" s="54">
        <v>2</v>
      </c>
      <c r="G108" s="54" t="s">
        <v>65</v>
      </c>
      <c r="H108" s="54" t="str">
        <f t="shared" si="1"/>
        <v>DONE</v>
      </c>
      <c r="I108" s="54" t="s">
        <v>1259</v>
      </c>
      <c r="J108" s="58" t="s">
        <v>78</v>
      </c>
      <c r="K108" s="58" t="s">
        <v>79</v>
      </c>
      <c r="L108" s="54">
        <v>6315</v>
      </c>
      <c r="M108" s="54"/>
      <c r="N108" s="54" t="s">
        <v>1260</v>
      </c>
      <c r="O108" s="54" t="s">
        <v>91</v>
      </c>
      <c r="P108" s="64" t="s">
        <v>363</v>
      </c>
      <c r="Q108" s="64" t="s">
        <v>732</v>
      </c>
      <c r="R108" s="25">
        <v>200000992498</v>
      </c>
      <c r="S108" s="66">
        <v>46041</v>
      </c>
      <c r="T108" s="66" t="str">
        <f t="shared" si="2"/>
        <v>DONE</v>
      </c>
      <c r="U108" s="66"/>
      <c r="V108" s="25">
        <v>9200068566</v>
      </c>
      <c r="W108" s="25">
        <v>42183</v>
      </c>
      <c r="X108" s="69">
        <v>46045</v>
      </c>
      <c r="Y108" s="69" t="str">
        <f t="shared" si="3"/>
        <v>DONE</v>
      </c>
      <c r="Z108" s="25" t="s">
        <v>1261</v>
      </c>
      <c r="AA108" s="69">
        <v>46049</v>
      </c>
      <c r="AB108" s="25" t="str">
        <f t="shared" si="4"/>
        <v>DONE</v>
      </c>
      <c r="AC108" s="71"/>
      <c r="AD108" s="54" t="s">
        <v>1262</v>
      </c>
      <c r="AE108" s="76">
        <v>46049</v>
      </c>
      <c r="AF108" s="54" t="str">
        <f t="shared" si="5"/>
        <v>DONE</v>
      </c>
      <c r="AG108" s="69">
        <v>46050</v>
      </c>
      <c r="AH108" s="73">
        <v>46098</v>
      </c>
      <c r="AI108" s="75" t="str">
        <f t="shared" si="6"/>
        <v>PAID</v>
      </c>
      <c r="AJ108" s="80" t="str">
        <f t="array" ref="AJ108">IFERROR(INDEX('[1]Master Price'!$E:$E,MATCH(D108,'[1]Master Price'!$B:$B,0)),"0")</f>
        <v>0</v>
      </c>
      <c r="AK108" s="80">
        <f t="shared" si="7"/>
        <v>0</v>
      </c>
      <c r="AL108" s="82" t="str">
        <f t="shared" ref="AL108:AL207" si="31">IFERROR(DATEDIF(B108,T108,"d"),"0")&amp;"-day"</f>
        <v>0-day</v>
      </c>
      <c r="AM108" s="82" t="str">
        <f t="shared" si="9"/>
        <v>0-day</v>
      </c>
      <c r="AN108" s="82" t="str">
        <f t="shared" ref="AN108:AN119" si="32">IFERROR(DATEDIF(T108,X108,"d"),"0")&amp;"-day"</f>
        <v>0-day</v>
      </c>
      <c r="AO108" s="82" t="str">
        <f t="shared" si="30"/>
        <v>4-day</v>
      </c>
      <c r="AP108" s="82" t="str">
        <f t="shared" si="12"/>
        <v>0-day</v>
      </c>
      <c r="AQ108" s="82" t="str">
        <f t="shared" si="13"/>
        <v>0-day</v>
      </c>
      <c r="AR108" s="5"/>
      <c r="AS108" s="83">
        <f t="shared" si="14"/>
        <v>106</v>
      </c>
      <c r="AT108" s="89" t="s">
        <v>1264</v>
      </c>
      <c r="AU108" s="84" t="e">
        <f t="shared" ca="1" si="15"/>
        <v>#NAME?</v>
      </c>
      <c r="AV108" s="88" t="e">
        <f t="shared" ca="1" si="16"/>
        <v>#NAME?</v>
      </c>
      <c r="AW108" s="83" t="e">
        <f t="shared" ca="1" si="17"/>
        <v>#NAME?</v>
      </c>
      <c r="AX108" s="88" t="e">
        <f t="shared" ca="1" si="18"/>
        <v>#NAME?</v>
      </c>
      <c r="AY108" s="86">
        <f t="shared" si="19"/>
        <v>200000999480</v>
      </c>
      <c r="AZ108" s="22" t="e">
        <f t="shared" ca="1" si="20"/>
        <v>#NAME?</v>
      </c>
      <c r="BA108" s="83" t="e">
        <f t="shared" ca="1" si="21"/>
        <v>#NAME?</v>
      </c>
      <c r="BB108" s="88" t="e">
        <f t="shared" ca="1" si="22"/>
        <v>#NAME?</v>
      </c>
      <c r="BC108" s="90" t="e">
        <f t="shared" ca="1" si="23"/>
        <v>#NAME?</v>
      </c>
      <c r="BD108" s="90" t="e">
        <f t="shared" ca="1" si="24"/>
        <v>#NAME?</v>
      </c>
      <c r="BE108" s="85" t="e">
        <f t="shared" ca="1" si="25"/>
        <v>#NAME?</v>
      </c>
      <c r="BF108" s="22" t="e">
        <f t="shared" ca="1" si="26"/>
        <v>#NAME?</v>
      </c>
      <c r="BG108" s="22" t="e">
        <f t="shared" ca="1" si="27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0"/>
        <v>107</v>
      </c>
      <c r="B109" s="52">
        <v>46035</v>
      </c>
      <c r="C109" s="54" t="s">
        <v>591</v>
      </c>
      <c r="D109" s="54" t="s">
        <v>1265</v>
      </c>
      <c r="E109" s="56" t="s">
        <v>1266</v>
      </c>
      <c r="F109" s="54">
        <v>2</v>
      </c>
      <c r="G109" s="54" t="s">
        <v>65</v>
      </c>
      <c r="H109" s="54" t="str">
        <f t="shared" si="1"/>
        <v>DONE</v>
      </c>
      <c r="I109" s="54" t="s">
        <v>1259</v>
      </c>
      <c r="J109" s="58" t="s">
        <v>78</v>
      </c>
      <c r="K109" s="58" t="s">
        <v>79</v>
      </c>
      <c r="L109" s="54">
        <v>6315</v>
      </c>
      <c r="M109" s="54"/>
      <c r="N109" s="54" t="s">
        <v>1260</v>
      </c>
      <c r="O109" s="54" t="s">
        <v>91</v>
      </c>
      <c r="P109" s="64" t="s">
        <v>363</v>
      </c>
      <c r="Q109" s="64" t="s">
        <v>732</v>
      </c>
      <c r="R109" s="25">
        <v>200000992498</v>
      </c>
      <c r="S109" s="66">
        <v>46041</v>
      </c>
      <c r="T109" s="66" t="str">
        <f t="shared" si="2"/>
        <v>DONE</v>
      </c>
      <c r="U109" s="66"/>
      <c r="V109" s="25">
        <v>9200068566</v>
      </c>
      <c r="W109" s="25">
        <v>42183</v>
      </c>
      <c r="X109" s="69">
        <v>46045</v>
      </c>
      <c r="Y109" s="69" t="str">
        <f t="shared" si="3"/>
        <v>DONE</v>
      </c>
      <c r="Z109" s="25" t="s">
        <v>1261</v>
      </c>
      <c r="AA109" s="69">
        <v>46049</v>
      </c>
      <c r="AB109" s="25" t="str">
        <f t="shared" si="4"/>
        <v>DONE</v>
      </c>
      <c r="AC109" s="71"/>
      <c r="AD109" s="54" t="s">
        <v>1262</v>
      </c>
      <c r="AE109" s="76">
        <v>46049</v>
      </c>
      <c r="AF109" s="54" t="str">
        <f t="shared" si="5"/>
        <v>DONE</v>
      </c>
      <c r="AG109" s="69">
        <v>46050</v>
      </c>
      <c r="AH109" s="73">
        <v>46098</v>
      </c>
      <c r="AI109" s="75" t="str">
        <f t="shared" si="6"/>
        <v>PAID</v>
      </c>
      <c r="AJ109" s="80" t="str">
        <f t="array" ref="AJ109">IFERROR(INDEX('[1]Master Price'!$E:$E,MATCH(D109,'[1]Master Price'!$B:$B,0)),"0")</f>
        <v>0</v>
      </c>
      <c r="AK109" s="80">
        <f t="shared" si="7"/>
        <v>0</v>
      </c>
      <c r="AL109" s="82" t="str">
        <f t="shared" si="31"/>
        <v>0-day</v>
      </c>
      <c r="AM109" s="82" t="str">
        <f t="shared" si="9"/>
        <v>0-day</v>
      </c>
      <c r="AN109" s="82" t="str">
        <f t="shared" si="32"/>
        <v>0-day</v>
      </c>
      <c r="AO109" s="82" t="str">
        <f t="shared" si="30"/>
        <v>4-day</v>
      </c>
      <c r="AP109" s="82" t="str">
        <f t="shared" si="12"/>
        <v>0-day</v>
      </c>
      <c r="AQ109" s="82" t="str">
        <f t="shared" si="13"/>
        <v>0-day</v>
      </c>
      <c r="AR109" s="5"/>
      <c r="AS109" s="83">
        <f t="shared" si="14"/>
        <v>107</v>
      </c>
      <c r="AT109" s="89" t="s">
        <v>1267</v>
      </c>
      <c r="AU109" s="84" t="e">
        <f t="shared" ca="1" si="15"/>
        <v>#NAME?</v>
      </c>
      <c r="AV109" s="88" t="e">
        <f t="shared" ca="1" si="16"/>
        <v>#NAME?</v>
      </c>
      <c r="AW109" s="83" t="e">
        <f t="shared" ca="1" si="17"/>
        <v>#NAME?</v>
      </c>
      <c r="AX109" s="88" t="e">
        <f t="shared" ca="1" si="18"/>
        <v>#NAME?</v>
      </c>
      <c r="AY109" s="86">
        <f t="shared" si="19"/>
        <v>200000999459</v>
      </c>
      <c r="AZ109" s="22" t="e">
        <f t="shared" ca="1" si="20"/>
        <v>#NAME?</v>
      </c>
      <c r="BA109" s="83" t="e">
        <f t="shared" ca="1" si="21"/>
        <v>#NAME?</v>
      </c>
      <c r="BB109" s="88" t="e">
        <f t="shared" ca="1" si="22"/>
        <v>#NAME?</v>
      </c>
      <c r="BC109" s="90" t="e">
        <f t="shared" ca="1" si="23"/>
        <v>#NAME?</v>
      </c>
      <c r="BD109" s="90" t="e">
        <f t="shared" ca="1" si="24"/>
        <v>#NAME?</v>
      </c>
      <c r="BE109" s="85" t="e">
        <f t="shared" ca="1" si="25"/>
        <v>#NAME?</v>
      </c>
      <c r="BF109" s="22" t="e">
        <f t="shared" ca="1" si="26"/>
        <v>#NAME?</v>
      </c>
      <c r="BG109" s="22" t="e">
        <f t="shared" ca="1" si="27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0"/>
        <v>108</v>
      </c>
      <c r="B110" s="52">
        <v>46035</v>
      </c>
      <c r="C110" s="54" t="s">
        <v>604</v>
      </c>
      <c r="D110" s="54" t="s">
        <v>115</v>
      </c>
      <c r="E110" s="56" t="s">
        <v>116</v>
      </c>
      <c r="F110" s="54">
        <v>1</v>
      </c>
      <c r="G110" s="54" t="s">
        <v>65</v>
      </c>
      <c r="H110" s="54" t="str">
        <f t="shared" si="1"/>
        <v>DONE</v>
      </c>
      <c r="I110" s="54" t="s">
        <v>1190</v>
      </c>
      <c r="J110" s="58" t="s">
        <v>78</v>
      </c>
      <c r="K110" s="58" t="s">
        <v>79</v>
      </c>
      <c r="L110" s="54">
        <v>3990</v>
      </c>
      <c r="M110" s="54" t="s">
        <v>84</v>
      </c>
      <c r="N110" s="54" t="s">
        <v>84</v>
      </c>
      <c r="O110" s="54" t="s">
        <v>85</v>
      </c>
      <c r="P110" s="64" t="s">
        <v>682</v>
      </c>
      <c r="Q110" s="64" t="s">
        <v>1191</v>
      </c>
      <c r="R110" s="25">
        <v>200000992491</v>
      </c>
      <c r="S110" s="66">
        <v>46041</v>
      </c>
      <c r="T110" s="66" t="str">
        <f t="shared" si="2"/>
        <v>DONE</v>
      </c>
      <c r="U110" s="66"/>
      <c r="V110" s="25">
        <v>9200068568</v>
      </c>
      <c r="W110" s="25">
        <v>42184</v>
      </c>
      <c r="X110" s="69">
        <v>46045</v>
      </c>
      <c r="Y110" s="69" t="str">
        <f t="shared" si="3"/>
        <v>DONE</v>
      </c>
      <c r="Z110" s="25" t="s">
        <v>1274</v>
      </c>
      <c r="AA110" s="69">
        <v>46049</v>
      </c>
      <c r="AB110" s="25" t="str">
        <f t="shared" si="4"/>
        <v>DONE</v>
      </c>
      <c r="AC110" s="71"/>
      <c r="AD110" s="54" t="s">
        <v>1275</v>
      </c>
      <c r="AE110" s="76">
        <v>46049</v>
      </c>
      <c r="AF110" s="54" t="str">
        <f t="shared" si="5"/>
        <v>DONE</v>
      </c>
      <c r="AG110" s="69">
        <v>46050</v>
      </c>
      <c r="AH110" s="73">
        <v>46098</v>
      </c>
      <c r="AI110" s="75" t="str">
        <f t="shared" si="6"/>
        <v>PAID</v>
      </c>
      <c r="AJ110" s="80" t="str">
        <f t="array" ref="AJ110">IFERROR(INDEX('[1]Master Price'!$E:$E,MATCH(D110,'[1]Master Price'!$B:$B,0)),"0")</f>
        <v>0</v>
      </c>
      <c r="AK110" s="80">
        <f t="shared" si="7"/>
        <v>0</v>
      </c>
      <c r="AL110" s="82" t="str">
        <f t="shared" si="31"/>
        <v>0-day</v>
      </c>
      <c r="AM110" s="82" t="str">
        <f t="shared" si="9"/>
        <v>0-day</v>
      </c>
      <c r="AN110" s="82" t="str">
        <f t="shared" si="32"/>
        <v>0-day</v>
      </c>
      <c r="AO110" s="82" t="str">
        <f t="shared" si="30"/>
        <v>4-day</v>
      </c>
      <c r="AP110" s="82" t="str">
        <f t="shared" si="12"/>
        <v>0-day</v>
      </c>
      <c r="AQ110" s="82" t="str">
        <f t="shared" si="13"/>
        <v>0-day</v>
      </c>
      <c r="AR110" s="5"/>
      <c r="AS110" s="83">
        <f t="shared" si="14"/>
        <v>108</v>
      </c>
      <c r="AT110" s="89" t="s">
        <v>1276</v>
      </c>
      <c r="AU110" s="84" t="e">
        <f t="shared" ca="1" si="15"/>
        <v>#NAME?</v>
      </c>
      <c r="AV110" s="88" t="e">
        <f t="shared" ca="1" si="16"/>
        <v>#NAME?</v>
      </c>
      <c r="AW110" s="83" t="e">
        <f t="shared" ca="1" si="17"/>
        <v>#NAME?</v>
      </c>
      <c r="AX110" s="88" t="e">
        <f t="shared" ca="1" si="18"/>
        <v>#NAME?</v>
      </c>
      <c r="AY110" s="86">
        <f t="shared" si="19"/>
        <v>200001002379</v>
      </c>
      <c r="AZ110" s="22" t="e">
        <f t="shared" ca="1" si="20"/>
        <v>#NAME?</v>
      </c>
      <c r="BA110" s="83" t="e">
        <f t="shared" ca="1" si="21"/>
        <v>#NAME?</v>
      </c>
      <c r="BB110" s="88" t="e">
        <f t="shared" ca="1" si="22"/>
        <v>#NAME?</v>
      </c>
      <c r="BC110" s="90" t="e">
        <f t="shared" ca="1" si="23"/>
        <v>#NAME?</v>
      </c>
      <c r="BD110" s="90" t="e">
        <f t="shared" ca="1" si="24"/>
        <v>#NAME?</v>
      </c>
      <c r="BE110" s="85" t="e">
        <f t="shared" ca="1" si="25"/>
        <v>#NAME?</v>
      </c>
      <c r="BF110" s="22" t="e">
        <f t="shared" ca="1" si="26"/>
        <v>#NAME?</v>
      </c>
      <c r="BG110" s="22" t="e">
        <f t="shared" ca="1" si="27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0"/>
        <v>109</v>
      </c>
      <c r="B111" s="52">
        <v>46035</v>
      </c>
      <c r="C111" s="54" t="s">
        <v>604</v>
      </c>
      <c r="D111" s="54" t="s">
        <v>153</v>
      </c>
      <c r="E111" s="56" t="s">
        <v>154</v>
      </c>
      <c r="F111" s="54">
        <v>1</v>
      </c>
      <c r="G111" s="54" t="s">
        <v>65</v>
      </c>
      <c r="H111" s="54" t="str">
        <f t="shared" si="1"/>
        <v>DONE</v>
      </c>
      <c r="I111" s="54" t="s">
        <v>1190</v>
      </c>
      <c r="J111" s="58" t="s">
        <v>78</v>
      </c>
      <c r="K111" s="58" t="s">
        <v>79</v>
      </c>
      <c r="L111" s="54">
        <v>3990</v>
      </c>
      <c r="M111" s="54" t="s">
        <v>84</v>
      </c>
      <c r="N111" s="54" t="s">
        <v>84</v>
      </c>
      <c r="O111" s="54" t="s">
        <v>85</v>
      </c>
      <c r="P111" s="64" t="s">
        <v>682</v>
      </c>
      <c r="Q111" s="64" t="s">
        <v>1191</v>
      </c>
      <c r="R111" s="25">
        <v>200000992491</v>
      </c>
      <c r="S111" s="66">
        <v>46041</v>
      </c>
      <c r="T111" s="66" t="str">
        <f t="shared" si="2"/>
        <v>DONE</v>
      </c>
      <c r="U111" s="66"/>
      <c r="V111" s="25">
        <v>9200068568</v>
      </c>
      <c r="W111" s="25">
        <v>42184</v>
      </c>
      <c r="X111" s="69">
        <v>46045</v>
      </c>
      <c r="Y111" s="69" t="str">
        <f t="shared" si="3"/>
        <v>DONE</v>
      </c>
      <c r="Z111" s="25" t="s">
        <v>1274</v>
      </c>
      <c r="AA111" s="69">
        <v>46049</v>
      </c>
      <c r="AB111" s="25" t="str">
        <f t="shared" si="4"/>
        <v>DONE</v>
      </c>
      <c r="AC111" s="71"/>
      <c r="AD111" s="54" t="s">
        <v>1275</v>
      </c>
      <c r="AE111" s="76">
        <v>46049</v>
      </c>
      <c r="AF111" s="54" t="str">
        <f t="shared" si="5"/>
        <v>DONE</v>
      </c>
      <c r="AG111" s="69">
        <v>46050</v>
      </c>
      <c r="AH111" s="73">
        <v>46098</v>
      </c>
      <c r="AI111" s="75" t="str">
        <f t="shared" si="6"/>
        <v>PAID</v>
      </c>
      <c r="AJ111" s="80" t="str">
        <f t="array" ref="AJ111">IFERROR(INDEX('[1]Master Price'!$E:$E,MATCH(D111,'[1]Master Price'!$B:$B,0)),"0")</f>
        <v>0</v>
      </c>
      <c r="AK111" s="80">
        <f t="shared" si="7"/>
        <v>0</v>
      </c>
      <c r="AL111" s="82" t="str">
        <f t="shared" si="31"/>
        <v>0-day</v>
      </c>
      <c r="AM111" s="82" t="str">
        <f t="shared" si="9"/>
        <v>0-day</v>
      </c>
      <c r="AN111" s="82" t="str">
        <f t="shared" si="32"/>
        <v>0-day</v>
      </c>
      <c r="AO111" s="82" t="str">
        <f t="shared" si="30"/>
        <v>4-day</v>
      </c>
      <c r="AP111" s="82" t="str">
        <f t="shared" si="12"/>
        <v>0-day</v>
      </c>
      <c r="AQ111" s="82" t="str">
        <f t="shared" si="13"/>
        <v>0-day</v>
      </c>
      <c r="AR111" s="5"/>
      <c r="AS111" s="83">
        <f t="shared" si="14"/>
        <v>109</v>
      </c>
      <c r="AT111" s="89" t="s">
        <v>1285</v>
      </c>
      <c r="AU111" s="84" t="e">
        <f t="shared" ca="1" si="15"/>
        <v>#NAME?</v>
      </c>
      <c r="AV111" s="88" t="e">
        <f t="shared" ca="1" si="16"/>
        <v>#NAME?</v>
      </c>
      <c r="AW111" s="83" t="e">
        <f t="shared" ca="1" si="17"/>
        <v>#NAME?</v>
      </c>
      <c r="AX111" s="88" t="e">
        <f t="shared" ca="1" si="18"/>
        <v>#NAME?</v>
      </c>
      <c r="AY111" s="86">
        <f t="shared" si="19"/>
        <v>200001002374</v>
      </c>
      <c r="AZ111" s="22" t="e">
        <f t="shared" ca="1" si="20"/>
        <v>#NAME?</v>
      </c>
      <c r="BA111" s="83" t="e">
        <f t="shared" ca="1" si="21"/>
        <v>#NAME?</v>
      </c>
      <c r="BB111" s="88" t="e">
        <f t="shared" ca="1" si="22"/>
        <v>#NAME?</v>
      </c>
      <c r="BC111" s="90" t="e">
        <f t="shared" ca="1" si="23"/>
        <v>#NAME?</v>
      </c>
      <c r="BD111" s="90" t="e">
        <f t="shared" ca="1" si="24"/>
        <v>#NAME?</v>
      </c>
      <c r="BE111" s="85" t="e">
        <f t="shared" ca="1" si="25"/>
        <v>#NAME?</v>
      </c>
      <c r="BF111" s="22" t="e">
        <f t="shared" ca="1" si="26"/>
        <v>#NAME?</v>
      </c>
      <c r="BG111" s="22" t="e">
        <f t="shared" ca="1" si="27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0"/>
        <v>110</v>
      </c>
      <c r="B112" s="52">
        <v>46035</v>
      </c>
      <c r="C112" s="54" t="s">
        <v>604</v>
      </c>
      <c r="D112" s="54" t="s">
        <v>491</v>
      </c>
      <c r="E112" s="56" t="s">
        <v>492</v>
      </c>
      <c r="F112" s="54">
        <v>2</v>
      </c>
      <c r="G112" s="54" t="s">
        <v>65</v>
      </c>
      <c r="H112" s="54" t="str">
        <f t="shared" si="1"/>
        <v>DONE</v>
      </c>
      <c r="I112" s="54" t="s">
        <v>1190</v>
      </c>
      <c r="J112" s="58" t="s">
        <v>78</v>
      </c>
      <c r="K112" s="58" t="s">
        <v>79</v>
      </c>
      <c r="L112" s="54">
        <v>3990</v>
      </c>
      <c r="M112" s="54" t="s">
        <v>84</v>
      </c>
      <c r="N112" s="54" t="s">
        <v>84</v>
      </c>
      <c r="O112" s="54" t="s">
        <v>85</v>
      </c>
      <c r="P112" s="64" t="s">
        <v>682</v>
      </c>
      <c r="Q112" s="64" t="s">
        <v>1191</v>
      </c>
      <c r="R112" s="25">
        <v>200000992491</v>
      </c>
      <c r="S112" s="66">
        <v>46041</v>
      </c>
      <c r="T112" s="66" t="str">
        <f t="shared" si="2"/>
        <v>DONE</v>
      </c>
      <c r="U112" s="66"/>
      <c r="V112" s="25">
        <v>9200068568</v>
      </c>
      <c r="W112" s="25">
        <v>42184</v>
      </c>
      <c r="X112" s="69">
        <v>46045</v>
      </c>
      <c r="Y112" s="69" t="str">
        <f t="shared" si="3"/>
        <v>DONE</v>
      </c>
      <c r="Z112" s="25" t="s">
        <v>1274</v>
      </c>
      <c r="AA112" s="69">
        <v>46049</v>
      </c>
      <c r="AB112" s="25" t="str">
        <f t="shared" si="4"/>
        <v>DONE</v>
      </c>
      <c r="AC112" s="71"/>
      <c r="AD112" s="54" t="s">
        <v>1275</v>
      </c>
      <c r="AE112" s="76">
        <v>46049</v>
      </c>
      <c r="AF112" s="54" t="str">
        <f t="shared" si="5"/>
        <v>DONE</v>
      </c>
      <c r="AG112" s="69">
        <v>46050</v>
      </c>
      <c r="AH112" s="73">
        <v>46098</v>
      </c>
      <c r="AI112" s="75" t="str">
        <f t="shared" si="6"/>
        <v>PAID</v>
      </c>
      <c r="AJ112" s="80" t="str">
        <f t="array" ref="AJ112">IFERROR(INDEX('[1]Master Price'!$E:$E,MATCH(D112,'[1]Master Price'!$B:$B,0)),"0")</f>
        <v>0</v>
      </c>
      <c r="AK112" s="80">
        <f t="shared" si="7"/>
        <v>0</v>
      </c>
      <c r="AL112" s="82" t="str">
        <f t="shared" si="31"/>
        <v>0-day</v>
      </c>
      <c r="AM112" s="82" t="str">
        <f t="shared" si="9"/>
        <v>0-day</v>
      </c>
      <c r="AN112" s="82" t="str">
        <f t="shared" si="32"/>
        <v>0-day</v>
      </c>
      <c r="AO112" s="82" t="str">
        <f t="shared" si="30"/>
        <v>4-day</v>
      </c>
      <c r="AP112" s="82" t="str">
        <f t="shared" si="12"/>
        <v>0-day</v>
      </c>
      <c r="AQ112" s="82" t="str">
        <f t="shared" si="13"/>
        <v>0-day</v>
      </c>
      <c r="AR112" s="5"/>
      <c r="AS112" s="83">
        <f t="shared" si="14"/>
        <v>110</v>
      </c>
      <c r="AT112" s="89" t="s">
        <v>1294</v>
      </c>
      <c r="AU112" s="84" t="e">
        <f t="shared" ca="1" si="15"/>
        <v>#NAME?</v>
      </c>
      <c r="AV112" s="88" t="e">
        <f t="shared" ca="1" si="16"/>
        <v>#NAME?</v>
      </c>
      <c r="AW112" s="83" t="e">
        <f t="shared" ca="1" si="17"/>
        <v>#NAME?</v>
      </c>
      <c r="AX112" s="88" t="e">
        <f t="shared" ca="1" si="18"/>
        <v>#NAME?</v>
      </c>
      <c r="AY112" s="86">
        <f t="shared" si="19"/>
        <v>200001002368</v>
      </c>
      <c r="AZ112" s="22" t="e">
        <f t="shared" ca="1" si="20"/>
        <v>#NAME?</v>
      </c>
      <c r="BA112" s="83" t="e">
        <f t="shared" ca="1" si="21"/>
        <v>#NAME?</v>
      </c>
      <c r="BB112" s="88" t="e">
        <f t="shared" ca="1" si="22"/>
        <v>#NAME?</v>
      </c>
      <c r="BC112" s="90" t="e">
        <f t="shared" ca="1" si="23"/>
        <v>#NAME?</v>
      </c>
      <c r="BD112" s="90" t="e">
        <f t="shared" ca="1" si="24"/>
        <v>#NAME?</v>
      </c>
      <c r="BE112" s="85" t="e">
        <f t="shared" ca="1" si="25"/>
        <v>#NAME?</v>
      </c>
      <c r="BF112" s="22" t="e">
        <f t="shared" ca="1" si="26"/>
        <v>#NAME?</v>
      </c>
      <c r="BG112" s="22" t="e">
        <f t="shared" ca="1" si="27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0"/>
        <v>111</v>
      </c>
      <c r="B113" s="52">
        <v>46037</v>
      </c>
      <c r="C113" s="54" t="s">
        <v>618</v>
      </c>
      <c r="D113" s="54" t="s">
        <v>177</v>
      </c>
      <c r="E113" s="56" t="s">
        <v>178</v>
      </c>
      <c r="F113" s="54">
        <v>1</v>
      </c>
      <c r="G113" s="54" t="s">
        <v>65</v>
      </c>
      <c r="H113" s="54" t="str">
        <f t="shared" si="1"/>
        <v>DONE</v>
      </c>
      <c r="I113" s="54" t="s">
        <v>201</v>
      </c>
      <c r="J113" s="58" t="s">
        <v>180</v>
      </c>
      <c r="K113" s="58" t="s">
        <v>79</v>
      </c>
      <c r="L113" s="54">
        <v>34465</v>
      </c>
      <c r="M113" s="54" t="s">
        <v>784</v>
      </c>
      <c r="N113" s="54" t="s">
        <v>784</v>
      </c>
      <c r="O113" s="54" t="s">
        <v>91</v>
      </c>
      <c r="P113" s="64" t="s">
        <v>550</v>
      </c>
      <c r="Q113" s="64" t="s">
        <v>148</v>
      </c>
      <c r="R113" s="25">
        <v>200000992520</v>
      </c>
      <c r="S113" s="66">
        <v>46041</v>
      </c>
      <c r="T113" s="66" t="str">
        <f t="shared" si="2"/>
        <v>DONE</v>
      </c>
      <c r="U113" s="66"/>
      <c r="V113" s="25">
        <v>9200068571</v>
      </c>
      <c r="W113" s="25">
        <v>42186</v>
      </c>
      <c r="X113" s="69">
        <v>46045</v>
      </c>
      <c r="Y113" s="69" t="str">
        <f t="shared" si="3"/>
        <v>DONE</v>
      </c>
      <c r="Z113" s="25" t="s">
        <v>1295</v>
      </c>
      <c r="AA113" s="69">
        <v>46049</v>
      </c>
      <c r="AB113" s="25" t="str">
        <f t="shared" si="4"/>
        <v>DONE</v>
      </c>
      <c r="AC113" s="71"/>
      <c r="AD113" s="54" t="s">
        <v>1296</v>
      </c>
      <c r="AE113" s="76">
        <v>46049</v>
      </c>
      <c r="AF113" s="54" t="str">
        <f t="shared" si="5"/>
        <v>DONE</v>
      </c>
      <c r="AG113" s="69">
        <v>46050</v>
      </c>
      <c r="AH113" s="73">
        <v>46098</v>
      </c>
      <c r="AI113" s="75" t="str">
        <f t="shared" si="6"/>
        <v>PAID</v>
      </c>
      <c r="AJ113" s="80" t="str">
        <f t="array" ref="AJ113">IFERROR(INDEX('[1]Master Price'!$E:$E,MATCH(D113,'[1]Master Price'!$B:$B,0)),"0")</f>
        <v>0</v>
      </c>
      <c r="AK113" s="80">
        <f t="shared" si="7"/>
        <v>0</v>
      </c>
      <c r="AL113" s="82" t="str">
        <f t="shared" si="31"/>
        <v>0-day</v>
      </c>
      <c r="AM113" s="82" t="str">
        <f t="shared" si="9"/>
        <v>0-day</v>
      </c>
      <c r="AN113" s="82" t="str">
        <f t="shared" si="32"/>
        <v>0-day</v>
      </c>
      <c r="AO113" s="82" t="str">
        <f t="shared" si="30"/>
        <v>4-day</v>
      </c>
      <c r="AP113" s="82" t="str">
        <f t="shared" si="12"/>
        <v>0-day</v>
      </c>
      <c r="AQ113" s="82" t="str">
        <f t="shared" si="13"/>
        <v>0-day</v>
      </c>
      <c r="AR113" s="5"/>
      <c r="AS113" s="83">
        <f t="shared" si="14"/>
        <v>111</v>
      </c>
      <c r="AT113" s="89" t="s">
        <v>1298</v>
      </c>
      <c r="AU113" s="84" t="e">
        <f t="shared" ca="1" si="15"/>
        <v>#NAME?</v>
      </c>
      <c r="AV113" s="88" t="e">
        <f t="shared" ca="1" si="16"/>
        <v>#NAME?</v>
      </c>
      <c r="AW113" s="83" t="e">
        <f t="shared" ca="1" si="17"/>
        <v>#NAME?</v>
      </c>
      <c r="AX113" s="88" t="e">
        <f t="shared" ca="1" si="18"/>
        <v>#NAME?</v>
      </c>
      <c r="AY113" s="86">
        <f t="shared" si="19"/>
        <v>200001002356</v>
      </c>
      <c r="AZ113" s="22" t="e">
        <f t="shared" ca="1" si="20"/>
        <v>#NAME?</v>
      </c>
      <c r="BA113" s="83" t="e">
        <f t="shared" ca="1" si="21"/>
        <v>#NAME?</v>
      </c>
      <c r="BB113" s="88" t="e">
        <f t="shared" ca="1" si="22"/>
        <v>#NAME?</v>
      </c>
      <c r="BC113" s="90" t="e">
        <f t="shared" ca="1" si="23"/>
        <v>#NAME?</v>
      </c>
      <c r="BD113" s="90" t="e">
        <f t="shared" ca="1" si="24"/>
        <v>#NAME?</v>
      </c>
      <c r="BE113" s="85" t="e">
        <f t="shared" ca="1" si="25"/>
        <v>#NAME?</v>
      </c>
      <c r="BF113" s="22" t="e">
        <f t="shared" ca="1" si="26"/>
        <v>#NAME?</v>
      </c>
      <c r="BG113" s="22" t="e">
        <f t="shared" ca="1" si="27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0"/>
        <v>112</v>
      </c>
      <c r="B114" s="52">
        <v>46037</v>
      </c>
      <c r="C114" s="54" t="s">
        <v>629</v>
      </c>
      <c r="D114" s="54" t="s">
        <v>1300</v>
      </c>
      <c r="E114" s="56" t="s">
        <v>1301</v>
      </c>
      <c r="F114" s="54">
        <v>1</v>
      </c>
      <c r="G114" s="54" t="s">
        <v>65</v>
      </c>
      <c r="H114" s="54" t="str">
        <f t="shared" si="1"/>
        <v>DONE</v>
      </c>
      <c r="I114" s="54" t="s">
        <v>622</v>
      </c>
      <c r="J114" s="58" t="s">
        <v>623</v>
      </c>
      <c r="K114" s="58" t="s">
        <v>362</v>
      </c>
      <c r="L114" s="54">
        <v>13914</v>
      </c>
      <c r="M114" s="54"/>
      <c r="N114" s="54" t="s">
        <v>207</v>
      </c>
      <c r="O114" s="54" t="s">
        <v>91</v>
      </c>
      <c r="P114" s="64" t="s">
        <v>830</v>
      </c>
      <c r="Q114" s="64" t="s">
        <v>533</v>
      </c>
      <c r="R114" s="25">
        <v>200000992487</v>
      </c>
      <c r="S114" s="66">
        <v>46041</v>
      </c>
      <c r="T114" s="66" t="str">
        <f t="shared" si="2"/>
        <v>DONE</v>
      </c>
      <c r="U114" s="66"/>
      <c r="V114" s="25">
        <v>9200068570</v>
      </c>
      <c r="W114" s="25">
        <v>42185</v>
      </c>
      <c r="X114" s="69">
        <v>46045</v>
      </c>
      <c r="Y114" s="69" t="str">
        <f t="shared" si="3"/>
        <v>DONE</v>
      </c>
      <c r="Z114" s="25" t="s">
        <v>1302</v>
      </c>
      <c r="AA114" s="69">
        <v>46049</v>
      </c>
      <c r="AB114" s="25" t="str">
        <f t="shared" si="4"/>
        <v>DONE</v>
      </c>
      <c r="AC114" s="71"/>
      <c r="AD114" s="54" t="s">
        <v>1303</v>
      </c>
      <c r="AE114" s="76">
        <v>46049</v>
      </c>
      <c r="AF114" s="54" t="str">
        <f t="shared" si="5"/>
        <v>DONE</v>
      </c>
      <c r="AG114" s="69">
        <v>46050</v>
      </c>
      <c r="AH114" s="73">
        <v>46098</v>
      </c>
      <c r="AI114" s="75" t="str">
        <f t="shared" si="6"/>
        <v>PAID</v>
      </c>
      <c r="AJ114" s="80" t="str">
        <f t="array" ref="AJ114">IFERROR(INDEX('[1]Master Price'!$E:$E,MATCH(D114,'[1]Master Price'!$B:$B,0)),"0")</f>
        <v>0</v>
      </c>
      <c r="AK114" s="80">
        <f t="shared" si="7"/>
        <v>0</v>
      </c>
      <c r="AL114" s="82" t="str">
        <f t="shared" si="31"/>
        <v>0-day</v>
      </c>
      <c r="AM114" s="82" t="str">
        <f t="shared" si="9"/>
        <v>0-day</v>
      </c>
      <c r="AN114" s="82" t="str">
        <f t="shared" si="32"/>
        <v>0-day</v>
      </c>
      <c r="AO114" s="82" t="str">
        <f t="shared" si="30"/>
        <v>4-day</v>
      </c>
      <c r="AP114" s="82" t="str">
        <f t="shared" si="12"/>
        <v>0-day</v>
      </c>
      <c r="AQ114" s="82" t="str">
        <f t="shared" si="13"/>
        <v>0-day</v>
      </c>
      <c r="AR114" s="5"/>
      <c r="AS114" s="83">
        <f t="shared" si="14"/>
        <v>112</v>
      </c>
      <c r="AT114" s="89" t="s">
        <v>1304</v>
      </c>
      <c r="AU114" s="84" t="e">
        <f t="shared" ca="1" si="15"/>
        <v>#NAME?</v>
      </c>
      <c r="AV114" s="88" t="e">
        <f t="shared" ca="1" si="16"/>
        <v>#NAME?</v>
      </c>
      <c r="AW114" s="83" t="e">
        <f t="shared" ca="1" si="17"/>
        <v>#NAME?</v>
      </c>
      <c r="AX114" s="88" t="e">
        <f t="shared" ca="1" si="18"/>
        <v>#NAME?</v>
      </c>
      <c r="AY114" s="86">
        <f t="shared" si="19"/>
        <v>200001002347</v>
      </c>
      <c r="AZ114" s="22" t="e">
        <f t="shared" ca="1" si="20"/>
        <v>#NAME?</v>
      </c>
      <c r="BA114" s="83" t="e">
        <f t="shared" ca="1" si="21"/>
        <v>#NAME?</v>
      </c>
      <c r="BB114" s="88" t="e">
        <f t="shared" ca="1" si="22"/>
        <v>#NAME?</v>
      </c>
      <c r="BC114" s="90" t="e">
        <f t="shared" ca="1" si="23"/>
        <v>#NAME?</v>
      </c>
      <c r="BD114" s="90" t="e">
        <f t="shared" ca="1" si="24"/>
        <v>#NAME?</v>
      </c>
      <c r="BE114" s="85" t="e">
        <f t="shared" ca="1" si="25"/>
        <v>#NAME?</v>
      </c>
      <c r="BF114" s="22" t="e">
        <f t="shared" ca="1" si="26"/>
        <v>#NAME?</v>
      </c>
      <c r="BG114" s="22" t="e">
        <f t="shared" ca="1" si="27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0"/>
        <v>113</v>
      </c>
      <c r="B115" s="52">
        <v>46037</v>
      </c>
      <c r="C115" s="54" t="s">
        <v>629</v>
      </c>
      <c r="D115" s="54" t="s">
        <v>373</v>
      </c>
      <c r="E115" s="56" t="s">
        <v>374</v>
      </c>
      <c r="F115" s="54">
        <v>4</v>
      </c>
      <c r="G115" s="54" t="s">
        <v>65</v>
      </c>
      <c r="H115" s="54" t="str">
        <f t="shared" si="1"/>
        <v>DONE</v>
      </c>
      <c r="I115" s="54" t="s">
        <v>622</v>
      </c>
      <c r="J115" s="58" t="s">
        <v>623</v>
      </c>
      <c r="K115" s="58" t="s">
        <v>362</v>
      </c>
      <c r="L115" s="54">
        <v>13914</v>
      </c>
      <c r="M115" s="54"/>
      <c r="N115" s="54" t="s">
        <v>207</v>
      </c>
      <c r="O115" s="54" t="s">
        <v>91</v>
      </c>
      <c r="P115" s="64" t="s">
        <v>830</v>
      </c>
      <c r="Q115" s="64" t="s">
        <v>533</v>
      </c>
      <c r="R115" s="25">
        <v>200000992487</v>
      </c>
      <c r="S115" s="66">
        <v>46041</v>
      </c>
      <c r="T115" s="66" t="str">
        <f t="shared" si="2"/>
        <v>DONE</v>
      </c>
      <c r="U115" s="66"/>
      <c r="V115" s="25">
        <v>9200068570</v>
      </c>
      <c r="W115" s="25">
        <v>42185</v>
      </c>
      <c r="X115" s="69">
        <v>46045</v>
      </c>
      <c r="Y115" s="69" t="str">
        <f t="shared" si="3"/>
        <v>DONE</v>
      </c>
      <c r="Z115" s="25" t="s">
        <v>1302</v>
      </c>
      <c r="AA115" s="69">
        <v>46049</v>
      </c>
      <c r="AB115" s="25" t="str">
        <f t="shared" si="4"/>
        <v>DONE</v>
      </c>
      <c r="AC115" s="71"/>
      <c r="AD115" s="54" t="s">
        <v>1303</v>
      </c>
      <c r="AE115" s="76">
        <v>46049</v>
      </c>
      <c r="AF115" s="54" t="str">
        <f t="shared" si="5"/>
        <v>DONE</v>
      </c>
      <c r="AG115" s="69">
        <v>46050</v>
      </c>
      <c r="AH115" s="73">
        <v>46098</v>
      </c>
      <c r="AI115" s="75" t="str">
        <f t="shared" si="6"/>
        <v>PAID</v>
      </c>
      <c r="AJ115" s="80" t="str">
        <f t="array" ref="AJ115">IFERROR(INDEX('[1]Master Price'!$E:$E,MATCH(D115,'[1]Master Price'!$B:$B,0)),"0")</f>
        <v>0</v>
      </c>
      <c r="AK115" s="80">
        <f t="shared" si="7"/>
        <v>0</v>
      </c>
      <c r="AL115" s="82" t="str">
        <f t="shared" si="31"/>
        <v>0-day</v>
      </c>
      <c r="AM115" s="82" t="str">
        <f t="shared" si="9"/>
        <v>0-day</v>
      </c>
      <c r="AN115" s="82" t="str">
        <f t="shared" si="32"/>
        <v>0-day</v>
      </c>
      <c r="AO115" s="82" t="str">
        <f t="shared" si="30"/>
        <v>4-day</v>
      </c>
      <c r="AP115" s="82" t="str">
        <f t="shared" si="12"/>
        <v>0-day</v>
      </c>
      <c r="AQ115" s="82" t="str">
        <f t="shared" si="13"/>
        <v>0-day</v>
      </c>
      <c r="AR115" s="5"/>
      <c r="AS115" s="83">
        <f t="shared" si="14"/>
        <v>113</v>
      </c>
      <c r="AT115" s="89" t="s">
        <v>1305</v>
      </c>
      <c r="AU115" s="84" t="e">
        <f t="shared" ca="1" si="15"/>
        <v>#NAME?</v>
      </c>
      <c r="AV115" s="88" t="e">
        <f t="shared" ca="1" si="16"/>
        <v>#NAME?</v>
      </c>
      <c r="AW115" s="83" t="e">
        <f t="shared" ca="1" si="17"/>
        <v>#NAME?</v>
      </c>
      <c r="AX115" s="88" t="e">
        <f t="shared" ca="1" si="18"/>
        <v>#NAME?</v>
      </c>
      <c r="AY115" s="86">
        <f t="shared" si="19"/>
        <v>200001002343</v>
      </c>
      <c r="AZ115" s="22" t="e">
        <f t="shared" ca="1" si="20"/>
        <v>#NAME?</v>
      </c>
      <c r="BA115" s="83" t="e">
        <f t="shared" ca="1" si="21"/>
        <v>#NAME?</v>
      </c>
      <c r="BB115" s="88" t="e">
        <f t="shared" ca="1" si="22"/>
        <v>#NAME?</v>
      </c>
      <c r="BC115" s="90" t="e">
        <f t="shared" ca="1" si="23"/>
        <v>#NAME?</v>
      </c>
      <c r="BD115" s="90" t="e">
        <f t="shared" ca="1" si="24"/>
        <v>#NAME?</v>
      </c>
      <c r="BE115" s="85" t="e">
        <f t="shared" ca="1" si="25"/>
        <v>#NAME?</v>
      </c>
      <c r="BF115" s="22" t="e">
        <f t="shared" ca="1" si="26"/>
        <v>#NAME?</v>
      </c>
      <c r="BG115" s="22" t="e">
        <f t="shared" ca="1" si="27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0"/>
        <v>114</v>
      </c>
      <c r="B116" s="52">
        <v>46037</v>
      </c>
      <c r="C116" s="54" t="s">
        <v>629</v>
      </c>
      <c r="D116" s="54" t="s">
        <v>257</v>
      </c>
      <c r="E116" s="56" t="s">
        <v>258</v>
      </c>
      <c r="F116" s="54">
        <v>1</v>
      </c>
      <c r="G116" s="54" t="s">
        <v>65</v>
      </c>
      <c r="H116" s="54" t="str">
        <f t="shared" si="1"/>
        <v>DONE</v>
      </c>
      <c r="I116" s="54" t="s">
        <v>622</v>
      </c>
      <c r="J116" s="58" t="s">
        <v>623</v>
      </c>
      <c r="K116" s="58" t="s">
        <v>362</v>
      </c>
      <c r="L116" s="54">
        <v>13914</v>
      </c>
      <c r="M116" s="54"/>
      <c r="N116" s="54" t="s">
        <v>207</v>
      </c>
      <c r="O116" s="54" t="s">
        <v>91</v>
      </c>
      <c r="P116" s="64" t="s">
        <v>830</v>
      </c>
      <c r="Q116" s="64" t="s">
        <v>533</v>
      </c>
      <c r="R116" s="25">
        <v>200000992487</v>
      </c>
      <c r="S116" s="66">
        <v>46041</v>
      </c>
      <c r="T116" s="66" t="str">
        <f t="shared" si="2"/>
        <v>DONE</v>
      </c>
      <c r="U116" s="66"/>
      <c r="V116" s="25">
        <v>9200068570</v>
      </c>
      <c r="W116" s="25">
        <v>42185</v>
      </c>
      <c r="X116" s="69">
        <v>46045</v>
      </c>
      <c r="Y116" s="69" t="str">
        <f t="shared" si="3"/>
        <v>DONE</v>
      </c>
      <c r="Z116" s="25" t="s">
        <v>1302</v>
      </c>
      <c r="AA116" s="69">
        <v>46049</v>
      </c>
      <c r="AB116" s="25" t="str">
        <f t="shared" si="4"/>
        <v>DONE</v>
      </c>
      <c r="AC116" s="71"/>
      <c r="AD116" s="54" t="s">
        <v>1303</v>
      </c>
      <c r="AE116" s="76">
        <v>46049</v>
      </c>
      <c r="AF116" s="54" t="str">
        <f t="shared" si="5"/>
        <v>DONE</v>
      </c>
      <c r="AG116" s="69">
        <v>46050</v>
      </c>
      <c r="AH116" s="73">
        <v>46098</v>
      </c>
      <c r="AI116" s="75" t="str">
        <f t="shared" si="6"/>
        <v>PAID</v>
      </c>
      <c r="AJ116" s="80" t="str">
        <f t="array" ref="AJ116">IFERROR(INDEX('[1]Master Price'!$E:$E,MATCH(D116,'[1]Master Price'!$B:$B,0)),"0")</f>
        <v>0</v>
      </c>
      <c r="AK116" s="80">
        <f t="shared" si="7"/>
        <v>0</v>
      </c>
      <c r="AL116" s="82" t="str">
        <f t="shared" si="31"/>
        <v>0-day</v>
      </c>
      <c r="AM116" s="82" t="str">
        <f t="shared" si="9"/>
        <v>0-day</v>
      </c>
      <c r="AN116" s="82" t="str">
        <f t="shared" si="32"/>
        <v>0-day</v>
      </c>
      <c r="AO116" s="82" t="str">
        <f t="shared" si="30"/>
        <v>4-day</v>
      </c>
      <c r="AP116" s="82" t="str">
        <f t="shared" si="12"/>
        <v>0-day</v>
      </c>
      <c r="AQ116" s="82" t="str">
        <f t="shared" si="13"/>
        <v>0-day</v>
      </c>
      <c r="AR116" s="5"/>
      <c r="AS116" s="83">
        <f t="shared" si="14"/>
        <v>114</v>
      </c>
      <c r="AT116" s="89" t="s">
        <v>1309</v>
      </c>
      <c r="AU116" s="84" t="e">
        <f t="shared" ca="1" si="15"/>
        <v>#NAME?</v>
      </c>
      <c r="AV116" s="88" t="e">
        <f t="shared" ca="1" si="16"/>
        <v>#NAME?</v>
      </c>
      <c r="AW116" s="83" t="e">
        <f t="shared" ca="1" si="17"/>
        <v>#NAME?</v>
      </c>
      <c r="AX116" s="88" t="e">
        <f t="shared" ca="1" si="18"/>
        <v>#NAME?</v>
      </c>
      <c r="AY116" s="86">
        <f t="shared" si="19"/>
        <v>200001002381</v>
      </c>
      <c r="AZ116" s="22" t="e">
        <f t="shared" ca="1" si="20"/>
        <v>#NAME?</v>
      </c>
      <c r="BA116" s="83" t="e">
        <f t="shared" ca="1" si="21"/>
        <v>#NAME?</v>
      </c>
      <c r="BB116" s="88" t="e">
        <f t="shared" ca="1" si="22"/>
        <v>#NAME?</v>
      </c>
      <c r="BC116" s="90" t="e">
        <f t="shared" ca="1" si="23"/>
        <v>#NAME?</v>
      </c>
      <c r="BD116" s="90" t="e">
        <f t="shared" ca="1" si="24"/>
        <v>#NAME?</v>
      </c>
      <c r="BE116" s="85" t="e">
        <f t="shared" ca="1" si="25"/>
        <v>#NAME?</v>
      </c>
      <c r="BF116" s="22" t="e">
        <f t="shared" ca="1" si="26"/>
        <v>#NAME?</v>
      </c>
      <c r="BG116" s="22" t="e">
        <f t="shared" ca="1" si="27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0"/>
        <v>115</v>
      </c>
      <c r="B117" s="52">
        <v>46037</v>
      </c>
      <c r="C117" s="54" t="s">
        <v>629</v>
      </c>
      <c r="D117" s="54" t="s">
        <v>307</v>
      </c>
      <c r="E117" s="56" t="s">
        <v>308</v>
      </c>
      <c r="F117" s="54">
        <v>2</v>
      </c>
      <c r="G117" s="54" t="s">
        <v>65</v>
      </c>
      <c r="H117" s="54" t="str">
        <f t="shared" si="1"/>
        <v>DONE</v>
      </c>
      <c r="I117" s="54" t="s">
        <v>622</v>
      </c>
      <c r="J117" s="58" t="s">
        <v>623</v>
      </c>
      <c r="K117" s="58" t="s">
        <v>362</v>
      </c>
      <c r="L117" s="54">
        <v>13914</v>
      </c>
      <c r="M117" s="54"/>
      <c r="N117" s="54" t="s">
        <v>207</v>
      </c>
      <c r="O117" s="54" t="s">
        <v>91</v>
      </c>
      <c r="P117" s="64" t="s">
        <v>830</v>
      </c>
      <c r="Q117" s="64" t="s">
        <v>533</v>
      </c>
      <c r="R117" s="25">
        <v>200000992487</v>
      </c>
      <c r="S117" s="66">
        <v>46041</v>
      </c>
      <c r="T117" s="66" t="str">
        <f t="shared" si="2"/>
        <v>DONE</v>
      </c>
      <c r="U117" s="66"/>
      <c r="V117" s="25">
        <v>9200068570</v>
      </c>
      <c r="W117" s="25">
        <v>42185</v>
      </c>
      <c r="X117" s="69">
        <v>46045</v>
      </c>
      <c r="Y117" s="69" t="str">
        <f t="shared" si="3"/>
        <v>DONE</v>
      </c>
      <c r="Z117" s="25" t="s">
        <v>1302</v>
      </c>
      <c r="AA117" s="69">
        <v>46049</v>
      </c>
      <c r="AB117" s="25" t="str">
        <f t="shared" si="4"/>
        <v>DONE</v>
      </c>
      <c r="AC117" s="71"/>
      <c r="AD117" s="54" t="s">
        <v>1303</v>
      </c>
      <c r="AE117" s="76">
        <v>46049</v>
      </c>
      <c r="AF117" s="54" t="str">
        <f t="shared" si="5"/>
        <v>DONE</v>
      </c>
      <c r="AG117" s="69">
        <v>46050</v>
      </c>
      <c r="AH117" s="73">
        <v>46098</v>
      </c>
      <c r="AI117" s="75" t="str">
        <f t="shared" si="6"/>
        <v>PAID</v>
      </c>
      <c r="AJ117" s="80" t="str">
        <f t="array" ref="AJ117">IFERROR(INDEX('[1]Master Price'!$E:$E,MATCH(D117,'[1]Master Price'!$B:$B,0)),"0")</f>
        <v>0</v>
      </c>
      <c r="AK117" s="80">
        <f t="shared" si="7"/>
        <v>0</v>
      </c>
      <c r="AL117" s="82" t="str">
        <f t="shared" si="31"/>
        <v>0-day</v>
      </c>
      <c r="AM117" s="82" t="str">
        <f t="shared" si="9"/>
        <v>0-day</v>
      </c>
      <c r="AN117" s="82" t="str">
        <f t="shared" si="32"/>
        <v>0-day</v>
      </c>
      <c r="AO117" s="82" t="str">
        <f t="shared" si="30"/>
        <v>4-day</v>
      </c>
      <c r="AP117" s="82" t="str">
        <f t="shared" si="12"/>
        <v>0-day</v>
      </c>
      <c r="AQ117" s="82" t="str">
        <f t="shared" si="13"/>
        <v>0-day</v>
      </c>
      <c r="AR117" s="5"/>
      <c r="AS117" s="83">
        <f t="shared" si="14"/>
        <v>115</v>
      </c>
      <c r="AT117" s="89" t="s">
        <v>1317</v>
      </c>
      <c r="AU117" s="84" t="e">
        <f t="shared" ca="1" si="15"/>
        <v>#NAME?</v>
      </c>
      <c r="AV117" s="88" t="e">
        <f t="shared" ca="1" si="16"/>
        <v>#NAME?</v>
      </c>
      <c r="AW117" s="83" t="e">
        <f t="shared" ca="1" si="17"/>
        <v>#NAME?</v>
      </c>
      <c r="AX117" s="88" t="e">
        <f t="shared" ca="1" si="18"/>
        <v>#NAME?</v>
      </c>
      <c r="AY117" s="86">
        <f t="shared" si="19"/>
        <v>200001002387</v>
      </c>
      <c r="AZ117" s="22" t="e">
        <f t="shared" ca="1" si="20"/>
        <v>#NAME?</v>
      </c>
      <c r="BA117" s="83" t="e">
        <f t="shared" ca="1" si="21"/>
        <v>#NAME?</v>
      </c>
      <c r="BB117" s="88" t="e">
        <f t="shared" ca="1" si="22"/>
        <v>#NAME?</v>
      </c>
      <c r="BC117" s="90" t="e">
        <f t="shared" ca="1" si="23"/>
        <v>#NAME?</v>
      </c>
      <c r="BD117" s="90" t="e">
        <f t="shared" ca="1" si="24"/>
        <v>#NAME?</v>
      </c>
      <c r="BE117" s="85" t="e">
        <f t="shared" ca="1" si="25"/>
        <v>#NAME?</v>
      </c>
      <c r="BF117" s="22" t="e">
        <f t="shared" ca="1" si="26"/>
        <v>#NAME?</v>
      </c>
      <c r="BG117" s="22" t="e">
        <f t="shared" ca="1" si="27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0"/>
        <v>116</v>
      </c>
      <c r="B118" s="52">
        <v>46037</v>
      </c>
      <c r="C118" s="54" t="s">
        <v>640</v>
      </c>
      <c r="D118" s="54" t="s">
        <v>408</v>
      </c>
      <c r="E118" s="56" t="s">
        <v>409</v>
      </c>
      <c r="F118" s="54">
        <v>4</v>
      </c>
      <c r="G118" s="54" t="s">
        <v>65</v>
      </c>
      <c r="H118" s="54" t="str">
        <f t="shared" si="1"/>
        <v>DONE</v>
      </c>
      <c r="I118" s="54" t="s">
        <v>1320</v>
      </c>
      <c r="J118" s="62" t="s">
        <v>73</v>
      </c>
      <c r="K118" s="62" t="s">
        <v>73</v>
      </c>
      <c r="L118" s="54"/>
      <c r="M118" s="54"/>
      <c r="N118" s="54" t="s">
        <v>80</v>
      </c>
      <c r="O118" s="54" t="s">
        <v>81</v>
      </c>
      <c r="P118" s="64" t="s">
        <v>1321</v>
      </c>
      <c r="Q118" s="64" t="s">
        <v>1322</v>
      </c>
      <c r="R118" s="25">
        <v>200000992573</v>
      </c>
      <c r="S118" s="66">
        <v>46041</v>
      </c>
      <c r="T118" s="66" t="str">
        <f t="shared" si="2"/>
        <v>DONE</v>
      </c>
      <c r="U118" s="66"/>
      <c r="V118" s="25">
        <v>9200068583</v>
      </c>
      <c r="W118" s="25">
        <v>42197</v>
      </c>
      <c r="X118" s="69">
        <v>46045</v>
      </c>
      <c r="Y118" s="69" t="str">
        <f t="shared" si="3"/>
        <v>DONE</v>
      </c>
      <c r="Z118" s="25" t="s">
        <v>1323</v>
      </c>
      <c r="AA118" s="69">
        <v>46049</v>
      </c>
      <c r="AB118" s="25" t="str">
        <f t="shared" si="4"/>
        <v>DONE</v>
      </c>
      <c r="AC118" s="71"/>
      <c r="AD118" s="54" t="s">
        <v>1324</v>
      </c>
      <c r="AE118" s="76">
        <v>46049</v>
      </c>
      <c r="AF118" s="54" t="str">
        <f t="shared" si="5"/>
        <v>DONE</v>
      </c>
      <c r="AG118" s="69">
        <v>46050</v>
      </c>
      <c r="AH118" s="73">
        <v>46098</v>
      </c>
      <c r="AI118" s="75" t="str">
        <f t="shared" si="6"/>
        <v>PAID</v>
      </c>
      <c r="AJ118" s="80" t="str">
        <f t="array" ref="AJ118">IFERROR(INDEX('[1]Master Price'!$E:$E,MATCH(D118,'[1]Master Price'!$B:$B,0)),"0")</f>
        <v>0</v>
      </c>
      <c r="AK118" s="80">
        <f t="shared" si="7"/>
        <v>0</v>
      </c>
      <c r="AL118" s="82" t="str">
        <f t="shared" si="31"/>
        <v>0-day</v>
      </c>
      <c r="AM118" s="82" t="str">
        <f t="shared" si="9"/>
        <v>0-day</v>
      </c>
      <c r="AN118" s="82" t="str">
        <f t="shared" si="32"/>
        <v>0-day</v>
      </c>
      <c r="AO118" s="82" t="str">
        <f t="shared" si="30"/>
        <v>4-day</v>
      </c>
      <c r="AP118" s="82" t="str">
        <f t="shared" si="12"/>
        <v>0-day</v>
      </c>
      <c r="AQ118" s="82" t="str">
        <f t="shared" si="13"/>
        <v>0-day</v>
      </c>
      <c r="AR118" s="5"/>
      <c r="AS118" s="83">
        <f t="shared" si="14"/>
        <v>116</v>
      </c>
      <c r="AT118" s="89" t="s">
        <v>1331</v>
      </c>
      <c r="AU118" s="84" t="e">
        <f t="shared" ca="1" si="15"/>
        <v>#NAME?</v>
      </c>
      <c r="AV118" s="88" t="e">
        <f t="shared" ca="1" si="16"/>
        <v>#NAME?</v>
      </c>
      <c r="AW118" s="83" t="e">
        <f t="shared" ca="1" si="17"/>
        <v>#NAME?</v>
      </c>
      <c r="AX118" s="88" t="e">
        <f t="shared" ca="1" si="18"/>
        <v>#NAME?</v>
      </c>
      <c r="AY118" s="86">
        <f t="shared" si="19"/>
        <v>200001002393</v>
      </c>
      <c r="AZ118" s="22" t="e">
        <f t="shared" ca="1" si="20"/>
        <v>#NAME?</v>
      </c>
      <c r="BA118" s="83" t="e">
        <f t="shared" ca="1" si="21"/>
        <v>#NAME?</v>
      </c>
      <c r="BB118" s="88" t="e">
        <f t="shared" ca="1" si="22"/>
        <v>#NAME?</v>
      </c>
      <c r="BC118" s="90" t="e">
        <f t="shared" ca="1" si="23"/>
        <v>#NAME?</v>
      </c>
      <c r="BD118" s="90" t="e">
        <f t="shared" ca="1" si="24"/>
        <v>#NAME?</v>
      </c>
      <c r="BE118" s="85" t="e">
        <f t="shared" ca="1" si="25"/>
        <v>#NAME?</v>
      </c>
      <c r="BF118" s="22" t="e">
        <f t="shared" ca="1" si="26"/>
        <v>#NAME?</v>
      </c>
      <c r="BG118" s="22" t="e">
        <f t="shared" ca="1" si="27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0"/>
        <v>117</v>
      </c>
      <c r="B119" s="52">
        <v>46037</v>
      </c>
      <c r="C119" s="54" t="s">
        <v>640</v>
      </c>
      <c r="D119" s="54" t="s">
        <v>60</v>
      </c>
      <c r="E119" s="56" t="s">
        <v>62</v>
      </c>
      <c r="F119" s="54">
        <v>5</v>
      </c>
      <c r="G119" s="54" t="s">
        <v>65</v>
      </c>
      <c r="H119" s="54" t="str">
        <f t="shared" si="1"/>
        <v>DONE</v>
      </c>
      <c r="I119" s="54" t="s">
        <v>1320</v>
      </c>
      <c r="J119" s="62" t="s">
        <v>73</v>
      </c>
      <c r="K119" s="62" t="s">
        <v>73</v>
      </c>
      <c r="L119" s="54"/>
      <c r="M119" s="54"/>
      <c r="N119" s="54" t="s">
        <v>80</v>
      </c>
      <c r="O119" s="54" t="s">
        <v>81</v>
      </c>
      <c r="P119" s="64" t="s">
        <v>1321</v>
      </c>
      <c r="Q119" s="64" t="s">
        <v>1322</v>
      </c>
      <c r="R119" s="25">
        <v>200000992573</v>
      </c>
      <c r="S119" s="66">
        <v>46041</v>
      </c>
      <c r="T119" s="66" t="str">
        <f t="shared" si="2"/>
        <v>DONE</v>
      </c>
      <c r="U119" s="66"/>
      <c r="V119" s="25">
        <v>9200068583</v>
      </c>
      <c r="W119" s="25">
        <v>42197</v>
      </c>
      <c r="X119" s="69">
        <v>46045</v>
      </c>
      <c r="Y119" s="69" t="str">
        <f t="shared" si="3"/>
        <v>DONE</v>
      </c>
      <c r="Z119" s="25" t="s">
        <v>1323</v>
      </c>
      <c r="AA119" s="69">
        <v>46049</v>
      </c>
      <c r="AB119" s="25" t="str">
        <f t="shared" si="4"/>
        <v>DONE</v>
      </c>
      <c r="AC119" s="71"/>
      <c r="AD119" s="54" t="s">
        <v>1324</v>
      </c>
      <c r="AE119" s="76">
        <v>46049</v>
      </c>
      <c r="AF119" s="54" t="str">
        <f t="shared" si="5"/>
        <v>DONE</v>
      </c>
      <c r="AG119" s="69">
        <v>46050</v>
      </c>
      <c r="AH119" s="73">
        <v>46098</v>
      </c>
      <c r="AI119" s="75" t="str">
        <f t="shared" si="6"/>
        <v>PAID</v>
      </c>
      <c r="AJ119" s="80" t="str">
        <f t="array" ref="AJ119">IFERROR(INDEX('[1]Master Price'!$E:$E,MATCH(D119,'[1]Master Price'!$B:$B,0)),"0")</f>
        <v>0</v>
      </c>
      <c r="AK119" s="80">
        <f t="shared" si="7"/>
        <v>0</v>
      </c>
      <c r="AL119" s="82" t="str">
        <f t="shared" si="31"/>
        <v>0-day</v>
      </c>
      <c r="AM119" s="82" t="str">
        <f t="shared" si="9"/>
        <v>0-day</v>
      </c>
      <c r="AN119" s="82" t="str">
        <f t="shared" si="32"/>
        <v>0-day</v>
      </c>
      <c r="AO119" s="82" t="str">
        <f t="shared" si="30"/>
        <v>4-day</v>
      </c>
      <c r="AP119" s="82" t="str">
        <f t="shared" si="12"/>
        <v>0-day</v>
      </c>
      <c r="AQ119" s="82" t="str">
        <f t="shared" si="13"/>
        <v>0-day</v>
      </c>
      <c r="AR119" s="5"/>
      <c r="AS119" s="83">
        <f t="shared" si="14"/>
        <v>117</v>
      </c>
      <c r="AT119" s="89" t="s">
        <v>1337</v>
      </c>
      <c r="AU119" s="84" t="e">
        <f t="shared" ca="1" si="15"/>
        <v>#NAME?</v>
      </c>
      <c r="AV119" s="88" t="e">
        <f t="shared" ca="1" si="16"/>
        <v>#NAME?</v>
      </c>
      <c r="AW119" s="83" t="e">
        <f t="shared" ca="1" si="17"/>
        <v>#NAME?</v>
      </c>
      <c r="AX119" s="88" t="e">
        <f t="shared" ca="1" si="18"/>
        <v>#NAME?</v>
      </c>
      <c r="AY119" s="86">
        <f t="shared" si="19"/>
        <v>200001002394</v>
      </c>
      <c r="AZ119" s="22" t="e">
        <f t="shared" ca="1" si="20"/>
        <v>#NAME?</v>
      </c>
      <c r="BA119" s="83" t="e">
        <f t="shared" ca="1" si="21"/>
        <v>#NAME?</v>
      </c>
      <c r="BB119" s="88" t="e">
        <f t="shared" ca="1" si="22"/>
        <v>#NAME?</v>
      </c>
      <c r="BC119" s="90" t="e">
        <f t="shared" ca="1" si="23"/>
        <v>#NAME?</v>
      </c>
      <c r="BD119" s="90" t="e">
        <f t="shared" ca="1" si="24"/>
        <v>#NAME?</v>
      </c>
      <c r="BE119" s="85" t="e">
        <f t="shared" ca="1" si="25"/>
        <v>#NAME?</v>
      </c>
      <c r="BF119" s="22" t="e">
        <f t="shared" ca="1" si="26"/>
        <v>#NAME?</v>
      </c>
      <c r="BG119" s="22" t="e">
        <f t="shared" ca="1" si="27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0"/>
        <v>118</v>
      </c>
      <c r="B120" s="52">
        <v>46037</v>
      </c>
      <c r="C120" s="54" t="s">
        <v>653</v>
      </c>
      <c r="D120" s="54" t="s">
        <v>1339</v>
      </c>
      <c r="E120" s="56" t="s">
        <v>1340</v>
      </c>
      <c r="F120" s="54">
        <v>2</v>
      </c>
      <c r="G120" s="54" t="s">
        <v>65</v>
      </c>
      <c r="H120" s="54" t="str">
        <f t="shared" si="1"/>
        <v>DONE</v>
      </c>
      <c r="I120" s="54" t="s">
        <v>1342</v>
      </c>
      <c r="J120" s="58" t="s">
        <v>1343</v>
      </c>
      <c r="K120" s="58" t="s">
        <v>106</v>
      </c>
      <c r="L120" s="54"/>
      <c r="M120" s="54"/>
      <c r="N120" s="54" t="s">
        <v>80</v>
      </c>
      <c r="O120" s="54" t="s">
        <v>81</v>
      </c>
      <c r="P120" s="64" t="s">
        <v>1344</v>
      </c>
      <c r="Q120" s="64" t="s">
        <v>529</v>
      </c>
      <c r="R120" s="25">
        <v>200000992576</v>
      </c>
      <c r="S120" s="66">
        <v>46041</v>
      </c>
      <c r="T120" s="66" t="str">
        <f t="shared" si="2"/>
        <v>DONE</v>
      </c>
      <c r="U120" s="66"/>
      <c r="V120" s="25">
        <v>9200068580</v>
      </c>
      <c r="W120" s="25">
        <v>42189</v>
      </c>
      <c r="X120" s="69">
        <v>46045</v>
      </c>
      <c r="Y120" s="69" t="str">
        <f>IF(C120=0,"",IF(V89&gt;0,"DONE","WAITING"))</f>
        <v>DONE</v>
      </c>
      <c r="Z120" s="25" t="s">
        <v>1346</v>
      </c>
      <c r="AA120" s="69">
        <v>46049</v>
      </c>
      <c r="AB120" s="25" t="str">
        <f t="shared" si="4"/>
        <v>DONE</v>
      </c>
      <c r="AC120" s="71"/>
      <c r="AD120" s="54" t="s">
        <v>1347</v>
      </c>
      <c r="AE120" s="76">
        <v>46049</v>
      </c>
      <c r="AF120" s="54" t="str">
        <f t="shared" si="5"/>
        <v>DONE</v>
      </c>
      <c r="AG120" s="69">
        <v>46050</v>
      </c>
      <c r="AH120" s="73">
        <v>46098</v>
      </c>
      <c r="AI120" s="75" t="str">
        <f t="shared" si="6"/>
        <v>PAID</v>
      </c>
      <c r="AJ120" s="80" t="str">
        <f t="array" ref="AJ120">IFERROR(INDEX('[1]Master Price'!$E:$E,MATCH(D120,'[1]Master Price'!$B:$B,0)),"0")</f>
        <v>0</v>
      </c>
      <c r="AK120" s="80">
        <f t="shared" si="7"/>
        <v>0</v>
      </c>
      <c r="AL120" s="82" t="str">
        <f t="shared" si="31"/>
        <v>0-day</v>
      </c>
      <c r="AM120" s="82" t="str">
        <f t="shared" si="9"/>
        <v>0-day</v>
      </c>
      <c r="AN120" s="82" t="str">
        <f>IFERROR(DATEDIF(T120,X89,"d"),"0")&amp;"-day"</f>
        <v>0-day</v>
      </c>
      <c r="AO120" s="82" t="str">
        <f>IFERROR(DATEDIF(X89,AA120,"d"),"0")&amp;"-day"</f>
        <v>4-day</v>
      </c>
      <c r="AP120" s="82" t="str">
        <f t="shared" si="12"/>
        <v>0-day</v>
      </c>
      <c r="AQ120" s="82" t="str">
        <f t="shared" si="13"/>
        <v>0-day</v>
      </c>
      <c r="AR120" s="5"/>
      <c r="AS120" s="83">
        <f t="shared" si="14"/>
        <v>118</v>
      </c>
      <c r="AT120" s="89" t="s">
        <v>1354</v>
      </c>
      <c r="AU120" s="84" t="e">
        <f t="shared" ca="1" si="15"/>
        <v>#NAME?</v>
      </c>
      <c r="AV120" s="88" t="e">
        <f t="shared" ca="1" si="16"/>
        <v>#NAME?</v>
      </c>
      <c r="AW120" s="83" t="e">
        <f t="shared" ca="1" si="17"/>
        <v>#NAME?</v>
      </c>
      <c r="AX120" s="88" t="e">
        <f t="shared" ca="1" si="18"/>
        <v>#NAME?</v>
      </c>
      <c r="AY120" s="86">
        <f t="shared" si="19"/>
        <v>200001002395</v>
      </c>
      <c r="AZ120" s="22" t="e">
        <f t="shared" ca="1" si="20"/>
        <v>#NAME?</v>
      </c>
      <c r="BA120" s="83" t="e">
        <f t="shared" ca="1" si="21"/>
        <v>#NAME?</v>
      </c>
      <c r="BB120" s="88" t="e">
        <f t="shared" ca="1" si="22"/>
        <v>#NAME?</v>
      </c>
      <c r="BC120" s="90" t="e">
        <f t="shared" ca="1" si="23"/>
        <v>#NAME?</v>
      </c>
      <c r="BD120" s="90" t="e">
        <f t="shared" ca="1" si="24"/>
        <v>#NAME?</v>
      </c>
      <c r="BE120" s="85" t="e">
        <f t="shared" ca="1" si="25"/>
        <v>#NAME?</v>
      </c>
      <c r="BF120" s="22" t="e">
        <f t="shared" ca="1" si="26"/>
        <v>#NAME?</v>
      </c>
      <c r="BG120" s="22" t="e">
        <f t="shared" ca="1" si="27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0"/>
        <v>119</v>
      </c>
      <c r="B121" s="52">
        <v>46037</v>
      </c>
      <c r="C121" s="54" t="s">
        <v>661</v>
      </c>
      <c r="D121" s="54" t="s">
        <v>115</v>
      </c>
      <c r="E121" s="56" t="s">
        <v>116</v>
      </c>
      <c r="F121" s="54">
        <v>1</v>
      </c>
      <c r="G121" s="54" t="s">
        <v>65</v>
      </c>
      <c r="H121" s="54" t="str">
        <f t="shared" si="1"/>
        <v>DONE</v>
      </c>
      <c r="I121" s="54" t="s">
        <v>1358</v>
      </c>
      <c r="J121" s="58" t="s">
        <v>78</v>
      </c>
      <c r="K121" s="58" t="s">
        <v>79</v>
      </c>
      <c r="L121" s="54">
        <v>4012</v>
      </c>
      <c r="M121" s="54" t="s">
        <v>84</v>
      </c>
      <c r="N121" s="54" t="s">
        <v>84</v>
      </c>
      <c r="O121" s="54" t="s">
        <v>85</v>
      </c>
      <c r="P121" s="64" t="s">
        <v>86</v>
      </c>
      <c r="Q121" s="64" t="s">
        <v>732</v>
      </c>
      <c r="R121" s="25">
        <v>200000992578</v>
      </c>
      <c r="S121" s="66">
        <v>46041</v>
      </c>
      <c r="T121" s="66" t="str">
        <f t="shared" si="2"/>
        <v>DONE</v>
      </c>
      <c r="U121" s="66"/>
      <c r="V121" s="25">
        <v>9200068581</v>
      </c>
      <c r="W121" s="25">
        <v>42190</v>
      </c>
      <c r="X121" s="69">
        <v>46045</v>
      </c>
      <c r="Y121" s="69" t="str">
        <f t="shared" ref="Y121:Y375" si="33">IF(C121=0,"",IF(V121&gt;0,"DONE","WAITING"))</f>
        <v>DONE</v>
      </c>
      <c r="Z121" s="25" t="s">
        <v>1359</v>
      </c>
      <c r="AA121" s="69">
        <v>46049</v>
      </c>
      <c r="AB121" s="25" t="str">
        <f t="shared" si="4"/>
        <v>DONE</v>
      </c>
      <c r="AC121" s="71"/>
      <c r="AD121" s="54" t="s">
        <v>1360</v>
      </c>
      <c r="AE121" s="76">
        <v>46049</v>
      </c>
      <c r="AF121" s="54" t="str">
        <f t="shared" si="5"/>
        <v>DONE</v>
      </c>
      <c r="AG121" s="69">
        <v>46050</v>
      </c>
      <c r="AH121" s="73">
        <v>46098</v>
      </c>
      <c r="AI121" s="75" t="str">
        <f t="shared" si="6"/>
        <v>PAID</v>
      </c>
      <c r="AJ121" s="80" t="str">
        <f t="array" ref="AJ121">IFERROR(INDEX('[1]Master Price'!$E:$E,MATCH(D121,'[1]Master Price'!$B:$B,0)),"0")</f>
        <v>0</v>
      </c>
      <c r="AK121" s="80">
        <f t="shared" si="7"/>
        <v>0</v>
      </c>
      <c r="AL121" s="82" t="str">
        <f t="shared" si="31"/>
        <v>0-day</v>
      </c>
      <c r="AM121" s="82" t="str">
        <f t="shared" si="9"/>
        <v>0-day</v>
      </c>
      <c r="AN121" s="82" t="str">
        <f t="shared" ref="AN121:AN207" si="34">IFERROR(DATEDIF(T121,X121,"d"),"0")&amp;"-day"</f>
        <v>0-day</v>
      </c>
      <c r="AO121" s="82" t="str">
        <f t="shared" ref="AO121:AO262" si="35">IFERROR(DATEDIF(X121,AA121,"d"),"0")&amp;"-day"</f>
        <v>4-day</v>
      </c>
      <c r="AP121" s="82" t="str">
        <f t="shared" si="12"/>
        <v>0-day</v>
      </c>
      <c r="AQ121" s="82" t="str">
        <f t="shared" si="13"/>
        <v>0-day</v>
      </c>
      <c r="AR121" s="5"/>
      <c r="AS121" s="83">
        <f t="shared" si="14"/>
        <v>119</v>
      </c>
      <c r="AT121" s="89" t="s">
        <v>1368</v>
      </c>
      <c r="AU121" s="84" t="e">
        <f t="shared" ca="1" si="15"/>
        <v>#NAME?</v>
      </c>
      <c r="AV121" s="88" t="e">
        <f t="shared" ca="1" si="16"/>
        <v>#NAME?</v>
      </c>
      <c r="AW121" s="83" t="e">
        <f t="shared" ca="1" si="17"/>
        <v>#NAME?</v>
      </c>
      <c r="AX121" s="88" t="e">
        <f t="shared" ca="1" si="18"/>
        <v>#NAME?</v>
      </c>
      <c r="AY121" s="86">
        <f t="shared" si="19"/>
        <v>200001002400</v>
      </c>
      <c r="AZ121" s="22" t="e">
        <f t="shared" ca="1" si="20"/>
        <v>#NAME?</v>
      </c>
      <c r="BA121" s="83" t="e">
        <f t="shared" ca="1" si="21"/>
        <v>#NAME?</v>
      </c>
      <c r="BB121" s="88" t="e">
        <f t="shared" ca="1" si="22"/>
        <v>#NAME?</v>
      </c>
      <c r="BC121" s="90" t="e">
        <f t="shared" ca="1" si="23"/>
        <v>#NAME?</v>
      </c>
      <c r="BD121" s="90" t="e">
        <f t="shared" ca="1" si="24"/>
        <v>#NAME?</v>
      </c>
      <c r="BE121" s="85" t="e">
        <f t="shared" ca="1" si="25"/>
        <v>#NAME?</v>
      </c>
      <c r="BF121" s="22" t="e">
        <f t="shared" ca="1" si="26"/>
        <v>#NAME?</v>
      </c>
      <c r="BG121" s="22" t="e">
        <f t="shared" ca="1" si="27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0"/>
        <v>120</v>
      </c>
      <c r="B122" s="52">
        <v>46037</v>
      </c>
      <c r="C122" s="54" t="s">
        <v>661</v>
      </c>
      <c r="D122" s="54" t="s">
        <v>174</v>
      </c>
      <c r="E122" s="56" t="s">
        <v>175</v>
      </c>
      <c r="F122" s="54">
        <v>2</v>
      </c>
      <c r="G122" s="54" t="s">
        <v>65</v>
      </c>
      <c r="H122" s="54" t="str">
        <f t="shared" si="1"/>
        <v>DONE</v>
      </c>
      <c r="I122" s="54" t="s">
        <v>1358</v>
      </c>
      <c r="J122" s="58" t="s">
        <v>78</v>
      </c>
      <c r="K122" s="58" t="s">
        <v>79</v>
      </c>
      <c r="L122" s="54">
        <v>4012</v>
      </c>
      <c r="M122" s="54" t="s">
        <v>84</v>
      </c>
      <c r="N122" s="54" t="s">
        <v>84</v>
      </c>
      <c r="O122" s="54" t="s">
        <v>85</v>
      </c>
      <c r="P122" s="64" t="s">
        <v>86</v>
      </c>
      <c r="Q122" s="64" t="s">
        <v>732</v>
      </c>
      <c r="R122" s="25">
        <v>200000992578</v>
      </c>
      <c r="S122" s="66">
        <v>46041</v>
      </c>
      <c r="T122" s="66" t="str">
        <f t="shared" si="2"/>
        <v>DONE</v>
      </c>
      <c r="U122" s="66"/>
      <c r="V122" s="25">
        <v>9200068581</v>
      </c>
      <c r="W122" s="25">
        <v>42190</v>
      </c>
      <c r="X122" s="69">
        <v>46045</v>
      </c>
      <c r="Y122" s="69" t="str">
        <f t="shared" si="33"/>
        <v>DONE</v>
      </c>
      <c r="Z122" s="25" t="s">
        <v>1359</v>
      </c>
      <c r="AA122" s="69">
        <v>46049</v>
      </c>
      <c r="AB122" s="25" t="str">
        <f t="shared" si="4"/>
        <v>DONE</v>
      </c>
      <c r="AC122" s="71"/>
      <c r="AD122" s="54" t="s">
        <v>1360</v>
      </c>
      <c r="AE122" s="76">
        <v>46049</v>
      </c>
      <c r="AF122" s="54" t="str">
        <f t="shared" si="5"/>
        <v>DONE</v>
      </c>
      <c r="AG122" s="69">
        <v>46050</v>
      </c>
      <c r="AH122" s="73">
        <v>46098</v>
      </c>
      <c r="AI122" s="75" t="str">
        <f t="shared" si="6"/>
        <v>PAID</v>
      </c>
      <c r="AJ122" s="80" t="str">
        <f t="array" ref="AJ122">IFERROR(INDEX('[1]Master Price'!$E:$E,MATCH(D122,'[1]Master Price'!$B:$B,0)),"0")</f>
        <v>0</v>
      </c>
      <c r="AK122" s="80">
        <f t="shared" si="7"/>
        <v>0</v>
      </c>
      <c r="AL122" s="82" t="str">
        <f t="shared" si="31"/>
        <v>0-day</v>
      </c>
      <c r="AM122" s="82" t="str">
        <f t="shared" si="9"/>
        <v>0-day</v>
      </c>
      <c r="AN122" s="82" t="str">
        <f t="shared" si="34"/>
        <v>0-day</v>
      </c>
      <c r="AO122" s="82" t="str">
        <f t="shared" si="35"/>
        <v>4-day</v>
      </c>
      <c r="AP122" s="82" t="str">
        <f t="shared" si="12"/>
        <v>0-day</v>
      </c>
      <c r="AQ122" s="82" t="str">
        <f t="shared" si="13"/>
        <v>0-day</v>
      </c>
      <c r="AR122" s="5"/>
      <c r="AS122" s="83">
        <f t="shared" si="14"/>
        <v>120</v>
      </c>
      <c r="AT122" s="89" t="s">
        <v>1372</v>
      </c>
      <c r="AU122" s="84" t="e">
        <f t="shared" ca="1" si="15"/>
        <v>#NAME?</v>
      </c>
      <c r="AV122" s="88" t="e">
        <f t="shared" ca="1" si="16"/>
        <v>#NAME?</v>
      </c>
      <c r="AW122" s="83" t="e">
        <f t="shared" ca="1" si="17"/>
        <v>#NAME?</v>
      </c>
      <c r="AX122" s="88" t="e">
        <f t="shared" ca="1" si="18"/>
        <v>#NAME?</v>
      </c>
      <c r="AY122" s="86">
        <f t="shared" si="19"/>
        <v>200001002404</v>
      </c>
      <c r="AZ122" s="22" t="e">
        <f t="shared" ca="1" si="20"/>
        <v>#NAME?</v>
      </c>
      <c r="BA122" s="83" t="e">
        <f t="shared" ca="1" si="21"/>
        <v>#NAME?</v>
      </c>
      <c r="BB122" s="88" t="e">
        <f t="shared" ca="1" si="22"/>
        <v>#NAME?</v>
      </c>
      <c r="BC122" s="90" t="e">
        <f t="shared" ca="1" si="23"/>
        <v>#NAME?</v>
      </c>
      <c r="BD122" s="90" t="e">
        <f t="shared" ca="1" si="24"/>
        <v>#NAME?</v>
      </c>
      <c r="BE122" s="85" t="e">
        <f t="shared" ca="1" si="25"/>
        <v>#NAME?</v>
      </c>
      <c r="BF122" s="22" t="e">
        <f t="shared" ca="1" si="26"/>
        <v>#NAME?</v>
      </c>
      <c r="BG122" s="22" t="e">
        <f t="shared" ca="1" si="27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0"/>
        <v>121</v>
      </c>
      <c r="B123" s="52">
        <v>46037</v>
      </c>
      <c r="C123" s="54" t="s">
        <v>661</v>
      </c>
      <c r="D123" s="54" t="s">
        <v>491</v>
      </c>
      <c r="E123" s="56" t="s">
        <v>492</v>
      </c>
      <c r="F123" s="54">
        <v>2</v>
      </c>
      <c r="G123" s="54" t="s">
        <v>65</v>
      </c>
      <c r="H123" s="54" t="str">
        <f t="shared" si="1"/>
        <v>DONE</v>
      </c>
      <c r="I123" s="54" t="s">
        <v>1358</v>
      </c>
      <c r="J123" s="58" t="s">
        <v>78</v>
      </c>
      <c r="K123" s="58" t="s">
        <v>79</v>
      </c>
      <c r="L123" s="54">
        <v>4012</v>
      </c>
      <c r="M123" s="54" t="s">
        <v>84</v>
      </c>
      <c r="N123" s="54" t="s">
        <v>84</v>
      </c>
      <c r="O123" s="54" t="s">
        <v>85</v>
      </c>
      <c r="P123" s="64" t="s">
        <v>86</v>
      </c>
      <c r="Q123" s="64" t="s">
        <v>732</v>
      </c>
      <c r="R123" s="25">
        <v>200000992578</v>
      </c>
      <c r="S123" s="66">
        <v>46041</v>
      </c>
      <c r="T123" s="66" t="str">
        <f t="shared" si="2"/>
        <v>DONE</v>
      </c>
      <c r="U123" s="66"/>
      <c r="V123" s="25">
        <v>9200068581</v>
      </c>
      <c r="W123" s="25">
        <v>42190</v>
      </c>
      <c r="X123" s="69">
        <v>46045</v>
      </c>
      <c r="Y123" s="69" t="str">
        <f t="shared" si="33"/>
        <v>DONE</v>
      </c>
      <c r="Z123" s="25" t="s">
        <v>1359</v>
      </c>
      <c r="AA123" s="69">
        <v>46049</v>
      </c>
      <c r="AB123" s="25" t="str">
        <f t="shared" si="4"/>
        <v>DONE</v>
      </c>
      <c r="AC123" s="71"/>
      <c r="AD123" s="54" t="s">
        <v>1360</v>
      </c>
      <c r="AE123" s="76">
        <v>46049</v>
      </c>
      <c r="AF123" s="54" t="str">
        <f t="shared" si="5"/>
        <v>DONE</v>
      </c>
      <c r="AG123" s="69">
        <v>46050</v>
      </c>
      <c r="AH123" s="73">
        <v>46098</v>
      </c>
      <c r="AI123" s="75" t="str">
        <f t="shared" si="6"/>
        <v>PAID</v>
      </c>
      <c r="AJ123" s="80" t="str">
        <f t="array" ref="AJ123">IFERROR(INDEX('[1]Master Price'!$E:$E,MATCH(D123,'[1]Master Price'!$B:$B,0)),"0")</f>
        <v>0</v>
      </c>
      <c r="AK123" s="80">
        <f t="shared" si="7"/>
        <v>0</v>
      </c>
      <c r="AL123" s="82" t="str">
        <f t="shared" si="31"/>
        <v>0-day</v>
      </c>
      <c r="AM123" s="82" t="str">
        <f t="shared" si="9"/>
        <v>0-day</v>
      </c>
      <c r="AN123" s="82" t="str">
        <f t="shared" si="34"/>
        <v>0-day</v>
      </c>
      <c r="AO123" s="82" t="str">
        <f t="shared" si="35"/>
        <v>4-day</v>
      </c>
      <c r="AP123" s="82" t="str">
        <f t="shared" si="12"/>
        <v>0-day</v>
      </c>
      <c r="AQ123" s="82" t="str">
        <f t="shared" si="13"/>
        <v>0-day</v>
      </c>
      <c r="AR123" s="5"/>
      <c r="AS123" s="83">
        <f t="shared" si="14"/>
        <v>121</v>
      </c>
      <c r="AT123" s="89" t="s">
        <v>1379</v>
      </c>
      <c r="AU123" s="84" t="e">
        <f t="shared" ca="1" si="15"/>
        <v>#NAME?</v>
      </c>
      <c r="AV123" s="88" t="e">
        <f t="shared" ca="1" si="16"/>
        <v>#NAME?</v>
      </c>
      <c r="AW123" s="83" t="e">
        <f t="shared" ca="1" si="17"/>
        <v>#NAME?</v>
      </c>
      <c r="AX123" s="88" t="e">
        <f t="shared" ca="1" si="18"/>
        <v>#NAME?</v>
      </c>
      <c r="AY123" s="86">
        <f t="shared" si="19"/>
        <v>200001002414</v>
      </c>
      <c r="AZ123" s="22" t="e">
        <f t="shared" ca="1" si="20"/>
        <v>#NAME?</v>
      </c>
      <c r="BA123" s="83" t="e">
        <f t="shared" ca="1" si="21"/>
        <v>#NAME?</v>
      </c>
      <c r="BB123" s="88" t="e">
        <f t="shared" ca="1" si="22"/>
        <v>#NAME?</v>
      </c>
      <c r="BC123" s="90" t="e">
        <f t="shared" ca="1" si="23"/>
        <v>#NAME?</v>
      </c>
      <c r="BD123" s="90" t="e">
        <f t="shared" ca="1" si="24"/>
        <v>#NAME?</v>
      </c>
      <c r="BE123" s="85" t="e">
        <f t="shared" ca="1" si="25"/>
        <v>#NAME?</v>
      </c>
      <c r="BF123" s="22" t="e">
        <f t="shared" ca="1" si="26"/>
        <v>#NAME?</v>
      </c>
      <c r="BG123" s="22" t="e">
        <f t="shared" ca="1" si="27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0"/>
        <v>122</v>
      </c>
      <c r="B124" s="52">
        <v>46037</v>
      </c>
      <c r="C124" s="54" t="s">
        <v>661</v>
      </c>
      <c r="D124" s="54" t="s">
        <v>153</v>
      </c>
      <c r="E124" s="56" t="s">
        <v>154</v>
      </c>
      <c r="F124" s="54">
        <v>1</v>
      </c>
      <c r="G124" s="54" t="s">
        <v>65</v>
      </c>
      <c r="H124" s="54" t="str">
        <f t="shared" si="1"/>
        <v>DONE</v>
      </c>
      <c r="I124" s="54" t="s">
        <v>1358</v>
      </c>
      <c r="J124" s="58" t="s">
        <v>78</v>
      </c>
      <c r="K124" s="58" t="s">
        <v>79</v>
      </c>
      <c r="L124" s="54">
        <v>4012</v>
      </c>
      <c r="M124" s="54" t="s">
        <v>84</v>
      </c>
      <c r="N124" s="54" t="s">
        <v>84</v>
      </c>
      <c r="O124" s="54" t="s">
        <v>85</v>
      </c>
      <c r="P124" s="64" t="s">
        <v>86</v>
      </c>
      <c r="Q124" s="64" t="s">
        <v>732</v>
      </c>
      <c r="R124" s="25">
        <v>200000992578</v>
      </c>
      <c r="S124" s="66">
        <v>46041</v>
      </c>
      <c r="T124" s="66" t="str">
        <f t="shared" si="2"/>
        <v>DONE</v>
      </c>
      <c r="U124" s="66"/>
      <c r="V124" s="25">
        <v>9200068581</v>
      </c>
      <c r="W124" s="25">
        <v>42190</v>
      </c>
      <c r="X124" s="69">
        <v>46045</v>
      </c>
      <c r="Y124" s="69" t="str">
        <f t="shared" si="33"/>
        <v>DONE</v>
      </c>
      <c r="Z124" s="25" t="s">
        <v>1359</v>
      </c>
      <c r="AA124" s="69">
        <v>46049</v>
      </c>
      <c r="AB124" s="25" t="str">
        <f t="shared" si="4"/>
        <v>DONE</v>
      </c>
      <c r="AC124" s="71"/>
      <c r="AD124" s="54" t="s">
        <v>1360</v>
      </c>
      <c r="AE124" s="76">
        <v>46049</v>
      </c>
      <c r="AF124" s="54" t="str">
        <f t="shared" si="5"/>
        <v>DONE</v>
      </c>
      <c r="AG124" s="69">
        <v>46050</v>
      </c>
      <c r="AH124" s="73">
        <v>46098</v>
      </c>
      <c r="AI124" s="75" t="str">
        <f t="shared" si="6"/>
        <v>PAID</v>
      </c>
      <c r="AJ124" s="80" t="str">
        <f t="array" ref="AJ124">IFERROR(INDEX('[1]Master Price'!$E:$E,MATCH(D124,'[1]Master Price'!$B:$B,0)),"0")</f>
        <v>0</v>
      </c>
      <c r="AK124" s="80">
        <f t="shared" si="7"/>
        <v>0</v>
      </c>
      <c r="AL124" s="82" t="str">
        <f t="shared" si="31"/>
        <v>0-day</v>
      </c>
      <c r="AM124" s="82" t="str">
        <f t="shared" si="9"/>
        <v>0-day</v>
      </c>
      <c r="AN124" s="82" t="str">
        <f t="shared" si="34"/>
        <v>0-day</v>
      </c>
      <c r="AO124" s="82" t="str">
        <f t="shared" si="35"/>
        <v>4-day</v>
      </c>
      <c r="AP124" s="82" t="str">
        <f t="shared" si="12"/>
        <v>0-day</v>
      </c>
      <c r="AQ124" s="82" t="str">
        <f t="shared" si="13"/>
        <v>0-day</v>
      </c>
      <c r="AR124" s="5"/>
      <c r="AS124" s="83">
        <f t="shared" si="14"/>
        <v>122</v>
      </c>
      <c r="AT124" s="89" t="s">
        <v>1385</v>
      </c>
      <c r="AU124" s="84" t="e">
        <f t="shared" ca="1" si="15"/>
        <v>#NAME?</v>
      </c>
      <c r="AV124" s="88" t="e">
        <f t="shared" ca="1" si="16"/>
        <v>#NAME?</v>
      </c>
      <c r="AW124" s="83" t="e">
        <f t="shared" ca="1" si="17"/>
        <v>#NAME?</v>
      </c>
      <c r="AX124" s="88" t="e">
        <f t="shared" ca="1" si="18"/>
        <v>#NAME?</v>
      </c>
      <c r="AY124" s="86">
        <f t="shared" si="19"/>
        <v>200000998203</v>
      </c>
      <c r="AZ124" s="22" t="e">
        <f t="shared" ca="1" si="20"/>
        <v>#NAME?</v>
      </c>
      <c r="BA124" s="83" t="e">
        <f t="shared" ca="1" si="21"/>
        <v>#NAME?</v>
      </c>
      <c r="BB124" s="88" t="e">
        <f t="shared" ca="1" si="22"/>
        <v>#NAME?</v>
      </c>
      <c r="BC124" s="90" t="e">
        <f t="shared" ca="1" si="23"/>
        <v>#NAME?</v>
      </c>
      <c r="BD124" s="90" t="e">
        <f t="shared" ca="1" si="24"/>
        <v>#NAME?</v>
      </c>
      <c r="BE124" s="85" t="e">
        <f t="shared" ca="1" si="25"/>
        <v>#NAME?</v>
      </c>
      <c r="BF124" s="22" t="e">
        <f t="shared" ca="1" si="26"/>
        <v>#NAME?</v>
      </c>
      <c r="BG124" s="22" t="e">
        <f t="shared" ca="1" si="27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0"/>
        <v>123</v>
      </c>
      <c r="B125" s="52">
        <v>46037</v>
      </c>
      <c r="C125" s="54" t="s">
        <v>671</v>
      </c>
      <c r="D125" s="54" t="s">
        <v>251</v>
      </c>
      <c r="E125" s="56" t="s">
        <v>116</v>
      </c>
      <c r="F125" s="54">
        <v>1</v>
      </c>
      <c r="G125" s="54" t="s">
        <v>65</v>
      </c>
      <c r="H125" s="54" t="str">
        <f t="shared" si="1"/>
        <v>DONE</v>
      </c>
      <c r="I125" s="54" t="s">
        <v>542</v>
      </c>
      <c r="J125" s="58" t="s">
        <v>180</v>
      </c>
      <c r="K125" s="58" t="s">
        <v>79</v>
      </c>
      <c r="L125" s="60">
        <v>24753</v>
      </c>
      <c r="M125" s="54"/>
      <c r="N125" s="54" t="s">
        <v>207</v>
      </c>
      <c r="O125" s="54" t="s">
        <v>91</v>
      </c>
      <c r="P125" s="64" t="s">
        <v>86</v>
      </c>
      <c r="Q125" s="64" t="s">
        <v>148</v>
      </c>
      <c r="R125" s="25">
        <v>200000992579</v>
      </c>
      <c r="S125" s="66">
        <v>46041</v>
      </c>
      <c r="T125" s="66" t="str">
        <f t="shared" si="2"/>
        <v>DONE</v>
      </c>
      <c r="U125" s="66"/>
      <c r="V125" s="25">
        <v>9200068578</v>
      </c>
      <c r="W125" s="25">
        <v>42198</v>
      </c>
      <c r="X125" s="69">
        <v>46045</v>
      </c>
      <c r="Y125" s="69" t="str">
        <f t="shared" si="33"/>
        <v>DONE</v>
      </c>
      <c r="Z125" s="25" t="s">
        <v>1386</v>
      </c>
      <c r="AA125" s="69">
        <v>46049</v>
      </c>
      <c r="AB125" s="25" t="str">
        <f t="shared" si="4"/>
        <v>DONE</v>
      </c>
      <c r="AC125" s="71"/>
      <c r="AD125" s="54" t="s">
        <v>1387</v>
      </c>
      <c r="AE125" s="76">
        <v>46049</v>
      </c>
      <c r="AF125" s="54" t="str">
        <f t="shared" si="5"/>
        <v>DONE</v>
      </c>
      <c r="AG125" s="69">
        <v>46050</v>
      </c>
      <c r="AH125" s="73">
        <v>46098</v>
      </c>
      <c r="AI125" s="75" t="str">
        <f t="shared" si="6"/>
        <v>PAID</v>
      </c>
      <c r="AJ125" s="80" t="str">
        <f t="array" ref="AJ125">IFERROR(INDEX('[1]Master Price'!$E:$E,MATCH(D125,'[1]Master Price'!$B:$B,0)),"0")</f>
        <v>0</v>
      </c>
      <c r="AK125" s="80">
        <f t="shared" si="7"/>
        <v>0</v>
      </c>
      <c r="AL125" s="82" t="str">
        <f t="shared" si="31"/>
        <v>0-day</v>
      </c>
      <c r="AM125" s="82" t="str">
        <f t="shared" si="9"/>
        <v>0-day</v>
      </c>
      <c r="AN125" s="82" t="str">
        <f t="shared" si="34"/>
        <v>0-day</v>
      </c>
      <c r="AO125" s="82" t="str">
        <f t="shared" si="35"/>
        <v>4-day</v>
      </c>
      <c r="AP125" s="82" t="str">
        <f t="shared" si="12"/>
        <v>0-day</v>
      </c>
      <c r="AQ125" s="82" t="str">
        <f t="shared" si="13"/>
        <v>0-day</v>
      </c>
      <c r="AR125" s="5"/>
      <c r="AS125" s="83">
        <f t="shared" si="14"/>
        <v>123</v>
      </c>
      <c r="AT125" s="89" t="s">
        <v>1388</v>
      </c>
      <c r="AU125" s="84" t="e">
        <f t="shared" ca="1" si="15"/>
        <v>#NAME?</v>
      </c>
      <c r="AV125" s="88" t="e">
        <f t="shared" ca="1" si="16"/>
        <v>#NAME?</v>
      </c>
      <c r="AW125" s="83" t="e">
        <f t="shared" ca="1" si="17"/>
        <v>#NAME?</v>
      </c>
      <c r="AX125" s="88" t="e">
        <f t="shared" ca="1" si="18"/>
        <v>#NAME?</v>
      </c>
      <c r="AY125" s="86">
        <f t="shared" si="19"/>
        <v>200001002419</v>
      </c>
      <c r="AZ125" s="22" t="e">
        <f t="shared" ca="1" si="20"/>
        <v>#NAME?</v>
      </c>
      <c r="BA125" s="83" t="e">
        <f t="shared" ca="1" si="21"/>
        <v>#NAME?</v>
      </c>
      <c r="BB125" s="88" t="e">
        <f t="shared" ca="1" si="22"/>
        <v>#NAME?</v>
      </c>
      <c r="BC125" s="90" t="e">
        <f t="shared" ca="1" si="23"/>
        <v>#NAME?</v>
      </c>
      <c r="BD125" s="90" t="e">
        <f t="shared" ca="1" si="24"/>
        <v>#NAME?</v>
      </c>
      <c r="BE125" s="85" t="e">
        <f t="shared" ca="1" si="25"/>
        <v>#NAME?</v>
      </c>
      <c r="BF125" s="22" t="e">
        <f t="shared" ca="1" si="26"/>
        <v>#NAME?</v>
      </c>
      <c r="BG125" s="22" t="e">
        <f t="shared" ca="1" si="27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0"/>
        <v>124</v>
      </c>
      <c r="B126" s="52">
        <v>46037</v>
      </c>
      <c r="C126" s="54" t="s">
        <v>671</v>
      </c>
      <c r="D126" s="54" t="s">
        <v>292</v>
      </c>
      <c r="E126" s="56" t="s">
        <v>293</v>
      </c>
      <c r="F126" s="54">
        <v>1</v>
      </c>
      <c r="G126" s="54" t="s">
        <v>65</v>
      </c>
      <c r="H126" s="54" t="str">
        <f t="shared" si="1"/>
        <v>DONE</v>
      </c>
      <c r="I126" s="54" t="s">
        <v>542</v>
      </c>
      <c r="J126" s="58" t="s">
        <v>180</v>
      </c>
      <c r="K126" s="58" t="s">
        <v>79</v>
      </c>
      <c r="L126" s="60">
        <v>24753</v>
      </c>
      <c r="M126" s="54"/>
      <c r="N126" s="54" t="s">
        <v>207</v>
      </c>
      <c r="O126" s="54" t="s">
        <v>91</v>
      </c>
      <c r="P126" s="64" t="s">
        <v>86</v>
      </c>
      <c r="Q126" s="64" t="s">
        <v>148</v>
      </c>
      <c r="R126" s="25">
        <v>200000992579</v>
      </c>
      <c r="S126" s="66">
        <v>46041</v>
      </c>
      <c r="T126" s="66" t="str">
        <f t="shared" si="2"/>
        <v>DONE</v>
      </c>
      <c r="U126" s="66"/>
      <c r="V126" s="25">
        <v>9200068578</v>
      </c>
      <c r="W126" s="25">
        <v>42198</v>
      </c>
      <c r="X126" s="69">
        <v>46045</v>
      </c>
      <c r="Y126" s="69" t="str">
        <f t="shared" si="33"/>
        <v>DONE</v>
      </c>
      <c r="Z126" s="25" t="s">
        <v>1386</v>
      </c>
      <c r="AA126" s="69">
        <v>46049</v>
      </c>
      <c r="AB126" s="25" t="str">
        <f t="shared" si="4"/>
        <v>DONE</v>
      </c>
      <c r="AC126" s="71"/>
      <c r="AD126" s="54" t="s">
        <v>1387</v>
      </c>
      <c r="AE126" s="76">
        <v>46049</v>
      </c>
      <c r="AF126" s="54" t="str">
        <f t="shared" si="5"/>
        <v>DONE</v>
      </c>
      <c r="AG126" s="69">
        <v>46050</v>
      </c>
      <c r="AH126" s="73">
        <v>46098</v>
      </c>
      <c r="AI126" s="75" t="str">
        <f t="shared" si="6"/>
        <v>PAID</v>
      </c>
      <c r="AJ126" s="80" t="str">
        <f t="array" ref="AJ126">IFERROR(INDEX('[1]Master Price'!$E:$E,MATCH(D126,'[1]Master Price'!$B:$B,0)),"0")</f>
        <v>0</v>
      </c>
      <c r="AK126" s="80">
        <f t="shared" si="7"/>
        <v>0</v>
      </c>
      <c r="AL126" s="82" t="str">
        <f t="shared" si="31"/>
        <v>0-day</v>
      </c>
      <c r="AM126" s="82" t="str">
        <f t="shared" si="9"/>
        <v>0-day</v>
      </c>
      <c r="AN126" s="82" t="str">
        <f t="shared" si="34"/>
        <v>0-day</v>
      </c>
      <c r="AO126" s="82" t="str">
        <f t="shared" si="35"/>
        <v>4-day</v>
      </c>
      <c r="AP126" s="82" t="str">
        <f t="shared" si="12"/>
        <v>0-day</v>
      </c>
      <c r="AQ126" s="82" t="str">
        <f t="shared" si="13"/>
        <v>0-day</v>
      </c>
      <c r="AR126" s="5"/>
      <c r="AS126" s="83">
        <f t="shared" si="14"/>
        <v>124</v>
      </c>
      <c r="AT126" s="89" t="s">
        <v>1391</v>
      </c>
      <c r="AU126" s="84" t="e">
        <f t="shared" ca="1" si="15"/>
        <v>#NAME?</v>
      </c>
      <c r="AV126" s="88" t="e">
        <f t="shared" ca="1" si="16"/>
        <v>#NAME?</v>
      </c>
      <c r="AW126" s="83" t="e">
        <f t="shared" ca="1" si="17"/>
        <v>#NAME?</v>
      </c>
      <c r="AX126" s="88" t="e">
        <f t="shared" ca="1" si="18"/>
        <v>#NAME?</v>
      </c>
      <c r="AY126" s="86">
        <f t="shared" si="19"/>
        <v>200001002423</v>
      </c>
      <c r="AZ126" s="22" t="e">
        <f t="shared" ca="1" si="20"/>
        <v>#NAME?</v>
      </c>
      <c r="BA126" s="83" t="e">
        <f t="shared" ca="1" si="21"/>
        <v>#NAME?</v>
      </c>
      <c r="BB126" s="88" t="e">
        <f t="shared" ca="1" si="22"/>
        <v>#NAME?</v>
      </c>
      <c r="BC126" s="90" t="e">
        <f t="shared" ca="1" si="23"/>
        <v>#NAME?</v>
      </c>
      <c r="BD126" s="90" t="e">
        <f t="shared" ca="1" si="24"/>
        <v>#NAME?</v>
      </c>
      <c r="BE126" s="85" t="e">
        <f t="shared" ca="1" si="25"/>
        <v>#NAME?</v>
      </c>
      <c r="BF126" s="22" t="e">
        <f t="shared" ca="1" si="26"/>
        <v>#NAME?</v>
      </c>
      <c r="BG126" s="22" t="e">
        <f t="shared" ca="1" si="27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0"/>
        <v>125</v>
      </c>
      <c r="B127" s="52">
        <v>46037</v>
      </c>
      <c r="C127" s="54" t="s">
        <v>678</v>
      </c>
      <c r="D127" s="58" t="s">
        <v>297</v>
      </c>
      <c r="E127" s="56" t="s">
        <v>298</v>
      </c>
      <c r="F127" s="54">
        <v>1</v>
      </c>
      <c r="G127" s="54" t="s">
        <v>65</v>
      </c>
      <c r="H127" s="54" t="str">
        <f t="shared" si="1"/>
        <v>DONE</v>
      </c>
      <c r="I127" s="54" t="s">
        <v>1395</v>
      </c>
      <c r="J127" s="58" t="s">
        <v>146</v>
      </c>
      <c r="K127" s="58" t="s">
        <v>79</v>
      </c>
      <c r="L127" s="60">
        <v>5944</v>
      </c>
      <c r="M127" s="54" t="s">
        <v>118</v>
      </c>
      <c r="N127" s="54" t="s">
        <v>215</v>
      </c>
      <c r="O127" s="54" t="s">
        <v>91</v>
      </c>
      <c r="P127" s="64" t="s">
        <v>1398</v>
      </c>
      <c r="Q127" s="64" t="s">
        <v>148</v>
      </c>
      <c r="R127" s="25">
        <v>200000992583</v>
      </c>
      <c r="S127" s="66">
        <v>46041</v>
      </c>
      <c r="T127" s="66" t="str">
        <f t="shared" si="2"/>
        <v>DONE</v>
      </c>
      <c r="U127" s="66"/>
      <c r="V127" s="25">
        <v>9200068589</v>
      </c>
      <c r="W127" s="25">
        <v>42193</v>
      </c>
      <c r="X127" s="69">
        <v>46045</v>
      </c>
      <c r="Y127" s="69" t="str">
        <f t="shared" si="33"/>
        <v>DONE</v>
      </c>
      <c r="Z127" s="25" t="s">
        <v>1399</v>
      </c>
      <c r="AA127" s="69">
        <v>46049</v>
      </c>
      <c r="AB127" s="25" t="str">
        <f t="shared" si="4"/>
        <v>DONE</v>
      </c>
      <c r="AC127" s="71"/>
      <c r="AD127" s="54" t="s">
        <v>1400</v>
      </c>
      <c r="AE127" s="76">
        <v>46049</v>
      </c>
      <c r="AF127" s="54" t="str">
        <f t="shared" si="5"/>
        <v>DONE</v>
      </c>
      <c r="AG127" s="69">
        <v>46050</v>
      </c>
      <c r="AH127" s="73">
        <v>46098</v>
      </c>
      <c r="AI127" s="75" t="str">
        <f t="shared" si="6"/>
        <v>PAID</v>
      </c>
      <c r="AJ127" s="80" t="str">
        <f t="array" ref="AJ127">IFERROR(INDEX('[1]Master Price'!$E:$E,MATCH(D127,'[1]Master Price'!$B:$B,0)),"0")</f>
        <v>0</v>
      </c>
      <c r="AK127" s="80">
        <f t="shared" si="7"/>
        <v>0</v>
      </c>
      <c r="AL127" s="82" t="str">
        <f t="shared" si="31"/>
        <v>0-day</v>
      </c>
      <c r="AM127" s="82" t="str">
        <f t="shared" si="9"/>
        <v>0-day</v>
      </c>
      <c r="AN127" s="82" t="str">
        <f t="shared" si="34"/>
        <v>0-day</v>
      </c>
      <c r="AO127" s="82" t="str">
        <f t="shared" si="35"/>
        <v>4-day</v>
      </c>
      <c r="AP127" s="82" t="str">
        <f t="shared" si="12"/>
        <v>0-day</v>
      </c>
      <c r="AQ127" s="82" t="str">
        <f t="shared" si="13"/>
        <v>0-day</v>
      </c>
      <c r="AR127" s="5"/>
      <c r="AS127" s="83">
        <f t="shared" si="14"/>
        <v>125</v>
      </c>
      <c r="AT127" s="89" t="s">
        <v>1403</v>
      </c>
      <c r="AU127" s="84" t="e">
        <f t="shared" ca="1" si="15"/>
        <v>#NAME?</v>
      </c>
      <c r="AV127" s="88" t="e">
        <f t="shared" ca="1" si="16"/>
        <v>#NAME?</v>
      </c>
      <c r="AW127" s="83" t="e">
        <f t="shared" ca="1" si="17"/>
        <v>#NAME?</v>
      </c>
      <c r="AX127" s="88" t="e">
        <f t="shared" ca="1" si="18"/>
        <v>#NAME?</v>
      </c>
      <c r="AY127" s="86">
        <f t="shared" si="19"/>
        <v>200001002438</v>
      </c>
      <c r="AZ127" s="22" t="e">
        <f t="shared" ca="1" si="20"/>
        <v>#NAME?</v>
      </c>
      <c r="BA127" s="83" t="e">
        <f t="shared" ca="1" si="21"/>
        <v>#NAME?</v>
      </c>
      <c r="BB127" s="88" t="e">
        <f t="shared" ca="1" si="22"/>
        <v>#NAME?</v>
      </c>
      <c r="BC127" s="90" t="e">
        <f t="shared" ca="1" si="23"/>
        <v>#NAME?</v>
      </c>
      <c r="BD127" s="90" t="e">
        <f t="shared" ca="1" si="24"/>
        <v>#NAME?</v>
      </c>
      <c r="BE127" s="85" t="e">
        <f t="shared" ca="1" si="25"/>
        <v>#NAME?</v>
      </c>
      <c r="BF127" s="22" t="e">
        <f t="shared" ca="1" si="26"/>
        <v>#NAME?</v>
      </c>
      <c r="BG127" s="22" t="e">
        <f t="shared" ca="1" si="27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0"/>
        <v>126</v>
      </c>
      <c r="B128" s="52">
        <v>46037</v>
      </c>
      <c r="C128" s="54" t="s">
        <v>678</v>
      </c>
      <c r="D128" s="58" t="s">
        <v>310</v>
      </c>
      <c r="E128" s="56" t="s">
        <v>312</v>
      </c>
      <c r="F128" s="54">
        <v>1</v>
      </c>
      <c r="G128" s="54" t="s">
        <v>65</v>
      </c>
      <c r="H128" s="54" t="str">
        <f t="shared" si="1"/>
        <v>DONE</v>
      </c>
      <c r="I128" s="54" t="s">
        <v>1395</v>
      </c>
      <c r="J128" s="58" t="s">
        <v>146</v>
      </c>
      <c r="K128" s="58" t="s">
        <v>79</v>
      </c>
      <c r="L128" s="60">
        <v>5944</v>
      </c>
      <c r="M128" s="54" t="s">
        <v>118</v>
      </c>
      <c r="N128" s="54" t="s">
        <v>215</v>
      </c>
      <c r="O128" s="54" t="s">
        <v>91</v>
      </c>
      <c r="P128" s="64" t="s">
        <v>1398</v>
      </c>
      <c r="Q128" s="64" t="s">
        <v>148</v>
      </c>
      <c r="R128" s="25">
        <v>200000992583</v>
      </c>
      <c r="S128" s="66">
        <v>46041</v>
      </c>
      <c r="T128" s="66" t="str">
        <f t="shared" si="2"/>
        <v>DONE</v>
      </c>
      <c r="U128" s="66"/>
      <c r="V128" s="25">
        <v>9200068589</v>
      </c>
      <c r="W128" s="25">
        <v>42193</v>
      </c>
      <c r="X128" s="69">
        <v>46045</v>
      </c>
      <c r="Y128" s="69" t="str">
        <f t="shared" si="33"/>
        <v>DONE</v>
      </c>
      <c r="Z128" s="69" t="s">
        <v>1399</v>
      </c>
      <c r="AA128" s="69">
        <v>46049</v>
      </c>
      <c r="AB128" s="25" t="str">
        <f t="shared" si="4"/>
        <v>DONE</v>
      </c>
      <c r="AC128" s="71"/>
      <c r="AD128" s="54" t="s">
        <v>1400</v>
      </c>
      <c r="AE128" s="76">
        <v>46049</v>
      </c>
      <c r="AF128" s="54" t="str">
        <f t="shared" si="5"/>
        <v>DONE</v>
      </c>
      <c r="AG128" s="69">
        <v>46050</v>
      </c>
      <c r="AH128" s="73">
        <v>46098</v>
      </c>
      <c r="AI128" s="75" t="str">
        <f t="shared" si="6"/>
        <v>PAID</v>
      </c>
      <c r="AJ128" s="80" t="str">
        <f t="array" ref="AJ128">IFERROR(INDEX('[1]Master Price'!$E:$E,MATCH(D128,'[1]Master Price'!$B:$B,0)),"0")</f>
        <v>0</v>
      </c>
      <c r="AK128" s="80">
        <f t="shared" si="7"/>
        <v>0</v>
      </c>
      <c r="AL128" s="82" t="str">
        <f t="shared" si="31"/>
        <v>0-day</v>
      </c>
      <c r="AM128" s="82" t="str">
        <f t="shared" si="9"/>
        <v>0-day</v>
      </c>
      <c r="AN128" s="82" t="str">
        <f t="shared" si="34"/>
        <v>0-day</v>
      </c>
      <c r="AO128" s="82" t="str">
        <f t="shared" si="35"/>
        <v>4-day</v>
      </c>
      <c r="AP128" s="82" t="str">
        <f t="shared" si="12"/>
        <v>0-day</v>
      </c>
      <c r="AQ128" s="82" t="str">
        <f t="shared" si="13"/>
        <v>0-day</v>
      </c>
      <c r="AR128" s="5"/>
      <c r="AS128" s="83">
        <f t="shared" si="14"/>
        <v>126</v>
      </c>
      <c r="AT128" s="89" t="s">
        <v>1405</v>
      </c>
      <c r="AU128" s="84" t="e">
        <f t="shared" ca="1" si="15"/>
        <v>#NAME?</v>
      </c>
      <c r="AV128" s="88" t="e">
        <f t="shared" ca="1" si="16"/>
        <v>#NAME?</v>
      </c>
      <c r="AW128" s="83" t="e">
        <f t="shared" ca="1" si="17"/>
        <v>#NAME?</v>
      </c>
      <c r="AX128" s="88" t="e">
        <f t="shared" ca="1" si="18"/>
        <v>#NAME?</v>
      </c>
      <c r="AY128" s="86">
        <f t="shared" si="19"/>
        <v>200001002439</v>
      </c>
      <c r="AZ128" s="22" t="e">
        <f t="shared" ca="1" si="20"/>
        <v>#NAME?</v>
      </c>
      <c r="BA128" s="83" t="e">
        <f t="shared" ca="1" si="21"/>
        <v>#NAME?</v>
      </c>
      <c r="BB128" s="88" t="e">
        <f t="shared" ca="1" si="22"/>
        <v>#NAME?</v>
      </c>
      <c r="BC128" s="90" t="e">
        <f t="shared" ca="1" si="23"/>
        <v>#NAME?</v>
      </c>
      <c r="BD128" s="90" t="e">
        <f t="shared" ca="1" si="24"/>
        <v>#NAME?</v>
      </c>
      <c r="BE128" s="85" t="e">
        <f t="shared" ca="1" si="25"/>
        <v>#NAME?</v>
      </c>
      <c r="BF128" s="22" t="e">
        <f t="shared" ca="1" si="26"/>
        <v>#NAME?</v>
      </c>
      <c r="BG128" s="22" t="e">
        <f t="shared" ca="1" si="27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0"/>
        <v>127</v>
      </c>
      <c r="B129" s="52">
        <v>46037</v>
      </c>
      <c r="C129" s="54" t="s">
        <v>678</v>
      </c>
      <c r="D129" s="58" t="s">
        <v>322</v>
      </c>
      <c r="E129" s="56" t="s">
        <v>323</v>
      </c>
      <c r="F129" s="54">
        <v>1</v>
      </c>
      <c r="G129" s="54" t="s">
        <v>65</v>
      </c>
      <c r="H129" s="54" t="str">
        <f t="shared" si="1"/>
        <v>DONE</v>
      </c>
      <c r="I129" s="54" t="s">
        <v>1395</v>
      </c>
      <c r="J129" s="58" t="s">
        <v>146</v>
      </c>
      <c r="K129" s="58" t="s">
        <v>79</v>
      </c>
      <c r="L129" s="60">
        <v>5944</v>
      </c>
      <c r="M129" s="54" t="s">
        <v>118</v>
      </c>
      <c r="N129" s="54" t="s">
        <v>215</v>
      </c>
      <c r="O129" s="54" t="s">
        <v>91</v>
      </c>
      <c r="P129" s="64" t="s">
        <v>1398</v>
      </c>
      <c r="Q129" s="64" t="s">
        <v>148</v>
      </c>
      <c r="R129" s="25">
        <v>200000992583</v>
      </c>
      <c r="S129" s="66">
        <v>46041</v>
      </c>
      <c r="T129" s="66" t="str">
        <f t="shared" si="2"/>
        <v>DONE</v>
      </c>
      <c r="U129" s="66"/>
      <c r="V129" s="25">
        <v>9200068589</v>
      </c>
      <c r="W129" s="25">
        <v>42193</v>
      </c>
      <c r="X129" s="69">
        <v>46045</v>
      </c>
      <c r="Y129" s="69" t="str">
        <f t="shared" si="33"/>
        <v>DONE</v>
      </c>
      <c r="Z129" s="69" t="s">
        <v>1399</v>
      </c>
      <c r="AA129" s="69">
        <v>46049</v>
      </c>
      <c r="AB129" s="25" t="str">
        <f t="shared" si="4"/>
        <v>DONE</v>
      </c>
      <c r="AC129" s="71"/>
      <c r="AD129" s="54" t="s">
        <v>1400</v>
      </c>
      <c r="AE129" s="76">
        <v>46049</v>
      </c>
      <c r="AF129" s="54" t="str">
        <f t="shared" si="5"/>
        <v>DONE</v>
      </c>
      <c r="AG129" s="69">
        <v>46050</v>
      </c>
      <c r="AH129" s="73">
        <v>46098</v>
      </c>
      <c r="AI129" s="75" t="str">
        <f t="shared" si="6"/>
        <v>PAID</v>
      </c>
      <c r="AJ129" s="80" t="str">
        <f t="array" ref="AJ129">IFERROR(INDEX('[1]Master Price'!$E:$E,MATCH(D129,'[1]Master Price'!$B:$B,0)),"0")</f>
        <v>0</v>
      </c>
      <c r="AK129" s="80">
        <f t="shared" si="7"/>
        <v>0</v>
      </c>
      <c r="AL129" s="82" t="str">
        <f t="shared" si="31"/>
        <v>0-day</v>
      </c>
      <c r="AM129" s="82" t="str">
        <f t="shared" si="9"/>
        <v>0-day</v>
      </c>
      <c r="AN129" s="82" t="str">
        <f t="shared" si="34"/>
        <v>0-day</v>
      </c>
      <c r="AO129" s="82" t="str">
        <f t="shared" si="35"/>
        <v>4-day</v>
      </c>
      <c r="AP129" s="82" t="str">
        <f t="shared" si="12"/>
        <v>0-day</v>
      </c>
      <c r="AQ129" s="82" t="str">
        <f t="shared" si="13"/>
        <v>0-day</v>
      </c>
      <c r="AR129" s="5"/>
      <c r="AS129" s="83">
        <f t="shared" si="14"/>
        <v>127</v>
      </c>
      <c r="AT129" s="89" t="s">
        <v>1408</v>
      </c>
      <c r="AU129" s="84" t="e">
        <f t="shared" ca="1" si="15"/>
        <v>#NAME?</v>
      </c>
      <c r="AV129" s="88" t="e">
        <f t="shared" ca="1" si="16"/>
        <v>#NAME?</v>
      </c>
      <c r="AW129" s="83" t="e">
        <f t="shared" ca="1" si="17"/>
        <v>#NAME?</v>
      </c>
      <c r="AX129" s="88" t="e">
        <f t="shared" ca="1" si="18"/>
        <v>#NAME?</v>
      </c>
      <c r="AY129" s="86">
        <f t="shared" si="19"/>
        <v>200001002442</v>
      </c>
      <c r="AZ129" s="22" t="e">
        <f t="shared" ca="1" si="20"/>
        <v>#NAME?</v>
      </c>
      <c r="BA129" s="83" t="e">
        <f t="shared" ca="1" si="21"/>
        <v>#NAME?</v>
      </c>
      <c r="BB129" s="88" t="e">
        <f t="shared" ca="1" si="22"/>
        <v>#NAME?</v>
      </c>
      <c r="BC129" s="90" t="e">
        <f t="shared" ca="1" si="23"/>
        <v>#NAME?</v>
      </c>
      <c r="BD129" s="90" t="e">
        <f t="shared" ca="1" si="24"/>
        <v>#NAME?</v>
      </c>
      <c r="BE129" s="85" t="e">
        <f t="shared" ca="1" si="25"/>
        <v>#NAME?</v>
      </c>
      <c r="BF129" s="22" t="e">
        <f t="shared" ca="1" si="26"/>
        <v>#NAME?</v>
      </c>
      <c r="BG129" s="22" t="e">
        <f t="shared" ca="1" si="27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0"/>
        <v>128</v>
      </c>
      <c r="B130" s="52">
        <v>46037</v>
      </c>
      <c r="C130" s="54" t="s">
        <v>678</v>
      </c>
      <c r="D130" s="58" t="s">
        <v>153</v>
      </c>
      <c r="E130" s="56" t="s">
        <v>154</v>
      </c>
      <c r="F130" s="54">
        <v>1</v>
      </c>
      <c r="G130" s="54" t="s">
        <v>65</v>
      </c>
      <c r="H130" s="54" t="str">
        <f t="shared" si="1"/>
        <v>DONE</v>
      </c>
      <c r="I130" s="54" t="s">
        <v>1395</v>
      </c>
      <c r="J130" s="58" t="s">
        <v>146</v>
      </c>
      <c r="K130" s="58" t="s">
        <v>79</v>
      </c>
      <c r="L130" s="60">
        <v>5944</v>
      </c>
      <c r="M130" s="54" t="s">
        <v>118</v>
      </c>
      <c r="N130" s="54" t="s">
        <v>215</v>
      </c>
      <c r="O130" s="54" t="s">
        <v>91</v>
      </c>
      <c r="P130" s="64" t="s">
        <v>1398</v>
      </c>
      <c r="Q130" s="64" t="s">
        <v>148</v>
      </c>
      <c r="R130" s="25">
        <v>200000992583</v>
      </c>
      <c r="S130" s="66">
        <v>46041</v>
      </c>
      <c r="T130" s="66" t="str">
        <f t="shared" si="2"/>
        <v>DONE</v>
      </c>
      <c r="U130" s="66"/>
      <c r="V130" s="25">
        <v>9200068589</v>
      </c>
      <c r="W130" s="25">
        <v>42193</v>
      </c>
      <c r="X130" s="69">
        <v>46045</v>
      </c>
      <c r="Y130" s="69" t="str">
        <f t="shared" si="33"/>
        <v>DONE</v>
      </c>
      <c r="Z130" s="69" t="s">
        <v>1399</v>
      </c>
      <c r="AA130" s="69">
        <v>46049</v>
      </c>
      <c r="AB130" s="25" t="str">
        <f t="shared" si="4"/>
        <v>DONE</v>
      </c>
      <c r="AC130" s="71"/>
      <c r="AD130" s="54" t="s">
        <v>1400</v>
      </c>
      <c r="AE130" s="76">
        <v>46049</v>
      </c>
      <c r="AF130" s="54" t="str">
        <f t="shared" si="5"/>
        <v>DONE</v>
      </c>
      <c r="AG130" s="69">
        <v>46050</v>
      </c>
      <c r="AH130" s="73">
        <v>46098</v>
      </c>
      <c r="AI130" s="75" t="str">
        <f t="shared" si="6"/>
        <v>PAID</v>
      </c>
      <c r="AJ130" s="80" t="str">
        <f t="array" ref="AJ130">IFERROR(INDEX('[1]Master Price'!$E:$E,MATCH(D130,'[1]Master Price'!$B:$B,0)),"0")</f>
        <v>0</v>
      </c>
      <c r="AK130" s="80">
        <f t="shared" si="7"/>
        <v>0</v>
      </c>
      <c r="AL130" s="82" t="str">
        <f t="shared" si="31"/>
        <v>0-day</v>
      </c>
      <c r="AM130" s="82" t="str">
        <f t="shared" si="9"/>
        <v>0-day</v>
      </c>
      <c r="AN130" s="82" t="str">
        <f t="shared" si="34"/>
        <v>0-day</v>
      </c>
      <c r="AO130" s="82" t="str">
        <f t="shared" si="35"/>
        <v>4-day</v>
      </c>
      <c r="AP130" s="82" t="str">
        <f t="shared" si="12"/>
        <v>0-day</v>
      </c>
      <c r="AQ130" s="82" t="str">
        <f t="shared" si="13"/>
        <v>0-day</v>
      </c>
      <c r="AR130" s="5"/>
      <c r="AS130" s="83">
        <f t="shared" si="14"/>
        <v>128</v>
      </c>
      <c r="AT130" s="89" t="s">
        <v>1409</v>
      </c>
      <c r="AU130" s="84" t="e">
        <f t="shared" ca="1" si="15"/>
        <v>#NAME?</v>
      </c>
      <c r="AV130" s="88" t="e">
        <f t="shared" ca="1" si="16"/>
        <v>#NAME?</v>
      </c>
      <c r="AW130" s="83" t="e">
        <f t="shared" ca="1" si="17"/>
        <v>#NAME?</v>
      </c>
      <c r="AX130" s="88" t="e">
        <f t="shared" ca="1" si="18"/>
        <v>#NAME?</v>
      </c>
      <c r="AY130" s="86">
        <f t="shared" si="19"/>
        <v>200001002446</v>
      </c>
      <c r="AZ130" s="22" t="e">
        <f t="shared" ca="1" si="20"/>
        <v>#NAME?</v>
      </c>
      <c r="BA130" s="83" t="e">
        <f t="shared" ca="1" si="21"/>
        <v>#NAME?</v>
      </c>
      <c r="BB130" s="88" t="e">
        <f t="shared" ca="1" si="22"/>
        <v>#NAME?</v>
      </c>
      <c r="BC130" s="90" t="e">
        <f t="shared" ca="1" si="23"/>
        <v>#NAME?</v>
      </c>
      <c r="BD130" s="90" t="e">
        <f t="shared" ca="1" si="24"/>
        <v>#NAME?</v>
      </c>
      <c r="BE130" s="85" t="e">
        <f t="shared" ca="1" si="25"/>
        <v>#NAME?</v>
      </c>
      <c r="BF130" s="22" t="e">
        <f t="shared" ca="1" si="26"/>
        <v>#NAME?</v>
      </c>
      <c r="BG130" s="22" t="e">
        <f t="shared" ca="1" si="27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0"/>
        <v>129</v>
      </c>
      <c r="B131" s="52">
        <v>46037</v>
      </c>
      <c r="C131" s="54" t="s">
        <v>678</v>
      </c>
      <c r="D131" s="58" t="s">
        <v>115</v>
      </c>
      <c r="E131" s="56" t="s">
        <v>116</v>
      </c>
      <c r="F131" s="54">
        <v>1</v>
      </c>
      <c r="G131" s="54" t="s">
        <v>65</v>
      </c>
      <c r="H131" s="54" t="str">
        <f t="shared" si="1"/>
        <v>DONE</v>
      </c>
      <c r="I131" s="54" t="s">
        <v>1395</v>
      </c>
      <c r="J131" s="58" t="s">
        <v>146</v>
      </c>
      <c r="K131" s="58" t="s">
        <v>79</v>
      </c>
      <c r="L131" s="60">
        <v>5944</v>
      </c>
      <c r="M131" s="54" t="s">
        <v>118</v>
      </c>
      <c r="N131" s="54" t="s">
        <v>215</v>
      </c>
      <c r="O131" s="54" t="s">
        <v>91</v>
      </c>
      <c r="P131" s="64" t="s">
        <v>1398</v>
      </c>
      <c r="Q131" s="64" t="s">
        <v>148</v>
      </c>
      <c r="R131" s="25">
        <v>200000992583</v>
      </c>
      <c r="S131" s="66">
        <v>46041</v>
      </c>
      <c r="T131" s="66" t="str">
        <f t="shared" si="2"/>
        <v>DONE</v>
      </c>
      <c r="U131" s="66"/>
      <c r="V131" s="25">
        <v>9200068589</v>
      </c>
      <c r="W131" s="25">
        <v>42193</v>
      </c>
      <c r="X131" s="69">
        <v>46045</v>
      </c>
      <c r="Y131" s="69" t="str">
        <f t="shared" si="33"/>
        <v>DONE</v>
      </c>
      <c r="Z131" s="69" t="s">
        <v>1399</v>
      </c>
      <c r="AA131" s="69">
        <v>46049</v>
      </c>
      <c r="AB131" s="25" t="str">
        <f t="shared" si="4"/>
        <v>DONE</v>
      </c>
      <c r="AC131" s="71"/>
      <c r="AD131" s="54" t="s">
        <v>1400</v>
      </c>
      <c r="AE131" s="76">
        <v>46049</v>
      </c>
      <c r="AF131" s="54" t="str">
        <f t="shared" si="5"/>
        <v>DONE</v>
      </c>
      <c r="AG131" s="69">
        <v>46050</v>
      </c>
      <c r="AH131" s="73">
        <v>46098</v>
      </c>
      <c r="AI131" s="75" t="str">
        <f t="shared" si="6"/>
        <v>PAID</v>
      </c>
      <c r="AJ131" s="80" t="str">
        <f t="array" ref="AJ131">IFERROR(INDEX('[1]Master Price'!$E:$E,MATCH(D131,'[1]Master Price'!$B:$B,0)),"0")</f>
        <v>0</v>
      </c>
      <c r="AK131" s="80">
        <f t="shared" si="7"/>
        <v>0</v>
      </c>
      <c r="AL131" s="82" t="str">
        <f t="shared" si="31"/>
        <v>0-day</v>
      </c>
      <c r="AM131" s="82" t="str">
        <f t="shared" si="9"/>
        <v>0-day</v>
      </c>
      <c r="AN131" s="82" t="str">
        <f t="shared" si="34"/>
        <v>0-day</v>
      </c>
      <c r="AO131" s="82" t="str">
        <f t="shared" si="35"/>
        <v>4-day</v>
      </c>
      <c r="AP131" s="82" t="str">
        <f t="shared" si="12"/>
        <v>0-day</v>
      </c>
      <c r="AQ131" s="82" t="str">
        <f t="shared" si="13"/>
        <v>0-day</v>
      </c>
      <c r="AR131" s="5"/>
      <c r="AS131" s="83">
        <f t="shared" si="14"/>
        <v>129</v>
      </c>
      <c r="AT131" s="89" t="s">
        <v>1414</v>
      </c>
      <c r="AU131" s="84" t="e">
        <f t="shared" ca="1" si="15"/>
        <v>#NAME?</v>
      </c>
      <c r="AV131" s="88" t="e">
        <f t="shared" ca="1" si="16"/>
        <v>#NAME?</v>
      </c>
      <c r="AW131" s="83" t="e">
        <f t="shared" ca="1" si="17"/>
        <v>#NAME?</v>
      </c>
      <c r="AX131" s="88" t="e">
        <f t="shared" ca="1" si="18"/>
        <v>#NAME?</v>
      </c>
      <c r="AY131" s="86">
        <f t="shared" si="19"/>
        <v>200001002449</v>
      </c>
      <c r="AZ131" s="22" t="e">
        <f t="shared" ca="1" si="20"/>
        <v>#NAME?</v>
      </c>
      <c r="BA131" s="83" t="e">
        <f t="shared" ca="1" si="21"/>
        <v>#NAME?</v>
      </c>
      <c r="BB131" s="88" t="e">
        <f t="shared" ca="1" si="22"/>
        <v>#NAME?</v>
      </c>
      <c r="BC131" s="90" t="e">
        <f t="shared" ca="1" si="23"/>
        <v>#NAME?</v>
      </c>
      <c r="BD131" s="90" t="e">
        <f t="shared" ca="1" si="24"/>
        <v>#NAME?</v>
      </c>
      <c r="BE131" s="85" t="e">
        <f t="shared" ca="1" si="25"/>
        <v>#NAME?</v>
      </c>
      <c r="BF131" s="22" t="e">
        <f t="shared" ca="1" si="26"/>
        <v>#NAME?</v>
      </c>
      <c r="BG131" s="22" t="e">
        <f t="shared" ca="1" si="27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0"/>
        <v>130</v>
      </c>
      <c r="B132" s="52">
        <v>46037</v>
      </c>
      <c r="C132" s="54" t="s">
        <v>678</v>
      </c>
      <c r="D132" s="58" t="s">
        <v>726</v>
      </c>
      <c r="E132" s="56" t="s">
        <v>727</v>
      </c>
      <c r="F132" s="54">
        <v>1</v>
      </c>
      <c r="G132" s="54" t="s">
        <v>65</v>
      </c>
      <c r="H132" s="54" t="str">
        <f t="shared" si="1"/>
        <v>DONE</v>
      </c>
      <c r="I132" s="54" t="s">
        <v>1395</v>
      </c>
      <c r="J132" s="58" t="s">
        <v>146</v>
      </c>
      <c r="K132" s="58" t="s">
        <v>79</v>
      </c>
      <c r="L132" s="60">
        <v>5944</v>
      </c>
      <c r="M132" s="54" t="s">
        <v>118</v>
      </c>
      <c r="N132" s="54" t="s">
        <v>215</v>
      </c>
      <c r="O132" s="54" t="s">
        <v>91</v>
      </c>
      <c r="P132" s="64" t="s">
        <v>1398</v>
      </c>
      <c r="Q132" s="64" t="s">
        <v>148</v>
      </c>
      <c r="R132" s="25">
        <v>200000992583</v>
      </c>
      <c r="S132" s="66">
        <v>46041</v>
      </c>
      <c r="T132" s="66" t="str">
        <f t="shared" si="2"/>
        <v>DONE</v>
      </c>
      <c r="U132" s="66"/>
      <c r="V132" s="25">
        <v>9200068589</v>
      </c>
      <c r="W132" s="25">
        <v>42193</v>
      </c>
      <c r="X132" s="69">
        <v>46045</v>
      </c>
      <c r="Y132" s="69" t="str">
        <f t="shared" si="33"/>
        <v>DONE</v>
      </c>
      <c r="Z132" s="69" t="s">
        <v>1399</v>
      </c>
      <c r="AA132" s="69">
        <v>46049</v>
      </c>
      <c r="AB132" s="25" t="str">
        <f t="shared" si="4"/>
        <v>DONE</v>
      </c>
      <c r="AC132" s="71"/>
      <c r="AD132" s="54" t="s">
        <v>1400</v>
      </c>
      <c r="AE132" s="76">
        <v>46049</v>
      </c>
      <c r="AF132" s="54" t="str">
        <f t="shared" si="5"/>
        <v>DONE</v>
      </c>
      <c r="AG132" s="69">
        <v>46050</v>
      </c>
      <c r="AH132" s="73">
        <v>46098</v>
      </c>
      <c r="AI132" s="75" t="str">
        <f t="shared" si="6"/>
        <v>PAID</v>
      </c>
      <c r="AJ132" s="80" t="str">
        <f t="array" ref="AJ132">IFERROR(INDEX('[1]Master Price'!$E:$E,MATCH(D132,'[1]Master Price'!$B:$B,0)),"0")</f>
        <v>0</v>
      </c>
      <c r="AK132" s="80">
        <f t="shared" si="7"/>
        <v>0</v>
      </c>
      <c r="AL132" s="82" t="str">
        <f t="shared" si="31"/>
        <v>0-day</v>
      </c>
      <c r="AM132" s="82" t="str">
        <f t="shared" si="9"/>
        <v>0-day</v>
      </c>
      <c r="AN132" s="82" t="str">
        <f t="shared" si="34"/>
        <v>0-day</v>
      </c>
      <c r="AO132" s="82" t="str">
        <f t="shared" si="35"/>
        <v>4-day</v>
      </c>
      <c r="AP132" s="82" t="str">
        <f t="shared" si="12"/>
        <v>0-day</v>
      </c>
      <c r="AQ132" s="82" t="str">
        <f t="shared" si="13"/>
        <v>0-day</v>
      </c>
      <c r="AR132" s="5"/>
      <c r="AS132" s="83" t="str">
        <f t="shared" si="14"/>
        <v/>
      </c>
      <c r="AT132" s="85"/>
      <c r="AU132" s="84" t="e">
        <f t="shared" ca="1" si="15"/>
        <v>#NAME?</v>
      </c>
      <c r="AV132" s="88" t="e">
        <f t="shared" ca="1" si="16"/>
        <v>#NAME?</v>
      </c>
      <c r="AW132" s="83" t="e">
        <f t="shared" ca="1" si="17"/>
        <v>#NAME?</v>
      </c>
      <c r="AX132" s="88" t="e">
        <f t="shared" ca="1" si="18"/>
        <v>#NAME?</v>
      </c>
      <c r="AY132" s="86" t="str">
        <f t="shared" si="19"/>
        <v/>
      </c>
      <c r="AZ132" s="22" t="e">
        <f t="shared" ca="1" si="20"/>
        <v>#NAME?</v>
      </c>
      <c r="BA132" s="83" t="e">
        <f t="shared" ca="1" si="21"/>
        <v>#NAME?</v>
      </c>
      <c r="BB132" s="88" t="e">
        <f t="shared" ca="1" si="22"/>
        <v>#NAME?</v>
      </c>
      <c r="BC132" s="90" t="e">
        <f t="shared" ca="1" si="23"/>
        <v>#NAME?</v>
      </c>
      <c r="BD132" s="90" t="e">
        <f t="shared" ca="1" si="24"/>
        <v>#NAME?</v>
      </c>
      <c r="BE132" s="85" t="e">
        <f t="shared" ca="1" si="25"/>
        <v>#NAME?</v>
      </c>
      <c r="BF132" s="22" t="e">
        <f t="shared" ca="1" si="26"/>
        <v>#NAME?</v>
      </c>
      <c r="BG132" s="22" t="e">
        <f t="shared" ca="1" si="27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0"/>
        <v>131</v>
      </c>
      <c r="B133" s="52">
        <v>46037</v>
      </c>
      <c r="C133" s="54" t="s">
        <v>678</v>
      </c>
      <c r="D133" s="58" t="s">
        <v>341</v>
      </c>
      <c r="E133" s="56" t="s">
        <v>342</v>
      </c>
      <c r="F133" s="54">
        <v>2</v>
      </c>
      <c r="G133" s="54" t="s">
        <v>65</v>
      </c>
      <c r="H133" s="54" t="str">
        <f t="shared" si="1"/>
        <v>DONE</v>
      </c>
      <c r="I133" s="54" t="s">
        <v>1395</v>
      </c>
      <c r="J133" s="58" t="s">
        <v>146</v>
      </c>
      <c r="K133" s="58" t="s">
        <v>79</v>
      </c>
      <c r="L133" s="60">
        <v>5944</v>
      </c>
      <c r="M133" s="54" t="s">
        <v>118</v>
      </c>
      <c r="N133" s="54" t="s">
        <v>215</v>
      </c>
      <c r="O133" s="54" t="s">
        <v>91</v>
      </c>
      <c r="P133" s="64" t="s">
        <v>1398</v>
      </c>
      <c r="Q133" s="64" t="s">
        <v>148</v>
      </c>
      <c r="R133" s="25">
        <v>200000992583</v>
      </c>
      <c r="S133" s="66">
        <v>46041</v>
      </c>
      <c r="T133" s="66" t="str">
        <f t="shared" si="2"/>
        <v>DONE</v>
      </c>
      <c r="U133" s="66"/>
      <c r="V133" s="25">
        <v>9200068589</v>
      </c>
      <c r="W133" s="25">
        <v>42193</v>
      </c>
      <c r="X133" s="69">
        <v>46045</v>
      </c>
      <c r="Y133" s="69" t="str">
        <f t="shared" si="33"/>
        <v>DONE</v>
      </c>
      <c r="Z133" s="69" t="s">
        <v>1399</v>
      </c>
      <c r="AA133" s="69">
        <v>46049</v>
      </c>
      <c r="AB133" s="25" t="str">
        <f t="shared" si="4"/>
        <v>DONE</v>
      </c>
      <c r="AC133" s="71"/>
      <c r="AD133" s="54" t="s">
        <v>1400</v>
      </c>
      <c r="AE133" s="76">
        <v>46049</v>
      </c>
      <c r="AF133" s="54" t="str">
        <f t="shared" si="5"/>
        <v>DONE</v>
      </c>
      <c r="AG133" s="69">
        <v>46050</v>
      </c>
      <c r="AH133" s="73">
        <v>46098</v>
      </c>
      <c r="AI133" s="75" t="str">
        <f t="shared" si="6"/>
        <v>PAID</v>
      </c>
      <c r="AJ133" s="80" t="str">
        <f t="array" ref="AJ133">IFERROR(INDEX('[1]Master Price'!$E:$E,MATCH(D133,'[1]Master Price'!$B:$B,0)),"0")</f>
        <v>0</v>
      </c>
      <c r="AK133" s="80">
        <f t="shared" si="7"/>
        <v>0</v>
      </c>
      <c r="AL133" s="82" t="str">
        <f t="shared" si="31"/>
        <v>0-day</v>
      </c>
      <c r="AM133" s="82" t="str">
        <f t="shared" si="9"/>
        <v>0-day</v>
      </c>
      <c r="AN133" s="82" t="str">
        <f t="shared" si="34"/>
        <v>0-day</v>
      </c>
      <c r="AO133" s="82" t="str">
        <f t="shared" si="35"/>
        <v>4-day</v>
      </c>
      <c r="AP133" s="82" t="str">
        <f t="shared" si="12"/>
        <v>0-day</v>
      </c>
      <c r="AQ133" s="82" t="str">
        <f t="shared" si="13"/>
        <v>0-day</v>
      </c>
      <c r="AR133" s="5"/>
      <c r="AS133" s="83" t="str">
        <f t="shared" si="14"/>
        <v/>
      </c>
      <c r="AT133" s="85"/>
      <c r="AU133" s="84" t="e">
        <f t="shared" ca="1" si="15"/>
        <v>#NAME?</v>
      </c>
      <c r="AV133" s="88" t="e">
        <f t="shared" ca="1" si="16"/>
        <v>#NAME?</v>
      </c>
      <c r="AW133" s="83" t="e">
        <f t="shared" ca="1" si="17"/>
        <v>#NAME?</v>
      </c>
      <c r="AX133" s="88" t="e">
        <f t="shared" ca="1" si="18"/>
        <v>#NAME?</v>
      </c>
      <c r="AY133" s="86" t="str">
        <f t="shared" si="19"/>
        <v/>
      </c>
      <c r="AZ133" s="22" t="e">
        <f t="shared" ca="1" si="20"/>
        <v>#NAME?</v>
      </c>
      <c r="BA133" s="83" t="e">
        <f t="shared" ca="1" si="21"/>
        <v>#NAME?</v>
      </c>
      <c r="BB133" s="88" t="e">
        <f t="shared" ca="1" si="22"/>
        <v>#NAME?</v>
      </c>
      <c r="BC133" s="90" t="e">
        <f t="shared" ca="1" si="23"/>
        <v>#NAME?</v>
      </c>
      <c r="BD133" s="90" t="e">
        <f t="shared" ca="1" si="24"/>
        <v>#NAME?</v>
      </c>
      <c r="BE133" s="85" t="e">
        <f t="shared" ca="1" si="25"/>
        <v>#NAME?</v>
      </c>
      <c r="BF133" s="22" t="e">
        <f t="shared" ca="1" si="26"/>
        <v>#NAME?</v>
      </c>
      <c r="BG133" s="22" t="e">
        <f t="shared" ca="1" si="27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0"/>
        <v>132</v>
      </c>
      <c r="B134" s="52">
        <v>46037</v>
      </c>
      <c r="C134" s="54" t="s">
        <v>678</v>
      </c>
      <c r="D134" s="58" t="s">
        <v>1425</v>
      </c>
      <c r="E134" s="56" t="s">
        <v>1426</v>
      </c>
      <c r="F134" s="54">
        <v>2</v>
      </c>
      <c r="G134" s="54" t="s">
        <v>65</v>
      </c>
      <c r="H134" s="54" t="str">
        <f t="shared" si="1"/>
        <v>DONE</v>
      </c>
      <c r="I134" s="54" t="s">
        <v>1395</v>
      </c>
      <c r="J134" s="58" t="s">
        <v>146</v>
      </c>
      <c r="K134" s="58" t="s">
        <v>79</v>
      </c>
      <c r="L134" s="60">
        <v>5944</v>
      </c>
      <c r="M134" s="54" t="s">
        <v>118</v>
      </c>
      <c r="N134" s="54" t="s">
        <v>215</v>
      </c>
      <c r="O134" s="54" t="s">
        <v>91</v>
      </c>
      <c r="P134" s="64" t="s">
        <v>1398</v>
      </c>
      <c r="Q134" s="64" t="s">
        <v>148</v>
      </c>
      <c r="R134" s="25">
        <v>200000992583</v>
      </c>
      <c r="S134" s="66">
        <v>46041</v>
      </c>
      <c r="T134" s="66" t="str">
        <f t="shared" si="2"/>
        <v>DONE</v>
      </c>
      <c r="U134" s="66"/>
      <c r="V134" s="25">
        <v>9200068589</v>
      </c>
      <c r="W134" s="25">
        <v>42193</v>
      </c>
      <c r="X134" s="69">
        <v>46045</v>
      </c>
      <c r="Y134" s="69" t="str">
        <f t="shared" si="33"/>
        <v>DONE</v>
      </c>
      <c r="Z134" s="69" t="s">
        <v>1399</v>
      </c>
      <c r="AA134" s="69">
        <v>46049</v>
      </c>
      <c r="AB134" s="25" t="str">
        <f t="shared" si="4"/>
        <v>DONE</v>
      </c>
      <c r="AC134" s="71"/>
      <c r="AD134" s="54" t="s">
        <v>1400</v>
      </c>
      <c r="AE134" s="76">
        <v>46049</v>
      </c>
      <c r="AF134" s="54" t="str">
        <f t="shared" si="5"/>
        <v>DONE</v>
      </c>
      <c r="AG134" s="69">
        <v>46050</v>
      </c>
      <c r="AH134" s="73">
        <v>46098</v>
      </c>
      <c r="AI134" s="75" t="str">
        <f t="shared" si="6"/>
        <v>PAID</v>
      </c>
      <c r="AJ134" s="80" t="str">
        <f t="array" ref="AJ134">IFERROR(INDEX('[1]Master Price'!$E:$E,MATCH(D134,'[1]Master Price'!$B:$B,0)),"0")</f>
        <v>0</v>
      </c>
      <c r="AK134" s="80">
        <f t="shared" si="7"/>
        <v>0</v>
      </c>
      <c r="AL134" s="82" t="str">
        <f t="shared" si="31"/>
        <v>0-day</v>
      </c>
      <c r="AM134" s="82" t="str">
        <f t="shared" si="9"/>
        <v>0-day</v>
      </c>
      <c r="AN134" s="82" t="str">
        <f t="shared" si="34"/>
        <v>0-day</v>
      </c>
      <c r="AO134" s="82" t="str">
        <f t="shared" si="35"/>
        <v>4-day</v>
      </c>
      <c r="AP134" s="82" t="str">
        <f t="shared" si="12"/>
        <v>0-day</v>
      </c>
      <c r="AQ134" s="82" t="str">
        <f t="shared" si="13"/>
        <v>0-day</v>
      </c>
      <c r="AR134" s="5"/>
      <c r="AS134" s="83" t="str">
        <f t="shared" si="14"/>
        <v/>
      </c>
      <c r="AT134" s="85"/>
      <c r="AU134" s="84" t="e">
        <f t="shared" ca="1" si="15"/>
        <v>#NAME?</v>
      </c>
      <c r="AV134" s="88" t="e">
        <f t="shared" ca="1" si="16"/>
        <v>#NAME?</v>
      </c>
      <c r="AW134" s="83" t="e">
        <f t="shared" ca="1" si="17"/>
        <v>#NAME?</v>
      </c>
      <c r="AX134" s="88" t="e">
        <f t="shared" ca="1" si="18"/>
        <v>#NAME?</v>
      </c>
      <c r="AY134" s="86" t="str">
        <f t="shared" si="19"/>
        <v/>
      </c>
      <c r="AZ134" s="22" t="e">
        <f t="shared" ca="1" si="20"/>
        <v>#NAME?</v>
      </c>
      <c r="BA134" s="83" t="e">
        <f t="shared" ca="1" si="21"/>
        <v>#NAME?</v>
      </c>
      <c r="BB134" s="88" t="e">
        <f t="shared" ca="1" si="22"/>
        <v>#NAME?</v>
      </c>
      <c r="BC134" s="90" t="e">
        <f t="shared" ca="1" si="23"/>
        <v>#NAME?</v>
      </c>
      <c r="BD134" s="90" t="e">
        <f t="shared" ca="1" si="24"/>
        <v>#NAME?</v>
      </c>
      <c r="BE134" s="85" t="e">
        <f t="shared" ca="1" si="25"/>
        <v>#NAME?</v>
      </c>
      <c r="BF134" s="22" t="e">
        <f t="shared" ca="1" si="26"/>
        <v>#NAME?</v>
      </c>
      <c r="BG134" s="22" t="e">
        <f t="shared" ca="1" si="27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0"/>
        <v>133</v>
      </c>
      <c r="B135" s="52">
        <v>46037</v>
      </c>
      <c r="C135" s="54" t="s">
        <v>678</v>
      </c>
      <c r="D135" s="58" t="s">
        <v>174</v>
      </c>
      <c r="E135" s="56" t="s">
        <v>175</v>
      </c>
      <c r="F135" s="54">
        <v>3</v>
      </c>
      <c r="G135" s="54" t="s">
        <v>65</v>
      </c>
      <c r="H135" s="54" t="str">
        <f t="shared" si="1"/>
        <v>DONE</v>
      </c>
      <c r="I135" s="54" t="s">
        <v>1395</v>
      </c>
      <c r="J135" s="58" t="s">
        <v>146</v>
      </c>
      <c r="K135" s="58" t="s">
        <v>79</v>
      </c>
      <c r="L135" s="60">
        <v>5944</v>
      </c>
      <c r="M135" s="54" t="s">
        <v>118</v>
      </c>
      <c r="N135" s="54" t="s">
        <v>215</v>
      </c>
      <c r="O135" s="54" t="s">
        <v>91</v>
      </c>
      <c r="P135" s="64" t="s">
        <v>1398</v>
      </c>
      <c r="Q135" s="64" t="s">
        <v>148</v>
      </c>
      <c r="R135" s="25">
        <v>200000992583</v>
      </c>
      <c r="S135" s="66">
        <v>46041</v>
      </c>
      <c r="T135" s="66" t="str">
        <f t="shared" si="2"/>
        <v>DONE</v>
      </c>
      <c r="U135" s="66"/>
      <c r="V135" s="25">
        <v>9200068589</v>
      </c>
      <c r="W135" s="25">
        <v>42193</v>
      </c>
      <c r="X135" s="69">
        <v>46045</v>
      </c>
      <c r="Y135" s="69" t="str">
        <f t="shared" si="33"/>
        <v>DONE</v>
      </c>
      <c r="Z135" s="69" t="s">
        <v>1399</v>
      </c>
      <c r="AA135" s="69">
        <v>46049</v>
      </c>
      <c r="AB135" s="25" t="str">
        <f t="shared" si="4"/>
        <v>DONE</v>
      </c>
      <c r="AC135" s="71"/>
      <c r="AD135" s="54" t="s">
        <v>1400</v>
      </c>
      <c r="AE135" s="76">
        <v>46049</v>
      </c>
      <c r="AF135" s="54" t="str">
        <f t="shared" si="5"/>
        <v>DONE</v>
      </c>
      <c r="AG135" s="69">
        <v>46050</v>
      </c>
      <c r="AH135" s="73">
        <v>46098</v>
      </c>
      <c r="AI135" s="75" t="str">
        <f t="shared" si="6"/>
        <v>PAID</v>
      </c>
      <c r="AJ135" s="80" t="str">
        <f t="array" ref="AJ135">IFERROR(INDEX('[1]Master Price'!$E:$E,MATCH(D135,'[1]Master Price'!$B:$B,0)),"0")</f>
        <v>0</v>
      </c>
      <c r="AK135" s="80">
        <f t="shared" si="7"/>
        <v>0</v>
      </c>
      <c r="AL135" s="82" t="str">
        <f t="shared" si="31"/>
        <v>0-day</v>
      </c>
      <c r="AM135" s="82" t="str">
        <f t="shared" si="9"/>
        <v>0-day</v>
      </c>
      <c r="AN135" s="82" t="str">
        <f t="shared" si="34"/>
        <v>0-day</v>
      </c>
      <c r="AO135" s="82" t="str">
        <f t="shared" si="35"/>
        <v>4-day</v>
      </c>
      <c r="AP135" s="82" t="str">
        <f t="shared" si="12"/>
        <v>0-day</v>
      </c>
      <c r="AQ135" s="82" t="str">
        <f t="shared" si="13"/>
        <v>0-day</v>
      </c>
      <c r="AR135" s="5"/>
      <c r="AS135" s="83" t="str">
        <f t="shared" si="14"/>
        <v/>
      </c>
      <c r="AT135" s="85"/>
      <c r="AU135" s="84" t="e">
        <f t="shared" ca="1" si="15"/>
        <v>#NAME?</v>
      </c>
      <c r="AV135" s="88" t="e">
        <f t="shared" ca="1" si="16"/>
        <v>#NAME?</v>
      </c>
      <c r="AW135" s="83" t="e">
        <f t="shared" ca="1" si="17"/>
        <v>#NAME?</v>
      </c>
      <c r="AX135" s="88" t="e">
        <f t="shared" ca="1" si="18"/>
        <v>#NAME?</v>
      </c>
      <c r="AY135" s="86" t="str">
        <f t="shared" si="19"/>
        <v/>
      </c>
      <c r="AZ135" s="22" t="e">
        <f t="shared" ca="1" si="20"/>
        <v>#NAME?</v>
      </c>
      <c r="BA135" s="83" t="e">
        <f t="shared" ca="1" si="21"/>
        <v>#NAME?</v>
      </c>
      <c r="BB135" s="88" t="e">
        <f t="shared" ca="1" si="22"/>
        <v>#NAME?</v>
      </c>
      <c r="BC135" s="90" t="e">
        <f t="shared" ca="1" si="23"/>
        <v>#NAME?</v>
      </c>
      <c r="BD135" s="90" t="e">
        <f t="shared" ca="1" si="24"/>
        <v>#NAME?</v>
      </c>
      <c r="BE135" s="85" t="e">
        <f t="shared" ca="1" si="25"/>
        <v>#NAME?</v>
      </c>
      <c r="BF135" s="22" t="e">
        <f t="shared" ca="1" si="26"/>
        <v>#NAME?</v>
      </c>
      <c r="BG135" s="22" t="e">
        <f t="shared" ca="1" si="27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0"/>
        <v>134</v>
      </c>
      <c r="B136" s="52">
        <v>46037</v>
      </c>
      <c r="C136" s="54" t="s">
        <v>678</v>
      </c>
      <c r="D136" s="58" t="s">
        <v>303</v>
      </c>
      <c r="E136" s="56" t="s">
        <v>304</v>
      </c>
      <c r="F136" s="54">
        <v>2</v>
      </c>
      <c r="G136" s="54" t="s">
        <v>65</v>
      </c>
      <c r="H136" s="54" t="str">
        <f t="shared" si="1"/>
        <v>DONE</v>
      </c>
      <c r="I136" s="54" t="s">
        <v>1395</v>
      </c>
      <c r="J136" s="58" t="s">
        <v>146</v>
      </c>
      <c r="K136" s="58" t="s">
        <v>79</v>
      </c>
      <c r="L136" s="60">
        <v>5944</v>
      </c>
      <c r="M136" s="54" t="s">
        <v>118</v>
      </c>
      <c r="N136" s="54" t="s">
        <v>215</v>
      </c>
      <c r="O136" s="54" t="s">
        <v>91</v>
      </c>
      <c r="P136" s="64" t="s">
        <v>1398</v>
      </c>
      <c r="Q136" s="64" t="s">
        <v>148</v>
      </c>
      <c r="R136" s="25">
        <v>200000992583</v>
      </c>
      <c r="S136" s="66">
        <v>46041</v>
      </c>
      <c r="T136" s="66" t="str">
        <f t="shared" si="2"/>
        <v>DONE</v>
      </c>
      <c r="U136" s="66"/>
      <c r="V136" s="25">
        <v>9200068589</v>
      </c>
      <c r="W136" s="25">
        <v>42193</v>
      </c>
      <c r="X136" s="69">
        <v>46045</v>
      </c>
      <c r="Y136" s="69" t="str">
        <f t="shared" si="33"/>
        <v>DONE</v>
      </c>
      <c r="Z136" s="69" t="s">
        <v>1399</v>
      </c>
      <c r="AA136" s="69">
        <v>46049</v>
      </c>
      <c r="AB136" s="25" t="str">
        <f t="shared" si="4"/>
        <v>DONE</v>
      </c>
      <c r="AC136" s="71"/>
      <c r="AD136" s="54" t="s">
        <v>1400</v>
      </c>
      <c r="AE136" s="76">
        <v>46049</v>
      </c>
      <c r="AF136" s="54" t="str">
        <f t="shared" si="5"/>
        <v>DONE</v>
      </c>
      <c r="AG136" s="69">
        <v>46050</v>
      </c>
      <c r="AH136" s="73">
        <v>46098</v>
      </c>
      <c r="AI136" s="75" t="str">
        <f t="shared" si="6"/>
        <v>PAID</v>
      </c>
      <c r="AJ136" s="80" t="str">
        <f t="array" ref="AJ136">IFERROR(INDEX('[1]Master Price'!$E:$E,MATCH(D136,'[1]Master Price'!$B:$B,0)),"0")</f>
        <v>0</v>
      </c>
      <c r="AK136" s="80">
        <f t="shared" si="7"/>
        <v>0</v>
      </c>
      <c r="AL136" s="82" t="str">
        <f t="shared" si="31"/>
        <v>0-day</v>
      </c>
      <c r="AM136" s="82" t="str">
        <f t="shared" si="9"/>
        <v>0-day</v>
      </c>
      <c r="AN136" s="82" t="str">
        <f t="shared" si="34"/>
        <v>0-day</v>
      </c>
      <c r="AO136" s="82" t="str">
        <f t="shared" si="35"/>
        <v>4-day</v>
      </c>
      <c r="AP136" s="82" t="str">
        <f t="shared" si="12"/>
        <v>0-day</v>
      </c>
      <c r="AQ136" s="82" t="str">
        <f t="shared" si="13"/>
        <v>0-day</v>
      </c>
      <c r="AR136" s="5"/>
      <c r="AS136" s="83" t="str">
        <f t="shared" si="14"/>
        <v/>
      </c>
      <c r="AT136" s="85"/>
      <c r="AU136" s="84" t="e">
        <f t="shared" ca="1" si="15"/>
        <v>#NAME?</v>
      </c>
      <c r="AV136" s="88" t="e">
        <f t="shared" ca="1" si="16"/>
        <v>#NAME?</v>
      </c>
      <c r="AW136" s="83" t="e">
        <f t="shared" ca="1" si="17"/>
        <v>#NAME?</v>
      </c>
      <c r="AX136" s="88" t="e">
        <f t="shared" ca="1" si="18"/>
        <v>#NAME?</v>
      </c>
      <c r="AY136" s="86" t="str">
        <f t="shared" si="19"/>
        <v/>
      </c>
      <c r="AZ136" s="22" t="e">
        <f t="shared" ca="1" si="20"/>
        <v>#NAME?</v>
      </c>
      <c r="BA136" s="83" t="e">
        <f t="shared" ca="1" si="21"/>
        <v>#NAME?</v>
      </c>
      <c r="BB136" s="88" t="e">
        <f t="shared" ca="1" si="22"/>
        <v>#NAME?</v>
      </c>
      <c r="BC136" s="90" t="e">
        <f t="shared" ca="1" si="23"/>
        <v>#NAME?</v>
      </c>
      <c r="BD136" s="90" t="e">
        <f t="shared" ca="1" si="24"/>
        <v>#NAME?</v>
      </c>
      <c r="BE136" s="85" t="e">
        <f t="shared" ca="1" si="25"/>
        <v>#NAME?</v>
      </c>
      <c r="BF136" s="22" t="e">
        <f t="shared" ca="1" si="26"/>
        <v>#NAME?</v>
      </c>
      <c r="BG136" s="22" t="e">
        <f t="shared" ca="1" si="27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0"/>
        <v>135</v>
      </c>
      <c r="B137" s="52">
        <v>46037</v>
      </c>
      <c r="C137" s="54" t="s">
        <v>678</v>
      </c>
      <c r="D137" s="58" t="s">
        <v>473</v>
      </c>
      <c r="E137" s="56" t="s">
        <v>474</v>
      </c>
      <c r="F137" s="54">
        <v>3</v>
      </c>
      <c r="G137" s="54" t="s">
        <v>65</v>
      </c>
      <c r="H137" s="54" t="str">
        <f t="shared" si="1"/>
        <v>DONE</v>
      </c>
      <c r="I137" s="54" t="s">
        <v>1395</v>
      </c>
      <c r="J137" s="58" t="s">
        <v>146</v>
      </c>
      <c r="K137" s="58" t="s">
        <v>79</v>
      </c>
      <c r="L137" s="60">
        <v>5944</v>
      </c>
      <c r="M137" s="54" t="s">
        <v>118</v>
      </c>
      <c r="N137" s="54" t="s">
        <v>215</v>
      </c>
      <c r="O137" s="54" t="s">
        <v>91</v>
      </c>
      <c r="P137" s="64" t="s">
        <v>1398</v>
      </c>
      <c r="Q137" s="64" t="s">
        <v>148</v>
      </c>
      <c r="R137" s="25">
        <v>200000992583</v>
      </c>
      <c r="S137" s="66">
        <v>46041</v>
      </c>
      <c r="T137" s="66" t="str">
        <f t="shared" si="2"/>
        <v>DONE</v>
      </c>
      <c r="U137" s="66"/>
      <c r="V137" s="25">
        <v>9200068589</v>
      </c>
      <c r="W137" s="25">
        <v>42193</v>
      </c>
      <c r="X137" s="69">
        <v>46045</v>
      </c>
      <c r="Y137" s="69" t="str">
        <f t="shared" si="33"/>
        <v>DONE</v>
      </c>
      <c r="Z137" s="69" t="s">
        <v>1399</v>
      </c>
      <c r="AA137" s="69">
        <v>46049</v>
      </c>
      <c r="AB137" s="25" t="str">
        <f t="shared" si="4"/>
        <v>DONE</v>
      </c>
      <c r="AC137" s="71"/>
      <c r="AD137" s="54" t="s">
        <v>1400</v>
      </c>
      <c r="AE137" s="76">
        <v>46049</v>
      </c>
      <c r="AF137" s="54" t="str">
        <f t="shared" si="5"/>
        <v>DONE</v>
      </c>
      <c r="AG137" s="69">
        <v>46050</v>
      </c>
      <c r="AH137" s="73">
        <v>46098</v>
      </c>
      <c r="AI137" s="75" t="str">
        <f t="shared" si="6"/>
        <v>PAID</v>
      </c>
      <c r="AJ137" s="80" t="str">
        <f t="array" ref="AJ137">IFERROR(INDEX('[1]Master Price'!$E:$E,MATCH(D137,'[1]Master Price'!$B:$B,0)),"0")</f>
        <v>0</v>
      </c>
      <c r="AK137" s="80">
        <f t="shared" si="7"/>
        <v>0</v>
      </c>
      <c r="AL137" s="82" t="str">
        <f t="shared" si="31"/>
        <v>0-day</v>
      </c>
      <c r="AM137" s="82" t="str">
        <f t="shared" si="9"/>
        <v>0-day</v>
      </c>
      <c r="AN137" s="82" t="str">
        <f t="shared" si="34"/>
        <v>0-day</v>
      </c>
      <c r="AO137" s="82" t="str">
        <f t="shared" si="35"/>
        <v>4-day</v>
      </c>
      <c r="AP137" s="82" t="str">
        <f t="shared" si="12"/>
        <v>0-day</v>
      </c>
      <c r="AQ137" s="82" t="str">
        <f t="shared" si="13"/>
        <v>0-day</v>
      </c>
      <c r="AR137" s="5"/>
      <c r="AS137" s="83" t="str">
        <f t="shared" si="14"/>
        <v/>
      </c>
      <c r="AT137" s="85"/>
      <c r="AU137" s="84" t="e">
        <f t="shared" ca="1" si="15"/>
        <v>#NAME?</v>
      </c>
      <c r="AV137" s="88" t="e">
        <f t="shared" ca="1" si="16"/>
        <v>#NAME?</v>
      </c>
      <c r="AW137" s="83" t="e">
        <f t="shared" ca="1" si="17"/>
        <v>#NAME?</v>
      </c>
      <c r="AX137" s="88" t="e">
        <f t="shared" ca="1" si="18"/>
        <v>#NAME?</v>
      </c>
      <c r="AY137" s="86" t="str">
        <f t="shared" si="19"/>
        <v/>
      </c>
      <c r="AZ137" s="22" t="e">
        <f t="shared" ca="1" si="20"/>
        <v>#NAME?</v>
      </c>
      <c r="BA137" s="83" t="e">
        <f t="shared" ca="1" si="21"/>
        <v>#NAME?</v>
      </c>
      <c r="BB137" s="88" t="e">
        <f t="shared" ca="1" si="22"/>
        <v>#NAME?</v>
      </c>
      <c r="BC137" s="90" t="e">
        <f t="shared" ca="1" si="23"/>
        <v>#NAME?</v>
      </c>
      <c r="BD137" s="90" t="e">
        <f t="shared" ca="1" si="24"/>
        <v>#NAME?</v>
      </c>
      <c r="BE137" s="85" t="e">
        <f t="shared" ca="1" si="25"/>
        <v>#NAME?</v>
      </c>
      <c r="BF137" s="22" t="e">
        <f t="shared" ca="1" si="26"/>
        <v>#NAME?</v>
      </c>
      <c r="BG137" s="22" t="e">
        <f t="shared" ca="1" si="27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0"/>
        <v>136</v>
      </c>
      <c r="B138" s="52">
        <v>46037</v>
      </c>
      <c r="C138" s="54" t="s">
        <v>678</v>
      </c>
      <c r="D138" s="58" t="s">
        <v>314</v>
      </c>
      <c r="E138" s="56" t="s">
        <v>315</v>
      </c>
      <c r="F138" s="54">
        <v>4</v>
      </c>
      <c r="G138" s="54" t="s">
        <v>65</v>
      </c>
      <c r="H138" s="54" t="str">
        <f t="shared" si="1"/>
        <v>DONE</v>
      </c>
      <c r="I138" s="54" t="s">
        <v>1395</v>
      </c>
      <c r="J138" s="58" t="s">
        <v>146</v>
      </c>
      <c r="K138" s="58" t="s">
        <v>79</v>
      </c>
      <c r="L138" s="60">
        <v>5944</v>
      </c>
      <c r="M138" s="54" t="s">
        <v>118</v>
      </c>
      <c r="N138" s="54" t="s">
        <v>215</v>
      </c>
      <c r="O138" s="54" t="s">
        <v>91</v>
      </c>
      <c r="P138" s="64" t="s">
        <v>1398</v>
      </c>
      <c r="Q138" s="64" t="s">
        <v>148</v>
      </c>
      <c r="R138" s="25">
        <v>200000992583</v>
      </c>
      <c r="S138" s="66">
        <v>46041</v>
      </c>
      <c r="T138" s="66" t="str">
        <f t="shared" si="2"/>
        <v>DONE</v>
      </c>
      <c r="U138" s="66"/>
      <c r="V138" s="25">
        <v>9200068589</v>
      </c>
      <c r="W138" s="25">
        <v>42193</v>
      </c>
      <c r="X138" s="69">
        <v>46045</v>
      </c>
      <c r="Y138" s="69" t="str">
        <f t="shared" si="33"/>
        <v>DONE</v>
      </c>
      <c r="Z138" s="69" t="s">
        <v>1399</v>
      </c>
      <c r="AA138" s="69">
        <v>46049</v>
      </c>
      <c r="AB138" s="25" t="str">
        <f t="shared" si="4"/>
        <v>DONE</v>
      </c>
      <c r="AC138" s="71"/>
      <c r="AD138" s="54" t="s">
        <v>1400</v>
      </c>
      <c r="AE138" s="76">
        <v>46049</v>
      </c>
      <c r="AF138" s="54" t="str">
        <f t="shared" si="5"/>
        <v>DONE</v>
      </c>
      <c r="AG138" s="69">
        <v>46050</v>
      </c>
      <c r="AH138" s="73">
        <v>46098</v>
      </c>
      <c r="AI138" s="75" t="str">
        <f t="shared" si="6"/>
        <v>PAID</v>
      </c>
      <c r="AJ138" s="80" t="str">
        <f t="array" ref="AJ138">IFERROR(INDEX('[1]Master Price'!$E:$E,MATCH(D138,'[1]Master Price'!$B:$B,0)),"0")</f>
        <v>0</v>
      </c>
      <c r="AK138" s="80">
        <f t="shared" si="7"/>
        <v>0</v>
      </c>
      <c r="AL138" s="82" t="str">
        <f t="shared" si="31"/>
        <v>0-day</v>
      </c>
      <c r="AM138" s="82" t="str">
        <f t="shared" si="9"/>
        <v>0-day</v>
      </c>
      <c r="AN138" s="82" t="str">
        <f t="shared" si="34"/>
        <v>0-day</v>
      </c>
      <c r="AO138" s="82" t="str">
        <f t="shared" si="35"/>
        <v>4-day</v>
      </c>
      <c r="AP138" s="82" t="str">
        <f t="shared" si="12"/>
        <v>0-day</v>
      </c>
      <c r="AQ138" s="82" t="str">
        <f t="shared" si="13"/>
        <v>0-day</v>
      </c>
      <c r="AR138" s="5"/>
      <c r="AS138" s="83" t="str">
        <f t="shared" si="14"/>
        <v/>
      </c>
      <c r="AT138" s="85"/>
      <c r="AU138" s="84" t="e">
        <f t="shared" ca="1" si="15"/>
        <v>#NAME?</v>
      </c>
      <c r="AV138" s="88" t="e">
        <f t="shared" ca="1" si="16"/>
        <v>#NAME?</v>
      </c>
      <c r="AW138" s="83" t="e">
        <f t="shared" ca="1" si="17"/>
        <v>#NAME?</v>
      </c>
      <c r="AX138" s="88" t="e">
        <f t="shared" ca="1" si="18"/>
        <v>#NAME?</v>
      </c>
      <c r="AY138" s="86" t="str">
        <f t="shared" si="19"/>
        <v/>
      </c>
      <c r="AZ138" s="22" t="e">
        <f t="shared" ca="1" si="20"/>
        <v>#NAME?</v>
      </c>
      <c r="BA138" s="83" t="e">
        <f t="shared" ca="1" si="21"/>
        <v>#NAME?</v>
      </c>
      <c r="BB138" s="88" t="e">
        <f t="shared" ca="1" si="22"/>
        <v>#NAME?</v>
      </c>
      <c r="BC138" s="90" t="e">
        <f t="shared" ca="1" si="23"/>
        <v>#NAME?</v>
      </c>
      <c r="BD138" s="90" t="e">
        <f t="shared" ca="1" si="24"/>
        <v>#NAME?</v>
      </c>
      <c r="BE138" s="85" t="e">
        <f t="shared" ca="1" si="25"/>
        <v>#NAME?</v>
      </c>
      <c r="BF138" s="22" t="e">
        <f t="shared" ca="1" si="26"/>
        <v>#NAME?</v>
      </c>
      <c r="BG138" s="22" t="e">
        <f t="shared" ca="1" si="27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0"/>
        <v>137</v>
      </c>
      <c r="B139" s="52">
        <v>46037</v>
      </c>
      <c r="C139" s="54" t="s">
        <v>678</v>
      </c>
      <c r="D139" s="58" t="s">
        <v>227</v>
      </c>
      <c r="E139" s="56" t="s">
        <v>228</v>
      </c>
      <c r="F139" s="54">
        <v>1</v>
      </c>
      <c r="G139" s="54" t="s">
        <v>65</v>
      </c>
      <c r="H139" s="54" t="str">
        <f t="shared" si="1"/>
        <v>DONE</v>
      </c>
      <c r="I139" s="54" t="s">
        <v>1395</v>
      </c>
      <c r="J139" s="58" t="s">
        <v>146</v>
      </c>
      <c r="K139" s="58" t="s">
        <v>79</v>
      </c>
      <c r="L139" s="60">
        <v>5944</v>
      </c>
      <c r="M139" s="54" t="s">
        <v>118</v>
      </c>
      <c r="N139" s="54" t="s">
        <v>215</v>
      </c>
      <c r="O139" s="54" t="s">
        <v>91</v>
      </c>
      <c r="P139" s="64" t="s">
        <v>1398</v>
      </c>
      <c r="Q139" s="64" t="s">
        <v>148</v>
      </c>
      <c r="R139" s="25">
        <v>200000992583</v>
      </c>
      <c r="S139" s="66">
        <v>46041</v>
      </c>
      <c r="T139" s="66" t="str">
        <f t="shared" si="2"/>
        <v>DONE</v>
      </c>
      <c r="U139" s="66"/>
      <c r="V139" s="25">
        <v>9200068589</v>
      </c>
      <c r="W139" s="25">
        <v>42193</v>
      </c>
      <c r="X139" s="69">
        <v>46045</v>
      </c>
      <c r="Y139" s="69" t="str">
        <f t="shared" si="33"/>
        <v>DONE</v>
      </c>
      <c r="Z139" s="69" t="s">
        <v>1399</v>
      </c>
      <c r="AA139" s="69">
        <v>46049</v>
      </c>
      <c r="AB139" s="25" t="str">
        <f t="shared" si="4"/>
        <v>DONE</v>
      </c>
      <c r="AC139" s="71"/>
      <c r="AD139" s="54" t="s">
        <v>1400</v>
      </c>
      <c r="AE139" s="76">
        <v>46049</v>
      </c>
      <c r="AF139" s="54" t="str">
        <f t="shared" si="5"/>
        <v>DONE</v>
      </c>
      <c r="AG139" s="69">
        <v>46050</v>
      </c>
      <c r="AH139" s="73">
        <v>46098</v>
      </c>
      <c r="AI139" s="75" t="str">
        <f t="shared" si="6"/>
        <v>PAID</v>
      </c>
      <c r="AJ139" s="80" t="str">
        <f t="array" ref="AJ139">IFERROR(INDEX('[1]Master Price'!$E:$E,MATCH(D139,'[1]Master Price'!$B:$B,0)),"0")</f>
        <v>0</v>
      </c>
      <c r="AK139" s="80">
        <f t="shared" si="7"/>
        <v>0</v>
      </c>
      <c r="AL139" s="82" t="str">
        <f t="shared" si="31"/>
        <v>0-day</v>
      </c>
      <c r="AM139" s="82" t="str">
        <f t="shared" si="9"/>
        <v>0-day</v>
      </c>
      <c r="AN139" s="82" t="str">
        <f t="shared" si="34"/>
        <v>0-day</v>
      </c>
      <c r="AO139" s="82" t="str">
        <f t="shared" si="35"/>
        <v>4-day</v>
      </c>
      <c r="AP139" s="82" t="str">
        <f t="shared" si="12"/>
        <v>0-day</v>
      </c>
      <c r="AQ139" s="82" t="str">
        <f t="shared" si="13"/>
        <v>0-day</v>
      </c>
      <c r="AR139" s="5"/>
      <c r="AS139" s="83" t="str">
        <f t="shared" si="14"/>
        <v/>
      </c>
      <c r="AT139" s="85"/>
      <c r="AU139" s="84" t="e">
        <f t="shared" ca="1" si="15"/>
        <v>#NAME?</v>
      </c>
      <c r="AV139" s="88" t="e">
        <f t="shared" ca="1" si="16"/>
        <v>#NAME?</v>
      </c>
      <c r="AW139" s="83" t="e">
        <f t="shared" ca="1" si="17"/>
        <v>#NAME?</v>
      </c>
      <c r="AX139" s="88" t="e">
        <f t="shared" ca="1" si="18"/>
        <v>#NAME?</v>
      </c>
      <c r="AY139" s="86" t="str">
        <f t="shared" si="19"/>
        <v/>
      </c>
      <c r="AZ139" s="22" t="e">
        <f t="shared" ca="1" si="20"/>
        <v>#NAME?</v>
      </c>
      <c r="BA139" s="83" t="e">
        <f t="shared" ca="1" si="21"/>
        <v>#NAME?</v>
      </c>
      <c r="BB139" s="88" t="e">
        <f t="shared" ca="1" si="22"/>
        <v>#NAME?</v>
      </c>
      <c r="BC139" s="90" t="e">
        <f t="shared" ca="1" si="23"/>
        <v>#NAME?</v>
      </c>
      <c r="BD139" s="90" t="e">
        <f t="shared" ca="1" si="24"/>
        <v>#NAME?</v>
      </c>
      <c r="BE139" s="85" t="e">
        <f t="shared" ca="1" si="25"/>
        <v>#NAME?</v>
      </c>
      <c r="BF139" s="22" t="e">
        <f t="shared" ca="1" si="26"/>
        <v>#NAME?</v>
      </c>
      <c r="BG139" s="22" t="e">
        <f t="shared" ca="1" si="27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0"/>
        <v>138</v>
      </c>
      <c r="B140" s="52">
        <v>46037</v>
      </c>
      <c r="C140" s="54" t="s">
        <v>688</v>
      </c>
      <c r="D140" s="58" t="s">
        <v>798</v>
      </c>
      <c r="E140" s="56" t="s">
        <v>799</v>
      </c>
      <c r="F140" s="54">
        <v>1</v>
      </c>
      <c r="G140" s="54" t="s">
        <v>63</v>
      </c>
      <c r="H140" s="54" t="str">
        <f t="shared" si="1"/>
        <v>DONE</v>
      </c>
      <c r="I140" s="54" t="s">
        <v>1448</v>
      </c>
      <c r="J140" s="58" t="s">
        <v>616</v>
      </c>
      <c r="K140" s="58" t="s">
        <v>79</v>
      </c>
      <c r="L140" s="60"/>
      <c r="M140" s="54"/>
      <c r="N140" s="54" t="s">
        <v>1449</v>
      </c>
      <c r="O140" s="54" t="s">
        <v>85</v>
      </c>
      <c r="P140" s="64" t="s">
        <v>813</v>
      </c>
      <c r="Q140" s="64" t="s">
        <v>1204</v>
      </c>
      <c r="R140" s="25">
        <v>200000982090</v>
      </c>
      <c r="S140" s="66">
        <v>46037</v>
      </c>
      <c r="T140" s="66" t="str">
        <f t="shared" si="2"/>
        <v>DONE</v>
      </c>
      <c r="U140" s="66">
        <v>46039</v>
      </c>
      <c r="V140" s="25">
        <v>9200067934</v>
      </c>
      <c r="W140" s="25">
        <v>42168</v>
      </c>
      <c r="X140" s="69">
        <v>46044</v>
      </c>
      <c r="Y140" s="69" t="str">
        <f t="shared" si="33"/>
        <v>DONE</v>
      </c>
      <c r="Z140" s="25" t="s">
        <v>1450</v>
      </c>
      <c r="AA140" s="69">
        <v>46044</v>
      </c>
      <c r="AB140" s="25" t="str">
        <f t="shared" si="4"/>
        <v>DONE</v>
      </c>
      <c r="AC140" s="71"/>
      <c r="AD140" s="54" t="s">
        <v>1451</v>
      </c>
      <c r="AE140" s="76">
        <v>46045</v>
      </c>
      <c r="AF140" s="54" t="str">
        <f t="shared" si="5"/>
        <v>DONE</v>
      </c>
      <c r="AG140" s="76">
        <v>46045</v>
      </c>
      <c r="AH140" s="73">
        <v>46098</v>
      </c>
      <c r="AI140" s="75" t="str">
        <f t="shared" si="6"/>
        <v>PAID</v>
      </c>
      <c r="AJ140" s="80" t="str">
        <f t="array" ref="AJ140">IFERROR(INDEX('[1]Master Price'!$E:$E,MATCH(D140,'[1]Master Price'!$B:$B,0)),"0")</f>
        <v>0</v>
      </c>
      <c r="AK140" s="80">
        <f t="shared" si="7"/>
        <v>0</v>
      </c>
      <c r="AL140" s="82" t="str">
        <f t="shared" si="31"/>
        <v>0-day</v>
      </c>
      <c r="AM140" s="82" t="str">
        <f t="shared" si="9"/>
        <v>2-day</v>
      </c>
      <c r="AN140" s="82" t="str">
        <f t="shared" si="34"/>
        <v>0-day</v>
      </c>
      <c r="AO140" s="82" t="str">
        <f t="shared" si="35"/>
        <v>0-day</v>
      </c>
      <c r="AP140" s="82" t="str">
        <f t="shared" si="12"/>
        <v>1-day</v>
      </c>
      <c r="AQ140" s="82" t="str">
        <f t="shared" si="13"/>
        <v>0-day</v>
      </c>
      <c r="AR140" s="5"/>
      <c r="AS140" s="83" t="str">
        <f t="shared" si="14"/>
        <v/>
      </c>
      <c r="AT140" s="85"/>
      <c r="AU140" s="84" t="e">
        <f t="shared" ca="1" si="15"/>
        <v>#NAME?</v>
      </c>
      <c r="AV140" s="88" t="e">
        <f t="shared" ca="1" si="16"/>
        <v>#NAME?</v>
      </c>
      <c r="AW140" s="83" t="e">
        <f t="shared" ca="1" si="17"/>
        <v>#NAME?</v>
      </c>
      <c r="AX140" s="88" t="e">
        <f t="shared" ca="1" si="18"/>
        <v>#NAME?</v>
      </c>
      <c r="AY140" s="86" t="str">
        <f t="shared" si="19"/>
        <v/>
      </c>
      <c r="AZ140" s="22" t="e">
        <f t="shared" ca="1" si="20"/>
        <v>#NAME?</v>
      </c>
      <c r="BA140" s="83" t="e">
        <f t="shared" ca="1" si="21"/>
        <v>#NAME?</v>
      </c>
      <c r="BB140" s="88" t="e">
        <f t="shared" ca="1" si="22"/>
        <v>#NAME?</v>
      </c>
      <c r="BC140" s="90" t="e">
        <f t="shared" ca="1" si="23"/>
        <v>#NAME?</v>
      </c>
      <c r="BD140" s="90" t="e">
        <f t="shared" ca="1" si="24"/>
        <v>#NAME?</v>
      </c>
      <c r="BE140" s="85" t="e">
        <f t="shared" ca="1" si="25"/>
        <v>#NAME?</v>
      </c>
      <c r="BF140" s="22" t="e">
        <f t="shared" ca="1" si="26"/>
        <v>#NAME?</v>
      </c>
      <c r="BG140" s="22" t="e">
        <f t="shared" ca="1" si="27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0"/>
        <v>139</v>
      </c>
      <c r="B141" s="52">
        <v>46037</v>
      </c>
      <c r="C141" s="54" t="s">
        <v>688</v>
      </c>
      <c r="D141" s="58" t="s">
        <v>644</v>
      </c>
      <c r="E141" s="56" t="s">
        <v>645</v>
      </c>
      <c r="F141" s="54">
        <v>1</v>
      </c>
      <c r="G141" s="54" t="s">
        <v>527</v>
      </c>
      <c r="H141" s="54" t="str">
        <f t="shared" si="1"/>
        <v>DONE</v>
      </c>
      <c r="I141" s="54" t="s">
        <v>1448</v>
      </c>
      <c r="J141" s="58" t="s">
        <v>616</v>
      </c>
      <c r="K141" s="58" t="s">
        <v>79</v>
      </c>
      <c r="L141" s="60"/>
      <c r="M141" s="54"/>
      <c r="N141" s="54" t="s">
        <v>1449</v>
      </c>
      <c r="O141" s="54" t="s">
        <v>85</v>
      </c>
      <c r="P141" s="64" t="s">
        <v>813</v>
      </c>
      <c r="Q141" s="64" t="s">
        <v>1204</v>
      </c>
      <c r="R141" s="25">
        <v>200000982090</v>
      </c>
      <c r="S141" s="66">
        <v>46037</v>
      </c>
      <c r="T141" s="66" t="str">
        <f t="shared" si="2"/>
        <v>DONE</v>
      </c>
      <c r="U141" s="66">
        <v>46039</v>
      </c>
      <c r="V141" s="25">
        <v>9200067934</v>
      </c>
      <c r="W141" s="25">
        <v>42168</v>
      </c>
      <c r="X141" s="69">
        <v>46044</v>
      </c>
      <c r="Y141" s="69" t="str">
        <f t="shared" si="33"/>
        <v>DONE</v>
      </c>
      <c r="Z141" s="25" t="s">
        <v>1450</v>
      </c>
      <c r="AA141" s="69">
        <v>46044</v>
      </c>
      <c r="AB141" s="25" t="str">
        <f t="shared" si="4"/>
        <v>DONE</v>
      </c>
      <c r="AC141" s="71"/>
      <c r="AD141" s="54" t="s">
        <v>1451</v>
      </c>
      <c r="AE141" s="76">
        <v>46045</v>
      </c>
      <c r="AF141" s="54" t="str">
        <f t="shared" si="5"/>
        <v>DONE</v>
      </c>
      <c r="AG141" s="76">
        <v>46045</v>
      </c>
      <c r="AH141" s="73">
        <v>46098</v>
      </c>
      <c r="AI141" s="75" t="str">
        <f t="shared" si="6"/>
        <v>PAID</v>
      </c>
      <c r="AJ141" s="80" t="str">
        <f t="array" ref="AJ141">IFERROR(INDEX('[1]Master Price'!$E:$E,MATCH(D141,'[1]Master Price'!$B:$B,0)),"0")</f>
        <v>0</v>
      </c>
      <c r="AK141" s="80">
        <f t="shared" si="7"/>
        <v>0</v>
      </c>
      <c r="AL141" s="82" t="str">
        <f t="shared" si="31"/>
        <v>0-day</v>
      </c>
      <c r="AM141" s="82" t="str">
        <f t="shared" si="9"/>
        <v>2-day</v>
      </c>
      <c r="AN141" s="82" t="str">
        <f t="shared" si="34"/>
        <v>0-day</v>
      </c>
      <c r="AO141" s="82" t="str">
        <f t="shared" si="35"/>
        <v>0-day</v>
      </c>
      <c r="AP141" s="82" t="str">
        <f t="shared" si="12"/>
        <v>1-day</v>
      </c>
      <c r="AQ141" s="82" t="str">
        <f t="shared" si="13"/>
        <v>0-day</v>
      </c>
      <c r="AR141" s="5"/>
      <c r="AS141" s="83" t="str">
        <f t="shared" si="14"/>
        <v/>
      </c>
      <c r="AT141" s="85"/>
      <c r="AU141" s="84" t="e">
        <f t="shared" ca="1" si="15"/>
        <v>#NAME?</v>
      </c>
      <c r="AV141" s="88" t="e">
        <f t="shared" ca="1" si="16"/>
        <v>#NAME?</v>
      </c>
      <c r="AW141" s="83" t="e">
        <f t="shared" ca="1" si="17"/>
        <v>#NAME?</v>
      </c>
      <c r="AX141" s="88" t="e">
        <f t="shared" ca="1" si="18"/>
        <v>#NAME?</v>
      </c>
      <c r="AY141" s="86" t="str">
        <f t="shared" si="19"/>
        <v/>
      </c>
      <c r="AZ141" s="22" t="e">
        <f t="shared" ca="1" si="20"/>
        <v>#NAME?</v>
      </c>
      <c r="BA141" s="83" t="e">
        <f t="shared" ca="1" si="21"/>
        <v>#NAME?</v>
      </c>
      <c r="BB141" s="88" t="e">
        <f t="shared" ca="1" si="22"/>
        <v>#NAME?</v>
      </c>
      <c r="BC141" s="90" t="e">
        <f t="shared" ca="1" si="23"/>
        <v>#NAME?</v>
      </c>
      <c r="BD141" s="90" t="e">
        <f t="shared" ca="1" si="24"/>
        <v>#NAME?</v>
      </c>
      <c r="BE141" s="85" t="e">
        <f t="shared" ca="1" si="25"/>
        <v>#NAME?</v>
      </c>
      <c r="BF141" s="22" t="e">
        <f t="shared" ca="1" si="26"/>
        <v>#NAME?</v>
      </c>
      <c r="BG141" s="22" t="e">
        <f t="shared" ca="1" si="27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0"/>
        <v>140</v>
      </c>
      <c r="B142" s="52">
        <v>46037</v>
      </c>
      <c r="C142" s="54" t="s">
        <v>688</v>
      </c>
      <c r="D142" s="58" t="s">
        <v>655</v>
      </c>
      <c r="E142" s="56" t="s">
        <v>656</v>
      </c>
      <c r="F142" s="54">
        <v>1</v>
      </c>
      <c r="G142" s="54" t="s">
        <v>1459</v>
      </c>
      <c r="H142" s="54" t="str">
        <f t="shared" si="1"/>
        <v>DONE</v>
      </c>
      <c r="I142" s="54" t="s">
        <v>1448</v>
      </c>
      <c r="J142" s="58" t="s">
        <v>616</v>
      </c>
      <c r="K142" s="58" t="s">
        <v>79</v>
      </c>
      <c r="L142" s="60"/>
      <c r="M142" s="54"/>
      <c r="N142" s="54" t="s">
        <v>1449</v>
      </c>
      <c r="O142" s="54" t="s">
        <v>85</v>
      </c>
      <c r="P142" s="64" t="s">
        <v>813</v>
      </c>
      <c r="Q142" s="64" t="s">
        <v>1204</v>
      </c>
      <c r="R142" s="25">
        <v>200000982090</v>
      </c>
      <c r="S142" s="66">
        <v>46037</v>
      </c>
      <c r="T142" s="66" t="str">
        <f t="shared" si="2"/>
        <v>DONE</v>
      </c>
      <c r="U142" s="66">
        <v>46039</v>
      </c>
      <c r="V142" s="25">
        <v>9200067934</v>
      </c>
      <c r="W142" s="25">
        <v>42168</v>
      </c>
      <c r="X142" s="69">
        <v>46044</v>
      </c>
      <c r="Y142" s="69" t="str">
        <f t="shared" si="33"/>
        <v>DONE</v>
      </c>
      <c r="Z142" s="25" t="s">
        <v>1450</v>
      </c>
      <c r="AA142" s="69">
        <v>46044</v>
      </c>
      <c r="AB142" s="25" t="str">
        <f t="shared" si="4"/>
        <v>DONE</v>
      </c>
      <c r="AC142" s="71"/>
      <c r="AD142" s="54" t="s">
        <v>1451</v>
      </c>
      <c r="AE142" s="76">
        <v>46045</v>
      </c>
      <c r="AF142" s="54" t="str">
        <f t="shared" si="5"/>
        <v>DONE</v>
      </c>
      <c r="AG142" s="76">
        <v>46045</v>
      </c>
      <c r="AH142" s="73">
        <v>46098</v>
      </c>
      <c r="AI142" s="75" t="str">
        <f t="shared" si="6"/>
        <v>PAID</v>
      </c>
      <c r="AJ142" s="80" t="str">
        <f t="array" ref="AJ142">IFERROR(INDEX('[1]Master Price'!$E:$E,MATCH(D142,'[1]Master Price'!$B:$B,0)),"0")</f>
        <v>0</v>
      </c>
      <c r="AK142" s="80">
        <f t="shared" si="7"/>
        <v>0</v>
      </c>
      <c r="AL142" s="82" t="str">
        <f t="shared" si="31"/>
        <v>0-day</v>
      </c>
      <c r="AM142" s="82" t="str">
        <f t="shared" si="9"/>
        <v>2-day</v>
      </c>
      <c r="AN142" s="82" t="str">
        <f t="shared" si="34"/>
        <v>0-day</v>
      </c>
      <c r="AO142" s="82" t="str">
        <f t="shared" si="35"/>
        <v>0-day</v>
      </c>
      <c r="AP142" s="82" t="str">
        <f t="shared" si="12"/>
        <v>1-day</v>
      </c>
      <c r="AQ142" s="82" t="str">
        <f t="shared" si="13"/>
        <v>0-day</v>
      </c>
      <c r="AR142" s="5"/>
      <c r="AS142" s="83" t="str">
        <f t="shared" si="14"/>
        <v/>
      </c>
      <c r="AT142" s="85"/>
      <c r="AU142" s="84" t="e">
        <f t="shared" ca="1" si="15"/>
        <v>#NAME?</v>
      </c>
      <c r="AV142" s="88" t="e">
        <f t="shared" ca="1" si="16"/>
        <v>#NAME?</v>
      </c>
      <c r="AW142" s="83" t="e">
        <f t="shared" ca="1" si="17"/>
        <v>#NAME?</v>
      </c>
      <c r="AX142" s="88" t="e">
        <f t="shared" ca="1" si="18"/>
        <v>#NAME?</v>
      </c>
      <c r="AY142" s="86" t="str">
        <f t="shared" si="19"/>
        <v/>
      </c>
      <c r="AZ142" s="22" t="e">
        <f t="shared" ca="1" si="20"/>
        <v>#NAME?</v>
      </c>
      <c r="BA142" s="83" t="e">
        <f t="shared" ca="1" si="21"/>
        <v>#NAME?</v>
      </c>
      <c r="BB142" s="88" t="e">
        <f t="shared" ca="1" si="22"/>
        <v>#NAME?</v>
      </c>
      <c r="BC142" s="90" t="e">
        <f t="shared" ca="1" si="23"/>
        <v>#NAME?</v>
      </c>
      <c r="BD142" s="90" t="e">
        <f t="shared" ca="1" si="24"/>
        <v>#NAME?</v>
      </c>
      <c r="BE142" s="85" t="e">
        <f t="shared" ca="1" si="25"/>
        <v>#NAME?</v>
      </c>
      <c r="BF142" s="22" t="e">
        <f t="shared" ca="1" si="26"/>
        <v>#NAME?</v>
      </c>
      <c r="BG142" s="22" t="e">
        <f t="shared" ca="1" si="27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0"/>
        <v>141</v>
      </c>
      <c r="B143" s="52">
        <v>46037</v>
      </c>
      <c r="C143" s="54" t="s">
        <v>688</v>
      </c>
      <c r="D143" s="58" t="s">
        <v>790</v>
      </c>
      <c r="E143" s="56" t="s">
        <v>791</v>
      </c>
      <c r="F143" s="54">
        <v>1</v>
      </c>
      <c r="G143" s="54" t="s">
        <v>1459</v>
      </c>
      <c r="H143" s="54" t="str">
        <f t="shared" si="1"/>
        <v>DONE</v>
      </c>
      <c r="I143" s="54" t="s">
        <v>1448</v>
      </c>
      <c r="J143" s="58" t="s">
        <v>616</v>
      </c>
      <c r="K143" s="58" t="s">
        <v>79</v>
      </c>
      <c r="L143" s="60"/>
      <c r="M143" s="54"/>
      <c r="N143" s="54" t="s">
        <v>1449</v>
      </c>
      <c r="O143" s="54" t="s">
        <v>85</v>
      </c>
      <c r="P143" s="64" t="s">
        <v>813</v>
      </c>
      <c r="Q143" s="64" t="s">
        <v>1204</v>
      </c>
      <c r="R143" s="25">
        <v>200000982090</v>
      </c>
      <c r="S143" s="66">
        <v>46037</v>
      </c>
      <c r="T143" s="66" t="str">
        <f t="shared" si="2"/>
        <v>DONE</v>
      </c>
      <c r="U143" s="66">
        <v>46039</v>
      </c>
      <c r="V143" s="25">
        <v>9200067934</v>
      </c>
      <c r="W143" s="25">
        <v>42168</v>
      </c>
      <c r="X143" s="69">
        <v>46044</v>
      </c>
      <c r="Y143" s="69" t="str">
        <f t="shared" si="33"/>
        <v>DONE</v>
      </c>
      <c r="Z143" s="25" t="s">
        <v>1450</v>
      </c>
      <c r="AA143" s="69">
        <v>46044</v>
      </c>
      <c r="AB143" s="25" t="str">
        <f t="shared" si="4"/>
        <v>DONE</v>
      </c>
      <c r="AC143" s="71"/>
      <c r="AD143" s="54" t="s">
        <v>1451</v>
      </c>
      <c r="AE143" s="76">
        <v>46045</v>
      </c>
      <c r="AF143" s="54" t="str">
        <f t="shared" si="5"/>
        <v>DONE</v>
      </c>
      <c r="AG143" s="76">
        <v>46045</v>
      </c>
      <c r="AH143" s="73">
        <v>46098</v>
      </c>
      <c r="AI143" s="75" t="str">
        <f t="shared" si="6"/>
        <v>PAID</v>
      </c>
      <c r="AJ143" s="80" t="str">
        <f t="array" ref="AJ143">IFERROR(INDEX('[1]Master Price'!$E:$E,MATCH(D143,'[1]Master Price'!$B:$B,0)),"0")</f>
        <v>0</v>
      </c>
      <c r="AK143" s="80">
        <f t="shared" si="7"/>
        <v>0</v>
      </c>
      <c r="AL143" s="82" t="str">
        <f t="shared" si="31"/>
        <v>0-day</v>
      </c>
      <c r="AM143" s="82" t="str">
        <f t="shared" si="9"/>
        <v>2-day</v>
      </c>
      <c r="AN143" s="82" t="str">
        <f t="shared" si="34"/>
        <v>0-day</v>
      </c>
      <c r="AO143" s="82" t="str">
        <f t="shared" si="35"/>
        <v>0-day</v>
      </c>
      <c r="AP143" s="82" t="str">
        <f t="shared" si="12"/>
        <v>1-day</v>
      </c>
      <c r="AQ143" s="82" t="str">
        <f t="shared" si="13"/>
        <v>0-day</v>
      </c>
      <c r="AR143" s="5"/>
      <c r="AS143" s="83" t="str">
        <f t="shared" si="14"/>
        <v/>
      </c>
      <c r="AT143" s="85"/>
      <c r="AU143" s="84" t="e">
        <f t="shared" ca="1" si="15"/>
        <v>#NAME?</v>
      </c>
      <c r="AV143" s="88" t="e">
        <f t="shared" ca="1" si="16"/>
        <v>#NAME?</v>
      </c>
      <c r="AW143" s="83" t="e">
        <f t="shared" ca="1" si="17"/>
        <v>#NAME?</v>
      </c>
      <c r="AX143" s="88" t="e">
        <f t="shared" ca="1" si="18"/>
        <v>#NAME?</v>
      </c>
      <c r="AY143" s="86" t="str">
        <f t="shared" si="19"/>
        <v/>
      </c>
      <c r="AZ143" s="22" t="e">
        <f t="shared" ca="1" si="20"/>
        <v>#NAME?</v>
      </c>
      <c r="BA143" s="83" t="e">
        <f t="shared" ca="1" si="21"/>
        <v>#NAME?</v>
      </c>
      <c r="BB143" s="88" t="e">
        <f t="shared" ca="1" si="22"/>
        <v>#NAME?</v>
      </c>
      <c r="BC143" s="90" t="e">
        <f t="shared" ca="1" si="23"/>
        <v>#NAME?</v>
      </c>
      <c r="BD143" s="90" t="e">
        <f t="shared" ca="1" si="24"/>
        <v>#NAME?</v>
      </c>
      <c r="BE143" s="85" t="e">
        <f t="shared" ca="1" si="25"/>
        <v>#NAME?</v>
      </c>
      <c r="BF143" s="22" t="e">
        <f t="shared" ca="1" si="26"/>
        <v>#NAME?</v>
      </c>
      <c r="BG143" s="22" t="e">
        <f t="shared" ca="1" si="27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0"/>
        <v>142</v>
      </c>
      <c r="B144" s="52">
        <v>46037</v>
      </c>
      <c r="C144" s="54" t="s">
        <v>688</v>
      </c>
      <c r="D144" s="58" t="s">
        <v>659</v>
      </c>
      <c r="E144" s="56" t="s">
        <v>660</v>
      </c>
      <c r="F144" s="54">
        <v>1</v>
      </c>
      <c r="G144" s="54" t="s">
        <v>63</v>
      </c>
      <c r="H144" s="54" t="str">
        <f t="shared" si="1"/>
        <v>DONE</v>
      </c>
      <c r="I144" s="54" t="s">
        <v>1448</v>
      </c>
      <c r="J144" s="58" t="s">
        <v>616</v>
      </c>
      <c r="K144" s="58" t="s">
        <v>79</v>
      </c>
      <c r="L144" s="60"/>
      <c r="M144" s="54"/>
      <c r="N144" s="54" t="s">
        <v>1449</v>
      </c>
      <c r="O144" s="54" t="s">
        <v>85</v>
      </c>
      <c r="P144" s="64" t="s">
        <v>813</v>
      </c>
      <c r="Q144" s="64" t="s">
        <v>1204</v>
      </c>
      <c r="R144" s="25">
        <v>200000982090</v>
      </c>
      <c r="S144" s="66">
        <v>46037</v>
      </c>
      <c r="T144" s="66" t="str">
        <f t="shared" si="2"/>
        <v>DONE</v>
      </c>
      <c r="U144" s="66">
        <v>46039</v>
      </c>
      <c r="V144" s="25">
        <v>9200067934</v>
      </c>
      <c r="W144" s="25">
        <v>42168</v>
      </c>
      <c r="X144" s="69">
        <v>46044</v>
      </c>
      <c r="Y144" s="69" t="str">
        <f t="shared" si="33"/>
        <v>DONE</v>
      </c>
      <c r="Z144" s="25" t="s">
        <v>1450</v>
      </c>
      <c r="AA144" s="69">
        <v>46044</v>
      </c>
      <c r="AB144" s="25" t="str">
        <f t="shared" si="4"/>
        <v>DONE</v>
      </c>
      <c r="AC144" s="71"/>
      <c r="AD144" s="54" t="s">
        <v>1451</v>
      </c>
      <c r="AE144" s="76">
        <v>46045</v>
      </c>
      <c r="AF144" s="54" t="str">
        <f t="shared" si="5"/>
        <v>DONE</v>
      </c>
      <c r="AG144" s="76">
        <v>46045</v>
      </c>
      <c r="AH144" s="73">
        <v>46098</v>
      </c>
      <c r="AI144" s="75" t="str">
        <f t="shared" si="6"/>
        <v>PAID</v>
      </c>
      <c r="AJ144" s="80" t="str">
        <f t="array" ref="AJ144">IFERROR(INDEX('[1]Master Price'!$E:$E,MATCH(D144,'[1]Master Price'!$B:$B,0)),"0")</f>
        <v>0</v>
      </c>
      <c r="AK144" s="80">
        <f t="shared" si="7"/>
        <v>0</v>
      </c>
      <c r="AL144" s="82" t="str">
        <f t="shared" si="31"/>
        <v>0-day</v>
      </c>
      <c r="AM144" s="82" t="str">
        <f t="shared" si="9"/>
        <v>2-day</v>
      </c>
      <c r="AN144" s="82" t="str">
        <f t="shared" si="34"/>
        <v>0-day</v>
      </c>
      <c r="AO144" s="82" t="str">
        <f t="shared" si="35"/>
        <v>0-day</v>
      </c>
      <c r="AP144" s="82" t="str">
        <f t="shared" si="12"/>
        <v>1-day</v>
      </c>
      <c r="AQ144" s="82" t="str">
        <f t="shared" si="13"/>
        <v>0-day</v>
      </c>
      <c r="AR144" s="5"/>
      <c r="AS144" s="83" t="str">
        <f t="shared" si="14"/>
        <v/>
      </c>
      <c r="AT144" s="85"/>
      <c r="AU144" s="84" t="e">
        <f t="shared" ca="1" si="15"/>
        <v>#NAME?</v>
      </c>
      <c r="AV144" s="88" t="e">
        <f t="shared" ca="1" si="16"/>
        <v>#NAME?</v>
      </c>
      <c r="AW144" s="83" t="e">
        <f t="shared" ca="1" si="17"/>
        <v>#NAME?</v>
      </c>
      <c r="AX144" s="88" t="e">
        <f t="shared" ca="1" si="18"/>
        <v>#NAME?</v>
      </c>
      <c r="AY144" s="86" t="str">
        <f t="shared" si="19"/>
        <v/>
      </c>
      <c r="AZ144" s="22" t="e">
        <f t="shared" ca="1" si="20"/>
        <v>#NAME?</v>
      </c>
      <c r="BA144" s="83" t="e">
        <f t="shared" ca="1" si="21"/>
        <v>#NAME?</v>
      </c>
      <c r="BB144" s="88" t="e">
        <f t="shared" ca="1" si="22"/>
        <v>#NAME?</v>
      </c>
      <c r="BC144" s="90" t="e">
        <f t="shared" ca="1" si="23"/>
        <v>#NAME?</v>
      </c>
      <c r="BD144" s="90" t="e">
        <f t="shared" ca="1" si="24"/>
        <v>#NAME?</v>
      </c>
      <c r="BE144" s="85" t="e">
        <f t="shared" ca="1" si="25"/>
        <v>#NAME?</v>
      </c>
      <c r="BF144" s="22" t="e">
        <f t="shared" ca="1" si="26"/>
        <v>#NAME?</v>
      </c>
      <c r="BG144" s="22" t="e">
        <f t="shared" ca="1" si="27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25">
        <f t="shared" si="0"/>
        <v>143</v>
      </c>
      <c r="B145" s="52">
        <v>46037</v>
      </c>
      <c r="C145" s="54" t="s">
        <v>688</v>
      </c>
      <c r="D145" s="58" t="s">
        <v>663</v>
      </c>
      <c r="E145" s="56" t="s">
        <v>664</v>
      </c>
      <c r="F145" s="54">
        <v>1</v>
      </c>
      <c r="G145" s="54" t="s">
        <v>63</v>
      </c>
      <c r="H145" s="54" t="str">
        <f t="shared" si="1"/>
        <v>DONE</v>
      </c>
      <c r="I145" s="54" t="s">
        <v>1448</v>
      </c>
      <c r="J145" s="58" t="s">
        <v>616</v>
      </c>
      <c r="K145" s="58" t="s">
        <v>79</v>
      </c>
      <c r="L145" s="60"/>
      <c r="M145" s="54"/>
      <c r="N145" s="54" t="s">
        <v>1449</v>
      </c>
      <c r="O145" s="54" t="s">
        <v>85</v>
      </c>
      <c r="P145" s="64" t="s">
        <v>813</v>
      </c>
      <c r="Q145" s="64" t="s">
        <v>1204</v>
      </c>
      <c r="R145" s="25">
        <v>200000982090</v>
      </c>
      <c r="S145" s="66">
        <v>46037</v>
      </c>
      <c r="T145" s="66" t="str">
        <f t="shared" si="2"/>
        <v>DONE</v>
      </c>
      <c r="U145" s="66">
        <v>46039</v>
      </c>
      <c r="V145" s="25">
        <v>9200067934</v>
      </c>
      <c r="W145" s="25">
        <v>42168</v>
      </c>
      <c r="X145" s="69">
        <v>46044</v>
      </c>
      <c r="Y145" s="69" t="str">
        <f t="shared" si="33"/>
        <v>DONE</v>
      </c>
      <c r="Z145" s="25" t="s">
        <v>1450</v>
      </c>
      <c r="AA145" s="69">
        <v>46044</v>
      </c>
      <c r="AB145" s="25" t="str">
        <f t="shared" si="4"/>
        <v>DONE</v>
      </c>
      <c r="AC145" s="71"/>
      <c r="AD145" s="54" t="s">
        <v>1451</v>
      </c>
      <c r="AE145" s="76">
        <v>46045</v>
      </c>
      <c r="AF145" s="54" t="str">
        <f t="shared" si="5"/>
        <v>DONE</v>
      </c>
      <c r="AG145" s="76">
        <v>46045</v>
      </c>
      <c r="AH145" s="73">
        <v>46098</v>
      </c>
      <c r="AI145" s="75" t="str">
        <f t="shared" si="6"/>
        <v>PAID</v>
      </c>
      <c r="AJ145" s="80" t="str">
        <f t="array" ref="AJ145">IFERROR(INDEX('[1]Master Price'!$E:$E,MATCH(D145,'[1]Master Price'!$B:$B,0)),"0")</f>
        <v>0</v>
      </c>
      <c r="AK145" s="80">
        <f t="shared" si="7"/>
        <v>0</v>
      </c>
      <c r="AL145" s="82" t="str">
        <f t="shared" si="31"/>
        <v>0-day</v>
      </c>
      <c r="AM145" s="82" t="str">
        <f t="shared" si="9"/>
        <v>2-day</v>
      </c>
      <c r="AN145" s="82" t="str">
        <f t="shared" si="34"/>
        <v>0-day</v>
      </c>
      <c r="AO145" s="82" t="str">
        <f t="shared" si="35"/>
        <v>0-day</v>
      </c>
      <c r="AP145" s="82" t="str">
        <f t="shared" si="12"/>
        <v>1-day</v>
      </c>
      <c r="AQ145" s="82" t="str">
        <f t="shared" si="13"/>
        <v>0-day</v>
      </c>
      <c r="AR145" s="5"/>
      <c r="AS145" s="83" t="str">
        <f t="shared" si="14"/>
        <v/>
      </c>
      <c r="AT145" s="85"/>
      <c r="AU145" s="84" t="e">
        <f t="shared" ca="1" si="15"/>
        <v>#NAME?</v>
      </c>
      <c r="AV145" s="88" t="e">
        <f t="shared" ca="1" si="16"/>
        <v>#NAME?</v>
      </c>
      <c r="AW145" s="83" t="e">
        <f t="shared" ca="1" si="17"/>
        <v>#NAME?</v>
      </c>
      <c r="AX145" s="88" t="e">
        <f t="shared" ca="1" si="18"/>
        <v>#NAME?</v>
      </c>
      <c r="AY145" s="86" t="str">
        <f t="shared" si="19"/>
        <v/>
      </c>
      <c r="AZ145" s="22" t="e">
        <f t="shared" ca="1" si="20"/>
        <v>#NAME?</v>
      </c>
      <c r="BA145" s="83" t="e">
        <f t="shared" ca="1" si="21"/>
        <v>#NAME?</v>
      </c>
      <c r="BB145" s="88" t="e">
        <f t="shared" ca="1" si="22"/>
        <v>#NAME?</v>
      </c>
      <c r="BC145" s="90" t="e">
        <f t="shared" ca="1" si="23"/>
        <v>#NAME?</v>
      </c>
      <c r="BD145" s="90" t="e">
        <f t="shared" ca="1" si="24"/>
        <v>#NAME?</v>
      </c>
      <c r="BE145" s="85" t="e">
        <f t="shared" ca="1" si="25"/>
        <v>#NAME?</v>
      </c>
      <c r="BF145" s="22" t="e">
        <f t="shared" ca="1" si="26"/>
        <v>#NAME?</v>
      </c>
      <c r="BG145" s="22" t="e">
        <f t="shared" ca="1" si="27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0"/>
        <v>144</v>
      </c>
      <c r="B146" s="52">
        <v>46037</v>
      </c>
      <c r="C146" s="54" t="s">
        <v>688</v>
      </c>
      <c r="D146" s="58" t="s">
        <v>672</v>
      </c>
      <c r="E146" s="56" t="s">
        <v>673</v>
      </c>
      <c r="F146" s="54">
        <v>1</v>
      </c>
      <c r="G146" s="54" t="s">
        <v>527</v>
      </c>
      <c r="H146" s="54" t="str">
        <f t="shared" si="1"/>
        <v>DONE</v>
      </c>
      <c r="I146" s="54" t="s">
        <v>1448</v>
      </c>
      <c r="J146" s="58" t="s">
        <v>616</v>
      </c>
      <c r="K146" s="58" t="s">
        <v>79</v>
      </c>
      <c r="L146" s="54"/>
      <c r="M146" s="54"/>
      <c r="N146" s="54" t="s">
        <v>1449</v>
      </c>
      <c r="O146" s="54" t="s">
        <v>85</v>
      </c>
      <c r="P146" s="64" t="s">
        <v>813</v>
      </c>
      <c r="Q146" s="64" t="s">
        <v>1204</v>
      </c>
      <c r="R146" s="25">
        <v>200000982090</v>
      </c>
      <c r="S146" s="66">
        <v>46037</v>
      </c>
      <c r="T146" s="66" t="str">
        <f t="shared" si="2"/>
        <v>DONE</v>
      </c>
      <c r="U146" s="66">
        <v>46039</v>
      </c>
      <c r="V146" s="25">
        <v>9200067934</v>
      </c>
      <c r="W146" s="25">
        <v>42168</v>
      </c>
      <c r="X146" s="69">
        <v>46044</v>
      </c>
      <c r="Y146" s="69" t="str">
        <f t="shared" si="33"/>
        <v>DONE</v>
      </c>
      <c r="Z146" s="25" t="s">
        <v>1450</v>
      </c>
      <c r="AA146" s="69">
        <v>46044</v>
      </c>
      <c r="AB146" s="25" t="str">
        <f t="shared" si="4"/>
        <v>DONE</v>
      </c>
      <c r="AC146" s="71"/>
      <c r="AD146" s="54" t="s">
        <v>1451</v>
      </c>
      <c r="AE146" s="76">
        <v>46045</v>
      </c>
      <c r="AF146" s="54" t="str">
        <f t="shared" si="5"/>
        <v>DONE</v>
      </c>
      <c r="AG146" s="76">
        <v>46045</v>
      </c>
      <c r="AH146" s="73">
        <v>46098</v>
      </c>
      <c r="AI146" s="75" t="str">
        <f t="shared" si="6"/>
        <v>PAID</v>
      </c>
      <c r="AJ146" s="80" t="str">
        <f t="array" ref="AJ146">IFERROR(INDEX('[1]Master Price'!$E:$E,MATCH(D146,'[1]Master Price'!$B:$B,0)),"0")</f>
        <v>0</v>
      </c>
      <c r="AK146" s="80">
        <f t="shared" si="7"/>
        <v>0</v>
      </c>
      <c r="AL146" s="82" t="str">
        <f t="shared" si="31"/>
        <v>0-day</v>
      </c>
      <c r="AM146" s="82" t="str">
        <f t="shared" si="9"/>
        <v>2-day</v>
      </c>
      <c r="AN146" s="82" t="str">
        <f t="shared" si="34"/>
        <v>0-day</v>
      </c>
      <c r="AO146" s="82" t="str">
        <f t="shared" si="35"/>
        <v>0-day</v>
      </c>
      <c r="AP146" s="82" t="str">
        <f t="shared" si="12"/>
        <v>1-day</v>
      </c>
      <c r="AQ146" s="82" t="str">
        <f t="shared" si="13"/>
        <v>0-day</v>
      </c>
      <c r="AR146" s="5"/>
      <c r="AS146" s="83" t="str">
        <f t="shared" si="14"/>
        <v/>
      </c>
      <c r="AT146" s="85"/>
      <c r="AU146" s="84" t="e">
        <f t="shared" ca="1" si="15"/>
        <v>#NAME?</v>
      </c>
      <c r="AV146" s="88" t="e">
        <f t="shared" ca="1" si="16"/>
        <v>#NAME?</v>
      </c>
      <c r="AW146" s="83" t="e">
        <f t="shared" ca="1" si="17"/>
        <v>#NAME?</v>
      </c>
      <c r="AX146" s="88" t="e">
        <f t="shared" ca="1" si="18"/>
        <v>#NAME?</v>
      </c>
      <c r="AY146" s="86" t="str">
        <f t="shared" si="19"/>
        <v/>
      </c>
      <c r="AZ146" s="22" t="e">
        <f t="shared" ca="1" si="20"/>
        <v>#NAME?</v>
      </c>
      <c r="BA146" s="83" t="e">
        <f t="shared" ca="1" si="21"/>
        <v>#NAME?</v>
      </c>
      <c r="BB146" s="88" t="e">
        <f t="shared" ca="1" si="22"/>
        <v>#NAME?</v>
      </c>
      <c r="BC146" s="90" t="e">
        <f t="shared" ca="1" si="23"/>
        <v>#NAME?</v>
      </c>
      <c r="BD146" s="90" t="e">
        <f t="shared" ca="1" si="24"/>
        <v>#NAME?</v>
      </c>
      <c r="BE146" s="85" t="e">
        <f t="shared" ca="1" si="25"/>
        <v>#NAME?</v>
      </c>
      <c r="BF146" s="22" t="e">
        <f t="shared" ca="1" si="26"/>
        <v>#NAME?</v>
      </c>
      <c r="BG146" s="22" t="e">
        <f t="shared" ca="1" si="27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0"/>
        <v>145</v>
      </c>
      <c r="B147" s="52">
        <v>46037</v>
      </c>
      <c r="C147" s="54" t="s">
        <v>688</v>
      </c>
      <c r="D147" s="58" t="s">
        <v>806</v>
      </c>
      <c r="E147" s="56" t="s">
        <v>807</v>
      </c>
      <c r="F147" s="54">
        <v>1</v>
      </c>
      <c r="G147" s="54" t="s">
        <v>63</v>
      </c>
      <c r="H147" s="54" t="str">
        <f t="shared" si="1"/>
        <v>DONE</v>
      </c>
      <c r="I147" s="54" t="s">
        <v>1448</v>
      </c>
      <c r="J147" s="58" t="s">
        <v>616</v>
      </c>
      <c r="K147" s="58" t="s">
        <v>79</v>
      </c>
      <c r="L147" s="54"/>
      <c r="M147" s="54"/>
      <c r="N147" s="54" t="s">
        <v>1449</v>
      </c>
      <c r="O147" s="54" t="s">
        <v>85</v>
      </c>
      <c r="P147" s="64" t="s">
        <v>813</v>
      </c>
      <c r="Q147" s="64" t="s">
        <v>1204</v>
      </c>
      <c r="R147" s="25">
        <v>200000982090</v>
      </c>
      <c r="S147" s="66">
        <v>46037</v>
      </c>
      <c r="T147" s="66" t="str">
        <f t="shared" si="2"/>
        <v>DONE</v>
      </c>
      <c r="U147" s="66">
        <v>46039</v>
      </c>
      <c r="V147" s="25">
        <v>9200067934</v>
      </c>
      <c r="W147" s="25">
        <v>42168</v>
      </c>
      <c r="X147" s="69">
        <v>46044</v>
      </c>
      <c r="Y147" s="69" t="str">
        <f t="shared" si="33"/>
        <v>DONE</v>
      </c>
      <c r="Z147" s="25" t="s">
        <v>1450</v>
      </c>
      <c r="AA147" s="69">
        <v>46044</v>
      </c>
      <c r="AB147" s="25" t="str">
        <f t="shared" si="4"/>
        <v>DONE</v>
      </c>
      <c r="AC147" s="71"/>
      <c r="AD147" s="54" t="s">
        <v>1451</v>
      </c>
      <c r="AE147" s="76">
        <v>46045</v>
      </c>
      <c r="AF147" s="54" t="str">
        <f t="shared" si="5"/>
        <v>DONE</v>
      </c>
      <c r="AG147" s="76">
        <v>46045</v>
      </c>
      <c r="AH147" s="73">
        <v>46098</v>
      </c>
      <c r="AI147" s="75" t="str">
        <f t="shared" si="6"/>
        <v>PAID</v>
      </c>
      <c r="AJ147" s="80" t="str">
        <f t="array" ref="AJ147">IFERROR(INDEX('[1]Master Price'!$E:$E,MATCH(D147,'[1]Master Price'!$B:$B,0)),"0")</f>
        <v>0</v>
      </c>
      <c r="AK147" s="80">
        <f t="shared" si="7"/>
        <v>0</v>
      </c>
      <c r="AL147" s="82" t="str">
        <f t="shared" si="31"/>
        <v>0-day</v>
      </c>
      <c r="AM147" s="82" t="str">
        <f t="shared" si="9"/>
        <v>2-day</v>
      </c>
      <c r="AN147" s="82" t="str">
        <f t="shared" si="34"/>
        <v>0-day</v>
      </c>
      <c r="AO147" s="82" t="str">
        <f t="shared" si="35"/>
        <v>0-day</v>
      </c>
      <c r="AP147" s="82" t="str">
        <f t="shared" si="12"/>
        <v>1-day</v>
      </c>
      <c r="AQ147" s="82" t="str">
        <f t="shared" si="13"/>
        <v>0-day</v>
      </c>
      <c r="AR147" s="5"/>
      <c r="AS147" s="83" t="str">
        <f t="shared" si="14"/>
        <v/>
      </c>
      <c r="AT147" s="85"/>
      <c r="AU147" s="84" t="e">
        <f t="shared" ca="1" si="15"/>
        <v>#NAME?</v>
      </c>
      <c r="AV147" s="88" t="e">
        <f t="shared" ca="1" si="16"/>
        <v>#NAME?</v>
      </c>
      <c r="AW147" s="83" t="e">
        <f t="shared" ca="1" si="17"/>
        <v>#NAME?</v>
      </c>
      <c r="AX147" s="88" t="e">
        <f t="shared" ca="1" si="18"/>
        <v>#NAME?</v>
      </c>
      <c r="AY147" s="86" t="str">
        <f t="shared" si="19"/>
        <v/>
      </c>
      <c r="AZ147" s="22" t="e">
        <f t="shared" ca="1" si="20"/>
        <v>#NAME?</v>
      </c>
      <c r="BA147" s="83" t="e">
        <f t="shared" ca="1" si="21"/>
        <v>#NAME?</v>
      </c>
      <c r="BB147" s="88" t="e">
        <f t="shared" ca="1" si="22"/>
        <v>#NAME?</v>
      </c>
      <c r="BC147" s="90" t="e">
        <f t="shared" ca="1" si="23"/>
        <v>#NAME?</v>
      </c>
      <c r="BD147" s="90" t="e">
        <f t="shared" ca="1" si="24"/>
        <v>#NAME?</v>
      </c>
      <c r="BE147" s="85" t="e">
        <f t="shared" ca="1" si="25"/>
        <v>#NAME?</v>
      </c>
      <c r="BF147" s="22" t="e">
        <f t="shared" ca="1" si="26"/>
        <v>#NAME?</v>
      </c>
      <c r="BG147" s="22" t="e">
        <f t="shared" ca="1" si="27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0"/>
        <v>146</v>
      </c>
      <c r="B148" s="52">
        <v>46037</v>
      </c>
      <c r="C148" s="54" t="s">
        <v>688</v>
      </c>
      <c r="D148" s="58" t="s">
        <v>676</v>
      </c>
      <c r="E148" s="56" t="s">
        <v>677</v>
      </c>
      <c r="F148" s="54">
        <v>1</v>
      </c>
      <c r="G148" s="54" t="s">
        <v>527</v>
      </c>
      <c r="H148" s="54" t="str">
        <f t="shared" si="1"/>
        <v>DONE</v>
      </c>
      <c r="I148" s="54" t="s">
        <v>1448</v>
      </c>
      <c r="J148" s="58" t="s">
        <v>616</v>
      </c>
      <c r="K148" s="58" t="s">
        <v>79</v>
      </c>
      <c r="L148" s="54"/>
      <c r="M148" s="54"/>
      <c r="N148" s="54" t="s">
        <v>1449</v>
      </c>
      <c r="O148" s="54" t="s">
        <v>85</v>
      </c>
      <c r="P148" s="64" t="s">
        <v>813</v>
      </c>
      <c r="Q148" s="64" t="s">
        <v>1204</v>
      </c>
      <c r="R148" s="25">
        <v>200000982090</v>
      </c>
      <c r="S148" s="66">
        <v>46037</v>
      </c>
      <c r="T148" s="66" t="str">
        <f t="shared" si="2"/>
        <v>DONE</v>
      </c>
      <c r="U148" s="66">
        <v>46039</v>
      </c>
      <c r="V148" s="25">
        <v>9200067934</v>
      </c>
      <c r="W148" s="25">
        <v>42168</v>
      </c>
      <c r="X148" s="69">
        <v>46044</v>
      </c>
      <c r="Y148" s="69" t="str">
        <f t="shared" si="33"/>
        <v>DONE</v>
      </c>
      <c r="Z148" s="25" t="s">
        <v>1450</v>
      </c>
      <c r="AA148" s="69">
        <v>46044</v>
      </c>
      <c r="AB148" s="25" t="str">
        <f t="shared" si="4"/>
        <v>DONE</v>
      </c>
      <c r="AC148" s="71"/>
      <c r="AD148" s="54" t="s">
        <v>1451</v>
      </c>
      <c r="AE148" s="76">
        <v>46045</v>
      </c>
      <c r="AF148" s="54" t="str">
        <f t="shared" si="5"/>
        <v>DONE</v>
      </c>
      <c r="AG148" s="76">
        <v>46045</v>
      </c>
      <c r="AH148" s="73">
        <v>46098</v>
      </c>
      <c r="AI148" s="75" t="str">
        <f t="shared" si="6"/>
        <v>PAID</v>
      </c>
      <c r="AJ148" s="80" t="str">
        <f t="array" ref="AJ148">IFERROR(INDEX('[1]Master Price'!$E:$E,MATCH(D148,'[1]Master Price'!$B:$B,0)),"0")</f>
        <v>0</v>
      </c>
      <c r="AK148" s="80">
        <f t="shared" si="7"/>
        <v>0</v>
      </c>
      <c r="AL148" s="82" t="str">
        <f t="shared" si="31"/>
        <v>0-day</v>
      </c>
      <c r="AM148" s="82" t="str">
        <f t="shared" si="9"/>
        <v>2-day</v>
      </c>
      <c r="AN148" s="82" t="str">
        <f t="shared" si="34"/>
        <v>0-day</v>
      </c>
      <c r="AO148" s="82" t="str">
        <f t="shared" si="35"/>
        <v>0-day</v>
      </c>
      <c r="AP148" s="82" t="str">
        <f t="shared" si="12"/>
        <v>1-day</v>
      </c>
      <c r="AQ148" s="82" t="str">
        <f t="shared" si="13"/>
        <v>0-day</v>
      </c>
      <c r="AR148" s="5"/>
      <c r="AS148" s="83" t="str">
        <f t="shared" si="14"/>
        <v/>
      </c>
      <c r="AT148" s="85"/>
      <c r="AU148" s="84" t="e">
        <f t="shared" ca="1" si="15"/>
        <v>#NAME?</v>
      </c>
      <c r="AV148" s="88" t="e">
        <f t="shared" ca="1" si="16"/>
        <v>#NAME?</v>
      </c>
      <c r="AW148" s="83" t="e">
        <f t="shared" ca="1" si="17"/>
        <v>#NAME?</v>
      </c>
      <c r="AX148" s="88" t="e">
        <f t="shared" ca="1" si="18"/>
        <v>#NAME?</v>
      </c>
      <c r="AY148" s="86" t="str">
        <f t="shared" si="19"/>
        <v/>
      </c>
      <c r="AZ148" s="22" t="e">
        <f t="shared" ca="1" si="20"/>
        <v>#NAME?</v>
      </c>
      <c r="BA148" s="83" t="e">
        <f t="shared" ca="1" si="21"/>
        <v>#NAME?</v>
      </c>
      <c r="BB148" s="88" t="e">
        <f t="shared" ca="1" si="22"/>
        <v>#NAME?</v>
      </c>
      <c r="BC148" s="90" t="e">
        <f t="shared" ca="1" si="23"/>
        <v>#NAME?</v>
      </c>
      <c r="BD148" s="90" t="e">
        <f t="shared" ca="1" si="24"/>
        <v>#NAME?</v>
      </c>
      <c r="BE148" s="85" t="e">
        <f t="shared" ca="1" si="25"/>
        <v>#NAME?</v>
      </c>
      <c r="BF148" s="22" t="e">
        <f t="shared" ca="1" si="26"/>
        <v>#NAME?</v>
      </c>
      <c r="BG148" s="22" t="e">
        <f t="shared" ca="1" si="27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0"/>
        <v>147</v>
      </c>
      <c r="B149" s="52">
        <v>46037</v>
      </c>
      <c r="C149" s="54" t="s">
        <v>688</v>
      </c>
      <c r="D149" s="58" t="s">
        <v>686</v>
      </c>
      <c r="E149" s="56" t="s">
        <v>687</v>
      </c>
      <c r="F149" s="54">
        <v>1</v>
      </c>
      <c r="G149" s="54" t="s">
        <v>63</v>
      </c>
      <c r="H149" s="54" t="str">
        <f t="shared" si="1"/>
        <v>DONE</v>
      </c>
      <c r="I149" s="54" t="s">
        <v>1448</v>
      </c>
      <c r="J149" s="58" t="s">
        <v>616</v>
      </c>
      <c r="K149" s="58" t="s">
        <v>79</v>
      </c>
      <c r="L149" s="54"/>
      <c r="M149" s="54"/>
      <c r="N149" s="54" t="s">
        <v>1449</v>
      </c>
      <c r="O149" s="54" t="s">
        <v>85</v>
      </c>
      <c r="P149" s="64" t="s">
        <v>813</v>
      </c>
      <c r="Q149" s="64" t="s">
        <v>1204</v>
      </c>
      <c r="R149" s="25">
        <v>200000982090</v>
      </c>
      <c r="S149" s="66">
        <v>46037</v>
      </c>
      <c r="T149" s="66" t="str">
        <f t="shared" si="2"/>
        <v>DONE</v>
      </c>
      <c r="U149" s="66">
        <v>46039</v>
      </c>
      <c r="V149" s="25">
        <v>9200067934</v>
      </c>
      <c r="W149" s="25">
        <v>42168</v>
      </c>
      <c r="X149" s="69">
        <v>46044</v>
      </c>
      <c r="Y149" s="69" t="str">
        <f t="shared" si="33"/>
        <v>DONE</v>
      </c>
      <c r="Z149" s="25" t="s">
        <v>1450</v>
      </c>
      <c r="AA149" s="69">
        <v>46044</v>
      </c>
      <c r="AB149" s="25" t="str">
        <f t="shared" si="4"/>
        <v>DONE</v>
      </c>
      <c r="AC149" s="71"/>
      <c r="AD149" s="54" t="s">
        <v>1451</v>
      </c>
      <c r="AE149" s="76">
        <v>46045</v>
      </c>
      <c r="AF149" s="54" t="str">
        <f t="shared" si="5"/>
        <v>DONE</v>
      </c>
      <c r="AG149" s="76">
        <v>46045</v>
      </c>
      <c r="AH149" s="73">
        <v>46098</v>
      </c>
      <c r="AI149" s="75" t="str">
        <f t="shared" si="6"/>
        <v>PAID</v>
      </c>
      <c r="AJ149" s="80" t="str">
        <f t="array" ref="AJ149">IFERROR(INDEX('[1]Master Price'!$E:$E,MATCH(D149,'[1]Master Price'!$B:$B,0)),"0")</f>
        <v>0</v>
      </c>
      <c r="AK149" s="80">
        <f t="shared" si="7"/>
        <v>0</v>
      </c>
      <c r="AL149" s="82" t="str">
        <f t="shared" si="31"/>
        <v>0-day</v>
      </c>
      <c r="AM149" s="82" t="str">
        <f t="shared" si="9"/>
        <v>2-day</v>
      </c>
      <c r="AN149" s="82" t="str">
        <f t="shared" si="34"/>
        <v>0-day</v>
      </c>
      <c r="AO149" s="82" t="str">
        <f t="shared" si="35"/>
        <v>0-day</v>
      </c>
      <c r="AP149" s="82" t="str">
        <f t="shared" si="12"/>
        <v>1-day</v>
      </c>
      <c r="AQ149" s="82" t="str">
        <f t="shared" si="13"/>
        <v>0-day</v>
      </c>
      <c r="AR149" s="5"/>
      <c r="AS149" s="83" t="str">
        <f t="shared" si="14"/>
        <v/>
      </c>
      <c r="AT149" s="85"/>
      <c r="AU149" s="84" t="e">
        <f t="shared" ca="1" si="15"/>
        <v>#NAME?</v>
      </c>
      <c r="AV149" s="88" t="e">
        <f t="shared" ca="1" si="16"/>
        <v>#NAME?</v>
      </c>
      <c r="AW149" s="83" t="e">
        <f t="shared" ca="1" si="17"/>
        <v>#NAME?</v>
      </c>
      <c r="AX149" s="88" t="e">
        <f t="shared" ca="1" si="18"/>
        <v>#NAME?</v>
      </c>
      <c r="AY149" s="86" t="str">
        <f t="shared" si="19"/>
        <v/>
      </c>
      <c r="AZ149" s="22" t="e">
        <f t="shared" ca="1" si="20"/>
        <v>#NAME?</v>
      </c>
      <c r="BA149" s="83" t="e">
        <f t="shared" ca="1" si="21"/>
        <v>#NAME?</v>
      </c>
      <c r="BB149" s="88" t="e">
        <f t="shared" ca="1" si="22"/>
        <v>#NAME?</v>
      </c>
      <c r="BC149" s="90" t="e">
        <f t="shared" ca="1" si="23"/>
        <v>#NAME?</v>
      </c>
      <c r="BD149" s="90" t="e">
        <f t="shared" ca="1" si="24"/>
        <v>#NAME?</v>
      </c>
      <c r="BE149" s="85" t="e">
        <f t="shared" ca="1" si="25"/>
        <v>#NAME?</v>
      </c>
      <c r="BF149" s="22" t="e">
        <f t="shared" ca="1" si="26"/>
        <v>#NAME?</v>
      </c>
      <c r="BG149" s="22" t="e">
        <f t="shared" ca="1" si="27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0"/>
        <v>148</v>
      </c>
      <c r="B150" s="135">
        <v>46037</v>
      </c>
      <c r="C150" s="54" t="s">
        <v>688</v>
      </c>
      <c r="D150" s="58" t="s">
        <v>691</v>
      </c>
      <c r="E150" s="56" t="s">
        <v>692</v>
      </c>
      <c r="F150" s="54">
        <v>1</v>
      </c>
      <c r="G150" s="54" t="s">
        <v>527</v>
      </c>
      <c r="H150" s="54" t="str">
        <f t="shared" si="1"/>
        <v>DONE</v>
      </c>
      <c r="I150" s="54" t="s">
        <v>1448</v>
      </c>
      <c r="J150" s="58" t="s">
        <v>616</v>
      </c>
      <c r="K150" s="58" t="s">
        <v>79</v>
      </c>
      <c r="L150" s="54"/>
      <c r="M150" s="54"/>
      <c r="N150" s="54" t="s">
        <v>1449</v>
      </c>
      <c r="O150" s="54" t="s">
        <v>85</v>
      </c>
      <c r="P150" s="64" t="s">
        <v>813</v>
      </c>
      <c r="Q150" s="64" t="s">
        <v>1204</v>
      </c>
      <c r="R150" s="25">
        <v>200000982090</v>
      </c>
      <c r="S150" s="66">
        <v>46037</v>
      </c>
      <c r="T150" s="66" t="str">
        <f t="shared" si="2"/>
        <v>DONE</v>
      </c>
      <c r="U150" s="66">
        <v>46039</v>
      </c>
      <c r="V150" s="25">
        <v>9200067934</v>
      </c>
      <c r="W150" s="25">
        <v>42168</v>
      </c>
      <c r="X150" s="69">
        <v>46044</v>
      </c>
      <c r="Y150" s="69" t="str">
        <f t="shared" si="33"/>
        <v>DONE</v>
      </c>
      <c r="Z150" s="25" t="s">
        <v>1450</v>
      </c>
      <c r="AA150" s="69">
        <v>46044</v>
      </c>
      <c r="AB150" s="25" t="str">
        <f t="shared" si="4"/>
        <v>DONE</v>
      </c>
      <c r="AC150" s="71"/>
      <c r="AD150" s="54" t="s">
        <v>1451</v>
      </c>
      <c r="AE150" s="76">
        <v>46045</v>
      </c>
      <c r="AF150" s="54" t="str">
        <f t="shared" si="5"/>
        <v>DONE</v>
      </c>
      <c r="AG150" s="76">
        <v>46045</v>
      </c>
      <c r="AH150" s="73">
        <v>46098</v>
      </c>
      <c r="AI150" s="75" t="str">
        <f t="shared" si="6"/>
        <v>PAID</v>
      </c>
      <c r="AJ150" s="80" t="str">
        <f t="array" ref="AJ150">IFERROR(INDEX('[1]Master Price'!$E:$E,MATCH(D150,'[1]Master Price'!$B:$B,0)),"0")</f>
        <v>0</v>
      </c>
      <c r="AK150" s="80">
        <f t="shared" si="7"/>
        <v>0</v>
      </c>
      <c r="AL150" s="82" t="str">
        <f t="shared" si="31"/>
        <v>0-day</v>
      </c>
      <c r="AM150" s="82" t="str">
        <f t="shared" si="9"/>
        <v>2-day</v>
      </c>
      <c r="AN150" s="82" t="str">
        <f t="shared" si="34"/>
        <v>0-day</v>
      </c>
      <c r="AO150" s="82" t="str">
        <f t="shared" si="35"/>
        <v>0-day</v>
      </c>
      <c r="AP150" s="82" t="str">
        <f t="shared" si="12"/>
        <v>1-day</v>
      </c>
      <c r="AQ150" s="82" t="str">
        <f t="shared" si="13"/>
        <v>0-day</v>
      </c>
      <c r="AR150" s="5"/>
      <c r="AS150" s="83" t="str">
        <f t="shared" si="14"/>
        <v/>
      </c>
      <c r="AT150" s="85"/>
      <c r="AU150" s="84" t="e">
        <f t="shared" ca="1" si="15"/>
        <v>#NAME?</v>
      </c>
      <c r="AV150" s="88" t="e">
        <f t="shared" ca="1" si="16"/>
        <v>#NAME?</v>
      </c>
      <c r="AW150" s="83" t="e">
        <f t="shared" ca="1" si="17"/>
        <v>#NAME?</v>
      </c>
      <c r="AX150" s="88" t="e">
        <f t="shared" ca="1" si="18"/>
        <v>#NAME?</v>
      </c>
      <c r="AY150" s="86" t="str">
        <f t="shared" si="19"/>
        <v/>
      </c>
      <c r="AZ150" s="22" t="e">
        <f t="shared" ca="1" si="20"/>
        <v>#NAME?</v>
      </c>
      <c r="BA150" s="83" t="e">
        <f t="shared" ca="1" si="21"/>
        <v>#NAME?</v>
      </c>
      <c r="BB150" s="88" t="e">
        <f t="shared" ca="1" si="22"/>
        <v>#NAME?</v>
      </c>
      <c r="BC150" s="90" t="e">
        <f t="shared" ca="1" si="23"/>
        <v>#NAME?</v>
      </c>
      <c r="BD150" s="90" t="e">
        <f t="shared" ca="1" si="24"/>
        <v>#NAME?</v>
      </c>
      <c r="BE150" s="85" t="e">
        <f t="shared" ca="1" si="25"/>
        <v>#NAME?</v>
      </c>
      <c r="BF150" s="22" t="e">
        <f t="shared" ca="1" si="26"/>
        <v>#NAME?</v>
      </c>
      <c r="BG150" s="22" t="e">
        <f t="shared" ca="1" si="27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0"/>
        <v>149</v>
      </c>
      <c r="B151" s="135">
        <v>46037</v>
      </c>
      <c r="C151" s="54" t="s">
        <v>688</v>
      </c>
      <c r="D151" s="58" t="s">
        <v>420</v>
      </c>
      <c r="E151" s="56" t="s">
        <v>421</v>
      </c>
      <c r="F151" s="54">
        <v>1</v>
      </c>
      <c r="G151" s="54" t="s">
        <v>1172</v>
      </c>
      <c r="H151" s="54" t="str">
        <f t="shared" si="1"/>
        <v>DONE</v>
      </c>
      <c r="I151" s="54" t="s">
        <v>1448</v>
      </c>
      <c r="J151" s="58" t="s">
        <v>616</v>
      </c>
      <c r="K151" s="58" t="s">
        <v>79</v>
      </c>
      <c r="L151" s="54"/>
      <c r="M151" s="54"/>
      <c r="N151" s="54" t="s">
        <v>1449</v>
      </c>
      <c r="O151" s="54" t="s">
        <v>85</v>
      </c>
      <c r="P151" s="64" t="s">
        <v>813</v>
      </c>
      <c r="Q151" s="64" t="s">
        <v>1204</v>
      </c>
      <c r="R151" s="25">
        <v>200000982090</v>
      </c>
      <c r="S151" s="66">
        <v>46037</v>
      </c>
      <c r="T151" s="66" t="str">
        <f t="shared" si="2"/>
        <v>DONE</v>
      </c>
      <c r="U151" s="66">
        <v>46039</v>
      </c>
      <c r="V151" s="25">
        <v>9200067934</v>
      </c>
      <c r="W151" s="25">
        <v>42168</v>
      </c>
      <c r="X151" s="69">
        <v>46044</v>
      </c>
      <c r="Y151" s="69" t="str">
        <f t="shared" si="33"/>
        <v>DONE</v>
      </c>
      <c r="Z151" s="25" t="s">
        <v>1450</v>
      </c>
      <c r="AA151" s="69">
        <v>46044</v>
      </c>
      <c r="AB151" s="25" t="str">
        <f t="shared" si="4"/>
        <v>DONE</v>
      </c>
      <c r="AC151" s="71"/>
      <c r="AD151" s="54" t="s">
        <v>1451</v>
      </c>
      <c r="AE151" s="76">
        <v>46045</v>
      </c>
      <c r="AF151" s="54" t="str">
        <f t="shared" si="5"/>
        <v>DONE</v>
      </c>
      <c r="AG151" s="76">
        <v>46045</v>
      </c>
      <c r="AH151" s="73">
        <v>46098</v>
      </c>
      <c r="AI151" s="75" t="str">
        <f t="shared" si="6"/>
        <v>PAID</v>
      </c>
      <c r="AJ151" s="80" t="str">
        <f t="array" ref="AJ151">IFERROR(INDEX('[1]Master Price'!$E:$E,MATCH(D151,'[1]Master Price'!$B:$B,0)),"0")</f>
        <v>0</v>
      </c>
      <c r="AK151" s="80">
        <f t="shared" si="7"/>
        <v>0</v>
      </c>
      <c r="AL151" s="82" t="str">
        <f t="shared" si="31"/>
        <v>0-day</v>
      </c>
      <c r="AM151" s="82" t="str">
        <f t="shared" si="9"/>
        <v>2-day</v>
      </c>
      <c r="AN151" s="82" t="str">
        <f t="shared" si="34"/>
        <v>0-day</v>
      </c>
      <c r="AO151" s="82" t="str">
        <f t="shared" si="35"/>
        <v>0-day</v>
      </c>
      <c r="AP151" s="82" t="str">
        <f t="shared" si="12"/>
        <v>1-day</v>
      </c>
      <c r="AQ151" s="82" t="str">
        <f t="shared" si="13"/>
        <v>0-day</v>
      </c>
      <c r="AR151" s="5"/>
      <c r="AS151" s="83" t="str">
        <f t="shared" si="14"/>
        <v/>
      </c>
      <c r="AT151" s="85"/>
      <c r="AU151" s="84" t="e">
        <f t="shared" ca="1" si="15"/>
        <v>#NAME?</v>
      </c>
      <c r="AV151" s="88" t="e">
        <f t="shared" ca="1" si="16"/>
        <v>#NAME?</v>
      </c>
      <c r="AW151" s="83" t="e">
        <f t="shared" ca="1" si="17"/>
        <v>#NAME?</v>
      </c>
      <c r="AX151" s="88" t="e">
        <f t="shared" ca="1" si="18"/>
        <v>#NAME?</v>
      </c>
      <c r="AY151" s="86" t="str">
        <f t="shared" si="19"/>
        <v/>
      </c>
      <c r="AZ151" s="22" t="e">
        <f t="shared" ca="1" si="20"/>
        <v>#NAME?</v>
      </c>
      <c r="BA151" s="83" t="e">
        <f t="shared" ca="1" si="21"/>
        <v>#NAME?</v>
      </c>
      <c r="BB151" s="88" t="e">
        <f t="shared" ca="1" si="22"/>
        <v>#NAME?</v>
      </c>
      <c r="BC151" s="90" t="e">
        <f t="shared" ca="1" si="23"/>
        <v>#NAME?</v>
      </c>
      <c r="BD151" s="90" t="e">
        <f t="shared" ca="1" si="24"/>
        <v>#NAME?</v>
      </c>
      <c r="BE151" s="85" t="e">
        <f t="shared" ca="1" si="25"/>
        <v>#NAME?</v>
      </c>
      <c r="BF151" s="22" t="e">
        <f t="shared" ca="1" si="26"/>
        <v>#NAME?</v>
      </c>
      <c r="BG151" s="22" t="e">
        <f t="shared" ca="1" si="27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0"/>
        <v>150</v>
      </c>
      <c r="B152" s="135">
        <v>46037</v>
      </c>
      <c r="C152" s="54" t="s">
        <v>688</v>
      </c>
      <c r="D152" s="58" t="s">
        <v>705</v>
      </c>
      <c r="E152" s="56" t="s">
        <v>706</v>
      </c>
      <c r="F152" s="54">
        <v>2</v>
      </c>
      <c r="G152" s="54" t="s">
        <v>527</v>
      </c>
      <c r="H152" s="54" t="str">
        <f t="shared" si="1"/>
        <v>DONE</v>
      </c>
      <c r="I152" s="54" t="s">
        <v>1448</v>
      </c>
      <c r="J152" s="58" t="s">
        <v>616</v>
      </c>
      <c r="K152" s="58" t="s">
        <v>79</v>
      </c>
      <c r="L152" s="60"/>
      <c r="M152" s="54"/>
      <c r="N152" s="54" t="s">
        <v>1449</v>
      </c>
      <c r="O152" s="54" t="s">
        <v>85</v>
      </c>
      <c r="P152" s="64" t="s">
        <v>813</v>
      </c>
      <c r="Q152" s="64" t="s">
        <v>1204</v>
      </c>
      <c r="R152" s="25">
        <v>200000982090</v>
      </c>
      <c r="S152" s="66">
        <v>46037</v>
      </c>
      <c r="T152" s="66" t="str">
        <f t="shared" si="2"/>
        <v>DONE</v>
      </c>
      <c r="U152" s="66">
        <v>46039</v>
      </c>
      <c r="V152" s="25">
        <v>9200067934</v>
      </c>
      <c r="W152" s="25">
        <v>42168</v>
      </c>
      <c r="X152" s="69">
        <v>46044</v>
      </c>
      <c r="Y152" s="69" t="str">
        <f t="shared" si="33"/>
        <v>DONE</v>
      </c>
      <c r="Z152" s="25" t="s">
        <v>1450</v>
      </c>
      <c r="AA152" s="69">
        <v>46044</v>
      </c>
      <c r="AB152" s="25" t="str">
        <f t="shared" si="4"/>
        <v>DONE</v>
      </c>
      <c r="AC152" s="71"/>
      <c r="AD152" s="54" t="s">
        <v>1451</v>
      </c>
      <c r="AE152" s="76">
        <v>46045</v>
      </c>
      <c r="AF152" s="54" t="str">
        <f t="shared" si="5"/>
        <v>DONE</v>
      </c>
      <c r="AG152" s="76">
        <v>46045</v>
      </c>
      <c r="AH152" s="73">
        <v>46098</v>
      </c>
      <c r="AI152" s="75" t="str">
        <f t="shared" si="6"/>
        <v>PAID</v>
      </c>
      <c r="AJ152" s="80" t="str">
        <f t="array" ref="AJ152">IFERROR(INDEX('[1]Master Price'!$E:$E,MATCH(D152,'[1]Master Price'!$B:$B,0)),"0")</f>
        <v>0</v>
      </c>
      <c r="AK152" s="80">
        <f t="shared" si="7"/>
        <v>0</v>
      </c>
      <c r="AL152" s="82" t="str">
        <f t="shared" si="31"/>
        <v>0-day</v>
      </c>
      <c r="AM152" s="82" t="str">
        <f t="shared" si="9"/>
        <v>2-day</v>
      </c>
      <c r="AN152" s="82" t="str">
        <f t="shared" si="34"/>
        <v>0-day</v>
      </c>
      <c r="AO152" s="82" t="str">
        <f t="shared" si="35"/>
        <v>0-day</v>
      </c>
      <c r="AP152" s="82" t="str">
        <f t="shared" si="12"/>
        <v>1-day</v>
      </c>
      <c r="AQ152" s="82" t="str">
        <f t="shared" si="13"/>
        <v>0-day</v>
      </c>
      <c r="AR152" s="5"/>
      <c r="AS152" s="83" t="str">
        <f t="shared" si="14"/>
        <v/>
      </c>
      <c r="AT152" s="85"/>
      <c r="AU152" s="84" t="e">
        <f t="shared" ca="1" si="15"/>
        <v>#NAME?</v>
      </c>
      <c r="AV152" s="88" t="e">
        <f t="shared" ca="1" si="16"/>
        <v>#NAME?</v>
      </c>
      <c r="AW152" s="83" t="e">
        <f t="shared" ca="1" si="17"/>
        <v>#NAME?</v>
      </c>
      <c r="AX152" s="88" t="e">
        <f t="shared" ca="1" si="18"/>
        <v>#NAME?</v>
      </c>
      <c r="AY152" s="86" t="str">
        <f t="shared" si="19"/>
        <v/>
      </c>
      <c r="AZ152" s="22" t="e">
        <f t="shared" ca="1" si="20"/>
        <v>#NAME?</v>
      </c>
      <c r="BA152" s="83" t="e">
        <f t="shared" ca="1" si="21"/>
        <v>#NAME?</v>
      </c>
      <c r="BB152" s="88" t="e">
        <f t="shared" ca="1" si="22"/>
        <v>#NAME?</v>
      </c>
      <c r="BC152" s="90" t="e">
        <f t="shared" ca="1" si="23"/>
        <v>#NAME?</v>
      </c>
      <c r="BD152" s="90" t="e">
        <f t="shared" ca="1" si="24"/>
        <v>#NAME?</v>
      </c>
      <c r="BE152" s="85" t="e">
        <f t="shared" ca="1" si="25"/>
        <v>#NAME?</v>
      </c>
      <c r="BF152" s="22" t="e">
        <f t="shared" ca="1" si="26"/>
        <v>#NAME?</v>
      </c>
      <c r="BG152" s="22" t="e">
        <f t="shared" ca="1" si="27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0"/>
        <v>151</v>
      </c>
      <c r="B153" s="135">
        <v>46037</v>
      </c>
      <c r="C153" s="54" t="s">
        <v>688</v>
      </c>
      <c r="D153" s="58" t="s">
        <v>278</v>
      </c>
      <c r="E153" s="56" t="s">
        <v>279</v>
      </c>
      <c r="F153" s="54">
        <v>2</v>
      </c>
      <c r="G153" s="54" t="s">
        <v>63</v>
      </c>
      <c r="H153" s="54" t="str">
        <f t="shared" si="1"/>
        <v>DONE</v>
      </c>
      <c r="I153" s="54" t="s">
        <v>1448</v>
      </c>
      <c r="J153" s="58" t="s">
        <v>616</v>
      </c>
      <c r="K153" s="58" t="s">
        <v>79</v>
      </c>
      <c r="L153" s="60"/>
      <c r="M153" s="54"/>
      <c r="N153" s="54" t="s">
        <v>1449</v>
      </c>
      <c r="O153" s="54" t="s">
        <v>85</v>
      </c>
      <c r="P153" s="64" t="s">
        <v>813</v>
      </c>
      <c r="Q153" s="64" t="s">
        <v>1204</v>
      </c>
      <c r="R153" s="25">
        <v>200000982090</v>
      </c>
      <c r="S153" s="66">
        <v>46037</v>
      </c>
      <c r="T153" s="66" t="str">
        <f t="shared" si="2"/>
        <v>DONE</v>
      </c>
      <c r="U153" s="66">
        <v>46039</v>
      </c>
      <c r="V153" s="25">
        <v>9200067934</v>
      </c>
      <c r="W153" s="25">
        <v>42168</v>
      </c>
      <c r="X153" s="69">
        <v>46044</v>
      </c>
      <c r="Y153" s="69" t="str">
        <f t="shared" si="33"/>
        <v>DONE</v>
      </c>
      <c r="Z153" s="25" t="s">
        <v>1450</v>
      </c>
      <c r="AA153" s="69">
        <v>46044</v>
      </c>
      <c r="AB153" s="25" t="str">
        <f t="shared" si="4"/>
        <v>DONE</v>
      </c>
      <c r="AC153" s="71"/>
      <c r="AD153" s="54" t="s">
        <v>1451</v>
      </c>
      <c r="AE153" s="76">
        <v>46045</v>
      </c>
      <c r="AF153" s="54" t="str">
        <f t="shared" si="5"/>
        <v>DONE</v>
      </c>
      <c r="AG153" s="76">
        <v>46045</v>
      </c>
      <c r="AH153" s="73">
        <v>46098</v>
      </c>
      <c r="AI153" s="75" t="str">
        <f t="shared" si="6"/>
        <v>PAID</v>
      </c>
      <c r="AJ153" s="80" t="str">
        <f t="array" ref="AJ153">IFERROR(INDEX('[1]Master Price'!$E:$E,MATCH(D153,'[1]Master Price'!$B:$B,0)),"0")</f>
        <v>0</v>
      </c>
      <c r="AK153" s="80">
        <f t="shared" si="7"/>
        <v>0</v>
      </c>
      <c r="AL153" s="82" t="str">
        <f t="shared" si="31"/>
        <v>0-day</v>
      </c>
      <c r="AM153" s="82" t="str">
        <f t="shared" si="9"/>
        <v>2-day</v>
      </c>
      <c r="AN153" s="82" t="str">
        <f t="shared" si="34"/>
        <v>0-day</v>
      </c>
      <c r="AO153" s="82" t="str">
        <f t="shared" si="35"/>
        <v>0-day</v>
      </c>
      <c r="AP153" s="82" t="str">
        <f t="shared" si="12"/>
        <v>1-day</v>
      </c>
      <c r="AQ153" s="82" t="str">
        <f t="shared" si="13"/>
        <v>0-day</v>
      </c>
      <c r="AR153" s="5"/>
      <c r="AS153" s="83" t="str">
        <f t="shared" si="14"/>
        <v/>
      </c>
      <c r="AT153" s="85"/>
      <c r="AU153" s="84" t="e">
        <f t="shared" ca="1" si="15"/>
        <v>#NAME?</v>
      </c>
      <c r="AV153" s="88" t="e">
        <f t="shared" ca="1" si="16"/>
        <v>#NAME?</v>
      </c>
      <c r="AW153" s="83" t="e">
        <f t="shared" ca="1" si="17"/>
        <v>#NAME?</v>
      </c>
      <c r="AX153" s="88" t="e">
        <f t="shared" ca="1" si="18"/>
        <v>#NAME?</v>
      </c>
      <c r="AY153" s="86" t="str">
        <f t="shared" si="19"/>
        <v/>
      </c>
      <c r="AZ153" s="22" t="e">
        <f t="shared" ca="1" si="20"/>
        <v>#NAME?</v>
      </c>
      <c r="BA153" s="83" t="e">
        <f t="shared" ca="1" si="21"/>
        <v>#NAME?</v>
      </c>
      <c r="BB153" s="88" t="e">
        <f t="shared" ca="1" si="22"/>
        <v>#NAME?</v>
      </c>
      <c r="BC153" s="90" t="e">
        <f t="shared" ca="1" si="23"/>
        <v>#NAME?</v>
      </c>
      <c r="BD153" s="90" t="e">
        <f t="shared" ca="1" si="24"/>
        <v>#NAME?</v>
      </c>
      <c r="BE153" s="85" t="e">
        <f t="shared" ca="1" si="25"/>
        <v>#NAME?</v>
      </c>
      <c r="BF153" s="22" t="e">
        <f t="shared" ca="1" si="26"/>
        <v>#NAME?</v>
      </c>
      <c r="BG153" s="22" t="e">
        <f t="shared" ca="1" si="27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0"/>
        <v>152</v>
      </c>
      <c r="B154" s="135">
        <v>46037</v>
      </c>
      <c r="C154" s="54" t="s">
        <v>688</v>
      </c>
      <c r="D154" s="58" t="s">
        <v>349</v>
      </c>
      <c r="E154" s="56" t="s">
        <v>350</v>
      </c>
      <c r="F154" s="54">
        <v>2</v>
      </c>
      <c r="G154" s="54" t="s">
        <v>63</v>
      </c>
      <c r="H154" s="54" t="str">
        <f t="shared" si="1"/>
        <v>DONE</v>
      </c>
      <c r="I154" s="54" t="s">
        <v>1448</v>
      </c>
      <c r="J154" s="58" t="s">
        <v>616</v>
      </c>
      <c r="K154" s="58" t="s">
        <v>79</v>
      </c>
      <c r="L154" s="60"/>
      <c r="M154" s="54"/>
      <c r="N154" s="54" t="s">
        <v>1449</v>
      </c>
      <c r="O154" s="54" t="s">
        <v>85</v>
      </c>
      <c r="P154" s="64" t="s">
        <v>813</v>
      </c>
      <c r="Q154" s="64" t="s">
        <v>1204</v>
      </c>
      <c r="R154" s="25">
        <v>200000982090</v>
      </c>
      <c r="S154" s="66">
        <v>46037</v>
      </c>
      <c r="T154" s="66" t="str">
        <f t="shared" si="2"/>
        <v>DONE</v>
      </c>
      <c r="U154" s="66">
        <v>46039</v>
      </c>
      <c r="V154" s="25">
        <v>9200067934</v>
      </c>
      <c r="W154" s="25">
        <v>42168</v>
      </c>
      <c r="X154" s="69">
        <v>46044</v>
      </c>
      <c r="Y154" s="69" t="str">
        <f t="shared" si="33"/>
        <v>DONE</v>
      </c>
      <c r="Z154" s="25" t="s">
        <v>1450</v>
      </c>
      <c r="AA154" s="69">
        <v>46044</v>
      </c>
      <c r="AB154" s="25" t="str">
        <f t="shared" si="4"/>
        <v>DONE</v>
      </c>
      <c r="AC154" s="71"/>
      <c r="AD154" s="54" t="s">
        <v>1451</v>
      </c>
      <c r="AE154" s="76">
        <v>46045</v>
      </c>
      <c r="AF154" s="54" t="str">
        <f t="shared" si="5"/>
        <v>DONE</v>
      </c>
      <c r="AG154" s="76">
        <v>46045</v>
      </c>
      <c r="AH154" s="73">
        <v>46098</v>
      </c>
      <c r="AI154" s="75" t="str">
        <f t="shared" si="6"/>
        <v>PAID</v>
      </c>
      <c r="AJ154" s="80" t="str">
        <f t="array" ref="AJ154">IFERROR(INDEX('[1]Master Price'!$E:$E,MATCH(D154,'[1]Master Price'!$B:$B,0)),"0")</f>
        <v>0</v>
      </c>
      <c r="AK154" s="80">
        <f t="shared" si="7"/>
        <v>0</v>
      </c>
      <c r="AL154" s="82" t="str">
        <f t="shared" si="31"/>
        <v>0-day</v>
      </c>
      <c r="AM154" s="82" t="str">
        <f t="shared" si="9"/>
        <v>2-day</v>
      </c>
      <c r="AN154" s="82" t="str">
        <f t="shared" si="34"/>
        <v>0-day</v>
      </c>
      <c r="AO154" s="82" t="str">
        <f t="shared" si="35"/>
        <v>0-day</v>
      </c>
      <c r="AP154" s="82" t="str">
        <f t="shared" si="12"/>
        <v>1-day</v>
      </c>
      <c r="AQ154" s="82" t="str">
        <f t="shared" si="13"/>
        <v>0-day</v>
      </c>
      <c r="AR154" s="5"/>
      <c r="AS154" s="83" t="str">
        <f t="shared" si="14"/>
        <v/>
      </c>
      <c r="AT154" s="85"/>
      <c r="AU154" s="84" t="e">
        <f t="shared" ca="1" si="15"/>
        <v>#NAME?</v>
      </c>
      <c r="AV154" s="88" t="e">
        <f t="shared" ca="1" si="16"/>
        <v>#NAME?</v>
      </c>
      <c r="AW154" s="83" t="e">
        <f t="shared" ca="1" si="17"/>
        <v>#NAME?</v>
      </c>
      <c r="AX154" s="88" t="e">
        <f t="shared" ca="1" si="18"/>
        <v>#NAME?</v>
      </c>
      <c r="AY154" s="86" t="str">
        <f t="shared" si="19"/>
        <v/>
      </c>
      <c r="AZ154" s="22" t="e">
        <f t="shared" ca="1" si="20"/>
        <v>#NAME?</v>
      </c>
      <c r="BA154" s="83" t="e">
        <f t="shared" ca="1" si="21"/>
        <v>#NAME?</v>
      </c>
      <c r="BB154" s="88" t="e">
        <f t="shared" ca="1" si="22"/>
        <v>#NAME?</v>
      </c>
      <c r="BC154" s="90" t="e">
        <f t="shared" ca="1" si="23"/>
        <v>#NAME?</v>
      </c>
      <c r="BD154" s="90" t="e">
        <f t="shared" ca="1" si="24"/>
        <v>#NAME?</v>
      </c>
      <c r="BE154" s="85" t="e">
        <f t="shared" ca="1" si="25"/>
        <v>#NAME?</v>
      </c>
      <c r="BF154" s="22" t="e">
        <f t="shared" ca="1" si="26"/>
        <v>#NAME?</v>
      </c>
      <c r="BG154" s="22" t="e">
        <f t="shared" ca="1" si="27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0"/>
        <v>153</v>
      </c>
      <c r="B155" s="135">
        <v>46037</v>
      </c>
      <c r="C155" s="54" t="s">
        <v>688</v>
      </c>
      <c r="D155" s="58" t="s">
        <v>721</v>
      </c>
      <c r="E155" s="56" t="s">
        <v>722</v>
      </c>
      <c r="F155" s="54">
        <v>4</v>
      </c>
      <c r="G155" s="54" t="s">
        <v>63</v>
      </c>
      <c r="H155" s="54" t="str">
        <f t="shared" si="1"/>
        <v>DONE</v>
      </c>
      <c r="I155" s="54" t="s">
        <v>1448</v>
      </c>
      <c r="J155" s="58" t="s">
        <v>616</v>
      </c>
      <c r="K155" s="58" t="s">
        <v>79</v>
      </c>
      <c r="L155" s="60"/>
      <c r="M155" s="54"/>
      <c r="N155" s="54" t="s">
        <v>1449</v>
      </c>
      <c r="O155" s="54" t="s">
        <v>85</v>
      </c>
      <c r="P155" s="64" t="s">
        <v>813</v>
      </c>
      <c r="Q155" s="64" t="s">
        <v>1204</v>
      </c>
      <c r="R155" s="25">
        <v>200000982090</v>
      </c>
      <c r="S155" s="66">
        <v>46037</v>
      </c>
      <c r="T155" s="66" t="str">
        <f t="shared" si="2"/>
        <v>DONE</v>
      </c>
      <c r="U155" s="66">
        <v>46039</v>
      </c>
      <c r="V155" s="25">
        <v>9200067934</v>
      </c>
      <c r="W155" s="25">
        <v>42168</v>
      </c>
      <c r="X155" s="69">
        <v>46044</v>
      </c>
      <c r="Y155" s="69" t="str">
        <f t="shared" si="33"/>
        <v>DONE</v>
      </c>
      <c r="Z155" s="25" t="s">
        <v>1450</v>
      </c>
      <c r="AA155" s="69">
        <v>46044</v>
      </c>
      <c r="AB155" s="25" t="str">
        <f t="shared" si="4"/>
        <v>DONE</v>
      </c>
      <c r="AC155" s="71"/>
      <c r="AD155" s="54" t="s">
        <v>1451</v>
      </c>
      <c r="AE155" s="76">
        <v>46045</v>
      </c>
      <c r="AF155" s="54" t="str">
        <f t="shared" si="5"/>
        <v>DONE</v>
      </c>
      <c r="AG155" s="76">
        <v>46045</v>
      </c>
      <c r="AH155" s="73">
        <v>46098</v>
      </c>
      <c r="AI155" s="75" t="str">
        <f t="shared" si="6"/>
        <v>PAID</v>
      </c>
      <c r="AJ155" s="80" t="str">
        <f t="array" ref="AJ155">IFERROR(INDEX('[1]Master Price'!$E:$E,MATCH(D155,'[1]Master Price'!$B:$B,0)),"0")</f>
        <v>0</v>
      </c>
      <c r="AK155" s="80">
        <f t="shared" si="7"/>
        <v>0</v>
      </c>
      <c r="AL155" s="82" t="str">
        <f t="shared" si="31"/>
        <v>0-day</v>
      </c>
      <c r="AM155" s="82" t="str">
        <f t="shared" si="9"/>
        <v>2-day</v>
      </c>
      <c r="AN155" s="82" t="str">
        <f t="shared" si="34"/>
        <v>0-day</v>
      </c>
      <c r="AO155" s="82" t="str">
        <f t="shared" si="35"/>
        <v>0-day</v>
      </c>
      <c r="AP155" s="82" t="str">
        <f t="shared" si="12"/>
        <v>1-day</v>
      </c>
      <c r="AQ155" s="82" t="str">
        <f t="shared" si="13"/>
        <v>0-day</v>
      </c>
      <c r="AR155" s="5"/>
      <c r="AS155" s="83" t="str">
        <f t="shared" si="14"/>
        <v/>
      </c>
      <c r="AT155" s="85"/>
      <c r="AU155" s="84" t="e">
        <f t="shared" ca="1" si="15"/>
        <v>#NAME?</v>
      </c>
      <c r="AV155" s="88" t="e">
        <f t="shared" ca="1" si="16"/>
        <v>#NAME?</v>
      </c>
      <c r="AW155" s="83" t="e">
        <f t="shared" ca="1" si="17"/>
        <v>#NAME?</v>
      </c>
      <c r="AX155" s="88" t="e">
        <f t="shared" ca="1" si="18"/>
        <v>#NAME?</v>
      </c>
      <c r="AY155" s="86" t="str">
        <f t="shared" si="19"/>
        <v/>
      </c>
      <c r="AZ155" s="22" t="e">
        <f t="shared" ca="1" si="20"/>
        <v>#NAME?</v>
      </c>
      <c r="BA155" s="83" t="e">
        <f t="shared" ca="1" si="21"/>
        <v>#NAME?</v>
      </c>
      <c r="BB155" s="88" t="e">
        <f t="shared" ca="1" si="22"/>
        <v>#NAME?</v>
      </c>
      <c r="BC155" s="90" t="e">
        <f t="shared" ca="1" si="23"/>
        <v>#NAME?</v>
      </c>
      <c r="BD155" s="90" t="e">
        <f t="shared" ca="1" si="24"/>
        <v>#NAME?</v>
      </c>
      <c r="BE155" s="85" t="e">
        <f t="shared" ca="1" si="25"/>
        <v>#NAME?</v>
      </c>
      <c r="BF155" s="22" t="e">
        <f t="shared" ca="1" si="26"/>
        <v>#NAME?</v>
      </c>
      <c r="BG155" s="22" t="e">
        <f t="shared" ca="1" si="27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0"/>
        <v>154</v>
      </c>
      <c r="B156" s="135">
        <v>46037</v>
      </c>
      <c r="C156" s="54" t="s">
        <v>688</v>
      </c>
      <c r="D156" s="58" t="s">
        <v>728</v>
      </c>
      <c r="E156" s="56" t="s">
        <v>729</v>
      </c>
      <c r="F156" s="54">
        <v>4</v>
      </c>
      <c r="G156" s="54" t="s">
        <v>63</v>
      </c>
      <c r="H156" s="54" t="str">
        <f t="shared" si="1"/>
        <v>DONE</v>
      </c>
      <c r="I156" s="54" t="s">
        <v>1448</v>
      </c>
      <c r="J156" s="58" t="s">
        <v>616</v>
      </c>
      <c r="K156" s="58" t="s">
        <v>79</v>
      </c>
      <c r="L156" s="60"/>
      <c r="M156" s="54"/>
      <c r="N156" s="54" t="s">
        <v>1449</v>
      </c>
      <c r="O156" s="54" t="s">
        <v>85</v>
      </c>
      <c r="P156" s="64" t="s">
        <v>813</v>
      </c>
      <c r="Q156" s="64" t="s">
        <v>1204</v>
      </c>
      <c r="R156" s="25">
        <v>200000982090</v>
      </c>
      <c r="S156" s="66">
        <v>46037</v>
      </c>
      <c r="T156" s="66" t="str">
        <f t="shared" si="2"/>
        <v>DONE</v>
      </c>
      <c r="U156" s="66">
        <v>46039</v>
      </c>
      <c r="V156" s="25">
        <v>9200067934</v>
      </c>
      <c r="W156" s="25">
        <v>42168</v>
      </c>
      <c r="X156" s="69">
        <v>46044</v>
      </c>
      <c r="Y156" s="69" t="str">
        <f t="shared" si="33"/>
        <v>DONE</v>
      </c>
      <c r="Z156" s="25" t="s">
        <v>1450</v>
      </c>
      <c r="AA156" s="69">
        <v>46044</v>
      </c>
      <c r="AB156" s="25" t="str">
        <f t="shared" si="4"/>
        <v>DONE</v>
      </c>
      <c r="AC156" s="71"/>
      <c r="AD156" s="54" t="s">
        <v>1451</v>
      </c>
      <c r="AE156" s="76">
        <v>46045</v>
      </c>
      <c r="AF156" s="54" t="str">
        <f t="shared" si="5"/>
        <v>DONE</v>
      </c>
      <c r="AG156" s="76">
        <v>46045</v>
      </c>
      <c r="AH156" s="73">
        <v>46098</v>
      </c>
      <c r="AI156" s="75" t="str">
        <f t="shared" si="6"/>
        <v>PAID</v>
      </c>
      <c r="AJ156" s="80" t="str">
        <f t="array" ref="AJ156">IFERROR(INDEX('[1]Master Price'!$E:$E,MATCH(D156,'[1]Master Price'!$B:$B,0)),"0")</f>
        <v>0</v>
      </c>
      <c r="AK156" s="80">
        <f t="shared" si="7"/>
        <v>0</v>
      </c>
      <c r="AL156" s="82" t="str">
        <f t="shared" si="31"/>
        <v>0-day</v>
      </c>
      <c r="AM156" s="82" t="str">
        <f t="shared" si="9"/>
        <v>2-day</v>
      </c>
      <c r="AN156" s="82" t="str">
        <f t="shared" si="34"/>
        <v>0-day</v>
      </c>
      <c r="AO156" s="82" t="str">
        <f t="shared" si="35"/>
        <v>0-day</v>
      </c>
      <c r="AP156" s="82" t="str">
        <f t="shared" si="12"/>
        <v>1-day</v>
      </c>
      <c r="AQ156" s="82" t="str">
        <f t="shared" si="13"/>
        <v>0-day</v>
      </c>
      <c r="AR156" s="5"/>
      <c r="AS156" s="83" t="str">
        <f t="shared" si="14"/>
        <v/>
      </c>
      <c r="AT156" s="85"/>
      <c r="AU156" s="84" t="e">
        <f t="shared" ca="1" si="15"/>
        <v>#NAME?</v>
      </c>
      <c r="AV156" s="88" t="e">
        <f t="shared" ca="1" si="16"/>
        <v>#NAME?</v>
      </c>
      <c r="AW156" s="83" t="e">
        <f t="shared" ca="1" si="17"/>
        <v>#NAME?</v>
      </c>
      <c r="AX156" s="88" t="e">
        <f t="shared" ca="1" si="18"/>
        <v>#NAME?</v>
      </c>
      <c r="AY156" s="86" t="str">
        <f t="shared" si="19"/>
        <v/>
      </c>
      <c r="AZ156" s="22" t="e">
        <f t="shared" ca="1" si="20"/>
        <v>#NAME?</v>
      </c>
      <c r="BA156" s="83" t="e">
        <f t="shared" ca="1" si="21"/>
        <v>#NAME?</v>
      </c>
      <c r="BB156" s="88" t="e">
        <f t="shared" ca="1" si="22"/>
        <v>#NAME?</v>
      </c>
      <c r="BC156" s="90" t="e">
        <f t="shared" ca="1" si="23"/>
        <v>#NAME?</v>
      </c>
      <c r="BD156" s="90" t="e">
        <f t="shared" ca="1" si="24"/>
        <v>#NAME?</v>
      </c>
      <c r="BE156" s="85" t="e">
        <f t="shared" ca="1" si="25"/>
        <v>#NAME?</v>
      </c>
      <c r="BF156" s="22" t="e">
        <f t="shared" ca="1" si="26"/>
        <v>#NAME?</v>
      </c>
      <c r="BG156" s="22" t="e">
        <f t="shared" ca="1" si="27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0"/>
        <v>155</v>
      </c>
      <c r="B157" s="135">
        <v>46037</v>
      </c>
      <c r="C157" s="54" t="s">
        <v>688</v>
      </c>
      <c r="D157" s="58" t="s">
        <v>736</v>
      </c>
      <c r="E157" s="56" t="s">
        <v>737</v>
      </c>
      <c r="F157" s="54">
        <v>4</v>
      </c>
      <c r="G157" s="54" t="s">
        <v>65</v>
      </c>
      <c r="H157" s="54" t="str">
        <f t="shared" si="1"/>
        <v>DONE</v>
      </c>
      <c r="I157" s="54" t="s">
        <v>1448</v>
      </c>
      <c r="J157" s="58" t="s">
        <v>616</v>
      </c>
      <c r="K157" s="58" t="s">
        <v>79</v>
      </c>
      <c r="L157" s="60"/>
      <c r="M157" s="54"/>
      <c r="N157" s="54" t="s">
        <v>1449</v>
      </c>
      <c r="O157" s="54" t="s">
        <v>85</v>
      </c>
      <c r="P157" s="64" t="s">
        <v>813</v>
      </c>
      <c r="Q157" s="64" t="s">
        <v>1204</v>
      </c>
      <c r="R157" s="25">
        <v>200000982090</v>
      </c>
      <c r="S157" s="66">
        <v>46037</v>
      </c>
      <c r="T157" s="66" t="str">
        <f t="shared" si="2"/>
        <v>DONE</v>
      </c>
      <c r="U157" s="66">
        <v>46039</v>
      </c>
      <c r="V157" s="25">
        <v>9200067934</v>
      </c>
      <c r="W157" s="25">
        <v>42168</v>
      </c>
      <c r="X157" s="69">
        <v>46044</v>
      </c>
      <c r="Y157" s="69" t="str">
        <f t="shared" si="33"/>
        <v>DONE</v>
      </c>
      <c r="Z157" s="25" t="s">
        <v>1450</v>
      </c>
      <c r="AA157" s="69">
        <v>46044</v>
      </c>
      <c r="AB157" s="25" t="str">
        <f t="shared" si="4"/>
        <v>DONE</v>
      </c>
      <c r="AC157" s="71"/>
      <c r="AD157" s="54" t="s">
        <v>1451</v>
      </c>
      <c r="AE157" s="76">
        <v>46045</v>
      </c>
      <c r="AF157" s="54" t="str">
        <f t="shared" si="5"/>
        <v>DONE</v>
      </c>
      <c r="AG157" s="76">
        <v>46045</v>
      </c>
      <c r="AH157" s="73">
        <v>46098</v>
      </c>
      <c r="AI157" s="75" t="str">
        <f t="shared" si="6"/>
        <v>PAID</v>
      </c>
      <c r="AJ157" s="80" t="str">
        <f t="array" ref="AJ157">IFERROR(INDEX('[1]Master Price'!$E:$E,MATCH(D157,'[1]Master Price'!$B:$B,0)),"0")</f>
        <v>0</v>
      </c>
      <c r="AK157" s="80">
        <f t="shared" si="7"/>
        <v>0</v>
      </c>
      <c r="AL157" s="82" t="str">
        <f t="shared" si="31"/>
        <v>0-day</v>
      </c>
      <c r="AM157" s="82" t="str">
        <f t="shared" si="9"/>
        <v>2-day</v>
      </c>
      <c r="AN157" s="82" t="str">
        <f t="shared" si="34"/>
        <v>0-day</v>
      </c>
      <c r="AO157" s="82" t="str">
        <f t="shared" si="35"/>
        <v>0-day</v>
      </c>
      <c r="AP157" s="82" t="str">
        <f t="shared" si="12"/>
        <v>1-day</v>
      </c>
      <c r="AQ157" s="82" t="str">
        <f t="shared" si="13"/>
        <v>0-day</v>
      </c>
      <c r="AR157" s="5"/>
      <c r="AS157" s="83" t="str">
        <f t="shared" si="14"/>
        <v/>
      </c>
      <c r="AT157" s="85"/>
      <c r="AU157" s="84" t="e">
        <f t="shared" ca="1" si="15"/>
        <v>#NAME?</v>
      </c>
      <c r="AV157" s="88" t="e">
        <f t="shared" ca="1" si="16"/>
        <v>#NAME?</v>
      </c>
      <c r="AW157" s="83" t="e">
        <f t="shared" ca="1" si="17"/>
        <v>#NAME?</v>
      </c>
      <c r="AX157" s="88" t="e">
        <f t="shared" ca="1" si="18"/>
        <v>#NAME?</v>
      </c>
      <c r="AY157" s="86" t="str">
        <f t="shared" si="19"/>
        <v/>
      </c>
      <c r="AZ157" s="22" t="e">
        <f t="shared" ca="1" si="20"/>
        <v>#NAME?</v>
      </c>
      <c r="BA157" s="83" t="e">
        <f t="shared" ca="1" si="21"/>
        <v>#NAME?</v>
      </c>
      <c r="BB157" s="88" t="e">
        <f t="shared" ca="1" si="22"/>
        <v>#NAME?</v>
      </c>
      <c r="BC157" s="90" t="e">
        <f t="shared" ca="1" si="23"/>
        <v>#NAME?</v>
      </c>
      <c r="BD157" s="90" t="e">
        <f t="shared" ca="1" si="24"/>
        <v>#NAME?</v>
      </c>
      <c r="BE157" s="85" t="e">
        <f t="shared" ca="1" si="25"/>
        <v>#NAME?</v>
      </c>
      <c r="BF157" s="22" t="e">
        <f t="shared" ca="1" si="26"/>
        <v>#NAME?</v>
      </c>
      <c r="BG157" s="22" t="e">
        <f t="shared" ca="1" si="27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0"/>
        <v>156</v>
      </c>
      <c r="B158" s="135">
        <v>46037</v>
      </c>
      <c r="C158" s="54" t="s">
        <v>688</v>
      </c>
      <c r="D158" s="58" t="s">
        <v>740</v>
      </c>
      <c r="E158" s="56" t="s">
        <v>741</v>
      </c>
      <c r="F158" s="54">
        <v>4</v>
      </c>
      <c r="G158" s="54" t="s">
        <v>527</v>
      </c>
      <c r="H158" s="54" t="str">
        <f t="shared" si="1"/>
        <v>DONE</v>
      </c>
      <c r="I158" s="54" t="s">
        <v>1448</v>
      </c>
      <c r="J158" s="58" t="s">
        <v>616</v>
      </c>
      <c r="K158" s="58" t="s">
        <v>79</v>
      </c>
      <c r="L158" s="60"/>
      <c r="M158" s="54"/>
      <c r="N158" s="54" t="s">
        <v>1449</v>
      </c>
      <c r="O158" s="54" t="s">
        <v>85</v>
      </c>
      <c r="P158" s="64" t="s">
        <v>813</v>
      </c>
      <c r="Q158" s="64" t="s">
        <v>1204</v>
      </c>
      <c r="R158" s="25">
        <v>200000982090</v>
      </c>
      <c r="S158" s="66">
        <v>46037</v>
      </c>
      <c r="T158" s="66" t="str">
        <f t="shared" si="2"/>
        <v>DONE</v>
      </c>
      <c r="U158" s="66">
        <v>46039</v>
      </c>
      <c r="V158" s="25">
        <v>9200067934</v>
      </c>
      <c r="W158" s="25">
        <v>42168</v>
      </c>
      <c r="X158" s="69">
        <v>46044</v>
      </c>
      <c r="Y158" s="69" t="str">
        <f t="shared" si="33"/>
        <v>DONE</v>
      </c>
      <c r="Z158" s="25" t="s">
        <v>1450</v>
      </c>
      <c r="AA158" s="69">
        <v>46044</v>
      </c>
      <c r="AB158" s="25" t="str">
        <f t="shared" si="4"/>
        <v>DONE</v>
      </c>
      <c r="AC158" s="71"/>
      <c r="AD158" s="54" t="s">
        <v>1451</v>
      </c>
      <c r="AE158" s="76">
        <v>46045</v>
      </c>
      <c r="AF158" s="54" t="str">
        <f t="shared" si="5"/>
        <v>DONE</v>
      </c>
      <c r="AG158" s="76">
        <v>46045</v>
      </c>
      <c r="AH158" s="73">
        <v>46098</v>
      </c>
      <c r="AI158" s="75" t="str">
        <f t="shared" si="6"/>
        <v>PAID</v>
      </c>
      <c r="AJ158" s="80" t="str">
        <f t="array" ref="AJ158">IFERROR(INDEX('[1]Master Price'!$E:$E,MATCH(D158,'[1]Master Price'!$B:$B,0)),"0")</f>
        <v>0</v>
      </c>
      <c r="AK158" s="80">
        <f t="shared" si="7"/>
        <v>0</v>
      </c>
      <c r="AL158" s="82" t="str">
        <f t="shared" si="31"/>
        <v>0-day</v>
      </c>
      <c r="AM158" s="82" t="str">
        <f t="shared" si="9"/>
        <v>2-day</v>
      </c>
      <c r="AN158" s="82" t="str">
        <f t="shared" si="34"/>
        <v>0-day</v>
      </c>
      <c r="AO158" s="82" t="str">
        <f t="shared" si="35"/>
        <v>0-day</v>
      </c>
      <c r="AP158" s="82" t="str">
        <f t="shared" si="12"/>
        <v>1-day</v>
      </c>
      <c r="AQ158" s="82" t="str">
        <f t="shared" si="13"/>
        <v>0-day</v>
      </c>
      <c r="AR158" s="5"/>
      <c r="AS158" s="83" t="str">
        <f t="shared" si="14"/>
        <v/>
      </c>
      <c r="AT158" s="85"/>
      <c r="AU158" s="84" t="e">
        <f t="shared" ca="1" si="15"/>
        <v>#NAME?</v>
      </c>
      <c r="AV158" s="88" t="e">
        <f t="shared" ca="1" si="16"/>
        <v>#NAME?</v>
      </c>
      <c r="AW158" s="83" t="e">
        <f t="shared" ca="1" si="17"/>
        <v>#NAME?</v>
      </c>
      <c r="AX158" s="88" t="e">
        <f t="shared" ca="1" si="18"/>
        <v>#NAME?</v>
      </c>
      <c r="AY158" s="86" t="str">
        <f t="shared" si="19"/>
        <v/>
      </c>
      <c r="AZ158" s="22" t="e">
        <f t="shared" ca="1" si="20"/>
        <v>#NAME?</v>
      </c>
      <c r="BA158" s="83" t="e">
        <f t="shared" ca="1" si="21"/>
        <v>#NAME?</v>
      </c>
      <c r="BB158" s="88" t="e">
        <f t="shared" ca="1" si="22"/>
        <v>#NAME?</v>
      </c>
      <c r="BC158" s="90" t="e">
        <f t="shared" ca="1" si="23"/>
        <v>#NAME?</v>
      </c>
      <c r="BD158" s="90" t="e">
        <f t="shared" ca="1" si="24"/>
        <v>#NAME?</v>
      </c>
      <c r="BE158" s="85" t="e">
        <f t="shared" ca="1" si="25"/>
        <v>#NAME?</v>
      </c>
      <c r="BF158" s="22" t="e">
        <f t="shared" ca="1" si="26"/>
        <v>#NAME?</v>
      </c>
      <c r="BG158" s="22" t="e">
        <f t="shared" ca="1" si="27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0"/>
        <v>157</v>
      </c>
      <c r="B159" s="135">
        <v>46037</v>
      </c>
      <c r="C159" s="54" t="s">
        <v>688</v>
      </c>
      <c r="D159" s="58" t="s">
        <v>744</v>
      </c>
      <c r="E159" s="56" t="s">
        <v>745</v>
      </c>
      <c r="F159" s="54">
        <v>6</v>
      </c>
      <c r="G159" s="54" t="s">
        <v>63</v>
      </c>
      <c r="H159" s="54" t="str">
        <f t="shared" si="1"/>
        <v>DONE</v>
      </c>
      <c r="I159" s="54" t="s">
        <v>1448</v>
      </c>
      <c r="J159" s="58" t="s">
        <v>616</v>
      </c>
      <c r="K159" s="58" t="s">
        <v>79</v>
      </c>
      <c r="L159" s="60"/>
      <c r="M159" s="54"/>
      <c r="N159" s="54" t="s">
        <v>1449</v>
      </c>
      <c r="O159" s="54" t="s">
        <v>85</v>
      </c>
      <c r="P159" s="64" t="s">
        <v>813</v>
      </c>
      <c r="Q159" s="64" t="s">
        <v>1204</v>
      </c>
      <c r="R159" s="25">
        <v>200000982090</v>
      </c>
      <c r="S159" s="66">
        <v>46037</v>
      </c>
      <c r="T159" s="66" t="str">
        <f t="shared" si="2"/>
        <v>DONE</v>
      </c>
      <c r="U159" s="66">
        <v>46039</v>
      </c>
      <c r="V159" s="25">
        <v>9200067934</v>
      </c>
      <c r="W159" s="25">
        <v>42168</v>
      </c>
      <c r="X159" s="69">
        <v>46044</v>
      </c>
      <c r="Y159" s="69" t="str">
        <f t="shared" si="33"/>
        <v>DONE</v>
      </c>
      <c r="Z159" s="25" t="s">
        <v>1450</v>
      </c>
      <c r="AA159" s="69">
        <v>46044</v>
      </c>
      <c r="AB159" s="25" t="str">
        <f t="shared" si="4"/>
        <v>DONE</v>
      </c>
      <c r="AC159" s="71"/>
      <c r="AD159" s="54" t="s">
        <v>1451</v>
      </c>
      <c r="AE159" s="76">
        <v>46045</v>
      </c>
      <c r="AF159" s="54" t="str">
        <f t="shared" si="5"/>
        <v>DONE</v>
      </c>
      <c r="AG159" s="76">
        <v>46045</v>
      </c>
      <c r="AH159" s="73">
        <v>46098</v>
      </c>
      <c r="AI159" s="75" t="str">
        <f t="shared" si="6"/>
        <v>PAID</v>
      </c>
      <c r="AJ159" s="80" t="str">
        <f t="array" ref="AJ159">IFERROR(INDEX('[1]Master Price'!$E:$E,MATCH(D159,'[1]Master Price'!$B:$B,0)),"0")</f>
        <v>0</v>
      </c>
      <c r="AK159" s="80">
        <f t="shared" si="7"/>
        <v>0</v>
      </c>
      <c r="AL159" s="82" t="str">
        <f t="shared" si="31"/>
        <v>0-day</v>
      </c>
      <c r="AM159" s="82" t="str">
        <f t="shared" si="9"/>
        <v>2-day</v>
      </c>
      <c r="AN159" s="82" t="str">
        <f t="shared" si="34"/>
        <v>0-day</v>
      </c>
      <c r="AO159" s="82" t="str">
        <f t="shared" si="35"/>
        <v>0-day</v>
      </c>
      <c r="AP159" s="82" t="str">
        <f t="shared" si="12"/>
        <v>1-day</v>
      </c>
      <c r="AQ159" s="82" t="str">
        <f t="shared" si="13"/>
        <v>0-day</v>
      </c>
      <c r="AR159" s="5"/>
      <c r="AS159" s="83" t="str">
        <f t="shared" si="14"/>
        <v/>
      </c>
      <c r="AT159" s="85"/>
      <c r="AU159" s="84" t="e">
        <f t="shared" ca="1" si="15"/>
        <v>#NAME?</v>
      </c>
      <c r="AV159" s="88" t="e">
        <f t="shared" ca="1" si="16"/>
        <v>#NAME?</v>
      </c>
      <c r="AW159" s="83" t="e">
        <f t="shared" ca="1" si="17"/>
        <v>#NAME?</v>
      </c>
      <c r="AX159" s="88" t="e">
        <f t="shared" ca="1" si="18"/>
        <v>#NAME?</v>
      </c>
      <c r="AY159" s="86" t="str">
        <f t="shared" si="19"/>
        <v/>
      </c>
      <c r="AZ159" s="22" t="e">
        <f t="shared" ca="1" si="20"/>
        <v>#NAME?</v>
      </c>
      <c r="BA159" s="83" t="e">
        <f t="shared" ca="1" si="21"/>
        <v>#NAME?</v>
      </c>
      <c r="BB159" s="88" t="e">
        <f t="shared" ca="1" si="22"/>
        <v>#NAME?</v>
      </c>
      <c r="BC159" s="90" t="e">
        <f t="shared" ca="1" si="23"/>
        <v>#NAME?</v>
      </c>
      <c r="BD159" s="90" t="e">
        <f t="shared" ca="1" si="24"/>
        <v>#NAME?</v>
      </c>
      <c r="BE159" s="85" t="e">
        <f t="shared" ca="1" si="25"/>
        <v>#NAME?</v>
      </c>
      <c r="BF159" s="22" t="e">
        <f t="shared" ca="1" si="26"/>
        <v>#NAME?</v>
      </c>
      <c r="BG159" s="22" t="e">
        <f t="shared" ca="1" si="27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0"/>
        <v>158</v>
      </c>
      <c r="B160" s="135">
        <v>46037</v>
      </c>
      <c r="C160" s="54" t="s">
        <v>688</v>
      </c>
      <c r="D160" s="58" t="s">
        <v>754</v>
      </c>
      <c r="E160" s="56" t="s">
        <v>755</v>
      </c>
      <c r="F160" s="54">
        <v>6</v>
      </c>
      <c r="G160" s="54" t="s">
        <v>65</v>
      </c>
      <c r="H160" s="54" t="str">
        <f t="shared" si="1"/>
        <v>DONE</v>
      </c>
      <c r="I160" s="54" t="s">
        <v>1448</v>
      </c>
      <c r="J160" s="58" t="s">
        <v>616</v>
      </c>
      <c r="K160" s="58" t="s">
        <v>79</v>
      </c>
      <c r="L160" s="60"/>
      <c r="M160" s="54"/>
      <c r="N160" s="54" t="s">
        <v>1449</v>
      </c>
      <c r="O160" s="54" t="s">
        <v>85</v>
      </c>
      <c r="P160" s="64" t="s">
        <v>813</v>
      </c>
      <c r="Q160" s="64" t="s">
        <v>1204</v>
      </c>
      <c r="R160" s="25">
        <v>200000982090</v>
      </c>
      <c r="S160" s="66">
        <v>46037</v>
      </c>
      <c r="T160" s="66" t="str">
        <f t="shared" si="2"/>
        <v>DONE</v>
      </c>
      <c r="U160" s="66">
        <v>46039</v>
      </c>
      <c r="V160" s="25">
        <v>9200067934</v>
      </c>
      <c r="W160" s="25">
        <v>42168</v>
      </c>
      <c r="X160" s="69">
        <v>46044</v>
      </c>
      <c r="Y160" s="69" t="str">
        <f t="shared" si="33"/>
        <v>DONE</v>
      </c>
      <c r="Z160" s="25" t="s">
        <v>1450</v>
      </c>
      <c r="AA160" s="69">
        <v>46044</v>
      </c>
      <c r="AB160" s="25" t="str">
        <f t="shared" si="4"/>
        <v>DONE</v>
      </c>
      <c r="AC160" s="71"/>
      <c r="AD160" s="54" t="s">
        <v>1451</v>
      </c>
      <c r="AE160" s="76">
        <v>46045</v>
      </c>
      <c r="AF160" s="54" t="str">
        <f t="shared" si="5"/>
        <v>DONE</v>
      </c>
      <c r="AG160" s="76">
        <v>46045</v>
      </c>
      <c r="AH160" s="73">
        <v>46098</v>
      </c>
      <c r="AI160" s="75" t="str">
        <f t="shared" si="6"/>
        <v>PAID</v>
      </c>
      <c r="AJ160" s="80" t="str">
        <f t="array" ref="AJ160">IFERROR(INDEX('[1]Master Price'!$E:$E,MATCH(D160,'[1]Master Price'!$B:$B,0)),"0")</f>
        <v>0</v>
      </c>
      <c r="AK160" s="80">
        <f t="shared" si="7"/>
        <v>0</v>
      </c>
      <c r="AL160" s="82" t="str">
        <f t="shared" si="31"/>
        <v>0-day</v>
      </c>
      <c r="AM160" s="82" t="str">
        <f t="shared" si="9"/>
        <v>2-day</v>
      </c>
      <c r="AN160" s="82" t="str">
        <f t="shared" si="34"/>
        <v>0-day</v>
      </c>
      <c r="AO160" s="82" t="str">
        <f t="shared" si="35"/>
        <v>0-day</v>
      </c>
      <c r="AP160" s="82" t="str">
        <f t="shared" si="12"/>
        <v>1-day</v>
      </c>
      <c r="AQ160" s="82" t="str">
        <f t="shared" si="13"/>
        <v>0-day</v>
      </c>
      <c r="AR160" s="5"/>
      <c r="AS160" s="83" t="str">
        <f t="shared" si="14"/>
        <v/>
      </c>
      <c r="AT160" s="85"/>
      <c r="AU160" s="84" t="e">
        <f t="shared" ca="1" si="15"/>
        <v>#NAME?</v>
      </c>
      <c r="AV160" s="88" t="e">
        <f t="shared" ca="1" si="16"/>
        <v>#NAME?</v>
      </c>
      <c r="AW160" s="83" t="e">
        <f t="shared" ca="1" si="17"/>
        <v>#NAME?</v>
      </c>
      <c r="AX160" s="88" t="e">
        <f t="shared" ca="1" si="18"/>
        <v>#NAME?</v>
      </c>
      <c r="AY160" s="86" t="str">
        <f t="shared" si="19"/>
        <v/>
      </c>
      <c r="AZ160" s="22" t="e">
        <f t="shared" ca="1" si="20"/>
        <v>#NAME?</v>
      </c>
      <c r="BA160" s="83" t="e">
        <f t="shared" ca="1" si="21"/>
        <v>#NAME?</v>
      </c>
      <c r="BB160" s="88" t="e">
        <f t="shared" ca="1" si="22"/>
        <v>#NAME?</v>
      </c>
      <c r="BC160" s="90" t="e">
        <f t="shared" ca="1" si="23"/>
        <v>#NAME?</v>
      </c>
      <c r="BD160" s="90" t="e">
        <f t="shared" ca="1" si="24"/>
        <v>#NAME?</v>
      </c>
      <c r="BE160" s="85" t="e">
        <f t="shared" ca="1" si="25"/>
        <v>#NAME?</v>
      </c>
      <c r="BF160" s="22" t="e">
        <f t="shared" ca="1" si="26"/>
        <v>#NAME?</v>
      </c>
      <c r="BG160" s="22" t="e">
        <f t="shared" ca="1" si="27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0"/>
        <v>159</v>
      </c>
      <c r="B161" s="135">
        <v>46037</v>
      </c>
      <c r="C161" s="54" t="s">
        <v>688</v>
      </c>
      <c r="D161" s="58" t="s">
        <v>758</v>
      </c>
      <c r="E161" s="56" t="s">
        <v>759</v>
      </c>
      <c r="F161" s="54">
        <v>10</v>
      </c>
      <c r="G161" s="54" t="s">
        <v>63</v>
      </c>
      <c r="H161" s="54" t="str">
        <f t="shared" si="1"/>
        <v>DONE</v>
      </c>
      <c r="I161" s="54" t="s">
        <v>1448</v>
      </c>
      <c r="J161" s="58" t="s">
        <v>616</v>
      </c>
      <c r="K161" s="58" t="s">
        <v>79</v>
      </c>
      <c r="L161" s="60"/>
      <c r="M161" s="54"/>
      <c r="N161" s="54" t="s">
        <v>1449</v>
      </c>
      <c r="O161" s="54" t="s">
        <v>85</v>
      </c>
      <c r="P161" s="64" t="s">
        <v>813</v>
      </c>
      <c r="Q161" s="64" t="s">
        <v>1204</v>
      </c>
      <c r="R161" s="25">
        <v>200000982090</v>
      </c>
      <c r="S161" s="66">
        <v>46037</v>
      </c>
      <c r="T161" s="66" t="str">
        <f t="shared" si="2"/>
        <v>DONE</v>
      </c>
      <c r="U161" s="66">
        <v>46039</v>
      </c>
      <c r="V161" s="25">
        <v>9200067934</v>
      </c>
      <c r="W161" s="25">
        <v>42168</v>
      </c>
      <c r="X161" s="69">
        <v>46044</v>
      </c>
      <c r="Y161" s="69" t="str">
        <f t="shared" si="33"/>
        <v>DONE</v>
      </c>
      <c r="Z161" s="25" t="s">
        <v>1450</v>
      </c>
      <c r="AA161" s="69">
        <v>46044</v>
      </c>
      <c r="AB161" s="25" t="str">
        <f t="shared" si="4"/>
        <v>DONE</v>
      </c>
      <c r="AC161" s="71"/>
      <c r="AD161" s="54" t="s">
        <v>1451</v>
      </c>
      <c r="AE161" s="76">
        <v>46045</v>
      </c>
      <c r="AF161" s="54" t="str">
        <f t="shared" si="5"/>
        <v>DONE</v>
      </c>
      <c r="AG161" s="76">
        <v>46045</v>
      </c>
      <c r="AH161" s="73">
        <v>46098</v>
      </c>
      <c r="AI161" s="75" t="str">
        <f t="shared" si="6"/>
        <v>PAID</v>
      </c>
      <c r="AJ161" s="80" t="str">
        <f t="array" ref="AJ161">IFERROR(INDEX('[1]Master Price'!$E:$E,MATCH(D161,'[1]Master Price'!$B:$B,0)),"0")</f>
        <v>0</v>
      </c>
      <c r="AK161" s="80">
        <f t="shared" si="7"/>
        <v>0</v>
      </c>
      <c r="AL161" s="82" t="str">
        <f t="shared" si="31"/>
        <v>0-day</v>
      </c>
      <c r="AM161" s="82" t="str">
        <f t="shared" si="9"/>
        <v>2-day</v>
      </c>
      <c r="AN161" s="82" t="str">
        <f t="shared" si="34"/>
        <v>0-day</v>
      </c>
      <c r="AO161" s="82" t="str">
        <f t="shared" si="35"/>
        <v>0-day</v>
      </c>
      <c r="AP161" s="82" t="str">
        <f t="shared" si="12"/>
        <v>1-day</v>
      </c>
      <c r="AQ161" s="82" t="str">
        <f t="shared" si="13"/>
        <v>0-day</v>
      </c>
      <c r="AR161" s="5"/>
      <c r="AS161" s="83" t="str">
        <f t="shared" si="14"/>
        <v/>
      </c>
      <c r="AT161" s="85"/>
      <c r="AU161" s="84" t="e">
        <f t="shared" ca="1" si="15"/>
        <v>#NAME?</v>
      </c>
      <c r="AV161" s="88" t="e">
        <f t="shared" ca="1" si="16"/>
        <v>#NAME?</v>
      </c>
      <c r="AW161" s="83" t="e">
        <f t="shared" ca="1" si="17"/>
        <v>#NAME?</v>
      </c>
      <c r="AX161" s="88" t="e">
        <f t="shared" ca="1" si="18"/>
        <v>#NAME?</v>
      </c>
      <c r="AY161" s="86" t="str">
        <f t="shared" si="19"/>
        <v/>
      </c>
      <c r="AZ161" s="22" t="e">
        <f t="shared" ca="1" si="20"/>
        <v>#NAME?</v>
      </c>
      <c r="BA161" s="83" t="e">
        <f t="shared" ca="1" si="21"/>
        <v>#NAME?</v>
      </c>
      <c r="BB161" s="88" t="e">
        <f t="shared" ca="1" si="22"/>
        <v>#NAME?</v>
      </c>
      <c r="BC161" s="90" t="e">
        <f t="shared" ca="1" si="23"/>
        <v>#NAME?</v>
      </c>
      <c r="BD161" s="90" t="e">
        <f t="shared" ca="1" si="24"/>
        <v>#NAME?</v>
      </c>
      <c r="BE161" s="85" t="e">
        <f t="shared" ca="1" si="25"/>
        <v>#NAME?</v>
      </c>
      <c r="BF161" s="22" t="e">
        <f t="shared" ca="1" si="26"/>
        <v>#NAME?</v>
      </c>
      <c r="BG161" s="22" t="e">
        <f t="shared" ca="1" si="27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0"/>
        <v>160</v>
      </c>
      <c r="B162" s="135">
        <v>46037</v>
      </c>
      <c r="C162" s="54" t="s">
        <v>688</v>
      </c>
      <c r="D162" s="58" t="s">
        <v>763</v>
      </c>
      <c r="E162" s="56" t="s">
        <v>764</v>
      </c>
      <c r="F162" s="54">
        <v>15</v>
      </c>
      <c r="G162" s="54" t="s">
        <v>63</v>
      </c>
      <c r="H162" s="54" t="str">
        <f t="shared" si="1"/>
        <v>DONE</v>
      </c>
      <c r="I162" s="54" t="s">
        <v>1448</v>
      </c>
      <c r="J162" s="58" t="s">
        <v>616</v>
      </c>
      <c r="K162" s="58" t="s">
        <v>79</v>
      </c>
      <c r="L162" s="60"/>
      <c r="M162" s="54"/>
      <c r="N162" s="54" t="s">
        <v>1449</v>
      </c>
      <c r="O162" s="54" t="s">
        <v>85</v>
      </c>
      <c r="P162" s="64" t="s">
        <v>813</v>
      </c>
      <c r="Q162" s="64" t="s">
        <v>1204</v>
      </c>
      <c r="R162" s="25">
        <v>200000982090</v>
      </c>
      <c r="S162" s="66">
        <v>46037</v>
      </c>
      <c r="T162" s="66" t="str">
        <f t="shared" si="2"/>
        <v>DONE</v>
      </c>
      <c r="U162" s="66">
        <v>46039</v>
      </c>
      <c r="V162" s="25">
        <v>9200067934</v>
      </c>
      <c r="W162" s="25">
        <v>42168</v>
      </c>
      <c r="X162" s="69">
        <v>46044</v>
      </c>
      <c r="Y162" s="69" t="str">
        <f t="shared" si="33"/>
        <v>DONE</v>
      </c>
      <c r="Z162" s="25" t="s">
        <v>1450</v>
      </c>
      <c r="AA162" s="69">
        <v>46044</v>
      </c>
      <c r="AB162" s="25" t="str">
        <f t="shared" si="4"/>
        <v>DONE</v>
      </c>
      <c r="AC162" s="71"/>
      <c r="AD162" s="54" t="s">
        <v>1451</v>
      </c>
      <c r="AE162" s="76">
        <v>46045</v>
      </c>
      <c r="AF162" s="54" t="str">
        <f t="shared" si="5"/>
        <v>DONE</v>
      </c>
      <c r="AG162" s="76">
        <v>46045</v>
      </c>
      <c r="AH162" s="73">
        <v>46098</v>
      </c>
      <c r="AI162" s="75" t="str">
        <f t="shared" si="6"/>
        <v>PAID</v>
      </c>
      <c r="AJ162" s="80" t="str">
        <f t="array" ref="AJ162">IFERROR(INDEX('[1]Master Price'!$E:$E,MATCH(D162,'[1]Master Price'!$B:$B,0)),"0")</f>
        <v>0</v>
      </c>
      <c r="AK162" s="80">
        <f t="shared" si="7"/>
        <v>0</v>
      </c>
      <c r="AL162" s="82" t="str">
        <f t="shared" si="31"/>
        <v>0-day</v>
      </c>
      <c r="AM162" s="82" t="str">
        <f t="shared" si="9"/>
        <v>2-day</v>
      </c>
      <c r="AN162" s="82" t="str">
        <f t="shared" si="34"/>
        <v>0-day</v>
      </c>
      <c r="AO162" s="82" t="str">
        <f t="shared" si="35"/>
        <v>0-day</v>
      </c>
      <c r="AP162" s="82" t="str">
        <f t="shared" si="12"/>
        <v>1-day</v>
      </c>
      <c r="AQ162" s="82" t="str">
        <f t="shared" si="13"/>
        <v>0-day</v>
      </c>
      <c r="AR162" s="5"/>
      <c r="AS162" s="83" t="str">
        <f t="shared" si="14"/>
        <v/>
      </c>
      <c r="AT162" s="85"/>
      <c r="AU162" s="84" t="e">
        <f t="shared" ca="1" si="15"/>
        <v>#NAME?</v>
      </c>
      <c r="AV162" s="88" t="e">
        <f t="shared" ca="1" si="16"/>
        <v>#NAME?</v>
      </c>
      <c r="AW162" s="83" t="e">
        <f t="shared" ca="1" si="17"/>
        <v>#NAME?</v>
      </c>
      <c r="AX162" s="88" t="e">
        <f t="shared" ca="1" si="18"/>
        <v>#NAME?</v>
      </c>
      <c r="AY162" s="86" t="str">
        <f t="shared" si="19"/>
        <v/>
      </c>
      <c r="AZ162" s="22" t="e">
        <f t="shared" ca="1" si="20"/>
        <v>#NAME?</v>
      </c>
      <c r="BA162" s="83" t="e">
        <f t="shared" ca="1" si="21"/>
        <v>#NAME?</v>
      </c>
      <c r="BB162" s="88" t="e">
        <f t="shared" ca="1" si="22"/>
        <v>#NAME?</v>
      </c>
      <c r="BC162" s="90" t="e">
        <f t="shared" ca="1" si="23"/>
        <v>#NAME?</v>
      </c>
      <c r="BD162" s="90" t="e">
        <f t="shared" ca="1" si="24"/>
        <v>#NAME?</v>
      </c>
      <c r="BE162" s="85" t="e">
        <f t="shared" ca="1" si="25"/>
        <v>#NAME?</v>
      </c>
      <c r="BF162" s="22" t="e">
        <f t="shared" ca="1" si="26"/>
        <v>#NAME?</v>
      </c>
      <c r="BG162" s="22" t="e">
        <f t="shared" ca="1" si="27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0"/>
        <v>161</v>
      </c>
      <c r="B163" s="135">
        <v>46037</v>
      </c>
      <c r="C163" s="54" t="s">
        <v>688</v>
      </c>
      <c r="D163" s="54" t="s">
        <v>772</v>
      </c>
      <c r="E163" s="56" t="s">
        <v>773</v>
      </c>
      <c r="F163" s="54">
        <v>16</v>
      </c>
      <c r="G163" s="54" t="s">
        <v>527</v>
      </c>
      <c r="H163" s="54" t="str">
        <f t="shared" si="1"/>
        <v>DONE</v>
      </c>
      <c r="I163" s="54" t="s">
        <v>1448</v>
      </c>
      <c r="J163" s="58" t="s">
        <v>616</v>
      </c>
      <c r="K163" s="58" t="s">
        <v>79</v>
      </c>
      <c r="L163" s="60"/>
      <c r="M163" s="54"/>
      <c r="N163" s="54" t="s">
        <v>1449</v>
      </c>
      <c r="O163" s="54" t="s">
        <v>85</v>
      </c>
      <c r="P163" s="64" t="s">
        <v>813</v>
      </c>
      <c r="Q163" s="64" t="s">
        <v>1204</v>
      </c>
      <c r="R163" s="25">
        <v>200000982090</v>
      </c>
      <c r="S163" s="66">
        <v>46037</v>
      </c>
      <c r="T163" s="66" t="str">
        <f t="shared" si="2"/>
        <v>DONE</v>
      </c>
      <c r="U163" s="66">
        <v>46039</v>
      </c>
      <c r="V163" s="25">
        <v>9200067934</v>
      </c>
      <c r="W163" s="25">
        <v>42168</v>
      </c>
      <c r="X163" s="69">
        <v>46044</v>
      </c>
      <c r="Y163" s="69" t="str">
        <f t="shared" si="33"/>
        <v>DONE</v>
      </c>
      <c r="Z163" s="25" t="s">
        <v>1450</v>
      </c>
      <c r="AA163" s="69">
        <v>46044</v>
      </c>
      <c r="AB163" s="25" t="str">
        <f t="shared" si="4"/>
        <v>DONE</v>
      </c>
      <c r="AC163" s="71"/>
      <c r="AD163" s="54" t="s">
        <v>1451</v>
      </c>
      <c r="AE163" s="76">
        <v>46045</v>
      </c>
      <c r="AF163" s="54" t="str">
        <f t="shared" si="5"/>
        <v>DONE</v>
      </c>
      <c r="AG163" s="76">
        <v>46045</v>
      </c>
      <c r="AH163" s="73">
        <v>46098</v>
      </c>
      <c r="AI163" s="75" t="str">
        <f t="shared" si="6"/>
        <v>PAID</v>
      </c>
      <c r="AJ163" s="80" t="str">
        <f t="array" ref="AJ163">IFERROR(INDEX('[1]Master Price'!$E:$E,MATCH(D163,'[1]Master Price'!$B:$B,0)),"0")</f>
        <v>0</v>
      </c>
      <c r="AK163" s="80">
        <f t="shared" si="7"/>
        <v>0</v>
      </c>
      <c r="AL163" s="82" t="str">
        <f t="shared" si="31"/>
        <v>0-day</v>
      </c>
      <c r="AM163" s="82" t="str">
        <f t="shared" si="9"/>
        <v>2-day</v>
      </c>
      <c r="AN163" s="82" t="str">
        <f t="shared" si="34"/>
        <v>0-day</v>
      </c>
      <c r="AO163" s="82" t="str">
        <f t="shared" si="35"/>
        <v>0-day</v>
      </c>
      <c r="AP163" s="82" t="str">
        <f t="shared" si="12"/>
        <v>1-day</v>
      </c>
      <c r="AQ163" s="82" t="str">
        <f t="shared" si="13"/>
        <v>0-day</v>
      </c>
      <c r="AR163" s="5"/>
      <c r="AS163" s="83" t="str">
        <f t="shared" si="14"/>
        <v/>
      </c>
      <c r="AT163" s="85"/>
      <c r="AU163" s="84" t="e">
        <f t="shared" ca="1" si="15"/>
        <v>#NAME?</v>
      </c>
      <c r="AV163" s="88" t="e">
        <f t="shared" ca="1" si="16"/>
        <v>#NAME?</v>
      </c>
      <c r="AW163" s="83" t="e">
        <f t="shared" ca="1" si="17"/>
        <v>#NAME?</v>
      </c>
      <c r="AX163" s="88" t="e">
        <f t="shared" ca="1" si="18"/>
        <v>#NAME?</v>
      </c>
      <c r="AY163" s="86" t="str">
        <f t="shared" si="19"/>
        <v/>
      </c>
      <c r="AZ163" s="22" t="e">
        <f t="shared" ca="1" si="20"/>
        <v>#NAME?</v>
      </c>
      <c r="BA163" s="83" t="e">
        <f t="shared" ca="1" si="21"/>
        <v>#NAME?</v>
      </c>
      <c r="BB163" s="88" t="e">
        <f t="shared" ca="1" si="22"/>
        <v>#NAME?</v>
      </c>
      <c r="BC163" s="90" t="e">
        <f t="shared" ca="1" si="23"/>
        <v>#NAME?</v>
      </c>
      <c r="BD163" s="90" t="e">
        <f t="shared" ca="1" si="24"/>
        <v>#NAME?</v>
      </c>
      <c r="BE163" s="85" t="e">
        <f t="shared" ca="1" si="25"/>
        <v>#NAME?</v>
      </c>
      <c r="BF163" s="22" t="e">
        <f t="shared" ca="1" si="26"/>
        <v>#NAME?</v>
      </c>
      <c r="BG163" s="22" t="e">
        <f t="shared" ca="1" si="27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0"/>
        <v>162</v>
      </c>
      <c r="B164" s="135">
        <v>46037</v>
      </c>
      <c r="C164" s="54" t="s">
        <v>688</v>
      </c>
      <c r="D164" s="54" t="s">
        <v>776</v>
      </c>
      <c r="E164" s="56" t="s">
        <v>777</v>
      </c>
      <c r="F164" s="54">
        <v>20</v>
      </c>
      <c r="G164" s="54" t="s">
        <v>63</v>
      </c>
      <c r="H164" s="54" t="str">
        <f t="shared" si="1"/>
        <v>DONE</v>
      </c>
      <c r="I164" s="54" t="s">
        <v>1448</v>
      </c>
      <c r="J164" s="58" t="s">
        <v>616</v>
      </c>
      <c r="K164" s="58" t="s">
        <v>79</v>
      </c>
      <c r="L164" s="60"/>
      <c r="M164" s="54"/>
      <c r="N164" s="54" t="s">
        <v>1449</v>
      </c>
      <c r="O164" s="54" t="s">
        <v>85</v>
      </c>
      <c r="P164" s="64" t="s">
        <v>813</v>
      </c>
      <c r="Q164" s="64" t="s">
        <v>1204</v>
      </c>
      <c r="R164" s="25">
        <v>200000982090</v>
      </c>
      <c r="S164" s="66">
        <v>46037</v>
      </c>
      <c r="T164" s="66" t="str">
        <f t="shared" si="2"/>
        <v>DONE</v>
      </c>
      <c r="U164" s="66">
        <v>46039</v>
      </c>
      <c r="V164" s="25">
        <v>9200067934</v>
      </c>
      <c r="W164" s="25">
        <v>42168</v>
      </c>
      <c r="X164" s="69">
        <v>46044</v>
      </c>
      <c r="Y164" s="69" t="str">
        <f t="shared" si="33"/>
        <v>DONE</v>
      </c>
      <c r="Z164" s="25" t="s">
        <v>1450</v>
      </c>
      <c r="AA164" s="69">
        <v>46044</v>
      </c>
      <c r="AB164" s="25" t="str">
        <f t="shared" si="4"/>
        <v>DONE</v>
      </c>
      <c r="AC164" s="71"/>
      <c r="AD164" s="54" t="s">
        <v>1451</v>
      </c>
      <c r="AE164" s="76">
        <v>46045</v>
      </c>
      <c r="AF164" s="54" t="str">
        <f t="shared" si="5"/>
        <v>DONE</v>
      </c>
      <c r="AG164" s="76">
        <v>46045</v>
      </c>
      <c r="AH164" s="73">
        <v>46098</v>
      </c>
      <c r="AI164" s="75" t="str">
        <f t="shared" si="6"/>
        <v>PAID</v>
      </c>
      <c r="AJ164" s="80" t="str">
        <f t="array" ref="AJ164">IFERROR(INDEX('[1]Master Price'!$E:$E,MATCH(D164,'[1]Master Price'!$B:$B,0)),"0")</f>
        <v>0</v>
      </c>
      <c r="AK164" s="80">
        <f t="shared" si="7"/>
        <v>0</v>
      </c>
      <c r="AL164" s="82" t="str">
        <f t="shared" si="31"/>
        <v>0-day</v>
      </c>
      <c r="AM164" s="82" t="str">
        <f t="shared" si="9"/>
        <v>2-day</v>
      </c>
      <c r="AN164" s="82" t="str">
        <f t="shared" si="34"/>
        <v>0-day</v>
      </c>
      <c r="AO164" s="82" t="str">
        <f t="shared" si="35"/>
        <v>0-day</v>
      </c>
      <c r="AP164" s="82" t="str">
        <f t="shared" si="12"/>
        <v>1-day</v>
      </c>
      <c r="AQ164" s="82" t="str">
        <f t="shared" si="13"/>
        <v>0-day</v>
      </c>
      <c r="AR164" s="5"/>
      <c r="AS164" s="83" t="str">
        <f t="shared" si="14"/>
        <v/>
      </c>
      <c r="AT164" s="85"/>
      <c r="AU164" s="84" t="e">
        <f t="shared" ca="1" si="15"/>
        <v>#NAME?</v>
      </c>
      <c r="AV164" s="88" t="e">
        <f t="shared" ca="1" si="16"/>
        <v>#NAME?</v>
      </c>
      <c r="AW164" s="83" t="e">
        <f t="shared" ca="1" si="17"/>
        <v>#NAME?</v>
      </c>
      <c r="AX164" s="88" t="e">
        <f t="shared" ca="1" si="18"/>
        <v>#NAME?</v>
      </c>
      <c r="AY164" s="86" t="str">
        <f t="shared" si="19"/>
        <v/>
      </c>
      <c r="AZ164" s="22" t="e">
        <f t="shared" ca="1" si="20"/>
        <v>#NAME?</v>
      </c>
      <c r="BA164" s="83" t="e">
        <f t="shared" ca="1" si="21"/>
        <v>#NAME?</v>
      </c>
      <c r="BB164" s="88" t="e">
        <f t="shared" ca="1" si="22"/>
        <v>#NAME?</v>
      </c>
      <c r="BC164" s="90" t="e">
        <f t="shared" ca="1" si="23"/>
        <v>#NAME?</v>
      </c>
      <c r="BD164" s="90" t="e">
        <f t="shared" ca="1" si="24"/>
        <v>#NAME?</v>
      </c>
      <c r="BE164" s="85" t="e">
        <f t="shared" ca="1" si="25"/>
        <v>#NAME?</v>
      </c>
      <c r="BF164" s="22" t="e">
        <f t="shared" ca="1" si="26"/>
        <v>#NAME?</v>
      </c>
      <c r="BG164" s="22" t="e">
        <f t="shared" ca="1" si="27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0"/>
        <v>163</v>
      </c>
      <c r="B165" s="135">
        <v>46037</v>
      </c>
      <c r="C165" s="54" t="s">
        <v>688</v>
      </c>
      <c r="D165" s="54" t="s">
        <v>716</v>
      </c>
      <c r="E165" s="56" t="s">
        <v>717</v>
      </c>
      <c r="F165" s="54">
        <v>20</v>
      </c>
      <c r="G165" s="54" t="s">
        <v>63</v>
      </c>
      <c r="H165" s="54" t="str">
        <f t="shared" si="1"/>
        <v>DONE</v>
      </c>
      <c r="I165" s="54" t="s">
        <v>1448</v>
      </c>
      <c r="J165" s="58" t="s">
        <v>616</v>
      </c>
      <c r="K165" s="58" t="s">
        <v>79</v>
      </c>
      <c r="L165" s="60"/>
      <c r="M165" s="54"/>
      <c r="N165" s="54" t="s">
        <v>1449</v>
      </c>
      <c r="O165" s="54" t="s">
        <v>85</v>
      </c>
      <c r="P165" s="64" t="s">
        <v>813</v>
      </c>
      <c r="Q165" s="64" t="s">
        <v>1204</v>
      </c>
      <c r="R165" s="25">
        <v>200000982090</v>
      </c>
      <c r="S165" s="66">
        <v>46037</v>
      </c>
      <c r="T165" s="66" t="str">
        <f t="shared" si="2"/>
        <v>DONE</v>
      </c>
      <c r="U165" s="66">
        <v>46039</v>
      </c>
      <c r="V165" s="25">
        <v>9200067934</v>
      </c>
      <c r="W165" s="25">
        <v>42168</v>
      </c>
      <c r="X165" s="69">
        <v>46044</v>
      </c>
      <c r="Y165" s="69" t="str">
        <f t="shared" si="33"/>
        <v>DONE</v>
      </c>
      <c r="Z165" s="25" t="s">
        <v>1450</v>
      </c>
      <c r="AA165" s="69">
        <v>46044</v>
      </c>
      <c r="AB165" s="25" t="str">
        <f t="shared" si="4"/>
        <v>DONE</v>
      </c>
      <c r="AC165" s="71"/>
      <c r="AD165" s="54" t="s">
        <v>1451</v>
      </c>
      <c r="AE165" s="76">
        <v>46045</v>
      </c>
      <c r="AF165" s="54" t="str">
        <f t="shared" si="5"/>
        <v>DONE</v>
      </c>
      <c r="AG165" s="76">
        <v>46045</v>
      </c>
      <c r="AH165" s="73">
        <v>46098</v>
      </c>
      <c r="AI165" s="75" t="str">
        <f t="shared" si="6"/>
        <v>PAID</v>
      </c>
      <c r="AJ165" s="80" t="str">
        <f t="array" ref="AJ165">IFERROR(INDEX('[1]Master Price'!$E:$E,MATCH(D165,'[1]Master Price'!$B:$B,0)),"0")</f>
        <v>0</v>
      </c>
      <c r="AK165" s="80">
        <f t="shared" si="7"/>
        <v>0</v>
      </c>
      <c r="AL165" s="82" t="str">
        <f t="shared" si="31"/>
        <v>0-day</v>
      </c>
      <c r="AM165" s="82" t="str">
        <f t="shared" si="9"/>
        <v>2-day</v>
      </c>
      <c r="AN165" s="82" t="str">
        <f t="shared" si="34"/>
        <v>0-day</v>
      </c>
      <c r="AO165" s="82" t="str">
        <f t="shared" si="35"/>
        <v>0-day</v>
      </c>
      <c r="AP165" s="82" t="str">
        <f t="shared" si="12"/>
        <v>1-day</v>
      </c>
      <c r="AQ165" s="82" t="str">
        <f t="shared" si="13"/>
        <v>0-day</v>
      </c>
      <c r="AR165" s="5"/>
      <c r="AS165" s="83" t="str">
        <f t="shared" si="14"/>
        <v/>
      </c>
      <c r="AT165" s="85"/>
      <c r="AU165" s="84" t="e">
        <f t="shared" ca="1" si="15"/>
        <v>#NAME?</v>
      </c>
      <c r="AV165" s="88" t="e">
        <f t="shared" ca="1" si="16"/>
        <v>#NAME?</v>
      </c>
      <c r="AW165" s="83" t="e">
        <f t="shared" ca="1" si="17"/>
        <v>#NAME?</v>
      </c>
      <c r="AX165" s="88" t="e">
        <f t="shared" ca="1" si="18"/>
        <v>#NAME?</v>
      </c>
      <c r="AY165" s="86" t="str">
        <f t="shared" si="19"/>
        <v/>
      </c>
      <c r="AZ165" s="22" t="e">
        <f t="shared" ca="1" si="20"/>
        <v>#NAME?</v>
      </c>
      <c r="BA165" s="83" t="e">
        <f t="shared" ca="1" si="21"/>
        <v>#NAME?</v>
      </c>
      <c r="BB165" s="88" t="e">
        <f t="shared" ca="1" si="22"/>
        <v>#NAME?</v>
      </c>
      <c r="BC165" s="90" t="e">
        <f t="shared" ca="1" si="23"/>
        <v>#NAME?</v>
      </c>
      <c r="BD165" s="90" t="e">
        <f t="shared" ca="1" si="24"/>
        <v>#NAME?</v>
      </c>
      <c r="BE165" s="85" t="e">
        <f t="shared" ca="1" si="25"/>
        <v>#NAME?</v>
      </c>
      <c r="BF165" s="22" t="e">
        <f t="shared" ca="1" si="26"/>
        <v>#NAME?</v>
      </c>
      <c r="BG165" s="22" t="e">
        <f t="shared" ca="1" si="27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0"/>
        <v>164</v>
      </c>
      <c r="B166" s="135">
        <v>46037</v>
      </c>
      <c r="C166" s="54" t="s">
        <v>702</v>
      </c>
      <c r="D166" s="54" t="s">
        <v>60</v>
      </c>
      <c r="E166" s="56" t="s">
        <v>62</v>
      </c>
      <c r="F166" s="54">
        <v>1</v>
      </c>
      <c r="G166" s="54" t="s">
        <v>65</v>
      </c>
      <c r="H166" s="54" t="str">
        <f t="shared" si="1"/>
        <v>DONE</v>
      </c>
      <c r="I166" s="54" t="s">
        <v>1218</v>
      </c>
      <c r="J166" s="58" t="s">
        <v>467</v>
      </c>
      <c r="K166" s="58" t="s">
        <v>106</v>
      </c>
      <c r="L166" s="60"/>
      <c r="M166" s="54"/>
      <c r="N166" s="54" t="s">
        <v>80</v>
      </c>
      <c r="O166" s="54" t="s">
        <v>81</v>
      </c>
      <c r="P166" s="64" t="s">
        <v>82</v>
      </c>
      <c r="Q166" s="64" t="s">
        <v>83</v>
      </c>
      <c r="R166" s="25">
        <v>200000992590</v>
      </c>
      <c r="S166" s="66">
        <v>46041</v>
      </c>
      <c r="T166" s="66" t="str">
        <f t="shared" si="2"/>
        <v>DONE</v>
      </c>
      <c r="U166" s="66"/>
      <c r="V166" s="25">
        <v>9200068587</v>
      </c>
      <c r="W166" s="25">
        <v>42194</v>
      </c>
      <c r="X166" s="69">
        <v>46045</v>
      </c>
      <c r="Y166" s="69" t="str">
        <f t="shared" si="33"/>
        <v>DONE</v>
      </c>
      <c r="Z166" s="25" t="s">
        <v>1536</v>
      </c>
      <c r="AA166" s="69">
        <v>46049</v>
      </c>
      <c r="AB166" s="25" t="str">
        <f t="shared" si="4"/>
        <v>DONE</v>
      </c>
      <c r="AC166" s="71"/>
      <c r="AD166" s="54" t="s">
        <v>1537</v>
      </c>
      <c r="AE166" s="76">
        <v>46049</v>
      </c>
      <c r="AF166" s="54" t="str">
        <f t="shared" si="5"/>
        <v>DONE</v>
      </c>
      <c r="AG166" s="69">
        <v>46050</v>
      </c>
      <c r="AH166" s="73">
        <v>46098</v>
      </c>
      <c r="AI166" s="75" t="str">
        <f t="shared" si="6"/>
        <v>PAID</v>
      </c>
      <c r="AJ166" s="80" t="str">
        <f t="array" ref="AJ166">IFERROR(INDEX('[1]Master Price'!$E:$E,MATCH(D166,'[1]Master Price'!$B:$B,0)),"0")</f>
        <v>0</v>
      </c>
      <c r="AK166" s="80">
        <f t="shared" si="7"/>
        <v>0</v>
      </c>
      <c r="AL166" s="82" t="str">
        <f t="shared" si="31"/>
        <v>0-day</v>
      </c>
      <c r="AM166" s="82" t="str">
        <f t="shared" si="9"/>
        <v>0-day</v>
      </c>
      <c r="AN166" s="82" t="str">
        <f t="shared" si="34"/>
        <v>0-day</v>
      </c>
      <c r="AO166" s="82" t="str">
        <f t="shared" si="35"/>
        <v>4-day</v>
      </c>
      <c r="AP166" s="82" t="str">
        <f t="shared" si="12"/>
        <v>0-day</v>
      </c>
      <c r="AQ166" s="82" t="str">
        <f t="shared" si="13"/>
        <v>0-day</v>
      </c>
      <c r="AR166" s="5"/>
      <c r="AS166" s="83" t="str">
        <f t="shared" si="14"/>
        <v/>
      </c>
      <c r="AT166" s="85"/>
      <c r="AU166" s="84" t="e">
        <f t="shared" ca="1" si="15"/>
        <v>#NAME?</v>
      </c>
      <c r="AV166" s="88" t="e">
        <f t="shared" ca="1" si="16"/>
        <v>#NAME?</v>
      </c>
      <c r="AW166" s="83" t="e">
        <f t="shared" ca="1" si="17"/>
        <v>#NAME?</v>
      </c>
      <c r="AX166" s="88" t="e">
        <f t="shared" ca="1" si="18"/>
        <v>#NAME?</v>
      </c>
      <c r="AY166" s="86" t="str">
        <f t="shared" si="19"/>
        <v/>
      </c>
      <c r="AZ166" s="22" t="e">
        <f t="shared" ca="1" si="20"/>
        <v>#NAME?</v>
      </c>
      <c r="BA166" s="83" t="e">
        <f t="shared" ca="1" si="21"/>
        <v>#NAME?</v>
      </c>
      <c r="BB166" s="88" t="e">
        <f t="shared" ca="1" si="22"/>
        <v>#NAME?</v>
      </c>
      <c r="BC166" s="90" t="e">
        <f t="shared" ca="1" si="23"/>
        <v>#NAME?</v>
      </c>
      <c r="BD166" s="90" t="e">
        <f t="shared" ca="1" si="24"/>
        <v>#NAME?</v>
      </c>
      <c r="BE166" s="85" t="e">
        <f t="shared" ca="1" si="25"/>
        <v>#NAME?</v>
      </c>
      <c r="BF166" s="22" t="e">
        <f t="shared" ca="1" si="26"/>
        <v>#NAME?</v>
      </c>
      <c r="BG166" s="22" t="e">
        <f t="shared" ca="1" si="27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0"/>
        <v>165</v>
      </c>
      <c r="B167" s="135">
        <v>46037</v>
      </c>
      <c r="C167" s="54" t="s">
        <v>708</v>
      </c>
      <c r="D167" s="54" t="s">
        <v>1542</v>
      </c>
      <c r="E167" s="56" t="s">
        <v>1543</v>
      </c>
      <c r="F167" s="54">
        <v>1</v>
      </c>
      <c r="G167" s="54" t="s">
        <v>65</v>
      </c>
      <c r="H167" s="54" t="str">
        <f t="shared" si="1"/>
        <v>DONE</v>
      </c>
      <c r="I167" s="54" t="s">
        <v>1218</v>
      </c>
      <c r="J167" s="58" t="s">
        <v>467</v>
      </c>
      <c r="K167" s="58" t="s">
        <v>106</v>
      </c>
      <c r="L167" s="54"/>
      <c r="M167" s="54"/>
      <c r="N167" s="54" t="s">
        <v>80</v>
      </c>
      <c r="O167" s="54" t="s">
        <v>81</v>
      </c>
      <c r="P167" s="64" t="s">
        <v>82</v>
      </c>
      <c r="Q167" s="64" t="s">
        <v>1544</v>
      </c>
      <c r="R167" s="25">
        <v>200000992595</v>
      </c>
      <c r="S167" s="66">
        <v>46041</v>
      </c>
      <c r="T167" s="66" t="str">
        <f t="shared" si="2"/>
        <v>DONE</v>
      </c>
      <c r="U167" s="66"/>
      <c r="V167" s="25">
        <v>9200068572</v>
      </c>
      <c r="W167" s="25">
        <v>42187</v>
      </c>
      <c r="X167" s="69">
        <v>46045</v>
      </c>
      <c r="Y167" s="69" t="str">
        <f t="shared" si="33"/>
        <v>DONE</v>
      </c>
      <c r="Z167" s="25" t="s">
        <v>1545</v>
      </c>
      <c r="AA167" s="69">
        <v>46049</v>
      </c>
      <c r="AB167" s="25" t="str">
        <f t="shared" si="4"/>
        <v>DONE</v>
      </c>
      <c r="AC167" s="71"/>
      <c r="AD167" s="54" t="s">
        <v>1547</v>
      </c>
      <c r="AE167" s="76">
        <v>46049</v>
      </c>
      <c r="AF167" s="54" t="str">
        <f t="shared" si="5"/>
        <v>DONE</v>
      </c>
      <c r="AG167" s="69">
        <v>46050</v>
      </c>
      <c r="AH167" s="73">
        <v>46098</v>
      </c>
      <c r="AI167" s="75" t="str">
        <f t="shared" si="6"/>
        <v>PAID</v>
      </c>
      <c r="AJ167" s="80" t="str">
        <f t="array" ref="AJ167">IFERROR(INDEX('[1]Master Price'!$E:$E,MATCH(D167,'[1]Master Price'!$B:$B,0)),"0")</f>
        <v>0</v>
      </c>
      <c r="AK167" s="80">
        <f t="shared" si="7"/>
        <v>0</v>
      </c>
      <c r="AL167" s="82" t="str">
        <f t="shared" si="31"/>
        <v>0-day</v>
      </c>
      <c r="AM167" s="82" t="str">
        <f t="shared" si="9"/>
        <v>0-day</v>
      </c>
      <c r="AN167" s="82" t="str">
        <f t="shared" si="34"/>
        <v>0-day</v>
      </c>
      <c r="AO167" s="82" t="str">
        <f t="shared" si="35"/>
        <v>4-day</v>
      </c>
      <c r="AP167" s="82" t="str">
        <f t="shared" si="12"/>
        <v>0-day</v>
      </c>
      <c r="AQ167" s="82" t="str">
        <f t="shared" si="13"/>
        <v>0-day</v>
      </c>
      <c r="AR167" s="5"/>
      <c r="AS167" s="83" t="str">
        <f t="shared" si="14"/>
        <v/>
      </c>
      <c r="AT167" s="85"/>
      <c r="AU167" s="84" t="e">
        <f t="shared" ca="1" si="15"/>
        <v>#NAME?</v>
      </c>
      <c r="AV167" s="88" t="e">
        <f t="shared" ca="1" si="16"/>
        <v>#NAME?</v>
      </c>
      <c r="AW167" s="83" t="e">
        <f t="shared" ca="1" si="17"/>
        <v>#NAME?</v>
      </c>
      <c r="AX167" s="88" t="e">
        <f t="shared" ca="1" si="18"/>
        <v>#NAME?</v>
      </c>
      <c r="AY167" s="86" t="str">
        <f t="shared" si="19"/>
        <v/>
      </c>
      <c r="AZ167" s="22" t="e">
        <f t="shared" ca="1" si="20"/>
        <v>#NAME?</v>
      </c>
      <c r="BA167" s="83" t="e">
        <f t="shared" ca="1" si="21"/>
        <v>#NAME?</v>
      </c>
      <c r="BB167" s="88" t="e">
        <f t="shared" ca="1" si="22"/>
        <v>#NAME?</v>
      </c>
      <c r="BC167" s="90" t="e">
        <f t="shared" ca="1" si="23"/>
        <v>#NAME?</v>
      </c>
      <c r="BD167" s="90" t="e">
        <f t="shared" ca="1" si="24"/>
        <v>#NAME?</v>
      </c>
      <c r="BE167" s="85" t="e">
        <f t="shared" ca="1" si="25"/>
        <v>#NAME?</v>
      </c>
      <c r="BF167" s="22" t="e">
        <f t="shared" ca="1" si="26"/>
        <v>#NAME?</v>
      </c>
      <c r="BG167" s="22" t="e">
        <f t="shared" ca="1" si="27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0"/>
        <v>166</v>
      </c>
      <c r="B168" s="135">
        <v>46037</v>
      </c>
      <c r="C168" s="54" t="s">
        <v>719</v>
      </c>
      <c r="D168" s="54" t="s">
        <v>408</v>
      </c>
      <c r="E168" s="56" t="s">
        <v>409</v>
      </c>
      <c r="F168" s="54">
        <v>1</v>
      </c>
      <c r="G168" s="54" t="s">
        <v>527</v>
      </c>
      <c r="H168" s="54" t="str">
        <f t="shared" si="1"/>
        <v>DONE</v>
      </c>
      <c r="I168" s="54" t="s">
        <v>1548</v>
      </c>
      <c r="J168" s="58" t="s">
        <v>1549</v>
      </c>
      <c r="K168" s="58" t="s">
        <v>1550</v>
      </c>
      <c r="L168" s="54"/>
      <c r="M168" s="54"/>
      <c r="N168" s="54" t="s">
        <v>80</v>
      </c>
      <c r="O168" s="54" t="s">
        <v>1551</v>
      </c>
      <c r="P168" s="64" t="s">
        <v>813</v>
      </c>
      <c r="Q168" s="64" t="s">
        <v>1552</v>
      </c>
      <c r="R168" s="25">
        <v>200000992605</v>
      </c>
      <c r="S168" s="66">
        <v>46041</v>
      </c>
      <c r="T168" s="66" t="str">
        <f t="shared" si="2"/>
        <v>DONE</v>
      </c>
      <c r="U168" s="66"/>
      <c r="V168" s="25">
        <v>9200068585</v>
      </c>
      <c r="W168" s="25">
        <v>42195</v>
      </c>
      <c r="X168" s="69">
        <v>46045</v>
      </c>
      <c r="Y168" s="69" t="str">
        <f t="shared" si="33"/>
        <v>DONE</v>
      </c>
      <c r="Z168" s="25" t="s">
        <v>1554</v>
      </c>
      <c r="AA168" s="69">
        <v>46049</v>
      </c>
      <c r="AB168" s="25" t="str">
        <f t="shared" si="4"/>
        <v>DONE</v>
      </c>
      <c r="AC168" s="71"/>
      <c r="AD168" s="54" t="s">
        <v>1555</v>
      </c>
      <c r="AE168" s="76">
        <v>46049</v>
      </c>
      <c r="AF168" s="54" t="str">
        <f t="shared" si="5"/>
        <v>DONE</v>
      </c>
      <c r="AG168" s="69">
        <v>46050</v>
      </c>
      <c r="AH168" s="73">
        <v>46098</v>
      </c>
      <c r="AI168" s="75" t="str">
        <f t="shared" si="6"/>
        <v>PAID</v>
      </c>
      <c r="AJ168" s="80" t="str">
        <f t="array" ref="AJ168">IFERROR(INDEX('[1]Master Price'!$E:$E,MATCH(D168,'[1]Master Price'!$B:$B,0)),"0")</f>
        <v>0</v>
      </c>
      <c r="AK168" s="80">
        <f t="shared" si="7"/>
        <v>0</v>
      </c>
      <c r="AL168" s="82" t="str">
        <f t="shared" si="31"/>
        <v>0-day</v>
      </c>
      <c r="AM168" s="82" t="str">
        <f t="shared" si="9"/>
        <v>0-day</v>
      </c>
      <c r="AN168" s="82" t="str">
        <f t="shared" si="34"/>
        <v>0-day</v>
      </c>
      <c r="AO168" s="82" t="str">
        <f t="shared" si="35"/>
        <v>4-day</v>
      </c>
      <c r="AP168" s="82" t="str">
        <f t="shared" si="12"/>
        <v>0-day</v>
      </c>
      <c r="AQ168" s="82" t="str">
        <f t="shared" si="13"/>
        <v>0-day</v>
      </c>
      <c r="AR168" s="5"/>
      <c r="AS168" s="83" t="str">
        <f t="shared" si="14"/>
        <v/>
      </c>
      <c r="AT168" s="85"/>
      <c r="AU168" s="84" t="e">
        <f t="shared" ca="1" si="15"/>
        <v>#NAME?</v>
      </c>
      <c r="AV168" s="88" t="e">
        <f t="shared" ca="1" si="16"/>
        <v>#NAME?</v>
      </c>
      <c r="AW168" s="83" t="e">
        <f t="shared" ca="1" si="17"/>
        <v>#NAME?</v>
      </c>
      <c r="AX168" s="88" t="e">
        <f t="shared" ca="1" si="18"/>
        <v>#NAME?</v>
      </c>
      <c r="AY168" s="86" t="str">
        <f t="shared" si="19"/>
        <v/>
      </c>
      <c r="AZ168" s="22" t="e">
        <f t="shared" ca="1" si="20"/>
        <v>#NAME?</v>
      </c>
      <c r="BA168" s="83" t="e">
        <f t="shared" ca="1" si="21"/>
        <v>#NAME?</v>
      </c>
      <c r="BB168" s="88" t="e">
        <f t="shared" ca="1" si="22"/>
        <v>#NAME?</v>
      </c>
      <c r="BC168" s="90" t="e">
        <f t="shared" ca="1" si="23"/>
        <v>#NAME?</v>
      </c>
      <c r="BD168" s="90" t="e">
        <f t="shared" ca="1" si="24"/>
        <v>#NAME?</v>
      </c>
      <c r="BE168" s="85" t="e">
        <f t="shared" ca="1" si="25"/>
        <v>#NAME?</v>
      </c>
      <c r="BF168" s="22" t="e">
        <f t="shared" ca="1" si="26"/>
        <v>#NAME?</v>
      </c>
      <c r="BG168" s="22" t="e">
        <f t="shared" ca="1" si="27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0"/>
        <v>167</v>
      </c>
      <c r="B169" s="135">
        <v>46037</v>
      </c>
      <c r="C169" s="54" t="s">
        <v>724</v>
      </c>
      <c r="D169" s="54" t="s">
        <v>68</v>
      </c>
      <c r="E169" s="56" t="s">
        <v>70</v>
      </c>
      <c r="F169" s="54">
        <v>3</v>
      </c>
      <c r="G169" s="54" t="s">
        <v>65</v>
      </c>
      <c r="H169" s="54" t="str">
        <f t="shared" si="1"/>
        <v>DONE</v>
      </c>
      <c r="I169" s="54" t="s">
        <v>1560</v>
      </c>
      <c r="J169" s="62" t="s">
        <v>73</v>
      </c>
      <c r="K169" s="62" t="s">
        <v>73</v>
      </c>
      <c r="L169" s="54"/>
      <c r="M169" s="54"/>
      <c r="N169" s="54" t="s">
        <v>80</v>
      </c>
      <c r="O169" s="54" t="s">
        <v>81</v>
      </c>
      <c r="P169" s="64" t="s">
        <v>82</v>
      </c>
      <c r="Q169" s="64" t="s">
        <v>1561</v>
      </c>
      <c r="R169" s="25">
        <v>200000992609</v>
      </c>
      <c r="S169" s="66">
        <v>46041</v>
      </c>
      <c r="T169" s="66" t="str">
        <f t="shared" si="2"/>
        <v>DONE</v>
      </c>
      <c r="U169" s="66"/>
      <c r="V169" s="25">
        <v>9200068584</v>
      </c>
      <c r="W169" s="25">
        <v>42196</v>
      </c>
      <c r="X169" s="69">
        <v>46045</v>
      </c>
      <c r="Y169" s="69" t="str">
        <f t="shared" si="33"/>
        <v>DONE</v>
      </c>
      <c r="Z169" s="25" t="s">
        <v>1562</v>
      </c>
      <c r="AA169" s="69">
        <v>46049</v>
      </c>
      <c r="AB169" s="25" t="str">
        <f t="shared" si="4"/>
        <v>DONE</v>
      </c>
      <c r="AC169" s="71"/>
      <c r="AD169" s="54" t="s">
        <v>1564</v>
      </c>
      <c r="AE169" s="76">
        <v>46049</v>
      </c>
      <c r="AF169" s="54" t="str">
        <f t="shared" si="5"/>
        <v>DONE</v>
      </c>
      <c r="AG169" s="69">
        <v>46050</v>
      </c>
      <c r="AH169" s="73">
        <v>46098</v>
      </c>
      <c r="AI169" s="75" t="str">
        <f t="shared" si="6"/>
        <v>PAID</v>
      </c>
      <c r="AJ169" s="80" t="str">
        <f t="array" ref="AJ169">IFERROR(INDEX('[1]Master Price'!$E:$E,MATCH(D169,'[1]Master Price'!$B:$B,0)),"0")</f>
        <v>0</v>
      </c>
      <c r="AK169" s="80">
        <f t="shared" si="7"/>
        <v>0</v>
      </c>
      <c r="AL169" s="82" t="str">
        <f t="shared" si="31"/>
        <v>0-day</v>
      </c>
      <c r="AM169" s="82" t="str">
        <f t="shared" si="9"/>
        <v>0-day</v>
      </c>
      <c r="AN169" s="82" t="str">
        <f t="shared" si="34"/>
        <v>0-day</v>
      </c>
      <c r="AO169" s="82" t="str">
        <f t="shared" si="35"/>
        <v>4-day</v>
      </c>
      <c r="AP169" s="82" t="str">
        <f t="shared" si="12"/>
        <v>0-day</v>
      </c>
      <c r="AQ169" s="82" t="str">
        <f t="shared" si="13"/>
        <v>0-day</v>
      </c>
      <c r="AR169" s="5"/>
      <c r="AS169" s="83" t="str">
        <f t="shared" si="14"/>
        <v/>
      </c>
      <c r="AT169" s="85"/>
      <c r="AU169" s="84" t="e">
        <f t="shared" ca="1" si="15"/>
        <v>#NAME?</v>
      </c>
      <c r="AV169" s="88" t="e">
        <f t="shared" ca="1" si="16"/>
        <v>#NAME?</v>
      </c>
      <c r="AW169" s="83" t="e">
        <f t="shared" ca="1" si="17"/>
        <v>#NAME?</v>
      </c>
      <c r="AX169" s="88" t="e">
        <f t="shared" ca="1" si="18"/>
        <v>#NAME?</v>
      </c>
      <c r="AY169" s="86" t="str">
        <f t="shared" si="19"/>
        <v/>
      </c>
      <c r="AZ169" s="22" t="e">
        <f t="shared" ca="1" si="20"/>
        <v>#NAME?</v>
      </c>
      <c r="BA169" s="83" t="e">
        <f t="shared" ca="1" si="21"/>
        <v>#NAME?</v>
      </c>
      <c r="BB169" s="88" t="e">
        <f t="shared" ca="1" si="22"/>
        <v>#NAME?</v>
      </c>
      <c r="BC169" s="90" t="e">
        <f t="shared" ca="1" si="23"/>
        <v>#NAME?</v>
      </c>
      <c r="BD169" s="90" t="e">
        <f t="shared" ca="1" si="24"/>
        <v>#NAME?</v>
      </c>
      <c r="BE169" s="85" t="e">
        <f t="shared" ca="1" si="25"/>
        <v>#NAME?</v>
      </c>
      <c r="BF169" s="22" t="e">
        <f t="shared" ca="1" si="26"/>
        <v>#NAME?</v>
      </c>
      <c r="BG169" s="22" t="e">
        <f t="shared" ca="1" si="27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0"/>
        <v>168</v>
      </c>
      <c r="B170" s="52">
        <v>46037</v>
      </c>
      <c r="C170" s="54" t="s">
        <v>733</v>
      </c>
      <c r="D170" s="54" t="s">
        <v>1542</v>
      </c>
      <c r="E170" s="56" t="s">
        <v>1543</v>
      </c>
      <c r="F170" s="54">
        <v>1</v>
      </c>
      <c r="G170" s="54" t="s">
        <v>65</v>
      </c>
      <c r="H170" s="54" t="str">
        <f t="shared" si="1"/>
        <v>DONE</v>
      </c>
      <c r="I170" s="54" t="s">
        <v>1358</v>
      </c>
      <c r="J170" s="58" t="s">
        <v>78</v>
      </c>
      <c r="K170" s="58" t="s">
        <v>79</v>
      </c>
      <c r="L170" s="54"/>
      <c r="M170" s="54"/>
      <c r="N170" s="54" t="s">
        <v>80</v>
      </c>
      <c r="O170" s="54" t="s">
        <v>85</v>
      </c>
      <c r="P170" s="64" t="s">
        <v>813</v>
      </c>
      <c r="Q170" s="64" t="s">
        <v>1569</v>
      </c>
      <c r="R170" s="25">
        <v>200000992611</v>
      </c>
      <c r="S170" s="66">
        <v>46041</v>
      </c>
      <c r="T170" s="66" t="str">
        <f t="shared" si="2"/>
        <v>DONE</v>
      </c>
      <c r="U170" s="66"/>
      <c r="V170" s="25">
        <v>9200068590</v>
      </c>
      <c r="W170" s="25">
        <v>42192</v>
      </c>
      <c r="X170" s="69">
        <v>46045</v>
      </c>
      <c r="Y170" s="69" t="str">
        <f t="shared" si="33"/>
        <v>DONE</v>
      </c>
      <c r="Z170" s="25" t="s">
        <v>1570</v>
      </c>
      <c r="AA170" s="69">
        <v>46049</v>
      </c>
      <c r="AB170" s="25" t="str">
        <f t="shared" si="4"/>
        <v>DONE</v>
      </c>
      <c r="AC170" s="71"/>
      <c r="AD170" s="54" t="s">
        <v>1571</v>
      </c>
      <c r="AE170" s="76">
        <v>46049</v>
      </c>
      <c r="AF170" s="54" t="str">
        <f t="shared" si="5"/>
        <v>DONE</v>
      </c>
      <c r="AG170" s="69">
        <v>46050</v>
      </c>
      <c r="AH170" s="73">
        <v>46098</v>
      </c>
      <c r="AI170" s="75" t="str">
        <f t="shared" si="6"/>
        <v>PAID</v>
      </c>
      <c r="AJ170" s="80" t="str">
        <f t="array" ref="AJ170">IFERROR(INDEX('[1]Master Price'!$E:$E,MATCH(D170,'[1]Master Price'!$B:$B,0)),"0")</f>
        <v>0</v>
      </c>
      <c r="AK170" s="80">
        <f t="shared" si="7"/>
        <v>0</v>
      </c>
      <c r="AL170" s="82" t="str">
        <f t="shared" si="31"/>
        <v>0-day</v>
      </c>
      <c r="AM170" s="82" t="str">
        <f t="shared" si="9"/>
        <v>0-day</v>
      </c>
      <c r="AN170" s="82" t="str">
        <f t="shared" si="34"/>
        <v>0-day</v>
      </c>
      <c r="AO170" s="82" t="str">
        <f t="shared" si="35"/>
        <v>4-day</v>
      </c>
      <c r="AP170" s="82" t="str">
        <f t="shared" si="12"/>
        <v>0-day</v>
      </c>
      <c r="AQ170" s="82" t="str">
        <f t="shared" si="13"/>
        <v>0-day</v>
      </c>
      <c r="AR170" s="5"/>
      <c r="AS170" s="83" t="str">
        <f t="shared" si="14"/>
        <v/>
      </c>
      <c r="AT170" s="85"/>
      <c r="AU170" s="84" t="e">
        <f t="shared" ca="1" si="15"/>
        <v>#NAME?</v>
      </c>
      <c r="AV170" s="88" t="e">
        <f t="shared" ca="1" si="16"/>
        <v>#NAME?</v>
      </c>
      <c r="AW170" s="83" t="e">
        <f t="shared" ca="1" si="17"/>
        <v>#NAME?</v>
      </c>
      <c r="AX170" s="88" t="e">
        <f t="shared" ca="1" si="18"/>
        <v>#NAME?</v>
      </c>
      <c r="AY170" s="86" t="str">
        <f t="shared" si="19"/>
        <v/>
      </c>
      <c r="AZ170" s="22" t="e">
        <f t="shared" ca="1" si="20"/>
        <v>#NAME?</v>
      </c>
      <c r="BA170" s="83" t="e">
        <f t="shared" ca="1" si="21"/>
        <v>#NAME?</v>
      </c>
      <c r="BB170" s="88" t="e">
        <f t="shared" ca="1" si="22"/>
        <v>#NAME?</v>
      </c>
      <c r="BC170" s="90" t="e">
        <f t="shared" ca="1" si="23"/>
        <v>#NAME?</v>
      </c>
      <c r="BD170" s="90" t="e">
        <f t="shared" ca="1" si="24"/>
        <v>#NAME?</v>
      </c>
      <c r="BE170" s="85" t="e">
        <f t="shared" ca="1" si="25"/>
        <v>#NAME?</v>
      </c>
      <c r="BF170" s="22" t="e">
        <f t="shared" ca="1" si="26"/>
        <v>#NAME?</v>
      </c>
      <c r="BG170" s="22" t="e">
        <f t="shared" ca="1" si="27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0"/>
        <v>169</v>
      </c>
      <c r="B171" s="52">
        <v>46037</v>
      </c>
      <c r="C171" s="54" t="s">
        <v>742</v>
      </c>
      <c r="D171" s="54" t="s">
        <v>1542</v>
      </c>
      <c r="E171" s="56" t="s">
        <v>1543</v>
      </c>
      <c r="F171" s="54">
        <v>1</v>
      </c>
      <c r="G171" s="54" t="s">
        <v>65</v>
      </c>
      <c r="H171" s="54" t="str">
        <f t="shared" si="1"/>
        <v>DONE</v>
      </c>
      <c r="I171" s="54" t="s">
        <v>1259</v>
      </c>
      <c r="J171" s="58" t="s">
        <v>78</v>
      </c>
      <c r="K171" s="58" t="s">
        <v>79</v>
      </c>
      <c r="L171" s="54"/>
      <c r="M171" s="54"/>
      <c r="N171" s="54" t="s">
        <v>80</v>
      </c>
      <c r="O171" s="54" t="s">
        <v>85</v>
      </c>
      <c r="P171" s="64" t="s">
        <v>813</v>
      </c>
      <c r="Q171" s="64" t="s">
        <v>1569</v>
      </c>
      <c r="R171" s="25">
        <v>200000995111</v>
      </c>
      <c r="S171" s="66">
        <v>46046</v>
      </c>
      <c r="T171" s="66" t="str">
        <f t="shared" si="2"/>
        <v>DONE</v>
      </c>
      <c r="U171" s="66">
        <v>46047</v>
      </c>
      <c r="V171" s="25">
        <v>9200069346</v>
      </c>
      <c r="W171" s="25">
        <v>42356</v>
      </c>
      <c r="X171" s="69">
        <v>46051</v>
      </c>
      <c r="Y171" s="69" t="str">
        <f t="shared" si="33"/>
        <v>DONE</v>
      </c>
      <c r="Z171" s="25" t="s">
        <v>1578</v>
      </c>
      <c r="AA171" s="69">
        <v>46052</v>
      </c>
      <c r="AB171" s="25" t="str">
        <f t="shared" si="4"/>
        <v>DONE</v>
      </c>
      <c r="AC171" s="71"/>
      <c r="AD171" s="54" t="s">
        <v>1579</v>
      </c>
      <c r="AE171" s="76">
        <v>46052</v>
      </c>
      <c r="AF171" s="54" t="str">
        <f t="shared" si="5"/>
        <v>DONE</v>
      </c>
      <c r="AG171" s="76">
        <v>46052</v>
      </c>
      <c r="AH171" s="73">
        <v>46098</v>
      </c>
      <c r="AI171" s="75" t="str">
        <f t="shared" si="6"/>
        <v>PAID</v>
      </c>
      <c r="AJ171" s="80" t="str">
        <f t="array" ref="AJ171">IFERROR(INDEX('[1]Master Price'!$E:$E,MATCH(D171,'[1]Master Price'!$B:$B,0)),"0")</f>
        <v>0</v>
      </c>
      <c r="AK171" s="80">
        <f t="shared" si="7"/>
        <v>0</v>
      </c>
      <c r="AL171" s="82" t="str">
        <f t="shared" si="31"/>
        <v>0-day</v>
      </c>
      <c r="AM171" s="82" t="str">
        <f t="shared" si="9"/>
        <v>1-day</v>
      </c>
      <c r="AN171" s="82" t="str">
        <f t="shared" si="34"/>
        <v>0-day</v>
      </c>
      <c r="AO171" s="82" t="str">
        <f t="shared" si="35"/>
        <v>1-day</v>
      </c>
      <c r="AP171" s="82" t="str">
        <f t="shared" si="12"/>
        <v>0-day</v>
      </c>
      <c r="AQ171" s="82" t="str">
        <f t="shared" si="13"/>
        <v>0-day</v>
      </c>
      <c r="AR171" s="5"/>
      <c r="AS171" s="83" t="str">
        <f t="shared" si="14"/>
        <v/>
      </c>
      <c r="AT171" s="85"/>
      <c r="AU171" s="84" t="e">
        <f t="shared" ca="1" si="15"/>
        <v>#NAME?</v>
      </c>
      <c r="AV171" s="88" t="e">
        <f t="shared" ca="1" si="16"/>
        <v>#NAME?</v>
      </c>
      <c r="AW171" s="83" t="e">
        <f t="shared" ca="1" si="17"/>
        <v>#NAME?</v>
      </c>
      <c r="AX171" s="88" t="e">
        <f t="shared" ca="1" si="18"/>
        <v>#NAME?</v>
      </c>
      <c r="AY171" s="86" t="str">
        <f t="shared" si="19"/>
        <v/>
      </c>
      <c r="AZ171" s="22" t="e">
        <f t="shared" ca="1" si="20"/>
        <v>#NAME?</v>
      </c>
      <c r="BA171" s="83" t="e">
        <f t="shared" ca="1" si="21"/>
        <v>#NAME?</v>
      </c>
      <c r="BB171" s="88" t="e">
        <f t="shared" ca="1" si="22"/>
        <v>#NAME?</v>
      </c>
      <c r="BC171" s="90" t="e">
        <f t="shared" ca="1" si="23"/>
        <v>#NAME?</v>
      </c>
      <c r="BD171" s="90" t="e">
        <f t="shared" ca="1" si="24"/>
        <v>#NAME?</v>
      </c>
      <c r="BE171" s="85" t="e">
        <f t="shared" ca="1" si="25"/>
        <v>#NAME?</v>
      </c>
      <c r="BF171" s="22" t="e">
        <f t="shared" ca="1" si="26"/>
        <v>#NAME?</v>
      </c>
      <c r="BG171" s="22" t="e">
        <f t="shared" ca="1" si="27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0"/>
        <v>170</v>
      </c>
      <c r="B172" s="52">
        <v>46037</v>
      </c>
      <c r="C172" s="54" t="s">
        <v>742</v>
      </c>
      <c r="D172" s="54" t="s">
        <v>138</v>
      </c>
      <c r="E172" s="56" t="s">
        <v>139</v>
      </c>
      <c r="F172" s="54">
        <v>1</v>
      </c>
      <c r="G172" s="54" t="s">
        <v>65</v>
      </c>
      <c r="H172" s="54" t="str">
        <f t="shared" si="1"/>
        <v>DONE</v>
      </c>
      <c r="I172" s="54" t="s">
        <v>1259</v>
      </c>
      <c r="J172" s="58" t="s">
        <v>78</v>
      </c>
      <c r="K172" s="58" t="s">
        <v>79</v>
      </c>
      <c r="L172" s="54"/>
      <c r="M172" s="54"/>
      <c r="N172" s="54" t="s">
        <v>80</v>
      </c>
      <c r="O172" s="54" t="s">
        <v>85</v>
      </c>
      <c r="P172" s="64" t="s">
        <v>813</v>
      </c>
      <c r="Q172" s="64" t="s">
        <v>1569</v>
      </c>
      <c r="R172" s="25">
        <v>200000995111</v>
      </c>
      <c r="S172" s="66">
        <v>46046</v>
      </c>
      <c r="T172" s="66" t="str">
        <f t="shared" si="2"/>
        <v>DONE</v>
      </c>
      <c r="U172" s="66">
        <v>46047</v>
      </c>
      <c r="V172" s="25">
        <v>9200069346</v>
      </c>
      <c r="W172" s="25">
        <v>42356</v>
      </c>
      <c r="X172" s="69">
        <v>46051</v>
      </c>
      <c r="Y172" s="69" t="str">
        <f t="shared" si="33"/>
        <v>DONE</v>
      </c>
      <c r="Z172" s="25" t="s">
        <v>1578</v>
      </c>
      <c r="AA172" s="69">
        <v>46052</v>
      </c>
      <c r="AB172" s="25" t="str">
        <f t="shared" si="4"/>
        <v>DONE</v>
      </c>
      <c r="AC172" s="71"/>
      <c r="AD172" s="54" t="s">
        <v>1579</v>
      </c>
      <c r="AE172" s="76">
        <v>46052</v>
      </c>
      <c r="AF172" s="54" t="str">
        <f t="shared" si="5"/>
        <v>DONE</v>
      </c>
      <c r="AG172" s="76">
        <v>46052</v>
      </c>
      <c r="AH172" s="73">
        <v>46098</v>
      </c>
      <c r="AI172" s="75" t="str">
        <f t="shared" si="6"/>
        <v>PAID</v>
      </c>
      <c r="AJ172" s="80" t="str">
        <f t="array" ref="AJ172">IFERROR(INDEX('[1]Master Price'!$E:$E,MATCH(D172,'[1]Master Price'!$B:$B,0)),"0")</f>
        <v>0</v>
      </c>
      <c r="AK172" s="80">
        <f t="shared" si="7"/>
        <v>0</v>
      </c>
      <c r="AL172" s="82" t="str">
        <f t="shared" si="31"/>
        <v>0-day</v>
      </c>
      <c r="AM172" s="82" t="str">
        <f t="shared" si="9"/>
        <v>1-day</v>
      </c>
      <c r="AN172" s="82" t="str">
        <f t="shared" si="34"/>
        <v>0-day</v>
      </c>
      <c r="AO172" s="82" t="str">
        <f t="shared" si="35"/>
        <v>1-day</v>
      </c>
      <c r="AP172" s="82" t="str">
        <f t="shared" si="12"/>
        <v>0-day</v>
      </c>
      <c r="AQ172" s="82" t="str">
        <f t="shared" si="13"/>
        <v>0-day</v>
      </c>
      <c r="AR172" s="5"/>
      <c r="AS172" s="83" t="str">
        <f t="shared" si="14"/>
        <v/>
      </c>
      <c r="AT172" s="85"/>
      <c r="AU172" s="84" t="e">
        <f t="shared" ca="1" si="15"/>
        <v>#NAME?</v>
      </c>
      <c r="AV172" s="88" t="e">
        <f t="shared" ca="1" si="16"/>
        <v>#NAME?</v>
      </c>
      <c r="AW172" s="83" t="e">
        <f t="shared" ca="1" si="17"/>
        <v>#NAME?</v>
      </c>
      <c r="AX172" s="88" t="e">
        <f t="shared" ca="1" si="18"/>
        <v>#NAME?</v>
      </c>
      <c r="AY172" s="86" t="str">
        <f t="shared" si="19"/>
        <v/>
      </c>
      <c r="AZ172" s="22" t="e">
        <f t="shared" ca="1" si="20"/>
        <v>#NAME?</v>
      </c>
      <c r="BA172" s="83" t="e">
        <f t="shared" ca="1" si="21"/>
        <v>#NAME?</v>
      </c>
      <c r="BB172" s="88" t="e">
        <f t="shared" ca="1" si="22"/>
        <v>#NAME?</v>
      </c>
      <c r="BC172" s="90" t="e">
        <f t="shared" ca="1" si="23"/>
        <v>#NAME?</v>
      </c>
      <c r="BD172" s="90" t="e">
        <f t="shared" ca="1" si="24"/>
        <v>#NAME?</v>
      </c>
      <c r="BE172" s="85" t="e">
        <f t="shared" ca="1" si="25"/>
        <v>#NAME?</v>
      </c>
      <c r="BF172" s="22" t="e">
        <f t="shared" ca="1" si="26"/>
        <v>#NAME?</v>
      </c>
      <c r="BG172" s="22" t="e">
        <f t="shared" ca="1" si="27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0"/>
        <v>171</v>
      </c>
      <c r="B173" s="52">
        <v>46037</v>
      </c>
      <c r="C173" s="54" t="s">
        <v>753</v>
      </c>
      <c r="D173" s="54" t="s">
        <v>273</v>
      </c>
      <c r="E173" s="56" t="s">
        <v>274</v>
      </c>
      <c r="F173" s="54">
        <v>10</v>
      </c>
      <c r="G173" s="54" t="s">
        <v>65</v>
      </c>
      <c r="H173" s="54" t="str">
        <f t="shared" si="1"/>
        <v>DONE</v>
      </c>
      <c r="I173" s="54" t="s">
        <v>1362</v>
      </c>
      <c r="J173" s="58" t="s">
        <v>1363</v>
      </c>
      <c r="K173" s="58" t="s">
        <v>106</v>
      </c>
      <c r="L173" s="54"/>
      <c r="M173" s="54"/>
      <c r="N173" s="54" t="s">
        <v>80</v>
      </c>
      <c r="O173" s="54" t="s">
        <v>81</v>
      </c>
      <c r="P173" s="64" t="s">
        <v>82</v>
      </c>
      <c r="Q173" s="64" t="s">
        <v>529</v>
      </c>
      <c r="R173" s="25">
        <v>200000995115</v>
      </c>
      <c r="S173" s="66">
        <v>46046</v>
      </c>
      <c r="T173" s="66" t="str">
        <f t="shared" si="2"/>
        <v>DONE</v>
      </c>
      <c r="U173" s="66">
        <v>46047</v>
      </c>
      <c r="V173" s="25">
        <v>9200069325</v>
      </c>
      <c r="W173" s="25">
        <v>42352</v>
      </c>
      <c r="X173" s="69">
        <v>46051</v>
      </c>
      <c r="Y173" s="69" t="str">
        <f t="shared" si="33"/>
        <v>DONE</v>
      </c>
      <c r="Z173" s="25" t="s">
        <v>1599</v>
      </c>
      <c r="AA173" s="69">
        <v>46052</v>
      </c>
      <c r="AB173" s="25" t="str">
        <f t="shared" si="4"/>
        <v>DONE</v>
      </c>
      <c r="AC173" s="71"/>
      <c r="AD173" s="54" t="s">
        <v>1603</v>
      </c>
      <c r="AE173" s="76">
        <v>46052</v>
      </c>
      <c r="AF173" s="54" t="str">
        <f t="shared" si="5"/>
        <v>DONE</v>
      </c>
      <c r="AG173" s="76">
        <v>46052</v>
      </c>
      <c r="AH173" s="73">
        <v>46098</v>
      </c>
      <c r="AI173" s="75" t="str">
        <f t="shared" si="6"/>
        <v>PAID</v>
      </c>
      <c r="AJ173" s="80" t="str">
        <f t="array" ref="AJ173">IFERROR(INDEX('[1]Master Price'!$E:$E,MATCH(D173,'[1]Master Price'!$B:$B,0)),"0")</f>
        <v>0</v>
      </c>
      <c r="AK173" s="80">
        <f t="shared" si="7"/>
        <v>0</v>
      </c>
      <c r="AL173" s="82" t="str">
        <f t="shared" si="31"/>
        <v>0-day</v>
      </c>
      <c r="AM173" s="82" t="str">
        <f t="shared" si="9"/>
        <v>1-day</v>
      </c>
      <c r="AN173" s="82" t="str">
        <f t="shared" si="34"/>
        <v>0-day</v>
      </c>
      <c r="AO173" s="82" t="str">
        <f t="shared" si="35"/>
        <v>1-day</v>
      </c>
      <c r="AP173" s="82" t="str">
        <f t="shared" si="12"/>
        <v>0-day</v>
      </c>
      <c r="AQ173" s="82" t="str">
        <f t="shared" si="13"/>
        <v>0-day</v>
      </c>
      <c r="AR173" s="5"/>
      <c r="AS173" s="83" t="str">
        <f t="shared" si="14"/>
        <v/>
      </c>
      <c r="AT173" s="85"/>
      <c r="AU173" s="84" t="e">
        <f t="shared" ca="1" si="15"/>
        <v>#NAME?</v>
      </c>
      <c r="AV173" s="88" t="e">
        <f t="shared" ca="1" si="16"/>
        <v>#NAME?</v>
      </c>
      <c r="AW173" s="83" t="e">
        <f t="shared" ca="1" si="17"/>
        <v>#NAME?</v>
      </c>
      <c r="AX173" s="88" t="e">
        <f t="shared" ca="1" si="18"/>
        <v>#NAME?</v>
      </c>
      <c r="AY173" s="86" t="str">
        <f t="shared" si="19"/>
        <v/>
      </c>
      <c r="AZ173" s="22" t="e">
        <f t="shared" ca="1" si="20"/>
        <v>#NAME?</v>
      </c>
      <c r="BA173" s="83" t="e">
        <f t="shared" ca="1" si="21"/>
        <v>#NAME?</v>
      </c>
      <c r="BB173" s="88" t="e">
        <f t="shared" ca="1" si="22"/>
        <v>#NAME?</v>
      </c>
      <c r="BC173" s="90" t="e">
        <f t="shared" ca="1" si="23"/>
        <v>#NAME?</v>
      </c>
      <c r="BD173" s="90" t="e">
        <f t="shared" ca="1" si="24"/>
        <v>#NAME?</v>
      </c>
      <c r="BE173" s="85" t="e">
        <f t="shared" ca="1" si="25"/>
        <v>#NAME?</v>
      </c>
      <c r="BF173" s="22" t="e">
        <f t="shared" ca="1" si="26"/>
        <v>#NAME?</v>
      </c>
      <c r="BG173" s="22" t="e">
        <f t="shared" ca="1" si="27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0"/>
        <v>172</v>
      </c>
      <c r="B174" s="52">
        <v>46037</v>
      </c>
      <c r="C174" s="54" t="s">
        <v>753</v>
      </c>
      <c r="D174" s="54" t="s">
        <v>367</v>
      </c>
      <c r="E174" s="56" t="s">
        <v>368</v>
      </c>
      <c r="F174" s="54">
        <v>10</v>
      </c>
      <c r="G174" s="54" t="s">
        <v>65</v>
      </c>
      <c r="H174" s="54" t="str">
        <f t="shared" si="1"/>
        <v>DONE</v>
      </c>
      <c r="I174" s="54" t="s">
        <v>1362</v>
      </c>
      <c r="J174" s="58" t="s">
        <v>1363</v>
      </c>
      <c r="K174" s="58" t="s">
        <v>106</v>
      </c>
      <c r="L174" s="54"/>
      <c r="M174" s="54"/>
      <c r="N174" s="54" t="s">
        <v>80</v>
      </c>
      <c r="O174" s="54" t="s">
        <v>81</v>
      </c>
      <c r="P174" s="64" t="s">
        <v>82</v>
      </c>
      <c r="Q174" s="64" t="s">
        <v>529</v>
      </c>
      <c r="R174" s="25">
        <v>200000995115</v>
      </c>
      <c r="S174" s="66">
        <v>46046</v>
      </c>
      <c r="T174" s="66" t="str">
        <f t="shared" si="2"/>
        <v>DONE</v>
      </c>
      <c r="U174" s="66">
        <v>46047</v>
      </c>
      <c r="V174" s="25">
        <v>9200069325</v>
      </c>
      <c r="W174" s="25">
        <v>42352</v>
      </c>
      <c r="X174" s="69">
        <v>46051</v>
      </c>
      <c r="Y174" s="69" t="str">
        <f t="shared" si="33"/>
        <v>DONE</v>
      </c>
      <c r="Z174" s="25" t="s">
        <v>1599</v>
      </c>
      <c r="AA174" s="69">
        <v>46052</v>
      </c>
      <c r="AB174" s="25" t="str">
        <f t="shared" si="4"/>
        <v>DONE</v>
      </c>
      <c r="AC174" s="71"/>
      <c r="AD174" s="54" t="s">
        <v>1603</v>
      </c>
      <c r="AE174" s="76">
        <v>46052</v>
      </c>
      <c r="AF174" s="54" t="str">
        <f t="shared" si="5"/>
        <v>DONE</v>
      </c>
      <c r="AG174" s="76">
        <v>46052</v>
      </c>
      <c r="AH174" s="73">
        <v>46098</v>
      </c>
      <c r="AI174" s="75" t="str">
        <f t="shared" si="6"/>
        <v>PAID</v>
      </c>
      <c r="AJ174" s="80" t="str">
        <f t="array" ref="AJ174">IFERROR(INDEX('[1]Master Price'!$E:$E,MATCH(D174,'[1]Master Price'!$B:$B,0)),"0")</f>
        <v>0</v>
      </c>
      <c r="AK174" s="80">
        <f t="shared" si="7"/>
        <v>0</v>
      </c>
      <c r="AL174" s="82" t="str">
        <f t="shared" si="31"/>
        <v>0-day</v>
      </c>
      <c r="AM174" s="82" t="str">
        <f t="shared" si="9"/>
        <v>1-day</v>
      </c>
      <c r="AN174" s="82" t="str">
        <f t="shared" si="34"/>
        <v>0-day</v>
      </c>
      <c r="AO174" s="82" t="str">
        <f t="shared" si="35"/>
        <v>1-day</v>
      </c>
      <c r="AP174" s="82" t="str">
        <f t="shared" si="12"/>
        <v>0-day</v>
      </c>
      <c r="AQ174" s="82" t="str">
        <f t="shared" si="13"/>
        <v>0-day</v>
      </c>
      <c r="AR174" s="5"/>
      <c r="AS174" s="83" t="str">
        <f t="shared" si="14"/>
        <v/>
      </c>
      <c r="AT174" s="85"/>
      <c r="AU174" s="84" t="e">
        <f t="shared" ca="1" si="15"/>
        <v>#NAME?</v>
      </c>
      <c r="AV174" s="88" t="e">
        <f t="shared" ca="1" si="16"/>
        <v>#NAME?</v>
      </c>
      <c r="AW174" s="83" t="e">
        <f t="shared" ca="1" si="17"/>
        <v>#NAME?</v>
      </c>
      <c r="AX174" s="88" t="e">
        <f t="shared" ca="1" si="18"/>
        <v>#NAME?</v>
      </c>
      <c r="AY174" s="86" t="str">
        <f t="shared" si="19"/>
        <v/>
      </c>
      <c r="AZ174" s="22" t="e">
        <f t="shared" ca="1" si="20"/>
        <v>#NAME?</v>
      </c>
      <c r="BA174" s="83" t="e">
        <f t="shared" ca="1" si="21"/>
        <v>#NAME?</v>
      </c>
      <c r="BB174" s="88" t="e">
        <f t="shared" ca="1" si="22"/>
        <v>#NAME?</v>
      </c>
      <c r="BC174" s="90" t="e">
        <f t="shared" ca="1" si="23"/>
        <v>#NAME?</v>
      </c>
      <c r="BD174" s="90" t="e">
        <f t="shared" ca="1" si="24"/>
        <v>#NAME?</v>
      </c>
      <c r="BE174" s="85" t="e">
        <f t="shared" ca="1" si="25"/>
        <v>#NAME?</v>
      </c>
      <c r="BF174" s="22" t="e">
        <f t="shared" ca="1" si="26"/>
        <v>#NAME?</v>
      </c>
      <c r="BG174" s="22" t="e">
        <f t="shared" ca="1" si="27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0"/>
        <v>173</v>
      </c>
      <c r="B175" s="52">
        <v>46037</v>
      </c>
      <c r="C175" s="54" t="s">
        <v>753</v>
      </c>
      <c r="D175" s="54" t="s">
        <v>1021</v>
      </c>
      <c r="E175" s="56" t="s">
        <v>387</v>
      </c>
      <c r="F175" s="54">
        <v>5</v>
      </c>
      <c r="G175" s="54" t="s">
        <v>65</v>
      </c>
      <c r="H175" s="54" t="str">
        <f t="shared" si="1"/>
        <v>DONE</v>
      </c>
      <c r="I175" s="54" t="s">
        <v>1362</v>
      </c>
      <c r="J175" s="58" t="s">
        <v>1363</v>
      </c>
      <c r="K175" s="58" t="s">
        <v>106</v>
      </c>
      <c r="L175" s="54"/>
      <c r="M175" s="54"/>
      <c r="N175" s="54" t="s">
        <v>80</v>
      </c>
      <c r="O175" s="54" t="s">
        <v>81</v>
      </c>
      <c r="P175" s="64" t="s">
        <v>82</v>
      </c>
      <c r="Q175" s="64" t="s">
        <v>529</v>
      </c>
      <c r="R175" s="25">
        <v>200000995115</v>
      </c>
      <c r="S175" s="66">
        <v>46046</v>
      </c>
      <c r="T175" s="66" t="str">
        <f t="shared" si="2"/>
        <v>DONE</v>
      </c>
      <c r="U175" s="66">
        <v>46047</v>
      </c>
      <c r="V175" s="25">
        <v>9200069325</v>
      </c>
      <c r="W175" s="25">
        <v>42352</v>
      </c>
      <c r="X175" s="69">
        <v>46051</v>
      </c>
      <c r="Y175" s="69" t="str">
        <f t="shared" si="33"/>
        <v>DONE</v>
      </c>
      <c r="Z175" s="25" t="s">
        <v>1599</v>
      </c>
      <c r="AA175" s="69">
        <v>46052</v>
      </c>
      <c r="AB175" s="25" t="str">
        <f t="shared" si="4"/>
        <v>DONE</v>
      </c>
      <c r="AC175" s="71"/>
      <c r="AD175" s="54" t="s">
        <v>1603</v>
      </c>
      <c r="AE175" s="76">
        <v>46052</v>
      </c>
      <c r="AF175" s="54" t="str">
        <f t="shared" si="5"/>
        <v>DONE</v>
      </c>
      <c r="AG175" s="76">
        <v>46052</v>
      </c>
      <c r="AH175" s="73">
        <v>46098</v>
      </c>
      <c r="AI175" s="75" t="str">
        <f t="shared" si="6"/>
        <v>PAID</v>
      </c>
      <c r="AJ175" s="80" t="str">
        <f t="array" ref="AJ175">IFERROR(INDEX('[1]Master Price'!$E:$E,MATCH(D175,'[1]Master Price'!$B:$B,0)),"0")</f>
        <v>0</v>
      </c>
      <c r="AK175" s="80">
        <f t="shared" si="7"/>
        <v>0</v>
      </c>
      <c r="AL175" s="82" t="str">
        <f t="shared" si="31"/>
        <v>0-day</v>
      </c>
      <c r="AM175" s="82" t="str">
        <f t="shared" si="9"/>
        <v>1-day</v>
      </c>
      <c r="AN175" s="82" t="str">
        <f t="shared" si="34"/>
        <v>0-day</v>
      </c>
      <c r="AO175" s="82" t="str">
        <f t="shared" si="35"/>
        <v>1-day</v>
      </c>
      <c r="AP175" s="82" t="str">
        <f t="shared" si="12"/>
        <v>0-day</v>
      </c>
      <c r="AQ175" s="82" t="str">
        <f t="shared" si="13"/>
        <v>0-day</v>
      </c>
      <c r="AR175" s="5"/>
      <c r="AS175" s="83" t="str">
        <f t="shared" si="14"/>
        <v/>
      </c>
      <c r="AT175" s="85"/>
      <c r="AU175" s="84" t="e">
        <f t="shared" ca="1" si="15"/>
        <v>#NAME?</v>
      </c>
      <c r="AV175" s="88" t="e">
        <f t="shared" ca="1" si="16"/>
        <v>#NAME?</v>
      </c>
      <c r="AW175" s="83" t="e">
        <f t="shared" ca="1" si="17"/>
        <v>#NAME?</v>
      </c>
      <c r="AX175" s="88" t="e">
        <f t="shared" ca="1" si="18"/>
        <v>#NAME?</v>
      </c>
      <c r="AY175" s="86" t="str">
        <f t="shared" si="19"/>
        <v/>
      </c>
      <c r="AZ175" s="22" t="e">
        <f t="shared" ca="1" si="20"/>
        <v>#NAME?</v>
      </c>
      <c r="BA175" s="83" t="e">
        <f t="shared" ca="1" si="21"/>
        <v>#NAME?</v>
      </c>
      <c r="BB175" s="88" t="e">
        <f t="shared" ca="1" si="22"/>
        <v>#NAME?</v>
      </c>
      <c r="BC175" s="90" t="e">
        <f t="shared" ca="1" si="23"/>
        <v>#NAME?</v>
      </c>
      <c r="BD175" s="90" t="e">
        <f t="shared" ca="1" si="24"/>
        <v>#NAME?</v>
      </c>
      <c r="BE175" s="85" t="e">
        <f t="shared" ca="1" si="25"/>
        <v>#NAME?</v>
      </c>
      <c r="BF175" s="22" t="e">
        <f t="shared" ca="1" si="26"/>
        <v>#NAME?</v>
      </c>
      <c r="BG175" s="22" t="e">
        <f t="shared" ca="1" si="27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0"/>
        <v>174</v>
      </c>
      <c r="B176" s="52">
        <v>46037</v>
      </c>
      <c r="C176" s="54" t="s">
        <v>753</v>
      </c>
      <c r="D176" s="54" t="s">
        <v>392</v>
      </c>
      <c r="E176" s="56" t="s">
        <v>393</v>
      </c>
      <c r="F176" s="54">
        <v>1</v>
      </c>
      <c r="G176" s="54" t="s">
        <v>1155</v>
      </c>
      <c r="H176" s="54" t="str">
        <f t="shared" si="1"/>
        <v>DONE</v>
      </c>
      <c r="I176" s="54" t="s">
        <v>1362</v>
      </c>
      <c r="J176" s="58" t="s">
        <v>1363</v>
      </c>
      <c r="K176" s="58" t="s">
        <v>106</v>
      </c>
      <c r="L176" s="54"/>
      <c r="M176" s="54"/>
      <c r="N176" s="54" t="s">
        <v>80</v>
      </c>
      <c r="O176" s="54" t="s">
        <v>81</v>
      </c>
      <c r="P176" s="64" t="s">
        <v>82</v>
      </c>
      <c r="Q176" s="64" t="s">
        <v>529</v>
      </c>
      <c r="R176" s="25">
        <v>200000995115</v>
      </c>
      <c r="S176" s="66">
        <v>46046</v>
      </c>
      <c r="T176" s="66" t="str">
        <f t="shared" si="2"/>
        <v>DONE</v>
      </c>
      <c r="U176" s="66">
        <v>46047</v>
      </c>
      <c r="V176" s="25">
        <v>9200069325</v>
      </c>
      <c r="W176" s="25">
        <v>42352</v>
      </c>
      <c r="X176" s="69">
        <v>46051</v>
      </c>
      <c r="Y176" s="69" t="str">
        <f t="shared" si="33"/>
        <v>DONE</v>
      </c>
      <c r="Z176" s="25" t="s">
        <v>1599</v>
      </c>
      <c r="AA176" s="69">
        <v>46052</v>
      </c>
      <c r="AB176" s="25" t="str">
        <f t="shared" si="4"/>
        <v>DONE</v>
      </c>
      <c r="AC176" s="71"/>
      <c r="AD176" s="54" t="s">
        <v>1603</v>
      </c>
      <c r="AE176" s="76">
        <v>46052</v>
      </c>
      <c r="AF176" s="54" t="str">
        <f t="shared" si="5"/>
        <v>DONE</v>
      </c>
      <c r="AG176" s="76">
        <v>46052</v>
      </c>
      <c r="AH176" s="73">
        <v>46098</v>
      </c>
      <c r="AI176" s="75" t="str">
        <f t="shared" si="6"/>
        <v>PAID</v>
      </c>
      <c r="AJ176" s="80" t="str">
        <f t="array" ref="AJ176">IFERROR(INDEX('[1]Master Price'!$E:$E,MATCH(D176,'[1]Master Price'!$B:$B,0)),"0")</f>
        <v>0</v>
      </c>
      <c r="AK176" s="80">
        <f t="shared" si="7"/>
        <v>0</v>
      </c>
      <c r="AL176" s="82" t="str">
        <f t="shared" si="31"/>
        <v>0-day</v>
      </c>
      <c r="AM176" s="82" t="str">
        <f t="shared" si="9"/>
        <v>1-day</v>
      </c>
      <c r="AN176" s="82" t="str">
        <f t="shared" si="34"/>
        <v>0-day</v>
      </c>
      <c r="AO176" s="82" t="str">
        <f t="shared" si="35"/>
        <v>1-day</v>
      </c>
      <c r="AP176" s="82" t="str">
        <f t="shared" si="12"/>
        <v>0-day</v>
      </c>
      <c r="AQ176" s="82" t="str">
        <f t="shared" si="13"/>
        <v>0-day</v>
      </c>
      <c r="AR176" s="5"/>
      <c r="AS176" s="83" t="str">
        <f t="shared" si="14"/>
        <v/>
      </c>
      <c r="AT176" s="85"/>
      <c r="AU176" s="84" t="e">
        <f t="shared" ca="1" si="15"/>
        <v>#NAME?</v>
      </c>
      <c r="AV176" s="88" t="e">
        <f t="shared" ca="1" si="16"/>
        <v>#NAME?</v>
      </c>
      <c r="AW176" s="83" t="e">
        <f t="shared" ca="1" si="17"/>
        <v>#NAME?</v>
      </c>
      <c r="AX176" s="88" t="e">
        <f t="shared" ca="1" si="18"/>
        <v>#NAME?</v>
      </c>
      <c r="AY176" s="86" t="str">
        <f t="shared" si="19"/>
        <v/>
      </c>
      <c r="AZ176" s="22" t="e">
        <f t="shared" ca="1" si="20"/>
        <v>#NAME?</v>
      </c>
      <c r="BA176" s="83" t="e">
        <f t="shared" ca="1" si="21"/>
        <v>#NAME?</v>
      </c>
      <c r="BB176" s="88" t="e">
        <f t="shared" ca="1" si="22"/>
        <v>#NAME?</v>
      </c>
      <c r="BC176" s="90" t="e">
        <f t="shared" ca="1" si="23"/>
        <v>#NAME?</v>
      </c>
      <c r="BD176" s="90" t="e">
        <f t="shared" ca="1" si="24"/>
        <v>#NAME?</v>
      </c>
      <c r="BE176" s="85" t="e">
        <f t="shared" ca="1" si="25"/>
        <v>#NAME?</v>
      </c>
      <c r="BF176" s="22" t="e">
        <f t="shared" ca="1" si="26"/>
        <v>#NAME?</v>
      </c>
      <c r="BG176" s="22" t="e">
        <f t="shared" ca="1" si="27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0"/>
        <v>175</v>
      </c>
      <c r="B177" s="52">
        <v>46037</v>
      </c>
      <c r="C177" s="54" t="s">
        <v>753</v>
      </c>
      <c r="D177" s="54" t="s">
        <v>396</v>
      </c>
      <c r="E177" s="56" t="s">
        <v>398</v>
      </c>
      <c r="F177" s="54">
        <v>1</v>
      </c>
      <c r="G177" s="54" t="s">
        <v>65</v>
      </c>
      <c r="H177" s="54" t="str">
        <f t="shared" si="1"/>
        <v>DONE</v>
      </c>
      <c r="I177" s="54" t="s">
        <v>1362</v>
      </c>
      <c r="J177" s="58" t="s">
        <v>1363</v>
      </c>
      <c r="K177" s="58" t="s">
        <v>106</v>
      </c>
      <c r="L177" s="54"/>
      <c r="M177" s="54"/>
      <c r="N177" s="54" t="s">
        <v>80</v>
      </c>
      <c r="O177" s="54" t="s">
        <v>81</v>
      </c>
      <c r="P177" s="64" t="s">
        <v>82</v>
      </c>
      <c r="Q177" s="64" t="s">
        <v>529</v>
      </c>
      <c r="R177" s="25">
        <v>200000995115</v>
      </c>
      <c r="S177" s="66">
        <v>46046</v>
      </c>
      <c r="T177" s="66" t="str">
        <f t="shared" si="2"/>
        <v>DONE</v>
      </c>
      <c r="U177" s="66">
        <v>46047</v>
      </c>
      <c r="V177" s="25">
        <v>9200069325</v>
      </c>
      <c r="W177" s="25">
        <v>42352</v>
      </c>
      <c r="X177" s="69">
        <v>46051</v>
      </c>
      <c r="Y177" s="69" t="str">
        <f t="shared" si="33"/>
        <v>DONE</v>
      </c>
      <c r="Z177" s="25" t="s">
        <v>1599</v>
      </c>
      <c r="AA177" s="69">
        <v>46052</v>
      </c>
      <c r="AB177" s="25" t="str">
        <f t="shared" si="4"/>
        <v>DONE</v>
      </c>
      <c r="AC177" s="71"/>
      <c r="AD177" s="54" t="s">
        <v>1603</v>
      </c>
      <c r="AE177" s="76">
        <v>46052</v>
      </c>
      <c r="AF177" s="54" t="str">
        <f t="shared" si="5"/>
        <v>DONE</v>
      </c>
      <c r="AG177" s="76">
        <v>46052</v>
      </c>
      <c r="AH177" s="73">
        <v>46098</v>
      </c>
      <c r="AI177" s="75" t="str">
        <f t="shared" si="6"/>
        <v>PAID</v>
      </c>
      <c r="AJ177" s="80" t="str">
        <f t="array" ref="AJ177">IFERROR(INDEX('[1]Master Price'!$E:$E,MATCH(D177,'[1]Master Price'!$B:$B,0)),"0")</f>
        <v>0</v>
      </c>
      <c r="AK177" s="80">
        <f t="shared" si="7"/>
        <v>0</v>
      </c>
      <c r="AL177" s="82" t="str">
        <f t="shared" si="31"/>
        <v>0-day</v>
      </c>
      <c r="AM177" s="82" t="str">
        <f t="shared" si="9"/>
        <v>1-day</v>
      </c>
      <c r="AN177" s="82" t="str">
        <f t="shared" si="34"/>
        <v>0-day</v>
      </c>
      <c r="AO177" s="82" t="str">
        <f t="shared" si="35"/>
        <v>1-day</v>
      </c>
      <c r="AP177" s="82" t="str">
        <f t="shared" si="12"/>
        <v>0-day</v>
      </c>
      <c r="AQ177" s="82" t="str">
        <f t="shared" si="13"/>
        <v>0-day</v>
      </c>
      <c r="AR177" s="5"/>
      <c r="AS177" s="83" t="str">
        <f t="shared" si="14"/>
        <v/>
      </c>
      <c r="AT177" s="85"/>
      <c r="AU177" s="84" t="e">
        <f t="shared" ca="1" si="15"/>
        <v>#NAME?</v>
      </c>
      <c r="AV177" s="88" t="e">
        <f t="shared" ca="1" si="16"/>
        <v>#NAME?</v>
      </c>
      <c r="AW177" s="83" t="e">
        <f t="shared" ca="1" si="17"/>
        <v>#NAME?</v>
      </c>
      <c r="AX177" s="88" t="e">
        <f t="shared" ca="1" si="18"/>
        <v>#NAME?</v>
      </c>
      <c r="AY177" s="86" t="str">
        <f t="shared" si="19"/>
        <v/>
      </c>
      <c r="AZ177" s="22" t="e">
        <f t="shared" ca="1" si="20"/>
        <v>#NAME?</v>
      </c>
      <c r="BA177" s="83" t="e">
        <f t="shared" ca="1" si="21"/>
        <v>#NAME?</v>
      </c>
      <c r="BB177" s="88" t="e">
        <f t="shared" ca="1" si="22"/>
        <v>#NAME?</v>
      </c>
      <c r="BC177" s="90" t="e">
        <f t="shared" ca="1" si="23"/>
        <v>#NAME?</v>
      </c>
      <c r="BD177" s="90" t="e">
        <f t="shared" ca="1" si="24"/>
        <v>#NAME?</v>
      </c>
      <c r="BE177" s="85" t="e">
        <f t="shared" ca="1" si="25"/>
        <v>#NAME?</v>
      </c>
      <c r="BF177" s="22" t="e">
        <f t="shared" ca="1" si="26"/>
        <v>#NAME?</v>
      </c>
      <c r="BG177" s="22" t="e">
        <f t="shared" ca="1" si="27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0"/>
        <v>176</v>
      </c>
      <c r="B178" s="52">
        <v>46037</v>
      </c>
      <c r="C178" s="54" t="s">
        <v>753</v>
      </c>
      <c r="D178" s="54" t="s">
        <v>241</v>
      </c>
      <c r="E178" s="56" t="s">
        <v>242</v>
      </c>
      <c r="F178" s="54">
        <v>1</v>
      </c>
      <c r="G178" s="54" t="s">
        <v>65</v>
      </c>
      <c r="H178" s="54" t="str">
        <f t="shared" si="1"/>
        <v>DONE</v>
      </c>
      <c r="I178" s="54" t="s">
        <v>1362</v>
      </c>
      <c r="J178" s="58" t="s">
        <v>1363</v>
      </c>
      <c r="K178" s="58" t="s">
        <v>106</v>
      </c>
      <c r="L178" s="54"/>
      <c r="M178" s="54"/>
      <c r="N178" s="54" t="s">
        <v>80</v>
      </c>
      <c r="O178" s="54" t="s">
        <v>81</v>
      </c>
      <c r="P178" s="64" t="s">
        <v>82</v>
      </c>
      <c r="Q178" s="64" t="s">
        <v>529</v>
      </c>
      <c r="R178" s="25">
        <v>200000995115</v>
      </c>
      <c r="S178" s="66">
        <v>46046</v>
      </c>
      <c r="T178" s="66" t="str">
        <f t="shared" si="2"/>
        <v>DONE</v>
      </c>
      <c r="U178" s="66">
        <v>46047</v>
      </c>
      <c r="V178" s="25">
        <v>9200069325</v>
      </c>
      <c r="W178" s="25">
        <v>42352</v>
      </c>
      <c r="X178" s="69">
        <v>46051</v>
      </c>
      <c r="Y178" s="69" t="str">
        <f t="shared" si="33"/>
        <v>DONE</v>
      </c>
      <c r="Z178" s="25" t="s">
        <v>1599</v>
      </c>
      <c r="AA178" s="69">
        <v>46052</v>
      </c>
      <c r="AB178" s="25" t="str">
        <f t="shared" si="4"/>
        <v>DONE</v>
      </c>
      <c r="AC178" s="71"/>
      <c r="AD178" s="54" t="s">
        <v>1603</v>
      </c>
      <c r="AE178" s="76">
        <v>46052</v>
      </c>
      <c r="AF178" s="54" t="str">
        <f t="shared" si="5"/>
        <v>DONE</v>
      </c>
      <c r="AG178" s="76">
        <v>46052</v>
      </c>
      <c r="AH178" s="73">
        <v>46098</v>
      </c>
      <c r="AI178" s="75" t="str">
        <f t="shared" si="6"/>
        <v>PAID</v>
      </c>
      <c r="AJ178" s="80" t="str">
        <f t="array" ref="AJ178">IFERROR(INDEX('[1]Master Price'!$E:$E,MATCH(D178,'[1]Master Price'!$B:$B,0)),"0")</f>
        <v>0</v>
      </c>
      <c r="AK178" s="80">
        <f t="shared" si="7"/>
        <v>0</v>
      </c>
      <c r="AL178" s="82" t="str">
        <f t="shared" si="31"/>
        <v>0-day</v>
      </c>
      <c r="AM178" s="82" t="str">
        <f t="shared" si="9"/>
        <v>1-day</v>
      </c>
      <c r="AN178" s="82" t="str">
        <f t="shared" si="34"/>
        <v>0-day</v>
      </c>
      <c r="AO178" s="82" t="str">
        <f t="shared" si="35"/>
        <v>1-day</v>
      </c>
      <c r="AP178" s="82" t="str">
        <f t="shared" si="12"/>
        <v>0-day</v>
      </c>
      <c r="AQ178" s="82" t="str">
        <f t="shared" si="13"/>
        <v>0-day</v>
      </c>
      <c r="AR178" s="5"/>
      <c r="AS178" s="83" t="str">
        <f t="shared" si="14"/>
        <v/>
      </c>
      <c r="AT178" s="85"/>
      <c r="AU178" s="84" t="e">
        <f t="shared" ca="1" si="15"/>
        <v>#NAME?</v>
      </c>
      <c r="AV178" s="88" t="e">
        <f t="shared" ca="1" si="16"/>
        <v>#NAME?</v>
      </c>
      <c r="AW178" s="83" t="e">
        <f t="shared" ca="1" si="17"/>
        <v>#NAME?</v>
      </c>
      <c r="AX178" s="88" t="e">
        <f t="shared" ca="1" si="18"/>
        <v>#NAME?</v>
      </c>
      <c r="AY178" s="86" t="str">
        <f t="shared" si="19"/>
        <v/>
      </c>
      <c r="AZ178" s="22" t="e">
        <f t="shared" ca="1" si="20"/>
        <v>#NAME?</v>
      </c>
      <c r="BA178" s="83" t="e">
        <f t="shared" ca="1" si="21"/>
        <v>#NAME?</v>
      </c>
      <c r="BB178" s="88" t="e">
        <f t="shared" ca="1" si="22"/>
        <v>#NAME?</v>
      </c>
      <c r="BC178" s="90" t="e">
        <f t="shared" ca="1" si="23"/>
        <v>#NAME?</v>
      </c>
      <c r="BD178" s="90" t="e">
        <f t="shared" ca="1" si="24"/>
        <v>#NAME?</v>
      </c>
      <c r="BE178" s="85" t="e">
        <f t="shared" ca="1" si="25"/>
        <v>#NAME?</v>
      </c>
      <c r="BF178" s="22" t="e">
        <f t="shared" ca="1" si="26"/>
        <v>#NAME?</v>
      </c>
      <c r="BG178" s="22" t="e">
        <f t="shared" ca="1" si="27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0"/>
        <v>177</v>
      </c>
      <c r="B179" s="52">
        <v>46037</v>
      </c>
      <c r="C179" s="54" t="s">
        <v>760</v>
      </c>
      <c r="D179" s="54" t="s">
        <v>251</v>
      </c>
      <c r="E179" s="56" t="s">
        <v>116</v>
      </c>
      <c r="F179" s="54">
        <v>1</v>
      </c>
      <c r="G179" s="54" t="s">
        <v>65</v>
      </c>
      <c r="H179" s="54" t="str">
        <f t="shared" si="1"/>
        <v>DONE</v>
      </c>
      <c r="I179" s="54" t="s">
        <v>783</v>
      </c>
      <c r="J179" s="58" t="s">
        <v>486</v>
      </c>
      <c r="K179" s="58" t="s">
        <v>79</v>
      </c>
      <c r="L179" s="54">
        <v>12074</v>
      </c>
      <c r="M179" s="54" t="s">
        <v>118</v>
      </c>
      <c r="N179" s="54" t="s">
        <v>118</v>
      </c>
      <c r="O179" s="54" t="s">
        <v>85</v>
      </c>
      <c r="P179" s="64" t="s">
        <v>86</v>
      </c>
      <c r="Q179" s="64" t="s">
        <v>338</v>
      </c>
      <c r="R179" s="25">
        <v>200000997485</v>
      </c>
      <c r="S179" s="66">
        <v>46050</v>
      </c>
      <c r="T179" s="66" t="str">
        <f t="shared" si="2"/>
        <v>DONE</v>
      </c>
      <c r="U179" s="66"/>
      <c r="V179" s="25">
        <v>9200070205</v>
      </c>
      <c r="W179" s="25">
        <v>42495</v>
      </c>
      <c r="X179" s="69">
        <v>46056</v>
      </c>
      <c r="Y179" s="69" t="str">
        <f t="shared" si="33"/>
        <v>DONE</v>
      </c>
      <c r="Z179" s="25" t="s">
        <v>1639</v>
      </c>
      <c r="AA179" s="69">
        <v>46056</v>
      </c>
      <c r="AB179" s="25" t="str">
        <f t="shared" si="4"/>
        <v>DONE</v>
      </c>
      <c r="AC179" s="71"/>
      <c r="AD179" s="54" t="s">
        <v>1640</v>
      </c>
      <c r="AE179" s="76">
        <v>46057</v>
      </c>
      <c r="AF179" s="54" t="str">
        <f t="shared" si="5"/>
        <v>DONE</v>
      </c>
      <c r="AG179" s="69">
        <v>46059</v>
      </c>
      <c r="AH179" s="73">
        <v>46098</v>
      </c>
      <c r="AI179" s="75" t="str">
        <f t="shared" si="6"/>
        <v>PAID</v>
      </c>
      <c r="AJ179" s="80" t="str">
        <f t="array" ref="AJ179">IFERROR(INDEX('[1]Master Price'!$E:$E,MATCH(D179,'[1]Master Price'!$B:$B,0)),"0")</f>
        <v>0</v>
      </c>
      <c r="AK179" s="80">
        <f t="shared" si="7"/>
        <v>0</v>
      </c>
      <c r="AL179" s="82" t="str">
        <f t="shared" si="31"/>
        <v>0-day</v>
      </c>
      <c r="AM179" s="82" t="str">
        <f t="shared" si="9"/>
        <v>0-day</v>
      </c>
      <c r="AN179" s="82" t="str">
        <f t="shared" si="34"/>
        <v>0-day</v>
      </c>
      <c r="AO179" s="82" t="str">
        <f t="shared" si="35"/>
        <v>0-day</v>
      </c>
      <c r="AP179" s="82" t="str">
        <f t="shared" si="12"/>
        <v>1-day</v>
      </c>
      <c r="AQ179" s="82" t="str">
        <f t="shared" si="13"/>
        <v>0-day</v>
      </c>
      <c r="AR179" s="5"/>
      <c r="AS179" s="83" t="str">
        <f t="shared" si="14"/>
        <v/>
      </c>
      <c r="AT179" s="85"/>
      <c r="AU179" s="84" t="e">
        <f t="shared" ca="1" si="15"/>
        <v>#NAME?</v>
      </c>
      <c r="AV179" s="88" t="e">
        <f t="shared" ca="1" si="16"/>
        <v>#NAME?</v>
      </c>
      <c r="AW179" s="83" t="e">
        <f t="shared" ca="1" si="17"/>
        <v>#NAME?</v>
      </c>
      <c r="AX179" s="88" t="e">
        <f t="shared" ca="1" si="18"/>
        <v>#NAME?</v>
      </c>
      <c r="AY179" s="86" t="str">
        <f t="shared" si="19"/>
        <v/>
      </c>
      <c r="AZ179" s="22" t="e">
        <f t="shared" ca="1" si="20"/>
        <v>#NAME?</v>
      </c>
      <c r="BA179" s="83" t="e">
        <f t="shared" ca="1" si="21"/>
        <v>#NAME?</v>
      </c>
      <c r="BB179" s="88" t="e">
        <f t="shared" ca="1" si="22"/>
        <v>#NAME?</v>
      </c>
      <c r="BC179" s="90" t="e">
        <f t="shared" ca="1" si="23"/>
        <v>#NAME?</v>
      </c>
      <c r="BD179" s="90" t="e">
        <f t="shared" ca="1" si="24"/>
        <v>#NAME?</v>
      </c>
      <c r="BE179" s="85" t="e">
        <f t="shared" ca="1" si="25"/>
        <v>#NAME?</v>
      </c>
      <c r="BF179" s="22" t="e">
        <f t="shared" ca="1" si="26"/>
        <v>#NAME?</v>
      </c>
      <c r="BG179" s="22" t="e">
        <f t="shared" ca="1" si="27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0"/>
        <v>178</v>
      </c>
      <c r="B180" s="52">
        <v>46037</v>
      </c>
      <c r="C180" s="54" t="s">
        <v>760</v>
      </c>
      <c r="D180" s="54" t="s">
        <v>1646</v>
      </c>
      <c r="E180" s="56" t="s">
        <v>1647</v>
      </c>
      <c r="F180" s="54">
        <v>1</v>
      </c>
      <c r="G180" s="54" t="s">
        <v>65</v>
      </c>
      <c r="H180" s="54" t="str">
        <f t="shared" si="1"/>
        <v>DONE</v>
      </c>
      <c r="I180" s="54" t="s">
        <v>783</v>
      </c>
      <c r="J180" s="58" t="s">
        <v>486</v>
      </c>
      <c r="K180" s="58" t="s">
        <v>79</v>
      </c>
      <c r="L180" s="54">
        <v>12074</v>
      </c>
      <c r="M180" s="54" t="s">
        <v>118</v>
      </c>
      <c r="N180" s="54" t="s">
        <v>118</v>
      </c>
      <c r="O180" s="54" t="s">
        <v>85</v>
      </c>
      <c r="P180" s="64" t="s">
        <v>86</v>
      </c>
      <c r="Q180" s="64" t="s">
        <v>338</v>
      </c>
      <c r="R180" s="25">
        <v>200000997485</v>
      </c>
      <c r="S180" s="66">
        <v>46050</v>
      </c>
      <c r="T180" s="66" t="str">
        <f t="shared" si="2"/>
        <v>DONE</v>
      </c>
      <c r="U180" s="66"/>
      <c r="V180" s="25">
        <v>9200070205</v>
      </c>
      <c r="W180" s="25">
        <v>42495</v>
      </c>
      <c r="X180" s="69">
        <v>46056</v>
      </c>
      <c r="Y180" s="69" t="str">
        <f t="shared" si="33"/>
        <v>DONE</v>
      </c>
      <c r="Z180" s="25" t="s">
        <v>1639</v>
      </c>
      <c r="AA180" s="69">
        <v>46056</v>
      </c>
      <c r="AB180" s="25" t="str">
        <f t="shared" si="4"/>
        <v>DONE</v>
      </c>
      <c r="AC180" s="71"/>
      <c r="AD180" s="54" t="s">
        <v>1640</v>
      </c>
      <c r="AE180" s="76">
        <v>46057</v>
      </c>
      <c r="AF180" s="54" t="str">
        <f t="shared" si="5"/>
        <v>DONE</v>
      </c>
      <c r="AG180" s="69">
        <v>46059</v>
      </c>
      <c r="AH180" s="73">
        <v>46098</v>
      </c>
      <c r="AI180" s="75" t="str">
        <f t="shared" si="6"/>
        <v>PAID</v>
      </c>
      <c r="AJ180" s="80" t="str">
        <f t="array" ref="AJ180">IFERROR(INDEX('[1]Master Price'!$E:$E,MATCH(D180,'[1]Master Price'!$B:$B,0)),"0")</f>
        <v>0</v>
      </c>
      <c r="AK180" s="80">
        <f t="shared" si="7"/>
        <v>0</v>
      </c>
      <c r="AL180" s="82" t="str">
        <f t="shared" si="31"/>
        <v>0-day</v>
      </c>
      <c r="AM180" s="82" t="str">
        <f t="shared" si="9"/>
        <v>0-day</v>
      </c>
      <c r="AN180" s="82" t="str">
        <f t="shared" si="34"/>
        <v>0-day</v>
      </c>
      <c r="AO180" s="82" t="str">
        <f t="shared" si="35"/>
        <v>0-day</v>
      </c>
      <c r="AP180" s="82" t="str">
        <f t="shared" si="12"/>
        <v>1-day</v>
      </c>
      <c r="AQ180" s="82" t="str">
        <f t="shared" si="13"/>
        <v>0-day</v>
      </c>
      <c r="AR180" s="5"/>
      <c r="AS180" s="83" t="str">
        <f t="shared" si="14"/>
        <v/>
      </c>
      <c r="AT180" s="85"/>
      <c r="AU180" s="84" t="e">
        <f t="shared" ca="1" si="15"/>
        <v>#NAME?</v>
      </c>
      <c r="AV180" s="88" t="e">
        <f t="shared" ca="1" si="16"/>
        <v>#NAME?</v>
      </c>
      <c r="AW180" s="83" t="e">
        <f t="shared" ca="1" si="17"/>
        <v>#NAME?</v>
      </c>
      <c r="AX180" s="88" t="e">
        <f t="shared" ca="1" si="18"/>
        <v>#NAME?</v>
      </c>
      <c r="AY180" s="86" t="str">
        <f t="shared" si="19"/>
        <v/>
      </c>
      <c r="AZ180" s="22" t="e">
        <f t="shared" ca="1" si="20"/>
        <v>#NAME?</v>
      </c>
      <c r="BA180" s="83" t="e">
        <f t="shared" ca="1" si="21"/>
        <v>#NAME?</v>
      </c>
      <c r="BB180" s="88" t="e">
        <f t="shared" ca="1" si="22"/>
        <v>#NAME?</v>
      </c>
      <c r="BC180" s="90" t="e">
        <f t="shared" ca="1" si="23"/>
        <v>#NAME?</v>
      </c>
      <c r="BD180" s="90" t="e">
        <f t="shared" ca="1" si="24"/>
        <v>#NAME?</v>
      </c>
      <c r="BE180" s="85" t="e">
        <f t="shared" ca="1" si="25"/>
        <v>#NAME?</v>
      </c>
      <c r="BF180" s="22" t="e">
        <f t="shared" ca="1" si="26"/>
        <v>#NAME?</v>
      </c>
      <c r="BG180" s="22" t="e">
        <f t="shared" ca="1" si="27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0"/>
        <v>179</v>
      </c>
      <c r="B181" s="52">
        <v>46037</v>
      </c>
      <c r="C181" s="54" t="s">
        <v>760</v>
      </c>
      <c r="D181" s="54" t="s">
        <v>257</v>
      </c>
      <c r="E181" s="56" t="s">
        <v>258</v>
      </c>
      <c r="F181" s="54">
        <v>2</v>
      </c>
      <c r="G181" s="54" t="s">
        <v>65</v>
      </c>
      <c r="H181" s="54" t="str">
        <f t="shared" si="1"/>
        <v>DONE</v>
      </c>
      <c r="I181" s="54" t="s">
        <v>783</v>
      </c>
      <c r="J181" s="58" t="s">
        <v>486</v>
      </c>
      <c r="K181" s="58" t="s">
        <v>79</v>
      </c>
      <c r="L181" s="54">
        <v>12074</v>
      </c>
      <c r="M181" s="54" t="s">
        <v>118</v>
      </c>
      <c r="N181" s="54" t="s">
        <v>118</v>
      </c>
      <c r="O181" s="54" t="s">
        <v>85</v>
      </c>
      <c r="P181" s="64" t="s">
        <v>86</v>
      </c>
      <c r="Q181" s="64" t="s">
        <v>338</v>
      </c>
      <c r="R181" s="25">
        <v>200000997485</v>
      </c>
      <c r="S181" s="66">
        <v>46050</v>
      </c>
      <c r="T181" s="66" t="str">
        <f t="shared" si="2"/>
        <v>DONE</v>
      </c>
      <c r="U181" s="66"/>
      <c r="V181" s="25">
        <v>9200070205</v>
      </c>
      <c r="W181" s="25">
        <v>42495</v>
      </c>
      <c r="X181" s="69">
        <v>46056</v>
      </c>
      <c r="Y181" s="69" t="str">
        <f t="shared" si="33"/>
        <v>DONE</v>
      </c>
      <c r="Z181" s="25" t="s">
        <v>1639</v>
      </c>
      <c r="AA181" s="69">
        <v>46056</v>
      </c>
      <c r="AB181" s="25" t="str">
        <f t="shared" si="4"/>
        <v>DONE</v>
      </c>
      <c r="AC181" s="71"/>
      <c r="AD181" s="54" t="s">
        <v>1640</v>
      </c>
      <c r="AE181" s="76">
        <v>46057</v>
      </c>
      <c r="AF181" s="54" t="str">
        <f t="shared" si="5"/>
        <v>DONE</v>
      </c>
      <c r="AG181" s="69">
        <v>46059</v>
      </c>
      <c r="AH181" s="73">
        <v>46098</v>
      </c>
      <c r="AI181" s="75" t="str">
        <f t="shared" si="6"/>
        <v>PAID</v>
      </c>
      <c r="AJ181" s="80" t="str">
        <f t="array" ref="AJ181">IFERROR(INDEX('[1]Master Price'!$E:$E,MATCH(D181,'[1]Master Price'!$B:$B,0)),"0")</f>
        <v>0</v>
      </c>
      <c r="AK181" s="80">
        <f t="shared" si="7"/>
        <v>0</v>
      </c>
      <c r="AL181" s="82" t="str">
        <f t="shared" si="31"/>
        <v>0-day</v>
      </c>
      <c r="AM181" s="82" t="str">
        <f t="shared" si="9"/>
        <v>0-day</v>
      </c>
      <c r="AN181" s="82" t="str">
        <f t="shared" si="34"/>
        <v>0-day</v>
      </c>
      <c r="AO181" s="82" t="str">
        <f t="shared" si="35"/>
        <v>0-day</v>
      </c>
      <c r="AP181" s="82" t="str">
        <f t="shared" si="12"/>
        <v>1-day</v>
      </c>
      <c r="AQ181" s="82" t="str">
        <f t="shared" si="13"/>
        <v>0-day</v>
      </c>
      <c r="AR181" s="5"/>
      <c r="AS181" s="83" t="str">
        <f t="shared" si="14"/>
        <v/>
      </c>
      <c r="AT181" s="85"/>
      <c r="AU181" s="84" t="e">
        <f t="shared" ca="1" si="15"/>
        <v>#NAME?</v>
      </c>
      <c r="AV181" s="88" t="e">
        <f t="shared" ca="1" si="16"/>
        <v>#NAME?</v>
      </c>
      <c r="AW181" s="83" t="e">
        <f t="shared" ca="1" si="17"/>
        <v>#NAME?</v>
      </c>
      <c r="AX181" s="88" t="e">
        <f t="shared" ca="1" si="18"/>
        <v>#NAME?</v>
      </c>
      <c r="AY181" s="86" t="str">
        <f t="shared" si="19"/>
        <v/>
      </c>
      <c r="AZ181" s="22" t="e">
        <f t="shared" ca="1" si="20"/>
        <v>#NAME?</v>
      </c>
      <c r="BA181" s="83" t="e">
        <f t="shared" ca="1" si="21"/>
        <v>#NAME?</v>
      </c>
      <c r="BB181" s="88" t="e">
        <f t="shared" ca="1" si="22"/>
        <v>#NAME?</v>
      </c>
      <c r="BC181" s="90" t="e">
        <f t="shared" ca="1" si="23"/>
        <v>#NAME?</v>
      </c>
      <c r="BD181" s="90" t="e">
        <f t="shared" ca="1" si="24"/>
        <v>#NAME?</v>
      </c>
      <c r="BE181" s="85" t="e">
        <f t="shared" ca="1" si="25"/>
        <v>#NAME?</v>
      </c>
      <c r="BF181" s="22" t="e">
        <f t="shared" ca="1" si="26"/>
        <v>#NAME?</v>
      </c>
      <c r="BG181" s="22" t="e">
        <f t="shared" ca="1" si="27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0"/>
        <v>180</v>
      </c>
      <c r="B182" s="52">
        <v>46037</v>
      </c>
      <c r="C182" s="54" t="s">
        <v>760</v>
      </c>
      <c r="D182" s="54" t="s">
        <v>174</v>
      </c>
      <c r="E182" s="56" t="s">
        <v>175</v>
      </c>
      <c r="F182" s="54">
        <v>2</v>
      </c>
      <c r="G182" s="54" t="s">
        <v>65</v>
      </c>
      <c r="H182" s="54" t="str">
        <f t="shared" si="1"/>
        <v>DONE</v>
      </c>
      <c r="I182" s="54" t="s">
        <v>783</v>
      </c>
      <c r="J182" s="58" t="s">
        <v>486</v>
      </c>
      <c r="K182" s="58" t="s">
        <v>79</v>
      </c>
      <c r="L182" s="54">
        <v>12074</v>
      </c>
      <c r="M182" s="54" t="s">
        <v>118</v>
      </c>
      <c r="N182" s="54" t="s">
        <v>118</v>
      </c>
      <c r="O182" s="54" t="s">
        <v>85</v>
      </c>
      <c r="P182" s="64" t="s">
        <v>86</v>
      </c>
      <c r="Q182" s="64" t="s">
        <v>338</v>
      </c>
      <c r="R182" s="25">
        <v>200000997485</v>
      </c>
      <c r="S182" s="66">
        <v>46050</v>
      </c>
      <c r="T182" s="66" t="str">
        <f t="shared" si="2"/>
        <v>DONE</v>
      </c>
      <c r="U182" s="66"/>
      <c r="V182" s="25">
        <v>9200070205</v>
      </c>
      <c r="W182" s="25">
        <v>42495</v>
      </c>
      <c r="X182" s="69">
        <v>46056</v>
      </c>
      <c r="Y182" s="69" t="str">
        <f t="shared" si="33"/>
        <v>DONE</v>
      </c>
      <c r="Z182" s="25" t="s">
        <v>1639</v>
      </c>
      <c r="AA182" s="69">
        <v>46056</v>
      </c>
      <c r="AB182" s="25" t="str">
        <f t="shared" si="4"/>
        <v>DONE</v>
      </c>
      <c r="AC182" s="71"/>
      <c r="AD182" s="54" t="s">
        <v>1640</v>
      </c>
      <c r="AE182" s="76">
        <v>46057</v>
      </c>
      <c r="AF182" s="54" t="str">
        <f t="shared" si="5"/>
        <v>DONE</v>
      </c>
      <c r="AG182" s="69">
        <v>46059</v>
      </c>
      <c r="AH182" s="73">
        <v>46098</v>
      </c>
      <c r="AI182" s="75" t="str">
        <f t="shared" si="6"/>
        <v>PAID</v>
      </c>
      <c r="AJ182" s="80" t="str">
        <f t="array" ref="AJ182">IFERROR(INDEX('[1]Master Price'!$E:$E,MATCH(D182,'[1]Master Price'!$B:$B,0)),"0")</f>
        <v>0</v>
      </c>
      <c r="AK182" s="80">
        <f t="shared" si="7"/>
        <v>0</v>
      </c>
      <c r="AL182" s="82" t="str">
        <f t="shared" si="31"/>
        <v>0-day</v>
      </c>
      <c r="AM182" s="82" t="str">
        <f t="shared" si="9"/>
        <v>0-day</v>
      </c>
      <c r="AN182" s="82" t="str">
        <f t="shared" si="34"/>
        <v>0-day</v>
      </c>
      <c r="AO182" s="82" t="str">
        <f t="shared" si="35"/>
        <v>0-day</v>
      </c>
      <c r="AP182" s="82" t="str">
        <f t="shared" si="12"/>
        <v>1-day</v>
      </c>
      <c r="AQ182" s="82" t="str">
        <f t="shared" si="13"/>
        <v>0-day</v>
      </c>
      <c r="AR182" s="5"/>
      <c r="AS182" s="83" t="str">
        <f t="shared" si="14"/>
        <v/>
      </c>
      <c r="AT182" s="85"/>
      <c r="AU182" s="84" t="e">
        <f t="shared" ca="1" si="15"/>
        <v>#NAME?</v>
      </c>
      <c r="AV182" s="88" t="e">
        <f t="shared" ca="1" si="16"/>
        <v>#NAME?</v>
      </c>
      <c r="AW182" s="83" t="e">
        <f t="shared" ca="1" si="17"/>
        <v>#NAME?</v>
      </c>
      <c r="AX182" s="88" t="e">
        <f t="shared" ca="1" si="18"/>
        <v>#NAME?</v>
      </c>
      <c r="AY182" s="86" t="str">
        <f t="shared" si="19"/>
        <v/>
      </c>
      <c r="AZ182" s="22" t="e">
        <f t="shared" ca="1" si="20"/>
        <v>#NAME?</v>
      </c>
      <c r="BA182" s="83" t="e">
        <f t="shared" ca="1" si="21"/>
        <v>#NAME?</v>
      </c>
      <c r="BB182" s="88" t="e">
        <f t="shared" ca="1" si="22"/>
        <v>#NAME?</v>
      </c>
      <c r="BC182" s="90" t="e">
        <f t="shared" ca="1" si="23"/>
        <v>#NAME?</v>
      </c>
      <c r="BD182" s="90" t="e">
        <f t="shared" ca="1" si="24"/>
        <v>#NAME?</v>
      </c>
      <c r="BE182" s="85" t="e">
        <f t="shared" ca="1" si="25"/>
        <v>#NAME?</v>
      </c>
      <c r="BF182" s="22" t="e">
        <f t="shared" ca="1" si="26"/>
        <v>#NAME?</v>
      </c>
      <c r="BG182" s="22" t="e">
        <f t="shared" ca="1" si="27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0"/>
        <v>181</v>
      </c>
      <c r="B183" s="52">
        <v>46037</v>
      </c>
      <c r="C183" s="54" t="s">
        <v>760</v>
      </c>
      <c r="D183" s="54" t="s">
        <v>491</v>
      </c>
      <c r="E183" s="56" t="s">
        <v>492</v>
      </c>
      <c r="F183" s="54">
        <v>1</v>
      </c>
      <c r="G183" s="54" t="s">
        <v>65</v>
      </c>
      <c r="H183" s="54" t="str">
        <f t="shared" si="1"/>
        <v>DONE</v>
      </c>
      <c r="I183" s="54" t="s">
        <v>783</v>
      </c>
      <c r="J183" s="58" t="s">
        <v>486</v>
      </c>
      <c r="K183" s="58" t="s">
        <v>79</v>
      </c>
      <c r="L183" s="54">
        <v>12074</v>
      </c>
      <c r="M183" s="54" t="s">
        <v>118</v>
      </c>
      <c r="N183" s="54" t="s">
        <v>118</v>
      </c>
      <c r="O183" s="54" t="s">
        <v>85</v>
      </c>
      <c r="P183" s="64" t="s">
        <v>86</v>
      </c>
      <c r="Q183" s="64" t="s">
        <v>338</v>
      </c>
      <c r="R183" s="25">
        <v>200000997485</v>
      </c>
      <c r="S183" s="66">
        <v>46050</v>
      </c>
      <c r="T183" s="66" t="str">
        <f t="shared" si="2"/>
        <v>DONE</v>
      </c>
      <c r="U183" s="66"/>
      <c r="V183" s="25">
        <v>9200070205</v>
      </c>
      <c r="W183" s="25">
        <v>42495</v>
      </c>
      <c r="X183" s="69">
        <v>46056</v>
      </c>
      <c r="Y183" s="69" t="str">
        <f t="shared" si="33"/>
        <v>DONE</v>
      </c>
      <c r="Z183" s="25" t="s">
        <v>1639</v>
      </c>
      <c r="AA183" s="69">
        <v>46056</v>
      </c>
      <c r="AB183" s="25" t="str">
        <f t="shared" si="4"/>
        <v>DONE</v>
      </c>
      <c r="AC183" s="71"/>
      <c r="AD183" s="54" t="s">
        <v>1640</v>
      </c>
      <c r="AE183" s="76">
        <v>46057</v>
      </c>
      <c r="AF183" s="54" t="str">
        <f t="shared" si="5"/>
        <v>DONE</v>
      </c>
      <c r="AG183" s="69">
        <v>46059</v>
      </c>
      <c r="AH183" s="73">
        <v>46098</v>
      </c>
      <c r="AI183" s="75" t="str">
        <f t="shared" si="6"/>
        <v>PAID</v>
      </c>
      <c r="AJ183" s="80" t="str">
        <f t="array" ref="AJ183">IFERROR(INDEX('[1]Master Price'!$E:$E,MATCH(D183,'[1]Master Price'!$B:$B,0)),"0")</f>
        <v>0</v>
      </c>
      <c r="AK183" s="80">
        <f t="shared" si="7"/>
        <v>0</v>
      </c>
      <c r="AL183" s="82" t="str">
        <f t="shared" si="31"/>
        <v>0-day</v>
      </c>
      <c r="AM183" s="82" t="str">
        <f t="shared" si="9"/>
        <v>0-day</v>
      </c>
      <c r="AN183" s="82" t="str">
        <f t="shared" si="34"/>
        <v>0-day</v>
      </c>
      <c r="AO183" s="82" t="str">
        <f t="shared" si="35"/>
        <v>0-day</v>
      </c>
      <c r="AP183" s="82" t="str">
        <f t="shared" si="12"/>
        <v>1-day</v>
      </c>
      <c r="AQ183" s="82" t="str">
        <f t="shared" si="13"/>
        <v>0-day</v>
      </c>
      <c r="AR183" s="5"/>
      <c r="AS183" s="83" t="str">
        <f t="shared" si="14"/>
        <v/>
      </c>
      <c r="AT183" s="85"/>
      <c r="AU183" s="84" t="e">
        <f t="shared" ca="1" si="15"/>
        <v>#NAME?</v>
      </c>
      <c r="AV183" s="88" t="e">
        <f t="shared" ca="1" si="16"/>
        <v>#NAME?</v>
      </c>
      <c r="AW183" s="83" t="e">
        <f t="shared" ca="1" si="17"/>
        <v>#NAME?</v>
      </c>
      <c r="AX183" s="88" t="e">
        <f t="shared" ca="1" si="18"/>
        <v>#NAME?</v>
      </c>
      <c r="AY183" s="86" t="str">
        <f t="shared" si="19"/>
        <v/>
      </c>
      <c r="AZ183" s="22" t="e">
        <f t="shared" ca="1" si="20"/>
        <v>#NAME?</v>
      </c>
      <c r="BA183" s="83" t="e">
        <f t="shared" ca="1" si="21"/>
        <v>#NAME?</v>
      </c>
      <c r="BB183" s="88" t="e">
        <f t="shared" ca="1" si="22"/>
        <v>#NAME?</v>
      </c>
      <c r="BC183" s="90" t="e">
        <f t="shared" ca="1" si="23"/>
        <v>#NAME?</v>
      </c>
      <c r="BD183" s="90" t="e">
        <f t="shared" ca="1" si="24"/>
        <v>#NAME?</v>
      </c>
      <c r="BE183" s="85" t="e">
        <f t="shared" ca="1" si="25"/>
        <v>#NAME?</v>
      </c>
      <c r="BF183" s="22" t="e">
        <f t="shared" ca="1" si="26"/>
        <v>#NAME?</v>
      </c>
      <c r="BG183" s="22" t="e">
        <f t="shared" ca="1" si="27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0"/>
        <v>182</v>
      </c>
      <c r="B184" s="52">
        <v>46037</v>
      </c>
      <c r="C184" s="54" t="s">
        <v>771</v>
      </c>
      <c r="D184" s="54" t="s">
        <v>115</v>
      </c>
      <c r="E184" s="56" t="s">
        <v>116</v>
      </c>
      <c r="F184" s="54">
        <v>1</v>
      </c>
      <c r="G184" s="54" t="s">
        <v>65</v>
      </c>
      <c r="H184" s="54" t="str">
        <f t="shared" si="1"/>
        <v>DONE</v>
      </c>
      <c r="I184" s="54" t="s">
        <v>1042</v>
      </c>
      <c r="J184" s="58" t="s">
        <v>1043</v>
      </c>
      <c r="K184" s="58" t="s">
        <v>79</v>
      </c>
      <c r="L184" s="60">
        <v>10033</v>
      </c>
      <c r="M184" s="54" t="s">
        <v>118</v>
      </c>
      <c r="N184" s="54" t="s">
        <v>118</v>
      </c>
      <c r="O184" s="54" t="s">
        <v>85</v>
      </c>
      <c r="P184" s="64" t="s">
        <v>82</v>
      </c>
      <c r="Q184" s="64" t="s">
        <v>338</v>
      </c>
      <c r="R184" s="25">
        <v>200000995096</v>
      </c>
      <c r="S184" s="66">
        <v>46046</v>
      </c>
      <c r="T184" s="66" t="str">
        <f t="shared" si="2"/>
        <v>DONE</v>
      </c>
      <c r="U184" s="66">
        <v>46047</v>
      </c>
      <c r="V184" s="25">
        <v>9200069342</v>
      </c>
      <c r="W184" s="25">
        <v>42354</v>
      </c>
      <c r="X184" s="69">
        <v>46051</v>
      </c>
      <c r="Y184" s="69" t="str">
        <f t="shared" si="33"/>
        <v>DONE</v>
      </c>
      <c r="Z184" s="25" t="s">
        <v>1659</v>
      </c>
      <c r="AA184" s="69">
        <v>46052</v>
      </c>
      <c r="AB184" s="25" t="str">
        <f t="shared" si="4"/>
        <v>DONE</v>
      </c>
      <c r="AC184" s="71"/>
      <c r="AD184" s="54" t="s">
        <v>1660</v>
      </c>
      <c r="AE184" s="76">
        <v>46052</v>
      </c>
      <c r="AF184" s="54" t="str">
        <f t="shared" si="5"/>
        <v>DONE</v>
      </c>
      <c r="AG184" s="76">
        <v>46052</v>
      </c>
      <c r="AH184" s="73">
        <v>46098</v>
      </c>
      <c r="AI184" s="75" t="str">
        <f t="shared" si="6"/>
        <v>PAID</v>
      </c>
      <c r="AJ184" s="80" t="str">
        <f t="array" ref="AJ184">IFERROR(INDEX('[1]Master Price'!$E:$E,MATCH(D184,'[1]Master Price'!$B:$B,0)),"0")</f>
        <v>0</v>
      </c>
      <c r="AK184" s="80">
        <f t="shared" si="7"/>
        <v>0</v>
      </c>
      <c r="AL184" s="82" t="str">
        <f t="shared" si="31"/>
        <v>0-day</v>
      </c>
      <c r="AM184" s="82" t="str">
        <f t="shared" si="9"/>
        <v>1-day</v>
      </c>
      <c r="AN184" s="82" t="str">
        <f t="shared" si="34"/>
        <v>0-day</v>
      </c>
      <c r="AO184" s="82" t="str">
        <f t="shared" si="35"/>
        <v>1-day</v>
      </c>
      <c r="AP184" s="82" t="str">
        <f t="shared" si="12"/>
        <v>0-day</v>
      </c>
      <c r="AQ184" s="82" t="str">
        <f t="shared" si="13"/>
        <v>0-day</v>
      </c>
      <c r="AR184" s="5"/>
      <c r="AS184" s="83" t="str">
        <f t="shared" si="14"/>
        <v/>
      </c>
      <c r="AT184" s="85"/>
      <c r="AU184" s="84" t="e">
        <f t="shared" ca="1" si="15"/>
        <v>#NAME?</v>
      </c>
      <c r="AV184" s="88" t="e">
        <f t="shared" ca="1" si="16"/>
        <v>#NAME?</v>
      </c>
      <c r="AW184" s="83" t="e">
        <f t="shared" ca="1" si="17"/>
        <v>#NAME?</v>
      </c>
      <c r="AX184" s="88" t="e">
        <f t="shared" ca="1" si="18"/>
        <v>#NAME?</v>
      </c>
      <c r="AY184" s="86" t="str">
        <f t="shared" si="19"/>
        <v/>
      </c>
      <c r="AZ184" s="22" t="e">
        <f t="shared" ca="1" si="20"/>
        <v>#NAME?</v>
      </c>
      <c r="BA184" s="83" t="e">
        <f t="shared" ca="1" si="21"/>
        <v>#NAME?</v>
      </c>
      <c r="BB184" s="88" t="e">
        <f t="shared" ca="1" si="22"/>
        <v>#NAME?</v>
      </c>
      <c r="BC184" s="90" t="e">
        <f t="shared" ca="1" si="23"/>
        <v>#NAME?</v>
      </c>
      <c r="BD184" s="90" t="e">
        <f t="shared" ca="1" si="24"/>
        <v>#NAME?</v>
      </c>
      <c r="BE184" s="85" t="e">
        <f t="shared" ca="1" si="25"/>
        <v>#NAME?</v>
      </c>
      <c r="BF184" s="22" t="e">
        <f t="shared" ca="1" si="26"/>
        <v>#NAME?</v>
      </c>
      <c r="BG184" s="22" t="e">
        <f t="shared" ca="1" si="27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0"/>
        <v>183</v>
      </c>
      <c r="B185" s="52">
        <v>46037</v>
      </c>
      <c r="C185" s="54" t="s">
        <v>771</v>
      </c>
      <c r="D185" s="54" t="s">
        <v>67</v>
      </c>
      <c r="E185" s="56" t="s">
        <v>69</v>
      </c>
      <c r="F185" s="54">
        <v>1</v>
      </c>
      <c r="G185" s="54" t="s">
        <v>65</v>
      </c>
      <c r="H185" s="54" t="str">
        <f t="shared" si="1"/>
        <v>DONE</v>
      </c>
      <c r="I185" s="54" t="s">
        <v>1042</v>
      </c>
      <c r="J185" s="58" t="s">
        <v>1043</v>
      </c>
      <c r="K185" s="58" t="s">
        <v>79</v>
      </c>
      <c r="L185" s="60">
        <v>10033</v>
      </c>
      <c r="M185" s="54" t="s">
        <v>118</v>
      </c>
      <c r="N185" s="54" t="s">
        <v>118</v>
      </c>
      <c r="O185" s="54" t="s">
        <v>85</v>
      </c>
      <c r="P185" s="64" t="s">
        <v>82</v>
      </c>
      <c r="Q185" s="64" t="s">
        <v>338</v>
      </c>
      <c r="R185" s="25">
        <v>200000995096</v>
      </c>
      <c r="S185" s="66">
        <v>46046</v>
      </c>
      <c r="T185" s="66" t="str">
        <f t="shared" si="2"/>
        <v>DONE</v>
      </c>
      <c r="U185" s="66">
        <v>46047</v>
      </c>
      <c r="V185" s="25">
        <v>9200069342</v>
      </c>
      <c r="W185" s="25">
        <v>42354</v>
      </c>
      <c r="X185" s="69">
        <v>46051</v>
      </c>
      <c r="Y185" s="69" t="str">
        <f t="shared" si="33"/>
        <v>DONE</v>
      </c>
      <c r="Z185" s="25" t="s">
        <v>1659</v>
      </c>
      <c r="AA185" s="69">
        <v>46052</v>
      </c>
      <c r="AB185" s="25" t="str">
        <f t="shared" si="4"/>
        <v>DONE</v>
      </c>
      <c r="AC185" s="71"/>
      <c r="AD185" s="54" t="s">
        <v>1660</v>
      </c>
      <c r="AE185" s="76">
        <v>46052</v>
      </c>
      <c r="AF185" s="54" t="str">
        <f t="shared" si="5"/>
        <v>DONE</v>
      </c>
      <c r="AG185" s="76">
        <v>46052</v>
      </c>
      <c r="AH185" s="73">
        <v>46098</v>
      </c>
      <c r="AI185" s="75" t="str">
        <f t="shared" si="6"/>
        <v>PAID</v>
      </c>
      <c r="AJ185" s="80" t="str">
        <f t="array" ref="AJ185">IFERROR(INDEX('[1]Master Price'!$E:$E,MATCH(D185,'[1]Master Price'!$B:$B,0)),"0")</f>
        <v>0</v>
      </c>
      <c r="AK185" s="80">
        <f t="shared" si="7"/>
        <v>0</v>
      </c>
      <c r="AL185" s="82" t="str">
        <f t="shared" si="31"/>
        <v>0-day</v>
      </c>
      <c r="AM185" s="82" t="str">
        <f t="shared" si="9"/>
        <v>1-day</v>
      </c>
      <c r="AN185" s="82" t="str">
        <f t="shared" si="34"/>
        <v>0-day</v>
      </c>
      <c r="AO185" s="82" t="str">
        <f t="shared" si="35"/>
        <v>1-day</v>
      </c>
      <c r="AP185" s="82" t="str">
        <f t="shared" si="12"/>
        <v>0-day</v>
      </c>
      <c r="AQ185" s="82" t="str">
        <f t="shared" si="13"/>
        <v>0-day</v>
      </c>
      <c r="AR185" s="5"/>
      <c r="AS185" s="83" t="str">
        <f t="shared" si="14"/>
        <v/>
      </c>
      <c r="AT185" s="85"/>
      <c r="AU185" s="84" t="e">
        <f t="shared" ca="1" si="15"/>
        <v>#NAME?</v>
      </c>
      <c r="AV185" s="88" t="e">
        <f t="shared" ca="1" si="16"/>
        <v>#NAME?</v>
      </c>
      <c r="AW185" s="83" t="e">
        <f t="shared" ca="1" si="17"/>
        <v>#NAME?</v>
      </c>
      <c r="AX185" s="88" t="e">
        <f t="shared" ca="1" si="18"/>
        <v>#NAME?</v>
      </c>
      <c r="AY185" s="86" t="str">
        <f t="shared" si="19"/>
        <v/>
      </c>
      <c r="AZ185" s="22" t="e">
        <f t="shared" ca="1" si="20"/>
        <v>#NAME?</v>
      </c>
      <c r="BA185" s="83" t="e">
        <f t="shared" ca="1" si="21"/>
        <v>#NAME?</v>
      </c>
      <c r="BB185" s="88" t="e">
        <f t="shared" ca="1" si="22"/>
        <v>#NAME?</v>
      </c>
      <c r="BC185" s="90" t="e">
        <f t="shared" ca="1" si="23"/>
        <v>#NAME?</v>
      </c>
      <c r="BD185" s="90" t="e">
        <f t="shared" ca="1" si="24"/>
        <v>#NAME?</v>
      </c>
      <c r="BE185" s="85" t="e">
        <f t="shared" ca="1" si="25"/>
        <v>#NAME?</v>
      </c>
      <c r="BF185" s="22" t="e">
        <f t="shared" ca="1" si="26"/>
        <v>#NAME?</v>
      </c>
      <c r="BG185" s="22" t="e">
        <f t="shared" ca="1" si="27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0"/>
        <v>184</v>
      </c>
      <c r="B186" s="52">
        <v>46037</v>
      </c>
      <c r="C186" s="54" t="s">
        <v>771</v>
      </c>
      <c r="D186" s="54" t="s">
        <v>153</v>
      </c>
      <c r="E186" s="56" t="s">
        <v>154</v>
      </c>
      <c r="F186" s="54">
        <v>1</v>
      </c>
      <c r="G186" s="54" t="s">
        <v>65</v>
      </c>
      <c r="H186" s="54" t="str">
        <f t="shared" si="1"/>
        <v>DONE</v>
      </c>
      <c r="I186" s="54" t="s">
        <v>1042</v>
      </c>
      <c r="J186" s="58" t="s">
        <v>1043</v>
      </c>
      <c r="K186" s="58" t="s">
        <v>79</v>
      </c>
      <c r="L186" s="60">
        <v>10033</v>
      </c>
      <c r="M186" s="54" t="s">
        <v>118</v>
      </c>
      <c r="N186" s="54" t="s">
        <v>118</v>
      </c>
      <c r="O186" s="54" t="s">
        <v>85</v>
      </c>
      <c r="P186" s="64" t="s">
        <v>82</v>
      </c>
      <c r="Q186" s="64" t="s">
        <v>338</v>
      </c>
      <c r="R186" s="25">
        <v>200000995096</v>
      </c>
      <c r="S186" s="66">
        <v>46046</v>
      </c>
      <c r="T186" s="66" t="str">
        <f t="shared" si="2"/>
        <v>DONE</v>
      </c>
      <c r="U186" s="66">
        <v>46047</v>
      </c>
      <c r="V186" s="25">
        <v>9200069342</v>
      </c>
      <c r="W186" s="25">
        <v>42354</v>
      </c>
      <c r="X186" s="69">
        <v>46051</v>
      </c>
      <c r="Y186" s="69" t="str">
        <f t="shared" si="33"/>
        <v>DONE</v>
      </c>
      <c r="Z186" s="25" t="s">
        <v>1659</v>
      </c>
      <c r="AA186" s="69">
        <v>46052</v>
      </c>
      <c r="AB186" s="25" t="str">
        <f t="shared" si="4"/>
        <v>DONE</v>
      </c>
      <c r="AC186" s="71"/>
      <c r="AD186" s="54" t="s">
        <v>1660</v>
      </c>
      <c r="AE186" s="76">
        <v>46052</v>
      </c>
      <c r="AF186" s="54" t="str">
        <f t="shared" si="5"/>
        <v>DONE</v>
      </c>
      <c r="AG186" s="76">
        <v>46052</v>
      </c>
      <c r="AH186" s="73">
        <v>46098</v>
      </c>
      <c r="AI186" s="75" t="str">
        <f t="shared" si="6"/>
        <v>PAID</v>
      </c>
      <c r="AJ186" s="80" t="str">
        <f t="array" ref="AJ186">IFERROR(INDEX('[1]Master Price'!$E:$E,MATCH(D186,'[1]Master Price'!$B:$B,0)),"0")</f>
        <v>0</v>
      </c>
      <c r="AK186" s="80">
        <f t="shared" si="7"/>
        <v>0</v>
      </c>
      <c r="AL186" s="82" t="str">
        <f t="shared" si="31"/>
        <v>0-day</v>
      </c>
      <c r="AM186" s="82" t="str">
        <f t="shared" si="9"/>
        <v>1-day</v>
      </c>
      <c r="AN186" s="82" t="str">
        <f t="shared" si="34"/>
        <v>0-day</v>
      </c>
      <c r="AO186" s="82" t="str">
        <f t="shared" si="35"/>
        <v>1-day</v>
      </c>
      <c r="AP186" s="82" t="str">
        <f t="shared" si="12"/>
        <v>0-day</v>
      </c>
      <c r="AQ186" s="82" t="str">
        <f t="shared" si="13"/>
        <v>0-day</v>
      </c>
      <c r="AR186" s="5"/>
      <c r="AS186" s="83" t="str">
        <f t="shared" si="14"/>
        <v/>
      </c>
      <c r="AT186" s="85"/>
      <c r="AU186" s="84" t="e">
        <f t="shared" ca="1" si="15"/>
        <v>#NAME?</v>
      </c>
      <c r="AV186" s="88" t="e">
        <f t="shared" ca="1" si="16"/>
        <v>#NAME?</v>
      </c>
      <c r="AW186" s="83" t="e">
        <f t="shared" ca="1" si="17"/>
        <v>#NAME?</v>
      </c>
      <c r="AX186" s="88" t="e">
        <f t="shared" ca="1" si="18"/>
        <v>#NAME?</v>
      </c>
      <c r="AY186" s="86" t="str">
        <f t="shared" si="19"/>
        <v/>
      </c>
      <c r="AZ186" s="22" t="e">
        <f t="shared" ca="1" si="20"/>
        <v>#NAME?</v>
      </c>
      <c r="BA186" s="83" t="e">
        <f t="shared" ca="1" si="21"/>
        <v>#NAME?</v>
      </c>
      <c r="BB186" s="88" t="e">
        <f t="shared" ca="1" si="22"/>
        <v>#NAME?</v>
      </c>
      <c r="BC186" s="90" t="e">
        <f t="shared" ca="1" si="23"/>
        <v>#NAME?</v>
      </c>
      <c r="BD186" s="90" t="e">
        <f t="shared" ca="1" si="24"/>
        <v>#NAME?</v>
      </c>
      <c r="BE186" s="85" t="e">
        <f t="shared" ca="1" si="25"/>
        <v>#NAME?</v>
      </c>
      <c r="BF186" s="22" t="e">
        <f t="shared" ca="1" si="26"/>
        <v>#NAME?</v>
      </c>
      <c r="BG186" s="22" t="e">
        <f t="shared" ca="1" si="27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0"/>
        <v>185</v>
      </c>
      <c r="B187" s="52">
        <v>46037</v>
      </c>
      <c r="C187" s="54" t="s">
        <v>771</v>
      </c>
      <c r="D187" s="54" t="s">
        <v>174</v>
      </c>
      <c r="E187" s="56" t="s">
        <v>175</v>
      </c>
      <c r="F187" s="54">
        <v>2</v>
      </c>
      <c r="G187" s="54" t="s">
        <v>65</v>
      </c>
      <c r="H187" s="54" t="str">
        <f t="shared" si="1"/>
        <v>DONE</v>
      </c>
      <c r="I187" s="54" t="s">
        <v>1042</v>
      </c>
      <c r="J187" s="58" t="s">
        <v>1043</v>
      </c>
      <c r="K187" s="58" t="s">
        <v>79</v>
      </c>
      <c r="L187" s="60">
        <v>10033</v>
      </c>
      <c r="M187" s="54" t="s">
        <v>118</v>
      </c>
      <c r="N187" s="54" t="s">
        <v>118</v>
      </c>
      <c r="O187" s="54" t="s">
        <v>85</v>
      </c>
      <c r="P187" s="64" t="s">
        <v>82</v>
      </c>
      <c r="Q187" s="64" t="s">
        <v>338</v>
      </c>
      <c r="R187" s="25">
        <v>200000995096</v>
      </c>
      <c r="S187" s="66">
        <v>46046</v>
      </c>
      <c r="T187" s="66" t="str">
        <f t="shared" si="2"/>
        <v>DONE</v>
      </c>
      <c r="U187" s="66">
        <v>46047</v>
      </c>
      <c r="V187" s="25">
        <v>9200069342</v>
      </c>
      <c r="W187" s="25">
        <v>42354</v>
      </c>
      <c r="X187" s="69">
        <v>46051</v>
      </c>
      <c r="Y187" s="69" t="str">
        <f t="shared" si="33"/>
        <v>DONE</v>
      </c>
      <c r="Z187" s="25" t="s">
        <v>1659</v>
      </c>
      <c r="AA187" s="69">
        <v>46052</v>
      </c>
      <c r="AB187" s="25" t="str">
        <f t="shared" si="4"/>
        <v>DONE</v>
      </c>
      <c r="AC187" s="71"/>
      <c r="AD187" s="54" t="s">
        <v>1660</v>
      </c>
      <c r="AE187" s="76">
        <v>46052</v>
      </c>
      <c r="AF187" s="54" t="str">
        <f t="shared" si="5"/>
        <v>DONE</v>
      </c>
      <c r="AG187" s="76">
        <v>46052</v>
      </c>
      <c r="AH187" s="73">
        <v>46098</v>
      </c>
      <c r="AI187" s="75" t="str">
        <f t="shared" si="6"/>
        <v>PAID</v>
      </c>
      <c r="AJ187" s="80" t="str">
        <f t="array" ref="AJ187">IFERROR(INDEX('[1]Master Price'!$E:$E,MATCH(D187,'[1]Master Price'!$B:$B,0)),"0")</f>
        <v>0</v>
      </c>
      <c r="AK187" s="80">
        <f t="shared" si="7"/>
        <v>0</v>
      </c>
      <c r="AL187" s="82" t="str">
        <f t="shared" si="31"/>
        <v>0-day</v>
      </c>
      <c r="AM187" s="82" t="str">
        <f t="shared" si="9"/>
        <v>1-day</v>
      </c>
      <c r="AN187" s="82" t="str">
        <f t="shared" si="34"/>
        <v>0-day</v>
      </c>
      <c r="AO187" s="82" t="str">
        <f t="shared" si="35"/>
        <v>1-day</v>
      </c>
      <c r="AP187" s="82" t="str">
        <f t="shared" si="12"/>
        <v>0-day</v>
      </c>
      <c r="AQ187" s="82" t="str">
        <f t="shared" si="13"/>
        <v>0-day</v>
      </c>
      <c r="AR187" s="5"/>
      <c r="AS187" s="83" t="str">
        <f t="shared" si="14"/>
        <v/>
      </c>
      <c r="AT187" s="85"/>
      <c r="AU187" s="84" t="e">
        <f t="shared" ca="1" si="15"/>
        <v>#NAME?</v>
      </c>
      <c r="AV187" s="88" t="e">
        <f t="shared" ca="1" si="16"/>
        <v>#NAME?</v>
      </c>
      <c r="AW187" s="83" t="e">
        <f t="shared" ca="1" si="17"/>
        <v>#NAME?</v>
      </c>
      <c r="AX187" s="88" t="e">
        <f t="shared" ca="1" si="18"/>
        <v>#NAME?</v>
      </c>
      <c r="AY187" s="86" t="str">
        <f t="shared" si="19"/>
        <v/>
      </c>
      <c r="AZ187" s="22" t="e">
        <f t="shared" ca="1" si="20"/>
        <v>#NAME?</v>
      </c>
      <c r="BA187" s="83" t="e">
        <f t="shared" ca="1" si="21"/>
        <v>#NAME?</v>
      </c>
      <c r="BB187" s="88" t="e">
        <f t="shared" ca="1" si="22"/>
        <v>#NAME?</v>
      </c>
      <c r="BC187" s="90" t="e">
        <f t="shared" ca="1" si="23"/>
        <v>#NAME?</v>
      </c>
      <c r="BD187" s="90" t="e">
        <f t="shared" ca="1" si="24"/>
        <v>#NAME?</v>
      </c>
      <c r="BE187" s="85" t="e">
        <f t="shared" ca="1" si="25"/>
        <v>#NAME?</v>
      </c>
      <c r="BF187" s="22" t="e">
        <f t="shared" ca="1" si="26"/>
        <v>#NAME?</v>
      </c>
      <c r="BG187" s="22" t="e">
        <f t="shared" ca="1" si="27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0"/>
        <v>186</v>
      </c>
      <c r="B188" s="52">
        <v>46037</v>
      </c>
      <c r="C188" s="54" t="s">
        <v>771</v>
      </c>
      <c r="D188" s="54" t="s">
        <v>491</v>
      </c>
      <c r="E188" s="56" t="s">
        <v>492</v>
      </c>
      <c r="F188" s="54">
        <v>2</v>
      </c>
      <c r="G188" s="54" t="s">
        <v>65</v>
      </c>
      <c r="H188" s="54" t="str">
        <f t="shared" si="1"/>
        <v>DONE</v>
      </c>
      <c r="I188" s="54" t="s">
        <v>1042</v>
      </c>
      <c r="J188" s="58" t="s">
        <v>1043</v>
      </c>
      <c r="K188" s="58" t="s">
        <v>79</v>
      </c>
      <c r="L188" s="60">
        <v>10033</v>
      </c>
      <c r="M188" s="54" t="s">
        <v>118</v>
      </c>
      <c r="N188" s="54" t="s">
        <v>118</v>
      </c>
      <c r="O188" s="54" t="s">
        <v>85</v>
      </c>
      <c r="P188" s="64" t="s">
        <v>82</v>
      </c>
      <c r="Q188" s="64" t="s">
        <v>338</v>
      </c>
      <c r="R188" s="25">
        <v>200000995096</v>
      </c>
      <c r="S188" s="66">
        <v>46046</v>
      </c>
      <c r="T188" s="66" t="str">
        <f t="shared" si="2"/>
        <v>DONE</v>
      </c>
      <c r="U188" s="66">
        <v>46047</v>
      </c>
      <c r="V188" s="25">
        <v>9200069342</v>
      </c>
      <c r="W188" s="25">
        <v>42354</v>
      </c>
      <c r="X188" s="69">
        <v>46051</v>
      </c>
      <c r="Y188" s="69" t="str">
        <f t="shared" si="33"/>
        <v>DONE</v>
      </c>
      <c r="Z188" s="25" t="s">
        <v>1659</v>
      </c>
      <c r="AA188" s="69">
        <v>46052</v>
      </c>
      <c r="AB188" s="25" t="str">
        <f t="shared" si="4"/>
        <v>DONE</v>
      </c>
      <c r="AC188" s="71"/>
      <c r="AD188" s="54" t="s">
        <v>1660</v>
      </c>
      <c r="AE188" s="76">
        <v>46052</v>
      </c>
      <c r="AF188" s="54" t="str">
        <f t="shared" si="5"/>
        <v>DONE</v>
      </c>
      <c r="AG188" s="76">
        <v>46052</v>
      </c>
      <c r="AH188" s="73">
        <v>46098</v>
      </c>
      <c r="AI188" s="75" t="str">
        <f t="shared" si="6"/>
        <v>PAID</v>
      </c>
      <c r="AJ188" s="80" t="str">
        <f t="array" ref="AJ188">IFERROR(INDEX('[1]Master Price'!$E:$E,MATCH(D188,'[1]Master Price'!$B:$B,0)),"0")</f>
        <v>0</v>
      </c>
      <c r="AK188" s="80">
        <f t="shared" si="7"/>
        <v>0</v>
      </c>
      <c r="AL188" s="82" t="str">
        <f t="shared" si="31"/>
        <v>0-day</v>
      </c>
      <c r="AM188" s="82" t="str">
        <f t="shared" si="9"/>
        <v>1-day</v>
      </c>
      <c r="AN188" s="82" t="str">
        <f t="shared" si="34"/>
        <v>0-day</v>
      </c>
      <c r="AO188" s="82" t="str">
        <f t="shared" si="35"/>
        <v>1-day</v>
      </c>
      <c r="AP188" s="82" t="str">
        <f t="shared" si="12"/>
        <v>0-day</v>
      </c>
      <c r="AQ188" s="82" t="str">
        <f t="shared" si="13"/>
        <v>0-day</v>
      </c>
      <c r="AR188" s="5"/>
      <c r="AS188" s="83" t="str">
        <f t="shared" si="14"/>
        <v/>
      </c>
      <c r="AT188" s="85"/>
      <c r="AU188" s="84" t="e">
        <f t="shared" ca="1" si="15"/>
        <v>#NAME?</v>
      </c>
      <c r="AV188" s="88" t="e">
        <f t="shared" ca="1" si="16"/>
        <v>#NAME?</v>
      </c>
      <c r="AW188" s="83" t="e">
        <f t="shared" ca="1" si="17"/>
        <v>#NAME?</v>
      </c>
      <c r="AX188" s="88" t="e">
        <f t="shared" ca="1" si="18"/>
        <v>#NAME?</v>
      </c>
      <c r="AY188" s="86" t="str">
        <f t="shared" si="19"/>
        <v/>
      </c>
      <c r="AZ188" s="22" t="e">
        <f t="shared" ca="1" si="20"/>
        <v>#NAME?</v>
      </c>
      <c r="BA188" s="83" t="e">
        <f t="shared" ca="1" si="21"/>
        <v>#NAME?</v>
      </c>
      <c r="BB188" s="88" t="e">
        <f t="shared" ca="1" si="22"/>
        <v>#NAME?</v>
      </c>
      <c r="BC188" s="90" t="e">
        <f t="shared" ca="1" si="23"/>
        <v>#NAME?</v>
      </c>
      <c r="BD188" s="90" t="e">
        <f t="shared" ca="1" si="24"/>
        <v>#NAME?</v>
      </c>
      <c r="BE188" s="85" t="e">
        <f t="shared" ca="1" si="25"/>
        <v>#NAME?</v>
      </c>
      <c r="BF188" s="22" t="e">
        <f t="shared" ca="1" si="26"/>
        <v>#NAME?</v>
      </c>
      <c r="BG188" s="22" t="e">
        <f t="shared" ca="1" si="27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0"/>
        <v>187</v>
      </c>
      <c r="B189" s="52">
        <v>46037</v>
      </c>
      <c r="C189" s="54" t="s">
        <v>778</v>
      </c>
      <c r="D189" s="54" t="s">
        <v>177</v>
      </c>
      <c r="E189" s="56" t="s">
        <v>178</v>
      </c>
      <c r="F189" s="54">
        <v>2</v>
      </c>
      <c r="G189" s="54" t="s">
        <v>65</v>
      </c>
      <c r="H189" s="54" t="str">
        <f t="shared" si="1"/>
        <v>DONE</v>
      </c>
      <c r="I189" s="54" t="s">
        <v>566</v>
      </c>
      <c r="J189" s="58" t="s">
        <v>180</v>
      </c>
      <c r="K189" s="58" t="s">
        <v>79</v>
      </c>
      <c r="L189" s="60">
        <v>989</v>
      </c>
      <c r="M189" s="54" t="s">
        <v>184</v>
      </c>
      <c r="N189" s="54" t="s">
        <v>184</v>
      </c>
      <c r="O189" s="54" t="s">
        <v>91</v>
      </c>
      <c r="P189" s="64" t="s">
        <v>82</v>
      </c>
      <c r="Q189" s="64" t="s">
        <v>732</v>
      </c>
      <c r="R189" s="25">
        <v>210000271137</v>
      </c>
      <c r="S189" s="66">
        <v>46046</v>
      </c>
      <c r="T189" s="66" t="str">
        <f t="shared" si="2"/>
        <v>DONE</v>
      </c>
      <c r="U189" s="66">
        <v>46047</v>
      </c>
      <c r="V189" s="25">
        <v>7000229295</v>
      </c>
      <c r="W189" s="25">
        <v>42339</v>
      </c>
      <c r="X189" s="69">
        <v>46050</v>
      </c>
      <c r="Y189" s="69" t="str">
        <f t="shared" si="33"/>
        <v>DONE</v>
      </c>
      <c r="Z189" s="25" t="s">
        <v>1686</v>
      </c>
      <c r="AA189" s="69">
        <v>46051</v>
      </c>
      <c r="AB189" s="25" t="str">
        <f t="shared" si="4"/>
        <v>DONE</v>
      </c>
      <c r="AC189" s="71"/>
      <c r="AD189" s="54" t="s">
        <v>1687</v>
      </c>
      <c r="AE189" s="76">
        <v>46051</v>
      </c>
      <c r="AF189" s="54" t="str">
        <f t="shared" si="5"/>
        <v>DONE</v>
      </c>
      <c r="AG189" s="76">
        <v>46052</v>
      </c>
      <c r="AH189" s="73">
        <v>46098</v>
      </c>
      <c r="AI189" s="75" t="str">
        <f t="shared" si="6"/>
        <v>PAID</v>
      </c>
      <c r="AJ189" s="80" t="str">
        <f t="array" ref="AJ189">IFERROR(INDEX('[1]Master Price'!$E:$E,MATCH(D189,'[1]Master Price'!$B:$B,0)),"0")</f>
        <v>0</v>
      </c>
      <c r="AK189" s="80">
        <f t="shared" si="7"/>
        <v>0</v>
      </c>
      <c r="AL189" s="82" t="str">
        <f t="shared" si="31"/>
        <v>0-day</v>
      </c>
      <c r="AM189" s="82" t="str">
        <f t="shared" si="9"/>
        <v>1-day</v>
      </c>
      <c r="AN189" s="82" t="str">
        <f t="shared" si="34"/>
        <v>0-day</v>
      </c>
      <c r="AO189" s="82" t="str">
        <f t="shared" si="35"/>
        <v>1-day</v>
      </c>
      <c r="AP189" s="82" t="str">
        <f t="shared" si="12"/>
        <v>0-day</v>
      </c>
      <c r="AQ189" s="82" t="str">
        <f t="shared" si="13"/>
        <v>0-day</v>
      </c>
      <c r="AR189" s="5"/>
      <c r="AS189" s="83" t="str">
        <f t="shared" si="14"/>
        <v/>
      </c>
      <c r="AT189" s="85"/>
      <c r="AU189" s="84" t="e">
        <f t="shared" ca="1" si="15"/>
        <v>#NAME?</v>
      </c>
      <c r="AV189" s="88" t="e">
        <f t="shared" ca="1" si="16"/>
        <v>#NAME?</v>
      </c>
      <c r="AW189" s="83" t="e">
        <f t="shared" ca="1" si="17"/>
        <v>#NAME?</v>
      </c>
      <c r="AX189" s="88" t="e">
        <f t="shared" ca="1" si="18"/>
        <v>#NAME?</v>
      </c>
      <c r="AY189" s="86" t="str">
        <f t="shared" si="19"/>
        <v/>
      </c>
      <c r="AZ189" s="22" t="e">
        <f t="shared" ca="1" si="20"/>
        <v>#NAME?</v>
      </c>
      <c r="BA189" s="83" t="e">
        <f t="shared" ca="1" si="21"/>
        <v>#NAME?</v>
      </c>
      <c r="BB189" s="88" t="e">
        <f t="shared" ca="1" si="22"/>
        <v>#NAME?</v>
      </c>
      <c r="BC189" s="90" t="e">
        <f t="shared" ca="1" si="23"/>
        <v>#NAME?</v>
      </c>
      <c r="BD189" s="90" t="e">
        <f t="shared" ca="1" si="24"/>
        <v>#NAME?</v>
      </c>
      <c r="BE189" s="85" t="e">
        <f t="shared" ca="1" si="25"/>
        <v>#NAME?</v>
      </c>
      <c r="BF189" s="22" t="e">
        <f t="shared" ca="1" si="26"/>
        <v>#NAME?</v>
      </c>
      <c r="BG189" s="22" t="e">
        <f t="shared" ca="1" si="27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0"/>
        <v>188</v>
      </c>
      <c r="B190" s="52">
        <v>46037</v>
      </c>
      <c r="C190" s="54" t="s">
        <v>787</v>
      </c>
      <c r="D190" s="54" t="s">
        <v>297</v>
      </c>
      <c r="E190" s="56" t="s">
        <v>298</v>
      </c>
      <c r="F190" s="54">
        <v>1</v>
      </c>
      <c r="G190" s="54" t="s">
        <v>65</v>
      </c>
      <c r="H190" s="54" t="str">
        <f t="shared" si="1"/>
        <v>DONE</v>
      </c>
      <c r="I190" s="54" t="s">
        <v>1067</v>
      </c>
      <c r="J190" s="58" t="s">
        <v>146</v>
      </c>
      <c r="K190" s="58" t="s">
        <v>79</v>
      </c>
      <c r="L190" s="60">
        <v>6057</v>
      </c>
      <c r="M190" s="54" t="s">
        <v>118</v>
      </c>
      <c r="N190" s="54" t="s">
        <v>215</v>
      </c>
      <c r="O190" s="54" t="s">
        <v>91</v>
      </c>
      <c r="P190" s="64" t="s">
        <v>82</v>
      </c>
      <c r="Q190" s="64" t="s">
        <v>87</v>
      </c>
      <c r="R190" s="25">
        <v>200000995098</v>
      </c>
      <c r="S190" s="66">
        <v>46046</v>
      </c>
      <c r="T190" s="66" t="str">
        <f t="shared" si="2"/>
        <v>DONE</v>
      </c>
      <c r="U190" s="66">
        <v>46047</v>
      </c>
      <c r="V190" s="25">
        <v>9200069335</v>
      </c>
      <c r="W190" s="25">
        <v>42355</v>
      </c>
      <c r="X190" s="69">
        <v>46051</v>
      </c>
      <c r="Y190" s="69" t="str">
        <f t="shared" si="33"/>
        <v>DONE</v>
      </c>
      <c r="Z190" s="25" t="s">
        <v>1691</v>
      </c>
      <c r="AA190" s="69">
        <v>46052</v>
      </c>
      <c r="AB190" s="25" t="str">
        <f t="shared" si="4"/>
        <v>DONE</v>
      </c>
      <c r="AC190" s="71"/>
      <c r="AD190" s="54" t="s">
        <v>1692</v>
      </c>
      <c r="AE190" s="76">
        <v>46052</v>
      </c>
      <c r="AF190" s="54" t="str">
        <f t="shared" si="5"/>
        <v>DONE</v>
      </c>
      <c r="AG190" s="76">
        <v>46052</v>
      </c>
      <c r="AH190" s="73">
        <v>46098</v>
      </c>
      <c r="AI190" s="75" t="str">
        <f t="shared" si="6"/>
        <v>PAID</v>
      </c>
      <c r="AJ190" s="80" t="str">
        <f t="array" ref="AJ190">IFERROR(INDEX('[1]Master Price'!$E:$E,MATCH(D190,'[1]Master Price'!$B:$B,0)),"0")</f>
        <v>0</v>
      </c>
      <c r="AK190" s="80">
        <f t="shared" si="7"/>
        <v>0</v>
      </c>
      <c r="AL190" s="82" t="str">
        <f t="shared" si="31"/>
        <v>0-day</v>
      </c>
      <c r="AM190" s="82" t="str">
        <f t="shared" si="9"/>
        <v>1-day</v>
      </c>
      <c r="AN190" s="82" t="str">
        <f t="shared" si="34"/>
        <v>0-day</v>
      </c>
      <c r="AO190" s="82" t="str">
        <f t="shared" si="35"/>
        <v>1-day</v>
      </c>
      <c r="AP190" s="82" t="str">
        <f t="shared" si="12"/>
        <v>0-day</v>
      </c>
      <c r="AQ190" s="82" t="str">
        <f t="shared" si="13"/>
        <v>0-day</v>
      </c>
      <c r="AR190" s="5"/>
      <c r="AS190" s="83" t="str">
        <f t="shared" si="14"/>
        <v/>
      </c>
      <c r="AT190" s="85"/>
      <c r="AU190" s="84" t="e">
        <f t="shared" ca="1" si="15"/>
        <v>#NAME?</v>
      </c>
      <c r="AV190" s="88" t="e">
        <f t="shared" ca="1" si="16"/>
        <v>#NAME?</v>
      </c>
      <c r="AW190" s="83" t="e">
        <f t="shared" ca="1" si="17"/>
        <v>#NAME?</v>
      </c>
      <c r="AX190" s="88" t="e">
        <f t="shared" ca="1" si="18"/>
        <v>#NAME?</v>
      </c>
      <c r="AY190" s="86" t="str">
        <f t="shared" si="19"/>
        <v/>
      </c>
      <c r="AZ190" s="22" t="e">
        <f t="shared" ca="1" si="20"/>
        <v>#NAME?</v>
      </c>
      <c r="BA190" s="83" t="e">
        <f t="shared" ca="1" si="21"/>
        <v>#NAME?</v>
      </c>
      <c r="BB190" s="88" t="e">
        <f t="shared" ca="1" si="22"/>
        <v>#NAME?</v>
      </c>
      <c r="BC190" s="90" t="e">
        <f t="shared" ca="1" si="23"/>
        <v>#NAME?</v>
      </c>
      <c r="BD190" s="90" t="e">
        <f t="shared" ca="1" si="24"/>
        <v>#NAME?</v>
      </c>
      <c r="BE190" s="85" t="e">
        <f t="shared" ca="1" si="25"/>
        <v>#NAME?</v>
      </c>
      <c r="BF190" s="22" t="e">
        <f t="shared" ca="1" si="26"/>
        <v>#NAME?</v>
      </c>
      <c r="BG190" s="22" t="e">
        <f t="shared" ca="1" si="27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0"/>
        <v>189</v>
      </c>
      <c r="B191" s="52">
        <v>46037</v>
      </c>
      <c r="C191" s="54" t="s">
        <v>787</v>
      </c>
      <c r="D191" s="54" t="s">
        <v>310</v>
      </c>
      <c r="E191" s="56" t="s">
        <v>312</v>
      </c>
      <c r="F191" s="54">
        <v>1</v>
      </c>
      <c r="G191" s="54" t="s">
        <v>65</v>
      </c>
      <c r="H191" s="54" t="str">
        <f t="shared" si="1"/>
        <v>DONE</v>
      </c>
      <c r="I191" s="54" t="s">
        <v>1067</v>
      </c>
      <c r="J191" s="58" t="s">
        <v>146</v>
      </c>
      <c r="K191" s="58" t="s">
        <v>79</v>
      </c>
      <c r="L191" s="60">
        <v>6057</v>
      </c>
      <c r="M191" s="54" t="s">
        <v>118</v>
      </c>
      <c r="N191" s="54" t="s">
        <v>215</v>
      </c>
      <c r="O191" s="54" t="s">
        <v>91</v>
      </c>
      <c r="P191" s="64" t="s">
        <v>82</v>
      </c>
      <c r="Q191" s="64" t="s">
        <v>87</v>
      </c>
      <c r="R191" s="25">
        <v>200000995098</v>
      </c>
      <c r="S191" s="66">
        <v>46046</v>
      </c>
      <c r="T191" s="66" t="str">
        <f t="shared" si="2"/>
        <v>DONE</v>
      </c>
      <c r="U191" s="66">
        <v>46047</v>
      </c>
      <c r="V191" s="25">
        <v>9200069335</v>
      </c>
      <c r="W191" s="25">
        <v>42355</v>
      </c>
      <c r="X191" s="69">
        <v>46051</v>
      </c>
      <c r="Y191" s="69" t="str">
        <f t="shared" si="33"/>
        <v>DONE</v>
      </c>
      <c r="Z191" s="25" t="s">
        <v>1691</v>
      </c>
      <c r="AA191" s="69">
        <v>46052</v>
      </c>
      <c r="AB191" s="25" t="str">
        <f t="shared" si="4"/>
        <v>DONE</v>
      </c>
      <c r="AC191" s="71"/>
      <c r="AD191" s="54" t="s">
        <v>1692</v>
      </c>
      <c r="AE191" s="76">
        <v>46052</v>
      </c>
      <c r="AF191" s="54" t="str">
        <f t="shared" si="5"/>
        <v>DONE</v>
      </c>
      <c r="AG191" s="76">
        <v>46052</v>
      </c>
      <c r="AH191" s="73">
        <v>46098</v>
      </c>
      <c r="AI191" s="75" t="str">
        <f t="shared" si="6"/>
        <v>PAID</v>
      </c>
      <c r="AJ191" s="80" t="str">
        <f t="array" ref="AJ191">IFERROR(INDEX('[1]Master Price'!$E:$E,MATCH(D191,'[1]Master Price'!$B:$B,0)),"0")</f>
        <v>0</v>
      </c>
      <c r="AK191" s="80">
        <f t="shared" si="7"/>
        <v>0</v>
      </c>
      <c r="AL191" s="82" t="str">
        <f t="shared" si="31"/>
        <v>0-day</v>
      </c>
      <c r="AM191" s="82" t="str">
        <f t="shared" si="9"/>
        <v>1-day</v>
      </c>
      <c r="AN191" s="82" t="str">
        <f t="shared" si="34"/>
        <v>0-day</v>
      </c>
      <c r="AO191" s="82" t="str">
        <f t="shared" si="35"/>
        <v>1-day</v>
      </c>
      <c r="AP191" s="82" t="str">
        <f t="shared" si="12"/>
        <v>0-day</v>
      </c>
      <c r="AQ191" s="82" t="str">
        <f t="shared" si="13"/>
        <v>0-day</v>
      </c>
      <c r="AR191" s="5"/>
      <c r="AS191" s="83" t="str">
        <f t="shared" si="14"/>
        <v/>
      </c>
      <c r="AT191" s="85"/>
      <c r="AU191" s="84" t="e">
        <f t="shared" ca="1" si="15"/>
        <v>#NAME?</v>
      </c>
      <c r="AV191" s="88" t="e">
        <f t="shared" ca="1" si="16"/>
        <v>#NAME?</v>
      </c>
      <c r="AW191" s="83" t="e">
        <f t="shared" ca="1" si="17"/>
        <v>#NAME?</v>
      </c>
      <c r="AX191" s="88" t="e">
        <f t="shared" ca="1" si="18"/>
        <v>#NAME?</v>
      </c>
      <c r="AY191" s="86" t="str">
        <f t="shared" si="19"/>
        <v/>
      </c>
      <c r="AZ191" s="22" t="e">
        <f t="shared" ca="1" si="20"/>
        <v>#NAME?</v>
      </c>
      <c r="BA191" s="83" t="e">
        <f t="shared" ca="1" si="21"/>
        <v>#NAME?</v>
      </c>
      <c r="BB191" s="88" t="e">
        <f t="shared" ca="1" si="22"/>
        <v>#NAME?</v>
      </c>
      <c r="BC191" s="90" t="e">
        <f t="shared" ca="1" si="23"/>
        <v>#NAME?</v>
      </c>
      <c r="BD191" s="90" t="e">
        <f t="shared" ca="1" si="24"/>
        <v>#NAME?</v>
      </c>
      <c r="BE191" s="85" t="e">
        <f t="shared" ca="1" si="25"/>
        <v>#NAME?</v>
      </c>
      <c r="BF191" s="22" t="e">
        <f t="shared" ca="1" si="26"/>
        <v>#NAME?</v>
      </c>
      <c r="BG191" s="22" t="e">
        <f t="shared" ca="1" si="27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0"/>
        <v>190</v>
      </c>
      <c r="B192" s="52">
        <v>46037</v>
      </c>
      <c r="C192" s="54" t="s">
        <v>787</v>
      </c>
      <c r="D192" s="54" t="s">
        <v>322</v>
      </c>
      <c r="E192" s="56" t="s">
        <v>323</v>
      </c>
      <c r="F192" s="54">
        <v>1</v>
      </c>
      <c r="G192" s="54" t="s">
        <v>65</v>
      </c>
      <c r="H192" s="54" t="str">
        <f t="shared" si="1"/>
        <v>DONE</v>
      </c>
      <c r="I192" s="54" t="s">
        <v>1067</v>
      </c>
      <c r="J192" s="58" t="s">
        <v>146</v>
      </c>
      <c r="K192" s="58" t="s">
        <v>79</v>
      </c>
      <c r="L192" s="60">
        <v>6057</v>
      </c>
      <c r="M192" s="54" t="s">
        <v>118</v>
      </c>
      <c r="N192" s="54" t="s">
        <v>215</v>
      </c>
      <c r="O192" s="54" t="s">
        <v>91</v>
      </c>
      <c r="P192" s="64" t="s">
        <v>82</v>
      </c>
      <c r="Q192" s="64" t="s">
        <v>87</v>
      </c>
      <c r="R192" s="25">
        <v>200000995098</v>
      </c>
      <c r="S192" s="66">
        <v>46046</v>
      </c>
      <c r="T192" s="66" t="str">
        <f t="shared" si="2"/>
        <v>DONE</v>
      </c>
      <c r="U192" s="66">
        <v>46047</v>
      </c>
      <c r="V192" s="25">
        <v>9200069335</v>
      </c>
      <c r="W192" s="25">
        <v>42355</v>
      </c>
      <c r="X192" s="69">
        <v>46051</v>
      </c>
      <c r="Y192" s="69" t="str">
        <f t="shared" si="33"/>
        <v>DONE</v>
      </c>
      <c r="Z192" s="25" t="s">
        <v>1691</v>
      </c>
      <c r="AA192" s="69">
        <v>46052</v>
      </c>
      <c r="AB192" s="25" t="str">
        <f t="shared" si="4"/>
        <v>DONE</v>
      </c>
      <c r="AC192" s="71"/>
      <c r="AD192" s="54" t="s">
        <v>1692</v>
      </c>
      <c r="AE192" s="76">
        <v>46052</v>
      </c>
      <c r="AF192" s="54" t="str">
        <f t="shared" si="5"/>
        <v>DONE</v>
      </c>
      <c r="AG192" s="76">
        <v>46052</v>
      </c>
      <c r="AH192" s="73">
        <v>46098</v>
      </c>
      <c r="AI192" s="75" t="str">
        <f t="shared" si="6"/>
        <v>PAID</v>
      </c>
      <c r="AJ192" s="80" t="str">
        <f t="array" ref="AJ192">IFERROR(INDEX('[1]Master Price'!$E:$E,MATCH(D192,'[1]Master Price'!$B:$B,0)),"0")</f>
        <v>0</v>
      </c>
      <c r="AK192" s="80">
        <f t="shared" si="7"/>
        <v>0</v>
      </c>
      <c r="AL192" s="82" t="str">
        <f t="shared" si="31"/>
        <v>0-day</v>
      </c>
      <c r="AM192" s="82" t="str">
        <f t="shared" si="9"/>
        <v>1-day</v>
      </c>
      <c r="AN192" s="82" t="str">
        <f t="shared" si="34"/>
        <v>0-day</v>
      </c>
      <c r="AO192" s="82" t="str">
        <f t="shared" si="35"/>
        <v>1-day</v>
      </c>
      <c r="AP192" s="82" t="str">
        <f t="shared" si="12"/>
        <v>0-day</v>
      </c>
      <c r="AQ192" s="82" t="str">
        <f t="shared" si="13"/>
        <v>0-day</v>
      </c>
      <c r="AR192" s="5"/>
      <c r="AS192" s="83" t="str">
        <f t="shared" si="14"/>
        <v/>
      </c>
      <c r="AT192" s="85"/>
      <c r="AU192" s="84" t="e">
        <f t="shared" ca="1" si="15"/>
        <v>#NAME?</v>
      </c>
      <c r="AV192" s="88" t="e">
        <f t="shared" ca="1" si="16"/>
        <v>#NAME?</v>
      </c>
      <c r="AW192" s="83" t="e">
        <f t="shared" ca="1" si="17"/>
        <v>#NAME?</v>
      </c>
      <c r="AX192" s="88" t="e">
        <f t="shared" ca="1" si="18"/>
        <v>#NAME?</v>
      </c>
      <c r="AY192" s="86" t="str">
        <f t="shared" si="19"/>
        <v/>
      </c>
      <c r="AZ192" s="22" t="e">
        <f t="shared" ca="1" si="20"/>
        <v>#NAME?</v>
      </c>
      <c r="BA192" s="83" t="e">
        <f t="shared" ca="1" si="21"/>
        <v>#NAME?</v>
      </c>
      <c r="BB192" s="88" t="e">
        <f t="shared" ca="1" si="22"/>
        <v>#NAME?</v>
      </c>
      <c r="BC192" s="90" t="e">
        <f t="shared" ca="1" si="23"/>
        <v>#NAME?</v>
      </c>
      <c r="BD192" s="90" t="e">
        <f t="shared" ca="1" si="24"/>
        <v>#NAME?</v>
      </c>
      <c r="BE192" s="85" t="e">
        <f t="shared" ca="1" si="25"/>
        <v>#NAME?</v>
      </c>
      <c r="BF192" s="22" t="e">
        <f t="shared" ca="1" si="26"/>
        <v>#NAME?</v>
      </c>
      <c r="BG192" s="22" t="e">
        <f t="shared" ca="1" si="27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0"/>
        <v>191</v>
      </c>
      <c r="B193" s="52">
        <v>46037</v>
      </c>
      <c r="C193" s="54" t="s">
        <v>787</v>
      </c>
      <c r="D193" s="54" t="s">
        <v>153</v>
      </c>
      <c r="E193" s="56" t="s">
        <v>154</v>
      </c>
      <c r="F193" s="54">
        <v>1</v>
      </c>
      <c r="G193" s="54" t="s">
        <v>65</v>
      </c>
      <c r="H193" s="54" t="str">
        <f t="shared" si="1"/>
        <v>DONE</v>
      </c>
      <c r="I193" s="54" t="s">
        <v>1067</v>
      </c>
      <c r="J193" s="58" t="s">
        <v>146</v>
      </c>
      <c r="K193" s="58" t="s">
        <v>79</v>
      </c>
      <c r="L193" s="60">
        <v>6057</v>
      </c>
      <c r="M193" s="54" t="s">
        <v>118</v>
      </c>
      <c r="N193" s="54" t="s">
        <v>215</v>
      </c>
      <c r="O193" s="54" t="s">
        <v>91</v>
      </c>
      <c r="P193" s="64" t="s">
        <v>82</v>
      </c>
      <c r="Q193" s="64" t="s">
        <v>87</v>
      </c>
      <c r="R193" s="25">
        <v>200000995098</v>
      </c>
      <c r="S193" s="66">
        <v>46046</v>
      </c>
      <c r="T193" s="66" t="str">
        <f t="shared" si="2"/>
        <v>DONE</v>
      </c>
      <c r="U193" s="66">
        <v>46047</v>
      </c>
      <c r="V193" s="25">
        <v>9200069335</v>
      </c>
      <c r="W193" s="25">
        <v>42355</v>
      </c>
      <c r="X193" s="69">
        <v>46051</v>
      </c>
      <c r="Y193" s="69" t="str">
        <f t="shared" si="33"/>
        <v>DONE</v>
      </c>
      <c r="Z193" s="25" t="s">
        <v>1691</v>
      </c>
      <c r="AA193" s="69">
        <v>46052</v>
      </c>
      <c r="AB193" s="25" t="str">
        <f t="shared" si="4"/>
        <v>DONE</v>
      </c>
      <c r="AC193" s="71"/>
      <c r="AD193" s="54" t="s">
        <v>1692</v>
      </c>
      <c r="AE193" s="76">
        <v>46052</v>
      </c>
      <c r="AF193" s="54" t="str">
        <f t="shared" si="5"/>
        <v>DONE</v>
      </c>
      <c r="AG193" s="76">
        <v>46052</v>
      </c>
      <c r="AH193" s="73">
        <v>46098</v>
      </c>
      <c r="AI193" s="75" t="str">
        <f t="shared" si="6"/>
        <v>PAID</v>
      </c>
      <c r="AJ193" s="80" t="str">
        <f t="array" ref="AJ193">IFERROR(INDEX('[1]Master Price'!$E:$E,MATCH(D193,'[1]Master Price'!$B:$B,0)),"0")</f>
        <v>0</v>
      </c>
      <c r="AK193" s="80">
        <f t="shared" si="7"/>
        <v>0</v>
      </c>
      <c r="AL193" s="82" t="str">
        <f t="shared" si="31"/>
        <v>0-day</v>
      </c>
      <c r="AM193" s="82" t="str">
        <f t="shared" si="9"/>
        <v>1-day</v>
      </c>
      <c r="AN193" s="82" t="str">
        <f t="shared" si="34"/>
        <v>0-day</v>
      </c>
      <c r="AO193" s="82" t="str">
        <f t="shared" si="35"/>
        <v>1-day</v>
      </c>
      <c r="AP193" s="82" t="str">
        <f t="shared" si="12"/>
        <v>0-day</v>
      </c>
      <c r="AQ193" s="82" t="str">
        <f t="shared" si="13"/>
        <v>0-day</v>
      </c>
      <c r="AR193" s="5"/>
      <c r="AS193" s="83" t="str">
        <f t="shared" si="14"/>
        <v/>
      </c>
      <c r="AT193" s="85"/>
      <c r="AU193" s="84" t="e">
        <f t="shared" ca="1" si="15"/>
        <v>#NAME?</v>
      </c>
      <c r="AV193" s="88" t="e">
        <f t="shared" ca="1" si="16"/>
        <v>#NAME?</v>
      </c>
      <c r="AW193" s="83" t="e">
        <f t="shared" ca="1" si="17"/>
        <v>#NAME?</v>
      </c>
      <c r="AX193" s="88" t="e">
        <f t="shared" ca="1" si="18"/>
        <v>#NAME?</v>
      </c>
      <c r="AY193" s="86" t="str">
        <f t="shared" si="19"/>
        <v/>
      </c>
      <c r="AZ193" s="22" t="e">
        <f t="shared" ca="1" si="20"/>
        <v>#NAME?</v>
      </c>
      <c r="BA193" s="83" t="e">
        <f t="shared" ca="1" si="21"/>
        <v>#NAME?</v>
      </c>
      <c r="BB193" s="88" t="e">
        <f t="shared" ca="1" si="22"/>
        <v>#NAME?</v>
      </c>
      <c r="BC193" s="90" t="e">
        <f t="shared" ca="1" si="23"/>
        <v>#NAME?</v>
      </c>
      <c r="BD193" s="90" t="e">
        <f t="shared" ca="1" si="24"/>
        <v>#NAME?</v>
      </c>
      <c r="BE193" s="85" t="e">
        <f t="shared" ca="1" si="25"/>
        <v>#NAME?</v>
      </c>
      <c r="BF193" s="22" t="e">
        <f t="shared" ca="1" si="26"/>
        <v>#NAME?</v>
      </c>
      <c r="BG193" s="22" t="e">
        <f t="shared" ca="1" si="27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0"/>
        <v>192</v>
      </c>
      <c r="B194" s="52">
        <v>46037</v>
      </c>
      <c r="C194" s="54" t="s">
        <v>787</v>
      </c>
      <c r="D194" s="54" t="s">
        <v>1425</v>
      </c>
      <c r="E194" s="56" t="s">
        <v>1426</v>
      </c>
      <c r="F194" s="54">
        <v>2</v>
      </c>
      <c r="G194" s="54" t="s">
        <v>65</v>
      </c>
      <c r="H194" s="54" t="str">
        <f t="shared" si="1"/>
        <v>DONE</v>
      </c>
      <c r="I194" s="54" t="s">
        <v>1067</v>
      </c>
      <c r="J194" s="58" t="s">
        <v>146</v>
      </c>
      <c r="K194" s="58" t="s">
        <v>79</v>
      </c>
      <c r="L194" s="60">
        <v>6057</v>
      </c>
      <c r="M194" s="54" t="s">
        <v>118</v>
      </c>
      <c r="N194" s="54" t="s">
        <v>215</v>
      </c>
      <c r="O194" s="54" t="s">
        <v>91</v>
      </c>
      <c r="P194" s="64" t="s">
        <v>82</v>
      </c>
      <c r="Q194" s="64" t="s">
        <v>87</v>
      </c>
      <c r="R194" s="25">
        <v>200000995098</v>
      </c>
      <c r="S194" s="66">
        <v>46046</v>
      </c>
      <c r="T194" s="66" t="str">
        <f t="shared" si="2"/>
        <v>DONE</v>
      </c>
      <c r="U194" s="66">
        <v>46047</v>
      </c>
      <c r="V194" s="25">
        <v>9200069335</v>
      </c>
      <c r="W194" s="25">
        <v>42355</v>
      </c>
      <c r="X194" s="69">
        <v>46051</v>
      </c>
      <c r="Y194" s="69" t="str">
        <f t="shared" si="33"/>
        <v>DONE</v>
      </c>
      <c r="Z194" s="25" t="s">
        <v>1691</v>
      </c>
      <c r="AA194" s="69">
        <v>46052</v>
      </c>
      <c r="AB194" s="25" t="str">
        <f t="shared" si="4"/>
        <v>DONE</v>
      </c>
      <c r="AC194" s="71"/>
      <c r="AD194" s="54" t="s">
        <v>1692</v>
      </c>
      <c r="AE194" s="76">
        <v>46052</v>
      </c>
      <c r="AF194" s="54" t="str">
        <f t="shared" si="5"/>
        <v>DONE</v>
      </c>
      <c r="AG194" s="76">
        <v>46052</v>
      </c>
      <c r="AH194" s="73">
        <v>46098</v>
      </c>
      <c r="AI194" s="75" t="str">
        <f t="shared" si="6"/>
        <v>PAID</v>
      </c>
      <c r="AJ194" s="80" t="str">
        <f t="array" ref="AJ194">IFERROR(INDEX('[1]Master Price'!$E:$E,MATCH(D194,'[1]Master Price'!$B:$B,0)),"0")</f>
        <v>0</v>
      </c>
      <c r="AK194" s="80">
        <f t="shared" si="7"/>
        <v>0</v>
      </c>
      <c r="AL194" s="82" t="str">
        <f t="shared" si="31"/>
        <v>0-day</v>
      </c>
      <c r="AM194" s="82" t="str">
        <f t="shared" si="9"/>
        <v>1-day</v>
      </c>
      <c r="AN194" s="82" t="str">
        <f t="shared" si="34"/>
        <v>0-day</v>
      </c>
      <c r="AO194" s="82" t="str">
        <f t="shared" si="35"/>
        <v>1-day</v>
      </c>
      <c r="AP194" s="82" t="str">
        <f t="shared" si="12"/>
        <v>0-day</v>
      </c>
      <c r="AQ194" s="82" t="str">
        <f t="shared" si="13"/>
        <v>0-day</v>
      </c>
      <c r="AR194" s="5"/>
      <c r="AS194" s="83" t="str">
        <f t="shared" si="14"/>
        <v/>
      </c>
      <c r="AT194" s="85"/>
      <c r="AU194" s="84" t="e">
        <f t="shared" ca="1" si="15"/>
        <v>#NAME?</v>
      </c>
      <c r="AV194" s="88" t="e">
        <f t="shared" ca="1" si="16"/>
        <v>#NAME?</v>
      </c>
      <c r="AW194" s="83" t="e">
        <f t="shared" ca="1" si="17"/>
        <v>#NAME?</v>
      </c>
      <c r="AX194" s="88" t="e">
        <f t="shared" ca="1" si="18"/>
        <v>#NAME?</v>
      </c>
      <c r="AY194" s="86" t="str">
        <f t="shared" si="19"/>
        <v/>
      </c>
      <c r="AZ194" s="22" t="e">
        <f t="shared" ca="1" si="20"/>
        <v>#NAME?</v>
      </c>
      <c r="BA194" s="83" t="e">
        <f t="shared" ca="1" si="21"/>
        <v>#NAME?</v>
      </c>
      <c r="BB194" s="88" t="e">
        <f t="shared" ca="1" si="22"/>
        <v>#NAME?</v>
      </c>
      <c r="BC194" s="90" t="e">
        <f t="shared" ca="1" si="23"/>
        <v>#NAME?</v>
      </c>
      <c r="BD194" s="90" t="e">
        <f t="shared" ca="1" si="24"/>
        <v>#NAME?</v>
      </c>
      <c r="BE194" s="85" t="e">
        <f t="shared" ca="1" si="25"/>
        <v>#NAME?</v>
      </c>
      <c r="BF194" s="22" t="e">
        <f t="shared" ca="1" si="26"/>
        <v>#NAME?</v>
      </c>
      <c r="BG194" s="22" t="e">
        <f t="shared" ca="1" si="27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0"/>
        <v>193</v>
      </c>
      <c r="B195" s="52">
        <v>46037</v>
      </c>
      <c r="C195" s="54" t="s">
        <v>787</v>
      </c>
      <c r="D195" s="54" t="s">
        <v>115</v>
      </c>
      <c r="E195" s="56" t="s">
        <v>116</v>
      </c>
      <c r="F195" s="54">
        <v>1</v>
      </c>
      <c r="G195" s="54" t="s">
        <v>65</v>
      </c>
      <c r="H195" s="54" t="str">
        <f t="shared" si="1"/>
        <v>DONE</v>
      </c>
      <c r="I195" s="54" t="s">
        <v>1067</v>
      </c>
      <c r="J195" s="58" t="s">
        <v>146</v>
      </c>
      <c r="K195" s="58" t="s">
        <v>79</v>
      </c>
      <c r="L195" s="60">
        <v>6057</v>
      </c>
      <c r="M195" s="54" t="s">
        <v>118</v>
      </c>
      <c r="N195" s="54" t="s">
        <v>215</v>
      </c>
      <c r="O195" s="54" t="s">
        <v>91</v>
      </c>
      <c r="P195" s="64" t="s">
        <v>82</v>
      </c>
      <c r="Q195" s="64" t="s">
        <v>87</v>
      </c>
      <c r="R195" s="25">
        <v>200000995098</v>
      </c>
      <c r="S195" s="66">
        <v>46046</v>
      </c>
      <c r="T195" s="66" t="str">
        <f t="shared" si="2"/>
        <v>DONE</v>
      </c>
      <c r="U195" s="66">
        <v>46047</v>
      </c>
      <c r="V195" s="25">
        <v>9200069335</v>
      </c>
      <c r="W195" s="25">
        <v>42355</v>
      </c>
      <c r="X195" s="69">
        <v>46051</v>
      </c>
      <c r="Y195" s="69" t="str">
        <f t="shared" si="33"/>
        <v>DONE</v>
      </c>
      <c r="Z195" s="25" t="s">
        <v>1691</v>
      </c>
      <c r="AA195" s="69">
        <v>46052</v>
      </c>
      <c r="AB195" s="25" t="str">
        <f t="shared" si="4"/>
        <v>DONE</v>
      </c>
      <c r="AC195" s="71"/>
      <c r="AD195" s="54" t="s">
        <v>1692</v>
      </c>
      <c r="AE195" s="76">
        <v>46052</v>
      </c>
      <c r="AF195" s="54" t="str">
        <f t="shared" si="5"/>
        <v>DONE</v>
      </c>
      <c r="AG195" s="76">
        <v>46052</v>
      </c>
      <c r="AH195" s="73">
        <v>46098</v>
      </c>
      <c r="AI195" s="75" t="str">
        <f t="shared" si="6"/>
        <v>PAID</v>
      </c>
      <c r="AJ195" s="80" t="str">
        <f t="array" ref="AJ195">IFERROR(INDEX('[1]Master Price'!$E:$E,MATCH(D195,'[1]Master Price'!$B:$B,0)),"0")</f>
        <v>0</v>
      </c>
      <c r="AK195" s="80">
        <f t="shared" si="7"/>
        <v>0</v>
      </c>
      <c r="AL195" s="82" t="str">
        <f t="shared" si="31"/>
        <v>0-day</v>
      </c>
      <c r="AM195" s="82" t="str">
        <f t="shared" si="9"/>
        <v>1-day</v>
      </c>
      <c r="AN195" s="82" t="str">
        <f t="shared" si="34"/>
        <v>0-day</v>
      </c>
      <c r="AO195" s="82" t="str">
        <f t="shared" si="35"/>
        <v>1-day</v>
      </c>
      <c r="AP195" s="82" t="str">
        <f t="shared" si="12"/>
        <v>0-day</v>
      </c>
      <c r="AQ195" s="82" t="str">
        <f t="shared" si="13"/>
        <v>0-day</v>
      </c>
      <c r="AR195" s="5"/>
      <c r="AS195" s="83" t="str">
        <f t="shared" si="14"/>
        <v/>
      </c>
      <c r="AT195" s="85"/>
      <c r="AU195" s="84" t="e">
        <f t="shared" ca="1" si="15"/>
        <v>#NAME?</v>
      </c>
      <c r="AV195" s="88" t="e">
        <f t="shared" ca="1" si="16"/>
        <v>#NAME?</v>
      </c>
      <c r="AW195" s="83" t="e">
        <f t="shared" ca="1" si="17"/>
        <v>#NAME?</v>
      </c>
      <c r="AX195" s="88" t="e">
        <f t="shared" ca="1" si="18"/>
        <v>#NAME?</v>
      </c>
      <c r="AY195" s="86" t="str">
        <f t="shared" si="19"/>
        <v/>
      </c>
      <c r="AZ195" s="22" t="e">
        <f t="shared" ca="1" si="20"/>
        <v>#NAME?</v>
      </c>
      <c r="BA195" s="83" t="e">
        <f t="shared" ca="1" si="21"/>
        <v>#NAME?</v>
      </c>
      <c r="BB195" s="88" t="e">
        <f t="shared" ca="1" si="22"/>
        <v>#NAME?</v>
      </c>
      <c r="BC195" s="90" t="e">
        <f t="shared" ca="1" si="23"/>
        <v>#NAME?</v>
      </c>
      <c r="BD195" s="90" t="e">
        <f t="shared" ca="1" si="24"/>
        <v>#NAME?</v>
      </c>
      <c r="BE195" s="85" t="e">
        <f t="shared" ca="1" si="25"/>
        <v>#NAME?</v>
      </c>
      <c r="BF195" s="22" t="e">
        <f t="shared" ca="1" si="26"/>
        <v>#NAME?</v>
      </c>
      <c r="BG195" s="22" t="e">
        <f t="shared" ca="1" si="27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0"/>
        <v>194</v>
      </c>
      <c r="B196" s="52">
        <v>46037</v>
      </c>
      <c r="C196" s="54" t="s">
        <v>787</v>
      </c>
      <c r="D196" s="54" t="s">
        <v>1706</v>
      </c>
      <c r="E196" s="56" t="s">
        <v>1707</v>
      </c>
      <c r="F196" s="54">
        <v>1</v>
      </c>
      <c r="G196" s="54" t="s">
        <v>65</v>
      </c>
      <c r="H196" s="54" t="str">
        <f t="shared" si="1"/>
        <v>DONE</v>
      </c>
      <c r="I196" s="54" t="s">
        <v>1067</v>
      </c>
      <c r="J196" s="58" t="s">
        <v>146</v>
      </c>
      <c r="K196" s="58" t="s">
        <v>79</v>
      </c>
      <c r="L196" s="60">
        <v>6057</v>
      </c>
      <c r="M196" s="54" t="s">
        <v>118</v>
      </c>
      <c r="N196" s="54" t="s">
        <v>215</v>
      </c>
      <c r="O196" s="54" t="s">
        <v>91</v>
      </c>
      <c r="P196" s="64" t="s">
        <v>82</v>
      </c>
      <c r="Q196" s="64" t="s">
        <v>87</v>
      </c>
      <c r="R196" s="25">
        <v>200000995098</v>
      </c>
      <c r="S196" s="66">
        <v>46046</v>
      </c>
      <c r="T196" s="66" t="str">
        <f t="shared" si="2"/>
        <v>DONE</v>
      </c>
      <c r="U196" s="66">
        <v>46047</v>
      </c>
      <c r="V196" s="25">
        <v>9200069335</v>
      </c>
      <c r="W196" s="25">
        <v>42355</v>
      </c>
      <c r="X196" s="69">
        <v>46051</v>
      </c>
      <c r="Y196" s="69" t="str">
        <f t="shared" si="33"/>
        <v>DONE</v>
      </c>
      <c r="Z196" s="25" t="s">
        <v>1691</v>
      </c>
      <c r="AA196" s="69">
        <v>46052</v>
      </c>
      <c r="AB196" s="25" t="str">
        <f t="shared" si="4"/>
        <v>DONE</v>
      </c>
      <c r="AC196" s="71"/>
      <c r="AD196" s="54" t="s">
        <v>1692</v>
      </c>
      <c r="AE196" s="76">
        <v>46052</v>
      </c>
      <c r="AF196" s="54" t="str">
        <f t="shared" si="5"/>
        <v>DONE</v>
      </c>
      <c r="AG196" s="76">
        <v>46052</v>
      </c>
      <c r="AH196" s="73">
        <v>46098</v>
      </c>
      <c r="AI196" s="75" t="str">
        <f t="shared" si="6"/>
        <v>PAID</v>
      </c>
      <c r="AJ196" s="80" t="str">
        <f t="array" ref="AJ196">IFERROR(INDEX('[1]Master Price'!$E:$E,MATCH(D196,'[1]Master Price'!$B:$B,0)),"0")</f>
        <v>0</v>
      </c>
      <c r="AK196" s="80">
        <f t="shared" si="7"/>
        <v>0</v>
      </c>
      <c r="AL196" s="82" t="str">
        <f t="shared" si="31"/>
        <v>0-day</v>
      </c>
      <c r="AM196" s="82" t="str">
        <f t="shared" si="9"/>
        <v>1-day</v>
      </c>
      <c r="AN196" s="82" t="str">
        <f t="shared" si="34"/>
        <v>0-day</v>
      </c>
      <c r="AO196" s="82" t="str">
        <f t="shared" si="35"/>
        <v>1-day</v>
      </c>
      <c r="AP196" s="82" t="str">
        <f t="shared" si="12"/>
        <v>0-day</v>
      </c>
      <c r="AQ196" s="82" t="str">
        <f t="shared" si="13"/>
        <v>0-day</v>
      </c>
      <c r="AR196" s="5"/>
      <c r="AS196" s="83" t="str">
        <f t="shared" si="14"/>
        <v/>
      </c>
      <c r="AT196" s="85"/>
      <c r="AU196" s="84" t="e">
        <f t="shared" ca="1" si="15"/>
        <v>#NAME?</v>
      </c>
      <c r="AV196" s="88" t="e">
        <f t="shared" ca="1" si="16"/>
        <v>#NAME?</v>
      </c>
      <c r="AW196" s="83" t="e">
        <f t="shared" ca="1" si="17"/>
        <v>#NAME?</v>
      </c>
      <c r="AX196" s="88" t="e">
        <f t="shared" ca="1" si="18"/>
        <v>#NAME?</v>
      </c>
      <c r="AY196" s="86" t="str">
        <f t="shared" si="19"/>
        <v/>
      </c>
      <c r="AZ196" s="22" t="e">
        <f t="shared" ca="1" si="20"/>
        <v>#NAME?</v>
      </c>
      <c r="BA196" s="83" t="e">
        <f t="shared" ca="1" si="21"/>
        <v>#NAME?</v>
      </c>
      <c r="BB196" s="88" t="e">
        <f t="shared" ca="1" si="22"/>
        <v>#NAME?</v>
      </c>
      <c r="BC196" s="90" t="e">
        <f t="shared" ca="1" si="23"/>
        <v>#NAME?</v>
      </c>
      <c r="BD196" s="90" t="e">
        <f t="shared" ca="1" si="24"/>
        <v>#NAME?</v>
      </c>
      <c r="BE196" s="85" t="e">
        <f t="shared" ca="1" si="25"/>
        <v>#NAME?</v>
      </c>
      <c r="BF196" s="22" t="e">
        <f t="shared" ca="1" si="26"/>
        <v>#NAME?</v>
      </c>
      <c r="BG196" s="22" t="e">
        <f t="shared" ca="1" si="27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0"/>
        <v>195</v>
      </c>
      <c r="B197" s="52">
        <v>46037</v>
      </c>
      <c r="C197" s="54" t="s">
        <v>787</v>
      </c>
      <c r="D197" s="54" t="s">
        <v>174</v>
      </c>
      <c r="E197" s="56" t="s">
        <v>175</v>
      </c>
      <c r="F197" s="54">
        <v>2</v>
      </c>
      <c r="G197" s="54" t="s">
        <v>65</v>
      </c>
      <c r="H197" s="54" t="str">
        <f t="shared" si="1"/>
        <v>DONE</v>
      </c>
      <c r="I197" s="54" t="s">
        <v>1067</v>
      </c>
      <c r="J197" s="58" t="s">
        <v>146</v>
      </c>
      <c r="K197" s="58" t="s">
        <v>79</v>
      </c>
      <c r="L197" s="60">
        <v>6057</v>
      </c>
      <c r="M197" s="54" t="s">
        <v>118</v>
      </c>
      <c r="N197" s="54" t="s">
        <v>215</v>
      </c>
      <c r="O197" s="54" t="s">
        <v>91</v>
      </c>
      <c r="P197" s="64" t="s">
        <v>82</v>
      </c>
      <c r="Q197" s="64" t="s">
        <v>87</v>
      </c>
      <c r="R197" s="25">
        <v>200000995098</v>
      </c>
      <c r="S197" s="66">
        <v>46046</v>
      </c>
      <c r="T197" s="66" t="str">
        <f t="shared" si="2"/>
        <v>DONE</v>
      </c>
      <c r="U197" s="66">
        <v>46047</v>
      </c>
      <c r="V197" s="25">
        <v>9200069335</v>
      </c>
      <c r="W197" s="25">
        <v>42355</v>
      </c>
      <c r="X197" s="69">
        <v>46051</v>
      </c>
      <c r="Y197" s="69" t="str">
        <f t="shared" si="33"/>
        <v>DONE</v>
      </c>
      <c r="Z197" s="25" t="s">
        <v>1691</v>
      </c>
      <c r="AA197" s="69">
        <v>46052</v>
      </c>
      <c r="AB197" s="25" t="str">
        <f t="shared" si="4"/>
        <v>DONE</v>
      </c>
      <c r="AC197" s="71"/>
      <c r="AD197" s="54" t="s">
        <v>1692</v>
      </c>
      <c r="AE197" s="76">
        <v>46052</v>
      </c>
      <c r="AF197" s="54" t="str">
        <f t="shared" si="5"/>
        <v>DONE</v>
      </c>
      <c r="AG197" s="76">
        <v>46052</v>
      </c>
      <c r="AH197" s="73">
        <v>46098</v>
      </c>
      <c r="AI197" s="75" t="str">
        <f t="shared" si="6"/>
        <v>PAID</v>
      </c>
      <c r="AJ197" s="80" t="str">
        <f t="array" ref="AJ197">IFERROR(INDEX('[1]Master Price'!$E:$E,MATCH(D197,'[1]Master Price'!$B:$B,0)),"0")</f>
        <v>0</v>
      </c>
      <c r="AK197" s="80">
        <f t="shared" si="7"/>
        <v>0</v>
      </c>
      <c r="AL197" s="82" t="str">
        <f t="shared" si="31"/>
        <v>0-day</v>
      </c>
      <c r="AM197" s="82" t="str">
        <f t="shared" si="9"/>
        <v>1-day</v>
      </c>
      <c r="AN197" s="82" t="str">
        <f t="shared" si="34"/>
        <v>0-day</v>
      </c>
      <c r="AO197" s="82" t="str">
        <f t="shared" si="35"/>
        <v>1-day</v>
      </c>
      <c r="AP197" s="82" t="str">
        <f t="shared" si="12"/>
        <v>0-day</v>
      </c>
      <c r="AQ197" s="82" t="str">
        <f t="shared" si="13"/>
        <v>0-day</v>
      </c>
      <c r="AR197" s="5"/>
      <c r="AS197" s="83" t="str">
        <f t="shared" si="14"/>
        <v/>
      </c>
      <c r="AT197" s="85"/>
      <c r="AU197" s="84" t="e">
        <f t="shared" ca="1" si="15"/>
        <v>#NAME?</v>
      </c>
      <c r="AV197" s="88" t="e">
        <f t="shared" ca="1" si="16"/>
        <v>#NAME?</v>
      </c>
      <c r="AW197" s="83" t="e">
        <f t="shared" ca="1" si="17"/>
        <v>#NAME?</v>
      </c>
      <c r="AX197" s="88" t="e">
        <f t="shared" ca="1" si="18"/>
        <v>#NAME?</v>
      </c>
      <c r="AY197" s="86" t="str">
        <f t="shared" si="19"/>
        <v/>
      </c>
      <c r="AZ197" s="22" t="e">
        <f t="shared" ca="1" si="20"/>
        <v>#NAME?</v>
      </c>
      <c r="BA197" s="83" t="e">
        <f t="shared" ca="1" si="21"/>
        <v>#NAME?</v>
      </c>
      <c r="BB197" s="88" t="e">
        <f t="shared" ca="1" si="22"/>
        <v>#NAME?</v>
      </c>
      <c r="BC197" s="90" t="e">
        <f t="shared" ca="1" si="23"/>
        <v>#NAME?</v>
      </c>
      <c r="BD197" s="90" t="e">
        <f t="shared" ca="1" si="24"/>
        <v>#NAME?</v>
      </c>
      <c r="BE197" s="85" t="e">
        <f t="shared" ca="1" si="25"/>
        <v>#NAME?</v>
      </c>
      <c r="BF197" s="22" t="e">
        <f t="shared" ca="1" si="26"/>
        <v>#NAME?</v>
      </c>
      <c r="BG197" s="22" t="e">
        <f t="shared" ca="1" si="27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0"/>
        <v>196</v>
      </c>
      <c r="B198" s="52">
        <v>46037</v>
      </c>
      <c r="C198" s="54" t="s">
        <v>787</v>
      </c>
      <c r="D198" s="54" t="s">
        <v>491</v>
      </c>
      <c r="E198" s="56" t="s">
        <v>492</v>
      </c>
      <c r="F198" s="54">
        <v>2</v>
      </c>
      <c r="G198" s="54" t="s">
        <v>65</v>
      </c>
      <c r="H198" s="54" t="str">
        <f t="shared" si="1"/>
        <v>DONE</v>
      </c>
      <c r="I198" s="54" t="s">
        <v>1067</v>
      </c>
      <c r="J198" s="58" t="s">
        <v>146</v>
      </c>
      <c r="K198" s="58" t="s">
        <v>79</v>
      </c>
      <c r="L198" s="60">
        <v>6057</v>
      </c>
      <c r="M198" s="54" t="s">
        <v>118</v>
      </c>
      <c r="N198" s="54" t="s">
        <v>215</v>
      </c>
      <c r="O198" s="54" t="s">
        <v>91</v>
      </c>
      <c r="P198" s="64" t="s">
        <v>82</v>
      </c>
      <c r="Q198" s="64" t="s">
        <v>87</v>
      </c>
      <c r="R198" s="25">
        <v>200000995098</v>
      </c>
      <c r="S198" s="66">
        <v>46046</v>
      </c>
      <c r="T198" s="66" t="str">
        <f t="shared" si="2"/>
        <v>DONE</v>
      </c>
      <c r="U198" s="66">
        <v>46047</v>
      </c>
      <c r="V198" s="25">
        <v>9200069335</v>
      </c>
      <c r="W198" s="25">
        <v>42355</v>
      </c>
      <c r="X198" s="69">
        <v>46051</v>
      </c>
      <c r="Y198" s="69" t="str">
        <f t="shared" si="33"/>
        <v>DONE</v>
      </c>
      <c r="Z198" s="25" t="s">
        <v>1691</v>
      </c>
      <c r="AA198" s="69">
        <v>46052</v>
      </c>
      <c r="AB198" s="25" t="str">
        <f t="shared" si="4"/>
        <v>DONE</v>
      </c>
      <c r="AC198" s="71"/>
      <c r="AD198" s="54" t="s">
        <v>1692</v>
      </c>
      <c r="AE198" s="76">
        <v>46052</v>
      </c>
      <c r="AF198" s="54" t="str">
        <f t="shared" si="5"/>
        <v>DONE</v>
      </c>
      <c r="AG198" s="76">
        <v>46052</v>
      </c>
      <c r="AH198" s="73">
        <v>46098</v>
      </c>
      <c r="AI198" s="75" t="str">
        <f t="shared" si="6"/>
        <v>PAID</v>
      </c>
      <c r="AJ198" s="80" t="str">
        <f t="array" ref="AJ198">IFERROR(INDEX('[1]Master Price'!$E:$E,MATCH(D198,'[1]Master Price'!$B:$B,0)),"0")</f>
        <v>0</v>
      </c>
      <c r="AK198" s="80">
        <f t="shared" si="7"/>
        <v>0</v>
      </c>
      <c r="AL198" s="82" t="str">
        <f t="shared" si="31"/>
        <v>0-day</v>
      </c>
      <c r="AM198" s="82" t="str">
        <f t="shared" si="9"/>
        <v>1-day</v>
      </c>
      <c r="AN198" s="82" t="str">
        <f t="shared" si="34"/>
        <v>0-day</v>
      </c>
      <c r="AO198" s="82" t="str">
        <f t="shared" si="35"/>
        <v>1-day</v>
      </c>
      <c r="AP198" s="82" t="str">
        <f t="shared" si="12"/>
        <v>0-day</v>
      </c>
      <c r="AQ198" s="82" t="str">
        <f t="shared" si="13"/>
        <v>0-day</v>
      </c>
      <c r="AR198" s="5"/>
      <c r="AS198" s="83" t="str">
        <f t="shared" si="14"/>
        <v/>
      </c>
      <c r="AT198" s="85"/>
      <c r="AU198" s="84" t="e">
        <f t="shared" ca="1" si="15"/>
        <v>#NAME?</v>
      </c>
      <c r="AV198" s="88" t="e">
        <f t="shared" ca="1" si="16"/>
        <v>#NAME?</v>
      </c>
      <c r="AW198" s="83" t="e">
        <f t="shared" ca="1" si="17"/>
        <v>#NAME?</v>
      </c>
      <c r="AX198" s="88" t="e">
        <f t="shared" ca="1" si="18"/>
        <v>#NAME?</v>
      </c>
      <c r="AY198" s="86" t="str">
        <f t="shared" si="19"/>
        <v/>
      </c>
      <c r="AZ198" s="22" t="e">
        <f t="shared" ca="1" si="20"/>
        <v>#NAME?</v>
      </c>
      <c r="BA198" s="83" t="e">
        <f t="shared" ca="1" si="21"/>
        <v>#NAME?</v>
      </c>
      <c r="BB198" s="88" t="e">
        <f t="shared" ca="1" si="22"/>
        <v>#NAME?</v>
      </c>
      <c r="BC198" s="90" t="e">
        <f t="shared" ca="1" si="23"/>
        <v>#NAME?</v>
      </c>
      <c r="BD198" s="90" t="e">
        <f t="shared" ca="1" si="24"/>
        <v>#NAME?</v>
      </c>
      <c r="BE198" s="85" t="e">
        <f t="shared" ca="1" si="25"/>
        <v>#NAME?</v>
      </c>
      <c r="BF198" s="22" t="e">
        <f t="shared" ca="1" si="26"/>
        <v>#NAME?</v>
      </c>
      <c r="BG198" s="22" t="e">
        <f t="shared" ca="1" si="27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0"/>
        <v>197</v>
      </c>
      <c r="B199" s="52">
        <v>46037</v>
      </c>
      <c r="C199" s="54" t="s">
        <v>787</v>
      </c>
      <c r="D199" s="54" t="s">
        <v>136</v>
      </c>
      <c r="E199" s="56" t="s">
        <v>137</v>
      </c>
      <c r="F199" s="54">
        <v>1</v>
      </c>
      <c r="G199" s="54" t="s">
        <v>65</v>
      </c>
      <c r="H199" s="54" t="str">
        <f t="shared" si="1"/>
        <v>DONE</v>
      </c>
      <c r="I199" s="54" t="s">
        <v>1067</v>
      </c>
      <c r="J199" s="58" t="s">
        <v>146</v>
      </c>
      <c r="K199" s="58" t="s">
        <v>79</v>
      </c>
      <c r="L199" s="60">
        <v>6057</v>
      </c>
      <c r="M199" s="54" t="s">
        <v>118</v>
      </c>
      <c r="N199" s="54" t="s">
        <v>215</v>
      </c>
      <c r="O199" s="54" t="s">
        <v>91</v>
      </c>
      <c r="P199" s="64" t="s">
        <v>82</v>
      </c>
      <c r="Q199" s="64" t="s">
        <v>87</v>
      </c>
      <c r="R199" s="25">
        <v>200000995098</v>
      </c>
      <c r="S199" s="66">
        <v>46046</v>
      </c>
      <c r="T199" s="66" t="str">
        <f t="shared" si="2"/>
        <v>DONE</v>
      </c>
      <c r="U199" s="66">
        <v>46047</v>
      </c>
      <c r="V199" s="25">
        <v>9200069335</v>
      </c>
      <c r="W199" s="25">
        <v>42355</v>
      </c>
      <c r="X199" s="69">
        <v>46051</v>
      </c>
      <c r="Y199" s="69" t="str">
        <f t="shared" si="33"/>
        <v>DONE</v>
      </c>
      <c r="Z199" s="25" t="s">
        <v>1691</v>
      </c>
      <c r="AA199" s="69">
        <v>46052</v>
      </c>
      <c r="AB199" s="25" t="str">
        <f t="shared" si="4"/>
        <v>DONE</v>
      </c>
      <c r="AC199" s="71"/>
      <c r="AD199" s="54" t="s">
        <v>1692</v>
      </c>
      <c r="AE199" s="76">
        <v>46052</v>
      </c>
      <c r="AF199" s="54" t="str">
        <f t="shared" si="5"/>
        <v>DONE</v>
      </c>
      <c r="AG199" s="76">
        <v>46052</v>
      </c>
      <c r="AH199" s="73">
        <v>46098</v>
      </c>
      <c r="AI199" s="75" t="str">
        <f t="shared" si="6"/>
        <v>PAID</v>
      </c>
      <c r="AJ199" s="80" t="str">
        <f t="array" ref="AJ199">IFERROR(INDEX('[1]Master Price'!$E:$E,MATCH(D199,'[1]Master Price'!$B:$B,0)),"0")</f>
        <v>0</v>
      </c>
      <c r="AK199" s="80">
        <f t="shared" si="7"/>
        <v>0</v>
      </c>
      <c r="AL199" s="82" t="str">
        <f t="shared" si="31"/>
        <v>0-day</v>
      </c>
      <c r="AM199" s="82" t="str">
        <f t="shared" si="9"/>
        <v>1-day</v>
      </c>
      <c r="AN199" s="82" t="str">
        <f t="shared" si="34"/>
        <v>0-day</v>
      </c>
      <c r="AO199" s="82" t="str">
        <f t="shared" si="35"/>
        <v>1-day</v>
      </c>
      <c r="AP199" s="82" t="str">
        <f t="shared" si="12"/>
        <v>0-day</v>
      </c>
      <c r="AQ199" s="82" t="str">
        <f t="shared" si="13"/>
        <v>0-day</v>
      </c>
      <c r="AR199" s="5"/>
      <c r="AS199" s="83" t="str">
        <f t="shared" si="14"/>
        <v/>
      </c>
      <c r="AT199" s="85"/>
      <c r="AU199" s="84" t="e">
        <f t="shared" ca="1" si="15"/>
        <v>#NAME?</v>
      </c>
      <c r="AV199" s="88" t="e">
        <f t="shared" ca="1" si="16"/>
        <v>#NAME?</v>
      </c>
      <c r="AW199" s="83" t="e">
        <f t="shared" ca="1" si="17"/>
        <v>#NAME?</v>
      </c>
      <c r="AX199" s="88" t="e">
        <f t="shared" ca="1" si="18"/>
        <v>#NAME?</v>
      </c>
      <c r="AY199" s="86" t="str">
        <f t="shared" si="19"/>
        <v/>
      </c>
      <c r="AZ199" s="22" t="e">
        <f t="shared" ca="1" si="20"/>
        <v>#NAME?</v>
      </c>
      <c r="BA199" s="83" t="e">
        <f t="shared" ca="1" si="21"/>
        <v>#NAME?</v>
      </c>
      <c r="BB199" s="88" t="e">
        <f t="shared" ca="1" si="22"/>
        <v>#NAME?</v>
      </c>
      <c r="BC199" s="90" t="e">
        <f t="shared" ca="1" si="23"/>
        <v>#NAME?</v>
      </c>
      <c r="BD199" s="90" t="e">
        <f t="shared" ca="1" si="24"/>
        <v>#NAME?</v>
      </c>
      <c r="BE199" s="85" t="e">
        <f t="shared" ca="1" si="25"/>
        <v>#NAME?</v>
      </c>
      <c r="BF199" s="22" t="e">
        <f t="shared" ca="1" si="26"/>
        <v>#NAME?</v>
      </c>
      <c r="BG199" s="22" t="e">
        <f t="shared" ca="1" si="27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0"/>
        <v>198</v>
      </c>
      <c r="B200" s="52">
        <v>46037</v>
      </c>
      <c r="C200" s="54" t="s">
        <v>797</v>
      </c>
      <c r="D200" s="54" t="s">
        <v>280</v>
      </c>
      <c r="E200" s="56" t="s">
        <v>281</v>
      </c>
      <c r="F200" s="54">
        <v>1</v>
      </c>
      <c r="G200" s="54" t="s">
        <v>65</v>
      </c>
      <c r="H200" s="54" t="str">
        <f t="shared" si="1"/>
        <v>DONE</v>
      </c>
      <c r="I200" s="54" t="s">
        <v>916</v>
      </c>
      <c r="J200" s="58" t="s">
        <v>166</v>
      </c>
      <c r="K200" s="58" t="s">
        <v>167</v>
      </c>
      <c r="L200" s="54">
        <v>9978</v>
      </c>
      <c r="M200" s="54" t="s">
        <v>118</v>
      </c>
      <c r="N200" s="54" t="s">
        <v>118</v>
      </c>
      <c r="O200" s="54" t="s">
        <v>91</v>
      </c>
      <c r="P200" s="64" t="s">
        <v>82</v>
      </c>
      <c r="Q200" s="64" t="s">
        <v>87</v>
      </c>
      <c r="R200" s="25">
        <v>200000998626</v>
      </c>
      <c r="S200" s="66">
        <v>46050</v>
      </c>
      <c r="T200" s="66" t="str">
        <f t="shared" si="2"/>
        <v>DONE</v>
      </c>
      <c r="U200" s="66"/>
      <c r="V200" s="25">
        <v>9200070246</v>
      </c>
      <c r="W200" s="25">
        <v>42525</v>
      </c>
      <c r="X200" s="69">
        <v>46056</v>
      </c>
      <c r="Y200" s="69" t="str">
        <f t="shared" si="33"/>
        <v>DONE</v>
      </c>
      <c r="Z200" s="25" t="s">
        <v>1724</v>
      </c>
      <c r="AA200" s="69">
        <v>46056</v>
      </c>
      <c r="AB200" s="25" t="str">
        <f t="shared" si="4"/>
        <v>DONE</v>
      </c>
      <c r="AC200" s="71"/>
      <c r="AD200" s="54" t="s">
        <v>1725</v>
      </c>
      <c r="AE200" s="76">
        <v>46057</v>
      </c>
      <c r="AF200" s="54" t="str">
        <f t="shared" si="5"/>
        <v>DONE</v>
      </c>
      <c r="AG200" s="69">
        <v>46059</v>
      </c>
      <c r="AH200" s="73">
        <v>46098</v>
      </c>
      <c r="AI200" s="75" t="str">
        <f t="shared" si="6"/>
        <v>PAID</v>
      </c>
      <c r="AJ200" s="80" t="str">
        <f t="array" ref="AJ200">IFERROR(INDEX('[1]Master Price'!$E:$E,MATCH(D200,'[1]Master Price'!$B:$B,0)),"0")</f>
        <v>0</v>
      </c>
      <c r="AK200" s="80">
        <f t="shared" si="7"/>
        <v>0</v>
      </c>
      <c r="AL200" s="82" t="str">
        <f t="shared" si="31"/>
        <v>0-day</v>
      </c>
      <c r="AM200" s="82" t="str">
        <f t="shared" si="9"/>
        <v>0-day</v>
      </c>
      <c r="AN200" s="82" t="str">
        <f t="shared" si="34"/>
        <v>0-day</v>
      </c>
      <c r="AO200" s="82" t="str">
        <f t="shared" si="35"/>
        <v>0-day</v>
      </c>
      <c r="AP200" s="82" t="str">
        <f t="shared" si="12"/>
        <v>1-day</v>
      </c>
      <c r="AQ200" s="82" t="str">
        <f t="shared" si="13"/>
        <v>0-day</v>
      </c>
      <c r="AR200" s="5"/>
      <c r="AS200" s="83" t="str">
        <f t="shared" si="14"/>
        <v/>
      </c>
      <c r="AT200" s="85"/>
      <c r="AU200" s="84" t="e">
        <f t="shared" ca="1" si="15"/>
        <v>#NAME?</v>
      </c>
      <c r="AV200" s="88" t="e">
        <f t="shared" ca="1" si="16"/>
        <v>#NAME?</v>
      </c>
      <c r="AW200" s="83" t="e">
        <f t="shared" ca="1" si="17"/>
        <v>#NAME?</v>
      </c>
      <c r="AX200" s="88" t="e">
        <f t="shared" ca="1" si="18"/>
        <v>#NAME?</v>
      </c>
      <c r="AY200" s="86" t="str">
        <f t="shared" si="19"/>
        <v/>
      </c>
      <c r="AZ200" s="22" t="e">
        <f t="shared" ca="1" si="20"/>
        <v>#NAME?</v>
      </c>
      <c r="BA200" s="83" t="e">
        <f t="shared" ca="1" si="21"/>
        <v>#NAME?</v>
      </c>
      <c r="BB200" s="88" t="e">
        <f t="shared" ca="1" si="22"/>
        <v>#NAME?</v>
      </c>
      <c r="BC200" s="90" t="e">
        <f t="shared" ca="1" si="23"/>
        <v>#NAME?</v>
      </c>
      <c r="BD200" s="90" t="e">
        <f t="shared" ca="1" si="24"/>
        <v>#NAME?</v>
      </c>
      <c r="BE200" s="85" t="e">
        <f t="shared" ca="1" si="25"/>
        <v>#NAME?</v>
      </c>
      <c r="BF200" s="22" t="e">
        <f t="shared" ca="1" si="26"/>
        <v>#NAME?</v>
      </c>
      <c r="BG200" s="22" t="e">
        <f t="shared" ca="1" si="27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0"/>
        <v>199</v>
      </c>
      <c r="B201" s="52">
        <v>46037</v>
      </c>
      <c r="C201" s="54" t="s">
        <v>797</v>
      </c>
      <c r="D201" s="54" t="s">
        <v>257</v>
      </c>
      <c r="E201" s="56" t="s">
        <v>258</v>
      </c>
      <c r="F201" s="54">
        <v>1</v>
      </c>
      <c r="G201" s="54" t="s">
        <v>65</v>
      </c>
      <c r="H201" s="54" t="str">
        <f t="shared" si="1"/>
        <v>DONE</v>
      </c>
      <c r="I201" s="54" t="s">
        <v>916</v>
      </c>
      <c r="J201" s="58" t="s">
        <v>166</v>
      </c>
      <c r="K201" s="58" t="s">
        <v>167</v>
      </c>
      <c r="L201" s="54">
        <v>9978</v>
      </c>
      <c r="M201" s="54" t="s">
        <v>118</v>
      </c>
      <c r="N201" s="54" t="s">
        <v>118</v>
      </c>
      <c r="O201" s="54" t="s">
        <v>91</v>
      </c>
      <c r="P201" s="64" t="s">
        <v>82</v>
      </c>
      <c r="Q201" s="64" t="s">
        <v>87</v>
      </c>
      <c r="R201" s="25">
        <v>200000998626</v>
      </c>
      <c r="S201" s="66">
        <v>46050</v>
      </c>
      <c r="T201" s="66" t="str">
        <f t="shared" si="2"/>
        <v>DONE</v>
      </c>
      <c r="U201" s="66"/>
      <c r="V201" s="25">
        <v>9200070246</v>
      </c>
      <c r="W201" s="25">
        <v>42525</v>
      </c>
      <c r="X201" s="69">
        <v>46056</v>
      </c>
      <c r="Y201" s="69" t="str">
        <f t="shared" si="33"/>
        <v>DONE</v>
      </c>
      <c r="Z201" s="25" t="s">
        <v>1724</v>
      </c>
      <c r="AA201" s="69">
        <v>46056</v>
      </c>
      <c r="AB201" s="25" t="str">
        <f t="shared" si="4"/>
        <v>DONE</v>
      </c>
      <c r="AC201" s="71"/>
      <c r="AD201" s="54" t="s">
        <v>1725</v>
      </c>
      <c r="AE201" s="76">
        <v>46057</v>
      </c>
      <c r="AF201" s="54" t="str">
        <f t="shared" si="5"/>
        <v>DONE</v>
      </c>
      <c r="AG201" s="69">
        <v>46059</v>
      </c>
      <c r="AH201" s="73">
        <v>46098</v>
      </c>
      <c r="AI201" s="75" t="str">
        <f t="shared" si="6"/>
        <v>PAID</v>
      </c>
      <c r="AJ201" s="80" t="str">
        <f t="array" ref="AJ201">IFERROR(INDEX('[1]Master Price'!$E:$E,MATCH(D201,'[1]Master Price'!$B:$B,0)),"0")</f>
        <v>0</v>
      </c>
      <c r="AK201" s="80">
        <f t="shared" si="7"/>
        <v>0</v>
      </c>
      <c r="AL201" s="82" t="str">
        <f t="shared" si="31"/>
        <v>0-day</v>
      </c>
      <c r="AM201" s="82" t="str">
        <f t="shared" si="9"/>
        <v>0-day</v>
      </c>
      <c r="AN201" s="82" t="str">
        <f t="shared" si="34"/>
        <v>0-day</v>
      </c>
      <c r="AO201" s="82" t="str">
        <f t="shared" si="35"/>
        <v>0-day</v>
      </c>
      <c r="AP201" s="82" t="str">
        <f t="shared" si="12"/>
        <v>1-day</v>
      </c>
      <c r="AQ201" s="82" t="str">
        <f t="shared" si="13"/>
        <v>0-day</v>
      </c>
      <c r="AR201" s="5"/>
      <c r="AS201" s="83" t="str">
        <f t="shared" si="14"/>
        <v/>
      </c>
      <c r="AT201" s="85"/>
      <c r="AU201" s="84" t="e">
        <f t="shared" ca="1" si="15"/>
        <v>#NAME?</v>
      </c>
      <c r="AV201" s="88" t="e">
        <f t="shared" ca="1" si="16"/>
        <v>#NAME?</v>
      </c>
      <c r="AW201" s="83" t="e">
        <f t="shared" ca="1" si="17"/>
        <v>#NAME?</v>
      </c>
      <c r="AX201" s="88" t="e">
        <f t="shared" ca="1" si="18"/>
        <v>#NAME?</v>
      </c>
      <c r="AY201" s="86" t="str">
        <f t="shared" si="19"/>
        <v/>
      </c>
      <c r="AZ201" s="22" t="e">
        <f t="shared" ca="1" si="20"/>
        <v>#NAME?</v>
      </c>
      <c r="BA201" s="83" t="e">
        <f t="shared" ca="1" si="21"/>
        <v>#NAME?</v>
      </c>
      <c r="BB201" s="88" t="e">
        <f t="shared" ca="1" si="22"/>
        <v>#NAME?</v>
      </c>
      <c r="BC201" s="90" t="e">
        <f t="shared" ca="1" si="23"/>
        <v>#NAME?</v>
      </c>
      <c r="BD201" s="90" t="e">
        <f t="shared" ca="1" si="24"/>
        <v>#NAME?</v>
      </c>
      <c r="BE201" s="85" t="e">
        <f t="shared" ca="1" si="25"/>
        <v>#NAME?</v>
      </c>
      <c r="BF201" s="22" t="e">
        <f t="shared" ca="1" si="26"/>
        <v>#NAME?</v>
      </c>
      <c r="BG201" s="22" t="e">
        <f t="shared" ca="1" si="27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0"/>
        <v>200</v>
      </c>
      <c r="B202" s="52">
        <v>46037</v>
      </c>
      <c r="C202" s="54" t="s">
        <v>797</v>
      </c>
      <c r="D202" s="54" t="s">
        <v>292</v>
      </c>
      <c r="E202" s="56" t="s">
        <v>293</v>
      </c>
      <c r="F202" s="54">
        <v>1</v>
      </c>
      <c r="G202" s="54" t="s">
        <v>65</v>
      </c>
      <c r="H202" s="54" t="str">
        <f t="shared" si="1"/>
        <v>DONE</v>
      </c>
      <c r="I202" s="54" t="s">
        <v>916</v>
      </c>
      <c r="J202" s="58" t="s">
        <v>166</v>
      </c>
      <c r="K202" s="58" t="s">
        <v>167</v>
      </c>
      <c r="L202" s="54">
        <v>9978</v>
      </c>
      <c r="M202" s="54" t="s">
        <v>118</v>
      </c>
      <c r="N202" s="54" t="s">
        <v>118</v>
      </c>
      <c r="O202" s="54" t="s">
        <v>91</v>
      </c>
      <c r="P202" s="64" t="s">
        <v>82</v>
      </c>
      <c r="Q202" s="64" t="s">
        <v>87</v>
      </c>
      <c r="R202" s="25">
        <v>200000998626</v>
      </c>
      <c r="S202" s="66">
        <v>46050</v>
      </c>
      <c r="T202" s="66" t="str">
        <f t="shared" si="2"/>
        <v>DONE</v>
      </c>
      <c r="U202" s="66"/>
      <c r="V202" s="25">
        <v>9200070246</v>
      </c>
      <c r="W202" s="25">
        <v>42525</v>
      </c>
      <c r="X202" s="69">
        <v>46056</v>
      </c>
      <c r="Y202" s="69" t="str">
        <f t="shared" si="33"/>
        <v>DONE</v>
      </c>
      <c r="Z202" s="25" t="s">
        <v>1724</v>
      </c>
      <c r="AA202" s="69">
        <v>46056</v>
      </c>
      <c r="AB202" s="25" t="str">
        <f t="shared" si="4"/>
        <v>DONE</v>
      </c>
      <c r="AC202" s="71"/>
      <c r="AD202" s="54" t="s">
        <v>1725</v>
      </c>
      <c r="AE202" s="76">
        <v>46057</v>
      </c>
      <c r="AF202" s="54" t="str">
        <f t="shared" si="5"/>
        <v>DONE</v>
      </c>
      <c r="AG202" s="69">
        <v>46059</v>
      </c>
      <c r="AH202" s="73">
        <v>46098</v>
      </c>
      <c r="AI202" s="75" t="str">
        <f t="shared" si="6"/>
        <v>PAID</v>
      </c>
      <c r="AJ202" s="80" t="str">
        <f t="array" ref="AJ202">IFERROR(INDEX('[1]Master Price'!$E:$E,MATCH(D202,'[1]Master Price'!$B:$B,0)),"0")</f>
        <v>0</v>
      </c>
      <c r="AK202" s="80">
        <f t="shared" si="7"/>
        <v>0</v>
      </c>
      <c r="AL202" s="82" t="str">
        <f t="shared" si="31"/>
        <v>0-day</v>
      </c>
      <c r="AM202" s="82" t="str">
        <f t="shared" si="9"/>
        <v>0-day</v>
      </c>
      <c r="AN202" s="82" t="str">
        <f t="shared" si="34"/>
        <v>0-day</v>
      </c>
      <c r="AO202" s="82" t="str">
        <f t="shared" si="35"/>
        <v>0-day</v>
      </c>
      <c r="AP202" s="82" t="str">
        <f t="shared" si="12"/>
        <v>1-day</v>
      </c>
      <c r="AQ202" s="82" t="str">
        <f t="shared" si="13"/>
        <v>0-day</v>
      </c>
      <c r="AR202" s="5"/>
      <c r="AS202" s="83" t="str">
        <f t="shared" si="14"/>
        <v/>
      </c>
      <c r="AT202" s="85"/>
      <c r="AU202" s="84" t="e">
        <f t="shared" ca="1" si="15"/>
        <v>#NAME?</v>
      </c>
      <c r="AV202" s="88" t="e">
        <f t="shared" ca="1" si="16"/>
        <v>#NAME?</v>
      </c>
      <c r="AW202" s="83" t="e">
        <f t="shared" ca="1" si="17"/>
        <v>#NAME?</v>
      </c>
      <c r="AX202" s="88" t="e">
        <f t="shared" ca="1" si="18"/>
        <v>#NAME?</v>
      </c>
      <c r="AY202" s="86" t="str">
        <f t="shared" si="19"/>
        <v/>
      </c>
      <c r="AZ202" s="22" t="e">
        <f t="shared" ca="1" si="20"/>
        <v>#NAME?</v>
      </c>
      <c r="BA202" s="83" t="e">
        <f t="shared" ca="1" si="21"/>
        <v>#NAME?</v>
      </c>
      <c r="BB202" s="88" t="e">
        <f t="shared" ca="1" si="22"/>
        <v>#NAME?</v>
      </c>
      <c r="BC202" s="90" t="e">
        <f t="shared" ca="1" si="23"/>
        <v>#NAME?</v>
      </c>
      <c r="BD202" s="90" t="e">
        <f t="shared" ca="1" si="24"/>
        <v>#NAME?</v>
      </c>
      <c r="BE202" s="85" t="e">
        <f t="shared" ca="1" si="25"/>
        <v>#NAME?</v>
      </c>
      <c r="BF202" s="22" t="e">
        <f t="shared" ca="1" si="26"/>
        <v>#NAME?</v>
      </c>
      <c r="BG202" s="22" t="e">
        <f t="shared" ca="1" si="27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0"/>
        <v>201</v>
      </c>
      <c r="B203" s="52">
        <v>46037</v>
      </c>
      <c r="C203" s="54" t="s">
        <v>797</v>
      </c>
      <c r="D203" s="54" t="s">
        <v>1021</v>
      </c>
      <c r="E203" s="56" t="s">
        <v>387</v>
      </c>
      <c r="F203" s="54">
        <v>1</v>
      </c>
      <c r="G203" s="54" t="s">
        <v>65</v>
      </c>
      <c r="H203" s="54" t="str">
        <f t="shared" si="1"/>
        <v>DONE</v>
      </c>
      <c r="I203" s="54" t="s">
        <v>916</v>
      </c>
      <c r="J203" s="58" t="s">
        <v>166</v>
      </c>
      <c r="K203" s="58" t="s">
        <v>167</v>
      </c>
      <c r="L203" s="54">
        <v>9978</v>
      </c>
      <c r="M203" s="54" t="s">
        <v>118</v>
      </c>
      <c r="N203" s="54" t="s">
        <v>118</v>
      </c>
      <c r="O203" s="54" t="s">
        <v>91</v>
      </c>
      <c r="P203" s="64" t="s">
        <v>82</v>
      </c>
      <c r="Q203" s="64" t="s">
        <v>87</v>
      </c>
      <c r="R203" s="25">
        <v>200000998626</v>
      </c>
      <c r="S203" s="66">
        <v>46050</v>
      </c>
      <c r="T203" s="66" t="str">
        <f t="shared" si="2"/>
        <v>DONE</v>
      </c>
      <c r="U203" s="66"/>
      <c r="V203" s="25">
        <v>9200070246</v>
      </c>
      <c r="W203" s="25">
        <v>42525</v>
      </c>
      <c r="X203" s="69">
        <v>46056</v>
      </c>
      <c r="Y203" s="69" t="str">
        <f t="shared" si="33"/>
        <v>DONE</v>
      </c>
      <c r="Z203" s="25" t="s">
        <v>1724</v>
      </c>
      <c r="AA203" s="69">
        <v>46056</v>
      </c>
      <c r="AB203" s="25" t="str">
        <f t="shared" si="4"/>
        <v>DONE</v>
      </c>
      <c r="AC203" s="71"/>
      <c r="AD203" s="54" t="s">
        <v>1725</v>
      </c>
      <c r="AE203" s="76">
        <v>46057</v>
      </c>
      <c r="AF203" s="54" t="str">
        <f t="shared" si="5"/>
        <v>DONE</v>
      </c>
      <c r="AG203" s="69">
        <v>46059</v>
      </c>
      <c r="AH203" s="73">
        <v>46098</v>
      </c>
      <c r="AI203" s="75" t="str">
        <f t="shared" si="6"/>
        <v>PAID</v>
      </c>
      <c r="AJ203" s="80" t="str">
        <f t="array" ref="AJ203">IFERROR(INDEX('[1]Master Price'!$E:$E,MATCH(D203,'[1]Master Price'!$B:$B,0)),"0")</f>
        <v>0</v>
      </c>
      <c r="AK203" s="80">
        <f t="shared" si="7"/>
        <v>0</v>
      </c>
      <c r="AL203" s="82" t="str">
        <f t="shared" si="31"/>
        <v>0-day</v>
      </c>
      <c r="AM203" s="82" t="str">
        <f t="shared" si="9"/>
        <v>0-day</v>
      </c>
      <c r="AN203" s="82" t="str">
        <f t="shared" si="34"/>
        <v>0-day</v>
      </c>
      <c r="AO203" s="82" t="str">
        <f t="shared" si="35"/>
        <v>0-day</v>
      </c>
      <c r="AP203" s="82" t="str">
        <f t="shared" si="12"/>
        <v>1-day</v>
      </c>
      <c r="AQ203" s="82" t="str">
        <f t="shared" si="13"/>
        <v>0-day</v>
      </c>
      <c r="AR203" s="5"/>
      <c r="AS203" s="83" t="str">
        <f t="shared" si="14"/>
        <v/>
      </c>
      <c r="AT203" s="85"/>
      <c r="AU203" s="84" t="e">
        <f t="shared" ca="1" si="15"/>
        <v>#NAME?</v>
      </c>
      <c r="AV203" s="88" t="e">
        <f t="shared" ca="1" si="16"/>
        <v>#NAME?</v>
      </c>
      <c r="AW203" s="83" t="e">
        <f t="shared" ca="1" si="17"/>
        <v>#NAME?</v>
      </c>
      <c r="AX203" s="88" t="e">
        <f t="shared" ca="1" si="18"/>
        <v>#NAME?</v>
      </c>
      <c r="AY203" s="86" t="str">
        <f t="shared" si="19"/>
        <v/>
      </c>
      <c r="AZ203" s="22" t="e">
        <f t="shared" ca="1" si="20"/>
        <v>#NAME?</v>
      </c>
      <c r="BA203" s="83" t="e">
        <f t="shared" ca="1" si="21"/>
        <v>#NAME?</v>
      </c>
      <c r="BB203" s="88" t="e">
        <f t="shared" ca="1" si="22"/>
        <v>#NAME?</v>
      </c>
      <c r="BC203" s="90" t="e">
        <f t="shared" ca="1" si="23"/>
        <v>#NAME?</v>
      </c>
      <c r="BD203" s="90" t="e">
        <f t="shared" ca="1" si="24"/>
        <v>#NAME?</v>
      </c>
      <c r="BE203" s="85" t="e">
        <f t="shared" ca="1" si="25"/>
        <v>#NAME?</v>
      </c>
      <c r="BF203" s="22" t="e">
        <f t="shared" ca="1" si="26"/>
        <v>#NAME?</v>
      </c>
      <c r="BG203" s="22" t="e">
        <f t="shared" ca="1" si="27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0"/>
        <v>202</v>
      </c>
      <c r="B204" s="52">
        <v>46037</v>
      </c>
      <c r="C204" s="54" t="s">
        <v>815</v>
      </c>
      <c r="D204" s="54" t="s">
        <v>1188</v>
      </c>
      <c r="E204" s="56" t="s">
        <v>1189</v>
      </c>
      <c r="F204" s="54">
        <v>1</v>
      </c>
      <c r="G204" s="54" t="s">
        <v>65</v>
      </c>
      <c r="H204" s="54" t="str">
        <f t="shared" si="1"/>
        <v>DONE</v>
      </c>
      <c r="I204" s="54" t="s">
        <v>145</v>
      </c>
      <c r="J204" s="58" t="s">
        <v>146</v>
      </c>
      <c r="K204" s="58" t="s">
        <v>79</v>
      </c>
      <c r="L204" s="54">
        <v>35529</v>
      </c>
      <c r="M204" s="54" t="s">
        <v>784</v>
      </c>
      <c r="N204" s="54" t="s">
        <v>784</v>
      </c>
      <c r="O204" s="54" t="s">
        <v>91</v>
      </c>
      <c r="P204" s="64" t="s">
        <v>363</v>
      </c>
      <c r="Q204" s="64" t="s">
        <v>87</v>
      </c>
      <c r="R204" s="25">
        <v>200000995100</v>
      </c>
      <c r="S204" s="66">
        <v>46046</v>
      </c>
      <c r="T204" s="66" t="str">
        <f t="shared" si="2"/>
        <v>DONE</v>
      </c>
      <c r="U204" s="66">
        <v>46047</v>
      </c>
      <c r="V204" s="25">
        <v>9200069254</v>
      </c>
      <c r="W204" s="25">
        <v>42350</v>
      </c>
      <c r="X204" s="69">
        <v>46051</v>
      </c>
      <c r="Y204" s="69" t="str">
        <f t="shared" si="33"/>
        <v>DONE</v>
      </c>
      <c r="Z204" s="25" t="s">
        <v>1743</v>
      </c>
      <c r="AA204" s="69">
        <v>46052</v>
      </c>
      <c r="AB204" s="25" t="str">
        <f t="shared" si="4"/>
        <v>DONE</v>
      </c>
      <c r="AC204" s="71"/>
      <c r="AD204" s="54" t="s">
        <v>1744</v>
      </c>
      <c r="AE204" s="76">
        <v>46052</v>
      </c>
      <c r="AF204" s="54" t="str">
        <f t="shared" si="5"/>
        <v>DONE</v>
      </c>
      <c r="AG204" s="76">
        <v>46052</v>
      </c>
      <c r="AH204" s="73">
        <v>46098</v>
      </c>
      <c r="AI204" s="75" t="str">
        <f t="shared" si="6"/>
        <v>PAID</v>
      </c>
      <c r="AJ204" s="80" t="str">
        <f t="array" ref="AJ204">IFERROR(INDEX('[1]Master Price'!$E:$E,MATCH(D204,'[1]Master Price'!$B:$B,0)),"0")</f>
        <v>0</v>
      </c>
      <c r="AK204" s="80">
        <f t="shared" si="7"/>
        <v>0</v>
      </c>
      <c r="AL204" s="82" t="str">
        <f t="shared" si="31"/>
        <v>0-day</v>
      </c>
      <c r="AM204" s="82" t="str">
        <f t="shared" si="9"/>
        <v>1-day</v>
      </c>
      <c r="AN204" s="82" t="str">
        <f t="shared" si="34"/>
        <v>0-day</v>
      </c>
      <c r="AO204" s="82" t="str">
        <f t="shared" si="35"/>
        <v>1-day</v>
      </c>
      <c r="AP204" s="82" t="str">
        <f t="shared" si="12"/>
        <v>0-day</v>
      </c>
      <c r="AQ204" s="82" t="str">
        <f t="shared" si="13"/>
        <v>0-day</v>
      </c>
      <c r="AR204" s="5"/>
      <c r="AS204" s="83" t="str">
        <f t="shared" si="14"/>
        <v/>
      </c>
      <c r="AT204" s="85"/>
      <c r="AU204" s="84" t="e">
        <f t="shared" ca="1" si="15"/>
        <v>#NAME?</v>
      </c>
      <c r="AV204" s="88" t="e">
        <f t="shared" ca="1" si="16"/>
        <v>#NAME?</v>
      </c>
      <c r="AW204" s="83" t="e">
        <f t="shared" ca="1" si="17"/>
        <v>#NAME?</v>
      </c>
      <c r="AX204" s="88" t="e">
        <f t="shared" ca="1" si="18"/>
        <v>#NAME?</v>
      </c>
      <c r="AY204" s="86" t="str">
        <f t="shared" si="19"/>
        <v/>
      </c>
      <c r="AZ204" s="22" t="e">
        <f t="shared" ca="1" si="20"/>
        <v>#NAME?</v>
      </c>
      <c r="BA204" s="83" t="e">
        <f t="shared" ca="1" si="21"/>
        <v>#NAME?</v>
      </c>
      <c r="BB204" s="88" t="e">
        <f t="shared" ca="1" si="22"/>
        <v>#NAME?</v>
      </c>
      <c r="BC204" s="90" t="e">
        <f t="shared" ca="1" si="23"/>
        <v>#NAME?</v>
      </c>
      <c r="BD204" s="90" t="e">
        <f t="shared" ca="1" si="24"/>
        <v>#NAME?</v>
      </c>
      <c r="BE204" s="85" t="e">
        <f t="shared" ca="1" si="25"/>
        <v>#NAME?</v>
      </c>
      <c r="BF204" s="22" t="e">
        <f t="shared" ca="1" si="26"/>
        <v>#NAME?</v>
      </c>
      <c r="BG204" s="22" t="e">
        <f t="shared" ca="1" si="27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0"/>
        <v>203</v>
      </c>
      <c r="B205" s="52">
        <v>46037</v>
      </c>
      <c r="C205" s="54" t="s">
        <v>815</v>
      </c>
      <c r="D205" s="54" t="s">
        <v>396</v>
      </c>
      <c r="E205" s="56" t="s">
        <v>398</v>
      </c>
      <c r="F205" s="54">
        <v>2</v>
      </c>
      <c r="G205" s="54" t="s">
        <v>65</v>
      </c>
      <c r="H205" s="54" t="str">
        <f t="shared" si="1"/>
        <v>DONE</v>
      </c>
      <c r="I205" s="54" t="s">
        <v>145</v>
      </c>
      <c r="J205" s="58" t="s">
        <v>146</v>
      </c>
      <c r="K205" s="58" t="s">
        <v>79</v>
      </c>
      <c r="L205" s="54">
        <v>35529</v>
      </c>
      <c r="M205" s="54" t="s">
        <v>784</v>
      </c>
      <c r="N205" s="54" t="s">
        <v>784</v>
      </c>
      <c r="O205" s="54" t="s">
        <v>91</v>
      </c>
      <c r="P205" s="64" t="s">
        <v>363</v>
      </c>
      <c r="Q205" s="64" t="s">
        <v>87</v>
      </c>
      <c r="R205" s="25">
        <v>200000995100</v>
      </c>
      <c r="S205" s="66">
        <v>46046</v>
      </c>
      <c r="T205" s="66" t="str">
        <f t="shared" si="2"/>
        <v>DONE</v>
      </c>
      <c r="U205" s="66">
        <v>46047</v>
      </c>
      <c r="V205" s="25">
        <v>9200069254</v>
      </c>
      <c r="W205" s="25">
        <v>42350</v>
      </c>
      <c r="X205" s="69">
        <v>46051</v>
      </c>
      <c r="Y205" s="69" t="str">
        <f t="shared" si="33"/>
        <v>DONE</v>
      </c>
      <c r="Z205" s="25" t="s">
        <v>1743</v>
      </c>
      <c r="AA205" s="69">
        <v>46052</v>
      </c>
      <c r="AB205" s="25" t="str">
        <f t="shared" si="4"/>
        <v>DONE</v>
      </c>
      <c r="AC205" s="71"/>
      <c r="AD205" s="54" t="s">
        <v>1744</v>
      </c>
      <c r="AE205" s="76">
        <v>46052</v>
      </c>
      <c r="AF205" s="54" t="str">
        <f t="shared" si="5"/>
        <v>DONE</v>
      </c>
      <c r="AG205" s="76">
        <v>46052</v>
      </c>
      <c r="AH205" s="73">
        <v>46098</v>
      </c>
      <c r="AI205" s="75" t="str">
        <f t="shared" si="6"/>
        <v>PAID</v>
      </c>
      <c r="AJ205" s="80" t="str">
        <f t="array" ref="AJ205">IFERROR(INDEX('[1]Master Price'!$E:$E,MATCH(D205,'[1]Master Price'!$B:$B,0)),"0")</f>
        <v>0</v>
      </c>
      <c r="AK205" s="80">
        <f t="shared" si="7"/>
        <v>0</v>
      </c>
      <c r="AL205" s="82" t="str">
        <f t="shared" si="31"/>
        <v>0-day</v>
      </c>
      <c r="AM205" s="82" t="str">
        <f t="shared" si="9"/>
        <v>1-day</v>
      </c>
      <c r="AN205" s="82" t="str">
        <f t="shared" si="34"/>
        <v>0-day</v>
      </c>
      <c r="AO205" s="82" t="str">
        <f t="shared" si="35"/>
        <v>1-day</v>
      </c>
      <c r="AP205" s="82" t="str">
        <f t="shared" si="12"/>
        <v>0-day</v>
      </c>
      <c r="AQ205" s="82" t="str">
        <f t="shared" si="13"/>
        <v>0-day</v>
      </c>
      <c r="AR205" s="5"/>
      <c r="AS205" s="83" t="str">
        <f t="shared" si="14"/>
        <v/>
      </c>
      <c r="AT205" s="85"/>
      <c r="AU205" s="84" t="e">
        <f t="shared" ca="1" si="15"/>
        <v>#NAME?</v>
      </c>
      <c r="AV205" s="88" t="e">
        <f t="shared" ca="1" si="16"/>
        <v>#NAME?</v>
      </c>
      <c r="AW205" s="83" t="e">
        <f t="shared" ca="1" si="17"/>
        <v>#NAME?</v>
      </c>
      <c r="AX205" s="88" t="e">
        <f t="shared" ca="1" si="18"/>
        <v>#NAME?</v>
      </c>
      <c r="AY205" s="86" t="str">
        <f t="shared" si="19"/>
        <v/>
      </c>
      <c r="AZ205" s="22" t="e">
        <f t="shared" ca="1" si="20"/>
        <v>#NAME?</v>
      </c>
      <c r="BA205" s="83" t="e">
        <f t="shared" ca="1" si="21"/>
        <v>#NAME?</v>
      </c>
      <c r="BB205" s="88" t="e">
        <f t="shared" ca="1" si="22"/>
        <v>#NAME?</v>
      </c>
      <c r="BC205" s="90" t="e">
        <f t="shared" ca="1" si="23"/>
        <v>#NAME?</v>
      </c>
      <c r="BD205" s="90" t="e">
        <f t="shared" ca="1" si="24"/>
        <v>#NAME?</v>
      </c>
      <c r="BE205" s="85" t="e">
        <f t="shared" ca="1" si="25"/>
        <v>#NAME?</v>
      </c>
      <c r="BF205" s="22" t="e">
        <f t="shared" ca="1" si="26"/>
        <v>#NAME?</v>
      </c>
      <c r="BG205" s="22" t="e">
        <f t="shared" ca="1" si="27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0"/>
        <v>204</v>
      </c>
      <c r="B206" s="52">
        <v>46037</v>
      </c>
      <c r="C206" s="54" t="s">
        <v>815</v>
      </c>
      <c r="D206" s="54" t="s">
        <v>1265</v>
      </c>
      <c r="E206" s="56" t="s">
        <v>1266</v>
      </c>
      <c r="F206" s="54">
        <v>2</v>
      </c>
      <c r="G206" s="54" t="s">
        <v>65</v>
      </c>
      <c r="H206" s="54" t="str">
        <f t="shared" si="1"/>
        <v>DONE</v>
      </c>
      <c r="I206" s="54" t="s">
        <v>145</v>
      </c>
      <c r="J206" s="58" t="s">
        <v>146</v>
      </c>
      <c r="K206" s="58" t="s">
        <v>79</v>
      </c>
      <c r="L206" s="54">
        <v>35529</v>
      </c>
      <c r="M206" s="54" t="s">
        <v>784</v>
      </c>
      <c r="N206" s="54" t="s">
        <v>784</v>
      </c>
      <c r="O206" s="54" t="s">
        <v>91</v>
      </c>
      <c r="P206" s="64" t="s">
        <v>363</v>
      </c>
      <c r="Q206" s="64" t="s">
        <v>87</v>
      </c>
      <c r="R206" s="25">
        <v>200000995100</v>
      </c>
      <c r="S206" s="66">
        <v>46046</v>
      </c>
      <c r="T206" s="66" t="str">
        <f t="shared" si="2"/>
        <v>DONE</v>
      </c>
      <c r="U206" s="66">
        <v>46047</v>
      </c>
      <c r="V206" s="25">
        <v>9200069254</v>
      </c>
      <c r="W206" s="25">
        <v>42350</v>
      </c>
      <c r="X206" s="69">
        <v>46051</v>
      </c>
      <c r="Y206" s="69" t="str">
        <f t="shared" si="33"/>
        <v>DONE</v>
      </c>
      <c r="Z206" s="25" t="s">
        <v>1743</v>
      </c>
      <c r="AA206" s="69">
        <v>46052</v>
      </c>
      <c r="AB206" s="25" t="str">
        <f t="shared" si="4"/>
        <v>DONE</v>
      </c>
      <c r="AC206" s="71"/>
      <c r="AD206" s="54" t="s">
        <v>1744</v>
      </c>
      <c r="AE206" s="76">
        <v>46052</v>
      </c>
      <c r="AF206" s="54" t="str">
        <f t="shared" si="5"/>
        <v>DONE</v>
      </c>
      <c r="AG206" s="76">
        <v>46052</v>
      </c>
      <c r="AH206" s="73">
        <v>46098</v>
      </c>
      <c r="AI206" s="75" t="str">
        <f t="shared" si="6"/>
        <v>PAID</v>
      </c>
      <c r="AJ206" s="80" t="str">
        <f t="array" ref="AJ206">IFERROR(INDEX('[1]Master Price'!$E:$E,MATCH(D206,'[1]Master Price'!$B:$B,0)),"0")</f>
        <v>0</v>
      </c>
      <c r="AK206" s="80">
        <f t="shared" si="7"/>
        <v>0</v>
      </c>
      <c r="AL206" s="82" t="str">
        <f t="shared" si="31"/>
        <v>0-day</v>
      </c>
      <c r="AM206" s="82" t="str">
        <f t="shared" si="9"/>
        <v>1-day</v>
      </c>
      <c r="AN206" s="82" t="str">
        <f t="shared" si="34"/>
        <v>0-day</v>
      </c>
      <c r="AO206" s="82" t="str">
        <f t="shared" si="35"/>
        <v>1-day</v>
      </c>
      <c r="AP206" s="82" t="str">
        <f t="shared" si="12"/>
        <v>0-day</v>
      </c>
      <c r="AQ206" s="82" t="str">
        <f t="shared" si="13"/>
        <v>0-day</v>
      </c>
      <c r="AR206" s="5"/>
      <c r="AS206" s="83" t="str">
        <f t="shared" si="14"/>
        <v/>
      </c>
      <c r="AT206" s="85"/>
      <c r="AU206" s="84" t="e">
        <f t="shared" ca="1" si="15"/>
        <v>#NAME?</v>
      </c>
      <c r="AV206" s="88" t="e">
        <f t="shared" ca="1" si="16"/>
        <v>#NAME?</v>
      </c>
      <c r="AW206" s="83" t="e">
        <f t="shared" ca="1" si="17"/>
        <v>#NAME?</v>
      </c>
      <c r="AX206" s="88" t="e">
        <f t="shared" ca="1" si="18"/>
        <v>#NAME?</v>
      </c>
      <c r="AY206" s="86" t="str">
        <f t="shared" si="19"/>
        <v/>
      </c>
      <c r="AZ206" s="22" t="e">
        <f t="shared" ca="1" si="20"/>
        <v>#NAME?</v>
      </c>
      <c r="BA206" s="83" t="e">
        <f t="shared" ca="1" si="21"/>
        <v>#NAME?</v>
      </c>
      <c r="BB206" s="88" t="e">
        <f t="shared" ca="1" si="22"/>
        <v>#NAME?</v>
      </c>
      <c r="BC206" s="90" t="e">
        <f t="shared" ca="1" si="23"/>
        <v>#NAME?</v>
      </c>
      <c r="BD206" s="90" t="e">
        <f t="shared" ca="1" si="24"/>
        <v>#NAME?</v>
      </c>
      <c r="BE206" s="85" t="e">
        <f t="shared" ca="1" si="25"/>
        <v>#NAME?</v>
      </c>
      <c r="BF206" s="22" t="e">
        <f t="shared" ca="1" si="26"/>
        <v>#NAME?</v>
      </c>
      <c r="BG206" s="22" t="e">
        <f t="shared" ca="1" si="27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0"/>
        <v>205</v>
      </c>
      <c r="B207" s="52">
        <v>46037</v>
      </c>
      <c r="C207" s="54" t="s">
        <v>815</v>
      </c>
      <c r="D207" s="54" t="s">
        <v>241</v>
      </c>
      <c r="E207" s="56" t="s">
        <v>242</v>
      </c>
      <c r="F207" s="54">
        <v>2</v>
      </c>
      <c r="G207" s="54" t="s">
        <v>65</v>
      </c>
      <c r="H207" s="54" t="str">
        <f t="shared" si="1"/>
        <v>DONE</v>
      </c>
      <c r="I207" s="54" t="s">
        <v>145</v>
      </c>
      <c r="J207" s="58" t="s">
        <v>146</v>
      </c>
      <c r="K207" s="58" t="s">
        <v>79</v>
      </c>
      <c r="L207" s="54">
        <v>35529</v>
      </c>
      <c r="M207" s="54" t="s">
        <v>784</v>
      </c>
      <c r="N207" s="54" t="s">
        <v>784</v>
      </c>
      <c r="O207" s="54" t="s">
        <v>91</v>
      </c>
      <c r="P207" s="64" t="s">
        <v>363</v>
      </c>
      <c r="Q207" s="64" t="s">
        <v>87</v>
      </c>
      <c r="R207" s="25">
        <v>200000995100</v>
      </c>
      <c r="S207" s="66">
        <v>46046</v>
      </c>
      <c r="T207" s="66" t="str">
        <f t="shared" si="2"/>
        <v>DONE</v>
      </c>
      <c r="U207" s="66">
        <v>46047</v>
      </c>
      <c r="V207" s="25">
        <v>9200069254</v>
      </c>
      <c r="W207" s="25">
        <v>42350</v>
      </c>
      <c r="X207" s="69">
        <v>46051</v>
      </c>
      <c r="Y207" s="69" t="str">
        <f t="shared" si="33"/>
        <v>DONE</v>
      </c>
      <c r="Z207" s="25" t="s">
        <v>1743</v>
      </c>
      <c r="AA207" s="69">
        <v>46052</v>
      </c>
      <c r="AB207" s="25" t="str">
        <f t="shared" si="4"/>
        <v>DONE</v>
      </c>
      <c r="AC207" s="71"/>
      <c r="AD207" s="54" t="s">
        <v>1744</v>
      </c>
      <c r="AE207" s="76">
        <v>46052</v>
      </c>
      <c r="AF207" s="54" t="str">
        <f t="shared" si="5"/>
        <v>DONE</v>
      </c>
      <c r="AG207" s="76">
        <v>46052</v>
      </c>
      <c r="AH207" s="73">
        <v>46098</v>
      </c>
      <c r="AI207" s="75" t="str">
        <f t="shared" si="6"/>
        <v>PAID</v>
      </c>
      <c r="AJ207" s="80" t="str">
        <f t="array" ref="AJ207">IFERROR(INDEX('[1]Master Price'!$E:$E,MATCH(D207,'[1]Master Price'!$B:$B,0)),"0")</f>
        <v>0</v>
      </c>
      <c r="AK207" s="80">
        <f t="shared" si="7"/>
        <v>0</v>
      </c>
      <c r="AL207" s="82" t="str">
        <f t="shared" si="31"/>
        <v>0-day</v>
      </c>
      <c r="AM207" s="82" t="str">
        <f t="shared" si="9"/>
        <v>1-day</v>
      </c>
      <c r="AN207" s="82" t="str">
        <f t="shared" si="34"/>
        <v>0-day</v>
      </c>
      <c r="AO207" s="82" t="str">
        <f t="shared" si="35"/>
        <v>1-day</v>
      </c>
      <c r="AP207" s="82" t="str">
        <f t="shared" si="12"/>
        <v>0-day</v>
      </c>
      <c r="AQ207" s="82" t="str">
        <f t="shared" si="13"/>
        <v>0-day</v>
      </c>
      <c r="AR207" s="5"/>
      <c r="AS207" s="83" t="str">
        <f t="shared" si="14"/>
        <v/>
      </c>
      <c r="AT207" s="85"/>
      <c r="AU207" s="84" t="e">
        <f t="shared" ca="1" si="15"/>
        <v>#NAME?</v>
      </c>
      <c r="AV207" s="88" t="e">
        <f t="shared" ca="1" si="16"/>
        <v>#NAME?</v>
      </c>
      <c r="AW207" s="83" t="e">
        <f t="shared" ca="1" si="17"/>
        <v>#NAME?</v>
      </c>
      <c r="AX207" s="88" t="e">
        <f t="shared" ca="1" si="18"/>
        <v>#NAME?</v>
      </c>
      <c r="AY207" s="86" t="str">
        <f t="shared" si="19"/>
        <v/>
      </c>
      <c r="AZ207" s="22" t="e">
        <f t="shared" ca="1" si="20"/>
        <v>#NAME?</v>
      </c>
      <c r="BA207" s="83" t="e">
        <f t="shared" ca="1" si="21"/>
        <v>#NAME?</v>
      </c>
      <c r="BB207" s="88" t="e">
        <f t="shared" ca="1" si="22"/>
        <v>#NAME?</v>
      </c>
      <c r="BC207" s="90" t="e">
        <f t="shared" ca="1" si="23"/>
        <v>#NAME?</v>
      </c>
      <c r="BD207" s="90" t="e">
        <f t="shared" ca="1" si="24"/>
        <v>#NAME?</v>
      </c>
      <c r="BE207" s="85" t="e">
        <f t="shared" ca="1" si="25"/>
        <v>#NAME?</v>
      </c>
      <c r="BF207" s="22" t="e">
        <f t="shared" ca="1" si="26"/>
        <v>#NAME?</v>
      </c>
      <c r="BG207" s="22" t="e">
        <f t="shared" ca="1" si="27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0"/>
        <v>206</v>
      </c>
      <c r="B208" s="52">
        <v>46037</v>
      </c>
      <c r="C208" s="54" t="s">
        <v>835</v>
      </c>
      <c r="D208" s="54" t="s">
        <v>280</v>
      </c>
      <c r="E208" s="56" t="s">
        <v>281</v>
      </c>
      <c r="F208" s="54">
        <v>1</v>
      </c>
      <c r="G208" s="54" t="s">
        <v>65</v>
      </c>
      <c r="H208" s="54" t="str">
        <f t="shared" si="1"/>
        <v>DONE</v>
      </c>
      <c r="I208" s="54" t="s">
        <v>1760</v>
      </c>
      <c r="J208" s="62" t="s">
        <v>73</v>
      </c>
      <c r="K208" s="62" t="s">
        <v>73</v>
      </c>
      <c r="L208" s="60">
        <v>9807</v>
      </c>
      <c r="M208" s="54"/>
      <c r="N208" s="54" t="s">
        <v>207</v>
      </c>
      <c r="O208" s="54" t="s">
        <v>91</v>
      </c>
      <c r="P208" s="64" t="s">
        <v>1761</v>
      </c>
      <c r="Q208" s="64" t="s">
        <v>87</v>
      </c>
      <c r="R208" s="25">
        <v>200000995104</v>
      </c>
      <c r="S208" s="66">
        <v>46046</v>
      </c>
      <c r="T208" s="66" t="str">
        <f t="shared" si="2"/>
        <v>DONE</v>
      </c>
      <c r="U208" s="66">
        <v>46047</v>
      </c>
      <c r="V208" s="25">
        <v>9200069345</v>
      </c>
      <c r="W208" s="25">
        <v>42358</v>
      </c>
      <c r="X208" s="69">
        <v>46051</v>
      </c>
      <c r="Y208" s="69" t="str">
        <f t="shared" si="33"/>
        <v>DONE</v>
      </c>
      <c r="Z208" s="25" t="s">
        <v>1762</v>
      </c>
      <c r="AA208" s="69">
        <v>46052</v>
      </c>
      <c r="AB208" s="25" t="str">
        <f t="shared" si="4"/>
        <v>DONE</v>
      </c>
      <c r="AC208" s="71"/>
      <c r="AD208" s="54" t="s">
        <v>1763</v>
      </c>
      <c r="AE208" s="76">
        <v>46052</v>
      </c>
      <c r="AF208" s="54" t="str">
        <f t="shared" si="5"/>
        <v>DONE</v>
      </c>
      <c r="AG208" s="76">
        <v>46052</v>
      </c>
      <c r="AH208" s="73">
        <v>46098</v>
      </c>
      <c r="AI208" s="75" t="str">
        <f t="shared" si="6"/>
        <v>PAID</v>
      </c>
      <c r="AJ208" s="80" t="str">
        <f t="array" ref="AJ208">IFERROR(INDEX('[1]Master Price'!$E:$E,MATCH(D208,'[1]Master Price'!$B:$B,0)),"0")</f>
        <v>0</v>
      </c>
      <c r="AK208" s="80">
        <f t="shared" si="7"/>
        <v>0</v>
      </c>
      <c r="AL208" s="82" t="str">
        <f t="shared" ref="AL208:AL218" si="36">IFERROR(DATEDIF(B208,T209,"d"),"0")&amp;"-day"</f>
        <v>0-day</v>
      </c>
      <c r="AM208" s="82" t="str">
        <f t="shared" si="9"/>
        <v>1-day</v>
      </c>
      <c r="AN208" s="82" t="str">
        <f t="shared" ref="AN208:AN218" si="37">IFERROR(DATEDIF(T209,X208,"d"),"0")&amp;"-day"</f>
        <v>0-day</v>
      </c>
      <c r="AO208" s="82" t="str">
        <f t="shared" si="35"/>
        <v>1-day</v>
      </c>
      <c r="AP208" s="82" t="str">
        <f t="shared" si="12"/>
        <v>0-day</v>
      </c>
      <c r="AQ208" s="82" t="str">
        <f t="shared" si="13"/>
        <v>0-day</v>
      </c>
      <c r="AR208" s="5"/>
      <c r="AS208" s="83" t="str">
        <f t="shared" si="14"/>
        <v/>
      </c>
      <c r="AT208" s="85"/>
      <c r="AU208" s="84" t="e">
        <f t="shared" ca="1" si="15"/>
        <v>#NAME?</v>
      </c>
      <c r="AV208" s="88" t="e">
        <f t="shared" ca="1" si="16"/>
        <v>#NAME?</v>
      </c>
      <c r="AW208" s="83" t="e">
        <f t="shared" ca="1" si="17"/>
        <v>#NAME?</v>
      </c>
      <c r="AX208" s="88" t="e">
        <f t="shared" ca="1" si="18"/>
        <v>#NAME?</v>
      </c>
      <c r="AY208" s="86" t="str">
        <f t="shared" si="19"/>
        <v/>
      </c>
      <c r="AZ208" s="22" t="e">
        <f t="shared" ca="1" si="20"/>
        <v>#NAME?</v>
      </c>
      <c r="BA208" s="83" t="e">
        <f t="shared" ca="1" si="21"/>
        <v>#NAME?</v>
      </c>
      <c r="BB208" s="88" t="e">
        <f t="shared" ca="1" si="22"/>
        <v>#NAME?</v>
      </c>
      <c r="BC208" s="90" t="e">
        <f t="shared" ca="1" si="23"/>
        <v>#NAME?</v>
      </c>
      <c r="BD208" s="90" t="e">
        <f t="shared" ca="1" si="24"/>
        <v>#NAME?</v>
      </c>
      <c r="BE208" s="85" t="e">
        <f t="shared" ca="1" si="25"/>
        <v>#NAME?</v>
      </c>
      <c r="BF208" s="22" t="e">
        <f t="shared" ca="1" si="26"/>
        <v>#NAME?</v>
      </c>
      <c r="BG208" s="22" t="e">
        <f t="shared" ca="1" si="27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0"/>
        <v>207</v>
      </c>
      <c r="B209" s="52">
        <v>46037</v>
      </c>
      <c r="C209" s="54" t="s">
        <v>835</v>
      </c>
      <c r="D209" s="54" t="s">
        <v>292</v>
      </c>
      <c r="E209" s="56" t="s">
        <v>293</v>
      </c>
      <c r="F209" s="54">
        <v>1</v>
      </c>
      <c r="G209" s="54" t="s">
        <v>65</v>
      </c>
      <c r="H209" s="54" t="str">
        <f t="shared" si="1"/>
        <v>DONE</v>
      </c>
      <c r="I209" s="54" t="s">
        <v>1760</v>
      </c>
      <c r="J209" s="62" t="s">
        <v>73</v>
      </c>
      <c r="K209" s="62" t="s">
        <v>73</v>
      </c>
      <c r="L209" s="60">
        <v>9807</v>
      </c>
      <c r="M209" s="54"/>
      <c r="N209" s="54" t="s">
        <v>207</v>
      </c>
      <c r="O209" s="54" t="s">
        <v>91</v>
      </c>
      <c r="P209" s="64" t="s">
        <v>1761</v>
      </c>
      <c r="Q209" s="64" t="s">
        <v>87</v>
      </c>
      <c r="R209" s="25">
        <v>200000995104</v>
      </c>
      <c r="S209" s="66">
        <v>46046</v>
      </c>
      <c r="T209" s="66" t="str">
        <f t="shared" si="2"/>
        <v>DONE</v>
      </c>
      <c r="U209" s="66">
        <v>46047</v>
      </c>
      <c r="V209" s="25">
        <v>9200069345</v>
      </c>
      <c r="W209" s="25">
        <v>42358</v>
      </c>
      <c r="X209" s="69">
        <v>46051</v>
      </c>
      <c r="Y209" s="69" t="str">
        <f t="shared" si="33"/>
        <v>DONE</v>
      </c>
      <c r="Z209" s="25" t="s">
        <v>1762</v>
      </c>
      <c r="AA209" s="69">
        <v>46052</v>
      </c>
      <c r="AB209" s="25" t="str">
        <f t="shared" si="4"/>
        <v>DONE</v>
      </c>
      <c r="AC209" s="71"/>
      <c r="AD209" s="54" t="s">
        <v>1763</v>
      </c>
      <c r="AE209" s="76">
        <v>46052</v>
      </c>
      <c r="AF209" s="54" t="str">
        <f t="shared" si="5"/>
        <v>DONE</v>
      </c>
      <c r="AG209" s="76">
        <v>46052</v>
      </c>
      <c r="AH209" s="73">
        <v>46098</v>
      </c>
      <c r="AI209" s="75" t="str">
        <f t="shared" si="6"/>
        <v>PAID</v>
      </c>
      <c r="AJ209" s="80" t="str">
        <f t="array" ref="AJ209">IFERROR(INDEX('[1]Master Price'!$E:$E,MATCH(D209,'[1]Master Price'!$B:$B,0)),"0")</f>
        <v>0</v>
      </c>
      <c r="AK209" s="80">
        <f t="shared" si="7"/>
        <v>0</v>
      </c>
      <c r="AL209" s="82" t="str">
        <f t="shared" si="36"/>
        <v>0-day</v>
      </c>
      <c r="AM209" s="82" t="str">
        <f t="shared" si="9"/>
        <v>1-day</v>
      </c>
      <c r="AN209" s="82" t="str">
        <f t="shared" si="37"/>
        <v>0-day</v>
      </c>
      <c r="AO209" s="82" t="str">
        <f t="shared" si="35"/>
        <v>1-day</v>
      </c>
      <c r="AP209" s="82" t="str">
        <f t="shared" si="12"/>
        <v>0-day</v>
      </c>
      <c r="AQ209" s="82" t="str">
        <f t="shared" si="13"/>
        <v>0-day</v>
      </c>
      <c r="AR209" s="5"/>
      <c r="AS209" s="83" t="str">
        <f t="shared" si="14"/>
        <v/>
      </c>
      <c r="AT209" s="85"/>
      <c r="AU209" s="84" t="e">
        <f t="shared" ca="1" si="15"/>
        <v>#NAME?</v>
      </c>
      <c r="AV209" s="88" t="e">
        <f t="shared" ca="1" si="16"/>
        <v>#NAME?</v>
      </c>
      <c r="AW209" s="83" t="e">
        <f t="shared" ca="1" si="17"/>
        <v>#NAME?</v>
      </c>
      <c r="AX209" s="88" t="e">
        <f t="shared" ca="1" si="18"/>
        <v>#NAME?</v>
      </c>
      <c r="AY209" s="86" t="str">
        <f t="shared" si="19"/>
        <v/>
      </c>
      <c r="AZ209" s="22" t="e">
        <f t="shared" ca="1" si="20"/>
        <v>#NAME?</v>
      </c>
      <c r="BA209" s="83" t="e">
        <f t="shared" ca="1" si="21"/>
        <v>#NAME?</v>
      </c>
      <c r="BB209" s="88" t="e">
        <f t="shared" ca="1" si="22"/>
        <v>#NAME?</v>
      </c>
      <c r="BC209" s="90" t="e">
        <f t="shared" ca="1" si="23"/>
        <v>#NAME?</v>
      </c>
      <c r="BD209" s="90" t="e">
        <f t="shared" ca="1" si="24"/>
        <v>#NAME?</v>
      </c>
      <c r="BE209" s="85" t="e">
        <f t="shared" ca="1" si="25"/>
        <v>#NAME?</v>
      </c>
      <c r="BF209" s="22" t="e">
        <f t="shared" ca="1" si="26"/>
        <v>#NAME?</v>
      </c>
      <c r="BG209" s="22" t="e">
        <f t="shared" ca="1" si="27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0"/>
        <v>208</v>
      </c>
      <c r="B210" s="52">
        <v>46037</v>
      </c>
      <c r="C210" s="54" t="s">
        <v>845</v>
      </c>
      <c r="D210" s="54" t="s">
        <v>177</v>
      </c>
      <c r="E210" s="56" t="s">
        <v>178</v>
      </c>
      <c r="F210" s="54">
        <v>2</v>
      </c>
      <c r="G210" s="54" t="s">
        <v>65</v>
      </c>
      <c r="H210" s="54" t="str">
        <f t="shared" si="1"/>
        <v>DONE</v>
      </c>
      <c r="I210" s="54" t="s">
        <v>1630</v>
      </c>
      <c r="J210" s="58" t="s">
        <v>180</v>
      </c>
      <c r="K210" s="58" t="s">
        <v>79</v>
      </c>
      <c r="L210" s="60">
        <v>1010</v>
      </c>
      <c r="M210" s="54" t="s">
        <v>184</v>
      </c>
      <c r="N210" s="54" t="s">
        <v>184</v>
      </c>
      <c r="O210" s="54" t="s">
        <v>91</v>
      </c>
      <c r="P210" s="64" t="s">
        <v>82</v>
      </c>
      <c r="Q210" s="64" t="s">
        <v>87</v>
      </c>
      <c r="R210" s="25">
        <v>210000271143</v>
      </c>
      <c r="S210" s="66">
        <v>46046</v>
      </c>
      <c r="T210" s="66" t="str">
        <f t="shared" si="2"/>
        <v>DONE</v>
      </c>
      <c r="U210" s="66">
        <v>46047</v>
      </c>
      <c r="V210" s="25">
        <v>7000229294</v>
      </c>
      <c r="W210" s="25">
        <v>42353</v>
      </c>
      <c r="X210" s="69">
        <v>46051</v>
      </c>
      <c r="Y210" s="69" t="str">
        <f t="shared" si="33"/>
        <v>DONE</v>
      </c>
      <c r="Z210" s="25" t="s">
        <v>1770</v>
      </c>
      <c r="AA210" s="69">
        <v>46052</v>
      </c>
      <c r="AB210" s="25" t="str">
        <f t="shared" si="4"/>
        <v>DONE</v>
      </c>
      <c r="AC210" s="71"/>
      <c r="AD210" s="54" t="s">
        <v>1771</v>
      </c>
      <c r="AE210" s="76">
        <v>46052</v>
      </c>
      <c r="AF210" s="54" t="str">
        <f t="shared" si="5"/>
        <v>DONE</v>
      </c>
      <c r="AG210" s="76">
        <v>46052</v>
      </c>
      <c r="AH210" s="73">
        <v>46098</v>
      </c>
      <c r="AI210" s="75" t="str">
        <f t="shared" si="6"/>
        <v>PAID</v>
      </c>
      <c r="AJ210" s="80" t="str">
        <f t="array" ref="AJ210">IFERROR(INDEX('[1]Master Price'!$E:$E,MATCH(D210,'[1]Master Price'!$B:$B,0)),"0")</f>
        <v>0</v>
      </c>
      <c r="AK210" s="80">
        <f t="shared" si="7"/>
        <v>0</v>
      </c>
      <c r="AL210" s="82" t="str">
        <f t="shared" si="36"/>
        <v>0-day</v>
      </c>
      <c r="AM210" s="82" t="str">
        <f t="shared" si="9"/>
        <v>1-day</v>
      </c>
      <c r="AN210" s="82" t="str">
        <f t="shared" si="37"/>
        <v>0-day</v>
      </c>
      <c r="AO210" s="82" t="str">
        <f t="shared" si="35"/>
        <v>1-day</v>
      </c>
      <c r="AP210" s="82" t="str">
        <f t="shared" si="12"/>
        <v>0-day</v>
      </c>
      <c r="AQ210" s="82" t="str">
        <f t="shared" si="13"/>
        <v>0-day</v>
      </c>
      <c r="AR210" s="5"/>
      <c r="AS210" s="83" t="str">
        <f t="shared" si="14"/>
        <v/>
      </c>
      <c r="AT210" s="85"/>
      <c r="AU210" s="84" t="e">
        <f t="shared" ca="1" si="15"/>
        <v>#NAME?</v>
      </c>
      <c r="AV210" s="88" t="e">
        <f t="shared" ca="1" si="16"/>
        <v>#NAME?</v>
      </c>
      <c r="AW210" s="83" t="e">
        <f t="shared" ca="1" si="17"/>
        <v>#NAME?</v>
      </c>
      <c r="AX210" s="88" t="e">
        <f t="shared" ca="1" si="18"/>
        <v>#NAME?</v>
      </c>
      <c r="AY210" s="86" t="str">
        <f t="shared" si="19"/>
        <v/>
      </c>
      <c r="AZ210" s="22" t="e">
        <f t="shared" ca="1" si="20"/>
        <v>#NAME?</v>
      </c>
      <c r="BA210" s="83" t="e">
        <f t="shared" ca="1" si="21"/>
        <v>#NAME?</v>
      </c>
      <c r="BB210" s="88" t="e">
        <f t="shared" ca="1" si="22"/>
        <v>#NAME?</v>
      </c>
      <c r="BC210" s="90" t="e">
        <f t="shared" ca="1" si="23"/>
        <v>#NAME?</v>
      </c>
      <c r="BD210" s="90" t="e">
        <f t="shared" ca="1" si="24"/>
        <v>#NAME?</v>
      </c>
      <c r="BE210" s="85" t="e">
        <f t="shared" ca="1" si="25"/>
        <v>#NAME?</v>
      </c>
      <c r="BF210" s="22" t="e">
        <f t="shared" ca="1" si="26"/>
        <v>#NAME?</v>
      </c>
      <c r="BG210" s="22" t="e">
        <f t="shared" ca="1" si="27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0"/>
        <v>209</v>
      </c>
      <c r="B211" s="52">
        <v>46037</v>
      </c>
      <c r="C211" s="54" t="s">
        <v>865</v>
      </c>
      <c r="D211" s="54" t="s">
        <v>1778</v>
      </c>
      <c r="E211" s="56" t="s">
        <v>1779</v>
      </c>
      <c r="F211" s="54">
        <v>1</v>
      </c>
      <c r="G211" s="54" t="s">
        <v>65</v>
      </c>
      <c r="H211" s="54" t="str">
        <f t="shared" si="1"/>
        <v>DONE</v>
      </c>
      <c r="I211" s="54" t="s">
        <v>1362</v>
      </c>
      <c r="J211" s="58" t="s">
        <v>1363</v>
      </c>
      <c r="K211" s="58" t="s">
        <v>106</v>
      </c>
      <c r="L211" s="60"/>
      <c r="M211" s="54"/>
      <c r="N211" s="54" t="s">
        <v>1780</v>
      </c>
      <c r="O211" s="54" t="s">
        <v>81</v>
      </c>
      <c r="P211" s="64" t="s">
        <v>82</v>
      </c>
      <c r="Q211" s="64" t="s">
        <v>529</v>
      </c>
      <c r="R211" s="25">
        <v>200000995110</v>
      </c>
      <c r="S211" s="66">
        <v>46046</v>
      </c>
      <c r="T211" s="66" t="str">
        <f t="shared" si="2"/>
        <v>DONE</v>
      </c>
      <c r="U211" s="66">
        <v>46047</v>
      </c>
      <c r="V211" s="25">
        <v>9200069318</v>
      </c>
      <c r="W211" s="25">
        <v>42351</v>
      </c>
      <c r="X211" s="69">
        <v>46051</v>
      </c>
      <c r="Y211" s="69" t="str">
        <f t="shared" si="33"/>
        <v>DONE</v>
      </c>
      <c r="Z211" s="25" t="s">
        <v>1781</v>
      </c>
      <c r="AA211" s="69">
        <v>46052</v>
      </c>
      <c r="AB211" s="25" t="str">
        <f t="shared" si="4"/>
        <v>DONE</v>
      </c>
      <c r="AC211" s="71"/>
      <c r="AD211" s="54" t="s">
        <v>1782</v>
      </c>
      <c r="AE211" s="76">
        <v>46052</v>
      </c>
      <c r="AF211" s="54" t="str">
        <f t="shared" si="5"/>
        <v>DONE</v>
      </c>
      <c r="AG211" s="76">
        <v>46052</v>
      </c>
      <c r="AH211" s="73">
        <v>46098</v>
      </c>
      <c r="AI211" s="75" t="str">
        <f t="shared" si="6"/>
        <v>PAID</v>
      </c>
      <c r="AJ211" s="80" t="str">
        <f t="array" ref="AJ211">IFERROR(INDEX('[1]Master Price'!$E:$E,MATCH(D211,'[1]Master Price'!$B:$B,0)),"0")</f>
        <v>0</v>
      </c>
      <c r="AK211" s="80">
        <f t="shared" si="7"/>
        <v>0</v>
      </c>
      <c r="AL211" s="82" t="str">
        <f t="shared" si="36"/>
        <v>0-day</v>
      </c>
      <c r="AM211" s="82" t="str">
        <f t="shared" si="9"/>
        <v>1-day</v>
      </c>
      <c r="AN211" s="82" t="str">
        <f t="shared" si="37"/>
        <v>0-day</v>
      </c>
      <c r="AO211" s="82" t="str">
        <f t="shared" si="35"/>
        <v>1-day</v>
      </c>
      <c r="AP211" s="82" t="str">
        <f t="shared" si="12"/>
        <v>0-day</v>
      </c>
      <c r="AQ211" s="82" t="str">
        <f t="shared" si="13"/>
        <v>0-day</v>
      </c>
      <c r="AR211" s="5"/>
      <c r="AS211" s="83" t="str">
        <f t="shared" si="14"/>
        <v/>
      </c>
      <c r="AT211" s="85"/>
      <c r="AU211" s="84" t="e">
        <f t="shared" ca="1" si="15"/>
        <v>#NAME?</v>
      </c>
      <c r="AV211" s="88" t="e">
        <f t="shared" ca="1" si="16"/>
        <v>#NAME?</v>
      </c>
      <c r="AW211" s="83" t="e">
        <f t="shared" ca="1" si="17"/>
        <v>#NAME?</v>
      </c>
      <c r="AX211" s="88" t="e">
        <f t="shared" ca="1" si="18"/>
        <v>#NAME?</v>
      </c>
      <c r="AY211" s="86" t="str">
        <f t="shared" si="19"/>
        <v/>
      </c>
      <c r="AZ211" s="22" t="e">
        <f t="shared" ca="1" si="20"/>
        <v>#NAME?</v>
      </c>
      <c r="BA211" s="83" t="e">
        <f t="shared" ca="1" si="21"/>
        <v>#NAME?</v>
      </c>
      <c r="BB211" s="88" t="e">
        <f t="shared" ca="1" si="22"/>
        <v>#NAME?</v>
      </c>
      <c r="BC211" s="90" t="e">
        <f t="shared" ca="1" si="23"/>
        <v>#NAME?</v>
      </c>
      <c r="BD211" s="90" t="e">
        <f t="shared" ca="1" si="24"/>
        <v>#NAME?</v>
      </c>
      <c r="BE211" s="85" t="e">
        <f t="shared" ca="1" si="25"/>
        <v>#NAME?</v>
      </c>
      <c r="BF211" s="22" t="e">
        <f t="shared" ca="1" si="26"/>
        <v>#NAME?</v>
      </c>
      <c r="BG211" s="22" t="e">
        <f t="shared" ca="1" si="27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0"/>
        <v>210</v>
      </c>
      <c r="B212" s="139">
        <v>46043</v>
      </c>
      <c r="C212" s="54" t="s">
        <v>876</v>
      </c>
      <c r="D212" s="54" t="s">
        <v>1300</v>
      </c>
      <c r="E212" s="56" t="s">
        <v>1301</v>
      </c>
      <c r="F212" s="54">
        <v>1</v>
      </c>
      <c r="G212" s="54" t="s">
        <v>65</v>
      </c>
      <c r="H212" s="54" t="str">
        <f t="shared" si="1"/>
        <v>DONE</v>
      </c>
      <c r="I212" s="54" t="s">
        <v>1373</v>
      </c>
      <c r="J212" s="62" t="s">
        <v>73</v>
      </c>
      <c r="K212" s="62" t="s">
        <v>73</v>
      </c>
      <c r="L212" s="60"/>
      <c r="M212" s="71"/>
      <c r="N212" s="54" t="s">
        <v>432</v>
      </c>
      <c r="O212" s="54" t="s">
        <v>81</v>
      </c>
      <c r="P212" s="64" t="s">
        <v>82</v>
      </c>
      <c r="Q212" s="64" t="s">
        <v>433</v>
      </c>
      <c r="R212" s="25" t="s">
        <v>233</v>
      </c>
      <c r="S212" s="25" t="s">
        <v>233</v>
      </c>
      <c r="T212" s="66" t="str">
        <f t="shared" si="2"/>
        <v>DONE</v>
      </c>
      <c r="U212" s="66"/>
      <c r="V212" s="25" t="s">
        <v>1786</v>
      </c>
      <c r="W212" s="25">
        <v>42887</v>
      </c>
      <c r="X212" s="69">
        <v>46066</v>
      </c>
      <c r="Y212" s="69" t="str">
        <f t="shared" si="33"/>
        <v>DONE</v>
      </c>
      <c r="Z212" s="25" t="s">
        <v>1788</v>
      </c>
      <c r="AA212" s="69">
        <v>46069</v>
      </c>
      <c r="AB212" s="25" t="str">
        <f t="shared" si="4"/>
        <v>DONE</v>
      </c>
      <c r="AC212" s="71"/>
      <c r="AD212" s="54" t="s">
        <v>1789</v>
      </c>
      <c r="AE212" s="76">
        <v>46069</v>
      </c>
      <c r="AF212" s="54" t="str">
        <f t="shared" si="5"/>
        <v>DONE</v>
      </c>
      <c r="AG212" s="76">
        <v>46069</v>
      </c>
      <c r="AH212" s="73">
        <v>46092</v>
      </c>
      <c r="AI212" s="75" t="str">
        <f t="shared" si="6"/>
        <v>PAID</v>
      </c>
      <c r="AJ212" s="80" t="str">
        <f t="array" ref="AJ212">IFERROR(INDEX('[1]Master Price'!$E:$E,MATCH(D212,'[1]Master Price'!$B:$B,0)),"0")</f>
        <v>0</v>
      </c>
      <c r="AK212" s="80">
        <f t="shared" si="7"/>
        <v>0</v>
      </c>
      <c r="AL212" s="82" t="str">
        <f t="shared" si="36"/>
        <v>0-day</v>
      </c>
      <c r="AM212" s="82" t="str">
        <f t="shared" si="9"/>
        <v>0-day</v>
      </c>
      <c r="AN212" s="82" t="str">
        <f t="shared" si="37"/>
        <v>0-day</v>
      </c>
      <c r="AO212" s="82" t="str">
        <f t="shared" si="35"/>
        <v>3-day</v>
      </c>
      <c r="AP212" s="82" t="str">
        <f t="shared" si="12"/>
        <v>0-day</v>
      </c>
      <c r="AQ212" s="82" t="str">
        <f t="shared" si="13"/>
        <v>0-day</v>
      </c>
      <c r="AR212" s="5"/>
      <c r="AS212" s="83" t="str">
        <f t="shared" si="14"/>
        <v/>
      </c>
      <c r="AT212" s="85"/>
      <c r="AU212" s="84" t="e">
        <f t="shared" ca="1" si="15"/>
        <v>#NAME?</v>
      </c>
      <c r="AV212" s="88" t="e">
        <f t="shared" ca="1" si="16"/>
        <v>#NAME?</v>
      </c>
      <c r="AW212" s="83" t="e">
        <f t="shared" ca="1" si="17"/>
        <v>#NAME?</v>
      </c>
      <c r="AX212" s="88" t="e">
        <f t="shared" ca="1" si="18"/>
        <v>#NAME?</v>
      </c>
      <c r="AY212" s="86" t="str">
        <f t="shared" si="19"/>
        <v/>
      </c>
      <c r="AZ212" s="22" t="e">
        <f t="shared" ca="1" si="20"/>
        <v>#NAME?</v>
      </c>
      <c r="BA212" s="83" t="e">
        <f t="shared" ca="1" si="21"/>
        <v>#NAME?</v>
      </c>
      <c r="BB212" s="88" t="e">
        <f t="shared" ca="1" si="22"/>
        <v>#NAME?</v>
      </c>
      <c r="BC212" s="90" t="e">
        <f t="shared" ca="1" si="23"/>
        <v>#NAME?</v>
      </c>
      <c r="BD212" s="90" t="e">
        <f t="shared" ca="1" si="24"/>
        <v>#NAME?</v>
      </c>
      <c r="BE212" s="85" t="e">
        <f t="shared" ca="1" si="25"/>
        <v>#NAME?</v>
      </c>
      <c r="BF212" s="22" t="e">
        <f t="shared" ca="1" si="26"/>
        <v>#NAME?</v>
      </c>
      <c r="BG212" s="22" t="e">
        <f t="shared" ca="1" si="27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0"/>
        <v>211</v>
      </c>
      <c r="B213" s="139">
        <v>46043</v>
      </c>
      <c r="C213" s="54" t="s">
        <v>876</v>
      </c>
      <c r="D213" s="54" t="s">
        <v>1790</v>
      </c>
      <c r="E213" s="56" t="s">
        <v>1791</v>
      </c>
      <c r="F213" s="54">
        <v>1</v>
      </c>
      <c r="G213" s="54" t="s">
        <v>65</v>
      </c>
      <c r="H213" s="54" t="str">
        <f t="shared" si="1"/>
        <v>DONE</v>
      </c>
      <c r="I213" s="54" t="s">
        <v>1373</v>
      </c>
      <c r="J213" s="62" t="s">
        <v>73</v>
      </c>
      <c r="K213" s="62" t="s">
        <v>73</v>
      </c>
      <c r="L213" s="60"/>
      <c r="M213" s="71"/>
      <c r="N213" s="54" t="s">
        <v>432</v>
      </c>
      <c r="O213" s="54" t="s">
        <v>81</v>
      </c>
      <c r="P213" s="64" t="s">
        <v>82</v>
      </c>
      <c r="Q213" s="64" t="s">
        <v>433</v>
      </c>
      <c r="R213" s="25" t="s">
        <v>233</v>
      </c>
      <c r="S213" s="25" t="s">
        <v>233</v>
      </c>
      <c r="T213" s="66" t="str">
        <f t="shared" si="2"/>
        <v>DONE</v>
      </c>
      <c r="U213" s="66"/>
      <c r="V213" s="25" t="s">
        <v>1786</v>
      </c>
      <c r="W213" s="25">
        <v>42887</v>
      </c>
      <c r="X213" s="69">
        <v>46066</v>
      </c>
      <c r="Y213" s="69" t="str">
        <f t="shared" si="33"/>
        <v>DONE</v>
      </c>
      <c r="Z213" s="25" t="s">
        <v>1788</v>
      </c>
      <c r="AA213" s="69">
        <v>46069</v>
      </c>
      <c r="AB213" s="25" t="str">
        <f t="shared" si="4"/>
        <v>DONE</v>
      </c>
      <c r="AC213" s="71"/>
      <c r="AD213" s="54" t="s">
        <v>1789</v>
      </c>
      <c r="AE213" s="76">
        <v>46069</v>
      </c>
      <c r="AF213" s="54" t="str">
        <f t="shared" si="5"/>
        <v>DONE</v>
      </c>
      <c r="AG213" s="76">
        <v>46069</v>
      </c>
      <c r="AH213" s="73">
        <v>46092</v>
      </c>
      <c r="AI213" s="75" t="str">
        <f t="shared" si="6"/>
        <v>PAID</v>
      </c>
      <c r="AJ213" s="80" t="str">
        <f t="array" ref="AJ213">IFERROR(INDEX('[1]Master Price'!$E:$E,MATCH(D213,'[1]Master Price'!$B:$B,0)),"0")</f>
        <v>0</v>
      </c>
      <c r="AK213" s="80">
        <f t="shared" si="7"/>
        <v>0</v>
      </c>
      <c r="AL213" s="82" t="str">
        <f t="shared" si="36"/>
        <v>0-day</v>
      </c>
      <c r="AM213" s="82" t="str">
        <f t="shared" si="9"/>
        <v>0-day</v>
      </c>
      <c r="AN213" s="82" t="str">
        <f t="shared" si="37"/>
        <v>0-day</v>
      </c>
      <c r="AO213" s="82" t="str">
        <f t="shared" si="35"/>
        <v>3-day</v>
      </c>
      <c r="AP213" s="82" t="str">
        <f t="shared" si="12"/>
        <v>0-day</v>
      </c>
      <c r="AQ213" s="82" t="str">
        <f t="shared" si="13"/>
        <v>0-day</v>
      </c>
      <c r="AR213" s="5"/>
      <c r="AS213" s="83" t="str">
        <f t="shared" si="14"/>
        <v/>
      </c>
      <c r="AT213" s="85"/>
      <c r="AU213" s="84" t="e">
        <f t="shared" ca="1" si="15"/>
        <v>#NAME?</v>
      </c>
      <c r="AV213" s="88" t="e">
        <f t="shared" ca="1" si="16"/>
        <v>#NAME?</v>
      </c>
      <c r="AW213" s="83" t="e">
        <f t="shared" ca="1" si="17"/>
        <v>#NAME?</v>
      </c>
      <c r="AX213" s="88" t="e">
        <f t="shared" ca="1" si="18"/>
        <v>#NAME?</v>
      </c>
      <c r="AY213" s="86" t="str">
        <f t="shared" si="19"/>
        <v/>
      </c>
      <c r="AZ213" s="22" t="e">
        <f t="shared" ca="1" si="20"/>
        <v>#NAME?</v>
      </c>
      <c r="BA213" s="83" t="e">
        <f t="shared" ca="1" si="21"/>
        <v>#NAME?</v>
      </c>
      <c r="BB213" s="88" t="e">
        <f t="shared" ca="1" si="22"/>
        <v>#NAME?</v>
      </c>
      <c r="BC213" s="90" t="e">
        <f t="shared" ca="1" si="23"/>
        <v>#NAME?</v>
      </c>
      <c r="BD213" s="90" t="e">
        <f t="shared" ca="1" si="24"/>
        <v>#NAME?</v>
      </c>
      <c r="BE213" s="85" t="e">
        <f t="shared" ca="1" si="25"/>
        <v>#NAME?</v>
      </c>
      <c r="BF213" s="22" t="e">
        <f t="shared" ca="1" si="26"/>
        <v>#NAME?</v>
      </c>
      <c r="BG213" s="22" t="e">
        <f t="shared" ca="1" si="27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0"/>
        <v>212</v>
      </c>
      <c r="B214" s="139">
        <v>46043</v>
      </c>
      <c r="C214" s="54" t="s">
        <v>876</v>
      </c>
      <c r="D214" s="54" t="s">
        <v>595</v>
      </c>
      <c r="E214" s="56" t="s">
        <v>596</v>
      </c>
      <c r="F214" s="54">
        <v>1</v>
      </c>
      <c r="G214" s="54" t="s">
        <v>65</v>
      </c>
      <c r="H214" s="54" t="str">
        <f t="shared" si="1"/>
        <v>DONE</v>
      </c>
      <c r="I214" s="54" t="s">
        <v>1373</v>
      </c>
      <c r="J214" s="62" t="s">
        <v>73</v>
      </c>
      <c r="K214" s="62" t="s">
        <v>73</v>
      </c>
      <c r="L214" s="60"/>
      <c r="M214" s="71"/>
      <c r="N214" s="54" t="s">
        <v>432</v>
      </c>
      <c r="O214" s="54" t="s">
        <v>81</v>
      </c>
      <c r="P214" s="64" t="s">
        <v>82</v>
      </c>
      <c r="Q214" s="64" t="s">
        <v>433</v>
      </c>
      <c r="R214" s="25" t="s">
        <v>233</v>
      </c>
      <c r="S214" s="25" t="s">
        <v>233</v>
      </c>
      <c r="T214" s="66" t="str">
        <f t="shared" si="2"/>
        <v>DONE</v>
      </c>
      <c r="U214" s="66"/>
      <c r="V214" s="25" t="s">
        <v>1786</v>
      </c>
      <c r="W214" s="25">
        <v>42887</v>
      </c>
      <c r="X214" s="69">
        <v>46066</v>
      </c>
      <c r="Y214" s="69" t="str">
        <f t="shared" si="33"/>
        <v>DONE</v>
      </c>
      <c r="Z214" s="25" t="s">
        <v>1788</v>
      </c>
      <c r="AA214" s="69">
        <v>46069</v>
      </c>
      <c r="AB214" s="25" t="str">
        <f t="shared" si="4"/>
        <v>DONE</v>
      </c>
      <c r="AC214" s="71"/>
      <c r="AD214" s="54" t="s">
        <v>1789</v>
      </c>
      <c r="AE214" s="76">
        <v>46069</v>
      </c>
      <c r="AF214" s="54" t="str">
        <f t="shared" si="5"/>
        <v>DONE</v>
      </c>
      <c r="AG214" s="76">
        <v>46069</v>
      </c>
      <c r="AH214" s="73">
        <v>46092</v>
      </c>
      <c r="AI214" s="75" t="str">
        <f t="shared" si="6"/>
        <v>PAID</v>
      </c>
      <c r="AJ214" s="80" t="str">
        <f t="array" ref="AJ214">IFERROR(INDEX('[1]Master Price'!$E:$E,MATCH(D214,'[1]Master Price'!$B:$B,0)),"0")</f>
        <v>0</v>
      </c>
      <c r="AK214" s="80">
        <f t="shared" si="7"/>
        <v>0</v>
      </c>
      <c r="AL214" s="82" t="str">
        <f t="shared" si="36"/>
        <v>0-day</v>
      </c>
      <c r="AM214" s="82" t="str">
        <f t="shared" si="9"/>
        <v>0-day</v>
      </c>
      <c r="AN214" s="82" t="str">
        <f t="shared" si="37"/>
        <v>0-day</v>
      </c>
      <c r="AO214" s="82" t="str">
        <f t="shared" si="35"/>
        <v>3-day</v>
      </c>
      <c r="AP214" s="82" t="str">
        <f t="shared" si="12"/>
        <v>0-day</v>
      </c>
      <c r="AQ214" s="82" t="str">
        <f t="shared" si="13"/>
        <v>0-day</v>
      </c>
      <c r="AR214" s="137"/>
      <c r="AS214" s="83" t="str">
        <f t="shared" si="14"/>
        <v/>
      </c>
      <c r="AT214" s="85"/>
      <c r="AU214" s="84" t="e">
        <f t="shared" ca="1" si="15"/>
        <v>#NAME?</v>
      </c>
      <c r="AV214" s="88" t="e">
        <f t="shared" ca="1" si="16"/>
        <v>#NAME?</v>
      </c>
      <c r="AW214" s="83" t="e">
        <f t="shared" ca="1" si="17"/>
        <v>#NAME?</v>
      </c>
      <c r="AX214" s="88" t="e">
        <f t="shared" ca="1" si="18"/>
        <v>#NAME?</v>
      </c>
      <c r="AY214" s="86" t="str">
        <f t="shared" si="19"/>
        <v/>
      </c>
      <c r="AZ214" s="22" t="e">
        <f t="shared" ca="1" si="20"/>
        <v>#NAME?</v>
      </c>
      <c r="BA214" s="83" t="e">
        <f t="shared" ca="1" si="21"/>
        <v>#NAME?</v>
      </c>
      <c r="BB214" s="88" t="e">
        <f t="shared" ca="1" si="22"/>
        <v>#NAME?</v>
      </c>
      <c r="BC214" s="90" t="e">
        <f t="shared" ca="1" si="23"/>
        <v>#NAME?</v>
      </c>
      <c r="BD214" s="90" t="e">
        <f t="shared" ca="1" si="24"/>
        <v>#NAME?</v>
      </c>
      <c r="BE214" s="85" t="e">
        <f t="shared" ca="1" si="25"/>
        <v>#NAME?</v>
      </c>
      <c r="BF214" s="22" t="e">
        <f t="shared" ca="1" si="26"/>
        <v>#NAME?</v>
      </c>
      <c r="BG214" s="22" t="e">
        <f t="shared" ca="1" si="27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0"/>
        <v>213</v>
      </c>
      <c r="B215" s="139">
        <v>46043</v>
      </c>
      <c r="C215" s="54" t="s">
        <v>876</v>
      </c>
      <c r="D215" s="54" t="s">
        <v>163</v>
      </c>
      <c r="E215" s="56" t="s">
        <v>164</v>
      </c>
      <c r="F215" s="54">
        <v>1</v>
      </c>
      <c r="G215" s="54" t="s">
        <v>65</v>
      </c>
      <c r="H215" s="54" t="str">
        <f t="shared" si="1"/>
        <v>DONE</v>
      </c>
      <c r="I215" s="54" t="s">
        <v>1373</v>
      </c>
      <c r="J215" s="62" t="s">
        <v>73</v>
      </c>
      <c r="K215" s="62" t="s">
        <v>73</v>
      </c>
      <c r="L215" s="60"/>
      <c r="M215" s="71"/>
      <c r="N215" s="54" t="s">
        <v>432</v>
      </c>
      <c r="O215" s="54" t="s">
        <v>81</v>
      </c>
      <c r="P215" s="64" t="s">
        <v>82</v>
      </c>
      <c r="Q215" s="64" t="s">
        <v>433</v>
      </c>
      <c r="R215" s="25" t="s">
        <v>233</v>
      </c>
      <c r="S215" s="25" t="s">
        <v>233</v>
      </c>
      <c r="T215" s="66" t="str">
        <f t="shared" si="2"/>
        <v>DONE</v>
      </c>
      <c r="U215" s="66"/>
      <c r="V215" s="25" t="s">
        <v>1786</v>
      </c>
      <c r="W215" s="25">
        <v>42887</v>
      </c>
      <c r="X215" s="69">
        <v>46066</v>
      </c>
      <c r="Y215" s="69" t="str">
        <f t="shared" si="33"/>
        <v>DONE</v>
      </c>
      <c r="Z215" s="25" t="s">
        <v>1788</v>
      </c>
      <c r="AA215" s="69">
        <v>46069</v>
      </c>
      <c r="AB215" s="25" t="str">
        <f t="shared" si="4"/>
        <v>DONE</v>
      </c>
      <c r="AC215" s="71"/>
      <c r="AD215" s="54" t="s">
        <v>1789</v>
      </c>
      <c r="AE215" s="76">
        <v>46069</v>
      </c>
      <c r="AF215" s="54" t="str">
        <f t="shared" si="5"/>
        <v>DONE</v>
      </c>
      <c r="AG215" s="76">
        <v>46069</v>
      </c>
      <c r="AH215" s="73">
        <v>46092</v>
      </c>
      <c r="AI215" s="75" t="str">
        <f t="shared" si="6"/>
        <v>PAID</v>
      </c>
      <c r="AJ215" s="80" t="str">
        <f t="array" ref="AJ215">IFERROR(INDEX('[1]Master Price'!$E:$E,MATCH(D215,'[1]Master Price'!$B:$B,0)),"0")</f>
        <v>0</v>
      </c>
      <c r="AK215" s="80">
        <f t="shared" si="7"/>
        <v>0</v>
      </c>
      <c r="AL215" s="82" t="str">
        <f t="shared" si="36"/>
        <v>0-day</v>
      </c>
      <c r="AM215" s="82" t="str">
        <f t="shared" si="9"/>
        <v>0-day</v>
      </c>
      <c r="AN215" s="82" t="str">
        <f t="shared" si="37"/>
        <v>0-day</v>
      </c>
      <c r="AO215" s="82" t="str">
        <f t="shared" si="35"/>
        <v>3-day</v>
      </c>
      <c r="AP215" s="82" t="str">
        <f t="shared" si="12"/>
        <v>0-day</v>
      </c>
      <c r="AQ215" s="82" t="str">
        <f t="shared" si="13"/>
        <v>0-day</v>
      </c>
      <c r="AR215" s="137"/>
      <c r="AS215" s="83" t="str">
        <f t="shared" si="14"/>
        <v/>
      </c>
      <c r="AT215" s="85"/>
      <c r="AU215" s="84" t="e">
        <f t="shared" ca="1" si="15"/>
        <v>#NAME?</v>
      </c>
      <c r="AV215" s="88" t="e">
        <f t="shared" ca="1" si="16"/>
        <v>#NAME?</v>
      </c>
      <c r="AW215" s="83" t="e">
        <f t="shared" ca="1" si="17"/>
        <v>#NAME?</v>
      </c>
      <c r="AX215" s="88" t="e">
        <f t="shared" ca="1" si="18"/>
        <v>#NAME?</v>
      </c>
      <c r="AY215" s="86" t="str">
        <f t="shared" si="19"/>
        <v/>
      </c>
      <c r="AZ215" s="22" t="e">
        <f t="shared" ca="1" si="20"/>
        <v>#NAME?</v>
      </c>
      <c r="BA215" s="83" t="e">
        <f t="shared" ca="1" si="21"/>
        <v>#NAME?</v>
      </c>
      <c r="BB215" s="88" t="e">
        <f t="shared" ca="1" si="22"/>
        <v>#NAME?</v>
      </c>
      <c r="BC215" s="90" t="e">
        <f t="shared" ca="1" si="23"/>
        <v>#NAME?</v>
      </c>
      <c r="BD215" s="90" t="e">
        <f t="shared" ca="1" si="24"/>
        <v>#NAME?</v>
      </c>
      <c r="BE215" s="85" t="e">
        <f t="shared" ca="1" si="25"/>
        <v>#NAME?</v>
      </c>
      <c r="BF215" s="22" t="e">
        <f t="shared" ca="1" si="26"/>
        <v>#NAME?</v>
      </c>
      <c r="BG215" s="22" t="e">
        <f t="shared" ca="1" si="27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0"/>
        <v>214</v>
      </c>
      <c r="B216" s="139">
        <v>46043</v>
      </c>
      <c r="C216" s="54" t="s">
        <v>876</v>
      </c>
      <c r="D216" s="54" t="s">
        <v>496</v>
      </c>
      <c r="E216" s="56" t="s">
        <v>497</v>
      </c>
      <c r="F216" s="54">
        <v>1</v>
      </c>
      <c r="G216" s="54" t="s">
        <v>65</v>
      </c>
      <c r="H216" s="54" t="str">
        <f t="shared" si="1"/>
        <v>DONE</v>
      </c>
      <c r="I216" s="54" t="s">
        <v>1373</v>
      </c>
      <c r="J216" s="62" t="s">
        <v>73</v>
      </c>
      <c r="K216" s="62" t="s">
        <v>73</v>
      </c>
      <c r="L216" s="60"/>
      <c r="M216" s="71"/>
      <c r="N216" s="54" t="s">
        <v>432</v>
      </c>
      <c r="O216" s="54" t="s">
        <v>81</v>
      </c>
      <c r="P216" s="64" t="s">
        <v>82</v>
      </c>
      <c r="Q216" s="64" t="s">
        <v>433</v>
      </c>
      <c r="R216" s="25" t="s">
        <v>233</v>
      </c>
      <c r="S216" s="25" t="s">
        <v>233</v>
      </c>
      <c r="T216" s="66" t="str">
        <f t="shared" si="2"/>
        <v>DONE</v>
      </c>
      <c r="U216" s="66"/>
      <c r="V216" s="25" t="s">
        <v>1786</v>
      </c>
      <c r="W216" s="25">
        <v>42887</v>
      </c>
      <c r="X216" s="69">
        <v>46066</v>
      </c>
      <c r="Y216" s="69" t="str">
        <f t="shared" si="33"/>
        <v>DONE</v>
      </c>
      <c r="Z216" s="25" t="s">
        <v>1788</v>
      </c>
      <c r="AA216" s="69">
        <v>46069</v>
      </c>
      <c r="AB216" s="25" t="str">
        <f t="shared" si="4"/>
        <v>DONE</v>
      </c>
      <c r="AC216" s="71"/>
      <c r="AD216" s="54" t="s">
        <v>1789</v>
      </c>
      <c r="AE216" s="76">
        <v>46069</v>
      </c>
      <c r="AF216" s="54" t="str">
        <f t="shared" si="5"/>
        <v>DONE</v>
      </c>
      <c r="AG216" s="76">
        <v>46069</v>
      </c>
      <c r="AH216" s="73">
        <v>46092</v>
      </c>
      <c r="AI216" s="75" t="str">
        <f t="shared" si="6"/>
        <v>PAID</v>
      </c>
      <c r="AJ216" s="80" t="str">
        <f t="array" ref="AJ216">IFERROR(INDEX('[1]Master Price'!$E:$E,MATCH(D216,'[1]Master Price'!$B:$B,0)),"0")</f>
        <v>0</v>
      </c>
      <c r="AK216" s="80">
        <f t="shared" si="7"/>
        <v>0</v>
      </c>
      <c r="AL216" s="82" t="str">
        <f t="shared" si="36"/>
        <v>0-day</v>
      </c>
      <c r="AM216" s="82" t="str">
        <f t="shared" si="9"/>
        <v>0-day</v>
      </c>
      <c r="AN216" s="82" t="str">
        <f t="shared" si="37"/>
        <v>0-day</v>
      </c>
      <c r="AO216" s="82" t="str">
        <f t="shared" si="35"/>
        <v>3-day</v>
      </c>
      <c r="AP216" s="82" t="str">
        <f t="shared" si="12"/>
        <v>0-day</v>
      </c>
      <c r="AQ216" s="82" t="str">
        <f t="shared" si="13"/>
        <v>0-day</v>
      </c>
      <c r="AR216" s="137"/>
      <c r="AS216" s="83" t="str">
        <f t="shared" si="14"/>
        <v/>
      </c>
      <c r="AT216" s="85"/>
      <c r="AU216" s="84" t="e">
        <f t="shared" ca="1" si="15"/>
        <v>#NAME?</v>
      </c>
      <c r="AV216" s="88" t="e">
        <f t="shared" ca="1" si="16"/>
        <v>#NAME?</v>
      </c>
      <c r="AW216" s="83" t="e">
        <f t="shared" ca="1" si="17"/>
        <v>#NAME?</v>
      </c>
      <c r="AX216" s="88" t="e">
        <f t="shared" ca="1" si="18"/>
        <v>#NAME?</v>
      </c>
      <c r="AY216" s="86" t="str">
        <f t="shared" si="19"/>
        <v/>
      </c>
      <c r="AZ216" s="22" t="e">
        <f t="shared" ca="1" si="20"/>
        <v>#NAME?</v>
      </c>
      <c r="BA216" s="83" t="e">
        <f t="shared" ca="1" si="21"/>
        <v>#NAME?</v>
      </c>
      <c r="BB216" s="88" t="e">
        <f t="shared" ca="1" si="22"/>
        <v>#NAME?</v>
      </c>
      <c r="BC216" s="90" t="e">
        <f t="shared" ca="1" si="23"/>
        <v>#NAME?</v>
      </c>
      <c r="BD216" s="90" t="e">
        <f t="shared" ca="1" si="24"/>
        <v>#NAME?</v>
      </c>
      <c r="BE216" s="85" t="e">
        <f t="shared" ca="1" si="25"/>
        <v>#NAME?</v>
      </c>
      <c r="BF216" s="22" t="e">
        <f t="shared" ca="1" si="26"/>
        <v>#NAME?</v>
      </c>
      <c r="BG216" s="22" t="e">
        <f t="shared" ca="1" si="27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0"/>
        <v>215</v>
      </c>
      <c r="B217" s="139">
        <v>46043</v>
      </c>
      <c r="C217" s="54" t="s">
        <v>876</v>
      </c>
      <c r="D217" s="54" t="s">
        <v>710</v>
      </c>
      <c r="E217" s="56" t="s">
        <v>711</v>
      </c>
      <c r="F217" s="54">
        <v>2</v>
      </c>
      <c r="G217" s="54" t="s">
        <v>65</v>
      </c>
      <c r="H217" s="54" t="str">
        <f t="shared" si="1"/>
        <v>DONE</v>
      </c>
      <c r="I217" s="54" t="s">
        <v>1373</v>
      </c>
      <c r="J217" s="62" t="s">
        <v>73</v>
      </c>
      <c r="K217" s="62" t="s">
        <v>73</v>
      </c>
      <c r="L217" s="60"/>
      <c r="M217" s="71"/>
      <c r="N217" s="54" t="s">
        <v>432</v>
      </c>
      <c r="O217" s="54" t="s">
        <v>81</v>
      </c>
      <c r="P217" s="64" t="s">
        <v>82</v>
      </c>
      <c r="Q217" s="64" t="s">
        <v>433</v>
      </c>
      <c r="R217" s="25" t="s">
        <v>233</v>
      </c>
      <c r="S217" s="25" t="s">
        <v>233</v>
      </c>
      <c r="T217" s="66" t="str">
        <f t="shared" si="2"/>
        <v>DONE</v>
      </c>
      <c r="U217" s="66"/>
      <c r="V217" s="25" t="s">
        <v>1786</v>
      </c>
      <c r="W217" s="25">
        <v>42887</v>
      </c>
      <c r="X217" s="69">
        <v>46066</v>
      </c>
      <c r="Y217" s="69" t="str">
        <f t="shared" si="33"/>
        <v>DONE</v>
      </c>
      <c r="Z217" s="25" t="s">
        <v>1788</v>
      </c>
      <c r="AA217" s="69">
        <v>46069</v>
      </c>
      <c r="AB217" s="25" t="str">
        <f t="shared" si="4"/>
        <v>DONE</v>
      </c>
      <c r="AC217" s="71"/>
      <c r="AD217" s="54" t="s">
        <v>1789</v>
      </c>
      <c r="AE217" s="76">
        <v>46069</v>
      </c>
      <c r="AF217" s="54" t="str">
        <f t="shared" si="5"/>
        <v>DONE</v>
      </c>
      <c r="AG217" s="76">
        <v>46069</v>
      </c>
      <c r="AH217" s="73">
        <v>46092</v>
      </c>
      <c r="AI217" s="75" t="str">
        <f t="shared" si="6"/>
        <v>PAID</v>
      </c>
      <c r="AJ217" s="80" t="str">
        <f t="array" ref="AJ217">IFERROR(INDEX('[1]Master Price'!$E:$E,MATCH(D217,'[1]Master Price'!$B:$B,0)),"0")</f>
        <v>0</v>
      </c>
      <c r="AK217" s="80">
        <f t="shared" si="7"/>
        <v>0</v>
      </c>
      <c r="AL217" s="82" t="str">
        <f t="shared" si="36"/>
        <v>0-day</v>
      </c>
      <c r="AM217" s="82" t="str">
        <f t="shared" si="9"/>
        <v>0-day</v>
      </c>
      <c r="AN217" s="82" t="str">
        <f t="shared" si="37"/>
        <v>0-day</v>
      </c>
      <c r="AO217" s="82" t="str">
        <f t="shared" si="35"/>
        <v>3-day</v>
      </c>
      <c r="AP217" s="82" t="str">
        <f t="shared" si="12"/>
        <v>0-day</v>
      </c>
      <c r="AQ217" s="82" t="str">
        <f t="shared" si="13"/>
        <v>0-day</v>
      </c>
      <c r="AR217" s="137"/>
      <c r="AS217" s="83" t="str">
        <f t="shared" si="14"/>
        <v/>
      </c>
      <c r="AT217" s="85"/>
      <c r="AU217" s="84" t="e">
        <f t="shared" ca="1" si="15"/>
        <v>#NAME?</v>
      </c>
      <c r="AV217" s="88" t="e">
        <f t="shared" ca="1" si="16"/>
        <v>#NAME?</v>
      </c>
      <c r="AW217" s="83" t="e">
        <f t="shared" ca="1" si="17"/>
        <v>#NAME?</v>
      </c>
      <c r="AX217" s="88" t="e">
        <f t="shared" ca="1" si="18"/>
        <v>#NAME?</v>
      </c>
      <c r="AY217" s="86" t="str">
        <f t="shared" si="19"/>
        <v/>
      </c>
      <c r="AZ217" s="22" t="e">
        <f t="shared" ca="1" si="20"/>
        <v>#NAME?</v>
      </c>
      <c r="BA217" s="83" t="e">
        <f t="shared" ca="1" si="21"/>
        <v>#NAME?</v>
      </c>
      <c r="BB217" s="88" t="e">
        <f t="shared" ca="1" si="22"/>
        <v>#NAME?</v>
      </c>
      <c r="BC217" s="90" t="e">
        <f t="shared" ca="1" si="23"/>
        <v>#NAME?</v>
      </c>
      <c r="BD217" s="90" t="e">
        <f t="shared" ca="1" si="24"/>
        <v>#NAME?</v>
      </c>
      <c r="BE217" s="85" t="e">
        <f t="shared" ca="1" si="25"/>
        <v>#NAME?</v>
      </c>
      <c r="BF217" s="22" t="e">
        <f t="shared" ca="1" si="26"/>
        <v>#NAME?</v>
      </c>
      <c r="BG217" s="22" t="e">
        <f t="shared" ca="1" si="27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0"/>
        <v>216</v>
      </c>
      <c r="B218" s="139">
        <v>46043</v>
      </c>
      <c r="C218" s="54" t="s">
        <v>876</v>
      </c>
      <c r="D218" s="54" t="s">
        <v>307</v>
      </c>
      <c r="E218" s="56" t="s">
        <v>308</v>
      </c>
      <c r="F218" s="54">
        <v>2</v>
      </c>
      <c r="G218" s="54" t="s">
        <v>65</v>
      </c>
      <c r="H218" s="54" t="str">
        <f t="shared" si="1"/>
        <v>DONE</v>
      </c>
      <c r="I218" s="54" t="s">
        <v>1373</v>
      </c>
      <c r="J218" s="62" t="s">
        <v>73</v>
      </c>
      <c r="K218" s="62" t="s">
        <v>73</v>
      </c>
      <c r="L218" s="60"/>
      <c r="M218" s="71"/>
      <c r="N218" s="54" t="s">
        <v>432</v>
      </c>
      <c r="O218" s="54" t="s">
        <v>81</v>
      </c>
      <c r="P218" s="64" t="s">
        <v>82</v>
      </c>
      <c r="Q218" s="64" t="s">
        <v>433</v>
      </c>
      <c r="R218" s="25" t="s">
        <v>233</v>
      </c>
      <c r="S218" s="25" t="s">
        <v>233</v>
      </c>
      <c r="T218" s="66" t="str">
        <f t="shared" si="2"/>
        <v>DONE</v>
      </c>
      <c r="U218" s="66"/>
      <c r="V218" s="25" t="s">
        <v>1786</v>
      </c>
      <c r="W218" s="25">
        <v>42887</v>
      </c>
      <c r="X218" s="69">
        <v>46066</v>
      </c>
      <c r="Y218" s="69" t="str">
        <f t="shared" si="33"/>
        <v>DONE</v>
      </c>
      <c r="Z218" s="25" t="s">
        <v>1788</v>
      </c>
      <c r="AA218" s="69">
        <v>46069</v>
      </c>
      <c r="AB218" s="25" t="str">
        <f t="shared" si="4"/>
        <v>DONE</v>
      </c>
      <c r="AC218" s="71"/>
      <c r="AD218" s="54" t="s">
        <v>1789</v>
      </c>
      <c r="AE218" s="76">
        <v>46069</v>
      </c>
      <c r="AF218" s="54" t="str">
        <f t="shared" si="5"/>
        <v>DONE</v>
      </c>
      <c r="AG218" s="76">
        <v>46069</v>
      </c>
      <c r="AH218" s="73">
        <v>46092</v>
      </c>
      <c r="AI218" s="75" t="str">
        <f t="shared" si="6"/>
        <v>PAID</v>
      </c>
      <c r="AJ218" s="80" t="str">
        <f t="array" ref="AJ218">IFERROR(INDEX('[1]Master Price'!$E:$E,MATCH(D218,'[1]Master Price'!$B:$B,0)),"0")</f>
        <v>0</v>
      </c>
      <c r="AK218" s="80">
        <f t="shared" si="7"/>
        <v>0</v>
      </c>
      <c r="AL218" s="82" t="str">
        <f t="shared" si="36"/>
        <v>0-day</v>
      </c>
      <c r="AM218" s="82" t="str">
        <f t="shared" si="9"/>
        <v>0-day</v>
      </c>
      <c r="AN218" s="82" t="str">
        <f t="shared" si="37"/>
        <v>0-day</v>
      </c>
      <c r="AO218" s="82" t="str">
        <f t="shared" si="35"/>
        <v>3-day</v>
      </c>
      <c r="AP218" s="82" t="str">
        <f t="shared" si="12"/>
        <v>0-day</v>
      </c>
      <c r="AQ218" s="82" t="str">
        <f t="shared" si="13"/>
        <v>0-day</v>
      </c>
      <c r="AR218" s="137"/>
      <c r="AS218" s="83" t="str">
        <f t="shared" si="14"/>
        <v/>
      </c>
      <c r="AT218" s="85"/>
      <c r="AU218" s="84" t="e">
        <f t="shared" ca="1" si="15"/>
        <v>#NAME?</v>
      </c>
      <c r="AV218" s="88" t="e">
        <f t="shared" ca="1" si="16"/>
        <v>#NAME?</v>
      </c>
      <c r="AW218" s="83" t="e">
        <f t="shared" ca="1" si="17"/>
        <v>#NAME?</v>
      </c>
      <c r="AX218" s="88" t="e">
        <f t="shared" ca="1" si="18"/>
        <v>#NAME?</v>
      </c>
      <c r="AY218" s="86" t="str">
        <f t="shared" si="19"/>
        <v/>
      </c>
      <c r="AZ218" s="22" t="e">
        <f t="shared" ca="1" si="20"/>
        <v>#NAME?</v>
      </c>
      <c r="BA218" s="83" t="e">
        <f t="shared" ca="1" si="21"/>
        <v>#NAME?</v>
      </c>
      <c r="BB218" s="88" t="e">
        <f t="shared" ca="1" si="22"/>
        <v>#NAME?</v>
      </c>
      <c r="BC218" s="90" t="e">
        <f t="shared" ca="1" si="23"/>
        <v>#NAME?</v>
      </c>
      <c r="BD218" s="90" t="e">
        <f t="shared" ca="1" si="24"/>
        <v>#NAME?</v>
      </c>
      <c r="BE218" s="85" t="e">
        <f t="shared" ca="1" si="25"/>
        <v>#NAME?</v>
      </c>
      <c r="BF218" s="22" t="e">
        <f t="shared" ca="1" si="26"/>
        <v>#NAME?</v>
      </c>
      <c r="BG218" s="22" t="e">
        <f t="shared" ca="1" si="27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0"/>
        <v>217</v>
      </c>
      <c r="B219" s="139">
        <v>46043</v>
      </c>
      <c r="C219" s="54" t="s">
        <v>876</v>
      </c>
      <c r="D219" s="54" t="s">
        <v>241</v>
      </c>
      <c r="E219" s="56" t="s">
        <v>242</v>
      </c>
      <c r="F219" s="54">
        <v>3</v>
      </c>
      <c r="G219" s="54" t="s">
        <v>65</v>
      </c>
      <c r="H219" s="54" t="str">
        <f t="shared" si="1"/>
        <v>DONE</v>
      </c>
      <c r="I219" s="54" t="s">
        <v>1373</v>
      </c>
      <c r="J219" s="62" t="s">
        <v>73</v>
      </c>
      <c r="K219" s="62" t="s">
        <v>73</v>
      </c>
      <c r="L219" s="60"/>
      <c r="M219" s="71"/>
      <c r="N219" s="54" t="s">
        <v>432</v>
      </c>
      <c r="O219" s="54" t="s">
        <v>81</v>
      </c>
      <c r="P219" s="64" t="s">
        <v>82</v>
      </c>
      <c r="Q219" s="64" t="s">
        <v>433</v>
      </c>
      <c r="R219" s="25" t="s">
        <v>233</v>
      </c>
      <c r="S219" s="25" t="s">
        <v>233</v>
      </c>
      <c r="T219" s="66" t="str">
        <f t="shared" si="2"/>
        <v>DONE</v>
      </c>
      <c r="U219" s="66"/>
      <c r="V219" s="25" t="s">
        <v>1786</v>
      </c>
      <c r="W219" s="25">
        <v>42887</v>
      </c>
      <c r="X219" s="69">
        <v>46066</v>
      </c>
      <c r="Y219" s="69" t="str">
        <f t="shared" si="33"/>
        <v>DONE</v>
      </c>
      <c r="Z219" s="25" t="s">
        <v>1788</v>
      </c>
      <c r="AA219" s="69">
        <v>46069</v>
      </c>
      <c r="AB219" s="25" t="str">
        <f t="shared" si="4"/>
        <v>DONE</v>
      </c>
      <c r="AC219" s="71"/>
      <c r="AD219" s="54" t="s">
        <v>1789</v>
      </c>
      <c r="AE219" s="76">
        <v>46069</v>
      </c>
      <c r="AF219" s="54" t="str">
        <f t="shared" si="5"/>
        <v>DONE</v>
      </c>
      <c r="AG219" s="76">
        <v>46069</v>
      </c>
      <c r="AH219" s="73">
        <v>46092</v>
      </c>
      <c r="AI219" s="75" t="str">
        <f t="shared" si="6"/>
        <v>PAID</v>
      </c>
      <c r="AJ219" s="80" t="str">
        <f t="array" ref="AJ219">IFERROR(INDEX('[1]Master Price'!$E:$E,MATCH(D219,'[1]Master Price'!$B:$B,0)),"0")</f>
        <v>0</v>
      </c>
      <c r="AK219" s="80">
        <f t="shared" si="7"/>
        <v>0</v>
      </c>
      <c r="AL219" s="82" t="str">
        <f>IFERROR(DATEDIF(B219,#REF!,"d"),"0")&amp;"-day"</f>
        <v>0-day</v>
      </c>
      <c r="AM219" s="82" t="str">
        <f t="shared" si="9"/>
        <v>0-day</v>
      </c>
      <c r="AN219" s="82" t="str">
        <f>IFERROR(DATEDIF(#REF!,X219,"d"),"0")&amp;"-day"</f>
        <v>0-day</v>
      </c>
      <c r="AO219" s="82" t="str">
        <f t="shared" si="35"/>
        <v>3-day</v>
      </c>
      <c r="AP219" s="82" t="str">
        <f t="shared" si="12"/>
        <v>0-day</v>
      </c>
      <c r="AQ219" s="82" t="str">
        <f t="shared" si="13"/>
        <v>0-day</v>
      </c>
      <c r="AR219" s="137"/>
      <c r="AS219" s="83" t="str">
        <f t="shared" si="14"/>
        <v/>
      </c>
      <c r="AT219" s="85"/>
      <c r="AU219" s="84" t="e">
        <f t="shared" ca="1" si="15"/>
        <v>#NAME?</v>
      </c>
      <c r="AV219" s="88" t="e">
        <f t="shared" ca="1" si="16"/>
        <v>#NAME?</v>
      </c>
      <c r="AW219" s="83" t="e">
        <f t="shared" ca="1" si="17"/>
        <v>#NAME?</v>
      </c>
      <c r="AX219" s="88" t="e">
        <f t="shared" ca="1" si="18"/>
        <v>#NAME?</v>
      </c>
      <c r="AY219" s="86" t="str">
        <f t="shared" si="19"/>
        <v/>
      </c>
      <c r="AZ219" s="22" t="e">
        <f t="shared" ca="1" si="20"/>
        <v>#NAME?</v>
      </c>
      <c r="BA219" s="83" t="e">
        <f t="shared" ca="1" si="21"/>
        <v>#NAME?</v>
      </c>
      <c r="BB219" s="88" t="e">
        <f t="shared" ca="1" si="22"/>
        <v>#NAME?</v>
      </c>
      <c r="BC219" s="90" t="e">
        <f t="shared" ca="1" si="23"/>
        <v>#NAME?</v>
      </c>
      <c r="BD219" s="90" t="e">
        <f t="shared" ca="1" si="24"/>
        <v>#NAME?</v>
      </c>
      <c r="BE219" s="85" t="e">
        <f t="shared" ca="1" si="25"/>
        <v>#NAME?</v>
      </c>
      <c r="BF219" s="22" t="e">
        <f t="shared" ca="1" si="26"/>
        <v>#NAME?</v>
      </c>
      <c r="BG219" s="22" t="e">
        <f t="shared" ca="1" si="27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0"/>
        <v>218</v>
      </c>
      <c r="B220" s="139">
        <v>46043</v>
      </c>
      <c r="C220" s="54" t="s">
        <v>876</v>
      </c>
      <c r="D220" s="54" t="s">
        <v>1818</v>
      </c>
      <c r="E220" s="56" t="s">
        <v>1819</v>
      </c>
      <c r="F220" s="54">
        <v>1</v>
      </c>
      <c r="G220" s="54" t="s">
        <v>65</v>
      </c>
      <c r="H220" s="54" t="str">
        <f t="shared" si="1"/>
        <v>DONE</v>
      </c>
      <c r="I220" s="54" t="s">
        <v>1373</v>
      </c>
      <c r="J220" s="62" t="s">
        <v>73</v>
      </c>
      <c r="K220" s="62" t="s">
        <v>73</v>
      </c>
      <c r="L220" s="60"/>
      <c r="M220" s="71"/>
      <c r="N220" s="54" t="s">
        <v>432</v>
      </c>
      <c r="O220" s="54" t="s">
        <v>81</v>
      </c>
      <c r="P220" s="64" t="s">
        <v>82</v>
      </c>
      <c r="Q220" s="64" t="s">
        <v>433</v>
      </c>
      <c r="R220" s="25" t="s">
        <v>233</v>
      </c>
      <c r="S220" s="25" t="s">
        <v>233</v>
      </c>
      <c r="T220" s="66" t="str">
        <f t="shared" si="2"/>
        <v>DONE</v>
      </c>
      <c r="U220" s="66"/>
      <c r="V220" s="25" t="s">
        <v>1786</v>
      </c>
      <c r="W220" s="25">
        <v>42887</v>
      </c>
      <c r="X220" s="69">
        <v>46066</v>
      </c>
      <c r="Y220" s="69" t="str">
        <f t="shared" si="33"/>
        <v>DONE</v>
      </c>
      <c r="Z220" s="25" t="s">
        <v>1788</v>
      </c>
      <c r="AA220" s="69">
        <v>46069</v>
      </c>
      <c r="AB220" s="25" t="str">
        <f t="shared" si="4"/>
        <v>DONE</v>
      </c>
      <c r="AC220" s="71"/>
      <c r="AD220" s="54" t="s">
        <v>1789</v>
      </c>
      <c r="AE220" s="76">
        <v>46069</v>
      </c>
      <c r="AF220" s="54" t="str">
        <f t="shared" si="5"/>
        <v>DONE</v>
      </c>
      <c r="AG220" s="76">
        <v>46069</v>
      </c>
      <c r="AH220" s="73">
        <v>46092</v>
      </c>
      <c r="AI220" s="75" t="str">
        <f t="shared" si="6"/>
        <v>PAID</v>
      </c>
      <c r="AJ220" s="80" t="str">
        <f t="array" ref="AJ220">IFERROR(INDEX('[1]Master Price'!$E:$E,MATCH(D220,'[1]Master Price'!$B:$B,0)),"0")</f>
        <v>0</v>
      </c>
      <c r="AK220" s="80">
        <f t="shared" si="7"/>
        <v>0</v>
      </c>
      <c r="AL220" s="82" t="str">
        <f t="shared" ref="AL220:AL236" si="38">IFERROR(DATEDIF(B220,T221,"d"),"0")&amp;"-day"</f>
        <v>0-day</v>
      </c>
      <c r="AM220" s="82" t="str">
        <f t="shared" si="9"/>
        <v>0-day</v>
      </c>
      <c r="AN220" s="82" t="str">
        <f t="shared" ref="AN220:AN236" si="39">IFERROR(DATEDIF(T221,X220,"d"),"0")&amp;"-day"</f>
        <v>0-day</v>
      </c>
      <c r="AO220" s="82" t="str">
        <f t="shared" si="35"/>
        <v>3-day</v>
      </c>
      <c r="AP220" s="82" t="str">
        <f t="shared" si="12"/>
        <v>0-day</v>
      </c>
      <c r="AQ220" s="82" t="str">
        <f t="shared" si="13"/>
        <v>0-day</v>
      </c>
      <c r="AR220" s="137"/>
      <c r="AS220" s="83" t="str">
        <f t="shared" si="14"/>
        <v/>
      </c>
      <c r="AT220" s="85"/>
      <c r="AU220" s="84" t="e">
        <f t="shared" ca="1" si="15"/>
        <v>#NAME?</v>
      </c>
      <c r="AV220" s="88" t="e">
        <f t="shared" ca="1" si="16"/>
        <v>#NAME?</v>
      </c>
      <c r="AW220" s="83" t="e">
        <f t="shared" ca="1" si="17"/>
        <v>#NAME?</v>
      </c>
      <c r="AX220" s="88" t="e">
        <f t="shared" ca="1" si="18"/>
        <v>#NAME?</v>
      </c>
      <c r="AY220" s="86" t="str">
        <f t="shared" si="19"/>
        <v/>
      </c>
      <c r="AZ220" s="22" t="e">
        <f t="shared" ca="1" si="20"/>
        <v>#NAME?</v>
      </c>
      <c r="BA220" s="83" t="e">
        <f t="shared" ca="1" si="21"/>
        <v>#NAME?</v>
      </c>
      <c r="BB220" s="88" t="e">
        <f t="shared" ca="1" si="22"/>
        <v>#NAME?</v>
      </c>
      <c r="BC220" s="90" t="e">
        <f t="shared" ca="1" si="23"/>
        <v>#NAME?</v>
      </c>
      <c r="BD220" s="90" t="e">
        <f t="shared" ca="1" si="24"/>
        <v>#NAME?</v>
      </c>
      <c r="BE220" s="85" t="e">
        <f t="shared" ca="1" si="25"/>
        <v>#NAME?</v>
      </c>
      <c r="BF220" s="22" t="e">
        <f t="shared" ca="1" si="26"/>
        <v>#NAME?</v>
      </c>
      <c r="BG220" s="22" t="e">
        <f t="shared" ca="1" si="27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0"/>
        <v>219</v>
      </c>
      <c r="B221" s="139">
        <v>46043</v>
      </c>
      <c r="C221" s="54" t="s">
        <v>876</v>
      </c>
      <c r="D221" s="54" t="s">
        <v>798</v>
      </c>
      <c r="E221" s="56" t="s">
        <v>799</v>
      </c>
      <c r="F221" s="54">
        <v>1</v>
      </c>
      <c r="G221" s="54" t="s">
        <v>65</v>
      </c>
      <c r="H221" s="54" t="str">
        <f t="shared" si="1"/>
        <v>DONE</v>
      </c>
      <c r="I221" s="54" t="s">
        <v>1373</v>
      </c>
      <c r="J221" s="62" t="s">
        <v>73</v>
      </c>
      <c r="K221" s="62" t="s">
        <v>73</v>
      </c>
      <c r="L221" s="60"/>
      <c r="M221" s="71"/>
      <c r="N221" s="54" t="s">
        <v>432</v>
      </c>
      <c r="O221" s="54" t="s">
        <v>81</v>
      </c>
      <c r="P221" s="64" t="s">
        <v>82</v>
      </c>
      <c r="Q221" s="64" t="s">
        <v>433</v>
      </c>
      <c r="R221" s="25" t="s">
        <v>233</v>
      </c>
      <c r="S221" s="25" t="s">
        <v>233</v>
      </c>
      <c r="T221" s="66" t="str">
        <f t="shared" si="2"/>
        <v>DONE</v>
      </c>
      <c r="U221" s="66"/>
      <c r="V221" s="25" t="s">
        <v>1786</v>
      </c>
      <c r="W221" s="25">
        <v>42887</v>
      </c>
      <c r="X221" s="69">
        <v>46066</v>
      </c>
      <c r="Y221" s="69" t="str">
        <f t="shared" si="33"/>
        <v>DONE</v>
      </c>
      <c r="Z221" s="25" t="s">
        <v>1788</v>
      </c>
      <c r="AA221" s="69">
        <v>46069</v>
      </c>
      <c r="AB221" s="25" t="str">
        <f t="shared" si="4"/>
        <v>DONE</v>
      </c>
      <c r="AC221" s="71"/>
      <c r="AD221" s="54" t="s">
        <v>1789</v>
      </c>
      <c r="AE221" s="76">
        <v>46069</v>
      </c>
      <c r="AF221" s="54" t="str">
        <f t="shared" si="5"/>
        <v>DONE</v>
      </c>
      <c r="AG221" s="76">
        <v>46069</v>
      </c>
      <c r="AH221" s="73">
        <v>46092</v>
      </c>
      <c r="AI221" s="75" t="str">
        <f t="shared" si="6"/>
        <v>PAID</v>
      </c>
      <c r="AJ221" s="80" t="str">
        <f t="array" ref="AJ221">IFERROR(INDEX('[1]Master Price'!$E:$E,MATCH(D221,'[1]Master Price'!$B:$B,0)),"0")</f>
        <v>0</v>
      </c>
      <c r="AK221" s="80">
        <f t="shared" si="7"/>
        <v>0</v>
      </c>
      <c r="AL221" s="82" t="str">
        <f t="shared" si="38"/>
        <v>0-day</v>
      </c>
      <c r="AM221" s="82" t="str">
        <f t="shared" si="9"/>
        <v>0-day</v>
      </c>
      <c r="AN221" s="82" t="str">
        <f t="shared" si="39"/>
        <v>0-day</v>
      </c>
      <c r="AO221" s="82" t="str">
        <f t="shared" si="35"/>
        <v>3-day</v>
      </c>
      <c r="AP221" s="82" t="str">
        <f t="shared" si="12"/>
        <v>0-day</v>
      </c>
      <c r="AQ221" s="82" t="str">
        <f t="shared" si="13"/>
        <v>0-day</v>
      </c>
      <c r="AR221" s="137"/>
      <c r="AS221" s="83" t="str">
        <f t="shared" si="14"/>
        <v/>
      </c>
      <c r="AT221" s="85"/>
      <c r="AU221" s="84" t="e">
        <f t="shared" ca="1" si="15"/>
        <v>#NAME?</v>
      </c>
      <c r="AV221" s="88" t="e">
        <f t="shared" ca="1" si="16"/>
        <v>#NAME?</v>
      </c>
      <c r="AW221" s="83" t="e">
        <f t="shared" ca="1" si="17"/>
        <v>#NAME?</v>
      </c>
      <c r="AX221" s="88" t="e">
        <f t="shared" ca="1" si="18"/>
        <v>#NAME?</v>
      </c>
      <c r="AY221" s="86" t="str">
        <f t="shared" si="19"/>
        <v/>
      </c>
      <c r="AZ221" s="22" t="e">
        <f t="shared" ca="1" si="20"/>
        <v>#NAME?</v>
      </c>
      <c r="BA221" s="83" t="e">
        <f t="shared" ca="1" si="21"/>
        <v>#NAME?</v>
      </c>
      <c r="BB221" s="88" t="e">
        <f t="shared" ca="1" si="22"/>
        <v>#NAME?</v>
      </c>
      <c r="BC221" s="90" t="e">
        <f t="shared" ca="1" si="23"/>
        <v>#NAME?</v>
      </c>
      <c r="BD221" s="90" t="e">
        <f t="shared" ca="1" si="24"/>
        <v>#NAME?</v>
      </c>
      <c r="BE221" s="85" t="e">
        <f t="shared" ca="1" si="25"/>
        <v>#NAME?</v>
      </c>
      <c r="BF221" s="22" t="e">
        <f t="shared" ca="1" si="26"/>
        <v>#NAME?</v>
      </c>
      <c r="BG221" s="22" t="e">
        <f t="shared" ca="1" si="27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0"/>
        <v>220</v>
      </c>
      <c r="B222" s="139">
        <v>46043</v>
      </c>
      <c r="C222" s="54" t="s">
        <v>876</v>
      </c>
      <c r="D222" s="54" t="s">
        <v>386</v>
      </c>
      <c r="E222" s="56" t="s">
        <v>387</v>
      </c>
      <c r="F222" s="54">
        <v>5</v>
      </c>
      <c r="G222" s="54" t="s">
        <v>65</v>
      </c>
      <c r="H222" s="54" t="str">
        <f t="shared" si="1"/>
        <v>DONE</v>
      </c>
      <c r="I222" s="54" t="s">
        <v>1373</v>
      </c>
      <c r="J222" s="62" t="s">
        <v>73</v>
      </c>
      <c r="K222" s="62" t="s">
        <v>73</v>
      </c>
      <c r="L222" s="54"/>
      <c r="M222" s="71"/>
      <c r="N222" s="54" t="s">
        <v>432</v>
      </c>
      <c r="O222" s="54" t="s">
        <v>81</v>
      </c>
      <c r="P222" s="64" t="s">
        <v>82</v>
      </c>
      <c r="Q222" s="64" t="s">
        <v>433</v>
      </c>
      <c r="R222" s="25" t="s">
        <v>233</v>
      </c>
      <c r="S222" s="25" t="s">
        <v>233</v>
      </c>
      <c r="T222" s="66" t="str">
        <f t="shared" si="2"/>
        <v>DONE</v>
      </c>
      <c r="U222" s="66"/>
      <c r="V222" s="25" t="s">
        <v>1786</v>
      </c>
      <c r="W222" s="25">
        <v>42887</v>
      </c>
      <c r="X222" s="69">
        <v>46066</v>
      </c>
      <c r="Y222" s="69" t="str">
        <f t="shared" si="33"/>
        <v>DONE</v>
      </c>
      <c r="Z222" s="25" t="s">
        <v>1788</v>
      </c>
      <c r="AA222" s="69">
        <v>46069</v>
      </c>
      <c r="AB222" s="25" t="str">
        <f t="shared" si="4"/>
        <v>DONE</v>
      </c>
      <c r="AC222" s="71"/>
      <c r="AD222" s="54" t="s">
        <v>1789</v>
      </c>
      <c r="AE222" s="76">
        <v>46069</v>
      </c>
      <c r="AF222" s="54" t="str">
        <f t="shared" si="5"/>
        <v>DONE</v>
      </c>
      <c r="AG222" s="76">
        <v>46069</v>
      </c>
      <c r="AH222" s="73">
        <v>46092</v>
      </c>
      <c r="AI222" s="75" t="str">
        <f t="shared" si="6"/>
        <v>PAID</v>
      </c>
      <c r="AJ222" s="80" t="str">
        <f t="array" ref="AJ222">IFERROR(INDEX('[1]Master Price'!$E:$E,MATCH(D222,'[1]Master Price'!$B:$B,0)),"0")</f>
        <v>0</v>
      </c>
      <c r="AK222" s="80">
        <f t="shared" si="7"/>
        <v>0</v>
      </c>
      <c r="AL222" s="82" t="str">
        <f t="shared" si="38"/>
        <v>0-day</v>
      </c>
      <c r="AM222" s="82" t="str">
        <f t="shared" si="9"/>
        <v>0-day</v>
      </c>
      <c r="AN222" s="82" t="str">
        <f t="shared" si="39"/>
        <v>0-day</v>
      </c>
      <c r="AO222" s="82" t="str">
        <f t="shared" si="35"/>
        <v>3-day</v>
      </c>
      <c r="AP222" s="82" t="str">
        <f t="shared" si="12"/>
        <v>0-day</v>
      </c>
      <c r="AQ222" s="82" t="str">
        <f t="shared" si="13"/>
        <v>0-day</v>
      </c>
      <c r="AR222" s="137"/>
      <c r="AS222" s="83" t="str">
        <f t="shared" si="14"/>
        <v/>
      </c>
      <c r="AT222" s="85"/>
      <c r="AU222" s="84" t="e">
        <f t="shared" ca="1" si="15"/>
        <v>#NAME?</v>
      </c>
      <c r="AV222" s="88" t="e">
        <f t="shared" ca="1" si="16"/>
        <v>#NAME?</v>
      </c>
      <c r="AW222" s="83" t="e">
        <f t="shared" ca="1" si="17"/>
        <v>#NAME?</v>
      </c>
      <c r="AX222" s="88" t="e">
        <f t="shared" ca="1" si="18"/>
        <v>#NAME?</v>
      </c>
      <c r="AY222" s="86" t="str">
        <f t="shared" si="19"/>
        <v/>
      </c>
      <c r="AZ222" s="22" t="e">
        <f t="shared" ca="1" si="20"/>
        <v>#NAME?</v>
      </c>
      <c r="BA222" s="83" t="e">
        <f t="shared" ca="1" si="21"/>
        <v>#NAME?</v>
      </c>
      <c r="BB222" s="88" t="e">
        <f t="shared" ca="1" si="22"/>
        <v>#NAME?</v>
      </c>
      <c r="BC222" s="90" t="e">
        <f t="shared" ca="1" si="23"/>
        <v>#NAME?</v>
      </c>
      <c r="BD222" s="90" t="e">
        <f t="shared" ca="1" si="24"/>
        <v>#NAME?</v>
      </c>
      <c r="BE222" s="85" t="e">
        <f t="shared" ca="1" si="25"/>
        <v>#NAME?</v>
      </c>
      <c r="BF222" s="22" t="e">
        <f t="shared" ca="1" si="26"/>
        <v>#NAME?</v>
      </c>
      <c r="BG222" s="22" t="e">
        <f t="shared" ca="1" si="27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0"/>
        <v>221</v>
      </c>
      <c r="B223" s="139">
        <v>46043</v>
      </c>
      <c r="C223" s="54" t="s">
        <v>876</v>
      </c>
      <c r="D223" s="54" t="s">
        <v>373</v>
      </c>
      <c r="E223" s="56" t="s">
        <v>374</v>
      </c>
      <c r="F223" s="54">
        <v>20</v>
      </c>
      <c r="G223" s="54" t="s">
        <v>65</v>
      </c>
      <c r="H223" s="54" t="str">
        <f t="shared" si="1"/>
        <v>DONE</v>
      </c>
      <c r="I223" s="54" t="s">
        <v>1373</v>
      </c>
      <c r="J223" s="62" t="s">
        <v>73</v>
      </c>
      <c r="K223" s="62" t="s">
        <v>73</v>
      </c>
      <c r="L223" s="54"/>
      <c r="M223" s="71"/>
      <c r="N223" s="54" t="s">
        <v>432</v>
      </c>
      <c r="O223" s="54" t="s">
        <v>81</v>
      </c>
      <c r="P223" s="64" t="s">
        <v>82</v>
      </c>
      <c r="Q223" s="64" t="s">
        <v>433</v>
      </c>
      <c r="R223" s="25" t="s">
        <v>233</v>
      </c>
      <c r="S223" s="25" t="s">
        <v>233</v>
      </c>
      <c r="T223" s="66" t="str">
        <f t="shared" si="2"/>
        <v>DONE</v>
      </c>
      <c r="U223" s="66"/>
      <c r="V223" s="25" t="s">
        <v>1786</v>
      </c>
      <c r="W223" s="25">
        <v>42887</v>
      </c>
      <c r="X223" s="69">
        <v>46066</v>
      </c>
      <c r="Y223" s="69" t="str">
        <f t="shared" si="33"/>
        <v>DONE</v>
      </c>
      <c r="Z223" s="25" t="s">
        <v>1788</v>
      </c>
      <c r="AA223" s="69">
        <v>46069</v>
      </c>
      <c r="AB223" s="25" t="str">
        <f t="shared" si="4"/>
        <v>DONE</v>
      </c>
      <c r="AC223" s="71"/>
      <c r="AD223" s="54" t="s">
        <v>1789</v>
      </c>
      <c r="AE223" s="76">
        <v>46069</v>
      </c>
      <c r="AF223" s="54" t="str">
        <f t="shared" si="5"/>
        <v>DONE</v>
      </c>
      <c r="AG223" s="76">
        <v>46069</v>
      </c>
      <c r="AH223" s="73">
        <v>46092</v>
      </c>
      <c r="AI223" s="75" t="str">
        <f t="shared" si="6"/>
        <v>PAID</v>
      </c>
      <c r="AJ223" s="80" t="str">
        <f t="array" ref="AJ223">IFERROR(INDEX('[1]Master Price'!$E:$E,MATCH(D223,'[1]Master Price'!$B:$B,0)),"0")</f>
        <v>0</v>
      </c>
      <c r="AK223" s="80">
        <f t="shared" si="7"/>
        <v>0</v>
      </c>
      <c r="AL223" s="82" t="str">
        <f t="shared" si="38"/>
        <v>0-day</v>
      </c>
      <c r="AM223" s="82" t="str">
        <f t="shared" si="9"/>
        <v>0-day</v>
      </c>
      <c r="AN223" s="82" t="str">
        <f t="shared" si="39"/>
        <v>0-day</v>
      </c>
      <c r="AO223" s="82" t="str">
        <f t="shared" si="35"/>
        <v>3-day</v>
      </c>
      <c r="AP223" s="82" t="str">
        <f t="shared" si="12"/>
        <v>0-day</v>
      </c>
      <c r="AQ223" s="82" t="str">
        <f t="shared" si="13"/>
        <v>0-day</v>
      </c>
      <c r="AR223" s="137"/>
      <c r="AS223" s="83" t="str">
        <f t="shared" si="14"/>
        <v/>
      </c>
      <c r="AT223" s="85"/>
      <c r="AU223" s="84" t="e">
        <f t="shared" ca="1" si="15"/>
        <v>#NAME?</v>
      </c>
      <c r="AV223" s="88" t="e">
        <f t="shared" ca="1" si="16"/>
        <v>#NAME?</v>
      </c>
      <c r="AW223" s="83" t="e">
        <f t="shared" ca="1" si="17"/>
        <v>#NAME?</v>
      </c>
      <c r="AX223" s="88" t="e">
        <f t="shared" ca="1" si="18"/>
        <v>#NAME?</v>
      </c>
      <c r="AY223" s="86" t="str">
        <f t="shared" si="19"/>
        <v/>
      </c>
      <c r="AZ223" s="22" t="e">
        <f t="shared" ca="1" si="20"/>
        <v>#NAME?</v>
      </c>
      <c r="BA223" s="83" t="e">
        <f t="shared" ca="1" si="21"/>
        <v>#NAME?</v>
      </c>
      <c r="BB223" s="88" t="e">
        <f t="shared" ca="1" si="22"/>
        <v>#NAME?</v>
      </c>
      <c r="BC223" s="90" t="e">
        <f t="shared" ca="1" si="23"/>
        <v>#NAME?</v>
      </c>
      <c r="BD223" s="90" t="e">
        <f t="shared" ca="1" si="24"/>
        <v>#NAME?</v>
      </c>
      <c r="BE223" s="85" t="e">
        <f t="shared" ca="1" si="25"/>
        <v>#NAME?</v>
      </c>
      <c r="BF223" s="22" t="e">
        <f t="shared" ca="1" si="26"/>
        <v>#NAME?</v>
      </c>
      <c r="BG223" s="22" t="e">
        <f t="shared" ca="1" si="27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0"/>
        <v>222</v>
      </c>
      <c r="B224" s="139">
        <v>46043</v>
      </c>
      <c r="C224" s="54" t="s">
        <v>876</v>
      </c>
      <c r="D224" s="54" t="s">
        <v>264</v>
      </c>
      <c r="E224" s="56" t="s">
        <v>265</v>
      </c>
      <c r="F224" s="54">
        <v>1</v>
      </c>
      <c r="G224" s="54" t="s">
        <v>65</v>
      </c>
      <c r="H224" s="54" t="str">
        <f t="shared" si="1"/>
        <v>DONE</v>
      </c>
      <c r="I224" s="54" t="s">
        <v>1373</v>
      </c>
      <c r="J224" s="62" t="s">
        <v>73</v>
      </c>
      <c r="K224" s="62" t="s">
        <v>73</v>
      </c>
      <c r="L224" s="54"/>
      <c r="M224" s="71"/>
      <c r="N224" s="54" t="s">
        <v>432</v>
      </c>
      <c r="O224" s="54" t="s">
        <v>81</v>
      </c>
      <c r="P224" s="64" t="s">
        <v>82</v>
      </c>
      <c r="Q224" s="64" t="s">
        <v>433</v>
      </c>
      <c r="R224" s="25" t="s">
        <v>233</v>
      </c>
      <c r="S224" s="25" t="s">
        <v>233</v>
      </c>
      <c r="T224" s="66" t="str">
        <f t="shared" si="2"/>
        <v>DONE</v>
      </c>
      <c r="U224" s="66"/>
      <c r="V224" s="25" t="s">
        <v>1786</v>
      </c>
      <c r="W224" s="25">
        <v>42887</v>
      </c>
      <c r="X224" s="69">
        <v>46066</v>
      </c>
      <c r="Y224" s="69" t="str">
        <f t="shared" si="33"/>
        <v>DONE</v>
      </c>
      <c r="Z224" s="25" t="s">
        <v>1788</v>
      </c>
      <c r="AA224" s="69">
        <v>46069</v>
      </c>
      <c r="AB224" s="25" t="str">
        <f t="shared" si="4"/>
        <v>DONE</v>
      </c>
      <c r="AC224" s="71"/>
      <c r="AD224" s="54" t="s">
        <v>1789</v>
      </c>
      <c r="AE224" s="76">
        <v>46069</v>
      </c>
      <c r="AF224" s="54" t="str">
        <f t="shared" si="5"/>
        <v>DONE</v>
      </c>
      <c r="AG224" s="76">
        <v>46069</v>
      </c>
      <c r="AH224" s="73">
        <v>46092</v>
      </c>
      <c r="AI224" s="75" t="str">
        <f t="shared" si="6"/>
        <v>PAID</v>
      </c>
      <c r="AJ224" s="80" t="str">
        <f t="array" ref="AJ224">IFERROR(INDEX('[1]Master Price'!$E:$E,MATCH(D224,'[1]Master Price'!$B:$B,0)),"0")</f>
        <v>0</v>
      </c>
      <c r="AK224" s="80">
        <f t="shared" si="7"/>
        <v>0</v>
      </c>
      <c r="AL224" s="82" t="str">
        <f t="shared" si="38"/>
        <v>0-day</v>
      </c>
      <c r="AM224" s="82" t="str">
        <f t="shared" si="9"/>
        <v>0-day</v>
      </c>
      <c r="AN224" s="82" t="str">
        <f t="shared" si="39"/>
        <v>0-day</v>
      </c>
      <c r="AO224" s="82" t="str">
        <f t="shared" si="35"/>
        <v>3-day</v>
      </c>
      <c r="AP224" s="82" t="str">
        <f t="shared" si="12"/>
        <v>0-day</v>
      </c>
      <c r="AQ224" s="82" t="str">
        <f t="shared" si="13"/>
        <v>0-day</v>
      </c>
      <c r="AR224" s="137"/>
      <c r="AS224" s="83" t="str">
        <f t="shared" si="14"/>
        <v/>
      </c>
      <c r="AT224" s="85"/>
      <c r="AU224" s="84" t="e">
        <f t="shared" ca="1" si="15"/>
        <v>#NAME?</v>
      </c>
      <c r="AV224" s="88" t="e">
        <f t="shared" ca="1" si="16"/>
        <v>#NAME?</v>
      </c>
      <c r="AW224" s="83" t="e">
        <f t="shared" ca="1" si="17"/>
        <v>#NAME?</v>
      </c>
      <c r="AX224" s="88" t="e">
        <f t="shared" ca="1" si="18"/>
        <v>#NAME?</v>
      </c>
      <c r="AY224" s="86" t="str">
        <f t="shared" si="19"/>
        <v/>
      </c>
      <c r="AZ224" s="22" t="e">
        <f t="shared" ca="1" si="20"/>
        <v>#NAME?</v>
      </c>
      <c r="BA224" s="83" t="e">
        <f t="shared" ca="1" si="21"/>
        <v>#NAME?</v>
      </c>
      <c r="BB224" s="88" t="e">
        <f t="shared" ca="1" si="22"/>
        <v>#NAME?</v>
      </c>
      <c r="BC224" s="90" t="e">
        <f t="shared" ca="1" si="23"/>
        <v>#NAME?</v>
      </c>
      <c r="BD224" s="90" t="e">
        <f t="shared" ca="1" si="24"/>
        <v>#NAME?</v>
      </c>
      <c r="BE224" s="85" t="e">
        <f t="shared" ca="1" si="25"/>
        <v>#NAME?</v>
      </c>
      <c r="BF224" s="22" t="e">
        <f t="shared" ca="1" si="26"/>
        <v>#NAME?</v>
      </c>
      <c r="BG224" s="22" t="e">
        <f t="shared" ca="1" si="27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0"/>
        <v>223</v>
      </c>
      <c r="B225" s="144">
        <v>46044</v>
      </c>
      <c r="C225" s="64" t="s">
        <v>887</v>
      </c>
      <c r="D225" s="54" t="s">
        <v>798</v>
      </c>
      <c r="E225" s="54" t="s">
        <v>799</v>
      </c>
      <c r="F225" s="54">
        <v>1</v>
      </c>
      <c r="G225" s="54" t="s">
        <v>63</v>
      </c>
      <c r="H225" s="54" t="str">
        <f t="shared" si="1"/>
        <v>DONE</v>
      </c>
      <c r="I225" s="54" t="s">
        <v>442</v>
      </c>
      <c r="J225" s="58" t="s">
        <v>443</v>
      </c>
      <c r="K225" s="58" t="s">
        <v>79</v>
      </c>
      <c r="L225" s="54"/>
      <c r="M225" s="71"/>
      <c r="N225" s="54" t="s">
        <v>1449</v>
      </c>
      <c r="O225" s="54" t="s">
        <v>85</v>
      </c>
      <c r="P225" s="64" t="s">
        <v>813</v>
      </c>
      <c r="Q225" s="64" t="s">
        <v>1204</v>
      </c>
      <c r="R225" s="25">
        <v>200000994667</v>
      </c>
      <c r="S225" s="66">
        <v>46050</v>
      </c>
      <c r="T225" s="66" t="str">
        <f t="shared" si="2"/>
        <v>DONE</v>
      </c>
      <c r="U225" s="66"/>
      <c r="V225" s="25">
        <v>7000229998</v>
      </c>
      <c r="W225" s="25">
        <v>42596</v>
      </c>
      <c r="X225" s="69">
        <v>46058</v>
      </c>
      <c r="Y225" s="69" t="str">
        <f t="shared" si="33"/>
        <v>DONE</v>
      </c>
      <c r="Z225" s="25" t="s">
        <v>1839</v>
      </c>
      <c r="AA225" s="69">
        <v>46058</v>
      </c>
      <c r="AB225" s="25" t="str">
        <f t="shared" si="4"/>
        <v>DONE</v>
      </c>
      <c r="AC225" s="71"/>
      <c r="AD225" s="54" t="s">
        <v>1840</v>
      </c>
      <c r="AE225" s="76">
        <v>46058</v>
      </c>
      <c r="AF225" s="54" t="str">
        <f t="shared" si="5"/>
        <v>DONE</v>
      </c>
      <c r="AG225" s="69">
        <v>46060</v>
      </c>
      <c r="AH225" s="73">
        <v>46098</v>
      </c>
      <c r="AI225" s="75" t="str">
        <f t="shared" si="6"/>
        <v>PAID</v>
      </c>
      <c r="AJ225" s="80" t="str">
        <f t="array" ref="AJ225">IFERROR(INDEX('[1]Master Price'!$E:$E,MATCH(D225,'[1]Master Price'!$B:$B,0)),"0")</f>
        <v>0</v>
      </c>
      <c r="AK225" s="80">
        <f t="shared" si="7"/>
        <v>0</v>
      </c>
      <c r="AL225" s="82" t="str">
        <f t="shared" si="38"/>
        <v>0-day</v>
      </c>
      <c r="AM225" s="82" t="str">
        <f t="shared" si="9"/>
        <v>0-day</v>
      </c>
      <c r="AN225" s="82" t="str">
        <f t="shared" si="39"/>
        <v>0-day</v>
      </c>
      <c r="AO225" s="82" t="str">
        <f t="shared" si="35"/>
        <v>0-day</v>
      </c>
      <c r="AP225" s="82" t="str">
        <f t="shared" si="12"/>
        <v>0-day</v>
      </c>
      <c r="AQ225" s="82" t="str">
        <f t="shared" si="13"/>
        <v>0-day</v>
      </c>
      <c r="AR225" s="137"/>
      <c r="AS225" s="83" t="str">
        <f t="shared" si="14"/>
        <v/>
      </c>
      <c r="AT225" s="85"/>
      <c r="AU225" s="84" t="e">
        <f t="shared" ca="1" si="15"/>
        <v>#NAME?</v>
      </c>
      <c r="AV225" s="88" t="e">
        <f t="shared" ca="1" si="16"/>
        <v>#NAME?</v>
      </c>
      <c r="AW225" s="83" t="e">
        <f t="shared" ca="1" si="17"/>
        <v>#NAME?</v>
      </c>
      <c r="AX225" s="88" t="e">
        <f t="shared" ca="1" si="18"/>
        <v>#NAME?</v>
      </c>
      <c r="AY225" s="86" t="str">
        <f t="shared" si="19"/>
        <v/>
      </c>
      <c r="AZ225" s="22" t="e">
        <f t="shared" ca="1" si="20"/>
        <v>#NAME?</v>
      </c>
      <c r="BA225" s="83" t="e">
        <f t="shared" ca="1" si="21"/>
        <v>#NAME?</v>
      </c>
      <c r="BB225" s="88" t="e">
        <f t="shared" ca="1" si="22"/>
        <v>#NAME?</v>
      </c>
      <c r="BC225" s="90" t="e">
        <f t="shared" ca="1" si="23"/>
        <v>#NAME?</v>
      </c>
      <c r="BD225" s="90" t="e">
        <f t="shared" ca="1" si="24"/>
        <v>#NAME?</v>
      </c>
      <c r="BE225" s="85" t="e">
        <f t="shared" ca="1" si="25"/>
        <v>#NAME?</v>
      </c>
      <c r="BF225" s="22" t="e">
        <f t="shared" ca="1" si="26"/>
        <v>#NAME?</v>
      </c>
      <c r="BG225" s="22" t="e">
        <f t="shared" ca="1" si="27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0"/>
        <v>224</v>
      </c>
      <c r="B226" s="144">
        <v>46044</v>
      </c>
      <c r="C226" s="64" t="s">
        <v>887</v>
      </c>
      <c r="D226" s="54" t="s">
        <v>644</v>
      </c>
      <c r="E226" s="54" t="s">
        <v>645</v>
      </c>
      <c r="F226" s="54">
        <v>1</v>
      </c>
      <c r="G226" s="54" t="s">
        <v>527</v>
      </c>
      <c r="H226" s="54" t="str">
        <f t="shared" si="1"/>
        <v>DONE</v>
      </c>
      <c r="I226" s="54" t="s">
        <v>442</v>
      </c>
      <c r="J226" s="58" t="s">
        <v>443</v>
      </c>
      <c r="K226" s="58" t="s">
        <v>79</v>
      </c>
      <c r="L226" s="54"/>
      <c r="M226" s="71"/>
      <c r="N226" s="54" t="s">
        <v>1449</v>
      </c>
      <c r="O226" s="54" t="s">
        <v>85</v>
      </c>
      <c r="P226" s="64" t="s">
        <v>813</v>
      </c>
      <c r="Q226" s="64" t="s">
        <v>1204</v>
      </c>
      <c r="R226" s="25">
        <v>200000994667</v>
      </c>
      <c r="S226" s="66">
        <v>46050</v>
      </c>
      <c r="T226" s="66" t="str">
        <f t="shared" si="2"/>
        <v>DONE</v>
      </c>
      <c r="U226" s="66"/>
      <c r="V226" s="25">
        <v>7000229998</v>
      </c>
      <c r="W226" s="25">
        <v>42596</v>
      </c>
      <c r="X226" s="69">
        <v>46058</v>
      </c>
      <c r="Y226" s="69" t="str">
        <f t="shared" si="33"/>
        <v>DONE</v>
      </c>
      <c r="Z226" s="25" t="s">
        <v>1839</v>
      </c>
      <c r="AA226" s="69">
        <v>46058</v>
      </c>
      <c r="AB226" s="25" t="str">
        <f t="shared" si="4"/>
        <v>DONE</v>
      </c>
      <c r="AC226" s="71"/>
      <c r="AD226" s="54" t="s">
        <v>1840</v>
      </c>
      <c r="AE226" s="76">
        <v>46058</v>
      </c>
      <c r="AF226" s="54" t="str">
        <f t="shared" si="5"/>
        <v>DONE</v>
      </c>
      <c r="AG226" s="69">
        <v>46060</v>
      </c>
      <c r="AH226" s="73">
        <v>46098</v>
      </c>
      <c r="AI226" s="75" t="str">
        <f t="shared" si="6"/>
        <v>PAID</v>
      </c>
      <c r="AJ226" s="80" t="str">
        <f t="array" ref="AJ226">IFERROR(INDEX('[1]Master Price'!$E:$E,MATCH(D226,'[1]Master Price'!$B:$B,0)),"0")</f>
        <v>0</v>
      </c>
      <c r="AK226" s="80">
        <f t="shared" si="7"/>
        <v>0</v>
      </c>
      <c r="AL226" s="82" t="str">
        <f t="shared" si="38"/>
        <v>0-day</v>
      </c>
      <c r="AM226" s="82" t="str">
        <f t="shared" si="9"/>
        <v>0-day</v>
      </c>
      <c r="AN226" s="82" t="str">
        <f t="shared" si="39"/>
        <v>0-day</v>
      </c>
      <c r="AO226" s="82" t="str">
        <f t="shared" si="35"/>
        <v>0-day</v>
      </c>
      <c r="AP226" s="82" t="str">
        <f t="shared" si="12"/>
        <v>0-day</v>
      </c>
      <c r="AQ226" s="82" t="str">
        <f t="shared" si="13"/>
        <v>0-day</v>
      </c>
      <c r="AR226" s="137"/>
      <c r="AS226" s="83" t="str">
        <f t="shared" si="14"/>
        <v/>
      </c>
      <c r="AT226" s="85"/>
      <c r="AU226" s="84" t="e">
        <f t="shared" ca="1" si="15"/>
        <v>#NAME?</v>
      </c>
      <c r="AV226" s="88" t="e">
        <f t="shared" ca="1" si="16"/>
        <v>#NAME?</v>
      </c>
      <c r="AW226" s="83" t="e">
        <f t="shared" ca="1" si="17"/>
        <v>#NAME?</v>
      </c>
      <c r="AX226" s="88" t="e">
        <f t="shared" ca="1" si="18"/>
        <v>#NAME?</v>
      </c>
      <c r="AY226" s="86" t="str">
        <f t="shared" si="19"/>
        <v/>
      </c>
      <c r="AZ226" s="22" t="e">
        <f t="shared" ca="1" si="20"/>
        <v>#NAME?</v>
      </c>
      <c r="BA226" s="83" t="e">
        <f t="shared" ca="1" si="21"/>
        <v>#NAME?</v>
      </c>
      <c r="BB226" s="88" t="e">
        <f t="shared" ca="1" si="22"/>
        <v>#NAME?</v>
      </c>
      <c r="BC226" s="90" t="e">
        <f t="shared" ca="1" si="23"/>
        <v>#NAME?</v>
      </c>
      <c r="BD226" s="90" t="e">
        <f t="shared" ca="1" si="24"/>
        <v>#NAME?</v>
      </c>
      <c r="BE226" s="85" t="e">
        <f t="shared" ca="1" si="25"/>
        <v>#NAME?</v>
      </c>
      <c r="BF226" s="22" t="e">
        <f t="shared" ca="1" si="26"/>
        <v>#NAME?</v>
      </c>
      <c r="BG226" s="22" t="e">
        <f t="shared" ca="1" si="27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0"/>
        <v>225</v>
      </c>
      <c r="B227" s="144">
        <v>46044</v>
      </c>
      <c r="C227" s="64" t="s">
        <v>887</v>
      </c>
      <c r="D227" s="54" t="s">
        <v>655</v>
      </c>
      <c r="E227" s="54" t="s">
        <v>656</v>
      </c>
      <c r="F227" s="54">
        <v>1</v>
      </c>
      <c r="G227" s="54" t="s">
        <v>1459</v>
      </c>
      <c r="H227" s="54" t="str">
        <f t="shared" si="1"/>
        <v>DONE</v>
      </c>
      <c r="I227" s="54" t="s">
        <v>442</v>
      </c>
      <c r="J227" s="58" t="s">
        <v>443</v>
      </c>
      <c r="K227" s="58" t="s">
        <v>79</v>
      </c>
      <c r="L227" s="54"/>
      <c r="M227" s="71"/>
      <c r="N227" s="54" t="s">
        <v>1449</v>
      </c>
      <c r="O227" s="54" t="s">
        <v>85</v>
      </c>
      <c r="P227" s="64" t="s">
        <v>813</v>
      </c>
      <c r="Q227" s="64" t="s">
        <v>1204</v>
      </c>
      <c r="R227" s="25">
        <v>200000994667</v>
      </c>
      <c r="S227" s="66">
        <v>46050</v>
      </c>
      <c r="T227" s="66" t="str">
        <f t="shared" si="2"/>
        <v>DONE</v>
      </c>
      <c r="U227" s="66"/>
      <c r="V227" s="25">
        <v>7000229998</v>
      </c>
      <c r="W227" s="25">
        <v>42596</v>
      </c>
      <c r="X227" s="69">
        <v>46058</v>
      </c>
      <c r="Y227" s="69" t="str">
        <f t="shared" si="33"/>
        <v>DONE</v>
      </c>
      <c r="Z227" s="25" t="s">
        <v>1839</v>
      </c>
      <c r="AA227" s="69">
        <v>46058</v>
      </c>
      <c r="AB227" s="25" t="str">
        <f t="shared" si="4"/>
        <v>DONE</v>
      </c>
      <c r="AC227" s="71"/>
      <c r="AD227" s="54" t="s">
        <v>1840</v>
      </c>
      <c r="AE227" s="76">
        <v>46058</v>
      </c>
      <c r="AF227" s="54" t="str">
        <f t="shared" si="5"/>
        <v>DONE</v>
      </c>
      <c r="AG227" s="69">
        <v>46060</v>
      </c>
      <c r="AH227" s="73">
        <v>46098</v>
      </c>
      <c r="AI227" s="75" t="str">
        <f t="shared" si="6"/>
        <v>PAID</v>
      </c>
      <c r="AJ227" s="80" t="str">
        <f t="array" ref="AJ227">IFERROR(INDEX('[1]Master Price'!$E:$E,MATCH(D227,'[1]Master Price'!$B:$B,0)),"0")</f>
        <v>0</v>
      </c>
      <c r="AK227" s="80">
        <f t="shared" si="7"/>
        <v>0</v>
      </c>
      <c r="AL227" s="82" t="str">
        <f t="shared" si="38"/>
        <v>0-day</v>
      </c>
      <c r="AM227" s="82" t="str">
        <f t="shared" si="9"/>
        <v>0-day</v>
      </c>
      <c r="AN227" s="82" t="str">
        <f t="shared" si="39"/>
        <v>0-day</v>
      </c>
      <c r="AO227" s="82" t="str">
        <f t="shared" si="35"/>
        <v>0-day</v>
      </c>
      <c r="AP227" s="82" t="str">
        <f t="shared" si="12"/>
        <v>0-day</v>
      </c>
      <c r="AQ227" s="82" t="str">
        <f t="shared" si="13"/>
        <v>0-day</v>
      </c>
      <c r="AR227" s="137"/>
      <c r="AS227" s="83" t="str">
        <f t="shared" si="14"/>
        <v/>
      </c>
      <c r="AT227" s="85"/>
      <c r="AU227" s="84" t="e">
        <f t="shared" ca="1" si="15"/>
        <v>#NAME?</v>
      </c>
      <c r="AV227" s="88" t="e">
        <f t="shared" ca="1" si="16"/>
        <v>#NAME?</v>
      </c>
      <c r="AW227" s="83" t="e">
        <f t="shared" ca="1" si="17"/>
        <v>#NAME?</v>
      </c>
      <c r="AX227" s="88" t="e">
        <f t="shared" ca="1" si="18"/>
        <v>#NAME?</v>
      </c>
      <c r="AY227" s="86" t="str">
        <f t="shared" si="19"/>
        <v/>
      </c>
      <c r="AZ227" s="22" t="e">
        <f t="shared" ca="1" si="20"/>
        <v>#NAME?</v>
      </c>
      <c r="BA227" s="83" t="e">
        <f t="shared" ca="1" si="21"/>
        <v>#NAME?</v>
      </c>
      <c r="BB227" s="88" t="e">
        <f t="shared" ca="1" si="22"/>
        <v>#NAME?</v>
      </c>
      <c r="BC227" s="90" t="e">
        <f t="shared" ca="1" si="23"/>
        <v>#NAME?</v>
      </c>
      <c r="BD227" s="90" t="e">
        <f t="shared" ca="1" si="24"/>
        <v>#NAME?</v>
      </c>
      <c r="BE227" s="85" t="e">
        <f t="shared" ca="1" si="25"/>
        <v>#NAME?</v>
      </c>
      <c r="BF227" s="22" t="e">
        <f t="shared" ca="1" si="26"/>
        <v>#NAME?</v>
      </c>
      <c r="BG227" s="22" t="e">
        <f t="shared" ca="1" si="27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0"/>
        <v>226</v>
      </c>
      <c r="B228" s="144">
        <v>46044</v>
      </c>
      <c r="C228" s="64" t="s">
        <v>887</v>
      </c>
      <c r="D228" s="54" t="s">
        <v>790</v>
      </c>
      <c r="E228" s="54" t="s">
        <v>791</v>
      </c>
      <c r="F228" s="54">
        <v>1</v>
      </c>
      <c r="G228" s="54" t="s">
        <v>1459</v>
      </c>
      <c r="H228" s="54" t="str">
        <f t="shared" si="1"/>
        <v>DONE</v>
      </c>
      <c r="I228" s="54" t="s">
        <v>442</v>
      </c>
      <c r="J228" s="58" t="s">
        <v>443</v>
      </c>
      <c r="K228" s="58" t="s">
        <v>79</v>
      </c>
      <c r="L228" s="54"/>
      <c r="M228" s="71"/>
      <c r="N228" s="54" t="s">
        <v>1449</v>
      </c>
      <c r="O228" s="54" t="s">
        <v>85</v>
      </c>
      <c r="P228" s="64" t="s">
        <v>813</v>
      </c>
      <c r="Q228" s="64" t="s">
        <v>1204</v>
      </c>
      <c r="R228" s="25">
        <v>200000994667</v>
      </c>
      <c r="S228" s="66">
        <v>46050</v>
      </c>
      <c r="T228" s="66" t="str">
        <f t="shared" si="2"/>
        <v>DONE</v>
      </c>
      <c r="U228" s="66"/>
      <c r="V228" s="25">
        <v>7000229998</v>
      </c>
      <c r="W228" s="25">
        <v>42596</v>
      </c>
      <c r="X228" s="69">
        <v>46058</v>
      </c>
      <c r="Y228" s="69" t="str">
        <f t="shared" si="33"/>
        <v>DONE</v>
      </c>
      <c r="Z228" s="25" t="s">
        <v>1839</v>
      </c>
      <c r="AA228" s="69">
        <v>46058</v>
      </c>
      <c r="AB228" s="25" t="str">
        <f t="shared" si="4"/>
        <v>DONE</v>
      </c>
      <c r="AC228" s="71"/>
      <c r="AD228" s="54" t="s">
        <v>1840</v>
      </c>
      <c r="AE228" s="76">
        <v>46058</v>
      </c>
      <c r="AF228" s="54" t="str">
        <f t="shared" si="5"/>
        <v>DONE</v>
      </c>
      <c r="AG228" s="69">
        <v>46060</v>
      </c>
      <c r="AH228" s="73">
        <v>46098</v>
      </c>
      <c r="AI228" s="75" t="str">
        <f t="shared" si="6"/>
        <v>PAID</v>
      </c>
      <c r="AJ228" s="80" t="str">
        <f t="array" ref="AJ228">IFERROR(INDEX('[1]Master Price'!$E:$E,MATCH(D228,'[1]Master Price'!$B:$B,0)),"0")</f>
        <v>0</v>
      </c>
      <c r="AK228" s="80">
        <f t="shared" si="7"/>
        <v>0</v>
      </c>
      <c r="AL228" s="82" t="str">
        <f t="shared" si="38"/>
        <v>0-day</v>
      </c>
      <c r="AM228" s="82" t="str">
        <f t="shared" si="9"/>
        <v>0-day</v>
      </c>
      <c r="AN228" s="82" t="str">
        <f t="shared" si="39"/>
        <v>0-day</v>
      </c>
      <c r="AO228" s="82" t="str">
        <f t="shared" si="35"/>
        <v>0-day</v>
      </c>
      <c r="AP228" s="82" t="str">
        <f t="shared" si="12"/>
        <v>0-day</v>
      </c>
      <c r="AQ228" s="82" t="str">
        <f t="shared" si="13"/>
        <v>0-day</v>
      </c>
      <c r="AR228" s="137"/>
      <c r="AS228" s="83" t="str">
        <f t="shared" si="14"/>
        <v/>
      </c>
      <c r="AT228" s="85"/>
      <c r="AU228" s="84" t="e">
        <f t="shared" ca="1" si="15"/>
        <v>#NAME?</v>
      </c>
      <c r="AV228" s="88" t="e">
        <f t="shared" ca="1" si="16"/>
        <v>#NAME?</v>
      </c>
      <c r="AW228" s="83" t="e">
        <f t="shared" ca="1" si="17"/>
        <v>#NAME?</v>
      </c>
      <c r="AX228" s="88" t="e">
        <f t="shared" ca="1" si="18"/>
        <v>#NAME?</v>
      </c>
      <c r="AY228" s="86" t="str">
        <f t="shared" si="19"/>
        <v/>
      </c>
      <c r="AZ228" s="22" t="e">
        <f t="shared" ca="1" si="20"/>
        <v>#NAME?</v>
      </c>
      <c r="BA228" s="83" t="e">
        <f t="shared" ca="1" si="21"/>
        <v>#NAME?</v>
      </c>
      <c r="BB228" s="88" t="e">
        <f t="shared" ca="1" si="22"/>
        <v>#NAME?</v>
      </c>
      <c r="BC228" s="90" t="e">
        <f t="shared" ca="1" si="23"/>
        <v>#NAME?</v>
      </c>
      <c r="BD228" s="90" t="e">
        <f t="shared" ca="1" si="24"/>
        <v>#NAME?</v>
      </c>
      <c r="BE228" s="85" t="e">
        <f t="shared" ca="1" si="25"/>
        <v>#NAME?</v>
      </c>
      <c r="BF228" s="22" t="e">
        <f t="shared" ca="1" si="26"/>
        <v>#NAME?</v>
      </c>
      <c r="BG228" s="22" t="e">
        <f t="shared" ca="1" si="27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0"/>
        <v>227</v>
      </c>
      <c r="B229" s="144">
        <v>46044</v>
      </c>
      <c r="C229" s="64" t="s">
        <v>887</v>
      </c>
      <c r="D229" s="54" t="s">
        <v>659</v>
      </c>
      <c r="E229" s="54" t="s">
        <v>660</v>
      </c>
      <c r="F229" s="54">
        <v>1</v>
      </c>
      <c r="G229" s="54" t="s">
        <v>63</v>
      </c>
      <c r="H229" s="54" t="str">
        <f t="shared" si="1"/>
        <v>DONE</v>
      </c>
      <c r="I229" s="54" t="s">
        <v>442</v>
      </c>
      <c r="J229" s="58" t="s">
        <v>443</v>
      </c>
      <c r="K229" s="58" t="s">
        <v>79</v>
      </c>
      <c r="L229" s="54"/>
      <c r="M229" s="71"/>
      <c r="N229" s="54" t="s">
        <v>1449</v>
      </c>
      <c r="O229" s="54" t="s">
        <v>85</v>
      </c>
      <c r="P229" s="64" t="s">
        <v>813</v>
      </c>
      <c r="Q229" s="64" t="s">
        <v>1204</v>
      </c>
      <c r="R229" s="25">
        <v>200000994667</v>
      </c>
      <c r="S229" s="66">
        <v>46050</v>
      </c>
      <c r="T229" s="66" t="str">
        <f t="shared" si="2"/>
        <v>DONE</v>
      </c>
      <c r="U229" s="66"/>
      <c r="V229" s="25">
        <v>7000229998</v>
      </c>
      <c r="W229" s="25">
        <v>42596</v>
      </c>
      <c r="X229" s="69">
        <v>46058</v>
      </c>
      <c r="Y229" s="69" t="str">
        <f t="shared" si="33"/>
        <v>DONE</v>
      </c>
      <c r="Z229" s="25" t="s">
        <v>1839</v>
      </c>
      <c r="AA229" s="69">
        <v>46058</v>
      </c>
      <c r="AB229" s="25" t="str">
        <f t="shared" si="4"/>
        <v>DONE</v>
      </c>
      <c r="AC229" s="71"/>
      <c r="AD229" s="54" t="s">
        <v>1840</v>
      </c>
      <c r="AE229" s="76">
        <v>46058</v>
      </c>
      <c r="AF229" s="54" t="str">
        <f t="shared" si="5"/>
        <v>DONE</v>
      </c>
      <c r="AG229" s="69">
        <v>46060</v>
      </c>
      <c r="AH229" s="73">
        <v>46098</v>
      </c>
      <c r="AI229" s="75" t="str">
        <f t="shared" si="6"/>
        <v>PAID</v>
      </c>
      <c r="AJ229" s="80" t="str">
        <f t="array" ref="AJ229">IFERROR(INDEX('[1]Master Price'!$E:$E,MATCH(D229,'[1]Master Price'!$B:$B,0)),"0")</f>
        <v>0</v>
      </c>
      <c r="AK229" s="80">
        <f t="shared" si="7"/>
        <v>0</v>
      </c>
      <c r="AL229" s="82" t="str">
        <f t="shared" si="38"/>
        <v>0-day</v>
      </c>
      <c r="AM229" s="82" t="str">
        <f t="shared" si="9"/>
        <v>0-day</v>
      </c>
      <c r="AN229" s="82" t="str">
        <f t="shared" si="39"/>
        <v>0-day</v>
      </c>
      <c r="AO229" s="82" t="str">
        <f t="shared" si="35"/>
        <v>0-day</v>
      </c>
      <c r="AP229" s="82" t="str">
        <f t="shared" si="12"/>
        <v>0-day</v>
      </c>
      <c r="AQ229" s="82" t="str">
        <f t="shared" si="13"/>
        <v>0-day</v>
      </c>
      <c r="AR229" s="137"/>
      <c r="AS229" s="83" t="str">
        <f t="shared" si="14"/>
        <v/>
      </c>
      <c r="AT229" s="85"/>
      <c r="AU229" s="84" t="e">
        <f t="shared" ca="1" si="15"/>
        <v>#NAME?</v>
      </c>
      <c r="AV229" s="88" t="e">
        <f t="shared" ca="1" si="16"/>
        <v>#NAME?</v>
      </c>
      <c r="AW229" s="83" t="e">
        <f t="shared" ca="1" si="17"/>
        <v>#NAME?</v>
      </c>
      <c r="AX229" s="88" t="e">
        <f t="shared" ca="1" si="18"/>
        <v>#NAME?</v>
      </c>
      <c r="AY229" s="86" t="str">
        <f t="shared" si="19"/>
        <v/>
      </c>
      <c r="AZ229" s="22" t="e">
        <f t="shared" ca="1" si="20"/>
        <v>#NAME?</v>
      </c>
      <c r="BA229" s="83" t="e">
        <f t="shared" ca="1" si="21"/>
        <v>#NAME?</v>
      </c>
      <c r="BB229" s="88" t="e">
        <f t="shared" ca="1" si="22"/>
        <v>#NAME?</v>
      </c>
      <c r="BC229" s="90" t="e">
        <f t="shared" ca="1" si="23"/>
        <v>#NAME?</v>
      </c>
      <c r="BD229" s="90" t="e">
        <f t="shared" ca="1" si="24"/>
        <v>#NAME?</v>
      </c>
      <c r="BE229" s="85" t="e">
        <f t="shared" ca="1" si="25"/>
        <v>#NAME?</v>
      </c>
      <c r="BF229" s="22" t="e">
        <f t="shared" ca="1" si="26"/>
        <v>#NAME?</v>
      </c>
      <c r="BG229" s="22" t="e">
        <f t="shared" ca="1" si="27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0"/>
        <v>228</v>
      </c>
      <c r="B230" s="144">
        <v>46044</v>
      </c>
      <c r="C230" s="64" t="s">
        <v>887</v>
      </c>
      <c r="D230" s="54" t="s">
        <v>663</v>
      </c>
      <c r="E230" s="54" t="s">
        <v>664</v>
      </c>
      <c r="F230" s="54">
        <v>1</v>
      </c>
      <c r="G230" s="54" t="s">
        <v>63</v>
      </c>
      <c r="H230" s="54" t="str">
        <f t="shared" si="1"/>
        <v>DONE</v>
      </c>
      <c r="I230" s="54" t="s">
        <v>442</v>
      </c>
      <c r="J230" s="58" t="s">
        <v>443</v>
      </c>
      <c r="K230" s="58" t="s">
        <v>79</v>
      </c>
      <c r="L230" s="54"/>
      <c r="M230" s="71"/>
      <c r="N230" s="54" t="s">
        <v>1449</v>
      </c>
      <c r="O230" s="54" t="s">
        <v>85</v>
      </c>
      <c r="P230" s="64" t="s">
        <v>813</v>
      </c>
      <c r="Q230" s="64" t="s">
        <v>1204</v>
      </c>
      <c r="R230" s="25">
        <v>200000994667</v>
      </c>
      <c r="S230" s="66">
        <v>46050</v>
      </c>
      <c r="T230" s="66" t="str">
        <f t="shared" si="2"/>
        <v>DONE</v>
      </c>
      <c r="U230" s="66"/>
      <c r="V230" s="25">
        <v>7000229998</v>
      </c>
      <c r="W230" s="25">
        <v>42596</v>
      </c>
      <c r="X230" s="69">
        <v>46058</v>
      </c>
      <c r="Y230" s="69" t="str">
        <f t="shared" si="33"/>
        <v>DONE</v>
      </c>
      <c r="Z230" s="25" t="s">
        <v>1839</v>
      </c>
      <c r="AA230" s="69">
        <v>46058</v>
      </c>
      <c r="AB230" s="25" t="str">
        <f t="shared" si="4"/>
        <v>DONE</v>
      </c>
      <c r="AC230" s="71"/>
      <c r="AD230" s="54" t="s">
        <v>1840</v>
      </c>
      <c r="AE230" s="76">
        <v>46058</v>
      </c>
      <c r="AF230" s="54" t="str">
        <f t="shared" si="5"/>
        <v>DONE</v>
      </c>
      <c r="AG230" s="69">
        <v>46060</v>
      </c>
      <c r="AH230" s="73">
        <v>46098</v>
      </c>
      <c r="AI230" s="75" t="str">
        <f t="shared" si="6"/>
        <v>PAID</v>
      </c>
      <c r="AJ230" s="80" t="str">
        <f t="array" ref="AJ230">IFERROR(INDEX('[1]Master Price'!$E:$E,MATCH(D230,'[1]Master Price'!$B:$B,0)),"0")</f>
        <v>0</v>
      </c>
      <c r="AK230" s="80">
        <f t="shared" si="7"/>
        <v>0</v>
      </c>
      <c r="AL230" s="82" t="str">
        <f t="shared" si="38"/>
        <v>0-day</v>
      </c>
      <c r="AM230" s="82" t="str">
        <f t="shared" si="9"/>
        <v>0-day</v>
      </c>
      <c r="AN230" s="82" t="str">
        <f t="shared" si="39"/>
        <v>0-day</v>
      </c>
      <c r="AO230" s="82" t="str">
        <f t="shared" si="35"/>
        <v>0-day</v>
      </c>
      <c r="AP230" s="82" t="str">
        <f t="shared" si="12"/>
        <v>0-day</v>
      </c>
      <c r="AQ230" s="82" t="str">
        <f t="shared" si="13"/>
        <v>0-day</v>
      </c>
      <c r="AR230" s="137"/>
      <c r="AS230" s="83" t="str">
        <f t="shared" si="14"/>
        <v/>
      </c>
      <c r="AT230" s="85"/>
      <c r="AU230" s="84" t="e">
        <f t="shared" ca="1" si="15"/>
        <v>#NAME?</v>
      </c>
      <c r="AV230" s="88" t="e">
        <f t="shared" ca="1" si="16"/>
        <v>#NAME?</v>
      </c>
      <c r="AW230" s="83" t="e">
        <f t="shared" ca="1" si="17"/>
        <v>#NAME?</v>
      </c>
      <c r="AX230" s="88" t="e">
        <f t="shared" ca="1" si="18"/>
        <v>#NAME?</v>
      </c>
      <c r="AY230" s="86" t="str">
        <f t="shared" si="19"/>
        <v/>
      </c>
      <c r="AZ230" s="22" t="e">
        <f t="shared" ca="1" si="20"/>
        <v>#NAME?</v>
      </c>
      <c r="BA230" s="83" t="e">
        <f t="shared" ca="1" si="21"/>
        <v>#NAME?</v>
      </c>
      <c r="BB230" s="88" t="e">
        <f t="shared" ca="1" si="22"/>
        <v>#NAME?</v>
      </c>
      <c r="BC230" s="90" t="e">
        <f t="shared" ca="1" si="23"/>
        <v>#NAME?</v>
      </c>
      <c r="BD230" s="90" t="e">
        <f t="shared" ca="1" si="24"/>
        <v>#NAME?</v>
      </c>
      <c r="BE230" s="85" t="e">
        <f t="shared" ca="1" si="25"/>
        <v>#NAME?</v>
      </c>
      <c r="BF230" s="22" t="e">
        <f t="shared" ca="1" si="26"/>
        <v>#NAME?</v>
      </c>
      <c r="BG230" s="22" t="e">
        <f t="shared" ca="1" si="27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0"/>
        <v>229</v>
      </c>
      <c r="B231" s="144">
        <v>46044</v>
      </c>
      <c r="C231" s="64" t="s">
        <v>887</v>
      </c>
      <c r="D231" s="54" t="s">
        <v>672</v>
      </c>
      <c r="E231" s="54" t="s">
        <v>673</v>
      </c>
      <c r="F231" s="54">
        <v>1</v>
      </c>
      <c r="G231" s="54" t="s">
        <v>527</v>
      </c>
      <c r="H231" s="54" t="str">
        <f t="shared" si="1"/>
        <v>DONE</v>
      </c>
      <c r="I231" s="54" t="s">
        <v>442</v>
      </c>
      <c r="J231" s="58" t="s">
        <v>443</v>
      </c>
      <c r="K231" s="58" t="s">
        <v>79</v>
      </c>
      <c r="L231" s="54"/>
      <c r="M231" s="71"/>
      <c r="N231" s="54" t="s">
        <v>1449</v>
      </c>
      <c r="O231" s="54" t="s">
        <v>85</v>
      </c>
      <c r="P231" s="64" t="s">
        <v>813</v>
      </c>
      <c r="Q231" s="64" t="s">
        <v>1204</v>
      </c>
      <c r="R231" s="25">
        <v>200000994667</v>
      </c>
      <c r="S231" s="66">
        <v>46050</v>
      </c>
      <c r="T231" s="66" t="str">
        <f t="shared" si="2"/>
        <v>DONE</v>
      </c>
      <c r="U231" s="66"/>
      <c r="V231" s="25">
        <v>7000229998</v>
      </c>
      <c r="W231" s="25">
        <v>42596</v>
      </c>
      <c r="X231" s="69">
        <v>46058</v>
      </c>
      <c r="Y231" s="69" t="str">
        <f t="shared" si="33"/>
        <v>DONE</v>
      </c>
      <c r="Z231" s="25" t="s">
        <v>1839</v>
      </c>
      <c r="AA231" s="69">
        <v>46058</v>
      </c>
      <c r="AB231" s="25" t="str">
        <f t="shared" si="4"/>
        <v>DONE</v>
      </c>
      <c r="AC231" s="71"/>
      <c r="AD231" s="54" t="s">
        <v>1840</v>
      </c>
      <c r="AE231" s="76">
        <v>46058</v>
      </c>
      <c r="AF231" s="54" t="str">
        <f t="shared" si="5"/>
        <v>DONE</v>
      </c>
      <c r="AG231" s="69">
        <v>46060</v>
      </c>
      <c r="AH231" s="73">
        <v>46098</v>
      </c>
      <c r="AI231" s="75" t="str">
        <f t="shared" si="6"/>
        <v>PAID</v>
      </c>
      <c r="AJ231" s="80" t="str">
        <f t="array" ref="AJ231">IFERROR(INDEX('[1]Master Price'!$E:$E,MATCH(D231,'[1]Master Price'!$B:$B,0)),"0")</f>
        <v>0</v>
      </c>
      <c r="AK231" s="80">
        <f t="shared" si="7"/>
        <v>0</v>
      </c>
      <c r="AL231" s="82" t="str">
        <f t="shared" si="38"/>
        <v>0-day</v>
      </c>
      <c r="AM231" s="82" t="str">
        <f t="shared" si="9"/>
        <v>0-day</v>
      </c>
      <c r="AN231" s="82" t="str">
        <f t="shared" si="39"/>
        <v>0-day</v>
      </c>
      <c r="AO231" s="82" t="str">
        <f t="shared" si="35"/>
        <v>0-day</v>
      </c>
      <c r="AP231" s="82" t="str">
        <f t="shared" si="12"/>
        <v>0-day</v>
      </c>
      <c r="AQ231" s="82" t="str">
        <f t="shared" si="13"/>
        <v>0-day</v>
      </c>
      <c r="AR231" s="137"/>
      <c r="AS231" s="83" t="str">
        <f t="shared" si="14"/>
        <v/>
      </c>
      <c r="AT231" s="85"/>
      <c r="AU231" s="84" t="e">
        <f t="shared" ca="1" si="15"/>
        <v>#NAME?</v>
      </c>
      <c r="AV231" s="88" t="e">
        <f t="shared" ca="1" si="16"/>
        <v>#NAME?</v>
      </c>
      <c r="AW231" s="83" t="e">
        <f t="shared" ca="1" si="17"/>
        <v>#NAME?</v>
      </c>
      <c r="AX231" s="88" t="e">
        <f t="shared" ca="1" si="18"/>
        <v>#NAME?</v>
      </c>
      <c r="AY231" s="86" t="str">
        <f t="shared" si="19"/>
        <v/>
      </c>
      <c r="AZ231" s="22" t="e">
        <f t="shared" ca="1" si="20"/>
        <v>#NAME?</v>
      </c>
      <c r="BA231" s="83" t="e">
        <f t="shared" ca="1" si="21"/>
        <v>#NAME?</v>
      </c>
      <c r="BB231" s="88" t="e">
        <f t="shared" ca="1" si="22"/>
        <v>#NAME?</v>
      </c>
      <c r="BC231" s="90" t="e">
        <f t="shared" ca="1" si="23"/>
        <v>#NAME?</v>
      </c>
      <c r="BD231" s="90" t="e">
        <f t="shared" ca="1" si="24"/>
        <v>#NAME?</v>
      </c>
      <c r="BE231" s="85" t="e">
        <f t="shared" ca="1" si="25"/>
        <v>#NAME?</v>
      </c>
      <c r="BF231" s="22" t="e">
        <f t="shared" ca="1" si="26"/>
        <v>#NAME?</v>
      </c>
      <c r="BG231" s="22" t="e">
        <f t="shared" ca="1" si="27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0"/>
        <v>230</v>
      </c>
      <c r="B232" s="144">
        <v>46044</v>
      </c>
      <c r="C232" s="64" t="s">
        <v>887</v>
      </c>
      <c r="D232" s="54" t="s">
        <v>806</v>
      </c>
      <c r="E232" s="54" t="s">
        <v>807</v>
      </c>
      <c r="F232" s="54">
        <v>1</v>
      </c>
      <c r="G232" s="54" t="s">
        <v>63</v>
      </c>
      <c r="H232" s="54" t="str">
        <f t="shared" si="1"/>
        <v>DONE</v>
      </c>
      <c r="I232" s="54" t="s">
        <v>442</v>
      </c>
      <c r="J232" s="58" t="s">
        <v>443</v>
      </c>
      <c r="K232" s="58" t="s">
        <v>79</v>
      </c>
      <c r="L232" s="54"/>
      <c r="M232" s="71"/>
      <c r="N232" s="54" t="s">
        <v>1449</v>
      </c>
      <c r="O232" s="54" t="s">
        <v>85</v>
      </c>
      <c r="P232" s="64" t="s">
        <v>813</v>
      </c>
      <c r="Q232" s="64" t="s">
        <v>1204</v>
      </c>
      <c r="R232" s="25">
        <v>200000994667</v>
      </c>
      <c r="S232" s="66">
        <v>46050</v>
      </c>
      <c r="T232" s="66" t="str">
        <f t="shared" si="2"/>
        <v>DONE</v>
      </c>
      <c r="U232" s="66"/>
      <c r="V232" s="25">
        <v>7000229998</v>
      </c>
      <c r="W232" s="25">
        <v>42596</v>
      </c>
      <c r="X232" s="69">
        <v>46058</v>
      </c>
      <c r="Y232" s="69" t="str">
        <f t="shared" si="33"/>
        <v>DONE</v>
      </c>
      <c r="Z232" s="25" t="s">
        <v>1839</v>
      </c>
      <c r="AA232" s="69">
        <v>46058</v>
      </c>
      <c r="AB232" s="25" t="str">
        <f t="shared" si="4"/>
        <v>DONE</v>
      </c>
      <c r="AC232" s="71"/>
      <c r="AD232" s="54" t="s">
        <v>1840</v>
      </c>
      <c r="AE232" s="76">
        <v>46058</v>
      </c>
      <c r="AF232" s="54" t="str">
        <f t="shared" si="5"/>
        <v>DONE</v>
      </c>
      <c r="AG232" s="69">
        <v>46060</v>
      </c>
      <c r="AH232" s="73">
        <v>46098</v>
      </c>
      <c r="AI232" s="75" t="str">
        <f t="shared" si="6"/>
        <v>PAID</v>
      </c>
      <c r="AJ232" s="80" t="str">
        <f t="array" ref="AJ232">IFERROR(INDEX('[1]Master Price'!$E:$E,MATCH(D232,'[1]Master Price'!$B:$B,0)),"0")</f>
        <v>0</v>
      </c>
      <c r="AK232" s="80">
        <f t="shared" si="7"/>
        <v>0</v>
      </c>
      <c r="AL232" s="82" t="str">
        <f t="shared" si="38"/>
        <v>0-day</v>
      </c>
      <c r="AM232" s="82" t="str">
        <f t="shared" si="9"/>
        <v>0-day</v>
      </c>
      <c r="AN232" s="82" t="str">
        <f t="shared" si="39"/>
        <v>0-day</v>
      </c>
      <c r="AO232" s="82" t="str">
        <f t="shared" si="35"/>
        <v>0-day</v>
      </c>
      <c r="AP232" s="82" t="str">
        <f t="shared" si="12"/>
        <v>0-day</v>
      </c>
      <c r="AQ232" s="82" t="str">
        <f t="shared" si="13"/>
        <v>0-day</v>
      </c>
      <c r="AR232" s="137"/>
      <c r="AS232" s="83" t="str">
        <f t="shared" si="14"/>
        <v/>
      </c>
      <c r="AT232" s="85"/>
      <c r="AU232" s="84" t="e">
        <f t="shared" ca="1" si="15"/>
        <v>#NAME?</v>
      </c>
      <c r="AV232" s="88" t="e">
        <f t="shared" ca="1" si="16"/>
        <v>#NAME?</v>
      </c>
      <c r="AW232" s="83" t="e">
        <f t="shared" ca="1" si="17"/>
        <v>#NAME?</v>
      </c>
      <c r="AX232" s="88" t="e">
        <f t="shared" ca="1" si="18"/>
        <v>#NAME?</v>
      </c>
      <c r="AY232" s="86" t="str">
        <f t="shared" si="19"/>
        <v/>
      </c>
      <c r="AZ232" s="22" t="e">
        <f t="shared" ca="1" si="20"/>
        <v>#NAME?</v>
      </c>
      <c r="BA232" s="83" t="e">
        <f t="shared" ca="1" si="21"/>
        <v>#NAME?</v>
      </c>
      <c r="BB232" s="88" t="e">
        <f t="shared" ca="1" si="22"/>
        <v>#NAME?</v>
      </c>
      <c r="BC232" s="90" t="e">
        <f t="shared" ca="1" si="23"/>
        <v>#NAME?</v>
      </c>
      <c r="BD232" s="90" t="e">
        <f t="shared" ca="1" si="24"/>
        <v>#NAME?</v>
      </c>
      <c r="BE232" s="85" t="e">
        <f t="shared" ca="1" si="25"/>
        <v>#NAME?</v>
      </c>
      <c r="BF232" s="22" t="e">
        <f t="shared" ca="1" si="26"/>
        <v>#NAME?</v>
      </c>
      <c r="BG232" s="22" t="e">
        <f t="shared" ca="1" si="27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0"/>
        <v>231</v>
      </c>
      <c r="B233" s="144">
        <v>46044</v>
      </c>
      <c r="C233" s="64" t="s">
        <v>887</v>
      </c>
      <c r="D233" s="54" t="s">
        <v>676</v>
      </c>
      <c r="E233" s="54" t="s">
        <v>677</v>
      </c>
      <c r="F233" s="54">
        <v>1</v>
      </c>
      <c r="G233" s="54" t="s">
        <v>527</v>
      </c>
      <c r="H233" s="54" t="str">
        <f t="shared" si="1"/>
        <v>DONE</v>
      </c>
      <c r="I233" s="54" t="s">
        <v>442</v>
      </c>
      <c r="J233" s="58" t="s">
        <v>443</v>
      </c>
      <c r="K233" s="58" t="s">
        <v>79</v>
      </c>
      <c r="L233" s="54"/>
      <c r="M233" s="71"/>
      <c r="N233" s="54" t="s">
        <v>1449</v>
      </c>
      <c r="O233" s="54" t="s">
        <v>85</v>
      </c>
      <c r="P233" s="64" t="s">
        <v>813</v>
      </c>
      <c r="Q233" s="64" t="s">
        <v>1204</v>
      </c>
      <c r="R233" s="25">
        <v>200000994667</v>
      </c>
      <c r="S233" s="66">
        <v>46050</v>
      </c>
      <c r="T233" s="66" t="str">
        <f t="shared" si="2"/>
        <v>DONE</v>
      </c>
      <c r="U233" s="66"/>
      <c r="V233" s="25">
        <v>7000229998</v>
      </c>
      <c r="W233" s="25">
        <v>42596</v>
      </c>
      <c r="X233" s="69">
        <v>46058</v>
      </c>
      <c r="Y233" s="69" t="str">
        <f t="shared" si="33"/>
        <v>DONE</v>
      </c>
      <c r="Z233" s="25" t="s">
        <v>1839</v>
      </c>
      <c r="AA233" s="69">
        <v>46058</v>
      </c>
      <c r="AB233" s="25" t="str">
        <f t="shared" si="4"/>
        <v>DONE</v>
      </c>
      <c r="AC233" s="71"/>
      <c r="AD233" s="54" t="s">
        <v>1840</v>
      </c>
      <c r="AE233" s="76">
        <v>46058</v>
      </c>
      <c r="AF233" s="54" t="str">
        <f t="shared" si="5"/>
        <v>DONE</v>
      </c>
      <c r="AG233" s="69">
        <v>46060</v>
      </c>
      <c r="AH233" s="73">
        <v>46098</v>
      </c>
      <c r="AI233" s="75" t="str">
        <f t="shared" si="6"/>
        <v>PAID</v>
      </c>
      <c r="AJ233" s="80" t="str">
        <f t="array" ref="AJ233">IFERROR(INDEX('[1]Master Price'!$E:$E,MATCH(D233,'[1]Master Price'!$B:$B,0)),"0")</f>
        <v>0</v>
      </c>
      <c r="AK233" s="80">
        <f t="shared" si="7"/>
        <v>0</v>
      </c>
      <c r="AL233" s="82" t="str">
        <f t="shared" si="38"/>
        <v>0-day</v>
      </c>
      <c r="AM233" s="82" t="str">
        <f t="shared" si="9"/>
        <v>0-day</v>
      </c>
      <c r="AN233" s="82" t="str">
        <f t="shared" si="39"/>
        <v>0-day</v>
      </c>
      <c r="AO233" s="82" t="str">
        <f t="shared" si="35"/>
        <v>0-day</v>
      </c>
      <c r="AP233" s="82" t="str">
        <f t="shared" si="12"/>
        <v>0-day</v>
      </c>
      <c r="AQ233" s="82" t="str">
        <f t="shared" si="13"/>
        <v>0-day</v>
      </c>
      <c r="AR233" s="137"/>
      <c r="AS233" s="83" t="str">
        <f t="shared" si="14"/>
        <v/>
      </c>
      <c r="AT233" s="85"/>
      <c r="AU233" s="84" t="e">
        <f t="shared" ca="1" si="15"/>
        <v>#NAME?</v>
      </c>
      <c r="AV233" s="88" t="e">
        <f t="shared" ca="1" si="16"/>
        <v>#NAME?</v>
      </c>
      <c r="AW233" s="83" t="e">
        <f t="shared" ca="1" si="17"/>
        <v>#NAME?</v>
      </c>
      <c r="AX233" s="88" t="e">
        <f t="shared" ca="1" si="18"/>
        <v>#NAME?</v>
      </c>
      <c r="AY233" s="86" t="str">
        <f t="shared" si="19"/>
        <v/>
      </c>
      <c r="AZ233" s="22" t="e">
        <f t="shared" ca="1" si="20"/>
        <v>#NAME?</v>
      </c>
      <c r="BA233" s="83" t="e">
        <f t="shared" ca="1" si="21"/>
        <v>#NAME?</v>
      </c>
      <c r="BB233" s="88" t="e">
        <f t="shared" ca="1" si="22"/>
        <v>#NAME?</v>
      </c>
      <c r="BC233" s="90" t="e">
        <f t="shared" ca="1" si="23"/>
        <v>#NAME?</v>
      </c>
      <c r="BD233" s="90" t="e">
        <f t="shared" ca="1" si="24"/>
        <v>#NAME?</v>
      </c>
      <c r="BE233" s="85" t="e">
        <f t="shared" ca="1" si="25"/>
        <v>#NAME?</v>
      </c>
      <c r="BF233" s="22" t="e">
        <f t="shared" ca="1" si="26"/>
        <v>#NAME?</v>
      </c>
      <c r="BG233" s="22" t="e">
        <f t="shared" ca="1" si="27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0"/>
        <v>232</v>
      </c>
      <c r="B234" s="144">
        <v>46044</v>
      </c>
      <c r="C234" s="64" t="s">
        <v>887</v>
      </c>
      <c r="D234" s="54" t="s">
        <v>686</v>
      </c>
      <c r="E234" s="54" t="s">
        <v>687</v>
      </c>
      <c r="F234" s="54">
        <v>1</v>
      </c>
      <c r="G234" s="54" t="s">
        <v>63</v>
      </c>
      <c r="H234" s="54" t="str">
        <f t="shared" si="1"/>
        <v>DONE</v>
      </c>
      <c r="I234" s="54" t="s">
        <v>442</v>
      </c>
      <c r="J234" s="58" t="s">
        <v>443</v>
      </c>
      <c r="K234" s="58" t="s">
        <v>79</v>
      </c>
      <c r="L234" s="54"/>
      <c r="M234" s="71"/>
      <c r="N234" s="54" t="s">
        <v>1449</v>
      </c>
      <c r="O234" s="54" t="s">
        <v>85</v>
      </c>
      <c r="P234" s="64" t="s">
        <v>813</v>
      </c>
      <c r="Q234" s="64" t="s">
        <v>1204</v>
      </c>
      <c r="R234" s="25">
        <v>200000994667</v>
      </c>
      <c r="S234" s="66">
        <v>46050</v>
      </c>
      <c r="T234" s="66" t="str">
        <f t="shared" si="2"/>
        <v>DONE</v>
      </c>
      <c r="U234" s="66"/>
      <c r="V234" s="25">
        <v>7000229998</v>
      </c>
      <c r="W234" s="25">
        <v>42596</v>
      </c>
      <c r="X234" s="69">
        <v>46058</v>
      </c>
      <c r="Y234" s="69" t="str">
        <f t="shared" si="33"/>
        <v>DONE</v>
      </c>
      <c r="Z234" s="25" t="s">
        <v>1839</v>
      </c>
      <c r="AA234" s="69">
        <v>46058</v>
      </c>
      <c r="AB234" s="25" t="str">
        <f t="shared" si="4"/>
        <v>DONE</v>
      </c>
      <c r="AC234" s="71"/>
      <c r="AD234" s="54" t="s">
        <v>1840</v>
      </c>
      <c r="AE234" s="76">
        <v>46058</v>
      </c>
      <c r="AF234" s="54" t="str">
        <f t="shared" si="5"/>
        <v>DONE</v>
      </c>
      <c r="AG234" s="69">
        <v>46060</v>
      </c>
      <c r="AH234" s="73">
        <v>46098</v>
      </c>
      <c r="AI234" s="75" t="str">
        <f t="shared" si="6"/>
        <v>PAID</v>
      </c>
      <c r="AJ234" s="80" t="str">
        <f t="array" ref="AJ234">IFERROR(INDEX('[1]Master Price'!$E:$E,MATCH(D234,'[1]Master Price'!$B:$B,0)),"0")</f>
        <v>0</v>
      </c>
      <c r="AK234" s="80">
        <f t="shared" si="7"/>
        <v>0</v>
      </c>
      <c r="AL234" s="82" t="str">
        <f t="shared" si="38"/>
        <v>0-day</v>
      </c>
      <c r="AM234" s="82" t="str">
        <f t="shared" si="9"/>
        <v>0-day</v>
      </c>
      <c r="AN234" s="82" t="str">
        <f t="shared" si="39"/>
        <v>0-day</v>
      </c>
      <c r="AO234" s="82" t="str">
        <f t="shared" si="35"/>
        <v>0-day</v>
      </c>
      <c r="AP234" s="82" t="str">
        <f t="shared" si="12"/>
        <v>0-day</v>
      </c>
      <c r="AQ234" s="82" t="str">
        <f t="shared" si="13"/>
        <v>0-day</v>
      </c>
      <c r="AR234" s="137"/>
      <c r="AS234" s="83" t="str">
        <f t="shared" si="14"/>
        <v/>
      </c>
      <c r="AT234" s="85"/>
      <c r="AU234" s="84" t="e">
        <f t="shared" ca="1" si="15"/>
        <v>#NAME?</v>
      </c>
      <c r="AV234" s="88" t="e">
        <f t="shared" ca="1" si="16"/>
        <v>#NAME?</v>
      </c>
      <c r="AW234" s="83" t="e">
        <f t="shared" ca="1" si="17"/>
        <v>#NAME?</v>
      </c>
      <c r="AX234" s="88" t="e">
        <f t="shared" ca="1" si="18"/>
        <v>#NAME?</v>
      </c>
      <c r="AY234" s="86" t="str">
        <f t="shared" si="19"/>
        <v/>
      </c>
      <c r="AZ234" s="22" t="e">
        <f t="shared" ca="1" si="20"/>
        <v>#NAME?</v>
      </c>
      <c r="BA234" s="83" t="e">
        <f t="shared" ca="1" si="21"/>
        <v>#NAME?</v>
      </c>
      <c r="BB234" s="88" t="e">
        <f t="shared" ca="1" si="22"/>
        <v>#NAME?</v>
      </c>
      <c r="BC234" s="90" t="e">
        <f t="shared" ca="1" si="23"/>
        <v>#NAME?</v>
      </c>
      <c r="BD234" s="90" t="e">
        <f t="shared" ca="1" si="24"/>
        <v>#NAME?</v>
      </c>
      <c r="BE234" s="85" t="e">
        <f t="shared" ca="1" si="25"/>
        <v>#NAME?</v>
      </c>
      <c r="BF234" s="22" t="e">
        <f t="shared" ca="1" si="26"/>
        <v>#NAME?</v>
      </c>
      <c r="BG234" s="22" t="e">
        <f t="shared" ca="1" si="27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0"/>
        <v>233</v>
      </c>
      <c r="B235" s="144">
        <v>46044</v>
      </c>
      <c r="C235" s="64" t="s">
        <v>887</v>
      </c>
      <c r="D235" s="54" t="s">
        <v>691</v>
      </c>
      <c r="E235" s="54" t="s">
        <v>692</v>
      </c>
      <c r="F235" s="54">
        <v>1</v>
      </c>
      <c r="G235" s="54" t="s">
        <v>527</v>
      </c>
      <c r="H235" s="54" t="str">
        <f t="shared" si="1"/>
        <v>DONE</v>
      </c>
      <c r="I235" s="54" t="s">
        <v>442</v>
      </c>
      <c r="J235" s="58" t="s">
        <v>443</v>
      </c>
      <c r="K235" s="58" t="s">
        <v>79</v>
      </c>
      <c r="L235" s="54"/>
      <c r="M235" s="71"/>
      <c r="N235" s="54" t="s">
        <v>1449</v>
      </c>
      <c r="O235" s="54" t="s">
        <v>85</v>
      </c>
      <c r="P235" s="64" t="s">
        <v>813</v>
      </c>
      <c r="Q235" s="64" t="s">
        <v>1204</v>
      </c>
      <c r="R235" s="25">
        <v>200000994667</v>
      </c>
      <c r="S235" s="66">
        <v>46050</v>
      </c>
      <c r="T235" s="66" t="str">
        <f t="shared" si="2"/>
        <v>DONE</v>
      </c>
      <c r="U235" s="66"/>
      <c r="V235" s="25">
        <v>7000229998</v>
      </c>
      <c r="W235" s="25">
        <v>42596</v>
      </c>
      <c r="X235" s="69">
        <v>46058</v>
      </c>
      <c r="Y235" s="69" t="str">
        <f t="shared" si="33"/>
        <v>DONE</v>
      </c>
      <c r="Z235" s="25" t="s">
        <v>1839</v>
      </c>
      <c r="AA235" s="69">
        <v>46058</v>
      </c>
      <c r="AB235" s="25" t="str">
        <f t="shared" si="4"/>
        <v>DONE</v>
      </c>
      <c r="AC235" s="71"/>
      <c r="AD235" s="54" t="s">
        <v>1840</v>
      </c>
      <c r="AE235" s="76">
        <v>46058</v>
      </c>
      <c r="AF235" s="54" t="str">
        <f t="shared" si="5"/>
        <v>DONE</v>
      </c>
      <c r="AG235" s="69">
        <v>46060</v>
      </c>
      <c r="AH235" s="73">
        <v>46098</v>
      </c>
      <c r="AI235" s="75" t="str">
        <f t="shared" si="6"/>
        <v>PAID</v>
      </c>
      <c r="AJ235" s="80" t="str">
        <f t="array" ref="AJ235">IFERROR(INDEX('[1]Master Price'!$E:$E,MATCH(D235,'[1]Master Price'!$B:$B,0)),"0")</f>
        <v>0</v>
      </c>
      <c r="AK235" s="80">
        <f t="shared" si="7"/>
        <v>0</v>
      </c>
      <c r="AL235" s="82" t="str">
        <f t="shared" si="38"/>
        <v>0-day</v>
      </c>
      <c r="AM235" s="82" t="str">
        <f t="shared" si="9"/>
        <v>0-day</v>
      </c>
      <c r="AN235" s="82" t="str">
        <f t="shared" si="39"/>
        <v>0-day</v>
      </c>
      <c r="AO235" s="82" t="str">
        <f t="shared" si="35"/>
        <v>0-day</v>
      </c>
      <c r="AP235" s="82" t="str">
        <f t="shared" si="12"/>
        <v>0-day</v>
      </c>
      <c r="AQ235" s="82" t="str">
        <f t="shared" si="13"/>
        <v>0-day</v>
      </c>
      <c r="AR235" s="137"/>
      <c r="AS235" s="83" t="str">
        <f t="shared" si="14"/>
        <v/>
      </c>
      <c r="AT235" s="85"/>
      <c r="AU235" s="84" t="e">
        <f t="shared" ca="1" si="15"/>
        <v>#NAME?</v>
      </c>
      <c r="AV235" s="88" t="e">
        <f t="shared" ca="1" si="16"/>
        <v>#NAME?</v>
      </c>
      <c r="AW235" s="83" t="e">
        <f t="shared" ca="1" si="17"/>
        <v>#NAME?</v>
      </c>
      <c r="AX235" s="88" t="e">
        <f t="shared" ca="1" si="18"/>
        <v>#NAME?</v>
      </c>
      <c r="AY235" s="86" t="str">
        <f t="shared" si="19"/>
        <v/>
      </c>
      <c r="AZ235" s="22" t="e">
        <f t="shared" ca="1" si="20"/>
        <v>#NAME?</v>
      </c>
      <c r="BA235" s="83" t="e">
        <f t="shared" ca="1" si="21"/>
        <v>#NAME?</v>
      </c>
      <c r="BB235" s="88" t="e">
        <f t="shared" ca="1" si="22"/>
        <v>#NAME?</v>
      </c>
      <c r="BC235" s="90" t="e">
        <f t="shared" ca="1" si="23"/>
        <v>#NAME?</v>
      </c>
      <c r="BD235" s="90" t="e">
        <f t="shared" ca="1" si="24"/>
        <v>#NAME?</v>
      </c>
      <c r="BE235" s="85" t="e">
        <f t="shared" ca="1" si="25"/>
        <v>#NAME?</v>
      </c>
      <c r="BF235" s="22" t="e">
        <f t="shared" ca="1" si="26"/>
        <v>#NAME?</v>
      </c>
      <c r="BG235" s="22" t="e">
        <f t="shared" ca="1" si="27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0"/>
        <v>234</v>
      </c>
      <c r="B236" s="144">
        <v>46044</v>
      </c>
      <c r="C236" s="64" t="s">
        <v>887</v>
      </c>
      <c r="D236" s="54" t="s">
        <v>420</v>
      </c>
      <c r="E236" s="54" t="s">
        <v>421</v>
      </c>
      <c r="F236" s="54">
        <v>1</v>
      </c>
      <c r="G236" s="54" t="s">
        <v>1172</v>
      </c>
      <c r="H236" s="54" t="str">
        <f t="shared" si="1"/>
        <v>DONE</v>
      </c>
      <c r="I236" s="54" t="s">
        <v>442</v>
      </c>
      <c r="J236" s="58" t="s">
        <v>443</v>
      </c>
      <c r="K236" s="58" t="s">
        <v>79</v>
      </c>
      <c r="L236" s="54"/>
      <c r="M236" s="71"/>
      <c r="N236" s="54" t="s">
        <v>1449</v>
      </c>
      <c r="O236" s="54" t="s">
        <v>85</v>
      </c>
      <c r="P236" s="64" t="s">
        <v>813</v>
      </c>
      <c r="Q236" s="64" t="s">
        <v>1204</v>
      </c>
      <c r="R236" s="25">
        <v>200000994667</v>
      </c>
      <c r="S236" s="66">
        <v>46050</v>
      </c>
      <c r="T236" s="66" t="str">
        <f t="shared" si="2"/>
        <v>DONE</v>
      </c>
      <c r="U236" s="66"/>
      <c r="V236" s="25">
        <v>7000229998</v>
      </c>
      <c r="W236" s="25">
        <v>42596</v>
      </c>
      <c r="X236" s="69">
        <v>46058</v>
      </c>
      <c r="Y236" s="69" t="str">
        <f t="shared" si="33"/>
        <v>DONE</v>
      </c>
      <c r="Z236" s="25" t="s">
        <v>1839</v>
      </c>
      <c r="AA236" s="69">
        <v>46058</v>
      </c>
      <c r="AB236" s="25" t="str">
        <f t="shared" si="4"/>
        <v>DONE</v>
      </c>
      <c r="AC236" s="71"/>
      <c r="AD236" s="54" t="s">
        <v>1840</v>
      </c>
      <c r="AE236" s="76">
        <v>46058</v>
      </c>
      <c r="AF236" s="54" t="str">
        <f t="shared" si="5"/>
        <v>DONE</v>
      </c>
      <c r="AG236" s="69">
        <v>46060</v>
      </c>
      <c r="AH236" s="73">
        <v>46098</v>
      </c>
      <c r="AI236" s="75" t="str">
        <f t="shared" si="6"/>
        <v>PAID</v>
      </c>
      <c r="AJ236" s="80" t="str">
        <f t="array" ref="AJ236">IFERROR(INDEX('[1]Master Price'!$E:$E,MATCH(D236,'[1]Master Price'!$B:$B,0)),"0")</f>
        <v>0</v>
      </c>
      <c r="AK236" s="80">
        <f t="shared" si="7"/>
        <v>0</v>
      </c>
      <c r="AL236" s="82" t="str">
        <f t="shared" si="38"/>
        <v>0-day</v>
      </c>
      <c r="AM236" s="82" t="str">
        <f t="shared" si="9"/>
        <v>0-day</v>
      </c>
      <c r="AN236" s="82" t="str">
        <f t="shared" si="39"/>
        <v>0-day</v>
      </c>
      <c r="AO236" s="82" t="str">
        <f t="shared" si="35"/>
        <v>0-day</v>
      </c>
      <c r="AP236" s="82" t="str">
        <f t="shared" si="12"/>
        <v>0-day</v>
      </c>
      <c r="AQ236" s="82" t="str">
        <f t="shared" si="13"/>
        <v>0-day</v>
      </c>
      <c r="AR236" s="137"/>
      <c r="AS236" s="83" t="str">
        <f t="shared" si="14"/>
        <v/>
      </c>
      <c r="AT236" s="85"/>
      <c r="AU236" s="84" t="e">
        <f t="shared" ca="1" si="15"/>
        <v>#NAME?</v>
      </c>
      <c r="AV236" s="88" t="e">
        <f t="shared" ca="1" si="16"/>
        <v>#NAME?</v>
      </c>
      <c r="AW236" s="83" t="e">
        <f t="shared" ca="1" si="17"/>
        <v>#NAME?</v>
      </c>
      <c r="AX236" s="88" t="e">
        <f t="shared" ca="1" si="18"/>
        <v>#NAME?</v>
      </c>
      <c r="AY236" s="86" t="str">
        <f t="shared" si="19"/>
        <v/>
      </c>
      <c r="AZ236" s="22" t="e">
        <f t="shared" ca="1" si="20"/>
        <v>#NAME?</v>
      </c>
      <c r="BA236" s="83" t="e">
        <f t="shared" ca="1" si="21"/>
        <v>#NAME?</v>
      </c>
      <c r="BB236" s="88" t="e">
        <f t="shared" ca="1" si="22"/>
        <v>#NAME?</v>
      </c>
      <c r="BC236" s="90" t="e">
        <f t="shared" ca="1" si="23"/>
        <v>#NAME?</v>
      </c>
      <c r="BD236" s="90" t="e">
        <f t="shared" ca="1" si="24"/>
        <v>#NAME?</v>
      </c>
      <c r="BE236" s="85" t="e">
        <f t="shared" ca="1" si="25"/>
        <v>#NAME?</v>
      </c>
      <c r="BF236" s="22" t="e">
        <f t="shared" ca="1" si="26"/>
        <v>#NAME?</v>
      </c>
      <c r="BG236" s="22" t="e">
        <f t="shared" ca="1" si="27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0"/>
        <v>235</v>
      </c>
      <c r="B237" s="144">
        <v>46044</v>
      </c>
      <c r="C237" s="64" t="s">
        <v>887</v>
      </c>
      <c r="D237" s="54" t="s">
        <v>705</v>
      </c>
      <c r="E237" s="54" t="s">
        <v>706</v>
      </c>
      <c r="F237" s="54">
        <v>2</v>
      </c>
      <c r="G237" s="54" t="s">
        <v>527</v>
      </c>
      <c r="H237" s="54" t="str">
        <f t="shared" si="1"/>
        <v>DONE</v>
      </c>
      <c r="I237" s="54" t="s">
        <v>442</v>
      </c>
      <c r="J237" s="58" t="s">
        <v>443</v>
      </c>
      <c r="K237" s="58" t="s">
        <v>79</v>
      </c>
      <c r="L237" s="54"/>
      <c r="M237" s="71"/>
      <c r="N237" s="54" t="s">
        <v>1449</v>
      </c>
      <c r="O237" s="54" t="s">
        <v>85</v>
      </c>
      <c r="P237" s="64" t="s">
        <v>813</v>
      </c>
      <c r="Q237" s="64" t="s">
        <v>1204</v>
      </c>
      <c r="R237" s="25">
        <v>200000994667</v>
      </c>
      <c r="S237" s="66">
        <v>46050</v>
      </c>
      <c r="T237" s="66" t="str">
        <f t="shared" si="2"/>
        <v>DONE</v>
      </c>
      <c r="U237" s="66"/>
      <c r="V237" s="25">
        <v>7000229998</v>
      </c>
      <c r="W237" s="25">
        <v>42596</v>
      </c>
      <c r="X237" s="69">
        <v>46058</v>
      </c>
      <c r="Y237" s="69" t="str">
        <f t="shared" si="33"/>
        <v>DONE</v>
      </c>
      <c r="Z237" s="25" t="s">
        <v>1839</v>
      </c>
      <c r="AA237" s="69">
        <v>46058</v>
      </c>
      <c r="AB237" s="25" t="str">
        <f t="shared" si="4"/>
        <v>DONE</v>
      </c>
      <c r="AC237" s="71"/>
      <c r="AD237" s="54" t="s">
        <v>1840</v>
      </c>
      <c r="AE237" s="76">
        <v>46058</v>
      </c>
      <c r="AF237" s="54" t="str">
        <f t="shared" si="5"/>
        <v>DONE</v>
      </c>
      <c r="AG237" s="69">
        <v>46060</v>
      </c>
      <c r="AH237" s="73">
        <v>46098</v>
      </c>
      <c r="AI237" s="75" t="str">
        <f t="shared" si="6"/>
        <v>PAID</v>
      </c>
      <c r="AJ237" s="80" t="str">
        <f t="array" ref="AJ237">IFERROR(INDEX('[1]Master Price'!$E:$E,MATCH(D237,'[1]Master Price'!$B:$B,0)),"0")</f>
        <v>0</v>
      </c>
      <c r="AK237" s="80">
        <f t="shared" si="7"/>
        <v>0</v>
      </c>
      <c r="AL237" s="82" t="str">
        <f>IFERROR(DATEDIF(B237,#REF!,"d"),"0")&amp;"-day"</f>
        <v>0-day</v>
      </c>
      <c r="AM237" s="82" t="str">
        <f t="shared" si="9"/>
        <v>0-day</v>
      </c>
      <c r="AN237" s="82" t="str">
        <f>IFERROR(DATEDIF(#REF!,X237,"d"),"0")&amp;"-day"</f>
        <v>0-day</v>
      </c>
      <c r="AO237" s="82" t="str">
        <f t="shared" si="35"/>
        <v>0-day</v>
      </c>
      <c r="AP237" s="82" t="str">
        <f t="shared" si="12"/>
        <v>0-day</v>
      </c>
      <c r="AQ237" s="82" t="str">
        <f t="shared" si="13"/>
        <v>0-day</v>
      </c>
      <c r="AR237" s="137"/>
      <c r="AS237" s="83" t="str">
        <f t="shared" si="14"/>
        <v/>
      </c>
      <c r="AT237" s="85"/>
      <c r="AU237" s="84" t="e">
        <f t="shared" ca="1" si="15"/>
        <v>#NAME?</v>
      </c>
      <c r="AV237" s="88" t="e">
        <f t="shared" ca="1" si="16"/>
        <v>#NAME?</v>
      </c>
      <c r="AW237" s="83" t="e">
        <f t="shared" ca="1" si="17"/>
        <v>#NAME?</v>
      </c>
      <c r="AX237" s="88" t="e">
        <f t="shared" ca="1" si="18"/>
        <v>#NAME?</v>
      </c>
      <c r="AY237" s="86" t="str">
        <f t="shared" si="19"/>
        <v/>
      </c>
      <c r="AZ237" s="22" t="e">
        <f t="shared" ca="1" si="20"/>
        <v>#NAME?</v>
      </c>
      <c r="BA237" s="83" t="e">
        <f t="shared" ca="1" si="21"/>
        <v>#NAME?</v>
      </c>
      <c r="BB237" s="88" t="e">
        <f t="shared" ca="1" si="22"/>
        <v>#NAME?</v>
      </c>
      <c r="BC237" s="90" t="e">
        <f t="shared" ca="1" si="23"/>
        <v>#NAME?</v>
      </c>
      <c r="BD237" s="90" t="e">
        <f t="shared" ca="1" si="24"/>
        <v>#NAME?</v>
      </c>
      <c r="BE237" s="85" t="e">
        <f t="shared" ca="1" si="25"/>
        <v>#NAME?</v>
      </c>
      <c r="BF237" s="22" t="e">
        <f t="shared" ca="1" si="26"/>
        <v>#NAME?</v>
      </c>
      <c r="BG237" s="22" t="e">
        <f t="shared" ca="1" si="27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0"/>
        <v>236</v>
      </c>
      <c r="B238" s="144">
        <v>46044</v>
      </c>
      <c r="C238" s="64" t="s">
        <v>887</v>
      </c>
      <c r="D238" s="54" t="s">
        <v>278</v>
      </c>
      <c r="E238" s="54" t="s">
        <v>279</v>
      </c>
      <c r="F238" s="54">
        <v>2</v>
      </c>
      <c r="G238" s="54" t="s">
        <v>63</v>
      </c>
      <c r="H238" s="54" t="str">
        <f t="shared" si="1"/>
        <v>DONE</v>
      </c>
      <c r="I238" s="54" t="s">
        <v>442</v>
      </c>
      <c r="J238" s="58" t="s">
        <v>443</v>
      </c>
      <c r="K238" s="58" t="s">
        <v>79</v>
      </c>
      <c r="L238" s="54"/>
      <c r="M238" s="71"/>
      <c r="N238" s="54" t="s">
        <v>1449</v>
      </c>
      <c r="O238" s="54" t="s">
        <v>85</v>
      </c>
      <c r="P238" s="64" t="s">
        <v>813</v>
      </c>
      <c r="Q238" s="64" t="s">
        <v>1204</v>
      </c>
      <c r="R238" s="25">
        <v>200000994667</v>
      </c>
      <c r="S238" s="66">
        <v>46050</v>
      </c>
      <c r="T238" s="66" t="str">
        <f t="shared" si="2"/>
        <v>DONE</v>
      </c>
      <c r="U238" s="66"/>
      <c r="V238" s="25">
        <v>7000229998</v>
      </c>
      <c r="W238" s="25">
        <v>42596</v>
      </c>
      <c r="X238" s="69">
        <v>46058</v>
      </c>
      <c r="Y238" s="69" t="str">
        <f t="shared" si="33"/>
        <v>DONE</v>
      </c>
      <c r="Z238" s="25" t="s">
        <v>1839</v>
      </c>
      <c r="AA238" s="69">
        <v>46058</v>
      </c>
      <c r="AB238" s="25" t="str">
        <f t="shared" si="4"/>
        <v>DONE</v>
      </c>
      <c r="AC238" s="71"/>
      <c r="AD238" s="54" t="s">
        <v>1840</v>
      </c>
      <c r="AE238" s="76">
        <v>46058</v>
      </c>
      <c r="AF238" s="54" t="str">
        <f t="shared" si="5"/>
        <v>DONE</v>
      </c>
      <c r="AG238" s="69">
        <v>46060</v>
      </c>
      <c r="AH238" s="73">
        <v>46098</v>
      </c>
      <c r="AI238" s="75" t="str">
        <f t="shared" si="6"/>
        <v>PAID</v>
      </c>
      <c r="AJ238" s="80" t="str">
        <f t="array" ref="AJ238">IFERROR(INDEX('[1]Master Price'!$E:$E,MATCH(D238,'[1]Master Price'!$B:$B,0)),"0")</f>
        <v>0</v>
      </c>
      <c r="AK238" s="80">
        <f t="shared" si="7"/>
        <v>0</v>
      </c>
      <c r="AL238" s="82" t="str">
        <f t="shared" ref="AL238:AL492" si="40">IFERROR(DATEDIF(B238,T238,"d"),"0")&amp;"-day"</f>
        <v>0-day</v>
      </c>
      <c r="AM238" s="82" t="str">
        <f t="shared" si="9"/>
        <v>0-day</v>
      </c>
      <c r="AN238" s="82" t="str">
        <f t="shared" ref="AN238:AN262" si="41">IFERROR(DATEDIF(T238,X238,"d"),"0")&amp;"-day"</f>
        <v>0-day</v>
      </c>
      <c r="AO238" s="82" t="str">
        <f t="shared" si="35"/>
        <v>0-day</v>
      </c>
      <c r="AP238" s="82" t="str">
        <f t="shared" si="12"/>
        <v>0-day</v>
      </c>
      <c r="AQ238" s="82" t="str">
        <f t="shared" si="13"/>
        <v>0-day</v>
      </c>
      <c r="AR238" s="137"/>
      <c r="AS238" s="83" t="str">
        <f t="shared" si="14"/>
        <v/>
      </c>
      <c r="AT238" s="85"/>
      <c r="AU238" s="84" t="e">
        <f t="shared" ca="1" si="15"/>
        <v>#NAME?</v>
      </c>
      <c r="AV238" s="88" t="e">
        <f t="shared" ca="1" si="16"/>
        <v>#NAME?</v>
      </c>
      <c r="AW238" s="83" t="e">
        <f t="shared" ca="1" si="17"/>
        <v>#NAME?</v>
      </c>
      <c r="AX238" s="88" t="e">
        <f t="shared" ca="1" si="18"/>
        <v>#NAME?</v>
      </c>
      <c r="AY238" s="86" t="str">
        <f t="shared" si="19"/>
        <v/>
      </c>
      <c r="AZ238" s="22" t="e">
        <f t="shared" ca="1" si="20"/>
        <v>#NAME?</v>
      </c>
      <c r="BA238" s="83" t="e">
        <f t="shared" ca="1" si="21"/>
        <v>#NAME?</v>
      </c>
      <c r="BB238" s="88" t="e">
        <f t="shared" ca="1" si="22"/>
        <v>#NAME?</v>
      </c>
      <c r="BC238" s="90" t="e">
        <f t="shared" ca="1" si="23"/>
        <v>#NAME?</v>
      </c>
      <c r="BD238" s="90" t="e">
        <f t="shared" ca="1" si="24"/>
        <v>#NAME?</v>
      </c>
      <c r="BE238" s="85" t="e">
        <f t="shared" ca="1" si="25"/>
        <v>#NAME?</v>
      </c>
      <c r="BF238" s="22" t="e">
        <f t="shared" ca="1" si="26"/>
        <v>#NAME?</v>
      </c>
      <c r="BG238" s="22" t="e">
        <f t="shared" ca="1" si="27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0"/>
        <v>237</v>
      </c>
      <c r="B239" s="144">
        <v>46044</v>
      </c>
      <c r="C239" s="64" t="s">
        <v>887</v>
      </c>
      <c r="D239" s="54" t="s">
        <v>349</v>
      </c>
      <c r="E239" s="54" t="s">
        <v>350</v>
      </c>
      <c r="F239" s="54">
        <v>2</v>
      </c>
      <c r="G239" s="54" t="s">
        <v>63</v>
      </c>
      <c r="H239" s="54" t="str">
        <f t="shared" si="1"/>
        <v>DONE</v>
      </c>
      <c r="I239" s="54" t="s">
        <v>442</v>
      </c>
      <c r="J239" s="58" t="s">
        <v>443</v>
      </c>
      <c r="K239" s="58" t="s">
        <v>79</v>
      </c>
      <c r="L239" s="54"/>
      <c r="M239" s="71"/>
      <c r="N239" s="54" t="s">
        <v>1449</v>
      </c>
      <c r="O239" s="54" t="s">
        <v>85</v>
      </c>
      <c r="P239" s="64" t="s">
        <v>813</v>
      </c>
      <c r="Q239" s="64" t="s">
        <v>1204</v>
      </c>
      <c r="R239" s="25">
        <v>200000994667</v>
      </c>
      <c r="S239" s="66">
        <v>46050</v>
      </c>
      <c r="T239" s="66" t="str">
        <f t="shared" si="2"/>
        <v>DONE</v>
      </c>
      <c r="U239" s="66"/>
      <c r="V239" s="25">
        <v>7000229998</v>
      </c>
      <c r="W239" s="25">
        <v>42596</v>
      </c>
      <c r="X239" s="69">
        <v>46058</v>
      </c>
      <c r="Y239" s="69" t="str">
        <f t="shared" si="33"/>
        <v>DONE</v>
      </c>
      <c r="Z239" s="25" t="s">
        <v>1839</v>
      </c>
      <c r="AA239" s="69">
        <v>46058</v>
      </c>
      <c r="AB239" s="25" t="str">
        <f t="shared" si="4"/>
        <v>DONE</v>
      </c>
      <c r="AC239" s="71"/>
      <c r="AD239" s="54" t="s">
        <v>1840</v>
      </c>
      <c r="AE239" s="76">
        <v>46058</v>
      </c>
      <c r="AF239" s="54" t="str">
        <f t="shared" si="5"/>
        <v>DONE</v>
      </c>
      <c r="AG239" s="69">
        <v>46060</v>
      </c>
      <c r="AH239" s="73">
        <v>46098</v>
      </c>
      <c r="AI239" s="75" t="str">
        <f t="shared" si="6"/>
        <v>PAID</v>
      </c>
      <c r="AJ239" s="80" t="str">
        <f t="array" ref="AJ239">IFERROR(INDEX('[1]Master Price'!$E:$E,MATCH(D239,'[1]Master Price'!$B:$B,0)),"0")</f>
        <v>0</v>
      </c>
      <c r="AK239" s="80">
        <f t="shared" si="7"/>
        <v>0</v>
      </c>
      <c r="AL239" s="82" t="str">
        <f t="shared" si="40"/>
        <v>0-day</v>
      </c>
      <c r="AM239" s="82" t="str">
        <f t="shared" si="9"/>
        <v>0-day</v>
      </c>
      <c r="AN239" s="82" t="str">
        <f t="shared" si="41"/>
        <v>0-day</v>
      </c>
      <c r="AO239" s="82" t="str">
        <f t="shared" si="35"/>
        <v>0-day</v>
      </c>
      <c r="AP239" s="82" t="str">
        <f t="shared" si="12"/>
        <v>0-day</v>
      </c>
      <c r="AQ239" s="82" t="str">
        <f t="shared" si="13"/>
        <v>0-day</v>
      </c>
      <c r="AR239" s="137"/>
      <c r="AS239" s="83" t="str">
        <f t="shared" si="14"/>
        <v/>
      </c>
      <c r="AT239" s="85"/>
      <c r="AU239" s="84" t="e">
        <f t="shared" ca="1" si="15"/>
        <v>#NAME?</v>
      </c>
      <c r="AV239" s="88" t="e">
        <f t="shared" ca="1" si="16"/>
        <v>#NAME?</v>
      </c>
      <c r="AW239" s="83" t="e">
        <f t="shared" ca="1" si="17"/>
        <v>#NAME?</v>
      </c>
      <c r="AX239" s="88" t="e">
        <f t="shared" ca="1" si="18"/>
        <v>#NAME?</v>
      </c>
      <c r="AY239" s="86" t="str">
        <f t="shared" si="19"/>
        <v/>
      </c>
      <c r="AZ239" s="22" t="e">
        <f t="shared" ca="1" si="20"/>
        <v>#NAME?</v>
      </c>
      <c r="BA239" s="83" t="e">
        <f t="shared" ca="1" si="21"/>
        <v>#NAME?</v>
      </c>
      <c r="BB239" s="88" t="e">
        <f t="shared" ca="1" si="22"/>
        <v>#NAME?</v>
      </c>
      <c r="BC239" s="90" t="e">
        <f t="shared" ca="1" si="23"/>
        <v>#NAME?</v>
      </c>
      <c r="BD239" s="90" t="e">
        <f t="shared" ca="1" si="24"/>
        <v>#NAME?</v>
      </c>
      <c r="BE239" s="85" t="e">
        <f t="shared" ca="1" si="25"/>
        <v>#NAME?</v>
      </c>
      <c r="BF239" s="22" t="e">
        <f t="shared" ca="1" si="26"/>
        <v>#NAME?</v>
      </c>
      <c r="BG239" s="22" t="e">
        <f t="shared" ca="1" si="27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0"/>
        <v>238</v>
      </c>
      <c r="B240" s="144">
        <v>46044</v>
      </c>
      <c r="C240" s="64" t="s">
        <v>887</v>
      </c>
      <c r="D240" s="54" t="s">
        <v>721</v>
      </c>
      <c r="E240" s="54" t="s">
        <v>722</v>
      </c>
      <c r="F240" s="54">
        <v>4</v>
      </c>
      <c r="G240" s="54" t="s">
        <v>63</v>
      </c>
      <c r="H240" s="54" t="str">
        <f t="shared" si="1"/>
        <v>DONE</v>
      </c>
      <c r="I240" s="54" t="s">
        <v>442</v>
      </c>
      <c r="J240" s="58" t="s">
        <v>443</v>
      </c>
      <c r="K240" s="58" t="s">
        <v>79</v>
      </c>
      <c r="L240" s="54"/>
      <c r="M240" s="71"/>
      <c r="N240" s="54" t="s">
        <v>1449</v>
      </c>
      <c r="O240" s="54" t="s">
        <v>85</v>
      </c>
      <c r="P240" s="64" t="s">
        <v>813</v>
      </c>
      <c r="Q240" s="64" t="s">
        <v>1204</v>
      </c>
      <c r="R240" s="25">
        <v>200000994667</v>
      </c>
      <c r="S240" s="66">
        <v>46050</v>
      </c>
      <c r="T240" s="66" t="str">
        <f t="shared" si="2"/>
        <v>DONE</v>
      </c>
      <c r="U240" s="66"/>
      <c r="V240" s="25">
        <v>7000229998</v>
      </c>
      <c r="W240" s="25">
        <v>42596</v>
      </c>
      <c r="X240" s="69">
        <v>46058</v>
      </c>
      <c r="Y240" s="69" t="str">
        <f t="shared" si="33"/>
        <v>DONE</v>
      </c>
      <c r="Z240" s="25" t="s">
        <v>1839</v>
      </c>
      <c r="AA240" s="69">
        <v>46058</v>
      </c>
      <c r="AB240" s="25" t="str">
        <f t="shared" si="4"/>
        <v>DONE</v>
      </c>
      <c r="AC240" s="71"/>
      <c r="AD240" s="54" t="s">
        <v>1840</v>
      </c>
      <c r="AE240" s="76">
        <v>46058</v>
      </c>
      <c r="AF240" s="54" t="str">
        <f t="shared" si="5"/>
        <v>DONE</v>
      </c>
      <c r="AG240" s="69">
        <v>46060</v>
      </c>
      <c r="AH240" s="73">
        <v>46098</v>
      </c>
      <c r="AI240" s="75" t="str">
        <f t="shared" si="6"/>
        <v>PAID</v>
      </c>
      <c r="AJ240" s="80" t="str">
        <f t="array" ref="AJ240">IFERROR(INDEX('[1]Master Price'!$E:$E,MATCH(D240,'[1]Master Price'!$B:$B,0)),"0")</f>
        <v>0</v>
      </c>
      <c r="AK240" s="80">
        <f t="shared" si="7"/>
        <v>0</v>
      </c>
      <c r="AL240" s="82" t="str">
        <f t="shared" si="40"/>
        <v>0-day</v>
      </c>
      <c r="AM240" s="82" t="str">
        <f t="shared" si="9"/>
        <v>0-day</v>
      </c>
      <c r="AN240" s="82" t="str">
        <f t="shared" si="41"/>
        <v>0-day</v>
      </c>
      <c r="AO240" s="82" t="str">
        <f t="shared" si="35"/>
        <v>0-day</v>
      </c>
      <c r="AP240" s="82" t="str">
        <f t="shared" si="12"/>
        <v>0-day</v>
      </c>
      <c r="AQ240" s="82" t="str">
        <f t="shared" si="13"/>
        <v>0-day</v>
      </c>
      <c r="AR240" s="137"/>
      <c r="AS240" s="83" t="str">
        <f t="shared" si="14"/>
        <v/>
      </c>
      <c r="AT240" s="85"/>
      <c r="AU240" s="84" t="e">
        <f t="shared" ca="1" si="15"/>
        <v>#NAME?</v>
      </c>
      <c r="AV240" s="88" t="e">
        <f t="shared" ca="1" si="16"/>
        <v>#NAME?</v>
      </c>
      <c r="AW240" s="83" t="e">
        <f t="shared" ca="1" si="17"/>
        <v>#NAME?</v>
      </c>
      <c r="AX240" s="88" t="e">
        <f t="shared" ca="1" si="18"/>
        <v>#NAME?</v>
      </c>
      <c r="AY240" s="86" t="str">
        <f t="shared" si="19"/>
        <v/>
      </c>
      <c r="AZ240" s="22" t="e">
        <f t="shared" ca="1" si="20"/>
        <v>#NAME?</v>
      </c>
      <c r="BA240" s="83" t="e">
        <f t="shared" ca="1" si="21"/>
        <v>#NAME?</v>
      </c>
      <c r="BB240" s="88" t="e">
        <f t="shared" ca="1" si="22"/>
        <v>#NAME?</v>
      </c>
      <c r="BC240" s="90" t="e">
        <f t="shared" ca="1" si="23"/>
        <v>#NAME?</v>
      </c>
      <c r="BD240" s="90" t="e">
        <f t="shared" ca="1" si="24"/>
        <v>#NAME?</v>
      </c>
      <c r="BE240" s="85" t="e">
        <f t="shared" ca="1" si="25"/>
        <v>#NAME?</v>
      </c>
      <c r="BF240" s="22" t="e">
        <f t="shared" ca="1" si="26"/>
        <v>#NAME?</v>
      </c>
      <c r="BG240" s="22" t="e">
        <f t="shared" ca="1" si="27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0"/>
        <v>239</v>
      </c>
      <c r="B241" s="144">
        <v>46044</v>
      </c>
      <c r="C241" s="64" t="s">
        <v>887</v>
      </c>
      <c r="D241" s="54" t="s">
        <v>728</v>
      </c>
      <c r="E241" s="54" t="s">
        <v>729</v>
      </c>
      <c r="F241" s="54">
        <v>4</v>
      </c>
      <c r="G241" s="54" t="s">
        <v>63</v>
      </c>
      <c r="H241" s="54" t="str">
        <f t="shared" si="1"/>
        <v>DONE</v>
      </c>
      <c r="I241" s="54" t="s">
        <v>442</v>
      </c>
      <c r="J241" s="58" t="s">
        <v>443</v>
      </c>
      <c r="K241" s="58" t="s">
        <v>79</v>
      </c>
      <c r="L241" s="54"/>
      <c r="M241" s="71"/>
      <c r="N241" s="54" t="s">
        <v>1449</v>
      </c>
      <c r="O241" s="54" t="s">
        <v>85</v>
      </c>
      <c r="P241" s="64" t="s">
        <v>813</v>
      </c>
      <c r="Q241" s="64" t="s">
        <v>1204</v>
      </c>
      <c r="R241" s="25">
        <v>200000994667</v>
      </c>
      <c r="S241" s="66">
        <v>46050</v>
      </c>
      <c r="T241" s="66" t="str">
        <f t="shared" si="2"/>
        <v>DONE</v>
      </c>
      <c r="U241" s="66"/>
      <c r="V241" s="25">
        <v>7000229998</v>
      </c>
      <c r="W241" s="25">
        <v>42596</v>
      </c>
      <c r="X241" s="69">
        <v>46058</v>
      </c>
      <c r="Y241" s="69" t="str">
        <f t="shared" si="33"/>
        <v>DONE</v>
      </c>
      <c r="Z241" s="25" t="s">
        <v>1839</v>
      </c>
      <c r="AA241" s="69">
        <v>46058</v>
      </c>
      <c r="AB241" s="25" t="str">
        <f t="shared" si="4"/>
        <v>DONE</v>
      </c>
      <c r="AC241" s="71"/>
      <c r="AD241" s="54" t="s">
        <v>1840</v>
      </c>
      <c r="AE241" s="76">
        <v>46058</v>
      </c>
      <c r="AF241" s="54" t="str">
        <f t="shared" si="5"/>
        <v>DONE</v>
      </c>
      <c r="AG241" s="69">
        <v>46060</v>
      </c>
      <c r="AH241" s="73">
        <v>46098</v>
      </c>
      <c r="AI241" s="75" t="str">
        <f t="shared" si="6"/>
        <v>PAID</v>
      </c>
      <c r="AJ241" s="80" t="str">
        <f t="array" ref="AJ241">IFERROR(INDEX('[1]Master Price'!$E:$E,MATCH(D241,'[1]Master Price'!$B:$B,0)),"0")</f>
        <v>0</v>
      </c>
      <c r="AK241" s="80">
        <f t="shared" si="7"/>
        <v>0</v>
      </c>
      <c r="AL241" s="82" t="str">
        <f t="shared" si="40"/>
        <v>0-day</v>
      </c>
      <c r="AM241" s="82" t="str">
        <f t="shared" si="9"/>
        <v>0-day</v>
      </c>
      <c r="AN241" s="82" t="str">
        <f t="shared" si="41"/>
        <v>0-day</v>
      </c>
      <c r="AO241" s="82" t="str">
        <f t="shared" si="35"/>
        <v>0-day</v>
      </c>
      <c r="AP241" s="82" t="str">
        <f t="shared" si="12"/>
        <v>0-day</v>
      </c>
      <c r="AQ241" s="82" t="str">
        <f t="shared" si="13"/>
        <v>0-day</v>
      </c>
      <c r="AR241" s="137"/>
      <c r="AS241" s="83" t="str">
        <f t="shared" si="14"/>
        <v/>
      </c>
      <c r="AT241" s="85"/>
      <c r="AU241" s="84" t="e">
        <f t="shared" ca="1" si="15"/>
        <v>#NAME?</v>
      </c>
      <c r="AV241" s="88" t="e">
        <f t="shared" ca="1" si="16"/>
        <v>#NAME?</v>
      </c>
      <c r="AW241" s="83" t="e">
        <f t="shared" ca="1" si="17"/>
        <v>#NAME?</v>
      </c>
      <c r="AX241" s="88" t="e">
        <f t="shared" ca="1" si="18"/>
        <v>#NAME?</v>
      </c>
      <c r="AY241" s="86" t="str">
        <f t="shared" si="19"/>
        <v/>
      </c>
      <c r="AZ241" s="22" t="e">
        <f t="shared" ca="1" si="20"/>
        <v>#NAME?</v>
      </c>
      <c r="BA241" s="83" t="e">
        <f t="shared" ca="1" si="21"/>
        <v>#NAME?</v>
      </c>
      <c r="BB241" s="88" t="e">
        <f t="shared" ca="1" si="22"/>
        <v>#NAME?</v>
      </c>
      <c r="BC241" s="90" t="e">
        <f t="shared" ca="1" si="23"/>
        <v>#NAME?</v>
      </c>
      <c r="BD241" s="90" t="e">
        <f t="shared" ca="1" si="24"/>
        <v>#NAME?</v>
      </c>
      <c r="BE241" s="85" t="e">
        <f t="shared" ca="1" si="25"/>
        <v>#NAME?</v>
      </c>
      <c r="BF241" s="22" t="e">
        <f t="shared" ca="1" si="26"/>
        <v>#NAME?</v>
      </c>
      <c r="BG241" s="22" t="e">
        <f t="shared" ca="1" si="27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0"/>
        <v>240</v>
      </c>
      <c r="B242" s="144">
        <v>46044</v>
      </c>
      <c r="C242" s="64" t="s">
        <v>887</v>
      </c>
      <c r="D242" s="54" t="s">
        <v>736</v>
      </c>
      <c r="E242" s="54" t="s">
        <v>737</v>
      </c>
      <c r="F242" s="54">
        <v>4</v>
      </c>
      <c r="G242" s="54" t="s">
        <v>65</v>
      </c>
      <c r="H242" s="54" t="str">
        <f t="shared" si="1"/>
        <v>DONE</v>
      </c>
      <c r="I242" s="54" t="s">
        <v>442</v>
      </c>
      <c r="J242" s="58" t="s">
        <v>443</v>
      </c>
      <c r="K242" s="58" t="s">
        <v>79</v>
      </c>
      <c r="L242" s="54"/>
      <c r="M242" s="71"/>
      <c r="N242" s="54" t="s">
        <v>1449</v>
      </c>
      <c r="O242" s="54" t="s">
        <v>85</v>
      </c>
      <c r="P242" s="64" t="s">
        <v>813</v>
      </c>
      <c r="Q242" s="64" t="s">
        <v>1204</v>
      </c>
      <c r="R242" s="25">
        <v>200000994667</v>
      </c>
      <c r="S242" s="66">
        <v>46050</v>
      </c>
      <c r="T242" s="66" t="str">
        <f t="shared" si="2"/>
        <v>DONE</v>
      </c>
      <c r="U242" s="66"/>
      <c r="V242" s="25">
        <v>7000229998</v>
      </c>
      <c r="W242" s="25">
        <v>42596</v>
      </c>
      <c r="X242" s="69">
        <v>46058</v>
      </c>
      <c r="Y242" s="69" t="str">
        <f t="shared" si="33"/>
        <v>DONE</v>
      </c>
      <c r="Z242" s="25" t="s">
        <v>1839</v>
      </c>
      <c r="AA242" s="69">
        <v>46058</v>
      </c>
      <c r="AB242" s="25" t="str">
        <f t="shared" si="4"/>
        <v>DONE</v>
      </c>
      <c r="AC242" s="71"/>
      <c r="AD242" s="54" t="s">
        <v>1840</v>
      </c>
      <c r="AE242" s="76">
        <v>46058</v>
      </c>
      <c r="AF242" s="54" t="str">
        <f t="shared" si="5"/>
        <v>DONE</v>
      </c>
      <c r="AG242" s="69">
        <v>46060</v>
      </c>
      <c r="AH242" s="73">
        <v>46098</v>
      </c>
      <c r="AI242" s="75" t="str">
        <f t="shared" si="6"/>
        <v>PAID</v>
      </c>
      <c r="AJ242" s="80" t="str">
        <f t="array" ref="AJ242">IFERROR(INDEX('[1]Master Price'!$E:$E,MATCH(D242,'[1]Master Price'!$B:$B,0)),"0")</f>
        <v>0</v>
      </c>
      <c r="AK242" s="80">
        <f t="shared" si="7"/>
        <v>0</v>
      </c>
      <c r="AL242" s="82" t="str">
        <f t="shared" si="40"/>
        <v>0-day</v>
      </c>
      <c r="AM242" s="82" t="str">
        <f t="shared" si="9"/>
        <v>0-day</v>
      </c>
      <c r="AN242" s="82" t="str">
        <f t="shared" si="41"/>
        <v>0-day</v>
      </c>
      <c r="AO242" s="82" t="str">
        <f t="shared" si="35"/>
        <v>0-day</v>
      </c>
      <c r="AP242" s="82" t="str">
        <f t="shared" si="12"/>
        <v>0-day</v>
      </c>
      <c r="AQ242" s="82" t="str">
        <f t="shared" si="13"/>
        <v>0-day</v>
      </c>
      <c r="AR242" s="137"/>
      <c r="AS242" s="83" t="str">
        <f t="shared" si="14"/>
        <v/>
      </c>
      <c r="AT242" s="85"/>
      <c r="AU242" s="84" t="e">
        <f t="shared" ca="1" si="15"/>
        <v>#NAME?</v>
      </c>
      <c r="AV242" s="88" t="e">
        <f t="shared" ca="1" si="16"/>
        <v>#NAME?</v>
      </c>
      <c r="AW242" s="83" t="e">
        <f t="shared" ca="1" si="17"/>
        <v>#NAME?</v>
      </c>
      <c r="AX242" s="88" t="e">
        <f t="shared" ca="1" si="18"/>
        <v>#NAME?</v>
      </c>
      <c r="AY242" s="86" t="str">
        <f t="shared" si="19"/>
        <v/>
      </c>
      <c r="AZ242" s="22" t="e">
        <f t="shared" ca="1" si="20"/>
        <v>#NAME?</v>
      </c>
      <c r="BA242" s="83" t="e">
        <f t="shared" ca="1" si="21"/>
        <v>#NAME?</v>
      </c>
      <c r="BB242" s="88" t="e">
        <f t="shared" ca="1" si="22"/>
        <v>#NAME?</v>
      </c>
      <c r="BC242" s="90" t="e">
        <f t="shared" ca="1" si="23"/>
        <v>#NAME?</v>
      </c>
      <c r="BD242" s="90" t="e">
        <f t="shared" ca="1" si="24"/>
        <v>#NAME?</v>
      </c>
      <c r="BE242" s="85" t="e">
        <f t="shared" ca="1" si="25"/>
        <v>#NAME?</v>
      </c>
      <c r="BF242" s="22" t="e">
        <f t="shared" ca="1" si="26"/>
        <v>#NAME?</v>
      </c>
      <c r="BG242" s="22" t="e">
        <f t="shared" ca="1" si="27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0"/>
        <v>241</v>
      </c>
      <c r="B243" s="144">
        <v>46044</v>
      </c>
      <c r="C243" s="64" t="s">
        <v>887</v>
      </c>
      <c r="D243" s="54" t="s">
        <v>740</v>
      </c>
      <c r="E243" s="54" t="s">
        <v>741</v>
      </c>
      <c r="F243" s="54">
        <v>4</v>
      </c>
      <c r="G243" s="54" t="s">
        <v>527</v>
      </c>
      <c r="H243" s="54" t="str">
        <f t="shared" si="1"/>
        <v>DONE</v>
      </c>
      <c r="I243" s="54" t="s">
        <v>442</v>
      </c>
      <c r="J243" s="58" t="s">
        <v>443</v>
      </c>
      <c r="K243" s="58" t="s">
        <v>79</v>
      </c>
      <c r="L243" s="54"/>
      <c r="M243" s="71"/>
      <c r="N243" s="54" t="s">
        <v>1449</v>
      </c>
      <c r="O243" s="54" t="s">
        <v>85</v>
      </c>
      <c r="P243" s="64" t="s">
        <v>813</v>
      </c>
      <c r="Q243" s="64" t="s">
        <v>1204</v>
      </c>
      <c r="R243" s="25">
        <v>200000994667</v>
      </c>
      <c r="S243" s="66">
        <v>46050</v>
      </c>
      <c r="T243" s="66" t="str">
        <f t="shared" si="2"/>
        <v>DONE</v>
      </c>
      <c r="U243" s="66"/>
      <c r="V243" s="25">
        <v>7000229998</v>
      </c>
      <c r="W243" s="25">
        <v>42596</v>
      </c>
      <c r="X243" s="69">
        <v>46058</v>
      </c>
      <c r="Y243" s="69" t="str">
        <f t="shared" si="33"/>
        <v>DONE</v>
      </c>
      <c r="Z243" s="25" t="s">
        <v>1839</v>
      </c>
      <c r="AA243" s="69">
        <v>46058</v>
      </c>
      <c r="AB243" s="25" t="str">
        <f t="shared" si="4"/>
        <v>DONE</v>
      </c>
      <c r="AC243" s="71"/>
      <c r="AD243" s="54" t="s">
        <v>1840</v>
      </c>
      <c r="AE243" s="76">
        <v>46058</v>
      </c>
      <c r="AF243" s="54" t="str">
        <f t="shared" si="5"/>
        <v>DONE</v>
      </c>
      <c r="AG243" s="69">
        <v>46060</v>
      </c>
      <c r="AH243" s="73">
        <v>46098</v>
      </c>
      <c r="AI243" s="75" t="str">
        <f t="shared" si="6"/>
        <v>PAID</v>
      </c>
      <c r="AJ243" s="80" t="str">
        <f t="array" ref="AJ243">IFERROR(INDEX('[1]Master Price'!$E:$E,MATCH(D243,'[1]Master Price'!$B:$B,0)),"0")</f>
        <v>0</v>
      </c>
      <c r="AK243" s="80">
        <f t="shared" si="7"/>
        <v>0</v>
      </c>
      <c r="AL243" s="82" t="str">
        <f t="shared" si="40"/>
        <v>0-day</v>
      </c>
      <c r="AM243" s="82" t="str">
        <f t="shared" si="9"/>
        <v>0-day</v>
      </c>
      <c r="AN243" s="82" t="str">
        <f t="shared" si="41"/>
        <v>0-day</v>
      </c>
      <c r="AO243" s="82" t="str">
        <f t="shared" si="35"/>
        <v>0-day</v>
      </c>
      <c r="AP243" s="82" t="str">
        <f t="shared" si="12"/>
        <v>0-day</v>
      </c>
      <c r="AQ243" s="82" t="str">
        <f t="shared" si="13"/>
        <v>0-day</v>
      </c>
      <c r="AR243" s="137"/>
      <c r="AS243" s="83" t="str">
        <f t="shared" si="14"/>
        <v/>
      </c>
      <c r="AT243" s="85"/>
      <c r="AU243" s="84" t="e">
        <f t="shared" ca="1" si="15"/>
        <v>#NAME?</v>
      </c>
      <c r="AV243" s="88" t="e">
        <f t="shared" ca="1" si="16"/>
        <v>#NAME?</v>
      </c>
      <c r="AW243" s="83" t="e">
        <f t="shared" ca="1" si="17"/>
        <v>#NAME?</v>
      </c>
      <c r="AX243" s="88" t="e">
        <f t="shared" ca="1" si="18"/>
        <v>#NAME?</v>
      </c>
      <c r="AY243" s="86" t="str">
        <f t="shared" si="19"/>
        <v/>
      </c>
      <c r="AZ243" s="22" t="e">
        <f t="shared" ca="1" si="20"/>
        <v>#NAME?</v>
      </c>
      <c r="BA243" s="83" t="e">
        <f t="shared" ca="1" si="21"/>
        <v>#NAME?</v>
      </c>
      <c r="BB243" s="88" t="e">
        <f t="shared" ca="1" si="22"/>
        <v>#NAME?</v>
      </c>
      <c r="BC243" s="90" t="e">
        <f t="shared" ca="1" si="23"/>
        <v>#NAME?</v>
      </c>
      <c r="BD243" s="90" t="e">
        <f t="shared" ca="1" si="24"/>
        <v>#NAME?</v>
      </c>
      <c r="BE243" s="85" t="e">
        <f t="shared" ca="1" si="25"/>
        <v>#NAME?</v>
      </c>
      <c r="BF243" s="22" t="e">
        <f t="shared" ca="1" si="26"/>
        <v>#NAME?</v>
      </c>
      <c r="BG243" s="22" t="e">
        <f t="shared" ca="1" si="27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0"/>
        <v>242</v>
      </c>
      <c r="B244" s="144">
        <v>46044</v>
      </c>
      <c r="C244" s="64" t="s">
        <v>887</v>
      </c>
      <c r="D244" s="54" t="s">
        <v>744</v>
      </c>
      <c r="E244" s="54" t="s">
        <v>745</v>
      </c>
      <c r="F244" s="54">
        <v>6</v>
      </c>
      <c r="G244" s="54" t="s">
        <v>63</v>
      </c>
      <c r="H244" s="54" t="str">
        <f t="shared" si="1"/>
        <v>DONE</v>
      </c>
      <c r="I244" s="54" t="s">
        <v>442</v>
      </c>
      <c r="J244" s="58" t="s">
        <v>443</v>
      </c>
      <c r="K244" s="58" t="s">
        <v>79</v>
      </c>
      <c r="L244" s="54"/>
      <c r="M244" s="71"/>
      <c r="N244" s="54" t="s">
        <v>1449</v>
      </c>
      <c r="O244" s="54" t="s">
        <v>85</v>
      </c>
      <c r="P244" s="64" t="s">
        <v>813</v>
      </c>
      <c r="Q244" s="64" t="s">
        <v>1204</v>
      </c>
      <c r="R244" s="25">
        <v>200000994667</v>
      </c>
      <c r="S244" s="66">
        <v>46050</v>
      </c>
      <c r="T244" s="66" t="str">
        <f t="shared" si="2"/>
        <v>DONE</v>
      </c>
      <c r="U244" s="66"/>
      <c r="V244" s="25">
        <v>7000229998</v>
      </c>
      <c r="W244" s="25">
        <v>42596</v>
      </c>
      <c r="X244" s="69">
        <v>46058</v>
      </c>
      <c r="Y244" s="69" t="str">
        <f t="shared" si="33"/>
        <v>DONE</v>
      </c>
      <c r="Z244" s="25" t="s">
        <v>1839</v>
      </c>
      <c r="AA244" s="69">
        <v>46058</v>
      </c>
      <c r="AB244" s="25" t="str">
        <f t="shared" si="4"/>
        <v>DONE</v>
      </c>
      <c r="AC244" s="71"/>
      <c r="AD244" s="54" t="s">
        <v>1840</v>
      </c>
      <c r="AE244" s="76">
        <v>46058</v>
      </c>
      <c r="AF244" s="54" t="str">
        <f t="shared" si="5"/>
        <v>DONE</v>
      </c>
      <c r="AG244" s="69">
        <v>46060</v>
      </c>
      <c r="AH244" s="73">
        <v>46098</v>
      </c>
      <c r="AI244" s="75" t="str">
        <f t="shared" si="6"/>
        <v>PAID</v>
      </c>
      <c r="AJ244" s="80" t="str">
        <f t="array" ref="AJ244">IFERROR(INDEX('[1]Master Price'!$E:$E,MATCH(D244,'[1]Master Price'!$B:$B,0)),"0")</f>
        <v>0</v>
      </c>
      <c r="AK244" s="80">
        <f t="shared" si="7"/>
        <v>0</v>
      </c>
      <c r="AL244" s="82" t="str">
        <f t="shared" si="40"/>
        <v>0-day</v>
      </c>
      <c r="AM244" s="82" t="str">
        <f t="shared" si="9"/>
        <v>0-day</v>
      </c>
      <c r="AN244" s="82" t="str">
        <f t="shared" si="41"/>
        <v>0-day</v>
      </c>
      <c r="AO244" s="82" t="str">
        <f t="shared" si="35"/>
        <v>0-day</v>
      </c>
      <c r="AP244" s="82" t="str">
        <f t="shared" si="12"/>
        <v>0-day</v>
      </c>
      <c r="AQ244" s="82" t="str">
        <f t="shared" si="13"/>
        <v>0-day</v>
      </c>
      <c r="AR244" s="137"/>
      <c r="AS244" s="83" t="str">
        <f t="shared" si="14"/>
        <v/>
      </c>
      <c r="AT244" s="85"/>
      <c r="AU244" s="84" t="e">
        <f t="shared" ca="1" si="15"/>
        <v>#NAME?</v>
      </c>
      <c r="AV244" s="88" t="e">
        <f t="shared" ca="1" si="16"/>
        <v>#NAME?</v>
      </c>
      <c r="AW244" s="83" t="e">
        <f t="shared" ca="1" si="17"/>
        <v>#NAME?</v>
      </c>
      <c r="AX244" s="88" t="e">
        <f t="shared" ca="1" si="18"/>
        <v>#NAME?</v>
      </c>
      <c r="AY244" s="86" t="str">
        <f t="shared" si="19"/>
        <v/>
      </c>
      <c r="AZ244" s="22" t="e">
        <f t="shared" ca="1" si="20"/>
        <v>#NAME?</v>
      </c>
      <c r="BA244" s="83" t="e">
        <f t="shared" ca="1" si="21"/>
        <v>#NAME?</v>
      </c>
      <c r="BB244" s="88" t="e">
        <f t="shared" ca="1" si="22"/>
        <v>#NAME?</v>
      </c>
      <c r="BC244" s="90" t="e">
        <f t="shared" ca="1" si="23"/>
        <v>#NAME?</v>
      </c>
      <c r="BD244" s="90" t="e">
        <f t="shared" ca="1" si="24"/>
        <v>#NAME?</v>
      </c>
      <c r="BE244" s="85" t="e">
        <f t="shared" ca="1" si="25"/>
        <v>#NAME?</v>
      </c>
      <c r="BF244" s="22" t="e">
        <f t="shared" ca="1" si="26"/>
        <v>#NAME?</v>
      </c>
      <c r="BG244" s="22" t="e">
        <f t="shared" ca="1" si="27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0"/>
        <v>243</v>
      </c>
      <c r="B245" s="144">
        <v>46044</v>
      </c>
      <c r="C245" s="64" t="s">
        <v>887</v>
      </c>
      <c r="D245" s="54" t="s">
        <v>754</v>
      </c>
      <c r="E245" s="54" t="s">
        <v>755</v>
      </c>
      <c r="F245" s="54">
        <v>6</v>
      </c>
      <c r="G245" s="54" t="s">
        <v>65</v>
      </c>
      <c r="H245" s="54" t="str">
        <f t="shared" si="1"/>
        <v>DONE</v>
      </c>
      <c r="I245" s="54" t="s">
        <v>442</v>
      </c>
      <c r="J245" s="58" t="s">
        <v>443</v>
      </c>
      <c r="K245" s="58" t="s">
        <v>79</v>
      </c>
      <c r="L245" s="54"/>
      <c r="M245" s="71"/>
      <c r="N245" s="54" t="s">
        <v>1449</v>
      </c>
      <c r="O245" s="54" t="s">
        <v>85</v>
      </c>
      <c r="P245" s="64" t="s">
        <v>813</v>
      </c>
      <c r="Q245" s="64" t="s">
        <v>1204</v>
      </c>
      <c r="R245" s="25">
        <v>200000994667</v>
      </c>
      <c r="S245" s="66">
        <v>46050</v>
      </c>
      <c r="T245" s="66" t="str">
        <f t="shared" si="2"/>
        <v>DONE</v>
      </c>
      <c r="U245" s="66"/>
      <c r="V245" s="25">
        <v>7000229998</v>
      </c>
      <c r="W245" s="25">
        <v>42596</v>
      </c>
      <c r="X245" s="69">
        <v>46058</v>
      </c>
      <c r="Y245" s="69" t="str">
        <f t="shared" si="33"/>
        <v>DONE</v>
      </c>
      <c r="Z245" s="25" t="s">
        <v>1839</v>
      </c>
      <c r="AA245" s="69">
        <v>46058</v>
      </c>
      <c r="AB245" s="25" t="str">
        <f t="shared" si="4"/>
        <v>DONE</v>
      </c>
      <c r="AC245" s="71"/>
      <c r="AD245" s="54" t="s">
        <v>1840</v>
      </c>
      <c r="AE245" s="76">
        <v>46058</v>
      </c>
      <c r="AF245" s="54" t="str">
        <f t="shared" si="5"/>
        <v>DONE</v>
      </c>
      <c r="AG245" s="69">
        <v>46060</v>
      </c>
      <c r="AH245" s="73">
        <v>46098</v>
      </c>
      <c r="AI245" s="75" t="str">
        <f t="shared" si="6"/>
        <v>PAID</v>
      </c>
      <c r="AJ245" s="80" t="str">
        <f t="array" ref="AJ245">IFERROR(INDEX('[1]Master Price'!$E:$E,MATCH(D245,'[1]Master Price'!$B:$B,0)),"0")</f>
        <v>0</v>
      </c>
      <c r="AK245" s="80">
        <f t="shared" si="7"/>
        <v>0</v>
      </c>
      <c r="AL245" s="82" t="str">
        <f t="shared" si="40"/>
        <v>0-day</v>
      </c>
      <c r="AM245" s="82" t="str">
        <f t="shared" si="9"/>
        <v>0-day</v>
      </c>
      <c r="AN245" s="82" t="str">
        <f t="shared" si="41"/>
        <v>0-day</v>
      </c>
      <c r="AO245" s="82" t="str">
        <f t="shared" si="35"/>
        <v>0-day</v>
      </c>
      <c r="AP245" s="82" t="str">
        <f t="shared" si="12"/>
        <v>0-day</v>
      </c>
      <c r="AQ245" s="82" t="str">
        <f t="shared" si="13"/>
        <v>0-day</v>
      </c>
      <c r="AR245" s="137"/>
      <c r="AS245" s="83" t="str">
        <f t="shared" si="14"/>
        <v/>
      </c>
      <c r="AT245" s="85"/>
      <c r="AU245" s="84" t="e">
        <f t="shared" ca="1" si="15"/>
        <v>#NAME?</v>
      </c>
      <c r="AV245" s="88" t="e">
        <f t="shared" ca="1" si="16"/>
        <v>#NAME?</v>
      </c>
      <c r="AW245" s="83" t="e">
        <f t="shared" ca="1" si="17"/>
        <v>#NAME?</v>
      </c>
      <c r="AX245" s="88" t="e">
        <f t="shared" ca="1" si="18"/>
        <v>#NAME?</v>
      </c>
      <c r="AY245" s="86" t="str">
        <f t="shared" si="19"/>
        <v/>
      </c>
      <c r="AZ245" s="22" t="e">
        <f t="shared" ca="1" si="20"/>
        <v>#NAME?</v>
      </c>
      <c r="BA245" s="83" t="e">
        <f t="shared" ca="1" si="21"/>
        <v>#NAME?</v>
      </c>
      <c r="BB245" s="88" t="e">
        <f t="shared" ca="1" si="22"/>
        <v>#NAME?</v>
      </c>
      <c r="BC245" s="90" t="e">
        <f t="shared" ca="1" si="23"/>
        <v>#NAME?</v>
      </c>
      <c r="BD245" s="90" t="e">
        <f t="shared" ca="1" si="24"/>
        <v>#NAME?</v>
      </c>
      <c r="BE245" s="85" t="e">
        <f t="shared" ca="1" si="25"/>
        <v>#NAME?</v>
      </c>
      <c r="BF245" s="22" t="e">
        <f t="shared" ca="1" si="26"/>
        <v>#NAME?</v>
      </c>
      <c r="BG245" s="22" t="e">
        <f t="shared" ca="1" si="27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0"/>
        <v>244</v>
      </c>
      <c r="B246" s="144">
        <v>46044</v>
      </c>
      <c r="C246" s="64" t="s">
        <v>887</v>
      </c>
      <c r="D246" s="54" t="s">
        <v>758</v>
      </c>
      <c r="E246" s="54" t="s">
        <v>759</v>
      </c>
      <c r="F246" s="54">
        <v>10</v>
      </c>
      <c r="G246" s="54" t="s">
        <v>63</v>
      </c>
      <c r="H246" s="54" t="str">
        <f t="shared" si="1"/>
        <v>DONE</v>
      </c>
      <c r="I246" s="54" t="s">
        <v>442</v>
      </c>
      <c r="J246" s="58" t="s">
        <v>443</v>
      </c>
      <c r="K246" s="58" t="s">
        <v>79</v>
      </c>
      <c r="L246" s="54"/>
      <c r="M246" s="71"/>
      <c r="N246" s="54" t="s">
        <v>1449</v>
      </c>
      <c r="O246" s="54" t="s">
        <v>85</v>
      </c>
      <c r="P246" s="64" t="s">
        <v>813</v>
      </c>
      <c r="Q246" s="64" t="s">
        <v>1204</v>
      </c>
      <c r="R246" s="25">
        <v>200000994667</v>
      </c>
      <c r="S246" s="66">
        <v>46050</v>
      </c>
      <c r="T246" s="66" t="str">
        <f t="shared" si="2"/>
        <v>DONE</v>
      </c>
      <c r="U246" s="66"/>
      <c r="V246" s="25">
        <v>7000229998</v>
      </c>
      <c r="W246" s="25">
        <v>42596</v>
      </c>
      <c r="X246" s="69">
        <v>46058</v>
      </c>
      <c r="Y246" s="69" t="str">
        <f t="shared" si="33"/>
        <v>DONE</v>
      </c>
      <c r="Z246" s="25" t="s">
        <v>1839</v>
      </c>
      <c r="AA246" s="69">
        <v>46058</v>
      </c>
      <c r="AB246" s="25" t="str">
        <f t="shared" si="4"/>
        <v>DONE</v>
      </c>
      <c r="AC246" s="71"/>
      <c r="AD246" s="54" t="s">
        <v>1840</v>
      </c>
      <c r="AE246" s="76">
        <v>46058</v>
      </c>
      <c r="AF246" s="54" t="str">
        <f t="shared" si="5"/>
        <v>DONE</v>
      </c>
      <c r="AG246" s="69">
        <v>46060</v>
      </c>
      <c r="AH246" s="73">
        <v>46098</v>
      </c>
      <c r="AI246" s="75" t="str">
        <f t="shared" si="6"/>
        <v>PAID</v>
      </c>
      <c r="AJ246" s="80" t="str">
        <f t="array" ref="AJ246">IFERROR(INDEX('[1]Master Price'!$E:$E,MATCH(D246,'[1]Master Price'!$B:$B,0)),"0")</f>
        <v>0</v>
      </c>
      <c r="AK246" s="80">
        <f t="shared" si="7"/>
        <v>0</v>
      </c>
      <c r="AL246" s="82" t="str">
        <f t="shared" si="40"/>
        <v>0-day</v>
      </c>
      <c r="AM246" s="82" t="str">
        <f t="shared" si="9"/>
        <v>0-day</v>
      </c>
      <c r="AN246" s="82" t="str">
        <f t="shared" si="41"/>
        <v>0-day</v>
      </c>
      <c r="AO246" s="82" t="str">
        <f t="shared" si="35"/>
        <v>0-day</v>
      </c>
      <c r="AP246" s="82" t="str">
        <f t="shared" si="12"/>
        <v>0-day</v>
      </c>
      <c r="AQ246" s="82" t="str">
        <f t="shared" si="13"/>
        <v>0-day</v>
      </c>
      <c r="AR246" s="137"/>
      <c r="AS246" s="83" t="str">
        <f t="shared" si="14"/>
        <v/>
      </c>
      <c r="AT246" s="85"/>
      <c r="AU246" s="84" t="e">
        <f t="shared" ca="1" si="15"/>
        <v>#NAME?</v>
      </c>
      <c r="AV246" s="88" t="e">
        <f t="shared" ca="1" si="16"/>
        <v>#NAME?</v>
      </c>
      <c r="AW246" s="83" t="e">
        <f t="shared" ca="1" si="17"/>
        <v>#NAME?</v>
      </c>
      <c r="AX246" s="88" t="e">
        <f t="shared" ca="1" si="18"/>
        <v>#NAME?</v>
      </c>
      <c r="AY246" s="86" t="str">
        <f t="shared" si="19"/>
        <v/>
      </c>
      <c r="AZ246" s="22" t="e">
        <f t="shared" ca="1" si="20"/>
        <v>#NAME?</v>
      </c>
      <c r="BA246" s="83" t="e">
        <f t="shared" ca="1" si="21"/>
        <v>#NAME?</v>
      </c>
      <c r="BB246" s="88" t="e">
        <f t="shared" ca="1" si="22"/>
        <v>#NAME?</v>
      </c>
      <c r="BC246" s="90" t="e">
        <f t="shared" ca="1" si="23"/>
        <v>#NAME?</v>
      </c>
      <c r="BD246" s="90" t="e">
        <f t="shared" ca="1" si="24"/>
        <v>#NAME?</v>
      </c>
      <c r="BE246" s="85" t="e">
        <f t="shared" ca="1" si="25"/>
        <v>#NAME?</v>
      </c>
      <c r="BF246" s="22" t="e">
        <f t="shared" ca="1" si="26"/>
        <v>#NAME?</v>
      </c>
      <c r="BG246" s="22" t="e">
        <f t="shared" ca="1" si="27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0"/>
        <v>245</v>
      </c>
      <c r="B247" s="144">
        <v>46044</v>
      </c>
      <c r="C247" s="64" t="s">
        <v>887</v>
      </c>
      <c r="D247" s="54" t="s">
        <v>763</v>
      </c>
      <c r="E247" s="54" t="s">
        <v>764</v>
      </c>
      <c r="F247" s="54">
        <v>15</v>
      </c>
      <c r="G247" s="54" t="s">
        <v>63</v>
      </c>
      <c r="H247" s="54" t="str">
        <f t="shared" si="1"/>
        <v>DONE</v>
      </c>
      <c r="I247" s="54" t="s">
        <v>442</v>
      </c>
      <c r="J247" s="58" t="s">
        <v>443</v>
      </c>
      <c r="K247" s="58" t="s">
        <v>79</v>
      </c>
      <c r="L247" s="54"/>
      <c r="M247" s="71"/>
      <c r="N247" s="54" t="s">
        <v>1449</v>
      </c>
      <c r="O247" s="54" t="s">
        <v>85</v>
      </c>
      <c r="P247" s="64" t="s">
        <v>813</v>
      </c>
      <c r="Q247" s="64" t="s">
        <v>1204</v>
      </c>
      <c r="R247" s="25">
        <v>200000994667</v>
      </c>
      <c r="S247" s="66">
        <v>46050</v>
      </c>
      <c r="T247" s="66" t="str">
        <f t="shared" si="2"/>
        <v>DONE</v>
      </c>
      <c r="U247" s="66"/>
      <c r="V247" s="25">
        <v>7000229998</v>
      </c>
      <c r="W247" s="25">
        <v>42596</v>
      </c>
      <c r="X247" s="69">
        <v>46058</v>
      </c>
      <c r="Y247" s="69" t="str">
        <f t="shared" si="33"/>
        <v>DONE</v>
      </c>
      <c r="Z247" s="25" t="s">
        <v>1839</v>
      </c>
      <c r="AA247" s="69">
        <v>46058</v>
      </c>
      <c r="AB247" s="25" t="str">
        <f t="shared" si="4"/>
        <v>DONE</v>
      </c>
      <c r="AC247" s="71"/>
      <c r="AD247" s="54" t="s">
        <v>1840</v>
      </c>
      <c r="AE247" s="76">
        <v>46058</v>
      </c>
      <c r="AF247" s="54" t="str">
        <f t="shared" si="5"/>
        <v>DONE</v>
      </c>
      <c r="AG247" s="69">
        <v>46060</v>
      </c>
      <c r="AH247" s="73">
        <v>46098</v>
      </c>
      <c r="AI247" s="75" t="str">
        <f t="shared" si="6"/>
        <v>PAID</v>
      </c>
      <c r="AJ247" s="80" t="str">
        <f t="array" ref="AJ247">IFERROR(INDEX('[1]Master Price'!$E:$E,MATCH(D247,'[1]Master Price'!$B:$B,0)),"0")</f>
        <v>0</v>
      </c>
      <c r="AK247" s="80">
        <f t="shared" si="7"/>
        <v>0</v>
      </c>
      <c r="AL247" s="82" t="str">
        <f t="shared" si="40"/>
        <v>0-day</v>
      </c>
      <c r="AM247" s="82" t="str">
        <f t="shared" si="9"/>
        <v>0-day</v>
      </c>
      <c r="AN247" s="82" t="str">
        <f t="shared" si="41"/>
        <v>0-day</v>
      </c>
      <c r="AO247" s="82" t="str">
        <f t="shared" si="35"/>
        <v>0-day</v>
      </c>
      <c r="AP247" s="82" t="str">
        <f t="shared" si="12"/>
        <v>0-day</v>
      </c>
      <c r="AQ247" s="82" t="str">
        <f t="shared" si="13"/>
        <v>0-day</v>
      </c>
      <c r="AR247" s="137"/>
      <c r="AS247" s="83" t="str">
        <f t="shared" si="14"/>
        <v/>
      </c>
      <c r="AT247" s="85"/>
      <c r="AU247" s="84" t="e">
        <f t="shared" ca="1" si="15"/>
        <v>#NAME?</v>
      </c>
      <c r="AV247" s="88" t="e">
        <f t="shared" ca="1" si="16"/>
        <v>#NAME?</v>
      </c>
      <c r="AW247" s="83" t="e">
        <f t="shared" ca="1" si="17"/>
        <v>#NAME?</v>
      </c>
      <c r="AX247" s="88" t="e">
        <f t="shared" ca="1" si="18"/>
        <v>#NAME?</v>
      </c>
      <c r="AY247" s="86" t="str">
        <f t="shared" si="19"/>
        <v/>
      </c>
      <c r="AZ247" s="22" t="e">
        <f t="shared" ca="1" si="20"/>
        <v>#NAME?</v>
      </c>
      <c r="BA247" s="83" t="e">
        <f t="shared" ca="1" si="21"/>
        <v>#NAME?</v>
      </c>
      <c r="BB247" s="88" t="e">
        <f t="shared" ca="1" si="22"/>
        <v>#NAME?</v>
      </c>
      <c r="BC247" s="90" t="e">
        <f t="shared" ca="1" si="23"/>
        <v>#NAME?</v>
      </c>
      <c r="BD247" s="90" t="e">
        <f t="shared" ca="1" si="24"/>
        <v>#NAME?</v>
      </c>
      <c r="BE247" s="85" t="e">
        <f t="shared" ca="1" si="25"/>
        <v>#NAME?</v>
      </c>
      <c r="BF247" s="22" t="e">
        <f t="shared" ca="1" si="26"/>
        <v>#NAME?</v>
      </c>
      <c r="BG247" s="22" t="e">
        <f t="shared" ca="1" si="27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0"/>
        <v>246</v>
      </c>
      <c r="B248" s="144">
        <v>46044</v>
      </c>
      <c r="C248" s="64" t="s">
        <v>887</v>
      </c>
      <c r="D248" s="54" t="s">
        <v>772</v>
      </c>
      <c r="E248" s="54" t="s">
        <v>773</v>
      </c>
      <c r="F248" s="54">
        <v>16</v>
      </c>
      <c r="G248" s="54" t="s">
        <v>527</v>
      </c>
      <c r="H248" s="54" t="str">
        <f t="shared" si="1"/>
        <v>DONE</v>
      </c>
      <c r="I248" s="54" t="s">
        <v>442</v>
      </c>
      <c r="J248" s="58" t="s">
        <v>443</v>
      </c>
      <c r="K248" s="58" t="s">
        <v>79</v>
      </c>
      <c r="L248" s="54"/>
      <c r="M248" s="71"/>
      <c r="N248" s="54" t="s">
        <v>1449</v>
      </c>
      <c r="O248" s="54" t="s">
        <v>85</v>
      </c>
      <c r="P248" s="64" t="s">
        <v>813</v>
      </c>
      <c r="Q248" s="64" t="s">
        <v>1204</v>
      </c>
      <c r="R248" s="25">
        <v>200000994667</v>
      </c>
      <c r="S248" s="66">
        <v>46050</v>
      </c>
      <c r="T248" s="66" t="str">
        <f t="shared" si="2"/>
        <v>DONE</v>
      </c>
      <c r="U248" s="66"/>
      <c r="V248" s="25">
        <v>7000229998</v>
      </c>
      <c r="W248" s="25">
        <v>42596</v>
      </c>
      <c r="X248" s="69">
        <v>46058</v>
      </c>
      <c r="Y248" s="69" t="str">
        <f t="shared" si="33"/>
        <v>DONE</v>
      </c>
      <c r="Z248" s="25" t="s">
        <v>1839</v>
      </c>
      <c r="AA248" s="69">
        <v>46058</v>
      </c>
      <c r="AB248" s="25" t="str">
        <f t="shared" si="4"/>
        <v>DONE</v>
      </c>
      <c r="AC248" s="71"/>
      <c r="AD248" s="54" t="s">
        <v>1840</v>
      </c>
      <c r="AE248" s="76">
        <v>46058</v>
      </c>
      <c r="AF248" s="54" t="str">
        <f t="shared" si="5"/>
        <v>DONE</v>
      </c>
      <c r="AG248" s="69">
        <v>46060</v>
      </c>
      <c r="AH248" s="73">
        <v>46098</v>
      </c>
      <c r="AI248" s="75" t="str">
        <f t="shared" si="6"/>
        <v>PAID</v>
      </c>
      <c r="AJ248" s="80" t="str">
        <f t="array" ref="AJ248">IFERROR(INDEX('[1]Master Price'!$E:$E,MATCH(D248,'[1]Master Price'!$B:$B,0)),"0")</f>
        <v>0</v>
      </c>
      <c r="AK248" s="80">
        <f t="shared" si="7"/>
        <v>0</v>
      </c>
      <c r="AL248" s="82" t="str">
        <f t="shared" si="40"/>
        <v>0-day</v>
      </c>
      <c r="AM248" s="82" t="str">
        <f t="shared" si="9"/>
        <v>0-day</v>
      </c>
      <c r="AN248" s="82" t="str">
        <f t="shared" si="41"/>
        <v>0-day</v>
      </c>
      <c r="AO248" s="82" t="str">
        <f t="shared" si="35"/>
        <v>0-day</v>
      </c>
      <c r="AP248" s="82" t="str">
        <f t="shared" si="12"/>
        <v>0-day</v>
      </c>
      <c r="AQ248" s="82" t="str">
        <f t="shared" si="13"/>
        <v>0-day</v>
      </c>
      <c r="AR248" s="137"/>
      <c r="AS248" s="83" t="str">
        <f t="shared" si="14"/>
        <v/>
      </c>
      <c r="AT248" s="85"/>
      <c r="AU248" s="84" t="e">
        <f t="shared" ca="1" si="15"/>
        <v>#NAME?</v>
      </c>
      <c r="AV248" s="88" t="e">
        <f t="shared" ca="1" si="16"/>
        <v>#NAME?</v>
      </c>
      <c r="AW248" s="83" t="e">
        <f t="shared" ca="1" si="17"/>
        <v>#NAME?</v>
      </c>
      <c r="AX248" s="88" t="e">
        <f t="shared" ca="1" si="18"/>
        <v>#NAME?</v>
      </c>
      <c r="AY248" s="86" t="str">
        <f t="shared" si="19"/>
        <v/>
      </c>
      <c r="AZ248" s="22" t="e">
        <f t="shared" ca="1" si="20"/>
        <v>#NAME?</v>
      </c>
      <c r="BA248" s="83" t="e">
        <f t="shared" ca="1" si="21"/>
        <v>#NAME?</v>
      </c>
      <c r="BB248" s="88" t="e">
        <f t="shared" ca="1" si="22"/>
        <v>#NAME?</v>
      </c>
      <c r="BC248" s="90" t="e">
        <f t="shared" ca="1" si="23"/>
        <v>#NAME?</v>
      </c>
      <c r="BD248" s="90" t="e">
        <f t="shared" ca="1" si="24"/>
        <v>#NAME?</v>
      </c>
      <c r="BE248" s="85" t="e">
        <f t="shared" ca="1" si="25"/>
        <v>#NAME?</v>
      </c>
      <c r="BF248" s="22" t="e">
        <f t="shared" ca="1" si="26"/>
        <v>#NAME?</v>
      </c>
      <c r="BG248" s="22" t="e">
        <f t="shared" ca="1" si="27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0"/>
        <v>247</v>
      </c>
      <c r="B249" s="144">
        <v>46044</v>
      </c>
      <c r="C249" s="64" t="s">
        <v>887</v>
      </c>
      <c r="D249" s="54" t="s">
        <v>776</v>
      </c>
      <c r="E249" s="54" t="s">
        <v>777</v>
      </c>
      <c r="F249" s="54">
        <v>20</v>
      </c>
      <c r="G249" s="54" t="s">
        <v>63</v>
      </c>
      <c r="H249" s="54" t="str">
        <f t="shared" si="1"/>
        <v>DONE</v>
      </c>
      <c r="I249" s="54" t="s">
        <v>442</v>
      </c>
      <c r="J249" s="58" t="s">
        <v>443</v>
      </c>
      <c r="K249" s="58" t="s">
        <v>79</v>
      </c>
      <c r="L249" s="54"/>
      <c r="M249" s="71"/>
      <c r="N249" s="54" t="s">
        <v>1449</v>
      </c>
      <c r="O249" s="54" t="s">
        <v>85</v>
      </c>
      <c r="P249" s="64" t="s">
        <v>813</v>
      </c>
      <c r="Q249" s="64" t="s">
        <v>1204</v>
      </c>
      <c r="R249" s="25">
        <v>200000994667</v>
      </c>
      <c r="S249" s="66">
        <v>46050</v>
      </c>
      <c r="T249" s="66" t="str">
        <f t="shared" si="2"/>
        <v>DONE</v>
      </c>
      <c r="U249" s="66"/>
      <c r="V249" s="25">
        <v>7000229998</v>
      </c>
      <c r="W249" s="25">
        <v>42596</v>
      </c>
      <c r="X249" s="69">
        <v>46058</v>
      </c>
      <c r="Y249" s="69" t="str">
        <f t="shared" si="33"/>
        <v>DONE</v>
      </c>
      <c r="Z249" s="25" t="s">
        <v>1839</v>
      </c>
      <c r="AA249" s="69">
        <v>46058</v>
      </c>
      <c r="AB249" s="25" t="str">
        <f t="shared" si="4"/>
        <v>DONE</v>
      </c>
      <c r="AC249" s="71"/>
      <c r="AD249" s="54" t="s">
        <v>1840</v>
      </c>
      <c r="AE249" s="76">
        <v>46058</v>
      </c>
      <c r="AF249" s="54" t="str">
        <f t="shared" si="5"/>
        <v>DONE</v>
      </c>
      <c r="AG249" s="69">
        <v>46060</v>
      </c>
      <c r="AH249" s="73">
        <v>46098</v>
      </c>
      <c r="AI249" s="75" t="str">
        <f t="shared" si="6"/>
        <v>PAID</v>
      </c>
      <c r="AJ249" s="80" t="str">
        <f t="array" ref="AJ249">IFERROR(INDEX('[1]Master Price'!$E:$E,MATCH(D249,'[1]Master Price'!$B:$B,0)),"0")</f>
        <v>0</v>
      </c>
      <c r="AK249" s="80">
        <f t="shared" si="7"/>
        <v>0</v>
      </c>
      <c r="AL249" s="82" t="str">
        <f t="shared" si="40"/>
        <v>0-day</v>
      </c>
      <c r="AM249" s="82" t="str">
        <f t="shared" si="9"/>
        <v>0-day</v>
      </c>
      <c r="AN249" s="82" t="str">
        <f t="shared" si="41"/>
        <v>0-day</v>
      </c>
      <c r="AO249" s="82" t="str">
        <f t="shared" si="35"/>
        <v>0-day</v>
      </c>
      <c r="AP249" s="82" t="str">
        <f t="shared" si="12"/>
        <v>0-day</v>
      </c>
      <c r="AQ249" s="82" t="str">
        <f t="shared" si="13"/>
        <v>0-day</v>
      </c>
      <c r="AR249" s="137"/>
      <c r="AS249" s="83" t="str">
        <f t="shared" si="14"/>
        <v/>
      </c>
      <c r="AT249" s="85"/>
      <c r="AU249" s="84" t="e">
        <f t="shared" ca="1" si="15"/>
        <v>#NAME?</v>
      </c>
      <c r="AV249" s="88" t="e">
        <f t="shared" ca="1" si="16"/>
        <v>#NAME?</v>
      </c>
      <c r="AW249" s="83" t="e">
        <f t="shared" ca="1" si="17"/>
        <v>#NAME?</v>
      </c>
      <c r="AX249" s="88" t="e">
        <f t="shared" ca="1" si="18"/>
        <v>#NAME?</v>
      </c>
      <c r="AY249" s="86" t="str">
        <f t="shared" si="19"/>
        <v/>
      </c>
      <c r="AZ249" s="22" t="e">
        <f t="shared" ca="1" si="20"/>
        <v>#NAME?</v>
      </c>
      <c r="BA249" s="83" t="e">
        <f t="shared" ca="1" si="21"/>
        <v>#NAME?</v>
      </c>
      <c r="BB249" s="88" t="e">
        <f t="shared" ca="1" si="22"/>
        <v>#NAME?</v>
      </c>
      <c r="BC249" s="90" t="e">
        <f t="shared" ca="1" si="23"/>
        <v>#NAME?</v>
      </c>
      <c r="BD249" s="90" t="e">
        <f t="shared" ca="1" si="24"/>
        <v>#NAME?</v>
      </c>
      <c r="BE249" s="85" t="e">
        <f t="shared" ca="1" si="25"/>
        <v>#NAME?</v>
      </c>
      <c r="BF249" s="22" t="e">
        <f t="shared" ca="1" si="26"/>
        <v>#NAME?</v>
      </c>
      <c r="BG249" s="22" t="e">
        <f t="shared" ca="1" si="27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0"/>
        <v>248</v>
      </c>
      <c r="B250" s="144">
        <v>46044</v>
      </c>
      <c r="C250" s="64" t="s">
        <v>887</v>
      </c>
      <c r="D250" s="54" t="s">
        <v>716</v>
      </c>
      <c r="E250" s="54" t="s">
        <v>717</v>
      </c>
      <c r="F250" s="54">
        <v>20</v>
      </c>
      <c r="G250" s="54" t="s">
        <v>63</v>
      </c>
      <c r="H250" s="54" t="str">
        <f t="shared" si="1"/>
        <v>DONE</v>
      </c>
      <c r="I250" s="54" t="s">
        <v>442</v>
      </c>
      <c r="J250" s="58" t="s">
        <v>443</v>
      </c>
      <c r="K250" s="58" t="s">
        <v>79</v>
      </c>
      <c r="L250" s="54"/>
      <c r="M250" s="71"/>
      <c r="N250" s="54" t="s">
        <v>1449</v>
      </c>
      <c r="O250" s="54" t="s">
        <v>85</v>
      </c>
      <c r="P250" s="64" t="s">
        <v>813</v>
      </c>
      <c r="Q250" s="64" t="s">
        <v>1204</v>
      </c>
      <c r="R250" s="25">
        <v>200000994667</v>
      </c>
      <c r="S250" s="66">
        <v>46050</v>
      </c>
      <c r="T250" s="66" t="str">
        <f t="shared" si="2"/>
        <v>DONE</v>
      </c>
      <c r="U250" s="66"/>
      <c r="V250" s="25">
        <v>7000229998</v>
      </c>
      <c r="W250" s="25">
        <v>42596</v>
      </c>
      <c r="X250" s="69">
        <v>46058</v>
      </c>
      <c r="Y250" s="69" t="str">
        <f t="shared" si="33"/>
        <v>DONE</v>
      </c>
      <c r="Z250" s="25" t="s">
        <v>1839</v>
      </c>
      <c r="AA250" s="69">
        <v>46058</v>
      </c>
      <c r="AB250" s="25" t="str">
        <f t="shared" si="4"/>
        <v>DONE</v>
      </c>
      <c r="AC250" s="71"/>
      <c r="AD250" s="54" t="s">
        <v>1840</v>
      </c>
      <c r="AE250" s="76">
        <v>46058</v>
      </c>
      <c r="AF250" s="54" t="str">
        <f t="shared" si="5"/>
        <v>DONE</v>
      </c>
      <c r="AG250" s="69">
        <v>46060</v>
      </c>
      <c r="AH250" s="73">
        <v>46098</v>
      </c>
      <c r="AI250" s="75" t="str">
        <f t="shared" si="6"/>
        <v>PAID</v>
      </c>
      <c r="AJ250" s="80" t="str">
        <f t="array" ref="AJ250">IFERROR(INDEX('[1]Master Price'!$E:$E,MATCH(D250,'[1]Master Price'!$B:$B,0)),"0")</f>
        <v>0</v>
      </c>
      <c r="AK250" s="80">
        <f t="shared" si="7"/>
        <v>0</v>
      </c>
      <c r="AL250" s="82" t="str">
        <f t="shared" si="40"/>
        <v>0-day</v>
      </c>
      <c r="AM250" s="82" t="str">
        <f t="shared" si="9"/>
        <v>0-day</v>
      </c>
      <c r="AN250" s="82" t="str">
        <f t="shared" si="41"/>
        <v>0-day</v>
      </c>
      <c r="AO250" s="82" t="str">
        <f t="shared" si="35"/>
        <v>0-day</v>
      </c>
      <c r="AP250" s="82" t="str">
        <f t="shared" si="12"/>
        <v>0-day</v>
      </c>
      <c r="AQ250" s="82" t="str">
        <f t="shared" si="13"/>
        <v>0-day</v>
      </c>
      <c r="AR250" s="137"/>
      <c r="AS250" s="83" t="str">
        <f t="shared" si="14"/>
        <v/>
      </c>
      <c r="AT250" s="85"/>
      <c r="AU250" s="84" t="e">
        <f t="shared" ca="1" si="15"/>
        <v>#NAME?</v>
      </c>
      <c r="AV250" s="88" t="e">
        <f t="shared" ca="1" si="16"/>
        <v>#NAME?</v>
      </c>
      <c r="AW250" s="83" t="e">
        <f t="shared" ca="1" si="17"/>
        <v>#NAME?</v>
      </c>
      <c r="AX250" s="88" t="e">
        <f t="shared" ca="1" si="18"/>
        <v>#NAME?</v>
      </c>
      <c r="AY250" s="86" t="str">
        <f t="shared" si="19"/>
        <v/>
      </c>
      <c r="AZ250" s="22" t="e">
        <f t="shared" ca="1" si="20"/>
        <v>#NAME?</v>
      </c>
      <c r="BA250" s="83" t="e">
        <f t="shared" ca="1" si="21"/>
        <v>#NAME?</v>
      </c>
      <c r="BB250" s="88" t="e">
        <f t="shared" ca="1" si="22"/>
        <v>#NAME?</v>
      </c>
      <c r="BC250" s="90" t="e">
        <f t="shared" ca="1" si="23"/>
        <v>#NAME?</v>
      </c>
      <c r="BD250" s="90" t="e">
        <f t="shared" ca="1" si="24"/>
        <v>#NAME?</v>
      </c>
      <c r="BE250" s="85" t="e">
        <f t="shared" ca="1" si="25"/>
        <v>#NAME?</v>
      </c>
      <c r="BF250" s="22" t="e">
        <f t="shared" ca="1" si="26"/>
        <v>#NAME?</v>
      </c>
      <c r="BG250" s="22" t="e">
        <f t="shared" ca="1" si="27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0"/>
        <v>249</v>
      </c>
      <c r="B251" s="144">
        <v>46041</v>
      </c>
      <c r="C251" s="64" t="s">
        <v>901</v>
      </c>
      <c r="D251" s="54" t="s">
        <v>1906</v>
      </c>
      <c r="E251" s="54" t="s">
        <v>1907</v>
      </c>
      <c r="F251" s="54">
        <v>1</v>
      </c>
      <c r="G251" s="54" t="s">
        <v>63</v>
      </c>
      <c r="H251" s="54" t="str">
        <f t="shared" si="1"/>
        <v>DONE</v>
      </c>
      <c r="I251" s="54" t="s">
        <v>1679</v>
      </c>
      <c r="J251" s="58" t="s">
        <v>467</v>
      </c>
      <c r="K251" s="58" t="s">
        <v>106</v>
      </c>
      <c r="L251" s="54">
        <v>6134</v>
      </c>
      <c r="M251" s="54"/>
      <c r="N251" s="54" t="s">
        <v>80</v>
      </c>
      <c r="O251" s="54" t="s">
        <v>81</v>
      </c>
      <c r="P251" s="64" t="s">
        <v>82</v>
      </c>
      <c r="Q251" s="64" t="s">
        <v>83</v>
      </c>
      <c r="R251" s="25">
        <v>200000998715</v>
      </c>
      <c r="S251" s="66">
        <v>46050</v>
      </c>
      <c r="T251" s="66" t="str">
        <f t="shared" si="2"/>
        <v>DONE</v>
      </c>
      <c r="U251" s="66"/>
      <c r="V251" s="25">
        <v>9200070222</v>
      </c>
      <c r="W251" s="25">
        <v>42518</v>
      </c>
      <c r="X251" s="69">
        <v>46056</v>
      </c>
      <c r="Y251" s="69" t="str">
        <f t="shared" si="33"/>
        <v>DONE</v>
      </c>
      <c r="Z251" s="25" t="s">
        <v>1908</v>
      </c>
      <c r="AA251" s="69">
        <v>46056</v>
      </c>
      <c r="AB251" s="25" t="str">
        <f t="shared" si="4"/>
        <v>DONE</v>
      </c>
      <c r="AC251" s="71"/>
      <c r="AD251" s="54" t="s">
        <v>1909</v>
      </c>
      <c r="AE251" s="76">
        <v>46057</v>
      </c>
      <c r="AF251" s="54" t="str">
        <f t="shared" si="5"/>
        <v>DONE</v>
      </c>
      <c r="AG251" s="69">
        <v>46059</v>
      </c>
      <c r="AH251" s="73">
        <v>46098</v>
      </c>
      <c r="AI251" s="75" t="str">
        <f t="shared" si="6"/>
        <v>PAID</v>
      </c>
      <c r="AJ251" s="80" t="str">
        <f t="array" ref="AJ251">IFERROR(INDEX('[1]Master Price'!$E:$E,MATCH(D251,'[1]Master Price'!$B:$B,0)),"0")</f>
        <v>0</v>
      </c>
      <c r="AK251" s="80">
        <f t="shared" si="7"/>
        <v>0</v>
      </c>
      <c r="AL251" s="82" t="str">
        <f t="shared" si="40"/>
        <v>0-day</v>
      </c>
      <c r="AM251" s="82" t="str">
        <f t="shared" si="9"/>
        <v>0-day</v>
      </c>
      <c r="AN251" s="82" t="str">
        <f t="shared" si="41"/>
        <v>0-day</v>
      </c>
      <c r="AO251" s="82" t="str">
        <f t="shared" si="35"/>
        <v>0-day</v>
      </c>
      <c r="AP251" s="82" t="str">
        <f t="shared" si="12"/>
        <v>1-day</v>
      </c>
      <c r="AQ251" s="82" t="str">
        <f t="shared" si="13"/>
        <v>0-day</v>
      </c>
      <c r="AR251" s="137"/>
      <c r="AS251" s="83" t="str">
        <f t="shared" si="14"/>
        <v/>
      </c>
      <c r="AT251" s="85"/>
      <c r="AU251" s="84" t="e">
        <f t="shared" ca="1" si="15"/>
        <v>#NAME?</v>
      </c>
      <c r="AV251" s="88" t="e">
        <f t="shared" ca="1" si="16"/>
        <v>#NAME?</v>
      </c>
      <c r="AW251" s="83" t="e">
        <f t="shared" ca="1" si="17"/>
        <v>#NAME?</v>
      </c>
      <c r="AX251" s="88" t="e">
        <f t="shared" ca="1" si="18"/>
        <v>#NAME?</v>
      </c>
      <c r="AY251" s="86" t="str">
        <f t="shared" si="19"/>
        <v/>
      </c>
      <c r="AZ251" s="22" t="e">
        <f t="shared" ca="1" si="20"/>
        <v>#NAME?</v>
      </c>
      <c r="BA251" s="83" t="e">
        <f t="shared" ca="1" si="21"/>
        <v>#NAME?</v>
      </c>
      <c r="BB251" s="88" t="e">
        <f t="shared" ca="1" si="22"/>
        <v>#NAME?</v>
      </c>
      <c r="BC251" s="90" t="e">
        <f t="shared" ca="1" si="23"/>
        <v>#NAME?</v>
      </c>
      <c r="BD251" s="90" t="e">
        <f t="shared" ca="1" si="24"/>
        <v>#NAME?</v>
      </c>
      <c r="BE251" s="85" t="e">
        <f t="shared" ca="1" si="25"/>
        <v>#NAME?</v>
      </c>
      <c r="BF251" s="22" t="e">
        <f t="shared" ca="1" si="26"/>
        <v>#NAME?</v>
      </c>
      <c r="BG251" s="22" t="e">
        <f t="shared" ca="1" si="27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>
        <f t="shared" si="0"/>
        <v>250</v>
      </c>
      <c r="B252" s="144">
        <v>46041</v>
      </c>
      <c r="C252" s="64" t="s">
        <v>901</v>
      </c>
      <c r="D252" s="54" t="s">
        <v>1914</v>
      </c>
      <c r="E252" s="54" t="s">
        <v>1047</v>
      </c>
      <c r="F252" s="54">
        <v>1</v>
      </c>
      <c r="G252" s="54" t="s">
        <v>63</v>
      </c>
      <c r="H252" s="54" t="str">
        <f t="shared" si="1"/>
        <v>DONE</v>
      </c>
      <c r="I252" s="54" t="s">
        <v>1679</v>
      </c>
      <c r="J252" s="58" t="s">
        <v>467</v>
      </c>
      <c r="K252" s="58" t="s">
        <v>106</v>
      </c>
      <c r="L252" s="54">
        <v>6134</v>
      </c>
      <c r="M252" s="54"/>
      <c r="N252" s="54" t="s">
        <v>80</v>
      </c>
      <c r="O252" s="54" t="s">
        <v>81</v>
      </c>
      <c r="P252" s="64" t="s">
        <v>82</v>
      </c>
      <c r="Q252" s="64" t="s">
        <v>83</v>
      </c>
      <c r="R252" s="25">
        <v>200000998715</v>
      </c>
      <c r="S252" s="66">
        <v>46050</v>
      </c>
      <c r="T252" s="66" t="str">
        <f t="shared" si="2"/>
        <v>DONE</v>
      </c>
      <c r="U252" s="66"/>
      <c r="V252" s="25">
        <v>9200070222</v>
      </c>
      <c r="W252" s="25">
        <v>42518</v>
      </c>
      <c r="X252" s="69">
        <v>46056</v>
      </c>
      <c r="Y252" s="69" t="str">
        <f t="shared" si="33"/>
        <v>DONE</v>
      </c>
      <c r="Z252" s="25" t="s">
        <v>1908</v>
      </c>
      <c r="AA252" s="69">
        <v>46056</v>
      </c>
      <c r="AB252" s="25" t="str">
        <f t="shared" si="4"/>
        <v>DONE</v>
      </c>
      <c r="AC252" s="71"/>
      <c r="AD252" s="54" t="s">
        <v>1909</v>
      </c>
      <c r="AE252" s="76">
        <v>46057</v>
      </c>
      <c r="AF252" s="54" t="str">
        <f t="shared" si="5"/>
        <v>DONE</v>
      </c>
      <c r="AG252" s="69">
        <v>46059</v>
      </c>
      <c r="AH252" s="73">
        <v>46098</v>
      </c>
      <c r="AI252" s="75" t="str">
        <f t="shared" si="6"/>
        <v>PAID</v>
      </c>
      <c r="AJ252" s="80" t="str">
        <f t="array" ref="AJ252">IFERROR(INDEX('[1]Master Price'!$E:$E,MATCH(D252,'[1]Master Price'!$B:$B,0)),"0")</f>
        <v>0</v>
      </c>
      <c r="AK252" s="80">
        <f t="shared" si="7"/>
        <v>0</v>
      </c>
      <c r="AL252" s="82" t="str">
        <f t="shared" si="40"/>
        <v>0-day</v>
      </c>
      <c r="AM252" s="82" t="str">
        <f t="shared" si="9"/>
        <v>0-day</v>
      </c>
      <c r="AN252" s="82" t="str">
        <f t="shared" si="41"/>
        <v>0-day</v>
      </c>
      <c r="AO252" s="82" t="str">
        <f t="shared" si="35"/>
        <v>0-day</v>
      </c>
      <c r="AP252" s="82" t="str">
        <f t="shared" si="12"/>
        <v>1-day</v>
      </c>
      <c r="AQ252" s="82" t="str">
        <f t="shared" si="13"/>
        <v>0-day</v>
      </c>
      <c r="AR252" s="137"/>
      <c r="AS252" s="83" t="str">
        <f t="shared" si="14"/>
        <v/>
      </c>
      <c r="AT252" s="85"/>
      <c r="AU252" s="84" t="e">
        <f t="shared" ca="1" si="15"/>
        <v>#NAME?</v>
      </c>
      <c r="AV252" s="88" t="e">
        <f t="shared" ca="1" si="16"/>
        <v>#NAME?</v>
      </c>
      <c r="AW252" s="83" t="e">
        <f t="shared" ca="1" si="17"/>
        <v>#NAME?</v>
      </c>
      <c r="AX252" s="88" t="e">
        <f t="shared" ca="1" si="18"/>
        <v>#NAME?</v>
      </c>
      <c r="AY252" s="86" t="str">
        <f t="shared" si="19"/>
        <v/>
      </c>
      <c r="AZ252" s="22" t="e">
        <f t="shared" ca="1" si="20"/>
        <v>#NAME?</v>
      </c>
      <c r="BA252" s="83" t="e">
        <f t="shared" ca="1" si="21"/>
        <v>#NAME?</v>
      </c>
      <c r="BB252" s="88" t="e">
        <f t="shared" ca="1" si="22"/>
        <v>#NAME?</v>
      </c>
      <c r="BC252" s="90" t="e">
        <f t="shared" ca="1" si="23"/>
        <v>#NAME?</v>
      </c>
      <c r="BD252" s="90" t="e">
        <f t="shared" ca="1" si="24"/>
        <v>#NAME?</v>
      </c>
      <c r="BE252" s="85" t="e">
        <f t="shared" ca="1" si="25"/>
        <v>#NAME?</v>
      </c>
      <c r="BF252" s="22" t="e">
        <f t="shared" ca="1" si="26"/>
        <v>#NAME?</v>
      </c>
      <c r="BG252" s="22" t="e">
        <f t="shared" ca="1" si="27"/>
        <v>#NAME?</v>
      </c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si="0"/>
        <v>251</v>
      </c>
      <c r="B253" s="144">
        <v>46041</v>
      </c>
      <c r="C253" s="64" t="s">
        <v>911</v>
      </c>
      <c r="D253" s="54" t="s">
        <v>177</v>
      </c>
      <c r="E253" s="54" t="s">
        <v>178</v>
      </c>
      <c r="F253" s="54">
        <v>2</v>
      </c>
      <c r="G253" s="54" t="s">
        <v>65</v>
      </c>
      <c r="H253" s="54" t="str">
        <f t="shared" si="1"/>
        <v>DONE</v>
      </c>
      <c r="I253" s="54" t="s">
        <v>1918</v>
      </c>
      <c r="J253" s="58" t="s">
        <v>180</v>
      </c>
      <c r="K253" s="58" t="s">
        <v>79</v>
      </c>
      <c r="L253" s="54">
        <v>998</v>
      </c>
      <c r="M253" s="54" t="s">
        <v>184</v>
      </c>
      <c r="N253" s="54" t="s">
        <v>184</v>
      </c>
      <c r="O253" s="54" t="s">
        <v>91</v>
      </c>
      <c r="P253" s="64" t="s">
        <v>695</v>
      </c>
      <c r="Q253" s="64" t="s">
        <v>801</v>
      </c>
      <c r="R253" s="25">
        <v>210000271140</v>
      </c>
      <c r="S253" s="66">
        <v>46083</v>
      </c>
      <c r="T253" s="66" t="str">
        <f t="shared" si="2"/>
        <v>DONE</v>
      </c>
      <c r="U253" s="66"/>
      <c r="V253" s="25">
        <v>7000234495</v>
      </c>
      <c r="W253" s="25">
        <v>43723</v>
      </c>
      <c r="X253" s="69">
        <v>46091</v>
      </c>
      <c r="Y253" s="69" t="str">
        <f t="shared" si="33"/>
        <v>DONE</v>
      </c>
      <c r="Z253" s="25">
        <v>47685</v>
      </c>
      <c r="AA253" s="69">
        <v>46091</v>
      </c>
      <c r="AB253" s="25" t="str">
        <f t="shared" si="4"/>
        <v>DONE</v>
      </c>
      <c r="AC253" s="71"/>
      <c r="AD253" s="54" t="s">
        <v>1919</v>
      </c>
      <c r="AE253" s="76">
        <v>46091</v>
      </c>
      <c r="AF253" s="54" t="str">
        <f t="shared" si="5"/>
        <v>DONE</v>
      </c>
      <c r="AG253" s="69">
        <v>46092</v>
      </c>
      <c r="AH253" s="73">
        <v>46146</v>
      </c>
      <c r="AI253" s="75" t="str">
        <f t="shared" si="6"/>
        <v>PAID</v>
      </c>
      <c r="AJ253" s="80" t="str">
        <f t="array" ref="AJ253">IFERROR(INDEX('[1]Master Price'!$E:$E,MATCH(D253,'[1]Master Price'!$B:$B,0)),"0")</f>
        <v>0</v>
      </c>
      <c r="AK253" s="80">
        <f t="shared" si="7"/>
        <v>0</v>
      </c>
      <c r="AL253" s="82" t="str">
        <f t="shared" si="40"/>
        <v>0-day</v>
      </c>
      <c r="AM253" s="82" t="str">
        <f t="shared" si="9"/>
        <v>0-day</v>
      </c>
      <c r="AN253" s="82" t="str">
        <f t="shared" si="41"/>
        <v>0-day</v>
      </c>
      <c r="AO253" s="82" t="str">
        <f t="shared" si="35"/>
        <v>0-day</v>
      </c>
      <c r="AP253" s="82" t="str">
        <f t="shared" si="12"/>
        <v>0-day</v>
      </c>
      <c r="AQ253" s="82" t="str">
        <f t="shared" si="13"/>
        <v>0-day</v>
      </c>
      <c r="AR253" s="137"/>
      <c r="AS253" s="83" t="str">
        <f t="shared" si="14"/>
        <v/>
      </c>
      <c r="AT253" s="85"/>
      <c r="AU253" s="84" t="e">
        <f t="shared" ca="1" si="15"/>
        <v>#NAME?</v>
      </c>
      <c r="AV253" s="88" t="e">
        <f t="shared" ca="1" si="16"/>
        <v>#NAME?</v>
      </c>
      <c r="AW253" s="83" t="e">
        <f t="shared" ca="1" si="17"/>
        <v>#NAME?</v>
      </c>
      <c r="AX253" s="88" t="e">
        <f t="shared" ca="1" si="18"/>
        <v>#NAME?</v>
      </c>
      <c r="AY253" s="86" t="str">
        <f t="shared" si="19"/>
        <v/>
      </c>
      <c r="AZ253" s="22" t="e">
        <f t="shared" ca="1" si="20"/>
        <v>#NAME?</v>
      </c>
      <c r="BA253" s="83" t="e">
        <f t="shared" ca="1" si="21"/>
        <v>#NAME?</v>
      </c>
      <c r="BB253" s="88" t="e">
        <f t="shared" ca="1" si="22"/>
        <v>#NAME?</v>
      </c>
      <c r="BC253" s="90" t="e">
        <f t="shared" ca="1" si="23"/>
        <v>#NAME?</v>
      </c>
      <c r="BD253" s="90" t="e">
        <f t="shared" ca="1" si="24"/>
        <v>#NAME?</v>
      </c>
      <c r="BE253" s="85" t="e">
        <f t="shared" ca="1" si="25"/>
        <v>#NAME?</v>
      </c>
      <c r="BF253" s="22" t="e">
        <f t="shared" ca="1" si="26"/>
        <v>#NAME?</v>
      </c>
      <c r="BG253" s="22" t="e">
        <f t="shared" ca="1" si="27"/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0"/>
        <v>252</v>
      </c>
      <c r="B254" s="144">
        <v>46041</v>
      </c>
      <c r="C254" s="64" t="s">
        <v>924</v>
      </c>
      <c r="D254" s="54" t="s">
        <v>1920</v>
      </c>
      <c r="E254" s="54" t="s">
        <v>1921</v>
      </c>
      <c r="F254" s="54">
        <v>1</v>
      </c>
      <c r="G254" s="54" t="s">
        <v>65</v>
      </c>
      <c r="H254" s="54" t="str">
        <f t="shared" si="1"/>
        <v>DONE</v>
      </c>
      <c r="I254" s="54" t="s">
        <v>1218</v>
      </c>
      <c r="J254" s="58" t="s">
        <v>467</v>
      </c>
      <c r="K254" s="58" t="s">
        <v>106</v>
      </c>
      <c r="L254" s="54"/>
      <c r="M254" s="54"/>
      <c r="N254" s="54" t="s">
        <v>80</v>
      </c>
      <c r="O254" s="54" t="s">
        <v>81</v>
      </c>
      <c r="P254" s="64" t="s">
        <v>82</v>
      </c>
      <c r="Q254" s="64" t="s">
        <v>1922</v>
      </c>
      <c r="R254" s="25">
        <v>200000998731</v>
      </c>
      <c r="S254" s="66">
        <v>46050</v>
      </c>
      <c r="T254" s="66" t="str">
        <f t="shared" si="2"/>
        <v>DONE</v>
      </c>
      <c r="U254" s="66"/>
      <c r="V254" s="25">
        <v>9200070249</v>
      </c>
      <c r="W254" s="25">
        <v>42528</v>
      </c>
      <c r="X254" s="69">
        <v>46056</v>
      </c>
      <c r="Y254" s="69" t="str">
        <f t="shared" si="33"/>
        <v>DONE</v>
      </c>
      <c r="Z254" s="25" t="s">
        <v>1923</v>
      </c>
      <c r="AA254" s="69">
        <v>46056</v>
      </c>
      <c r="AB254" s="25" t="str">
        <f t="shared" si="4"/>
        <v>DONE</v>
      </c>
      <c r="AC254" s="71"/>
      <c r="AD254" s="54" t="s">
        <v>1924</v>
      </c>
      <c r="AE254" s="76">
        <v>46057</v>
      </c>
      <c r="AF254" s="54" t="str">
        <f t="shared" si="5"/>
        <v>DONE</v>
      </c>
      <c r="AG254" s="69">
        <v>46059</v>
      </c>
      <c r="AH254" s="73">
        <v>46098</v>
      </c>
      <c r="AI254" s="75" t="str">
        <f t="shared" si="6"/>
        <v>PAID</v>
      </c>
      <c r="AJ254" s="80" t="str">
        <f t="array" ref="AJ254">IFERROR(INDEX('[1]Master Price'!$E:$E,MATCH(D254,'[1]Master Price'!$B:$B,0)),"0")</f>
        <v>0</v>
      </c>
      <c r="AK254" s="80">
        <f t="shared" si="7"/>
        <v>0</v>
      </c>
      <c r="AL254" s="82" t="str">
        <f t="shared" si="40"/>
        <v>0-day</v>
      </c>
      <c r="AM254" s="82" t="str">
        <f t="shared" si="9"/>
        <v>0-day</v>
      </c>
      <c r="AN254" s="82" t="str">
        <f t="shared" si="41"/>
        <v>0-day</v>
      </c>
      <c r="AO254" s="82" t="str">
        <f t="shared" si="35"/>
        <v>0-day</v>
      </c>
      <c r="AP254" s="82" t="str">
        <f t="shared" si="12"/>
        <v>1-day</v>
      </c>
      <c r="AQ254" s="82" t="str">
        <f t="shared" si="13"/>
        <v>0-day</v>
      </c>
      <c r="AR254" s="137"/>
      <c r="AS254" s="83" t="str">
        <f t="shared" si="14"/>
        <v/>
      </c>
      <c r="AT254" s="85"/>
      <c r="AU254" s="84" t="e">
        <f t="shared" ca="1" si="15"/>
        <v>#NAME?</v>
      </c>
      <c r="AV254" s="88" t="e">
        <f t="shared" ca="1" si="16"/>
        <v>#NAME?</v>
      </c>
      <c r="AW254" s="83" t="e">
        <f t="shared" ca="1" si="17"/>
        <v>#NAME?</v>
      </c>
      <c r="AX254" s="88" t="e">
        <f t="shared" ca="1" si="18"/>
        <v>#NAME?</v>
      </c>
      <c r="AY254" s="86" t="str">
        <f t="shared" si="19"/>
        <v/>
      </c>
      <c r="AZ254" s="22" t="e">
        <f t="shared" ca="1" si="20"/>
        <v>#NAME?</v>
      </c>
      <c r="BA254" s="83" t="e">
        <f t="shared" ca="1" si="21"/>
        <v>#NAME?</v>
      </c>
      <c r="BB254" s="88" t="e">
        <f t="shared" ca="1" si="22"/>
        <v>#NAME?</v>
      </c>
      <c r="BC254" s="90" t="e">
        <f t="shared" ca="1" si="23"/>
        <v>#NAME?</v>
      </c>
      <c r="BD254" s="90" t="e">
        <f t="shared" ca="1" si="24"/>
        <v>#NAME?</v>
      </c>
      <c r="BE254" s="85" t="e">
        <f t="shared" ca="1" si="25"/>
        <v>#NAME?</v>
      </c>
      <c r="BF254" s="22" t="e">
        <f t="shared" ca="1" si="26"/>
        <v>#NAME?</v>
      </c>
      <c r="BG254" s="22" t="e">
        <f t="shared" ca="1" si="27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0"/>
        <v>253</v>
      </c>
      <c r="B255" s="144">
        <v>46041</v>
      </c>
      <c r="C255" s="64" t="s">
        <v>924</v>
      </c>
      <c r="D255" s="54" t="s">
        <v>60</v>
      </c>
      <c r="E255" s="54" t="s">
        <v>62</v>
      </c>
      <c r="F255" s="54">
        <v>2</v>
      </c>
      <c r="G255" s="54" t="s">
        <v>65</v>
      </c>
      <c r="H255" s="54" t="str">
        <f t="shared" si="1"/>
        <v>DONE</v>
      </c>
      <c r="I255" s="54" t="s">
        <v>1218</v>
      </c>
      <c r="J255" s="58" t="s">
        <v>467</v>
      </c>
      <c r="K255" s="58" t="s">
        <v>106</v>
      </c>
      <c r="L255" s="54"/>
      <c r="M255" s="54"/>
      <c r="N255" s="54" t="s">
        <v>80</v>
      </c>
      <c r="O255" s="54" t="s">
        <v>81</v>
      </c>
      <c r="P255" s="64" t="s">
        <v>82</v>
      </c>
      <c r="Q255" s="64" t="s">
        <v>1922</v>
      </c>
      <c r="R255" s="25">
        <v>200000998731</v>
      </c>
      <c r="S255" s="66">
        <v>46050</v>
      </c>
      <c r="T255" s="66" t="str">
        <f t="shared" si="2"/>
        <v>DONE</v>
      </c>
      <c r="U255" s="66"/>
      <c r="V255" s="25">
        <v>9200070249</v>
      </c>
      <c r="W255" s="25">
        <v>42528</v>
      </c>
      <c r="X255" s="69">
        <v>46056</v>
      </c>
      <c r="Y255" s="69" t="str">
        <f t="shared" si="33"/>
        <v>DONE</v>
      </c>
      <c r="Z255" s="25" t="s">
        <v>1923</v>
      </c>
      <c r="AA255" s="69">
        <v>46056</v>
      </c>
      <c r="AB255" s="25" t="str">
        <f t="shared" si="4"/>
        <v>DONE</v>
      </c>
      <c r="AC255" s="71"/>
      <c r="AD255" s="54" t="s">
        <v>1924</v>
      </c>
      <c r="AE255" s="76">
        <v>46057</v>
      </c>
      <c r="AF255" s="54" t="str">
        <f t="shared" si="5"/>
        <v>DONE</v>
      </c>
      <c r="AG255" s="69">
        <v>46059</v>
      </c>
      <c r="AH255" s="73">
        <v>46098</v>
      </c>
      <c r="AI255" s="75" t="str">
        <f t="shared" si="6"/>
        <v>PAID</v>
      </c>
      <c r="AJ255" s="80" t="str">
        <f t="array" ref="AJ255">IFERROR(INDEX('[1]Master Price'!$E:$E,MATCH(D255,'[1]Master Price'!$B:$B,0)),"0")</f>
        <v>0</v>
      </c>
      <c r="AK255" s="80">
        <f t="shared" si="7"/>
        <v>0</v>
      </c>
      <c r="AL255" s="82" t="str">
        <f t="shared" si="40"/>
        <v>0-day</v>
      </c>
      <c r="AM255" s="82" t="str">
        <f t="shared" si="9"/>
        <v>0-day</v>
      </c>
      <c r="AN255" s="82" t="str">
        <f t="shared" si="41"/>
        <v>0-day</v>
      </c>
      <c r="AO255" s="82" t="str">
        <f t="shared" si="35"/>
        <v>0-day</v>
      </c>
      <c r="AP255" s="82" t="str">
        <f t="shared" si="12"/>
        <v>1-day</v>
      </c>
      <c r="AQ255" s="82" t="str">
        <f t="shared" si="13"/>
        <v>0-day</v>
      </c>
      <c r="AR255" s="137"/>
      <c r="AS255" s="83" t="str">
        <f t="shared" si="14"/>
        <v/>
      </c>
      <c r="AT255" s="85"/>
      <c r="AU255" s="84" t="e">
        <f t="shared" ca="1" si="15"/>
        <v>#NAME?</v>
      </c>
      <c r="AV255" s="88" t="e">
        <f t="shared" ca="1" si="16"/>
        <v>#NAME?</v>
      </c>
      <c r="AW255" s="83" t="e">
        <f t="shared" ca="1" si="17"/>
        <v>#NAME?</v>
      </c>
      <c r="AX255" s="88" t="e">
        <f t="shared" ca="1" si="18"/>
        <v>#NAME?</v>
      </c>
      <c r="AY255" s="86" t="str">
        <f t="shared" si="19"/>
        <v/>
      </c>
      <c r="AZ255" s="22" t="e">
        <f t="shared" ca="1" si="20"/>
        <v>#NAME?</v>
      </c>
      <c r="BA255" s="83" t="e">
        <f t="shared" ca="1" si="21"/>
        <v>#NAME?</v>
      </c>
      <c r="BB255" s="88" t="e">
        <f t="shared" ca="1" si="22"/>
        <v>#NAME?</v>
      </c>
      <c r="BC255" s="90" t="e">
        <f t="shared" ca="1" si="23"/>
        <v>#NAME?</v>
      </c>
      <c r="BD255" s="90" t="e">
        <f t="shared" ca="1" si="24"/>
        <v>#NAME?</v>
      </c>
      <c r="BE255" s="85" t="e">
        <f t="shared" ca="1" si="25"/>
        <v>#NAME?</v>
      </c>
      <c r="BF255" s="22" t="e">
        <f t="shared" ca="1" si="26"/>
        <v>#NAME?</v>
      </c>
      <c r="BG255" s="22" t="e">
        <f t="shared" ca="1" si="27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0"/>
        <v>254</v>
      </c>
      <c r="B256" s="144">
        <v>46041</v>
      </c>
      <c r="C256" s="64" t="s">
        <v>924</v>
      </c>
      <c r="D256" s="54" t="s">
        <v>1236</v>
      </c>
      <c r="E256" s="54" t="s">
        <v>1929</v>
      </c>
      <c r="F256" s="54">
        <v>1</v>
      </c>
      <c r="G256" s="54" t="s">
        <v>65</v>
      </c>
      <c r="H256" s="54" t="str">
        <f t="shared" si="1"/>
        <v>DONE</v>
      </c>
      <c r="I256" s="54" t="s">
        <v>1218</v>
      </c>
      <c r="J256" s="58" t="s">
        <v>467</v>
      </c>
      <c r="K256" s="58" t="s">
        <v>106</v>
      </c>
      <c r="L256" s="54"/>
      <c r="M256" s="54"/>
      <c r="N256" s="54" t="s">
        <v>80</v>
      </c>
      <c r="O256" s="54" t="s">
        <v>81</v>
      </c>
      <c r="P256" s="64" t="s">
        <v>82</v>
      </c>
      <c r="Q256" s="64" t="s">
        <v>1922</v>
      </c>
      <c r="R256" s="25">
        <v>200000998731</v>
      </c>
      <c r="S256" s="66">
        <v>46050</v>
      </c>
      <c r="T256" s="66" t="str">
        <f t="shared" si="2"/>
        <v>DONE</v>
      </c>
      <c r="U256" s="66"/>
      <c r="V256" s="25">
        <v>9200070249</v>
      </c>
      <c r="W256" s="25">
        <v>42528</v>
      </c>
      <c r="X256" s="69">
        <v>46056</v>
      </c>
      <c r="Y256" s="69" t="str">
        <f t="shared" si="33"/>
        <v>DONE</v>
      </c>
      <c r="Z256" s="25" t="s">
        <v>1923</v>
      </c>
      <c r="AA256" s="69">
        <v>46056</v>
      </c>
      <c r="AB256" s="25" t="str">
        <f t="shared" si="4"/>
        <v>DONE</v>
      </c>
      <c r="AC256" s="71"/>
      <c r="AD256" s="54" t="s">
        <v>1924</v>
      </c>
      <c r="AE256" s="76">
        <v>46057</v>
      </c>
      <c r="AF256" s="54" t="str">
        <f t="shared" si="5"/>
        <v>DONE</v>
      </c>
      <c r="AG256" s="69">
        <v>46059</v>
      </c>
      <c r="AH256" s="73">
        <v>46098</v>
      </c>
      <c r="AI256" s="75" t="str">
        <f t="shared" si="6"/>
        <v>PAID</v>
      </c>
      <c r="AJ256" s="80" t="str">
        <f t="array" ref="AJ256">IFERROR(INDEX('[1]Master Price'!$E:$E,MATCH(D256,'[1]Master Price'!$B:$B,0)),"0")</f>
        <v>0</v>
      </c>
      <c r="AK256" s="80">
        <f t="shared" si="7"/>
        <v>0</v>
      </c>
      <c r="AL256" s="82" t="str">
        <f t="shared" si="40"/>
        <v>0-day</v>
      </c>
      <c r="AM256" s="82" t="str">
        <f t="shared" si="9"/>
        <v>0-day</v>
      </c>
      <c r="AN256" s="82" t="str">
        <f t="shared" si="41"/>
        <v>0-day</v>
      </c>
      <c r="AO256" s="82" t="str">
        <f t="shared" si="35"/>
        <v>0-day</v>
      </c>
      <c r="AP256" s="82" t="str">
        <f t="shared" si="12"/>
        <v>1-day</v>
      </c>
      <c r="AQ256" s="82" t="str">
        <f t="shared" si="13"/>
        <v>0-day</v>
      </c>
      <c r="AR256" s="137"/>
      <c r="AS256" s="83" t="str">
        <f t="shared" si="14"/>
        <v/>
      </c>
      <c r="AT256" s="85"/>
      <c r="AU256" s="84" t="e">
        <f t="shared" ca="1" si="15"/>
        <v>#NAME?</v>
      </c>
      <c r="AV256" s="88" t="e">
        <f t="shared" ca="1" si="16"/>
        <v>#NAME?</v>
      </c>
      <c r="AW256" s="83" t="e">
        <f t="shared" ca="1" si="17"/>
        <v>#NAME?</v>
      </c>
      <c r="AX256" s="88" t="e">
        <f t="shared" ca="1" si="18"/>
        <v>#NAME?</v>
      </c>
      <c r="AY256" s="86" t="str">
        <f t="shared" si="19"/>
        <v/>
      </c>
      <c r="AZ256" s="22" t="e">
        <f t="shared" ca="1" si="20"/>
        <v>#NAME?</v>
      </c>
      <c r="BA256" s="83" t="e">
        <f t="shared" ca="1" si="21"/>
        <v>#NAME?</v>
      </c>
      <c r="BB256" s="88" t="e">
        <f t="shared" ca="1" si="22"/>
        <v>#NAME?</v>
      </c>
      <c r="BC256" s="90" t="e">
        <f t="shared" ca="1" si="23"/>
        <v>#NAME?</v>
      </c>
      <c r="BD256" s="90" t="e">
        <f t="shared" ca="1" si="24"/>
        <v>#NAME?</v>
      </c>
      <c r="BE256" s="85" t="e">
        <f t="shared" ca="1" si="25"/>
        <v>#NAME?</v>
      </c>
      <c r="BF256" s="22" t="e">
        <f t="shared" ca="1" si="26"/>
        <v>#NAME?</v>
      </c>
      <c r="BG256" s="22" t="e">
        <f t="shared" ca="1" si="27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0"/>
        <v>255</v>
      </c>
      <c r="B257" s="144">
        <v>46041</v>
      </c>
      <c r="C257" s="64" t="s">
        <v>924</v>
      </c>
      <c r="D257" s="54" t="s">
        <v>710</v>
      </c>
      <c r="E257" s="54" t="s">
        <v>711</v>
      </c>
      <c r="F257" s="54">
        <v>2</v>
      </c>
      <c r="G257" s="54" t="s">
        <v>65</v>
      </c>
      <c r="H257" s="54" t="str">
        <f t="shared" si="1"/>
        <v>DONE</v>
      </c>
      <c r="I257" s="54" t="s">
        <v>1218</v>
      </c>
      <c r="J257" s="58" t="s">
        <v>467</v>
      </c>
      <c r="K257" s="58" t="s">
        <v>106</v>
      </c>
      <c r="L257" s="54"/>
      <c r="M257" s="54"/>
      <c r="N257" s="54" t="s">
        <v>80</v>
      </c>
      <c r="O257" s="54" t="s">
        <v>81</v>
      </c>
      <c r="P257" s="64" t="s">
        <v>82</v>
      </c>
      <c r="Q257" s="64" t="s">
        <v>1922</v>
      </c>
      <c r="R257" s="25">
        <v>200000998731</v>
      </c>
      <c r="S257" s="66">
        <v>46050</v>
      </c>
      <c r="T257" s="66" t="str">
        <f t="shared" si="2"/>
        <v>DONE</v>
      </c>
      <c r="U257" s="66"/>
      <c r="V257" s="25">
        <v>9200070249</v>
      </c>
      <c r="W257" s="25">
        <v>42528</v>
      </c>
      <c r="X257" s="69">
        <v>46056</v>
      </c>
      <c r="Y257" s="69" t="str">
        <f t="shared" si="33"/>
        <v>DONE</v>
      </c>
      <c r="Z257" s="25" t="s">
        <v>1923</v>
      </c>
      <c r="AA257" s="69">
        <v>46056</v>
      </c>
      <c r="AB257" s="25" t="str">
        <f t="shared" si="4"/>
        <v>DONE</v>
      </c>
      <c r="AC257" s="71"/>
      <c r="AD257" s="54" t="s">
        <v>1924</v>
      </c>
      <c r="AE257" s="76">
        <v>46057</v>
      </c>
      <c r="AF257" s="54" t="str">
        <f t="shared" si="5"/>
        <v>DONE</v>
      </c>
      <c r="AG257" s="69">
        <v>46059</v>
      </c>
      <c r="AH257" s="73">
        <v>46098</v>
      </c>
      <c r="AI257" s="75" t="str">
        <f t="shared" si="6"/>
        <v>PAID</v>
      </c>
      <c r="AJ257" s="80" t="str">
        <f t="array" ref="AJ257">IFERROR(INDEX('[1]Master Price'!$E:$E,MATCH(D257,'[1]Master Price'!$B:$B,0)),"0")</f>
        <v>0</v>
      </c>
      <c r="AK257" s="80">
        <f t="shared" si="7"/>
        <v>0</v>
      </c>
      <c r="AL257" s="82" t="str">
        <f t="shared" si="40"/>
        <v>0-day</v>
      </c>
      <c r="AM257" s="82" t="str">
        <f t="shared" si="9"/>
        <v>0-day</v>
      </c>
      <c r="AN257" s="82" t="str">
        <f t="shared" si="41"/>
        <v>0-day</v>
      </c>
      <c r="AO257" s="82" t="str">
        <f t="shared" si="35"/>
        <v>0-day</v>
      </c>
      <c r="AP257" s="82" t="str">
        <f t="shared" si="12"/>
        <v>1-day</v>
      </c>
      <c r="AQ257" s="82" t="str">
        <f t="shared" si="13"/>
        <v>0-day</v>
      </c>
      <c r="AR257" s="137"/>
      <c r="AS257" s="83" t="str">
        <f t="shared" si="14"/>
        <v/>
      </c>
      <c r="AT257" s="85"/>
      <c r="AU257" s="84" t="e">
        <f t="shared" ca="1" si="15"/>
        <v>#NAME?</v>
      </c>
      <c r="AV257" s="88" t="e">
        <f t="shared" ca="1" si="16"/>
        <v>#NAME?</v>
      </c>
      <c r="AW257" s="83" t="e">
        <f t="shared" ca="1" si="17"/>
        <v>#NAME?</v>
      </c>
      <c r="AX257" s="88" t="e">
        <f t="shared" ca="1" si="18"/>
        <v>#NAME?</v>
      </c>
      <c r="AY257" s="86" t="str">
        <f t="shared" si="19"/>
        <v/>
      </c>
      <c r="AZ257" s="22" t="e">
        <f t="shared" ca="1" si="20"/>
        <v>#NAME?</v>
      </c>
      <c r="BA257" s="83" t="e">
        <f t="shared" ca="1" si="21"/>
        <v>#NAME?</v>
      </c>
      <c r="BB257" s="88" t="e">
        <f t="shared" ca="1" si="22"/>
        <v>#NAME?</v>
      </c>
      <c r="BC257" s="90" t="e">
        <f t="shared" ca="1" si="23"/>
        <v>#NAME?</v>
      </c>
      <c r="BD257" s="90" t="e">
        <f t="shared" ca="1" si="24"/>
        <v>#NAME?</v>
      </c>
      <c r="BE257" s="85" t="e">
        <f t="shared" ca="1" si="25"/>
        <v>#NAME?</v>
      </c>
      <c r="BF257" s="22" t="e">
        <f t="shared" ca="1" si="26"/>
        <v>#NAME?</v>
      </c>
      <c r="BG257" s="22" t="e">
        <f t="shared" ca="1" si="27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ref="A258:A512" si="42">IF(C258=0,"",ROW()-ROW($A$2))</f>
        <v>256</v>
      </c>
      <c r="B258" s="144">
        <v>46041</v>
      </c>
      <c r="C258" s="64" t="s">
        <v>929</v>
      </c>
      <c r="D258" s="54" t="s">
        <v>1935</v>
      </c>
      <c r="E258" s="54" t="s">
        <v>1936</v>
      </c>
      <c r="F258" s="54">
        <v>2</v>
      </c>
      <c r="G258" s="54" t="s">
        <v>65</v>
      </c>
      <c r="H258" s="54" t="str">
        <f t="shared" ref="H258:H512" si="43">IF(C258=0,"",IF(R258&gt;0,"DONE","WAITING"))</f>
        <v>DONE</v>
      </c>
      <c r="I258" s="54" t="s">
        <v>1730</v>
      </c>
      <c r="J258" s="58" t="s">
        <v>1363</v>
      </c>
      <c r="K258" s="58" t="s">
        <v>106</v>
      </c>
      <c r="L258" s="54"/>
      <c r="M258" s="54"/>
      <c r="N258" s="54" t="s">
        <v>80</v>
      </c>
      <c r="O258" s="54" t="s">
        <v>81</v>
      </c>
      <c r="P258" s="64" t="s">
        <v>82</v>
      </c>
      <c r="Q258" s="64" t="s">
        <v>83</v>
      </c>
      <c r="R258" s="25">
        <v>200000998741</v>
      </c>
      <c r="S258" s="66">
        <v>46050</v>
      </c>
      <c r="T258" s="66" t="str">
        <f t="shared" ref="T258:T512" si="44">IF(C258=0,"",IF(ISBLANK(S258),"WAITING","DONE"))</f>
        <v>DONE</v>
      </c>
      <c r="U258" s="66"/>
      <c r="V258" s="25">
        <v>9200070247</v>
      </c>
      <c r="W258" s="25">
        <v>42526</v>
      </c>
      <c r="X258" s="69">
        <v>46056</v>
      </c>
      <c r="Y258" s="69" t="str">
        <f t="shared" si="33"/>
        <v>DONE</v>
      </c>
      <c r="Z258" s="25" t="s">
        <v>1937</v>
      </c>
      <c r="AA258" s="69">
        <v>46056</v>
      </c>
      <c r="AB258" s="25" t="str">
        <f t="shared" ref="AB258:AB512" si="45">IF(C258=0,"",IF(Z258&gt;0,"DONE","WAITING"))</f>
        <v>DONE</v>
      </c>
      <c r="AC258" s="71"/>
      <c r="AD258" s="54" t="s">
        <v>1938</v>
      </c>
      <c r="AE258" s="76">
        <v>46057</v>
      </c>
      <c r="AF258" s="54" t="str">
        <f t="shared" ref="AF258:AF468" si="46">IF(C258=0,"",IF(ISBLANK(AD258),"WAITING","DONE"))</f>
        <v>DONE</v>
      </c>
      <c r="AG258" s="69">
        <v>46059</v>
      </c>
      <c r="AH258" s="73">
        <v>46098</v>
      </c>
      <c r="AI258" s="75" t="str">
        <f t="shared" ref="AI258:AI462" si="47">IF(AD258=0,"",IF(ISBLANK(AH258),"UNPAID","PAID"))</f>
        <v>PAID</v>
      </c>
      <c r="AJ258" s="80" t="str">
        <f t="array" ref="AJ258">IFERROR(INDEX('[1]Master Price'!$E:$E,MATCH(D258,'[1]Master Price'!$B:$B,0)),"0")</f>
        <v>0</v>
      </c>
      <c r="AK258" s="80">
        <f t="shared" ref="AK258:AK512" si="48">AJ258*F258</f>
        <v>0</v>
      </c>
      <c r="AL258" s="82" t="str">
        <f t="shared" si="40"/>
        <v>0-day</v>
      </c>
      <c r="AM258" s="82" t="str">
        <f t="shared" ref="AM258:AM512" si="49">IFERROR(DATEDIF(S258,U258,"d"),"0")&amp;"-day"</f>
        <v>0-day</v>
      </c>
      <c r="AN258" s="82" t="str">
        <f t="shared" si="41"/>
        <v>0-day</v>
      </c>
      <c r="AO258" s="82" t="str">
        <f t="shared" si="35"/>
        <v>0-day</v>
      </c>
      <c r="AP258" s="82" t="str">
        <f t="shared" ref="AP258:AP512" si="50">IFERROR(DATEDIF(AA258,AE258,"d"),"0")&amp;"-day"</f>
        <v>1-day</v>
      </c>
      <c r="AQ258" s="82" t="str">
        <f t="shared" ref="AQ258:AQ512" si="51">SUM(AL258:AP258)&amp;"-day"</f>
        <v>0-day</v>
      </c>
      <c r="AR258" s="137"/>
      <c r="AS258" s="83" t="str">
        <f t="shared" ref="AS258:AS512" si="52">IF(AT258=0,"",ROW()-ROW($AS$2))</f>
        <v/>
      </c>
      <c r="AT258" s="85"/>
      <c r="AU258" s="84" t="e">
        <f t="shared" ref="AU258:AU512" ca="1" si="53">_xludf.ifna(INDEX($B:$B,MATCH(AT258,$C:$C,FALSE)),"")</f>
        <v>#NAME?</v>
      </c>
      <c r="AV258" s="88" t="e">
        <f t="shared" ref="AV258:AV512" ca="1" si="54">_xludf.ifna(INDEX($U:$U,MATCH(AT258,$C:$C,FALSE)),"")</f>
        <v>#NAME?</v>
      </c>
      <c r="AW258" s="83" t="e">
        <f t="shared" ref="AW258:AW512" ca="1" si="55">_xludf.ifna(INDEX($Z:$Z,MATCH(AT258,$C:$C,FALSE)),"")</f>
        <v>#NAME?</v>
      </c>
      <c r="AX258" s="88" t="e">
        <f t="shared" ref="AX258:AX512" ca="1" si="56">_xludf.ifna(INDEX($AA:$AA,MATCH(AT258,$C:$C,FALSE)),"")</f>
        <v>#NAME?</v>
      </c>
      <c r="AY258" s="86" t="str">
        <f t="shared" ref="AY258:AY512" si="57">IFERROR(INDEX($R:$R,MATCH(AT258,$C:$C,FALSE)),"")</f>
        <v/>
      </c>
      <c r="AZ258" s="22" t="e">
        <f t="shared" ref="AZ258:AZ512" ca="1" si="58">_xludf.ifna(INDEX($V:$V,MATCH(AT258,$C:$C,FALSE)),"")</f>
        <v>#NAME?</v>
      </c>
      <c r="BA258" s="83" t="e">
        <f t="shared" ref="BA258:BA512" ca="1" si="59">_xludf.ifna(INDEX($W:$W,MATCH(AT258,$C:$C,FALSE)),"")</f>
        <v>#NAME?</v>
      </c>
      <c r="BB258" s="88" t="e">
        <f t="shared" ref="BB258:BB512" ca="1" si="60">_xludf.ifna(INDEX($X:$X,MATCH(AT258,$C:$C,FALSE)),"")</f>
        <v>#NAME?</v>
      </c>
      <c r="BC258" s="90" t="e">
        <f t="shared" ref="BC258:BC512" ca="1" si="61">_xludf.ifna(INDEX($AD:$AD,MATCH(AT258,$C:$C,FALSE)),"")</f>
        <v>#NAME?</v>
      </c>
      <c r="BD258" s="90" t="e">
        <f t="shared" ref="BD258:BD512" ca="1" si="62">_xludf.ifna(INDEX($AE:$AE,MATCH(AT258,$C:$C,FALSE)),"")</f>
        <v>#NAME?</v>
      </c>
      <c r="BE258" s="85" t="e">
        <f t="shared" ref="BE258:BE512" ca="1" si="63">_xludf.ifna(INDEX($AG:$AG,MATCH(AT258,$C:$C,FALSE)),"")</f>
        <v>#NAME?</v>
      </c>
      <c r="BF258" s="22" t="e">
        <f t="shared" ref="BF258:BF512" ca="1" si="64">_xludf.ifna(INDEX($T:$T,MATCH(AT258,$C:$C,FALSE),""),"")</f>
        <v>#NAME?</v>
      </c>
      <c r="BG258" s="22" t="e">
        <f t="shared" ref="BG258:BG512" ca="1" si="65">_xludf.ifna(INDEX($AI:$AI,MATCH(AT258,$C:$C,FALSE)),"")</f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42"/>
        <v>257</v>
      </c>
      <c r="B259" s="144">
        <v>46041</v>
      </c>
      <c r="C259" s="64" t="s">
        <v>937</v>
      </c>
      <c r="D259" s="54" t="s">
        <v>693</v>
      </c>
      <c r="E259" s="54" t="s">
        <v>694</v>
      </c>
      <c r="F259" s="54">
        <v>2</v>
      </c>
      <c r="G259" s="54" t="s">
        <v>65</v>
      </c>
      <c r="H259" s="54" t="str">
        <f t="shared" si="43"/>
        <v>DONE</v>
      </c>
      <c r="I259" s="54" t="s">
        <v>145</v>
      </c>
      <c r="J259" s="58" t="s">
        <v>146</v>
      </c>
      <c r="K259" s="58" t="s">
        <v>79</v>
      </c>
      <c r="L259" s="54" t="s">
        <v>1942</v>
      </c>
      <c r="M259" s="54"/>
      <c r="N259" s="54" t="s">
        <v>207</v>
      </c>
      <c r="O259" s="54" t="s">
        <v>91</v>
      </c>
      <c r="P259" s="64" t="s">
        <v>216</v>
      </c>
      <c r="Q259" s="64" t="s">
        <v>87</v>
      </c>
      <c r="R259" s="25">
        <v>200000998754</v>
      </c>
      <c r="S259" s="66">
        <v>46050</v>
      </c>
      <c r="T259" s="66" t="str">
        <f t="shared" si="44"/>
        <v>DONE</v>
      </c>
      <c r="U259" s="66"/>
      <c r="V259" s="25">
        <v>9200070221</v>
      </c>
      <c r="W259" s="25">
        <v>42515</v>
      </c>
      <c r="X259" s="69">
        <v>46056</v>
      </c>
      <c r="Y259" s="69" t="str">
        <f t="shared" si="33"/>
        <v>DONE</v>
      </c>
      <c r="Z259" s="25" t="s">
        <v>1943</v>
      </c>
      <c r="AA259" s="69">
        <v>46056</v>
      </c>
      <c r="AB259" s="25" t="str">
        <f t="shared" si="45"/>
        <v>DONE</v>
      </c>
      <c r="AC259" s="71"/>
      <c r="AD259" s="54" t="s">
        <v>1944</v>
      </c>
      <c r="AE259" s="76">
        <v>46057</v>
      </c>
      <c r="AF259" s="54" t="str">
        <f t="shared" si="46"/>
        <v>DONE</v>
      </c>
      <c r="AG259" s="69">
        <v>46059</v>
      </c>
      <c r="AH259" s="73">
        <v>46098</v>
      </c>
      <c r="AI259" s="75" t="str">
        <f t="shared" si="47"/>
        <v>PAID</v>
      </c>
      <c r="AJ259" s="80" t="str">
        <f t="array" ref="AJ259">IFERROR(INDEX('[1]Master Price'!$E:$E,MATCH(D259,'[1]Master Price'!$B:$B,0)),"0")</f>
        <v>0</v>
      </c>
      <c r="AK259" s="80">
        <f t="shared" si="48"/>
        <v>0</v>
      </c>
      <c r="AL259" s="82" t="str">
        <f t="shared" si="40"/>
        <v>0-day</v>
      </c>
      <c r="AM259" s="82" t="str">
        <f t="shared" si="49"/>
        <v>0-day</v>
      </c>
      <c r="AN259" s="82" t="str">
        <f t="shared" si="41"/>
        <v>0-day</v>
      </c>
      <c r="AO259" s="82" t="str">
        <f t="shared" si="35"/>
        <v>0-day</v>
      </c>
      <c r="AP259" s="82" t="str">
        <f t="shared" si="50"/>
        <v>1-day</v>
      </c>
      <c r="AQ259" s="82" t="str">
        <f t="shared" si="51"/>
        <v>0-day</v>
      </c>
      <c r="AR259" s="137"/>
      <c r="AS259" s="83" t="str">
        <f t="shared" si="52"/>
        <v/>
      </c>
      <c r="AT259" s="85"/>
      <c r="AU259" s="84" t="e">
        <f t="shared" ca="1" si="53"/>
        <v>#NAME?</v>
      </c>
      <c r="AV259" s="88" t="e">
        <f t="shared" ca="1" si="54"/>
        <v>#NAME?</v>
      </c>
      <c r="AW259" s="83" t="e">
        <f t="shared" ca="1" si="55"/>
        <v>#NAME?</v>
      </c>
      <c r="AX259" s="88" t="e">
        <f t="shared" ca="1" si="56"/>
        <v>#NAME?</v>
      </c>
      <c r="AY259" s="86" t="str">
        <f t="shared" si="57"/>
        <v/>
      </c>
      <c r="AZ259" s="22" t="e">
        <f t="shared" ca="1" si="58"/>
        <v>#NAME?</v>
      </c>
      <c r="BA259" s="83" t="e">
        <f t="shared" ca="1" si="59"/>
        <v>#NAME?</v>
      </c>
      <c r="BB259" s="88" t="e">
        <f t="shared" ca="1" si="60"/>
        <v>#NAME?</v>
      </c>
      <c r="BC259" s="90" t="e">
        <f t="shared" ca="1" si="61"/>
        <v>#NAME?</v>
      </c>
      <c r="BD259" s="90" t="e">
        <f t="shared" ca="1" si="62"/>
        <v>#NAME?</v>
      </c>
      <c r="BE259" s="85" t="e">
        <f t="shared" ca="1" si="63"/>
        <v>#NAME?</v>
      </c>
      <c r="BF259" s="22" t="e">
        <f t="shared" ca="1" si="64"/>
        <v>#NAME?</v>
      </c>
      <c r="BG259" s="22" t="e">
        <f t="shared" ca="1" si="65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42"/>
        <v>258</v>
      </c>
      <c r="B260" s="144">
        <v>46041</v>
      </c>
      <c r="C260" s="64" t="s">
        <v>937</v>
      </c>
      <c r="D260" s="54" t="s">
        <v>1216</v>
      </c>
      <c r="E260" s="54" t="s">
        <v>1217</v>
      </c>
      <c r="F260" s="54">
        <v>1</v>
      </c>
      <c r="G260" s="54" t="s">
        <v>65</v>
      </c>
      <c r="H260" s="54" t="str">
        <f t="shared" si="43"/>
        <v>DONE</v>
      </c>
      <c r="I260" s="54" t="s">
        <v>145</v>
      </c>
      <c r="J260" s="58" t="s">
        <v>146</v>
      </c>
      <c r="K260" s="58" t="s">
        <v>79</v>
      </c>
      <c r="L260" s="54" t="s">
        <v>1942</v>
      </c>
      <c r="M260" s="54"/>
      <c r="N260" s="54" t="s">
        <v>207</v>
      </c>
      <c r="O260" s="54" t="s">
        <v>91</v>
      </c>
      <c r="P260" s="64" t="s">
        <v>216</v>
      </c>
      <c r="Q260" s="64" t="s">
        <v>87</v>
      </c>
      <c r="R260" s="25">
        <v>200000998754</v>
      </c>
      <c r="S260" s="66">
        <v>46050</v>
      </c>
      <c r="T260" s="66" t="str">
        <f t="shared" si="44"/>
        <v>DONE</v>
      </c>
      <c r="U260" s="66"/>
      <c r="V260" s="25">
        <v>9200070221</v>
      </c>
      <c r="W260" s="25">
        <v>42515</v>
      </c>
      <c r="X260" s="69">
        <v>46056</v>
      </c>
      <c r="Y260" s="69" t="str">
        <f t="shared" si="33"/>
        <v>DONE</v>
      </c>
      <c r="Z260" s="25" t="s">
        <v>1943</v>
      </c>
      <c r="AA260" s="69">
        <v>46056</v>
      </c>
      <c r="AB260" s="25" t="str">
        <f t="shared" si="45"/>
        <v>DONE</v>
      </c>
      <c r="AC260" s="71"/>
      <c r="AD260" s="54" t="s">
        <v>1944</v>
      </c>
      <c r="AE260" s="76">
        <v>46057</v>
      </c>
      <c r="AF260" s="54" t="str">
        <f t="shared" si="46"/>
        <v>DONE</v>
      </c>
      <c r="AG260" s="69">
        <v>46059</v>
      </c>
      <c r="AH260" s="73">
        <v>46098</v>
      </c>
      <c r="AI260" s="75" t="str">
        <f t="shared" si="47"/>
        <v>PAID</v>
      </c>
      <c r="AJ260" s="80" t="str">
        <f t="array" ref="AJ260">IFERROR(INDEX('[1]Master Price'!$E:$E,MATCH(D260,'[1]Master Price'!$B:$B,0)),"0")</f>
        <v>0</v>
      </c>
      <c r="AK260" s="80">
        <f t="shared" si="48"/>
        <v>0</v>
      </c>
      <c r="AL260" s="82" t="str">
        <f t="shared" si="40"/>
        <v>0-day</v>
      </c>
      <c r="AM260" s="82" t="str">
        <f t="shared" si="49"/>
        <v>0-day</v>
      </c>
      <c r="AN260" s="82" t="str">
        <f t="shared" si="41"/>
        <v>0-day</v>
      </c>
      <c r="AO260" s="82" t="str">
        <f t="shared" si="35"/>
        <v>0-day</v>
      </c>
      <c r="AP260" s="82" t="str">
        <f t="shared" si="50"/>
        <v>1-day</v>
      </c>
      <c r="AQ260" s="82" t="str">
        <f t="shared" si="51"/>
        <v>0-day</v>
      </c>
      <c r="AR260" s="137"/>
      <c r="AS260" s="83" t="str">
        <f t="shared" si="52"/>
        <v/>
      </c>
      <c r="AT260" s="85"/>
      <c r="AU260" s="84" t="e">
        <f t="shared" ca="1" si="53"/>
        <v>#NAME?</v>
      </c>
      <c r="AV260" s="88" t="e">
        <f t="shared" ca="1" si="54"/>
        <v>#NAME?</v>
      </c>
      <c r="AW260" s="83" t="e">
        <f t="shared" ca="1" si="55"/>
        <v>#NAME?</v>
      </c>
      <c r="AX260" s="88" t="e">
        <f t="shared" ca="1" si="56"/>
        <v>#NAME?</v>
      </c>
      <c r="AY260" s="86" t="str">
        <f t="shared" si="57"/>
        <v/>
      </c>
      <c r="AZ260" s="22" t="e">
        <f t="shared" ca="1" si="58"/>
        <v>#NAME?</v>
      </c>
      <c r="BA260" s="83" t="e">
        <f t="shared" ca="1" si="59"/>
        <v>#NAME?</v>
      </c>
      <c r="BB260" s="88" t="e">
        <f t="shared" ca="1" si="60"/>
        <v>#NAME?</v>
      </c>
      <c r="BC260" s="90" t="e">
        <f t="shared" ca="1" si="61"/>
        <v>#NAME?</v>
      </c>
      <c r="BD260" s="90" t="e">
        <f t="shared" ca="1" si="62"/>
        <v>#NAME?</v>
      </c>
      <c r="BE260" s="85" t="e">
        <f t="shared" ca="1" si="63"/>
        <v>#NAME?</v>
      </c>
      <c r="BF260" s="22" t="e">
        <f t="shared" ca="1" si="64"/>
        <v>#NAME?</v>
      </c>
      <c r="BG260" s="22" t="e">
        <f t="shared" ca="1" si="65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42"/>
        <v>259</v>
      </c>
      <c r="B261" s="144">
        <v>46041</v>
      </c>
      <c r="C261" s="64" t="s">
        <v>937</v>
      </c>
      <c r="D261" s="54" t="s">
        <v>241</v>
      </c>
      <c r="E261" s="54" t="s">
        <v>242</v>
      </c>
      <c r="F261" s="54">
        <v>2</v>
      </c>
      <c r="G261" s="54" t="s">
        <v>65</v>
      </c>
      <c r="H261" s="54" t="str">
        <f t="shared" si="43"/>
        <v>DONE</v>
      </c>
      <c r="I261" s="54" t="s">
        <v>145</v>
      </c>
      <c r="J261" s="58" t="s">
        <v>146</v>
      </c>
      <c r="K261" s="58" t="s">
        <v>79</v>
      </c>
      <c r="L261" s="54" t="s">
        <v>1942</v>
      </c>
      <c r="M261" s="54"/>
      <c r="N261" s="54" t="s">
        <v>207</v>
      </c>
      <c r="O261" s="54" t="s">
        <v>91</v>
      </c>
      <c r="P261" s="64" t="s">
        <v>216</v>
      </c>
      <c r="Q261" s="64" t="s">
        <v>87</v>
      </c>
      <c r="R261" s="25">
        <v>200000998754</v>
      </c>
      <c r="S261" s="66">
        <v>46050</v>
      </c>
      <c r="T261" s="66" t="str">
        <f t="shared" si="44"/>
        <v>DONE</v>
      </c>
      <c r="U261" s="66"/>
      <c r="V261" s="25">
        <v>9200070221</v>
      </c>
      <c r="W261" s="25">
        <v>42515</v>
      </c>
      <c r="X261" s="69">
        <v>46056</v>
      </c>
      <c r="Y261" s="69" t="str">
        <f t="shared" si="33"/>
        <v>DONE</v>
      </c>
      <c r="Z261" s="25" t="s">
        <v>1943</v>
      </c>
      <c r="AA261" s="69">
        <v>46056</v>
      </c>
      <c r="AB261" s="25" t="str">
        <f t="shared" si="45"/>
        <v>DONE</v>
      </c>
      <c r="AC261" s="71"/>
      <c r="AD261" s="54" t="s">
        <v>1944</v>
      </c>
      <c r="AE261" s="76">
        <v>46057</v>
      </c>
      <c r="AF261" s="54" t="str">
        <f t="shared" si="46"/>
        <v>DONE</v>
      </c>
      <c r="AG261" s="69">
        <v>46059</v>
      </c>
      <c r="AH261" s="73">
        <v>46098</v>
      </c>
      <c r="AI261" s="75" t="str">
        <f t="shared" si="47"/>
        <v>PAID</v>
      </c>
      <c r="AJ261" s="80" t="str">
        <f t="array" ref="AJ261">IFERROR(INDEX('[1]Master Price'!$E:$E,MATCH(D261,'[1]Master Price'!$B:$B,0)),"0")</f>
        <v>0</v>
      </c>
      <c r="AK261" s="80">
        <f t="shared" si="48"/>
        <v>0</v>
      </c>
      <c r="AL261" s="82" t="str">
        <f t="shared" si="40"/>
        <v>0-day</v>
      </c>
      <c r="AM261" s="82" t="str">
        <f t="shared" si="49"/>
        <v>0-day</v>
      </c>
      <c r="AN261" s="82" t="str">
        <f t="shared" si="41"/>
        <v>0-day</v>
      </c>
      <c r="AO261" s="82" t="str">
        <f t="shared" si="35"/>
        <v>0-day</v>
      </c>
      <c r="AP261" s="82" t="str">
        <f t="shared" si="50"/>
        <v>1-day</v>
      </c>
      <c r="AQ261" s="82" t="str">
        <f t="shared" si="51"/>
        <v>0-day</v>
      </c>
      <c r="AR261" s="137"/>
      <c r="AS261" s="83" t="str">
        <f t="shared" si="52"/>
        <v/>
      </c>
      <c r="AT261" s="85"/>
      <c r="AU261" s="84" t="e">
        <f t="shared" ca="1" si="53"/>
        <v>#NAME?</v>
      </c>
      <c r="AV261" s="88" t="e">
        <f t="shared" ca="1" si="54"/>
        <v>#NAME?</v>
      </c>
      <c r="AW261" s="83" t="e">
        <f t="shared" ca="1" si="55"/>
        <v>#NAME?</v>
      </c>
      <c r="AX261" s="88" t="e">
        <f t="shared" ca="1" si="56"/>
        <v>#NAME?</v>
      </c>
      <c r="AY261" s="86" t="str">
        <f t="shared" si="57"/>
        <v/>
      </c>
      <c r="AZ261" s="22" t="e">
        <f t="shared" ca="1" si="58"/>
        <v>#NAME?</v>
      </c>
      <c r="BA261" s="83" t="e">
        <f t="shared" ca="1" si="59"/>
        <v>#NAME?</v>
      </c>
      <c r="BB261" s="88" t="e">
        <f t="shared" ca="1" si="60"/>
        <v>#NAME?</v>
      </c>
      <c r="BC261" s="90" t="e">
        <f t="shared" ca="1" si="61"/>
        <v>#NAME?</v>
      </c>
      <c r="BD261" s="90" t="e">
        <f t="shared" ca="1" si="62"/>
        <v>#NAME?</v>
      </c>
      <c r="BE261" s="85" t="e">
        <f t="shared" ca="1" si="63"/>
        <v>#NAME?</v>
      </c>
      <c r="BF261" s="22" t="e">
        <f t="shared" ca="1" si="64"/>
        <v>#NAME?</v>
      </c>
      <c r="BG261" s="22" t="e">
        <f t="shared" ca="1" si="65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42"/>
        <v>260</v>
      </c>
      <c r="B262" s="144">
        <v>46042</v>
      </c>
      <c r="C262" s="64" t="s">
        <v>949</v>
      </c>
      <c r="D262" s="54" t="s">
        <v>820</v>
      </c>
      <c r="E262" s="54" t="s">
        <v>821</v>
      </c>
      <c r="F262" s="54">
        <v>1</v>
      </c>
      <c r="G262" s="54" t="s">
        <v>65</v>
      </c>
      <c r="H262" s="54" t="str">
        <f t="shared" si="43"/>
        <v>DONE</v>
      </c>
      <c r="I262" s="54" t="s">
        <v>974</v>
      </c>
      <c r="J262" s="58" t="s">
        <v>112</v>
      </c>
      <c r="K262" s="58" t="s">
        <v>106</v>
      </c>
      <c r="L262" s="54"/>
      <c r="M262" s="54"/>
      <c r="N262" s="54" t="s">
        <v>80</v>
      </c>
      <c r="O262" s="54" t="s">
        <v>81</v>
      </c>
      <c r="P262" s="64" t="s">
        <v>1398</v>
      </c>
      <c r="Q262" s="64" t="s">
        <v>529</v>
      </c>
      <c r="R262" s="25">
        <v>200000998762</v>
      </c>
      <c r="S262" s="66">
        <v>46050</v>
      </c>
      <c r="T262" s="66" t="str">
        <f t="shared" si="44"/>
        <v>DONE</v>
      </c>
      <c r="U262" s="66"/>
      <c r="V262" s="25">
        <v>9200070223</v>
      </c>
      <c r="W262" s="25">
        <v>42520</v>
      </c>
      <c r="X262" s="69">
        <v>46056</v>
      </c>
      <c r="Y262" s="69" t="str">
        <f t="shared" si="33"/>
        <v>DONE</v>
      </c>
      <c r="Z262" s="25" t="s">
        <v>1962</v>
      </c>
      <c r="AA262" s="69">
        <v>46056</v>
      </c>
      <c r="AB262" s="25" t="str">
        <f t="shared" si="45"/>
        <v>DONE</v>
      </c>
      <c r="AC262" s="71"/>
      <c r="AD262" s="54" t="s">
        <v>1963</v>
      </c>
      <c r="AE262" s="76">
        <v>46057</v>
      </c>
      <c r="AF262" s="54" t="str">
        <f t="shared" si="46"/>
        <v>DONE</v>
      </c>
      <c r="AG262" s="69">
        <v>46059</v>
      </c>
      <c r="AH262" s="73">
        <v>46098</v>
      </c>
      <c r="AI262" s="75" t="str">
        <f t="shared" si="47"/>
        <v>PAID</v>
      </c>
      <c r="AJ262" s="80" t="str">
        <f t="array" ref="AJ262">IFERROR(INDEX('[1]Master Price'!$E:$E,MATCH(D262,'[1]Master Price'!$B:$B,0)),"0")</f>
        <v>0</v>
      </c>
      <c r="AK262" s="80">
        <f t="shared" si="48"/>
        <v>0</v>
      </c>
      <c r="AL262" s="82" t="str">
        <f t="shared" si="40"/>
        <v>0-day</v>
      </c>
      <c r="AM262" s="82" t="str">
        <f t="shared" si="49"/>
        <v>0-day</v>
      </c>
      <c r="AN262" s="82" t="str">
        <f t="shared" si="41"/>
        <v>0-day</v>
      </c>
      <c r="AO262" s="82" t="str">
        <f t="shared" si="35"/>
        <v>0-day</v>
      </c>
      <c r="AP262" s="82" t="str">
        <f t="shared" si="50"/>
        <v>1-day</v>
      </c>
      <c r="AQ262" s="82" t="str">
        <f t="shared" si="51"/>
        <v>0-day</v>
      </c>
      <c r="AR262" s="137"/>
      <c r="AS262" s="83" t="str">
        <f t="shared" si="52"/>
        <v/>
      </c>
      <c r="AT262" s="85"/>
      <c r="AU262" s="84" t="e">
        <f t="shared" ca="1" si="53"/>
        <v>#NAME?</v>
      </c>
      <c r="AV262" s="88" t="e">
        <f t="shared" ca="1" si="54"/>
        <v>#NAME?</v>
      </c>
      <c r="AW262" s="83" t="e">
        <f t="shared" ca="1" si="55"/>
        <v>#NAME?</v>
      </c>
      <c r="AX262" s="88" t="e">
        <f t="shared" ca="1" si="56"/>
        <v>#NAME?</v>
      </c>
      <c r="AY262" s="86" t="str">
        <f t="shared" si="57"/>
        <v/>
      </c>
      <c r="AZ262" s="22" t="e">
        <f t="shared" ca="1" si="58"/>
        <v>#NAME?</v>
      </c>
      <c r="BA262" s="83" t="e">
        <f t="shared" ca="1" si="59"/>
        <v>#NAME?</v>
      </c>
      <c r="BB262" s="88" t="e">
        <f t="shared" ca="1" si="60"/>
        <v>#NAME?</v>
      </c>
      <c r="BC262" s="90" t="e">
        <f t="shared" ca="1" si="61"/>
        <v>#NAME?</v>
      </c>
      <c r="BD262" s="90" t="e">
        <f t="shared" ca="1" si="62"/>
        <v>#NAME?</v>
      </c>
      <c r="BE262" s="85" t="e">
        <f t="shared" ca="1" si="63"/>
        <v>#NAME?</v>
      </c>
      <c r="BF262" s="22" t="e">
        <f t="shared" ca="1" si="64"/>
        <v>#NAME?</v>
      </c>
      <c r="BG262" s="22" t="e">
        <f t="shared" ca="1" si="65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42"/>
        <v>261</v>
      </c>
      <c r="B263" s="144">
        <v>46042</v>
      </c>
      <c r="C263" s="54" t="s">
        <v>955</v>
      </c>
      <c r="D263" s="54" t="s">
        <v>177</v>
      </c>
      <c r="E263" s="56" t="s">
        <v>178</v>
      </c>
      <c r="F263" s="54">
        <v>2</v>
      </c>
      <c r="G263" s="54" t="s">
        <v>65</v>
      </c>
      <c r="H263" s="54" t="str">
        <f t="shared" si="43"/>
        <v>DONE</v>
      </c>
      <c r="I263" s="54" t="s">
        <v>940</v>
      </c>
      <c r="J263" s="58" t="s">
        <v>180</v>
      </c>
      <c r="K263" s="58" t="s">
        <v>79</v>
      </c>
      <c r="L263" s="54" t="s">
        <v>1969</v>
      </c>
      <c r="M263" s="71" t="s">
        <v>184</v>
      </c>
      <c r="N263" s="54" t="s">
        <v>184</v>
      </c>
      <c r="O263" s="54" t="s">
        <v>91</v>
      </c>
      <c r="P263" s="64" t="s">
        <v>682</v>
      </c>
      <c r="Q263" s="64" t="s">
        <v>1327</v>
      </c>
      <c r="R263" s="25">
        <v>200000272111</v>
      </c>
      <c r="S263" s="66">
        <v>46050</v>
      </c>
      <c r="T263" s="66" t="str">
        <f t="shared" si="44"/>
        <v>DONE</v>
      </c>
      <c r="U263" s="66"/>
      <c r="V263" s="25">
        <v>7000230089</v>
      </c>
      <c r="W263" s="25">
        <v>42483</v>
      </c>
      <c r="X263" s="69">
        <v>46056</v>
      </c>
      <c r="Y263" s="69" t="str">
        <f t="shared" si="33"/>
        <v>DONE</v>
      </c>
      <c r="Z263" s="25" t="s">
        <v>1970</v>
      </c>
      <c r="AA263" s="69">
        <v>46056</v>
      </c>
      <c r="AB263" s="25" t="str">
        <f t="shared" si="45"/>
        <v>DONE</v>
      </c>
      <c r="AC263" s="71"/>
      <c r="AD263" s="54" t="s">
        <v>1971</v>
      </c>
      <c r="AE263" s="76">
        <v>46057</v>
      </c>
      <c r="AF263" s="54" t="str">
        <f t="shared" si="46"/>
        <v>DONE</v>
      </c>
      <c r="AG263" s="69">
        <v>46059</v>
      </c>
      <c r="AH263" s="73">
        <v>46098</v>
      </c>
      <c r="AI263" s="75" t="str">
        <f t="shared" si="47"/>
        <v>PAID</v>
      </c>
      <c r="AJ263" s="80" t="str">
        <f t="array" ref="AJ263">IFERROR(INDEX('[1]Master Price'!$E:$E,MATCH(D263,'[1]Master Price'!$B:$B,0)),"0")</f>
        <v>0</v>
      </c>
      <c r="AK263" s="80">
        <f t="shared" si="48"/>
        <v>0</v>
      </c>
      <c r="AL263" s="82" t="str">
        <f t="shared" si="40"/>
        <v>0-day</v>
      </c>
      <c r="AM263" s="82" t="str">
        <f t="shared" si="49"/>
        <v>0-day</v>
      </c>
      <c r="AN263" s="82" t="str">
        <f>IFERROR(DATEDIF(T263,#REF!,"d"),"0")&amp;"-day"</f>
        <v>0-day</v>
      </c>
      <c r="AO263" s="82" t="str">
        <f>IFERROR(DATEDIF(#REF!,AA263,"d"),"0")&amp;"-day"</f>
        <v>0-day</v>
      </c>
      <c r="AP263" s="82" t="str">
        <f t="shared" si="50"/>
        <v>1-day</v>
      </c>
      <c r="AQ263" s="82" t="str">
        <f t="shared" si="51"/>
        <v>0-day</v>
      </c>
      <c r="AR263" s="137"/>
      <c r="AS263" s="83" t="str">
        <f t="shared" si="52"/>
        <v/>
      </c>
      <c r="AT263" s="85"/>
      <c r="AU263" s="84" t="e">
        <f t="shared" ca="1" si="53"/>
        <v>#NAME?</v>
      </c>
      <c r="AV263" s="88" t="e">
        <f t="shared" ca="1" si="54"/>
        <v>#NAME?</v>
      </c>
      <c r="AW263" s="83" t="e">
        <f t="shared" ca="1" si="55"/>
        <v>#NAME?</v>
      </c>
      <c r="AX263" s="88" t="e">
        <f t="shared" ca="1" si="56"/>
        <v>#NAME?</v>
      </c>
      <c r="AY263" s="86" t="str">
        <f t="shared" si="57"/>
        <v/>
      </c>
      <c r="AZ263" s="22" t="e">
        <f t="shared" ca="1" si="58"/>
        <v>#NAME?</v>
      </c>
      <c r="BA263" s="83" t="e">
        <f t="shared" ca="1" si="59"/>
        <v>#NAME?</v>
      </c>
      <c r="BB263" s="88" t="e">
        <f t="shared" ca="1" si="60"/>
        <v>#NAME?</v>
      </c>
      <c r="BC263" s="90" t="e">
        <f t="shared" ca="1" si="61"/>
        <v>#NAME?</v>
      </c>
      <c r="BD263" s="90" t="e">
        <f t="shared" ca="1" si="62"/>
        <v>#NAME?</v>
      </c>
      <c r="BE263" s="85" t="e">
        <f t="shared" ca="1" si="63"/>
        <v>#NAME?</v>
      </c>
      <c r="BF263" s="22" t="e">
        <f t="shared" ca="1" si="64"/>
        <v>#NAME?</v>
      </c>
      <c r="BG263" s="22" t="e">
        <f t="shared" ca="1" si="65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42"/>
        <v>262</v>
      </c>
      <c r="B264" s="144">
        <v>46042</v>
      </c>
      <c r="C264" s="54" t="s">
        <v>961</v>
      </c>
      <c r="D264" s="58" t="s">
        <v>275</v>
      </c>
      <c r="E264" s="56" t="s">
        <v>276</v>
      </c>
      <c r="F264" s="54">
        <v>1</v>
      </c>
      <c r="G264" s="54" t="s">
        <v>65</v>
      </c>
      <c r="H264" s="54" t="str">
        <f t="shared" si="43"/>
        <v>DONE</v>
      </c>
      <c r="I264" s="54" t="s">
        <v>1270</v>
      </c>
      <c r="J264" s="58" t="s">
        <v>180</v>
      </c>
      <c r="K264" s="58" t="s">
        <v>79</v>
      </c>
      <c r="L264" s="54">
        <v>6652</v>
      </c>
      <c r="M264" s="71"/>
      <c r="N264" s="54" t="s">
        <v>207</v>
      </c>
      <c r="O264" s="54" t="s">
        <v>91</v>
      </c>
      <c r="P264" s="64" t="s">
        <v>120</v>
      </c>
      <c r="Q264" s="64" t="s">
        <v>183</v>
      </c>
      <c r="R264" s="25">
        <v>200000998766</v>
      </c>
      <c r="S264" s="66">
        <v>46050</v>
      </c>
      <c r="T264" s="66" t="str">
        <f t="shared" si="44"/>
        <v>DONE</v>
      </c>
      <c r="U264" s="66"/>
      <c r="V264" s="25">
        <v>9200070220</v>
      </c>
      <c r="W264" s="25">
        <v>42516</v>
      </c>
      <c r="X264" s="69">
        <v>46056</v>
      </c>
      <c r="Y264" s="69" t="str">
        <f t="shared" si="33"/>
        <v>DONE</v>
      </c>
      <c r="Z264" s="25" t="s">
        <v>1973</v>
      </c>
      <c r="AA264" s="69">
        <v>46056</v>
      </c>
      <c r="AB264" s="25" t="str">
        <f t="shared" si="45"/>
        <v>DONE</v>
      </c>
      <c r="AC264" s="71"/>
      <c r="AD264" s="54" t="s">
        <v>1974</v>
      </c>
      <c r="AE264" s="76">
        <v>46057</v>
      </c>
      <c r="AF264" s="54" t="str">
        <f t="shared" si="46"/>
        <v>DONE</v>
      </c>
      <c r="AG264" s="69">
        <v>46059</v>
      </c>
      <c r="AH264" s="73">
        <v>46098</v>
      </c>
      <c r="AI264" s="75" t="str">
        <f t="shared" si="47"/>
        <v>PAID</v>
      </c>
      <c r="AJ264" s="80" t="str">
        <f t="array" ref="AJ264">IFERROR(INDEX('[1]Master Price'!$E:$E,MATCH(D264,'[1]Master Price'!$B:$B,0)),"0")</f>
        <v>0</v>
      </c>
      <c r="AK264" s="80">
        <f t="shared" si="48"/>
        <v>0</v>
      </c>
      <c r="AL264" s="82" t="str">
        <f t="shared" si="40"/>
        <v>0-day</v>
      </c>
      <c r="AM264" s="82" t="str">
        <f t="shared" si="49"/>
        <v>0-day</v>
      </c>
      <c r="AN264" s="82" t="str">
        <f>IFERROR(DATEDIF(T264,X263,"d"),"0")&amp;"-day"</f>
        <v>0-day</v>
      </c>
      <c r="AO264" s="82" t="str">
        <f>IFERROR(DATEDIF(X263,AA264,"d"),"0")&amp;"-day"</f>
        <v>0-day</v>
      </c>
      <c r="AP264" s="82" t="str">
        <f t="shared" si="50"/>
        <v>1-day</v>
      </c>
      <c r="AQ264" s="82" t="str">
        <f t="shared" si="51"/>
        <v>0-day</v>
      </c>
      <c r="AR264" s="137"/>
      <c r="AS264" s="83" t="str">
        <f t="shared" si="52"/>
        <v/>
      </c>
      <c r="AT264" s="85"/>
      <c r="AU264" s="84" t="e">
        <f t="shared" ca="1" si="53"/>
        <v>#NAME?</v>
      </c>
      <c r="AV264" s="88" t="e">
        <f t="shared" ca="1" si="54"/>
        <v>#NAME?</v>
      </c>
      <c r="AW264" s="83" t="e">
        <f t="shared" ca="1" si="55"/>
        <v>#NAME?</v>
      </c>
      <c r="AX264" s="88" t="e">
        <f t="shared" ca="1" si="56"/>
        <v>#NAME?</v>
      </c>
      <c r="AY264" s="86" t="str">
        <f t="shared" si="57"/>
        <v/>
      </c>
      <c r="AZ264" s="22" t="e">
        <f t="shared" ca="1" si="58"/>
        <v>#NAME?</v>
      </c>
      <c r="BA264" s="83" t="e">
        <f t="shared" ca="1" si="59"/>
        <v>#NAME?</v>
      </c>
      <c r="BB264" s="88" t="e">
        <f t="shared" ca="1" si="60"/>
        <v>#NAME?</v>
      </c>
      <c r="BC264" s="90" t="e">
        <f t="shared" ca="1" si="61"/>
        <v>#NAME?</v>
      </c>
      <c r="BD264" s="90" t="e">
        <f t="shared" ca="1" si="62"/>
        <v>#NAME?</v>
      </c>
      <c r="BE264" s="85" t="e">
        <f t="shared" ca="1" si="63"/>
        <v>#NAME?</v>
      </c>
      <c r="BF264" s="22" t="e">
        <f t="shared" ca="1" si="64"/>
        <v>#NAME?</v>
      </c>
      <c r="BG264" s="22" t="e">
        <f t="shared" ca="1" si="65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42"/>
        <v>263</v>
      </c>
      <c r="B265" s="152">
        <v>46043</v>
      </c>
      <c r="C265" s="54" t="s">
        <v>968</v>
      </c>
      <c r="D265" s="58" t="s">
        <v>1978</v>
      </c>
      <c r="E265" s="56" t="s">
        <v>1979</v>
      </c>
      <c r="F265" s="54">
        <v>1</v>
      </c>
      <c r="G265" s="54" t="s">
        <v>65</v>
      </c>
      <c r="H265" s="54" t="str">
        <f t="shared" si="43"/>
        <v>DONE</v>
      </c>
      <c r="I265" s="54" t="s">
        <v>1373</v>
      </c>
      <c r="J265" s="62" t="s">
        <v>73</v>
      </c>
      <c r="K265" s="62" t="s">
        <v>73</v>
      </c>
      <c r="L265" s="54"/>
      <c r="M265" s="71"/>
      <c r="N265" s="54" t="s">
        <v>432</v>
      </c>
      <c r="O265" s="54" t="s">
        <v>81</v>
      </c>
      <c r="P265" s="64" t="s">
        <v>82</v>
      </c>
      <c r="Q265" s="64" t="s">
        <v>1980</v>
      </c>
      <c r="R265" s="25" t="s">
        <v>233</v>
      </c>
      <c r="S265" s="25" t="s">
        <v>233</v>
      </c>
      <c r="T265" s="66" t="str">
        <f t="shared" si="44"/>
        <v>DONE</v>
      </c>
      <c r="U265" s="66"/>
      <c r="V265" s="25" t="s">
        <v>1981</v>
      </c>
      <c r="W265" s="25">
        <v>43499</v>
      </c>
      <c r="X265" s="69">
        <v>46084</v>
      </c>
      <c r="Y265" s="69" t="str">
        <f t="shared" si="33"/>
        <v>DONE</v>
      </c>
      <c r="Z265" s="25" t="s">
        <v>1982</v>
      </c>
      <c r="AA265" s="69">
        <v>46092</v>
      </c>
      <c r="AB265" s="25" t="str">
        <f t="shared" si="45"/>
        <v>DONE</v>
      </c>
      <c r="AC265" s="71"/>
      <c r="AD265" s="54" t="s">
        <v>1983</v>
      </c>
      <c r="AE265" s="76">
        <v>46092</v>
      </c>
      <c r="AF265" s="54" t="str">
        <f t="shared" si="46"/>
        <v>DONE</v>
      </c>
      <c r="AG265" s="73">
        <v>46099</v>
      </c>
      <c r="AH265" s="73">
        <v>46099</v>
      </c>
      <c r="AI265" s="75" t="str">
        <f t="shared" si="47"/>
        <v>PAID</v>
      </c>
      <c r="AJ265" s="80" t="str">
        <f t="array" ref="AJ265">IFERROR(INDEX('[1]Master Price'!$E:$E,MATCH(D265,'[1]Master Price'!$B:$B,0)),"0")</f>
        <v>0</v>
      </c>
      <c r="AK265" s="80">
        <f t="shared" si="48"/>
        <v>0</v>
      </c>
      <c r="AL265" s="82" t="str">
        <f t="shared" si="40"/>
        <v>0-day</v>
      </c>
      <c r="AM265" s="82" t="str">
        <f t="shared" si="49"/>
        <v>0-day</v>
      </c>
      <c r="AN265" s="82" t="str">
        <f t="shared" ref="AN265:AN297" si="66">IFERROR(DATEDIF(T265,X265,"d"),"0")&amp;"-day"</f>
        <v>0-day</v>
      </c>
      <c r="AO265" s="82" t="str">
        <f t="shared" ref="AO265:AO297" si="67">IFERROR(DATEDIF(X265,AA265,"d"),"0")&amp;"-day"</f>
        <v>8-day</v>
      </c>
      <c r="AP265" s="82" t="str">
        <f t="shared" si="50"/>
        <v>0-day</v>
      </c>
      <c r="AQ265" s="82" t="str">
        <f t="shared" si="51"/>
        <v>0-day</v>
      </c>
      <c r="AR265" s="137"/>
      <c r="AS265" s="83" t="str">
        <f t="shared" si="52"/>
        <v/>
      </c>
      <c r="AT265" s="85"/>
      <c r="AU265" s="84" t="e">
        <f t="shared" ca="1" si="53"/>
        <v>#NAME?</v>
      </c>
      <c r="AV265" s="88" t="e">
        <f t="shared" ca="1" si="54"/>
        <v>#NAME?</v>
      </c>
      <c r="AW265" s="83" t="e">
        <f t="shared" ca="1" si="55"/>
        <v>#NAME?</v>
      </c>
      <c r="AX265" s="88" t="e">
        <f t="shared" ca="1" si="56"/>
        <v>#NAME?</v>
      </c>
      <c r="AY265" s="86" t="str">
        <f t="shared" si="57"/>
        <v/>
      </c>
      <c r="AZ265" s="22" t="e">
        <f t="shared" ca="1" si="58"/>
        <v>#NAME?</v>
      </c>
      <c r="BA265" s="83" t="e">
        <f t="shared" ca="1" si="59"/>
        <v>#NAME?</v>
      </c>
      <c r="BB265" s="88" t="e">
        <f t="shared" ca="1" si="60"/>
        <v>#NAME?</v>
      </c>
      <c r="BC265" s="90" t="e">
        <f t="shared" ca="1" si="61"/>
        <v>#NAME?</v>
      </c>
      <c r="BD265" s="90" t="e">
        <f t="shared" ca="1" si="62"/>
        <v>#NAME?</v>
      </c>
      <c r="BE265" s="85" t="e">
        <f t="shared" ca="1" si="63"/>
        <v>#NAME?</v>
      </c>
      <c r="BF265" s="22" t="e">
        <f t="shared" ca="1" si="64"/>
        <v>#NAME?</v>
      </c>
      <c r="BG265" s="22" t="e">
        <f t="shared" ca="1" si="65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42"/>
        <v>264</v>
      </c>
      <c r="B266" s="152">
        <v>46043</v>
      </c>
      <c r="C266" s="54" t="s">
        <v>968</v>
      </c>
      <c r="D266" s="54" t="s">
        <v>855</v>
      </c>
      <c r="E266" s="56" t="s">
        <v>1987</v>
      </c>
      <c r="F266" s="54">
        <v>1</v>
      </c>
      <c r="G266" s="54" t="s">
        <v>65</v>
      </c>
      <c r="H266" s="54" t="str">
        <f t="shared" si="43"/>
        <v>DONE</v>
      </c>
      <c r="I266" s="54" t="s">
        <v>1373</v>
      </c>
      <c r="J266" s="62" t="s">
        <v>73</v>
      </c>
      <c r="K266" s="62" t="s">
        <v>73</v>
      </c>
      <c r="L266" s="54"/>
      <c r="M266" s="71"/>
      <c r="N266" s="54" t="s">
        <v>432</v>
      </c>
      <c r="O266" s="54" t="s">
        <v>81</v>
      </c>
      <c r="P266" s="64" t="s">
        <v>82</v>
      </c>
      <c r="Q266" s="64" t="s">
        <v>1980</v>
      </c>
      <c r="R266" s="25" t="s">
        <v>233</v>
      </c>
      <c r="S266" s="25" t="s">
        <v>233</v>
      </c>
      <c r="T266" s="66" t="str">
        <f t="shared" si="44"/>
        <v>DONE</v>
      </c>
      <c r="U266" s="66"/>
      <c r="V266" s="25" t="s">
        <v>1981</v>
      </c>
      <c r="W266" s="25">
        <v>43499</v>
      </c>
      <c r="X266" s="69">
        <v>46084</v>
      </c>
      <c r="Y266" s="69" t="str">
        <f t="shared" si="33"/>
        <v>DONE</v>
      </c>
      <c r="Z266" s="25" t="s">
        <v>1982</v>
      </c>
      <c r="AA266" s="69">
        <v>46092</v>
      </c>
      <c r="AB266" s="25" t="str">
        <f t="shared" si="45"/>
        <v>DONE</v>
      </c>
      <c r="AC266" s="71"/>
      <c r="AD266" s="54" t="s">
        <v>1983</v>
      </c>
      <c r="AE266" s="76">
        <v>46092</v>
      </c>
      <c r="AF266" s="54" t="str">
        <f t="shared" si="46"/>
        <v>DONE</v>
      </c>
      <c r="AG266" s="73">
        <v>46099</v>
      </c>
      <c r="AH266" s="73">
        <v>46099</v>
      </c>
      <c r="AI266" s="75" t="str">
        <f t="shared" si="47"/>
        <v>PAID</v>
      </c>
      <c r="AJ266" s="80" t="str">
        <f t="array" ref="AJ266">IFERROR(INDEX('[1]Master Price'!$E:$E,MATCH(D266,'[1]Master Price'!$B:$B,0)),"0")</f>
        <v>0</v>
      </c>
      <c r="AK266" s="80">
        <f t="shared" si="48"/>
        <v>0</v>
      </c>
      <c r="AL266" s="82" t="str">
        <f t="shared" si="40"/>
        <v>0-day</v>
      </c>
      <c r="AM266" s="82" t="str">
        <f t="shared" si="49"/>
        <v>0-day</v>
      </c>
      <c r="AN266" s="82" t="str">
        <f t="shared" si="66"/>
        <v>0-day</v>
      </c>
      <c r="AO266" s="82" t="str">
        <f t="shared" si="67"/>
        <v>8-day</v>
      </c>
      <c r="AP266" s="82" t="str">
        <f t="shared" si="50"/>
        <v>0-day</v>
      </c>
      <c r="AQ266" s="82" t="str">
        <f t="shared" si="51"/>
        <v>0-day</v>
      </c>
      <c r="AR266" s="137"/>
      <c r="AS266" s="83" t="str">
        <f t="shared" si="52"/>
        <v/>
      </c>
      <c r="AT266" s="85"/>
      <c r="AU266" s="84" t="e">
        <f t="shared" ca="1" si="53"/>
        <v>#NAME?</v>
      </c>
      <c r="AV266" s="88" t="e">
        <f t="shared" ca="1" si="54"/>
        <v>#NAME?</v>
      </c>
      <c r="AW266" s="83" t="e">
        <f t="shared" ca="1" si="55"/>
        <v>#NAME?</v>
      </c>
      <c r="AX266" s="88" t="e">
        <f t="shared" ca="1" si="56"/>
        <v>#NAME?</v>
      </c>
      <c r="AY266" s="86" t="str">
        <f t="shared" si="57"/>
        <v/>
      </c>
      <c r="AZ266" s="22" t="e">
        <f t="shared" ca="1" si="58"/>
        <v>#NAME?</v>
      </c>
      <c r="BA266" s="83" t="e">
        <f t="shared" ca="1" si="59"/>
        <v>#NAME?</v>
      </c>
      <c r="BB266" s="88" t="e">
        <f t="shared" ca="1" si="60"/>
        <v>#NAME?</v>
      </c>
      <c r="BC266" s="90" t="e">
        <f t="shared" ca="1" si="61"/>
        <v>#NAME?</v>
      </c>
      <c r="BD266" s="90" t="e">
        <f t="shared" ca="1" si="62"/>
        <v>#NAME?</v>
      </c>
      <c r="BE266" s="85" t="e">
        <f t="shared" ca="1" si="63"/>
        <v>#NAME?</v>
      </c>
      <c r="BF266" s="22" t="e">
        <f t="shared" ca="1" si="64"/>
        <v>#NAME?</v>
      </c>
      <c r="BG266" s="22" t="e">
        <f t="shared" ca="1" si="65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42"/>
        <v>265</v>
      </c>
      <c r="B267" s="152">
        <v>46043</v>
      </c>
      <c r="C267" s="54" t="s">
        <v>968</v>
      </c>
      <c r="D267" s="54" t="s">
        <v>292</v>
      </c>
      <c r="E267" s="56" t="s">
        <v>293</v>
      </c>
      <c r="F267" s="54">
        <v>1</v>
      </c>
      <c r="G267" s="54" t="s">
        <v>65</v>
      </c>
      <c r="H267" s="54" t="str">
        <f t="shared" si="43"/>
        <v>DONE</v>
      </c>
      <c r="I267" s="54" t="s">
        <v>1373</v>
      </c>
      <c r="J267" s="62" t="s">
        <v>73</v>
      </c>
      <c r="K267" s="62" t="s">
        <v>73</v>
      </c>
      <c r="L267" s="54"/>
      <c r="M267" s="71"/>
      <c r="N267" s="54" t="s">
        <v>432</v>
      </c>
      <c r="O267" s="54" t="s">
        <v>81</v>
      </c>
      <c r="P267" s="64" t="s">
        <v>82</v>
      </c>
      <c r="Q267" s="64" t="s">
        <v>1980</v>
      </c>
      <c r="R267" s="25" t="s">
        <v>233</v>
      </c>
      <c r="S267" s="25" t="s">
        <v>233</v>
      </c>
      <c r="T267" s="66" t="str">
        <f t="shared" si="44"/>
        <v>DONE</v>
      </c>
      <c r="U267" s="66"/>
      <c r="V267" s="25" t="s">
        <v>1981</v>
      </c>
      <c r="W267" s="25">
        <v>43499</v>
      </c>
      <c r="X267" s="69">
        <v>46084</v>
      </c>
      <c r="Y267" s="69" t="str">
        <f t="shared" si="33"/>
        <v>DONE</v>
      </c>
      <c r="Z267" s="25" t="s">
        <v>1982</v>
      </c>
      <c r="AA267" s="69">
        <v>46092</v>
      </c>
      <c r="AB267" s="25" t="str">
        <f t="shared" si="45"/>
        <v>DONE</v>
      </c>
      <c r="AC267" s="71"/>
      <c r="AD267" s="54" t="s">
        <v>1983</v>
      </c>
      <c r="AE267" s="76">
        <v>46092</v>
      </c>
      <c r="AF267" s="54" t="str">
        <f t="shared" si="46"/>
        <v>DONE</v>
      </c>
      <c r="AG267" s="73">
        <v>46099</v>
      </c>
      <c r="AH267" s="73">
        <v>46099</v>
      </c>
      <c r="AI267" s="75" t="str">
        <f t="shared" si="47"/>
        <v>PAID</v>
      </c>
      <c r="AJ267" s="80" t="str">
        <f t="array" ref="AJ267">IFERROR(INDEX('[1]Master Price'!$E:$E,MATCH(D267,'[1]Master Price'!$B:$B,0)),"0")</f>
        <v>0</v>
      </c>
      <c r="AK267" s="80">
        <f t="shared" si="48"/>
        <v>0</v>
      </c>
      <c r="AL267" s="82" t="str">
        <f t="shared" si="40"/>
        <v>0-day</v>
      </c>
      <c r="AM267" s="82" t="str">
        <f t="shared" si="49"/>
        <v>0-day</v>
      </c>
      <c r="AN267" s="82" t="str">
        <f t="shared" si="66"/>
        <v>0-day</v>
      </c>
      <c r="AO267" s="82" t="str">
        <f t="shared" si="67"/>
        <v>8-day</v>
      </c>
      <c r="AP267" s="82" t="str">
        <f t="shared" si="50"/>
        <v>0-day</v>
      </c>
      <c r="AQ267" s="82" t="str">
        <f t="shared" si="51"/>
        <v>0-day</v>
      </c>
      <c r="AR267" s="137"/>
      <c r="AS267" s="83" t="str">
        <f t="shared" si="52"/>
        <v/>
      </c>
      <c r="AT267" s="85"/>
      <c r="AU267" s="84" t="e">
        <f t="shared" ca="1" si="53"/>
        <v>#NAME?</v>
      </c>
      <c r="AV267" s="88" t="e">
        <f t="shared" ca="1" si="54"/>
        <v>#NAME?</v>
      </c>
      <c r="AW267" s="83" t="e">
        <f t="shared" ca="1" si="55"/>
        <v>#NAME?</v>
      </c>
      <c r="AX267" s="88" t="e">
        <f t="shared" ca="1" si="56"/>
        <v>#NAME?</v>
      </c>
      <c r="AY267" s="86" t="str">
        <f t="shared" si="57"/>
        <v/>
      </c>
      <c r="AZ267" s="22" t="e">
        <f t="shared" ca="1" si="58"/>
        <v>#NAME?</v>
      </c>
      <c r="BA267" s="83" t="e">
        <f t="shared" ca="1" si="59"/>
        <v>#NAME?</v>
      </c>
      <c r="BB267" s="88" t="e">
        <f t="shared" ca="1" si="60"/>
        <v>#NAME?</v>
      </c>
      <c r="BC267" s="90" t="e">
        <f t="shared" ca="1" si="61"/>
        <v>#NAME?</v>
      </c>
      <c r="BD267" s="90" t="e">
        <f t="shared" ca="1" si="62"/>
        <v>#NAME?</v>
      </c>
      <c r="BE267" s="85" t="e">
        <f t="shared" ca="1" si="63"/>
        <v>#NAME?</v>
      </c>
      <c r="BF267" s="22" t="e">
        <f t="shared" ca="1" si="64"/>
        <v>#NAME?</v>
      </c>
      <c r="BG267" s="22" t="e">
        <f t="shared" ca="1" si="65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42"/>
        <v>266</v>
      </c>
      <c r="B268" s="152">
        <v>46043</v>
      </c>
      <c r="C268" s="54" t="s">
        <v>981</v>
      </c>
      <c r="D268" s="54" t="s">
        <v>1188</v>
      </c>
      <c r="E268" s="56" t="s">
        <v>1189</v>
      </c>
      <c r="F268" s="54">
        <v>1</v>
      </c>
      <c r="G268" s="54" t="s">
        <v>65</v>
      </c>
      <c r="H268" s="54" t="str">
        <f t="shared" si="43"/>
        <v>DONE</v>
      </c>
      <c r="I268" s="54" t="s">
        <v>1145</v>
      </c>
      <c r="J268" s="58" t="s">
        <v>146</v>
      </c>
      <c r="K268" s="58" t="s">
        <v>79</v>
      </c>
      <c r="L268" s="54"/>
      <c r="M268" s="71"/>
      <c r="N268" s="54" t="s">
        <v>1990</v>
      </c>
      <c r="O268" s="54" t="s">
        <v>85</v>
      </c>
      <c r="P268" s="64" t="s">
        <v>682</v>
      </c>
      <c r="Q268" s="64" t="s">
        <v>1186</v>
      </c>
      <c r="R268" s="25">
        <v>200001000534</v>
      </c>
      <c r="S268" s="66">
        <v>46024</v>
      </c>
      <c r="T268" s="66" t="str">
        <f t="shared" si="44"/>
        <v>DONE</v>
      </c>
      <c r="U268" s="66">
        <v>46055</v>
      </c>
      <c r="V268" s="25">
        <v>9200070628</v>
      </c>
      <c r="W268" s="25">
        <v>42915</v>
      </c>
      <c r="X268" s="69">
        <v>46069</v>
      </c>
      <c r="Y268" s="69" t="str">
        <f t="shared" si="33"/>
        <v>DONE</v>
      </c>
      <c r="Z268" s="25" t="s">
        <v>1993</v>
      </c>
      <c r="AA268" s="69">
        <v>46069</v>
      </c>
      <c r="AB268" s="25" t="str">
        <f t="shared" si="45"/>
        <v>DONE</v>
      </c>
      <c r="AC268" s="71"/>
      <c r="AD268" s="54" t="s">
        <v>1994</v>
      </c>
      <c r="AE268" s="76">
        <v>46069</v>
      </c>
      <c r="AF268" s="54" t="str">
        <f t="shared" si="46"/>
        <v>DONE</v>
      </c>
      <c r="AG268" s="76">
        <v>46069</v>
      </c>
      <c r="AH268" s="73">
        <v>46146</v>
      </c>
      <c r="AI268" s="75" t="str">
        <f t="shared" si="47"/>
        <v>PAID</v>
      </c>
      <c r="AJ268" s="80" t="str">
        <f t="array" ref="AJ268">IFERROR(INDEX('[1]Master Price'!$E:$E,MATCH(D268,'[1]Master Price'!$B:$B,0)),"0")</f>
        <v>0</v>
      </c>
      <c r="AK268" s="80">
        <f t="shared" si="48"/>
        <v>0</v>
      </c>
      <c r="AL268" s="82" t="str">
        <f t="shared" si="40"/>
        <v>0-day</v>
      </c>
      <c r="AM268" s="82" t="str">
        <f t="shared" si="49"/>
        <v>31-day</v>
      </c>
      <c r="AN268" s="82" t="str">
        <f t="shared" si="66"/>
        <v>0-day</v>
      </c>
      <c r="AO268" s="82" t="str">
        <f t="shared" si="67"/>
        <v>0-day</v>
      </c>
      <c r="AP268" s="82" t="str">
        <f t="shared" si="50"/>
        <v>0-day</v>
      </c>
      <c r="AQ268" s="82" t="str">
        <f t="shared" si="51"/>
        <v>0-day</v>
      </c>
      <c r="AR268" s="137"/>
      <c r="AS268" s="83" t="str">
        <f t="shared" si="52"/>
        <v/>
      </c>
      <c r="AT268" s="85"/>
      <c r="AU268" s="84" t="e">
        <f t="shared" ca="1" si="53"/>
        <v>#NAME?</v>
      </c>
      <c r="AV268" s="88" t="e">
        <f t="shared" ca="1" si="54"/>
        <v>#NAME?</v>
      </c>
      <c r="AW268" s="83" t="e">
        <f t="shared" ca="1" si="55"/>
        <v>#NAME?</v>
      </c>
      <c r="AX268" s="88" t="e">
        <f t="shared" ca="1" si="56"/>
        <v>#NAME?</v>
      </c>
      <c r="AY268" s="86" t="str">
        <f t="shared" si="57"/>
        <v/>
      </c>
      <c r="AZ268" s="22" t="e">
        <f t="shared" ca="1" si="58"/>
        <v>#NAME?</v>
      </c>
      <c r="BA268" s="83" t="e">
        <f t="shared" ca="1" si="59"/>
        <v>#NAME?</v>
      </c>
      <c r="BB268" s="88" t="e">
        <f t="shared" ca="1" si="60"/>
        <v>#NAME?</v>
      </c>
      <c r="BC268" s="90" t="e">
        <f t="shared" ca="1" si="61"/>
        <v>#NAME?</v>
      </c>
      <c r="BD268" s="90" t="e">
        <f t="shared" ca="1" si="62"/>
        <v>#NAME?</v>
      </c>
      <c r="BE268" s="85" t="e">
        <f t="shared" ca="1" si="63"/>
        <v>#NAME?</v>
      </c>
      <c r="BF268" s="22" t="e">
        <f t="shared" ca="1" si="64"/>
        <v>#NAME?</v>
      </c>
      <c r="BG268" s="22" t="e">
        <f t="shared" ca="1" si="65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42"/>
        <v>267</v>
      </c>
      <c r="B269" s="152">
        <v>46043</v>
      </c>
      <c r="C269" s="54" t="s">
        <v>988</v>
      </c>
      <c r="D269" s="145" t="s">
        <v>878</v>
      </c>
      <c r="E269" s="147" t="s">
        <v>879</v>
      </c>
      <c r="F269" s="54">
        <v>6</v>
      </c>
      <c r="G269" s="54" t="s">
        <v>65</v>
      </c>
      <c r="H269" s="54" t="str">
        <f t="shared" si="43"/>
        <v>DONE</v>
      </c>
      <c r="I269" s="145" t="s">
        <v>71</v>
      </c>
      <c r="J269" s="58" t="s">
        <v>74</v>
      </c>
      <c r="K269" s="58" t="s">
        <v>75</v>
      </c>
      <c r="L269" s="156"/>
      <c r="M269" s="71"/>
      <c r="N269" s="54" t="s">
        <v>80</v>
      </c>
      <c r="O269" s="54" t="s">
        <v>81</v>
      </c>
      <c r="P269" s="149" t="s">
        <v>82</v>
      </c>
      <c r="Q269" s="64" t="s">
        <v>1996</v>
      </c>
      <c r="R269" s="25">
        <v>200001000526</v>
      </c>
      <c r="S269" s="66">
        <v>46024</v>
      </c>
      <c r="T269" s="66" t="str">
        <f t="shared" si="44"/>
        <v>DONE</v>
      </c>
      <c r="U269" s="66">
        <v>46055</v>
      </c>
      <c r="V269" s="25">
        <v>9200070627</v>
      </c>
      <c r="W269" s="25">
        <v>42909</v>
      </c>
      <c r="X269" s="69">
        <v>46069</v>
      </c>
      <c r="Y269" s="69" t="str">
        <f t="shared" si="33"/>
        <v>DONE</v>
      </c>
      <c r="Z269" s="25" t="s">
        <v>1997</v>
      </c>
      <c r="AA269" s="69">
        <v>46069</v>
      </c>
      <c r="AB269" s="25" t="str">
        <f t="shared" si="45"/>
        <v>DONE</v>
      </c>
      <c r="AC269" s="71"/>
      <c r="AD269" s="54" t="s">
        <v>1998</v>
      </c>
      <c r="AE269" s="76">
        <v>46069</v>
      </c>
      <c r="AF269" s="54" t="str">
        <f t="shared" si="46"/>
        <v>DONE</v>
      </c>
      <c r="AG269" s="76">
        <v>46069</v>
      </c>
      <c r="AH269" s="73">
        <v>46146</v>
      </c>
      <c r="AI269" s="75" t="str">
        <f t="shared" si="47"/>
        <v>PAID</v>
      </c>
      <c r="AJ269" s="80" t="str">
        <f t="array" ref="AJ269">IFERROR(INDEX('[1]Master Price'!$E:$E,MATCH(D269,'[1]Master Price'!$B:$B,0)),"0")</f>
        <v>0</v>
      </c>
      <c r="AK269" s="80">
        <f t="shared" si="48"/>
        <v>0</v>
      </c>
      <c r="AL269" s="82" t="str">
        <f t="shared" si="40"/>
        <v>0-day</v>
      </c>
      <c r="AM269" s="82" t="str">
        <f t="shared" si="49"/>
        <v>31-day</v>
      </c>
      <c r="AN269" s="82" t="str">
        <f t="shared" si="66"/>
        <v>0-day</v>
      </c>
      <c r="AO269" s="82" t="str">
        <f t="shared" si="67"/>
        <v>0-day</v>
      </c>
      <c r="AP269" s="82" t="str">
        <f t="shared" si="50"/>
        <v>0-day</v>
      </c>
      <c r="AQ269" s="82" t="str">
        <f t="shared" si="51"/>
        <v>0-day</v>
      </c>
      <c r="AR269" s="137"/>
      <c r="AS269" s="83" t="str">
        <f t="shared" si="52"/>
        <v/>
      </c>
      <c r="AT269" s="85"/>
      <c r="AU269" s="84" t="e">
        <f t="shared" ca="1" si="53"/>
        <v>#NAME?</v>
      </c>
      <c r="AV269" s="88" t="e">
        <f t="shared" ca="1" si="54"/>
        <v>#NAME?</v>
      </c>
      <c r="AW269" s="83" t="e">
        <f t="shared" ca="1" si="55"/>
        <v>#NAME?</v>
      </c>
      <c r="AX269" s="88" t="e">
        <f t="shared" ca="1" si="56"/>
        <v>#NAME?</v>
      </c>
      <c r="AY269" s="86" t="str">
        <f t="shared" si="57"/>
        <v/>
      </c>
      <c r="AZ269" s="22" t="e">
        <f t="shared" ca="1" si="58"/>
        <v>#NAME?</v>
      </c>
      <c r="BA269" s="83" t="e">
        <f t="shared" ca="1" si="59"/>
        <v>#NAME?</v>
      </c>
      <c r="BB269" s="88" t="e">
        <f t="shared" ca="1" si="60"/>
        <v>#NAME?</v>
      </c>
      <c r="BC269" s="90" t="e">
        <f t="shared" ca="1" si="61"/>
        <v>#NAME?</v>
      </c>
      <c r="BD269" s="90" t="e">
        <f t="shared" ca="1" si="62"/>
        <v>#NAME?</v>
      </c>
      <c r="BE269" s="85" t="e">
        <f t="shared" ca="1" si="63"/>
        <v>#NAME?</v>
      </c>
      <c r="BF269" s="22" t="e">
        <f t="shared" ca="1" si="64"/>
        <v>#NAME?</v>
      </c>
      <c r="BG269" s="22" t="e">
        <f t="shared" ca="1" si="65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42"/>
        <v>268</v>
      </c>
      <c r="B270" s="152">
        <v>46043</v>
      </c>
      <c r="C270" s="54" t="s">
        <v>988</v>
      </c>
      <c r="D270" s="58" t="s">
        <v>855</v>
      </c>
      <c r="E270" s="56" t="s">
        <v>1987</v>
      </c>
      <c r="F270" s="54">
        <v>6</v>
      </c>
      <c r="G270" s="54" t="s">
        <v>65</v>
      </c>
      <c r="H270" s="54" t="str">
        <f t="shared" si="43"/>
        <v>DONE</v>
      </c>
      <c r="I270" s="150" t="s">
        <v>71</v>
      </c>
      <c r="J270" s="58" t="s">
        <v>74</v>
      </c>
      <c r="K270" s="58" t="s">
        <v>75</v>
      </c>
      <c r="L270" s="157"/>
      <c r="M270" s="71"/>
      <c r="N270" s="54" t="s">
        <v>80</v>
      </c>
      <c r="O270" s="54" t="s">
        <v>81</v>
      </c>
      <c r="P270" s="151" t="s">
        <v>82</v>
      </c>
      <c r="Q270" s="64" t="s">
        <v>1996</v>
      </c>
      <c r="R270" s="25">
        <v>200001000526</v>
      </c>
      <c r="S270" s="66">
        <v>46024</v>
      </c>
      <c r="T270" s="66" t="str">
        <f t="shared" si="44"/>
        <v>DONE</v>
      </c>
      <c r="U270" s="66">
        <v>46055</v>
      </c>
      <c r="V270" s="25">
        <v>9200070627</v>
      </c>
      <c r="W270" s="25">
        <v>42909</v>
      </c>
      <c r="X270" s="69">
        <v>46069</v>
      </c>
      <c r="Y270" s="69" t="str">
        <f t="shared" si="33"/>
        <v>DONE</v>
      </c>
      <c r="Z270" s="25" t="s">
        <v>1997</v>
      </c>
      <c r="AA270" s="69">
        <v>46069</v>
      </c>
      <c r="AB270" s="25" t="str">
        <f t="shared" si="45"/>
        <v>DONE</v>
      </c>
      <c r="AC270" s="71"/>
      <c r="AD270" s="54" t="s">
        <v>1998</v>
      </c>
      <c r="AE270" s="76">
        <v>46069</v>
      </c>
      <c r="AF270" s="54" t="str">
        <f t="shared" si="46"/>
        <v>DONE</v>
      </c>
      <c r="AG270" s="76">
        <v>46069</v>
      </c>
      <c r="AH270" s="73">
        <v>46146</v>
      </c>
      <c r="AI270" s="75" t="str">
        <f t="shared" si="47"/>
        <v>PAID</v>
      </c>
      <c r="AJ270" s="80" t="str">
        <f t="array" ref="AJ270">IFERROR(INDEX('[1]Master Price'!$E:$E,MATCH(D270,'[1]Master Price'!$B:$B,0)),"0")</f>
        <v>0</v>
      </c>
      <c r="AK270" s="80">
        <f t="shared" si="48"/>
        <v>0</v>
      </c>
      <c r="AL270" s="82" t="str">
        <f t="shared" si="40"/>
        <v>0-day</v>
      </c>
      <c r="AM270" s="82" t="str">
        <f t="shared" si="49"/>
        <v>31-day</v>
      </c>
      <c r="AN270" s="82" t="str">
        <f t="shared" si="66"/>
        <v>0-day</v>
      </c>
      <c r="AO270" s="82" t="str">
        <f t="shared" si="67"/>
        <v>0-day</v>
      </c>
      <c r="AP270" s="82" t="str">
        <f t="shared" si="50"/>
        <v>0-day</v>
      </c>
      <c r="AQ270" s="82" t="str">
        <f t="shared" si="51"/>
        <v>0-day</v>
      </c>
      <c r="AR270" s="137"/>
      <c r="AS270" s="83" t="str">
        <f t="shared" si="52"/>
        <v/>
      </c>
      <c r="AT270" s="85"/>
      <c r="AU270" s="84" t="e">
        <f t="shared" ca="1" si="53"/>
        <v>#NAME?</v>
      </c>
      <c r="AV270" s="88" t="e">
        <f t="shared" ca="1" si="54"/>
        <v>#NAME?</v>
      </c>
      <c r="AW270" s="83" t="e">
        <f t="shared" ca="1" si="55"/>
        <v>#NAME?</v>
      </c>
      <c r="AX270" s="88" t="e">
        <f t="shared" ca="1" si="56"/>
        <v>#NAME?</v>
      </c>
      <c r="AY270" s="86" t="str">
        <f t="shared" si="57"/>
        <v/>
      </c>
      <c r="AZ270" s="22" t="e">
        <f t="shared" ca="1" si="58"/>
        <v>#NAME?</v>
      </c>
      <c r="BA270" s="83" t="e">
        <f t="shared" ca="1" si="59"/>
        <v>#NAME?</v>
      </c>
      <c r="BB270" s="88" t="e">
        <f t="shared" ca="1" si="60"/>
        <v>#NAME?</v>
      </c>
      <c r="BC270" s="90" t="e">
        <f t="shared" ca="1" si="61"/>
        <v>#NAME?</v>
      </c>
      <c r="BD270" s="90" t="e">
        <f t="shared" ca="1" si="62"/>
        <v>#NAME?</v>
      </c>
      <c r="BE270" s="85" t="e">
        <f t="shared" ca="1" si="63"/>
        <v>#NAME?</v>
      </c>
      <c r="BF270" s="22" t="e">
        <f t="shared" ca="1" si="64"/>
        <v>#NAME?</v>
      </c>
      <c r="BG270" s="22" t="e">
        <f t="shared" ca="1" si="65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42"/>
        <v>269</v>
      </c>
      <c r="B271" s="152">
        <v>46043</v>
      </c>
      <c r="C271" s="54" t="s">
        <v>988</v>
      </c>
      <c r="D271" s="54" t="s">
        <v>2006</v>
      </c>
      <c r="E271" s="56" t="s">
        <v>2007</v>
      </c>
      <c r="F271" s="54">
        <v>1</v>
      </c>
      <c r="G271" s="54" t="s">
        <v>65</v>
      </c>
      <c r="H271" s="54" t="str">
        <f t="shared" si="43"/>
        <v>DONE</v>
      </c>
      <c r="I271" s="150" t="s">
        <v>71</v>
      </c>
      <c r="J271" s="58" t="s">
        <v>74</v>
      </c>
      <c r="K271" s="58" t="s">
        <v>75</v>
      </c>
      <c r="L271" s="157"/>
      <c r="M271" s="71"/>
      <c r="N271" s="54" t="s">
        <v>80</v>
      </c>
      <c r="O271" s="54" t="s">
        <v>81</v>
      </c>
      <c r="P271" s="151" t="s">
        <v>82</v>
      </c>
      <c r="Q271" s="64" t="s">
        <v>1996</v>
      </c>
      <c r="R271" s="25">
        <v>200001000526</v>
      </c>
      <c r="S271" s="66">
        <v>46024</v>
      </c>
      <c r="T271" s="66" t="str">
        <f t="shared" si="44"/>
        <v>DONE</v>
      </c>
      <c r="U271" s="66">
        <v>46055</v>
      </c>
      <c r="V271" s="25">
        <v>9200070627</v>
      </c>
      <c r="W271" s="25">
        <v>42909</v>
      </c>
      <c r="X271" s="69">
        <v>46069</v>
      </c>
      <c r="Y271" s="69" t="str">
        <f t="shared" si="33"/>
        <v>DONE</v>
      </c>
      <c r="Z271" s="25" t="s">
        <v>1997</v>
      </c>
      <c r="AA271" s="69">
        <v>46069</v>
      </c>
      <c r="AB271" s="25" t="str">
        <f t="shared" si="45"/>
        <v>DONE</v>
      </c>
      <c r="AC271" s="71"/>
      <c r="AD271" s="54" t="s">
        <v>1998</v>
      </c>
      <c r="AE271" s="76">
        <v>46069</v>
      </c>
      <c r="AF271" s="54" t="str">
        <f t="shared" si="46"/>
        <v>DONE</v>
      </c>
      <c r="AG271" s="76">
        <v>46069</v>
      </c>
      <c r="AH271" s="73">
        <v>46146</v>
      </c>
      <c r="AI271" s="75" t="str">
        <f t="shared" si="47"/>
        <v>PAID</v>
      </c>
      <c r="AJ271" s="80" t="str">
        <f t="array" ref="AJ271">IFERROR(INDEX('[1]Master Price'!$E:$E,MATCH(D271,'[1]Master Price'!$B:$B,0)),"0")</f>
        <v>0</v>
      </c>
      <c r="AK271" s="80">
        <f t="shared" si="48"/>
        <v>0</v>
      </c>
      <c r="AL271" s="82" t="str">
        <f t="shared" si="40"/>
        <v>0-day</v>
      </c>
      <c r="AM271" s="82" t="str">
        <f t="shared" si="49"/>
        <v>31-day</v>
      </c>
      <c r="AN271" s="82" t="str">
        <f t="shared" si="66"/>
        <v>0-day</v>
      </c>
      <c r="AO271" s="82" t="str">
        <f t="shared" si="67"/>
        <v>0-day</v>
      </c>
      <c r="AP271" s="82" t="str">
        <f t="shared" si="50"/>
        <v>0-day</v>
      </c>
      <c r="AQ271" s="82" t="str">
        <f t="shared" si="51"/>
        <v>0-day</v>
      </c>
      <c r="AR271" s="137"/>
      <c r="AS271" s="83" t="str">
        <f t="shared" si="52"/>
        <v/>
      </c>
      <c r="AT271" s="85"/>
      <c r="AU271" s="84" t="e">
        <f t="shared" ca="1" si="53"/>
        <v>#NAME?</v>
      </c>
      <c r="AV271" s="88" t="e">
        <f t="shared" ca="1" si="54"/>
        <v>#NAME?</v>
      </c>
      <c r="AW271" s="83" t="e">
        <f t="shared" ca="1" si="55"/>
        <v>#NAME?</v>
      </c>
      <c r="AX271" s="88" t="e">
        <f t="shared" ca="1" si="56"/>
        <v>#NAME?</v>
      </c>
      <c r="AY271" s="86" t="str">
        <f t="shared" si="57"/>
        <v/>
      </c>
      <c r="AZ271" s="22" t="e">
        <f t="shared" ca="1" si="58"/>
        <v>#NAME?</v>
      </c>
      <c r="BA271" s="83" t="e">
        <f t="shared" ca="1" si="59"/>
        <v>#NAME?</v>
      </c>
      <c r="BB271" s="88" t="e">
        <f t="shared" ca="1" si="60"/>
        <v>#NAME?</v>
      </c>
      <c r="BC271" s="90" t="e">
        <f t="shared" ca="1" si="61"/>
        <v>#NAME?</v>
      </c>
      <c r="BD271" s="90" t="e">
        <f t="shared" ca="1" si="62"/>
        <v>#NAME?</v>
      </c>
      <c r="BE271" s="85" t="e">
        <f t="shared" ca="1" si="63"/>
        <v>#NAME?</v>
      </c>
      <c r="BF271" s="22" t="e">
        <f t="shared" ca="1" si="64"/>
        <v>#NAME?</v>
      </c>
      <c r="BG271" s="22" t="e">
        <f t="shared" ca="1" si="65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42"/>
        <v>270</v>
      </c>
      <c r="B272" s="152">
        <v>46043</v>
      </c>
      <c r="C272" s="54" t="s">
        <v>988</v>
      </c>
      <c r="D272" s="54" t="s">
        <v>863</v>
      </c>
      <c r="E272" s="56" t="s">
        <v>864</v>
      </c>
      <c r="F272" s="54">
        <v>1</v>
      </c>
      <c r="G272" s="54" t="s">
        <v>65</v>
      </c>
      <c r="H272" s="54" t="str">
        <f t="shared" si="43"/>
        <v>DONE</v>
      </c>
      <c r="I272" s="150" t="s">
        <v>71</v>
      </c>
      <c r="J272" s="58" t="s">
        <v>74</v>
      </c>
      <c r="K272" s="58" t="s">
        <v>75</v>
      </c>
      <c r="L272" s="157"/>
      <c r="M272" s="71"/>
      <c r="N272" s="54" t="s">
        <v>80</v>
      </c>
      <c r="O272" s="54" t="s">
        <v>81</v>
      </c>
      <c r="P272" s="151" t="s">
        <v>82</v>
      </c>
      <c r="Q272" s="64" t="s">
        <v>1996</v>
      </c>
      <c r="R272" s="25">
        <v>200001000526</v>
      </c>
      <c r="S272" s="66">
        <v>46024</v>
      </c>
      <c r="T272" s="66" t="str">
        <f t="shared" si="44"/>
        <v>DONE</v>
      </c>
      <c r="U272" s="66">
        <v>46055</v>
      </c>
      <c r="V272" s="25">
        <v>9200070627</v>
      </c>
      <c r="W272" s="25">
        <v>42909</v>
      </c>
      <c r="X272" s="69">
        <v>46069</v>
      </c>
      <c r="Y272" s="69" t="str">
        <f t="shared" si="33"/>
        <v>DONE</v>
      </c>
      <c r="Z272" s="25" t="s">
        <v>1997</v>
      </c>
      <c r="AA272" s="69">
        <v>46069</v>
      </c>
      <c r="AB272" s="25" t="str">
        <f t="shared" si="45"/>
        <v>DONE</v>
      </c>
      <c r="AC272" s="71"/>
      <c r="AD272" s="54" t="s">
        <v>1998</v>
      </c>
      <c r="AE272" s="76">
        <v>46069</v>
      </c>
      <c r="AF272" s="54" t="str">
        <f t="shared" si="46"/>
        <v>DONE</v>
      </c>
      <c r="AG272" s="76">
        <v>46069</v>
      </c>
      <c r="AH272" s="73">
        <v>46146</v>
      </c>
      <c r="AI272" s="75" t="str">
        <f t="shared" si="47"/>
        <v>PAID</v>
      </c>
      <c r="AJ272" s="80" t="str">
        <f t="array" ref="AJ272">IFERROR(INDEX('[1]Master Price'!$E:$E,MATCH(D272,'[1]Master Price'!$B:$B,0)),"0")</f>
        <v>0</v>
      </c>
      <c r="AK272" s="80">
        <f t="shared" si="48"/>
        <v>0</v>
      </c>
      <c r="AL272" s="82" t="str">
        <f t="shared" si="40"/>
        <v>0-day</v>
      </c>
      <c r="AM272" s="82" t="str">
        <f t="shared" si="49"/>
        <v>31-day</v>
      </c>
      <c r="AN272" s="82" t="str">
        <f t="shared" si="66"/>
        <v>0-day</v>
      </c>
      <c r="AO272" s="82" t="str">
        <f t="shared" si="67"/>
        <v>0-day</v>
      </c>
      <c r="AP272" s="82" t="str">
        <f t="shared" si="50"/>
        <v>0-day</v>
      </c>
      <c r="AQ272" s="82" t="str">
        <f t="shared" si="51"/>
        <v>0-day</v>
      </c>
      <c r="AR272" s="137"/>
      <c r="AS272" s="83" t="str">
        <f t="shared" si="52"/>
        <v/>
      </c>
      <c r="AT272" s="85"/>
      <c r="AU272" s="84" t="e">
        <f t="shared" ca="1" si="53"/>
        <v>#NAME?</v>
      </c>
      <c r="AV272" s="88" t="e">
        <f t="shared" ca="1" si="54"/>
        <v>#NAME?</v>
      </c>
      <c r="AW272" s="83" t="e">
        <f t="shared" ca="1" si="55"/>
        <v>#NAME?</v>
      </c>
      <c r="AX272" s="88" t="e">
        <f t="shared" ca="1" si="56"/>
        <v>#NAME?</v>
      </c>
      <c r="AY272" s="86" t="str">
        <f t="shared" si="57"/>
        <v/>
      </c>
      <c r="AZ272" s="22" t="e">
        <f t="shared" ca="1" si="58"/>
        <v>#NAME?</v>
      </c>
      <c r="BA272" s="83" t="e">
        <f t="shared" ca="1" si="59"/>
        <v>#NAME?</v>
      </c>
      <c r="BB272" s="88" t="e">
        <f t="shared" ca="1" si="60"/>
        <v>#NAME?</v>
      </c>
      <c r="BC272" s="90" t="e">
        <f t="shared" ca="1" si="61"/>
        <v>#NAME?</v>
      </c>
      <c r="BD272" s="90" t="e">
        <f t="shared" ca="1" si="62"/>
        <v>#NAME?</v>
      </c>
      <c r="BE272" s="85" t="e">
        <f t="shared" ca="1" si="63"/>
        <v>#NAME?</v>
      </c>
      <c r="BF272" s="22" t="e">
        <f t="shared" ca="1" si="64"/>
        <v>#NAME?</v>
      </c>
      <c r="BG272" s="22" t="e">
        <f t="shared" ca="1" si="65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42"/>
        <v>271</v>
      </c>
      <c r="B273" s="152">
        <v>46043</v>
      </c>
      <c r="C273" s="54" t="s">
        <v>988</v>
      </c>
      <c r="D273" s="54" t="s">
        <v>519</v>
      </c>
      <c r="E273" s="56" t="s">
        <v>520</v>
      </c>
      <c r="F273" s="54">
        <v>2</v>
      </c>
      <c r="G273" s="54" t="s">
        <v>65</v>
      </c>
      <c r="H273" s="54" t="str">
        <f t="shared" si="43"/>
        <v>DONE</v>
      </c>
      <c r="I273" s="150" t="s">
        <v>71</v>
      </c>
      <c r="J273" s="58" t="s">
        <v>74</v>
      </c>
      <c r="K273" s="58" t="s">
        <v>75</v>
      </c>
      <c r="L273" s="60"/>
      <c r="M273" s="71"/>
      <c r="N273" s="54" t="s">
        <v>80</v>
      </c>
      <c r="O273" s="54" t="s">
        <v>81</v>
      </c>
      <c r="P273" s="151" t="s">
        <v>82</v>
      </c>
      <c r="Q273" s="64" t="s">
        <v>1996</v>
      </c>
      <c r="R273" s="25">
        <v>200001000526</v>
      </c>
      <c r="S273" s="66">
        <v>46024</v>
      </c>
      <c r="T273" s="66" t="str">
        <f t="shared" si="44"/>
        <v>DONE</v>
      </c>
      <c r="U273" s="66">
        <v>46055</v>
      </c>
      <c r="V273" s="25">
        <v>9200070627</v>
      </c>
      <c r="W273" s="25">
        <v>42909</v>
      </c>
      <c r="X273" s="69">
        <v>46069</v>
      </c>
      <c r="Y273" s="69" t="str">
        <f t="shared" si="33"/>
        <v>DONE</v>
      </c>
      <c r="Z273" s="25" t="s">
        <v>1997</v>
      </c>
      <c r="AA273" s="69">
        <v>46069</v>
      </c>
      <c r="AB273" s="25" t="str">
        <f t="shared" si="45"/>
        <v>DONE</v>
      </c>
      <c r="AC273" s="71"/>
      <c r="AD273" s="54" t="s">
        <v>1998</v>
      </c>
      <c r="AE273" s="76">
        <v>46069</v>
      </c>
      <c r="AF273" s="54" t="str">
        <f t="shared" si="46"/>
        <v>DONE</v>
      </c>
      <c r="AG273" s="76">
        <v>46069</v>
      </c>
      <c r="AH273" s="73">
        <v>46146</v>
      </c>
      <c r="AI273" s="75" t="str">
        <f t="shared" si="47"/>
        <v>PAID</v>
      </c>
      <c r="AJ273" s="80" t="str">
        <f t="array" ref="AJ273">IFERROR(INDEX('[1]Master Price'!$E:$E,MATCH(D273,'[1]Master Price'!$B:$B,0)),"0")</f>
        <v>0</v>
      </c>
      <c r="AK273" s="80">
        <f t="shared" si="48"/>
        <v>0</v>
      </c>
      <c r="AL273" s="82" t="str">
        <f t="shared" si="40"/>
        <v>0-day</v>
      </c>
      <c r="AM273" s="82" t="str">
        <f t="shared" si="49"/>
        <v>31-day</v>
      </c>
      <c r="AN273" s="82" t="str">
        <f t="shared" si="66"/>
        <v>0-day</v>
      </c>
      <c r="AO273" s="82" t="str">
        <f t="shared" si="67"/>
        <v>0-day</v>
      </c>
      <c r="AP273" s="82" t="str">
        <f t="shared" si="50"/>
        <v>0-day</v>
      </c>
      <c r="AQ273" s="82" t="str">
        <f t="shared" si="51"/>
        <v>0-day</v>
      </c>
      <c r="AR273" s="137"/>
      <c r="AS273" s="83" t="str">
        <f t="shared" si="52"/>
        <v/>
      </c>
      <c r="AT273" s="85"/>
      <c r="AU273" s="84" t="e">
        <f t="shared" ca="1" si="53"/>
        <v>#NAME?</v>
      </c>
      <c r="AV273" s="88" t="e">
        <f t="shared" ca="1" si="54"/>
        <v>#NAME?</v>
      </c>
      <c r="AW273" s="83" t="e">
        <f t="shared" ca="1" si="55"/>
        <v>#NAME?</v>
      </c>
      <c r="AX273" s="88" t="e">
        <f t="shared" ca="1" si="56"/>
        <v>#NAME?</v>
      </c>
      <c r="AY273" s="86" t="str">
        <f t="shared" si="57"/>
        <v/>
      </c>
      <c r="AZ273" s="22" t="e">
        <f t="shared" ca="1" si="58"/>
        <v>#NAME?</v>
      </c>
      <c r="BA273" s="83" t="e">
        <f t="shared" ca="1" si="59"/>
        <v>#NAME?</v>
      </c>
      <c r="BB273" s="88" t="e">
        <f t="shared" ca="1" si="60"/>
        <v>#NAME?</v>
      </c>
      <c r="BC273" s="90" t="e">
        <f t="shared" ca="1" si="61"/>
        <v>#NAME?</v>
      </c>
      <c r="BD273" s="90" t="e">
        <f t="shared" ca="1" si="62"/>
        <v>#NAME?</v>
      </c>
      <c r="BE273" s="85" t="e">
        <f t="shared" ca="1" si="63"/>
        <v>#NAME?</v>
      </c>
      <c r="BF273" s="22" t="e">
        <f t="shared" ca="1" si="64"/>
        <v>#NAME?</v>
      </c>
      <c r="BG273" s="22" t="e">
        <f t="shared" ca="1" si="65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42"/>
        <v>272</v>
      </c>
      <c r="B274" s="152">
        <v>46043</v>
      </c>
      <c r="C274" s="54" t="s">
        <v>988</v>
      </c>
      <c r="D274" s="54" t="s">
        <v>540</v>
      </c>
      <c r="E274" s="56" t="s">
        <v>541</v>
      </c>
      <c r="F274" s="54">
        <v>1</v>
      </c>
      <c r="G274" s="54" t="s">
        <v>65</v>
      </c>
      <c r="H274" s="54" t="str">
        <f t="shared" si="43"/>
        <v>DONE</v>
      </c>
      <c r="I274" s="150" t="s">
        <v>71</v>
      </c>
      <c r="J274" s="58" t="s">
        <v>74</v>
      </c>
      <c r="K274" s="58" t="s">
        <v>75</v>
      </c>
      <c r="L274" s="60"/>
      <c r="M274" s="71"/>
      <c r="N274" s="54" t="s">
        <v>80</v>
      </c>
      <c r="O274" s="54" t="s">
        <v>81</v>
      </c>
      <c r="P274" s="151" t="s">
        <v>82</v>
      </c>
      <c r="Q274" s="64" t="s">
        <v>1996</v>
      </c>
      <c r="R274" s="25">
        <v>200001000526</v>
      </c>
      <c r="S274" s="66">
        <v>46024</v>
      </c>
      <c r="T274" s="66" t="str">
        <f t="shared" si="44"/>
        <v>DONE</v>
      </c>
      <c r="U274" s="66">
        <v>46055</v>
      </c>
      <c r="V274" s="25">
        <v>9200070627</v>
      </c>
      <c r="W274" s="25">
        <v>42909</v>
      </c>
      <c r="X274" s="69">
        <v>46069</v>
      </c>
      <c r="Y274" s="69" t="str">
        <f t="shared" si="33"/>
        <v>DONE</v>
      </c>
      <c r="Z274" s="25" t="s">
        <v>1997</v>
      </c>
      <c r="AA274" s="69">
        <v>46069</v>
      </c>
      <c r="AB274" s="25" t="str">
        <f t="shared" si="45"/>
        <v>DONE</v>
      </c>
      <c r="AC274" s="71"/>
      <c r="AD274" s="54" t="s">
        <v>1998</v>
      </c>
      <c r="AE274" s="76">
        <v>46069</v>
      </c>
      <c r="AF274" s="54" t="str">
        <f t="shared" si="46"/>
        <v>DONE</v>
      </c>
      <c r="AG274" s="76">
        <v>46069</v>
      </c>
      <c r="AH274" s="73">
        <v>46146</v>
      </c>
      <c r="AI274" s="75" t="str">
        <f t="shared" si="47"/>
        <v>PAID</v>
      </c>
      <c r="AJ274" s="80" t="str">
        <f t="array" ref="AJ274">IFERROR(INDEX('[1]Master Price'!$E:$E,MATCH(D274,'[1]Master Price'!$B:$B,0)),"0")</f>
        <v>0</v>
      </c>
      <c r="AK274" s="80">
        <f t="shared" si="48"/>
        <v>0</v>
      </c>
      <c r="AL274" s="82" t="str">
        <f t="shared" si="40"/>
        <v>0-day</v>
      </c>
      <c r="AM274" s="82" t="str">
        <f t="shared" si="49"/>
        <v>31-day</v>
      </c>
      <c r="AN274" s="82" t="str">
        <f t="shared" si="66"/>
        <v>0-day</v>
      </c>
      <c r="AO274" s="82" t="str">
        <f t="shared" si="67"/>
        <v>0-day</v>
      </c>
      <c r="AP274" s="82" t="str">
        <f t="shared" si="50"/>
        <v>0-day</v>
      </c>
      <c r="AQ274" s="82" t="str">
        <f t="shared" si="51"/>
        <v>0-day</v>
      </c>
      <c r="AR274" s="137"/>
      <c r="AS274" s="83" t="str">
        <f t="shared" si="52"/>
        <v/>
      </c>
      <c r="AT274" s="85"/>
      <c r="AU274" s="84" t="e">
        <f t="shared" ca="1" si="53"/>
        <v>#NAME?</v>
      </c>
      <c r="AV274" s="88" t="e">
        <f t="shared" ca="1" si="54"/>
        <v>#NAME?</v>
      </c>
      <c r="AW274" s="83" t="e">
        <f t="shared" ca="1" si="55"/>
        <v>#NAME?</v>
      </c>
      <c r="AX274" s="88" t="e">
        <f t="shared" ca="1" si="56"/>
        <v>#NAME?</v>
      </c>
      <c r="AY274" s="86" t="str">
        <f t="shared" si="57"/>
        <v/>
      </c>
      <c r="AZ274" s="22" t="e">
        <f t="shared" ca="1" si="58"/>
        <v>#NAME?</v>
      </c>
      <c r="BA274" s="83" t="e">
        <f t="shared" ca="1" si="59"/>
        <v>#NAME?</v>
      </c>
      <c r="BB274" s="88" t="e">
        <f t="shared" ca="1" si="60"/>
        <v>#NAME?</v>
      </c>
      <c r="BC274" s="90" t="e">
        <f t="shared" ca="1" si="61"/>
        <v>#NAME?</v>
      </c>
      <c r="BD274" s="90" t="e">
        <f t="shared" ca="1" si="62"/>
        <v>#NAME?</v>
      </c>
      <c r="BE274" s="85" t="e">
        <f t="shared" ca="1" si="63"/>
        <v>#NAME?</v>
      </c>
      <c r="BF274" s="22" t="e">
        <f t="shared" ca="1" si="64"/>
        <v>#NAME?</v>
      </c>
      <c r="BG274" s="22" t="e">
        <f t="shared" ca="1" si="65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42"/>
        <v>273</v>
      </c>
      <c r="B275" s="152">
        <v>46043</v>
      </c>
      <c r="C275" s="54" t="s">
        <v>1001</v>
      </c>
      <c r="D275" s="54" t="s">
        <v>136</v>
      </c>
      <c r="E275" s="56" t="s">
        <v>137</v>
      </c>
      <c r="F275" s="54">
        <v>1</v>
      </c>
      <c r="G275" s="54" t="s">
        <v>65</v>
      </c>
      <c r="H275" s="54" t="str">
        <f t="shared" si="43"/>
        <v>DONE</v>
      </c>
      <c r="I275" s="54" t="s">
        <v>71</v>
      </c>
      <c r="J275" s="58" t="s">
        <v>74</v>
      </c>
      <c r="K275" s="58" t="s">
        <v>75</v>
      </c>
      <c r="L275" s="60"/>
      <c r="M275" s="71"/>
      <c r="N275" s="54" t="s">
        <v>80</v>
      </c>
      <c r="O275" s="54" t="s">
        <v>81</v>
      </c>
      <c r="P275" s="151" t="s">
        <v>82</v>
      </c>
      <c r="Q275" s="64" t="s">
        <v>1996</v>
      </c>
      <c r="R275" s="25">
        <v>200001000524</v>
      </c>
      <c r="S275" s="66">
        <v>46024</v>
      </c>
      <c r="T275" s="66" t="str">
        <f t="shared" si="44"/>
        <v>DONE</v>
      </c>
      <c r="U275" s="66">
        <v>46055</v>
      </c>
      <c r="V275" s="25">
        <v>9200070635</v>
      </c>
      <c r="W275" s="25">
        <v>42911</v>
      </c>
      <c r="X275" s="69">
        <v>46069</v>
      </c>
      <c r="Y275" s="69" t="str">
        <f t="shared" si="33"/>
        <v>DONE</v>
      </c>
      <c r="Z275" s="25" t="s">
        <v>2017</v>
      </c>
      <c r="AA275" s="69">
        <v>46069</v>
      </c>
      <c r="AB275" s="25" t="str">
        <f t="shared" si="45"/>
        <v>DONE</v>
      </c>
      <c r="AC275" s="71"/>
      <c r="AD275" s="54" t="s">
        <v>2018</v>
      </c>
      <c r="AE275" s="76">
        <v>46069</v>
      </c>
      <c r="AF275" s="54" t="str">
        <f t="shared" si="46"/>
        <v>DONE</v>
      </c>
      <c r="AG275" s="76">
        <v>46069</v>
      </c>
      <c r="AH275" s="73">
        <v>46146</v>
      </c>
      <c r="AI275" s="75" t="str">
        <f t="shared" si="47"/>
        <v>PAID</v>
      </c>
      <c r="AJ275" s="80" t="str">
        <f t="array" ref="AJ275">IFERROR(INDEX('[1]Master Price'!$E:$E,MATCH(D275,'[1]Master Price'!$B:$B,0)),"0")</f>
        <v>0</v>
      </c>
      <c r="AK275" s="80">
        <f t="shared" si="48"/>
        <v>0</v>
      </c>
      <c r="AL275" s="82" t="str">
        <f t="shared" si="40"/>
        <v>0-day</v>
      </c>
      <c r="AM275" s="82" t="str">
        <f t="shared" si="49"/>
        <v>31-day</v>
      </c>
      <c r="AN275" s="82" t="str">
        <f t="shared" si="66"/>
        <v>0-day</v>
      </c>
      <c r="AO275" s="82" t="str">
        <f t="shared" si="67"/>
        <v>0-day</v>
      </c>
      <c r="AP275" s="82" t="str">
        <f t="shared" si="50"/>
        <v>0-day</v>
      </c>
      <c r="AQ275" s="82" t="str">
        <f t="shared" si="51"/>
        <v>0-day</v>
      </c>
      <c r="AR275" s="137"/>
      <c r="AS275" s="83" t="str">
        <f t="shared" si="52"/>
        <v/>
      </c>
      <c r="AT275" s="85"/>
      <c r="AU275" s="84" t="e">
        <f t="shared" ca="1" si="53"/>
        <v>#NAME?</v>
      </c>
      <c r="AV275" s="88" t="e">
        <f t="shared" ca="1" si="54"/>
        <v>#NAME?</v>
      </c>
      <c r="AW275" s="83" t="e">
        <f t="shared" ca="1" si="55"/>
        <v>#NAME?</v>
      </c>
      <c r="AX275" s="88" t="e">
        <f t="shared" ca="1" si="56"/>
        <v>#NAME?</v>
      </c>
      <c r="AY275" s="86" t="str">
        <f t="shared" si="57"/>
        <v/>
      </c>
      <c r="AZ275" s="22" t="e">
        <f t="shared" ca="1" si="58"/>
        <v>#NAME?</v>
      </c>
      <c r="BA275" s="83" t="e">
        <f t="shared" ca="1" si="59"/>
        <v>#NAME?</v>
      </c>
      <c r="BB275" s="88" t="e">
        <f t="shared" ca="1" si="60"/>
        <v>#NAME?</v>
      </c>
      <c r="BC275" s="90" t="e">
        <f t="shared" ca="1" si="61"/>
        <v>#NAME?</v>
      </c>
      <c r="BD275" s="90" t="e">
        <f t="shared" ca="1" si="62"/>
        <v>#NAME?</v>
      </c>
      <c r="BE275" s="85" t="e">
        <f t="shared" ca="1" si="63"/>
        <v>#NAME?</v>
      </c>
      <c r="BF275" s="22" t="e">
        <f t="shared" ca="1" si="64"/>
        <v>#NAME?</v>
      </c>
      <c r="BG275" s="22" t="e">
        <f t="shared" ca="1" si="65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42"/>
        <v>274</v>
      </c>
      <c r="B276" s="143">
        <v>46036</v>
      </c>
      <c r="C276" s="54" t="s">
        <v>1013</v>
      </c>
      <c r="D276" s="54" t="s">
        <v>971</v>
      </c>
      <c r="E276" s="56" t="s">
        <v>972</v>
      </c>
      <c r="F276" s="54">
        <v>1</v>
      </c>
      <c r="G276" s="54" t="s">
        <v>65</v>
      </c>
      <c r="H276" s="54" t="str">
        <f t="shared" si="43"/>
        <v>DONE</v>
      </c>
      <c r="I276" s="54" t="s">
        <v>324</v>
      </c>
      <c r="J276" s="58" t="s">
        <v>325</v>
      </c>
      <c r="K276" s="58" t="s">
        <v>167</v>
      </c>
      <c r="L276" s="60">
        <v>9522</v>
      </c>
      <c r="M276" s="54" t="s">
        <v>784</v>
      </c>
      <c r="N276" s="54" t="s">
        <v>261</v>
      </c>
      <c r="O276" s="54" t="s">
        <v>85</v>
      </c>
      <c r="P276" s="64" t="s">
        <v>82</v>
      </c>
      <c r="Q276" s="64" t="s">
        <v>338</v>
      </c>
      <c r="R276" s="25">
        <v>200000997072</v>
      </c>
      <c r="S276" s="66">
        <v>46050</v>
      </c>
      <c r="T276" s="66" t="str">
        <f t="shared" si="44"/>
        <v>DONE</v>
      </c>
      <c r="U276" s="66"/>
      <c r="V276" s="25">
        <v>9200070206</v>
      </c>
      <c r="W276" s="25">
        <v>42496</v>
      </c>
      <c r="X276" s="69">
        <v>46056</v>
      </c>
      <c r="Y276" s="69" t="str">
        <f t="shared" si="33"/>
        <v>DONE</v>
      </c>
      <c r="Z276" s="25" t="s">
        <v>2022</v>
      </c>
      <c r="AA276" s="69">
        <v>46056</v>
      </c>
      <c r="AB276" s="25" t="str">
        <f t="shared" si="45"/>
        <v>DONE</v>
      </c>
      <c r="AC276" s="71"/>
      <c r="AD276" s="54" t="s">
        <v>2023</v>
      </c>
      <c r="AE276" s="76">
        <v>46057</v>
      </c>
      <c r="AF276" s="54" t="str">
        <f t="shared" si="46"/>
        <v>DONE</v>
      </c>
      <c r="AG276" s="69">
        <v>46059</v>
      </c>
      <c r="AH276" s="73">
        <v>46098</v>
      </c>
      <c r="AI276" s="75" t="str">
        <f t="shared" si="47"/>
        <v>PAID</v>
      </c>
      <c r="AJ276" s="80" t="str">
        <f t="array" ref="AJ276">IFERROR(INDEX('[1]Master Price'!$E:$E,MATCH(D276,'[1]Master Price'!$B:$B,0)),"0")</f>
        <v>0</v>
      </c>
      <c r="AK276" s="80">
        <f t="shared" si="48"/>
        <v>0</v>
      </c>
      <c r="AL276" s="82" t="str">
        <f t="shared" si="40"/>
        <v>0-day</v>
      </c>
      <c r="AM276" s="82" t="str">
        <f t="shared" si="49"/>
        <v>0-day</v>
      </c>
      <c r="AN276" s="82" t="str">
        <f t="shared" si="66"/>
        <v>0-day</v>
      </c>
      <c r="AO276" s="82" t="str">
        <f t="shared" si="67"/>
        <v>0-day</v>
      </c>
      <c r="AP276" s="82" t="str">
        <f t="shared" si="50"/>
        <v>1-day</v>
      </c>
      <c r="AQ276" s="82" t="str">
        <f t="shared" si="51"/>
        <v>0-day</v>
      </c>
      <c r="AR276" s="137"/>
      <c r="AS276" s="83" t="str">
        <f t="shared" si="52"/>
        <v/>
      </c>
      <c r="AT276" s="85"/>
      <c r="AU276" s="84" t="e">
        <f t="shared" ca="1" si="53"/>
        <v>#NAME?</v>
      </c>
      <c r="AV276" s="88" t="e">
        <f t="shared" ca="1" si="54"/>
        <v>#NAME?</v>
      </c>
      <c r="AW276" s="83" t="e">
        <f t="shared" ca="1" si="55"/>
        <v>#NAME?</v>
      </c>
      <c r="AX276" s="88" t="e">
        <f t="shared" ca="1" si="56"/>
        <v>#NAME?</v>
      </c>
      <c r="AY276" s="86" t="str">
        <f t="shared" si="57"/>
        <v/>
      </c>
      <c r="AZ276" s="22" t="e">
        <f t="shared" ca="1" si="58"/>
        <v>#NAME?</v>
      </c>
      <c r="BA276" s="83" t="e">
        <f t="shared" ca="1" si="59"/>
        <v>#NAME?</v>
      </c>
      <c r="BB276" s="88" t="e">
        <f t="shared" ca="1" si="60"/>
        <v>#NAME?</v>
      </c>
      <c r="BC276" s="90" t="e">
        <f t="shared" ca="1" si="61"/>
        <v>#NAME?</v>
      </c>
      <c r="BD276" s="90" t="e">
        <f t="shared" ca="1" si="62"/>
        <v>#NAME?</v>
      </c>
      <c r="BE276" s="85" t="e">
        <f t="shared" ca="1" si="63"/>
        <v>#NAME?</v>
      </c>
      <c r="BF276" s="22" t="e">
        <f t="shared" ca="1" si="64"/>
        <v>#NAME?</v>
      </c>
      <c r="BG276" s="22" t="e">
        <f t="shared" ca="1" si="65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>
        <f t="shared" si="42"/>
        <v>275</v>
      </c>
      <c r="B277" s="143">
        <v>46036</v>
      </c>
      <c r="C277" s="54" t="s">
        <v>1013</v>
      </c>
      <c r="D277" s="54" t="s">
        <v>115</v>
      </c>
      <c r="E277" s="56" t="s">
        <v>116</v>
      </c>
      <c r="F277" s="54">
        <v>1</v>
      </c>
      <c r="G277" s="54" t="s">
        <v>65</v>
      </c>
      <c r="H277" s="54" t="str">
        <f t="shared" si="43"/>
        <v>DONE</v>
      </c>
      <c r="I277" s="54" t="s">
        <v>324</v>
      </c>
      <c r="J277" s="58" t="s">
        <v>325</v>
      </c>
      <c r="K277" s="58" t="s">
        <v>167</v>
      </c>
      <c r="L277" s="60">
        <v>9522</v>
      </c>
      <c r="M277" s="54" t="s">
        <v>784</v>
      </c>
      <c r="N277" s="54" t="s">
        <v>261</v>
      </c>
      <c r="O277" s="54" t="s">
        <v>85</v>
      </c>
      <c r="P277" s="64" t="s">
        <v>82</v>
      </c>
      <c r="Q277" s="64" t="s">
        <v>338</v>
      </c>
      <c r="R277" s="25">
        <v>200000997072</v>
      </c>
      <c r="S277" s="66">
        <v>46050</v>
      </c>
      <c r="T277" s="66" t="str">
        <f t="shared" si="44"/>
        <v>DONE</v>
      </c>
      <c r="U277" s="66"/>
      <c r="V277" s="25">
        <v>9200070206</v>
      </c>
      <c r="W277" s="25">
        <v>42496</v>
      </c>
      <c r="X277" s="69">
        <v>46056</v>
      </c>
      <c r="Y277" s="69" t="str">
        <f t="shared" si="33"/>
        <v>DONE</v>
      </c>
      <c r="Z277" s="25" t="s">
        <v>2022</v>
      </c>
      <c r="AA277" s="69">
        <v>46056</v>
      </c>
      <c r="AB277" s="25" t="str">
        <f t="shared" si="45"/>
        <v>DONE</v>
      </c>
      <c r="AC277" s="71"/>
      <c r="AD277" s="54" t="s">
        <v>2023</v>
      </c>
      <c r="AE277" s="76">
        <v>46057</v>
      </c>
      <c r="AF277" s="54" t="str">
        <f t="shared" si="46"/>
        <v>DONE</v>
      </c>
      <c r="AG277" s="69">
        <v>46059</v>
      </c>
      <c r="AH277" s="73">
        <v>46098</v>
      </c>
      <c r="AI277" s="75" t="str">
        <f t="shared" si="47"/>
        <v>PAID</v>
      </c>
      <c r="AJ277" s="80" t="str">
        <f t="array" ref="AJ277">IFERROR(INDEX('[1]Master Price'!$E:$E,MATCH(D277,'[1]Master Price'!$B:$B,0)),"0")</f>
        <v>0</v>
      </c>
      <c r="AK277" s="80">
        <f t="shared" si="48"/>
        <v>0</v>
      </c>
      <c r="AL277" s="82" t="str">
        <f t="shared" si="40"/>
        <v>0-day</v>
      </c>
      <c r="AM277" s="82" t="str">
        <f t="shared" si="49"/>
        <v>0-day</v>
      </c>
      <c r="AN277" s="82" t="str">
        <f t="shared" si="66"/>
        <v>0-day</v>
      </c>
      <c r="AO277" s="82" t="str">
        <f t="shared" si="67"/>
        <v>0-day</v>
      </c>
      <c r="AP277" s="82" t="str">
        <f t="shared" si="50"/>
        <v>1-day</v>
      </c>
      <c r="AQ277" s="82" t="str">
        <f t="shared" si="51"/>
        <v>0-day</v>
      </c>
      <c r="AR277" s="137"/>
      <c r="AS277" s="83" t="str">
        <f t="shared" si="52"/>
        <v/>
      </c>
      <c r="AT277" s="85"/>
      <c r="AU277" s="84" t="e">
        <f t="shared" ca="1" si="53"/>
        <v>#NAME?</v>
      </c>
      <c r="AV277" s="88" t="e">
        <f t="shared" ca="1" si="54"/>
        <v>#NAME?</v>
      </c>
      <c r="AW277" s="83" t="e">
        <f t="shared" ca="1" si="55"/>
        <v>#NAME?</v>
      </c>
      <c r="AX277" s="88" t="e">
        <f t="shared" ca="1" si="56"/>
        <v>#NAME?</v>
      </c>
      <c r="AY277" s="86" t="str">
        <f t="shared" si="57"/>
        <v/>
      </c>
      <c r="AZ277" s="22" t="e">
        <f t="shared" ca="1" si="58"/>
        <v>#NAME?</v>
      </c>
      <c r="BA277" s="83" t="e">
        <f t="shared" ca="1" si="59"/>
        <v>#NAME?</v>
      </c>
      <c r="BB277" s="88" t="e">
        <f t="shared" ca="1" si="60"/>
        <v>#NAME?</v>
      </c>
      <c r="BC277" s="90" t="e">
        <f t="shared" ca="1" si="61"/>
        <v>#NAME?</v>
      </c>
      <c r="BD277" s="90" t="e">
        <f t="shared" ca="1" si="62"/>
        <v>#NAME?</v>
      </c>
      <c r="BE277" s="85" t="e">
        <f t="shared" ca="1" si="63"/>
        <v>#NAME?</v>
      </c>
      <c r="BF277" s="22" t="e">
        <f t="shared" ca="1" si="64"/>
        <v>#NAME?</v>
      </c>
      <c r="BG277" s="22" t="e">
        <f t="shared" ca="1" si="65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>
        <f t="shared" si="42"/>
        <v>276</v>
      </c>
      <c r="B278" s="143">
        <v>46036</v>
      </c>
      <c r="C278" s="54" t="s">
        <v>1013</v>
      </c>
      <c r="D278" s="54" t="s">
        <v>499</v>
      </c>
      <c r="E278" s="56" t="s">
        <v>500</v>
      </c>
      <c r="F278" s="54">
        <v>1</v>
      </c>
      <c r="G278" s="54" t="s">
        <v>144</v>
      </c>
      <c r="H278" s="54" t="str">
        <f t="shared" si="43"/>
        <v>DONE</v>
      </c>
      <c r="I278" s="54" t="s">
        <v>324</v>
      </c>
      <c r="J278" s="58" t="s">
        <v>325</v>
      </c>
      <c r="K278" s="58" t="s">
        <v>167</v>
      </c>
      <c r="L278" s="60">
        <v>9522</v>
      </c>
      <c r="M278" s="54" t="s">
        <v>784</v>
      </c>
      <c r="N278" s="54" t="s">
        <v>261</v>
      </c>
      <c r="O278" s="54" t="s">
        <v>85</v>
      </c>
      <c r="P278" s="64" t="s">
        <v>82</v>
      </c>
      <c r="Q278" s="64" t="s">
        <v>338</v>
      </c>
      <c r="R278" s="25">
        <v>200000997072</v>
      </c>
      <c r="S278" s="66">
        <v>46050</v>
      </c>
      <c r="T278" s="66" t="str">
        <f t="shared" si="44"/>
        <v>DONE</v>
      </c>
      <c r="U278" s="66"/>
      <c r="V278" s="25">
        <v>9200070206</v>
      </c>
      <c r="W278" s="25">
        <v>42496</v>
      </c>
      <c r="X278" s="69">
        <v>46056</v>
      </c>
      <c r="Y278" s="69" t="str">
        <f t="shared" si="33"/>
        <v>DONE</v>
      </c>
      <c r="Z278" s="25" t="s">
        <v>2022</v>
      </c>
      <c r="AA278" s="69">
        <v>46056</v>
      </c>
      <c r="AB278" s="25" t="str">
        <f t="shared" si="45"/>
        <v>DONE</v>
      </c>
      <c r="AC278" s="71"/>
      <c r="AD278" s="54" t="s">
        <v>2023</v>
      </c>
      <c r="AE278" s="76">
        <v>46057</v>
      </c>
      <c r="AF278" s="54" t="str">
        <f t="shared" si="46"/>
        <v>DONE</v>
      </c>
      <c r="AG278" s="69">
        <v>46059</v>
      </c>
      <c r="AH278" s="73">
        <v>46098</v>
      </c>
      <c r="AI278" s="75" t="str">
        <f t="shared" si="47"/>
        <v>PAID</v>
      </c>
      <c r="AJ278" s="80" t="str">
        <f t="array" ref="AJ278">IFERROR(INDEX('[1]Master Price'!$E:$E,MATCH(D278,'[1]Master Price'!$B:$B,0)),"0")</f>
        <v>0</v>
      </c>
      <c r="AK278" s="80">
        <f t="shared" si="48"/>
        <v>0</v>
      </c>
      <c r="AL278" s="82" t="str">
        <f t="shared" si="40"/>
        <v>0-day</v>
      </c>
      <c r="AM278" s="82" t="str">
        <f t="shared" si="49"/>
        <v>0-day</v>
      </c>
      <c r="AN278" s="82" t="str">
        <f t="shared" si="66"/>
        <v>0-day</v>
      </c>
      <c r="AO278" s="82" t="str">
        <f t="shared" si="67"/>
        <v>0-day</v>
      </c>
      <c r="AP278" s="82" t="str">
        <f t="shared" si="50"/>
        <v>1-day</v>
      </c>
      <c r="AQ278" s="82" t="str">
        <f t="shared" si="51"/>
        <v>0-day</v>
      </c>
      <c r="AR278" s="137"/>
      <c r="AS278" s="83" t="str">
        <f t="shared" si="52"/>
        <v/>
      </c>
      <c r="AT278" s="85"/>
      <c r="AU278" s="84" t="e">
        <f t="shared" ca="1" si="53"/>
        <v>#NAME?</v>
      </c>
      <c r="AV278" s="88" t="e">
        <f t="shared" ca="1" si="54"/>
        <v>#NAME?</v>
      </c>
      <c r="AW278" s="83" t="e">
        <f t="shared" ca="1" si="55"/>
        <v>#NAME?</v>
      </c>
      <c r="AX278" s="88" t="e">
        <f t="shared" ca="1" si="56"/>
        <v>#NAME?</v>
      </c>
      <c r="AY278" s="86" t="str">
        <f t="shared" si="57"/>
        <v/>
      </c>
      <c r="AZ278" s="22" t="e">
        <f t="shared" ca="1" si="58"/>
        <v>#NAME?</v>
      </c>
      <c r="BA278" s="83" t="e">
        <f t="shared" ca="1" si="59"/>
        <v>#NAME?</v>
      </c>
      <c r="BB278" s="88" t="e">
        <f t="shared" ca="1" si="60"/>
        <v>#NAME?</v>
      </c>
      <c r="BC278" s="90" t="e">
        <f t="shared" ca="1" si="61"/>
        <v>#NAME?</v>
      </c>
      <c r="BD278" s="90" t="e">
        <f t="shared" ca="1" si="62"/>
        <v>#NAME?</v>
      </c>
      <c r="BE278" s="85" t="e">
        <f t="shared" ca="1" si="63"/>
        <v>#NAME?</v>
      </c>
      <c r="BF278" s="22" t="e">
        <f t="shared" ca="1" si="64"/>
        <v>#NAME?</v>
      </c>
      <c r="BG278" s="22" t="e">
        <f t="shared" ca="1" si="65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>
        <f t="shared" si="42"/>
        <v>277</v>
      </c>
      <c r="B279" s="143">
        <v>46036</v>
      </c>
      <c r="C279" s="54" t="s">
        <v>1013</v>
      </c>
      <c r="D279" s="54" t="s">
        <v>2033</v>
      </c>
      <c r="E279" s="56" t="s">
        <v>2034</v>
      </c>
      <c r="F279" s="54">
        <v>2</v>
      </c>
      <c r="G279" s="54" t="s">
        <v>65</v>
      </c>
      <c r="H279" s="54" t="str">
        <f t="shared" si="43"/>
        <v>DONE</v>
      </c>
      <c r="I279" s="54" t="s">
        <v>324</v>
      </c>
      <c r="J279" s="58" t="s">
        <v>325</v>
      </c>
      <c r="K279" s="58" t="s">
        <v>167</v>
      </c>
      <c r="L279" s="60">
        <v>9522</v>
      </c>
      <c r="M279" s="54" t="s">
        <v>784</v>
      </c>
      <c r="N279" s="54" t="s">
        <v>261</v>
      </c>
      <c r="O279" s="54" t="s">
        <v>85</v>
      </c>
      <c r="P279" s="64" t="s">
        <v>82</v>
      </c>
      <c r="Q279" s="64" t="s">
        <v>338</v>
      </c>
      <c r="R279" s="25">
        <v>200000997072</v>
      </c>
      <c r="S279" s="66">
        <v>46050</v>
      </c>
      <c r="T279" s="66" t="str">
        <f t="shared" si="44"/>
        <v>DONE</v>
      </c>
      <c r="U279" s="66"/>
      <c r="V279" s="25">
        <v>9200070206</v>
      </c>
      <c r="W279" s="25">
        <v>42496</v>
      </c>
      <c r="X279" s="69">
        <v>46056</v>
      </c>
      <c r="Y279" s="69" t="str">
        <f t="shared" si="33"/>
        <v>DONE</v>
      </c>
      <c r="Z279" s="25" t="s">
        <v>2022</v>
      </c>
      <c r="AA279" s="69">
        <v>46056</v>
      </c>
      <c r="AB279" s="25" t="str">
        <f t="shared" si="45"/>
        <v>DONE</v>
      </c>
      <c r="AC279" s="71"/>
      <c r="AD279" s="54" t="s">
        <v>2023</v>
      </c>
      <c r="AE279" s="76">
        <v>46057</v>
      </c>
      <c r="AF279" s="54" t="str">
        <f t="shared" si="46"/>
        <v>DONE</v>
      </c>
      <c r="AG279" s="69">
        <v>46059</v>
      </c>
      <c r="AH279" s="73">
        <v>46098</v>
      </c>
      <c r="AI279" s="75" t="str">
        <f t="shared" si="47"/>
        <v>PAID</v>
      </c>
      <c r="AJ279" s="80" t="str">
        <f t="array" ref="AJ279">IFERROR(INDEX('[1]Master Price'!$E:$E,MATCH(D279,'[1]Master Price'!$B:$B,0)),"0")</f>
        <v>0</v>
      </c>
      <c r="AK279" s="80">
        <f t="shared" si="48"/>
        <v>0</v>
      </c>
      <c r="AL279" s="82" t="str">
        <f t="shared" si="40"/>
        <v>0-day</v>
      </c>
      <c r="AM279" s="82" t="str">
        <f t="shared" si="49"/>
        <v>0-day</v>
      </c>
      <c r="AN279" s="82" t="str">
        <f t="shared" si="66"/>
        <v>0-day</v>
      </c>
      <c r="AO279" s="82" t="str">
        <f t="shared" si="67"/>
        <v>0-day</v>
      </c>
      <c r="AP279" s="82" t="str">
        <f t="shared" si="50"/>
        <v>1-day</v>
      </c>
      <c r="AQ279" s="82" t="str">
        <f t="shared" si="51"/>
        <v>0-day</v>
      </c>
      <c r="AR279" s="137"/>
      <c r="AS279" s="83" t="str">
        <f t="shared" si="52"/>
        <v/>
      </c>
      <c r="AT279" s="85"/>
      <c r="AU279" s="84" t="e">
        <f t="shared" ca="1" si="53"/>
        <v>#NAME?</v>
      </c>
      <c r="AV279" s="88" t="e">
        <f t="shared" ca="1" si="54"/>
        <v>#NAME?</v>
      </c>
      <c r="AW279" s="83" t="e">
        <f t="shared" ca="1" si="55"/>
        <v>#NAME?</v>
      </c>
      <c r="AX279" s="88" t="e">
        <f t="shared" ca="1" si="56"/>
        <v>#NAME?</v>
      </c>
      <c r="AY279" s="86" t="str">
        <f t="shared" si="57"/>
        <v/>
      </c>
      <c r="AZ279" s="22" t="e">
        <f t="shared" ca="1" si="58"/>
        <v>#NAME?</v>
      </c>
      <c r="BA279" s="83" t="e">
        <f t="shared" ca="1" si="59"/>
        <v>#NAME?</v>
      </c>
      <c r="BB279" s="88" t="e">
        <f t="shared" ca="1" si="60"/>
        <v>#NAME?</v>
      </c>
      <c r="BC279" s="90" t="e">
        <f t="shared" ca="1" si="61"/>
        <v>#NAME?</v>
      </c>
      <c r="BD279" s="90" t="e">
        <f t="shared" ca="1" si="62"/>
        <v>#NAME?</v>
      </c>
      <c r="BE279" s="85" t="e">
        <f t="shared" ca="1" si="63"/>
        <v>#NAME?</v>
      </c>
      <c r="BF279" s="22" t="e">
        <f t="shared" ca="1" si="64"/>
        <v>#NAME?</v>
      </c>
      <c r="BG279" s="22" t="e">
        <f t="shared" ca="1" si="65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>
        <f t="shared" si="42"/>
        <v>278</v>
      </c>
      <c r="B280" s="143">
        <v>46036</v>
      </c>
      <c r="C280" s="54" t="s">
        <v>1013</v>
      </c>
      <c r="D280" s="54" t="s">
        <v>292</v>
      </c>
      <c r="E280" s="56" t="s">
        <v>293</v>
      </c>
      <c r="F280" s="54">
        <v>1</v>
      </c>
      <c r="G280" s="54" t="s">
        <v>65</v>
      </c>
      <c r="H280" s="54" t="str">
        <f t="shared" si="43"/>
        <v>DONE</v>
      </c>
      <c r="I280" s="54" t="s">
        <v>324</v>
      </c>
      <c r="J280" s="58" t="s">
        <v>325</v>
      </c>
      <c r="K280" s="58" t="s">
        <v>167</v>
      </c>
      <c r="L280" s="60">
        <v>9522</v>
      </c>
      <c r="M280" s="54" t="s">
        <v>784</v>
      </c>
      <c r="N280" s="54" t="s">
        <v>261</v>
      </c>
      <c r="O280" s="54" t="s">
        <v>85</v>
      </c>
      <c r="P280" s="64" t="s">
        <v>82</v>
      </c>
      <c r="Q280" s="64" t="s">
        <v>338</v>
      </c>
      <c r="R280" s="25">
        <v>200000997072</v>
      </c>
      <c r="S280" s="66">
        <v>46050</v>
      </c>
      <c r="T280" s="66" t="str">
        <f t="shared" si="44"/>
        <v>DONE</v>
      </c>
      <c r="U280" s="66"/>
      <c r="V280" s="25">
        <v>9200070206</v>
      </c>
      <c r="W280" s="25">
        <v>42496</v>
      </c>
      <c r="X280" s="69">
        <v>46056</v>
      </c>
      <c r="Y280" s="69" t="str">
        <f t="shared" si="33"/>
        <v>DONE</v>
      </c>
      <c r="Z280" s="25" t="s">
        <v>2022</v>
      </c>
      <c r="AA280" s="69">
        <v>46056</v>
      </c>
      <c r="AB280" s="25" t="str">
        <f t="shared" si="45"/>
        <v>DONE</v>
      </c>
      <c r="AC280" s="71"/>
      <c r="AD280" s="54" t="s">
        <v>2023</v>
      </c>
      <c r="AE280" s="76">
        <v>46057</v>
      </c>
      <c r="AF280" s="54" t="str">
        <f t="shared" si="46"/>
        <v>DONE</v>
      </c>
      <c r="AG280" s="69">
        <v>46059</v>
      </c>
      <c r="AH280" s="73">
        <v>46098</v>
      </c>
      <c r="AI280" s="75" t="str">
        <f t="shared" si="47"/>
        <v>PAID</v>
      </c>
      <c r="AJ280" s="80" t="str">
        <f t="array" ref="AJ280">IFERROR(INDEX('[1]Master Price'!$E:$E,MATCH(D280,'[1]Master Price'!$B:$B,0)),"0")</f>
        <v>0</v>
      </c>
      <c r="AK280" s="80">
        <f t="shared" si="48"/>
        <v>0</v>
      </c>
      <c r="AL280" s="82" t="str">
        <f t="shared" si="40"/>
        <v>0-day</v>
      </c>
      <c r="AM280" s="82" t="str">
        <f t="shared" si="49"/>
        <v>0-day</v>
      </c>
      <c r="AN280" s="82" t="str">
        <f t="shared" si="66"/>
        <v>0-day</v>
      </c>
      <c r="AO280" s="82" t="str">
        <f t="shared" si="67"/>
        <v>0-day</v>
      </c>
      <c r="AP280" s="82" t="str">
        <f t="shared" si="50"/>
        <v>1-day</v>
      </c>
      <c r="AQ280" s="82" t="str">
        <f t="shared" si="51"/>
        <v>0-day</v>
      </c>
      <c r="AR280" s="137"/>
      <c r="AS280" s="83" t="str">
        <f t="shared" si="52"/>
        <v/>
      </c>
      <c r="AT280" s="85"/>
      <c r="AU280" s="84" t="e">
        <f t="shared" ca="1" si="53"/>
        <v>#NAME?</v>
      </c>
      <c r="AV280" s="88" t="e">
        <f t="shared" ca="1" si="54"/>
        <v>#NAME?</v>
      </c>
      <c r="AW280" s="83" t="e">
        <f t="shared" ca="1" si="55"/>
        <v>#NAME?</v>
      </c>
      <c r="AX280" s="88" t="e">
        <f t="shared" ca="1" si="56"/>
        <v>#NAME?</v>
      </c>
      <c r="AY280" s="86" t="str">
        <f t="shared" si="57"/>
        <v/>
      </c>
      <c r="AZ280" s="22" t="e">
        <f t="shared" ca="1" si="58"/>
        <v>#NAME?</v>
      </c>
      <c r="BA280" s="83" t="e">
        <f t="shared" ca="1" si="59"/>
        <v>#NAME?</v>
      </c>
      <c r="BB280" s="88" t="e">
        <f t="shared" ca="1" si="60"/>
        <v>#NAME?</v>
      </c>
      <c r="BC280" s="90" t="e">
        <f t="shared" ca="1" si="61"/>
        <v>#NAME?</v>
      </c>
      <c r="BD280" s="90" t="e">
        <f t="shared" ca="1" si="62"/>
        <v>#NAME?</v>
      </c>
      <c r="BE280" s="85" t="e">
        <f t="shared" ca="1" si="63"/>
        <v>#NAME?</v>
      </c>
      <c r="BF280" s="22" t="e">
        <f t="shared" ca="1" si="64"/>
        <v>#NAME?</v>
      </c>
      <c r="BG280" s="22" t="e">
        <f t="shared" ca="1" si="65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>
        <f t="shared" si="42"/>
        <v>279</v>
      </c>
      <c r="B281" s="143">
        <v>46036</v>
      </c>
      <c r="C281" s="54" t="s">
        <v>1013</v>
      </c>
      <c r="D281" s="54" t="s">
        <v>878</v>
      </c>
      <c r="E281" s="56" t="s">
        <v>879</v>
      </c>
      <c r="F281" s="54">
        <v>2</v>
      </c>
      <c r="G281" s="54" t="s">
        <v>65</v>
      </c>
      <c r="H281" s="54" t="str">
        <f t="shared" si="43"/>
        <v>DONE</v>
      </c>
      <c r="I281" s="54" t="s">
        <v>324</v>
      </c>
      <c r="J281" s="58" t="s">
        <v>325</v>
      </c>
      <c r="K281" s="58" t="s">
        <v>167</v>
      </c>
      <c r="L281" s="60">
        <v>9522</v>
      </c>
      <c r="M281" s="54" t="s">
        <v>784</v>
      </c>
      <c r="N281" s="54" t="s">
        <v>261</v>
      </c>
      <c r="O281" s="54" t="s">
        <v>85</v>
      </c>
      <c r="P281" s="64" t="s">
        <v>82</v>
      </c>
      <c r="Q281" s="64" t="s">
        <v>338</v>
      </c>
      <c r="R281" s="25">
        <v>200000997072</v>
      </c>
      <c r="S281" s="66">
        <v>46050</v>
      </c>
      <c r="T281" s="66" t="str">
        <f t="shared" si="44"/>
        <v>DONE</v>
      </c>
      <c r="U281" s="66"/>
      <c r="V281" s="25">
        <v>9200070206</v>
      </c>
      <c r="W281" s="25">
        <v>42496</v>
      </c>
      <c r="X281" s="69">
        <v>46056</v>
      </c>
      <c r="Y281" s="69" t="str">
        <f t="shared" si="33"/>
        <v>DONE</v>
      </c>
      <c r="Z281" s="25" t="s">
        <v>2022</v>
      </c>
      <c r="AA281" s="69">
        <v>46056</v>
      </c>
      <c r="AB281" s="25" t="str">
        <f t="shared" si="45"/>
        <v>DONE</v>
      </c>
      <c r="AC281" s="71"/>
      <c r="AD281" s="54" t="s">
        <v>2023</v>
      </c>
      <c r="AE281" s="76">
        <v>46057</v>
      </c>
      <c r="AF281" s="54" t="str">
        <f t="shared" si="46"/>
        <v>DONE</v>
      </c>
      <c r="AG281" s="69">
        <v>46059</v>
      </c>
      <c r="AH281" s="73">
        <v>46098</v>
      </c>
      <c r="AI281" s="75" t="str">
        <f t="shared" si="47"/>
        <v>PAID</v>
      </c>
      <c r="AJ281" s="80" t="str">
        <f t="array" ref="AJ281">IFERROR(INDEX('[1]Master Price'!$E:$E,MATCH(D281,'[1]Master Price'!$B:$B,0)),"0")</f>
        <v>0</v>
      </c>
      <c r="AK281" s="80">
        <f t="shared" si="48"/>
        <v>0</v>
      </c>
      <c r="AL281" s="82" t="str">
        <f t="shared" si="40"/>
        <v>0-day</v>
      </c>
      <c r="AM281" s="82" t="str">
        <f t="shared" si="49"/>
        <v>0-day</v>
      </c>
      <c r="AN281" s="82" t="str">
        <f t="shared" si="66"/>
        <v>0-day</v>
      </c>
      <c r="AO281" s="82" t="str">
        <f t="shared" si="67"/>
        <v>0-day</v>
      </c>
      <c r="AP281" s="82" t="str">
        <f t="shared" si="50"/>
        <v>1-day</v>
      </c>
      <c r="AQ281" s="82" t="str">
        <f t="shared" si="51"/>
        <v>0-day</v>
      </c>
      <c r="AR281" s="137"/>
      <c r="AS281" s="83" t="str">
        <f t="shared" si="52"/>
        <v/>
      </c>
      <c r="AT281" s="85"/>
      <c r="AU281" s="84" t="e">
        <f t="shared" ca="1" si="53"/>
        <v>#NAME?</v>
      </c>
      <c r="AV281" s="88" t="e">
        <f t="shared" ca="1" si="54"/>
        <v>#NAME?</v>
      </c>
      <c r="AW281" s="83" t="e">
        <f t="shared" ca="1" si="55"/>
        <v>#NAME?</v>
      </c>
      <c r="AX281" s="88" t="e">
        <f t="shared" ca="1" si="56"/>
        <v>#NAME?</v>
      </c>
      <c r="AY281" s="86" t="str">
        <f t="shared" si="57"/>
        <v/>
      </c>
      <c r="AZ281" s="22" t="e">
        <f t="shared" ca="1" si="58"/>
        <v>#NAME?</v>
      </c>
      <c r="BA281" s="83" t="e">
        <f t="shared" ca="1" si="59"/>
        <v>#NAME?</v>
      </c>
      <c r="BB281" s="88" t="e">
        <f t="shared" ca="1" si="60"/>
        <v>#NAME?</v>
      </c>
      <c r="BC281" s="90" t="e">
        <f t="shared" ca="1" si="61"/>
        <v>#NAME?</v>
      </c>
      <c r="BD281" s="90" t="e">
        <f t="shared" ca="1" si="62"/>
        <v>#NAME?</v>
      </c>
      <c r="BE281" s="85" t="e">
        <f t="shared" ca="1" si="63"/>
        <v>#NAME?</v>
      </c>
      <c r="BF281" s="22" t="e">
        <f t="shared" ca="1" si="64"/>
        <v>#NAME?</v>
      </c>
      <c r="BG281" s="22" t="e">
        <f t="shared" ca="1" si="65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>
        <f t="shared" si="42"/>
        <v>280</v>
      </c>
      <c r="B282" s="143">
        <v>46036</v>
      </c>
      <c r="C282" s="54" t="s">
        <v>1013</v>
      </c>
      <c r="D282" s="58" t="s">
        <v>303</v>
      </c>
      <c r="E282" s="56" t="s">
        <v>304</v>
      </c>
      <c r="F282" s="54">
        <v>2</v>
      </c>
      <c r="G282" s="54" t="s">
        <v>65</v>
      </c>
      <c r="H282" s="54" t="str">
        <f t="shared" si="43"/>
        <v>DONE</v>
      </c>
      <c r="I282" s="54" t="s">
        <v>324</v>
      </c>
      <c r="J282" s="58" t="s">
        <v>325</v>
      </c>
      <c r="K282" s="58" t="s">
        <v>167</v>
      </c>
      <c r="L282" s="60">
        <v>9522</v>
      </c>
      <c r="M282" s="54" t="s">
        <v>784</v>
      </c>
      <c r="N282" s="54" t="s">
        <v>261</v>
      </c>
      <c r="O282" s="54" t="s">
        <v>85</v>
      </c>
      <c r="P282" s="64" t="s">
        <v>82</v>
      </c>
      <c r="Q282" s="64" t="s">
        <v>338</v>
      </c>
      <c r="R282" s="25">
        <v>200000997072</v>
      </c>
      <c r="S282" s="66">
        <v>46050</v>
      </c>
      <c r="T282" s="66" t="str">
        <f t="shared" si="44"/>
        <v>DONE</v>
      </c>
      <c r="U282" s="66"/>
      <c r="V282" s="25">
        <v>9200070206</v>
      </c>
      <c r="W282" s="25">
        <v>42496</v>
      </c>
      <c r="X282" s="69">
        <v>46056</v>
      </c>
      <c r="Y282" s="69" t="str">
        <f t="shared" si="33"/>
        <v>DONE</v>
      </c>
      <c r="Z282" s="25" t="s">
        <v>2022</v>
      </c>
      <c r="AA282" s="69">
        <v>46056</v>
      </c>
      <c r="AB282" s="25" t="str">
        <f t="shared" si="45"/>
        <v>DONE</v>
      </c>
      <c r="AC282" s="71"/>
      <c r="AD282" s="54" t="s">
        <v>2023</v>
      </c>
      <c r="AE282" s="76">
        <v>46057</v>
      </c>
      <c r="AF282" s="54" t="str">
        <f t="shared" si="46"/>
        <v>DONE</v>
      </c>
      <c r="AG282" s="69">
        <v>46059</v>
      </c>
      <c r="AH282" s="73">
        <v>46098</v>
      </c>
      <c r="AI282" s="75" t="str">
        <f t="shared" si="47"/>
        <v>PAID</v>
      </c>
      <c r="AJ282" s="80" t="str">
        <f t="array" ref="AJ282">IFERROR(INDEX('[1]Master Price'!$E:$E,MATCH(D282,'[1]Master Price'!$B:$B,0)),"0")</f>
        <v>0</v>
      </c>
      <c r="AK282" s="80">
        <f t="shared" si="48"/>
        <v>0</v>
      </c>
      <c r="AL282" s="82" t="str">
        <f t="shared" si="40"/>
        <v>0-day</v>
      </c>
      <c r="AM282" s="82" t="str">
        <f t="shared" si="49"/>
        <v>0-day</v>
      </c>
      <c r="AN282" s="82" t="str">
        <f t="shared" si="66"/>
        <v>0-day</v>
      </c>
      <c r="AO282" s="82" t="str">
        <f t="shared" si="67"/>
        <v>0-day</v>
      </c>
      <c r="AP282" s="82" t="str">
        <f t="shared" si="50"/>
        <v>1-day</v>
      </c>
      <c r="AQ282" s="82" t="str">
        <f t="shared" si="51"/>
        <v>0-day</v>
      </c>
      <c r="AR282" s="137"/>
      <c r="AS282" s="83" t="str">
        <f t="shared" si="52"/>
        <v/>
      </c>
      <c r="AT282" s="85"/>
      <c r="AU282" s="84" t="e">
        <f t="shared" ca="1" si="53"/>
        <v>#NAME?</v>
      </c>
      <c r="AV282" s="88" t="e">
        <f t="shared" ca="1" si="54"/>
        <v>#NAME?</v>
      </c>
      <c r="AW282" s="83" t="e">
        <f t="shared" ca="1" si="55"/>
        <v>#NAME?</v>
      </c>
      <c r="AX282" s="88" t="e">
        <f t="shared" ca="1" si="56"/>
        <v>#NAME?</v>
      </c>
      <c r="AY282" s="86" t="str">
        <f t="shared" si="57"/>
        <v/>
      </c>
      <c r="AZ282" s="22" t="e">
        <f t="shared" ca="1" si="58"/>
        <v>#NAME?</v>
      </c>
      <c r="BA282" s="83" t="e">
        <f t="shared" ca="1" si="59"/>
        <v>#NAME?</v>
      </c>
      <c r="BB282" s="88" t="e">
        <f t="shared" ca="1" si="60"/>
        <v>#NAME?</v>
      </c>
      <c r="BC282" s="90" t="e">
        <f t="shared" ca="1" si="61"/>
        <v>#NAME?</v>
      </c>
      <c r="BD282" s="90" t="e">
        <f t="shared" ca="1" si="62"/>
        <v>#NAME?</v>
      </c>
      <c r="BE282" s="85" t="e">
        <f t="shared" ca="1" si="63"/>
        <v>#NAME?</v>
      </c>
      <c r="BF282" s="22" t="e">
        <f t="shared" ca="1" si="64"/>
        <v>#NAME?</v>
      </c>
      <c r="BG282" s="22" t="e">
        <f t="shared" ca="1" si="65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>
        <f t="shared" si="42"/>
        <v>281</v>
      </c>
      <c r="B283" s="139">
        <v>46036</v>
      </c>
      <c r="C283" s="54" t="s">
        <v>1013</v>
      </c>
      <c r="D283" s="54" t="s">
        <v>473</v>
      </c>
      <c r="E283" s="56" t="s">
        <v>474</v>
      </c>
      <c r="F283" s="54">
        <v>2</v>
      </c>
      <c r="G283" s="54" t="s">
        <v>65</v>
      </c>
      <c r="H283" s="54" t="str">
        <f t="shared" si="43"/>
        <v>DONE</v>
      </c>
      <c r="I283" s="54" t="s">
        <v>324</v>
      </c>
      <c r="J283" s="58" t="s">
        <v>325</v>
      </c>
      <c r="K283" s="58" t="s">
        <v>167</v>
      </c>
      <c r="L283" s="60">
        <v>9522</v>
      </c>
      <c r="M283" s="54" t="s">
        <v>784</v>
      </c>
      <c r="N283" s="54" t="s">
        <v>261</v>
      </c>
      <c r="O283" s="54" t="s">
        <v>85</v>
      </c>
      <c r="P283" s="64" t="s">
        <v>82</v>
      </c>
      <c r="Q283" s="64" t="s">
        <v>338</v>
      </c>
      <c r="R283" s="25">
        <v>200000997072</v>
      </c>
      <c r="S283" s="66">
        <v>46050</v>
      </c>
      <c r="T283" s="66" t="str">
        <f t="shared" si="44"/>
        <v>DONE</v>
      </c>
      <c r="U283" s="66"/>
      <c r="V283" s="25">
        <v>9200070206</v>
      </c>
      <c r="W283" s="25">
        <v>42496</v>
      </c>
      <c r="X283" s="69">
        <v>46056</v>
      </c>
      <c r="Y283" s="69" t="str">
        <f t="shared" si="33"/>
        <v>DONE</v>
      </c>
      <c r="Z283" s="25" t="s">
        <v>2022</v>
      </c>
      <c r="AA283" s="69">
        <v>46056</v>
      </c>
      <c r="AB283" s="25" t="str">
        <f t="shared" si="45"/>
        <v>DONE</v>
      </c>
      <c r="AC283" s="71"/>
      <c r="AD283" s="54" t="s">
        <v>2023</v>
      </c>
      <c r="AE283" s="76">
        <v>46057</v>
      </c>
      <c r="AF283" s="54" t="str">
        <f t="shared" si="46"/>
        <v>DONE</v>
      </c>
      <c r="AG283" s="69">
        <v>46059</v>
      </c>
      <c r="AH283" s="73">
        <v>46098</v>
      </c>
      <c r="AI283" s="75" t="str">
        <f t="shared" si="47"/>
        <v>PAID</v>
      </c>
      <c r="AJ283" s="80" t="str">
        <f t="array" ref="AJ283">IFERROR(INDEX('[1]Master Price'!$E:$E,MATCH(D283,'[1]Master Price'!$B:$B,0)),"0")</f>
        <v>0</v>
      </c>
      <c r="AK283" s="80">
        <f t="shared" si="48"/>
        <v>0</v>
      </c>
      <c r="AL283" s="82" t="str">
        <f t="shared" si="40"/>
        <v>0-day</v>
      </c>
      <c r="AM283" s="82" t="str">
        <f t="shared" si="49"/>
        <v>0-day</v>
      </c>
      <c r="AN283" s="82" t="str">
        <f t="shared" si="66"/>
        <v>0-day</v>
      </c>
      <c r="AO283" s="82" t="str">
        <f t="shared" si="67"/>
        <v>0-day</v>
      </c>
      <c r="AP283" s="82" t="str">
        <f t="shared" si="50"/>
        <v>1-day</v>
      </c>
      <c r="AQ283" s="82" t="str">
        <f t="shared" si="51"/>
        <v>0-day</v>
      </c>
      <c r="AR283" s="137"/>
      <c r="AS283" s="83" t="str">
        <f t="shared" si="52"/>
        <v/>
      </c>
      <c r="AT283" s="85"/>
      <c r="AU283" s="84" t="e">
        <f t="shared" ca="1" si="53"/>
        <v>#NAME?</v>
      </c>
      <c r="AV283" s="88" t="e">
        <f t="shared" ca="1" si="54"/>
        <v>#NAME?</v>
      </c>
      <c r="AW283" s="83" t="e">
        <f t="shared" ca="1" si="55"/>
        <v>#NAME?</v>
      </c>
      <c r="AX283" s="88" t="e">
        <f t="shared" ca="1" si="56"/>
        <v>#NAME?</v>
      </c>
      <c r="AY283" s="86" t="str">
        <f t="shared" si="57"/>
        <v/>
      </c>
      <c r="AZ283" s="22" t="e">
        <f t="shared" ca="1" si="58"/>
        <v>#NAME?</v>
      </c>
      <c r="BA283" s="83" t="e">
        <f t="shared" ca="1" si="59"/>
        <v>#NAME?</v>
      </c>
      <c r="BB283" s="88" t="e">
        <f t="shared" ca="1" si="60"/>
        <v>#NAME?</v>
      </c>
      <c r="BC283" s="90" t="e">
        <f t="shared" ca="1" si="61"/>
        <v>#NAME?</v>
      </c>
      <c r="BD283" s="90" t="e">
        <f t="shared" ca="1" si="62"/>
        <v>#NAME?</v>
      </c>
      <c r="BE283" s="85" t="e">
        <f t="shared" ca="1" si="63"/>
        <v>#NAME?</v>
      </c>
      <c r="BF283" s="22" t="e">
        <f t="shared" ca="1" si="64"/>
        <v>#NAME?</v>
      </c>
      <c r="BG283" s="22" t="e">
        <f t="shared" ca="1" si="65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>
        <f t="shared" si="42"/>
        <v>282</v>
      </c>
      <c r="B284" s="139">
        <v>46036</v>
      </c>
      <c r="C284" s="54" t="s">
        <v>1013</v>
      </c>
      <c r="D284" s="54" t="s">
        <v>314</v>
      </c>
      <c r="E284" s="56" t="s">
        <v>315</v>
      </c>
      <c r="F284" s="54">
        <v>3</v>
      </c>
      <c r="G284" s="54" t="s">
        <v>65</v>
      </c>
      <c r="H284" s="54" t="str">
        <f t="shared" si="43"/>
        <v>DONE</v>
      </c>
      <c r="I284" s="54" t="s">
        <v>324</v>
      </c>
      <c r="J284" s="58" t="s">
        <v>325</v>
      </c>
      <c r="K284" s="58" t="s">
        <v>167</v>
      </c>
      <c r="L284" s="60">
        <v>9522</v>
      </c>
      <c r="M284" s="54" t="s">
        <v>784</v>
      </c>
      <c r="N284" s="54" t="s">
        <v>261</v>
      </c>
      <c r="O284" s="54" t="s">
        <v>85</v>
      </c>
      <c r="P284" s="64" t="s">
        <v>82</v>
      </c>
      <c r="Q284" s="64" t="s">
        <v>338</v>
      </c>
      <c r="R284" s="25">
        <v>200000997072</v>
      </c>
      <c r="S284" s="66">
        <v>46050</v>
      </c>
      <c r="T284" s="66" t="str">
        <f t="shared" si="44"/>
        <v>DONE</v>
      </c>
      <c r="U284" s="66"/>
      <c r="V284" s="25">
        <v>9200070206</v>
      </c>
      <c r="W284" s="25">
        <v>42496</v>
      </c>
      <c r="X284" s="69">
        <v>46056</v>
      </c>
      <c r="Y284" s="69" t="str">
        <f t="shared" si="33"/>
        <v>DONE</v>
      </c>
      <c r="Z284" s="25" t="s">
        <v>2022</v>
      </c>
      <c r="AA284" s="69">
        <v>46056</v>
      </c>
      <c r="AB284" s="25" t="str">
        <f t="shared" si="45"/>
        <v>DONE</v>
      </c>
      <c r="AC284" s="71"/>
      <c r="AD284" s="54" t="s">
        <v>2023</v>
      </c>
      <c r="AE284" s="76">
        <v>46057</v>
      </c>
      <c r="AF284" s="54" t="str">
        <f t="shared" si="46"/>
        <v>DONE</v>
      </c>
      <c r="AG284" s="69">
        <v>46059</v>
      </c>
      <c r="AH284" s="73">
        <v>46098</v>
      </c>
      <c r="AI284" s="75" t="str">
        <f t="shared" si="47"/>
        <v>PAID</v>
      </c>
      <c r="AJ284" s="80" t="str">
        <f t="array" ref="AJ284">IFERROR(INDEX('[1]Master Price'!$E:$E,MATCH(D284,'[1]Master Price'!$B:$B,0)),"0")</f>
        <v>0</v>
      </c>
      <c r="AK284" s="80">
        <f t="shared" si="48"/>
        <v>0</v>
      </c>
      <c r="AL284" s="82" t="str">
        <f t="shared" si="40"/>
        <v>0-day</v>
      </c>
      <c r="AM284" s="82" t="str">
        <f t="shared" si="49"/>
        <v>0-day</v>
      </c>
      <c r="AN284" s="82" t="str">
        <f t="shared" si="66"/>
        <v>0-day</v>
      </c>
      <c r="AO284" s="82" t="str">
        <f t="shared" si="67"/>
        <v>0-day</v>
      </c>
      <c r="AP284" s="82" t="str">
        <f t="shared" si="50"/>
        <v>1-day</v>
      </c>
      <c r="AQ284" s="82" t="str">
        <f t="shared" si="51"/>
        <v>0-day</v>
      </c>
      <c r="AR284" s="137"/>
      <c r="AS284" s="83" t="str">
        <f t="shared" si="52"/>
        <v/>
      </c>
      <c r="AT284" s="85"/>
      <c r="AU284" s="84" t="e">
        <f t="shared" ca="1" si="53"/>
        <v>#NAME?</v>
      </c>
      <c r="AV284" s="88" t="e">
        <f t="shared" ca="1" si="54"/>
        <v>#NAME?</v>
      </c>
      <c r="AW284" s="83" t="e">
        <f t="shared" ca="1" si="55"/>
        <v>#NAME?</v>
      </c>
      <c r="AX284" s="88" t="e">
        <f t="shared" ca="1" si="56"/>
        <v>#NAME?</v>
      </c>
      <c r="AY284" s="86" t="str">
        <f t="shared" si="57"/>
        <v/>
      </c>
      <c r="AZ284" s="22" t="e">
        <f t="shared" ca="1" si="58"/>
        <v>#NAME?</v>
      </c>
      <c r="BA284" s="83" t="e">
        <f t="shared" ca="1" si="59"/>
        <v>#NAME?</v>
      </c>
      <c r="BB284" s="88" t="e">
        <f t="shared" ca="1" si="60"/>
        <v>#NAME?</v>
      </c>
      <c r="BC284" s="90" t="e">
        <f t="shared" ca="1" si="61"/>
        <v>#NAME?</v>
      </c>
      <c r="BD284" s="90" t="e">
        <f t="shared" ca="1" si="62"/>
        <v>#NAME?</v>
      </c>
      <c r="BE284" s="85" t="e">
        <f t="shared" ca="1" si="63"/>
        <v>#NAME?</v>
      </c>
      <c r="BF284" s="22" t="e">
        <f t="shared" ca="1" si="64"/>
        <v>#NAME?</v>
      </c>
      <c r="BG284" s="22" t="e">
        <f t="shared" ca="1" si="65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>
        <f t="shared" si="42"/>
        <v>283</v>
      </c>
      <c r="B285" s="139">
        <v>46036</v>
      </c>
      <c r="C285" s="54" t="s">
        <v>1013</v>
      </c>
      <c r="D285" s="54" t="s">
        <v>491</v>
      </c>
      <c r="E285" s="56" t="s">
        <v>492</v>
      </c>
      <c r="F285" s="54">
        <v>2</v>
      </c>
      <c r="G285" s="54" t="s">
        <v>65</v>
      </c>
      <c r="H285" s="54" t="str">
        <f t="shared" si="43"/>
        <v>DONE</v>
      </c>
      <c r="I285" s="54" t="s">
        <v>324</v>
      </c>
      <c r="J285" s="58" t="s">
        <v>325</v>
      </c>
      <c r="K285" s="58" t="s">
        <v>167</v>
      </c>
      <c r="L285" s="60">
        <v>9522</v>
      </c>
      <c r="M285" s="54" t="s">
        <v>784</v>
      </c>
      <c r="N285" s="54" t="s">
        <v>261</v>
      </c>
      <c r="O285" s="54" t="s">
        <v>85</v>
      </c>
      <c r="P285" s="64" t="s">
        <v>82</v>
      </c>
      <c r="Q285" s="64" t="s">
        <v>338</v>
      </c>
      <c r="R285" s="25">
        <v>200000997072</v>
      </c>
      <c r="S285" s="66">
        <v>46050</v>
      </c>
      <c r="T285" s="66" t="str">
        <f t="shared" si="44"/>
        <v>DONE</v>
      </c>
      <c r="U285" s="66"/>
      <c r="V285" s="25">
        <v>9200070206</v>
      </c>
      <c r="W285" s="25">
        <v>42496</v>
      </c>
      <c r="X285" s="69">
        <v>46056</v>
      </c>
      <c r="Y285" s="69" t="str">
        <f t="shared" si="33"/>
        <v>DONE</v>
      </c>
      <c r="Z285" s="25" t="s">
        <v>2022</v>
      </c>
      <c r="AA285" s="69">
        <v>46056</v>
      </c>
      <c r="AB285" s="25" t="str">
        <f t="shared" si="45"/>
        <v>DONE</v>
      </c>
      <c r="AC285" s="71"/>
      <c r="AD285" s="54" t="s">
        <v>2023</v>
      </c>
      <c r="AE285" s="76">
        <v>46057</v>
      </c>
      <c r="AF285" s="54" t="str">
        <f t="shared" si="46"/>
        <v>DONE</v>
      </c>
      <c r="AG285" s="69">
        <v>46059</v>
      </c>
      <c r="AH285" s="73">
        <v>46098</v>
      </c>
      <c r="AI285" s="75" t="str">
        <f t="shared" si="47"/>
        <v>PAID</v>
      </c>
      <c r="AJ285" s="80" t="str">
        <f t="array" ref="AJ285">IFERROR(INDEX('[1]Master Price'!$E:$E,MATCH(D285,'[1]Master Price'!$B:$B,0)),"0")</f>
        <v>0</v>
      </c>
      <c r="AK285" s="80">
        <f t="shared" si="48"/>
        <v>0</v>
      </c>
      <c r="AL285" s="82" t="str">
        <f t="shared" si="40"/>
        <v>0-day</v>
      </c>
      <c r="AM285" s="82" t="str">
        <f t="shared" si="49"/>
        <v>0-day</v>
      </c>
      <c r="AN285" s="82" t="str">
        <f t="shared" si="66"/>
        <v>0-day</v>
      </c>
      <c r="AO285" s="82" t="str">
        <f t="shared" si="67"/>
        <v>0-day</v>
      </c>
      <c r="AP285" s="82" t="str">
        <f t="shared" si="50"/>
        <v>1-day</v>
      </c>
      <c r="AQ285" s="82" t="str">
        <f t="shared" si="51"/>
        <v>0-day</v>
      </c>
      <c r="AR285" s="137"/>
      <c r="AS285" s="83" t="str">
        <f t="shared" si="52"/>
        <v/>
      </c>
      <c r="AT285" s="85"/>
      <c r="AU285" s="84" t="e">
        <f t="shared" ca="1" si="53"/>
        <v>#NAME?</v>
      </c>
      <c r="AV285" s="88" t="e">
        <f t="shared" ca="1" si="54"/>
        <v>#NAME?</v>
      </c>
      <c r="AW285" s="83" t="e">
        <f t="shared" ca="1" si="55"/>
        <v>#NAME?</v>
      </c>
      <c r="AX285" s="88" t="e">
        <f t="shared" ca="1" si="56"/>
        <v>#NAME?</v>
      </c>
      <c r="AY285" s="86" t="str">
        <f t="shared" si="57"/>
        <v/>
      </c>
      <c r="AZ285" s="22" t="e">
        <f t="shared" ca="1" si="58"/>
        <v>#NAME?</v>
      </c>
      <c r="BA285" s="83" t="e">
        <f t="shared" ca="1" si="59"/>
        <v>#NAME?</v>
      </c>
      <c r="BB285" s="88" t="e">
        <f t="shared" ca="1" si="60"/>
        <v>#NAME?</v>
      </c>
      <c r="BC285" s="90" t="e">
        <f t="shared" ca="1" si="61"/>
        <v>#NAME?</v>
      </c>
      <c r="BD285" s="90" t="e">
        <f t="shared" ca="1" si="62"/>
        <v>#NAME?</v>
      </c>
      <c r="BE285" s="85" t="e">
        <f t="shared" ca="1" si="63"/>
        <v>#NAME?</v>
      </c>
      <c r="BF285" s="22" t="e">
        <f t="shared" ca="1" si="64"/>
        <v>#NAME?</v>
      </c>
      <c r="BG285" s="22" t="e">
        <f t="shared" ca="1" si="65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>
        <f t="shared" si="42"/>
        <v>284</v>
      </c>
      <c r="B286" s="139">
        <v>46038</v>
      </c>
      <c r="C286" s="54" t="s">
        <v>1019</v>
      </c>
      <c r="D286" s="54" t="s">
        <v>511</v>
      </c>
      <c r="E286" s="56" t="s">
        <v>512</v>
      </c>
      <c r="F286" s="54">
        <v>2</v>
      </c>
      <c r="G286" s="54" t="s">
        <v>65</v>
      </c>
      <c r="H286" s="54" t="str">
        <f t="shared" si="43"/>
        <v>DONE</v>
      </c>
      <c r="I286" s="54" t="s">
        <v>360</v>
      </c>
      <c r="J286" s="58" t="s">
        <v>361</v>
      </c>
      <c r="K286" s="58" t="s">
        <v>362</v>
      </c>
      <c r="L286" s="54">
        <v>6475</v>
      </c>
      <c r="M286" s="54"/>
      <c r="N286" s="54" t="s">
        <v>2053</v>
      </c>
      <c r="O286" s="54" t="s">
        <v>91</v>
      </c>
      <c r="P286" s="64" t="s">
        <v>82</v>
      </c>
      <c r="Q286" s="64" t="s">
        <v>2054</v>
      </c>
      <c r="R286" s="25">
        <v>200000999489</v>
      </c>
      <c r="S286" s="66">
        <v>46051</v>
      </c>
      <c r="T286" s="66" t="str">
        <f t="shared" si="44"/>
        <v>DONE</v>
      </c>
      <c r="U286" s="66">
        <v>46052</v>
      </c>
      <c r="V286" s="25">
        <v>9200070358</v>
      </c>
      <c r="W286" s="25">
        <v>42529</v>
      </c>
      <c r="X286" s="69">
        <v>46056</v>
      </c>
      <c r="Y286" s="69" t="str">
        <f t="shared" si="33"/>
        <v>DONE</v>
      </c>
      <c r="Z286" s="25" t="s">
        <v>2055</v>
      </c>
      <c r="AA286" s="69">
        <v>46056</v>
      </c>
      <c r="AB286" s="25" t="str">
        <f t="shared" si="45"/>
        <v>DONE</v>
      </c>
      <c r="AC286" s="71"/>
      <c r="AD286" s="54" t="s">
        <v>2056</v>
      </c>
      <c r="AE286" s="76">
        <v>46057</v>
      </c>
      <c r="AF286" s="54" t="str">
        <f t="shared" si="46"/>
        <v>DONE</v>
      </c>
      <c r="AG286" s="69">
        <v>46059</v>
      </c>
      <c r="AH286" s="73">
        <v>46098</v>
      </c>
      <c r="AI286" s="75" t="str">
        <f t="shared" si="47"/>
        <v>PAID</v>
      </c>
      <c r="AJ286" s="80" t="str">
        <f t="array" ref="AJ286">IFERROR(INDEX('[1]Master Price'!$E:$E,MATCH(D286,'[1]Master Price'!$B:$B,0)),"0")</f>
        <v>0</v>
      </c>
      <c r="AK286" s="80">
        <f t="shared" si="48"/>
        <v>0</v>
      </c>
      <c r="AL286" s="82" t="str">
        <f t="shared" si="40"/>
        <v>0-day</v>
      </c>
      <c r="AM286" s="82" t="str">
        <f t="shared" si="49"/>
        <v>1-day</v>
      </c>
      <c r="AN286" s="82" t="str">
        <f t="shared" si="66"/>
        <v>0-day</v>
      </c>
      <c r="AO286" s="82" t="str">
        <f t="shared" si="67"/>
        <v>0-day</v>
      </c>
      <c r="AP286" s="82" t="str">
        <f t="shared" si="50"/>
        <v>1-day</v>
      </c>
      <c r="AQ286" s="82" t="str">
        <f t="shared" si="51"/>
        <v>0-day</v>
      </c>
      <c r="AR286" s="137"/>
      <c r="AS286" s="83" t="str">
        <f t="shared" si="52"/>
        <v/>
      </c>
      <c r="AT286" s="85"/>
      <c r="AU286" s="84" t="e">
        <f t="shared" ca="1" si="53"/>
        <v>#NAME?</v>
      </c>
      <c r="AV286" s="88" t="e">
        <f t="shared" ca="1" si="54"/>
        <v>#NAME?</v>
      </c>
      <c r="AW286" s="83" t="e">
        <f t="shared" ca="1" si="55"/>
        <v>#NAME?</v>
      </c>
      <c r="AX286" s="88" t="e">
        <f t="shared" ca="1" si="56"/>
        <v>#NAME?</v>
      </c>
      <c r="AY286" s="86" t="str">
        <f t="shared" si="57"/>
        <v/>
      </c>
      <c r="AZ286" s="22" t="e">
        <f t="shared" ca="1" si="58"/>
        <v>#NAME?</v>
      </c>
      <c r="BA286" s="83" t="e">
        <f t="shared" ca="1" si="59"/>
        <v>#NAME?</v>
      </c>
      <c r="BB286" s="88" t="e">
        <f t="shared" ca="1" si="60"/>
        <v>#NAME?</v>
      </c>
      <c r="BC286" s="90" t="e">
        <f t="shared" ca="1" si="61"/>
        <v>#NAME?</v>
      </c>
      <c r="BD286" s="90" t="e">
        <f t="shared" ca="1" si="62"/>
        <v>#NAME?</v>
      </c>
      <c r="BE286" s="85" t="e">
        <f t="shared" ca="1" si="63"/>
        <v>#NAME?</v>
      </c>
      <c r="BF286" s="22" t="e">
        <f t="shared" ca="1" si="64"/>
        <v>#NAME?</v>
      </c>
      <c r="BG286" s="22" t="e">
        <f t="shared" ca="1" si="65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>
        <f t="shared" si="42"/>
        <v>285</v>
      </c>
      <c r="B287" s="139">
        <v>46038</v>
      </c>
      <c r="C287" s="54" t="s">
        <v>1019</v>
      </c>
      <c r="D287" s="54" t="s">
        <v>126</v>
      </c>
      <c r="E287" s="56" t="s">
        <v>459</v>
      </c>
      <c r="F287" s="54">
        <v>2</v>
      </c>
      <c r="G287" s="54" t="s">
        <v>65</v>
      </c>
      <c r="H287" s="54" t="str">
        <f t="shared" si="43"/>
        <v>DONE</v>
      </c>
      <c r="I287" s="54" t="s">
        <v>360</v>
      </c>
      <c r="J287" s="58" t="s">
        <v>361</v>
      </c>
      <c r="K287" s="58" t="s">
        <v>362</v>
      </c>
      <c r="L287" s="54">
        <v>6475</v>
      </c>
      <c r="M287" s="54"/>
      <c r="N287" s="54" t="s">
        <v>2053</v>
      </c>
      <c r="O287" s="54" t="s">
        <v>91</v>
      </c>
      <c r="P287" s="64" t="s">
        <v>82</v>
      </c>
      <c r="Q287" s="64" t="s">
        <v>2054</v>
      </c>
      <c r="R287" s="25">
        <v>200000999489</v>
      </c>
      <c r="S287" s="66">
        <v>46051</v>
      </c>
      <c r="T287" s="66" t="str">
        <f t="shared" si="44"/>
        <v>DONE</v>
      </c>
      <c r="U287" s="66">
        <v>46052</v>
      </c>
      <c r="V287" s="25">
        <v>9200070358</v>
      </c>
      <c r="W287" s="25">
        <v>42529</v>
      </c>
      <c r="X287" s="69">
        <v>46056</v>
      </c>
      <c r="Y287" s="69" t="str">
        <f t="shared" si="33"/>
        <v>DONE</v>
      </c>
      <c r="Z287" s="25" t="s">
        <v>2055</v>
      </c>
      <c r="AA287" s="69">
        <v>46056</v>
      </c>
      <c r="AB287" s="25" t="str">
        <f t="shared" si="45"/>
        <v>DONE</v>
      </c>
      <c r="AC287" s="71"/>
      <c r="AD287" s="54" t="s">
        <v>2056</v>
      </c>
      <c r="AE287" s="76">
        <v>46057</v>
      </c>
      <c r="AF287" s="54" t="str">
        <f t="shared" si="46"/>
        <v>DONE</v>
      </c>
      <c r="AG287" s="69">
        <v>46059</v>
      </c>
      <c r="AH287" s="73">
        <v>46098</v>
      </c>
      <c r="AI287" s="75" t="str">
        <f t="shared" si="47"/>
        <v>PAID</v>
      </c>
      <c r="AJ287" s="80" t="str">
        <f t="array" ref="AJ287">IFERROR(INDEX('[1]Master Price'!$E:$E,MATCH(D287,'[1]Master Price'!$B:$B,0)),"0")</f>
        <v>0</v>
      </c>
      <c r="AK287" s="80">
        <f t="shared" si="48"/>
        <v>0</v>
      </c>
      <c r="AL287" s="82" t="str">
        <f t="shared" si="40"/>
        <v>0-day</v>
      </c>
      <c r="AM287" s="82" t="str">
        <f t="shared" si="49"/>
        <v>1-day</v>
      </c>
      <c r="AN287" s="82" t="str">
        <f t="shared" si="66"/>
        <v>0-day</v>
      </c>
      <c r="AO287" s="82" t="str">
        <f t="shared" si="67"/>
        <v>0-day</v>
      </c>
      <c r="AP287" s="82" t="str">
        <f t="shared" si="50"/>
        <v>1-day</v>
      </c>
      <c r="AQ287" s="82" t="str">
        <f t="shared" si="51"/>
        <v>0-day</v>
      </c>
      <c r="AR287" s="137"/>
      <c r="AS287" s="83" t="str">
        <f t="shared" si="52"/>
        <v/>
      </c>
      <c r="AT287" s="85"/>
      <c r="AU287" s="84" t="e">
        <f t="shared" ca="1" si="53"/>
        <v>#NAME?</v>
      </c>
      <c r="AV287" s="88" t="e">
        <f t="shared" ca="1" si="54"/>
        <v>#NAME?</v>
      </c>
      <c r="AW287" s="83" t="e">
        <f t="shared" ca="1" si="55"/>
        <v>#NAME?</v>
      </c>
      <c r="AX287" s="88" t="e">
        <f t="shared" ca="1" si="56"/>
        <v>#NAME?</v>
      </c>
      <c r="AY287" s="86" t="str">
        <f t="shared" si="57"/>
        <v/>
      </c>
      <c r="AZ287" s="22" t="e">
        <f t="shared" ca="1" si="58"/>
        <v>#NAME?</v>
      </c>
      <c r="BA287" s="83" t="e">
        <f t="shared" ca="1" si="59"/>
        <v>#NAME?</v>
      </c>
      <c r="BB287" s="88" t="e">
        <f t="shared" ca="1" si="60"/>
        <v>#NAME?</v>
      </c>
      <c r="BC287" s="90" t="e">
        <f t="shared" ca="1" si="61"/>
        <v>#NAME?</v>
      </c>
      <c r="BD287" s="90" t="e">
        <f t="shared" ca="1" si="62"/>
        <v>#NAME?</v>
      </c>
      <c r="BE287" s="85" t="e">
        <f t="shared" ca="1" si="63"/>
        <v>#NAME?</v>
      </c>
      <c r="BF287" s="22" t="e">
        <f t="shared" ca="1" si="64"/>
        <v>#NAME?</v>
      </c>
      <c r="BG287" s="22" t="e">
        <f t="shared" ca="1" si="65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>
        <f t="shared" si="42"/>
        <v>286</v>
      </c>
      <c r="B288" s="139">
        <v>46038</v>
      </c>
      <c r="C288" s="54" t="s">
        <v>1019</v>
      </c>
      <c r="D288" s="54" t="s">
        <v>292</v>
      </c>
      <c r="E288" s="56" t="s">
        <v>293</v>
      </c>
      <c r="F288" s="54">
        <v>1</v>
      </c>
      <c r="G288" s="54" t="s">
        <v>65</v>
      </c>
      <c r="H288" s="54" t="str">
        <f t="shared" si="43"/>
        <v>DONE</v>
      </c>
      <c r="I288" s="54" t="s">
        <v>360</v>
      </c>
      <c r="J288" s="58" t="s">
        <v>361</v>
      </c>
      <c r="K288" s="58" t="s">
        <v>362</v>
      </c>
      <c r="L288" s="54">
        <v>6475</v>
      </c>
      <c r="M288" s="54"/>
      <c r="N288" s="54" t="s">
        <v>2053</v>
      </c>
      <c r="O288" s="54" t="s">
        <v>91</v>
      </c>
      <c r="P288" s="64" t="s">
        <v>82</v>
      </c>
      <c r="Q288" s="64" t="s">
        <v>2054</v>
      </c>
      <c r="R288" s="25">
        <v>200000999489</v>
      </c>
      <c r="S288" s="66">
        <v>46051</v>
      </c>
      <c r="T288" s="66" t="str">
        <f t="shared" si="44"/>
        <v>DONE</v>
      </c>
      <c r="U288" s="66">
        <v>46052</v>
      </c>
      <c r="V288" s="25">
        <v>9200070358</v>
      </c>
      <c r="W288" s="25">
        <v>42529</v>
      </c>
      <c r="X288" s="69">
        <v>46056</v>
      </c>
      <c r="Y288" s="69" t="str">
        <f t="shared" si="33"/>
        <v>DONE</v>
      </c>
      <c r="Z288" s="25" t="s">
        <v>2055</v>
      </c>
      <c r="AA288" s="69">
        <v>46056</v>
      </c>
      <c r="AB288" s="25" t="str">
        <f t="shared" si="45"/>
        <v>DONE</v>
      </c>
      <c r="AC288" s="71"/>
      <c r="AD288" s="54" t="s">
        <v>2056</v>
      </c>
      <c r="AE288" s="76">
        <v>46057</v>
      </c>
      <c r="AF288" s="54" t="str">
        <f t="shared" si="46"/>
        <v>DONE</v>
      </c>
      <c r="AG288" s="69">
        <v>46059</v>
      </c>
      <c r="AH288" s="73">
        <v>46098</v>
      </c>
      <c r="AI288" s="75" t="str">
        <f t="shared" si="47"/>
        <v>PAID</v>
      </c>
      <c r="AJ288" s="80" t="str">
        <f t="array" ref="AJ288">IFERROR(INDEX('[1]Master Price'!$E:$E,MATCH(D288,'[1]Master Price'!$B:$B,0)),"0")</f>
        <v>0</v>
      </c>
      <c r="AK288" s="80">
        <f t="shared" si="48"/>
        <v>0</v>
      </c>
      <c r="AL288" s="82" t="str">
        <f t="shared" si="40"/>
        <v>0-day</v>
      </c>
      <c r="AM288" s="82" t="str">
        <f t="shared" si="49"/>
        <v>1-day</v>
      </c>
      <c r="AN288" s="82" t="str">
        <f t="shared" si="66"/>
        <v>0-day</v>
      </c>
      <c r="AO288" s="82" t="str">
        <f t="shared" si="67"/>
        <v>0-day</v>
      </c>
      <c r="AP288" s="82" t="str">
        <f t="shared" si="50"/>
        <v>1-day</v>
      </c>
      <c r="AQ288" s="82" t="str">
        <f t="shared" si="51"/>
        <v>0-day</v>
      </c>
      <c r="AR288" s="137"/>
      <c r="AS288" s="83" t="str">
        <f t="shared" si="52"/>
        <v/>
      </c>
      <c r="AT288" s="85"/>
      <c r="AU288" s="84" t="e">
        <f t="shared" ca="1" si="53"/>
        <v>#NAME?</v>
      </c>
      <c r="AV288" s="88" t="e">
        <f t="shared" ca="1" si="54"/>
        <v>#NAME?</v>
      </c>
      <c r="AW288" s="83" t="e">
        <f t="shared" ca="1" si="55"/>
        <v>#NAME?</v>
      </c>
      <c r="AX288" s="88" t="e">
        <f t="shared" ca="1" si="56"/>
        <v>#NAME?</v>
      </c>
      <c r="AY288" s="86" t="str">
        <f t="shared" si="57"/>
        <v/>
      </c>
      <c r="AZ288" s="22" t="e">
        <f t="shared" ca="1" si="58"/>
        <v>#NAME?</v>
      </c>
      <c r="BA288" s="83" t="e">
        <f t="shared" ca="1" si="59"/>
        <v>#NAME?</v>
      </c>
      <c r="BB288" s="88" t="e">
        <f t="shared" ca="1" si="60"/>
        <v>#NAME?</v>
      </c>
      <c r="BC288" s="90" t="e">
        <f t="shared" ca="1" si="61"/>
        <v>#NAME?</v>
      </c>
      <c r="BD288" s="90" t="e">
        <f t="shared" ca="1" si="62"/>
        <v>#NAME?</v>
      </c>
      <c r="BE288" s="85" t="e">
        <f t="shared" ca="1" si="63"/>
        <v>#NAME?</v>
      </c>
      <c r="BF288" s="22" t="e">
        <f t="shared" ca="1" si="64"/>
        <v>#NAME?</v>
      </c>
      <c r="BG288" s="22" t="e">
        <f t="shared" ca="1" si="65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>
        <f t="shared" si="42"/>
        <v>287</v>
      </c>
      <c r="B289" s="139">
        <v>46038</v>
      </c>
      <c r="C289" s="54" t="s">
        <v>1019</v>
      </c>
      <c r="D289" s="54" t="s">
        <v>1701</v>
      </c>
      <c r="E289" s="56" t="s">
        <v>1702</v>
      </c>
      <c r="F289" s="54">
        <v>1</v>
      </c>
      <c r="G289" s="54" t="s">
        <v>65</v>
      </c>
      <c r="H289" s="54" t="str">
        <f t="shared" si="43"/>
        <v>DONE</v>
      </c>
      <c r="I289" s="54" t="s">
        <v>360</v>
      </c>
      <c r="J289" s="58" t="s">
        <v>361</v>
      </c>
      <c r="K289" s="58" t="s">
        <v>362</v>
      </c>
      <c r="L289" s="54">
        <v>6475</v>
      </c>
      <c r="M289" s="54"/>
      <c r="N289" s="54" t="s">
        <v>2053</v>
      </c>
      <c r="O289" s="54" t="s">
        <v>91</v>
      </c>
      <c r="P289" s="64" t="s">
        <v>82</v>
      </c>
      <c r="Q289" s="64" t="s">
        <v>2054</v>
      </c>
      <c r="R289" s="25">
        <v>200000999489</v>
      </c>
      <c r="S289" s="66">
        <v>46051</v>
      </c>
      <c r="T289" s="66" t="str">
        <f t="shared" si="44"/>
        <v>DONE</v>
      </c>
      <c r="U289" s="66">
        <v>46052</v>
      </c>
      <c r="V289" s="25">
        <v>9200070358</v>
      </c>
      <c r="W289" s="25">
        <v>42529</v>
      </c>
      <c r="X289" s="69">
        <v>46056</v>
      </c>
      <c r="Y289" s="69" t="str">
        <f t="shared" si="33"/>
        <v>DONE</v>
      </c>
      <c r="Z289" s="25" t="s">
        <v>2055</v>
      </c>
      <c r="AA289" s="69">
        <v>46056</v>
      </c>
      <c r="AB289" s="25" t="str">
        <f t="shared" si="45"/>
        <v>DONE</v>
      </c>
      <c r="AC289" s="71"/>
      <c r="AD289" s="54" t="s">
        <v>2056</v>
      </c>
      <c r="AE289" s="76">
        <v>46057</v>
      </c>
      <c r="AF289" s="54" t="str">
        <f t="shared" si="46"/>
        <v>DONE</v>
      </c>
      <c r="AG289" s="69">
        <v>46059</v>
      </c>
      <c r="AH289" s="73">
        <v>46098</v>
      </c>
      <c r="AI289" s="75" t="str">
        <f t="shared" si="47"/>
        <v>PAID</v>
      </c>
      <c r="AJ289" s="80" t="str">
        <f t="array" ref="AJ289">IFERROR(INDEX('[1]Master Price'!$E:$E,MATCH(D289,'[1]Master Price'!$B:$B,0)),"0")</f>
        <v>0</v>
      </c>
      <c r="AK289" s="80">
        <f t="shared" si="48"/>
        <v>0</v>
      </c>
      <c r="AL289" s="82" t="str">
        <f t="shared" si="40"/>
        <v>0-day</v>
      </c>
      <c r="AM289" s="82" t="str">
        <f t="shared" si="49"/>
        <v>1-day</v>
      </c>
      <c r="AN289" s="82" t="str">
        <f t="shared" si="66"/>
        <v>0-day</v>
      </c>
      <c r="AO289" s="82" t="str">
        <f t="shared" si="67"/>
        <v>0-day</v>
      </c>
      <c r="AP289" s="82" t="str">
        <f t="shared" si="50"/>
        <v>1-day</v>
      </c>
      <c r="AQ289" s="82" t="str">
        <f t="shared" si="51"/>
        <v>0-day</v>
      </c>
      <c r="AR289" s="137"/>
      <c r="AS289" s="83" t="str">
        <f t="shared" si="52"/>
        <v/>
      </c>
      <c r="AT289" s="85"/>
      <c r="AU289" s="84" t="e">
        <f t="shared" ca="1" si="53"/>
        <v>#NAME?</v>
      </c>
      <c r="AV289" s="88" t="e">
        <f t="shared" ca="1" si="54"/>
        <v>#NAME?</v>
      </c>
      <c r="AW289" s="83" t="e">
        <f t="shared" ca="1" si="55"/>
        <v>#NAME?</v>
      </c>
      <c r="AX289" s="88" t="e">
        <f t="shared" ca="1" si="56"/>
        <v>#NAME?</v>
      </c>
      <c r="AY289" s="86" t="str">
        <f t="shared" si="57"/>
        <v/>
      </c>
      <c r="AZ289" s="22" t="e">
        <f t="shared" ca="1" si="58"/>
        <v>#NAME?</v>
      </c>
      <c r="BA289" s="83" t="e">
        <f t="shared" ca="1" si="59"/>
        <v>#NAME?</v>
      </c>
      <c r="BB289" s="88" t="e">
        <f t="shared" ca="1" si="60"/>
        <v>#NAME?</v>
      </c>
      <c r="BC289" s="90" t="e">
        <f t="shared" ca="1" si="61"/>
        <v>#NAME?</v>
      </c>
      <c r="BD289" s="90" t="e">
        <f t="shared" ca="1" si="62"/>
        <v>#NAME?</v>
      </c>
      <c r="BE289" s="85" t="e">
        <f t="shared" ca="1" si="63"/>
        <v>#NAME?</v>
      </c>
      <c r="BF289" s="22" t="e">
        <f t="shared" ca="1" si="64"/>
        <v>#NAME?</v>
      </c>
      <c r="BG289" s="22" t="e">
        <f t="shared" ca="1" si="65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>
        <f t="shared" si="42"/>
        <v>288</v>
      </c>
      <c r="B290" s="139">
        <v>46038</v>
      </c>
      <c r="C290" s="54" t="s">
        <v>1019</v>
      </c>
      <c r="D290" s="54" t="s">
        <v>457</v>
      </c>
      <c r="E290" s="56" t="s">
        <v>458</v>
      </c>
      <c r="F290" s="54">
        <v>1</v>
      </c>
      <c r="G290" s="54" t="s">
        <v>65</v>
      </c>
      <c r="H290" s="54" t="str">
        <f t="shared" si="43"/>
        <v>DONE</v>
      </c>
      <c r="I290" s="54" t="s">
        <v>360</v>
      </c>
      <c r="J290" s="58" t="s">
        <v>361</v>
      </c>
      <c r="K290" s="58" t="s">
        <v>362</v>
      </c>
      <c r="L290" s="54">
        <v>6475</v>
      </c>
      <c r="M290" s="54"/>
      <c r="N290" s="54" t="s">
        <v>2053</v>
      </c>
      <c r="O290" s="54" t="s">
        <v>91</v>
      </c>
      <c r="P290" s="64" t="s">
        <v>82</v>
      </c>
      <c r="Q290" s="64" t="s">
        <v>2054</v>
      </c>
      <c r="R290" s="25">
        <v>200000999489</v>
      </c>
      <c r="S290" s="66">
        <v>46051</v>
      </c>
      <c r="T290" s="66" t="str">
        <f t="shared" si="44"/>
        <v>DONE</v>
      </c>
      <c r="U290" s="66">
        <v>46052</v>
      </c>
      <c r="V290" s="25">
        <v>9200070358</v>
      </c>
      <c r="W290" s="25">
        <v>42529</v>
      </c>
      <c r="X290" s="69">
        <v>46056</v>
      </c>
      <c r="Y290" s="69" t="str">
        <f t="shared" si="33"/>
        <v>DONE</v>
      </c>
      <c r="Z290" s="25" t="s">
        <v>2055</v>
      </c>
      <c r="AA290" s="69">
        <v>46056</v>
      </c>
      <c r="AB290" s="25" t="str">
        <f t="shared" si="45"/>
        <v>DONE</v>
      </c>
      <c r="AC290" s="71"/>
      <c r="AD290" s="54" t="s">
        <v>2056</v>
      </c>
      <c r="AE290" s="76">
        <v>46057</v>
      </c>
      <c r="AF290" s="54" t="str">
        <f t="shared" si="46"/>
        <v>DONE</v>
      </c>
      <c r="AG290" s="69">
        <v>46059</v>
      </c>
      <c r="AH290" s="73">
        <v>46098</v>
      </c>
      <c r="AI290" s="75" t="str">
        <f t="shared" si="47"/>
        <v>PAID</v>
      </c>
      <c r="AJ290" s="80" t="str">
        <f t="array" ref="AJ290">IFERROR(INDEX('[1]Master Price'!$E:$E,MATCH(D290,'[1]Master Price'!$B:$B,0)),"0")</f>
        <v>0</v>
      </c>
      <c r="AK290" s="80">
        <f t="shared" si="48"/>
        <v>0</v>
      </c>
      <c r="AL290" s="82" t="str">
        <f t="shared" si="40"/>
        <v>0-day</v>
      </c>
      <c r="AM290" s="82" t="str">
        <f t="shared" si="49"/>
        <v>1-day</v>
      </c>
      <c r="AN290" s="82" t="str">
        <f t="shared" si="66"/>
        <v>0-day</v>
      </c>
      <c r="AO290" s="82" t="str">
        <f t="shared" si="67"/>
        <v>0-day</v>
      </c>
      <c r="AP290" s="82" t="str">
        <f t="shared" si="50"/>
        <v>1-day</v>
      </c>
      <c r="AQ290" s="82" t="str">
        <f t="shared" si="51"/>
        <v>0-day</v>
      </c>
      <c r="AR290" s="137"/>
      <c r="AS290" s="83" t="str">
        <f t="shared" si="52"/>
        <v/>
      </c>
      <c r="AT290" s="85"/>
      <c r="AU290" s="84" t="e">
        <f t="shared" ca="1" si="53"/>
        <v>#NAME?</v>
      </c>
      <c r="AV290" s="88" t="e">
        <f t="shared" ca="1" si="54"/>
        <v>#NAME?</v>
      </c>
      <c r="AW290" s="83" t="e">
        <f t="shared" ca="1" si="55"/>
        <v>#NAME?</v>
      </c>
      <c r="AX290" s="88" t="e">
        <f t="shared" ca="1" si="56"/>
        <v>#NAME?</v>
      </c>
      <c r="AY290" s="86" t="str">
        <f t="shared" si="57"/>
        <v/>
      </c>
      <c r="AZ290" s="22" t="e">
        <f t="shared" ca="1" si="58"/>
        <v>#NAME?</v>
      </c>
      <c r="BA290" s="83" t="e">
        <f t="shared" ca="1" si="59"/>
        <v>#NAME?</v>
      </c>
      <c r="BB290" s="88" t="e">
        <f t="shared" ca="1" si="60"/>
        <v>#NAME?</v>
      </c>
      <c r="BC290" s="90" t="e">
        <f t="shared" ca="1" si="61"/>
        <v>#NAME?</v>
      </c>
      <c r="BD290" s="90" t="e">
        <f t="shared" ca="1" si="62"/>
        <v>#NAME?</v>
      </c>
      <c r="BE290" s="85" t="e">
        <f t="shared" ca="1" si="63"/>
        <v>#NAME?</v>
      </c>
      <c r="BF290" s="22" t="e">
        <f t="shared" ca="1" si="64"/>
        <v>#NAME?</v>
      </c>
      <c r="BG290" s="22" t="e">
        <f t="shared" ca="1" si="65"/>
        <v>#NAME?</v>
      </c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>
        <f t="shared" si="42"/>
        <v>289</v>
      </c>
      <c r="B291" s="139">
        <v>46038</v>
      </c>
      <c r="C291" s="54" t="s">
        <v>1019</v>
      </c>
      <c r="D291" s="54" t="s">
        <v>163</v>
      </c>
      <c r="E291" s="56" t="s">
        <v>164</v>
      </c>
      <c r="F291" s="54">
        <v>1</v>
      </c>
      <c r="G291" s="54" t="s">
        <v>65</v>
      </c>
      <c r="H291" s="54" t="str">
        <f t="shared" si="43"/>
        <v>DONE</v>
      </c>
      <c r="I291" s="54" t="s">
        <v>360</v>
      </c>
      <c r="J291" s="58" t="s">
        <v>361</v>
      </c>
      <c r="K291" s="58" t="s">
        <v>362</v>
      </c>
      <c r="L291" s="54">
        <v>6475</v>
      </c>
      <c r="M291" s="54"/>
      <c r="N291" s="54" t="s">
        <v>2053</v>
      </c>
      <c r="O291" s="54" t="s">
        <v>91</v>
      </c>
      <c r="P291" s="64" t="s">
        <v>82</v>
      </c>
      <c r="Q291" s="64" t="s">
        <v>2054</v>
      </c>
      <c r="R291" s="25">
        <v>200000999489</v>
      </c>
      <c r="S291" s="66">
        <v>46051</v>
      </c>
      <c r="T291" s="66" t="str">
        <f t="shared" si="44"/>
        <v>DONE</v>
      </c>
      <c r="U291" s="66">
        <v>46052</v>
      </c>
      <c r="V291" s="25">
        <v>9200070358</v>
      </c>
      <c r="W291" s="25">
        <v>42529</v>
      </c>
      <c r="X291" s="69">
        <v>46056</v>
      </c>
      <c r="Y291" s="69" t="str">
        <f t="shared" si="33"/>
        <v>DONE</v>
      </c>
      <c r="Z291" s="25" t="s">
        <v>2055</v>
      </c>
      <c r="AA291" s="69">
        <v>46056</v>
      </c>
      <c r="AB291" s="25" t="str">
        <f t="shared" si="45"/>
        <v>DONE</v>
      </c>
      <c r="AC291" s="71"/>
      <c r="AD291" s="54" t="s">
        <v>2056</v>
      </c>
      <c r="AE291" s="76">
        <v>46057</v>
      </c>
      <c r="AF291" s="54" t="str">
        <f t="shared" si="46"/>
        <v>DONE</v>
      </c>
      <c r="AG291" s="69">
        <v>46059</v>
      </c>
      <c r="AH291" s="73">
        <v>46098</v>
      </c>
      <c r="AI291" s="75" t="str">
        <f t="shared" si="47"/>
        <v>PAID</v>
      </c>
      <c r="AJ291" s="80" t="str">
        <f t="array" ref="AJ291">IFERROR(INDEX('[1]Master Price'!$E:$E,MATCH(D291,'[1]Master Price'!$B:$B,0)),"0")</f>
        <v>0</v>
      </c>
      <c r="AK291" s="80">
        <f t="shared" si="48"/>
        <v>0</v>
      </c>
      <c r="AL291" s="82" t="str">
        <f t="shared" si="40"/>
        <v>0-day</v>
      </c>
      <c r="AM291" s="82" t="str">
        <f t="shared" si="49"/>
        <v>1-day</v>
      </c>
      <c r="AN291" s="82" t="str">
        <f t="shared" si="66"/>
        <v>0-day</v>
      </c>
      <c r="AO291" s="82" t="str">
        <f t="shared" si="67"/>
        <v>0-day</v>
      </c>
      <c r="AP291" s="82" t="str">
        <f t="shared" si="50"/>
        <v>1-day</v>
      </c>
      <c r="AQ291" s="82" t="str">
        <f t="shared" si="51"/>
        <v>0-day</v>
      </c>
      <c r="AR291" s="137"/>
      <c r="AS291" s="83" t="str">
        <f t="shared" si="52"/>
        <v/>
      </c>
      <c r="AT291" s="85"/>
      <c r="AU291" s="84" t="e">
        <f t="shared" ca="1" si="53"/>
        <v>#NAME?</v>
      </c>
      <c r="AV291" s="88" t="e">
        <f t="shared" ca="1" si="54"/>
        <v>#NAME?</v>
      </c>
      <c r="AW291" s="83" t="e">
        <f t="shared" ca="1" si="55"/>
        <v>#NAME?</v>
      </c>
      <c r="AX291" s="88" t="e">
        <f t="shared" ca="1" si="56"/>
        <v>#NAME?</v>
      </c>
      <c r="AY291" s="86" t="str">
        <f t="shared" si="57"/>
        <v/>
      </c>
      <c r="AZ291" s="22" t="e">
        <f t="shared" ca="1" si="58"/>
        <v>#NAME?</v>
      </c>
      <c r="BA291" s="83" t="e">
        <f t="shared" ca="1" si="59"/>
        <v>#NAME?</v>
      </c>
      <c r="BB291" s="88" t="e">
        <f t="shared" ca="1" si="60"/>
        <v>#NAME?</v>
      </c>
      <c r="BC291" s="90" t="e">
        <f t="shared" ca="1" si="61"/>
        <v>#NAME?</v>
      </c>
      <c r="BD291" s="90" t="e">
        <f t="shared" ca="1" si="62"/>
        <v>#NAME?</v>
      </c>
      <c r="BE291" s="85" t="e">
        <f t="shared" ca="1" si="63"/>
        <v>#NAME?</v>
      </c>
      <c r="BF291" s="22" t="e">
        <f t="shared" ca="1" si="64"/>
        <v>#NAME?</v>
      </c>
      <c r="BG291" s="22" t="e">
        <f t="shared" ca="1" si="65"/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>
        <f t="shared" si="42"/>
        <v>290</v>
      </c>
      <c r="B292" s="139">
        <v>46040</v>
      </c>
      <c r="C292" s="54" t="s">
        <v>1022</v>
      </c>
      <c r="D292" s="54" t="s">
        <v>153</v>
      </c>
      <c r="E292" s="56" t="s">
        <v>154</v>
      </c>
      <c r="F292" s="54">
        <v>1</v>
      </c>
      <c r="G292" s="54" t="s">
        <v>65</v>
      </c>
      <c r="H292" s="54" t="str">
        <f t="shared" si="43"/>
        <v>DONE</v>
      </c>
      <c r="I292" s="58" t="s">
        <v>2065</v>
      </c>
      <c r="J292" s="58" t="s">
        <v>78</v>
      </c>
      <c r="K292" s="58" t="s">
        <v>79</v>
      </c>
      <c r="L292" s="54">
        <v>8018</v>
      </c>
      <c r="M292" s="54" t="s">
        <v>118</v>
      </c>
      <c r="N292" s="54" t="s">
        <v>283</v>
      </c>
      <c r="O292" s="54" t="s">
        <v>85</v>
      </c>
      <c r="P292" s="64" t="s">
        <v>82</v>
      </c>
      <c r="Q292" s="64" t="s">
        <v>338</v>
      </c>
      <c r="R292" s="25">
        <v>200000997970</v>
      </c>
      <c r="S292" s="66">
        <v>46050</v>
      </c>
      <c r="T292" s="66" t="str">
        <f t="shared" si="44"/>
        <v>DONE</v>
      </c>
      <c r="U292" s="66"/>
      <c r="V292" s="25">
        <v>9200070207</v>
      </c>
      <c r="W292" s="25">
        <v>42497</v>
      </c>
      <c r="X292" s="69">
        <v>46056</v>
      </c>
      <c r="Y292" s="69" t="str">
        <f t="shared" si="33"/>
        <v>DONE</v>
      </c>
      <c r="Z292" s="25" t="s">
        <v>2066</v>
      </c>
      <c r="AA292" s="69">
        <v>46056</v>
      </c>
      <c r="AB292" s="25" t="str">
        <f t="shared" si="45"/>
        <v>DONE</v>
      </c>
      <c r="AC292" s="71"/>
      <c r="AD292" s="54" t="s">
        <v>2067</v>
      </c>
      <c r="AE292" s="76">
        <v>46057</v>
      </c>
      <c r="AF292" s="54" t="str">
        <f t="shared" si="46"/>
        <v>DONE</v>
      </c>
      <c r="AG292" s="69">
        <v>46059</v>
      </c>
      <c r="AH292" s="73">
        <v>46098</v>
      </c>
      <c r="AI292" s="75" t="str">
        <f t="shared" si="47"/>
        <v>PAID</v>
      </c>
      <c r="AJ292" s="80" t="str">
        <f t="array" ref="AJ292">IFERROR(INDEX('[1]Master Price'!$E:$E,MATCH(D292,'[1]Master Price'!$B:$B,0)),"0")</f>
        <v>0</v>
      </c>
      <c r="AK292" s="80">
        <f t="shared" si="48"/>
        <v>0</v>
      </c>
      <c r="AL292" s="82" t="str">
        <f t="shared" si="40"/>
        <v>0-day</v>
      </c>
      <c r="AM292" s="82" t="str">
        <f t="shared" si="49"/>
        <v>0-day</v>
      </c>
      <c r="AN292" s="82" t="str">
        <f t="shared" si="66"/>
        <v>0-day</v>
      </c>
      <c r="AO292" s="82" t="str">
        <f t="shared" si="67"/>
        <v>0-day</v>
      </c>
      <c r="AP292" s="82" t="str">
        <f t="shared" si="50"/>
        <v>1-day</v>
      </c>
      <c r="AQ292" s="82" t="str">
        <f t="shared" si="51"/>
        <v>0-day</v>
      </c>
      <c r="AR292" s="137"/>
      <c r="AS292" s="83" t="str">
        <f t="shared" si="52"/>
        <v/>
      </c>
      <c r="AT292" s="85"/>
      <c r="AU292" s="84" t="e">
        <f t="shared" ca="1" si="53"/>
        <v>#NAME?</v>
      </c>
      <c r="AV292" s="88" t="e">
        <f t="shared" ca="1" si="54"/>
        <v>#NAME?</v>
      </c>
      <c r="AW292" s="83" t="e">
        <f t="shared" ca="1" si="55"/>
        <v>#NAME?</v>
      </c>
      <c r="AX292" s="88" t="e">
        <f t="shared" ca="1" si="56"/>
        <v>#NAME?</v>
      </c>
      <c r="AY292" s="86" t="str">
        <f t="shared" si="57"/>
        <v/>
      </c>
      <c r="AZ292" s="22" t="e">
        <f t="shared" ca="1" si="58"/>
        <v>#NAME?</v>
      </c>
      <c r="BA292" s="83" t="e">
        <f t="shared" ca="1" si="59"/>
        <v>#NAME?</v>
      </c>
      <c r="BB292" s="88" t="e">
        <f t="shared" ca="1" si="60"/>
        <v>#NAME?</v>
      </c>
      <c r="BC292" s="90" t="e">
        <f t="shared" ca="1" si="61"/>
        <v>#NAME?</v>
      </c>
      <c r="BD292" s="90" t="e">
        <f t="shared" ca="1" si="62"/>
        <v>#NAME?</v>
      </c>
      <c r="BE292" s="85" t="e">
        <f t="shared" ca="1" si="63"/>
        <v>#NAME?</v>
      </c>
      <c r="BF292" s="22" t="e">
        <f t="shared" ca="1" si="64"/>
        <v>#NAME?</v>
      </c>
      <c r="BG292" s="22" t="e">
        <f t="shared" ca="1" si="65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>
        <f t="shared" si="42"/>
        <v>291</v>
      </c>
      <c r="B293" s="139">
        <v>46040</v>
      </c>
      <c r="C293" s="54" t="s">
        <v>1022</v>
      </c>
      <c r="D293" s="58" t="s">
        <v>174</v>
      </c>
      <c r="E293" s="56" t="s">
        <v>175</v>
      </c>
      <c r="F293" s="54">
        <v>2</v>
      </c>
      <c r="G293" s="54" t="s">
        <v>65</v>
      </c>
      <c r="H293" s="54" t="str">
        <f t="shared" si="43"/>
        <v>DONE</v>
      </c>
      <c r="I293" s="58" t="s">
        <v>2065</v>
      </c>
      <c r="J293" s="58" t="s">
        <v>78</v>
      </c>
      <c r="K293" s="58" t="s">
        <v>79</v>
      </c>
      <c r="L293" s="54">
        <v>8018</v>
      </c>
      <c r="M293" s="54" t="s">
        <v>118</v>
      </c>
      <c r="N293" s="54" t="s">
        <v>283</v>
      </c>
      <c r="O293" s="54" t="s">
        <v>85</v>
      </c>
      <c r="P293" s="64" t="s">
        <v>82</v>
      </c>
      <c r="Q293" s="64" t="s">
        <v>338</v>
      </c>
      <c r="R293" s="25">
        <v>200000997970</v>
      </c>
      <c r="S293" s="66">
        <v>46050</v>
      </c>
      <c r="T293" s="66" t="str">
        <f t="shared" si="44"/>
        <v>DONE</v>
      </c>
      <c r="U293" s="66"/>
      <c r="V293" s="25">
        <v>9200070207</v>
      </c>
      <c r="W293" s="25">
        <v>42497</v>
      </c>
      <c r="X293" s="69">
        <v>46056</v>
      </c>
      <c r="Y293" s="69" t="str">
        <f t="shared" si="33"/>
        <v>DONE</v>
      </c>
      <c r="Z293" s="25" t="s">
        <v>2066</v>
      </c>
      <c r="AA293" s="69">
        <v>46056</v>
      </c>
      <c r="AB293" s="25" t="str">
        <f t="shared" si="45"/>
        <v>DONE</v>
      </c>
      <c r="AC293" s="71"/>
      <c r="AD293" s="54" t="s">
        <v>2067</v>
      </c>
      <c r="AE293" s="76">
        <v>46057</v>
      </c>
      <c r="AF293" s="54" t="str">
        <f t="shared" si="46"/>
        <v>DONE</v>
      </c>
      <c r="AG293" s="69">
        <v>46059</v>
      </c>
      <c r="AH293" s="73">
        <v>46098</v>
      </c>
      <c r="AI293" s="75" t="str">
        <f t="shared" si="47"/>
        <v>PAID</v>
      </c>
      <c r="AJ293" s="80" t="str">
        <f t="array" ref="AJ293">IFERROR(INDEX('[1]Master Price'!$E:$E,MATCH(D293,'[1]Master Price'!$B:$B,0)),"0")</f>
        <v>0</v>
      </c>
      <c r="AK293" s="80">
        <f t="shared" si="48"/>
        <v>0</v>
      </c>
      <c r="AL293" s="82" t="str">
        <f t="shared" si="40"/>
        <v>0-day</v>
      </c>
      <c r="AM293" s="82" t="str">
        <f t="shared" si="49"/>
        <v>0-day</v>
      </c>
      <c r="AN293" s="82" t="str">
        <f t="shared" si="66"/>
        <v>0-day</v>
      </c>
      <c r="AO293" s="82" t="str">
        <f t="shared" si="67"/>
        <v>0-day</v>
      </c>
      <c r="AP293" s="82" t="str">
        <f t="shared" si="50"/>
        <v>1-day</v>
      </c>
      <c r="AQ293" s="82" t="str">
        <f t="shared" si="51"/>
        <v>0-day</v>
      </c>
      <c r="AR293" s="137"/>
      <c r="AS293" s="83" t="str">
        <f t="shared" si="52"/>
        <v/>
      </c>
      <c r="AT293" s="85"/>
      <c r="AU293" s="84" t="e">
        <f t="shared" ca="1" si="53"/>
        <v>#NAME?</v>
      </c>
      <c r="AV293" s="88" t="e">
        <f t="shared" ca="1" si="54"/>
        <v>#NAME?</v>
      </c>
      <c r="AW293" s="83" t="e">
        <f t="shared" ca="1" si="55"/>
        <v>#NAME?</v>
      </c>
      <c r="AX293" s="88" t="e">
        <f t="shared" ca="1" si="56"/>
        <v>#NAME?</v>
      </c>
      <c r="AY293" s="86" t="str">
        <f t="shared" si="57"/>
        <v/>
      </c>
      <c r="AZ293" s="22" t="e">
        <f t="shared" ca="1" si="58"/>
        <v>#NAME?</v>
      </c>
      <c r="BA293" s="83" t="e">
        <f t="shared" ca="1" si="59"/>
        <v>#NAME?</v>
      </c>
      <c r="BB293" s="88" t="e">
        <f t="shared" ca="1" si="60"/>
        <v>#NAME?</v>
      </c>
      <c r="BC293" s="90" t="e">
        <f t="shared" ca="1" si="61"/>
        <v>#NAME?</v>
      </c>
      <c r="BD293" s="90" t="e">
        <f t="shared" ca="1" si="62"/>
        <v>#NAME?</v>
      </c>
      <c r="BE293" s="85" t="e">
        <f t="shared" ca="1" si="63"/>
        <v>#NAME?</v>
      </c>
      <c r="BF293" s="22" t="e">
        <f t="shared" ca="1" si="64"/>
        <v>#NAME?</v>
      </c>
      <c r="BG293" s="22" t="e">
        <f t="shared" ca="1" si="65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>
        <f t="shared" si="42"/>
        <v>292</v>
      </c>
      <c r="B294" s="139">
        <v>46040</v>
      </c>
      <c r="C294" s="54" t="s">
        <v>1022</v>
      </c>
      <c r="D294" s="58" t="s">
        <v>491</v>
      </c>
      <c r="E294" s="56" t="s">
        <v>492</v>
      </c>
      <c r="F294" s="54">
        <v>2</v>
      </c>
      <c r="G294" s="54" t="s">
        <v>65</v>
      </c>
      <c r="H294" s="54" t="str">
        <f t="shared" si="43"/>
        <v>DONE</v>
      </c>
      <c r="I294" s="58" t="s">
        <v>2065</v>
      </c>
      <c r="J294" s="58" t="s">
        <v>78</v>
      </c>
      <c r="K294" s="58" t="s">
        <v>79</v>
      </c>
      <c r="L294" s="54">
        <v>8018</v>
      </c>
      <c r="M294" s="54" t="s">
        <v>118</v>
      </c>
      <c r="N294" s="54" t="s">
        <v>283</v>
      </c>
      <c r="O294" s="54" t="s">
        <v>85</v>
      </c>
      <c r="P294" s="64" t="s">
        <v>82</v>
      </c>
      <c r="Q294" s="64" t="s">
        <v>338</v>
      </c>
      <c r="R294" s="25">
        <v>200000997970</v>
      </c>
      <c r="S294" s="66">
        <v>46050</v>
      </c>
      <c r="T294" s="66" t="str">
        <f t="shared" si="44"/>
        <v>DONE</v>
      </c>
      <c r="U294" s="66"/>
      <c r="V294" s="25">
        <v>9200070207</v>
      </c>
      <c r="W294" s="25">
        <v>42497</v>
      </c>
      <c r="X294" s="69">
        <v>46056</v>
      </c>
      <c r="Y294" s="69" t="str">
        <f t="shared" si="33"/>
        <v>DONE</v>
      </c>
      <c r="Z294" s="25" t="s">
        <v>2066</v>
      </c>
      <c r="AA294" s="69">
        <v>46056</v>
      </c>
      <c r="AB294" s="25" t="str">
        <f t="shared" si="45"/>
        <v>DONE</v>
      </c>
      <c r="AC294" s="71"/>
      <c r="AD294" s="54" t="s">
        <v>2067</v>
      </c>
      <c r="AE294" s="76">
        <v>46057</v>
      </c>
      <c r="AF294" s="54" t="str">
        <f t="shared" si="46"/>
        <v>DONE</v>
      </c>
      <c r="AG294" s="69">
        <v>46059</v>
      </c>
      <c r="AH294" s="73">
        <v>46098</v>
      </c>
      <c r="AI294" s="75" t="str">
        <f t="shared" si="47"/>
        <v>PAID</v>
      </c>
      <c r="AJ294" s="80" t="str">
        <f t="array" ref="AJ294">IFERROR(INDEX('[1]Master Price'!$E:$E,MATCH(D294,'[1]Master Price'!$B:$B,0)),"0")</f>
        <v>0</v>
      </c>
      <c r="AK294" s="80">
        <f t="shared" si="48"/>
        <v>0</v>
      </c>
      <c r="AL294" s="82" t="str">
        <f t="shared" si="40"/>
        <v>0-day</v>
      </c>
      <c r="AM294" s="82" t="str">
        <f t="shared" si="49"/>
        <v>0-day</v>
      </c>
      <c r="AN294" s="82" t="str">
        <f t="shared" si="66"/>
        <v>0-day</v>
      </c>
      <c r="AO294" s="82" t="str">
        <f t="shared" si="67"/>
        <v>0-day</v>
      </c>
      <c r="AP294" s="82" t="str">
        <f t="shared" si="50"/>
        <v>1-day</v>
      </c>
      <c r="AQ294" s="82" t="str">
        <f t="shared" si="51"/>
        <v>0-day</v>
      </c>
      <c r="AR294" s="137"/>
      <c r="AS294" s="83" t="str">
        <f t="shared" si="52"/>
        <v/>
      </c>
      <c r="AT294" s="85"/>
      <c r="AU294" s="84" t="e">
        <f t="shared" ca="1" si="53"/>
        <v>#NAME?</v>
      </c>
      <c r="AV294" s="88" t="e">
        <f t="shared" ca="1" si="54"/>
        <v>#NAME?</v>
      </c>
      <c r="AW294" s="83" t="e">
        <f t="shared" ca="1" si="55"/>
        <v>#NAME?</v>
      </c>
      <c r="AX294" s="88" t="e">
        <f t="shared" ca="1" si="56"/>
        <v>#NAME?</v>
      </c>
      <c r="AY294" s="86" t="str">
        <f t="shared" si="57"/>
        <v/>
      </c>
      <c r="AZ294" s="22" t="e">
        <f t="shared" ca="1" si="58"/>
        <v>#NAME?</v>
      </c>
      <c r="BA294" s="83" t="e">
        <f t="shared" ca="1" si="59"/>
        <v>#NAME?</v>
      </c>
      <c r="BB294" s="88" t="e">
        <f t="shared" ca="1" si="60"/>
        <v>#NAME?</v>
      </c>
      <c r="BC294" s="90" t="e">
        <f t="shared" ca="1" si="61"/>
        <v>#NAME?</v>
      </c>
      <c r="BD294" s="90" t="e">
        <f t="shared" ca="1" si="62"/>
        <v>#NAME?</v>
      </c>
      <c r="BE294" s="85" t="e">
        <f t="shared" ca="1" si="63"/>
        <v>#NAME?</v>
      </c>
      <c r="BF294" s="22" t="e">
        <f t="shared" ca="1" si="64"/>
        <v>#NAME?</v>
      </c>
      <c r="BG294" s="22" t="e">
        <f t="shared" ca="1" si="65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>
        <f t="shared" si="42"/>
        <v>293</v>
      </c>
      <c r="B295" s="139">
        <v>46040</v>
      </c>
      <c r="C295" s="54" t="s">
        <v>1022</v>
      </c>
      <c r="D295" s="58" t="s">
        <v>115</v>
      </c>
      <c r="E295" s="56" t="s">
        <v>116</v>
      </c>
      <c r="F295" s="54">
        <v>1</v>
      </c>
      <c r="G295" s="54" t="s">
        <v>65</v>
      </c>
      <c r="H295" s="54" t="str">
        <f t="shared" si="43"/>
        <v>DONE</v>
      </c>
      <c r="I295" s="58" t="s">
        <v>2065</v>
      </c>
      <c r="J295" s="58" t="s">
        <v>78</v>
      </c>
      <c r="K295" s="58" t="s">
        <v>79</v>
      </c>
      <c r="L295" s="54">
        <v>8018</v>
      </c>
      <c r="M295" s="54" t="s">
        <v>118</v>
      </c>
      <c r="N295" s="54" t="s">
        <v>283</v>
      </c>
      <c r="O295" s="54" t="s">
        <v>85</v>
      </c>
      <c r="P295" s="64" t="s">
        <v>82</v>
      </c>
      <c r="Q295" s="64" t="s">
        <v>338</v>
      </c>
      <c r="R295" s="25">
        <v>200000997970</v>
      </c>
      <c r="S295" s="66">
        <v>46050</v>
      </c>
      <c r="T295" s="66" t="str">
        <f t="shared" si="44"/>
        <v>DONE</v>
      </c>
      <c r="U295" s="66"/>
      <c r="V295" s="25">
        <v>9200070207</v>
      </c>
      <c r="W295" s="25">
        <v>42497</v>
      </c>
      <c r="X295" s="69">
        <v>46056</v>
      </c>
      <c r="Y295" s="69" t="str">
        <f t="shared" si="33"/>
        <v>DONE</v>
      </c>
      <c r="Z295" s="25" t="s">
        <v>2066</v>
      </c>
      <c r="AA295" s="69">
        <v>46056</v>
      </c>
      <c r="AB295" s="25" t="str">
        <f t="shared" si="45"/>
        <v>DONE</v>
      </c>
      <c r="AC295" s="71"/>
      <c r="AD295" s="54" t="s">
        <v>2067</v>
      </c>
      <c r="AE295" s="76">
        <v>46057</v>
      </c>
      <c r="AF295" s="54" t="str">
        <f t="shared" si="46"/>
        <v>DONE</v>
      </c>
      <c r="AG295" s="69">
        <v>46059</v>
      </c>
      <c r="AH295" s="73">
        <v>46098</v>
      </c>
      <c r="AI295" s="75" t="str">
        <f t="shared" si="47"/>
        <v>PAID</v>
      </c>
      <c r="AJ295" s="80" t="str">
        <f t="array" ref="AJ295">IFERROR(INDEX('[1]Master Price'!$E:$E,MATCH(D295,'[1]Master Price'!$B:$B,0)),"0")</f>
        <v>0</v>
      </c>
      <c r="AK295" s="80">
        <f t="shared" si="48"/>
        <v>0</v>
      </c>
      <c r="AL295" s="82" t="str">
        <f t="shared" si="40"/>
        <v>0-day</v>
      </c>
      <c r="AM295" s="82" t="str">
        <f t="shared" si="49"/>
        <v>0-day</v>
      </c>
      <c r="AN295" s="82" t="str">
        <f t="shared" si="66"/>
        <v>0-day</v>
      </c>
      <c r="AO295" s="82" t="str">
        <f t="shared" si="67"/>
        <v>0-day</v>
      </c>
      <c r="AP295" s="82" t="str">
        <f t="shared" si="50"/>
        <v>1-day</v>
      </c>
      <c r="AQ295" s="82" t="str">
        <f t="shared" si="51"/>
        <v>0-day</v>
      </c>
      <c r="AR295" s="137"/>
      <c r="AS295" s="83" t="str">
        <f t="shared" si="52"/>
        <v/>
      </c>
      <c r="AT295" s="85"/>
      <c r="AU295" s="84" t="e">
        <f t="shared" ca="1" si="53"/>
        <v>#NAME?</v>
      </c>
      <c r="AV295" s="88" t="e">
        <f t="shared" ca="1" si="54"/>
        <v>#NAME?</v>
      </c>
      <c r="AW295" s="83" t="e">
        <f t="shared" ca="1" si="55"/>
        <v>#NAME?</v>
      </c>
      <c r="AX295" s="88" t="e">
        <f t="shared" ca="1" si="56"/>
        <v>#NAME?</v>
      </c>
      <c r="AY295" s="86" t="str">
        <f t="shared" si="57"/>
        <v/>
      </c>
      <c r="AZ295" s="22" t="e">
        <f t="shared" ca="1" si="58"/>
        <v>#NAME?</v>
      </c>
      <c r="BA295" s="83" t="e">
        <f t="shared" ca="1" si="59"/>
        <v>#NAME?</v>
      </c>
      <c r="BB295" s="88" t="e">
        <f t="shared" ca="1" si="60"/>
        <v>#NAME?</v>
      </c>
      <c r="BC295" s="90" t="e">
        <f t="shared" ca="1" si="61"/>
        <v>#NAME?</v>
      </c>
      <c r="BD295" s="90" t="e">
        <f t="shared" ca="1" si="62"/>
        <v>#NAME?</v>
      </c>
      <c r="BE295" s="85" t="e">
        <f t="shared" ca="1" si="63"/>
        <v>#NAME?</v>
      </c>
      <c r="BF295" s="22" t="e">
        <f t="shared" ca="1" si="64"/>
        <v>#NAME?</v>
      </c>
      <c r="BG295" s="22" t="e">
        <f t="shared" ca="1" si="65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>
        <f t="shared" si="42"/>
        <v>294</v>
      </c>
      <c r="B296" s="139">
        <v>46040</v>
      </c>
      <c r="C296" s="54" t="s">
        <v>1022</v>
      </c>
      <c r="D296" s="54" t="s">
        <v>67</v>
      </c>
      <c r="E296" s="56" t="s">
        <v>69</v>
      </c>
      <c r="F296" s="54">
        <v>1</v>
      </c>
      <c r="G296" s="54" t="s">
        <v>65</v>
      </c>
      <c r="H296" s="54" t="str">
        <f t="shared" si="43"/>
        <v>DONE</v>
      </c>
      <c r="I296" s="58" t="s">
        <v>2065</v>
      </c>
      <c r="J296" s="58" t="s">
        <v>78</v>
      </c>
      <c r="K296" s="58" t="s">
        <v>79</v>
      </c>
      <c r="L296" s="54">
        <v>8018</v>
      </c>
      <c r="M296" s="54" t="s">
        <v>118</v>
      </c>
      <c r="N296" s="54" t="s">
        <v>283</v>
      </c>
      <c r="O296" s="54" t="s">
        <v>85</v>
      </c>
      <c r="P296" s="64" t="s">
        <v>82</v>
      </c>
      <c r="Q296" s="64" t="s">
        <v>338</v>
      </c>
      <c r="R296" s="25">
        <v>200000997970</v>
      </c>
      <c r="S296" s="66">
        <v>46050</v>
      </c>
      <c r="T296" s="66" t="str">
        <f t="shared" si="44"/>
        <v>DONE</v>
      </c>
      <c r="U296" s="66"/>
      <c r="V296" s="25">
        <v>9200070207</v>
      </c>
      <c r="W296" s="25">
        <v>42497</v>
      </c>
      <c r="X296" s="69">
        <v>46056</v>
      </c>
      <c r="Y296" s="69" t="str">
        <f t="shared" si="33"/>
        <v>DONE</v>
      </c>
      <c r="Z296" s="25" t="s">
        <v>2066</v>
      </c>
      <c r="AA296" s="69">
        <v>46056</v>
      </c>
      <c r="AB296" s="25" t="str">
        <f t="shared" si="45"/>
        <v>DONE</v>
      </c>
      <c r="AC296" s="71"/>
      <c r="AD296" s="54" t="s">
        <v>2067</v>
      </c>
      <c r="AE296" s="76">
        <v>46057</v>
      </c>
      <c r="AF296" s="54" t="str">
        <f t="shared" si="46"/>
        <v>DONE</v>
      </c>
      <c r="AG296" s="69">
        <v>46059</v>
      </c>
      <c r="AH296" s="73">
        <v>46098</v>
      </c>
      <c r="AI296" s="75" t="str">
        <f t="shared" si="47"/>
        <v>PAID</v>
      </c>
      <c r="AJ296" s="80" t="str">
        <f t="array" ref="AJ296">IFERROR(INDEX('[1]Master Price'!$E:$E,MATCH(D296,'[1]Master Price'!$B:$B,0)),"0")</f>
        <v>0</v>
      </c>
      <c r="AK296" s="80">
        <f t="shared" si="48"/>
        <v>0</v>
      </c>
      <c r="AL296" s="82" t="str">
        <f t="shared" si="40"/>
        <v>0-day</v>
      </c>
      <c r="AM296" s="82" t="str">
        <f t="shared" si="49"/>
        <v>0-day</v>
      </c>
      <c r="AN296" s="82" t="str">
        <f t="shared" si="66"/>
        <v>0-day</v>
      </c>
      <c r="AO296" s="82" t="str">
        <f t="shared" si="67"/>
        <v>0-day</v>
      </c>
      <c r="AP296" s="82" t="str">
        <f t="shared" si="50"/>
        <v>1-day</v>
      </c>
      <c r="AQ296" s="82" t="str">
        <f t="shared" si="51"/>
        <v>0-day</v>
      </c>
      <c r="AR296" s="137"/>
      <c r="AS296" s="83" t="str">
        <f t="shared" si="52"/>
        <v/>
      </c>
      <c r="AT296" s="85"/>
      <c r="AU296" s="84" t="e">
        <f t="shared" ca="1" si="53"/>
        <v>#NAME?</v>
      </c>
      <c r="AV296" s="88" t="e">
        <f t="shared" ca="1" si="54"/>
        <v>#NAME?</v>
      </c>
      <c r="AW296" s="83" t="e">
        <f t="shared" ca="1" si="55"/>
        <v>#NAME?</v>
      </c>
      <c r="AX296" s="88" t="e">
        <f t="shared" ca="1" si="56"/>
        <v>#NAME?</v>
      </c>
      <c r="AY296" s="86" t="str">
        <f t="shared" si="57"/>
        <v/>
      </c>
      <c r="AZ296" s="22" t="e">
        <f t="shared" ca="1" si="58"/>
        <v>#NAME?</v>
      </c>
      <c r="BA296" s="83" t="e">
        <f t="shared" ca="1" si="59"/>
        <v>#NAME?</v>
      </c>
      <c r="BB296" s="88" t="e">
        <f t="shared" ca="1" si="60"/>
        <v>#NAME?</v>
      </c>
      <c r="BC296" s="90" t="e">
        <f t="shared" ca="1" si="61"/>
        <v>#NAME?</v>
      </c>
      <c r="BD296" s="90" t="e">
        <f t="shared" ca="1" si="62"/>
        <v>#NAME?</v>
      </c>
      <c r="BE296" s="85" t="e">
        <f t="shared" ca="1" si="63"/>
        <v>#NAME?</v>
      </c>
      <c r="BF296" s="22" t="e">
        <f t="shared" ca="1" si="64"/>
        <v>#NAME?</v>
      </c>
      <c r="BG296" s="22" t="e">
        <f t="shared" ca="1" si="65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>
        <f t="shared" si="42"/>
        <v>295</v>
      </c>
      <c r="B297" s="139">
        <v>46040</v>
      </c>
      <c r="C297" s="54" t="s">
        <v>1022</v>
      </c>
      <c r="D297" s="54" t="s">
        <v>241</v>
      </c>
      <c r="E297" s="56" t="s">
        <v>242</v>
      </c>
      <c r="F297" s="54">
        <v>1</v>
      </c>
      <c r="G297" s="54" t="s">
        <v>65</v>
      </c>
      <c r="H297" s="54" t="str">
        <f t="shared" si="43"/>
        <v>DONE</v>
      </c>
      <c r="I297" s="58" t="s">
        <v>2065</v>
      </c>
      <c r="J297" s="58" t="s">
        <v>78</v>
      </c>
      <c r="K297" s="58" t="s">
        <v>79</v>
      </c>
      <c r="L297" s="54">
        <v>8018</v>
      </c>
      <c r="M297" s="54" t="s">
        <v>118</v>
      </c>
      <c r="N297" s="54" t="s">
        <v>283</v>
      </c>
      <c r="O297" s="54" t="s">
        <v>85</v>
      </c>
      <c r="P297" s="64" t="s">
        <v>82</v>
      </c>
      <c r="Q297" s="64" t="s">
        <v>338</v>
      </c>
      <c r="R297" s="25">
        <v>200000997970</v>
      </c>
      <c r="S297" s="66">
        <v>46050</v>
      </c>
      <c r="T297" s="66" t="str">
        <f t="shared" si="44"/>
        <v>DONE</v>
      </c>
      <c r="U297" s="66"/>
      <c r="V297" s="25">
        <v>9200070207</v>
      </c>
      <c r="W297" s="25">
        <v>42497</v>
      </c>
      <c r="X297" s="69">
        <v>46056</v>
      </c>
      <c r="Y297" s="69" t="str">
        <f t="shared" si="33"/>
        <v>DONE</v>
      </c>
      <c r="Z297" s="25" t="s">
        <v>2066</v>
      </c>
      <c r="AA297" s="69">
        <v>46056</v>
      </c>
      <c r="AB297" s="25" t="str">
        <f t="shared" si="45"/>
        <v>DONE</v>
      </c>
      <c r="AC297" s="71"/>
      <c r="AD297" s="54" t="s">
        <v>2067</v>
      </c>
      <c r="AE297" s="76">
        <v>46057</v>
      </c>
      <c r="AF297" s="54" t="str">
        <f t="shared" si="46"/>
        <v>DONE</v>
      </c>
      <c r="AG297" s="69">
        <v>46059</v>
      </c>
      <c r="AH297" s="73">
        <v>46098</v>
      </c>
      <c r="AI297" s="75" t="str">
        <f t="shared" si="47"/>
        <v>PAID</v>
      </c>
      <c r="AJ297" s="80" t="str">
        <f t="array" ref="AJ297">IFERROR(INDEX('[1]Master Price'!$E:$E,MATCH(D297,'[1]Master Price'!$B:$B,0)),"0")</f>
        <v>0</v>
      </c>
      <c r="AK297" s="80">
        <f t="shared" si="48"/>
        <v>0</v>
      </c>
      <c r="AL297" s="82" t="str">
        <f t="shared" si="40"/>
        <v>0-day</v>
      </c>
      <c r="AM297" s="82" t="str">
        <f t="shared" si="49"/>
        <v>0-day</v>
      </c>
      <c r="AN297" s="82" t="str">
        <f t="shared" si="66"/>
        <v>0-day</v>
      </c>
      <c r="AO297" s="82" t="str">
        <f t="shared" si="67"/>
        <v>0-day</v>
      </c>
      <c r="AP297" s="82" t="str">
        <f t="shared" si="50"/>
        <v>1-day</v>
      </c>
      <c r="AQ297" s="82" t="str">
        <f t="shared" si="51"/>
        <v>0-day</v>
      </c>
      <c r="AR297" s="137"/>
      <c r="AS297" s="83" t="str">
        <f t="shared" si="52"/>
        <v/>
      </c>
      <c r="AT297" s="85"/>
      <c r="AU297" s="84" t="e">
        <f t="shared" ca="1" si="53"/>
        <v>#NAME?</v>
      </c>
      <c r="AV297" s="88" t="e">
        <f t="shared" ca="1" si="54"/>
        <v>#NAME?</v>
      </c>
      <c r="AW297" s="83" t="e">
        <f t="shared" ca="1" si="55"/>
        <v>#NAME?</v>
      </c>
      <c r="AX297" s="88" t="e">
        <f t="shared" ca="1" si="56"/>
        <v>#NAME?</v>
      </c>
      <c r="AY297" s="86" t="str">
        <f t="shared" si="57"/>
        <v/>
      </c>
      <c r="AZ297" s="22" t="e">
        <f t="shared" ca="1" si="58"/>
        <v>#NAME?</v>
      </c>
      <c r="BA297" s="83" t="e">
        <f t="shared" ca="1" si="59"/>
        <v>#NAME?</v>
      </c>
      <c r="BB297" s="88" t="e">
        <f t="shared" ca="1" si="60"/>
        <v>#NAME?</v>
      </c>
      <c r="BC297" s="90" t="e">
        <f t="shared" ca="1" si="61"/>
        <v>#NAME?</v>
      </c>
      <c r="BD297" s="90" t="e">
        <f t="shared" ca="1" si="62"/>
        <v>#NAME?</v>
      </c>
      <c r="BE297" s="85" t="e">
        <f t="shared" ca="1" si="63"/>
        <v>#NAME?</v>
      </c>
      <c r="BF297" s="22" t="e">
        <f t="shared" ca="1" si="64"/>
        <v>#NAME?</v>
      </c>
      <c r="BG297" s="22" t="e">
        <f t="shared" ca="1" si="65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>
        <f t="shared" si="42"/>
        <v>296</v>
      </c>
      <c r="B298" s="139">
        <v>46040</v>
      </c>
      <c r="C298" s="54" t="s">
        <v>1022</v>
      </c>
      <c r="D298" s="54" t="s">
        <v>1265</v>
      </c>
      <c r="E298" s="56" t="s">
        <v>1266</v>
      </c>
      <c r="F298" s="54">
        <v>1</v>
      </c>
      <c r="G298" s="54" t="s">
        <v>65</v>
      </c>
      <c r="H298" s="54" t="str">
        <f t="shared" si="43"/>
        <v>DONE</v>
      </c>
      <c r="I298" s="58" t="s">
        <v>2065</v>
      </c>
      <c r="J298" s="58" t="s">
        <v>78</v>
      </c>
      <c r="K298" s="58" t="s">
        <v>79</v>
      </c>
      <c r="L298" s="54">
        <v>8018</v>
      </c>
      <c r="M298" s="54" t="s">
        <v>118</v>
      </c>
      <c r="N298" s="54" t="s">
        <v>283</v>
      </c>
      <c r="O298" s="54" t="s">
        <v>85</v>
      </c>
      <c r="P298" s="64" t="s">
        <v>82</v>
      </c>
      <c r="Q298" s="64" t="s">
        <v>338</v>
      </c>
      <c r="R298" s="25">
        <v>200000997970</v>
      </c>
      <c r="S298" s="66">
        <v>46050</v>
      </c>
      <c r="T298" s="66" t="str">
        <f t="shared" si="44"/>
        <v>DONE</v>
      </c>
      <c r="U298" s="66"/>
      <c r="V298" s="25">
        <v>9200070207</v>
      </c>
      <c r="W298" s="25">
        <v>42497</v>
      </c>
      <c r="X298" s="69">
        <v>46056</v>
      </c>
      <c r="Y298" s="69" t="str">
        <f t="shared" si="33"/>
        <v>DONE</v>
      </c>
      <c r="Z298" s="25" t="s">
        <v>2066</v>
      </c>
      <c r="AA298" s="69">
        <v>46056</v>
      </c>
      <c r="AB298" s="25" t="str">
        <f t="shared" si="45"/>
        <v>DONE</v>
      </c>
      <c r="AC298" s="71"/>
      <c r="AD298" s="54" t="s">
        <v>2067</v>
      </c>
      <c r="AE298" s="76">
        <v>46057</v>
      </c>
      <c r="AF298" s="54" t="str">
        <f t="shared" si="46"/>
        <v>DONE</v>
      </c>
      <c r="AG298" s="69">
        <v>46059</v>
      </c>
      <c r="AH298" s="73">
        <v>46098</v>
      </c>
      <c r="AI298" s="75" t="str">
        <f t="shared" si="47"/>
        <v>PAID</v>
      </c>
      <c r="AJ298" s="80" t="str">
        <f t="array" ref="AJ298">IFERROR(INDEX('[1]Master Price'!$E:$E,MATCH(D298,'[1]Master Price'!$B:$B,0)),"0")</f>
        <v>0</v>
      </c>
      <c r="AK298" s="80">
        <f t="shared" si="48"/>
        <v>0</v>
      </c>
      <c r="AL298" s="82" t="str">
        <f t="shared" si="40"/>
        <v>0-day</v>
      </c>
      <c r="AM298" s="82" t="str">
        <f t="shared" si="49"/>
        <v>0-day</v>
      </c>
      <c r="AN298" s="82" t="str">
        <f>IFERROR(DATEDIF(T298,X299,"d"),"0")&amp;"-day"</f>
        <v>0-day</v>
      </c>
      <c r="AO298" s="82" t="str">
        <f>IFERROR(DATEDIF(X299,AA298,"d"),"0")&amp;"-day"</f>
        <v>0-day</v>
      </c>
      <c r="AP298" s="82" t="str">
        <f t="shared" si="50"/>
        <v>1-day</v>
      </c>
      <c r="AQ298" s="82" t="str">
        <f t="shared" si="51"/>
        <v>0-day</v>
      </c>
      <c r="AR298" s="137"/>
      <c r="AS298" s="83" t="str">
        <f t="shared" si="52"/>
        <v/>
      </c>
      <c r="AT298" s="85"/>
      <c r="AU298" s="84" t="e">
        <f t="shared" ca="1" si="53"/>
        <v>#NAME?</v>
      </c>
      <c r="AV298" s="88" t="e">
        <f t="shared" ca="1" si="54"/>
        <v>#NAME?</v>
      </c>
      <c r="AW298" s="83" t="e">
        <f t="shared" ca="1" si="55"/>
        <v>#NAME?</v>
      </c>
      <c r="AX298" s="88" t="e">
        <f t="shared" ca="1" si="56"/>
        <v>#NAME?</v>
      </c>
      <c r="AY298" s="86" t="str">
        <f t="shared" si="57"/>
        <v/>
      </c>
      <c r="AZ298" s="22" t="e">
        <f t="shared" ca="1" si="58"/>
        <v>#NAME?</v>
      </c>
      <c r="BA298" s="83" t="e">
        <f t="shared" ca="1" si="59"/>
        <v>#NAME?</v>
      </c>
      <c r="BB298" s="88" t="e">
        <f t="shared" ca="1" si="60"/>
        <v>#NAME?</v>
      </c>
      <c r="BC298" s="90" t="e">
        <f t="shared" ca="1" si="61"/>
        <v>#NAME?</v>
      </c>
      <c r="BD298" s="90" t="e">
        <f t="shared" ca="1" si="62"/>
        <v>#NAME?</v>
      </c>
      <c r="BE298" s="85" t="e">
        <f t="shared" ca="1" si="63"/>
        <v>#NAME?</v>
      </c>
      <c r="BF298" s="22" t="e">
        <f t="shared" ca="1" si="64"/>
        <v>#NAME?</v>
      </c>
      <c r="BG298" s="22" t="e">
        <f t="shared" ca="1" si="65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>
        <f t="shared" si="42"/>
        <v>297</v>
      </c>
      <c r="B299" s="139">
        <v>46040</v>
      </c>
      <c r="C299" s="54" t="s">
        <v>1022</v>
      </c>
      <c r="D299" s="54" t="s">
        <v>473</v>
      </c>
      <c r="E299" s="56" t="s">
        <v>474</v>
      </c>
      <c r="F299" s="54">
        <v>2</v>
      </c>
      <c r="G299" s="54" t="s">
        <v>65</v>
      </c>
      <c r="H299" s="54" t="str">
        <f t="shared" si="43"/>
        <v>DONE</v>
      </c>
      <c r="I299" s="58" t="s">
        <v>2065</v>
      </c>
      <c r="J299" s="58" t="s">
        <v>78</v>
      </c>
      <c r="K299" s="58" t="s">
        <v>79</v>
      </c>
      <c r="L299" s="54">
        <v>8018</v>
      </c>
      <c r="M299" s="54" t="s">
        <v>118</v>
      </c>
      <c r="N299" s="54" t="s">
        <v>283</v>
      </c>
      <c r="O299" s="54" t="s">
        <v>85</v>
      </c>
      <c r="P299" s="64" t="s">
        <v>82</v>
      </c>
      <c r="Q299" s="64" t="s">
        <v>338</v>
      </c>
      <c r="R299" s="25">
        <v>200000997970</v>
      </c>
      <c r="S299" s="66">
        <v>46050</v>
      </c>
      <c r="T299" s="66" t="str">
        <f t="shared" si="44"/>
        <v>DONE</v>
      </c>
      <c r="U299" s="66"/>
      <c r="V299" s="25">
        <v>9200070207</v>
      </c>
      <c r="W299" s="25">
        <v>42497</v>
      </c>
      <c r="X299" s="69">
        <v>46056</v>
      </c>
      <c r="Y299" s="69" t="str">
        <f t="shared" si="33"/>
        <v>DONE</v>
      </c>
      <c r="Z299" s="25" t="s">
        <v>2066</v>
      </c>
      <c r="AA299" s="69">
        <v>46056</v>
      </c>
      <c r="AB299" s="25" t="str">
        <f t="shared" si="45"/>
        <v>DONE</v>
      </c>
      <c r="AC299" s="71"/>
      <c r="AD299" s="54" t="s">
        <v>2067</v>
      </c>
      <c r="AE299" s="76">
        <v>46057</v>
      </c>
      <c r="AF299" s="54" t="str">
        <f t="shared" si="46"/>
        <v>DONE</v>
      </c>
      <c r="AG299" s="69">
        <v>46059</v>
      </c>
      <c r="AH299" s="73">
        <v>46098</v>
      </c>
      <c r="AI299" s="75" t="str">
        <f t="shared" si="47"/>
        <v>PAID</v>
      </c>
      <c r="AJ299" s="80" t="str">
        <f t="array" ref="AJ299">IFERROR(INDEX('[1]Master Price'!$E:$E,MATCH(D299,'[1]Master Price'!$B:$B,0)),"0")</f>
        <v>0</v>
      </c>
      <c r="AK299" s="80">
        <f t="shared" si="48"/>
        <v>0</v>
      </c>
      <c r="AL299" s="82" t="str">
        <f t="shared" si="40"/>
        <v>0-day</v>
      </c>
      <c r="AM299" s="82" t="str">
        <f t="shared" si="49"/>
        <v>0-day</v>
      </c>
      <c r="AN299" s="82" t="str">
        <f>IFERROR(DATEDIF(T299,#REF!,"d"),"0")&amp;"-day"</f>
        <v>0-day</v>
      </c>
      <c r="AO299" s="82" t="str">
        <f>IFERROR(DATEDIF(#REF!,AA299,"d"),"0")&amp;"-day"</f>
        <v>0-day</v>
      </c>
      <c r="AP299" s="82" t="str">
        <f t="shared" si="50"/>
        <v>1-day</v>
      </c>
      <c r="AQ299" s="82" t="str">
        <f t="shared" si="51"/>
        <v>0-day</v>
      </c>
      <c r="AR299" s="137"/>
      <c r="AS299" s="83" t="str">
        <f t="shared" si="52"/>
        <v/>
      </c>
      <c r="AT299" s="85"/>
      <c r="AU299" s="84" t="e">
        <f t="shared" ca="1" si="53"/>
        <v>#NAME?</v>
      </c>
      <c r="AV299" s="88" t="e">
        <f t="shared" ca="1" si="54"/>
        <v>#NAME?</v>
      </c>
      <c r="AW299" s="83" t="e">
        <f t="shared" ca="1" si="55"/>
        <v>#NAME?</v>
      </c>
      <c r="AX299" s="88" t="e">
        <f t="shared" ca="1" si="56"/>
        <v>#NAME?</v>
      </c>
      <c r="AY299" s="86" t="str">
        <f t="shared" si="57"/>
        <v/>
      </c>
      <c r="AZ299" s="22" t="e">
        <f t="shared" ca="1" si="58"/>
        <v>#NAME?</v>
      </c>
      <c r="BA299" s="83" t="e">
        <f t="shared" ca="1" si="59"/>
        <v>#NAME?</v>
      </c>
      <c r="BB299" s="88" t="e">
        <f t="shared" ca="1" si="60"/>
        <v>#NAME?</v>
      </c>
      <c r="BC299" s="90" t="e">
        <f t="shared" ca="1" si="61"/>
        <v>#NAME?</v>
      </c>
      <c r="BD299" s="90" t="e">
        <f t="shared" ca="1" si="62"/>
        <v>#NAME?</v>
      </c>
      <c r="BE299" s="85" t="e">
        <f t="shared" ca="1" si="63"/>
        <v>#NAME?</v>
      </c>
      <c r="BF299" s="22" t="e">
        <f t="shared" ca="1" si="64"/>
        <v>#NAME?</v>
      </c>
      <c r="BG299" s="22" t="e">
        <f t="shared" ca="1" si="65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>
        <f t="shared" si="42"/>
        <v>298</v>
      </c>
      <c r="B300" s="139">
        <v>46040</v>
      </c>
      <c r="C300" s="54" t="s">
        <v>1022</v>
      </c>
      <c r="D300" s="54" t="s">
        <v>314</v>
      </c>
      <c r="E300" s="56" t="s">
        <v>315</v>
      </c>
      <c r="F300" s="54">
        <v>3</v>
      </c>
      <c r="G300" s="54" t="s">
        <v>65</v>
      </c>
      <c r="H300" s="54" t="str">
        <f t="shared" si="43"/>
        <v>DONE</v>
      </c>
      <c r="I300" s="58" t="s">
        <v>2065</v>
      </c>
      <c r="J300" s="58" t="s">
        <v>78</v>
      </c>
      <c r="K300" s="58" t="s">
        <v>79</v>
      </c>
      <c r="L300" s="54">
        <v>8018</v>
      </c>
      <c r="M300" s="54" t="s">
        <v>118</v>
      </c>
      <c r="N300" s="54" t="s">
        <v>283</v>
      </c>
      <c r="O300" s="54" t="s">
        <v>85</v>
      </c>
      <c r="P300" s="64" t="s">
        <v>82</v>
      </c>
      <c r="Q300" s="64" t="s">
        <v>338</v>
      </c>
      <c r="R300" s="25">
        <v>200000997970</v>
      </c>
      <c r="S300" s="66">
        <v>46050</v>
      </c>
      <c r="T300" s="66" t="str">
        <f t="shared" si="44"/>
        <v>DONE</v>
      </c>
      <c r="U300" s="66"/>
      <c r="V300" s="25">
        <v>9200070207</v>
      </c>
      <c r="W300" s="25">
        <v>42497</v>
      </c>
      <c r="X300" s="69">
        <v>46056</v>
      </c>
      <c r="Y300" s="69" t="str">
        <f t="shared" si="33"/>
        <v>DONE</v>
      </c>
      <c r="Z300" s="25" t="s">
        <v>2066</v>
      </c>
      <c r="AA300" s="69">
        <v>46056</v>
      </c>
      <c r="AB300" s="25" t="str">
        <f t="shared" si="45"/>
        <v>DONE</v>
      </c>
      <c r="AC300" s="71"/>
      <c r="AD300" s="54" t="s">
        <v>2067</v>
      </c>
      <c r="AE300" s="76">
        <v>46057</v>
      </c>
      <c r="AF300" s="54" t="str">
        <f t="shared" si="46"/>
        <v>DONE</v>
      </c>
      <c r="AG300" s="69">
        <v>46059</v>
      </c>
      <c r="AH300" s="73">
        <v>46098</v>
      </c>
      <c r="AI300" s="75" t="str">
        <f t="shared" si="47"/>
        <v>PAID</v>
      </c>
      <c r="AJ300" s="80" t="str">
        <f t="array" ref="AJ300">IFERROR(INDEX('[1]Master Price'!$E:$E,MATCH(D300,'[1]Master Price'!$B:$B,0)),"0")</f>
        <v>0</v>
      </c>
      <c r="AK300" s="80">
        <f t="shared" si="48"/>
        <v>0</v>
      </c>
      <c r="AL300" s="82" t="str">
        <f t="shared" si="40"/>
        <v>0-day</v>
      </c>
      <c r="AM300" s="82" t="str">
        <f t="shared" si="49"/>
        <v>0-day</v>
      </c>
      <c r="AN300" s="82" t="str">
        <f t="shared" ref="AN300:AN514" si="68">IFERROR(DATEDIF(T300,X300,"d"),"0")&amp;"-day"</f>
        <v>0-day</v>
      </c>
      <c r="AO300" s="82" t="str">
        <f t="shared" ref="AO300:AO514" si="69">IFERROR(DATEDIF(X300,AA300,"d"),"0")&amp;"-day"</f>
        <v>0-day</v>
      </c>
      <c r="AP300" s="82" t="str">
        <f t="shared" si="50"/>
        <v>1-day</v>
      </c>
      <c r="AQ300" s="82" t="str">
        <f t="shared" si="51"/>
        <v>0-day</v>
      </c>
      <c r="AR300" s="137"/>
      <c r="AS300" s="83" t="str">
        <f t="shared" si="52"/>
        <v/>
      </c>
      <c r="AT300" s="85"/>
      <c r="AU300" s="84" t="e">
        <f t="shared" ca="1" si="53"/>
        <v>#NAME?</v>
      </c>
      <c r="AV300" s="88" t="e">
        <f t="shared" ca="1" si="54"/>
        <v>#NAME?</v>
      </c>
      <c r="AW300" s="83" t="e">
        <f t="shared" ca="1" si="55"/>
        <v>#NAME?</v>
      </c>
      <c r="AX300" s="88" t="e">
        <f t="shared" ca="1" si="56"/>
        <v>#NAME?</v>
      </c>
      <c r="AY300" s="86" t="str">
        <f t="shared" si="57"/>
        <v/>
      </c>
      <c r="AZ300" s="22" t="e">
        <f t="shared" ca="1" si="58"/>
        <v>#NAME?</v>
      </c>
      <c r="BA300" s="83" t="e">
        <f t="shared" ca="1" si="59"/>
        <v>#NAME?</v>
      </c>
      <c r="BB300" s="88" t="e">
        <f t="shared" ca="1" si="60"/>
        <v>#NAME?</v>
      </c>
      <c r="BC300" s="90" t="e">
        <f t="shared" ca="1" si="61"/>
        <v>#NAME?</v>
      </c>
      <c r="BD300" s="90" t="e">
        <f t="shared" ca="1" si="62"/>
        <v>#NAME?</v>
      </c>
      <c r="BE300" s="85" t="e">
        <f t="shared" ca="1" si="63"/>
        <v>#NAME?</v>
      </c>
      <c r="BF300" s="22" t="e">
        <f t="shared" ca="1" si="64"/>
        <v>#NAME?</v>
      </c>
      <c r="BG300" s="22" t="e">
        <f t="shared" ca="1" si="65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>
        <f t="shared" si="42"/>
        <v>299</v>
      </c>
      <c r="B301" s="139">
        <v>46040</v>
      </c>
      <c r="C301" s="54" t="s">
        <v>1022</v>
      </c>
      <c r="D301" s="54" t="s">
        <v>303</v>
      </c>
      <c r="E301" s="56" t="s">
        <v>304</v>
      </c>
      <c r="F301" s="54">
        <v>2</v>
      </c>
      <c r="G301" s="54" t="s">
        <v>65</v>
      </c>
      <c r="H301" s="54" t="str">
        <f t="shared" si="43"/>
        <v>DONE</v>
      </c>
      <c r="I301" s="58" t="s">
        <v>2065</v>
      </c>
      <c r="J301" s="58" t="s">
        <v>78</v>
      </c>
      <c r="K301" s="58" t="s">
        <v>79</v>
      </c>
      <c r="L301" s="54">
        <v>8018</v>
      </c>
      <c r="M301" s="54" t="s">
        <v>118</v>
      </c>
      <c r="N301" s="54" t="s">
        <v>283</v>
      </c>
      <c r="O301" s="54" t="s">
        <v>85</v>
      </c>
      <c r="P301" s="64" t="s">
        <v>82</v>
      </c>
      <c r="Q301" s="64" t="s">
        <v>338</v>
      </c>
      <c r="R301" s="25">
        <v>200000997970</v>
      </c>
      <c r="S301" s="66">
        <v>46050</v>
      </c>
      <c r="T301" s="66" t="str">
        <f t="shared" si="44"/>
        <v>DONE</v>
      </c>
      <c r="U301" s="66"/>
      <c r="V301" s="25">
        <v>9200070207</v>
      </c>
      <c r="W301" s="25">
        <v>42497</v>
      </c>
      <c r="X301" s="69">
        <v>46056</v>
      </c>
      <c r="Y301" s="69" t="str">
        <f t="shared" si="33"/>
        <v>DONE</v>
      </c>
      <c r="Z301" s="25" t="s">
        <v>2066</v>
      </c>
      <c r="AA301" s="69">
        <v>46056</v>
      </c>
      <c r="AB301" s="25" t="str">
        <f t="shared" si="45"/>
        <v>DONE</v>
      </c>
      <c r="AC301" s="71"/>
      <c r="AD301" s="54" t="s">
        <v>2067</v>
      </c>
      <c r="AE301" s="76">
        <v>46057</v>
      </c>
      <c r="AF301" s="54" t="str">
        <f t="shared" si="46"/>
        <v>DONE</v>
      </c>
      <c r="AG301" s="69">
        <v>46059</v>
      </c>
      <c r="AH301" s="73">
        <v>46098</v>
      </c>
      <c r="AI301" s="75" t="str">
        <f t="shared" si="47"/>
        <v>PAID</v>
      </c>
      <c r="AJ301" s="80" t="str">
        <f t="array" ref="AJ301">IFERROR(INDEX('[1]Master Price'!$E:$E,MATCH(D301,'[1]Master Price'!$B:$B,0)),"0")</f>
        <v>0</v>
      </c>
      <c r="AK301" s="80">
        <f t="shared" si="48"/>
        <v>0</v>
      </c>
      <c r="AL301" s="82" t="str">
        <f t="shared" si="40"/>
        <v>0-day</v>
      </c>
      <c r="AM301" s="82" t="str">
        <f t="shared" si="49"/>
        <v>0-day</v>
      </c>
      <c r="AN301" s="82" t="str">
        <f t="shared" si="68"/>
        <v>0-day</v>
      </c>
      <c r="AO301" s="82" t="str">
        <f t="shared" si="69"/>
        <v>0-day</v>
      </c>
      <c r="AP301" s="82" t="str">
        <f t="shared" si="50"/>
        <v>1-day</v>
      </c>
      <c r="AQ301" s="82" t="str">
        <f t="shared" si="51"/>
        <v>0-day</v>
      </c>
      <c r="AR301" s="137"/>
      <c r="AS301" s="83" t="str">
        <f t="shared" si="52"/>
        <v/>
      </c>
      <c r="AT301" s="85"/>
      <c r="AU301" s="84" t="e">
        <f t="shared" ca="1" si="53"/>
        <v>#NAME?</v>
      </c>
      <c r="AV301" s="88" t="e">
        <f t="shared" ca="1" si="54"/>
        <v>#NAME?</v>
      </c>
      <c r="AW301" s="83" t="e">
        <f t="shared" ca="1" si="55"/>
        <v>#NAME?</v>
      </c>
      <c r="AX301" s="88" t="e">
        <f t="shared" ca="1" si="56"/>
        <v>#NAME?</v>
      </c>
      <c r="AY301" s="86" t="str">
        <f t="shared" si="57"/>
        <v/>
      </c>
      <c r="AZ301" s="22" t="e">
        <f t="shared" ca="1" si="58"/>
        <v>#NAME?</v>
      </c>
      <c r="BA301" s="83" t="e">
        <f t="shared" ca="1" si="59"/>
        <v>#NAME?</v>
      </c>
      <c r="BB301" s="88" t="e">
        <f t="shared" ca="1" si="60"/>
        <v>#NAME?</v>
      </c>
      <c r="BC301" s="90" t="e">
        <f t="shared" ca="1" si="61"/>
        <v>#NAME?</v>
      </c>
      <c r="BD301" s="90" t="e">
        <f t="shared" ca="1" si="62"/>
        <v>#NAME?</v>
      </c>
      <c r="BE301" s="85" t="e">
        <f t="shared" ca="1" si="63"/>
        <v>#NAME?</v>
      </c>
      <c r="BF301" s="22" t="e">
        <f t="shared" ca="1" si="64"/>
        <v>#NAME?</v>
      </c>
      <c r="BG301" s="22" t="e">
        <f t="shared" ca="1" si="65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>
        <f t="shared" si="42"/>
        <v>300</v>
      </c>
      <c r="B302" s="139">
        <v>46044</v>
      </c>
      <c r="C302" s="54" t="s">
        <v>1033</v>
      </c>
      <c r="D302" s="54" t="s">
        <v>251</v>
      </c>
      <c r="E302" s="56" t="s">
        <v>116</v>
      </c>
      <c r="F302" s="54">
        <v>1</v>
      </c>
      <c r="G302" s="54" t="s">
        <v>65</v>
      </c>
      <c r="H302" s="54" t="str">
        <f t="shared" si="43"/>
        <v>DONE</v>
      </c>
      <c r="I302" s="58" t="s">
        <v>1138</v>
      </c>
      <c r="J302" s="58" t="s">
        <v>180</v>
      </c>
      <c r="K302" s="58" t="s">
        <v>79</v>
      </c>
      <c r="L302" s="54">
        <v>26016</v>
      </c>
      <c r="M302" s="54" t="s">
        <v>118</v>
      </c>
      <c r="N302" s="54" t="s">
        <v>283</v>
      </c>
      <c r="O302" s="54" t="s">
        <v>91</v>
      </c>
      <c r="P302" s="64" t="s">
        <v>2091</v>
      </c>
      <c r="Q302" s="64" t="s">
        <v>183</v>
      </c>
      <c r="R302" s="25">
        <v>200000997068</v>
      </c>
      <c r="S302" s="66">
        <v>46050</v>
      </c>
      <c r="T302" s="66" t="str">
        <f t="shared" si="44"/>
        <v>DONE</v>
      </c>
      <c r="U302" s="66"/>
      <c r="V302" s="25">
        <v>9200070244</v>
      </c>
      <c r="W302" s="25">
        <v>42522</v>
      </c>
      <c r="X302" s="69">
        <v>46056</v>
      </c>
      <c r="Y302" s="69" t="str">
        <f t="shared" si="33"/>
        <v>DONE</v>
      </c>
      <c r="Z302" s="25" t="s">
        <v>2092</v>
      </c>
      <c r="AA302" s="69">
        <v>46056</v>
      </c>
      <c r="AB302" s="25" t="str">
        <f t="shared" si="45"/>
        <v>DONE</v>
      </c>
      <c r="AC302" s="71"/>
      <c r="AD302" s="54" t="s">
        <v>2093</v>
      </c>
      <c r="AE302" s="76">
        <v>46057</v>
      </c>
      <c r="AF302" s="54" t="str">
        <f t="shared" si="46"/>
        <v>DONE</v>
      </c>
      <c r="AG302" s="69">
        <v>46059</v>
      </c>
      <c r="AH302" s="73">
        <v>46098</v>
      </c>
      <c r="AI302" s="75" t="str">
        <f t="shared" si="47"/>
        <v>PAID</v>
      </c>
      <c r="AJ302" s="80" t="str">
        <f t="array" ref="AJ302">IFERROR(INDEX('[1]Master Price'!$E:$E,MATCH(D302,'[1]Master Price'!$B:$B,0)),"0")</f>
        <v>0</v>
      </c>
      <c r="AK302" s="80">
        <f t="shared" si="48"/>
        <v>0</v>
      </c>
      <c r="AL302" s="82" t="str">
        <f t="shared" si="40"/>
        <v>0-day</v>
      </c>
      <c r="AM302" s="82" t="str">
        <f t="shared" si="49"/>
        <v>0-day</v>
      </c>
      <c r="AN302" s="82" t="str">
        <f t="shared" si="68"/>
        <v>0-day</v>
      </c>
      <c r="AO302" s="82" t="str">
        <f t="shared" si="69"/>
        <v>0-day</v>
      </c>
      <c r="AP302" s="82" t="str">
        <f t="shared" si="50"/>
        <v>1-day</v>
      </c>
      <c r="AQ302" s="82" t="str">
        <f t="shared" si="51"/>
        <v>0-day</v>
      </c>
      <c r="AR302" s="137"/>
      <c r="AS302" s="83" t="str">
        <f t="shared" si="52"/>
        <v/>
      </c>
      <c r="AT302" s="85"/>
      <c r="AU302" s="84" t="e">
        <f t="shared" ca="1" si="53"/>
        <v>#NAME?</v>
      </c>
      <c r="AV302" s="88" t="e">
        <f t="shared" ca="1" si="54"/>
        <v>#NAME?</v>
      </c>
      <c r="AW302" s="83" t="e">
        <f t="shared" ca="1" si="55"/>
        <v>#NAME?</v>
      </c>
      <c r="AX302" s="88" t="e">
        <f t="shared" ca="1" si="56"/>
        <v>#NAME?</v>
      </c>
      <c r="AY302" s="86" t="str">
        <f t="shared" si="57"/>
        <v/>
      </c>
      <c r="AZ302" s="22" t="e">
        <f t="shared" ca="1" si="58"/>
        <v>#NAME?</v>
      </c>
      <c r="BA302" s="83" t="e">
        <f t="shared" ca="1" si="59"/>
        <v>#NAME?</v>
      </c>
      <c r="BB302" s="88" t="e">
        <f t="shared" ca="1" si="60"/>
        <v>#NAME?</v>
      </c>
      <c r="BC302" s="90" t="e">
        <f t="shared" ca="1" si="61"/>
        <v>#NAME?</v>
      </c>
      <c r="BD302" s="90" t="e">
        <f t="shared" ca="1" si="62"/>
        <v>#NAME?</v>
      </c>
      <c r="BE302" s="85" t="e">
        <f t="shared" ca="1" si="63"/>
        <v>#NAME?</v>
      </c>
      <c r="BF302" s="22" t="e">
        <f t="shared" ca="1" si="64"/>
        <v>#NAME?</v>
      </c>
      <c r="BG302" s="22" t="e">
        <f t="shared" ca="1" si="65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>
        <f t="shared" si="42"/>
        <v>301</v>
      </c>
      <c r="B303" s="139">
        <v>46044</v>
      </c>
      <c r="C303" s="54" t="s">
        <v>1033</v>
      </c>
      <c r="D303" s="54" t="s">
        <v>174</v>
      </c>
      <c r="E303" s="56" t="s">
        <v>175</v>
      </c>
      <c r="F303" s="54">
        <v>2</v>
      </c>
      <c r="G303" s="54" t="s">
        <v>65</v>
      </c>
      <c r="H303" s="54" t="str">
        <f t="shared" si="43"/>
        <v>DONE</v>
      </c>
      <c r="I303" s="58" t="s">
        <v>1138</v>
      </c>
      <c r="J303" s="58" t="s">
        <v>180</v>
      </c>
      <c r="K303" s="58" t="s">
        <v>79</v>
      </c>
      <c r="L303" s="54">
        <v>26016</v>
      </c>
      <c r="M303" s="54" t="s">
        <v>118</v>
      </c>
      <c r="N303" s="54" t="s">
        <v>283</v>
      </c>
      <c r="O303" s="54" t="s">
        <v>91</v>
      </c>
      <c r="P303" s="64" t="s">
        <v>2091</v>
      </c>
      <c r="Q303" s="64" t="s">
        <v>183</v>
      </c>
      <c r="R303" s="25">
        <v>200000997068</v>
      </c>
      <c r="S303" s="66">
        <v>46050</v>
      </c>
      <c r="T303" s="66" t="str">
        <f t="shared" si="44"/>
        <v>DONE</v>
      </c>
      <c r="U303" s="66"/>
      <c r="V303" s="25">
        <v>9200070244</v>
      </c>
      <c r="W303" s="25">
        <v>42522</v>
      </c>
      <c r="X303" s="69">
        <v>46056</v>
      </c>
      <c r="Y303" s="69" t="str">
        <f t="shared" si="33"/>
        <v>DONE</v>
      </c>
      <c r="Z303" s="25" t="s">
        <v>2092</v>
      </c>
      <c r="AA303" s="69">
        <v>46056</v>
      </c>
      <c r="AB303" s="25" t="str">
        <f t="shared" si="45"/>
        <v>DONE</v>
      </c>
      <c r="AC303" s="71"/>
      <c r="AD303" s="54" t="s">
        <v>2093</v>
      </c>
      <c r="AE303" s="76">
        <v>46057</v>
      </c>
      <c r="AF303" s="54" t="str">
        <f t="shared" si="46"/>
        <v>DONE</v>
      </c>
      <c r="AG303" s="69">
        <v>46059</v>
      </c>
      <c r="AH303" s="73">
        <v>46098</v>
      </c>
      <c r="AI303" s="75" t="str">
        <f t="shared" si="47"/>
        <v>PAID</v>
      </c>
      <c r="AJ303" s="80" t="str">
        <f t="array" ref="AJ303">IFERROR(INDEX('[1]Master Price'!$E:$E,MATCH(D303,'[1]Master Price'!$B:$B,0)),"0")</f>
        <v>0</v>
      </c>
      <c r="AK303" s="80">
        <f t="shared" si="48"/>
        <v>0</v>
      </c>
      <c r="AL303" s="82" t="str">
        <f t="shared" si="40"/>
        <v>0-day</v>
      </c>
      <c r="AM303" s="82" t="str">
        <f t="shared" si="49"/>
        <v>0-day</v>
      </c>
      <c r="AN303" s="82" t="str">
        <f t="shared" si="68"/>
        <v>0-day</v>
      </c>
      <c r="AO303" s="82" t="str">
        <f t="shared" si="69"/>
        <v>0-day</v>
      </c>
      <c r="AP303" s="82" t="str">
        <f t="shared" si="50"/>
        <v>1-day</v>
      </c>
      <c r="AQ303" s="82" t="str">
        <f t="shared" si="51"/>
        <v>0-day</v>
      </c>
      <c r="AR303" s="137"/>
      <c r="AS303" s="83" t="str">
        <f t="shared" si="52"/>
        <v/>
      </c>
      <c r="AT303" s="85"/>
      <c r="AU303" s="84" t="e">
        <f t="shared" ca="1" si="53"/>
        <v>#NAME?</v>
      </c>
      <c r="AV303" s="88" t="e">
        <f t="shared" ca="1" si="54"/>
        <v>#NAME?</v>
      </c>
      <c r="AW303" s="83" t="e">
        <f t="shared" ca="1" si="55"/>
        <v>#NAME?</v>
      </c>
      <c r="AX303" s="88" t="e">
        <f t="shared" ca="1" si="56"/>
        <v>#NAME?</v>
      </c>
      <c r="AY303" s="86" t="str">
        <f t="shared" si="57"/>
        <v/>
      </c>
      <c r="AZ303" s="22" t="e">
        <f t="shared" ca="1" si="58"/>
        <v>#NAME?</v>
      </c>
      <c r="BA303" s="83" t="e">
        <f t="shared" ca="1" si="59"/>
        <v>#NAME?</v>
      </c>
      <c r="BB303" s="88" t="e">
        <f t="shared" ca="1" si="60"/>
        <v>#NAME?</v>
      </c>
      <c r="BC303" s="90" t="e">
        <f t="shared" ca="1" si="61"/>
        <v>#NAME?</v>
      </c>
      <c r="BD303" s="90" t="e">
        <f t="shared" ca="1" si="62"/>
        <v>#NAME?</v>
      </c>
      <c r="BE303" s="85" t="e">
        <f t="shared" ca="1" si="63"/>
        <v>#NAME?</v>
      </c>
      <c r="BF303" s="22" t="e">
        <f t="shared" ca="1" si="64"/>
        <v>#NAME?</v>
      </c>
      <c r="BG303" s="22" t="e">
        <f t="shared" ca="1" si="65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>
        <f t="shared" si="42"/>
        <v>302</v>
      </c>
      <c r="B304" s="139">
        <v>46044</v>
      </c>
      <c r="C304" s="54" t="s">
        <v>1033</v>
      </c>
      <c r="D304" s="54" t="s">
        <v>473</v>
      </c>
      <c r="E304" s="56" t="s">
        <v>474</v>
      </c>
      <c r="F304" s="54">
        <v>2</v>
      </c>
      <c r="G304" s="54" t="s">
        <v>65</v>
      </c>
      <c r="H304" s="54" t="str">
        <f t="shared" si="43"/>
        <v>DONE</v>
      </c>
      <c r="I304" s="58" t="s">
        <v>1138</v>
      </c>
      <c r="J304" s="58" t="s">
        <v>180</v>
      </c>
      <c r="K304" s="58" t="s">
        <v>79</v>
      </c>
      <c r="L304" s="54">
        <v>26016</v>
      </c>
      <c r="M304" s="54" t="s">
        <v>118</v>
      </c>
      <c r="N304" s="54" t="s">
        <v>283</v>
      </c>
      <c r="O304" s="54" t="s">
        <v>91</v>
      </c>
      <c r="P304" s="64" t="s">
        <v>2091</v>
      </c>
      <c r="Q304" s="64" t="s">
        <v>183</v>
      </c>
      <c r="R304" s="25">
        <v>200000997068</v>
      </c>
      <c r="S304" s="66">
        <v>46050</v>
      </c>
      <c r="T304" s="66" t="str">
        <f t="shared" si="44"/>
        <v>DONE</v>
      </c>
      <c r="U304" s="66"/>
      <c r="V304" s="25">
        <v>9200070244</v>
      </c>
      <c r="W304" s="25">
        <v>42522</v>
      </c>
      <c r="X304" s="69">
        <v>46056</v>
      </c>
      <c r="Y304" s="69" t="str">
        <f t="shared" si="33"/>
        <v>DONE</v>
      </c>
      <c r="Z304" s="25" t="s">
        <v>2092</v>
      </c>
      <c r="AA304" s="69">
        <v>46056</v>
      </c>
      <c r="AB304" s="25" t="str">
        <f t="shared" si="45"/>
        <v>DONE</v>
      </c>
      <c r="AC304" s="71"/>
      <c r="AD304" s="54" t="s">
        <v>2093</v>
      </c>
      <c r="AE304" s="76">
        <v>46057</v>
      </c>
      <c r="AF304" s="54" t="str">
        <f t="shared" si="46"/>
        <v>DONE</v>
      </c>
      <c r="AG304" s="69">
        <v>46059</v>
      </c>
      <c r="AH304" s="73">
        <v>46098</v>
      </c>
      <c r="AI304" s="75" t="str">
        <f t="shared" si="47"/>
        <v>PAID</v>
      </c>
      <c r="AJ304" s="80" t="str">
        <f t="array" ref="AJ304">IFERROR(INDEX('[1]Master Price'!$E:$E,MATCH(D304,'[1]Master Price'!$B:$B,0)),"0")</f>
        <v>0</v>
      </c>
      <c r="AK304" s="80">
        <f t="shared" si="48"/>
        <v>0</v>
      </c>
      <c r="AL304" s="82" t="str">
        <f t="shared" si="40"/>
        <v>0-day</v>
      </c>
      <c r="AM304" s="82" t="str">
        <f t="shared" si="49"/>
        <v>0-day</v>
      </c>
      <c r="AN304" s="82" t="str">
        <f t="shared" si="68"/>
        <v>0-day</v>
      </c>
      <c r="AO304" s="82" t="str">
        <f t="shared" si="69"/>
        <v>0-day</v>
      </c>
      <c r="AP304" s="82" t="str">
        <f t="shared" si="50"/>
        <v>1-day</v>
      </c>
      <c r="AQ304" s="82" t="str">
        <f t="shared" si="51"/>
        <v>0-day</v>
      </c>
      <c r="AR304" s="137"/>
      <c r="AS304" s="83" t="str">
        <f t="shared" si="52"/>
        <v/>
      </c>
      <c r="AT304" s="85"/>
      <c r="AU304" s="84" t="e">
        <f t="shared" ca="1" si="53"/>
        <v>#NAME?</v>
      </c>
      <c r="AV304" s="88" t="e">
        <f t="shared" ca="1" si="54"/>
        <v>#NAME?</v>
      </c>
      <c r="AW304" s="83" t="e">
        <f t="shared" ca="1" si="55"/>
        <v>#NAME?</v>
      </c>
      <c r="AX304" s="88" t="e">
        <f t="shared" ca="1" si="56"/>
        <v>#NAME?</v>
      </c>
      <c r="AY304" s="86" t="str">
        <f t="shared" si="57"/>
        <v/>
      </c>
      <c r="AZ304" s="22" t="e">
        <f t="shared" ca="1" si="58"/>
        <v>#NAME?</v>
      </c>
      <c r="BA304" s="83" t="e">
        <f t="shared" ca="1" si="59"/>
        <v>#NAME?</v>
      </c>
      <c r="BB304" s="88" t="e">
        <f t="shared" ca="1" si="60"/>
        <v>#NAME?</v>
      </c>
      <c r="BC304" s="90" t="e">
        <f t="shared" ca="1" si="61"/>
        <v>#NAME?</v>
      </c>
      <c r="BD304" s="90" t="e">
        <f t="shared" ca="1" si="62"/>
        <v>#NAME?</v>
      </c>
      <c r="BE304" s="85" t="e">
        <f t="shared" ca="1" si="63"/>
        <v>#NAME?</v>
      </c>
      <c r="BF304" s="22" t="e">
        <f t="shared" ca="1" si="64"/>
        <v>#NAME?</v>
      </c>
      <c r="BG304" s="22" t="e">
        <f t="shared" ca="1" si="65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>
        <f t="shared" si="42"/>
        <v>303</v>
      </c>
      <c r="B305" s="139">
        <v>46044</v>
      </c>
      <c r="C305" s="54" t="s">
        <v>1033</v>
      </c>
      <c r="D305" s="54" t="s">
        <v>303</v>
      </c>
      <c r="E305" s="56" t="s">
        <v>304</v>
      </c>
      <c r="F305" s="54">
        <v>2</v>
      </c>
      <c r="G305" s="54" t="s">
        <v>65</v>
      </c>
      <c r="H305" s="54" t="str">
        <f t="shared" si="43"/>
        <v>DONE</v>
      </c>
      <c r="I305" s="58" t="s">
        <v>1138</v>
      </c>
      <c r="J305" s="58" t="s">
        <v>180</v>
      </c>
      <c r="K305" s="58" t="s">
        <v>79</v>
      </c>
      <c r="L305" s="54">
        <v>26016</v>
      </c>
      <c r="M305" s="54" t="s">
        <v>118</v>
      </c>
      <c r="N305" s="54" t="s">
        <v>283</v>
      </c>
      <c r="O305" s="54" t="s">
        <v>91</v>
      </c>
      <c r="P305" s="64" t="s">
        <v>2091</v>
      </c>
      <c r="Q305" s="64" t="s">
        <v>183</v>
      </c>
      <c r="R305" s="25">
        <v>200000997068</v>
      </c>
      <c r="S305" s="66">
        <v>46050</v>
      </c>
      <c r="T305" s="66" t="str">
        <f t="shared" si="44"/>
        <v>DONE</v>
      </c>
      <c r="U305" s="66"/>
      <c r="V305" s="25">
        <v>9200070244</v>
      </c>
      <c r="W305" s="25">
        <v>42522</v>
      </c>
      <c r="X305" s="69">
        <v>46056</v>
      </c>
      <c r="Y305" s="69" t="str">
        <f t="shared" si="33"/>
        <v>DONE</v>
      </c>
      <c r="Z305" s="25" t="s">
        <v>2092</v>
      </c>
      <c r="AA305" s="69">
        <v>46056</v>
      </c>
      <c r="AB305" s="25" t="str">
        <f t="shared" si="45"/>
        <v>DONE</v>
      </c>
      <c r="AC305" s="71"/>
      <c r="AD305" s="54" t="s">
        <v>2093</v>
      </c>
      <c r="AE305" s="76">
        <v>46057</v>
      </c>
      <c r="AF305" s="54" t="str">
        <f t="shared" si="46"/>
        <v>DONE</v>
      </c>
      <c r="AG305" s="69">
        <v>46059</v>
      </c>
      <c r="AH305" s="73">
        <v>46098</v>
      </c>
      <c r="AI305" s="75" t="str">
        <f t="shared" si="47"/>
        <v>PAID</v>
      </c>
      <c r="AJ305" s="80" t="str">
        <f t="array" ref="AJ305">IFERROR(INDEX('[1]Master Price'!$E:$E,MATCH(D305,'[1]Master Price'!$B:$B,0)),"0")</f>
        <v>0</v>
      </c>
      <c r="AK305" s="80">
        <f t="shared" si="48"/>
        <v>0</v>
      </c>
      <c r="AL305" s="82" t="str">
        <f t="shared" si="40"/>
        <v>0-day</v>
      </c>
      <c r="AM305" s="82" t="str">
        <f t="shared" si="49"/>
        <v>0-day</v>
      </c>
      <c r="AN305" s="82" t="str">
        <f t="shared" si="68"/>
        <v>0-day</v>
      </c>
      <c r="AO305" s="82" t="str">
        <f t="shared" si="69"/>
        <v>0-day</v>
      </c>
      <c r="AP305" s="82" t="str">
        <f t="shared" si="50"/>
        <v>1-day</v>
      </c>
      <c r="AQ305" s="82" t="str">
        <f t="shared" si="51"/>
        <v>0-day</v>
      </c>
      <c r="AR305" s="137"/>
      <c r="AS305" s="83" t="str">
        <f t="shared" si="52"/>
        <v/>
      </c>
      <c r="AT305" s="85"/>
      <c r="AU305" s="84" t="e">
        <f t="shared" ca="1" si="53"/>
        <v>#NAME?</v>
      </c>
      <c r="AV305" s="88" t="e">
        <f t="shared" ca="1" si="54"/>
        <v>#NAME?</v>
      </c>
      <c r="AW305" s="83" t="e">
        <f t="shared" ca="1" si="55"/>
        <v>#NAME?</v>
      </c>
      <c r="AX305" s="88" t="e">
        <f t="shared" ca="1" si="56"/>
        <v>#NAME?</v>
      </c>
      <c r="AY305" s="86" t="str">
        <f t="shared" si="57"/>
        <v/>
      </c>
      <c r="AZ305" s="22" t="e">
        <f t="shared" ca="1" si="58"/>
        <v>#NAME?</v>
      </c>
      <c r="BA305" s="83" t="e">
        <f t="shared" ca="1" si="59"/>
        <v>#NAME?</v>
      </c>
      <c r="BB305" s="88" t="e">
        <f t="shared" ca="1" si="60"/>
        <v>#NAME?</v>
      </c>
      <c r="BC305" s="90" t="e">
        <f t="shared" ca="1" si="61"/>
        <v>#NAME?</v>
      </c>
      <c r="BD305" s="90" t="e">
        <f t="shared" ca="1" si="62"/>
        <v>#NAME?</v>
      </c>
      <c r="BE305" s="85" t="e">
        <f t="shared" ca="1" si="63"/>
        <v>#NAME?</v>
      </c>
      <c r="BF305" s="22" t="e">
        <f t="shared" ca="1" si="64"/>
        <v>#NAME?</v>
      </c>
      <c r="BG305" s="22" t="e">
        <f t="shared" ca="1" si="65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>
        <f t="shared" si="42"/>
        <v>304</v>
      </c>
      <c r="B306" s="139">
        <v>46044</v>
      </c>
      <c r="C306" s="54" t="s">
        <v>1033</v>
      </c>
      <c r="D306" s="54" t="s">
        <v>136</v>
      </c>
      <c r="E306" s="56" t="s">
        <v>137</v>
      </c>
      <c r="F306" s="54">
        <v>1</v>
      </c>
      <c r="G306" s="54" t="s">
        <v>65</v>
      </c>
      <c r="H306" s="54" t="str">
        <f t="shared" si="43"/>
        <v>DONE</v>
      </c>
      <c r="I306" s="58" t="s">
        <v>1138</v>
      </c>
      <c r="J306" s="58" t="s">
        <v>180</v>
      </c>
      <c r="K306" s="58" t="s">
        <v>79</v>
      </c>
      <c r="L306" s="54">
        <v>26016</v>
      </c>
      <c r="M306" s="54" t="s">
        <v>118</v>
      </c>
      <c r="N306" s="54" t="s">
        <v>283</v>
      </c>
      <c r="O306" s="54" t="s">
        <v>91</v>
      </c>
      <c r="P306" s="64" t="s">
        <v>2091</v>
      </c>
      <c r="Q306" s="64" t="s">
        <v>183</v>
      </c>
      <c r="R306" s="25">
        <v>200000997068</v>
      </c>
      <c r="S306" s="66">
        <v>46050</v>
      </c>
      <c r="T306" s="66" t="str">
        <f t="shared" si="44"/>
        <v>DONE</v>
      </c>
      <c r="U306" s="66"/>
      <c r="V306" s="25">
        <v>9200070244</v>
      </c>
      <c r="W306" s="25">
        <v>42522</v>
      </c>
      <c r="X306" s="69">
        <v>46056</v>
      </c>
      <c r="Y306" s="69" t="str">
        <f t="shared" si="33"/>
        <v>DONE</v>
      </c>
      <c r="Z306" s="25" t="s">
        <v>2092</v>
      </c>
      <c r="AA306" s="69">
        <v>46056</v>
      </c>
      <c r="AB306" s="25" t="str">
        <f t="shared" si="45"/>
        <v>DONE</v>
      </c>
      <c r="AC306" s="71"/>
      <c r="AD306" s="54" t="s">
        <v>2093</v>
      </c>
      <c r="AE306" s="76">
        <v>46057</v>
      </c>
      <c r="AF306" s="54" t="str">
        <f t="shared" si="46"/>
        <v>DONE</v>
      </c>
      <c r="AG306" s="69">
        <v>46059</v>
      </c>
      <c r="AH306" s="73">
        <v>46098</v>
      </c>
      <c r="AI306" s="75" t="str">
        <f t="shared" si="47"/>
        <v>PAID</v>
      </c>
      <c r="AJ306" s="80" t="str">
        <f t="array" ref="AJ306">IFERROR(INDEX('[1]Master Price'!$E:$E,MATCH(D306,'[1]Master Price'!$B:$B,0)),"0")</f>
        <v>0</v>
      </c>
      <c r="AK306" s="80">
        <f t="shared" si="48"/>
        <v>0</v>
      </c>
      <c r="AL306" s="82" t="str">
        <f t="shared" si="40"/>
        <v>0-day</v>
      </c>
      <c r="AM306" s="82" t="str">
        <f t="shared" si="49"/>
        <v>0-day</v>
      </c>
      <c r="AN306" s="82" t="str">
        <f t="shared" si="68"/>
        <v>0-day</v>
      </c>
      <c r="AO306" s="82" t="str">
        <f t="shared" si="69"/>
        <v>0-day</v>
      </c>
      <c r="AP306" s="82" t="str">
        <f t="shared" si="50"/>
        <v>1-day</v>
      </c>
      <c r="AQ306" s="82" t="str">
        <f t="shared" si="51"/>
        <v>0-day</v>
      </c>
      <c r="AR306" s="137"/>
      <c r="AS306" s="83" t="str">
        <f t="shared" si="52"/>
        <v/>
      </c>
      <c r="AT306" s="85"/>
      <c r="AU306" s="84" t="e">
        <f t="shared" ca="1" si="53"/>
        <v>#NAME?</v>
      </c>
      <c r="AV306" s="88" t="e">
        <f t="shared" ca="1" si="54"/>
        <v>#NAME?</v>
      </c>
      <c r="AW306" s="83" t="e">
        <f t="shared" ca="1" si="55"/>
        <v>#NAME?</v>
      </c>
      <c r="AX306" s="88" t="e">
        <f t="shared" ca="1" si="56"/>
        <v>#NAME?</v>
      </c>
      <c r="AY306" s="86" t="str">
        <f t="shared" si="57"/>
        <v/>
      </c>
      <c r="AZ306" s="22" t="e">
        <f t="shared" ca="1" si="58"/>
        <v>#NAME?</v>
      </c>
      <c r="BA306" s="83" t="e">
        <f t="shared" ca="1" si="59"/>
        <v>#NAME?</v>
      </c>
      <c r="BB306" s="88" t="e">
        <f t="shared" ca="1" si="60"/>
        <v>#NAME?</v>
      </c>
      <c r="BC306" s="90" t="e">
        <f t="shared" ca="1" si="61"/>
        <v>#NAME?</v>
      </c>
      <c r="BD306" s="90" t="e">
        <f t="shared" ca="1" si="62"/>
        <v>#NAME?</v>
      </c>
      <c r="BE306" s="85" t="e">
        <f t="shared" ca="1" si="63"/>
        <v>#NAME?</v>
      </c>
      <c r="BF306" s="22" t="e">
        <f t="shared" ca="1" si="64"/>
        <v>#NAME?</v>
      </c>
      <c r="BG306" s="22" t="e">
        <f t="shared" ca="1" si="65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>
        <f t="shared" si="42"/>
        <v>305</v>
      </c>
      <c r="B307" s="139">
        <v>46044</v>
      </c>
      <c r="C307" s="54" t="s">
        <v>1033</v>
      </c>
      <c r="D307" s="54" t="s">
        <v>177</v>
      </c>
      <c r="E307" s="56" t="s">
        <v>178</v>
      </c>
      <c r="F307" s="54">
        <v>2</v>
      </c>
      <c r="G307" s="54" t="s">
        <v>65</v>
      </c>
      <c r="H307" s="54" t="str">
        <f t="shared" si="43"/>
        <v>DONE</v>
      </c>
      <c r="I307" s="58" t="s">
        <v>1138</v>
      </c>
      <c r="J307" s="58" t="s">
        <v>180</v>
      </c>
      <c r="K307" s="58" t="s">
        <v>79</v>
      </c>
      <c r="L307" s="54">
        <v>26016</v>
      </c>
      <c r="M307" s="54" t="s">
        <v>118</v>
      </c>
      <c r="N307" s="54" t="s">
        <v>283</v>
      </c>
      <c r="O307" s="54" t="s">
        <v>91</v>
      </c>
      <c r="P307" s="64" t="s">
        <v>2091</v>
      </c>
      <c r="Q307" s="64" t="s">
        <v>183</v>
      </c>
      <c r="R307" s="25">
        <v>200000997068</v>
      </c>
      <c r="S307" s="66">
        <v>46050</v>
      </c>
      <c r="T307" s="66" t="str">
        <f t="shared" si="44"/>
        <v>DONE</v>
      </c>
      <c r="U307" s="66"/>
      <c r="V307" s="25">
        <v>9200070244</v>
      </c>
      <c r="W307" s="25">
        <v>42522</v>
      </c>
      <c r="X307" s="69">
        <v>46056</v>
      </c>
      <c r="Y307" s="69" t="str">
        <f t="shared" si="33"/>
        <v>DONE</v>
      </c>
      <c r="Z307" s="25" t="s">
        <v>2092</v>
      </c>
      <c r="AA307" s="69">
        <v>46056</v>
      </c>
      <c r="AB307" s="25" t="str">
        <f t="shared" si="45"/>
        <v>DONE</v>
      </c>
      <c r="AC307" s="71"/>
      <c r="AD307" s="54" t="s">
        <v>2093</v>
      </c>
      <c r="AE307" s="76">
        <v>46057</v>
      </c>
      <c r="AF307" s="54" t="str">
        <f t="shared" si="46"/>
        <v>DONE</v>
      </c>
      <c r="AG307" s="69">
        <v>46059</v>
      </c>
      <c r="AH307" s="73">
        <v>46098</v>
      </c>
      <c r="AI307" s="75" t="str">
        <f t="shared" si="47"/>
        <v>PAID</v>
      </c>
      <c r="AJ307" s="80" t="str">
        <f t="array" ref="AJ307">IFERROR(INDEX('[1]Master Price'!$E:$E,MATCH(D307,'[1]Master Price'!$B:$B,0)),"0")</f>
        <v>0</v>
      </c>
      <c r="AK307" s="80">
        <f t="shared" si="48"/>
        <v>0</v>
      </c>
      <c r="AL307" s="82" t="str">
        <f t="shared" si="40"/>
        <v>0-day</v>
      </c>
      <c r="AM307" s="82" t="str">
        <f t="shared" si="49"/>
        <v>0-day</v>
      </c>
      <c r="AN307" s="82" t="str">
        <f t="shared" si="68"/>
        <v>0-day</v>
      </c>
      <c r="AO307" s="82" t="str">
        <f t="shared" si="69"/>
        <v>0-day</v>
      </c>
      <c r="AP307" s="82" t="str">
        <f t="shared" si="50"/>
        <v>1-day</v>
      </c>
      <c r="AQ307" s="82" t="str">
        <f t="shared" si="51"/>
        <v>0-day</v>
      </c>
      <c r="AR307" s="137"/>
      <c r="AS307" s="83" t="str">
        <f t="shared" si="52"/>
        <v/>
      </c>
      <c r="AT307" s="85"/>
      <c r="AU307" s="84" t="e">
        <f t="shared" ca="1" si="53"/>
        <v>#NAME?</v>
      </c>
      <c r="AV307" s="88" t="e">
        <f t="shared" ca="1" si="54"/>
        <v>#NAME?</v>
      </c>
      <c r="AW307" s="83" t="e">
        <f t="shared" ca="1" si="55"/>
        <v>#NAME?</v>
      </c>
      <c r="AX307" s="88" t="e">
        <f t="shared" ca="1" si="56"/>
        <v>#NAME?</v>
      </c>
      <c r="AY307" s="86" t="str">
        <f t="shared" si="57"/>
        <v/>
      </c>
      <c r="AZ307" s="22" t="e">
        <f t="shared" ca="1" si="58"/>
        <v>#NAME?</v>
      </c>
      <c r="BA307" s="83" t="e">
        <f t="shared" ca="1" si="59"/>
        <v>#NAME?</v>
      </c>
      <c r="BB307" s="88" t="e">
        <f t="shared" ca="1" si="60"/>
        <v>#NAME?</v>
      </c>
      <c r="BC307" s="90" t="e">
        <f t="shared" ca="1" si="61"/>
        <v>#NAME?</v>
      </c>
      <c r="BD307" s="90" t="e">
        <f t="shared" ca="1" si="62"/>
        <v>#NAME?</v>
      </c>
      <c r="BE307" s="85" t="e">
        <f t="shared" ca="1" si="63"/>
        <v>#NAME?</v>
      </c>
      <c r="BF307" s="22" t="e">
        <f t="shared" ca="1" si="64"/>
        <v>#NAME?</v>
      </c>
      <c r="BG307" s="22" t="e">
        <f t="shared" ca="1" si="65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>
        <f t="shared" si="42"/>
        <v>306</v>
      </c>
      <c r="B308" s="139">
        <v>46044</v>
      </c>
      <c r="C308" s="54" t="s">
        <v>1033</v>
      </c>
      <c r="D308" s="58" t="s">
        <v>292</v>
      </c>
      <c r="E308" s="56" t="s">
        <v>293</v>
      </c>
      <c r="F308" s="54">
        <v>1</v>
      </c>
      <c r="G308" s="54" t="s">
        <v>65</v>
      </c>
      <c r="H308" s="54" t="str">
        <f t="shared" si="43"/>
        <v>DONE</v>
      </c>
      <c r="I308" s="54" t="s">
        <v>767</v>
      </c>
      <c r="J308" s="58" t="s">
        <v>623</v>
      </c>
      <c r="K308" s="58" t="s">
        <v>362</v>
      </c>
      <c r="L308" s="54">
        <v>9726</v>
      </c>
      <c r="M308" s="54" t="s">
        <v>599</v>
      </c>
      <c r="N308" s="54" t="s">
        <v>444</v>
      </c>
      <c r="O308" s="54" t="s">
        <v>91</v>
      </c>
      <c r="P308" s="64" t="s">
        <v>216</v>
      </c>
      <c r="Q308" s="64" t="s">
        <v>1191</v>
      </c>
      <c r="R308" s="25">
        <v>200000997068</v>
      </c>
      <c r="S308" s="66">
        <v>46050</v>
      </c>
      <c r="T308" s="66" t="str">
        <f t="shared" si="44"/>
        <v>DONE</v>
      </c>
      <c r="U308" s="66"/>
      <c r="V308" s="25">
        <v>9200070244</v>
      </c>
      <c r="W308" s="25">
        <v>42522</v>
      </c>
      <c r="X308" s="69">
        <v>46056</v>
      </c>
      <c r="Y308" s="69" t="str">
        <f t="shared" si="33"/>
        <v>DONE</v>
      </c>
      <c r="Z308" s="25" t="s">
        <v>2092</v>
      </c>
      <c r="AA308" s="69">
        <v>46056</v>
      </c>
      <c r="AB308" s="25" t="str">
        <f t="shared" si="45"/>
        <v>DONE</v>
      </c>
      <c r="AC308" s="71"/>
      <c r="AD308" s="54" t="s">
        <v>2093</v>
      </c>
      <c r="AE308" s="76">
        <v>46057</v>
      </c>
      <c r="AF308" s="54" t="str">
        <f t="shared" si="46"/>
        <v>DONE</v>
      </c>
      <c r="AG308" s="69">
        <v>46059</v>
      </c>
      <c r="AH308" s="73">
        <v>46098</v>
      </c>
      <c r="AI308" s="75" t="str">
        <f t="shared" si="47"/>
        <v>PAID</v>
      </c>
      <c r="AJ308" s="80" t="str">
        <f t="array" ref="AJ308">IFERROR(INDEX('[1]Master Price'!$E:$E,MATCH(D308,'[1]Master Price'!$B:$B,0)),"0")</f>
        <v>0</v>
      </c>
      <c r="AK308" s="80">
        <f t="shared" si="48"/>
        <v>0</v>
      </c>
      <c r="AL308" s="82" t="str">
        <f t="shared" si="40"/>
        <v>0-day</v>
      </c>
      <c r="AM308" s="82" t="str">
        <f t="shared" si="49"/>
        <v>0-day</v>
      </c>
      <c r="AN308" s="82" t="str">
        <f t="shared" si="68"/>
        <v>0-day</v>
      </c>
      <c r="AO308" s="82" t="str">
        <f t="shared" si="69"/>
        <v>0-day</v>
      </c>
      <c r="AP308" s="82" t="str">
        <f t="shared" si="50"/>
        <v>1-day</v>
      </c>
      <c r="AQ308" s="82" t="str">
        <f t="shared" si="51"/>
        <v>0-day</v>
      </c>
      <c r="AR308" s="137"/>
      <c r="AS308" s="83" t="str">
        <f t="shared" si="52"/>
        <v/>
      </c>
      <c r="AT308" s="85"/>
      <c r="AU308" s="84" t="e">
        <f t="shared" ca="1" si="53"/>
        <v>#NAME?</v>
      </c>
      <c r="AV308" s="88" t="e">
        <f t="shared" ca="1" si="54"/>
        <v>#NAME?</v>
      </c>
      <c r="AW308" s="83" t="e">
        <f t="shared" ca="1" si="55"/>
        <v>#NAME?</v>
      </c>
      <c r="AX308" s="88" t="e">
        <f t="shared" ca="1" si="56"/>
        <v>#NAME?</v>
      </c>
      <c r="AY308" s="86" t="str">
        <f t="shared" si="57"/>
        <v/>
      </c>
      <c r="AZ308" s="22" t="e">
        <f t="shared" ca="1" si="58"/>
        <v>#NAME?</v>
      </c>
      <c r="BA308" s="83" t="e">
        <f t="shared" ca="1" si="59"/>
        <v>#NAME?</v>
      </c>
      <c r="BB308" s="88" t="e">
        <f t="shared" ca="1" si="60"/>
        <v>#NAME?</v>
      </c>
      <c r="BC308" s="90" t="e">
        <f t="shared" ca="1" si="61"/>
        <v>#NAME?</v>
      </c>
      <c r="BD308" s="90" t="e">
        <f t="shared" ca="1" si="62"/>
        <v>#NAME?</v>
      </c>
      <c r="BE308" s="85" t="e">
        <f t="shared" ca="1" si="63"/>
        <v>#NAME?</v>
      </c>
      <c r="BF308" s="22" t="e">
        <f t="shared" ca="1" si="64"/>
        <v>#NAME?</v>
      </c>
      <c r="BG308" s="22" t="e">
        <f t="shared" ca="1" si="65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>
        <f t="shared" si="42"/>
        <v>307</v>
      </c>
      <c r="B309" s="139">
        <v>46044</v>
      </c>
      <c r="C309" s="54" t="s">
        <v>1040</v>
      </c>
      <c r="D309" s="58" t="s">
        <v>136</v>
      </c>
      <c r="E309" s="56" t="s">
        <v>137</v>
      </c>
      <c r="F309" s="54">
        <v>1</v>
      </c>
      <c r="G309" s="54" t="s">
        <v>65</v>
      </c>
      <c r="H309" s="54" t="str">
        <f t="shared" si="43"/>
        <v>DONE</v>
      </c>
      <c r="I309" s="54" t="s">
        <v>767</v>
      </c>
      <c r="J309" s="58" t="s">
        <v>623</v>
      </c>
      <c r="K309" s="58" t="s">
        <v>362</v>
      </c>
      <c r="L309" s="54">
        <v>9726</v>
      </c>
      <c r="M309" s="54" t="s">
        <v>599</v>
      </c>
      <c r="N309" s="54" t="s">
        <v>444</v>
      </c>
      <c r="O309" s="54" t="s">
        <v>91</v>
      </c>
      <c r="P309" s="64" t="s">
        <v>216</v>
      </c>
      <c r="Q309" s="64" t="s">
        <v>1191</v>
      </c>
      <c r="R309" s="25">
        <v>200001000523</v>
      </c>
      <c r="S309" s="66">
        <v>46024</v>
      </c>
      <c r="T309" s="66" t="str">
        <f t="shared" si="44"/>
        <v>DONE</v>
      </c>
      <c r="U309" s="66">
        <v>46055</v>
      </c>
      <c r="V309" s="25">
        <v>9200070625</v>
      </c>
      <c r="W309" s="25">
        <v>42914</v>
      </c>
      <c r="X309" s="69">
        <v>46069</v>
      </c>
      <c r="Y309" s="69" t="str">
        <f t="shared" si="33"/>
        <v>DONE</v>
      </c>
      <c r="Z309" s="25" t="s">
        <v>2107</v>
      </c>
      <c r="AA309" s="69">
        <v>46069</v>
      </c>
      <c r="AB309" s="25" t="str">
        <f t="shared" si="45"/>
        <v>DONE</v>
      </c>
      <c r="AC309" s="71"/>
      <c r="AD309" s="54" t="s">
        <v>2108</v>
      </c>
      <c r="AE309" s="76">
        <v>46069</v>
      </c>
      <c r="AF309" s="54" t="str">
        <f t="shared" si="46"/>
        <v>DONE</v>
      </c>
      <c r="AG309" s="76">
        <v>46069</v>
      </c>
      <c r="AH309" s="73">
        <v>46146</v>
      </c>
      <c r="AI309" s="75" t="str">
        <f t="shared" si="47"/>
        <v>PAID</v>
      </c>
      <c r="AJ309" s="80" t="str">
        <f t="array" ref="AJ309">IFERROR(INDEX('[1]Master Price'!$E:$E,MATCH(D309,'[1]Master Price'!$B:$B,0)),"0")</f>
        <v>0</v>
      </c>
      <c r="AK309" s="80">
        <f t="shared" si="48"/>
        <v>0</v>
      </c>
      <c r="AL309" s="82" t="str">
        <f t="shared" si="40"/>
        <v>0-day</v>
      </c>
      <c r="AM309" s="82" t="str">
        <f t="shared" si="49"/>
        <v>31-day</v>
      </c>
      <c r="AN309" s="82" t="str">
        <f t="shared" si="68"/>
        <v>0-day</v>
      </c>
      <c r="AO309" s="82" t="str">
        <f t="shared" si="69"/>
        <v>0-day</v>
      </c>
      <c r="AP309" s="82" t="str">
        <f t="shared" si="50"/>
        <v>0-day</v>
      </c>
      <c r="AQ309" s="82" t="str">
        <f t="shared" si="51"/>
        <v>0-day</v>
      </c>
      <c r="AR309" s="137"/>
      <c r="AS309" s="83" t="str">
        <f t="shared" si="52"/>
        <v/>
      </c>
      <c r="AT309" s="85"/>
      <c r="AU309" s="84" t="e">
        <f t="shared" ca="1" si="53"/>
        <v>#NAME?</v>
      </c>
      <c r="AV309" s="88" t="e">
        <f t="shared" ca="1" si="54"/>
        <v>#NAME?</v>
      </c>
      <c r="AW309" s="83" t="e">
        <f t="shared" ca="1" si="55"/>
        <v>#NAME?</v>
      </c>
      <c r="AX309" s="88" t="e">
        <f t="shared" ca="1" si="56"/>
        <v>#NAME?</v>
      </c>
      <c r="AY309" s="86" t="str">
        <f t="shared" si="57"/>
        <v/>
      </c>
      <c r="AZ309" s="22" t="e">
        <f t="shared" ca="1" si="58"/>
        <v>#NAME?</v>
      </c>
      <c r="BA309" s="83" t="e">
        <f t="shared" ca="1" si="59"/>
        <v>#NAME?</v>
      </c>
      <c r="BB309" s="88" t="e">
        <f t="shared" ca="1" si="60"/>
        <v>#NAME?</v>
      </c>
      <c r="BC309" s="90" t="e">
        <f t="shared" ca="1" si="61"/>
        <v>#NAME?</v>
      </c>
      <c r="BD309" s="90" t="e">
        <f t="shared" ca="1" si="62"/>
        <v>#NAME?</v>
      </c>
      <c r="BE309" s="85" t="e">
        <f t="shared" ca="1" si="63"/>
        <v>#NAME?</v>
      </c>
      <c r="BF309" s="22" t="e">
        <f t="shared" ca="1" si="64"/>
        <v>#NAME?</v>
      </c>
      <c r="BG309" s="22" t="e">
        <f t="shared" ca="1" si="65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>
        <f t="shared" si="42"/>
        <v>308</v>
      </c>
      <c r="B310" s="139">
        <v>46044</v>
      </c>
      <c r="C310" s="54" t="s">
        <v>1040</v>
      </c>
      <c r="D310" s="58" t="s">
        <v>2109</v>
      </c>
      <c r="E310" s="56" t="s">
        <v>2110</v>
      </c>
      <c r="F310" s="54">
        <v>1</v>
      </c>
      <c r="G310" s="54" t="s">
        <v>65</v>
      </c>
      <c r="H310" s="54" t="str">
        <f t="shared" si="43"/>
        <v>DONE</v>
      </c>
      <c r="I310" s="54" t="s">
        <v>767</v>
      </c>
      <c r="J310" s="58" t="s">
        <v>623</v>
      </c>
      <c r="K310" s="58" t="s">
        <v>362</v>
      </c>
      <c r="L310" s="54">
        <v>9726</v>
      </c>
      <c r="M310" s="54" t="s">
        <v>599</v>
      </c>
      <c r="N310" s="54" t="s">
        <v>444</v>
      </c>
      <c r="O310" s="54" t="s">
        <v>91</v>
      </c>
      <c r="P310" s="64" t="s">
        <v>216</v>
      </c>
      <c r="Q310" s="64" t="s">
        <v>1191</v>
      </c>
      <c r="R310" s="25">
        <v>200001000523</v>
      </c>
      <c r="S310" s="66">
        <v>46024</v>
      </c>
      <c r="T310" s="66" t="str">
        <f t="shared" si="44"/>
        <v>DONE</v>
      </c>
      <c r="U310" s="66">
        <v>46055</v>
      </c>
      <c r="V310" s="25">
        <v>9200070625</v>
      </c>
      <c r="W310" s="25">
        <v>42914</v>
      </c>
      <c r="X310" s="69">
        <v>46069</v>
      </c>
      <c r="Y310" s="69" t="str">
        <f t="shared" si="33"/>
        <v>DONE</v>
      </c>
      <c r="Z310" s="25" t="s">
        <v>2107</v>
      </c>
      <c r="AA310" s="69">
        <v>46069</v>
      </c>
      <c r="AB310" s="25" t="str">
        <f t="shared" si="45"/>
        <v>DONE</v>
      </c>
      <c r="AC310" s="71"/>
      <c r="AD310" s="54" t="s">
        <v>2108</v>
      </c>
      <c r="AE310" s="76">
        <v>46069</v>
      </c>
      <c r="AF310" s="54" t="str">
        <f t="shared" si="46"/>
        <v>DONE</v>
      </c>
      <c r="AG310" s="76">
        <v>46069</v>
      </c>
      <c r="AH310" s="73">
        <v>46146</v>
      </c>
      <c r="AI310" s="75" t="str">
        <f t="shared" si="47"/>
        <v>PAID</v>
      </c>
      <c r="AJ310" s="80" t="str">
        <f t="array" ref="AJ310">IFERROR(INDEX('[1]Master Price'!$E:$E,MATCH(D310,'[1]Master Price'!$B:$B,0)),"0")</f>
        <v>0</v>
      </c>
      <c r="AK310" s="80">
        <f t="shared" si="48"/>
        <v>0</v>
      </c>
      <c r="AL310" s="82" t="str">
        <f t="shared" si="40"/>
        <v>0-day</v>
      </c>
      <c r="AM310" s="82" t="str">
        <f t="shared" si="49"/>
        <v>31-day</v>
      </c>
      <c r="AN310" s="82" t="str">
        <f t="shared" si="68"/>
        <v>0-day</v>
      </c>
      <c r="AO310" s="82" t="str">
        <f t="shared" si="69"/>
        <v>0-day</v>
      </c>
      <c r="AP310" s="82" t="str">
        <f t="shared" si="50"/>
        <v>0-day</v>
      </c>
      <c r="AQ310" s="82" t="str">
        <f t="shared" si="51"/>
        <v>0-day</v>
      </c>
      <c r="AR310" s="137"/>
      <c r="AS310" s="83" t="str">
        <f t="shared" si="52"/>
        <v/>
      </c>
      <c r="AT310" s="85"/>
      <c r="AU310" s="84" t="e">
        <f t="shared" ca="1" si="53"/>
        <v>#NAME?</v>
      </c>
      <c r="AV310" s="88" t="e">
        <f t="shared" ca="1" si="54"/>
        <v>#NAME?</v>
      </c>
      <c r="AW310" s="83" t="e">
        <f t="shared" ca="1" si="55"/>
        <v>#NAME?</v>
      </c>
      <c r="AX310" s="88" t="e">
        <f t="shared" ca="1" si="56"/>
        <v>#NAME?</v>
      </c>
      <c r="AY310" s="86" t="str">
        <f t="shared" si="57"/>
        <v/>
      </c>
      <c r="AZ310" s="22" t="e">
        <f t="shared" ca="1" si="58"/>
        <v>#NAME?</v>
      </c>
      <c r="BA310" s="83" t="e">
        <f t="shared" ca="1" si="59"/>
        <v>#NAME?</v>
      </c>
      <c r="BB310" s="88" t="e">
        <f t="shared" ca="1" si="60"/>
        <v>#NAME?</v>
      </c>
      <c r="BC310" s="90" t="e">
        <f t="shared" ca="1" si="61"/>
        <v>#NAME?</v>
      </c>
      <c r="BD310" s="90" t="e">
        <f t="shared" ca="1" si="62"/>
        <v>#NAME?</v>
      </c>
      <c r="BE310" s="85" t="e">
        <f t="shared" ca="1" si="63"/>
        <v>#NAME?</v>
      </c>
      <c r="BF310" s="22" t="e">
        <f t="shared" ca="1" si="64"/>
        <v>#NAME?</v>
      </c>
      <c r="BG310" s="22" t="e">
        <f t="shared" ca="1" si="65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>
        <f t="shared" si="42"/>
        <v>309</v>
      </c>
      <c r="B311" s="139">
        <v>46044</v>
      </c>
      <c r="C311" s="54" t="s">
        <v>1040</v>
      </c>
      <c r="D311" s="58" t="s">
        <v>257</v>
      </c>
      <c r="E311" s="56" t="s">
        <v>258</v>
      </c>
      <c r="F311" s="54">
        <v>1</v>
      </c>
      <c r="G311" s="54" t="s">
        <v>65</v>
      </c>
      <c r="H311" s="54" t="str">
        <f t="shared" si="43"/>
        <v>DONE</v>
      </c>
      <c r="I311" s="54" t="s">
        <v>767</v>
      </c>
      <c r="J311" s="58" t="s">
        <v>623</v>
      </c>
      <c r="K311" s="58" t="s">
        <v>362</v>
      </c>
      <c r="L311" s="54">
        <v>9726</v>
      </c>
      <c r="M311" s="54" t="s">
        <v>599</v>
      </c>
      <c r="N311" s="54" t="s">
        <v>444</v>
      </c>
      <c r="O311" s="54" t="s">
        <v>91</v>
      </c>
      <c r="P311" s="64" t="s">
        <v>216</v>
      </c>
      <c r="Q311" s="64" t="s">
        <v>1191</v>
      </c>
      <c r="R311" s="25">
        <v>200001000523</v>
      </c>
      <c r="S311" s="66">
        <v>46024</v>
      </c>
      <c r="T311" s="66" t="str">
        <f t="shared" si="44"/>
        <v>DONE</v>
      </c>
      <c r="U311" s="66">
        <v>46055</v>
      </c>
      <c r="V311" s="25">
        <v>9200070625</v>
      </c>
      <c r="W311" s="25">
        <v>42914</v>
      </c>
      <c r="X311" s="69">
        <v>46069</v>
      </c>
      <c r="Y311" s="69" t="str">
        <f t="shared" si="33"/>
        <v>DONE</v>
      </c>
      <c r="Z311" s="25" t="s">
        <v>2107</v>
      </c>
      <c r="AA311" s="69">
        <v>46069</v>
      </c>
      <c r="AB311" s="25" t="str">
        <f t="shared" si="45"/>
        <v>DONE</v>
      </c>
      <c r="AC311" s="71"/>
      <c r="AD311" s="54" t="s">
        <v>2108</v>
      </c>
      <c r="AE311" s="76">
        <v>46069</v>
      </c>
      <c r="AF311" s="54" t="str">
        <f t="shared" si="46"/>
        <v>DONE</v>
      </c>
      <c r="AG311" s="76">
        <v>46069</v>
      </c>
      <c r="AH311" s="73">
        <v>46146</v>
      </c>
      <c r="AI311" s="75" t="str">
        <f t="shared" si="47"/>
        <v>PAID</v>
      </c>
      <c r="AJ311" s="80" t="str">
        <f t="array" ref="AJ311">IFERROR(INDEX('[1]Master Price'!$E:$E,MATCH(D311,'[1]Master Price'!$B:$B,0)),"0")</f>
        <v>0</v>
      </c>
      <c r="AK311" s="80">
        <f t="shared" si="48"/>
        <v>0</v>
      </c>
      <c r="AL311" s="82" t="str">
        <f t="shared" si="40"/>
        <v>0-day</v>
      </c>
      <c r="AM311" s="82" t="str">
        <f t="shared" si="49"/>
        <v>31-day</v>
      </c>
      <c r="AN311" s="82" t="str">
        <f t="shared" si="68"/>
        <v>0-day</v>
      </c>
      <c r="AO311" s="82" t="str">
        <f t="shared" si="69"/>
        <v>0-day</v>
      </c>
      <c r="AP311" s="82" t="str">
        <f t="shared" si="50"/>
        <v>0-day</v>
      </c>
      <c r="AQ311" s="82" t="str">
        <f t="shared" si="51"/>
        <v>0-day</v>
      </c>
      <c r="AR311" s="137"/>
      <c r="AS311" s="83" t="str">
        <f t="shared" si="52"/>
        <v/>
      </c>
      <c r="AT311" s="85"/>
      <c r="AU311" s="84" t="e">
        <f t="shared" ca="1" si="53"/>
        <v>#NAME?</v>
      </c>
      <c r="AV311" s="88" t="e">
        <f t="shared" ca="1" si="54"/>
        <v>#NAME?</v>
      </c>
      <c r="AW311" s="83" t="e">
        <f t="shared" ca="1" si="55"/>
        <v>#NAME?</v>
      </c>
      <c r="AX311" s="88" t="e">
        <f t="shared" ca="1" si="56"/>
        <v>#NAME?</v>
      </c>
      <c r="AY311" s="86" t="str">
        <f t="shared" si="57"/>
        <v/>
      </c>
      <c r="AZ311" s="22" t="e">
        <f t="shared" ca="1" si="58"/>
        <v>#NAME?</v>
      </c>
      <c r="BA311" s="83" t="e">
        <f t="shared" ca="1" si="59"/>
        <v>#NAME?</v>
      </c>
      <c r="BB311" s="88" t="e">
        <f t="shared" ca="1" si="60"/>
        <v>#NAME?</v>
      </c>
      <c r="BC311" s="90" t="e">
        <f t="shared" ca="1" si="61"/>
        <v>#NAME?</v>
      </c>
      <c r="BD311" s="90" t="e">
        <f t="shared" ca="1" si="62"/>
        <v>#NAME?</v>
      </c>
      <c r="BE311" s="85" t="e">
        <f t="shared" ca="1" si="63"/>
        <v>#NAME?</v>
      </c>
      <c r="BF311" s="22" t="e">
        <f t="shared" ca="1" si="64"/>
        <v>#NAME?</v>
      </c>
      <c r="BG311" s="22" t="e">
        <f t="shared" ca="1" si="65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>
        <f t="shared" si="42"/>
        <v>310</v>
      </c>
      <c r="B312" s="139">
        <v>46044</v>
      </c>
      <c r="C312" s="54" t="s">
        <v>1040</v>
      </c>
      <c r="D312" s="54" t="s">
        <v>163</v>
      </c>
      <c r="E312" s="56" t="s">
        <v>164</v>
      </c>
      <c r="F312" s="54">
        <v>1</v>
      </c>
      <c r="G312" s="54" t="s">
        <v>65</v>
      </c>
      <c r="H312" s="54" t="str">
        <f t="shared" si="43"/>
        <v>DONE</v>
      </c>
      <c r="I312" s="54" t="s">
        <v>767</v>
      </c>
      <c r="J312" s="58" t="s">
        <v>623</v>
      </c>
      <c r="K312" s="58" t="s">
        <v>362</v>
      </c>
      <c r="L312" s="54">
        <v>9726</v>
      </c>
      <c r="M312" s="54" t="s">
        <v>599</v>
      </c>
      <c r="N312" s="54" t="s">
        <v>444</v>
      </c>
      <c r="O312" s="54" t="s">
        <v>91</v>
      </c>
      <c r="P312" s="64" t="s">
        <v>216</v>
      </c>
      <c r="Q312" s="64" t="s">
        <v>1191</v>
      </c>
      <c r="R312" s="25">
        <v>200001000523</v>
      </c>
      <c r="S312" s="66">
        <v>46024</v>
      </c>
      <c r="T312" s="66" t="str">
        <f t="shared" si="44"/>
        <v>DONE</v>
      </c>
      <c r="U312" s="66">
        <v>46055</v>
      </c>
      <c r="V312" s="25">
        <v>9200070625</v>
      </c>
      <c r="W312" s="25">
        <v>42914</v>
      </c>
      <c r="X312" s="69">
        <v>46069</v>
      </c>
      <c r="Y312" s="69" t="str">
        <f t="shared" si="33"/>
        <v>DONE</v>
      </c>
      <c r="Z312" s="25" t="s">
        <v>2107</v>
      </c>
      <c r="AA312" s="69">
        <v>46069</v>
      </c>
      <c r="AB312" s="25" t="str">
        <f t="shared" si="45"/>
        <v>DONE</v>
      </c>
      <c r="AC312" s="71"/>
      <c r="AD312" s="54" t="s">
        <v>2108</v>
      </c>
      <c r="AE312" s="76">
        <v>46069</v>
      </c>
      <c r="AF312" s="54" t="str">
        <f t="shared" si="46"/>
        <v>DONE</v>
      </c>
      <c r="AG312" s="76">
        <v>46069</v>
      </c>
      <c r="AH312" s="73">
        <v>46146</v>
      </c>
      <c r="AI312" s="75" t="str">
        <f t="shared" si="47"/>
        <v>PAID</v>
      </c>
      <c r="AJ312" s="80" t="str">
        <f t="array" ref="AJ312">IFERROR(INDEX('[1]Master Price'!$E:$E,MATCH(D312,'[1]Master Price'!$B:$B,0)),"0")</f>
        <v>0</v>
      </c>
      <c r="AK312" s="80">
        <f t="shared" si="48"/>
        <v>0</v>
      </c>
      <c r="AL312" s="82" t="str">
        <f t="shared" si="40"/>
        <v>0-day</v>
      </c>
      <c r="AM312" s="82" t="str">
        <f t="shared" si="49"/>
        <v>31-day</v>
      </c>
      <c r="AN312" s="82" t="str">
        <f t="shared" si="68"/>
        <v>0-day</v>
      </c>
      <c r="AO312" s="82" t="str">
        <f t="shared" si="69"/>
        <v>0-day</v>
      </c>
      <c r="AP312" s="82" t="str">
        <f t="shared" si="50"/>
        <v>0-day</v>
      </c>
      <c r="AQ312" s="82" t="str">
        <f t="shared" si="51"/>
        <v>0-day</v>
      </c>
      <c r="AR312" s="137"/>
      <c r="AS312" s="83" t="str">
        <f t="shared" si="52"/>
        <v/>
      </c>
      <c r="AT312" s="85"/>
      <c r="AU312" s="84" t="e">
        <f t="shared" ca="1" si="53"/>
        <v>#NAME?</v>
      </c>
      <c r="AV312" s="88" t="e">
        <f t="shared" ca="1" si="54"/>
        <v>#NAME?</v>
      </c>
      <c r="AW312" s="83" t="e">
        <f t="shared" ca="1" si="55"/>
        <v>#NAME?</v>
      </c>
      <c r="AX312" s="88" t="e">
        <f t="shared" ca="1" si="56"/>
        <v>#NAME?</v>
      </c>
      <c r="AY312" s="86" t="str">
        <f t="shared" si="57"/>
        <v/>
      </c>
      <c r="AZ312" s="22" t="e">
        <f t="shared" ca="1" si="58"/>
        <v>#NAME?</v>
      </c>
      <c r="BA312" s="83" t="e">
        <f t="shared" ca="1" si="59"/>
        <v>#NAME?</v>
      </c>
      <c r="BB312" s="88" t="e">
        <f t="shared" ca="1" si="60"/>
        <v>#NAME?</v>
      </c>
      <c r="BC312" s="90" t="e">
        <f t="shared" ca="1" si="61"/>
        <v>#NAME?</v>
      </c>
      <c r="BD312" s="90" t="e">
        <f t="shared" ca="1" si="62"/>
        <v>#NAME?</v>
      </c>
      <c r="BE312" s="85" t="e">
        <f t="shared" ca="1" si="63"/>
        <v>#NAME?</v>
      </c>
      <c r="BF312" s="22" t="e">
        <f t="shared" ca="1" si="64"/>
        <v>#NAME?</v>
      </c>
      <c r="BG312" s="22" t="e">
        <f t="shared" ca="1" si="65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>
        <f t="shared" si="42"/>
        <v>311</v>
      </c>
      <c r="B313" s="139">
        <v>46044</v>
      </c>
      <c r="C313" s="54" t="s">
        <v>1040</v>
      </c>
      <c r="D313" s="54" t="s">
        <v>2036</v>
      </c>
      <c r="E313" s="56" t="s">
        <v>2037</v>
      </c>
      <c r="F313" s="54">
        <v>1</v>
      </c>
      <c r="G313" s="54" t="s">
        <v>65</v>
      </c>
      <c r="H313" s="54" t="str">
        <f t="shared" si="43"/>
        <v>DONE</v>
      </c>
      <c r="I313" s="54" t="s">
        <v>767</v>
      </c>
      <c r="J313" s="58" t="s">
        <v>623</v>
      </c>
      <c r="K313" s="58" t="s">
        <v>362</v>
      </c>
      <c r="L313" s="54">
        <v>9726</v>
      </c>
      <c r="M313" s="54" t="s">
        <v>599</v>
      </c>
      <c r="N313" s="54" t="s">
        <v>444</v>
      </c>
      <c r="O313" s="54" t="s">
        <v>91</v>
      </c>
      <c r="P313" s="64" t="s">
        <v>216</v>
      </c>
      <c r="Q313" s="64" t="s">
        <v>1191</v>
      </c>
      <c r="R313" s="25">
        <v>200001000523</v>
      </c>
      <c r="S313" s="66">
        <v>46024</v>
      </c>
      <c r="T313" s="66" t="str">
        <f t="shared" si="44"/>
        <v>DONE</v>
      </c>
      <c r="U313" s="66">
        <v>46055</v>
      </c>
      <c r="V313" s="25">
        <v>9200070625</v>
      </c>
      <c r="W313" s="25">
        <v>42914</v>
      </c>
      <c r="X313" s="69">
        <v>46069</v>
      </c>
      <c r="Y313" s="69" t="str">
        <f t="shared" si="33"/>
        <v>DONE</v>
      </c>
      <c r="Z313" s="25" t="s">
        <v>2107</v>
      </c>
      <c r="AA313" s="69">
        <v>46069</v>
      </c>
      <c r="AB313" s="25" t="str">
        <f t="shared" si="45"/>
        <v>DONE</v>
      </c>
      <c r="AC313" s="71"/>
      <c r="AD313" s="54" t="s">
        <v>2108</v>
      </c>
      <c r="AE313" s="76">
        <v>46069</v>
      </c>
      <c r="AF313" s="54" t="str">
        <f t="shared" si="46"/>
        <v>DONE</v>
      </c>
      <c r="AG313" s="76">
        <v>46069</v>
      </c>
      <c r="AH313" s="73">
        <v>46146</v>
      </c>
      <c r="AI313" s="75" t="str">
        <f t="shared" si="47"/>
        <v>PAID</v>
      </c>
      <c r="AJ313" s="80" t="str">
        <f t="array" ref="AJ313">IFERROR(INDEX('[1]Master Price'!$E:$E,MATCH(D313,'[1]Master Price'!$B:$B,0)),"0")</f>
        <v>0</v>
      </c>
      <c r="AK313" s="80">
        <f t="shared" si="48"/>
        <v>0</v>
      </c>
      <c r="AL313" s="82" t="str">
        <f t="shared" si="40"/>
        <v>0-day</v>
      </c>
      <c r="AM313" s="82" t="str">
        <f t="shared" si="49"/>
        <v>31-day</v>
      </c>
      <c r="AN313" s="82" t="str">
        <f t="shared" si="68"/>
        <v>0-day</v>
      </c>
      <c r="AO313" s="82" t="str">
        <f t="shared" si="69"/>
        <v>0-day</v>
      </c>
      <c r="AP313" s="82" t="str">
        <f t="shared" si="50"/>
        <v>0-day</v>
      </c>
      <c r="AQ313" s="82" t="str">
        <f t="shared" si="51"/>
        <v>0-day</v>
      </c>
      <c r="AR313" s="137"/>
      <c r="AS313" s="83" t="str">
        <f t="shared" si="52"/>
        <v/>
      </c>
      <c r="AT313" s="85"/>
      <c r="AU313" s="84" t="e">
        <f t="shared" ca="1" si="53"/>
        <v>#NAME?</v>
      </c>
      <c r="AV313" s="88" t="e">
        <f t="shared" ca="1" si="54"/>
        <v>#NAME?</v>
      </c>
      <c r="AW313" s="83" t="e">
        <f t="shared" ca="1" si="55"/>
        <v>#NAME?</v>
      </c>
      <c r="AX313" s="88" t="e">
        <f t="shared" ca="1" si="56"/>
        <v>#NAME?</v>
      </c>
      <c r="AY313" s="86" t="str">
        <f t="shared" si="57"/>
        <v/>
      </c>
      <c r="AZ313" s="22" t="e">
        <f t="shared" ca="1" si="58"/>
        <v>#NAME?</v>
      </c>
      <c r="BA313" s="83" t="e">
        <f t="shared" ca="1" si="59"/>
        <v>#NAME?</v>
      </c>
      <c r="BB313" s="88" t="e">
        <f t="shared" ca="1" si="60"/>
        <v>#NAME?</v>
      </c>
      <c r="BC313" s="90" t="e">
        <f t="shared" ca="1" si="61"/>
        <v>#NAME?</v>
      </c>
      <c r="BD313" s="90" t="e">
        <f t="shared" ca="1" si="62"/>
        <v>#NAME?</v>
      </c>
      <c r="BE313" s="85" t="e">
        <f t="shared" ca="1" si="63"/>
        <v>#NAME?</v>
      </c>
      <c r="BF313" s="22" t="e">
        <f t="shared" ca="1" si="64"/>
        <v>#NAME?</v>
      </c>
      <c r="BG313" s="22" t="e">
        <f t="shared" ca="1" si="65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>
        <f t="shared" si="42"/>
        <v>312</v>
      </c>
      <c r="B314" s="139">
        <v>46045</v>
      </c>
      <c r="C314" s="54" t="s">
        <v>1048</v>
      </c>
      <c r="D314" s="54" t="s">
        <v>959</v>
      </c>
      <c r="E314" s="56" t="s">
        <v>960</v>
      </c>
      <c r="F314" s="54">
        <v>1</v>
      </c>
      <c r="G314" s="54" t="s">
        <v>65</v>
      </c>
      <c r="H314" s="54" t="str">
        <f t="shared" si="43"/>
        <v>DONE</v>
      </c>
      <c r="I314" s="54" t="s">
        <v>2120</v>
      </c>
      <c r="J314" s="58" t="s">
        <v>1504</v>
      </c>
      <c r="K314" s="58" t="s">
        <v>1505</v>
      </c>
      <c r="L314" s="54"/>
      <c r="M314" s="54"/>
      <c r="N314" s="54" t="s">
        <v>80</v>
      </c>
      <c r="O314" s="54" t="s">
        <v>91</v>
      </c>
      <c r="P314" s="64" t="s">
        <v>2121</v>
      </c>
      <c r="Q314" s="64" t="s">
        <v>83</v>
      </c>
      <c r="R314" s="25">
        <v>200001000521</v>
      </c>
      <c r="S314" s="66">
        <v>46024</v>
      </c>
      <c r="T314" s="66" t="str">
        <f t="shared" si="44"/>
        <v>DONE</v>
      </c>
      <c r="U314" s="66">
        <v>46055</v>
      </c>
      <c r="V314" s="25">
        <v>9200070639</v>
      </c>
      <c r="W314" s="25">
        <v>42916</v>
      </c>
      <c r="X314" s="69">
        <v>46069</v>
      </c>
      <c r="Y314" s="69" t="str">
        <f t="shared" si="33"/>
        <v>DONE</v>
      </c>
      <c r="Z314" s="25" t="s">
        <v>2122</v>
      </c>
      <c r="AA314" s="69">
        <v>46069</v>
      </c>
      <c r="AB314" s="25" t="str">
        <f t="shared" si="45"/>
        <v>DONE</v>
      </c>
      <c r="AC314" s="71"/>
      <c r="AD314" s="54" t="s">
        <v>2123</v>
      </c>
      <c r="AE314" s="76">
        <v>46069</v>
      </c>
      <c r="AF314" s="54" t="str">
        <f t="shared" si="46"/>
        <v>DONE</v>
      </c>
      <c r="AG314" s="76">
        <v>46069</v>
      </c>
      <c r="AH314" s="73">
        <v>46146</v>
      </c>
      <c r="AI314" s="75" t="str">
        <f t="shared" si="47"/>
        <v>PAID</v>
      </c>
      <c r="AJ314" s="80" t="str">
        <f t="array" ref="AJ314">IFERROR(INDEX('[1]Master Price'!$E:$E,MATCH(D314,'[1]Master Price'!$B:$B,0)),"0")</f>
        <v>0</v>
      </c>
      <c r="AK314" s="80">
        <f t="shared" si="48"/>
        <v>0</v>
      </c>
      <c r="AL314" s="82" t="str">
        <f t="shared" si="40"/>
        <v>0-day</v>
      </c>
      <c r="AM314" s="82" t="str">
        <f t="shared" si="49"/>
        <v>31-day</v>
      </c>
      <c r="AN314" s="82" t="str">
        <f t="shared" si="68"/>
        <v>0-day</v>
      </c>
      <c r="AO314" s="82" t="str">
        <f t="shared" si="69"/>
        <v>0-day</v>
      </c>
      <c r="AP314" s="82" t="str">
        <f t="shared" si="50"/>
        <v>0-day</v>
      </c>
      <c r="AQ314" s="82" t="str">
        <f t="shared" si="51"/>
        <v>0-day</v>
      </c>
      <c r="AR314" s="137"/>
      <c r="AS314" s="83" t="str">
        <f t="shared" si="52"/>
        <v/>
      </c>
      <c r="AT314" s="85"/>
      <c r="AU314" s="84" t="e">
        <f t="shared" ca="1" si="53"/>
        <v>#NAME?</v>
      </c>
      <c r="AV314" s="88" t="e">
        <f t="shared" ca="1" si="54"/>
        <v>#NAME?</v>
      </c>
      <c r="AW314" s="83" t="e">
        <f t="shared" ca="1" si="55"/>
        <v>#NAME?</v>
      </c>
      <c r="AX314" s="88" t="e">
        <f t="shared" ca="1" si="56"/>
        <v>#NAME?</v>
      </c>
      <c r="AY314" s="86" t="str">
        <f t="shared" si="57"/>
        <v/>
      </c>
      <c r="AZ314" s="22" t="e">
        <f t="shared" ca="1" si="58"/>
        <v>#NAME?</v>
      </c>
      <c r="BA314" s="83" t="e">
        <f t="shared" ca="1" si="59"/>
        <v>#NAME?</v>
      </c>
      <c r="BB314" s="88" t="e">
        <f t="shared" ca="1" si="60"/>
        <v>#NAME?</v>
      </c>
      <c r="BC314" s="90" t="e">
        <f t="shared" ca="1" si="61"/>
        <v>#NAME?</v>
      </c>
      <c r="BD314" s="90" t="e">
        <f t="shared" ca="1" si="62"/>
        <v>#NAME?</v>
      </c>
      <c r="BE314" s="85" t="e">
        <f t="shared" ca="1" si="63"/>
        <v>#NAME?</v>
      </c>
      <c r="BF314" s="22" t="e">
        <f t="shared" ca="1" si="64"/>
        <v>#NAME?</v>
      </c>
      <c r="BG314" s="22" t="e">
        <f t="shared" ca="1" si="65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>
        <f t="shared" si="42"/>
        <v>313</v>
      </c>
      <c r="B315" s="139">
        <v>46045</v>
      </c>
      <c r="C315" s="54" t="s">
        <v>1056</v>
      </c>
      <c r="D315" s="54" t="s">
        <v>177</v>
      </c>
      <c r="E315" s="56" t="s">
        <v>178</v>
      </c>
      <c r="F315" s="54">
        <v>2</v>
      </c>
      <c r="G315" s="54" t="s">
        <v>65</v>
      </c>
      <c r="H315" s="54" t="str">
        <f t="shared" si="43"/>
        <v>DONE</v>
      </c>
      <c r="I315" s="54" t="s">
        <v>217</v>
      </c>
      <c r="J315" s="58" t="s">
        <v>180</v>
      </c>
      <c r="K315" s="58" t="s">
        <v>79</v>
      </c>
      <c r="L315" s="54">
        <v>26992</v>
      </c>
      <c r="M315" s="54" t="s">
        <v>184</v>
      </c>
      <c r="N315" s="54" t="s">
        <v>576</v>
      </c>
      <c r="O315" s="54" t="s">
        <v>91</v>
      </c>
      <c r="P315" s="64" t="s">
        <v>813</v>
      </c>
      <c r="Q315" s="64" t="s">
        <v>183</v>
      </c>
      <c r="R315" s="25">
        <v>210000273042</v>
      </c>
      <c r="S315" s="66">
        <v>46024</v>
      </c>
      <c r="T315" s="66" t="str">
        <f t="shared" si="44"/>
        <v>DONE</v>
      </c>
      <c r="U315" s="66">
        <v>46055</v>
      </c>
      <c r="V315" s="25">
        <v>7000230453</v>
      </c>
      <c r="W315" s="25">
        <v>42654</v>
      </c>
      <c r="X315" s="69">
        <v>46062</v>
      </c>
      <c r="Y315" s="69" t="str">
        <f t="shared" si="33"/>
        <v>DONE</v>
      </c>
      <c r="Z315" s="25" t="s">
        <v>2126</v>
      </c>
      <c r="AA315" s="69">
        <v>46063</v>
      </c>
      <c r="AB315" s="25" t="str">
        <f t="shared" si="45"/>
        <v>DONE</v>
      </c>
      <c r="AC315" s="71"/>
      <c r="AD315" s="54" t="s">
        <v>2127</v>
      </c>
      <c r="AE315" s="76">
        <v>46063</v>
      </c>
      <c r="AF315" s="54" t="str">
        <f t="shared" si="46"/>
        <v>DONE</v>
      </c>
      <c r="AG315" s="69">
        <v>46064</v>
      </c>
      <c r="AH315" s="73">
        <v>46146</v>
      </c>
      <c r="AI315" s="75" t="str">
        <f t="shared" si="47"/>
        <v>PAID</v>
      </c>
      <c r="AJ315" s="80" t="str">
        <f t="array" ref="AJ315">IFERROR(INDEX('[1]Master Price'!$E:$E,MATCH(D315,'[1]Master Price'!$B:$B,0)),"0")</f>
        <v>0</v>
      </c>
      <c r="AK315" s="80">
        <f t="shared" si="48"/>
        <v>0</v>
      </c>
      <c r="AL315" s="82" t="str">
        <f t="shared" si="40"/>
        <v>0-day</v>
      </c>
      <c r="AM315" s="82" t="str">
        <f t="shared" si="49"/>
        <v>31-day</v>
      </c>
      <c r="AN315" s="82" t="str">
        <f t="shared" si="68"/>
        <v>0-day</v>
      </c>
      <c r="AO315" s="82" t="str">
        <f t="shared" si="69"/>
        <v>1-day</v>
      </c>
      <c r="AP315" s="82" t="str">
        <f t="shared" si="50"/>
        <v>0-day</v>
      </c>
      <c r="AQ315" s="82" t="str">
        <f t="shared" si="51"/>
        <v>0-day</v>
      </c>
      <c r="AR315" s="137"/>
      <c r="AS315" s="83" t="str">
        <f t="shared" si="52"/>
        <v/>
      </c>
      <c r="AT315" s="85"/>
      <c r="AU315" s="84" t="e">
        <f t="shared" ca="1" si="53"/>
        <v>#NAME?</v>
      </c>
      <c r="AV315" s="88" t="e">
        <f t="shared" ca="1" si="54"/>
        <v>#NAME?</v>
      </c>
      <c r="AW315" s="83" t="e">
        <f t="shared" ca="1" si="55"/>
        <v>#NAME?</v>
      </c>
      <c r="AX315" s="88" t="e">
        <f t="shared" ca="1" si="56"/>
        <v>#NAME?</v>
      </c>
      <c r="AY315" s="86" t="str">
        <f t="shared" si="57"/>
        <v/>
      </c>
      <c r="AZ315" s="22" t="e">
        <f t="shared" ca="1" si="58"/>
        <v>#NAME?</v>
      </c>
      <c r="BA315" s="83" t="e">
        <f t="shared" ca="1" si="59"/>
        <v>#NAME?</v>
      </c>
      <c r="BB315" s="88" t="e">
        <f t="shared" ca="1" si="60"/>
        <v>#NAME?</v>
      </c>
      <c r="BC315" s="90" t="e">
        <f t="shared" ca="1" si="61"/>
        <v>#NAME?</v>
      </c>
      <c r="BD315" s="90" t="e">
        <f t="shared" ca="1" si="62"/>
        <v>#NAME?</v>
      </c>
      <c r="BE315" s="85" t="e">
        <f t="shared" ca="1" si="63"/>
        <v>#NAME?</v>
      </c>
      <c r="BF315" s="22" t="e">
        <f t="shared" ca="1" si="64"/>
        <v>#NAME?</v>
      </c>
      <c r="BG315" s="22" t="e">
        <f t="shared" ca="1" si="65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>
        <f t="shared" si="42"/>
        <v>314</v>
      </c>
      <c r="B316" s="139">
        <v>46046</v>
      </c>
      <c r="C316" s="54" t="s">
        <v>1063</v>
      </c>
      <c r="D316" s="54" t="s">
        <v>1131</v>
      </c>
      <c r="E316" s="56" t="s">
        <v>1132</v>
      </c>
      <c r="F316" s="54">
        <v>4</v>
      </c>
      <c r="G316" s="54" t="s">
        <v>65</v>
      </c>
      <c r="H316" s="54" t="str">
        <f t="shared" si="43"/>
        <v>DONE</v>
      </c>
      <c r="I316" s="54" t="s">
        <v>1356</v>
      </c>
      <c r="J316" s="58" t="s">
        <v>180</v>
      </c>
      <c r="K316" s="58" t="s">
        <v>79</v>
      </c>
      <c r="L316" s="54" t="s">
        <v>2128</v>
      </c>
      <c r="M316" s="54"/>
      <c r="N316" s="54" t="s">
        <v>2129</v>
      </c>
      <c r="O316" s="54" t="s">
        <v>91</v>
      </c>
      <c r="P316" s="64" t="s">
        <v>813</v>
      </c>
      <c r="Q316" s="64" t="s">
        <v>1327</v>
      </c>
      <c r="R316" s="25">
        <v>200000997067</v>
      </c>
      <c r="S316" s="66">
        <v>46050</v>
      </c>
      <c r="T316" s="66" t="str">
        <f t="shared" si="44"/>
        <v>DONE</v>
      </c>
      <c r="U316" s="66"/>
      <c r="V316" s="25">
        <v>9200070216</v>
      </c>
      <c r="W316" s="25">
        <v>42504</v>
      </c>
      <c r="X316" s="69">
        <v>46056</v>
      </c>
      <c r="Y316" s="69" t="str">
        <f t="shared" si="33"/>
        <v>DONE</v>
      </c>
      <c r="Z316" s="25" t="s">
        <v>2130</v>
      </c>
      <c r="AA316" s="69">
        <v>46056</v>
      </c>
      <c r="AB316" s="25" t="str">
        <f t="shared" si="45"/>
        <v>DONE</v>
      </c>
      <c r="AC316" s="71"/>
      <c r="AD316" s="54" t="s">
        <v>2131</v>
      </c>
      <c r="AE316" s="76">
        <v>46057</v>
      </c>
      <c r="AF316" s="54" t="str">
        <f t="shared" si="46"/>
        <v>DONE</v>
      </c>
      <c r="AG316" s="69">
        <v>46059</v>
      </c>
      <c r="AH316" s="73">
        <v>46098</v>
      </c>
      <c r="AI316" s="75" t="str">
        <f t="shared" si="47"/>
        <v>PAID</v>
      </c>
      <c r="AJ316" s="80" t="str">
        <f t="array" ref="AJ316">IFERROR(INDEX('[1]Master Price'!$E:$E,MATCH(D316,'[1]Master Price'!$B:$B,0)),"0")</f>
        <v>0</v>
      </c>
      <c r="AK316" s="80">
        <f t="shared" si="48"/>
        <v>0</v>
      </c>
      <c r="AL316" s="82" t="str">
        <f t="shared" si="40"/>
        <v>0-day</v>
      </c>
      <c r="AM316" s="82" t="str">
        <f t="shared" si="49"/>
        <v>0-day</v>
      </c>
      <c r="AN316" s="82" t="str">
        <f t="shared" si="68"/>
        <v>0-day</v>
      </c>
      <c r="AO316" s="82" t="str">
        <f t="shared" si="69"/>
        <v>0-day</v>
      </c>
      <c r="AP316" s="82" t="str">
        <f t="shared" si="50"/>
        <v>1-day</v>
      </c>
      <c r="AQ316" s="82" t="str">
        <f t="shared" si="51"/>
        <v>0-day</v>
      </c>
      <c r="AR316" s="137"/>
      <c r="AS316" s="83" t="str">
        <f t="shared" si="52"/>
        <v/>
      </c>
      <c r="AT316" s="85"/>
      <c r="AU316" s="84" t="e">
        <f t="shared" ca="1" si="53"/>
        <v>#NAME?</v>
      </c>
      <c r="AV316" s="88" t="e">
        <f t="shared" ca="1" si="54"/>
        <v>#NAME?</v>
      </c>
      <c r="AW316" s="83" t="e">
        <f t="shared" ca="1" si="55"/>
        <v>#NAME?</v>
      </c>
      <c r="AX316" s="88" t="e">
        <f t="shared" ca="1" si="56"/>
        <v>#NAME?</v>
      </c>
      <c r="AY316" s="86" t="str">
        <f t="shared" si="57"/>
        <v/>
      </c>
      <c r="AZ316" s="22" t="e">
        <f t="shared" ca="1" si="58"/>
        <v>#NAME?</v>
      </c>
      <c r="BA316" s="83" t="e">
        <f t="shared" ca="1" si="59"/>
        <v>#NAME?</v>
      </c>
      <c r="BB316" s="88" t="e">
        <f t="shared" ca="1" si="60"/>
        <v>#NAME?</v>
      </c>
      <c r="BC316" s="90" t="e">
        <f t="shared" ca="1" si="61"/>
        <v>#NAME?</v>
      </c>
      <c r="BD316" s="90" t="e">
        <f t="shared" ca="1" si="62"/>
        <v>#NAME?</v>
      </c>
      <c r="BE316" s="85" t="e">
        <f t="shared" ca="1" si="63"/>
        <v>#NAME?</v>
      </c>
      <c r="BF316" s="22" t="e">
        <f t="shared" ca="1" si="64"/>
        <v>#NAME?</v>
      </c>
      <c r="BG316" s="22" t="e">
        <f t="shared" ca="1" si="65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25">
        <f t="shared" si="42"/>
        <v>315</v>
      </c>
      <c r="B317" s="139">
        <v>46046</v>
      </c>
      <c r="C317" s="54" t="s">
        <v>1063</v>
      </c>
      <c r="D317" s="54" t="s">
        <v>763</v>
      </c>
      <c r="E317" s="56" t="s">
        <v>764</v>
      </c>
      <c r="F317" s="54">
        <v>5</v>
      </c>
      <c r="G317" s="54" t="s">
        <v>65</v>
      </c>
      <c r="H317" s="54" t="str">
        <f t="shared" si="43"/>
        <v>DONE</v>
      </c>
      <c r="I317" s="54" t="s">
        <v>1356</v>
      </c>
      <c r="J317" s="58" t="s">
        <v>180</v>
      </c>
      <c r="K317" s="58" t="s">
        <v>79</v>
      </c>
      <c r="L317" s="54" t="s">
        <v>2128</v>
      </c>
      <c r="M317" s="54"/>
      <c r="N317" s="54" t="s">
        <v>2129</v>
      </c>
      <c r="O317" s="54" t="s">
        <v>91</v>
      </c>
      <c r="P317" s="64" t="s">
        <v>813</v>
      </c>
      <c r="Q317" s="64" t="s">
        <v>1327</v>
      </c>
      <c r="R317" s="25">
        <v>200000997067</v>
      </c>
      <c r="S317" s="66">
        <v>46050</v>
      </c>
      <c r="T317" s="66" t="str">
        <f t="shared" si="44"/>
        <v>DONE</v>
      </c>
      <c r="U317" s="66"/>
      <c r="V317" s="25">
        <v>9200070216</v>
      </c>
      <c r="W317" s="25">
        <v>42504</v>
      </c>
      <c r="X317" s="69">
        <v>46056</v>
      </c>
      <c r="Y317" s="69" t="str">
        <f t="shared" si="33"/>
        <v>DONE</v>
      </c>
      <c r="Z317" s="25" t="s">
        <v>2130</v>
      </c>
      <c r="AA317" s="69">
        <v>46056</v>
      </c>
      <c r="AB317" s="25" t="str">
        <f t="shared" si="45"/>
        <v>DONE</v>
      </c>
      <c r="AC317" s="71"/>
      <c r="AD317" s="54" t="s">
        <v>2131</v>
      </c>
      <c r="AE317" s="76">
        <v>46057</v>
      </c>
      <c r="AF317" s="54" t="str">
        <f t="shared" si="46"/>
        <v>DONE</v>
      </c>
      <c r="AG317" s="69">
        <v>46059</v>
      </c>
      <c r="AH317" s="73">
        <v>46098</v>
      </c>
      <c r="AI317" s="75" t="str">
        <f t="shared" si="47"/>
        <v>PAID</v>
      </c>
      <c r="AJ317" s="80" t="str">
        <f t="array" ref="AJ317">IFERROR(INDEX('[1]Master Price'!$E:$E,MATCH(D317,'[1]Master Price'!$B:$B,0)),"0")</f>
        <v>0</v>
      </c>
      <c r="AK317" s="80">
        <f t="shared" si="48"/>
        <v>0</v>
      </c>
      <c r="AL317" s="82" t="str">
        <f t="shared" si="40"/>
        <v>0-day</v>
      </c>
      <c r="AM317" s="82" t="str">
        <f t="shared" si="49"/>
        <v>0-day</v>
      </c>
      <c r="AN317" s="82" t="str">
        <f t="shared" si="68"/>
        <v>0-day</v>
      </c>
      <c r="AO317" s="82" t="str">
        <f t="shared" si="69"/>
        <v>0-day</v>
      </c>
      <c r="AP317" s="82" t="str">
        <f t="shared" si="50"/>
        <v>1-day</v>
      </c>
      <c r="AQ317" s="82" t="str">
        <f t="shared" si="51"/>
        <v>0-day</v>
      </c>
      <c r="AR317" s="137"/>
      <c r="AS317" s="83" t="str">
        <f t="shared" si="52"/>
        <v/>
      </c>
      <c r="AT317" s="85"/>
      <c r="AU317" s="84" t="e">
        <f t="shared" ca="1" si="53"/>
        <v>#NAME?</v>
      </c>
      <c r="AV317" s="88" t="e">
        <f t="shared" ca="1" si="54"/>
        <v>#NAME?</v>
      </c>
      <c r="AW317" s="83" t="e">
        <f t="shared" ca="1" si="55"/>
        <v>#NAME?</v>
      </c>
      <c r="AX317" s="88" t="e">
        <f t="shared" ca="1" si="56"/>
        <v>#NAME?</v>
      </c>
      <c r="AY317" s="86" t="str">
        <f t="shared" si="57"/>
        <v/>
      </c>
      <c r="AZ317" s="22" t="e">
        <f t="shared" ca="1" si="58"/>
        <v>#NAME?</v>
      </c>
      <c r="BA317" s="83" t="e">
        <f t="shared" ca="1" si="59"/>
        <v>#NAME?</v>
      </c>
      <c r="BB317" s="88" t="e">
        <f t="shared" ca="1" si="60"/>
        <v>#NAME?</v>
      </c>
      <c r="BC317" s="90" t="e">
        <f t="shared" ca="1" si="61"/>
        <v>#NAME?</v>
      </c>
      <c r="BD317" s="90" t="e">
        <f t="shared" ca="1" si="62"/>
        <v>#NAME?</v>
      </c>
      <c r="BE317" s="85" t="e">
        <f t="shared" ca="1" si="63"/>
        <v>#NAME?</v>
      </c>
      <c r="BF317" s="22" t="e">
        <f t="shared" ca="1" si="64"/>
        <v>#NAME?</v>
      </c>
      <c r="BG317" s="22" t="e">
        <f t="shared" ca="1" si="65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>
        <f t="shared" si="42"/>
        <v>316</v>
      </c>
      <c r="B318" s="139">
        <v>46046</v>
      </c>
      <c r="C318" s="54" t="s">
        <v>1063</v>
      </c>
      <c r="D318" s="54" t="s">
        <v>278</v>
      </c>
      <c r="E318" s="56" t="s">
        <v>279</v>
      </c>
      <c r="F318" s="54">
        <v>1</v>
      </c>
      <c r="G318" s="54" t="s">
        <v>65</v>
      </c>
      <c r="H318" s="54" t="str">
        <f t="shared" si="43"/>
        <v>DONE</v>
      </c>
      <c r="I318" s="54" t="s">
        <v>1356</v>
      </c>
      <c r="J318" s="58" t="s">
        <v>180</v>
      </c>
      <c r="K318" s="58" t="s">
        <v>79</v>
      </c>
      <c r="L318" s="54" t="s">
        <v>2128</v>
      </c>
      <c r="M318" s="54"/>
      <c r="N318" s="54" t="s">
        <v>2129</v>
      </c>
      <c r="O318" s="54" t="s">
        <v>91</v>
      </c>
      <c r="P318" s="64" t="s">
        <v>813</v>
      </c>
      <c r="Q318" s="64" t="s">
        <v>1327</v>
      </c>
      <c r="R318" s="25">
        <v>200000997067</v>
      </c>
      <c r="S318" s="66">
        <v>46050</v>
      </c>
      <c r="T318" s="66" t="str">
        <f t="shared" si="44"/>
        <v>DONE</v>
      </c>
      <c r="U318" s="66"/>
      <c r="V318" s="25">
        <v>9200070216</v>
      </c>
      <c r="W318" s="25">
        <v>42504</v>
      </c>
      <c r="X318" s="69">
        <v>46056</v>
      </c>
      <c r="Y318" s="69" t="str">
        <f t="shared" si="33"/>
        <v>DONE</v>
      </c>
      <c r="Z318" s="25" t="s">
        <v>2130</v>
      </c>
      <c r="AA318" s="69">
        <v>46056</v>
      </c>
      <c r="AB318" s="25" t="str">
        <f t="shared" si="45"/>
        <v>DONE</v>
      </c>
      <c r="AC318" s="71"/>
      <c r="AD318" s="54" t="s">
        <v>2131</v>
      </c>
      <c r="AE318" s="76">
        <v>46057</v>
      </c>
      <c r="AF318" s="54" t="str">
        <f t="shared" si="46"/>
        <v>DONE</v>
      </c>
      <c r="AG318" s="69">
        <v>46059</v>
      </c>
      <c r="AH318" s="73">
        <v>46098</v>
      </c>
      <c r="AI318" s="75" t="str">
        <f t="shared" si="47"/>
        <v>PAID</v>
      </c>
      <c r="AJ318" s="80" t="str">
        <f t="array" ref="AJ318">IFERROR(INDEX('[1]Master Price'!$E:$E,MATCH(D318,'[1]Master Price'!$B:$B,0)),"0")</f>
        <v>0</v>
      </c>
      <c r="AK318" s="80">
        <f t="shared" si="48"/>
        <v>0</v>
      </c>
      <c r="AL318" s="82" t="str">
        <f t="shared" si="40"/>
        <v>0-day</v>
      </c>
      <c r="AM318" s="82" t="str">
        <f t="shared" si="49"/>
        <v>0-day</v>
      </c>
      <c r="AN318" s="82" t="str">
        <f t="shared" si="68"/>
        <v>0-day</v>
      </c>
      <c r="AO318" s="82" t="str">
        <f t="shared" si="69"/>
        <v>0-day</v>
      </c>
      <c r="AP318" s="82" t="str">
        <f t="shared" si="50"/>
        <v>1-day</v>
      </c>
      <c r="AQ318" s="82" t="str">
        <f t="shared" si="51"/>
        <v>0-day</v>
      </c>
      <c r="AR318" s="137"/>
      <c r="AS318" s="83" t="str">
        <f t="shared" si="52"/>
        <v/>
      </c>
      <c r="AT318" s="85"/>
      <c r="AU318" s="84" t="e">
        <f t="shared" ca="1" si="53"/>
        <v>#NAME?</v>
      </c>
      <c r="AV318" s="88" t="e">
        <f t="shared" ca="1" si="54"/>
        <v>#NAME?</v>
      </c>
      <c r="AW318" s="83" t="e">
        <f t="shared" ca="1" si="55"/>
        <v>#NAME?</v>
      </c>
      <c r="AX318" s="88" t="e">
        <f t="shared" ca="1" si="56"/>
        <v>#NAME?</v>
      </c>
      <c r="AY318" s="86" t="str">
        <f t="shared" si="57"/>
        <v/>
      </c>
      <c r="AZ318" s="22" t="e">
        <f t="shared" ca="1" si="58"/>
        <v>#NAME?</v>
      </c>
      <c r="BA318" s="83" t="e">
        <f t="shared" ca="1" si="59"/>
        <v>#NAME?</v>
      </c>
      <c r="BB318" s="88" t="e">
        <f t="shared" ca="1" si="60"/>
        <v>#NAME?</v>
      </c>
      <c r="BC318" s="90" t="e">
        <f t="shared" ca="1" si="61"/>
        <v>#NAME?</v>
      </c>
      <c r="BD318" s="90" t="e">
        <f t="shared" ca="1" si="62"/>
        <v>#NAME?</v>
      </c>
      <c r="BE318" s="85" t="e">
        <f t="shared" ca="1" si="63"/>
        <v>#NAME?</v>
      </c>
      <c r="BF318" s="22" t="e">
        <f t="shared" ca="1" si="64"/>
        <v>#NAME?</v>
      </c>
      <c r="BG318" s="22" t="e">
        <f t="shared" ca="1" si="65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>
        <f t="shared" si="42"/>
        <v>317</v>
      </c>
      <c r="B319" s="139">
        <v>46046</v>
      </c>
      <c r="C319" s="54" t="s">
        <v>1063</v>
      </c>
      <c r="D319" s="54" t="s">
        <v>2094</v>
      </c>
      <c r="E319" s="56" t="s">
        <v>2095</v>
      </c>
      <c r="F319" s="54">
        <v>10</v>
      </c>
      <c r="G319" s="54" t="s">
        <v>65</v>
      </c>
      <c r="H319" s="54" t="str">
        <f t="shared" si="43"/>
        <v>DONE</v>
      </c>
      <c r="I319" s="54" t="s">
        <v>1356</v>
      </c>
      <c r="J319" s="58" t="s">
        <v>180</v>
      </c>
      <c r="K319" s="58" t="s">
        <v>79</v>
      </c>
      <c r="L319" s="54" t="s">
        <v>2128</v>
      </c>
      <c r="M319" s="54"/>
      <c r="N319" s="54" t="s">
        <v>2129</v>
      </c>
      <c r="O319" s="54" t="s">
        <v>91</v>
      </c>
      <c r="P319" s="64" t="s">
        <v>813</v>
      </c>
      <c r="Q319" s="64" t="s">
        <v>1327</v>
      </c>
      <c r="R319" s="25">
        <v>200000997067</v>
      </c>
      <c r="S319" s="66">
        <v>46050</v>
      </c>
      <c r="T319" s="66" t="str">
        <f t="shared" si="44"/>
        <v>DONE</v>
      </c>
      <c r="U319" s="66"/>
      <c r="V319" s="25">
        <v>9200070216</v>
      </c>
      <c r="W319" s="25">
        <v>42504</v>
      </c>
      <c r="X319" s="69">
        <v>46056</v>
      </c>
      <c r="Y319" s="69" t="str">
        <f t="shared" si="33"/>
        <v>DONE</v>
      </c>
      <c r="Z319" s="25" t="s">
        <v>2130</v>
      </c>
      <c r="AA319" s="69">
        <v>46056</v>
      </c>
      <c r="AB319" s="25" t="str">
        <f t="shared" si="45"/>
        <v>DONE</v>
      </c>
      <c r="AC319" s="71"/>
      <c r="AD319" s="54" t="s">
        <v>2131</v>
      </c>
      <c r="AE319" s="76">
        <v>46057</v>
      </c>
      <c r="AF319" s="54" t="str">
        <f t="shared" si="46"/>
        <v>DONE</v>
      </c>
      <c r="AG319" s="69">
        <v>46059</v>
      </c>
      <c r="AH319" s="73">
        <v>46098</v>
      </c>
      <c r="AI319" s="75" t="str">
        <f t="shared" si="47"/>
        <v>PAID</v>
      </c>
      <c r="AJ319" s="80" t="str">
        <f t="array" ref="AJ319">IFERROR(INDEX('[1]Master Price'!$E:$E,MATCH(D319,'[1]Master Price'!$B:$B,0)),"0")</f>
        <v>0</v>
      </c>
      <c r="AK319" s="80">
        <f t="shared" si="48"/>
        <v>0</v>
      </c>
      <c r="AL319" s="82" t="str">
        <f t="shared" si="40"/>
        <v>0-day</v>
      </c>
      <c r="AM319" s="82" t="str">
        <f t="shared" si="49"/>
        <v>0-day</v>
      </c>
      <c r="AN319" s="82" t="str">
        <f t="shared" si="68"/>
        <v>0-day</v>
      </c>
      <c r="AO319" s="82" t="str">
        <f t="shared" si="69"/>
        <v>0-day</v>
      </c>
      <c r="AP319" s="82" t="str">
        <f t="shared" si="50"/>
        <v>1-day</v>
      </c>
      <c r="AQ319" s="82" t="str">
        <f t="shared" si="51"/>
        <v>0-day</v>
      </c>
      <c r="AR319" s="137"/>
      <c r="AS319" s="83" t="str">
        <f t="shared" si="52"/>
        <v/>
      </c>
      <c r="AT319" s="85"/>
      <c r="AU319" s="84" t="e">
        <f t="shared" ca="1" si="53"/>
        <v>#NAME?</v>
      </c>
      <c r="AV319" s="88" t="e">
        <f t="shared" ca="1" si="54"/>
        <v>#NAME?</v>
      </c>
      <c r="AW319" s="83" t="e">
        <f t="shared" ca="1" si="55"/>
        <v>#NAME?</v>
      </c>
      <c r="AX319" s="88" t="e">
        <f t="shared" ca="1" si="56"/>
        <v>#NAME?</v>
      </c>
      <c r="AY319" s="86" t="str">
        <f t="shared" si="57"/>
        <v/>
      </c>
      <c r="AZ319" s="22" t="e">
        <f t="shared" ca="1" si="58"/>
        <v>#NAME?</v>
      </c>
      <c r="BA319" s="83" t="e">
        <f t="shared" ca="1" si="59"/>
        <v>#NAME?</v>
      </c>
      <c r="BB319" s="88" t="e">
        <f t="shared" ca="1" si="60"/>
        <v>#NAME?</v>
      </c>
      <c r="BC319" s="90" t="e">
        <f t="shared" ca="1" si="61"/>
        <v>#NAME?</v>
      </c>
      <c r="BD319" s="90" t="e">
        <f t="shared" ca="1" si="62"/>
        <v>#NAME?</v>
      </c>
      <c r="BE319" s="85" t="e">
        <f t="shared" ca="1" si="63"/>
        <v>#NAME?</v>
      </c>
      <c r="BF319" s="22" t="e">
        <f t="shared" ca="1" si="64"/>
        <v>#NAME?</v>
      </c>
      <c r="BG319" s="22" t="e">
        <f t="shared" ca="1" si="65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>
        <f t="shared" si="42"/>
        <v>318</v>
      </c>
      <c r="B320" s="139">
        <v>46046</v>
      </c>
      <c r="C320" s="54" t="s">
        <v>1063</v>
      </c>
      <c r="D320" s="54" t="s">
        <v>273</v>
      </c>
      <c r="E320" s="56" t="s">
        <v>274</v>
      </c>
      <c r="F320" s="54">
        <v>10</v>
      </c>
      <c r="G320" s="54" t="s">
        <v>65</v>
      </c>
      <c r="H320" s="54" t="str">
        <f t="shared" si="43"/>
        <v>DONE</v>
      </c>
      <c r="I320" s="54" t="s">
        <v>1356</v>
      </c>
      <c r="J320" s="58" t="s">
        <v>180</v>
      </c>
      <c r="K320" s="58" t="s">
        <v>79</v>
      </c>
      <c r="L320" s="54" t="s">
        <v>2128</v>
      </c>
      <c r="M320" s="54"/>
      <c r="N320" s="54" t="s">
        <v>2129</v>
      </c>
      <c r="O320" s="54" t="s">
        <v>91</v>
      </c>
      <c r="P320" s="64" t="s">
        <v>813</v>
      </c>
      <c r="Q320" s="64" t="s">
        <v>1327</v>
      </c>
      <c r="R320" s="25">
        <v>200000997067</v>
      </c>
      <c r="S320" s="66">
        <v>46050</v>
      </c>
      <c r="T320" s="66" t="str">
        <f t="shared" si="44"/>
        <v>DONE</v>
      </c>
      <c r="U320" s="66"/>
      <c r="V320" s="25">
        <v>9200070216</v>
      </c>
      <c r="W320" s="25">
        <v>42504</v>
      </c>
      <c r="X320" s="69">
        <v>46056</v>
      </c>
      <c r="Y320" s="69" t="str">
        <f t="shared" si="33"/>
        <v>DONE</v>
      </c>
      <c r="Z320" s="25" t="s">
        <v>2130</v>
      </c>
      <c r="AA320" s="69">
        <v>46056</v>
      </c>
      <c r="AB320" s="25" t="str">
        <f t="shared" si="45"/>
        <v>DONE</v>
      </c>
      <c r="AC320" s="71"/>
      <c r="AD320" s="54" t="s">
        <v>2131</v>
      </c>
      <c r="AE320" s="76">
        <v>46057</v>
      </c>
      <c r="AF320" s="54" t="str">
        <f t="shared" si="46"/>
        <v>DONE</v>
      </c>
      <c r="AG320" s="69">
        <v>46059</v>
      </c>
      <c r="AH320" s="73">
        <v>46098</v>
      </c>
      <c r="AI320" s="75" t="str">
        <f t="shared" si="47"/>
        <v>PAID</v>
      </c>
      <c r="AJ320" s="80" t="str">
        <f t="array" ref="AJ320">IFERROR(INDEX('[1]Master Price'!$E:$E,MATCH(D320,'[1]Master Price'!$B:$B,0)),"0")</f>
        <v>0</v>
      </c>
      <c r="AK320" s="80">
        <f t="shared" si="48"/>
        <v>0</v>
      </c>
      <c r="AL320" s="82" t="str">
        <f t="shared" si="40"/>
        <v>0-day</v>
      </c>
      <c r="AM320" s="82" t="str">
        <f t="shared" si="49"/>
        <v>0-day</v>
      </c>
      <c r="AN320" s="82" t="str">
        <f t="shared" si="68"/>
        <v>0-day</v>
      </c>
      <c r="AO320" s="82" t="str">
        <f t="shared" si="69"/>
        <v>0-day</v>
      </c>
      <c r="AP320" s="82" t="str">
        <f t="shared" si="50"/>
        <v>1-day</v>
      </c>
      <c r="AQ320" s="82" t="str">
        <f t="shared" si="51"/>
        <v>0-day</v>
      </c>
      <c r="AR320" s="137"/>
      <c r="AS320" s="83" t="str">
        <f t="shared" si="52"/>
        <v/>
      </c>
      <c r="AT320" s="85"/>
      <c r="AU320" s="84" t="e">
        <f t="shared" ca="1" si="53"/>
        <v>#NAME?</v>
      </c>
      <c r="AV320" s="88" t="e">
        <f t="shared" ca="1" si="54"/>
        <v>#NAME?</v>
      </c>
      <c r="AW320" s="83" t="e">
        <f t="shared" ca="1" si="55"/>
        <v>#NAME?</v>
      </c>
      <c r="AX320" s="88" t="e">
        <f t="shared" ca="1" si="56"/>
        <v>#NAME?</v>
      </c>
      <c r="AY320" s="86" t="str">
        <f t="shared" si="57"/>
        <v/>
      </c>
      <c r="AZ320" s="22" t="e">
        <f t="shared" ca="1" si="58"/>
        <v>#NAME?</v>
      </c>
      <c r="BA320" s="83" t="e">
        <f t="shared" ca="1" si="59"/>
        <v>#NAME?</v>
      </c>
      <c r="BB320" s="88" t="e">
        <f t="shared" ca="1" si="60"/>
        <v>#NAME?</v>
      </c>
      <c r="BC320" s="90" t="e">
        <f t="shared" ca="1" si="61"/>
        <v>#NAME?</v>
      </c>
      <c r="BD320" s="90" t="e">
        <f t="shared" ca="1" si="62"/>
        <v>#NAME?</v>
      </c>
      <c r="BE320" s="85" t="e">
        <f t="shared" ca="1" si="63"/>
        <v>#NAME?</v>
      </c>
      <c r="BF320" s="22" t="e">
        <f t="shared" ca="1" si="64"/>
        <v>#NAME?</v>
      </c>
      <c r="BG320" s="22" t="e">
        <f t="shared" ca="1" si="65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>
        <f t="shared" si="42"/>
        <v>319</v>
      </c>
      <c r="B321" s="139">
        <v>46046</v>
      </c>
      <c r="C321" s="54" t="s">
        <v>1063</v>
      </c>
      <c r="D321" s="54" t="s">
        <v>59</v>
      </c>
      <c r="E321" s="56" t="s">
        <v>61</v>
      </c>
      <c r="F321" s="54">
        <v>10</v>
      </c>
      <c r="G321" s="54" t="s">
        <v>65</v>
      </c>
      <c r="H321" s="54" t="str">
        <f t="shared" si="43"/>
        <v>DONE</v>
      </c>
      <c r="I321" s="54" t="s">
        <v>1356</v>
      </c>
      <c r="J321" s="58" t="s">
        <v>180</v>
      </c>
      <c r="K321" s="58" t="s">
        <v>79</v>
      </c>
      <c r="L321" s="54" t="s">
        <v>2128</v>
      </c>
      <c r="M321" s="54"/>
      <c r="N321" s="54" t="s">
        <v>2129</v>
      </c>
      <c r="O321" s="54" t="s">
        <v>91</v>
      </c>
      <c r="P321" s="64" t="s">
        <v>813</v>
      </c>
      <c r="Q321" s="64" t="s">
        <v>1327</v>
      </c>
      <c r="R321" s="25">
        <v>200000997067</v>
      </c>
      <c r="S321" s="66">
        <v>46050</v>
      </c>
      <c r="T321" s="66" t="str">
        <f t="shared" si="44"/>
        <v>DONE</v>
      </c>
      <c r="U321" s="66"/>
      <c r="V321" s="25">
        <v>9200070216</v>
      </c>
      <c r="W321" s="25">
        <v>42504</v>
      </c>
      <c r="X321" s="69">
        <v>46056</v>
      </c>
      <c r="Y321" s="69" t="str">
        <f t="shared" si="33"/>
        <v>DONE</v>
      </c>
      <c r="Z321" s="25" t="s">
        <v>2130</v>
      </c>
      <c r="AA321" s="69">
        <v>46056</v>
      </c>
      <c r="AB321" s="25" t="str">
        <f t="shared" si="45"/>
        <v>DONE</v>
      </c>
      <c r="AC321" s="71"/>
      <c r="AD321" s="54" t="s">
        <v>2131</v>
      </c>
      <c r="AE321" s="76">
        <v>46057</v>
      </c>
      <c r="AF321" s="54" t="str">
        <f t="shared" si="46"/>
        <v>DONE</v>
      </c>
      <c r="AG321" s="69">
        <v>46059</v>
      </c>
      <c r="AH321" s="73">
        <v>46098</v>
      </c>
      <c r="AI321" s="75" t="str">
        <f t="shared" si="47"/>
        <v>PAID</v>
      </c>
      <c r="AJ321" s="80" t="str">
        <f t="array" ref="AJ321">IFERROR(INDEX('[1]Master Price'!$E:$E,MATCH(D321,'[1]Master Price'!$B:$B,0)),"0")</f>
        <v>0</v>
      </c>
      <c r="AK321" s="80">
        <f t="shared" si="48"/>
        <v>0</v>
      </c>
      <c r="AL321" s="82" t="str">
        <f t="shared" si="40"/>
        <v>0-day</v>
      </c>
      <c r="AM321" s="82" t="str">
        <f t="shared" si="49"/>
        <v>0-day</v>
      </c>
      <c r="AN321" s="82" t="str">
        <f t="shared" si="68"/>
        <v>0-day</v>
      </c>
      <c r="AO321" s="82" t="str">
        <f t="shared" si="69"/>
        <v>0-day</v>
      </c>
      <c r="AP321" s="82" t="str">
        <f t="shared" si="50"/>
        <v>1-day</v>
      </c>
      <c r="AQ321" s="82" t="str">
        <f t="shared" si="51"/>
        <v>0-day</v>
      </c>
      <c r="AR321" s="137"/>
      <c r="AS321" s="83" t="str">
        <f t="shared" si="52"/>
        <v/>
      </c>
      <c r="AT321" s="85"/>
      <c r="AU321" s="84" t="e">
        <f t="shared" ca="1" si="53"/>
        <v>#NAME?</v>
      </c>
      <c r="AV321" s="88" t="e">
        <f t="shared" ca="1" si="54"/>
        <v>#NAME?</v>
      </c>
      <c r="AW321" s="83" t="e">
        <f t="shared" ca="1" si="55"/>
        <v>#NAME?</v>
      </c>
      <c r="AX321" s="88" t="e">
        <f t="shared" ca="1" si="56"/>
        <v>#NAME?</v>
      </c>
      <c r="AY321" s="86" t="str">
        <f t="shared" si="57"/>
        <v/>
      </c>
      <c r="AZ321" s="22" t="e">
        <f t="shared" ca="1" si="58"/>
        <v>#NAME?</v>
      </c>
      <c r="BA321" s="83" t="e">
        <f t="shared" ca="1" si="59"/>
        <v>#NAME?</v>
      </c>
      <c r="BB321" s="88" t="e">
        <f t="shared" ca="1" si="60"/>
        <v>#NAME?</v>
      </c>
      <c r="BC321" s="90" t="e">
        <f t="shared" ca="1" si="61"/>
        <v>#NAME?</v>
      </c>
      <c r="BD321" s="90" t="e">
        <f t="shared" ca="1" si="62"/>
        <v>#NAME?</v>
      </c>
      <c r="BE321" s="85" t="e">
        <f t="shared" ca="1" si="63"/>
        <v>#NAME?</v>
      </c>
      <c r="BF321" s="22" t="e">
        <f t="shared" ca="1" si="64"/>
        <v>#NAME?</v>
      </c>
      <c r="BG321" s="22" t="e">
        <f t="shared" ca="1" si="65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>
        <f t="shared" si="42"/>
        <v>320</v>
      </c>
      <c r="B322" s="139">
        <v>46046</v>
      </c>
      <c r="C322" s="54" t="s">
        <v>1063</v>
      </c>
      <c r="D322" s="54" t="s">
        <v>1021</v>
      </c>
      <c r="E322" s="56" t="s">
        <v>387</v>
      </c>
      <c r="F322" s="54">
        <v>10</v>
      </c>
      <c r="G322" s="54" t="s">
        <v>65</v>
      </c>
      <c r="H322" s="54" t="str">
        <f t="shared" si="43"/>
        <v>DONE</v>
      </c>
      <c r="I322" s="54" t="s">
        <v>1356</v>
      </c>
      <c r="J322" s="58" t="s">
        <v>180</v>
      </c>
      <c r="K322" s="58" t="s">
        <v>79</v>
      </c>
      <c r="L322" s="54" t="s">
        <v>2128</v>
      </c>
      <c r="M322" s="54"/>
      <c r="N322" s="54" t="s">
        <v>2129</v>
      </c>
      <c r="O322" s="54" t="s">
        <v>91</v>
      </c>
      <c r="P322" s="64" t="s">
        <v>813</v>
      </c>
      <c r="Q322" s="64" t="s">
        <v>1327</v>
      </c>
      <c r="R322" s="25">
        <v>200000997067</v>
      </c>
      <c r="S322" s="66">
        <v>46050</v>
      </c>
      <c r="T322" s="66" t="str">
        <f t="shared" si="44"/>
        <v>DONE</v>
      </c>
      <c r="U322" s="66"/>
      <c r="V322" s="25">
        <v>9200070216</v>
      </c>
      <c r="W322" s="25">
        <v>42504</v>
      </c>
      <c r="X322" s="69">
        <v>46056</v>
      </c>
      <c r="Y322" s="69" t="str">
        <f t="shared" si="33"/>
        <v>DONE</v>
      </c>
      <c r="Z322" s="25" t="s">
        <v>2130</v>
      </c>
      <c r="AA322" s="69">
        <v>46056</v>
      </c>
      <c r="AB322" s="25" t="str">
        <f t="shared" si="45"/>
        <v>DONE</v>
      </c>
      <c r="AC322" s="71"/>
      <c r="AD322" s="54" t="s">
        <v>2131</v>
      </c>
      <c r="AE322" s="76">
        <v>46057</v>
      </c>
      <c r="AF322" s="54" t="str">
        <f t="shared" si="46"/>
        <v>DONE</v>
      </c>
      <c r="AG322" s="69">
        <v>46059</v>
      </c>
      <c r="AH322" s="73">
        <v>46098</v>
      </c>
      <c r="AI322" s="75" t="str">
        <f t="shared" si="47"/>
        <v>PAID</v>
      </c>
      <c r="AJ322" s="80" t="str">
        <f t="array" ref="AJ322">IFERROR(INDEX('[1]Master Price'!$E:$E,MATCH(D322,'[1]Master Price'!$B:$B,0)),"0")</f>
        <v>0</v>
      </c>
      <c r="AK322" s="80">
        <f t="shared" si="48"/>
        <v>0</v>
      </c>
      <c r="AL322" s="82" t="str">
        <f t="shared" si="40"/>
        <v>0-day</v>
      </c>
      <c r="AM322" s="82" t="str">
        <f t="shared" si="49"/>
        <v>0-day</v>
      </c>
      <c r="AN322" s="82" t="str">
        <f t="shared" si="68"/>
        <v>0-day</v>
      </c>
      <c r="AO322" s="82" t="str">
        <f t="shared" si="69"/>
        <v>0-day</v>
      </c>
      <c r="AP322" s="82" t="str">
        <f t="shared" si="50"/>
        <v>1-day</v>
      </c>
      <c r="AQ322" s="82" t="str">
        <f t="shared" si="51"/>
        <v>0-day</v>
      </c>
      <c r="AR322" s="137"/>
      <c r="AS322" s="83" t="str">
        <f t="shared" si="52"/>
        <v/>
      </c>
      <c r="AT322" s="85"/>
      <c r="AU322" s="84" t="e">
        <f t="shared" ca="1" si="53"/>
        <v>#NAME?</v>
      </c>
      <c r="AV322" s="88" t="e">
        <f t="shared" ca="1" si="54"/>
        <v>#NAME?</v>
      </c>
      <c r="AW322" s="83" t="e">
        <f t="shared" ca="1" si="55"/>
        <v>#NAME?</v>
      </c>
      <c r="AX322" s="88" t="e">
        <f t="shared" ca="1" si="56"/>
        <v>#NAME?</v>
      </c>
      <c r="AY322" s="86" t="str">
        <f t="shared" si="57"/>
        <v/>
      </c>
      <c r="AZ322" s="22" t="e">
        <f t="shared" ca="1" si="58"/>
        <v>#NAME?</v>
      </c>
      <c r="BA322" s="83" t="e">
        <f t="shared" ca="1" si="59"/>
        <v>#NAME?</v>
      </c>
      <c r="BB322" s="88" t="e">
        <f t="shared" ca="1" si="60"/>
        <v>#NAME?</v>
      </c>
      <c r="BC322" s="90" t="e">
        <f t="shared" ca="1" si="61"/>
        <v>#NAME?</v>
      </c>
      <c r="BD322" s="90" t="e">
        <f t="shared" ca="1" si="62"/>
        <v>#NAME?</v>
      </c>
      <c r="BE322" s="85" t="e">
        <f t="shared" ca="1" si="63"/>
        <v>#NAME?</v>
      </c>
      <c r="BF322" s="22" t="e">
        <f t="shared" ca="1" si="64"/>
        <v>#NAME?</v>
      </c>
      <c r="BG322" s="22" t="e">
        <f t="shared" ca="1" si="65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>
        <f t="shared" si="42"/>
        <v>321</v>
      </c>
      <c r="B323" s="139">
        <v>46046</v>
      </c>
      <c r="C323" s="54" t="s">
        <v>1063</v>
      </c>
      <c r="D323" s="54" t="s">
        <v>373</v>
      </c>
      <c r="E323" s="56" t="s">
        <v>374</v>
      </c>
      <c r="F323" s="54">
        <v>10</v>
      </c>
      <c r="G323" s="54" t="s">
        <v>65</v>
      </c>
      <c r="H323" s="54" t="str">
        <f t="shared" si="43"/>
        <v>DONE</v>
      </c>
      <c r="I323" s="54" t="s">
        <v>1356</v>
      </c>
      <c r="J323" s="58" t="s">
        <v>180</v>
      </c>
      <c r="K323" s="58" t="s">
        <v>79</v>
      </c>
      <c r="L323" s="54" t="s">
        <v>2128</v>
      </c>
      <c r="M323" s="54"/>
      <c r="N323" s="54" t="s">
        <v>2129</v>
      </c>
      <c r="O323" s="54" t="s">
        <v>91</v>
      </c>
      <c r="P323" s="64" t="s">
        <v>813</v>
      </c>
      <c r="Q323" s="64" t="s">
        <v>1327</v>
      </c>
      <c r="R323" s="25">
        <v>200000997067</v>
      </c>
      <c r="S323" s="66">
        <v>46050</v>
      </c>
      <c r="T323" s="66" t="str">
        <f t="shared" si="44"/>
        <v>DONE</v>
      </c>
      <c r="U323" s="66"/>
      <c r="V323" s="25">
        <v>9200070216</v>
      </c>
      <c r="W323" s="25">
        <v>42504</v>
      </c>
      <c r="X323" s="69">
        <v>46056</v>
      </c>
      <c r="Y323" s="69" t="str">
        <f t="shared" si="33"/>
        <v>DONE</v>
      </c>
      <c r="Z323" s="25" t="s">
        <v>2130</v>
      </c>
      <c r="AA323" s="69">
        <v>46056</v>
      </c>
      <c r="AB323" s="25" t="str">
        <f t="shared" si="45"/>
        <v>DONE</v>
      </c>
      <c r="AC323" s="71"/>
      <c r="AD323" s="54" t="s">
        <v>2131</v>
      </c>
      <c r="AE323" s="76">
        <v>46057</v>
      </c>
      <c r="AF323" s="54" t="str">
        <f t="shared" si="46"/>
        <v>DONE</v>
      </c>
      <c r="AG323" s="69">
        <v>46059</v>
      </c>
      <c r="AH323" s="73">
        <v>46098</v>
      </c>
      <c r="AI323" s="75" t="str">
        <f t="shared" si="47"/>
        <v>PAID</v>
      </c>
      <c r="AJ323" s="80" t="str">
        <f t="array" ref="AJ323">IFERROR(INDEX('[1]Master Price'!$E:$E,MATCH(D323,'[1]Master Price'!$B:$B,0)),"0")</f>
        <v>0</v>
      </c>
      <c r="AK323" s="80">
        <f t="shared" si="48"/>
        <v>0</v>
      </c>
      <c r="AL323" s="82" t="str">
        <f t="shared" si="40"/>
        <v>0-day</v>
      </c>
      <c r="AM323" s="82" t="str">
        <f t="shared" si="49"/>
        <v>0-day</v>
      </c>
      <c r="AN323" s="82" t="str">
        <f t="shared" si="68"/>
        <v>0-day</v>
      </c>
      <c r="AO323" s="82" t="str">
        <f t="shared" si="69"/>
        <v>0-day</v>
      </c>
      <c r="AP323" s="82" t="str">
        <f t="shared" si="50"/>
        <v>1-day</v>
      </c>
      <c r="AQ323" s="82" t="str">
        <f t="shared" si="51"/>
        <v>0-day</v>
      </c>
      <c r="AR323" s="137"/>
      <c r="AS323" s="83" t="str">
        <f t="shared" si="52"/>
        <v/>
      </c>
      <c r="AT323" s="85"/>
      <c r="AU323" s="84" t="e">
        <f t="shared" ca="1" si="53"/>
        <v>#NAME?</v>
      </c>
      <c r="AV323" s="88" t="e">
        <f t="shared" ca="1" si="54"/>
        <v>#NAME?</v>
      </c>
      <c r="AW323" s="83" t="e">
        <f t="shared" ca="1" si="55"/>
        <v>#NAME?</v>
      </c>
      <c r="AX323" s="88" t="e">
        <f t="shared" ca="1" si="56"/>
        <v>#NAME?</v>
      </c>
      <c r="AY323" s="86" t="str">
        <f t="shared" si="57"/>
        <v/>
      </c>
      <c r="AZ323" s="22" t="e">
        <f t="shared" ca="1" si="58"/>
        <v>#NAME?</v>
      </c>
      <c r="BA323" s="83" t="e">
        <f t="shared" ca="1" si="59"/>
        <v>#NAME?</v>
      </c>
      <c r="BB323" s="88" t="e">
        <f t="shared" ca="1" si="60"/>
        <v>#NAME?</v>
      </c>
      <c r="BC323" s="90" t="e">
        <f t="shared" ca="1" si="61"/>
        <v>#NAME?</v>
      </c>
      <c r="BD323" s="90" t="e">
        <f t="shared" ca="1" si="62"/>
        <v>#NAME?</v>
      </c>
      <c r="BE323" s="85" t="e">
        <f t="shared" ca="1" si="63"/>
        <v>#NAME?</v>
      </c>
      <c r="BF323" s="22" t="e">
        <f t="shared" ca="1" si="64"/>
        <v>#NAME?</v>
      </c>
      <c r="BG323" s="22" t="e">
        <f t="shared" ca="1" si="65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>
        <f t="shared" si="42"/>
        <v>322</v>
      </c>
      <c r="B324" s="139">
        <v>46046</v>
      </c>
      <c r="C324" s="54" t="s">
        <v>1070</v>
      </c>
      <c r="D324" s="54" t="s">
        <v>1339</v>
      </c>
      <c r="E324" s="56" t="s">
        <v>1340</v>
      </c>
      <c r="F324" s="54">
        <v>2</v>
      </c>
      <c r="G324" s="54" t="s">
        <v>65</v>
      </c>
      <c r="H324" s="54" t="str">
        <f t="shared" si="43"/>
        <v>DONE</v>
      </c>
      <c r="I324" s="54" t="s">
        <v>1342</v>
      </c>
      <c r="J324" s="58" t="s">
        <v>1343</v>
      </c>
      <c r="K324" s="58" t="s">
        <v>106</v>
      </c>
      <c r="L324" s="54"/>
      <c r="M324" s="54"/>
      <c r="N324" s="54" t="s">
        <v>2150</v>
      </c>
      <c r="O324" s="54" t="s">
        <v>81</v>
      </c>
      <c r="P324" s="64" t="s">
        <v>813</v>
      </c>
      <c r="Q324" s="64" t="s">
        <v>83</v>
      </c>
      <c r="R324" s="25">
        <v>200001000518</v>
      </c>
      <c r="S324" s="66">
        <v>46024</v>
      </c>
      <c r="T324" s="66" t="str">
        <f t="shared" si="44"/>
        <v>DONE</v>
      </c>
      <c r="U324" s="66">
        <v>46055</v>
      </c>
      <c r="V324" s="25">
        <v>9200070651</v>
      </c>
      <c r="W324" s="25">
        <v>42912</v>
      </c>
      <c r="X324" s="69">
        <v>46069</v>
      </c>
      <c r="Y324" s="69" t="str">
        <f t="shared" si="33"/>
        <v>DONE</v>
      </c>
      <c r="Z324" s="25" t="s">
        <v>2151</v>
      </c>
      <c r="AA324" s="69">
        <v>46069</v>
      </c>
      <c r="AB324" s="25" t="str">
        <f t="shared" si="45"/>
        <v>DONE</v>
      </c>
      <c r="AC324" s="71"/>
      <c r="AD324" s="54" t="s">
        <v>2152</v>
      </c>
      <c r="AE324" s="76">
        <v>46069</v>
      </c>
      <c r="AF324" s="54" t="str">
        <f t="shared" si="46"/>
        <v>DONE</v>
      </c>
      <c r="AG324" s="76">
        <v>46069</v>
      </c>
      <c r="AH324" s="73">
        <v>46146</v>
      </c>
      <c r="AI324" s="75" t="str">
        <f t="shared" si="47"/>
        <v>PAID</v>
      </c>
      <c r="AJ324" s="80" t="str">
        <f t="array" ref="AJ324">IFERROR(INDEX('[1]Master Price'!$E:$E,MATCH(D324,'[1]Master Price'!$B:$B,0)),"0")</f>
        <v>0</v>
      </c>
      <c r="AK324" s="80">
        <f t="shared" si="48"/>
        <v>0</v>
      </c>
      <c r="AL324" s="82" t="str">
        <f t="shared" si="40"/>
        <v>0-day</v>
      </c>
      <c r="AM324" s="82" t="str">
        <f t="shared" si="49"/>
        <v>31-day</v>
      </c>
      <c r="AN324" s="82" t="str">
        <f t="shared" si="68"/>
        <v>0-day</v>
      </c>
      <c r="AO324" s="82" t="str">
        <f t="shared" si="69"/>
        <v>0-day</v>
      </c>
      <c r="AP324" s="82" t="str">
        <f t="shared" si="50"/>
        <v>0-day</v>
      </c>
      <c r="AQ324" s="82" t="str">
        <f t="shared" si="51"/>
        <v>0-day</v>
      </c>
      <c r="AR324" s="137"/>
      <c r="AS324" s="83" t="str">
        <f t="shared" si="52"/>
        <v/>
      </c>
      <c r="AT324" s="85"/>
      <c r="AU324" s="84" t="e">
        <f t="shared" ca="1" si="53"/>
        <v>#NAME?</v>
      </c>
      <c r="AV324" s="88" t="e">
        <f t="shared" ca="1" si="54"/>
        <v>#NAME?</v>
      </c>
      <c r="AW324" s="83" t="e">
        <f t="shared" ca="1" si="55"/>
        <v>#NAME?</v>
      </c>
      <c r="AX324" s="88" t="e">
        <f t="shared" ca="1" si="56"/>
        <v>#NAME?</v>
      </c>
      <c r="AY324" s="86" t="str">
        <f t="shared" si="57"/>
        <v/>
      </c>
      <c r="AZ324" s="22" t="e">
        <f t="shared" ca="1" si="58"/>
        <v>#NAME?</v>
      </c>
      <c r="BA324" s="83" t="e">
        <f t="shared" ca="1" si="59"/>
        <v>#NAME?</v>
      </c>
      <c r="BB324" s="88" t="e">
        <f t="shared" ca="1" si="60"/>
        <v>#NAME?</v>
      </c>
      <c r="BC324" s="90" t="e">
        <f t="shared" ca="1" si="61"/>
        <v>#NAME?</v>
      </c>
      <c r="BD324" s="90" t="e">
        <f t="shared" ca="1" si="62"/>
        <v>#NAME?</v>
      </c>
      <c r="BE324" s="85" t="e">
        <f t="shared" ca="1" si="63"/>
        <v>#NAME?</v>
      </c>
      <c r="BF324" s="22" t="e">
        <f t="shared" ca="1" si="64"/>
        <v>#NAME?</v>
      </c>
      <c r="BG324" s="22" t="e">
        <f t="shared" ca="1" si="65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>
        <f t="shared" si="42"/>
        <v>323</v>
      </c>
      <c r="B325" s="139">
        <v>46046</v>
      </c>
      <c r="C325" s="54" t="s">
        <v>1070</v>
      </c>
      <c r="D325" s="54" t="s">
        <v>138</v>
      </c>
      <c r="E325" s="56" t="s">
        <v>139</v>
      </c>
      <c r="F325" s="54">
        <v>1</v>
      </c>
      <c r="G325" s="54" t="s">
        <v>65</v>
      </c>
      <c r="H325" s="54" t="str">
        <f t="shared" si="43"/>
        <v>DONE</v>
      </c>
      <c r="I325" s="54" t="s">
        <v>1342</v>
      </c>
      <c r="J325" s="58" t="s">
        <v>1343</v>
      </c>
      <c r="K325" s="58" t="s">
        <v>106</v>
      </c>
      <c r="L325" s="54"/>
      <c r="M325" s="54"/>
      <c r="N325" s="54" t="s">
        <v>2150</v>
      </c>
      <c r="O325" s="54" t="s">
        <v>81</v>
      </c>
      <c r="P325" s="64" t="s">
        <v>813</v>
      </c>
      <c r="Q325" s="64" t="s">
        <v>83</v>
      </c>
      <c r="R325" s="25">
        <v>200001000518</v>
      </c>
      <c r="S325" s="66">
        <v>46024</v>
      </c>
      <c r="T325" s="66" t="str">
        <f t="shared" si="44"/>
        <v>DONE</v>
      </c>
      <c r="U325" s="66">
        <v>46055</v>
      </c>
      <c r="V325" s="25">
        <v>9200070651</v>
      </c>
      <c r="W325" s="25">
        <v>42912</v>
      </c>
      <c r="X325" s="69">
        <v>46069</v>
      </c>
      <c r="Y325" s="69" t="str">
        <f t="shared" si="33"/>
        <v>DONE</v>
      </c>
      <c r="Z325" s="25" t="s">
        <v>2151</v>
      </c>
      <c r="AA325" s="69">
        <v>46069</v>
      </c>
      <c r="AB325" s="25" t="str">
        <f t="shared" si="45"/>
        <v>DONE</v>
      </c>
      <c r="AC325" s="71"/>
      <c r="AD325" s="54" t="s">
        <v>2152</v>
      </c>
      <c r="AE325" s="76">
        <v>46069</v>
      </c>
      <c r="AF325" s="54" t="str">
        <f t="shared" si="46"/>
        <v>DONE</v>
      </c>
      <c r="AG325" s="76">
        <v>46069</v>
      </c>
      <c r="AH325" s="73">
        <v>46146</v>
      </c>
      <c r="AI325" s="75" t="str">
        <f t="shared" si="47"/>
        <v>PAID</v>
      </c>
      <c r="AJ325" s="80" t="str">
        <f t="array" ref="AJ325">IFERROR(INDEX('[1]Master Price'!$E:$E,MATCH(D325,'[1]Master Price'!$B:$B,0)),"0")</f>
        <v>0</v>
      </c>
      <c r="AK325" s="80">
        <f t="shared" si="48"/>
        <v>0</v>
      </c>
      <c r="AL325" s="82" t="str">
        <f t="shared" si="40"/>
        <v>0-day</v>
      </c>
      <c r="AM325" s="82" t="str">
        <f t="shared" si="49"/>
        <v>31-day</v>
      </c>
      <c r="AN325" s="82" t="str">
        <f t="shared" si="68"/>
        <v>0-day</v>
      </c>
      <c r="AO325" s="82" t="str">
        <f t="shared" si="69"/>
        <v>0-day</v>
      </c>
      <c r="AP325" s="82" t="str">
        <f t="shared" si="50"/>
        <v>0-day</v>
      </c>
      <c r="AQ325" s="82" t="str">
        <f t="shared" si="51"/>
        <v>0-day</v>
      </c>
      <c r="AR325" s="137"/>
      <c r="AS325" s="83" t="str">
        <f t="shared" si="52"/>
        <v/>
      </c>
      <c r="AT325" s="85"/>
      <c r="AU325" s="84" t="e">
        <f t="shared" ca="1" si="53"/>
        <v>#NAME?</v>
      </c>
      <c r="AV325" s="88" t="e">
        <f t="shared" ca="1" si="54"/>
        <v>#NAME?</v>
      </c>
      <c r="AW325" s="83" t="e">
        <f t="shared" ca="1" si="55"/>
        <v>#NAME?</v>
      </c>
      <c r="AX325" s="88" t="e">
        <f t="shared" ca="1" si="56"/>
        <v>#NAME?</v>
      </c>
      <c r="AY325" s="86" t="str">
        <f t="shared" si="57"/>
        <v/>
      </c>
      <c r="AZ325" s="22" t="e">
        <f t="shared" ca="1" si="58"/>
        <v>#NAME?</v>
      </c>
      <c r="BA325" s="83" t="e">
        <f t="shared" ca="1" si="59"/>
        <v>#NAME?</v>
      </c>
      <c r="BB325" s="88" t="e">
        <f t="shared" ca="1" si="60"/>
        <v>#NAME?</v>
      </c>
      <c r="BC325" s="90" t="e">
        <f t="shared" ca="1" si="61"/>
        <v>#NAME?</v>
      </c>
      <c r="BD325" s="90" t="e">
        <f t="shared" ca="1" si="62"/>
        <v>#NAME?</v>
      </c>
      <c r="BE325" s="85" t="e">
        <f t="shared" ca="1" si="63"/>
        <v>#NAME?</v>
      </c>
      <c r="BF325" s="22" t="e">
        <f t="shared" ca="1" si="64"/>
        <v>#NAME?</v>
      </c>
      <c r="BG325" s="22" t="e">
        <f t="shared" ca="1" si="65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>
        <f t="shared" si="42"/>
        <v>324</v>
      </c>
      <c r="B326" s="139">
        <v>46046</v>
      </c>
      <c r="C326" s="54" t="s">
        <v>1075</v>
      </c>
      <c r="D326" s="54" t="s">
        <v>1656</v>
      </c>
      <c r="E326" s="56" t="s">
        <v>1657</v>
      </c>
      <c r="F326" s="54">
        <v>2</v>
      </c>
      <c r="G326" s="54" t="s">
        <v>65</v>
      </c>
      <c r="H326" s="54" t="str">
        <f t="shared" si="43"/>
        <v>DONE</v>
      </c>
      <c r="I326" s="54" t="s">
        <v>1326</v>
      </c>
      <c r="J326" s="58" t="s">
        <v>180</v>
      </c>
      <c r="K326" s="58" t="s">
        <v>79</v>
      </c>
      <c r="L326" s="54" t="s">
        <v>2128</v>
      </c>
      <c r="M326" s="54"/>
      <c r="N326" s="54" t="s">
        <v>80</v>
      </c>
      <c r="O326" s="54" t="s">
        <v>91</v>
      </c>
      <c r="P326" s="64" t="s">
        <v>813</v>
      </c>
      <c r="Q326" s="64" t="s">
        <v>1327</v>
      </c>
      <c r="R326" s="25">
        <v>200000999492</v>
      </c>
      <c r="S326" s="66">
        <v>46051</v>
      </c>
      <c r="T326" s="66" t="str">
        <f t="shared" si="44"/>
        <v>DONE</v>
      </c>
      <c r="U326" s="66">
        <v>46052</v>
      </c>
      <c r="V326" s="25">
        <v>9200070199</v>
      </c>
      <c r="W326" s="25">
        <v>42488</v>
      </c>
      <c r="X326" s="163">
        <v>46056</v>
      </c>
      <c r="Y326" s="69" t="str">
        <f t="shared" si="33"/>
        <v>DONE</v>
      </c>
      <c r="Z326" s="25" t="s">
        <v>2155</v>
      </c>
      <c r="AA326" s="69">
        <v>46056</v>
      </c>
      <c r="AB326" s="25" t="str">
        <f t="shared" si="45"/>
        <v>DONE</v>
      </c>
      <c r="AC326" s="71"/>
      <c r="AD326" s="54" t="s">
        <v>2156</v>
      </c>
      <c r="AE326" s="76">
        <v>46057</v>
      </c>
      <c r="AF326" s="54" t="str">
        <f t="shared" si="46"/>
        <v>DONE</v>
      </c>
      <c r="AG326" s="69">
        <v>46059</v>
      </c>
      <c r="AH326" s="73">
        <v>46098</v>
      </c>
      <c r="AI326" s="75" t="str">
        <f t="shared" si="47"/>
        <v>PAID</v>
      </c>
      <c r="AJ326" s="80" t="str">
        <f t="array" ref="AJ326">IFERROR(INDEX('[1]Master Price'!$E:$E,MATCH(D326,'[1]Master Price'!$B:$B,0)),"0")</f>
        <v>0</v>
      </c>
      <c r="AK326" s="80">
        <f t="shared" si="48"/>
        <v>0</v>
      </c>
      <c r="AL326" s="82" t="str">
        <f t="shared" si="40"/>
        <v>0-day</v>
      </c>
      <c r="AM326" s="82" t="str">
        <f t="shared" si="49"/>
        <v>1-day</v>
      </c>
      <c r="AN326" s="82" t="str">
        <f t="shared" si="68"/>
        <v>0-day</v>
      </c>
      <c r="AO326" s="82" t="str">
        <f t="shared" si="69"/>
        <v>0-day</v>
      </c>
      <c r="AP326" s="82" t="str">
        <f t="shared" si="50"/>
        <v>1-day</v>
      </c>
      <c r="AQ326" s="82" t="str">
        <f t="shared" si="51"/>
        <v>0-day</v>
      </c>
      <c r="AR326" s="137"/>
      <c r="AS326" s="83" t="str">
        <f t="shared" si="52"/>
        <v/>
      </c>
      <c r="AT326" s="85"/>
      <c r="AU326" s="84" t="e">
        <f t="shared" ca="1" si="53"/>
        <v>#NAME?</v>
      </c>
      <c r="AV326" s="88" t="e">
        <f t="shared" ca="1" si="54"/>
        <v>#NAME?</v>
      </c>
      <c r="AW326" s="83" t="e">
        <f t="shared" ca="1" si="55"/>
        <v>#NAME?</v>
      </c>
      <c r="AX326" s="88" t="e">
        <f t="shared" ca="1" si="56"/>
        <v>#NAME?</v>
      </c>
      <c r="AY326" s="86" t="str">
        <f t="shared" si="57"/>
        <v/>
      </c>
      <c r="AZ326" s="22" t="e">
        <f t="shared" ca="1" si="58"/>
        <v>#NAME?</v>
      </c>
      <c r="BA326" s="83" t="e">
        <f t="shared" ca="1" si="59"/>
        <v>#NAME?</v>
      </c>
      <c r="BB326" s="88" t="e">
        <f t="shared" ca="1" si="60"/>
        <v>#NAME?</v>
      </c>
      <c r="BC326" s="90" t="e">
        <f t="shared" ca="1" si="61"/>
        <v>#NAME?</v>
      </c>
      <c r="BD326" s="90" t="e">
        <f t="shared" ca="1" si="62"/>
        <v>#NAME?</v>
      </c>
      <c r="BE326" s="85" t="e">
        <f t="shared" ca="1" si="63"/>
        <v>#NAME?</v>
      </c>
      <c r="BF326" s="22" t="e">
        <f t="shared" ca="1" si="64"/>
        <v>#NAME?</v>
      </c>
      <c r="BG326" s="22" t="e">
        <f t="shared" ca="1" si="65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>
        <f t="shared" si="42"/>
        <v>325</v>
      </c>
      <c r="B327" s="139">
        <v>46046</v>
      </c>
      <c r="C327" s="54" t="s">
        <v>1075</v>
      </c>
      <c r="D327" s="54" t="s">
        <v>1178</v>
      </c>
      <c r="E327" s="56" t="s">
        <v>1179</v>
      </c>
      <c r="F327" s="54">
        <v>1</v>
      </c>
      <c r="G327" s="54" t="s">
        <v>65</v>
      </c>
      <c r="H327" s="54" t="str">
        <f t="shared" si="43"/>
        <v>DONE</v>
      </c>
      <c r="I327" s="54" t="s">
        <v>1326</v>
      </c>
      <c r="J327" s="58" t="s">
        <v>180</v>
      </c>
      <c r="K327" s="58" t="s">
        <v>79</v>
      </c>
      <c r="L327" s="54" t="s">
        <v>2128</v>
      </c>
      <c r="M327" s="54"/>
      <c r="N327" s="54" t="s">
        <v>80</v>
      </c>
      <c r="O327" s="54" t="s">
        <v>91</v>
      </c>
      <c r="P327" s="64" t="s">
        <v>813</v>
      </c>
      <c r="Q327" s="64" t="s">
        <v>1327</v>
      </c>
      <c r="R327" s="25">
        <v>200000999492</v>
      </c>
      <c r="S327" s="66">
        <v>46051</v>
      </c>
      <c r="T327" s="66" t="str">
        <f t="shared" si="44"/>
        <v>DONE</v>
      </c>
      <c r="U327" s="66">
        <v>46052</v>
      </c>
      <c r="V327" s="25">
        <v>9200070199</v>
      </c>
      <c r="W327" s="25">
        <v>42488</v>
      </c>
      <c r="X327" s="163">
        <v>46056</v>
      </c>
      <c r="Y327" s="69" t="str">
        <f t="shared" si="33"/>
        <v>DONE</v>
      </c>
      <c r="Z327" s="25" t="s">
        <v>2155</v>
      </c>
      <c r="AA327" s="69">
        <v>46056</v>
      </c>
      <c r="AB327" s="25" t="str">
        <f t="shared" si="45"/>
        <v>DONE</v>
      </c>
      <c r="AC327" s="71"/>
      <c r="AD327" s="54" t="s">
        <v>2156</v>
      </c>
      <c r="AE327" s="76">
        <v>46057</v>
      </c>
      <c r="AF327" s="54" t="str">
        <f t="shared" si="46"/>
        <v>DONE</v>
      </c>
      <c r="AG327" s="69">
        <v>46059</v>
      </c>
      <c r="AH327" s="73">
        <v>46098</v>
      </c>
      <c r="AI327" s="75" t="str">
        <f t="shared" si="47"/>
        <v>PAID</v>
      </c>
      <c r="AJ327" s="80" t="str">
        <f t="array" ref="AJ327">IFERROR(INDEX('[1]Master Price'!$E:$E,MATCH(D327,'[1]Master Price'!$B:$B,0)),"0")</f>
        <v>0</v>
      </c>
      <c r="AK327" s="80">
        <f t="shared" si="48"/>
        <v>0</v>
      </c>
      <c r="AL327" s="82" t="str">
        <f t="shared" si="40"/>
        <v>0-day</v>
      </c>
      <c r="AM327" s="82" t="str">
        <f t="shared" si="49"/>
        <v>1-day</v>
      </c>
      <c r="AN327" s="82" t="str">
        <f t="shared" si="68"/>
        <v>0-day</v>
      </c>
      <c r="AO327" s="82" t="str">
        <f t="shared" si="69"/>
        <v>0-day</v>
      </c>
      <c r="AP327" s="82" t="str">
        <f t="shared" si="50"/>
        <v>1-day</v>
      </c>
      <c r="AQ327" s="82" t="str">
        <f t="shared" si="51"/>
        <v>0-day</v>
      </c>
      <c r="AR327" s="137"/>
      <c r="AS327" s="83" t="str">
        <f t="shared" si="52"/>
        <v/>
      </c>
      <c r="AT327" s="85"/>
      <c r="AU327" s="84" t="e">
        <f t="shared" ca="1" si="53"/>
        <v>#NAME?</v>
      </c>
      <c r="AV327" s="88" t="e">
        <f t="shared" ca="1" si="54"/>
        <v>#NAME?</v>
      </c>
      <c r="AW327" s="83" t="e">
        <f t="shared" ca="1" si="55"/>
        <v>#NAME?</v>
      </c>
      <c r="AX327" s="88" t="e">
        <f t="shared" ca="1" si="56"/>
        <v>#NAME?</v>
      </c>
      <c r="AY327" s="86" t="str">
        <f t="shared" si="57"/>
        <v/>
      </c>
      <c r="AZ327" s="22" t="e">
        <f t="shared" ca="1" si="58"/>
        <v>#NAME?</v>
      </c>
      <c r="BA327" s="83" t="e">
        <f t="shared" ca="1" si="59"/>
        <v>#NAME?</v>
      </c>
      <c r="BB327" s="88" t="e">
        <f t="shared" ca="1" si="60"/>
        <v>#NAME?</v>
      </c>
      <c r="BC327" s="90" t="e">
        <f t="shared" ca="1" si="61"/>
        <v>#NAME?</v>
      </c>
      <c r="BD327" s="90" t="e">
        <f t="shared" ca="1" si="62"/>
        <v>#NAME?</v>
      </c>
      <c r="BE327" s="85" t="e">
        <f t="shared" ca="1" si="63"/>
        <v>#NAME?</v>
      </c>
      <c r="BF327" s="22" t="e">
        <f t="shared" ca="1" si="64"/>
        <v>#NAME?</v>
      </c>
      <c r="BG327" s="22" t="e">
        <f t="shared" ca="1" si="65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>
        <f t="shared" si="42"/>
        <v>326</v>
      </c>
      <c r="B328" s="139">
        <v>46046</v>
      </c>
      <c r="C328" s="54" t="s">
        <v>1075</v>
      </c>
      <c r="D328" s="54" t="s">
        <v>2158</v>
      </c>
      <c r="E328" s="56" t="s">
        <v>2159</v>
      </c>
      <c r="F328" s="54">
        <v>1</v>
      </c>
      <c r="G328" s="54" t="s">
        <v>65</v>
      </c>
      <c r="H328" s="54" t="str">
        <f t="shared" si="43"/>
        <v>DONE</v>
      </c>
      <c r="I328" s="54" t="s">
        <v>1326</v>
      </c>
      <c r="J328" s="58" t="s">
        <v>180</v>
      </c>
      <c r="K328" s="58" t="s">
        <v>79</v>
      </c>
      <c r="L328" s="54" t="s">
        <v>2128</v>
      </c>
      <c r="M328" s="54"/>
      <c r="N328" s="54" t="s">
        <v>80</v>
      </c>
      <c r="O328" s="54" t="s">
        <v>91</v>
      </c>
      <c r="P328" s="64" t="s">
        <v>813</v>
      </c>
      <c r="Q328" s="64" t="s">
        <v>1327</v>
      </c>
      <c r="R328" s="25">
        <v>200000999492</v>
      </c>
      <c r="S328" s="66">
        <v>46051</v>
      </c>
      <c r="T328" s="66" t="str">
        <f t="shared" si="44"/>
        <v>DONE</v>
      </c>
      <c r="U328" s="66">
        <v>46052</v>
      </c>
      <c r="V328" s="25">
        <v>9200070199</v>
      </c>
      <c r="W328" s="25">
        <v>42488</v>
      </c>
      <c r="X328" s="163">
        <v>46056</v>
      </c>
      <c r="Y328" s="69" t="str">
        <f t="shared" si="33"/>
        <v>DONE</v>
      </c>
      <c r="Z328" s="25" t="s">
        <v>2155</v>
      </c>
      <c r="AA328" s="69">
        <v>46056</v>
      </c>
      <c r="AB328" s="25" t="str">
        <f t="shared" si="45"/>
        <v>DONE</v>
      </c>
      <c r="AC328" s="71"/>
      <c r="AD328" s="54" t="s">
        <v>2156</v>
      </c>
      <c r="AE328" s="76">
        <v>46057</v>
      </c>
      <c r="AF328" s="54" t="str">
        <f t="shared" si="46"/>
        <v>DONE</v>
      </c>
      <c r="AG328" s="69">
        <v>46059</v>
      </c>
      <c r="AH328" s="73">
        <v>46098</v>
      </c>
      <c r="AI328" s="75" t="str">
        <f t="shared" si="47"/>
        <v>PAID</v>
      </c>
      <c r="AJ328" s="80" t="str">
        <f t="array" ref="AJ328">IFERROR(INDEX('[1]Master Price'!$E:$E,MATCH(D328,'[1]Master Price'!$B:$B,0)),"0")</f>
        <v>0</v>
      </c>
      <c r="AK328" s="80">
        <f t="shared" si="48"/>
        <v>0</v>
      </c>
      <c r="AL328" s="82" t="str">
        <f t="shared" si="40"/>
        <v>0-day</v>
      </c>
      <c r="AM328" s="82" t="str">
        <f t="shared" si="49"/>
        <v>1-day</v>
      </c>
      <c r="AN328" s="82" t="str">
        <f t="shared" si="68"/>
        <v>0-day</v>
      </c>
      <c r="AO328" s="82" t="str">
        <f t="shared" si="69"/>
        <v>0-day</v>
      </c>
      <c r="AP328" s="82" t="str">
        <f t="shared" si="50"/>
        <v>1-day</v>
      </c>
      <c r="AQ328" s="82" t="str">
        <f t="shared" si="51"/>
        <v>0-day</v>
      </c>
      <c r="AR328" s="137"/>
      <c r="AS328" s="83" t="str">
        <f t="shared" si="52"/>
        <v/>
      </c>
      <c r="AT328" s="85"/>
      <c r="AU328" s="84" t="e">
        <f t="shared" ca="1" si="53"/>
        <v>#NAME?</v>
      </c>
      <c r="AV328" s="88" t="e">
        <f t="shared" ca="1" si="54"/>
        <v>#NAME?</v>
      </c>
      <c r="AW328" s="83" t="e">
        <f t="shared" ca="1" si="55"/>
        <v>#NAME?</v>
      </c>
      <c r="AX328" s="88" t="e">
        <f t="shared" ca="1" si="56"/>
        <v>#NAME?</v>
      </c>
      <c r="AY328" s="86" t="str">
        <f t="shared" si="57"/>
        <v/>
      </c>
      <c r="AZ328" s="22" t="e">
        <f t="shared" ca="1" si="58"/>
        <v>#NAME?</v>
      </c>
      <c r="BA328" s="83" t="e">
        <f t="shared" ca="1" si="59"/>
        <v>#NAME?</v>
      </c>
      <c r="BB328" s="88" t="e">
        <f t="shared" ca="1" si="60"/>
        <v>#NAME?</v>
      </c>
      <c r="BC328" s="90" t="e">
        <f t="shared" ca="1" si="61"/>
        <v>#NAME?</v>
      </c>
      <c r="BD328" s="90" t="e">
        <f t="shared" ca="1" si="62"/>
        <v>#NAME?</v>
      </c>
      <c r="BE328" s="85" t="e">
        <f t="shared" ca="1" si="63"/>
        <v>#NAME?</v>
      </c>
      <c r="BF328" s="22" t="e">
        <f t="shared" ca="1" si="64"/>
        <v>#NAME?</v>
      </c>
      <c r="BG328" s="22" t="e">
        <f t="shared" ca="1" si="65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>
        <f t="shared" si="42"/>
        <v>327</v>
      </c>
      <c r="B329" s="139">
        <v>46046</v>
      </c>
      <c r="C329" s="54" t="s">
        <v>1088</v>
      </c>
      <c r="D329" s="54" t="s">
        <v>1656</v>
      </c>
      <c r="E329" s="56" t="s">
        <v>1657</v>
      </c>
      <c r="F329" s="54">
        <v>2</v>
      </c>
      <c r="G329" s="54" t="s">
        <v>65</v>
      </c>
      <c r="H329" s="54" t="str">
        <f t="shared" si="43"/>
        <v>DONE</v>
      </c>
      <c r="I329" s="54" t="s">
        <v>2160</v>
      </c>
      <c r="J329" s="58" t="s">
        <v>180</v>
      </c>
      <c r="K329" s="58" t="s">
        <v>79</v>
      </c>
      <c r="L329" s="54" t="s">
        <v>2128</v>
      </c>
      <c r="M329" s="54"/>
      <c r="N329" s="54" t="s">
        <v>80</v>
      </c>
      <c r="O329" s="54" t="s">
        <v>91</v>
      </c>
      <c r="P329" s="64" t="s">
        <v>813</v>
      </c>
      <c r="Q329" s="64" t="s">
        <v>1327</v>
      </c>
      <c r="R329" s="25">
        <v>200000999495</v>
      </c>
      <c r="S329" s="66">
        <v>46051</v>
      </c>
      <c r="T329" s="66" t="str">
        <f t="shared" si="44"/>
        <v>DONE</v>
      </c>
      <c r="U329" s="66">
        <v>46052</v>
      </c>
      <c r="V329" s="25">
        <v>9200070161</v>
      </c>
      <c r="W329" s="25">
        <v>42486</v>
      </c>
      <c r="X329" s="163">
        <v>46056</v>
      </c>
      <c r="Y329" s="69" t="str">
        <f t="shared" si="33"/>
        <v>DONE</v>
      </c>
      <c r="Z329" s="25" t="s">
        <v>2161</v>
      </c>
      <c r="AA329" s="69">
        <v>46056</v>
      </c>
      <c r="AB329" s="25" t="str">
        <f t="shared" si="45"/>
        <v>DONE</v>
      </c>
      <c r="AC329" s="71"/>
      <c r="AD329" s="54" t="s">
        <v>2162</v>
      </c>
      <c r="AE329" s="76">
        <v>46057</v>
      </c>
      <c r="AF329" s="54" t="str">
        <f t="shared" si="46"/>
        <v>DONE</v>
      </c>
      <c r="AG329" s="69">
        <v>46059</v>
      </c>
      <c r="AH329" s="73">
        <v>46098</v>
      </c>
      <c r="AI329" s="75" t="str">
        <f t="shared" si="47"/>
        <v>PAID</v>
      </c>
      <c r="AJ329" s="80" t="str">
        <f t="array" ref="AJ329">IFERROR(INDEX('[1]Master Price'!$E:$E,MATCH(D329,'[1]Master Price'!$B:$B,0)),"0")</f>
        <v>0</v>
      </c>
      <c r="AK329" s="80">
        <f t="shared" si="48"/>
        <v>0</v>
      </c>
      <c r="AL329" s="82" t="str">
        <f t="shared" si="40"/>
        <v>0-day</v>
      </c>
      <c r="AM329" s="82" t="str">
        <f t="shared" si="49"/>
        <v>1-day</v>
      </c>
      <c r="AN329" s="82" t="str">
        <f t="shared" si="68"/>
        <v>0-day</v>
      </c>
      <c r="AO329" s="82" t="str">
        <f t="shared" si="69"/>
        <v>0-day</v>
      </c>
      <c r="AP329" s="82" t="str">
        <f t="shared" si="50"/>
        <v>1-day</v>
      </c>
      <c r="AQ329" s="82" t="str">
        <f t="shared" si="51"/>
        <v>0-day</v>
      </c>
      <c r="AR329" s="137"/>
      <c r="AS329" s="83" t="str">
        <f t="shared" si="52"/>
        <v/>
      </c>
      <c r="AT329" s="85"/>
      <c r="AU329" s="84" t="e">
        <f t="shared" ca="1" si="53"/>
        <v>#NAME?</v>
      </c>
      <c r="AV329" s="88" t="e">
        <f t="shared" ca="1" si="54"/>
        <v>#NAME?</v>
      </c>
      <c r="AW329" s="83" t="e">
        <f t="shared" ca="1" si="55"/>
        <v>#NAME?</v>
      </c>
      <c r="AX329" s="88" t="e">
        <f t="shared" ca="1" si="56"/>
        <v>#NAME?</v>
      </c>
      <c r="AY329" s="86" t="str">
        <f t="shared" si="57"/>
        <v/>
      </c>
      <c r="AZ329" s="22" t="e">
        <f t="shared" ca="1" si="58"/>
        <v>#NAME?</v>
      </c>
      <c r="BA329" s="83" t="e">
        <f t="shared" ca="1" si="59"/>
        <v>#NAME?</v>
      </c>
      <c r="BB329" s="88" t="e">
        <f t="shared" ca="1" si="60"/>
        <v>#NAME?</v>
      </c>
      <c r="BC329" s="90" t="e">
        <f t="shared" ca="1" si="61"/>
        <v>#NAME?</v>
      </c>
      <c r="BD329" s="90" t="e">
        <f t="shared" ca="1" si="62"/>
        <v>#NAME?</v>
      </c>
      <c r="BE329" s="85" t="e">
        <f t="shared" ca="1" si="63"/>
        <v>#NAME?</v>
      </c>
      <c r="BF329" s="22" t="e">
        <f t="shared" ca="1" si="64"/>
        <v>#NAME?</v>
      </c>
      <c r="BG329" s="22" t="e">
        <f t="shared" ca="1" si="65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>
        <f t="shared" si="42"/>
        <v>328</v>
      </c>
      <c r="B330" s="139">
        <v>46046</v>
      </c>
      <c r="C330" s="54" t="s">
        <v>1088</v>
      </c>
      <c r="D330" s="54" t="s">
        <v>2158</v>
      </c>
      <c r="E330" s="56" t="s">
        <v>2159</v>
      </c>
      <c r="F330" s="54">
        <v>2</v>
      </c>
      <c r="G330" s="54" t="s">
        <v>65</v>
      </c>
      <c r="H330" s="54" t="str">
        <f t="shared" si="43"/>
        <v>DONE</v>
      </c>
      <c r="I330" s="54" t="s">
        <v>2160</v>
      </c>
      <c r="J330" s="58" t="s">
        <v>180</v>
      </c>
      <c r="K330" s="58" t="s">
        <v>79</v>
      </c>
      <c r="L330" s="54" t="s">
        <v>2128</v>
      </c>
      <c r="M330" s="54"/>
      <c r="N330" s="54" t="s">
        <v>80</v>
      </c>
      <c r="O330" s="54" t="s">
        <v>91</v>
      </c>
      <c r="P330" s="64" t="s">
        <v>813</v>
      </c>
      <c r="Q330" s="64" t="s">
        <v>1327</v>
      </c>
      <c r="R330" s="25">
        <v>200000999495</v>
      </c>
      <c r="S330" s="66">
        <v>46051</v>
      </c>
      <c r="T330" s="66" t="str">
        <f t="shared" si="44"/>
        <v>DONE</v>
      </c>
      <c r="U330" s="66">
        <v>46052</v>
      </c>
      <c r="V330" s="25">
        <v>9200070161</v>
      </c>
      <c r="W330" s="25">
        <v>42486</v>
      </c>
      <c r="X330" s="163">
        <v>46056</v>
      </c>
      <c r="Y330" s="69" t="str">
        <f t="shared" si="33"/>
        <v>DONE</v>
      </c>
      <c r="Z330" s="25" t="s">
        <v>2161</v>
      </c>
      <c r="AA330" s="69">
        <v>46056</v>
      </c>
      <c r="AB330" s="25" t="str">
        <f t="shared" si="45"/>
        <v>DONE</v>
      </c>
      <c r="AC330" s="71"/>
      <c r="AD330" s="54" t="s">
        <v>2162</v>
      </c>
      <c r="AE330" s="76">
        <v>46057</v>
      </c>
      <c r="AF330" s="54" t="str">
        <f t="shared" si="46"/>
        <v>DONE</v>
      </c>
      <c r="AG330" s="69">
        <v>46059</v>
      </c>
      <c r="AH330" s="73">
        <v>46098</v>
      </c>
      <c r="AI330" s="75" t="str">
        <f t="shared" si="47"/>
        <v>PAID</v>
      </c>
      <c r="AJ330" s="80" t="str">
        <f t="array" ref="AJ330">IFERROR(INDEX('[1]Master Price'!$E:$E,MATCH(D330,'[1]Master Price'!$B:$B,0)),"0")</f>
        <v>0</v>
      </c>
      <c r="AK330" s="80">
        <f t="shared" si="48"/>
        <v>0</v>
      </c>
      <c r="AL330" s="82" t="str">
        <f t="shared" si="40"/>
        <v>0-day</v>
      </c>
      <c r="AM330" s="82" t="str">
        <f t="shared" si="49"/>
        <v>1-day</v>
      </c>
      <c r="AN330" s="82" t="str">
        <f t="shared" si="68"/>
        <v>0-day</v>
      </c>
      <c r="AO330" s="82" t="str">
        <f t="shared" si="69"/>
        <v>0-day</v>
      </c>
      <c r="AP330" s="82" t="str">
        <f t="shared" si="50"/>
        <v>1-day</v>
      </c>
      <c r="AQ330" s="82" t="str">
        <f t="shared" si="51"/>
        <v>0-day</v>
      </c>
      <c r="AR330" s="137"/>
      <c r="AS330" s="83" t="str">
        <f t="shared" si="52"/>
        <v/>
      </c>
      <c r="AT330" s="85"/>
      <c r="AU330" s="84" t="e">
        <f t="shared" ca="1" si="53"/>
        <v>#NAME?</v>
      </c>
      <c r="AV330" s="88" t="e">
        <f t="shared" ca="1" si="54"/>
        <v>#NAME?</v>
      </c>
      <c r="AW330" s="83" t="e">
        <f t="shared" ca="1" si="55"/>
        <v>#NAME?</v>
      </c>
      <c r="AX330" s="88" t="e">
        <f t="shared" ca="1" si="56"/>
        <v>#NAME?</v>
      </c>
      <c r="AY330" s="86" t="str">
        <f t="shared" si="57"/>
        <v/>
      </c>
      <c r="AZ330" s="22" t="e">
        <f t="shared" ca="1" si="58"/>
        <v>#NAME?</v>
      </c>
      <c r="BA330" s="83" t="e">
        <f t="shared" ca="1" si="59"/>
        <v>#NAME?</v>
      </c>
      <c r="BB330" s="88" t="e">
        <f t="shared" ca="1" si="60"/>
        <v>#NAME?</v>
      </c>
      <c r="BC330" s="90" t="e">
        <f t="shared" ca="1" si="61"/>
        <v>#NAME?</v>
      </c>
      <c r="BD330" s="90" t="e">
        <f t="shared" ca="1" si="62"/>
        <v>#NAME?</v>
      </c>
      <c r="BE330" s="85" t="e">
        <f t="shared" ca="1" si="63"/>
        <v>#NAME?</v>
      </c>
      <c r="BF330" s="22" t="e">
        <f t="shared" ca="1" si="64"/>
        <v>#NAME?</v>
      </c>
      <c r="BG330" s="22" t="e">
        <f t="shared" ca="1" si="65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>
        <f t="shared" si="42"/>
        <v>329</v>
      </c>
      <c r="B331" s="139">
        <v>46046</v>
      </c>
      <c r="C331" s="54" t="s">
        <v>1098</v>
      </c>
      <c r="D331" s="54" t="s">
        <v>1656</v>
      </c>
      <c r="E331" s="56" t="s">
        <v>1657</v>
      </c>
      <c r="F331" s="54">
        <v>2</v>
      </c>
      <c r="G331" s="54" t="s">
        <v>65</v>
      </c>
      <c r="H331" s="54" t="str">
        <f t="shared" si="43"/>
        <v>DONE</v>
      </c>
      <c r="I331" s="54" t="s">
        <v>2164</v>
      </c>
      <c r="J331" s="58" t="s">
        <v>180</v>
      </c>
      <c r="K331" s="58" t="s">
        <v>79</v>
      </c>
      <c r="L331" s="54" t="s">
        <v>2128</v>
      </c>
      <c r="M331" s="54"/>
      <c r="N331" s="54" t="s">
        <v>80</v>
      </c>
      <c r="O331" s="54" t="s">
        <v>91</v>
      </c>
      <c r="P331" s="64" t="s">
        <v>813</v>
      </c>
      <c r="Q331" s="64" t="s">
        <v>1327</v>
      </c>
      <c r="R331" s="25">
        <v>200000999497</v>
      </c>
      <c r="S331" s="66">
        <v>46051</v>
      </c>
      <c r="T331" s="66" t="str">
        <f t="shared" si="44"/>
        <v>DONE</v>
      </c>
      <c r="U331" s="66">
        <v>46052</v>
      </c>
      <c r="V331" s="25">
        <v>9200070198</v>
      </c>
      <c r="W331" s="25">
        <v>42487</v>
      </c>
      <c r="X331" s="163">
        <v>46056</v>
      </c>
      <c r="Y331" s="69" t="str">
        <f t="shared" si="33"/>
        <v>DONE</v>
      </c>
      <c r="Z331" s="25" t="s">
        <v>2165</v>
      </c>
      <c r="AA331" s="69">
        <v>46056</v>
      </c>
      <c r="AB331" s="25" t="str">
        <f t="shared" si="45"/>
        <v>DONE</v>
      </c>
      <c r="AC331" s="71"/>
      <c r="AD331" s="54" t="s">
        <v>2166</v>
      </c>
      <c r="AE331" s="76">
        <v>46057</v>
      </c>
      <c r="AF331" s="54" t="str">
        <f t="shared" si="46"/>
        <v>DONE</v>
      </c>
      <c r="AG331" s="69">
        <v>46059</v>
      </c>
      <c r="AH331" s="73">
        <v>46098</v>
      </c>
      <c r="AI331" s="75" t="str">
        <f t="shared" si="47"/>
        <v>PAID</v>
      </c>
      <c r="AJ331" s="80" t="str">
        <f t="array" ref="AJ331">IFERROR(INDEX('[1]Master Price'!$E:$E,MATCH(D331,'[1]Master Price'!$B:$B,0)),"0")</f>
        <v>0</v>
      </c>
      <c r="AK331" s="80">
        <f t="shared" si="48"/>
        <v>0</v>
      </c>
      <c r="AL331" s="82" t="str">
        <f t="shared" si="40"/>
        <v>0-day</v>
      </c>
      <c r="AM331" s="82" t="str">
        <f t="shared" si="49"/>
        <v>1-day</v>
      </c>
      <c r="AN331" s="82" t="str">
        <f t="shared" si="68"/>
        <v>0-day</v>
      </c>
      <c r="AO331" s="82" t="str">
        <f t="shared" si="69"/>
        <v>0-day</v>
      </c>
      <c r="AP331" s="82" t="str">
        <f t="shared" si="50"/>
        <v>1-day</v>
      </c>
      <c r="AQ331" s="82" t="str">
        <f t="shared" si="51"/>
        <v>0-day</v>
      </c>
      <c r="AR331" s="137"/>
      <c r="AS331" s="83" t="str">
        <f t="shared" si="52"/>
        <v/>
      </c>
      <c r="AT331" s="85"/>
      <c r="AU331" s="84" t="e">
        <f t="shared" ca="1" si="53"/>
        <v>#NAME?</v>
      </c>
      <c r="AV331" s="88" t="e">
        <f t="shared" ca="1" si="54"/>
        <v>#NAME?</v>
      </c>
      <c r="AW331" s="83" t="e">
        <f t="shared" ca="1" si="55"/>
        <v>#NAME?</v>
      </c>
      <c r="AX331" s="88" t="e">
        <f t="shared" ca="1" si="56"/>
        <v>#NAME?</v>
      </c>
      <c r="AY331" s="86" t="str">
        <f t="shared" si="57"/>
        <v/>
      </c>
      <c r="AZ331" s="22" t="e">
        <f t="shared" ca="1" si="58"/>
        <v>#NAME?</v>
      </c>
      <c r="BA331" s="83" t="e">
        <f t="shared" ca="1" si="59"/>
        <v>#NAME?</v>
      </c>
      <c r="BB331" s="88" t="e">
        <f t="shared" ca="1" si="60"/>
        <v>#NAME?</v>
      </c>
      <c r="BC331" s="90" t="e">
        <f t="shared" ca="1" si="61"/>
        <v>#NAME?</v>
      </c>
      <c r="BD331" s="90" t="e">
        <f t="shared" ca="1" si="62"/>
        <v>#NAME?</v>
      </c>
      <c r="BE331" s="85" t="e">
        <f t="shared" ca="1" si="63"/>
        <v>#NAME?</v>
      </c>
      <c r="BF331" s="22" t="e">
        <f t="shared" ca="1" si="64"/>
        <v>#NAME?</v>
      </c>
      <c r="BG331" s="22" t="e">
        <f t="shared" ca="1" si="65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>
        <f t="shared" si="42"/>
        <v>330</v>
      </c>
      <c r="B332" s="139">
        <v>46046</v>
      </c>
      <c r="C332" s="54" t="s">
        <v>1098</v>
      </c>
      <c r="D332" s="54" t="s">
        <v>2158</v>
      </c>
      <c r="E332" s="56" t="s">
        <v>2159</v>
      </c>
      <c r="F332" s="54">
        <v>2</v>
      </c>
      <c r="G332" s="54" t="s">
        <v>65</v>
      </c>
      <c r="H332" s="54" t="str">
        <f t="shared" si="43"/>
        <v>DONE</v>
      </c>
      <c r="I332" s="54" t="s">
        <v>2164</v>
      </c>
      <c r="J332" s="58" t="s">
        <v>180</v>
      </c>
      <c r="K332" s="58" t="s">
        <v>79</v>
      </c>
      <c r="L332" s="54" t="s">
        <v>2128</v>
      </c>
      <c r="M332" s="54"/>
      <c r="N332" s="54" t="s">
        <v>80</v>
      </c>
      <c r="O332" s="54" t="s">
        <v>91</v>
      </c>
      <c r="P332" s="64" t="s">
        <v>813</v>
      </c>
      <c r="Q332" s="64" t="s">
        <v>1327</v>
      </c>
      <c r="R332" s="25">
        <v>200000999497</v>
      </c>
      <c r="S332" s="66">
        <v>46051</v>
      </c>
      <c r="T332" s="66" t="str">
        <f t="shared" si="44"/>
        <v>DONE</v>
      </c>
      <c r="U332" s="66">
        <v>46052</v>
      </c>
      <c r="V332" s="25">
        <v>9200070198</v>
      </c>
      <c r="W332" s="25">
        <v>42487</v>
      </c>
      <c r="X332" s="163">
        <v>46056</v>
      </c>
      <c r="Y332" s="69" t="str">
        <f t="shared" si="33"/>
        <v>DONE</v>
      </c>
      <c r="Z332" s="25" t="s">
        <v>2165</v>
      </c>
      <c r="AA332" s="69">
        <v>46056</v>
      </c>
      <c r="AB332" s="25" t="str">
        <f t="shared" si="45"/>
        <v>DONE</v>
      </c>
      <c r="AC332" s="71"/>
      <c r="AD332" s="54" t="s">
        <v>2166</v>
      </c>
      <c r="AE332" s="76">
        <v>46057</v>
      </c>
      <c r="AF332" s="54" t="str">
        <f t="shared" si="46"/>
        <v>DONE</v>
      </c>
      <c r="AG332" s="69">
        <v>46059</v>
      </c>
      <c r="AH332" s="73">
        <v>46098</v>
      </c>
      <c r="AI332" s="75" t="str">
        <f t="shared" si="47"/>
        <v>PAID</v>
      </c>
      <c r="AJ332" s="80" t="str">
        <f t="array" ref="AJ332">IFERROR(INDEX('[1]Master Price'!$E:$E,MATCH(D332,'[1]Master Price'!$B:$B,0)),"0")</f>
        <v>0</v>
      </c>
      <c r="AK332" s="80">
        <f t="shared" si="48"/>
        <v>0</v>
      </c>
      <c r="AL332" s="82" t="str">
        <f t="shared" si="40"/>
        <v>0-day</v>
      </c>
      <c r="AM332" s="82" t="str">
        <f t="shared" si="49"/>
        <v>1-day</v>
      </c>
      <c r="AN332" s="82" t="str">
        <f t="shared" si="68"/>
        <v>0-day</v>
      </c>
      <c r="AO332" s="82" t="str">
        <f t="shared" si="69"/>
        <v>0-day</v>
      </c>
      <c r="AP332" s="82" t="str">
        <f t="shared" si="50"/>
        <v>1-day</v>
      </c>
      <c r="AQ332" s="82" t="str">
        <f t="shared" si="51"/>
        <v>0-day</v>
      </c>
      <c r="AR332" s="137"/>
      <c r="AS332" s="83" t="str">
        <f t="shared" si="52"/>
        <v/>
      </c>
      <c r="AT332" s="85"/>
      <c r="AU332" s="84" t="e">
        <f t="shared" ca="1" si="53"/>
        <v>#NAME?</v>
      </c>
      <c r="AV332" s="88" t="e">
        <f t="shared" ca="1" si="54"/>
        <v>#NAME?</v>
      </c>
      <c r="AW332" s="83" t="e">
        <f t="shared" ca="1" si="55"/>
        <v>#NAME?</v>
      </c>
      <c r="AX332" s="88" t="e">
        <f t="shared" ca="1" si="56"/>
        <v>#NAME?</v>
      </c>
      <c r="AY332" s="86" t="str">
        <f t="shared" si="57"/>
        <v/>
      </c>
      <c r="AZ332" s="22" t="e">
        <f t="shared" ca="1" si="58"/>
        <v>#NAME?</v>
      </c>
      <c r="BA332" s="83" t="e">
        <f t="shared" ca="1" si="59"/>
        <v>#NAME?</v>
      </c>
      <c r="BB332" s="88" t="e">
        <f t="shared" ca="1" si="60"/>
        <v>#NAME?</v>
      </c>
      <c r="BC332" s="90" t="e">
        <f t="shared" ca="1" si="61"/>
        <v>#NAME?</v>
      </c>
      <c r="BD332" s="90" t="e">
        <f t="shared" ca="1" si="62"/>
        <v>#NAME?</v>
      </c>
      <c r="BE332" s="85" t="e">
        <f t="shared" ca="1" si="63"/>
        <v>#NAME?</v>
      </c>
      <c r="BF332" s="22" t="e">
        <f t="shared" ca="1" si="64"/>
        <v>#NAME?</v>
      </c>
      <c r="BG332" s="22" t="e">
        <f t="shared" ca="1" si="65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>
        <f t="shared" si="42"/>
        <v>331</v>
      </c>
      <c r="B333" s="139">
        <v>46046</v>
      </c>
      <c r="C333" s="54" t="s">
        <v>1108</v>
      </c>
      <c r="D333" s="54" t="s">
        <v>1656</v>
      </c>
      <c r="E333" s="56" t="s">
        <v>1657</v>
      </c>
      <c r="F333" s="54">
        <v>2</v>
      </c>
      <c r="G333" s="54" t="s">
        <v>65</v>
      </c>
      <c r="H333" s="54" t="str">
        <f t="shared" si="43"/>
        <v>DONE</v>
      </c>
      <c r="I333" s="54" t="s">
        <v>1514</v>
      </c>
      <c r="J333" s="58" t="s">
        <v>180</v>
      </c>
      <c r="K333" s="58" t="s">
        <v>79</v>
      </c>
      <c r="L333" s="54" t="s">
        <v>2128</v>
      </c>
      <c r="M333" s="54"/>
      <c r="N333" s="54" t="s">
        <v>80</v>
      </c>
      <c r="O333" s="54" t="s">
        <v>91</v>
      </c>
      <c r="P333" s="64" t="s">
        <v>813</v>
      </c>
      <c r="Q333" s="64" t="s">
        <v>1327</v>
      </c>
      <c r="R333" s="25">
        <v>200000998076</v>
      </c>
      <c r="S333" s="66">
        <v>46050</v>
      </c>
      <c r="T333" s="66" t="str">
        <f t="shared" si="44"/>
        <v>DONE</v>
      </c>
      <c r="U333" s="66"/>
      <c r="V333" s="25">
        <v>9200070209</v>
      </c>
      <c r="W333" s="25">
        <v>42499</v>
      </c>
      <c r="X333" s="163">
        <v>46056</v>
      </c>
      <c r="Y333" s="69" t="str">
        <f t="shared" si="33"/>
        <v>DONE</v>
      </c>
      <c r="Z333" s="25" t="s">
        <v>2169</v>
      </c>
      <c r="AA333" s="69">
        <v>46056</v>
      </c>
      <c r="AB333" s="25" t="str">
        <f t="shared" si="45"/>
        <v>DONE</v>
      </c>
      <c r="AC333" s="71"/>
      <c r="AD333" s="54" t="s">
        <v>2170</v>
      </c>
      <c r="AE333" s="76">
        <v>46057</v>
      </c>
      <c r="AF333" s="54" t="str">
        <f t="shared" si="46"/>
        <v>DONE</v>
      </c>
      <c r="AG333" s="69">
        <v>46059</v>
      </c>
      <c r="AH333" s="73">
        <v>46098</v>
      </c>
      <c r="AI333" s="75" t="str">
        <f t="shared" si="47"/>
        <v>PAID</v>
      </c>
      <c r="AJ333" s="80" t="str">
        <f t="array" ref="AJ333">IFERROR(INDEX('[1]Master Price'!$E:$E,MATCH(D333,'[1]Master Price'!$B:$B,0)),"0")</f>
        <v>0</v>
      </c>
      <c r="AK333" s="80">
        <f t="shared" si="48"/>
        <v>0</v>
      </c>
      <c r="AL333" s="82" t="str">
        <f t="shared" si="40"/>
        <v>0-day</v>
      </c>
      <c r="AM333" s="82" t="str">
        <f t="shared" si="49"/>
        <v>0-day</v>
      </c>
      <c r="AN333" s="82" t="str">
        <f t="shared" si="68"/>
        <v>0-day</v>
      </c>
      <c r="AO333" s="82" t="str">
        <f t="shared" si="69"/>
        <v>0-day</v>
      </c>
      <c r="AP333" s="82" t="str">
        <f t="shared" si="50"/>
        <v>1-day</v>
      </c>
      <c r="AQ333" s="82" t="str">
        <f t="shared" si="51"/>
        <v>0-day</v>
      </c>
      <c r="AR333" s="137"/>
      <c r="AS333" s="83" t="str">
        <f t="shared" si="52"/>
        <v/>
      </c>
      <c r="AT333" s="85"/>
      <c r="AU333" s="84" t="e">
        <f t="shared" ca="1" si="53"/>
        <v>#NAME?</v>
      </c>
      <c r="AV333" s="88" t="e">
        <f t="shared" ca="1" si="54"/>
        <v>#NAME?</v>
      </c>
      <c r="AW333" s="83" t="e">
        <f t="shared" ca="1" si="55"/>
        <v>#NAME?</v>
      </c>
      <c r="AX333" s="88" t="e">
        <f t="shared" ca="1" si="56"/>
        <v>#NAME?</v>
      </c>
      <c r="AY333" s="86" t="str">
        <f t="shared" si="57"/>
        <v/>
      </c>
      <c r="AZ333" s="22" t="e">
        <f t="shared" ca="1" si="58"/>
        <v>#NAME?</v>
      </c>
      <c r="BA333" s="83" t="e">
        <f t="shared" ca="1" si="59"/>
        <v>#NAME?</v>
      </c>
      <c r="BB333" s="88" t="e">
        <f t="shared" ca="1" si="60"/>
        <v>#NAME?</v>
      </c>
      <c r="BC333" s="90" t="e">
        <f t="shared" ca="1" si="61"/>
        <v>#NAME?</v>
      </c>
      <c r="BD333" s="90" t="e">
        <f t="shared" ca="1" si="62"/>
        <v>#NAME?</v>
      </c>
      <c r="BE333" s="85" t="e">
        <f t="shared" ca="1" si="63"/>
        <v>#NAME?</v>
      </c>
      <c r="BF333" s="22" t="e">
        <f t="shared" ca="1" si="64"/>
        <v>#NAME?</v>
      </c>
      <c r="BG333" s="22" t="e">
        <f t="shared" ca="1" si="65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>
        <f t="shared" si="42"/>
        <v>332</v>
      </c>
      <c r="B334" s="139">
        <v>46046</v>
      </c>
      <c r="C334" s="54" t="s">
        <v>1108</v>
      </c>
      <c r="D334" s="58" t="s">
        <v>1178</v>
      </c>
      <c r="E334" s="56" t="s">
        <v>1179</v>
      </c>
      <c r="F334" s="54">
        <v>2</v>
      </c>
      <c r="G334" s="54" t="s">
        <v>65</v>
      </c>
      <c r="H334" s="54" t="str">
        <f t="shared" si="43"/>
        <v>DONE</v>
      </c>
      <c r="I334" s="54" t="s">
        <v>1514</v>
      </c>
      <c r="J334" s="58" t="s">
        <v>180</v>
      </c>
      <c r="K334" s="58" t="s">
        <v>79</v>
      </c>
      <c r="L334" s="54" t="s">
        <v>2128</v>
      </c>
      <c r="M334" s="54"/>
      <c r="N334" s="54" t="s">
        <v>80</v>
      </c>
      <c r="O334" s="54" t="s">
        <v>91</v>
      </c>
      <c r="P334" s="64" t="s">
        <v>813</v>
      </c>
      <c r="Q334" s="64" t="s">
        <v>1327</v>
      </c>
      <c r="R334" s="25">
        <v>200000998076</v>
      </c>
      <c r="S334" s="66">
        <v>46050</v>
      </c>
      <c r="T334" s="66" t="str">
        <f t="shared" si="44"/>
        <v>DONE</v>
      </c>
      <c r="U334" s="66"/>
      <c r="V334" s="25">
        <v>9200070209</v>
      </c>
      <c r="W334" s="25">
        <v>42499</v>
      </c>
      <c r="X334" s="163">
        <v>46056</v>
      </c>
      <c r="Y334" s="69" t="str">
        <f t="shared" si="33"/>
        <v>DONE</v>
      </c>
      <c r="Z334" s="25" t="s">
        <v>2169</v>
      </c>
      <c r="AA334" s="69">
        <v>46056</v>
      </c>
      <c r="AB334" s="25" t="str">
        <f t="shared" si="45"/>
        <v>DONE</v>
      </c>
      <c r="AC334" s="71"/>
      <c r="AD334" s="54" t="s">
        <v>2170</v>
      </c>
      <c r="AE334" s="76">
        <v>46057</v>
      </c>
      <c r="AF334" s="54" t="str">
        <f t="shared" si="46"/>
        <v>DONE</v>
      </c>
      <c r="AG334" s="69">
        <v>46059</v>
      </c>
      <c r="AH334" s="73">
        <v>46098</v>
      </c>
      <c r="AI334" s="75" t="str">
        <f t="shared" si="47"/>
        <v>PAID</v>
      </c>
      <c r="AJ334" s="80" t="str">
        <f t="array" ref="AJ334">IFERROR(INDEX('[1]Master Price'!$E:$E,MATCH(D334,'[1]Master Price'!$B:$B,0)),"0")</f>
        <v>0</v>
      </c>
      <c r="AK334" s="80">
        <f t="shared" si="48"/>
        <v>0</v>
      </c>
      <c r="AL334" s="82" t="str">
        <f t="shared" si="40"/>
        <v>0-day</v>
      </c>
      <c r="AM334" s="82" t="str">
        <f t="shared" si="49"/>
        <v>0-day</v>
      </c>
      <c r="AN334" s="82" t="str">
        <f t="shared" si="68"/>
        <v>0-day</v>
      </c>
      <c r="AO334" s="82" t="str">
        <f t="shared" si="69"/>
        <v>0-day</v>
      </c>
      <c r="AP334" s="82" t="str">
        <f t="shared" si="50"/>
        <v>1-day</v>
      </c>
      <c r="AQ334" s="82" t="str">
        <f t="shared" si="51"/>
        <v>0-day</v>
      </c>
      <c r="AR334" s="137"/>
      <c r="AS334" s="83" t="str">
        <f t="shared" si="52"/>
        <v/>
      </c>
      <c r="AT334" s="85"/>
      <c r="AU334" s="84" t="e">
        <f t="shared" ca="1" si="53"/>
        <v>#NAME?</v>
      </c>
      <c r="AV334" s="88" t="e">
        <f t="shared" ca="1" si="54"/>
        <v>#NAME?</v>
      </c>
      <c r="AW334" s="83" t="e">
        <f t="shared" ca="1" si="55"/>
        <v>#NAME?</v>
      </c>
      <c r="AX334" s="88" t="e">
        <f t="shared" ca="1" si="56"/>
        <v>#NAME?</v>
      </c>
      <c r="AY334" s="86" t="str">
        <f t="shared" si="57"/>
        <v/>
      </c>
      <c r="AZ334" s="22" t="e">
        <f t="shared" ca="1" si="58"/>
        <v>#NAME?</v>
      </c>
      <c r="BA334" s="83" t="e">
        <f t="shared" ca="1" si="59"/>
        <v>#NAME?</v>
      </c>
      <c r="BB334" s="88" t="e">
        <f t="shared" ca="1" si="60"/>
        <v>#NAME?</v>
      </c>
      <c r="BC334" s="90" t="e">
        <f t="shared" ca="1" si="61"/>
        <v>#NAME?</v>
      </c>
      <c r="BD334" s="90" t="e">
        <f t="shared" ca="1" si="62"/>
        <v>#NAME?</v>
      </c>
      <c r="BE334" s="85" t="e">
        <f t="shared" ca="1" si="63"/>
        <v>#NAME?</v>
      </c>
      <c r="BF334" s="22" t="e">
        <f t="shared" ca="1" si="64"/>
        <v>#NAME?</v>
      </c>
      <c r="BG334" s="22" t="e">
        <f t="shared" ca="1" si="65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>
        <f t="shared" si="42"/>
        <v>333</v>
      </c>
      <c r="B335" s="139">
        <v>46046</v>
      </c>
      <c r="C335" s="54" t="s">
        <v>1122</v>
      </c>
      <c r="D335" s="54" t="s">
        <v>1656</v>
      </c>
      <c r="E335" s="56" t="s">
        <v>1657</v>
      </c>
      <c r="F335" s="54">
        <v>2</v>
      </c>
      <c r="G335" s="54" t="s">
        <v>65</v>
      </c>
      <c r="H335" s="54" t="str">
        <f t="shared" si="43"/>
        <v>DONE</v>
      </c>
      <c r="I335" s="54" t="s">
        <v>575</v>
      </c>
      <c r="J335" s="58" t="s">
        <v>180</v>
      </c>
      <c r="K335" s="58" t="s">
        <v>79</v>
      </c>
      <c r="L335" s="54" t="s">
        <v>2128</v>
      </c>
      <c r="M335" s="54"/>
      <c r="N335" s="54" t="s">
        <v>80</v>
      </c>
      <c r="O335" s="54" t="s">
        <v>91</v>
      </c>
      <c r="P335" s="64" t="s">
        <v>813</v>
      </c>
      <c r="Q335" s="64" t="s">
        <v>1327</v>
      </c>
      <c r="R335" s="25">
        <v>200000998090</v>
      </c>
      <c r="S335" s="66">
        <v>46050</v>
      </c>
      <c r="T335" s="66" t="str">
        <f t="shared" si="44"/>
        <v>DONE</v>
      </c>
      <c r="U335" s="66"/>
      <c r="V335" s="25">
        <v>9200070225</v>
      </c>
      <c r="W335" s="25">
        <v>42521</v>
      </c>
      <c r="X335" s="163">
        <v>46056</v>
      </c>
      <c r="Y335" s="69" t="str">
        <f t="shared" si="33"/>
        <v>DONE</v>
      </c>
      <c r="Z335" s="25" t="s">
        <v>2172</v>
      </c>
      <c r="AA335" s="69">
        <v>46056</v>
      </c>
      <c r="AB335" s="25" t="str">
        <f t="shared" si="45"/>
        <v>DONE</v>
      </c>
      <c r="AC335" s="71"/>
      <c r="AD335" s="54" t="s">
        <v>2173</v>
      </c>
      <c r="AE335" s="76">
        <v>46057</v>
      </c>
      <c r="AF335" s="54" t="str">
        <f t="shared" si="46"/>
        <v>DONE</v>
      </c>
      <c r="AG335" s="69">
        <v>46059</v>
      </c>
      <c r="AH335" s="73">
        <v>46098</v>
      </c>
      <c r="AI335" s="75" t="str">
        <f t="shared" si="47"/>
        <v>PAID</v>
      </c>
      <c r="AJ335" s="80" t="str">
        <f t="array" ref="AJ335">IFERROR(INDEX('[1]Master Price'!$E:$E,MATCH(D335,'[1]Master Price'!$B:$B,0)),"0")</f>
        <v>0</v>
      </c>
      <c r="AK335" s="80">
        <f t="shared" si="48"/>
        <v>0</v>
      </c>
      <c r="AL335" s="82" t="str">
        <f t="shared" si="40"/>
        <v>0-day</v>
      </c>
      <c r="AM335" s="82" t="str">
        <f t="shared" si="49"/>
        <v>0-day</v>
      </c>
      <c r="AN335" s="82" t="str">
        <f t="shared" si="68"/>
        <v>0-day</v>
      </c>
      <c r="AO335" s="82" t="str">
        <f t="shared" si="69"/>
        <v>0-day</v>
      </c>
      <c r="AP335" s="82" t="str">
        <f t="shared" si="50"/>
        <v>1-day</v>
      </c>
      <c r="AQ335" s="82" t="str">
        <f t="shared" si="51"/>
        <v>0-day</v>
      </c>
      <c r="AR335" s="137"/>
      <c r="AS335" s="83" t="str">
        <f t="shared" si="52"/>
        <v/>
      </c>
      <c r="AT335" s="85"/>
      <c r="AU335" s="84" t="e">
        <f t="shared" ca="1" si="53"/>
        <v>#NAME?</v>
      </c>
      <c r="AV335" s="88" t="e">
        <f t="shared" ca="1" si="54"/>
        <v>#NAME?</v>
      </c>
      <c r="AW335" s="83" t="e">
        <f t="shared" ca="1" si="55"/>
        <v>#NAME?</v>
      </c>
      <c r="AX335" s="88" t="e">
        <f t="shared" ca="1" si="56"/>
        <v>#NAME?</v>
      </c>
      <c r="AY335" s="86" t="str">
        <f t="shared" si="57"/>
        <v/>
      </c>
      <c r="AZ335" s="22" t="e">
        <f t="shared" ca="1" si="58"/>
        <v>#NAME?</v>
      </c>
      <c r="BA335" s="83" t="e">
        <f t="shared" ca="1" si="59"/>
        <v>#NAME?</v>
      </c>
      <c r="BB335" s="88" t="e">
        <f t="shared" ca="1" si="60"/>
        <v>#NAME?</v>
      </c>
      <c r="BC335" s="90" t="e">
        <f t="shared" ca="1" si="61"/>
        <v>#NAME?</v>
      </c>
      <c r="BD335" s="90" t="e">
        <f t="shared" ca="1" si="62"/>
        <v>#NAME?</v>
      </c>
      <c r="BE335" s="85" t="e">
        <f t="shared" ca="1" si="63"/>
        <v>#NAME?</v>
      </c>
      <c r="BF335" s="22" t="e">
        <f t="shared" ca="1" si="64"/>
        <v>#NAME?</v>
      </c>
      <c r="BG335" s="22" t="e">
        <f t="shared" ca="1" si="65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>
        <f t="shared" si="42"/>
        <v>334</v>
      </c>
      <c r="B336" s="139">
        <v>46046</v>
      </c>
      <c r="C336" s="54" t="s">
        <v>1122</v>
      </c>
      <c r="D336" s="54" t="s">
        <v>1178</v>
      </c>
      <c r="E336" s="56" t="s">
        <v>1179</v>
      </c>
      <c r="F336" s="54">
        <v>2</v>
      </c>
      <c r="G336" s="54" t="s">
        <v>65</v>
      </c>
      <c r="H336" s="54" t="str">
        <f t="shared" si="43"/>
        <v>DONE</v>
      </c>
      <c r="I336" s="54" t="s">
        <v>575</v>
      </c>
      <c r="J336" s="58" t="s">
        <v>180</v>
      </c>
      <c r="K336" s="58" t="s">
        <v>79</v>
      </c>
      <c r="L336" s="54" t="s">
        <v>2128</v>
      </c>
      <c r="M336" s="54"/>
      <c r="N336" s="54" t="s">
        <v>80</v>
      </c>
      <c r="O336" s="54" t="s">
        <v>91</v>
      </c>
      <c r="P336" s="64" t="s">
        <v>813</v>
      </c>
      <c r="Q336" s="64" t="s">
        <v>1327</v>
      </c>
      <c r="R336" s="25">
        <v>200000998090</v>
      </c>
      <c r="S336" s="66">
        <v>46050</v>
      </c>
      <c r="T336" s="66" t="str">
        <f t="shared" si="44"/>
        <v>DONE</v>
      </c>
      <c r="U336" s="66"/>
      <c r="V336" s="25">
        <v>9200070225</v>
      </c>
      <c r="W336" s="25">
        <v>42521</v>
      </c>
      <c r="X336" s="163">
        <v>46056</v>
      </c>
      <c r="Y336" s="69" t="str">
        <f t="shared" si="33"/>
        <v>DONE</v>
      </c>
      <c r="Z336" s="25" t="s">
        <v>2172</v>
      </c>
      <c r="AA336" s="69">
        <v>46056</v>
      </c>
      <c r="AB336" s="25" t="str">
        <f t="shared" si="45"/>
        <v>DONE</v>
      </c>
      <c r="AC336" s="71"/>
      <c r="AD336" s="54" t="s">
        <v>2173</v>
      </c>
      <c r="AE336" s="76">
        <v>46057</v>
      </c>
      <c r="AF336" s="54" t="str">
        <f t="shared" si="46"/>
        <v>DONE</v>
      </c>
      <c r="AG336" s="69">
        <v>46059</v>
      </c>
      <c r="AH336" s="73">
        <v>46098</v>
      </c>
      <c r="AI336" s="75" t="str">
        <f t="shared" si="47"/>
        <v>PAID</v>
      </c>
      <c r="AJ336" s="80" t="str">
        <f t="array" ref="AJ336">IFERROR(INDEX('[1]Master Price'!$E:$E,MATCH(D336,'[1]Master Price'!$B:$B,0)),"0")</f>
        <v>0</v>
      </c>
      <c r="AK336" s="80">
        <f t="shared" si="48"/>
        <v>0</v>
      </c>
      <c r="AL336" s="82" t="str">
        <f t="shared" si="40"/>
        <v>0-day</v>
      </c>
      <c r="AM336" s="82" t="str">
        <f t="shared" si="49"/>
        <v>0-day</v>
      </c>
      <c r="AN336" s="82" t="str">
        <f t="shared" si="68"/>
        <v>0-day</v>
      </c>
      <c r="AO336" s="82" t="str">
        <f t="shared" si="69"/>
        <v>0-day</v>
      </c>
      <c r="AP336" s="82" t="str">
        <f t="shared" si="50"/>
        <v>1-day</v>
      </c>
      <c r="AQ336" s="82" t="str">
        <f t="shared" si="51"/>
        <v>0-day</v>
      </c>
      <c r="AR336" s="137"/>
      <c r="AS336" s="83" t="str">
        <f t="shared" si="52"/>
        <v/>
      </c>
      <c r="AT336" s="85"/>
      <c r="AU336" s="84" t="e">
        <f t="shared" ca="1" si="53"/>
        <v>#NAME?</v>
      </c>
      <c r="AV336" s="88" t="e">
        <f t="shared" ca="1" si="54"/>
        <v>#NAME?</v>
      </c>
      <c r="AW336" s="83" t="e">
        <f t="shared" ca="1" si="55"/>
        <v>#NAME?</v>
      </c>
      <c r="AX336" s="88" t="e">
        <f t="shared" ca="1" si="56"/>
        <v>#NAME?</v>
      </c>
      <c r="AY336" s="86" t="str">
        <f t="shared" si="57"/>
        <v/>
      </c>
      <c r="AZ336" s="22" t="e">
        <f t="shared" ca="1" si="58"/>
        <v>#NAME?</v>
      </c>
      <c r="BA336" s="83" t="e">
        <f t="shared" ca="1" si="59"/>
        <v>#NAME?</v>
      </c>
      <c r="BB336" s="88" t="e">
        <f t="shared" ca="1" si="60"/>
        <v>#NAME?</v>
      </c>
      <c r="BC336" s="90" t="e">
        <f t="shared" ca="1" si="61"/>
        <v>#NAME?</v>
      </c>
      <c r="BD336" s="90" t="e">
        <f t="shared" ca="1" si="62"/>
        <v>#NAME?</v>
      </c>
      <c r="BE336" s="85" t="e">
        <f t="shared" ca="1" si="63"/>
        <v>#NAME?</v>
      </c>
      <c r="BF336" s="22" t="e">
        <f t="shared" ca="1" si="64"/>
        <v>#NAME?</v>
      </c>
      <c r="BG336" s="22" t="e">
        <f t="shared" ca="1" si="65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25">
        <f t="shared" si="42"/>
        <v>335</v>
      </c>
      <c r="B337" s="139">
        <v>46046</v>
      </c>
      <c r="C337" s="54" t="s">
        <v>1135</v>
      </c>
      <c r="D337" s="54" t="s">
        <v>1656</v>
      </c>
      <c r="E337" s="56" t="s">
        <v>1657</v>
      </c>
      <c r="F337" s="54">
        <v>1</v>
      </c>
      <c r="G337" s="54" t="s">
        <v>65</v>
      </c>
      <c r="H337" s="54" t="str">
        <f t="shared" si="43"/>
        <v>DONE</v>
      </c>
      <c r="I337" s="54" t="s">
        <v>610</v>
      </c>
      <c r="J337" s="58" t="s">
        <v>180</v>
      </c>
      <c r="K337" s="58" t="s">
        <v>79</v>
      </c>
      <c r="L337" s="54" t="s">
        <v>2128</v>
      </c>
      <c r="M337" s="54"/>
      <c r="N337" s="54" t="s">
        <v>80</v>
      </c>
      <c r="O337" s="54" t="s">
        <v>91</v>
      </c>
      <c r="P337" s="64" t="s">
        <v>813</v>
      </c>
      <c r="Q337" s="64" t="s">
        <v>1327</v>
      </c>
      <c r="R337" s="25">
        <v>200000998102</v>
      </c>
      <c r="S337" s="66">
        <v>46050</v>
      </c>
      <c r="T337" s="66" t="str">
        <f t="shared" si="44"/>
        <v>DONE</v>
      </c>
      <c r="U337" s="66"/>
      <c r="V337" s="25">
        <v>9200070245</v>
      </c>
      <c r="W337" s="25">
        <v>42523</v>
      </c>
      <c r="X337" s="163">
        <v>46056</v>
      </c>
      <c r="Y337" s="69" t="str">
        <f t="shared" si="33"/>
        <v>DONE</v>
      </c>
      <c r="Z337" s="25" t="s">
        <v>2179</v>
      </c>
      <c r="AA337" s="69">
        <v>46056</v>
      </c>
      <c r="AB337" s="25" t="str">
        <f t="shared" si="45"/>
        <v>DONE</v>
      </c>
      <c r="AC337" s="71"/>
      <c r="AD337" s="54" t="s">
        <v>2180</v>
      </c>
      <c r="AE337" s="76">
        <v>46057</v>
      </c>
      <c r="AF337" s="54" t="str">
        <f t="shared" si="46"/>
        <v>DONE</v>
      </c>
      <c r="AG337" s="69">
        <v>46059</v>
      </c>
      <c r="AH337" s="73">
        <v>46098</v>
      </c>
      <c r="AI337" s="75" t="str">
        <f t="shared" si="47"/>
        <v>PAID</v>
      </c>
      <c r="AJ337" s="80" t="str">
        <f t="array" ref="AJ337">IFERROR(INDEX('[1]Master Price'!$E:$E,MATCH(D337,'[1]Master Price'!$B:$B,0)),"0")</f>
        <v>0</v>
      </c>
      <c r="AK337" s="80">
        <f t="shared" si="48"/>
        <v>0</v>
      </c>
      <c r="AL337" s="82" t="str">
        <f t="shared" si="40"/>
        <v>0-day</v>
      </c>
      <c r="AM337" s="82" t="str">
        <f t="shared" si="49"/>
        <v>0-day</v>
      </c>
      <c r="AN337" s="82" t="str">
        <f t="shared" si="68"/>
        <v>0-day</v>
      </c>
      <c r="AO337" s="82" t="str">
        <f t="shared" si="69"/>
        <v>0-day</v>
      </c>
      <c r="AP337" s="82" t="str">
        <f t="shared" si="50"/>
        <v>1-day</v>
      </c>
      <c r="AQ337" s="82" t="str">
        <f t="shared" si="51"/>
        <v>0-day</v>
      </c>
      <c r="AR337" s="137"/>
      <c r="AS337" s="83" t="str">
        <f t="shared" si="52"/>
        <v/>
      </c>
      <c r="AT337" s="85"/>
      <c r="AU337" s="84" t="e">
        <f t="shared" ca="1" si="53"/>
        <v>#NAME?</v>
      </c>
      <c r="AV337" s="88" t="e">
        <f t="shared" ca="1" si="54"/>
        <v>#NAME?</v>
      </c>
      <c r="AW337" s="83" t="e">
        <f t="shared" ca="1" si="55"/>
        <v>#NAME?</v>
      </c>
      <c r="AX337" s="88" t="e">
        <f t="shared" ca="1" si="56"/>
        <v>#NAME?</v>
      </c>
      <c r="AY337" s="86" t="str">
        <f t="shared" si="57"/>
        <v/>
      </c>
      <c r="AZ337" s="22" t="e">
        <f t="shared" ca="1" si="58"/>
        <v>#NAME?</v>
      </c>
      <c r="BA337" s="83" t="e">
        <f t="shared" ca="1" si="59"/>
        <v>#NAME?</v>
      </c>
      <c r="BB337" s="88" t="e">
        <f t="shared" ca="1" si="60"/>
        <v>#NAME?</v>
      </c>
      <c r="BC337" s="90" t="e">
        <f t="shared" ca="1" si="61"/>
        <v>#NAME?</v>
      </c>
      <c r="BD337" s="90" t="e">
        <f t="shared" ca="1" si="62"/>
        <v>#NAME?</v>
      </c>
      <c r="BE337" s="85" t="e">
        <f t="shared" ca="1" si="63"/>
        <v>#NAME?</v>
      </c>
      <c r="BF337" s="22" t="e">
        <f t="shared" ca="1" si="64"/>
        <v>#NAME?</v>
      </c>
      <c r="BG337" s="22" t="e">
        <f t="shared" ca="1" si="65"/>
        <v>#NAME?</v>
      </c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25">
        <f t="shared" si="42"/>
        <v>336</v>
      </c>
      <c r="B338" s="139">
        <v>46046</v>
      </c>
      <c r="C338" s="54" t="s">
        <v>1135</v>
      </c>
      <c r="D338" s="54" t="s">
        <v>1178</v>
      </c>
      <c r="E338" s="56" t="s">
        <v>1179</v>
      </c>
      <c r="F338" s="54">
        <v>2</v>
      </c>
      <c r="G338" s="54" t="s">
        <v>65</v>
      </c>
      <c r="H338" s="54" t="str">
        <f t="shared" si="43"/>
        <v>DONE</v>
      </c>
      <c r="I338" s="54" t="s">
        <v>610</v>
      </c>
      <c r="J338" s="58" t="s">
        <v>180</v>
      </c>
      <c r="K338" s="58" t="s">
        <v>79</v>
      </c>
      <c r="L338" s="54" t="s">
        <v>2128</v>
      </c>
      <c r="M338" s="54"/>
      <c r="N338" s="54" t="s">
        <v>80</v>
      </c>
      <c r="O338" s="54" t="s">
        <v>91</v>
      </c>
      <c r="P338" s="64" t="s">
        <v>813</v>
      </c>
      <c r="Q338" s="64" t="s">
        <v>1327</v>
      </c>
      <c r="R338" s="25">
        <v>200000998102</v>
      </c>
      <c r="S338" s="66">
        <v>46050</v>
      </c>
      <c r="T338" s="66" t="str">
        <f t="shared" si="44"/>
        <v>DONE</v>
      </c>
      <c r="U338" s="66"/>
      <c r="V338" s="25">
        <v>9200070245</v>
      </c>
      <c r="W338" s="25">
        <v>42523</v>
      </c>
      <c r="X338" s="163">
        <v>46056</v>
      </c>
      <c r="Y338" s="69" t="str">
        <f t="shared" si="33"/>
        <v>DONE</v>
      </c>
      <c r="Z338" s="25" t="s">
        <v>2179</v>
      </c>
      <c r="AA338" s="69">
        <v>46056</v>
      </c>
      <c r="AB338" s="25" t="str">
        <f t="shared" si="45"/>
        <v>DONE</v>
      </c>
      <c r="AC338" s="71"/>
      <c r="AD338" s="54" t="s">
        <v>2180</v>
      </c>
      <c r="AE338" s="76">
        <v>46057</v>
      </c>
      <c r="AF338" s="54" t="str">
        <f t="shared" si="46"/>
        <v>DONE</v>
      </c>
      <c r="AG338" s="69">
        <v>46059</v>
      </c>
      <c r="AH338" s="73">
        <v>46098</v>
      </c>
      <c r="AI338" s="75" t="str">
        <f t="shared" si="47"/>
        <v>PAID</v>
      </c>
      <c r="AJ338" s="80" t="str">
        <f t="array" ref="AJ338">IFERROR(INDEX('[1]Master Price'!$E:$E,MATCH(D338,'[1]Master Price'!$B:$B,0)),"0")</f>
        <v>0</v>
      </c>
      <c r="AK338" s="80">
        <f t="shared" si="48"/>
        <v>0</v>
      </c>
      <c r="AL338" s="82" t="str">
        <f t="shared" si="40"/>
        <v>0-day</v>
      </c>
      <c r="AM338" s="82" t="str">
        <f t="shared" si="49"/>
        <v>0-day</v>
      </c>
      <c r="AN338" s="82" t="str">
        <f t="shared" si="68"/>
        <v>0-day</v>
      </c>
      <c r="AO338" s="82" t="str">
        <f t="shared" si="69"/>
        <v>0-day</v>
      </c>
      <c r="AP338" s="82" t="str">
        <f t="shared" si="50"/>
        <v>1-day</v>
      </c>
      <c r="AQ338" s="82" t="str">
        <f t="shared" si="51"/>
        <v>0-day</v>
      </c>
      <c r="AR338" s="137"/>
      <c r="AS338" s="83" t="str">
        <f t="shared" si="52"/>
        <v/>
      </c>
      <c r="AT338" s="85"/>
      <c r="AU338" s="84" t="e">
        <f t="shared" ca="1" si="53"/>
        <v>#NAME?</v>
      </c>
      <c r="AV338" s="88" t="e">
        <f t="shared" ca="1" si="54"/>
        <v>#NAME?</v>
      </c>
      <c r="AW338" s="83" t="e">
        <f t="shared" ca="1" si="55"/>
        <v>#NAME?</v>
      </c>
      <c r="AX338" s="88" t="e">
        <f t="shared" ca="1" si="56"/>
        <v>#NAME?</v>
      </c>
      <c r="AY338" s="86" t="str">
        <f t="shared" si="57"/>
        <v/>
      </c>
      <c r="AZ338" s="22" t="e">
        <f t="shared" ca="1" si="58"/>
        <v>#NAME?</v>
      </c>
      <c r="BA338" s="83" t="e">
        <f t="shared" ca="1" si="59"/>
        <v>#NAME?</v>
      </c>
      <c r="BB338" s="88" t="e">
        <f t="shared" ca="1" si="60"/>
        <v>#NAME?</v>
      </c>
      <c r="BC338" s="90" t="e">
        <f t="shared" ca="1" si="61"/>
        <v>#NAME?</v>
      </c>
      <c r="BD338" s="90" t="e">
        <f t="shared" ca="1" si="62"/>
        <v>#NAME?</v>
      </c>
      <c r="BE338" s="85" t="e">
        <f t="shared" ca="1" si="63"/>
        <v>#NAME?</v>
      </c>
      <c r="BF338" s="22" t="e">
        <f t="shared" ca="1" si="64"/>
        <v>#NAME?</v>
      </c>
      <c r="BG338" s="22" t="e">
        <f t="shared" ca="1" si="65"/>
        <v>#NAME?</v>
      </c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>
        <f t="shared" si="42"/>
        <v>337</v>
      </c>
      <c r="B339" s="139">
        <v>46046</v>
      </c>
      <c r="C339" s="54" t="s">
        <v>1135</v>
      </c>
      <c r="D339" s="54" t="s">
        <v>476</v>
      </c>
      <c r="E339" s="56" t="s">
        <v>477</v>
      </c>
      <c r="F339" s="54">
        <v>1</v>
      </c>
      <c r="G339" s="54" t="s">
        <v>65</v>
      </c>
      <c r="H339" s="54" t="str">
        <f t="shared" si="43"/>
        <v>DONE</v>
      </c>
      <c r="I339" s="54" t="s">
        <v>610</v>
      </c>
      <c r="J339" s="58" t="s">
        <v>180</v>
      </c>
      <c r="K339" s="58" t="s">
        <v>79</v>
      </c>
      <c r="L339" s="54" t="s">
        <v>2128</v>
      </c>
      <c r="M339" s="54"/>
      <c r="N339" s="54" t="s">
        <v>80</v>
      </c>
      <c r="O339" s="54" t="s">
        <v>91</v>
      </c>
      <c r="P339" s="64" t="s">
        <v>813</v>
      </c>
      <c r="Q339" s="64" t="s">
        <v>1327</v>
      </c>
      <c r="R339" s="25">
        <v>200000998102</v>
      </c>
      <c r="S339" s="66">
        <v>46050</v>
      </c>
      <c r="T339" s="66" t="str">
        <f t="shared" si="44"/>
        <v>DONE</v>
      </c>
      <c r="U339" s="66"/>
      <c r="V339" s="25">
        <v>9200070245</v>
      </c>
      <c r="W339" s="25">
        <v>42523</v>
      </c>
      <c r="X339" s="163">
        <v>46056</v>
      </c>
      <c r="Y339" s="69" t="str">
        <f t="shared" si="33"/>
        <v>DONE</v>
      </c>
      <c r="Z339" s="25" t="s">
        <v>2179</v>
      </c>
      <c r="AA339" s="69">
        <v>46056</v>
      </c>
      <c r="AB339" s="25" t="str">
        <f t="shared" si="45"/>
        <v>DONE</v>
      </c>
      <c r="AC339" s="71"/>
      <c r="AD339" s="54" t="s">
        <v>2180</v>
      </c>
      <c r="AE339" s="76">
        <v>46057</v>
      </c>
      <c r="AF339" s="54" t="str">
        <f t="shared" si="46"/>
        <v>DONE</v>
      </c>
      <c r="AG339" s="69">
        <v>46059</v>
      </c>
      <c r="AH339" s="73">
        <v>46098</v>
      </c>
      <c r="AI339" s="75" t="str">
        <f t="shared" si="47"/>
        <v>PAID</v>
      </c>
      <c r="AJ339" s="80" t="str">
        <f t="array" ref="AJ339">IFERROR(INDEX('[1]Master Price'!$E:$E,MATCH(D339,'[1]Master Price'!$B:$B,0)),"0")</f>
        <v>0</v>
      </c>
      <c r="AK339" s="80">
        <f t="shared" si="48"/>
        <v>0</v>
      </c>
      <c r="AL339" s="82" t="str">
        <f t="shared" si="40"/>
        <v>0-day</v>
      </c>
      <c r="AM339" s="82" t="str">
        <f t="shared" si="49"/>
        <v>0-day</v>
      </c>
      <c r="AN339" s="82" t="str">
        <f t="shared" si="68"/>
        <v>0-day</v>
      </c>
      <c r="AO339" s="82" t="str">
        <f t="shared" si="69"/>
        <v>0-day</v>
      </c>
      <c r="AP339" s="82" t="str">
        <f t="shared" si="50"/>
        <v>1-day</v>
      </c>
      <c r="AQ339" s="82" t="str">
        <f t="shared" si="51"/>
        <v>0-day</v>
      </c>
      <c r="AR339" s="137"/>
      <c r="AS339" s="83" t="str">
        <f t="shared" si="52"/>
        <v/>
      </c>
      <c r="AT339" s="85"/>
      <c r="AU339" s="84" t="e">
        <f t="shared" ca="1" si="53"/>
        <v>#NAME?</v>
      </c>
      <c r="AV339" s="88" t="e">
        <f t="shared" ca="1" si="54"/>
        <v>#NAME?</v>
      </c>
      <c r="AW339" s="83" t="e">
        <f t="shared" ca="1" si="55"/>
        <v>#NAME?</v>
      </c>
      <c r="AX339" s="88" t="e">
        <f t="shared" ca="1" si="56"/>
        <v>#NAME?</v>
      </c>
      <c r="AY339" s="86" t="str">
        <f t="shared" si="57"/>
        <v/>
      </c>
      <c r="AZ339" s="22" t="e">
        <f t="shared" ca="1" si="58"/>
        <v>#NAME?</v>
      </c>
      <c r="BA339" s="83" t="e">
        <f t="shared" ca="1" si="59"/>
        <v>#NAME?</v>
      </c>
      <c r="BB339" s="88" t="e">
        <f t="shared" ca="1" si="60"/>
        <v>#NAME?</v>
      </c>
      <c r="BC339" s="90" t="e">
        <f t="shared" ca="1" si="61"/>
        <v>#NAME?</v>
      </c>
      <c r="BD339" s="90" t="e">
        <f t="shared" ca="1" si="62"/>
        <v>#NAME?</v>
      </c>
      <c r="BE339" s="85" t="e">
        <f t="shared" ca="1" si="63"/>
        <v>#NAME?</v>
      </c>
      <c r="BF339" s="22" t="e">
        <f t="shared" ca="1" si="64"/>
        <v>#NAME?</v>
      </c>
      <c r="BG339" s="22" t="e">
        <f t="shared" ca="1" si="65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>
        <f t="shared" si="42"/>
        <v>338</v>
      </c>
      <c r="B340" s="139">
        <v>46046</v>
      </c>
      <c r="C340" s="54" t="s">
        <v>1135</v>
      </c>
      <c r="D340" s="54" t="s">
        <v>278</v>
      </c>
      <c r="E340" s="56" t="s">
        <v>279</v>
      </c>
      <c r="F340" s="54">
        <v>4</v>
      </c>
      <c r="G340" s="54" t="s">
        <v>65</v>
      </c>
      <c r="H340" s="54" t="str">
        <f t="shared" si="43"/>
        <v>DONE</v>
      </c>
      <c r="I340" s="54" t="s">
        <v>610</v>
      </c>
      <c r="J340" s="58" t="s">
        <v>180</v>
      </c>
      <c r="K340" s="58" t="s">
        <v>79</v>
      </c>
      <c r="L340" s="54" t="s">
        <v>2128</v>
      </c>
      <c r="M340" s="54"/>
      <c r="N340" s="54" t="s">
        <v>80</v>
      </c>
      <c r="O340" s="54" t="s">
        <v>91</v>
      </c>
      <c r="P340" s="64" t="s">
        <v>813</v>
      </c>
      <c r="Q340" s="64" t="s">
        <v>1327</v>
      </c>
      <c r="R340" s="25">
        <v>200000998102</v>
      </c>
      <c r="S340" s="66">
        <v>46050</v>
      </c>
      <c r="T340" s="66" t="str">
        <f t="shared" si="44"/>
        <v>DONE</v>
      </c>
      <c r="U340" s="66"/>
      <c r="V340" s="25">
        <v>9200070245</v>
      </c>
      <c r="W340" s="25">
        <v>42523</v>
      </c>
      <c r="X340" s="163">
        <v>46056</v>
      </c>
      <c r="Y340" s="69" t="str">
        <f t="shared" si="33"/>
        <v>DONE</v>
      </c>
      <c r="Z340" s="25" t="s">
        <v>2179</v>
      </c>
      <c r="AA340" s="69">
        <v>46056</v>
      </c>
      <c r="AB340" s="25" t="str">
        <f t="shared" si="45"/>
        <v>DONE</v>
      </c>
      <c r="AC340" s="71"/>
      <c r="AD340" s="54" t="s">
        <v>2180</v>
      </c>
      <c r="AE340" s="76">
        <v>46057</v>
      </c>
      <c r="AF340" s="54" t="str">
        <f t="shared" si="46"/>
        <v>DONE</v>
      </c>
      <c r="AG340" s="69">
        <v>46059</v>
      </c>
      <c r="AH340" s="73">
        <v>46098</v>
      </c>
      <c r="AI340" s="75" t="str">
        <f t="shared" si="47"/>
        <v>PAID</v>
      </c>
      <c r="AJ340" s="80" t="str">
        <f t="array" ref="AJ340">IFERROR(INDEX('[1]Master Price'!$E:$E,MATCH(D340,'[1]Master Price'!$B:$B,0)),"0")</f>
        <v>0</v>
      </c>
      <c r="AK340" s="80">
        <f t="shared" si="48"/>
        <v>0</v>
      </c>
      <c r="AL340" s="82" t="str">
        <f t="shared" si="40"/>
        <v>0-day</v>
      </c>
      <c r="AM340" s="82" t="str">
        <f t="shared" si="49"/>
        <v>0-day</v>
      </c>
      <c r="AN340" s="82" t="str">
        <f t="shared" si="68"/>
        <v>0-day</v>
      </c>
      <c r="AO340" s="82" t="str">
        <f t="shared" si="69"/>
        <v>0-day</v>
      </c>
      <c r="AP340" s="82" t="str">
        <f t="shared" si="50"/>
        <v>1-day</v>
      </c>
      <c r="AQ340" s="82" t="str">
        <f t="shared" si="51"/>
        <v>0-day</v>
      </c>
      <c r="AR340" s="137"/>
      <c r="AS340" s="83" t="str">
        <f t="shared" si="52"/>
        <v/>
      </c>
      <c r="AT340" s="85"/>
      <c r="AU340" s="84" t="e">
        <f t="shared" ca="1" si="53"/>
        <v>#NAME?</v>
      </c>
      <c r="AV340" s="88" t="e">
        <f t="shared" ca="1" si="54"/>
        <v>#NAME?</v>
      </c>
      <c r="AW340" s="83" t="e">
        <f t="shared" ca="1" si="55"/>
        <v>#NAME?</v>
      </c>
      <c r="AX340" s="88" t="e">
        <f t="shared" ca="1" si="56"/>
        <v>#NAME?</v>
      </c>
      <c r="AY340" s="86" t="str">
        <f t="shared" si="57"/>
        <v/>
      </c>
      <c r="AZ340" s="22" t="e">
        <f t="shared" ca="1" si="58"/>
        <v>#NAME?</v>
      </c>
      <c r="BA340" s="83" t="e">
        <f t="shared" ca="1" si="59"/>
        <v>#NAME?</v>
      </c>
      <c r="BB340" s="88" t="e">
        <f t="shared" ca="1" si="60"/>
        <v>#NAME?</v>
      </c>
      <c r="BC340" s="90" t="e">
        <f t="shared" ca="1" si="61"/>
        <v>#NAME?</v>
      </c>
      <c r="BD340" s="90" t="e">
        <f t="shared" ca="1" si="62"/>
        <v>#NAME?</v>
      </c>
      <c r="BE340" s="85" t="e">
        <f t="shared" ca="1" si="63"/>
        <v>#NAME?</v>
      </c>
      <c r="BF340" s="22" t="e">
        <f t="shared" ca="1" si="64"/>
        <v>#NAME?</v>
      </c>
      <c r="BG340" s="22" t="e">
        <f t="shared" ca="1" si="65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>
        <f t="shared" si="42"/>
        <v>339</v>
      </c>
      <c r="B341" s="139">
        <v>46046</v>
      </c>
      <c r="C341" s="54" t="s">
        <v>1149</v>
      </c>
      <c r="D341" s="54" t="s">
        <v>163</v>
      </c>
      <c r="E341" s="56" t="s">
        <v>164</v>
      </c>
      <c r="F341" s="54">
        <v>1</v>
      </c>
      <c r="G341" s="54" t="s">
        <v>65</v>
      </c>
      <c r="H341" s="54" t="str">
        <f t="shared" si="43"/>
        <v>DONE</v>
      </c>
      <c r="I341" s="54" t="s">
        <v>712</v>
      </c>
      <c r="J341" s="58" t="s">
        <v>443</v>
      </c>
      <c r="K341" s="58" t="s">
        <v>79</v>
      </c>
      <c r="L341" s="54"/>
      <c r="M341" s="54"/>
      <c r="N341" s="54" t="s">
        <v>80</v>
      </c>
      <c r="O341" s="54" t="s">
        <v>85</v>
      </c>
      <c r="P341" s="64" t="s">
        <v>813</v>
      </c>
      <c r="Q341" s="64" t="s">
        <v>262</v>
      </c>
      <c r="R341" s="25">
        <v>200000998081</v>
      </c>
      <c r="S341" s="66">
        <v>46050</v>
      </c>
      <c r="T341" s="66" t="str">
        <f t="shared" si="44"/>
        <v>DONE</v>
      </c>
      <c r="U341" s="66"/>
      <c r="V341" s="25">
        <v>9200070208</v>
      </c>
      <c r="W341" s="25">
        <v>42498</v>
      </c>
      <c r="X341" s="163">
        <v>46056</v>
      </c>
      <c r="Y341" s="69" t="str">
        <f t="shared" si="33"/>
        <v>DONE</v>
      </c>
      <c r="Z341" s="25" t="s">
        <v>2188</v>
      </c>
      <c r="AA341" s="69">
        <v>46056</v>
      </c>
      <c r="AB341" s="25" t="str">
        <f t="shared" si="45"/>
        <v>DONE</v>
      </c>
      <c r="AC341" s="71"/>
      <c r="AD341" s="54" t="s">
        <v>2189</v>
      </c>
      <c r="AE341" s="76">
        <v>46057</v>
      </c>
      <c r="AF341" s="54" t="str">
        <f t="shared" si="46"/>
        <v>DONE</v>
      </c>
      <c r="AG341" s="69">
        <v>46059</v>
      </c>
      <c r="AH341" s="73">
        <v>46098</v>
      </c>
      <c r="AI341" s="75" t="str">
        <f t="shared" si="47"/>
        <v>PAID</v>
      </c>
      <c r="AJ341" s="80" t="str">
        <f t="array" ref="AJ341">IFERROR(INDEX('[1]Master Price'!$E:$E,MATCH(D341,'[1]Master Price'!$B:$B,0)),"0")</f>
        <v>0</v>
      </c>
      <c r="AK341" s="80">
        <f t="shared" si="48"/>
        <v>0</v>
      </c>
      <c r="AL341" s="82" t="str">
        <f t="shared" si="40"/>
        <v>0-day</v>
      </c>
      <c r="AM341" s="82" t="str">
        <f t="shared" si="49"/>
        <v>0-day</v>
      </c>
      <c r="AN341" s="82" t="str">
        <f t="shared" si="68"/>
        <v>0-day</v>
      </c>
      <c r="AO341" s="82" t="str">
        <f t="shared" si="69"/>
        <v>0-day</v>
      </c>
      <c r="AP341" s="82" t="str">
        <f t="shared" si="50"/>
        <v>1-day</v>
      </c>
      <c r="AQ341" s="82" t="str">
        <f t="shared" si="51"/>
        <v>0-day</v>
      </c>
      <c r="AR341" s="137"/>
      <c r="AS341" s="83" t="str">
        <f t="shared" si="52"/>
        <v/>
      </c>
      <c r="AT341" s="85"/>
      <c r="AU341" s="84" t="e">
        <f t="shared" ca="1" si="53"/>
        <v>#NAME?</v>
      </c>
      <c r="AV341" s="88" t="e">
        <f t="shared" ca="1" si="54"/>
        <v>#NAME?</v>
      </c>
      <c r="AW341" s="83" t="e">
        <f t="shared" ca="1" si="55"/>
        <v>#NAME?</v>
      </c>
      <c r="AX341" s="88" t="e">
        <f t="shared" ca="1" si="56"/>
        <v>#NAME?</v>
      </c>
      <c r="AY341" s="86" t="str">
        <f t="shared" si="57"/>
        <v/>
      </c>
      <c r="AZ341" s="22" t="e">
        <f t="shared" ca="1" si="58"/>
        <v>#NAME?</v>
      </c>
      <c r="BA341" s="83" t="e">
        <f t="shared" ca="1" si="59"/>
        <v>#NAME?</v>
      </c>
      <c r="BB341" s="88" t="e">
        <f t="shared" ca="1" si="60"/>
        <v>#NAME?</v>
      </c>
      <c r="BC341" s="90" t="e">
        <f t="shared" ca="1" si="61"/>
        <v>#NAME?</v>
      </c>
      <c r="BD341" s="90" t="e">
        <f t="shared" ca="1" si="62"/>
        <v>#NAME?</v>
      </c>
      <c r="BE341" s="85" t="e">
        <f t="shared" ca="1" si="63"/>
        <v>#NAME?</v>
      </c>
      <c r="BF341" s="22" t="e">
        <f t="shared" ca="1" si="64"/>
        <v>#NAME?</v>
      </c>
      <c r="BG341" s="22" t="e">
        <f t="shared" ca="1" si="65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>
        <f t="shared" si="42"/>
        <v>340</v>
      </c>
      <c r="B342" s="173">
        <v>46045</v>
      </c>
      <c r="C342" s="54" t="s">
        <v>1163</v>
      </c>
      <c r="D342" s="54" t="s">
        <v>2158</v>
      </c>
      <c r="E342" s="56" t="s">
        <v>2159</v>
      </c>
      <c r="F342" s="54">
        <v>2</v>
      </c>
      <c r="G342" s="54" t="s">
        <v>65</v>
      </c>
      <c r="H342" s="54" t="str">
        <f t="shared" si="43"/>
        <v>DONE</v>
      </c>
      <c r="I342" s="54" t="s">
        <v>1538</v>
      </c>
      <c r="J342" s="58" t="s">
        <v>180</v>
      </c>
      <c r="K342" s="58" t="s">
        <v>79</v>
      </c>
      <c r="L342" s="54" t="s">
        <v>2128</v>
      </c>
      <c r="M342" s="54"/>
      <c r="N342" s="54" t="s">
        <v>80</v>
      </c>
      <c r="O342" s="54" t="s">
        <v>91</v>
      </c>
      <c r="P342" s="64" t="s">
        <v>813</v>
      </c>
      <c r="Q342" s="64" t="s">
        <v>1186</v>
      </c>
      <c r="R342" s="25">
        <v>200000998019</v>
      </c>
      <c r="S342" s="66">
        <v>46050</v>
      </c>
      <c r="T342" s="66" t="str">
        <f t="shared" si="44"/>
        <v>DONE</v>
      </c>
      <c r="U342" s="66"/>
      <c r="V342" s="25">
        <v>9200070214</v>
      </c>
      <c r="W342" s="25">
        <v>42510</v>
      </c>
      <c r="X342" s="163">
        <v>46056</v>
      </c>
      <c r="Y342" s="69" t="str">
        <f t="shared" si="33"/>
        <v>DONE</v>
      </c>
      <c r="Z342" s="25" t="s">
        <v>2191</v>
      </c>
      <c r="AA342" s="69">
        <v>46058</v>
      </c>
      <c r="AB342" s="25" t="str">
        <f t="shared" si="45"/>
        <v>DONE</v>
      </c>
      <c r="AC342" s="71"/>
      <c r="AD342" s="54" t="s">
        <v>2192</v>
      </c>
      <c r="AE342" s="76">
        <v>46058</v>
      </c>
      <c r="AF342" s="54" t="str">
        <f t="shared" si="46"/>
        <v>DONE</v>
      </c>
      <c r="AG342" s="69">
        <v>46060</v>
      </c>
      <c r="AH342" s="73">
        <v>46098</v>
      </c>
      <c r="AI342" s="75" t="str">
        <f t="shared" si="47"/>
        <v>PAID</v>
      </c>
      <c r="AJ342" s="80" t="str">
        <f t="array" ref="AJ342">IFERROR(INDEX('[1]Master Price'!$E:$E,MATCH(D342,'[1]Master Price'!$B:$B,0)),"0")</f>
        <v>0</v>
      </c>
      <c r="AK342" s="80">
        <f t="shared" si="48"/>
        <v>0</v>
      </c>
      <c r="AL342" s="82" t="str">
        <f t="shared" si="40"/>
        <v>0-day</v>
      </c>
      <c r="AM342" s="82" t="str">
        <f t="shared" si="49"/>
        <v>0-day</v>
      </c>
      <c r="AN342" s="82" t="str">
        <f t="shared" si="68"/>
        <v>0-day</v>
      </c>
      <c r="AO342" s="82" t="str">
        <f t="shared" si="69"/>
        <v>2-day</v>
      </c>
      <c r="AP342" s="82" t="str">
        <f t="shared" si="50"/>
        <v>0-day</v>
      </c>
      <c r="AQ342" s="82" t="str">
        <f t="shared" si="51"/>
        <v>0-day</v>
      </c>
      <c r="AR342" s="137"/>
      <c r="AS342" s="83" t="str">
        <f t="shared" si="52"/>
        <v/>
      </c>
      <c r="AT342" s="85"/>
      <c r="AU342" s="84" t="e">
        <f t="shared" ca="1" si="53"/>
        <v>#NAME?</v>
      </c>
      <c r="AV342" s="88" t="e">
        <f t="shared" ca="1" si="54"/>
        <v>#NAME?</v>
      </c>
      <c r="AW342" s="83" t="e">
        <f t="shared" ca="1" si="55"/>
        <v>#NAME?</v>
      </c>
      <c r="AX342" s="88" t="e">
        <f t="shared" ca="1" si="56"/>
        <v>#NAME?</v>
      </c>
      <c r="AY342" s="86" t="str">
        <f t="shared" si="57"/>
        <v/>
      </c>
      <c r="AZ342" s="22" t="e">
        <f t="shared" ca="1" si="58"/>
        <v>#NAME?</v>
      </c>
      <c r="BA342" s="83" t="e">
        <f t="shared" ca="1" si="59"/>
        <v>#NAME?</v>
      </c>
      <c r="BB342" s="88" t="e">
        <f t="shared" ca="1" si="60"/>
        <v>#NAME?</v>
      </c>
      <c r="BC342" s="90" t="e">
        <f t="shared" ca="1" si="61"/>
        <v>#NAME?</v>
      </c>
      <c r="BD342" s="90" t="e">
        <f t="shared" ca="1" si="62"/>
        <v>#NAME?</v>
      </c>
      <c r="BE342" s="85" t="e">
        <f t="shared" ca="1" si="63"/>
        <v>#NAME?</v>
      </c>
      <c r="BF342" s="22" t="e">
        <f t="shared" ca="1" si="64"/>
        <v>#NAME?</v>
      </c>
      <c r="BG342" s="22" t="e">
        <f t="shared" ca="1" si="65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>
        <f t="shared" si="42"/>
        <v>341</v>
      </c>
      <c r="B343" s="162">
        <v>46045</v>
      </c>
      <c r="C343" s="54" t="s">
        <v>1173</v>
      </c>
      <c r="D343" s="54" t="s">
        <v>244</v>
      </c>
      <c r="E343" s="56" t="s">
        <v>245</v>
      </c>
      <c r="F343" s="54">
        <v>1</v>
      </c>
      <c r="G343" s="54" t="s">
        <v>527</v>
      </c>
      <c r="H343" s="54" t="str">
        <f t="shared" si="43"/>
        <v>DONE</v>
      </c>
      <c r="I343" s="54" t="s">
        <v>2164</v>
      </c>
      <c r="J343" s="58" t="s">
        <v>180</v>
      </c>
      <c r="K343" s="58" t="s">
        <v>79</v>
      </c>
      <c r="L343" s="54" t="s">
        <v>2128</v>
      </c>
      <c r="M343" s="54"/>
      <c r="N343" s="54" t="s">
        <v>80</v>
      </c>
      <c r="O343" s="54" t="s">
        <v>91</v>
      </c>
      <c r="P343" s="64" t="s">
        <v>813</v>
      </c>
      <c r="Q343" s="64" t="s">
        <v>1186</v>
      </c>
      <c r="R343" s="25">
        <v>200000998095</v>
      </c>
      <c r="S343" s="66">
        <v>46050</v>
      </c>
      <c r="T343" s="66" t="str">
        <f t="shared" si="44"/>
        <v>DONE</v>
      </c>
      <c r="U343" s="66"/>
      <c r="V343" s="25">
        <v>9200070217</v>
      </c>
      <c r="W343" s="25">
        <v>42511</v>
      </c>
      <c r="X343" s="163">
        <v>46056</v>
      </c>
      <c r="Y343" s="69" t="str">
        <f t="shared" si="33"/>
        <v>DONE</v>
      </c>
      <c r="Z343" s="25" t="s">
        <v>2194</v>
      </c>
      <c r="AA343" s="69">
        <v>46058</v>
      </c>
      <c r="AB343" s="25" t="str">
        <f t="shared" si="45"/>
        <v>DONE</v>
      </c>
      <c r="AC343" s="71"/>
      <c r="AD343" s="54" t="s">
        <v>2195</v>
      </c>
      <c r="AE343" s="76">
        <v>46058</v>
      </c>
      <c r="AF343" s="54" t="str">
        <f t="shared" si="46"/>
        <v>DONE</v>
      </c>
      <c r="AG343" s="69">
        <v>46060</v>
      </c>
      <c r="AH343" s="73">
        <v>46098</v>
      </c>
      <c r="AI343" s="75" t="str">
        <f t="shared" si="47"/>
        <v>PAID</v>
      </c>
      <c r="AJ343" s="80" t="str">
        <f t="array" ref="AJ343">IFERROR(INDEX('[1]Master Price'!$E:$E,MATCH(D343,'[1]Master Price'!$B:$B,0)),"0")</f>
        <v>0</v>
      </c>
      <c r="AK343" s="80">
        <f t="shared" si="48"/>
        <v>0</v>
      </c>
      <c r="AL343" s="82" t="str">
        <f t="shared" si="40"/>
        <v>0-day</v>
      </c>
      <c r="AM343" s="82" t="str">
        <f t="shared" si="49"/>
        <v>0-day</v>
      </c>
      <c r="AN343" s="82" t="str">
        <f t="shared" si="68"/>
        <v>0-day</v>
      </c>
      <c r="AO343" s="82" t="str">
        <f t="shared" si="69"/>
        <v>2-day</v>
      </c>
      <c r="AP343" s="82" t="str">
        <f t="shared" si="50"/>
        <v>0-day</v>
      </c>
      <c r="AQ343" s="82" t="str">
        <f t="shared" si="51"/>
        <v>0-day</v>
      </c>
      <c r="AR343" s="137"/>
      <c r="AS343" s="83" t="str">
        <f t="shared" si="52"/>
        <v/>
      </c>
      <c r="AT343" s="85"/>
      <c r="AU343" s="84" t="e">
        <f t="shared" ca="1" si="53"/>
        <v>#NAME?</v>
      </c>
      <c r="AV343" s="88" t="e">
        <f t="shared" ca="1" si="54"/>
        <v>#NAME?</v>
      </c>
      <c r="AW343" s="83" t="e">
        <f t="shared" ca="1" si="55"/>
        <v>#NAME?</v>
      </c>
      <c r="AX343" s="88" t="e">
        <f t="shared" ca="1" si="56"/>
        <v>#NAME?</v>
      </c>
      <c r="AY343" s="86" t="str">
        <f t="shared" si="57"/>
        <v/>
      </c>
      <c r="AZ343" s="22" t="e">
        <f t="shared" ca="1" si="58"/>
        <v>#NAME?</v>
      </c>
      <c r="BA343" s="83" t="e">
        <f t="shared" ca="1" si="59"/>
        <v>#NAME?</v>
      </c>
      <c r="BB343" s="88" t="e">
        <f t="shared" ca="1" si="60"/>
        <v>#NAME?</v>
      </c>
      <c r="BC343" s="90" t="e">
        <f t="shared" ca="1" si="61"/>
        <v>#NAME?</v>
      </c>
      <c r="BD343" s="90" t="e">
        <f t="shared" ca="1" si="62"/>
        <v>#NAME?</v>
      </c>
      <c r="BE343" s="85" t="e">
        <f t="shared" ca="1" si="63"/>
        <v>#NAME?</v>
      </c>
      <c r="BF343" s="22" t="e">
        <f t="shared" ca="1" si="64"/>
        <v>#NAME?</v>
      </c>
      <c r="BG343" s="22" t="e">
        <f t="shared" ca="1" si="65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>
        <f t="shared" si="42"/>
        <v>342</v>
      </c>
      <c r="B344" s="162">
        <v>46045</v>
      </c>
      <c r="C344" s="54" t="s">
        <v>1175</v>
      </c>
      <c r="D344" s="54" t="s">
        <v>244</v>
      </c>
      <c r="E344" s="56" t="s">
        <v>245</v>
      </c>
      <c r="F344" s="54">
        <v>1</v>
      </c>
      <c r="G344" s="54" t="s">
        <v>527</v>
      </c>
      <c r="H344" s="54" t="str">
        <f t="shared" si="43"/>
        <v>DONE</v>
      </c>
      <c r="I344" s="54" t="s">
        <v>1326</v>
      </c>
      <c r="J344" s="58" t="s">
        <v>180</v>
      </c>
      <c r="K344" s="58" t="s">
        <v>79</v>
      </c>
      <c r="L344" s="54" t="s">
        <v>2128</v>
      </c>
      <c r="M344" s="54"/>
      <c r="N344" s="54" t="s">
        <v>80</v>
      </c>
      <c r="O344" s="54" t="s">
        <v>91</v>
      </c>
      <c r="P344" s="64" t="s">
        <v>813</v>
      </c>
      <c r="Q344" s="64" t="s">
        <v>1186</v>
      </c>
      <c r="R344" s="25">
        <v>200000998010</v>
      </c>
      <c r="S344" s="66">
        <v>46050</v>
      </c>
      <c r="T344" s="66" t="str">
        <f t="shared" si="44"/>
        <v>DONE</v>
      </c>
      <c r="U344" s="66"/>
      <c r="V344" s="25">
        <v>9200070211</v>
      </c>
      <c r="W344" s="25">
        <v>42501</v>
      </c>
      <c r="X344" s="163">
        <v>46056</v>
      </c>
      <c r="Y344" s="69" t="str">
        <f t="shared" si="33"/>
        <v>DONE</v>
      </c>
      <c r="Z344" s="25" t="s">
        <v>2196</v>
      </c>
      <c r="AA344" s="69">
        <v>46056</v>
      </c>
      <c r="AB344" s="25" t="str">
        <f t="shared" si="45"/>
        <v>DONE</v>
      </c>
      <c r="AC344" s="71"/>
      <c r="AD344" s="54" t="s">
        <v>2197</v>
      </c>
      <c r="AE344" s="76">
        <v>46057</v>
      </c>
      <c r="AF344" s="54" t="str">
        <f t="shared" si="46"/>
        <v>DONE</v>
      </c>
      <c r="AG344" s="69">
        <v>46059</v>
      </c>
      <c r="AH344" s="73">
        <v>46098</v>
      </c>
      <c r="AI344" s="75" t="str">
        <f t="shared" si="47"/>
        <v>PAID</v>
      </c>
      <c r="AJ344" s="80" t="str">
        <f t="array" ref="AJ344">IFERROR(INDEX('[1]Master Price'!$E:$E,MATCH(D344,'[1]Master Price'!$B:$B,0)),"0")</f>
        <v>0</v>
      </c>
      <c r="AK344" s="80">
        <f t="shared" si="48"/>
        <v>0</v>
      </c>
      <c r="AL344" s="82" t="str">
        <f t="shared" si="40"/>
        <v>0-day</v>
      </c>
      <c r="AM344" s="82" t="str">
        <f t="shared" si="49"/>
        <v>0-day</v>
      </c>
      <c r="AN344" s="82" t="str">
        <f t="shared" si="68"/>
        <v>0-day</v>
      </c>
      <c r="AO344" s="82" t="str">
        <f t="shared" si="69"/>
        <v>0-day</v>
      </c>
      <c r="AP344" s="82" t="str">
        <f t="shared" si="50"/>
        <v>1-day</v>
      </c>
      <c r="AQ344" s="82" t="str">
        <f t="shared" si="51"/>
        <v>0-day</v>
      </c>
      <c r="AR344" s="137"/>
      <c r="AS344" s="83" t="str">
        <f t="shared" si="52"/>
        <v/>
      </c>
      <c r="AT344" s="85"/>
      <c r="AU344" s="84" t="e">
        <f t="shared" ca="1" si="53"/>
        <v>#NAME?</v>
      </c>
      <c r="AV344" s="88" t="e">
        <f t="shared" ca="1" si="54"/>
        <v>#NAME?</v>
      </c>
      <c r="AW344" s="83" t="e">
        <f t="shared" ca="1" si="55"/>
        <v>#NAME?</v>
      </c>
      <c r="AX344" s="88" t="e">
        <f t="shared" ca="1" si="56"/>
        <v>#NAME?</v>
      </c>
      <c r="AY344" s="86" t="str">
        <f t="shared" si="57"/>
        <v/>
      </c>
      <c r="AZ344" s="22" t="e">
        <f t="shared" ca="1" si="58"/>
        <v>#NAME?</v>
      </c>
      <c r="BA344" s="83" t="e">
        <f t="shared" ca="1" si="59"/>
        <v>#NAME?</v>
      </c>
      <c r="BB344" s="88" t="e">
        <f t="shared" ca="1" si="60"/>
        <v>#NAME?</v>
      </c>
      <c r="BC344" s="90" t="e">
        <f t="shared" ca="1" si="61"/>
        <v>#NAME?</v>
      </c>
      <c r="BD344" s="90" t="e">
        <f t="shared" ca="1" si="62"/>
        <v>#NAME?</v>
      </c>
      <c r="BE344" s="85" t="e">
        <f t="shared" ca="1" si="63"/>
        <v>#NAME?</v>
      </c>
      <c r="BF344" s="22" t="e">
        <f t="shared" ca="1" si="64"/>
        <v>#NAME?</v>
      </c>
      <c r="BG344" s="22" t="e">
        <f t="shared" ca="1" si="65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>
        <f t="shared" si="42"/>
        <v>343</v>
      </c>
      <c r="B345" s="174">
        <v>46045</v>
      </c>
      <c r="C345" s="54" t="s">
        <v>1175</v>
      </c>
      <c r="D345" s="54" t="s">
        <v>396</v>
      </c>
      <c r="E345" s="56" t="s">
        <v>398</v>
      </c>
      <c r="F345" s="54">
        <v>7</v>
      </c>
      <c r="G345" s="54" t="s">
        <v>65</v>
      </c>
      <c r="H345" s="54" t="str">
        <f t="shared" si="43"/>
        <v>DONE</v>
      </c>
      <c r="I345" s="54" t="s">
        <v>1326</v>
      </c>
      <c r="J345" s="58" t="s">
        <v>180</v>
      </c>
      <c r="K345" s="58" t="s">
        <v>79</v>
      </c>
      <c r="L345" s="54" t="s">
        <v>2128</v>
      </c>
      <c r="M345" s="54"/>
      <c r="N345" s="54" t="s">
        <v>80</v>
      </c>
      <c r="O345" s="54" t="s">
        <v>91</v>
      </c>
      <c r="P345" s="64" t="s">
        <v>813</v>
      </c>
      <c r="Q345" s="64" t="s">
        <v>1186</v>
      </c>
      <c r="R345" s="25">
        <v>200000998010</v>
      </c>
      <c r="S345" s="66">
        <v>46050</v>
      </c>
      <c r="T345" s="66" t="str">
        <f t="shared" si="44"/>
        <v>DONE</v>
      </c>
      <c r="U345" s="66"/>
      <c r="V345" s="25">
        <v>9200070211</v>
      </c>
      <c r="W345" s="25">
        <v>42501</v>
      </c>
      <c r="X345" s="163">
        <v>46056</v>
      </c>
      <c r="Y345" s="69" t="str">
        <f t="shared" si="33"/>
        <v>DONE</v>
      </c>
      <c r="Z345" s="25" t="s">
        <v>2196</v>
      </c>
      <c r="AA345" s="69">
        <v>46056</v>
      </c>
      <c r="AB345" s="25" t="str">
        <f t="shared" si="45"/>
        <v>DONE</v>
      </c>
      <c r="AC345" s="71"/>
      <c r="AD345" s="54" t="s">
        <v>2197</v>
      </c>
      <c r="AE345" s="76">
        <v>46057</v>
      </c>
      <c r="AF345" s="54" t="str">
        <f t="shared" si="46"/>
        <v>DONE</v>
      </c>
      <c r="AG345" s="69">
        <v>46059</v>
      </c>
      <c r="AH345" s="73">
        <v>46098</v>
      </c>
      <c r="AI345" s="75" t="str">
        <f t="shared" si="47"/>
        <v>PAID</v>
      </c>
      <c r="AJ345" s="80" t="str">
        <f t="array" ref="AJ345">IFERROR(INDEX('[1]Master Price'!$E:$E,MATCH(D345,'[1]Master Price'!$B:$B,0)),"0")</f>
        <v>0</v>
      </c>
      <c r="AK345" s="80">
        <f t="shared" si="48"/>
        <v>0</v>
      </c>
      <c r="AL345" s="82" t="str">
        <f t="shared" si="40"/>
        <v>0-day</v>
      </c>
      <c r="AM345" s="82" t="str">
        <f t="shared" si="49"/>
        <v>0-day</v>
      </c>
      <c r="AN345" s="82" t="str">
        <f t="shared" si="68"/>
        <v>0-day</v>
      </c>
      <c r="AO345" s="82" t="str">
        <f t="shared" si="69"/>
        <v>0-day</v>
      </c>
      <c r="AP345" s="82" t="str">
        <f t="shared" si="50"/>
        <v>1-day</v>
      </c>
      <c r="AQ345" s="82" t="str">
        <f t="shared" si="51"/>
        <v>0-day</v>
      </c>
      <c r="AR345" s="137"/>
      <c r="AS345" s="83" t="str">
        <f t="shared" si="52"/>
        <v/>
      </c>
      <c r="AT345" s="85"/>
      <c r="AU345" s="84" t="e">
        <f t="shared" ca="1" si="53"/>
        <v>#NAME?</v>
      </c>
      <c r="AV345" s="88" t="e">
        <f t="shared" ca="1" si="54"/>
        <v>#NAME?</v>
      </c>
      <c r="AW345" s="83" t="e">
        <f t="shared" ca="1" si="55"/>
        <v>#NAME?</v>
      </c>
      <c r="AX345" s="88" t="e">
        <f t="shared" ca="1" si="56"/>
        <v>#NAME?</v>
      </c>
      <c r="AY345" s="86" t="str">
        <f t="shared" si="57"/>
        <v/>
      </c>
      <c r="AZ345" s="22" t="e">
        <f t="shared" ca="1" si="58"/>
        <v>#NAME?</v>
      </c>
      <c r="BA345" s="83" t="e">
        <f t="shared" ca="1" si="59"/>
        <v>#NAME?</v>
      </c>
      <c r="BB345" s="88" t="e">
        <f t="shared" ca="1" si="60"/>
        <v>#NAME?</v>
      </c>
      <c r="BC345" s="90" t="e">
        <f t="shared" ca="1" si="61"/>
        <v>#NAME?</v>
      </c>
      <c r="BD345" s="90" t="e">
        <f t="shared" ca="1" si="62"/>
        <v>#NAME?</v>
      </c>
      <c r="BE345" s="85" t="e">
        <f t="shared" ca="1" si="63"/>
        <v>#NAME?</v>
      </c>
      <c r="BF345" s="22" t="e">
        <f t="shared" ca="1" si="64"/>
        <v>#NAME?</v>
      </c>
      <c r="BG345" s="22" t="e">
        <f t="shared" ca="1" si="65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>
        <f t="shared" si="42"/>
        <v>344</v>
      </c>
      <c r="B346" s="174">
        <v>46045</v>
      </c>
      <c r="C346" s="54" t="s">
        <v>1175</v>
      </c>
      <c r="D346" s="54" t="s">
        <v>1131</v>
      </c>
      <c r="E346" s="56" t="s">
        <v>1132</v>
      </c>
      <c r="F346" s="54">
        <v>10</v>
      </c>
      <c r="G346" s="54" t="s">
        <v>65</v>
      </c>
      <c r="H346" s="54" t="str">
        <f t="shared" si="43"/>
        <v>DONE</v>
      </c>
      <c r="I346" s="54" t="s">
        <v>1326</v>
      </c>
      <c r="J346" s="58" t="s">
        <v>180</v>
      </c>
      <c r="K346" s="58" t="s">
        <v>79</v>
      </c>
      <c r="L346" s="54" t="s">
        <v>2128</v>
      </c>
      <c r="M346" s="54"/>
      <c r="N346" s="54" t="s">
        <v>80</v>
      </c>
      <c r="O346" s="54" t="s">
        <v>91</v>
      </c>
      <c r="P346" s="64" t="s">
        <v>813</v>
      </c>
      <c r="Q346" s="64" t="s">
        <v>1186</v>
      </c>
      <c r="R346" s="25">
        <v>200000998010</v>
      </c>
      <c r="S346" s="66">
        <v>46050</v>
      </c>
      <c r="T346" s="66" t="str">
        <f t="shared" si="44"/>
        <v>DONE</v>
      </c>
      <c r="U346" s="66"/>
      <c r="V346" s="25">
        <v>9200070211</v>
      </c>
      <c r="W346" s="25">
        <v>42501</v>
      </c>
      <c r="X346" s="163">
        <v>46056</v>
      </c>
      <c r="Y346" s="69" t="str">
        <f t="shared" si="33"/>
        <v>DONE</v>
      </c>
      <c r="Z346" s="25" t="s">
        <v>2196</v>
      </c>
      <c r="AA346" s="69">
        <v>46056</v>
      </c>
      <c r="AB346" s="25" t="str">
        <f t="shared" si="45"/>
        <v>DONE</v>
      </c>
      <c r="AC346" s="71"/>
      <c r="AD346" s="54" t="s">
        <v>2197</v>
      </c>
      <c r="AE346" s="76">
        <v>46057</v>
      </c>
      <c r="AF346" s="54" t="str">
        <f t="shared" si="46"/>
        <v>DONE</v>
      </c>
      <c r="AG346" s="69">
        <v>46059</v>
      </c>
      <c r="AH346" s="73">
        <v>46098</v>
      </c>
      <c r="AI346" s="75" t="str">
        <f t="shared" si="47"/>
        <v>PAID</v>
      </c>
      <c r="AJ346" s="80" t="str">
        <f t="array" ref="AJ346">IFERROR(INDEX('[1]Master Price'!$E:$E,MATCH(D346,'[1]Master Price'!$B:$B,0)),"0")</f>
        <v>0</v>
      </c>
      <c r="AK346" s="80">
        <f t="shared" si="48"/>
        <v>0</v>
      </c>
      <c r="AL346" s="82" t="str">
        <f t="shared" si="40"/>
        <v>0-day</v>
      </c>
      <c r="AM346" s="82" t="str">
        <f t="shared" si="49"/>
        <v>0-day</v>
      </c>
      <c r="AN346" s="82" t="str">
        <f t="shared" si="68"/>
        <v>0-day</v>
      </c>
      <c r="AO346" s="82" t="str">
        <f t="shared" si="69"/>
        <v>0-day</v>
      </c>
      <c r="AP346" s="82" t="str">
        <f t="shared" si="50"/>
        <v>1-day</v>
      </c>
      <c r="AQ346" s="82" t="str">
        <f t="shared" si="51"/>
        <v>0-day</v>
      </c>
      <c r="AR346" s="137"/>
      <c r="AS346" s="83" t="str">
        <f t="shared" si="52"/>
        <v/>
      </c>
      <c r="AT346" s="85"/>
      <c r="AU346" s="84" t="e">
        <f t="shared" ca="1" si="53"/>
        <v>#NAME?</v>
      </c>
      <c r="AV346" s="88" t="e">
        <f t="shared" ca="1" si="54"/>
        <v>#NAME?</v>
      </c>
      <c r="AW346" s="83" t="e">
        <f t="shared" ca="1" si="55"/>
        <v>#NAME?</v>
      </c>
      <c r="AX346" s="88" t="e">
        <f t="shared" ca="1" si="56"/>
        <v>#NAME?</v>
      </c>
      <c r="AY346" s="86" t="str">
        <f t="shared" si="57"/>
        <v/>
      </c>
      <c r="AZ346" s="22" t="e">
        <f t="shared" ca="1" si="58"/>
        <v>#NAME?</v>
      </c>
      <c r="BA346" s="83" t="e">
        <f t="shared" ca="1" si="59"/>
        <v>#NAME?</v>
      </c>
      <c r="BB346" s="88" t="e">
        <f t="shared" ca="1" si="60"/>
        <v>#NAME?</v>
      </c>
      <c r="BC346" s="90" t="e">
        <f t="shared" ca="1" si="61"/>
        <v>#NAME?</v>
      </c>
      <c r="BD346" s="90" t="e">
        <f t="shared" ca="1" si="62"/>
        <v>#NAME?</v>
      </c>
      <c r="BE346" s="85" t="e">
        <f t="shared" ca="1" si="63"/>
        <v>#NAME?</v>
      </c>
      <c r="BF346" s="22" t="e">
        <f t="shared" ca="1" si="64"/>
        <v>#NAME?</v>
      </c>
      <c r="BG346" s="22" t="e">
        <f t="shared" ca="1" si="65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>
        <f t="shared" si="42"/>
        <v>345</v>
      </c>
      <c r="B347" s="174">
        <v>46045</v>
      </c>
      <c r="C347" s="54" t="s">
        <v>1175</v>
      </c>
      <c r="D347" s="58" t="s">
        <v>349</v>
      </c>
      <c r="E347" s="56" t="s">
        <v>350</v>
      </c>
      <c r="F347" s="54">
        <v>1</v>
      </c>
      <c r="G347" s="54" t="s">
        <v>65</v>
      </c>
      <c r="H347" s="54" t="str">
        <f t="shared" si="43"/>
        <v>DONE</v>
      </c>
      <c r="I347" s="54" t="s">
        <v>1326</v>
      </c>
      <c r="J347" s="58" t="s">
        <v>180</v>
      </c>
      <c r="K347" s="58" t="s">
        <v>79</v>
      </c>
      <c r="L347" s="54" t="s">
        <v>2128</v>
      </c>
      <c r="M347" s="54"/>
      <c r="N347" s="54" t="s">
        <v>80</v>
      </c>
      <c r="O347" s="54" t="s">
        <v>91</v>
      </c>
      <c r="P347" s="64" t="s">
        <v>813</v>
      </c>
      <c r="Q347" s="64" t="s">
        <v>1186</v>
      </c>
      <c r="R347" s="25">
        <v>200000998010</v>
      </c>
      <c r="S347" s="66">
        <v>46050</v>
      </c>
      <c r="T347" s="66" t="str">
        <f t="shared" si="44"/>
        <v>DONE</v>
      </c>
      <c r="U347" s="66"/>
      <c r="V347" s="25">
        <v>9200070211</v>
      </c>
      <c r="W347" s="25">
        <v>42501</v>
      </c>
      <c r="X347" s="163">
        <v>46056</v>
      </c>
      <c r="Y347" s="69" t="str">
        <f t="shared" si="33"/>
        <v>DONE</v>
      </c>
      <c r="Z347" s="25" t="s">
        <v>2196</v>
      </c>
      <c r="AA347" s="69">
        <v>46056</v>
      </c>
      <c r="AB347" s="25" t="str">
        <f t="shared" si="45"/>
        <v>DONE</v>
      </c>
      <c r="AC347" s="71"/>
      <c r="AD347" s="54" t="s">
        <v>2197</v>
      </c>
      <c r="AE347" s="76">
        <v>46057</v>
      </c>
      <c r="AF347" s="54" t="str">
        <f t="shared" si="46"/>
        <v>DONE</v>
      </c>
      <c r="AG347" s="69">
        <v>46059</v>
      </c>
      <c r="AH347" s="73">
        <v>46098</v>
      </c>
      <c r="AI347" s="75" t="str">
        <f t="shared" si="47"/>
        <v>PAID</v>
      </c>
      <c r="AJ347" s="80" t="str">
        <f t="array" ref="AJ347">IFERROR(INDEX('[1]Master Price'!$E:$E,MATCH(D347,'[1]Master Price'!$B:$B,0)),"0")</f>
        <v>0</v>
      </c>
      <c r="AK347" s="80">
        <f t="shared" si="48"/>
        <v>0</v>
      </c>
      <c r="AL347" s="82" t="str">
        <f t="shared" si="40"/>
        <v>0-day</v>
      </c>
      <c r="AM347" s="82" t="str">
        <f t="shared" si="49"/>
        <v>0-day</v>
      </c>
      <c r="AN347" s="82" t="str">
        <f t="shared" si="68"/>
        <v>0-day</v>
      </c>
      <c r="AO347" s="82" t="str">
        <f t="shared" si="69"/>
        <v>0-day</v>
      </c>
      <c r="AP347" s="82" t="str">
        <f t="shared" si="50"/>
        <v>1-day</v>
      </c>
      <c r="AQ347" s="82" t="str">
        <f t="shared" si="51"/>
        <v>0-day</v>
      </c>
      <c r="AR347" s="137"/>
      <c r="AS347" s="83" t="str">
        <f t="shared" si="52"/>
        <v/>
      </c>
      <c r="AT347" s="85"/>
      <c r="AU347" s="84" t="e">
        <f t="shared" ca="1" si="53"/>
        <v>#NAME?</v>
      </c>
      <c r="AV347" s="88" t="e">
        <f t="shared" ca="1" si="54"/>
        <v>#NAME?</v>
      </c>
      <c r="AW347" s="83" t="e">
        <f t="shared" ca="1" si="55"/>
        <v>#NAME?</v>
      </c>
      <c r="AX347" s="88" t="e">
        <f t="shared" ca="1" si="56"/>
        <v>#NAME?</v>
      </c>
      <c r="AY347" s="86" t="str">
        <f t="shared" si="57"/>
        <v/>
      </c>
      <c r="AZ347" s="22" t="e">
        <f t="shared" ca="1" si="58"/>
        <v>#NAME?</v>
      </c>
      <c r="BA347" s="83" t="e">
        <f t="shared" ca="1" si="59"/>
        <v>#NAME?</v>
      </c>
      <c r="BB347" s="88" t="e">
        <f t="shared" ca="1" si="60"/>
        <v>#NAME?</v>
      </c>
      <c r="BC347" s="90" t="e">
        <f t="shared" ca="1" si="61"/>
        <v>#NAME?</v>
      </c>
      <c r="BD347" s="90" t="e">
        <f t="shared" ca="1" si="62"/>
        <v>#NAME?</v>
      </c>
      <c r="BE347" s="85" t="e">
        <f t="shared" ca="1" si="63"/>
        <v>#NAME?</v>
      </c>
      <c r="BF347" s="22" t="e">
        <f t="shared" ca="1" si="64"/>
        <v>#NAME?</v>
      </c>
      <c r="BG347" s="22" t="e">
        <f t="shared" ca="1" si="65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>
        <f t="shared" si="42"/>
        <v>346</v>
      </c>
      <c r="B348" s="174">
        <v>46045</v>
      </c>
      <c r="C348" s="54" t="s">
        <v>1175</v>
      </c>
      <c r="D348" s="54" t="s">
        <v>1297</v>
      </c>
      <c r="E348" s="56" t="s">
        <v>1299</v>
      </c>
      <c r="F348" s="54">
        <v>1</v>
      </c>
      <c r="G348" s="54" t="s">
        <v>65</v>
      </c>
      <c r="H348" s="54" t="str">
        <f t="shared" si="43"/>
        <v>DONE</v>
      </c>
      <c r="I348" s="54" t="s">
        <v>1326</v>
      </c>
      <c r="J348" s="58" t="s">
        <v>180</v>
      </c>
      <c r="K348" s="58" t="s">
        <v>79</v>
      </c>
      <c r="L348" s="54" t="s">
        <v>2128</v>
      </c>
      <c r="M348" s="54"/>
      <c r="N348" s="54" t="s">
        <v>80</v>
      </c>
      <c r="O348" s="54" t="s">
        <v>91</v>
      </c>
      <c r="P348" s="64" t="s">
        <v>813</v>
      </c>
      <c r="Q348" s="64" t="s">
        <v>1186</v>
      </c>
      <c r="R348" s="25">
        <v>200000998010</v>
      </c>
      <c r="S348" s="66">
        <v>46050</v>
      </c>
      <c r="T348" s="66" t="str">
        <f t="shared" si="44"/>
        <v>DONE</v>
      </c>
      <c r="U348" s="66"/>
      <c r="V348" s="25">
        <v>9200070211</v>
      </c>
      <c r="W348" s="25">
        <v>42501</v>
      </c>
      <c r="X348" s="163">
        <v>46056</v>
      </c>
      <c r="Y348" s="69" t="str">
        <f t="shared" si="33"/>
        <v>DONE</v>
      </c>
      <c r="Z348" s="25" t="s">
        <v>2196</v>
      </c>
      <c r="AA348" s="69">
        <v>46056</v>
      </c>
      <c r="AB348" s="25" t="str">
        <f t="shared" si="45"/>
        <v>DONE</v>
      </c>
      <c r="AC348" s="71"/>
      <c r="AD348" s="54" t="s">
        <v>2197</v>
      </c>
      <c r="AE348" s="76">
        <v>46057</v>
      </c>
      <c r="AF348" s="54" t="str">
        <f t="shared" si="46"/>
        <v>DONE</v>
      </c>
      <c r="AG348" s="69">
        <v>46059</v>
      </c>
      <c r="AH348" s="73">
        <v>46098</v>
      </c>
      <c r="AI348" s="75" t="str">
        <f t="shared" si="47"/>
        <v>PAID</v>
      </c>
      <c r="AJ348" s="80" t="str">
        <f t="array" ref="AJ348">IFERROR(INDEX('[1]Master Price'!$E:$E,MATCH(D348,'[1]Master Price'!$B:$B,0)),"0")</f>
        <v>0</v>
      </c>
      <c r="AK348" s="80">
        <f t="shared" si="48"/>
        <v>0</v>
      </c>
      <c r="AL348" s="82" t="str">
        <f t="shared" si="40"/>
        <v>0-day</v>
      </c>
      <c r="AM348" s="82" t="str">
        <f t="shared" si="49"/>
        <v>0-day</v>
      </c>
      <c r="AN348" s="82" t="str">
        <f t="shared" si="68"/>
        <v>0-day</v>
      </c>
      <c r="AO348" s="82" t="str">
        <f t="shared" si="69"/>
        <v>0-day</v>
      </c>
      <c r="AP348" s="82" t="str">
        <f t="shared" si="50"/>
        <v>1-day</v>
      </c>
      <c r="AQ348" s="82" t="str">
        <f t="shared" si="51"/>
        <v>0-day</v>
      </c>
      <c r="AR348" s="137"/>
      <c r="AS348" s="83" t="str">
        <f t="shared" si="52"/>
        <v/>
      </c>
      <c r="AT348" s="85"/>
      <c r="AU348" s="84" t="e">
        <f t="shared" ca="1" si="53"/>
        <v>#NAME?</v>
      </c>
      <c r="AV348" s="88" t="e">
        <f t="shared" ca="1" si="54"/>
        <v>#NAME?</v>
      </c>
      <c r="AW348" s="83" t="e">
        <f t="shared" ca="1" si="55"/>
        <v>#NAME?</v>
      </c>
      <c r="AX348" s="88" t="e">
        <f t="shared" ca="1" si="56"/>
        <v>#NAME?</v>
      </c>
      <c r="AY348" s="86" t="str">
        <f t="shared" si="57"/>
        <v/>
      </c>
      <c r="AZ348" s="22" t="e">
        <f t="shared" ca="1" si="58"/>
        <v>#NAME?</v>
      </c>
      <c r="BA348" s="83" t="e">
        <f t="shared" ca="1" si="59"/>
        <v>#NAME?</v>
      </c>
      <c r="BB348" s="88" t="e">
        <f t="shared" ca="1" si="60"/>
        <v>#NAME?</v>
      </c>
      <c r="BC348" s="90" t="e">
        <f t="shared" ca="1" si="61"/>
        <v>#NAME?</v>
      </c>
      <c r="BD348" s="90" t="e">
        <f t="shared" ca="1" si="62"/>
        <v>#NAME?</v>
      </c>
      <c r="BE348" s="85" t="e">
        <f t="shared" ca="1" si="63"/>
        <v>#NAME?</v>
      </c>
      <c r="BF348" s="22" t="e">
        <f t="shared" ca="1" si="64"/>
        <v>#NAME?</v>
      </c>
      <c r="BG348" s="22" t="e">
        <f t="shared" ca="1" si="65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>
        <f t="shared" si="42"/>
        <v>347</v>
      </c>
      <c r="B349" s="174">
        <v>46045</v>
      </c>
      <c r="C349" s="54" t="s">
        <v>1175</v>
      </c>
      <c r="D349" s="131" t="s">
        <v>1004</v>
      </c>
      <c r="E349" s="56" t="s">
        <v>1005</v>
      </c>
      <c r="F349" s="54">
        <v>5</v>
      </c>
      <c r="G349" s="54" t="s">
        <v>65</v>
      </c>
      <c r="H349" s="54" t="str">
        <f t="shared" si="43"/>
        <v>DONE</v>
      </c>
      <c r="I349" s="54" t="s">
        <v>1326</v>
      </c>
      <c r="J349" s="58" t="s">
        <v>180</v>
      </c>
      <c r="K349" s="58" t="s">
        <v>79</v>
      </c>
      <c r="L349" s="54" t="s">
        <v>2128</v>
      </c>
      <c r="M349" s="54"/>
      <c r="N349" s="54" t="s">
        <v>80</v>
      </c>
      <c r="O349" s="54" t="s">
        <v>91</v>
      </c>
      <c r="P349" s="64" t="s">
        <v>813</v>
      </c>
      <c r="Q349" s="64" t="s">
        <v>1186</v>
      </c>
      <c r="R349" s="25">
        <v>200000998010</v>
      </c>
      <c r="S349" s="66">
        <v>46050</v>
      </c>
      <c r="T349" s="66" t="str">
        <f t="shared" si="44"/>
        <v>DONE</v>
      </c>
      <c r="U349" s="66"/>
      <c r="V349" s="25">
        <v>9200070211</v>
      </c>
      <c r="W349" s="25">
        <v>42501</v>
      </c>
      <c r="X349" s="163">
        <v>46056</v>
      </c>
      <c r="Y349" s="69" t="str">
        <f t="shared" si="33"/>
        <v>DONE</v>
      </c>
      <c r="Z349" s="25" t="s">
        <v>2196</v>
      </c>
      <c r="AA349" s="69">
        <v>46056</v>
      </c>
      <c r="AB349" s="25" t="str">
        <f t="shared" si="45"/>
        <v>DONE</v>
      </c>
      <c r="AC349" s="71"/>
      <c r="AD349" s="54" t="s">
        <v>2197</v>
      </c>
      <c r="AE349" s="76">
        <v>46057</v>
      </c>
      <c r="AF349" s="54" t="str">
        <f t="shared" si="46"/>
        <v>DONE</v>
      </c>
      <c r="AG349" s="69">
        <v>46059</v>
      </c>
      <c r="AH349" s="73">
        <v>46098</v>
      </c>
      <c r="AI349" s="75" t="str">
        <f t="shared" si="47"/>
        <v>PAID</v>
      </c>
      <c r="AJ349" s="80" t="str">
        <f t="array" ref="AJ349">IFERROR(INDEX('[1]Master Price'!$E:$E,MATCH(D349,'[1]Master Price'!$B:$B,0)),"0")</f>
        <v>0</v>
      </c>
      <c r="AK349" s="80">
        <f t="shared" si="48"/>
        <v>0</v>
      </c>
      <c r="AL349" s="82" t="str">
        <f t="shared" si="40"/>
        <v>0-day</v>
      </c>
      <c r="AM349" s="82" t="str">
        <f t="shared" si="49"/>
        <v>0-day</v>
      </c>
      <c r="AN349" s="82" t="str">
        <f t="shared" si="68"/>
        <v>0-day</v>
      </c>
      <c r="AO349" s="82" t="str">
        <f t="shared" si="69"/>
        <v>0-day</v>
      </c>
      <c r="AP349" s="82" t="str">
        <f t="shared" si="50"/>
        <v>1-day</v>
      </c>
      <c r="AQ349" s="82" t="str">
        <f t="shared" si="51"/>
        <v>0-day</v>
      </c>
      <c r="AR349" s="137"/>
      <c r="AS349" s="83" t="str">
        <f t="shared" si="52"/>
        <v/>
      </c>
      <c r="AT349" s="85"/>
      <c r="AU349" s="84" t="e">
        <f t="shared" ca="1" si="53"/>
        <v>#NAME?</v>
      </c>
      <c r="AV349" s="88" t="e">
        <f t="shared" ca="1" si="54"/>
        <v>#NAME?</v>
      </c>
      <c r="AW349" s="83" t="e">
        <f t="shared" ca="1" si="55"/>
        <v>#NAME?</v>
      </c>
      <c r="AX349" s="88" t="e">
        <f t="shared" ca="1" si="56"/>
        <v>#NAME?</v>
      </c>
      <c r="AY349" s="86" t="str">
        <f t="shared" si="57"/>
        <v/>
      </c>
      <c r="AZ349" s="22" t="e">
        <f t="shared" ca="1" si="58"/>
        <v>#NAME?</v>
      </c>
      <c r="BA349" s="83" t="e">
        <f t="shared" ca="1" si="59"/>
        <v>#NAME?</v>
      </c>
      <c r="BB349" s="88" t="e">
        <f t="shared" ca="1" si="60"/>
        <v>#NAME?</v>
      </c>
      <c r="BC349" s="90" t="e">
        <f t="shared" ca="1" si="61"/>
        <v>#NAME?</v>
      </c>
      <c r="BD349" s="90" t="e">
        <f t="shared" ca="1" si="62"/>
        <v>#NAME?</v>
      </c>
      <c r="BE349" s="85" t="e">
        <f t="shared" ca="1" si="63"/>
        <v>#NAME?</v>
      </c>
      <c r="BF349" s="22" t="e">
        <f t="shared" ca="1" si="64"/>
        <v>#NAME?</v>
      </c>
      <c r="BG349" s="22" t="e">
        <f t="shared" ca="1" si="65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>
        <f t="shared" si="42"/>
        <v>348</v>
      </c>
      <c r="B350" s="174">
        <v>46045</v>
      </c>
      <c r="C350" s="54" t="s">
        <v>1177</v>
      </c>
      <c r="D350" s="54" t="s">
        <v>244</v>
      </c>
      <c r="E350" s="56" t="s">
        <v>245</v>
      </c>
      <c r="F350" s="54">
        <v>1</v>
      </c>
      <c r="G350" s="54" t="s">
        <v>527</v>
      </c>
      <c r="H350" s="54" t="str">
        <f t="shared" si="43"/>
        <v>DONE</v>
      </c>
      <c r="I350" s="54" t="s">
        <v>1514</v>
      </c>
      <c r="J350" s="58" t="s">
        <v>180</v>
      </c>
      <c r="K350" s="58" t="s">
        <v>79</v>
      </c>
      <c r="L350" s="54" t="s">
        <v>2128</v>
      </c>
      <c r="M350" s="54"/>
      <c r="N350" s="54" t="s">
        <v>80</v>
      </c>
      <c r="O350" s="54" t="s">
        <v>91</v>
      </c>
      <c r="P350" s="64" t="s">
        <v>813</v>
      </c>
      <c r="Q350" s="64" t="s">
        <v>1186</v>
      </c>
      <c r="R350" s="25">
        <v>200000998013</v>
      </c>
      <c r="S350" s="66">
        <v>46050</v>
      </c>
      <c r="T350" s="66" t="str">
        <f t="shared" si="44"/>
        <v>DONE</v>
      </c>
      <c r="U350" s="66"/>
      <c r="V350" s="25">
        <v>9200070218</v>
      </c>
      <c r="W350" s="25">
        <v>42514</v>
      </c>
      <c r="X350" s="163">
        <v>46056</v>
      </c>
      <c r="Y350" s="69" t="str">
        <f t="shared" si="33"/>
        <v>DONE</v>
      </c>
      <c r="Z350" s="25" t="s">
        <v>2203</v>
      </c>
      <c r="AA350" s="69">
        <v>46058</v>
      </c>
      <c r="AB350" s="25" t="str">
        <f t="shared" si="45"/>
        <v>DONE</v>
      </c>
      <c r="AC350" s="71"/>
      <c r="AD350" s="54" t="s">
        <v>2204</v>
      </c>
      <c r="AE350" s="76">
        <v>46058</v>
      </c>
      <c r="AF350" s="54" t="str">
        <f t="shared" si="46"/>
        <v>DONE</v>
      </c>
      <c r="AG350" s="69">
        <v>46060</v>
      </c>
      <c r="AH350" s="73">
        <v>46098</v>
      </c>
      <c r="AI350" s="75" t="str">
        <f t="shared" si="47"/>
        <v>PAID</v>
      </c>
      <c r="AJ350" s="80" t="str">
        <f t="array" ref="AJ350">IFERROR(INDEX('[1]Master Price'!$E:$E,MATCH(D350,'[1]Master Price'!$B:$B,0)),"0")</f>
        <v>0</v>
      </c>
      <c r="AK350" s="80">
        <f t="shared" si="48"/>
        <v>0</v>
      </c>
      <c r="AL350" s="82" t="str">
        <f t="shared" si="40"/>
        <v>0-day</v>
      </c>
      <c r="AM350" s="82" t="str">
        <f t="shared" si="49"/>
        <v>0-day</v>
      </c>
      <c r="AN350" s="82" t="str">
        <f t="shared" si="68"/>
        <v>0-day</v>
      </c>
      <c r="AO350" s="82" t="str">
        <f t="shared" si="69"/>
        <v>2-day</v>
      </c>
      <c r="AP350" s="82" t="str">
        <f t="shared" si="50"/>
        <v>0-day</v>
      </c>
      <c r="AQ350" s="82" t="str">
        <f t="shared" si="51"/>
        <v>0-day</v>
      </c>
      <c r="AR350" s="137"/>
      <c r="AS350" s="83" t="str">
        <f t="shared" si="52"/>
        <v/>
      </c>
      <c r="AT350" s="85"/>
      <c r="AU350" s="84" t="e">
        <f t="shared" ca="1" si="53"/>
        <v>#NAME?</v>
      </c>
      <c r="AV350" s="88" t="e">
        <f t="shared" ca="1" si="54"/>
        <v>#NAME?</v>
      </c>
      <c r="AW350" s="83" t="e">
        <f t="shared" ca="1" si="55"/>
        <v>#NAME?</v>
      </c>
      <c r="AX350" s="88" t="e">
        <f t="shared" ca="1" si="56"/>
        <v>#NAME?</v>
      </c>
      <c r="AY350" s="86" t="str">
        <f t="shared" si="57"/>
        <v/>
      </c>
      <c r="AZ350" s="22" t="e">
        <f t="shared" ca="1" si="58"/>
        <v>#NAME?</v>
      </c>
      <c r="BA350" s="83" t="e">
        <f t="shared" ca="1" si="59"/>
        <v>#NAME?</v>
      </c>
      <c r="BB350" s="88" t="e">
        <f t="shared" ca="1" si="60"/>
        <v>#NAME?</v>
      </c>
      <c r="BC350" s="90" t="e">
        <f t="shared" ca="1" si="61"/>
        <v>#NAME?</v>
      </c>
      <c r="BD350" s="90" t="e">
        <f t="shared" ca="1" si="62"/>
        <v>#NAME?</v>
      </c>
      <c r="BE350" s="85" t="e">
        <f t="shared" ca="1" si="63"/>
        <v>#NAME?</v>
      </c>
      <c r="BF350" s="22" t="e">
        <f t="shared" ca="1" si="64"/>
        <v>#NAME?</v>
      </c>
      <c r="BG350" s="22" t="e">
        <f t="shared" ca="1" si="65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>
        <f t="shared" si="42"/>
        <v>349</v>
      </c>
      <c r="B351" s="174">
        <v>46045</v>
      </c>
      <c r="C351" s="54" t="s">
        <v>1177</v>
      </c>
      <c r="D351" s="132" t="s">
        <v>2094</v>
      </c>
      <c r="E351" s="56" t="s">
        <v>2095</v>
      </c>
      <c r="F351" s="54">
        <v>5</v>
      </c>
      <c r="G351" s="54" t="s">
        <v>65</v>
      </c>
      <c r="H351" s="54" t="str">
        <f t="shared" si="43"/>
        <v>DONE</v>
      </c>
      <c r="I351" s="54" t="s">
        <v>1514</v>
      </c>
      <c r="J351" s="58" t="s">
        <v>180</v>
      </c>
      <c r="K351" s="58" t="s">
        <v>79</v>
      </c>
      <c r="L351" s="54" t="s">
        <v>2128</v>
      </c>
      <c r="M351" s="54"/>
      <c r="N351" s="54" t="s">
        <v>80</v>
      </c>
      <c r="O351" s="54" t="s">
        <v>91</v>
      </c>
      <c r="P351" s="64" t="s">
        <v>813</v>
      </c>
      <c r="Q351" s="64" t="s">
        <v>1186</v>
      </c>
      <c r="R351" s="25">
        <v>200000998013</v>
      </c>
      <c r="S351" s="66">
        <v>46050</v>
      </c>
      <c r="T351" s="66" t="str">
        <f t="shared" si="44"/>
        <v>DONE</v>
      </c>
      <c r="U351" s="66"/>
      <c r="V351" s="25">
        <v>9200070218</v>
      </c>
      <c r="W351" s="25">
        <v>42514</v>
      </c>
      <c r="X351" s="163">
        <v>46056</v>
      </c>
      <c r="Y351" s="69" t="str">
        <f t="shared" si="33"/>
        <v>DONE</v>
      </c>
      <c r="Z351" s="25" t="s">
        <v>2203</v>
      </c>
      <c r="AA351" s="69">
        <v>46058</v>
      </c>
      <c r="AB351" s="25" t="str">
        <f t="shared" si="45"/>
        <v>DONE</v>
      </c>
      <c r="AC351" s="71"/>
      <c r="AD351" s="54" t="s">
        <v>2204</v>
      </c>
      <c r="AE351" s="76">
        <v>46058</v>
      </c>
      <c r="AF351" s="54" t="str">
        <f t="shared" si="46"/>
        <v>DONE</v>
      </c>
      <c r="AG351" s="69">
        <v>46060</v>
      </c>
      <c r="AH351" s="73">
        <v>46098</v>
      </c>
      <c r="AI351" s="75" t="str">
        <f t="shared" si="47"/>
        <v>PAID</v>
      </c>
      <c r="AJ351" s="80" t="str">
        <f t="array" ref="AJ351">IFERROR(INDEX('[1]Master Price'!$E:$E,MATCH(D351,'[1]Master Price'!$B:$B,0)),"0")</f>
        <v>0</v>
      </c>
      <c r="AK351" s="80">
        <f t="shared" si="48"/>
        <v>0</v>
      </c>
      <c r="AL351" s="82" t="str">
        <f t="shared" si="40"/>
        <v>0-day</v>
      </c>
      <c r="AM351" s="82" t="str">
        <f t="shared" si="49"/>
        <v>0-day</v>
      </c>
      <c r="AN351" s="82" t="str">
        <f t="shared" si="68"/>
        <v>0-day</v>
      </c>
      <c r="AO351" s="82" t="str">
        <f t="shared" si="69"/>
        <v>2-day</v>
      </c>
      <c r="AP351" s="82" t="str">
        <f t="shared" si="50"/>
        <v>0-day</v>
      </c>
      <c r="AQ351" s="82" t="str">
        <f t="shared" si="51"/>
        <v>0-day</v>
      </c>
      <c r="AR351" s="137"/>
      <c r="AS351" s="83" t="str">
        <f t="shared" si="52"/>
        <v/>
      </c>
      <c r="AT351" s="85"/>
      <c r="AU351" s="84" t="e">
        <f t="shared" ca="1" si="53"/>
        <v>#NAME?</v>
      </c>
      <c r="AV351" s="88" t="e">
        <f t="shared" ca="1" si="54"/>
        <v>#NAME?</v>
      </c>
      <c r="AW351" s="83" t="e">
        <f t="shared" ca="1" si="55"/>
        <v>#NAME?</v>
      </c>
      <c r="AX351" s="88" t="e">
        <f t="shared" ca="1" si="56"/>
        <v>#NAME?</v>
      </c>
      <c r="AY351" s="86" t="str">
        <f t="shared" si="57"/>
        <v/>
      </c>
      <c r="AZ351" s="22" t="e">
        <f t="shared" ca="1" si="58"/>
        <v>#NAME?</v>
      </c>
      <c r="BA351" s="83" t="e">
        <f t="shared" ca="1" si="59"/>
        <v>#NAME?</v>
      </c>
      <c r="BB351" s="88" t="e">
        <f t="shared" ca="1" si="60"/>
        <v>#NAME?</v>
      </c>
      <c r="BC351" s="90" t="e">
        <f t="shared" ca="1" si="61"/>
        <v>#NAME?</v>
      </c>
      <c r="BD351" s="90" t="e">
        <f t="shared" ca="1" si="62"/>
        <v>#NAME?</v>
      </c>
      <c r="BE351" s="85" t="e">
        <f t="shared" ca="1" si="63"/>
        <v>#NAME?</v>
      </c>
      <c r="BF351" s="22" t="e">
        <f t="shared" ca="1" si="64"/>
        <v>#NAME?</v>
      </c>
      <c r="BG351" s="22" t="e">
        <f t="shared" ca="1" si="65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>
        <f t="shared" si="42"/>
        <v>350</v>
      </c>
      <c r="B352" s="174">
        <v>46045</v>
      </c>
      <c r="C352" s="54" t="s">
        <v>1177</v>
      </c>
      <c r="D352" s="54" t="s">
        <v>273</v>
      </c>
      <c r="E352" s="56" t="s">
        <v>274</v>
      </c>
      <c r="F352" s="54">
        <v>4</v>
      </c>
      <c r="G352" s="54" t="s">
        <v>65</v>
      </c>
      <c r="H352" s="54" t="str">
        <f t="shared" si="43"/>
        <v>DONE</v>
      </c>
      <c r="I352" s="54" t="s">
        <v>1514</v>
      </c>
      <c r="J352" s="58" t="s">
        <v>180</v>
      </c>
      <c r="K352" s="58" t="s">
        <v>79</v>
      </c>
      <c r="L352" s="54" t="s">
        <v>2128</v>
      </c>
      <c r="M352" s="54"/>
      <c r="N352" s="54" t="s">
        <v>80</v>
      </c>
      <c r="O352" s="54" t="s">
        <v>91</v>
      </c>
      <c r="P352" s="64" t="s">
        <v>813</v>
      </c>
      <c r="Q352" s="64" t="s">
        <v>1186</v>
      </c>
      <c r="R352" s="25">
        <v>200000998013</v>
      </c>
      <c r="S352" s="66">
        <v>46050</v>
      </c>
      <c r="T352" s="66" t="str">
        <f t="shared" si="44"/>
        <v>DONE</v>
      </c>
      <c r="U352" s="66"/>
      <c r="V352" s="25">
        <v>9200070218</v>
      </c>
      <c r="W352" s="25">
        <v>42514</v>
      </c>
      <c r="X352" s="163">
        <v>46056</v>
      </c>
      <c r="Y352" s="69" t="str">
        <f t="shared" si="33"/>
        <v>DONE</v>
      </c>
      <c r="Z352" s="25" t="s">
        <v>2203</v>
      </c>
      <c r="AA352" s="69">
        <v>46058</v>
      </c>
      <c r="AB352" s="25" t="str">
        <f t="shared" si="45"/>
        <v>DONE</v>
      </c>
      <c r="AC352" s="71"/>
      <c r="AD352" s="54" t="s">
        <v>2204</v>
      </c>
      <c r="AE352" s="76">
        <v>46058</v>
      </c>
      <c r="AF352" s="54" t="str">
        <f t="shared" si="46"/>
        <v>DONE</v>
      </c>
      <c r="AG352" s="69">
        <v>46060</v>
      </c>
      <c r="AH352" s="73">
        <v>46098</v>
      </c>
      <c r="AI352" s="75" t="str">
        <f t="shared" si="47"/>
        <v>PAID</v>
      </c>
      <c r="AJ352" s="80" t="str">
        <f t="array" ref="AJ352">IFERROR(INDEX('[1]Master Price'!$E:$E,MATCH(D352,'[1]Master Price'!$B:$B,0)),"0")</f>
        <v>0</v>
      </c>
      <c r="AK352" s="80">
        <f t="shared" si="48"/>
        <v>0</v>
      </c>
      <c r="AL352" s="82" t="str">
        <f t="shared" si="40"/>
        <v>0-day</v>
      </c>
      <c r="AM352" s="82" t="str">
        <f t="shared" si="49"/>
        <v>0-day</v>
      </c>
      <c r="AN352" s="82" t="str">
        <f t="shared" si="68"/>
        <v>0-day</v>
      </c>
      <c r="AO352" s="82" t="str">
        <f t="shared" si="69"/>
        <v>2-day</v>
      </c>
      <c r="AP352" s="82" t="str">
        <f t="shared" si="50"/>
        <v>0-day</v>
      </c>
      <c r="AQ352" s="82" t="str">
        <f t="shared" si="51"/>
        <v>0-day</v>
      </c>
      <c r="AR352" s="137"/>
      <c r="AS352" s="83" t="str">
        <f t="shared" si="52"/>
        <v/>
      </c>
      <c r="AT352" s="85"/>
      <c r="AU352" s="84" t="e">
        <f t="shared" ca="1" si="53"/>
        <v>#NAME?</v>
      </c>
      <c r="AV352" s="88" t="e">
        <f t="shared" ca="1" si="54"/>
        <v>#NAME?</v>
      </c>
      <c r="AW352" s="83" t="e">
        <f t="shared" ca="1" si="55"/>
        <v>#NAME?</v>
      </c>
      <c r="AX352" s="88" t="e">
        <f t="shared" ca="1" si="56"/>
        <v>#NAME?</v>
      </c>
      <c r="AY352" s="86" t="str">
        <f t="shared" si="57"/>
        <v/>
      </c>
      <c r="AZ352" s="22" t="e">
        <f t="shared" ca="1" si="58"/>
        <v>#NAME?</v>
      </c>
      <c r="BA352" s="83" t="e">
        <f t="shared" ca="1" si="59"/>
        <v>#NAME?</v>
      </c>
      <c r="BB352" s="88" t="e">
        <f t="shared" ca="1" si="60"/>
        <v>#NAME?</v>
      </c>
      <c r="BC352" s="90" t="e">
        <f t="shared" ca="1" si="61"/>
        <v>#NAME?</v>
      </c>
      <c r="BD352" s="90" t="e">
        <f t="shared" ca="1" si="62"/>
        <v>#NAME?</v>
      </c>
      <c r="BE352" s="85" t="e">
        <f t="shared" ca="1" si="63"/>
        <v>#NAME?</v>
      </c>
      <c r="BF352" s="22" t="e">
        <f t="shared" ca="1" si="64"/>
        <v>#NAME?</v>
      </c>
      <c r="BG352" s="22" t="e">
        <f t="shared" ca="1" si="65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>
        <f t="shared" si="42"/>
        <v>351</v>
      </c>
      <c r="B353" s="174">
        <v>46045</v>
      </c>
      <c r="C353" s="54" t="s">
        <v>1177</v>
      </c>
      <c r="D353" s="54" t="s">
        <v>798</v>
      </c>
      <c r="E353" s="56" t="s">
        <v>799</v>
      </c>
      <c r="F353" s="54">
        <v>2</v>
      </c>
      <c r="G353" s="54" t="s">
        <v>65</v>
      </c>
      <c r="H353" s="54" t="str">
        <f t="shared" si="43"/>
        <v>DONE</v>
      </c>
      <c r="I353" s="54" t="s">
        <v>1514</v>
      </c>
      <c r="J353" s="58" t="s">
        <v>180</v>
      </c>
      <c r="K353" s="58" t="s">
        <v>79</v>
      </c>
      <c r="L353" s="54" t="s">
        <v>2128</v>
      </c>
      <c r="M353" s="54"/>
      <c r="N353" s="54" t="s">
        <v>80</v>
      </c>
      <c r="O353" s="54" t="s">
        <v>91</v>
      </c>
      <c r="P353" s="64" t="s">
        <v>813</v>
      </c>
      <c r="Q353" s="64" t="s">
        <v>1186</v>
      </c>
      <c r="R353" s="25">
        <v>200000998013</v>
      </c>
      <c r="S353" s="66">
        <v>46050</v>
      </c>
      <c r="T353" s="66" t="str">
        <f t="shared" si="44"/>
        <v>DONE</v>
      </c>
      <c r="U353" s="66"/>
      <c r="V353" s="25">
        <v>9200070218</v>
      </c>
      <c r="W353" s="25">
        <v>42514</v>
      </c>
      <c r="X353" s="163">
        <v>46056</v>
      </c>
      <c r="Y353" s="69" t="str">
        <f t="shared" si="33"/>
        <v>DONE</v>
      </c>
      <c r="Z353" s="25" t="s">
        <v>2203</v>
      </c>
      <c r="AA353" s="69">
        <v>46058</v>
      </c>
      <c r="AB353" s="25" t="str">
        <f t="shared" si="45"/>
        <v>DONE</v>
      </c>
      <c r="AC353" s="71"/>
      <c r="AD353" s="54" t="s">
        <v>2204</v>
      </c>
      <c r="AE353" s="76">
        <v>46058</v>
      </c>
      <c r="AF353" s="54" t="str">
        <f t="shared" si="46"/>
        <v>DONE</v>
      </c>
      <c r="AG353" s="69">
        <v>46060</v>
      </c>
      <c r="AH353" s="73">
        <v>46098</v>
      </c>
      <c r="AI353" s="75" t="str">
        <f t="shared" si="47"/>
        <v>PAID</v>
      </c>
      <c r="AJ353" s="80" t="str">
        <f t="array" ref="AJ353">IFERROR(INDEX('[1]Master Price'!$E:$E,MATCH(D353,'[1]Master Price'!$B:$B,0)),"0")</f>
        <v>0</v>
      </c>
      <c r="AK353" s="80">
        <f t="shared" si="48"/>
        <v>0</v>
      </c>
      <c r="AL353" s="82" t="str">
        <f t="shared" si="40"/>
        <v>0-day</v>
      </c>
      <c r="AM353" s="82" t="str">
        <f t="shared" si="49"/>
        <v>0-day</v>
      </c>
      <c r="AN353" s="82" t="str">
        <f t="shared" si="68"/>
        <v>0-day</v>
      </c>
      <c r="AO353" s="82" t="str">
        <f t="shared" si="69"/>
        <v>2-day</v>
      </c>
      <c r="AP353" s="82" t="str">
        <f t="shared" si="50"/>
        <v>0-day</v>
      </c>
      <c r="AQ353" s="82" t="str">
        <f t="shared" si="51"/>
        <v>0-day</v>
      </c>
      <c r="AR353" s="137"/>
      <c r="AS353" s="83" t="str">
        <f t="shared" si="52"/>
        <v/>
      </c>
      <c r="AT353" s="85"/>
      <c r="AU353" s="84" t="e">
        <f t="shared" ca="1" si="53"/>
        <v>#NAME?</v>
      </c>
      <c r="AV353" s="88" t="e">
        <f t="shared" ca="1" si="54"/>
        <v>#NAME?</v>
      </c>
      <c r="AW353" s="83" t="e">
        <f t="shared" ca="1" si="55"/>
        <v>#NAME?</v>
      </c>
      <c r="AX353" s="88" t="e">
        <f t="shared" ca="1" si="56"/>
        <v>#NAME?</v>
      </c>
      <c r="AY353" s="86" t="str">
        <f t="shared" si="57"/>
        <v/>
      </c>
      <c r="AZ353" s="22" t="e">
        <f t="shared" ca="1" si="58"/>
        <v>#NAME?</v>
      </c>
      <c r="BA353" s="83" t="e">
        <f t="shared" ca="1" si="59"/>
        <v>#NAME?</v>
      </c>
      <c r="BB353" s="88" t="e">
        <f t="shared" ca="1" si="60"/>
        <v>#NAME?</v>
      </c>
      <c r="BC353" s="90" t="e">
        <f t="shared" ca="1" si="61"/>
        <v>#NAME?</v>
      </c>
      <c r="BD353" s="90" t="e">
        <f t="shared" ca="1" si="62"/>
        <v>#NAME?</v>
      </c>
      <c r="BE353" s="85" t="e">
        <f t="shared" ca="1" si="63"/>
        <v>#NAME?</v>
      </c>
      <c r="BF353" s="22" t="e">
        <f t="shared" ca="1" si="64"/>
        <v>#NAME?</v>
      </c>
      <c r="BG353" s="22" t="e">
        <f t="shared" ca="1" si="65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>
        <f t="shared" si="42"/>
        <v>352</v>
      </c>
      <c r="B354" s="174">
        <v>46045</v>
      </c>
      <c r="C354" s="54" t="s">
        <v>1177</v>
      </c>
      <c r="D354" s="54" t="s">
        <v>1152</v>
      </c>
      <c r="E354" s="56" t="s">
        <v>1154</v>
      </c>
      <c r="F354" s="54">
        <v>2</v>
      </c>
      <c r="G354" s="54" t="s">
        <v>65</v>
      </c>
      <c r="H354" s="54" t="str">
        <f t="shared" si="43"/>
        <v>DONE</v>
      </c>
      <c r="I354" s="54" t="s">
        <v>1514</v>
      </c>
      <c r="J354" s="58" t="s">
        <v>180</v>
      </c>
      <c r="K354" s="58" t="s">
        <v>79</v>
      </c>
      <c r="L354" s="54" t="s">
        <v>2128</v>
      </c>
      <c r="M354" s="54"/>
      <c r="N354" s="54" t="s">
        <v>80</v>
      </c>
      <c r="O354" s="54" t="s">
        <v>91</v>
      </c>
      <c r="P354" s="64" t="s">
        <v>813</v>
      </c>
      <c r="Q354" s="64" t="s">
        <v>1186</v>
      </c>
      <c r="R354" s="25">
        <v>200000998013</v>
      </c>
      <c r="S354" s="66">
        <v>46050</v>
      </c>
      <c r="T354" s="66" t="str">
        <f t="shared" si="44"/>
        <v>DONE</v>
      </c>
      <c r="U354" s="66"/>
      <c r="V354" s="25">
        <v>9200070218</v>
      </c>
      <c r="W354" s="25">
        <v>42514</v>
      </c>
      <c r="X354" s="163">
        <v>46056</v>
      </c>
      <c r="Y354" s="69" t="str">
        <f t="shared" si="33"/>
        <v>DONE</v>
      </c>
      <c r="Z354" s="25" t="s">
        <v>2203</v>
      </c>
      <c r="AA354" s="69">
        <v>46058</v>
      </c>
      <c r="AB354" s="25" t="str">
        <f t="shared" si="45"/>
        <v>DONE</v>
      </c>
      <c r="AC354" s="71"/>
      <c r="AD354" s="54" t="s">
        <v>2204</v>
      </c>
      <c r="AE354" s="76">
        <v>46058</v>
      </c>
      <c r="AF354" s="54" t="str">
        <f t="shared" si="46"/>
        <v>DONE</v>
      </c>
      <c r="AG354" s="69">
        <v>46060</v>
      </c>
      <c r="AH354" s="73">
        <v>46098</v>
      </c>
      <c r="AI354" s="75" t="str">
        <f t="shared" si="47"/>
        <v>PAID</v>
      </c>
      <c r="AJ354" s="80" t="str">
        <f t="array" ref="AJ354">IFERROR(INDEX('[1]Master Price'!$E:$E,MATCH(D354,'[1]Master Price'!$B:$B,0)),"0")</f>
        <v>0</v>
      </c>
      <c r="AK354" s="80">
        <f t="shared" si="48"/>
        <v>0</v>
      </c>
      <c r="AL354" s="82" t="str">
        <f t="shared" si="40"/>
        <v>0-day</v>
      </c>
      <c r="AM354" s="82" t="str">
        <f t="shared" si="49"/>
        <v>0-day</v>
      </c>
      <c r="AN354" s="82" t="str">
        <f t="shared" si="68"/>
        <v>0-day</v>
      </c>
      <c r="AO354" s="82" t="str">
        <f t="shared" si="69"/>
        <v>2-day</v>
      </c>
      <c r="AP354" s="82" t="str">
        <f t="shared" si="50"/>
        <v>0-day</v>
      </c>
      <c r="AQ354" s="82" t="str">
        <f t="shared" si="51"/>
        <v>0-day</v>
      </c>
      <c r="AR354" s="137"/>
      <c r="AS354" s="83" t="str">
        <f t="shared" si="52"/>
        <v/>
      </c>
      <c r="AT354" s="85"/>
      <c r="AU354" s="84" t="e">
        <f t="shared" ca="1" si="53"/>
        <v>#NAME?</v>
      </c>
      <c r="AV354" s="88" t="e">
        <f t="shared" ca="1" si="54"/>
        <v>#NAME?</v>
      </c>
      <c r="AW354" s="83" t="e">
        <f t="shared" ca="1" si="55"/>
        <v>#NAME?</v>
      </c>
      <c r="AX354" s="88" t="e">
        <f t="shared" ca="1" si="56"/>
        <v>#NAME?</v>
      </c>
      <c r="AY354" s="86" t="str">
        <f t="shared" si="57"/>
        <v/>
      </c>
      <c r="AZ354" s="22" t="e">
        <f t="shared" ca="1" si="58"/>
        <v>#NAME?</v>
      </c>
      <c r="BA354" s="83" t="e">
        <f t="shared" ca="1" si="59"/>
        <v>#NAME?</v>
      </c>
      <c r="BB354" s="88" t="e">
        <f t="shared" ca="1" si="60"/>
        <v>#NAME?</v>
      </c>
      <c r="BC354" s="90" t="e">
        <f t="shared" ca="1" si="61"/>
        <v>#NAME?</v>
      </c>
      <c r="BD354" s="90" t="e">
        <f t="shared" ca="1" si="62"/>
        <v>#NAME?</v>
      </c>
      <c r="BE354" s="85" t="e">
        <f t="shared" ca="1" si="63"/>
        <v>#NAME?</v>
      </c>
      <c r="BF354" s="22" t="e">
        <f t="shared" ca="1" si="64"/>
        <v>#NAME?</v>
      </c>
      <c r="BG354" s="22" t="e">
        <f t="shared" ca="1" si="65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>
        <f t="shared" si="42"/>
        <v>353</v>
      </c>
      <c r="B355" s="174">
        <v>46045</v>
      </c>
      <c r="C355" s="54" t="s">
        <v>1177</v>
      </c>
      <c r="D355" s="54" t="s">
        <v>1131</v>
      </c>
      <c r="E355" s="56" t="s">
        <v>1132</v>
      </c>
      <c r="F355" s="54">
        <v>15</v>
      </c>
      <c r="G355" s="54" t="s">
        <v>65</v>
      </c>
      <c r="H355" s="54" t="str">
        <f t="shared" si="43"/>
        <v>DONE</v>
      </c>
      <c r="I355" s="54" t="s">
        <v>1514</v>
      </c>
      <c r="J355" s="58" t="s">
        <v>180</v>
      </c>
      <c r="K355" s="58" t="s">
        <v>79</v>
      </c>
      <c r="L355" s="54" t="s">
        <v>2128</v>
      </c>
      <c r="M355" s="54"/>
      <c r="N355" s="54" t="s">
        <v>80</v>
      </c>
      <c r="O355" s="54" t="s">
        <v>91</v>
      </c>
      <c r="P355" s="64" t="s">
        <v>813</v>
      </c>
      <c r="Q355" s="64" t="s">
        <v>1186</v>
      </c>
      <c r="R355" s="25">
        <v>200000998013</v>
      </c>
      <c r="S355" s="66">
        <v>46050</v>
      </c>
      <c r="T355" s="66" t="str">
        <f t="shared" si="44"/>
        <v>DONE</v>
      </c>
      <c r="U355" s="66"/>
      <c r="V355" s="25">
        <v>9200070218</v>
      </c>
      <c r="W355" s="25">
        <v>42514</v>
      </c>
      <c r="X355" s="163">
        <v>46056</v>
      </c>
      <c r="Y355" s="69" t="str">
        <f t="shared" si="33"/>
        <v>DONE</v>
      </c>
      <c r="Z355" s="25" t="s">
        <v>2203</v>
      </c>
      <c r="AA355" s="69">
        <v>46058</v>
      </c>
      <c r="AB355" s="25" t="str">
        <f t="shared" si="45"/>
        <v>DONE</v>
      </c>
      <c r="AC355" s="71"/>
      <c r="AD355" s="54" t="s">
        <v>2204</v>
      </c>
      <c r="AE355" s="76">
        <v>46058</v>
      </c>
      <c r="AF355" s="54" t="str">
        <f t="shared" si="46"/>
        <v>DONE</v>
      </c>
      <c r="AG355" s="69">
        <v>46060</v>
      </c>
      <c r="AH355" s="73">
        <v>46098</v>
      </c>
      <c r="AI355" s="75" t="str">
        <f t="shared" si="47"/>
        <v>PAID</v>
      </c>
      <c r="AJ355" s="80" t="str">
        <f t="array" ref="AJ355">IFERROR(INDEX('[1]Master Price'!$E:$E,MATCH(D355,'[1]Master Price'!$B:$B,0)),"0")</f>
        <v>0</v>
      </c>
      <c r="AK355" s="80">
        <f t="shared" si="48"/>
        <v>0</v>
      </c>
      <c r="AL355" s="82" t="str">
        <f t="shared" si="40"/>
        <v>0-day</v>
      </c>
      <c r="AM355" s="82" t="str">
        <f t="shared" si="49"/>
        <v>0-day</v>
      </c>
      <c r="AN355" s="82" t="str">
        <f t="shared" si="68"/>
        <v>0-day</v>
      </c>
      <c r="AO355" s="82" t="str">
        <f t="shared" si="69"/>
        <v>2-day</v>
      </c>
      <c r="AP355" s="82" t="str">
        <f t="shared" si="50"/>
        <v>0-day</v>
      </c>
      <c r="AQ355" s="82" t="str">
        <f t="shared" si="51"/>
        <v>0-day</v>
      </c>
      <c r="AR355" s="137"/>
      <c r="AS355" s="83" t="str">
        <f t="shared" si="52"/>
        <v/>
      </c>
      <c r="AT355" s="85"/>
      <c r="AU355" s="84" t="e">
        <f t="shared" ca="1" si="53"/>
        <v>#NAME?</v>
      </c>
      <c r="AV355" s="88" t="e">
        <f t="shared" ca="1" si="54"/>
        <v>#NAME?</v>
      </c>
      <c r="AW355" s="83" t="e">
        <f t="shared" ca="1" si="55"/>
        <v>#NAME?</v>
      </c>
      <c r="AX355" s="88" t="e">
        <f t="shared" ca="1" si="56"/>
        <v>#NAME?</v>
      </c>
      <c r="AY355" s="86" t="str">
        <f t="shared" si="57"/>
        <v/>
      </c>
      <c r="AZ355" s="22" t="e">
        <f t="shared" ca="1" si="58"/>
        <v>#NAME?</v>
      </c>
      <c r="BA355" s="83" t="e">
        <f t="shared" ca="1" si="59"/>
        <v>#NAME?</v>
      </c>
      <c r="BB355" s="88" t="e">
        <f t="shared" ca="1" si="60"/>
        <v>#NAME?</v>
      </c>
      <c r="BC355" s="90" t="e">
        <f t="shared" ca="1" si="61"/>
        <v>#NAME?</v>
      </c>
      <c r="BD355" s="90" t="e">
        <f t="shared" ca="1" si="62"/>
        <v>#NAME?</v>
      </c>
      <c r="BE355" s="85" t="e">
        <f t="shared" ca="1" si="63"/>
        <v>#NAME?</v>
      </c>
      <c r="BF355" s="22" t="e">
        <f t="shared" ca="1" si="64"/>
        <v>#NAME?</v>
      </c>
      <c r="BG355" s="22" t="e">
        <f t="shared" ca="1" si="65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>
        <f t="shared" si="42"/>
        <v>354</v>
      </c>
      <c r="B356" s="174">
        <v>46045</v>
      </c>
      <c r="C356" s="54" t="s">
        <v>1184</v>
      </c>
      <c r="D356" s="54" t="s">
        <v>244</v>
      </c>
      <c r="E356" s="56" t="s">
        <v>245</v>
      </c>
      <c r="F356" s="54">
        <v>1</v>
      </c>
      <c r="G356" s="54" t="s">
        <v>65</v>
      </c>
      <c r="H356" s="54" t="str">
        <f t="shared" si="43"/>
        <v>DONE</v>
      </c>
      <c r="I356" s="54" t="s">
        <v>2160</v>
      </c>
      <c r="J356" s="58" t="s">
        <v>180</v>
      </c>
      <c r="K356" s="58" t="s">
        <v>79</v>
      </c>
      <c r="L356" s="54" t="s">
        <v>2128</v>
      </c>
      <c r="M356" s="54"/>
      <c r="N356" s="54" t="s">
        <v>80</v>
      </c>
      <c r="O356" s="54" t="s">
        <v>91</v>
      </c>
      <c r="P356" s="64" t="s">
        <v>813</v>
      </c>
      <c r="Q356" s="64" t="s">
        <v>1186</v>
      </c>
      <c r="R356" s="25">
        <v>200000997988</v>
      </c>
      <c r="S356" s="66">
        <v>46050</v>
      </c>
      <c r="T356" s="66" t="str">
        <f t="shared" si="44"/>
        <v>DONE</v>
      </c>
      <c r="U356" s="66"/>
      <c r="V356" s="25">
        <v>9200070213</v>
      </c>
      <c r="W356" s="25">
        <v>42503</v>
      </c>
      <c r="X356" s="163">
        <v>46056</v>
      </c>
      <c r="Y356" s="69" t="str">
        <f t="shared" si="33"/>
        <v>DONE</v>
      </c>
      <c r="Z356" s="25" t="s">
        <v>2210</v>
      </c>
      <c r="AA356" s="69">
        <v>46056</v>
      </c>
      <c r="AB356" s="25" t="str">
        <f t="shared" si="45"/>
        <v>DONE</v>
      </c>
      <c r="AC356" s="71"/>
      <c r="AD356" s="54" t="s">
        <v>2211</v>
      </c>
      <c r="AE356" s="76">
        <v>46057</v>
      </c>
      <c r="AF356" s="54" t="str">
        <f t="shared" si="46"/>
        <v>DONE</v>
      </c>
      <c r="AG356" s="69">
        <v>46059</v>
      </c>
      <c r="AH356" s="73">
        <v>46098</v>
      </c>
      <c r="AI356" s="75" t="str">
        <f t="shared" si="47"/>
        <v>PAID</v>
      </c>
      <c r="AJ356" s="80" t="str">
        <f t="array" ref="AJ356">IFERROR(INDEX('[1]Master Price'!$E:$E,MATCH(D356,'[1]Master Price'!$B:$B,0)),"0")</f>
        <v>0</v>
      </c>
      <c r="AK356" s="80">
        <f t="shared" si="48"/>
        <v>0</v>
      </c>
      <c r="AL356" s="82" t="str">
        <f t="shared" si="40"/>
        <v>0-day</v>
      </c>
      <c r="AM356" s="82" t="str">
        <f t="shared" si="49"/>
        <v>0-day</v>
      </c>
      <c r="AN356" s="82" t="str">
        <f t="shared" si="68"/>
        <v>0-day</v>
      </c>
      <c r="AO356" s="82" t="str">
        <f t="shared" si="69"/>
        <v>0-day</v>
      </c>
      <c r="AP356" s="82" t="str">
        <f t="shared" si="50"/>
        <v>1-day</v>
      </c>
      <c r="AQ356" s="82" t="str">
        <f t="shared" si="51"/>
        <v>0-day</v>
      </c>
      <c r="AR356" s="137"/>
      <c r="AS356" s="83" t="str">
        <f t="shared" si="52"/>
        <v/>
      </c>
      <c r="AT356" s="85"/>
      <c r="AU356" s="84" t="e">
        <f t="shared" ca="1" si="53"/>
        <v>#NAME?</v>
      </c>
      <c r="AV356" s="88" t="e">
        <f t="shared" ca="1" si="54"/>
        <v>#NAME?</v>
      </c>
      <c r="AW356" s="83" t="e">
        <f t="shared" ca="1" si="55"/>
        <v>#NAME?</v>
      </c>
      <c r="AX356" s="88" t="e">
        <f t="shared" ca="1" si="56"/>
        <v>#NAME?</v>
      </c>
      <c r="AY356" s="86" t="str">
        <f t="shared" si="57"/>
        <v/>
      </c>
      <c r="AZ356" s="22" t="e">
        <f t="shared" ca="1" si="58"/>
        <v>#NAME?</v>
      </c>
      <c r="BA356" s="83" t="e">
        <f t="shared" ca="1" si="59"/>
        <v>#NAME?</v>
      </c>
      <c r="BB356" s="88" t="e">
        <f t="shared" ca="1" si="60"/>
        <v>#NAME?</v>
      </c>
      <c r="BC356" s="90" t="e">
        <f t="shared" ca="1" si="61"/>
        <v>#NAME?</v>
      </c>
      <c r="BD356" s="90" t="e">
        <f t="shared" ca="1" si="62"/>
        <v>#NAME?</v>
      </c>
      <c r="BE356" s="85" t="e">
        <f t="shared" ca="1" si="63"/>
        <v>#NAME?</v>
      </c>
      <c r="BF356" s="22" t="e">
        <f t="shared" ca="1" si="64"/>
        <v>#NAME?</v>
      </c>
      <c r="BG356" s="22" t="e">
        <f t="shared" ca="1" si="65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>
        <f t="shared" si="42"/>
        <v>355</v>
      </c>
      <c r="B357" s="174">
        <v>46045</v>
      </c>
      <c r="C357" s="54" t="s">
        <v>1184</v>
      </c>
      <c r="D357" s="58" t="s">
        <v>2094</v>
      </c>
      <c r="E357" s="56" t="s">
        <v>2095</v>
      </c>
      <c r="F357" s="54">
        <v>15</v>
      </c>
      <c r="G357" s="54" t="s">
        <v>65</v>
      </c>
      <c r="H357" s="54" t="str">
        <f t="shared" si="43"/>
        <v>DONE</v>
      </c>
      <c r="I357" s="54" t="s">
        <v>2160</v>
      </c>
      <c r="J357" s="58" t="s">
        <v>180</v>
      </c>
      <c r="K357" s="58" t="s">
        <v>79</v>
      </c>
      <c r="L357" s="54" t="s">
        <v>2128</v>
      </c>
      <c r="M357" s="54"/>
      <c r="N357" s="54" t="s">
        <v>80</v>
      </c>
      <c r="O357" s="54" t="s">
        <v>91</v>
      </c>
      <c r="P357" s="64" t="s">
        <v>813</v>
      </c>
      <c r="Q357" s="64" t="s">
        <v>1186</v>
      </c>
      <c r="R357" s="25">
        <v>200000997988</v>
      </c>
      <c r="S357" s="66">
        <v>46050</v>
      </c>
      <c r="T357" s="66" t="str">
        <f t="shared" si="44"/>
        <v>DONE</v>
      </c>
      <c r="U357" s="66"/>
      <c r="V357" s="25">
        <v>9200070213</v>
      </c>
      <c r="W357" s="25">
        <v>42503</v>
      </c>
      <c r="X357" s="163">
        <v>46056</v>
      </c>
      <c r="Y357" s="69" t="str">
        <f t="shared" si="33"/>
        <v>DONE</v>
      </c>
      <c r="Z357" s="25" t="s">
        <v>2210</v>
      </c>
      <c r="AA357" s="69">
        <v>46056</v>
      </c>
      <c r="AB357" s="25" t="str">
        <f t="shared" si="45"/>
        <v>DONE</v>
      </c>
      <c r="AC357" s="71"/>
      <c r="AD357" s="54" t="s">
        <v>2211</v>
      </c>
      <c r="AE357" s="76">
        <v>46057</v>
      </c>
      <c r="AF357" s="54" t="str">
        <f t="shared" si="46"/>
        <v>DONE</v>
      </c>
      <c r="AG357" s="69">
        <v>46059</v>
      </c>
      <c r="AH357" s="73">
        <v>46098</v>
      </c>
      <c r="AI357" s="75" t="str">
        <f t="shared" si="47"/>
        <v>PAID</v>
      </c>
      <c r="AJ357" s="80" t="str">
        <f t="array" ref="AJ357">IFERROR(INDEX('[1]Master Price'!$E:$E,MATCH(D357,'[1]Master Price'!$B:$B,0)),"0")</f>
        <v>0</v>
      </c>
      <c r="AK357" s="80">
        <f t="shared" si="48"/>
        <v>0</v>
      </c>
      <c r="AL357" s="82" t="str">
        <f t="shared" si="40"/>
        <v>0-day</v>
      </c>
      <c r="AM357" s="82" t="str">
        <f t="shared" si="49"/>
        <v>0-day</v>
      </c>
      <c r="AN357" s="82" t="str">
        <f t="shared" si="68"/>
        <v>0-day</v>
      </c>
      <c r="AO357" s="82" t="str">
        <f t="shared" si="69"/>
        <v>0-day</v>
      </c>
      <c r="AP357" s="82" t="str">
        <f t="shared" si="50"/>
        <v>1-day</v>
      </c>
      <c r="AQ357" s="82" t="str">
        <f t="shared" si="51"/>
        <v>0-day</v>
      </c>
      <c r="AR357" s="137"/>
      <c r="AS357" s="83" t="str">
        <f t="shared" si="52"/>
        <v/>
      </c>
      <c r="AT357" s="85"/>
      <c r="AU357" s="84" t="e">
        <f t="shared" ca="1" si="53"/>
        <v>#NAME?</v>
      </c>
      <c r="AV357" s="88" t="e">
        <f t="shared" ca="1" si="54"/>
        <v>#NAME?</v>
      </c>
      <c r="AW357" s="83" t="e">
        <f t="shared" ca="1" si="55"/>
        <v>#NAME?</v>
      </c>
      <c r="AX357" s="88" t="e">
        <f t="shared" ca="1" si="56"/>
        <v>#NAME?</v>
      </c>
      <c r="AY357" s="86" t="str">
        <f t="shared" si="57"/>
        <v/>
      </c>
      <c r="AZ357" s="22" t="e">
        <f t="shared" ca="1" si="58"/>
        <v>#NAME?</v>
      </c>
      <c r="BA357" s="83" t="e">
        <f t="shared" ca="1" si="59"/>
        <v>#NAME?</v>
      </c>
      <c r="BB357" s="88" t="e">
        <f t="shared" ca="1" si="60"/>
        <v>#NAME?</v>
      </c>
      <c r="BC357" s="90" t="e">
        <f t="shared" ca="1" si="61"/>
        <v>#NAME?</v>
      </c>
      <c r="BD357" s="90" t="e">
        <f t="shared" ca="1" si="62"/>
        <v>#NAME?</v>
      </c>
      <c r="BE357" s="85" t="e">
        <f t="shared" ca="1" si="63"/>
        <v>#NAME?</v>
      </c>
      <c r="BF357" s="22" t="e">
        <f t="shared" ca="1" si="64"/>
        <v>#NAME?</v>
      </c>
      <c r="BG357" s="22" t="e">
        <f t="shared" ca="1" si="65"/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>
        <f t="shared" si="42"/>
        <v>356</v>
      </c>
      <c r="B358" s="174">
        <v>46029</v>
      </c>
      <c r="C358" s="54" t="s">
        <v>1193</v>
      </c>
      <c r="D358" s="54" t="s">
        <v>951</v>
      </c>
      <c r="E358" s="56" t="s">
        <v>952</v>
      </c>
      <c r="F358" s="54">
        <v>1</v>
      </c>
      <c r="G358" s="54" t="s">
        <v>65</v>
      </c>
      <c r="H358" s="54" t="str">
        <f t="shared" si="43"/>
        <v>DONE</v>
      </c>
      <c r="I358" s="54" t="s">
        <v>905</v>
      </c>
      <c r="J358" s="58" t="s">
        <v>78</v>
      </c>
      <c r="K358" s="58" t="s">
        <v>79</v>
      </c>
      <c r="L358" s="113">
        <v>12074</v>
      </c>
      <c r="M358" s="54" t="s">
        <v>84</v>
      </c>
      <c r="N358" s="54" t="s">
        <v>352</v>
      </c>
      <c r="O358" s="54" t="s">
        <v>85</v>
      </c>
      <c r="P358" s="64" t="s">
        <v>363</v>
      </c>
      <c r="Q358" s="64" t="s">
        <v>262</v>
      </c>
      <c r="R358" s="25">
        <v>200000997061</v>
      </c>
      <c r="S358" s="66">
        <v>46050</v>
      </c>
      <c r="T358" s="66" t="str">
        <f t="shared" si="44"/>
        <v>DONE</v>
      </c>
      <c r="U358" s="66"/>
      <c r="V358" s="25">
        <v>9200070224</v>
      </c>
      <c r="W358" s="25">
        <v>42519</v>
      </c>
      <c r="X358" s="163">
        <v>46056</v>
      </c>
      <c r="Y358" s="69" t="str">
        <f t="shared" si="33"/>
        <v>DONE</v>
      </c>
      <c r="Z358" s="25" t="s">
        <v>2215</v>
      </c>
      <c r="AA358" s="69">
        <v>46056</v>
      </c>
      <c r="AB358" s="25" t="str">
        <f t="shared" si="45"/>
        <v>DONE</v>
      </c>
      <c r="AC358" s="71"/>
      <c r="AD358" s="54" t="s">
        <v>2216</v>
      </c>
      <c r="AE358" s="76">
        <v>46057</v>
      </c>
      <c r="AF358" s="54" t="str">
        <f t="shared" si="46"/>
        <v>DONE</v>
      </c>
      <c r="AG358" s="69">
        <v>46059</v>
      </c>
      <c r="AH358" s="73">
        <v>46098</v>
      </c>
      <c r="AI358" s="75" t="str">
        <f t="shared" si="47"/>
        <v>PAID</v>
      </c>
      <c r="AJ358" s="80" t="str">
        <f t="array" ref="AJ358">IFERROR(INDEX('[1]Master Price'!$E:$E,MATCH(D358,'[1]Master Price'!$B:$B,0)),"0")</f>
        <v>0</v>
      </c>
      <c r="AK358" s="80">
        <f t="shared" si="48"/>
        <v>0</v>
      </c>
      <c r="AL358" s="82" t="str">
        <f t="shared" si="40"/>
        <v>0-day</v>
      </c>
      <c r="AM358" s="82" t="str">
        <f t="shared" si="49"/>
        <v>0-day</v>
      </c>
      <c r="AN358" s="82" t="str">
        <f t="shared" si="68"/>
        <v>0-day</v>
      </c>
      <c r="AO358" s="82" t="str">
        <f t="shared" si="69"/>
        <v>0-day</v>
      </c>
      <c r="AP358" s="82" t="str">
        <f t="shared" si="50"/>
        <v>1-day</v>
      </c>
      <c r="AQ358" s="82" t="str">
        <f t="shared" si="51"/>
        <v>0-day</v>
      </c>
      <c r="AR358" s="137"/>
      <c r="AS358" s="83" t="str">
        <f t="shared" si="52"/>
        <v/>
      </c>
      <c r="AT358" s="85"/>
      <c r="AU358" s="84" t="e">
        <f t="shared" ca="1" si="53"/>
        <v>#NAME?</v>
      </c>
      <c r="AV358" s="88" t="e">
        <f t="shared" ca="1" si="54"/>
        <v>#NAME?</v>
      </c>
      <c r="AW358" s="83" t="e">
        <f t="shared" ca="1" si="55"/>
        <v>#NAME?</v>
      </c>
      <c r="AX358" s="88" t="e">
        <f t="shared" ca="1" si="56"/>
        <v>#NAME?</v>
      </c>
      <c r="AY358" s="86" t="str">
        <f t="shared" si="57"/>
        <v/>
      </c>
      <c r="AZ358" s="22" t="e">
        <f t="shared" ca="1" si="58"/>
        <v>#NAME?</v>
      </c>
      <c r="BA358" s="83" t="e">
        <f t="shared" ca="1" si="59"/>
        <v>#NAME?</v>
      </c>
      <c r="BB358" s="88" t="e">
        <f t="shared" ca="1" si="60"/>
        <v>#NAME?</v>
      </c>
      <c r="BC358" s="90" t="e">
        <f t="shared" ca="1" si="61"/>
        <v>#NAME?</v>
      </c>
      <c r="BD358" s="90" t="e">
        <f t="shared" ca="1" si="62"/>
        <v>#NAME?</v>
      </c>
      <c r="BE358" s="85" t="e">
        <f t="shared" ca="1" si="63"/>
        <v>#NAME?</v>
      </c>
      <c r="BF358" s="22" t="e">
        <f t="shared" ca="1" si="64"/>
        <v>#NAME?</v>
      </c>
      <c r="BG358" s="22" t="e">
        <f t="shared" ca="1" si="65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>
        <f t="shared" si="42"/>
        <v>357</v>
      </c>
      <c r="B359" s="174">
        <v>46029</v>
      </c>
      <c r="C359" s="54" t="s">
        <v>1193</v>
      </c>
      <c r="D359" s="54" t="s">
        <v>310</v>
      </c>
      <c r="E359" s="56" t="s">
        <v>312</v>
      </c>
      <c r="F359" s="54">
        <v>1</v>
      </c>
      <c r="G359" s="54" t="s">
        <v>65</v>
      </c>
      <c r="H359" s="54" t="str">
        <f t="shared" si="43"/>
        <v>DONE</v>
      </c>
      <c r="I359" s="54" t="s">
        <v>905</v>
      </c>
      <c r="J359" s="58" t="s">
        <v>78</v>
      </c>
      <c r="K359" s="58" t="s">
        <v>79</v>
      </c>
      <c r="L359" s="113">
        <v>12074</v>
      </c>
      <c r="M359" s="54" t="s">
        <v>84</v>
      </c>
      <c r="N359" s="54" t="s">
        <v>352</v>
      </c>
      <c r="O359" s="54" t="s">
        <v>85</v>
      </c>
      <c r="P359" s="64" t="s">
        <v>363</v>
      </c>
      <c r="Q359" s="64" t="s">
        <v>262</v>
      </c>
      <c r="R359" s="25">
        <v>200000997061</v>
      </c>
      <c r="S359" s="66">
        <v>46050</v>
      </c>
      <c r="T359" s="66" t="str">
        <f t="shared" si="44"/>
        <v>DONE</v>
      </c>
      <c r="U359" s="66"/>
      <c r="V359" s="25">
        <v>9200070224</v>
      </c>
      <c r="W359" s="25">
        <v>42519</v>
      </c>
      <c r="X359" s="163">
        <v>46056</v>
      </c>
      <c r="Y359" s="69" t="str">
        <f t="shared" si="33"/>
        <v>DONE</v>
      </c>
      <c r="Z359" s="25" t="s">
        <v>2215</v>
      </c>
      <c r="AA359" s="69">
        <v>46056</v>
      </c>
      <c r="AB359" s="25" t="str">
        <f t="shared" si="45"/>
        <v>DONE</v>
      </c>
      <c r="AC359" s="71"/>
      <c r="AD359" s="54" t="s">
        <v>2216</v>
      </c>
      <c r="AE359" s="76">
        <v>46057</v>
      </c>
      <c r="AF359" s="54" t="str">
        <f t="shared" si="46"/>
        <v>DONE</v>
      </c>
      <c r="AG359" s="69">
        <v>46059</v>
      </c>
      <c r="AH359" s="73">
        <v>46098</v>
      </c>
      <c r="AI359" s="75" t="str">
        <f t="shared" si="47"/>
        <v>PAID</v>
      </c>
      <c r="AJ359" s="80" t="str">
        <f t="array" ref="AJ359">IFERROR(INDEX('[1]Master Price'!$E:$E,MATCH(D359,'[1]Master Price'!$B:$B,0)),"0")</f>
        <v>0</v>
      </c>
      <c r="AK359" s="80">
        <f t="shared" si="48"/>
        <v>0</v>
      </c>
      <c r="AL359" s="82" t="str">
        <f t="shared" si="40"/>
        <v>0-day</v>
      </c>
      <c r="AM359" s="82" t="str">
        <f t="shared" si="49"/>
        <v>0-day</v>
      </c>
      <c r="AN359" s="82" t="str">
        <f t="shared" si="68"/>
        <v>0-day</v>
      </c>
      <c r="AO359" s="82" t="str">
        <f t="shared" si="69"/>
        <v>0-day</v>
      </c>
      <c r="AP359" s="82" t="str">
        <f t="shared" si="50"/>
        <v>1-day</v>
      </c>
      <c r="AQ359" s="82" t="str">
        <f t="shared" si="51"/>
        <v>0-day</v>
      </c>
      <c r="AR359" s="137"/>
      <c r="AS359" s="83" t="str">
        <f t="shared" si="52"/>
        <v/>
      </c>
      <c r="AT359" s="85"/>
      <c r="AU359" s="84" t="e">
        <f t="shared" ca="1" si="53"/>
        <v>#NAME?</v>
      </c>
      <c r="AV359" s="88" t="e">
        <f t="shared" ca="1" si="54"/>
        <v>#NAME?</v>
      </c>
      <c r="AW359" s="83" t="e">
        <f t="shared" ca="1" si="55"/>
        <v>#NAME?</v>
      </c>
      <c r="AX359" s="88" t="e">
        <f t="shared" ca="1" si="56"/>
        <v>#NAME?</v>
      </c>
      <c r="AY359" s="86" t="str">
        <f t="shared" si="57"/>
        <v/>
      </c>
      <c r="AZ359" s="22" t="e">
        <f t="shared" ca="1" si="58"/>
        <v>#NAME?</v>
      </c>
      <c r="BA359" s="83" t="e">
        <f t="shared" ca="1" si="59"/>
        <v>#NAME?</v>
      </c>
      <c r="BB359" s="88" t="e">
        <f t="shared" ca="1" si="60"/>
        <v>#NAME?</v>
      </c>
      <c r="BC359" s="90" t="e">
        <f t="shared" ca="1" si="61"/>
        <v>#NAME?</v>
      </c>
      <c r="BD359" s="90" t="e">
        <f t="shared" ca="1" si="62"/>
        <v>#NAME?</v>
      </c>
      <c r="BE359" s="85" t="e">
        <f t="shared" ca="1" si="63"/>
        <v>#NAME?</v>
      </c>
      <c r="BF359" s="22" t="e">
        <f t="shared" ca="1" si="64"/>
        <v>#NAME?</v>
      </c>
      <c r="BG359" s="22" t="e">
        <f t="shared" ca="1" si="65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>
        <f t="shared" si="42"/>
        <v>358</v>
      </c>
      <c r="B360" s="174">
        <v>46029</v>
      </c>
      <c r="C360" s="54" t="s">
        <v>1193</v>
      </c>
      <c r="D360" s="54" t="s">
        <v>153</v>
      </c>
      <c r="E360" s="56" t="s">
        <v>154</v>
      </c>
      <c r="F360" s="54">
        <v>1</v>
      </c>
      <c r="G360" s="54" t="s">
        <v>65</v>
      </c>
      <c r="H360" s="54" t="str">
        <f t="shared" si="43"/>
        <v>DONE</v>
      </c>
      <c r="I360" s="54" t="s">
        <v>905</v>
      </c>
      <c r="J360" s="58" t="s">
        <v>78</v>
      </c>
      <c r="K360" s="58" t="s">
        <v>79</v>
      </c>
      <c r="L360" s="113">
        <v>12074</v>
      </c>
      <c r="M360" s="54" t="s">
        <v>84</v>
      </c>
      <c r="N360" s="54" t="s">
        <v>352</v>
      </c>
      <c r="O360" s="54" t="s">
        <v>85</v>
      </c>
      <c r="P360" s="64" t="s">
        <v>363</v>
      </c>
      <c r="Q360" s="64" t="s">
        <v>262</v>
      </c>
      <c r="R360" s="25">
        <v>200000997061</v>
      </c>
      <c r="S360" s="66">
        <v>46050</v>
      </c>
      <c r="T360" s="66" t="str">
        <f t="shared" si="44"/>
        <v>DONE</v>
      </c>
      <c r="U360" s="66"/>
      <c r="V360" s="25">
        <v>9200070224</v>
      </c>
      <c r="W360" s="25">
        <v>42519</v>
      </c>
      <c r="X360" s="163">
        <v>46056</v>
      </c>
      <c r="Y360" s="69" t="str">
        <f t="shared" si="33"/>
        <v>DONE</v>
      </c>
      <c r="Z360" s="25" t="s">
        <v>2215</v>
      </c>
      <c r="AA360" s="69">
        <v>46056</v>
      </c>
      <c r="AB360" s="25" t="str">
        <f t="shared" si="45"/>
        <v>DONE</v>
      </c>
      <c r="AC360" s="71"/>
      <c r="AD360" s="54" t="s">
        <v>2216</v>
      </c>
      <c r="AE360" s="76">
        <v>46057</v>
      </c>
      <c r="AF360" s="54" t="str">
        <f t="shared" si="46"/>
        <v>DONE</v>
      </c>
      <c r="AG360" s="69">
        <v>46059</v>
      </c>
      <c r="AH360" s="73">
        <v>46098</v>
      </c>
      <c r="AI360" s="75" t="str">
        <f t="shared" si="47"/>
        <v>PAID</v>
      </c>
      <c r="AJ360" s="80" t="str">
        <f t="array" ref="AJ360">IFERROR(INDEX('[1]Master Price'!$E:$E,MATCH(D360,'[1]Master Price'!$B:$B,0)),"0")</f>
        <v>0</v>
      </c>
      <c r="AK360" s="80">
        <f t="shared" si="48"/>
        <v>0</v>
      </c>
      <c r="AL360" s="82" t="str">
        <f t="shared" si="40"/>
        <v>0-day</v>
      </c>
      <c r="AM360" s="82" t="str">
        <f t="shared" si="49"/>
        <v>0-day</v>
      </c>
      <c r="AN360" s="82" t="str">
        <f t="shared" si="68"/>
        <v>0-day</v>
      </c>
      <c r="AO360" s="82" t="str">
        <f t="shared" si="69"/>
        <v>0-day</v>
      </c>
      <c r="AP360" s="82" t="str">
        <f t="shared" si="50"/>
        <v>1-day</v>
      </c>
      <c r="AQ360" s="82" t="str">
        <f t="shared" si="51"/>
        <v>0-day</v>
      </c>
      <c r="AR360" s="137"/>
      <c r="AS360" s="83" t="str">
        <f t="shared" si="52"/>
        <v/>
      </c>
      <c r="AT360" s="85"/>
      <c r="AU360" s="84" t="e">
        <f t="shared" ca="1" si="53"/>
        <v>#NAME?</v>
      </c>
      <c r="AV360" s="88" t="e">
        <f t="shared" ca="1" si="54"/>
        <v>#NAME?</v>
      </c>
      <c r="AW360" s="83" t="e">
        <f t="shared" ca="1" si="55"/>
        <v>#NAME?</v>
      </c>
      <c r="AX360" s="88" t="e">
        <f t="shared" ca="1" si="56"/>
        <v>#NAME?</v>
      </c>
      <c r="AY360" s="86" t="str">
        <f t="shared" si="57"/>
        <v/>
      </c>
      <c r="AZ360" s="22" t="e">
        <f t="shared" ca="1" si="58"/>
        <v>#NAME?</v>
      </c>
      <c r="BA360" s="83" t="e">
        <f t="shared" ca="1" si="59"/>
        <v>#NAME?</v>
      </c>
      <c r="BB360" s="88" t="e">
        <f t="shared" ca="1" si="60"/>
        <v>#NAME?</v>
      </c>
      <c r="BC360" s="90" t="e">
        <f t="shared" ca="1" si="61"/>
        <v>#NAME?</v>
      </c>
      <c r="BD360" s="90" t="e">
        <f t="shared" ca="1" si="62"/>
        <v>#NAME?</v>
      </c>
      <c r="BE360" s="85" t="e">
        <f t="shared" ca="1" si="63"/>
        <v>#NAME?</v>
      </c>
      <c r="BF360" s="22" t="e">
        <f t="shared" ca="1" si="64"/>
        <v>#NAME?</v>
      </c>
      <c r="BG360" s="22" t="e">
        <f t="shared" ca="1" si="65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>
        <f t="shared" si="42"/>
        <v>359</v>
      </c>
      <c r="B361" s="174">
        <v>46029</v>
      </c>
      <c r="C361" s="54" t="s">
        <v>1193</v>
      </c>
      <c r="D361" s="54" t="s">
        <v>322</v>
      </c>
      <c r="E361" s="56" t="s">
        <v>323</v>
      </c>
      <c r="F361" s="54">
        <v>1</v>
      </c>
      <c r="G361" s="54" t="s">
        <v>65</v>
      </c>
      <c r="H361" s="54" t="str">
        <f t="shared" si="43"/>
        <v>DONE</v>
      </c>
      <c r="I361" s="54" t="s">
        <v>905</v>
      </c>
      <c r="J361" s="58" t="s">
        <v>78</v>
      </c>
      <c r="K361" s="58" t="s">
        <v>79</v>
      </c>
      <c r="L361" s="113">
        <v>12074</v>
      </c>
      <c r="M361" s="54" t="s">
        <v>84</v>
      </c>
      <c r="N361" s="54" t="s">
        <v>352</v>
      </c>
      <c r="O361" s="54" t="s">
        <v>85</v>
      </c>
      <c r="P361" s="64" t="s">
        <v>363</v>
      </c>
      <c r="Q361" s="64" t="s">
        <v>262</v>
      </c>
      <c r="R361" s="25">
        <v>200000997061</v>
      </c>
      <c r="S361" s="66">
        <v>46050</v>
      </c>
      <c r="T361" s="66" t="str">
        <f t="shared" si="44"/>
        <v>DONE</v>
      </c>
      <c r="U361" s="66"/>
      <c r="V361" s="25">
        <v>9200070224</v>
      </c>
      <c r="W361" s="25">
        <v>42519</v>
      </c>
      <c r="X361" s="163">
        <v>46056</v>
      </c>
      <c r="Y361" s="69" t="str">
        <f t="shared" si="33"/>
        <v>DONE</v>
      </c>
      <c r="Z361" s="25" t="s">
        <v>2215</v>
      </c>
      <c r="AA361" s="69">
        <v>46056</v>
      </c>
      <c r="AB361" s="25" t="str">
        <f t="shared" si="45"/>
        <v>DONE</v>
      </c>
      <c r="AC361" s="71"/>
      <c r="AD361" s="54" t="s">
        <v>2216</v>
      </c>
      <c r="AE361" s="76">
        <v>46057</v>
      </c>
      <c r="AF361" s="54" t="str">
        <f t="shared" si="46"/>
        <v>DONE</v>
      </c>
      <c r="AG361" s="69">
        <v>46059</v>
      </c>
      <c r="AH361" s="73">
        <v>46098</v>
      </c>
      <c r="AI361" s="75" t="str">
        <f t="shared" si="47"/>
        <v>PAID</v>
      </c>
      <c r="AJ361" s="80" t="str">
        <f t="array" ref="AJ361">IFERROR(INDEX('[1]Master Price'!$E:$E,MATCH(D361,'[1]Master Price'!$B:$B,0)),"0")</f>
        <v>0</v>
      </c>
      <c r="AK361" s="80">
        <f t="shared" si="48"/>
        <v>0</v>
      </c>
      <c r="AL361" s="82" t="str">
        <f t="shared" si="40"/>
        <v>0-day</v>
      </c>
      <c r="AM361" s="82" t="str">
        <f t="shared" si="49"/>
        <v>0-day</v>
      </c>
      <c r="AN361" s="82" t="str">
        <f t="shared" si="68"/>
        <v>0-day</v>
      </c>
      <c r="AO361" s="82" t="str">
        <f t="shared" si="69"/>
        <v>0-day</v>
      </c>
      <c r="AP361" s="82" t="str">
        <f t="shared" si="50"/>
        <v>1-day</v>
      </c>
      <c r="AQ361" s="82" t="str">
        <f t="shared" si="51"/>
        <v>0-day</v>
      </c>
      <c r="AR361" s="137"/>
      <c r="AS361" s="83" t="str">
        <f t="shared" si="52"/>
        <v/>
      </c>
      <c r="AT361" s="85"/>
      <c r="AU361" s="84" t="e">
        <f t="shared" ca="1" si="53"/>
        <v>#NAME?</v>
      </c>
      <c r="AV361" s="88" t="e">
        <f t="shared" ca="1" si="54"/>
        <v>#NAME?</v>
      </c>
      <c r="AW361" s="83" t="e">
        <f t="shared" ca="1" si="55"/>
        <v>#NAME?</v>
      </c>
      <c r="AX361" s="88" t="e">
        <f t="shared" ca="1" si="56"/>
        <v>#NAME?</v>
      </c>
      <c r="AY361" s="86" t="str">
        <f t="shared" si="57"/>
        <v/>
      </c>
      <c r="AZ361" s="22" t="e">
        <f t="shared" ca="1" si="58"/>
        <v>#NAME?</v>
      </c>
      <c r="BA361" s="83" t="e">
        <f t="shared" ca="1" si="59"/>
        <v>#NAME?</v>
      </c>
      <c r="BB361" s="88" t="e">
        <f t="shared" ca="1" si="60"/>
        <v>#NAME?</v>
      </c>
      <c r="BC361" s="90" t="e">
        <f t="shared" ca="1" si="61"/>
        <v>#NAME?</v>
      </c>
      <c r="BD361" s="90" t="e">
        <f t="shared" ca="1" si="62"/>
        <v>#NAME?</v>
      </c>
      <c r="BE361" s="85" t="e">
        <f t="shared" ca="1" si="63"/>
        <v>#NAME?</v>
      </c>
      <c r="BF361" s="22" t="e">
        <f t="shared" ca="1" si="64"/>
        <v>#NAME?</v>
      </c>
      <c r="BG361" s="22" t="e">
        <f t="shared" ca="1" si="65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>
        <f t="shared" si="42"/>
        <v>360</v>
      </c>
      <c r="B362" s="174">
        <v>46029</v>
      </c>
      <c r="C362" s="54" t="s">
        <v>1193</v>
      </c>
      <c r="D362" s="54" t="s">
        <v>971</v>
      </c>
      <c r="E362" s="56" t="s">
        <v>972</v>
      </c>
      <c r="F362" s="54">
        <v>1</v>
      </c>
      <c r="G362" s="54" t="s">
        <v>65</v>
      </c>
      <c r="H362" s="54" t="str">
        <f t="shared" si="43"/>
        <v>DONE</v>
      </c>
      <c r="I362" s="54" t="s">
        <v>905</v>
      </c>
      <c r="J362" s="58" t="s">
        <v>78</v>
      </c>
      <c r="K362" s="58" t="s">
        <v>79</v>
      </c>
      <c r="L362" s="113">
        <v>12074</v>
      </c>
      <c r="M362" s="54" t="s">
        <v>84</v>
      </c>
      <c r="N362" s="54" t="s">
        <v>352</v>
      </c>
      <c r="O362" s="54" t="s">
        <v>85</v>
      </c>
      <c r="P362" s="64" t="s">
        <v>363</v>
      </c>
      <c r="Q362" s="64" t="s">
        <v>262</v>
      </c>
      <c r="R362" s="25">
        <v>200000997061</v>
      </c>
      <c r="S362" s="66">
        <v>46050</v>
      </c>
      <c r="T362" s="66" t="str">
        <f t="shared" si="44"/>
        <v>DONE</v>
      </c>
      <c r="U362" s="66"/>
      <c r="V362" s="25">
        <v>9200070224</v>
      </c>
      <c r="W362" s="25">
        <v>42519</v>
      </c>
      <c r="X362" s="163">
        <v>46056</v>
      </c>
      <c r="Y362" s="69" t="str">
        <f t="shared" si="33"/>
        <v>DONE</v>
      </c>
      <c r="Z362" s="25" t="s">
        <v>2215</v>
      </c>
      <c r="AA362" s="69">
        <v>46056</v>
      </c>
      <c r="AB362" s="25" t="str">
        <f t="shared" si="45"/>
        <v>DONE</v>
      </c>
      <c r="AC362" s="71"/>
      <c r="AD362" s="54" t="s">
        <v>2216</v>
      </c>
      <c r="AE362" s="76">
        <v>46057</v>
      </c>
      <c r="AF362" s="54" t="str">
        <f t="shared" si="46"/>
        <v>DONE</v>
      </c>
      <c r="AG362" s="69">
        <v>46059</v>
      </c>
      <c r="AH362" s="73">
        <v>46098</v>
      </c>
      <c r="AI362" s="75" t="str">
        <f t="shared" si="47"/>
        <v>PAID</v>
      </c>
      <c r="AJ362" s="80" t="str">
        <f t="array" ref="AJ362">IFERROR(INDEX('[1]Master Price'!$E:$E,MATCH(D362,'[1]Master Price'!$B:$B,0)),"0")</f>
        <v>0</v>
      </c>
      <c r="AK362" s="80">
        <f t="shared" si="48"/>
        <v>0</v>
      </c>
      <c r="AL362" s="82" t="str">
        <f t="shared" si="40"/>
        <v>0-day</v>
      </c>
      <c r="AM362" s="82" t="str">
        <f t="shared" si="49"/>
        <v>0-day</v>
      </c>
      <c r="AN362" s="82" t="str">
        <f t="shared" si="68"/>
        <v>0-day</v>
      </c>
      <c r="AO362" s="82" t="str">
        <f t="shared" si="69"/>
        <v>0-day</v>
      </c>
      <c r="AP362" s="82" t="str">
        <f t="shared" si="50"/>
        <v>1-day</v>
      </c>
      <c r="AQ362" s="82" t="str">
        <f t="shared" si="51"/>
        <v>0-day</v>
      </c>
      <c r="AR362" s="137"/>
      <c r="AS362" s="83" t="str">
        <f t="shared" si="52"/>
        <v/>
      </c>
      <c r="AT362" s="85"/>
      <c r="AU362" s="84" t="e">
        <f t="shared" ca="1" si="53"/>
        <v>#NAME?</v>
      </c>
      <c r="AV362" s="88" t="e">
        <f t="shared" ca="1" si="54"/>
        <v>#NAME?</v>
      </c>
      <c r="AW362" s="83" t="e">
        <f t="shared" ca="1" si="55"/>
        <v>#NAME?</v>
      </c>
      <c r="AX362" s="88" t="e">
        <f t="shared" ca="1" si="56"/>
        <v>#NAME?</v>
      </c>
      <c r="AY362" s="86" t="str">
        <f t="shared" si="57"/>
        <v/>
      </c>
      <c r="AZ362" s="22" t="e">
        <f t="shared" ca="1" si="58"/>
        <v>#NAME?</v>
      </c>
      <c r="BA362" s="83" t="e">
        <f t="shared" ca="1" si="59"/>
        <v>#NAME?</v>
      </c>
      <c r="BB362" s="88" t="e">
        <f t="shared" ca="1" si="60"/>
        <v>#NAME?</v>
      </c>
      <c r="BC362" s="90" t="e">
        <f t="shared" ca="1" si="61"/>
        <v>#NAME?</v>
      </c>
      <c r="BD362" s="90" t="e">
        <f t="shared" ca="1" si="62"/>
        <v>#NAME?</v>
      </c>
      <c r="BE362" s="85" t="e">
        <f t="shared" ca="1" si="63"/>
        <v>#NAME?</v>
      </c>
      <c r="BF362" s="22" t="e">
        <f t="shared" ca="1" si="64"/>
        <v>#NAME?</v>
      </c>
      <c r="BG362" s="22" t="e">
        <f t="shared" ca="1" si="65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>
        <f t="shared" si="42"/>
        <v>361</v>
      </c>
      <c r="B363" s="174">
        <v>46029</v>
      </c>
      <c r="C363" s="54" t="s">
        <v>1193</v>
      </c>
      <c r="D363" s="54" t="s">
        <v>115</v>
      </c>
      <c r="E363" s="56" t="s">
        <v>116</v>
      </c>
      <c r="F363" s="54">
        <v>1</v>
      </c>
      <c r="G363" s="54" t="s">
        <v>65</v>
      </c>
      <c r="H363" s="54" t="str">
        <f t="shared" si="43"/>
        <v>DONE</v>
      </c>
      <c r="I363" s="54" t="s">
        <v>905</v>
      </c>
      <c r="J363" s="58" t="s">
        <v>78</v>
      </c>
      <c r="K363" s="58" t="s">
        <v>79</v>
      </c>
      <c r="L363" s="113">
        <v>12074</v>
      </c>
      <c r="M363" s="54" t="s">
        <v>84</v>
      </c>
      <c r="N363" s="54" t="s">
        <v>352</v>
      </c>
      <c r="O363" s="54" t="s">
        <v>85</v>
      </c>
      <c r="P363" s="64" t="s">
        <v>363</v>
      </c>
      <c r="Q363" s="64" t="s">
        <v>262</v>
      </c>
      <c r="R363" s="25">
        <v>200000997061</v>
      </c>
      <c r="S363" s="66">
        <v>46050</v>
      </c>
      <c r="T363" s="66" t="str">
        <f t="shared" si="44"/>
        <v>DONE</v>
      </c>
      <c r="U363" s="66"/>
      <c r="V363" s="25">
        <v>9200070224</v>
      </c>
      <c r="W363" s="25">
        <v>42519</v>
      </c>
      <c r="X363" s="163">
        <v>46056</v>
      </c>
      <c r="Y363" s="69" t="str">
        <f t="shared" si="33"/>
        <v>DONE</v>
      </c>
      <c r="Z363" s="25" t="s">
        <v>2215</v>
      </c>
      <c r="AA363" s="69">
        <v>46056</v>
      </c>
      <c r="AB363" s="25" t="str">
        <f t="shared" si="45"/>
        <v>DONE</v>
      </c>
      <c r="AC363" s="71"/>
      <c r="AD363" s="54" t="s">
        <v>2216</v>
      </c>
      <c r="AE363" s="76">
        <v>46057</v>
      </c>
      <c r="AF363" s="54" t="str">
        <f t="shared" si="46"/>
        <v>DONE</v>
      </c>
      <c r="AG363" s="69">
        <v>46059</v>
      </c>
      <c r="AH363" s="73">
        <v>46098</v>
      </c>
      <c r="AI363" s="75" t="str">
        <f t="shared" si="47"/>
        <v>PAID</v>
      </c>
      <c r="AJ363" s="80" t="str">
        <f t="array" ref="AJ363">IFERROR(INDEX('[1]Master Price'!$E:$E,MATCH(D363,'[1]Master Price'!$B:$B,0)),"0")</f>
        <v>0</v>
      </c>
      <c r="AK363" s="80">
        <f t="shared" si="48"/>
        <v>0</v>
      </c>
      <c r="AL363" s="82" t="str">
        <f t="shared" si="40"/>
        <v>0-day</v>
      </c>
      <c r="AM363" s="82" t="str">
        <f t="shared" si="49"/>
        <v>0-day</v>
      </c>
      <c r="AN363" s="82" t="str">
        <f t="shared" si="68"/>
        <v>0-day</v>
      </c>
      <c r="AO363" s="82" t="str">
        <f t="shared" si="69"/>
        <v>0-day</v>
      </c>
      <c r="AP363" s="82" t="str">
        <f t="shared" si="50"/>
        <v>1-day</v>
      </c>
      <c r="AQ363" s="82" t="str">
        <f t="shared" si="51"/>
        <v>0-day</v>
      </c>
      <c r="AR363" s="137"/>
      <c r="AS363" s="83" t="str">
        <f t="shared" si="52"/>
        <v/>
      </c>
      <c r="AT363" s="85"/>
      <c r="AU363" s="84" t="e">
        <f t="shared" ca="1" si="53"/>
        <v>#NAME?</v>
      </c>
      <c r="AV363" s="88" t="e">
        <f t="shared" ca="1" si="54"/>
        <v>#NAME?</v>
      </c>
      <c r="AW363" s="83" t="e">
        <f t="shared" ca="1" si="55"/>
        <v>#NAME?</v>
      </c>
      <c r="AX363" s="88" t="e">
        <f t="shared" ca="1" si="56"/>
        <v>#NAME?</v>
      </c>
      <c r="AY363" s="86" t="str">
        <f t="shared" si="57"/>
        <v/>
      </c>
      <c r="AZ363" s="22" t="e">
        <f t="shared" ca="1" si="58"/>
        <v>#NAME?</v>
      </c>
      <c r="BA363" s="83" t="e">
        <f t="shared" ca="1" si="59"/>
        <v>#NAME?</v>
      </c>
      <c r="BB363" s="88" t="e">
        <f t="shared" ca="1" si="60"/>
        <v>#NAME?</v>
      </c>
      <c r="BC363" s="90" t="e">
        <f t="shared" ca="1" si="61"/>
        <v>#NAME?</v>
      </c>
      <c r="BD363" s="90" t="e">
        <f t="shared" ca="1" si="62"/>
        <v>#NAME?</v>
      </c>
      <c r="BE363" s="85" t="e">
        <f t="shared" ca="1" si="63"/>
        <v>#NAME?</v>
      </c>
      <c r="BF363" s="22" t="e">
        <f t="shared" ca="1" si="64"/>
        <v>#NAME?</v>
      </c>
      <c r="BG363" s="22" t="e">
        <f t="shared" ca="1" si="65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>
        <f t="shared" si="42"/>
        <v>362</v>
      </c>
      <c r="B364" s="174">
        <v>46029</v>
      </c>
      <c r="C364" s="54" t="s">
        <v>1193</v>
      </c>
      <c r="D364" s="54" t="s">
        <v>903</v>
      </c>
      <c r="E364" s="56" t="s">
        <v>904</v>
      </c>
      <c r="F364" s="54">
        <v>1</v>
      </c>
      <c r="G364" s="54" t="s">
        <v>65</v>
      </c>
      <c r="H364" s="54" t="str">
        <f t="shared" si="43"/>
        <v>DONE</v>
      </c>
      <c r="I364" s="54" t="s">
        <v>905</v>
      </c>
      <c r="J364" s="58" t="s">
        <v>78</v>
      </c>
      <c r="K364" s="58" t="s">
        <v>79</v>
      </c>
      <c r="L364" s="113">
        <v>12074</v>
      </c>
      <c r="M364" s="54" t="s">
        <v>84</v>
      </c>
      <c r="N364" s="54" t="s">
        <v>352</v>
      </c>
      <c r="O364" s="54" t="s">
        <v>85</v>
      </c>
      <c r="P364" s="64" t="s">
        <v>363</v>
      </c>
      <c r="Q364" s="64" t="s">
        <v>262</v>
      </c>
      <c r="R364" s="25">
        <v>200000997061</v>
      </c>
      <c r="S364" s="66">
        <v>46050</v>
      </c>
      <c r="T364" s="66" t="str">
        <f t="shared" si="44"/>
        <v>DONE</v>
      </c>
      <c r="U364" s="66"/>
      <c r="V364" s="25">
        <v>9200070224</v>
      </c>
      <c r="W364" s="25">
        <v>42519</v>
      </c>
      <c r="X364" s="163">
        <v>46056</v>
      </c>
      <c r="Y364" s="69" t="str">
        <f t="shared" si="33"/>
        <v>DONE</v>
      </c>
      <c r="Z364" s="25" t="s">
        <v>2215</v>
      </c>
      <c r="AA364" s="69">
        <v>46056</v>
      </c>
      <c r="AB364" s="25" t="str">
        <f t="shared" si="45"/>
        <v>DONE</v>
      </c>
      <c r="AC364" s="71"/>
      <c r="AD364" s="54" t="s">
        <v>2216</v>
      </c>
      <c r="AE364" s="76">
        <v>46057</v>
      </c>
      <c r="AF364" s="54" t="str">
        <f t="shared" si="46"/>
        <v>DONE</v>
      </c>
      <c r="AG364" s="69">
        <v>46059</v>
      </c>
      <c r="AH364" s="73">
        <v>46098</v>
      </c>
      <c r="AI364" s="75" t="str">
        <f t="shared" si="47"/>
        <v>PAID</v>
      </c>
      <c r="AJ364" s="80" t="str">
        <f t="array" ref="AJ364">IFERROR(INDEX('[1]Master Price'!$E:$E,MATCH(D364,'[1]Master Price'!$B:$B,0)),"0")</f>
        <v>0</v>
      </c>
      <c r="AK364" s="80">
        <f t="shared" si="48"/>
        <v>0</v>
      </c>
      <c r="AL364" s="82" t="str">
        <f t="shared" si="40"/>
        <v>0-day</v>
      </c>
      <c r="AM364" s="82" t="str">
        <f t="shared" si="49"/>
        <v>0-day</v>
      </c>
      <c r="AN364" s="82" t="str">
        <f t="shared" si="68"/>
        <v>0-day</v>
      </c>
      <c r="AO364" s="82" t="str">
        <f t="shared" si="69"/>
        <v>0-day</v>
      </c>
      <c r="AP364" s="82" t="str">
        <f t="shared" si="50"/>
        <v>1-day</v>
      </c>
      <c r="AQ364" s="82" t="str">
        <f t="shared" si="51"/>
        <v>0-day</v>
      </c>
      <c r="AR364" s="137"/>
      <c r="AS364" s="83" t="str">
        <f t="shared" si="52"/>
        <v/>
      </c>
      <c r="AT364" s="85"/>
      <c r="AU364" s="84" t="e">
        <f t="shared" ca="1" si="53"/>
        <v>#NAME?</v>
      </c>
      <c r="AV364" s="88" t="e">
        <f t="shared" ca="1" si="54"/>
        <v>#NAME?</v>
      </c>
      <c r="AW364" s="83" t="e">
        <f t="shared" ca="1" si="55"/>
        <v>#NAME?</v>
      </c>
      <c r="AX364" s="88" t="e">
        <f t="shared" ca="1" si="56"/>
        <v>#NAME?</v>
      </c>
      <c r="AY364" s="86" t="str">
        <f t="shared" si="57"/>
        <v/>
      </c>
      <c r="AZ364" s="22" t="e">
        <f t="shared" ca="1" si="58"/>
        <v>#NAME?</v>
      </c>
      <c r="BA364" s="83" t="e">
        <f t="shared" ca="1" si="59"/>
        <v>#NAME?</v>
      </c>
      <c r="BB364" s="88" t="e">
        <f t="shared" ca="1" si="60"/>
        <v>#NAME?</v>
      </c>
      <c r="BC364" s="90" t="e">
        <f t="shared" ca="1" si="61"/>
        <v>#NAME?</v>
      </c>
      <c r="BD364" s="90" t="e">
        <f t="shared" ca="1" si="62"/>
        <v>#NAME?</v>
      </c>
      <c r="BE364" s="85" t="e">
        <f t="shared" ca="1" si="63"/>
        <v>#NAME?</v>
      </c>
      <c r="BF364" s="22" t="e">
        <f t="shared" ca="1" si="64"/>
        <v>#NAME?</v>
      </c>
      <c r="BG364" s="22" t="e">
        <f t="shared" ca="1" si="65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>
        <f t="shared" si="42"/>
        <v>363</v>
      </c>
      <c r="B365" s="174">
        <v>46029</v>
      </c>
      <c r="C365" s="54" t="s">
        <v>1193</v>
      </c>
      <c r="D365" s="54" t="s">
        <v>930</v>
      </c>
      <c r="E365" s="56" t="s">
        <v>931</v>
      </c>
      <c r="F365" s="54">
        <v>1</v>
      </c>
      <c r="G365" s="54" t="s">
        <v>65</v>
      </c>
      <c r="H365" s="54" t="str">
        <f t="shared" si="43"/>
        <v>DONE</v>
      </c>
      <c r="I365" s="54" t="s">
        <v>905</v>
      </c>
      <c r="J365" s="58" t="s">
        <v>78</v>
      </c>
      <c r="K365" s="58" t="s">
        <v>79</v>
      </c>
      <c r="L365" s="113">
        <v>12074</v>
      </c>
      <c r="M365" s="54" t="s">
        <v>84</v>
      </c>
      <c r="N365" s="54" t="s">
        <v>352</v>
      </c>
      <c r="O365" s="54" t="s">
        <v>85</v>
      </c>
      <c r="P365" s="64" t="s">
        <v>363</v>
      </c>
      <c r="Q365" s="64" t="s">
        <v>262</v>
      </c>
      <c r="R365" s="25">
        <v>200000997061</v>
      </c>
      <c r="S365" s="66">
        <v>46050</v>
      </c>
      <c r="T365" s="66" t="str">
        <f t="shared" si="44"/>
        <v>DONE</v>
      </c>
      <c r="U365" s="66"/>
      <c r="V365" s="25">
        <v>9200070224</v>
      </c>
      <c r="W365" s="25">
        <v>42519</v>
      </c>
      <c r="X365" s="163">
        <v>46056</v>
      </c>
      <c r="Y365" s="69" t="str">
        <f t="shared" si="33"/>
        <v>DONE</v>
      </c>
      <c r="Z365" s="25" t="s">
        <v>2215</v>
      </c>
      <c r="AA365" s="69">
        <v>46056</v>
      </c>
      <c r="AB365" s="25" t="str">
        <f t="shared" si="45"/>
        <v>DONE</v>
      </c>
      <c r="AC365" s="71"/>
      <c r="AD365" s="54" t="s">
        <v>2216</v>
      </c>
      <c r="AE365" s="76">
        <v>46057</v>
      </c>
      <c r="AF365" s="54" t="str">
        <f t="shared" si="46"/>
        <v>DONE</v>
      </c>
      <c r="AG365" s="69">
        <v>46059</v>
      </c>
      <c r="AH365" s="73">
        <v>46098</v>
      </c>
      <c r="AI365" s="75" t="str">
        <f t="shared" si="47"/>
        <v>PAID</v>
      </c>
      <c r="AJ365" s="80" t="str">
        <f t="array" ref="AJ365">IFERROR(INDEX('[1]Master Price'!$E:$E,MATCH(D365,'[1]Master Price'!$B:$B,0)),"0")</f>
        <v>0</v>
      </c>
      <c r="AK365" s="80">
        <f t="shared" si="48"/>
        <v>0</v>
      </c>
      <c r="AL365" s="82" t="str">
        <f t="shared" si="40"/>
        <v>0-day</v>
      </c>
      <c r="AM365" s="82" t="str">
        <f t="shared" si="49"/>
        <v>0-day</v>
      </c>
      <c r="AN365" s="82" t="str">
        <f t="shared" si="68"/>
        <v>0-day</v>
      </c>
      <c r="AO365" s="82" t="str">
        <f t="shared" si="69"/>
        <v>0-day</v>
      </c>
      <c r="AP365" s="82" t="str">
        <f t="shared" si="50"/>
        <v>1-day</v>
      </c>
      <c r="AQ365" s="82" t="str">
        <f t="shared" si="51"/>
        <v>0-day</v>
      </c>
      <c r="AR365" s="137"/>
      <c r="AS365" s="83" t="str">
        <f t="shared" si="52"/>
        <v/>
      </c>
      <c r="AT365" s="85"/>
      <c r="AU365" s="84" t="e">
        <f t="shared" ca="1" si="53"/>
        <v>#NAME?</v>
      </c>
      <c r="AV365" s="88" t="e">
        <f t="shared" ca="1" si="54"/>
        <v>#NAME?</v>
      </c>
      <c r="AW365" s="83" t="e">
        <f t="shared" ca="1" si="55"/>
        <v>#NAME?</v>
      </c>
      <c r="AX365" s="88" t="e">
        <f t="shared" ca="1" si="56"/>
        <v>#NAME?</v>
      </c>
      <c r="AY365" s="86" t="str">
        <f t="shared" si="57"/>
        <v/>
      </c>
      <c r="AZ365" s="22" t="e">
        <f t="shared" ca="1" si="58"/>
        <v>#NAME?</v>
      </c>
      <c r="BA365" s="83" t="e">
        <f t="shared" ca="1" si="59"/>
        <v>#NAME?</v>
      </c>
      <c r="BB365" s="88" t="e">
        <f t="shared" ca="1" si="60"/>
        <v>#NAME?</v>
      </c>
      <c r="BC365" s="90" t="e">
        <f t="shared" ca="1" si="61"/>
        <v>#NAME?</v>
      </c>
      <c r="BD365" s="90" t="e">
        <f t="shared" ca="1" si="62"/>
        <v>#NAME?</v>
      </c>
      <c r="BE365" s="85" t="e">
        <f t="shared" ca="1" si="63"/>
        <v>#NAME?</v>
      </c>
      <c r="BF365" s="22" t="e">
        <f t="shared" ca="1" si="64"/>
        <v>#NAME?</v>
      </c>
      <c r="BG365" s="22" t="e">
        <f t="shared" ca="1" si="65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>
        <f t="shared" si="42"/>
        <v>364</v>
      </c>
      <c r="B366" s="174">
        <v>46029</v>
      </c>
      <c r="C366" s="54" t="s">
        <v>1193</v>
      </c>
      <c r="D366" s="54" t="s">
        <v>67</v>
      </c>
      <c r="E366" s="56" t="s">
        <v>69</v>
      </c>
      <c r="F366" s="54">
        <v>1</v>
      </c>
      <c r="G366" s="54" t="s">
        <v>65</v>
      </c>
      <c r="H366" s="54" t="str">
        <f t="shared" si="43"/>
        <v>DONE</v>
      </c>
      <c r="I366" s="54" t="s">
        <v>905</v>
      </c>
      <c r="J366" s="58" t="s">
        <v>78</v>
      </c>
      <c r="K366" s="58" t="s">
        <v>79</v>
      </c>
      <c r="L366" s="113">
        <v>12074</v>
      </c>
      <c r="M366" s="54" t="s">
        <v>84</v>
      </c>
      <c r="N366" s="54" t="s">
        <v>352</v>
      </c>
      <c r="O366" s="54" t="s">
        <v>85</v>
      </c>
      <c r="P366" s="64" t="s">
        <v>363</v>
      </c>
      <c r="Q366" s="64" t="s">
        <v>262</v>
      </c>
      <c r="R366" s="25">
        <v>200000997061</v>
      </c>
      <c r="S366" s="66">
        <v>46050</v>
      </c>
      <c r="T366" s="66" t="str">
        <f t="shared" si="44"/>
        <v>DONE</v>
      </c>
      <c r="U366" s="66"/>
      <c r="V366" s="25">
        <v>9200070224</v>
      </c>
      <c r="W366" s="25">
        <v>42519</v>
      </c>
      <c r="X366" s="163">
        <v>46056</v>
      </c>
      <c r="Y366" s="69" t="str">
        <f t="shared" si="33"/>
        <v>DONE</v>
      </c>
      <c r="Z366" s="25" t="s">
        <v>2215</v>
      </c>
      <c r="AA366" s="69">
        <v>46056</v>
      </c>
      <c r="AB366" s="25" t="str">
        <f t="shared" si="45"/>
        <v>DONE</v>
      </c>
      <c r="AC366" s="71"/>
      <c r="AD366" s="54" t="s">
        <v>2216</v>
      </c>
      <c r="AE366" s="76">
        <v>46057</v>
      </c>
      <c r="AF366" s="54" t="str">
        <f t="shared" si="46"/>
        <v>DONE</v>
      </c>
      <c r="AG366" s="69">
        <v>46059</v>
      </c>
      <c r="AH366" s="73">
        <v>46098</v>
      </c>
      <c r="AI366" s="75" t="str">
        <f t="shared" si="47"/>
        <v>PAID</v>
      </c>
      <c r="AJ366" s="80" t="str">
        <f t="array" ref="AJ366">IFERROR(INDEX('[1]Master Price'!$E:$E,MATCH(D366,'[1]Master Price'!$B:$B,0)),"0")</f>
        <v>0</v>
      </c>
      <c r="AK366" s="80">
        <f t="shared" si="48"/>
        <v>0</v>
      </c>
      <c r="AL366" s="82" t="str">
        <f t="shared" si="40"/>
        <v>0-day</v>
      </c>
      <c r="AM366" s="82" t="str">
        <f t="shared" si="49"/>
        <v>0-day</v>
      </c>
      <c r="AN366" s="82" t="str">
        <f t="shared" si="68"/>
        <v>0-day</v>
      </c>
      <c r="AO366" s="82" t="str">
        <f t="shared" si="69"/>
        <v>0-day</v>
      </c>
      <c r="AP366" s="82" t="str">
        <f t="shared" si="50"/>
        <v>1-day</v>
      </c>
      <c r="AQ366" s="82" t="str">
        <f t="shared" si="51"/>
        <v>0-day</v>
      </c>
      <c r="AR366" s="137"/>
      <c r="AS366" s="83" t="str">
        <f t="shared" si="52"/>
        <v/>
      </c>
      <c r="AT366" s="85"/>
      <c r="AU366" s="84" t="e">
        <f t="shared" ca="1" si="53"/>
        <v>#NAME?</v>
      </c>
      <c r="AV366" s="88" t="e">
        <f t="shared" ca="1" si="54"/>
        <v>#NAME?</v>
      </c>
      <c r="AW366" s="83" t="e">
        <f t="shared" ca="1" si="55"/>
        <v>#NAME?</v>
      </c>
      <c r="AX366" s="88" t="e">
        <f t="shared" ca="1" si="56"/>
        <v>#NAME?</v>
      </c>
      <c r="AY366" s="86" t="str">
        <f t="shared" si="57"/>
        <v/>
      </c>
      <c r="AZ366" s="22" t="e">
        <f t="shared" ca="1" si="58"/>
        <v>#NAME?</v>
      </c>
      <c r="BA366" s="83" t="e">
        <f t="shared" ca="1" si="59"/>
        <v>#NAME?</v>
      </c>
      <c r="BB366" s="88" t="e">
        <f t="shared" ca="1" si="60"/>
        <v>#NAME?</v>
      </c>
      <c r="BC366" s="90" t="e">
        <f t="shared" ca="1" si="61"/>
        <v>#NAME?</v>
      </c>
      <c r="BD366" s="90" t="e">
        <f t="shared" ca="1" si="62"/>
        <v>#NAME?</v>
      </c>
      <c r="BE366" s="85" t="e">
        <f t="shared" ca="1" si="63"/>
        <v>#NAME?</v>
      </c>
      <c r="BF366" s="22" t="e">
        <f t="shared" ca="1" si="64"/>
        <v>#NAME?</v>
      </c>
      <c r="BG366" s="22" t="e">
        <f t="shared" ca="1" si="65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>
        <f t="shared" si="42"/>
        <v>365</v>
      </c>
      <c r="B367" s="162">
        <v>46029</v>
      </c>
      <c r="C367" s="54" t="s">
        <v>1193</v>
      </c>
      <c r="D367" s="54" t="s">
        <v>747</v>
      </c>
      <c r="E367" s="56" t="s">
        <v>748</v>
      </c>
      <c r="F367" s="54">
        <v>1</v>
      </c>
      <c r="G367" s="54" t="s">
        <v>65</v>
      </c>
      <c r="H367" s="54" t="str">
        <f t="shared" si="43"/>
        <v>DONE</v>
      </c>
      <c r="I367" s="54" t="s">
        <v>905</v>
      </c>
      <c r="J367" s="58" t="s">
        <v>78</v>
      </c>
      <c r="K367" s="58" t="s">
        <v>79</v>
      </c>
      <c r="L367" s="113">
        <v>12074</v>
      </c>
      <c r="M367" s="54" t="s">
        <v>84</v>
      </c>
      <c r="N367" s="54" t="s">
        <v>352</v>
      </c>
      <c r="O367" s="54" t="s">
        <v>85</v>
      </c>
      <c r="P367" s="64" t="s">
        <v>363</v>
      </c>
      <c r="Q367" s="64" t="s">
        <v>262</v>
      </c>
      <c r="R367" s="25">
        <v>200000997061</v>
      </c>
      <c r="S367" s="66">
        <v>46050</v>
      </c>
      <c r="T367" s="66" t="str">
        <f t="shared" si="44"/>
        <v>DONE</v>
      </c>
      <c r="U367" s="66"/>
      <c r="V367" s="25">
        <v>9200070224</v>
      </c>
      <c r="W367" s="25">
        <v>42519</v>
      </c>
      <c r="X367" s="163">
        <v>46056</v>
      </c>
      <c r="Y367" s="69" t="str">
        <f t="shared" si="33"/>
        <v>DONE</v>
      </c>
      <c r="Z367" s="25" t="s">
        <v>2215</v>
      </c>
      <c r="AA367" s="69">
        <v>46056</v>
      </c>
      <c r="AB367" s="25" t="str">
        <f t="shared" si="45"/>
        <v>DONE</v>
      </c>
      <c r="AC367" s="71"/>
      <c r="AD367" s="54" t="s">
        <v>2216</v>
      </c>
      <c r="AE367" s="76">
        <v>46057</v>
      </c>
      <c r="AF367" s="54" t="str">
        <f t="shared" si="46"/>
        <v>DONE</v>
      </c>
      <c r="AG367" s="69">
        <v>46059</v>
      </c>
      <c r="AH367" s="73">
        <v>46098</v>
      </c>
      <c r="AI367" s="75" t="str">
        <f t="shared" si="47"/>
        <v>PAID</v>
      </c>
      <c r="AJ367" s="80" t="str">
        <f t="array" ref="AJ367">IFERROR(INDEX('[1]Master Price'!$E:$E,MATCH(D367,'[1]Master Price'!$B:$B,0)),"0")</f>
        <v>0</v>
      </c>
      <c r="AK367" s="80">
        <f t="shared" si="48"/>
        <v>0</v>
      </c>
      <c r="AL367" s="82" t="str">
        <f t="shared" si="40"/>
        <v>0-day</v>
      </c>
      <c r="AM367" s="82" t="str">
        <f t="shared" si="49"/>
        <v>0-day</v>
      </c>
      <c r="AN367" s="82" t="str">
        <f t="shared" si="68"/>
        <v>0-day</v>
      </c>
      <c r="AO367" s="82" t="str">
        <f t="shared" si="69"/>
        <v>0-day</v>
      </c>
      <c r="AP367" s="82" t="str">
        <f t="shared" si="50"/>
        <v>1-day</v>
      </c>
      <c r="AQ367" s="82" t="str">
        <f t="shared" si="51"/>
        <v>0-day</v>
      </c>
      <c r="AR367" s="137"/>
      <c r="AS367" s="83" t="str">
        <f t="shared" si="52"/>
        <v/>
      </c>
      <c r="AT367" s="85"/>
      <c r="AU367" s="84" t="e">
        <f t="shared" ca="1" si="53"/>
        <v>#NAME?</v>
      </c>
      <c r="AV367" s="88" t="e">
        <f t="shared" ca="1" si="54"/>
        <v>#NAME?</v>
      </c>
      <c r="AW367" s="83" t="e">
        <f t="shared" ca="1" si="55"/>
        <v>#NAME?</v>
      </c>
      <c r="AX367" s="88" t="e">
        <f t="shared" ca="1" si="56"/>
        <v>#NAME?</v>
      </c>
      <c r="AY367" s="86" t="str">
        <f t="shared" si="57"/>
        <v/>
      </c>
      <c r="AZ367" s="22" t="e">
        <f t="shared" ca="1" si="58"/>
        <v>#NAME?</v>
      </c>
      <c r="BA367" s="83" t="e">
        <f t="shared" ca="1" si="59"/>
        <v>#NAME?</v>
      </c>
      <c r="BB367" s="88" t="e">
        <f t="shared" ca="1" si="60"/>
        <v>#NAME?</v>
      </c>
      <c r="BC367" s="90" t="e">
        <f t="shared" ca="1" si="61"/>
        <v>#NAME?</v>
      </c>
      <c r="BD367" s="90" t="e">
        <f t="shared" ca="1" si="62"/>
        <v>#NAME?</v>
      </c>
      <c r="BE367" s="85" t="e">
        <f t="shared" ca="1" si="63"/>
        <v>#NAME?</v>
      </c>
      <c r="BF367" s="22" t="e">
        <f t="shared" ca="1" si="64"/>
        <v>#NAME?</v>
      </c>
      <c r="BG367" s="22" t="e">
        <f t="shared" ca="1" si="65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>
        <f t="shared" si="42"/>
        <v>366</v>
      </c>
      <c r="B368" s="162">
        <v>46029</v>
      </c>
      <c r="C368" s="54" t="s">
        <v>1193</v>
      </c>
      <c r="D368" s="54" t="s">
        <v>257</v>
      </c>
      <c r="E368" s="56" t="s">
        <v>258</v>
      </c>
      <c r="F368" s="54">
        <v>1</v>
      </c>
      <c r="G368" s="54" t="s">
        <v>65</v>
      </c>
      <c r="H368" s="54" t="str">
        <f t="shared" si="43"/>
        <v>DONE</v>
      </c>
      <c r="I368" s="54" t="s">
        <v>905</v>
      </c>
      <c r="J368" s="58" t="s">
        <v>78</v>
      </c>
      <c r="K368" s="58" t="s">
        <v>79</v>
      </c>
      <c r="L368" s="113">
        <v>12074</v>
      </c>
      <c r="M368" s="54" t="s">
        <v>84</v>
      </c>
      <c r="N368" s="54" t="s">
        <v>352</v>
      </c>
      <c r="O368" s="54" t="s">
        <v>85</v>
      </c>
      <c r="P368" s="64" t="s">
        <v>363</v>
      </c>
      <c r="Q368" s="64" t="s">
        <v>262</v>
      </c>
      <c r="R368" s="25">
        <v>200000997061</v>
      </c>
      <c r="S368" s="66">
        <v>46050</v>
      </c>
      <c r="T368" s="66" t="str">
        <f t="shared" si="44"/>
        <v>DONE</v>
      </c>
      <c r="U368" s="66"/>
      <c r="V368" s="25">
        <v>9200070224</v>
      </c>
      <c r="W368" s="25">
        <v>42519</v>
      </c>
      <c r="X368" s="163">
        <v>46056</v>
      </c>
      <c r="Y368" s="69" t="str">
        <f t="shared" si="33"/>
        <v>DONE</v>
      </c>
      <c r="Z368" s="25" t="s">
        <v>2215</v>
      </c>
      <c r="AA368" s="69">
        <v>46056</v>
      </c>
      <c r="AB368" s="25" t="str">
        <f t="shared" si="45"/>
        <v>DONE</v>
      </c>
      <c r="AC368" s="71"/>
      <c r="AD368" s="54" t="s">
        <v>2216</v>
      </c>
      <c r="AE368" s="76">
        <v>46057</v>
      </c>
      <c r="AF368" s="54" t="str">
        <f t="shared" si="46"/>
        <v>DONE</v>
      </c>
      <c r="AG368" s="69">
        <v>46059</v>
      </c>
      <c r="AH368" s="73">
        <v>46098</v>
      </c>
      <c r="AI368" s="75" t="str">
        <f t="shared" si="47"/>
        <v>PAID</v>
      </c>
      <c r="AJ368" s="80" t="str">
        <f t="array" ref="AJ368">IFERROR(INDEX('[1]Master Price'!$E:$E,MATCH(D368,'[1]Master Price'!$B:$B,0)),"0")</f>
        <v>0</v>
      </c>
      <c r="AK368" s="80">
        <f t="shared" si="48"/>
        <v>0</v>
      </c>
      <c r="AL368" s="82" t="str">
        <f t="shared" si="40"/>
        <v>0-day</v>
      </c>
      <c r="AM368" s="82" t="str">
        <f t="shared" si="49"/>
        <v>0-day</v>
      </c>
      <c r="AN368" s="82" t="str">
        <f t="shared" si="68"/>
        <v>0-day</v>
      </c>
      <c r="AO368" s="82" t="str">
        <f t="shared" si="69"/>
        <v>0-day</v>
      </c>
      <c r="AP368" s="82" t="str">
        <f t="shared" si="50"/>
        <v>1-day</v>
      </c>
      <c r="AQ368" s="82" t="str">
        <f t="shared" si="51"/>
        <v>0-day</v>
      </c>
      <c r="AR368" s="137"/>
      <c r="AS368" s="83" t="str">
        <f t="shared" si="52"/>
        <v/>
      </c>
      <c r="AT368" s="85"/>
      <c r="AU368" s="84" t="e">
        <f t="shared" ca="1" si="53"/>
        <v>#NAME?</v>
      </c>
      <c r="AV368" s="88" t="e">
        <f t="shared" ca="1" si="54"/>
        <v>#NAME?</v>
      </c>
      <c r="AW368" s="83" t="e">
        <f t="shared" ca="1" si="55"/>
        <v>#NAME?</v>
      </c>
      <c r="AX368" s="88" t="e">
        <f t="shared" ca="1" si="56"/>
        <v>#NAME?</v>
      </c>
      <c r="AY368" s="86" t="str">
        <f t="shared" si="57"/>
        <v/>
      </c>
      <c r="AZ368" s="22" t="e">
        <f t="shared" ca="1" si="58"/>
        <v>#NAME?</v>
      </c>
      <c r="BA368" s="83" t="e">
        <f t="shared" ca="1" si="59"/>
        <v>#NAME?</v>
      </c>
      <c r="BB368" s="88" t="e">
        <f t="shared" ca="1" si="60"/>
        <v>#NAME?</v>
      </c>
      <c r="BC368" s="90" t="e">
        <f t="shared" ca="1" si="61"/>
        <v>#NAME?</v>
      </c>
      <c r="BD368" s="90" t="e">
        <f t="shared" ca="1" si="62"/>
        <v>#NAME?</v>
      </c>
      <c r="BE368" s="85" t="e">
        <f t="shared" ca="1" si="63"/>
        <v>#NAME?</v>
      </c>
      <c r="BF368" s="22" t="e">
        <f t="shared" ca="1" si="64"/>
        <v>#NAME?</v>
      </c>
      <c r="BG368" s="22" t="e">
        <f t="shared" ca="1" si="65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>
        <f t="shared" si="42"/>
        <v>367</v>
      </c>
      <c r="B369" s="162">
        <v>46029</v>
      </c>
      <c r="C369" s="54" t="s">
        <v>1193</v>
      </c>
      <c r="D369" s="54" t="s">
        <v>303</v>
      </c>
      <c r="E369" s="56" t="s">
        <v>304</v>
      </c>
      <c r="F369" s="54">
        <v>1</v>
      </c>
      <c r="G369" s="54" t="s">
        <v>65</v>
      </c>
      <c r="H369" s="54" t="str">
        <f t="shared" si="43"/>
        <v>DONE</v>
      </c>
      <c r="I369" s="54" t="s">
        <v>905</v>
      </c>
      <c r="J369" s="58" t="s">
        <v>78</v>
      </c>
      <c r="K369" s="58" t="s">
        <v>79</v>
      </c>
      <c r="L369" s="113">
        <v>12074</v>
      </c>
      <c r="M369" s="54" t="s">
        <v>84</v>
      </c>
      <c r="N369" s="54" t="s">
        <v>352</v>
      </c>
      <c r="O369" s="54" t="s">
        <v>85</v>
      </c>
      <c r="P369" s="64" t="s">
        <v>363</v>
      </c>
      <c r="Q369" s="64" t="s">
        <v>262</v>
      </c>
      <c r="R369" s="25">
        <v>200000997061</v>
      </c>
      <c r="S369" s="66">
        <v>46050</v>
      </c>
      <c r="T369" s="66" t="str">
        <f t="shared" si="44"/>
        <v>DONE</v>
      </c>
      <c r="U369" s="66"/>
      <c r="V369" s="25">
        <v>9200070224</v>
      </c>
      <c r="W369" s="25">
        <v>42519</v>
      </c>
      <c r="X369" s="163">
        <v>46056</v>
      </c>
      <c r="Y369" s="69" t="str">
        <f t="shared" si="33"/>
        <v>DONE</v>
      </c>
      <c r="Z369" s="25" t="s">
        <v>2215</v>
      </c>
      <c r="AA369" s="69">
        <v>46056</v>
      </c>
      <c r="AB369" s="25" t="str">
        <f t="shared" si="45"/>
        <v>DONE</v>
      </c>
      <c r="AC369" s="71"/>
      <c r="AD369" s="54" t="s">
        <v>2216</v>
      </c>
      <c r="AE369" s="76">
        <v>46057</v>
      </c>
      <c r="AF369" s="54" t="str">
        <f t="shared" si="46"/>
        <v>DONE</v>
      </c>
      <c r="AG369" s="69">
        <v>46059</v>
      </c>
      <c r="AH369" s="73">
        <v>46098</v>
      </c>
      <c r="AI369" s="75" t="str">
        <f t="shared" si="47"/>
        <v>PAID</v>
      </c>
      <c r="AJ369" s="80" t="str">
        <f t="array" ref="AJ369">IFERROR(INDEX('[1]Master Price'!$E:$E,MATCH(D369,'[1]Master Price'!$B:$B,0)),"0")</f>
        <v>0</v>
      </c>
      <c r="AK369" s="80">
        <f t="shared" si="48"/>
        <v>0</v>
      </c>
      <c r="AL369" s="82" t="str">
        <f t="shared" si="40"/>
        <v>0-day</v>
      </c>
      <c r="AM369" s="82" t="str">
        <f t="shared" si="49"/>
        <v>0-day</v>
      </c>
      <c r="AN369" s="82" t="str">
        <f t="shared" si="68"/>
        <v>0-day</v>
      </c>
      <c r="AO369" s="82" t="str">
        <f t="shared" si="69"/>
        <v>0-day</v>
      </c>
      <c r="AP369" s="82" t="str">
        <f t="shared" si="50"/>
        <v>1-day</v>
      </c>
      <c r="AQ369" s="82" t="str">
        <f t="shared" si="51"/>
        <v>0-day</v>
      </c>
      <c r="AR369" s="137"/>
      <c r="AS369" s="83" t="str">
        <f t="shared" si="52"/>
        <v/>
      </c>
      <c r="AT369" s="85"/>
      <c r="AU369" s="84" t="e">
        <f t="shared" ca="1" si="53"/>
        <v>#NAME?</v>
      </c>
      <c r="AV369" s="88" t="e">
        <f t="shared" ca="1" si="54"/>
        <v>#NAME?</v>
      </c>
      <c r="AW369" s="83" t="e">
        <f t="shared" ca="1" si="55"/>
        <v>#NAME?</v>
      </c>
      <c r="AX369" s="88" t="e">
        <f t="shared" ca="1" si="56"/>
        <v>#NAME?</v>
      </c>
      <c r="AY369" s="86" t="str">
        <f t="shared" si="57"/>
        <v/>
      </c>
      <c r="AZ369" s="22" t="e">
        <f t="shared" ca="1" si="58"/>
        <v>#NAME?</v>
      </c>
      <c r="BA369" s="83" t="e">
        <f t="shared" ca="1" si="59"/>
        <v>#NAME?</v>
      </c>
      <c r="BB369" s="88" t="e">
        <f t="shared" ca="1" si="60"/>
        <v>#NAME?</v>
      </c>
      <c r="BC369" s="90" t="e">
        <f t="shared" ca="1" si="61"/>
        <v>#NAME?</v>
      </c>
      <c r="BD369" s="90" t="e">
        <f t="shared" ca="1" si="62"/>
        <v>#NAME?</v>
      </c>
      <c r="BE369" s="85" t="e">
        <f t="shared" ca="1" si="63"/>
        <v>#NAME?</v>
      </c>
      <c r="BF369" s="22" t="e">
        <f t="shared" ca="1" si="64"/>
        <v>#NAME?</v>
      </c>
      <c r="BG369" s="22" t="e">
        <f t="shared" ca="1" si="65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>
        <f t="shared" si="42"/>
        <v>368</v>
      </c>
      <c r="B370" s="162">
        <v>46029</v>
      </c>
      <c r="C370" s="54" t="s">
        <v>1193</v>
      </c>
      <c r="D370" s="54" t="s">
        <v>473</v>
      </c>
      <c r="E370" s="56" t="s">
        <v>474</v>
      </c>
      <c r="F370" s="54">
        <v>1</v>
      </c>
      <c r="G370" s="54" t="s">
        <v>65</v>
      </c>
      <c r="H370" s="54" t="str">
        <f t="shared" si="43"/>
        <v>DONE</v>
      </c>
      <c r="I370" s="54" t="s">
        <v>905</v>
      </c>
      <c r="J370" s="58" t="s">
        <v>78</v>
      </c>
      <c r="K370" s="58" t="s">
        <v>79</v>
      </c>
      <c r="L370" s="113">
        <v>12074</v>
      </c>
      <c r="M370" s="54" t="s">
        <v>84</v>
      </c>
      <c r="N370" s="54" t="s">
        <v>352</v>
      </c>
      <c r="O370" s="54" t="s">
        <v>85</v>
      </c>
      <c r="P370" s="64" t="s">
        <v>363</v>
      </c>
      <c r="Q370" s="64" t="s">
        <v>262</v>
      </c>
      <c r="R370" s="25">
        <v>200000997061</v>
      </c>
      <c r="S370" s="66">
        <v>46050</v>
      </c>
      <c r="T370" s="66" t="str">
        <f t="shared" si="44"/>
        <v>DONE</v>
      </c>
      <c r="U370" s="66"/>
      <c r="V370" s="25">
        <v>9200070224</v>
      </c>
      <c r="W370" s="25">
        <v>42519</v>
      </c>
      <c r="X370" s="163">
        <v>46056</v>
      </c>
      <c r="Y370" s="69" t="str">
        <f t="shared" si="33"/>
        <v>DONE</v>
      </c>
      <c r="Z370" s="25" t="s">
        <v>2215</v>
      </c>
      <c r="AA370" s="69">
        <v>46056</v>
      </c>
      <c r="AB370" s="25" t="str">
        <f t="shared" si="45"/>
        <v>DONE</v>
      </c>
      <c r="AC370" s="71"/>
      <c r="AD370" s="54" t="s">
        <v>2216</v>
      </c>
      <c r="AE370" s="76">
        <v>46057</v>
      </c>
      <c r="AF370" s="54" t="str">
        <f t="shared" si="46"/>
        <v>DONE</v>
      </c>
      <c r="AG370" s="69">
        <v>46059</v>
      </c>
      <c r="AH370" s="73">
        <v>46098</v>
      </c>
      <c r="AI370" s="75" t="str">
        <f t="shared" si="47"/>
        <v>PAID</v>
      </c>
      <c r="AJ370" s="80" t="str">
        <f t="array" ref="AJ370">IFERROR(INDEX('[1]Master Price'!$E:$E,MATCH(D370,'[1]Master Price'!$B:$B,0)),"0")</f>
        <v>0</v>
      </c>
      <c r="AK370" s="80">
        <f t="shared" si="48"/>
        <v>0</v>
      </c>
      <c r="AL370" s="82" t="str">
        <f t="shared" si="40"/>
        <v>0-day</v>
      </c>
      <c r="AM370" s="82" t="str">
        <f t="shared" si="49"/>
        <v>0-day</v>
      </c>
      <c r="AN370" s="82" t="str">
        <f t="shared" si="68"/>
        <v>0-day</v>
      </c>
      <c r="AO370" s="82" t="str">
        <f t="shared" si="69"/>
        <v>0-day</v>
      </c>
      <c r="AP370" s="82" t="str">
        <f t="shared" si="50"/>
        <v>1-day</v>
      </c>
      <c r="AQ370" s="82" t="str">
        <f t="shared" si="51"/>
        <v>0-day</v>
      </c>
      <c r="AR370" s="137"/>
      <c r="AS370" s="83" t="str">
        <f t="shared" si="52"/>
        <v/>
      </c>
      <c r="AT370" s="85"/>
      <c r="AU370" s="84" t="e">
        <f t="shared" ca="1" si="53"/>
        <v>#NAME?</v>
      </c>
      <c r="AV370" s="88" t="e">
        <f t="shared" ca="1" si="54"/>
        <v>#NAME?</v>
      </c>
      <c r="AW370" s="83" t="e">
        <f t="shared" ca="1" si="55"/>
        <v>#NAME?</v>
      </c>
      <c r="AX370" s="88" t="e">
        <f t="shared" ca="1" si="56"/>
        <v>#NAME?</v>
      </c>
      <c r="AY370" s="86" t="str">
        <f t="shared" si="57"/>
        <v/>
      </c>
      <c r="AZ370" s="22" t="e">
        <f t="shared" ca="1" si="58"/>
        <v>#NAME?</v>
      </c>
      <c r="BA370" s="83" t="e">
        <f t="shared" ca="1" si="59"/>
        <v>#NAME?</v>
      </c>
      <c r="BB370" s="88" t="e">
        <f t="shared" ca="1" si="60"/>
        <v>#NAME?</v>
      </c>
      <c r="BC370" s="90" t="e">
        <f t="shared" ca="1" si="61"/>
        <v>#NAME?</v>
      </c>
      <c r="BD370" s="90" t="e">
        <f t="shared" ca="1" si="62"/>
        <v>#NAME?</v>
      </c>
      <c r="BE370" s="85" t="e">
        <f t="shared" ca="1" si="63"/>
        <v>#NAME?</v>
      </c>
      <c r="BF370" s="22" t="e">
        <f t="shared" ca="1" si="64"/>
        <v>#NAME?</v>
      </c>
      <c r="BG370" s="22" t="e">
        <f t="shared" ca="1" si="65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>
        <f t="shared" si="42"/>
        <v>369</v>
      </c>
      <c r="B371" s="162">
        <v>46029</v>
      </c>
      <c r="C371" s="54" t="s">
        <v>1193</v>
      </c>
      <c r="D371" s="54" t="s">
        <v>314</v>
      </c>
      <c r="E371" s="56" t="s">
        <v>315</v>
      </c>
      <c r="F371" s="54">
        <v>1</v>
      </c>
      <c r="G371" s="54" t="s">
        <v>65</v>
      </c>
      <c r="H371" s="54" t="str">
        <f t="shared" si="43"/>
        <v>DONE</v>
      </c>
      <c r="I371" s="54" t="s">
        <v>905</v>
      </c>
      <c r="J371" s="58" t="s">
        <v>78</v>
      </c>
      <c r="K371" s="58" t="s">
        <v>79</v>
      </c>
      <c r="L371" s="113">
        <v>12074</v>
      </c>
      <c r="M371" s="54" t="s">
        <v>84</v>
      </c>
      <c r="N371" s="54" t="s">
        <v>352</v>
      </c>
      <c r="O371" s="54" t="s">
        <v>85</v>
      </c>
      <c r="P371" s="64" t="s">
        <v>363</v>
      </c>
      <c r="Q371" s="64" t="s">
        <v>262</v>
      </c>
      <c r="R371" s="25">
        <v>200000997061</v>
      </c>
      <c r="S371" s="66">
        <v>46050</v>
      </c>
      <c r="T371" s="66" t="str">
        <f t="shared" si="44"/>
        <v>DONE</v>
      </c>
      <c r="U371" s="66"/>
      <c r="V371" s="25">
        <v>9200070224</v>
      </c>
      <c r="W371" s="25">
        <v>42519</v>
      </c>
      <c r="X371" s="163">
        <v>46056</v>
      </c>
      <c r="Y371" s="69" t="str">
        <f t="shared" si="33"/>
        <v>DONE</v>
      </c>
      <c r="Z371" s="25" t="s">
        <v>2215</v>
      </c>
      <c r="AA371" s="69">
        <v>46056</v>
      </c>
      <c r="AB371" s="25" t="str">
        <f t="shared" si="45"/>
        <v>DONE</v>
      </c>
      <c r="AC371" s="71"/>
      <c r="AD371" s="54" t="s">
        <v>2216</v>
      </c>
      <c r="AE371" s="76">
        <v>46057</v>
      </c>
      <c r="AF371" s="54" t="str">
        <f t="shared" si="46"/>
        <v>DONE</v>
      </c>
      <c r="AG371" s="69">
        <v>46059</v>
      </c>
      <c r="AH371" s="73">
        <v>46098</v>
      </c>
      <c r="AI371" s="75" t="str">
        <f t="shared" si="47"/>
        <v>PAID</v>
      </c>
      <c r="AJ371" s="80" t="str">
        <f t="array" ref="AJ371">IFERROR(INDEX('[1]Master Price'!$E:$E,MATCH(D371,'[1]Master Price'!$B:$B,0)),"0")</f>
        <v>0</v>
      </c>
      <c r="AK371" s="80">
        <f t="shared" si="48"/>
        <v>0</v>
      </c>
      <c r="AL371" s="82" t="str">
        <f t="shared" si="40"/>
        <v>0-day</v>
      </c>
      <c r="AM371" s="82" t="str">
        <f t="shared" si="49"/>
        <v>0-day</v>
      </c>
      <c r="AN371" s="82" t="str">
        <f t="shared" si="68"/>
        <v>0-day</v>
      </c>
      <c r="AO371" s="82" t="str">
        <f t="shared" si="69"/>
        <v>0-day</v>
      </c>
      <c r="AP371" s="82" t="str">
        <f t="shared" si="50"/>
        <v>1-day</v>
      </c>
      <c r="AQ371" s="82" t="str">
        <f t="shared" si="51"/>
        <v>0-day</v>
      </c>
      <c r="AR371" s="137"/>
      <c r="AS371" s="83" t="str">
        <f t="shared" si="52"/>
        <v/>
      </c>
      <c r="AT371" s="85"/>
      <c r="AU371" s="84" t="e">
        <f t="shared" ca="1" si="53"/>
        <v>#NAME?</v>
      </c>
      <c r="AV371" s="88" t="e">
        <f t="shared" ca="1" si="54"/>
        <v>#NAME?</v>
      </c>
      <c r="AW371" s="83" t="e">
        <f t="shared" ca="1" si="55"/>
        <v>#NAME?</v>
      </c>
      <c r="AX371" s="88" t="e">
        <f t="shared" ca="1" si="56"/>
        <v>#NAME?</v>
      </c>
      <c r="AY371" s="86" t="str">
        <f t="shared" si="57"/>
        <v/>
      </c>
      <c r="AZ371" s="22" t="e">
        <f t="shared" ca="1" si="58"/>
        <v>#NAME?</v>
      </c>
      <c r="BA371" s="83" t="e">
        <f t="shared" ca="1" si="59"/>
        <v>#NAME?</v>
      </c>
      <c r="BB371" s="88" t="e">
        <f t="shared" ca="1" si="60"/>
        <v>#NAME?</v>
      </c>
      <c r="BC371" s="90" t="e">
        <f t="shared" ca="1" si="61"/>
        <v>#NAME?</v>
      </c>
      <c r="BD371" s="90" t="e">
        <f t="shared" ca="1" si="62"/>
        <v>#NAME?</v>
      </c>
      <c r="BE371" s="85" t="e">
        <f t="shared" ca="1" si="63"/>
        <v>#NAME?</v>
      </c>
      <c r="BF371" s="22" t="e">
        <f t="shared" ca="1" si="64"/>
        <v>#NAME?</v>
      </c>
      <c r="BG371" s="22" t="e">
        <f t="shared" ca="1" si="65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>
        <f t="shared" si="42"/>
        <v>370</v>
      </c>
      <c r="B372" s="162">
        <v>46029</v>
      </c>
      <c r="C372" s="54" t="s">
        <v>1193</v>
      </c>
      <c r="D372" s="54" t="s">
        <v>174</v>
      </c>
      <c r="E372" s="56" t="s">
        <v>175</v>
      </c>
      <c r="F372" s="54">
        <v>1</v>
      </c>
      <c r="G372" s="54" t="s">
        <v>65</v>
      </c>
      <c r="H372" s="54" t="str">
        <f t="shared" si="43"/>
        <v>DONE</v>
      </c>
      <c r="I372" s="54" t="s">
        <v>905</v>
      </c>
      <c r="J372" s="58" t="s">
        <v>78</v>
      </c>
      <c r="K372" s="58" t="s">
        <v>79</v>
      </c>
      <c r="L372" s="113">
        <v>12074</v>
      </c>
      <c r="M372" s="54" t="s">
        <v>84</v>
      </c>
      <c r="N372" s="54" t="s">
        <v>352</v>
      </c>
      <c r="O372" s="54" t="s">
        <v>85</v>
      </c>
      <c r="P372" s="64" t="s">
        <v>363</v>
      </c>
      <c r="Q372" s="64" t="s">
        <v>262</v>
      </c>
      <c r="R372" s="25">
        <v>200000997061</v>
      </c>
      <c r="S372" s="66">
        <v>46050</v>
      </c>
      <c r="T372" s="66" t="str">
        <f t="shared" si="44"/>
        <v>DONE</v>
      </c>
      <c r="U372" s="66"/>
      <c r="V372" s="25">
        <v>9200070224</v>
      </c>
      <c r="W372" s="25">
        <v>42519</v>
      </c>
      <c r="X372" s="163">
        <v>46056</v>
      </c>
      <c r="Y372" s="69" t="str">
        <f t="shared" si="33"/>
        <v>DONE</v>
      </c>
      <c r="Z372" s="25" t="s">
        <v>2215</v>
      </c>
      <c r="AA372" s="69">
        <v>46056</v>
      </c>
      <c r="AB372" s="25" t="str">
        <f t="shared" si="45"/>
        <v>DONE</v>
      </c>
      <c r="AC372" s="71"/>
      <c r="AD372" s="54" t="s">
        <v>2216</v>
      </c>
      <c r="AE372" s="76">
        <v>46057</v>
      </c>
      <c r="AF372" s="54" t="str">
        <f t="shared" si="46"/>
        <v>DONE</v>
      </c>
      <c r="AG372" s="69">
        <v>46059</v>
      </c>
      <c r="AH372" s="73">
        <v>46098</v>
      </c>
      <c r="AI372" s="75" t="str">
        <f t="shared" si="47"/>
        <v>PAID</v>
      </c>
      <c r="AJ372" s="80" t="str">
        <f t="array" ref="AJ372">IFERROR(INDEX('[1]Master Price'!$E:$E,MATCH(D372,'[1]Master Price'!$B:$B,0)),"0")</f>
        <v>0</v>
      </c>
      <c r="AK372" s="80">
        <f t="shared" si="48"/>
        <v>0</v>
      </c>
      <c r="AL372" s="82" t="str">
        <f t="shared" si="40"/>
        <v>0-day</v>
      </c>
      <c r="AM372" s="82" t="str">
        <f t="shared" si="49"/>
        <v>0-day</v>
      </c>
      <c r="AN372" s="82" t="str">
        <f t="shared" si="68"/>
        <v>0-day</v>
      </c>
      <c r="AO372" s="82" t="str">
        <f t="shared" si="69"/>
        <v>0-day</v>
      </c>
      <c r="AP372" s="82" t="str">
        <f t="shared" si="50"/>
        <v>1-day</v>
      </c>
      <c r="AQ372" s="82" t="str">
        <f t="shared" si="51"/>
        <v>0-day</v>
      </c>
      <c r="AR372" s="137"/>
      <c r="AS372" s="83" t="str">
        <f t="shared" si="52"/>
        <v/>
      </c>
      <c r="AT372" s="85"/>
      <c r="AU372" s="84" t="e">
        <f t="shared" ca="1" si="53"/>
        <v>#NAME?</v>
      </c>
      <c r="AV372" s="88" t="e">
        <f t="shared" ca="1" si="54"/>
        <v>#NAME?</v>
      </c>
      <c r="AW372" s="83" t="e">
        <f t="shared" ca="1" si="55"/>
        <v>#NAME?</v>
      </c>
      <c r="AX372" s="88" t="e">
        <f t="shared" ca="1" si="56"/>
        <v>#NAME?</v>
      </c>
      <c r="AY372" s="86" t="str">
        <f t="shared" si="57"/>
        <v/>
      </c>
      <c r="AZ372" s="22" t="e">
        <f t="shared" ca="1" si="58"/>
        <v>#NAME?</v>
      </c>
      <c r="BA372" s="83" t="e">
        <f t="shared" ca="1" si="59"/>
        <v>#NAME?</v>
      </c>
      <c r="BB372" s="88" t="e">
        <f t="shared" ca="1" si="60"/>
        <v>#NAME?</v>
      </c>
      <c r="BC372" s="90" t="e">
        <f t="shared" ca="1" si="61"/>
        <v>#NAME?</v>
      </c>
      <c r="BD372" s="90" t="e">
        <f t="shared" ca="1" si="62"/>
        <v>#NAME?</v>
      </c>
      <c r="BE372" s="85" t="e">
        <f t="shared" ca="1" si="63"/>
        <v>#NAME?</v>
      </c>
      <c r="BF372" s="22" t="e">
        <f t="shared" ca="1" si="64"/>
        <v>#NAME?</v>
      </c>
      <c r="BG372" s="22" t="e">
        <f t="shared" ca="1" si="65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>
        <f t="shared" si="42"/>
        <v>371</v>
      </c>
      <c r="B373" s="162">
        <v>46029</v>
      </c>
      <c r="C373" s="54" t="s">
        <v>1193</v>
      </c>
      <c r="D373" s="54" t="s">
        <v>491</v>
      </c>
      <c r="E373" s="56" t="s">
        <v>492</v>
      </c>
      <c r="F373" s="54">
        <v>1</v>
      </c>
      <c r="G373" s="54" t="s">
        <v>65</v>
      </c>
      <c r="H373" s="54" t="str">
        <f t="shared" si="43"/>
        <v>DONE</v>
      </c>
      <c r="I373" s="54" t="s">
        <v>905</v>
      </c>
      <c r="J373" s="58" t="s">
        <v>78</v>
      </c>
      <c r="K373" s="58" t="s">
        <v>79</v>
      </c>
      <c r="L373" s="113">
        <v>12074</v>
      </c>
      <c r="M373" s="54" t="s">
        <v>84</v>
      </c>
      <c r="N373" s="54" t="s">
        <v>352</v>
      </c>
      <c r="O373" s="54" t="s">
        <v>85</v>
      </c>
      <c r="P373" s="64" t="s">
        <v>363</v>
      </c>
      <c r="Q373" s="64" t="s">
        <v>262</v>
      </c>
      <c r="R373" s="25">
        <v>200000997061</v>
      </c>
      <c r="S373" s="66">
        <v>46050</v>
      </c>
      <c r="T373" s="66" t="str">
        <f t="shared" si="44"/>
        <v>DONE</v>
      </c>
      <c r="U373" s="66"/>
      <c r="V373" s="25">
        <v>9200070224</v>
      </c>
      <c r="W373" s="25">
        <v>42519</v>
      </c>
      <c r="X373" s="163">
        <v>46056</v>
      </c>
      <c r="Y373" s="69" t="str">
        <f t="shared" si="33"/>
        <v>DONE</v>
      </c>
      <c r="Z373" s="25" t="s">
        <v>2215</v>
      </c>
      <c r="AA373" s="69">
        <v>46056</v>
      </c>
      <c r="AB373" s="25" t="str">
        <f t="shared" si="45"/>
        <v>DONE</v>
      </c>
      <c r="AC373" s="71"/>
      <c r="AD373" s="54" t="s">
        <v>2216</v>
      </c>
      <c r="AE373" s="76">
        <v>46057</v>
      </c>
      <c r="AF373" s="54" t="str">
        <f t="shared" si="46"/>
        <v>DONE</v>
      </c>
      <c r="AG373" s="69">
        <v>46059</v>
      </c>
      <c r="AH373" s="73">
        <v>46098</v>
      </c>
      <c r="AI373" s="75" t="str">
        <f t="shared" si="47"/>
        <v>PAID</v>
      </c>
      <c r="AJ373" s="80" t="str">
        <f t="array" ref="AJ373">IFERROR(INDEX('[1]Master Price'!$E:$E,MATCH(D373,'[1]Master Price'!$B:$B,0)),"0")</f>
        <v>0</v>
      </c>
      <c r="AK373" s="80">
        <f t="shared" si="48"/>
        <v>0</v>
      </c>
      <c r="AL373" s="82" t="str">
        <f t="shared" si="40"/>
        <v>0-day</v>
      </c>
      <c r="AM373" s="82" t="str">
        <f t="shared" si="49"/>
        <v>0-day</v>
      </c>
      <c r="AN373" s="82" t="str">
        <f t="shared" si="68"/>
        <v>0-day</v>
      </c>
      <c r="AO373" s="82" t="str">
        <f t="shared" si="69"/>
        <v>0-day</v>
      </c>
      <c r="AP373" s="82" t="str">
        <f t="shared" si="50"/>
        <v>1-day</v>
      </c>
      <c r="AQ373" s="82" t="str">
        <f t="shared" si="51"/>
        <v>0-day</v>
      </c>
      <c r="AR373" s="137"/>
      <c r="AS373" s="83" t="str">
        <f t="shared" si="52"/>
        <v/>
      </c>
      <c r="AT373" s="85"/>
      <c r="AU373" s="84" t="e">
        <f t="shared" ca="1" si="53"/>
        <v>#NAME?</v>
      </c>
      <c r="AV373" s="88" t="e">
        <f t="shared" ca="1" si="54"/>
        <v>#NAME?</v>
      </c>
      <c r="AW373" s="83" t="e">
        <f t="shared" ca="1" si="55"/>
        <v>#NAME?</v>
      </c>
      <c r="AX373" s="88" t="e">
        <f t="shared" ca="1" si="56"/>
        <v>#NAME?</v>
      </c>
      <c r="AY373" s="86" t="str">
        <f t="shared" si="57"/>
        <v/>
      </c>
      <c r="AZ373" s="22" t="e">
        <f t="shared" ca="1" si="58"/>
        <v>#NAME?</v>
      </c>
      <c r="BA373" s="83" t="e">
        <f t="shared" ca="1" si="59"/>
        <v>#NAME?</v>
      </c>
      <c r="BB373" s="88" t="e">
        <f t="shared" ca="1" si="60"/>
        <v>#NAME?</v>
      </c>
      <c r="BC373" s="90" t="e">
        <f t="shared" ca="1" si="61"/>
        <v>#NAME?</v>
      </c>
      <c r="BD373" s="90" t="e">
        <f t="shared" ca="1" si="62"/>
        <v>#NAME?</v>
      </c>
      <c r="BE373" s="85" t="e">
        <f t="shared" ca="1" si="63"/>
        <v>#NAME?</v>
      </c>
      <c r="BF373" s="22" t="e">
        <f t="shared" ca="1" si="64"/>
        <v>#NAME?</v>
      </c>
      <c r="BG373" s="22" t="e">
        <f t="shared" ca="1" si="65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>
        <f t="shared" si="42"/>
        <v>372</v>
      </c>
      <c r="B374" s="162">
        <v>46029</v>
      </c>
      <c r="C374" s="54" t="s">
        <v>1193</v>
      </c>
      <c r="D374" s="54" t="s">
        <v>241</v>
      </c>
      <c r="E374" s="56" t="s">
        <v>242</v>
      </c>
      <c r="F374" s="54">
        <v>1</v>
      </c>
      <c r="G374" s="54" t="s">
        <v>65</v>
      </c>
      <c r="H374" s="54" t="str">
        <f t="shared" si="43"/>
        <v>DONE</v>
      </c>
      <c r="I374" s="54" t="s">
        <v>905</v>
      </c>
      <c r="J374" s="58" t="s">
        <v>78</v>
      </c>
      <c r="K374" s="58" t="s">
        <v>79</v>
      </c>
      <c r="L374" s="113">
        <v>12074</v>
      </c>
      <c r="M374" s="54" t="s">
        <v>84</v>
      </c>
      <c r="N374" s="54" t="s">
        <v>352</v>
      </c>
      <c r="O374" s="54" t="s">
        <v>85</v>
      </c>
      <c r="P374" s="64" t="s">
        <v>363</v>
      </c>
      <c r="Q374" s="64" t="s">
        <v>262</v>
      </c>
      <c r="R374" s="25">
        <v>200000997061</v>
      </c>
      <c r="S374" s="66">
        <v>46050</v>
      </c>
      <c r="T374" s="66" t="str">
        <f t="shared" si="44"/>
        <v>DONE</v>
      </c>
      <c r="U374" s="66"/>
      <c r="V374" s="25">
        <v>9200070224</v>
      </c>
      <c r="W374" s="25">
        <v>42519</v>
      </c>
      <c r="X374" s="163">
        <v>46056</v>
      </c>
      <c r="Y374" s="69" t="str">
        <f t="shared" si="33"/>
        <v>DONE</v>
      </c>
      <c r="Z374" s="25" t="s">
        <v>2215</v>
      </c>
      <c r="AA374" s="69">
        <v>46056</v>
      </c>
      <c r="AB374" s="25" t="str">
        <f t="shared" si="45"/>
        <v>DONE</v>
      </c>
      <c r="AC374" s="71"/>
      <c r="AD374" s="54" t="s">
        <v>2216</v>
      </c>
      <c r="AE374" s="76">
        <v>46057</v>
      </c>
      <c r="AF374" s="54" t="str">
        <f t="shared" si="46"/>
        <v>DONE</v>
      </c>
      <c r="AG374" s="69">
        <v>46059</v>
      </c>
      <c r="AH374" s="73">
        <v>46098</v>
      </c>
      <c r="AI374" s="75" t="str">
        <f t="shared" si="47"/>
        <v>PAID</v>
      </c>
      <c r="AJ374" s="80" t="str">
        <f t="array" ref="AJ374">IFERROR(INDEX('[1]Master Price'!$E:$E,MATCH(D374,'[1]Master Price'!$B:$B,0)),"0")</f>
        <v>0</v>
      </c>
      <c r="AK374" s="80">
        <f t="shared" si="48"/>
        <v>0</v>
      </c>
      <c r="AL374" s="82" t="str">
        <f t="shared" si="40"/>
        <v>0-day</v>
      </c>
      <c r="AM374" s="82" t="str">
        <f t="shared" si="49"/>
        <v>0-day</v>
      </c>
      <c r="AN374" s="82" t="str">
        <f t="shared" si="68"/>
        <v>0-day</v>
      </c>
      <c r="AO374" s="82" t="str">
        <f t="shared" si="69"/>
        <v>0-day</v>
      </c>
      <c r="AP374" s="82" t="str">
        <f t="shared" si="50"/>
        <v>1-day</v>
      </c>
      <c r="AQ374" s="82" t="str">
        <f t="shared" si="51"/>
        <v>0-day</v>
      </c>
      <c r="AR374" s="137"/>
      <c r="AS374" s="83" t="str">
        <f t="shared" si="52"/>
        <v/>
      </c>
      <c r="AT374" s="85"/>
      <c r="AU374" s="84" t="e">
        <f t="shared" ca="1" si="53"/>
        <v>#NAME?</v>
      </c>
      <c r="AV374" s="88" t="e">
        <f t="shared" ca="1" si="54"/>
        <v>#NAME?</v>
      </c>
      <c r="AW374" s="83" t="e">
        <f t="shared" ca="1" si="55"/>
        <v>#NAME?</v>
      </c>
      <c r="AX374" s="88" t="e">
        <f t="shared" ca="1" si="56"/>
        <v>#NAME?</v>
      </c>
      <c r="AY374" s="86" t="str">
        <f t="shared" si="57"/>
        <v/>
      </c>
      <c r="AZ374" s="22" t="e">
        <f t="shared" ca="1" si="58"/>
        <v>#NAME?</v>
      </c>
      <c r="BA374" s="83" t="e">
        <f t="shared" ca="1" si="59"/>
        <v>#NAME?</v>
      </c>
      <c r="BB374" s="88" t="e">
        <f t="shared" ca="1" si="60"/>
        <v>#NAME?</v>
      </c>
      <c r="BC374" s="90" t="e">
        <f t="shared" ca="1" si="61"/>
        <v>#NAME?</v>
      </c>
      <c r="BD374" s="90" t="e">
        <f t="shared" ca="1" si="62"/>
        <v>#NAME?</v>
      </c>
      <c r="BE374" s="85" t="e">
        <f t="shared" ca="1" si="63"/>
        <v>#NAME?</v>
      </c>
      <c r="BF374" s="22" t="e">
        <f t="shared" ca="1" si="64"/>
        <v>#NAME?</v>
      </c>
      <c r="BG374" s="22" t="e">
        <f t="shared" ca="1" si="65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>
        <f t="shared" si="42"/>
        <v>373</v>
      </c>
      <c r="B375" s="162">
        <v>46029</v>
      </c>
      <c r="C375" s="54" t="s">
        <v>1193</v>
      </c>
      <c r="D375" s="54" t="s">
        <v>1265</v>
      </c>
      <c r="E375" s="56" t="s">
        <v>1266</v>
      </c>
      <c r="F375" s="54">
        <v>1</v>
      </c>
      <c r="G375" s="54" t="s">
        <v>65</v>
      </c>
      <c r="H375" s="54" t="str">
        <f t="shared" si="43"/>
        <v>DONE</v>
      </c>
      <c r="I375" s="54" t="s">
        <v>905</v>
      </c>
      <c r="J375" s="58" t="s">
        <v>78</v>
      </c>
      <c r="K375" s="58" t="s">
        <v>79</v>
      </c>
      <c r="L375" s="113">
        <v>12074</v>
      </c>
      <c r="M375" s="54" t="s">
        <v>84</v>
      </c>
      <c r="N375" s="54" t="s">
        <v>352</v>
      </c>
      <c r="O375" s="54" t="s">
        <v>85</v>
      </c>
      <c r="P375" s="64" t="s">
        <v>363</v>
      </c>
      <c r="Q375" s="64" t="s">
        <v>262</v>
      </c>
      <c r="R375" s="25">
        <v>200000997061</v>
      </c>
      <c r="S375" s="66">
        <v>46050</v>
      </c>
      <c r="T375" s="66" t="str">
        <f t="shared" si="44"/>
        <v>DONE</v>
      </c>
      <c r="U375" s="66"/>
      <c r="V375" s="25">
        <v>9200070224</v>
      </c>
      <c r="W375" s="25">
        <v>42519</v>
      </c>
      <c r="X375" s="163">
        <v>46056</v>
      </c>
      <c r="Y375" s="69" t="str">
        <f t="shared" si="33"/>
        <v>DONE</v>
      </c>
      <c r="Z375" s="25" t="s">
        <v>2215</v>
      </c>
      <c r="AA375" s="69">
        <v>46056</v>
      </c>
      <c r="AB375" s="25" t="str">
        <f t="shared" si="45"/>
        <v>DONE</v>
      </c>
      <c r="AC375" s="71"/>
      <c r="AD375" s="54" t="s">
        <v>2216</v>
      </c>
      <c r="AE375" s="76">
        <v>46057</v>
      </c>
      <c r="AF375" s="54" t="str">
        <f t="shared" si="46"/>
        <v>DONE</v>
      </c>
      <c r="AG375" s="69">
        <v>46059</v>
      </c>
      <c r="AH375" s="73">
        <v>46098</v>
      </c>
      <c r="AI375" s="75" t="str">
        <f t="shared" si="47"/>
        <v>PAID</v>
      </c>
      <c r="AJ375" s="80" t="str">
        <f t="array" ref="AJ375">IFERROR(INDEX('[1]Master Price'!$E:$E,MATCH(D375,'[1]Master Price'!$B:$B,0)),"0")</f>
        <v>0</v>
      </c>
      <c r="AK375" s="80">
        <f t="shared" si="48"/>
        <v>0</v>
      </c>
      <c r="AL375" s="82" t="str">
        <f t="shared" si="40"/>
        <v>0-day</v>
      </c>
      <c r="AM375" s="82" t="str">
        <f t="shared" si="49"/>
        <v>0-day</v>
      </c>
      <c r="AN375" s="82" t="str">
        <f t="shared" si="68"/>
        <v>0-day</v>
      </c>
      <c r="AO375" s="82" t="str">
        <f t="shared" si="69"/>
        <v>0-day</v>
      </c>
      <c r="AP375" s="82" t="str">
        <f t="shared" si="50"/>
        <v>1-day</v>
      </c>
      <c r="AQ375" s="82" t="str">
        <f t="shared" si="51"/>
        <v>0-day</v>
      </c>
      <c r="AR375" s="137"/>
      <c r="AS375" s="83" t="str">
        <f t="shared" si="52"/>
        <v/>
      </c>
      <c r="AT375" s="85"/>
      <c r="AU375" s="84" t="e">
        <f t="shared" ca="1" si="53"/>
        <v>#NAME?</v>
      </c>
      <c r="AV375" s="88" t="e">
        <f t="shared" ca="1" si="54"/>
        <v>#NAME?</v>
      </c>
      <c r="AW375" s="83" t="e">
        <f t="shared" ca="1" si="55"/>
        <v>#NAME?</v>
      </c>
      <c r="AX375" s="88" t="e">
        <f t="shared" ca="1" si="56"/>
        <v>#NAME?</v>
      </c>
      <c r="AY375" s="86" t="str">
        <f t="shared" si="57"/>
        <v/>
      </c>
      <c r="AZ375" s="22" t="e">
        <f t="shared" ca="1" si="58"/>
        <v>#NAME?</v>
      </c>
      <c r="BA375" s="83" t="e">
        <f t="shared" ca="1" si="59"/>
        <v>#NAME?</v>
      </c>
      <c r="BB375" s="88" t="e">
        <f t="shared" ca="1" si="60"/>
        <v>#NAME?</v>
      </c>
      <c r="BC375" s="90" t="e">
        <f t="shared" ca="1" si="61"/>
        <v>#NAME?</v>
      </c>
      <c r="BD375" s="90" t="e">
        <f t="shared" ca="1" si="62"/>
        <v>#NAME?</v>
      </c>
      <c r="BE375" s="85" t="e">
        <f t="shared" ca="1" si="63"/>
        <v>#NAME?</v>
      </c>
      <c r="BF375" s="22" t="e">
        <f t="shared" ca="1" si="64"/>
        <v>#NAME?</v>
      </c>
      <c r="BG375" s="22" t="e">
        <f t="shared" ca="1" si="65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>
        <f t="shared" si="42"/>
        <v>374</v>
      </c>
      <c r="B376" s="139">
        <v>46041</v>
      </c>
      <c r="C376" s="54" t="s">
        <v>1195</v>
      </c>
      <c r="D376" s="54" t="s">
        <v>275</v>
      </c>
      <c r="E376" s="56" t="s">
        <v>276</v>
      </c>
      <c r="F376" s="54">
        <v>1</v>
      </c>
      <c r="G376" s="54" t="s">
        <v>65</v>
      </c>
      <c r="H376" s="54" t="str">
        <f t="shared" si="43"/>
        <v>DONE</v>
      </c>
      <c r="I376" s="54" t="s">
        <v>2233</v>
      </c>
      <c r="J376" s="58" t="s">
        <v>180</v>
      </c>
      <c r="K376" s="58" t="s">
        <v>79</v>
      </c>
      <c r="L376" s="54">
        <v>31956</v>
      </c>
      <c r="M376" s="54" t="s">
        <v>84</v>
      </c>
      <c r="N376" s="54" t="s">
        <v>352</v>
      </c>
      <c r="O376" s="54" t="s">
        <v>85</v>
      </c>
      <c r="P376" s="64" t="s">
        <v>120</v>
      </c>
      <c r="Q376" s="64" t="s">
        <v>183</v>
      </c>
      <c r="R376" s="25">
        <v>200000997991</v>
      </c>
      <c r="S376" s="66">
        <v>46050</v>
      </c>
      <c r="T376" s="66" t="str">
        <f t="shared" si="44"/>
        <v>DONE</v>
      </c>
      <c r="U376" s="66"/>
      <c r="V376" s="25">
        <v>9200070210</v>
      </c>
      <c r="W376" s="25">
        <v>42500</v>
      </c>
      <c r="X376" s="163">
        <v>46056</v>
      </c>
      <c r="Y376" s="69" t="str">
        <f t="shared" ref="Y376:Y514" si="70">IF(C376=0,"",IF(V376&gt;0,"DONE","WAITING"))</f>
        <v>DONE</v>
      </c>
      <c r="Z376" s="25" t="s">
        <v>2234</v>
      </c>
      <c r="AA376" s="69">
        <v>46056</v>
      </c>
      <c r="AB376" s="25" t="str">
        <f t="shared" si="45"/>
        <v>DONE</v>
      </c>
      <c r="AC376" s="71"/>
      <c r="AD376" s="54" t="s">
        <v>2235</v>
      </c>
      <c r="AE376" s="76">
        <v>46057</v>
      </c>
      <c r="AF376" s="54" t="str">
        <f t="shared" si="46"/>
        <v>DONE</v>
      </c>
      <c r="AG376" s="69">
        <v>46059</v>
      </c>
      <c r="AH376" s="73">
        <v>46098</v>
      </c>
      <c r="AI376" s="75" t="str">
        <f t="shared" si="47"/>
        <v>PAID</v>
      </c>
      <c r="AJ376" s="80" t="str">
        <f t="array" ref="AJ376">IFERROR(INDEX('[1]Master Price'!$E:$E,MATCH(D376,'[1]Master Price'!$B:$B,0)),"0")</f>
        <v>0</v>
      </c>
      <c r="AK376" s="80">
        <f t="shared" si="48"/>
        <v>0</v>
      </c>
      <c r="AL376" s="82" t="str">
        <f t="shared" si="40"/>
        <v>0-day</v>
      </c>
      <c r="AM376" s="82" t="str">
        <f t="shared" si="49"/>
        <v>0-day</v>
      </c>
      <c r="AN376" s="82" t="str">
        <f t="shared" si="68"/>
        <v>0-day</v>
      </c>
      <c r="AO376" s="82" t="str">
        <f t="shared" si="69"/>
        <v>0-day</v>
      </c>
      <c r="AP376" s="82" t="str">
        <f t="shared" si="50"/>
        <v>1-day</v>
      </c>
      <c r="AQ376" s="82" t="str">
        <f t="shared" si="51"/>
        <v>0-day</v>
      </c>
      <c r="AR376" s="137"/>
      <c r="AS376" s="83" t="str">
        <f t="shared" si="52"/>
        <v/>
      </c>
      <c r="AT376" s="85"/>
      <c r="AU376" s="84" t="e">
        <f t="shared" ca="1" si="53"/>
        <v>#NAME?</v>
      </c>
      <c r="AV376" s="88" t="e">
        <f t="shared" ca="1" si="54"/>
        <v>#NAME?</v>
      </c>
      <c r="AW376" s="83" t="e">
        <f t="shared" ca="1" si="55"/>
        <v>#NAME?</v>
      </c>
      <c r="AX376" s="88" t="e">
        <f t="shared" ca="1" si="56"/>
        <v>#NAME?</v>
      </c>
      <c r="AY376" s="86" t="str">
        <f t="shared" si="57"/>
        <v/>
      </c>
      <c r="AZ376" s="22" t="e">
        <f t="shared" ca="1" si="58"/>
        <v>#NAME?</v>
      </c>
      <c r="BA376" s="83" t="e">
        <f t="shared" ca="1" si="59"/>
        <v>#NAME?</v>
      </c>
      <c r="BB376" s="88" t="e">
        <f t="shared" ca="1" si="60"/>
        <v>#NAME?</v>
      </c>
      <c r="BC376" s="90" t="e">
        <f t="shared" ca="1" si="61"/>
        <v>#NAME?</v>
      </c>
      <c r="BD376" s="90" t="e">
        <f t="shared" ca="1" si="62"/>
        <v>#NAME?</v>
      </c>
      <c r="BE376" s="85" t="e">
        <f t="shared" ca="1" si="63"/>
        <v>#NAME?</v>
      </c>
      <c r="BF376" s="22" t="e">
        <f t="shared" ca="1" si="64"/>
        <v>#NAME?</v>
      </c>
      <c r="BG376" s="22" t="e">
        <f t="shared" ca="1" si="65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>
        <f t="shared" si="42"/>
        <v>375</v>
      </c>
      <c r="B377" s="139">
        <v>46041</v>
      </c>
      <c r="C377" s="54" t="s">
        <v>1195</v>
      </c>
      <c r="D377" s="54" t="s">
        <v>153</v>
      </c>
      <c r="E377" s="56" t="s">
        <v>154</v>
      </c>
      <c r="F377" s="54">
        <v>2</v>
      </c>
      <c r="G377" s="54" t="s">
        <v>65</v>
      </c>
      <c r="H377" s="54" t="str">
        <f t="shared" si="43"/>
        <v>DONE</v>
      </c>
      <c r="I377" s="54" t="s">
        <v>2233</v>
      </c>
      <c r="J377" s="58" t="s">
        <v>180</v>
      </c>
      <c r="K377" s="58" t="s">
        <v>79</v>
      </c>
      <c r="L377" s="54">
        <v>31956</v>
      </c>
      <c r="M377" s="54" t="s">
        <v>84</v>
      </c>
      <c r="N377" s="54" t="s">
        <v>352</v>
      </c>
      <c r="O377" s="54" t="s">
        <v>85</v>
      </c>
      <c r="P377" s="64" t="s">
        <v>120</v>
      </c>
      <c r="Q377" s="64" t="s">
        <v>183</v>
      </c>
      <c r="R377" s="25">
        <v>200000997991</v>
      </c>
      <c r="S377" s="66">
        <v>46050</v>
      </c>
      <c r="T377" s="66" t="str">
        <f t="shared" si="44"/>
        <v>DONE</v>
      </c>
      <c r="U377" s="66"/>
      <c r="V377" s="25">
        <v>9200070210</v>
      </c>
      <c r="W377" s="25">
        <v>42500</v>
      </c>
      <c r="X377" s="163">
        <v>46056</v>
      </c>
      <c r="Y377" s="69" t="str">
        <f t="shared" si="70"/>
        <v>DONE</v>
      </c>
      <c r="Z377" s="25" t="s">
        <v>2234</v>
      </c>
      <c r="AA377" s="69">
        <v>46056</v>
      </c>
      <c r="AB377" s="25" t="str">
        <f t="shared" si="45"/>
        <v>DONE</v>
      </c>
      <c r="AC377" s="71"/>
      <c r="AD377" s="54" t="s">
        <v>2235</v>
      </c>
      <c r="AE377" s="73">
        <v>46057</v>
      </c>
      <c r="AF377" s="54" t="str">
        <f t="shared" si="46"/>
        <v>DONE</v>
      </c>
      <c r="AG377" s="69">
        <v>46059</v>
      </c>
      <c r="AH377" s="73">
        <v>46098</v>
      </c>
      <c r="AI377" s="75" t="str">
        <f t="shared" si="47"/>
        <v>PAID</v>
      </c>
      <c r="AJ377" s="80" t="str">
        <f t="array" ref="AJ377">IFERROR(INDEX('[1]Master Price'!$E:$E,MATCH(D377,'[1]Master Price'!$B:$B,0)),"0")</f>
        <v>0</v>
      </c>
      <c r="AK377" s="80">
        <f t="shared" si="48"/>
        <v>0</v>
      </c>
      <c r="AL377" s="82" t="str">
        <f t="shared" si="40"/>
        <v>0-day</v>
      </c>
      <c r="AM377" s="82" t="str">
        <f t="shared" si="49"/>
        <v>0-day</v>
      </c>
      <c r="AN377" s="82" t="str">
        <f t="shared" si="68"/>
        <v>0-day</v>
      </c>
      <c r="AO377" s="82" t="str">
        <f t="shared" si="69"/>
        <v>0-day</v>
      </c>
      <c r="AP377" s="82" t="str">
        <f t="shared" si="50"/>
        <v>1-day</v>
      </c>
      <c r="AQ377" s="82" t="str">
        <f t="shared" si="51"/>
        <v>0-day</v>
      </c>
      <c r="AR377" s="137"/>
      <c r="AS377" s="83" t="str">
        <f t="shared" si="52"/>
        <v/>
      </c>
      <c r="AT377" s="85"/>
      <c r="AU377" s="84" t="e">
        <f t="shared" ca="1" si="53"/>
        <v>#NAME?</v>
      </c>
      <c r="AV377" s="88" t="e">
        <f t="shared" ca="1" si="54"/>
        <v>#NAME?</v>
      </c>
      <c r="AW377" s="83" t="e">
        <f t="shared" ca="1" si="55"/>
        <v>#NAME?</v>
      </c>
      <c r="AX377" s="88" t="e">
        <f t="shared" ca="1" si="56"/>
        <v>#NAME?</v>
      </c>
      <c r="AY377" s="86" t="str">
        <f t="shared" si="57"/>
        <v/>
      </c>
      <c r="AZ377" s="22" t="e">
        <f t="shared" ca="1" si="58"/>
        <v>#NAME?</v>
      </c>
      <c r="BA377" s="83" t="e">
        <f t="shared" ca="1" si="59"/>
        <v>#NAME?</v>
      </c>
      <c r="BB377" s="88" t="e">
        <f t="shared" ca="1" si="60"/>
        <v>#NAME?</v>
      </c>
      <c r="BC377" s="90" t="e">
        <f t="shared" ca="1" si="61"/>
        <v>#NAME?</v>
      </c>
      <c r="BD377" s="90" t="e">
        <f t="shared" ca="1" si="62"/>
        <v>#NAME?</v>
      </c>
      <c r="BE377" s="85" t="e">
        <f t="shared" ca="1" si="63"/>
        <v>#NAME?</v>
      </c>
      <c r="BF377" s="22" t="e">
        <f t="shared" ca="1" si="64"/>
        <v>#NAME?</v>
      </c>
      <c r="BG377" s="22" t="e">
        <f t="shared" ca="1" si="65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>
        <f t="shared" si="42"/>
        <v>376</v>
      </c>
      <c r="B378" s="139">
        <v>46041</v>
      </c>
      <c r="C378" s="54" t="s">
        <v>1195</v>
      </c>
      <c r="D378" s="54" t="s">
        <v>136</v>
      </c>
      <c r="E378" s="56" t="s">
        <v>137</v>
      </c>
      <c r="F378" s="54">
        <v>1</v>
      </c>
      <c r="G378" s="54" t="s">
        <v>65</v>
      </c>
      <c r="H378" s="54" t="str">
        <f t="shared" si="43"/>
        <v>DONE</v>
      </c>
      <c r="I378" s="54" t="s">
        <v>2233</v>
      </c>
      <c r="J378" s="58" t="s">
        <v>180</v>
      </c>
      <c r="K378" s="58" t="s">
        <v>79</v>
      </c>
      <c r="L378" s="54">
        <v>31956</v>
      </c>
      <c r="M378" s="54" t="s">
        <v>84</v>
      </c>
      <c r="N378" s="54" t="s">
        <v>352</v>
      </c>
      <c r="O378" s="54" t="s">
        <v>85</v>
      </c>
      <c r="P378" s="64" t="s">
        <v>120</v>
      </c>
      <c r="Q378" s="64" t="s">
        <v>183</v>
      </c>
      <c r="R378" s="25">
        <v>200000997991</v>
      </c>
      <c r="S378" s="66">
        <v>46050</v>
      </c>
      <c r="T378" s="66" t="str">
        <f t="shared" si="44"/>
        <v>DONE</v>
      </c>
      <c r="U378" s="66"/>
      <c r="V378" s="25">
        <v>9200070210</v>
      </c>
      <c r="W378" s="25">
        <v>42500</v>
      </c>
      <c r="X378" s="163">
        <v>46056</v>
      </c>
      <c r="Y378" s="69" t="str">
        <f t="shared" si="70"/>
        <v>DONE</v>
      </c>
      <c r="Z378" s="25" t="s">
        <v>2234</v>
      </c>
      <c r="AA378" s="69">
        <v>46056</v>
      </c>
      <c r="AB378" s="25" t="str">
        <f t="shared" si="45"/>
        <v>DONE</v>
      </c>
      <c r="AC378" s="71"/>
      <c r="AD378" s="54" t="s">
        <v>2235</v>
      </c>
      <c r="AE378" s="73">
        <v>46057</v>
      </c>
      <c r="AF378" s="54" t="str">
        <f t="shared" si="46"/>
        <v>DONE</v>
      </c>
      <c r="AG378" s="69">
        <v>46059</v>
      </c>
      <c r="AH378" s="73">
        <v>46098</v>
      </c>
      <c r="AI378" s="75" t="str">
        <f t="shared" si="47"/>
        <v>PAID</v>
      </c>
      <c r="AJ378" s="80" t="str">
        <f t="array" ref="AJ378">IFERROR(INDEX('[1]Master Price'!$E:$E,MATCH(D378,'[1]Master Price'!$B:$B,0)),"0")</f>
        <v>0</v>
      </c>
      <c r="AK378" s="80">
        <f t="shared" si="48"/>
        <v>0</v>
      </c>
      <c r="AL378" s="82" t="str">
        <f t="shared" si="40"/>
        <v>0-day</v>
      </c>
      <c r="AM378" s="82" t="str">
        <f t="shared" si="49"/>
        <v>0-day</v>
      </c>
      <c r="AN378" s="82" t="str">
        <f t="shared" si="68"/>
        <v>0-day</v>
      </c>
      <c r="AO378" s="82" t="str">
        <f t="shared" si="69"/>
        <v>0-day</v>
      </c>
      <c r="AP378" s="82" t="str">
        <f t="shared" si="50"/>
        <v>1-day</v>
      </c>
      <c r="AQ378" s="82" t="str">
        <f t="shared" si="51"/>
        <v>0-day</v>
      </c>
      <c r="AR378" s="137"/>
      <c r="AS378" s="83" t="str">
        <f t="shared" si="52"/>
        <v/>
      </c>
      <c r="AT378" s="85"/>
      <c r="AU378" s="84" t="e">
        <f t="shared" ca="1" si="53"/>
        <v>#NAME?</v>
      </c>
      <c r="AV378" s="88" t="e">
        <f t="shared" ca="1" si="54"/>
        <v>#NAME?</v>
      </c>
      <c r="AW378" s="83" t="e">
        <f t="shared" ca="1" si="55"/>
        <v>#NAME?</v>
      </c>
      <c r="AX378" s="88" t="e">
        <f t="shared" ca="1" si="56"/>
        <v>#NAME?</v>
      </c>
      <c r="AY378" s="86" t="str">
        <f t="shared" si="57"/>
        <v/>
      </c>
      <c r="AZ378" s="22" t="e">
        <f t="shared" ca="1" si="58"/>
        <v>#NAME?</v>
      </c>
      <c r="BA378" s="83" t="e">
        <f t="shared" ca="1" si="59"/>
        <v>#NAME?</v>
      </c>
      <c r="BB378" s="88" t="e">
        <f t="shared" ca="1" si="60"/>
        <v>#NAME?</v>
      </c>
      <c r="BC378" s="90" t="e">
        <f t="shared" ca="1" si="61"/>
        <v>#NAME?</v>
      </c>
      <c r="BD378" s="90" t="e">
        <f t="shared" ca="1" si="62"/>
        <v>#NAME?</v>
      </c>
      <c r="BE378" s="85" t="e">
        <f t="shared" ca="1" si="63"/>
        <v>#NAME?</v>
      </c>
      <c r="BF378" s="22" t="e">
        <f t="shared" ca="1" si="64"/>
        <v>#NAME?</v>
      </c>
      <c r="BG378" s="22" t="e">
        <f t="shared" ca="1" si="65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>
        <f t="shared" si="42"/>
        <v>377</v>
      </c>
      <c r="B379" s="139">
        <v>46041</v>
      </c>
      <c r="C379" s="54" t="s">
        <v>1195</v>
      </c>
      <c r="D379" s="54" t="s">
        <v>1232</v>
      </c>
      <c r="E379" s="56" t="s">
        <v>1233</v>
      </c>
      <c r="F379" s="54">
        <v>1</v>
      </c>
      <c r="G379" s="54" t="s">
        <v>65</v>
      </c>
      <c r="H379" s="54" t="str">
        <f t="shared" si="43"/>
        <v>DONE</v>
      </c>
      <c r="I379" s="54" t="s">
        <v>2233</v>
      </c>
      <c r="J379" s="58" t="s">
        <v>180</v>
      </c>
      <c r="K379" s="58" t="s">
        <v>79</v>
      </c>
      <c r="L379" s="54">
        <v>31956</v>
      </c>
      <c r="M379" s="54" t="s">
        <v>84</v>
      </c>
      <c r="N379" s="54" t="s">
        <v>352</v>
      </c>
      <c r="O379" s="54" t="s">
        <v>85</v>
      </c>
      <c r="P379" s="64" t="s">
        <v>120</v>
      </c>
      <c r="Q379" s="64" t="s">
        <v>183</v>
      </c>
      <c r="R379" s="25">
        <v>200000997991</v>
      </c>
      <c r="S379" s="66">
        <v>46050</v>
      </c>
      <c r="T379" s="66" t="str">
        <f t="shared" si="44"/>
        <v>DONE</v>
      </c>
      <c r="U379" s="66"/>
      <c r="V379" s="25">
        <v>9200070210</v>
      </c>
      <c r="W379" s="25">
        <v>42500</v>
      </c>
      <c r="X379" s="163">
        <v>46056</v>
      </c>
      <c r="Y379" s="69" t="str">
        <f t="shared" si="70"/>
        <v>DONE</v>
      </c>
      <c r="Z379" s="25" t="s">
        <v>2234</v>
      </c>
      <c r="AA379" s="69">
        <v>46056</v>
      </c>
      <c r="AB379" s="25" t="str">
        <f t="shared" si="45"/>
        <v>DONE</v>
      </c>
      <c r="AC379" s="71"/>
      <c r="AD379" s="54" t="s">
        <v>2235</v>
      </c>
      <c r="AE379" s="76">
        <v>46057</v>
      </c>
      <c r="AF379" s="54" t="str">
        <f t="shared" si="46"/>
        <v>DONE</v>
      </c>
      <c r="AG379" s="69">
        <v>46059</v>
      </c>
      <c r="AH379" s="73">
        <v>46098</v>
      </c>
      <c r="AI379" s="75" t="str">
        <f t="shared" si="47"/>
        <v>PAID</v>
      </c>
      <c r="AJ379" s="80" t="str">
        <f t="array" ref="AJ379">IFERROR(INDEX('[1]Master Price'!$E:$E,MATCH(D379,'[1]Master Price'!$B:$B,0)),"0")</f>
        <v>0</v>
      </c>
      <c r="AK379" s="80">
        <f t="shared" si="48"/>
        <v>0</v>
      </c>
      <c r="AL379" s="82" t="str">
        <f t="shared" si="40"/>
        <v>0-day</v>
      </c>
      <c r="AM379" s="82" t="str">
        <f t="shared" si="49"/>
        <v>0-day</v>
      </c>
      <c r="AN379" s="82" t="str">
        <f t="shared" si="68"/>
        <v>0-day</v>
      </c>
      <c r="AO379" s="82" t="str">
        <f t="shared" si="69"/>
        <v>0-day</v>
      </c>
      <c r="AP379" s="82" t="str">
        <f t="shared" si="50"/>
        <v>1-day</v>
      </c>
      <c r="AQ379" s="82" t="str">
        <f t="shared" si="51"/>
        <v>0-day</v>
      </c>
      <c r="AR379" s="137"/>
      <c r="AS379" s="83" t="str">
        <f t="shared" si="52"/>
        <v/>
      </c>
      <c r="AT379" s="85"/>
      <c r="AU379" s="84" t="e">
        <f t="shared" ca="1" si="53"/>
        <v>#NAME?</v>
      </c>
      <c r="AV379" s="88" t="e">
        <f t="shared" ca="1" si="54"/>
        <v>#NAME?</v>
      </c>
      <c r="AW379" s="83" t="e">
        <f t="shared" ca="1" si="55"/>
        <v>#NAME?</v>
      </c>
      <c r="AX379" s="88" t="e">
        <f t="shared" ca="1" si="56"/>
        <v>#NAME?</v>
      </c>
      <c r="AY379" s="86" t="str">
        <f t="shared" si="57"/>
        <v/>
      </c>
      <c r="AZ379" s="22" t="e">
        <f t="shared" ca="1" si="58"/>
        <v>#NAME?</v>
      </c>
      <c r="BA379" s="83" t="e">
        <f t="shared" ca="1" si="59"/>
        <v>#NAME?</v>
      </c>
      <c r="BB379" s="88" t="e">
        <f t="shared" ca="1" si="60"/>
        <v>#NAME?</v>
      </c>
      <c r="BC379" s="90" t="e">
        <f t="shared" ca="1" si="61"/>
        <v>#NAME?</v>
      </c>
      <c r="BD379" s="90" t="e">
        <f t="shared" ca="1" si="62"/>
        <v>#NAME?</v>
      </c>
      <c r="BE379" s="85" t="e">
        <f t="shared" ca="1" si="63"/>
        <v>#NAME?</v>
      </c>
      <c r="BF379" s="22" t="e">
        <f t="shared" ca="1" si="64"/>
        <v>#NAME?</v>
      </c>
      <c r="BG379" s="22" t="e">
        <f t="shared" ca="1" si="65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>
        <f t="shared" si="42"/>
        <v>378</v>
      </c>
      <c r="B380" s="139">
        <v>46041</v>
      </c>
      <c r="C380" s="54" t="s">
        <v>1195</v>
      </c>
      <c r="D380" s="54" t="s">
        <v>163</v>
      </c>
      <c r="E380" s="56" t="s">
        <v>164</v>
      </c>
      <c r="F380" s="54">
        <v>1</v>
      </c>
      <c r="G380" s="54" t="s">
        <v>65</v>
      </c>
      <c r="H380" s="54" t="str">
        <f t="shared" si="43"/>
        <v>DONE</v>
      </c>
      <c r="I380" s="54" t="s">
        <v>2233</v>
      </c>
      <c r="J380" s="58" t="s">
        <v>180</v>
      </c>
      <c r="K380" s="58" t="s">
        <v>79</v>
      </c>
      <c r="L380" s="54">
        <v>31956</v>
      </c>
      <c r="M380" s="54" t="s">
        <v>84</v>
      </c>
      <c r="N380" s="54" t="s">
        <v>352</v>
      </c>
      <c r="O380" s="54" t="s">
        <v>85</v>
      </c>
      <c r="P380" s="64" t="s">
        <v>120</v>
      </c>
      <c r="Q380" s="64" t="s">
        <v>183</v>
      </c>
      <c r="R380" s="25">
        <v>200000997991</v>
      </c>
      <c r="S380" s="66">
        <v>46050</v>
      </c>
      <c r="T380" s="66" t="str">
        <f t="shared" si="44"/>
        <v>DONE</v>
      </c>
      <c r="U380" s="66"/>
      <c r="V380" s="25">
        <v>9200070210</v>
      </c>
      <c r="W380" s="25">
        <v>42500</v>
      </c>
      <c r="X380" s="163">
        <v>46056</v>
      </c>
      <c r="Y380" s="69" t="str">
        <f t="shared" si="70"/>
        <v>DONE</v>
      </c>
      <c r="Z380" s="25" t="s">
        <v>2234</v>
      </c>
      <c r="AA380" s="69">
        <v>46056</v>
      </c>
      <c r="AB380" s="25" t="str">
        <f t="shared" si="45"/>
        <v>DONE</v>
      </c>
      <c r="AC380" s="71"/>
      <c r="AD380" s="54" t="s">
        <v>2235</v>
      </c>
      <c r="AE380" s="76">
        <v>46057</v>
      </c>
      <c r="AF380" s="54" t="str">
        <f t="shared" si="46"/>
        <v>DONE</v>
      </c>
      <c r="AG380" s="69">
        <v>46059</v>
      </c>
      <c r="AH380" s="73">
        <v>46098</v>
      </c>
      <c r="AI380" s="75" t="str">
        <f t="shared" si="47"/>
        <v>PAID</v>
      </c>
      <c r="AJ380" s="80" t="str">
        <f t="array" ref="AJ380">IFERROR(INDEX('[1]Master Price'!$E:$E,MATCH(D380,'[1]Master Price'!$B:$B,0)),"0")</f>
        <v>0</v>
      </c>
      <c r="AK380" s="80">
        <f t="shared" si="48"/>
        <v>0</v>
      </c>
      <c r="AL380" s="82" t="str">
        <f t="shared" si="40"/>
        <v>0-day</v>
      </c>
      <c r="AM380" s="82" t="str">
        <f t="shared" si="49"/>
        <v>0-day</v>
      </c>
      <c r="AN380" s="82" t="str">
        <f t="shared" si="68"/>
        <v>0-day</v>
      </c>
      <c r="AO380" s="82" t="str">
        <f t="shared" si="69"/>
        <v>0-day</v>
      </c>
      <c r="AP380" s="82" t="str">
        <f t="shared" si="50"/>
        <v>1-day</v>
      </c>
      <c r="AQ380" s="82" t="str">
        <f t="shared" si="51"/>
        <v>0-day</v>
      </c>
      <c r="AR380" s="137"/>
      <c r="AS380" s="83" t="str">
        <f t="shared" si="52"/>
        <v/>
      </c>
      <c r="AT380" s="85"/>
      <c r="AU380" s="84" t="e">
        <f t="shared" ca="1" si="53"/>
        <v>#NAME?</v>
      </c>
      <c r="AV380" s="88" t="e">
        <f t="shared" ca="1" si="54"/>
        <v>#NAME?</v>
      </c>
      <c r="AW380" s="83" t="e">
        <f t="shared" ca="1" si="55"/>
        <v>#NAME?</v>
      </c>
      <c r="AX380" s="88" t="e">
        <f t="shared" ca="1" si="56"/>
        <v>#NAME?</v>
      </c>
      <c r="AY380" s="86" t="str">
        <f t="shared" si="57"/>
        <v/>
      </c>
      <c r="AZ380" s="22" t="e">
        <f t="shared" ca="1" si="58"/>
        <v>#NAME?</v>
      </c>
      <c r="BA380" s="83" t="e">
        <f t="shared" ca="1" si="59"/>
        <v>#NAME?</v>
      </c>
      <c r="BB380" s="88" t="e">
        <f t="shared" ca="1" si="60"/>
        <v>#NAME?</v>
      </c>
      <c r="BC380" s="90" t="e">
        <f t="shared" ca="1" si="61"/>
        <v>#NAME?</v>
      </c>
      <c r="BD380" s="90" t="e">
        <f t="shared" ca="1" si="62"/>
        <v>#NAME?</v>
      </c>
      <c r="BE380" s="85" t="e">
        <f t="shared" ca="1" si="63"/>
        <v>#NAME?</v>
      </c>
      <c r="BF380" s="22" t="e">
        <f t="shared" ca="1" si="64"/>
        <v>#NAME?</v>
      </c>
      <c r="BG380" s="22" t="e">
        <f t="shared" ca="1" si="65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>
        <f t="shared" si="42"/>
        <v>379</v>
      </c>
      <c r="B381" s="139">
        <v>46041</v>
      </c>
      <c r="C381" s="54" t="s">
        <v>1195</v>
      </c>
      <c r="D381" s="54" t="s">
        <v>251</v>
      </c>
      <c r="E381" s="56" t="s">
        <v>116</v>
      </c>
      <c r="F381" s="54">
        <v>1</v>
      </c>
      <c r="G381" s="54" t="s">
        <v>65</v>
      </c>
      <c r="H381" s="54" t="str">
        <f t="shared" si="43"/>
        <v>DONE</v>
      </c>
      <c r="I381" s="54" t="s">
        <v>2233</v>
      </c>
      <c r="J381" s="58" t="s">
        <v>180</v>
      </c>
      <c r="K381" s="58" t="s">
        <v>79</v>
      </c>
      <c r="L381" s="54">
        <v>31956</v>
      </c>
      <c r="M381" s="54" t="s">
        <v>84</v>
      </c>
      <c r="N381" s="54" t="s">
        <v>352</v>
      </c>
      <c r="O381" s="54" t="s">
        <v>85</v>
      </c>
      <c r="P381" s="64" t="s">
        <v>120</v>
      </c>
      <c r="Q381" s="64" t="s">
        <v>183</v>
      </c>
      <c r="R381" s="25">
        <v>200000997991</v>
      </c>
      <c r="S381" s="66">
        <v>46050</v>
      </c>
      <c r="T381" s="66" t="str">
        <f t="shared" si="44"/>
        <v>DONE</v>
      </c>
      <c r="U381" s="66"/>
      <c r="V381" s="25">
        <v>9200070210</v>
      </c>
      <c r="W381" s="25">
        <v>42500</v>
      </c>
      <c r="X381" s="163">
        <v>46056</v>
      </c>
      <c r="Y381" s="69" t="str">
        <f t="shared" si="70"/>
        <v>DONE</v>
      </c>
      <c r="Z381" s="25" t="s">
        <v>2234</v>
      </c>
      <c r="AA381" s="69">
        <v>46056</v>
      </c>
      <c r="AB381" s="25" t="str">
        <f t="shared" si="45"/>
        <v>DONE</v>
      </c>
      <c r="AC381" s="71"/>
      <c r="AD381" s="54" t="s">
        <v>2235</v>
      </c>
      <c r="AE381" s="76">
        <v>46057</v>
      </c>
      <c r="AF381" s="54" t="str">
        <f t="shared" si="46"/>
        <v>DONE</v>
      </c>
      <c r="AG381" s="69">
        <v>46059</v>
      </c>
      <c r="AH381" s="73">
        <v>46098</v>
      </c>
      <c r="AI381" s="75" t="str">
        <f t="shared" si="47"/>
        <v>PAID</v>
      </c>
      <c r="AJ381" s="80" t="str">
        <f t="array" ref="AJ381">IFERROR(INDEX('[1]Master Price'!$E:$E,MATCH(D381,'[1]Master Price'!$B:$B,0)),"0")</f>
        <v>0</v>
      </c>
      <c r="AK381" s="80">
        <f t="shared" si="48"/>
        <v>0</v>
      </c>
      <c r="AL381" s="82" t="str">
        <f t="shared" si="40"/>
        <v>0-day</v>
      </c>
      <c r="AM381" s="82" t="str">
        <f t="shared" si="49"/>
        <v>0-day</v>
      </c>
      <c r="AN381" s="82" t="str">
        <f t="shared" si="68"/>
        <v>0-day</v>
      </c>
      <c r="AO381" s="82" t="str">
        <f t="shared" si="69"/>
        <v>0-day</v>
      </c>
      <c r="AP381" s="82" t="str">
        <f t="shared" si="50"/>
        <v>1-day</v>
      </c>
      <c r="AQ381" s="82" t="str">
        <f t="shared" si="51"/>
        <v>0-day</v>
      </c>
      <c r="AR381" s="137"/>
      <c r="AS381" s="83" t="str">
        <f t="shared" si="52"/>
        <v/>
      </c>
      <c r="AT381" s="85"/>
      <c r="AU381" s="84" t="e">
        <f t="shared" ca="1" si="53"/>
        <v>#NAME?</v>
      </c>
      <c r="AV381" s="88" t="e">
        <f t="shared" ca="1" si="54"/>
        <v>#NAME?</v>
      </c>
      <c r="AW381" s="83" t="e">
        <f t="shared" ca="1" si="55"/>
        <v>#NAME?</v>
      </c>
      <c r="AX381" s="88" t="e">
        <f t="shared" ca="1" si="56"/>
        <v>#NAME?</v>
      </c>
      <c r="AY381" s="86" t="str">
        <f t="shared" si="57"/>
        <v/>
      </c>
      <c r="AZ381" s="22" t="e">
        <f t="shared" ca="1" si="58"/>
        <v>#NAME?</v>
      </c>
      <c r="BA381" s="83" t="e">
        <f t="shared" ca="1" si="59"/>
        <v>#NAME?</v>
      </c>
      <c r="BB381" s="88" t="e">
        <f t="shared" ca="1" si="60"/>
        <v>#NAME?</v>
      </c>
      <c r="BC381" s="90" t="e">
        <f t="shared" ca="1" si="61"/>
        <v>#NAME?</v>
      </c>
      <c r="BD381" s="90" t="e">
        <f t="shared" ca="1" si="62"/>
        <v>#NAME?</v>
      </c>
      <c r="BE381" s="85" t="e">
        <f t="shared" ca="1" si="63"/>
        <v>#NAME?</v>
      </c>
      <c r="BF381" s="22" t="e">
        <f t="shared" ca="1" si="64"/>
        <v>#NAME?</v>
      </c>
      <c r="BG381" s="22" t="e">
        <f t="shared" ca="1" si="65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>
        <f t="shared" si="42"/>
        <v>380</v>
      </c>
      <c r="B382" s="139">
        <v>46041</v>
      </c>
      <c r="C382" s="54" t="s">
        <v>1199</v>
      </c>
      <c r="D382" s="54" t="s">
        <v>241</v>
      </c>
      <c r="E382" s="56" t="s">
        <v>242</v>
      </c>
      <c r="F382" s="54">
        <v>11</v>
      </c>
      <c r="G382" s="54" t="s">
        <v>65</v>
      </c>
      <c r="H382" s="54" t="str">
        <f t="shared" si="43"/>
        <v>DONE</v>
      </c>
      <c r="I382" s="54" t="s">
        <v>1029</v>
      </c>
      <c r="J382" s="58" t="s">
        <v>166</v>
      </c>
      <c r="K382" s="58" t="s">
        <v>167</v>
      </c>
      <c r="L382" s="54"/>
      <c r="M382" s="54"/>
      <c r="N382" s="54" t="s">
        <v>80</v>
      </c>
      <c r="O382" s="54" t="s">
        <v>91</v>
      </c>
      <c r="P382" s="64" t="s">
        <v>82</v>
      </c>
      <c r="Q382" s="64" t="s">
        <v>183</v>
      </c>
      <c r="R382" s="25">
        <v>200001000514</v>
      </c>
      <c r="S382" s="66">
        <v>46024</v>
      </c>
      <c r="T382" s="66" t="str">
        <f t="shared" si="44"/>
        <v>DONE</v>
      </c>
      <c r="U382" s="66">
        <v>46055</v>
      </c>
      <c r="V382" s="25">
        <v>9200070652</v>
      </c>
      <c r="W382" s="25">
        <v>42917</v>
      </c>
      <c r="X382" s="163">
        <v>46069</v>
      </c>
      <c r="Y382" s="69" t="str">
        <f t="shared" si="70"/>
        <v>DONE</v>
      </c>
      <c r="Z382" s="25" t="s">
        <v>2239</v>
      </c>
      <c r="AA382" s="69">
        <v>46069</v>
      </c>
      <c r="AB382" s="25" t="str">
        <f t="shared" si="45"/>
        <v>DONE</v>
      </c>
      <c r="AC382" s="71"/>
      <c r="AD382" s="54" t="s">
        <v>2240</v>
      </c>
      <c r="AE382" s="76">
        <v>46069</v>
      </c>
      <c r="AF382" s="54" t="str">
        <f t="shared" si="46"/>
        <v>DONE</v>
      </c>
      <c r="AG382" s="76">
        <v>46069</v>
      </c>
      <c r="AH382" s="73">
        <v>46146</v>
      </c>
      <c r="AI382" s="75" t="str">
        <f t="shared" si="47"/>
        <v>PAID</v>
      </c>
      <c r="AJ382" s="80" t="str">
        <f t="array" ref="AJ382">IFERROR(INDEX('[1]Master Price'!$E:$E,MATCH(D382,'[1]Master Price'!$B:$B,0)),"0")</f>
        <v>0</v>
      </c>
      <c r="AK382" s="80">
        <f t="shared" si="48"/>
        <v>0</v>
      </c>
      <c r="AL382" s="82" t="str">
        <f t="shared" si="40"/>
        <v>0-day</v>
      </c>
      <c r="AM382" s="82" t="str">
        <f t="shared" si="49"/>
        <v>31-day</v>
      </c>
      <c r="AN382" s="82" t="str">
        <f t="shared" si="68"/>
        <v>0-day</v>
      </c>
      <c r="AO382" s="82" t="str">
        <f t="shared" si="69"/>
        <v>0-day</v>
      </c>
      <c r="AP382" s="82" t="str">
        <f t="shared" si="50"/>
        <v>0-day</v>
      </c>
      <c r="AQ382" s="82" t="str">
        <f t="shared" si="51"/>
        <v>0-day</v>
      </c>
      <c r="AR382" s="137"/>
      <c r="AS382" s="83" t="str">
        <f t="shared" si="52"/>
        <v/>
      </c>
      <c r="AT382" s="85"/>
      <c r="AU382" s="84" t="e">
        <f t="shared" ca="1" si="53"/>
        <v>#NAME?</v>
      </c>
      <c r="AV382" s="88" t="e">
        <f t="shared" ca="1" si="54"/>
        <v>#NAME?</v>
      </c>
      <c r="AW382" s="83" t="e">
        <f t="shared" ca="1" si="55"/>
        <v>#NAME?</v>
      </c>
      <c r="AX382" s="88" t="e">
        <f t="shared" ca="1" si="56"/>
        <v>#NAME?</v>
      </c>
      <c r="AY382" s="86" t="str">
        <f t="shared" si="57"/>
        <v/>
      </c>
      <c r="AZ382" s="22" t="e">
        <f t="shared" ca="1" si="58"/>
        <v>#NAME?</v>
      </c>
      <c r="BA382" s="83" t="e">
        <f t="shared" ca="1" si="59"/>
        <v>#NAME?</v>
      </c>
      <c r="BB382" s="88" t="e">
        <f t="shared" ca="1" si="60"/>
        <v>#NAME?</v>
      </c>
      <c r="BC382" s="90" t="e">
        <f t="shared" ca="1" si="61"/>
        <v>#NAME?</v>
      </c>
      <c r="BD382" s="90" t="e">
        <f t="shared" ca="1" si="62"/>
        <v>#NAME?</v>
      </c>
      <c r="BE382" s="85" t="e">
        <f t="shared" ca="1" si="63"/>
        <v>#NAME?</v>
      </c>
      <c r="BF382" s="22" t="e">
        <f t="shared" ca="1" si="64"/>
        <v>#NAME?</v>
      </c>
      <c r="BG382" s="22" t="e">
        <f t="shared" ca="1" si="65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>
        <f t="shared" si="42"/>
        <v>381</v>
      </c>
      <c r="B383" s="139">
        <v>46041</v>
      </c>
      <c r="C383" s="54" t="s">
        <v>1199</v>
      </c>
      <c r="D383" s="54" t="s">
        <v>1131</v>
      </c>
      <c r="E383" s="56" t="s">
        <v>1132</v>
      </c>
      <c r="F383" s="54">
        <v>20</v>
      </c>
      <c r="G383" s="54" t="s">
        <v>65</v>
      </c>
      <c r="H383" s="54" t="str">
        <f t="shared" si="43"/>
        <v>DONE</v>
      </c>
      <c r="I383" s="54" t="s">
        <v>1029</v>
      </c>
      <c r="J383" s="58" t="s">
        <v>166</v>
      </c>
      <c r="K383" s="58" t="s">
        <v>167</v>
      </c>
      <c r="L383" s="54"/>
      <c r="M383" s="54"/>
      <c r="N383" s="54" t="s">
        <v>80</v>
      </c>
      <c r="O383" s="54" t="s">
        <v>91</v>
      </c>
      <c r="P383" s="64" t="s">
        <v>82</v>
      </c>
      <c r="Q383" s="64" t="s">
        <v>183</v>
      </c>
      <c r="R383" s="25">
        <v>200001000514</v>
      </c>
      <c r="S383" s="66">
        <v>46024</v>
      </c>
      <c r="T383" s="66" t="str">
        <f t="shared" si="44"/>
        <v>DONE</v>
      </c>
      <c r="U383" s="66">
        <v>46055</v>
      </c>
      <c r="V383" s="25">
        <v>9200070652</v>
      </c>
      <c r="W383" s="25">
        <v>42917</v>
      </c>
      <c r="X383" s="163">
        <v>46069</v>
      </c>
      <c r="Y383" s="69" t="str">
        <f t="shared" si="70"/>
        <v>DONE</v>
      </c>
      <c r="Z383" s="25" t="s">
        <v>2239</v>
      </c>
      <c r="AA383" s="69">
        <v>46069</v>
      </c>
      <c r="AB383" s="25" t="str">
        <f t="shared" si="45"/>
        <v>DONE</v>
      </c>
      <c r="AC383" s="71"/>
      <c r="AD383" s="54" t="s">
        <v>2240</v>
      </c>
      <c r="AE383" s="76">
        <v>46069</v>
      </c>
      <c r="AF383" s="54" t="str">
        <f t="shared" si="46"/>
        <v>DONE</v>
      </c>
      <c r="AG383" s="76">
        <v>46069</v>
      </c>
      <c r="AH383" s="73">
        <v>46146</v>
      </c>
      <c r="AI383" s="75" t="str">
        <f t="shared" si="47"/>
        <v>PAID</v>
      </c>
      <c r="AJ383" s="80" t="str">
        <f t="array" ref="AJ383">IFERROR(INDEX('[1]Master Price'!$E:$E,MATCH(D383,'[1]Master Price'!$B:$B,0)),"0")</f>
        <v>0</v>
      </c>
      <c r="AK383" s="80">
        <f t="shared" si="48"/>
        <v>0</v>
      </c>
      <c r="AL383" s="82" t="str">
        <f t="shared" si="40"/>
        <v>0-day</v>
      </c>
      <c r="AM383" s="82" t="str">
        <f t="shared" si="49"/>
        <v>31-day</v>
      </c>
      <c r="AN383" s="82" t="str">
        <f t="shared" si="68"/>
        <v>0-day</v>
      </c>
      <c r="AO383" s="82" t="str">
        <f t="shared" si="69"/>
        <v>0-day</v>
      </c>
      <c r="AP383" s="82" t="str">
        <f t="shared" si="50"/>
        <v>0-day</v>
      </c>
      <c r="AQ383" s="82" t="str">
        <f t="shared" si="51"/>
        <v>0-day</v>
      </c>
      <c r="AR383" s="137"/>
      <c r="AS383" s="83" t="str">
        <f t="shared" si="52"/>
        <v/>
      </c>
      <c r="AT383" s="85"/>
      <c r="AU383" s="84" t="e">
        <f t="shared" ca="1" si="53"/>
        <v>#NAME?</v>
      </c>
      <c r="AV383" s="88" t="e">
        <f t="shared" ca="1" si="54"/>
        <v>#NAME?</v>
      </c>
      <c r="AW383" s="83" t="e">
        <f t="shared" ca="1" si="55"/>
        <v>#NAME?</v>
      </c>
      <c r="AX383" s="88" t="e">
        <f t="shared" ca="1" si="56"/>
        <v>#NAME?</v>
      </c>
      <c r="AY383" s="86" t="str">
        <f t="shared" si="57"/>
        <v/>
      </c>
      <c r="AZ383" s="22" t="e">
        <f t="shared" ca="1" si="58"/>
        <v>#NAME?</v>
      </c>
      <c r="BA383" s="83" t="e">
        <f t="shared" ca="1" si="59"/>
        <v>#NAME?</v>
      </c>
      <c r="BB383" s="88" t="e">
        <f t="shared" ca="1" si="60"/>
        <v>#NAME?</v>
      </c>
      <c r="BC383" s="90" t="e">
        <f t="shared" ca="1" si="61"/>
        <v>#NAME?</v>
      </c>
      <c r="BD383" s="90" t="e">
        <f t="shared" ca="1" si="62"/>
        <v>#NAME?</v>
      </c>
      <c r="BE383" s="85" t="e">
        <f t="shared" ca="1" si="63"/>
        <v>#NAME?</v>
      </c>
      <c r="BF383" s="22" t="e">
        <f t="shared" ca="1" si="64"/>
        <v>#NAME?</v>
      </c>
      <c r="BG383" s="22" t="e">
        <f t="shared" ca="1" si="65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>
        <f t="shared" si="42"/>
        <v>382</v>
      </c>
      <c r="B384" s="139">
        <v>46041</v>
      </c>
      <c r="C384" s="54" t="s">
        <v>1199</v>
      </c>
      <c r="D384" s="54" t="s">
        <v>386</v>
      </c>
      <c r="E384" s="56" t="s">
        <v>387</v>
      </c>
      <c r="F384" s="54">
        <v>22</v>
      </c>
      <c r="G384" s="54" t="s">
        <v>65</v>
      </c>
      <c r="H384" s="54" t="str">
        <f t="shared" si="43"/>
        <v>DONE</v>
      </c>
      <c r="I384" s="54" t="s">
        <v>1029</v>
      </c>
      <c r="J384" s="58" t="s">
        <v>166</v>
      </c>
      <c r="K384" s="58" t="s">
        <v>167</v>
      </c>
      <c r="L384" s="54"/>
      <c r="M384" s="54"/>
      <c r="N384" s="54" t="s">
        <v>80</v>
      </c>
      <c r="O384" s="54" t="s">
        <v>91</v>
      </c>
      <c r="P384" s="64" t="s">
        <v>82</v>
      </c>
      <c r="Q384" s="64" t="s">
        <v>183</v>
      </c>
      <c r="R384" s="25">
        <v>200001000514</v>
      </c>
      <c r="S384" s="66">
        <v>46024</v>
      </c>
      <c r="T384" s="66" t="str">
        <f t="shared" si="44"/>
        <v>DONE</v>
      </c>
      <c r="U384" s="66">
        <v>46055</v>
      </c>
      <c r="V384" s="25">
        <v>9200070652</v>
      </c>
      <c r="W384" s="25">
        <v>42917</v>
      </c>
      <c r="X384" s="163">
        <v>46069</v>
      </c>
      <c r="Y384" s="69" t="str">
        <f t="shared" si="70"/>
        <v>DONE</v>
      </c>
      <c r="Z384" s="25" t="s">
        <v>2239</v>
      </c>
      <c r="AA384" s="69">
        <v>46069</v>
      </c>
      <c r="AB384" s="25" t="str">
        <f t="shared" si="45"/>
        <v>DONE</v>
      </c>
      <c r="AC384" s="71"/>
      <c r="AD384" s="54" t="s">
        <v>2240</v>
      </c>
      <c r="AE384" s="76">
        <v>46069</v>
      </c>
      <c r="AF384" s="54" t="str">
        <f t="shared" si="46"/>
        <v>DONE</v>
      </c>
      <c r="AG384" s="76">
        <v>46069</v>
      </c>
      <c r="AH384" s="73">
        <v>46146</v>
      </c>
      <c r="AI384" s="75" t="str">
        <f t="shared" si="47"/>
        <v>PAID</v>
      </c>
      <c r="AJ384" s="80" t="str">
        <f t="array" ref="AJ384">IFERROR(INDEX('[1]Master Price'!$E:$E,MATCH(D384,'[1]Master Price'!$B:$B,0)),"0")</f>
        <v>0</v>
      </c>
      <c r="AK384" s="80">
        <f t="shared" si="48"/>
        <v>0</v>
      </c>
      <c r="AL384" s="82" t="str">
        <f t="shared" si="40"/>
        <v>0-day</v>
      </c>
      <c r="AM384" s="82" t="str">
        <f t="shared" si="49"/>
        <v>31-day</v>
      </c>
      <c r="AN384" s="82" t="str">
        <f t="shared" si="68"/>
        <v>0-day</v>
      </c>
      <c r="AO384" s="82" t="str">
        <f t="shared" si="69"/>
        <v>0-day</v>
      </c>
      <c r="AP384" s="82" t="str">
        <f t="shared" si="50"/>
        <v>0-day</v>
      </c>
      <c r="AQ384" s="82" t="str">
        <f t="shared" si="51"/>
        <v>0-day</v>
      </c>
      <c r="AR384" s="137"/>
      <c r="AS384" s="83" t="str">
        <f t="shared" si="52"/>
        <v/>
      </c>
      <c r="AT384" s="85"/>
      <c r="AU384" s="84" t="e">
        <f t="shared" ca="1" si="53"/>
        <v>#NAME?</v>
      </c>
      <c r="AV384" s="88" t="e">
        <f t="shared" ca="1" si="54"/>
        <v>#NAME?</v>
      </c>
      <c r="AW384" s="83" t="e">
        <f t="shared" ca="1" si="55"/>
        <v>#NAME?</v>
      </c>
      <c r="AX384" s="88" t="e">
        <f t="shared" ca="1" si="56"/>
        <v>#NAME?</v>
      </c>
      <c r="AY384" s="86" t="str">
        <f t="shared" si="57"/>
        <v/>
      </c>
      <c r="AZ384" s="22" t="e">
        <f t="shared" ca="1" si="58"/>
        <v>#NAME?</v>
      </c>
      <c r="BA384" s="83" t="e">
        <f t="shared" ca="1" si="59"/>
        <v>#NAME?</v>
      </c>
      <c r="BB384" s="88" t="e">
        <f t="shared" ca="1" si="60"/>
        <v>#NAME?</v>
      </c>
      <c r="BC384" s="90" t="e">
        <f t="shared" ca="1" si="61"/>
        <v>#NAME?</v>
      </c>
      <c r="BD384" s="90" t="e">
        <f t="shared" ca="1" si="62"/>
        <v>#NAME?</v>
      </c>
      <c r="BE384" s="85" t="e">
        <f t="shared" ca="1" si="63"/>
        <v>#NAME?</v>
      </c>
      <c r="BF384" s="22" t="e">
        <f t="shared" ca="1" si="64"/>
        <v>#NAME?</v>
      </c>
      <c r="BG384" s="22" t="e">
        <f t="shared" ca="1" si="65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>
        <f t="shared" si="42"/>
        <v>383</v>
      </c>
      <c r="B385" s="139">
        <v>46041</v>
      </c>
      <c r="C385" s="54" t="s">
        <v>1209</v>
      </c>
      <c r="D385" s="54" t="s">
        <v>408</v>
      </c>
      <c r="E385" s="56" t="s">
        <v>409</v>
      </c>
      <c r="F385" s="54">
        <v>2</v>
      </c>
      <c r="G385" s="54" t="s">
        <v>65</v>
      </c>
      <c r="H385" s="54" t="str">
        <f t="shared" si="43"/>
        <v>DONE</v>
      </c>
      <c r="I385" s="54" t="s">
        <v>584</v>
      </c>
      <c r="J385" s="58" t="s">
        <v>105</v>
      </c>
      <c r="K385" s="58" t="s">
        <v>106</v>
      </c>
      <c r="L385" s="54"/>
      <c r="M385" s="54"/>
      <c r="N385" s="54" t="s">
        <v>80</v>
      </c>
      <c r="O385" s="54" t="s">
        <v>81</v>
      </c>
      <c r="P385" s="64" t="s">
        <v>82</v>
      </c>
      <c r="Q385" s="64" t="s">
        <v>83</v>
      </c>
      <c r="R385" s="25">
        <v>200001000513</v>
      </c>
      <c r="S385" s="66">
        <v>46024</v>
      </c>
      <c r="T385" s="66" t="str">
        <f t="shared" si="44"/>
        <v>DONE</v>
      </c>
      <c r="U385" s="66">
        <v>46055</v>
      </c>
      <c r="V385" s="25">
        <v>9200070653</v>
      </c>
      <c r="W385" s="25">
        <v>42913</v>
      </c>
      <c r="X385" s="163">
        <v>46069</v>
      </c>
      <c r="Y385" s="69" t="str">
        <f t="shared" si="70"/>
        <v>DONE</v>
      </c>
      <c r="Z385" s="25" t="s">
        <v>2243</v>
      </c>
      <c r="AA385" s="69">
        <v>46069</v>
      </c>
      <c r="AB385" s="25" t="str">
        <f t="shared" si="45"/>
        <v>DONE</v>
      </c>
      <c r="AC385" s="71"/>
      <c r="AD385" s="54" t="s">
        <v>2244</v>
      </c>
      <c r="AE385" s="76">
        <v>46069</v>
      </c>
      <c r="AF385" s="54" t="str">
        <f t="shared" si="46"/>
        <v>DONE</v>
      </c>
      <c r="AG385" s="76">
        <v>46069</v>
      </c>
      <c r="AH385" s="73">
        <v>46146</v>
      </c>
      <c r="AI385" s="75" t="str">
        <f t="shared" si="47"/>
        <v>PAID</v>
      </c>
      <c r="AJ385" s="80" t="str">
        <f t="array" ref="AJ385">IFERROR(INDEX('[1]Master Price'!$E:$E,MATCH(D385,'[1]Master Price'!$B:$B,0)),"0")</f>
        <v>0</v>
      </c>
      <c r="AK385" s="80">
        <f t="shared" si="48"/>
        <v>0</v>
      </c>
      <c r="AL385" s="82" t="str">
        <f t="shared" si="40"/>
        <v>0-day</v>
      </c>
      <c r="AM385" s="82" t="str">
        <f t="shared" si="49"/>
        <v>31-day</v>
      </c>
      <c r="AN385" s="82" t="str">
        <f t="shared" si="68"/>
        <v>0-day</v>
      </c>
      <c r="AO385" s="82" t="str">
        <f t="shared" si="69"/>
        <v>0-day</v>
      </c>
      <c r="AP385" s="82" t="str">
        <f t="shared" si="50"/>
        <v>0-day</v>
      </c>
      <c r="AQ385" s="82" t="str">
        <f t="shared" si="51"/>
        <v>0-day</v>
      </c>
      <c r="AR385" s="137"/>
      <c r="AS385" s="83" t="str">
        <f t="shared" si="52"/>
        <v/>
      </c>
      <c r="AT385" s="85"/>
      <c r="AU385" s="84" t="e">
        <f t="shared" ca="1" si="53"/>
        <v>#NAME?</v>
      </c>
      <c r="AV385" s="88" t="e">
        <f t="shared" ca="1" si="54"/>
        <v>#NAME?</v>
      </c>
      <c r="AW385" s="83" t="e">
        <f t="shared" ca="1" si="55"/>
        <v>#NAME?</v>
      </c>
      <c r="AX385" s="88" t="e">
        <f t="shared" ca="1" si="56"/>
        <v>#NAME?</v>
      </c>
      <c r="AY385" s="86" t="str">
        <f t="shared" si="57"/>
        <v/>
      </c>
      <c r="AZ385" s="22" t="e">
        <f t="shared" ca="1" si="58"/>
        <v>#NAME?</v>
      </c>
      <c r="BA385" s="83" t="e">
        <f t="shared" ca="1" si="59"/>
        <v>#NAME?</v>
      </c>
      <c r="BB385" s="88" t="e">
        <f t="shared" ca="1" si="60"/>
        <v>#NAME?</v>
      </c>
      <c r="BC385" s="90" t="e">
        <f t="shared" ca="1" si="61"/>
        <v>#NAME?</v>
      </c>
      <c r="BD385" s="90" t="e">
        <f t="shared" ca="1" si="62"/>
        <v>#NAME?</v>
      </c>
      <c r="BE385" s="85" t="e">
        <f t="shared" ca="1" si="63"/>
        <v>#NAME?</v>
      </c>
      <c r="BF385" s="22" t="e">
        <f t="shared" ca="1" si="64"/>
        <v>#NAME?</v>
      </c>
      <c r="BG385" s="22" t="e">
        <f t="shared" ca="1" si="65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>
        <f t="shared" si="42"/>
        <v>384</v>
      </c>
      <c r="B386" s="139">
        <v>46043</v>
      </c>
      <c r="C386" s="54" t="s">
        <v>1214</v>
      </c>
      <c r="D386" s="54" t="s">
        <v>1656</v>
      </c>
      <c r="E386" s="56" t="s">
        <v>1657</v>
      </c>
      <c r="F386" s="54">
        <v>2</v>
      </c>
      <c r="G386" s="54" t="s">
        <v>65</v>
      </c>
      <c r="H386" s="54" t="str">
        <f t="shared" si="43"/>
        <v>DONE</v>
      </c>
      <c r="I386" s="54" t="s">
        <v>1259</v>
      </c>
      <c r="J386" s="58" t="s">
        <v>78</v>
      </c>
      <c r="K386" s="58" t="s">
        <v>79</v>
      </c>
      <c r="L386" s="54"/>
      <c r="M386" s="54"/>
      <c r="N386" s="54" t="s">
        <v>80</v>
      </c>
      <c r="O386" s="54" t="s">
        <v>81</v>
      </c>
      <c r="P386" s="64" t="s">
        <v>82</v>
      </c>
      <c r="Q386" s="64" t="s">
        <v>83</v>
      </c>
      <c r="R386" s="25">
        <v>200001000509</v>
      </c>
      <c r="S386" s="66">
        <v>46024</v>
      </c>
      <c r="T386" s="66" t="str">
        <f t="shared" si="44"/>
        <v>DONE</v>
      </c>
      <c r="U386" s="66">
        <v>46055</v>
      </c>
      <c r="V386" s="25">
        <v>7000230454</v>
      </c>
      <c r="W386" s="25">
        <v>42655</v>
      </c>
      <c r="X386" s="163">
        <v>46062</v>
      </c>
      <c r="Y386" s="69" t="str">
        <f t="shared" si="70"/>
        <v>DONE</v>
      </c>
      <c r="Z386" s="25" t="s">
        <v>2245</v>
      </c>
      <c r="AA386" s="69">
        <v>46063</v>
      </c>
      <c r="AB386" s="25" t="str">
        <f t="shared" si="45"/>
        <v>DONE</v>
      </c>
      <c r="AC386" s="71"/>
      <c r="AD386" s="54" t="s">
        <v>2246</v>
      </c>
      <c r="AE386" s="76">
        <v>46063</v>
      </c>
      <c r="AF386" s="54" t="str">
        <f t="shared" si="46"/>
        <v>DONE</v>
      </c>
      <c r="AG386" s="69">
        <v>46064</v>
      </c>
      <c r="AH386" s="73">
        <v>46146</v>
      </c>
      <c r="AI386" s="75" t="str">
        <f t="shared" si="47"/>
        <v>PAID</v>
      </c>
      <c r="AJ386" s="80" t="str">
        <f t="array" ref="AJ386">IFERROR(INDEX('[1]Master Price'!$E:$E,MATCH(D386,'[1]Master Price'!$B:$B,0)),"0")</f>
        <v>0</v>
      </c>
      <c r="AK386" s="80">
        <f t="shared" si="48"/>
        <v>0</v>
      </c>
      <c r="AL386" s="82" t="str">
        <f t="shared" si="40"/>
        <v>0-day</v>
      </c>
      <c r="AM386" s="82" t="str">
        <f t="shared" si="49"/>
        <v>31-day</v>
      </c>
      <c r="AN386" s="82" t="str">
        <f t="shared" si="68"/>
        <v>0-day</v>
      </c>
      <c r="AO386" s="82" t="str">
        <f t="shared" si="69"/>
        <v>1-day</v>
      </c>
      <c r="AP386" s="82" t="str">
        <f t="shared" si="50"/>
        <v>0-day</v>
      </c>
      <c r="AQ386" s="82" t="str">
        <f t="shared" si="51"/>
        <v>0-day</v>
      </c>
      <c r="AR386" s="137"/>
      <c r="AS386" s="83" t="str">
        <f t="shared" si="52"/>
        <v/>
      </c>
      <c r="AT386" s="85"/>
      <c r="AU386" s="84" t="e">
        <f t="shared" ca="1" si="53"/>
        <v>#NAME?</v>
      </c>
      <c r="AV386" s="88" t="e">
        <f t="shared" ca="1" si="54"/>
        <v>#NAME?</v>
      </c>
      <c r="AW386" s="83" t="e">
        <f t="shared" ca="1" si="55"/>
        <v>#NAME?</v>
      </c>
      <c r="AX386" s="88" t="e">
        <f t="shared" ca="1" si="56"/>
        <v>#NAME?</v>
      </c>
      <c r="AY386" s="86" t="str">
        <f t="shared" si="57"/>
        <v/>
      </c>
      <c r="AZ386" s="22" t="e">
        <f t="shared" ca="1" si="58"/>
        <v>#NAME?</v>
      </c>
      <c r="BA386" s="83" t="e">
        <f t="shared" ca="1" si="59"/>
        <v>#NAME?</v>
      </c>
      <c r="BB386" s="88" t="e">
        <f t="shared" ca="1" si="60"/>
        <v>#NAME?</v>
      </c>
      <c r="BC386" s="90" t="e">
        <f t="shared" ca="1" si="61"/>
        <v>#NAME?</v>
      </c>
      <c r="BD386" s="90" t="e">
        <f t="shared" ca="1" si="62"/>
        <v>#NAME?</v>
      </c>
      <c r="BE386" s="85" t="e">
        <f t="shared" ca="1" si="63"/>
        <v>#NAME?</v>
      </c>
      <c r="BF386" s="22" t="e">
        <f t="shared" ca="1" si="64"/>
        <v>#NAME?</v>
      </c>
      <c r="BG386" s="22" t="e">
        <f t="shared" ca="1" si="65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>
        <f t="shared" si="42"/>
        <v>385</v>
      </c>
      <c r="B387" s="139">
        <v>46043</v>
      </c>
      <c r="C387" s="54" t="s">
        <v>1215</v>
      </c>
      <c r="D387" s="54" t="s">
        <v>153</v>
      </c>
      <c r="E387" s="56" t="s">
        <v>154</v>
      </c>
      <c r="F387" s="54">
        <v>1</v>
      </c>
      <c r="G387" s="54" t="s">
        <v>65</v>
      </c>
      <c r="H387" s="54" t="str">
        <f t="shared" si="43"/>
        <v>DONE</v>
      </c>
      <c r="I387" s="54" t="s">
        <v>377</v>
      </c>
      <c r="J387" s="58" t="s">
        <v>146</v>
      </c>
      <c r="K387" s="58" t="s">
        <v>79</v>
      </c>
      <c r="L387" s="54">
        <v>27978</v>
      </c>
      <c r="M387" s="54" t="s">
        <v>118</v>
      </c>
      <c r="N387" s="54" t="s">
        <v>118</v>
      </c>
      <c r="O387" s="54" t="s">
        <v>91</v>
      </c>
      <c r="P387" s="64" t="s">
        <v>1398</v>
      </c>
      <c r="Q387" s="64" t="s">
        <v>801</v>
      </c>
      <c r="R387" s="25">
        <v>200001000507</v>
      </c>
      <c r="S387" s="66">
        <v>46024</v>
      </c>
      <c r="T387" s="66" t="str">
        <f t="shared" si="44"/>
        <v>DONE</v>
      </c>
      <c r="U387" s="66">
        <v>46055</v>
      </c>
      <c r="V387" s="25">
        <v>9200070657</v>
      </c>
      <c r="W387" s="25">
        <v>42918</v>
      </c>
      <c r="X387" s="163">
        <v>46069</v>
      </c>
      <c r="Y387" s="69" t="str">
        <f t="shared" si="70"/>
        <v>DONE</v>
      </c>
      <c r="Z387" s="25" t="s">
        <v>2248</v>
      </c>
      <c r="AA387" s="69">
        <v>46069</v>
      </c>
      <c r="AB387" s="25" t="str">
        <f t="shared" si="45"/>
        <v>DONE</v>
      </c>
      <c r="AC387" s="71"/>
      <c r="AD387" s="54" t="s">
        <v>2249</v>
      </c>
      <c r="AE387" s="76">
        <v>46069</v>
      </c>
      <c r="AF387" s="54" t="str">
        <f t="shared" si="46"/>
        <v>DONE</v>
      </c>
      <c r="AG387" s="76">
        <v>46069</v>
      </c>
      <c r="AH387" s="73">
        <v>46146</v>
      </c>
      <c r="AI387" s="75" t="str">
        <f t="shared" si="47"/>
        <v>PAID</v>
      </c>
      <c r="AJ387" s="80" t="str">
        <f t="array" ref="AJ387">IFERROR(INDEX('[1]Master Price'!$E:$E,MATCH(D387,'[1]Master Price'!$B:$B,0)),"0")</f>
        <v>0</v>
      </c>
      <c r="AK387" s="80">
        <f t="shared" si="48"/>
        <v>0</v>
      </c>
      <c r="AL387" s="82" t="str">
        <f t="shared" si="40"/>
        <v>0-day</v>
      </c>
      <c r="AM387" s="82" t="str">
        <f t="shared" si="49"/>
        <v>31-day</v>
      </c>
      <c r="AN387" s="82" t="str">
        <f t="shared" si="68"/>
        <v>0-day</v>
      </c>
      <c r="AO387" s="82" t="str">
        <f t="shared" si="69"/>
        <v>0-day</v>
      </c>
      <c r="AP387" s="82" t="str">
        <f t="shared" si="50"/>
        <v>0-day</v>
      </c>
      <c r="AQ387" s="82" t="str">
        <f t="shared" si="51"/>
        <v>0-day</v>
      </c>
      <c r="AR387" s="137"/>
      <c r="AS387" s="83" t="str">
        <f t="shared" si="52"/>
        <v/>
      </c>
      <c r="AT387" s="85"/>
      <c r="AU387" s="84" t="e">
        <f t="shared" ca="1" si="53"/>
        <v>#NAME?</v>
      </c>
      <c r="AV387" s="88" t="e">
        <f t="shared" ca="1" si="54"/>
        <v>#NAME?</v>
      </c>
      <c r="AW387" s="83" t="e">
        <f t="shared" ca="1" si="55"/>
        <v>#NAME?</v>
      </c>
      <c r="AX387" s="88" t="e">
        <f t="shared" ca="1" si="56"/>
        <v>#NAME?</v>
      </c>
      <c r="AY387" s="86" t="str">
        <f t="shared" si="57"/>
        <v/>
      </c>
      <c r="AZ387" s="22" t="e">
        <f t="shared" ca="1" si="58"/>
        <v>#NAME?</v>
      </c>
      <c r="BA387" s="83" t="e">
        <f t="shared" ca="1" si="59"/>
        <v>#NAME?</v>
      </c>
      <c r="BB387" s="88" t="e">
        <f t="shared" ca="1" si="60"/>
        <v>#NAME?</v>
      </c>
      <c r="BC387" s="90" t="e">
        <f t="shared" ca="1" si="61"/>
        <v>#NAME?</v>
      </c>
      <c r="BD387" s="90" t="e">
        <f t="shared" ca="1" si="62"/>
        <v>#NAME?</v>
      </c>
      <c r="BE387" s="85" t="e">
        <f t="shared" ca="1" si="63"/>
        <v>#NAME?</v>
      </c>
      <c r="BF387" s="22" t="e">
        <f t="shared" ca="1" si="64"/>
        <v>#NAME?</v>
      </c>
      <c r="BG387" s="22" t="e">
        <f t="shared" ca="1" si="65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>
        <f t="shared" si="42"/>
        <v>386</v>
      </c>
      <c r="B388" s="139">
        <v>46043</v>
      </c>
      <c r="C388" s="54" t="s">
        <v>1215</v>
      </c>
      <c r="D388" s="54" t="s">
        <v>174</v>
      </c>
      <c r="E388" s="56" t="s">
        <v>175</v>
      </c>
      <c r="F388" s="54">
        <v>3</v>
      </c>
      <c r="G388" s="54" t="s">
        <v>65</v>
      </c>
      <c r="H388" s="54" t="str">
        <f t="shared" si="43"/>
        <v>DONE</v>
      </c>
      <c r="I388" s="54" t="s">
        <v>377</v>
      </c>
      <c r="J388" s="58" t="s">
        <v>146</v>
      </c>
      <c r="K388" s="58" t="s">
        <v>79</v>
      </c>
      <c r="L388" s="54">
        <v>27978</v>
      </c>
      <c r="M388" s="54" t="s">
        <v>118</v>
      </c>
      <c r="N388" s="54" t="s">
        <v>118</v>
      </c>
      <c r="O388" s="54" t="s">
        <v>91</v>
      </c>
      <c r="P388" s="64" t="s">
        <v>1398</v>
      </c>
      <c r="Q388" s="64" t="s">
        <v>801</v>
      </c>
      <c r="R388" s="25">
        <v>200001000507</v>
      </c>
      <c r="S388" s="66">
        <v>46024</v>
      </c>
      <c r="T388" s="66" t="str">
        <f t="shared" si="44"/>
        <v>DONE</v>
      </c>
      <c r="U388" s="66">
        <v>46055</v>
      </c>
      <c r="V388" s="25">
        <v>9200070657</v>
      </c>
      <c r="W388" s="25">
        <v>42918</v>
      </c>
      <c r="X388" s="163">
        <v>46069</v>
      </c>
      <c r="Y388" s="69" t="str">
        <f t="shared" si="70"/>
        <v>DONE</v>
      </c>
      <c r="Z388" s="25" t="s">
        <v>2248</v>
      </c>
      <c r="AA388" s="69">
        <v>46069</v>
      </c>
      <c r="AB388" s="25" t="str">
        <f t="shared" si="45"/>
        <v>DONE</v>
      </c>
      <c r="AC388" s="71"/>
      <c r="AD388" s="54" t="s">
        <v>2249</v>
      </c>
      <c r="AE388" s="76">
        <v>46069</v>
      </c>
      <c r="AF388" s="54" t="str">
        <f t="shared" si="46"/>
        <v>DONE</v>
      </c>
      <c r="AG388" s="76">
        <v>46069</v>
      </c>
      <c r="AH388" s="73">
        <v>46146</v>
      </c>
      <c r="AI388" s="75" t="str">
        <f t="shared" si="47"/>
        <v>PAID</v>
      </c>
      <c r="AJ388" s="80" t="str">
        <f t="array" ref="AJ388">IFERROR(INDEX('[1]Master Price'!$E:$E,MATCH(D388,'[1]Master Price'!$B:$B,0)),"0")</f>
        <v>0</v>
      </c>
      <c r="AK388" s="80">
        <f t="shared" si="48"/>
        <v>0</v>
      </c>
      <c r="AL388" s="82" t="str">
        <f t="shared" si="40"/>
        <v>0-day</v>
      </c>
      <c r="AM388" s="82" t="str">
        <f t="shared" si="49"/>
        <v>31-day</v>
      </c>
      <c r="AN388" s="82" t="str">
        <f t="shared" si="68"/>
        <v>0-day</v>
      </c>
      <c r="AO388" s="82" t="str">
        <f t="shared" si="69"/>
        <v>0-day</v>
      </c>
      <c r="AP388" s="82" t="str">
        <f t="shared" si="50"/>
        <v>0-day</v>
      </c>
      <c r="AQ388" s="82" t="str">
        <f t="shared" si="51"/>
        <v>0-day</v>
      </c>
      <c r="AR388" s="137"/>
      <c r="AS388" s="83" t="str">
        <f t="shared" si="52"/>
        <v/>
      </c>
      <c r="AT388" s="85"/>
      <c r="AU388" s="84" t="e">
        <f t="shared" ca="1" si="53"/>
        <v>#NAME?</v>
      </c>
      <c r="AV388" s="88" t="e">
        <f t="shared" ca="1" si="54"/>
        <v>#NAME?</v>
      </c>
      <c r="AW388" s="83" t="e">
        <f t="shared" ca="1" si="55"/>
        <v>#NAME?</v>
      </c>
      <c r="AX388" s="88" t="e">
        <f t="shared" ca="1" si="56"/>
        <v>#NAME?</v>
      </c>
      <c r="AY388" s="86" t="str">
        <f t="shared" si="57"/>
        <v/>
      </c>
      <c r="AZ388" s="22" t="e">
        <f t="shared" ca="1" si="58"/>
        <v>#NAME?</v>
      </c>
      <c r="BA388" s="83" t="e">
        <f t="shared" ca="1" si="59"/>
        <v>#NAME?</v>
      </c>
      <c r="BB388" s="88" t="e">
        <f t="shared" ca="1" si="60"/>
        <v>#NAME?</v>
      </c>
      <c r="BC388" s="90" t="e">
        <f t="shared" ca="1" si="61"/>
        <v>#NAME?</v>
      </c>
      <c r="BD388" s="90" t="e">
        <f t="shared" ca="1" si="62"/>
        <v>#NAME?</v>
      </c>
      <c r="BE388" s="85" t="e">
        <f t="shared" ca="1" si="63"/>
        <v>#NAME?</v>
      </c>
      <c r="BF388" s="22" t="e">
        <f t="shared" ca="1" si="64"/>
        <v>#NAME?</v>
      </c>
      <c r="BG388" s="22" t="e">
        <f t="shared" ca="1" si="65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>
        <f t="shared" si="42"/>
        <v>387</v>
      </c>
      <c r="B389" s="139">
        <v>46043</v>
      </c>
      <c r="C389" s="54" t="s">
        <v>1215</v>
      </c>
      <c r="D389" s="54" t="s">
        <v>491</v>
      </c>
      <c r="E389" s="56" t="s">
        <v>492</v>
      </c>
      <c r="F389" s="54">
        <v>3</v>
      </c>
      <c r="G389" s="54" t="s">
        <v>65</v>
      </c>
      <c r="H389" s="54" t="str">
        <f t="shared" si="43"/>
        <v>DONE</v>
      </c>
      <c r="I389" s="54" t="s">
        <v>377</v>
      </c>
      <c r="J389" s="58" t="s">
        <v>146</v>
      </c>
      <c r="K389" s="58" t="s">
        <v>79</v>
      </c>
      <c r="L389" s="54">
        <v>27978</v>
      </c>
      <c r="M389" s="54" t="s">
        <v>118</v>
      </c>
      <c r="N389" s="54" t="s">
        <v>118</v>
      </c>
      <c r="O389" s="54" t="s">
        <v>91</v>
      </c>
      <c r="P389" s="64" t="s">
        <v>1398</v>
      </c>
      <c r="Q389" s="64" t="s">
        <v>801</v>
      </c>
      <c r="R389" s="25">
        <v>200001000507</v>
      </c>
      <c r="S389" s="66">
        <v>46024</v>
      </c>
      <c r="T389" s="66" t="str">
        <f t="shared" si="44"/>
        <v>DONE</v>
      </c>
      <c r="U389" s="66">
        <v>46055</v>
      </c>
      <c r="V389" s="25">
        <v>9200070657</v>
      </c>
      <c r="W389" s="25">
        <v>42918</v>
      </c>
      <c r="X389" s="163">
        <v>46069</v>
      </c>
      <c r="Y389" s="69" t="str">
        <f t="shared" si="70"/>
        <v>DONE</v>
      </c>
      <c r="Z389" s="25" t="s">
        <v>2248</v>
      </c>
      <c r="AA389" s="69">
        <v>46069</v>
      </c>
      <c r="AB389" s="25" t="str">
        <f t="shared" si="45"/>
        <v>DONE</v>
      </c>
      <c r="AC389" s="71"/>
      <c r="AD389" s="54" t="s">
        <v>2249</v>
      </c>
      <c r="AE389" s="73">
        <v>46069</v>
      </c>
      <c r="AF389" s="54" t="str">
        <f t="shared" si="46"/>
        <v>DONE</v>
      </c>
      <c r="AG389" s="76">
        <v>46069</v>
      </c>
      <c r="AH389" s="73">
        <v>46146</v>
      </c>
      <c r="AI389" s="75" t="str">
        <f t="shared" si="47"/>
        <v>PAID</v>
      </c>
      <c r="AJ389" s="80" t="str">
        <f t="array" ref="AJ389">IFERROR(INDEX('[1]Master Price'!$E:$E,MATCH(D389,'[1]Master Price'!$B:$B,0)),"0")</f>
        <v>0</v>
      </c>
      <c r="AK389" s="80">
        <f t="shared" si="48"/>
        <v>0</v>
      </c>
      <c r="AL389" s="82" t="str">
        <f t="shared" si="40"/>
        <v>0-day</v>
      </c>
      <c r="AM389" s="82" t="str">
        <f t="shared" si="49"/>
        <v>31-day</v>
      </c>
      <c r="AN389" s="82" t="str">
        <f t="shared" si="68"/>
        <v>0-day</v>
      </c>
      <c r="AO389" s="82" t="str">
        <f t="shared" si="69"/>
        <v>0-day</v>
      </c>
      <c r="AP389" s="82" t="str">
        <f t="shared" si="50"/>
        <v>0-day</v>
      </c>
      <c r="AQ389" s="82" t="str">
        <f t="shared" si="51"/>
        <v>0-day</v>
      </c>
      <c r="AR389" s="137"/>
      <c r="AS389" s="83" t="str">
        <f t="shared" si="52"/>
        <v/>
      </c>
      <c r="AT389" s="85"/>
      <c r="AU389" s="84" t="e">
        <f t="shared" ca="1" si="53"/>
        <v>#NAME?</v>
      </c>
      <c r="AV389" s="88" t="e">
        <f t="shared" ca="1" si="54"/>
        <v>#NAME?</v>
      </c>
      <c r="AW389" s="83" t="e">
        <f t="shared" ca="1" si="55"/>
        <v>#NAME?</v>
      </c>
      <c r="AX389" s="88" t="e">
        <f t="shared" ca="1" si="56"/>
        <v>#NAME?</v>
      </c>
      <c r="AY389" s="86" t="str">
        <f t="shared" si="57"/>
        <v/>
      </c>
      <c r="AZ389" s="22" t="e">
        <f t="shared" ca="1" si="58"/>
        <v>#NAME?</v>
      </c>
      <c r="BA389" s="83" t="e">
        <f t="shared" ca="1" si="59"/>
        <v>#NAME?</v>
      </c>
      <c r="BB389" s="88" t="e">
        <f t="shared" ca="1" si="60"/>
        <v>#NAME?</v>
      </c>
      <c r="BC389" s="90" t="e">
        <f t="shared" ca="1" si="61"/>
        <v>#NAME?</v>
      </c>
      <c r="BD389" s="90" t="e">
        <f t="shared" ca="1" si="62"/>
        <v>#NAME?</v>
      </c>
      <c r="BE389" s="85" t="e">
        <f t="shared" ca="1" si="63"/>
        <v>#NAME?</v>
      </c>
      <c r="BF389" s="22" t="e">
        <f t="shared" ca="1" si="64"/>
        <v>#NAME?</v>
      </c>
      <c r="BG389" s="22" t="e">
        <f t="shared" ca="1" si="65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>
        <f t="shared" si="42"/>
        <v>388</v>
      </c>
      <c r="B390" s="139">
        <v>46043</v>
      </c>
      <c r="C390" s="54" t="s">
        <v>1215</v>
      </c>
      <c r="D390" s="54" t="s">
        <v>115</v>
      </c>
      <c r="E390" s="56" t="s">
        <v>116</v>
      </c>
      <c r="F390" s="54">
        <v>1</v>
      </c>
      <c r="G390" s="54" t="s">
        <v>65</v>
      </c>
      <c r="H390" s="54" t="str">
        <f t="shared" si="43"/>
        <v>DONE</v>
      </c>
      <c r="I390" s="54" t="s">
        <v>377</v>
      </c>
      <c r="J390" s="58" t="s">
        <v>146</v>
      </c>
      <c r="K390" s="58" t="s">
        <v>79</v>
      </c>
      <c r="L390" s="54">
        <v>27978</v>
      </c>
      <c r="M390" s="54" t="s">
        <v>118</v>
      </c>
      <c r="N390" s="54" t="s">
        <v>118</v>
      </c>
      <c r="O390" s="54" t="s">
        <v>91</v>
      </c>
      <c r="P390" s="64" t="s">
        <v>1398</v>
      </c>
      <c r="Q390" s="64" t="s">
        <v>801</v>
      </c>
      <c r="R390" s="25">
        <v>200001000507</v>
      </c>
      <c r="S390" s="66">
        <v>46024</v>
      </c>
      <c r="T390" s="66" t="str">
        <f t="shared" si="44"/>
        <v>DONE</v>
      </c>
      <c r="U390" s="66">
        <v>46055</v>
      </c>
      <c r="V390" s="25">
        <v>9200070657</v>
      </c>
      <c r="W390" s="25">
        <v>42918</v>
      </c>
      <c r="X390" s="163">
        <v>46069</v>
      </c>
      <c r="Y390" s="69" t="str">
        <f t="shared" si="70"/>
        <v>DONE</v>
      </c>
      <c r="Z390" s="25" t="s">
        <v>2248</v>
      </c>
      <c r="AA390" s="69">
        <v>46069</v>
      </c>
      <c r="AB390" s="25" t="str">
        <f t="shared" si="45"/>
        <v>DONE</v>
      </c>
      <c r="AC390" s="71"/>
      <c r="AD390" s="54" t="s">
        <v>2249</v>
      </c>
      <c r="AE390" s="73">
        <v>46069</v>
      </c>
      <c r="AF390" s="54" t="str">
        <f t="shared" si="46"/>
        <v>DONE</v>
      </c>
      <c r="AG390" s="76">
        <v>46069</v>
      </c>
      <c r="AH390" s="73">
        <v>46146</v>
      </c>
      <c r="AI390" s="75" t="str">
        <f t="shared" si="47"/>
        <v>PAID</v>
      </c>
      <c r="AJ390" s="80" t="str">
        <f t="array" ref="AJ390">IFERROR(INDEX('[1]Master Price'!$E:$E,MATCH(D390,'[1]Master Price'!$B:$B,0)),"0")</f>
        <v>0</v>
      </c>
      <c r="AK390" s="80">
        <f t="shared" si="48"/>
        <v>0</v>
      </c>
      <c r="AL390" s="82" t="str">
        <f t="shared" si="40"/>
        <v>0-day</v>
      </c>
      <c r="AM390" s="82" t="str">
        <f t="shared" si="49"/>
        <v>31-day</v>
      </c>
      <c r="AN390" s="82" t="str">
        <f t="shared" si="68"/>
        <v>0-day</v>
      </c>
      <c r="AO390" s="82" t="str">
        <f t="shared" si="69"/>
        <v>0-day</v>
      </c>
      <c r="AP390" s="82" t="str">
        <f t="shared" si="50"/>
        <v>0-day</v>
      </c>
      <c r="AQ390" s="82" t="str">
        <f t="shared" si="51"/>
        <v>0-day</v>
      </c>
      <c r="AR390" s="137"/>
      <c r="AS390" s="83" t="str">
        <f t="shared" si="52"/>
        <v/>
      </c>
      <c r="AT390" s="85"/>
      <c r="AU390" s="84" t="e">
        <f t="shared" ca="1" si="53"/>
        <v>#NAME?</v>
      </c>
      <c r="AV390" s="88" t="e">
        <f t="shared" ca="1" si="54"/>
        <v>#NAME?</v>
      </c>
      <c r="AW390" s="83" t="e">
        <f t="shared" ca="1" si="55"/>
        <v>#NAME?</v>
      </c>
      <c r="AX390" s="88" t="e">
        <f t="shared" ca="1" si="56"/>
        <v>#NAME?</v>
      </c>
      <c r="AY390" s="86" t="str">
        <f t="shared" si="57"/>
        <v/>
      </c>
      <c r="AZ390" s="22" t="e">
        <f t="shared" ca="1" si="58"/>
        <v>#NAME?</v>
      </c>
      <c r="BA390" s="83" t="e">
        <f t="shared" ca="1" si="59"/>
        <v>#NAME?</v>
      </c>
      <c r="BB390" s="88" t="e">
        <f t="shared" ca="1" si="60"/>
        <v>#NAME?</v>
      </c>
      <c r="BC390" s="90" t="e">
        <f t="shared" ca="1" si="61"/>
        <v>#NAME?</v>
      </c>
      <c r="BD390" s="90" t="e">
        <f t="shared" ca="1" si="62"/>
        <v>#NAME?</v>
      </c>
      <c r="BE390" s="85" t="e">
        <f t="shared" ca="1" si="63"/>
        <v>#NAME?</v>
      </c>
      <c r="BF390" s="22" t="e">
        <f t="shared" ca="1" si="64"/>
        <v>#NAME?</v>
      </c>
      <c r="BG390" s="22" t="e">
        <f t="shared" ca="1" si="65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>
        <f t="shared" si="42"/>
        <v>389</v>
      </c>
      <c r="B391" s="139">
        <v>46043</v>
      </c>
      <c r="C391" s="54" t="s">
        <v>1215</v>
      </c>
      <c r="D391" s="54" t="s">
        <v>227</v>
      </c>
      <c r="E391" s="56" t="s">
        <v>228</v>
      </c>
      <c r="F391" s="54">
        <v>1</v>
      </c>
      <c r="G391" s="54" t="s">
        <v>65</v>
      </c>
      <c r="H391" s="54" t="str">
        <f t="shared" si="43"/>
        <v>DONE</v>
      </c>
      <c r="I391" s="54" t="s">
        <v>377</v>
      </c>
      <c r="J391" s="58" t="s">
        <v>146</v>
      </c>
      <c r="K391" s="58" t="s">
        <v>79</v>
      </c>
      <c r="L391" s="54">
        <v>27978</v>
      </c>
      <c r="M391" s="54" t="s">
        <v>118</v>
      </c>
      <c r="N391" s="54" t="s">
        <v>118</v>
      </c>
      <c r="O391" s="54" t="s">
        <v>91</v>
      </c>
      <c r="P391" s="64" t="s">
        <v>1398</v>
      </c>
      <c r="Q391" s="64" t="s">
        <v>801</v>
      </c>
      <c r="R391" s="25">
        <v>200001000507</v>
      </c>
      <c r="S391" s="66">
        <v>46024</v>
      </c>
      <c r="T391" s="66" t="str">
        <f t="shared" si="44"/>
        <v>DONE</v>
      </c>
      <c r="U391" s="66">
        <v>46055</v>
      </c>
      <c r="V391" s="25">
        <v>9200070657</v>
      </c>
      <c r="W391" s="25">
        <v>42918</v>
      </c>
      <c r="X391" s="163">
        <v>46069</v>
      </c>
      <c r="Y391" s="69" t="str">
        <f t="shared" si="70"/>
        <v>DONE</v>
      </c>
      <c r="Z391" s="25" t="s">
        <v>2248</v>
      </c>
      <c r="AA391" s="69">
        <v>46069</v>
      </c>
      <c r="AB391" s="25" t="str">
        <f t="shared" si="45"/>
        <v>DONE</v>
      </c>
      <c r="AC391" s="71"/>
      <c r="AD391" s="54" t="s">
        <v>2249</v>
      </c>
      <c r="AE391" s="73">
        <v>46069</v>
      </c>
      <c r="AF391" s="54" t="str">
        <f t="shared" si="46"/>
        <v>DONE</v>
      </c>
      <c r="AG391" s="76">
        <v>46069</v>
      </c>
      <c r="AH391" s="73">
        <v>46146</v>
      </c>
      <c r="AI391" s="75" t="str">
        <f t="shared" si="47"/>
        <v>PAID</v>
      </c>
      <c r="AJ391" s="80" t="str">
        <f t="array" ref="AJ391">IFERROR(INDEX('[1]Master Price'!$E:$E,MATCH(D391,'[1]Master Price'!$B:$B,0)),"0")</f>
        <v>0</v>
      </c>
      <c r="AK391" s="80">
        <f t="shared" si="48"/>
        <v>0</v>
      </c>
      <c r="AL391" s="82" t="str">
        <f t="shared" si="40"/>
        <v>0-day</v>
      </c>
      <c r="AM391" s="82" t="str">
        <f t="shared" si="49"/>
        <v>31-day</v>
      </c>
      <c r="AN391" s="82" t="str">
        <f t="shared" si="68"/>
        <v>0-day</v>
      </c>
      <c r="AO391" s="82" t="str">
        <f t="shared" si="69"/>
        <v>0-day</v>
      </c>
      <c r="AP391" s="82" t="str">
        <f t="shared" si="50"/>
        <v>0-day</v>
      </c>
      <c r="AQ391" s="82" t="str">
        <f t="shared" si="51"/>
        <v>0-day</v>
      </c>
      <c r="AR391" s="137"/>
      <c r="AS391" s="83" t="str">
        <f t="shared" si="52"/>
        <v/>
      </c>
      <c r="AT391" s="85"/>
      <c r="AU391" s="84" t="e">
        <f t="shared" ca="1" si="53"/>
        <v>#NAME?</v>
      </c>
      <c r="AV391" s="88" t="e">
        <f t="shared" ca="1" si="54"/>
        <v>#NAME?</v>
      </c>
      <c r="AW391" s="83" t="e">
        <f t="shared" ca="1" si="55"/>
        <v>#NAME?</v>
      </c>
      <c r="AX391" s="88" t="e">
        <f t="shared" ca="1" si="56"/>
        <v>#NAME?</v>
      </c>
      <c r="AY391" s="86" t="str">
        <f t="shared" si="57"/>
        <v/>
      </c>
      <c r="AZ391" s="22" t="e">
        <f t="shared" ca="1" si="58"/>
        <v>#NAME?</v>
      </c>
      <c r="BA391" s="83" t="e">
        <f t="shared" ca="1" si="59"/>
        <v>#NAME?</v>
      </c>
      <c r="BB391" s="88" t="e">
        <f t="shared" ca="1" si="60"/>
        <v>#NAME?</v>
      </c>
      <c r="BC391" s="90" t="e">
        <f t="shared" ca="1" si="61"/>
        <v>#NAME?</v>
      </c>
      <c r="BD391" s="90" t="e">
        <f t="shared" ca="1" si="62"/>
        <v>#NAME?</v>
      </c>
      <c r="BE391" s="85" t="e">
        <f t="shared" ca="1" si="63"/>
        <v>#NAME?</v>
      </c>
      <c r="BF391" s="22" t="e">
        <f t="shared" ca="1" si="64"/>
        <v>#NAME?</v>
      </c>
      <c r="BG391" s="22" t="e">
        <f t="shared" ca="1" si="65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>
        <f t="shared" si="42"/>
        <v>390</v>
      </c>
      <c r="B392" s="139">
        <v>46043</v>
      </c>
      <c r="C392" s="54" t="s">
        <v>1215</v>
      </c>
      <c r="D392" s="54" t="s">
        <v>314</v>
      </c>
      <c r="E392" s="56" t="s">
        <v>315</v>
      </c>
      <c r="F392" s="54">
        <v>4</v>
      </c>
      <c r="G392" s="54" t="s">
        <v>65</v>
      </c>
      <c r="H392" s="54" t="str">
        <f t="shared" si="43"/>
        <v>DONE</v>
      </c>
      <c r="I392" s="54" t="s">
        <v>377</v>
      </c>
      <c r="J392" s="58" t="s">
        <v>146</v>
      </c>
      <c r="K392" s="58" t="s">
        <v>79</v>
      </c>
      <c r="L392" s="54">
        <v>27978</v>
      </c>
      <c r="M392" s="54" t="s">
        <v>118</v>
      </c>
      <c r="N392" s="54" t="s">
        <v>118</v>
      </c>
      <c r="O392" s="54" t="s">
        <v>91</v>
      </c>
      <c r="P392" s="64" t="s">
        <v>1398</v>
      </c>
      <c r="Q392" s="64" t="s">
        <v>801</v>
      </c>
      <c r="R392" s="25">
        <v>200001000507</v>
      </c>
      <c r="S392" s="66">
        <v>46024</v>
      </c>
      <c r="T392" s="66" t="str">
        <f t="shared" si="44"/>
        <v>DONE</v>
      </c>
      <c r="U392" s="66">
        <v>46055</v>
      </c>
      <c r="V392" s="25">
        <v>9200070657</v>
      </c>
      <c r="W392" s="25">
        <v>42918</v>
      </c>
      <c r="X392" s="163">
        <v>46069</v>
      </c>
      <c r="Y392" s="69" t="str">
        <f t="shared" si="70"/>
        <v>DONE</v>
      </c>
      <c r="Z392" s="25" t="s">
        <v>2248</v>
      </c>
      <c r="AA392" s="69">
        <v>46069</v>
      </c>
      <c r="AB392" s="25" t="str">
        <f t="shared" si="45"/>
        <v>DONE</v>
      </c>
      <c r="AC392" s="71"/>
      <c r="AD392" s="54" t="s">
        <v>2249</v>
      </c>
      <c r="AE392" s="73">
        <v>46069</v>
      </c>
      <c r="AF392" s="54" t="str">
        <f t="shared" si="46"/>
        <v>DONE</v>
      </c>
      <c r="AG392" s="76">
        <v>46069</v>
      </c>
      <c r="AH392" s="73">
        <v>46146</v>
      </c>
      <c r="AI392" s="75" t="str">
        <f t="shared" si="47"/>
        <v>PAID</v>
      </c>
      <c r="AJ392" s="80" t="str">
        <f t="array" ref="AJ392">IFERROR(INDEX('[1]Master Price'!$E:$E,MATCH(D392,'[1]Master Price'!$B:$B,0)),"0")</f>
        <v>0</v>
      </c>
      <c r="AK392" s="80">
        <f t="shared" si="48"/>
        <v>0</v>
      </c>
      <c r="AL392" s="82" t="str">
        <f t="shared" si="40"/>
        <v>0-day</v>
      </c>
      <c r="AM392" s="82" t="str">
        <f t="shared" si="49"/>
        <v>31-day</v>
      </c>
      <c r="AN392" s="82" t="str">
        <f t="shared" si="68"/>
        <v>0-day</v>
      </c>
      <c r="AO392" s="82" t="str">
        <f t="shared" si="69"/>
        <v>0-day</v>
      </c>
      <c r="AP392" s="82" t="str">
        <f t="shared" si="50"/>
        <v>0-day</v>
      </c>
      <c r="AQ392" s="82" t="str">
        <f t="shared" si="51"/>
        <v>0-day</v>
      </c>
      <c r="AR392" s="137"/>
      <c r="AS392" s="83" t="str">
        <f t="shared" si="52"/>
        <v/>
      </c>
      <c r="AT392" s="85"/>
      <c r="AU392" s="84" t="e">
        <f t="shared" ca="1" si="53"/>
        <v>#NAME?</v>
      </c>
      <c r="AV392" s="88" t="e">
        <f t="shared" ca="1" si="54"/>
        <v>#NAME?</v>
      </c>
      <c r="AW392" s="83" t="e">
        <f t="shared" ca="1" si="55"/>
        <v>#NAME?</v>
      </c>
      <c r="AX392" s="88" t="e">
        <f t="shared" ca="1" si="56"/>
        <v>#NAME?</v>
      </c>
      <c r="AY392" s="86" t="str">
        <f t="shared" si="57"/>
        <v/>
      </c>
      <c r="AZ392" s="22" t="e">
        <f t="shared" ca="1" si="58"/>
        <v>#NAME?</v>
      </c>
      <c r="BA392" s="83" t="e">
        <f t="shared" ca="1" si="59"/>
        <v>#NAME?</v>
      </c>
      <c r="BB392" s="88" t="e">
        <f t="shared" ca="1" si="60"/>
        <v>#NAME?</v>
      </c>
      <c r="BC392" s="90" t="e">
        <f t="shared" ca="1" si="61"/>
        <v>#NAME?</v>
      </c>
      <c r="BD392" s="90" t="e">
        <f t="shared" ca="1" si="62"/>
        <v>#NAME?</v>
      </c>
      <c r="BE392" s="85" t="e">
        <f t="shared" ca="1" si="63"/>
        <v>#NAME?</v>
      </c>
      <c r="BF392" s="22" t="e">
        <f t="shared" ca="1" si="64"/>
        <v>#NAME?</v>
      </c>
      <c r="BG392" s="22" t="e">
        <f t="shared" ca="1" si="65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>
        <f t="shared" si="42"/>
        <v>391</v>
      </c>
      <c r="B393" s="139">
        <v>46043</v>
      </c>
      <c r="C393" s="54" t="s">
        <v>1215</v>
      </c>
      <c r="D393" s="54" t="s">
        <v>473</v>
      </c>
      <c r="E393" s="56" t="s">
        <v>474</v>
      </c>
      <c r="F393" s="54">
        <v>3</v>
      </c>
      <c r="G393" s="54" t="s">
        <v>65</v>
      </c>
      <c r="H393" s="54" t="str">
        <f t="shared" si="43"/>
        <v>DONE</v>
      </c>
      <c r="I393" s="54" t="s">
        <v>377</v>
      </c>
      <c r="J393" s="58" t="s">
        <v>146</v>
      </c>
      <c r="K393" s="58" t="s">
        <v>79</v>
      </c>
      <c r="L393" s="54">
        <v>27978</v>
      </c>
      <c r="M393" s="54" t="s">
        <v>118</v>
      </c>
      <c r="N393" s="54" t="s">
        <v>118</v>
      </c>
      <c r="O393" s="54" t="s">
        <v>91</v>
      </c>
      <c r="P393" s="64" t="s">
        <v>1398</v>
      </c>
      <c r="Q393" s="64" t="s">
        <v>801</v>
      </c>
      <c r="R393" s="25">
        <v>200001000507</v>
      </c>
      <c r="S393" s="66">
        <v>46024</v>
      </c>
      <c r="T393" s="66" t="str">
        <f t="shared" si="44"/>
        <v>DONE</v>
      </c>
      <c r="U393" s="66">
        <v>46055</v>
      </c>
      <c r="V393" s="25">
        <v>9200070657</v>
      </c>
      <c r="W393" s="25">
        <v>42918</v>
      </c>
      <c r="X393" s="163">
        <v>46069</v>
      </c>
      <c r="Y393" s="69" t="str">
        <f t="shared" si="70"/>
        <v>DONE</v>
      </c>
      <c r="Z393" s="25" t="s">
        <v>2248</v>
      </c>
      <c r="AA393" s="69">
        <v>46069</v>
      </c>
      <c r="AB393" s="25" t="str">
        <f t="shared" si="45"/>
        <v>DONE</v>
      </c>
      <c r="AC393" s="71"/>
      <c r="AD393" s="54" t="s">
        <v>2249</v>
      </c>
      <c r="AE393" s="76">
        <v>46069</v>
      </c>
      <c r="AF393" s="54" t="str">
        <f t="shared" si="46"/>
        <v>DONE</v>
      </c>
      <c r="AG393" s="76">
        <v>46069</v>
      </c>
      <c r="AH393" s="73">
        <v>46146</v>
      </c>
      <c r="AI393" s="75" t="str">
        <f t="shared" si="47"/>
        <v>PAID</v>
      </c>
      <c r="AJ393" s="80" t="str">
        <f t="array" ref="AJ393">IFERROR(INDEX('[1]Master Price'!$E:$E,MATCH(D393,'[1]Master Price'!$B:$B,0)),"0")</f>
        <v>0</v>
      </c>
      <c r="AK393" s="80">
        <f t="shared" si="48"/>
        <v>0</v>
      </c>
      <c r="AL393" s="82" t="str">
        <f t="shared" si="40"/>
        <v>0-day</v>
      </c>
      <c r="AM393" s="82" t="str">
        <f t="shared" si="49"/>
        <v>31-day</v>
      </c>
      <c r="AN393" s="82" t="str">
        <f t="shared" si="68"/>
        <v>0-day</v>
      </c>
      <c r="AO393" s="82" t="str">
        <f t="shared" si="69"/>
        <v>0-day</v>
      </c>
      <c r="AP393" s="82" t="str">
        <f t="shared" si="50"/>
        <v>0-day</v>
      </c>
      <c r="AQ393" s="82" t="str">
        <f t="shared" si="51"/>
        <v>0-day</v>
      </c>
      <c r="AR393" s="137"/>
      <c r="AS393" s="83" t="str">
        <f t="shared" si="52"/>
        <v/>
      </c>
      <c r="AT393" s="85"/>
      <c r="AU393" s="84" t="e">
        <f t="shared" ca="1" si="53"/>
        <v>#NAME?</v>
      </c>
      <c r="AV393" s="88" t="e">
        <f t="shared" ca="1" si="54"/>
        <v>#NAME?</v>
      </c>
      <c r="AW393" s="83" t="e">
        <f t="shared" ca="1" si="55"/>
        <v>#NAME?</v>
      </c>
      <c r="AX393" s="88" t="e">
        <f t="shared" ca="1" si="56"/>
        <v>#NAME?</v>
      </c>
      <c r="AY393" s="86" t="str">
        <f t="shared" si="57"/>
        <v/>
      </c>
      <c r="AZ393" s="22" t="e">
        <f t="shared" ca="1" si="58"/>
        <v>#NAME?</v>
      </c>
      <c r="BA393" s="83" t="e">
        <f t="shared" ca="1" si="59"/>
        <v>#NAME?</v>
      </c>
      <c r="BB393" s="88" t="e">
        <f t="shared" ca="1" si="60"/>
        <v>#NAME?</v>
      </c>
      <c r="BC393" s="90" t="e">
        <f t="shared" ca="1" si="61"/>
        <v>#NAME?</v>
      </c>
      <c r="BD393" s="90" t="e">
        <f t="shared" ca="1" si="62"/>
        <v>#NAME?</v>
      </c>
      <c r="BE393" s="85" t="e">
        <f t="shared" ca="1" si="63"/>
        <v>#NAME?</v>
      </c>
      <c r="BF393" s="22" t="e">
        <f t="shared" ca="1" si="64"/>
        <v>#NAME?</v>
      </c>
      <c r="BG393" s="22" t="e">
        <f t="shared" ca="1" si="65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>
        <f t="shared" si="42"/>
        <v>392</v>
      </c>
      <c r="B394" s="139">
        <v>46043</v>
      </c>
      <c r="C394" s="54" t="s">
        <v>1215</v>
      </c>
      <c r="D394" s="54" t="s">
        <v>303</v>
      </c>
      <c r="E394" s="56" t="s">
        <v>304</v>
      </c>
      <c r="F394" s="54">
        <v>2</v>
      </c>
      <c r="G394" s="54" t="s">
        <v>65</v>
      </c>
      <c r="H394" s="54" t="str">
        <f t="shared" si="43"/>
        <v>DONE</v>
      </c>
      <c r="I394" s="54" t="s">
        <v>377</v>
      </c>
      <c r="J394" s="58" t="s">
        <v>146</v>
      </c>
      <c r="K394" s="58" t="s">
        <v>79</v>
      </c>
      <c r="L394" s="54">
        <v>27978</v>
      </c>
      <c r="M394" s="54" t="s">
        <v>118</v>
      </c>
      <c r="N394" s="54" t="s">
        <v>118</v>
      </c>
      <c r="O394" s="54" t="s">
        <v>91</v>
      </c>
      <c r="P394" s="64" t="s">
        <v>1398</v>
      </c>
      <c r="Q394" s="64" t="s">
        <v>801</v>
      </c>
      <c r="R394" s="25">
        <v>200001000507</v>
      </c>
      <c r="S394" s="66">
        <v>46024</v>
      </c>
      <c r="T394" s="66" t="str">
        <f t="shared" si="44"/>
        <v>DONE</v>
      </c>
      <c r="U394" s="66">
        <v>46055</v>
      </c>
      <c r="V394" s="25">
        <v>9200070657</v>
      </c>
      <c r="W394" s="25">
        <v>42918</v>
      </c>
      <c r="X394" s="163">
        <v>46069</v>
      </c>
      <c r="Y394" s="69" t="str">
        <f t="shared" si="70"/>
        <v>DONE</v>
      </c>
      <c r="Z394" s="25" t="s">
        <v>2248</v>
      </c>
      <c r="AA394" s="69">
        <v>46069</v>
      </c>
      <c r="AB394" s="25" t="str">
        <f t="shared" si="45"/>
        <v>DONE</v>
      </c>
      <c r="AC394" s="71"/>
      <c r="AD394" s="54" t="s">
        <v>2249</v>
      </c>
      <c r="AE394" s="76">
        <v>46069</v>
      </c>
      <c r="AF394" s="54" t="str">
        <f t="shared" si="46"/>
        <v>DONE</v>
      </c>
      <c r="AG394" s="76">
        <v>46069</v>
      </c>
      <c r="AH394" s="73">
        <v>46146</v>
      </c>
      <c r="AI394" s="75" t="str">
        <f t="shared" si="47"/>
        <v>PAID</v>
      </c>
      <c r="AJ394" s="80" t="str">
        <f t="array" ref="AJ394">IFERROR(INDEX('[1]Master Price'!$E:$E,MATCH(D394,'[1]Master Price'!$B:$B,0)),"0")</f>
        <v>0</v>
      </c>
      <c r="AK394" s="80">
        <f t="shared" si="48"/>
        <v>0</v>
      </c>
      <c r="AL394" s="82" t="str">
        <f t="shared" si="40"/>
        <v>0-day</v>
      </c>
      <c r="AM394" s="82" t="str">
        <f t="shared" si="49"/>
        <v>31-day</v>
      </c>
      <c r="AN394" s="82" t="str">
        <f t="shared" si="68"/>
        <v>0-day</v>
      </c>
      <c r="AO394" s="82" t="str">
        <f t="shared" si="69"/>
        <v>0-day</v>
      </c>
      <c r="AP394" s="82" t="str">
        <f t="shared" si="50"/>
        <v>0-day</v>
      </c>
      <c r="AQ394" s="82" t="str">
        <f t="shared" si="51"/>
        <v>0-day</v>
      </c>
      <c r="AR394" s="137"/>
      <c r="AS394" s="83" t="str">
        <f t="shared" si="52"/>
        <v/>
      </c>
      <c r="AT394" s="85"/>
      <c r="AU394" s="84" t="e">
        <f t="shared" ca="1" si="53"/>
        <v>#NAME?</v>
      </c>
      <c r="AV394" s="88" t="e">
        <f t="shared" ca="1" si="54"/>
        <v>#NAME?</v>
      </c>
      <c r="AW394" s="83" t="e">
        <f t="shared" ca="1" si="55"/>
        <v>#NAME?</v>
      </c>
      <c r="AX394" s="88" t="e">
        <f t="shared" ca="1" si="56"/>
        <v>#NAME?</v>
      </c>
      <c r="AY394" s="86" t="str">
        <f t="shared" si="57"/>
        <v/>
      </c>
      <c r="AZ394" s="22" t="e">
        <f t="shared" ca="1" si="58"/>
        <v>#NAME?</v>
      </c>
      <c r="BA394" s="83" t="e">
        <f t="shared" ca="1" si="59"/>
        <v>#NAME?</v>
      </c>
      <c r="BB394" s="88" t="e">
        <f t="shared" ca="1" si="60"/>
        <v>#NAME?</v>
      </c>
      <c r="BC394" s="90" t="e">
        <f t="shared" ca="1" si="61"/>
        <v>#NAME?</v>
      </c>
      <c r="BD394" s="90" t="e">
        <f t="shared" ca="1" si="62"/>
        <v>#NAME?</v>
      </c>
      <c r="BE394" s="85" t="e">
        <f t="shared" ca="1" si="63"/>
        <v>#NAME?</v>
      </c>
      <c r="BF394" s="22" t="e">
        <f t="shared" ca="1" si="64"/>
        <v>#NAME?</v>
      </c>
      <c r="BG394" s="22" t="e">
        <f t="shared" ca="1" si="65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>
        <f t="shared" si="42"/>
        <v>393</v>
      </c>
      <c r="B395" s="139">
        <v>46043</v>
      </c>
      <c r="C395" s="54" t="s">
        <v>1215</v>
      </c>
      <c r="D395" s="54" t="s">
        <v>136</v>
      </c>
      <c r="E395" s="56" t="s">
        <v>137</v>
      </c>
      <c r="F395" s="54">
        <v>1</v>
      </c>
      <c r="G395" s="54" t="s">
        <v>65</v>
      </c>
      <c r="H395" s="54" t="str">
        <f t="shared" si="43"/>
        <v>DONE</v>
      </c>
      <c r="I395" s="54" t="s">
        <v>377</v>
      </c>
      <c r="J395" s="58" t="s">
        <v>146</v>
      </c>
      <c r="K395" s="58" t="s">
        <v>79</v>
      </c>
      <c r="L395" s="54">
        <v>27978</v>
      </c>
      <c r="M395" s="54" t="s">
        <v>118</v>
      </c>
      <c r="N395" s="54" t="s">
        <v>118</v>
      </c>
      <c r="O395" s="54" t="s">
        <v>91</v>
      </c>
      <c r="P395" s="64" t="s">
        <v>1398</v>
      </c>
      <c r="Q395" s="64" t="s">
        <v>801</v>
      </c>
      <c r="R395" s="25">
        <v>200001000507</v>
      </c>
      <c r="S395" s="66">
        <v>46024</v>
      </c>
      <c r="T395" s="66" t="str">
        <f t="shared" si="44"/>
        <v>DONE</v>
      </c>
      <c r="U395" s="66">
        <v>46055</v>
      </c>
      <c r="V395" s="25">
        <v>9200070657</v>
      </c>
      <c r="W395" s="25">
        <v>42918</v>
      </c>
      <c r="X395" s="163">
        <v>46069</v>
      </c>
      <c r="Y395" s="69" t="str">
        <f t="shared" si="70"/>
        <v>DONE</v>
      </c>
      <c r="Z395" s="25" t="s">
        <v>2248</v>
      </c>
      <c r="AA395" s="69">
        <v>46069</v>
      </c>
      <c r="AB395" s="25" t="str">
        <f t="shared" si="45"/>
        <v>DONE</v>
      </c>
      <c r="AC395" s="71"/>
      <c r="AD395" s="54" t="s">
        <v>2249</v>
      </c>
      <c r="AE395" s="76">
        <v>46069</v>
      </c>
      <c r="AF395" s="54" t="str">
        <f t="shared" si="46"/>
        <v>DONE</v>
      </c>
      <c r="AG395" s="76">
        <v>46069</v>
      </c>
      <c r="AH395" s="73">
        <v>46146</v>
      </c>
      <c r="AI395" s="75" t="str">
        <f t="shared" si="47"/>
        <v>PAID</v>
      </c>
      <c r="AJ395" s="80" t="str">
        <f t="array" ref="AJ395">IFERROR(INDEX('[1]Master Price'!$E:$E,MATCH(D395,'[1]Master Price'!$B:$B,0)),"0")</f>
        <v>0</v>
      </c>
      <c r="AK395" s="80">
        <f t="shared" si="48"/>
        <v>0</v>
      </c>
      <c r="AL395" s="82" t="str">
        <f t="shared" si="40"/>
        <v>0-day</v>
      </c>
      <c r="AM395" s="82" t="str">
        <f t="shared" si="49"/>
        <v>31-day</v>
      </c>
      <c r="AN395" s="82" t="str">
        <f t="shared" si="68"/>
        <v>0-day</v>
      </c>
      <c r="AO395" s="82" t="str">
        <f t="shared" si="69"/>
        <v>0-day</v>
      </c>
      <c r="AP395" s="82" t="str">
        <f t="shared" si="50"/>
        <v>0-day</v>
      </c>
      <c r="AQ395" s="82" t="str">
        <f t="shared" si="51"/>
        <v>0-day</v>
      </c>
      <c r="AR395" s="137"/>
      <c r="AS395" s="83" t="str">
        <f t="shared" si="52"/>
        <v/>
      </c>
      <c r="AT395" s="85"/>
      <c r="AU395" s="84" t="e">
        <f t="shared" ca="1" si="53"/>
        <v>#NAME?</v>
      </c>
      <c r="AV395" s="88" t="e">
        <f t="shared" ca="1" si="54"/>
        <v>#NAME?</v>
      </c>
      <c r="AW395" s="83" t="e">
        <f t="shared" ca="1" si="55"/>
        <v>#NAME?</v>
      </c>
      <c r="AX395" s="88" t="e">
        <f t="shared" ca="1" si="56"/>
        <v>#NAME?</v>
      </c>
      <c r="AY395" s="86" t="str">
        <f t="shared" si="57"/>
        <v/>
      </c>
      <c r="AZ395" s="22" t="e">
        <f t="shared" ca="1" si="58"/>
        <v>#NAME?</v>
      </c>
      <c r="BA395" s="83" t="e">
        <f t="shared" ca="1" si="59"/>
        <v>#NAME?</v>
      </c>
      <c r="BB395" s="88" t="e">
        <f t="shared" ca="1" si="60"/>
        <v>#NAME?</v>
      </c>
      <c r="BC395" s="90" t="e">
        <f t="shared" ca="1" si="61"/>
        <v>#NAME?</v>
      </c>
      <c r="BD395" s="90" t="e">
        <f t="shared" ca="1" si="62"/>
        <v>#NAME?</v>
      </c>
      <c r="BE395" s="85" t="e">
        <f t="shared" ca="1" si="63"/>
        <v>#NAME?</v>
      </c>
      <c r="BF395" s="22" t="e">
        <f t="shared" ca="1" si="64"/>
        <v>#NAME?</v>
      </c>
      <c r="BG395" s="22" t="e">
        <f t="shared" ca="1" si="65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>
        <f t="shared" si="42"/>
        <v>394</v>
      </c>
      <c r="B396" s="139">
        <v>46043</v>
      </c>
      <c r="C396" s="54" t="s">
        <v>1220</v>
      </c>
      <c r="D396" s="54" t="s">
        <v>847</v>
      </c>
      <c r="E396" s="56" t="s">
        <v>848</v>
      </c>
      <c r="F396" s="54">
        <v>1</v>
      </c>
      <c r="G396" s="54" t="s">
        <v>65</v>
      </c>
      <c r="H396" s="54" t="str">
        <f t="shared" si="43"/>
        <v>DONE</v>
      </c>
      <c r="I396" s="54" t="s">
        <v>71</v>
      </c>
      <c r="J396" s="58" t="s">
        <v>74</v>
      </c>
      <c r="K396" s="58" t="s">
        <v>75</v>
      </c>
      <c r="L396" s="54"/>
      <c r="M396" s="54" t="s">
        <v>118</v>
      </c>
      <c r="N396" s="54" t="s">
        <v>118</v>
      </c>
      <c r="O396" s="54" t="s">
        <v>91</v>
      </c>
      <c r="P396" s="64" t="s">
        <v>1398</v>
      </c>
      <c r="Q396" s="64" t="s">
        <v>83</v>
      </c>
      <c r="R396" s="25">
        <v>200001000487</v>
      </c>
      <c r="S396" s="66">
        <v>46024</v>
      </c>
      <c r="T396" s="66" t="str">
        <f t="shared" si="44"/>
        <v>DONE</v>
      </c>
      <c r="U396" s="66">
        <v>46055</v>
      </c>
      <c r="V396" s="25">
        <v>9200070661</v>
      </c>
      <c r="W396" s="25">
        <v>42919</v>
      </c>
      <c r="X396" s="163">
        <v>46069</v>
      </c>
      <c r="Y396" s="69" t="str">
        <f t="shared" si="70"/>
        <v>DONE</v>
      </c>
      <c r="Z396" s="25" t="s">
        <v>2257</v>
      </c>
      <c r="AA396" s="69">
        <v>46069</v>
      </c>
      <c r="AB396" s="25" t="str">
        <f t="shared" si="45"/>
        <v>DONE</v>
      </c>
      <c r="AC396" s="71"/>
      <c r="AD396" s="54" t="s">
        <v>2258</v>
      </c>
      <c r="AE396" s="76">
        <v>46069</v>
      </c>
      <c r="AF396" s="54" t="str">
        <f t="shared" si="46"/>
        <v>DONE</v>
      </c>
      <c r="AG396" s="76">
        <v>46069</v>
      </c>
      <c r="AH396" s="73">
        <v>46146</v>
      </c>
      <c r="AI396" s="75" t="str">
        <f t="shared" si="47"/>
        <v>PAID</v>
      </c>
      <c r="AJ396" s="80" t="str">
        <f t="array" ref="AJ396">IFERROR(INDEX('[1]Master Price'!$E:$E,MATCH(D396,'[1]Master Price'!$B:$B,0)),"0")</f>
        <v>0</v>
      </c>
      <c r="AK396" s="80">
        <f t="shared" si="48"/>
        <v>0</v>
      </c>
      <c r="AL396" s="82" t="str">
        <f t="shared" si="40"/>
        <v>0-day</v>
      </c>
      <c r="AM396" s="82" t="str">
        <f t="shared" si="49"/>
        <v>31-day</v>
      </c>
      <c r="AN396" s="82" t="str">
        <f t="shared" si="68"/>
        <v>0-day</v>
      </c>
      <c r="AO396" s="82" t="str">
        <f t="shared" si="69"/>
        <v>0-day</v>
      </c>
      <c r="AP396" s="82" t="str">
        <f t="shared" si="50"/>
        <v>0-day</v>
      </c>
      <c r="AQ396" s="82" t="str">
        <f t="shared" si="51"/>
        <v>0-day</v>
      </c>
      <c r="AR396" s="137"/>
      <c r="AS396" s="83" t="str">
        <f t="shared" si="52"/>
        <v/>
      </c>
      <c r="AT396" s="85"/>
      <c r="AU396" s="84" t="e">
        <f t="shared" ca="1" si="53"/>
        <v>#NAME?</v>
      </c>
      <c r="AV396" s="88" t="e">
        <f t="shared" ca="1" si="54"/>
        <v>#NAME?</v>
      </c>
      <c r="AW396" s="83" t="e">
        <f t="shared" ca="1" si="55"/>
        <v>#NAME?</v>
      </c>
      <c r="AX396" s="88" t="e">
        <f t="shared" ca="1" si="56"/>
        <v>#NAME?</v>
      </c>
      <c r="AY396" s="86" t="str">
        <f t="shared" si="57"/>
        <v/>
      </c>
      <c r="AZ396" s="22" t="e">
        <f t="shared" ca="1" si="58"/>
        <v>#NAME?</v>
      </c>
      <c r="BA396" s="83" t="e">
        <f t="shared" ca="1" si="59"/>
        <v>#NAME?</v>
      </c>
      <c r="BB396" s="88" t="e">
        <f t="shared" ca="1" si="60"/>
        <v>#NAME?</v>
      </c>
      <c r="BC396" s="90" t="e">
        <f t="shared" ca="1" si="61"/>
        <v>#NAME?</v>
      </c>
      <c r="BD396" s="90" t="e">
        <f t="shared" ca="1" si="62"/>
        <v>#NAME?</v>
      </c>
      <c r="BE396" s="85" t="e">
        <f t="shared" ca="1" si="63"/>
        <v>#NAME?</v>
      </c>
      <c r="BF396" s="22" t="e">
        <f t="shared" ca="1" si="64"/>
        <v>#NAME?</v>
      </c>
      <c r="BG396" s="22" t="e">
        <f t="shared" ca="1" si="65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>
        <f t="shared" si="42"/>
        <v>395</v>
      </c>
      <c r="B397" s="139">
        <v>46044</v>
      </c>
      <c r="C397" s="54" t="s">
        <v>1229</v>
      </c>
      <c r="D397" s="54" t="s">
        <v>68</v>
      </c>
      <c r="E397" s="56" t="s">
        <v>70</v>
      </c>
      <c r="F397" s="54">
        <v>1</v>
      </c>
      <c r="G397" s="54" t="s">
        <v>65</v>
      </c>
      <c r="H397" s="54" t="str">
        <f t="shared" si="43"/>
        <v>DONE</v>
      </c>
      <c r="I397" s="54" t="s">
        <v>584</v>
      </c>
      <c r="J397" s="58" t="s">
        <v>105</v>
      </c>
      <c r="K397" s="58" t="s">
        <v>106</v>
      </c>
      <c r="L397" s="54"/>
      <c r="M397" s="54"/>
      <c r="N397" s="54" t="s">
        <v>80</v>
      </c>
      <c r="O397" s="54" t="s">
        <v>81</v>
      </c>
      <c r="P397" s="64" t="s">
        <v>82</v>
      </c>
      <c r="Q397" s="64" t="s">
        <v>83</v>
      </c>
      <c r="R397" s="25">
        <v>200000999488</v>
      </c>
      <c r="S397" s="66">
        <v>46051</v>
      </c>
      <c r="T397" s="66" t="str">
        <f t="shared" si="44"/>
        <v>DONE</v>
      </c>
      <c r="U397" s="66">
        <v>46052</v>
      </c>
      <c r="V397" s="25">
        <v>9200070203</v>
      </c>
      <c r="W397" s="25">
        <v>42491</v>
      </c>
      <c r="X397" s="163">
        <v>46056</v>
      </c>
      <c r="Y397" s="69" t="str">
        <f t="shared" si="70"/>
        <v>DONE</v>
      </c>
      <c r="Z397" s="25" t="s">
        <v>2261</v>
      </c>
      <c r="AA397" s="69">
        <v>46056</v>
      </c>
      <c r="AB397" s="25" t="str">
        <f t="shared" si="45"/>
        <v>DONE</v>
      </c>
      <c r="AC397" s="71"/>
      <c r="AD397" s="54" t="s">
        <v>2262</v>
      </c>
      <c r="AE397" s="76">
        <v>46057</v>
      </c>
      <c r="AF397" s="54" t="str">
        <f t="shared" si="46"/>
        <v>DONE</v>
      </c>
      <c r="AG397" s="69">
        <v>46059</v>
      </c>
      <c r="AH397" s="73">
        <v>46098</v>
      </c>
      <c r="AI397" s="75" t="str">
        <f t="shared" si="47"/>
        <v>PAID</v>
      </c>
      <c r="AJ397" s="80" t="str">
        <f t="array" ref="AJ397">IFERROR(INDEX('[1]Master Price'!$E:$E,MATCH(D397,'[1]Master Price'!$B:$B,0)),"0")</f>
        <v>0</v>
      </c>
      <c r="AK397" s="80">
        <f t="shared" si="48"/>
        <v>0</v>
      </c>
      <c r="AL397" s="82" t="str">
        <f t="shared" si="40"/>
        <v>0-day</v>
      </c>
      <c r="AM397" s="82" t="str">
        <f t="shared" si="49"/>
        <v>1-day</v>
      </c>
      <c r="AN397" s="82" t="str">
        <f t="shared" si="68"/>
        <v>0-day</v>
      </c>
      <c r="AO397" s="82" t="str">
        <f t="shared" si="69"/>
        <v>0-day</v>
      </c>
      <c r="AP397" s="82" t="str">
        <f t="shared" si="50"/>
        <v>1-day</v>
      </c>
      <c r="AQ397" s="82" t="str">
        <f t="shared" si="51"/>
        <v>0-day</v>
      </c>
      <c r="AR397" s="137"/>
      <c r="AS397" s="83" t="str">
        <f t="shared" si="52"/>
        <v/>
      </c>
      <c r="AT397" s="85"/>
      <c r="AU397" s="84" t="e">
        <f t="shared" ca="1" si="53"/>
        <v>#NAME?</v>
      </c>
      <c r="AV397" s="88" t="e">
        <f t="shared" ca="1" si="54"/>
        <v>#NAME?</v>
      </c>
      <c r="AW397" s="83" t="e">
        <f t="shared" ca="1" si="55"/>
        <v>#NAME?</v>
      </c>
      <c r="AX397" s="88" t="e">
        <f t="shared" ca="1" si="56"/>
        <v>#NAME?</v>
      </c>
      <c r="AY397" s="86" t="str">
        <f t="shared" si="57"/>
        <v/>
      </c>
      <c r="AZ397" s="22" t="e">
        <f t="shared" ca="1" si="58"/>
        <v>#NAME?</v>
      </c>
      <c r="BA397" s="83" t="e">
        <f t="shared" ca="1" si="59"/>
        <v>#NAME?</v>
      </c>
      <c r="BB397" s="88" t="e">
        <f t="shared" ca="1" si="60"/>
        <v>#NAME?</v>
      </c>
      <c r="BC397" s="90" t="e">
        <f t="shared" ca="1" si="61"/>
        <v>#NAME?</v>
      </c>
      <c r="BD397" s="90" t="e">
        <f t="shared" ca="1" si="62"/>
        <v>#NAME?</v>
      </c>
      <c r="BE397" s="85" t="e">
        <f t="shared" ca="1" si="63"/>
        <v>#NAME?</v>
      </c>
      <c r="BF397" s="22" t="e">
        <f t="shared" ca="1" si="64"/>
        <v>#NAME?</v>
      </c>
      <c r="BG397" s="22" t="e">
        <f t="shared" ca="1" si="65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>
        <f t="shared" si="42"/>
        <v>396</v>
      </c>
      <c r="B398" s="139">
        <v>46044</v>
      </c>
      <c r="C398" s="54" t="s">
        <v>1234</v>
      </c>
      <c r="D398" s="54" t="s">
        <v>257</v>
      </c>
      <c r="E398" s="56" t="s">
        <v>258</v>
      </c>
      <c r="F398" s="54">
        <v>2</v>
      </c>
      <c r="G398" s="54" t="s">
        <v>65</v>
      </c>
      <c r="H398" s="54" t="str">
        <f t="shared" si="43"/>
        <v>DONE</v>
      </c>
      <c r="I398" s="54" t="s">
        <v>442</v>
      </c>
      <c r="J398" s="62" t="s">
        <v>73</v>
      </c>
      <c r="K398" s="62" t="s">
        <v>73</v>
      </c>
      <c r="L398" s="54">
        <v>30305</v>
      </c>
      <c r="M398" s="54" t="s">
        <v>599</v>
      </c>
      <c r="N398" s="54" t="s">
        <v>599</v>
      </c>
      <c r="O398" s="54" t="s">
        <v>81</v>
      </c>
      <c r="P398" s="64" t="s">
        <v>120</v>
      </c>
      <c r="Q398" s="64" t="s">
        <v>1191</v>
      </c>
      <c r="R398" s="25">
        <v>200000999487</v>
      </c>
      <c r="S398" s="66">
        <v>46051</v>
      </c>
      <c r="T398" s="66" t="str">
        <f t="shared" si="44"/>
        <v>DONE</v>
      </c>
      <c r="U398" s="66">
        <v>46052</v>
      </c>
      <c r="V398" s="25">
        <v>9200070204</v>
      </c>
      <c r="W398" s="25">
        <v>42494</v>
      </c>
      <c r="X398" s="163">
        <v>46056</v>
      </c>
      <c r="Y398" s="69" t="str">
        <f t="shared" si="70"/>
        <v>DONE</v>
      </c>
      <c r="Z398" s="25" t="s">
        <v>2265</v>
      </c>
      <c r="AA398" s="69">
        <v>46056</v>
      </c>
      <c r="AB398" s="25" t="str">
        <f t="shared" si="45"/>
        <v>DONE</v>
      </c>
      <c r="AC398" s="71"/>
      <c r="AD398" s="54" t="s">
        <v>2266</v>
      </c>
      <c r="AE398" s="76">
        <v>46057</v>
      </c>
      <c r="AF398" s="54" t="str">
        <f t="shared" si="46"/>
        <v>DONE</v>
      </c>
      <c r="AG398" s="69">
        <v>46059</v>
      </c>
      <c r="AH398" s="73">
        <v>46098</v>
      </c>
      <c r="AI398" s="75" t="str">
        <f t="shared" si="47"/>
        <v>PAID</v>
      </c>
      <c r="AJ398" s="80" t="str">
        <f t="array" ref="AJ398">IFERROR(INDEX('[1]Master Price'!$E:$E,MATCH(D398,'[1]Master Price'!$B:$B,0)),"0")</f>
        <v>0</v>
      </c>
      <c r="AK398" s="80">
        <f t="shared" si="48"/>
        <v>0</v>
      </c>
      <c r="AL398" s="82" t="str">
        <f t="shared" si="40"/>
        <v>0-day</v>
      </c>
      <c r="AM398" s="82" t="str">
        <f t="shared" si="49"/>
        <v>1-day</v>
      </c>
      <c r="AN398" s="82" t="str">
        <f t="shared" si="68"/>
        <v>0-day</v>
      </c>
      <c r="AO398" s="82" t="str">
        <f t="shared" si="69"/>
        <v>0-day</v>
      </c>
      <c r="AP398" s="82" t="str">
        <f t="shared" si="50"/>
        <v>1-day</v>
      </c>
      <c r="AQ398" s="82" t="str">
        <f t="shared" si="51"/>
        <v>0-day</v>
      </c>
      <c r="AR398" s="137"/>
      <c r="AS398" s="83" t="str">
        <f t="shared" si="52"/>
        <v/>
      </c>
      <c r="AT398" s="85"/>
      <c r="AU398" s="84" t="e">
        <f t="shared" ca="1" si="53"/>
        <v>#NAME?</v>
      </c>
      <c r="AV398" s="88" t="e">
        <f t="shared" ca="1" si="54"/>
        <v>#NAME?</v>
      </c>
      <c r="AW398" s="83" t="e">
        <f t="shared" ca="1" si="55"/>
        <v>#NAME?</v>
      </c>
      <c r="AX398" s="88" t="e">
        <f t="shared" ca="1" si="56"/>
        <v>#NAME?</v>
      </c>
      <c r="AY398" s="86" t="str">
        <f t="shared" si="57"/>
        <v/>
      </c>
      <c r="AZ398" s="22" t="e">
        <f t="shared" ca="1" si="58"/>
        <v>#NAME?</v>
      </c>
      <c r="BA398" s="83" t="e">
        <f t="shared" ca="1" si="59"/>
        <v>#NAME?</v>
      </c>
      <c r="BB398" s="88" t="e">
        <f t="shared" ca="1" si="60"/>
        <v>#NAME?</v>
      </c>
      <c r="BC398" s="90" t="e">
        <f t="shared" ca="1" si="61"/>
        <v>#NAME?</v>
      </c>
      <c r="BD398" s="90" t="e">
        <f t="shared" ca="1" si="62"/>
        <v>#NAME?</v>
      </c>
      <c r="BE398" s="85" t="e">
        <f t="shared" ca="1" si="63"/>
        <v>#NAME?</v>
      </c>
      <c r="BF398" s="22" t="e">
        <f t="shared" ca="1" si="64"/>
        <v>#NAME?</v>
      </c>
      <c r="BG398" s="22" t="e">
        <f t="shared" ca="1" si="65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>
        <f t="shared" si="42"/>
        <v>397</v>
      </c>
      <c r="B399" s="139">
        <v>46044</v>
      </c>
      <c r="C399" s="54" t="s">
        <v>1234</v>
      </c>
      <c r="D399" s="54" t="s">
        <v>153</v>
      </c>
      <c r="E399" s="56" t="s">
        <v>154</v>
      </c>
      <c r="F399" s="54">
        <v>2</v>
      </c>
      <c r="G399" s="54" t="s">
        <v>65</v>
      </c>
      <c r="H399" s="54" t="str">
        <f t="shared" si="43"/>
        <v>DONE</v>
      </c>
      <c r="I399" s="54" t="s">
        <v>442</v>
      </c>
      <c r="J399" s="62" t="s">
        <v>73</v>
      </c>
      <c r="K399" s="62" t="s">
        <v>73</v>
      </c>
      <c r="L399" s="54">
        <v>30305</v>
      </c>
      <c r="M399" s="54" t="s">
        <v>599</v>
      </c>
      <c r="N399" s="54" t="s">
        <v>599</v>
      </c>
      <c r="O399" s="54" t="s">
        <v>81</v>
      </c>
      <c r="P399" s="64" t="s">
        <v>120</v>
      </c>
      <c r="Q399" s="64" t="s">
        <v>1191</v>
      </c>
      <c r="R399" s="25">
        <v>200000999487</v>
      </c>
      <c r="S399" s="66">
        <v>46051</v>
      </c>
      <c r="T399" s="66" t="str">
        <f t="shared" si="44"/>
        <v>DONE</v>
      </c>
      <c r="U399" s="66">
        <v>46052</v>
      </c>
      <c r="V399" s="25">
        <v>9200070204</v>
      </c>
      <c r="W399" s="25">
        <v>42494</v>
      </c>
      <c r="X399" s="163">
        <v>46056</v>
      </c>
      <c r="Y399" s="69" t="str">
        <f t="shared" si="70"/>
        <v>DONE</v>
      </c>
      <c r="Z399" s="25" t="s">
        <v>2265</v>
      </c>
      <c r="AA399" s="69">
        <v>46056</v>
      </c>
      <c r="AB399" s="25" t="str">
        <f t="shared" si="45"/>
        <v>DONE</v>
      </c>
      <c r="AC399" s="71"/>
      <c r="AD399" s="54" t="s">
        <v>2266</v>
      </c>
      <c r="AE399" s="76">
        <v>46057</v>
      </c>
      <c r="AF399" s="54" t="str">
        <f t="shared" si="46"/>
        <v>DONE</v>
      </c>
      <c r="AG399" s="69">
        <v>46059</v>
      </c>
      <c r="AH399" s="73">
        <v>46098</v>
      </c>
      <c r="AI399" s="75" t="str">
        <f t="shared" si="47"/>
        <v>PAID</v>
      </c>
      <c r="AJ399" s="80" t="str">
        <f t="array" ref="AJ399">IFERROR(INDEX('[1]Master Price'!$E:$E,MATCH(D399,'[1]Master Price'!$B:$B,0)),"0")</f>
        <v>0</v>
      </c>
      <c r="AK399" s="80">
        <f t="shared" si="48"/>
        <v>0</v>
      </c>
      <c r="AL399" s="82" t="str">
        <f t="shared" si="40"/>
        <v>0-day</v>
      </c>
      <c r="AM399" s="82" t="str">
        <f t="shared" si="49"/>
        <v>1-day</v>
      </c>
      <c r="AN399" s="82" t="str">
        <f t="shared" si="68"/>
        <v>0-day</v>
      </c>
      <c r="AO399" s="82" t="str">
        <f t="shared" si="69"/>
        <v>0-day</v>
      </c>
      <c r="AP399" s="82" t="str">
        <f t="shared" si="50"/>
        <v>1-day</v>
      </c>
      <c r="AQ399" s="82" t="str">
        <f t="shared" si="51"/>
        <v>0-day</v>
      </c>
      <c r="AR399" s="137"/>
      <c r="AS399" s="83" t="str">
        <f t="shared" si="52"/>
        <v/>
      </c>
      <c r="AT399" s="85"/>
      <c r="AU399" s="84" t="e">
        <f t="shared" ca="1" si="53"/>
        <v>#NAME?</v>
      </c>
      <c r="AV399" s="88" t="e">
        <f t="shared" ca="1" si="54"/>
        <v>#NAME?</v>
      </c>
      <c r="AW399" s="83" t="e">
        <f t="shared" ca="1" si="55"/>
        <v>#NAME?</v>
      </c>
      <c r="AX399" s="88" t="e">
        <f t="shared" ca="1" si="56"/>
        <v>#NAME?</v>
      </c>
      <c r="AY399" s="86" t="str">
        <f t="shared" si="57"/>
        <v/>
      </c>
      <c r="AZ399" s="22" t="e">
        <f t="shared" ca="1" si="58"/>
        <v>#NAME?</v>
      </c>
      <c r="BA399" s="83" t="e">
        <f t="shared" ca="1" si="59"/>
        <v>#NAME?</v>
      </c>
      <c r="BB399" s="88" t="e">
        <f t="shared" ca="1" si="60"/>
        <v>#NAME?</v>
      </c>
      <c r="BC399" s="90" t="e">
        <f t="shared" ca="1" si="61"/>
        <v>#NAME?</v>
      </c>
      <c r="BD399" s="90" t="e">
        <f t="shared" ca="1" si="62"/>
        <v>#NAME?</v>
      </c>
      <c r="BE399" s="85" t="e">
        <f t="shared" ca="1" si="63"/>
        <v>#NAME?</v>
      </c>
      <c r="BF399" s="22" t="e">
        <f t="shared" ca="1" si="64"/>
        <v>#NAME?</v>
      </c>
      <c r="BG399" s="22" t="e">
        <f t="shared" ca="1" si="65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>
        <f t="shared" si="42"/>
        <v>398</v>
      </c>
      <c r="B400" s="139">
        <v>46044</v>
      </c>
      <c r="C400" s="54" t="s">
        <v>1234</v>
      </c>
      <c r="D400" s="54" t="s">
        <v>163</v>
      </c>
      <c r="E400" s="56" t="s">
        <v>164</v>
      </c>
      <c r="F400" s="54">
        <v>1</v>
      </c>
      <c r="G400" s="54" t="s">
        <v>65</v>
      </c>
      <c r="H400" s="54" t="str">
        <f t="shared" si="43"/>
        <v>DONE</v>
      </c>
      <c r="I400" s="54" t="s">
        <v>442</v>
      </c>
      <c r="J400" s="62" t="s">
        <v>73</v>
      </c>
      <c r="K400" s="62" t="s">
        <v>73</v>
      </c>
      <c r="L400" s="54">
        <v>30305</v>
      </c>
      <c r="M400" s="54" t="s">
        <v>599</v>
      </c>
      <c r="N400" s="54" t="s">
        <v>599</v>
      </c>
      <c r="O400" s="54" t="s">
        <v>81</v>
      </c>
      <c r="P400" s="64" t="s">
        <v>120</v>
      </c>
      <c r="Q400" s="64" t="s">
        <v>1191</v>
      </c>
      <c r="R400" s="25">
        <v>200000999487</v>
      </c>
      <c r="S400" s="66">
        <v>46051</v>
      </c>
      <c r="T400" s="66" t="str">
        <f t="shared" si="44"/>
        <v>DONE</v>
      </c>
      <c r="U400" s="66">
        <v>46052</v>
      </c>
      <c r="V400" s="25">
        <v>9200070204</v>
      </c>
      <c r="W400" s="25">
        <v>42494</v>
      </c>
      <c r="X400" s="163">
        <v>46056</v>
      </c>
      <c r="Y400" s="69" t="str">
        <f t="shared" si="70"/>
        <v>DONE</v>
      </c>
      <c r="Z400" s="25" t="s">
        <v>2265</v>
      </c>
      <c r="AA400" s="69">
        <v>46056</v>
      </c>
      <c r="AB400" s="25" t="str">
        <f t="shared" si="45"/>
        <v>DONE</v>
      </c>
      <c r="AC400" s="71"/>
      <c r="AD400" s="54" t="s">
        <v>2266</v>
      </c>
      <c r="AE400" s="76">
        <v>46057</v>
      </c>
      <c r="AF400" s="54" t="str">
        <f t="shared" si="46"/>
        <v>DONE</v>
      </c>
      <c r="AG400" s="69">
        <v>46059</v>
      </c>
      <c r="AH400" s="73">
        <v>46098</v>
      </c>
      <c r="AI400" s="75" t="str">
        <f t="shared" si="47"/>
        <v>PAID</v>
      </c>
      <c r="AJ400" s="80" t="str">
        <f t="array" ref="AJ400">IFERROR(INDEX('[1]Master Price'!$E:$E,MATCH(D400,'[1]Master Price'!$B:$B,0)),"0")</f>
        <v>0</v>
      </c>
      <c r="AK400" s="80">
        <f t="shared" si="48"/>
        <v>0</v>
      </c>
      <c r="AL400" s="82" t="str">
        <f t="shared" si="40"/>
        <v>0-day</v>
      </c>
      <c r="AM400" s="82" t="str">
        <f t="shared" si="49"/>
        <v>1-day</v>
      </c>
      <c r="AN400" s="82" t="str">
        <f t="shared" si="68"/>
        <v>0-day</v>
      </c>
      <c r="AO400" s="82" t="str">
        <f t="shared" si="69"/>
        <v>0-day</v>
      </c>
      <c r="AP400" s="82" t="str">
        <f t="shared" si="50"/>
        <v>1-day</v>
      </c>
      <c r="AQ400" s="82" t="str">
        <f t="shared" si="51"/>
        <v>0-day</v>
      </c>
      <c r="AR400" s="137"/>
      <c r="AS400" s="83" t="str">
        <f t="shared" si="52"/>
        <v/>
      </c>
      <c r="AT400" s="85"/>
      <c r="AU400" s="84" t="e">
        <f t="shared" ca="1" si="53"/>
        <v>#NAME?</v>
      </c>
      <c r="AV400" s="88" t="e">
        <f t="shared" ca="1" si="54"/>
        <v>#NAME?</v>
      </c>
      <c r="AW400" s="83" t="e">
        <f t="shared" ca="1" si="55"/>
        <v>#NAME?</v>
      </c>
      <c r="AX400" s="88" t="e">
        <f t="shared" ca="1" si="56"/>
        <v>#NAME?</v>
      </c>
      <c r="AY400" s="86" t="str">
        <f t="shared" si="57"/>
        <v/>
      </c>
      <c r="AZ400" s="22" t="e">
        <f t="shared" ca="1" si="58"/>
        <v>#NAME?</v>
      </c>
      <c r="BA400" s="83" t="e">
        <f t="shared" ca="1" si="59"/>
        <v>#NAME?</v>
      </c>
      <c r="BB400" s="88" t="e">
        <f t="shared" ca="1" si="60"/>
        <v>#NAME?</v>
      </c>
      <c r="BC400" s="90" t="e">
        <f t="shared" ca="1" si="61"/>
        <v>#NAME?</v>
      </c>
      <c r="BD400" s="90" t="e">
        <f t="shared" ca="1" si="62"/>
        <v>#NAME?</v>
      </c>
      <c r="BE400" s="85" t="e">
        <f t="shared" ca="1" si="63"/>
        <v>#NAME?</v>
      </c>
      <c r="BF400" s="22" t="e">
        <f t="shared" ca="1" si="64"/>
        <v>#NAME?</v>
      </c>
      <c r="BG400" s="22" t="e">
        <f t="shared" ca="1" si="65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>
        <f t="shared" si="42"/>
        <v>399</v>
      </c>
      <c r="B401" s="139">
        <v>46044</v>
      </c>
      <c r="C401" s="54" t="s">
        <v>1234</v>
      </c>
      <c r="D401" s="54" t="s">
        <v>2219</v>
      </c>
      <c r="E401" s="56" t="s">
        <v>2220</v>
      </c>
      <c r="F401" s="54">
        <v>1</v>
      </c>
      <c r="G401" s="54" t="s">
        <v>65</v>
      </c>
      <c r="H401" s="54" t="str">
        <f t="shared" si="43"/>
        <v>DONE</v>
      </c>
      <c r="I401" s="54" t="s">
        <v>442</v>
      </c>
      <c r="J401" s="62" t="s">
        <v>73</v>
      </c>
      <c r="K401" s="62" t="s">
        <v>73</v>
      </c>
      <c r="L401" s="54">
        <v>30305</v>
      </c>
      <c r="M401" s="54" t="s">
        <v>599</v>
      </c>
      <c r="N401" s="54" t="s">
        <v>599</v>
      </c>
      <c r="O401" s="54" t="s">
        <v>81</v>
      </c>
      <c r="P401" s="64" t="s">
        <v>120</v>
      </c>
      <c r="Q401" s="64" t="s">
        <v>1191</v>
      </c>
      <c r="R401" s="25">
        <v>200000999487</v>
      </c>
      <c r="S401" s="66">
        <v>46051</v>
      </c>
      <c r="T401" s="66" t="str">
        <f t="shared" si="44"/>
        <v>DONE</v>
      </c>
      <c r="U401" s="66">
        <v>46052</v>
      </c>
      <c r="V401" s="25">
        <v>9200070204</v>
      </c>
      <c r="W401" s="25">
        <v>42494</v>
      </c>
      <c r="X401" s="163">
        <v>46056</v>
      </c>
      <c r="Y401" s="69" t="str">
        <f t="shared" si="70"/>
        <v>DONE</v>
      </c>
      <c r="Z401" s="25" t="s">
        <v>2265</v>
      </c>
      <c r="AA401" s="69">
        <v>46056</v>
      </c>
      <c r="AB401" s="25" t="str">
        <f t="shared" si="45"/>
        <v>DONE</v>
      </c>
      <c r="AC401" s="71"/>
      <c r="AD401" s="54" t="s">
        <v>2266</v>
      </c>
      <c r="AE401" s="76">
        <v>46057</v>
      </c>
      <c r="AF401" s="54" t="str">
        <f t="shared" si="46"/>
        <v>DONE</v>
      </c>
      <c r="AG401" s="69">
        <v>46059</v>
      </c>
      <c r="AH401" s="73">
        <v>46098</v>
      </c>
      <c r="AI401" s="75" t="str">
        <f t="shared" si="47"/>
        <v>PAID</v>
      </c>
      <c r="AJ401" s="80" t="str">
        <f t="array" ref="AJ401">IFERROR(INDEX('[1]Master Price'!$E:$E,MATCH(D401,'[1]Master Price'!$B:$B,0)),"0")</f>
        <v>0</v>
      </c>
      <c r="AK401" s="80">
        <f t="shared" si="48"/>
        <v>0</v>
      </c>
      <c r="AL401" s="82" t="str">
        <f t="shared" si="40"/>
        <v>0-day</v>
      </c>
      <c r="AM401" s="82" t="str">
        <f t="shared" si="49"/>
        <v>1-day</v>
      </c>
      <c r="AN401" s="82" t="str">
        <f t="shared" si="68"/>
        <v>0-day</v>
      </c>
      <c r="AO401" s="82" t="str">
        <f t="shared" si="69"/>
        <v>0-day</v>
      </c>
      <c r="AP401" s="82" t="str">
        <f t="shared" si="50"/>
        <v>1-day</v>
      </c>
      <c r="AQ401" s="82" t="str">
        <f t="shared" si="51"/>
        <v>0-day</v>
      </c>
      <c r="AR401" s="137"/>
      <c r="AS401" s="83" t="str">
        <f t="shared" si="52"/>
        <v/>
      </c>
      <c r="AT401" s="85"/>
      <c r="AU401" s="84" t="e">
        <f t="shared" ca="1" si="53"/>
        <v>#NAME?</v>
      </c>
      <c r="AV401" s="88" t="e">
        <f t="shared" ca="1" si="54"/>
        <v>#NAME?</v>
      </c>
      <c r="AW401" s="83" t="e">
        <f t="shared" ca="1" si="55"/>
        <v>#NAME?</v>
      </c>
      <c r="AX401" s="88" t="e">
        <f t="shared" ca="1" si="56"/>
        <v>#NAME?</v>
      </c>
      <c r="AY401" s="86" t="str">
        <f t="shared" si="57"/>
        <v/>
      </c>
      <c r="AZ401" s="22" t="e">
        <f t="shared" ca="1" si="58"/>
        <v>#NAME?</v>
      </c>
      <c r="BA401" s="83" t="e">
        <f t="shared" ca="1" si="59"/>
        <v>#NAME?</v>
      </c>
      <c r="BB401" s="88" t="e">
        <f t="shared" ca="1" si="60"/>
        <v>#NAME?</v>
      </c>
      <c r="BC401" s="90" t="e">
        <f t="shared" ca="1" si="61"/>
        <v>#NAME?</v>
      </c>
      <c r="BD401" s="90" t="e">
        <f t="shared" ca="1" si="62"/>
        <v>#NAME?</v>
      </c>
      <c r="BE401" s="85" t="e">
        <f t="shared" ca="1" si="63"/>
        <v>#NAME?</v>
      </c>
      <c r="BF401" s="22" t="e">
        <f t="shared" ca="1" si="64"/>
        <v>#NAME?</v>
      </c>
      <c r="BG401" s="22" t="e">
        <f t="shared" ca="1" si="65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>
        <f t="shared" si="42"/>
        <v>400</v>
      </c>
      <c r="B402" s="139">
        <v>46044</v>
      </c>
      <c r="C402" s="54" t="s">
        <v>1234</v>
      </c>
      <c r="D402" s="54" t="s">
        <v>429</v>
      </c>
      <c r="E402" s="56" t="s">
        <v>430</v>
      </c>
      <c r="F402" s="54">
        <v>1</v>
      </c>
      <c r="G402" s="54" t="s">
        <v>65</v>
      </c>
      <c r="H402" s="54" t="str">
        <f t="shared" si="43"/>
        <v>DONE</v>
      </c>
      <c r="I402" s="54" t="s">
        <v>442</v>
      </c>
      <c r="J402" s="62" t="s">
        <v>73</v>
      </c>
      <c r="K402" s="62" t="s">
        <v>73</v>
      </c>
      <c r="L402" s="54">
        <v>30305</v>
      </c>
      <c r="M402" s="54" t="s">
        <v>599</v>
      </c>
      <c r="N402" s="54" t="s">
        <v>599</v>
      </c>
      <c r="O402" s="54" t="s">
        <v>81</v>
      </c>
      <c r="P402" s="64" t="s">
        <v>120</v>
      </c>
      <c r="Q402" s="64" t="s">
        <v>1191</v>
      </c>
      <c r="R402" s="25">
        <v>200000999487</v>
      </c>
      <c r="S402" s="66">
        <v>46051</v>
      </c>
      <c r="T402" s="66" t="str">
        <f t="shared" si="44"/>
        <v>DONE</v>
      </c>
      <c r="U402" s="66">
        <v>46052</v>
      </c>
      <c r="V402" s="25">
        <v>9200070204</v>
      </c>
      <c r="W402" s="25">
        <v>42494</v>
      </c>
      <c r="X402" s="163">
        <v>46056</v>
      </c>
      <c r="Y402" s="69" t="str">
        <f t="shared" si="70"/>
        <v>DONE</v>
      </c>
      <c r="Z402" s="25" t="s">
        <v>2265</v>
      </c>
      <c r="AA402" s="69">
        <v>46056</v>
      </c>
      <c r="AB402" s="25" t="str">
        <f t="shared" si="45"/>
        <v>DONE</v>
      </c>
      <c r="AC402" s="71"/>
      <c r="AD402" s="54" t="s">
        <v>2266</v>
      </c>
      <c r="AE402" s="76">
        <v>46057</v>
      </c>
      <c r="AF402" s="54" t="str">
        <f t="shared" si="46"/>
        <v>DONE</v>
      </c>
      <c r="AG402" s="69">
        <v>46059</v>
      </c>
      <c r="AH402" s="73">
        <v>46098</v>
      </c>
      <c r="AI402" s="75" t="str">
        <f t="shared" si="47"/>
        <v>PAID</v>
      </c>
      <c r="AJ402" s="80" t="str">
        <f t="array" ref="AJ402">IFERROR(INDEX('[1]Master Price'!$E:$E,MATCH(D402,'[1]Master Price'!$B:$B,0)),"0")</f>
        <v>0</v>
      </c>
      <c r="AK402" s="80">
        <f t="shared" si="48"/>
        <v>0</v>
      </c>
      <c r="AL402" s="82" t="str">
        <f t="shared" si="40"/>
        <v>0-day</v>
      </c>
      <c r="AM402" s="82" t="str">
        <f t="shared" si="49"/>
        <v>1-day</v>
      </c>
      <c r="AN402" s="82" t="str">
        <f t="shared" si="68"/>
        <v>0-day</v>
      </c>
      <c r="AO402" s="82" t="str">
        <f t="shared" si="69"/>
        <v>0-day</v>
      </c>
      <c r="AP402" s="82" t="str">
        <f t="shared" si="50"/>
        <v>1-day</v>
      </c>
      <c r="AQ402" s="82" t="str">
        <f t="shared" si="51"/>
        <v>0-day</v>
      </c>
      <c r="AR402" s="137"/>
      <c r="AS402" s="83" t="str">
        <f t="shared" si="52"/>
        <v/>
      </c>
      <c r="AT402" s="85"/>
      <c r="AU402" s="84" t="e">
        <f t="shared" ca="1" si="53"/>
        <v>#NAME?</v>
      </c>
      <c r="AV402" s="88" t="e">
        <f t="shared" ca="1" si="54"/>
        <v>#NAME?</v>
      </c>
      <c r="AW402" s="83" t="e">
        <f t="shared" ca="1" si="55"/>
        <v>#NAME?</v>
      </c>
      <c r="AX402" s="88" t="e">
        <f t="shared" ca="1" si="56"/>
        <v>#NAME?</v>
      </c>
      <c r="AY402" s="86" t="str">
        <f t="shared" si="57"/>
        <v/>
      </c>
      <c r="AZ402" s="22" t="e">
        <f t="shared" ca="1" si="58"/>
        <v>#NAME?</v>
      </c>
      <c r="BA402" s="83" t="e">
        <f t="shared" ca="1" si="59"/>
        <v>#NAME?</v>
      </c>
      <c r="BB402" s="88" t="e">
        <f t="shared" ca="1" si="60"/>
        <v>#NAME?</v>
      </c>
      <c r="BC402" s="90" t="e">
        <f t="shared" ca="1" si="61"/>
        <v>#NAME?</v>
      </c>
      <c r="BD402" s="90" t="e">
        <f t="shared" ca="1" si="62"/>
        <v>#NAME?</v>
      </c>
      <c r="BE402" s="85" t="e">
        <f t="shared" ca="1" si="63"/>
        <v>#NAME?</v>
      </c>
      <c r="BF402" s="22" t="e">
        <f t="shared" ca="1" si="64"/>
        <v>#NAME?</v>
      </c>
      <c r="BG402" s="22" t="e">
        <f t="shared" ca="1" si="65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>
        <f t="shared" si="42"/>
        <v>401</v>
      </c>
      <c r="B403" s="139">
        <v>46044</v>
      </c>
      <c r="C403" s="54" t="s">
        <v>1234</v>
      </c>
      <c r="D403" s="54" t="s">
        <v>559</v>
      </c>
      <c r="E403" s="56" t="s">
        <v>560</v>
      </c>
      <c r="F403" s="54">
        <v>2</v>
      </c>
      <c r="G403" s="54" t="s">
        <v>65</v>
      </c>
      <c r="H403" s="54" t="str">
        <f t="shared" si="43"/>
        <v>DONE</v>
      </c>
      <c r="I403" s="54" t="s">
        <v>442</v>
      </c>
      <c r="J403" s="62" t="s">
        <v>73</v>
      </c>
      <c r="K403" s="62" t="s">
        <v>73</v>
      </c>
      <c r="L403" s="54">
        <v>30305</v>
      </c>
      <c r="M403" s="54" t="s">
        <v>599</v>
      </c>
      <c r="N403" s="54" t="s">
        <v>599</v>
      </c>
      <c r="O403" s="54" t="s">
        <v>81</v>
      </c>
      <c r="P403" s="64" t="s">
        <v>120</v>
      </c>
      <c r="Q403" s="64" t="s">
        <v>1191</v>
      </c>
      <c r="R403" s="25">
        <v>200000999487</v>
      </c>
      <c r="S403" s="66">
        <v>46051</v>
      </c>
      <c r="T403" s="66" t="str">
        <f t="shared" si="44"/>
        <v>DONE</v>
      </c>
      <c r="U403" s="66">
        <v>46052</v>
      </c>
      <c r="V403" s="25">
        <v>9200070204</v>
      </c>
      <c r="W403" s="25">
        <v>42494</v>
      </c>
      <c r="X403" s="163">
        <v>46056</v>
      </c>
      <c r="Y403" s="69" t="str">
        <f t="shared" si="70"/>
        <v>DONE</v>
      </c>
      <c r="Z403" s="25" t="s">
        <v>2265</v>
      </c>
      <c r="AA403" s="69">
        <v>46056</v>
      </c>
      <c r="AB403" s="25" t="str">
        <f t="shared" si="45"/>
        <v>DONE</v>
      </c>
      <c r="AC403" s="71"/>
      <c r="AD403" s="54" t="s">
        <v>2266</v>
      </c>
      <c r="AE403" s="76">
        <v>46057</v>
      </c>
      <c r="AF403" s="54" t="str">
        <f t="shared" si="46"/>
        <v>DONE</v>
      </c>
      <c r="AG403" s="69">
        <v>46059</v>
      </c>
      <c r="AH403" s="73">
        <v>46098</v>
      </c>
      <c r="AI403" s="75" t="str">
        <f t="shared" si="47"/>
        <v>PAID</v>
      </c>
      <c r="AJ403" s="80" t="str">
        <f t="array" ref="AJ403">IFERROR(INDEX('[1]Master Price'!$E:$E,MATCH(D403,'[1]Master Price'!$B:$B,0)),"0")</f>
        <v>0</v>
      </c>
      <c r="AK403" s="80">
        <f t="shared" si="48"/>
        <v>0</v>
      </c>
      <c r="AL403" s="82" t="str">
        <f t="shared" si="40"/>
        <v>0-day</v>
      </c>
      <c r="AM403" s="82" t="str">
        <f t="shared" si="49"/>
        <v>1-day</v>
      </c>
      <c r="AN403" s="82" t="str">
        <f t="shared" si="68"/>
        <v>0-day</v>
      </c>
      <c r="AO403" s="82" t="str">
        <f t="shared" si="69"/>
        <v>0-day</v>
      </c>
      <c r="AP403" s="82" t="str">
        <f t="shared" si="50"/>
        <v>1-day</v>
      </c>
      <c r="AQ403" s="82" t="str">
        <f t="shared" si="51"/>
        <v>0-day</v>
      </c>
      <c r="AR403" s="137"/>
      <c r="AS403" s="83" t="str">
        <f t="shared" si="52"/>
        <v/>
      </c>
      <c r="AT403" s="85"/>
      <c r="AU403" s="84" t="e">
        <f t="shared" ca="1" si="53"/>
        <v>#NAME?</v>
      </c>
      <c r="AV403" s="88" t="e">
        <f t="shared" ca="1" si="54"/>
        <v>#NAME?</v>
      </c>
      <c r="AW403" s="83" t="e">
        <f t="shared" ca="1" si="55"/>
        <v>#NAME?</v>
      </c>
      <c r="AX403" s="88" t="e">
        <f t="shared" ca="1" si="56"/>
        <v>#NAME?</v>
      </c>
      <c r="AY403" s="86" t="str">
        <f t="shared" si="57"/>
        <v/>
      </c>
      <c r="AZ403" s="22" t="e">
        <f t="shared" ca="1" si="58"/>
        <v>#NAME?</v>
      </c>
      <c r="BA403" s="83" t="e">
        <f t="shared" ca="1" si="59"/>
        <v>#NAME?</v>
      </c>
      <c r="BB403" s="88" t="e">
        <f t="shared" ca="1" si="60"/>
        <v>#NAME?</v>
      </c>
      <c r="BC403" s="90" t="e">
        <f t="shared" ca="1" si="61"/>
        <v>#NAME?</v>
      </c>
      <c r="BD403" s="90" t="e">
        <f t="shared" ca="1" si="62"/>
        <v>#NAME?</v>
      </c>
      <c r="BE403" s="85" t="e">
        <f t="shared" ca="1" si="63"/>
        <v>#NAME?</v>
      </c>
      <c r="BF403" s="22" t="e">
        <f t="shared" ca="1" si="64"/>
        <v>#NAME?</v>
      </c>
      <c r="BG403" s="22" t="e">
        <f t="shared" ca="1" si="65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>
        <f t="shared" si="42"/>
        <v>402</v>
      </c>
      <c r="B404" s="139">
        <v>46044</v>
      </c>
      <c r="C404" s="54" t="s">
        <v>1234</v>
      </c>
      <c r="D404" s="54" t="s">
        <v>367</v>
      </c>
      <c r="E404" s="56" t="s">
        <v>368</v>
      </c>
      <c r="F404" s="54">
        <v>5</v>
      </c>
      <c r="G404" s="54" t="s">
        <v>65</v>
      </c>
      <c r="H404" s="54" t="str">
        <f t="shared" si="43"/>
        <v>DONE</v>
      </c>
      <c r="I404" s="54" t="s">
        <v>442</v>
      </c>
      <c r="J404" s="62" t="s">
        <v>73</v>
      </c>
      <c r="K404" s="62" t="s">
        <v>73</v>
      </c>
      <c r="L404" s="54">
        <v>30305</v>
      </c>
      <c r="M404" s="54" t="s">
        <v>599</v>
      </c>
      <c r="N404" s="54" t="s">
        <v>599</v>
      </c>
      <c r="O404" s="54" t="s">
        <v>81</v>
      </c>
      <c r="P404" s="64" t="s">
        <v>120</v>
      </c>
      <c r="Q404" s="64" t="s">
        <v>1191</v>
      </c>
      <c r="R404" s="25">
        <v>200000999487</v>
      </c>
      <c r="S404" s="66">
        <v>46051</v>
      </c>
      <c r="T404" s="66" t="str">
        <f t="shared" si="44"/>
        <v>DONE</v>
      </c>
      <c r="U404" s="66">
        <v>46052</v>
      </c>
      <c r="V404" s="25">
        <v>9200070204</v>
      </c>
      <c r="W404" s="25">
        <v>42494</v>
      </c>
      <c r="X404" s="163">
        <v>46056</v>
      </c>
      <c r="Y404" s="69" t="str">
        <f t="shared" si="70"/>
        <v>DONE</v>
      </c>
      <c r="Z404" s="25" t="s">
        <v>2265</v>
      </c>
      <c r="AA404" s="69">
        <v>46056</v>
      </c>
      <c r="AB404" s="25" t="str">
        <f t="shared" si="45"/>
        <v>DONE</v>
      </c>
      <c r="AC404" s="71"/>
      <c r="AD404" s="54" t="s">
        <v>2266</v>
      </c>
      <c r="AE404" s="76">
        <v>46057</v>
      </c>
      <c r="AF404" s="54" t="str">
        <f t="shared" si="46"/>
        <v>DONE</v>
      </c>
      <c r="AG404" s="69">
        <v>46059</v>
      </c>
      <c r="AH404" s="73">
        <v>46098</v>
      </c>
      <c r="AI404" s="75" t="str">
        <f t="shared" si="47"/>
        <v>PAID</v>
      </c>
      <c r="AJ404" s="80" t="str">
        <f t="array" ref="AJ404">IFERROR(INDEX('[1]Master Price'!$E:$E,MATCH(D404,'[1]Master Price'!$B:$B,0)),"0")</f>
        <v>0</v>
      </c>
      <c r="AK404" s="80">
        <f t="shared" si="48"/>
        <v>0</v>
      </c>
      <c r="AL404" s="82" t="str">
        <f t="shared" si="40"/>
        <v>0-day</v>
      </c>
      <c r="AM404" s="82" t="str">
        <f t="shared" si="49"/>
        <v>1-day</v>
      </c>
      <c r="AN404" s="82" t="str">
        <f t="shared" si="68"/>
        <v>0-day</v>
      </c>
      <c r="AO404" s="82" t="str">
        <f t="shared" si="69"/>
        <v>0-day</v>
      </c>
      <c r="AP404" s="82" t="str">
        <f t="shared" si="50"/>
        <v>1-day</v>
      </c>
      <c r="AQ404" s="82" t="str">
        <f t="shared" si="51"/>
        <v>0-day</v>
      </c>
      <c r="AR404" s="137"/>
      <c r="AS404" s="83" t="str">
        <f t="shared" si="52"/>
        <v/>
      </c>
      <c r="AT404" s="85"/>
      <c r="AU404" s="84" t="e">
        <f t="shared" ca="1" si="53"/>
        <v>#NAME?</v>
      </c>
      <c r="AV404" s="88" t="e">
        <f t="shared" ca="1" si="54"/>
        <v>#NAME?</v>
      </c>
      <c r="AW404" s="83" t="e">
        <f t="shared" ca="1" si="55"/>
        <v>#NAME?</v>
      </c>
      <c r="AX404" s="88" t="e">
        <f t="shared" ca="1" si="56"/>
        <v>#NAME?</v>
      </c>
      <c r="AY404" s="86" t="str">
        <f t="shared" si="57"/>
        <v/>
      </c>
      <c r="AZ404" s="22" t="e">
        <f t="shared" ca="1" si="58"/>
        <v>#NAME?</v>
      </c>
      <c r="BA404" s="83" t="e">
        <f t="shared" ca="1" si="59"/>
        <v>#NAME?</v>
      </c>
      <c r="BB404" s="88" t="e">
        <f t="shared" ca="1" si="60"/>
        <v>#NAME?</v>
      </c>
      <c r="BC404" s="90" t="e">
        <f t="shared" ca="1" si="61"/>
        <v>#NAME?</v>
      </c>
      <c r="BD404" s="90" t="e">
        <f t="shared" ca="1" si="62"/>
        <v>#NAME?</v>
      </c>
      <c r="BE404" s="85" t="e">
        <f t="shared" ca="1" si="63"/>
        <v>#NAME?</v>
      </c>
      <c r="BF404" s="22" t="e">
        <f t="shared" ca="1" si="64"/>
        <v>#NAME?</v>
      </c>
      <c r="BG404" s="22" t="e">
        <f t="shared" ca="1" si="65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>
        <f t="shared" si="42"/>
        <v>403</v>
      </c>
      <c r="B405" s="139">
        <v>46047</v>
      </c>
      <c r="C405" s="54" t="s">
        <v>1240</v>
      </c>
      <c r="D405" s="54" t="s">
        <v>959</v>
      </c>
      <c r="E405" s="56" t="s">
        <v>960</v>
      </c>
      <c r="F405" s="54">
        <v>1</v>
      </c>
      <c r="G405" s="54" t="s">
        <v>65</v>
      </c>
      <c r="H405" s="54" t="str">
        <f t="shared" si="43"/>
        <v>DONE</v>
      </c>
      <c r="I405" s="54" t="s">
        <v>504</v>
      </c>
      <c r="J405" s="58" t="s">
        <v>361</v>
      </c>
      <c r="K405" s="58" t="s">
        <v>362</v>
      </c>
      <c r="L405" s="54"/>
      <c r="M405" s="54"/>
      <c r="N405" s="54" t="s">
        <v>80</v>
      </c>
      <c r="O405" s="54" t="s">
        <v>81</v>
      </c>
      <c r="P405" s="64" t="s">
        <v>82</v>
      </c>
      <c r="Q405" s="64" t="s">
        <v>957</v>
      </c>
      <c r="R405" s="25">
        <v>210000273978</v>
      </c>
      <c r="S405" s="66">
        <v>46051</v>
      </c>
      <c r="T405" s="66" t="str">
        <f t="shared" si="44"/>
        <v>DONE</v>
      </c>
      <c r="U405" s="66">
        <v>46052</v>
      </c>
      <c r="V405" s="25">
        <v>9200070201</v>
      </c>
      <c r="W405" s="25">
        <v>42490</v>
      </c>
      <c r="X405" s="163">
        <v>46056</v>
      </c>
      <c r="Y405" s="69" t="str">
        <f t="shared" si="70"/>
        <v>DONE</v>
      </c>
      <c r="Z405" s="25" t="s">
        <v>2271</v>
      </c>
      <c r="AA405" s="69">
        <v>46056</v>
      </c>
      <c r="AB405" s="25" t="str">
        <f t="shared" si="45"/>
        <v>DONE</v>
      </c>
      <c r="AC405" s="71"/>
      <c r="AD405" s="54" t="s">
        <v>2272</v>
      </c>
      <c r="AE405" s="76">
        <v>46057</v>
      </c>
      <c r="AF405" s="54" t="str">
        <f t="shared" si="46"/>
        <v>DONE</v>
      </c>
      <c r="AG405" s="69">
        <v>46059</v>
      </c>
      <c r="AH405" s="73">
        <v>46098</v>
      </c>
      <c r="AI405" s="75" t="str">
        <f t="shared" si="47"/>
        <v>PAID</v>
      </c>
      <c r="AJ405" s="80" t="str">
        <f t="array" ref="AJ405">IFERROR(INDEX('[1]Master Price'!$E:$E,MATCH(D405,'[1]Master Price'!$B:$B,0)),"0")</f>
        <v>0</v>
      </c>
      <c r="AK405" s="80">
        <f t="shared" si="48"/>
        <v>0</v>
      </c>
      <c r="AL405" s="82" t="str">
        <f t="shared" si="40"/>
        <v>0-day</v>
      </c>
      <c r="AM405" s="82" t="str">
        <f t="shared" si="49"/>
        <v>1-day</v>
      </c>
      <c r="AN405" s="82" t="str">
        <f t="shared" si="68"/>
        <v>0-day</v>
      </c>
      <c r="AO405" s="82" t="str">
        <f t="shared" si="69"/>
        <v>0-day</v>
      </c>
      <c r="AP405" s="82" t="str">
        <f t="shared" si="50"/>
        <v>1-day</v>
      </c>
      <c r="AQ405" s="82" t="str">
        <f t="shared" si="51"/>
        <v>0-day</v>
      </c>
      <c r="AR405" s="137"/>
      <c r="AS405" s="83" t="str">
        <f t="shared" si="52"/>
        <v/>
      </c>
      <c r="AT405" s="85"/>
      <c r="AU405" s="84" t="e">
        <f t="shared" ca="1" si="53"/>
        <v>#NAME?</v>
      </c>
      <c r="AV405" s="88" t="e">
        <f t="shared" ca="1" si="54"/>
        <v>#NAME?</v>
      </c>
      <c r="AW405" s="83" t="e">
        <f t="shared" ca="1" si="55"/>
        <v>#NAME?</v>
      </c>
      <c r="AX405" s="88" t="e">
        <f t="shared" ca="1" si="56"/>
        <v>#NAME?</v>
      </c>
      <c r="AY405" s="86" t="str">
        <f t="shared" si="57"/>
        <v/>
      </c>
      <c r="AZ405" s="22" t="e">
        <f t="shared" ca="1" si="58"/>
        <v>#NAME?</v>
      </c>
      <c r="BA405" s="83" t="e">
        <f t="shared" ca="1" si="59"/>
        <v>#NAME?</v>
      </c>
      <c r="BB405" s="88" t="e">
        <f t="shared" ca="1" si="60"/>
        <v>#NAME?</v>
      </c>
      <c r="BC405" s="90" t="e">
        <f t="shared" ca="1" si="61"/>
        <v>#NAME?</v>
      </c>
      <c r="BD405" s="90" t="e">
        <f t="shared" ca="1" si="62"/>
        <v>#NAME?</v>
      </c>
      <c r="BE405" s="85" t="e">
        <f t="shared" ca="1" si="63"/>
        <v>#NAME?</v>
      </c>
      <c r="BF405" s="22" t="e">
        <f t="shared" ca="1" si="64"/>
        <v>#NAME?</v>
      </c>
      <c r="BG405" s="22" t="e">
        <f t="shared" ca="1" si="65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>
        <f t="shared" si="42"/>
        <v>404</v>
      </c>
      <c r="B406" s="139">
        <v>46047</v>
      </c>
      <c r="C406" s="54" t="s">
        <v>1246</v>
      </c>
      <c r="D406" s="54" t="s">
        <v>1178</v>
      </c>
      <c r="E406" s="56" t="s">
        <v>1179</v>
      </c>
      <c r="F406" s="54">
        <v>2</v>
      </c>
      <c r="G406" s="54" t="s">
        <v>65</v>
      </c>
      <c r="H406" s="54" t="str">
        <f t="shared" si="43"/>
        <v>DONE</v>
      </c>
      <c r="I406" s="54" t="s">
        <v>2274</v>
      </c>
      <c r="J406" s="58" t="s">
        <v>180</v>
      </c>
      <c r="K406" s="58" t="s">
        <v>79</v>
      </c>
      <c r="L406" s="54"/>
      <c r="M406" s="54"/>
      <c r="N406" s="54" t="s">
        <v>80</v>
      </c>
      <c r="O406" s="54" t="s">
        <v>91</v>
      </c>
      <c r="P406" s="64" t="s">
        <v>82</v>
      </c>
      <c r="Q406" s="64" t="s">
        <v>1327</v>
      </c>
      <c r="R406" s="25">
        <v>200000999485</v>
      </c>
      <c r="S406" s="66">
        <v>46051</v>
      </c>
      <c r="T406" s="66" t="str">
        <f t="shared" si="44"/>
        <v>DONE</v>
      </c>
      <c r="U406" s="66">
        <v>46052</v>
      </c>
      <c r="V406" s="25">
        <v>9200070162</v>
      </c>
      <c r="W406" s="25">
        <v>42485</v>
      </c>
      <c r="X406" s="163">
        <v>46056</v>
      </c>
      <c r="Y406" s="69" t="str">
        <f t="shared" si="70"/>
        <v>DONE</v>
      </c>
      <c r="Z406" s="25" t="s">
        <v>2276</v>
      </c>
      <c r="AA406" s="69">
        <v>46056</v>
      </c>
      <c r="AB406" s="25" t="str">
        <f t="shared" si="45"/>
        <v>DONE</v>
      </c>
      <c r="AC406" s="71"/>
      <c r="AD406" s="54" t="s">
        <v>2277</v>
      </c>
      <c r="AE406" s="76">
        <v>46057</v>
      </c>
      <c r="AF406" s="54" t="str">
        <f t="shared" si="46"/>
        <v>DONE</v>
      </c>
      <c r="AG406" s="69">
        <v>46059</v>
      </c>
      <c r="AH406" s="73">
        <v>46098</v>
      </c>
      <c r="AI406" s="75" t="str">
        <f t="shared" si="47"/>
        <v>PAID</v>
      </c>
      <c r="AJ406" s="80" t="str">
        <f t="array" ref="AJ406">IFERROR(INDEX('[1]Master Price'!$E:$E,MATCH(D406,'[1]Master Price'!$B:$B,0)),"0")</f>
        <v>0</v>
      </c>
      <c r="AK406" s="80">
        <f t="shared" si="48"/>
        <v>0</v>
      </c>
      <c r="AL406" s="82" t="str">
        <f t="shared" si="40"/>
        <v>0-day</v>
      </c>
      <c r="AM406" s="82" t="str">
        <f t="shared" si="49"/>
        <v>1-day</v>
      </c>
      <c r="AN406" s="82" t="str">
        <f t="shared" si="68"/>
        <v>0-day</v>
      </c>
      <c r="AO406" s="82" t="str">
        <f t="shared" si="69"/>
        <v>0-day</v>
      </c>
      <c r="AP406" s="82" t="str">
        <f t="shared" si="50"/>
        <v>1-day</v>
      </c>
      <c r="AQ406" s="82" t="str">
        <f t="shared" si="51"/>
        <v>0-day</v>
      </c>
      <c r="AR406" s="137"/>
      <c r="AS406" s="83" t="str">
        <f t="shared" si="52"/>
        <v/>
      </c>
      <c r="AT406" s="85"/>
      <c r="AU406" s="84" t="e">
        <f t="shared" ca="1" si="53"/>
        <v>#NAME?</v>
      </c>
      <c r="AV406" s="88" t="e">
        <f t="shared" ca="1" si="54"/>
        <v>#NAME?</v>
      </c>
      <c r="AW406" s="83" t="e">
        <f t="shared" ca="1" si="55"/>
        <v>#NAME?</v>
      </c>
      <c r="AX406" s="88" t="e">
        <f t="shared" ca="1" si="56"/>
        <v>#NAME?</v>
      </c>
      <c r="AY406" s="86" t="str">
        <f t="shared" si="57"/>
        <v/>
      </c>
      <c r="AZ406" s="22" t="e">
        <f t="shared" ca="1" si="58"/>
        <v>#NAME?</v>
      </c>
      <c r="BA406" s="83" t="e">
        <f t="shared" ca="1" si="59"/>
        <v>#NAME?</v>
      </c>
      <c r="BB406" s="88" t="e">
        <f t="shared" ca="1" si="60"/>
        <v>#NAME?</v>
      </c>
      <c r="BC406" s="90" t="e">
        <f t="shared" ca="1" si="61"/>
        <v>#NAME?</v>
      </c>
      <c r="BD406" s="90" t="e">
        <f t="shared" ca="1" si="62"/>
        <v>#NAME?</v>
      </c>
      <c r="BE406" s="85" t="e">
        <f t="shared" ca="1" si="63"/>
        <v>#NAME?</v>
      </c>
      <c r="BF406" s="22" t="e">
        <f t="shared" ca="1" si="64"/>
        <v>#NAME?</v>
      </c>
      <c r="BG406" s="22" t="e">
        <f t="shared" ca="1" si="65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>
        <f t="shared" si="42"/>
        <v>405</v>
      </c>
      <c r="B407" s="139">
        <v>46047</v>
      </c>
      <c r="C407" s="54" t="s">
        <v>1246</v>
      </c>
      <c r="D407" s="54" t="s">
        <v>2278</v>
      </c>
      <c r="E407" s="56" t="s">
        <v>2279</v>
      </c>
      <c r="F407" s="54">
        <v>2</v>
      </c>
      <c r="G407" s="54" t="s">
        <v>65</v>
      </c>
      <c r="H407" s="54" t="str">
        <f t="shared" si="43"/>
        <v>DONE</v>
      </c>
      <c r="I407" s="54" t="s">
        <v>2274</v>
      </c>
      <c r="J407" s="58" t="s">
        <v>180</v>
      </c>
      <c r="K407" s="58" t="s">
        <v>79</v>
      </c>
      <c r="L407" s="54"/>
      <c r="M407" s="54"/>
      <c r="N407" s="54" t="s">
        <v>80</v>
      </c>
      <c r="O407" s="54" t="s">
        <v>91</v>
      </c>
      <c r="P407" s="64" t="s">
        <v>82</v>
      </c>
      <c r="Q407" s="64" t="s">
        <v>1327</v>
      </c>
      <c r="R407" s="25">
        <v>200000999485</v>
      </c>
      <c r="S407" s="66">
        <v>46051</v>
      </c>
      <c r="T407" s="66" t="str">
        <f t="shared" si="44"/>
        <v>DONE</v>
      </c>
      <c r="U407" s="66">
        <v>46052</v>
      </c>
      <c r="V407" s="25">
        <v>9200070162</v>
      </c>
      <c r="W407" s="25">
        <v>42485</v>
      </c>
      <c r="X407" s="163">
        <v>46056</v>
      </c>
      <c r="Y407" s="69" t="str">
        <f t="shared" si="70"/>
        <v>DONE</v>
      </c>
      <c r="Z407" s="25" t="s">
        <v>2276</v>
      </c>
      <c r="AA407" s="69">
        <v>46056</v>
      </c>
      <c r="AB407" s="25" t="str">
        <f t="shared" si="45"/>
        <v>DONE</v>
      </c>
      <c r="AC407" s="71"/>
      <c r="AD407" s="54" t="s">
        <v>2277</v>
      </c>
      <c r="AE407" s="76">
        <v>46057</v>
      </c>
      <c r="AF407" s="54" t="str">
        <f t="shared" si="46"/>
        <v>DONE</v>
      </c>
      <c r="AG407" s="69">
        <v>46059</v>
      </c>
      <c r="AH407" s="73">
        <v>46098</v>
      </c>
      <c r="AI407" s="75" t="str">
        <f t="shared" si="47"/>
        <v>PAID</v>
      </c>
      <c r="AJ407" s="80" t="str">
        <f t="array" ref="AJ407">IFERROR(INDEX('[1]Master Price'!$E:$E,MATCH(D407,'[1]Master Price'!$B:$B,0)),"0")</f>
        <v>0</v>
      </c>
      <c r="AK407" s="80">
        <f t="shared" si="48"/>
        <v>0</v>
      </c>
      <c r="AL407" s="82" t="str">
        <f t="shared" si="40"/>
        <v>0-day</v>
      </c>
      <c r="AM407" s="82" t="str">
        <f t="shared" si="49"/>
        <v>1-day</v>
      </c>
      <c r="AN407" s="82" t="str">
        <f t="shared" si="68"/>
        <v>0-day</v>
      </c>
      <c r="AO407" s="82" t="str">
        <f t="shared" si="69"/>
        <v>0-day</v>
      </c>
      <c r="AP407" s="82" t="str">
        <f t="shared" si="50"/>
        <v>1-day</v>
      </c>
      <c r="AQ407" s="82" t="str">
        <f t="shared" si="51"/>
        <v>0-day</v>
      </c>
      <c r="AR407" s="137"/>
      <c r="AS407" s="83" t="str">
        <f t="shared" si="52"/>
        <v/>
      </c>
      <c r="AT407" s="85"/>
      <c r="AU407" s="84" t="e">
        <f t="shared" ca="1" si="53"/>
        <v>#NAME?</v>
      </c>
      <c r="AV407" s="88" t="e">
        <f t="shared" ca="1" si="54"/>
        <v>#NAME?</v>
      </c>
      <c r="AW407" s="83" t="e">
        <f t="shared" ca="1" si="55"/>
        <v>#NAME?</v>
      </c>
      <c r="AX407" s="88" t="e">
        <f t="shared" ca="1" si="56"/>
        <v>#NAME?</v>
      </c>
      <c r="AY407" s="86" t="str">
        <f t="shared" si="57"/>
        <v/>
      </c>
      <c r="AZ407" s="22" t="e">
        <f t="shared" ca="1" si="58"/>
        <v>#NAME?</v>
      </c>
      <c r="BA407" s="83" t="e">
        <f t="shared" ca="1" si="59"/>
        <v>#NAME?</v>
      </c>
      <c r="BB407" s="88" t="e">
        <f t="shared" ca="1" si="60"/>
        <v>#NAME?</v>
      </c>
      <c r="BC407" s="90" t="e">
        <f t="shared" ca="1" si="61"/>
        <v>#NAME?</v>
      </c>
      <c r="BD407" s="90" t="e">
        <f t="shared" ca="1" si="62"/>
        <v>#NAME?</v>
      </c>
      <c r="BE407" s="85" t="e">
        <f t="shared" ca="1" si="63"/>
        <v>#NAME?</v>
      </c>
      <c r="BF407" s="22" t="e">
        <f t="shared" ca="1" si="64"/>
        <v>#NAME?</v>
      </c>
      <c r="BG407" s="22" t="e">
        <f t="shared" ca="1" si="65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>
        <f t="shared" si="42"/>
        <v>406</v>
      </c>
      <c r="B408" s="139">
        <v>46046</v>
      </c>
      <c r="C408" s="54" t="s">
        <v>1256</v>
      </c>
      <c r="D408" s="54" t="s">
        <v>1178</v>
      </c>
      <c r="E408" s="56" t="s">
        <v>1179</v>
      </c>
      <c r="F408" s="54">
        <v>4</v>
      </c>
      <c r="G408" s="54" t="s">
        <v>65</v>
      </c>
      <c r="H408" s="54" t="str">
        <f t="shared" si="43"/>
        <v>DONE</v>
      </c>
      <c r="I408" s="54" t="s">
        <v>2283</v>
      </c>
      <c r="J408" s="58" t="s">
        <v>180</v>
      </c>
      <c r="K408" s="58" t="s">
        <v>79</v>
      </c>
      <c r="L408" s="54"/>
      <c r="M408" s="54"/>
      <c r="N408" s="54" t="s">
        <v>2284</v>
      </c>
      <c r="O408" s="54" t="s">
        <v>91</v>
      </c>
      <c r="P408" s="64" t="s">
        <v>82</v>
      </c>
      <c r="Q408" s="64" t="s">
        <v>912</v>
      </c>
      <c r="R408" s="25">
        <v>200000999483</v>
      </c>
      <c r="S408" s="66">
        <v>46051</v>
      </c>
      <c r="T408" s="66" t="str">
        <f t="shared" si="44"/>
        <v>DONE</v>
      </c>
      <c r="U408" s="66">
        <v>46052</v>
      </c>
      <c r="V408" s="25">
        <v>9200070202</v>
      </c>
      <c r="W408" s="25">
        <v>42489</v>
      </c>
      <c r="X408" s="163">
        <v>46056</v>
      </c>
      <c r="Y408" s="69" t="str">
        <f t="shared" si="70"/>
        <v>DONE</v>
      </c>
      <c r="Z408" s="25" t="s">
        <v>2285</v>
      </c>
      <c r="AA408" s="69">
        <v>46056</v>
      </c>
      <c r="AB408" s="25" t="str">
        <f t="shared" si="45"/>
        <v>DONE</v>
      </c>
      <c r="AC408" s="71"/>
      <c r="AD408" s="54" t="s">
        <v>2286</v>
      </c>
      <c r="AE408" s="76">
        <v>46057</v>
      </c>
      <c r="AF408" s="54" t="str">
        <f t="shared" si="46"/>
        <v>DONE</v>
      </c>
      <c r="AG408" s="69">
        <v>46059</v>
      </c>
      <c r="AH408" s="73">
        <v>46098</v>
      </c>
      <c r="AI408" s="75" t="str">
        <f t="shared" si="47"/>
        <v>PAID</v>
      </c>
      <c r="AJ408" s="80" t="str">
        <f t="array" ref="AJ408">IFERROR(INDEX('[1]Master Price'!$E:$E,MATCH(D408,'[1]Master Price'!$B:$B,0)),"0")</f>
        <v>0</v>
      </c>
      <c r="AK408" s="80">
        <f t="shared" si="48"/>
        <v>0</v>
      </c>
      <c r="AL408" s="82" t="str">
        <f t="shared" si="40"/>
        <v>0-day</v>
      </c>
      <c r="AM408" s="82" t="str">
        <f t="shared" si="49"/>
        <v>1-day</v>
      </c>
      <c r="AN408" s="82" t="str">
        <f t="shared" si="68"/>
        <v>0-day</v>
      </c>
      <c r="AO408" s="82" t="str">
        <f t="shared" si="69"/>
        <v>0-day</v>
      </c>
      <c r="AP408" s="82" t="str">
        <f t="shared" si="50"/>
        <v>1-day</v>
      </c>
      <c r="AQ408" s="82" t="str">
        <f t="shared" si="51"/>
        <v>0-day</v>
      </c>
      <c r="AR408" s="137"/>
      <c r="AS408" s="83" t="str">
        <f t="shared" si="52"/>
        <v/>
      </c>
      <c r="AT408" s="85"/>
      <c r="AU408" s="84" t="e">
        <f t="shared" ca="1" si="53"/>
        <v>#NAME?</v>
      </c>
      <c r="AV408" s="88" t="e">
        <f t="shared" ca="1" si="54"/>
        <v>#NAME?</v>
      </c>
      <c r="AW408" s="83" t="e">
        <f t="shared" ca="1" si="55"/>
        <v>#NAME?</v>
      </c>
      <c r="AX408" s="88" t="e">
        <f t="shared" ca="1" si="56"/>
        <v>#NAME?</v>
      </c>
      <c r="AY408" s="86" t="str">
        <f t="shared" si="57"/>
        <v/>
      </c>
      <c r="AZ408" s="22" t="e">
        <f t="shared" ca="1" si="58"/>
        <v>#NAME?</v>
      </c>
      <c r="BA408" s="83" t="e">
        <f t="shared" ca="1" si="59"/>
        <v>#NAME?</v>
      </c>
      <c r="BB408" s="88" t="e">
        <f t="shared" ca="1" si="60"/>
        <v>#NAME?</v>
      </c>
      <c r="BC408" s="90" t="e">
        <f t="shared" ca="1" si="61"/>
        <v>#NAME?</v>
      </c>
      <c r="BD408" s="90" t="e">
        <f t="shared" ca="1" si="62"/>
        <v>#NAME?</v>
      </c>
      <c r="BE408" s="85" t="e">
        <f t="shared" ca="1" si="63"/>
        <v>#NAME?</v>
      </c>
      <c r="BF408" s="22" t="e">
        <f t="shared" ca="1" si="64"/>
        <v>#NAME?</v>
      </c>
      <c r="BG408" s="22" t="e">
        <f t="shared" ca="1" si="65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>
        <f t="shared" si="42"/>
        <v>407</v>
      </c>
      <c r="B409" s="139">
        <v>46046</v>
      </c>
      <c r="C409" s="54" t="s">
        <v>1256</v>
      </c>
      <c r="D409" s="54" t="s">
        <v>476</v>
      </c>
      <c r="E409" s="56" t="s">
        <v>477</v>
      </c>
      <c r="F409" s="54">
        <v>1</v>
      </c>
      <c r="G409" s="54" t="s">
        <v>65</v>
      </c>
      <c r="H409" s="54" t="str">
        <f t="shared" si="43"/>
        <v>DONE</v>
      </c>
      <c r="I409" s="54" t="s">
        <v>2283</v>
      </c>
      <c r="J409" s="58" t="s">
        <v>180</v>
      </c>
      <c r="K409" s="58" t="s">
        <v>79</v>
      </c>
      <c r="L409" s="54"/>
      <c r="M409" s="54"/>
      <c r="N409" s="54" t="s">
        <v>2284</v>
      </c>
      <c r="O409" s="54" t="s">
        <v>91</v>
      </c>
      <c r="P409" s="64" t="s">
        <v>82</v>
      </c>
      <c r="Q409" s="64" t="s">
        <v>912</v>
      </c>
      <c r="R409" s="25">
        <v>200000999483</v>
      </c>
      <c r="S409" s="66">
        <v>46051</v>
      </c>
      <c r="T409" s="66" t="str">
        <f t="shared" si="44"/>
        <v>DONE</v>
      </c>
      <c r="U409" s="66">
        <v>46052</v>
      </c>
      <c r="V409" s="25">
        <v>9200070202</v>
      </c>
      <c r="W409" s="25">
        <v>42489</v>
      </c>
      <c r="X409" s="163">
        <v>46056</v>
      </c>
      <c r="Y409" s="69" t="str">
        <f t="shared" si="70"/>
        <v>DONE</v>
      </c>
      <c r="Z409" s="25" t="s">
        <v>2285</v>
      </c>
      <c r="AA409" s="69">
        <v>46056</v>
      </c>
      <c r="AB409" s="25" t="str">
        <f t="shared" si="45"/>
        <v>DONE</v>
      </c>
      <c r="AC409" s="71"/>
      <c r="AD409" s="54" t="s">
        <v>2286</v>
      </c>
      <c r="AE409" s="76">
        <v>46057</v>
      </c>
      <c r="AF409" s="54" t="str">
        <f t="shared" si="46"/>
        <v>DONE</v>
      </c>
      <c r="AG409" s="69">
        <v>46059</v>
      </c>
      <c r="AH409" s="73">
        <v>46098</v>
      </c>
      <c r="AI409" s="75" t="str">
        <f t="shared" si="47"/>
        <v>PAID</v>
      </c>
      <c r="AJ409" s="80" t="str">
        <f t="array" ref="AJ409">IFERROR(INDEX('[1]Master Price'!$E:$E,MATCH(D409,'[1]Master Price'!$B:$B,0)),"0")</f>
        <v>0</v>
      </c>
      <c r="AK409" s="80">
        <f t="shared" si="48"/>
        <v>0</v>
      </c>
      <c r="AL409" s="82" t="str">
        <f t="shared" si="40"/>
        <v>0-day</v>
      </c>
      <c r="AM409" s="82" t="str">
        <f t="shared" si="49"/>
        <v>1-day</v>
      </c>
      <c r="AN409" s="82" t="str">
        <f t="shared" si="68"/>
        <v>0-day</v>
      </c>
      <c r="AO409" s="82" t="str">
        <f t="shared" si="69"/>
        <v>0-day</v>
      </c>
      <c r="AP409" s="82" t="str">
        <f t="shared" si="50"/>
        <v>1-day</v>
      </c>
      <c r="AQ409" s="82" t="str">
        <f t="shared" si="51"/>
        <v>0-day</v>
      </c>
      <c r="AR409" s="137"/>
      <c r="AS409" s="83" t="str">
        <f t="shared" si="52"/>
        <v/>
      </c>
      <c r="AT409" s="85"/>
      <c r="AU409" s="84" t="e">
        <f t="shared" ca="1" si="53"/>
        <v>#NAME?</v>
      </c>
      <c r="AV409" s="88" t="e">
        <f t="shared" ca="1" si="54"/>
        <v>#NAME?</v>
      </c>
      <c r="AW409" s="83" t="e">
        <f t="shared" ca="1" si="55"/>
        <v>#NAME?</v>
      </c>
      <c r="AX409" s="88" t="e">
        <f t="shared" ca="1" si="56"/>
        <v>#NAME?</v>
      </c>
      <c r="AY409" s="86" t="str">
        <f t="shared" si="57"/>
        <v/>
      </c>
      <c r="AZ409" s="22" t="e">
        <f t="shared" ca="1" si="58"/>
        <v>#NAME?</v>
      </c>
      <c r="BA409" s="83" t="e">
        <f t="shared" ca="1" si="59"/>
        <v>#NAME?</v>
      </c>
      <c r="BB409" s="88" t="e">
        <f t="shared" ca="1" si="60"/>
        <v>#NAME?</v>
      </c>
      <c r="BC409" s="90" t="e">
        <f t="shared" ca="1" si="61"/>
        <v>#NAME?</v>
      </c>
      <c r="BD409" s="90" t="e">
        <f t="shared" ca="1" si="62"/>
        <v>#NAME?</v>
      </c>
      <c r="BE409" s="85" t="e">
        <f t="shared" ca="1" si="63"/>
        <v>#NAME?</v>
      </c>
      <c r="BF409" s="22" t="e">
        <f t="shared" ca="1" si="64"/>
        <v>#NAME?</v>
      </c>
      <c r="BG409" s="22" t="e">
        <f t="shared" ca="1" si="65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>
        <f t="shared" si="42"/>
        <v>408</v>
      </c>
      <c r="B410" s="139">
        <v>46046</v>
      </c>
      <c r="C410" s="54" t="s">
        <v>1256</v>
      </c>
      <c r="D410" s="54" t="s">
        <v>1611</v>
      </c>
      <c r="E410" s="56" t="s">
        <v>1612</v>
      </c>
      <c r="F410" s="54">
        <v>2</v>
      </c>
      <c r="G410" s="54" t="s">
        <v>65</v>
      </c>
      <c r="H410" s="54" t="str">
        <f t="shared" si="43"/>
        <v>DONE</v>
      </c>
      <c r="I410" s="54" t="s">
        <v>2283</v>
      </c>
      <c r="J410" s="58" t="s">
        <v>180</v>
      </c>
      <c r="K410" s="58" t="s">
        <v>79</v>
      </c>
      <c r="L410" s="54"/>
      <c r="M410" s="54"/>
      <c r="N410" s="54" t="s">
        <v>2284</v>
      </c>
      <c r="O410" s="54" t="s">
        <v>91</v>
      </c>
      <c r="P410" s="64" t="s">
        <v>82</v>
      </c>
      <c r="Q410" s="64" t="s">
        <v>912</v>
      </c>
      <c r="R410" s="25">
        <v>200000999483</v>
      </c>
      <c r="S410" s="66">
        <v>46051</v>
      </c>
      <c r="T410" s="66" t="str">
        <f t="shared" si="44"/>
        <v>DONE</v>
      </c>
      <c r="U410" s="66">
        <v>46052</v>
      </c>
      <c r="V410" s="25">
        <v>9200070202</v>
      </c>
      <c r="W410" s="25">
        <v>42489</v>
      </c>
      <c r="X410" s="163">
        <v>46056</v>
      </c>
      <c r="Y410" s="69" t="str">
        <f t="shared" si="70"/>
        <v>DONE</v>
      </c>
      <c r="Z410" s="25" t="s">
        <v>2285</v>
      </c>
      <c r="AA410" s="69">
        <v>46056</v>
      </c>
      <c r="AB410" s="25" t="str">
        <f t="shared" si="45"/>
        <v>DONE</v>
      </c>
      <c r="AC410" s="71"/>
      <c r="AD410" s="54" t="s">
        <v>2286</v>
      </c>
      <c r="AE410" s="76">
        <v>46057</v>
      </c>
      <c r="AF410" s="54" t="str">
        <f t="shared" si="46"/>
        <v>DONE</v>
      </c>
      <c r="AG410" s="69">
        <v>46059</v>
      </c>
      <c r="AH410" s="73">
        <v>46098</v>
      </c>
      <c r="AI410" s="75" t="str">
        <f t="shared" si="47"/>
        <v>PAID</v>
      </c>
      <c r="AJ410" s="80" t="str">
        <f t="array" ref="AJ410">IFERROR(INDEX('[1]Master Price'!$E:$E,MATCH(D410,'[1]Master Price'!$B:$B,0)),"0")</f>
        <v>0</v>
      </c>
      <c r="AK410" s="80">
        <f t="shared" si="48"/>
        <v>0</v>
      </c>
      <c r="AL410" s="82" t="str">
        <f t="shared" si="40"/>
        <v>0-day</v>
      </c>
      <c r="AM410" s="82" t="str">
        <f t="shared" si="49"/>
        <v>1-day</v>
      </c>
      <c r="AN410" s="82" t="str">
        <f t="shared" si="68"/>
        <v>0-day</v>
      </c>
      <c r="AO410" s="82" t="str">
        <f t="shared" si="69"/>
        <v>0-day</v>
      </c>
      <c r="AP410" s="82" t="str">
        <f t="shared" si="50"/>
        <v>1-day</v>
      </c>
      <c r="AQ410" s="82" t="str">
        <f t="shared" si="51"/>
        <v>0-day</v>
      </c>
      <c r="AR410" s="137"/>
      <c r="AS410" s="83" t="str">
        <f t="shared" si="52"/>
        <v/>
      </c>
      <c r="AT410" s="85"/>
      <c r="AU410" s="84" t="e">
        <f t="shared" ca="1" si="53"/>
        <v>#NAME?</v>
      </c>
      <c r="AV410" s="88" t="e">
        <f t="shared" ca="1" si="54"/>
        <v>#NAME?</v>
      </c>
      <c r="AW410" s="83" t="e">
        <f t="shared" ca="1" si="55"/>
        <v>#NAME?</v>
      </c>
      <c r="AX410" s="88" t="e">
        <f t="shared" ca="1" si="56"/>
        <v>#NAME?</v>
      </c>
      <c r="AY410" s="86" t="str">
        <f t="shared" si="57"/>
        <v/>
      </c>
      <c r="AZ410" s="22" t="e">
        <f t="shared" ca="1" si="58"/>
        <v>#NAME?</v>
      </c>
      <c r="BA410" s="83" t="e">
        <f t="shared" ca="1" si="59"/>
        <v>#NAME?</v>
      </c>
      <c r="BB410" s="88" t="e">
        <f t="shared" ca="1" si="60"/>
        <v>#NAME?</v>
      </c>
      <c r="BC410" s="90" t="e">
        <f t="shared" ca="1" si="61"/>
        <v>#NAME?</v>
      </c>
      <c r="BD410" s="90" t="e">
        <f t="shared" ca="1" si="62"/>
        <v>#NAME?</v>
      </c>
      <c r="BE410" s="85" t="e">
        <f t="shared" ca="1" si="63"/>
        <v>#NAME?</v>
      </c>
      <c r="BF410" s="22" t="e">
        <f t="shared" ca="1" si="64"/>
        <v>#NAME?</v>
      </c>
      <c r="BG410" s="22" t="e">
        <f t="shared" ca="1" si="65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>
        <f t="shared" si="42"/>
        <v>409</v>
      </c>
      <c r="B411" s="139">
        <v>46046</v>
      </c>
      <c r="C411" s="54" t="s">
        <v>1256</v>
      </c>
      <c r="D411" s="54" t="s">
        <v>607</v>
      </c>
      <c r="E411" s="56" t="s">
        <v>608</v>
      </c>
      <c r="F411" s="54">
        <v>10</v>
      </c>
      <c r="G411" s="54" t="s">
        <v>65</v>
      </c>
      <c r="H411" s="54" t="str">
        <f t="shared" si="43"/>
        <v>DONE</v>
      </c>
      <c r="I411" s="54" t="s">
        <v>2283</v>
      </c>
      <c r="J411" s="58" t="s">
        <v>180</v>
      </c>
      <c r="K411" s="58" t="s">
        <v>79</v>
      </c>
      <c r="L411" s="54"/>
      <c r="M411" s="54"/>
      <c r="N411" s="54" t="s">
        <v>2284</v>
      </c>
      <c r="O411" s="54" t="s">
        <v>91</v>
      </c>
      <c r="P411" s="64" t="s">
        <v>82</v>
      </c>
      <c r="Q411" s="64" t="s">
        <v>912</v>
      </c>
      <c r="R411" s="25">
        <v>200000999483</v>
      </c>
      <c r="S411" s="66">
        <v>46051</v>
      </c>
      <c r="T411" s="66" t="str">
        <f t="shared" si="44"/>
        <v>DONE</v>
      </c>
      <c r="U411" s="66">
        <v>46052</v>
      </c>
      <c r="V411" s="25">
        <v>9200070202</v>
      </c>
      <c r="W411" s="25">
        <v>42489</v>
      </c>
      <c r="X411" s="163">
        <v>46056</v>
      </c>
      <c r="Y411" s="69" t="str">
        <f t="shared" si="70"/>
        <v>DONE</v>
      </c>
      <c r="Z411" s="25" t="s">
        <v>2285</v>
      </c>
      <c r="AA411" s="69">
        <v>46056</v>
      </c>
      <c r="AB411" s="25" t="str">
        <f t="shared" si="45"/>
        <v>DONE</v>
      </c>
      <c r="AC411" s="71"/>
      <c r="AD411" s="54" t="s">
        <v>2286</v>
      </c>
      <c r="AE411" s="76">
        <v>46057</v>
      </c>
      <c r="AF411" s="54" t="str">
        <f t="shared" si="46"/>
        <v>DONE</v>
      </c>
      <c r="AG411" s="69">
        <v>46059</v>
      </c>
      <c r="AH411" s="73">
        <v>46098</v>
      </c>
      <c r="AI411" s="75" t="str">
        <f t="shared" si="47"/>
        <v>PAID</v>
      </c>
      <c r="AJ411" s="80" t="str">
        <f t="array" ref="AJ411">IFERROR(INDEX('[1]Master Price'!$E:$E,MATCH(D411,'[1]Master Price'!$B:$B,0)),"0")</f>
        <v>0</v>
      </c>
      <c r="AK411" s="80">
        <f t="shared" si="48"/>
        <v>0</v>
      </c>
      <c r="AL411" s="82" t="str">
        <f t="shared" si="40"/>
        <v>0-day</v>
      </c>
      <c r="AM411" s="82" t="str">
        <f t="shared" si="49"/>
        <v>1-day</v>
      </c>
      <c r="AN411" s="82" t="str">
        <f t="shared" si="68"/>
        <v>0-day</v>
      </c>
      <c r="AO411" s="82" t="str">
        <f t="shared" si="69"/>
        <v>0-day</v>
      </c>
      <c r="AP411" s="82" t="str">
        <f t="shared" si="50"/>
        <v>1-day</v>
      </c>
      <c r="AQ411" s="82" t="str">
        <f t="shared" si="51"/>
        <v>0-day</v>
      </c>
      <c r="AR411" s="137"/>
      <c r="AS411" s="83" t="str">
        <f t="shared" si="52"/>
        <v/>
      </c>
      <c r="AT411" s="85"/>
      <c r="AU411" s="84" t="e">
        <f t="shared" ca="1" si="53"/>
        <v>#NAME?</v>
      </c>
      <c r="AV411" s="88" t="e">
        <f t="shared" ca="1" si="54"/>
        <v>#NAME?</v>
      </c>
      <c r="AW411" s="83" t="e">
        <f t="shared" ca="1" si="55"/>
        <v>#NAME?</v>
      </c>
      <c r="AX411" s="88" t="e">
        <f t="shared" ca="1" si="56"/>
        <v>#NAME?</v>
      </c>
      <c r="AY411" s="86" t="str">
        <f t="shared" si="57"/>
        <v/>
      </c>
      <c r="AZ411" s="22" t="e">
        <f t="shared" ca="1" si="58"/>
        <v>#NAME?</v>
      </c>
      <c r="BA411" s="83" t="e">
        <f t="shared" ca="1" si="59"/>
        <v>#NAME?</v>
      </c>
      <c r="BB411" s="88" t="e">
        <f t="shared" ca="1" si="60"/>
        <v>#NAME?</v>
      </c>
      <c r="BC411" s="90" t="e">
        <f t="shared" ca="1" si="61"/>
        <v>#NAME?</v>
      </c>
      <c r="BD411" s="90" t="e">
        <f t="shared" ca="1" si="62"/>
        <v>#NAME?</v>
      </c>
      <c r="BE411" s="85" t="e">
        <f t="shared" ca="1" si="63"/>
        <v>#NAME?</v>
      </c>
      <c r="BF411" s="22" t="e">
        <f t="shared" ca="1" si="64"/>
        <v>#NAME?</v>
      </c>
      <c r="BG411" s="22" t="e">
        <f t="shared" ca="1" si="65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>
        <f t="shared" si="42"/>
        <v>410</v>
      </c>
      <c r="B412" s="139">
        <v>46046</v>
      </c>
      <c r="C412" s="54" t="s">
        <v>1256</v>
      </c>
      <c r="D412" s="54" t="s">
        <v>241</v>
      </c>
      <c r="E412" s="56" t="s">
        <v>242</v>
      </c>
      <c r="F412" s="54">
        <v>10</v>
      </c>
      <c r="G412" s="54" t="s">
        <v>65</v>
      </c>
      <c r="H412" s="54" t="str">
        <f t="shared" si="43"/>
        <v>DONE</v>
      </c>
      <c r="I412" s="54" t="s">
        <v>2283</v>
      </c>
      <c r="J412" s="58" t="s">
        <v>180</v>
      </c>
      <c r="K412" s="58" t="s">
        <v>79</v>
      </c>
      <c r="L412" s="54"/>
      <c r="M412" s="54"/>
      <c r="N412" s="54" t="s">
        <v>2284</v>
      </c>
      <c r="O412" s="54" t="s">
        <v>91</v>
      </c>
      <c r="P412" s="64" t="s">
        <v>82</v>
      </c>
      <c r="Q412" s="64" t="s">
        <v>912</v>
      </c>
      <c r="R412" s="25">
        <v>200000999483</v>
      </c>
      <c r="S412" s="66">
        <v>46051</v>
      </c>
      <c r="T412" s="66" t="str">
        <f t="shared" si="44"/>
        <v>DONE</v>
      </c>
      <c r="U412" s="66">
        <v>46052</v>
      </c>
      <c r="V412" s="25">
        <v>9200070202</v>
      </c>
      <c r="W412" s="25">
        <v>42489</v>
      </c>
      <c r="X412" s="163">
        <v>46056</v>
      </c>
      <c r="Y412" s="69" t="str">
        <f t="shared" si="70"/>
        <v>DONE</v>
      </c>
      <c r="Z412" s="25" t="s">
        <v>2285</v>
      </c>
      <c r="AA412" s="69">
        <v>46056</v>
      </c>
      <c r="AB412" s="25" t="str">
        <f t="shared" si="45"/>
        <v>DONE</v>
      </c>
      <c r="AC412" s="71"/>
      <c r="AD412" s="54" t="s">
        <v>2286</v>
      </c>
      <c r="AE412" s="76">
        <v>46057</v>
      </c>
      <c r="AF412" s="54" t="str">
        <f t="shared" si="46"/>
        <v>DONE</v>
      </c>
      <c r="AG412" s="69">
        <v>46059</v>
      </c>
      <c r="AH412" s="73">
        <v>46098</v>
      </c>
      <c r="AI412" s="75" t="str">
        <f t="shared" si="47"/>
        <v>PAID</v>
      </c>
      <c r="AJ412" s="80" t="str">
        <f t="array" ref="AJ412">IFERROR(INDEX('[1]Master Price'!$E:$E,MATCH(D412,'[1]Master Price'!$B:$B,0)),"0")</f>
        <v>0</v>
      </c>
      <c r="AK412" s="80">
        <f t="shared" si="48"/>
        <v>0</v>
      </c>
      <c r="AL412" s="82" t="str">
        <f t="shared" si="40"/>
        <v>0-day</v>
      </c>
      <c r="AM412" s="82" t="str">
        <f t="shared" si="49"/>
        <v>1-day</v>
      </c>
      <c r="AN412" s="82" t="str">
        <f t="shared" si="68"/>
        <v>0-day</v>
      </c>
      <c r="AO412" s="82" t="str">
        <f t="shared" si="69"/>
        <v>0-day</v>
      </c>
      <c r="AP412" s="82" t="str">
        <f t="shared" si="50"/>
        <v>1-day</v>
      </c>
      <c r="AQ412" s="82" t="str">
        <f t="shared" si="51"/>
        <v>0-day</v>
      </c>
      <c r="AR412" s="137"/>
      <c r="AS412" s="83" t="str">
        <f t="shared" si="52"/>
        <v/>
      </c>
      <c r="AT412" s="85"/>
      <c r="AU412" s="84" t="e">
        <f t="shared" ca="1" si="53"/>
        <v>#NAME?</v>
      </c>
      <c r="AV412" s="88" t="e">
        <f t="shared" ca="1" si="54"/>
        <v>#NAME?</v>
      </c>
      <c r="AW412" s="83" t="e">
        <f t="shared" ca="1" si="55"/>
        <v>#NAME?</v>
      </c>
      <c r="AX412" s="88" t="e">
        <f t="shared" ca="1" si="56"/>
        <v>#NAME?</v>
      </c>
      <c r="AY412" s="86" t="str">
        <f t="shared" si="57"/>
        <v/>
      </c>
      <c r="AZ412" s="22" t="e">
        <f t="shared" ca="1" si="58"/>
        <v>#NAME?</v>
      </c>
      <c r="BA412" s="83" t="e">
        <f t="shared" ca="1" si="59"/>
        <v>#NAME?</v>
      </c>
      <c r="BB412" s="88" t="e">
        <f t="shared" ca="1" si="60"/>
        <v>#NAME?</v>
      </c>
      <c r="BC412" s="90" t="e">
        <f t="shared" ca="1" si="61"/>
        <v>#NAME?</v>
      </c>
      <c r="BD412" s="90" t="e">
        <f t="shared" ca="1" si="62"/>
        <v>#NAME?</v>
      </c>
      <c r="BE412" s="85" t="e">
        <f t="shared" ca="1" si="63"/>
        <v>#NAME?</v>
      </c>
      <c r="BF412" s="22" t="e">
        <f t="shared" ca="1" si="64"/>
        <v>#NAME?</v>
      </c>
      <c r="BG412" s="22" t="e">
        <f t="shared" ca="1" si="65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>
        <f t="shared" si="42"/>
        <v>411</v>
      </c>
      <c r="B413" s="139">
        <v>46047</v>
      </c>
      <c r="C413" s="54" t="s">
        <v>1264</v>
      </c>
      <c r="D413" s="54" t="s">
        <v>1178</v>
      </c>
      <c r="E413" s="56" t="s">
        <v>1179</v>
      </c>
      <c r="F413" s="54">
        <v>2</v>
      </c>
      <c r="G413" s="54" t="s">
        <v>65</v>
      </c>
      <c r="H413" s="54" t="str">
        <f t="shared" si="43"/>
        <v>DONE</v>
      </c>
      <c r="I413" s="54" t="s">
        <v>1356</v>
      </c>
      <c r="J413" s="58" t="s">
        <v>180</v>
      </c>
      <c r="K413" s="58" t="s">
        <v>79</v>
      </c>
      <c r="L413" s="54"/>
      <c r="M413" s="54"/>
      <c r="N413" s="54" t="s">
        <v>80</v>
      </c>
      <c r="O413" s="54" t="s">
        <v>91</v>
      </c>
      <c r="P413" s="64" t="s">
        <v>82</v>
      </c>
      <c r="Q413" s="64" t="s">
        <v>1327</v>
      </c>
      <c r="R413" s="25">
        <v>200000999480</v>
      </c>
      <c r="S413" s="66">
        <v>46051</v>
      </c>
      <c r="T413" s="66" t="str">
        <f t="shared" si="44"/>
        <v>DONE</v>
      </c>
      <c r="U413" s="66">
        <v>46052</v>
      </c>
      <c r="V413" s="25">
        <v>9200070200</v>
      </c>
      <c r="W413" s="25">
        <v>42487</v>
      </c>
      <c r="X413" s="163">
        <v>46056</v>
      </c>
      <c r="Y413" s="69" t="str">
        <f t="shared" si="70"/>
        <v>DONE</v>
      </c>
      <c r="Z413" s="25" t="s">
        <v>2293</v>
      </c>
      <c r="AA413" s="69">
        <v>46056</v>
      </c>
      <c r="AB413" s="25" t="str">
        <f t="shared" si="45"/>
        <v>DONE</v>
      </c>
      <c r="AC413" s="71"/>
      <c r="AD413" s="54" t="s">
        <v>2294</v>
      </c>
      <c r="AE413" s="76">
        <v>46057</v>
      </c>
      <c r="AF413" s="54" t="str">
        <f t="shared" si="46"/>
        <v>DONE</v>
      </c>
      <c r="AG413" s="69">
        <v>46059</v>
      </c>
      <c r="AH413" s="73">
        <v>46098</v>
      </c>
      <c r="AI413" s="75" t="str">
        <f t="shared" si="47"/>
        <v>PAID</v>
      </c>
      <c r="AJ413" s="80" t="str">
        <f t="array" ref="AJ413">IFERROR(INDEX('[1]Master Price'!$E:$E,MATCH(D413,'[1]Master Price'!$B:$B,0)),"0")</f>
        <v>0</v>
      </c>
      <c r="AK413" s="80">
        <f t="shared" si="48"/>
        <v>0</v>
      </c>
      <c r="AL413" s="82" t="str">
        <f t="shared" si="40"/>
        <v>0-day</v>
      </c>
      <c r="AM413" s="82" t="str">
        <f t="shared" si="49"/>
        <v>1-day</v>
      </c>
      <c r="AN413" s="82" t="str">
        <f t="shared" si="68"/>
        <v>0-day</v>
      </c>
      <c r="AO413" s="82" t="str">
        <f t="shared" si="69"/>
        <v>0-day</v>
      </c>
      <c r="AP413" s="82" t="str">
        <f t="shared" si="50"/>
        <v>1-day</v>
      </c>
      <c r="AQ413" s="82" t="str">
        <f t="shared" si="51"/>
        <v>0-day</v>
      </c>
      <c r="AR413" s="137"/>
      <c r="AS413" s="83" t="str">
        <f t="shared" si="52"/>
        <v/>
      </c>
      <c r="AT413" s="85"/>
      <c r="AU413" s="84" t="e">
        <f t="shared" ca="1" si="53"/>
        <v>#NAME?</v>
      </c>
      <c r="AV413" s="88" t="e">
        <f t="shared" ca="1" si="54"/>
        <v>#NAME?</v>
      </c>
      <c r="AW413" s="83" t="e">
        <f t="shared" ca="1" si="55"/>
        <v>#NAME?</v>
      </c>
      <c r="AX413" s="88" t="e">
        <f t="shared" ca="1" si="56"/>
        <v>#NAME?</v>
      </c>
      <c r="AY413" s="86" t="str">
        <f t="shared" si="57"/>
        <v/>
      </c>
      <c r="AZ413" s="22" t="e">
        <f t="shared" ca="1" si="58"/>
        <v>#NAME?</v>
      </c>
      <c r="BA413" s="83" t="e">
        <f t="shared" ca="1" si="59"/>
        <v>#NAME?</v>
      </c>
      <c r="BB413" s="88" t="e">
        <f t="shared" ca="1" si="60"/>
        <v>#NAME?</v>
      </c>
      <c r="BC413" s="90" t="e">
        <f t="shared" ca="1" si="61"/>
        <v>#NAME?</v>
      </c>
      <c r="BD413" s="90" t="e">
        <f t="shared" ca="1" si="62"/>
        <v>#NAME?</v>
      </c>
      <c r="BE413" s="85" t="e">
        <f t="shared" ca="1" si="63"/>
        <v>#NAME?</v>
      </c>
      <c r="BF413" s="22" t="e">
        <f t="shared" ca="1" si="64"/>
        <v>#NAME?</v>
      </c>
      <c r="BG413" s="22" t="e">
        <f t="shared" ca="1" si="65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>
        <f t="shared" si="42"/>
        <v>412</v>
      </c>
      <c r="B414" s="139">
        <v>46047</v>
      </c>
      <c r="C414" s="54" t="s">
        <v>1264</v>
      </c>
      <c r="D414" s="54" t="s">
        <v>2278</v>
      </c>
      <c r="E414" s="56" t="s">
        <v>2279</v>
      </c>
      <c r="F414" s="54">
        <v>2</v>
      </c>
      <c r="G414" s="54" t="s">
        <v>65</v>
      </c>
      <c r="H414" s="54" t="str">
        <f t="shared" si="43"/>
        <v>DONE</v>
      </c>
      <c r="I414" s="54" t="s">
        <v>1356</v>
      </c>
      <c r="J414" s="58" t="s">
        <v>180</v>
      </c>
      <c r="K414" s="58" t="s">
        <v>79</v>
      </c>
      <c r="L414" s="54"/>
      <c r="M414" s="54"/>
      <c r="N414" s="54" t="s">
        <v>80</v>
      </c>
      <c r="O414" s="54" t="s">
        <v>91</v>
      </c>
      <c r="P414" s="64" t="s">
        <v>82</v>
      </c>
      <c r="Q414" s="64" t="s">
        <v>1327</v>
      </c>
      <c r="R414" s="25">
        <v>200000999480</v>
      </c>
      <c r="S414" s="66">
        <v>46051</v>
      </c>
      <c r="T414" s="66" t="str">
        <f t="shared" si="44"/>
        <v>DONE</v>
      </c>
      <c r="U414" s="66">
        <v>46052</v>
      </c>
      <c r="V414" s="25">
        <v>9200070200</v>
      </c>
      <c r="W414" s="25">
        <v>42487</v>
      </c>
      <c r="X414" s="163">
        <v>46056</v>
      </c>
      <c r="Y414" s="69" t="str">
        <f t="shared" si="70"/>
        <v>DONE</v>
      </c>
      <c r="Z414" s="25" t="s">
        <v>2293</v>
      </c>
      <c r="AA414" s="69">
        <v>46056</v>
      </c>
      <c r="AB414" s="25" t="str">
        <f t="shared" si="45"/>
        <v>DONE</v>
      </c>
      <c r="AC414" s="71"/>
      <c r="AD414" s="54" t="s">
        <v>2294</v>
      </c>
      <c r="AE414" s="76">
        <v>46057</v>
      </c>
      <c r="AF414" s="54" t="str">
        <f t="shared" si="46"/>
        <v>DONE</v>
      </c>
      <c r="AG414" s="69">
        <v>46059</v>
      </c>
      <c r="AH414" s="73">
        <v>46098</v>
      </c>
      <c r="AI414" s="75" t="str">
        <f t="shared" si="47"/>
        <v>PAID</v>
      </c>
      <c r="AJ414" s="80" t="str">
        <f t="array" ref="AJ414">IFERROR(INDEX('[1]Master Price'!$E:$E,MATCH(D414,'[1]Master Price'!$B:$B,0)),"0")</f>
        <v>0</v>
      </c>
      <c r="AK414" s="80">
        <f t="shared" si="48"/>
        <v>0</v>
      </c>
      <c r="AL414" s="82" t="str">
        <f t="shared" si="40"/>
        <v>0-day</v>
      </c>
      <c r="AM414" s="82" t="str">
        <f t="shared" si="49"/>
        <v>1-day</v>
      </c>
      <c r="AN414" s="82" t="str">
        <f t="shared" si="68"/>
        <v>0-day</v>
      </c>
      <c r="AO414" s="82" t="str">
        <f t="shared" si="69"/>
        <v>0-day</v>
      </c>
      <c r="AP414" s="82" t="str">
        <f t="shared" si="50"/>
        <v>1-day</v>
      </c>
      <c r="AQ414" s="82" t="str">
        <f t="shared" si="51"/>
        <v>0-day</v>
      </c>
      <c r="AR414" s="137"/>
      <c r="AS414" s="83" t="str">
        <f t="shared" si="52"/>
        <v/>
      </c>
      <c r="AT414" s="85"/>
      <c r="AU414" s="84" t="e">
        <f t="shared" ca="1" si="53"/>
        <v>#NAME?</v>
      </c>
      <c r="AV414" s="88" t="e">
        <f t="shared" ca="1" si="54"/>
        <v>#NAME?</v>
      </c>
      <c r="AW414" s="83" t="e">
        <f t="shared" ca="1" si="55"/>
        <v>#NAME?</v>
      </c>
      <c r="AX414" s="88" t="e">
        <f t="shared" ca="1" si="56"/>
        <v>#NAME?</v>
      </c>
      <c r="AY414" s="86" t="str">
        <f t="shared" si="57"/>
        <v/>
      </c>
      <c r="AZ414" s="22" t="e">
        <f t="shared" ca="1" si="58"/>
        <v>#NAME?</v>
      </c>
      <c r="BA414" s="83" t="e">
        <f t="shared" ca="1" si="59"/>
        <v>#NAME?</v>
      </c>
      <c r="BB414" s="88" t="e">
        <f t="shared" ca="1" si="60"/>
        <v>#NAME?</v>
      </c>
      <c r="BC414" s="90" t="e">
        <f t="shared" ca="1" si="61"/>
        <v>#NAME?</v>
      </c>
      <c r="BD414" s="90" t="e">
        <f t="shared" ca="1" si="62"/>
        <v>#NAME?</v>
      </c>
      <c r="BE414" s="85" t="e">
        <f t="shared" ca="1" si="63"/>
        <v>#NAME?</v>
      </c>
      <c r="BF414" s="22" t="e">
        <f t="shared" ca="1" si="64"/>
        <v>#NAME?</v>
      </c>
      <c r="BG414" s="22" t="e">
        <f t="shared" ca="1" si="65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>
        <f t="shared" si="42"/>
        <v>413</v>
      </c>
      <c r="B415" s="139">
        <v>46047</v>
      </c>
      <c r="C415" s="54" t="s">
        <v>1267</v>
      </c>
      <c r="D415" s="54" t="s">
        <v>68</v>
      </c>
      <c r="E415" s="56" t="s">
        <v>70</v>
      </c>
      <c r="F415" s="54">
        <v>2</v>
      </c>
      <c r="G415" s="54" t="s">
        <v>65</v>
      </c>
      <c r="H415" s="54" t="str">
        <f t="shared" si="43"/>
        <v>DONE</v>
      </c>
      <c r="I415" s="54" t="s">
        <v>1501</v>
      </c>
      <c r="J415" s="58" t="s">
        <v>1363</v>
      </c>
      <c r="K415" s="58" t="s">
        <v>106</v>
      </c>
      <c r="L415" s="54"/>
      <c r="M415" s="54"/>
      <c r="N415" s="54" t="s">
        <v>80</v>
      </c>
      <c r="O415" s="54" t="s">
        <v>81</v>
      </c>
      <c r="P415" s="64" t="s">
        <v>82</v>
      </c>
      <c r="Q415" s="64" t="s">
        <v>529</v>
      </c>
      <c r="R415" s="25">
        <v>200000999459</v>
      </c>
      <c r="S415" s="66">
        <v>46051</v>
      </c>
      <c r="T415" s="66" t="str">
        <f t="shared" si="44"/>
        <v>DONE</v>
      </c>
      <c r="U415" s="66">
        <v>46052</v>
      </c>
      <c r="V415" s="25">
        <v>9200070160</v>
      </c>
      <c r="W415" s="25">
        <v>42484</v>
      </c>
      <c r="X415" s="163">
        <v>46056</v>
      </c>
      <c r="Y415" s="69" t="str">
        <f t="shared" si="70"/>
        <v>DONE</v>
      </c>
      <c r="Z415" s="25" t="s">
        <v>2297</v>
      </c>
      <c r="AA415" s="69">
        <v>46056</v>
      </c>
      <c r="AB415" s="25" t="str">
        <f t="shared" si="45"/>
        <v>DONE</v>
      </c>
      <c r="AC415" s="71"/>
      <c r="AD415" s="54" t="s">
        <v>2298</v>
      </c>
      <c r="AE415" s="76">
        <v>46057</v>
      </c>
      <c r="AF415" s="54" t="str">
        <f t="shared" si="46"/>
        <v>DONE</v>
      </c>
      <c r="AG415" s="69">
        <v>46059</v>
      </c>
      <c r="AH415" s="73">
        <v>46098</v>
      </c>
      <c r="AI415" s="75" t="str">
        <f t="shared" si="47"/>
        <v>PAID</v>
      </c>
      <c r="AJ415" s="80" t="str">
        <f t="array" ref="AJ415">IFERROR(INDEX('[1]Master Price'!$E:$E,MATCH(D415,'[1]Master Price'!$B:$B,0)),"0")</f>
        <v>0</v>
      </c>
      <c r="AK415" s="80">
        <f t="shared" si="48"/>
        <v>0</v>
      </c>
      <c r="AL415" s="82" t="str">
        <f t="shared" si="40"/>
        <v>0-day</v>
      </c>
      <c r="AM415" s="82" t="str">
        <f t="shared" si="49"/>
        <v>1-day</v>
      </c>
      <c r="AN415" s="82" t="str">
        <f t="shared" si="68"/>
        <v>0-day</v>
      </c>
      <c r="AO415" s="82" t="str">
        <f t="shared" si="69"/>
        <v>0-day</v>
      </c>
      <c r="AP415" s="82" t="str">
        <f t="shared" si="50"/>
        <v>1-day</v>
      </c>
      <c r="AQ415" s="82" t="str">
        <f t="shared" si="51"/>
        <v>0-day</v>
      </c>
      <c r="AR415" s="137"/>
      <c r="AS415" s="83" t="str">
        <f t="shared" si="52"/>
        <v/>
      </c>
      <c r="AT415" s="85"/>
      <c r="AU415" s="84" t="e">
        <f t="shared" ca="1" si="53"/>
        <v>#NAME?</v>
      </c>
      <c r="AV415" s="88" t="e">
        <f t="shared" ca="1" si="54"/>
        <v>#NAME?</v>
      </c>
      <c r="AW415" s="83" t="e">
        <f t="shared" ca="1" si="55"/>
        <v>#NAME?</v>
      </c>
      <c r="AX415" s="88" t="e">
        <f t="shared" ca="1" si="56"/>
        <v>#NAME?</v>
      </c>
      <c r="AY415" s="86" t="str">
        <f t="shared" si="57"/>
        <v/>
      </c>
      <c r="AZ415" s="22" t="e">
        <f t="shared" ca="1" si="58"/>
        <v>#NAME?</v>
      </c>
      <c r="BA415" s="83" t="e">
        <f t="shared" ca="1" si="59"/>
        <v>#NAME?</v>
      </c>
      <c r="BB415" s="88" t="e">
        <f t="shared" ca="1" si="60"/>
        <v>#NAME?</v>
      </c>
      <c r="BC415" s="90" t="e">
        <f t="shared" ca="1" si="61"/>
        <v>#NAME?</v>
      </c>
      <c r="BD415" s="90" t="e">
        <f t="shared" ca="1" si="62"/>
        <v>#NAME?</v>
      </c>
      <c r="BE415" s="85" t="e">
        <f t="shared" ca="1" si="63"/>
        <v>#NAME?</v>
      </c>
      <c r="BF415" s="22" t="e">
        <f t="shared" ca="1" si="64"/>
        <v>#NAME?</v>
      </c>
      <c r="BG415" s="22" t="e">
        <f t="shared" ca="1" si="65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>
        <f t="shared" si="42"/>
        <v>414</v>
      </c>
      <c r="B416" s="139">
        <v>46049</v>
      </c>
      <c r="C416" s="64" t="s">
        <v>1276</v>
      </c>
      <c r="D416" s="54" t="s">
        <v>1746</v>
      </c>
      <c r="E416" s="56" t="s">
        <v>1747</v>
      </c>
      <c r="F416" s="54">
        <v>2</v>
      </c>
      <c r="G416" s="54" t="s">
        <v>65</v>
      </c>
      <c r="H416" s="54" t="str">
        <f t="shared" si="43"/>
        <v>DONE</v>
      </c>
      <c r="I416" s="54" t="s">
        <v>1006</v>
      </c>
      <c r="J416" s="58" t="s">
        <v>1007</v>
      </c>
      <c r="K416" s="58" t="s">
        <v>1008</v>
      </c>
      <c r="L416" s="54"/>
      <c r="M416" s="54"/>
      <c r="N416" s="54" t="s">
        <v>80</v>
      </c>
      <c r="O416" s="54" t="s">
        <v>81</v>
      </c>
      <c r="P416" s="64" t="s">
        <v>82</v>
      </c>
      <c r="Q416" s="64" t="s">
        <v>529</v>
      </c>
      <c r="R416" s="25">
        <v>200001002379</v>
      </c>
      <c r="S416" s="66">
        <v>46057</v>
      </c>
      <c r="T416" s="66" t="str">
        <f t="shared" si="44"/>
        <v>DONE</v>
      </c>
      <c r="U416" s="66">
        <v>46059</v>
      </c>
      <c r="V416" s="25">
        <v>9200071066</v>
      </c>
      <c r="W416" s="25">
        <v>42674</v>
      </c>
      <c r="X416" s="163">
        <v>46062</v>
      </c>
      <c r="Y416" s="69" t="str">
        <f t="shared" si="70"/>
        <v>DONE</v>
      </c>
      <c r="Z416" s="25" t="s">
        <v>2300</v>
      </c>
      <c r="AA416" s="69">
        <v>46063</v>
      </c>
      <c r="AB416" s="25" t="str">
        <f t="shared" si="45"/>
        <v>DONE</v>
      </c>
      <c r="AC416" s="71"/>
      <c r="AD416" s="54" t="s">
        <v>2301</v>
      </c>
      <c r="AE416" s="76">
        <v>46064</v>
      </c>
      <c r="AF416" s="54" t="str">
        <f t="shared" si="46"/>
        <v>DONE</v>
      </c>
      <c r="AG416" s="76">
        <v>46066</v>
      </c>
      <c r="AH416" s="73">
        <v>46146</v>
      </c>
      <c r="AI416" s="75" t="str">
        <f t="shared" si="47"/>
        <v>PAID</v>
      </c>
      <c r="AJ416" s="80" t="str">
        <f t="array" ref="AJ416">IFERROR(INDEX('[1]Master Price'!$E:$E,MATCH(D416,'[1]Master Price'!$B:$B,0)),"0")</f>
        <v>0</v>
      </c>
      <c r="AK416" s="80">
        <f t="shared" si="48"/>
        <v>0</v>
      </c>
      <c r="AL416" s="82" t="str">
        <f t="shared" si="40"/>
        <v>0-day</v>
      </c>
      <c r="AM416" s="82" t="str">
        <f t="shared" si="49"/>
        <v>2-day</v>
      </c>
      <c r="AN416" s="82" t="str">
        <f t="shared" si="68"/>
        <v>0-day</v>
      </c>
      <c r="AO416" s="82" t="str">
        <f t="shared" si="69"/>
        <v>1-day</v>
      </c>
      <c r="AP416" s="82" t="str">
        <f t="shared" si="50"/>
        <v>1-day</v>
      </c>
      <c r="AQ416" s="82" t="str">
        <f t="shared" si="51"/>
        <v>0-day</v>
      </c>
      <c r="AR416" s="137"/>
      <c r="AS416" s="83" t="str">
        <f t="shared" si="52"/>
        <v/>
      </c>
      <c r="AT416" s="85"/>
      <c r="AU416" s="84" t="e">
        <f t="shared" ca="1" si="53"/>
        <v>#NAME?</v>
      </c>
      <c r="AV416" s="88" t="e">
        <f t="shared" ca="1" si="54"/>
        <v>#NAME?</v>
      </c>
      <c r="AW416" s="83" t="e">
        <f t="shared" ca="1" si="55"/>
        <v>#NAME?</v>
      </c>
      <c r="AX416" s="88" t="e">
        <f t="shared" ca="1" si="56"/>
        <v>#NAME?</v>
      </c>
      <c r="AY416" s="86" t="str">
        <f t="shared" si="57"/>
        <v/>
      </c>
      <c r="AZ416" s="22" t="e">
        <f t="shared" ca="1" si="58"/>
        <v>#NAME?</v>
      </c>
      <c r="BA416" s="83" t="e">
        <f t="shared" ca="1" si="59"/>
        <v>#NAME?</v>
      </c>
      <c r="BB416" s="88" t="e">
        <f t="shared" ca="1" si="60"/>
        <v>#NAME?</v>
      </c>
      <c r="BC416" s="90" t="e">
        <f t="shared" ca="1" si="61"/>
        <v>#NAME?</v>
      </c>
      <c r="BD416" s="90" t="e">
        <f t="shared" ca="1" si="62"/>
        <v>#NAME?</v>
      </c>
      <c r="BE416" s="85" t="e">
        <f t="shared" ca="1" si="63"/>
        <v>#NAME?</v>
      </c>
      <c r="BF416" s="22" t="e">
        <f t="shared" ca="1" si="64"/>
        <v>#NAME?</v>
      </c>
      <c r="BG416" s="22" t="e">
        <f t="shared" ca="1" si="65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>
        <f t="shared" si="42"/>
        <v>415</v>
      </c>
      <c r="B417" s="139">
        <v>46049</v>
      </c>
      <c r="C417" s="64" t="s">
        <v>1276</v>
      </c>
      <c r="D417" s="54" t="s">
        <v>138</v>
      </c>
      <c r="E417" s="56" t="s">
        <v>139</v>
      </c>
      <c r="F417" s="54">
        <v>1</v>
      </c>
      <c r="G417" s="54" t="s">
        <v>65</v>
      </c>
      <c r="H417" s="54" t="str">
        <f t="shared" si="43"/>
        <v>DONE</v>
      </c>
      <c r="I417" s="54" t="s">
        <v>1006</v>
      </c>
      <c r="J417" s="58" t="s">
        <v>1007</v>
      </c>
      <c r="K417" s="58" t="s">
        <v>1008</v>
      </c>
      <c r="L417" s="54"/>
      <c r="M417" s="54"/>
      <c r="N417" s="54" t="s">
        <v>80</v>
      </c>
      <c r="O417" s="54" t="s">
        <v>81</v>
      </c>
      <c r="P417" s="64" t="s">
        <v>82</v>
      </c>
      <c r="Q417" s="64" t="s">
        <v>529</v>
      </c>
      <c r="R417" s="25">
        <v>200001002379</v>
      </c>
      <c r="S417" s="66">
        <v>46057</v>
      </c>
      <c r="T417" s="66" t="str">
        <f t="shared" si="44"/>
        <v>DONE</v>
      </c>
      <c r="U417" s="66">
        <v>46059</v>
      </c>
      <c r="V417" s="25">
        <v>9200071066</v>
      </c>
      <c r="W417" s="25">
        <v>42674</v>
      </c>
      <c r="X417" s="163">
        <v>46062</v>
      </c>
      <c r="Y417" s="69" t="str">
        <f t="shared" si="70"/>
        <v>DONE</v>
      </c>
      <c r="Z417" s="25" t="s">
        <v>2300</v>
      </c>
      <c r="AA417" s="69">
        <v>46063</v>
      </c>
      <c r="AB417" s="25" t="str">
        <f t="shared" si="45"/>
        <v>DONE</v>
      </c>
      <c r="AC417" s="71"/>
      <c r="AD417" s="54" t="s">
        <v>2301</v>
      </c>
      <c r="AE417" s="76">
        <v>46064</v>
      </c>
      <c r="AF417" s="54" t="str">
        <f t="shared" si="46"/>
        <v>DONE</v>
      </c>
      <c r="AG417" s="76">
        <v>46066</v>
      </c>
      <c r="AH417" s="73">
        <v>46146</v>
      </c>
      <c r="AI417" s="75" t="str">
        <f t="shared" si="47"/>
        <v>PAID</v>
      </c>
      <c r="AJ417" s="80" t="str">
        <f t="array" ref="AJ417">IFERROR(INDEX('[1]Master Price'!$E:$E,MATCH(D417,'[1]Master Price'!$B:$B,0)),"0")</f>
        <v>0</v>
      </c>
      <c r="AK417" s="80">
        <f t="shared" si="48"/>
        <v>0</v>
      </c>
      <c r="AL417" s="82" t="str">
        <f t="shared" si="40"/>
        <v>0-day</v>
      </c>
      <c r="AM417" s="82" t="str">
        <f t="shared" si="49"/>
        <v>2-day</v>
      </c>
      <c r="AN417" s="82" t="str">
        <f t="shared" si="68"/>
        <v>0-day</v>
      </c>
      <c r="AO417" s="82" t="str">
        <f t="shared" si="69"/>
        <v>1-day</v>
      </c>
      <c r="AP417" s="82" t="str">
        <f t="shared" si="50"/>
        <v>1-day</v>
      </c>
      <c r="AQ417" s="82" t="str">
        <f t="shared" si="51"/>
        <v>0-day</v>
      </c>
      <c r="AR417" s="137"/>
      <c r="AS417" s="83" t="str">
        <f t="shared" si="52"/>
        <v/>
      </c>
      <c r="AT417" s="85"/>
      <c r="AU417" s="84" t="e">
        <f t="shared" ca="1" si="53"/>
        <v>#NAME?</v>
      </c>
      <c r="AV417" s="88" t="e">
        <f t="shared" ca="1" si="54"/>
        <v>#NAME?</v>
      </c>
      <c r="AW417" s="83" t="e">
        <f t="shared" ca="1" si="55"/>
        <v>#NAME?</v>
      </c>
      <c r="AX417" s="88" t="e">
        <f t="shared" ca="1" si="56"/>
        <v>#NAME?</v>
      </c>
      <c r="AY417" s="86" t="str">
        <f t="shared" si="57"/>
        <v/>
      </c>
      <c r="AZ417" s="22" t="e">
        <f t="shared" ca="1" si="58"/>
        <v>#NAME?</v>
      </c>
      <c r="BA417" s="83" t="e">
        <f t="shared" ca="1" si="59"/>
        <v>#NAME?</v>
      </c>
      <c r="BB417" s="88" t="e">
        <f t="shared" ca="1" si="60"/>
        <v>#NAME?</v>
      </c>
      <c r="BC417" s="90" t="e">
        <f t="shared" ca="1" si="61"/>
        <v>#NAME?</v>
      </c>
      <c r="BD417" s="90" t="e">
        <f t="shared" ca="1" si="62"/>
        <v>#NAME?</v>
      </c>
      <c r="BE417" s="85" t="e">
        <f t="shared" ca="1" si="63"/>
        <v>#NAME?</v>
      </c>
      <c r="BF417" s="22" t="e">
        <f t="shared" ca="1" si="64"/>
        <v>#NAME?</v>
      </c>
      <c r="BG417" s="22" t="e">
        <f t="shared" ca="1" si="65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>
        <f t="shared" si="42"/>
        <v>416</v>
      </c>
      <c r="B418" s="139">
        <v>46049</v>
      </c>
      <c r="C418" s="64" t="s">
        <v>1285</v>
      </c>
      <c r="D418" s="54" t="s">
        <v>392</v>
      </c>
      <c r="E418" s="56" t="s">
        <v>393</v>
      </c>
      <c r="F418" s="54">
        <v>100</v>
      </c>
      <c r="G418" s="54" t="s">
        <v>144</v>
      </c>
      <c r="H418" s="54" t="str">
        <f t="shared" si="43"/>
        <v>DONE</v>
      </c>
      <c r="I418" s="54" t="s">
        <v>1356</v>
      </c>
      <c r="J418" s="58" t="s">
        <v>180</v>
      </c>
      <c r="K418" s="58" t="s">
        <v>79</v>
      </c>
      <c r="L418" s="54"/>
      <c r="M418" s="54"/>
      <c r="N418" s="54" t="s">
        <v>80</v>
      </c>
      <c r="O418" s="54" t="s">
        <v>91</v>
      </c>
      <c r="P418" s="64" t="s">
        <v>82</v>
      </c>
      <c r="Q418" s="64" t="s">
        <v>1327</v>
      </c>
      <c r="R418" s="25">
        <v>200001002374</v>
      </c>
      <c r="S418" s="66">
        <v>46057</v>
      </c>
      <c r="T418" s="66" t="str">
        <f t="shared" si="44"/>
        <v>DONE</v>
      </c>
      <c r="U418" s="66">
        <v>46059</v>
      </c>
      <c r="V418" s="25">
        <v>9200071163</v>
      </c>
      <c r="W418" s="25">
        <v>42656</v>
      </c>
      <c r="X418" s="163">
        <v>46062</v>
      </c>
      <c r="Y418" s="69" t="str">
        <f t="shared" si="70"/>
        <v>DONE</v>
      </c>
      <c r="Z418" s="25" t="s">
        <v>2304</v>
      </c>
      <c r="AA418" s="69">
        <v>46066</v>
      </c>
      <c r="AB418" s="25" t="str">
        <f t="shared" si="45"/>
        <v>DONE</v>
      </c>
      <c r="AC418" s="71"/>
      <c r="AD418" s="54" t="s">
        <v>2305</v>
      </c>
      <c r="AE418" s="76">
        <v>46066</v>
      </c>
      <c r="AF418" s="54" t="str">
        <f t="shared" si="46"/>
        <v>DONE</v>
      </c>
      <c r="AG418" s="76">
        <v>46066</v>
      </c>
      <c r="AH418" s="73">
        <v>46146</v>
      </c>
      <c r="AI418" s="75" t="str">
        <f t="shared" si="47"/>
        <v>PAID</v>
      </c>
      <c r="AJ418" s="80" t="str">
        <f t="array" ref="AJ418">IFERROR(INDEX('[1]Master Price'!$E:$E,MATCH(D418,'[1]Master Price'!$B:$B,0)),"0")</f>
        <v>0</v>
      </c>
      <c r="AK418" s="80">
        <f t="shared" si="48"/>
        <v>0</v>
      </c>
      <c r="AL418" s="82" t="str">
        <f t="shared" si="40"/>
        <v>0-day</v>
      </c>
      <c r="AM418" s="82" t="str">
        <f t="shared" si="49"/>
        <v>2-day</v>
      </c>
      <c r="AN418" s="82" t="str">
        <f t="shared" si="68"/>
        <v>0-day</v>
      </c>
      <c r="AO418" s="82" t="str">
        <f t="shared" si="69"/>
        <v>4-day</v>
      </c>
      <c r="AP418" s="82" t="str">
        <f t="shared" si="50"/>
        <v>0-day</v>
      </c>
      <c r="AQ418" s="82" t="str">
        <f t="shared" si="51"/>
        <v>0-day</v>
      </c>
      <c r="AR418" s="137"/>
      <c r="AS418" s="83" t="str">
        <f t="shared" si="52"/>
        <v/>
      </c>
      <c r="AT418" s="85"/>
      <c r="AU418" s="84" t="e">
        <f t="shared" ca="1" si="53"/>
        <v>#NAME?</v>
      </c>
      <c r="AV418" s="88" t="e">
        <f t="shared" ca="1" si="54"/>
        <v>#NAME?</v>
      </c>
      <c r="AW418" s="83" t="e">
        <f t="shared" ca="1" si="55"/>
        <v>#NAME?</v>
      </c>
      <c r="AX418" s="88" t="e">
        <f t="shared" ca="1" si="56"/>
        <v>#NAME?</v>
      </c>
      <c r="AY418" s="86" t="str">
        <f t="shared" si="57"/>
        <v/>
      </c>
      <c r="AZ418" s="22" t="e">
        <f t="shared" ca="1" si="58"/>
        <v>#NAME?</v>
      </c>
      <c r="BA418" s="83" t="e">
        <f t="shared" ca="1" si="59"/>
        <v>#NAME?</v>
      </c>
      <c r="BB418" s="88" t="e">
        <f t="shared" ca="1" si="60"/>
        <v>#NAME?</v>
      </c>
      <c r="BC418" s="90" t="e">
        <f t="shared" ca="1" si="61"/>
        <v>#NAME?</v>
      </c>
      <c r="BD418" s="90" t="e">
        <f t="shared" ca="1" si="62"/>
        <v>#NAME?</v>
      </c>
      <c r="BE418" s="85" t="e">
        <f t="shared" ca="1" si="63"/>
        <v>#NAME?</v>
      </c>
      <c r="BF418" s="22" t="e">
        <f t="shared" ca="1" si="64"/>
        <v>#NAME?</v>
      </c>
      <c r="BG418" s="22" t="e">
        <f t="shared" ca="1" si="65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>
        <f t="shared" si="42"/>
        <v>417</v>
      </c>
      <c r="B419" s="139">
        <v>46049</v>
      </c>
      <c r="C419" s="64" t="s">
        <v>1285</v>
      </c>
      <c r="D419" s="54" t="s">
        <v>278</v>
      </c>
      <c r="E419" s="56" t="s">
        <v>279</v>
      </c>
      <c r="F419" s="54">
        <v>1</v>
      </c>
      <c r="G419" s="54" t="s">
        <v>65</v>
      </c>
      <c r="H419" s="54" t="str">
        <f t="shared" si="43"/>
        <v>DONE</v>
      </c>
      <c r="I419" s="54" t="s">
        <v>1356</v>
      </c>
      <c r="J419" s="58" t="s">
        <v>180</v>
      </c>
      <c r="K419" s="58" t="s">
        <v>79</v>
      </c>
      <c r="L419" s="54"/>
      <c r="M419" s="54"/>
      <c r="N419" s="54" t="s">
        <v>80</v>
      </c>
      <c r="O419" s="54" t="s">
        <v>91</v>
      </c>
      <c r="P419" s="64" t="s">
        <v>82</v>
      </c>
      <c r="Q419" s="64" t="s">
        <v>1327</v>
      </c>
      <c r="R419" s="25">
        <v>200001002374</v>
      </c>
      <c r="S419" s="66">
        <v>46057</v>
      </c>
      <c r="T419" s="66" t="str">
        <f t="shared" si="44"/>
        <v>DONE</v>
      </c>
      <c r="U419" s="66">
        <v>46059</v>
      </c>
      <c r="V419" s="25">
        <v>9200071163</v>
      </c>
      <c r="W419" s="25">
        <v>42656</v>
      </c>
      <c r="X419" s="163">
        <v>46062</v>
      </c>
      <c r="Y419" s="69" t="str">
        <f t="shared" si="70"/>
        <v>DONE</v>
      </c>
      <c r="Z419" s="25" t="s">
        <v>2304</v>
      </c>
      <c r="AA419" s="69">
        <v>46066</v>
      </c>
      <c r="AB419" s="25" t="str">
        <f t="shared" si="45"/>
        <v>DONE</v>
      </c>
      <c r="AC419" s="71"/>
      <c r="AD419" s="54" t="s">
        <v>2305</v>
      </c>
      <c r="AE419" s="76">
        <v>46066</v>
      </c>
      <c r="AF419" s="54" t="str">
        <f t="shared" si="46"/>
        <v>DONE</v>
      </c>
      <c r="AG419" s="76">
        <v>46066</v>
      </c>
      <c r="AH419" s="73">
        <v>46146</v>
      </c>
      <c r="AI419" s="75" t="str">
        <f t="shared" si="47"/>
        <v>PAID</v>
      </c>
      <c r="AJ419" s="80" t="str">
        <f t="array" ref="AJ419">IFERROR(INDEX('[1]Master Price'!$E:$E,MATCH(D419,'[1]Master Price'!$B:$B,0)),"0")</f>
        <v>0</v>
      </c>
      <c r="AK419" s="80">
        <f t="shared" si="48"/>
        <v>0</v>
      </c>
      <c r="AL419" s="82" t="str">
        <f t="shared" si="40"/>
        <v>0-day</v>
      </c>
      <c r="AM419" s="82" t="str">
        <f t="shared" si="49"/>
        <v>2-day</v>
      </c>
      <c r="AN419" s="82" t="str">
        <f t="shared" si="68"/>
        <v>0-day</v>
      </c>
      <c r="AO419" s="82" t="str">
        <f t="shared" si="69"/>
        <v>4-day</v>
      </c>
      <c r="AP419" s="82" t="str">
        <f t="shared" si="50"/>
        <v>0-day</v>
      </c>
      <c r="AQ419" s="82" t="str">
        <f t="shared" si="51"/>
        <v>0-day</v>
      </c>
      <c r="AR419" s="137"/>
      <c r="AS419" s="83" t="str">
        <f t="shared" si="52"/>
        <v/>
      </c>
      <c r="AT419" s="85"/>
      <c r="AU419" s="84" t="e">
        <f t="shared" ca="1" si="53"/>
        <v>#NAME?</v>
      </c>
      <c r="AV419" s="88" t="e">
        <f t="shared" ca="1" si="54"/>
        <v>#NAME?</v>
      </c>
      <c r="AW419" s="83" t="e">
        <f t="shared" ca="1" si="55"/>
        <v>#NAME?</v>
      </c>
      <c r="AX419" s="88" t="e">
        <f t="shared" ca="1" si="56"/>
        <v>#NAME?</v>
      </c>
      <c r="AY419" s="86" t="str">
        <f t="shared" si="57"/>
        <v/>
      </c>
      <c r="AZ419" s="22" t="e">
        <f t="shared" ca="1" si="58"/>
        <v>#NAME?</v>
      </c>
      <c r="BA419" s="83" t="e">
        <f t="shared" ca="1" si="59"/>
        <v>#NAME?</v>
      </c>
      <c r="BB419" s="88" t="e">
        <f t="shared" ca="1" si="60"/>
        <v>#NAME?</v>
      </c>
      <c r="BC419" s="90" t="e">
        <f t="shared" ca="1" si="61"/>
        <v>#NAME?</v>
      </c>
      <c r="BD419" s="90" t="e">
        <f t="shared" ca="1" si="62"/>
        <v>#NAME?</v>
      </c>
      <c r="BE419" s="85" t="e">
        <f t="shared" ca="1" si="63"/>
        <v>#NAME?</v>
      </c>
      <c r="BF419" s="22" t="e">
        <f t="shared" ca="1" si="64"/>
        <v>#NAME?</v>
      </c>
      <c r="BG419" s="22" t="e">
        <f t="shared" ca="1" si="65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>
        <f t="shared" si="42"/>
        <v>418</v>
      </c>
      <c r="B420" s="139">
        <v>46049</v>
      </c>
      <c r="C420" s="64" t="s">
        <v>1285</v>
      </c>
      <c r="D420" s="54" t="s">
        <v>307</v>
      </c>
      <c r="E420" s="56" t="s">
        <v>308</v>
      </c>
      <c r="F420" s="54">
        <v>4</v>
      </c>
      <c r="G420" s="54" t="s">
        <v>65</v>
      </c>
      <c r="H420" s="54" t="str">
        <f t="shared" si="43"/>
        <v>DONE</v>
      </c>
      <c r="I420" s="54" t="s">
        <v>1356</v>
      </c>
      <c r="J420" s="58" t="s">
        <v>180</v>
      </c>
      <c r="K420" s="58" t="s">
        <v>79</v>
      </c>
      <c r="L420" s="54"/>
      <c r="M420" s="54"/>
      <c r="N420" s="54" t="s">
        <v>80</v>
      </c>
      <c r="O420" s="54" t="s">
        <v>91</v>
      </c>
      <c r="P420" s="64" t="s">
        <v>82</v>
      </c>
      <c r="Q420" s="64" t="s">
        <v>1327</v>
      </c>
      <c r="R420" s="25">
        <v>200001002374</v>
      </c>
      <c r="S420" s="66">
        <v>46057</v>
      </c>
      <c r="T420" s="66" t="str">
        <f t="shared" si="44"/>
        <v>DONE</v>
      </c>
      <c r="U420" s="66">
        <v>46059</v>
      </c>
      <c r="V420" s="25">
        <v>9200071163</v>
      </c>
      <c r="W420" s="25">
        <v>42656</v>
      </c>
      <c r="X420" s="163">
        <v>46062</v>
      </c>
      <c r="Y420" s="69" t="str">
        <f t="shared" si="70"/>
        <v>DONE</v>
      </c>
      <c r="Z420" s="25" t="s">
        <v>2304</v>
      </c>
      <c r="AA420" s="69">
        <v>46066</v>
      </c>
      <c r="AB420" s="25" t="str">
        <f t="shared" si="45"/>
        <v>DONE</v>
      </c>
      <c r="AC420" s="71"/>
      <c r="AD420" s="54" t="s">
        <v>2305</v>
      </c>
      <c r="AE420" s="76">
        <v>46066</v>
      </c>
      <c r="AF420" s="54" t="str">
        <f t="shared" si="46"/>
        <v>DONE</v>
      </c>
      <c r="AG420" s="76">
        <v>46066</v>
      </c>
      <c r="AH420" s="73">
        <v>46146</v>
      </c>
      <c r="AI420" s="75" t="str">
        <f t="shared" si="47"/>
        <v>PAID</v>
      </c>
      <c r="AJ420" s="80" t="str">
        <f t="array" ref="AJ420">IFERROR(INDEX('[1]Master Price'!$E:$E,MATCH(D420,'[1]Master Price'!$B:$B,0)),"0")</f>
        <v>0</v>
      </c>
      <c r="AK420" s="80">
        <f t="shared" si="48"/>
        <v>0</v>
      </c>
      <c r="AL420" s="82" t="str">
        <f t="shared" si="40"/>
        <v>0-day</v>
      </c>
      <c r="AM420" s="82" t="str">
        <f t="shared" si="49"/>
        <v>2-day</v>
      </c>
      <c r="AN420" s="82" t="str">
        <f t="shared" si="68"/>
        <v>0-day</v>
      </c>
      <c r="AO420" s="82" t="str">
        <f t="shared" si="69"/>
        <v>4-day</v>
      </c>
      <c r="AP420" s="82" t="str">
        <f t="shared" si="50"/>
        <v>0-day</v>
      </c>
      <c r="AQ420" s="82" t="str">
        <f t="shared" si="51"/>
        <v>0-day</v>
      </c>
      <c r="AR420" s="137"/>
      <c r="AS420" s="83" t="str">
        <f t="shared" si="52"/>
        <v/>
      </c>
      <c r="AT420" s="85"/>
      <c r="AU420" s="84" t="e">
        <f t="shared" ca="1" si="53"/>
        <v>#NAME?</v>
      </c>
      <c r="AV420" s="88" t="e">
        <f t="shared" ca="1" si="54"/>
        <v>#NAME?</v>
      </c>
      <c r="AW420" s="83" t="e">
        <f t="shared" ca="1" si="55"/>
        <v>#NAME?</v>
      </c>
      <c r="AX420" s="88" t="e">
        <f t="shared" ca="1" si="56"/>
        <v>#NAME?</v>
      </c>
      <c r="AY420" s="86" t="str">
        <f t="shared" si="57"/>
        <v/>
      </c>
      <c r="AZ420" s="22" t="e">
        <f t="shared" ca="1" si="58"/>
        <v>#NAME?</v>
      </c>
      <c r="BA420" s="83" t="e">
        <f t="shared" ca="1" si="59"/>
        <v>#NAME?</v>
      </c>
      <c r="BB420" s="88" t="e">
        <f t="shared" ca="1" si="60"/>
        <v>#NAME?</v>
      </c>
      <c r="BC420" s="90" t="e">
        <f t="shared" ca="1" si="61"/>
        <v>#NAME?</v>
      </c>
      <c r="BD420" s="90" t="e">
        <f t="shared" ca="1" si="62"/>
        <v>#NAME?</v>
      </c>
      <c r="BE420" s="85" t="e">
        <f t="shared" ca="1" si="63"/>
        <v>#NAME?</v>
      </c>
      <c r="BF420" s="22" t="e">
        <f t="shared" ca="1" si="64"/>
        <v>#NAME?</v>
      </c>
      <c r="BG420" s="22" t="e">
        <f t="shared" ca="1" si="65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>
        <f t="shared" si="42"/>
        <v>419</v>
      </c>
      <c r="B421" s="139">
        <v>46049</v>
      </c>
      <c r="C421" s="64" t="s">
        <v>1285</v>
      </c>
      <c r="D421" s="54" t="s">
        <v>1152</v>
      </c>
      <c r="E421" s="56" t="s">
        <v>1154</v>
      </c>
      <c r="F421" s="54">
        <v>1</v>
      </c>
      <c r="G421" s="54" t="s">
        <v>65</v>
      </c>
      <c r="H421" s="54" t="str">
        <f t="shared" si="43"/>
        <v>DONE</v>
      </c>
      <c r="I421" s="54" t="s">
        <v>1356</v>
      </c>
      <c r="J421" s="58" t="s">
        <v>180</v>
      </c>
      <c r="K421" s="58" t="s">
        <v>79</v>
      </c>
      <c r="L421" s="54"/>
      <c r="M421" s="54"/>
      <c r="N421" s="54" t="s">
        <v>80</v>
      </c>
      <c r="O421" s="54" t="s">
        <v>91</v>
      </c>
      <c r="P421" s="64" t="s">
        <v>82</v>
      </c>
      <c r="Q421" s="64" t="s">
        <v>1327</v>
      </c>
      <c r="R421" s="25">
        <v>200001002374</v>
      </c>
      <c r="S421" s="66">
        <v>46057</v>
      </c>
      <c r="T421" s="66" t="str">
        <f t="shared" si="44"/>
        <v>DONE</v>
      </c>
      <c r="U421" s="66">
        <v>46059</v>
      </c>
      <c r="V421" s="25">
        <v>9200071163</v>
      </c>
      <c r="W421" s="25">
        <v>42656</v>
      </c>
      <c r="X421" s="163">
        <v>46062</v>
      </c>
      <c r="Y421" s="69" t="str">
        <f t="shared" si="70"/>
        <v>DONE</v>
      </c>
      <c r="Z421" s="25" t="s">
        <v>2304</v>
      </c>
      <c r="AA421" s="69">
        <v>46066</v>
      </c>
      <c r="AB421" s="25" t="str">
        <f t="shared" si="45"/>
        <v>DONE</v>
      </c>
      <c r="AC421" s="71"/>
      <c r="AD421" s="54" t="s">
        <v>2305</v>
      </c>
      <c r="AE421" s="76">
        <v>46066</v>
      </c>
      <c r="AF421" s="54" t="str">
        <f t="shared" si="46"/>
        <v>DONE</v>
      </c>
      <c r="AG421" s="76">
        <v>46066</v>
      </c>
      <c r="AH421" s="73">
        <v>46146</v>
      </c>
      <c r="AI421" s="75" t="str">
        <f t="shared" si="47"/>
        <v>PAID</v>
      </c>
      <c r="AJ421" s="80" t="str">
        <f t="array" ref="AJ421">IFERROR(INDEX('[1]Master Price'!$E:$E,MATCH(D421,'[1]Master Price'!$B:$B,0)),"0")</f>
        <v>0</v>
      </c>
      <c r="AK421" s="80">
        <f t="shared" si="48"/>
        <v>0</v>
      </c>
      <c r="AL421" s="82" t="str">
        <f t="shared" si="40"/>
        <v>0-day</v>
      </c>
      <c r="AM421" s="82" t="str">
        <f t="shared" si="49"/>
        <v>2-day</v>
      </c>
      <c r="AN421" s="82" t="str">
        <f t="shared" si="68"/>
        <v>0-day</v>
      </c>
      <c r="AO421" s="82" t="str">
        <f t="shared" si="69"/>
        <v>4-day</v>
      </c>
      <c r="AP421" s="82" t="str">
        <f t="shared" si="50"/>
        <v>0-day</v>
      </c>
      <c r="AQ421" s="82" t="str">
        <f t="shared" si="51"/>
        <v>0-day</v>
      </c>
      <c r="AR421" s="137"/>
      <c r="AS421" s="83" t="str">
        <f t="shared" si="52"/>
        <v/>
      </c>
      <c r="AT421" s="85"/>
      <c r="AU421" s="84" t="e">
        <f t="shared" ca="1" si="53"/>
        <v>#NAME?</v>
      </c>
      <c r="AV421" s="88" t="e">
        <f t="shared" ca="1" si="54"/>
        <v>#NAME?</v>
      </c>
      <c r="AW421" s="83" t="e">
        <f t="shared" ca="1" si="55"/>
        <v>#NAME?</v>
      </c>
      <c r="AX421" s="88" t="e">
        <f t="shared" ca="1" si="56"/>
        <v>#NAME?</v>
      </c>
      <c r="AY421" s="86" t="str">
        <f t="shared" si="57"/>
        <v/>
      </c>
      <c r="AZ421" s="22" t="e">
        <f t="shared" ca="1" si="58"/>
        <v>#NAME?</v>
      </c>
      <c r="BA421" s="83" t="e">
        <f t="shared" ca="1" si="59"/>
        <v>#NAME?</v>
      </c>
      <c r="BB421" s="88" t="e">
        <f t="shared" ca="1" si="60"/>
        <v>#NAME?</v>
      </c>
      <c r="BC421" s="90" t="e">
        <f t="shared" ca="1" si="61"/>
        <v>#NAME?</v>
      </c>
      <c r="BD421" s="90" t="e">
        <f t="shared" ca="1" si="62"/>
        <v>#NAME?</v>
      </c>
      <c r="BE421" s="85" t="e">
        <f t="shared" ca="1" si="63"/>
        <v>#NAME?</v>
      </c>
      <c r="BF421" s="22" t="e">
        <f t="shared" ca="1" si="64"/>
        <v>#NAME?</v>
      </c>
      <c r="BG421" s="22" t="e">
        <f t="shared" ca="1" si="65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>
        <f t="shared" si="42"/>
        <v>420</v>
      </c>
      <c r="B422" s="139">
        <v>46049</v>
      </c>
      <c r="C422" s="64" t="s">
        <v>1285</v>
      </c>
      <c r="D422" s="54" t="s">
        <v>420</v>
      </c>
      <c r="E422" s="56" t="s">
        <v>421</v>
      </c>
      <c r="F422" s="54">
        <v>1</v>
      </c>
      <c r="G422" s="54" t="s">
        <v>65</v>
      </c>
      <c r="H422" s="54" t="str">
        <f t="shared" si="43"/>
        <v>DONE</v>
      </c>
      <c r="I422" s="54" t="s">
        <v>1356</v>
      </c>
      <c r="J422" s="58" t="s">
        <v>180</v>
      </c>
      <c r="K422" s="58" t="s">
        <v>79</v>
      </c>
      <c r="L422" s="54"/>
      <c r="M422" s="54"/>
      <c r="N422" s="54" t="s">
        <v>80</v>
      </c>
      <c r="O422" s="54" t="s">
        <v>91</v>
      </c>
      <c r="P422" s="64" t="s">
        <v>82</v>
      </c>
      <c r="Q422" s="64" t="s">
        <v>1327</v>
      </c>
      <c r="R422" s="25">
        <v>200001002374</v>
      </c>
      <c r="S422" s="66">
        <v>46057</v>
      </c>
      <c r="T422" s="66" t="str">
        <f t="shared" si="44"/>
        <v>DONE</v>
      </c>
      <c r="U422" s="66">
        <v>46059</v>
      </c>
      <c r="V422" s="25">
        <v>9200071163</v>
      </c>
      <c r="W422" s="25">
        <v>42656</v>
      </c>
      <c r="X422" s="163">
        <v>46062</v>
      </c>
      <c r="Y422" s="69" t="str">
        <f t="shared" si="70"/>
        <v>DONE</v>
      </c>
      <c r="Z422" s="25" t="s">
        <v>2304</v>
      </c>
      <c r="AA422" s="69">
        <v>46066</v>
      </c>
      <c r="AB422" s="25" t="str">
        <f t="shared" si="45"/>
        <v>DONE</v>
      </c>
      <c r="AC422" s="71"/>
      <c r="AD422" s="54" t="s">
        <v>2305</v>
      </c>
      <c r="AE422" s="76">
        <v>46066</v>
      </c>
      <c r="AF422" s="54" t="str">
        <f t="shared" si="46"/>
        <v>DONE</v>
      </c>
      <c r="AG422" s="76">
        <v>46066</v>
      </c>
      <c r="AH422" s="73">
        <v>46146</v>
      </c>
      <c r="AI422" s="75" t="str">
        <f t="shared" si="47"/>
        <v>PAID</v>
      </c>
      <c r="AJ422" s="80" t="str">
        <f t="array" ref="AJ422">IFERROR(INDEX('[1]Master Price'!$E:$E,MATCH(D422,'[1]Master Price'!$B:$B,0)),"0")</f>
        <v>0</v>
      </c>
      <c r="AK422" s="80">
        <f t="shared" si="48"/>
        <v>0</v>
      </c>
      <c r="AL422" s="82" t="str">
        <f t="shared" si="40"/>
        <v>0-day</v>
      </c>
      <c r="AM422" s="82" t="str">
        <f t="shared" si="49"/>
        <v>2-day</v>
      </c>
      <c r="AN422" s="82" t="str">
        <f t="shared" si="68"/>
        <v>0-day</v>
      </c>
      <c r="AO422" s="82" t="str">
        <f t="shared" si="69"/>
        <v>4-day</v>
      </c>
      <c r="AP422" s="82" t="str">
        <f t="shared" si="50"/>
        <v>0-day</v>
      </c>
      <c r="AQ422" s="82" t="str">
        <f t="shared" si="51"/>
        <v>0-day</v>
      </c>
      <c r="AR422" s="137"/>
      <c r="AS422" s="83" t="str">
        <f t="shared" si="52"/>
        <v/>
      </c>
      <c r="AT422" s="85"/>
      <c r="AU422" s="84" t="e">
        <f t="shared" ca="1" si="53"/>
        <v>#NAME?</v>
      </c>
      <c r="AV422" s="88" t="e">
        <f t="shared" ca="1" si="54"/>
        <v>#NAME?</v>
      </c>
      <c r="AW422" s="83" t="e">
        <f t="shared" ca="1" si="55"/>
        <v>#NAME?</v>
      </c>
      <c r="AX422" s="88" t="e">
        <f t="shared" ca="1" si="56"/>
        <v>#NAME?</v>
      </c>
      <c r="AY422" s="86" t="str">
        <f t="shared" si="57"/>
        <v/>
      </c>
      <c r="AZ422" s="22" t="e">
        <f t="shared" ca="1" si="58"/>
        <v>#NAME?</v>
      </c>
      <c r="BA422" s="83" t="e">
        <f t="shared" ca="1" si="59"/>
        <v>#NAME?</v>
      </c>
      <c r="BB422" s="88" t="e">
        <f t="shared" ca="1" si="60"/>
        <v>#NAME?</v>
      </c>
      <c r="BC422" s="90" t="e">
        <f t="shared" ca="1" si="61"/>
        <v>#NAME?</v>
      </c>
      <c r="BD422" s="90" t="e">
        <f t="shared" ca="1" si="62"/>
        <v>#NAME?</v>
      </c>
      <c r="BE422" s="85" t="e">
        <f t="shared" ca="1" si="63"/>
        <v>#NAME?</v>
      </c>
      <c r="BF422" s="22" t="e">
        <f t="shared" ca="1" si="64"/>
        <v>#NAME?</v>
      </c>
      <c r="BG422" s="22" t="e">
        <f t="shared" ca="1" si="65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>
        <f t="shared" si="42"/>
        <v>421</v>
      </c>
      <c r="B423" s="139">
        <v>46049</v>
      </c>
      <c r="C423" s="64" t="s">
        <v>1285</v>
      </c>
      <c r="D423" s="54" t="s">
        <v>367</v>
      </c>
      <c r="E423" s="56" t="s">
        <v>368</v>
      </c>
      <c r="F423" s="54">
        <v>14</v>
      </c>
      <c r="G423" s="54" t="s">
        <v>65</v>
      </c>
      <c r="H423" s="54" t="str">
        <f t="shared" si="43"/>
        <v>DONE</v>
      </c>
      <c r="I423" s="54" t="s">
        <v>1356</v>
      </c>
      <c r="J423" s="58" t="s">
        <v>180</v>
      </c>
      <c r="K423" s="58" t="s">
        <v>79</v>
      </c>
      <c r="L423" s="54"/>
      <c r="M423" s="54"/>
      <c r="N423" s="54" t="s">
        <v>80</v>
      </c>
      <c r="O423" s="54" t="s">
        <v>91</v>
      </c>
      <c r="P423" s="64" t="s">
        <v>82</v>
      </c>
      <c r="Q423" s="64" t="s">
        <v>1327</v>
      </c>
      <c r="R423" s="25">
        <v>200001002374</v>
      </c>
      <c r="S423" s="66">
        <v>46057</v>
      </c>
      <c r="T423" s="66" t="str">
        <f t="shared" si="44"/>
        <v>DONE</v>
      </c>
      <c r="U423" s="66">
        <v>46059</v>
      </c>
      <c r="V423" s="25">
        <v>9200071163</v>
      </c>
      <c r="W423" s="25">
        <v>42656</v>
      </c>
      <c r="X423" s="163">
        <v>46062</v>
      </c>
      <c r="Y423" s="69" t="str">
        <f t="shared" si="70"/>
        <v>DONE</v>
      </c>
      <c r="Z423" s="25" t="s">
        <v>2304</v>
      </c>
      <c r="AA423" s="69">
        <v>46066</v>
      </c>
      <c r="AB423" s="25" t="str">
        <f t="shared" si="45"/>
        <v>DONE</v>
      </c>
      <c r="AC423" s="71"/>
      <c r="AD423" s="54" t="s">
        <v>2305</v>
      </c>
      <c r="AE423" s="76">
        <v>46066</v>
      </c>
      <c r="AF423" s="54" t="str">
        <f t="shared" si="46"/>
        <v>DONE</v>
      </c>
      <c r="AG423" s="76">
        <v>46066</v>
      </c>
      <c r="AH423" s="73">
        <v>46146</v>
      </c>
      <c r="AI423" s="75" t="str">
        <f t="shared" si="47"/>
        <v>PAID</v>
      </c>
      <c r="AJ423" s="80" t="str">
        <f t="array" ref="AJ423">IFERROR(INDEX('[1]Master Price'!$E:$E,MATCH(D423,'[1]Master Price'!$B:$B,0)),"0")</f>
        <v>0</v>
      </c>
      <c r="AK423" s="80">
        <f t="shared" si="48"/>
        <v>0</v>
      </c>
      <c r="AL423" s="82" t="str">
        <f t="shared" si="40"/>
        <v>0-day</v>
      </c>
      <c r="AM423" s="82" t="str">
        <f t="shared" si="49"/>
        <v>2-day</v>
      </c>
      <c r="AN423" s="82" t="str">
        <f t="shared" si="68"/>
        <v>0-day</v>
      </c>
      <c r="AO423" s="82" t="str">
        <f t="shared" si="69"/>
        <v>4-day</v>
      </c>
      <c r="AP423" s="82" t="str">
        <f t="shared" si="50"/>
        <v>0-day</v>
      </c>
      <c r="AQ423" s="82" t="str">
        <f t="shared" si="51"/>
        <v>0-day</v>
      </c>
      <c r="AR423" s="137"/>
      <c r="AS423" s="83" t="str">
        <f t="shared" si="52"/>
        <v/>
      </c>
      <c r="AT423" s="85"/>
      <c r="AU423" s="84" t="e">
        <f t="shared" ca="1" si="53"/>
        <v>#NAME?</v>
      </c>
      <c r="AV423" s="88" t="e">
        <f t="shared" ca="1" si="54"/>
        <v>#NAME?</v>
      </c>
      <c r="AW423" s="83" t="e">
        <f t="shared" ca="1" si="55"/>
        <v>#NAME?</v>
      </c>
      <c r="AX423" s="88" t="e">
        <f t="shared" ca="1" si="56"/>
        <v>#NAME?</v>
      </c>
      <c r="AY423" s="86" t="str">
        <f t="shared" si="57"/>
        <v/>
      </c>
      <c r="AZ423" s="22" t="e">
        <f t="shared" ca="1" si="58"/>
        <v>#NAME?</v>
      </c>
      <c r="BA423" s="83" t="e">
        <f t="shared" ca="1" si="59"/>
        <v>#NAME?</v>
      </c>
      <c r="BB423" s="88" t="e">
        <f t="shared" ca="1" si="60"/>
        <v>#NAME?</v>
      </c>
      <c r="BC423" s="90" t="e">
        <f t="shared" ca="1" si="61"/>
        <v>#NAME?</v>
      </c>
      <c r="BD423" s="90" t="e">
        <f t="shared" ca="1" si="62"/>
        <v>#NAME?</v>
      </c>
      <c r="BE423" s="85" t="e">
        <f t="shared" ca="1" si="63"/>
        <v>#NAME?</v>
      </c>
      <c r="BF423" s="22" t="e">
        <f t="shared" ca="1" si="64"/>
        <v>#NAME?</v>
      </c>
      <c r="BG423" s="22" t="e">
        <f t="shared" ca="1" si="65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>
        <f t="shared" si="42"/>
        <v>422</v>
      </c>
      <c r="B424" s="139">
        <v>46049</v>
      </c>
      <c r="C424" s="64" t="s">
        <v>1285</v>
      </c>
      <c r="D424" s="54" t="s">
        <v>798</v>
      </c>
      <c r="E424" s="56" t="s">
        <v>799</v>
      </c>
      <c r="F424" s="54">
        <v>10</v>
      </c>
      <c r="G424" s="54" t="s">
        <v>65</v>
      </c>
      <c r="H424" s="54" t="str">
        <f t="shared" si="43"/>
        <v>DONE</v>
      </c>
      <c r="I424" s="54" t="s">
        <v>1356</v>
      </c>
      <c r="J424" s="58" t="s">
        <v>180</v>
      </c>
      <c r="K424" s="58" t="s">
        <v>79</v>
      </c>
      <c r="L424" s="54"/>
      <c r="M424" s="54"/>
      <c r="N424" s="54" t="s">
        <v>80</v>
      </c>
      <c r="O424" s="54" t="s">
        <v>91</v>
      </c>
      <c r="P424" s="64" t="s">
        <v>82</v>
      </c>
      <c r="Q424" s="64" t="s">
        <v>1327</v>
      </c>
      <c r="R424" s="25">
        <v>200001002374</v>
      </c>
      <c r="S424" s="66">
        <v>46057</v>
      </c>
      <c r="T424" s="66" t="str">
        <f t="shared" si="44"/>
        <v>DONE</v>
      </c>
      <c r="U424" s="66">
        <v>46059</v>
      </c>
      <c r="V424" s="25">
        <v>9200071163</v>
      </c>
      <c r="W424" s="25">
        <v>42656</v>
      </c>
      <c r="X424" s="163">
        <v>46062</v>
      </c>
      <c r="Y424" s="69" t="str">
        <f t="shared" si="70"/>
        <v>DONE</v>
      </c>
      <c r="Z424" s="25" t="s">
        <v>2304</v>
      </c>
      <c r="AA424" s="69">
        <v>46066</v>
      </c>
      <c r="AB424" s="25" t="str">
        <f t="shared" si="45"/>
        <v>DONE</v>
      </c>
      <c r="AC424" s="71"/>
      <c r="AD424" s="54" t="s">
        <v>2305</v>
      </c>
      <c r="AE424" s="76">
        <v>46066</v>
      </c>
      <c r="AF424" s="54" t="str">
        <f t="shared" si="46"/>
        <v>DONE</v>
      </c>
      <c r="AG424" s="76">
        <v>46066</v>
      </c>
      <c r="AH424" s="73">
        <v>46146</v>
      </c>
      <c r="AI424" s="75" t="str">
        <f t="shared" si="47"/>
        <v>PAID</v>
      </c>
      <c r="AJ424" s="80" t="str">
        <f t="array" ref="AJ424">IFERROR(INDEX('[1]Master Price'!$E:$E,MATCH(D424,'[1]Master Price'!$B:$B,0)),"0")</f>
        <v>0</v>
      </c>
      <c r="AK424" s="80">
        <f t="shared" si="48"/>
        <v>0</v>
      </c>
      <c r="AL424" s="82" t="str">
        <f t="shared" si="40"/>
        <v>0-day</v>
      </c>
      <c r="AM424" s="82" t="str">
        <f t="shared" si="49"/>
        <v>2-day</v>
      </c>
      <c r="AN424" s="82" t="str">
        <f t="shared" si="68"/>
        <v>0-day</v>
      </c>
      <c r="AO424" s="82" t="str">
        <f t="shared" si="69"/>
        <v>4-day</v>
      </c>
      <c r="AP424" s="82" t="str">
        <f t="shared" si="50"/>
        <v>0-day</v>
      </c>
      <c r="AQ424" s="82" t="str">
        <f t="shared" si="51"/>
        <v>0-day</v>
      </c>
      <c r="AR424" s="137"/>
      <c r="AS424" s="83" t="str">
        <f t="shared" si="52"/>
        <v/>
      </c>
      <c r="AT424" s="85"/>
      <c r="AU424" s="84" t="e">
        <f t="shared" ca="1" si="53"/>
        <v>#NAME?</v>
      </c>
      <c r="AV424" s="88" t="e">
        <f t="shared" ca="1" si="54"/>
        <v>#NAME?</v>
      </c>
      <c r="AW424" s="83" t="e">
        <f t="shared" ca="1" si="55"/>
        <v>#NAME?</v>
      </c>
      <c r="AX424" s="88" t="e">
        <f t="shared" ca="1" si="56"/>
        <v>#NAME?</v>
      </c>
      <c r="AY424" s="86" t="str">
        <f t="shared" si="57"/>
        <v/>
      </c>
      <c r="AZ424" s="22" t="e">
        <f t="shared" ca="1" si="58"/>
        <v>#NAME?</v>
      </c>
      <c r="BA424" s="83" t="e">
        <f t="shared" ca="1" si="59"/>
        <v>#NAME?</v>
      </c>
      <c r="BB424" s="88" t="e">
        <f t="shared" ca="1" si="60"/>
        <v>#NAME?</v>
      </c>
      <c r="BC424" s="90" t="e">
        <f t="shared" ca="1" si="61"/>
        <v>#NAME?</v>
      </c>
      <c r="BD424" s="90" t="e">
        <f t="shared" ca="1" si="62"/>
        <v>#NAME?</v>
      </c>
      <c r="BE424" s="85" t="e">
        <f t="shared" ca="1" si="63"/>
        <v>#NAME?</v>
      </c>
      <c r="BF424" s="22" t="e">
        <f t="shared" ca="1" si="64"/>
        <v>#NAME?</v>
      </c>
      <c r="BG424" s="22" t="e">
        <f t="shared" ca="1" si="65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>
        <f t="shared" si="42"/>
        <v>423</v>
      </c>
      <c r="B425" s="139">
        <v>46049</v>
      </c>
      <c r="C425" s="64" t="s">
        <v>1285</v>
      </c>
      <c r="D425" s="54" t="s">
        <v>427</v>
      </c>
      <c r="E425" s="56" t="s">
        <v>428</v>
      </c>
      <c r="F425" s="54">
        <v>10</v>
      </c>
      <c r="G425" s="54" t="s">
        <v>65</v>
      </c>
      <c r="H425" s="54" t="str">
        <f t="shared" si="43"/>
        <v>DONE</v>
      </c>
      <c r="I425" s="54" t="s">
        <v>1356</v>
      </c>
      <c r="J425" s="58" t="s">
        <v>180</v>
      </c>
      <c r="K425" s="58" t="s">
        <v>79</v>
      </c>
      <c r="L425" s="54"/>
      <c r="M425" s="54"/>
      <c r="N425" s="54" t="s">
        <v>80</v>
      </c>
      <c r="O425" s="54" t="s">
        <v>91</v>
      </c>
      <c r="P425" s="64" t="s">
        <v>82</v>
      </c>
      <c r="Q425" s="64" t="s">
        <v>1327</v>
      </c>
      <c r="R425" s="25">
        <v>200001002374</v>
      </c>
      <c r="S425" s="66">
        <v>46057</v>
      </c>
      <c r="T425" s="66" t="str">
        <f t="shared" si="44"/>
        <v>DONE</v>
      </c>
      <c r="U425" s="66">
        <v>46059</v>
      </c>
      <c r="V425" s="25">
        <v>9200071163</v>
      </c>
      <c r="W425" s="25">
        <v>42656</v>
      </c>
      <c r="X425" s="163">
        <v>46062</v>
      </c>
      <c r="Y425" s="69" t="str">
        <f t="shared" si="70"/>
        <v>DONE</v>
      </c>
      <c r="Z425" s="25" t="s">
        <v>2304</v>
      </c>
      <c r="AA425" s="69">
        <v>46066</v>
      </c>
      <c r="AB425" s="25" t="str">
        <f t="shared" si="45"/>
        <v>DONE</v>
      </c>
      <c r="AC425" s="71"/>
      <c r="AD425" s="54" t="s">
        <v>2305</v>
      </c>
      <c r="AE425" s="76">
        <v>46066</v>
      </c>
      <c r="AF425" s="54" t="str">
        <f t="shared" si="46"/>
        <v>DONE</v>
      </c>
      <c r="AG425" s="76">
        <v>46066</v>
      </c>
      <c r="AH425" s="73">
        <v>46146</v>
      </c>
      <c r="AI425" s="75" t="str">
        <f t="shared" si="47"/>
        <v>PAID</v>
      </c>
      <c r="AJ425" s="80" t="str">
        <f t="array" ref="AJ425">IFERROR(INDEX('[1]Master Price'!$E:$E,MATCH(D425,'[1]Master Price'!$B:$B,0)),"0")</f>
        <v>0</v>
      </c>
      <c r="AK425" s="80">
        <f t="shared" si="48"/>
        <v>0</v>
      </c>
      <c r="AL425" s="82" t="str">
        <f t="shared" si="40"/>
        <v>0-day</v>
      </c>
      <c r="AM425" s="82" t="str">
        <f t="shared" si="49"/>
        <v>2-day</v>
      </c>
      <c r="AN425" s="82" t="str">
        <f t="shared" si="68"/>
        <v>0-day</v>
      </c>
      <c r="AO425" s="82" t="str">
        <f t="shared" si="69"/>
        <v>4-day</v>
      </c>
      <c r="AP425" s="82" t="str">
        <f t="shared" si="50"/>
        <v>0-day</v>
      </c>
      <c r="AQ425" s="82" t="str">
        <f t="shared" si="51"/>
        <v>0-day</v>
      </c>
      <c r="AR425" s="137"/>
      <c r="AS425" s="83" t="str">
        <f t="shared" si="52"/>
        <v/>
      </c>
      <c r="AT425" s="85"/>
      <c r="AU425" s="84" t="e">
        <f t="shared" ca="1" si="53"/>
        <v>#NAME?</v>
      </c>
      <c r="AV425" s="88" t="e">
        <f t="shared" ca="1" si="54"/>
        <v>#NAME?</v>
      </c>
      <c r="AW425" s="83" t="e">
        <f t="shared" ca="1" si="55"/>
        <v>#NAME?</v>
      </c>
      <c r="AX425" s="88" t="e">
        <f t="shared" ca="1" si="56"/>
        <v>#NAME?</v>
      </c>
      <c r="AY425" s="86" t="str">
        <f t="shared" si="57"/>
        <v/>
      </c>
      <c r="AZ425" s="22" t="e">
        <f t="shared" ca="1" si="58"/>
        <v>#NAME?</v>
      </c>
      <c r="BA425" s="83" t="e">
        <f t="shared" ca="1" si="59"/>
        <v>#NAME?</v>
      </c>
      <c r="BB425" s="88" t="e">
        <f t="shared" ca="1" si="60"/>
        <v>#NAME?</v>
      </c>
      <c r="BC425" s="90" t="e">
        <f t="shared" ca="1" si="61"/>
        <v>#NAME?</v>
      </c>
      <c r="BD425" s="90" t="e">
        <f t="shared" ca="1" si="62"/>
        <v>#NAME?</v>
      </c>
      <c r="BE425" s="85" t="e">
        <f t="shared" ca="1" si="63"/>
        <v>#NAME?</v>
      </c>
      <c r="BF425" s="22" t="e">
        <f t="shared" ca="1" si="64"/>
        <v>#NAME?</v>
      </c>
      <c r="BG425" s="22" t="e">
        <f t="shared" ca="1" si="65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>
        <f t="shared" si="42"/>
        <v>424</v>
      </c>
      <c r="B426" s="139">
        <v>46048</v>
      </c>
      <c r="C426" s="64" t="s">
        <v>1294</v>
      </c>
      <c r="D426" s="54" t="s">
        <v>1232</v>
      </c>
      <c r="E426" s="56" t="s">
        <v>1233</v>
      </c>
      <c r="F426" s="54">
        <v>1</v>
      </c>
      <c r="G426" s="54" t="s">
        <v>1172</v>
      </c>
      <c r="H426" s="54" t="str">
        <f t="shared" si="43"/>
        <v>DONE</v>
      </c>
      <c r="I426" s="54" t="s">
        <v>2326</v>
      </c>
      <c r="J426" s="58" t="s">
        <v>1343</v>
      </c>
      <c r="K426" s="58" t="s">
        <v>106</v>
      </c>
      <c r="L426" s="54"/>
      <c r="M426" s="54"/>
      <c r="N426" s="54" t="s">
        <v>80</v>
      </c>
      <c r="O426" s="54" t="s">
        <v>91</v>
      </c>
      <c r="P426" s="64" t="s">
        <v>82</v>
      </c>
      <c r="Q426" s="64" t="s">
        <v>529</v>
      </c>
      <c r="R426" s="25">
        <v>200001002368</v>
      </c>
      <c r="S426" s="66">
        <v>46057</v>
      </c>
      <c r="T426" s="66" t="str">
        <f t="shared" si="44"/>
        <v>DONE</v>
      </c>
      <c r="U426" s="66">
        <v>46059</v>
      </c>
      <c r="V426" s="25">
        <v>9200071059</v>
      </c>
      <c r="W426" s="25">
        <v>42677</v>
      </c>
      <c r="X426" s="163">
        <v>46062</v>
      </c>
      <c r="Y426" s="69" t="str">
        <f t="shared" si="70"/>
        <v>DONE</v>
      </c>
      <c r="Z426" s="25" t="s">
        <v>2327</v>
      </c>
      <c r="AA426" s="69">
        <v>46063</v>
      </c>
      <c r="AB426" s="25" t="str">
        <f t="shared" si="45"/>
        <v>DONE</v>
      </c>
      <c r="AC426" s="71"/>
      <c r="AD426" s="54" t="s">
        <v>2328</v>
      </c>
      <c r="AE426" s="73">
        <v>46064</v>
      </c>
      <c r="AF426" s="54" t="str">
        <f t="shared" si="46"/>
        <v>DONE</v>
      </c>
      <c r="AG426" s="76">
        <v>46066</v>
      </c>
      <c r="AH426" s="73">
        <v>46146</v>
      </c>
      <c r="AI426" s="75" t="str">
        <f t="shared" si="47"/>
        <v>PAID</v>
      </c>
      <c r="AJ426" s="80" t="str">
        <f t="array" ref="AJ426">IFERROR(INDEX('[1]Master Price'!$E:$E,MATCH(D426,'[1]Master Price'!$B:$B,0)),"0")</f>
        <v>0</v>
      </c>
      <c r="AK426" s="80">
        <f t="shared" si="48"/>
        <v>0</v>
      </c>
      <c r="AL426" s="82" t="str">
        <f t="shared" si="40"/>
        <v>0-day</v>
      </c>
      <c r="AM426" s="82" t="str">
        <f t="shared" si="49"/>
        <v>2-day</v>
      </c>
      <c r="AN426" s="82" t="str">
        <f t="shared" si="68"/>
        <v>0-day</v>
      </c>
      <c r="AO426" s="82" t="str">
        <f t="shared" si="69"/>
        <v>1-day</v>
      </c>
      <c r="AP426" s="82" t="str">
        <f t="shared" si="50"/>
        <v>1-day</v>
      </c>
      <c r="AQ426" s="82" t="str">
        <f t="shared" si="51"/>
        <v>0-day</v>
      </c>
      <c r="AR426" s="137"/>
      <c r="AS426" s="83" t="str">
        <f t="shared" si="52"/>
        <v/>
      </c>
      <c r="AT426" s="85"/>
      <c r="AU426" s="84" t="e">
        <f t="shared" ca="1" si="53"/>
        <v>#NAME?</v>
      </c>
      <c r="AV426" s="88" t="e">
        <f t="shared" ca="1" si="54"/>
        <v>#NAME?</v>
      </c>
      <c r="AW426" s="83" t="e">
        <f t="shared" ca="1" si="55"/>
        <v>#NAME?</v>
      </c>
      <c r="AX426" s="88" t="e">
        <f t="shared" ca="1" si="56"/>
        <v>#NAME?</v>
      </c>
      <c r="AY426" s="86" t="str">
        <f t="shared" si="57"/>
        <v/>
      </c>
      <c r="AZ426" s="22" t="e">
        <f t="shared" ca="1" si="58"/>
        <v>#NAME?</v>
      </c>
      <c r="BA426" s="83" t="e">
        <f t="shared" ca="1" si="59"/>
        <v>#NAME?</v>
      </c>
      <c r="BB426" s="88" t="e">
        <f t="shared" ca="1" si="60"/>
        <v>#NAME?</v>
      </c>
      <c r="BC426" s="90" t="e">
        <f t="shared" ca="1" si="61"/>
        <v>#NAME?</v>
      </c>
      <c r="BD426" s="90" t="e">
        <f t="shared" ca="1" si="62"/>
        <v>#NAME?</v>
      </c>
      <c r="BE426" s="85" t="e">
        <f t="shared" ca="1" si="63"/>
        <v>#NAME?</v>
      </c>
      <c r="BF426" s="22" t="e">
        <f t="shared" ca="1" si="64"/>
        <v>#NAME?</v>
      </c>
      <c r="BG426" s="22" t="e">
        <f t="shared" ca="1" si="65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>
        <f t="shared" si="42"/>
        <v>425</v>
      </c>
      <c r="B427" s="139">
        <v>46047</v>
      </c>
      <c r="C427" s="64" t="s">
        <v>1298</v>
      </c>
      <c r="D427" s="54" t="s">
        <v>2278</v>
      </c>
      <c r="E427" s="56" t="s">
        <v>2279</v>
      </c>
      <c r="F427" s="54">
        <v>2</v>
      </c>
      <c r="G427" s="54" t="s">
        <v>65</v>
      </c>
      <c r="H427" s="54" t="str">
        <f t="shared" si="43"/>
        <v>DONE</v>
      </c>
      <c r="I427" s="54" t="s">
        <v>2135</v>
      </c>
      <c r="J427" s="58" t="s">
        <v>146</v>
      </c>
      <c r="K427" s="58" t="s">
        <v>79</v>
      </c>
      <c r="L427" s="54"/>
      <c r="M427" s="54"/>
      <c r="N427" s="54" t="s">
        <v>80</v>
      </c>
      <c r="O427" s="54" t="s">
        <v>81</v>
      </c>
      <c r="P427" s="64" t="s">
        <v>82</v>
      </c>
      <c r="Q427" s="64" t="s">
        <v>2334</v>
      </c>
      <c r="R427" s="25">
        <v>200001002356</v>
      </c>
      <c r="S427" s="66">
        <v>46057</v>
      </c>
      <c r="T427" s="66" t="str">
        <f t="shared" si="44"/>
        <v>DONE</v>
      </c>
      <c r="U427" s="66">
        <v>46059</v>
      </c>
      <c r="V427" s="25">
        <v>9200071154</v>
      </c>
      <c r="W427" s="25">
        <v>42663</v>
      </c>
      <c r="X427" s="163">
        <v>46062</v>
      </c>
      <c r="Y427" s="69" t="str">
        <f t="shared" si="70"/>
        <v>DONE</v>
      </c>
      <c r="Z427" s="25" t="s">
        <v>2336</v>
      </c>
      <c r="AA427" s="69">
        <v>46063</v>
      </c>
      <c r="AB427" s="25" t="str">
        <f t="shared" si="45"/>
        <v>DONE</v>
      </c>
      <c r="AC427" s="71"/>
      <c r="AD427" s="54" t="s">
        <v>2337</v>
      </c>
      <c r="AE427" s="73">
        <v>46063</v>
      </c>
      <c r="AF427" s="54" t="str">
        <f t="shared" si="46"/>
        <v>DONE</v>
      </c>
      <c r="AG427" s="76">
        <v>46066</v>
      </c>
      <c r="AH427" s="73">
        <v>46146</v>
      </c>
      <c r="AI427" s="75" t="str">
        <f t="shared" si="47"/>
        <v>PAID</v>
      </c>
      <c r="AJ427" s="80" t="str">
        <f t="array" ref="AJ427">IFERROR(INDEX('[1]Master Price'!$E:$E,MATCH(D427,'[1]Master Price'!$B:$B,0)),"0")</f>
        <v>0</v>
      </c>
      <c r="AK427" s="80">
        <f t="shared" si="48"/>
        <v>0</v>
      </c>
      <c r="AL427" s="82" t="str">
        <f t="shared" si="40"/>
        <v>0-day</v>
      </c>
      <c r="AM427" s="82" t="str">
        <f t="shared" si="49"/>
        <v>2-day</v>
      </c>
      <c r="AN427" s="82" t="str">
        <f t="shared" si="68"/>
        <v>0-day</v>
      </c>
      <c r="AO427" s="82" t="str">
        <f t="shared" si="69"/>
        <v>1-day</v>
      </c>
      <c r="AP427" s="82" t="str">
        <f t="shared" si="50"/>
        <v>0-day</v>
      </c>
      <c r="AQ427" s="82" t="str">
        <f t="shared" si="51"/>
        <v>0-day</v>
      </c>
      <c r="AR427" s="137"/>
      <c r="AS427" s="83" t="str">
        <f t="shared" si="52"/>
        <v/>
      </c>
      <c r="AT427" s="85"/>
      <c r="AU427" s="84" t="e">
        <f t="shared" ca="1" si="53"/>
        <v>#NAME?</v>
      </c>
      <c r="AV427" s="88" t="e">
        <f t="shared" ca="1" si="54"/>
        <v>#NAME?</v>
      </c>
      <c r="AW427" s="83" t="e">
        <f t="shared" ca="1" si="55"/>
        <v>#NAME?</v>
      </c>
      <c r="AX427" s="88" t="e">
        <f t="shared" ca="1" si="56"/>
        <v>#NAME?</v>
      </c>
      <c r="AY427" s="86" t="str">
        <f t="shared" si="57"/>
        <v/>
      </c>
      <c r="AZ427" s="22" t="e">
        <f t="shared" ca="1" si="58"/>
        <v>#NAME?</v>
      </c>
      <c r="BA427" s="83" t="e">
        <f t="shared" ca="1" si="59"/>
        <v>#NAME?</v>
      </c>
      <c r="BB427" s="88" t="e">
        <f t="shared" ca="1" si="60"/>
        <v>#NAME?</v>
      </c>
      <c r="BC427" s="90" t="e">
        <f t="shared" ca="1" si="61"/>
        <v>#NAME?</v>
      </c>
      <c r="BD427" s="90" t="e">
        <f t="shared" ca="1" si="62"/>
        <v>#NAME?</v>
      </c>
      <c r="BE427" s="85" t="e">
        <f t="shared" ca="1" si="63"/>
        <v>#NAME?</v>
      </c>
      <c r="BF427" s="22" t="e">
        <f t="shared" ca="1" si="64"/>
        <v>#NAME?</v>
      </c>
      <c r="BG427" s="22" t="e">
        <f t="shared" ca="1" si="65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>
        <f t="shared" si="42"/>
        <v>426</v>
      </c>
      <c r="B428" s="139">
        <v>46047</v>
      </c>
      <c r="C428" s="64" t="s">
        <v>1304</v>
      </c>
      <c r="D428" s="54" t="s">
        <v>177</v>
      </c>
      <c r="E428" s="56" t="s">
        <v>178</v>
      </c>
      <c r="F428" s="54">
        <v>1</v>
      </c>
      <c r="G428" s="54" t="s">
        <v>65</v>
      </c>
      <c r="H428" s="54" t="str">
        <f t="shared" si="43"/>
        <v>DONE</v>
      </c>
      <c r="I428" s="54" t="s">
        <v>1797</v>
      </c>
      <c r="J428" s="58" t="s">
        <v>180</v>
      </c>
      <c r="K428" s="58" t="s">
        <v>79</v>
      </c>
      <c r="L428" s="54">
        <v>1036</v>
      </c>
      <c r="M428" s="54" t="s">
        <v>184</v>
      </c>
      <c r="N428" s="54" t="s">
        <v>184</v>
      </c>
      <c r="O428" s="54" t="s">
        <v>91</v>
      </c>
      <c r="P428" s="64" t="s">
        <v>682</v>
      </c>
      <c r="Q428" s="64" t="s">
        <v>87</v>
      </c>
      <c r="R428" s="25">
        <v>200001002347</v>
      </c>
      <c r="S428" s="66">
        <v>46057</v>
      </c>
      <c r="T428" s="66" t="str">
        <f t="shared" si="44"/>
        <v>DONE</v>
      </c>
      <c r="U428" s="66">
        <v>46059</v>
      </c>
      <c r="V428" s="25">
        <v>9200071064</v>
      </c>
      <c r="W428" s="25">
        <v>42675</v>
      </c>
      <c r="X428" s="163">
        <v>46062</v>
      </c>
      <c r="Y428" s="69" t="str">
        <f t="shared" si="70"/>
        <v>DONE</v>
      </c>
      <c r="Z428" s="25" t="s">
        <v>2342</v>
      </c>
      <c r="AA428" s="69">
        <v>46063</v>
      </c>
      <c r="AB428" s="25" t="str">
        <f t="shared" si="45"/>
        <v>DONE</v>
      </c>
      <c r="AC428" s="71"/>
      <c r="AD428" s="54" t="s">
        <v>2343</v>
      </c>
      <c r="AE428" s="73">
        <v>46064</v>
      </c>
      <c r="AF428" s="54" t="str">
        <f t="shared" si="46"/>
        <v>DONE</v>
      </c>
      <c r="AG428" s="76">
        <v>46066</v>
      </c>
      <c r="AH428" s="73">
        <v>46146</v>
      </c>
      <c r="AI428" s="75" t="str">
        <f t="shared" si="47"/>
        <v>PAID</v>
      </c>
      <c r="AJ428" s="80" t="str">
        <f t="array" ref="AJ428">IFERROR(INDEX('[1]Master Price'!$E:$E,MATCH(D428,'[1]Master Price'!$B:$B,0)),"0")</f>
        <v>0</v>
      </c>
      <c r="AK428" s="80">
        <f t="shared" si="48"/>
        <v>0</v>
      </c>
      <c r="AL428" s="82" t="str">
        <f t="shared" si="40"/>
        <v>0-day</v>
      </c>
      <c r="AM428" s="82" t="str">
        <f t="shared" si="49"/>
        <v>2-day</v>
      </c>
      <c r="AN428" s="82" t="str">
        <f t="shared" si="68"/>
        <v>0-day</v>
      </c>
      <c r="AO428" s="82" t="str">
        <f t="shared" si="69"/>
        <v>1-day</v>
      </c>
      <c r="AP428" s="82" t="str">
        <f t="shared" si="50"/>
        <v>1-day</v>
      </c>
      <c r="AQ428" s="82" t="str">
        <f t="shared" si="51"/>
        <v>0-day</v>
      </c>
      <c r="AR428" s="137"/>
      <c r="AS428" s="83" t="str">
        <f t="shared" si="52"/>
        <v/>
      </c>
      <c r="AT428" s="85"/>
      <c r="AU428" s="84" t="e">
        <f t="shared" ca="1" si="53"/>
        <v>#NAME?</v>
      </c>
      <c r="AV428" s="88" t="e">
        <f t="shared" ca="1" si="54"/>
        <v>#NAME?</v>
      </c>
      <c r="AW428" s="83" t="e">
        <f t="shared" ca="1" si="55"/>
        <v>#NAME?</v>
      </c>
      <c r="AX428" s="88" t="e">
        <f t="shared" ca="1" si="56"/>
        <v>#NAME?</v>
      </c>
      <c r="AY428" s="86" t="str">
        <f t="shared" si="57"/>
        <v/>
      </c>
      <c r="AZ428" s="22" t="e">
        <f t="shared" ca="1" si="58"/>
        <v>#NAME?</v>
      </c>
      <c r="BA428" s="83" t="e">
        <f t="shared" ca="1" si="59"/>
        <v>#NAME?</v>
      </c>
      <c r="BB428" s="88" t="e">
        <f t="shared" ca="1" si="60"/>
        <v>#NAME?</v>
      </c>
      <c r="BC428" s="90" t="e">
        <f t="shared" ca="1" si="61"/>
        <v>#NAME?</v>
      </c>
      <c r="BD428" s="90" t="e">
        <f t="shared" ca="1" si="62"/>
        <v>#NAME?</v>
      </c>
      <c r="BE428" s="85" t="e">
        <f t="shared" ca="1" si="63"/>
        <v>#NAME?</v>
      </c>
      <c r="BF428" s="22" t="e">
        <f t="shared" ca="1" si="64"/>
        <v>#NAME?</v>
      </c>
      <c r="BG428" s="22" t="e">
        <f t="shared" ca="1" si="65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>
        <f t="shared" si="42"/>
        <v>427</v>
      </c>
      <c r="B429" s="139">
        <v>46046</v>
      </c>
      <c r="C429" s="64" t="s">
        <v>1305</v>
      </c>
      <c r="D429" s="54" t="s">
        <v>177</v>
      </c>
      <c r="E429" s="56" t="s">
        <v>178</v>
      </c>
      <c r="F429" s="54">
        <v>1</v>
      </c>
      <c r="G429" s="54" t="s">
        <v>65</v>
      </c>
      <c r="H429" s="54" t="str">
        <f t="shared" si="43"/>
        <v>DONE</v>
      </c>
      <c r="I429" s="54" t="s">
        <v>553</v>
      </c>
      <c r="J429" s="58" t="s">
        <v>166</v>
      </c>
      <c r="K429" s="58" t="s">
        <v>167</v>
      </c>
      <c r="L429" s="54">
        <v>10045.200000000001</v>
      </c>
      <c r="M429" s="54" t="s">
        <v>118</v>
      </c>
      <c r="N429" s="54" t="s">
        <v>118</v>
      </c>
      <c r="O429" s="54" t="s">
        <v>91</v>
      </c>
      <c r="P429" s="64" t="s">
        <v>682</v>
      </c>
      <c r="Q429" s="64" t="s">
        <v>87</v>
      </c>
      <c r="R429" s="25">
        <v>200001002343</v>
      </c>
      <c r="S429" s="66">
        <v>46057</v>
      </c>
      <c r="T429" s="66" t="str">
        <f t="shared" si="44"/>
        <v>DONE</v>
      </c>
      <c r="U429" s="66">
        <v>46059</v>
      </c>
      <c r="V429" s="25">
        <v>9200071063</v>
      </c>
      <c r="W429" s="25">
        <v>42676</v>
      </c>
      <c r="X429" s="163">
        <v>46062</v>
      </c>
      <c r="Y429" s="69" t="str">
        <f t="shared" si="70"/>
        <v>DONE</v>
      </c>
      <c r="Z429" s="25" t="s">
        <v>2346</v>
      </c>
      <c r="AA429" s="69">
        <v>46063</v>
      </c>
      <c r="AB429" s="25" t="str">
        <f t="shared" si="45"/>
        <v>DONE</v>
      </c>
      <c r="AC429" s="71"/>
      <c r="AD429" s="54" t="s">
        <v>2347</v>
      </c>
      <c r="AE429" s="73">
        <v>46064</v>
      </c>
      <c r="AF429" s="54" t="str">
        <f t="shared" si="46"/>
        <v>DONE</v>
      </c>
      <c r="AG429" s="76">
        <v>46066</v>
      </c>
      <c r="AH429" s="73">
        <v>46146</v>
      </c>
      <c r="AI429" s="75" t="str">
        <f t="shared" si="47"/>
        <v>PAID</v>
      </c>
      <c r="AJ429" s="80" t="str">
        <f t="array" ref="AJ429">IFERROR(INDEX('[1]Master Price'!$E:$E,MATCH(D429,'[1]Master Price'!$B:$B,0)),"0")</f>
        <v>0</v>
      </c>
      <c r="AK429" s="80">
        <f t="shared" si="48"/>
        <v>0</v>
      </c>
      <c r="AL429" s="82" t="str">
        <f t="shared" si="40"/>
        <v>0-day</v>
      </c>
      <c r="AM429" s="82" t="str">
        <f t="shared" si="49"/>
        <v>2-day</v>
      </c>
      <c r="AN429" s="82" t="str">
        <f t="shared" si="68"/>
        <v>0-day</v>
      </c>
      <c r="AO429" s="82" t="str">
        <f t="shared" si="69"/>
        <v>1-day</v>
      </c>
      <c r="AP429" s="82" t="str">
        <f t="shared" si="50"/>
        <v>1-day</v>
      </c>
      <c r="AQ429" s="82" t="str">
        <f t="shared" si="51"/>
        <v>0-day</v>
      </c>
      <c r="AR429" s="137"/>
      <c r="AS429" s="83" t="str">
        <f t="shared" si="52"/>
        <v/>
      </c>
      <c r="AT429" s="85"/>
      <c r="AU429" s="84" t="e">
        <f t="shared" ca="1" si="53"/>
        <v>#NAME?</v>
      </c>
      <c r="AV429" s="88" t="e">
        <f t="shared" ca="1" si="54"/>
        <v>#NAME?</v>
      </c>
      <c r="AW429" s="83" t="e">
        <f t="shared" ca="1" si="55"/>
        <v>#NAME?</v>
      </c>
      <c r="AX429" s="88" t="e">
        <f t="shared" ca="1" si="56"/>
        <v>#NAME?</v>
      </c>
      <c r="AY429" s="86" t="str">
        <f t="shared" si="57"/>
        <v/>
      </c>
      <c r="AZ429" s="22" t="e">
        <f t="shared" ca="1" si="58"/>
        <v>#NAME?</v>
      </c>
      <c r="BA429" s="83" t="e">
        <f t="shared" ca="1" si="59"/>
        <v>#NAME?</v>
      </c>
      <c r="BB429" s="88" t="e">
        <f t="shared" ca="1" si="60"/>
        <v>#NAME?</v>
      </c>
      <c r="BC429" s="90" t="e">
        <f t="shared" ca="1" si="61"/>
        <v>#NAME?</v>
      </c>
      <c r="BD429" s="90" t="e">
        <f t="shared" ca="1" si="62"/>
        <v>#NAME?</v>
      </c>
      <c r="BE429" s="85" t="e">
        <f t="shared" ca="1" si="63"/>
        <v>#NAME?</v>
      </c>
      <c r="BF429" s="22" t="e">
        <f t="shared" ca="1" si="64"/>
        <v>#NAME?</v>
      </c>
      <c r="BG429" s="22" t="e">
        <f t="shared" ca="1" si="65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>
        <f t="shared" si="42"/>
        <v>428</v>
      </c>
      <c r="B430" s="139">
        <v>46048</v>
      </c>
      <c r="C430" s="64" t="s">
        <v>1309</v>
      </c>
      <c r="D430" s="54" t="s">
        <v>163</v>
      </c>
      <c r="E430" s="56" t="s">
        <v>164</v>
      </c>
      <c r="F430" s="54">
        <v>1</v>
      </c>
      <c r="G430" s="54" t="s">
        <v>65</v>
      </c>
      <c r="H430" s="54" t="str">
        <f t="shared" si="43"/>
        <v>DONE</v>
      </c>
      <c r="I430" s="54" t="s">
        <v>1089</v>
      </c>
      <c r="J430" s="58" t="s">
        <v>112</v>
      </c>
      <c r="K430" s="58" t="s">
        <v>106</v>
      </c>
      <c r="L430" s="54"/>
      <c r="M430" s="54"/>
      <c r="N430" s="54" t="s">
        <v>80</v>
      </c>
      <c r="O430" s="54" t="s">
        <v>81</v>
      </c>
      <c r="P430" s="64" t="s">
        <v>82</v>
      </c>
      <c r="Q430" s="64" t="s">
        <v>529</v>
      </c>
      <c r="R430" s="25">
        <v>200001002381</v>
      </c>
      <c r="S430" s="66">
        <v>46057</v>
      </c>
      <c r="T430" s="66" t="str">
        <f t="shared" si="44"/>
        <v>DONE</v>
      </c>
      <c r="U430" s="66">
        <v>46059</v>
      </c>
      <c r="V430" s="25">
        <v>9200071081</v>
      </c>
      <c r="W430" s="25">
        <v>42668</v>
      </c>
      <c r="X430" s="163">
        <v>46062</v>
      </c>
      <c r="Y430" s="69" t="str">
        <f t="shared" si="70"/>
        <v>DONE</v>
      </c>
      <c r="Z430" s="25" t="s">
        <v>2350</v>
      </c>
      <c r="AA430" s="69">
        <v>46063</v>
      </c>
      <c r="AB430" s="25" t="str">
        <f t="shared" si="45"/>
        <v>DONE</v>
      </c>
      <c r="AC430" s="71"/>
      <c r="AD430" s="54" t="s">
        <v>2353</v>
      </c>
      <c r="AE430" s="73">
        <v>46063</v>
      </c>
      <c r="AF430" s="54" t="str">
        <f t="shared" si="46"/>
        <v>DONE</v>
      </c>
      <c r="AG430" s="76">
        <v>46066</v>
      </c>
      <c r="AH430" s="73">
        <v>46146</v>
      </c>
      <c r="AI430" s="75" t="str">
        <f t="shared" si="47"/>
        <v>PAID</v>
      </c>
      <c r="AJ430" s="80" t="str">
        <f t="array" ref="AJ430">IFERROR(INDEX('[1]Master Price'!$E:$E,MATCH(D430,'[1]Master Price'!$B:$B,0)),"0")</f>
        <v>0</v>
      </c>
      <c r="AK430" s="80">
        <f t="shared" si="48"/>
        <v>0</v>
      </c>
      <c r="AL430" s="82" t="str">
        <f t="shared" si="40"/>
        <v>0-day</v>
      </c>
      <c r="AM430" s="82" t="str">
        <f t="shared" si="49"/>
        <v>2-day</v>
      </c>
      <c r="AN430" s="82" t="str">
        <f t="shared" si="68"/>
        <v>0-day</v>
      </c>
      <c r="AO430" s="82" t="str">
        <f t="shared" si="69"/>
        <v>1-day</v>
      </c>
      <c r="AP430" s="82" t="str">
        <f t="shared" si="50"/>
        <v>0-day</v>
      </c>
      <c r="AQ430" s="82" t="str">
        <f t="shared" si="51"/>
        <v>0-day</v>
      </c>
      <c r="AR430" s="137"/>
      <c r="AS430" s="83" t="str">
        <f t="shared" si="52"/>
        <v/>
      </c>
      <c r="AT430" s="85"/>
      <c r="AU430" s="84" t="e">
        <f t="shared" ca="1" si="53"/>
        <v>#NAME?</v>
      </c>
      <c r="AV430" s="88" t="e">
        <f t="shared" ca="1" si="54"/>
        <v>#NAME?</v>
      </c>
      <c r="AW430" s="83" t="e">
        <f t="shared" ca="1" si="55"/>
        <v>#NAME?</v>
      </c>
      <c r="AX430" s="88" t="e">
        <f t="shared" ca="1" si="56"/>
        <v>#NAME?</v>
      </c>
      <c r="AY430" s="86" t="str">
        <f t="shared" si="57"/>
        <v/>
      </c>
      <c r="AZ430" s="22" t="e">
        <f t="shared" ca="1" si="58"/>
        <v>#NAME?</v>
      </c>
      <c r="BA430" s="83" t="e">
        <f t="shared" ca="1" si="59"/>
        <v>#NAME?</v>
      </c>
      <c r="BB430" s="88" t="e">
        <f t="shared" ca="1" si="60"/>
        <v>#NAME?</v>
      </c>
      <c r="BC430" s="90" t="e">
        <f t="shared" ca="1" si="61"/>
        <v>#NAME?</v>
      </c>
      <c r="BD430" s="90" t="e">
        <f t="shared" ca="1" si="62"/>
        <v>#NAME?</v>
      </c>
      <c r="BE430" s="85" t="e">
        <f t="shared" ca="1" si="63"/>
        <v>#NAME?</v>
      </c>
      <c r="BF430" s="22" t="e">
        <f t="shared" ca="1" si="64"/>
        <v>#NAME?</v>
      </c>
      <c r="BG430" s="22" t="e">
        <f t="shared" ca="1" si="65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>
        <f t="shared" si="42"/>
        <v>429</v>
      </c>
      <c r="B431" s="139">
        <v>46047</v>
      </c>
      <c r="C431" s="64" t="s">
        <v>1317</v>
      </c>
      <c r="D431" s="54" t="s">
        <v>257</v>
      </c>
      <c r="E431" s="56" t="s">
        <v>258</v>
      </c>
      <c r="F431" s="54">
        <v>1</v>
      </c>
      <c r="G431" s="54" t="s">
        <v>65</v>
      </c>
      <c r="H431" s="54" t="str">
        <f t="shared" si="43"/>
        <v>DONE</v>
      </c>
      <c r="I431" s="54" t="s">
        <v>438</v>
      </c>
      <c r="J431" s="58" t="s">
        <v>361</v>
      </c>
      <c r="K431" s="58" t="s">
        <v>362</v>
      </c>
      <c r="L431" s="54">
        <v>3495.6</v>
      </c>
      <c r="M431" s="54"/>
      <c r="N431" s="54" t="s">
        <v>207</v>
      </c>
      <c r="O431" s="54" t="s">
        <v>91</v>
      </c>
      <c r="P431" s="64" t="s">
        <v>682</v>
      </c>
      <c r="Q431" s="64" t="s">
        <v>87</v>
      </c>
      <c r="R431" s="25">
        <v>200001002387</v>
      </c>
      <c r="S431" s="66">
        <v>46057</v>
      </c>
      <c r="T431" s="66" t="str">
        <f t="shared" si="44"/>
        <v>DONE</v>
      </c>
      <c r="U431" s="66">
        <v>46059</v>
      </c>
      <c r="V431" s="25">
        <v>9200071058</v>
      </c>
      <c r="W431" s="25">
        <v>42678</v>
      </c>
      <c r="X431" s="163">
        <v>46062</v>
      </c>
      <c r="Y431" s="69" t="str">
        <f t="shared" si="70"/>
        <v>DONE</v>
      </c>
      <c r="Z431" s="25" t="s">
        <v>2356</v>
      </c>
      <c r="AA431" s="69">
        <v>46063</v>
      </c>
      <c r="AB431" s="25" t="str">
        <f t="shared" si="45"/>
        <v>DONE</v>
      </c>
      <c r="AC431" s="71"/>
      <c r="AD431" s="54" t="s">
        <v>2357</v>
      </c>
      <c r="AE431" s="73">
        <v>46064</v>
      </c>
      <c r="AF431" s="54" t="str">
        <f t="shared" si="46"/>
        <v>DONE</v>
      </c>
      <c r="AG431" s="76">
        <v>46066</v>
      </c>
      <c r="AH431" s="73">
        <v>46146</v>
      </c>
      <c r="AI431" s="75" t="str">
        <f t="shared" si="47"/>
        <v>PAID</v>
      </c>
      <c r="AJ431" s="80" t="str">
        <f t="array" ref="AJ431">IFERROR(INDEX('[1]Master Price'!$E:$E,MATCH(D431,'[1]Master Price'!$B:$B,0)),"0")</f>
        <v>0</v>
      </c>
      <c r="AK431" s="80">
        <f t="shared" si="48"/>
        <v>0</v>
      </c>
      <c r="AL431" s="82" t="str">
        <f t="shared" si="40"/>
        <v>0-day</v>
      </c>
      <c r="AM431" s="82" t="str">
        <f t="shared" si="49"/>
        <v>2-day</v>
      </c>
      <c r="AN431" s="82" t="str">
        <f t="shared" si="68"/>
        <v>0-day</v>
      </c>
      <c r="AO431" s="82" t="str">
        <f t="shared" si="69"/>
        <v>1-day</v>
      </c>
      <c r="AP431" s="82" t="str">
        <f t="shared" si="50"/>
        <v>1-day</v>
      </c>
      <c r="AQ431" s="82" t="str">
        <f t="shared" si="51"/>
        <v>0-day</v>
      </c>
      <c r="AR431" s="137"/>
      <c r="AS431" s="83" t="str">
        <f t="shared" si="52"/>
        <v/>
      </c>
      <c r="AT431" s="85"/>
      <c r="AU431" s="84" t="e">
        <f t="shared" ca="1" si="53"/>
        <v>#NAME?</v>
      </c>
      <c r="AV431" s="88" t="e">
        <f t="shared" ca="1" si="54"/>
        <v>#NAME?</v>
      </c>
      <c r="AW431" s="83" t="e">
        <f t="shared" ca="1" si="55"/>
        <v>#NAME?</v>
      </c>
      <c r="AX431" s="88" t="e">
        <f t="shared" ca="1" si="56"/>
        <v>#NAME?</v>
      </c>
      <c r="AY431" s="86" t="str">
        <f t="shared" si="57"/>
        <v/>
      </c>
      <c r="AZ431" s="22" t="e">
        <f t="shared" ca="1" si="58"/>
        <v>#NAME?</v>
      </c>
      <c r="BA431" s="83" t="e">
        <f t="shared" ca="1" si="59"/>
        <v>#NAME?</v>
      </c>
      <c r="BB431" s="88" t="e">
        <f t="shared" ca="1" si="60"/>
        <v>#NAME?</v>
      </c>
      <c r="BC431" s="90" t="e">
        <f t="shared" ca="1" si="61"/>
        <v>#NAME?</v>
      </c>
      <c r="BD431" s="90" t="e">
        <f t="shared" ca="1" si="62"/>
        <v>#NAME?</v>
      </c>
      <c r="BE431" s="85" t="e">
        <f t="shared" ca="1" si="63"/>
        <v>#NAME?</v>
      </c>
      <c r="BF431" s="22" t="e">
        <f t="shared" ca="1" si="64"/>
        <v>#NAME?</v>
      </c>
      <c r="BG431" s="22" t="e">
        <f t="shared" ca="1" si="65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>
        <f t="shared" si="42"/>
        <v>430</v>
      </c>
      <c r="B432" s="139">
        <v>46047</v>
      </c>
      <c r="C432" s="64" t="s">
        <v>1317</v>
      </c>
      <c r="D432" s="54" t="s">
        <v>710</v>
      </c>
      <c r="E432" s="56" t="s">
        <v>711</v>
      </c>
      <c r="F432" s="54">
        <v>1</v>
      </c>
      <c r="G432" s="54" t="s">
        <v>65</v>
      </c>
      <c r="H432" s="54" t="str">
        <f t="shared" si="43"/>
        <v>DONE</v>
      </c>
      <c r="I432" s="54" t="s">
        <v>438</v>
      </c>
      <c r="J432" s="58" t="s">
        <v>361</v>
      </c>
      <c r="K432" s="58" t="s">
        <v>362</v>
      </c>
      <c r="L432" s="54">
        <v>3495.6</v>
      </c>
      <c r="M432" s="54"/>
      <c r="N432" s="54" t="s">
        <v>207</v>
      </c>
      <c r="O432" s="54" t="s">
        <v>91</v>
      </c>
      <c r="P432" s="64" t="s">
        <v>682</v>
      </c>
      <c r="Q432" s="64" t="s">
        <v>87</v>
      </c>
      <c r="R432" s="25">
        <v>200001002387</v>
      </c>
      <c r="S432" s="66">
        <v>46057</v>
      </c>
      <c r="T432" s="66" t="str">
        <f t="shared" si="44"/>
        <v>DONE</v>
      </c>
      <c r="U432" s="66">
        <v>46059</v>
      </c>
      <c r="V432" s="25">
        <v>9200071058</v>
      </c>
      <c r="W432" s="25">
        <v>42678</v>
      </c>
      <c r="X432" s="163">
        <v>46062</v>
      </c>
      <c r="Y432" s="69" t="str">
        <f t="shared" si="70"/>
        <v>DONE</v>
      </c>
      <c r="Z432" s="25" t="s">
        <v>2356</v>
      </c>
      <c r="AA432" s="69">
        <v>46063</v>
      </c>
      <c r="AB432" s="25" t="str">
        <f t="shared" si="45"/>
        <v>DONE</v>
      </c>
      <c r="AC432" s="71"/>
      <c r="AD432" s="54" t="s">
        <v>2357</v>
      </c>
      <c r="AE432" s="73">
        <v>46064</v>
      </c>
      <c r="AF432" s="54" t="str">
        <f t="shared" si="46"/>
        <v>DONE</v>
      </c>
      <c r="AG432" s="76">
        <v>46066</v>
      </c>
      <c r="AH432" s="73">
        <v>46146</v>
      </c>
      <c r="AI432" s="75" t="str">
        <f t="shared" si="47"/>
        <v>PAID</v>
      </c>
      <c r="AJ432" s="80" t="str">
        <f t="array" ref="AJ432">IFERROR(INDEX('[1]Master Price'!$E:$E,MATCH(D432,'[1]Master Price'!$B:$B,0)),"0")</f>
        <v>0</v>
      </c>
      <c r="AK432" s="80">
        <f t="shared" si="48"/>
        <v>0</v>
      </c>
      <c r="AL432" s="82" t="str">
        <f t="shared" si="40"/>
        <v>0-day</v>
      </c>
      <c r="AM432" s="82" t="str">
        <f t="shared" si="49"/>
        <v>2-day</v>
      </c>
      <c r="AN432" s="82" t="str">
        <f t="shared" si="68"/>
        <v>0-day</v>
      </c>
      <c r="AO432" s="82" t="str">
        <f t="shared" si="69"/>
        <v>1-day</v>
      </c>
      <c r="AP432" s="82" t="str">
        <f t="shared" si="50"/>
        <v>1-day</v>
      </c>
      <c r="AQ432" s="82" t="str">
        <f t="shared" si="51"/>
        <v>0-day</v>
      </c>
      <c r="AR432" s="137"/>
      <c r="AS432" s="83" t="str">
        <f t="shared" si="52"/>
        <v/>
      </c>
      <c r="AT432" s="85"/>
      <c r="AU432" s="84" t="e">
        <f t="shared" ca="1" si="53"/>
        <v>#NAME?</v>
      </c>
      <c r="AV432" s="88" t="e">
        <f t="shared" ca="1" si="54"/>
        <v>#NAME?</v>
      </c>
      <c r="AW432" s="83" t="e">
        <f t="shared" ca="1" si="55"/>
        <v>#NAME?</v>
      </c>
      <c r="AX432" s="88" t="e">
        <f t="shared" ca="1" si="56"/>
        <v>#NAME?</v>
      </c>
      <c r="AY432" s="86" t="str">
        <f t="shared" si="57"/>
        <v/>
      </c>
      <c r="AZ432" s="22" t="e">
        <f t="shared" ca="1" si="58"/>
        <v>#NAME?</v>
      </c>
      <c r="BA432" s="83" t="e">
        <f t="shared" ca="1" si="59"/>
        <v>#NAME?</v>
      </c>
      <c r="BB432" s="88" t="e">
        <f t="shared" ca="1" si="60"/>
        <v>#NAME?</v>
      </c>
      <c r="BC432" s="90" t="e">
        <f t="shared" ca="1" si="61"/>
        <v>#NAME?</v>
      </c>
      <c r="BD432" s="90" t="e">
        <f t="shared" ca="1" si="62"/>
        <v>#NAME?</v>
      </c>
      <c r="BE432" s="85" t="e">
        <f t="shared" ca="1" si="63"/>
        <v>#NAME?</v>
      </c>
      <c r="BF432" s="22" t="e">
        <f t="shared" ca="1" si="64"/>
        <v>#NAME?</v>
      </c>
      <c r="BG432" s="22" t="e">
        <f t="shared" ca="1" si="65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>
        <f t="shared" si="42"/>
        <v>431</v>
      </c>
      <c r="B433" s="139">
        <v>46047</v>
      </c>
      <c r="C433" s="64" t="s">
        <v>1317</v>
      </c>
      <c r="D433" s="54" t="s">
        <v>241</v>
      </c>
      <c r="E433" s="56" t="s">
        <v>242</v>
      </c>
      <c r="F433" s="54">
        <v>1</v>
      </c>
      <c r="G433" s="54" t="s">
        <v>65</v>
      </c>
      <c r="H433" s="54" t="str">
        <f t="shared" si="43"/>
        <v>DONE</v>
      </c>
      <c r="I433" s="54" t="s">
        <v>438</v>
      </c>
      <c r="J433" s="58" t="s">
        <v>361</v>
      </c>
      <c r="K433" s="58" t="s">
        <v>362</v>
      </c>
      <c r="L433" s="54">
        <v>3495.6</v>
      </c>
      <c r="M433" s="54"/>
      <c r="N433" s="54" t="s">
        <v>207</v>
      </c>
      <c r="O433" s="54" t="s">
        <v>91</v>
      </c>
      <c r="P433" s="64" t="s">
        <v>682</v>
      </c>
      <c r="Q433" s="64" t="s">
        <v>87</v>
      </c>
      <c r="R433" s="25">
        <v>200001002387</v>
      </c>
      <c r="S433" s="66">
        <v>46057</v>
      </c>
      <c r="T433" s="66" t="str">
        <f t="shared" si="44"/>
        <v>DONE</v>
      </c>
      <c r="U433" s="66">
        <v>46059</v>
      </c>
      <c r="V433" s="25">
        <v>9200071058</v>
      </c>
      <c r="W433" s="25">
        <v>42678</v>
      </c>
      <c r="X433" s="163">
        <v>46062</v>
      </c>
      <c r="Y433" s="69" t="str">
        <f t="shared" si="70"/>
        <v>DONE</v>
      </c>
      <c r="Z433" s="25" t="s">
        <v>2356</v>
      </c>
      <c r="AA433" s="69">
        <v>46063</v>
      </c>
      <c r="AB433" s="25" t="str">
        <f t="shared" si="45"/>
        <v>DONE</v>
      </c>
      <c r="AC433" s="71"/>
      <c r="AD433" s="54" t="s">
        <v>2357</v>
      </c>
      <c r="AE433" s="76">
        <v>46064</v>
      </c>
      <c r="AF433" s="54" t="str">
        <f t="shared" si="46"/>
        <v>DONE</v>
      </c>
      <c r="AG433" s="76">
        <v>46066</v>
      </c>
      <c r="AH433" s="73">
        <v>46146</v>
      </c>
      <c r="AI433" s="75" t="str">
        <f t="shared" si="47"/>
        <v>PAID</v>
      </c>
      <c r="AJ433" s="80" t="str">
        <f t="array" ref="AJ433">IFERROR(INDEX('[1]Master Price'!$E:$E,MATCH(D433,'[1]Master Price'!$B:$B,0)),"0")</f>
        <v>0</v>
      </c>
      <c r="AK433" s="80">
        <f t="shared" si="48"/>
        <v>0</v>
      </c>
      <c r="AL433" s="82" t="str">
        <f t="shared" si="40"/>
        <v>0-day</v>
      </c>
      <c r="AM433" s="82" t="str">
        <f t="shared" si="49"/>
        <v>2-day</v>
      </c>
      <c r="AN433" s="82" t="str">
        <f t="shared" si="68"/>
        <v>0-day</v>
      </c>
      <c r="AO433" s="82" t="str">
        <f t="shared" si="69"/>
        <v>1-day</v>
      </c>
      <c r="AP433" s="82" t="str">
        <f t="shared" si="50"/>
        <v>1-day</v>
      </c>
      <c r="AQ433" s="82" t="str">
        <f t="shared" si="51"/>
        <v>0-day</v>
      </c>
      <c r="AR433" s="137"/>
      <c r="AS433" s="83" t="str">
        <f t="shared" si="52"/>
        <v/>
      </c>
      <c r="AT433" s="85"/>
      <c r="AU433" s="84" t="e">
        <f t="shared" ca="1" si="53"/>
        <v>#NAME?</v>
      </c>
      <c r="AV433" s="88" t="e">
        <f t="shared" ca="1" si="54"/>
        <v>#NAME?</v>
      </c>
      <c r="AW433" s="83" t="e">
        <f t="shared" ca="1" si="55"/>
        <v>#NAME?</v>
      </c>
      <c r="AX433" s="88" t="e">
        <f t="shared" ca="1" si="56"/>
        <v>#NAME?</v>
      </c>
      <c r="AY433" s="86" t="str">
        <f t="shared" si="57"/>
        <v/>
      </c>
      <c r="AZ433" s="22" t="e">
        <f t="shared" ca="1" si="58"/>
        <v>#NAME?</v>
      </c>
      <c r="BA433" s="83" t="e">
        <f t="shared" ca="1" si="59"/>
        <v>#NAME?</v>
      </c>
      <c r="BB433" s="88" t="e">
        <f t="shared" ca="1" si="60"/>
        <v>#NAME?</v>
      </c>
      <c r="BC433" s="90" t="e">
        <f t="shared" ca="1" si="61"/>
        <v>#NAME?</v>
      </c>
      <c r="BD433" s="90" t="e">
        <f t="shared" ca="1" si="62"/>
        <v>#NAME?</v>
      </c>
      <c r="BE433" s="85" t="e">
        <f t="shared" ca="1" si="63"/>
        <v>#NAME?</v>
      </c>
      <c r="BF433" s="22" t="e">
        <f t="shared" ca="1" si="64"/>
        <v>#NAME?</v>
      </c>
      <c r="BG433" s="22" t="e">
        <f t="shared" ca="1" si="65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>
        <f t="shared" si="42"/>
        <v>432</v>
      </c>
      <c r="B434" s="139">
        <v>46047</v>
      </c>
      <c r="C434" s="64" t="s">
        <v>1317</v>
      </c>
      <c r="D434" s="54" t="s">
        <v>396</v>
      </c>
      <c r="E434" s="56" t="s">
        <v>398</v>
      </c>
      <c r="F434" s="54">
        <v>10</v>
      </c>
      <c r="G434" s="54" t="s">
        <v>65</v>
      </c>
      <c r="H434" s="54" t="str">
        <f t="shared" si="43"/>
        <v>DONE</v>
      </c>
      <c r="I434" s="54" t="s">
        <v>438</v>
      </c>
      <c r="J434" s="58" t="s">
        <v>361</v>
      </c>
      <c r="K434" s="58" t="s">
        <v>362</v>
      </c>
      <c r="L434" s="54">
        <v>3495.6</v>
      </c>
      <c r="M434" s="54"/>
      <c r="N434" s="54" t="s">
        <v>207</v>
      </c>
      <c r="O434" s="54" t="s">
        <v>91</v>
      </c>
      <c r="P434" s="64" t="s">
        <v>682</v>
      </c>
      <c r="Q434" s="64" t="s">
        <v>87</v>
      </c>
      <c r="R434" s="25">
        <v>200001002387</v>
      </c>
      <c r="S434" s="66">
        <v>46057</v>
      </c>
      <c r="T434" s="66" t="str">
        <f t="shared" si="44"/>
        <v>DONE</v>
      </c>
      <c r="U434" s="66">
        <v>46059</v>
      </c>
      <c r="V434" s="25">
        <v>9200071058</v>
      </c>
      <c r="W434" s="25">
        <v>42678</v>
      </c>
      <c r="X434" s="163">
        <v>46062</v>
      </c>
      <c r="Y434" s="69" t="str">
        <f t="shared" si="70"/>
        <v>DONE</v>
      </c>
      <c r="Z434" s="25" t="s">
        <v>2356</v>
      </c>
      <c r="AA434" s="69">
        <v>46063</v>
      </c>
      <c r="AB434" s="25" t="str">
        <f t="shared" si="45"/>
        <v>DONE</v>
      </c>
      <c r="AC434" s="71"/>
      <c r="AD434" s="54" t="s">
        <v>2357</v>
      </c>
      <c r="AE434" s="76">
        <v>46064</v>
      </c>
      <c r="AF434" s="54" t="str">
        <f t="shared" si="46"/>
        <v>DONE</v>
      </c>
      <c r="AG434" s="76">
        <v>46066</v>
      </c>
      <c r="AH434" s="73">
        <v>46146</v>
      </c>
      <c r="AI434" s="75" t="str">
        <f t="shared" si="47"/>
        <v>PAID</v>
      </c>
      <c r="AJ434" s="80" t="str">
        <f t="array" ref="AJ434">IFERROR(INDEX('[1]Master Price'!$E:$E,MATCH(D434,'[1]Master Price'!$B:$B,0)),"0")</f>
        <v>0</v>
      </c>
      <c r="AK434" s="80">
        <f t="shared" si="48"/>
        <v>0</v>
      </c>
      <c r="AL434" s="82" t="str">
        <f t="shared" si="40"/>
        <v>0-day</v>
      </c>
      <c r="AM434" s="82" t="str">
        <f t="shared" si="49"/>
        <v>2-day</v>
      </c>
      <c r="AN434" s="82" t="str">
        <f t="shared" si="68"/>
        <v>0-day</v>
      </c>
      <c r="AO434" s="82" t="str">
        <f t="shared" si="69"/>
        <v>1-day</v>
      </c>
      <c r="AP434" s="82" t="str">
        <f t="shared" si="50"/>
        <v>1-day</v>
      </c>
      <c r="AQ434" s="82" t="str">
        <f t="shared" si="51"/>
        <v>0-day</v>
      </c>
      <c r="AR434" s="137"/>
      <c r="AS434" s="83" t="str">
        <f t="shared" si="52"/>
        <v/>
      </c>
      <c r="AT434" s="85"/>
      <c r="AU434" s="84" t="e">
        <f t="shared" ca="1" si="53"/>
        <v>#NAME?</v>
      </c>
      <c r="AV434" s="88" t="e">
        <f t="shared" ca="1" si="54"/>
        <v>#NAME?</v>
      </c>
      <c r="AW434" s="83" t="e">
        <f t="shared" ca="1" si="55"/>
        <v>#NAME?</v>
      </c>
      <c r="AX434" s="88" t="e">
        <f t="shared" ca="1" si="56"/>
        <v>#NAME?</v>
      </c>
      <c r="AY434" s="86" t="str">
        <f t="shared" si="57"/>
        <v/>
      </c>
      <c r="AZ434" s="22" t="e">
        <f t="shared" ca="1" si="58"/>
        <v>#NAME?</v>
      </c>
      <c r="BA434" s="83" t="e">
        <f t="shared" ca="1" si="59"/>
        <v>#NAME?</v>
      </c>
      <c r="BB434" s="88" t="e">
        <f t="shared" ca="1" si="60"/>
        <v>#NAME?</v>
      </c>
      <c r="BC434" s="90" t="e">
        <f t="shared" ca="1" si="61"/>
        <v>#NAME?</v>
      </c>
      <c r="BD434" s="90" t="e">
        <f t="shared" ca="1" si="62"/>
        <v>#NAME?</v>
      </c>
      <c r="BE434" s="85" t="e">
        <f t="shared" ca="1" si="63"/>
        <v>#NAME?</v>
      </c>
      <c r="BF434" s="22" t="e">
        <f t="shared" ca="1" si="64"/>
        <v>#NAME?</v>
      </c>
      <c r="BG434" s="22" t="e">
        <f t="shared" ca="1" si="65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>
        <f t="shared" si="42"/>
        <v>433</v>
      </c>
      <c r="B435" s="139">
        <v>46048</v>
      </c>
      <c r="C435" s="64" t="s">
        <v>1331</v>
      </c>
      <c r="D435" s="54" t="s">
        <v>189</v>
      </c>
      <c r="E435" s="56" t="s">
        <v>190</v>
      </c>
      <c r="F435" s="54">
        <v>1</v>
      </c>
      <c r="G435" s="54" t="s">
        <v>65</v>
      </c>
      <c r="H435" s="54" t="str">
        <f t="shared" si="43"/>
        <v>DONE</v>
      </c>
      <c r="I435" s="54" t="s">
        <v>1042</v>
      </c>
      <c r="J435" s="58" t="s">
        <v>1043</v>
      </c>
      <c r="K435" s="58" t="s">
        <v>79</v>
      </c>
      <c r="L435" s="54"/>
      <c r="M435" s="54"/>
      <c r="N435" s="54" t="s">
        <v>80</v>
      </c>
      <c r="O435" s="54" t="s">
        <v>81</v>
      </c>
      <c r="P435" s="64" t="s">
        <v>82</v>
      </c>
      <c r="Q435" s="64" t="s">
        <v>1569</v>
      </c>
      <c r="R435" s="25">
        <v>200001002393</v>
      </c>
      <c r="S435" s="66">
        <v>46057</v>
      </c>
      <c r="T435" s="66" t="str">
        <f t="shared" si="44"/>
        <v>DONE</v>
      </c>
      <c r="U435" s="66">
        <v>46059</v>
      </c>
      <c r="V435" s="25">
        <v>9200071077</v>
      </c>
      <c r="W435" s="25">
        <v>42670</v>
      </c>
      <c r="X435" s="163">
        <v>46062</v>
      </c>
      <c r="Y435" s="69" t="str">
        <f t="shared" si="70"/>
        <v>DONE</v>
      </c>
      <c r="Z435" s="25" t="s">
        <v>2366</v>
      </c>
      <c r="AA435" s="69">
        <v>46063</v>
      </c>
      <c r="AB435" s="25" t="str">
        <f t="shared" si="45"/>
        <v>DONE</v>
      </c>
      <c r="AC435" s="71"/>
      <c r="AD435" s="54" t="s">
        <v>2367</v>
      </c>
      <c r="AE435" s="76">
        <v>46064</v>
      </c>
      <c r="AF435" s="54" t="str">
        <f t="shared" si="46"/>
        <v>DONE</v>
      </c>
      <c r="AG435" s="76">
        <v>46066</v>
      </c>
      <c r="AH435" s="73">
        <v>46146</v>
      </c>
      <c r="AI435" s="75" t="str">
        <f t="shared" si="47"/>
        <v>PAID</v>
      </c>
      <c r="AJ435" s="80" t="str">
        <f t="array" ref="AJ435">IFERROR(INDEX('[1]Master Price'!$E:$E,MATCH(D435,'[1]Master Price'!$B:$B,0)),"0")</f>
        <v>0</v>
      </c>
      <c r="AK435" s="80">
        <f t="shared" si="48"/>
        <v>0</v>
      </c>
      <c r="AL435" s="82" t="str">
        <f t="shared" si="40"/>
        <v>0-day</v>
      </c>
      <c r="AM435" s="82" t="str">
        <f t="shared" si="49"/>
        <v>2-day</v>
      </c>
      <c r="AN435" s="82" t="str">
        <f t="shared" si="68"/>
        <v>0-day</v>
      </c>
      <c r="AO435" s="82" t="str">
        <f t="shared" si="69"/>
        <v>1-day</v>
      </c>
      <c r="AP435" s="82" t="str">
        <f t="shared" si="50"/>
        <v>1-day</v>
      </c>
      <c r="AQ435" s="82" t="str">
        <f t="shared" si="51"/>
        <v>0-day</v>
      </c>
      <c r="AR435" s="137"/>
      <c r="AS435" s="83" t="str">
        <f t="shared" si="52"/>
        <v/>
      </c>
      <c r="AT435" s="85"/>
      <c r="AU435" s="84" t="e">
        <f t="shared" ca="1" si="53"/>
        <v>#NAME?</v>
      </c>
      <c r="AV435" s="88" t="e">
        <f t="shared" ca="1" si="54"/>
        <v>#NAME?</v>
      </c>
      <c r="AW435" s="83" t="e">
        <f t="shared" ca="1" si="55"/>
        <v>#NAME?</v>
      </c>
      <c r="AX435" s="88" t="e">
        <f t="shared" ca="1" si="56"/>
        <v>#NAME?</v>
      </c>
      <c r="AY435" s="86" t="str">
        <f t="shared" si="57"/>
        <v/>
      </c>
      <c r="AZ435" s="22" t="e">
        <f t="shared" ca="1" si="58"/>
        <v>#NAME?</v>
      </c>
      <c r="BA435" s="83" t="e">
        <f t="shared" ca="1" si="59"/>
        <v>#NAME?</v>
      </c>
      <c r="BB435" s="88" t="e">
        <f t="shared" ca="1" si="60"/>
        <v>#NAME?</v>
      </c>
      <c r="BC435" s="90" t="e">
        <f t="shared" ca="1" si="61"/>
        <v>#NAME?</v>
      </c>
      <c r="BD435" s="90" t="e">
        <f t="shared" ca="1" si="62"/>
        <v>#NAME?</v>
      </c>
      <c r="BE435" s="85" t="e">
        <f t="shared" ca="1" si="63"/>
        <v>#NAME?</v>
      </c>
      <c r="BF435" s="22" t="e">
        <f t="shared" ca="1" si="64"/>
        <v>#NAME?</v>
      </c>
      <c r="BG435" s="22" t="e">
        <f t="shared" ca="1" si="65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>
        <f t="shared" si="42"/>
        <v>434</v>
      </c>
      <c r="B436" s="139">
        <v>46046</v>
      </c>
      <c r="C436" s="54" t="s">
        <v>1337</v>
      </c>
      <c r="D436" s="54" t="s">
        <v>177</v>
      </c>
      <c r="E436" s="56" t="s">
        <v>178</v>
      </c>
      <c r="F436" s="54">
        <v>2</v>
      </c>
      <c r="G436" s="54" t="s">
        <v>65</v>
      </c>
      <c r="H436" s="54" t="str">
        <f t="shared" si="43"/>
        <v>DONE</v>
      </c>
      <c r="I436" s="54" t="s">
        <v>542</v>
      </c>
      <c r="J436" s="58" t="s">
        <v>180</v>
      </c>
      <c r="K436" s="58" t="s">
        <v>79</v>
      </c>
      <c r="L436" s="54">
        <v>24999</v>
      </c>
      <c r="M436" s="71" t="s">
        <v>184</v>
      </c>
      <c r="N436" s="54" t="s">
        <v>576</v>
      </c>
      <c r="O436" s="54" t="s">
        <v>91</v>
      </c>
      <c r="P436" s="64" t="s">
        <v>216</v>
      </c>
      <c r="Q436" s="64" t="s">
        <v>183</v>
      </c>
      <c r="R436" s="25">
        <v>200001002394</v>
      </c>
      <c r="S436" s="66">
        <v>46057</v>
      </c>
      <c r="T436" s="66" t="str">
        <f t="shared" si="44"/>
        <v>DONE</v>
      </c>
      <c r="U436" s="66">
        <v>46059</v>
      </c>
      <c r="V436" s="25">
        <v>9200071153</v>
      </c>
      <c r="W436" s="25">
        <v>42664</v>
      </c>
      <c r="X436" s="163">
        <v>46062</v>
      </c>
      <c r="Y436" s="69" t="str">
        <f t="shared" si="70"/>
        <v>DONE</v>
      </c>
      <c r="Z436" s="25" t="s">
        <v>2369</v>
      </c>
      <c r="AA436" s="69">
        <v>46063</v>
      </c>
      <c r="AB436" s="25" t="str">
        <f t="shared" si="45"/>
        <v>DONE</v>
      </c>
      <c r="AC436" s="71"/>
      <c r="AD436" s="54" t="s">
        <v>2370</v>
      </c>
      <c r="AE436" s="76">
        <v>46063</v>
      </c>
      <c r="AF436" s="54" t="str">
        <f t="shared" si="46"/>
        <v>DONE</v>
      </c>
      <c r="AG436" s="76">
        <v>46066</v>
      </c>
      <c r="AH436" s="73">
        <v>46146</v>
      </c>
      <c r="AI436" s="75" t="str">
        <f t="shared" si="47"/>
        <v>PAID</v>
      </c>
      <c r="AJ436" s="80" t="str">
        <f t="array" ref="AJ436">IFERROR(INDEX('[1]Master Price'!$E:$E,MATCH(D436,'[1]Master Price'!$B:$B,0)),"0")</f>
        <v>0</v>
      </c>
      <c r="AK436" s="80">
        <f t="shared" si="48"/>
        <v>0</v>
      </c>
      <c r="AL436" s="82" t="str">
        <f t="shared" si="40"/>
        <v>0-day</v>
      </c>
      <c r="AM436" s="82" t="str">
        <f t="shared" si="49"/>
        <v>2-day</v>
      </c>
      <c r="AN436" s="82" t="str">
        <f t="shared" si="68"/>
        <v>0-day</v>
      </c>
      <c r="AO436" s="82" t="str">
        <f t="shared" si="69"/>
        <v>1-day</v>
      </c>
      <c r="AP436" s="82" t="str">
        <f t="shared" si="50"/>
        <v>0-day</v>
      </c>
      <c r="AQ436" s="82" t="str">
        <f t="shared" si="51"/>
        <v>0-day</v>
      </c>
      <c r="AR436" s="137"/>
      <c r="AS436" s="83" t="str">
        <f t="shared" si="52"/>
        <v/>
      </c>
      <c r="AT436" s="85"/>
      <c r="AU436" s="84" t="e">
        <f t="shared" ca="1" si="53"/>
        <v>#NAME?</v>
      </c>
      <c r="AV436" s="88" t="e">
        <f t="shared" ca="1" si="54"/>
        <v>#NAME?</v>
      </c>
      <c r="AW436" s="83" t="e">
        <f t="shared" ca="1" si="55"/>
        <v>#NAME?</v>
      </c>
      <c r="AX436" s="88" t="e">
        <f t="shared" ca="1" si="56"/>
        <v>#NAME?</v>
      </c>
      <c r="AY436" s="86" t="str">
        <f t="shared" si="57"/>
        <v/>
      </c>
      <c r="AZ436" s="22" t="e">
        <f t="shared" ca="1" si="58"/>
        <v>#NAME?</v>
      </c>
      <c r="BA436" s="83" t="e">
        <f t="shared" ca="1" si="59"/>
        <v>#NAME?</v>
      </c>
      <c r="BB436" s="88" t="e">
        <f t="shared" ca="1" si="60"/>
        <v>#NAME?</v>
      </c>
      <c r="BC436" s="90" t="e">
        <f t="shared" ca="1" si="61"/>
        <v>#NAME?</v>
      </c>
      <c r="BD436" s="90" t="e">
        <f t="shared" ca="1" si="62"/>
        <v>#NAME?</v>
      </c>
      <c r="BE436" s="85" t="e">
        <f t="shared" ca="1" si="63"/>
        <v>#NAME?</v>
      </c>
      <c r="BF436" s="22" t="e">
        <f t="shared" ca="1" si="64"/>
        <v>#NAME?</v>
      </c>
      <c r="BG436" s="22" t="e">
        <f t="shared" ca="1" si="65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>
        <f t="shared" si="42"/>
        <v>435</v>
      </c>
      <c r="B437" s="139">
        <v>46046</v>
      </c>
      <c r="C437" s="54" t="s">
        <v>1337</v>
      </c>
      <c r="D437" s="54" t="s">
        <v>309</v>
      </c>
      <c r="E437" s="56" t="s">
        <v>311</v>
      </c>
      <c r="F437" s="54">
        <v>10</v>
      </c>
      <c r="G437" s="54" t="s">
        <v>65</v>
      </c>
      <c r="H437" s="54" t="str">
        <f t="shared" si="43"/>
        <v>DONE</v>
      </c>
      <c r="I437" s="54" t="s">
        <v>542</v>
      </c>
      <c r="J437" s="58" t="s">
        <v>180</v>
      </c>
      <c r="K437" s="58" t="s">
        <v>79</v>
      </c>
      <c r="L437" s="54">
        <v>24999</v>
      </c>
      <c r="M437" s="54" t="s">
        <v>576</v>
      </c>
      <c r="N437" s="54" t="s">
        <v>576</v>
      </c>
      <c r="O437" s="54" t="s">
        <v>91</v>
      </c>
      <c r="P437" s="64" t="s">
        <v>216</v>
      </c>
      <c r="Q437" s="64" t="s">
        <v>183</v>
      </c>
      <c r="R437" s="25">
        <v>200001002394</v>
      </c>
      <c r="S437" s="66">
        <v>46057</v>
      </c>
      <c r="T437" s="66" t="str">
        <f t="shared" si="44"/>
        <v>DONE</v>
      </c>
      <c r="U437" s="66">
        <v>46059</v>
      </c>
      <c r="V437" s="25">
        <v>9200071153</v>
      </c>
      <c r="W437" s="25">
        <v>42664</v>
      </c>
      <c r="X437" s="163">
        <v>46062</v>
      </c>
      <c r="Y437" s="69" t="str">
        <f t="shared" si="70"/>
        <v>DONE</v>
      </c>
      <c r="Z437" s="25" t="s">
        <v>2369</v>
      </c>
      <c r="AA437" s="69">
        <v>46063</v>
      </c>
      <c r="AB437" s="25" t="str">
        <f t="shared" si="45"/>
        <v>DONE</v>
      </c>
      <c r="AC437" s="71"/>
      <c r="AD437" s="54" t="s">
        <v>2370</v>
      </c>
      <c r="AE437" s="76">
        <v>46063</v>
      </c>
      <c r="AF437" s="54" t="str">
        <f t="shared" si="46"/>
        <v>DONE</v>
      </c>
      <c r="AG437" s="76">
        <v>46066</v>
      </c>
      <c r="AH437" s="73">
        <v>46146</v>
      </c>
      <c r="AI437" s="75" t="str">
        <f t="shared" si="47"/>
        <v>PAID</v>
      </c>
      <c r="AJ437" s="80" t="str">
        <f t="array" ref="AJ437">IFERROR(INDEX('[1]Master Price'!$E:$E,MATCH(D437,'[1]Master Price'!$B:$B,0)),"0")</f>
        <v>0</v>
      </c>
      <c r="AK437" s="80">
        <f t="shared" si="48"/>
        <v>0</v>
      </c>
      <c r="AL437" s="82" t="str">
        <f t="shared" si="40"/>
        <v>0-day</v>
      </c>
      <c r="AM437" s="82" t="str">
        <f t="shared" si="49"/>
        <v>2-day</v>
      </c>
      <c r="AN437" s="82" t="str">
        <f t="shared" si="68"/>
        <v>0-day</v>
      </c>
      <c r="AO437" s="82" t="str">
        <f t="shared" si="69"/>
        <v>1-day</v>
      </c>
      <c r="AP437" s="82" t="str">
        <f t="shared" si="50"/>
        <v>0-day</v>
      </c>
      <c r="AQ437" s="82" t="str">
        <f t="shared" si="51"/>
        <v>0-day</v>
      </c>
      <c r="AR437" s="137"/>
      <c r="AS437" s="83" t="str">
        <f t="shared" si="52"/>
        <v/>
      </c>
      <c r="AT437" s="85"/>
      <c r="AU437" s="84" t="e">
        <f t="shared" ca="1" si="53"/>
        <v>#NAME?</v>
      </c>
      <c r="AV437" s="88" t="e">
        <f t="shared" ca="1" si="54"/>
        <v>#NAME?</v>
      </c>
      <c r="AW437" s="83" t="e">
        <f t="shared" ca="1" si="55"/>
        <v>#NAME?</v>
      </c>
      <c r="AX437" s="88" t="e">
        <f t="shared" ca="1" si="56"/>
        <v>#NAME?</v>
      </c>
      <c r="AY437" s="86" t="str">
        <f t="shared" si="57"/>
        <v/>
      </c>
      <c r="AZ437" s="22" t="e">
        <f t="shared" ca="1" si="58"/>
        <v>#NAME?</v>
      </c>
      <c r="BA437" s="83" t="e">
        <f t="shared" ca="1" si="59"/>
        <v>#NAME?</v>
      </c>
      <c r="BB437" s="88" t="e">
        <f t="shared" ca="1" si="60"/>
        <v>#NAME?</v>
      </c>
      <c r="BC437" s="90" t="e">
        <f t="shared" ca="1" si="61"/>
        <v>#NAME?</v>
      </c>
      <c r="BD437" s="90" t="e">
        <f t="shared" ca="1" si="62"/>
        <v>#NAME?</v>
      </c>
      <c r="BE437" s="85" t="e">
        <f t="shared" ca="1" si="63"/>
        <v>#NAME?</v>
      </c>
      <c r="BF437" s="22" t="e">
        <f t="shared" ca="1" si="64"/>
        <v>#NAME?</v>
      </c>
      <c r="BG437" s="22" t="e">
        <f t="shared" ca="1" si="65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>
        <f t="shared" si="42"/>
        <v>436</v>
      </c>
      <c r="B438" s="139">
        <v>46046</v>
      </c>
      <c r="C438" s="54" t="s">
        <v>1354</v>
      </c>
      <c r="D438" s="54" t="s">
        <v>115</v>
      </c>
      <c r="E438" s="56" t="s">
        <v>116</v>
      </c>
      <c r="F438" s="54">
        <v>1</v>
      </c>
      <c r="G438" s="54" t="s">
        <v>65</v>
      </c>
      <c r="H438" s="54" t="str">
        <f t="shared" si="43"/>
        <v>DONE</v>
      </c>
      <c r="I438" s="54" t="s">
        <v>2135</v>
      </c>
      <c r="J438" s="58" t="s">
        <v>146</v>
      </c>
      <c r="K438" s="58" t="s">
        <v>79</v>
      </c>
      <c r="L438" s="54">
        <v>3496</v>
      </c>
      <c r="M438" s="54" t="s">
        <v>352</v>
      </c>
      <c r="N438" s="54" t="s">
        <v>352</v>
      </c>
      <c r="O438" s="54" t="s">
        <v>91</v>
      </c>
      <c r="P438" s="64" t="s">
        <v>550</v>
      </c>
      <c r="Q438" s="64" t="s">
        <v>183</v>
      </c>
      <c r="R438" s="25">
        <v>200001002395</v>
      </c>
      <c r="S438" s="66">
        <v>46057</v>
      </c>
      <c r="T438" s="66" t="str">
        <f t="shared" si="44"/>
        <v>DONE</v>
      </c>
      <c r="U438" s="66">
        <v>46059</v>
      </c>
      <c r="V438" s="25">
        <v>9200071092</v>
      </c>
      <c r="W438" s="25">
        <v>42665</v>
      </c>
      <c r="X438" s="163">
        <v>46062</v>
      </c>
      <c r="Y438" s="69" t="str">
        <f t="shared" si="70"/>
        <v>DONE</v>
      </c>
      <c r="Z438" s="25" t="s">
        <v>2376</v>
      </c>
      <c r="AA438" s="69">
        <v>46063</v>
      </c>
      <c r="AB438" s="25" t="str">
        <f t="shared" si="45"/>
        <v>DONE</v>
      </c>
      <c r="AC438" s="71"/>
      <c r="AD438" s="54" t="s">
        <v>2377</v>
      </c>
      <c r="AE438" s="76">
        <v>46063</v>
      </c>
      <c r="AF438" s="54" t="str">
        <f t="shared" si="46"/>
        <v>DONE</v>
      </c>
      <c r="AG438" s="76">
        <v>46066</v>
      </c>
      <c r="AH438" s="73">
        <v>46146</v>
      </c>
      <c r="AI438" s="75" t="str">
        <f t="shared" si="47"/>
        <v>PAID</v>
      </c>
      <c r="AJ438" s="80" t="str">
        <f t="array" ref="AJ438">IFERROR(INDEX('[1]Master Price'!$E:$E,MATCH(D438,'[1]Master Price'!$B:$B,0)),"0")</f>
        <v>0</v>
      </c>
      <c r="AK438" s="80">
        <f t="shared" si="48"/>
        <v>0</v>
      </c>
      <c r="AL438" s="82" t="str">
        <f t="shared" si="40"/>
        <v>0-day</v>
      </c>
      <c r="AM438" s="82" t="str">
        <f t="shared" si="49"/>
        <v>2-day</v>
      </c>
      <c r="AN438" s="82" t="str">
        <f t="shared" si="68"/>
        <v>0-day</v>
      </c>
      <c r="AO438" s="82" t="str">
        <f t="shared" si="69"/>
        <v>1-day</v>
      </c>
      <c r="AP438" s="82" t="str">
        <f t="shared" si="50"/>
        <v>0-day</v>
      </c>
      <c r="AQ438" s="82" t="str">
        <f t="shared" si="51"/>
        <v>0-day</v>
      </c>
      <c r="AR438" s="137"/>
      <c r="AS438" s="83" t="str">
        <f t="shared" si="52"/>
        <v/>
      </c>
      <c r="AT438" s="85"/>
      <c r="AU438" s="84" t="e">
        <f t="shared" ca="1" si="53"/>
        <v>#NAME?</v>
      </c>
      <c r="AV438" s="88" t="e">
        <f t="shared" ca="1" si="54"/>
        <v>#NAME?</v>
      </c>
      <c r="AW438" s="83" t="e">
        <f t="shared" ca="1" si="55"/>
        <v>#NAME?</v>
      </c>
      <c r="AX438" s="88" t="e">
        <f t="shared" ca="1" si="56"/>
        <v>#NAME?</v>
      </c>
      <c r="AY438" s="86" t="str">
        <f t="shared" si="57"/>
        <v/>
      </c>
      <c r="AZ438" s="22" t="e">
        <f t="shared" ca="1" si="58"/>
        <v>#NAME?</v>
      </c>
      <c r="BA438" s="83" t="e">
        <f t="shared" ca="1" si="59"/>
        <v>#NAME?</v>
      </c>
      <c r="BB438" s="88" t="e">
        <f t="shared" ca="1" si="60"/>
        <v>#NAME?</v>
      </c>
      <c r="BC438" s="90" t="e">
        <f t="shared" ca="1" si="61"/>
        <v>#NAME?</v>
      </c>
      <c r="BD438" s="90" t="e">
        <f t="shared" ca="1" si="62"/>
        <v>#NAME?</v>
      </c>
      <c r="BE438" s="85" t="e">
        <f t="shared" ca="1" si="63"/>
        <v>#NAME?</v>
      </c>
      <c r="BF438" s="22" t="e">
        <f t="shared" ca="1" si="64"/>
        <v>#NAME?</v>
      </c>
      <c r="BG438" s="22" t="e">
        <f t="shared" ca="1" si="65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>
        <f t="shared" si="42"/>
        <v>437</v>
      </c>
      <c r="B439" s="139">
        <v>46046</v>
      </c>
      <c r="C439" s="54" t="s">
        <v>1354</v>
      </c>
      <c r="D439" s="54" t="s">
        <v>309</v>
      </c>
      <c r="E439" s="56" t="s">
        <v>311</v>
      </c>
      <c r="F439" s="54">
        <v>10</v>
      </c>
      <c r="G439" s="54" t="s">
        <v>65</v>
      </c>
      <c r="H439" s="54" t="str">
        <f t="shared" si="43"/>
        <v>DONE</v>
      </c>
      <c r="I439" s="54" t="s">
        <v>2135</v>
      </c>
      <c r="J439" s="58" t="s">
        <v>146</v>
      </c>
      <c r="K439" s="58" t="s">
        <v>79</v>
      </c>
      <c r="L439" s="54">
        <v>3496</v>
      </c>
      <c r="M439" s="54" t="s">
        <v>352</v>
      </c>
      <c r="N439" s="54" t="s">
        <v>352</v>
      </c>
      <c r="O439" s="54" t="s">
        <v>91</v>
      </c>
      <c r="P439" s="64" t="s">
        <v>550</v>
      </c>
      <c r="Q439" s="64" t="s">
        <v>183</v>
      </c>
      <c r="R439" s="25">
        <v>200001002395</v>
      </c>
      <c r="S439" s="66">
        <v>46057</v>
      </c>
      <c r="T439" s="66" t="str">
        <f t="shared" si="44"/>
        <v>DONE</v>
      </c>
      <c r="U439" s="66">
        <v>46059</v>
      </c>
      <c r="V439" s="25">
        <v>9200071092</v>
      </c>
      <c r="W439" s="25">
        <v>42665</v>
      </c>
      <c r="X439" s="163">
        <v>46062</v>
      </c>
      <c r="Y439" s="69" t="str">
        <f t="shared" si="70"/>
        <v>DONE</v>
      </c>
      <c r="Z439" s="25" t="s">
        <v>2376</v>
      </c>
      <c r="AA439" s="69">
        <v>46063</v>
      </c>
      <c r="AB439" s="25" t="str">
        <f t="shared" si="45"/>
        <v>DONE</v>
      </c>
      <c r="AC439" s="71"/>
      <c r="AD439" s="54" t="s">
        <v>2377</v>
      </c>
      <c r="AE439" s="76">
        <v>46063</v>
      </c>
      <c r="AF439" s="54" t="str">
        <f t="shared" si="46"/>
        <v>DONE</v>
      </c>
      <c r="AG439" s="76">
        <v>46066</v>
      </c>
      <c r="AH439" s="73">
        <v>46146</v>
      </c>
      <c r="AI439" s="75" t="str">
        <f t="shared" si="47"/>
        <v>PAID</v>
      </c>
      <c r="AJ439" s="80" t="str">
        <f t="array" ref="AJ439">IFERROR(INDEX('[1]Master Price'!$E:$E,MATCH(D439,'[1]Master Price'!$B:$B,0)),"0")</f>
        <v>0</v>
      </c>
      <c r="AK439" s="80">
        <f t="shared" si="48"/>
        <v>0</v>
      </c>
      <c r="AL439" s="82" t="str">
        <f t="shared" si="40"/>
        <v>0-day</v>
      </c>
      <c r="AM439" s="82" t="str">
        <f t="shared" si="49"/>
        <v>2-day</v>
      </c>
      <c r="AN439" s="82" t="str">
        <f t="shared" si="68"/>
        <v>0-day</v>
      </c>
      <c r="AO439" s="82" t="str">
        <f t="shared" si="69"/>
        <v>1-day</v>
      </c>
      <c r="AP439" s="82" t="str">
        <f t="shared" si="50"/>
        <v>0-day</v>
      </c>
      <c r="AQ439" s="82" t="str">
        <f t="shared" si="51"/>
        <v>0-day</v>
      </c>
      <c r="AR439" s="137"/>
      <c r="AS439" s="83" t="str">
        <f t="shared" si="52"/>
        <v/>
      </c>
      <c r="AT439" s="85"/>
      <c r="AU439" s="84" t="e">
        <f t="shared" ca="1" si="53"/>
        <v>#NAME?</v>
      </c>
      <c r="AV439" s="88" t="e">
        <f t="shared" ca="1" si="54"/>
        <v>#NAME?</v>
      </c>
      <c r="AW439" s="83" t="e">
        <f t="shared" ca="1" si="55"/>
        <v>#NAME?</v>
      </c>
      <c r="AX439" s="88" t="e">
        <f t="shared" ca="1" si="56"/>
        <v>#NAME?</v>
      </c>
      <c r="AY439" s="86" t="str">
        <f t="shared" si="57"/>
        <v/>
      </c>
      <c r="AZ439" s="22" t="e">
        <f t="shared" ca="1" si="58"/>
        <v>#NAME?</v>
      </c>
      <c r="BA439" s="83" t="e">
        <f t="shared" ca="1" si="59"/>
        <v>#NAME?</v>
      </c>
      <c r="BB439" s="88" t="e">
        <f t="shared" ca="1" si="60"/>
        <v>#NAME?</v>
      </c>
      <c r="BC439" s="90" t="e">
        <f t="shared" ca="1" si="61"/>
        <v>#NAME?</v>
      </c>
      <c r="BD439" s="90" t="e">
        <f t="shared" ca="1" si="62"/>
        <v>#NAME?</v>
      </c>
      <c r="BE439" s="85" t="e">
        <f t="shared" ca="1" si="63"/>
        <v>#NAME?</v>
      </c>
      <c r="BF439" s="22" t="e">
        <f t="shared" ca="1" si="64"/>
        <v>#NAME?</v>
      </c>
      <c r="BG439" s="22" t="e">
        <f t="shared" ca="1" si="65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>
        <f t="shared" si="42"/>
        <v>438</v>
      </c>
      <c r="B440" s="139">
        <v>46047</v>
      </c>
      <c r="C440" s="54" t="s">
        <v>1368</v>
      </c>
      <c r="D440" s="54" t="s">
        <v>292</v>
      </c>
      <c r="E440" s="56" t="s">
        <v>293</v>
      </c>
      <c r="F440" s="54">
        <v>1</v>
      </c>
      <c r="G440" s="54" t="s">
        <v>65</v>
      </c>
      <c r="H440" s="54" t="str">
        <f t="shared" si="43"/>
        <v>DONE</v>
      </c>
      <c r="I440" s="54" t="s">
        <v>880</v>
      </c>
      <c r="J440" s="58" t="s">
        <v>180</v>
      </c>
      <c r="K440" s="58" t="s">
        <v>79</v>
      </c>
      <c r="L440" s="54">
        <v>32967</v>
      </c>
      <c r="M440" s="71"/>
      <c r="N440" s="54" t="s">
        <v>207</v>
      </c>
      <c r="O440" s="54" t="s">
        <v>91</v>
      </c>
      <c r="P440" s="64" t="s">
        <v>550</v>
      </c>
      <c r="Q440" s="64" t="s">
        <v>183</v>
      </c>
      <c r="R440" s="25">
        <v>200001002400</v>
      </c>
      <c r="S440" s="66">
        <v>46057</v>
      </c>
      <c r="T440" s="66" t="str">
        <f t="shared" si="44"/>
        <v>DONE</v>
      </c>
      <c r="U440" s="66">
        <v>46059</v>
      </c>
      <c r="V440" s="25">
        <v>9200071159</v>
      </c>
      <c r="W440" s="25">
        <v>42659</v>
      </c>
      <c r="X440" s="163">
        <v>46062</v>
      </c>
      <c r="Y440" s="69" t="str">
        <f t="shared" si="70"/>
        <v>DONE</v>
      </c>
      <c r="Z440" s="25" t="s">
        <v>2381</v>
      </c>
      <c r="AA440" s="69">
        <v>46063</v>
      </c>
      <c r="AB440" s="25" t="str">
        <f t="shared" si="45"/>
        <v>DONE</v>
      </c>
      <c r="AC440" s="71"/>
      <c r="AD440" s="54" t="s">
        <v>2382</v>
      </c>
      <c r="AE440" s="76">
        <v>46063</v>
      </c>
      <c r="AF440" s="54" t="str">
        <f t="shared" si="46"/>
        <v>DONE</v>
      </c>
      <c r="AG440" s="76">
        <v>46066</v>
      </c>
      <c r="AH440" s="73">
        <v>46146</v>
      </c>
      <c r="AI440" s="75" t="str">
        <f t="shared" si="47"/>
        <v>PAID</v>
      </c>
      <c r="AJ440" s="80" t="str">
        <f t="array" ref="AJ440">IFERROR(INDEX('[1]Master Price'!$E:$E,MATCH(D440,'[1]Master Price'!$B:$B,0)),"0")</f>
        <v>0</v>
      </c>
      <c r="AK440" s="80">
        <f t="shared" si="48"/>
        <v>0</v>
      </c>
      <c r="AL440" s="82" t="str">
        <f t="shared" si="40"/>
        <v>0-day</v>
      </c>
      <c r="AM440" s="82" t="str">
        <f t="shared" si="49"/>
        <v>2-day</v>
      </c>
      <c r="AN440" s="82" t="str">
        <f t="shared" si="68"/>
        <v>0-day</v>
      </c>
      <c r="AO440" s="82" t="str">
        <f t="shared" si="69"/>
        <v>1-day</v>
      </c>
      <c r="AP440" s="82" t="str">
        <f t="shared" si="50"/>
        <v>0-day</v>
      </c>
      <c r="AQ440" s="82" t="str">
        <f t="shared" si="51"/>
        <v>0-day</v>
      </c>
      <c r="AR440" s="137"/>
      <c r="AS440" s="83" t="str">
        <f t="shared" si="52"/>
        <v/>
      </c>
      <c r="AT440" s="85"/>
      <c r="AU440" s="84" t="e">
        <f t="shared" ca="1" si="53"/>
        <v>#NAME?</v>
      </c>
      <c r="AV440" s="88" t="e">
        <f t="shared" ca="1" si="54"/>
        <v>#NAME?</v>
      </c>
      <c r="AW440" s="83" t="e">
        <f t="shared" ca="1" si="55"/>
        <v>#NAME?</v>
      </c>
      <c r="AX440" s="88" t="e">
        <f t="shared" ca="1" si="56"/>
        <v>#NAME?</v>
      </c>
      <c r="AY440" s="86" t="str">
        <f t="shared" si="57"/>
        <v/>
      </c>
      <c r="AZ440" s="22" t="e">
        <f t="shared" ca="1" si="58"/>
        <v>#NAME?</v>
      </c>
      <c r="BA440" s="83" t="e">
        <f t="shared" ca="1" si="59"/>
        <v>#NAME?</v>
      </c>
      <c r="BB440" s="88" t="e">
        <f t="shared" ca="1" si="60"/>
        <v>#NAME?</v>
      </c>
      <c r="BC440" s="90" t="e">
        <f t="shared" ca="1" si="61"/>
        <v>#NAME?</v>
      </c>
      <c r="BD440" s="90" t="e">
        <f t="shared" ca="1" si="62"/>
        <v>#NAME?</v>
      </c>
      <c r="BE440" s="85" t="e">
        <f t="shared" ca="1" si="63"/>
        <v>#NAME?</v>
      </c>
      <c r="BF440" s="22" t="e">
        <f t="shared" ca="1" si="64"/>
        <v>#NAME?</v>
      </c>
      <c r="BG440" s="22" t="e">
        <f t="shared" ca="1" si="65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>
        <f t="shared" si="42"/>
        <v>439</v>
      </c>
      <c r="B441" s="139">
        <v>46047</v>
      </c>
      <c r="C441" s="54" t="s">
        <v>1368</v>
      </c>
      <c r="D441" s="54" t="s">
        <v>309</v>
      </c>
      <c r="E441" s="56" t="s">
        <v>311</v>
      </c>
      <c r="F441" s="54">
        <v>10</v>
      </c>
      <c r="G441" s="54" t="s">
        <v>65</v>
      </c>
      <c r="H441" s="54" t="str">
        <f t="shared" si="43"/>
        <v>DONE</v>
      </c>
      <c r="I441" s="54" t="s">
        <v>880</v>
      </c>
      <c r="J441" s="58" t="s">
        <v>180</v>
      </c>
      <c r="K441" s="58" t="s">
        <v>79</v>
      </c>
      <c r="L441" s="54">
        <v>32967</v>
      </c>
      <c r="M441" s="71"/>
      <c r="N441" s="54" t="s">
        <v>207</v>
      </c>
      <c r="O441" s="54" t="s">
        <v>91</v>
      </c>
      <c r="P441" s="64" t="s">
        <v>550</v>
      </c>
      <c r="Q441" s="64" t="s">
        <v>183</v>
      </c>
      <c r="R441" s="25">
        <v>200001002400</v>
      </c>
      <c r="S441" s="66">
        <v>46057</v>
      </c>
      <c r="T441" s="66" t="str">
        <f t="shared" si="44"/>
        <v>DONE</v>
      </c>
      <c r="U441" s="66">
        <v>46059</v>
      </c>
      <c r="V441" s="25">
        <v>9200071159</v>
      </c>
      <c r="W441" s="25">
        <v>42659</v>
      </c>
      <c r="X441" s="163">
        <v>46062</v>
      </c>
      <c r="Y441" s="69" t="str">
        <f t="shared" si="70"/>
        <v>DONE</v>
      </c>
      <c r="Z441" s="25" t="s">
        <v>2381</v>
      </c>
      <c r="AA441" s="69">
        <v>46063</v>
      </c>
      <c r="AB441" s="25" t="str">
        <f t="shared" si="45"/>
        <v>DONE</v>
      </c>
      <c r="AC441" s="71"/>
      <c r="AD441" s="54" t="s">
        <v>2382</v>
      </c>
      <c r="AE441" s="76">
        <v>46063</v>
      </c>
      <c r="AF441" s="54" t="str">
        <f t="shared" si="46"/>
        <v>DONE</v>
      </c>
      <c r="AG441" s="76">
        <v>46066</v>
      </c>
      <c r="AH441" s="73">
        <v>46146</v>
      </c>
      <c r="AI441" s="75" t="str">
        <f t="shared" si="47"/>
        <v>PAID</v>
      </c>
      <c r="AJ441" s="80" t="str">
        <f t="array" ref="AJ441">IFERROR(INDEX('[1]Master Price'!$E:$E,MATCH(D441,'[1]Master Price'!$B:$B,0)),"0")</f>
        <v>0</v>
      </c>
      <c r="AK441" s="80">
        <f t="shared" si="48"/>
        <v>0</v>
      </c>
      <c r="AL441" s="82" t="str">
        <f t="shared" si="40"/>
        <v>0-day</v>
      </c>
      <c r="AM441" s="82" t="str">
        <f t="shared" si="49"/>
        <v>2-day</v>
      </c>
      <c r="AN441" s="82" t="str">
        <f t="shared" si="68"/>
        <v>0-day</v>
      </c>
      <c r="AO441" s="82" t="str">
        <f t="shared" si="69"/>
        <v>1-day</v>
      </c>
      <c r="AP441" s="82" t="str">
        <f t="shared" si="50"/>
        <v>0-day</v>
      </c>
      <c r="AQ441" s="82" t="str">
        <f t="shared" si="51"/>
        <v>0-day</v>
      </c>
      <c r="AR441" s="137"/>
      <c r="AS441" s="83" t="str">
        <f t="shared" si="52"/>
        <v/>
      </c>
      <c r="AT441" s="85"/>
      <c r="AU441" s="84" t="e">
        <f t="shared" ca="1" si="53"/>
        <v>#NAME?</v>
      </c>
      <c r="AV441" s="88" t="e">
        <f t="shared" ca="1" si="54"/>
        <v>#NAME?</v>
      </c>
      <c r="AW441" s="83" t="e">
        <f t="shared" ca="1" si="55"/>
        <v>#NAME?</v>
      </c>
      <c r="AX441" s="88" t="e">
        <f t="shared" ca="1" si="56"/>
        <v>#NAME?</v>
      </c>
      <c r="AY441" s="86" t="str">
        <f t="shared" si="57"/>
        <v/>
      </c>
      <c r="AZ441" s="22" t="e">
        <f t="shared" ca="1" si="58"/>
        <v>#NAME?</v>
      </c>
      <c r="BA441" s="83" t="e">
        <f t="shared" ca="1" si="59"/>
        <v>#NAME?</v>
      </c>
      <c r="BB441" s="88" t="e">
        <f t="shared" ca="1" si="60"/>
        <v>#NAME?</v>
      </c>
      <c r="BC441" s="90" t="e">
        <f t="shared" ca="1" si="61"/>
        <v>#NAME?</v>
      </c>
      <c r="BD441" s="90" t="e">
        <f t="shared" ca="1" si="62"/>
        <v>#NAME?</v>
      </c>
      <c r="BE441" s="85" t="e">
        <f t="shared" ca="1" si="63"/>
        <v>#NAME?</v>
      </c>
      <c r="BF441" s="22" t="e">
        <f t="shared" ca="1" si="64"/>
        <v>#NAME?</v>
      </c>
      <c r="BG441" s="22" t="e">
        <f t="shared" ca="1" si="65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>
        <f t="shared" si="42"/>
        <v>440</v>
      </c>
      <c r="B442" s="139">
        <v>46049</v>
      </c>
      <c r="C442" s="54" t="s">
        <v>1372</v>
      </c>
      <c r="D442" s="54" t="s">
        <v>177</v>
      </c>
      <c r="E442" s="56" t="s">
        <v>178</v>
      </c>
      <c r="F442" s="54">
        <v>2</v>
      </c>
      <c r="G442" s="54" t="s">
        <v>65</v>
      </c>
      <c r="H442" s="54" t="str">
        <f t="shared" si="43"/>
        <v>DONE</v>
      </c>
      <c r="I442" s="54" t="s">
        <v>880</v>
      </c>
      <c r="J442" s="58" t="s">
        <v>180</v>
      </c>
      <c r="K442" s="58" t="s">
        <v>79</v>
      </c>
      <c r="L442" s="54">
        <v>32994</v>
      </c>
      <c r="M442" s="54" t="s">
        <v>576</v>
      </c>
      <c r="N442" s="54" t="s">
        <v>576</v>
      </c>
      <c r="O442" s="54" t="s">
        <v>91</v>
      </c>
      <c r="P442" s="64" t="s">
        <v>550</v>
      </c>
      <c r="Q442" s="64" t="s">
        <v>183</v>
      </c>
      <c r="R442" s="25">
        <v>200001002404</v>
      </c>
      <c r="S442" s="66">
        <v>46057</v>
      </c>
      <c r="T442" s="66" t="str">
        <f t="shared" si="44"/>
        <v>DONE</v>
      </c>
      <c r="U442" s="66">
        <v>46059</v>
      </c>
      <c r="V442" s="25">
        <v>9200071161</v>
      </c>
      <c r="W442" s="25">
        <v>42658</v>
      </c>
      <c r="X442" s="163">
        <v>46062</v>
      </c>
      <c r="Y442" s="69" t="str">
        <f t="shared" si="70"/>
        <v>DONE</v>
      </c>
      <c r="Z442" s="25" t="s">
        <v>2388</v>
      </c>
      <c r="AA442" s="69">
        <v>46063</v>
      </c>
      <c r="AB442" s="25" t="str">
        <f t="shared" si="45"/>
        <v>DONE</v>
      </c>
      <c r="AC442" s="71"/>
      <c r="AD442" s="54" t="s">
        <v>2389</v>
      </c>
      <c r="AE442" s="76">
        <v>46063</v>
      </c>
      <c r="AF442" s="54" t="str">
        <f t="shared" si="46"/>
        <v>DONE</v>
      </c>
      <c r="AG442" s="76">
        <v>46066</v>
      </c>
      <c r="AH442" s="73">
        <v>46146</v>
      </c>
      <c r="AI442" s="75" t="str">
        <f t="shared" si="47"/>
        <v>PAID</v>
      </c>
      <c r="AJ442" s="80" t="str">
        <f t="array" ref="AJ442">IFERROR(INDEX('[1]Master Price'!$E:$E,MATCH(D442,'[1]Master Price'!$B:$B,0)),"0")</f>
        <v>0</v>
      </c>
      <c r="AK442" s="80">
        <f t="shared" si="48"/>
        <v>0</v>
      </c>
      <c r="AL442" s="82" t="str">
        <f t="shared" si="40"/>
        <v>0-day</v>
      </c>
      <c r="AM442" s="82" t="str">
        <f t="shared" si="49"/>
        <v>2-day</v>
      </c>
      <c r="AN442" s="82" t="str">
        <f t="shared" si="68"/>
        <v>0-day</v>
      </c>
      <c r="AO442" s="82" t="str">
        <f t="shared" si="69"/>
        <v>1-day</v>
      </c>
      <c r="AP442" s="82" t="str">
        <f t="shared" si="50"/>
        <v>0-day</v>
      </c>
      <c r="AQ442" s="82" t="str">
        <f t="shared" si="51"/>
        <v>0-day</v>
      </c>
      <c r="AR442" s="137"/>
      <c r="AS442" s="83" t="str">
        <f t="shared" si="52"/>
        <v/>
      </c>
      <c r="AT442" s="85"/>
      <c r="AU442" s="84" t="e">
        <f t="shared" ca="1" si="53"/>
        <v>#NAME?</v>
      </c>
      <c r="AV442" s="88" t="e">
        <f t="shared" ca="1" si="54"/>
        <v>#NAME?</v>
      </c>
      <c r="AW442" s="83" t="e">
        <f t="shared" ca="1" si="55"/>
        <v>#NAME?</v>
      </c>
      <c r="AX442" s="88" t="e">
        <f t="shared" ca="1" si="56"/>
        <v>#NAME?</v>
      </c>
      <c r="AY442" s="86" t="str">
        <f t="shared" si="57"/>
        <v/>
      </c>
      <c r="AZ442" s="22" t="e">
        <f t="shared" ca="1" si="58"/>
        <v>#NAME?</v>
      </c>
      <c r="BA442" s="83" t="e">
        <f t="shared" ca="1" si="59"/>
        <v>#NAME?</v>
      </c>
      <c r="BB442" s="88" t="e">
        <f t="shared" ca="1" si="60"/>
        <v>#NAME?</v>
      </c>
      <c r="BC442" s="90" t="e">
        <f t="shared" ca="1" si="61"/>
        <v>#NAME?</v>
      </c>
      <c r="BD442" s="90" t="e">
        <f t="shared" ca="1" si="62"/>
        <v>#NAME?</v>
      </c>
      <c r="BE442" s="85" t="e">
        <f t="shared" ca="1" si="63"/>
        <v>#NAME?</v>
      </c>
      <c r="BF442" s="22" t="e">
        <f t="shared" ca="1" si="64"/>
        <v>#NAME?</v>
      </c>
      <c r="BG442" s="22" t="e">
        <f t="shared" ca="1" si="65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>
        <f t="shared" si="42"/>
        <v>441</v>
      </c>
      <c r="B443" s="139">
        <v>46049</v>
      </c>
      <c r="C443" s="54" t="s">
        <v>1379</v>
      </c>
      <c r="D443" s="54" t="s">
        <v>1906</v>
      </c>
      <c r="E443" s="56" t="s">
        <v>1907</v>
      </c>
      <c r="F443" s="54">
        <v>1</v>
      </c>
      <c r="G443" s="54" t="s">
        <v>65</v>
      </c>
      <c r="H443" s="54" t="str">
        <f t="shared" si="43"/>
        <v>DONE</v>
      </c>
      <c r="I443" s="54" t="s">
        <v>990</v>
      </c>
      <c r="J443" s="58" t="s">
        <v>467</v>
      </c>
      <c r="K443" s="58" t="s">
        <v>106</v>
      </c>
      <c r="L443" s="54"/>
      <c r="M443" s="71"/>
      <c r="N443" s="54" t="s">
        <v>80</v>
      </c>
      <c r="O443" s="54" t="s">
        <v>81</v>
      </c>
      <c r="P443" s="64" t="s">
        <v>813</v>
      </c>
      <c r="Q443" s="64" t="s">
        <v>529</v>
      </c>
      <c r="R443" s="25">
        <v>200001002414</v>
      </c>
      <c r="S443" s="66">
        <v>46057</v>
      </c>
      <c r="T443" s="66" t="str">
        <f t="shared" si="44"/>
        <v>DONE</v>
      </c>
      <c r="U443" s="66">
        <v>46059</v>
      </c>
      <c r="V443" s="25">
        <v>9200071082</v>
      </c>
      <c r="W443" s="25">
        <v>42667</v>
      </c>
      <c r="X443" s="163">
        <v>46062</v>
      </c>
      <c r="Y443" s="69" t="str">
        <f t="shared" si="70"/>
        <v>DONE</v>
      </c>
      <c r="Z443" s="25" t="s">
        <v>2395</v>
      </c>
      <c r="AA443" s="69">
        <v>46063</v>
      </c>
      <c r="AB443" s="25" t="str">
        <f t="shared" si="45"/>
        <v>DONE</v>
      </c>
      <c r="AC443" s="71"/>
      <c r="AD443" s="54" t="s">
        <v>2396</v>
      </c>
      <c r="AE443" s="76">
        <v>46063</v>
      </c>
      <c r="AF443" s="54" t="str">
        <f t="shared" si="46"/>
        <v>DONE</v>
      </c>
      <c r="AG443" s="76">
        <v>46066</v>
      </c>
      <c r="AH443" s="73">
        <v>46146</v>
      </c>
      <c r="AI443" s="75" t="str">
        <f t="shared" si="47"/>
        <v>PAID</v>
      </c>
      <c r="AJ443" s="80" t="str">
        <f t="array" ref="AJ443">IFERROR(INDEX('[1]Master Price'!$E:$E,MATCH(D443,'[1]Master Price'!$B:$B,0)),"0")</f>
        <v>0</v>
      </c>
      <c r="AK443" s="80">
        <f t="shared" si="48"/>
        <v>0</v>
      </c>
      <c r="AL443" s="82" t="str">
        <f t="shared" si="40"/>
        <v>0-day</v>
      </c>
      <c r="AM443" s="82" t="str">
        <f t="shared" si="49"/>
        <v>2-day</v>
      </c>
      <c r="AN443" s="82" t="str">
        <f t="shared" si="68"/>
        <v>0-day</v>
      </c>
      <c r="AO443" s="82" t="str">
        <f t="shared" si="69"/>
        <v>1-day</v>
      </c>
      <c r="AP443" s="82" t="str">
        <f t="shared" si="50"/>
        <v>0-day</v>
      </c>
      <c r="AQ443" s="82" t="str">
        <f t="shared" si="51"/>
        <v>0-day</v>
      </c>
      <c r="AR443" s="137"/>
      <c r="AS443" s="83" t="str">
        <f t="shared" si="52"/>
        <v/>
      </c>
      <c r="AT443" s="85"/>
      <c r="AU443" s="84" t="e">
        <f t="shared" ca="1" si="53"/>
        <v>#NAME?</v>
      </c>
      <c r="AV443" s="88" t="e">
        <f t="shared" ca="1" si="54"/>
        <v>#NAME?</v>
      </c>
      <c r="AW443" s="83" t="e">
        <f t="shared" ca="1" si="55"/>
        <v>#NAME?</v>
      </c>
      <c r="AX443" s="88" t="e">
        <f t="shared" ca="1" si="56"/>
        <v>#NAME?</v>
      </c>
      <c r="AY443" s="86" t="str">
        <f t="shared" si="57"/>
        <v/>
      </c>
      <c r="AZ443" s="22" t="e">
        <f t="shared" ca="1" si="58"/>
        <v>#NAME?</v>
      </c>
      <c r="BA443" s="83" t="e">
        <f t="shared" ca="1" si="59"/>
        <v>#NAME?</v>
      </c>
      <c r="BB443" s="88" t="e">
        <f t="shared" ca="1" si="60"/>
        <v>#NAME?</v>
      </c>
      <c r="BC443" s="90" t="e">
        <f t="shared" ca="1" si="61"/>
        <v>#NAME?</v>
      </c>
      <c r="BD443" s="90" t="e">
        <f t="shared" ca="1" si="62"/>
        <v>#NAME?</v>
      </c>
      <c r="BE443" s="85" t="e">
        <f t="shared" ca="1" si="63"/>
        <v>#NAME?</v>
      </c>
      <c r="BF443" s="22" t="e">
        <f t="shared" ca="1" si="64"/>
        <v>#NAME?</v>
      </c>
      <c r="BG443" s="22" t="e">
        <f t="shared" ca="1" si="65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>
        <f t="shared" si="42"/>
        <v>442</v>
      </c>
      <c r="B444" s="139">
        <v>46049</v>
      </c>
      <c r="C444" s="54" t="s">
        <v>1379</v>
      </c>
      <c r="D444" s="54" t="s">
        <v>1914</v>
      </c>
      <c r="E444" s="56" t="s">
        <v>1047</v>
      </c>
      <c r="F444" s="54">
        <v>1</v>
      </c>
      <c r="G444" s="54" t="s">
        <v>65</v>
      </c>
      <c r="H444" s="54" t="str">
        <f t="shared" si="43"/>
        <v>DONE</v>
      </c>
      <c r="I444" s="54" t="s">
        <v>990</v>
      </c>
      <c r="J444" s="58" t="s">
        <v>467</v>
      </c>
      <c r="K444" s="58" t="s">
        <v>106</v>
      </c>
      <c r="L444" s="54"/>
      <c r="M444" s="71"/>
      <c r="N444" s="54" t="s">
        <v>80</v>
      </c>
      <c r="O444" s="54" t="s">
        <v>81</v>
      </c>
      <c r="P444" s="64" t="s">
        <v>813</v>
      </c>
      <c r="Q444" s="64" t="s">
        <v>529</v>
      </c>
      <c r="R444" s="25">
        <v>200001002414</v>
      </c>
      <c r="S444" s="66">
        <v>46057</v>
      </c>
      <c r="T444" s="66" t="str">
        <f t="shared" si="44"/>
        <v>DONE</v>
      </c>
      <c r="U444" s="66">
        <v>46059</v>
      </c>
      <c r="V444" s="25">
        <v>9200071082</v>
      </c>
      <c r="W444" s="25">
        <v>42667</v>
      </c>
      <c r="X444" s="163">
        <v>46062</v>
      </c>
      <c r="Y444" s="69" t="str">
        <f t="shared" si="70"/>
        <v>DONE</v>
      </c>
      <c r="Z444" s="25" t="s">
        <v>2395</v>
      </c>
      <c r="AA444" s="69">
        <v>46063</v>
      </c>
      <c r="AB444" s="25" t="str">
        <f t="shared" si="45"/>
        <v>DONE</v>
      </c>
      <c r="AC444" s="71"/>
      <c r="AD444" s="54" t="s">
        <v>2396</v>
      </c>
      <c r="AE444" s="76">
        <v>46063</v>
      </c>
      <c r="AF444" s="54" t="str">
        <f t="shared" si="46"/>
        <v>DONE</v>
      </c>
      <c r="AG444" s="76">
        <v>46066</v>
      </c>
      <c r="AH444" s="73">
        <v>46146</v>
      </c>
      <c r="AI444" s="75" t="str">
        <f t="shared" si="47"/>
        <v>PAID</v>
      </c>
      <c r="AJ444" s="80" t="str">
        <f t="array" ref="AJ444">IFERROR(INDEX('[1]Master Price'!$E:$E,MATCH(D444,'[1]Master Price'!$B:$B,0)),"0")</f>
        <v>0</v>
      </c>
      <c r="AK444" s="80">
        <f t="shared" si="48"/>
        <v>0</v>
      </c>
      <c r="AL444" s="82" t="str">
        <f t="shared" si="40"/>
        <v>0-day</v>
      </c>
      <c r="AM444" s="82" t="str">
        <f t="shared" si="49"/>
        <v>2-day</v>
      </c>
      <c r="AN444" s="82" t="str">
        <f t="shared" si="68"/>
        <v>0-day</v>
      </c>
      <c r="AO444" s="82" t="str">
        <f t="shared" si="69"/>
        <v>1-day</v>
      </c>
      <c r="AP444" s="82" t="str">
        <f t="shared" si="50"/>
        <v>0-day</v>
      </c>
      <c r="AQ444" s="82" t="str">
        <f t="shared" si="51"/>
        <v>0-day</v>
      </c>
      <c r="AR444" s="137"/>
      <c r="AS444" s="83" t="str">
        <f t="shared" si="52"/>
        <v/>
      </c>
      <c r="AT444" s="85"/>
      <c r="AU444" s="84" t="e">
        <f t="shared" ca="1" si="53"/>
        <v>#NAME?</v>
      </c>
      <c r="AV444" s="88" t="e">
        <f t="shared" ca="1" si="54"/>
        <v>#NAME?</v>
      </c>
      <c r="AW444" s="83" t="e">
        <f t="shared" ca="1" si="55"/>
        <v>#NAME?</v>
      </c>
      <c r="AX444" s="88" t="e">
        <f t="shared" ca="1" si="56"/>
        <v>#NAME?</v>
      </c>
      <c r="AY444" s="86" t="str">
        <f t="shared" si="57"/>
        <v/>
      </c>
      <c r="AZ444" s="22" t="e">
        <f t="shared" ca="1" si="58"/>
        <v>#NAME?</v>
      </c>
      <c r="BA444" s="83" t="e">
        <f t="shared" ca="1" si="59"/>
        <v>#NAME?</v>
      </c>
      <c r="BB444" s="88" t="e">
        <f t="shared" ca="1" si="60"/>
        <v>#NAME?</v>
      </c>
      <c r="BC444" s="90" t="e">
        <f t="shared" ca="1" si="61"/>
        <v>#NAME?</v>
      </c>
      <c r="BD444" s="90" t="e">
        <f t="shared" ca="1" si="62"/>
        <v>#NAME?</v>
      </c>
      <c r="BE444" s="85" t="e">
        <f t="shared" ca="1" si="63"/>
        <v>#NAME?</v>
      </c>
      <c r="BF444" s="22" t="e">
        <f t="shared" ca="1" si="64"/>
        <v>#NAME?</v>
      </c>
      <c r="BG444" s="22" t="e">
        <f t="shared" ca="1" si="65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>
        <f t="shared" si="42"/>
        <v>443</v>
      </c>
      <c r="B445" s="139">
        <v>46049</v>
      </c>
      <c r="C445" s="54" t="s">
        <v>1379</v>
      </c>
      <c r="D445" s="54" t="s">
        <v>322</v>
      </c>
      <c r="E445" s="56" t="s">
        <v>323</v>
      </c>
      <c r="F445" s="54">
        <v>1</v>
      </c>
      <c r="G445" s="54" t="s">
        <v>65</v>
      </c>
      <c r="H445" s="54" t="str">
        <f t="shared" si="43"/>
        <v>DONE</v>
      </c>
      <c r="I445" s="54" t="s">
        <v>990</v>
      </c>
      <c r="J445" s="58" t="s">
        <v>467</v>
      </c>
      <c r="K445" s="58" t="s">
        <v>106</v>
      </c>
      <c r="L445" s="54"/>
      <c r="M445" s="71"/>
      <c r="N445" s="54" t="s">
        <v>80</v>
      </c>
      <c r="O445" s="54" t="s">
        <v>81</v>
      </c>
      <c r="P445" s="64" t="s">
        <v>813</v>
      </c>
      <c r="Q445" s="64" t="s">
        <v>529</v>
      </c>
      <c r="R445" s="25">
        <v>200001002414</v>
      </c>
      <c r="S445" s="66">
        <v>46057</v>
      </c>
      <c r="T445" s="66" t="str">
        <f t="shared" si="44"/>
        <v>DONE</v>
      </c>
      <c r="U445" s="66">
        <v>46059</v>
      </c>
      <c r="V445" s="25">
        <v>9200071082</v>
      </c>
      <c r="W445" s="25">
        <v>42667</v>
      </c>
      <c r="X445" s="163">
        <v>46062</v>
      </c>
      <c r="Y445" s="69" t="str">
        <f t="shared" si="70"/>
        <v>DONE</v>
      </c>
      <c r="Z445" s="25" t="s">
        <v>2395</v>
      </c>
      <c r="AA445" s="69">
        <v>46063</v>
      </c>
      <c r="AB445" s="25" t="str">
        <f t="shared" si="45"/>
        <v>DONE</v>
      </c>
      <c r="AC445" s="71"/>
      <c r="AD445" s="54" t="s">
        <v>2396</v>
      </c>
      <c r="AE445" s="76">
        <v>46063</v>
      </c>
      <c r="AF445" s="54" t="str">
        <f t="shared" si="46"/>
        <v>DONE</v>
      </c>
      <c r="AG445" s="76">
        <v>46066</v>
      </c>
      <c r="AH445" s="73">
        <v>46146</v>
      </c>
      <c r="AI445" s="75" t="str">
        <f t="shared" si="47"/>
        <v>PAID</v>
      </c>
      <c r="AJ445" s="80" t="str">
        <f t="array" ref="AJ445">IFERROR(INDEX('[1]Master Price'!$E:$E,MATCH(D445,'[1]Master Price'!$B:$B,0)),"0")</f>
        <v>0</v>
      </c>
      <c r="AK445" s="80">
        <f t="shared" si="48"/>
        <v>0</v>
      </c>
      <c r="AL445" s="82" t="str">
        <f t="shared" si="40"/>
        <v>0-day</v>
      </c>
      <c r="AM445" s="82" t="str">
        <f t="shared" si="49"/>
        <v>2-day</v>
      </c>
      <c r="AN445" s="82" t="str">
        <f t="shared" si="68"/>
        <v>0-day</v>
      </c>
      <c r="AO445" s="82" t="str">
        <f t="shared" si="69"/>
        <v>1-day</v>
      </c>
      <c r="AP445" s="82" t="str">
        <f t="shared" si="50"/>
        <v>0-day</v>
      </c>
      <c r="AQ445" s="82" t="str">
        <f t="shared" si="51"/>
        <v>0-day</v>
      </c>
      <c r="AR445" s="137"/>
      <c r="AS445" s="83" t="str">
        <f t="shared" si="52"/>
        <v/>
      </c>
      <c r="AT445" s="85"/>
      <c r="AU445" s="84" t="e">
        <f t="shared" ca="1" si="53"/>
        <v>#NAME?</v>
      </c>
      <c r="AV445" s="88" t="e">
        <f t="shared" ca="1" si="54"/>
        <v>#NAME?</v>
      </c>
      <c r="AW445" s="83" t="e">
        <f t="shared" ca="1" si="55"/>
        <v>#NAME?</v>
      </c>
      <c r="AX445" s="88" t="e">
        <f t="shared" ca="1" si="56"/>
        <v>#NAME?</v>
      </c>
      <c r="AY445" s="86" t="str">
        <f t="shared" si="57"/>
        <v/>
      </c>
      <c r="AZ445" s="22" t="e">
        <f t="shared" ca="1" si="58"/>
        <v>#NAME?</v>
      </c>
      <c r="BA445" s="83" t="e">
        <f t="shared" ca="1" si="59"/>
        <v>#NAME?</v>
      </c>
      <c r="BB445" s="88" t="e">
        <f t="shared" ca="1" si="60"/>
        <v>#NAME?</v>
      </c>
      <c r="BC445" s="90" t="e">
        <f t="shared" ca="1" si="61"/>
        <v>#NAME?</v>
      </c>
      <c r="BD445" s="90" t="e">
        <f t="shared" ca="1" si="62"/>
        <v>#NAME?</v>
      </c>
      <c r="BE445" s="85" t="e">
        <f t="shared" ca="1" si="63"/>
        <v>#NAME?</v>
      </c>
      <c r="BF445" s="22" t="e">
        <f t="shared" ca="1" si="64"/>
        <v>#NAME?</v>
      </c>
      <c r="BG445" s="22" t="e">
        <f t="shared" ca="1" si="65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>
        <f t="shared" si="42"/>
        <v>444</v>
      </c>
      <c r="B446" s="139">
        <v>46049</v>
      </c>
      <c r="C446" s="54" t="s">
        <v>1379</v>
      </c>
      <c r="D446" s="54" t="s">
        <v>462</v>
      </c>
      <c r="E446" s="56" t="s">
        <v>463</v>
      </c>
      <c r="F446" s="54">
        <v>1</v>
      </c>
      <c r="G446" s="54" t="s">
        <v>65</v>
      </c>
      <c r="H446" s="54" t="str">
        <f t="shared" si="43"/>
        <v>DONE</v>
      </c>
      <c r="I446" s="54" t="s">
        <v>990</v>
      </c>
      <c r="J446" s="58" t="s">
        <v>467</v>
      </c>
      <c r="K446" s="58" t="s">
        <v>106</v>
      </c>
      <c r="L446" s="54"/>
      <c r="M446" s="71"/>
      <c r="N446" s="54" t="s">
        <v>80</v>
      </c>
      <c r="O446" s="54" t="s">
        <v>81</v>
      </c>
      <c r="P446" s="64" t="s">
        <v>813</v>
      </c>
      <c r="Q446" s="64" t="s">
        <v>529</v>
      </c>
      <c r="R446" s="25">
        <v>200001002414</v>
      </c>
      <c r="S446" s="66">
        <v>46057</v>
      </c>
      <c r="T446" s="66" t="str">
        <f t="shared" si="44"/>
        <v>DONE</v>
      </c>
      <c r="U446" s="66">
        <v>46059</v>
      </c>
      <c r="V446" s="25">
        <v>9200071082</v>
      </c>
      <c r="W446" s="25">
        <v>42667</v>
      </c>
      <c r="X446" s="163">
        <v>46062</v>
      </c>
      <c r="Y446" s="69" t="str">
        <f t="shared" si="70"/>
        <v>DONE</v>
      </c>
      <c r="Z446" s="25" t="s">
        <v>2395</v>
      </c>
      <c r="AA446" s="69">
        <v>46063</v>
      </c>
      <c r="AB446" s="25" t="str">
        <f t="shared" si="45"/>
        <v>DONE</v>
      </c>
      <c r="AC446" s="71"/>
      <c r="AD446" s="54" t="s">
        <v>2396</v>
      </c>
      <c r="AE446" s="76">
        <v>46063</v>
      </c>
      <c r="AF446" s="54" t="str">
        <f t="shared" si="46"/>
        <v>DONE</v>
      </c>
      <c r="AG446" s="76">
        <v>46064</v>
      </c>
      <c r="AH446" s="73">
        <v>46146</v>
      </c>
      <c r="AI446" s="75" t="str">
        <f t="shared" si="47"/>
        <v>PAID</v>
      </c>
      <c r="AJ446" s="80" t="str">
        <f t="array" ref="AJ446">IFERROR(INDEX('[1]Master Price'!$E:$E,MATCH(D446,'[1]Master Price'!$B:$B,0)),"0")</f>
        <v>0</v>
      </c>
      <c r="AK446" s="80">
        <f t="shared" si="48"/>
        <v>0</v>
      </c>
      <c r="AL446" s="82" t="str">
        <f t="shared" si="40"/>
        <v>0-day</v>
      </c>
      <c r="AM446" s="82" t="str">
        <f t="shared" si="49"/>
        <v>2-day</v>
      </c>
      <c r="AN446" s="82" t="str">
        <f t="shared" si="68"/>
        <v>0-day</v>
      </c>
      <c r="AO446" s="82" t="str">
        <f t="shared" si="69"/>
        <v>1-day</v>
      </c>
      <c r="AP446" s="82" t="str">
        <f t="shared" si="50"/>
        <v>0-day</v>
      </c>
      <c r="AQ446" s="82" t="str">
        <f t="shared" si="51"/>
        <v>0-day</v>
      </c>
      <c r="AR446" s="137"/>
      <c r="AS446" s="83" t="str">
        <f t="shared" si="52"/>
        <v/>
      </c>
      <c r="AT446" s="85"/>
      <c r="AU446" s="84" t="e">
        <f t="shared" ca="1" si="53"/>
        <v>#NAME?</v>
      </c>
      <c r="AV446" s="88" t="e">
        <f t="shared" ca="1" si="54"/>
        <v>#NAME?</v>
      </c>
      <c r="AW446" s="83" t="e">
        <f t="shared" ca="1" si="55"/>
        <v>#NAME?</v>
      </c>
      <c r="AX446" s="88" t="e">
        <f t="shared" ca="1" si="56"/>
        <v>#NAME?</v>
      </c>
      <c r="AY446" s="86" t="str">
        <f t="shared" si="57"/>
        <v/>
      </c>
      <c r="AZ446" s="22" t="e">
        <f t="shared" ca="1" si="58"/>
        <v>#NAME?</v>
      </c>
      <c r="BA446" s="83" t="e">
        <f t="shared" ca="1" si="59"/>
        <v>#NAME?</v>
      </c>
      <c r="BB446" s="88" t="e">
        <f t="shared" ca="1" si="60"/>
        <v>#NAME?</v>
      </c>
      <c r="BC446" s="90" t="e">
        <f t="shared" ca="1" si="61"/>
        <v>#NAME?</v>
      </c>
      <c r="BD446" s="90" t="e">
        <f t="shared" ca="1" si="62"/>
        <v>#NAME?</v>
      </c>
      <c r="BE446" s="85" t="e">
        <f t="shared" ca="1" si="63"/>
        <v>#NAME?</v>
      </c>
      <c r="BF446" s="22" t="e">
        <f t="shared" ca="1" si="64"/>
        <v>#NAME?</v>
      </c>
      <c r="BG446" s="22" t="e">
        <f t="shared" ca="1" si="65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>
        <f t="shared" si="42"/>
        <v>445</v>
      </c>
      <c r="B447" s="139">
        <v>46049</v>
      </c>
      <c r="C447" s="54" t="s">
        <v>1385</v>
      </c>
      <c r="D447" s="54" t="s">
        <v>163</v>
      </c>
      <c r="E447" s="56" t="s">
        <v>164</v>
      </c>
      <c r="F447" s="54">
        <v>1</v>
      </c>
      <c r="G447" s="54" t="s">
        <v>65</v>
      </c>
      <c r="H447" s="54" t="str">
        <f t="shared" si="43"/>
        <v>DONE</v>
      </c>
      <c r="I447" s="54" t="s">
        <v>2408</v>
      </c>
      <c r="J447" s="62" t="s">
        <v>73</v>
      </c>
      <c r="K447" s="62" t="s">
        <v>73</v>
      </c>
      <c r="L447" s="54"/>
      <c r="M447" s="54"/>
      <c r="N447" s="54" t="s">
        <v>80</v>
      </c>
      <c r="O447" s="54" t="s">
        <v>81</v>
      </c>
      <c r="P447" s="64" t="s">
        <v>813</v>
      </c>
      <c r="Q447" s="64"/>
      <c r="R447" s="25">
        <v>200000998203</v>
      </c>
      <c r="S447" s="66">
        <v>46024</v>
      </c>
      <c r="T447" s="66" t="str">
        <f t="shared" si="44"/>
        <v>DONE</v>
      </c>
      <c r="U447" s="66">
        <v>46055</v>
      </c>
      <c r="V447" s="25">
        <v>9200070632</v>
      </c>
      <c r="W447" s="25">
        <v>42910</v>
      </c>
      <c r="X447" s="163">
        <v>46069</v>
      </c>
      <c r="Y447" s="69" t="str">
        <f t="shared" si="70"/>
        <v>DONE</v>
      </c>
      <c r="Z447" s="25" t="s">
        <v>2409</v>
      </c>
      <c r="AA447" s="69">
        <v>46069</v>
      </c>
      <c r="AB447" s="25" t="str">
        <f t="shared" si="45"/>
        <v>DONE</v>
      </c>
      <c r="AC447" s="71"/>
      <c r="AD447" s="54" t="s">
        <v>2410</v>
      </c>
      <c r="AE447" s="76">
        <v>46069</v>
      </c>
      <c r="AF447" s="54" t="str">
        <f t="shared" si="46"/>
        <v>DONE</v>
      </c>
      <c r="AG447" s="76">
        <v>46069</v>
      </c>
      <c r="AH447" s="73">
        <v>46146</v>
      </c>
      <c r="AI447" s="75" t="str">
        <f t="shared" si="47"/>
        <v>PAID</v>
      </c>
      <c r="AJ447" s="80" t="str">
        <f t="array" ref="AJ447">IFERROR(INDEX('[1]Master Price'!$E:$E,MATCH(D447,'[1]Master Price'!$B:$B,0)),"0")</f>
        <v>0</v>
      </c>
      <c r="AK447" s="80">
        <f t="shared" si="48"/>
        <v>0</v>
      </c>
      <c r="AL447" s="82" t="str">
        <f t="shared" si="40"/>
        <v>0-day</v>
      </c>
      <c r="AM447" s="82" t="str">
        <f t="shared" si="49"/>
        <v>31-day</v>
      </c>
      <c r="AN447" s="82" t="str">
        <f t="shared" si="68"/>
        <v>0-day</v>
      </c>
      <c r="AO447" s="82" t="str">
        <f t="shared" si="69"/>
        <v>0-day</v>
      </c>
      <c r="AP447" s="82" t="str">
        <f t="shared" si="50"/>
        <v>0-day</v>
      </c>
      <c r="AQ447" s="82" t="str">
        <f t="shared" si="51"/>
        <v>0-day</v>
      </c>
      <c r="AR447" s="137"/>
      <c r="AS447" s="83" t="str">
        <f t="shared" si="52"/>
        <v/>
      </c>
      <c r="AT447" s="85"/>
      <c r="AU447" s="84" t="e">
        <f t="shared" ca="1" si="53"/>
        <v>#NAME?</v>
      </c>
      <c r="AV447" s="88" t="e">
        <f t="shared" ca="1" si="54"/>
        <v>#NAME?</v>
      </c>
      <c r="AW447" s="83" t="e">
        <f t="shared" ca="1" si="55"/>
        <v>#NAME?</v>
      </c>
      <c r="AX447" s="88" t="e">
        <f t="shared" ca="1" si="56"/>
        <v>#NAME?</v>
      </c>
      <c r="AY447" s="86" t="str">
        <f t="shared" si="57"/>
        <v/>
      </c>
      <c r="AZ447" s="22" t="e">
        <f t="shared" ca="1" si="58"/>
        <v>#NAME?</v>
      </c>
      <c r="BA447" s="83" t="e">
        <f t="shared" ca="1" si="59"/>
        <v>#NAME?</v>
      </c>
      <c r="BB447" s="88" t="e">
        <f t="shared" ca="1" si="60"/>
        <v>#NAME?</v>
      </c>
      <c r="BC447" s="90" t="e">
        <f t="shared" ca="1" si="61"/>
        <v>#NAME?</v>
      </c>
      <c r="BD447" s="90" t="e">
        <f t="shared" ca="1" si="62"/>
        <v>#NAME?</v>
      </c>
      <c r="BE447" s="85" t="e">
        <f t="shared" ca="1" si="63"/>
        <v>#NAME?</v>
      </c>
      <c r="BF447" s="22" t="e">
        <f t="shared" ca="1" si="64"/>
        <v>#NAME?</v>
      </c>
      <c r="BG447" s="22" t="e">
        <f t="shared" ca="1" si="65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>
        <f t="shared" si="42"/>
        <v>446</v>
      </c>
      <c r="B448" s="139">
        <v>46050</v>
      </c>
      <c r="C448" s="54" t="s">
        <v>1388</v>
      </c>
      <c r="D448" s="54" t="s">
        <v>820</v>
      </c>
      <c r="E448" s="56" t="s">
        <v>821</v>
      </c>
      <c r="F448" s="54">
        <v>1</v>
      </c>
      <c r="G448" s="54" t="s">
        <v>65</v>
      </c>
      <c r="H448" s="54" t="str">
        <f t="shared" si="43"/>
        <v>DONE</v>
      </c>
      <c r="I448" s="54" t="s">
        <v>990</v>
      </c>
      <c r="J448" s="58" t="s">
        <v>467</v>
      </c>
      <c r="K448" s="58" t="s">
        <v>106</v>
      </c>
      <c r="L448" s="54"/>
      <c r="M448" s="54"/>
      <c r="N448" s="54" t="s">
        <v>80</v>
      </c>
      <c r="O448" s="54" t="s">
        <v>81</v>
      </c>
      <c r="P448" s="64" t="s">
        <v>82</v>
      </c>
      <c r="Q448" s="64" t="s">
        <v>529</v>
      </c>
      <c r="R448" s="25">
        <v>200001002419</v>
      </c>
      <c r="S448" s="66">
        <v>46057</v>
      </c>
      <c r="T448" s="66" t="str">
        <f t="shared" si="44"/>
        <v>DONE</v>
      </c>
      <c r="U448" s="66">
        <v>46059</v>
      </c>
      <c r="V448" s="25">
        <v>9200071084</v>
      </c>
      <c r="W448" s="25">
        <v>42666</v>
      </c>
      <c r="X448" s="163">
        <v>46062</v>
      </c>
      <c r="Y448" s="69" t="str">
        <f t="shared" si="70"/>
        <v>DONE</v>
      </c>
      <c r="Z448" s="25" t="s">
        <v>2412</v>
      </c>
      <c r="AA448" s="69">
        <v>46063</v>
      </c>
      <c r="AB448" s="25" t="str">
        <f t="shared" si="45"/>
        <v>DONE</v>
      </c>
      <c r="AC448" s="71"/>
      <c r="AD448" s="54" t="s">
        <v>2413</v>
      </c>
      <c r="AE448" s="76">
        <v>46063</v>
      </c>
      <c r="AF448" s="54" t="str">
        <f t="shared" si="46"/>
        <v>DONE</v>
      </c>
      <c r="AG448" s="76">
        <v>46064</v>
      </c>
      <c r="AH448" s="73">
        <v>46146</v>
      </c>
      <c r="AI448" s="75" t="str">
        <f t="shared" si="47"/>
        <v>PAID</v>
      </c>
      <c r="AJ448" s="80" t="str">
        <f t="array" ref="AJ448">IFERROR(INDEX('[1]Master Price'!$E:$E,MATCH(D448,'[1]Master Price'!$B:$B,0)),"0")</f>
        <v>0</v>
      </c>
      <c r="AK448" s="80">
        <f t="shared" si="48"/>
        <v>0</v>
      </c>
      <c r="AL448" s="82" t="str">
        <f t="shared" si="40"/>
        <v>0-day</v>
      </c>
      <c r="AM448" s="82" t="str">
        <f t="shared" si="49"/>
        <v>2-day</v>
      </c>
      <c r="AN448" s="82" t="str">
        <f t="shared" si="68"/>
        <v>0-day</v>
      </c>
      <c r="AO448" s="82" t="str">
        <f t="shared" si="69"/>
        <v>1-day</v>
      </c>
      <c r="AP448" s="82" t="str">
        <f t="shared" si="50"/>
        <v>0-day</v>
      </c>
      <c r="AQ448" s="82" t="str">
        <f t="shared" si="51"/>
        <v>0-day</v>
      </c>
      <c r="AR448" s="137"/>
      <c r="AS448" s="83" t="str">
        <f t="shared" si="52"/>
        <v/>
      </c>
      <c r="AT448" s="85"/>
      <c r="AU448" s="84" t="e">
        <f t="shared" ca="1" si="53"/>
        <v>#NAME?</v>
      </c>
      <c r="AV448" s="88" t="e">
        <f t="shared" ca="1" si="54"/>
        <v>#NAME?</v>
      </c>
      <c r="AW448" s="83" t="e">
        <f t="shared" ca="1" si="55"/>
        <v>#NAME?</v>
      </c>
      <c r="AX448" s="88" t="e">
        <f t="shared" ca="1" si="56"/>
        <v>#NAME?</v>
      </c>
      <c r="AY448" s="86" t="str">
        <f t="shared" si="57"/>
        <v/>
      </c>
      <c r="AZ448" s="22" t="e">
        <f t="shared" ca="1" si="58"/>
        <v>#NAME?</v>
      </c>
      <c r="BA448" s="83" t="e">
        <f t="shared" ca="1" si="59"/>
        <v>#NAME?</v>
      </c>
      <c r="BB448" s="88" t="e">
        <f t="shared" ca="1" si="60"/>
        <v>#NAME?</v>
      </c>
      <c r="BC448" s="90" t="e">
        <f t="shared" ca="1" si="61"/>
        <v>#NAME?</v>
      </c>
      <c r="BD448" s="90" t="e">
        <f t="shared" ca="1" si="62"/>
        <v>#NAME?</v>
      </c>
      <c r="BE448" s="85" t="e">
        <f t="shared" ca="1" si="63"/>
        <v>#NAME?</v>
      </c>
      <c r="BF448" s="22" t="e">
        <f t="shared" ca="1" si="64"/>
        <v>#NAME?</v>
      </c>
      <c r="BG448" s="22" t="e">
        <f t="shared" ca="1" si="65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>
        <f t="shared" si="42"/>
        <v>447</v>
      </c>
      <c r="B449" s="139">
        <v>46051</v>
      </c>
      <c r="C449" s="54" t="s">
        <v>1391</v>
      </c>
      <c r="D449" s="54" t="s">
        <v>153</v>
      </c>
      <c r="E449" s="56" t="s">
        <v>154</v>
      </c>
      <c r="F449" s="54">
        <v>1</v>
      </c>
      <c r="G449" s="54" t="s">
        <v>65</v>
      </c>
      <c r="H449" s="54" t="str">
        <f t="shared" si="43"/>
        <v>DONE</v>
      </c>
      <c r="I449" s="54" t="s">
        <v>818</v>
      </c>
      <c r="J449" s="58" t="s">
        <v>443</v>
      </c>
      <c r="K449" s="58" t="s">
        <v>79</v>
      </c>
      <c r="L449" s="54">
        <v>35743</v>
      </c>
      <c r="M449" s="54" t="s">
        <v>118</v>
      </c>
      <c r="N449" s="54" t="s">
        <v>118</v>
      </c>
      <c r="O449" s="54" t="s">
        <v>91</v>
      </c>
      <c r="P449" s="64" t="s">
        <v>1761</v>
      </c>
      <c r="Q449" s="64" t="s">
        <v>326</v>
      </c>
      <c r="R449" s="25">
        <v>200001002423</v>
      </c>
      <c r="S449" s="66">
        <v>46057</v>
      </c>
      <c r="T449" s="66" t="str">
        <f t="shared" si="44"/>
        <v>DONE</v>
      </c>
      <c r="U449" s="66">
        <v>46059</v>
      </c>
      <c r="V449" s="25">
        <v>9200071071</v>
      </c>
      <c r="W449" s="25">
        <v>42673</v>
      </c>
      <c r="X449" s="163">
        <v>46062</v>
      </c>
      <c r="Y449" s="69" t="str">
        <f t="shared" si="70"/>
        <v>DONE</v>
      </c>
      <c r="Z449" s="25" t="s">
        <v>2417</v>
      </c>
      <c r="AA449" s="69">
        <v>46063</v>
      </c>
      <c r="AB449" s="25" t="str">
        <f t="shared" si="45"/>
        <v>DONE</v>
      </c>
      <c r="AC449" s="71"/>
      <c r="AD449" s="54" t="s">
        <v>2418</v>
      </c>
      <c r="AE449" s="76">
        <v>46064</v>
      </c>
      <c r="AF449" s="54" t="str">
        <f t="shared" si="46"/>
        <v>DONE</v>
      </c>
      <c r="AG449" s="76">
        <v>46066</v>
      </c>
      <c r="AH449" s="73">
        <v>46146</v>
      </c>
      <c r="AI449" s="75" t="str">
        <f t="shared" si="47"/>
        <v>PAID</v>
      </c>
      <c r="AJ449" s="80" t="str">
        <f t="array" ref="AJ449">IFERROR(INDEX('[1]Master Price'!$E:$E,MATCH(D449,'[1]Master Price'!$B:$B,0)),"0")</f>
        <v>0</v>
      </c>
      <c r="AK449" s="80">
        <f t="shared" si="48"/>
        <v>0</v>
      </c>
      <c r="AL449" s="82" t="str">
        <f t="shared" si="40"/>
        <v>0-day</v>
      </c>
      <c r="AM449" s="82" t="str">
        <f t="shared" si="49"/>
        <v>2-day</v>
      </c>
      <c r="AN449" s="82" t="str">
        <f t="shared" si="68"/>
        <v>0-day</v>
      </c>
      <c r="AO449" s="82" t="str">
        <f t="shared" si="69"/>
        <v>1-day</v>
      </c>
      <c r="AP449" s="82" t="str">
        <f t="shared" si="50"/>
        <v>1-day</v>
      </c>
      <c r="AQ449" s="82" t="str">
        <f t="shared" si="51"/>
        <v>0-day</v>
      </c>
      <c r="AR449" s="137"/>
      <c r="AS449" s="83" t="str">
        <f t="shared" si="52"/>
        <v/>
      </c>
      <c r="AT449" s="85"/>
      <c r="AU449" s="84" t="e">
        <f t="shared" ca="1" si="53"/>
        <v>#NAME?</v>
      </c>
      <c r="AV449" s="88" t="e">
        <f t="shared" ca="1" si="54"/>
        <v>#NAME?</v>
      </c>
      <c r="AW449" s="83" t="e">
        <f t="shared" ca="1" si="55"/>
        <v>#NAME?</v>
      </c>
      <c r="AX449" s="88" t="e">
        <f t="shared" ca="1" si="56"/>
        <v>#NAME?</v>
      </c>
      <c r="AY449" s="86" t="str">
        <f t="shared" si="57"/>
        <v/>
      </c>
      <c r="AZ449" s="22" t="e">
        <f t="shared" ca="1" si="58"/>
        <v>#NAME?</v>
      </c>
      <c r="BA449" s="83" t="e">
        <f t="shared" ca="1" si="59"/>
        <v>#NAME?</v>
      </c>
      <c r="BB449" s="88" t="e">
        <f t="shared" ca="1" si="60"/>
        <v>#NAME?</v>
      </c>
      <c r="BC449" s="90" t="e">
        <f t="shared" ca="1" si="61"/>
        <v>#NAME?</v>
      </c>
      <c r="BD449" s="90" t="e">
        <f t="shared" ca="1" si="62"/>
        <v>#NAME?</v>
      </c>
      <c r="BE449" s="85" t="e">
        <f t="shared" ca="1" si="63"/>
        <v>#NAME?</v>
      </c>
      <c r="BF449" s="22" t="e">
        <f t="shared" ca="1" si="64"/>
        <v>#NAME?</v>
      </c>
      <c r="BG449" s="22" t="e">
        <f t="shared" ca="1" si="65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>
        <f t="shared" si="42"/>
        <v>448</v>
      </c>
      <c r="B450" s="139">
        <v>46051</v>
      </c>
      <c r="C450" s="54" t="s">
        <v>1391</v>
      </c>
      <c r="D450" s="54" t="s">
        <v>473</v>
      </c>
      <c r="E450" s="56" t="s">
        <v>474</v>
      </c>
      <c r="F450" s="54">
        <v>4</v>
      </c>
      <c r="G450" s="54" t="s">
        <v>65</v>
      </c>
      <c r="H450" s="54" t="str">
        <f t="shared" si="43"/>
        <v>DONE</v>
      </c>
      <c r="I450" s="54" t="s">
        <v>818</v>
      </c>
      <c r="J450" s="58" t="s">
        <v>443</v>
      </c>
      <c r="K450" s="58" t="s">
        <v>79</v>
      </c>
      <c r="L450" s="54">
        <v>35743</v>
      </c>
      <c r="M450" s="54" t="s">
        <v>118</v>
      </c>
      <c r="N450" s="54" t="s">
        <v>118</v>
      </c>
      <c r="O450" s="54" t="s">
        <v>91</v>
      </c>
      <c r="P450" s="64" t="s">
        <v>1761</v>
      </c>
      <c r="Q450" s="64" t="s">
        <v>326</v>
      </c>
      <c r="R450" s="25">
        <v>200001002423</v>
      </c>
      <c r="S450" s="66">
        <v>46057</v>
      </c>
      <c r="T450" s="66" t="str">
        <f t="shared" si="44"/>
        <v>DONE</v>
      </c>
      <c r="U450" s="66">
        <v>46059</v>
      </c>
      <c r="V450" s="25">
        <v>9200071071</v>
      </c>
      <c r="W450" s="25">
        <v>42673</v>
      </c>
      <c r="X450" s="163">
        <v>46062</v>
      </c>
      <c r="Y450" s="69" t="str">
        <f t="shared" si="70"/>
        <v>DONE</v>
      </c>
      <c r="Z450" s="25" t="s">
        <v>2417</v>
      </c>
      <c r="AA450" s="69">
        <v>46063</v>
      </c>
      <c r="AB450" s="25" t="str">
        <f t="shared" si="45"/>
        <v>DONE</v>
      </c>
      <c r="AC450" s="71"/>
      <c r="AD450" s="54" t="s">
        <v>2418</v>
      </c>
      <c r="AE450" s="76">
        <v>46064</v>
      </c>
      <c r="AF450" s="54" t="str">
        <f t="shared" si="46"/>
        <v>DONE</v>
      </c>
      <c r="AG450" s="76">
        <v>46066</v>
      </c>
      <c r="AH450" s="73">
        <v>46146</v>
      </c>
      <c r="AI450" s="75" t="str">
        <f t="shared" si="47"/>
        <v>PAID</v>
      </c>
      <c r="AJ450" s="80" t="str">
        <f t="array" ref="AJ450">IFERROR(INDEX('[1]Master Price'!$E:$E,MATCH(D450,'[1]Master Price'!$B:$B,0)),"0")</f>
        <v>0</v>
      </c>
      <c r="AK450" s="80">
        <f t="shared" si="48"/>
        <v>0</v>
      </c>
      <c r="AL450" s="82" t="str">
        <f t="shared" si="40"/>
        <v>0-day</v>
      </c>
      <c r="AM450" s="82" t="str">
        <f t="shared" si="49"/>
        <v>2-day</v>
      </c>
      <c r="AN450" s="82" t="str">
        <f t="shared" si="68"/>
        <v>0-day</v>
      </c>
      <c r="AO450" s="82" t="str">
        <f t="shared" si="69"/>
        <v>1-day</v>
      </c>
      <c r="AP450" s="82" t="str">
        <f t="shared" si="50"/>
        <v>1-day</v>
      </c>
      <c r="AQ450" s="82" t="str">
        <f t="shared" si="51"/>
        <v>0-day</v>
      </c>
      <c r="AR450" s="137"/>
      <c r="AS450" s="83" t="str">
        <f t="shared" si="52"/>
        <v/>
      </c>
      <c r="AT450" s="85"/>
      <c r="AU450" s="84" t="e">
        <f t="shared" ca="1" si="53"/>
        <v>#NAME?</v>
      </c>
      <c r="AV450" s="88" t="e">
        <f t="shared" ca="1" si="54"/>
        <v>#NAME?</v>
      </c>
      <c r="AW450" s="83" t="e">
        <f t="shared" ca="1" si="55"/>
        <v>#NAME?</v>
      </c>
      <c r="AX450" s="88" t="e">
        <f t="shared" ca="1" si="56"/>
        <v>#NAME?</v>
      </c>
      <c r="AY450" s="86" t="str">
        <f t="shared" si="57"/>
        <v/>
      </c>
      <c r="AZ450" s="22" t="e">
        <f t="shared" ca="1" si="58"/>
        <v>#NAME?</v>
      </c>
      <c r="BA450" s="83" t="e">
        <f t="shared" ca="1" si="59"/>
        <v>#NAME?</v>
      </c>
      <c r="BB450" s="88" t="e">
        <f t="shared" ca="1" si="60"/>
        <v>#NAME?</v>
      </c>
      <c r="BC450" s="90" t="e">
        <f t="shared" ca="1" si="61"/>
        <v>#NAME?</v>
      </c>
      <c r="BD450" s="90" t="e">
        <f t="shared" ca="1" si="62"/>
        <v>#NAME?</v>
      </c>
      <c r="BE450" s="85" t="e">
        <f t="shared" ca="1" si="63"/>
        <v>#NAME?</v>
      </c>
      <c r="BF450" s="22" t="e">
        <f t="shared" ca="1" si="64"/>
        <v>#NAME?</v>
      </c>
      <c r="BG450" s="22" t="e">
        <f t="shared" ca="1" si="65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>
        <f t="shared" si="42"/>
        <v>449</v>
      </c>
      <c r="B451" s="139">
        <v>46051</v>
      </c>
      <c r="C451" s="54" t="s">
        <v>1391</v>
      </c>
      <c r="D451" s="54" t="s">
        <v>878</v>
      </c>
      <c r="E451" s="56" t="s">
        <v>879</v>
      </c>
      <c r="F451" s="54">
        <v>1</v>
      </c>
      <c r="G451" s="54" t="s">
        <v>65</v>
      </c>
      <c r="H451" s="54" t="str">
        <f t="shared" si="43"/>
        <v>DONE</v>
      </c>
      <c r="I451" s="54" t="s">
        <v>818</v>
      </c>
      <c r="J451" s="58" t="s">
        <v>443</v>
      </c>
      <c r="K451" s="58" t="s">
        <v>79</v>
      </c>
      <c r="L451" s="54">
        <v>35743</v>
      </c>
      <c r="M451" s="54" t="s">
        <v>118</v>
      </c>
      <c r="N451" s="54" t="s">
        <v>118</v>
      </c>
      <c r="O451" s="54" t="s">
        <v>91</v>
      </c>
      <c r="P451" s="64" t="s">
        <v>1761</v>
      </c>
      <c r="Q451" s="64" t="s">
        <v>326</v>
      </c>
      <c r="R451" s="25">
        <v>200001002423</v>
      </c>
      <c r="S451" s="66">
        <v>46057</v>
      </c>
      <c r="T451" s="66" t="str">
        <f t="shared" si="44"/>
        <v>DONE</v>
      </c>
      <c r="U451" s="66">
        <v>46059</v>
      </c>
      <c r="V451" s="25">
        <v>9200071071</v>
      </c>
      <c r="W451" s="25">
        <v>42673</v>
      </c>
      <c r="X451" s="163">
        <v>46062</v>
      </c>
      <c r="Y451" s="69" t="str">
        <f t="shared" si="70"/>
        <v>DONE</v>
      </c>
      <c r="Z451" s="25" t="s">
        <v>2417</v>
      </c>
      <c r="AA451" s="69">
        <v>46063</v>
      </c>
      <c r="AB451" s="25" t="str">
        <f t="shared" si="45"/>
        <v>DONE</v>
      </c>
      <c r="AC451" s="71"/>
      <c r="AD451" s="54" t="s">
        <v>2418</v>
      </c>
      <c r="AE451" s="76">
        <v>46064</v>
      </c>
      <c r="AF451" s="54" t="str">
        <f t="shared" si="46"/>
        <v>DONE</v>
      </c>
      <c r="AG451" s="76">
        <v>46066</v>
      </c>
      <c r="AH451" s="73">
        <v>46146</v>
      </c>
      <c r="AI451" s="75" t="str">
        <f t="shared" si="47"/>
        <v>PAID</v>
      </c>
      <c r="AJ451" s="80" t="str">
        <f t="array" ref="AJ451">IFERROR(INDEX('[1]Master Price'!$E:$E,MATCH(D451,'[1]Master Price'!$B:$B,0)),"0")</f>
        <v>0</v>
      </c>
      <c r="AK451" s="80">
        <f t="shared" si="48"/>
        <v>0</v>
      </c>
      <c r="AL451" s="82" t="str">
        <f t="shared" si="40"/>
        <v>0-day</v>
      </c>
      <c r="AM451" s="82" t="str">
        <f t="shared" si="49"/>
        <v>2-day</v>
      </c>
      <c r="AN451" s="82" t="str">
        <f t="shared" si="68"/>
        <v>0-day</v>
      </c>
      <c r="AO451" s="82" t="str">
        <f t="shared" si="69"/>
        <v>1-day</v>
      </c>
      <c r="AP451" s="82" t="str">
        <f t="shared" si="50"/>
        <v>1-day</v>
      </c>
      <c r="AQ451" s="82" t="str">
        <f t="shared" si="51"/>
        <v>0-day</v>
      </c>
      <c r="AR451" s="137"/>
      <c r="AS451" s="83" t="str">
        <f t="shared" si="52"/>
        <v/>
      </c>
      <c r="AT451" s="85"/>
      <c r="AU451" s="84" t="e">
        <f t="shared" ca="1" si="53"/>
        <v>#NAME?</v>
      </c>
      <c r="AV451" s="88" t="e">
        <f t="shared" ca="1" si="54"/>
        <v>#NAME?</v>
      </c>
      <c r="AW451" s="83" t="e">
        <f t="shared" ca="1" si="55"/>
        <v>#NAME?</v>
      </c>
      <c r="AX451" s="88" t="e">
        <f t="shared" ca="1" si="56"/>
        <v>#NAME?</v>
      </c>
      <c r="AY451" s="86" t="str">
        <f t="shared" si="57"/>
        <v/>
      </c>
      <c r="AZ451" s="22" t="e">
        <f t="shared" ca="1" si="58"/>
        <v>#NAME?</v>
      </c>
      <c r="BA451" s="83" t="e">
        <f t="shared" ca="1" si="59"/>
        <v>#NAME?</v>
      </c>
      <c r="BB451" s="88" t="e">
        <f t="shared" ca="1" si="60"/>
        <v>#NAME?</v>
      </c>
      <c r="BC451" s="90" t="e">
        <f t="shared" ca="1" si="61"/>
        <v>#NAME?</v>
      </c>
      <c r="BD451" s="90" t="e">
        <f t="shared" ca="1" si="62"/>
        <v>#NAME?</v>
      </c>
      <c r="BE451" s="85" t="e">
        <f t="shared" ca="1" si="63"/>
        <v>#NAME?</v>
      </c>
      <c r="BF451" s="22" t="e">
        <f t="shared" ca="1" si="64"/>
        <v>#NAME?</v>
      </c>
      <c r="BG451" s="22" t="e">
        <f t="shared" ca="1" si="65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>
        <f t="shared" si="42"/>
        <v>450</v>
      </c>
      <c r="B452" s="139">
        <v>46051</v>
      </c>
      <c r="C452" s="54" t="s">
        <v>1391</v>
      </c>
      <c r="D452" s="54" t="s">
        <v>1427</v>
      </c>
      <c r="E452" s="56" t="s">
        <v>1428</v>
      </c>
      <c r="F452" s="54">
        <v>2</v>
      </c>
      <c r="G452" s="54" t="s">
        <v>65</v>
      </c>
      <c r="H452" s="54" t="str">
        <f t="shared" si="43"/>
        <v>DONE</v>
      </c>
      <c r="I452" s="54" t="s">
        <v>818</v>
      </c>
      <c r="J452" s="58" t="s">
        <v>443</v>
      </c>
      <c r="K452" s="58" t="s">
        <v>79</v>
      </c>
      <c r="L452" s="54">
        <v>35743</v>
      </c>
      <c r="M452" s="54" t="s">
        <v>118</v>
      </c>
      <c r="N452" s="54" t="s">
        <v>118</v>
      </c>
      <c r="O452" s="54" t="s">
        <v>91</v>
      </c>
      <c r="P452" s="64" t="s">
        <v>1761</v>
      </c>
      <c r="Q452" s="64" t="s">
        <v>326</v>
      </c>
      <c r="R452" s="25">
        <v>200001002423</v>
      </c>
      <c r="S452" s="66">
        <v>46057</v>
      </c>
      <c r="T452" s="66" t="str">
        <f t="shared" si="44"/>
        <v>DONE</v>
      </c>
      <c r="U452" s="66">
        <v>46059</v>
      </c>
      <c r="V452" s="25">
        <v>9200071071</v>
      </c>
      <c r="W452" s="25">
        <v>42673</v>
      </c>
      <c r="X452" s="163">
        <v>46062</v>
      </c>
      <c r="Y452" s="69" t="str">
        <f t="shared" si="70"/>
        <v>DONE</v>
      </c>
      <c r="Z452" s="25" t="s">
        <v>2417</v>
      </c>
      <c r="AA452" s="69">
        <v>46063</v>
      </c>
      <c r="AB452" s="25" t="str">
        <f t="shared" si="45"/>
        <v>DONE</v>
      </c>
      <c r="AC452" s="71"/>
      <c r="AD452" s="54" t="s">
        <v>2418</v>
      </c>
      <c r="AE452" s="76">
        <v>46064</v>
      </c>
      <c r="AF452" s="54" t="str">
        <f t="shared" si="46"/>
        <v>DONE</v>
      </c>
      <c r="AG452" s="76">
        <v>46066</v>
      </c>
      <c r="AH452" s="73">
        <v>46146</v>
      </c>
      <c r="AI452" s="75" t="str">
        <f t="shared" si="47"/>
        <v>PAID</v>
      </c>
      <c r="AJ452" s="80" t="str">
        <f t="array" ref="AJ452">IFERROR(INDEX('[1]Master Price'!$E:$E,MATCH(D452,'[1]Master Price'!$B:$B,0)),"0")</f>
        <v>0</v>
      </c>
      <c r="AK452" s="80">
        <f t="shared" si="48"/>
        <v>0</v>
      </c>
      <c r="AL452" s="82" t="str">
        <f t="shared" si="40"/>
        <v>0-day</v>
      </c>
      <c r="AM452" s="82" t="str">
        <f t="shared" si="49"/>
        <v>2-day</v>
      </c>
      <c r="AN452" s="82" t="str">
        <f t="shared" si="68"/>
        <v>0-day</v>
      </c>
      <c r="AO452" s="82" t="str">
        <f t="shared" si="69"/>
        <v>1-day</v>
      </c>
      <c r="AP452" s="82" t="str">
        <f t="shared" si="50"/>
        <v>1-day</v>
      </c>
      <c r="AQ452" s="82" t="str">
        <f t="shared" si="51"/>
        <v>0-day</v>
      </c>
      <c r="AR452" s="137"/>
      <c r="AS452" s="83" t="str">
        <f t="shared" si="52"/>
        <v/>
      </c>
      <c r="AT452" s="85"/>
      <c r="AU452" s="84" t="e">
        <f t="shared" ca="1" si="53"/>
        <v>#NAME?</v>
      </c>
      <c r="AV452" s="88" t="e">
        <f t="shared" ca="1" si="54"/>
        <v>#NAME?</v>
      </c>
      <c r="AW452" s="83" t="e">
        <f t="shared" ca="1" si="55"/>
        <v>#NAME?</v>
      </c>
      <c r="AX452" s="88" t="e">
        <f t="shared" ca="1" si="56"/>
        <v>#NAME?</v>
      </c>
      <c r="AY452" s="86" t="str">
        <f t="shared" si="57"/>
        <v/>
      </c>
      <c r="AZ452" s="22" t="e">
        <f t="shared" ca="1" si="58"/>
        <v>#NAME?</v>
      </c>
      <c r="BA452" s="83" t="e">
        <f t="shared" ca="1" si="59"/>
        <v>#NAME?</v>
      </c>
      <c r="BB452" s="88" t="e">
        <f t="shared" ca="1" si="60"/>
        <v>#NAME?</v>
      </c>
      <c r="BC452" s="90" t="e">
        <f t="shared" ca="1" si="61"/>
        <v>#NAME?</v>
      </c>
      <c r="BD452" s="90" t="e">
        <f t="shared" ca="1" si="62"/>
        <v>#NAME?</v>
      </c>
      <c r="BE452" s="85" t="e">
        <f t="shared" ca="1" si="63"/>
        <v>#NAME?</v>
      </c>
      <c r="BF452" s="22" t="e">
        <f t="shared" ca="1" si="64"/>
        <v>#NAME?</v>
      </c>
      <c r="BG452" s="22" t="e">
        <f t="shared" ca="1" si="65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>
        <f t="shared" si="42"/>
        <v>451</v>
      </c>
      <c r="B453" s="139">
        <v>46052</v>
      </c>
      <c r="C453" s="54" t="s">
        <v>1403</v>
      </c>
      <c r="D453" s="54" t="s">
        <v>60</v>
      </c>
      <c r="E453" s="56" t="s">
        <v>62</v>
      </c>
      <c r="F453" s="54">
        <v>3</v>
      </c>
      <c r="G453" s="54" t="s">
        <v>65</v>
      </c>
      <c r="H453" s="54" t="str">
        <f t="shared" si="43"/>
        <v>DONE</v>
      </c>
      <c r="I453" s="54" t="s">
        <v>974</v>
      </c>
      <c r="J453" s="58" t="s">
        <v>112</v>
      </c>
      <c r="K453" s="58" t="s">
        <v>106</v>
      </c>
      <c r="L453" s="54"/>
      <c r="M453" s="54"/>
      <c r="N453" s="54" t="s">
        <v>80</v>
      </c>
      <c r="O453" s="54" t="s">
        <v>81</v>
      </c>
      <c r="P453" s="64" t="s">
        <v>2424</v>
      </c>
      <c r="Q453" s="64" t="s">
        <v>529</v>
      </c>
      <c r="R453" s="25">
        <v>200001002438</v>
      </c>
      <c r="S453" s="66">
        <v>46057</v>
      </c>
      <c r="T453" s="66" t="str">
        <f t="shared" si="44"/>
        <v>DONE</v>
      </c>
      <c r="U453" s="66">
        <v>46059</v>
      </c>
      <c r="V453" s="25">
        <v>9200071072</v>
      </c>
      <c r="W453" s="25">
        <v>42672</v>
      </c>
      <c r="X453" s="163">
        <v>46062</v>
      </c>
      <c r="Y453" s="69" t="str">
        <f t="shared" si="70"/>
        <v>DONE</v>
      </c>
      <c r="Z453" s="25" t="s">
        <v>2427</v>
      </c>
      <c r="AA453" s="69">
        <v>46063</v>
      </c>
      <c r="AB453" s="25" t="str">
        <f t="shared" si="45"/>
        <v>DONE</v>
      </c>
      <c r="AC453" s="71"/>
      <c r="AD453" s="54" t="s">
        <v>2428</v>
      </c>
      <c r="AE453" s="76">
        <v>46064</v>
      </c>
      <c r="AF453" s="54" t="str">
        <f t="shared" si="46"/>
        <v>DONE</v>
      </c>
      <c r="AG453" s="76">
        <v>46066</v>
      </c>
      <c r="AH453" s="73">
        <v>46146</v>
      </c>
      <c r="AI453" s="75" t="str">
        <f t="shared" si="47"/>
        <v>PAID</v>
      </c>
      <c r="AJ453" s="80" t="str">
        <f t="array" ref="AJ453">IFERROR(INDEX('[1]Master Price'!$E:$E,MATCH(D453,'[1]Master Price'!$B:$B,0)),"0")</f>
        <v>0</v>
      </c>
      <c r="AK453" s="80">
        <f t="shared" si="48"/>
        <v>0</v>
      </c>
      <c r="AL453" s="82" t="str">
        <f t="shared" si="40"/>
        <v>0-day</v>
      </c>
      <c r="AM453" s="82" t="str">
        <f t="shared" si="49"/>
        <v>2-day</v>
      </c>
      <c r="AN453" s="82" t="str">
        <f t="shared" si="68"/>
        <v>0-day</v>
      </c>
      <c r="AO453" s="82" t="str">
        <f t="shared" si="69"/>
        <v>1-day</v>
      </c>
      <c r="AP453" s="82" t="str">
        <f t="shared" si="50"/>
        <v>1-day</v>
      </c>
      <c r="AQ453" s="82" t="str">
        <f t="shared" si="51"/>
        <v>0-day</v>
      </c>
      <c r="AR453" s="137"/>
      <c r="AS453" s="83" t="str">
        <f t="shared" si="52"/>
        <v/>
      </c>
      <c r="AT453" s="85"/>
      <c r="AU453" s="84" t="e">
        <f t="shared" ca="1" si="53"/>
        <v>#NAME?</v>
      </c>
      <c r="AV453" s="88" t="e">
        <f t="shared" ca="1" si="54"/>
        <v>#NAME?</v>
      </c>
      <c r="AW453" s="83" t="e">
        <f t="shared" ca="1" si="55"/>
        <v>#NAME?</v>
      </c>
      <c r="AX453" s="88" t="e">
        <f t="shared" ca="1" si="56"/>
        <v>#NAME?</v>
      </c>
      <c r="AY453" s="86" t="str">
        <f t="shared" si="57"/>
        <v/>
      </c>
      <c r="AZ453" s="22" t="e">
        <f t="shared" ca="1" si="58"/>
        <v>#NAME?</v>
      </c>
      <c r="BA453" s="83" t="e">
        <f t="shared" ca="1" si="59"/>
        <v>#NAME?</v>
      </c>
      <c r="BB453" s="88" t="e">
        <f t="shared" ca="1" si="60"/>
        <v>#NAME?</v>
      </c>
      <c r="BC453" s="90" t="e">
        <f t="shared" ca="1" si="61"/>
        <v>#NAME?</v>
      </c>
      <c r="BD453" s="90" t="e">
        <f t="shared" ca="1" si="62"/>
        <v>#NAME?</v>
      </c>
      <c r="BE453" s="85" t="e">
        <f t="shared" ca="1" si="63"/>
        <v>#NAME?</v>
      </c>
      <c r="BF453" s="22" t="e">
        <f t="shared" ca="1" si="64"/>
        <v>#NAME?</v>
      </c>
      <c r="BG453" s="22" t="e">
        <f t="shared" ca="1" si="65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>
        <f t="shared" si="42"/>
        <v>452</v>
      </c>
      <c r="B454" s="139">
        <v>46052</v>
      </c>
      <c r="C454" s="54" t="s">
        <v>1403</v>
      </c>
      <c r="D454" s="54" t="s">
        <v>2431</v>
      </c>
      <c r="E454" s="56" t="s">
        <v>2432</v>
      </c>
      <c r="F454" s="54">
        <v>2</v>
      </c>
      <c r="G454" s="54" t="s">
        <v>65</v>
      </c>
      <c r="H454" s="54" t="str">
        <f t="shared" si="43"/>
        <v>DONE</v>
      </c>
      <c r="I454" s="54" t="s">
        <v>974</v>
      </c>
      <c r="J454" s="58" t="s">
        <v>112</v>
      </c>
      <c r="K454" s="58" t="s">
        <v>106</v>
      </c>
      <c r="L454" s="54"/>
      <c r="M454" s="54"/>
      <c r="N454" s="54" t="s">
        <v>80</v>
      </c>
      <c r="O454" s="54" t="s">
        <v>81</v>
      </c>
      <c r="P454" s="64" t="s">
        <v>2424</v>
      </c>
      <c r="Q454" s="64" t="s">
        <v>529</v>
      </c>
      <c r="R454" s="25">
        <v>200001002438</v>
      </c>
      <c r="S454" s="66">
        <v>46057</v>
      </c>
      <c r="T454" s="66" t="str">
        <f t="shared" si="44"/>
        <v>DONE</v>
      </c>
      <c r="U454" s="66">
        <v>46059</v>
      </c>
      <c r="V454" s="25">
        <v>9200071072</v>
      </c>
      <c r="W454" s="25">
        <v>42672</v>
      </c>
      <c r="X454" s="163">
        <v>46062</v>
      </c>
      <c r="Y454" s="69" t="str">
        <f t="shared" si="70"/>
        <v>DONE</v>
      </c>
      <c r="Z454" s="25" t="s">
        <v>2427</v>
      </c>
      <c r="AA454" s="69">
        <v>46063</v>
      </c>
      <c r="AB454" s="25" t="str">
        <f t="shared" si="45"/>
        <v>DONE</v>
      </c>
      <c r="AC454" s="71"/>
      <c r="AD454" s="54" t="s">
        <v>2428</v>
      </c>
      <c r="AE454" s="76">
        <v>46064</v>
      </c>
      <c r="AF454" s="54" t="str">
        <f t="shared" si="46"/>
        <v>DONE</v>
      </c>
      <c r="AG454" s="76">
        <v>46066</v>
      </c>
      <c r="AH454" s="73">
        <v>46146</v>
      </c>
      <c r="AI454" s="75" t="str">
        <f t="shared" si="47"/>
        <v>PAID</v>
      </c>
      <c r="AJ454" s="80" t="str">
        <f t="array" ref="AJ454">IFERROR(INDEX('[1]Master Price'!$E:$E,MATCH(D454,'[1]Master Price'!$B:$B,0)),"0")</f>
        <v>0</v>
      </c>
      <c r="AK454" s="80">
        <f t="shared" si="48"/>
        <v>0</v>
      </c>
      <c r="AL454" s="82" t="str">
        <f t="shared" si="40"/>
        <v>0-day</v>
      </c>
      <c r="AM454" s="82" t="str">
        <f t="shared" si="49"/>
        <v>2-day</v>
      </c>
      <c r="AN454" s="82" t="str">
        <f t="shared" si="68"/>
        <v>0-day</v>
      </c>
      <c r="AO454" s="82" t="str">
        <f t="shared" si="69"/>
        <v>1-day</v>
      </c>
      <c r="AP454" s="82" t="str">
        <f t="shared" si="50"/>
        <v>1-day</v>
      </c>
      <c r="AQ454" s="82" t="str">
        <f t="shared" si="51"/>
        <v>0-day</v>
      </c>
      <c r="AR454" s="137"/>
      <c r="AS454" s="83" t="str">
        <f t="shared" si="52"/>
        <v/>
      </c>
      <c r="AT454" s="85"/>
      <c r="AU454" s="84" t="e">
        <f t="shared" ca="1" si="53"/>
        <v>#NAME?</v>
      </c>
      <c r="AV454" s="88" t="e">
        <f t="shared" ca="1" si="54"/>
        <v>#NAME?</v>
      </c>
      <c r="AW454" s="83" t="e">
        <f t="shared" ca="1" si="55"/>
        <v>#NAME?</v>
      </c>
      <c r="AX454" s="88" t="e">
        <f t="shared" ca="1" si="56"/>
        <v>#NAME?</v>
      </c>
      <c r="AY454" s="86" t="str">
        <f t="shared" si="57"/>
        <v/>
      </c>
      <c r="AZ454" s="22" t="e">
        <f t="shared" ca="1" si="58"/>
        <v>#NAME?</v>
      </c>
      <c r="BA454" s="83" t="e">
        <f t="shared" ca="1" si="59"/>
        <v>#NAME?</v>
      </c>
      <c r="BB454" s="88" t="e">
        <f t="shared" ca="1" si="60"/>
        <v>#NAME?</v>
      </c>
      <c r="BC454" s="90" t="e">
        <f t="shared" ca="1" si="61"/>
        <v>#NAME?</v>
      </c>
      <c r="BD454" s="90" t="e">
        <f t="shared" ca="1" si="62"/>
        <v>#NAME?</v>
      </c>
      <c r="BE454" s="85" t="e">
        <f t="shared" ca="1" si="63"/>
        <v>#NAME?</v>
      </c>
      <c r="BF454" s="22" t="e">
        <f t="shared" ca="1" si="64"/>
        <v>#NAME?</v>
      </c>
      <c r="BG454" s="22" t="e">
        <f t="shared" ca="1" si="65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>
        <f t="shared" si="42"/>
        <v>453</v>
      </c>
      <c r="B455" s="139">
        <v>46050</v>
      </c>
      <c r="C455" s="54" t="s">
        <v>1405</v>
      </c>
      <c r="D455" s="54" t="s">
        <v>163</v>
      </c>
      <c r="E455" s="56" t="s">
        <v>164</v>
      </c>
      <c r="F455" s="54">
        <v>1</v>
      </c>
      <c r="G455" s="54" t="s">
        <v>65</v>
      </c>
      <c r="H455" s="54" t="str">
        <f t="shared" si="43"/>
        <v>DONE</v>
      </c>
      <c r="I455" s="54" t="s">
        <v>1893</v>
      </c>
      <c r="J455" s="58" t="s">
        <v>166</v>
      </c>
      <c r="K455" s="58" t="s">
        <v>167</v>
      </c>
      <c r="L455" s="54">
        <v>4005</v>
      </c>
      <c r="M455" s="54" t="s">
        <v>84</v>
      </c>
      <c r="N455" s="54" t="s">
        <v>84</v>
      </c>
      <c r="O455" s="54" t="s">
        <v>91</v>
      </c>
      <c r="P455" s="64" t="s">
        <v>82</v>
      </c>
      <c r="Q455" s="64" t="s">
        <v>801</v>
      </c>
      <c r="R455" s="25">
        <v>200001002439</v>
      </c>
      <c r="S455" s="66">
        <v>46057</v>
      </c>
      <c r="T455" s="66" t="str">
        <f t="shared" si="44"/>
        <v>DONE</v>
      </c>
      <c r="U455" s="66">
        <v>46059</v>
      </c>
      <c r="V455" s="25">
        <v>9200071162</v>
      </c>
      <c r="W455" s="25">
        <v>42657</v>
      </c>
      <c r="X455" s="163">
        <v>46062</v>
      </c>
      <c r="Y455" s="69" t="str">
        <f t="shared" si="70"/>
        <v>DONE</v>
      </c>
      <c r="Z455" s="25" t="s">
        <v>2436</v>
      </c>
      <c r="AA455" s="69">
        <v>46063</v>
      </c>
      <c r="AB455" s="25" t="str">
        <f t="shared" si="45"/>
        <v>DONE</v>
      </c>
      <c r="AC455" s="71"/>
      <c r="AD455" s="54" t="s">
        <v>2437</v>
      </c>
      <c r="AE455" s="76">
        <v>46063</v>
      </c>
      <c r="AF455" s="54" t="str">
        <f t="shared" si="46"/>
        <v>DONE</v>
      </c>
      <c r="AG455" s="76">
        <v>46064</v>
      </c>
      <c r="AH455" s="73">
        <v>46146</v>
      </c>
      <c r="AI455" s="75" t="str">
        <f t="shared" si="47"/>
        <v>PAID</v>
      </c>
      <c r="AJ455" s="80" t="str">
        <f t="array" ref="AJ455">IFERROR(INDEX('[1]Master Price'!$E:$E,MATCH(D455,'[1]Master Price'!$B:$B,0)),"0")</f>
        <v>0</v>
      </c>
      <c r="AK455" s="80">
        <f t="shared" si="48"/>
        <v>0</v>
      </c>
      <c r="AL455" s="82" t="str">
        <f t="shared" si="40"/>
        <v>0-day</v>
      </c>
      <c r="AM455" s="82" t="str">
        <f t="shared" si="49"/>
        <v>2-day</v>
      </c>
      <c r="AN455" s="82" t="str">
        <f t="shared" si="68"/>
        <v>0-day</v>
      </c>
      <c r="AO455" s="82" t="str">
        <f t="shared" si="69"/>
        <v>1-day</v>
      </c>
      <c r="AP455" s="82" t="str">
        <f t="shared" si="50"/>
        <v>0-day</v>
      </c>
      <c r="AQ455" s="82" t="str">
        <f t="shared" si="51"/>
        <v>0-day</v>
      </c>
      <c r="AR455" s="137"/>
      <c r="AS455" s="83" t="str">
        <f t="shared" si="52"/>
        <v/>
      </c>
      <c r="AT455" s="85"/>
      <c r="AU455" s="84" t="e">
        <f t="shared" ca="1" si="53"/>
        <v>#NAME?</v>
      </c>
      <c r="AV455" s="88" t="e">
        <f t="shared" ca="1" si="54"/>
        <v>#NAME?</v>
      </c>
      <c r="AW455" s="83" t="e">
        <f t="shared" ca="1" si="55"/>
        <v>#NAME?</v>
      </c>
      <c r="AX455" s="88" t="e">
        <f t="shared" ca="1" si="56"/>
        <v>#NAME?</v>
      </c>
      <c r="AY455" s="86" t="str">
        <f t="shared" si="57"/>
        <v/>
      </c>
      <c r="AZ455" s="22" t="e">
        <f t="shared" ca="1" si="58"/>
        <v>#NAME?</v>
      </c>
      <c r="BA455" s="83" t="e">
        <f t="shared" ca="1" si="59"/>
        <v>#NAME?</v>
      </c>
      <c r="BB455" s="88" t="e">
        <f t="shared" ca="1" si="60"/>
        <v>#NAME?</v>
      </c>
      <c r="BC455" s="90" t="e">
        <f t="shared" ca="1" si="61"/>
        <v>#NAME?</v>
      </c>
      <c r="BD455" s="90" t="e">
        <f t="shared" ca="1" si="62"/>
        <v>#NAME?</v>
      </c>
      <c r="BE455" s="85" t="e">
        <f t="shared" ca="1" si="63"/>
        <v>#NAME?</v>
      </c>
      <c r="BF455" s="22" t="e">
        <f t="shared" ca="1" si="64"/>
        <v>#NAME?</v>
      </c>
      <c r="BG455" s="22" t="e">
        <f t="shared" ca="1" si="65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>
        <f t="shared" si="42"/>
        <v>454</v>
      </c>
      <c r="B456" s="139">
        <v>46050</v>
      </c>
      <c r="C456" s="54" t="s">
        <v>1405</v>
      </c>
      <c r="D456" s="54" t="s">
        <v>257</v>
      </c>
      <c r="E456" s="56" t="s">
        <v>258</v>
      </c>
      <c r="F456" s="54">
        <v>1</v>
      </c>
      <c r="G456" s="54" t="s">
        <v>65</v>
      </c>
      <c r="H456" s="54" t="str">
        <f t="shared" si="43"/>
        <v>DONE</v>
      </c>
      <c r="I456" s="54" t="s">
        <v>1893</v>
      </c>
      <c r="J456" s="58" t="s">
        <v>166</v>
      </c>
      <c r="K456" s="58" t="s">
        <v>167</v>
      </c>
      <c r="L456" s="54">
        <v>4005</v>
      </c>
      <c r="M456" s="54" t="s">
        <v>84</v>
      </c>
      <c r="N456" s="54" t="s">
        <v>84</v>
      </c>
      <c r="O456" s="54" t="s">
        <v>91</v>
      </c>
      <c r="P456" s="64" t="s">
        <v>82</v>
      </c>
      <c r="Q456" s="64" t="s">
        <v>801</v>
      </c>
      <c r="R456" s="25">
        <v>200001002439</v>
      </c>
      <c r="S456" s="66">
        <v>46057</v>
      </c>
      <c r="T456" s="66" t="str">
        <f t="shared" si="44"/>
        <v>DONE</v>
      </c>
      <c r="U456" s="66">
        <v>46059</v>
      </c>
      <c r="V456" s="25">
        <v>9200071162</v>
      </c>
      <c r="W456" s="25">
        <v>42657</v>
      </c>
      <c r="X456" s="163">
        <v>46062</v>
      </c>
      <c r="Y456" s="69" t="str">
        <f t="shared" si="70"/>
        <v>DONE</v>
      </c>
      <c r="Z456" s="25" t="s">
        <v>2436</v>
      </c>
      <c r="AA456" s="69">
        <v>46063</v>
      </c>
      <c r="AB456" s="25" t="str">
        <f t="shared" si="45"/>
        <v>DONE</v>
      </c>
      <c r="AC456" s="71"/>
      <c r="AD456" s="54" t="s">
        <v>2437</v>
      </c>
      <c r="AE456" s="76">
        <v>46063</v>
      </c>
      <c r="AF456" s="54" t="str">
        <f t="shared" si="46"/>
        <v>DONE</v>
      </c>
      <c r="AG456" s="76">
        <v>46064</v>
      </c>
      <c r="AH456" s="73">
        <v>46146</v>
      </c>
      <c r="AI456" s="75" t="str">
        <f t="shared" si="47"/>
        <v>PAID</v>
      </c>
      <c r="AJ456" s="80" t="str">
        <f t="array" ref="AJ456">IFERROR(INDEX('[1]Master Price'!$E:$E,MATCH(D456,'[1]Master Price'!$B:$B,0)),"0")</f>
        <v>0</v>
      </c>
      <c r="AK456" s="80">
        <f t="shared" si="48"/>
        <v>0</v>
      </c>
      <c r="AL456" s="82" t="str">
        <f t="shared" si="40"/>
        <v>0-day</v>
      </c>
      <c r="AM456" s="82" t="str">
        <f t="shared" si="49"/>
        <v>2-day</v>
      </c>
      <c r="AN456" s="82" t="str">
        <f t="shared" si="68"/>
        <v>0-day</v>
      </c>
      <c r="AO456" s="82" t="str">
        <f t="shared" si="69"/>
        <v>1-day</v>
      </c>
      <c r="AP456" s="82" t="str">
        <f t="shared" si="50"/>
        <v>0-day</v>
      </c>
      <c r="AQ456" s="82" t="str">
        <f t="shared" si="51"/>
        <v>0-day</v>
      </c>
      <c r="AR456" s="137"/>
      <c r="AS456" s="83" t="str">
        <f t="shared" si="52"/>
        <v/>
      </c>
      <c r="AT456" s="85"/>
      <c r="AU456" s="84" t="e">
        <f t="shared" ca="1" si="53"/>
        <v>#NAME?</v>
      </c>
      <c r="AV456" s="88" t="e">
        <f t="shared" ca="1" si="54"/>
        <v>#NAME?</v>
      </c>
      <c r="AW456" s="83" t="e">
        <f t="shared" ca="1" si="55"/>
        <v>#NAME?</v>
      </c>
      <c r="AX456" s="88" t="e">
        <f t="shared" ca="1" si="56"/>
        <v>#NAME?</v>
      </c>
      <c r="AY456" s="86" t="str">
        <f t="shared" si="57"/>
        <v/>
      </c>
      <c r="AZ456" s="22" t="e">
        <f t="shared" ca="1" si="58"/>
        <v>#NAME?</v>
      </c>
      <c r="BA456" s="83" t="e">
        <f t="shared" ca="1" si="59"/>
        <v>#NAME?</v>
      </c>
      <c r="BB456" s="88" t="e">
        <f t="shared" ca="1" si="60"/>
        <v>#NAME?</v>
      </c>
      <c r="BC456" s="90" t="e">
        <f t="shared" ca="1" si="61"/>
        <v>#NAME?</v>
      </c>
      <c r="BD456" s="90" t="e">
        <f t="shared" ca="1" si="62"/>
        <v>#NAME?</v>
      </c>
      <c r="BE456" s="85" t="e">
        <f t="shared" ca="1" si="63"/>
        <v>#NAME?</v>
      </c>
      <c r="BF456" s="22" t="e">
        <f t="shared" ca="1" si="64"/>
        <v>#NAME?</v>
      </c>
      <c r="BG456" s="22" t="e">
        <f t="shared" ca="1" si="65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>
        <f t="shared" si="42"/>
        <v>455</v>
      </c>
      <c r="B457" s="139">
        <v>46050</v>
      </c>
      <c r="C457" s="54" t="s">
        <v>1405</v>
      </c>
      <c r="D457" s="54" t="s">
        <v>136</v>
      </c>
      <c r="E457" s="56" t="s">
        <v>137</v>
      </c>
      <c r="F457" s="54">
        <v>1</v>
      </c>
      <c r="G457" s="54" t="s">
        <v>65</v>
      </c>
      <c r="H457" s="54" t="str">
        <f t="shared" si="43"/>
        <v>DONE</v>
      </c>
      <c r="I457" s="54" t="s">
        <v>1893</v>
      </c>
      <c r="J457" s="58" t="s">
        <v>166</v>
      </c>
      <c r="K457" s="58" t="s">
        <v>167</v>
      </c>
      <c r="L457" s="54">
        <v>4005</v>
      </c>
      <c r="M457" s="54" t="s">
        <v>84</v>
      </c>
      <c r="N457" s="54" t="s">
        <v>84</v>
      </c>
      <c r="O457" s="54" t="s">
        <v>91</v>
      </c>
      <c r="P457" s="64" t="s">
        <v>82</v>
      </c>
      <c r="Q457" s="64" t="s">
        <v>801</v>
      </c>
      <c r="R457" s="25">
        <v>200001002439</v>
      </c>
      <c r="S457" s="66">
        <v>46057</v>
      </c>
      <c r="T457" s="66" t="str">
        <f t="shared" si="44"/>
        <v>DONE</v>
      </c>
      <c r="U457" s="66">
        <v>46059</v>
      </c>
      <c r="V457" s="25">
        <v>9200071162</v>
      </c>
      <c r="W457" s="25">
        <v>42657</v>
      </c>
      <c r="X457" s="163">
        <v>46062</v>
      </c>
      <c r="Y457" s="69" t="str">
        <f t="shared" si="70"/>
        <v>DONE</v>
      </c>
      <c r="Z457" s="25" t="s">
        <v>2436</v>
      </c>
      <c r="AA457" s="69">
        <v>46063</v>
      </c>
      <c r="AB457" s="25" t="str">
        <f t="shared" si="45"/>
        <v>DONE</v>
      </c>
      <c r="AC457" s="71"/>
      <c r="AD457" s="54" t="s">
        <v>2437</v>
      </c>
      <c r="AE457" s="76">
        <v>46063</v>
      </c>
      <c r="AF457" s="54" t="str">
        <f t="shared" si="46"/>
        <v>DONE</v>
      </c>
      <c r="AG457" s="76">
        <v>46064</v>
      </c>
      <c r="AH457" s="73">
        <v>46146</v>
      </c>
      <c r="AI457" s="75" t="str">
        <f t="shared" si="47"/>
        <v>PAID</v>
      </c>
      <c r="AJ457" s="80" t="str">
        <f t="array" ref="AJ457">IFERROR(INDEX('[1]Master Price'!$E:$E,MATCH(D457,'[1]Master Price'!$B:$B,0)),"0")</f>
        <v>0</v>
      </c>
      <c r="AK457" s="80">
        <f t="shared" si="48"/>
        <v>0</v>
      </c>
      <c r="AL457" s="82" t="str">
        <f t="shared" si="40"/>
        <v>0-day</v>
      </c>
      <c r="AM457" s="82" t="str">
        <f t="shared" si="49"/>
        <v>2-day</v>
      </c>
      <c r="AN457" s="82" t="str">
        <f t="shared" si="68"/>
        <v>0-day</v>
      </c>
      <c r="AO457" s="82" t="str">
        <f t="shared" si="69"/>
        <v>1-day</v>
      </c>
      <c r="AP457" s="82" t="str">
        <f t="shared" si="50"/>
        <v>0-day</v>
      </c>
      <c r="AQ457" s="82" t="str">
        <f t="shared" si="51"/>
        <v>0-day</v>
      </c>
      <c r="AR457" s="137"/>
      <c r="AS457" s="83" t="str">
        <f t="shared" si="52"/>
        <v/>
      </c>
      <c r="AT457" s="85"/>
      <c r="AU457" s="84" t="e">
        <f t="shared" ca="1" si="53"/>
        <v>#NAME?</v>
      </c>
      <c r="AV457" s="88" t="e">
        <f t="shared" ca="1" si="54"/>
        <v>#NAME?</v>
      </c>
      <c r="AW457" s="83" t="e">
        <f t="shared" ca="1" si="55"/>
        <v>#NAME?</v>
      </c>
      <c r="AX457" s="88" t="e">
        <f t="shared" ca="1" si="56"/>
        <v>#NAME?</v>
      </c>
      <c r="AY457" s="86" t="str">
        <f t="shared" si="57"/>
        <v/>
      </c>
      <c r="AZ457" s="22" t="e">
        <f t="shared" ca="1" si="58"/>
        <v>#NAME?</v>
      </c>
      <c r="BA457" s="83" t="e">
        <f t="shared" ca="1" si="59"/>
        <v>#NAME?</v>
      </c>
      <c r="BB457" s="88" t="e">
        <f t="shared" ca="1" si="60"/>
        <v>#NAME?</v>
      </c>
      <c r="BC457" s="90" t="e">
        <f t="shared" ca="1" si="61"/>
        <v>#NAME?</v>
      </c>
      <c r="BD457" s="90" t="e">
        <f t="shared" ca="1" si="62"/>
        <v>#NAME?</v>
      </c>
      <c r="BE457" s="85" t="e">
        <f t="shared" ca="1" si="63"/>
        <v>#NAME?</v>
      </c>
      <c r="BF457" s="22" t="e">
        <f t="shared" ca="1" si="64"/>
        <v>#NAME?</v>
      </c>
      <c r="BG457" s="22" t="e">
        <f t="shared" ca="1" si="65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>
        <f t="shared" si="42"/>
        <v>456</v>
      </c>
      <c r="B458" s="139">
        <v>46050</v>
      </c>
      <c r="C458" s="54" t="s">
        <v>1405</v>
      </c>
      <c r="D458" s="54" t="s">
        <v>292</v>
      </c>
      <c r="E458" s="56" t="s">
        <v>293</v>
      </c>
      <c r="F458" s="54">
        <v>1</v>
      </c>
      <c r="G458" s="54" t="s">
        <v>65</v>
      </c>
      <c r="H458" s="54" t="str">
        <f t="shared" si="43"/>
        <v>DONE</v>
      </c>
      <c r="I458" s="54" t="s">
        <v>1893</v>
      </c>
      <c r="J458" s="58" t="s">
        <v>166</v>
      </c>
      <c r="K458" s="58" t="s">
        <v>167</v>
      </c>
      <c r="L458" s="54">
        <v>4005</v>
      </c>
      <c r="M458" s="54" t="s">
        <v>84</v>
      </c>
      <c r="N458" s="54" t="s">
        <v>84</v>
      </c>
      <c r="O458" s="54" t="s">
        <v>91</v>
      </c>
      <c r="P458" s="64" t="s">
        <v>82</v>
      </c>
      <c r="Q458" s="64" t="s">
        <v>801</v>
      </c>
      <c r="R458" s="25">
        <v>200001002439</v>
      </c>
      <c r="S458" s="66">
        <v>46057</v>
      </c>
      <c r="T458" s="66" t="str">
        <f t="shared" si="44"/>
        <v>DONE</v>
      </c>
      <c r="U458" s="66">
        <v>46059</v>
      </c>
      <c r="V458" s="25">
        <v>9200071162</v>
      </c>
      <c r="W458" s="25">
        <v>42657</v>
      </c>
      <c r="X458" s="163">
        <v>46062</v>
      </c>
      <c r="Y458" s="69" t="str">
        <f t="shared" si="70"/>
        <v>DONE</v>
      </c>
      <c r="Z458" s="25" t="s">
        <v>2436</v>
      </c>
      <c r="AA458" s="69">
        <v>46063</v>
      </c>
      <c r="AB458" s="25" t="str">
        <f t="shared" si="45"/>
        <v>DONE</v>
      </c>
      <c r="AC458" s="71"/>
      <c r="AD458" s="54" t="s">
        <v>2437</v>
      </c>
      <c r="AE458" s="76">
        <v>46063</v>
      </c>
      <c r="AF458" s="54" t="str">
        <f t="shared" si="46"/>
        <v>DONE</v>
      </c>
      <c r="AG458" s="76">
        <v>46064</v>
      </c>
      <c r="AH458" s="73">
        <v>46146</v>
      </c>
      <c r="AI458" s="75" t="str">
        <f t="shared" si="47"/>
        <v>PAID</v>
      </c>
      <c r="AJ458" s="80" t="str">
        <f t="array" ref="AJ458">IFERROR(INDEX('[1]Master Price'!$E:$E,MATCH(D458,'[1]Master Price'!$B:$B,0)),"0")</f>
        <v>0</v>
      </c>
      <c r="AK458" s="80">
        <f t="shared" si="48"/>
        <v>0</v>
      </c>
      <c r="AL458" s="82" t="str">
        <f t="shared" si="40"/>
        <v>0-day</v>
      </c>
      <c r="AM458" s="82" t="str">
        <f t="shared" si="49"/>
        <v>2-day</v>
      </c>
      <c r="AN458" s="82" t="str">
        <f t="shared" si="68"/>
        <v>0-day</v>
      </c>
      <c r="AO458" s="82" t="str">
        <f t="shared" si="69"/>
        <v>1-day</v>
      </c>
      <c r="AP458" s="82" t="str">
        <f t="shared" si="50"/>
        <v>0-day</v>
      </c>
      <c r="AQ458" s="82" t="str">
        <f t="shared" si="51"/>
        <v>0-day</v>
      </c>
      <c r="AR458" s="137"/>
      <c r="AS458" s="83" t="str">
        <f t="shared" si="52"/>
        <v/>
      </c>
      <c r="AT458" s="85"/>
      <c r="AU458" s="84" t="e">
        <f t="shared" ca="1" si="53"/>
        <v>#NAME?</v>
      </c>
      <c r="AV458" s="88" t="e">
        <f t="shared" ca="1" si="54"/>
        <v>#NAME?</v>
      </c>
      <c r="AW458" s="83" t="e">
        <f t="shared" ca="1" si="55"/>
        <v>#NAME?</v>
      </c>
      <c r="AX458" s="88" t="e">
        <f t="shared" ca="1" si="56"/>
        <v>#NAME?</v>
      </c>
      <c r="AY458" s="86" t="str">
        <f t="shared" si="57"/>
        <v/>
      </c>
      <c r="AZ458" s="22" t="e">
        <f t="shared" ca="1" si="58"/>
        <v>#NAME?</v>
      </c>
      <c r="BA458" s="83" t="e">
        <f t="shared" ca="1" si="59"/>
        <v>#NAME?</v>
      </c>
      <c r="BB458" s="88" t="e">
        <f t="shared" ca="1" si="60"/>
        <v>#NAME?</v>
      </c>
      <c r="BC458" s="90" t="e">
        <f t="shared" ca="1" si="61"/>
        <v>#NAME?</v>
      </c>
      <c r="BD458" s="90" t="e">
        <f t="shared" ca="1" si="62"/>
        <v>#NAME?</v>
      </c>
      <c r="BE458" s="85" t="e">
        <f t="shared" ca="1" si="63"/>
        <v>#NAME?</v>
      </c>
      <c r="BF458" s="22" t="e">
        <f t="shared" ca="1" si="64"/>
        <v>#NAME?</v>
      </c>
      <c r="BG458" s="22" t="e">
        <f t="shared" ca="1" si="65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>
        <f t="shared" si="42"/>
        <v>457</v>
      </c>
      <c r="B459" s="139">
        <v>46053</v>
      </c>
      <c r="C459" s="54" t="s">
        <v>1408</v>
      </c>
      <c r="D459" s="54" t="s">
        <v>2447</v>
      </c>
      <c r="E459" s="56" t="s">
        <v>1921</v>
      </c>
      <c r="F459" s="54">
        <v>1</v>
      </c>
      <c r="G459" s="54" t="s">
        <v>65</v>
      </c>
      <c r="H459" s="54" t="str">
        <f t="shared" si="43"/>
        <v>DONE</v>
      </c>
      <c r="I459" s="54" t="s">
        <v>2448</v>
      </c>
      <c r="J459" s="58" t="s">
        <v>112</v>
      </c>
      <c r="K459" s="58" t="s">
        <v>106</v>
      </c>
      <c r="L459" s="54"/>
      <c r="M459" s="54"/>
      <c r="N459" s="54" t="s">
        <v>80</v>
      </c>
      <c r="O459" s="54" t="s">
        <v>81</v>
      </c>
      <c r="P459" s="64" t="s">
        <v>82</v>
      </c>
      <c r="Q459" s="64" t="s">
        <v>468</v>
      </c>
      <c r="R459" s="25">
        <v>200001002442</v>
      </c>
      <c r="S459" s="66">
        <v>46057</v>
      </c>
      <c r="T459" s="66" t="str">
        <f t="shared" si="44"/>
        <v>DONE</v>
      </c>
      <c r="U459" s="66">
        <v>46059</v>
      </c>
      <c r="V459" s="25">
        <v>9200071074</v>
      </c>
      <c r="W459" s="25">
        <v>42671</v>
      </c>
      <c r="X459" s="163">
        <v>46062</v>
      </c>
      <c r="Y459" s="69" t="str">
        <f t="shared" si="70"/>
        <v>DONE</v>
      </c>
      <c r="Z459" s="25" t="s">
        <v>2449</v>
      </c>
      <c r="AA459" s="69">
        <v>46064</v>
      </c>
      <c r="AB459" s="25" t="str">
        <f t="shared" si="45"/>
        <v>DONE</v>
      </c>
      <c r="AC459" s="71"/>
      <c r="AD459" s="54" t="s">
        <v>2450</v>
      </c>
      <c r="AE459" s="76">
        <v>46064</v>
      </c>
      <c r="AF459" s="54" t="str">
        <f t="shared" si="46"/>
        <v>DONE</v>
      </c>
      <c r="AG459" s="76">
        <v>46066</v>
      </c>
      <c r="AH459" s="73">
        <v>46146</v>
      </c>
      <c r="AI459" s="75" t="str">
        <f t="shared" si="47"/>
        <v>PAID</v>
      </c>
      <c r="AJ459" s="80" t="str">
        <f t="array" ref="AJ459">IFERROR(INDEX('[1]Master Price'!$E:$E,MATCH(D459,'[1]Master Price'!$B:$B,0)),"0")</f>
        <v>0</v>
      </c>
      <c r="AK459" s="80">
        <f t="shared" si="48"/>
        <v>0</v>
      </c>
      <c r="AL459" s="82" t="str">
        <f t="shared" si="40"/>
        <v>0-day</v>
      </c>
      <c r="AM459" s="82" t="str">
        <f t="shared" si="49"/>
        <v>2-day</v>
      </c>
      <c r="AN459" s="82" t="str">
        <f t="shared" si="68"/>
        <v>0-day</v>
      </c>
      <c r="AO459" s="82" t="str">
        <f t="shared" si="69"/>
        <v>2-day</v>
      </c>
      <c r="AP459" s="82" t="str">
        <f t="shared" si="50"/>
        <v>0-day</v>
      </c>
      <c r="AQ459" s="82" t="str">
        <f t="shared" si="51"/>
        <v>0-day</v>
      </c>
      <c r="AR459" s="137"/>
      <c r="AS459" s="83" t="str">
        <f t="shared" si="52"/>
        <v/>
      </c>
      <c r="AT459" s="85"/>
      <c r="AU459" s="84" t="e">
        <f t="shared" ca="1" si="53"/>
        <v>#NAME?</v>
      </c>
      <c r="AV459" s="88" t="e">
        <f t="shared" ca="1" si="54"/>
        <v>#NAME?</v>
      </c>
      <c r="AW459" s="83" t="e">
        <f t="shared" ca="1" si="55"/>
        <v>#NAME?</v>
      </c>
      <c r="AX459" s="88" t="e">
        <f t="shared" ca="1" si="56"/>
        <v>#NAME?</v>
      </c>
      <c r="AY459" s="86" t="str">
        <f t="shared" si="57"/>
        <v/>
      </c>
      <c r="AZ459" s="22" t="e">
        <f t="shared" ca="1" si="58"/>
        <v>#NAME?</v>
      </c>
      <c r="BA459" s="83" t="e">
        <f t="shared" ca="1" si="59"/>
        <v>#NAME?</v>
      </c>
      <c r="BB459" s="88" t="e">
        <f t="shared" ca="1" si="60"/>
        <v>#NAME?</v>
      </c>
      <c r="BC459" s="90" t="e">
        <f t="shared" ca="1" si="61"/>
        <v>#NAME?</v>
      </c>
      <c r="BD459" s="90" t="e">
        <f t="shared" ca="1" si="62"/>
        <v>#NAME?</v>
      </c>
      <c r="BE459" s="85" t="e">
        <f t="shared" ca="1" si="63"/>
        <v>#NAME?</v>
      </c>
      <c r="BF459" s="22" t="e">
        <f t="shared" ca="1" si="64"/>
        <v>#NAME?</v>
      </c>
      <c r="BG459" s="22" t="e">
        <f t="shared" ca="1" si="65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>
        <f t="shared" si="42"/>
        <v>458</v>
      </c>
      <c r="B460" s="139">
        <v>46052</v>
      </c>
      <c r="C460" s="54" t="s">
        <v>1409</v>
      </c>
      <c r="D460" s="54" t="s">
        <v>174</v>
      </c>
      <c r="E460" s="56" t="s">
        <v>175</v>
      </c>
      <c r="F460" s="54">
        <v>2</v>
      </c>
      <c r="G460" s="54" t="s">
        <v>65</v>
      </c>
      <c r="H460" s="54" t="str">
        <f t="shared" si="43"/>
        <v>DONE</v>
      </c>
      <c r="I460" s="54" t="s">
        <v>1851</v>
      </c>
      <c r="J460" s="58" t="s">
        <v>166</v>
      </c>
      <c r="K460" s="58" t="s">
        <v>167</v>
      </c>
      <c r="L460" s="54">
        <v>5045</v>
      </c>
      <c r="M460" s="54"/>
      <c r="N460" s="54" t="s">
        <v>207</v>
      </c>
      <c r="O460" s="54" t="s">
        <v>91</v>
      </c>
      <c r="P460" s="64" t="s">
        <v>82</v>
      </c>
      <c r="Q460" s="64" t="s">
        <v>1327</v>
      </c>
      <c r="R460" s="25">
        <v>200001002446</v>
      </c>
      <c r="S460" s="66">
        <v>46057</v>
      </c>
      <c r="T460" s="66" t="str">
        <f t="shared" si="44"/>
        <v>DONE</v>
      </c>
      <c r="U460" s="66">
        <v>46059</v>
      </c>
      <c r="V460" s="25">
        <v>9200071057</v>
      </c>
      <c r="W460" s="25">
        <v>42679</v>
      </c>
      <c r="X460" s="163">
        <v>46062</v>
      </c>
      <c r="Y460" s="69" t="str">
        <f t="shared" si="70"/>
        <v>DONE</v>
      </c>
      <c r="Z460" s="25" t="s">
        <v>2455</v>
      </c>
      <c r="AA460" s="69">
        <v>46063</v>
      </c>
      <c r="AB460" s="25" t="str">
        <f t="shared" si="45"/>
        <v>DONE</v>
      </c>
      <c r="AC460" s="71"/>
      <c r="AD460" s="54" t="s">
        <v>2456</v>
      </c>
      <c r="AE460" s="76">
        <v>46064</v>
      </c>
      <c r="AF460" s="54" t="str">
        <f t="shared" si="46"/>
        <v>DONE</v>
      </c>
      <c r="AG460" s="76">
        <v>46066</v>
      </c>
      <c r="AH460" s="73">
        <v>46146</v>
      </c>
      <c r="AI460" s="75" t="str">
        <f t="shared" si="47"/>
        <v>PAID</v>
      </c>
      <c r="AJ460" s="80" t="str">
        <f t="array" ref="AJ460">IFERROR(INDEX('[1]Master Price'!$E:$E,MATCH(D460,'[1]Master Price'!$B:$B,0)),"0")</f>
        <v>0</v>
      </c>
      <c r="AK460" s="80">
        <f t="shared" si="48"/>
        <v>0</v>
      </c>
      <c r="AL460" s="82" t="str">
        <f t="shared" si="40"/>
        <v>0-day</v>
      </c>
      <c r="AM460" s="82" t="str">
        <f t="shared" si="49"/>
        <v>2-day</v>
      </c>
      <c r="AN460" s="82" t="str">
        <f t="shared" si="68"/>
        <v>0-day</v>
      </c>
      <c r="AO460" s="82" t="str">
        <f t="shared" si="69"/>
        <v>1-day</v>
      </c>
      <c r="AP460" s="82" t="str">
        <f t="shared" si="50"/>
        <v>1-day</v>
      </c>
      <c r="AQ460" s="82" t="str">
        <f t="shared" si="51"/>
        <v>0-day</v>
      </c>
      <c r="AR460" s="137"/>
      <c r="AS460" s="83" t="str">
        <f t="shared" si="52"/>
        <v/>
      </c>
      <c r="AT460" s="85"/>
      <c r="AU460" s="84" t="e">
        <f t="shared" ca="1" si="53"/>
        <v>#NAME?</v>
      </c>
      <c r="AV460" s="88" t="e">
        <f t="shared" ca="1" si="54"/>
        <v>#NAME?</v>
      </c>
      <c r="AW460" s="83" t="e">
        <f t="shared" ca="1" si="55"/>
        <v>#NAME?</v>
      </c>
      <c r="AX460" s="88" t="e">
        <f t="shared" ca="1" si="56"/>
        <v>#NAME?</v>
      </c>
      <c r="AY460" s="86" t="str">
        <f t="shared" si="57"/>
        <v/>
      </c>
      <c r="AZ460" s="22" t="e">
        <f t="shared" ca="1" si="58"/>
        <v>#NAME?</v>
      </c>
      <c r="BA460" s="83" t="e">
        <f t="shared" ca="1" si="59"/>
        <v>#NAME?</v>
      </c>
      <c r="BB460" s="88" t="e">
        <f t="shared" ca="1" si="60"/>
        <v>#NAME?</v>
      </c>
      <c r="BC460" s="90" t="e">
        <f t="shared" ca="1" si="61"/>
        <v>#NAME?</v>
      </c>
      <c r="BD460" s="90" t="e">
        <f t="shared" ca="1" si="62"/>
        <v>#NAME?</v>
      </c>
      <c r="BE460" s="85" t="e">
        <f t="shared" ca="1" si="63"/>
        <v>#NAME?</v>
      </c>
      <c r="BF460" s="22" t="e">
        <f t="shared" ca="1" si="64"/>
        <v>#NAME?</v>
      </c>
      <c r="BG460" s="22" t="e">
        <f t="shared" ca="1" si="65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>
        <f t="shared" si="42"/>
        <v>459</v>
      </c>
      <c r="B461" s="139">
        <v>46052</v>
      </c>
      <c r="C461" s="54" t="s">
        <v>1409</v>
      </c>
      <c r="D461" s="54" t="s">
        <v>292</v>
      </c>
      <c r="E461" s="56" t="s">
        <v>293</v>
      </c>
      <c r="F461" s="54">
        <v>1</v>
      </c>
      <c r="G461" s="54" t="s">
        <v>65</v>
      </c>
      <c r="H461" s="54" t="str">
        <f t="shared" si="43"/>
        <v>DONE</v>
      </c>
      <c r="I461" s="54" t="s">
        <v>1851</v>
      </c>
      <c r="J461" s="58" t="s">
        <v>166</v>
      </c>
      <c r="K461" s="58" t="s">
        <v>167</v>
      </c>
      <c r="L461" s="54">
        <v>5045</v>
      </c>
      <c r="M461" s="54"/>
      <c r="N461" s="54" t="s">
        <v>207</v>
      </c>
      <c r="O461" s="54" t="s">
        <v>91</v>
      </c>
      <c r="P461" s="64" t="s">
        <v>82</v>
      </c>
      <c r="Q461" s="64" t="s">
        <v>1327</v>
      </c>
      <c r="R461" s="25">
        <v>200001002446</v>
      </c>
      <c r="S461" s="66">
        <v>46057</v>
      </c>
      <c r="T461" s="66" t="str">
        <f t="shared" si="44"/>
        <v>DONE</v>
      </c>
      <c r="U461" s="66">
        <v>46059</v>
      </c>
      <c r="V461" s="25">
        <v>9200071057</v>
      </c>
      <c r="W461" s="25">
        <v>42679</v>
      </c>
      <c r="X461" s="163">
        <v>46062</v>
      </c>
      <c r="Y461" s="69" t="str">
        <f t="shared" si="70"/>
        <v>DONE</v>
      </c>
      <c r="Z461" s="25" t="s">
        <v>2455</v>
      </c>
      <c r="AA461" s="69">
        <v>46063</v>
      </c>
      <c r="AB461" s="25" t="str">
        <f t="shared" si="45"/>
        <v>DONE</v>
      </c>
      <c r="AC461" s="71"/>
      <c r="AD461" s="54" t="s">
        <v>2456</v>
      </c>
      <c r="AE461" s="76">
        <v>46064</v>
      </c>
      <c r="AF461" s="54" t="str">
        <f t="shared" si="46"/>
        <v>DONE</v>
      </c>
      <c r="AG461" s="76">
        <v>46066</v>
      </c>
      <c r="AH461" s="73">
        <v>46146</v>
      </c>
      <c r="AI461" s="75" t="str">
        <f t="shared" si="47"/>
        <v>PAID</v>
      </c>
      <c r="AJ461" s="80" t="str">
        <f t="array" ref="AJ461">IFERROR(INDEX('[1]Master Price'!$E:$E,MATCH(D461,'[1]Master Price'!$B:$B,0)),"0")</f>
        <v>0</v>
      </c>
      <c r="AK461" s="80">
        <f t="shared" si="48"/>
        <v>0</v>
      </c>
      <c r="AL461" s="82" t="str">
        <f t="shared" si="40"/>
        <v>0-day</v>
      </c>
      <c r="AM461" s="82" t="str">
        <f t="shared" si="49"/>
        <v>2-day</v>
      </c>
      <c r="AN461" s="82" t="str">
        <f t="shared" si="68"/>
        <v>0-day</v>
      </c>
      <c r="AO461" s="82" t="str">
        <f t="shared" si="69"/>
        <v>1-day</v>
      </c>
      <c r="AP461" s="82" t="str">
        <f t="shared" si="50"/>
        <v>1-day</v>
      </c>
      <c r="AQ461" s="82" t="str">
        <f t="shared" si="51"/>
        <v>0-day</v>
      </c>
      <c r="AR461" s="137"/>
      <c r="AS461" s="83" t="str">
        <f t="shared" si="52"/>
        <v/>
      </c>
      <c r="AT461" s="85"/>
      <c r="AU461" s="84" t="e">
        <f t="shared" ca="1" si="53"/>
        <v>#NAME?</v>
      </c>
      <c r="AV461" s="88" t="e">
        <f t="shared" ca="1" si="54"/>
        <v>#NAME?</v>
      </c>
      <c r="AW461" s="83" t="e">
        <f t="shared" ca="1" si="55"/>
        <v>#NAME?</v>
      </c>
      <c r="AX461" s="88" t="e">
        <f t="shared" ca="1" si="56"/>
        <v>#NAME?</v>
      </c>
      <c r="AY461" s="86" t="str">
        <f t="shared" si="57"/>
        <v/>
      </c>
      <c r="AZ461" s="22" t="e">
        <f t="shared" ca="1" si="58"/>
        <v>#NAME?</v>
      </c>
      <c r="BA461" s="83" t="e">
        <f t="shared" ca="1" si="59"/>
        <v>#NAME?</v>
      </c>
      <c r="BB461" s="88" t="e">
        <f t="shared" ca="1" si="60"/>
        <v>#NAME?</v>
      </c>
      <c r="BC461" s="90" t="e">
        <f t="shared" ca="1" si="61"/>
        <v>#NAME?</v>
      </c>
      <c r="BD461" s="90" t="e">
        <f t="shared" ca="1" si="62"/>
        <v>#NAME?</v>
      </c>
      <c r="BE461" s="85" t="e">
        <f t="shared" ca="1" si="63"/>
        <v>#NAME?</v>
      </c>
      <c r="BF461" s="22" t="e">
        <f t="shared" ca="1" si="64"/>
        <v>#NAME?</v>
      </c>
      <c r="BG461" s="22" t="e">
        <f t="shared" ca="1" si="65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>
        <f t="shared" si="42"/>
        <v>460</v>
      </c>
      <c r="B462" s="139">
        <v>46052</v>
      </c>
      <c r="C462" s="54" t="s">
        <v>1414</v>
      </c>
      <c r="D462" s="54" t="s">
        <v>177</v>
      </c>
      <c r="E462" s="56" t="s">
        <v>178</v>
      </c>
      <c r="F462" s="54">
        <v>2</v>
      </c>
      <c r="G462" s="54" t="s">
        <v>65</v>
      </c>
      <c r="H462" s="54" t="str">
        <f t="shared" si="43"/>
        <v>DONE</v>
      </c>
      <c r="I462" s="54" t="s">
        <v>1255</v>
      </c>
      <c r="J462" s="58" t="s">
        <v>180</v>
      </c>
      <c r="K462" s="58" t="s">
        <v>79</v>
      </c>
      <c r="L462" s="54" t="s">
        <v>2465</v>
      </c>
      <c r="M462" s="54" t="s">
        <v>184</v>
      </c>
      <c r="N462" s="54" t="s">
        <v>184</v>
      </c>
      <c r="O462" s="54" t="s">
        <v>91</v>
      </c>
      <c r="P462" s="64" t="s">
        <v>216</v>
      </c>
      <c r="Q462" s="64" t="s">
        <v>1327</v>
      </c>
      <c r="R462" s="25">
        <v>200001002449</v>
      </c>
      <c r="S462" s="66">
        <v>46057</v>
      </c>
      <c r="T462" s="66" t="str">
        <f t="shared" si="44"/>
        <v>DONE</v>
      </c>
      <c r="U462" s="66">
        <v>46059</v>
      </c>
      <c r="V462" s="25">
        <v>9200071056</v>
      </c>
      <c r="W462" s="25">
        <v>42680</v>
      </c>
      <c r="X462" s="163">
        <v>46062</v>
      </c>
      <c r="Y462" s="69" t="str">
        <f t="shared" si="70"/>
        <v>DONE</v>
      </c>
      <c r="Z462" s="25" t="s">
        <v>2466</v>
      </c>
      <c r="AA462" s="69">
        <v>46063</v>
      </c>
      <c r="AB462" s="25" t="str">
        <f t="shared" si="45"/>
        <v>DONE</v>
      </c>
      <c r="AC462" s="71"/>
      <c r="AD462" s="54" t="s">
        <v>2467</v>
      </c>
      <c r="AE462" s="76">
        <v>46064</v>
      </c>
      <c r="AF462" s="54" t="str">
        <f t="shared" si="46"/>
        <v>DONE</v>
      </c>
      <c r="AG462" s="76">
        <v>46066</v>
      </c>
      <c r="AH462" s="73">
        <v>46146</v>
      </c>
      <c r="AI462" s="75" t="str">
        <f t="shared" si="47"/>
        <v>PAID</v>
      </c>
      <c r="AJ462" s="80" t="str">
        <f t="array" ref="AJ462">IFERROR(INDEX('[1]Master Price'!$E:$E,MATCH(D462,'[1]Master Price'!$B:$B,0)),"0")</f>
        <v>0</v>
      </c>
      <c r="AK462" s="80">
        <f t="shared" si="48"/>
        <v>0</v>
      </c>
      <c r="AL462" s="82" t="str">
        <f t="shared" si="40"/>
        <v>0-day</v>
      </c>
      <c r="AM462" s="82" t="str">
        <f t="shared" si="49"/>
        <v>2-day</v>
      </c>
      <c r="AN462" s="82" t="str">
        <f t="shared" si="68"/>
        <v>0-day</v>
      </c>
      <c r="AO462" s="82" t="str">
        <f t="shared" si="69"/>
        <v>1-day</v>
      </c>
      <c r="AP462" s="82" t="str">
        <f t="shared" si="50"/>
        <v>1-day</v>
      </c>
      <c r="AQ462" s="82" t="str">
        <f t="shared" si="51"/>
        <v>0-day</v>
      </c>
      <c r="AR462" s="137"/>
      <c r="AS462" s="83" t="str">
        <f t="shared" si="52"/>
        <v/>
      </c>
      <c r="AT462" s="85"/>
      <c r="AU462" s="84" t="e">
        <f t="shared" ca="1" si="53"/>
        <v>#NAME?</v>
      </c>
      <c r="AV462" s="88" t="e">
        <f t="shared" ca="1" si="54"/>
        <v>#NAME?</v>
      </c>
      <c r="AW462" s="83" t="e">
        <f t="shared" ca="1" si="55"/>
        <v>#NAME?</v>
      </c>
      <c r="AX462" s="88" t="e">
        <f t="shared" ca="1" si="56"/>
        <v>#NAME?</v>
      </c>
      <c r="AY462" s="86" t="str">
        <f t="shared" si="57"/>
        <v/>
      </c>
      <c r="AZ462" s="22" t="e">
        <f t="shared" ca="1" si="58"/>
        <v>#NAME?</v>
      </c>
      <c r="BA462" s="83" t="e">
        <f t="shared" ca="1" si="59"/>
        <v>#NAME?</v>
      </c>
      <c r="BB462" s="88" t="e">
        <f t="shared" ca="1" si="60"/>
        <v>#NAME?</v>
      </c>
      <c r="BC462" s="90" t="e">
        <f t="shared" ca="1" si="61"/>
        <v>#NAME?</v>
      </c>
      <c r="BD462" s="90" t="e">
        <f t="shared" ca="1" si="62"/>
        <v>#NAME?</v>
      </c>
      <c r="BE462" s="85" t="e">
        <f t="shared" ca="1" si="63"/>
        <v>#NAME?</v>
      </c>
      <c r="BF462" s="22" t="e">
        <f t="shared" ca="1" si="64"/>
        <v>#NAME?</v>
      </c>
      <c r="BG462" s="22" t="e">
        <f t="shared" ca="1" si="65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 t="str">
        <f t="shared" si="42"/>
        <v/>
      </c>
      <c r="B463" s="172"/>
      <c r="C463" s="71"/>
      <c r="D463" s="71"/>
      <c r="E463" s="71"/>
      <c r="F463" s="71"/>
      <c r="G463" s="71"/>
      <c r="H463" s="54" t="str">
        <f t="shared" si="43"/>
        <v/>
      </c>
      <c r="I463" s="71"/>
      <c r="J463" s="71"/>
      <c r="K463" s="71"/>
      <c r="L463" s="71"/>
      <c r="M463" s="71"/>
      <c r="N463" s="71"/>
      <c r="O463" s="71"/>
      <c r="P463" s="71"/>
      <c r="Q463" s="71"/>
      <c r="R463" s="66"/>
      <c r="S463" s="66"/>
      <c r="T463" s="66" t="str">
        <f t="shared" si="44"/>
        <v/>
      </c>
      <c r="U463" s="66"/>
      <c r="V463" s="25"/>
      <c r="W463" s="163"/>
      <c r="X463" s="163"/>
      <c r="Y463" s="69" t="str">
        <f t="shared" si="70"/>
        <v/>
      </c>
      <c r="Z463" s="69"/>
      <c r="AA463" s="69"/>
      <c r="AB463" s="25" t="str">
        <f t="shared" si="45"/>
        <v/>
      </c>
      <c r="AC463" s="71"/>
      <c r="AD463" s="169"/>
      <c r="AE463" s="169"/>
      <c r="AF463" s="54" t="str">
        <f t="shared" si="46"/>
        <v/>
      </c>
      <c r="AG463" s="169"/>
      <c r="AH463" s="170"/>
      <c r="AI463" s="77" t="str">
        <f t="shared" ref="AI463:AI514" si="71">IF(C467=0,"",_xludf.IFS(
  ISBLANK(AD467),"NOT INVOICED",
  ISBLANK(AH467),"UNPAID",
  TRUE,"PAID"
))</f>
        <v/>
      </c>
      <c r="AJ463" s="80" t="str">
        <f t="array" ref="AJ463">IFERROR(INDEX('[1]Master Price'!$E:$E,MATCH(D463,'[1]Master Price'!$B:$B,0)),"0")</f>
        <v>0</v>
      </c>
      <c r="AK463" s="80">
        <f t="shared" si="48"/>
        <v>0</v>
      </c>
      <c r="AL463" s="82" t="str">
        <f t="shared" si="40"/>
        <v>0-day</v>
      </c>
      <c r="AM463" s="82" t="str">
        <f t="shared" si="49"/>
        <v>0-day</v>
      </c>
      <c r="AN463" s="82" t="str">
        <f t="shared" si="68"/>
        <v>0-day</v>
      </c>
      <c r="AO463" s="82" t="str">
        <f t="shared" si="69"/>
        <v>0-day</v>
      </c>
      <c r="AP463" s="82" t="str">
        <f t="shared" si="50"/>
        <v>0-day</v>
      </c>
      <c r="AQ463" s="82" t="str">
        <f t="shared" si="51"/>
        <v>0-day</v>
      </c>
      <c r="AR463" s="137"/>
      <c r="AS463" s="83" t="str">
        <f t="shared" si="52"/>
        <v/>
      </c>
      <c r="AT463" s="85"/>
      <c r="AU463" s="84" t="e">
        <f t="shared" ca="1" si="53"/>
        <v>#NAME?</v>
      </c>
      <c r="AV463" s="88" t="e">
        <f t="shared" ca="1" si="54"/>
        <v>#NAME?</v>
      </c>
      <c r="AW463" s="83" t="e">
        <f t="shared" ca="1" si="55"/>
        <v>#NAME?</v>
      </c>
      <c r="AX463" s="88" t="e">
        <f t="shared" ca="1" si="56"/>
        <v>#NAME?</v>
      </c>
      <c r="AY463" s="86" t="str">
        <f t="shared" si="57"/>
        <v/>
      </c>
      <c r="AZ463" s="22" t="e">
        <f t="shared" ca="1" si="58"/>
        <v>#NAME?</v>
      </c>
      <c r="BA463" s="83" t="e">
        <f t="shared" ca="1" si="59"/>
        <v>#NAME?</v>
      </c>
      <c r="BB463" s="88" t="e">
        <f t="shared" ca="1" si="60"/>
        <v>#NAME?</v>
      </c>
      <c r="BC463" s="90" t="e">
        <f t="shared" ca="1" si="61"/>
        <v>#NAME?</v>
      </c>
      <c r="BD463" s="90" t="e">
        <f t="shared" ca="1" si="62"/>
        <v>#NAME?</v>
      </c>
      <c r="BE463" s="85" t="e">
        <f t="shared" ca="1" si="63"/>
        <v>#NAME?</v>
      </c>
      <c r="BF463" s="22" t="e">
        <f t="shared" ca="1" si="64"/>
        <v>#NAME?</v>
      </c>
      <c r="BG463" s="22" t="e">
        <f t="shared" ca="1" si="65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 t="str">
        <f t="shared" si="42"/>
        <v/>
      </c>
      <c r="B464" s="172"/>
      <c r="C464" s="71"/>
      <c r="D464" s="71"/>
      <c r="E464" s="71"/>
      <c r="F464" s="71"/>
      <c r="G464" s="71"/>
      <c r="H464" s="54" t="str">
        <f t="shared" si="43"/>
        <v/>
      </c>
      <c r="I464" s="71"/>
      <c r="J464" s="71"/>
      <c r="K464" s="71"/>
      <c r="L464" s="71"/>
      <c r="M464" s="71"/>
      <c r="N464" s="71"/>
      <c r="O464" s="71"/>
      <c r="P464" s="71"/>
      <c r="Q464" s="71"/>
      <c r="R464" s="66"/>
      <c r="S464" s="66"/>
      <c r="T464" s="66" t="str">
        <f t="shared" si="44"/>
        <v/>
      </c>
      <c r="U464" s="66"/>
      <c r="V464" s="25"/>
      <c r="W464" s="163"/>
      <c r="X464" s="163"/>
      <c r="Y464" s="69" t="str">
        <f t="shared" si="70"/>
        <v/>
      </c>
      <c r="Z464" s="69"/>
      <c r="AA464" s="69"/>
      <c r="AB464" s="25" t="str">
        <f t="shared" si="45"/>
        <v/>
      </c>
      <c r="AC464" s="71"/>
      <c r="AD464" s="169"/>
      <c r="AE464" s="169"/>
      <c r="AF464" s="54" t="str">
        <f t="shared" si="46"/>
        <v/>
      </c>
      <c r="AG464" s="169"/>
      <c r="AH464" s="170"/>
      <c r="AI464" s="77" t="str">
        <f t="shared" si="71"/>
        <v/>
      </c>
      <c r="AJ464" s="80" t="str">
        <f t="array" ref="AJ464">IFERROR(INDEX('[1]Master Price'!$E:$E,MATCH(D464,'[1]Master Price'!$B:$B,0)),"0")</f>
        <v>0</v>
      </c>
      <c r="AK464" s="80">
        <f t="shared" si="48"/>
        <v>0</v>
      </c>
      <c r="AL464" s="82" t="str">
        <f t="shared" si="40"/>
        <v>0-day</v>
      </c>
      <c r="AM464" s="82" t="str">
        <f t="shared" si="49"/>
        <v>0-day</v>
      </c>
      <c r="AN464" s="82" t="str">
        <f t="shared" si="68"/>
        <v>0-day</v>
      </c>
      <c r="AO464" s="82" t="str">
        <f t="shared" si="69"/>
        <v>0-day</v>
      </c>
      <c r="AP464" s="82" t="str">
        <f t="shared" si="50"/>
        <v>0-day</v>
      </c>
      <c r="AQ464" s="82" t="str">
        <f t="shared" si="51"/>
        <v>0-day</v>
      </c>
      <c r="AR464" s="137"/>
      <c r="AS464" s="83" t="str">
        <f t="shared" si="52"/>
        <v/>
      </c>
      <c r="AT464" s="85"/>
      <c r="AU464" s="84" t="e">
        <f t="shared" ca="1" si="53"/>
        <v>#NAME?</v>
      </c>
      <c r="AV464" s="88" t="e">
        <f t="shared" ca="1" si="54"/>
        <v>#NAME?</v>
      </c>
      <c r="AW464" s="83" t="e">
        <f t="shared" ca="1" si="55"/>
        <v>#NAME?</v>
      </c>
      <c r="AX464" s="88" t="e">
        <f t="shared" ca="1" si="56"/>
        <v>#NAME?</v>
      </c>
      <c r="AY464" s="86" t="str">
        <f t="shared" si="57"/>
        <v/>
      </c>
      <c r="AZ464" s="22" t="e">
        <f t="shared" ca="1" si="58"/>
        <v>#NAME?</v>
      </c>
      <c r="BA464" s="83" t="e">
        <f t="shared" ca="1" si="59"/>
        <v>#NAME?</v>
      </c>
      <c r="BB464" s="88" t="e">
        <f t="shared" ca="1" si="60"/>
        <v>#NAME?</v>
      </c>
      <c r="BC464" s="90" t="e">
        <f t="shared" ca="1" si="61"/>
        <v>#NAME?</v>
      </c>
      <c r="BD464" s="90" t="e">
        <f t="shared" ca="1" si="62"/>
        <v>#NAME?</v>
      </c>
      <c r="BE464" s="85" t="e">
        <f t="shared" ca="1" si="63"/>
        <v>#NAME?</v>
      </c>
      <c r="BF464" s="22" t="e">
        <f t="shared" ca="1" si="64"/>
        <v>#NAME?</v>
      </c>
      <c r="BG464" s="22" t="e">
        <f t="shared" ca="1" si="65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 t="str">
        <f t="shared" si="42"/>
        <v/>
      </c>
      <c r="B465" s="172"/>
      <c r="C465" s="71"/>
      <c r="D465" s="71"/>
      <c r="E465" s="71"/>
      <c r="F465" s="71"/>
      <c r="G465" s="71"/>
      <c r="H465" s="54" t="str">
        <f t="shared" si="43"/>
        <v/>
      </c>
      <c r="I465" s="71"/>
      <c r="J465" s="71"/>
      <c r="K465" s="71"/>
      <c r="L465" s="71"/>
      <c r="M465" s="71"/>
      <c r="N465" s="71"/>
      <c r="O465" s="71"/>
      <c r="P465" s="71"/>
      <c r="Q465" s="71"/>
      <c r="R465" s="66"/>
      <c r="S465" s="66"/>
      <c r="T465" s="66" t="str">
        <f t="shared" si="44"/>
        <v/>
      </c>
      <c r="U465" s="66"/>
      <c r="V465" s="25"/>
      <c r="W465" s="163"/>
      <c r="X465" s="163"/>
      <c r="Y465" s="69" t="str">
        <f t="shared" si="70"/>
        <v/>
      </c>
      <c r="Z465" s="69"/>
      <c r="AA465" s="69"/>
      <c r="AB465" s="25" t="str">
        <f t="shared" si="45"/>
        <v/>
      </c>
      <c r="AC465" s="71"/>
      <c r="AD465" s="169"/>
      <c r="AE465" s="169"/>
      <c r="AF465" s="54" t="str">
        <f t="shared" si="46"/>
        <v/>
      </c>
      <c r="AG465" s="175"/>
      <c r="AH465" s="170"/>
      <c r="AI465" s="77" t="str">
        <f t="shared" si="71"/>
        <v/>
      </c>
      <c r="AJ465" s="80" t="str">
        <f t="array" ref="AJ465">IFERROR(INDEX('[1]Master Price'!$E:$E,MATCH(D465,'[1]Master Price'!$B:$B,0)),"0")</f>
        <v>0</v>
      </c>
      <c r="AK465" s="80">
        <f t="shared" si="48"/>
        <v>0</v>
      </c>
      <c r="AL465" s="82" t="str">
        <f t="shared" si="40"/>
        <v>0-day</v>
      </c>
      <c r="AM465" s="82" t="str">
        <f t="shared" si="49"/>
        <v>0-day</v>
      </c>
      <c r="AN465" s="82" t="str">
        <f t="shared" si="68"/>
        <v>0-day</v>
      </c>
      <c r="AO465" s="82" t="str">
        <f t="shared" si="69"/>
        <v>0-day</v>
      </c>
      <c r="AP465" s="82" t="str">
        <f t="shared" si="50"/>
        <v>0-day</v>
      </c>
      <c r="AQ465" s="82" t="str">
        <f t="shared" si="51"/>
        <v>0-day</v>
      </c>
      <c r="AR465" s="137"/>
      <c r="AS465" s="83" t="str">
        <f t="shared" si="52"/>
        <v/>
      </c>
      <c r="AT465" s="85"/>
      <c r="AU465" s="84" t="e">
        <f t="shared" ca="1" si="53"/>
        <v>#NAME?</v>
      </c>
      <c r="AV465" s="88" t="e">
        <f t="shared" ca="1" si="54"/>
        <v>#NAME?</v>
      </c>
      <c r="AW465" s="83" t="e">
        <f t="shared" ca="1" si="55"/>
        <v>#NAME?</v>
      </c>
      <c r="AX465" s="88" t="e">
        <f t="shared" ca="1" si="56"/>
        <v>#NAME?</v>
      </c>
      <c r="AY465" s="86" t="str">
        <f t="shared" si="57"/>
        <v/>
      </c>
      <c r="AZ465" s="22" t="e">
        <f t="shared" ca="1" si="58"/>
        <v>#NAME?</v>
      </c>
      <c r="BA465" s="83" t="e">
        <f t="shared" ca="1" si="59"/>
        <v>#NAME?</v>
      </c>
      <c r="BB465" s="88" t="e">
        <f t="shared" ca="1" si="60"/>
        <v>#NAME?</v>
      </c>
      <c r="BC465" s="90" t="e">
        <f t="shared" ca="1" si="61"/>
        <v>#NAME?</v>
      </c>
      <c r="BD465" s="90" t="e">
        <f t="shared" ca="1" si="62"/>
        <v>#NAME?</v>
      </c>
      <c r="BE465" s="85" t="e">
        <f t="shared" ca="1" si="63"/>
        <v>#NAME?</v>
      </c>
      <c r="BF465" s="22" t="e">
        <f t="shared" ca="1" si="64"/>
        <v>#NAME?</v>
      </c>
      <c r="BG465" s="22" t="e">
        <f t="shared" ca="1" si="65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 t="str">
        <f t="shared" si="42"/>
        <v/>
      </c>
      <c r="B466" s="172"/>
      <c r="C466" s="71"/>
      <c r="D466" s="71"/>
      <c r="E466" s="71"/>
      <c r="F466" s="71"/>
      <c r="G466" s="71"/>
      <c r="H466" s="54" t="str">
        <f t="shared" si="43"/>
        <v/>
      </c>
      <c r="I466" s="71"/>
      <c r="J466" s="71"/>
      <c r="K466" s="71"/>
      <c r="L466" s="71"/>
      <c r="M466" s="71"/>
      <c r="N466" s="71"/>
      <c r="O466" s="71"/>
      <c r="P466" s="71"/>
      <c r="Q466" s="71"/>
      <c r="R466" s="66"/>
      <c r="S466" s="66"/>
      <c r="T466" s="66" t="str">
        <f t="shared" si="44"/>
        <v/>
      </c>
      <c r="U466" s="66"/>
      <c r="V466" s="25"/>
      <c r="W466" s="163"/>
      <c r="X466" s="163"/>
      <c r="Y466" s="69" t="str">
        <f t="shared" si="70"/>
        <v/>
      </c>
      <c r="Z466" s="69"/>
      <c r="AA466" s="69"/>
      <c r="AB466" s="25" t="str">
        <f t="shared" si="45"/>
        <v/>
      </c>
      <c r="AC466" s="71"/>
      <c r="AD466" s="169"/>
      <c r="AE466" s="169"/>
      <c r="AF466" s="54" t="str">
        <f t="shared" si="46"/>
        <v/>
      </c>
      <c r="AG466" s="175"/>
      <c r="AH466" s="170"/>
      <c r="AI466" s="77" t="str">
        <f t="shared" si="71"/>
        <v/>
      </c>
      <c r="AJ466" s="80" t="str">
        <f t="array" ref="AJ466">IFERROR(INDEX('[1]Master Price'!$E:$E,MATCH(D466,'[1]Master Price'!$B:$B,0)),"0")</f>
        <v>0</v>
      </c>
      <c r="AK466" s="80">
        <f t="shared" si="48"/>
        <v>0</v>
      </c>
      <c r="AL466" s="82" t="str">
        <f t="shared" si="40"/>
        <v>0-day</v>
      </c>
      <c r="AM466" s="82" t="str">
        <f t="shared" si="49"/>
        <v>0-day</v>
      </c>
      <c r="AN466" s="82" t="str">
        <f t="shared" si="68"/>
        <v>0-day</v>
      </c>
      <c r="AO466" s="82" t="str">
        <f t="shared" si="69"/>
        <v>0-day</v>
      </c>
      <c r="AP466" s="82" t="str">
        <f t="shared" si="50"/>
        <v>0-day</v>
      </c>
      <c r="AQ466" s="82" t="str">
        <f t="shared" si="51"/>
        <v>0-day</v>
      </c>
      <c r="AR466" s="137"/>
      <c r="AS466" s="83" t="str">
        <f t="shared" si="52"/>
        <v/>
      </c>
      <c r="AT466" s="85"/>
      <c r="AU466" s="84" t="e">
        <f t="shared" ca="1" si="53"/>
        <v>#NAME?</v>
      </c>
      <c r="AV466" s="88" t="e">
        <f t="shared" ca="1" si="54"/>
        <v>#NAME?</v>
      </c>
      <c r="AW466" s="83" t="e">
        <f t="shared" ca="1" si="55"/>
        <v>#NAME?</v>
      </c>
      <c r="AX466" s="88" t="e">
        <f t="shared" ca="1" si="56"/>
        <v>#NAME?</v>
      </c>
      <c r="AY466" s="86" t="str">
        <f t="shared" si="57"/>
        <v/>
      </c>
      <c r="AZ466" s="22" t="e">
        <f t="shared" ca="1" si="58"/>
        <v>#NAME?</v>
      </c>
      <c r="BA466" s="83" t="e">
        <f t="shared" ca="1" si="59"/>
        <v>#NAME?</v>
      </c>
      <c r="BB466" s="88" t="e">
        <f t="shared" ca="1" si="60"/>
        <v>#NAME?</v>
      </c>
      <c r="BC466" s="90" t="e">
        <f t="shared" ca="1" si="61"/>
        <v>#NAME?</v>
      </c>
      <c r="BD466" s="90" t="e">
        <f t="shared" ca="1" si="62"/>
        <v>#NAME?</v>
      </c>
      <c r="BE466" s="85" t="e">
        <f t="shared" ca="1" si="63"/>
        <v>#NAME?</v>
      </c>
      <c r="BF466" s="22" t="e">
        <f t="shared" ca="1" si="64"/>
        <v>#NAME?</v>
      </c>
      <c r="BG466" s="22" t="e">
        <f t="shared" ca="1" si="65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 t="str">
        <f t="shared" si="42"/>
        <v/>
      </c>
      <c r="B467" s="172"/>
      <c r="C467" s="71"/>
      <c r="D467" s="71"/>
      <c r="E467" s="71"/>
      <c r="F467" s="71"/>
      <c r="G467" s="71"/>
      <c r="H467" s="54" t="str">
        <f t="shared" si="43"/>
        <v/>
      </c>
      <c r="I467" s="71"/>
      <c r="J467" s="71"/>
      <c r="K467" s="71"/>
      <c r="L467" s="71"/>
      <c r="M467" s="71"/>
      <c r="N467" s="71"/>
      <c r="O467" s="71"/>
      <c r="P467" s="71"/>
      <c r="Q467" s="71"/>
      <c r="R467" s="66"/>
      <c r="S467" s="66"/>
      <c r="T467" s="66" t="str">
        <f t="shared" si="44"/>
        <v/>
      </c>
      <c r="U467" s="66"/>
      <c r="V467" s="25"/>
      <c r="W467" s="163"/>
      <c r="X467" s="163"/>
      <c r="Y467" s="69" t="str">
        <f t="shared" si="70"/>
        <v/>
      </c>
      <c r="Z467" s="69"/>
      <c r="AA467" s="69"/>
      <c r="AB467" s="25" t="str">
        <f t="shared" si="45"/>
        <v/>
      </c>
      <c r="AC467" s="71"/>
      <c r="AD467" s="169"/>
      <c r="AE467" s="169"/>
      <c r="AF467" s="54" t="str">
        <f t="shared" si="46"/>
        <v/>
      </c>
      <c r="AG467" s="175"/>
      <c r="AH467" s="170"/>
      <c r="AI467" s="77" t="str">
        <f t="shared" si="71"/>
        <v/>
      </c>
      <c r="AJ467" s="80" t="str">
        <f t="array" ref="AJ467">IFERROR(INDEX('[1]Master Price'!$E:$E,MATCH(D467,'[1]Master Price'!$B:$B,0)),"0")</f>
        <v>0</v>
      </c>
      <c r="AK467" s="80">
        <f t="shared" si="48"/>
        <v>0</v>
      </c>
      <c r="AL467" s="82" t="str">
        <f t="shared" si="40"/>
        <v>0-day</v>
      </c>
      <c r="AM467" s="82" t="str">
        <f t="shared" si="49"/>
        <v>0-day</v>
      </c>
      <c r="AN467" s="82" t="str">
        <f t="shared" si="68"/>
        <v>0-day</v>
      </c>
      <c r="AO467" s="82" t="str">
        <f t="shared" si="69"/>
        <v>0-day</v>
      </c>
      <c r="AP467" s="82" t="str">
        <f t="shared" si="50"/>
        <v>0-day</v>
      </c>
      <c r="AQ467" s="82" t="str">
        <f t="shared" si="51"/>
        <v>0-day</v>
      </c>
      <c r="AR467" s="137"/>
      <c r="AS467" s="83" t="str">
        <f t="shared" si="52"/>
        <v/>
      </c>
      <c r="AT467" s="85"/>
      <c r="AU467" s="84" t="e">
        <f t="shared" ca="1" si="53"/>
        <v>#NAME?</v>
      </c>
      <c r="AV467" s="88" t="e">
        <f t="shared" ca="1" si="54"/>
        <v>#NAME?</v>
      </c>
      <c r="AW467" s="83" t="e">
        <f t="shared" ca="1" si="55"/>
        <v>#NAME?</v>
      </c>
      <c r="AX467" s="88" t="e">
        <f t="shared" ca="1" si="56"/>
        <v>#NAME?</v>
      </c>
      <c r="AY467" s="86" t="str">
        <f t="shared" si="57"/>
        <v/>
      </c>
      <c r="AZ467" s="22" t="e">
        <f t="shared" ca="1" si="58"/>
        <v>#NAME?</v>
      </c>
      <c r="BA467" s="83" t="e">
        <f t="shared" ca="1" si="59"/>
        <v>#NAME?</v>
      </c>
      <c r="BB467" s="88" t="e">
        <f t="shared" ca="1" si="60"/>
        <v>#NAME?</v>
      </c>
      <c r="BC467" s="90" t="e">
        <f t="shared" ca="1" si="61"/>
        <v>#NAME?</v>
      </c>
      <c r="BD467" s="90" t="e">
        <f t="shared" ca="1" si="62"/>
        <v>#NAME?</v>
      </c>
      <c r="BE467" s="85" t="e">
        <f t="shared" ca="1" si="63"/>
        <v>#NAME?</v>
      </c>
      <c r="BF467" s="22" t="e">
        <f t="shared" ca="1" si="64"/>
        <v>#NAME?</v>
      </c>
      <c r="BG467" s="22" t="e">
        <f t="shared" ca="1" si="65"/>
        <v>#NAME?</v>
      </c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 t="str">
        <f t="shared" si="42"/>
        <v/>
      </c>
      <c r="B468" s="172"/>
      <c r="C468" s="71"/>
      <c r="D468" s="71"/>
      <c r="E468" s="71"/>
      <c r="F468" s="71"/>
      <c r="G468" s="71"/>
      <c r="H468" s="54" t="str">
        <f t="shared" si="43"/>
        <v/>
      </c>
      <c r="I468" s="71"/>
      <c r="J468" s="71"/>
      <c r="K468" s="71"/>
      <c r="L468" s="71"/>
      <c r="M468" s="71"/>
      <c r="N468" s="71"/>
      <c r="O468" s="71"/>
      <c r="P468" s="71"/>
      <c r="Q468" s="71"/>
      <c r="R468" s="66"/>
      <c r="S468" s="66"/>
      <c r="T468" s="66" t="str">
        <f t="shared" si="44"/>
        <v/>
      </c>
      <c r="U468" s="66"/>
      <c r="V468" s="25"/>
      <c r="W468" s="163"/>
      <c r="X468" s="163"/>
      <c r="Y468" s="69" t="str">
        <f t="shared" si="70"/>
        <v/>
      </c>
      <c r="Z468" s="69"/>
      <c r="AA468" s="69"/>
      <c r="AB468" s="25" t="str">
        <f t="shared" si="45"/>
        <v/>
      </c>
      <c r="AC468" s="71"/>
      <c r="AD468" s="169"/>
      <c r="AE468" s="169"/>
      <c r="AF468" s="54" t="str">
        <f t="shared" si="46"/>
        <v/>
      </c>
      <c r="AG468" s="175"/>
      <c r="AH468" s="170"/>
      <c r="AI468" s="77" t="str">
        <f t="shared" si="71"/>
        <v/>
      </c>
      <c r="AJ468" s="80" t="str">
        <f t="array" ref="AJ468">IFERROR(INDEX('[1]Master Price'!$E:$E,MATCH(D468,'[1]Master Price'!$B:$B,0)),"0")</f>
        <v>0</v>
      </c>
      <c r="AK468" s="80">
        <f t="shared" si="48"/>
        <v>0</v>
      </c>
      <c r="AL468" s="82" t="str">
        <f t="shared" si="40"/>
        <v>0-day</v>
      </c>
      <c r="AM468" s="82" t="str">
        <f t="shared" si="49"/>
        <v>0-day</v>
      </c>
      <c r="AN468" s="82" t="str">
        <f t="shared" si="68"/>
        <v>0-day</v>
      </c>
      <c r="AO468" s="82" t="str">
        <f t="shared" si="69"/>
        <v>0-day</v>
      </c>
      <c r="AP468" s="82" t="str">
        <f t="shared" si="50"/>
        <v>0-day</v>
      </c>
      <c r="AQ468" s="82" t="str">
        <f t="shared" si="51"/>
        <v>0-day</v>
      </c>
      <c r="AR468" s="137"/>
      <c r="AS468" s="83" t="str">
        <f t="shared" si="52"/>
        <v/>
      </c>
      <c r="AT468" s="85"/>
      <c r="AU468" s="84" t="e">
        <f t="shared" ca="1" si="53"/>
        <v>#NAME?</v>
      </c>
      <c r="AV468" s="88" t="e">
        <f t="shared" ca="1" si="54"/>
        <v>#NAME?</v>
      </c>
      <c r="AW468" s="83" t="e">
        <f t="shared" ca="1" si="55"/>
        <v>#NAME?</v>
      </c>
      <c r="AX468" s="88" t="e">
        <f t="shared" ca="1" si="56"/>
        <v>#NAME?</v>
      </c>
      <c r="AY468" s="86" t="str">
        <f t="shared" si="57"/>
        <v/>
      </c>
      <c r="AZ468" s="22" t="e">
        <f t="shared" ca="1" si="58"/>
        <v>#NAME?</v>
      </c>
      <c r="BA468" s="83" t="e">
        <f t="shared" ca="1" si="59"/>
        <v>#NAME?</v>
      </c>
      <c r="BB468" s="88" t="e">
        <f t="shared" ca="1" si="60"/>
        <v>#NAME?</v>
      </c>
      <c r="BC468" s="90" t="e">
        <f t="shared" ca="1" si="61"/>
        <v>#NAME?</v>
      </c>
      <c r="BD468" s="90" t="e">
        <f t="shared" ca="1" si="62"/>
        <v>#NAME?</v>
      </c>
      <c r="BE468" s="85" t="e">
        <f t="shared" ca="1" si="63"/>
        <v>#NAME?</v>
      </c>
      <c r="BF468" s="22" t="e">
        <f t="shared" ca="1" si="64"/>
        <v>#NAME?</v>
      </c>
      <c r="BG468" s="22" t="e">
        <f t="shared" ca="1" si="65"/>
        <v>#NAME?</v>
      </c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 t="str">
        <f t="shared" si="42"/>
        <v/>
      </c>
      <c r="B469" s="172"/>
      <c r="C469" s="71"/>
      <c r="D469" s="71"/>
      <c r="E469" s="71"/>
      <c r="F469" s="71"/>
      <c r="G469" s="71"/>
      <c r="H469" s="54" t="str">
        <f t="shared" si="43"/>
        <v/>
      </c>
      <c r="I469" s="71"/>
      <c r="J469" s="71"/>
      <c r="K469" s="71"/>
      <c r="L469" s="71"/>
      <c r="M469" s="71"/>
      <c r="N469" s="71"/>
      <c r="O469" s="71"/>
      <c r="P469" s="71"/>
      <c r="Q469" s="71"/>
      <c r="R469" s="66"/>
      <c r="S469" s="66"/>
      <c r="T469" s="66" t="str">
        <f t="shared" si="44"/>
        <v/>
      </c>
      <c r="U469" s="66"/>
      <c r="V469" s="25"/>
      <c r="W469" s="163"/>
      <c r="X469" s="163"/>
      <c r="Y469" s="69" t="str">
        <f t="shared" si="70"/>
        <v/>
      </c>
      <c r="Z469" s="69"/>
      <c r="AA469" s="69"/>
      <c r="AB469" s="25" t="str">
        <f t="shared" si="45"/>
        <v/>
      </c>
      <c r="AC469" s="71"/>
      <c r="AD469" s="169"/>
      <c r="AE469" s="169"/>
      <c r="AF469" s="69" t="str">
        <f t="shared" ref="AF469:AF514" si="72">IF(C469=0,"",IF(AD469&gt;0,"DONE","WAITING"))</f>
        <v/>
      </c>
      <c r="AG469" s="175"/>
      <c r="AH469" s="170"/>
      <c r="AI469" s="77" t="str">
        <f t="shared" si="71"/>
        <v/>
      </c>
      <c r="AJ469" s="80" t="str">
        <f t="array" ref="AJ469">IFERROR(INDEX('[1]Master Price'!$E:$E,MATCH(D469,'[1]Master Price'!$B:$B,0)),"0")</f>
        <v>0</v>
      </c>
      <c r="AK469" s="80">
        <f t="shared" si="48"/>
        <v>0</v>
      </c>
      <c r="AL469" s="82" t="str">
        <f t="shared" si="40"/>
        <v>0-day</v>
      </c>
      <c r="AM469" s="82" t="str">
        <f t="shared" si="49"/>
        <v>0-day</v>
      </c>
      <c r="AN469" s="82" t="str">
        <f t="shared" si="68"/>
        <v>0-day</v>
      </c>
      <c r="AO469" s="82" t="str">
        <f t="shared" si="69"/>
        <v>0-day</v>
      </c>
      <c r="AP469" s="82" t="str">
        <f t="shared" si="50"/>
        <v>0-day</v>
      </c>
      <c r="AQ469" s="82" t="str">
        <f t="shared" si="51"/>
        <v>0-day</v>
      </c>
      <c r="AR469" s="137"/>
      <c r="AS469" s="83" t="str">
        <f t="shared" si="52"/>
        <v/>
      </c>
      <c r="AT469" s="85"/>
      <c r="AU469" s="84" t="e">
        <f t="shared" ca="1" si="53"/>
        <v>#NAME?</v>
      </c>
      <c r="AV469" s="88" t="e">
        <f t="shared" ca="1" si="54"/>
        <v>#NAME?</v>
      </c>
      <c r="AW469" s="83" t="e">
        <f t="shared" ca="1" si="55"/>
        <v>#NAME?</v>
      </c>
      <c r="AX469" s="88" t="e">
        <f t="shared" ca="1" si="56"/>
        <v>#NAME?</v>
      </c>
      <c r="AY469" s="86" t="str">
        <f t="shared" si="57"/>
        <v/>
      </c>
      <c r="AZ469" s="22" t="e">
        <f t="shared" ca="1" si="58"/>
        <v>#NAME?</v>
      </c>
      <c r="BA469" s="83" t="e">
        <f t="shared" ca="1" si="59"/>
        <v>#NAME?</v>
      </c>
      <c r="BB469" s="88" t="e">
        <f t="shared" ca="1" si="60"/>
        <v>#NAME?</v>
      </c>
      <c r="BC469" s="90" t="e">
        <f t="shared" ca="1" si="61"/>
        <v>#NAME?</v>
      </c>
      <c r="BD469" s="90" t="e">
        <f t="shared" ca="1" si="62"/>
        <v>#NAME?</v>
      </c>
      <c r="BE469" s="85" t="e">
        <f t="shared" ca="1" si="63"/>
        <v>#NAME?</v>
      </c>
      <c r="BF469" s="22" t="e">
        <f t="shared" ca="1" si="64"/>
        <v>#NAME?</v>
      </c>
      <c r="BG469" s="22" t="e">
        <f t="shared" ca="1" si="65"/>
        <v>#NAME?</v>
      </c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 t="str">
        <f t="shared" si="42"/>
        <v/>
      </c>
      <c r="B470" s="172"/>
      <c r="C470" s="71"/>
      <c r="D470" s="71"/>
      <c r="E470" s="71"/>
      <c r="F470" s="71"/>
      <c r="G470" s="71"/>
      <c r="H470" s="54" t="str">
        <f t="shared" si="43"/>
        <v/>
      </c>
      <c r="I470" s="71"/>
      <c r="J470" s="71"/>
      <c r="K470" s="71"/>
      <c r="L470" s="71"/>
      <c r="M470" s="71"/>
      <c r="N470" s="71"/>
      <c r="O470" s="71"/>
      <c r="P470" s="71"/>
      <c r="Q470" s="71"/>
      <c r="R470" s="66"/>
      <c r="S470" s="66"/>
      <c r="T470" s="66" t="str">
        <f t="shared" si="44"/>
        <v/>
      </c>
      <c r="U470" s="66"/>
      <c r="V470" s="25"/>
      <c r="W470" s="163"/>
      <c r="X470" s="163"/>
      <c r="Y470" s="69" t="str">
        <f t="shared" si="70"/>
        <v/>
      </c>
      <c r="Z470" s="69"/>
      <c r="AA470" s="69"/>
      <c r="AB470" s="25" t="str">
        <f t="shared" si="45"/>
        <v/>
      </c>
      <c r="AC470" s="71"/>
      <c r="AD470" s="169"/>
      <c r="AE470" s="169"/>
      <c r="AF470" s="69" t="str">
        <f t="shared" si="72"/>
        <v/>
      </c>
      <c r="AG470" s="175"/>
      <c r="AH470" s="170"/>
      <c r="AI470" s="77" t="str">
        <f t="shared" si="71"/>
        <v/>
      </c>
      <c r="AJ470" s="80" t="str">
        <f t="array" ref="AJ470">IFERROR(INDEX('[1]Master Price'!$E:$E,MATCH(D470,'[1]Master Price'!$B:$B,0)),"0")</f>
        <v>0</v>
      </c>
      <c r="AK470" s="80">
        <f t="shared" si="48"/>
        <v>0</v>
      </c>
      <c r="AL470" s="82" t="str">
        <f t="shared" si="40"/>
        <v>0-day</v>
      </c>
      <c r="AM470" s="82" t="str">
        <f t="shared" si="49"/>
        <v>0-day</v>
      </c>
      <c r="AN470" s="82" t="str">
        <f t="shared" si="68"/>
        <v>0-day</v>
      </c>
      <c r="AO470" s="82" t="str">
        <f t="shared" si="69"/>
        <v>0-day</v>
      </c>
      <c r="AP470" s="82" t="str">
        <f t="shared" si="50"/>
        <v>0-day</v>
      </c>
      <c r="AQ470" s="82" t="str">
        <f t="shared" si="51"/>
        <v>0-day</v>
      </c>
      <c r="AR470" s="137"/>
      <c r="AS470" s="83" t="str">
        <f t="shared" si="52"/>
        <v/>
      </c>
      <c r="AT470" s="85"/>
      <c r="AU470" s="84" t="e">
        <f t="shared" ca="1" si="53"/>
        <v>#NAME?</v>
      </c>
      <c r="AV470" s="88" t="e">
        <f t="shared" ca="1" si="54"/>
        <v>#NAME?</v>
      </c>
      <c r="AW470" s="83" t="e">
        <f t="shared" ca="1" si="55"/>
        <v>#NAME?</v>
      </c>
      <c r="AX470" s="88" t="e">
        <f t="shared" ca="1" si="56"/>
        <v>#NAME?</v>
      </c>
      <c r="AY470" s="86" t="str">
        <f t="shared" si="57"/>
        <v/>
      </c>
      <c r="AZ470" s="22" t="e">
        <f t="shared" ca="1" si="58"/>
        <v>#NAME?</v>
      </c>
      <c r="BA470" s="83" t="e">
        <f t="shared" ca="1" si="59"/>
        <v>#NAME?</v>
      </c>
      <c r="BB470" s="88" t="e">
        <f t="shared" ca="1" si="60"/>
        <v>#NAME?</v>
      </c>
      <c r="BC470" s="90" t="e">
        <f t="shared" ca="1" si="61"/>
        <v>#NAME?</v>
      </c>
      <c r="BD470" s="90" t="e">
        <f t="shared" ca="1" si="62"/>
        <v>#NAME?</v>
      </c>
      <c r="BE470" s="85" t="e">
        <f t="shared" ca="1" si="63"/>
        <v>#NAME?</v>
      </c>
      <c r="BF470" s="22" t="e">
        <f t="shared" ca="1" si="64"/>
        <v>#NAME?</v>
      </c>
      <c r="BG470" s="22" t="e">
        <f t="shared" ca="1" si="65"/>
        <v>#NAME?</v>
      </c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 t="str">
        <f t="shared" si="42"/>
        <v/>
      </c>
      <c r="B471" s="172"/>
      <c r="C471" s="71"/>
      <c r="D471" s="71"/>
      <c r="E471" s="71"/>
      <c r="F471" s="71"/>
      <c r="G471" s="71"/>
      <c r="H471" s="54" t="str">
        <f t="shared" si="43"/>
        <v/>
      </c>
      <c r="I471" s="71"/>
      <c r="J471" s="71"/>
      <c r="K471" s="71"/>
      <c r="L471" s="71"/>
      <c r="M471" s="71"/>
      <c r="N471" s="71"/>
      <c r="O471" s="71"/>
      <c r="P471" s="71"/>
      <c r="Q471" s="71"/>
      <c r="R471" s="66"/>
      <c r="S471" s="66"/>
      <c r="T471" s="66" t="str">
        <f t="shared" si="44"/>
        <v/>
      </c>
      <c r="U471" s="66"/>
      <c r="V471" s="25"/>
      <c r="W471" s="163"/>
      <c r="X471" s="163"/>
      <c r="Y471" s="69" t="str">
        <f t="shared" si="70"/>
        <v/>
      </c>
      <c r="Z471" s="69"/>
      <c r="AA471" s="69"/>
      <c r="AB471" s="25" t="str">
        <f t="shared" si="45"/>
        <v/>
      </c>
      <c r="AC471" s="71"/>
      <c r="AD471" s="169"/>
      <c r="AE471" s="169"/>
      <c r="AF471" s="69" t="str">
        <f t="shared" si="72"/>
        <v/>
      </c>
      <c r="AG471" s="175"/>
      <c r="AH471" s="170"/>
      <c r="AI471" s="77" t="str">
        <f t="shared" si="71"/>
        <v/>
      </c>
      <c r="AJ471" s="80" t="str">
        <f t="array" ref="AJ471">IFERROR(INDEX('[1]Master Price'!$E:$E,MATCH(D471,'[1]Master Price'!$B:$B,0)),"0")</f>
        <v>0</v>
      </c>
      <c r="AK471" s="80">
        <f t="shared" si="48"/>
        <v>0</v>
      </c>
      <c r="AL471" s="82" t="str">
        <f t="shared" si="40"/>
        <v>0-day</v>
      </c>
      <c r="AM471" s="82" t="str">
        <f t="shared" si="49"/>
        <v>0-day</v>
      </c>
      <c r="AN471" s="82" t="str">
        <f t="shared" si="68"/>
        <v>0-day</v>
      </c>
      <c r="AO471" s="82" t="str">
        <f t="shared" si="69"/>
        <v>0-day</v>
      </c>
      <c r="AP471" s="82" t="str">
        <f t="shared" si="50"/>
        <v>0-day</v>
      </c>
      <c r="AQ471" s="82" t="str">
        <f t="shared" si="51"/>
        <v>0-day</v>
      </c>
      <c r="AR471" s="137"/>
      <c r="AS471" s="83" t="str">
        <f t="shared" si="52"/>
        <v/>
      </c>
      <c r="AT471" s="85"/>
      <c r="AU471" s="84" t="e">
        <f t="shared" ca="1" si="53"/>
        <v>#NAME?</v>
      </c>
      <c r="AV471" s="88" t="e">
        <f t="shared" ca="1" si="54"/>
        <v>#NAME?</v>
      </c>
      <c r="AW471" s="83" t="e">
        <f t="shared" ca="1" si="55"/>
        <v>#NAME?</v>
      </c>
      <c r="AX471" s="88" t="e">
        <f t="shared" ca="1" si="56"/>
        <v>#NAME?</v>
      </c>
      <c r="AY471" s="86" t="str">
        <f t="shared" si="57"/>
        <v/>
      </c>
      <c r="AZ471" s="22" t="e">
        <f t="shared" ca="1" si="58"/>
        <v>#NAME?</v>
      </c>
      <c r="BA471" s="83" t="e">
        <f t="shared" ca="1" si="59"/>
        <v>#NAME?</v>
      </c>
      <c r="BB471" s="88" t="e">
        <f t="shared" ca="1" si="60"/>
        <v>#NAME?</v>
      </c>
      <c r="BC471" s="90" t="e">
        <f t="shared" ca="1" si="61"/>
        <v>#NAME?</v>
      </c>
      <c r="BD471" s="90" t="e">
        <f t="shared" ca="1" si="62"/>
        <v>#NAME?</v>
      </c>
      <c r="BE471" s="85" t="e">
        <f t="shared" ca="1" si="63"/>
        <v>#NAME?</v>
      </c>
      <c r="BF471" s="22" t="e">
        <f t="shared" ca="1" si="64"/>
        <v>#NAME?</v>
      </c>
      <c r="BG471" s="22" t="e">
        <f t="shared" ca="1" si="65"/>
        <v>#NAME?</v>
      </c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 t="str">
        <f t="shared" si="42"/>
        <v/>
      </c>
      <c r="B472" s="172"/>
      <c r="C472" s="71"/>
      <c r="D472" s="71"/>
      <c r="E472" s="71"/>
      <c r="F472" s="71"/>
      <c r="G472" s="71"/>
      <c r="H472" s="54" t="str">
        <f t="shared" si="43"/>
        <v/>
      </c>
      <c r="I472" s="71"/>
      <c r="J472" s="71"/>
      <c r="K472" s="71"/>
      <c r="L472" s="71"/>
      <c r="M472" s="71"/>
      <c r="N472" s="71"/>
      <c r="O472" s="71"/>
      <c r="P472" s="71"/>
      <c r="Q472" s="71"/>
      <c r="R472" s="66"/>
      <c r="S472" s="66"/>
      <c r="T472" s="66" t="str">
        <f t="shared" si="44"/>
        <v/>
      </c>
      <c r="U472" s="66"/>
      <c r="V472" s="25"/>
      <c r="W472" s="163"/>
      <c r="X472" s="163"/>
      <c r="Y472" s="69" t="str">
        <f t="shared" si="70"/>
        <v/>
      </c>
      <c r="Z472" s="69"/>
      <c r="AA472" s="69"/>
      <c r="AB472" s="25" t="str">
        <f t="shared" si="45"/>
        <v/>
      </c>
      <c r="AC472" s="71"/>
      <c r="AD472" s="169"/>
      <c r="AE472" s="169"/>
      <c r="AF472" s="69" t="str">
        <f t="shared" si="72"/>
        <v/>
      </c>
      <c r="AG472" s="175"/>
      <c r="AH472" s="170"/>
      <c r="AI472" s="77" t="str">
        <f t="shared" si="71"/>
        <v/>
      </c>
      <c r="AJ472" s="80" t="str">
        <f t="array" ref="AJ472">IFERROR(INDEX('[1]Master Price'!$E:$E,MATCH(D472,'[1]Master Price'!$B:$B,0)),"0")</f>
        <v>0</v>
      </c>
      <c r="AK472" s="80">
        <f t="shared" si="48"/>
        <v>0</v>
      </c>
      <c r="AL472" s="82" t="str">
        <f t="shared" si="40"/>
        <v>0-day</v>
      </c>
      <c r="AM472" s="82" t="str">
        <f t="shared" si="49"/>
        <v>0-day</v>
      </c>
      <c r="AN472" s="82" t="str">
        <f t="shared" si="68"/>
        <v>0-day</v>
      </c>
      <c r="AO472" s="82" t="str">
        <f t="shared" si="69"/>
        <v>0-day</v>
      </c>
      <c r="AP472" s="82" t="str">
        <f t="shared" si="50"/>
        <v>0-day</v>
      </c>
      <c r="AQ472" s="82" t="str">
        <f t="shared" si="51"/>
        <v>0-day</v>
      </c>
      <c r="AR472" s="137"/>
      <c r="AS472" s="83" t="str">
        <f t="shared" si="52"/>
        <v/>
      </c>
      <c r="AT472" s="85"/>
      <c r="AU472" s="84" t="e">
        <f t="shared" ca="1" si="53"/>
        <v>#NAME?</v>
      </c>
      <c r="AV472" s="88" t="e">
        <f t="shared" ca="1" si="54"/>
        <v>#NAME?</v>
      </c>
      <c r="AW472" s="83" t="e">
        <f t="shared" ca="1" si="55"/>
        <v>#NAME?</v>
      </c>
      <c r="AX472" s="88" t="e">
        <f t="shared" ca="1" si="56"/>
        <v>#NAME?</v>
      </c>
      <c r="AY472" s="86" t="str">
        <f t="shared" si="57"/>
        <v/>
      </c>
      <c r="AZ472" s="22" t="e">
        <f t="shared" ca="1" si="58"/>
        <v>#NAME?</v>
      </c>
      <c r="BA472" s="83" t="e">
        <f t="shared" ca="1" si="59"/>
        <v>#NAME?</v>
      </c>
      <c r="BB472" s="88" t="e">
        <f t="shared" ca="1" si="60"/>
        <v>#NAME?</v>
      </c>
      <c r="BC472" s="90" t="e">
        <f t="shared" ca="1" si="61"/>
        <v>#NAME?</v>
      </c>
      <c r="BD472" s="90" t="e">
        <f t="shared" ca="1" si="62"/>
        <v>#NAME?</v>
      </c>
      <c r="BE472" s="85" t="e">
        <f t="shared" ca="1" si="63"/>
        <v>#NAME?</v>
      </c>
      <c r="BF472" s="22" t="e">
        <f t="shared" ca="1" si="64"/>
        <v>#NAME?</v>
      </c>
      <c r="BG472" s="22" t="e">
        <f t="shared" ca="1" si="65"/>
        <v>#NAME?</v>
      </c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 t="str">
        <f t="shared" si="42"/>
        <v/>
      </c>
      <c r="B473" s="172"/>
      <c r="C473" s="71"/>
      <c r="D473" s="71"/>
      <c r="E473" s="71"/>
      <c r="F473" s="71"/>
      <c r="G473" s="71"/>
      <c r="H473" s="54" t="str">
        <f t="shared" si="43"/>
        <v/>
      </c>
      <c r="I473" s="71"/>
      <c r="J473" s="71"/>
      <c r="K473" s="71"/>
      <c r="L473" s="71"/>
      <c r="M473" s="71"/>
      <c r="N473" s="71"/>
      <c r="O473" s="71"/>
      <c r="P473" s="71"/>
      <c r="Q473" s="71"/>
      <c r="R473" s="66"/>
      <c r="S473" s="66"/>
      <c r="T473" s="66" t="str">
        <f t="shared" si="44"/>
        <v/>
      </c>
      <c r="U473" s="66"/>
      <c r="V473" s="25"/>
      <c r="W473" s="163"/>
      <c r="X473" s="163"/>
      <c r="Y473" s="69" t="str">
        <f t="shared" si="70"/>
        <v/>
      </c>
      <c r="Z473" s="69"/>
      <c r="AA473" s="69"/>
      <c r="AB473" s="25" t="str">
        <f t="shared" si="45"/>
        <v/>
      </c>
      <c r="AC473" s="71"/>
      <c r="AD473" s="169"/>
      <c r="AE473" s="169"/>
      <c r="AF473" s="69" t="str">
        <f t="shared" si="72"/>
        <v/>
      </c>
      <c r="AG473" s="175"/>
      <c r="AH473" s="170"/>
      <c r="AI473" s="77" t="str">
        <f t="shared" si="71"/>
        <v/>
      </c>
      <c r="AJ473" s="80" t="str">
        <f t="array" ref="AJ473">IFERROR(INDEX('[1]Master Price'!$E:$E,MATCH(D473,'[1]Master Price'!$B:$B,0)),"0")</f>
        <v>0</v>
      </c>
      <c r="AK473" s="80">
        <f t="shared" si="48"/>
        <v>0</v>
      </c>
      <c r="AL473" s="82" t="str">
        <f t="shared" si="40"/>
        <v>0-day</v>
      </c>
      <c r="AM473" s="82" t="str">
        <f t="shared" si="49"/>
        <v>0-day</v>
      </c>
      <c r="AN473" s="82" t="str">
        <f t="shared" si="68"/>
        <v>0-day</v>
      </c>
      <c r="AO473" s="82" t="str">
        <f t="shared" si="69"/>
        <v>0-day</v>
      </c>
      <c r="AP473" s="82" t="str">
        <f t="shared" si="50"/>
        <v>0-day</v>
      </c>
      <c r="AQ473" s="82" t="str">
        <f t="shared" si="51"/>
        <v>0-day</v>
      </c>
      <c r="AR473" s="137"/>
      <c r="AS473" s="83" t="str">
        <f t="shared" si="52"/>
        <v/>
      </c>
      <c r="AT473" s="85"/>
      <c r="AU473" s="84" t="e">
        <f t="shared" ca="1" si="53"/>
        <v>#NAME?</v>
      </c>
      <c r="AV473" s="88" t="e">
        <f t="shared" ca="1" si="54"/>
        <v>#NAME?</v>
      </c>
      <c r="AW473" s="83" t="e">
        <f t="shared" ca="1" si="55"/>
        <v>#NAME?</v>
      </c>
      <c r="AX473" s="88" t="e">
        <f t="shared" ca="1" si="56"/>
        <v>#NAME?</v>
      </c>
      <c r="AY473" s="86" t="str">
        <f t="shared" si="57"/>
        <v/>
      </c>
      <c r="AZ473" s="22" t="e">
        <f t="shared" ca="1" si="58"/>
        <v>#NAME?</v>
      </c>
      <c r="BA473" s="83" t="e">
        <f t="shared" ca="1" si="59"/>
        <v>#NAME?</v>
      </c>
      <c r="BB473" s="88" t="e">
        <f t="shared" ca="1" si="60"/>
        <v>#NAME?</v>
      </c>
      <c r="BC473" s="90" t="e">
        <f t="shared" ca="1" si="61"/>
        <v>#NAME?</v>
      </c>
      <c r="BD473" s="90" t="e">
        <f t="shared" ca="1" si="62"/>
        <v>#NAME?</v>
      </c>
      <c r="BE473" s="85" t="e">
        <f t="shared" ca="1" si="63"/>
        <v>#NAME?</v>
      </c>
      <c r="BF473" s="22" t="e">
        <f t="shared" ca="1" si="64"/>
        <v>#NAME?</v>
      </c>
      <c r="BG473" s="22" t="e">
        <f t="shared" ca="1" si="65"/>
        <v>#NAME?</v>
      </c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 t="str">
        <f t="shared" si="42"/>
        <v/>
      </c>
      <c r="B474" s="172"/>
      <c r="C474" s="71"/>
      <c r="D474" s="71"/>
      <c r="E474" s="71"/>
      <c r="F474" s="71"/>
      <c r="G474" s="71"/>
      <c r="H474" s="54" t="str">
        <f t="shared" si="43"/>
        <v/>
      </c>
      <c r="I474" s="71"/>
      <c r="J474" s="71"/>
      <c r="K474" s="71"/>
      <c r="L474" s="71"/>
      <c r="M474" s="71"/>
      <c r="N474" s="71"/>
      <c r="O474" s="71"/>
      <c r="P474" s="71"/>
      <c r="Q474" s="71"/>
      <c r="R474" s="66"/>
      <c r="S474" s="66"/>
      <c r="T474" s="66" t="str">
        <f t="shared" si="44"/>
        <v/>
      </c>
      <c r="U474" s="66"/>
      <c r="V474" s="25"/>
      <c r="W474" s="163"/>
      <c r="X474" s="163"/>
      <c r="Y474" s="69" t="str">
        <f t="shared" si="70"/>
        <v/>
      </c>
      <c r="Z474" s="69"/>
      <c r="AA474" s="69"/>
      <c r="AB474" s="25" t="str">
        <f t="shared" si="45"/>
        <v/>
      </c>
      <c r="AC474" s="71"/>
      <c r="AD474" s="169"/>
      <c r="AE474" s="169"/>
      <c r="AF474" s="69" t="str">
        <f t="shared" si="72"/>
        <v/>
      </c>
      <c r="AG474" s="175"/>
      <c r="AH474" s="170"/>
      <c r="AI474" s="77" t="str">
        <f t="shared" si="71"/>
        <v/>
      </c>
      <c r="AJ474" s="80" t="str">
        <f t="array" ref="AJ474">IFERROR(INDEX('[1]Master Price'!$E:$E,MATCH(D474,'[1]Master Price'!$B:$B,0)),"0")</f>
        <v>0</v>
      </c>
      <c r="AK474" s="80">
        <f t="shared" si="48"/>
        <v>0</v>
      </c>
      <c r="AL474" s="82" t="str">
        <f t="shared" si="40"/>
        <v>0-day</v>
      </c>
      <c r="AM474" s="82" t="str">
        <f t="shared" si="49"/>
        <v>0-day</v>
      </c>
      <c r="AN474" s="82" t="str">
        <f t="shared" si="68"/>
        <v>0-day</v>
      </c>
      <c r="AO474" s="82" t="str">
        <f t="shared" si="69"/>
        <v>0-day</v>
      </c>
      <c r="AP474" s="82" t="str">
        <f t="shared" si="50"/>
        <v>0-day</v>
      </c>
      <c r="AQ474" s="82" t="str">
        <f t="shared" si="51"/>
        <v>0-day</v>
      </c>
      <c r="AR474" s="137"/>
      <c r="AS474" s="83" t="str">
        <f t="shared" si="52"/>
        <v/>
      </c>
      <c r="AT474" s="85"/>
      <c r="AU474" s="84" t="e">
        <f t="shared" ca="1" si="53"/>
        <v>#NAME?</v>
      </c>
      <c r="AV474" s="88" t="e">
        <f t="shared" ca="1" si="54"/>
        <v>#NAME?</v>
      </c>
      <c r="AW474" s="83" t="e">
        <f t="shared" ca="1" si="55"/>
        <v>#NAME?</v>
      </c>
      <c r="AX474" s="88" t="e">
        <f t="shared" ca="1" si="56"/>
        <v>#NAME?</v>
      </c>
      <c r="AY474" s="86" t="str">
        <f t="shared" si="57"/>
        <v/>
      </c>
      <c r="AZ474" s="22" t="e">
        <f t="shared" ca="1" si="58"/>
        <v>#NAME?</v>
      </c>
      <c r="BA474" s="83" t="e">
        <f t="shared" ca="1" si="59"/>
        <v>#NAME?</v>
      </c>
      <c r="BB474" s="88" t="e">
        <f t="shared" ca="1" si="60"/>
        <v>#NAME?</v>
      </c>
      <c r="BC474" s="90" t="e">
        <f t="shared" ca="1" si="61"/>
        <v>#NAME?</v>
      </c>
      <c r="BD474" s="90" t="e">
        <f t="shared" ca="1" si="62"/>
        <v>#NAME?</v>
      </c>
      <c r="BE474" s="85" t="e">
        <f t="shared" ca="1" si="63"/>
        <v>#NAME?</v>
      </c>
      <c r="BF474" s="22" t="e">
        <f t="shared" ca="1" si="64"/>
        <v>#NAME?</v>
      </c>
      <c r="BG474" s="22" t="e">
        <f t="shared" ca="1" si="65"/>
        <v>#NAME?</v>
      </c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 t="str">
        <f t="shared" si="42"/>
        <v/>
      </c>
      <c r="B475" s="172"/>
      <c r="C475" s="71"/>
      <c r="D475" s="71"/>
      <c r="E475" s="71"/>
      <c r="F475" s="71"/>
      <c r="G475" s="71"/>
      <c r="H475" s="54" t="str">
        <f t="shared" si="43"/>
        <v/>
      </c>
      <c r="I475" s="71"/>
      <c r="J475" s="71"/>
      <c r="K475" s="71"/>
      <c r="L475" s="71"/>
      <c r="M475" s="71"/>
      <c r="N475" s="71"/>
      <c r="O475" s="71"/>
      <c r="P475" s="71"/>
      <c r="Q475" s="71"/>
      <c r="R475" s="66"/>
      <c r="S475" s="66"/>
      <c r="T475" s="66" t="str">
        <f t="shared" si="44"/>
        <v/>
      </c>
      <c r="U475" s="66"/>
      <c r="V475" s="25"/>
      <c r="W475" s="163"/>
      <c r="X475" s="163"/>
      <c r="Y475" s="69" t="str">
        <f t="shared" si="70"/>
        <v/>
      </c>
      <c r="Z475" s="69"/>
      <c r="AA475" s="69"/>
      <c r="AB475" s="25" t="str">
        <f t="shared" si="45"/>
        <v/>
      </c>
      <c r="AC475" s="71"/>
      <c r="AD475" s="169"/>
      <c r="AE475" s="169"/>
      <c r="AF475" s="69" t="str">
        <f t="shared" si="72"/>
        <v/>
      </c>
      <c r="AG475" s="175"/>
      <c r="AH475" s="170"/>
      <c r="AI475" s="77" t="str">
        <f t="shared" si="71"/>
        <v/>
      </c>
      <c r="AJ475" s="80" t="str">
        <f t="array" ref="AJ475">IFERROR(INDEX('[1]Master Price'!$E:$E,MATCH(D475,'[1]Master Price'!$B:$B,0)),"0")</f>
        <v>0</v>
      </c>
      <c r="AK475" s="80">
        <f t="shared" si="48"/>
        <v>0</v>
      </c>
      <c r="AL475" s="82" t="str">
        <f t="shared" si="40"/>
        <v>0-day</v>
      </c>
      <c r="AM475" s="82" t="str">
        <f t="shared" si="49"/>
        <v>0-day</v>
      </c>
      <c r="AN475" s="82" t="str">
        <f t="shared" si="68"/>
        <v>0-day</v>
      </c>
      <c r="AO475" s="82" t="str">
        <f t="shared" si="69"/>
        <v>0-day</v>
      </c>
      <c r="AP475" s="82" t="str">
        <f t="shared" si="50"/>
        <v>0-day</v>
      </c>
      <c r="AQ475" s="82" t="str">
        <f t="shared" si="51"/>
        <v>0-day</v>
      </c>
      <c r="AR475" s="137"/>
      <c r="AS475" s="83" t="str">
        <f t="shared" si="52"/>
        <v/>
      </c>
      <c r="AT475" s="85"/>
      <c r="AU475" s="84" t="e">
        <f t="shared" ca="1" si="53"/>
        <v>#NAME?</v>
      </c>
      <c r="AV475" s="88" t="e">
        <f t="shared" ca="1" si="54"/>
        <v>#NAME?</v>
      </c>
      <c r="AW475" s="83" t="e">
        <f t="shared" ca="1" si="55"/>
        <v>#NAME?</v>
      </c>
      <c r="AX475" s="88" t="e">
        <f t="shared" ca="1" si="56"/>
        <v>#NAME?</v>
      </c>
      <c r="AY475" s="86" t="str">
        <f t="shared" si="57"/>
        <v/>
      </c>
      <c r="AZ475" s="22" t="e">
        <f t="shared" ca="1" si="58"/>
        <v>#NAME?</v>
      </c>
      <c r="BA475" s="83" t="e">
        <f t="shared" ca="1" si="59"/>
        <v>#NAME?</v>
      </c>
      <c r="BB475" s="88" t="e">
        <f t="shared" ca="1" si="60"/>
        <v>#NAME?</v>
      </c>
      <c r="BC475" s="90" t="e">
        <f t="shared" ca="1" si="61"/>
        <v>#NAME?</v>
      </c>
      <c r="BD475" s="90" t="e">
        <f t="shared" ca="1" si="62"/>
        <v>#NAME?</v>
      </c>
      <c r="BE475" s="85" t="e">
        <f t="shared" ca="1" si="63"/>
        <v>#NAME?</v>
      </c>
      <c r="BF475" s="22" t="e">
        <f t="shared" ca="1" si="64"/>
        <v>#NAME?</v>
      </c>
      <c r="BG475" s="22" t="e">
        <f t="shared" ca="1" si="65"/>
        <v>#NAME?</v>
      </c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 t="str">
        <f t="shared" si="42"/>
        <v/>
      </c>
      <c r="B476" s="172"/>
      <c r="C476" s="71"/>
      <c r="D476" s="71"/>
      <c r="E476" s="71"/>
      <c r="F476" s="71"/>
      <c r="G476" s="71"/>
      <c r="H476" s="54" t="str">
        <f t="shared" si="43"/>
        <v/>
      </c>
      <c r="I476" s="71"/>
      <c r="J476" s="71"/>
      <c r="K476" s="71"/>
      <c r="L476" s="71"/>
      <c r="M476" s="71"/>
      <c r="N476" s="71"/>
      <c r="O476" s="71"/>
      <c r="P476" s="71"/>
      <c r="Q476" s="71"/>
      <c r="R476" s="66"/>
      <c r="S476" s="66"/>
      <c r="T476" s="66" t="str">
        <f t="shared" si="44"/>
        <v/>
      </c>
      <c r="U476" s="66"/>
      <c r="V476" s="25"/>
      <c r="W476" s="163"/>
      <c r="X476" s="163"/>
      <c r="Y476" s="69" t="str">
        <f t="shared" si="70"/>
        <v/>
      </c>
      <c r="Z476" s="69"/>
      <c r="AA476" s="69"/>
      <c r="AB476" s="25" t="str">
        <f t="shared" si="45"/>
        <v/>
      </c>
      <c r="AC476" s="71"/>
      <c r="AD476" s="169"/>
      <c r="AE476" s="169"/>
      <c r="AF476" s="69" t="str">
        <f t="shared" si="72"/>
        <v/>
      </c>
      <c r="AG476" s="175"/>
      <c r="AH476" s="170"/>
      <c r="AI476" s="77" t="str">
        <f t="shared" si="71"/>
        <v/>
      </c>
      <c r="AJ476" s="80" t="str">
        <f t="array" ref="AJ476">IFERROR(INDEX('[1]Master Price'!$E:$E,MATCH(D476,'[1]Master Price'!$B:$B,0)),"0")</f>
        <v>0</v>
      </c>
      <c r="AK476" s="80">
        <f t="shared" si="48"/>
        <v>0</v>
      </c>
      <c r="AL476" s="82" t="str">
        <f t="shared" si="40"/>
        <v>0-day</v>
      </c>
      <c r="AM476" s="82" t="str">
        <f t="shared" si="49"/>
        <v>0-day</v>
      </c>
      <c r="AN476" s="82" t="str">
        <f t="shared" si="68"/>
        <v>0-day</v>
      </c>
      <c r="AO476" s="82" t="str">
        <f t="shared" si="69"/>
        <v>0-day</v>
      </c>
      <c r="AP476" s="82" t="str">
        <f t="shared" si="50"/>
        <v>0-day</v>
      </c>
      <c r="AQ476" s="82" t="str">
        <f t="shared" si="51"/>
        <v>0-day</v>
      </c>
      <c r="AR476" s="137"/>
      <c r="AS476" s="83" t="str">
        <f t="shared" si="52"/>
        <v/>
      </c>
      <c r="AT476" s="85"/>
      <c r="AU476" s="84" t="e">
        <f t="shared" ca="1" si="53"/>
        <v>#NAME?</v>
      </c>
      <c r="AV476" s="88" t="e">
        <f t="shared" ca="1" si="54"/>
        <v>#NAME?</v>
      </c>
      <c r="AW476" s="83" t="e">
        <f t="shared" ca="1" si="55"/>
        <v>#NAME?</v>
      </c>
      <c r="AX476" s="88" t="e">
        <f t="shared" ca="1" si="56"/>
        <v>#NAME?</v>
      </c>
      <c r="AY476" s="86" t="str">
        <f t="shared" si="57"/>
        <v/>
      </c>
      <c r="AZ476" s="22" t="e">
        <f t="shared" ca="1" si="58"/>
        <v>#NAME?</v>
      </c>
      <c r="BA476" s="83" t="e">
        <f t="shared" ca="1" si="59"/>
        <v>#NAME?</v>
      </c>
      <c r="BB476" s="88" t="e">
        <f t="shared" ca="1" si="60"/>
        <v>#NAME?</v>
      </c>
      <c r="BC476" s="90" t="e">
        <f t="shared" ca="1" si="61"/>
        <v>#NAME?</v>
      </c>
      <c r="BD476" s="90" t="e">
        <f t="shared" ca="1" si="62"/>
        <v>#NAME?</v>
      </c>
      <c r="BE476" s="85" t="e">
        <f t="shared" ca="1" si="63"/>
        <v>#NAME?</v>
      </c>
      <c r="BF476" s="22" t="e">
        <f t="shared" ca="1" si="64"/>
        <v>#NAME?</v>
      </c>
      <c r="BG476" s="22" t="e">
        <f t="shared" ca="1" si="65"/>
        <v>#NAME?</v>
      </c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 t="str">
        <f t="shared" si="42"/>
        <v/>
      </c>
      <c r="B477" s="172"/>
      <c r="C477" s="71"/>
      <c r="D477" s="71"/>
      <c r="E477" s="71"/>
      <c r="F477" s="71"/>
      <c r="G477" s="71"/>
      <c r="H477" s="54" t="str">
        <f t="shared" si="43"/>
        <v/>
      </c>
      <c r="I477" s="71"/>
      <c r="J477" s="71"/>
      <c r="K477" s="71"/>
      <c r="L477" s="71"/>
      <c r="M477" s="71"/>
      <c r="N477" s="71"/>
      <c r="O477" s="71"/>
      <c r="P477" s="71"/>
      <c r="Q477" s="71"/>
      <c r="R477" s="66"/>
      <c r="S477" s="66"/>
      <c r="T477" s="66" t="str">
        <f t="shared" si="44"/>
        <v/>
      </c>
      <c r="U477" s="66"/>
      <c r="V477" s="25"/>
      <c r="W477" s="163"/>
      <c r="X477" s="163"/>
      <c r="Y477" s="69" t="str">
        <f t="shared" si="70"/>
        <v/>
      </c>
      <c r="Z477" s="69"/>
      <c r="AA477" s="69"/>
      <c r="AB477" s="25" t="str">
        <f t="shared" si="45"/>
        <v/>
      </c>
      <c r="AC477" s="71"/>
      <c r="AD477" s="169"/>
      <c r="AE477" s="169"/>
      <c r="AF477" s="69" t="str">
        <f t="shared" si="72"/>
        <v/>
      </c>
      <c r="AG477" s="175"/>
      <c r="AH477" s="170"/>
      <c r="AI477" s="77" t="str">
        <f t="shared" si="71"/>
        <v/>
      </c>
      <c r="AJ477" s="80" t="str">
        <f t="array" ref="AJ477">IFERROR(INDEX('[1]Master Price'!$E:$E,MATCH(D477,'[1]Master Price'!$B:$B,0)),"0")</f>
        <v>0</v>
      </c>
      <c r="AK477" s="80">
        <f t="shared" si="48"/>
        <v>0</v>
      </c>
      <c r="AL477" s="82" t="str">
        <f t="shared" si="40"/>
        <v>0-day</v>
      </c>
      <c r="AM477" s="82" t="str">
        <f t="shared" si="49"/>
        <v>0-day</v>
      </c>
      <c r="AN477" s="82" t="str">
        <f t="shared" si="68"/>
        <v>0-day</v>
      </c>
      <c r="AO477" s="82" t="str">
        <f t="shared" si="69"/>
        <v>0-day</v>
      </c>
      <c r="AP477" s="82" t="str">
        <f t="shared" si="50"/>
        <v>0-day</v>
      </c>
      <c r="AQ477" s="82" t="str">
        <f t="shared" si="51"/>
        <v>0-day</v>
      </c>
      <c r="AR477" s="137"/>
      <c r="AS477" s="83" t="str">
        <f t="shared" si="52"/>
        <v/>
      </c>
      <c r="AT477" s="85"/>
      <c r="AU477" s="84" t="e">
        <f t="shared" ca="1" si="53"/>
        <v>#NAME?</v>
      </c>
      <c r="AV477" s="88" t="e">
        <f t="shared" ca="1" si="54"/>
        <v>#NAME?</v>
      </c>
      <c r="AW477" s="83" t="e">
        <f t="shared" ca="1" si="55"/>
        <v>#NAME?</v>
      </c>
      <c r="AX477" s="88" t="e">
        <f t="shared" ca="1" si="56"/>
        <v>#NAME?</v>
      </c>
      <c r="AY477" s="86" t="str">
        <f t="shared" si="57"/>
        <v/>
      </c>
      <c r="AZ477" s="22" t="e">
        <f t="shared" ca="1" si="58"/>
        <v>#NAME?</v>
      </c>
      <c r="BA477" s="83" t="e">
        <f t="shared" ca="1" si="59"/>
        <v>#NAME?</v>
      </c>
      <c r="BB477" s="88" t="e">
        <f t="shared" ca="1" si="60"/>
        <v>#NAME?</v>
      </c>
      <c r="BC477" s="90" t="e">
        <f t="shared" ca="1" si="61"/>
        <v>#NAME?</v>
      </c>
      <c r="BD477" s="90" t="e">
        <f t="shared" ca="1" si="62"/>
        <v>#NAME?</v>
      </c>
      <c r="BE477" s="85" t="e">
        <f t="shared" ca="1" si="63"/>
        <v>#NAME?</v>
      </c>
      <c r="BF477" s="22" t="e">
        <f t="shared" ca="1" si="64"/>
        <v>#NAME?</v>
      </c>
      <c r="BG477" s="22" t="e">
        <f t="shared" ca="1" si="65"/>
        <v>#NAME?</v>
      </c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 t="str">
        <f t="shared" si="42"/>
        <v/>
      </c>
      <c r="B478" s="172"/>
      <c r="C478" s="71"/>
      <c r="D478" s="71"/>
      <c r="E478" s="71"/>
      <c r="F478" s="71"/>
      <c r="G478" s="71"/>
      <c r="H478" s="54" t="str">
        <f t="shared" si="43"/>
        <v/>
      </c>
      <c r="I478" s="71"/>
      <c r="J478" s="71"/>
      <c r="K478" s="71"/>
      <c r="L478" s="71"/>
      <c r="M478" s="71"/>
      <c r="N478" s="71"/>
      <c r="O478" s="71"/>
      <c r="P478" s="71"/>
      <c r="Q478" s="71"/>
      <c r="R478" s="66"/>
      <c r="S478" s="66"/>
      <c r="T478" s="66" t="str">
        <f t="shared" si="44"/>
        <v/>
      </c>
      <c r="U478" s="66"/>
      <c r="V478" s="25"/>
      <c r="W478" s="163"/>
      <c r="X478" s="163"/>
      <c r="Y478" s="69" t="str">
        <f t="shared" si="70"/>
        <v/>
      </c>
      <c r="Z478" s="69"/>
      <c r="AA478" s="69"/>
      <c r="AB478" s="25" t="str">
        <f t="shared" si="45"/>
        <v/>
      </c>
      <c r="AC478" s="71"/>
      <c r="AD478" s="169"/>
      <c r="AE478" s="169"/>
      <c r="AF478" s="69" t="str">
        <f t="shared" si="72"/>
        <v/>
      </c>
      <c r="AG478" s="169"/>
      <c r="AH478" s="170"/>
      <c r="AI478" s="77" t="str">
        <f t="shared" si="71"/>
        <v/>
      </c>
      <c r="AJ478" s="80" t="str">
        <f t="array" ref="AJ478">IFERROR(INDEX('[1]Master Price'!$E:$E,MATCH(D478,'[1]Master Price'!$B:$B,0)),"0")</f>
        <v>0</v>
      </c>
      <c r="AK478" s="80">
        <f t="shared" si="48"/>
        <v>0</v>
      </c>
      <c r="AL478" s="82" t="str">
        <f t="shared" si="40"/>
        <v>0-day</v>
      </c>
      <c r="AM478" s="82" t="str">
        <f t="shared" si="49"/>
        <v>0-day</v>
      </c>
      <c r="AN478" s="82" t="str">
        <f t="shared" si="68"/>
        <v>0-day</v>
      </c>
      <c r="AO478" s="82" t="str">
        <f t="shared" si="69"/>
        <v>0-day</v>
      </c>
      <c r="AP478" s="82" t="str">
        <f t="shared" si="50"/>
        <v>0-day</v>
      </c>
      <c r="AQ478" s="82" t="str">
        <f t="shared" si="51"/>
        <v>0-day</v>
      </c>
      <c r="AR478" s="137"/>
      <c r="AS478" s="83" t="str">
        <f t="shared" si="52"/>
        <v/>
      </c>
      <c r="AT478" s="85">
        <f t="shared" ref="AT478:AT514" si="73">C478</f>
        <v>0</v>
      </c>
      <c r="AU478" s="84" t="e">
        <f t="shared" ca="1" si="53"/>
        <v>#NAME?</v>
      </c>
      <c r="AV478" s="88" t="e">
        <f t="shared" ca="1" si="54"/>
        <v>#NAME?</v>
      </c>
      <c r="AW478" s="83" t="e">
        <f t="shared" ca="1" si="55"/>
        <v>#NAME?</v>
      </c>
      <c r="AX478" s="88" t="e">
        <f t="shared" ca="1" si="56"/>
        <v>#NAME?</v>
      </c>
      <c r="AY478" s="86" t="str">
        <f t="shared" si="57"/>
        <v/>
      </c>
      <c r="AZ478" s="22" t="e">
        <f t="shared" ca="1" si="58"/>
        <v>#NAME?</v>
      </c>
      <c r="BA478" s="83" t="e">
        <f t="shared" ca="1" si="59"/>
        <v>#NAME?</v>
      </c>
      <c r="BB478" s="88" t="e">
        <f t="shared" ca="1" si="60"/>
        <v>#NAME?</v>
      </c>
      <c r="BC478" s="90" t="e">
        <f t="shared" ca="1" si="61"/>
        <v>#NAME?</v>
      </c>
      <c r="BD478" s="90" t="e">
        <f t="shared" ca="1" si="62"/>
        <v>#NAME?</v>
      </c>
      <c r="BE478" s="85" t="e">
        <f t="shared" ca="1" si="63"/>
        <v>#NAME?</v>
      </c>
      <c r="BF478" s="22" t="e">
        <f t="shared" ca="1" si="64"/>
        <v>#NAME?</v>
      </c>
      <c r="BG478" s="22" t="e">
        <f t="shared" ca="1" si="65"/>
        <v>#NAME?</v>
      </c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 t="str">
        <f t="shared" si="42"/>
        <v/>
      </c>
      <c r="B479" s="172"/>
      <c r="C479" s="71"/>
      <c r="D479" s="71"/>
      <c r="E479" s="71"/>
      <c r="F479" s="71"/>
      <c r="G479" s="71"/>
      <c r="H479" s="54" t="str">
        <f t="shared" si="43"/>
        <v/>
      </c>
      <c r="I479" s="71"/>
      <c r="J479" s="71"/>
      <c r="K479" s="71"/>
      <c r="L479" s="71"/>
      <c r="M479" s="71"/>
      <c r="N479" s="71"/>
      <c r="O479" s="71"/>
      <c r="P479" s="71"/>
      <c r="Q479" s="71"/>
      <c r="R479" s="66"/>
      <c r="S479" s="66"/>
      <c r="T479" s="66" t="str">
        <f t="shared" si="44"/>
        <v/>
      </c>
      <c r="U479" s="66"/>
      <c r="V479" s="25"/>
      <c r="W479" s="163"/>
      <c r="X479" s="163"/>
      <c r="Y479" s="69" t="str">
        <f t="shared" si="70"/>
        <v/>
      </c>
      <c r="Z479" s="69"/>
      <c r="AA479" s="69"/>
      <c r="AB479" s="25" t="str">
        <f t="shared" si="45"/>
        <v/>
      </c>
      <c r="AC479" s="71"/>
      <c r="AD479" s="169"/>
      <c r="AE479" s="169"/>
      <c r="AF479" s="69" t="str">
        <f t="shared" si="72"/>
        <v/>
      </c>
      <c r="AG479" s="169"/>
      <c r="AH479" s="170"/>
      <c r="AI479" s="77" t="str">
        <f t="shared" si="71"/>
        <v/>
      </c>
      <c r="AJ479" s="80" t="str">
        <f t="array" ref="AJ479">IFERROR(INDEX('[1]Master Price'!$E:$E,MATCH(D479,'[1]Master Price'!$B:$B,0)),"0")</f>
        <v>0</v>
      </c>
      <c r="AK479" s="80">
        <f t="shared" si="48"/>
        <v>0</v>
      </c>
      <c r="AL479" s="82" t="str">
        <f t="shared" si="40"/>
        <v>0-day</v>
      </c>
      <c r="AM479" s="82" t="str">
        <f t="shared" si="49"/>
        <v>0-day</v>
      </c>
      <c r="AN479" s="82" t="str">
        <f t="shared" si="68"/>
        <v>0-day</v>
      </c>
      <c r="AO479" s="82" t="str">
        <f t="shared" si="69"/>
        <v>0-day</v>
      </c>
      <c r="AP479" s="82" t="str">
        <f t="shared" si="50"/>
        <v>0-day</v>
      </c>
      <c r="AQ479" s="82" t="str">
        <f t="shared" si="51"/>
        <v>0-day</v>
      </c>
      <c r="AR479" s="137"/>
      <c r="AS479" s="83" t="str">
        <f t="shared" si="52"/>
        <v/>
      </c>
      <c r="AT479" s="85">
        <f t="shared" si="73"/>
        <v>0</v>
      </c>
      <c r="AU479" s="84" t="e">
        <f t="shared" ca="1" si="53"/>
        <v>#NAME?</v>
      </c>
      <c r="AV479" s="88" t="e">
        <f t="shared" ca="1" si="54"/>
        <v>#NAME?</v>
      </c>
      <c r="AW479" s="83" t="e">
        <f t="shared" ca="1" si="55"/>
        <v>#NAME?</v>
      </c>
      <c r="AX479" s="88" t="e">
        <f t="shared" ca="1" si="56"/>
        <v>#NAME?</v>
      </c>
      <c r="AY479" s="86" t="str">
        <f t="shared" si="57"/>
        <v/>
      </c>
      <c r="AZ479" s="22" t="e">
        <f t="shared" ca="1" si="58"/>
        <v>#NAME?</v>
      </c>
      <c r="BA479" s="83" t="e">
        <f t="shared" ca="1" si="59"/>
        <v>#NAME?</v>
      </c>
      <c r="BB479" s="88" t="e">
        <f t="shared" ca="1" si="60"/>
        <v>#NAME?</v>
      </c>
      <c r="BC479" s="90" t="e">
        <f t="shared" ca="1" si="61"/>
        <v>#NAME?</v>
      </c>
      <c r="BD479" s="90" t="e">
        <f t="shared" ca="1" si="62"/>
        <v>#NAME?</v>
      </c>
      <c r="BE479" s="85" t="e">
        <f t="shared" ca="1" si="63"/>
        <v>#NAME?</v>
      </c>
      <c r="BF479" s="22" t="e">
        <f t="shared" ca="1" si="64"/>
        <v>#NAME?</v>
      </c>
      <c r="BG479" s="22" t="e">
        <f t="shared" ca="1" si="65"/>
        <v>#NAME?</v>
      </c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 t="str">
        <f t="shared" si="42"/>
        <v/>
      </c>
      <c r="B480" s="172"/>
      <c r="C480" s="71"/>
      <c r="D480" s="71"/>
      <c r="E480" s="71"/>
      <c r="F480" s="71"/>
      <c r="G480" s="71"/>
      <c r="H480" s="54" t="str">
        <f t="shared" si="43"/>
        <v/>
      </c>
      <c r="I480" s="71"/>
      <c r="J480" s="71"/>
      <c r="K480" s="71"/>
      <c r="L480" s="71"/>
      <c r="M480" s="71"/>
      <c r="N480" s="71"/>
      <c r="O480" s="71"/>
      <c r="P480" s="71"/>
      <c r="Q480" s="71"/>
      <c r="R480" s="66"/>
      <c r="S480" s="66"/>
      <c r="T480" s="66" t="str">
        <f t="shared" si="44"/>
        <v/>
      </c>
      <c r="U480" s="66"/>
      <c r="V480" s="25"/>
      <c r="W480" s="163"/>
      <c r="X480" s="163"/>
      <c r="Y480" s="69" t="str">
        <f t="shared" si="70"/>
        <v/>
      </c>
      <c r="Z480" s="69"/>
      <c r="AA480" s="69"/>
      <c r="AB480" s="25" t="str">
        <f t="shared" si="45"/>
        <v/>
      </c>
      <c r="AC480" s="71"/>
      <c r="AD480" s="169"/>
      <c r="AE480" s="169"/>
      <c r="AF480" s="69" t="str">
        <f t="shared" si="72"/>
        <v/>
      </c>
      <c r="AG480" s="169"/>
      <c r="AH480" s="170"/>
      <c r="AI480" s="77" t="str">
        <f t="shared" si="71"/>
        <v/>
      </c>
      <c r="AJ480" s="80" t="str">
        <f t="array" ref="AJ480">IFERROR(INDEX('[1]Master Price'!$E:$E,MATCH(D480,'[1]Master Price'!$B:$B,0)),"0")</f>
        <v>0</v>
      </c>
      <c r="AK480" s="80">
        <f t="shared" si="48"/>
        <v>0</v>
      </c>
      <c r="AL480" s="82" t="str">
        <f t="shared" si="40"/>
        <v>0-day</v>
      </c>
      <c r="AM480" s="82" t="str">
        <f t="shared" si="49"/>
        <v>0-day</v>
      </c>
      <c r="AN480" s="82" t="str">
        <f t="shared" si="68"/>
        <v>0-day</v>
      </c>
      <c r="AO480" s="82" t="str">
        <f t="shared" si="69"/>
        <v>0-day</v>
      </c>
      <c r="AP480" s="82" t="str">
        <f t="shared" si="50"/>
        <v>0-day</v>
      </c>
      <c r="AQ480" s="82" t="str">
        <f t="shared" si="51"/>
        <v>0-day</v>
      </c>
      <c r="AR480" s="137"/>
      <c r="AS480" s="83" t="str">
        <f t="shared" si="52"/>
        <v/>
      </c>
      <c r="AT480" s="85">
        <f t="shared" si="73"/>
        <v>0</v>
      </c>
      <c r="AU480" s="84" t="e">
        <f t="shared" ca="1" si="53"/>
        <v>#NAME?</v>
      </c>
      <c r="AV480" s="88" t="e">
        <f t="shared" ca="1" si="54"/>
        <v>#NAME?</v>
      </c>
      <c r="AW480" s="83" t="e">
        <f t="shared" ca="1" si="55"/>
        <v>#NAME?</v>
      </c>
      <c r="AX480" s="88" t="e">
        <f t="shared" ca="1" si="56"/>
        <v>#NAME?</v>
      </c>
      <c r="AY480" s="86" t="str">
        <f t="shared" si="57"/>
        <v/>
      </c>
      <c r="AZ480" s="22" t="e">
        <f t="shared" ca="1" si="58"/>
        <v>#NAME?</v>
      </c>
      <c r="BA480" s="83" t="e">
        <f t="shared" ca="1" si="59"/>
        <v>#NAME?</v>
      </c>
      <c r="BB480" s="88" t="e">
        <f t="shared" ca="1" si="60"/>
        <v>#NAME?</v>
      </c>
      <c r="BC480" s="90" t="e">
        <f t="shared" ca="1" si="61"/>
        <v>#NAME?</v>
      </c>
      <c r="BD480" s="90" t="e">
        <f t="shared" ca="1" si="62"/>
        <v>#NAME?</v>
      </c>
      <c r="BE480" s="85" t="e">
        <f t="shared" ca="1" si="63"/>
        <v>#NAME?</v>
      </c>
      <c r="BF480" s="22" t="e">
        <f t="shared" ca="1" si="64"/>
        <v>#NAME?</v>
      </c>
      <c r="BG480" s="22" t="e">
        <f t="shared" ca="1" si="65"/>
        <v>#NAME?</v>
      </c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 t="str">
        <f t="shared" si="42"/>
        <v/>
      </c>
      <c r="B481" s="172"/>
      <c r="C481" s="71"/>
      <c r="D481" s="71"/>
      <c r="E481" s="71"/>
      <c r="F481" s="71"/>
      <c r="G481" s="71"/>
      <c r="H481" s="54" t="str">
        <f t="shared" si="43"/>
        <v/>
      </c>
      <c r="I481" s="71"/>
      <c r="J481" s="71"/>
      <c r="K481" s="71"/>
      <c r="L481" s="71"/>
      <c r="M481" s="71"/>
      <c r="N481" s="71"/>
      <c r="O481" s="71"/>
      <c r="P481" s="71"/>
      <c r="Q481" s="71"/>
      <c r="R481" s="66"/>
      <c r="S481" s="66"/>
      <c r="T481" s="66" t="str">
        <f t="shared" si="44"/>
        <v/>
      </c>
      <c r="U481" s="66"/>
      <c r="V481" s="25"/>
      <c r="W481" s="163"/>
      <c r="X481" s="163"/>
      <c r="Y481" s="69" t="str">
        <f t="shared" si="70"/>
        <v/>
      </c>
      <c r="Z481" s="69"/>
      <c r="AA481" s="69"/>
      <c r="AB481" s="25" t="str">
        <f t="shared" si="45"/>
        <v/>
      </c>
      <c r="AC481" s="71"/>
      <c r="AD481" s="169"/>
      <c r="AE481" s="169"/>
      <c r="AF481" s="69" t="str">
        <f t="shared" si="72"/>
        <v/>
      </c>
      <c r="AG481" s="169"/>
      <c r="AH481" s="170"/>
      <c r="AI481" s="77" t="str">
        <f t="shared" si="71"/>
        <v/>
      </c>
      <c r="AJ481" s="80" t="str">
        <f t="array" ref="AJ481">IFERROR(INDEX('[1]Master Price'!$E:$E,MATCH(D481,'[1]Master Price'!$B:$B,0)),"0")</f>
        <v>0</v>
      </c>
      <c r="AK481" s="80">
        <f t="shared" si="48"/>
        <v>0</v>
      </c>
      <c r="AL481" s="82" t="str">
        <f t="shared" si="40"/>
        <v>0-day</v>
      </c>
      <c r="AM481" s="82" t="str">
        <f t="shared" si="49"/>
        <v>0-day</v>
      </c>
      <c r="AN481" s="82" t="str">
        <f t="shared" si="68"/>
        <v>0-day</v>
      </c>
      <c r="AO481" s="82" t="str">
        <f t="shared" si="69"/>
        <v>0-day</v>
      </c>
      <c r="AP481" s="82" t="str">
        <f t="shared" si="50"/>
        <v>0-day</v>
      </c>
      <c r="AQ481" s="82" t="str">
        <f t="shared" si="51"/>
        <v>0-day</v>
      </c>
      <c r="AR481" s="137"/>
      <c r="AS481" s="83" t="str">
        <f t="shared" si="52"/>
        <v/>
      </c>
      <c r="AT481" s="85">
        <f t="shared" si="73"/>
        <v>0</v>
      </c>
      <c r="AU481" s="84" t="e">
        <f t="shared" ca="1" si="53"/>
        <v>#NAME?</v>
      </c>
      <c r="AV481" s="88" t="e">
        <f t="shared" ca="1" si="54"/>
        <v>#NAME?</v>
      </c>
      <c r="AW481" s="83" t="e">
        <f t="shared" ca="1" si="55"/>
        <v>#NAME?</v>
      </c>
      <c r="AX481" s="88" t="e">
        <f t="shared" ca="1" si="56"/>
        <v>#NAME?</v>
      </c>
      <c r="AY481" s="86" t="str">
        <f t="shared" si="57"/>
        <v/>
      </c>
      <c r="AZ481" s="22" t="e">
        <f t="shared" ca="1" si="58"/>
        <v>#NAME?</v>
      </c>
      <c r="BA481" s="83" t="e">
        <f t="shared" ca="1" si="59"/>
        <v>#NAME?</v>
      </c>
      <c r="BB481" s="88" t="e">
        <f t="shared" ca="1" si="60"/>
        <v>#NAME?</v>
      </c>
      <c r="BC481" s="90" t="e">
        <f t="shared" ca="1" si="61"/>
        <v>#NAME?</v>
      </c>
      <c r="BD481" s="90" t="e">
        <f t="shared" ca="1" si="62"/>
        <v>#NAME?</v>
      </c>
      <c r="BE481" s="85" t="e">
        <f t="shared" ca="1" si="63"/>
        <v>#NAME?</v>
      </c>
      <c r="BF481" s="22" t="e">
        <f t="shared" ca="1" si="64"/>
        <v>#NAME?</v>
      </c>
      <c r="BG481" s="22" t="e">
        <f t="shared" ca="1" si="65"/>
        <v>#NAME?</v>
      </c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 t="str">
        <f t="shared" si="42"/>
        <v/>
      </c>
      <c r="B482" s="172"/>
      <c r="C482" s="71"/>
      <c r="D482" s="71"/>
      <c r="E482" s="71"/>
      <c r="F482" s="71"/>
      <c r="G482" s="71"/>
      <c r="H482" s="54" t="str">
        <f t="shared" si="43"/>
        <v/>
      </c>
      <c r="I482" s="71"/>
      <c r="J482" s="71"/>
      <c r="K482" s="71"/>
      <c r="L482" s="71"/>
      <c r="M482" s="71"/>
      <c r="N482" s="71"/>
      <c r="O482" s="71"/>
      <c r="P482" s="71"/>
      <c r="Q482" s="71"/>
      <c r="R482" s="66"/>
      <c r="S482" s="66"/>
      <c r="T482" s="66" t="str">
        <f t="shared" si="44"/>
        <v/>
      </c>
      <c r="U482" s="66"/>
      <c r="V482" s="25"/>
      <c r="W482" s="163"/>
      <c r="X482" s="163"/>
      <c r="Y482" s="69" t="str">
        <f t="shared" si="70"/>
        <v/>
      </c>
      <c r="Z482" s="69"/>
      <c r="AA482" s="69"/>
      <c r="AB482" s="25" t="str">
        <f t="shared" si="45"/>
        <v/>
      </c>
      <c r="AC482" s="71"/>
      <c r="AD482" s="169"/>
      <c r="AE482" s="169"/>
      <c r="AF482" s="69" t="str">
        <f t="shared" si="72"/>
        <v/>
      </c>
      <c r="AG482" s="169"/>
      <c r="AH482" s="170"/>
      <c r="AI482" s="77" t="str">
        <f t="shared" si="71"/>
        <v/>
      </c>
      <c r="AJ482" s="80" t="str">
        <f t="array" ref="AJ482">IFERROR(INDEX('[1]Master Price'!$E:$E,MATCH(D482,'[1]Master Price'!$B:$B,0)),"0")</f>
        <v>0</v>
      </c>
      <c r="AK482" s="80">
        <f t="shared" si="48"/>
        <v>0</v>
      </c>
      <c r="AL482" s="82" t="str">
        <f t="shared" si="40"/>
        <v>0-day</v>
      </c>
      <c r="AM482" s="82" t="str">
        <f t="shared" si="49"/>
        <v>0-day</v>
      </c>
      <c r="AN482" s="82" t="str">
        <f t="shared" si="68"/>
        <v>0-day</v>
      </c>
      <c r="AO482" s="82" t="str">
        <f t="shared" si="69"/>
        <v>0-day</v>
      </c>
      <c r="AP482" s="82" t="str">
        <f t="shared" si="50"/>
        <v>0-day</v>
      </c>
      <c r="AQ482" s="82" t="str">
        <f t="shared" si="51"/>
        <v>0-day</v>
      </c>
      <c r="AR482" s="137"/>
      <c r="AS482" s="83" t="str">
        <f t="shared" si="52"/>
        <v/>
      </c>
      <c r="AT482" s="85">
        <f t="shared" si="73"/>
        <v>0</v>
      </c>
      <c r="AU482" s="84" t="e">
        <f t="shared" ca="1" si="53"/>
        <v>#NAME?</v>
      </c>
      <c r="AV482" s="88" t="e">
        <f t="shared" ca="1" si="54"/>
        <v>#NAME?</v>
      </c>
      <c r="AW482" s="83" t="e">
        <f t="shared" ca="1" si="55"/>
        <v>#NAME?</v>
      </c>
      <c r="AX482" s="88" t="e">
        <f t="shared" ca="1" si="56"/>
        <v>#NAME?</v>
      </c>
      <c r="AY482" s="86" t="str">
        <f t="shared" si="57"/>
        <v/>
      </c>
      <c r="AZ482" s="22" t="e">
        <f t="shared" ca="1" si="58"/>
        <v>#NAME?</v>
      </c>
      <c r="BA482" s="83" t="e">
        <f t="shared" ca="1" si="59"/>
        <v>#NAME?</v>
      </c>
      <c r="BB482" s="88" t="e">
        <f t="shared" ca="1" si="60"/>
        <v>#NAME?</v>
      </c>
      <c r="BC482" s="90" t="e">
        <f t="shared" ca="1" si="61"/>
        <v>#NAME?</v>
      </c>
      <c r="BD482" s="90" t="e">
        <f t="shared" ca="1" si="62"/>
        <v>#NAME?</v>
      </c>
      <c r="BE482" s="85" t="e">
        <f t="shared" ca="1" si="63"/>
        <v>#NAME?</v>
      </c>
      <c r="BF482" s="22" t="e">
        <f t="shared" ca="1" si="64"/>
        <v>#NAME?</v>
      </c>
      <c r="BG482" s="22" t="e">
        <f t="shared" ca="1" si="65"/>
        <v>#NAME?</v>
      </c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 t="str">
        <f t="shared" si="42"/>
        <v/>
      </c>
      <c r="B483" s="172"/>
      <c r="C483" s="71"/>
      <c r="D483" s="71"/>
      <c r="E483" s="71"/>
      <c r="F483" s="71"/>
      <c r="G483" s="71"/>
      <c r="H483" s="54" t="str">
        <f t="shared" si="43"/>
        <v/>
      </c>
      <c r="I483" s="71"/>
      <c r="J483" s="71"/>
      <c r="K483" s="71"/>
      <c r="L483" s="71"/>
      <c r="M483" s="71"/>
      <c r="N483" s="71"/>
      <c r="O483" s="71"/>
      <c r="P483" s="71"/>
      <c r="Q483" s="71"/>
      <c r="R483" s="66"/>
      <c r="S483" s="66"/>
      <c r="T483" s="66" t="str">
        <f t="shared" si="44"/>
        <v/>
      </c>
      <c r="U483" s="66"/>
      <c r="V483" s="25"/>
      <c r="W483" s="163"/>
      <c r="X483" s="163"/>
      <c r="Y483" s="69" t="str">
        <f t="shared" si="70"/>
        <v/>
      </c>
      <c r="Z483" s="69"/>
      <c r="AA483" s="69"/>
      <c r="AB483" s="25" t="str">
        <f t="shared" si="45"/>
        <v/>
      </c>
      <c r="AC483" s="71"/>
      <c r="AD483" s="169"/>
      <c r="AE483" s="169"/>
      <c r="AF483" s="69" t="str">
        <f t="shared" si="72"/>
        <v/>
      </c>
      <c r="AG483" s="169"/>
      <c r="AH483" s="170"/>
      <c r="AI483" s="77" t="str">
        <f t="shared" si="71"/>
        <v/>
      </c>
      <c r="AJ483" s="80" t="str">
        <f t="array" ref="AJ483">IFERROR(INDEX('[1]Master Price'!$E:$E,MATCH(D483,'[1]Master Price'!$B:$B,0)),"0")</f>
        <v>0</v>
      </c>
      <c r="AK483" s="80">
        <f t="shared" si="48"/>
        <v>0</v>
      </c>
      <c r="AL483" s="82" t="str">
        <f t="shared" si="40"/>
        <v>0-day</v>
      </c>
      <c r="AM483" s="82" t="str">
        <f t="shared" si="49"/>
        <v>0-day</v>
      </c>
      <c r="AN483" s="82" t="str">
        <f t="shared" si="68"/>
        <v>0-day</v>
      </c>
      <c r="AO483" s="82" t="str">
        <f t="shared" si="69"/>
        <v>0-day</v>
      </c>
      <c r="AP483" s="82" t="str">
        <f t="shared" si="50"/>
        <v>0-day</v>
      </c>
      <c r="AQ483" s="82" t="str">
        <f t="shared" si="51"/>
        <v>0-day</v>
      </c>
      <c r="AR483" s="137"/>
      <c r="AS483" s="83" t="str">
        <f t="shared" si="52"/>
        <v/>
      </c>
      <c r="AT483" s="85">
        <f t="shared" si="73"/>
        <v>0</v>
      </c>
      <c r="AU483" s="84" t="e">
        <f t="shared" ca="1" si="53"/>
        <v>#NAME?</v>
      </c>
      <c r="AV483" s="88" t="e">
        <f t="shared" ca="1" si="54"/>
        <v>#NAME?</v>
      </c>
      <c r="AW483" s="83" t="e">
        <f t="shared" ca="1" si="55"/>
        <v>#NAME?</v>
      </c>
      <c r="AX483" s="88" t="e">
        <f t="shared" ca="1" si="56"/>
        <v>#NAME?</v>
      </c>
      <c r="AY483" s="86" t="str">
        <f t="shared" si="57"/>
        <v/>
      </c>
      <c r="AZ483" s="22" t="e">
        <f t="shared" ca="1" si="58"/>
        <v>#NAME?</v>
      </c>
      <c r="BA483" s="83" t="e">
        <f t="shared" ca="1" si="59"/>
        <v>#NAME?</v>
      </c>
      <c r="BB483" s="88" t="e">
        <f t="shared" ca="1" si="60"/>
        <v>#NAME?</v>
      </c>
      <c r="BC483" s="90" t="e">
        <f t="shared" ca="1" si="61"/>
        <v>#NAME?</v>
      </c>
      <c r="BD483" s="90" t="e">
        <f t="shared" ca="1" si="62"/>
        <v>#NAME?</v>
      </c>
      <c r="BE483" s="85" t="e">
        <f t="shared" ca="1" si="63"/>
        <v>#NAME?</v>
      </c>
      <c r="BF483" s="22" t="e">
        <f t="shared" ca="1" si="64"/>
        <v>#NAME?</v>
      </c>
      <c r="BG483" s="22" t="e">
        <f t="shared" ca="1" si="65"/>
        <v>#NAME?</v>
      </c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 t="str">
        <f t="shared" si="42"/>
        <v/>
      </c>
      <c r="B484" s="172"/>
      <c r="C484" s="71"/>
      <c r="D484" s="71"/>
      <c r="E484" s="71"/>
      <c r="F484" s="71"/>
      <c r="G484" s="71"/>
      <c r="H484" s="54" t="str">
        <f t="shared" si="43"/>
        <v/>
      </c>
      <c r="I484" s="71"/>
      <c r="J484" s="71"/>
      <c r="K484" s="71"/>
      <c r="L484" s="71"/>
      <c r="M484" s="71"/>
      <c r="N484" s="71"/>
      <c r="O484" s="71"/>
      <c r="P484" s="71"/>
      <c r="Q484" s="71"/>
      <c r="R484" s="66"/>
      <c r="S484" s="66"/>
      <c r="T484" s="66" t="str">
        <f t="shared" si="44"/>
        <v/>
      </c>
      <c r="U484" s="66"/>
      <c r="V484" s="25"/>
      <c r="W484" s="163"/>
      <c r="X484" s="163"/>
      <c r="Y484" s="69" t="str">
        <f t="shared" si="70"/>
        <v/>
      </c>
      <c r="Z484" s="69"/>
      <c r="AA484" s="69"/>
      <c r="AB484" s="25" t="str">
        <f t="shared" si="45"/>
        <v/>
      </c>
      <c r="AC484" s="71"/>
      <c r="AD484" s="169"/>
      <c r="AE484" s="169"/>
      <c r="AF484" s="69" t="str">
        <f t="shared" si="72"/>
        <v/>
      </c>
      <c r="AG484" s="169"/>
      <c r="AH484" s="170"/>
      <c r="AI484" s="77" t="str">
        <f t="shared" si="71"/>
        <v/>
      </c>
      <c r="AJ484" s="80" t="str">
        <f t="array" ref="AJ484">IFERROR(INDEX('[1]Master Price'!$E:$E,MATCH(D484,'[1]Master Price'!$B:$B,0)),"0")</f>
        <v>0</v>
      </c>
      <c r="AK484" s="80">
        <f t="shared" si="48"/>
        <v>0</v>
      </c>
      <c r="AL484" s="82" t="str">
        <f t="shared" si="40"/>
        <v>0-day</v>
      </c>
      <c r="AM484" s="82" t="str">
        <f t="shared" si="49"/>
        <v>0-day</v>
      </c>
      <c r="AN484" s="82" t="str">
        <f t="shared" si="68"/>
        <v>0-day</v>
      </c>
      <c r="AO484" s="82" t="str">
        <f t="shared" si="69"/>
        <v>0-day</v>
      </c>
      <c r="AP484" s="82" t="str">
        <f t="shared" si="50"/>
        <v>0-day</v>
      </c>
      <c r="AQ484" s="82" t="str">
        <f t="shared" si="51"/>
        <v>0-day</v>
      </c>
      <c r="AR484" s="137"/>
      <c r="AS484" s="83" t="str">
        <f t="shared" si="52"/>
        <v/>
      </c>
      <c r="AT484" s="85">
        <f t="shared" si="73"/>
        <v>0</v>
      </c>
      <c r="AU484" s="84" t="e">
        <f t="shared" ca="1" si="53"/>
        <v>#NAME?</v>
      </c>
      <c r="AV484" s="88" t="e">
        <f t="shared" ca="1" si="54"/>
        <v>#NAME?</v>
      </c>
      <c r="AW484" s="83" t="e">
        <f t="shared" ca="1" si="55"/>
        <v>#NAME?</v>
      </c>
      <c r="AX484" s="88" t="e">
        <f t="shared" ca="1" si="56"/>
        <v>#NAME?</v>
      </c>
      <c r="AY484" s="86" t="str">
        <f t="shared" si="57"/>
        <v/>
      </c>
      <c r="AZ484" s="22" t="e">
        <f t="shared" ca="1" si="58"/>
        <v>#NAME?</v>
      </c>
      <c r="BA484" s="83" t="e">
        <f t="shared" ca="1" si="59"/>
        <v>#NAME?</v>
      </c>
      <c r="BB484" s="88" t="e">
        <f t="shared" ca="1" si="60"/>
        <v>#NAME?</v>
      </c>
      <c r="BC484" s="90" t="e">
        <f t="shared" ca="1" si="61"/>
        <v>#NAME?</v>
      </c>
      <c r="BD484" s="90" t="e">
        <f t="shared" ca="1" si="62"/>
        <v>#NAME?</v>
      </c>
      <c r="BE484" s="85" t="e">
        <f t="shared" ca="1" si="63"/>
        <v>#NAME?</v>
      </c>
      <c r="BF484" s="22" t="e">
        <f t="shared" ca="1" si="64"/>
        <v>#NAME?</v>
      </c>
      <c r="BG484" s="22" t="e">
        <f t="shared" ca="1" si="65"/>
        <v>#NAME?</v>
      </c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 t="str">
        <f t="shared" si="42"/>
        <v/>
      </c>
      <c r="B485" s="172"/>
      <c r="C485" s="71"/>
      <c r="D485" s="71"/>
      <c r="E485" s="71"/>
      <c r="F485" s="71"/>
      <c r="G485" s="71"/>
      <c r="H485" s="54" t="str">
        <f t="shared" si="43"/>
        <v/>
      </c>
      <c r="I485" s="71"/>
      <c r="J485" s="71"/>
      <c r="K485" s="71"/>
      <c r="L485" s="71"/>
      <c r="M485" s="71"/>
      <c r="N485" s="71"/>
      <c r="O485" s="71"/>
      <c r="P485" s="71"/>
      <c r="Q485" s="71"/>
      <c r="R485" s="66"/>
      <c r="S485" s="66"/>
      <c r="T485" s="66" t="str">
        <f t="shared" si="44"/>
        <v/>
      </c>
      <c r="U485" s="66"/>
      <c r="V485" s="25"/>
      <c r="W485" s="163"/>
      <c r="X485" s="163"/>
      <c r="Y485" s="69" t="str">
        <f t="shared" si="70"/>
        <v/>
      </c>
      <c r="Z485" s="69"/>
      <c r="AA485" s="69"/>
      <c r="AB485" s="25" t="str">
        <f t="shared" si="45"/>
        <v/>
      </c>
      <c r="AC485" s="71"/>
      <c r="AD485" s="169"/>
      <c r="AE485" s="169"/>
      <c r="AF485" s="69" t="str">
        <f t="shared" si="72"/>
        <v/>
      </c>
      <c r="AG485" s="169"/>
      <c r="AH485" s="170"/>
      <c r="AI485" s="77" t="str">
        <f t="shared" si="71"/>
        <v/>
      </c>
      <c r="AJ485" s="80" t="str">
        <f t="array" ref="AJ485">IFERROR(INDEX('[1]Master Price'!$E:$E,MATCH(D485,'[1]Master Price'!$B:$B,0)),"0")</f>
        <v>0</v>
      </c>
      <c r="AK485" s="80">
        <f t="shared" si="48"/>
        <v>0</v>
      </c>
      <c r="AL485" s="82" t="str">
        <f t="shared" si="40"/>
        <v>0-day</v>
      </c>
      <c r="AM485" s="82" t="str">
        <f t="shared" si="49"/>
        <v>0-day</v>
      </c>
      <c r="AN485" s="82" t="str">
        <f t="shared" si="68"/>
        <v>0-day</v>
      </c>
      <c r="AO485" s="82" t="str">
        <f t="shared" si="69"/>
        <v>0-day</v>
      </c>
      <c r="AP485" s="82" t="str">
        <f t="shared" si="50"/>
        <v>0-day</v>
      </c>
      <c r="AQ485" s="82" t="str">
        <f t="shared" si="51"/>
        <v>0-day</v>
      </c>
      <c r="AR485" s="137"/>
      <c r="AS485" s="83" t="str">
        <f t="shared" si="52"/>
        <v/>
      </c>
      <c r="AT485" s="85">
        <f t="shared" si="73"/>
        <v>0</v>
      </c>
      <c r="AU485" s="84" t="e">
        <f t="shared" ca="1" si="53"/>
        <v>#NAME?</v>
      </c>
      <c r="AV485" s="88" t="e">
        <f t="shared" ca="1" si="54"/>
        <v>#NAME?</v>
      </c>
      <c r="AW485" s="83" t="e">
        <f t="shared" ca="1" si="55"/>
        <v>#NAME?</v>
      </c>
      <c r="AX485" s="88" t="e">
        <f t="shared" ca="1" si="56"/>
        <v>#NAME?</v>
      </c>
      <c r="AY485" s="86" t="str">
        <f t="shared" si="57"/>
        <v/>
      </c>
      <c r="AZ485" s="22" t="e">
        <f t="shared" ca="1" si="58"/>
        <v>#NAME?</v>
      </c>
      <c r="BA485" s="83" t="e">
        <f t="shared" ca="1" si="59"/>
        <v>#NAME?</v>
      </c>
      <c r="BB485" s="88" t="e">
        <f t="shared" ca="1" si="60"/>
        <v>#NAME?</v>
      </c>
      <c r="BC485" s="90" t="e">
        <f t="shared" ca="1" si="61"/>
        <v>#NAME?</v>
      </c>
      <c r="BD485" s="90" t="e">
        <f t="shared" ca="1" si="62"/>
        <v>#NAME?</v>
      </c>
      <c r="BE485" s="85" t="e">
        <f t="shared" ca="1" si="63"/>
        <v>#NAME?</v>
      </c>
      <c r="BF485" s="22" t="e">
        <f t="shared" ca="1" si="64"/>
        <v>#NAME?</v>
      </c>
      <c r="BG485" s="22" t="e">
        <f t="shared" ca="1" si="65"/>
        <v>#NAME?</v>
      </c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 t="str">
        <f t="shared" si="42"/>
        <v/>
      </c>
      <c r="B486" s="172"/>
      <c r="C486" s="71"/>
      <c r="D486" s="71"/>
      <c r="E486" s="71"/>
      <c r="F486" s="71"/>
      <c r="G486" s="71"/>
      <c r="H486" s="54" t="str">
        <f t="shared" si="43"/>
        <v/>
      </c>
      <c r="I486" s="71"/>
      <c r="J486" s="71"/>
      <c r="K486" s="71"/>
      <c r="L486" s="71"/>
      <c r="M486" s="71"/>
      <c r="N486" s="71"/>
      <c r="O486" s="71"/>
      <c r="P486" s="71"/>
      <c r="Q486" s="71"/>
      <c r="R486" s="66"/>
      <c r="S486" s="66"/>
      <c r="T486" s="66" t="str">
        <f t="shared" si="44"/>
        <v/>
      </c>
      <c r="U486" s="66"/>
      <c r="V486" s="25"/>
      <c r="W486" s="163"/>
      <c r="X486" s="163"/>
      <c r="Y486" s="69" t="str">
        <f t="shared" si="70"/>
        <v/>
      </c>
      <c r="Z486" s="69"/>
      <c r="AA486" s="69"/>
      <c r="AB486" s="25" t="str">
        <f t="shared" si="45"/>
        <v/>
      </c>
      <c r="AC486" s="71"/>
      <c r="AD486" s="169"/>
      <c r="AE486" s="169"/>
      <c r="AF486" s="69" t="str">
        <f t="shared" si="72"/>
        <v/>
      </c>
      <c r="AG486" s="169"/>
      <c r="AH486" s="170"/>
      <c r="AI486" s="77" t="str">
        <f t="shared" si="71"/>
        <v/>
      </c>
      <c r="AJ486" s="80" t="str">
        <f t="array" ref="AJ486">IFERROR(INDEX('[1]Master Price'!$E:$E,MATCH(D486,'[1]Master Price'!$B:$B,0)),"0")</f>
        <v>0</v>
      </c>
      <c r="AK486" s="80">
        <f t="shared" si="48"/>
        <v>0</v>
      </c>
      <c r="AL486" s="82" t="str">
        <f t="shared" si="40"/>
        <v>0-day</v>
      </c>
      <c r="AM486" s="82" t="str">
        <f t="shared" si="49"/>
        <v>0-day</v>
      </c>
      <c r="AN486" s="82" t="str">
        <f t="shared" si="68"/>
        <v>0-day</v>
      </c>
      <c r="AO486" s="82" t="str">
        <f t="shared" si="69"/>
        <v>0-day</v>
      </c>
      <c r="AP486" s="82" t="str">
        <f t="shared" si="50"/>
        <v>0-day</v>
      </c>
      <c r="AQ486" s="82" t="str">
        <f t="shared" si="51"/>
        <v>0-day</v>
      </c>
      <c r="AR486" s="137"/>
      <c r="AS486" s="83" t="str">
        <f t="shared" si="52"/>
        <v/>
      </c>
      <c r="AT486" s="85">
        <f t="shared" si="73"/>
        <v>0</v>
      </c>
      <c r="AU486" s="84" t="e">
        <f t="shared" ca="1" si="53"/>
        <v>#NAME?</v>
      </c>
      <c r="AV486" s="88" t="e">
        <f t="shared" ca="1" si="54"/>
        <v>#NAME?</v>
      </c>
      <c r="AW486" s="83" t="e">
        <f t="shared" ca="1" si="55"/>
        <v>#NAME?</v>
      </c>
      <c r="AX486" s="88" t="e">
        <f t="shared" ca="1" si="56"/>
        <v>#NAME?</v>
      </c>
      <c r="AY486" s="86" t="str">
        <f t="shared" si="57"/>
        <v/>
      </c>
      <c r="AZ486" s="22" t="e">
        <f t="shared" ca="1" si="58"/>
        <v>#NAME?</v>
      </c>
      <c r="BA486" s="83" t="e">
        <f t="shared" ca="1" si="59"/>
        <v>#NAME?</v>
      </c>
      <c r="BB486" s="88" t="e">
        <f t="shared" ca="1" si="60"/>
        <v>#NAME?</v>
      </c>
      <c r="BC486" s="90" t="e">
        <f t="shared" ca="1" si="61"/>
        <v>#NAME?</v>
      </c>
      <c r="BD486" s="90" t="e">
        <f t="shared" ca="1" si="62"/>
        <v>#NAME?</v>
      </c>
      <c r="BE486" s="85" t="e">
        <f t="shared" ca="1" si="63"/>
        <v>#NAME?</v>
      </c>
      <c r="BF486" s="22" t="e">
        <f t="shared" ca="1" si="64"/>
        <v>#NAME?</v>
      </c>
      <c r="BG486" s="22" t="e">
        <f t="shared" ca="1" si="65"/>
        <v>#NAME?</v>
      </c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 t="str">
        <f t="shared" si="42"/>
        <v/>
      </c>
      <c r="B487" s="172"/>
      <c r="C487" s="71"/>
      <c r="D487" s="71"/>
      <c r="E487" s="71"/>
      <c r="F487" s="71"/>
      <c r="G487" s="71"/>
      <c r="H487" s="54" t="str">
        <f t="shared" si="43"/>
        <v/>
      </c>
      <c r="I487" s="71"/>
      <c r="J487" s="71"/>
      <c r="K487" s="71"/>
      <c r="L487" s="71"/>
      <c r="M487" s="71"/>
      <c r="N487" s="71"/>
      <c r="O487" s="71"/>
      <c r="P487" s="71"/>
      <c r="Q487" s="71"/>
      <c r="R487" s="66"/>
      <c r="S487" s="66"/>
      <c r="T487" s="66" t="str">
        <f t="shared" si="44"/>
        <v/>
      </c>
      <c r="U487" s="66"/>
      <c r="V487" s="25"/>
      <c r="W487" s="163"/>
      <c r="X487" s="163"/>
      <c r="Y487" s="69" t="str">
        <f t="shared" si="70"/>
        <v/>
      </c>
      <c r="Z487" s="69"/>
      <c r="AA487" s="69"/>
      <c r="AB487" s="25" t="str">
        <f t="shared" si="45"/>
        <v/>
      </c>
      <c r="AC487" s="71"/>
      <c r="AD487" s="169"/>
      <c r="AE487" s="169"/>
      <c r="AF487" s="69" t="str">
        <f t="shared" si="72"/>
        <v/>
      </c>
      <c r="AG487" s="169"/>
      <c r="AH487" s="170"/>
      <c r="AI487" s="77" t="str">
        <f t="shared" si="71"/>
        <v/>
      </c>
      <c r="AJ487" s="80" t="str">
        <f t="array" ref="AJ487">IFERROR(INDEX('[1]Master Price'!$E:$E,MATCH(D487,'[1]Master Price'!$B:$B,0)),"0")</f>
        <v>0</v>
      </c>
      <c r="AK487" s="80">
        <f t="shared" si="48"/>
        <v>0</v>
      </c>
      <c r="AL487" s="82" t="str">
        <f t="shared" si="40"/>
        <v>0-day</v>
      </c>
      <c r="AM487" s="82" t="str">
        <f t="shared" si="49"/>
        <v>0-day</v>
      </c>
      <c r="AN487" s="82" t="str">
        <f t="shared" si="68"/>
        <v>0-day</v>
      </c>
      <c r="AO487" s="82" t="str">
        <f t="shared" si="69"/>
        <v>0-day</v>
      </c>
      <c r="AP487" s="82" t="str">
        <f t="shared" si="50"/>
        <v>0-day</v>
      </c>
      <c r="AQ487" s="82" t="str">
        <f t="shared" si="51"/>
        <v>0-day</v>
      </c>
      <c r="AR487" s="137"/>
      <c r="AS487" s="83" t="str">
        <f t="shared" si="52"/>
        <v/>
      </c>
      <c r="AT487" s="85">
        <f t="shared" si="73"/>
        <v>0</v>
      </c>
      <c r="AU487" s="84" t="e">
        <f t="shared" ca="1" si="53"/>
        <v>#NAME?</v>
      </c>
      <c r="AV487" s="88" t="e">
        <f t="shared" ca="1" si="54"/>
        <v>#NAME?</v>
      </c>
      <c r="AW487" s="83" t="e">
        <f t="shared" ca="1" si="55"/>
        <v>#NAME?</v>
      </c>
      <c r="AX487" s="88" t="e">
        <f t="shared" ca="1" si="56"/>
        <v>#NAME?</v>
      </c>
      <c r="AY487" s="86" t="str">
        <f t="shared" si="57"/>
        <v/>
      </c>
      <c r="AZ487" s="22" t="e">
        <f t="shared" ca="1" si="58"/>
        <v>#NAME?</v>
      </c>
      <c r="BA487" s="83" t="e">
        <f t="shared" ca="1" si="59"/>
        <v>#NAME?</v>
      </c>
      <c r="BB487" s="88" t="e">
        <f t="shared" ca="1" si="60"/>
        <v>#NAME?</v>
      </c>
      <c r="BC487" s="90" t="e">
        <f t="shared" ca="1" si="61"/>
        <v>#NAME?</v>
      </c>
      <c r="BD487" s="90" t="e">
        <f t="shared" ca="1" si="62"/>
        <v>#NAME?</v>
      </c>
      <c r="BE487" s="85" t="e">
        <f t="shared" ca="1" si="63"/>
        <v>#NAME?</v>
      </c>
      <c r="BF487" s="22" t="e">
        <f t="shared" ca="1" si="64"/>
        <v>#NAME?</v>
      </c>
      <c r="BG487" s="22" t="e">
        <f t="shared" ca="1" si="65"/>
        <v>#NAME?</v>
      </c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 t="str">
        <f t="shared" si="42"/>
        <v/>
      </c>
      <c r="B488" s="172"/>
      <c r="C488" s="71"/>
      <c r="D488" s="71"/>
      <c r="E488" s="71"/>
      <c r="F488" s="71"/>
      <c r="G488" s="71"/>
      <c r="H488" s="54" t="str">
        <f t="shared" si="43"/>
        <v/>
      </c>
      <c r="I488" s="71"/>
      <c r="J488" s="71"/>
      <c r="K488" s="71"/>
      <c r="L488" s="71"/>
      <c r="M488" s="71"/>
      <c r="N488" s="71"/>
      <c r="O488" s="71"/>
      <c r="P488" s="71"/>
      <c r="Q488" s="71"/>
      <c r="R488" s="66"/>
      <c r="S488" s="66"/>
      <c r="T488" s="66" t="str">
        <f t="shared" si="44"/>
        <v/>
      </c>
      <c r="U488" s="66"/>
      <c r="V488" s="25"/>
      <c r="W488" s="163"/>
      <c r="X488" s="163"/>
      <c r="Y488" s="69" t="str">
        <f t="shared" si="70"/>
        <v/>
      </c>
      <c r="Z488" s="69"/>
      <c r="AA488" s="69"/>
      <c r="AB488" s="25" t="str">
        <f t="shared" si="45"/>
        <v/>
      </c>
      <c r="AC488" s="71"/>
      <c r="AD488" s="169"/>
      <c r="AE488" s="169"/>
      <c r="AF488" s="69" t="str">
        <f t="shared" si="72"/>
        <v/>
      </c>
      <c r="AG488" s="169"/>
      <c r="AH488" s="170"/>
      <c r="AI488" s="77" t="str">
        <f t="shared" si="71"/>
        <v/>
      </c>
      <c r="AJ488" s="80" t="str">
        <f t="array" ref="AJ488">IFERROR(INDEX('[1]Master Price'!$E:$E,MATCH(D488,'[1]Master Price'!$B:$B,0)),"0")</f>
        <v>0</v>
      </c>
      <c r="AK488" s="80">
        <f t="shared" si="48"/>
        <v>0</v>
      </c>
      <c r="AL488" s="82" t="str">
        <f t="shared" si="40"/>
        <v>0-day</v>
      </c>
      <c r="AM488" s="82" t="str">
        <f t="shared" si="49"/>
        <v>0-day</v>
      </c>
      <c r="AN488" s="82" t="str">
        <f t="shared" si="68"/>
        <v>0-day</v>
      </c>
      <c r="AO488" s="82" t="str">
        <f t="shared" si="69"/>
        <v>0-day</v>
      </c>
      <c r="AP488" s="82" t="str">
        <f t="shared" si="50"/>
        <v>0-day</v>
      </c>
      <c r="AQ488" s="82" t="str">
        <f t="shared" si="51"/>
        <v>0-day</v>
      </c>
      <c r="AR488" s="137"/>
      <c r="AS488" s="83" t="str">
        <f t="shared" si="52"/>
        <v/>
      </c>
      <c r="AT488" s="85">
        <f t="shared" si="73"/>
        <v>0</v>
      </c>
      <c r="AU488" s="84" t="e">
        <f t="shared" ca="1" si="53"/>
        <v>#NAME?</v>
      </c>
      <c r="AV488" s="88" t="e">
        <f t="shared" ca="1" si="54"/>
        <v>#NAME?</v>
      </c>
      <c r="AW488" s="83" t="e">
        <f t="shared" ca="1" si="55"/>
        <v>#NAME?</v>
      </c>
      <c r="AX488" s="88" t="e">
        <f t="shared" ca="1" si="56"/>
        <v>#NAME?</v>
      </c>
      <c r="AY488" s="86" t="str">
        <f t="shared" si="57"/>
        <v/>
      </c>
      <c r="AZ488" s="22" t="e">
        <f t="shared" ca="1" si="58"/>
        <v>#NAME?</v>
      </c>
      <c r="BA488" s="83" t="e">
        <f t="shared" ca="1" si="59"/>
        <v>#NAME?</v>
      </c>
      <c r="BB488" s="88" t="e">
        <f t="shared" ca="1" si="60"/>
        <v>#NAME?</v>
      </c>
      <c r="BC488" s="90" t="e">
        <f t="shared" ca="1" si="61"/>
        <v>#NAME?</v>
      </c>
      <c r="BD488" s="90" t="e">
        <f t="shared" ca="1" si="62"/>
        <v>#NAME?</v>
      </c>
      <c r="BE488" s="85" t="e">
        <f t="shared" ca="1" si="63"/>
        <v>#NAME?</v>
      </c>
      <c r="BF488" s="22" t="e">
        <f t="shared" ca="1" si="64"/>
        <v>#NAME?</v>
      </c>
      <c r="BG488" s="22" t="e">
        <f t="shared" ca="1" si="65"/>
        <v>#NAME?</v>
      </c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 t="str">
        <f t="shared" si="42"/>
        <v/>
      </c>
      <c r="B489" s="172"/>
      <c r="C489" s="71"/>
      <c r="D489" s="71"/>
      <c r="E489" s="71"/>
      <c r="F489" s="71"/>
      <c r="G489" s="71"/>
      <c r="H489" s="54" t="str">
        <f t="shared" si="43"/>
        <v/>
      </c>
      <c r="I489" s="71"/>
      <c r="J489" s="71"/>
      <c r="K489" s="71"/>
      <c r="L489" s="71"/>
      <c r="M489" s="71"/>
      <c r="N489" s="71"/>
      <c r="O489" s="71"/>
      <c r="P489" s="71"/>
      <c r="Q489" s="71"/>
      <c r="R489" s="66"/>
      <c r="S489" s="66"/>
      <c r="T489" s="66" t="str">
        <f t="shared" si="44"/>
        <v/>
      </c>
      <c r="U489" s="66"/>
      <c r="V489" s="25"/>
      <c r="W489" s="163"/>
      <c r="X489" s="163"/>
      <c r="Y489" s="69" t="str">
        <f t="shared" si="70"/>
        <v/>
      </c>
      <c r="Z489" s="69"/>
      <c r="AA489" s="69"/>
      <c r="AB489" s="25" t="str">
        <f t="shared" si="45"/>
        <v/>
      </c>
      <c r="AC489" s="71"/>
      <c r="AD489" s="169"/>
      <c r="AE489" s="169"/>
      <c r="AF489" s="69" t="str">
        <f t="shared" si="72"/>
        <v/>
      </c>
      <c r="AG489" s="169"/>
      <c r="AH489" s="170"/>
      <c r="AI489" s="77" t="str">
        <f t="shared" si="71"/>
        <v/>
      </c>
      <c r="AJ489" s="80" t="str">
        <f t="array" ref="AJ489">IFERROR(INDEX('[1]Master Price'!$E:$E,MATCH(D489,'[1]Master Price'!$B:$B,0)),"0")</f>
        <v>0</v>
      </c>
      <c r="AK489" s="80">
        <f t="shared" si="48"/>
        <v>0</v>
      </c>
      <c r="AL489" s="82" t="str">
        <f t="shared" si="40"/>
        <v>0-day</v>
      </c>
      <c r="AM489" s="82" t="str">
        <f t="shared" si="49"/>
        <v>0-day</v>
      </c>
      <c r="AN489" s="82" t="str">
        <f t="shared" si="68"/>
        <v>0-day</v>
      </c>
      <c r="AO489" s="82" t="str">
        <f t="shared" si="69"/>
        <v>0-day</v>
      </c>
      <c r="AP489" s="82" t="str">
        <f t="shared" si="50"/>
        <v>0-day</v>
      </c>
      <c r="AQ489" s="82" t="str">
        <f t="shared" si="51"/>
        <v>0-day</v>
      </c>
      <c r="AR489" s="137"/>
      <c r="AS489" s="83" t="str">
        <f t="shared" si="52"/>
        <v/>
      </c>
      <c r="AT489" s="85">
        <f t="shared" si="73"/>
        <v>0</v>
      </c>
      <c r="AU489" s="84" t="e">
        <f t="shared" ca="1" si="53"/>
        <v>#NAME?</v>
      </c>
      <c r="AV489" s="88" t="e">
        <f t="shared" ca="1" si="54"/>
        <v>#NAME?</v>
      </c>
      <c r="AW489" s="83" t="e">
        <f t="shared" ca="1" si="55"/>
        <v>#NAME?</v>
      </c>
      <c r="AX489" s="88" t="e">
        <f t="shared" ca="1" si="56"/>
        <v>#NAME?</v>
      </c>
      <c r="AY489" s="86" t="str">
        <f t="shared" si="57"/>
        <v/>
      </c>
      <c r="AZ489" s="22" t="e">
        <f t="shared" ca="1" si="58"/>
        <v>#NAME?</v>
      </c>
      <c r="BA489" s="83" t="e">
        <f t="shared" ca="1" si="59"/>
        <v>#NAME?</v>
      </c>
      <c r="BB489" s="88" t="e">
        <f t="shared" ca="1" si="60"/>
        <v>#NAME?</v>
      </c>
      <c r="BC489" s="90" t="e">
        <f t="shared" ca="1" si="61"/>
        <v>#NAME?</v>
      </c>
      <c r="BD489" s="90" t="e">
        <f t="shared" ca="1" si="62"/>
        <v>#NAME?</v>
      </c>
      <c r="BE489" s="85" t="e">
        <f t="shared" ca="1" si="63"/>
        <v>#NAME?</v>
      </c>
      <c r="BF489" s="22" t="e">
        <f t="shared" ca="1" si="64"/>
        <v>#NAME?</v>
      </c>
      <c r="BG489" s="22" t="e">
        <f t="shared" ca="1" si="65"/>
        <v>#NAME?</v>
      </c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 t="str">
        <f t="shared" si="42"/>
        <v/>
      </c>
      <c r="B490" s="172"/>
      <c r="C490" s="71"/>
      <c r="D490" s="71"/>
      <c r="E490" s="71"/>
      <c r="F490" s="71"/>
      <c r="G490" s="71"/>
      <c r="H490" s="54" t="str">
        <f t="shared" si="43"/>
        <v/>
      </c>
      <c r="I490" s="71"/>
      <c r="J490" s="71"/>
      <c r="K490" s="71"/>
      <c r="L490" s="71"/>
      <c r="M490" s="71"/>
      <c r="N490" s="71"/>
      <c r="O490" s="71"/>
      <c r="P490" s="71"/>
      <c r="Q490" s="71"/>
      <c r="R490" s="66"/>
      <c r="S490" s="66"/>
      <c r="T490" s="66" t="str">
        <f t="shared" si="44"/>
        <v/>
      </c>
      <c r="U490" s="66"/>
      <c r="V490" s="25"/>
      <c r="W490" s="163"/>
      <c r="X490" s="163"/>
      <c r="Y490" s="69" t="str">
        <f t="shared" si="70"/>
        <v/>
      </c>
      <c r="Z490" s="69"/>
      <c r="AA490" s="69"/>
      <c r="AB490" s="25" t="str">
        <f t="shared" si="45"/>
        <v/>
      </c>
      <c r="AC490" s="71"/>
      <c r="AD490" s="169"/>
      <c r="AE490" s="169"/>
      <c r="AF490" s="69" t="str">
        <f t="shared" si="72"/>
        <v/>
      </c>
      <c r="AG490" s="169"/>
      <c r="AH490" s="170"/>
      <c r="AI490" s="77" t="str">
        <f t="shared" si="71"/>
        <v/>
      </c>
      <c r="AJ490" s="80" t="str">
        <f t="array" ref="AJ490">IFERROR(INDEX('[1]Master Price'!$E:$E,MATCH(D490,'[1]Master Price'!$B:$B,0)),"0")</f>
        <v>0</v>
      </c>
      <c r="AK490" s="80">
        <f t="shared" si="48"/>
        <v>0</v>
      </c>
      <c r="AL490" s="82" t="str">
        <f t="shared" si="40"/>
        <v>0-day</v>
      </c>
      <c r="AM490" s="82" t="str">
        <f t="shared" si="49"/>
        <v>0-day</v>
      </c>
      <c r="AN490" s="82" t="str">
        <f t="shared" si="68"/>
        <v>0-day</v>
      </c>
      <c r="AO490" s="82" t="str">
        <f t="shared" si="69"/>
        <v>0-day</v>
      </c>
      <c r="AP490" s="82" t="str">
        <f t="shared" si="50"/>
        <v>0-day</v>
      </c>
      <c r="AQ490" s="82" t="str">
        <f t="shared" si="51"/>
        <v>0-day</v>
      </c>
      <c r="AR490" s="137"/>
      <c r="AS490" s="83" t="str">
        <f t="shared" si="52"/>
        <v/>
      </c>
      <c r="AT490" s="85">
        <f t="shared" si="73"/>
        <v>0</v>
      </c>
      <c r="AU490" s="84" t="e">
        <f t="shared" ca="1" si="53"/>
        <v>#NAME?</v>
      </c>
      <c r="AV490" s="88" t="e">
        <f t="shared" ca="1" si="54"/>
        <v>#NAME?</v>
      </c>
      <c r="AW490" s="83" t="e">
        <f t="shared" ca="1" si="55"/>
        <v>#NAME?</v>
      </c>
      <c r="AX490" s="88" t="e">
        <f t="shared" ca="1" si="56"/>
        <v>#NAME?</v>
      </c>
      <c r="AY490" s="86" t="str">
        <f t="shared" si="57"/>
        <v/>
      </c>
      <c r="AZ490" s="22" t="e">
        <f t="shared" ca="1" si="58"/>
        <v>#NAME?</v>
      </c>
      <c r="BA490" s="83" t="e">
        <f t="shared" ca="1" si="59"/>
        <v>#NAME?</v>
      </c>
      <c r="BB490" s="88" t="e">
        <f t="shared" ca="1" si="60"/>
        <v>#NAME?</v>
      </c>
      <c r="BC490" s="90" t="e">
        <f t="shared" ca="1" si="61"/>
        <v>#NAME?</v>
      </c>
      <c r="BD490" s="90" t="e">
        <f t="shared" ca="1" si="62"/>
        <v>#NAME?</v>
      </c>
      <c r="BE490" s="85" t="e">
        <f t="shared" ca="1" si="63"/>
        <v>#NAME?</v>
      </c>
      <c r="BF490" s="22" t="e">
        <f t="shared" ca="1" si="64"/>
        <v>#NAME?</v>
      </c>
      <c r="BG490" s="22" t="e">
        <f t="shared" ca="1" si="65"/>
        <v>#NAME?</v>
      </c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 t="str">
        <f t="shared" si="42"/>
        <v/>
      </c>
      <c r="B491" s="172"/>
      <c r="C491" s="71"/>
      <c r="D491" s="71"/>
      <c r="E491" s="71"/>
      <c r="F491" s="71"/>
      <c r="G491" s="71"/>
      <c r="H491" s="54" t="str">
        <f t="shared" si="43"/>
        <v/>
      </c>
      <c r="I491" s="71"/>
      <c r="J491" s="71"/>
      <c r="K491" s="71"/>
      <c r="L491" s="71"/>
      <c r="M491" s="71"/>
      <c r="N491" s="71"/>
      <c r="O491" s="71"/>
      <c r="P491" s="71"/>
      <c r="Q491" s="71"/>
      <c r="R491" s="66"/>
      <c r="S491" s="66"/>
      <c r="T491" s="66" t="str">
        <f t="shared" si="44"/>
        <v/>
      </c>
      <c r="U491" s="66"/>
      <c r="V491" s="25"/>
      <c r="W491" s="163"/>
      <c r="X491" s="163"/>
      <c r="Y491" s="69" t="str">
        <f t="shared" si="70"/>
        <v/>
      </c>
      <c r="Z491" s="69"/>
      <c r="AA491" s="69"/>
      <c r="AB491" s="25" t="str">
        <f t="shared" si="45"/>
        <v/>
      </c>
      <c r="AC491" s="71"/>
      <c r="AD491" s="169"/>
      <c r="AE491" s="169"/>
      <c r="AF491" s="69" t="str">
        <f t="shared" si="72"/>
        <v/>
      </c>
      <c r="AG491" s="169"/>
      <c r="AH491" s="170"/>
      <c r="AI491" s="77" t="str">
        <f t="shared" si="71"/>
        <v/>
      </c>
      <c r="AJ491" s="80" t="str">
        <f t="array" ref="AJ491">IFERROR(INDEX('[1]Master Price'!$E:$E,MATCH(D491,'[1]Master Price'!$B:$B,0)),"0")</f>
        <v>0</v>
      </c>
      <c r="AK491" s="80">
        <f t="shared" si="48"/>
        <v>0</v>
      </c>
      <c r="AL491" s="82" t="str">
        <f t="shared" si="40"/>
        <v>0-day</v>
      </c>
      <c r="AM491" s="82" t="str">
        <f t="shared" si="49"/>
        <v>0-day</v>
      </c>
      <c r="AN491" s="82" t="str">
        <f t="shared" si="68"/>
        <v>0-day</v>
      </c>
      <c r="AO491" s="82" t="str">
        <f t="shared" si="69"/>
        <v>0-day</v>
      </c>
      <c r="AP491" s="82" t="str">
        <f t="shared" si="50"/>
        <v>0-day</v>
      </c>
      <c r="AQ491" s="82" t="str">
        <f t="shared" si="51"/>
        <v>0-day</v>
      </c>
      <c r="AR491" s="137"/>
      <c r="AS491" s="83" t="str">
        <f t="shared" si="52"/>
        <v/>
      </c>
      <c r="AT491" s="85">
        <f t="shared" si="73"/>
        <v>0</v>
      </c>
      <c r="AU491" s="84" t="e">
        <f t="shared" ca="1" si="53"/>
        <v>#NAME?</v>
      </c>
      <c r="AV491" s="88" t="e">
        <f t="shared" ca="1" si="54"/>
        <v>#NAME?</v>
      </c>
      <c r="AW491" s="83" t="e">
        <f t="shared" ca="1" si="55"/>
        <v>#NAME?</v>
      </c>
      <c r="AX491" s="88" t="e">
        <f t="shared" ca="1" si="56"/>
        <v>#NAME?</v>
      </c>
      <c r="AY491" s="86" t="str">
        <f t="shared" si="57"/>
        <v/>
      </c>
      <c r="AZ491" s="22" t="e">
        <f t="shared" ca="1" si="58"/>
        <v>#NAME?</v>
      </c>
      <c r="BA491" s="83" t="e">
        <f t="shared" ca="1" si="59"/>
        <v>#NAME?</v>
      </c>
      <c r="BB491" s="88" t="e">
        <f t="shared" ca="1" si="60"/>
        <v>#NAME?</v>
      </c>
      <c r="BC491" s="90" t="e">
        <f t="shared" ca="1" si="61"/>
        <v>#NAME?</v>
      </c>
      <c r="BD491" s="90" t="e">
        <f t="shared" ca="1" si="62"/>
        <v>#NAME?</v>
      </c>
      <c r="BE491" s="85" t="e">
        <f t="shared" ca="1" si="63"/>
        <v>#NAME?</v>
      </c>
      <c r="BF491" s="22" t="e">
        <f t="shared" ca="1" si="64"/>
        <v>#NAME?</v>
      </c>
      <c r="BG491" s="22" t="e">
        <f t="shared" ca="1" si="65"/>
        <v>#NAME?</v>
      </c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 t="str">
        <f t="shared" si="42"/>
        <v/>
      </c>
      <c r="B492" s="172"/>
      <c r="C492" s="71"/>
      <c r="D492" s="71"/>
      <c r="E492" s="71"/>
      <c r="F492" s="71"/>
      <c r="G492" s="71"/>
      <c r="H492" s="54" t="str">
        <f t="shared" si="43"/>
        <v/>
      </c>
      <c r="I492" s="71"/>
      <c r="J492" s="71"/>
      <c r="K492" s="71"/>
      <c r="L492" s="71"/>
      <c r="M492" s="71"/>
      <c r="N492" s="71"/>
      <c r="O492" s="71"/>
      <c r="P492" s="71"/>
      <c r="Q492" s="71"/>
      <c r="R492" s="66"/>
      <c r="S492" s="66"/>
      <c r="T492" s="66" t="str">
        <f t="shared" si="44"/>
        <v/>
      </c>
      <c r="U492" s="66"/>
      <c r="V492" s="25"/>
      <c r="W492" s="163"/>
      <c r="X492" s="163"/>
      <c r="Y492" s="69" t="str">
        <f t="shared" si="70"/>
        <v/>
      </c>
      <c r="Z492" s="69"/>
      <c r="AA492" s="69"/>
      <c r="AB492" s="25" t="str">
        <f t="shared" si="45"/>
        <v/>
      </c>
      <c r="AC492" s="71"/>
      <c r="AD492" s="169"/>
      <c r="AE492" s="169"/>
      <c r="AF492" s="69" t="str">
        <f t="shared" si="72"/>
        <v/>
      </c>
      <c r="AG492" s="169"/>
      <c r="AH492" s="170"/>
      <c r="AI492" s="77" t="str">
        <f t="shared" si="71"/>
        <v/>
      </c>
      <c r="AJ492" s="80" t="str">
        <f t="array" ref="AJ492">IFERROR(INDEX('[1]Master Price'!$E:$E,MATCH(D492,'[1]Master Price'!$B:$B,0)),"0")</f>
        <v>0</v>
      </c>
      <c r="AK492" s="80">
        <f t="shared" si="48"/>
        <v>0</v>
      </c>
      <c r="AL492" s="82" t="str">
        <f t="shared" si="40"/>
        <v>0-day</v>
      </c>
      <c r="AM492" s="82" t="str">
        <f t="shared" si="49"/>
        <v>0-day</v>
      </c>
      <c r="AN492" s="82" t="str">
        <f t="shared" si="68"/>
        <v>0-day</v>
      </c>
      <c r="AO492" s="82" t="str">
        <f t="shared" si="69"/>
        <v>0-day</v>
      </c>
      <c r="AP492" s="82" t="str">
        <f t="shared" si="50"/>
        <v>0-day</v>
      </c>
      <c r="AQ492" s="82" t="str">
        <f t="shared" si="51"/>
        <v>0-day</v>
      </c>
      <c r="AR492" s="137"/>
      <c r="AS492" s="83" t="str">
        <f t="shared" si="52"/>
        <v/>
      </c>
      <c r="AT492" s="85">
        <f t="shared" si="73"/>
        <v>0</v>
      </c>
      <c r="AU492" s="84" t="e">
        <f t="shared" ca="1" si="53"/>
        <v>#NAME?</v>
      </c>
      <c r="AV492" s="88" t="e">
        <f t="shared" ca="1" si="54"/>
        <v>#NAME?</v>
      </c>
      <c r="AW492" s="83" t="e">
        <f t="shared" ca="1" si="55"/>
        <v>#NAME?</v>
      </c>
      <c r="AX492" s="88" t="e">
        <f t="shared" ca="1" si="56"/>
        <v>#NAME?</v>
      </c>
      <c r="AY492" s="86" t="str">
        <f t="shared" si="57"/>
        <v/>
      </c>
      <c r="AZ492" s="22" t="e">
        <f t="shared" ca="1" si="58"/>
        <v>#NAME?</v>
      </c>
      <c r="BA492" s="83" t="e">
        <f t="shared" ca="1" si="59"/>
        <v>#NAME?</v>
      </c>
      <c r="BB492" s="88" t="e">
        <f t="shared" ca="1" si="60"/>
        <v>#NAME?</v>
      </c>
      <c r="BC492" s="90" t="e">
        <f t="shared" ca="1" si="61"/>
        <v>#NAME?</v>
      </c>
      <c r="BD492" s="90" t="e">
        <f t="shared" ca="1" si="62"/>
        <v>#NAME?</v>
      </c>
      <c r="BE492" s="85" t="e">
        <f t="shared" ca="1" si="63"/>
        <v>#NAME?</v>
      </c>
      <c r="BF492" s="22" t="e">
        <f t="shared" ca="1" si="64"/>
        <v>#NAME?</v>
      </c>
      <c r="BG492" s="22" t="e">
        <f t="shared" ca="1" si="65"/>
        <v>#NAME?</v>
      </c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 t="str">
        <f t="shared" si="42"/>
        <v/>
      </c>
      <c r="B493" s="172"/>
      <c r="C493" s="71"/>
      <c r="D493" s="71"/>
      <c r="E493" s="71"/>
      <c r="F493" s="71"/>
      <c r="G493" s="71"/>
      <c r="H493" s="54" t="str">
        <f t="shared" si="43"/>
        <v/>
      </c>
      <c r="I493" s="71"/>
      <c r="J493" s="71"/>
      <c r="K493" s="71"/>
      <c r="L493" s="71"/>
      <c r="M493" s="71"/>
      <c r="N493" s="71"/>
      <c r="O493" s="71"/>
      <c r="P493" s="71"/>
      <c r="Q493" s="71"/>
      <c r="R493" s="66"/>
      <c r="S493" s="66"/>
      <c r="T493" s="66" t="str">
        <f t="shared" si="44"/>
        <v/>
      </c>
      <c r="U493" s="66"/>
      <c r="V493" s="25"/>
      <c r="W493" s="163"/>
      <c r="X493" s="163"/>
      <c r="Y493" s="69" t="str">
        <f t="shared" si="70"/>
        <v/>
      </c>
      <c r="Z493" s="69"/>
      <c r="AA493" s="69"/>
      <c r="AB493" s="25" t="str">
        <f t="shared" si="45"/>
        <v/>
      </c>
      <c r="AC493" s="71"/>
      <c r="AD493" s="71"/>
      <c r="AE493" s="71"/>
      <c r="AF493" s="69" t="str">
        <f t="shared" si="72"/>
        <v/>
      </c>
      <c r="AG493" s="71"/>
      <c r="AH493" s="170"/>
      <c r="AI493" s="77" t="str">
        <f t="shared" si="71"/>
        <v/>
      </c>
      <c r="AJ493" s="80" t="str">
        <f t="array" ref="AJ493">IFERROR(INDEX('[1]Master Price'!$E:$E,MATCH(D493,'[1]Master Price'!$B:$B,0)),"0")</f>
        <v>0</v>
      </c>
      <c r="AK493" s="80">
        <f t="shared" si="48"/>
        <v>0</v>
      </c>
      <c r="AL493" s="82" t="str">
        <f t="shared" ref="AL493:AL514" si="74">IFERROR(DATEDIF(B493,T493,"d"),"0")&amp;"-day"</f>
        <v>0-day</v>
      </c>
      <c r="AM493" s="82" t="str">
        <f t="shared" si="49"/>
        <v>0-day</v>
      </c>
      <c r="AN493" s="82" t="str">
        <f t="shared" si="68"/>
        <v>0-day</v>
      </c>
      <c r="AO493" s="82" t="str">
        <f t="shared" si="69"/>
        <v>0-day</v>
      </c>
      <c r="AP493" s="82" t="str">
        <f t="shared" si="50"/>
        <v>0-day</v>
      </c>
      <c r="AQ493" s="82" t="str">
        <f t="shared" si="51"/>
        <v>0-day</v>
      </c>
      <c r="AR493" s="137"/>
      <c r="AS493" s="83" t="str">
        <f t="shared" si="52"/>
        <v/>
      </c>
      <c r="AT493" s="85">
        <f t="shared" si="73"/>
        <v>0</v>
      </c>
      <c r="AU493" s="84" t="e">
        <f t="shared" ca="1" si="53"/>
        <v>#NAME?</v>
      </c>
      <c r="AV493" s="88" t="e">
        <f t="shared" ca="1" si="54"/>
        <v>#NAME?</v>
      </c>
      <c r="AW493" s="83" t="e">
        <f t="shared" ca="1" si="55"/>
        <v>#NAME?</v>
      </c>
      <c r="AX493" s="88" t="e">
        <f t="shared" ca="1" si="56"/>
        <v>#NAME?</v>
      </c>
      <c r="AY493" s="86" t="str">
        <f t="shared" si="57"/>
        <v/>
      </c>
      <c r="AZ493" s="22" t="e">
        <f t="shared" ca="1" si="58"/>
        <v>#NAME?</v>
      </c>
      <c r="BA493" s="83" t="e">
        <f t="shared" ca="1" si="59"/>
        <v>#NAME?</v>
      </c>
      <c r="BB493" s="88" t="e">
        <f t="shared" ca="1" si="60"/>
        <v>#NAME?</v>
      </c>
      <c r="BC493" s="90" t="e">
        <f t="shared" ca="1" si="61"/>
        <v>#NAME?</v>
      </c>
      <c r="BD493" s="90" t="e">
        <f t="shared" ca="1" si="62"/>
        <v>#NAME?</v>
      </c>
      <c r="BE493" s="85" t="e">
        <f t="shared" ca="1" si="63"/>
        <v>#NAME?</v>
      </c>
      <c r="BF493" s="22" t="e">
        <f t="shared" ca="1" si="64"/>
        <v>#NAME?</v>
      </c>
      <c r="BG493" s="22" t="e">
        <f t="shared" ca="1" si="65"/>
        <v>#NAME?</v>
      </c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 t="str">
        <f t="shared" si="42"/>
        <v/>
      </c>
      <c r="B494" s="172"/>
      <c r="C494" s="71"/>
      <c r="D494" s="71"/>
      <c r="E494" s="71"/>
      <c r="F494" s="71"/>
      <c r="G494" s="71"/>
      <c r="H494" s="54" t="str">
        <f t="shared" si="43"/>
        <v/>
      </c>
      <c r="I494" s="71"/>
      <c r="J494" s="71"/>
      <c r="K494" s="71"/>
      <c r="L494" s="71"/>
      <c r="M494" s="71"/>
      <c r="N494" s="71"/>
      <c r="O494" s="71"/>
      <c r="P494" s="71"/>
      <c r="Q494" s="71"/>
      <c r="R494" s="66"/>
      <c r="S494" s="66"/>
      <c r="T494" s="66" t="str">
        <f t="shared" si="44"/>
        <v/>
      </c>
      <c r="U494" s="66"/>
      <c r="V494" s="25"/>
      <c r="W494" s="163"/>
      <c r="X494" s="163"/>
      <c r="Y494" s="69" t="str">
        <f t="shared" si="70"/>
        <v/>
      </c>
      <c r="Z494" s="69"/>
      <c r="AA494" s="69"/>
      <c r="AB494" s="25" t="str">
        <f t="shared" si="45"/>
        <v/>
      </c>
      <c r="AC494" s="71"/>
      <c r="AD494" s="71"/>
      <c r="AE494" s="71"/>
      <c r="AF494" s="69" t="str">
        <f t="shared" si="72"/>
        <v/>
      </c>
      <c r="AG494" s="71"/>
      <c r="AH494" s="170"/>
      <c r="AI494" s="77" t="str">
        <f t="shared" si="71"/>
        <v/>
      </c>
      <c r="AJ494" s="80" t="str">
        <f t="array" ref="AJ494">IFERROR(INDEX('[1]Master Price'!$E:$E,MATCH(D494,'[1]Master Price'!$B:$B,0)),"0")</f>
        <v>0</v>
      </c>
      <c r="AK494" s="80">
        <f t="shared" si="48"/>
        <v>0</v>
      </c>
      <c r="AL494" s="82" t="str">
        <f t="shared" si="74"/>
        <v>0-day</v>
      </c>
      <c r="AM494" s="82" t="str">
        <f t="shared" si="49"/>
        <v>0-day</v>
      </c>
      <c r="AN494" s="82" t="str">
        <f t="shared" si="68"/>
        <v>0-day</v>
      </c>
      <c r="AO494" s="82" t="str">
        <f t="shared" si="69"/>
        <v>0-day</v>
      </c>
      <c r="AP494" s="82" t="str">
        <f t="shared" si="50"/>
        <v>0-day</v>
      </c>
      <c r="AQ494" s="82" t="str">
        <f t="shared" si="51"/>
        <v>0-day</v>
      </c>
      <c r="AR494" s="137"/>
      <c r="AS494" s="83" t="str">
        <f t="shared" si="52"/>
        <v/>
      </c>
      <c r="AT494" s="85">
        <f t="shared" si="73"/>
        <v>0</v>
      </c>
      <c r="AU494" s="84" t="e">
        <f t="shared" ca="1" si="53"/>
        <v>#NAME?</v>
      </c>
      <c r="AV494" s="88" t="e">
        <f t="shared" ca="1" si="54"/>
        <v>#NAME?</v>
      </c>
      <c r="AW494" s="83" t="e">
        <f t="shared" ca="1" si="55"/>
        <v>#NAME?</v>
      </c>
      <c r="AX494" s="88" t="e">
        <f t="shared" ca="1" si="56"/>
        <v>#NAME?</v>
      </c>
      <c r="AY494" s="86" t="str">
        <f t="shared" si="57"/>
        <v/>
      </c>
      <c r="AZ494" s="22" t="e">
        <f t="shared" ca="1" si="58"/>
        <v>#NAME?</v>
      </c>
      <c r="BA494" s="83" t="e">
        <f t="shared" ca="1" si="59"/>
        <v>#NAME?</v>
      </c>
      <c r="BB494" s="88" t="e">
        <f t="shared" ca="1" si="60"/>
        <v>#NAME?</v>
      </c>
      <c r="BC494" s="90" t="e">
        <f t="shared" ca="1" si="61"/>
        <v>#NAME?</v>
      </c>
      <c r="BD494" s="90" t="e">
        <f t="shared" ca="1" si="62"/>
        <v>#NAME?</v>
      </c>
      <c r="BE494" s="85" t="e">
        <f t="shared" ca="1" si="63"/>
        <v>#NAME?</v>
      </c>
      <c r="BF494" s="22" t="e">
        <f t="shared" ca="1" si="64"/>
        <v>#NAME?</v>
      </c>
      <c r="BG494" s="22" t="e">
        <f t="shared" ca="1" si="65"/>
        <v>#NAME?</v>
      </c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 t="str">
        <f t="shared" si="42"/>
        <v/>
      </c>
      <c r="B495" s="172"/>
      <c r="C495" s="71"/>
      <c r="D495" s="71"/>
      <c r="E495" s="71"/>
      <c r="F495" s="71"/>
      <c r="G495" s="71"/>
      <c r="H495" s="54" t="str">
        <f t="shared" si="43"/>
        <v/>
      </c>
      <c r="I495" s="71"/>
      <c r="J495" s="71"/>
      <c r="K495" s="71"/>
      <c r="L495" s="71"/>
      <c r="M495" s="71"/>
      <c r="N495" s="71"/>
      <c r="O495" s="71"/>
      <c r="P495" s="71"/>
      <c r="Q495" s="71"/>
      <c r="R495" s="66"/>
      <c r="S495" s="66"/>
      <c r="T495" s="66" t="str">
        <f t="shared" si="44"/>
        <v/>
      </c>
      <c r="U495" s="66"/>
      <c r="V495" s="25"/>
      <c r="W495" s="163"/>
      <c r="X495" s="163"/>
      <c r="Y495" s="69" t="str">
        <f t="shared" si="70"/>
        <v/>
      </c>
      <c r="Z495" s="69"/>
      <c r="AA495" s="69"/>
      <c r="AB495" s="25" t="str">
        <f t="shared" si="45"/>
        <v/>
      </c>
      <c r="AC495" s="71"/>
      <c r="AD495" s="71"/>
      <c r="AE495" s="71"/>
      <c r="AF495" s="69" t="str">
        <f t="shared" si="72"/>
        <v/>
      </c>
      <c r="AG495" s="71"/>
      <c r="AH495" s="170"/>
      <c r="AI495" s="77" t="str">
        <f t="shared" si="71"/>
        <v/>
      </c>
      <c r="AJ495" s="80" t="str">
        <f t="array" ref="AJ495">IFERROR(INDEX('[1]Master Price'!$E:$E,MATCH(D495,'[1]Master Price'!$B:$B,0)),"0")</f>
        <v>0</v>
      </c>
      <c r="AK495" s="80">
        <f t="shared" si="48"/>
        <v>0</v>
      </c>
      <c r="AL495" s="82" t="str">
        <f t="shared" si="74"/>
        <v>0-day</v>
      </c>
      <c r="AM495" s="82" t="str">
        <f t="shared" si="49"/>
        <v>0-day</v>
      </c>
      <c r="AN495" s="82" t="str">
        <f t="shared" si="68"/>
        <v>0-day</v>
      </c>
      <c r="AO495" s="82" t="str">
        <f t="shared" si="69"/>
        <v>0-day</v>
      </c>
      <c r="AP495" s="82" t="str">
        <f t="shared" si="50"/>
        <v>0-day</v>
      </c>
      <c r="AQ495" s="82" t="str">
        <f t="shared" si="51"/>
        <v>0-day</v>
      </c>
      <c r="AR495" s="137"/>
      <c r="AS495" s="83" t="str">
        <f t="shared" si="52"/>
        <v/>
      </c>
      <c r="AT495" s="85">
        <f t="shared" si="73"/>
        <v>0</v>
      </c>
      <c r="AU495" s="84" t="e">
        <f t="shared" ca="1" si="53"/>
        <v>#NAME?</v>
      </c>
      <c r="AV495" s="88" t="e">
        <f t="shared" ca="1" si="54"/>
        <v>#NAME?</v>
      </c>
      <c r="AW495" s="83" t="e">
        <f t="shared" ca="1" si="55"/>
        <v>#NAME?</v>
      </c>
      <c r="AX495" s="88" t="e">
        <f t="shared" ca="1" si="56"/>
        <v>#NAME?</v>
      </c>
      <c r="AY495" s="86" t="str">
        <f t="shared" si="57"/>
        <v/>
      </c>
      <c r="AZ495" s="22" t="e">
        <f t="shared" ca="1" si="58"/>
        <v>#NAME?</v>
      </c>
      <c r="BA495" s="83" t="e">
        <f t="shared" ca="1" si="59"/>
        <v>#NAME?</v>
      </c>
      <c r="BB495" s="88" t="e">
        <f t="shared" ca="1" si="60"/>
        <v>#NAME?</v>
      </c>
      <c r="BC495" s="90" t="e">
        <f t="shared" ca="1" si="61"/>
        <v>#NAME?</v>
      </c>
      <c r="BD495" s="90" t="e">
        <f t="shared" ca="1" si="62"/>
        <v>#NAME?</v>
      </c>
      <c r="BE495" s="85" t="e">
        <f t="shared" ca="1" si="63"/>
        <v>#NAME?</v>
      </c>
      <c r="BF495" s="22" t="e">
        <f t="shared" ca="1" si="64"/>
        <v>#NAME?</v>
      </c>
      <c r="BG495" s="22" t="e">
        <f t="shared" ca="1" si="65"/>
        <v>#NAME?</v>
      </c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 t="str">
        <f t="shared" si="42"/>
        <v/>
      </c>
      <c r="B496" s="172"/>
      <c r="C496" s="71"/>
      <c r="D496" s="71"/>
      <c r="E496" s="71"/>
      <c r="F496" s="71"/>
      <c r="G496" s="71"/>
      <c r="H496" s="54" t="str">
        <f t="shared" si="43"/>
        <v/>
      </c>
      <c r="I496" s="71"/>
      <c r="J496" s="71"/>
      <c r="K496" s="71"/>
      <c r="L496" s="71"/>
      <c r="M496" s="71"/>
      <c r="N496" s="71"/>
      <c r="O496" s="71"/>
      <c r="P496" s="71"/>
      <c r="Q496" s="71"/>
      <c r="R496" s="66"/>
      <c r="S496" s="66"/>
      <c r="T496" s="66" t="str">
        <f t="shared" si="44"/>
        <v/>
      </c>
      <c r="U496" s="66"/>
      <c r="V496" s="25"/>
      <c r="W496" s="163"/>
      <c r="X496" s="163"/>
      <c r="Y496" s="69" t="str">
        <f t="shared" si="70"/>
        <v/>
      </c>
      <c r="Z496" s="69"/>
      <c r="AA496" s="69"/>
      <c r="AB496" s="25" t="str">
        <f t="shared" si="45"/>
        <v/>
      </c>
      <c r="AC496" s="71"/>
      <c r="AD496" s="71"/>
      <c r="AE496" s="71"/>
      <c r="AF496" s="69" t="str">
        <f t="shared" si="72"/>
        <v/>
      </c>
      <c r="AG496" s="71"/>
      <c r="AH496" s="170"/>
      <c r="AI496" s="77" t="str">
        <f t="shared" si="71"/>
        <v/>
      </c>
      <c r="AJ496" s="80" t="str">
        <f t="array" ref="AJ496">IFERROR(INDEX('[1]Master Price'!$E:$E,MATCH(D496,'[1]Master Price'!$B:$B,0)),"0")</f>
        <v>0</v>
      </c>
      <c r="AK496" s="80">
        <f t="shared" si="48"/>
        <v>0</v>
      </c>
      <c r="AL496" s="82" t="str">
        <f t="shared" si="74"/>
        <v>0-day</v>
      </c>
      <c r="AM496" s="82" t="str">
        <f t="shared" si="49"/>
        <v>0-day</v>
      </c>
      <c r="AN496" s="82" t="str">
        <f t="shared" si="68"/>
        <v>0-day</v>
      </c>
      <c r="AO496" s="82" t="str">
        <f t="shared" si="69"/>
        <v>0-day</v>
      </c>
      <c r="AP496" s="82" t="str">
        <f t="shared" si="50"/>
        <v>0-day</v>
      </c>
      <c r="AQ496" s="82" t="str">
        <f t="shared" si="51"/>
        <v>0-day</v>
      </c>
      <c r="AR496" s="137"/>
      <c r="AS496" s="83" t="str">
        <f t="shared" si="52"/>
        <v/>
      </c>
      <c r="AT496" s="85">
        <f t="shared" si="73"/>
        <v>0</v>
      </c>
      <c r="AU496" s="84" t="e">
        <f t="shared" ca="1" si="53"/>
        <v>#NAME?</v>
      </c>
      <c r="AV496" s="88" t="e">
        <f t="shared" ca="1" si="54"/>
        <v>#NAME?</v>
      </c>
      <c r="AW496" s="83" t="e">
        <f t="shared" ca="1" si="55"/>
        <v>#NAME?</v>
      </c>
      <c r="AX496" s="88" t="e">
        <f t="shared" ca="1" si="56"/>
        <v>#NAME?</v>
      </c>
      <c r="AY496" s="86" t="str">
        <f t="shared" si="57"/>
        <v/>
      </c>
      <c r="AZ496" s="22" t="e">
        <f t="shared" ca="1" si="58"/>
        <v>#NAME?</v>
      </c>
      <c r="BA496" s="83" t="e">
        <f t="shared" ca="1" si="59"/>
        <v>#NAME?</v>
      </c>
      <c r="BB496" s="88" t="e">
        <f t="shared" ca="1" si="60"/>
        <v>#NAME?</v>
      </c>
      <c r="BC496" s="90" t="e">
        <f t="shared" ca="1" si="61"/>
        <v>#NAME?</v>
      </c>
      <c r="BD496" s="90" t="e">
        <f t="shared" ca="1" si="62"/>
        <v>#NAME?</v>
      </c>
      <c r="BE496" s="85" t="e">
        <f t="shared" ca="1" si="63"/>
        <v>#NAME?</v>
      </c>
      <c r="BF496" s="22" t="e">
        <f t="shared" ca="1" si="64"/>
        <v>#NAME?</v>
      </c>
      <c r="BG496" s="22" t="e">
        <f t="shared" ca="1" si="65"/>
        <v>#NAME?</v>
      </c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 t="str">
        <f t="shared" si="42"/>
        <v/>
      </c>
      <c r="B497" s="172"/>
      <c r="C497" s="71"/>
      <c r="D497" s="71"/>
      <c r="E497" s="71"/>
      <c r="F497" s="71"/>
      <c r="G497" s="71"/>
      <c r="H497" s="54" t="str">
        <f t="shared" si="43"/>
        <v/>
      </c>
      <c r="I497" s="71"/>
      <c r="J497" s="71"/>
      <c r="K497" s="71"/>
      <c r="L497" s="71"/>
      <c r="M497" s="71"/>
      <c r="N497" s="71"/>
      <c r="O497" s="71"/>
      <c r="P497" s="71"/>
      <c r="Q497" s="71"/>
      <c r="R497" s="66"/>
      <c r="S497" s="66"/>
      <c r="T497" s="66" t="str">
        <f t="shared" si="44"/>
        <v/>
      </c>
      <c r="U497" s="66"/>
      <c r="V497" s="25"/>
      <c r="W497" s="163"/>
      <c r="X497" s="163"/>
      <c r="Y497" s="69" t="str">
        <f t="shared" si="70"/>
        <v/>
      </c>
      <c r="Z497" s="69"/>
      <c r="AA497" s="69"/>
      <c r="AB497" s="25" t="str">
        <f t="shared" si="45"/>
        <v/>
      </c>
      <c r="AC497" s="71"/>
      <c r="AD497" s="169"/>
      <c r="AE497" s="169"/>
      <c r="AF497" s="69" t="str">
        <f t="shared" si="72"/>
        <v/>
      </c>
      <c r="AG497" s="175"/>
      <c r="AH497" s="170"/>
      <c r="AI497" s="77" t="str">
        <f t="shared" si="71"/>
        <v/>
      </c>
      <c r="AJ497" s="80" t="str">
        <f t="array" ref="AJ497">IFERROR(INDEX('[1]Master Price'!$E:$E,MATCH(D497,'[1]Master Price'!$B:$B,0)),"0")</f>
        <v>0</v>
      </c>
      <c r="AK497" s="80">
        <f t="shared" si="48"/>
        <v>0</v>
      </c>
      <c r="AL497" s="82" t="str">
        <f t="shared" si="74"/>
        <v>0-day</v>
      </c>
      <c r="AM497" s="82" t="str">
        <f t="shared" si="49"/>
        <v>0-day</v>
      </c>
      <c r="AN497" s="82" t="str">
        <f t="shared" si="68"/>
        <v>0-day</v>
      </c>
      <c r="AO497" s="82" t="str">
        <f t="shared" si="69"/>
        <v>0-day</v>
      </c>
      <c r="AP497" s="82" t="str">
        <f t="shared" si="50"/>
        <v>0-day</v>
      </c>
      <c r="AQ497" s="82" t="str">
        <f t="shared" si="51"/>
        <v>0-day</v>
      </c>
      <c r="AR497" s="137"/>
      <c r="AS497" s="83" t="str">
        <f t="shared" si="52"/>
        <v/>
      </c>
      <c r="AT497" s="85">
        <f t="shared" si="73"/>
        <v>0</v>
      </c>
      <c r="AU497" s="84" t="e">
        <f t="shared" ca="1" si="53"/>
        <v>#NAME?</v>
      </c>
      <c r="AV497" s="88" t="e">
        <f t="shared" ca="1" si="54"/>
        <v>#NAME?</v>
      </c>
      <c r="AW497" s="83" t="e">
        <f t="shared" ca="1" si="55"/>
        <v>#NAME?</v>
      </c>
      <c r="AX497" s="88" t="e">
        <f t="shared" ca="1" si="56"/>
        <v>#NAME?</v>
      </c>
      <c r="AY497" s="86" t="str">
        <f t="shared" si="57"/>
        <v/>
      </c>
      <c r="AZ497" s="22" t="e">
        <f t="shared" ca="1" si="58"/>
        <v>#NAME?</v>
      </c>
      <c r="BA497" s="83" t="e">
        <f t="shared" ca="1" si="59"/>
        <v>#NAME?</v>
      </c>
      <c r="BB497" s="88" t="e">
        <f t="shared" ca="1" si="60"/>
        <v>#NAME?</v>
      </c>
      <c r="BC497" s="90" t="e">
        <f t="shared" ca="1" si="61"/>
        <v>#NAME?</v>
      </c>
      <c r="BD497" s="90" t="e">
        <f t="shared" ca="1" si="62"/>
        <v>#NAME?</v>
      </c>
      <c r="BE497" s="85" t="e">
        <f t="shared" ca="1" si="63"/>
        <v>#NAME?</v>
      </c>
      <c r="BF497" s="22" t="e">
        <f t="shared" ca="1" si="64"/>
        <v>#NAME?</v>
      </c>
      <c r="BG497" s="22" t="e">
        <f t="shared" ca="1" si="65"/>
        <v>#NAME?</v>
      </c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 t="str">
        <f t="shared" si="42"/>
        <v/>
      </c>
      <c r="B498" s="172"/>
      <c r="C498" s="71"/>
      <c r="D498" s="71"/>
      <c r="E498" s="71"/>
      <c r="F498" s="71"/>
      <c r="G498" s="71"/>
      <c r="H498" s="54" t="str">
        <f t="shared" si="43"/>
        <v/>
      </c>
      <c r="I498" s="71"/>
      <c r="J498" s="71"/>
      <c r="K498" s="71"/>
      <c r="L498" s="71"/>
      <c r="M498" s="71"/>
      <c r="N498" s="71"/>
      <c r="O498" s="71"/>
      <c r="P498" s="71"/>
      <c r="Q498" s="71"/>
      <c r="R498" s="66"/>
      <c r="S498" s="66"/>
      <c r="T498" s="66" t="str">
        <f t="shared" si="44"/>
        <v/>
      </c>
      <c r="U498" s="66"/>
      <c r="V498" s="25"/>
      <c r="W498" s="163"/>
      <c r="X498" s="163"/>
      <c r="Y498" s="69" t="str">
        <f t="shared" si="70"/>
        <v/>
      </c>
      <c r="Z498" s="69"/>
      <c r="AA498" s="69"/>
      <c r="AB498" s="25" t="str">
        <f t="shared" si="45"/>
        <v/>
      </c>
      <c r="AC498" s="71"/>
      <c r="AD498" s="169"/>
      <c r="AE498" s="169"/>
      <c r="AF498" s="69" t="str">
        <f t="shared" si="72"/>
        <v/>
      </c>
      <c r="AG498" s="175"/>
      <c r="AH498" s="170"/>
      <c r="AI498" s="77" t="str">
        <f t="shared" si="71"/>
        <v/>
      </c>
      <c r="AJ498" s="80" t="str">
        <f t="array" ref="AJ498">IFERROR(INDEX('[1]Master Price'!$E:$E,MATCH(D498,'[1]Master Price'!$B:$B,0)),"0")</f>
        <v>0</v>
      </c>
      <c r="AK498" s="80">
        <f t="shared" si="48"/>
        <v>0</v>
      </c>
      <c r="AL498" s="82" t="str">
        <f t="shared" si="74"/>
        <v>0-day</v>
      </c>
      <c r="AM498" s="82" t="str">
        <f t="shared" si="49"/>
        <v>0-day</v>
      </c>
      <c r="AN498" s="82" t="str">
        <f t="shared" si="68"/>
        <v>0-day</v>
      </c>
      <c r="AO498" s="82" t="str">
        <f t="shared" si="69"/>
        <v>0-day</v>
      </c>
      <c r="AP498" s="82" t="str">
        <f t="shared" si="50"/>
        <v>0-day</v>
      </c>
      <c r="AQ498" s="82" t="str">
        <f t="shared" si="51"/>
        <v>0-day</v>
      </c>
      <c r="AR498" s="137"/>
      <c r="AS498" s="83" t="str">
        <f t="shared" si="52"/>
        <v/>
      </c>
      <c r="AT498" s="85">
        <f t="shared" si="73"/>
        <v>0</v>
      </c>
      <c r="AU498" s="84" t="e">
        <f t="shared" ca="1" si="53"/>
        <v>#NAME?</v>
      </c>
      <c r="AV498" s="88" t="e">
        <f t="shared" ca="1" si="54"/>
        <v>#NAME?</v>
      </c>
      <c r="AW498" s="83" t="e">
        <f t="shared" ca="1" si="55"/>
        <v>#NAME?</v>
      </c>
      <c r="AX498" s="88" t="e">
        <f t="shared" ca="1" si="56"/>
        <v>#NAME?</v>
      </c>
      <c r="AY498" s="86" t="str">
        <f t="shared" si="57"/>
        <v/>
      </c>
      <c r="AZ498" s="22" t="e">
        <f t="shared" ca="1" si="58"/>
        <v>#NAME?</v>
      </c>
      <c r="BA498" s="83" t="e">
        <f t="shared" ca="1" si="59"/>
        <v>#NAME?</v>
      </c>
      <c r="BB498" s="88" t="e">
        <f t="shared" ca="1" si="60"/>
        <v>#NAME?</v>
      </c>
      <c r="BC498" s="90" t="e">
        <f t="shared" ca="1" si="61"/>
        <v>#NAME?</v>
      </c>
      <c r="BD498" s="90" t="e">
        <f t="shared" ca="1" si="62"/>
        <v>#NAME?</v>
      </c>
      <c r="BE498" s="85" t="e">
        <f t="shared" ca="1" si="63"/>
        <v>#NAME?</v>
      </c>
      <c r="BF498" s="22" t="e">
        <f t="shared" ca="1" si="64"/>
        <v>#NAME?</v>
      </c>
      <c r="BG498" s="22" t="e">
        <f t="shared" ca="1" si="65"/>
        <v>#NAME?</v>
      </c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 t="str">
        <f t="shared" si="42"/>
        <v/>
      </c>
      <c r="B499" s="172"/>
      <c r="C499" s="71"/>
      <c r="D499" s="71"/>
      <c r="E499" s="71"/>
      <c r="F499" s="71"/>
      <c r="G499" s="71"/>
      <c r="H499" s="54" t="str">
        <f t="shared" si="43"/>
        <v/>
      </c>
      <c r="I499" s="71"/>
      <c r="J499" s="71"/>
      <c r="K499" s="71"/>
      <c r="L499" s="71"/>
      <c r="M499" s="71"/>
      <c r="N499" s="71"/>
      <c r="O499" s="71"/>
      <c r="P499" s="71"/>
      <c r="Q499" s="71"/>
      <c r="R499" s="66"/>
      <c r="S499" s="66"/>
      <c r="T499" s="66" t="str">
        <f t="shared" si="44"/>
        <v/>
      </c>
      <c r="U499" s="66"/>
      <c r="V499" s="25"/>
      <c r="W499" s="163"/>
      <c r="X499" s="163"/>
      <c r="Y499" s="69" t="str">
        <f t="shared" si="70"/>
        <v/>
      </c>
      <c r="Z499" s="69"/>
      <c r="AA499" s="69"/>
      <c r="AB499" s="25" t="str">
        <f t="shared" si="45"/>
        <v/>
      </c>
      <c r="AC499" s="71"/>
      <c r="AD499" s="169"/>
      <c r="AE499" s="169"/>
      <c r="AF499" s="69" t="str">
        <f t="shared" si="72"/>
        <v/>
      </c>
      <c r="AG499" s="175"/>
      <c r="AH499" s="170"/>
      <c r="AI499" s="77" t="str">
        <f t="shared" si="71"/>
        <v/>
      </c>
      <c r="AJ499" s="80" t="str">
        <f t="array" ref="AJ499">IFERROR(INDEX('[1]Master Price'!$E:$E,MATCH(D499,'[1]Master Price'!$B:$B,0)),"0")</f>
        <v>0</v>
      </c>
      <c r="AK499" s="80">
        <f t="shared" si="48"/>
        <v>0</v>
      </c>
      <c r="AL499" s="82" t="str">
        <f t="shared" si="74"/>
        <v>0-day</v>
      </c>
      <c r="AM499" s="82" t="str">
        <f t="shared" si="49"/>
        <v>0-day</v>
      </c>
      <c r="AN499" s="82" t="str">
        <f t="shared" si="68"/>
        <v>0-day</v>
      </c>
      <c r="AO499" s="82" t="str">
        <f t="shared" si="69"/>
        <v>0-day</v>
      </c>
      <c r="AP499" s="82" t="str">
        <f t="shared" si="50"/>
        <v>0-day</v>
      </c>
      <c r="AQ499" s="82" t="str">
        <f t="shared" si="51"/>
        <v>0-day</v>
      </c>
      <c r="AR499" s="137"/>
      <c r="AS499" s="83" t="str">
        <f t="shared" si="52"/>
        <v/>
      </c>
      <c r="AT499" s="85">
        <f t="shared" si="73"/>
        <v>0</v>
      </c>
      <c r="AU499" s="84" t="e">
        <f t="shared" ca="1" si="53"/>
        <v>#NAME?</v>
      </c>
      <c r="AV499" s="88" t="e">
        <f t="shared" ca="1" si="54"/>
        <v>#NAME?</v>
      </c>
      <c r="AW499" s="83" t="e">
        <f t="shared" ca="1" si="55"/>
        <v>#NAME?</v>
      </c>
      <c r="AX499" s="88" t="e">
        <f t="shared" ca="1" si="56"/>
        <v>#NAME?</v>
      </c>
      <c r="AY499" s="86" t="str">
        <f t="shared" si="57"/>
        <v/>
      </c>
      <c r="AZ499" s="22" t="e">
        <f t="shared" ca="1" si="58"/>
        <v>#NAME?</v>
      </c>
      <c r="BA499" s="83" t="e">
        <f t="shared" ca="1" si="59"/>
        <v>#NAME?</v>
      </c>
      <c r="BB499" s="88" t="e">
        <f t="shared" ca="1" si="60"/>
        <v>#NAME?</v>
      </c>
      <c r="BC499" s="90" t="e">
        <f t="shared" ca="1" si="61"/>
        <v>#NAME?</v>
      </c>
      <c r="BD499" s="90" t="e">
        <f t="shared" ca="1" si="62"/>
        <v>#NAME?</v>
      </c>
      <c r="BE499" s="85" t="e">
        <f t="shared" ca="1" si="63"/>
        <v>#NAME?</v>
      </c>
      <c r="BF499" s="22" t="e">
        <f t="shared" ca="1" si="64"/>
        <v>#NAME?</v>
      </c>
      <c r="BG499" s="22" t="e">
        <f t="shared" ca="1" si="65"/>
        <v>#NAME?</v>
      </c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 t="str">
        <f t="shared" si="42"/>
        <v/>
      </c>
      <c r="B500" s="172"/>
      <c r="C500" s="71"/>
      <c r="D500" s="71"/>
      <c r="E500" s="71"/>
      <c r="F500" s="71"/>
      <c r="G500" s="71"/>
      <c r="H500" s="54" t="str">
        <f t="shared" si="43"/>
        <v/>
      </c>
      <c r="I500" s="71"/>
      <c r="J500" s="71"/>
      <c r="K500" s="71"/>
      <c r="L500" s="71"/>
      <c r="M500" s="71"/>
      <c r="N500" s="71"/>
      <c r="O500" s="71"/>
      <c r="P500" s="71"/>
      <c r="Q500" s="71"/>
      <c r="R500" s="66"/>
      <c r="S500" s="66"/>
      <c r="T500" s="66" t="str">
        <f t="shared" si="44"/>
        <v/>
      </c>
      <c r="U500" s="66"/>
      <c r="V500" s="25"/>
      <c r="W500" s="163"/>
      <c r="X500" s="163"/>
      <c r="Y500" s="69" t="str">
        <f t="shared" si="70"/>
        <v/>
      </c>
      <c r="Z500" s="69"/>
      <c r="AA500" s="69"/>
      <c r="AB500" s="25" t="str">
        <f t="shared" si="45"/>
        <v/>
      </c>
      <c r="AC500" s="71"/>
      <c r="AD500" s="169"/>
      <c r="AE500" s="169"/>
      <c r="AF500" s="69" t="str">
        <f t="shared" si="72"/>
        <v/>
      </c>
      <c r="AG500" s="175"/>
      <c r="AH500" s="170"/>
      <c r="AI500" s="77" t="str">
        <f t="shared" si="71"/>
        <v/>
      </c>
      <c r="AJ500" s="80" t="str">
        <f t="array" ref="AJ500">IFERROR(INDEX('[1]Master Price'!$E:$E,MATCH(D500,'[1]Master Price'!$B:$B,0)),"0")</f>
        <v>0</v>
      </c>
      <c r="AK500" s="80">
        <f t="shared" si="48"/>
        <v>0</v>
      </c>
      <c r="AL500" s="82" t="str">
        <f t="shared" si="74"/>
        <v>0-day</v>
      </c>
      <c r="AM500" s="82" t="str">
        <f t="shared" si="49"/>
        <v>0-day</v>
      </c>
      <c r="AN500" s="82" t="str">
        <f t="shared" si="68"/>
        <v>0-day</v>
      </c>
      <c r="AO500" s="82" t="str">
        <f t="shared" si="69"/>
        <v>0-day</v>
      </c>
      <c r="AP500" s="82" t="str">
        <f t="shared" si="50"/>
        <v>0-day</v>
      </c>
      <c r="AQ500" s="82" t="str">
        <f t="shared" si="51"/>
        <v>0-day</v>
      </c>
      <c r="AR500" s="137"/>
      <c r="AS500" s="83" t="str">
        <f t="shared" si="52"/>
        <v/>
      </c>
      <c r="AT500" s="85">
        <f t="shared" si="73"/>
        <v>0</v>
      </c>
      <c r="AU500" s="84" t="e">
        <f t="shared" ca="1" si="53"/>
        <v>#NAME?</v>
      </c>
      <c r="AV500" s="88" t="e">
        <f t="shared" ca="1" si="54"/>
        <v>#NAME?</v>
      </c>
      <c r="AW500" s="83" t="e">
        <f t="shared" ca="1" si="55"/>
        <v>#NAME?</v>
      </c>
      <c r="AX500" s="88" t="e">
        <f t="shared" ca="1" si="56"/>
        <v>#NAME?</v>
      </c>
      <c r="AY500" s="86" t="str">
        <f t="shared" si="57"/>
        <v/>
      </c>
      <c r="AZ500" s="22" t="e">
        <f t="shared" ca="1" si="58"/>
        <v>#NAME?</v>
      </c>
      <c r="BA500" s="83" t="e">
        <f t="shared" ca="1" si="59"/>
        <v>#NAME?</v>
      </c>
      <c r="BB500" s="88" t="e">
        <f t="shared" ca="1" si="60"/>
        <v>#NAME?</v>
      </c>
      <c r="BC500" s="90" t="e">
        <f t="shared" ca="1" si="61"/>
        <v>#NAME?</v>
      </c>
      <c r="BD500" s="90" t="e">
        <f t="shared" ca="1" si="62"/>
        <v>#NAME?</v>
      </c>
      <c r="BE500" s="85" t="e">
        <f t="shared" ca="1" si="63"/>
        <v>#NAME?</v>
      </c>
      <c r="BF500" s="22" t="e">
        <f t="shared" ca="1" si="64"/>
        <v>#NAME?</v>
      </c>
      <c r="BG500" s="22" t="e">
        <f t="shared" ca="1" si="65"/>
        <v>#NAME?</v>
      </c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 t="str">
        <f t="shared" si="42"/>
        <v/>
      </c>
      <c r="B501" s="172"/>
      <c r="C501" s="71"/>
      <c r="D501" s="71"/>
      <c r="E501" s="71"/>
      <c r="F501" s="71"/>
      <c r="G501" s="71"/>
      <c r="H501" s="54" t="str">
        <f t="shared" si="43"/>
        <v/>
      </c>
      <c r="I501" s="71"/>
      <c r="J501" s="71"/>
      <c r="K501" s="71"/>
      <c r="L501" s="71"/>
      <c r="M501" s="71"/>
      <c r="N501" s="71"/>
      <c r="O501" s="71"/>
      <c r="P501" s="71"/>
      <c r="Q501" s="71"/>
      <c r="R501" s="66"/>
      <c r="S501" s="66"/>
      <c r="T501" s="66" t="str">
        <f t="shared" si="44"/>
        <v/>
      </c>
      <c r="U501" s="66"/>
      <c r="V501" s="25"/>
      <c r="W501" s="163"/>
      <c r="X501" s="163"/>
      <c r="Y501" s="69" t="str">
        <f t="shared" si="70"/>
        <v/>
      </c>
      <c r="Z501" s="69"/>
      <c r="AA501" s="69"/>
      <c r="AB501" s="25" t="str">
        <f t="shared" si="45"/>
        <v/>
      </c>
      <c r="AC501" s="71"/>
      <c r="AD501" s="169"/>
      <c r="AE501" s="169"/>
      <c r="AF501" s="69" t="str">
        <f t="shared" si="72"/>
        <v/>
      </c>
      <c r="AG501" s="175"/>
      <c r="AH501" s="170"/>
      <c r="AI501" s="77" t="str">
        <f t="shared" si="71"/>
        <v/>
      </c>
      <c r="AJ501" s="80" t="str">
        <f t="array" ref="AJ501">IFERROR(INDEX('[1]Master Price'!$E:$E,MATCH(D501,'[1]Master Price'!$B:$B,0)),"0")</f>
        <v>0</v>
      </c>
      <c r="AK501" s="80">
        <f t="shared" si="48"/>
        <v>0</v>
      </c>
      <c r="AL501" s="82" t="str">
        <f t="shared" si="74"/>
        <v>0-day</v>
      </c>
      <c r="AM501" s="82" t="str">
        <f t="shared" si="49"/>
        <v>0-day</v>
      </c>
      <c r="AN501" s="82" t="str">
        <f t="shared" si="68"/>
        <v>0-day</v>
      </c>
      <c r="AO501" s="82" t="str">
        <f t="shared" si="69"/>
        <v>0-day</v>
      </c>
      <c r="AP501" s="82" t="str">
        <f t="shared" si="50"/>
        <v>0-day</v>
      </c>
      <c r="AQ501" s="82" t="str">
        <f t="shared" si="51"/>
        <v>0-day</v>
      </c>
      <c r="AR501" s="137"/>
      <c r="AS501" s="83" t="str">
        <f t="shared" si="52"/>
        <v/>
      </c>
      <c r="AT501" s="85">
        <f t="shared" si="73"/>
        <v>0</v>
      </c>
      <c r="AU501" s="84" t="e">
        <f t="shared" ca="1" si="53"/>
        <v>#NAME?</v>
      </c>
      <c r="AV501" s="88" t="e">
        <f t="shared" ca="1" si="54"/>
        <v>#NAME?</v>
      </c>
      <c r="AW501" s="83" t="e">
        <f t="shared" ca="1" si="55"/>
        <v>#NAME?</v>
      </c>
      <c r="AX501" s="88" t="e">
        <f t="shared" ca="1" si="56"/>
        <v>#NAME?</v>
      </c>
      <c r="AY501" s="86" t="str">
        <f t="shared" si="57"/>
        <v/>
      </c>
      <c r="AZ501" s="22" t="e">
        <f t="shared" ca="1" si="58"/>
        <v>#NAME?</v>
      </c>
      <c r="BA501" s="83" t="e">
        <f t="shared" ca="1" si="59"/>
        <v>#NAME?</v>
      </c>
      <c r="BB501" s="88" t="e">
        <f t="shared" ca="1" si="60"/>
        <v>#NAME?</v>
      </c>
      <c r="BC501" s="90" t="e">
        <f t="shared" ca="1" si="61"/>
        <v>#NAME?</v>
      </c>
      <c r="BD501" s="90" t="e">
        <f t="shared" ca="1" si="62"/>
        <v>#NAME?</v>
      </c>
      <c r="BE501" s="85" t="e">
        <f t="shared" ca="1" si="63"/>
        <v>#NAME?</v>
      </c>
      <c r="BF501" s="22" t="e">
        <f t="shared" ca="1" si="64"/>
        <v>#NAME?</v>
      </c>
      <c r="BG501" s="22" t="e">
        <f t="shared" ca="1" si="65"/>
        <v>#NAME?</v>
      </c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 t="str">
        <f t="shared" si="42"/>
        <v/>
      </c>
      <c r="B502" s="172"/>
      <c r="C502" s="71"/>
      <c r="D502" s="71"/>
      <c r="E502" s="71"/>
      <c r="F502" s="71"/>
      <c r="G502" s="71"/>
      <c r="H502" s="54" t="str">
        <f t="shared" si="43"/>
        <v/>
      </c>
      <c r="I502" s="71"/>
      <c r="J502" s="71"/>
      <c r="K502" s="71"/>
      <c r="L502" s="71"/>
      <c r="M502" s="71"/>
      <c r="N502" s="71"/>
      <c r="O502" s="71"/>
      <c r="P502" s="71"/>
      <c r="Q502" s="71"/>
      <c r="R502" s="66"/>
      <c r="S502" s="66"/>
      <c r="T502" s="66" t="str">
        <f t="shared" si="44"/>
        <v/>
      </c>
      <c r="U502" s="66"/>
      <c r="V502" s="25"/>
      <c r="W502" s="163"/>
      <c r="X502" s="163"/>
      <c r="Y502" s="69" t="str">
        <f t="shared" si="70"/>
        <v/>
      </c>
      <c r="Z502" s="69"/>
      <c r="AA502" s="69"/>
      <c r="AB502" s="25" t="str">
        <f t="shared" si="45"/>
        <v/>
      </c>
      <c r="AC502" s="71"/>
      <c r="AD502" s="169"/>
      <c r="AE502" s="169"/>
      <c r="AF502" s="69" t="str">
        <f t="shared" si="72"/>
        <v/>
      </c>
      <c r="AG502" s="175"/>
      <c r="AH502" s="170"/>
      <c r="AI502" s="77" t="str">
        <f t="shared" si="71"/>
        <v/>
      </c>
      <c r="AJ502" s="80" t="str">
        <f t="array" ref="AJ502">IFERROR(INDEX('[1]Master Price'!$E:$E,MATCH(D502,'[1]Master Price'!$B:$B,0)),"0")</f>
        <v>0</v>
      </c>
      <c r="AK502" s="80">
        <f t="shared" si="48"/>
        <v>0</v>
      </c>
      <c r="AL502" s="82" t="str">
        <f t="shared" si="74"/>
        <v>0-day</v>
      </c>
      <c r="AM502" s="82" t="str">
        <f t="shared" si="49"/>
        <v>0-day</v>
      </c>
      <c r="AN502" s="82" t="str">
        <f t="shared" si="68"/>
        <v>0-day</v>
      </c>
      <c r="AO502" s="82" t="str">
        <f t="shared" si="69"/>
        <v>0-day</v>
      </c>
      <c r="AP502" s="82" t="str">
        <f t="shared" si="50"/>
        <v>0-day</v>
      </c>
      <c r="AQ502" s="82" t="str">
        <f t="shared" si="51"/>
        <v>0-day</v>
      </c>
      <c r="AR502" s="137"/>
      <c r="AS502" s="83" t="str">
        <f t="shared" si="52"/>
        <v/>
      </c>
      <c r="AT502" s="85">
        <f t="shared" si="73"/>
        <v>0</v>
      </c>
      <c r="AU502" s="84" t="e">
        <f t="shared" ca="1" si="53"/>
        <v>#NAME?</v>
      </c>
      <c r="AV502" s="88" t="e">
        <f t="shared" ca="1" si="54"/>
        <v>#NAME?</v>
      </c>
      <c r="AW502" s="83" t="e">
        <f t="shared" ca="1" si="55"/>
        <v>#NAME?</v>
      </c>
      <c r="AX502" s="88" t="e">
        <f t="shared" ca="1" si="56"/>
        <v>#NAME?</v>
      </c>
      <c r="AY502" s="86" t="str">
        <f t="shared" si="57"/>
        <v/>
      </c>
      <c r="AZ502" s="22" t="e">
        <f t="shared" ca="1" si="58"/>
        <v>#NAME?</v>
      </c>
      <c r="BA502" s="83" t="e">
        <f t="shared" ca="1" si="59"/>
        <v>#NAME?</v>
      </c>
      <c r="BB502" s="88" t="e">
        <f t="shared" ca="1" si="60"/>
        <v>#NAME?</v>
      </c>
      <c r="BC502" s="90" t="e">
        <f t="shared" ca="1" si="61"/>
        <v>#NAME?</v>
      </c>
      <c r="BD502" s="90" t="e">
        <f t="shared" ca="1" si="62"/>
        <v>#NAME?</v>
      </c>
      <c r="BE502" s="85" t="e">
        <f t="shared" ca="1" si="63"/>
        <v>#NAME?</v>
      </c>
      <c r="BF502" s="22" t="e">
        <f t="shared" ca="1" si="64"/>
        <v>#NAME?</v>
      </c>
      <c r="BG502" s="22" t="e">
        <f t="shared" ca="1" si="65"/>
        <v>#NAME?</v>
      </c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 t="str">
        <f t="shared" si="42"/>
        <v/>
      </c>
      <c r="B503" s="172"/>
      <c r="C503" s="71"/>
      <c r="D503" s="71"/>
      <c r="E503" s="71"/>
      <c r="F503" s="71"/>
      <c r="G503" s="71"/>
      <c r="H503" s="54" t="str">
        <f t="shared" si="43"/>
        <v/>
      </c>
      <c r="I503" s="71"/>
      <c r="J503" s="71"/>
      <c r="K503" s="71"/>
      <c r="L503" s="71"/>
      <c r="M503" s="71"/>
      <c r="N503" s="71"/>
      <c r="O503" s="71"/>
      <c r="P503" s="71"/>
      <c r="Q503" s="71"/>
      <c r="R503" s="66"/>
      <c r="S503" s="66"/>
      <c r="T503" s="66" t="str">
        <f t="shared" si="44"/>
        <v/>
      </c>
      <c r="U503" s="66"/>
      <c r="V503" s="25"/>
      <c r="W503" s="163"/>
      <c r="X503" s="163"/>
      <c r="Y503" s="69" t="str">
        <f t="shared" si="70"/>
        <v/>
      </c>
      <c r="Z503" s="69"/>
      <c r="AA503" s="69"/>
      <c r="AB503" s="25" t="str">
        <f t="shared" si="45"/>
        <v/>
      </c>
      <c r="AC503" s="71"/>
      <c r="AD503" s="71"/>
      <c r="AE503" s="71"/>
      <c r="AF503" s="69" t="str">
        <f t="shared" si="72"/>
        <v/>
      </c>
      <c r="AG503" s="71"/>
      <c r="AH503" s="170"/>
      <c r="AI503" s="77" t="str">
        <f t="shared" si="71"/>
        <v/>
      </c>
      <c r="AJ503" s="80" t="str">
        <f t="array" ref="AJ503">IFERROR(INDEX('[1]Master Price'!$E:$E,MATCH(D503,'[1]Master Price'!$B:$B,0)),"0")</f>
        <v>0</v>
      </c>
      <c r="AK503" s="80">
        <f t="shared" si="48"/>
        <v>0</v>
      </c>
      <c r="AL503" s="82" t="str">
        <f t="shared" si="74"/>
        <v>0-day</v>
      </c>
      <c r="AM503" s="82" t="str">
        <f t="shared" si="49"/>
        <v>0-day</v>
      </c>
      <c r="AN503" s="82" t="str">
        <f t="shared" si="68"/>
        <v>0-day</v>
      </c>
      <c r="AO503" s="82" t="str">
        <f t="shared" si="69"/>
        <v>0-day</v>
      </c>
      <c r="AP503" s="82" t="str">
        <f t="shared" si="50"/>
        <v>0-day</v>
      </c>
      <c r="AQ503" s="82" t="str">
        <f t="shared" si="51"/>
        <v>0-day</v>
      </c>
      <c r="AR503" s="137"/>
      <c r="AS503" s="83" t="str">
        <f t="shared" si="52"/>
        <v/>
      </c>
      <c r="AT503" s="85">
        <f t="shared" si="73"/>
        <v>0</v>
      </c>
      <c r="AU503" s="84" t="e">
        <f t="shared" ca="1" si="53"/>
        <v>#NAME?</v>
      </c>
      <c r="AV503" s="88" t="e">
        <f t="shared" ca="1" si="54"/>
        <v>#NAME?</v>
      </c>
      <c r="AW503" s="83" t="e">
        <f t="shared" ca="1" si="55"/>
        <v>#NAME?</v>
      </c>
      <c r="AX503" s="88" t="e">
        <f t="shared" ca="1" si="56"/>
        <v>#NAME?</v>
      </c>
      <c r="AY503" s="86" t="str">
        <f t="shared" si="57"/>
        <v/>
      </c>
      <c r="AZ503" s="22" t="e">
        <f t="shared" ca="1" si="58"/>
        <v>#NAME?</v>
      </c>
      <c r="BA503" s="83" t="e">
        <f t="shared" ca="1" si="59"/>
        <v>#NAME?</v>
      </c>
      <c r="BB503" s="88" t="e">
        <f t="shared" ca="1" si="60"/>
        <v>#NAME?</v>
      </c>
      <c r="BC503" s="90" t="e">
        <f t="shared" ca="1" si="61"/>
        <v>#NAME?</v>
      </c>
      <c r="BD503" s="90" t="e">
        <f t="shared" ca="1" si="62"/>
        <v>#NAME?</v>
      </c>
      <c r="BE503" s="85" t="e">
        <f t="shared" ca="1" si="63"/>
        <v>#NAME?</v>
      </c>
      <c r="BF503" s="22" t="e">
        <f t="shared" ca="1" si="64"/>
        <v>#NAME?</v>
      </c>
      <c r="BG503" s="22" t="e">
        <f t="shared" ca="1" si="65"/>
        <v>#NAME?</v>
      </c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 t="str">
        <f t="shared" si="42"/>
        <v/>
      </c>
      <c r="B504" s="172"/>
      <c r="C504" s="71"/>
      <c r="D504" s="71"/>
      <c r="E504" s="71"/>
      <c r="F504" s="71"/>
      <c r="G504" s="71"/>
      <c r="H504" s="54" t="str">
        <f t="shared" si="43"/>
        <v/>
      </c>
      <c r="I504" s="71"/>
      <c r="J504" s="71"/>
      <c r="K504" s="71"/>
      <c r="L504" s="71"/>
      <c r="M504" s="71"/>
      <c r="N504" s="71"/>
      <c r="O504" s="71"/>
      <c r="P504" s="71"/>
      <c r="Q504" s="71"/>
      <c r="R504" s="66"/>
      <c r="S504" s="66"/>
      <c r="T504" s="66" t="str">
        <f t="shared" si="44"/>
        <v/>
      </c>
      <c r="U504" s="66"/>
      <c r="V504" s="25"/>
      <c r="W504" s="163"/>
      <c r="X504" s="163"/>
      <c r="Y504" s="69" t="str">
        <f t="shared" si="70"/>
        <v/>
      </c>
      <c r="Z504" s="69"/>
      <c r="AA504" s="69"/>
      <c r="AB504" s="25" t="str">
        <f t="shared" si="45"/>
        <v/>
      </c>
      <c r="AC504" s="71"/>
      <c r="AD504" s="71"/>
      <c r="AE504" s="71"/>
      <c r="AF504" s="69" t="str">
        <f t="shared" si="72"/>
        <v/>
      </c>
      <c r="AG504" s="71"/>
      <c r="AH504" s="170"/>
      <c r="AI504" s="77" t="str">
        <f t="shared" si="71"/>
        <v/>
      </c>
      <c r="AJ504" s="80" t="str">
        <f t="array" ref="AJ504">IFERROR(INDEX('[1]Master Price'!$E:$E,MATCH(D504,'[1]Master Price'!$B:$B,0)),"0")</f>
        <v>0</v>
      </c>
      <c r="AK504" s="80">
        <f t="shared" si="48"/>
        <v>0</v>
      </c>
      <c r="AL504" s="82" t="str">
        <f t="shared" si="74"/>
        <v>0-day</v>
      </c>
      <c r="AM504" s="82" t="str">
        <f t="shared" si="49"/>
        <v>0-day</v>
      </c>
      <c r="AN504" s="82" t="str">
        <f t="shared" si="68"/>
        <v>0-day</v>
      </c>
      <c r="AO504" s="82" t="str">
        <f t="shared" si="69"/>
        <v>0-day</v>
      </c>
      <c r="AP504" s="82" t="str">
        <f t="shared" si="50"/>
        <v>0-day</v>
      </c>
      <c r="AQ504" s="82" t="str">
        <f t="shared" si="51"/>
        <v>0-day</v>
      </c>
      <c r="AR504" s="137"/>
      <c r="AS504" s="83" t="str">
        <f t="shared" si="52"/>
        <v/>
      </c>
      <c r="AT504" s="85">
        <f t="shared" si="73"/>
        <v>0</v>
      </c>
      <c r="AU504" s="84" t="e">
        <f t="shared" ca="1" si="53"/>
        <v>#NAME?</v>
      </c>
      <c r="AV504" s="88" t="e">
        <f t="shared" ca="1" si="54"/>
        <v>#NAME?</v>
      </c>
      <c r="AW504" s="83" t="e">
        <f t="shared" ca="1" si="55"/>
        <v>#NAME?</v>
      </c>
      <c r="AX504" s="88" t="e">
        <f t="shared" ca="1" si="56"/>
        <v>#NAME?</v>
      </c>
      <c r="AY504" s="86" t="str">
        <f t="shared" si="57"/>
        <v/>
      </c>
      <c r="AZ504" s="22" t="e">
        <f t="shared" ca="1" si="58"/>
        <v>#NAME?</v>
      </c>
      <c r="BA504" s="83" t="e">
        <f t="shared" ca="1" si="59"/>
        <v>#NAME?</v>
      </c>
      <c r="BB504" s="88" t="e">
        <f t="shared" ca="1" si="60"/>
        <v>#NAME?</v>
      </c>
      <c r="BC504" s="90" t="e">
        <f t="shared" ca="1" si="61"/>
        <v>#NAME?</v>
      </c>
      <c r="BD504" s="90" t="e">
        <f t="shared" ca="1" si="62"/>
        <v>#NAME?</v>
      </c>
      <c r="BE504" s="85" t="e">
        <f t="shared" ca="1" si="63"/>
        <v>#NAME?</v>
      </c>
      <c r="BF504" s="22" t="e">
        <f t="shared" ca="1" si="64"/>
        <v>#NAME?</v>
      </c>
      <c r="BG504" s="22" t="e">
        <f t="shared" ca="1" si="65"/>
        <v>#NAME?</v>
      </c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 t="str">
        <f t="shared" si="42"/>
        <v/>
      </c>
      <c r="B505" s="172"/>
      <c r="C505" s="71"/>
      <c r="D505" s="71"/>
      <c r="E505" s="71"/>
      <c r="F505" s="71"/>
      <c r="G505" s="71"/>
      <c r="H505" s="54" t="str">
        <f t="shared" si="43"/>
        <v/>
      </c>
      <c r="I505" s="71"/>
      <c r="J505" s="71"/>
      <c r="K505" s="71"/>
      <c r="L505" s="71"/>
      <c r="M505" s="71"/>
      <c r="N505" s="71"/>
      <c r="O505" s="71"/>
      <c r="P505" s="71"/>
      <c r="Q505" s="71"/>
      <c r="R505" s="66"/>
      <c r="S505" s="66"/>
      <c r="T505" s="66" t="str">
        <f t="shared" si="44"/>
        <v/>
      </c>
      <c r="U505" s="66"/>
      <c r="V505" s="25"/>
      <c r="W505" s="163"/>
      <c r="X505" s="163"/>
      <c r="Y505" s="69" t="str">
        <f t="shared" si="70"/>
        <v/>
      </c>
      <c r="Z505" s="69"/>
      <c r="AA505" s="69"/>
      <c r="AB505" s="25" t="str">
        <f t="shared" si="45"/>
        <v/>
      </c>
      <c r="AC505" s="71"/>
      <c r="AD505" s="71"/>
      <c r="AE505" s="71"/>
      <c r="AF505" s="69" t="str">
        <f t="shared" si="72"/>
        <v/>
      </c>
      <c r="AG505" s="71"/>
      <c r="AH505" s="170"/>
      <c r="AI505" s="77" t="str">
        <f t="shared" si="71"/>
        <v/>
      </c>
      <c r="AJ505" s="80" t="str">
        <f t="array" ref="AJ505">IFERROR(INDEX('[1]Master Price'!$E:$E,MATCH(D505,'[1]Master Price'!$B:$B,0)),"0")</f>
        <v>0</v>
      </c>
      <c r="AK505" s="80">
        <f t="shared" si="48"/>
        <v>0</v>
      </c>
      <c r="AL505" s="82" t="str">
        <f t="shared" si="74"/>
        <v>0-day</v>
      </c>
      <c r="AM505" s="82" t="str">
        <f t="shared" si="49"/>
        <v>0-day</v>
      </c>
      <c r="AN505" s="82" t="str">
        <f t="shared" si="68"/>
        <v>0-day</v>
      </c>
      <c r="AO505" s="82" t="str">
        <f t="shared" si="69"/>
        <v>0-day</v>
      </c>
      <c r="AP505" s="82" t="str">
        <f t="shared" si="50"/>
        <v>0-day</v>
      </c>
      <c r="AQ505" s="82" t="str">
        <f t="shared" si="51"/>
        <v>0-day</v>
      </c>
      <c r="AR505" s="137"/>
      <c r="AS505" s="83" t="str">
        <f t="shared" si="52"/>
        <v/>
      </c>
      <c r="AT505" s="85">
        <f t="shared" si="73"/>
        <v>0</v>
      </c>
      <c r="AU505" s="84" t="e">
        <f t="shared" ca="1" si="53"/>
        <v>#NAME?</v>
      </c>
      <c r="AV505" s="88" t="e">
        <f t="shared" ca="1" si="54"/>
        <v>#NAME?</v>
      </c>
      <c r="AW505" s="83" t="e">
        <f t="shared" ca="1" si="55"/>
        <v>#NAME?</v>
      </c>
      <c r="AX505" s="88" t="e">
        <f t="shared" ca="1" si="56"/>
        <v>#NAME?</v>
      </c>
      <c r="AY505" s="86" t="str">
        <f t="shared" si="57"/>
        <v/>
      </c>
      <c r="AZ505" s="22" t="e">
        <f t="shared" ca="1" si="58"/>
        <v>#NAME?</v>
      </c>
      <c r="BA505" s="83" t="e">
        <f t="shared" ca="1" si="59"/>
        <v>#NAME?</v>
      </c>
      <c r="BB505" s="88" t="e">
        <f t="shared" ca="1" si="60"/>
        <v>#NAME?</v>
      </c>
      <c r="BC505" s="90" t="e">
        <f t="shared" ca="1" si="61"/>
        <v>#NAME?</v>
      </c>
      <c r="BD505" s="90" t="e">
        <f t="shared" ca="1" si="62"/>
        <v>#NAME?</v>
      </c>
      <c r="BE505" s="85" t="e">
        <f t="shared" ca="1" si="63"/>
        <v>#NAME?</v>
      </c>
      <c r="BF505" s="22" t="e">
        <f t="shared" ca="1" si="64"/>
        <v>#NAME?</v>
      </c>
      <c r="BG505" s="22" t="e">
        <f t="shared" ca="1" si="65"/>
        <v>#NAME?</v>
      </c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 t="str">
        <f t="shared" si="42"/>
        <v/>
      </c>
      <c r="B506" s="172"/>
      <c r="C506" s="71"/>
      <c r="D506" s="71"/>
      <c r="E506" s="71"/>
      <c r="F506" s="71"/>
      <c r="G506" s="71"/>
      <c r="H506" s="54" t="str">
        <f t="shared" si="43"/>
        <v/>
      </c>
      <c r="I506" s="71"/>
      <c r="J506" s="71"/>
      <c r="K506" s="71"/>
      <c r="L506" s="71"/>
      <c r="M506" s="71"/>
      <c r="N506" s="71"/>
      <c r="O506" s="71"/>
      <c r="P506" s="71"/>
      <c r="Q506" s="71"/>
      <c r="R506" s="66"/>
      <c r="S506" s="66"/>
      <c r="T506" s="66" t="str">
        <f t="shared" si="44"/>
        <v/>
      </c>
      <c r="U506" s="66"/>
      <c r="V506" s="25"/>
      <c r="W506" s="163"/>
      <c r="X506" s="163"/>
      <c r="Y506" s="69" t="str">
        <f t="shared" si="70"/>
        <v/>
      </c>
      <c r="Z506" s="69"/>
      <c r="AA506" s="69"/>
      <c r="AB506" s="25" t="str">
        <f t="shared" si="45"/>
        <v/>
      </c>
      <c r="AC506" s="71"/>
      <c r="AD506" s="169"/>
      <c r="AE506" s="169"/>
      <c r="AF506" s="69" t="str">
        <f t="shared" si="72"/>
        <v/>
      </c>
      <c r="AG506" s="175"/>
      <c r="AH506" s="170"/>
      <c r="AI506" s="77" t="str">
        <f t="shared" si="71"/>
        <v/>
      </c>
      <c r="AJ506" s="80" t="str">
        <f t="array" ref="AJ506">IFERROR(INDEX('[1]Master Price'!$E:$E,MATCH(D506,'[1]Master Price'!$B:$B,0)),"0")</f>
        <v>0</v>
      </c>
      <c r="AK506" s="80">
        <f t="shared" si="48"/>
        <v>0</v>
      </c>
      <c r="AL506" s="82" t="str">
        <f t="shared" si="74"/>
        <v>0-day</v>
      </c>
      <c r="AM506" s="82" t="str">
        <f t="shared" si="49"/>
        <v>0-day</v>
      </c>
      <c r="AN506" s="82" t="str">
        <f t="shared" si="68"/>
        <v>0-day</v>
      </c>
      <c r="AO506" s="82" t="str">
        <f t="shared" si="69"/>
        <v>0-day</v>
      </c>
      <c r="AP506" s="82" t="str">
        <f t="shared" si="50"/>
        <v>0-day</v>
      </c>
      <c r="AQ506" s="82" t="str">
        <f t="shared" si="51"/>
        <v>0-day</v>
      </c>
      <c r="AR506" s="137"/>
      <c r="AS506" s="83" t="str">
        <f t="shared" si="52"/>
        <v/>
      </c>
      <c r="AT506" s="85">
        <f t="shared" si="73"/>
        <v>0</v>
      </c>
      <c r="AU506" s="84" t="e">
        <f t="shared" ca="1" si="53"/>
        <v>#NAME?</v>
      </c>
      <c r="AV506" s="88" t="e">
        <f t="shared" ca="1" si="54"/>
        <v>#NAME?</v>
      </c>
      <c r="AW506" s="83" t="e">
        <f t="shared" ca="1" si="55"/>
        <v>#NAME?</v>
      </c>
      <c r="AX506" s="88" t="e">
        <f t="shared" ca="1" si="56"/>
        <v>#NAME?</v>
      </c>
      <c r="AY506" s="86" t="str">
        <f t="shared" si="57"/>
        <v/>
      </c>
      <c r="AZ506" s="22" t="e">
        <f t="shared" ca="1" si="58"/>
        <v>#NAME?</v>
      </c>
      <c r="BA506" s="83" t="e">
        <f t="shared" ca="1" si="59"/>
        <v>#NAME?</v>
      </c>
      <c r="BB506" s="88" t="e">
        <f t="shared" ca="1" si="60"/>
        <v>#NAME?</v>
      </c>
      <c r="BC506" s="90" t="e">
        <f t="shared" ca="1" si="61"/>
        <v>#NAME?</v>
      </c>
      <c r="BD506" s="90" t="e">
        <f t="shared" ca="1" si="62"/>
        <v>#NAME?</v>
      </c>
      <c r="BE506" s="85" t="e">
        <f t="shared" ca="1" si="63"/>
        <v>#NAME?</v>
      </c>
      <c r="BF506" s="22" t="e">
        <f t="shared" ca="1" si="64"/>
        <v>#NAME?</v>
      </c>
      <c r="BG506" s="22" t="e">
        <f t="shared" ca="1" si="65"/>
        <v>#NAME?</v>
      </c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 t="str">
        <f t="shared" si="42"/>
        <v/>
      </c>
      <c r="B507" s="172"/>
      <c r="C507" s="71"/>
      <c r="D507" s="71"/>
      <c r="E507" s="71"/>
      <c r="F507" s="71"/>
      <c r="G507" s="71"/>
      <c r="H507" s="54" t="str">
        <f t="shared" si="43"/>
        <v/>
      </c>
      <c r="I507" s="71"/>
      <c r="J507" s="71"/>
      <c r="K507" s="71"/>
      <c r="L507" s="71"/>
      <c r="M507" s="71"/>
      <c r="N507" s="71"/>
      <c r="O507" s="71"/>
      <c r="P507" s="71"/>
      <c r="Q507" s="71"/>
      <c r="R507" s="66"/>
      <c r="S507" s="66"/>
      <c r="T507" s="66" t="str">
        <f t="shared" si="44"/>
        <v/>
      </c>
      <c r="U507" s="66"/>
      <c r="V507" s="25"/>
      <c r="W507" s="163"/>
      <c r="X507" s="163"/>
      <c r="Y507" s="69" t="str">
        <f t="shared" si="70"/>
        <v/>
      </c>
      <c r="Z507" s="69"/>
      <c r="AA507" s="69"/>
      <c r="AB507" s="25" t="str">
        <f t="shared" si="45"/>
        <v/>
      </c>
      <c r="AC507" s="71"/>
      <c r="AD507" s="169"/>
      <c r="AE507" s="169"/>
      <c r="AF507" s="69" t="str">
        <f t="shared" si="72"/>
        <v/>
      </c>
      <c r="AG507" s="175"/>
      <c r="AH507" s="170"/>
      <c r="AI507" s="77" t="str">
        <f t="shared" si="71"/>
        <v/>
      </c>
      <c r="AJ507" s="80" t="str">
        <f t="array" ref="AJ507">IFERROR(INDEX('[1]Master Price'!$E:$E,MATCH(D507,'[1]Master Price'!$B:$B,0)),"0")</f>
        <v>0</v>
      </c>
      <c r="AK507" s="80">
        <f t="shared" si="48"/>
        <v>0</v>
      </c>
      <c r="AL507" s="82" t="str">
        <f t="shared" si="74"/>
        <v>0-day</v>
      </c>
      <c r="AM507" s="82" t="str">
        <f t="shared" si="49"/>
        <v>0-day</v>
      </c>
      <c r="AN507" s="82" t="str">
        <f t="shared" si="68"/>
        <v>0-day</v>
      </c>
      <c r="AO507" s="82" t="str">
        <f t="shared" si="69"/>
        <v>0-day</v>
      </c>
      <c r="AP507" s="82" t="str">
        <f t="shared" si="50"/>
        <v>0-day</v>
      </c>
      <c r="AQ507" s="82" t="str">
        <f t="shared" si="51"/>
        <v>0-day</v>
      </c>
      <c r="AR507" s="137"/>
      <c r="AS507" s="83" t="str">
        <f t="shared" si="52"/>
        <v/>
      </c>
      <c r="AT507" s="85">
        <f t="shared" si="73"/>
        <v>0</v>
      </c>
      <c r="AU507" s="84" t="e">
        <f t="shared" ca="1" si="53"/>
        <v>#NAME?</v>
      </c>
      <c r="AV507" s="88" t="e">
        <f t="shared" ca="1" si="54"/>
        <v>#NAME?</v>
      </c>
      <c r="AW507" s="83" t="e">
        <f t="shared" ca="1" si="55"/>
        <v>#NAME?</v>
      </c>
      <c r="AX507" s="88" t="e">
        <f t="shared" ca="1" si="56"/>
        <v>#NAME?</v>
      </c>
      <c r="AY507" s="86" t="str">
        <f t="shared" si="57"/>
        <v/>
      </c>
      <c r="AZ507" s="22" t="e">
        <f t="shared" ca="1" si="58"/>
        <v>#NAME?</v>
      </c>
      <c r="BA507" s="83" t="e">
        <f t="shared" ca="1" si="59"/>
        <v>#NAME?</v>
      </c>
      <c r="BB507" s="88" t="e">
        <f t="shared" ca="1" si="60"/>
        <v>#NAME?</v>
      </c>
      <c r="BC507" s="90" t="e">
        <f t="shared" ca="1" si="61"/>
        <v>#NAME?</v>
      </c>
      <c r="BD507" s="90" t="e">
        <f t="shared" ca="1" si="62"/>
        <v>#NAME?</v>
      </c>
      <c r="BE507" s="85" t="e">
        <f t="shared" ca="1" si="63"/>
        <v>#NAME?</v>
      </c>
      <c r="BF507" s="22" t="e">
        <f t="shared" ca="1" si="64"/>
        <v>#NAME?</v>
      </c>
      <c r="BG507" s="22" t="e">
        <f t="shared" ca="1" si="65"/>
        <v>#NAME?</v>
      </c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 t="str">
        <f t="shared" si="42"/>
        <v/>
      </c>
      <c r="B508" s="172"/>
      <c r="C508" s="71"/>
      <c r="D508" s="71"/>
      <c r="E508" s="71"/>
      <c r="F508" s="71"/>
      <c r="G508" s="71"/>
      <c r="H508" s="54" t="str">
        <f t="shared" si="43"/>
        <v/>
      </c>
      <c r="I508" s="71"/>
      <c r="J508" s="71"/>
      <c r="K508" s="71"/>
      <c r="L508" s="71"/>
      <c r="M508" s="71"/>
      <c r="N508" s="71"/>
      <c r="O508" s="71"/>
      <c r="P508" s="71"/>
      <c r="Q508" s="71"/>
      <c r="R508" s="66"/>
      <c r="S508" s="66"/>
      <c r="T508" s="66" t="str">
        <f t="shared" si="44"/>
        <v/>
      </c>
      <c r="U508" s="66"/>
      <c r="V508" s="25"/>
      <c r="W508" s="163"/>
      <c r="X508" s="163"/>
      <c r="Y508" s="69" t="str">
        <f t="shared" si="70"/>
        <v/>
      </c>
      <c r="Z508" s="69"/>
      <c r="AA508" s="69"/>
      <c r="AB508" s="25" t="str">
        <f t="shared" si="45"/>
        <v/>
      </c>
      <c r="AC508" s="71"/>
      <c r="AD508" s="71"/>
      <c r="AE508" s="71"/>
      <c r="AF508" s="69" t="str">
        <f t="shared" si="72"/>
        <v/>
      </c>
      <c r="AG508" s="71"/>
      <c r="AH508" s="170"/>
      <c r="AI508" s="77" t="str">
        <f t="shared" si="71"/>
        <v/>
      </c>
      <c r="AJ508" s="80" t="str">
        <f t="array" ref="AJ508">IFERROR(INDEX('[1]Master Price'!$E:$E,MATCH(D508,'[1]Master Price'!$B:$B,0)),"0")</f>
        <v>0</v>
      </c>
      <c r="AK508" s="80">
        <f t="shared" si="48"/>
        <v>0</v>
      </c>
      <c r="AL508" s="82" t="str">
        <f t="shared" si="74"/>
        <v>0-day</v>
      </c>
      <c r="AM508" s="82" t="str">
        <f t="shared" si="49"/>
        <v>0-day</v>
      </c>
      <c r="AN508" s="82" t="str">
        <f t="shared" si="68"/>
        <v>0-day</v>
      </c>
      <c r="AO508" s="82" t="str">
        <f t="shared" si="69"/>
        <v>0-day</v>
      </c>
      <c r="AP508" s="82" t="str">
        <f t="shared" si="50"/>
        <v>0-day</v>
      </c>
      <c r="AQ508" s="82" t="str">
        <f t="shared" si="51"/>
        <v>0-day</v>
      </c>
      <c r="AR508" s="137"/>
      <c r="AS508" s="83" t="str">
        <f t="shared" si="52"/>
        <v/>
      </c>
      <c r="AT508" s="85">
        <f t="shared" si="73"/>
        <v>0</v>
      </c>
      <c r="AU508" s="84" t="e">
        <f t="shared" ca="1" si="53"/>
        <v>#NAME?</v>
      </c>
      <c r="AV508" s="88" t="e">
        <f t="shared" ca="1" si="54"/>
        <v>#NAME?</v>
      </c>
      <c r="AW508" s="83" t="e">
        <f t="shared" ca="1" si="55"/>
        <v>#NAME?</v>
      </c>
      <c r="AX508" s="88" t="e">
        <f t="shared" ca="1" si="56"/>
        <v>#NAME?</v>
      </c>
      <c r="AY508" s="86" t="str">
        <f t="shared" si="57"/>
        <v/>
      </c>
      <c r="AZ508" s="22" t="e">
        <f t="shared" ca="1" si="58"/>
        <v>#NAME?</v>
      </c>
      <c r="BA508" s="83" t="e">
        <f t="shared" ca="1" si="59"/>
        <v>#NAME?</v>
      </c>
      <c r="BB508" s="88" t="e">
        <f t="shared" ca="1" si="60"/>
        <v>#NAME?</v>
      </c>
      <c r="BC508" s="90" t="e">
        <f t="shared" ca="1" si="61"/>
        <v>#NAME?</v>
      </c>
      <c r="BD508" s="90" t="e">
        <f t="shared" ca="1" si="62"/>
        <v>#NAME?</v>
      </c>
      <c r="BE508" s="85" t="e">
        <f t="shared" ca="1" si="63"/>
        <v>#NAME?</v>
      </c>
      <c r="BF508" s="22" t="e">
        <f t="shared" ca="1" si="64"/>
        <v>#NAME?</v>
      </c>
      <c r="BG508" s="22" t="e">
        <f t="shared" ca="1" si="65"/>
        <v>#NAME?</v>
      </c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25" t="str">
        <f t="shared" si="42"/>
        <v/>
      </c>
      <c r="B509" s="172"/>
      <c r="C509" s="71"/>
      <c r="D509" s="71"/>
      <c r="E509" s="71"/>
      <c r="F509" s="71"/>
      <c r="G509" s="71"/>
      <c r="H509" s="54" t="str">
        <f t="shared" si="43"/>
        <v/>
      </c>
      <c r="I509" s="71"/>
      <c r="J509" s="71"/>
      <c r="K509" s="71"/>
      <c r="L509" s="71"/>
      <c r="M509" s="71"/>
      <c r="N509" s="71"/>
      <c r="O509" s="71"/>
      <c r="P509" s="71"/>
      <c r="Q509" s="71"/>
      <c r="R509" s="66"/>
      <c r="S509" s="66"/>
      <c r="T509" s="66" t="str">
        <f t="shared" si="44"/>
        <v/>
      </c>
      <c r="U509" s="66"/>
      <c r="V509" s="25"/>
      <c r="W509" s="163"/>
      <c r="X509" s="163"/>
      <c r="Y509" s="69" t="str">
        <f t="shared" si="70"/>
        <v/>
      </c>
      <c r="Z509" s="69"/>
      <c r="AA509" s="69"/>
      <c r="AB509" s="25" t="str">
        <f t="shared" si="45"/>
        <v/>
      </c>
      <c r="AC509" s="71"/>
      <c r="AD509" s="71"/>
      <c r="AE509" s="71"/>
      <c r="AF509" s="69" t="str">
        <f t="shared" si="72"/>
        <v/>
      </c>
      <c r="AG509" s="71"/>
      <c r="AH509" s="170"/>
      <c r="AI509" s="77" t="str">
        <f t="shared" si="71"/>
        <v/>
      </c>
      <c r="AJ509" s="80" t="str">
        <f t="array" ref="AJ509">IFERROR(INDEX('[1]Master Price'!$E:$E,MATCH(D509,'[1]Master Price'!$B:$B,0)),"0")</f>
        <v>0</v>
      </c>
      <c r="AK509" s="80">
        <f t="shared" si="48"/>
        <v>0</v>
      </c>
      <c r="AL509" s="82" t="str">
        <f t="shared" si="74"/>
        <v>0-day</v>
      </c>
      <c r="AM509" s="82" t="str">
        <f t="shared" si="49"/>
        <v>0-day</v>
      </c>
      <c r="AN509" s="82" t="str">
        <f t="shared" si="68"/>
        <v>0-day</v>
      </c>
      <c r="AO509" s="82" t="str">
        <f t="shared" si="69"/>
        <v>0-day</v>
      </c>
      <c r="AP509" s="82" t="str">
        <f t="shared" si="50"/>
        <v>0-day</v>
      </c>
      <c r="AQ509" s="82" t="str">
        <f t="shared" si="51"/>
        <v>0-day</v>
      </c>
      <c r="AR509" s="137"/>
      <c r="AS509" s="83" t="str">
        <f t="shared" si="52"/>
        <v/>
      </c>
      <c r="AT509" s="85">
        <f t="shared" si="73"/>
        <v>0</v>
      </c>
      <c r="AU509" s="84" t="e">
        <f t="shared" ca="1" si="53"/>
        <v>#NAME?</v>
      </c>
      <c r="AV509" s="88" t="e">
        <f t="shared" ca="1" si="54"/>
        <v>#NAME?</v>
      </c>
      <c r="AW509" s="83" t="e">
        <f t="shared" ca="1" si="55"/>
        <v>#NAME?</v>
      </c>
      <c r="AX509" s="88" t="e">
        <f t="shared" ca="1" si="56"/>
        <v>#NAME?</v>
      </c>
      <c r="AY509" s="86" t="str">
        <f t="shared" si="57"/>
        <v/>
      </c>
      <c r="AZ509" s="22" t="e">
        <f t="shared" ca="1" si="58"/>
        <v>#NAME?</v>
      </c>
      <c r="BA509" s="83" t="e">
        <f t="shared" ca="1" si="59"/>
        <v>#NAME?</v>
      </c>
      <c r="BB509" s="88" t="e">
        <f t="shared" ca="1" si="60"/>
        <v>#NAME?</v>
      </c>
      <c r="BC509" s="90" t="e">
        <f t="shared" ca="1" si="61"/>
        <v>#NAME?</v>
      </c>
      <c r="BD509" s="90" t="e">
        <f t="shared" ca="1" si="62"/>
        <v>#NAME?</v>
      </c>
      <c r="BE509" s="85" t="e">
        <f t="shared" ca="1" si="63"/>
        <v>#NAME?</v>
      </c>
      <c r="BF509" s="22" t="e">
        <f t="shared" ca="1" si="64"/>
        <v>#NAME?</v>
      </c>
      <c r="BG509" s="22" t="e">
        <f t="shared" ca="1" si="65"/>
        <v>#NAME?</v>
      </c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25" t="str">
        <f t="shared" si="42"/>
        <v/>
      </c>
      <c r="B510" s="172"/>
      <c r="C510" s="71"/>
      <c r="D510" s="71"/>
      <c r="E510" s="71"/>
      <c r="F510" s="71"/>
      <c r="G510" s="71"/>
      <c r="H510" s="54" t="str">
        <f t="shared" si="43"/>
        <v/>
      </c>
      <c r="I510" s="71"/>
      <c r="J510" s="71"/>
      <c r="K510" s="71"/>
      <c r="L510" s="71"/>
      <c r="M510" s="71"/>
      <c r="N510" s="71"/>
      <c r="O510" s="71"/>
      <c r="P510" s="71"/>
      <c r="Q510" s="71"/>
      <c r="R510" s="66"/>
      <c r="S510" s="66"/>
      <c r="T510" s="66" t="str">
        <f t="shared" si="44"/>
        <v/>
      </c>
      <c r="U510" s="66"/>
      <c r="V510" s="25"/>
      <c r="W510" s="163"/>
      <c r="X510" s="163"/>
      <c r="Y510" s="69" t="str">
        <f t="shared" si="70"/>
        <v/>
      </c>
      <c r="Z510" s="69"/>
      <c r="AA510" s="69"/>
      <c r="AB510" s="25" t="str">
        <f t="shared" si="45"/>
        <v/>
      </c>
      <c r="AC510" s="71"/>
      <c r="AD510" s="71"/>
      <c r="AE510" s="71"/>
      <c r="AF510" s="69" t="str">
        <f t="shared" si="72"/>
        <v/>
      </c>
      <c r="AG510" s="71"/>
      <c r="AH510" s="170"/>
      <c r="AI510" s="77" t="str">
        <f t="shared" si="71"/>
        <v/>
      </c>
      <c r="AJ510" s="80" t="str">
        <f t="array" ref="AJ510">IFERROR(INDEX('[1]Master Price'!$E:$E,MATCH(D510,'[1]Master Price'!$B:$B,0)),"0")</f>
        <v>0</v>
      </c>
      <c r="AK510" s="80">
        <f t="shared" si="48"/>
        <v>0</v>
      </c>
      <c r="AL510" s="82" t="str">
        <f t="shared" si="74"/>
        <v>0-day</v>
      </c>
      <c r="AM510" s="82" t="str">
        <f t="shared" si="49"/>
        <v>0-day</v>
      </c>
      <c r="AN510" s="82" t="str">
        <f t="shared" si="68"/>
        <v>0-day</v>
      </c>
      <c r="AO510" s="82" t="str">
        <f t="shared" si="69"/>
        <v>0-day</v>
      </c>
      <c r="AP510" s="82" t="str">
        <f t="shared" si="50"/>
        <v>0-day</v>
      </c>
      <c r="AQ510" s="82" t="str">
        <f t="shared" si="51"/>
        <v>0-day</v>
      </c>
      <c r="AR510" s="137"/>
      <c r="AS510" s="83" t="str">
        <f t="shared" si="52"/>
        <v/>
      </c>
      <c r="AT510" s="85">
        <f t="shared" si="73"/>
        <v>0</v>
      </c>
      <c r="AU510" s="84" t="e">
        <f t="shared" ca="1" si="53"/>
        <v>#NAME?</v>
      </c>
      <c r="AV510" s="88" t="e">
        <f t="shared" ca="1" si="54"/>
        <v>#NAME?</v>
      </c>
      <c r="AW510" s="83" t="e">
        <f t="shared" ca="1" si="55"/>
        <v>#NAME?</v>
      </c>
      <c r="AX510" s="88" t="e">
        <f t="shared" ca="1" si="56"/>
        <v>#NAME?</v>
      </c>
      <c r="AY510" s="86" t="str">
        <f t="shared" si="57"/>
        <v/>
      </c>
      <c r="AZ510" s="22" t="e">
        <f t="shared" ca="1" si="58"/>
        <v>#NAME?</v>
      </c>
      <c r="BA510" s="83" t="e">
        <f t="shared" ca="1" si="59"/>
        <v>#NAME?</v>
      </c>
      <c r="BB510" s="88" t="e">
        <f t="shared" ca="1" si="60"/>
        <v>#NAME?</v>
      </c>
      <c r="BC510" s="90" t="e">
        <f t="shared" ca="1" si="61"/>
        <v>#NAME?</v>
      </c>
      <c r="BD510" s="90" t="e">
        <f t="shared" ca="1" si="62"/>
        <v>#NAME?</v>
      </c>
      <c r="BE510" s="85" t="e">
        <f t="shared" ca="1" si="63"/>
        <v>#NAME?</v>
      </c>
      <c r="BF510" s="22" t="e">
        <f t="shared" ca="1" si="64"/>
        <v>#NAME?</v>
      </c>
      <c r="BG510" s="22" t="e">
        <f t="shared" ca="1" si="65"/>
        <v>#NAME?</v>
      </c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25" t="str">
        <f t="shared" si="42"/>
        <v/>
      </c>
      <c r="B511" s="172"/>
      <c r="C511" s="71"/>
      <c r="D511" s="71"/>
      <c r="E511" s="71"/>
      <c r="F511" s="71"/>
      <c r="G511" s="71"/>
      <c r="H511" s="54" t="str">
        <f t="shared" si="43"/>
        <v/>
      </c>
      <c r="I511" s="71"/>
      <c r="J511" s="71"/>
      <c r="K511" s="71"/>
      <c r="L511" s="71"/>
      <c r="M511" s="71"/>
      <c r="N511" s="71"/>
      <c r="O511" s="71"/>
      <c r="P511" s="71"/>
      <c r="Q511" s="71"/>
      <c r="R511" s="66"/>
      <c r="S511" s="66"/>
      <c r="T511" s="66" t="str">
        <f t="shared" si="44"/>
        <v/>
      </c>
      <c r="U511" s="66"/>
      <c r="V511" s="25"/>
      <c r="W511" s="163"/>
      <c r="X511" s="163"/>
      <c r="Y511" s="69" t="str">
        <f t="shared" si="70"/>
        <v/>
      </c>
      <c r="Z511" s="69"/>
      <c r="AA511" s="69"/>
      <c r="AB511" s="25" t="str">
        <f t="shared" si="45"/>
        <v/>
      </c>
      <c r="AC511" s="71"/>
      <c r="AD511" s="71"/>
      <c r="AE511" s="71"/>
      <c r="AF511" s="69" t="str">
        <f t="shared" si="72"/>
        <v/>
      </c>
      <c r="AG511" s="71"/>
      <c r="AH511" s="170"/>
      <c r="AI511" s="77" t="str">
        <f t="shared" si="71"/>
        <v/>
      </c>
      <c r="AJ511" s="80" t="str">
        <f t="array" ref="AJ511">IFERROR(INDEX('[1]Master Price'!$E:$E,MATCH(D511,'[1]Master Price'!$B:$B,0)),"0")</f>
        <v>0</v>
      </c>
      <c r="AK511" s="80">
        <f t="shared" si="48"/>
        <v>0</v>
      </c>
      <c r="AL511" s="82" t="str">
        <f t="shared" si="74"/>
        <v>0-day</v>
      </c>
      <c r="AM511" s="82" t="str">
        <f t="shared" si="49"/>
        <v>0-day</v>
      </c>
      <c r="AN511" s="82" t="str">
        <f t="shared" si="68"/>
        <v>0-day</v>
      </c>
      <c r="AO511" s="82" t="str">
        <f t="shared" si="69"/>
        <v>0-day</v>
      </c>
      <c r="AP511" s="82" t="str">
        <f t="shared" si="50"/>
        <v>0-day</v>
      </c>
      <c r="AQ511" s="82" t="str">
        <f t="shared" si="51"/>
        <v>0-day</v>
      </c>
      <c r="AR511" s="137"/>
      <c r="AS511" s="83" t="str">
        <f t="shared" si="52"/>
        <v/>
      </c>
      <c r="AT511" s="85">
        <f t="shared" si="73"/>
        <v>0</v>
      </c>
      <c r="AU511" s="84" t="e">
        <f t="shared" ca="1" si="53"/>
        <v>#NAME?</v>
      </c>
      <c r="AV511" s="88" t="e">
        <f t="shared" ca="1" si="54"/>
        <v>#NAME?</v>
      </c>
      <c r="AW511" s="83" t="e">
        <f t="shared" ca="1" si="55"/>
        <v>#NAME?</v>
      </c>
      <c r="AX511" s="88" t="e">
        <f t="shared" ca="1" si="56"/>
        <v>#NAME?</v>
      </c>
      <c r="AY511" s="86" t="str">
        <f t="shared" si="57"/>
        <v/>
      </c>
      <c r="AZ511" s="22" t="e">
        <f t="shared" ca="1" si="58"/>
        <v>#NAME?</v>
      </c>
      <c r="BA511" s="83" t="e">
        <f t="shared" ca="1" si="59"/>
        <v>#NAME?</v>
      </c>
      <c r="BB511" s="88" t="e">
        <f t="shared" ca="1" si="60"/>
        <v>#NAME?</v>
      </c>
      <c r="BC511" s="90" t="e">
        <f t="shared" ca="1" si="61"/>
        <v>#NAME?</v>
      </c>
      <c r="BD511" s="90" t="e">
        <f t="shared" ca="1" si="62"/>
        <v>#NAME?</v>
      </c>
      <c r="BE511" s="85" t="e">
        <f t="shared" ca="1" si="63"/>
        <v>#NAME?</v>
      </c>
      <c r="BF511" s="22" t="e">
        <f t="shared" ca="1" si="64"/>
        <v>#NAME?</v>
      </c>
      <c r="BG511" s="22" t="e">
        <f t="shared" ca="1" si="65"/>
        <v>#NAME?</v>
      </c>
      <c r="BH511" s="10"/>
      <c r="BI511" s="10"/>
      <c r="BJ511" s="10"/>
      <c r="BK511" s="10"/>
      <c r="BL511" s="10"/>
      <c r="BM511" s="10"/>
      <c r="BN511" s="12"/>
      <c r="BO511" s="12"/>
    </row>
    <row r="512" spans="1:67" ht="13.5" customHeight="1" x14ac:dyDescent="0.35">
      <c r="A512" s="25" t="str">
        <f t="shared" si="42"/>
        <v/>
      </c>
      <c r="B512" s="172"/>
      <c r="C512" s="71"/>
      <c r="D512" s="71"/>
      <c r="E512" s="71"/>
      <c r="F512" s="71"/>
      <c r="G512" s="71"/>
      <c r="H512" s="54" t="str">
        <f t="shared" si="43"/>
        <v/>
      </c>
      <c r="I512" s="71"/>
      <c r="J512" s="71"/>
      <c r="K512" s="71"/>
      <c r="L512" s="71"/>
      <c r="M512" s="71"/>
      <c r="N512" s="71"/>
      <c r="O512" s="71"/>
      <c r="P512" s="71"/>
      <c r="Q512" s="71"/>
      <c r="R512" s="66"/>
      <c r="S512" s="66"/>
      <c r="T512" s="66" t="str">
        <f t="shared" si="44"/>
        <v/>
      </c>
      <c r="U512" s="66"/>
      <c r="V512" s="25"/>
      <c r="W512" s="163"/>
      <c r="X512" s="163"/>
      <c r="Y512" s="69" t="str">
        <f t="shared" si="70"/>
        <v/>
      </c>
      <c r="Z512" s="69"/>
      <c r="AA512" s="69"/>
      <c r="AB512" s="25" t="str">
        <f t="shared" si="45"/>
        <v/>
      </c>
      <c r="AC512" s="71"/>
      <c r="AD512" s="71"/>
      <c r="AE512" s="71"/>
      <c r="AF512" s="69" t="str">
        <f t="shared" si="72"/>
        <v/>
      </c>
      <c r="AG512" s="71"/>
      <c r="AH512" s="170"/>
      <c r="AI512" s="77" t="str">
        <f t="shared" si="71"/>
        <v/>
      </c>
      <c r="AJ512" s="80" t="str">
        <f t="array" ref="AJ512">IFERROR(INDEX('[1]Master Price'!$E:$E,MATCH(D512,'[1]Master Price'!$B:$B,0)),"0")</f>
        <v>0</v>
      </c>
      <c r="AK512" s="80">
        <f t="shared" si="48"/>
        <v>0</v>
      </c>
      <c r="AL512" s="82" t="str">
        <f t="shared" si="74"/>
        <v>0-day</v>
      </c>
      <c r="AM512" s="82" t="str">
        <f t="shared" si="49"/>
        <v>0-day</v>
      </c>
      <c r="AN512" s="82" t="str">
        <f t="shared" si="68"/>
        <v>0-day</v>
      </c>
      <c r="AO512" s="82" t="str">
        <f t="shared" si="69"/>
        <v>0-day</v>
      </c>
      <c r="AP512" s="82" t="str">
        <f t="shared" si="50"/>
        <v>0-day</v>
      </c>
      <c r="AQ512" s="82" t="str">
        <f t="shared" si="51"/>
        <v>0-day</v>
      </c>
      <c r="AR512" s="137"/>
      <c r="AS512" s="83" t="str">
        <f t="shared" si="52"/>
        <v/>
      </c>
      <c r="AT512" s="85">
        <f t="shared" si="73"/>
        <v>0</v>
      </c>
      <c r="AU512" s="84" t="e">
        <f t="shared" ca="1" si="53"/>
        <v>#NAME?</v>
      </c>
      <c r="AV512" s="88" t="e">
        <f t="shared" ca="1" si="54"/>
        <v>#NAME?</v>
      </c>
      <c r="AW512" s="83" t="e">
        <f t="shared" ca="1" si="55"/>
        <v>#NAME?</v>
      </c>
      <c r="AX512" s="88" t="e">
        <f t="shared" ca="1" si="56"/>
        <v>#NAME?</v>
      </c>
      <c r="AY512" s="86" t="str">
        <f t="shared" si="57"/>
        <v/>
      </c>
      <c r="AZ512" s="22" t="e">
        <f t="shared" ca="1" si="58"/>
        <v>#NAME?</v>
      </c>
      <c r="BA512" s="83" t="e">
        <f t="shared" ca="1" si="59"/>
        <v>#NAME?</v>
      </c>
      <c r="BB512" s="88" t="e">
        <f t="shared" ca="1" si="60"/>
        <v>#NAME?</v>
      </c>
      <c r="BC512" s="90" t="e">
        <f t="shared" ca="1" si="61"/>
        <v>#NAME?</v>
      </c>
      <c r="BD512" s="90" t="e">
        <f t="shared" ca="1" si="62"/>
        <v>#NAME?</v>
      </c>
      <c r="BE512" s="85" t="e">
        <f t="shared" ca="1" si="63"/>
        <v>#NAME?</v>
      </c>
      <c r="BF512" s="22" t="e">
        <f t="shared" ca="1" si="64"/>
        <v>#NAME?</v>
      </c>
      <c r="BG512" s="22" t="e">
        <f t="shared" ca="1" si="65"/>
        <v>#NAME?</v>
      </c>
      <c r="BH512" s="10"/>
      <c r="BI512" s="10"/>
      <c r="BJ512" s="10"/>
      <c r="BK512" s="10"/>
      <c r="BL512" s="10"/>
      <c r="BM512" s="10"/>
      <c r="BN512" s="12"/>
      <c r="BO512" s="12"/>
    </row>
    <row r="513" spans="1:67" ht="13.5" customHeight="1" x14ac:dyDescent="0.35">
      <c r="A513" s="25" t="str">
        <f t="shared" ref="A513:A514" si="75">IF(C513=0,"",ROW()-ROW($A$2))</f>
        <v/>
      </c>
      <c r="B513" s="172"/>
      <c r="C513" s="71"/>
      <c r="D513" s="71"/>
      <c r="E513" s="71"/>
      <c r="F513" s="71"/>
      <c r="G513" s="71"/>
      <c r="H513" s="54" t="str">
        <f t="shared" ref="H513:H514" si="76">IF(C513=0,"",IF(R513&gt;0,"DONE","WAITING"))</f>
        <v/>
      </c>
      <c r="I513" s="71"/>
      <c r="J513" s="71"/>
      <c r="K513" s="71"/>
      <c r="L513" s="71"/>
      <c r="M513" s="71"/>
      <c r="N513" s="71"/>
      <c r="O513" s="71"/>
      <c r="P513" s="71"/>
      <c r="Q513" s="71"/>
      <c r="R513" s="66"/>
      <c r="S513" s="66"/>
      <c r="T513" s="66" t="str">
        <f t="shared" ref="T513:T514" si="77">IF(C513=0,"",IF(ISBLANK(S513),"WAITING","DONE"))</f>
        <v/>
      </c>
      <c r="U513" s="66"/>
      <c r="V513" s="25"/>
      <c r="W513" s="163"/>
      <c r="X513" s="163"/>
      <c r="Y513" s="69" t="str">
        <f t="shared" si="70"/>
        <v/>
      </c>
      <c r="Z513" s="69"/>
      <c r="AA513" s="69"/>
      <c r="AB513" s="25" t="str">
        <f t="shared" ref="AB513:AB514" si="78">IF(C513=0,"",IF(Z513&gt;0,"DONE","WAITING"))</f>
        <v/>
      </c>
      <c r="AC513" s="71"/>
      <c r="AD513" s="71"/>
      <c r="AE513" s="71"/>
      <c r="AF513" s="69" t="str">
        <f t="shared" si="72"/>
        <v/>
      </c>
      <c r="AG513" s="71"/>
      <c r="AH513" s="170"/>
      <c r="AI513" s="77" t="str">
        <f t="shared" si="71"/>
        <v/>
      </c>
      <c r="AJ513" s="80" t="str">
        <f t="array" ref="AJ513">IFERROR(INDEX('[1]Master Price'!$E:$E,MATCH(D513,'[1]Master Price'!$B:$B,0)),"0")</f>
        <v>0</v>
      </c>
      <c r="AK513" s="80">
        <f t="shared" ref="AK513:AK514" si="79">AJ513*F513</f>
        <v>0</v>
      </c>
      <c r="AL513" s="82" t="str">
        <f t="shared" si="74"/>
        <v>0-day</v>
      </c>
      <c r="AM513" s="82" t="str">
        <f t="shared" ref="AM513:AM514" si="80">IFERROR(DATEDIF(S513,U513,"d"),"0")&amp;"-day"</f>
        <v>0-day</v>
      </c>
      <c r="AN513" s="82" t="str">
        <f t="shared" si="68"/>
        <v>0-day</v>
      </c>
      <c r="AO513" s="82" t="str">
        <f t="shared" si="69"/>
        <v>0-day</v>
      </c>
      <c r="AP513" s="82" t="str">
        <f t="shared" ref="AP513:AP514" si="81">IFERROR(DATEDIF(AA513,AE513,"d"),"0")&amp;"-day"</f>
        <v>0-day</v>
      </c>
      <c r="AQ513" s="82" t="str">
        <f t="shared" ref="AQ513:AQ514" si="82">SUM(AL513:AP513)&amp;"-day"</f>
        <v>0-day</v>
      </c>
      <c r="AR513" s="137"/>
      <c r="AS513" s="83" t="str">
        <f t="shared" ref="AS513:AS514" si="83">IF(AT513=0,"",ROW()-ROW($AS$2))</f>
        <v/>
      </c>
      <c r="AT513" s="85">
        <f t="shared" si="73"/>
        <v>0</v>
      </c>
      <c r="AU513" s="84" t="e">
        <f t="shared" ref="AU513:AU514" ca="1" si="84">_xludf.ifna(INDEX($B:$B,MATCH(AT513,$C:$C,FALSE)),"")</f>
        <v>#NAME?</v>
      </c>
      <c r="AV513" s="88" t="e">
        <f t="shared" ref="AV513:AV514" ca="1" si="85">_xludf.ifna(INDEX($U:$U,MATCH(AT513,$C:$C,FALSE)),"")</f>
        <v>#NAME?</v>
      </c>
      <c r="AW513" s="83" t="e">
        <f t="shared" ref="AW513:AW514" ca="1" si="86">_xludf.ifna(INDEX($Z:$Z,MATCH(AT513,$C:$C,FALSE)),"")</f>
        <v>#NAME?</v>
      </c>
      <c r="AX513" s="88" t="e">
        <f t="shared" ref="AX513:AX514" ca="1" si="87">_xludf.ifna(INDEX($AA:$AA,MATCH(AT513,$C:$C,FALSE)),"")</f>
        <v>#NAME?</v>
      </c>
      <c r="AY513" s="86" t="str">
        <f t="shared" ref="AY513:AY514" si="88">IFERROR(INDEX($R:$R,MATCH(AT513,$C:$C,FALSE)),"")</f>
        <v/>
      </c>
      <c r="AZ513" s="22" t="e">
        <f t="shared" ref="AZ513:AZ514" ca="1" si="89">_xludf.ifna(INDEX($V:$V,MATCH(AT513,$C:$C,FALSE)),"")</f>
        <v>#NAME?</v>
      </c>
      <c r="BA513" s="83" t="e">
        <f t="shared" ref="BA513:BA514" ca="1" si="90">_xludf.ifna(INDEX($W:$W,MATCH(AT513,$C:$C,FALSE)),"")</f>
        <v>#NAME?</v>
      </c>
      <c r="BB513" s="88" t="e">
        <f t="shared" ref="BB513:BB514" ca="1" si="91">_xludf.ifna(INDEX($X:$X,MATCH(AT513,$C:$C,FALSE)),"")</f>
        <v>#NAME?</v>
      </c>
      <c r="BC513" s="90" t="e">
        <f t="shared" ref="BC513:BC514" ca="1" si="92">_xludf.ifna(INDEX($AD:$AD,MATCH(AT513,$C:$C,FALSE)),"")</f>
        <v>#NAME?</v>
      </c>
      <c r="BD513" s="90" t="e">
        <f t="shared" ref="BD513:BD514" ca="1" si="93">_xludf.ifna(INDEX($AE:$AE,MATCH(AT513,$C:$C,FALSE)),"")</f>
        <v>#NAME?</v>
      </c>
      <c r="BE513" s="85" t="e">
        <f t="shared" ref="BE513:BE514" ca="1" si="94">_xludf.ifna(INDEX($AG:$AG,MATCH(AT513,$C:$C,FALSE)),"")</f>
        <v>#NAME?</v>
      </c>
      <c r="BF513" s="22" t="e">
        <f t="shared" ref="BF513:BF514" ca="1" si="95">_xludf.ifna(INDEX($T:$T,MATCH(AT513,$C:$C,FALSE),""),"")</f>
        <v>#NAME?</v>
      </c>
      <c r="BG513" s="22" t="e">
        <f t="shared" ref="BG513:BG514" ca="1" si="96">_xludf.ifna(INDEX($AI:$AI,MATCH(AT513,$C:$C,FALSE)),"")</f>
        <v>#NAME?</v>
      </c>
      <c r="BH513" s="10"/>
      <c r="BI513" s="10"/>
      <c r="BJ513" s="10"/>
      <c r="BK513" s="10"/>
      <c r="BL513" s="10"/>
      <c r="BM513" s="10"/>
      <c r="BN513" s="12"/>
      <c r="BO513" s="12"/>
    </row>
    <row r="514" spans="1:67" ht="13.5" customHeight="1" x14ac:dyDescent="0.35">
      <c r="A514" s="25" t="str">
        <f t="shared" si="75"/>
        <v/>
      </c>
      <c r="B514" s="172"/>
      <c r="C514" s="71"/>
      <c r="D514" s="71"/>
      <c r="E514" s="71"/>
      <c r="F514" s="71"/>
      <c r="G514" s="71"/>
      <c r="H514" s="54" t="str">
        <f t="shared" si="76"/>
        <v/>
      </c>
      <c r="I514" s="71"/>
      <c r="J514" s="71"/>
      <c r="K514" s="71"/>
      <c r="L514" s="71"/>
      <c r="M514" s="71"/>
      <c r="N514" s="71"/>
      <c r="O514" s="71"/>
      <c r="P514" s="71"/>
      <c r="Q514" s="71"/>
      <c r="R514" s="66"/>
      <c r="S514" s="66"/>
      <c r="T514" s="66" t="str">
        <f t="shared" si="77"/>
        <v/>
      </c>
      <c r="U514" s="66"/>
      <c r="V514" s="25"/>
      <c r="W514" s="163"/>
      <c r="X514" s="163"/>
      <c r="Y514" s="69" t="str">
        <f t="shared" si="70"/>
        <v/>
      </c>
      <c r="Z514" s="69"/>
      <c r="AA514" s="69"/>
      <c r="AB514" s="25" t="str">
        <f t="shared" si="78"/>
        <v/>
      </c>
      <c r="AC514" s="71"/>
      <c r="AD514" s="71"/>
      <c r="AE514" s="71"/>
      <c r="AF514" s="69" t="str">
        <f t="shared" si="72"/>
        <v/>
      </c>
      <c r="AG514" s="71"/>
      <c r="AH514" s="170"/>
      <c r="AI514" s="77" t="str">
        <f t="shared" si="71"/>
        <v/>
      </c>
      <c r="AJ514" s="80" t="str">
        <f t="array" ref="AJ514">IFERROR(INDEX('[1]Master Price'!$E:$E,MATCH(D514,'[1]Master Price'!$B:$B,0)),"0")</f>
        <v>0</v>
      </c>
      <c r="AK514" s="80">
        <f t="shared" si="79"/>
        <v>0</v>
      </c>
      <c r="AL514" s="82" t="str">
        <f t="shared" si="74"/>
        <v>0-day</v>
      </c>
      <c r="AM514" s="82" t="str">
        <f t="shared" si="80"/>
        <v>0-day</v>
      </c>
      <c r="AN514" s="82" t="str">
        <f t="shared" si="68"/>
        <v>0-day</v>
      </c>
      <c r="AO514" s="82" t="str">
        <f t="shared" si="69"/>
        <v>0-day</v>
      </c>
      <c r="AP514" s="82" t="str">
        <f t="shared" si="81"/>
        <v>0-day</v>
      </c>
      <c r="AQ514" s="82" t="str">
        <f t="shared" si="82"/>
        <v>0-day</v>
      </c>
      <c r="AR514" s="137"/>
      <c r="AS514" s="83" t="str">
        <f t="shared" si="83"/>
        <v/>
      </c>
      <c r="AT514" s="85">
        <f t="shared" si="73"/>
        <v>0</v>
      </c>
      <c r="AU514" s="84" t="e">
        <f t="shared" ca="1" si="84"/>
        <v>#NAME?</v>
      </c>
      <c r="AV514" s="88" t="e">
        <f t="shared" ca="1" si="85"/>
        <v>#NAME?</v>
      </c>
      <c r="AW514" s="83" t="e">
        <f t="shared" ca="1" si="86"/>
        <v>#NAME?</v>
      </c>
      <c r="AX514" s="88" t="e">
        <f t="shared" ca="1" si="87"/>
        <v>#NAME?</v>
      </c>
      <c r="AY514" s="86" t="str">
        <f t="shared" si="88"/>
        <v/>
      </c>
      <c r="AZ514" s="22" t="e">
        <f t="shared" ca="1" si="89"/>
        <v>#NAME?</v>
      </c>
      <c r="BA514" s="83" t="e">
        <f t="shared" ca="1" si="90"/>
        <v>#NAME?</v>
      </c>
      <c r="BB514" s="88" t="e">
        <f t="shared" ca="1" si="91"/>
        <v>#NAME?</v>
      </c>
      <c r="BC514" s="90" t="e">
        <f t="shared" ca="1" si="92"/>
        <v>#NAME?</v>
      </c>
      <c r="BD514" s="90" t="e">
        <f t="shared" ca="1" si="93"/>
        <v>#NAME?</v>
      </c>
      <c r="BE514" s="85" t="e">
        <f t="shared" ca="1" si="94"/>
        <v>#NAME?</v>
      </c>
      <c r="BF514" s="22" t="e">
        <f t="shared" ca="1" si="95"/>
        <v>#NAME?</v>
      </c>
      <c r="BG514" s="22" t="e">
        <f t="shared" ca="1" si="96"/>
        <v>#NAME?</v>
      </c>
      <c r="BH514" s="10"/>
      <c r="BI514" s="10"/>
      <c r="BJ514" s="10"/>
      <c r="BK514" s="10"/>
      <c r="BL514" s="10"/>
      <c r="BM514" s="10"/>
      <c r="BN514" s="12"/>
      <c r="BO514" s="12"/>
    </row>
  </sheetData>
  <autoFilter ref="A2:BO514" xr:uid="{00000000-0009-0000-0000-000000000000}"/>
  <customSheetViews>
    <customSheetView guid="{509CAD3B-F2EF-4EB3-B909-42B4CC8485C7}" filter="1" showAutoFilter="1">
      <pageMargins left="0.7" right="0.7" top="0.75" bottom="0.75" header="0.3" footer="0.3"/>
      <autoFilter ref="A2:BO514" xr:uid="{0BBD5189-F3F9-4BCB-988D-8C20B62500D0}">
        <filterColumn colId="25">
          <filters blank="1"/>
        </filterColumn>
      </autoFilter>
      <extLst>
        <ext uri="GoogleSheetsCustomDataVersion1">
          <go:sheetsCustomData xmlns:go="http://customooxmlschemas.google.com/" filterViewId="1069242288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U3:U21 S22:S84 AG57:AG84 AG140:AG165 AG171:AG178 AG184:AG199 S87:S211 AG204:AG224 S225:S264 AG268:AG275 AG309:AG314 AG324:AG325 AG382:AG385 AG387:AG396 AG416:AG462 B3:B514 S268:S514 U25:U514 X3:X514 AA3:AA514 AE3:AE514" xr:uid="{00000000-0002-0000-0000-000000000000}">
      <formula1>OR(NOT(ISERROR(DATEVALUE(B3))), AND(ISNUMBER(B3), LEFT(CELL("format", B3))="D"))</formula1>
    </dataValidation>
    <dataValidation type="custom" allowBlank="1" showErrorMessage="1" sqref="AH3:AH264 AG265:AH267 AH268:AH514" xr:uid="{00000000-0002-0000-0000-000001000000}">
      <formula1>OR(NOT(ISERROR(DATEVALUE(AG3))), AND(ISNUMBER(AG3), LEFT(CELL("format", AG3))="D"))</formula1>
    </dataValidation>
    <dataValidation type="list" allowBlank="1" sqref="M3:M436 M440:M441 M443:M514" xr:uid="{00000000-0002-0000-00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O1811"/>
  <sheetViews>
    <sheetView showGridLines="0" workbookViewId="0">
      <pane xSplit="3" topLeftCell="D1" activePane="topRight" state="frozen"/>
      <selection pane="topRight" activeCell="E2" sqref="E2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8.09765625" customWidth="1"/>
    <col min="15" max="15" width="12.09765625" customWidth="1"/>
    <col min="16" max="16" width="14.296875" customWidth="1"/>
    <col min="17" max="17" width="14" customWidth="1"/>
    <col min="18" max="18" width="18" customWidth="1"/>
    <col min="19" max="19" width="12.3984375" customWidth="1"/>
    <col min="20" max="21" width="11.296875" customWidth="1"/>
    <col min="22" max="22" width="15.69921875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 t="s">
        <v>0</v>
      </c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1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 t="shared" ref="A3:A251" si="0">IF(C3=0,"",ROW()-ROW($A$2))</f>
        <v>1</v>
      </c>
      <c r="B3" s="52">
        <v>46054</v>
      </c>
      <c r="C3" s="54" t="s">
        <v>58</v>
      </c>
      <c r="D3" s="54" t="s">
        <v>60</v>
      </c>
      <c r="E3" s="56" t="s">
        <v>62</v>
      </c>
      <c r="F3" s="54">
        <v>1</v>
      </c>
      <c r="G3" s="54" t="s">
        <v>63</v>
      </c>
      <c r="H3" s="54" t="str">
        <f t="shared" ref="H3:H257" si="1">IF(C3=0,"",IF(R3&gt;0,"DONE","WAITING"))</f>
        <v>DONE</v>
      </c>
      <c r="I3" s="54" t="s">
        <v>71</v>
      </c>
      <c r="J3" s="58" t="s">
        <v>74</v>
      </c>
      <c r="K3" s="58" t="s">
        <v>75</v>
      </c>
      <c r="L3" s="60"/>
      <c r="M3" s="54"/>
      <c r="N3" s="54" t="s">
        <v>80</v>
      </c>
      <c r="O3" s="54" t="s">
        <v>81</v>
      </c>
      <c r="P3" s="64" t="s">
        <v>82</v>
      </c>
      <c r="Q3" s="64" t="s">
        <v>83</v>
      </c>
      <c r="R3" s="25">
        <v>200001002452</v>
      </c>
      <c r="S3" s="66">
        <v>46057</v>
      </c>
      <c r="T3" s="66" t="str">
        <f t="shared" ref="T3:T257" si="2">IF(C3=0,"",IF(ISBLANK(S3),"WAITING","DONE"))</f>
        <v>DONE</v>
      </c>
      <c r="U3" s="66">
        <v>46059</v>
      </c>
      <c r="V3" s="25">
        <v>9200071157</v>
      </c>
      <c r="W3" s="25">
        <v>42660</v>
      </c>
      <c r="X3" s="69">
        <v>46062</v>
      </c>
      <c r="Y3" s="69" t="str">
        <f t="shared" ref="Y3:Y89" si="3">IF(C3=0,"",IF(V3&gt;0,"DONE","WAITING"))</f>
        <v>DONE</v>
      </c>
      <c r="Z3" s="25" t="s">
        <v>93</v>
      </c>
      <c r="AA3" s="69">
        <v>46063</v>
      </c>
      <c r="AB3" s="25" t="str">
        <f t="shared" ref="AB3:AB257" si="4">IF(C3=0,"",IF(Z3&gt;0,"DONE","WAITING"))</f>
        <v>DONE</v>
      </c>
      <c r="AC3" s="71"/>
      <c r="AD3" s="54" t="s">
        <v>96</v>
      </c>
      <c r="AE3" s="73">
        <v>46063</v>
      </c>
      <c r="AF3" s="69" t="str">
        <f t="shared" ref="AF3:AF257" si="5">IF(C3=0,"",IF(AD3&gt;0,"DONE","WAITING"))</f>
        <v>DONE</v>
      </c>
      <c r="AG3" s="69">
        <v>46064</v>
      </c>
      <c r="AH3" s="73">
        <v>46146</v>
      </c>
      <c r="AI3" s="77" t="e">
        <f t="shared" ref="AI3:AI194" ca="1" si="6">IF(C7=0,"",_xludf.IFS(
  ISBLANK(AD7),"NOT INVOICED",
  ISBLANK(AH7),"UNPAID",
  TRUE,"PAID"
))</f>
        <v>#NAME?</v>
      </c>
      <c r="AJ3" s="80" t="str">
        <f t="array" ref="AJ3">IFERROR(INDEX('[1]Master Price'!$E:$E,MATCH(D3,'[1]Master Price'!$B:$B,0)),"0")</f>
        <v>0</v>
      </c>
      <c r="AK3" s="80">
        <f t="shared" ref="AK3:AK251" si="7">AJ3*F3</f>
        <v>0</v>
      </c>
      <c r="AL3" s="82" t="str">
        <f t="shared" ref="AL3:AL107" si="8">IFERROR(DATEDIF(S3,T3,"d"),"0")&amp;"-day"</f>
        <v>0-day</v>
      </c>
      <c r="AM3" s="82" t="str">
        <f t="shared" ref="AM3:AM251" si="9">IFERROR(DATEDIF(S3,U3,"d"),"0")&amp;"-day"</f>
        <v>2-day</v>
      </c>
      <c r="AN3" s="82" t="str">
        <f t="shared" ref="AN3:AN107" si="10">IFERROR(DATEDIF(S3,X3,"d"),"0")&amp;"-day"</f>
        <v>5-day</v>
      </c>
      <c r="AO3" s="82" t="str">
        <f t="shared" ref="AO3:AO198" si="11">IFERROR(DATEDIF(X3,AA3,"d"),"0")&amp;"-day"</f>
        <v>1-day</v>
      </c>
      <c r="AP3" s="82" t="str">
        <f t="shared" ref="AP3:AP251" si="12">IFERROR(DATEDIF(AA3,AE3,"d"),"0")&amp;"-day"</f>
        <v>0-day</v>
      </c>
      <c r="AQ3" s="82" t="str">
        <f t="shared" ref="AQ3:AQ251" si="13">SUM(AL3:AP3)&amp;"-day"</f>
        <v>0-day</v>
      </c>
      <c r="AR3" s="5"/>
      <c r="AS3" s="83">
        <f t="shared" ref="AS3:AS251" si="14">IF(AT3=0,"",ROW()-ROW($AS$2))</f>
        <v>1</v>
      </c>
      <c r="AT3" s="54" t="s">
        <v>58</v>
      </c>
      <c r="AU3" s="84" t="e">
        <f t="shared" ref="AU3:AU251" ca="1" si="15">_xludf.ifna(INDEX($B:$B,MATCH(AT3,$C:$C,FALSE)),"")</f>
        <v>#NAME?</v>
      </c>
      <c r="AV3" s="88" t="e">
        <f t="shared" ref="AV3:AV251" ca="1" si="16">_xludf.ifna(INDEX($U:$U,MATCH(AT3,$C:$C,FALSE)),"")</f>
        <v>#NAME?</v>
      </c>
      <c r="AW3" s="83" t="e">
        <f t="shared" ref="AW3:AW251" ca="1" si="17">_xludf.ifna(INDEX($Z:$Z,MATCH(AT3,$C:$C,FALSE)),"")</f>
        <v>#NAME?</v>
      </c>
      <c r="AX3" s="88" t="e">
        <f t="shared" ref="AX3:AX251" ca="1" si="18">_xludf.ifna(INDEX($AA:$AA,MATCH(AT3,$C:$C,FALSE)),"")</f>
        <v>#NAME?</v>
      </c>
      <c r="AY3" s="83">
        <f t="shared" ref="AY3:AY251" si="19">IFERROR(INDEX($R:$R,MATCH(AT3,$C:$C,FALSE)),"")</f>
        <v>200001002452</v>
      </c>
      <c r="AZ3" s="22" t="e">
        <f t="shared" ref="AZ3:AZ251" ca="1" si="20">_xludf.ifna(INDEX($V:$V,MATCH(AT3,$C:$C,FALSE)),"")</f>
        <v>#NAME?</v>
      </c>
      <c r="BA3" s="22" t="e">
        <f t="shared" ref="BA3:BA251" ca="1" si="21">_xludf.ifna(INDEX($W:$W,MATCH(AT3,$C:$C,FALSE)),"")</f>
        <v>#NAME?</v>
      </c>
      <c r="BB3" s="88" t="e">
        <f t="shared" ref="BB3:BB251" ca="1" si="22">_xludf.ifna(INDEX($X:$X,MATCH(AT3,$C:$C,FALSE)),"")</f>
        <v>#NAME?</v>
      </c>
      <c r="BC3" s="90" t="e">
        <f t="shared" ref="BC3:BC251" ca="1" si="23">_xludf.ifna(INDEX($AD:$AD,MATCH(AT3,$C:$C,FALSE)),"")</f>
        <v>#NAME?</v>
      </c>
      <c r="BD3" s="90" t="e">
        <f t="shared" ref="BD3:BD251" ca="1" si="24">_xludf.ifna(INDEX($AE:$AE,MATCH(AT3,$C:$C,FALSE)),"")</f>
        <v>#NAME?</v>
      </c>
      <c r="BE3" s="88" t="e">
        <f t="shared" ref="BE3:BE251" ca="1" si="25">_xludf.ifna(INDEX($AG:$AG,MATCH(AT3,$C:$C,FALSE)),"")</f>
        <v>#NAME?</v>
      </c>
      <c r="BF3" s="22" t="e">
        <f t="shared" ref="BF3:BF251" ca="1" si="26">_xludf.ifna(INDEX($T:$T,MATCH(AT3,$C:$C,FALSE),""),"")</f>
        <v>#NAME?</v>
      </c>
      <c r="BG3" s="22" t="e">
        <f t="shared" ref="BG3:BG251" ca="1" si="27">_xludf.ifna(INDEX($AI:$AI,MATCH(AT3,$C:$C,FALSE)),"")</f>
        <v>#NAME?</v>
      </c>
      <c r="BH3" s="10"/>
      <c r="BI3" s="92">
        <v>1</v>
      </c>
      <c r="BJ3" s="92" t="s">
        <v>100</v>
      </c>
      <c r="BK3" s="92">
        <f ca="1">IFERROR(__xludf.DUMMYFUNCTION("COUNTUNIQUEIFS(C3:C1811,H3:H1811,$BK$2)"),104)</f>
        <v>104</v>
      </c>
      <c r="BL3" s="92">
        <f ca="1">IFERROR(__xludf.DUMMYFUNCTION("COUNTUNIQUEIFS(C3:C1811,H3:H1811,$BL$2)"),0)</f>
        <v>0</v>
      </c>
      <c r="BM3" s="92">
        <f t="shared" ref="BM3:BM6" ca="1" si="28">SUM(BK3:BL3)</f>
        <v>104</v>
      </c>
      <c r="BN3" s="12"/>
      <c r="BO3" s="12"/>
    </row>
    <row r="4" spans="1:67" ht="13.5" customHeight="1" x14ac:dyDescent="0.35">
      <c r="A4" s="25">
        <f t="shared" si="0"/>
        <v>2</v>
      </c>
      <c r="B4" s="52">
        <v>46054</v>
      </c>
      <c r="C4" s="94" t="s">
        <v>114</v>
      </c>
      <c r="D4" s="54" t="s">
        <v>115</v>
      </c>
      <c r="E4" s="56" t="s">
        <v>116</v>
      </c>
      <c r="F4" s="54">
        <v>1</v>
      </c>
      <c r="G4" s="54" t="s">
        <v>63</v>
      </c>
      <c r="H4" s="54" t="str">
        <f t="shared" si="1"/>
        <v>DONE</v>
      </c>
      <c r="I4" s="54" t="s">
        <v>117</v>
      </c>
      <c r="J4" s="58" t="s">
        <v>78</v>
      </c>
      <c r="K4" s="58" t="s">
        <v>79</v>
      </c>
      <c r="L4" s="60">
        <v>8048</v>
      </c>
      <c r="M4" s="54" t="s">
        <v>118</v>
      </c>
      <c r="N4" s="54" t="s">
        <v>118</v>
      </c>
      <c r="O4" s="54" t="s">
        <v>85</v>
      </c>
      <c r="P4" s="64" t="s">
        <v>120</v>
      </c>
      <c r="Q4" s="64" t="s">
        <v>121</v>
      </c>
      <c r="R4" s="25">
        <v>200001002458</v>
      </c>
      <c r="S4" s="66">
        <v>46057</v>
      </c>
      <c r="T4" s="66" t="str">
        <f t="shared" si="2"/>
        <v>DONE</v>
      </c>
      <c r="U4" s="66">
        <v>46059</v>
      </c>
      <c r="V4" s="25">
        <v>9200071079</v>
      </c>
      <c r="W4" s="25">
        <v>42669</v>
      </c>
      <c r="X4" s="69">
        <v>46062</v>
      </c>
      <c r="Y4" s="69" t="str">
        <f t="shared" si="3"/>
        <v>DONE</v>
      </c>
      <c r="Z4" s="25" t="s">
        <v>122</v>
      </c>
      <c r="AA4" s="69">
        <v>46063</v>
      </c>
      <c r="AB4" s="25" t="str">
        <f t="shared" si="4"/>
        <v>DONE</v>
      </c>
      <c r="AC4" s="71"/>
      <c r="AD4" s="54" t="s">
        <v>124</v>
      </c>
      <c r="AE4" s="76">
        <v>46063</v>
      </c>
      <c r="AF4" s="69" t="str">
        <f t="shared" si="5"/>
        <v>DONE</v>
      </c>
      <c r="AG4" s="69">
        <v>46064</v>
      </c>
      <c r="AH4" s="73">
        <v>46146</v>
      </c>
      <c r="AI4" s="77" t="e">
        <f t="shared" ca="1" si="6"/>
        <v>#NAME?</v>
      </c>
      <c r="AJ4" s="80" t="str">
        <f t="array" ref="AJ4">IFERROR(INDEX('[1]Master Price'!$E:$E,MATCH(D4,'[1]Master Price'!$B:$B,0)),"0")</f>
        <v>0</v>
      </c>
      <c r="AK4" s="80">
        <f t="shared" si="7"/>
        <v>0</v>
      </c>
      <c r="AL4" s="82" t="str">
        <f t="shared" si="8"/>
        <v>0-day</v>
      </c>
      <c r="AM4" s="82" t="str">
        <f t="shared" si="9"/>
        <v>2-day</v>
      </c>
      <c r="AN4" s="82" t="str">
        <f t="shared" si="10"/>
        <v>5-day</v>
      </c>
      <c r="AO4" s="82" t="str">
        <f t="shared" si="11"/>
        <v>1-day</v>
      </c>
      <c r="AP4" s="82" t="str">
        <f t="shared" si="12"/>
        <v>0-day</v>
      </c>
      <c r="AQ4" s="82" t="str">
        <f t="shared" si="13"/>
        <v>0-day</v>
      </c>
      <c r="AR4" s="5"/>
      <c r="AS4" s="83">
        <f t="shared" si="14"/>
        <v>2</v>
      </c>
      <c r="AT4" s="54" t="s">
        <v>114</v>
      </c>
      <c r="AU4" s="84" t="e">
        <f t="shared" ca="1" si="15"/>
        <v>#NAME?</v>
      </c>
      <c r="AV4" s="88" t="e">
        <f t="shared" ca="1" si="16"/>
        <v>#NAME?</v>
      </c>
      <c r="AW4" s="83" t="e">
        <f t="shared" ca="1" si="17"/>
        <v>#NAME?</v>
      </c>
      <c r="AX4" s="88" t="e">
        <f t="shared" ca="1" si="18"/>
        <v>#NAME?</v>
      </c>
      <c r="AY4" s="83">
        <f t="shared" si="19"/>
        <v>200001002458</v>
      </c>
      <c r="AZ4" s="22" t="e">
        <f t="shared" ca="1" si="20"/>
        <v>#NAME?</v>
      </c>
      <c r="BA4" s="22" t="e">
        <f t="shared" ca="1" si="21"/>
        <v>#NAME?</v>
      </c>
      <c r="BB4" s="88" t="e">
        <f t="shared" ca="1" si="22"/>
        <v>#NAME?</v>
      </c>
      <c r="BC4" s="90" t="e">
        <f t="shared" ca="1" si="23"/>
        <v>#NAME?</v>
      </c>
      <c r="BD4" s="90" t="e">
        <f t="shared" ca="1" si="24"/>
        <v>#NAME?</v>
      </c>
      <c r="BE4" s="88" t="e">
        <f t="shared" ca="1" si="25"/>
        <v>#NAME?</v>
      </c>
      <c r="BF4" s="22" t="e">
        <f t="shared" ca="1" si="26"/>
        <v>#NAME?</v>
      </c>
      <c r="BG4" s="22" t="e">
        <f t="shared" ca="1" si="27"/>
        <v>#NAME?</v>
      </c>
      <c r="BH4" s="10"/>
      <c r="BI4" s="92">
        <v>2</v>
      </c>
      <c r="BJ4" s="92" t="s">
        <v>123</v>
      </c>
      <c r="BK4" s="92">
        <f ca="1">IFERROR(__xludf.DUMMYFUNCTION("COUNTUNIQUEIFS(C3:C1811,AB3:AB1811,$BK$2)"),104)</f>
        <v>104</v>
      </c>
      <c r="BL4" s="92">
        <f ca="1">IFERROR(__xludf.DUMMYFUNCTION("COUNTUNIQUEIFS(C3:C1811,AB3:AB1811,$BL$2)"),0)</f>
        <v>0</v>
      </c>
      <c r="BM4" s="92">
        <f t="shared" ca="1" si="28"/>
        <v>104</v>
      </c>
      <c r="BN4" s="12"/>
      <c r="BO4" s="12"/>
    </row>
    <row r="5" spans="1:67" ht="13.5" customHeight="1" x14ac:dyDescent="0.35">
      <c r="A5" s="25">
        <f t="shared" si="0"/>
        <v>3</v>
      </c>
      <c r="B5" s="52">
        <v>46054</v>
      </c>
      <c r="C5" s="54" t="s">
        <v>114</v>
      </c>
      <c r="D5" s="54" t="s">
        <v>136</v>
      </c>
      <c r="E5" s="56" t="s">
        <v>137</v>
      </c>
      <c r="F5" s="54">
        <v>1</v>
      </c>
      <c r="G5" s="54" t="s">
        <v>63</v>
      </c>
      <c r="H5" s="54" t="str">
        <f t="shared" si="1"/>
        <v>DONE</v>
      </c>
      <c r="I5" s="54" t="s">
        <v>117</v>
      </c>
      <c r="J5" s="58" t="s">
        <v>78</v>
      </c>
      <c r="K5" s="58" t="s">
        <v>79</v>
      </c>
      <c r="L5" s="60">
        <v>8048</v>
      </c>
      <c r="M5" s="54" t="s">
        <v>118</v>
      </c>
      <c r="N5" s="54" t="s">
        <v>118</v>
      </c>
      <c r="O5" s="54" t="s">
        <v>85</v>
      </c>
      <c r="P5" s="64" t="s">
        <v>120</v>
      </c>
      <c r="Q5" s="64" t="s">
        <v>121</v>
      </c>
      <c r="R5" s="25">
        <v>200001002458</v>
      </c>
      <c r="S5" s="66">
        <v>46057</v>
      </c>
      <c r="T5" s="66" t="str">
        <f t="shared" si="2"/>
        <v>DONE</v>
      </c>
      <c r="U5" s="66">
        <v>46059</v>
      </c>
      <c r="V5" s="25">
        <v>9200071079</v>
      </c>
      <c r="W5" s="25">
        <v>42669</v>
      </c>
      <c r="X5" s="69">
        <v>46062</v>
      </c>
      <c r="Y5" s="69" t="str">
        <f t="shared" si="3"/>
        <v>DONE</v>
      </c>
      <c r="Z5" s="25" t="s">
        <v>122</v>
      </c>
      <c r="AA5" s="69">
        <v>46063</v>
      </c>
      <c r="AB5" s="25" t="str">
        <f t="shared" si="4"/>
        <v>DONE</v>
      </c>
      <c r="AC5" s="71"/>
      <c r="AD5" s="54" t="s">
        <v>124</v>
      </c>
      <c r="AE5" s="76">
        <v>46063</v>
      </c>
      <c r="AF5" s="69" t="str">
        <f t="shared" si="5"/>
        <v>DONE</v>
      </c>
      <c r="AG5" s="69">
        <v>46064</v>
      </c>
      <c r="AH5" s="73">
        <v>46146</v>
      </c>
      <c r="AI5" s="77" t="e">
        <f t="shared" ca="1" si="6"/>
        <v>#NAME?</v>
      </c>
      <c r="AJ5" s="80" t="str">
        <f t="array" ref="AJ5">IFERROR(INDEX('[1]Master Price'!$E:$E,MATCH(D5,'[1]Master Price'!$B:$B,0)),"0")</f>
        <v>0</v>
      </c>
      <c r="AK5" s="80">
        <f t="shared" si="7"/>
        <v>0</v>
      </c>
      <c r="AL5" s="82" t="str">
        <f t="shared" si="8"/>
        <v>0-day</v>
      </c>
      <c r="AM5" s="82" t="str">
        <f t="shared" si="9"/>
        <v>2-day</v>
      </c>
      <c r="AN5" s="82" t="str">
        <f t="shared" si="10"/>
        <v>5-day</v>
      </c>
      <c r="AO5" s="82" t="str">
        <f t="shared" si="11"/>
        <v>1-day</v>
      </c>
      <c r="AP5" s="82" t="str">
        <f t="shared" si="12"/>
        <v>0-day</v>
      </c>
      <c r="AQ5" s="82" t="str">
        <f t="shared" si="13"/>
        <v>0-day</v>
      </c>
      <c r="AR5" s="5"/>
      <c r="AS5" s="83">
        <f t="shared" si="14"/>
        <v>3</v>
      </c>
      <c r="AT5" s="54" t="s">
        <v>149</v>
      </c>
      <c r="AU5" s="84" t="e">
        <f t="shared" ca="1" si="15"/>
        <v>#NAME?</v>
      </c>
      <c r="AV5" s="88" t="e">
        <f t="shared" ca="1" si="16"/>
        <v>#NAME?</v>
      </c>
      <c r="AW5" s="83" t="e">
        <f t="shared" ca="1" si="17"/>
        <v>#NAME?</v>
      </c>
      <c r="AX5" s="88" t="e">
        <f t="shared" ca="1" si="18"/>
        <v>#NAME?</v>
      </c>
      <c r="AY5" s="83">
        <f t="shared" si="19"/>
        <v>200001002463</v>
      </c>
      <c r="AZ5" s="22" t="e">
        <f t="shared" ca="1" si="20"/>
        <v>#NAME?</v>
      </c>
      <c r="BA5" s="22" t="e">
        <f t="shared" ca="1" si="21"/>
        <v>#NAME?</v>
      </c>
      <c r="BB5" s="88" t="e">
        <f t="shared" ca="1" si="22"/>
        <v>#NAME?</v>
      </c>
      <c r="BC5" s="90" t="e">
        <f t="shared" ca="1" si="23"/>
        <v>#NAME?</v>
      </c>
      <c r="BD5" s="90" t="e">
        <f t="shared" ca="1" si="24"/>
        <v>#NAME?</v>
      </c>
      <c r="BE5" s="88" t="e">
        <f t="shared" ca="1" si="25"/>
        <v>#NAME?</v>
      </c>
      <c r="BF5" s="22" t="e">
        <f t="shared" ca="1" si="26"/>
        <v>#NAME?</v>
      </c>
      <c r="BG5" s="22" t="e">
        <f t="shared" ca="1" si="27"/>
        <v>#NAME?</v>
      </c>
      <c r="BH5" s="10"/>
      <c r="BI5" s="92">
        <v>3</v>
      </c>
      <c r="BJ5" s="92" t="s">
        <v>133</v>
      </c>
      <c r="BK5" s="92">
        <f ca="1">IFERROR(__xludf.DUMMYFUNCTION("COUNTUNIQUEIFS(C3:C1811,Y3:Y1811,$BK$2)"),104)</f>
        <v>104</v>
      </c>
      <c r="BL5" s="92">
        <f ca="1">IFERROR(__xludf.DUMMYFUNCTION("COUNTUNIQUEIFS(C3:C1811,Y3:Y1811,$BL$2)"),0)</f>
        <v>0</v>
      </c>
      <c r="BM5" s="92">
        <f t="shared" ca="1" si="28"/>
        <v>104</v>
      </c>
      <c r="BN5" s="12"/>
      <c r="BO5" s="12"/>
    </row>
    <row r="6" spans="1:67" ht="13.5" customHeight="1" x14ac:dyDescent="0.35">
      <c r="A6" s="25">
        <f t="shared" si="0"/>
        <v>4</v>
      </c>
      <c r="B6" s="52">
        <v>46054</v>
      </c>
      <c r="C6" s="54" t="s">
        <v>114</v>
      </c>
      <c r="D6" s="54" t="s">
        <v>153</v>
      </c>
      <c r="E6" s="56" t="s">
        <v>154</v>
      </c>
      <c r="F6" s="54">
        <v>1</v>
      </c>
      <c r="G6" s="54" t="s">
        <v>63</v>
      </c>
      <c r="H6" s="54" t="str">
        <f t="shared" si="1"/>
        <v>DONE</v>
      </c>
      <c r="I6" s="54" t="s">
        <v>117</v>
      </c>
      <c r="J6" s="58" t="s">
        <v>78</v>
      </c>
      <c r="K6" s="58" t="s">
        <v>79</v>
      </c>
      <c r="L6" s="60">
        <v>8048</v>
      </c>
      <c r="M6" s="54" t="s">
        <v>118</v>
      </c>
      <c r="N6" s="54" t="s">
        <v>118</v>
      </c>
      <c r="O6" s="54" t="s">
        <v>85</v>
      </c>
      <c r="P6" s="64" t="s">
        <v>120</v>
      </c>
      <c r="Q6" s="64" t="s">
        <v>121</v>
      </c>
      <c r="R6" s="25">
        <v>200001002458</v>
      </c>
      <c r="S6" s="66">
        <v>46057</v>
      </c>
      <c r="T6" s="66" t="str">
        <f t="shared" si="2"/>
        <v>DONE</v>
      </c>
      <c r="U6" s="66">
        <v>46059</v>
      </c>
      <c r="V6" s="25">
        <v>9200071079</v>
      </c>
      <c r="W6" s="25">
        <v>42669</v>
      </c>
      <c r="X6" s="69">
        <v>46062</v>
      </c>
      <c r="Y6" s="69" t="str">
        <f t="shared" si="3"/>
        <v>DONE</v>
      </c>
      <c r="Z6" s="25" t="s">
        <v>122</v>
      </c>
      <c r="AA6" s="69">
        <v>46063</v>
      </c>
      <c r="AB6" s="25" t="str">
        <f t="shared" si="4"/>
        <v>DONE</v>
      </c>
      <c r="AC6" s="71"/>
      <c r="AD6" s="54" t="s">
        <v>124</v>
      </c>
      <c r="AE6" s="76">
        <v>46063</v>
      </c>
      <c r="AF6" s="69" t="str">
        <f t="shared" si="5"/>
        <v>DONE</v>
      </c>
      <c r="AG6" s="69">
        <v>46064</v>
      </c>
      <c r="AH6" s="73">
        <v>46146</v>
      </c>
      <c r="AI6" s="77" t="e">
        <f t="shared" ca="1" si="6"/>
        <v>#NAME?</v>
      </c>
      <c r="AJ6" s="80" t="str">
        <f t="array" ref="AJ6">IFERROR(INDEX('[1]Master Price'!$E:$E,MATCH(D6,'[1]Master Price'!$B:$B,0)),"0")</f>
        <v>0</v>
      </c>
      <c r="AK6" s="80">
        <f t="shared" si="7"/>
        <v>0</v>
      </c>
      <c r="AL6" s="82" t="str">
        <f t="shared" si="8"/>
        <v>0-day</v>
      </c>
      <c r="AM6" s="82" t="str">
        <f t="shared" si="9"/>
        <v>2-day</v>
      </c>
      <c r="AN6" s="82" t="str">
        <f t="shared" si="10"/>
        <v>5-day</v>
      </c>
      <c r="AO6" s="82" t="str">
        <f t="shared" si="11"/>
        <v>1-day</v>
      </c>
      <c r="AP6" s="82" t="str">
        <f t="shared" si="12"/>
        <v>0-day</v>
      </c>
      <c r="AQ6" s="82" t="str">
        <f t="shared" si="13"/>
        <v>0-day</v>
      </c>
      <c r="AR6" s="5"/>
      <c r="AS6" s="83">
        <f t="shared" si="14"/>
        <v>4</v>
      </c>
      <c r="AT6" s="54" t="s">
        <v>173</v>
      </c>
      <c r="AU6" s="84" t="e">
        <f t="shared" ca="1" si="15"/>
        <v>#NAME?</v>
      </c>
      <c r="AV6" s="88" t="e">
        <f t="shared" ca="1" si="16"/>
        <v>#NAME?</v>
      </c>
      <c r="AW6" s="83" t="e">
        <f t="shared" ca="1" si="17"/>
        <v>#NAME?</v>
      </c>
      <c r="AX6" s="88" t="e">
        <f t="shared" ca="1" si="18"/>
        <v>#NAME?</v>
      </c>
      <c r="AY6" s="83">
        <f t="shared" si="19"/>
        <v>200001002465</v>
      </c>
      <c r="AZ6" s="22" t="e">
        <f t="shared" ca="1" si="20"/>
        <v>#NAME?</v>
      </c>
      <c r="BA6" s="22" t="e">
        <f t="shared" ca="1" si="21"/>
        <v>#NAME?</v>
      </c>
      <c r="BB6" s="88" t="e">
        <f t="shared" ca="1" si="22"/>
        <v>#NAME?</v>
      </c>
      <c r="BC6" s="90" t="e">
        <f t="shared" ca="1" si="23"/>
        <v>#NAME?</v>
      </c>
      <c r="BD6" s="90" t="e">
        <f t="shared" ca="1" si="24"/>
        <v>#NAME?</v>
      </c>
      <c r="BE6" s="88" t="e">
        <f t="shared" ca="1" si="25"/>
        <v>#NAME?</v>
      </c>
      <c r="BF6" s="22" t="e">
        <f t="shared" ca="1" si="26"/>
        <v>#NAME?</v>
      </c>
      <c r="BG6" s="22" t="e">
        <f t="shared" ca="1" si="27"/>
        <v>#NAME?</v>
      </c>
      <c r="BH6" s="10"/>
      <c r="BI6" s="92">
        <v>4</v>
      </c>
      <c r="BJ6" s="92" t="s">
        <v>141</v>
      </c>
      <c r="BK6" s="92">
        <f ca="1">IFERROR(__xludf.DUMMYFUNCTION("COUNTUNIQUEIFS(C3:C1811,AF3:AF1811,$BK$2)"),104)</f>
        <v>104</v>
      </c>
      <c r="BL6" s="92">
        <f ca="1">IFERROR(__xludf.DUMMYFUNCTION("COUNTUNIQUEIFS(C3:C1811,AF3:AF1811,$BL$2)"),0)</f>
        <v>0</v>
      </c>
      <c r="BM6" s="92">
        <f t="shared" ca="1" si="28"/>
        <v>104</v>
      </c>
      <c r="BN6" s="12"/>
      <c r="BO6" s="12"/>
    </row>
    <row r="7" spans="1:67" ht="13.5" customHeight="1" x14ac:dyDescent="0.35">
      <c r="A7" s="25">
        <f t="shared" si="0"/>
        <v>5</v>
      </c>
      <c r="B7" s="52">
        <v>46055</v>
      </c>
      <c r="C7" s="54" t="s">
        <v>149</v>
      </c>
      <c r="D7" s="54" t="s">
        <v>177</v>
      </c>
      <c r="E7" s="56" t="s">
        <v>178</v>
      </c>
      <c r="F7" s="54">
        <v>2</v>
      </c>
      <c r="G7" s="54" t="s">
        <v>65</v>
      </c>
      <c r="H7" s="54" t="str">
        <f t="shared" si="1"/>
        <v>DONE</v>
      </c>
      <c r="I7" s="54" t="s">
        <v>181</v>
      </c>
      <c r="J7" s="58" t="s">
        <v>180</v>
      </c>
      <c r="K7" s="58" t="s">
        <v>79</v>
      </c>
      <c r="L7" s="60">
        <v>4956</v>
      </c>
      <c r="M7" s="54" t="s">
        <v>184</v>
      </c>
      <c r="N7" s="54" t="s">
        <v>184</v>
      </c>
      <c r="O7" s="54" t="s">
        <v>91</v>
      </c>
      <c r="P7" s="64" t="s">
        <v>120</v>
      </c>
      <c r="Q7" s="64" t="s">
        <v>92</v>
      </c>
      <c r="R7" s="25">
        <v>200001002463</v>
      </c>
      <c r="S7" s="66">
        <v>46057</v>
      </c>
      <c r="T7" s="66" t="str">
        <f t="shared" si="2"/>
        <v>DONE</v>
      </c>
      <c r="U7" s="66">
        <v>46059</v>
      </c>
      <c r="V7" s="25">
        <v>9200071155</v>
      </c>
      <c r="W7" s="25">
        <v>42662</v>
      </c>
      <c r="X7" s="69">
        <v>46062</v>
      </c>
      <c r="Y7" s="69" t="str">
        <f t="shared" si="3"/>
        <v>DONE</v>
      </c>
      <c r="Z7" s="25" t="s">
        <v>187</v>
      </c>
      <c r="AA7" s="69">
        <v>46063</v>
      </c>
      <c r="AB7" s="25" t="str">
        <f t="shared" si="4"/>
        <v>DONE</v>
      </c>
      <c r="AC7" s="71"/>
      <c r="AD7" s="54" t="s">
        <v>188</v>
      </c>
      <c r="AE7" s="76">
        <v>46063</v>
      </c>
      <c r="AF7" s="69" t="str">
        <f t="shared" si="5"/>
        <v>DONE</v>
      </c>
      <c r="AG7" s="69">
        <v>46064</v>
      </c>
      <c r="AH7" s="73">
        <v>46146</v>
      </c>
      <c r="AI7" s="77" t="e">
        <f t="shared" ca="1" si="6"/>
        <v>#NAME?</v>
      </c>
      <c r="AJ7" s="80" t="str">
        <f t="array" ref="AJ7">IFERROR(INDEX('[1]Master Price'!$E:$E,MATCH(D7,'[1]Master Price'!$B:$B,0)),"0")</f>
        <v>0</v>
      </c>
      <c r="AK7" s="80">
        <f t="shared" si="7"/>
        <v>0</v>
      </c>
      <c r="AL7" s="82" t="str">
        <f t="shared" si="8"/>
        <v>0-day</v>
      </c>
      <c r="AM7" s="82" t="str">
        <f t="shared" si="9"/>
        <v>2-day</v>
      </c>
      <c r="AN7" s="82" t="str">
        <f t="shared" si="10"/>
        <v>5-day</v>
      </c>
      <c r="AO7" s="82" t="str">
        <f t="shared" si="11"/>
        <v>1-day</v>
      </c>
      <c r="AP7" s="82" t="str">
        <f t="shared" si="12"/>
        <v>0-day</v>
      </c>
      <c r="AQ7" s="82" t="str">
        <f t="shared" si="13"/>
        <v>0-day</v>
      </c>
      <c r="AR7" s="5"/>
      <c r="AS7" s="83">
        <f t="shared" si="14"/>
        <v>5</v>
      </c>
      <c r="AT7" s="54" t="s">
        <v>192</v>
      </c>
      <c r="AU7" s="84" t="e">
        <f t="shared" ca="1" si="15"/>
        <v>#NAME?</v>
      </c>
      <c r="AV7" s="88" t="e">
        <f t="shared" ca="1" si="16"/>
        <v>#NAME?</v>
      </c>
      <c r="AW7" s="83" t="e">
        <f t="shared" ca="1" si="17"/>
        <v>#NAME?</v>
      </c>
      <c r="AX7" s="88" t="e">
        <f t="shared" ca="1" si="18"/>
        <v>#NAME?</v>
      </c>
      <c r="AY7" s="83">
        <f t="shared" si="19"/>
        <v>2000001006975</v>
      </c>
      <c r="AZ7" s="22" t="e">
        <f t="shared" ca="1" si="20"/>
        <v>#NAME?</v>
      </c>
      <c r="BA7" s="22" t="e">
        <f t="shared" ca="1" si="21"/>
        <v>#NAME?</v>
      </c>
      <c r="BB7" s="88" t="e">
        <f t="shared" ca="1" si="22"/>
        <v>#NAME?</v>
      </c>
      <c r="BC7" s="90" t="e">
        <f t="shared" ca="1" si="23"/>
        <v>#NAME?</v>
      </c>
      <c r="BD7" s="90" t="e">
        <f t="shared" ca="1" si="24"/>
        <v>#NAME?</v>
      </c>
      <c r="BE7" s="88" t="e">
        <f t="shared" ca="1" si="25"/>
        <v>#NAME?</v>
      </c>
      <c r="BF7" s="22" t="e">
        <f t="shared" ca="1" si="26"/>
        <v>#NAME?</v>
      </c>
      <c r="BG7" s="22" t="e">
        <f t="shared" ca="1" si="27"/>
        <v>#NAME?</v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 t="shared" si="0"/>
        <v>6</v>
      </c>
      <c r="B8" s="52">
        <v>46055</v>
      </c>
      <c r="C8" s="54" t="s">
        <v>173</v>
      </c>
      <c r="D8" s="54" t="s">
        <v>177</v>
      </c>
      <c r="E8" s="56" t="s">
        <v>178</v>
      </c>
      <c r="F8" s="54">
        <v>2</v>
      </c>
      <c r="G8" s="54" t="s">
        <v>65</v>
      </c>
      <c r="H8" s="54" t="str">
        <f t="shared" si="1"/>
        <v>DONE</v>
      </c>
      <c r="I8" s="54" t="s">
        <v>196</v>
      </c>
      <c r="J8" s="58" t="s">
        <v>180</v>
      </c>
      <c r="K8" s="58" t="s">
        <v>79</v>
      </c>
      <c r="L8" s="60">
        <v>4963</v>
      </c>
      <c r="M8" s="54" t="s">
        <v>184</v>
      </c>
      <c r="N8" s="54" t="s">
        <v>184</v>
      </c>
      <c r="O8" s="54" t="s">
        <v>91</v>
      </c>
      <c r="P8" s="64" t="s">
        <v>120</v>
      </c>
      <c r="Q8" s="64" t="s">
        <v>92</v>
      </c>
      <c r="R8" s="25">
        <v>200001002465</v>
      </c>
      <c r="S8" s="66">
        <v>46057</v>
      </c>
      <c r="T8" s="66" t="str">
        <f t="shared" si="2"/>
        <v>DONE</v>
      </c>
      <c r="U8" s="66">
        <v>46059</v>
      </c>
      <c r="V8" s="25">
        <v>9200071156</v>
      </c>
      <c r="W8" s="25">
        <v>42661</v>
      </c>
      <c r="X8" s="69">
        <v>46062</v>
      </c>
      <c r="Y8" s="69" t="str">
        <f t="shared" si="3"/>
        <v>DONE</v>
      </c>
      <c r="Z8" s="25" t="s">
        <v>198</v>
      </c>
      <c r="AA8" s="69">
        <v>46063</v>
      </c>
      <c r="AB8" s="25" t="str">
        <f t="shared" si="4"/>
        <v>DONE</v>
      </c>
      <c r="AC8" s="71"/>
      <c r="AD8" s="54" t="s">
        <v>200</v>
      </c>
      <c r="AE8" s="76">
        <v>46063</v>
      </c>
      <c r="AF8" s="69" t="str">
        <f t="shared" si="5"/>
        <v>DONE</v>
      </c>
      <c r="AG8" s="69">
        <v>46064</v>
      </c>
      <c r="AH8" s="73">
        <v>46146</v>
      </c>
      <c r="AI8" s="77" t="e">
        <f t="shared" ca="1" si="6"/>
        <v>#NAME?</v>
      </c>
      <c r="AJ8" s="80" t="str">
        <f t="array" ref="AJ8">IFERROR(INDEX('[1]Master Price'!$E:$E,MATCH(D8,'[1]Master Price'!$B:$B,0)),"0")</f>
        <v>0</v>
      </c>
      <c r="AK8" s="80">
        <f t="shared" si="7"/>
        <v>0</v>
      </c>
      <c r="AL8" s="82" t="str">
        <f t="shared" si="8"/>
        <v>0-day</v>
      </c>
      <c r="AM8" s="82" t="str">
        <f t="shared" si="9"/>
        <v>2-day</v>
      </c>
      <c r="AN8" s="82" t="str">
        <f t="shared" si="10"/>
        <v>5-day</v>
      </c>
      <c r="AO8" s="82" t="str">
        <f t="shared" si="11"/>
        <v>1-day</v>
      </c>
      <c r="AP8" s="82" t="str">
        <f t="shared" si="12"/>
        <v>0-day</v>
      </c>
      <c r="AQ8" s="82" t="str">
        <f t="shared" si="13"/>
        <v>0-day</v>
      </c>
      <c r="AR8" s="5"/>
      <c r="AS8" s="83">
        <f t="shared" si="14"/>
        <v>6</v>
      </c>
      <c r="AT8" s="54" t="s">
        <v>209</v>
      </c>
      <c r="AU8" s="84" t="e">
        <f t="shared" ca="1" si="15"/>
        <v>#NAME?</v>
      </c>
      <c r="AV8" s="88" t="e">
        <f t="shared" ca="1" si="16"/>
        <v>#NAME?</v>
      </c>
      <c r="AW8" s="83" t="e">
        <f t="shared" ca="1" si="17"/>
        <v>#NAME?</v>
      </c>
      <c r="AX8" s="88" t="e">
        <f t="shared" ca="1" si="18"/>
        <v>#NAME?</v>
      </c>
      <c r="AY8" s="83">
        <f t="shared" si="19"/>
        <v>200001006972</v>
      </c>
      <c r="AZ8" s="22" t="e">
        <f t="shared" ca="1" si="20"/>
        <v>#NAME?</v>
      </c>
      <c r="BA8" s="22" t="e">
        <f t="shared" ca="1" si="21"/>
        <v>#NAME?</v>
      </c>
      <c r="BB8" s="88" t="e">
        <f t="shared" ca="1" si="22"/>
        <v>#NAME?</v>
      </c>
      <c r="BC8" s="90" t="e">
        <f t="shared" ca="1" si="23"/>
        <v>#NAME?</v>
      </c>
      <c r="BD8" s="90" t="e">
        <f t="shared" ca="1" si="24"/>
        <v>#NAME?</v>
      </c>
      <c r="BE8" s="88" t="e">
        <f t="shared" ca="1" si="25"/>
        <v>#NAME?</v>
      </c>
      <c r="BF8" s="22" t="e">
        <f t="shared" ca="1" si="26"/>
        <v>#NAME?</v>
      </c>
      <c r="BG8" s="22" t="e">
        <f t="shared" ca="1" si="27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 t="shared" si="0"/>
        <v>7</v>
      </c>
      <c r="B9" s="52">
        <v>46056</v>
      </c>
      <c r="C9" s="54" t="s">
        <v>192</v>
      </c>
      <c r="D9" s="54" t="s">
        <v>212</v>
      </c>
      <c r="E9" s="56" t="s">
        <v>213</v>
      </c>
      <c r="F9" s="54">
        <v>1</v>
      </c>
      <c r="G9" s="54" t="s">
        <v>65</v>
      </c>
      <c r="H9" s="54" t="str">
        <f t="shared" si="1"/>
        <v>DONE</v>
      </c>
      <c r="I9" s="54" t="s">
        <v>214</v>
      </c>
      <c r="J9" s="58" t="s">
        <v>180</v>
      </c>
      <c r="K9" s="58" t="s">
        <v>79</v>
      </c>
      <c r="L9" s="60"/>
      <c r="M9" s="54" t="s">
        <v>118</v>
      </c>
      <c r="N9" s="54" t="s">
        <v>215</v>
      </c>
      <c r="O9" s="54" t="s">
        <v>91</v>
      </c>
      <c r="P9" s="64" t="s">
        <v>216</v>
      </c>
      <c r="Q9" s="64" t="s">
        <v>87</v>
      </c>
      <c r="R9" s="25">
        <v>2000001006975</v>
      </c>
      <c r="S9" s="66">
        <v>46068</v>
      </c>
      <c r="T9" s="66" t="str">
        <f t="shared" si="2"/>
        <v>DONE</v>
      </c>
      <c r="U9" s="66">
        <v>46059</v>
      </c>
      <c r="V9" s="25">
        <v>9200073197</v>
      </c>
      <c r="W9" s="25">
        <v>43213</v>
      </c>
      <c r="X9" s="69">
        <v>46076</v>
      </c>
      <c r="Y9" s="69" t="str">
        <f t="shared" si="3"/>
        <v>DONE</v>
      </c>
      <c r="Z9" s="25" t="s">
        <v>218</v>
      </c>
      <c r="AA9" s="69">
        <v>46076</v>
      </c>
      <c r="AB9" s="25" t="str">
        <f t="shared" si="4"/>
        <v>DONE</v>
      </c>
      <c r="AC9" s="71"/>
      <c r="AD9" s="54" t="s">
        <v>219</v>
      </c>
      <c r="AE9" s="76">
        <v>46077</v>
      </c>
      <c r="AF9" s="69" t="str">
        <f t="shared" si="5"/>
        <v>DONE</v>
      </c>
      <c r="AG9" s="76">
        <v>46077</v>
      </c>
      <c r="AH9" s="73">
        <v>46146</v>
      </c>
      <c r="AI9" s="77" t="e">
        <f t="shared" ca="1" si="6"/>
        <v>#NAME?</v>
      </c>
      <c r="AJ9" s="80" t="str">
        <f t="array" ref="AJ9">IFERROR(INDEX('[1]Master Price'!$E:$E,MATCH(D9,'[1]Master Price'!$B:$B,0)),"0")</f>
        <v>0</v>
      </c>
      <c r="AK9" s="80">
        <f t="shared" si="7"/>
        <v>0</v>
      </c>
      <c r="AL9" s="82" t="str">
        <f t="shared" si="8"/>
        <v>0-day</v>
      </c>
      <c r="AM9" s="82" t="str">
        <f t="shared" si="9"/>
        <v>0-day</v>
      </c>
      <c r="AN9" s="82" t="str">
        <f t="shared" si="10"/>
        <v>8-day</v>
      </c>
      <c r="AO9" s="82" t="str">
        <f t="shared" si="11"/>
        <v>0-day</v>
      </c>
      <c r="AP9" s="82" t="str">
        <f t="shared" si="12"/>
        <v>1-day</v>
      </c>
      <c r="AQ9" s="82" t="str">
        <f t="shared" si="13"/>
        <v>0-day</v>
      </c>
      <c r="AR9" s="5"/>
      <c r="AS9" s="83">
        <f t="shared" si="14"/>
        <v>7</v>
      </c>
      <c r="AT9" s="54" t="s">
        <v>226</v>
      </c>
      <c r="AU9" s="84" t="e">
        <f t="shared" ca="1" si="15"/>
        <v>#NAME?</v>
      </c>
      <c r="AV9" s="88" t="e">
        <f t="shared" ca="1" si="16"/>
        <v>#NAME?</v>
      </c>
      <c r="AW9" s="83" t="e">
        <f t="shared" ca="1" si="17"/>
        <v>#NAME?</v>
      </c>
      <c r="AX9" s="88" t="e">
        <f t="shared" ca="1" si="18"/>
        <v>#NAME?</v>
      </c>
      <c r="AY9" s="83">
        <f t="shared" si="19"/>
        <v>2000001006971</v>
      </c>
      <c r="AZ9" s="22" t="e">
        <f t="shared" ca="1" si="20"/>
        <v>#NAME?</v>
      </c>
      <c r="BA9" s="22" t="e">
        <f t="shared" ca="1" si="21"/>
        <v>#NAME?</v>
      </c>
      <c r="BB9" s="88" t="e">
        <f t="shared" ca="1" si="22"/>
        <v>#NAME?</v>
      </c>
      <c r="BC9" s="90" t="e">
        <f t="shared" ca="1" si="23"/>
        <v>#NAME?</v>
      </c>
      <c r="BD9" s="90" t="e">
        <f t="shared" ca="1" si="24"/>
        <v>#NAME?</v>
      </c>
      <c r="BE9" s="88" t="e">
        <f t="shared" ca="1" si="25"/>
        <v>#NAME?</v>
      </c>
      <c r="BF9" s="22" t="e">
        <f t="shared" ca="1" si="26"/>
        <v>#NAME?</v>
      </c>
      <c r="BG9" s="22" t="e">
        <f t="shared" ca="1" si="27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 t="shared" si="0"/>
        <v>8</v>
      </c>
      <c r="B10" s="52">
        <v>46056</v>
      </c>
      <c r="C10" s="54" t="s">
        <v>192</v>
      </c>
      <c r="D10" s="54" t="s">
        <v>234</v>
      </c>
      <c r="E10" s="56" t="s">
        <v>236</v>
      </c>
      <c r="F10" s="58">
        <v>1</v>
      </c>
      <c r="G10" s="54" t="s">
        <v>65</v>
      </c>
      <c r="H10" s="54" t="str">
        <f t="shared" si="1"/>
        <v>DONE</v>
      </c>
      <c r="I10" s="54" t="s">
        <v>214</v>
      </c>
      <c r="J10" s="58" t="s">
        <v>180</v>
      </c>
      <c r="K10" s="58" t="s">
        <v>79</v>
      </c>
      <c r="L10" s="60"/>
      <c r="M10" s="54" t="s">
        <v>118</v>
      </c>
      <c r="N10" s="54" t="s">
        <v>215</v>
      </c>
      <c r="O10" s="54" t="s">
        <v>91</v>
      </c>
      <c r="P10" s="64" t="s">
        <v>216</v>
      </c>
      <c r="Q10" s="64" t="s">
        <v>87</v>
      </c>
      <c r="R10" s="25">
        <v>2000001006975</v>
      </c>
      <c r="S10" s="66">
        <v>46068</v>
      </c>
      <c r="T10" s="66" t="str">
        <f t="shared" si="2"/>
        <v>DONE</v>
      </c>
      <c r="U10" s="66">
        <v>46059</v>
      </c>
      <c r="V10" s="25">
        <v>9200073197</v>
      </c>
      <c r="W10" s="25">
        <v>43213</v>
      </c>
      <c r="X10" s="69">
        <v>46076</v>
      </c>
      <c r="Y10" s="69" t="str">
        <f t="shared" si="3"/>
        <v>DONE</v>
      </c>
      <c r="Z10" s="25" t="s">
        <v>218</v>
      </c>
      <c r="AA10" s="69">
        <v>46076</v>
      </c>
      <c r="AB10" s="25" t="str">
        <f t="shared" si="4"/>
        <v>DONE</v>
      </c>
      <c r="AC10" s="71"/>
      <c r="AD10" s="54" t="s">
        <v>219</v>
      </c>
      <c r="AE10" s="76">
        <v>46077</v>
      </c>
      <c r="AF10" s="69" t="str">
        <f t="shared" si="5"/>
        <v>DONE</v>
      </c>
      <c r="AG10" s="76">
        <v>46077</v>
      </c>
      <c r="AH10" s="73">
        <v>46146</v>
      </c>
      <c r="AI10" s="77" t="e">
        <f t="shared" ca="1" si="6"/>
        <v>#NAME?</v>
      </c>
      <c r="AJ10" s="80" t="str">
        <f t="array" ref="AJ10">IFERROR(INDEX('[1]Master Price'!$E:$E,MATCH(D10,'[1]Master Price'!$B:$B,0)),"0")</f>
        <v>0</v>
      </c>
      <c r="AK10" s="80">
        <f t="shared" si="7"/>
        <v>0</v>
      </c>
      <c r="AL10" s="82" t="str">
        <f t="shared" si="8"/>
        <v>0-day</v>
      </c>
      <c r="AM10" s="82" t="str">
        <f t="shared" si="9"/>
        <v>0-day</v>
      </c>
      <c r="AN10" s="82" t="str">
        <f t="shared" si="10"/>
        <v>8-day</v>
      </c>
      <c r="AO10" s="82" t="str">
        <f t="shared" si="11"/>
        <v>0-day</v>
      </c>
      <c r="AP10" s="82" t="str">
        <f t="shared" si="12"/>
        <v>1-day</v>
      </c>
      <c r="AQ10" s="82" t="str">
        <f t="shared" si="13"/>
        <v>0-day</v>
      </c>
      <c r="AR10" s="5"/>
      <c r="AS10" s="83">
        <f t="shared" si="14"/>
        <v>8</v>
      </c>
      <c r="AT10" s="54" t="s">
        <v>243</v>
      </c>
      <c r="AU10" s="84" t="e">
        <f t="shared" ca="1" si="15"/>
        <v>#NAME?</v>
      </c>
      <c r="AV10" s="88" t="e">
        <f t="shared" ca="1" si="16"/>
        <v>#NAME?</v>
      </c>
      <c r="AW10" s="83" t="e">
        <f t="shared" ca="1" si="17"/>
        <v>#NAME?</v>
      </c>
      <c r="AX10" s="88" t="e">
        <f t="shared" ca="1" si="18"/>
        <v>#NAME?</v>
      </c>
      <c r="AY10" s="83">
        <f t="shared" si="19"/>
        <v>2000001006970</v>
      </c>
      <c r="AZ10" s="22" t="e">
        <f t="shared" ca="1" si="20"/>
        <v>#NAME?</v>
      </c>
      <c r="BA10" s="22" t="e">
        <f t="shared" ca="1" si="21"/>
        <v>#NAME?</v>
      </c>
      <c r="BB10" s="88" t="e">
        <f t="shared" ca="1" si="22"/>
        <v>#NAME?</v>
      </c>
      <c r="BC10" s="90" t="e">
        <f t="shared" ca="1" si="23"/>
        <v>#NAME?</v>
      </c>
      <c r="BD10" s="90" t="e">
        <f t="shared" ca="1" si="24"/>
        <v>#NAME?</v>
      </c>
      <c r="BE10" s="88" t="e">
        <f t="shared" ca="1" si="25"/>
        <v>#NAME?</v>
      </c>
      <c r="BF10" s="22" t="e">
        <f t="shared" ca="1" si="26"/>
        <v>#NAME?</v>
      </c>
      <c r="BG10" s="22" t="e">
        <f t="shared" ca="1" si="27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 t="shared" si="0"/>
        <v>9</v>
      </c>
      <c r="B11" s="52">
        <v>46056</v>
      </c>
      <c r="C11" s="54" t="s">
        <v>192</v>
      </c>
      <c r="D11" s="54" t="s">
        <v>251</v>
      </c>
      <c r="E11" s="56" t="s">
        <v>116</v>
      </c>
      <c r="F11" s="58">
        <v>1</v>
      </c>
      <c r="G11" s="54" t="s">
        <v>65</v>
      </c>
      <c r="H11" s="54" t="str">
        <f t="shared" si="1"/>
        <v>DONE</v>
      </c>
      <c r="I11" s="54" t="s">
        <v>214</v>
      </c>
      <c r="J11" s="58" t="s">
        <v>180</v>
      </c>
      <c r="K11" s="58" t="s">
        <v>79</v>
      </c>
      <c r="L11" s="60"/>
      <c r="M11" s="54" t="s">
        <v>118</v>
      </c>
      <c r="N11" s="54" t="s">
        <v>215</v>
      </c>
      <c r="O11" s="54" t="s">
        <v>91</v>
      </c>
      <c r="P11" s="64" t="s">
        <v>216</v>
      </c>
      <c r="Q11" s="64" t="s">
        <v>87</v>
      </c>
      <c r="R11" s="25">
        <v>2000001006975</v>
      </c>
      <c r="S11" s="66">
        <v>46068</v>
      </c>
      <c r="T11" s="66" t="str">
        <f t="shared" si="2"/>
        <v>DONE</v>
      </c>
      <c r="U11" s="66">
        <v>46059</v>
      </c>
      <c r="V11" s="25">
        <v>9200073197</v>
      </c>
      <c r="W11" s="25">
        <v>43213</v>
      </c>
      <c r="X11" s="69">
        <v>46076</v>
      </c>
      <c r="Y11" s="69" t="str">
        <f t="shared" si="3"/>
        <v>DONE</v>
      </c>
      <c r="Z11" s="25" t="s">
        <v>218</v>
      </c>
      <c r="AA11" s="69">
        <v>46076</v>
      </c>
      <c r="AB11" s="25" t="str">
        <f t="shared" si="4"/>
        <v>DONE</v>
      </c>
      <c r="AC11" s="71"/>
      <c r="AD11" s="54" t="s">
        <v>219</v>
      </c>
      <c r="AE11" s="76">
        <v>46077</v>
      </c>
      <c r="AF11" s="69" t="str">
        <f t="shared" si="5"/>
        <v>DONE</v>
      </c>
      <c r="AG11" s="76">
        <v>46077</v>
      </c>
      <c r="AH11" s="73">
        <v>46146</v>
      </c>
      <c r="AI11" s="77" t="e">
        <f t="shared" ca="1" si="6"/>
        <v>#NAME?</v>
      </c>
      <c r="AJ11" s="80" t="str">
        <f t="array" ref="AJ11">IFERROR(INDEX('[1]Master Price'!$E:$E,MATCH(D11,'[1]Master Price'!$B:$B,0)),"0")</f>
        <v>0</v>
      </c>
      <c r="AK11" s="80">
        <f t="shared" si="7"/>
        <v>0</v>
      </c>
      <c r="AL11" s="82" t="str">
        <f t="shared" si="8"/>
        <v>0-day</v>
      </c>
      <c r="AM11" s="82" t="str">
        <f t="shared" si="9"/>
        <v>0-day</v>
      </c>
      <c r="AN11" s="82" t="str">
        <f t="shared" si="10"/>
        <v>8-day</v>
      </c>
      <c r="AO11" s="82" t="str">
        <f t="shared" si="11"/>
        <v>0-day</v>
      </c>
      <c r="AP11" s="82" t="str">
        <f t="shared" si="12"/>
        <v>1-day</v>
      </c>
      <c r="AQ11" s="82" t="str">
        <f t="shared" si="13"/>
        <v>0-day</v>
      </c>
      <c r="AR11" s="5"/>
      <c r="AS11" s="83">
        <f t="shared" si="14"/>
        <v>9</v>
      </c>
      <c r="AT11" s="54" t="s">
        <v>255</v>
      </c>
      <c r="AU11" s="84" t="e">
        <f t="shared" ca="1" si="15"/>
        <v>#NAME?</v>
      </c>
      <c r="AV11" s="88" t="e">
        <f t="shared" ca="1" si="16"/>
        <v>#NAME?</v>
      </c>
      <c r="AW11" s="83" t="e">
        <f t="shared" ca="1" si="17"/>
        <v>#NAME?</v>
      </c>
      <c r="AX11" s="88" t="e">
        <f t="shared" ca="1" si="18"/>
        <v>#NAME?</v>
      </c>
      <c r="AY11" s="83">
        <f t="shared" si="19"/>
        <v>2000001006967</v>
      </c>
      <c r="AZ11" s="22" t="e">
        <f t="shared" ca="1" si="20"/>
        <v>#NAME?</v>
      </c>
      <c r="BA11" s="22" t="e">
        <f t="shared" ca="1" si="21"/>
        <v>#NAME?</v>
      </c>
      <c r="BB11" s="88" t="e">
        <f t="shared" ca="1" si="22"/>
        <v>#NAME?</v>
      </c>
      <c r="BC11" s="90" t="e">
        <f t="shared" ca="1" si="23"/>
        <v>#NAME?</v>
      </c>
      <c r="BD11" s="90" t="e">
        <f t="shared" ca="1" si="24"/>
        <v>#NAME?</v>
      </c>
      <c r="BE11" s="88" t="e">
        <f t="shared" ca="1" si="25"/>
        <v>#NAME?</v>
      </c>
      <c r="BF11" s="22" t="e">
        <f t="shared" ca="1" si="26"/>
        <v>#NAME?</v>
      </c>
      <c r="BG11" s="22" t="e">
        <f t="shared" ca="1" si="27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 t="shared" si="0"/>
        <v>10</v>
      </c>
      <c r="B12" s="52">
        <v>46056</v>
      </c>
      <c r="C12" s="54" t="s">
        <v>192</v>
      </c>
      <c r="D12" s="54" t="s">
        <v>67</v>
      </c>
      <c r="E12" s="56" t="s">
        <v>69</v>
      </c>
      <c r="F12" s="58">
        <v>1</v>
      </c>
      <c r="G12" s="54" t="s">
        <v>65</v>
      </c>
      <c r="H12" s="54" t="str">
        <f t="shared" si="1"/>
        <v>DONE</v>
      </c>
      <c r="I12" s="54" t="s">
        <v>214</v>
      </c>
      <c r="J12" s="58" t="s">
        <v>180</v>
      </c>
      <c r="K12" s="58" t="s">
        <v>79</v>
      </c>
      <c r="L12" s="60"/>
      <c r="M12" s="54" t="s">
        <v>118</v>
      </c>
      <c r="N12" s="54" t="s">
        <v>215</v>
      </c>
      <c r="O12" s="54" t="s">
        <v>91</v>
      </c>
      <c r="P12" s="64" t="s">
        <v>216</v>
      </c>
      <c r="Q12" s="64" t="s">
        <v>87</v>
      </c>
      <c r="R12" s="25">
        <v>2000001006975</v>
      </c>
      <c r="S12" s="66">
        <v>46068</v>
      </c>
      <c r="T12" s="66" t="str">
        <f t="shared" si="2"/>
        <v>DONE</v>
      </c>
      <c r="U12" s="66">
        <v>46059</v>
      </c>
      <c r="V12" s="25">
        <v>9200073197</v>
      </c>
      <c r="W12" s="25">
        <v>43213</v>
      </c>
      <c r="X12" s="69">
        <v>46076</v>
      </c>
      <c r="Y12" s="69" t="str">
        <f t="shared" si="3"/>
        <v>DONE</v>
      </c>
      <c r="Z12" s="25" t="s">
        <v>218</v>
      </c>
      <c r="AA12" s="69">
        <v>46076</v>
      </c>
      <c r="AB12" s="25" t="str">
        <f t="shared" si="4"/>
        <v>DONE</v>
      </c>
      <c r="AC12" s="71"/>
      <c r="AD12" s="54" t="s">
        <v>219</v>
      </c>
      <c r="AE12" s="76">
        <v>46077</v>
      </c>
      <c r="AF12" s="69" t="str">
        <f t="shared" si="5"/>
        <v>DONE</v>
      </c>
      <c r="AG12" s="76">
        <v>46077</v>
      </c>
      <c r="AH12" s="73">
        <v>46146</v>
      </c>
      <c r="AI12" s="77" t="e">
        <f t="shared" ca="1" si="6"/>
        <v>#NAME?</v>
      </c>
      <c r="AJ12" s="80" t="str">
        <f t="array" ref="AJ12">IFERROR(INDEX('[1]Master Price'!$E:$E,MATCH(D12,'[1]Master Price'!$B:$B,0)),"0")</f>
        <v>0</v>
      </c>
      <c r="AK12" s="80">
        <f t="shared" si="7"/>
        <v>0</v>
      </c>
      <c r="AL12" s="82" t="str">
        <f t="shared" si="8"/>
        <v>0-day</v>
      </c>
      <c r="AM12" s="82" t="str">
        <f t="shared" si="9"/>
        <v>0-day</v>
      </c>
      <c r="AN12" s="82" t="str">
        <f t="shared" si="10"/>
        <v>8-day</v>
      </c>
      <c r="AO12" s="82" t="str">
        <f t="shared" si="11"/>
        <v>0-day</v>
      </c>
      <c r="AP12" s="82" t="str">
        <f t="shared" si="12"/>
        <v>1-day</v>
      </c>
      <c r="AQ12" s="82" t="str">
        <f t="shared" si="13"/>
        <v>0-day</v>
      </c>
      <c r="AR12" s="5"/>
      <c r="AS12" s="83">
        <f t="shared" si="14"/>
        <v>10</v>
      </c>
      <c r="AT12" s="54" t="s">
        <v>271</v>
      </c>
      <c r="AU12" s="84" t="e">
        <f t="shared" ca="1" si="15"/>
        <v>#NAME?</v>
      </c>
      <c r="AV12" s="88" t="e">
        <f t="shared" ca="1" si="16"/>
        <v>#NAME?</v>
      </c>
      <c r="AW12" s="83" t="e">
        <f t="shared" ca="1" si="17"/>
        <v>#NAME?</v>
      </c>
      <c r="AX12" s="88" t="e">
        <f t="shared" ca="1" si="18"/>
        <v>#NAME?</v>
      </c>
      <c r="AY12" s="83">
        <f t="shared" si="19"/>
        <v>2000001006966</v>
      </c>
      <c r="AZ12" s="22" t="e">
        <f t="shared" ca="1" si="20"/>
        <v>#NAME?</v>
      </c>
      <c r="BA12" s="22" t="e">
        <f t="shared" ca="1" si="21"/>
        <v>#NAME?</v>
      </c>
      <c r="BB12" s="88" t="e">
        <f t="shared" ca="1" si="22"/>
        <v>#NAME?</v>
      </c>
      <c r="BC12" s="90" t="e">
        <f t="shared" ca="1" si="23"/>
        <v>#NAME?</v>
      </c>
      <c r="BD12" s="90" t="e">
        <f t="shared" ca="1" si="24"/>
        <v>#NAME?</v>
      </c>
      <c r="BE12" s="88" t="e">
        <f t="shared" ca="1" si="25"/>
        <v>#NAME?</v>
      </c>
      <c r="BF12" s="22" t="e">
        <f t="shared" ca="1" si="26"/>
        <v>#NAME?</v>
      </c>
      <c r="BG12" s="22" t="e">
        <f t="shared" ca="1" si="27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 t="shared" si="0"/>
        <v>11</v>
      </c>
      <c r="B13" s="52">
        <v>46056</v>
      </c>
      <c r="C13" s="54" t="s">
        <v>192</v>
      </c>
      <c r="D13" s="54" t="s">
        <v>275</v>
      </c>
      <c r="E13" s="56" t="s">
        <v>276</v>
      </c>
      <c r="F13" s="58">
        <v>1</v>
      </c>
      <c r="G13" s="54" t="s">
        <v>65</v>
      </c>
      <c r="H13" s="54" t="str">
        <f t="shared" si="1"/>
        <v>DONE</v>
      </c>
      <c r="I13" s="54" t="s">
        <v>214</v>
      </c>
      <c r="J13" s="58" t="s">
        <v>180</v>
      </c>
      <c r="K13" s="58" t="s">
        <v>79</v>
      </c>
      <c r="L13" s="60"/>
      <c r="M13" s="54" t="s">
        <v>118</v>
      </c>
      <c r="N13" s="54" t="s">
        <v>215</v>
      </c>
      <c r="O13" s="54" t="s">
        <v>91</v>
      </c>
      <c r="P13" s="64" t="s">
        <v>216</v>
      </c>
      <c r="Q13" s="64" t="s">
        <v>87</v>
      </c>
      <c r="R13" s="25">
        <v>2000001006975</v>
      </c>
      <c r="S13" s="66">
        <v>46068</v>
      </c>
      <c r="T13" s="66" t="str">
        <f t="shared" si="2"/>
        <v>DONE</v>
      </c>
      <c r="U13" s="66">
        <v>46059</v>
      </c>
      <c r="V13" s="25">
        <v>9200073197</v>
      </c>
      <c r="W13" s="25">
        <v>43213</v>
      </c>
      <c r="X13" s="69">
        <v>46076</v>
      </c>
      <c r="Y13" s="69" t="str">
        <f t="shared" si="3"/>
        <v>DONE</v>
      </c>
      <c r="Z13" s="25" t="s">
        <v>218</v>
      </c>
      <c r="AA13" s="69">
        <v>46076</v>
      </c>
      <c r="AB13" s="25" t="str">
        <f t="shared" si="4"/>
        <v>DONE</v>
      </c>
      <c r="AC13" s="71"/>
      <c r="AD13" s="54" t="s">
        <v>219</v>
      </c>
      <c r="AE13" s="76">
        <v>46077</v>
      </c>
      <c r="AF13" s="69" t="str">
        <f t="shared" si="5"/>
        <v>DONE</v>
      </c>
      <c r="AG13" s="76">
        <v>46077</v>
      </c>
      <c r="AH13" s="73">
        <v>46146</v>
      </c>
      <c r="AI13" s="77" t="e">
        <f t="shared" ca="1" si="6"/>
        <v>#NAME?</v>
      </c>
      <c r="AJ13" s="80" t="str">
        <f t="array" ref="AJ13">IFERROR(INDEX('[1]Master Price'!$E:$E,MATCH(D13,'[1]Master Price'!$B:$B,0)),"0")</f>
        <v>0</v>
      </c>
      <c r="AK13" s="80">
        <f t="shared" si="7"/>
        <v>0</v>
      </c>
      <c r="AL13" s="82" t="str">
        <f t="shared" si="8"/>
        <v>0-day</v>
      </c>
      <c r="AM13" s="82" t="str">
        <f t="shared" si="9"/>
        <v>0-day</v>
      </c>
      <c r="AN13" s="82" t="str">
        <f t="shared" si="10"/>
        <v>8-day</v>
      </c>
      <c r="AO13" s="82" t="str">
        <f t="shared" si="11"/>
        <v>0-day</v>
      </c>
      <c r="AP13" s="82" t="str">
        <f t="shared" si="12"/>
        <v>1-day</v>
      </c>
      <c r="AQ13" s="82" t="str">
        <f t="shared" si="13"/>
        <v>0-day</v>
      </c>
      <c r="AR13" s="5"/>
      <c r="AS13" s="83">
        <f t="shared" si="14"/>
        <v>11</v>
      </c>
      <c r="AT13" s="54" t="s">
        <v>287</v>
      </c>
      <c r="AU13" s="84" t="e">
        <f t="shared" ca="1" si="15"/>
        <v>#NAME?</v>
      </c>
      <c r="AV13" s="88" t="e">
        <f t="shared" ca="1" si="16"/>
        <v>#NAME?</v>
      </c>
      <c r="AW13" s="83" t="e">
        <f t="shared" ca="1" si="17"/>
        <v>#NAME?</v>
      </c>
      <c r="AX13" s="88" t="e">
        <f t="shared" ca="1" si="18"/>
        <v>#NAME?</v>
      </c>
      <c r="AY13" s="83">
        <f t="shared" si="19"/>
        <v>2000001006961</v>
      </c>
      <c r="AZ13" s="22" t="e">
        <f t="shared" ca="1" si="20"/>
        <v>#NAME?</v>
      </c>
      <c r="BA13" s="22" t="e">
        <f t="shared" ca="1" si="21"/>
        <v>#NAME?</v>
      </c>
      <c r="BB13" s="88" t="e">
        <f t="shared" ca="1" si="22"/>
        <v>#NAME?</v>
      </c>
      <c r="BC13" s="90" t="e">
        <f t="shared" ca="1" si="23"/>
        <v>#NAME?</v>
      </c>
      <c r="BD13" s="90" t="e">
        <f t="shared" ca="1" si="24"/>
        <v>#NAME?</v>
      </c>
      <c r="BE13" s="88" t="e">
        <f t="shared" ca="1" si="25"/>
        <v>#NAME?</v>
      </c>
      <c r="BF13" s="22" t="e">
        <f t="shared" ca="1" si="26"/>
        <v>#NAME?</v>
      </c>
      <c r="BG13" s="22" t="e">
        <f t="shared" ca="1" si="27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 t="shared" si="0"/>
        <v>12</v>
      </c>
      <c r="B14" s="52">
        <v>46056</v>
      </c>
      <c r="C14" s="54" t="s">
        <v>192</v>
      </c>
      <c r="D14" s="54" t="s">
        <v>289</v>
      </c>
      <c r="E14" s="56" t="s">
        <v>290</v>
      </c>
      <c r="F14" s="58">
        <v>1</v>
      </c>
      <c r="G14" s="54" t="s">
        <v>65</v>
      </c>
      <c r="H14" s="54" t="str">
        <f t="shared" si="1"/>
        <v>DONE</v>
      </c>
      <c r="I14" s="54" t="s">
        <v>214</v>
      </c>
      <c r="J14" s="58" t="s">
        <v>180</v>
      </c>
      <c r="K14" s="58" t="s">
        <v>79</v>
      </c>
      <c r="L14" s="60"/>
      <c r="M14" s="54" t="s">
        <v>118</v>
      </c>
      <c r="N14" s="54" t="s">
        <v>215</v>
      </c>
      <c r="O14" s="54" t="s">
        <v>91</v>
      </c>
      <c r="P14" s="64" t="s">
        <v>216</v>
      </c>
      <c r="Q14" s="64" t="s">
        <v>87</v>
      </c>
      <c r="R14" s="25">
        <v>2000001006975</v>
      </c>
      <c r="S14" s="66">
        <v>46068</v>
      </c>
      <c r="T14" s="66" t="str">
        <f t="shared" si="2"/>
        <v>DONE</v>
      </c>
      <c r="U14" s="66">
        <v>46059</v>
      </c>
      <c r="V14" s="25">
        <v>9200073197</v>
      </c>
      <c r="W14" s="25">
        <v>43213</v>
      </c>
      <c r="X14" s="69">
        <v>46076</v>
      </c>
      <c r="Y14" s="69" t="str">
        <f t="shared" si="3"/>
        <v>DONE</v>
      </c>
      <c r="Z14" s="25" t="s">
        <v>218</v>
      </c>
      <c r="AA14" s="69">
        <v>46076</v>
      </c>
      <c r="AB14" s="25" t="str">
        <f t="shared" si="4"/>
        <v>DONE</v>
      </c>
      <c r="AC14" s="71"/>
      <c r="AD14" s="54" t="s">
        <v>219</v>
      </c>
      <c r="AE14" s="76">
        <v>46077</v>
      </c>
      <c r="AF14" s="69" t="str">
        <f t="shared" si="5"/>
        <v>DONE</v>
      </c>
      <c r="AG14" s="76">
        <v>46077</v>
      </c>
      <c r="AH14" s="73">
        <v>46146</v>
      </c>
      <c r="AI14" s="77" t="e">
        <f t="shared" ca="1" si="6"/>
        <v>#NAME?</v>
      </c>
      <c r="AJ14" s="80" t="str">
        <f t="array" ref="AJ14">IFERROR(INDEX('[1]Master Price'!$E:$E,MATCH(D14,'[1]Master Price'!$B:$B,0)),"0")</f>
        <v>0</v>
      </c>
      <c r="AK14" s="80">
        <f t="shared" si="7"/>
        <v>0</v>
      </c>
      <c r="AL14" s="82" t="str">
        <f t="shared" si="8"/>
        <v>0-day</v>
      </c>
      <c r="AM14" s="82" t="str">
        <f t="shared" si="9"/>
        <v>0-day</v>
      </c>
      <c r="AN14" s="82" t="str">
        <f t="shared" si="10"/>
        <v>8-day</v>
      </c>
      <c r="AO14" s="82" t="str">
        <f t="shared" si="11"/>
        <v>0-day</v>
      </c>
      <c r="AP14" s="82" t="str">
        <f t="shared" si="12"/>
        <v>1-day</v>
      </c>
      <c r="AQ14" s="82" t="str">
        <f t="shared" si="13"/>
        <v>0-day</v>
      </c>
      <c r="AR14" s="5"/>
      <c r="AS14" s="83">
        <f t="shared" si="14"/>
        <v>12</v>
      </c>
      <c r="AT14" s="54" t="s">
        <v>295</v>
      </c>
      <c r="AU14" s="84" t="e">
        <f t="shared" ca="1" si="15"/>
        <v>#NAME?</v>
      </c>
      <c r="AV14" s="88" t="e">
        <f t="shared" ca="1" si="16"/>
        <v>#NAME?</v>
      </c>
      <c r="AW14" s="83" t="e">
        <f t="shared" ca="1" si="17"/>
        <v>#NAME?</v>
      </c>
      <c r="AX14" s="88" t="e">
        <f t="shared" ca="1" si="18"/>
        <v>#NAME?</v>
      </c>
      <c r="AY14" s="83">
        <f t="shared" si="19"/>
        <v>2000001006960</v>
      </c>
      <c r="AZ14" s="22" t="e">
        <f t="shared" ca="1" si="20"/>
        <v>#NAME?</v>
      </c>
      <c r="BA14" s="22" t="e">
        <f t="shared" ca="1" si="21"/>
        <v>#NAME?</v>
      </c>
      <c r="BB14" s="88" t="e">
        <f t="shared" ca="1" si="22"/>
        <v>#NAME?</v>
      </c>
      <c r="BC14" s="90" t="e">
        <f t="shared" ca="1" si="23"/>
        <v>#NAME?</v>
      </c>
      <c r="BD14" s="90" t="e">
        <f t="shared" ca="1" si="24"/>
        <v>#NAME?</v>
      </c>
      <c r="BE14" s="88" t="e">
        <f t="shared" ca="1" si="25"/>
        <v>#NAME?</v>
      </c>
      <c r="BF14" s="22" t="e">
        <f t="shared" ca="1" si="26"/>
        <v>#NAME?</v>
      </c>
      <c r="BG14" s="22" t="e">
        <f t="shared" ca="1" si="27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 t="shared" si="0"/>
        <v>13</v>
      </c>
      <c r="B15" s="52">
        <v>46056</v>
      </c>
      <c r="C15" s="54" t="s">
        <v>192</v>
      </c>
      <c r="D15" s="54" t="s">
        <v>303</v>
      </c>
      <c r="E15" s="56" t="s">
        <v>304</v>
      </c>
      <c r="F15" s="58">
        <v>2</v>
      </c>
      <c r="G15" s="54" t="s">
        <v>65</v>
      </c>
      <c r="H15" s="54" t="str">
        <f t="shared" si="1"/>
        <v>DONE</v>
      </c>
      <c r="I15" s="54" t="s">
        <v>214</v>
      </c>
      <c r="J15" s="58" t="s">
        <v>180</v>
      </c>
      <c r="K15" s="58" t="s">
        <v>79</v>
      </c>
      <c r="L15" s="60"/>
      <c r="M15" s="54" t="s">
        <v>118</v>
      </c>
      <c r="N15" s="54" t="s">
        <v>215</v>
      </c>
      <c r="O15" s="54" t="s">
        <v>91</v>
      </c>
      <c r="P15" s="64" t="s">
        <v>216</v>
      </c>
      <c r="Q15" s="64" t="s">
        <v>87</v>
      </c>
      <c r="R15" s="25">
        <v>2000001006975</v>
      </c>
      <c r="S15" s="66">
        <v>46068</v>
      </c>
      <c r="T15" s="66" t="str">
        <f t="shared" si="2"/>
        <v>DONE</v>
      </c>
      <c r="U15" s="66">
        <v>46059</v>
      </c>
      <c r="V15" s="25">
        <v>9200073197</v>
      </c>
      <c r="W15" s="25">
        <v>43213</v>
      </c>
      <c r="X15" s="69">
        <v>46076</v>
      </c>
      <c r="Y15" s="69" t="str">
        <f t="shared" si="3"/>
        <v>DONE</v>
      </c>
      <c r="Z15" s="25" t="s">
        <v>218</v>
      </c>
      <c r="AA15" s="69">
        <v>46076</v>
      </c>
      <c r="AB15" s="25" t="str">
        <f t="shared" si="4"/>
        <v>DONE</v>
      </c>
      <c r="AC15" s="71"/>
      <c r="AD15" s="54" t="s">
        <v>219</v>
      </c>
      <c r="AE15" s="76">
        <v>46077</v>
      </c>
      <c r="AF15" s="69" t="str">
        <f t="shared" si="5"/>
        <v>DONE</v>
      </c>
      <c r="AG15" s="76">
        <v>46077</v>
      </c>
      <c r="AH15" s="73">
        <v>46146</v>
      </c>
      <c r="AI15" s="77" t="e">
        <f t="shared" ca="1" si="6"/>
        <v>#NAME?</v>
      </c>
      <c r="AJ15" s="80" t="str">
        <f t="array" ref="AJ15">IFERROR(INDEX('[1]Master Price'!$E:$E,MATCH(D15,'[1]Master Price'!$B:$B,0)),"0")</f>
        <v>0</v>
      </c>
      <c r="AK15" s="80">
        <f t="shared" si="7"/>
        <v>0</v>
      </c>
      <c r="AL15" s="82" t="str">
        <f t="shared" si="8"/>
        <v>0-day</v>
      </c>
      <c r="AM15" s="82" t="str">
        <f t="shared" si="9"/>
        <v>0-day</v>
      </c>
      <c r="AN15" s="82" t="str">
        <f t="shared" si="10"/>
        <v>8-day</v>
      </c>
      <c r="AO15" s="82" t="str">
        <f t="shared" si="11"/>
        <v>0-day</v>
      </c>
      <c r="AP15" s="82" t="str">
        <f t="shared" si="12"/>
        <v>1-day</v>
      </c>
      <c r="AQ15" s="82" t="str">
        <f t="shared" si="13"/>
        <v>0-day</v>
      </c>
      <c r="AR15" s="5"/>
      <c r="AS15" s="83">
        <f t="shared" si="14"/>
        <v>13</v>
      </c>
      <c r="AT15" s="54" t="s">
        <v>313</v>
      </c>
      <c r="AU15" s="84" t="e">
        <f t="shared" ca="1" si="15"/>
        <v>#NAME?</v>
      </c>
      <c r="AV15" s="88" t="e">
        <f t="shared" ca="1" si="16"/>
        <v>#NAME?</v>
      </c>
      <c r="AW15" s="83" t="e">
        <f t="shared" ca="1" si="17"/>
        <v>#NAME?</v>
      </c>
      <c r="AX15" s="88" t="e">
        <f t="shared" ca="1" si="18"/>
        <v>#NAME?</v>
      </c>
      <c r="AY15" s="83">
        <f t="shared" si="19"/>
        <v>2000001006976</v>
      </c>
      <c r="AZ15" s="22" t="e">
        <f t="shared" ca="1" si="20"/>
        <v>#NAME?</v>
      </c>
      <c r="BA15" s="22" t="e">
        <f t="shared" ca="1" si="21"/>
        <v>#NAME?</v>
      </c>
      <c r="BB15" s="88" t="e">
        <f t="shared" ca="1" si="22"/>
        <v>#NAME?</v>
      </c>
      <c r="BC15" s="90" t="e">
        <f t="shared" ca="1" si="23"/>
        <v>#NAME?</v>
      </c>
      <c r="BD15" s="90" t="e">
        <f t="shared" ca="1" si="24"/>
        <v>#NAME?</v>
      </c>
      <c r="BE15" s="88" t="e">
        <f t="shared" ca="1" si="25"/>
        <v>#NAME?</v>
      </c>
      <c r="BF15" s="22" t="e">
        <f t="shared" ca="1" si="26"/>
        <v>#NAME?</v>
      </c>
      <c r="BG15" s="22" t="e">
        <f t="shared" ca="1" si="27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 t="shared" si="0"/>
        <v>14</v>
      </c>
      <c r="B16" s="52">
        <v>46056</v>
      </c>
      <c r="C16" s="54" t="s">
        <v>192</v>
      </c>
      <c r="D16" s="54" t="s">
        <v>314</v>
      </c>
      <c r="E16" s="56" t="s">
        <v>315</v>
      </c>
      <c r="F16" s="54">
        <v>3</v>
      </c>
      <c r="G16" s="54" t="s">
        <v>65</v>
      </c>
      <c r="H16" s="54" t="str">
        <f t="shared" si="1"/>
        <v>DONE</v>
      </c>
      <c r="I16" s="54" t="s">
        <v>214</v>
      </c>
      <c r="J16" s="58" t="s">
        <v>180</v>
      </c>
      <c r="K16" s="58" t="s">
        <v>79</v>
      </c>
      <c r="L16" s="60"/>
      <c r="M16" s="54" t="s">
        <v>118</v>
      </c>
      <c r="N16" s="54" t="s">
        <v>215</v>
      </c>
      <c r="O16" s="54" t="s">
        <v>91</v>
      </c>
      <c r="P16" s="64" t="s">
        <v>216</v>
      </c>
      <c r="Q16" s="64" t="s">
        <v>87</v>
      </c>
      <c r="R16" s="25">
        <v>2000001006975</v>
      </c>
      <c r="S16" s="66">
        <v>46068</v>
      </c>
      <c r="T16" s="66" t="str">
        <f t="shared" si="2"/>
        <v>DONE</v>
      </c>
      <c r="U16" s="66">
        <v>46059</v>
      </c>
      <c r="V16" s="25">
        <v>9200073197</v>
      </c>
      <c r="W16" s="25">
        <v>43213</v>
      </c>
      <c r="X16" s="69">
        <v>46076</v>
      </c>
      <c r="Y16" s="69" t="str">
        <f t="shared" si="3"/>
        <v>DONE</v>
      </c>
      <c r="Z16" s="25" t="s">
        <v>218</v>
      </c>
      <c r="AA16" s="69">
        <v>46076</v>
      </c>
      <c r="AB16" s="25" t="str">
        <f t="shared" si="4"/>
        <v>DONE</v>
      </c>
      <c r="AC16" s="71"/>
      <c r="AD16" s="54" t="s">
        <v>219</v>
      </c>
      <c r="AE16" s="76">
        <v>46077</v>
      </c>
      <c r="AF16" s="69" t="str">
        <f t="shared" si="5"/>
        <v>DONE</v>
      </c>
      <c r="AG16" s="76">
        <v>46077</v>
      </c>
      <c r="AH16" s="73">
        <v>46146</v>
      </c>
      <c r="AI16" s="77" t="e">
        <f t="shared" ca="1" si="6"/>
        <v>#NAME?</v>
      </c>
      <c r="AJ16" s="80" t="str">
        <f t="array" ref="AJ16">IFERROR(INDEX('[1]Master Price'!$E:$E,MATCH(D16,'[1]Master Price'!$B:$B,0)),"0")</f>
        <v>0</v>
      </c>
      <c r="AK16" s="80">
        <f t="shared" si="7"/>
        <v>0</v>
      </c>
      <c r="AL16" s="82" t="str">
        <f t="shared" si="8"/>
        <v>0-day</v>
      </c>
      <c r="AM16" s="82" t="str">
        <f t="shared" si="9"/>
        <v>0-day</v>
      </c>
      <c r="AN16" s="82" t="str">
        <f t="shared" si="10"/>
        <v>8-day</v>
      </c>
      <c r="AO16" s="82" t="str">
        <f t="shared" si="11"/>
        <v>0-day</v>
      </c>
      <c r="AP16" s="82" t="str">
        <f t="shared" si="12"/>
        <v>1-day</v>
      </c>
      <c r="AQ16" s="82" t="str">
        <f t="shared" si="13"/>
        <v>0-day</v>
      </c>
      <c r="AR16" s="5"/>
      <c r="AS16" s="83">
        <f t="shared" si="14"/>
        <v>14</v>
      </c>
      <c r="AT16" s="54" t="s">
        <v>321</v>
      </c>
      <c r="AU16" s="84" t="e">
        <f t="shared" ca="1" si="15"/>
        <v>#NAME?</v>
      </c>
      <c r="AV16" s="88" t="e">
        <f t="shared" ca="1" si="16"/>
        <v>#NAME?</v>
      </c>
      <c r="AW16" s="83" t="e">
        <f t="shared" ca="1" si="17"/>
        <v>#NAME?</v>
      </c>
      <c r="AX16" s="88" t="e">
        <f t="shared" ca="1" si="18"/>
        <v>#NAME?</v>
      </c>
      <c r="AY16" s="83">
        <f t="shared" si="19"/>
        <v>2000001003939</v>
      </c>
      <c r="AZ16" s="22" t="e">
        <f t="shared" ca="1" si="20"/>
        <v>#NAME?</v>
      </c>
      <c r="BA16" s="22" t="e">
        <f t="shared" ca="1" si="21"/>
        <v>#NAME?</v>
      </c>
      <c r="BB16" s="88" t="e">
        <f t="shared" ca="1" si="22"/>
        <v>#NAME?</v>
      </c>
      <c r="BC16" s="90" t="e">
        <f t="shared" ca="1" si="23"/>
        <v>#NAME?</v>
      </c>
      <c r="BD16" s="90" t="e">
        <f t="shared" ca="1" si="24"/>
        <v>#NAME?</v>
      </c>
      <c r="BE16" s="88" t="e">
        <f t="shared" ca="1" si="25"/>
        <v>#NAME?</v>
      </c>
      <c r="BF16" s="22" t="e">
        <f t="shared" ca="1" si="26"/>
        <v>#NAME?</v>
      </c>
      <c r="BG16" s="22" t="e">
        <f t="shared" ca="1" si="27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 t="shared" si="0"/>
        <v>15</v>
      </c>
      <c r="B17" s="52">
        <v>46056</v>
      </c>
      <c r="C17" s="54" t="s">
        <v>192</v>
      </c>
      <c r="D17" s="54" t="s">
        <v>174</v>
      </c>
      <c r="E17" s="56" t="s">
        <v>175</v>
      </c>
      <c r="F17" s="54">
        <v>2</v>
      </c>
      <c r="G17" s="54" t="s">
        <v>65</v>
      </c>
      <c r="H17" s="54" t="str">
        <f t="shared" si="1"/>
        <v>DONE</v>
      </c>
      <c r="I17" s="54" t="s">
        <v>214</v>
      </c>
      <c r="J17" s="58" t="s">
        <v>180</v>
      </c>
      <c r="K17" s="58" t="s">
        <v>79</v>
      </c>
      <c r="L17" s="60"/>
      <c r="M17" s="54" t="s">
        <v>118</v>
      </c>
      <c r="N17" s="54" t="s">
        <v>215</v>
      </c>
      <c r="O17" s="54" t="s">
        <v>91</v>
      </c>
      <c r="P17" s="64" t="s">
        <v>216</v>
      </c>
      <c r="Q17" s="64" t="s">
        <v>87</v>
      </c>
      <c r="R17" s="25">
        <v>2000001006975</v>
      </c>
      <c r="S17" s="66">
        <v>46068</v>
      </c>
      <c r="T17" s="66" t="str">
        <f t="shared" si="2"/>
        <v>DONE</v>
      </c>
      <c r="U17" s="66">
        <v>46059</v>
      </c>
      <c r="V17" s="25">
        <v>9200073197</v>
      </c>
      <c r="W17" s="25">
        <v>43213</v>
      </c>
      <c r="X17" s="69">
        <v>46076</v>
      </c>
      <c r="Y17" s="69" t="str">
        <f t="shared" si="3"/>
        <v>DONE</v>
      </c>
      <c r="Z17" s="25" t="s">
        <v>218</v>
      </c>
      <c r="AA17" s="69">
        <v>46076</v>
      </c>
      <c r="AB17" s="25" t="str">
        <f t="shared" si="4"/>
        <v>DONE</v>
      </c>
      <c r="AC17" s="71"/>
      <c r="AD17" s="54" t="s">
        <v>219</v>
      </c>
      <c r="AE17" s="76">
        <v>46077</v>
      </c>
      <c r="AF17" s="69" t="str">
        <f t="shared" si="5"/>
        <v>DONE</v>
      </c>
      <c r="AG17" s="76">
        <v>46077</v>
      </c>
      <c r="AH17" s="73">
        <v>46146</v>
      </c>
      <c r="AI17" s="77" t="e">
        <f t="shared" ca="1" si="6"/>
        <v>#NAME?</v>
      </c>
      <c r="AJ17" s="80" t="str">
        <f t="array" ref="AJ17">IFERROR(INDEX('[1]Master Price'!$E:$E,MATCH(D17,'[1]Master Price'!$B:$B,0)),"0")</f>
        <v>0</v>
      </c>
      <c r="AK17" s="80">
        <f t="shared" si="7"/>
        <v>0</v>
      </c>
      <c r="AL17" s="82" t="str">
        <f t="shared" si="8"/>
        <v>0-day</v>
      </c>
      <c r="AM17" s="82" t="str">
        <f t="shared" si="9"/>
        <v>0-day</v>
      </c>
      <c r="AN17" s="82" t="str">
        <f t="shared" si="10"/>
        <v>8-day</v>
      </c>
      <c r="AO17" s="82" t="str">
        <f t="shared" si="11"/>
        <v>0-day</v>
      </c>
      <c r="AP17" s="82" t="str">
        <f t="shared" si="12"/>
        <v>1-day</v>
      </c>
      <c r="AQ17" s="82" t="str">
        <f t="shared" si="13"/>
        <v>0-day</v>
      </c>
      <c r="AR17" s="5"/>
      <c r="AS17" s="83">
        <f t="shared" si="14"/>
        <v>15</v>
      </c>
      <c r="AT17" s="54" t="s">
        <v>334</v>
      </c>
      <c r="AU17" s="84" t="e">
        <f t="shared" ca="1" si="15"/>
        <v>#NAME?</v>
      </c>
      <c r="AV17" s="88" t="e">
        <f t="shared" ca="1" si="16"/>
        <v>#NAME?</v>
      </c>
      <c r="AW17" s="83" t="e">
        <f t="shared" ca="1" si="17"/>
        <v>#NAME?</v>
      </c>
      <c r="AX17" s="88" t="e">
        <f t="shared" ca="1" si="18"/>
        <v>#NAME?</v>
      </c>
      <c r="AY17" s="83">
        <f t="shared" si="19"/>
        <v>2000001006993</v>
      </c>
      <c r="AZ17" s="22" t="e">
        <f t="shared" ca="1" si="20"/>
        <v>#NAME?</v>
      </c>
      <c r="BA17" s="22" t="e">
        <f t="shared" ca="1" si="21"/>
        <v>#NAME?</v>
      </c>
      <c r="BB17" s="88" t="e">
        <f t="shared" ca="1" si="22"/>
        <v>#NAME?</v>
      </c>
      <c r="BC17" s="90" t="e">
        <f t="shared" ca="1" si="23"/>
        <v>#NAME?</v>
      </c>
      <c r="BD17" s="90" t="e">
        <f t="shared" ca="1" si="24"/>
        <v>#NAME?</v>
      </c>
      <c r="BE17" s="88" t="e">
        <f t="shared" ca="1" si="25"/>
        <v>#NAME?</v>
      </c>
      <c r="BF17" s="22" t="e">
        <f t="shared" ca="1" si="26"/>
        <v>#NAME?</v>
      </c>
      <c r="BG17" s="22" t="e">
        <f t="shared" ca="1" si="27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 t="shared" si="0"/>
        <v>16</v>
      </c>
      <c r="B18" s="52">
        <v>46056</v>
      </c>
      <c r="C18" s="54" t="s">
        <v>209</v>
      </c>
      <c r="D18" s="54" t="s">
        <v>335</v>
      </c>
      <c r="E18" s="56" t="s">
        <v>336</v>
      </c>
      <c r="F18" s="54">
        <v>1</v>
      </c>
      <c r="G18" s="54" t="s">
        <v>65</v>
      </c>
      <c r="H18" s="54" t="str">
        <f t="shared" si="1"/>
        <v>DONE</v>
      </c>
      <c r="I18" s="54" t="s">
        <v>337</v>
      </c>
      <c r="J18" s="58" t="s">
        <v>166</v>
      </c>
      <c r="K18" s="58" t="s">
        <v>167</v>
      </c>
      <c r="L18" s="60">
        <v>9967</v>
      </c>
      <c r="M18" s="54" t="s">
        <v>118</v>
      </c>
      <c r="N18" s="54" t="s">
        <v>215</v>
      </c>
      <c r="O18" s="54" t="s">
        <v>91</v>
      </c>
      <c r="P18" s="64" t="s">
        <v>82</v>
      </c>
      <c r="Q18" s="64" t="s">
        <v>338</v>
      </c>
      <c r="R18" s="25">
        <v>200001006972</v>
      </c>
      <c r="S18" s="66">
        <v>46068</v>
      </c>
      <c r="T18" s="66" t="str">
        <f t="shared" si="2"/>
        <v>DONE</v>
      </c>
      <c r="U18" s="66">
        <v>46069</v>
      </c>
      <c r="V18" s="25">
        <v>9200072882</v>
      </c>
      <c r="W18" s="25">
        <v>43109</v>
      </c>
      <c r="X18" s="69">
        <v>46073</v>
      </c>
      <c r="Y18" s="69" t="str">
        <f t="shared" si="3"/>
        <v>DONE</v>
      </c>
      <c r="Z18" s="25" t="s">
        <v>339</v>
      </c>
      <c r="AA18" s="69">
        <v>46073</v>
      </c>
      <c r="AB18" s="25" t="str">
        <f t="shared" si="4"/>
        <v>DONE</v>
      </c>
      <c r="AC18" s="71"/>
      <c r="AD18" s="54" t="s">
        <v>340</v>
      </c>
      <c r="AE18" s="76">
        <v>46076</v>
      </c>
      <c r="AF18" s="69" t="str">
        <f t="shared" si="5"/>
        <v>DONE</v>
      </c>
      <c r="AG18" s="76">
        <v>46076</v>
      </c>
      <c r="AH18" s="73">
        <v>46146</v>
      </c>
      <c r="AI18" s="77" t="e">
        <f t="shared" ca="1" si="6"/>
        <v>#NAME?</v>
      </c>
      <c r="AJ18" s="80" t="str">
        <f t="array" ref="AJ18">IFERROR(INDEX('[1]Master Price'!$E:$E,MATCH(D18,'[1]Master Price'!$B:$B,0)),"0")</f>
        <v>0</v>
      </c>
      <c r="AK18" s="80">
        <f t="shared" si="7"/>
        <v>0</v>
      </c>
      <c r="AL18" s="82" t="str">
        <f t="shared" si="8"/>
        <v>0-day</v>
      </c>
      <c r="AM18" s="82" t="str">
        <f t="shared" si="9"/>
        <v>1-day</v>
      </c>
      <c r="AN18" s="82" t="str">
        <f t="shared" si="10"/>
        <v>5-day</v>
      </c>
      <c r="AO18" s="82" t="str">
        <f t="shared" si="11"/>
        <v>0-day</v>
      </c>
      <c r="AP18" s="82" t="str">
        <f t="shared" si="12"/>
        <v>3-day</v>
      </c>
      <c r="AQ18" s="82" t="str">
        <f t="shared" si="13"/>
        <v>0-day</v>
      </c>
      <c r="AR18" s="5"/>
      <c r="AS18" s="83">
        <f t="shared" si="14"/>
        <v>16</v>
      </c>
      <c r="AT18" s="54" t="s">
        <v>344</v>
      </c>
      <c r="AU18" s="84" t="e">
        <f t="shared" ca="1" si="15"/>
        <v>#NAME?</v>
      </c>
      <c r="AV18" s="88" t="e">
        <f t="shared" ca="1" si="16"/>
        <v>#NAME?</v>
      </c>
      <c r="AW18" s="83" t="e">
        <f t="shared" ca="1" si="17"/>
        <v>#NAME?</v>
      </c>
      <c r="AX18" s="88" t="e">
        <f t="shared" ca="1" si="18"/>
        <v>#NAME?</v>
      </c>
      <c r="AY18" s="83">
        <f t="shared" si="19"/>
        <v>2000010066991</v>
      </c>
      <c r="AZ18" s="22" t="e">
        <f t="shared" ca="1" si="20"/>
        <v>#NAME?</v>
      </c>
      <c r="BA18" s="22" t="e">
        <f t="shared" ca="1" si="21"/>
        <v>#NAME?</v>
      </c>
      <c r="BB18" s="88" t="e">
        <f t="shared" ca="1" si="22"/>
        <v>#NAME?</v>
      </c>
      <c r="BC18" s="90" t="e">
        <f t="shared" ca="1" si="23"/>
        <v>#NAME?</v>
      </c>
      <c r="BD18" s="90" t="e">
        <f t="shared" ca="1" si="24"/>
        <v>#NAME?</v>
      </c>
      <c r="BE18" s="88" t="e">
        <f t="shared" ca="1" si="25"/>
        <v>#NAME?</v>
      </c>
      <c r="BF18" s="22" t="e">
        <f t="shared" ca="1" si="26"/>
        <v>#NAME?</v>
      </c>
      <c r="BG18" s="22" t="e">
        <f t="shared" ca="1" si="27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 t="shared" si="0"/>
        <v>17</v>
      </c>
      <c r="B19" s="52">
        <v>46056</v>
      </c>
      <c r="C19" s="54" t="s">
        <v>209</v>
      </c>
      <c r="D19" s="54" t="s">
        <v>346</v>
      </c>
      <c r="E19" s="56" t="s">
        <v>347</v>
      </c>
      <c r="F19" s="54">
        <v>1</v>
      </c>
      <c r="G19" s="54" t="s">
        <v>65</v>
      </c>
      <c r="H19" s="54" t="str">
        <f t="shared" si="1"/>
        <v>DONE</v>
      </c>
      <c r="I19" s="54" t="s">
        <v>337</v>
      </c>
      <c r="J19" s="58" t="s">
        <v>166</v>
      </c>
      <c r="K19" s="58" t="s">
        <v>167</v>
      </c>
      <c r="L19" s="60">
        <v>9967</v>
      </c>
      <c r="M19" s="54" t="s">
        <v>118</v>
      </c>
      <c r="N19" s="54" t="s">
        <v>215</v>
      </c>
      <c r="O19" s="54" t="s">
        <v>91</v>
      </c>
      <c r="P19" s="64" t="s">
        <v>82</v>
      </c>
      <c r="Q19" s="64" t="s">
        <v>338</v>
      </c>
      <c r="R19" s="25">
        <v>200001006972</v>
      </c>
      <c r="S19" s="66">
        <v>46068</v>
      </c>
      <c r="T19" s="66" t="str">
        <f t="shared" si="2"/>
        <v>DONE</v>
      </c>
      <c r="U19" s="66">
        <v>46069</v>
      </c>
      <c r="V19" s="25">
        <v>9200072882</v>
      </c>
      <c r="W19" s="25">
        <v>43109</v>
      </c>
      <c r="X19" s="69">
        <v>46073</v>
      </c>
      <c r="Y19" s="69" t="str">
        <f t="shared" si="3"/>
        <v>DONE</v>
      </c>
      <c r="Z19" s="25" t="s">
        <v>339</v>
      </c>
      <c r="AA19" s="69">
        <v>46073</v>
      </c>
      <c r="AB19" s="25" t="str">
        <f t="shared" si="4"/>
        <v>DONE</v>
      </c>
      <c r="AC19" s="71"/>
      <c r="AD19" s="54" t="s">
        <v>340</v>
      </c>
      <c r="AE19" s="76">
        <v>46076</v>
      </c>
      <c r="AF19" s="69" t="str">
        <f t="shared" si="5"/>
        <v>DONE</v>
      </c>
      <c r="AG19" s="76">
        <v>46076</v>
      </c>
      <c r="AH19" s="73">
        <v>46146</v>
      </c>
      <c r="AI19" s="77" t="e">
        <f t="shared" ca="1" si="6"/>
        <v>#NAME?</v>
      </c>
      <c r="AJ19" s="80" t="str">
        <f t="array" ref="AJ19">IFERROR(INDEX('[1]Master Price'!$E:$E,MATCH(D19,'[1]Master Price'!$B:$B,0)),"0")</f>
        <v>0</v>
      </c>
      <c r="AK19" s="80">
        <f t="shared" si="7"/>
        <v>0</v>
      </c>
      <c r="AL19" s="82" t="str">
        <f t="shared" si="8"/>
        <v>0-day</v>
      </c>
      <c r="AM19" s="82" t="str">
        <f t="shared" si="9"/>
        <v>1-day</v>
      </c>
      <c r="AN19" s="82" t="str">
        <f t="shared" si="10"/>
        <v>5-day</v>
      </c>
      <c r="AO19" s="82" t="str">
        <f t="shared" si="11"/>
        <v>0-day</v>
      </c>
      <c r="AP19" s="82" t="str">
        <f t="shared" si="12"/>
        <v>3-day</v>
      </c>
      <c r="AQ19" s="82" t="str">
        <f t="shared" si="13"/>
        <v>0-day</v>
      </c>
      <c r="AR19" s="5"/>
      <c r="AS19" s="83">
        <f t="shared" si="14"/>
        <v>17</v>
      </c>
      <c r="AT19" s="54" t="s">
        <v>355</v>
      </c>
      <c r="AU19" s="84" t="e">
        <f t="shared" ca="1" si="15"/>
        <v>#NAME?</v>
      </c>
      <c r="AV19" s="88" t="e">
        <f t="shared" ca="1" si="16"/>
        <v>#NAME?</v>
      </c>
      <c r="AW19" s="83" t="e">
        <f t="shared" ca="1" si="17"/>
        <v>#NAME?</v>
      </c>
      <c r="AX19" s="88" t="e">
        <f t="shared" ca="1" si="18"/>
        <v>#NAME?</v>
      </c>
      <c r="AY19" s="83">
        <f t="shared" si="19"/>
        <v>200001006989</v>
      </c>
      <c r="AZ19" s="22" t="e">
        <f t="shared" ca="1" si="20"/>
        <v>#NAME?</v>
      </c>
      <c r="BA19" s="22" t="e">
        <f t="shared" ca="1" si="21"/>
        <v>#NAME?</v>
      </c>
      <c r="BB19" s="88" t="e">
        <f t="shared" ca="1" si="22"/>
        <v>#NAME?</v>
      </c>
      <c r="BC19" s="90" t="e">
        <f t="shared" ca="1" si="23"/>
        <v>#NAME?</v>
      </c>
      <c r="BD19" s="90" t="e">
        <f t="shared" ca="1" si="24"/>
        <v>#NAME?</v>
      </c>
      <c r="BE19" s="88" t="e">
        <f t="shared" ca="1" si="25"/>
        <v>#NAME?</v>
      </c>
      <c r="BF19" s="22" t="e">
        <f t="shared" ca="1" si="26"/>
        <v>#NAME?</v>
      </c>
      <c r="BG19" s="22" t="e">
        <f t="shared" ca="1" si="27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 t="shared" si="0"/>
        <v>18</v>
      </c>
      <c r="B20" s="52">
        <v>46056</v>
      </c>
      <c r="C20" s="54" t="s">
        <v>209</v>
      </c>
      <c r="D20" s="54" t="s">
        <v>280</v>
      </c>
      <c r="E20" s="56" t="s">
        <v>281</v>
      </c>
      <c r="F20" s="54">
        <v>1</v>
      </c>
      <c r="G20" s="54" t="s">
        <v>65</v>
      </c>
      <c r="H20" s="54" t="str">
        <f t="shared" si="1"/>
        <v>DONE</v>
      </c>
      <c r="I20" s="54" t="s">
        <v>337</v>
      </c>
      <c r="J20" s="58" t="s">
        <v>166</v>
      </c>
      <c r="K20" s="58" t="s">
        <v>167</v>
      </c>
      <c r="L20" s="60">
        <v>9967</v>
      </c>
      <c r="M20" s="54" t="s">
        <v>118</v>
      </c>
      <c r="N20" s="54" t="s">
        <v>215</v>
      </c>
      <c r="O20" s="54" t="s">
        <v>91</v>
      </c>
      <c r="P20" s="64" t="s">
        <v>82</v>
      </c>
      <c r="Q20" s="64" t="s">
        <v>338</v>
      </c>
      <c r="R20" s="25">
        <v>200001006972</v>
      </c>
      <c r="S20" s="66">
        <v>46068</v>
      </c>
      <c r="T20" s="66" t="str">
        <f t="shared" si="2"/>
        <v>DONE</v>
      </c>
      <c r="U20" s="66">
        <v>46069</v>
      </c>
      <c r="V20" s="25">
        <v>9200072882</v>
      </c>
      <c r="W20" s="25">
        <v>43109</v>
      </c>
      <c r="X20" s="69">
        <v>46073</v>
      </c>
      <c r="Y20" s="69" t="str">
        <f t="shared" si="3"/>
        <v>DONE</v>
      </c>
      <c r="Z20" s="25" t="s">
        <v>339</v>
      </c>
      <c r="AA20" s="69">
        <v>46073</v>
      </c>
      <c r="AB20" s="25" t="str">
        <f t="shared" si="4"/>
        <v>DONE</v>
      </c>
      <c r="AC20" s="71"/>
      <c r="AD20" s="54" t="s">
        <v>340</v>
      </c>
      <c r="AE20" s="76">
        <v>46076</v>
      </c>
      <c r="AF20" s="69" t="str">
        <f t="shared" si="5"/>
        <v>DONE</v>
      </c>
      <c r="AG20" s="76">
        <v>46076</v>
      </c>
      <c r="AH20" s="73">
        <v>46146</v>
      </c>
      <c r="AI20" s="77" t="e">
        <f t="shared" ca="1" si="6"/>
        <v>#NAME?</v>
      </c>
      <c r="AJ20" s="80" t="str">
        <f t="array" ref="AJ20">IFERROR(INDEX('[1]Master Price'!$E:$E,MATCH(D20,'[1]Master Price'!$B:$B,0)),"0")</f>
        <v>0</v>
      </c>
      <c r="AK20" s="80">
        <f t="shared" si="7"/>
        <v>0</v>
      </c>
      <c r="AL20" s="82" t="str">
        <f t="shared" si="8"/>
        <v>0-day</v>
      </c>
      <c r="AM20" s="82" t="str">
        <f t="shared" si="9"/>
        <v>1-day</v>
      </c>
      <c r="AN20" s="82" t="str">
        <f t="shared" si="10"/>
        <v>5-day</v>
      </c>
      <c r="AO20" s="82" t="str">
        <f t="shared" si="11"/>
        <v>0-day</v>
      </c>
      <c r="AP20" s="82" t="str">
        <f t="shared" si="12"/>
        <v>3-day</v>
      </c>
      <c r="AQ20" s="82" t="str">
        <f t="shared" si="13"/>
        <v>0-day</v>
      </c>
      <c r="AR20" s="5"/>
      <c r="AS20" s="83">
        <f t="shared" si="14"/>
        <v>18</v>
      </c>
      <c r="AT20" s="54" t="s">
        <v>366</v>
      </c>
      <c r="AU20" s="84" t="e">
        <f t="shared" ca="1" si="15"/>
        <v>#NAME?</v>
      </c>
      <c r="AV20" s="88" t="e">
        <f t="shared" ca="1" si="16"/>
        <v>#NAME?</v>
      </c>
      <c r="AW20" s="83" t="e">
        <f t="shared" ca="1" si="17"/>
        <v>#NAME?</v>
      </c>
      <c r="AX20" s="88" t="e">
        <f t="shared" ca="1" si="18"/>
        <v>#NAME?</v>
      </c>
      <c r="AY20" s="83">
        <f t="shared" si="19"/>
        <v>200001006986</v>
      </c>
      <c r="AZ20" s="22" t="e">
        <f t="shared" ca="1" si="20"/>
        <v>#NAME?</v>
      </c>
      <c r="BA20" s="22" t="e">
        <f t="shared" ca="1" si="21"/>
        <v>#NAME?</v>
      </c>
      <c r="BB20" s="88" t="e">
        <f t="shared" ca="1" si="22"/>
        <v>#NAME?</v>
      </c>
      <c r="BC20" s="90" t="e">
        <f t="shared" ca="1" si="23"/>
        <v>#NAME?</v>
      </c>
      <c r="BD20" s="90" t="e">
        <f t="shared" ca="1" si="24"/>
        <v>#NAME?</v>
      </c>
      <c r="BE20" s="88" t="e">
        <f t="shared" ca="1" si="25"/>
        <v>#NAME?</v>
      </c>
      <c r="BF20" s="22" t="e">
        <f t="shared" ca="1" si="26"/>
        <v>#NAME?</v>
      </c>
      <c r="BG20" s="22" t="e">
        <f t="shared" ca="1" si="27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 t="shared" si="0"/>
        <v>19</v>
      </c>
      <c r="B21" s="52">
        <v>46056</v>
      </c>
      <c r="C21" s="54" t="s">
        <v>209</v>
      </c>
      <c r="D21" s="54" t="s">
        <v>257</v>
      </c>
      <c r="E21" s="56" t="s">
        <v>258</v>
      </c>
      <c r="F21" s="54">
        <v>1</v>
      </c>
      <c r="G21" s="54" t="s">
        <v>65</v>
      </c>
      <c r="H21" s="54" t="str">
        <f t="shared" si="1"/>
        <v>DONE</v>
      </c>
      <c r="I21" s="54" t="s">
        <v>337</v>
      </c>
      <c r="J21" s="58" t="s">
        <v>166</v>
      </c>
      <c r="K21" s="58" t="s">
        <v>167</v>
      </c>
      <c r="L21" s="60">
        <v>9967</v>
      </c>
      <c r="M21" s="54" t="s">
        <v>118</v>
      </c>
      <c r="N21" s="54" t="s">
        <v>215</v>
      </c>
      <c r="O21" s="54" t="s">
        <v>91</v>
      </c>
      <c r="P21" s="64" t="s">
        <v>82</v>
      </c>
      <c r="Q21" s="64" t="s">
        <v>338</v>
      </c>
      <c r="R21" s="25">
        <v>200001006972</v>
      </c>
      <c r="S21" s="66">
        <v>46068</v>
      </c>
      <c r="T21" s="66" t="str">
        <f t="shared" si="2"/>
        <v>DONE</v>
      </c>
      <c r="U21" s="66">
        <v>46069</v>
      </c>
      <c r="V21" s="25">
        <v>9200072882</v>
      </c>
      <c r="W21" s="25">
        <v>43109</v>
      </c>
      <c r="X21" s="69">
        <v>46073</v>
      </c>
      <c r="Y21" s="69" t="str">
        <f t="shared" si="3"/>
        <v>DONE</v>
      </c>
      <c r="Z21" s="25" t="s">
        <v>339</v>
      </c>
      <c r="AA21" s="69">
        <v>46073</v>
      </c>
      <c r="AB21" s="25" t="str">
        <f t="shared" si="4"/>
        <v>DONE</v>
      </c>
      <c r="AC21" s="71"/>
      <c r="AD21" s="54" t="s">
        <v>340</v>
      </c>
      <c r="AE21" s="76">
        <v>46076</v>
      </c>
      <c r="AF21" s="69" t="str">
        <f t="shared" si="5"/>
        <v>DONE</v>
      </c>
      <c r="AG21" s="76">
        <v>46076</v>
      </c>
      <c r="AH21" s="73">
        <v>46146</v>
      </c>
      <c r="AI21" s="77" t="e">
        <f t="shared" ca="1" si="6"/>
        <v>#NAME?</v>
      </c>
      <c r="AJ21" s="80" t="str">
        <f t="array" ref="AJ21">IFERROR(INDEX('[1]Master Price'!$E:$E,MATCH(D21,'[1]Master Price'!$B:$B,0)),"0")</f>
        <v>0</v>
      </c>
      <c r="AK21" s="80">
        <f t="shared" si="7"/>
        <v>0</v>
      </c>
      <c r="AL21" s="82" t="str">
        <f t="shared" si="8"/>
        <v>0-day</v>
      </c>
      <c r="AM21" s="82" t="str">
        <f t="shared" si="9"/>
        <v>1-day</v>
      </c>
      <c r="AN21" s="82" t="str">
        <f t="shared" si="10"/>
        <v>5-day</v>
      </c>
      <c r="AO21" s="82" t="str">
        <f t="shared" si="11"/>
        <v>0-day</v>
      </c>
      <c r="AP21" s="82" t="str">
        <f t="shared" si="12"/>
        <v>3-day</v>
      </c>
      <c r="AQ21" s="82" t="str">
        <f t="shared" si="13"/>
        <v>0-day</v>
      </c>
      <c r="AR21" s="5"/>
      <c r="AS21" s="83">
        <f t="shared" si="14"/>
        <v>19</v>
      </c>
      <c r="AT21" s="54" t="s">
        <v>372</v>
      </c>
      <c r="AU21" s="84" t="e">
        <f t="shared" ca="1" si="15"/>
        <v>#NAME?</v>
      </c>
      <c r="AV21" s="88" t="e">
        <f t="shared" ca="1" si="16"/>
        <v>#NAME?</v>
      </c>
      <c r="AW21" s="83" t="e">
        <f t="shared" ca="1" si="17"/>
        <v>#NAME?</v>
      </c>
      <c r="AX21" s="88" t="e">
        <f t="shared" ca="1" si="18"/>
        <v>#NAME?</v>
      </c>
      <c r="AY21" s="83">
        <f t="shared" si="19"/>
        <v>200001006986</v>
      </c>
      <c r="AZ21" s="22" t="e">
        <f t="shared" ca="1" si="20"/>
        <v>#NAME?</v>
      </c>
      <c r="BA21" s="22" t="e">
        <f t="shared" ca="1" si="21"/>
        <v>#NAME?</v>
      </c>
      <c r="BB21" s="88" t="e">
        <f t="shared" ca="1" si="22"/>
        <v>#NAME?</v>
      </c>
      <c r="BC21" s="90" t="e">
        <f t="shared" ca="1" si="23"/>
        <v>#NAME?</v>
      </c>
      <c r="BD21" s="90" t="e">
        <f t="shared" ca="1" si="24"/>
        <v>#NAME?</v>
      </c>
      <c r="BE21" s="88" t="e">
        <f t="shared" ca="1" si="25"/>
        <v>#NAME?</v>
      </c>
      <c r="BF21" s="22" t="e">
        <f t="shared" ca="1" si="26"/>
        <v>#NAME?</v>
      </c>
      <c r="BG21" s="22" t="e">
        <f t="shared" ca="1" si="27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 t="shared" si="0"/>
        <v>20</v>
      </c>
      <c r="B22" s="52">
        <v>46056</v>
      </c>
      <c r="C22" s="54" t="s">
        <v>209</v>
      </c>
      <c r="D22" s="54" t="s">
        <v>292</v>
      </c>
      <c r="E22" s="56" t="s">
        <v>293</v>
      </c>
      <c r="F22" s="54">
        <v>1</v>
      </c>
      <c r="G22" s="54" t="s">
        <v>65</v>
      </c>
      <c r="H22" s="54" t="str">
        <f t="shared" si="1"/>
        <v>DONE</v>
      </c>
      <c r="I22" s="54" t="s">
        <v>337</v>
      </c>
      <c r="J22" s="58" t="s">
        <v>166</v>
      </c>
      <c r="K22" s="58" t="s">
        <v>167</v>
      </c>
      <c r="L22" s="60">
        <v>9967</v>
      </c>
      <c r="M22" s="54" t="s">
        <v>118</v>
      </c>
      <c r="N22" s="54" t="s">
        <v>215</v>
      </c>
      <c r="O22" s="54" t="s">
        <v>91</v>
      </c>
      <c r="P22" s="64" t="s">
        <v>82</v>
      </c>
      <c r="Q22" s="64" t="s">
        <v>338</v>
      </c>
      <c r="R22" s="25">
        <v>200001006972</v>
      </c>
      <c r="S22" s="66">
        <v>46068</v>
      </c>
      <c r="T22" s="66" t="str">
        <f t="shared" si="2"/>
        <v>DONE</v>
      </c>
      <c r="U22" s="66">
        <v>46069</v>
      </c>
      <c r="V22" s="25">
        <v>9200072882</v>
      </c>
      <c r="W22" s="25">
        <v>43109</v>
      </c>
      <c r="X22" s="69">
        <v>46073</v>
      </c>
      <c r="Y22" s="69" t="str">
        <f t="shared" si="3"/>
        <v>DONE</v>
      </c>
      <c r="Z22" s="25" t="s">
        <v>339</v>
      </c>
      <c r="AA22" s="69">
        <v>46073</v>
      </c>
      <c r="AB22" s="25" t="str">
        <f t="shared" si="4"/>
        <v>DONE</v>
      </c>
      <c r="AC22" s="71"/>
      <c r="AD22" s="54" t="s">
        <v>340</v>
      </c>
      <c r="AE22" s="76">
        <v>46076</v>
      </c>
      <c r="AF22" s="69" t="str">
        <f t="shared" si="5"/>
        <v>DONE</v>
      </c>
      <c r="AG22" s="76">
        <v>46076</v>
      </c>
      <c r="AH22" s="73">
        <v>46146</v>
      </c>
      <c r="AI22" s="77" t="e">
        <f t="shared" ca="1" si="6"/>
        <v>#NAME?</v>
      </c>
      <c r="AJ22" s="80" t="str">
        <f t="array" ref="AJ22">IFERROR(INDEX('[1]Master Price'!$E:$E,MATCH(D22,'[1]Master Price'!$B:$B,0)),"0")</f>
        <v>0</v>
      </c>
      <c r="AK22" s="80">
        <f t="shared" si="7"/>
        <v>0</v>
      </c>
      <c r="AL22" s="82" t="str">
        <f t="shared" si="8"/>
        <v>0-day</v>
      </c>
      <c r="AM22" s="82" t="str">
        <f t="shared" si="9"/>
        <v>1-day</v>
      </c>
      <c r="AN22" s="82" t="str">
        <f t="shared" si="10"/>
        <v>5-day</v>
      </c>
      <c r="AO22" s="82" t="str">
        <f t="shared" si="11"/>
        <v>0-day</v>
      </c>
      <c r="AP22" s="82" t="str">
        <f t="shared" si="12"/>
        <v>3-day</v>
      </c>
      <c r="AQ22" s="82" t="str">
        <f t="shared" si="13"/>
        <v>0-day</v>
      </c>
      <c r="AR22" s="5"/>
      <c r="AS22" s="83">
        <f t="shared" si="14"/>
        <v>20</v>
      </c>
      <c r="AT22" s="54" t="s">
        <v>381</v>
      </c>
      <c r="AU22" s="84" t="e">
        <f t="shared" ca="1" si="15"/>
        <v>#NAME?</v>
      </c>
      <c r="AV22" s="88" t="e">
        <f t="shared" ca="1" si="16"/>
        <v>#NAME?</v>
      </c>
      <c r="AW22" s="83" t="e">
        <f t="shared" ca="1" si="17"/>
        <v>#NAME?</v>
      </c>
      <c r="AX22" s="88" t="e">
        <f t="shared" ca="1" si="18"/>
        <v>#NAME?</v>
      </c>
      <c r="AY22" s="83">
        <f t="shared" si="19"/>
        <v>200001006985</v>
      </c>
      <c r="AZ22" s="22" t="e">
        <f t="shared" ca="1" si="20"/>
        <v>#NAME?</v>
      </c>
      <c r="BA22" s="22" t="e">
        <f t="shared" ca="1" si="21"/>
        <v>#NAME?</v>
      </c>
      <c r="BB22" s="88" t="e">
        <f t="shared" ca="1" si="22"/>
        <v>#NAME?</v>
      </c>
      <c r="BC22" s="90" t="e">
        <f t="shared" ca="1" si="23"/>
        <v>#NAME?</v>
      </c>
      <c r="BD22" s="90" t="e">
        <f t="shared" ca="1" si="24"/>
        <v>#NAME?</v>
      </c>
      <c r="BE22" s="88" t="e">
        <f t="shared" ca="1" si="25"/>
        <v>#NAME?</v>
      </c>
      <c r="BF22" s="22" t="e">
        <f t="shared" ca="1" si="26"/>
        <v>#NAME?</v>
      </c>
      <c r="BG22" s="22" t="e">
        <f t="shared" ca="1" si="27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 t="shared" si="0"/>
        <v>21</v>
      </c>
      <c r="B23" s="52">
        <v>46056</v>
      </c>
      <c r="C23" s="54" t="s">
        <v>209</v>
      </c>
      <c r="D23" s="54" t="s">
        <v>136</v>
      </c>
      <c r="E23" s="56" t="s">
        <v>137</v>
      </c>
      <c r="F23" s="54">
        <v>1</v>
      </c>
      <c r="G23" s="54" t="s">
        <v>65</v>
      </c>
      <c r="H23" s="54" t="str">
        <f t="shared" si="1"/>
        <v>DONE</v>
      </c>
      <c r="I23" s="54" t="s">
        <v>337</v>
      </c>
      <c r="J23" s="58" t="s">
        <v>166</v>
      </c>
      <c r="K23" s="58" t="s">
        <v>167</v>
      </c>
      <c r="L23" s="60">
        <v>9967</v>
      </c>
      <c r="M23" s="54" t="s">
        <v>118</v>
      </c>
      <c r="N23" s="54" t="s">
        <v>215</v>
      </c>
      <c r="O23" s="54" t="s">
        <v>91</v>
      </c>
      <c r="P23" s="64" t="s">
        <v>82</v>
      </c>
      <c r="Q23" s="64" t="s">
        <v>338</v>
      </c>
      <c r="R23" s="25">
        <v>200001006972</v>
      </c>
      <c r="S23" s="66">
        <v>46068</v>
      </c>
      <c r="T23" s="66" t="str">
        <f t="shared" si="2"/>
        <v>DONE</v>
      </c>
      <c r="U23" s="66">
        <v>46069</v>
      </c>
      <c r="V23" s="25">
        <v>9200072882</v>
      </c>
      <c r="W23" s="25">
        <v>43109</v>
      </c>
      <c r="X23" s="69">
        <v>46073</v>
      </c>
      <c r="Y23" s="69" t="str">
        <f t="shared" si="3"/>
        <v>DONE</v>
      </c>
      <c r="Z23" s="25" t="s">
        <v>339</v>
      </c>
      <c r="AA23" s="69">
        <v>46073</v>
      </c>
      <c r="AB23" s="25" t="str">
        <f t="shared" si="4"/>
        <v>DONE</v>
      </c>
      <c r="AC23" s="71"/>
      <c r="AD23" s="54" t="s">
        <v>340</v>
      </c>
      <c r="AE23" s="73">
        <v>46076</v>
      </c>
      <c r="AF23" s="69" t="str">
        <f t="shared" si="5"/>
        <v>DONE</v>
      </c>
      <c r="AG23" s="76">
        <v>46076</v>
      </c>
      <c r="AH23" s="73">
        <v>46146</v>
      </c>
      <c r="AI23" s="77" t="e">
        <f t="shared" ca="1" si="6"/>
        <v>#NAME?</v>
      </c>
      <c r="AJ23" s="80" t="str">
        <f t="array" ref="AJ23">IFERROR(INDEX('[1]Master Price'!$E:$E,MATCH(D23,'[1]Master Price'!$B:$B,0)),"0")</f>
        <v>0</v>
      </c>
      <c r="AK23" s="80">
        <f t="shared" si="7"/>
        <v>0</v>
      </c>
      <c r="AL23" s="82" t="str">
        <f t="shared" si="8"/>
        <v>0-day</v>
      </c>
      <c r="AM23" s="82" t="str">
        <f t="shared" si="9"/>
        <v>1-day</v>
      </c>
      <c r="AN23" s="82" t="str">
        <f t="shared" si="10"/>
        <v>5-day</v>
      </c>
      <c r="AO23" s="82" t="str">
        <f t="shared" si="11"/>
        <v>0-day</v>
      </c>
      <c r="AP23" s="82" t="str">
        <f t="shared" si="12"/>
        <v>3-day</v>
      </c>
      <c r="AQ23" s="82" t="str">
        <f t="shared" si="13"/>
        <v>0-day</v>
      </c>
      <c r="AR23" s="5"/>
      <c r="AS23" s="83">
        <f t="shared" si="14"/>
        <v>21</v>
      </c>
      <c r="AT23" s="54" t="s">
        <v>384</v>
      </c>
      <c r="AU23" s="84" t="e">
        <f t="shared" ca="1" si="15"/>
        <v>#NAME?</v>
      </c>
      <c r="AV23" s="88" t="e">
        <f t="shared" ca="1" si="16"/>
        <v>#NAME?</v>
      </c>
      <c r="AW23" s="83" t="e">
        <f t="shared" ca="1" si="17"/>
        <v>#NAME?</v>
      </c>
      <c r="AX23" s="88" t="e">
        <f t="shared" ca="1" si="18"/>
        <v>#NAME?</v>
      </c>
      <c r="AY23" s="83">
        <f t="shared" si="19"/>
        <v>2000001006982</v>
      </c>
      <c r="AZ23" s="22" t="e">
        <f t="shared" ca="1" si="20"/>
        <v>#NAME?</v>
      </c>
      <c r="BA23" s="22" t="e">
        <f t="shared" ca="1" si="21"/>
        <v>#NAME?</v>
      </c>
      <c r="BB23" s="88" t="e">
        <f t="shared" ca="1" si="22"/>
        <v>#NAME?</v>
      </c>
      <c r="BC23" s="90" t="e">
        <f t="shared" ca="1" si="23"/>
        <v>#NAME?</v>
      </c>
      <c r="BD23" s="90" t="e">
        <f t="shared" ca="1" si="24"/>
        <v>#NAME?</v>
      </c>
      <c r="BE23" s="88" t="e">
        <f t="shared" ca="1" si="25"/>
        <v>#NAME?</v>
      </c>
      <c r="BF23" s="22" t="e">
        <f t="shared" ca="1" si="26"/>
        <v>#NAME?</v>
      </c>
      <c r="BG23" s="22" t="e">
        <f t="shared" ca="1" si="27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 t="shared" si="0"/>
        <v>22</v>
      </c>
      <c r="B24" s="52">
        <v>46056</v>
      </c>
      <c r="C24" s="54" t="s">
        <v>209</v>
      </c>
      <c r="D24" s="54" t="s">
        <v>163</v>
      </c>
      <c r="E24" s="56" t="s">
        <v>164</v>
      </c>
      <c r="F24" s="54">
        <v>3</v>
      </c>
      <c r="G24" s="54" t="s">
        <v>65</v>
      </c>
      <c r="H24" s="54" t="str">
        <f t="shared" si="1"/>
        <v>DONE</v>
      </c>
      <c r="I24" s="54" t="s">
        <v>337</v>
      </c>
      <c r="J24" s="58" t="s">
        <v>166</v>
      </c>
      <c r="K24" s="58" t="s">
        <v>167</v>
      </c>
      <c r="L24" s="60">
        <v>9967</v>
      </c>
      <c r="M24" s="54" t="s">
        <v>118</v>
      </c>
      <c r="N24" s="54" t="s">
        <v>215</v>
      </c>
      <c r="O24" s="54" t="s">
        <v>91</v>
      </c>
      <c r="P24" s="64" t="s">
        <v>82</v>
      </c>
      <c r="Q24" s="64" t="s">
        <v>338</v>
      </c>
      <c r="R24" s="25">
        <v>200001006972</v>
      </c>
      <c r="S24" s="66">
        <v>46068</v>
      </c>
      <c r="T24" s="66" t="str">
        <f t="shared" si="2"/>
        <v>DONE</v>
      </c>
      <c r="U24" s="66">
        <v>46069</v>
      </c>
      <c r="V24" s="25">
        <v>9200072882</v>
      </c>
      <c r="W24" s="25">
        <v>43109</v>
      </c>
      <c r="X24" s="69">
        <v>46073</v>
      </c>
      <c r="Y24" s="69" t="str">
        <f t="shared" si="3"/>
        <v>DONE</v>
      </c>
      <c r="Z24" s="25" t="s">
        <v>339</v>
      </c>
      <c r="AA24" s="69">
        <v>46073</v>
      </c>
      <c r="AB24" s="25" t="str">
        <f t="shared" si="4"/>
        <v>DONE</v>
      </c>
      <c r="AC24" s="71"/>
      <c r="AD24" s="54" t="s">
        <v>340</v>
      </c>
      <c r="AE24" s="73">
        <v>46076</v>
      </c>
      <c r="AF24" s="69" t="str">
        <f t="shared" si="5"/>
        <v>DONE</v>
      </c>
      <c r="AG24" s="76">
        <v>46076</v>
      </c>
      <c r="AH24" s="73">
        <v>46146</v>
      </c>
      <c r="AI24" s="77" t="e">
        <f t="shared" ca="1" si="6"/>
        <v>#NAME?</v>
      </c>
      <c r="AJ24" s="80" t="str">
        <f t="array" ref="AJ24">IFERROR(INDEX('[1]Master Price'!$E:$E,MATCH(D24,'[1]Master Price'!$B:$B,0)),"0")</f>
        <v>0</v>
      </c>
      <c r="AK24" s="80">
        <f t="shared" si="7"/>
        <v>0</v>
      </c>
      <c r="AL24" s="82" t="str">
        <f t="shared" si="8"/>
        <v>0-day</v>
      </c>
      <c r="AM24" s="82" t="str">
        <f t="shared" si="9"/>
        <v>1-day</v>
      </c>
      <c r="AN24" s="82" t="str">
        <f t="shared" si="10"/>
        <v>5-day</v>
      </c>
      <c r="AO24" s="82" t="str">
        <f t="shared" si="11"/>
        <v>0-day</v>
      </c>
      <c r="AP24" s="82" t="str">
        <f t="shared" si="12"/>
        <v>3-day</v>
      </c>
      <c r="AQ24" s="82" t="str">
        <f t="shared" si="13"/>
        <v>0-day</v>
      </c>
      <c r="AR24" s="5"/>
      <c r="AS24" s="83">
        <f t="shared" si="14"/>
        <v>22</v>
      </c>
      <c r="AT24" s="54" t="s">
        <v>400</v>
      </c>
      <c r="AU24" s="84" t="e">
        <f t="shared" ca="1" si="15"/>
        <v>#NAME?</v>
      </c>
      <c r="AV24" s="88" t="e">
        <f t="shared" ca="1" si="16"/>
        <v>#NAME?</v>
      </c>
      <c r="AW24" s="83" t="e">
        <f t="shared" ca="1" si="17"/>
        <v>#NAME?</v>
      </c>
      <c r="AX24" s="88" t="e">
        <f t="shared" ca="1" si="18"/>
        <v>#NAME?</v>
      </c>
      <c r="AY24" s="83">
        <f t="shared" si="19"/>
        <v>2000010066981</v>
      </c>
      <c r="AZ24" s="22" t="e">
        <f t="shared" ca="1" si="20"/>
        <v>#NAME?</v>
      </c>
      <c r="BA24" s="22" t="e">
        <f t="shared" ca="1" si="21"/>
        <v>#NAME?</v>
      </c>
      <c r="BB24" s="88" t="e">
        <f t="shared" ca="1" si="22"/>
        <v>#NAME?</v>
      </c>
      <c r="BC24" s="90" t="e">
        <f t="shared" ca="1" si="23"/>
        <v>#NAME?</v>
      </c>
      <c r="BD24" s="90" t="e">
        <f t="shared" ca="1" si="24"/>
        <v>#NAME?</v>
      </c>
      <c r="BE24" s="88" t="e">
        <f t="shared" ca="1" si="25"/>
        <v>#NAME?</v>
      </c>
      <c r="BF24" s="22" t="e">
        <f t="shared" ca="1" si="26"/>
        <v>#NAME?</v>
      </c>
      <c r="BG24" s="22" t="e">
        <f t="shared" ca="1" si="27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 t="shared" si="0"/>
        <v>23</v>
      </c>
      <c r="B25" s="52">
        <v>46057</v>
      </c>
      <c r="C25" s="54" t="s">
        <v>226</v>
      </c>
      <c r="D25" s="54" t="s">
        <v>297</v>
      </c>
      <c r="E25" s="56" t="s">
        <v>298</v>
      </c>
      <c r="F25" s="54">
        <v>1</v>
      </c>
      <c r="G25" s="54" t="s">
        <v>65</v>
      </c>
      <c r="H25" s="54" t="str">
        <f t="shared" si="1"/>
        <v>DONE</v>
      </c>
      <c r="I25" s="54" t="s">
        <v>402</v>
      </c>
      <c r="J25" s="58" t="s">
        <v>146</v>
      </c>
      <c r="K25" s="58" t="s">
        <v>79</v>
      </c>
      <c r="L25" s="60">
        <v>6014</v>
      </c>
      <c r="M25" s="54" t="s">
        <v>118</v>
      </c>
      <c r="N25" s="54" t="s">
        <v>215</v>
      </c>
      <c r="O25" s="54" t="s">
        <v>91</v>
      </c>
      <c r="P25" s="64" t="s">
        <v>82</v>
      </c>
      <c r="Q25" s="64" t="s">
        <v>338</v>
      </c>
      <c r="R25" s="25">
        <v>2000001006971</v>
      </c>
      <c r="S25" s="66">
        <v>46068</v>
      </c>
      <c r="T25" s="66" t="str">
        <f t="shared" si="2"/>
        <v>DONE</v>
      </c>
      <c r="U25" s="66">
        <v>46068</v>
      </c>
      <c r="V25" s="25">
        <v>9200072944</v>
      </c>
      <c r="W25" s="25">
        <v>43125</v>
      </c>
      <c r="X25" s="69">
        <v>46073</v>
      </c>
      <c r="Y25" s="69" t="str">
        <f t="shared" si="3"/>
        <v>DONE</v>
      </c>
      <c r="Z25" s="25" t="s">
        <v>405</v>
      </c>
      <c r="AA25" s="69">
        <v>46073</v>
      </c>
      <c r="AB25" s="25" t="str">
        <f t="shared" si="4"/>
        <v>DONE</v>
      </c>
      <c r="AC25" s="71"/>
      <c r="AD25" s="54" t="s">
        <v>406</v>
      </c>
      <c r="AE25" s="73">
        <v>46076</v>
      </c>
      <c r="AF25" s="69" t="str">
        <f t="shared" si="5"/>
        <v>DONE</v>
      </c>
      <c r="AG25" s="76">
        <v>46076</v>
      </c>
      <c r="AH25" s="73">
        <v>46146</v>
      </c>
      <c r="AI25" s="77" t="e">
        <f t="shared" ca="1" si="6"/>
        <v>#NAME?</v>
      </c>
      <c r="AJ25" s="80" t="str">
        <f t="array" ref="AJ25">IFERROR(INDEX('[1]Master Price'!$E:$E,MATCH(D25,'[1]Master Price'!$B:$B,0)),"0")</f>
        <v>0</v>
      </c>
      <c r="AK25" s="80">
        <f t="shared" si="7"/>
        <v>0</v>
      </c>
      <c r="AL25" s="82" t="str">
        <f t="shared" si="8"/>
        <v>0-day</v>
      </c>
      <c r="AM25" s="82" t="str">
        <f t="shared" si="9"/>
        <v>0-day</v>
      </c>
      <c r="AN25" s="82" t="str">
        <f t="shared" si="10"/>
        <v>5-day</v>
      </c>
      <c r="AO25" s="82" t="str">
        <f t="shared" si="11"/>
        <v>0-day</v>
      </c>
      <c r="AP25" s="82" t="str">
        <f t="shared" si="12"/>
        <v>3-day</v>
      </c>
      <c r="AQ25" s="82" t="str">
        <f t="shared" si="13"/>
        <v>0-day</v>
      </c>
      <c r="AR25" s="5"/>
      <c r="AS25" s="83">
        <f t="shared" si="14"/>
        <v>23</v>
      </c>
      <c r="AT25" s="54" t="s">
        <v>412</v>
      </c>
      <c r="AU25" s="84" t="e">
        <f t="shared" ca="1" si="15"/>
        <v>#NAME?</v>
      </c>
      <c r="AV25" s="88" t="e">
        <f t="shared" ca="1" si="16"/>
        <v>#NAME?</v>
      </c>
      <c r="AW25" s="83" t="e">
        <f t="shared" ca="1" si="17"/>
        <v>#NAME?</v>
      </c>
      <c r="AX25" s="88" t="e">
        <f t="shared" ca="1" si="18"/>
        <v>#NAME?</v>
      </c>
      <c r="AY25" s="83">
        <f t="shared" si="19"/>
        <v>2000001006978</v>
      </c>
      <c r="AZ25" s="22" t="e">
        <f t="shared" ca="1" si="20"/>
        <v>#NAME?</v>
      </c>
      <c r="BA25" s="22" t="e">
        <f t="shared" ca="1" si="21"/>
        <v>#NAME?</v>
      </c>
      <c r="BB25" s="88" t="e">
        <f t="shared" ca="1" si="22"/>
        <v>#NAME?</v>
      </c>
      <c r="BC25" s="90" t="e">
        <f t="shared" ca="1" si="23"/>
        <v>#NAME?</v>
      </c>
      <c r="BD25" s="90" t="e">
        <f t="shared" ca="1" si="24"/>
        <v>#NAME?</v>
      </c>
      <c r="BE25" s="88" t="e">
        <f t="shared" ca="1" si="25"/>
        <v>#NAME?</v>
      </c>
      <c r="BF25" s="22" t="e">
        <f t="shared" ca="1" si="26"/>
        <v>#NAME?</v>
      </c>
      <c r="BG25" s="22" t="e">
        <f t="shared" ca="1" si="27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 t="shared" si="0"/>
        <v>24</v>
      </c>
      <c r="B26" s="52">
        <v>46057</v>
      </c>
      <c r="C26" s="54" t="s">
        <v>226</v>
      </c>
      <c r="D26" s="54" t="s">
        <v>322</v>
      </c>
      <c r="E26" s="56" t="s">
        <v>323</v>
      </c>
      <c r="F26" s="54">
        <v>1</v>
      </c>
      <c r="G26" s="54" t="s">
        <v>65</v>
      </c>
      <c r="H26" s="54" t="str">
        <f t="shared" si="1"/>
        <v>DONE</v>
      </c>
      <c r="I26" s="54" t="s">
        <v>402</v>
      </c>
      <c r="J26" s="58" t="s">
        <v>146</v>
      </c>
      <c r="K26" s="58" t="s">
        <v>79</v>
      </c>
      <c r="L26" s="60">
        <v>6014</v>
      </c>
      <c r="M26" s="54" t="s">
        <v>118</v>
      </c>
      <c r="N26" s="54" t="s">
        <v>215</v>
      </c>
      <c r="O26" s="54" t="s">
        <v>91</v>
      </c>
      <c r="P26" s="64" t="s">
        <v>82</v>
      </c>
      <c r="Q26" s="64" t="s">
        <v>338</v>
      </c>
      <c r="R26" s="25">
        <v>2000001006971</v>
      </c>
      <c r="S26" s="66">
        <v>46068</v>
      </c>
      <c r="T26" s="66" t="str">
        <f t="shared" si="2"/>
        <v>DONE</v>
      </c>
      <c r="U26" s="66">
        <v>46068</v>
      </c>
      <c r="V26" s="25">
        <v>9200072944</v>
      </c>
      <c r="W26" s="25">
        <v>43125</v>
      </c>
      <c r="X26" s="69">
        <v>46073</v>
      </c>
      <c r="Y26" s="69" t="str">
        <f t="shared" si="3"/>
        <v>DONE</v>
      </c>
      <c r="Z26" s="25" t="s">
        <v>405</v>
      </c>
      <c r="AA26" s="69">
        <v>46073</v>
      </c>
      <c r="AB26" s="25" t="str">
        <f t="shared" si="4"/>
        <v>DONE</v>
      </c>
      <c r="AC26" s="71"/>
      <c r="AD26" s="54" t="s">
        <v>406</v>
      </c>
      <c r="AE26" s="73">
        <v>46076</v>
      </c>
      <c r="AF26" s="69" t="str">
        <f t="shared" si="5"/>
        <v>DONE</v>
      </c>
      <c r="AG26" s="76">
        <v>46076</v>
      </c>
      <c r="AH26" s="73">
        <v>46146</v>
      </c>
      <c r="AI26" s="77" t="e">
        <f t="shared" ca="1" si="6"/>
        <v>#NAME?</v>
      </c>
      <c r="AJ26" s="80" t="str">
        <f t="array" ref="AJ26">IFERROR(INDEX('[1]Master Price'!$E:$E,MATCH(D26,'[1]Master Price'!$B:$B,0)),"0")</f>
        <v>0</v>
      </c>
      <c r="AK26" s="80">
        <f t="shared" si="7"/>
        <v>0</v>
      </c>
      <c r="AL26" s="82" t="str">
        <f t="shared" si="8"/>
        <v>0-day</v>
      </c>
      <c r="AM26" s="82" t="str">
        <f t="shared" si="9"/>
        <v>0-day</v>
      </c>
      <c r="AN26" s="82" t="str">
        <f t="shared" si="10"/>
        <v>5-day</v>
      </c>
      <c r="AO26" s="82" t="str">
        <f t="shared" si="11"/>
        <v>0-day</v>
      </c>
      <c r="AP26" s="82" t="str">
        <f t="shared" si="12"/>
        <v>3-day</v>
      </c>
      <c r="AQ26" s="82" t="str">
        <f t="shared" si="13"/>
        <v>0-day</v>
      </c>
      <c r="AR26" s="5"/>
      <c r="AS26" s="83">
        <f t="shared" si="14"/>
        <v>24</v>
      </c>
      <c r="AT26" s="54" t="s">
        <v>419</v>
      </c>
      <c r="AU26" s="84" t="e">
        <f t="shared" ca="1" si="15"/>
        <v>#NAME?</v>
      </c>
      <c r="AV26" s="88" t="e">
        <f t="shared" ca="1" si="16"/>
        <v>#NAME?</v>
      </c>
      <c r="AW26" s="83" t="e">
        <f t="shared" ca="1" si="17"/>
        <v>#NAME?</v>
      </c>
      <c r="AX26" s="88" t="e">
        <f t="shared" ca="1" si="18"/>
        <v>#NAME?</v>
      </c>
      <c r="AY26" s="83">
        <f t="shared" si="19"/>
        <v>2000001006976</v>
      </c>
      <c r="AZ26" s="22" t="e">
        <f t="shared" ca="1" si="20"/>
        <v>#NAME?</v>
      </c>
      <c r="BA26" s="22" t="e">
        <f t="shared" ca="1" si="21"/>
        <v>#NAME?</v>
      </c>
      <c r="BB26" s="88" t="e">
        <f t="shared" ca="1" si="22"/>
        <v>#NAME?</v>
      </c>
      <c r="BC26" s="90" t="e">
        <f t="shared" ca="1" si="23"/>
        <v>#NAME?</v>
      </c>
      <c r="BD26" s="90" t="e">
        <f t="shared" ca="1" si="24"/>
        <v>#NAME?</v>
      </c>
      <c r="BE26" s="88" t="e">
        <f t="shared" ca="1" si="25"/>
        <v>#NAME?</v>
      </c>
      <c r="BF26" s="22" t="e">
        <f t="shared" ca="1" si="26"/>
        <v>#NAME?</v>
      </c>
      <c r="BG26" s="22" t="e">
        <f t="shared" ca="1" si="27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 t="shared" si="0"/>
        <v>25</v>
      </c>
      <c r="B27" s="52">
        <v>46057</v>
      </c>
      <c r="C27" s="54" t="s">
        <v>226</v>
      </c>
      <c r="D27" s="54" t="s">
        <v>310</v>
      </c>
      <c r="E27" s="56" t="s">
        <v>312</v>
      </c>
      <c r="F27" s="54">
        <v>1</v>
      </c>
      <c r="G27" s="54" t="s">
        <v>65</v>
      </c>
      <c r="H27" s="54" t="str">
        <f t="shared" si="1"/>
        <v>DONE</v>
      </c>
      <c r="I27" s="54" t="s">
        <v>402</v>
      </c>
      <c r="J27" s="58" t="s">
        <v>146</v>
      </c>
      <c r="K27" s="58" t="s">
        <v>79</v>
      </c>
      <c r="L27" s="60">
        <v>6014</v>
      </c>
      <c r="M27" s="54" t="s">
        <v>118</v>
      </c>
      <c r="N27" s="54" t="s">
        <v>215</v>
      </c>
      <c r="O27" s="54" t="s">
        <v>91</v>
      </c>
      <c r="P27" s="64" t="s">
        <v>82</v>
      </c>
      <c r="Q27" s="64" t="s">
        <v>338</v>
      </c>
      <c r="R27" s="25">
        <v>2000001006971</v>
      </c>
      <c r="S27" s="66">
        <v>46068</v>
      </c>
      <c r="T27" s="66" t="str">
        <f t="shared" si="2"/>
        <v>DONE</v>
      </c>
      <c r="U27" s="66">
        <v>46068</v>
      </c>
      <c r="V27" s="25">
        <v>9200072944</v>
      </c>
      <c r="W27" s="25">
        <v>43125</v>
      </c>
      <c r="X27" s="69">
        <v>46073</v>
      </c>
      <c r="Y27" s="69" t="str">
        <f t="shared" si="3"/>
        <v>DONE</v>
      </c>
      <c r="Z27" s="25" t="s">
        <v>405</v>
      </c>
      <c r="AA27" s="69">
        <v>46073</v>
      </c>
      <c r="AB27" s="25" t="str">
        <f t="shared" si="4"/>
        <v>DONE</v>
      </c>
      <c r="AC27" s="71"/>
      <c r="AD27" s="54" t="s">
        <v>406</v>
      </c>
      <c r="AE27" s="73">
        <v>46076</v>
      </c>
      <c r="AF27" s="69" t="str">
        <f t="shared" si="5"/>
        <v>DONE</v>
      </c>
      <c r="AG27" s="76">
        <v>46076</v>
      </c>
      <c r="AH27" s="73">
        <v>46146</v>
      </c>
      <c r="AI27" s="77" t="e">
        <f t="shared" ca="1" si="6"/>
        <v>#NAME?</v>
      </c>
      <c r="AJ27" s="80" t="str">
        <f t="array" ref="AJ27">IFERROR(INDEX('[1]Master Price'!$E:$E,MATCH(D27,'[1]Master Price'!$B:$B,0)),"0")</f>
        <v>0</v>
      </c>
      <c r="AK27" s="80">
        <f t="shared" si="7"/>
        <v>0</v>
      </c>
      <c r="AL27" s="82" t="str">
        <f t="shared" si="8"/>
        <v>0-day</v>
      </c>
      <c r="AM27" s="82" t="str">
        <f t="shared" si="9"/>
        <v>0-day</v>
      </c>
      <c r="AN27" s="82" t="str">
        <f t="shared" si="10"/>
        <v>5-day</v>
      </c>
      <c r="AO27" s="82" t="str">
        <f t="shared" si="11"/>
        <v>0-day</v>
      </c>
      <c r="AP27" s="82" t="str">
        <f t="shared" si="12"/>
        <v>3-day</v>
      </c>
      <c r="AQ27" s="82" t="str">
        <f t="shared" si="13"/>
        <v>0-day</v>
      </c>
      <c r="AR27" s="5"/>
      <c r="AS27" s="83">
        <f t="shared" si="14"/>
        <v>25</v>
      </c>
      <c r="AT27" s="54" t="s">
        <v>426</v>
      </c>
      <c r="AU27" s="84" t="e">
        <f t="shared" ca="1" si="15"/>
        <v>#NAME?</v>
      </c>
      <c r="AV27" s="88" t="e">
        <f t="shared" ca="1" si="16"/>
        <v>#NAME?</v>
      </c>
      <c r="AW27" s="83" t="e">
        <f t="shared" ca="1" si="17"/>
        <v>#NAME?</v>
      </c>
      <c r="AX27" s="88" t="e">
        <f t="shared" ca="1" si="18"/>
        <v>#NAME?</v>
      </c>
      <c r="AY27" s="83">
        <f t="shared" si="19"/>
        <v>2000001006995</v>
      </c>
      <c r="AZ27" s="22" t="e">
        <f t="shared" ca="1" si="20"/>
        <v>#NAME?</v>
      </c>
      <c r="BA27" s="22" t="e">
        <f t="shared" ca="1" si="21"/>
        <v>#NAME?</v>
      </c>
      <c r="BB27" s="88" t="e">
        <f t="shared" ca="1" si="22"/>
        <v>#NAME?</v>
      </c>
      <c r="BC27" s="90" t="e">
        <f t="shared" ca="1" si="23"/>
        <v>#NAME?</v>
      </c>
      <c r="BD27" s="90" t="e">
        <f t="shared" ca="1" si="24"/>
        <v>#NAME?</v>
      </c>
      <c r="BE27" s="88" t="e">
        <f t="shared" ca="1" si="25"/>
        <v>#NAME?</v>
      </c>
      <c r="BF27" s="22" t="e">
        <f t="shared" ca="1" si="26"/>
        <v>#NAME?</v>
      </c>
      <c r="BG27" s="22" t="e">
        <f t="shared" ca="1" si="27"/>
        <v>#NAME?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 t="shared" si="0"/>
        <v>26</v>
      </c>
      <c r="B28" s="52">
        <v>46057</v>
      </c>
      <c r="C28" s="54" t="s">
        <v>226</v>
      </c>
      <c r="D28" s="54" t="s">
        <v>153</v>
      </c>
      <c r="E28" s="56" t="s">
        <v>154</v>
      </c>
      <c r="F28" s="54">
        <v>1</v>
      </c>
      <c r="G28" s="54" t="s">
        <v>65</v>
      </c>
      <c r="H28" s="54" t="str">
        <f t="shared" si="1"/>
        <v>DONE</v>
      </c>
      <c r="I28" s="54" t="s">
        <v>402</v>
      </c>
      <c r="J28" s="58" t="s">
        <v>146</v>
      </c>
      <c r="K28" s="58" t="s">
        <v>79</v>
      </c>
      <c r="L28" s="60">
        <v>6014</v>
      </c>
      <c r="M28" s="54" t="s">
        <v>118</v>
      </c>
      <c r="N28" s="54" t="s">
        <v>215</v>
      </c>
      <c r="O28" s="54" t="s">
        <v>91</v>
      </c>
      <c r="P28" s="64" t="s">
        <v>82</v>
      </c>
      <c r="Q28" s="64" t="s">
        <v>338</v>
      </c>
      <c r="R28" s="25">
        <v>2000001006971</v>
      </c>
      <c r="S28" s="66">
        <v>46068</v>
      </c>
      <c r="T28" s="66" t="str">
        <f t="shared" si="2"/>
        <v>DONE</v>
      </c>
      <c r="U28" s="66">
        <v>46068</v>
      </c>
      <c r="V28" s="25">
        <v>9200072944</v>
      </c>
      <c r="W28" s="25">
        <v>43125</v>
      </c>
      <c r="X28" s="69">
        <v>46073</v>
      </c>
      <c r="Y28" s="69" t="str">
        <f t="shared" si="3"/>
        <v>DONE</v>
      </c>
      <c r="Z28" s="25" t="s">
        <v>405</v>
      </c>
      <c r="AA28" s="69">
        <v>46073</v>
      </c>
      <c r="AB28" s="25" t="str">
        <f t="shared" si="4"/>
        <v>DONE</v>
      </c>
      <c r="AC28" s="71"/>
      <c r="AD28" s="54" t="s">
        <v>406</v>
      </c>
      <c r="AE28" s="73">
        <v>46076</v>
      </c>
      <c r="AF28" s="69" t="str">
        <f t="shared" si="5"/>
        <v>DONE</v>
      </c>
      <c r="AG28" s="76">
        <v>46076</v>
      </c>
      <c r="AH28" s="73">
        <v>46146</v>
      </c>
      <c r="AI28" s="77" t="e">
        <f t="shared" ca="1" si="6"/>
        <v>#NAME?</v>
      </c>
      <c r="AJ28" s="80" t="str">
        <f t="array" ref="AJ28">IFERROR(INDEX('[1]Master Price'!$E:$E,MATCH(D28,'[1]Master Price'!$B:$B,0)),"0")</f>
        <v>0</v>
      </c>
      <c r="AK28" s="80">
        <f t="shared" si="7"/>
        <v>0</v>
      </c>
      <c r="AL28" s="82" t="str">
        <f t="shared" si="8"/>
        <v>0-day</v>
      </c>
      <c r="AM28" s="82" t="str">
        <f t="shared" si="9"/>
        <v>0-day</v>
      </c>
      <c r="AN28" s="82" t="str">
        <f t="shared" si="10"/>
        <v>5-day</v>
      </c>
      <c r="AO28" s="82" t="str">
        <f t="shared" si="11"/>
        <v>0-day</v>
      </c>
      <c r="AP28" s="82" t="str">
        <f t="shared" si="12"/>
        <v>3-day</v>
      </c>
      <c r="AQ28" s="82" t="str">
        <f t="shared" si="13"/>
        <v>0-day</v>
      </c>
      <c r="AR28" s="5"/>
      <c r="AS28" s="83">
        <f t="shared" si="14"/>
        <v>26</v>
      </c>
      <c r="AT28" s="54" t="s">
        <v>445</v>
      </c>
      <c r="AU28" s="84" t="e">
        <f t="shared" ca="1" si="15"/>
        <v>#NAME?</v>
      </c>
      <c r="AV28" s="88" t="e">
        <f t="shared" ca="1" si="16"/>
        <v>#NAME?</v>
      </c>
      <c r="AW28" s="83" t="e">
        <f t="shared" ca="1" si="17"/>
        <v>#NAME?</v>
      </c>
      <c r="AX28" s="88" t="e">
        <f t="shared" ca="1" si="18"/>
        <v>#NAME?</v>
      </c>
      <c r="AY28" s="83" t="str">
        <f t="shared" si="19"/>
        <v>DONE</v>
      </c>
      <c r="AZ28" s="22" t="e">
        <f t="shared" ca="1" si="20"/>
        <v>#NAME?</v>
      </c>
      <c r="BA28" s="22" t="e">
        <f t="shared" ca="1" si="21"/>
        <v>#NAME?</v>
      </c>
      <c r="BB28" s="88" t="e">
        <f t="shared" ca="1" si="22"/>
        <v>#NAME?</v>
      </c>
      <c r="BC28" s="90" t="e">
        <f t="shared" ca="1" si="23"/>
        <v>#NAME?</v>
      </c>
      <c r="BD28" s="90" t="e">
        <f t="shared" ca="1" si="24"/>
        <v>#NAME?</v>
      </c>
      <c r="BE28" s="88" t="e">
        <f t="shared" ca="1" si="25"/>
        <v>#NAME?</v>
      </c>
      <c r="BF28" s="22" t="e">
        <f t="shared" ca="1" si="26"/>
        <v>#NAME?</v>
      </c>
      <c r="BG28" s="22" t="e">
        <f t="shared" ca="1" si="27"/>
        <v>#NAME?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 t="shared" si="0"/>
        <v>27</v>
      </c>
      <c r="B29" s="52">
        <v>46057</v>
      </c>
      <c r="C29" s="54" t="s">
        <v>226</v>
      </c>
      <c r="D29" s="54" t="s">
        <v>115</v>
      </c>
      <c r="E29" s="56" t="s">
        <v>116</v>
      </c>
      <c r="F29" s="54">
        <v>1</v>
      </c>
      <c r="G29" s="54" t="s">
        <v>65</v>
      </c>
      <c r="H29" s="54" t="str">
        <f t="shared" si="1"/>
        <v>DONE</v>
      </c>
      <c r="I29" s="54" t="s">
        <v>402</v>
      </c>
      <c r="J29" s="58" t="s">
        <v>146</v>
      </c>
      <c r="K29" s="58" t="s">
        <v>79</v>
      </c>
      <c r="L29" s="60">
        <v>6014</v>
      </c>
      <c r="M29" s="54" t="s">
        <v>118</v>
      </c>
      <c r="N29" s="54" t="s">
        <v>215</v>
      </c>
      <c r="O29" s="54" t="s">
        <v>91</v>
      </c>
      <c r="P29" s="64" t="s">
        <v>82</v>
      </c>
      <c r="Q29" s="64" t="s">
        <v>338</v>
      </c>
      <c r="R29" s="25">
        <v>2000001006971</v>
      </c>
      <c r="S29" s="66">
        <v>46068</v>
      </c>
      <c r="T29" s="66" t="str">
        <f t="shared" si="2"/>
        <v>DONE</v>
      </c>
      <c r="U29" s="66">
        <v>46068</v>
      </c>
      <c r="V29" s="25">
        <v>9200072944</v>
      </c>
      <c r="W29" s="25">
        <v>43125</v>
      </c>
      <c r="X29" s="69">
        <v>46073</v>
      </c>
      <c r="Y29" s="69" t="str">
        <f t="shared" si="3"/>
        <v>DONE</v>
      </c>
      <c r="Z29" s="25" t="s">
        <v>405</v>
      </c>
      <c r="AA29" s="69">
        <v>46073</v>
      </c>
      <c r="AB29" s="25" t="str">
        <f t="shared" si="4"/>
        <v>DONE</v>
      </c>
      <c r="AC29" s="71"/>
      <c r="AD29" s="54" t="s">
        <v>406</v>
      </c>
      <c r="AE29" s="76">
        <v>46076</v>
      </c>
      <c r="AF29" s="69" t="str">
        <f t="shared" si="5"/>
        <v>DONE</v>
      </c>
      <c r="AG29" s="76">
        <v>46076</v>
      </c>
      <c r="AH29" s="73">
        <v>46146</v>
      </c>
      <c r="AI29" s="77" t="e">
        <f t="shared" ca="1" si="6"/>
        <v>#NAME?</v>
      </c>
      <c r="AJ29" s="80" t="str">
        <f t="array" ref="AJ29">IFERROR(INDEX('[1]Master Price'!$E:$E,MATCH(D29,'[1]Master Price'!$B:$B,0)),"0")</f>
        <v>0</v>
      </c>
      <c r="AK29" s="80">
        <f t="shared" si="7"/>
        <v>0</v>
      </c>
      <c r="AL29" s="82" t="str">
        <f t="shared" si="8"/>
        <v>0-day</v>
      </c>
      <c r="AM29" s="82" t="str">
        <f t="shared" si="9"/>
        <v>0-day</v>
      </c>
      <c r="AN29" s="82" t="str">
        <f t="shared" si="10"/>
        <v>5-day</v>
      </c>
      <c r="AO29" s="82" t="str">
        <f t="shared" si="11"/>
        <v>0-day</v>
      </c>
      <c r="AP29" s="82" t="str">
        <f t="shared" si="12"/>
        <v>3-day</v>
      </c>
      <c r="AQ29" s="82" t="str">
        <f t="shared" si="13"/>
        <v>0-day</v>
      </c>
      <c r="AR29" s="5"/>
      <c r="AS29" s="83">
        <f t="shared" si="14"/>
        <v>27</v>
      </c>
      <c r="AT29" s="54" t="s">
        <v>455</v>
      </c>
      <c r="AU29" s="84" t="e">
        <f t="shared" ca="1" si="15"/>
        <v>#NAME?</v>
      </c>
      <c r="AV29" s="88" t="e">
        <f t="shared" ca="1" si="16"/>
        <v>#NAME?</v>
      </c>
      <c r="AW29" s="83" t="e">
        <f t="shared" ca="1" si="17"/>
        <v>#NAME?</v>
      </c>
      <c r="AX29" s="88" t="e">
        <f t="shared" ca="1" si="18"/>
        <v>#NAME?</v>
      </c>
      <c r="AY29" s="83" t="str">
        <f t="shared" si="19"/>
        <v>DONE</v>
      </c>
      <c r="AZ29" s="22" t="e">
        <f t="shared" ca="1" si="20"/>
        <v>#NAME?</v>
      </c>
      <c r="BA29" s="22" t="e">
        <f t="shared" ca="1" si="21"/>
        <v>#NAME?</v>
      </c>
      <c r="BB29" s="88" t="e">
        <f t="shared" ca="1" si="22"/>
        <v>#NAME?</v>
      </c>
      <c r="BC29" s="90" t="e">
        <f t="shared" ca="1" si="23"/>
        <v>#NAME?</v>
      </c>
      <c r="BD29" s="90" t="e">
        <f t="shared" ca="1" si="24"/>
        <v>#NAME?</v>
      </c>
      <c r="BE29" s="88" t="e">
        <f t="shared" ca="1" si="25"/>
        <v>#NAME?</v>
      </c>
      <c r="BF29" s="22" t="e">
        <f t="shared" ca="1" si="26"/>
        <v>#NAME?</v>
      </c>
      <c r="BG29" s="22" t="e">
        <f t="shared" ca="1" si="27"/>
        <v>#NAME?</v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 t="shared" si="0"/>
        <v>28</v>
      </c>
      <c r="B30" s="52">
        <v>46057</v>
      </c>
      <c r="C30" s="54" t="s">
        <v>226</v>
      </c>
      <c r="D30" s="54" t="s">
        <v>67</v>
      </c>
      <c r="E30" s="56" t="s">
        <v>69</v>
      </c>
      <c r="F30" s="54">
        <v>1</v>
      </c>
      <c r="G30" s="54" t="s">
        <v>65</v>
      </c>
      <c r="H30" s="54" t="str">
        <f t="shared" si="1"/>
        <v>DONE</v>
      </c>
      <c r="I30" s="54" t="s">
        <v>402</v>
      </c>
      <c r="J30" s="58" t="s">
        <v>146</v>
      </c>
      <c r="K30" s="58" t="s">
        <v>79</v>
      </c>
      <c r="L30" s="60">
        <v>6014</v>
      </c>
      <c r="M30" s="54" t="s">
        <v>118</v>
      </c>
      <c r="N30" s="54" t="s">
        <v>215</v>
      </c>
      <c r="O30" s="54" t="s">
        <v>91</v>
      </c>
      <c r="P30" s="64" t="s">
        <v>82</v>
      </c>
      <c r="Q30" s="64" t="s">
        <v>338</v>
      </c>
      <c r="R30" s="25">
        <v>2000001006971</v>
      </c>
      <c r="S30" s="66">
        <v>46068</v>
      </c>
      <c r="T30" s="66" t="str">
        <f t="shared" si="2"/>
        <v>DONE</v>
      </c>
      <c r="U30" s="66">
        <v>46068</v>
      </c>
      <c r="V30" s="25">
        <v>9200072944</v>
      </c>
      <c r="W30" s="25">
        <v>43125</v>
      </c>
      <c r="X30" s="69">
        <v>46073</v>
      </c>
      <c r="Y30" s="69" t="str">
        <f t="shared" si="3"/>
        <v>DONE</v>
      </c>
      <c r="Z30" s="25" t="s">
        <v>405</v>
      </c>
      <c r="AA30" s="69">
        <v>46073</v>
      </c>
      <c r="AB30" s="25" t="str">
        <f t="shared" si="4"/>
        <v>DONE</v>
      </c>
      <c r="AC30" s="71"/>
      <c r="AD30" s="54" t="s">
        <v>406</v>
      </c>
      <c r="AE30" s="76">
        <v>46076</v>
      </c>
      <c r="AF30" s="69" t="str">
        <f t="shared" si="5"/>
        <v>DONE</v>
      </c>
      <c r="AG30" s="76">
        <v>46076</v>
      </c>
      <c r="AH30" s="73">
        <v>46146</v>
      </c>
      <c r="AI30" s="77" t="e">
        <f t="shared" ca="1" si="6"/>
        <v>#NAME?</v>
      </c>
      <c r="AJ30" s="80" t="str">
        <f t="array" ref="AJ30">IFERROR(INDEX('[1]Master Price'!$E:$E,MATCH(D30,'[1]Master Price'!$B:$B,0)),"0")</f>
        <v>0</v>
      </c>
      <c r="AK30" s="80">
        <f t="shared" si="7"/>
        <v>0</v>
      </c>
      <c r="AL30" s="82" t="str">
        <f t="shared" si="8"/>
        <v>0-day</v>
      </c>
      <c r="AM30" s="82" t="str">
        <f t="shared" si="9"/>
        <v>0-day</v>
      </c>
      <c r="AN30" s="82" t="str">
        <f t="shared" si="10"/>
        <v>5-day</v>
      </c>
      <c r="AO30" s="82" t="str">
        <f t="shared" si="11"/>
        <v>0-day</v>
      </c>
      <c r="AP30" s="82" t="str">
        <f t="shared" si="12"/>
        <v>3-day</v>
      </c>
      <c r="AQ30" s="82" t="str">
        <f t="shared" si="13"/>
        <v>0-day</v>
      </c>
      <c r="AR30" s="5"/>
      <c r="AS30" s="83">
        <f t="shared" si="14"/>
        <v>28</v>
      </c>
      <c r="AT30" s="54" t="s">
        <v>461</v>
      </c>
      <c r="AU30" s="84" t="e">
        <f t="shared" ca="1" si="15"/>
        <v>#NAME?</v>
      </c>
      <c r="AV30" s="88" t="e">
        <f t="shared" ca="1" si="16"/>
        <v>#NAME?</v>
      </c>
      <c r="AW30" s="83" t="e">
        <f t="shared" ca="1" si="17"/>
        <v>#NAME?</v>
      </c>
      <c r="AX30" s="88" t="e">
        <f t="shared" ca="1" si="18"/>
        <v>#NAME?</v>
      </c>
      <c r="AY30" s="83">
        <f t="shared" si="19"/>
        <v>200001009641</v>
      </c>
      <c r="AZ30" s="22" t="e">
        <f t="shared" ca="1" si="20"/>
        <v>#NAME?</v>
      </c>
      <c r="BA30" s="22" t="e">
        <f t="shared" ca="1" si="21"/>
        <v>#NAME?</v>
      </c>
      <c r="BB30" s="88" t="e">
        <f t="shared" ca="1" si="22"/>
        <v>#NAME?</v>
      </c>
      <c r="BC30" s="90" t="e">
        <f t="shared" ca="1" si="23"/>
        <v>#NAME?</v>
      </c>
      <c r="BD30" s="90" t="e">
        <f t="shared" ca="1" si="24"/>
        <v>#NAME?</v>
      </c>
      <c r="BE30" s="88" t="e">
        <f t="shared" ca="1" si="25"/>
        <v>#NAME?</v>
      </c>
      <c r="BF30" s="22" t="e">
        <f t="shared" ca="1" si="26"/>
        <v>#NAME?</v>
      </c>
      <c r="BG30" s="22" t="e">
        <f t="shared" ca="1" si="27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 t="shared" si="0"/>
        <v>29</v>
      </c>
      <c r="B31" s="52">
        <v>46057</v>
      </c>
      <c r="C31" s="54" t="s">
        <v>226</v>
      </c>
      <c r="D31" s="54" t="s">
        <v>303</v>
      </c>
      <c r="E31" s="56" t="s">
        <v>304</v>
      </c>
      <c r="F31" s="54">
        <v>2</v>
      </c>
      <c r="G31" s="54" t="s">
        <v>65</v>
      </c>
      <c r="H31" s="54" t="str">
        <f t="shared" si="1"/>
        <v>DONE</v>
      </c>
      <c r="I31" s="54" t="s">
        <v>402</v>
      </c>
      <c r="J31" s="58" t="s">
        <v>146</v>
      </c>
      <c r="K31" s="58" t="s">
        <v>79</v>
      </c>
      <c r="L31" s="60">
        <v>6014</v>
      </c>
      <c r="M31" s="54" t="s">
        <v>118</v>
      </c>
      <c r="N31" s="54" t="s">
        <v>215</v>
      </c>
      <c r="O31" s="54" t="s">
        <v>91</v>
      </c>
      <c r="P31" s="64" t="s">
        <v>82</v>
      </c>
      <c r="Q31" s="64" t="s">
        <v>338</v>
      </c>
      <c r="R31" s="25">
        <v>2000001006971</v>
      </c>
      <c r="S31" s="66">
        <v>46068</v>
      </c>
      <c r="T31" s="66" t="str">
        <f t="shared" si="2"/>
        <v>DONE</v>
      </c>
      <c r="U31" s="66">
        <v>46068</v>
      </c>
      <c r="V31" s="25">
        <v>9200072944</v>
      </c>
      <c r="W31" s="25">
        <v>43125</v>
      </c>
      <c r="X31" s="69">
        <v>46073</v>
      </c>
      <c r="Y31" s="69" t="str">
        <f t="shared" si="3"/>
        <v>DONE</v>
      </c>
      <c r="Z31" s="25" t="s">
        <v>405</v>
      </c>
      <c r="AA31" s="69">
        <v>46073</v>
      </c>
      <c r="AB31" s="25" t="str">
        <f t="shared" si="4"/>
        <v>DONE</v>
      </c>
      <c r="AC31" s="71"/>
      <c r="AD31" s="54" t="s">
        <v>406</v>
      </c>
      <c r="AE31" s="76">
        <v>46076</v>
      </c>
      <c r="AF31" s="69" t="str">
        <f t="shared" si="5"/>
        <v>DONE</v>
      </c>
      <c r="AG31" s="76">
        <v>46076</v>
      </c>
      <c r="AH31" s="73">
        <v>46146</v>
      </c>
      <c r="AI31" s="77" t="e">
        <f t="shared" ca="1" si="6"/>
        <v>#NAME?</v>
      </c>
      <c r="AJ31" s="80" t="str">
        <f t="array" ref="AJ31">IFERROR(INDEX('[1]Master Price'!$E:$E,MATCH(D31,'[1]Master Price'!$B:$B,0)),"0")</f>
        <v>0</v>
      </c>
      <c r="AK31" s="80">
        <f t="shared" si="7"/>
        <v>0</v>
      </c>
      <c r="AL31" s="82" t="str">
        <f t="shared" si="8"/>
        <v>0-day</v>
      </c>
      <c r="AM31" s="82" t="str">
        <f t="shared" si="9"/>
        <v>0-day</v>
      </c>
      <c r="AN31" s="82" t="str">
        <f t="shared" si="10"/>
        <v>5-day</v>
      </c>
      <c r="AO31" s="82" t="str">
        <f t="shared" si="11"/>
        <v>0-day</v>
      </c>
      <c r="AP31" s="82" t="str">
        <f t="shared" si="12"/>
        <v>3-day</v>
      </c>
      <c r="AQ31" s="82" t="str">
        <f t="shared" si="13"/>
        <v>0-day</v>
      </c>
      <c r="AR31" s="5"/>
      <c r="AS31" s="83">
        <f t="shared" si="14"/>
        <v>29</v>
      </c>
      <c r="AT31" s="54" t="s">
        <v>471</v>
      </c>
      <c r="AU31" s="84" t="e">
        <f t="shared" ca="1" si="15"/>
        <v>#NAME?</v>
      </c>
      <c r="AV31" s="88" t="e">
        <f t="shared" ca="1" si="16"/>
        <v>#NAME?</v>
      </c>
      <c r="AW31" s="83" t="e">
        <f t="shared" ca="1" si="17"/>
        <v>#NAME?</v>
      </c>
      <c r="AX31" s="88" t="e">
        <f t="shared" ca="1" si="18"/>
        <v>#NAME?</v>
      </c>
      <c r="AY31" s="83">
        <f t="shared" si="19"/>
        <v>210000276380</v>
      </c>
      <c r="AZ31" s="22" t="e">
        <f t="shared" ca="1" si="20"/>
        <v>#NAME?</v>
      </c>
      <c r="BA31" s="22" t="e">
        <f t="shared" ca="1" si="21"/>
        <v>#NAME?</v>
      </c>
      <c r="BB31" s="88" t="e">
        <f t="shared" ca="1" si="22"/>
        <v>#NAME?</v>
      </c>
      <c r="BC31" s="90" t="e">
        <f t="shared" ca="1" si="23"/>
        <v>#NAME?</v>
      </c>
      <c r="BD31" s="90" t="e">
        <f t="shared" ca="1" si="24"/>
        <v>#NAME?</v>
      </c>
      <c r="BE31" s="88" t="e">
        <f t="shared" ca="1" si="25"/>
        <v>#NAME?</v>
      </c>
      <c r="BF31" s="22" t="e">
        <f t="shared" ca="1" si="26"/>
        <v>#NAME?</v>
      </c>
      <c r="BG31" s="22" t="e">
        <f t="shared" ca="1" si="27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 t="shared" si="0"/>
        <v>30</v>
      </c>
      <c r="B32" s="52">
        <v>46057</v>
      </c>
      <c r="C32" s="54" t="s">
        <v>226</v>
      </c>
      <c r="D32" s="54" t="s">
        <v>473</v>
      </c>
      <c r="E32" s="56" t="s">
        <v>474</v>
      </c>
      <c r="F32" s="54">
        <v>3</v>
      </c>
      <c r="G32" s="54" t="s">
        <v>65</v>
      </c>
      <c r="H32" s="54" t="str">
        <f t="shared" si="1"/>
        <v>DONE</v>
      </c>
      <c r="I32" s="54" t="s">
        <v>402</v>
      </c>
      <c r="J32" s="58" t="s">
        <v>146</v>
      </c>
      <c r="K32" s="58" t="s">
        <v>79</v>
      </c>
      <c r="L32" s="60">
        <v>6014</v>
      </c>
      <c r="M32" s="54" t="s">
        <v>118</v>
      </c>
      <c r="N32" s="54" t="s">
        <v>215</v>
      </c>
      <c r="O32" s="54" t="s">
        <v>91</v>
      </c>
      <c r="P32" s="64" t="s">
        <v>82</v>
      </c>
      <c r="Q32" s="64" t="s">
        <v>338</v>
      </c>
      <c r="R32" s="25">
        <v>2000001006971</v>
      </c>
      <c r="S32" s="66">
        <v>46068</v>
      </c>
      <c r="T32" s="66" t="str">
        <f t="shared" si="2"/>
        <v>DONE</v>
      </c>
      <c r="U32" s="66">
        <v>46068</v>
      </c>
      <c r="V32" s="25">
        <v>9200072944</v>
      </c>
      <c r="W32" s="25">
        <v>43125</v>
      </c>
      <c r="X32" s="69">
        <v>46073</v>
      </c>
      <c r="Y32" s="69" t="str">
        <f t="shared" si="3"/>
        <v>DONE</v>
      </c>
      <c r="Z32" s="25" t="s">
        <v>405</v>
      </c>
      <c r="AA32" s="69">
        <v>46073</v>
      </c>
      <c r="AB32" s="25" t="str">
        <f t="shared" si="4"/>
        <v>DONE</v>
      </c>
      <c r="AC32" s="71"/>
      <c r="AD32" s="54" t="s">
        <v>406</v>
      </c>
      <c r="AE32" s="76">
        <v>46076</v>
      </c>
      <c r="AF32" s="69" t="str">
        <f t="shared" si="5"/>
        <v>DONE</v>
      </c>
      <c r="AG32" s="76">
        <v>46076</v>
      </c>
      <c r="AH32" s="73">
        <v>46146</v>
      </c>
      <c r="AI32" s="77" t="e">
        <f t="shared" ca="1" si="6"/>
        <v>#NAME?</v>
      </c>
      <c r="AJ32" s="80" t="str">
        <f t="array" ref="AJ32">IFERROR(INDEX('[1]Master Price'!$E:$E,MATCH(D32,'[1]Master Price'!$B:$B,0)),"0")</f>
        <v>0</v>
      </c>
      <c r="AK32" s="80">
        <f t="shared" si="7"/>
        <v>0</v>
      </c>
      <c r="AL32" s="82" t="str">
        <f t="shared" si="8"/>
        <v>0-day</v>
      </c>
      <c r="AM32" s="82" t="str">
        <f t="shared" si="9"/>
        <v>0-day</v>
      </c>
      <c r="AN32" s="82" t="str">
        <f t="shared" si="10"/>
        <v>5-day</v>
      </c>
      <c r="AO32" s="82" t="str">
        <f t="shared" si="11"/>
        <v>0-day</v>
      </c>
      <c r="AP32" s="82" t="str">
        <f t="shared" si="12"/>
        <v>3-day</v>
      </c>
      <c r="AQ32" s="82" t="str">
        <f t="shared" si="13"/>
        <v>0-day</v>
      </c>
      <c r="AR32" s="5"/>
      <c r="AS32" s="83">
        <f t="shared" si="14"/>
        <v>30</v>
      </c>
      <c r="AT32" s="54" t="s">
        <v>481</v>
      </c>
      <c r="AU32" s="84" t="e">
        <f t="shared" ca="1" si="15"/>
        <v>#NAME?</v>
      </c>
      <c r="AV32" s="88" t="e">
        <f t="shared" ca="1" si="16"/>
        <v>#NAME?</v>
      </c>
      <c r="AW32" s="83" t="e">
        <f t="shared" ca="1" si="17"/>
        <v>#NAME?</v>
      </c>
      <c r="AX32" s="88" t="e">
        <f t="shared" ca="1" si="18"/>
        <v>#NAME?</v>
      </c>
      <c r="AY32" s="83">
        <f t="shared" si="19"/>
        <v>210000275195</v>
      </c>
      <c r="AZ32" s="22" t="e">
        <f t="shared" ca="1" si="20"/>
        <v>#NAME?</v>
      </c>
      <c r="BA32" s="22" t="e">
        <f t="shared" ca="1" si="21"/>
        <v>#NAME?</v>
      </c>
      <c r="BB32" s="88" t="e">
        <f t="shared" ca="1" si="22"/>
        <v>#NAME?</v>
      </c>
      <c r="BC32" s="90" t="e">
        <f t="shared" ca="1" si="23"/>
        <v>#NAME?</v>
      </c>
      <c r="BD32" s="90" t="e">
        <f t="shared" ca="1" si="24"/>
        <v>#NAME?</v>
      </c>
      <c r="BE32" s="88" t="e">
        <f t="shared" ca="1" si="25"/>
        <v>#NAME?</v>
      </c>
      <c r="BF32" s="22" t="e">
        <f t="shared" ca="1" si="26"/>
        <v>#NAME?</v>
      </c>
      <c r="BG32" s="22" t="e">
        <f t="shared" ca="1" si="27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 t="shared" si="0"/>
        <v>31</v>
      </c>
      <c r="B33" s="52">
        <v>46057</v>
      </c>
      <c r="C33" s="54" t="s">
        <v>226</v>
      </c>
      <c r="D33" s="54" t="s">
        <v>314</v>
      </c>
      <c r="E33" s="56" t="s">
        <v>315</v>
      </c>
      <c r="F33" s="54">
        <v>5</v>
      </c>
      <c r="G33" s="54" t="s">
        <v>65</v>
      </c>
      <c r="H33" s="54" t="str">
        <f t="shared" si="1"/>
        <v>DONE</v>
      </c>
      <c r="I33" s="54" t="s">
        <v>402</v>
      </c>
      <c r="J33" s="58" t="s">
        <v>146</v>
      </c>
      <c r="K33" s="58" t="s">
        <v>79</v>
      </c>
      <c r="L33" s="60">
        <v>6014</v>
      </c>
      <c r="M33" s="54" t="s">
        <v>118</v>
      </c>
      <c r="N33" s="54" t="s">
        <v>215</v>
      </c>
      <c r="O33" s="54" t="s">
        <v>91</v>
      </c>
      <c r="P33" s="64" t="s">
        <v>82</v>
      </c>
      <c r="Q33" s="64" t="s">
        <v>338</v>
      </c>
      <c r="R33" s="25">
        <v>2000001006971</v>
      </c>
      <c r="S33" s="66">
        <v>46068</v>
      </c>
      <c r="T33" s="66" t="str">
        <f t="shared" si="2"/>
        <v>DONE</v>
      </c>
      <c r="U33" s="66">
        <v>46068</v>
      </c>
      <c r="V33" s="25">
        <v>9200072944</v>
      </c>
      <c r="W33" s="25">
        <v>43125</v>
      </c>
      <c r="X33" s="69">
        <v>46073</v>
      </c>
      <c r="Y33" s="69" t="str">
        <f t="shared" si="3"/>
        <v>DONE</v>
      </c>
      <c r="Z33" s="25" t="s">
        <v>405</v>
      </c>
      <c r="AA33" s="69">
        <v>46073</v>
      </c>
      <c r="AB33" s="25" t="str">
        <f t="shared" si="4"/>
        <v>DONE</v>
      </c>
      <c r="AC33" s="71"/>
      <c r="AD33" s="54" t="s">
        <v>406</v>
      </c>
      <c r="AE33" s="76">
        <v>46076</v>
      </c>
      <c r="AF33" s="69" t="str">
        <f t="shared" si="5"/>
        <v>DONE</v>
      </c>
      <c r="AG33" s="76">
        <v>46076</v>
      </c>
      <c r="AH33" s="73">
        <v>46146</v>
      </c>
      <c r="AI33" s="77" t="e">
        <f t="shared" ca="1" si="6"/>
        <v>#NAME?</v>
      </c>
      <c r="AJ33" s="80" t="str">
        <f t="array" ref="AJ33">IFERROR(INDEX('[1]Master Price'!$E:$E,MATCH(D33,'[1]Master Price'!$B:$B,0)),"0")</f>
        <v>0</v>
      </c>
      <c r="AK33" s="80">
        <f t="shared" si="7"/>
        <v>0</v>
      </c>
      <c r="AL33" s="82" t="str">
        <f t="shared" si="8"/>
        <v>0-day</v>
      </c>
      <c r="AM33" s="82" t="str">
        <f t="shared" si="9"/>
        <v>0-day</v>
      </c>
      <c r="AN33" s="82" t="str">
        <f t="shared" si="10"/>
        <v>5-day</v>
      </c>
      <c r="AO33" s="82" t="str">
        <f t="shared" si="11"/>
        <v>0-day</v>
      </c>
      <c r="AP33" s="82" t="str">
        <f t="shared" si="12"/>
        <v>3-day</v>
      </c>
      <c r="AQ33" s="82" t="str">
        <f t="shared" si="13"/>
        <v>0-day</v>
      </c>
      <c r="AR33" s="5"/>
      <c r="AS33" s="83">
        <f t="shared" si="14"/>
        <v>31</v>
      </c>
      <c r="AT33" s="54" t="s">
        <v>488</v>
      </c>
      <c r="AU33" s="84" t="e">
        <f t="shared" ca="1" si="15"/>
        <v>#NAME?</v>
      </c>
      <c r="AV33" s="88" t="e">
        <f t="shared" ca="1" si="16"/>
        <v>#NAME?</v>
      </c>
      <c r="AW33" s="83" t="e">
        <f t="shared" ca="1" si="17"/>
        <v>#NAME?</v>
      </c>
      <c r="AX33" s="88" t="e">
        <f t="shared" ca="1" si="18"/>
        <v>#NAME?</v>
      </c>
      <c r="AY33" s="83">
        <f t="shared" si="19"/>
        <v>200001009632</v>
      </c>
      <c r="AZ33" s="22" t="e">
        <f t="shared" ca="1" si="20"/>
        <v>#NAME?</v>
      </c>
      <c r="BA33" s="22" t="e">
        <f t="shared" ca="1" si="21"/>
        <v>#NAME?</v>
      </c>
      <c r="BB33" s="88" t="e">
        <f t="shared" ca="1" si="22"/>
        <v>#NAME?</v>
      </c>
      <c r="BC33" s="90" t="e">
        <f t="shared" ca="1" si="23"/>
        <v>#NAME?</v>
      </c>
      <c r="BD33" s="90" t="e">
        <f t="shared" ca="1" si="24"/>
        <v>#NAME?</v>
      </c>
      <c r="BE33" s="88" t="e">
        <f t="shared" ca="1" si="25"/>
        <v>#NAME?</v>
      </c>
      <c r="BF33" s="22" t="e">
        <f t="shared" ca="1" si="26"/>
        <v>#NAME?</v>
      </c>
      <c r="BG33" s="22" t="e">
        <f t="shared" ca="1" si="27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 t="shared" si="0"/>
        <v>32</v>
      </c>
      <c r="B34" s="52">
        <v>46057</v>
      </c>
      <c r="C34" s="54" t="s">
        <v>226</v>
      </c>
      <c r="D34" s="54" t="s">
        <v>174</v>
      </c>
      <c r="E34" s="56" t="s">
        <v>175</v>
      </c>
      <c r="F34" s="54">
        <v>2</v>
      </c>
      <c r="G34" s="54" t="s">
        <v>65</v>
      </c>
      <c r="H34" s="54" t="str">
        <f t="shared" si="1"/>
        <v>DONE</v>
      </c>
      <c r="I34" s="54" t="s">
        <v>402</v>
      </c>
      <c r="J34" s="58" t="s">
        <v>146</v>
      </c>
      <c r="K34" s="58" t="s">
        <v>79</v>
      </c>
      <c r="L34" s="60">
        <v>6014</v>
      </c>
      <c r="M34" s="54" t="s">
        <v>118</v>
      </c>
      <c r="N34" s="54" t="s">
        <v>215</v>
      </c>
      <c r="O34" s="54" t="s">
        <v>91</v>
      </c>
      <c r="P34" s="64" t="s">
        <v>82</v>
      </c>
      <c r="Q34" s="64" t="s">
        <v>338</v>
      </c>
      <c r="R34" s="25">
        <v>2000001006971</v>
      </c>
      <c r="S34" s="66">
        <v>46068</v>
      </c>
      <c r="T34" s="66" t="str">
        <f t="shared" si="2"/>
        <v>DONE</v>
      </c>
      <c r="U34" s="66">
        <v>46068</v>
      </c>
      <c r="V34" s="25">
        <v>9200072944</v>
      </c>
      <c r="W34" s="25">
        <v>43125</v>
      </c>
      <c r="X34" s="69">
        <v>46073</v>
      </c>
      <c r="Y34" s="69" t="str">
        <f t="shared" si="3"/>
        <v>DONE</v>
      </c>
      <c r="Z34" s="25" t="s">
        <v>405</v>
      </c>
      <c r="AA34" s="69">
        <v>46073</v>
      </c>
      <c r="AB34" s="25" t="str">
        <f t="shared" si="4"/>
        <v>DONE</v>
      </c>
      <c r="AC34" s="71"/>
      <c r="AD34" s="54" t="s">
        <v>406</v>
      </c>
      <c r="AE34" s="76">
        <v>46076</v>
      </c>
      <c r="AF34" s="69" t="str">
        <f t="shared" si="5"/>
        <v>DONE</v>
      </c>
      <c r="AG34" s="76">
        <v>46076</v>
      </c>
      <c r="AH34" s="73">
        <v>46146</v>
      </c>
      <c r="AI34" s="77" t="e">
        <f t="shared" ca="1" si="6"/>
        <v>#NAME?</v>
      </c>
      <c r="AJ34" s="80" t="str">
        <f t="array" ref="AJ34">IFERROR(INDEX('[1]Master Price'!$E:$E,MATCH(D34,'[1]Master Price'!$B:$B,0)),"0")</f>
        <v>0</v>
      </c>
      <c r="AK34" s="80">
        <f t="shared" si="7"/>
        <v>0</v>
      </c>
      <c r="AL34" s="82" t="str">
        <f t="shared" si="8"/>
        <v>0-day</v>
      </c>
      <c r="AM34" s="82" t="str">
        <f t="shared" si="9"/>
        <v>0-day</v>
      </c>
      <c r="AN34" s="82" t="str">
        <f t="shared" si="10"/>
        <v>5-day</v>
      </c>
      <c r="AO34" s="82" t="str">
        <f t="shared" si="11"/>
        <v>0-day</v>
      </c>
      <c r="AP34" s="82" t="str">
        <f t="shared" si="12"/>
        <v>3-day</v>
      </c>
      <c r="AQ34" s="82" t="str">
        <f t="shared" si="13"/>
        <v>0-day</v>
      </c>
      <c r="AR34" s="5"/>
      <c r="AS34" s="83">
        <f t="shared" si="14"/>
        <v>32</v>
      </c>
      <c r="AT34" s="54" t="s">
        <v>498</v>
      </c>
      <c r="AU34" s="84" t="e">
        <f t="shared" ca="1" si="15"/>
        <v>#NAME?</v>
      </c>
      <c r="AV34" s="88" t="e">
        <f t="shared" ca="1" si="16"/>
        <v>#NAME?</v>
      </c>
      <c r="AW34" s="83" t="e">
        <f t="shared" ca="1" si="17"/>
        <v>#NAME?</v>
      </c>
      <c r="AX34" s="88" t="e">
        <f t="shared" ca="1" si="18"/>
        <v>#NAME?</v>
      </c>
      <c r="AY34" s="83">
        <f t="shared" si="19"/>
        <v>200001009456</v>
      </c>
      <c r="AZ34" s="22" t="e">
        <f t="shared" ca="1" si="20"/>
        <v>#NAME?</v>
      </c>
      <c r="BA34" s="22" t="e">
        <f t="shared" ca="1" si="21"/>
        <v>#NAME?</v>
      </c>
      <c r="BB34" s="88" t="e">
        <f t="shared" ca="1" si="22"/>
        <v>#NAME?</v>
      </c>
      <c r="BC34" s="90" t="e">
        <f t="shared" ca="1" si="23"/>
        <v>#NAME?</v>
      </c>
      <c r="BD34" s="90" t="e">
        <f t="shared" ca="1" si="24"/>
        <v>#NAME?</v>
      </c>
      <c r="BE34" s="88" t="e">
        <f t="shared" ca="1" si="25"/>
        <v>#NAME?</v>
      </c>
      <c r="BF34" s="22" t="e">
        <f t="shared" ca="1" si="26"/>
        <v>#NAME?</v>
      </c>
      <c r="BG34" s="22" t="e">
        <f t="shared" ca="1" si="27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 t="shared" si="0"/>
        <v>33</v>
      </c>
      <c r="B35" s="52">
        <v>46058</v>
      </c>
      <c r="C35" s="54" t="s">
        <v>243</v>
      </c>
      <c r="D35" s="54" t="s">
        <v>502</v>
      </c>
      <c r="E35" s="56" t="s">
        <v>503</v>
      </c>
      <c r="F35" s="54">
        <v>3</v>
      </c>
      <c r="G35" s="54" t="s">
        <v>65</v>
      </c>
      <c r="H35" s="54" t="str">
        <f t="shared" si="1"/>
        <v>DONE</v>
      </c>
      <c r="I35" s="54" t="s">
        <v>504</v>
      </c>
      <c r="J35" s="58" t="s">
        <v>361</v>
      </c>
      <c r="K35" s="58" t="s">
        <v>362</v>
      </c>
      <c r="L35" s="60">
        <v>6010</v>
      </c>
      <c r="M35" s="54" t="s">
        <v>118</v>
      </c>
      <c r="N35" s="54" t="s">
        <v>505</v>
      </c>
      <c r="O35" s="54" t="s">
        <v>91</v>
      </c>
      <c r="P35" s="64" t="s">
        <v>82</v>
      </c>
      <c r="Q35" s="64" t="s">
        <v>338</v>
      </c>
      <c r="R35" s="25">
        <v>2000001006970</v>
      </c>
      <c r="S35" s="66">
        <v>46068</v>
      </c>
      <c r="T35" s="66" t="str">
        <f t="shared" si="2"/>
        <v>DONE</v>
      </c>
      <c r="U35" s="66">
        <v>46068</v>
      </c>
      <c r="V35" s="25">
        <v>9200072942</v>
      </c>
      <c r="W35" s="25">
        <v>43124</v>
      </c>
      <c r="X35" s="69">
        <v>46073</v>
      </c>
      <c r="Y35" s="69" t="str">
        <f t="shared" si="3"/>
        <v>DONE</v>
      </c>
      <c r="Z35" s="25" t="s">
        <v>506</v>
      </c>
      <c r="AA35" s="69">
        <v>46073</v>
      </c>
      <c r="AB35" s="25" t="str">
        <f t="shared" si="4"/>
        <v>DONE</v>
      </c>
      <c r="AC35" s="71"/>
      <c r="AD35" s="54" t="s">
        <v>507</v>
      </c>
      <c r="AE35" s="76">
        <v>46076</v>
      </c>
      <c r="AF35" s="69" t="str">
        <f t="shared" si="5"/>
        <v>DONE</v>
      </c>
      <c r="AG35" s="76">
        <v>46076</v>
      </c>
      <c r="AH35" s="73">
        <v>46146</v>
      </c>
      <c r="AI35" s="77" t="e">
        <f t="shared" ca="1" si="6"/>
        <v>#NAME?</v>
      </c>
      <c r="AJ35" s="80" t="str">
        <f t="array" ref="AJ35">IFERROR(INDEX('[1]Master Price'!$E:$E,MATCH(D35,'[1]Master Price'!$B:$B,0)),"0")</f>
        <v>0</v>
      </c>
      <c r="AK35" s="80">
        <f t="shared" si="7"/>
        <v>0</v>
      </c>
      <c r="AL35" s="82" t="str">
        <f t="shared" si="8"/>
        <v>0-day</v>
      </c>
      <c r="AM35" s="82" t="str">
        <f t="shared" si="9"/>
        <v>0-day</v>
      </c>
      <c r="AN35" s="82" t="str">
        <f t="shared" si="10"/>
        <v>5-day</v>
      </c>
      <c r="AO35" s="82" t="str">
        <f t="shared" si="11"/>
        <v>0-day</v>
      </c>
      <c r="AP35" s="82" t="str">
        <f t="shared" si="12"/>
        <v>3-day</v>
      </c>
      <c r="AQ35" s="82" t="str">
        <f t="shared" si="13"/>
        <v>0-day</v>
      </c>
      <c r="AR35" s="5"/>
      <c r="AS35" s="83">
        <f t="shared" si="14"/>
        <v>33</v>
      </c>
      <c r="AT35" s="54" t="s">
        <v>516</v>
      </c>
      <c r="AU35" s="84" t="e">
        <f t="shared" ca="1" si="15"/>
        <v>#NAME?</v>
      </c>
      <c r="AV35" s="88" t="e">
        <f t="shared" ca="1" si="16"/>
        <v>#NAME?</v>
      </c>
      <c r="AW35" s="83" t="e">
        <f t="shared" ca="1" si="17"/>
        <v>#NAME?</v>
      </c>
      <c r="AX35" s="88" t="e">
        <f t="shared" ca="1" si="18"/>
        <v>#NAME?</v>
      </c>
      <c r="AY35" s="83">
        <f t="shared" si="19"/>
        <v>200001009460</v>
      </c>
      <c r="AZ35" s="22" t="e">
        <f t="shared" ca="1" si="20"/>
        <v>#NAME?</v>
      </c>
      <c r="BA35" s="22" t="e">
        <f t="shared" ca="1" si="21"/>
        <v>#NAME?</v>
      </c>
      <c r="BB35" s="88" t="e">
        <f t="shared" ca="1" si="22"/>
        <v>#NAME?</v>
      </c>
      <c r="BC35" s="90" t="e">
        <f t="shared" ca="1" si="23"/>
        <v>#NAME?</v>
      </c>
      <c r="BD35" s="90" t="e">
        <f t="shared" ca="1" si="24"/>
        <v>#NAME?</v>
      </c>
      <c r="BE35" s="88" t="e">
        <f t="shared" ca="1" si="25"/>
        <v>#NAME?</v>
      </c>
      <c r="BF35" s="22" t="e">
        <f t="shared" ca="1" si="26"/>
        <v>#NAME?</v>
      </c>
      <c r="BG35" s="22" t="e">
        <f t="shared" ca="1" si="27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 t="shared" si="0"/>
        <v>34</v>
      </c>
      <c r="B36" s="52">
        <v>46058</v>
      </c>
      <c r="C36" s="54" t="s">
        <v>243</v>
      </c>
      <c r="D36" s="54" t="s">
        <v>174</v>
      </c>
      <c r="E36" s="56" t="s">
        <v>175</v>
      </c>
      <c r="F36" s="54">
        <v>2</v>
      </c>
      <c r="G36" s="54" t="s">
        <v>65</v>
      </c>
      <c r="H36" s="54" t="str">
        <f t="shared" si="1"/>
        <v>DONE</v>
      </c>
      <c r="I36" s="54" t="s">
        <v>504</v>
      </c>
      <c r="J36" s="58" t="s">
        <v>361</v>
      </c>
      <c r="K36" s="58" t="s">
        <v>362</v>
      </c>
      <c r="L36" s="60">
        <v>6010</v>
      </c>
      <c r="M36" s="54" t="s">
        <v>118</v>
      </c>
      <c r="N36" s="54" t="s">
        <v>505</v>
      </c>
      <c r="O36" s="54" t="s">
        <v>91</v>
      </c>
      <c r="P36" s="64" t="s">
        <v>82</v>
      </c>
      <c r="Q36" s="64" t="s">
        <v>338</v>
      </c>
      <c r="R36" s="25">
        <v>2000001006970</v>
      </c>
      <c r="S36" s="66">
        <v>46068</v>
      </c>
      <c r="T36" s="66" t="str">
        <f t="shared" si="2"/>
        <v>DONE</v>
      </c>
      <c r="U36" s="66">
        <v>46068</v>
      </c>
      <c r="V36" s="25">
        <v>9200072942</v>
      </c>
      <c r="W36" s="25">
        <v>43124</v>
      </c>
      <c r="X36" s="69">
        <v>46073</v>
      </c>
      <c r="Y36" s="69" t="str">
        <f t="shared" si="3"/>
        <v>DONE</v>
      </c>
      <c r="Z36" s="25" t="s">
        <v>506</v>
      </c>
      <c r="AA36" s="69">
        <v>46073</v>
      </c>
      <c r="AB36" s="25" t="str">
        <f t="shared" si="4"/>
        <v>DONE</v>
      </c>
      <c r="AC36" s="71"/>
      <c r="AD36" s="54" t="s">
        <v>507</v>
      </c>
      <c r="AE36" s="76">
        <v>46076</v>
      </c>
      <c r="AF36" s="69" t="str">
        <f t="shared" si="5"/>
        <v>DONE</v>
      </c>
      <c r="AG36" s="76">
        <v>46076</v>
      </c>
      <c r="AH36" s="73">
        <v>46146</v>
      </c>
      <c r="AI36" s="77" t="e">
        <f t="shared" ca="1" si="6"/>
        <v>#NAME?</v>
      </c>
      <c r="AJ36" s="80" t="str">
        <f t="array" ref="AJ36">IFERROR(INDEX('[1]Master Price'!$E:$E,MATCH(D36,'[1]Master Price'!$B:$B,0)),"0")</f>
        <v>0</v>
      </c>
      <c r="AK36" s="80">
        <f t="shared" si="7"/>
        <v>0</v>
      </c>
      <c r="AL36" s="82" t="str">
        <f t="shared" si="8"/>
        <v>0-day</v>
      </c>
      <c r="AM36" s="82" t="str">
        <f t="shared" si="9"/>
        <v>0-day</v>
      </c>
      <c r="AN36" s="82" t="str">
        <f t="shared" si="10"/>
        <v>5-day</v>
      </c>
      <c r="AO36" s="82" t="str">
        <f t="shared" si="11"/>
        <v>0-day</v>
      </c>
      <c r="AP36" s="82" t="str">
        <f t="shared" si="12"/>
        <v>3-day</v>
      </c>
      <c r="AQ36" s="82" t="str">
        <f t="shared" si="13"/>
        <v>0-day</v>
      </c>
      <c r="AR36" s="5"/>
      <c r="AS36" s="83">
        <f t="shared" si="14"/>
        <v>34</v>
      </c>
      <c r="AT36" s="54" t="s">
        <v>525</v>
      </c>
      <c r="AU36" s="84" t="e">
        <f t="shared" ca="1" si="15"/>
        <v>#NAME?</v>
      </c>
      <c r="AV36" s="88" t="e">
        <f t="shared" ca="1" si="16"/>
        <v>#NAME?</v>
      </c>
      <c r="AW36" s="83" t="e">
        <f t="shared" ca="1" si="17"/>
        <v>#NAME?</v>
      </c>
      <c r="AX36" s="88" t="e">
        <f t="shared" ca="1" si="18"/>
        <v>#NAME?</v>
      </c>
      <c r="AY36" s="83">
        <f t="shared" si="19"/>
        <v>200001009467</v>
      </c>
      <c r="AZ36" s="22" t="e">
        <f t="shared" ca="1" si="20"/>
        <v>#NAME?</v>
      </c>
      <c r="BA36" s="22" t="e">
        <f t="shared" ca="1" si="21"/>
        <v>#NAME?</v>
      </c>
      <c r="BB36" s="88" t="e">
        <f t="shared" ca="1" si="22"/>
        <v>#NAME?</v>
      </c>
      <c r="BC36" s="90" t="e">
        <f t="shared" ca="1" si="23"/>
        <v>#NAME?</v>
      </c>
      <c r="BD36" s="90" t="e">
        <f t="shared" ca="1" si="24"/>
        <v>#NAME?</v>
      </c>
      <c r="BE36" s="88" t="e">
        <f t="shared" ca="1" si="25"/>
        <v>#NAME?</v>
      </c>
      <c r="BF36" s="22" t="e">
        <f t="shared" ca="1" si="26"/>
        <v>#NAME?</v>
      </c>
      <c r="BG36" s="22" t="e">
        <f t="shared" ca="1" si="27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 t="shared" si="0"/>
        <v>35</v>
      </c>
      <c r="B37" s="52">
        <v>46058</v>
      </c>
      <c r="C37" s="54" t="s">
        <v>243</v>
      </c>
      <c r="D37" s="54" t="s">
        <v>491</v>
      </c>
      <c r="E37" s="56" t="s">
        <v>492</v>
      </c>
      <c r="F37" s="54">
        <v>2</v>
      </c>
      <c r="G37" s="54" t="s">
        <v>65</v>
      </c>
      <c r="H37" s="54" t="str">
        <f t="shared" si="1"/>
        <v>DONE</v>
      </c>
      <c r="I37" s="54" t="s">
        <v>504</v>
      </c>
      <c r="J37" s="58" t="s">
        <v>361</v>
      </c>
      <c r="K37" s="58" t="s">
        <v>362</v>
      </c>
      <c r="L37" s="60">
        <v>6010</v>
      </c>
      <c r="M37" s="54" t="s">
        <v>118</v>
      </c>
      <c r="N37" s="54" t="s">
        <v>505</v>
      </c>
      <c r="O37" s="54" t="s">
        <v>91</v>
      </c>
      <c r="P37" s="64" t="s">
        <v>82</v>
      </c>
      <c r="Q37" s="64" t="s">
        <v>338</v>
      </c>
      <c r="R37" s="25">
        <v>2000001006970</v>
      </c>
      <c r="S37" s="66">
        <v>46068</v>
      </c>
      <c r="T37" s="66" t="str">
        <f t="shared" si="2"/>
        <v>DONE</v>
      </c>
      <c r="U37" s="66">
        <v>46068</v>
      </c>
      <c r="V37" s="25">
        <v>9200072942</v>
      </c>
      <c r="W37" s="25">
        <v>43124</v>
      </c>
      <c r="X37" s="69">
        <v>46073</v>
      </c>
      <c r="Y37" s="69" t="str">
        <f t="shared" si="3"/>
        <v>DONE</v>
      </c>
      <c r="Z37" s="25" t="s">
        <v>506</v>
      </c>
      <c r="AA37" s="69">
        <v>46073</v>
      </c>
      <c r="AB37" s="25" t="str">
        <f t="shared" si="4"/>
        <v>DONE</v>
      </c>
      <c r="AC37" s="71"/>
      <c r="AD37" s="54" t="s">
        <v>507</v>
      </c>
      <c r="AE37" s="76">
        <v>46076</v>
      </c>
      <c r="AF37" s="69" t="str">
        <f t="shared" si="5"/>
        <v>DONE</v>
      </c>
      <c r="AG37" s="76">
        <v>46076</v>
      </c>
      <c r="AH37" s="73">
        <v>46146</v>
      </c>
      <c r="AI37" s="77" t="e">
        <f t="shared" ca="1" si="6"/>
        <v>#NAME?</v>
      </c>
      <c r="AJ37" s="80" t="str">
        <f t="array" ref="AJ37">IFERROR(INDEX('[1]Master Price'!$E:$E,MATCH(D37,'[1]Master Price'!$B:$B,0)),"0")</f>
        <v>0</v>
      </c>
      <c r="AK37" s="80">
        <f t="shared" si="7"/>
        <v>0</v>
      </c>
      <c r="AL37" s="82" t="str">
        <f t="shared" si="8"/>
        <v>0-day</v>
      </c>
      <c r="AM37" s="82" t="str">
        <f t="shared" si="9"/>
        <v>0-day</v>
      </c>
      <c r="AN37" s="82" t="str">
        <f t="shared" si="10"/>
        <v>5-day</v>
      </c>
      <c r="AO37" s="82" t="str">
        <f t="shared" si="11"/>
        <v>0-day</v>
      </c>
      <c r="AP37" s="82" t="str">
        <f t="shared" si="12"/>
        <v>3-day</v>
      </c>
      <c r="AQ37" s="82" t="str">
        <f t="shared" si="13"/>
        <v>0-day</v>
      </c>
      <c r="AR37" s="5"/>
      <c r="AS37" s="83">
        <f t="shared" si="14"/>
        <v>35</v>
      </c>
      <c r="AT37" s="54" t="s">
        <v>537</v>
      </c>
      <c r="AU37" s="84" t="e">
        <f t="shared" ca="1" si="15"/>
        <v>#NAME?</v>
      </c>
      <c r="AV37" s="88" t="e">
        <f t="shared" ca="1" si="16"/>
        <v>#NAME?</v>
      </c>
      <c r="AW37" s="83" t="e">
        <f t="shared" ca="1" si="17"/>
        <v>#NAME?</v>
      </c>
      <c r="AX37" s="88" t="e">
        <f t="shared" ca="1" si="18"/>
        <v>#NAME?</v>
      </c>
      <c r="AY37" s="83">
        <f t="shared" si="19"/>
        <v>210000276383</v>
      </c>
      <c r="AZ37" s="22" t="e">
        <f t="shared" ca="1" si="20"/>
        <v>#NAME?</v>
      </c>
      <c r="BA37" s="22" t="e">
        <f t="shared" ca="1" si="21"/>
        <v>#NAME?</v>
      </c>
      <c r="BB37" s="88" t="e">
        <f t="shared" ca="1" si="22"/>
        <v>#NAME?</v>
      </c>
      <c r="BC37" s="90" t="e">
        <f t="shared" ca="1" si="23"/>
        <v>#NAME?</v>
      </c>
      <c r="BD37" s="90" t="e">
        <f t="shared" ca="1" si="24"/>
        <v>#NAME?</v>
      </c>
      <c r="BE37" s="88" t="e">
        <f t="shared" ca="1" si="25"/>
        <v>#NAME?</v>
      </c>
      <c r="BF37" s="22" t="e">
        <f t="shared" ca="1" si="26"/>
        <v>#NAME?</v>
      </c>
      <c r="BG37" s="22" t="e">
        <f t="shared" ca="1" si="27"/>
        <v>#NAME?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 t="shared" si="0"/>
        <v>36</v>
      </c>
      <c r="B38" s="52">
        <v>46058</v>
      </c>
      <c r="C38" s="54" t="s">
        <v>243</v>
      </c>
      <c r="D38" s="54" t="s">
        <v>540</v>
      </c>
      <c r="E38" s="56" t="s">
        <v>541</v>
      </c>
      <c r="F38" s="54">
        <v>1</v>
      </c>
      <c r="G38" s="54" t="s">
        <v>65</v>
      </c>
      <c r="H38" s="54" t="str">
        <f t="shared" si="1"/>
        <v>DONE</v>
      </c>
      <c r="I38" s="54" t="s">
        <v>504</v>
      </c>
      <c r="J38" s="58" t="s">
        <v>361</v>
      </c>
      <c r="K38" s="58" t="s">
        <v>362</v>
      </c>
      <c r="L38" s="60">
        <v>6010</v>
      </c>
      <c r="M38" s="54" t="s">
        <v>118</v>
      </c>
      <c r="N38" s="54" t="s">
        <v>505</v>
      </c>
      <c r="O38" s="54" t="s">
        <v>91</v>
      </c>
      <c r="P38" s="64" t="s">
        <v>82</v>
      </c>
      <c r="Q38" s="64" t="s">
        <v>338</v>
      </c>
      <c r="R38" s="25">
        <v>2000001006970</v>
      </c>
      <c r="S38" s="66">
        <v>46068</v>
      </c>
      <c r="T38" s="66" t="str">
        <f t="shared" si="2"/>
        <v>DONE</v>
      </c>
      <c r="U38" s="66">
        <v>46068</v>
      </c>
      <c r="V38" s="25">
        <v>9200072942</v>
      </c>
      <c r="W38" s="25">
        <v>43124</v>
      </c>
      <c r="X38" s="69">
        <v>46073</v>
      </c>
      <c r="Y38" s="69" t="str">
        <f t="shared" si="3"/>
        <v>DONE</v>
      </c>
      <c r="Z38" s="25" t="s">
        <v>506</v>
      </c>
      <c r="AA38" s="69">
        <v>46073</v>
      </c>
      <c r="AB38" s="25" t="str">
        <f t="shared" si="4"/>
        <v>DONE</v>
      </c>
      <c r="AC38" s="71"/>
      <c r="AD38" s="54" t="s">
        <v>507</v>
      </c>
      <c r="AE38" s="76">
        <v>46076</v>
      </c>
      <c r="AF38" s="69" t="str">
        <f t="shared" si="5"/>
        <v>DONE</v>
      </c>
      <c r="AG38" s="76">
        <v>46076</v>
      </c>
      <c r="AH38" s="73">
        <v>46146</v>
      </c>
      <c r="AI38" s="77" t="e">
        <f t="shared" ca="1" si="6"/>
        <v>#NAME?</v>
      </c>
      <c r="AJ38" s="80" t="str">
        <f t="array" ref="AJ38">IFERROR(INDEX('[1]Master Price'!$E:$E,MATCH(D38,'[1]Master Price'!$B:$B,0)),"0")</f>
        <v>0</v>
      </c>
      <c r="AK38" s="80">
        <f t="shared" si="7"/>
        <v>0</v>
      </c>
      <c r="AL38" s="82" t="str">
        <f t="shared" si="8"/>
        <v>0-day</v>
      </c>
      <c r="AM38" s="82" t="str">
        <f t="shared" si="9"/>
        <v>0-day</v>
      </c>
      <c r="AN38" s="82" t="str">
        <f t="shared" si="10"/>
        <v>5-day</v>
      </c>
      <c r="AO38" s="82" t="str">
        <f t="shared" si="11"/>
        <v>0-day</v>
      </c>
      <c r="AP38" s="82" t="str">
        <f t="shared" si="12"/>
        <v>3-day</v>
      </c>
      <c r="AQ38" s="82" t="str">
        <f t="shared" si="13"/>
        <v>0-day</v>
      </c>
      <c r="AR38" s="5"/>
      <c r="AS38" s="83">
        <f t="shared" si="14"/>
        <v>36</v>
      </c>
      <c r="AT38" s="54" t="s">
        <v>548</v>
      </c>
      <c r="AU38" s="84" t="e">
        <f t="shared" ca="1" si="15"/>
        <v>#NAME?</v>
      </c>
      <c r="AV38" s="88" t="e">
        <f t="shared" ca="1" si="16"/>
        <v>#NAME?</v>
      </c>
      <c r="AW38" s="83" t="e">
        <f t="shared" ca="1" si="17"/>
        <v>#NAME?</v>
      </c>
      <c r="AX38" s="88" t="e">
        <f t="shared" ca="1" si="18"/>
        <v>#NAME?</v>
      </c>
      <c r="AY38" s="83">
        <f t="shared" si="19"/>
        <v>210000276384</v>
      </c>
      <c r="AZ38" s="22" t="e">
        <f t="shared" ca="1" si="20"/>
        <v>#NAME?</v>
      </c>
      <c r="BA38" s="22" t="e">
        <f t="shared" ca="1" si="21"/>
        <v>#NAME?</v>
      </c>
      <c r="BB38" s="88" t="e">
        <f t="shared" ca="1" si="22"/>
        <v>#NAME?</v>
      </c>
      <c r="BC38" s="90" t="e">
        <f t="shared" ca="1" si="23"/>
        <v>#NAME?</v>
      </c>
      <c r="BD38" s="90" t="e">
        <f t="shared" ca="1" si="24"/>
        <v>#NAME?</v>
      </c>
      <c r="BE38" s="88" t="e">
        <f t="shared" ca="1" si="25"/>
        <v>#NAME?</v>
      </c>
      <c r="BF38" s="22" t="e">
        <f t="shared" ca="1" si="26"/>
        <v>#NAME?</v>
      </c>
      <c r="BG38" s="22" t="e">
        <f t="shared" ca="1" si="27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 t="shared" si="0"/>
        <v>37</v>
      </c>
      <c r="B39" s="52">
        <v>46058</v>
      </c>
      <c r="C39" s="54" t="s">
        <v>243</v>
      </c>
      <c r="D39" s="54" t="s">
        <v>457</v>
      </c>
      <c r="E39" s="56" t="s">
        <v>458</v>
      </c>
      <c r="F39" s="54">
        <v>1</v>
      </c>
      <c r="G39" s="54" t="s">
        <v>65</v>
      </c>
      <c r="H39" s="54" t="str">
        <f t="shared" si="1"/>
        <v>DONE</v>
      </c>
      <c r="I39" s="54" t="s">
        <v>504</v>
      </c>
      <c r="J39" s="58" t="s">
        <v>361</v>
      </c>
      <c r="K39" s="58" t="s">
        <v>362</v>
      </c>
      <c r="L39" s="110">
        <v>6010</v>
      </c>
      <c r="M39" s="54" t="s">
        <v>118</v>
      </c>
      <c r="N39" s="54" t="s">
        <v>505</v>
      </c>
      <c r="O39" s="54" t="s">
        <v>91</v>
      </c>
      <c r="P39" s="64" t="s">
        <v>82</v>
      </c>
      <c r="Q39" s="64" t="s">
        <v>338</v>
      </c>
      <c r="R39" s="25">
        <v>2000001006970</v>
      </c>
      <c r="S39" s="66">
        <v>46068</v>
      </c>
      <c r="T39" s="66" t="str">
        <f t="shared" si="2"/>
        <v>DONE</v>
      </c>
      <c r="U39" s="66">
        <v>46068</v>
      </c>
      <c r="V39" s="25">
        <v>9200072942</v>
      </c>
      <c r="W39" s="25">
        <v>43124</v>
      </c>
      <c r="X39" s="69">
        <v>46073</v>
      </c>
      <c r="Y39" s="69" t="str">
        <f t="shared" si="3"/>
        <v>DONE</v>
      </c>
      <c r="Z39" s="25" t="s">
        <v>506</v>
      </c>
      <c r="AA39" s="69">
        <v>46073</v>
      </c>
      <c r="AB39" s="25" t="str">
        <f t="shared" si="4"/>
        <v>DONE</v>
      </c>
      <c r="AC39" s="71"/>
      <c r="AD39" s="54" t="s">
        <v>507</v>
      </c>
      <c r="AE39" s="76">
        <v>46076</v>
      </c>
      <c r="AF39" s="69" t="str">
        <f t="shared" si="5"/>
        <v>DONE</v>
      </c>
      <c r="AG39" s="76">
        <v>46076</v>
      </c>
      <c r="AH39" s="73">
        <v>46146</v>
      </c>
      <c r="AI39" s="77" t="e">
        <f t="shared" ca="1" si="6"/>
        <v>#NAME?</v>
      </c>
      <c r="AJ39" s="80" t="str">
        <f t="array" ref="AJ39">IFERROR(INDEX('[1]Master Price'!$E:$E,MATCH(D39,'[1]Master Price'!$B:$B,0)),"0")</f>
        <v>0</v>
      </c>
      <c r="AK39" s="80">
        <f t="shared" si="7"/>
        <v>0</v>
      </c>
      <c r="AL39" s="82" t="str">
        <f t="shared" si="8"/>
        <v>0-day</v>
      </c>
      <c r="AM39" s="82" t="str">
        <f t="shared" si="9"/>
        <v>0-day</v>
      </c>
      <c r="AN39" s="82" t="str">
        <f t="shared" si="10"/>
        <v>5-day</v>
      </c>
      <c r="AO39" s="82" t="str">
        <f t="shared" si="11"/>
        <v>0-day</v>
      </c>
      <c r="AP39" s="82" t="str">
        <f t="shared" si="12"/>
        <v>3-day</v>
      </c>
      <c r="AQ39" s="82" t="str">
        <f t="shared" si="13"/>
        <v>0-day</v>
      </c>
      <c r="AR39" s="5"/>
      <c r="AS39" s="83">
        <f t="shared" si="14"/>
        <v>37</v>
      </c>
      <c r="AT39" s="54" t="s">
        <v>556</v>
      </c>
      <c r="AU39" s="84" t="e">
        <f t="shared" ca="1" si="15"/>
        <v>#NAME?</v>
      </c>
      <c r="AV39" s="88" t="e">
        <f t="shared" ca="1" si="16"/>
        <v>#NAME?</v>
      </c>
      <c r="AW39" s="83" t="e">
        <f t="shared" ca="1" si="17"/>
        <v>#NAME?</v>
      </c>
      <c r="AX39" s="88" t="e">
        <f t="shared" ca="1" si="18"/>
        <v>#NAME?</v>
      </c>
      <c r="AY39" s="83">
        <f t="shared" si="19"/>
        <v>200001009661</v>
      </c>
      <c r="AZ39" s="22" t="e">
        <f t="shared" ca="1" si="20"/>
        <v>#NAME?</v>
      </c>
      <c r="BA39" s="22" t="e">
        <f t="shared" ca="1" si="21"/>
        <v>#NAME?</v>
      </c>
      <c r="BB39" s="88" t="e">
        <f t="shared" ca="1" si="22"/>
        <v>#NAME?</v>
      </c>
      <c r="BC39" s="90" t="e">
        <f t="shared" ca="1" si="23"/>
        <v>#NAME?</v>
      </c>
      <c r="BD39" s="90" t="e">
        <f t="shared" ca="1" si="24"/>
        <v>#NAME?</v>
      </c>
      <c r="BE39" s="88" t="e">
        <f t="shared" ca="1" si="25"/>
        <v>#NAME?</v>
      </c>
      <c r="BF39" s="22" t="e">
        <f t="shared" ca="1" si="26"/>
        <v>#NAME?</v>
      </c>
      <c r="BG39" s="22" t="e">
        <f t="shared" ca="1" si="27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 t="shared" si="0"/>
        <v>38</v>
      </c>
      <c r="B40" s="52">
        <v>46058</v>
      </c>
      <c r="C40" s="54" t="s">
        <v>243</v>
      </c>
      <c r="D40" s="54" t="s">
        <v>462</v>
      </c>
      <c r="E40" s="56" t="s">
        <v>463</v>
      </c>
      <c r="F40" s="54">
        <v>1</v>
      </c>
      <c r="G40" s="54" t="s">
        <v>65</v>
      </c>
      <c r="H40" s="54" t="str">
        <f t="shared" si="1"/>
        <v>DONE</v>
      </c>
      <c r="I40" s="54" t="s">
        <v>504</v>
      </c>
      <c r="J40" s="58" t="s">
        <v>361</v>
      </c>
      <c r="K40" s="58" t="s">
        <v>362</v>
      </c>
      <c r="L40" s="110">
        <v>6010</v>
      </c>
      <c r="M40" s="54" t="s">
        <v>118</v>
      </c>
      <c r="N40" s="54" t="s">
        <v>505</v>
      </c>
      <c r="O40" s="54" t="s">
        <v>91</v>
      </c>
      <c r="P40" s="64" t="s">
        <v>82</v>
      </c>
      <c r="Q40" s="64" t="s">
        <v>338</v>
      </c>
      <c r="R40" s="25">
        <v>2000001006970</v>
      </c>
      <c r="S40" s="66">
        <v>46068</v>
      </c>
      <c r="T40" s="66" t="str">
        <f t="shared" si="2"/>
        <v>DONE</v>
      </c>
      <c r="U40" s="66">
        <v>46068</v>
      </c>
      <c r="V40" s="25">
        <v>9200072942</v>
      </c>
      <c r="W40" s="25">
        <v>43124</v>
      </c>
      <c r="X40" s="69">
        <v>46073</v>
      </c>
      <c r="Y40" s="69" t="str">
        <f t="shared" si="3"/>
        <v>DONE</v>
      </c>
      <c r="Z40" s="25" t="s">
        <v>506</v>
      </c>
      <c r="AA40" s="69">
        <v>46073</v>
      </c>
      <c r="AB40" s="25" t="str">
        <f t="shared" si="4"/>
        <v>DONE</v>
      </c>
      <c r="AC40" s="71"/>
      <c r="AD40" s="54" t="s">
        <v>507</v>
      </c>
      <c r="AE40" s="76">
        <v>46076</v>
      </c>
      <c r="AF40" s="69" t="str">
        <f t="shared" si="5"/>
        <v>DONE</v>
      </c>
      <c r="AG40" s="76">
        <v>46076</v>
      </c>
      <c r="AH40" s="73">
        <v>46146</v>
      </c>
      <c r="AI40" s="77" t="e">
        <f t="shared" ca="1" si="6"/>
        <v>#NAME?</v>
      </c>
      <c r="AJ40" s="80" t="str">
        <f t="array" ref="AJ40">IFERROR(INDEX('[1]Master Price'!$E:$E,MATCH(D40,'[1]Master Price'!$B:$B,0)),"0")</f>
        <v>0</v>
      </c>
      <c r="AK40" s="80">
        <f t="shared" si="7"/>
        <v>0</v>
      </c>
      <c r="AL40" s="82" t="str">
        <f t="shared" si="8"/>
        <v>0-day</v>
      </c>
      <c r="AM40" s="82" t="str">
        <f t="shared" si="9"/>
        <v>0-day</v>
      </c>
      <c r="AN40" s="82" t="str">
        <f t="shared" si="10"/>
        <v>5-day</v>
      </c>
      <c r="AO40" s="82" t="str">
        <f t="shared" si="11"/>
        <v>0-day</v>
      </c>
      <c r="AP40" s="82" t="str">
        <f t="shared" si="12"/>
        <v>3-day</v>
      </c>
      <c r="AQ40" s="82" t="str">
        <f t="shared" si="13"/>
        <v>0-day</v>
      </c>
      <c r="AR40" s="5"/>
      <c r="AS40" s="83">
        <f t="shared" si="14"/>
        <v>38</v>
      </c>
      <c r="AT40" s="54" t="s">
        <v>562</v>
      </c>
      <c r="AU40" s="84" t="e">
        <f t="shared" ca="1" si="15"/>
        <v>#NAME?</v>
      </c>
      <c r="AV40" s="88" t="e">
        <f t="shared" ca="1" si="16"/>
        <v>#NAME?</v>
      </c>
      <c r="AW40" s="83" t="e">
        <f t="shared" ca="1" si="17"/>
        <v>#NAME?</v>
      </c>
      <c r="AX40" s="88" t="e">
        <f t="shared" ca="1" si="18"/>
        <v>#NAME?</v>
      </c>
      <c r="AY40" s="83">
        <f t="shared" si="19"/>
        <v>200001009651</v>
      </c>
      <c r="AZ40" s="22" t="e">
        <f t="shared" ca="1" si="20"/>
        <v>#NAME?</v>
      </c>
      <c r="BA40" s="22" t="e">
        <f t="shared" ca="1" si="21"/>
        <v>#NAME?</v>
      </c>
      <c r="BB40" s="88" t="e">
        <f t="shared" ca="1" si="22"/>
        <v>#NAME?</v>
      </c>
      <c r="BC40" s="90" t="e">
        <f t="shared" ca="1" si="23"/>
        <v>#NAME?</v>
      </c>
      <c r="BD40" s="90" t="e">
        <f t="shared" ca="1" si="24"/>
        <v>#NAME?</v>
      </c>
      <c r="BE40" s="88" t="e">
        <f t="shared" ca="1" si="25"/>
        <v>#NAME?</v>
      </c>
      <c r="BF40" s="22" t="e">
        <f t="shared" ca="1" si="26"/>
        <v>#NAME?</v>
      </c>
      <c r="BG40" s="22" t="e">
        <f t="shared" ca="1" si="27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 t="shared" si="0"/>
        <v>39</v>
      </c>
      <c r="B41" s="52">
        <v>46058</v>
      </c>
      <c r="C41" s="54" t="s">
        <v>243</v>
      </c>
      <c r="D41" s="54" t="s">
        <v>568</v>
      </c>
      <c r="E41" s="56" t="s">
        <v>569</v>
      </c>
      <c r="F41" s="54">
        <v>1</v>
      </c>
      <c r="G41" s="54" t="s">
        <v>65</v>
      </c>
      <c r="H41" s="54" t="str">
        <f t="shared" si="1"/>
        <v>DONE</v>
      </c>
      <c r="I41" s="54" t="s">
        <v>504</v>
      </c>
      <c r="J41" s="58" t="s">
        <v>361</v>
      </c>
      <c r="K41" s="58" t="s">
        <v>362</v>
      </c>
      <c r="L41" s="110">
        <v>6010</v>
      </c>
      <c r="M41" s="54" t="s">
        <v>118</v>
      </c>
      <c r="N41" s="54" t="s">
        <v>505</v>
      </c>
      <c r="O41" s="54" t="s">
        <v>91</v>
      </c>
      <c r="P41" s="64" t="s">
        <v>82</v>
      </c>
      <c r="Q41" s="64" t="s">
        <v>338</v>
      </c>
      <c r="R41" s="25">
        <v>2000001006970</v>
      </c>
      <c r="S41" s="66">
        <v>46068</v>
      </c>
      <c r="T41" s="66" t="str">
        <f t="shared" si="2"/>
        <v>DONE</v>
      </c>
      <c r="U41" s="66">
        <v>46068</v>
      </c>
      <c r="V41" s="25">
        <v>9200072942</v>
      </c>
      <c r="W41" s="25">
        <v>43124</v>
      </c>
      <c r="X41" s="69">
        <v>46073</v>
      </c>
      <c r="Y41" s="69" t="str">
        <f t="shared" si="3"/>
        <v>DONE</v>
      </c>
      <c r="Z41" s="25" t="s">
        <v>506</v>
      </c>
      <c r="AA41" s="69">
        <v>46073</v>
      </c>
      <c r="AB41" s="25" t="str">
        <f t="shared" si="4"/>
        <v>DONE</v>
      </c>
      <c r="AC41" s="71"/>
      <c r="AD41" s="54" t="s">
        <v>507</v>
      </c>
      <c r="AE41" s="76">
        <v>46076</v>
      </c>
      <c r="AF41" s="69" t="str">
        <f t="shared" si="5"/>
        <v>DONE</v>
      </c>
      <c r="AG41" s="76">
        <v>46076</v>
      </c>
      <c r="AH41" s="73">
        <v>46146</v>
      </c>
      <c r="AI41" s="77" t="e">
        <f t="shared" ca="1" si="6"/>
        <v>#NAME?</v>
      </c>
      <c r="AJ41" s="80" t="str">
        <f t="array" ref="AJ41">IFERROR(INDEX('[1]Master Price'!$E:$E,MATCH(D41,'[1]Master Price'!$B:$B,0)),"0")</f>
        <v>0</v>
      </c>
      <c r="AK41" s="80">
        <f t="shared" si="7"/>
        <v>0</v>
      </c>
      <c r="AL41" s="82" t="str">
        <f t="shared" si="8"/>
        <v>0-day</v>
      </c>
      <c r="AM41" s="82" t="str">
        <f t="shared" si="9"/>
        <v>0-day</v>
      </c>
      <c r="AN41" s="82" t="str">
        <f t="shared" si="10"/>
        <v>5-day</v>
      </c>
      <c r="AO41" s="82" t="str">
        <f t="shared" si="11"/>
        <v>0-day</v>
      </c>
      <c r="AP41" s="82" t="str">
        <f t="shared" si="12"/>
        <v>3-day</v>
      </c>
      <c r="AQ41" s="82" t="str">
        <f t="shared" si="13"/>
        <v>0-day</v>
      </c>
      <c r="AR41" s="5"/>
      <c r="AS41" s="83">
        <f t="shared" si="14"/>
        <v>39</v>
      </c>
      <c r="AT41" s="54" t="s">
        <v>571</v>
      </c>
      <c r="AU41" s="84" t="e">
        <f t="shared" ca="1" si="15"/>
        <v>#NAME?</v>
      </c>
      <c r="AV41" s="88" t="e">
        <f t="shared" ca="1" si="16"/>
        <v>#NAME?</v>
      </c>
      <c r="AW41" s="83" t="e">
        <f t="shared" ca="1" si="17"/>
        <v>#NAME?</v>
      </c>
      <c r="AX41" s="88" t="e">
        <f t="shared" ca="1" si="18"/>
        <v>#NAME?</v>
      </c>
      <c r="AY41" s="83">
        <f t="shared" si="19"/>
        <v>200001009561</v>
      </c>
      <c r="AZ41" s="22" t="e">
        <f t="shared" ca="1" si="20"/>
        <v>#NAME?</v>
      </c>
      <c r="BA41" s="22" t="e">
        <f t="shared" ca="1" si="21"/>
        <v>#NAME?</v>
      </c>
      <c r="BB41" s="88" t="e">
        <f t="shared" ca="1" si="22"/>
        <v>#NAME?</v>
      </c>
      <c r="BC41" s="90" t="e">
        <f t="shared" ca="1" si="23"/>
        <v>#NAME?</v>
      </c>
      <c r="BD41" s="90" t="e">
        <f t="shared" ca="1" si="24"/>
        <v>#NAME?</v>
      </c>
      <c r="BE41" s="88" t="e">
        <f t="shared" ca="1" si="25"/>
        <v>#NAME?</v>
      </c>
      <c r="BF41" s="22" t="e">
        <f t="shared" ca="1" si="26"/>
        <v>#NAME?</v>
      </c>
      <c r="BG41" s="22" t="e">
        <f t="shared" ca="1" si="27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 t="shared" si="0"/>
        <v>40</v>
      </c>
      <c r="B42" s="52">
        <v>46058</v>
      </c>
      <c r="C42" s="54" t="s">
        <v>243</v>
      </c>
      <c r="D42" s="54" t="s">
        <v>373</v>
      </c>
      <c r="E42" s="56" t="s">
        <v>374</v>
      </c>
      <c r="F42" s="54">
        <v>8</v>
      </c>
      <c r="G42" s="54" t="s">
        <v>65</v>
      </c>
      <c r="H42" s="54" t="str">
        <f t="shared" si="1"/>
        <v>DONE</v>
      </c>
      <c r="I42" s="54" t="s">
        <v>504</v>
      </c>
      <c r="J42" s="58" t="s">
        <v>361</v>
      </c>
      <c r="K42" s="58" t="s">
        <v>362</v>
      </c>
      <c r="L42" s="110">
        <v>6010</v>
      </c>
      <c r="M42" s="54" t="s">
        <v>118</v>
      </c>
      <c r="N42" s="54" t="s">
        <v>505</v>
      </c>
      <c r="O42" s="54" t="s">
        <v>91</v>
      </c>
      <c r="P42" s="64" t="s">
        <v>82</v>
      </c>
      <c r="Q42" s="64" t="s">
        <v>338</v>
      </c>
      <c r="R42" s="25">
        <v>2000001006970</v>
      </c>
      <c r="S42" s="66">
        <v>46068</v>
      </c>
      <c r="T42" s="66" t="str">
        <f t="shared" si="2"/>
        <v>DONE</v>
      </c>
      <c r="U42" s="66">
        <v>46068</v>
      </c>
      <c r="V42" s="25">
        <v>9200072942</v>
      </c>
      <c r="W42" s="25">
        <v>43124</v>
      </c>
      <c r="X42" s="69">
        <v>46073</v>
      </c>
      <c r="Y42" s="69" t="str">
        <f t="shared" si="3"/>
        <v>DONE</v>
      </c>
      <c r="Z42" s="25" t="s">
        <v>506</v>
      </c>
      <c r="AA42" s="69">
        <v>46073</v>
      </c>
      <c r="AB42" s="25" t="str">
        <f t="shared" si="4"/>
        <v>DONE</v>
      </c>
      <c r="AC42" s="71"/>
      <c r="AD42" s="54" t="s">
        <v>507</v>
      </c>
      <c r="AE42" s="76">
        <v>46076</v>
      </c>
      <c r="AF42" s="69" t="str">
        <f t="shared" si="5"/>
        <v>DONE</v>
      </c>
      <c r="AG42" s="76">
        <v>46076</v>
      </c>
      <c r="AH42" s="73">
        <v>46146</v>
      </c>
      <c r="AI42" s="77" t="e">
        <f t="shared" ca="1" si="6"/>
        <v>#NAME?</v>
      </c>
      <c r="AJ42" s="80" t="str">
        <f t="array" ref="AJ42">IFERROR(INDEX('[1]Master Price'!$E:$E,MATCH(D42,'[1]Master Price'!$B:$B,0)),"0")</f>
        <v>0</v>
      </c>
      <c r="AK42" s="80">
        <f t="shared" si="7"/>
        <v>0</v>
      </c>
      <c r="AL42" s="82" t="str">
        <f t="shared" si="8"/>
        <v>0-day</v>
      </c>
      <c r="AM42" s="82" t="str">
        <f t="shared" si="9"/>
        <v>0-day</v>
      </c>
      <c r="AN42" s="82" t="str">
        <f t="shared" si="10"/>
        <v>5-day</v>
      </c>
      <c r="AO42" s="82" t="str">
        <f t="shared" si="11"/>
        <v>0-day</v>
      </c>
      <c r="AP42" s="82" t="str">
        <f t="shared" si="12"/>
        <v>3-day</v>
      </c>
      <c r="AQ42" s="82" t="str">
        <f t="shared" si="13"/>
        <v>0-day</v>
      </c>
      <c r="AR42" s="5"/>
      <c r="AS42" s="83">
        <f t="shared" si="14"/>
        <v>40</v>
      </c>
      <c r="AT42" s="54" t="s">
        <v>579</v>
      </c>
      <c r="AU42" s="84" t="e">
        <f t="shared" ca="1" si="15"/>
        <v>#NAME?</v>
      </c>
      <c r="AV42" s="88" t="e">
        <f t="shared" ca="1" si="16"/>
        <v>#NAME?</v>
      </c>
      <c r="AW42" s="83" t="e">
        <f t="shared" ca="1" si="17"/>
        <v>#NAME?</v>
      </c>
      <c r="AX42" s="88" t="e">
        <f t="shared" ca="1" si="18"/>
        <v>#NAME?</v>
      </c>
      <c r="AY42" s="83">
        <f t="shared" si="19"/>
        <v>200001009648</v>
      </c>
      <c r="AZ42" s="22" t="e">
        <f t="shared" ca="1" si="20"/>
        <v>#NAME?</v>
      </c>
      <c r="BA42" s="22" t="e">
        <f t="shared" ca="1" si="21"/>
        <v>#NAME?</v>
      </c>
      <c r="BB42" s="88" t="e">
        <f t="shared" ca="1" si="22"/>
        <v>#NAME?</v>
      </c>
      <c r="BC42" s="90" t="e">
        <f t="shared" ca="1" si="23"/>
        <v>#NAME?</v>
      </c>
      <c r="BD42" s="90" t="e">
        <f t="shared" ca="1" si="24"/>
        <v>#NAME?</v>
      </c>
      <c r="BE42" s="88" t="e">
        <f t="shared" ca="1" si="25"/>
        <v>#NAME?</v>
      </c>
      <c r="BF42" s="22" t="e">
        <f t="shared" ca="1" si="26"/>
        <v>#NAME?</v>
      </c>
      <c r="BG42" s="22" t="e">
        <f t="shared" ca="1" si="27"/>
        <v>#NAME?</v>
      </c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 t="shared" si="0"/>
        <v>41</v>
      </c>
      <c r="B43" s="52">
        <v>46058</v>
      </c>
      <c r="C43" s="54" t="s">
        <v>243</v>
      </c>
      <c r="D43" s="54" t="s">
        <v>292</v>
      </c>
      <c r="E43" s="56" t="s">
        <v>293</v>
      </c>
      <c r="F43" s="54">
        <v>1</v>
      </c>
      <c r="G43" s="54" t="s">
        <v>65</v>
      </c>
      <c r="H43" s="54" t="str">
        <f t="shared" si="1"/>
        <v>DONE</v>
      </c>
      <c r="I43" s="54" t="s">
        <v>504</v>
      </c>
      <c r="J43" s="58" t="s">
        <v>361</v>
      </c>
      <c r="K43" s="58" t="s">
        <v>362</v>
      </c>
      <c r="L43" s="110">
        <v>6010</v>
      </c>
      <c r="M43" s="54" t="s">
        <v>118</v>
      </c>
      <c r="N43" s="54" t="s">
        <v>505</v>
      </c>
      <c r="O43" s="54" t="s">
        <v>91</v>
      </c>
      <c r="P43" s="64" t="s">
        <v>82</v>
      </c>
      <c r="Q43" s="64" t="s">
        <v>338</v>
      </c>
      <c r="R43" s="25">
        <v>2000001006970</v>
      </c>
      <c r="S43" s="66">
        <v>46068</v>
      </c>
      <c r="T43" s="66" t="str">
        <f t="shared" si="2"/>
        <v>DONE</v>
      </c>
      <c r="U43" s="66">
        <v>46068</v>
      </c>
      <c r="V43" s="25">
        <v>9200072942</v>
      </c>
      <c r="W43" s="25">
        <v>43124</v>
      </c>
      <c r="X43" s="69">
        <v>46073</v>
      </c>
      <c r="Y43" s="69" t="str">
        <f t="shared" si="3"/>
        <v>DONE</v>
      </c>
      <c r="Z43" s="25" t="s">
        <v>506</v>
      </c>
      <c r="AA43" s="69">
        <v>46073</v>
      </c>
      <c r="AB43" s="25" t="str">
        <f t="shared" si="4"/>
        <v>DONE</v>
      </c>
      <c r="AC43" s="71"/>
      <c r="AD43" s="54" t="s">
        <v>507</v>
      </c>
      <c r="AE43" s="76">
        <v>46076</v>
      </c>
      <c r="AF43" s="69" t="str">
        <f t="shared" si="5"/>
        <v>DONE</v>
      </c>
      <c r="AG43" s="76">
        <v>46076</v>
      </c>
      <c r="AH43" s="73">
        <v>46146</v>
      </c>
      <c r="AI43" s="77" t="e">
        <f t="shared" ca="1" si="6"/>
        <v>#NAME?</v>
      </c>
      <c r="AJ43" s="80" t="str">
        <f t="array" ref="AJ43">IFERROR(INDEX('[1]Master Price'!$E:$E,MATCH(D43,'[1]Master Price'!$B:$B,0)),"0")</f>
        <v>0</v>
      </c>
      <c r="AK43" s="80">
        <f t="shared" si="7"/>
        <v>0</v>
      </c>
      <c r="AL43" s="82" t="str">
        <f t="shared" si="8"/>
        <v>0-day</v>
      </c>
      <c r="AM43" s="82" t="str">
        <f t="shared" si="9"/>
        <v>0-day</v>
      </c>
      <c r="AN43" s="82" t="str">
        <f t="shared" si="10"/>
        <v>5-day</v>
      </c>
      <c r="AO43" s="82" t="str">
        <f t="shared" si="11"/>
        <v>0-day</v>
      </c>
      <c r="AP43" s="82" t="str">
        <f t="shared" si="12"/>
        <v>3-day</v>
      </c>
      <c r="AQ43" s="82" t="str">
        <f t="shared" si="13"/>
        <v>0-day</v>
      </c>
      <c r="AR43" s="5"/>
      <c r="AS43" s="83">
        <f t="shared" si="14"/>
        <v>41</v>
      </c>
      <c r="AT43" s="54" t="s">
        <v>590</v>
      </c>
      <c r="AU43" s="84" t="e">
        <f t="shared" ca="1" si="15"/>
        <v>#NAME?</v>
      </c>
      <c r="AV43" s="88" t="e">
        <f t="shared" ca="1" si="16"/>
        <v>#NAME?</v>
      </c>
      <c r="AW43" s="83" t="e">
        <f t="shared" ca="1" si="17"/>
        <v>#NAME?</v>
      </c>
      <c r="AX43" s="88" t="e">
        <f t="shared" ca="1" si="18"/>
        <v>#NAME?</v>
      </c>
      <c r="AY43" s="83">
        <f t="shared" si="19"/>
        <v>200001009624</v>
      </c>
      <c r="AZ43" s="22" t="e">
        <f t="shared" ca="1" si="20"/>
        <v>#NAME?</v>
      </c>
      <c r="BA43" s="22" t="e">
        <f t="shared" ca="1" si="21"/>
        <v>#NAME?</v>
      </c>
      <c r="BB43" s="88" t="e">
        <f t="shared" ca="1" si="22"/>
        <v>#NAME?</v>
      </c>
      <c r="BC43" s="90" t="e">
        <f t="shared" ca="1" si="23"/>
        <v>#NAME?</v>
      </c>
      <c r="BD43" s="90" t="e">
        <f t="shared" ca="1" si="24"/>
        <v>#NAME?</v>
      </c>
      <c r="BE43" s="88" t="e">
        <f t="shared" ca="1" si="25"/>
        <v>#NAME?</v>
      </c>
      <c r="BF43" s="22" t="e">
        <f t="shared" ca="1" si="26"/>
        <v>#NAME?</v>
      </c>
      <c r="BG43" s="22" t="e">
        <f t="shared" ca="1" si="27"/>
        <v>#NAME?</v>
      </c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 t="shared" si="0"/>
        <v>42</v>
      </c>
      <c r="B44" s="52">
        <v>46058</v>
      </c>
      <c r="C44" s="54" t="s">
        <v>243</v>
      </c>
      <c r="D44" s="54" t="s">
        <v>595</v>
      </c>
      <c r="E44" s="56" t="s">
        <v>596</v>
      </c>
      <c r="F44" s="54">
        <v>1</v>
      </c>
      <c r="G44" s="54" t="s">
        <v>65</v>
      </c>
      <c r="H44" s="54" t="str">
        <f t="shared" si="1"/>
        <v>DONE</v>
      </c>
      <c r="I44" s="54" t="s">
        <v>504</v>
      </c>
      <c r="J44" s="58" t="s">
        <v>361</v>
      </c>
      <c r="K44" s="58" t="s">
        <v>362</v>
      </c>
      <c r="L44" s="110">
        <v>6010</v>
      </c>
      <c r="M44" s="54" t="s">
        <v>118</v>
      </c>
      <c r="N44" s="54" t="s">
        <v>505</v>
      </c>
      <c r="O44" s="54" t="s">
        <v>91</v>
      </c>
      <c r="P44" s="64" t="s">
        <v>82</v>
      </c>
      <c r="Q44" s="64" t="s">
        <v>338</v>
      </c>
      <c r="R44" s="25">
        <v>2000001006970</v>
      </c>
      <c r="S44" s="66">
        <v>46068</v>
      </c>
      <c r="T44" s="66" t="str">
        <f t="shared" si="2"/>
        <v>DONE</v>
      </c>
      <c r="U44" s="66">
        <v>46068</v>
      </c>
      <c r="V44" s="25">
        <v>9200072942</v>
      </c>
      <c r="W44" s="25">
        <v>43124</v>
      </c>
      <c r="X44" s="69">
        <v>46073</v>
      </c>
      <c r="Y44" s="69" t="str">
        <f t="shared" si="3"/>
        <v>DONE</v>
      </c>
      <c r="Z44" s="25" t="s">
        <v>506</v>
      </c>
      <c r="AA44" s="69">
        <v>46073</v>
      </c>
      <c r="AB44" s="25" t="str">
        <f t="shared" si="4"/>
        <v>DONE</v>
      </c>
      <c r="AC44" s="71"/>
      <c r="AD44" s="54" t="s">
        <v>507</v>
      </c>
      <c r="AE44" s="76">
        <v>46076</v>
      </c>
      <c r="AF44" s="69" t="str">
        <f t="shared" si="5"/>
        <v>DONE</v>
      </c>
      <c r="AG44" s="76">
        <v>46076</v>
      </c>
      <c r="AH44" s="73">
        <v>46146</v>
      </c>
      <c r="AI44" s="77" t="e">
        <f t="shared" ca="1" si="6"/>
        <v>#NAME?</v>
      </c>
      <c r="AJ44" s="80" t="str">
        <f t="array" ref="AJ44">IFERROR(INDEX('[1]Master Price'!$E:$E,MATCH(D44,'[1]Master Price'!$B:$B,0)),"0")</f>
        <v>0</v>
      </c>
      <c r="AK44" s="80">
        <f t="shared" si="7"/>
        <v>0</v>
      </c>
      <c r="AL44" s="82" t="str">
        <f t="shared" si="8"/>
        <v>0-day</v>
      </c>
      <c r="AM44" s="82" t="str">
        <f t="shared" si="9"/>
        <v>0-day</v>
      </c>
      <c r="AN44" s="82" t="str">
        <f t="shared" si="10"/>
        <v>5-day</v>
      </c>
      <c r="AO44" s="82" t="str">
        <f t="shared" si="11"/>
        <v>0-day</v>
      </c>
      <c r="AP44" s="82" t="str">
        <f t="shared" si="12"/>
        <v>3-day</v>
      </c>
      <c r="AQ44" s="82" t="str">
        <f t="shared" si="13"/>
        <v>0-day</v>
      </c>
      <c r="AR44" s="5"/>
      <c r="AS44" s="83">
        <f t="shared" si="14"/>
        <v>42</v>
      </c>
      <c r="AT44" s="54" t="s">
        <v>602</v>
      </c>
      <c r="AU44" s="84" t="e">
        <f t="shared" ca="1" si="15"/>
        <v>#NAME?</v>
      </c>
      <c r="AV44" s="88" t="e">
        <f t="shared" ca="1" si="16"/>
        <v>#NAME?</v>
      </c>
      <c r="AW44" s="83" t="e">
        <f t="shared" ca="1" si="17"/>
        <v>#NAME?</v>
      </c>
      <c r="AX44" s="88" t="e">
        <f t="shared" ca="1" si="18"/>
        <v>#NAME?</v>
      </c>
      <c r="AY44" s="83">
        <f t="shared" si="19"/>
        <v>210000288649</v>
      </c>
      <c r="AZ44" s="22" t="e">
        <f t="shared" ca="1" si="20"/>
        <v>#NAME?</v>
      </c>
      <c r="BA44" s="22" t="e">
        <f t="shared" ca="1" si="21"/>
        <v>#NAME?</v>
      </c>
      <c r="BB44" s="88" t="e">
        <f t="shared" ca="1" si="22"/>
        <v>#NAME?</v>
      </c>
      <c r="BC44" s="90" t="e">
        <f t="shared" ca="1" si="23"/>
        <v>#NAME?</v>
      </c>
      <c r="BD44" s="90" t="e">
        <f t="shared" ca="1" si="24"/>
        <v>#NAME?</v>
      </c>
      <c r="BE44" s="88" t="e">
        <f t="shared" ca="1" si="25"/>
        <v>#NAME?</v>
      </c>
      <c r="BF44" s="22" t="e">
        <f t="shared" ca="1" si="26"/>
        <v>#NAME?</v>
      </c>
      <c r="BG44" s="22" t="e">
        <f t="shared" ca="1" si="27"/>
        <v>#NAME?</v>
      </c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 t="shared" si="0"/>
        <v>43</v>
      </c>
      <c r="B45" s="52">
        <v>46058</v>
      </c>
      <c r="C45" s="54" t="s">
        <v>243</v>
      </c>
      <c r="D45" s="54" t="s">
        <v>257</v>
      </c>
      <c r="E45" s="56" t="s">
        <v>258</v>
      </c>
      <c r="F45" s="54">
        <v>1</v>
      </c>
      <c r="G45" s="54" t="s">
        <v>65</v>
      </c>
      <c r="H45" s="54" t="str">
        <f t="shared" si="1"/>
        <v>DONE</v>
      </c>
      <c r="I45" s="54" t="s">
        <v>504</v>
      </c>
      <c r="J45" s="58" t="s">
        <v>361</v>
      </c>
      <c r="K45" s="58" t="s">
        <v>362</v>
      </c>
      <c r="L45" s="110">
        <v>6010</v>
      </c>
      <c r="M45" s="54" t="s">
        <v>118</v>
      </c>
      <c r="N45" s="54" t="s">
        <v>505</v>
      </c>
      <c r="O45" s="54" t="s">
        <v>91</v>
      </c>
      <c r="P45" s="64" t="s">
        <v>82</v>
      </c>
      <c r="Q45" s="64" t="s">
        <v>338</v>
      </c>
      <c r="R45" s="25">
        <v>2000001006970</v>
      </c>
      <c r="S45" s="66">
        <v>46068</v>
      </c>
      <c r="T45" s="66" t="str">
        <f t="shared" si="2"/>
        <v>DONE</v>
      </c>
      <c r="U45" s="66">
        <v>46068</v>
      </c>
      <c r="V45" s="25">
        <v>9200072942</v>
      </c>
      <c r="W45" s="25">
        <v>43124</v>
      </c>
      <c r="X45" s="69">
        <v>46073</v>
      </c>
      <c r="Y45" s="69" t="str">
        <f t="shared" si="3"/>
        <v>DONE</v>
      </c>
      <c r="Z45" s="25" t="s">
        <v>506</v>
      </c>
      <c r="AA45" s="69">
        <v>46073</v>
      </c>
      <c r="AB45" s="25" t="str">
        <f t="shared" si="4"/>
        <v>DONE</v>
      </c>
      <c r="AC45" s="71"/>
      <c r="AD45" s="54" t="s">
        <v>507</v>
      </c>
      <c r="AE45" s="76">
        <v>46076</v>
      </c>
      <c r="AF45" s="69" t="str">
        <f t="shared" si="5"/>
        <v>DONE</v>
      </c>
      <c r="AG45" s="76">
        <v>46076</v>
      </c>
      <c r="AH45" s="73">
        <v>46146</v>
      </c>
      <c r="AI45" s="77" t="e">
        <f t="shared" ca="1" si="6"/>
        <v>#NAME?</v>
      </c>
      <c r="AJ45" s="80" t="str">
        <f t="array" ref="AJ45">IFERROR(INDEX('[1]Master Price'!$E:$E,MATCH(D45,'[1]Master Price'!$B:$B,0)),"0")</f>
        <v>0</v>
      </c>
      <c r="AK45" s="80">
        <f t="shared" si="7"/>
        <v>0</v>
      </c>
      <c r="AL45" s="82" t="str">
        <f t="shared" si="8"/>
        <v>0-day</v>
      </c>
      <c r="AM45" s="82" t="str">
        <f t="shared" si="9"/>
        <v>0-day</v>
      </c>
      <c r="AN45" s="82" t="str">
        <f t="shared" si="10"/>
        <v>5-day</v>
      </c>
      <c r="AO45" s="82" t="str">
        <f t="shared" si="11"/>
        <v>0-day</v>
      </c>
      <c r="AP45" s="82" t="str">
        <f t="shared" si="12"/>
        <v>3-day</v>
      </c>
      <c r="AQ45" s="82" t="str">
        <f t="shared" si="13"/>
        <v>0-day</v>
      </c>
      <c r="AR45" s="5"/>
      <c r="AS45" s="83">
        <f t="shared" si="14"/>
        <v>43</v>
      </c>
      <c r="AT45" s="54" t="s">
        <v>606</v>
      </c>
      <c r="AU45" s="84" t="e">
        <f t="shared" ca="1" si="15"/>
        <v>#NAME?</v>
      </c>
      <c r="AV45" s="88" t="e">
        <f t="shared" ca="1" si="16"/>
        <v>#NAME?</v>
      </c>
      <c r="AW45" s="83" t="e">
        <f t="shared" ca="1" si="17"/>
        <v>#NAME?</v>
      </c>
      <c r="AX45" s="88" t="e">
        <f t="shared" ca="1" si="18"/>
        <v>#NAME?</v>
      </c>
      <c r="AY45" s="83">
        <f t="shared" si="19"/>
        <v>200001009618</v>
      </c>
      <c r="AZ45" s="22" t="e">
        <f t="shared" ca="1" si="20"/>
        <v>#NAME?</v>
      </c>
      <c r="BA45" s="22" t="e">
        <f t="shared" ca="1" si="21"/>
        <v>#NAME?</v>
      </c>
      <c r="BB45" s="88" t="e">
        <f t="shared" ca="1" si="22"/>
        <v>#NAME?</v>
      </c>
      <c r="BC45" s="90" t="e">
        <f t="shared" ca="1" si="23"/>
        <v>#NAME?</v>
      </c>
      <c r="BD45" s="90" t="e">
        <f t="shared" ca="1" si="24"/>
        <v>#NAME?</v>
      </c>
      <c r="BE45" s="88" t="e">
        <f t="shared" ca="1" si="25"/>
        <v>#NAME?</v>
      </c>
      <c r="BF45" s="22" t="e">
        <f t="shared" ca="1" si="26"/>
        <v>#NAME?</v>
      </c>
      <c r="BG45" s="22" t="e">
        <f t="shared" ca="1" si="27"/>
        <v>#NAME?</v>
      </c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 t="shared" si="0"/>
        <v>44</v>
      </c>
      <c r="B46" s="52">
        <v>46058</v>
      </c>
      <c r="C46" s="54" t="s">
        <v>243</v>
      </c>
      <c r="D46" s="54" t="s">
        <v>511</v>
      </c>
      <c r="E46" s="56" t="s">
        <v>512</v>
      </c>
      <c r="F46" s="54">
        <v>2</v>
      </c>
      <c r="G46" s="54" t="s">
        <v>65</v>
      </c>
      <c r="H46" s="54" t="str">
        <f t="shared" si="1"/>
        <v>DONE</v>
      </c>
      <c r="I46" s="54" t="s">
        <v>504</v>
      </c>
      <c r="J46" s="58" t="s">
        <v>361</v>
      </c>
      <c r="K46" s="58" t="s">
        <v>362</v>
      </c>
      <c r="L46" s="110">
        <v>6010</v>
      </c>
      <c r="M46" s="54" t="s">
        <v>118</v>
      </c>
      <c r="N46" s="54" t="s">
        <v>505</v>
      </c>
      <c r="O46" s="54" t="s">
        <v>91</v>
      </c>
      <c r="P46" s="64" t="s">
        <v>82</v>
      </c>
      <c r="Q46" s="64" t="s">
        <v>338</v>
      </c>
      <c r="R46" s="25">
        <v>2000001006970</v>
      </c>
      <c r="S46" s="66">
        <v>46068</v>
      </c>
      <c r="T46" s="66" t="str">
        <f t="shared" si="2"/>
        <v>DONE</v>
      </c>
      <c r="U46" s="66">
        <v>46068</v>
      </c>
      <c r="V46" s="25">
        <v>9200072942</v>
      </c>
      <c r="W46" s="25">
        <v>43124</v>
      </c>
      <c r="X46" s="69">
        <v>46073</v>
      </c>
      <c r="Y46" s="69" t="str">
        <f t="shared" si="3"/>
        <v>DONE</v>
      </c>
      <c r="Z46" s="25" t="s">
        <v>506</v>
      </c>
      <c r="AA46" s="69">
        <v>46073</v>
      </c>
      <c r="AB46" s="25" t="str">
        <f t="shared" si="4"/>
        <v>DONE</v>
      </c>
      <c r="AC46" s="71"/>
      <c r="AD46" s="54" t="s">
        <v>507</v>
      </c>
      <c r="AE46" s="76">
        <v>46076</v>
      </c>
      <c r="AF46" s="69" t="str">
        <f t="shared" si="5"/>
        <v>DONE</v>
      </c>
      <c r="AG46" s="76">
        <v>46076</v>
      </c>
      <c r="AH46" s="73">
        <v>46146</v>
      </c>
      <c r="AI46" s="77" t="e">
        <f t="shared" ca="1" si="6"/>
        <v>#NAME?</v>
      </c>
      <c r="AJ46" s="80" t="str">
        <f t="array" ref="AJ46">IFERROR(INDEX('[1]Master Price'!$E:$E,MATCH(D46,'[1]Master Price'!$B:$B,0)),"0")</f>
        <v>0</v>
      </c>
      <c r="AK46" s="80">
        <f t="shared" si="7"/>
        <v>0</v>
      </c>
      <c r="AL46" s="82" t="str">
        <f t="shared" si="8"/>
        <v>0-day</v>
      </c>
      <c r="AM46" s="82" t="str">
        <f t="shared" si="9"/>
        <v>0-day</v>
      </c>
      <c r="AN46" s="82" t="str">
        <f t="shared" si="10"/>
        <v>5-day</v>
      </c>
      <c r="AO46" s="82" t="str">
        <f t="shared" si="11"/>
        <v>0-day</v>
      </c>
      <c r="AP46" s="82" t="str">
        <f t="shared" si="12"/>
        <v>3-day</v>
      </c>
      <c r="AQ46" s="82" t="str">
        <f t="shared" si="13"/>
        <v>0-day</v>
      </c>
      <c r="AR46" s="5"/>
      <c r="AS46" s="83">
        <f t="shared" si="14"/>
        <v>44</v>
      </c>
      <c r="AT46" s="54" t="s">
        <v>621</v>
      </c>
      <c r="AU46" s="84" t="e">
        <f t="shared" ca="1" si="15"/>
        <v>#NAME?</v>
      </c>
      <c r="AV46" s="88" t="e">
        <f t="shared" ca="1" si="16"/>
        <v>#NAME?</v>
      </c>
      <c r="AW46" s="83" t="e">
        <f t="shared" ca="1" si="17"/>
        <v>#NAME?</v>
      </c>
      <c r="AX46" s="88" t="e">
        <f t="shared" ca="1" si="18"/>
        <v>#NAME?</v>
      </c>
      <c r="AY46" s="83">
        <f t="shared" si="19"/>
        <v>200001009609</v>
      </c>
      <c r="AZ46" s="22" t="e">
        <f t="shared" ca="1" si="20"/>
        <v>#NAME?</v>
      </c>
      <c r="BA46" s="22" t="e">
        <f t="shared" ca="1" si="21"/>
        <v>#NAME?</v>
      </c>
      <c r="BB46" s="88" t="e">
        <f t="shared" ca="1" si="22"/>
        <v>#NAME?</v>
      </c>
      <c r="BC46" s="90" t="e">
        <f t="shared" ca="1" si="23"/>
        <v>#NAME?</v>
      </c>
      <c r="BD46" s="90" t="e">
        <f t="shared" ca="1" si="24"/>
        <v>#NAME?</v>
      </c>
      <c r="BE46" s="88" t="e">
        <f t="shared" ca="1" si="25"/>
        <v>#NAME?</v>
      </c>
      <c r="BF46" s="22" t="e">
        <f t="shared" ca="1" si="26"/>
        <v>#NAME?</v>
      </c>
      <c r="BG46" s="22" t="e">
        <f t="shared" ca="1" si="27"/>
        <v>#NAME?</v>
      </c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 t="shared" si="0"/>
        <v>45</v>
      </c>
      <c r="B47" s="52">
        <v>46058</v>
      </c>
      <c r="C47" s="54" t="s">
        <v>243</v>
      </c>
      <c r="D47" s="54" t="s">
        <v>126</v>
      </c>
      <c r="E47" s="56" t="s">
        <v>459</v>
      </c>
      <c r="F47" s="54">
        <v>2</v>
      </c>
      <c r="G47" s="54" t="s">
        <v>65</v>
      </c>
      <c r="H47" s="54" t="str">
        <f t="shared" si="1"/>
        <v>DONE</v>
      </c>
      <c r="I47" s="54" t="s">
        <v>504</v>
      </c>
      <c r="J47" s="58" t="s">
        <v>361</v>
      </c>
      <c r="K47" s="58" t="s">
        <v>362</v>
      </c>
      <c r="L47" s="110">
        <v>6010</v>
      </c>
      <c r="M47" s="54" t="s">
        <v>118</v>
      </c>
      <c r="N47" s="54" t="s">
        <v>505</v>
      </c>
      <c r="O47" s="54" t="s">
        <v>91</v>
      </c>
      <c r="P47" s="64" t="s">
        <v>82</v>
      </c>
      <c r="Q47" s="64" t="s">
        <v>338</v>
      </c>
      <c r="R47" s="25">
        <v>2000001006970</v>
      </c>
      <c r="S47" s="66">
        <v>46068</v>
      </c>
      <c r="T47" s="66" t="str">
        <f t="shared" si="2"/>
        <v>DONE</v>
      </c>
      <c r="U47" s="66">
        <v>46068</v>
      </c>
      <c r="V47" s="25">
        <v>9200072942</v>
      </c>
      <c r="W47" s="25">
        <v>43124</v>
      </c>
      <c r="X47" s="69">
        <v>46073</v>
      </c>
      <c r="Y47" s="69" t="str">
        <f t="shared" si="3"/>
        <v>DONE</v>
      </c>
      <c r="Z47" s="25" t="s">
        <v>506</v>
      </c>
      <c r="AA47" s="69">
        <v>46073</v>
      </c>
      <c r="AB47" s="25" t="str">
        <f t="shared" si="4"/>
        <v>DONE</v>
      </c>
      <c r="AC47" s="71"/>
      <c r="AD47" s="54" t="s">
        <v>507</v>
      </c>
      <c r="AE47" s="76">
        <v>46076</v>
      </c>
      <c r="AF47" s="69" t="str">
        <f t="shared" si="5"/>
        <v>DONE</v>
      </c>
      <c r="AG47" s="76">
        <v>46076</v>
      </c>
      <c r="AH47" s="73">
        <v>46146</v>
      </c>
      <c r="AI47" s="77" t="e">
        <f t="shared" ca="1" si="6"/>
        <v>#NAME?</v>
      </c>
      <c r="AJ47" s="80" t="str">
        <f t="array" ref="AJ47">IFERROR(INDEX('[1]Master Price'!$E:$E,MATCH(D47,'[1]Master Price'!$B:$B,0)),"0")</f>
        <v>0</v>
      </c>
      <c r="AK47" s="80">
        <f t="shared" si="7"/>
        <v>0</v>
      </c>
      <c r="AL47" s="82" t="str">
        <f t="shared" si="8"/>
        <v>0-day</v>
      </c>
      <c r="AM47" s="82" t="str">
        <f t="shared" si="9"/>
        <v>0-day</v>
      </c>
      <c r="AN47" s="82" t="str">
        <f t="shared" si="10"/>
        <v>5-day</v>
      </c>
      <c r="AO47" s="82" t="str">
        <f t="shared" si="11"/>
        <v>0-day</v>
      </c>
      <c r="AP47" s="82" t="str">
        <f t="shared" si="12"/>
        <v>3-day</v>
      </c>
      <c r="AQ47" s="82" t="str">
        <f t="shared" si="13"/>
        <v>0-day</v>
      </c>
      <c r="AR47" s="5"/>
      <c r="AS47" s="83">
        <f t="shared" si="14"/>
        <v>45</v>
      </c>
      <c r="AT47" s="54" t="s">
        <v>628</v>
      </c>
      <c r="AU47" s="84" t="e">
        <f t="shared" ca="1" si="15"/>
        <v>#NAME?</v>
      </c>
      <c r="AV47" s="88" t="e">
        <f t="shared" ca="1" si="16"/>
        <v>#NAME?</v>
      </c>
      <c r="AW47" s="83" t="e">
        <f t="shared" ca="1" si="17"/>
        <v>#NAME?</v>
      </c>
      <c r="AX47" s="88" t="e">
        <f t="shared" ca="1" si="18"/>
        <v>#NAME?</v>
      </c>
      <c r="AY47" s="83">
        <f t="shared" si="19"/>
        <v>200001009671</v>
      </c>
      <c r="AZ47" s="22" t="e">
        <f t="shared" ca="1" si="20"/>
        <v>#NAME?</v>
      </c>
      <c r="BA47" s="22" t="e">
        <f t="shared" ca="1" si="21"/>
        <v>#NAME?</v>
      </c>
      <c r="BB47" s="88" t="e">
        <f t="shared" ca="1" si="22"/>
        <v>#NAME?</v>
      </c>
      <c r="BC47" s="90" t="e">
        <f t="shared" ca="1" si="23"/>
        <v>#NAME?</v>
      </c>
      <c r="BD47" s="90" t="e">
        <f t="shared" ca="1" si="24"/>
        <v>#NAME?</v>
      </c>
      <c r="BE47" s="88" t="e">
        <f t="shared" ca="1" si="25"/>
        <v>#NAME?</v>
      </c>
      <c r="BF47" s="22" t="e">
        <f t="shared" ca="1" si="26"/>
        <v>#NAME?</v>
      </c>
      <c r="BG47" s="22" t="e">
        <f t="shared" ca="1" si="27"/>
        <v>#NAME?</v>
      </c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 t="shared" si="0"/>
        <v>46</v>
      </c>
      <c r="B48" s="52">
        <v>46058</v>
      </c>
      <c r="C48" s="54" t="s">
        <v>243</v>
      </c>
      <c r="D48" s="54" t="s">
        <v>559</v>
      </c>
      <c r="E48" s="56" t="s">
        <v>560</v>
      </c>
      <c r="F48" s="54">
        <v>2</v>
      </c>
      <c r="G48" s="54" t="s">
        <v>65</v>
      </c>
      <c r="H48" s="54" t="str">
        <f t="shared" si="1"/>
        <v>DONE</v>
      </c>
      <c r="I48" s="54" t="s">
        <v>504</v>
      </c>
      <c r="J48" s="58" t="s">
        <v>361</v>
      </c>
      <c r="K48" s="58" t="s">
        <v>362</v>
      </c>
      <c r="L48" s="110">
        <v>6010</v>
      </c>
      <c r="M48" s="54" t="s">
        <v>118</v>
      </c>
      <c r="N48" s="54" t="s">
        <v>505</v>
      </c>
      <c r="O48" s="54" t="s">
        <v>91</v>
      </c>
      <c r="P48" s="64" t="s">
        <v>82</v>
      </c>
      <c r="Q48" s="64" t="s">
        <v>338</v>
      </c>
      <c r="R48" s="25">
        <v>2000001006970</v>
      </c>
      <c r="S48" s="66">
        <v>46068</v>
      </c>
      <c r="T48" s="66" t="str">
        <f t="shared" si="2"/>
        <v>DONE</v>
      </c>
      <c r="U48" s="66">
        <v>46068</v>
      </c>
      <c r="V48" s="25">
        <v>9200072942</v>
      </c>
      <c r="W48" s="25">
        <v>43124</v>
      </c>
      <c r="X48" s="69">
        <v>46073</v>
      </c>
      <c r="Y48" s="69" t="str">
        <f t="shared" si="3"/>
        <v>DONE</v>
      </c>
      <c r="Z48" s="25" t="s">
        <v>506</v>
      </c>
      <c r="AA48" s="69">
        <v>46073</v>
      </c>
      <c r="AB48" s="25" t="str">
        <f t="shared" si="4"/>
        <v>DONE</v>
      </c>
      <c r="AC48" s="71"/>
      <c r="AD48" s="54" t="s">
        <v>507</v>
      </c>
      <c r="AE48" s="76">
        <v>46076</v>
      </c>
      <c r="AF48" s="69" t="str">
        <f t="shared" si="5"/>
        <v>DONE</v>
      </c>
      <c r="AG48" s="76">
        <v>46076</v>
      </c>
      <c r="AH48" s="73">
        <v>46146</v>
      </c>
      <c r="AI48" s="77" t="e">
        <f t="shared" ca="1" si="6"/>
        <v>#NAME?</v>
      </c>
      <c r="AJ48" s="80" t="str">
        <f t="array" ref="AJ48">IFERROR(INDEX('[1]Master Price'!$E:$E,MATCH(D48,'[1]Master Price'!$B:$B,0)),"0")</f>
        <v>0</v>
      </c>
      <c r="AK48" s="80">
        <f t="shared" si="7"/>
        <v>0</v>
      </c>
      <c r="AL48" s="82" t="str">
        <f t="shared" si="8"/>
        <v>0-day</v>
      </c>
      <c r="AM48" s="82" t="str">
        <f t="shared" si="9"/>
        <v>0-day</v>
      </c>
      <c r="AN48" s="82" t="str">
        <f t="shared" si="10"/>
        <v>5-day</v>
      </c>
      <c r="AO48" s="82" t="str">
        <f t="shared" si="11"/>
        <v>0-day</v>
      </c>
      <c r="AP48" s="82" t="str">
        <f t="shared" si="12"/>
        <v>3-day</v>
      </c>
      <c r="AQ48" s="82" t="str">
        <f t="shared" si="13"/>
        <v>0-day</v>
      </c>
      <c r="AR48" s="5"/>
      <c r="AS48" s="83">
        <f t="shared" si="14"/>
        <v>46</v>
      </c>
      <c r="AT48" s="54" t="s">
        <v>634</v>
      </c>
      <c r="AU48" s="84" t="e">
        <f t="shared" ca="1" si="15"/>
        <v>#NAME?</v>
      </c>
      <c r="AV48" s="88" t="e">
        <f t="shared" ca="1" si="16"/>
        <v>#NAME?</v>
      </c>
      <c r="AW48" s="83" t="e">
        <f t="shared" ca="1" si="17"/>
        <v>#NAME?</v>
      </c>
      <c r="AX48" s="88" t="e">
        <f t="shared" ca="1" si="18"/>
        <v>#NAME?</v>
      </c>
      <c r="AY48" s="83" t="str">
        <f t="shared" si="19"/>
        <v>PO BOSTON</v>
      </c>
      <c r="AZ48" s="22" t="e">
        <f t="shared" ca="1" si="20"/>
        <v>#NAME?</v>
      </c>
      <c r="BA48" s="22" t="e">
        <f t="shared" ca="1" si="21"/>
        <v>#NAME?</v>
      </c>
      <c r="BB48" s="88" t="e">
        <f t="shared" ca="1" si="22"/>
        <v>#NAME?</v>
      </c>
      <c r="BC48" s="90" t="e">
        <f t="shared" ca="1" si="23"/>
        <v>#NAME?</v>
      </c>
      <c r="BD48" s="90" t="e">
        <f t="shared" ca="1" si="24"/>
        <v>#NAME?</v>
      </c>
      <c r="BE48" s="88" t="e">
        <f t="shared" ca="1" si="25"/>
        <v>#NAME?</v>
      </c>
      <c r="BF48" s="22" t="e">
        <f t="shared" ca="1" si="26"/>
        <v>#NAME?</v>
      </c>
      <c r="BG48" s="22" t="e">
        <f t="shared" ca="1" si="27"/>
        <v>#NAME?</v>
      </c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 t="shared" si="0"/>
        <v>47</v>
      </c>
      <c r="B49" s="52">
        <v>46058</v>
      </c>
      <c r="C49" s="54" t="s">
        <v>243</v>
      </c>
      <c r="D49" s="54" t="s">
        <v>449</v>
      </c>
      <c r="E49" s="56" t="s">
        <v>450</v>
      </c>
      <c r="F49" s="54">
        <v>1</v>
      </c>
      <c r="G49" s="54" t="s">
        <v>65</v>
      </c>
      <c r="H49" s="54" t="str">
        <f t="shared" si="1"/>
        <v>DONE</v>
      </c>
      <c r="I49" s="54" t="s">
        <v>504</v>
      </c>
      <c r="J49" s="58" t="s">
        <v>361</v>
      </c>
      <c r="K49" s="58" t="s">
        <v>362</v>
      </c>
      <c r="L49" s="110">
        <v>6010</v>
      </c>
      <c r="M49" s="54" t="s">
        <v>118</v>
      </c>
      <c r="N49" s="54" t="s">
        <v>505</v>
      </c>
      <c r="O49" s="54" t="s">
        <v>91</v>
      </c>
      <c r="P49" s="64" t="s">
        <v>82</v>
      </c>
      <c r="Q49" s="64" t="s">
        <v>338</v>
      </c>
      <c r="R49" s="25">
        <v>2000001006970</v>
      </c>
      <c r="S49" s="66">
        <v>46068</v>
      </c>
      <c r="T49" s="66" t="str">
        <f t="shared" si="2"/>
        <v>DONE</v>
      </c>
      <c r="U49" s="66">
        <v>46068</v>
      </c>
      <c r="V49" s="25">
        <v>9200072942</v>
      </c>
      <c r="W49" s="25">
        <v>43124</v>
      </c>
      <c r="X49" s="69">
        <v>46073</v>
      </c>
      <c r="Y49" s="69" t="str">
        <f t="shared" si="3"/>
        <v>DONE</v>
      </c>
      <c r="Z49" s="25" t="s">
        <v>506</v>
      </c>
      <c r="AA49" s="69">
        <v>46073</v>
      </c>
      <c r="AB49" s="25" t="str">
        <f t="shared" si="4"/>
        <v>DONE</v>
      </c>
      <c r="AC49" s="71"/>
      <c r="AD49" s="54" t="s">
        <v>507</v>
      </c>
      <c r="AE49" s="76">
        <v>46076</v>
      </c>
      <c r="AF49" s="69" t="str">
        <f t="shared" si="5"/>
        <v>DONE</v>
      </c>
      <c r="AG49" s="76">
        <v>46076</v>
      </c>
      <c r="AH49" s="73">
        <v>46146</v>
      </c>
      <c r="AI49" s="77" t="e">
        <f t="shared" ca="1" si="6"/>
        <v>#NAME?</v>
      </c>
      <c r="AJ49" s="80" t="str">
        <f t="array" ref="AJ49">IFERROR(INDEX('[1]Master Price'!$E:$E,MATCH(D49,'[1]Master Price'!$B:$B,0)),"0")</f>
        <v>0</v>
      </c>
      <c r="AK49" s="80">
        <f t="shared" si="7"/>
        <v>0</v>
      </c>
      <c r="AL49" s="82" t="str">
        <f t="shared" si="8"/>
        <v>0-day</v>
      </c>
      <c r="AM49" s="82" t="str">
        <f t="shared" si="9"/>
        <v>0-day</v>
      </c>
      <c r="AN49" s="82" t="str">
        <f t="shared" si="10"/>
        <v>5-day</v>
      </c>
      <c r="AO49" s="82" t="str">
        <f t="shared" si="11"/>
        <v>0-day</v>
      </c>
      <c r="AP49" s="82" t="str">
        <f t="shared" si="12"/>
        <v>3-day</v>
      </c>
      <c r="AQ49" s="82" t="str">
        <f t="shared" si="13"/>
        <v>0-day</v>
      </c>
      <c r="AR49" s="5"/>
      <c r="AS49" s="83">
        <f t="shared" si="14"/>
        <v>47</v>
      </c>
      <c r="AT49" s="54" t="s">
        <v>650</v>
      </c>
      <c r="AU49" s="84" t="e">
        <f t="shared" ca="1" si="15"/>
        <v>#NAME?</v>
      </c>
      <c r="AV49" s="88" t="e">
        <f t="shared" ca="1" si="16"/>
        <v>#NAME?</v>
      </c>
      <c r="AW49" s="83" t="e">
        <f t="shared" ca="1" si="17"/>
        <v>#NAME?</v>
      </c>
      <c r="AX49" s="88" t="e">
        <f t="shared" ca="1" si="18"/>
        <v>#NAME?</v>
      </c>
      <c r="AY49" s="83" t="str">
        <f t="shared" si="19"/>
        <v>PO BOSTON</v>
      </c>
      <c r="AZ49" s="22" t="e">
        <f t="shared" ca="1" si="20"/>
        <v>#NAME?</v>
      </c>
      <c r="BA49" s="22" t="e">
        <f t="shared" ca="1" si="21"/>
        <v>#NAME?</v>
      </c>
      <c r="BB49" s="88" t="e">
        <f t="shared" ca="1" si="22"/>
        <v>#NAME?</v>
      </c>
      <c r="BC49" s="90" t="e">
        <f t="shared" ca="1" si="23"/>
        <v>#NAME?</v>
      </c>
      <c r="BD49" s="90" t="e">
        <f t="shared" ca="1" si="24"/>
        <v>#NAME?</v>
      </c>
      <c r="BE49" s="88" t="e">
        <f t="shared" ca="1" si="25"/>
        <v>#NAME?</v>
      </c>
      <c r="BF49" s="22" t="e">
        <f t="shared" ca="1" si="26"/>
        <v>#NAME?</v>
      </c>
      <c r="BG49" s="22" t="e">
        <f t="shared" ca="1" si="27"/>
        <v>#NAME?</v>
      </c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si="0"/>
        <v>48</v>
      </c>
      <c r="B50" s="52">
        <v>46058</v>
      </c>
      <c r="C50" s="54" t="s">
        <v>243</v>
      </c>
      <c r="D50" s="54" t="s">
        <v>499</v>
      </c>
      <c r="E50" s="56" t="s">
        <v>500</v>
      </c>
      <c r="F50" s="54">
        <v>3</v>
      </c>
      <c r="G50" s="54" t="s">
        <v>65</v>
      </c>
      <c r="H50" s="54" t="str">
        <f t="shared" si="1"/>
        <v>DONE</v>
      </c>
      <c r="I50" s="54" t="s">
        <v>504</v>
      </c>
      <c r="J50" s="58" t="s">
        <v>361</v>
      </c>
      <c r="K50" s="58" t="s">
        <v>362</v>
      </c>
      <c r="L50" s="110">
        <v>6010</v>
      </c>
      <c r="M50" s="54" t="s">
        <v>118</v>
      </c>
      <c r="N50" s="54" t="s">
        <v>505</v>
      </c>
      <c r="O50" s="54" t="s">
        <v>91</v>
      </c>
      <c r="P50" s="64" t="s">
        <v>82</v>
      </c>
      <c r="Q50" s="64" t="s">
        <v>338</v>
      </c>
      <c r="R50" s="25">
        <v>2000001006970</v>
      </c>
      <c r="S50" s="66">
        <v>46068</v>
      </c>
      <c r="T50" s="66" t="str">
        <f t="shared" si="2"/>
        <v>DONE</v>
      </c>
      <c r="U50" s="66">
        <v>46068</v>
      </c>
      <c r="V50" s="25">
        <v>9200072942</v>
      </c>
      <c r="W50" s="25">
        <v>43124</v>
      </c>
      <c r="X50" s="69">
        <v>46073</v>
      </c>
      <c r="Y50" s="69" t="str">
        <f t="shared" si="3"/>
        <v>DONE</v>
      </c>
      <c r="Z50" s="25" t="s">
        <v>506</v>
      </c>
      <c r="AA50" s="69">
        <v>46073</v>
      </c>
      <c r="AB50" s="25" t="str">
        <f t="shared" si="4"/>
        <v>DONE</v>
      </c>
      <c r="AC50" s="71"/>
      <c r="AD50" s="54" t="s">
        <v>507</v>
      </c>
      <c r="AE50" s="76">
        <v>46076</v>
      </c>
      <c r="AF50" s="69" t="str">
        <f t="shared" si="5"/>
        <v>DONE</v>
      </c>
      <c r="AG50" s="76">
        <v>46076</v>
      </c>
      <c r="AH50" s="73">
        <v>46146</v>
      </c>
      <c r="AI50" s="77" t="e">
        <f t="shared" ca="1" si="6"/>
        <v>#NAME?</v>
      </c>
      <c r="AJ50" s="80" t="str">
        <f t="array" ref="AJ50">IFERROR(INDEX('[1]Master Price'!$E:$E,MATCH(D50,'[1]Master Price'!$B:$B,0)),"0")</f>
        <v>0</v>
      </c>
      <c r="AK50" s="80">
        <f t="shared" si="7"/>
        <v>0</v>
      </c>
      <c r="AL50" s="82" t="str">
        <f t="shared" si="8"/>
        <v>0-day</v>
      </c>
      <c r="AM50" s="82" t="str">
        <f t="shared" si="9"/>
        <v>0-day</v>
      </c>
      <c r="AN50" s="82" t="str">
        <f t="shared" si="10"/>
        <v>5-day</v>
      </c>
      <c r="AO50" s="82" t="str">
        <f t="shared" si="11"/>
        <v>0-day</v>
      </c>
      <c r="AP50" s="82" t="str">
        <f t="shared" si="12"/>
        <v>3-day</v>
      </c>
      <c r="AQ50" s="82" t="str">
        <f t="shared" si="13"/>
        <v>0-day</v>
      </c>
      <c r="AR50" s="5"/>
      <c r="AS50" s="83">
        <f t="shared" si="14"/>
        <v>48</v>
      </c>
      <c r="AT50" s="54" t="s">
        <v>658</v>
      </c>
      <c r="AU50" s="84" t="e">
        <f t="shared" ca="1" si="15"/>
        <v>#NAME?</v>
      </c>
      <c r="AV50" s="88" t="e">
        <f t="shared" ca="1" si="16"/>
        <v>#NAME?</v>
      </c>
      <c r="AW50" s="83" t="e">
        <f t="shared" ca="1" si="17"/>
        <v>#NAME?</v>
      </c>
      <c r="AX50" s="88" t="e">
        <f t="shared" ca="1" si="18"/>
        <v>#NAME?</v>
      </c>
      <c r="AY50" s="83">
        <f t="shared" si="19"/>
        <v>200001009674</v>
      </c>
      <c r="AZ50" s="22" t="e">
        <f t="shared" ca="1" si="20"/>
        <v>#NAME?</v>
      </c>
      <c r="BA50" s="22" t="e">
        <f t="shared" ca="1" si="21"/>
        <v>#NAME?</v>
      </c>
      <c r="BB50" s="88" t="e">
        <f t="shared" ca="1" si="22"/>
        <v>#NAME?</v>
      </c>
      <c r="BC50" s="90" t="e">
        <f t="shared" ca="1" si="23"/>
        <v>#NAME?</v>
      </c>
      <c r="BD50" s="90" t="e">
        <f t="shared" ca="1" si="24"/>
        <v>#NAME?</v>
      </c>
      <c r="BE50" s="88" t="e">
        <f t="shared" ca="1" si="25"/>
        <v>#NAME?</v>
      </c>
      <c r="BF50" s="22" t="e">
        <f t="shared" ca="1" si="26"/>
        <v>#NAME?</v>
      </c>
      <c r="BG50" s="22" t="e">
        <f t="shared" ca="1" si="27"/>
        <v>#NAME?</v>
      </c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0"/>
        <v>49</v>
      </c>
      <c r="B51" s="52">
        <v>46058</v>
      </c>
      <c r="C51" s="54" t="s">
        <v>243</v>
      </c>
      <c r="D51" s="54" t="s">
        <v>314</v>
      </c>
      <c r="E51" s="56" t="s">
        <v>315</v>
      </c>
      <c r="F51" s="54">
        <v>4</v>
      </c>
      <c r="G51" s="54" t="s">
        <v>65</v>
      </c>
      <c r="H51" s="54" t="str">
        <f t="shared" si="1"/>
        <v>DONE</v>
      </c>
      <c r="I51" s="54" t="s">
        <v>504</v>
      </c>
      <c r="J51" s="58" t="s">
        <v>361</v>
      </c>
      <c r="K51" s="58" t="s">
        <v>362</v>
      </c>
      <c r="L51" s="110">
        <v>6010</v>
      </c>
      <c r="M51" s="54" t="s">
        <v>118</v>
      </c>
      <c r="N51" s="54" t="s">
        <v>505</v>
      </c>
      <c r="O51" s="54" t="s">
        <v>91</v>
      </c>
      <c r="P51" s="64" t="s">
        <v>82</v>
      </c>
      <c r="Q51" s="64" t="s">
        <v>338</v>
      </c>
      <c r="R51" s="25">
        <v>2000001006970</v>
      </c>
      <c r="S51" s="66">
        <v>46068</v>
      </c>
      <c r="T51" s="66" t="str">
        <f t="shared" si="2"/>
        <v>DONE</v>
      </c>
      <c r="U51" s="66">
        <v>46068</v>
      </c>
      <c r="V51" s="25">
        <v>9200072942</v>
      </c>
      <c r="W51" s="25">
        <v>43124</v>
      </c>
      <c r="X51" s="69">
        <v>46073</v>
      </c>
      <c r="Y51" s="69" t="str">
        <f t="shared" si="3"/>
        <v>DONE</v>
      </c>
      <c r="Z51" s="25" t="s">
        <v>506</v>
      </c>
      <c r="AA51" s="69">
        <v>46073</v>
      </c>
      <c r="AB51" s="25" t="str">
        <f t="shared" si="4"/>
        <v>DONE</v>
      </c>
      <c r="AC51" s="71"/>
      <c r="AD51" s="54" t="s">
        <v>507</v>
      </c>
      <c r="AE51" s="76">
        <v>46076</v>
      </c>
      <c r="AF51" s="69" t="str">
        <f t="shared" si="5"/>
        <v>DONE</v>
      </c>
      <c r="AG51" s="76">
        <v>46076</v>
      </c>
      <c r="AH51" s="73">
        <v>46146</v>
      </c>
      <c r="AI51" s="77" t="e">
        <f t="shared" ca="1" si="6"/>
        <v>#NAME?</v>
      </c>
      <c r="AJ51" s="80" t="str">
        <f t="array" ref="AJ51">IFERROR(INDEX('[1]Master Price'!$E:$E,MATCH(D51,'[1]Master Price'!$B:$B,0)),"0")</f>
        <v>0</v>
      </c>
      <c r="AK51" s="80">
        <f t="shared" si="7"/>
        <v>0</v>
      </c>
      <c r="AL51" s="82" t="str">
        <f t="shared" si="8"/>
        <v>0-day</v>
      </c>
      <c r="AM51" s="82" t="str">
        <f t="shared" si="9"/>
        <v>0-day</v>
      </c>
      <c r="AN51" s="82" t="str">
        <f t="shared" si="10"/>
        <v>5-day</v>
      </c>
      <c r="AO51" s="82" t="str">
        <f t="shared" si="11"/>
        <v>0-day</v>
      </c>
      <c r="AP51" s="82" t="str">
        <f t="shared" si="12"/>
        <v>3-day</v>
      </c>
      <c r="AQ51" s="82" t="str">
        <f t="shared" si="13"/>
        <v>0-day</v>
      </c>
      <c r="AR51" s="5"/>
      <c r="AS51" s="83">
        <f t="shared" si="14"/>
        <v>49</v>
      </c>
      <c r="AT51" s="54" t="s">
        <v>669</v>
      </c>
      <c r="AU51" s="84" t="e">
        <f t="shared" ca="1" si="15"/>
        <v>#NAME?</v>
      </c>
      <c r="AV51" s="88" t="e">
        <f t="shared" ca="1" si="16"/>
        <v>#NAME?</v>
      </c>
      <c r="AW51" s="83" t="e">
        <f t="shared" ca="1" si="17"/>
        <v>#NAME?</v>
      </c>
      <c r="AX51" s="88" t="e">
        <f t="shared" ca="1" si="18"/>
        <v>#NAME?</v>
      </c>
      <c r="AY51" s="83">
        <f t="shared" si="19"/>
        <v>200001009676</v>
      </c>
      <c r="AZ51" s="22" t="e">
        <f t="shared" ca="1" si="20"/>
        <v>#NAME?</v>
      </c>
      <c r="BA51" s="22" t="e">
        <f t="shared" ca="1" si="21"/>
        <v>#NAME?</v>
      </c>
      <c r="BB51" s="88" t="e">
        <f t="shared" ca="1" si="22"/>
        <v>#NAME?</v>
      </c>
      <c r="BC51" s="90" t="e">
        <f t="shared" ca="1" si="23"/>
        <v>#NAME?</v>
      </c>
      <c r="BD51" s="90" t="e">
        <f t="shared" ca="1" si="24"/>
        <v>#NAME?</v>
      </c>
      <c r="BE51" s="88" t="e">
        <f t="shared" ca="1" si="25"/>
        <v>#NAME?</v>
      </c>
      <c r="BF51" s="22" t="e">
        <f t="shared" ca="1" si="26"/>
        <v>#NAME?</v>
      </c>
      <c r="BG51" s="22" t="e">
        <f t="shared" ca="1" si="27"/>
        <v>#NAME?</v>
      </c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0"/>
        <v>50</v>
      </c>
      <c r="B52" s="52">
        <v>46058</v>
      </c>
      <c r="C52" s="54" t="s">
        <v>243</v>
      </c>
      <c r="D52" s="54" t="s">
        <v>473</v>
      </c>
      <c r="E52" s="56" t="s">
        <v>474</v>
      </c>
      <c r="F52" s="54">
        <v>2</v>
      </c>
      <c r="G52" s="54" t="s">
        <v>65</v>
      </c>
      <c r="H52" s="54" t="str">
        <f t="shared" si="1"/>
        <v>DONE</v>
      </c>
      <c r="I52" s="54" t="s">
        <v>504</v>
      </c>
      <c r="J52" s="58" t="s">
        <v>361</v>
      </c>
      <c r="K52" s="58" t="s">
        <v>362</v>
      </c>
      <c r="L52" s="110">
        <v>6010</v>
      </c>
      <c r="M52" s="54" t="s">
        <v>118</v>
      </c>
      <c r="N52" s="54" t="s">
        <v>505</v>
      </c>
      <c r="O52" s="54" t="s">
        <v>91</v>
      </c>
      <c r="P52" s="64" t="s">
        <v>82</v>
      </c>
      <c r="Q52" s="64" t="s">
        <v>338</v>
      </c>
      <c r="R52" s="25">
        <v>2000001006970</v>
      </c>
      <c r="S52" s="66">
        <v>46068</v>
      </c>
      <c r="T52" s="66" t="str">
        <f t="shared" si="2"/>
        <v>DONE</v>
      </c>
      <c r="U52" s="66">
        <v>46068</v>
      </c>
      <c r="V52" s="25">
        <v>9200072942</v>
      </c>
      <c r="W52" s="25">
        <v>43124</v>
      </c>
      <c r="X52" s="69">
        <v>46073</v>
      </c>
      <c r="Y52" s="69" t="str">
        <f t="shared" si="3"/>
        <v>DONE</v>
      </c>
      <c r="Z52" s="25" t="s">
        <v>506</v>
      </c>
      <c r="AA52" s="69">
        <v>46073</v>
      </c>
      <c r="AB52" s="25" t="str">
        <f t="shared" si="4"/>
        <v>DONE</v>
      </c>
      <c r="AC52" s="71"/>
      <c r="AD52" s="54" t="s">
        <v>507</v>
      </c>
      <c r="AE52" s="76">
        <v>46076</v>
      </c>
      <c r="AF52" s="69" t="str">
        <f t="shared" si="5"/>
        <v>DONE</v>
      </c>
      <c r="AG52" s="76">
        <v>46076</v>
      </c>
      <c r="AH52" s="73">
        <v>46146</v>
      </c>
      <c r="AI52" s="77" t="e">
        <f t="shared" ca="1" si="6"/>
        <v>#NAME?</v>
      </c>
      <c r="AJ52" s="80" t="str">
        <f t="array" ref="AJ52">IFERROR(INDEX('[1]Master Price'!$E:$E,MATCH(D52,'[1]Master Price'!$B:$B,0)),"0")</f>
        <v>0</v>
      </c>
      <c r="AK52" s="80">
        <f t="shared" si="7"/>
        <v>0</v>
      </c>
      <c r="AL52" s="82" t="str">
        <f t="shared" si="8"/>
        <v>0-day</v>
      </c>
      <c r="AM52" s="82" t="str">
        <f t="shared" si="9"/>
        <v>0-day</v>
      </c>
      <c r="AN52" s="82" t="str">
        <f t="shared" si="10"/>
        <v>5-day</v>
      </c>
      <c r="AO52" s="82" t="str">
        <f t="shared" si="11"/>
        <v>0-day</v>
      </c>
      <c r="AP52" s="82" t="str">
        <f t="shared" si="12"/>
        <v>3-day</v>
      </c>
      <c r="AQ52" s="82" t="str">
        <f t="shared" si="13"/>
        <v>0-day</v>
      </c>
      <c r="AR52" s="5"/>
      <c r="AS52" s="83">
        <f t="shared" si="14"/>
        <v>50</v>
      </c>
      <c r="AT52" s="54" t="s">
        <v>675</v>
      </c>
      <c r="AU52" s="84" t="e">
        <f t="shared" ca="1" si="15"/>
        <v>#NAME?</v>
      </c>
      <c r="AV52" s="88" t="e">
        <f t="shared" ca="1" si="16"/>
        <v>#NAME?</v>
      </c>
      <c r="AW52" s="83" t="e">
        <f t="shared" ca="1" si="17"/>
        <v>#NAME?</v>
      </c>
      <c r="AX52" s="88" t="e">
        <f t="shared" ca="1" si="18"/>
        <v>#NAME?</v>
      </c>
      <c r="AY52" s="83" t="str">
        <f t="shared" si="19"/>
        <v>PO BOSTON</v>
      </c>
      <c r="AZ52" s="22" t="e">
        <f t="shared" ca="1" si="20"/>
        <v>#NAME?</v>
      </c>
      <c r="BA52" s="22" t="e">
        <f t="shared" ca="1" si="21"/>
        <v>#NAME?</v>
      </c>
      <c r="BB52" s="88" t="e">
        <f t="shared" ca="1" si="22"/>
        <v>#NAME?</v>
      </c>
      <c r="BC52" s="90" t="e">
        <f t="shared" ca="1" si="23"/>
        <v>#NAME?</v>
      </c>
      <c r="BD52" s="90" t="e">
        <f t="shared" ca="1" si="24"/>
        <v>#NAME?</v>
      </c>
      <c r="BE52" s="88" t="e">
        <f t="shared" ca="1" si="25"/>
        <v>#NAME?</v>
      </c>
      <c r="BF52" s="22" t="e">
        <f t="shared" ca="1" si="26"/>
        <v>#NAME?</v>
      </c>
      <c r="BG52" s="22" t="e">
        <f t="shared" ca="1" si="27"/>
        <v>#NAME?</v>
      </c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0"/>
        <v>51</v>
      </c>
      <c r="B53" s="52">
        <v>46058</v>
      </c>
      <c r="C53" s="54" t="s">
        <v>255</v>
      </c>
      <c r="D53" s="54" t="s">
        <v>177</v>
      </c>
      <c r="E53" s="56" t="s">
        <v>178</v>
      </c>
      <c r="F53" s="54">
        <v>2</v>
      </c>
      <c r="G53" s="54" t="s">
        <v>65</v>
      </c>
      <c r="H53" s="54" t="str">
        <f t="shared" si="1"/>
        <v>DONE</v>
      </c>
      <c r="I53" s="54" t="s">
        <v>681</v>
      </c>
      <c r="J53" s="58" t="s">
        <v>180</v>
      </c>
      <c r="K53" s="58" t="s">
        <v>79</v>
      </c>
      <c r="L53" s="113">
        <v>6.984</v>
      </c>
      <c r="M53" s="54" t="s">
        <v>184</v>
      </c>
      <c r="N53" s="54" t="s">
        <v>184</v>
      </c>
      <c r="O53" s="54" t="s">
        <v>91</v>
      </c>
      <c r="P53" s="64" t="s">
        <v>682</v>
      </c>
      <c r="Q53" s="64" t="s">
        <v>92</v>
      </c>
      <c r="R53" s="25">
        <v>2000001006967</v>
      </c>
      <c r="S53" s="66">
        <v>46068</v>
      </c>
      <c r="T53" s="66" t="str">
        <f t="shared" si="2"/>
        <v>DONE</v>
      </c>
      <c r="U53" s="66">
        <v>46068</v>
      </c>
      <c r="V53" s="25">
        <v>9200072940</v>
      </c>
      <c r="W53" s="25">
        <v>43123</v>
      </c>
      <c r="X53" s="69">
        <v>46073</v>
      </c>
      <c r="Y53" s="69" t="str">
        <f t="shared" si="3"/>
        <v>DONE</v>
      </c>
      <c r="Z53" s="25" t="s">
        <v>684</v>
      </c>
      <c r="AA53" s="69">
        <v>46073</v>
      </c>
      <c r="AB53" s="25" t="str">
        <f t="shared" si="4"/>
        <v>DONE</v>
      </c>
      <c r="AC53" s="71"/>
      <c r="AD53" s="54" t="s">
        <v>685</v>
      </c>
      <c r="AE53" s="76">
        <v>46076</v>
      </c>
      <c r="AF53" s="69" t="str">
        <f t="shared" si="5"/>
        <v>DONE</v>
      </c>
      <c r="AG53" s="76">
        <v>46076</v>
      </c>
      <c r="AH53" s="73">
        <v>46146</v>
      </c>
      <c r="AI53" s="77" t="e">
        <f t="shared" ca="1" si="6"/>
        <v>#NAME?</v>
      </c>
      <c r="AJ53" s="80" t="str">
        <f t="array" ref="AJ53">IFERROR(INDEX('[1]Master Price'!$E:$E,MATCH(D53,'[1]Master Price'!$B:$B,0)),"0")</f>
        <v>0</v>
      </c>
      <c r="AK53" s="80">
        <f t="shared" si="7"/>
        <v>0</v>
      </c>
      <c r="AL53" s="82" t="str">
        <f t="shared" si="8"/>
        <v>0-day</v>
      </c>
      <c r="AM53" s="82" t="str">
        <f t="shared" si="9"/>
        <v>0-day</v>
      </c>
      <c r="AN53" s="82" t="str">
        <f t="shared" si="10"/>
        <v>5-day</v>
      </c>
      <c r="AO53" s="82" t="str">
        <f t="shared" si="11"/>
        <v>0-day</v>
      </c>
      <c r="AP53" s="82" t="str">
        <f t="shared" si="12"/>
        <v>3-day</v>
      </c>
      <c r="AQ53" s="82" t="str">
        <f t="shared" si="13"/>
        <v>0-day</v>
      </c>
      <c r="AR53" s="5"/>
      <c r="AS53" s="83">
        <f t="shared" si="14"/>
        <v>51</v>
      </c>
      <c r="AT53" s="54" t="s">
        <v>689</v>
      </c>
      <c r="AU53" s="84" t="e">
        <f t="shared" ca="1" si="15"/>
        <v>#NAME?</v>
      </c>
      <c r="AV53" s="88" t="e">
        <f t="shared" ca="1" si="16"/>
        <v>#NAME?</v>
      </c>
      <c r="AW53" s="83" t="e">
        <f t="shared" ca="1" si="17"/>
        <v>#NAME?</v>
      </c>
      <c r="AX53" s="88" t="e">
        <f t="shared" ca="1" si="18"/>
        <v>#NAME?</v>
      </c>
      <c r="AY53" s="83">
        <f t="shared" si="19"/>
        <v>200001009687</v>
      </c>
      <c r="AZ53" s="22" t="e">
        <f t="shared" ca="1" si="20"/>
        <v>#NAME?</v>
      </c>
      <c r="BA53" s="22" t="e">
        <f t="shared" ca="1" si="21"/>
        <v>#NAME?</v>
      </c>
      <c r="BB53" s="88" t="e">
        <f t="shared" ca="1" si="22"/>
        <v>#NAME?</v>
      </c>
      <c r="BC53" s="90" t="e">
        <f t="shared" ca="1" si="23"/>
        <v>#NAME?</v>
      </c>
      <c r="BD53" s="90" t="e">
        <f t="shared" ca="1" si="24"/>
        <v>#NAME?</v>
      </c>
      <c r="BE53" s="88" t="e">
        <f t="shared" ca="1" si="25"/>
        <v>#NAME?</v>
      </c>
      <c r="BF53" s="22" t="e">
        <f t="shared" ca="1" si="26"/>
        <v>#NAME?</v>
      </c>
      <c r="BG53" s="22" t="e">
        <f t="shared" ca="1" si="27"/>
        <v>#NAME?</v>
      </c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0"/>
        <v>52</v>
      </c>
      <c r="B54" s="52">
        <v>46058</v>
      </c>
      <c r="C54" s="54" t="s">
        <v>271</v>
      </c>
      <c r="D54" s="54" t="s">
        <v>693</v>
      </c>
      <c r="E54" s="56" t="s">
        <v>694</v>
      </c>
      <c r="F54" s="54">
        <v>10</v>
      </c>
      <c r="G54" s="54" t="s">
        <v>65</v>
      </c>
      <c r="H54" s="54" t="str">
        <f t="shared" si="1"/>
        <v>DONE</v>
      </c>
      <c r="I54" s="54" t="s">
        <v>622</v>
      </c>
      <c r="J54" s="58" t="s">
        <v>623</v>
      </c>
      <c r="K54" s="58" t="s">
        <v>362</v>
      </c>
      <c r="L54" s="113">
        <v>14.180999999999999</v>
      </c>
      <c r="M54" s="54"/>
      <c r="N54" s="54" t="s">
        <v>207</v>
      </c>
      <c r="O54" s="54" t="s">
        <v>91</v>
      </c>
      <c r="P54" s="64" t="s">
        <v>695</v>
      </c>
      <c r="Q54" s="64" t="s">
        <v>92</v>
      </c>
      <c r="R54" s="25">
        <v>2000001006966</v>
      </c>
      <c r="S54" s="66">
        <v>46068</v>
      </c>
      <c r="T54" s="66" t="str">
        <f t="shared" si="2"/>
        <v>DONE</v>
      </c>
      <c r="U54" s="66">
        <v>46068</v>
      </c>
      <c r="V54" s="25">
        <v>9200072939</v>
      </c>
      <c r="W54" s="25">
        <v>43121</v>
      </c>
      <c r="X54" s="69">
        <v>46073</v>
      </c>
      <c r="Y54" s="69" t="str">
        <f t="shared" si="3"/>
        <v>DONE</v>
      </c>
      <c r="Z54" s="25" t="s">
        <v>696</v>
      </c>
      <c r="AA54" s="69">
        <v>46073</v>
      </c>
      <c r="AB54" s="25" t="str">
        <f t="shared" si="4"/>
        <v>DONE</v>
      </c>
      <c r="AC54" s="71"/>
      <c r="AD54" s="54" t="s">
        <v>697</v>
      </c>
      <c r="AE54" s="76">
        <v>46076</v>
      </c>
      <c r="AF54" s="69" t="str">
        <f t="shared" si="5"/>
        <v>DONE</v>
      </c>
      <c r="AG54" s="76">
        <v>46076</v>
      </c>
      <c r="AH54" s="73">
        <v>46146</v>
      </c>
      <c r="AI54" s="77" t="e">
        <f t="shared" ca="1" si="6"/>
        <v>#NAME?</v>
      </c>
      <c r="AJ54" s="80" t="str">
        <f t="array" ref="AJ54">IFERROR(INDEX('[1]Master Price'!$E:$E,MATCH(D54,'[1]Master Price'!$B:$B,0)),"0")</f>
        <v>0</v>
      </c>
      <c r="AK54" s="80">
        <f t="shared" si="7"/>
        <v>0</v>
      </c>
      <c r="AL54" s="82" t="str">
        <f t="shared" si="8"/>
        <v>0-day</v>
      </c>
      <c r="AM54" s="82" t="str">
        <f t="shared" si="9"/>
        <v>0-day</v>
      </c>
      <c r="AN54" s="82" t="str">
        <f t="shared" si="10"/>
        <v>5-day</v>
      </c>
      <c r="AO54" s="82" t="str">
        <f t="shared" si="11"/>
        <v>0-day</v>
      </c>
      <c r="AP54" s="82" t="str">
        <f t="shared" si="12"/>
        <v>3-day</v>
      </c>
      <c r="AQ54" s="82" t="str">
        <f t="shared" si="13"/>
        <v>0-day</v>
      </c>
      <c r="AR54" s="5"/>
      <c r="AS54" s="83">
        <f t="shared" si="14"/>
        <v>52</v>
      </c>
      <c r="AT54" s="54" t="s">
        <v>703</v>
      </c>
      <c r="AU54" s="84" t="e">
        <f t="shared" ca="1" si="15"/>
        <v>#NAME?</v>
      </c>
      <c r="AV54" s="88" t="e">
        <f t="shared" ca="1" si="16"/>
        <v>#NAME?</v>
      </c>
      <c r="AW54" s="83" t="e">
        <f t="shared" ca="1" si="17"/>
        <v>#NAME?</v>
      </c>
      <c r="AX54" s="88" t="e">
        <f t="shared" ca="1" si="18"/>
        <v>#NAME?</v>
      </c>
      <c r="AY54" s="83">
        <f t="shared" si="19"/>
        <v>200001009476</v>
      </c>
      <c r="AZ54" s="22" t="e">
        <f t="shared" ca="1" si="20"/>
        <v>#NAME?</v>
      </c>
      <c r="BA54" s="22" t="e">
        <f t="shared" ca="1" si="21"/>
        <v>#NAME?</v>
      </c>
      <c r="BB54" s="88" t="e">
        <f t="shared" ca="1" si="22"/>
        <v>#NAME?</v>
      </c>
      <c r="BC54" s="90" t="e">
        <f t="shared" ca="1" si="23"/>
        <v>#NAME?</v>
      </c>
      <c r="BD54" s="90" t="e">
        <f t="shared" ca="1" si="24"/>
        <v>#NAME?</v>
      </c>
      <c r="BE54" s="88" t="e">
        <f t="shared" ca="1" si="25"/>
        <v>#NAME?</v>
      </c>
      <c r="BF54" s="22" t="e">
        <f t="shared" ca="1" si="26"/>
        <v>#NAME?</v>
      </c>
      <c r="BG54" s="22" t="e">
        <f t="shared" ca="1" si="27"/>
        <v>#NAME?</v>
      </c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0"/>
        <v>53</v>
      </c>
      <c r="B55" s="52">
        <v>46058</v>
      </c>
      <c r="C55" s="54" t="s">
        <v>271</v>
      </c>
      <c r="D55" s="54" t="s">
        <v>241</v>
      </c>
      <c r="E55" s="56" t="s">
        <v>242</v>
      </c>
      <c r="F55" s="54">
        <v>2</v>
      </c>
      <c r="G55" s="54" t="s">
        <v>65</v>
      </c>
      <c r="H55" s="54" t="str">
        <f t="shared" si="1"/>
        <v>DONE</v>
      </c>
      <c r="I55" s="54" t="s">
        <v>622</v>
      </c>
      <c r="J55" s="58" t="s">
        <v>623</v>
      </c>
      <c r="K55" s="58" t="s">
        <v>362</v>
      </c>
      <c r="L55" s="113">
        <v>14.180999999999999</v>
      </c>
      <c r="M55" s="54"/>
      <c r="N55" s="54" t="s">
        <v>207</v>
      </c>
      <c r="O55" s="54" t="s">
        <v>91</v>
      </c>
      <c r="P55" s="64" t="s">
        <v>695</v>
      </c>
      <c r="Q55" s="64" t="s">
        <v>92</v>
      </c>
      <c r="R55" s="25">
        <v>2000001006966</v>
      </c>
      <c r="S55" s="66">
        <v>46068</v>
      </c>
      <c r="T55" s="66" t="str">
        <f t="shared" si="2"/>
        <v>DONE</v>
      </c>
      <c r="U55" s="66">
        <v>46068</v>
      </c>
      <c r="V55" s="25">
        <v>9200072939</v>
      </c>
      <c r="W55" s="25">
        <v>43121</v>
      </c>
      <c r="X55" s="69">
        <v>46073</v>
      </c>
      <c r="Y55" s="69" t="str">
        <f t="shared" si="3"/>
        <v>DONE</v>
      </c>
      <c r="Z55" s="25" t="s">
        <v>696</v>
      </c>
      <c r="AA55" s="69">
        <v>46073</v>
      </c>
      <c r="AB55" s="25" t="str">
        <f t="shared" si="4"/>
        <v>DONE</v>
      </c>
      <c r="AC55" s="71"/>
      <c r="AD55" s="54" t="s">
        <v>697</v>
      </c>
      <c r="AE55" s="76">
        <v>46076</v>
      </c>
      <c r="AF55" s="69" t="str">
        <f t="shared" si="5"/>
        <v>DONE</v>
      </c>
      <c r="AG55" s="76">
        <v>46076</v>
      </c>
      <c r="AH55" s="73">
        <v>46146</v>
      </c>
      <c r="AI55" s="77" t="e">
        <f t="shared" ca="1" si="6"/>
        <v>#NAME?</v>
      </c>
      <c r="AJ55" s="80" t="str">
        <f t="array" ref="AJ55">IFERROR(INDEX('[1]Master Price'!$E:$E,MATCH(D55,'[1]Master Price'!$B:$B,0)),"0")</f>
        <v>0</v>
      </c>
      <c r="AK55" s="80">
        <f t="shared" si="7"/>
        <v>0</v>
      </c>
      <c r="AL55" s="82" t="str">
        <f t="shared" si="8"/>
        <v>0-day</v>
      </c>
      <c r="AM55" s="82" t="str">
        <f t="shared" si="9"/>
        <v>0-day</v>
      </c>
      <c r="AN55" s="82" t="str">
        <f t="shared" si="10"/>
        <v>5-day</v>
      </c>
      <c r="AO55" s="82" t="str">
        <f t="shared" si="11"/>
        <v>0-day</v>
      </c>
      <c r="AP55" s="82" t="str">
        <f t="shared" si="12"/>
        <v>3-day</v>
      </c>
      <c r="AQ55" s="82" t="str">
        <f t="shared" si="13"/>
        <v>0-day</v>
      </c>
      <c r="AR55" s="5"/>
      <c r="AS55" s="83">
        <f t="shared" si="14"/>
        <v>53</v>
      </c>
      <c r="AT55" s="54" t="s">
        <v>707</v>
      </c>
      <c r="AU55" s="84" t="e">
        <f t="shared" ca="1" si="15"/>
        <v>#NAME?</v>
      </c>
      <c r="AV55" s="88" t="e">
        <f t="shared" ca="1" si="16"/>
        <v>#NAME?</v>
      </c>
      <c r="AW55" s="83" t="e">
        <f t="shared" ca="1" si="17"/>
        <v>#NAME?</v>
      </c>
      <c r="AX55" s="88" t="e">
        <f t="shared" ca="1" si="18"/>
        <v>#NAME?</v>
      </c>
      <c r="AY55" s="83">
        <f t="shared" si="19"/>
        <v>200001009504</v>
      </c>
      <c r="AZ55" s="22" t="e">
        <f t="shared" ca="1" si="20"/>
        <v>#NAME?</v>
      </c>
      <c r="BA55" s="22" t="e">
        <f t="shared" ca="1" si="21"/>
        <v>#NAME?</v>
      </c>
      <c r="BB55" s="88" t="e">
        <f t="shared" ca="1" si="22"/>
        <v>#NAME?</v>
      </c>
      <c r="BC55" s="90" t="e">
        <f t="shared" ca="1" si="23"/>
        <v>#NAME?</v>
      </c>
      <c r="BD55" s="90" t="e">
        <f t="shared" ca="1" si="24"/>
        <v>#NAME?</v>
      </c>
      <c r="BE55" s="88" t="e">
        <f t="shared" ca="1" si="25"/>
        <v>#NAME?</v>
      </c>
      <c r="BF55" s="22" t="e">
        <f t="shared" ca="1" si="26"/>
        <v>#NAME?</v>
      </c>
      <c r="BG55" s="22" t="e">
        <f t="shared" ca="1" si="27"/>
        <v>#NAME?</v>
      </c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0"/>
        <v>54</v>
      </c>
      <c r="B56" s="52">
        <v>46058</v>
      </c>
      <c r="C56" s="54" t="s">
        <v>271</v>
      </c>
      <c r="D56" s="54" t="s">
        <v>710</v>
      </c>
      <c r="E56" s="56" t="s">
        <v>711</v>
      </c>
      <c r="F56" s="54">
        <v>2</v>
      </c>
      <c r="G56" s="54" t="s">
        <v>65</v>
      </c>
      <c r="H56" s="54" t="str">
        <f t="shared" si="1"/>
        <v>DONE</v>
      </c>
      <c r="I56" s="54" t="s">
        <v>622</v>
      </c>
      <c r="J56" s="58" t="s">
        <v>623</v>
      </c>
      <c r="K56" s="58" t="s">
        <v>362</v>
      </c>
      <c r="L56" s="113">
        <v>14.180999999999999</v>
      </c>
      <c r="M56" s="54"/>
      <c r="N56" s="54" t="s">
        <v>207</v>
      </c>
      <c r="O56" s="54" t="s">
        <v>91</v>
      </c>
      <c r="P56" s="64" t="s">
        <v>695</v>
      </c>
      <c r="Q56" s="64" t="s">
        <v>92</v>
      </c>
      <c r="R56" s="25">
        <v>2000001006966</v>
      </c>
      <c r="S56" s="66">
        <v>46068</v>
      </c>
      <c r="T56" s="66" t="str">
        <f t="shared" si="2"/>
        <v>DONE</v>
      </c>
      <c r="U56" s="66">
        <v>46068</v>
      </c>
      <c r="V56" s="25">
        <v>9200072939</v>
      </c>
      <c r="W56" s="25">
        <v>43121</v>
      </c>
      <c r="X56" s="69">
        <v>46073</v>
      </c>
      <c r="Y56" s="69" t="str">
        <f t="shared" si="3"/>
        <v>DONE</v>
      </c>
      <c r="Z56" s="25" t="s">
        <v>696</v>
      </c>
      <c r="AA56" s="69">
        <v>46073</v>
      </c>
      <c r="AB56" s="25" t="str">
        <f t="shared" si="4"/>
        <v>DONE</v>
      </c>
      <c r="AC56" s="71"/>
      <c r="AD56" s="54" t="s">
        <v>697</v>
      </c>
      <c r="AE56" s="76">
        <v>46076</v>
      </c>
      <c r="AF56" s="69" t="str">
        <f t="shared" si="5"/>
        <v>DONE</v>
      </c>
      <c r="AG56" s="76">
        <v>46076</v>
      </c>
      <c r="AH56" s="73">
        <v>46146</v>
      </c>
      <c r="AI56" s="77" t="e">
        <f t="shared" ca="1" si="6"/>
        <v>#NAME?</v>
      </c>
      <c r="AJ56" s="80" t="str">
        <f t="array" ref="AJ56">IFERROR(INDEX('[1]Master Price'!$E:$E,MATCH(D56,'[1]Master Price'!$B:$B,0)),"0")</f>
        <v>0</v>
      </c>
      <c r="AK56" s="80">
        <f t="shared" si="7"/>
        <v>0</v>
      </c>
      <c r="AL56" s="82" t="str">
        <f t="shared" si="8"/>
        <v>0-day</v>
      </c>
      <c r="AM56" s="82" t="str">
        <f t="shared" si="9"/>
        <v>0-day</v>
      </c>
      <c r="AN56" s="82" t="str">
        <f t="shared" si="10"/>
        <v>5-day</v>
      </c>
      <c r="AO56" s="82" t="str">
        <f t="shared" si="11"/>
        <v>0-day</v>
      </c>
      <c r="AP56" s="82" t="str">
        <f t="shared" si="12"/>
        <v>3-day</v>
      </c>
      <c r="AQ56" s="82" t="str">
        <f t="shared" si="13"/>
        <v>0-day</v>
      </c>
      <c r="AR56" s="5"/>
      <c r="AS56" s="83">
        <f t="shared" si="14"/>
        <v>54</v>
      </c>
      <c r="AT56" s="54" t="s">
        <v>718</v>
      </c>
      <c r="AU56" s="84" t="e">
        <f t="shared" ca="1" si="15"/>
        <v>#NAME?</v>
      </c>
      <c r="AV56" s="88" t="e">
        <f t="shared" ca="1" si="16"/>
        <v>#NAME?</v>
      </c>
      <c r="AW56" s="83" t="e">
        <f t="shared" ca="1" si="17"/>
        <v>#NAME?</v>
      </c>
      <c r="AX56" s="88" t="e">
        <f t="shared" ca="1" si="18"/>
        <v>#NAME?</v>
      </c>
      <c r="AY56" s="83">
        <f t="shared" si="19"/>
        <v>200001010841</v>
      </c>
      <c r="AZ56" s="22" t="e">
        <f t="shared" ca="1" si="20"/>
        <v>#NAME?</v>
      </c>
      <c r="BA56" s="22" t="e">
        <f t="shared" ca="1" si="21"/>
        <v>#NAME?</v>
      </c>
      <c r="BB56" s="88" t="e">
        <f t="shared" ca="1" si="22"/>
        <v>#NAME?</v>
      </c>
      <c r="BC56" s="90" t="e">
        <f t="shared" ca="1" si="23"/>
        <v>#NAME?</v>
      </c>
      <c r="BD56" s="90" t="e">
        <f t="shared" ca="1" si="24"/>
        <v>#NAME?</v>
      </c>
      <c r="BE56" s="88" t="e">
        <f t="shared" ca="1" si="25"/>
        <v>#NAME?</v>
      </c>
      <c r="BF56" s="22" t="e">
        <f t="shared" ca="1" si="26"/>
        <v>#NAME?</v>
      </c>
      <c r="BG56" s="22" t="e">
        <f t="shared" ca="1" si="27"/>
        <v>#NAME?</v>
      </c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0"/>
        <v>55</v>
      </c>
      <c r="B57" s="52">
        <v>46058</v>
      </c>
      <c r="C57" s="54" t="s">
        <v>271</v>
      </c>
      <c r="D57" s="54" t="s">
        <v>273</v>
      </c>
      <c r="E57" s="56" t="s">
        <v>274</v>
      </c>
      <c r="F57" s="54">
        <v>10</v>
      </c>
      <c r="G57" s="54" t="s">
        <v>65</v>
      </c>
      <c r="H57" s="54" t="str">
        <f t="shared" si="1"/>
        <v>DONE</v>
      </c>
      <c r="I57" s="54" t="s">
        <v>622</v>
      </c>
      <c r="J57" s="58" t="s">
        <v>623</v>
      </c>
      <c r="K57" s="58" t="s">
        <v>362</v>
      </c>
      <c r="L57" s="54">
        <v>14.180999999999999</v>
      </c>
      <c r="M57" s="54"/>
      <c r="N57" s="54" t="s">
        <v>207</v>
      </c>
      <c r="O57" s="54" t="s">
        <v>91</v>
      </c>
      <c r="P57" s="64" t="s">
        <v>695</v>
      </c>
      <c r="Q57" s="64" t="s">
        <v>92</v>
      </c>
      <c r="R57" s="25">
        <v>2000001006966</v>
      </c>
      <c r="S57" s="66">
        <v>46068</v>
      </c>
      <c r="T57" s="66" t="str">
        <f t="shared" si="2"/>
        <v>DONE</v>
      </c>
      <c r="U57" s="66">
        <v>46068</v>
      </c>
      <c r="V57" s="25">
        <v>9200072939</v>
      </c>
      <c r="W57" s="25">
        <v>43121</v>
      </c>
      <c r="X57" s="69">
        <v>46073</v>
      </c>
      <c r="Y57" s="69" t="str">
        <f t="shared" si="3"/>
        <v>DONE</v>
      </c>
      <c r="Z57" s="25" t="s">
        <v>696</v>
      </c>
      <c r="AA57" s="69">
        <v>46073</v>
      </c>
      <c r="AB57" s="25" t="str">
        <f t="shared" si="4"/>
        <v>DONE</v>
      </c>
      <c r="AC57" s="71"/>
      <c r="AD57" s="54" t="s">
        <v>697</v>
      </c>
      <c r="AE57" s="76">
        <v>46076</v>
      </c>
      <c r="AF57" s="69" t="str">
        <f t="shared" si="5"/>
        <v>DONE</v>
      </c>
      <c r="AG57" s="76">
        <v>46076</v>
      </c>
      <c r="AH57" s="73">
        <v>46146</v>
      </c>
      <c r="AI57" s="77" t="e">
        <f t="shared" ca="1" si="6"/>
        <v>#NAME?</v>
      </c>
      <c r="AJ57" s="80" t="str">
        <f t="array" ref="AJ57">IFERROR(INDEX('[1]Master Price'!$E:$E,MATCH(D57,'[1]Master Price'!$B:$B,0)),"0")</f>
        <v>0</v>
      </c>
      <c r="AK57" s="80">
        <f t="shared" si="7"/>
        <v>0</v>
      </c>
      <c r="AL57" s="82" t="str">
        <f t="shared" si="8"/>
        <v>0-day</v>
      </c>
      <c r="AM57" s="82" t="str">
        <f t="shared" si="9"/>
        <v>0-day</v>
      </c>
      <c r="AN57" s="82" t="str">
        <f t="shared" si="10"/>
        <v>5-day</v>
      </c>
      <c r="AO57" s="82" t="str">
        <f t="shared" si="11"/>
        <v>0-day</v>
      </c>
      <c r="AP57" s="82" t="str">
        <f t="shared" si="12"/>
        <v>3-day</v>
      </c>
      <c r="AQ57" s="82" t="str">
        <f t="shared" si="13"/>
        <v>0-day</v>
      </c>
      <c r="AR57" s="5"/>
      <c r="AS57" s="83">
        <f t="shared" si="14"/>
        <v>55</v>
      </c>
      <c r="AT57" s="54" t="s">
        <v>723</v>
      </c>
      <c r="AU57" s="84" t="e">
        <f t="shared" ca="1" si="15"/>
        <v>#NAME?</v>
      </c>
      <c r="AV57" s="88" t="e">
        <f t="shared" ca="1" si="16"/>
        <v>#NAME?</v>
      </c>
      <c r="AW57" s="83" t="e">
        <f t="shared" ca="1" si="17"/>
        <v>#NAME?</v>
      </c>
      <c r="AX57" s="88" t="e">
        <f t="shared" ca="1" si="18"/>
        <v>#NAME?</v>
      </c>
      <c r="AY57" s="83" t="str">
        <f t="shared" si="19"/>
        <v>PO BOSTON</v>
      </c>
      <c r="AZ57" s="22" t="e">
        <f t="shared" ca="1" si="20"/>
        <v>#NAME?</v>
      </c>
      <c r="BA57" s="22" t="e">
        <f t="shared" ca="1" si="21"/>
        <v>#NAME?</v>
      </c>
      <c r="BB57" s="88" t="e">
        <f t="shared" ca="1" si="22"/>
        <v>#NAME?</v>
      </c>
      <c r="BC57" s="90" t="e">
        <f t="shared" ca="1" si="23"/>
        <v>#NAME?</v>
      </c>
      <c r="BD57" s="90" t="e">
        <f t="shared" ca="1" si="24"/>
        <v>#NAME?</v>
      </c>
      <c r="BE57" s="88" t="e">
        <f t="shared" ca="1" si="25"/>
        <v>#NAME?</v>
      </c>
      <c r="BF57" s="22" t="e">
        <f t="shared" ca="1" si="26"/>
        <v>#NAME?</v>
      </c>
      <c r="BG57" s="22" t="e">
        <f t="shared" ca="1" si="27"/>
        <v>#NAME?</v>
      </c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0"/>
        <v>56</v>
      </c>
      <c r="B58" s="52">
        <v>46058</v>
      </c>
      <c r="C58" s="54" t="s">
        <v>271</v>
      </c>
      <c r="D58" s="54" t="s">
        <v>307</v>
      </c>
      <c r="E58" s="56" t="s">
        <v>308</v>
      </c>
      <c r="F58" s="54">
        <v>2</v>
      </c>
      <c r="G58" s="54" t="s">
        <v>65</v>
      </c>
      <c r="H58" s="54" t="str">
        <f t="shared" si="1"/>
        <v>DONE</v>
      </c>
      <c r="I58" s="54" t="s">
        <v>622</v>
      </c>
      <c r="J58" s="58" t="s">
        <v>623</v>
      </c>
      <c r="K58" s="58" t="s">
        <v>362</v>
      </c>
      <c r="L58" s="54">
        <v>14.180999999999999</v>
      </c>
      <c r="M58" s="54"/>
      <c r="N58" s="54" t="s">
        <v>207</v>
      </c>
      <c r="O58" s="54" t="s">
        <v>91</v>
      </c>
      <c r="P58" s="64" t="s">
        <v>695</v>
      </c>
      <c r="Q58" s="64" t="s">
        <v>92</v>
      </c>
      <c r="R58" s="25">
        <v>2000001006966</v>
      </c>
      <c r="S58" s="66">
        <v>46068</v>
      </c>
      <c r="T58" s="66" t="str">
        <f t="shared" si="2"/>
        <v>DONE</v>
      </c>
      <c r="U58" s="66">
        <v>46068</v>
      </c>
      <c r="V58" s="25">
        <v>9200072939</v>
      </c>
      <c r="W58" s="25">
        <v>43121</v>
      </c>
      <c r="X58" s="69">
        <v>46073</v>
      </c>
      <c r="Y58" s="69" t="str">
        <f t="shared" si="3"/>
        <v>DONE</v>
      </c>
      <c r="Z58" s="25" t="s">
        <v>696</v>
      </c>
      <c r="AA58" s="69">
        <v>46073</v>
      </c>
      <c r="AB58" s="25" t="str">
        <f t="shared" si="4"/>
        <v>DONE</v>
      </c>
      <c r="AC58" s="71"/>
      <c r="AD58" s="54" t="s">
        <v>697</v>
      </c>
      <c r="AE58" s="76">
        <v>46076</v>
      </c>
      <c r="AF58" s="69" t="str">
        <f t="shared" si="5"/>
        <v>DONE</v>
      </c>
      <c r="AG58" s="76">
        <v>46076</v>
      </c>
      <c r="AH58" s="73">
        <v>46146</v>
      </c>
      <c r="AI58" s="77" t="e">
        <f t="shared" ca="1" si="6"/>
        <v>#NAME?</v>
      </c>
      <c r="AJ58" s="80" t="str">
        <f t="array" ref="AJ58">IFERROR(INDEX('[1]Master Price'!$E:$E,MATCH(D58,'[1]Master Price'!$B:$B,0)),"0")</f>
        <v>0</v>
      </c>
      <c r="AK58" s="80">
        <f t="shared" si="7"/>
        <v>0</v>
      </c>
      <c r="AL58" s="82" t="str">
        <f t="shared" si="8"/>
        <v>0-day</v>
      </c>
      <c r="AM58" s="82" t="str">
        <f t="shared" si="9"/>
        <v>0-day</v>
      </c>
      <c r="AN58" s="82" t="str">
        <f t="shared" si="10"/>
        <v>5-day</v>
      </c>
      <c r="AO58" s="82" t="str">
        <f t="shared" si="11"/>
        <v>0-day</v>
      </c>
      <c r="AP58" s="82" t="str">
        <f t="shared" si="12"/>
        <v>3-day</v>
      </c>
      <c r="AQ58" s="82" t="str">
        <f t="shared" si="13"/>
        <v>0-day</v>
      </c>
      <c r="AR58" s="5"/>
      <c r="AS58" s="83">
        <f t="shared" si="14"/>
        <v>56</v>
      </c>
      <c r="AT58" s="54" t="s">
        <v>730</v>
      </c>
      <c r="AU58" s="84" t="e">
        <f t="shared" ca="1" si="15"/>
        <v>#NAME?</v>
      </c>
      <c r="AV58" s="88" t="e">
        <f t="shared" ca="1" si="16"/>
        <v>#NAME?</v>
      </c>
      <c r="AW58" s="83" t="e">
        <f t="shared" ca="1" si="17"/>
        <v>#NAME?</v>
      </c>
      <c r="AX58" s="88" t="e">
        <f t="shared" ca="1" si="18"/>
        <v>#NAME?</v>
      </c>
      <c r="AY58" s="83">
        <f t="shared" si="19"/>
        <v>200001010833</v>
      </c>
      <c r="AZ58" s="22" t="e">
        <f t="shared" ca="1" si="20"/>
        <v>#NAME?</v>
      </c>
      <c r="BA58" s="22" t="e">
        <f t="shared" ca="1" si="21"/>
        <v>#NAME?</v>
      </c>
      <c r="BB58" s="88" t="e">
        <f t="shared" ca="1" si="22"/>
        <v>#NAME?</v>
      </c>
      <c r="BC58" s="90" t="e">
        <f t="shared" ca="1" si="23"/>
        <v>#NAME?</v>
      </c>
      <c r="BD58" s="90" t="e">
        <f t="shared" ca="1" si="24"/>
        <v>#NAME?</v>
      </c>
      <c r="BE58" s="88" t="e">
        <f t="shared" ca="1" si="25"/>
        <v>#NAME?</v>
      </c>
      <c r="BF58" s="22" t="e">
        <f t="shared" ca="1" si="26"/>
        <v>#NAME?</v>
      </c>
      <c r="BG58" s="22" t="e">
        <f t="shared" ca="1" si="27"/>
        <v>#NAME?</v>
      </c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0"/>
        <v>57</v>
      </c>
      <c r="B59" s="52">
        <v>46057</v>
      </c>
      <c r="C59" s="54" t="s">
        <v>287</v>
      </c>
      <c r="D59" s="54" t="s">
        <v>115</v>
      </c>
      <c r="E59" s="56" t="s">
        <v>116</v>
      </c>
      <c r="F59" s="54">
        <v>1</v>
      </c>
      <c r="G59" s="54" t="s">
        <v>65</v>
      </c>
      <c r="H59" s="54" t="str">
        <f t="shared" si="1"/>
        <v>DONE</v>
      </c>
      <c r="I59" s="54" t="s">
        <v>485</v>
      </c>
      <c r="J59" s="58" t="s">
        <v>486</v>
      </c>
      <c r="K59" s="58" t="s">
        <v>79</v>
      </c>
      <c r="L59" s="60">
        <v>13988</v>
      </c>
      <c r="M59" s="54" t="s">
        <v>118</v>
      </c>
      <c r="N59" s="54" t="s">
        <v>118</v>
      </c>
      <c r="O59" s="54" t="s">
        <v>85</v>
      </c>
      <c r="P59" s="64" t="s">
        <v>682</v>
      </c>
      <c r="Q59" s="64" t="s">
        <v>732</v>
      </c>
      <c r="R59" s="25">
        <v>2000001006961</v>
      </c>
      <c r="S59" s="66">
        <v>46068</v>
      </c>
      <c r="T59" s="66" t="str">
        <f t="shared" si="2"/>
        <v>DONE</v>
      </c>
      <c r="U59" s="66">
        <v>46068</v>
      </c>
      <c r="V59" s="25">
        <v>9200073005</v>
      </c>
      <c r="W59" s="25">
        <v>43136</v>
      </c>
      <c r="X59" s="69">
        <v>46073</v>
      </c>
      <c r="Y59" s="69" t="str">
        <f t="shared" si="3"/>
        <v>DONE</v>
      </c>
      <c r="Z59" s="25" t="s">
        <v>734</v>
      </c>
      <c r="AA59" s="69">
        <v>46073</v>
      </c>
      <c r="AB59" s="25" t="str">
        <f t="shared" si="4"/>
        <v>DONE</v>
      </c>
      <c r="AC59" s="71"/>
      <c r="AD59" s="54" t="s">
        <v>735</v>
      </c>
      <c r="AE59" s="76">
        <v>46076</v>
      </c>
      <c r="AF59" s="69" t="str">
        <f t="shared" si="5"/>
        <v>DONE</v>
      </c>
      <c r="AG59" s="76">
        <v>46076</v>
      </c>
      <c r="AH59" s="73">
        <v>46146</v>
      </c>
      <c r="AI59" s="77" t="e">
        <f t="shared" ca="1" si="6"/>
        <v>#NAME?</v>
      </c>
      <c r="AJ59" s="80" t="str">
        <f t="array" ref="AJ59">IFERROR(INDEX('[1]Master Price'!$E:$E,MATCH(D59,'[1]Master Price'!$B:$B,0)),"0")</f>
        <v>0</v>
      </c>
      <c r="AK59" s="80">
        <f t="shared" si="7"/>
        <v>0</v>
      </c>
      <c r="AL59" s="82" t="str">
        <f t="shared" si="8"/>
        <v>0-day</v>
      </c>
      <c r="AM59" s="82" t="str">
        <f t="shared" si="9"/>
        <v>0-day</v>
      </c>
      <c r="AN59" s="82" t="str">
        <f t="shared" si="10"/>
        <v>5-day</v>
      </c>
      <c r="AO59" s="82" t="str">
        <f t="shared" si="11"/>
        <v>0-day</v>
      </c>
      <c r="AP59" s="82" t="str">
        <f t="shared" si="12"/>
        <v>3-day</v>
      </c>
      <c r="AQ59" s="82" t="str">
        <f t="shared" si="13"/>
        <v>0-day</v>
      </c>
      <c r="AR59" s="5"/>
      <c r="AS59" s="83">
        <f t="shared" si="14"/>
        <v>57</v>
      </c>
      <c r="AT59" s="54" t="s">
        <v>739</v>
      </c>
      <c r="AU59" s="84" t="e">
        <f t="shared" ca="1" si="15"/>
        <v>#NAME?</v>
      </c>
      <c r="AV59" s="88" t="e">
        <f t="shared" ca="1" si="16"/>
        <v>#NAME?</v>
      </c>
      <c r="AW59" s="83" t="e">
        <f t="shared" ca="1" si="17"/>
        <v>#NAME?</v>
      </c>
      <c r="AX59" s="88" t="e">
        <f t="shared" ca="1" si="18"/>
        <v>#NAME?</v>
      </c>
      <c r="AY59" s="83">
        <f t="shared" si="19"/>
        <v>200001010842</v>
      </c>
      <c r="AZ59" s="22" t="e">
        <f t="shared" ca="1" si="20"/>
        <v>#NAME?</v>
      </c>
      <c r="BA59" s="22" t="e">
        <f t="shared" ca="1" si="21"/>
        <v>#NAME?</v>
      </c>
      <c r="BB59" s="88" t="e">
        <f t="shared" ca="1" si="22"/>
        <v>#NAME?</v>
      </c>
      <c r="BC59" s="90" t="e">
        <f t="shared" ca="1" si="23"/>
        <v>#NAME?</v>
      </c>
      <c r="BD59" s="90" t="e">
        <f t="shared" ca="1" si="24"/>
        <v>#NAME?</v>
      </c>
      <c r="BE59" s="88" t="e">
        <f t="shared" ca="1" si="25"/>
        <v>#NAME?</v>
      </c>
      <c r="BF59" s="22" t="e">
        <f t="shared" ca="1" si="26"/>
        <v>#NAME?</v>
      </c>
      <c r="BG59" s="22" t="e">
        <f t="shared" ca="1" si="27"/>
        <v>#NAME?</v>
      </c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0"/>
        <v>58</v>
      </c>
      <c r="B60" s="52">
        <v>46057</v>
      </c>
      <c r="C60" s="54" t="s">
        <v>287</v>
      </c>
      <c r="D60" s="54" t="s">
        <v>136</v>
      </c>
      <c r="E60" s="56" t="s">
        <v>137</v>
      </c>
      <c r="F60" s="54">
        <v>1</v>
      </c>
      <c r="G60" s="54" t="s">
        <v>65</v>
      </c>
      <c r="H60" s="54" t="str">
        <f t="shared" si="1"/>
        <v>DONE</v>
      </c>
      <c r="I60" s="54" t="s">
        <v>485</v>
      </c>
      <c r="J60" s="58" t="s">
        <v>486</v>
      </c>
      <c r="K60" s="58" t="s">
        <v>79</v>
      </c>
      <c r="L60" s="60">
        <v>13988</v>
      </c>
      <c r="M60" s="54" t="s">
        <v>118</v>
      </c>
      <c r="N60" s="54" t="s">
        <v>118</v>
      </c>
      <c r="O60" s="54" t="s">
        <v>85</v>
      </c>
      <c r="P60" s="64" t="s">
        <v>682</v>
      </c>
      <c r="Q60" s="64" t="s">
        <v>732</v>
      </c>
      <c r="R60" s="25">
        <v>2000001006961</v>
      </c>
      <c r="S60" s="66">
        <v>46068</v>
      </c>
      <c r="T60" s="66" t="str">
        <f t="shared" si="2"/>
        <v>DONE</v>
      </c>
      <c r="U60" s="66">
        <v>46068</v>
      </c>
      <c r="V60" s="25">
        <v>9200073005</v>
      </c>
      <c r="W60" s="25">
        <v>43136</v>
      </c>
      <c r="X60" s="69">
        <v>46073</v>
      </c>
      <c r="Y60" s="69" t="str">
        <f t="shared" si="3"/>
        <v>DONE</v>
      </c>
      <c r="Z60" s="25" t="s">
        <v>734</v>
      </c>
      <c r="AA60" s="69">
        <v>46073</v>
      </c>
      <c r="AB60" s="25" t="str">
        <f t="shared" si="4"/>
        <v>DONE</v>
      </c>
      <c r="AC60" s="71"/>
      <c r="AD60" s="54" t="s">
        <v>735</v>
      </c>
      <c r="AE60" s="76">
        <v>46076</v>
      </c>
      <c r="AF60" s="69" t="str">
        <f t="shared" si="5"/>
        <v>DONE</v>
      </c>
      <c r="AG60" s="76">
        <v>46076</v>
      </c>
      <c r="AH60" s="73">
        <v>46146</v>
      </c>
      <c r="AI60" s="77" t="e">
        <f t="shared" ca="1" si="6"/>
        <v>#NAME?</v>
      </c>
      <c r="AJ60" s="80" t="str">
        <f t="array" ref="AJ60">IFERROR(INDEX('[1]Master Price'!$E:$E,MATCH(D60,'[1]Master Price'!$B:$B,0)),"0")</f>
        <v>0</v>
      </c>
      <c r="AK60" s="80">
        <f t="shared" si="7"/>
        <v>0</v>
      </c>
      <c r="AL60" s="82" t="str">
        <f t="shared" si="8"/>
        <v>0-day</v>
      </c>
      <c r="AM60" s="82" t="str">
        <f t="shared" si="9"/>
        <v>0-day</v>
      </c>
      <c r="AN60" s="82" t="str">
        <f t="shared" si="10"/>
        <v>5-day</v>
      </c>
      <c r="AO60" s="82" t="str">
        <f t="shared" si="11"/>
        <v>0-day</v>
      </c>
      <c r="AP60" s="82" t="str">
        <f t="shared" si="12"/>
        <v>3-day</v>
      </c>
      <c r="AQ60" s="82" t="str">
        <f t="shared" si="13"/>
        <v>0-day</v>
      </c>
      <c r="AR60" s="5"/>
      <c r="AS60" s="83">
        <f t="shared" si="14"/>
        <v>58</v>
      </c>
      <c r="AT60" s="54" t="s">
        <v>750</v>
      </c>
      <c r="AU60" s="84" t="e">
        <f t="shared" ca="1" si="15"/>
        <v>#NAME?</v>
      </c>
      <c r="AV60" s="88" t="e">
        <f t="shared" ca="1" si="16"/>
        <v>#NAME?</v>
      </c>
      <c r="AW60" s="83" t="e">
        <f t="shared" ca="1" si="17"/>
        <v>#NAME?</v>
      </c>
      <c r="AX60" s="88" t="e">
        <f t="shared" ca="1" si="18"/>
        <v>#NAME?</v>
      </c>
      <c r="AY60" s="83">
        <f t="shared" si="19"/>
        <v>2000001012029</v>
      </c>
      <c r="AZ60" s="22" t="e">
        <f t="shared" ca="1" si="20"/>
        <v>#NAME?</v>
      </c>
      <c r="BA60" s="22" t="e">
        <f t="shared" ca="1" si="21"/>
        <v>#NAME?</v>
      </c>
      <c r="BB60" s="88" t="e">
        <f t="shared" ca="1" si="22"/>
        <v>#NAME?</v>
      </c>
      <c r="BC60" s="90" t="e">
        <f t="shared" ca="1" si="23"/>
        <v>#NAME?</v>
      </c>
      <c r="BD60" s="90" t="e">
        <f t="shared" ca="1" si="24"/>
        <v>#NAME?</v>
      </c>
      <c r="BE60" s="88" t="e">
        <f t="shared" ca="1" si="25"/>
        <v>#NAME?</v>
      </c>
      <c r="BF60" s="22" t="e">
        <f t="shared" ca="1" si="26"/>
        <v>#NAME?</v>
      </c>
      <c r="BG60" s="22" t="e">
        <f t="shared" ca="1" si="27"/>
        <v>#NAME?</v>
      </c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0"/>
        <v>59</v>
      </c>
      <c r="B61" s="52">
        <v>46057</v>
      </c>
      <c r="C61" s="54" t="s">
        <v>287</v>
      </c>
      <c r="D61" s="54" t="s">
        <v>153</v>
      </c>
      <c r="E61" s="56" t="s">
        <v>154</v>
      </c>
      <c r="F61" s="54">
        <v>1</v>
      </c>
      <c r="G61" s="54" t="s">
        <v>65</v>
      </c>
      <c r="H61" s="54" t="str">
        <f t="shared" si="1"/>
        <v>DONE</v>
      </c>
      <c r="I61" s="54" t="s">
        <v>485</v>
      </c>
      <c r="J61" s="58" t="s">
        <v>486</v>
      </c>
      <c r="K61" s="58" t="s">
        <v>79</v>
      </c>
      <c r="L61" s="60">
        <v>13988</v>
      </c>
      <c r="M61" s="54" t="s">
        <v>118</v>
      </c>
      <c r="N61" s="54" t="s">
        <v>118</v>
      </c>
      <c r="O61" s="54" t="s">
        <v>85</v>
      </c>
      <c r="P61" s="64" t="s">
        <v>682</v>
      </c>
      <c r="Q61" s="64" t="s">
        <v>732</v>
      </c>
      <c r="R61" s="25">
        <v>2000001006961</v>
      </c>
      <c r="S61" s="66">
        <v>46068</v>
      </c>
      <c r="T61" s="66" t="str">
        <f t="shared" si="2"/>
        <v>DONE</v>
      </c>
      <c r="U61" s="66">
        <v>46068</v>
      </c>
      <c r="V61" s="25">
        <v>9200073005</v>
      </c>
      <c r="W61" s="25">
        <v>43136</v>
      </c>
      <c r="X61" s="69">
        <v>46073</v>
      </c>
      <c r="Y61" s="69" t="str">
        <f t="shared" si="3"/>
        <v>DONE</v>
      </c>
      <c r="Z61" s="25" t="s">
        <v>734</v>
      </c>
      <c r="AA61" s="69">
        <v>46073</v>
      </c>
      <c r="AB61" s="25" t="str">
        <f t="shared" si="4"/>
        <v>DONE</v>
      </c>
      <c r="AC61" s="71"/>
      <c r="AD61" s="54" t="s">
        <v>735</v>
      </c>
      <c r="AE61" s="76">
        <v>46076</v>
      </c>
      <c r="AF61" s="69" t="str">
        <f t="shared" si="5"/>
        <v>DONE</v>
      </c>
      <c r="AG61" s="76">
        <v>46076</v>
      </c>
      <c r="AH61" s="73">
        <v>46146</v>
      </c>
      <c r="AI61" s="77" t="e">
        <f t="shared" ca="1" si="6"/>
        <v>#NAME?</v>
      </c>
      <c r="AJ61" s="80" t="str">
        <f t="array" ref="AJ61">IFERROR(INDEX('[1]Master Price'!$E:$E,MATCH(D61,'[1]Master Price'!$B:$B,0)),"0")</f>
        <v>0</v>
      </c>
      <c r="AK61" s="80">
        <f t="shared" si="7"/>
        <v>0</v>
      </c>
      <c r="AL61" s="82" t="str">
        <f t="shared" si="8"/>
        <v>0-day</v>
      </c>
      <c r="AM61" s="82" t="str">
        <f t="shared" si="9"/>
        <v>0-day</v>
      </c>
      <c r="AN61" s="82" t="str">
        <f t="shared" si="10"/>
        <v>5-day</v>
      </c>
      <c r="AO61" s="82" t="str">
        <f t="shared" si="11"/>
        <v>0-day</v>
      </c>
      <c r="AP61" s="82" t="str">
        <f t="shared" si="12"/>
        <v>3-day</v>
      </c>
      <c r="AQ61" s="82" t="str">
        <f t="shared" si="13"/>
        <v>0-day</v>
      </c>
      <c r="AR61" s="5"/>
      <c r="AS61" s="83">
        <f t="shared" si="14"/>
        <v>59</v>
      </c>
      <c r="AT61" s="54" t="s">
        <v>756</v>
      </c>
      <c r="AU61" s="84" t="e">
        <f t="shared" ca="1" si="15"/>
        <v>#NAME?</v>
      </c>
      <c r="AV61" s="88" t="e">
        <f t="shared" ca="1" si="16"/>
        <v>#NAME?</v>
      </c>
      <c r="AW61" s="83" t="e">
        <f t="shared" ca="1" si="17"/>
        <v>#NAME?</v>
      </c>
      <c r="AX61" s="88" t="e">
        <f t="shared" ca="1" si="18"/>
        <v>#NAME?</v>
      </c>
      <c r="AY61" s="83">
        <f t="shared" si="19"/>
        <v>200001012024</v>
      </c>
      <c r="AZ61" s="22" t="e">
        <f t="shared" ca="1" si="20"/>
        <v>#NAME?</v>
      </c>
      <c r="BA61" s="22" t="e">
        <f t="shared" ca="1" si="21"/>
        <v>#NAME?</v>
      </c>
      <c r="BB61" s="88" t="e">
        <f t="shared" ca="1" si="22"/>
        <v>#NAME?</v>
      </c>
      <c r="BC61" s="90" t="e">
        <f t="shared" ca="1" si="23"/>
        <v>#NAME?</v>
      </c>
      <c r="BD61" s="90" t="e">
        <f t="shared" ca="1" si="24"/>
        <v>#NAME?</v>
      </c>
      <c r="BE61" s="88" t="e">
        <f t="shared" ca="1" si="25"/>
        <v>#NAME?</v>
      </c>
      <c r="BF61" s="22" t="e">
        <f t="shared" ca="1" si="26"/>
        <v>#NAME?</v>
      </c>
      <c r="BG61" s="22" t="e">
        <f t="shared" ca="1" si="27"/>
        <v>#NAME?</v>
      </c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0"/>
        <v>60</v>
      </c>
      <c r="B62" s="52">
        <v>46057</v>
      </c>
      <c r="C62" s="54" t="s">
        <v>287</v>
      </c>
      <c r="D62" s="54" t="s">
        <v>67</v>
      </c>
      <c r="E62" s="56" t="s">
        <v>69</v>
      </c>
      <c r="F62" s="54">
        <v>1</v>
      </c>
      <c r="G62" s="54" t="s">
        <v>65</v>
      </c>
      <c r="H62" s="54" t="str">
        <f t="shared" si="1"/>
        <v>DONE</v>
      </c>
      <c r="I62" s="54" t="s">
        <v>485</v>
      </c>
      <c r="J62" s="58" t="s">
        <v>486</v>
      </c>
      <c r="K62" s="58" t="s">
        <v>79</v>
      </c>
      <c r="L62" s="60">
        <v>13988</v>
      </c>
      <c r="M62" s="54" t="s">
        <v>118</v>
      </c>
      <c r="N62" s="54" t="s">
        <v>118</v>
      </c>
      <c r="O62" s="54" t="s">
        <v>85</v>
      </c>
      <c r="P62" s="64" t="s">
        <v>682</v>
      </c>
      <c r="Q62" s="64" t="s">
        <v>732</v>
      </c>
      <c r="R62" s="25">
        <v>2000001006961</v>
      </c>
      <c r="S62" s="66">
        <v>46068</v>
      </c>
      <c r="T62" s="66" t="str">
        <f t="shared" si="2"/>
        <v>DONE</v>
      </c>
      <c r="U62" s="66">
        <v>46068</v>
      </c>
      <c r="V62" s="25">
        <v>9200073005</v>
      </c>
      <c r="W62" s="25">
        <v>43136</v>
      </c>
      <c r="X62" s="69">
        <v>46073</v>
      </c>
      <c r="Y62" s="69" t="str">
        <f t="shared" si="3"/>
        <v>DONE</v>
      </c>
      <c r="Z62" s="25" t="s">
        <v>734</v>
      </c>
      <c r="AA62" s="69">
        <v>46073</v>
      </c>
      <c r="AB62" s="25" t="str">
        <f t="shared" si="4"/>
        <v>DONE</v>
      </c>
      <c r="AC62" s="71"/>
      <c r="AD62" s="54" t="s">
        <v>735</v>
      </c>
      <c r="AE62" s="76">
        <v>46076</v>
      </c>
      <c r="AF62" s="69" t="str">
        <f t="shared" si="5"/>
        <v>DONE</v>
      </c>
      <c r="AG62" s="76">
        <v>46076</v>
      </c>
      <c r="AH62" s="73">
        <v>46146</v>
      </c>
      <c r="AI62" s="77" t="e">
        <f t="shared" ca="1" si="6"/>
        <v>#NAME?</v>
      </c>
      <c r="AJ62" s="80" t="str">
        <f t="array" ref="AJ62">IFERROR(INDEX('[1]Master Price'!$E:$E,MATCH(D62,'[1]Master Price'!$B:$B,0)),"0")</f>
        <v>0</v>
      </c>
      <c r="AK62" s="80">
        <f t="shared" si="7"/>
        <v>0</v>
      </c>
      <c r="AL62" s="82" t="str">
        <f t="shared" si="8"/>
        <v>0-day</v>
      </c>
      <c r="AM62" s="82" t="str">
        <f t="shared" si="9"/>
        <v>0-day</v>
      </c>
      <c r="AN62" s="82" t="str">
        <f t="shared" si="10"/>
        <v>5-day</v>
      </c>
      <c r="AO62" s="82" t="str">
        <f t="shared" si="11"/>
        <v>0-day</v>
      </c>
      <c r="AP62" s="82" t="str">
        <f t="shared" si="12"/>
        <v>3-day</v>
      </c>
      <c r="AQ62" s="82" t="str">
        <f t="shared" si="13"/>
        <v>0-day</v>
      </c>
      <c r="AR62" s="5"/>
      <c r="AS62" s="83">
        <f t="shared" si="14"/>
        <v>60</v>
      </c>
      <c r="AT62" s="54" t="s">
        <v>762</v>
      </c>
      <c r="AU62" s="84" t="e">
        <f t="shared" ca="1" si="15"/>
        <v>#NAME?</v>
      </c>
      <c r="AV62" s="88" t="e">
        <f t="shared" ca="1" si="16"/>
        <v>#NAME?</v>
      </c>
      <c r="AW62" s="83" t="e">
        <f t="shared" ca="1" si="17"/>
        <v>#NAME?</v>
      </c>
      <c r="AX62" s="88" t="e">
        <f t="shared" ca="1" si="18"/>
        <v>#NAME?</v>
      </c>
      <c r="AY62" s="83">
        <f t="shared" si="19"/>
        <v>200001012032</v>
      </c>
      <c r="AZ62" s="22" t="e">
        <f t="shared" ca="1" si="20"/>
        <v>#NAME?</v>
      </c>
      <c r="BA62" s="22" t="e">
        <f t="shared" ca="1" si="21"/>
        <v>#NAME?</v>
      </c>
      <c r="BB62" s="88" t="e">
        <f t="shared" ca="1" si="22"/>
        <v>#NAME?</v>
      </c>
      <c r="BC62" s="90" t="e">
        <f t="shared" ca="1" si="23"/>
        <v>#NAME?</v>
      </c>
      <c r="BD62" s="90" t="e">
        <f t="shared" ca="1" si="24"/>
        <v>#NAME?</v>
      </c>
      <c r="BE62" s="88" t="e">
        <f t="shared" ca="1" si="25"/>
        <v>#NAME?</v>
      </c>
      <c r="BF62" s="22" t="e">
        <f t="shared" ca="1" si="26"/>
        <v>#NAME?</v>
      </c>
      <c r="BG62" s="22" t="e">
        <f t="shared" ca="1" si="27"/>
        <v>#NAME?</v>
      </c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0"/>
        <v>61</v>
      </c>
      <c r="B63" s="52">
        <v>46058</v>
      </c>
      <c r="C63" s="54" t="s">
        <v>295</v>
      </c>
      <c r="D63" s="54" t="s">
        <v>765</v>
      </c>
      <c r="E63" s="56" t="s">
        <v>766</v>
      </c>
      <c r="F63" s="54">
        <v>1</v>
      </c>
      <c r="G63" s="54" t="s">
        <v>65</v>
      </c>
      <c r="H63" s="54" t="str">
        <f t="shared" si="1"/>
        <v>DONE</v>
      </c>
      <c r="I63" s="54" t="s">
        <v>767</v>
      </c>
      <c r="J63" s="58" t="s">
        <v>623</v>
      </c>
      <c r="K63" s="58" t="s">
        <v>362</v>
      </c>
      <c r="L63" s="60">
        <v>98500</v>
      </c>
      <c r="M63" s="54"/>
      <c r="N63" s="54" t="s">
        <v>207</v>
      </c>
      <c r="O63" s="54" t="s">
        <v>91</v>
      </c>
      <c r="P63" s="64" t="s">
        <v>682</v>
      </c>
      <c r="Q63" s="64" t="s">
        <v>732</v>
      </c>
      <c r="R63" s="25">
        <v>2000001006960</v>
      </c>
      <c r="S63" s="66">
        <v>46068</v>
      </c>
      <c r="T63" s="66" t="str">
        <f t="shared" si="2"/>
        <v>DONE</v>
      </c>
      <c r="U63" s="66">
        <v>46068</v>
      </c>
      <c r="V63" s="25">
        <v>9200072937</v>
      </c>
      <c r="W63" s="25">
        <v>43120</v>
      </c>
      <c r="X63" s="69">
        <v>46073</v>
      </c>
      <c r="Y63" s="69" t="str">
        <f t="shared" si="3"/>
        <v>DONE</v>
      </c>
      <c r="Z63" s="25" t="s">
        <v>768</v>
      </c>
      <c r="AA63" s="69">
        <v>46073</v>
      </c>
      <c r="AB63" s="25" t="str">
        <f t="shared" si="4"/>
        <v>DONE</v>
      </c>
      <c r="AC63" s="71"/>
      <c r="AD63" s="54" t="s">
        <v>770</v>
      </c>
      <c r="AE63" s="76">
        <v>46076</v>
      </c>
      <c r="AF63" s="69" t="str">
        <f t="shared" si="5"/>
        <v>DONE</v>
      </c>
      <c r="AG63" s="76">
        <v>46076</v>
      </c>
      <c r="AH63" s="73">
        <v>46146</v>
      </c>
      <c r="AI63" s="77" t="e">
        <f t="shared" ca="1" si="6"/>
        <v>#NAME?</v>
      </c>
      <c r="AJ63" s="80" t="str">
        <f t="array" ref="AJ63">IFERROR(INDEX('[1]Master Price'!$E:$E,MATCH(D63,'[1]Master Price'!$B:$B,0)),"0")</f>
        <v>0</v>
      </c>
      <c r="AK63" s="80">
        <f t="shared" si="7"/>
        <v>0</v>
      </c>
      <c r="AL63" s="82" t="str">
        <f t="shared" si="8"/>
        <v>0-day</v>
      </c>
      <c r="AM63" s="82" t="str">
        <f t="shared" si="9"/>
        <v>0-day</v>
      </c>
      <c r="AN63" s="82" t="str">
        <f t="shared" si="10"/>
        <v>5-day</v>
      </c>
      <c r="AO63" s="82" t="str">
        <f t="shared" si="11"/>
        <v>0-day</v>
      </c>
      <c r="AP63" s="82" t="str">
        <f t="shared" si="12"/>
        <v>3-day</v>
      </c>
      <c r="AQ63" s="82" t="str">
        <f t="shared" si="13"/>
        <v>0-day</v>
      </c>
      <c r="AR63" s="5"/>
      <c r="AS63" s="83">
        <f t="shared" si="14"/>
        <v>61</v>
      </c>
      <c r="AT63" s="54" t="s">
        <v>774</v>
      </c>
      <c r="AU63" s="84" t="e">
        <f t="shared" ca="1" si="15"/>
        <v>#NAME?</v>
      </c>
      <c r="AV63" s="88" t="e">
        <f t="shared" ca="1" si="16"/>
        <v>#NAME?</v>
      </c>
      <c r="AW63" s="83" t="e">
        <f t="shared" ca="1" si="17"/>
        <v>#NAME?</v>
      </c>
      <c r="AX63" s="88" t="e">
        <f t="shared" ca="1" si="18"/>
        <v>#NAME?</v>
      </c>
      <c r="AY63" s="83">
        <f t="shared" si="19"/>
        <v>200001012015</v>
      </c>
      <c r="AZ63" s="22" t="e">
        <f t="shared" ca="1" si="20"/>
        <v>#NAME?</v>
      </c>
      <c r="BA63" s="22" t="e">
        <f t="shared" ca="1" si="21"/>
        <v>#NAME?</v>
      </c>
      <c r="BB63" s="88" t="e">
        <f t="shared" ca="1" si="22"/>
        <v>#NAME?</v>
      </c>
      <c r="BC63" s="90" t="e">
        <f t="shared" ca="1" si="23"/>
        <v>#NAME?</v>
      </c>
      <c r="BD63" s="90" t="e">
        <f t="shared" ca="1" si="24"/>
        <v>#NAME?</v>
      </c>
      <c r="BE63" s="88" t="e">
        <f t="shared" ca="1" si="25"/>
        <v>#NAME?</v>
      </c>
      <c r="BF63" s="22" t="e">
        <f t="shared" ca="1" si="26"/>
        <v>#NAME?</v>
      </c>
      <c r="BG63" s="22" t="e">
        <f t="shared" ca="1" si="27"/>
        <v>#NAME?</v>
      </c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0"/>
        <v>62</v>
      </c>
      <c r="B64" s="52">
        <v>46058</v>
      </c>
      <c r="C64" s="54" t="s">
        <v>295</v>
      </c>
      <c r="D64" s="54" t="s">
        <v>153</v>
      </c>
      <c r="E64" s="56" t="s">
        <v>154</v>
      </c>
      <c r="F64" s="54">
        <v>1</v>
      </c>
      <c r="G64" s="54" t="s">
        <v>65</v>
      </c>
      <c r="H64" s="54" t="str">
        <f t="shared" si="1"/>
        <v>DONE</v>
      </c>
      <c r="I64" s="54" t="s">
        <v>767</v>
      </c>
      <c r="J64" s="58" t="s">
        <v>623</v>
      </c>
      <c r="K64" s="58" t="s">
        <v>362</v>
      </c>
      <c r="L64" s="60">
        <v>98500</v>
      </c>
      <c r="M64" s="54"/>
      <c r="N64" s="54" t="s">
        <v>207</v>
      </c>
      <c r="O64" s="54" t="s">
        <v>91</v>
      </c>
      <c r="P64" s="64" t="s">
        <v>682</v>
      </c>
      <c r="Q64" s="64" t="s">
        <v>732</v>
      </c>
      <c r="R64" s="25">
        <v>2000001006960</v>
      </c>
      <c r="S64" s="66">
        <v>46068</v>
      </c>
      <c r="T64" s="66" t="str">
        <f t="shared" si="2"/>
        <v>DONE</v>
      </c>
      <c r="U64" s="66">
        <v>46068</v>
      </c>
      <c r="V64" s="25">
        <v>9200072937</v>
      </c>
      <c r="W64" s="25">
        <v>43120</v>
      </c>
      <c r="X64" s="69">
        <v>46073</v>
      </c>
      <c r="Y64" s="69" t="str">
        <f t="shared" si="3"/>
        <v>DONE</v>
      </c>
      <c r="Z64" s="25" t="s">
        <v>768</v>
      </c>
      <c r="AA64" s="69">
        <v>46073</v>
      </c>
      <c r="AB64" s="25" t="str">
        <f t="shared" si="4"/>
        <v>DONE</v>
      </c>
      <c r="AC64" s="71"/>
      <c r="AD64" s="54" t="s">
        <v>770</v>
      </c>
      <c r="AE64" s="76">
        <v>46076</v>
      </c>
      <c r="AF64" s="69" t="str">
        <f t="shared" si="5"/>
        <v>DONE</v>
      </c>
      <c r="AG64" s="76">
        <v>46076</v>
      </c>
      <c r="AH64" s="73">
        <v>46146</v>
      </c>
      <c r="AI64" s="77" t="e">
        <f t="shared" ca="1" si="6"/>
        <v>#NAME?</v>
      </c>
      <c r="AJ64" s="80" t="str">
        <f t="array" ref="AJ64">IFERROR(INDEX('[1]Master Price'!$E:$E,MATCH(D64,'[1]Master Price'!$B:$B,0)),"0")</f>
        <v>0</v>
      </c>
      <c r="AK64" s="80">
        <f t="shared" si="7"/>
        <v>0</v>
      </c>
      <c r="AL64" s="82" t="str">
        <f t="shared" si="8"/>
        <v>0-day</v>
      </c>
      <c r="AM64" s="82" t="str">
        <f t="shared" si="9"/>
        <v>0-day</v>
      </c>
      <c r="AN64" s="82" t="str">
        <f t="shared" si="10"/>
        <v>5-day</v>
      </c>
      <c r="AO64" s="82" t="str">
        <f t="shared" si="11"/>
        <v>0-day</v>
      </c>
      <c r="AP64" s="82" t="str">
        <f t="shared" si="12"/>
        <v>3-day</v>
      </c>
      <c r="AQ64" s="82" t="str">
        <f t="shared" si="13"/>
        <v>0-day</v>
      </c>
      <c r="AR64" s="5"/>
      <c r="AS64" s="83">
        <f t="shared" si="14"/>
        <v>62</v>
      </c>
      <c r="AT64" s="54" t="s">
        <v>780</v>
      </c>
      <c r="AU64" s="84" t="e">
        <f t="shared" ca="1" si="15"/>
        <v>#NAME?</v>
      </c>
      <c r="AV64" s="88" t="e">
        <f t="shared" ca="1" si="16"/>
        <v>#NAME?</v>
      </c>
      <c r="AW64" s="83" t="e">
        <f t="shared" ca="1" si="17"/>
        <v>#NAME?</v>
      </c>
      <c r="AX64" s="88" t="e">
        <f t="shared" ca="1" si="18"/>
        <v>#NAME?</v>
      </c>
      <c r="AY64" s="83">
        <f t="shared" si="19"/>
        <v>200001012008</v>
      </c>
      <c r="AZ64" s="22" t="e">
        <f t="shared" ca="1" si="20"/>
        <v>#NAME?</v>
      </c>
      <c r="BA64" s="22" t="e">
        <f t="shared" ca="1" si="21"/>
        <v>#NAME?</v>
      </c>
      <c r="BB64" s="88" t="e">
        <f t="shared" ca="1" si="22"/>
        <v>#NAME?</v>
      </c>
      <c r="BC64" s="90" t="e">
        <f t="shared" ca="1" si="23"/>
        <v>#NAME?</v>
      </c>
      <c r="BD64" s="90" t="e">
        <f t="shared" ca="1" si="24"/>
        <v>#NAME?</v>
      </c>
      <c r="BE64" s="88" t="e">
        <f t="shared" ca="1" si="25"/>
        <v>#NAME?</v>
      </c>
      <c r="BF64" s="22" t="e">
        <f t="shared" ca="1" si="26"/>
        <v>#NAME?</v>
      </c>
      <c r="BG64" s="22" t="e">
        <f t="shared" ca="1" si="27"/>
        <v>#NAME?</v>
      </c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0"/>
        <v>63</v>
      </c>
      <c r="B65" s="52">
        <v>46058</v>
      </c>
      <c r="C65" s="54" t="s">
        <v>313</v>
      </c>
      <c r="D65" s="54" t="s">
        <v>781</v>
      </c>
      <c r="E65" s="56" t="s">
        <v>782</v>
      </c>
      <c r="F65" s="54">
        <v>1</v>
      </c>
      <c r="G65" s="54" t="s">
        <v>65</v>
      </c>
      <c r="H65" s="54" t="str">
        <f t="shared" si="1"/>
        <v>DONE</v>
      </c>
      <c r="I65" s="54" t="s">
        <v>783</v>
      </c>
      <c r="J65" s="58" t="s">
        <v>486</v>
      </c>
      <c r="K65" s="58" t="s">
        <v>79</v>
      </c>
      <c r="L65" s="60"/>
      <c r="M65" s="54" t="s">
        <v>784</v>
      </c>
      <c r="N65" s="54" t="s">
        <v>784</v>
      </c>
      <c r="O65" s="54" t="s">
        <v>85</v>
      </c>
      <c r="P65" s="64" t="s">
        <v>82</v>
      </c>
      <c r="Q65" s="64" t="s">
        <v>785</v>
      </c>
      <c r="R65" s="25">
        <v>2000001006976</v>
      </c>
      <c r="S65" s="66">
        <v>46068</v>
      </c>
      <c r="T65" s="66" t="str">
        <f t="shared" si="2"/>
        <v>DONE</v>
      </c>
      <c r="U65" s="66">
        <v>46068</v>
      </c>
      <c r="V65" s="25">
        <v>9200072953</v>
      </c>
      <c r="W65" s="25">
        <v>43132</v>
      </c>
      <c r="X65" s="69">
        <v>46073</v>
      </c>
      <c r="Y65" s="69" t="str">
        <f t="shared" si="3"/>
        <v>DONE</v>
      </c>
      <c r="Z65" s="25" t="s">
        <v>786</v>
      </c>
      <c r="AA65" s="69">
        <v>46073</v>
      </c>
      <c r="AB65" s="25" t="str">
        <f t="shared" si="4"/>
        <v>DONE</v>
      </c>
      <c r="AC65" s="71"/>
      <c r="AD65" s="54" t="s">
        <v>788</v>
      </c>
      <c r="AE65" s="76">
        <v>46076</v>
      </c>
      <c r="AF65" s="69" t="str">
        <f t="shared" si="5"/>
        <v>DONE</v>
      </c>
      <c r="AG65" s="76">
        <v>46076</v>
      </c>
      <c r="AH65" s="73">
        <v>46146</v>
      </c>
      <c r="AI65" s="77" t="e">
        <f t="shared" ca="1" si="6"/>
        <v>#NAME?</v>
      </c>
      <c r="AJ65" s="80" t="str">
        <f t="array" ref="AJ65">IFERROR(INDEX('[1]Master Price'!$E:$E,MATCH(D65,'[1]Master Price'!$B:$B,0)),"0")</f>
        <v>0</v>
      </c>
      <c r="AK65" s="80">
        <f t="shared" si="7"/>
        <v>0</v>
      </c>
      <c r="AL65" s="82" t="str">
        <f t="shared" si="8"/>
        <v>0-day</v>
      </c>
      <c r="AM65" s="82" t="str">
        <f t="shared" si="9"/>
        <v>0-day</v>
      </c>
      <c r="AN65" s="82" t="str">
        <f t="shared" si="10"/>
        <v>5-day</v>
      </c>
      <c r="AO65" s="82" t="str">
        <f t="shared" si="11"/>
        <v>0-day</v>
      </c>
      <c r="AP65" s="82" t="str">
        <f t="shared" si="12"/>
        <v>3-day</v>
      </c>
      <c r="AQ65" s="82" t="str">
        <f t="shared" si="13"/>
        <v>0-day</v>
      </c>
      <c r="AR65" s="5"/>
      <c r="AS65" s="83">
        <f t="shared" si="14"/>
        <v>63</v>
      </c>
      <c r="AT65" s="54" t="s">
        <v>795</v>
      </c>
      <c r="AU65" s="84" t="e">
        <f t="shared" ca="1" si="15"/>
        <v>#NAME?</v>
      </c>
      <c r="AV65" s="88" t="e">
        <f t="shared" ca="1" si="16"/>
        <v>#NAME?</v>
      </c>
      <c r="AW65" s="83" t="e">
        <f t="shared" ca="1" si="17"/>
        <v>#NAME?</v>
      </c>
      <c r="AX65" s="88" t="e">
        <f t="shared" ca="1" si="18"/>
        <v>#NAME?</v>
      </c>
      <c r="AY65" s="83">
        <f t="shared" si="19"/>
        <v>200001012001</v>
      </c>
      <c r="AZ65" s="22" t="e">
        <f t="shared" ca="1" si="20"/>
        <v>#NAME?</v>
      </c>
      <c r="BA65" s="22" t="e">
        <f t="shared" ca="1" si="21"/>
        <v>#NAME?</v>
      </c>
      <c r="BB65" s="88" t="e">
        <f t="shared" ca="1" si="22"/>
        <v>#NAME?</v>
      </c>
      <c r="BC65" s="90" t="e">
        <f t="shared" ca="1" si="23"/>
        <v>#NAME?</v>
      </c>
      <c r="BD65" s="90" t="e">
        <f t="shared" ca="1" si="24"/>
        <v>#NAME?</v>
      </c>
      <c r="BE65" s="88" t="e">
        <f t="shared" ca="1" si="25"/>
        <v>#NAME?</v>
      </c>
      <c r="BF65" s="22" t="e">
        <f t="shared" ca="1" si="26"/>
        <v>#NAME?</v>
      </c>
      <c r="BG65" s="22" t="e">
        <f t="shared" ca="1" si="27"/>
        <v>#NAME?</v>
      </c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0"/>
        <v>64</v>
      </c>
      <c r="B66" s="52">
        <v>46058</v>
      </c>
      <c r="C66" s="54" t="s">
        <v>313</v>
      </c>
      <c r="D66" s="54" t="s">
        <v>163</v>
      </c>
      <c r="E66" s="56" t="s">
        <v>164</v>
      </c>
      <c r="F66" s="54">
        <v>1</v>
      </c>
      <c r="G66" s="54" t="s">
        <v>65</v>
      </c>
      <c r="H66" s="54" t="str">
        <f t="shared" si="1"/>
        <v>DONE</v>
      </c>
      <c r="I66" s="54" t="s">
        <v>783</v>
      </c>
      <c r="J66" s="58" t="s">
        <v>486</v>
      </c>
      <c r="K66" s="58" t="s">
        <v>79</v>
      </c>
      <c r="L66" s="60"/>
      <c r="M66" s="54" t="s">
        <v>784</v>
      </c>
      <c r="N66" s="54" t="s">
        <v>784</v>
      </c>
      <c r="O66" s="54" t="s">
        <v>85</v>
      </c>
      <c r="P66" s="64" t="s">
        <v>82</v>
      </c>
      <c r="Q66" s="64" t="s">
        <v>785</v>
      </c>
      <c r="R66" s="25">
        <v>2000001006976</v>
      </c>
      <c r="S66" s="66">
        <v>46068</v>
      </c>
      <c r="T66" s="66" t="str">
        <f t="shared" si="2"/>
        <v>DONE</v>
      </c>
      <c r="U66" s="66">
        <v>46068</v>
      </c>
      <c r="V66" s="25">
        <v>9200072953</v>
      </c>
      <c r="W66" s="25">
        <v>43132</v>
      </c>
      <c r="X66" s="69">
        <v>46073</v>
      </c>
      <c r="Y66" s="69" t="str">
        <f t="shared" si="3"/>
        <v>DONE</v>
      </c>
      <c r="Z66" s="25" t="s">
        <v>786</v>
      </c>
      <c r="AA66" s="69">
        <v>46073</v>
      </c>
      <c r="AB66" s="25" t="str">
        <f t="shared" si="4"/>
        <v>DONE</v>
      </c>
      <c r="AC66" s="71"/>
      <c r="AD66" s="54" t="s">
        <v>788</v>
      </c>
      <c r="AE66" s="76">
        <v>46076</v>
      </c>
      <c r="AF66" s="69" t="str">
        <f t="shared" si="5"/>
        <v>DONE</v>
      </c>
      <c r="AG66" s="76">
        <v>46076</v>
      </c>
      <c r="AH66" s="73">
        <v>46146</v>
      </c>
      <c r="AI66" s="77" t="e">
        <f t="shared" ca="1" si="6"/>
        <v>#NAME?</v>
      </c>
      <c r="AJ66" s="80" t="str">
        <f t="array" ref="AJ66">IFERROR(INDEX('[1]Master Price'!$E:$E,MATCH(D66,'[1]Master Price'!$B:$B,0)),"0")</f>
        <v>0</v>
      </c>
      <c r="AK66" s="80">
        <f t="shared" si="7"/>
        <v>0</v>
      </c>
      <c r="AL66" s="82" t="str">
        <f t="shared" si="8"/>
        <v>0-day</v>
      </c>
      <c r="AM66" s="82" t="str">
        <f t="shared" si="9"/>
        <v>0-day</v>
      </c>
      <c r="AN66" s="82" t="str">
        <f t="shared" si="10"/>
        <v>5-day</v>
      </c>
      <c r="AO66" s="82" t="str">
        <f t="shared" si="11"/>
        <v>0-day</v>
      </c>
      <c r="AP66" s="82" t="str">
        <f t="shared" si="12"/>
        <v>3-day</v>
      </c>
      <c r="AQ66" s="82" t="str">
        <f t="shared" si="13"/>
        <v>0-day</v>
      </c>
      <c r="AR66" s="5"/>
      <c r="AS66" s="83">
        <f t="shared" si="14"/>
        <v>64</v>
      </c>
      <c r="AT66" s="54" t="s">
        <v>804</v>
      </c>
      <c r="AU66" s="84" t="e">
        <f t="shared" ca="1" si="15"/>
        <v>#NAME?</v>
      </c>
      <c r="AV66" s="88" t="e">
        <f t="shared" ca="1" si="16"/>
        <v>#NAME?</v>
      </c>
      <c r="AW66" s="83" t="e">
        <f t="shared" ca="1" si="17"/>
        <v>#NAME?</v>
      </c>
      <c r="AX66" s="88" t="e">
        <f t="shared" ca="1" si="18"/>
        <v>#NAME?</v>
      </c>
      <c r="AY66" s="83">
        <f t="shared" si="19"/>
        <v>200001011982</v>
      </c>
      <c r="AZ66" s="22" t="e">
        <f t="shared" ca="1" si="20"/>
        <v>#NAME?</v>
      </c>
      <c r="BA66" s="22" t="e">
        <f t="shared" ca="1" si="21"/>
        <v>#NAME?</v>
      </c>
      <c r="BB66" s="88" t="e">
        <f t="shared" ca="1" si="22"/>
        <v>#NAME?</v>
      </c>
      <c r="BC66" s="90" t="e">
        <f t="shared" ca="1" si="23"/>
        <v>#NAME?</v>
      </c>
      <c r="BD66" s="90" t="e">
        <f t="shared" ca="1" si="24"/>
        <v>#NAME?</v>
      </c>
      <c r="BE66" s="88" t="e">
        <f t="shared" ca="1" si="25"/>
        <v>#NAME?</v>
      </c>
      <c r="BF66" s="22" t="e">
        <f t="shared" ca="1" si="26"/>
        <v>#NAME?</v>
      </c>
      <c r="BG66" s="22" t="e">
        <f t="shared" ca="1" si="27"/>
        <v>#NAME?</v>
      </c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0"/>
        <v>65</v>
      </c>
      <c r="B67" s="52">
        <v>46059</v>
      </c>
      <c r="C67" s="54" t="s">
        <v>321</v>
      </c>
      <c r="D67" s="54" t="s">
        <v>808</v>
      </c>
      <c r="E67" s="56" t="s">
        <v>809</v>
      </c>
      <c r="F67" s="54">
        <v>2</v>
      </c>
      <c r="G67" s="54" t="s">
        <v>65</v>
      </c>
      <c r="H67" s="54" t="str">
        <f t="shared" si="1"/>
        <v>DONE</v>
      </c>
      <c r="I67" s="54" t="s">
        <v>810</v>
      </c>
      <c r="J67" s="58" t="s">
        <v>811</v>
      </c>
      <c r="K67" s="58" t="s">
        <v>812</v>
      </c>
      <c r="L67" s="60"/>
      <c r="M67" s="54"/>
      <c r="N67" s="54" t="s">
        <v>80</v>
      </c>
      <c r="O67" s="54" t="s">
        <v>81</v>
      </c>
      <c r="P67" s="64" t="s">
        <v>813</v>
      </c>
      <c r="Q67" s="64" t="s">
        <v>89</v>
      </c>
      <c r="R67" s="25">
        <v>2000001003939</v>
      </c>
      <c r="S67" s="66">
        <v>46068</v>
      </c>
      <c r="T67" s="66" t="str">
        <f t="shared" si="2"/>
        <v>DONE</v>
      </c>
      <c r="U67" s="66">
        <v>46068</v>
      </c>
      <c r="V67" s="25">
        <v>9200073006</v>
      </c>
      <c r="W67" s="25">
        <v>43138</v>
      </c>
      <c r="X67" s="69">
        <v>46073</v>
      </c>
      <c r="Y67" s="69" t="str">
        <f t="shared" si="3"/>
        <v>DONE</v>
      </c>
      <c r="Z67" s="25" t="s">
        <v>814</v>
      </c>
      <c r="AA67" s="69">
        <v>46073</v>
      </c>
      <c r="AB67" s="25" t="str">
        <f t="shared" si="4"/>
        <v>DONE</v>
      </c>
      <c r="AC67" s="71"/>
      <c r="AD67" s="54" t="s">
        <v>816</v>
      </c>
      <c r="AE67" s="76">
        <v>46076</v>
      </c>
      <c r="AF67" s="69" t="str">
        <f t="shared" si="5"/>
        <v>DONE</v>
      </c>
      <c r="AG67" s="76">
        <v>46076</v>
      </c>
      <c r="AH67" s="73">
        <v>46146</v>
      </c>
      <c r="AI67" s="77" t="e">
        <f t="shared" ca="1" si="6"/>
        <v>#NAME?</v>
      </c>
      <c r="AJ67" s="80" t="str">
        <f t="array" ref="AJ67">IFERROR(INDEX('[1]Master Price'!$E:$E,MATCH(D67,'[1]Master Price'!$B:$B,0)),"0")</f>
        <v>0</v>
      </c>
      <c r="AK67" s="80">
        <f t="shared" si="7"/>
        <v>0</v>
      </c>
      <c r="AL67" s="82" t="str">
        <f t="shared" si="8"/>
        <v>0-day</v>
      </c>
      <c r="AM67" s="82" t="str">
        <f t="shared" si="9"/>
        <v>0-day</v>
      </c>
      <c r="AN67" s="82" t="str">
        <f t="shared" si="10"/>
        <v>5-day</v>
      </c>
      <c r="AO67" s="82" t="str">
        <f t="shared" si="11"/>
        <v>0-day</v>
      </c>
      <c r="AP67" s="82" t="str">
        <f t="shared" si="12"/>
        <v>3-day</v>
      </c>
      <c r="AQ67" s="82" t="str">
        <f t="shared" si="13"/>
        <v>0-day</v>
      </c>
      <c r="AR67" s="5"/>
      <c r="AS67" s="83">
        <f t="shared" si="14"/>
        <v>65</v>
      </c>
      <c r="AT67" s="54" t="s">
        <v>822</v>
      </c>
      <c r="AU67" s="84" t="e">
        <f t="shared" ca="1" si="15"/>
        <v>#NAME?</v>
      </c>
      <c r="AV67" s="88" t="e">
        <f t="shared" ca="1" si="16"/>
        <v>#NAME?</v>
      </c>
      <c r="AW67" s="83" t="e">
        <f t="shared" ca="1" si="17"/>
        <v>#NAME?</v>
      </c>
      <c r="AX67" s="88" t="e">
        <f t="shared" ca="1" si="18"/>
        <v>#NAME?</v>
      </c>
      <c r="AY67" s="83">
        <f t="shared" si="19"/>
        <v>200001011979</v>
      </c>
      <c r="AZ67" s="22" t="e">
        <f t="shared" ca="1" si="20"/>
        <v>#NAME?</v>
      </c>
      <c r="BA67" s="22" t="e">
        <f t="shared" ca="1" si="21"/>
        <v>#NAME?</v>
      </c>
      <c r="BB67" s="88" t="e">
        <f t="shared" ca="1" si="22"/>
        <v>#NAME?</v>
      </c>
      <c r="BC67" s="90" t="e">
        <f t="shared" ca="1" si="23"/>
        <v>#NAME?</v>
      </c>
      <c r="BD67" s="90" t="e">
        <f t="shared" ca="1" si="24"/>
        <v>#NAME?</v>
      </c>
      <c r="BE67" s="88" t="e">
        <f t="shared" ca="1" si="25"/>
        <v>#NAME?</v>
      </c>
      <c r="BF67" s="22" t="e">
        <f t="shared" ca="1" si="26"/>
        <v>#NAME?</v>
      </c>
      <c r="BG67" s="22" t="e">
        <f t="shared" ca="1" si="27"/>
        <v>#NAME?</v>
      </c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0"/>
        <v>66</v>
      </c>
      <c r="B68" s="52">
        <v>46057</v>
      </c>
      <c r="C68" s="54" t="s">
        <v>334</v>
      </c>
      <c r="D68" s="54" t="s">
        <v>153</v>
      </c>
      <c r="E68" s="54" t="s">
        <v>829</v>
      </c>
      <c r="F68" s="54">
        <v>1</v>
      </c>
      <c r="G68" s="54" t="s">
        <v>65</v>
      </c>
      <c r="H68" s="54" t="str">
        <f t="shared" si="1"/>
        <v>DONE</v>
      </c>
      <c r="I68" s="54" t="s">
        <v>485</v>
      </c>
      <c r="J68" s="58" t="s">
        <v>486</v>
      </c>
      <c r="K68" s="58" t="s">
        <v>79</v>
      </c>
      <c r="L68" s="60"/>
      <c r="M68" s="54" t="s">
        <v>118</v>
      </c>
      <c r="N68" s="54" t="s">
        <v>283</v>
      </c>
      <c r="O68" s="54" t="s">
        <v>85</v>
      </c>
      <c r="P68" s="64" t="s">
        <v>830</v>
      </c>
      <c r="Q68" s="64" t="s">
        <v>121</v>
      </c>
      <c r="R68" s="25">
        <v>2000001006993</v>
      </c>
      <c r="S68" s="66">
        <v>46068</v>
      </c>
      <c r="T68" s="66" t="str">
        <f t="shared" si="2"/>
        <v>DONE</v>
      </c>
      <c r="U68" s="66">
        <v>46068</v>
      </c>
      <c r="V68" s="25">
        <v>9200073003</v>
      </c>
      <c r="W68" s="25">
        <v>43135</v>
      </c>
      <c r="X68" s="69">
        <v>46073</v>
      </c>
      <c r="Y68" s="69" t="str">
        <f t="shared" si="3"/>
        <v>DONE</v>
      </c>
      <c r="Z68" s="25" t="s">
        <v>832</v>
      </c>
      <c r="AA68" s="69">
        <v>46073</v>
      </c>
      <c r="AB68" s="25" t="str">
        <f t="shared" si="4"/>
        <v>DONE</v>
      </c>
      <c r="AC68" s="71"/>
      <c r="AD68" s="54" t="s">
        <v>833</v>
      </c>
      <c r="AE68" s="76">
        <v>46076</v>
      </c>
      <c r="AF68" s="69" t="str">
        <f t="shared" si="5"/>
        <v>DONE</v>
      </c>
      <c r="AG68" s="76">
        <v>46076</v>
      </c>
      <c r="AH68" s="73">
        <v>46146</v>
      </c>
      <c r="AI68" s="77" t="e">
        <f t="shared" ca="1" si="6"/>
        <v>#NAME?</v>
      </c>
      <c r="AJ68" s="80" t="str">
        <f t="array" ref="AJ68">IFERROR(INDEX('[1]Master Price'!$E:$E,MATCH(D68,'[1]Master Price'!$B:$B,0)),"0")</f>
        <v>0</v>
      </c>
      <c r="AK68" s="80">
        <f t="shared" si="7"/>
        <v>0</v>
      </c>
      <c r="AL68" s="82" t="str">
        <f t="shared" si="8"/>
        <v>0-day</v>
      </c>
      <c r="AM68" s="82" t="str">
        <f t="shared" si="9"/>
        <v>0-day</v>
      </c>
      <c r="AN68" s="82" t="str">
        <f t="shared" si="10"/>
        <v>5-day</v>
      </c>
      <c r="AO68" s="82" t="str">
        <f t="shared" si="11"/>
        <v>0-day</v>
      </c>
      <c r="AP68" s="82" t="str">
        <f t="shared" si="12"/>
        <v>3-day</v>
      </c>
      <c r="AQ68" s="82" t="str">
        <f t="shared" si="13"/>
        <v>0-day</v>
      </c>
      <c r="AR68" s="5"/>
      <c r="AS68" s="83">
        <f t="shared" si="14"/>
        <v>66</v>
      </c>
      <c r="AT68" s="54" t="s">
        <v>841</v>
      </c>
      <c r="AU68" s="84" t="e">
        <f t="shared" ca="1" si="15"/>
        <v>#NAME?</v>
      </c>
      <c r="AV68" s="88" t="e">
        <f t="shared" ca="1" si="16"/>
        <v>#NAME?</v>
      </c>
      <c r="AW68" s="83" t="e">
        <f t="shared" ca="1" si="17"/>
        <v>#NAME?</v>
      </c>
      <c r="AX68" s="88" t="e">
        <f t="shared" ca="1" si="18"/>
        <v>#NAME?</v>
      </c>
      <c r="AY68" s="83">
        <f t="shared" si="19"/>
        <v>200001011965</v>
      </c>
      <c r="AZ68" s="22" t="e">
        <f t="shared" ca="1" si="20"/>
        <v>#NAME?</v>
      </c>
      <c r="BA68" s="22" t="e">
        <f t="shared" ca="1" si="21"/>
        <v>#NAME?</v>
      </c>
      <c r="BB68" s="88" t="e">
        <f t="shared" ca="1" si="22"/>
        <v>#NAME?</v>
      </c>
      <c r="BC68" s="90" t="e">
        <f t="shared" ca="1" si="23"/>
        <v>#NAME?</v>
      </c>
      <c r="BD68" s="90" t="e">
        <f t="shared" ca="1" si="24"/>
        <v>#NAME?</v>
      </c>
      <c r="BE68" s="88" t="e">
        <f t="shared" ca="1" si="25"/>
        <v>#NAME?</v>
      </c>
      <c r="BF68" s="22" t="e">
        <f t="shared" ca="1" si="26"/>
        <v>#NAME?</v>
      </c>
      <c r="BG68" s="22" t="e">
        <f t="shared" ca="1" si="27"/>
        <v>#NAME?</v>
      </c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0"/>
        <v>67</v>
      </c>
      <c r="B69" s="52">
        <v>46057</v>
      </c>
      <c r="C69" s="54" t="s">
        <v>334</v>
      </c>
      <c r="D69" s="54" t="s">
        <v>115</v>
      </c>
      <c r="E69" s="54" t="s">
        <v>116</v>
      </c>
      <c r="F69" s="54">
        <v>1</v>
      </c>
      <c r="G69" s="54" t="s">
        <v>65</v>
      </c>
      <c r="H69" s="54" t="str">
        <f t="shared" si="1"/>
        <v>DONE</v>
      </c>
      <c r="I69" s="54" t="s">
        <v>485</v>
      </c>
      <c r="J69" s="58" t="s">
        <v>486</v>
      </c>
      <c r="K69" s="58" t="s">
        <v>79</v>
      </c>
      <c r="L69" s="60"/>
      <c r="M69" s="54" t="s">
        <v>118</v>
      </c>
      <c r="N69" s="54" t="s">
        <v>283</v>
      </c>
      <c r="O69" s="54" t="s">
        <v>85</v>
      </c>
      <c r="P69" s="64" t="s">
        <v>830</v>
      </c>
      <c r="Q69" s="64" t="s">
        <v>121</v>
      </c>
      <c r="R69" s="25">
        <v>2000001006993</v>
      </c>
      <c r="S69" s="66">
        <v>46068</v>
      </c>
      <c r="T69" s="66" t="str">
        <f t="shared" si="2"/>
        <v>DONE</v>
      </c>
      <c r="U69" s="66">
        <v>46068</v>
      </c>
      <c r="V69" s="25">
        <v>9200073003</v>
      </c>
      <c r="W69" s="25">
        <v>43135</v>
      </c>
      <c r="X69" s="69">
        <v>46073</v>
      </c>
      <c r="Y69" s="69" t="str">
        <f t="shared" si="3"/>
        <v>DONE</v>
      </c>
      <c r="Z69" s="25" t="s">
        <v>832</v>
      </c>
      <c r="AA69" s="69">
        <v>46073</v>
      </c>
      <c r="AB69" s="25" t="str">
        <f t="shared" si="4"/>
        <v>DONE</v>
      </c>
      <c r="AC69" s="71"/>
      <c r="AD69" s="54" t="s">
        <v>833</v>
      </c>
      <c r="AE69" s="76">
        <v>46076</v>
      </c>
      <c r="AF69" s="69" t="str">
        <f t="shared" si="5"/>
        <v>DONE</v>
      </c>
      <c r="AG69" s="76">
        <v>46076</v>
      </c>
      <c r="AH69" s="73">
        <v>46146</v>
      </c>
      <c r="AI69" s="77" t="e">
        <f t="shared" ca="1" si="6"/>
        <v>#NAME?</v>
      </c>
      <c r="AJ69" s="80" t="str">
        <f t="array" ref="AJ69">IFERROR(INDEX('[1]Master Price'!$E:$E,MATCH(D69,'[1]Master Price'!$B:$B,0)),"0")</f>
        <v>0</v>
      </c>
      <c r="AK69" s="80">
        <f t="shared" si="7"/>
        <v>0</v>
      </c>
      <c r="AL69" s="82" t="str">
        <f t="shared" si="8"/>
        <v>0-day</v>
      </c>
      <c r="AM69" s="82" t="str">
        <f t="shared" si="9"/>
        <v>0-day</v>
      </c>
      <c r="AN69" s="82" t="str">
        <f t="shared" si="10"/>
        <v>5-day</v>
      </c>
      <c r="AO69" s="82" t="str">
        <f t="shared" si="11"/>
        <v>0-day</v>
      </c>
      <c r="AP69" s="82" t="str">
        <f t="shared" si="12"/>
        <v>3-day</v>
      </c>
      <c r="AQ69" s="82" t="str">
        <f t="shared" si="13"/>
        <v>0-day</v>
      </c>
      <c r="AR69" s="5"/>
      <c r="AS69" s="83">
        <f t="shared" si="14"/>
        <v>67</v>
      </c>
      <c r="AT69" s="54" t="s">
        <v>852</v>
      </c>
      <c r="AU69" s="84" t="e">
        <f t="shared" ca="1" si="15"/>
        <v>#NAME?</v>
      </c>
      <c r="AV69" s="88" t="e">
        <f t="shared" ca="1" si="16"/>
        <v>#NAME?</v>
      </c>
      <c r="AW69" s="83" t="e">
        <f t="shared" ca="1" si="17"/>
        <v>#NAME?</v>
      </c>
      <c r="AX69" s="88" t="e">
        <f t="shared" ca="1" si="18"/>
        <v>#NAME?</v>
      </c>
      <c r="AY69" s="83">
        <f t="shared" si="19"/>
        <v>200001011601</v>
      </c>
      <c r="AZ69" s="22" t="e">
        <f t="shared" ca="1" si="20"/>
        <v>#NAME?</v>
      </c>
      <c r="BA69" s="22" t="e">
        <f t="shared" ca="1" si="21"/>
        <v>#NAME?</v>
      </c>
      <c r="BB69" s="88" t="e">
        <f t="shared" ca="1" si="22"/>
        <v>#NAME?</v>
      </c>
      <c r="BC69" s="90" t="e">
        <f t="shared" ca="1" si="23"/>
        <v>#NAME?</v>
      </c>
      <c r="BD69" s="90" t="e">
        <f t="shared" ca="1" si="24"/>
        <v>#NAME?</v>
      </c>
      <c r="BE69" s="88" t="e">
        <f t="shared" ca="1" si="25"/>
        <v>#NAME?</v>
      </c>
      <c r="BF69" s="22" t="e">
        <f t="shared" ca="1" si="26"/>
        <v>#NAME?</v>
      </c>
      <c r="BG69" s="22" t="e">
        <f t="shared" ca="1" si="27"/>
        <v>#NAME?</v>
      </c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0"/>
        <v>68</v>
      </c>
      <c r="B70" s="52">
        <v>46057</v>
      </c>
      <c r="C70" s="54" t="s">
        <v>344</v>
      </c>
      <c r="D70" s="54" t="s">
        <v>641</v>
      </c>
      <c r="E70" s="54" t="s">
        <v>642</v>
      </c>
      <c r="F70" s="54">
        <v>4</v>
      </c>
      <c r="G70" s="54" t="s">
        <v>65</v>
      </c>
      <c r="H70" s="54" t="str">
        <f t="shared" si="1"/>
        <v>DONE</v>
      </c>
      <c r="I70" s="54" t="s">
        <v>858</v>
      </c>
      <c r="J70" s="58" t="s">
        <v>78</v>
      </c>
      <c r="K70" s="58" t="s">
        <v>79</v>
      </c>
      <c r="L70" s="60">
        <v>6902</v>
      </c>
      <c r="M70" s="54"/>
      <c r="N70" s="54" t="s">
        <v>207</v>
      </c>
      <c r="O70" s="54" t="s">
        <v>85</v>
      </c>
      <c r="P70" s="64" t="s">
        <v>859</v>
      </c>
      <c r="Q70" s="64" t="s">
        <v>121</v>
      </c>
      <c r="R70" s="25">
        <v>2000010066991</v>
      </c>
      <c r="S70" s="66">
        <v>46068</v>
      </c>
      <c r="T70" s="66" t="str">
        <f t="shared" si="2"/>
        <v>DONE</v>
      </c>
      <c r="U70" s="66">
        <v>46068</v>
      </c>
      <c r="V70" s="25">
        <v>9200073002</v>
      </c>
      <c r="W70" s="25">
        <v>43134</v>
      </c>
      <c r="X70" s="69">
        <v>46073</v>
      </c>
      <c r="Y70" s="69" t="str">
        <f t="shared" si="3"/>
        <v>DONE</v>
      </c>
      <c r="Z70" s="25" t="s">
        <v>860</v>
      </c>
      <c r="AA70" s="69">
        <v>46073</v>
      </c>
      <c r="AB70" s="25" t="str">
        <f t="shared" si="4"/>
        <v>DONE</v>
      </c>
      <c r="AC70" s="71"/>
      <c r="AD70" s="54" t="s">
        <v>861</v>
      </c>
      <c r="AE70" s="76">
        <v>46076</v>
      </c>
      <c r="AF70" s="69" t="str">
        <f t="shared" si="5"/>
        <v>DONE</v>
      </c>
      <c r="AG70" s="76">
        <v>46076</v>
      </c>
      <c r="AH70" s="73">
        <v>46146</v>
      </c>
      <c r="AI70" s="77" t="e">
        <f t="shared" ca="1" si="6"/>
        <v>#NAME?</v>
      </c>
      <c r="AJ70" s="80" t="str">
        <f t="array" ref="AJ70">IFERROR(INDEX('[1]Master Price'!$E:$E,MATCH(D70,'[1]Master Price'!$B:$B,0)),"0")</f>
        <v>0</v>
      </c>
      <c r="AK70" s="80">
        <f t="shared" si="7"/>
        <v>0</v>
      </c>
      <c r="AL70" s="82" t="str">
        <f t="shared" si="8"/>
        <v>0-day</v>
      </c>
      <c r="AM70" s="82" t="str">
        <f t="shared" si="9"/>
        <v>0-day</v>
      </c>
      <c r="AN70" s="82" t="str">
        <f t="shared" si="10"/>
        <v>5-day</v>
      </c>
      <c r="AO70" s="82" t="str">
        <f t="shared" si="11"/>
        <v>0-day</v>
      </c>
      <c r="AP70" s="82" t="str">
        <f t="shared" si="12"/>
        <v>3-day</v>
      </c>
      <c r="AQ70" s="82" t="str">
        <f t="shared" si="13"/>
        <v>0-day</v>
      </c>
      <c r="AR70" s="5"/>
      <c r="AS70" s="83">
        <f t="shared" si="14"/>
        <v>68</v>
      </c>
      <c r="AT70" s="54" t="s">
        <v>866</v>
      </c>
      <c r="AU70" s="84" t="e">
        <f t="shared" ca="1" si="15"/>
        <v>#NAME?</v>
      </c>
      <c r="AV70" s="88" t="e">
        <f t="shared" ca="1" si="16"/>
        <v>#NAME?</v>
      </c>
      <c r="AW70" s="83" t="e">
        <f t="shared" ca="1" si="17"/>
        <v>#NAME?</v>
      </c>
      <c r="AX70" s="88" t="e">
        <f t="shared" ca="1" si="18"/>
        <v>#NAME?</v>
      </c>
      <c r="AY70" s="83">
        <f t="shared" si="19"/>
        <v>200001011600</v>
      </c>
      <c r="AZ70" s="22" t="e">
        <f t="shared" ca="1" si="20"/>
        <v>#NAME?</v>
      </c>
      <c r="BA70" s="22" t="e">
        <f t="shared" ca="1" si="21"/>
        <v>#NAME?</v>
      </c>
      <c r="BB70" s="88" t="e">
        <f t="shared" ca="1" si="22"/>
        <v>#NAME?</v>
      </c>
      <c r="BC70" s="90" t="e">
        <f t="shared" ca="1" si="23"/>
        <v>#NAME?</v>
      </c>
      <c r="BD70" s="90" t="e">
        <f t="shared" ca="1" si="24"/>
        <v>#NAME?</v>
      </c>
      <c r="BE70" s="88" t="e">
        <f t="shared" ca="1" si="25"/>
        <v>#NAME?</v>
      </c>
      <c r="BF70" s="22" t="e">
        <f t="shared" ca="1" si="26"/>
        <v>#NAME?</v>
      </c>
      <c r="BG70" s="22" t="e">
        <f t="shared" ca="1" si="27"/>
        <v>#NAME?</v>
      </c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0"/>
        <v>69</v>
      </c>
      <c r="B71" s="52">
        <v>46057</v>
      </c>
      <c r="C71" s="54" t="s">
        <v>344</v>
      </c>
      <c r="D71" s="54" t="s">
        <v>241</v>
      </c>
      <c r="E71" s="54" t="s">
        <v>242</v>
      </c>
      <c r="F71" s="54">
        <v>1</v>
      </c>
      <c r="G71" s="54" t="s">
        <v>65</v>
      </c>
      <c r="H71" s="54" t="str">
        <f t="shared" si="1"/>
        <v>DONE</v>
      </c>
      <c r="I71" s="54" t="s">
        <v>858</v>
      </c>
      <c r="J71" s="58" t="s">
        <v>78</v>
      </c>
      <c r="K71" s="58" t="s">
        <v>79</v>
      </c>
      <c r="L71" s="60">
        <v>6902</v>
      </c>
      <c r="M71" s="54"/>
      <c r="N71" s="54" t="s">
        <v>207</v>
      </c>
      <c r="O71" s="54" t="s">
        <v>85</v>
      </c>
      <c r="P71" s="64" t="s">
        <v>859</v>
      </c>
      <c r="Q71" s="64" t="s">
        <v>121</v>
      </c>
      <c r="R71" s="25">
        <v>2000010066991</v>
      </c>
      <c r="S71" s="66">
        <v>46068</v>
      </c>
      <c r="T71" s="66" t="str">
        <f t="shared" si="2"/>
        <v>DONE</v>
      </c>
      <c r="U71" s="66">
        <v>46068</v>
      </c>
      <c r="V71" s="25">
        <v>9200073002</v>
      </c>
      <c r="W71" s="25">
        <v>43134</v>
      </c>
      <c r="X71" s="69">
        <v>46073</v>
      </c>
      <c r="Y71" s="69" t="str">
        <f t="shared" si="3"/>
        <v>DONE</v>
      </c>
      <c r="Z71" s="25" t="s">
        <v>860</v>
      </c>
      <c r="AA71" s="69">
        <v>46073</v>
      </c>
      <c r="AB71" s="25" t="str">
        <f t="shared" si="4"/>
        <v>DONE</v>
      </c>
      <c r="AC71" s="71"/>
      <c r="AD71" s="54" t="s">
        <v>861</v>
      </c>
      <c r="AE71" s="76">
        <v>46076</v>
      </c>
      <c r="AF71" s="69" t="str">
        <f t="shared" si="5"/>
        <v>DONE</v>
      </c>
      <c r="AG71" s="76">
        <v>46076</v>
      </c>
      <c r="AH71" s="73">
        <v>46146</v>
      </c>
      <c r="AI71" s="77" t="e">
        <f t="shared" ca="1" si="6"/>
        <v>#NAME?</v>
      </c>
      <c r="AJ71" s="80" t="str">
        <f t="array" ref="AJ71">IFERROR(INDEX('[1]Master Price'!$E:$E,MATCH(D71,'[1]Master Price'!$B:$B,0)),"0")</f>
        <v>0</v>
      </c>
      <c r="AK71" s="80">
        <f t="shared" si="7"/>
        <v>0</v>
      </c>
      <c r="AL71" s="82" t="str">
        <f t="shared" si="8"/>
        <v>0-day</v>
      </c>
      <c r="AM71" s="82" t="str">
        <f t="shared" si="9"/>
        <v>0-day</v>
      </c>
      <c r="AN71" s="82" t="str">
        <f t="shared" si="10"/>
        <v>5-day</v>
      </c>
      <c r="AO71" s="82" t="str">
        <f t="shared" si="11"/>
        <v>0-day</v>
      </c>
      <c r="AP71" s="82" t="str">
        <f t="shared" si="12"/>
        <v>3-day</v>
      </c>
      <c r="AQ71" s="82" t="str">
        <f t="shared" si="13"/>
        <v>0-day</v>
      </c>
      <c r="AR71" s="5"/>
      <c r="AS71" s="83">
        <f t="shared" si="14"/>
        <v>69</v>
      </c>
      <c r="AT71" s="54" t="s">
        <v>875</v>
      </c>
      <c r="AU71" s="84" t="e">
        <f t="shared" ca="1" si="15"/>
        <v>#NAME?</v>
      </c>
      <c r="AV71" s="88" t="e">
        <f t="shared" ca="1" si="16"/>
        <v>#NAME?</v>
      </c>
      <c r="AW71" s="83" t="e">
        <f t="shared" ca="1" si="17"/>
        <v>#NAME?</v>
      </c>
      <c r="AX71" s="88" t="e">
        <f t="shared" ca="1" si="18"/>
        <v>#NAME?</v>
      </c>
      <c r="AY71" s="83">
        <f t="shared" si="19"/>
        <v>200001011599</v>
      </c>
      <c r="AZ71" s="22" t="e">
        <f t="shared" ca="1" si="20"/>
        <v>#NAME?</v>
      </c>
      <c r="BA71" s="22" t="e">
        <f t="shared" ca="1" si="21"/>
        <v>#NAME?</v>
      </c>
      <c r="BB71" s="88" t="e">
        <f t="shared" ca="1" si="22"/>
        <v>#NAME?</v>
      </c>
      <c r="BC71" s="90" t="e">
        <f t="shared" ca="1" si="23"/>
        <v>#NAME?</v>
      </c>
      <c r="BD71" s="90" t="e">
        <f t="shared" ca="1" si="24"/>
        <v>#NAME?</v>
      </c>
      <c r="BE71" s="88" t="e">
        <f t="shared" ca="1" si="25"/>
        <v>#NAME?</v>
      </c>
      <c r="BF71" s="22" t="e">
        <f t="shared" ca="1" si="26"/>
        <v>#NAME?</v>
      </c>
      <c r="BG71" s="22" t="e">
        <f t="shared" ca="1" si="27"/>
        <v>#NAME?</v>
      </c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0"/>
        <v>70</v>
      </c>
      <c r="B72" s="52">
        <v>46057</v>
      </c>
      <c r="C72" s="54" t="s">
        <v>344</v>
      </c>
      <c r="D72" s="54" t="s">
        <v>373</v>
      </c>
      <c r="E72" s="54" t="s">
        <v>374</v>
      </c>
      <c r="F72" s="54">
        <v>8</v>
      </c>
      <c r="G72" s="54" t="s">
        <v>65</v>
      </c>
      <c r="H72" s="54" t="str">
        <f t="shared" si="1"/>
        <v>DONE</v>
      </c>
      <c r="I72" s="54" t="s">
        <v>858</v>
      </c>
      <c r="J72" s="58" t="s">
        <v>78</v>
      </c>
      <c r="K72" s="58" t="s">
        <v>79</v>
      </c>
      <c r="L72" s="60">
        <v>6902</v>
      </c>
      <c r="M72" s="54"/>
      <c r="N72" s="54" t="s">
        <v>207</v>
      </c>
      <c r="O72" s="54" t="s">
        <v>85</v>
      </c>
      <c r="P72" s="64" t="s">
        <v>859</v>
      </c>
      <c r="Q72" s="64" t="s">
        <v>121</v>
      </c>
      <c r="R72" s="25">
        <v>2000010066991</v>
      </c>
      <c r="S72" s="66">
        <v>46068</v>
      </c>
      <c r="T72" s="66" t="str">
        <f t="shared" si="2"/>
        <v>DONE</v>
      </c>
      <c r="U72" s="66">
        <v>46068</v>
      </c>
      <c r="V72" s="25">
        <v>9200073002</v>
      </c>
      <c r="W72" s="25">
        <v>43134</v>
      </c>
      <c r="X72" s="69">
        <v>46073</v>
      </c>
      <c r="Y72" s="69" t="str">
        <f t="shared" si="3"/>
        <v>DONE</v>
      </c>
      <c r="Z72" s="25" t="s">
        <v>860</v>
      </c>
      <c r="AA72" s="69">
        <v>46073</v>
      </c>
      <c r="AB72" s="25" t="str">
        <f t="shared" si="4"/>
        <v>DONE</v>
      </c>
      <c r="AC72" s="71"/>
      <c r="AD72" s="54" t="s">
        <v>861</v>
      </c>
      <c r="AE72" s="76">
        <v>46076</v>
      </c>
      <c r="AF72" s="69" t="str">
        <f t="shared" si="5"/>
        <v>DONE</v>
      </c>
      <c r="AG72" s="76">
        <v>46076</v>
      </c>
      <c r="AH72" s="73">
        <v>46146</v>
      </c>
      <c r="AI72" s="77" t="e">
        <f t="shared" ca="1" si="6"/>
        <v>#NAME?</v>
      </c>
      <c r="AJ72" s="80" t="str">
        <f t="array" ref="AJ72">IFERROR(INDEX('[1]Master Price'!$E:$E,MATCH(D72,'[1]Master Price'!$B:$B,0)),"0")</f>
        <v>0</v>
      </c>
      <c r="AK72" s="80">
        <f t="shared" si="7"/>
        <v>0</v>
      </c>
      <c r="AL72" s="82" t="str">
        <f t="shared" si="8"/>
        <v>0-day</v>
      </c>
      <c r="AM72" s="82" t="str">
        <f t="shared" si="9"/>
        <v>0-day</v>
      </c>
      <c r="AN72" s="82" t="str">
        <f t="shared" si="10"/>
        <v>5-day</v>
      </c>
      <c r="AO72" s="82" t="str">
        <f t="shared" si="11"/>
        <v>0-day</v>
      </c>
      <c r="AP72" s="82" t="str">
        <f t="shared" si="12"/>
        <v>3-day</v>
      </c>
      <c r="AQ72" s="82" t="str">
        <f t="shared" si="13"/>
        <v>0-day</v>
      </c>
      <c r="AR72" s="5"/>
      <c r="AS72" s="83">
        <f t="shared" si="14"/>
        <v>70</v>
      </c>
      <c r="AT72" s="54" t="s">
        <v>884</v>
      </c>
      <c r="AU72" s="84" t="e">
        <f t="shared" ca="1" si="15"/>
        <v>#NAME?</v>
      </c>
      <c r="AV72" s="88" t="e">
        <f t="shared" ca="1" si="16"/>
        <v>#NAME?</v>
      </c>
      <c r="AW72" s="83" t="e">
        <f t="shared" ca="1" si="17"/>
        <v>#NAME?</v>
      </c>
      <c r="AX72" s="88" t="e">
        <f t="shared" ca="1" si="18"/>
        <v>#NAME?</v>
      </c>
      <c r="AY72" s="83">
        <f t="shared" si="19"/>
        <v>200001011598</v>
      </c>
      <c r="AZ72" s="22" t="e">
        <f t="shared" ca="1" si="20"/>
        <v>#NAME?</v>
      </c>
      <c r="BA72" s="22" t="e">
        <f t="shared" ca="1" si="21"/>
        <v>#NAME?</v>
      </c>
      <c r="BB72" s="88" t="e">
        <f t="shared" ca="1" si="22"/>
        <v>#NAME?</v>
      </c>
      <c r="BC72" s="90" t="e">
        <f t="shared" ca="1" si="23"/>
        <v>#NAME?</v>
      </c>
      <c r="BD72" s="90" t="e">
        <f t="shared" ca="1" si="24"/>
        <v>#NAME?</v>
      </c>
      <c r="BE72" s="88" t="e">
        <f t="shared" ca="1" si="25"/>
        <v>#NAME?</v>
      </c>
      <c r="BF72" s="22" t="e">
        <f t="shared" ca="1" si="26"/>
        <v>#NAME?</v>
      </c>
      <c r="BG72" s="22" t="e">
        <f t="shared" ca="1" si="27"/>
        <v>#NAME?</v>
      </c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0"/>
        <v>71</v>
      </c>
      <c r="B73" s="52">
        <v>46057</v>
      </c>
      <c r="C73" s="54" t="s">
        <v>344</v>
      </c>
      <c r="D73" s="54" t="s">
        <v>257</v>
      </c>
      <c r="E73" s="54" t="s">
        <v>888</v>
      </c>
      <c r="F73" s="54">
        <v>1</v>
      </c>
      <c r="G73" s="54" t="s">
        <v>65</v>
      </c>
      <c r="H73" s="54" t="str">
        <f t="shared" si="1"/>
        <v>DONE</v>
      </c>
      <c r="I73" s="54" t="s">
        <v>858</v>
      </c>
      <c r="J73" s="58" t="s">
        <v>78</v>
      </c>
      <c r="K73" s="58" t="s">
        <v>79</v>
      </c>
      <c r="L73" s="60">
        <v>6902</v>
      </c>
      <c r="M73" s="54"/>
      <c r="N73" s="54" t="s">
        <v>207</v>
      </c>
      <c r="O73" s="54" t="s">
        <v>85</v>
      </c>
      <c r="P73" s="64" t="s">
        <v>859</v>
      </c>
      <c r="Q73" s="64" t="s">
        <v>121</v>
      </c>
      <c r="R73" s="25">
        <v>2000010066991</v>
      </c>
      <c r="S73" s="66">
        <v>46068</v>
      </c>
      <c r="T73" s="66" t="str">
        <f t="shared" si="2"/>
        <v>DONE</v>
      </c>
      <c r="U73" s="66">
        <v>46068</v>
      </c>
      <c r="V73" s="25">
        <v>9200073002</v>
      </c>
      <c r="W73" s="25">
        <v>43134</v>
      </c>
      <c r="X73" s="69">
        <v>46073</v>
      </c>
      <c r="Y73" s="69" t="str">
        <f t="shared" si="3"/>
        <v>DONE</v>
      </c>
      <c r="Z73" s="25" t="s">
        <v>860</v>
      </c>
      <c r="AA73" s="69">
        <v>46073</v>
      </c>
      <c r="AB73" s="25" t="str">
        <f t="shared" si="4"/>
        <v>DONE</v>
      </c>
      <c r="AC73" s="71"/>
      <c r="AD73" s="54" t="s">
        <v>861</v>
      </c>
      <c r="AE73" s="76">
        <v>46076</v>
      </c>
      <c r="AF73" s="69" t="str">
        <f t="shared" si="5"/>
        <v>DONE</v>
      </c>
      <c r="AG73" s="76">
        <v>46076</v>
      </c>
      <c r="AH73" s="73">
        <v>46146</v>
      </c>
      <c r="AI73" s="77" t="e">
        <f t="shared" ca="1" si="6"/>
        <v>#NAME?</v>
      </c>
      <c r="AJ73" s="80" t="str">
        <f t="array" ref="AJ73">IFERROR(INDEX('[1]Master Price'!$E:$E,MATCH(D73,'[1]Master Price'!$B:$B,0)),"0")</f>
        <v>0</v>
      </c>
      <c r="AK73" s="80">
        <f t="shared" si="7"/>
        <v>0</v>
      </c>
      <c r="AL73" s="82" t="str">
        <f t="shared" si="8"/>
        <v>0-day</v>
      </c>
      <c r="AM73" s="82" t="str">
        <f t="shared" si="9"/>
        <v>0-day</v>
      </c>
      <c r="AN73" s="82" t="str">
        <f t="shared" si="10"/>
        <v>5-day</v>
      </c>
      <c r="AO73" s="82" t="str">
        <f t="shared" si="11"/>
        <v>0-day</v>
      </c>
      <c r="AP73" s="82" t="str">
        <f t="shared" si="12"/>
        <v>3-day</v>
      </c>
      <c r="AQ73" s="82" t="str">
        <f t="shared" si="13"/>
        <v>0-day</v>
      </c>
      <c r="AR73" s="5"/>
      <c r="AS73" s="83">
        <f t="shared" si="14"/>
        <v>71</v>
      </c>
      <c r="AT73" s="54" t="s">
        <v>893</v>
      </c>
      <c r="AU73" s="84" t="e">
        <f t="shared" ca="1" si="15"/>
        <v>#NAME?</v>
      </c>
      <c r="AV73" s="88" t="e">
        <f t="shared" ca="1" si="16"/>
        <v>#NAME?</v>
      </c>
      <c r="AW73" s="83" t="e">
        <f t="shared" ca="1" si="17"/>
        <v>#NAME?</v>
      </c>
      <c r="AX73" s="88" t="e">
        <f t="shared" ca="1" si="18"/>
        <v>#NAME?</v>
      </c>
      <c r="AY73" s="83">
        <f t="shared" si="19"/>
        <v>200001013897</v>
      </c>
      <c r="AZ73" s="22" t="e">
        <f t="shared" ca="1" si="20"/>
        <v>#NAME?</v>
      </c>
      <c r="BA73" s="22" t="e">
        <f t="shared" ca="1" si="21"/>
        <v>#NAME?</v>
      </c>
      <c r="BB73" s="88" t="e">
        <f t="shared" ca="1" si="22"/>
        <v>#NAME?</v>
      </c>
      <c r="BC73" s="90" t="e">
        <f t="shared" ca="1" si="23"/>
        <v>#NAME?</v>
      </c>
      <c r="BD73" s="90" t="e">
        <f t="shared" ca="1" si="24"/>
        <v>#NAME?</v>
      </c>
      <c r="BE73" s="88" t="e">
        <f t="shared" ca="1" si="25"/>
        <v>#NAME?</v>
      </c>
      <c r="BF73" s="22" t="e">
        <f t="shared" ca="1" si="26"/>
        <v>#NAME?</v>
      </c>
      <c r="BG73" s="22" t="e">
        <f t="shared" ca="1" si="27"/>
        <v>#NAME?</v>
      </c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0"/>
        <v>72</v>
      </c>
      <c r="B74" s="52">
        <v>46057</v>
      </c>
      <c r="C74" s="54" t="s">
        <v>344</v>
      </c>
      <c r="D74" s="54" t="s">
        <v>899</v>
      </c>
      <c r="E74" s="54" t="s">
        <v>900</v>
      </c>
      <c r="F74" s="54">
        <v>1</v>
      </c>
      <c r="G74" s="54" t="s">
        <v>65</v>
      </c>
      <c r="H74" s="54" t="str">
        <f t="shared" si="1"/>
        <v>DONE</v>
      </c>
      <c r="I74" s="54" t="s">
        <v>858</v>
      </c>
      <c r="J74" s="58" t="s">
        <v>78</v>
      </c>
      <c r="K74" s="58" t="s">
        <v>79</v>
      </c>
      <c r="L74" s="60">
        <v>6902</v>
      </c>
      <c r="M74" s="54"/>
      <c r="N74" s="54" t="s">
        <v>207</v>
      </c>
      <c r="O74" s="54" t="s">
        <v>85</v>
      </c>
      <c r="P74" s="64" t="s">
        <v>859</v>
      </c>
      <c r="Q74" s="64" t="s">
        <v>121</v>
      </c>
      <c r="R74" s="25">
        <v>2000010066991</v>
      </c>
      <c r="S74" s="66">
        <v>46068</v>
      </c>
      <c r="T74" s="66" t="str">
        <f t="shared" si="2"/>
        <v>DONE</v>
      </c>
      <c r="U74" s="66">
        <v>46068</v>
      </c>
      <c r="V74" s="25">
        <v>9200073002</v>
      </c>
      <c r="W74" s="25">
        <v>43134</v>
      </c>
      <c r="X74" s="69">
        <v>46073</v>
      </c>
      <c r="Y74" s="69" t="str">
        <f t="shared" si="3"/>
        <v>DONE</v>
      </c>
      <c r="Z74" s="25" t="s">
        <v>860</v>
      </c>
      <c r="AA74" s="69">
        <v>46073</v>
      </c>
      <c r="AB74" s="25" t="str">
        <f t="shared" si="4"/>
        <v>DONE</v>
      </c>
      <c r="AC74" s="71"/>
      <c r="AD74" s="54" t="s">
        <v>861</v>
      </c>
      <c r="AE74" s="76">
        <v>46076</v>
      </c>
      <c r="AF74" s="69" t="str">
        <f t="shared" si="5"/>
        <v>DONE</v>
      </c>
      <c r="AG74" s="76">
        <v>46076</v>
      </c>
      <c r="AH74" s="73">
        <v>46146</v>
      </c>
      <c r="AI74" s="77" t="e">
        <f t="shared" ca="1" si="6"/>
        <v>#NAME?</v>
      </c>
      <c r="AJ74" s="80" t="str">
        <f t="array" ref="AJ74">IFERROR(INDEX('[1]Master Price'!$E:$E,MATCH(D74,'[1]Master Price'!$B:$B,0)),"0")</f>
        <v>0</v>
      </c>
      <c r="AK74" s="80">
        <f t="shared" si="7"/>
        <v>0</v>
      </c>
      <c r="AL74" s="82" t="str">
        <f t="shared" si="8"/>
        <v>0-day</v>
      </c>
      <c r="AM74" s="82" t="str">
        <f t="shared" si="9"/>
        <v>0-day</v>
      </c>
      <c r="AN74" s="82" t="str">
        <f t="shared" si="10"/>
        <v>5-day</v>
      </c>
      <c r="AO74" s="82" t="str">
        <f t="shared" si="11"/>
        <v>0-day</v>
      </c>
      <c r="AP74" s="82" t="str">
        <f t="shared" si="12"/>
        <v>3-day</v>
      </c>
      <c r="AQ74" s="82" t="str">
        <f t="shared" si="13"/>
        <v>0-day</v>
      </c>
      <c r="AR74" s="5"/>
      <c r="AS74" s="83">
        <f t="shared" si="14"/>
        <v>72</v>
      </c>
      <c r="AT74" s="54" t="s">
        <v>908</v>
      </c>
      <c r="AU74" s="84" t="e">
        <f t="shared" ca="1" si="15"/>
        <v>#NAME?</v>
      </c>
      <c r="AV74" s="88" t="e">
        <f t="shared" ca="1" si="16"/>
        <v>#NAME?</v>
      </c>
      <c r="AW74" s="83" t="e">
        <f t="shared" ca="1" si="17"/>
        <v>#NAME?</v>
      </c>
      <c r="AX74" s="88" t="e">
        <f t="shared" ca="1" si="18"/>
        <v>#NAME?</v>
      </c>
      <c r="AY74" s="83">
        <f t="shared" si="19"/>
        <v>200001013887</v>
      </c>
      <c r="AZ74" s="22" t="e">
        <f t="shared" ca="1" si="20"/>
        <v>#NAME?</v>
      </c>
      <c r="BA74" s="22" t="e">
        <f t="shared" ca="1" si="21"/>
        <v>#NAME?</v>
      </c>
      <c r="BB74" s="88" t="e">
        <f t="shared" ca="1" si="22"/>
        <v>#NAME?</v>
      </c>
      <c r="BC74" s="90" t="e">
        <f t="shared" ca="1" si="23"/>
        <v>#NAME?</v>
      </c>
      <c r="BD74" s="90" t="e">
        <f t="shared" ca="1" si="24"/>
        <v>#NAME?</v>
      </c>
      <c r="BE74" s="88" t="e">
        <f t="shared" ca="1" si="25"/>
        <v>#NAME?</v>
      </c>
      <c r="BF74" s="22" t="e">
        <f t="shared" ca="1" si="26"/>
        <v>#NAME?</v>
      </c>
      <c r="BG74" s="22" t="e">
        <f t="shared" ca="1" si="27"/>
        <v>#NAME?</v>
      </c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0"/>
        <v>73</v>
      </c>
      <c r="B75" s="52">
        <v>46057</v>
      </c>
      <c r="C75" s="54" t="s">
        <v>355</v>
      </c>
      <c r="D75" s="54" t="s">
        <v>227</v>
      </c>
      <c r="E75" s="54" t="s">
        <v>228</v>
      </c>
      <c r="F75" s="54">
        <v>1</v>
      </c>
      <c r="G75" s="54" t="s">
        <v>65</v>
      </c>
      <c r="H75" s="54" t="str">
        <f t="shared" si="1"/>
        <v>DONE</v>
      </c>
      <c r="I75" s="54" t="s">
        <v>145</v>
      </c>
      <c r="J75" s="58" t="s">
        <v>146</v>
      </c>
      <c r="K75" s="58" t="s">
        <v>79</v>
      </c>
      <c r="L75" s="60">
        <v>36022</v>
      </c>
      <c r="M75" s="54" t="s">
        <v>118</v>
      </c>
      <c r="N75" s="54" t="s">
        <v>283</v>
      </c>
      <c r="O75" s="54" t="s">
        <v>91</v>
      </c>
      <c r="P75" s="64" t="s">
        <v>910</v>
      </c>
      <c r="Q75" s="64" t="s">
        <v>912</v>
      </c>
      <c r="R75" s="25">
        <v>200001006989</v>
      </c>
      <c r="S75" s="66">
        <v>46068</v>
      </c>
      <c r="T75" s="66" t="str">
        <f t="shared" si="2"/>
        <v>DONE</v>
      </c>
      <c r="U75" s="66">
        <v>46069</v>
      </c>
      <c r="V75" s="25">
        <v>9200072934</v>
      </c>
      <c r="W75" s="25">
        <v>43118</v>
      </c>
      <c r="X75" s="69">
        <v>46073</v>
      </c>
      <c r="Y75" s="69" t="str">
        <f t="shared" si="3"/>
        <v>DONE</v>
      </c>
      <c r="Z75" s="25" t="s">
        <v>913</v>
      </c>
      <c r="AA75" s="69">
        <v>46073</v>
      </c>
      <c r="AB75" s="25" t="str">
        <f t="shared" si="4"/>
        <v>DONE</v>
      </c>
      <c r="AC75" s="71"/>
      <c r="AD75" s="54" t="s">
        <v>915</v>
      </c>
      <c r="AE75" s="76">
        <v>46076</v>
      </c>
      <c r="AF75" s="69" t="str">
        <f t="shared" si="5"/>
        <v>DONE</v>
      </c>
      <c r="AG75" s="76">
        <v>46076</v>
      </c>
      <c r="AH75" s="73">
        <v>46146</v>
      </c>
      <c r="AI75" s="77" t="e">
        <f t="shared" ca="1" si="6"/>
        <v>#NAME?</v>
      </c>
      <c r="AJ75" s="80" t="str">
        <f t="array" ref="AJ75">IFERROR(INDEX('[1]Master Price'!$E:$E,MATCH(D75,'[1]Master Price'!$B:$B,0)),"0")</f>
        <v>0</v>
      </c>
      <c r="AK75" s="80">
        <f t="shared" si="7"/>
        <v>0</v>
      </c>
      <c r="AL75" s="82" t="str">
        <f t="shared" si="8"/>
        <v>0-day</v>
      </c>
      <c r="AM75" s="82" t="str">
        <f t="shared" si="9"/>
        <v>1-day</v>
      </c>
      <c r="AN75" s="82" t="str">
        <f t="shared" si="10"/>
        <v>5-day</v>
      </c>
      <c r="AO75" s="82" t="str">
        <f t="shared" si="11"/>
        <v>0-day</v>
      </c>
      <c r="AP75" s="82" t="str">
        <f t="shared" si="12"/>
        <v>3-day</v>
      </c>
      <c r="AQ75" s="82" t="str">
        <f t="shared" si="13"/>
        <v>0-day</v>
      </c>
      <c r="AR75" s="5"/>
      <c r="AS75" s="83">
        <f t="shared" si="14"/>
        <v>73</v>
      </c>
      <c r="AT75" s="54" t="s">
        <v>921</v>
      </c>
      <c r="AU75" s="84" t="e">
        <f t="shared" ca="1" si="15"/>
        <v>#NAME?</v>
      </c>
      <c r="AV75" s="88" t="e">
        <f t="shared" ca="1" si="16"/>
        <v>#NAME?</v>
      </c>
      <c r="AW75" s="83" t="e">
        <f t="shared" ca="1" si="17"/>
        <v>#NAME?</v>
      </c>
      <c r="AX75" s="88" t="e">
        <f t="shared" ca="1" si="18"/>
        <v>#NAME?</v>
      </c>
      <c r="AY75" s="83">
        <f t="shared" si="19"/>
        <v>210000277606</v>
      </c>
      <c r="AZ75" s="22" t="e">
        <f t="shared" ca="1" si="20"/>
        <v>#NAME?</v>
      </c>
      <c r="BA75" s="22" t="e">
        <f t="shared" ca="1" si="21"/>
        <v>#NAME?</v>
      </c>
      <c r="BB75" s="88" t="e">
        <f t="shared" ca="1" si="22"/>
        <v>#NAME?</v>
      </c>
      <c r="BC75" s="90" t="e">
        <f t="shared" ca="1" si="23"/>
        <v>#NAME?</v>
      </c>
      <c r="BD75" s="90" t="e">
        <f t="shared" ca="1" si="24"/>
        <v>#NAME?</v>
      </c>
      <c r="BE75" s="88" t="e">
        <f t="shared" ca="1" si="25"/>
        <v>#NAME?</v>
      </c>
      <c r="BF75" s="22" t="e">
        <f t="shared" ca="1" si="26"/>
        <v>#NAME?</v>
      </c>
      <c r="BG75" s="22" t="e">
        <f t="shared" ca="1" si="27"/>
        <v>#NAME?</v>
      </c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0"/>
        <v>74</v>
      </c>
      <c r="B76" s="52">
        <v>46057</v>
      </c>
      <c r="C76" s="54" t="s">
        <v>355</v>
      </c>
      <c r="D76" s="54" t="s">
        <v>257</v>
      </c>
      <c r="E76" s="54" t="s">
        <v>888</v>
      </c>
      <c r="F76" s="54">
        <v>1</v>
      </c>
      <c r="G76" s="54" t="s">
        <v>65</v>
      </c>
      <c r="H76" s="54" t="str">
        <f t="shared" si="1"/>
        <v>DONE</v>
      </c>
      <c r="I76" s="54" t="s">
        <v>145</v>
      </c>
      <c r="J76" s="58" t="s">
        <v>146</v>
      </c>
      <c r="K76" s="58" t="s">
        <v>79</v>
      </c>
      <c r="L76" s="60">
        <v>36022</v>
      </c>
      <c r="M76" s="54" t="s">
        <v>118</v>
      </c>
      <c r="N76" s="54" t="s">
        <v>283</v>
      </c>
      <c r="O76" s="54" t="s">
        <v>91</v>
      </c>
      <c r="P76" s="64" t="s">
        <v>910</v>
      </c>
      <c r="Q76" s="64" t="s">
        <v>912</v>
      </c>
      <c r="R76" s="25">
        <v>200001006989</v>
      </c>
      <c r="S76" s="66">
        <v>46068</v>
      </c>
      <c r="T76" s="66" t="str">
        <f t="shared" si="2"/>
        <v>DONE</v>
      </c>
      <c r="U76" s="66">
        <v>46069</v>
      </c>
      <c r="V76" s="25">
        <v>9200072934</v>
      </c>
      <c r="W76" s="25">
        <v>43118</v>
      </c>
      <c r="X76" s="69">
        <v>46073</v>
      </c>
      <c r="Y76" s="69" t="str">
        <f t="shared" si="3"/>
        <v>DONE</v>
      </c>
      <c r="Z76" s="25" t="s">
        <v>913</v>
      </c>
      <c r="AA76" s="69">
        <v>46073</v>
      </c>
      <c r="AB76" s="25" t="str">
        <f t="shared" si="4"/>
        <v>DONE</v>
      </c>
      <c r="AC76" s="71"/>
      <c r="AD76" s="54" t="s">
        <v>915</v>
      </c>
      <c r="AE76" s="76">
        <v>46076</v>
      </c>
      <c r="AF76" s="69" t="str">
        <f t="shared" si="5"/>
        <v>DONE</v>
      </c>
      <c r="AG76" s="76">
        <v>46076</v>
      </c>
      <c r="AH76" s="73">
        <v>46146</v>
      </c>
      <c r="AI76" s="77" t="e">
        <f t="shared" ca="1" si="6"/>
        <v>#NAME?</v>
      </c>
      <c r="AJ76" s="80" t="str">
        <f t="array" ref="AJ76">IFERROR(INDEX('[1]Master Price'!$E:$E,MATCH(D76,'[1]Master Price'!$B:$B,0)),"0")</f>
        <v>0</v>
      </c>
      <c r="AK76" s="80">
        <f t="shared" si="7"/>
        <v>0</v>
      </c>
      <c r="AL76" s="82" t="str">
        <f t="shared" si="8"/>
        <v>0-day</v>
      </c>
      <c r="AM76" s="82" t="str">
        <f t="shared" si="9"/>
        <v>1-day</v>
      </c>
      <c r="AN76" s="82" t="str">
        <f t="shared" si="10"/>
        <v>5-day</v>
      </c>
      <c r="AO76" s="82" t="str">
        <f t="shared" si="11"/>
        <v>0-day</v>
      </c>
      <c r="AP76" s="82" t="str">
        <f t="shared" si="12"/>
        <v>3-day</v>
      </c>
      <c r="AQ76" s="82" t="str">
        <f t="shared" si="13"/>
        <v>0-day</v>
      </c>
      <c r="AR76" s="5"/>
      <c r="AS76" s="83">
        <f t="shared" si="14"/>
        <v>74</v>
      </c>
      <c r="AT76" s="54" t="s">
        <v>928</v>
      </c>
      <c r="AU76" s="84" t="e">
        <f t="shared" ca="1" si="15"/>
        <v>#NAME?</v>
      </c>
      <c r="AV76" s="88" t="e">
        <f t="shared" ca="1" si="16"/>
        <v>#NAME?</v>
      </c>
      <c r="AW76" s="83" t="e">
        <f t="shared" ca="1" si="17"/>
        <v>#NAME?</v>
      </c>
      <c r="AX76" s="88" t="e">
        <f t="shared" ca="1" si="18"/>
        <v>#NAME?</v>
      </c>
      <c r="AY76" s="83">
        <f t="shared" si="19"/>
        <v>200001013878</v>
      </c>
      <c r="AZ76" s="22" t="e">
        <f t="shared" ca="1" si="20"/>
        <v>#NAME?</v>
      </c>
      <c r="BA76" s="22" t="e">
        <f t="shared" ca="1" si="21"/>
        <v>#NAME?</v>
      </c>
      <c r="BB76" s="88" t="e">
        <f t="shared" ca="1" si="22"/>
        <v>#NAME?</v>
      </c>
      <c r="BC76" s="90" t="e">
        <f t="shared" ca="1" si="23"/>
        <v>#NAME?</v>
      </c>
      <c r="BD76" s="90" t="e">
        <f t="shared" ca="1" si="24"/>
        <v>#NAME?</v>
      </c>
      <c r="BE76" s="88" t="e">
        <f t="shared" ca="1" si="25"/>
        <v>#NAME?</v>
      </c>
      <c r="BF76" s="22" t="e">
        <f t="shared" ca="1" si="26"/>
        <v>#NAME?</v>
      </c>
      <c r="BG76" s="22" t="e">
        <f t="shared" ca="1" si="27"/>
        <v>#NAME?</v>
      </c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0"/>
        <v>75</v>
      </c>
      <c r="B77" s="52">
        <v>46057</v>
      </c>
      <c r="C77" s="54" t="s">
        <v>355</v>
      </c>
      <c r="D77" s="54" t="s">
        <v>115</v>
      </c>
      <c r="E77" s="54" t="s">
        <v>116</v>
      </c>
      <c r="F77" s="54">
        <v>1</v>
      </c>
      <c r="G77" s="54" t="s">
        <v>65</v>
      </c>
      <c r="H77" s="54" t="str">
        <f t="shared" si="1"/>
        <v>DONE</v>
      </c>
      <c r="I77" s="54" t="s">
        <v>145</v>
      </c>
      <c r="J77" s="58" t="s">
        <v>146</v>
      </c>
      <c r="K77" s="58" t="s">
        <v>79</v>
      </c>
      <c r="L77" s="60">
        <v>36022</v>
      </c>
      <c r="M77" s="54" t="s">
        <v>118</v>
      </c>
      <c r="N77" s="54" t="s">
        <v>283</v>
      </c>
      <c r="O77" s="54" t="s">
        <v>91</v>
      </c>
      <c r="P77" s="64" t="s">
        <v>910</v>
      </c>
      <c r="Q77" s="64" t="s">
        <v>912</v>
      </c>
      <c r="R77" s="25">
        <v>200001006989</v>
      </c>
      <c r="S77" s="66">
        <v>46068</v>
      </c>
      <c r="T77" s="66" t="str">
        <f t="shared" si="2"/>
        <v>DONE</v>
      </c>
      <c r="U77" s="66">
        <v>46069</v>
      </c>
      <c r="V77" s="25">
        <v>9200072934</v>
      </c>
      <c r="W77" s="25">
        <v>43118</v>
      </c>
      <c r="X77" s="69">
        <v>46073</v>
      </c>
      <c r="Y77" s="69" t="str">
        <f t="shared" si="3"/>
        <v>DONE</v>
      </c>
      <c r="Z77" s="25" t="s">
        <v>913</v>
      </c>
      <c r="AA77" s="69">
        <v>46073</v>
      </c>
      <c r="AB77" s="25" t="str">
        <f t="shared" si="4"/>
        <v>DONE</v>
      </c>
      <c r="AC77" s="71"/>
      <c r="AD77" s="54" t="s">
        <v>915</v>
      </c>
      <c r="AE77" s="76">
        <v>46076</v>
      </c>
      <c r="AF77" s="69" t="str">
        <f t="shared" si="5"/>
        <v>DONE</v>
      </c>
      <c r="AG77" s="76">
        <v>46076</v>
      </c>
      <c r="AH77" s="73">
        <v>46146</v>
      </c>
      <c r="AI77" s="77" t="e">
        <f t="shared" ca="1" si="6"/>
        <v>#NAME?</v>
      </c>
      <c r="AJ77" s="80" t="str">
        <f t="array" ref="AJ77">IFERROR(INDEX('[1]Master Price'!$E:$E,MATCH(D77,'[1]Master Price'!$B:$B,0)),"0")</f>
        <v>0</v>
      </c>
      <c r="AK77" s="80">
        <f t="shared" si="7"/>
        <v>0</v>
      </c>
      <c r="AL77" s="82" t="str">
        <f t="shared" si="8"/>
        <v>0-day</v>
      </c>
      <c r="AM77" s="82" t="str">
        <f t="shared" si="9"/>
        <v>1-day</v>
      </c>
      <c r="AN77" s="82" t="str">
        <f t="shared" si="10"/>
        <v>5-day</v>
      </c>
      <c r="AO77" s="82" t="str">
        <f t="shared" si="11"/>
        <v>0-day</v>
      </c>
      <c r="AP77" s="82" t="str">
        <f t="shared" si="12"/>
        <v>3-day</v>
      </c>
      <c r="AQ77" s="82" t="str">
        <f t="shared" si="13"/>
        <v>0-day</v>
      </c>
      <c r="AR77" s="5"/>
      <c r="AS77" s="83">
        <f t="shared" si="14"/>
        <v>75</v>
      </c>
      <c r="AT77" s="54" t="s">
        <v>932</v>
      </c>
      <c r="AU77" s="84" t="e">
        <f t="shared" ca="1" si="15"/>
        <v>#NAME?</v>
      </c>
      <c r="AV77" s="88" t="e">
        <f t="shared" ca="1" si="16"/>
        <v>#NAME?</v>
      </c>
      <c r="AW77" s="83" t="e">
        <f t="shared" ca="1" si="17"/>
        <v>#NAME?</v>
      </c>
      <c r="AX77" s="88" t="e">
        <f t="shared" ca="1" si="18"/>
        <v>#NAME?</v>
      </c>
      <c r="AY77" s="83">
        <f t="shared" si="19"/>
        <v>200001013899</v>
      </c>
      <c r="AZ77" s="22" t="e">
        <f t="shared" ca="1" si="20"/>
        <v>#NAME?</v>
      </c>
      <c r="BA77" s="22" t="e">
        <f t="shared" ca="1" si="21"/>
        <v>#NAME?</v>
      </c>
      <c r="BB77" s="88" t="e">
        <f t="shared" ca="1" si="22"/>
        <v>#NAME?</v>
      </c>
      <c r="BC77" s="90" t="e">
        <f t="shared" ca="1" si="23"/>
        <v>#NAME?</v>
      </c>
      <c r="BD77" s="90" t="e">
        <f t="shared" ca="1" si="24"/>
        <v>#NAME?</v>
      </c>
      <c r="BE77" s="88" t="e">
        <f t="shared" ca="1" si="25"/>
        <v>#NAME?</v>
      </c>
      <c r="BF77" s="22" t="e">
        <f t="shared" ca="1" si="26"/>
        <v>#NAME?</v>
      </c>
      <c r="BG77" s="22" t="e">
        <f t="shared" ca="1" si="27"/>
        <v>#NAME?</v>
      </c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0"/>
        <v>76</v>
      </c>
      <c r="B78" s="52">
        <v>46057</v>
      </c>
      <c r="C78" s="54" t="s">
        <v>355</v>
      </c>
      <c r="D78" s="54" t="s">
        <v>223</v>
      </c>
      <c r="E78" s="54" t="s">
        <v>224</v>
      </c>
      <c r="F78" s="54">
        <v>1</v>
      </c>
      <c r="G78" s="54" t="s">
        <v>65</v>
      </c>
      <c r="H78" s="54" t="str">
        <f t="shared" si="1"/>
        <v>DONE</v>
      </c>
      <c r="I78" s="54" t="s">
        <v>145</v>
      </c>
      <c r="J78" s="58" t="s">
        <v>146</v>
      </c>
      <c r="K78" s="58" t="s">
        <v>79</v>
      </c>
      <c r="L78" s="60">
        <v>36022</v>
      </c>
      <c r="M78" s="54" t="s">
        <v>118</v>
      </c>
      <c r="N78" s="54" t="s">
        <v>283</v>
      </c>
      <c r="O78" s="54" t="s">
        <v>91</v>
      </c>
      <c r="P78" s="64" t="s">
        <v>910</v>
      </c>
      <c r="Q78" s="64" t="s">
        <v>912</v>
      </c>
      <c r="R78" s="25">
        <v>200001006989</v>
      </c>
      <c r="S78" s="66">
        <v>46068</v>
      </c>
      <c r="T78" s="66" t="str">
        <f t="shared" si="2"/>
        <v>DONE</v>
      </c>
      <c r="U78" s="66">
        <v>46069</v>
      </c>
      <c r="V78" s="25">
        <v>9200072934</v>
      </c>
      <c r="W78" s="25">
        <v>43118</v>
      </c>
      <c r="X78" s="69">
        <v>46073</v>
      </c>
      <c r="Y78" s="69" t="str">
        <f t="shared" si="3"/>
        <v>DONE</v>
      </c>
      <c r="Z78" s="25" t="s">
        <v>913</v>
      </c>
      <c r="AA78" s="69">
        <v>46073</v>
      </c>
      <c r="AB78" s="25" t="str">
        <f t="shared" si="4"/>
        <v>DONE</v>
      </c>
      <c r="AC78" s="71"/>
      <c r="AD78" s="54" t="s">
        <v>915</v>
      </c>
      <c r="AE78" s="76">
        <v>46076</v>
      </c>
      <c r="AF78" s="69" t="str">
        <f t="shared" si="5"/>
        <v>DONE</v>
      </c>
      <c r="AG78" s="76">
        <v>46076</v>
      </c>
      <c r="AH78" s="73">
        <v>46146</v>
      </c>
      <c r="AI78" s="77" t="e">
        <f t="shared" ca="1" si="6"/>
        <v>#NAME?</v>
      </c>
      <c r="AJ78" s="80" t="str">
        <f t="array" ref="AJ78">IFERROR(INDEX('[1]Master Price'!$E:$E,MATCH(D78,'[1]Master Price'!$B:$B,0)),"0")</f>
        <v>0</v>
      </c>
      <c r="AK78" s="80">
        <f t="shared" si="7"/>
        <v>0</v>
      </c>
      <c r="AL78" s="82" t="str">
        <f t="shared" si="8"/>
        <v>0-day</v>
      </c>
      <c r="AM78" s="82" t="str">
        <f t="shared" si="9"/>
        <v>1-day</v>
      </c>
      <c r="AN78" s="82" t="str">
        <f t="shared" si="10"/>
        <v>5-day</v>
      </c>
      <c r="AO78" s="82" t="str">
        <f t="shared" si="11"/>
        <v>0-day</v>
      </c>
      <c r="AP78" s="82" t="str">
        <f t="shared" si="12"/>
        <v>3-day</v>
      </c>
      <c r="AQ78" s="82" t="str">
        <f t="shared" si="13"/>
        <v>0-day</v>
      </c>
      <c r="AR78" s="5"/>
      <c r="AS78" s="83">
        <f t="shared" si="14"/>
        <v>76</v>
      </c>
      <c r="AT78" s="54" t="s">
        <v>938</v>
      </c>
      <c r="AU78" s="84" t="e">
        <f t="shared" ca="1" si="15"/>
        <v>#NAME?</v>
      </c>
      <c r="AV78" s="88" t="e">
        <f t="shared" ca="1" si="16"/>
        <v>#NAME?</v>
      </c>
      <c r="AW78" s="83" t="e">
        <f t="shared" ca="1" si="17"/>
        <v>#NAME?</v>
      </c>
      <c r="AX78" s="88" t="e">
        <f t="shared" ca="1" si="18"/>
        <v>#NAME?</v>
      </c>
      <c r="AY78" s="83">
        <f t="shared" si="19"/>
        <v>200001013931</v>
      </c>
      <c r="AZ78" s="22" t="e">
        <f t="shared" ca="1" si="20"/>
        <v>#NAME?</v>
      </c>
      <c r="BA78" s="22" t="e">
        <f t="shared" ca="1" si="21"/>
        <v>#NAME?</v>
      </c>
      <c r="BB78" s="88" t="e">
        <f t="shared" ca="1" si="22"/>
        <v>#NAME?</v>
      </c>
      <c r="BC78" s="90" t="e">
        <f t="shared" ca="1" si="23"/>
        <v>#NAME?</v>
      </c>
      <c r="BD78" s="90" t="e">
        <f t="shared" ca="1" si="24"/>
        <v>#NAME?</v>
      </c>
      <c r="BE78" s="88" t="e">
        <f t="shared" ca="1" si="25"/>
        <v>#NAME?</v>
      </c>
      <c r="BF78" s="22" t="e">
        <f t="shared" ca="1" si="26"/>
        <v>#NAME?</v>
      </c>
      <c r="BG78" s="22" t="e">
        <f t="shared" ca="1" si="27"/>
        <v>#NAME?</v>
      </c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0"/>
        <v>77</v>
      </c>
      <c r="B79" s="52">
        <v>46057</v>
      </c>
      <c r="C79" s="54" t="s">
        <v>355</v>
      </c>
      <c r="D79" s="54" t="s">
        <v>944</v>
      </c>
      <c r="E79" s="54" t="s">
        <v>945</v>
      </c>
      <c r="F79" s="54">
        <v>1</v>
      </c>
      <c r="G79" s="54" t="s">
        <v>65</v>
      </c>
      <c r="H79" s="54" t="str">
        <f t="shared" si="1"/>
        <v>DONE</v>
      </c>
      <c r="I79" s="54" t="s">
        <v>145</v>
      </c>
      <c r="J79" s="58" t="s">
        <v>146</v>
      </c>
      <c r="K79" s="58" t="s">
        <v>79</v>
      </c>
      <c r="L79" s="60">
        <v>36022</v>
      </c>
      <c r="M79" s="54" t="s">
        <v>118</v>
      </c>
      <c r="N79" s="54" t="s">
        <v>283</v>
      </c>
      <c r="O79" s="54" t="s">
        <v>91</v>
      </c>
      <c r="P79" s="64" t="s">
        <v>910</v>
      </c>
      <c r="Q79" s="64" t="s">
        <v>912</v>
      </c>
      <c r="R79" s="25">
        <v>200001006989</v>
      </c>
      <c r="S79" s="66">
        <v>46068</v>
      </c>
      <c r="T79" s="66" t="str">
        <f t="shared" si="2"/>
        <v>DONE</v>
      </c>
      <c r="U79" s="66">
        <v>46069</v>
      </c>
      <c r="V79" s="25">
        <v>9200072934</v>
      </c>
      <c r="W79" s="25">
        <v>43118</v>
      </c>
      <c r="X79" s="69">
        <v>46073</v>
      </c>
      <c r="Y79" s="69" t="str">
        <f t="shared" si="3"/>
        <v>DONE</v>
      </c>
      <c r="Z79" s="25" t="s">
        <v>913</v>
      </c>
      <c r="AA79" s="69">
        <v>46073</v>
      </c>
      <c r="AB79" s="25" t="str">
        <f t="shared" si="4"/>
        <v>DONE</v>
      </c>
      <c r="AC79" s="71"/>
      <c r="AD79" s="54" t="s">
        <v>915</v>
      </c>
      <c r="AE79" s="76">
        <v>46076</v>
      </c>
      <c r="AF79" s="69" t="str">
        <f t="shared" si="5"/>
        <v>DONE</v>
      </c>
      <c r="AG79" s="76">
        <v>46076</v>
      </c>
      <c r="AH79" s="73">
        <v>46146</v>
      </c>
      <c r="AI79" s="77" t="e">
        <f t="shared" ca="1" si="6"/>
        <v>#NAME?</v>
      </c>
      <c r="AJ79" s="80" t="str">
        <f t="array" ref="AJ79">IFERROR(INDEX('[1]Master Price'!$E:$E,MATCH(D79,'[1]Master Price'!$B:$B,0)),"0")</f>
        <v>0</v>
      </c>
      <c r="AK79" s="80">
        <f t="shared" si="7"/>
        <v>0</v>
      </c>
      <c r="AL79" s="82" t="str">
        <f t="shared" si="8"/>
        <v>0-day</v>
      </c>
      <c r="AM79" s="82" t="str">
        <f t="shared" si="9"/>
        <v>1-day</v>
      </c>
      <c r="AN79" s="82" t="str">
        <f t="shared" si="10"/>
        <v>5-day</v>
      </c>
      <c r="AO79" s="82" t="str">
        <f t="shared" si="11"/>
        <v>0-day</v>
      </c>
      <c r="AP79" s="82" t="str">
        <f t="shared" si="12"/>
        <v>3-day</v>
      </c>
      <c r="AQ79" s="82" t="str">
        <f t="shared" si="13"/>
        <v>0-day</v>
      </c>
      <c r="AR79" s="5"/>
      <c r="AS79" s="83">
        <f t="shared" si="14"/>
        <v>77</v>
      </c>
      <c r="AT79" s="54" t="s">
        <v>950</v>
      </c>
      <c r="AU79" s="84" t="e">
        <f t="shared" ca="1" si="15"/>
        <v>#NAME?</v>
      </c>
      <c r="AV79" s="88" t="e">
        <f t="shared" ca="1" si="16"/>
        <v>#NAME?</v>
      </c>
      <c r="AW79" s="83" t="e">
        <f t="shared" ca="1" si="17"/>
        <v>#NAME?</v>
      </c>
      <c r="AX79" s="88" t="e">
        <f t="shared" ca="1" si="18"/>
        <v>#NAME?</v>
      </c>
      <c r="AY79" s="83">
        <f t="shared" si="19"/>
        <v>200001013924</v>
      </c>
      <c r="AZ79" s="22" t="e">
        <f t="shared" ca="1" si="20"/>
        <v>#NAME?</v>
      </c>
      <c r="BA79" s="22" t="e">
        <f t="shared" ca="1" si="21"/>
        <v>#NAME?</v>
      </c>
      <c r="BB79" s="88" t="e">
        <f t="shared" ca="1" si="22"/>
        <v>#NAME?</v>
      </c>
      <c r="BC79" s="90" t="e">
        <f t="shared" ca="1" si="23"/>
        <v>#NAME?</v>
      </c>
      <c r="BD79" s="90" t="e">
        <f t="shared" ca="1" si="24"/>
        <v>#NAME?</v>
      </c>
      <c r="BE79" s="88" t="e">
        <f t="shared" ca="1" si="25"/>
        <v>#NAME?</v>
      </c>
      <c r="BF79" s="22" t="e">
        <f t="shared" ca="1" si="26"/>
        <v>#NAME?</v>
      </c>
      <c r="BG79" s="22" t="e">
        <f t="shared" ca="1" si="27"/>
        <v>#NAME?</v>
      </c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0"/>
        <v>78</v>
      </c>
      <c r="B80" s="52">
        <v>46057</v>
      </c>
      <c r="C80" s="54" t="s">
        <v>355</v>
      </c>
      <c r="D80" s="54" t="s">
        <v>953</v>
      </c>
      <c r="E80" s="54" t="s">
        <v>954</v>
      </c>
      <c r="F80" s="54">
        <v>2</v>
      </c>
      <c r="G80" s="54" t="s">
        <v>65</v>
      </c>
      <c r="H80" s="54" t="str">
        <f t="shared" si="1"/>
        <v>DONE</v>
      </c>
      <c r="I80" s="54" t="s">
        <v>145</v>
      </c>
      <c r="J80" s="58" t="s">
        <v>146</v>
      </c>
      <c r="K80" s="58" t="s">
        <v>79</v>
      </c>
      <c r="L80" s="60">
        <v>36022</v>
      </c>
      <c r="M80" s="54" t="s">
        <v>118</v>
      </c>
      <c r="N80" s="54" t="s">
        <v>283</v>
      </c>
      <c r="O80" s="54" t="s">
        <v>91</v>
      </c>
      <c r="P80" s="64" t="s">
        <v>910</v>
      </c>
      <c r="Q80" s="64" t="s">
        <v>912</v>
      </c>
      <c r="R80" s="25">
        <v>200001006989</v>
      </c>
      <c r="S80" s="66">
        <v>46068</v>
      </c>
      <c r="T80" s="66" t="str">
        <f t="shared" si="2"/>
        <v>DONE</v>
      </c>
      <c r="U80" s="66">
        <v>46069</v>
      </c>
      <c r="V80" s="25">
        <v>9200072934</v>
      </c>
      <c r="W80" s="25">
        <v>43118</v>
      </c>
      <c r="X80" s="69">
        <v>46073</v>
      </c>
      <c r="Y80" s="69" t="str">
        <f t="shared" si="3"/>
        <v>DONE</v>
      </c>
      <c r="Z80" s="25" t="s">
        <v>913</v>
      </c>
      <c r="AA80" s="69">
        <v>46073</v>
      </c>
      <c r="AB80" s="25" t="str">
        <f t="shared" si="4"/>
        <v>DONE</v>
      </c>
      <c r="AC80" s="71"/>
      <c r="AD80" s="54" t="s">
        <v>915</v>
      </c>
      <c r="AE80" s="76">
        <v>46076</v>
      </c>
      <c r="AF80" s="69" t="str">
        <f t="shared" si="5"/>
        <v>DONE</v>
      </c>
      <c r="AG80" s="76">
        <v>46076</v>
      </c>
      <c r="AH80" s="73">
        <v>46146</v>
      </c>
      <c r="AI80" s="77" t="e">
        <f t="shared" ca="1" si="6"/>
        <v>#NAME?</v>
      </c>
      <c r="AJ80" s="80" t="str">
        <f t="array" ref="AJ80">IFERROR(INDEX('[1]Master Price'!$E:$E,MATCH(D80,'[1]Master Price'!$B:$B,0)),"0")</f>
        <v>0</v>
      </c>
      <c r="AK80" s="80">
        <f t="shared" si="7"/>
        <v>0</v>
      </c>
      <c r="AL80" s="82" t="str">
        <f t="shared" si="8"/>
        <v>0-day</v>
      </c>
      <c r="AM80" s="82" t="str">
        <f t="shared" si="9"/>
        <v>1-day</v>
      </c>
      <c r="AN80" s="82" t="str">
        <f t="shared" si="10"/>
        <v>5-day</v>
      </c>
      <c r="AO80" s="82" t="str">
        <f t="shared" si="11"/>
        <v>0-day</v>
      </c>
      <c r="AP80" s="82" t="str">
        <f t="shared" si="12"/>
        <v>3-day</v>
      </c>
      <c r="AQ80" s="82" t="str">
        <f t="shared" si="13"/>
        <v>0-day</v>
      </c>
      <c r="AR80" s="5"/>
      <c r="AS80" s="83">
        <f t="shared" si="14"/>
        <v>78</v>
      </c>
      <c r="AT80" s="54" t="s">
        <v>956</v>
      </c>
      <c r="AU80" s="84" t="e">
        <f t="shared" ca="1" si="15"/>
        <v>#NAME?</v>
      </c>
      <c r="AV80" s="88" t="e">
        <f t="shared" ca="1" si="16"/>
        <v>#NAME?</v>
      </c>
      <c r="AW80" s="83" t="e">
        <f t="shared" ca="1" si="17"/>
        <v>#NAME?</v>
      </c>
      <c r="AX80" s="88" t="e">
        <f t="shared" ca="1" si="18"/>
        <v>#NAME?</v>
      </c>
      <c r="AY80" s="83">
        <f t="shared" si="19"/>
        <v>200001013904</v>
      </c>
      <c r="AZ80" s="22" t="e">
        <f t="shared" ca="1" si="20"/>
        <v>#NAME?</v>
      </c>
      <c r="BA80" s="22" t="e">
        <f t="shared" ca="1" si="21"/>
        <v>#NAME?</v>
      </c>
      <c r="BB80" s="88" t="e">
        <f t="shared" ca="1" si="22"/>
        <v>#NAME?</v>
      </c>
      <c r="BC80" s="90" t="e">
        <f t="shared" ca="1" si="23"/>
        <v>#NAME?</v>
      </c>
      <c r="BD80" s="90" t="e">
        <f t="shared" ca="1" si="24"/>
        <v>#NAME?</v>
      </c>
      <c r="BE80" s="88" t="e">
        <f t="shared" ca="1" si="25"/>
        <v>#NAME?</v>
      </c>
      <c r="BF80" s="22" t="e">
        <f t="shared" ca="1" si="26"/>
        <v>#NAME?</v>
      </c>
      <c r="BG80" s="22" t="e">
        <f t="shared" ca="1" si="27"/>
        <v>#NAME?</v>
      </c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0"/>
        <v>79</v>
      </c>
      <c r="B81" s="52">
        <v>46057</v>
      </c>
      <c r="C81" s="54" t="s">
        <v>355</v>
      </c>
      <c r="D81" s="54" t="s">
        <v>153</v>
      </c>
      <c r="E81" s="54" t="s">
        <v>829</v>
      </c>
      <c r="F81" s="54">
        <v>1</v>
      </c>
      <c r="G81" s="54" t="s">
        <v>65</v>
      </c>
      <c r="H81" s="54" t="str">
        <f t="shared" si="1"/>
        <v>DONE</v>
      </c>
      <c r="I81" s="54" t="s">
        <v>145</v>
      </c>
      <c r="J81" s="58" t="s">
        <v>146</v>
      </c>
      <c r="K81" s="58" t="s">
        <v>79</v>
      </c>
      <c r="L81" s="60">
        <v>36022</v>
      </c>
      <c r="M81" s="54" t="s">
        <v>118</v>
      </c>
      <c r="N81" s="54" t="s">
        <v>283</v>
      </c>
      <c r="O81" s="54" t="s">
        <v>91</v>
      </c>
      <c r="P81" s="64" t="s">
        <v>910</v>
      </c>
      <c r="Q81" s="64" t="s">
        <v>912</v>
      </c>
      <c r="R81" s="25">
        <v>200001006989</v>
      </c>
      <c r="S81" s="66">
        <v>46068</v>
      </c>
      <c r="T81" s="66" t="str">
        <f t="shared" si="2"/>
        <v>DONE</v>
      </c>
      <c r="U81" s="66">
        <v>46069</v>
      </c>
      <c r="V81" s="25">
        <v>9200072934</v>
      </c>
      <c r="W81" s="25">
        <v>43118</v>
      </c>
      <c r="X81" s="69">
        <v>46073</v>
      </c>
      <c r="Y81" s="69" t="str">
        <f t="shared" si="3"/>
        <v>DONE</v>
      </c>
      <c r="Z81" s="25" t="s">
        <v>913</v>
      </c>
      <c r="AA81" s="69">
        <v>46073</v>
      </c>
      <c r="AB81" s="25" t="str">
        <f t="shared" si="4"/>
        <v>DONE</v>
      </c>
      <c r="AC81" s="71"/>
      <c r="AD81" s="54" t="s">
        <v>915</v>
      </c>
      <c r="AE81" s="76">
        <v>46076</v>
      </c>
      <c r="AF81" s="69" t="str">
        <f t="shared" si="5"/>
        <v>DONE</v>
      </c>
      <c r="AG81" s="76">
        <v>46076</v>
      </c>
      <c r="AH81" s="73">
        <v>46146</v>
      </c>
      <c r="AI81" s="77" t="e">
        <f t="shared" ca="1" si="6"/>
        <v>#NAME?</v>
      </c>
      <c r="AJ81" s="80" t="str">
        <f t="array" ref="AJ81">IFERROR(INDEX('[1]Master Price'!$E:$E,MATCH(D81,'[1]Master Price'!$B:$B,0)),"0")</f>
        <v>0</v>
      </c>
      <c r="AK81" s="80">
        <f t="shared" si="7"/>
        <v>0</v>
      </c>
      <c r="AL81" s="82" t="str">
        <f t="shared" si="8"/>
        <v>0-day</v>
      </c>
      <c r="AM81" s="82" t="str">
        <f t="shared" si="9"/>
        <v>1-day</v>
      </c>
      <c r="AN81" s="82" t="str">
        <f t="shared" si="10"/>
        <v>5-day</v>
      </c>
      <c r="AO81" s="82" t="str">
        <f t="shared" si="11"/>
        <v>0-day</v>
      </c>
      <c r="AP81" s="82" t="str">
        <f t="shared" si="12"/>
        <v>3-day</v>
      </c>
      <c r="AQ81" s="82" t="str">
        <f t="shared" si="13"/>
        <v>0-day</v>
      </c>
      <c r="AR81" s="5"/>
      <c r="AS81" s="83">
        <f t="shared" si="14"/>
        <v>79</v>
      </c>
      <c r="AT81" s="54" t="s">
        <v>964</v>
      </c>
      <c r="AU81" s="84" t="e">
        <f t="shared" ca="1" si="15"/>
        <v>#NAME?</v>
      </c>
      <c r="AV81" s="88" t="e">
        <f t="shared" ca="1" si="16"/>
        <v>#NAME?</v>
      </c>
      <c r="AW81" s="83" t="e">
        <f t="shared" ca="1" si="17"/>
        <v>#NAME?</v>
      </c>
      <c r="AX81" s="88" t="e">
        <f t="shared" ca="1" si="18"/>
        <v>#NAME?</v>
      </c>
      <c r="AY81" s="83">
        <f t="shared" si="19"/>
        <v>200001013935</v>
      </c>
      <c r="AZ81" s="22" t="e">
        <f t="shared" ca="1" si="20"/>
        <v>#NAME?</v>
      </c>
      <c r="BA81" s="22" t="e">
        <f t="shared" ca="1" si="21"/>
        <v>#NAME?</v>
      </c>
      <c r="BB81" s="88" t="e">
        <f t="shared" ca="1" si="22"/>
        <v>#NAME?</v>
      </c>
      <c r="BC81" s="90" t="e">
        <f t="shared" ca="1" si="23"/>
        <v>#NAME?</v>
      </c>
      <c r="BD81" s="90" t="e">
        <f t="shared" ca="1" si="24"/>
        <v>#NAME?</v>
      </c>
      <c r="BE81" s="88" t="e">
        <f t="shared" ca="1" si="25"/>
        <v>#NAME?</v>
      </c>
      <c r="BF81" s="22" t="e">
        <f t="shared" ca="1" si="26"/>
        <v>#NAME?</v>
      </c>
      <c r="BG81" s="22" t="e">
        <f t="shared" ca="1" si="27"/>
        <v>#NAME?</v>
      </c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0"/>
        <v>80</v>
      </c>
      <c r="B82" s="52">
        <v>46057</v>
      </c>
      <c r="C82" s="54" t="s">
        <v>355</v>
      </c>
      <c r="D82" s="54" t="s">
        <v>248</v>
      </c>
      <c r="E82" s="54" t="s">
        <v>250</v>
      </c>
      <c r="F82" s="54">
        <v>1</v>
      </c>
      <c r="G82" s="54" t="s">
        <v>65</v>
      </c>
      <c r="H82" s="54" t="str">
        <f t="shared" si="1"/>
        <v>DONE</v>
      </c>
      <c r="I82" s="54" t="s">
        <v>145</v>
      </c>
      <c r="J82" s="58" t="s">
        <v>146</v>
      </c>
      <c r="K82" s="58" t="s">
        <v>79</v>
      </c>
      <c r="L82" s="60">
        <v>36022</v>
      </c>
      <c r="M82" s="54" t="s">
        <v>118</v>
      </c>
      <c r="N82" s="54" t="s">
        <v>283</v>
      </c>
      <c r="O82" s="54" t="s">
        <v>91</v>
      </c>
      <c r="P82" s="64" t="s">
        <v>910</v>
      </c>
      <c r="Q82" s="64" t="s">
        <v>912</v>
      </c>
      <c r="R82" s="25">
        <v>200001006989</v>
      </c>
      <c r="S82" s="66">
        <v>46068</v>
      </c>
      <c r="T82" s="66" t="str">
        <f t="shared" si="2"/>
        <v>DONE</v>
      </c>
      <c r="U82" s="66">
        <v>46069</v>
      </c>
      <c r="V82" s="25">
        <v>9200072934</v>
      </c>
      <c r="W82" s="25">
        <v>43118</v>
      </c>
      <c r="X82" s="69">
        <v>46073</v>
      </c>
      <c r="Y82" s="69" t="str">
        <f t="shared" si="3"/>
        <v>DONE</v>
      </c>
      <c r="Z82" s="25" t="s">
        <v>913</v>
      </c>
      <c r="AA82" s="69">
        <v>46073</v>
      </c>
      <c r="AB82" s="25" t="str">
        <f t="shared" si="4"/>
        <v>DONE</v>
      </c>
      <c r="AC82" s="71"/>
      <c r="AD82" s="54" t="s">
        <v>915</v>
      </c>
      <c r="AE82" s="76">
        <v>46076</v>
      </c>
      <c r="AF82" s="69" t="str">
        <f t="shared" si="5"/>
        <v>DONE</v>
      </c>
      <c r="AG82" s="76">
        <v>46076</v>
      </c>
      <c r="AH82" s="73">
        <v>46146</v>
      </c>
      <c r="AI82" s="77" t="e">
        <f t="shared" ca="1" si="6"/>
        <v>#NAME?</v>
      </c>
      <c r="AJ82" s="80" t="str">
        <f t="array" ref="AJ82">IFERROR(INDEX('[1]Master Price'!$E:$E,MATCH(D82,'[1]Master Price'!$B:$B,0)),"0")</f>
        <v>0</v>
      </c>
      <c r="AK82" s="80">
        <f t="shared" si="7"/>
        <v>0</v>
      </c>
      <c r="AL82" s="82" t="str">
        <f t="shared" si="8"/>
        <v>0-day</v>
      </c>
      <c r="AM82" s="82" t="str">
        <f t="shared" si="9"/>
        <v>1-day</v>
      </c>
      <c r="AN82" s="82" t="str">
        <f t="shared" si="10"/>
        <v>5-day</v>
      </c>
      <c r="AO82" s="82" t="str">
        <f t="shared" si="11"/>
        <v>0-day</v>
      </c>
      <c r="AP82" s="82" t="str">
        <f t="shared" si="12"/>
        <v>3-day</v>
      </c>
      <c r="AQ82" s="82" t="str">
        <f t="shared" si="13"/>
        <v>0-day</v>
      </c>
      <c r="AR82" s="5"/>
      <c r="AS82" s="83">
        <f t="shared" si="14"/>
        <v>80</v>
      </c>
      <c r="AT82" s="54" t="s">
        <v>973</v>
      </c>
      <c r="AU82" s="84" t="e">
        <f t="shared" ca="1" si="15"/>
        <v>#NAME?</v>
      </c>
      <c r="AV82" s="88" t="e">
        <f t="shared" ca="1" si="16"/>
        <v>#NAME?</v>
      </c>
      <c r="AW82" s="83" t="e">
        <f t="shared" ca="1" si="17"/>
        <v>#NAME?</v>
      </c>
      <c r="AX82" s="88" t="e">
        <f t="shared" ca="1" si="18"/>
        <v>#NAME?</v>
      </c>
      <c r="AY82" s="83">
        <f t="shared" si="19"/>
        <v>200001013937</v>
      </c>
      <c r="AZ82" s="22" t="e">
        <f t="shared" ca="1" si="20"/>
        <v>#NAME?</v>
      </c>
      <c r="BA82" s="22" t="e">
        <f t="shared" ca="1" si="21"/>
        <v>#NAME?</v>
      </c>
      <c r="BB82" s="88" t="e">
        <f t="shared" ca="1" si="22"/>
        <v>#NAME?</v>
      </c>
      <c r="BC82" s="90" t="e">
        <f t="shared" ca="1" si="23"/>
        <v>#NAME?</v>
      </c>
      <c r="BD82" s="90" t="e">
        <f t="shared" ca="1" si="24"/>
        <v>#NAME?</v>
      </c>
      <c r="BE82" s="88" t="e">
        <f t="shared" ca="1" si="25"/>
        <v>#NAME?</v>
      </c>
      <c r="BF82" s="22" t="e">
        <f t="shared" ca="1" si="26"/>
        <v>#NAME?</v>
      </c>
      <c r="BG82" s="22" t="e">
        <f t="shared" ca="1" si="27"/>
        <v>#NAME?</v>
      </c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0"/>
        <v>81</v>
      </c>
      <c r="B83" s="52">
        <v>46057</v>
      </c>
      <c r="C83" s="54" t="s">
        <v>355</v>
      </c>
      <c r="D83" s="54" t="s">
        <v>303</v>
      </c>
      <c r="E83" s="54" t="s">
        <v>304</v>
      </c>
      <c r="F83" s="54">
        <v>2</v>
      </c>
      <c r="G83" s="54" t="s">
        <v>65</v>
      </c>
      <c r="H83" s="54" t="str">
        <f t="shared" si="1"/>
        <v>DONE</v>
      </c>
      <c r="I83" s="54" t="s">
        <v>145</v>
      </c>
      <c r="J83" s="58" t="s">
        <v>146</v>
      </c>
      <c r="K83" s="58" t="s">
        <v>79</v>
      </c>
      <c r="L83" s="60">
        <v>36022</v>
      </c>
      <c r="M83" s="54" t="s">
        <v>118</v>
      </c>
      <c r="N83" s="54" t="s">
        <v>283</v>
      </c>
      <c r="O83" s="54" t="s">
        <v>91</v>
      </c>
      <c r="P83" s="64" t="s">
        <v>910</v>
      </c>
      <c r="Q83" s="64" t="s">
        <v>912</v>
      </c>
      <c r="R83" s="25">
        <v>200001006989</v>
      </c>
      <c r="S83" s="66">
        <v>46068</v>
      </c>
      <c r="T83" s="66" t="str">
        <f t="shared" si="2"/>
        <v>DONE</v>
      </c>
      <c r="U83" s="66">
        <v>46069</v>
      </c>
      <c r="V83" s="25">
        <v>9200072934</v>
      </c>
      <c r="W83" s="25">
        <v>43118</v>
      </c>
      <c r="X83" s="69">
        <v>46073</v>
      </c>
      <c r="Y83" s="69" t="str">
        <f t="shared" si="3"/>
        <v>DONE</v>
      </c>
      <c r="Z83" s="25" t="s">
        <v>913</v>
      </c>
      <c r="AA83" s="69">
        <v>46073</v>
      </c>
      <c r="AB83" s="25" t="str">
        <f t="shared" si="4"/>
        <v>DONE</v>
      </c>
      <c r="AC83" s="71"/>
      <c r="AD83" s="54" t="s">
        <v>915</v>
      </c>
      <c r="AE83" s="76">
        <v>46076</v>
      </c>
      <c r="AF83" s="69" t="str">
        <f t="shared" si="5"/>
        <v>DONE</v>
      </c>
      <c r="AG83" s="76">
        <v>46076</v>
      </c>
      <c r="AH83" s="73">
        <v>46146</v>
      </c>
      <c r="AI83" s="77" t="e">
        <f t="shared" ca="1" si="6"/>
        <v>#NAME?</v>
      </c>
      <c r="AJ83" s="80" t="str">
        <f t="array" ref="AJ83">IFERROR(INDEX('[1]Master Price'!$E:$E,MATCH(D83,'[1]Master Price'!$B:$B,0)),"0")</f>
        <v>0</v>
      </c>
      <c r="AK83" s="80">
        <f t="shared" si="7"/>
        <v>0</v>
      </c>
      <c r="AL83" s="82" t="str">
        <f t="shared" si="8"/>
        <v>0-day</v>
      </c>
      <c r="AM83" s="82" t="str">
        <f t="shared" si="9"/>
        <v>1-day</v>
      </c>
      <c r="AN83" s="82" t="str">
        <f t="shared" si="10"/>
        <v>5-day</v>
      </c>
      <c r="AO83" s="82" t="str">
        <f t="shared" si="11"/>
        <v>0-day</v>
      </c>
      <c r="AP83" s="82" t="str">
        <f t="shared" si="12"/>
        <v>3-day</v>
      </c>
      <c r="AQ83" s="82" t="str">
        <f t="shared" si="13"/>
        <v>0-day</v>
      </c>
      <c r="AR83" s="5"/>
      <c r="AS83" s="83">
        <f t="shared" si="14"/>
        <v>81</v>
      </c>
      <c r="AT83" s="54" t="s">
        <v>982</v>
      </c>
      <c r="AU83" s="84" t="e">
        <f t="shared" ca="1" si="15"/>
        <v>#NAME?</v>
      </c>
      <c r="AV83" s="88" t="e">
        <f t="shared" ca="1" si="16"/>
        <v>#NAME?</v>
      </c>
      <c r="AW83" s="83" t="e">
        <f t="shared" ca="1" si="17"/>
        <v>#NAME?</v>
      </c>
      <c r="AX83" s="88" t="e">
        <f t="shared" ca="1" si="18"/>
        <v>#NAME?</v>
      </c>
      <c r="AY83" s="83">
        <f t="shared" si="19"/>
        <v>210000277640</v>
      </c>
      <c r="AZ83" s="22" t="e">
        <f t="shared" ca="1" si="20"/>
        <v>#NAME?</v>
      </c>
      <c r="BA83" s="22" t="e">
        <f t="shared" ca="1" si="21"/>
        <v>#NAME?</v>
      </c>
      <c r="BB83" s="88" t="e">
        <f t="shared" ca="1" si="22"/>
        <v>#NAME?</v>
      </c>
      <c r="BC83" s="90" t="e">
        <f t="shared" ca="1" si="23"/>
        <v>#NAME?</v>
      </c>
      <c r="BD83" s="90" t="e">
        <f t="shared" ca="1" si="24"/>
        <v>#NAME?</v>
      </c>
      <c r="BE83" s="88" t="e">
        <f t="shared" ca="1" si="25"/>
        <v>#NAME?</v>
      </c>
      <c r="BF83" s="22" t="e">
        <f t="shared" ca="1" si="26"/>
        <v>#NAME?</v>
      </c>
      <c r="BG83" s="22" t="e">
        <f t="shared" ca="1" si="27"/>
        <v>#NAME?</v>
      </c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0"/>
        <v>82</v>
      </c>
      <c r="B84" s="52">
        <v>46057</v>
      </c>
      <c r="C84" s="54" t="s">
        <v>355</v>
      </c>
      <c r="D84" s="54" t="s">
        <v>559</v>
      </c>
      <c r="E84" s="54" t="s">
        <v>560</v>
      </c>
      <c r="F84" s="54">
        <v>2</v>
      </c>
      <c r="G84" s="54" t="s">
        <v>65</v>
      </c>
      <c r="H84" s="54" t="str">
        <f t="shared" si="1"/>
        <v>DONE</v>
      </c>
      <c r="I84" s="54" t="s">
        <v>145</v>
      </c>
      <c r="J84" s="58" t="s">
        <v>146</v>
      </c>
      <c r="K84" s="58" t="s">
        <v>79</v>
      </c>
      <c r="L84" s="60">
        <v>36022</v>
      </c>
      <c r="M84" s="54" t="s">
        <v>118</v>
      </c>
      <c r="N84" s="54" t="s">
        <v>283</v>
      </c>
      <c r="O84" s="54" t="s">
        <v>91</v>
      </c>
      <c r="P84" s="64" t="s">
        <v>910</v>
      </c>
      <c r="Q84" s="64" t="s">
        <v>912</v>
      </c>
      <c r="R84" s="25">
        <v>200001006989</v>
      </c>
      <c r="S84" s="66">
        <v>46068</v>
      </c>
      <c r="T84" s="66" t="str">
        <f t="shared" si="2"/>
        <v>DONE</v>
      </c>
      <c r="U84" s="66">
        <v>46069</v>
      </c>
      <c r="V84" s="25">
        <v>9200072934</v>
      </c>
      <c r="W84" s="25">
        <v>43118</v>
      </c>
      <c r="X84" s="69">
        <v>46073</v>
      </c>
      <c r="Y84" s="69" t="str">
        <f t="shared" si="3"/>
        <v>DONE</v>
      </c>
      <c r="Z84" s="25" t="s">
        <v>913</v>
      </c>
      <c r="AA84" s="69">
        <v>46073</v>
      </c>
      <c r="AB84" s="25" t="str">
        <f t="shared" si="4"/>
        <v>DONE</v>
      </c>
      <c r="AC84" s="71"/>
      <c r="AD84" s="54" t="s">
        <v>915</v>
      </c>
      <c r="AE84" s="76">
        <v>46076</v>
      </c>
      <c r="AF84" s="69" t="str">
        <f t="shared" si="5"/>
        <v>DONE</v>
      </c>
      <c r="AG84" s="76">
        <v>46076</v>
      </c>
      <c r="AH84" s="73">
        <v>46146</v>
      </c>
      <c r="AI84" s="77" t="e">
        <f t="shared" ca="1" si="6"/>
        <v>#NAME?</v>
      </c>
      <c r="AJ84" s="80" t="str">
        <f t="array" ref="AJ84">IFERROR(INDEX('[1]Master Price'!$E:$E,MATCH(D84,'[1]Master Price'!$B:$B,0)),"0")</f>
        <v>0</v>
      </c>
      <c r="AK84" s="80">
        <f t="shared" si="7"/>
        <v>0</v>
      </c>
      <c r="AL84" s="82" t="str">
        <f t="shared" si="8"/>
        <v>0-day</v>
      </c>
      <c r="AM84" s="82" t="str">
        <f t="shared" si="9"/>
        <v>1-day</v>
      </c>
      <c r="AN84" s="82" t="str">
        <f t="shared" si="10"/>
        <v>5-day</v>
      </c>
      <c r="AO84" s="82" t="str">
        <f t="shared" si="11"/>
        <v>0-day</v>
      </c>
      <c r="AP84" s="82" t="str">
        <f t="shared" si="12"/>
        <v>3-day</v>
      </c>
      <c r="AQ84" s="82" t="str">
        <f t="shared" si="13"/>
        <v>0-day</v>
      </c>
      <c r="AR84" s="5"/>
      <c r="AS84" s="83">
        <f t="shared" si="14"/>
        <v>82</v>
      </c>
      <c r="AT84" s="54" t="s">
        <v>989</v>
      </c>
      <c r="AU84" s="84" t="e">
        <f t="shared" ca="1" si="15"/>
        <v>#NAME?</v>
      </c>
      <c r="AV84" s="88" t="e">
        <f t="shared" ca="1" si="16"/>
        <v>#NAME?</v>
      </c>
      <c r="AW84" s="83" t="e">
        <f t="shared" ca="1" si="17"/>
        <v>#NAME?</v>
      </c>
      <c r="AX84" s="88" t="e">
        <f t="shared" ca="1" si="18"/>
        <v>#NAME?</v>
      </c>
      <c r="AY84" s="83">
        <f t="shared" si="19"/>
        <v>210000277647</v>
      </c>
      <c r="AZ84" s="22" t="e">
        <f t="shared" ca="1" si="20"/>
        <v>#NAME?</v>
      </c>
      <c r="BA84" s="22" t="e">
        <f t="shared" ca="1" si="21"/>
        <v>#NAME?</v>
      </c>
      <c r="BB84" s="88" t="e">
        <f t="shared" ca="1" si="22"/>
        <v>#NAME?</v>
      </c>
      <c r="BC84" s="90" t="e">
        <f t="shared" ca="1" si="23"/>
        <v>#NAME?</v>
      </c>
      <c r="BD84" s="90" t="e">
        <f t="shared" ca="1" si="24"/>
        <v>#NAME?</v>
      </c>
      <c r="BE84" s="88" t="e">
        <f t="shared" ca="1" si="25"/>
        <v>#NAME?</v>
      </c>
      <c r="BF84" s="22" t="e">
        <f t="shared" ca="1" si="26"/>
        <v>#NAME?</v>
      </c>
      <c r="BG84" s="22" t="e">
        <f t="shared" ca="1" si="27"/>
        <v>#NAME?</v>
      </c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25">
        <f t="shared" si="0"/>
        <v>83</v>
      </c>
      <c r="B85" s="52">
        <v>46057</v>
      </c>
      <c r="C85" s="54" t="s">
        <v>355</v>
      </c>
      <c r="D85" s="54" t="s">
        <v>994</v>
      </c>
      <c r="E85" s="54" t="s">
        <v>995</v>
      </c>
      <c r="F85" s="54">
        <v>15</v>
      </c>
      <c r="G85" s="54" t="s">
        <v>65</v>
      </c>
      <c r="H85" s="54" t="str">
        <f t="shared" si="1"/>
        <v>DONE</v>
      </c>
      <c r="I85" s="54" t="s">
        <v>145</v>
      </c>
      <c r="J85" s="58" t="s">
        <v>146</v>
      </c>
      <c r="K85" s="58" t="s">
        <v>79</v>
      </c>
      <c r="L85" s="60">
        <v>36022</v>
      </c>
      <c r="M85" s="54" t="s">
        <v>118</v>
      </c>
      <c r="N85" s="54" t="s">
        <v>283</v>
      </c>
      <c r="O85" s="54" t="s">
        <v>91</v>
      </c>
      <c r="P85" s="64" t="s">
        <v>910</v>
      </c>
      <c r="Q85" s="64" t="s">
        <v>912</v>
      </c>
      <c r="R85" s="25">
        <v>200001006989</v>
      </c>
      <c r="S85" s="66">
        <v>46068</v>
      </c>
      <c r="T85" s="66" t="str">
        <f t="shared" si="2"/>
        <v>DONE</v>
      </c>
      <c r="U85" s="66">
        <v>46069</v>
      </c>
      <c r="V85" s="25">
        <v>9200072934</v>
      </c>
      <c r="W85" s="25">
        <v>43118</v>
      </c>
      <c r="X85" s="69">
        <v>46073</v>
      </c>
      <c r="Y85" s="69" t="str">
        <f t="shared" si="3"/>
        <v>DONE</v>
      </c>
      <c r="Z85" s="25" t="s">
        <v>913</v>
      </c>
      <c r="AA85" s="69">
        <v>46073</v>
      </c>
      <c r="AB85" s="25" t="str">
        <f t="shared" si="4"/>
        <v>DONE</v>
      </c>
      <c r="AC85" s="71"/>
      <c r="AD85" s="54" t="s">
        <v>915</v>
      </c>
      <c r="AE85" s="76">
        <v>46076</v>
      </c>
      <c r="AF85" s="69" t="str">
        <f t="shared" si="5"/>
        <v>DONE</v>
      </c>
      <c r="AG85" s="76">
        <v>46076</v>
      </c>
      <c r="AH85" s="73">
        <v>46146</v>
      </c>
      <c r="AI85" s="77" t="e">
        <f t="shared" ca="1" si="6"/>
        <v>#NAME?</v>
      </c>
      <c r="AJ85" s="80" t="str">
        <f t="array" ref="AJ85">IFERROR(INDEX('[1]Master Price'!$E:$E,MATCH(D85,'[1]Master Price'!$B:$B,0)),"0")</f>
        <v>0</v>
      </c>
      <c r="AK85" s="80">
        <f t="shared" si="7"/>
        <v>0</v>
      </c>
      <c r="AL85" s="82" t="str">
        <f t="shared" si="8"/>
        <v>0-day</v>
      </c>
      <c r="AM85" s="82" t="str">
        <f t="shared" si="9"/>
        <v>1-day</v>
      </c>
      <c r="AN85" s="82" t="str">
        <f t="shared" si="10"/>
        <v>5-day</v>
      </c>
      <c r="AO85" s="82" t="str">
        <f t="shared" si="11"/>
        <v>0-day</v>
      </c>
      <c r="AP85" s="82" t="str">
        <f t="shared" si="12"/>
        <v>3-day</v>
      </c>
      <c r="AQ85" s="82" t="str">
        <f t="shared" si="13"/>
        <v>0-day</v>
      </c>
      <c r="AR85" s="5"/>
      <c r="AS85" s="83">
        <f t="shared" si="14"/>
        <v>83</v>
      </c>
      <c r="AT85" s="54" t="s">
        <v>1000</v>
      </c>
      <c r="AU85" s="84" t="e">
        <f t="shared" ca="1" si="15"/>
        <v>#NAME?</v>
      </c>
      <c r="AV85" s="88" t="e">
        <f t="shared" ca="1" si="16"/>
        <v>#NAME?</v>
      </c>
      <c r="AW85" s="83" t="e">
        <f t="shared" ca="1" si="17"/>
        <v>#NAME?</v>
      </c>
      <c r="AX85" s="88" t="e">
        <f t="shared" ca="1" si="18"/>
        <v>#NAME?</v>
      </c>
      <c r="AY85" s="83">
        <f t="shared" si="19"/>
        <v>210000278626</v>
      </c>
      <c r="AZ85" s="22" t="e">
        <f t="shared" ca="1" si="20"/>
        <v>#NAME?</v>
      </c>
      <c r="BA85" s="22" t="e">
        <f t="shared" ca="1" si="21"/>
        <v>#NAME?</v>
      </c>
      <c r="BB85" s="88" t="e">
        <f t="shared" ca="1" si="22"/>
        <v>#NAME?</v>
      </c>
      <c r="BC85" s="90" t="e">
        <f t="shared" ca="1" si="23"/>
        <v>#NAME?</v>
      </c>
      <c r="BD85" s="90" t="e">
        <f t="shared" ca="1" si="24"/>
        <v>#NAME?</v>
      </c>
      <c r="BE85" s="88" t="e">
        <f t="shared" ca="1" si="25"/>
        <v>#NAME?</v>
      </c>
      <c r="BF85" s="22" t="e">
        <f t="shared" ca="1" si="26"/>
        <v>#NAME?</v>
      </c>
      <c r="BG85" s="22" t="e">
        <f t="shared" ca="1" si="27"/>
        <v>#NAME?</v>
      </c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25">
        <f t="shared" si="0"/>
        <v>84</v>
      </c>
      <c r="B86" s="52">
        <v>46057</v>
      </c>
      <c r="C86" s="54" t="s">
        <v>355</v>
      </c>
      <c r="D86" s="54" t="s">
        <v>1002</v>
      </c>
      <c r="E86" s="54" t="s">
        <v>1003</v>
      </c>
      <c r="F86" s="54">
        <v>3</v>
      </c>
      <c r="G86" s="54" t="s">
        <v>144</v>
      </c>
      <c r="H86" s="54" t="str">
        <f t="shared" si="1"/>
        <v>DONE</v>
      </c>
      <c r="I86" s="54" t="s">
        <v>145</v>
      </c>
      <c r="J86" s="58" t="s">
        <v>146</v>
      </c>
      <c r="K86" s="58" t="s">
        <v>79</v>
      </c>
      <c r="L86" s="60">
        <v>36022</v>
      </c>
      <c r="M86" s="54" t="s">
        <v>118</v>
      </c>
      <c r="N86" s="54" t="s">
        <v>283</v>
      </c>
      <c r="O86" s="54" t="s">
        <v>91</v>
      </c>
      <c r="P86" s="64" t="s">
        <v>910</v>
      </c>
      <c r="Q86" s="64" t="s">
        <v>912</v>
      </c>
      <c r="R86" s="25">
        <v>200001006989</v>
      </c>
      <c r="S86" s="66">
        <v>46068</v>
      </c>
      <c r="T86" s="66" t="str">
        <f t="shared" si="2"/>
        <v>DONE</v>
      </c>
      <c r="U86" s="66">
        <v>46069</v>
      </c>
      <c r="V86" s="25">
        <v>9200072934</v>
      </c>
      <c r="W86" s="25">
        <v>43118</v>
      </c>
      <c r="X86" s="69">
        <v>46073</v>
      </c>
      <c r="Y86" s="69" t="str">
        <f t="shared" si="3"/>
        <v>DONE</v>
      </c>
      <c r="Z86" s="25" t="s">
        <v>913</v>
      </c>
      <c r="AA86" s="69">
        <v>46073</v>
      </c>
      <c r="AB86" s="25" t="str">
        <f t="shared" si="4"/>
        <v>DONE</v>
      </c>
      <c r="AC86" s="71"/>
      <c r="AD86" s="54" t="s">
        <v>915</v>
      </c>
      <c r="AE86" s="76">
        <v>46076</v>
      </c>
      <c r="AF86" s="69" t="str">
        <f t="shared" si="5"/>
        <v>DONE</v>
      </c>
      <c r="AG86" s="76">
        <v>46076</v>
      </c>
      <c r="AH86" s="73">
        <v>46146</v>
      </c>
      <c r="AI86" s="77" t="e">
        <f t="shared" ca="1" si="6"/>
        <v>#NAME?</v>
      </c>
      <c r="AJ86" s="80" t="str">
        <f t="array" ref="AJ86">IFERROR(INDEX('[1]Master Price'!$E:$E,MATCH(D86,'[1]Master Price'!$B:$B,0)),"0")</f>
        <v>0</v>
      </c>
      <c r="AK86" s="80">
        <f t="shared" si="7"/>
        <v>0</v>
      </c>
      <c r="AL86" s="82" t="str">
        <f t="shared" si="8"/>
        <v>0-day</v>
      </c>
      <c r="AM86" s="82" t="str">
        <f t="shared" si="9"/>
        <v>1-day</v>
      </c>
      <c r="AN86" s="82" t="str">
        <f t="shared" si="10"/>
        <v>5-day</v>
      </c>
      <c r="AO86" s="82" t="str">
        <f t="shared" si="11"/>
        <v>0-day</v>
      </c>
      <c r="AP86" s="82" t="str">
        <f t="shared" si="12"/>
        <v>3-day</v>
      </c>
      <c r="AQ86" s="82" t="str">
        <f t="shared" si="13"/>
        <v>0-day</v>
      </c>
      <c r="AR86" s="5"/>
      <c r="AS86" s="83">
        <f t="shared" si="14"/>
        <v>84</v>
      </c>
      <c r="AT86" s="54" t="s">
        <v>1012</v>
      </c>
      <c r="AU86" s="84" t="e">
        <f t="shared" ca="1" si="15"/>
        <v>#NAME?</v>
      </c>
      <c r="AV86" s="88" t="e">
        <f t="shared" ca="1" si="16"/>
        <v>#NAME?</v>
      </c>
      <c r="AW86" s="83" t="e">
        <f t="shared" ca="1" si="17"/>
        <v>#NAME?</v>
      </c>
      <c r="AX86" s="88" t="e">
        <f t="shared" ca="1" si="18"/>
        <v>#NAME?</v>
      </c>
      <c r="AY86" s="83">
        <f t="shared" si="19"/>
        <v>200001014396</v>
      </c>
      <c r="AZ86" s="22" t="e">
        <f t="shared" ca="1" si="20"/>
        <v>#NAME?</v>
      </c>
      <c r="BA86" s="22" t="e">
        <f t="shared" ca="1" si="21"/>
        <v>#NAME?</v>
      </c>
      <c r="BB86" s="88" t="e">
        <f t="shared" ca="1" si="22"/>
        <v>#NAME?</v>
      </c>
      <c r="BC86" s="90" t="e">
        <f t="shared" ca="1" si="23"/>
        <v>#NAME?</v>
      </c>
      <c r="BD86" s="90" t="e">
        <f t="shared" ca="1" si="24"/>
        <v>#NAME?</v>
      </c>
      <c r="BE86" s="88" t="e">
        <f t="shared" ca="1" si="25"/>
        <v>#NAME?</v>
      </c>
      <c r="BF86" s="22" t="e">
        <f t="shared" ca="1" si="26"/>
        <v>#NAME?</v>
      </c>
      <c r="BG86" s="22" t="e">
        <f t="shared" ca="1" si="27"/>
        <v>#NAME?</v>
      </c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25">
        <f t="shared" si="0"/>
        <v>85</v>
      </c>
      <c r="B87" s="52">
        <v>46058</v>
      </c>
      <c r="C87" s="54" t="s">
        <v>366</v>
      </c>
      <c r="D87" s="54" t="s">
        <v>251</v>
      </c>
      <c r="E87" s="54" t="s">
        <v>116</v>
      </c>
      <c r="F87" s="54">
        <v>1</v>
      </c>
      <c r="G87" s="54" t="s">
        <v>65</v>
      </c>
      <c r="H87" s="54" t="str">
        <f t="shared" si="1"/>
        <v>DONE</v>
      </c>
      <c r="I87" s="54" t="s">
        <v>880</v>
      </c>
      <c r="J87" s="58" t="s">
        <v>180</v>
      </c>
      <c r="K87" s="58" t="s">
        <v>79</v>
      </c>
      <c r="L87" s="54"/>
      <c r="M87" s="54"/>
      <c r="N87" s="54" t="s">
        <v>207</v>
      </c>
      <c r="O87" s="54" t="s">
        <v>91</v>
      </c>
      <c r="P87" s="64" t="s">
        <v>120</v>
      </c>
      <c r="Q87" s="64" t="s">
        <v>92</v>
      </c>
      <c r="R87" s="25">
        <v>200001006986</v>
      </c>
      <c r="S87" s="66">
        <v>46068</v>
      </c>
      <c r="T87" s="66" t="str">
        <f t="shared" si="2"/>
        <v>DONE</v>
      </c>
      <c r="U87" s="66">
        <v>46068</v>
      </c>
      <c r="V87" s="25">
        <v>9200072949</v>
      </c>
      <c r="W87" s="25">
        <v>43128</v>
      </c>
      <c r="X87" s="69">
        <v>46073</v>
      </c>
      <c r="Y87" s="69" t="str">
        <f t="shared" si="3"/>
        <v>DONE</v>
      </c>
      <c r="Z87" s="25" t="s">
        <v>1017</v>
      </c>
      <c r="AA87" s="69">
        <v>46073</v>
      </c>
      <c r="AB87" s="25" t="str">
        <f t="shared" si="4"/>
        <v>DONE</v>
      </c>
      <c r="AC87" s="71"/>
      <c r="AD87" s="54" t="s">
        <v>1018</v>
      </c>
      <c r="AE87" s="76">
        <v>46076</v>
      </c>
      <c r="AF87" s="69" t="str">
        <f t="shared" si="5"/>
        <v>DONE</v>
      </c>
      <c r="AG87" s="76">
        <v>46076</v>
      </c>
      <c r="AH87" s="73">
        <v>46146</v>
      </c>
      <c r="AI87" s="77" t="e">
        <f t="shared" ca="1" si="6"/>
        <v>#NAME?</v>
      </c>
      <c r="AJ87" s="80" t="str">
        <f t="array" ref="AJ87">IFERROR(INDEX('[1]Master Price'!$E:$E,MATCH(D87,'[1]Master Price'!$B:$B,0)),"0")</f>
        <v>0</v>
      </c>
      <c r="AK87" s="80">
        <f t="shared" si="7"/>
        <v>0</v>
      </c>
      <c r="AL87" s="82" t="str">
        <f t="shared" si="8"/>
        <v>0-day</v>
      </c>
      <c r="AM87" s="82" t="str">
        <f t="shared" si="9"/>
        <v>0-day</v>
      </c>
      <c r="AN87" s="82" t="str">
        <f t="shared" si="10"/>
        <v>5-day</v>
      </c>
      <c r="AO87" s="82" t="str">
        <f t="shared" si="11"/>
        <v>0-day</v>
      </c>
      <c r="AP87" s="82" t="str">
        <f t="shared" si="12"/>
        <v>3-day</v>
      </c>
      <c r="AQ87" s="82" t="str">
        <f t="shared" si="13"/>
        <v>0-day</v>
      </c>
      <c r="AR87" s="5"/>
      <c r="AS87" s="83">
        <f t="shared" si="14"/>
        <v>85</v>
      </c>
      <c r="AT87" s="54" t="s">
        <v>1020</v>
      </c>
      <c r="AU87" s="84" t="e">
        <f t="shared" ca="1" si="15"/>
        <v>#NAME?</v>
      </c>
      <c r="AV87" s="88" t="e">
        <f t="shared" ca="1" si="16"/>
        <v>#NAME?</v>
      </c>
      <c r="AW87" s="83" t="e">
        <f t="shared" ca="1" si="17"/>
        <v>#NAME?</v>
      </c>
      <c r="AX87" s="88" t="e">
        <f t="shared" ca="1" si="18"/>
        <v>#NAME?</v>
      </c>
      <c r="AY87" s="83">
        <f t="shared" si="19"/>
        <v>200001014395</v>
      </c>
      <c r="AZ87" s="22" t="e">
        <f t="shared" ca="1" si="20"/>
        <v>#NAME?</v>
      </c>
      <c r="BA87" s="22" t="e">
        <f t="shared" ca="1" si="21"/>
        <v>#NAME?</v>
      </c>
      <c r="BB87" s="88" t="e">
        <f t="shared" ca="1" si="22"/>
        <v>#NAME?</v>
      </c>
      <c r="BC87" s="90" t="e">
        <f t="shared" ca="1" si="23"/>
        <v>#NAME?</v>
      </c>
      <c r="BD87" s="90" t="e">
        <f t="shared" ca="1" si="24"/>
        <v>#NAME?</v>
      </c>
      <c r="BE87" s="88" t="e">
        <f t="shared" ca="1" si="25"/>
        <v>#NAME?</v>
      </c>
      <c r="BF87" s="22" t="e">
        <f t="shared" ca="1" si="26"/>
        <v>#NAME?</v>
      </c>
      <c r="BG87" s="22" t="e">
        <f t="shared" ca="1" si="27"/>
        <v>#NAME?</v>
      </c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0"/>
        <v>86</v>
      </c>
      <c r="B88" s="52">
        <v>46058</v>
      </c>
      <c r="C88" s="54" t="s">
        <v>366</v>
      </c>
      <c r="D88" s="54" t="s">
        <v>1002</v>
      </c>
      <c r="E88" s="54" t="s">
        <v>1003</v>
      </c>
      <c r="F88" s="54">
        <v>2</v>
      </c>
      <c r="G88" s="54" t="s">
        <v>65</v>
      </c>
      <c r="H88" s="54" t="str">
        <f t="shared" si="1"/>
        <v>DONE</v>
      </c>
      <c r="I88" s="54" t="s">
        <v>880</v>
      </c>
      <c r="J88" s="58" t="s">
        <v>180</v>
      </c>
      <c r="K88" s="58" t="s">
        <v>79</v>
      </c>
      <c r="L88" s="54"/>
      <c r="M88" s="54"/>
      <c r="N88" s="54" t="s">
        <v>207</v>
      </c>
      <c r="O88" s="54" t="s">
        <v>91</v>
      </c>
      <c r="P88" s="64" t="s">
        <v>120</v>
      </c>
      <c r="Q88" s="64" t="s">
        <v>92</v>
      </c>
      <c r="R88" s="25">
        <v>200001006986</v>
      </c>
      <c r="S88" s="66">
        <v>46068</v>
      </c>
      <c r="T88" s="66" t="str">
        <f t="shared" si="2"/>
        <v>DONE</v>
      </c>
      <c r="U88" s="66">
        <v>46068</v>
      </c>
      <c r="V88" s="25">
        <v>9200072949</v>
      </c>
      <c r="W88" s="25">
        <v>43128</v>
      </c>
      <c r="X88" s="69">
        <v>46073</v>
      </c>
      <c r="Y88" s="69" t="str">
        <f t="shared" si="3"/>
        <v>DONE</v>
      </c>
      <c r="Z88" s="25" t="s">
        <v>1017</v>
      </c>
      <c r="AA88" s="69">
        <v>46073</v>
      </c>
      <c r="AB88" s="25" t="str">
        <f t="shared" si="4"/>
        <v>DONE</v>
      </c>
      <c r="AC88" s="71"/>
      <c r="AD88" s="54" t="s">
        <v>1018</v>
      </c>
      <c r="AE88" s="76">
        <v>46076</v>
      </c>
      <c r="AF88" s="69" t="str">
        <f t="shared" si="5"/>
        <v>DONE</v>
      </c>
      <c r="AG88" s="76">
        <v>46076</v>
      </c>
      <c r="AH88" s="73">
        <v>46146</v>
      </c>
      <c r="AI88" s="77" t="e">
        <f t="shared" ca="1" si="6"/>
        <v>#NAME?</v>
      </c>
      <c r="AJ88" s="80" t="str">
        <f t="array" ref="AJ88">IFERROR(INDEX('[1]Master Price'!$E:$E,MATCH(D88,'[1]Master Price'!$B:$B,0)),"0")</f>
        <v>0</v>
      </c>
      <c r="AK88" s="80">
        <f t="shared" si="7"/>
        <v>0</v>
      </c>
      <c r="AL88" s="82" t="str">
        <f t="shared" si="8"/>
        <v>0-day</v>
      </c>
      <c r="AM88" s="82" t="str">
        <f t="shared" si="9"/>
        <v>0-day</v>
      </c>
      <c r="AN88" s="82" t="str">
        <f t="shared" si="10"/>
        <v>5-day</v>
      </c>
      <c r="AO88" s="82" t="str">
        <f t="shared" si="11"/>
        <v>0-day</v>
      </c>
      <c r="AP88" s="82" t="str">
        <f t="shared" si="12"/>
        <v>3-day</v>
      </c>
      <c r="AQ88" s="82" t="str">
        <f t="shared" si="13"/>
        <v>0-day</v>
      </c>
      <c r="AR88" s="5"/>
      <c r="AS88" s="83">
        <f t="shared" si="14"/>
        <v>86</v>
      </c>
      <c r="AT88" s="54" t="s">
        <v>1023</v>
      </c>
      <c r="AU88" s="84" t="e">
        <f t="shared" ca="1" si="15"/>
        <v>#NAME?</v>
      </c>
      <c r="AV88" s="88" t="e">
        <f t="shared" ca="1" si="16"/>
        <v>#NAME?</v>
      </c>
      <c r="AW88" s="83" t="e">
        <f t="shared" ca="1" si="17"/>
        <v>#NAME?</v>
      </c>
      <c r="AX88" s="88" t="e">
        <f t="shared" ca="1" si="18"/>
        <v>#NAME?</v>
      </c>
      <c r="AY88" s="83">
        <f t="shared" si="19"/>
        <v>200001014400</v>
      </c>
      <c r="AZ88" s="22" t="e">
        <f t="shared" ca="1" si="20"/>
        <v>#NAME?</v>
      </c>
      <c r="BA88" s="22" t="e">
        <f t="shared" ca="1" si="21"/>
        <v>#NAME?</v>
      </c>
      <c r="BB88" s="88" t="e">
        <f t="shared" ca="1" si="22"/>
        <v>#NAME?</v>
      </c>
      <c r="BC88" s="90" t="e">
        <f t="shared" ca="1" si="23"/>
        <v>#NAME?</v>
      </c>
      <c r="BD88" s="90" t="e">
        <f t="shared" ca="1" si="24"/>
        <v>#NAME?</v>
      </c>
      <c r="BE88" s="88" t="e">
        <f t="shared" ca="1" si="25"/>
        <v>#NAME?</v>
      </c>
      <c r="BF88" s="22" t="e">
        <f t="shared" ca="1" si="26"/>
        <v>#NAME?</v>
      </c>
      <c r="BG88" s="22" t="e">
        <f t="shared" ca="1" si="27"/>
        <v>#NAME?</v>
      </c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0"/>
        <v>87</v>
      </c>
      <c r="B89" s="52">
        <v>46058</v>
      </c>
      <c r="C89" s="54" t="s">
        <v>372</v>
      </c>
      <c r="D89" s="54" t="s">
        <v>177</v>
      </c>
      <c r="E89" s="54" t="s">
        <v>178</v>
      </c>
      <c r="F89" s="54">
        <v>2</v>
      </c>
      <c r="G89" s="54" t="s">
        <v>65</v>
      </c>
      <c r="H89" s="54" t="str">
        <f t="shared" si="1"/>
        <v>DONE</v>
      </c>
      <c r="I89" s="54" t="s">
        <v>681</v>
      </c>
      <c r="J89" s="58" t="s">
        <v>180</v>
      </c>
      <c r="K89" s="58" t="s">
        <v>79</v>
      </c>
      <c r="L89" s="54">
        <v>6984</v>
      </c>
      <c r="M89" s="54" t="s">
        <v>184</v>
      </c>
      <c r="N89" s="54" t="s">
        <v>576</v>
      </c>
      <c r="O89" s="54" t="s">
        <v>91</v>
      </c>
      <c r="P89" s="64" t="s">
        <v>682</v>
      </c>
      <c r="Q89" s="64" t="s">
        <v>92</v>
      </c>
      <c r="R89" s="25">
        <v>200001006986</v>
      </c>
      <c r="S89" s="66">
        <v>46068</v>
      </c>
      <c r="T89" s="66" t="str">
        <f t="shared" si="2"/>
        <v>DONE</v>
      </c>
      <c r="U89" s="66">
        <v>46068</v>
      </c>
      <c r="V89" s="25">
        <v>9200072948</v>
      </c>
      <c r="W89" s="25">
        <v>43127</v>
      </c>
      <c r="X89" s="69">
        <v>46073</v>
      </c>
      <c r="Y89" s="69" t="str">
        <f t="shared" si="3"/>
        <v>DONE</v>
      </c>
      <c r="Z89" s="25" t="s">
        <v>1028</v>
      </c>
      <c r="AA89" s="69">
        <v>46073</v>
      </c>
      <c r="AB89" s="25" t="str">
        <f t="shared" si="4"/>
        <v>DONE</v>
      </c>
      <c r="AC89" s="71"/>
      <c r="AD89" s="54" t="s">
        <v>1030</v>
      </c>
      <c r="AE89" s="76">
        <v>46076</v>
      </c>
      <c r="AF89" s="69" t="str">
        <f t="shared" si="5"/>
        <v>DONE</v>
      </c>
      <c r="AG89" s="76">
        <v>46076</v>
      </c>
      <c r="AH89" s="73">
        <v>46146</v>
      </c>
      <c r="AI89" s="77" t="e">
        <f t="shared" ca="1" si="6"/>
        <v>#NAME?</v>
      </c>
      <c r="AJ89" s="80" t="str">
        <f t="array" ref="AJ89">IFERROR(INDEX('[1]Master Price'!$E:$E,MATCH(D89,'[1]Master Price'!$B:$B,0)),"0")</f>
        <v>0</v>
      </c>
      <c r="AK89" s="80">
        <f t="shared" si="7"/>
        <v>0</v>
      </c>
      <c r="AL89" s="82" t="str">
        <f t="shared" si="8"/>
        <v>0-day</v>
      </c>
      <c r="AM89" s="82" t="str">
        <f t="shared" si="9"/>
        <v>0-day</v>
      </c>
      <c r="AN89" s="82" t="str">
        <f t="shared" si="10"/>
        <v>5-day</v>
      </c>
      <c r="AO89" s="82" t="str">
        <f t="shared" si="11"/>
        <v>0-day</v>
      </c>
      <c r="AP89" s="82" t="str">
        <f t="shared" si="12"/>
        <v>3-day</v>
      </c>
      <c r="AQ89" s="82" t="str">
        <f t="shared" si="13"/>
        <v>0-day</v>
      </c>
      <c r="AR89" s="5"/>
      <c r="AS89" s="83">
        <f t="shared" si="14"/>
        <v>87</v>
      </c>
      <c r="AT89" s="54" t="s">
        <v>1035</v>
      </c>
      <c r="AU89" s="84" t="e">
        <f t="shared" ca="1" si="15"/>
        <v>#NAME?</v>
      </c>
      <c r="AV89" s="88" t="e">
        <f t="shared" ca="1" si="16"/>
        <v>#NAME?</v>
      </c>
      <c r="AW89" s="83" t="e">
        <f t="shared" ca="1" si="17"/>
        <v>#NAME?</v>
      </c>
      <c r="AX89" s="88" t="e">
        <f t="shared" ca="1" si="18"/>
        <v>#NAME?</v>
      </c>
      <c r="AY89" s="83">
        <f t="shared" si="19"/>
        <v>200001014993</v>
      </c>
      <c r="AZ89" s="22" t="e">
        <f t="shared" ca="1" si="20"/>
        <v>#NAME?</v>
      </c>
      <c r="BA89" s="22" t="e">
        <f t="shared" ca="1" si="21"/>
        <v>#NAME?</v>
      </c>
      <c r="BB89" s="88" t="e">
        <f t="shared" ca="1" si="22"/>
        <v>#NAME?</v>
      </c>
      <c r="BC89" s="90" t="e">
        <f t="shared" ca="1" si="23"/>
        <v>#NAME?</v>
      </c>
      <c r="BD89" s="90" t="e">
        <f t="shared" ca="1" si="24"/>
        <v>#NAME?</v>
      </c>
      <c r="BE89" s="88" t="e">
        <f t="shared" ca="1" si="25"/>
        <v>#NAME?</v>
      </c>
      <c r="BF89" s="22" t="e">
        <f t="shared" ca="1" si="26"/>
        <v>#NAME?</v>
      </c>
      <c r="BG89" s="22" t="e">
        <f t="shared" ca="1" si="27"/>
        <v>#NAME?</v>
      </c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0"/>
        <v>88</v>
      </c>
      <c r="B90" s="52">
        <v>46058</v>
      </c>
      <c r="C90" s="54" t="s">
        <v>381</v>
      </c>
      <c r="D90" s="54" t="s">
        <v>297</v>
      </c>
      <c r="E90" s="54" t="s">
        <v>298</v>
      </c>
      <c r="F90" s="54">
        <v>1</v>
      </c>
      <c r="G90" s="54" t="s">
        <v>65</v>
      </c>
      <c r="H90" s="54" t="str">
        <f t="shared" si="1"/>
        <v>DONE</v>
      </c>
      <c r="I90" s="54" t="s">
        <v>767</v>
      </c>
      <c r="J90" s="58" t="s">
        <v>623</v>
      </c>
      <c r="K90" s="58" t="s">
        <v>362</v>
      </c>
      <c r="L90" s="54">
        <v>98500</v>
      </c>
      <c r="M90" s="54"/>
      <c r="N90" s="54" t="s">
        <v>1037</v>
      </c>
      <c r="O90" s="54" t="s">
        <v>91</v>
      </c>
      <c r="P90" s="64" t="s">
        <v>82</v>
      </c>
      <c r="Q90" s="64" t="s">
        <v>183</v>
      </c>
      <c r="R90" s="25">
        <v>200001006985</v>
      </c>
      <c r="S90" s="66">
        <v>46068</v>
      </c>
      <c r="T90" s="66" t="str">
        <f t="shared" si="2"/>
        <v>DONE</v>
      </c>
      <c r="U90" s="66">
        <v>46069</v>
      </c>
      <c r="V90" s="25">
        <v>9200072931</v>
      </c>
      <c r="W90" s="25">
        <v>43117</v>
      </c>
      <c r="X90" s="69">
        <v>46073</v>
      </c>
      <c r="Y90" s="69" t="str">
        <f>IF(C90=0,"",IF(V104&gt;0,"DONE","WAITING"))</f>
        <v>DONE</v>
      </c>
      <c r="Z90" s="25" t="s">
        <v>1038</v>
      </c>
      <c r="AA90" s="69">
        <v>46073</v>
      </c>
      <c r="AB90" s="25" t="str">
        <f t="shared" si="4"/>
        <v>DONE</v>
      </c>
      <c r="AC90" s="71"/>
      <c r="AD90" s="54" t="s">
        <v>1039</v>
      </c>
      <c r="AE90" s="76">
        <v>46076</v>
      </c>
      <c r="AF90" s="69" t="str">
        <f t="shared" si="5"/>
        <v>DONE</v>
      </c>
      <c r="AG90" s="76">
        <v>46076</v>
      </c>
      <c r="AH90" s="73">
        <v>46146</v>
      </c>
      <c r="AI90" s="77" t="e">
        <f t="shared" ca="1" si="6"/>
        <v>#NAME?</v>
      </c>
      <c r="AJ90" s="80" t="str">
        <f t="array" ref="AJ90">IFERROR(INDEX('[1]Master Price'!$E:$E,MATCH(D90,'[1]Master Price'!$B:$B,0)),"0")</f>
        <v>0</v>
      </c>
      <c r="AK90" s="80">
        <f t="shared" si="7"/>
        <v>0</v>
      </c>
      <c r="AL90" s="82" t="str">
        <f t="shared" si="8"/>
        <v>0-day</v>
      </c>
      <c r="AM90" s="82" t="str">
        <f t="shared" si="9"/>
        <v>1-day</v>
      </c>
      <c r="AN90" s="82" t="str">
        <f t="shared" si="10"/>
        <v>5-day</v>
      </c>
      <c r="AO90" s="82" t="str">
        <f t="shared" si="11"/>
        <v>0-day</v>
      </c>
      <c r="AP90" s="82" t="str">
        <f t="shared" si="12"/>
        <v>3-day</v>
      </c>
      <c r="AQ90" s="82" t="str">
        <f t="shared" si="13"/>
        <v>0-day</v>
      </c>
      <c r="AR90" s="5"/>
      <c r="AS90" s="83">
        <f t="shared" si="14"/>
        <v>88</v>
      </c>
      <c r="AT90" s="54" t="s">
        <v>1041</v>
      </c>
      <c r="AU90" s="84" t="e">
        <f t="shared" ca="1" si="15"/>
        <v>#NAME?</v>
      </c>
      <c r="AV90" s="88" t="e">
        <f t="shared" ca="1" si="16"/>
        <v>#NAME?</v>
      </c>
      <c r="AW90" s="83" t="e">
        <f t="shared" ca="1" si="17"/>
        <v>#NAME?</v>
      </c>
      <c r="AX90" s="88" t="e">
        <f t="shared" ca="1" si="18"/>
        <v>#NAME?</v>
      </c>
      <c r="AY90" s="83">
        <f t="shared" si="19"/>
        <v>200001015115</v>
      </c>
      <c r="AZ90" s="22" t="e">
        <f t="shared" ca="1" si="20"/>
        <v>#NAME?</v>
      </c>
      <c r="BA90" s="22" t="e">
        <f t="shared" ca="1" si="21"/>
        <v>#NAME?</v>
      </c>
      <c r="BB90" s="88" t="e">
        <f t="shared" ca="1" si="22"/>
        <v>#NAME?</v>
      </c>
      <c r="BC90" s="90" t="e">
        <f t="shared" ca="1" si="23"/>
        <v>#NAME?</v>
      </c>
      <c r="BD90" s="90" t="e">
        <f t="shared" ca="1" si="24"/>
        <v>#NAME?</v>
      </c>
      <c r="BE90" s="88" t="e">
        <f t="shared" ca="1" si="25"/>
        <v>#NAME?</v>
      </c>
      <c r="BF90" s="22" t="e">
        <f t="shared" ca="1" si="26"/>
        <v>#NAME?</v>
      </c>
      <c r="BG90" s="22" t="e">
        <f t="shared" ca="1" si="27"/>
        <v>#NAME?</v>
      </c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0"/>
        <v>89</v>
      </c>
      <c r="B91" s="52">
        <v>46058</v>
      </c>
      <c r="C91" s="54" t="s">
        <v>381</v>
      </c>
      <c r="D91" s="54" t="s">
        <v>1046</v>
      </c>
      <c r="E91" s="54" t="s">
        <v>1047</v>
      </c>
      <c r="F91" s="54">
        <v>1</v>
      </c>
      <c r="G91" s="54" t="s">
        <v>65</v>
      </c>
      <c r="H91" s="54" t="str">
        <f t="shared" si="1"/>
        <v>DONE</v>
      </c>
      <c r="I91" s="54" t="s">
        <v>767</v>
      </c>
      <c r="J91" s="58" t="s">
        <v>623</v>
      </c>
      <c r="K91" s="58" t="s">
        <v>362</v>
      </c>
      <c r="L91" s="54">
        <v>98500</v>
      </c>
      <c r="M91" s="54"/>
      <c r="N91" s="54" t="s">
        <v>1037</v>
      </c>
      <c r="O91" s="54" t="s">
        <v>91</v>
      </c>
      <c r="P91" s="64" t="s">
        <v>82</v>
      </c>
      <c r="Q91" s="64" t="s">
        <v>183</v>
      </c>
      <c r="R91" s="25">
        <v>200001006985</v>
      </c>
      <c r="S91" s="66">
        <v>46068</v>
      </c>
      <c r="T91" s="66" t="str">
        <f t="shared" si="2"/>
        <v>DONE</v>
      </c>
      <c r="U91" s="66">
        <v>46069</v>
      </c>
      <c r="V91" s="25">
        <v>9200072931</v>
      </c>
      <c r="W91" s="25">
        <v>43117</v>
      </c>
      <c r="X91" s="69">
        <v>46073</v>
      </c>
      <c r="Y91" s="69" t="str">
        <f t="shared" ref="Y91:Y345" si="29">IF(C91=0,"",IF(V91&gt;0,"DONE","WAITING"))</f>
        <v>DONE</v>
      </c>
      <c r="Z91" s="25" t="s">
        <v>1038</v>
      </c>
      <c r="AA91" s="69">
        <v>46073</v>
      </c>
      <c r="AB91" s="25" t="str">
        <f t="shared" si="4"/>
        <v>DONE</v>
      </c>
      <c r="AC91" s="71"/>
      <c r="AD91" s="54" t="s">
        <v>1039</v>
      </c>
      <c r="AE91" s="76">
        <v>46076</v>
      </c>
      <c r="AF91" s="69" t="str">
        <f t="shared" si="5"/>
        <v>DONE</v>
      </c>
      <c r="AG91" s="76">
        <v>46076</v>
      </c>
      <c r="AH91" s="73">
        <v>46146</v>
      </c>
      <c r="AI91" s="77" t="e">
        <f t="shared" ca="1" si="6"/>
        <v>#NAME?</v>
      </c>
      <c r="AJ91" s="80" t="str">
        <f t="array" ref="AJ91">IFERROR(INDEX('[1]Master Price'!$E:$E,MATCH(D91,'[1]Master Price'!$B:$B,0)),"0")</f>
        <v>0</v>
      </c>
      <c r="AK91" s="80">
        <f t="shared" si="7"/>
        <v>0</v>
      </c>
      <c r="AL91" s="82" t="str">
        <f t="shared" si="8"/>
        <v>0-day</v>
      </c>
      <c r="AM91" s="82" t="str">
        <f t="shared" si="9"/>
        <v>1-day</v>
      </c>
      <c r="AN91" s="82" t="str">
        <f t="shared" si="10"/>
        <v>5-day</v>
      </c>
      <c r="AO91" s="82" t="str">
        <f t="shared" si="11"/>
        <v>0-day</v>
      </c>
      <c r="AP91" s="82" t="str">
        <f t="shared" si="12"/>
        <v>3-day</v>
      </c>
      <c r="AQ91" s="82" t="str">
        <f t="shared" si="13"/>
        <v>0-day</v>
      </c>
      <c r="AR91" s="5"/>
      <c r="AS91" s="83">
        <f t="shared" si="14"/>
        <v>89</v>
      </c>
      <c r="AT91" s="54" t="s">
        <v>1049</v>
      </c>
      <c r="AU91" s="84" t="e">
        <f t="shared" ca="1" si="15"/>
        <v>#NAME?</v>
      </c>
      <c r="AV91" s="88" t="e">
        <f t="shared" ca="1" si="16"/>
        <v>#NAME?</v>
      </c>
      <c r="AW91" s="83" t="e">
        <f t="shared" ca="1" si="17"/>
        <v>#NAME?</v>
      </c>
      <c r="AX91" s="88" t="e">
        <f t="shared" ca="1" si="18"/>
        <v>#NAME?</v>
      </c>
      <c r="AY91" s="83">
        <f t="shared" si="19"/>
        <v>200001015416</v>
      </c>
      <c r="AZ91" s="22" t="e">
        <f t="shared" ca="1" si="20"/>
        <v>#NAME?</v>
      </c>
      <c r="BA91" s="22" t="e">
        <f t="shared" ca="1" si="21"/>
        <v>#NAME?</v>
      </c>
      <c r="BB91" s="88" t="e">
        <f t="shared" ca="1" si="22"/>
        <v>#NAME?</v>
      </c>
      <c r="BC91" s="90" t="e">
        <f t="shared" ca="1" si="23"/>
        <v>#NAME?</v>
      </c>
      <c r="BD91" s="90" t="e">
        <f t="shared" ca="1" si="24"/>
        <v>#NAME?</v>
      </c>
      <c r="BE91" s="88" t="e">
        <f t="shared" ca="1" si="25"/>
        <v>#NAME?</v>
      </c>
      <c r="BF91" s="22" t="e">
        <f t="shared" ca="1" si="26"/>
        <v>#NAME?</v>
      </c>
      <c r="BG91" s="22" t="e">
        <f t="shared" ca="1" si="27"/>
        <v>#NAME?</v>
      </c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0"/>
        <v>90</v>
      </c>
      <c r="B92" s="52">
        <v>46058</v>
      </c>
      <c r="C92" s="54" t="s">
        <v>381</v>
      </c>
      <c r="D92" s="54" t="s">
        <v>322</v>
      </c>
      <c r="E92" s="54" t="s">
        <v>323</v>
      </c>
      <c r="F92" s="54">
        <v>1</v>
      </c>
      <c r="G92" s="54" t="s">
        <v>65</v>
      </c>
      <c r="H92" s="54" t="str">
        <f t="shared" si="1"/>
        <v>DONE</v>
      </c>
      <c r="I92" s="54" t="s">
        <v>767</v>
      </c>
      <c r="J92" s="58" t="s">
        <v>623</v>
      </c>
      <c r="K92" s="58" t="s">
        <v>362</v>
      </c>
      <c r="L92" s="54">
        <v>98500</v>
      </c>
      <c r="M92" s="54"/>
      <c r="N92" s="54" t="s">
        <v>1037</v>
      </c>
      <c r="O92" s="54" t="s">
        <v>91</v>
      </c>
      <c r="P92" s="64" t="s">
        <v>82</v>
      </c>
      <c r="Q92" s="64" t="s">
        <v>183</v>
      </c>
      <c r="R92" s="25">
        <v>200001006985</v>
      </c>
      <c r="S92" s="66">
        <v>46068</v>
      </c>
      <c r="T92" s="66" t="str">
        <f t="shared" si="2"/>
        <v>DONE</v>
      </c>
      <c r="U92" s="66">
        <v>46069</v>
      </c>
      <c r="V92" s="25">
        <v>9200072931</v>
      </c>
      <c r="W92" s="25">
        <v>43117</v>
      </c>
      <c r="X92" s="69">
        <v>46073</v>
      </c>
      <c r="Y92" s="69" t="str">
        <f t="shared" si="29"/>
        <v>DONE</v>
      </c>
      <c r="Z92" s="25" t="s">
        <v>1038</v>
      </c>
      <c r="AA92" s="69">
        <v>46073</v>
      </c>
      <c r="AB92" s="25" t="str">
        <f t="shared" si="4"/>
        <v>DONE</v>
      </c>
      <c r="AC92" s="71"/>
      <c r="AD92" s="54" t="s">
        <v>1039</v>
      </c>
      <c r="AE92" s="76">
        <v>46076</v>
      </c>
      <c r="AF92" s="69" t="str">
        <f t="shared" si="5"/>
        <v>DONE</v>
      </c>
      <c r="AG92" s="76">
        <v>46076</v>
      </c>
      <c r="AH92" s="73">
        <v>46146</v>
      </c>
      <c r="AI92" s="77" t="e">
        <f t="shared" ca="1" si="6"/>
        <v>#NAME?</v>
      </c>
      <c r="AJ92" s="80" t="str">
        <f t="array" ref="AJ92">IFERROR(INDEX('[1]Master Price'!$E:$E,MATCH(D92,'[1]Master Price'!$B:$B,0)),"0")</f>
        <v>0</v>
      </c>
      <c r="AK92" s="80">
        <f t="shared" si="7"/>
        <v>0</v>
      </c>
      <c r="AL92" s="82" t="str">
        <f t="shared" si="8"/>
        <v>0-day</v>
      </c>
      <c r="AM92" s="82" t="str">
        <f t="shared" si="9"/>
        <v>1-day</v>
      </c>
      <c r="AN92" s="82" t="str">
        <f t="shared" si="10"/>
        <v>5-day</v>
      </c>
      <c r="AO92" s="82" t="str">
        <f t="shared" si="11"/>
        <v>0-day</v>
      </c>
      <c r="AP92" s="82" t="str">
        <f t="shared" si="12"/>
        <v>3-day</v>
      </c>
      <c r="AQ92" s="82" t="str">
        <f t="shared" si="13"/>
        <v>0-day</v>
      </c>
      <c r="AR92" s="5"/>
      <c r="AS92" s="83">
        <f t="shared" si="14"/>
        <v>90</v>
      </c>
      <c r="AT92" s="54" t="s">
        <v>1058</v>
      </c>
      <c r="AU92" s="84" t="e">
        <f t="shared" ca="1" si="15"/>
        <v>#NAME?</v>
      </c>
      <c r="AV92" s="88" t="e">
        <f t="shared" ca="1" si="16"/>
        <v>#NAME?</v>
      </c>
      <c r="AW92" s="83" t="e">
        <f t="shared" ca="1" si="17"/>
        <v>#NAME?</v>
      </c>
      <c r="AX92" s="88" t="e">
        <f t="shared" ca="1" si="18"/>
        <v>#NAME?</v>
      </c>
      <c r="AY92" s="83">
        <f t="shared" si="19"/>
        <v>200001015419</v>
      </c>
      <c r="AZ92" s="22" t="e">
        <f t="shared" ca="1" si="20"/>
        <v>#NAME?</v>
      </c>
      <c r="BA92" s="22" t="e">
        <f t="shared" ca="1" si="21"/>
        <v>#NAME?</v>
      </c>
      <c r="BB92" s="88" t="e">
        <f t="shared" ca="1" si="22"/>
        <v>#NAME?</v>
      </c>
      <c r="BC92" s="90" t="e">
        <f t="shared" ca="1" si="23"/>
        <v>#NAME?</v>
      </c>
      <c r="BD92" s="90" t="e">
        <f t="shared" ca="1" si="24"/>
        <v>#NAME?</v>
      </c>
      <c r="BE92" s="88" t="e">
        <f t="shared" ca="1" si="25"/>
        <v>#NAME?</v>
      </c>
      <c r="BF92" s="22" t="e">
        <f t="shared" ca="1" si="26"/>
        <v>#NAME?</v>
      </c>
      <c r="BG92" s="22" t="e">
        <f t="shared" ca="1" si="27"/>
        <v>#NAME?</v>
      </c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0"/>
        <v>91</v>
      </c>
      <c r="B93" s="52">
        <v>46058</v>
      </c>
      <c r="C93" s="54" t="s">
        <v>381</v>
      </c>
      <c r="D93" s="54" t="s">
        <v>153</v>
      </c>
      <c r="E93" s="54" t="s">
        <v>829</v>
      </c>
      <c r="F93" s="54">
        <v>1</v>
      </c>
      <c r="G93" s="54" t="s">
        <v>65</v>
      </c>
      <c r="H93" s="54" t="str">
        <f t="shared" si="1"/>
        <v>DONE</v>
      </c>
      <c r="I93" s="54" t="s">
        <v>767</v>
      </c>
      <c r="J93" s="58" t="s">
        <v>623</v>
      </c>
      <c r="K93" s="58" t="s">
        <v>362</v>
      </c>
      <c r="L93" s="54">
        <v>98500</v>
      </c>
      <c r="M93" s="54"/>
      <c r="N93" s="54" t="s">
        <v>1037</v>
      </c>
      <c r="O93" s="54" t="s">
        <v>91</v>
      </c>
      <c r="P93" s="64" t="s">
        <v>82</v>
      </c>
      <c r="Q93" s="64" t="s">
        <v>183</v>
      </c>
      <c r="R93" s="25">
        <v>200001006985</v>
      </c>
      <c r="S93" s="66">
        <v>46068</v>
      </c>
      <c r="T93" s="66" t="str">
        <f t="shared" si="2"/>
        <v>DONE</v>
      </c>
      <c r="U93" s="66">
        <v>46069</v>
      </c>
      <c r="V93" s="25">
        <v>9200072931</v>
      </c>
      <c r="W93" s="25">
        <v>43117</v>
      </c>
      <c r="X93" s="69">
        <v>46073</v>
      </c>
      <c r="Y93" s="69" t="str">
        <f t="shared" si="29"/>
        <v>DONE</v>
      </c>
      <c r="Z93" s="25" t="s">
        <v>1038</v>
      </c>
      <c r="AA93" s="69">
        <v>46073</v>
      </c>
      <c r="AB93" s="25" t="str">
        <f t="shared" si="4"/>
        <v>DONE</v>
      </c>
      <c r="AC93" s="71"/>
      <c r="AD93" s="54" t="s">
        <v>1039</v>
      </c>
      <c r="AE93" s="76">
        <v>46076</v>
      </c>
      <c r="AF93" s="69" t="str">
        <f t="shared" si="5"/>
        <v>DONE</v>
      </c>
      <c r="AG93" s="76">
        <v>46076</v>
      </c>
      <c r="AH93" s="73">
        <v>46146</v>
      </c>
      <c r="AI93" s="77" t="e">
        <f t="shared" ca="1" si="6"/>
        <v>#NAME?</v>
      </c>
      <c r="AJ93" s="80" t="str">
        <f t="array" ref="AJ93">IFERROR(INDEX('[1]Master Price'!$E:$E,MATCH(D93,'[1]Master Price'!$B:$B,0)),"0")</f>
        <v>0</v>
      </c>
      <c r="AK93" s="80">
        <f t="shared" si="7"/>
        <v>0</v>
      </c>
      <c r="AL93" s="82" t="str">
        <f t="shared" si="8"/>
        <v>0-day</v>
      </c>
      <c r="AM93" s="82" t="str">
        <f t="shared" si="9"/>
        <v>1-day</v>
      </c>
      <c r="AN93" s="82" t="str">
        <f t="shared" si="10"/>
        <v>5-day</v>
      </c>
      <c r="AO93" s="82" t="str">
        <f t="shared" si="11"/>
        <v>0-day</v>
      </c>
      <c r="AP93" s="82" t="str">
        <f t="shared" si="12"/>
        <v>3-day</v>
      </c>
      <c r="AQ93" s="82" t="str">
        <f t="shared" si="13"/>
        <v>0-day</v>
      </c>
      <c r="AR93" s="5"/>
      <c r="AS93" s="83">
        <f t="shared" si="14"/>
        <v>91</v>
      </c>
      <c r="AT93" s="54" t="s">
        <v>1064</v>
      </c>
      <c r="AU93" s="84" t="e">
        <f t="shared" ca="1" si="15"/>
        <v>#NAME?</v>
      </c>
      <c r="AV93" s="88" t="e">
        <f t="shared" ca="1" si="16"/>
        <v>#NAME?</v>
      </c>
      <c r="AW93" s="83" t="e">
        <f t="shared" ca="1" si="17"/>
        <v>#NAME?</v>
      </c>
      <c r="AX93" s="88" t="e">
        <f t="shared" ca="1" si="18"/>
        <v>#NAME?</v>
      </c>
      <c r="AY93" s="83" t="str">
        <f t="shared" si="19"/>
        <v>PO BOSTON</v>
      </c>
      <c r="AZ93" s="22" t="e">
        <f t="shared" ca="1" si="20"/>
        <v>#NAME?</v>
      </c>
      <c r="BA93" s="22" t="e">
        <f t="shared" ca="1" si="21"/>
        <v>#NAME?</v>
      </c>
      <c r="BB93" s="88" t="e">
        <f t="shared" ca="1" si="22"/>
        <v>#NAME?</v>
      </c>
      <c r="BC93" s="90" t="e">
        <f t="shared" ca="1" si="23"/>
        <v>#NAME?</v>
      </c>
      <c r="BD93" s="90" t="e">
        <f t="shared" ca="1" si="24"/>
        <v>#NAME?</v>
      </c>
      <c r="BE93" s="88" t="e">
        <f t="shared" ca="1" si="25"/>
        <v>#NAME?</v>
      </c>
      <c r="BF93" s="22" t="e">
        <f t="shared" ca="1" si="26"/>
        <v>#NAME?</v>
      </c>
      <c r="BG93" s="22" t="e">
        <f t="shared" ca="1" si="27"/>
        <v>#NAME?</v>
      </c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0"/>
        <v>92</v>
      </c>
      <c r="B94" s="52">
        <v>46058</v>
      </c>
      <c r="C94" s="54" t="s">
        <v>381</v>
      </c>
      <c r="D94" s="54" t="s">
        <v>457</v>
      </c>
      <c r="E94" s="54" t="s">
        <v>458</v>
      </c>
      <c r="F94" s="54">
        <v>1</v>
      </c>
      <c r="G94" s="54" t="s">
        <v>65</v>
      </c>
      <c r="H94" s="54" t="str">
        <f t="shared" si="1"/>
        <v>DONE</v>
      </c>
      <c r="I94" s="54" t="s">
        <v>767</v>
      </c>
      <c r="J94" s="58" t="s">
        <v>623</v>
      </c>
      <c r="K94" s="58" t="s">
        <v>362</v>
      </c>
      <c r="L94" s="54">
        <v>98500</v>
      </c>
      <c r="M94" s="54"/>
      <c r="N94" s="54" t="s">
        <v>1037</v>
      </c>
      <c r="O94" s="54" t="s">
        <v>91</v>
      </c>
      <c r="P94" s="64" t="s">
        <v>82</v>
      </c>
      <c r="Q94" s="64" t="s">
        <v>183</v>
      </c>
      <c r="R94" s="25">
        <v>200001006985</v>
      </c>
      <c r="S94" s="66">
        <v>46068</v>
      </c>
      <c r="T94" s="66" t="str">
        <f t="shared" si="2"/>
        <v>DONE</v>
      </c>
      <c r="U94" s="66">
        <v>46069</v>
      </c>
      <c r="V94" s="25">
        <v>9200072931</v>
      </c>
      <c r="W94" s="25">
        <v>43117</v>
      </c>
      <c r="X94" s="69">
        <v>46073</v>
      </c>
      <c r="Y94" s="69" t="str">
        <f t="shared" si="29"/>
        <v>DONE</v>
      </c>
      <c r="Z94" s="25" t="s">
        <v>1038</v>
      </c>
      <c r="AA94" s="69">
        <v>46073</v>
      </c>
      <c r="AB94" s="25" t="str">
        <f t="shared" si="4"/>
        <v>DONE</v>
      </c>
      <c r="AC94" s="71"/>
      <c r="AD94" s="54" t="s">
        <v>1039</v>
      </c>
      <c r="AE94" s="76">
        <v>46076</v>
      </c>
      <c r="AF94" s="69" t="str">
        <f t="shared" si="5"/>
        <v>DONE</v>
      </c>
      <c r="AG94" s="76">
        <v>46076</v>
      </c>
      <c r="AH94" s="73">
        <v>46146</v>
      </c>
      <c r="AI94" s="77" t="e">
        <f t="shared" ca="1" si="6"/>
        <v>#NAME?</v>
      </c>
      <c r="AJ94" s="80" t="str">
        <f t="array" ref="AJ94">IFERROR(INDEX('[1]Master Price'!$E:$E,MATCH(D94,'[1]Master Price'!$B:$B,0)),"0")</f>
        <v>0</v>
      </c>
      <c r="AK94" s="80">
        <f t="shared" si="7"/>
        <v>0</v>
      </c>
      <c r="AL94" s="82" t="str">
        <f t="shared" si="8"/>
        <v>0-day</v>
      </c>
      <c r="AM94" s="82" t="str">
        <f t="shared" si="9"/>
        <v>1-day</v>
      </c>
      <c r="AN94" s="82" t="str">
        <f t="shared" si="10"/>
        <v>5-day</v>
      </c>
      <c r="AO94" s="82" t="str">
        <f t="shared" si="11"/>
        <v>0-day</v>
      </c>
      <c r="AP94" s="82" t="str">
        <f t="shared" si="12"/>
        <v>3-day</v>
      </c>
      <c r="AQ94" s="82" t="str">
        <f t="shared" si="13"/>
        <v>0-day</v>
      </c>
      <c r="AR94" s="5"/>
      <c r="AS94" s="83">
        <f t="shared" si="14"/>
        <v>92</v>
      </c>
      <c r="AT94" s="54" t="s">
        <v>1071</v>
      </c>
      <c r="AU94" s="84" t="e">
        <f t="shared" ca="1" si="15"/>
        <v>#NAME?</v>
      </c>
      <c r="AV94" s="88" t="e">
        <f t="shared" ca="1" si="16"/>
        <v>#NAME?</v>
      </c>
      <c r="AW94" s="83" t="e">
        <f t="shared" ca="1" si="17"/>
        <v>#NAME?</v>
      </c>
      <c r="AX94" s="88" t="e">
        <f t="shared" ca="1" si="18"/>
        <v>#NAME?</v>
      </c>
      <c r="AY94" s="83">
        <f t="shared" si="19"/>
        <v>200001015422</v>
      </c>
      <c r="AZ94" s="22" t="e">
        <f t="shared" ca="1" si="20"/>
        <v>#NAME?</v>
      </c>
      <c r="BA94" s="22" t="e">
        <f t="shared" ca="1" si="21"/>
        <v>#NAME?</v>
      </c>
      <c r="BB94" s="88" t="e">
        <f t="shared" ca="1" si="22"/>
        <v>#NAME?</v>
      </c>
      <c r="BC94" s="90" t="e">
        <f t="shared" ca="1" si="23"/>
        <v>#NAME?</v>
      </c>
      <c r="BD94" s="90" t="e">
        <f t="shared" ca="1" si="24"/>
        <v>#NAME?</v>
      </c>
      <c r="BE94" s="88" t="e">
        <f t="shared" ca="1" si="25"/>
        <v>#NAME?</v>
      </c>
      <c r="BF94" s="22" t="e">
        <f t="shared" ca="1" si="26"/>
        <v>#NAME?</v>
      </c>
      <c r="BG94" s="22" t="e">
        <f t="shared" ca="1" si="27"/>
        <v>#NAME?</v>
      </c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0"/>
        <v>93</v>
      </c>
      <c r="B95" s="52">
        <v>46058</v>
      </c>
      <c r="C95" s="54" t="s">
        <v>381</v>
      </c>
      <c r="D95" s="54" t="s">
        <v>765</v>
      </c>
      <c r="E95" s="54" t="s">
        <v>766</v>
      </c>
      <c r="F95" s="54">
        <v>1</v>
      </c>
      <c r="G95" s="54" t="s">
        <v>65</v>
      </c>
      <c r="H95" s="54" t="str">
        <f t="shared" si="1"/>
        <v>DONE</v>
      </c>
      <c r="I95" s="54" t="s">
        <v>767</v>
      </c>
      <c r="J95" s="58" t="s">
        <v>623</v>
      </c>
      <c r="K95" s="58" t="s">
        <v>362</v>
      </c>
      <c r="L95" s="54">
        <v>98500</v>
      </c>
      <c r="M95" s="54"/>
      <c r="N95" s="54" t="s">
        <v>1037</v>
      </c>
      <c r="O95" s="54" t="s">
        <v>91</v>
      </c>
      <c r="P95" s="64" t="s">
        <v>82</v>
      </c>
      <c r="Q95" s="64" t="s">
        <v>183</v>
      </c>
      <c r="R95" s="25">
        <v>200001006985</v>
      </c>
      <c r="S95" s="66">
        <v>46068</v>
      </c>
      <c r="T95" s="66" t="str">
        <f t="shared" si="2"/>
        <v>DONE</v>
      </c>
      <c r="U95" s="66">
        <v>46069</v>
      </c>
      <c r="V95" s="25">
        <v>9200072931</v>
      </c>
      <c r="W95" s="25">
        <v>43117</v>
      </c>
      <c r="X95" s="69">
        <v>46073</v>
      </c>
      <c r="Y95" s="69" t="str">
        <f t="shared" si="29"/>
        <v>DONE</v>
      </c>
      <c r="Z95" s="25" t="s">
        <v>1038</v>
      </c>
      <c r="AA95" s="69">
        <v>46073</v>
      </c>
      <c r="AB95" s="25" t="str">
        <f t="shared" si="4"/>
        <v>DONE</v>
      </c>
      <c r="AC95" s="71"/>
      <c r="AD95" s="54" t="s">
        <v>1039</v>
      </c>
      <c r="AE95" s="76">
        <v>46076</v>
      </c>
      <c r="AF95" s="69" t="str">
        <f t="shared" si="5"/>
        <v>DONE</v>
      </c>
      <c r="AG95" s="76">
        <v>46076</v>
      </c>
      <c r="AH95" s="73">
        <v>46146</v>
      </c>
      <c r="AI95" s="77" t="e">
        <f t="shared" ca="1" si="6"/>
        <v>#NAME?</v>
      </c>
      <c r="AJ95" s="80" t="str">
        <f t="array" ref="AJ95">IFERROR(INDEX('[1]Master Price'!$E:$E,MATCH(D95,'[1]Master Price'!$B:$B,0)),"0")</f>
        <v>0</v>
      </c>
      <c r="AK95" s="80">
        <f t="shared" si="7"/>
        <v>0</v>
      </c>
      <c r="AL95" s="82" t="str">
        <f t="shared" si="8"/>
        <v>0-day</v>
      </c>
      <c r="AM95" s="82" t="str">
        <f t="shared" si="9"/>
        <v>1-day</v>
      </c>
      <c r="AN95" s="82" t="str">
        <f t="shared" si="10"/>
        <v>5-day</v>
      </c>
      <c r="AO95" s="82" t="str">
        <f t="shared" si="11"/>
        <v>0-day</v>
      </c>
      <c r="AP95" s="82" t="str">
        <f t="shared" si="12"/>
        <v>3-day</v>
      </c>
      <c r="AQ95" s="82" t="str">
        <f t="shared" si="13"/>
        <v>0-day</v>
      </c>
      <c r="AR95" s="5"/>
      <c r="AS95" s="83">
        <f t="shared" si="14"/>
        <v>93</v>
      </c>
      <c r="AT95" s="54" t="s">
        <v>1076</v>
      </c>
      <c r="AU95" s="84" t="e">
        <f t="shared" ca="1" si="15"/>
        <v>#NAME?</v>
      </c>
      <c r="AV95" s="88" t="e">
        <f t="shared" ca="1" si="16"/>
        <v>#NAME?</v>
      </c>
      <c r="AW95" s="83" t="e">
        <f t="shared" ca="1" si="17"/>
        <v>#NAME?</v>
      </c>
      <c r="AX95" s="88" t="e">
        <f t="shared" ca="1" si="18"/>
        <v>#NAME?</v>
      </c>
      <c r="AY95" s="83">
        <f t="shared" si="19"/>
        <v>200001017312</v>
      </c>
      <c r="AZ95" s="22" t="e">
        <f t="shared" ca="1" si="20"/>
        <v>#NAME?</v>
      </c>
      <c r="BA95" s="22" t="e">
        <f t="shared" ca="1" si="21"/>
        <v>#NAME?</v>
      </c>
      <c r="BB95" s="88" t="e">
        <f t="shared" ca="1" si="22"/>
        <v>#NAME?</v>
      </c>
      <c r="BC95" s="90" t="e">
        <f t="shared" ca="1" si="23"/>
        <v>#NAME?</v>
      </c>
      <c r="BD95" s="90" t="e">
        <f t="shared" ca="1" si="24"/>
        <v>#NAME?</v>
      </c>
      <c r="BE95" s="88" t="e">
        <f t="shared" ca="1" si="25"/>
        <v>#NAME?</v>
      </c>
      <c r="BF95" s="22" t="e">
        <f t="shared" ca="1" si="26"/>
        <v>#NAME?</v>
      </c>
      <c r="BG95" s="22" t="e">
        <f t="shared" ca="1" si="27"/>
        <v>#NAME?</v>
      </c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0"/>
        <v>94</v>
      </c>
      <c r="B96" s="52">
        <v>46058</v>
      </c>
      <c r="C96" s="54" t="s">
        <v>381</v>
      </c>
      <c r="D96" s="54" t="s">
        <v>303</v>
      </c>
      <c r="E96" s="54" t="s">
        <v>304</v>
      </c>
      <c r="F96" s="54">
        <v>2</v>
      </c>
      <c r="G96" s="54" t="s">
        <v>65</v>
      </c>
      <c r="H96" s="54" t="str">
        <f t="shared" si="1"/>
        <v>DONE</v>
      </c>
      <c r="I96" s="54" t="s">
        <v>767</v>
      </c>
      <c r="J96" s="58" t="s">
        <v>623</v>
      </c>
      <c r="K96" s="58" t="s">
        <v>362</v>
      </c>
      <c r="L96" s="54">
        <v>98500</v>
      </c>
      <c r="M96" s="54"/>
      <c r="N96" s="54" t="s">
        <v>1037</v>
      </c>
      <c r="O96" s="54" t="s">
        <v>91</v>
      </c>
      <c r="P96" s="64" t="s">
        <v>82</v>
      </c>
      <c r="Q96" s="64" t="s">
        <v>183</v>
      </c>
      <c r="R96" s="25">
        <v>200001006985</v>
      </c>
      <c r="S96" s="66">
        <v>46068</v>
      </c>
      <c r="T96" s="66" t="str">
        <f t="shared" si="2"/>
        <v>DONE</v>
      </c>
      <c r="U96" s="66">
        <v>46069</v>
      </c>
      <c r="V96" s="25">
        <v>9200072931</v>
      </c>
      <c r="W96" s="25">
        <v>43117</v>
      </c>
      <c r="X96" s="69">
        <v>46073</v>
      </c>
      <c r="Y96" s="69" t="str">
        <f t="shared" si="29"/>
        <v>DONE</v>
      </c>
      <c r="Z96" s="25" t="s">
        <v>1038</v>
      </c>
      <c r="AA96" s="69">
        <v>46073</v>
      </c>
      <c r="AB96" s="25" t="str">
        <f t="shared" si="4"/>
        <v>DONE</v>
      </c>
      <c r="AC96" s="71"/>
      <c r="AD96" s="54" t="s">
        <v>1039</v>
      </c>
      <c r="AE96" s="76">
        <v>46076</v>
      </c>
      <c r="AF96" s="69" t="str">
        <f t="shared" si="5"/>
        <v>DONE</v>
      </c>
      <c r="AG96" s="76">
        <v>46076</v>
      </c>
      <c r="AH96" s="73">
        <v>46146</v>
      </c>
      <c r="AI96" s="77" t="e">
        <f t="shared" ca="1" si="6"/>
        <v>#NAME?</v>
      </c>
      <c r="AJ96" s="80" t="str">
        <f t="array" ref="AJ96">IFERROR(INDEX('[1]Master Price'!$E:$E,MATCH(D96,'[1]Master Price'!$B:$B,0)),"0")</f>
        <v>0</v>
      </c>
      <c r="AK96" s="80">
        <f t="shared" si="7"/>
        <v>0</v>
      </c>
      <c r="AL96" s="82" t="str">
        <f t="shared" si="8"/>
        <v>0-day</v>
      </c>
      <c r="AM96" s="82" t="str">
        <f t="shared" si="9"/>
        <v>1-day</v>
      </c>
      <c r="AN96" s="82" t="str">
        <f t="shared" si="10"/>
        <v>5-day</v>
      </c>
      <c r="AO96" s="82" t="str">
        <f t="shared" si="11"/>
        <v>0-day</v>
      </c>
      <c r="AP96" s="82" t="str">
        <f t="shared" si="12"/>
        <v>3-day</v>
      </c>
      <c r="AQ96" s="82" t="str">
        <f t="shared" si="13"/>
        <v>0-day</v>
      </c>
      <c r="AR96" s="5"/>
      <c r="AS96" s="83">
        <f t="shared" si="14"/>
        <v>94</v>
      </c>
      <c r="AT96" s="54" t="s">
        <v>1083</v>
      </c>
      <c r="AU96" s="84" t="e">
        <f t="shared" ca="1" si="15"/>
        <v>#NAME?</v>
      </c>
      <c r="AV96" s="88" t="e">
        <f t="shared" ca="1" si="16"/>
        <v>#NAME?</v>
      </c>
      <c r="AW96" s="83" t="e">
        <f t="shared" ca="1" si="17"/>
        <v>#NAME?</v>
      </c>
      <c r="AX96" s="88" t="e">
        <f t="shared" ca="1" si="18"/>
        <v>#NAME?</v>
      </c>
      <c r="AY96" s="83">
        <f t="shared" si="19"/>
        <v>200001017148</v>
      </c>
      <c r="AZ96" s="22" t="e">
        <f t="shared" ca="1" si="20"/>
        <v>#NAME?</v>
      </c>
      <c r="BA96" s="22" t="e">
        <f t="shared" ca="1" si="21"/>
        <v>#NAME?</v>
      </c>
      <c r="BB96" s="88" t="e">
        <f t="shared" ca="1" si="22"/>
        <v>#NAME?</v>
      </c>
      <c r="BC96" s="90" t="e">
        <f t="shared" ca="1" si="23"/>
        <v>#NAME?</v>
      </c>
      <c r="BD96" s="90" t="e">
        <f t="shared" ca="1" si="24"/>
        <v>#NAME?</v>
      </c>
      <c r="BE96" s="88" t="e">
        <f t="shared" ca="1" si="25"/>
        <v>#NAME?</v>
      </c>
      <c r="BF96" s="22" t="e">
        <f t="shared" ca="1" si="26"/>
        <v>#NAME?</v>
      </c>
      <c r="BG96" s="22" t="e">
        <f t="shared" ca="1" si="27"/>
        <v>#NAME?</v>
      </c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0"/>
        <v>95</v>
      </c>
      <c r="B97" s="52">
        <v>46058</v>
      </c>
      <c r="C97" s="54" t="s">
        <v>381</v>
      </c>
      <c r="D97" s="54" t="s">
        <v>473</v>
      </c>
      <c r="E97" s="54" t="s">
        <v>474</v>
      </c>
      <c r="F97" s="54">
        <v>2</v>
      </c>
      <c r="G97" s="54" t="s">
        <v>65</v>
      </c>
      <c r="H97" s="54" t="str">
        <f t="shared" si="1"/>
        <v>DONE</v>
      </c>
      <c r="I97" s="54" t="s">
        <v>767</v>
      </c>
      <c r="J97" s="58" t="s">
        <v>623</v>
      </c>
      <c r="K97" s="58" t="s">
        <v>362</v>
      </c>
      <c r="L97" s="54">
        <v>98500</v>
      </c>
      <c r="M97" s="54"/>
      <c r="N97" s="54" t="s">
        <v>1037</v>
      </c>
      <c r="O97" s="54" t="s">
        <v>91</v>
      </c>
      <c r="P97" s="64" t="s">
        <v>82</v>
      </c>
      <c r="Q97" s="64" t="s">
        <v>183</v>
      </c>
      <c r="R97" s="25">
        <v>200001006985</v>
      </c>
      <c r="S97" s="66">
        <v>46068</v>
      </c>
      <c r="T97" s="66" t="str">
        <f t="shared" si="2"/>
        <v>DONE</v>
      </c>
      <c r="U97" s="66">
        <v>46069</v>
      </c>
      <c r="V97" s="25">
        <v>9200072931</v>
      </c>
      <c r="W97" s="25">
        <v>43117</v>
      </c>
      <c r="X97" s="69">
        <v>46073</v>
      </c>
      <c r="Y97" s="69" t="str">
        <f t="shared" si="29"/>
        <v>DONE</v>
      </c>
      <c r="Z97" s="25" t="s">
        <v>1038</v>
      </c>
      <c r="AA97" s="69">
        <v>46073</v>
      </c>
      <c r="AB97" s="25" t="str">
        <f t="shared" si="4"/>
        <v>DONE</v>
      </c>
      <c r="AC97" s="71"/>
      <c r="AD97" s="54" t="s">
        <v>1039</v>
      </c>
      <c r="AE97" s="76">
        <v>46076</v>
      </c>
      <c r="AF97" s="69" t="str">
        <f t="shared" si="5"/>
        <v>DONE</v>
      </c>
      <c r="AG97" s="76">
        <v>46076</v>
      </c>
      <c r="AH97" s="73">
        <v>46146</v>
      </c>
      <c r="AI97" s="77" t="e">
        <f t="shared" ca="1" si="6"/>
        <v>#NAME?</v>
      </c>
      <c r="AJ97" s="80" t="str">
        <f t="array" ref="AJ97">IFERROR(INDEX('[1]Master Price'!$E:$E,MATCH(D97,'[1]Master Price'!$B:$B,0)),"0")</f>
        <v>0</v>
      </c>
      <c r="AK97" s="80">
        <f t="shared" si="7"/>
        <v>0</v>
      </c>
      <c r="AL97" s="82" t="str">
        <f t="shared" si="8"/>
        <v>0-day</v>
      </c>
      <c r="AM97" s="82" t="str">
        <f t="shared" si="9"/>
        <v>1-day</v>
      </c>
      <c r="AN97" s="82" t="str">
        <f t="shared" si="10"/>
        <v>5-day</v>
      </c>
      <c r="AO97" s="82" t="str">
        <f t="shared" si="11"/>
        <v>0-day</v>
      </c>
      <c r="AP97" s="82" t="str">
        <f t="shared" si="12"/>
        <v>3-day</v>
      </c>
      <c r="AQ97" s="82" t="str">
        <f t="shared" si="13"/>
        <v>0-day</v>
      </c>
      <c r="AR97" s="5"/>
      <c r="AS97" s="83">
        <f t="shared" si="14"/>
        <v>95</v>
      </c>
      <c r="AT97" s="54" t="s">
        <v>1095</v>
      </c>
      <c r="AU97" s="84" t="e">
        <f t="shared" ca="1" si="15"/>
        <v>#NAME?</v>
      </c>
      <c r="AV97" s="88" t="e">
        <f t="shared" ca="1" si="16"/>
        <v>#NAME?</v>
      </c>
      <c r="AW97" s="83" t="e">
        <f t="shared" ca="1" si="17"/>
        <v>#NAME?</v>
      </c>
      <c r="AX97" s="88" t="e">
        <f t="shared" ca="1" si="18"/>
        <v>#NAME?</v>
      </c>
      <c r="AY97" s="83">
        <f t="shared" si="19"/>
        <v>210000276401</v>
      </c>
      <c r="AZ97" s="22" t="e">
        <f t="shared" ca="1" si="20"/>
        <v>#NAME?</v>
      </c>
      <c r="BA97" s="22" t="e">
        <f t="shared" ca="1" si="21"/>
        <v>#NAME?</v>
      </c>
      <c r="BB97" s="88" t="e">
        <f t="shared" ca="1" si="22"/>
        <v>#NAME?</v>
      </c>
      <c r="BC97" s="90" t="e">
        <f t="shared" ca="1" si="23"/>
        <v>#NAME?</v>
      </c>
      <c r="BD97" s="90" t="e">
        <f t="shared" ca="1" si="24"/>
        <v>#NAME?</v>
      </c>
      <c r="BE97" s="88" t="e">
        <f t="shared" ca="1" si="25"/>
        <v>#NAME?</v>
      </c>
      <c r="BF97" s="22" t="e">
        <f t="shared" ca="1" si="26"/>
        <v>#NAME?</v>
      </c>
      <c r="BG97" s="22" t="e">
        <f t="shared" ca="1" si="27"/>
        <v>#NAME?</v>
      </c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0"/>
        <v>96</v>
      </c>
      <c r="B98" s="52">
        <v>46058</v>
      </c>
      <c r="C98" s="54" t="s">
        <v>381</v>
      </c>
      <c r="D98" s="54" t="s">
        <v>174</v>
      </c>
      <c r="E98" s="54" t="s">
        <v>175</v>
      </c>
      <c r="F98" s="54">
        <v>2</v>
      </c>
      <c r="G98" s="54" t="s">
        <v>65</v>
      </c>
      <c r="H98" s="54" t="str">
        <f t="shared" si="1"/>
        <v>DONE</v>
      </c>
      <c r="I98" s="54" t="s">
        <v>767</v>
      </c>
      <c r="J98" s="58" t="s">
        <v>623</v>
      </c>
      <c r="K98" s="58" t="s">
        <v>362</v>
      </c>
      <c r="L98" s="54">
        <v>98500</v>
      </c>
      <c r="M98" s="54"/>
      <c r="N98" s="54" t="s">
        <v>1037</v>
      </c>
      <c r="O98" s="54" t="s">
        <v>91</v>
      </c>
      <c r="P98" s="64" t="s">
        <v>82</v>
      </c>
      <c r="Q98" s="64" t="s">
        <v>183</v>
      </c>
      <c r="R98" s="25">
        <v>200001006985</v>
      </c>
      <c r="S98" s="66">
        <v>46068</v>
      </c>
      <c r="T98" s="66" t="str">
        <f t="shared" si="2"/>
        <v>DONE</v>
      </c>
      <c r="U98" s="66">
        <v>46069</v>
      </c>
      <c r="V98" s="25">
        <v>9200072931</v>
      </c>
      <c r="W98" s="25">
        <v>43117</v>
      </c>
      <c r="X98" s="69">
        <v>46073</v>
      </c>
      <c r="Y98" s="69" t="str">
        <f t="shared" si="29"/>
        <v>DONE</v>
      </c>
      <c r="Z98" s="25" t="s">
        <v>1038</v>
      </c>
      <c r="AA98" s="69">
        <v>46073</v>
      </c>
      <c r="AB98" s="25" t="str">
        <f t="shared" si="4"/>
        <v>DONE</v>
      </c>
      <c r="AC98" s="71"/>
      <c r="AD98" s="54" t="s">
        <v>1039</v>
      </c>
      <c r="AE98" s="76">
        <v>46076</v>
      </c>
      <c r="AF98" s="69" t="str">
        <f t="shared" si="5"/>
        <v>DONE</v>
      </c>
      <c r="AG98" s="76">
        <v>46076</v>
      </c>
      <c r="AH98" s="73">
        <v>46146</v>
      </c>
      <c r="AI98" s="77" t="e">
        <f t="shared" ca="1" si="6"/>
        <v>#NAME?</v>
      </c>
      <c r="AJ98" s="80" t="str">
        <f t="array" ref="AJ98">IFERROR(INDEX('[1]Master Price'!$E:$E,MATCH(D98,'[1]Master Price'!$B:$B,0)),"0")</f>
        <v>0</v>
      </c>
      <c r="AK98" s="80">
        <f t="shared" si="7"/>
        <v>0</v>
      </c>
      <c r="AL98" s="82" t="str">
        <f t="shared" si="8"/>
        <v>0-day</v>
      </c>
      <c r="AM98" s="82" t="str">
        <f t="shared" si="9"/>
        <v>1-day</v>
      </c>
      <c r="AN98" s="82" t="str">
        <f t="shared" si="10"/>
        <v>5-day</v>
      </c>
      <c r="AO98" s="82" t="str">
        <f t="shared" si="11"/>
        <v>0-day</v>
      </c>
      <c r="AP98" s="82" t="str">
        <f t="shared" si="12"/>
        <v>3-day</v>
      </c>
      <c r="AQ98" s="82" t="str">
        <f t="shared" si="13"/>
        <v>0-day</v>
      </c>
      <c r="AR98" s="5"/>
      <c r="AS98" s="83">
        <f t="shared" si="14"/>
        <v>96</v>
      </c>
      <c r="AT98" s="54" t="s">
        <v>1103</v>
      </c>
      <c r="AU98" s="84" t="e">
        <f t="shared" ca="1" si="15"/>
        <v>#NAME?</v>
      </c>
      <c r="AV98" s="88" t="e">
        <f t="shared" ca="1" si="16"/>
        <v>#NAME?</v>
      </c>
      <c r="AW98" s="83" t="e">
        <f t="shared" ca="1" si="17"/>
        <v>#NAME?</v>
      </c>
      <c r="AX98" s="88" t="e">
        <f t="shared" ca="1" si="18"/>
        <v>#NAME?</v>
      </c>
      <c r="AY98" s="83">
        <f t="shared" si="19"/>
        <v>200001017453</v>
      </c>
      <c r="AZ98" s="22" t="e">
        <f t="shared" ca="1" si="20"/>
        <v>#NAME?</v>
      </c>
      <c r="BA98" s="22" t="e">
        <f t="shared" ca="1" si="21"/>
        <v>#NAME?</v>
      </c>
      <c r="BB98" s="88" t="e">
        <f t="shared" ca="1" si="22"/>
        <v>#NAME?</v>
      </c>
      <c r="BC98" s="90" t="e">
        <f t="shared" ca="1" si="23"/>
        <v>#NAME?</v>
      </c>
      <c r="BD98" s="90" t="e">
        <f t="shared" ca="1" si="24"/>
        <v>#NAME?</v>
      </c>
      <c r="BE98" s="88" t="e">
        <f t="shared" ca="1" si="25"/>
        <v>#NAME?</v>
      </c>
      <c r="BF98" s="22" t="e">
        <f t="shared" ca="1" si="26"/>
        <v>#NAME?</v>
      </c>
      <c r="BG98" s="22" t="e">
        <f t="shared" ca="1" si="27"/>
        <v>#NAME?</v>
      </c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0"/>
        <v>97</v>
      </c>
      <c r="B99" s="52">
        <v>46058</v>
      </c>
      <c r="C99" s="54" t="s">
        <v>381</v>
      </c>
      <c r="D99" s="54" t="s">
        <v>710</v>
      </c>
      <c r="E99" s="54" t="s">
        <v>711</v>
      </c>
      <c r="F99" s="54">
        <v>2</v>
      </c>
      <c r="G99" s="54" t="s">
        <v>65</v>
      </c>
      <c r="H99" s="54" t="str">
        <f t="shared" si="1"/>
        <v>DONE</v>
      </c>
      <c r="I99" s="54" t="s">
        <v>767</v>
      </c>
      <c r="J99" s="58" t="s">
        <v>623</v>
      </c>
      <c r="K99" s="58" t="s">
        <v>362</v>
      </c>
      <c r="L99" s="54">
        <v>98500</v>
      </c>
      <c r="M99" s="54"/>
      <c r="N99" s="54" t="s">
        <v>1037</v>
      </c>
      <c r="O99" s="54" t="s">
        <v>91</v>
      </c>
      <c r="P99" s="64" t="s">
        <v>82</v>
      </c>
      <c r="Q99" s="64" t="s">
        <v>183</v>
      </c>
      <c r="R99" s="25">
        <v>200001006985</v>
      </c>
      <c r="S99" s="66">
        <v>46068</v>
      </c>
      <c r="T99" s="66" t="str">
        <f t="shared" si="2"/>
        <v>DONE</v>
      </c>
      <c r="U99" s="66">
        <v>46069</v>
      </c>
      <c r="V99" s="25">
        <v>9200072931</v>
      </c>
      <c r="W99" s="25">
        <v>43117</v>
      </c>
      <c r="X99" s="69">
        <v>46073</v>
      </c>
      <c r="Y99" s="69" t="str">
        <f t="shared" si="29"/>
        <v>DONE</v>
      </c>
      <c r="Z99" s="25" t="s">
        <v>1038</v>
      </c>
      <c r="AA99" s="69">
        <v>46073</v>
      </c>
      <c r="AB99" s="25" t="str">
        <f t="shared" si="4"/>
        <v>DONE</v>
      </c>
      <c r="AC99" s="71"/>
      <c r="AD99" s="54" t="s">
        <v>1039</v>
      </c>
      <c r="AE99" s="76">
        <v>46076</v>
      </c>
      <c r="AF99" s="69" t="str">
        <f t="shared" si="5"/>
        <v>DONE</v>
      </c>
      <c r="AG99" s="76">
        <v>46076</v>
      </c>
      <c r="AH99" s="73">
        <v>46146</v>
      </c>
      <c r="AI99" s="77" t="e">
        <f t="shared" ca="1" si="6"/>
        <v>#NAME?</v>
      </c>
      <c r="AJ99" s="80" t="str">
        <f t="array" ref="AJ99">IFERROR(INDEX('[1]Master Price'!$E:$E,MATCH(D99,'[1]Master Price'!$B:$B,0)),"0")</f>
        <v>0</v>
      </c>
      <c r="AK99" s="80">
        <f t="shared" si="7"/>
        <v>0</v>
      </c>
      <c r="AL99" s="82" t="str">
        <f t="shared" si="8"/>
        <v>0-day</v>
      </c>
      <c r="AM99" s="82" t="str">
        <f t="shared" si="9"/>
        <v>1-day</v>
      </c>
      <c r="AN99" s="82" t="str">
        <f t="shared" si="10"/>
        <v>5-day</v>
      </c>
      <c r="AO99" s="82" t="str">
        <f t="shared" si="11"/>
        <v>0-day</v>
      </c>
      <c r="AP99" s="82" t="str">
        <f t="shared" si="12"/>
        <v>3-day</v>
      </c>
      <c r="AQ99" s="82" t="str">
        <f t="shared" si="13"/>
        <v>0-day</v>
      </c>
      <c r="AR99" s="5"/>
      <c r="AS99" s="83">
        <f t="shared" si="14"/>
        <v>97</v>
      </c>
      <c r="AT99" s="54" t="s">
        <v>1111</v>
      </c>
      <c r="AU99" s="84" t="e">
        <f t="shared" ca="1" si="15"/>
        <v>#NAME?</v>
      </c>
      <c r="AV99" s="88" t="e">
        <f t="shared" ca="1" si="16"/>
        <v>#NAME?</v>
      </c>
      <c r="AW99" s="83" t="e">
        <f t="shared" ca="1" si="17"/>
        <v>#NAME?</v>
      </c>
      <c r="AX99" s="88" t="e">
        <f t="shared" ca="1" si="18"/>
        <v>#NAME?</v>
      </c>
      <c r="AY99" s="83">
        <f t="shared" si="19"/>
        <v>210000278640</v>
      </c>
      <c r="AZ99" s="22" t="e">
        <f t="shared" ca="1" si="20"/>
        <v>#NAME?</v>
      </c>
      <c r="BA99" s="22" t="e">
        <f t="shared" ca="1" si="21"/>
        <v>#NAME?</v>
      </c>
      <c r="BB99" s="88" t="e">
        <f t="shared" ca="1" si="22"/>
        <v>#NAME?</v>
      </c>
      <c r="BC99" s="90" t="e">
        <f t="shared" ca="1" si="23"/>
        <v>#NAME?</v>
      </c>
      <c r="BD99" s="90" t="e">
        <f t="shared" ca="1" si="24"/>
        <v>#NAME?</v>
      </c>
      <c r="BE99" s="88" t="e">
        <f t="shared" ca="1" si="25"/>
        <v>#NAME?</v>
      </c>
      <c r="BF99" s="22" t="e">
        <f t="shared" ca="1" si="26"/>
        <v>#NAME?</v>
      </c>
      <c r="BG99" s="22" t="e">
        <f t="shared" ca="1" si="27"/>
        <v>#NAME?</v>
      </c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0"/>
        <v>98</v>
      </c>
      <c r="B100" s="52">
        <v>46058</v>
      </c>
      <c r="C100" s="54" t="s">
        <v>381</v>
      </c>
      <c r="D100" s="54" t="s">
        <v>264</v>
      </c>
      <c r="E100" s="54" t="s">
        <v>265</v>
      </c>
      <c r="F100" s="54">
        <v>2</v>
      </c>
      <c r="G100" s="54" t="s">
        <v>65</v>
      </c>
      <c r="H100" s="54" t="str">
        <f t="shared" si="1"/>
        <v>DONE</v>
      </c>
      <c r="I100" s="54" t="s">
        <v>767</v>
      </c>
      <c r="J100" s="58" t="s">
        <v>623</v>
      </c>
      <c r="K100" s="58" t="s">
        <v>362</v>
      </c>
      <c r="L100" s="54">
        <v>98500</v>
      </c>
      <c r="M100" s="54"/>
      <c r="N100" s="54" t="s">
        <v>1037</v>
      </c>
      <c r="O100" s="54" t="s">
        <v>91</v>
      </c>
      <c r="P100" s="64" t="s">
        <v>82</v>
      </c>
      <c r="Q100" s="64" t="s">
        <v>183</v>
      </c>
      <c r="R100" s="25">
        <v>200001006985</v>
      </c>
      <c r="S100" s="66">
        <v>46068</v>
      </c>
      <c r="T100" s="66" t="str">
        <f t="shared" si="2"/>
        <v>DONE</v>
      </c>
      <c r="U100" s="66">
        <v>46069</v>
      </c>
      <c r="V100" s="25">
        <v>9200072931</v>
      </c>
      <c r="W100" s="25">
        <v>43117</v>
      </c>
      <c r="X100" s="69">
        <v>46073</v>
      </c>
      <c r="Y100" s="69" t="str">
        <f t="shared" si="29"/>
        <v>DONE</v>
      </c>
      <c r="Z100" s="25" t="s">
        <v>1038</v>
      </c>
      <c r="AA100" s="69">
        <v>46073</v>
      </c>
      <c r="AB100" s="25" t="str">
        <f t="shared" si="4"/>
        <v>DONE</v>
      </c>
      <c r="AC100" s="71"/>
      <c r="AD100" s="54" t="s">
        <v>1039</v>
      </c>
      <c r="AE100" s="76">
        <v>46076</v>
      </c>
      <c r="AF100" s="69" t="str">
        <f t="shared" si="5"/>
        <v>DONE</v>
      </c>
      <c r="AG100" s="76">
        <v>46076</v>
      </c>
      <c r="AH100" s="73">
        <v>46146</v>
      </c>
      <c r="AI100" s="77" t="e">
        <f t="shared" ca="1" si="6"/>
        <v>#NAME?</v>
      </c>
      <c r="AJ100" s="80" t="str">
        <f t="array" ref="AJ100">IFERROR(INDEX('[1]Master Price'!$E:$E,MATCH(D100,'[1]Master Price'!$B:$B,0)),"0")</f>
        <v>0</v>
      </c>
      <c r="AK100" s="80">
        <f t="shared" si="7"/>
        <v>0</v>
      </c>
      <c r="AL100" s="82" t="str">
        <f t="shared" si="8"/>
        <v>0-day</v>
      </c>
      <c r="AM100" s="82" t="str">
        <f t="shared" si="9"/>
        <v>1-day</v>
      </c>
      <c r="AN100" s="82" t="str">
        <f t="shared" si="10"/>
        <v>5-day</v>
      </c>
      <c r="AO100" s="82" t="str">
        <f t="shared" si="11"/>
        <v>0-day</v>
      </c>
      <c r="AP100" s="82" t="str">
        <f t="shared" si="12"/>
        <v>3-day</v>
      </c>
      <c r="AQ100" s="82" t="str">
        <f t="shared" si="13"/>
        <v>0-day</v>
      </c>
      <c r="AR100" s="5"/>
      <c r="AS100" s="83">
        <f t="shared" si="14"/>
        <v>98</v>
      </c>
      <c r="AT100" s="54" t="s">
        <v>1123</v>
      </c>
      <c r="AU100" s="84" t="e">
        <f t="shared" ca="1" si="15"/>
        <v>#NAME?</v>
      </c>
      <c r="AV100" s="88" t="e">
        <f t="shared" ca="1" si="16"/>
        <v>#NAME?</v>
      </c>
      <c r="AW100" s="83" t="e">
        <f t="shared" ca="1" si="17"/>
        <v>#NAME?</v>
      </c>
      <c r="AX100" s="88" t="e">
        <f t="shared" ca="1" si="18"/>
        <v>#NAME?</v>
      </c>
      <c r="AY100" s="83">
        <f t="shared" si="19"/>
        <v>200001017451</v>
      </c>
      <c r="AZ100" s="22" t="e">
        <f t="shared" ca="1" si="20"/>
        <v>#NAME?</v>
      </c>
      <c r="BA100" s="22" t="e">
        <f t="shared" ca="1" si="21"/>
        <v>#NAME?</v>
      </c>
      <c r="BB100" s="88" t="e">
        <f t="shared" ca="1" si="22"/>
        <v>#NAME?</v>
      </c>
      <c r="BC100" s="90" t="e">
        <f t="shared" ca="1" si="23"/>
        <v>#NAME?</v>
      </c>
      <c r="BD100" s="90" t="e">
        <f t="shared" ca="1" si="24"/>
        <v>#NAME?</v>
      </c>
      <c r="BE100" s="88" t="e">
        <f t="shared" ca="1" si="25"/>
        <v>#NAME?</v>
      </c>
      <c r="BF100" s="22" t="e">
        <f t="shared" ca="1" si="26"/>
        <v>#NAME?</v>
      </c>
      <c r="BG100" s="22" t="e">
        <f t="shared" ca="1" si="27"/>
        <v>#NAME?</v>
      </c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0"/>
        <v>99</v>
      </c>
      <c r="B101" s="52">
        <v>46058</v>
      </c>
      <c r="C101" s="54" t="s">
        <v>381</v>
      </c>
      <c r="D101" s="54" t="s">
        <v>1131</v>
      </c>
      <c r="E101" s="54" t="s">
        <v>1132</v>
      </c>
      <c r="F101" s="54">
        <v>2</v>
      </c>
      <c r="G101" s="54" t="s">
        <v>65</v>
      </c>
      <c r="H101" s="54" t="str">
        <f t="shared" si="1"/>
        <v>DONE</v>
      </c>
      <c r="I101" s="54" t="s">
        <v>767</v>
      </c>
      <c r="J101" s="58" t="s">
        <v>623</v>
      </c>
      <c r="K101" s="58" t="s">
        <v>362</v>
      </c>
      <c r="L101" s="54">
        <v>98500</v>
      </c>
      <c r="M101" s="54"/>
      <c r="N101" s="54" t="s">
        <v>1037</v>
      </c>
      <c r="O101" s="54" t="s">
        <v>91</v>
      </c>
      <c r="P101" s="64" t="s">
        <v>82</v>
      </c>
      <c r="Q101" s="64" t="s">
        <v>183</v>
      </c>
      <c r="R101" s="25">
        <v>200001006985</v>
      </c>
      <c r="S101" s="66">
        <v>46068</v>
      </c>
      <c r="T101" s="66" t="str">
        <f t="shared" si="2"/>
        <v>DONE</v>
      </c>
      <c r="U101" s="66">
        <v>46069</v>
      </c>
      <c r="V101" s="25">
        <v>9200072931</v>
      </c>
      <c r="W101" s="25">
        <v>43117</v>
      </c>
      <c r="X101" s="69">
        <v>46073</v>
      </c>
      <c r="Y101" s="69" t="str">
        <f t="shared" si="29"/>
        <v>DONE</v>
      </c>
      <c r="Z101" s="25" t="s">
        <v>1038</v>
      </c>
      <c r="AA101" s="69">
        <v>46073</v>
      </c>
      <c r="AB101" s="25" t="str">
        <f t="shared" si="4"/>
        <v>DONE</v>
      </c>
      <c r="AC101" s="71"/>
      <c r="AD101" s="54" t="s">
        <v>1039</v>
      </c>
      <c r="AE101" s="76">
        <v>46076</v>
      </c>
      <c r="AF101" s="69" t="str">
        <f t="shared" si="5"/>
        <v>DONE</v>
      </c>
      <c r="AG101" s="76">
        <v>46076</v>
      </c>
      <c r="AH101" s="73">
        <v>46146</v>
      </c>
      <c r="AI101" s="77" t="e">
        <f t="shared" ca="1" si="6"/>
        <v>#NAME?</v>
      </c>
      <c r="AJ101" s="80" t="str">
        <f t="array" ref="AJ101">IFERROR(INDEX('[1]Master Price'!$E:$E,MATCH(D101,'[1]Master Price'!$B:$B,0)),"0")</f>
        <v>0</v>
      </c>
      <c r="AK101" s="80">
        <f t="shared" si="7"/>
        <v>0</v>
      </c>
      <c r="AL101" s="82" t="str">
        <f t="shared" si="8"/>
        <v>0-day</v>
      </c>
      <c r="AM101" s="82" t="str">
        <f t="shared" si="9"/>
        <v>1-day</v>
      </c>
      <c r="AN101" s="82" t="str">
        <f t="shared" si="10"/>
        <v>5-day</v>
      </c>
      <c r="AO101" s="82" t="str">
        <f t="shared" si="11"/>
        <v>0-day</v>
      </c>
      <c r="AP101" s="82" t="str">
        <f t="shared" si="12"/>
        <v>3-day</v>
      </c>
      <c r="AQ101" s="82" t="str">
        <f t="shared" si="13"/>
        <v>0-day</v>
      </c>
      <c r="AR101" s="5"/>
      <c r="AS101" s="83">
        <f t="shared" si="14"/>
        <v>99</v>
      </c>
      <c r="AT101" s="54" t="s">
        <v>1136</v>
      </c>
      <c r="AU101" s="84" t="e">
        <f t="shared" ca="1" si="15"/>
        <v>#NAME?</v>
      </c>
      <c r="AV101" s="88" t="e">
        <f t="shared" ca="1" si="16"/>
        <v>#NAME?</v>
      </c>
      <c r="AW101" s="83" t="e">
        <f t="shared" ca="1" si="17"/>
        <v>#NAME?</v>
      </c>
      <c r="AX101" s="88" t="e">
        <f t="shared" ca="1" si="18"/>
        <v>#NAME?</v>
      </c>
      <c r="AY101" s="83">
        <f t="shared" si="19"/>
        <v>200001017393</v>
      </c>
      <c r="AZ101" s="22" t="e">
        <f t="shared" ca="1" si="20"/>
        <v>#NAME?</v>
      </c>
      <c r="BA101" s="22" t="e">
        <f t="shared" ca="1" si="21"/>
        <v>#NAME?</v>
      </c>
      <c r="BB101" s="88" t="e">
        <f t="shared" ca="1" si="22"/>
        <v>#NAME?</v>
      </c>
      <c r="BC101" s="90" t="e">
        <f t="shared" ca="1" si="23"/>
        <v>#NAME?</v>
      </c>
      <c r="BD101" s="90" t="e">
        <f t="shared" ca="1" si="24"/>
        <v>#NAME?</v>
      </c>
      <c r="BE101" s="88" t="e">
        <f t="shared" ca="1" si="25"/>
        <v>#NAME?</v>
      </c>
      <c r="BF101" s="22" t="e">
        <f t="shared" ca="1" si="26"/>
        <v>#NAME?</v>
      </c>
      <c r="BG101" s="22" t="e">
        <f t="shared" ca="1" si="27"/>
        <v>#NAME?</v>
      </c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0"/>
        <v>100</v>
      </c>
      <c r="B102" s="52">
        <v>46058</v>
      </c>
      <c r="C102" s="54" t="s">
        <v>381</v>
      </c>
      <c r="D102" s="54" t="s">
        <v>309</v>
      </c>
      <c r="E102" s="54" t="s">
        <v>311</v>
      </c>
      <c r="F102" s="54">
        <v>15</v>
      </c>
      <c r="G102" s="54" t="s">
        <v>65</v>
      </c>
      <c r="H102" s="54" t="str">
        <f t="shared" si="1"/>
        <v>DONE</v>
      </c>
      <c r="I102" s="54" t="s">
        <v>767</v>
      </c>
      <c r="J102" s="58" t="s">
        <v>623</v>
      </c>
      <c r="K102" s="58" t="s">
        <v>362</v>
      </c>
      <c r="L102" s="54">
        <v>98500</v>
      </c>
      <c r="M102" s="54"/>
      <c r="N102" s="54" t="s">
        <v>1037</v>
      </c>
      <c r="O102" s="54" t="s">
        <v>91</v>
      </c>
      <c r="P102" s="64" t="s">
        <v>82</v>
      </c>
      <c r="Q102" s="64" t="s">
        <v>183</v>
      </c>
      <c r="R102" s="25">
        <v>200001006985</v>
      </c>
      <c r="S102" s="66">
        <v>46068</v>
      </c>
      <c r="T102" s="66" t="str">
        <f t="shared" si="2"/>
        <v>DONE</v>
      </c>
      <c r="U102" s="66">
        <v>46069</v>
      </c>
      <c r="V102" s="25">
        <v>9200072931</v>
      </c>
      <c r="W102" s="25">
        <v>43117</v>
      </c>
      <c r="X102" s="69">
        <v>46073</v>
      </c>
      <c r="Y102" s="69" t="str">
        <f t="shared" si="29"/>
        <v>DONE</v>
      </c>
      <c r="Z102" s="25" t="s">
        <v>1038</v>
      </c>
      <c r="AA102" s="69">
        <v>46073</v>
      </c>
      <c r="AB102" s="25" t="str">
        <f t="shared" si="4"/>
        <v>DONE</v>
      </c>
      <c r="AC102" s="71"/>
      <c r="AD102" s="54" t="s">
        <v>1039</v>
      </c>
      <c r="AE102" s="76">
        <v>46076</v>
      </c>
      <c r="AF102" s="69" t="str">
        <f t="shared" si="5"/>
        <v>DONE</v>
      </c>
      <c r="AG102" s="76">
        <v>46076</v>
      </c>
      <c r="AH102" s="73">
        <v>46146</v>
      </c>
      <c r="AI102" s="77" t="e">
        <f t="shared" ca="1" si="6"/>
        <v>#NAME?</v>
      </c>
      <c r="AJ102" s="80" t="str">
        <f t="array" ref="AJ102">IFERROR(INDEX('[1]Master Price'!$E:$E,MATCH(D102,'[1]Master Price'!$B:$B,0)),"0")</f>
        <v>0</v>
      </c>
      <c r="AK102" s="80">
        <f t="shared" si="7"/>
        <v>0</v>
      </c>
      <c r="AL102" s="82" t="str">
        <f t="shared" si="8"/>
        <v>0-day</v>
      </c>
      <c r="AM102" s="82" t="str">
        <f t="shared" si="9"/>
        <v>1-day</v>
      </c>
      <c r="AN102" s="82" t="str">
        <f t="shared" si="10"/>
        <v>5-day</v>
      </c>
      <c r="AO102" s="82" t="str">
        <f t="shared" si="11"/>
        <v>0-day</v>
      </c>
      <c r="AP102" s="82" t="str">
        <f t="shared" si="12"/>
        <v>3-day</v>
      </c>
      <c r="AQ102" s="82" t="str">
        <f t="shared" si="13"/>
        <v>0-day</v>
      </c>
      <c r="AR102" s="5"/>
      <c r="AS102" s="83">
        <f t="shared" si="14"/>
        <v>100</v>
      </c>
      <c r="AT102" s="54" t="s">
        <v>1143</v>
      </c>
      <c r="AU102" s="84" t="e">
        <f t="shared" ca="1" si="15"/>
        <v>#NAME?</v>
      </c>
      <c r="AV102" s="88" t="e">
        <f t="shared" ca="1" si="16"/>
        <v>#NAME?</v>
      </c>
      <c r="AW102" s="83" t="e">
        <f t="shared" ca="1" si="17"/>
        <v>#NAME?</v>
      </c>
      <c r="AX102" s="88" t="e">
        <f t="shared" ca="1" si="18"/>
        <v>#NAME?</v>
      </c>
      <c r="AY102" s="83">
        <f t="shared" si="19"/>
        <v>200001017386</v>
      </c>
      <c r="AZ102" s="22" t="e">
        <f t="shared" ca="1" si="20"/>
        <v>#NAME?</v>
      </c>
      <c r="BA102" s="22" t="e">
        <f t="shared" ca="1" si="21"/>
        <v>#NAME?</v>
      </c>
      <c r="BB102" s="88" t="e">
        <f t="shared" ca="1" si="22"/>
        <v>#NAME?</v>
      </c>
      <c r="BC102" s="90" t="e">
        <f t="shared" ca="1" si="23"/>
        <v>#NAME?</v>
      </c>
      <c r="BD102" s="90" t="e">
        <f t="shared" ca="1" si="24"/>
        <v>#NAME?</v>
      </c>
      <c r="BE102" s="88" t="e">
        <f t="shared" ca="1" si="25"/>
        <v>#NAME?</v>
      </c>
      <c r="BF102" s="22" t="e">
        <f t="shared" ca="1" si="26"/>
        <v>#NAME?</v>
      </c>
      <c r="BG102" s="22" t="e">
        <f t="shared" ca="1" si="27"/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0"/>
        <v>101</v>
      </c>
      <c r="B103" s="52">
        <v>46058</v>
      </c>
      <c r="C103" s="54" t="s">
        <v>381</v>
      </c>
      <c r="D103" s="54" t="s">
        <v>1152</v>
      </c>
      <c r="E103" s="54" t="s">
        <v>1154</v>
      </c>
      <c r="F103" s="54">
        <v>1</v>
      </c>
      <c r="G103" s="54" t="s">
        <v>1155</v>
      </c>
      <c r="H103" s="54" t="str">
        <f t="shared" si="1"/>
        <v>DONE</v>
      </c>
      <c r="I103" s="54" t="s">
        <v>767</v>
      </c>
      <c r="J103" s="58" t="s">
        <v>623</v>
      </c>
      <c r="K103" s="58" t="s">
        <v>362</v>
      </c>
      <c r="L103" s="54">
        <v>98500</v>
      </c>
      <c r="M103" s="54"/>
      <c r="N103" s="54" t="s">
        <v>1037</v>
      </c>
      <c r="O103" s="54" t="s">
        <v>91</v>
      </c>
      <c r="P103" s="64" t="s">
        <v>82</v>
      </c>
      <c r="Q103" s="64" t="s">
        <v>183</v>
      </c>
      <c r="R103" s="25">
        <v>200001006985</v>
      </c>
      <c r="S103" s="66">
        <v>46068</v>
      </c>
      <c r="T103" s="66" t="str">
        <f t="shared" si="2"/>
        <v>DONE</v>
      </c>
      <c r="U103" s="66">
        <v>46069</v>
      </c>
      <c r="V103" s="25">
        <v>9200072931</v>
      </c>
      <c r="W103" s="25">
        <v>43117</v>
      </c>
      <c r="X103" s="69">
        <v>46073</v>
      </c>
      <c r="Y103" s="69" t="str">
        <f t="shared" si="29"/>
        <v>DONE</v>
      </c>
      <c r="Z103" s="25" t="s">
        <v>1038</v>
      </c>
      <c r="AA103" s="69">
        <v>46073</v>
      </c>
      <c r="AB103" s="25" t="str">
        <f t="shared" si="4"/>
        <v>DONE</v>
      </c>
      <c r="AC103" s="71"/>
      <c r="AD103" s="54" t="s">
        <v>1039</v>
      </c>
      <c r="AE103" s="76">
        <v>46076</v>
      </c>
      <c r="AF103" s="69" t="str">
        <f t="shared" si="5"/>
        <v>DONE</v>
      </c>
      <c r="AG103" s="76">
        <v>46076</v>
      </c>
      <c r="AH103" s="73">
        <v>46146</v>
      </c>
      <c r="AI103" s="77" t="e">
        <f t="shared" ca="1" si="6"/>
        <v>#NAME?</v>
      </c>
      <c r="AJ103" s="80" t="str">
        <f t="array" ref="AJ103">IFERROR(INDEX('[1]Master Price'!$E:$E,MATCH(D103,'[1]Master Price'!$B:$B,0)),"0")</f>
        <v>0</v>
      </c>
      <c r="AK103" s="80">
        <f t="shared" si="7"/>
        <v>0</v>
      </c>
      <c r="AL103" s="82" t="str">
        <f t="shared" si="8"/>
        <v>0-day</v>
      </c>
      <c r="AM103" s="82" t="str">
        <f t="shared" si="9"/>
        <v>1-day</v>
      </c>
      <c r="AN103" s="82" t="str">
        <f t="shared" si="10"/>
        <v>5-day</v>
      </c>
      <c r="AO103" s="82" t="str">
        <f t="shared" si="11"/>
        <v>0-day</v>
      </c>
      <c r="AP103" s="82" t="str">
        <f t="shared" si="12"/>
        <v>3-day</v>
      </c>
      <c r="AQ103" s="82" t="str">
        <f t="shared" si="13"/>
        <v>0-day</v>
      </c>
      <c r="AR103" s="5"/>
      <c r="AS103" s="83">
        <f t="shared" si="14"/>
        <v>101</v>
      </c>
      <c r="AT103" s="54" t="s">
        <v>1160</v>
      </c>
      <c r="AU103" s="84" t="e">
        <f t="shared" ca="1" si="15"/>
        <v>#NAME?</v>
      </c>
      <c r="AV103" s="88" t="e">
        <f t="shared" ca="1" si="16"/>
        <v>#NAME?</v>
      </c>
      <c r="AW103" s="83" t="e">
        <f t="shared" ca="1" si="17"/>
        <v>#NAME?</v>
      </c>
      <c r="AX103" s="88" t="e">
        <f t="shared" ca="1" si="18"/>
        <v>#NAME?</v>
      </c>
      <c r="AY103" s="83">
        <f t="shared" si="19"/>
        <v>200001017354</v>
      </c>
      <c r="AZ103" s="22" t="e">
        <f t="shared" ca="1" si="20"/>
        <v>#NAME?</v>
      </c>
      <c r="BA103" s="22" t="e">
        <f t="shared" ca="1" si="21"/>
        <v>#NAME?</v>
      </c>
      <c r="BB103" s="88" t="e">
        <f t="shared" ca="1" si="22"/>
        <v>#NAME?</v>
      </c>
      <c r="BC103" s="90" t="e">
        <f t="shared" ca="1" si="23"/>
        <v>#NAME?</v>
      </c>
      <c r="BD103" s="90" t="e">
        <f t="shared" ca="1" si="24"/>
        <v>#NAME?</v>
      </c>
      <c r="BE103" s="88" t="e">
        <f t="shared" ca="1" si="25"/>
        <v>#NAME?</v>
      </c>
      <c r="BF103" s="22" t="e">
        <f t="shared" ca="1" si="26"/>
        <v>#NAME?</v>
      </c>
      <c r="BG103" s="22" t="e">
        <f t="shared" ca="1" si="27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0"/>
        <v>102</v>
      </c>
      <c r="B104" s="52">
        <v>46058</v>
      </c>
      <c r="C104" s="54" t="s">
        <v>381</v>
      </c>
      <c r="D104" s="54" t="s">
        <v>427</v>
      </c>
      <c r="E104" s="54" t="s">
        <v>428</v>
      </c>
      <c r="F104" s="54">
        <v>8</v>
      </c>
      <c r="G104" s="54" t="s">
        <v>65</v>
      </c>
      <c r="H104" s="54" t="str">
        <f t="shared" si="1"/>
        <v>DONE</v>
      </c>
      <c r="I104" s="54" t="s">
        <v>767</v>
      </c>
      <c r="J104" s="58" t="s">
        <v>623</v>
      </c>
      <c r="K104" s="58" t="s">
        <v>362</v>
      </c>
      <c r="L104" s="54">
        <v>98500</v>
      </c>
      <c r="M104" s="54"/>
      <c r="N104" s="54" t="s">
        <v>1037</v>
      </c>
      <c r="O104" s="54" t="s">
        <v>91</v>
      </c>
      <c r="P104" s="64" t="s">
        <v>82</v>
      </c>
      <c r="Q104" s="64" t="s">
        <v>183</v>
      </c>
      <c r="R104" s="25">
        <v>200001006985</v>
      </c>
      <c r="S104" s="66">
        <v>46068</v>
      </c>
      <c r="T104" s="66" t="str">
        <f t="shared" si="2"/>
        <v>DONE</v>
      </c>
      <c r="U104" s="66">
        <v>46069</v>
      </c>
      <c r="V104" s="25">
        <v>9200072931</v>
      </c>
      <c r="W104" s="25">
        <v>43117</v>
      </c>
      <c r="X104" s="69">
        <v>46073</v>
      </c>
      <c r="Y104" s="69" t="str">
        <f t="shared" si="29"/>
        <v>DONE</v>
      </c>
      <c r="Z104" s="25" t="s">
        <v>1038</v>
      </c>
      <c r="AA104" s="69">
        <v>46073</v>
      </c>
      <c r="AB104" s="25" t="str">
        <f t="shared" si="4"/>
        <v>DONE</v>
      </c>
      <c r="AC104" s="71"/>
      <c r="AD104" s="54" t="s">
        <v>1039</v>
      </c>
      <c r="AE104" s="76">
        <v>46076</v>
      </c>
      <c r="AF104" s="69" t="str">
        <f t="shared" si="5"/>
        <v>DONE</v>
      </c>
      <c r="AG104" s="76">
        <v>46076</v>
      </c>
      <c r="AH104" s="73">
        <v>46146</v>
      </c>
      <c r="AI104" s="77" t="e">
        <f t="shared" ca="1" si="6"/>
        <v>#NAME?</v>
      </c>
      <c r="AJ104" s="80" t="str">
        <f t="array" ref="AJ104">IFERROR(INDEX('[1]Master Price'!$E:$E,MATCH(D104,'[1]Master Price'!$B:$B,0)),"0")</f>
        <v>0</v>
      </c>
      <c r="AK104" s="80">
        <f t="shared" si="7"/>
        <v>0</v>
      </c>
      <c r="AL104" s="82" t="str">
        <f t="shared" si="8"/>
        <v>0-day</v>
      </c>
      <c r="AM104" s="82" t="str">
        <f t="shared" si="9"/>
        <v>1-day</v>
      </c>
      <c r="AN104" s="82" t="str">
        <f t="shared" si="10"/>
        <v>5-day</v>
      </c>
      <c r="AO104" s="82" t="str">
        <f t="shared" si="11"/>
        <v>0-day</v>
      </c>
      <c r="AP104" s="82" t="str">
        <f t="shared" si="12"/>
        <v>3-day</v>
      </c>
      <c r="AQ104" s="82" t="str">
        <f t="shared" si="13"/>
        <v>0-day</v>
      </c>
      <c r="AR104" s="5"/>
      <c r="AS104" s="83">
        <f t="shared" si="14"/>
        <v>102</v>
      </c>
      <c r="AT104" s="54" t="s">
        <v>1169</v>
      </c>
      <c r="AU104" s="84" t="e">
        <f t="shared" ca="1" si="15"/>
        <v>#NAME?</v>
      </c>
      <c r="AV104" s="88" t="e">
        <f t="shared" ca="1" si="16"/>
        <v>#NAME?</v>
      </c>
      <c r="AW104" s="83" t="e">
        <f t="shared" ca="1" si="17"/>
        <v>#NAME?</v>
      </c>
      <c r="AX104" s="88" t="e">
        <f t="shared" ca="1" si="18"/>
        <v>#NAME?</v>
      </c>
      <c r="AY104" s="83">
        <f t="shared" si="19"/>
        <v>200001017209</v>
      </c>
      <c r="AZ104" s="22" t="e">
        <f t="shared" ca="1" si="20"/>
        <v>#NAME?</v>
      </c>
      <c r="BA104" s="22" t="e">
        <f t="shared" ca="1" si="21"/>
        <v>#NAME?</v>
      </c>
      <c r="BB104" s="88" t="e">
        <f t="shared" ca="1" si="22"/>
        <v>#NAME?</v>
      </c>
      <c r="BC104" s="90" t="e">
        <f t="shared" ca="1" si="23"/>
        <v>#NAME?</v>
      </c>
      <c r="BD104" s="90" t="e">
        <f t="shared" ca="1" si="24"/>
        <v>#NAME?</v>
      </c>
      <c r="BE104" s="88" t="e">
        <f t="shared" ca="1" si="25"/>
        <v>#NAME?</v>
      </c>
      <c r="BF104" s="22" t="e">
        <f t="shared" ca="1" si="26"/>
        <v>#NAME?</v>
      </c>
      <c r="BG104" s="22" t="e">
        <f t="shared" ca="1" si="27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0"/>
        <v>103</v>
      </c>
      <c r="B105" s="52">
        <v>46058</v>
      </c>
      <c r="C105" s="54" t="s">
        <v>381</v>
      </c>
      <c r="D105" s="54" t="s">
        <v>1170</v>
      </c>
      <c r="E105" s="54" t="s">
        <v>1171</v>
      </c>
      <c r="F105" s="54">
        <v>1</v>
      </c>
      <c r="G105" s="54" t="s">
        <v>1172</v>
      </c>
      <c r="H105" s="54" t="str">
        <f t="shared" si="1"/>
        <v>DONE</v>
      </c>
      <c r="I105" s="54" t="s">
        <v>767</v>
      </c>
      <c r="J105" s="58" t="s">
        <v>623</v>
      </c>
      <c r="K105" s="58" t="s">
        <v>362</v>
      </c>
      <c r="L105" s="54">
        <v>98500</v>
      </c>
      <c r="M105" s="54"/>
      <c r="N105" s="54" t="s">
        <v>1037</v>
      </c>
      <c r="O105" s="54" t="s">
        <v>91</v>
      </c>
      <c r="P105" s="64" t="s">
        <v>82</v>
      </c>
      <c r="Q105" s="64" t="s">
        <v>183</v>
      </c>
      <c r="R105" s="25">
        <v>200001006985</v>
      </c>
      <c r="S105" s="66">
        <v>46068</v>
      </c>
      <c r="T105" s="66" t="str">
        <f t="shared" si="2"/>
        <v>DONE</v>
      </c>
      <c r="U105" s="66">
        <v>46069</v>
      </c>
      <c r="V105" s="25">
        <v>9200072931</v>
      </c>
      <c r="W105" s="25">
        <v>43117</v>
      </c>
      <c r="X105" s="69">
        <v>46073</v>
      </c>
      <c r="Y105" s="69" t="str">
        <f t="shared" si="29"/>
        <v>DONE</v>
      </c>
      <c r="Z105" s="25" t="s">
        <v>1038</v>
      </c>
      <c r="AA105" s="69">
        <v>46073</v>
      </c>
      <c r="AB105" s="25" t="str">
        <f t="shared" si="4"/>
        <v>DONE</v>
      </c>
      <c r="AC105" s="71"/>
      <c r="AD105" s="54" t="s">
        <v>1039</v>
      </c>
      <c r="AE105" s="76">
        <v>46076</v>
      </c>
      <c r="AF105" s="69" t="str">
        <f t="shared" si="5"/>
        <v>DONE</v>
      </c>
      <c r="AG105" s="76">
        <v>46076</v>
      </c>
      <c r="AH105" s="73">
        <v>46146</v>
      </c>
      <c r="AI105" s="77" t="e">
        <f t="shared" ca="1" si="6"/>
        <v>#NAME?</v>
      </c>
      <c r="AJ105" s="80" t="str">
        <f t="array" ref="AJ105">IFERROR(INDEX('[1]Master Price'!$E:$E,MATCH(D105,'[1]Master Price'!$B:$B,0)),"0")</f>
        <v>0</v>
      </c>
      <c r="AK105" s="80">
        <f t="shared" si="7"/>
        <v>0</v>
      </c>
      <c r="AL105" s="82" t="str">
        <f t="shared" si="8"/>
        <v>0-day</v>
      </c>
      <c r="AM105" s="82" t="str">
        <f t="shared" si="9"/>
        <v>1-day</v>
      </c>
      <c r="AN105" s="82" t="str">
        <f t="shared" si="10"/>
        <v>5-day</v>
      </c>
      <c r="AO105" s="82" t="str">
        <f t="shared" si="11"/>
        <v>0-day</v>
      </c>
      <c r="AP105" s="82" t="str">
        <f t="shared" si="12"/>
        <v>3-day</v>
      </c>
      <c r="AQ105" s="82" t="str">
        <f t="shared" si="13"/>
        <v>0-day</v>
      </c>
      <c r="AR105" s="5"/>
      <c r="AS105" s="83">
        <f t="shared" si="14"/>
        <v>103</v>
      </c>
      <c r="AT105" s="54" t="s">
        <v>1174</v>
      </c>
      <c r="AU105" s="84" t="e">
        <f t="shared" ca="1" si="15"/>
        <v>#NAME?</v>
      </c>
      <c r="AV105" s="88" t="e">
        <f t="shared" ca="1" si="16"/>
        <v>#NAME?</v>
      </c>
      <c r="AW105" s="83" t="e">
        <f t="shared" ca="1" si="17"/>
        <v>#NAME?</v>
      </c>
      <c r="AX105" s="88" t="e">
        <f t="shared" ca="1" si="18"/>
        <v>#NAME?</v>
      </c>
      <c r="AY105" s="83">
        <f t="shared" si="19"/>
        <v>200001019079</v>
      </c>
      <c r="AZ105" s="22" t="e">
        <f t="shared" ca="1" si="20"/>
        <v>#NAME?</v>
      </c>
      <c r="BA105" s="22" t="e">
        <f t="shared" ca="1" si="21"/>
        <v>#NAME?</v>
      </c>
      <c r="BB105" s="88" t="e">
        <f t="shared" ca="1" si="22"/>
        <v>#NAME?</v>
      </c>
      <c r="BC105" s="90" t="e">
        <f t="shared" ca="1" si="23"/>
        <v>#NAME?</v>
      </c>
      <c r="BD105" s="90" t="e">
        <f t="shared" ca="1" si="24"/>
        <v>#NAME?</v>
      </c>
      <c r="BE105" s="88" t="e">
        <f t="shared" ca="1" si="25"/>
        <v>#NAME?</v>
      </c>
      <c r="BF105" s="22" t="e">
        <f t="shared" ca="1" si="26"/>
        <v>#NAME?</v>
      </c>
      <c r="BG105" s="22" t="e">
        <f t="shared" ca="1" si="27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0"/>
        <v>104</v>
      </c>
      <c r="B106" s="52">
        <v>46058</v>
      </c>
      <c r="C106" s="54" t="s">
        <v>381</v>
      </c>
      <c r="D106" s="54" t="s">
        <v>798</v>
      </c>
      <c r="E106" s="54" t="s">
        <v>799</v>
      </c>
      <c r="F106" s="54">
        <v>1</v>
      </c>
      <c r="G106" s="54" t="s">
        <v>65</v>
      </c>
      <c r="H106" s="54" t="str">
        <f t="shared" si="1"/>
        <v>DONE</v>
      </c>
      <c r="I106" s="54" t="s">
        <v>767</v>
      </c>
      <c r="J106" s="58" t="s">
        <v>623</v>
      </c>
      <c r="K106" s="58" t="s">
        <v>362</v>
      </c>
      <c r="L106" s="54">
        <v>98500</v>
      </c>
      <c r="M106" s="54"/>
      <c r="N106" s="54" t="s">
        <v>1037</v>
      </c>
      <c r="O106" s="54" t="s">
        <v>91</v>
      </c>
      <c r="P106" s="64" t="s">
        <v>82</v>
      </c>
      <c r="Q106" s="64" t="s">
        <v>183</v>
      </c>
      <c r="R106" s="25">
        <v>200001006985</v>
      </c>
      <c r="S106" s="66">
        <v>46068</v>
      </c>
      <c r="T106" s="66" t="str">
        <f t="shared" si="2"/>
        <v>DONE</v>
      </c>
      <c r="U106" s="66">
        <v>46069</v>
      </c>
      <c r="V106" s="25">
        <v>9200072931</v>
      </c>
      <c r="W106" s="25">
        <v>43117</v>
      </c>
      <c r="X106" s="69">
        <v>46073</v>
      </c>
      <c r="Y106" s="69" t="str">
        <f t="shared" si="29"/>
        <v>DONE</v>
      </c>
      <c r="Z106" s="25" t="s">
        <v>1038</v>
      </c>
      <c r="AA106" s="69">
        <v>46073</v>
      </c>
      <c r="AB106" s="25" t="str">
        <f t="shared" si="4"/>
        <v>DONE</v>
      </c>
      <c r="AC106" s="71"/>
      <c r="AD106" s="54" t="s">
        <v>1039</v>
      </c>
      <c r="AE106" s="76">
        <v>46076</v>
      </c>
      <c r="AF106" s="69" t="str">
        <f t="shared" si="5"/>
        <v>DONE</v>
      </c>
      <c r="AG106" s="76">
        <v>46076</v>
      </c>
      <c r="AH106" s="73">
        <v>46146</v>
      </c>
      <c r="AI106" s="77" t="e">
        <f t="shared" ca="1" si="6"/>
        <v>#NAME?</v>
      </c>
      <c r="AJ106" s="80" t="str">
        <f t="array" ref="AJ106">IFERROR(INDEX('[1]Master Price'!$E:$E,MATCH(D106,'[1]Master Price'!$B:$B,0)),"0")</f>
        <v>0</v>
      </c>
      <c r="AK106" s="80">
        <f t="shared" si="7"/>
        <v>0</v>
      </c>
      <c r="AL106" s="82" t="str">
        <f t="shared" si="8"/>
        <v>0-day</v>
      </c>
      <c r="AM106" s="82" t="str">
        <f t="shared" si="9"/>
        <v>1-day</v>
      </c>
      <c r="AN106" s="82" t="str">
        <f t="shared" si="10"/>
        <v>5-day</v>
      </c>
      <c r="AO106" s="82" t="str">
        <f t="shared" si="11"/>
        <v>0-day</v>
      </c>
      <c r="AP106" s="82" t="str">
        <f t="shared" si="12"/>
        <v>3-day</v>
      </c>
      <c r="AQ106" s="82" t="str">
        <f t="shared" si="13"/>
        <v>0-day</v>
      </c>
      <c r="AR106" s="5"/>
      <c r="AS106" s="83">
        <f t="shared" si="14"/>
        <v>104</v>
      </c>
      <c r="AT106" s="54" t="s">
        <v>1176</v>
      </c>
      <c r="AU106" s="84" t="e">
        <f t="shared" ca="1" si="15"/>
        <v>#NAME?</v>
      </c>
      <c r="AV106" s="88" t="e">
        <f t="shared" ca="1" si="16"/>
        <v>#NAME?</v>
      </c>
      <c r="AW106" s="83" t="e">
        <f t="shared" ca="1" si="17"/>
        <v>#NAME?</v>
      </c>
      <c r="AX106" s="88" t="e">
        <f t="shared" ca="1" si="18"/>
        <v>#NAME?</v>
      </c>
      <c r="AY106" s="83">
        <f t="shared" si="19"/>
        <v>200001019073</v>
      </c>
      <c r="AZ106" s="22" t="e">
        <f t="shared" ca="1" si="20"/>
        <v>#NAME?</v>
      </c>
      <c r="BA106" s="22" t="e">
        <f t="shared" ca="1" si="21"/>
        <v>#NAME?</v>
      </c>
      <c r="BB106" s="88" t="e">
        <f t="shared" ca="1" si="22"/>
        <v>#NAME?</v>
      </c>
      <c r="BC106" s="90" t="e">
        <f t="shared" ca="1" si="23"/>
        <v>#NAME?</v>
      </c>
      <c r="BD106" s="90" t="e">
        <f t="shared" ca="1" si="24"/>
        <v>#NAME?</v>
      </c>
      <c r="BE106" s="88" t="e">
        <f t="shared" ca="1" si="25"/>
        <v>#NAME?</v>
      </c>
      <c r="BF106" s="22" t="e">
        <f t="shared" ca="1" si="26"/>
        <v>#NAME?</v>
      </c>
      <c r="BG106" s="22" t="e">
        <f t="shared" ca="1" si="27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0"/>
        <v>105</v>
      </c>
      <c r="B107" s="52">
        <v>46060</v>
      </c>
      <c r="C107" s="54" t="s">
        <v>384</v>
      </c>
      <c r="D107" s="54" t="s">
        <v>1178</v>
      </c>
      <c r="E107" s="54" t="s">
        <v>1179</v>
      </c>
      <c r="F107" s="54">
        <v>2</v>
      </c>
      <c r="G107" s="54" t="s">
        <v>65</v>
      </c>
      <c r="H107" s="54" t="str">
        <f t="shared" si="1"/>
        <v>DONE</v>
      </c>
      <c r="I107" s="54" t="s">
        <v>377</v>
      </c>
      <c r="J107" s="58" t="s">
        <v>146</v>
      </c>
      <c r="K107" s="58" t="s">
        <v>79</v>
      </c>
      <c r="L107" s="54"/>
      <c r="M107" s="54"/>
      <c r="N107" s="54" t="s">
        <v>80</v>
      </c>
      <c r="O107" s="54" t="s">
        <v>91</v>
      </c>
      <c r="P107" s="64" t="s">
        <v>1180</v>
      </c>
      <c r="Q107" s="64" t="s">
        <v>533</v>
      </c>
      <c r="R107" s="25">
        <v>2000001006982</v>
      </c>
      <c r="S107" s="66">
        <v>46068</v>
      </c>
      <c r="T107" s="66" t="str">
        <f t="shared" si="2"/>
        <v>DONE</v>
      </c>
      <c r="U107" s="66">
        <v>46068</v>
      </c>
      <c r="V107" s="25">
        <v>9200072935</v>
      </c>
      <c r="W107" s="25">
        <v>43119</v>
      </c>
      <c r="X107" s="69">
        <v>46073</v>
      </c>
      <c r="Y107" s="69" t="str">
        <f t="shared" si="29"/>
        <v>DONE</v>
      </c>
      <c r="Z107" s="25" t="s">
        <v>1182</v>
      </c>
      <c r="AA107" s="69">
        <v>46076</v>
      </c>
      <c r="AB107" s="25" t="str">
        <f t="shared" si="4"/>
        <v>DONE</v>
      </c>
      <c r="AC107" s="71"/>
      <c r="AD107" s="54" t="s">
        <v>1183</v>
      </c>
      <c r="AE107" s="76">
        <v>46077</v>
      </c>
      <c r="AF107" s="69" t="str">
        <f t="shared" si="5"/>
        <v>DONE</v>
      </c>
      <c r="AG107" s="76">
        <v>46076</v>
      </c>
      <c r="AH107" s="73">
        <v>46146</v>
      </c>
      <c r="AI107" s="77" t="e">
        <f t="shared" ca="1" si="6"/>
        <v>#NAME?</v>
      </c>
      <c r="AJ107" s="80" t="str">
        <f t="array" ref="AJ107">IFERROR(INDEX('[1]Master Price'!$E:$E,MATCH(D107,'[1]Master Price'!$B:$B,0)),"0")</f>
        <v>0</v>
      </c>
      <c r="AK107" s="80">
        <f t="shared" si="7"/>
        <v>0</v>
      </c>
      <c r="AL107" s="82" t="str">
        <f t="shared" si="8"/>
        <v>0-day</v>
      </c>
      <c r="AM107" s="82" t="str">
        <f t="shared" si="9"/>
        <v>0-day</v>
      </c>
      <c r="AN107" s="82" t="str">
        <f t="shared" si="10"/>
        <v>5-day</v>
      </c>
      <c r="AO107" s="82" t="str">
        <f t="shared" si="11"/>
        <v>3-day</v>
      </c>
      <c r="AP107" s="82" t="str">
        <f t="shared" si="12"/>
        <v>1-day</v>
      </c>
      <c r="AQ107" s="82" t="str">
        <f t="shared" si="13"/>
        <v>0-day</v>
      </c>
      <c r="AR107" s="5"/>
      <c r="AS107" s="83" t="str">
        <f t="shared" si="14"/>
        <v/>
      </c>
      <c r="AT107" s="54"/>
      <c r="AU107" s="84" t="e">
        <f t="shared" ca="1" si="15"/>
        <v>#NAME?</v>
      </c>
      <c r="AV107" s="88" t="e">
        <f t="shared" ca="1" si="16"/>
        <v>#NAME?</v>
      </c>
      <c r="AW107" s="83" t="e">
        <f t="shared" ca="1" si="17"/>
        <v>#NAME?</v>
      </c>
      <c r="AX107" s="88" t="e">
        <f t="shared" ca="1" si="18"/>
        <v>#NAME?</v>
      </c>
      <c r="AY107" s="83" t="str">
        <f t="shared" si="19"/>
        <v/>
      </c>
      <c r="AZ107" s="22" t="e">
        <f t="shared" ca="1" si="20"/>
        <v>#NAME?</v>
      </c>
      <c r="BA107" s="22" t="e">
        <f t="shared" ca="1" si="21"/>
        <v>#NAME?</v>
      </c>
      <c r="BB107" s="88" t="e">
        <f t="shared" ca="1" si="22"/>
        <v>#NAME?</v>
      </c>
      <c r="BC107" s="90" t="e">
        <f t="shared" ca="1" si="23"/>
        <v>#NAME?</v>
      </c>
      <c r="BD107" s="90" t="e">
        <f t="shared" ca="1" si="24"/>
        <v>#NAME?</v>
      </c>
      <c r="BE107" s="88" t="e">
        <f t="shared" ca="1" si="25"/>
        <v>#NAME?</v>
      </c>
      <c r="BF107" s="22" t="e">
        <f t="shared" ca="1" si="26"/>
        <v>#NAME?</v>
      </c>
      <c r="BG107" s="22" t="e">
        <f t="shared" ca="1" si="27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0"/>
        <v>106</v>
      </c>
      <c r="B108" s="52">
        <v>46059</v>
      </c>
      <c r="C108" s="54" t="s">
        <v>400</v>
      </c>
      <c r="D108" s="54" t="s">
        <v>781</v>
      </c>
      <c r="E108" s="54" t="s">
        <v>782</v>
      </c>
      <c r="F108" s="54">
        <v>1</v>
      </c>
      <c r="G108" s="54" t="s">
        <v>65</v>
      </c>
      <c r="H108" s="54" t="str">
        <f t="shared" si="1"/>
        <v>DONE</v>
      </c>
      <c r="I108" s="54" t="s">
        <v>1190</v>
      </c>
      <c r="J108" s="58" t="s">
        <v>78</v>
      </c>
      <c r="K108" s="58" t="s">
        <v>79</v>
      </c>
      <c r="L108" s="54"/>
      <c r="M108" s="54"/>
      <c r="N108" s="54" t="s">
        <v>80</v>
      </c>
      <c r="O108" s="54" t="s">
        <v>85</v>
      </c>
      <c r="P108" s="64" t="s">
        <v>813</v>
      </c>
      <c r="Q108" s="64" t="s">
        <v>1191</v>
      </c>
      <c r="R108" s="25">
        <v>2000010066981</v>
      </c>
      <c r="S108" s="66">
        <v>46068</v>
      </c>
      <c r="T108" s="66" t="str">
        <f t="shared" si="2"/>
        <v>DONE</v>
      </c>
      <c r="U108" s="66">
        <v>46068</v>
      </c>
      <c r="V108" s="25">
        <v>9200072955</v>
      </c>
      <c r="W108" s="25">
        <v>43133</v>
      </c>
      <c r="X108" s="69">
        <v>46073</v>
      </c>
      <c r="Y108" s="69" t="str">
        <f t="shared" si="29"/>
        <v>DONE</v>
      </c>
      <c r="Z108" s="25" t="s">
        <v>1192</v>
      </c>
      <c r="AA108" s="69">
        <v>46073</v>
      </c>
      <c r="AB108" s="25" t="str">
        <f t="shared" si="4"/>
        <v>DONE</v>
      </c>
      <c r="AC108" s="71"/>
      <c r="AD108" s="54" t="s">
        <v>1194</v>
      </c>
      <c r="AE108" s="76">
        <v>46076</v>
      </c>
      <c r="AF108" s="69" t="str">
        <f t="shared" si="5"/>
        <v>DONE</v>
      </c>
      <c r="AG108" s="76">
        <v>46076</v>
      </c>
      <c r="AH108" s="73">
        <v>46146</v>
      </c>
      <c r="AI108" s="77" t="e">
        <f t="shared" ca="1" si="6"/>
        <v>#NAME?</v>
      </c>
      <c r="AJ108" s="80" t="str">
        <f t="array" ref="AJ108">IFERROR(INDEX('[1]Master Price'!$E:$E,MATCH(D108,'[1]Master Price'!$B:$B,0)),"0")</f>
        <v>0</v>
      </c>
      <c r="AK108" s="80">
        <f t="shared" si="7"/>
        <v>0</v>
      </c>
      <c r="AL108" s="82" t="str">
        <f t="shared" ref="AL108:AL206" si="30">IFERROR(DATEDIF(B108,T108,"d"),"0")&amp;"-day"</f>
        <v>0-day</v>
      </c>
      <c r="AM108" s="82" t="str">
        <f t="shared" si="9"/>
        <v>0-day</v>
      </c>
      <c r="AN108" s="82" t="str">
        <f t="shared" ref="AN108:AN198" si="31">IFERROR(DATEDIF(T108,X108,"d"),"0")&amp;"-day"</f>
        <v>0-day</v>
      </c>
      <c r="AO108" s="82" t="str">
        <f t="shared" si="11"/>
        <v>0-day</v>
      </c>
      <c r="AP108" s="82" t="str">
        <f t="shared" si="12"/>
        <v>3-day</v>
      </c>
      <c r="AQ108" s="82" t="str">
        <f t="shared" si="13"/>
        <v>0-day</v>
      </c>
      <c r="AR108" s="5"/>
      <c r="AS108" s="83" t="str">
        <f t="shared" si="14"/>
        <v/>
      </c>
      <c r="AT108" s="85"/>
      <c r="AU108" s="84" t="e">
        <f t="shared" ca="1" si="15"/>
        <v>#NAME?</v>
      </c>
      <c r="AV108" s="88" t="e">
        <f t="shared" ca="1" si="16"/>
        <v>#NAME?</v>
      </c>
      <c r="AW108" s="83" t="e">
        <f t="shared" ca="1" si="17"/>
        <v>#NAME?</v>
      </c>
      <c r="AX108" s="88" t="e">
        <f t="shared" ca="1" si="18"/>
        <v>#NAME?</v>
      </c>
      <c r="AY108" s="83" t="str">
        <f t="shared" si="19"/>
        <v/>
      </c>
      <c r="AZ108" s="22" t="e">
        <f t="shared" ca="1" si="20"/>
        <v>#NAME?</v>
      </c>
      <c r="BA108" s="22" t="e">
        <f t="shared" ca="1" si="21"/>
        <v>#NAME?</v>
      </c>
      <c r="BB108" s="88" t="e">
        <f t="shared" ca="1" si="22"/>
        <v>#NAME?</v>
      </c>
      <c r="BC108" s="90" t="e">
        <f t="shared" ca="1" si="23"/>
        <v>#NAME?</v>
      </c>
      <c r="BD108" s="90" t="e">
        <f t="shared" ca="1" si="24"/>
        <v>#NAME?</v>
      </c>
      <c r="BE108" s="88" t="e">
        <f t="shared" ca="1" si="25"/>
        <v>#NAME?</v>
      </c>
      <c r="BF108" s="22" t="e">
        <f t="shared" ca="1" si="26"/>
        <v>#NAME?</v>
      </c>
      <c r="BG108" s="22" t="e">
        <f t="shared" ca="1" si="27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0"/>
        <v>107</v>
      </c>
      <c r="B109" s="52">
        <v>46059</v>
      </c>
      <c r="C109" s="54" t="s">
        <v>412</v>
      </c>
      <c r="D109" s="54" t="s">
        <v>177</v>
      </c>
      <c r="E109" s="54" t="s">
        <v>178</v>
      </c>
      <c r="F109" s="54">
        <v>2</v>
      </c>
      <c r="G109" s="54" t="s">
        <v>65</v>
      </c>
      <c r="H109" s="54" t="str">
        <f t="shared" si="1"/>
        <v>DONE</v>
      </c>
      <c r="I109" s="54" t="s">
        <v>1196</v>
      </c>
      <c r="J109" s="58" t="s">
        <v>180</v>
      </c>
      <c r="K109" s="58" t="s">
        <v>79</v>
      </c>
      <c r="L109" s="54">
        <v>4964</v>
      </c>
      <c r="M109" s="54" t="s">
        <v>184</v>
      </c>
      <c r="N109" s="54" t="s">
        <v>576</v>
      </c>
      <c r="O109" s="54" t="s">
        <v>91</v>
      </c>
      <c r="P109" s="64" t="s">
        <v>82</v>
      </c>
      <c r="Q109" s="64" t="s">
        <v>301</v>
      </c>
      <c r="R109" s="25">
        <v>2000001006978</v>
      </c>
      <c r="S109" s="66">
        <v>46068</v>
      </c>
      <c r="T109" s="66" t="str">
        <f t="shared" si="2"/>
        <v>DONE</v>
      </c>
      <c r="U109" s="66">
        <v>46068</v>
      </c>
      <c r="V109" s="25">
        <v>9200072947</v>
      </c>
      <c r="W109" s="25">
        <v>43126</v>
      </c>
      <c r="X109" s="69">
        <v>46073</v>
      </c>
      <c r="Y109" s="69" t="str">
        <f t="shared" si="29"/>
        <v>DONE</v>
      </c>
      <c r="Z109" s="25" t="s">
        <v>1197</v>
      </c>
      <c r="AA109" s="69">
        <v>46073</v>
      </c>
      <c r="AB109" s="25" t="str">
        <f t="shared" si="4"/>
        <v>DONE</v>
      </c>
      <c r="AC109" s="71"/>
      <c r="AD109" s="54" t="s">
        <v>1198</v>
      </c>
      <c r="AE109" s="76">
        <v>46076</v>
      </c>
      <c r="AF109" s="69" t="str">
        <f t="shared" si="5"/>
        <v>DONE</v>
      </c>
      <c r="AG109" s="76">
        <v>46076</v>
      </c>
      <c r="AH109" s="73">
        <v>46146</v>
      </c>
      <c r="AI109" s="77" t="e">
        <f t="shared" ca="1" si="6"/>
        <v>#NAME?</v>
      </c>
      <c r="AJ109" s="80" t="str">
        <f t="array" ref="AJ109">IFERROR(INDEX('[1]Master Price'!$E:$E,MATCH(D109,'[1]Master Price'!$B:$B,0)),"0")</f>
        <v>0</v>
      </c>
      <c r="AK109" s="80">
        <f t="shared" si="7"/>
        <v>0</v>
      </c>
      <c r="AL109" s="82" t="str">
        <f t="shared" si="30"/>
        <v>0-day</v>
      </c>
      <c r="AM109" s="82" t="str">
        <f t="shared" si="9"/>
        <v>0-day</v>
      </c>
      <c r="AN109" s="82" t="str">
        <f t="shared" si="31"/>
        <v>0-day</v>
      </c>
      <c r="AO109" s="82" t="str">
        <f t="shared" si="11"/>
        <v>0-day</v>
      </c>
      <c r="AP109" s="82" t="str">
        <f t="shared" si="12"/>
        <v>3-day</v>
      </c>
      <c r="AQ109" s="82" t="str">
        <f t="shared" si="13"/>
        <v>0-day</v>
      </c>
      <c r="AR109" s="5"/>
      <c r="AS109" s="83" t="str">
        <f t="shared" si="14"/>
        <v/>
      </c>
      <c r="AT109" s="85"/>
      <c r="AU109" s="84" t="e">
        <f t="shared" ca="1" si="15"/>
        <v>#NAME?</v>
      </c>
      <c r="AV109" s="88" t="e">
        <f t="shared" ca="1" si="16"/>
        <v>#NAME?</v>
      </c>
      <c r="AW109" s="83" t="e">
        <f t="shared" ca="1" si="17"/>
        <v>#NAME?</v>
      </c>
      <c r="AX109" s="88" t="e">
        <f t="shared" ca="1" si="18"/>
        <v>#NAME?</v>
      </c>
      <c r="AY109" s="83" t="str">
        <f t="shared" si="19"/>
        <v/>
      </c>
      <c r="AZ109" s="22" t="e">
        <f t="shared" ca="1" si="20"/>
        <v>#NAME?</v>
      </c>
      <c r="BA109" s="22" t="e">
        <f t="shared" ca="1" si="21"/>
        <v>#NAME?</v>
      </c>
      <c r="BB109" s="88" t="e">
        <f t="shared" ca="1" si="22"/>
        <v>#NAME?</v>
      </c>
      <c r="BC109" s="90" t="e">
        <f t="shared" ca="1" si="23"/>
        <v>#NAME?</v>
      </c>
      <c r="BD109" s="90" t="e">
        <f t="shared" ca="1" si="24"/>
        <v>#NAME?</v>
      </c>
      <c r="BE109" s="88" t="e">
        <f t="shared" ca="1" si="25"/>
        <v>#NAME?</v>
      </c>
      <c r="BF109" s="22" t="e">
        <f t="shared" ca="1" si="26"/>
        <v>#NAME?</v>
      </c>
      <c r="BG109" s="22" t="e">
        <f t="shared" ca="1" si="27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0"/>
        <v>108</v>
      </c>
      <c r="B110" s="52">
        <v>46062</v>
      </c>
      <c r="C110" s="54" t="s">
        <v>419</v>
      </c>
      <c r="D110" s="54" t="s">
        <v>408</v>
      </c>
      <c r="E110" s="54" t="s">
        <v>409</v>
      </c>
      <c r="F110" s="54">
        <v>2</v>
      </c>
      <c r="G110" s="54" t="s">
        <v>65</v>
      </c>
      <c r="H110" s="54" t="str">
        <f t="shared" si="1"/>
        <v>DONE</v>
      </c>
      <c r="I110" s="54" t="s">
        <v>1201</v>
      </c>
      <c r="J110" s="58" t="s">
        <v>811</v>
      </c>
      <c r="K110" s="58" t="s">
        <v>812</v>
      </c>
      <c r="L110" s="54"/>
      <c r="M110" s="54"/>
      <c r="N110" s="54" t="s">
        <v>80</v>
      </c>
      <c r="O110" s="54" t="s">
        <v>81</v>
      </c>
      <c r="P110" s="64" t="s">
        <v>813</v>
      </c>
      <c r="Q110" s="64" t="s">
        <v>1204</v>
      </c>
      <c r="R110" s="25">
        <v>2000001006976</v>
      </c>
      <c r="S110" s="66">
        <v>46068</v>
      </c>
      <c r="T110" s="66" t="str">
        <f t="shared" si="2"/>
        <v>DONE</v>
      </c>
      <c r="U110" s="66">
        <v>46068</v>
      </c>
      <c r="V110" s="25">
        <v>9200072952</v>
      </c>
      <c r="W110" s="25">
        <v>43131</v>
      </c>
      <c r="X110" s="69">
        <v>46073</v>
      </c>
      <c r="Y110" s="69" t="str">
        <f t="shared" si="29"/>
        <v>DONE</v>
      </c>
      <c r="Z110" s="25" t="s">
        <v>1207</v>
      </c>
      <c r="AA110" s="69">
        <v>46073</v>
      </c>
      <c r="AB110" s="25" t="str">
        <f t="shared" si="4"/>
        <v>DONE</v>
      </c>
      <c r="AC110" s="71"/>
      <c r="AD110" s="54" t="s">
        <v>1208</v>
      </c>
      <c r="AE110" s="76">
        <v>46076</v>
      </c>
      <c r="AF110" s="69" t="str">
        <f t="shared" si="5"/>
        <v>DONE</v>
      </c>
      <c r="AG110" s="76">
        <v>46076</v>
      </c>
      <c r="AH110" s="73">
        <v>46146</v>
      </c>
      <c r="AI110" s="77" t="e">
        <f t="shared" ca="1" si="6"/>
        <v>#NAME?</v>
      </c>
      <c r="AJ110" s="80" t="str">
        <f t="array" ref="AJ110">IFERROR(INDEX('[1]Master Price'!$E:$E,MATCH(D110,'[1]Master Price'!$B:$B,0)),"0")</f>
        <v>0</v>
      </c>
      <c r="AK110" s="80">
        <f t="shared" si="7"/>
        <v>0</v>
      </c>
      <c r="AL110" s="82" t="str">
        <f t="shared" si="30"/>
        <v>0-day</v>
      </c>
      <c r="AM110" s="82" t="str">
        <f t="shared" si="9"/>
        <v>0-day</v>
      </c>
      <c r="AN110" s="82" t="str">
        <f t="shared" si="31"/>
        <v>0-day</v>
      </c>
      <c r="AO110" s="82" t="str">
        <f t="shared" si="11"/>
        <v>0-day</v>
      </c>
      <c r="AP110" s="82" t="str">
        <f t="shared" si="12"/>
        <v>3-day</v>
      </c>
      <c r="AQ110" s="82" t="str">
        <f t="shared" si="13"/>
        <v>0-day</v>
      </c>
      <c r="AR110" s="5"/>
      <c r="AS110" s="83" t="str">
        <f t="shared" si="14"/>
        <v/>
      </c>
      <c r="AT110" s="85"/>
      <c r="AU110" s="84" t="e">
        <f t="shared" ca="1" si="15"/>
        <v>#NAME?</v>
      </c>
      <c r="AV110" s="88" t="e">
        <f t="shared" ca="1" si="16"/>
        <v>#NAME?</v>
      </c>
      <c r="AW110" s="83" t="e">
        <f t="shared" ca="1" si="17"/>
        <v>#NAME?</v>
      </c>
      <c r="AX110" s="88" t="e">
        <f t="shared" ca="1" si="18"/>
        <v>#NAME?</v>
      </c>
      <c r="AY110" s="83" t="str">
        <f t="shared" si="19"/>
        <v/>
      </c>
      <c r="AZ110" s="22" t="e">
        <f t="shared" ca="1" si="20"/>
        <v>#NAME?</v>
      </c>
      <c r="BA110" s="22" t="e">
        <f t="shared" ca="1" si="21"/>
        <v>#NAME?</v>
      </c>
      <c r="BB110" s="88" t="e">
        <f t="shared" ca="1" si="22"/>
        <v>#NAME?</v>
      </c>
      <c r="BC110" s="90" t="e">
        <f t="shared" ca="1" si="23"/>
        <v>#NAME?</v>
      </c>
      <c r="BD110" s="90" t="e">
        <f t="shared" ca="1" si="24"/>
        <v>#NAME?</v>
      </c>
      <c r="BE110" s="88" t="e">
        <f t="shared" ca="1" si="25"/>
        <v>#NAME?</v>
      </c>
      <c r="BF110" s="22" t="e">
        <f t="shared" ca="1" si="26"/>
        <v>#NAME?</v>
      </c>
      <c r="BG110" s="22" t="e">
        <f t="shared" ca="1" si="27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0"/>
        <v>109</v>
      </c>
      <c r="B111" s="52">
        <v>46062</v>
      </c>
      <c r="C111" s="54" t="s">
        <v>419</v>
      </c>
      <c r="D111" s="54" t="s">
        <v>427</v>
      </c>
      <c r="E111" s="54" t="s">
        <v>428</v>
      </c>
      <c r="F111" s="54">
        <v>10</v>
      </c>
      <c r="G111" s="54" t="s">
        <v>65</v>
      </c>
      <c r="H111" s="54" t="str">
        <f t="shared" si="1"/>
        <v>DONE</v>
      </c>
      <c r="I111" s="54" t="s">
        <v>1201</v>
      </c>
      <c r="J111" s="58" t="s">
        <v>811</v>
      </c>
      <c r="K111" s="58" t="s">
        <v>812</v>
      </c>
      <c r="L111" s="54"/>
      <c r="M111" s="54"/>
      <c r="N111" s="54" t="s">
        <v>80</v>
      </c>
      <c r="O111" s="54" t="s">
        <v>81</v>
      </c>
      <c r="P111" s="64" t="s">
        <v>813</v>
      </c>
      <c r="Q111" s="64" t="s">
        <v>1204</v>
      </c>
      <c r="R111" s="25">
        <v>2000001006976</v>
      </c>
      <c r="S111" s="66">
        <v>46068</v>
      </c>
      <c r="T111" s="66" t="str">
        <f t="shared" si="2"/>
        <v>DONE</v>
      </c>
      <c r="U111" s="66">
        <v>46068</v>
      </c>
      <c r="V111" s="25">
        <v>9200072952</v>
      </c>
      <c r="W111" s="25">
        <v>43131</v>
      </c>
      <c r="X111" s="69">
        <v>46073</v>
      </c>
      <c r="Y111" s="69" t="str">
        <f t="shared" si="29"/>
        <v>DONE</v>
      </c>
      <c r="Z111" s="25" t="s">
        <v>1207</v>
      </c>
      <c r="AA111" s="69">
        <v>46073</v>
      </c>
      <c r="AB111" s="25" t="str">
        <f t="shared" si="4"/>
        <v>DONE</v>
      </c>
      <c r="AC111" s="71"/>
      <c r="AD111" s="54" t="s">
        <v>1208</v>
      </c>
      <c r="AE111" s="76">
        <v>46076</v>
      </c>
      <c r="AF111" s="69" t="str">
        <f t="shared" si="5"/>
        <v>DONE</v>
      </c>
      <c r="AG111" s="76">
        <v>46076</v>
      </c>
      <c r="AH111" s="73">
        <v>46146</v>
      </c>
      <c r="AI111" s="77" t="e">
        <f t="shared" ca="1" si="6"/>
        <v>#NAME?</v>
      </c>
      <c r="AJ111" s="80" t="str">
        <f t="array" ref="AJ111">IFERROR(INDEX('[1]Master Price'!$E:$E,MATCH(D111,'[1]Master Price'!$B:$B,0)),"0")</f>
        <v>0</v>
      </c>
      <c r="AK111" s="80">
        <f t="shared" si="7"/>
        <v>0</v>
      </c>
      <c r="AL111" s="82" t="str">
        <f t="shared" si="30"/>
        <v>0-day</v>
      </c>
      <c r="AM111" s="82" t="str">
        <f t="shared" si="9"/>
        <v>0-day</v>
      </c>
      <c r="AN111" s="82" t="str">
        <f t="shared" si="31"/>
        <v>0-day</v>
      </c>
      <c r="AO111" s="82" t="str">
        <f t="shared" si="11"/>
        <v>0-day</v>
      </c>
      <c r="AP111" s="82" t="str">
        <f t="shared" si="12"/>
        <v>3-day</v>
      </c>
      <c r="AQ111" s="82" t="str">
        <f t="shared" si="13"/>
        <v>0-day</v>
      </c>
      <c r="AR111" s="5"/>
      <c r="AS111" s="83" t="str">
        <f t="shared" si="14"/>
        <v/>
      </c>
      <c r="AT111" s="85"/>
      <c r="AU111" s="84" t="e">
        <f t="shared" ca="1" si="15"/>
        <v>#NAME?</v>
      </c>
      <c r="AV111" s="88" t="e">
        <f t="shared" ca="1" si="16"/>
        <v>#NAME?</v>
      </c>
      <c r="AW111" s="83" t="e">
        <f t="shared" ca="1" si="17"/>
        <v>#NAME?</v>
      </c>
      <c r="AX111" s="88" t="e">
        <f t="shared" ca="1" si="18"/>
        <v>#NAME?</v>
      </c>
      <c r="AY111" s="83" t="str">
        <f t="shared" si="19"/>
        <v/>
      </c>
      <c r="AZ111" s="22" t="e">
        <f t="shared" ca="1" si="20"/>
        <v>#NAME?</v>
      </c>
      <c r="BA111" s="22" t="e">
        <f t="shared" ca="1" si="21"/>
        <v>#NAME?</v>
      </c>
      <c r="BB111" s="88" t="e">
        <f t="shared" ca="1" si="22"/>
        <v>#NAME?</v>
      </c>
      <c r="BC111" s="90" t="e">
        <f t="shared" ca="1" si="23"/>
        <v>#NAME?</v>
      </c>
      <c r="BD111" s="90" t="e">
        <f t="shared" ca="1" si="24"/>
        <v>#NAME?</v>
      </c>
      <c r="BE111" s="88" t="e">
        <f t="shared" ca="1" si="25"/>
        <v>#NAME?</v>
      </c>
      <c r="BF111" s="22" t="e">
        <f t="shared" ca="1" si="26"/>
        <v>#NAME?</v>
      </c>
      <c r="BG111" s="22" t="e">
        <f t="shared" ca="1" si="27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0"/>
        <v>110</v>
      </c>
      <c r="B112" s="52">
        <v>46062</v>
      </c>
      <c r="C112" s="54" t="s">
        <v>419</v>
      </c>
      <c r="D112" s="54" t="s">
        <v>679</v>
      </c>
      <c r="E112" s="54" t="s">
        <v>680</v>
      </c>
      <c r="F112" s="54">
        <v>10</v>
      </c>
      <c r="G112" s="54" t="s">
        <v>65</v>
      </c>
      <c r="H112" s="54" t="str">
        <f t="shared" si="1"/>
        <v>DONE</v>
      </c>
      <c r="I112" s="54" t="s">
        <v>1201</v>
      </c>
      <c r="J112" s="58" t="s">
        <v>811</v>
      </c>
      <c r="K112" s="58" t="s">
        <v>812</v>
      </c>
      <c r="L112" s="54"/>
      <c r="M112" s="54"/>
      <c r="N112" s="54" t="s">
        <v>80</v>
      </c>
      <c r="O112" s="54" t="s">
        <v>81</v>
      </c>
      <c r="P112" s="64" t="s">
        <v>813</v>
      </c>
      <c r="Q112" s="64" t="s">
        <v>1204</v>
      </c>
      <c r="R112" s="25">
        <v>2000001006976</v>
      </c>
      <c r="S112" s="66">
        <v>46068</v>
      </c>
      <c r="T112" s="66" t="str">
        <f t="shared" si="2"/>
        <v>DONE</v>
      </c>
      <c r="U112" s="66">
        <v>46068</v>
      </c>
      <c r="V112" s="25">
        <v>9200072952</v>
      </c>
      <c r="W112" s="25">
        <v>43131</v>
      </c>
      <c r="X112" s="69">
        <v>46073</v>
      </c>
      <c r="Y112" s="69" t="str">
        <f t="shared" si="29"/>
        <v>DONE</v>
      </c>
      <c r="Z112" s="25" t="s">
        <v>1207</v>
      </c>
      <c r="AA112" s="69">
        <v>46073</v>
      </c>
      <c r="AB112" s="25" t="str">
        <f t="shared" si="4"/>
        <v>DONE</v>
      </c>
      <c r="AC112" s="71"/>
      <c r="AD112" s="54" t="s">
        <v>1208</v>
      </c>
      <c r="AE112" s="76">
        <v>46076</v>
      </c>
      <c r="AF112" s="69" t="str">
        <f t="shared" si="5"/>
        <v>DONE</v>
      </c>
      <c r="AG112" s="76">
        <v>46076</v>
      </c>
      <c r="AH112" s="73">
        <v>46146</v>
      </c>
      <c r="AI112" s="77" t="e">
        <f t="shared" ca="1" si="6"/>
        <v>#NAME?</v>
      </c>
      <c r="AJ112" s="80" t="str">
        <f t="array" ref="AJ112">IFERROR(INDEX('[1]Master Price'!$E:$E,MATCH(D112,'[1]Master Price'!$B:$B,0)),"0")</f>
        <v>0</v>
      </c>
      <c r="AK112" s="80">
        <f t="shared" si="7"/>
        <v>0</v>
      </c>
      <c r="AL112" s="82" t="str">
        <f t="shared" si="30"/>
        <v>0-day</v>
      </c>
      <c r="AM112" s="82" t="str">
        <f t="shared" si="9"/>
        <v>0-day</v>
      </c>
      <c r="AN112" s="82" t="str">
        <f t="shared" si="31"/>
        <v>0-day</v>
      </c>
      <c r="AO112" s="82" t="str">
        <f t="shared" si="11"/>
        <v>0-day</v>
      </c>
      <c r="AP112" s="82" t="str">
        <f t="shared" si="12"/>
        <v>3-day</v>
      </c>
      <c r="AQ112" s="82" t="str">
        <f t="shared" si="13"/>
        <v>0-day</v>
      </c>
      <c r="AR112" s="5"/>
      <c r="AS112" s="83" t="str">
        <f t="shared" si="14"/>
        <v/>
      </c>
      <c r="AT112" s="85"/>
      <c r="AU112" s="84" t="e">
        <f t="shared" ca="1" si="15"/>
        <v>#NAME?</v>
      </c>
      <c r="AV112" s="88" t="e">
        <f t="shared" ca="1" si="16"/>
        <v>#NAME?</v>
      </c>
      <c r="AW112" s="83" t="e">
        <f t="shared" ca="1" si="17"/>
        <v>#NAME?</v>
      </c>
      <c r="AX112" s="88" t="e">
        <f t="shared" ca="1" si="18"/>
        <v>#NAME?</v>
      </c>
      <c r="AY112" s="83" t="str">
        <f t="shared" si="19"/>
        <v/>
      </c>
      <c r="AZ112" s="22" t="e">
        <f t="shared" ca="1" si="20"/>
        <v>#NAME?</v>
      </c>
      <c r="BA112" s="22" t="e">
        <f t="shared" ca="1" si="21"/>
        <v>#NAME?</v>
      </c>
      <c r="BB112" s="88" t="e">
        <f t="shared" ca="1" si="22"/>
        <v>#NAME?</v>
      </c>
      <c r="BC112" s="90" t="e">
        <f t="shared" ca="1" si="23"/>
        <v>#NAME?</v>
      </c>
      <c r="BD112" s="90" t="e">
        <f t="shared" ca="1" si="24"/>
        <v>#NAME?</v>
      </c>
      <c r="BE112" s="88" t="e">
        <f t="shared" ca="1" si="25"/>
        <v>#NAME?</v>
      </c>
      <c r="BF112" s="22" t="e">
        <f t="shared" ca="1" si="26"/>
        <v>#NAME?</v>
      </c>
      <c r="BG112" s="22" t="e">
        <f t="shared" ca="1" si="27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0"/>
        <v>111</v>
      </c>
      <c r="B113" s="52">
        <v>46062</v>
      </c>
      <c r="C113" s="54" t="s">
        <v>419</v>
      </c>
      <c r="D113" s="54" t="s">
        <v>386</v>
      </c>
      <c r="E113" s="54" t="s">
        <v>387</v>
      </c>
      <c r="F113" s="54">
        <v>10</v>
      </c>
      <c r="G113" s="54" t="s">
        <v>65</v>
      </c>
      <c r="H113" s="54" t="str">
        <f t="shared" si="1"/>
        <v>DONE</v>
      </c>
      <c r="I113" s="54" t="s">
        <v>1201</v>
      </c>
      <c r="J113" s="58" t="s">
        <v>811</v>
      </c>
      <c r="K113" s="58" t="s">
        <v>812</v>
      </c>
      <c r="L113" s="54"/>
      <c r="M113" s="54"/>
      <c r="N113" s="54" t="s">
        <v>80</v>
      </c>
      <c r="O113" s="54" t="s">
        <v>81</v>
      </c>
      <c r="P113" s="64" t="s">
        <v>813</v>
      </c>
      <c r="Q113" s="64" t="s">
        <v>1204</v>
      </c>
      <c r="R113" s="25">
        <v>2000001006976</v>
      </c>
      <c r="S113" s="66">
        <v>46068</v>
      </c>
      <c r="T113" s="66" t="str">
        <f t="shared" si="2"/>
        <v>DONE</v>
      </c>
      <c r="U113" s="66">
        <v>46068</v>
      </c>
      <c r="V113" s="25">
        <v>9200072952</v>
      </c>
      <c r="W113" s="25">
        <v>43131</v>
      </c>
      <c r="X113" s="69">
        <v>46073</v>
      </c>
      <c r="Y113" s="69" t="str">
        <f t="shared" si="29"/>
        <v>DONE</v>
      </c>
      <c r="Z113" s="25" t="s">
        <v>1207</v>
      </c>
      <c r="AA113" s="69">
        <v>46073</v>
      </c>
      <c r="AB113" s="25" t="str">
        <f t="shared" si="4"/>
        <v>DONE</v>
      </c>
      <c r="AC113" s="71"/>
      <c r="AD113" s="54" t="s">
        <v>1208</v>
      </c>
      <c r="AE113" s="76">
        <v>46076</v>
      </c>
      <c r="AF113" s="69" t="str">
        <f t="shared" si="5"/>
        <v>DONE</v>
      </c>
      <c r="AG113" s="76">
        <v>46076</v>
      </c>
      <c r="AH113" s="73">
        <v>46146</v>
      </c>
      <c r="AI113" s="77" t="e">
        <f t="shared" ca="1" si="6"/>
        <v>#NAME?</v>
      </c>
      <c r="AJ113" s="80" t="str">
        <f t="array" ref="AJ113">IFERROR(INDEX('[1]Master Price'!$E:$E,MATCH(D113,'[1]Master Price'!$B:$B,0)),"0")</f>
        <v>0</v>
      </c>
      <c r="AK113" s="80">
        <f t="shared" si="7"/>
        <v>0</v>
      </c>
      <c r="AL113" s="82" t="str">
        <f t="shared" si="30"/>
        <v>0-day</v>
      </c>
      <c r="AM113" s="82" t="str">
        <f t="shared" si="9"/>
        <v>0-day</v>
      </c>
      <c r="AN113" s="82" t="str">
        <f t="shared" si="31"/>
        <v>0-day</v>
      </c>
      <c r="AO113" s="82" t="str">
        <f t="shared" si="11"/>
        <v>0-day</v>
      </c>
      <c r="AP113" s="82" t="str">
        <f t="shared" si="12"/>
        <v>3-day</v>
      </c>
      <c r="AQ113" s="82" t="str">
        <f t="shared" si="13"/>
        <v>0-day</v>
      </c>
      <c r="AR113" s="5"/>
      <c r="AS113" s="83" t="str">
        <f t="shared" si="14"/>
        <v/>
      </c>
      <c r="AT113" s="85"/>
      <c r="AU113" s="84" t="e">
        <f t="shared" ca="1" si="15"/>
        <v>#NAME?</v>
      </c>
      <c r="AV113" s="88" t="e">
        <f t="shared" ca="1" si="16"/>
        <v>#NAME?</v>
      </c>
      <c r="AW113" s="83" t="e">
        <f t="shared" ca="1" si="17"/>
        <v>#NAME?</v>
      </c>
      <c r="AX113" s="88" t="e">
        <f t="shared" ca="1" si="18"/>
        <v>#NAME?</v>
      </c>
      <c r="AY113" s="83" t="str">
        <f t="shared" si="19"/>
        <v/>
      </c>
      <c r="AZ113" s="22" t="e">
        <f t="shared" ca="1" si="20"/>
        <v>#NAME?</v>
      </c>
      <c r="BA113" s="22" t="e">
        <f t="shared" ca="1" si="21"/>
        <v>#NAME?</v>
      </c>
      <c r="BB113" s="88" t="e">
        <f t="shared" ca="1" si="22"/>
        <v>#NAME?</v>
      </c>
      <c r="BC113" s="90" t="e">
        <f t="shared" ca="1" si="23"/>
        <v>#NAME?</v>
      </c>
      <c r="BD113" s="90" t="e">
        <f t="shared" ca="1" si="24"/>
        <v>#NAME?</v>
      </c>
      <c r="BE113" s="88" t="e">
        <f t="shared" ca="1" si="25"/>
        <v>#NAME?</v>
      </c>
      <c r="BF113" s="22" t="e">
        <f t="shared" ca="1" si="26"/>
        <v>#NAME?</v>
      </c>
      <c r="BG113" s="22" t="e">
        <f t="shared" ca="1" si="27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0"/>
        <v>112</v>
      </c>
      <c r="B114" s="52">
        <v>46062</v>
      </c>
      <c r="C114" s="54" t="s">
        <v>426</v>
      </c>
      <c r="D114" s="54" t="s">
        <v>60</v>
      </c>
      <c r="E114" s="54" t="s">
        <v>62</v>
      </c>
      <c r="F114" s="54">
        <v>3</v>
      </c>
      <c r="G114" s="54" t="s">
        <v>65</v>
      </c>
      <c r="H114" s="54" t="str">
        <f t="shared" si="1"/>
        <v>DONE</v>
      </c>
      <c r="I114" s="54" t="s">
        <v>1218</v>
      </c>
      <c r="J114" s="58" t="s">
        <v>467</v>
      </c>
      <c r="K114" s="58" t="s">
        <v>106</v>
      </c>
      <c r="L114" s="54"/>
      <c r="M114" s="54"/>
      <c r="N114" s="54" t="s">
        <v>80</v>
      </c>
      <c r="O114" s="54" t="s">
        <v>81</v>
      </c>
      <c r="P114" s="64" t="s">
        <v>813</v>
      </c>
      <c r="Q114" s="64" t="s">
        <v>1219</v>
      </c>
      <c r="R114" s="25">
        <v>2000001006995</v>
      </c>
      <c r="S114" s="66">
        <v>46068</v>
      </c>
      <c r="T114" s="66" t="str">
        <f t="shared" si="2"/>
        <v>DONE</v>
      </c>
      <c r="U114" s="66">
        <v>46068</v>
      </c>
      <c r="V114" s="25">
        <v>9200072951</v>
      </c>
      <c r="W114" s="25">
        <v>43129</v>
      </c>
      <c r="X114" s="69">
        <v>46073</v>
      </c>
      <c r="Y114" s="69" t="str">
        <f t="shared" si="29"/>
        <v>DONE</v>
      </c>
      <c r="Z114" s="25" t="s">
        <v>1221</v>
      </c>
      <c r="AA114" s="69">
        <v>46073</v>
      </c>
      <c r="AB114" s="25" t="str">
        <f t="shared" si="4"/>
        <v>DONE</v>
      </c>
      <c r="AC114" s="71"/>
      <c r="AD114" s="54" t="s">
        <v>1222</v>
      </c>
      <c r="AE114" s="76">
        <v>46076</v>
      </c>
      <c r="AF114" s="69" t="str">
        <f t="shared" si="5"/>
        <v>DONE</v>
      </c>
      <c r="AG114" s="76">
        <v>46076</v>
      </c>
      <c r="AH114" s="73">
        <v>46146</v>
      </c>
      <c r="AI114" s="77" t="e">
        <f t="shared" ca="1" si="6"/>
        <v>#NAME?</v>
      </c>
      <c r="AJ114" s="80" t="str">
        <f t="array" ref="AJ114">IFERROR(INDEX('[1]Master Price'!$E:$E,MATCH(D114,'[1]Master Price'!$B:$B,0)),"0")</f>
        <v>0</v>
      </c>
      <c r="AK114" s="80">
        <f t="shared" si="7"/>
        <v>0</v>
      </c>
      <c r="AL114" s="82" t="str">
        <f t="shared" si="30"/>
        <v>0-day</v>
      </c>
      <c r="AM114" s="82" t="str">
        <f t="shared" si="9"/>
        <v>0-day</v>
      </c>
      <c r="AN114" s="82" t="str">
        <f t="shared" si="31"/>
        <v>0-day</v>
      </c>
      <c r="AO114" s="82" t="str">
        <f t="shared" si="11"/>
        <v>0-day</v>
      </c>
      <c r="AP114" s="82" t="str">
        <f t="shared" si="12"/>
        <v>3-day</v>
      </c>
      <c r="AQ114" s="82" t="str">
        <f t="shared" si="13"/>
        <v>0-day</v>
      </c>
      <c r="AR114" s="5"/>
      <c r="AS114" s="83" t="str">
        <f t="shared" si="14"/>
        <v/>
      </c>
      <c r="AT114" s="85"/>
      <c r="AU114" s="84" t="e">
        <f t="shared" ca="1" si="15"/>
        <v>#NAME?</v>
      </c>
      <c r="AV114" s="88" t="e">
        <f t="shared" ca="1" si="16"/>
        <v>#NAME?</v>
      </c>
      <c r="AW114" s="83" t="e">
        <f t="shared" ca="1" si="17"/>
        <v>#NAME?</v>
      </c>
      <c r="AX114" s="88" t="e">
        <f t="shared" ca="1" si="18"/>
        <v>#NAME?</v>
      </c>
      <c r="AY114" s="83" t="str">
        <f t="shared" si="19"/>
        <v/>
      </c>
      <c r="AZ114" s="22" t="e">
        <f t="shared" ca="1" si="20"/>
        <v>#NAME?</v>
      </c>
      <c r="BA114" s="22" t="e">
        <f t="shared" ca="1" si="21"/>
        <v>#NAME?</v>
      </c>
      <c r="BB114" s="88" t="e">
        <f t="shared" ca="1" si="22"/>
        <v>#NAME?</v>
      </c>
      <c r="BC114" s="90" t="e">
        <f t="shared" ca="1" si="23"/>
        <v>#NAME?</v>
      </c>
      <c r="BD114" s="90" t="e">
        <f t="shared" ca="1" si="24"/>
        <v>#NAME?</v>
      </c>
      <c r="BE114" s="88" t="e">
        <f t="shared" ca="1" si="25"/>
        <v>#NAME?</v>
      </c>
      <c r="BF114" s="22" t="e">
        <f t="shared" ca="1" si="26"/>
        <v>#NAME?</v>
      </c>
      <c r="BG114" s="22" t="e">
        <f t="shared" ca="1" si="27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0"/>
        <v>113</v>
      </c>
      <c r="B115" s="52">
        <v>46062</v>
      </c>
      <c r="C115" s="54" t="s">
        <v>426</v>
      </c>
      <c r="D115" s="54" t="s">
        <v>1210</v>
      </c>
      <c r="E115" s="54" t="s">
        <v>1211</v>
      </c>
      <c r="F115" s="54">
        <v>3</v>
      </c>
      <c r="G115" s="54" t="s">
        <v>65</v>
      </c>
      <c r="H115" s="54" t="str">
        <f t="shared" si="1"/>
        <v>DONE</v>
      </c>
      <c r="I115" s="54" t="s">
        <v>1218</v>
      </c>
      <c r="J115" s="58" t="s">
        <v>467</v>
      </c>
      <c r="K115" s="58" t="s">
        <v>106</v>
      </c>
      <c r="L115" s="54"/>
      <c r="M115" s="54"/>
      <c r="N115" s="54" t="s">
        <v>80</v>
      </c>
      <c r="O115" s="54" t="s">
        <v>81</v>
      </c>
      <c r="P115" s="64" t="s">
        <v>813</v>
      </c>
      <c r="Q115" s="64" t="s">
        <v>1219</v>
      </c>
      <c r="R115" s="25">
        <v>2000001006995</v>
      </c>
      <c r="S115" s="66">
        <v>46068</v>
      </c>
      <c r="T115" s="66" t="str">
        <f t="shared" si="2"/>
        <v>DONE</v>
      </c>
      <c r="U115" s="66">
        <v>46068</v>
      </c>
      <c r="V115" s="25">
        <v>9200072951</v>
      </c>
      <c r="W115" s="25">
        <v>43129</v>
      </c>
      <c r="X115" s="69">
        <v>46073</v>
      </c>
      <c r="Y115" s="69" t="str">
        <f t="shared" si="29"/>
        <v>DONE</v>
      </c>
      <c r="Z115" s="25" t="s">
        <v>1221</v>
      </c>
      <c r="AA115" s="69">
        <v>46073</v>
      </c>
      <c r="AB115" s="25" t="str">
        <f t="shared" si="4"/>
        <v>DONE</v>
      </c>
      <c r="AC115" s="71"/>
      <c r="AD115" s="54" t="s">
        <v>1222</v>
      </c>
      <c r="AE115" s="76">
        <v>46076</v>
      </c>
      <c r="AF115" s="69" t="str">
        <f t="shared" si="5"/>
        <v>DONE</v>
      </c>
      <c r="AG115" s="76">
        <v>46076</v>
      </c>
      <c r="AH115" s="73">
        <v>46146</v>
      </c>
      <c r="AI115" s="77" t="e">
        <f t="shared" ca="1" si="6"/>
        <v>#NAME?</v>
      </c>
      <c r="AJ115" s="80" t="str">
        <f t="array" ref="AJ115">IFERROR(INDEX('[1]Master Price'!$E:$E,MATCH(D115,'[1]Master Price'!$B:$B,0)),"0")</f>
        <v>0</v>
      </c>
      <c r="AK115" s="80">
        <f t="shared" si="7"/>
        <v>0</v>
      </c>
      <c r="AL115" s="82" t="str">
        <f t="shared" si="30"/>
        <v>0-day</v>
      </c>
      <c r="AM115" s="82" t="str">
        <f t="shared" si="9"/>
        <v>0-day</v>
      </c>
      <c r="AN115" s="82" t="str">
        <f t="shared" si="31"/>
        <v>0-day</v>
      </c>
      <c r="AO115" s="82" t="str">
        <f t="shared" si="11"/>
        <v>0-day</v>
      </c>
      <c r="AP115" s="82" t="str">
        <f t="shared" si="12"/>
        <v>3-day</v>
      </c>
      <c r="AQ115" s="82" t="str">
        <f t="shared" si="13"/>
        <v>0-day</v>
      </c>
      <c r="AR115" s="5"/>
      <c r="AS115" s="83" t="str">
        <f t="shared" si="14"/>
        <v/>
      </c>
      <c r="AT115" s="85"/>
      <c r="AU115" s="84" t="e">
        <f t="shared" ca="1" si="15"/>
        <v>#NAME?</v>
      </c>
      <c r="AV115" s="88" t="e">
        <f t="shared" ca="1" si="16"/>
        <v>#NAME?</v>
      </c>
      <c r="AW115" s="83" t="e">
        <f t="shared" ca="1" si="17"/>
        <v>#NAME?</v>
      </c>
      <c r="AX115" s="88" t="e">
        <f t="shared" ca="1" si="18"/>
        <v>#NAME?</v>
      </c>
      <c r="AY115" s="83" t="str">
        <f t="shared" si="19"/>
        <v/>
      </c>
      <c r="AZ115" s="22" t="e">
        <f t="shared" ca="1" si="20"/>
        <v>#NAME?</v>
      </c>
      <c r="BA115" s="22" t="e">
        <f t="shared" ca="1" si="21"/>
        <v>#NAME?</v>
      </c>
      <c r="BB115" s="88" t="e">
        <f t="shared" ca="1" si="22"/>
        <v>#NAME?</v>
      </c>
      <c r="BC115" s="90" t="e">
        <f t="shared" ca="1" si="23"/>
        <v>#NAME?</v>
      </c>
      <c r="BD115" s="90" t="e">
        <f t="shared" ca="1" si="24"/>
        <v>#NAME?</v>
      </c>
      <c r="BE115" s="88" t="e">
        <f t="shared" ca="1" si="25"/>
        <v>#NAME?</v>
      </c>
      <c r="BF115" s="22" t="e">
        <f t="shared" ca="1" si="26"/>
        <v>#NAME?</v>
      </c>
      <c r="BG115" s="22" t="e">
        <f t="shared" ca="1" si="27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0"/>
        <v>114</v>
      </c>
      <c r="B116" s="52">
        <v>46062</v>
      </c>
      <c r="C116" s="54" t="s">
        <v>426</v>
      </c>
      <c r="D116" s="54" t="s">
        <v>309</v>
      </c>
      <c r="E116" s="54" t="s">
        <v>311</v>
      </c>
      <c r="F116" s="54">
        <v>10</v>
      </c>
      <c r="G116" s="54" t="s">
        <v>65</v>
      </c>
      <c r="H116" s="54" t="str">
        <f t="shared" si="1"/>
        <v>DONE</v>
      </c>
      <c r="I116" s="54" t="s">
        <v>1218</v>
      </c>
      <c r="J116" s="58" t="s">
        <v>467</v>
      </c>
      <c r="K116" s="58" t="s">
        <v>106</v>
      </c>
      <c r="L116" s="54"/>
      <c r="M116" s="54"/>
      <c r="N116" s="54" t="s">
        <v>80</v>
      </c>
      <c r="O116" s="54" t="s">
        <v>81</v>
      </c>
      <c r="P116" s="64" t="s">
        <v>813</v>
      </c>
      <c r="Q116" s="64" t="s">
        <v>1219</v>
      </c>
      <c r="R116" s="25">
        <v>2000001006995</v>
      </c>
      <c r="S116" s="66">
        <v>46068</v>
      </c>
      <c r="T116" s="66" t="str">
        <f t="shared" si="2"/>
        <v>DONE</v>
      </c>
      <c r="U116" s="66">
        <v>46068</v>
      </c>
      <c r="V116" s="25">
        <v>9200072951</v>
      </c>
      <c r="W116" s="25">
        <v>43129</v>
      </c>
      <c r="X116" s="69">
        <v>46073</v>
      </c>
      <c r="Y116" s="69" t="str">
        <f t="shared" si="29"/>
        <v>DONE</v>
      </c>
      <c r="Z116" s="25" t="s">
        <v>1221</v>
      </c>
      <c r="AA116" s="69">
        <v>46073</v>
      </c>
      <c r="AB116" s="25" t="str">
        <f t="shared" si="4"/>
        <v>DONE</v>
      </c>
      <c r="AC116" s="71"/>
      <c r="AD116" s="54" t="s">
        <v>1222</v>
      </c>
      <c r="AE116" s="76">
        <v>46076</v>
      </c>
      <c r="AF116" s="69" t="str">
        <f t="shared" si="5"/>
        <v>DONE</v>
      </c>
      <c r="AG116" s="76">
        <v>46076</v>
      </c>
      <c r="AH116" s="73">
        <v>46146</v>
      </c>
      <c r="AI116" s="77" t="e">
        <f t="shared" ca="1" si="6"/>
        <v>#NAME?</v>
      </c>
      <c r="AJ116" s="80" t="str">
        <f t="array" ref="AJ116">IFERROR(INDEX('[1]Master Price'!$E:$E,MATCH(D116,'[1]Master Price'!$B:$B,0)),"0")</f>
        <v>0</v>
      </c>
      <c r="AK116" s="80">
        <f t="shared" si="7"/>
        <v>0</v>
      </c>
      <c r="AL116" s="82" t="str">
        <f t="shared" si="30"/>
        <v>0-day</v>
      </c>
      <c r="AM116" s="82" t="str">
        <f t="shared" si="9"/>
        <v>0-day</v>
      </c>
      <c r="AN116" s="82" t="str">
        <f t="shared" si="31"/>
        <v>0-day</v>
      </c>
      <c r="AO116" s="82" t="str">
        <f t="shared" si="11"/>
        <v>0-day</v>
      </c>
      <c r="AP116" s="82" t="str">
        <f t="shared" si="12"/>
        <v>3-day</v>
      </c>
      <c r="AQ116" s="82" t="str">
        <f t="shared" si="13"/>
        <v>0-day</v>
      </c>
      <c r="AR116" s="5"/>
      <c r="AS116" s="83" t="str">
        <f t="shared" si="14"/>
        <v/>
      </c>
      <c r="AT116" s="85"/>
      <c r="AU116" s="84" t="e">
        <f t="shared" ca="1" si="15"/>
        <v>#NAME?</v>
      </c>
      <c r="AV116" s="88" t="e">
        <f t="shared" ca="1" si="16"/>
        <v>#NAME?</v>
      </c>
      <c r="AW116" s="83" t="e">
        <f t="shared" ca="1" si="17"/>
        <v>#NAME?</v>
      </c>
      <c r="AX116" s="88" t="e">
        <f t="shared" ca="1" si="18"/>
        <v>#NAME?</v>
      </c>
      <c r="AY116" s="83" t="str">
        <f t="shared" si="19"/>
        <v/>
      </c>
      <c r="AZ116" s="22" t="e">
        <f t="shared" ca="1" si="20"/>
        <v>#NAME?</v>
      </c>
      <c r="BA116" s="22" t="e">
        <f t="shared" ca="1" si="21"/>
        <v>#NAME?</v>
      </c>
      <c r="BB116" s="88" t="e">
        <f t="shared" ca="1" si="22"/>
        <v>#NAME?</v>
      </c>
      <c r="BC116" s="90" t="e">
        <f t="shared" ca="1" si="23"/>
        <v>#NAME?</v>
      </c>
      <c r="BD116" s="90" t="e">
        <f t="shared" ca="1" si="24"/>
        <v>#NAME?</v>
      </c>
      <c r="BE116" s="88" t="e">
        <f t="shared" ca="1" si="25"/>
        <v>#NAME?</v>
      </c>
      <c r="BF116" s="22" t="e">
        <f t="shared" ca="1" si="26"/>
        <v>#NAME?</v>
      </c>
      <c r="BG116" s="22" t="e">
        <f t="shared" ca="1" si="27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0"/>
        <v>115</v>
      </c>
      <c r="B117" s="52">
        <v>46062</v>
      </c>
      <c r="C117" s="54" t="s">
        <v>426</v>
      </c>
      <c r="D117" s="54" t="s">
        <v>244</v>
      </c>
      <c r="E117" s="54" t="s">
        <v>245</v>
      </c>
      <c r="F117" s="54">
        <v>1</v>
      </c>
      <c r="G117" s="54" t="s">
        <v>527</v>
      </c>
      <c r="H117" s="54" t="str">
        <f t="shared" si="1"/>
        <v>DONE</v>
      </c>
      <c r="I117" s="54" t="s">
        <v>1218</v>
      </c>
      <c r="J117" s="58" t="s">
        <v>467</v>
      </c>
      <c r="K117" s="58" t="s">
        <v>106</v>
      </c>
      <c r="L117" s="54"/>
      <c r="M117" s="54"/>
      <c r="N117" s="54" t="s">
        <v>80</v>
      </c>
      <c r="O117" s="54" t="s">
        <v>81</v>
      </c>
      <c r="P117" s="64" t="s">
        <v>813</v>
      </c>
      <c r="Q117" s="64" t="s">
        <v>1219</v>
      </c>
      <c r="R117" s="25">
        <v>2000001006995</v>
      </c>
      <c r="S117" s="66">
        <v>46068</v>
      </c>
      <c r="T117" s="66" t="str">
        <f t="shared" si="2"/>
        <v>DONE</v>
      </c>
      <c r="U117" s="66">
        <v>46068</v>
      </c>
      <c r="V117" s="25">
        <v>9200072951</v>
      </c>
      <c r="W117" s="25">
        <v>43129</v>
      </c>
      <c r="X117" s="69">
        <v>46073</v>
      </c>
      <c r="Y117" s="69" t="str">
        <f t="shared" si="29"/>
        <v>DONE</v>
      </c>
      <c r="Z117" s="25" t="s">
        <v>1221</v>
      </c>
      <c r="AA117" s="69">
        <v>46073</v>
      </c>
      <c r="AB117" s="25" t="str">
        <f t="shared" si="4"/>
        <v>DONE</v>
      </c>
      <c r="AC117" s="71"/>
      <c r="AD117" s="54" t="s">
        <v>1222</v>
      </c>
      <c r="AE117" s="76">
        <v>46076</v>
      </c>
      <c r="AF117" s="69" t="str">
        <f t="shared" si="5"/>
        <v>DONE</v>
      </c>
      <c r="AG117" s="76">
        <v>46076</v>
      </c>
      <c r="AH117" s="73">
        <v>46146</v>
      </c>
      <c r="AI117" s="77" t="e">
        <f t="shared" ca="1" si="6"/>
        <v>#NAME?</v>
      </c>
      <c r="AJ117" s="80" t="str">
        <f t="array" ref="AJ117">IFERROR(INDEX('[1]Master Price'!$E:$E,MATCH(D117,'[1]Master Price'!$B:$B,0)),"0")</f>
        <v>0</v>
      </c>
      <c r="AK117" s="80">
        <f t="shared" si="7"/>
        <v>0</v>
      </c>
      <c r="AL117" s="82" t="str">
        <f t="shared" si="30"/>
        <v>0-day</v>
      </c>
      <c r="AM117" s="82" t="str">
        <f t="shared" si="9"/>
        <v>0-day</v>
      </c>
      <c r="AN117" s="82" t="str">
        <f t="shared" si="31"/>
        <v>0-day</v>
      </c>
      <c r="AO117" s="82" t="str">
        <f t="shared" si="11"/>
        <v>0-day</v>
      </c>
      <c r="AP117" s="82" t="str">
        <f t="shared" si="12"/>
        <v>3-day</v>
      </c>
      <c r="AQ117" s="82" t="str">
        <f t="shared" si="13"/>
        <v>0-day</v>
      </c>
      <c r="AR117" s="5"/>
      <c r="AS117" s="83" t="str">
        <f t="shared" si="14"/>
        <v/>
      </c>
      <c r="AT117" s="85"/>
      <c r="AU117" s="84" t="e">
        <f t="shared" ca="1" si="15"/>
        <v>#NAME?</v>
      </c>
      <c r="AV117" s="88" t="e">
        <f t="shared" ca="1" si="16"/>
        <v>#NAME?</v>
      </c>
      <c r="AW117" s="83" t="e">
        <f t="shared" ca="1" si="17"/>
        <v>#NAME?</v>
      </c>
      <c r="AX117" s="88" t="e">
        <f t="shared" ca="1" si="18"/>
        <v>#NAME?</v>
      </c>
      <c r="AY117" s="83" t="str">
        <f t="shared" si="19"/>
        <v/>
      </c>
      <c r="AZ117" s="22" t="e">
        <f t="shared" ca="1" si="20"/>
        <v>#NAME?</v>
      </c>
      <c r="BA117" s="22" t="e">
        <f t="shared" ca="1" si="21"/>
        <v>#NAME?</v>
      </c>
      <c r="BB117" s="88" t="e">
        <f t="shared" ca="1" si="22"/>
        <v>#NAME?</v>
      </c>
      <c r="BC117" s="90" t="e">
        <f t="shared" ca="1" si="23"/>
        <v>#NAME?</v>
      </c>
      <c r="BD117" s="90" t="e">
        <f t="shared" ca="1" si="24"/>
        <v>#NAME?</v>
      </c>
      <c r="BE117" s="88" t="e">
        <f t="shared" ca="1" si="25"/>
        <v>#NAME?</v>
      </c>
      <c r="BF117" s="22" t="e">
        <f t="shared" ca="1" si="26"/>
        <v>#NAME?</v>
      </c>
      <c r="BG117" s="22" t="e">
        <f t="shared" ca="1" si="27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0"/>
        <v>116</v>
      </c>
      <c r="B118" s="52">
        <v>46063</v>
      </c>
      <c r="C118" s="54" t="s">
        <v>445</v>
      </c>
      <c r="D118" s="131" t="s">
        <v>177</v>
      </c>
      <c r="E118" s="54" t="s">
        <v>178</v>
      </c>
      <c r="F118" s="54">
        <v>1</v>
      </c>
      <c r="G118" s="54" t="s">
        <v>65</v>
      </c>
      <c r="H118" s="54" t="str">
        <f t="shared" si="1"/>
        <v>DONE</v>
      </c>
      <c r="I118" s="54" t="s">
        <v>165</v>
      </c>
      <c r="J118" s="58" t="s">
        <v>166</v>
      </c>
      <c r="K118" s="58" t="s">
        <v>167</v>
      </c>
      <c r="L118" s="54"/>
      <c r="M118" s="54"/>
      <c r="N118" s="54" t="s">
        <v>80</v>
      </c>
      <c r="O118" s="54" t="s">
        <v>91</v>
      </c>
      <c r="P118" s="64" t="s">
        <v>813</v>
      </c>
      <c r="Q118" s="64" t="s">
        <v>1245</v>
      </c>
      <c r="R118" s="25" t="s">
        <v>55</v>
      </c>
      <c r="S118" s="69">
        <v>46065</v>
      </c>
      <c r="T118" s="66" t="str">
        <f t="shared" si="2"/>
        <v>DONE</v>
      </c>
      <c r="U118" s="66"/>
      <c r="V118" s="25">
        <v>7000228946</v>
      </c>
      <c r="W118" s="25">
        <v>42818</v>
      </c>
      <c r="X118" s="69">
        <v>46065</v>
      </c>
      <c r="Y118" s="69" t="str">
        <f t="shared" si="29"/>
        <v>DONE</v>
      </c>
      <c r="Z118" s="25" t="s">
        <v>1247</v>
      </c>
      <c r="AA118" s="69">
        <v>46065</v>
      </c>
      <c r="AB118" s="25" t="str">
        <f t="shared" si="4"/>
        <v>DONE</v>
      </c>
      <c r="AC118" s="71"/>
      <c r="AD118" s="54" t="s">
        <v>1248</v>
      </c>
      <c r="AE118" s="76">
        <v>46065</v>
      </c>
      <c r="AF118" s="69" t="str">
        <f t="shared" si="5"/>
        <v>DONE</v>
      </c>
      <c r="AG118" s="69">
        <v>46066</v>
      </c>
      <c r="AH118" s="73">
        <v>46146</v>
      </c>
      <c r="AI118" s="77" t="e">
        <f t="shared" ca="1" si="6"/>
        <v>#NAME?</v>
      </c>
      <c r="AJ118" s="80" t="str">
        <f t="array" ref="AJ118">IFERROR(INDEX('[1]Master Price'!$E:$E,MATCH(D118,'[1]Master Price'!$B:$B,0)),"0")</f>
        <v>0</v>
      </c>
      <c r="AK118" s="80">
        <f t="shared" si="7"/>
        <v>0</v>
      </c>
      <c r="AL118" s="82" t="str">
        <f t="shared" si="30"/>
        <v>0-day</v>
      </c>
      <c r="AM118" s="82" t="str">
        <f t="shared" si="9"/>
        <v>0-day</v>
      </c>
      <c r="AN118" s="82" t="str">
        <f t="shared" si="31"/>
        <v>0-day</v>
      </c>
      <c r="AO118" s="82" t="str">
        <f t="shared" si="11"/>
        <v>0-day</v>
      </c>
      <c r="AP118" s="82" t="str">
        <f t="shared" si="12"/>
        <v>0-day</v>
      </c>
      <c r="AQ118" s="82" t="str">
        <f t="shared" si="13"/>
        <v>0-day</v>
      </c>
      <c r="AR118" s="5"/>
      <c r="AS118" s="83" t="str">
        <f t="shared" si="14"/>
        <v/>
      </c>
      <c r="AT118" s="85"/>
      <c r="AU118" s="84" t="e">
        <f t="shared" ca="1" si="15"/>
        <v>#NAME?</v>
      </c>
      <c r="AV118" s="88" t="e">
        <f t="shared" ca="1" si="16"/>
        <v>#NAME?</v>
      </c>
      <c r="AW118" s="83" t="e">
        <f t="shared" ca="1" si="17"/>
        <v>#NAME?</v>
      </c>
      <c r="AX118" s="88" t="e">
        <f t="shared" ca="1" si="18"/>
        <v>#NAME?</v>
      </c>
      <c r="AY118" s="83" t="str">
        <f t="shared" si="19"/>
        <v/>
      </c>
      <c r="AZ118" s="22" t="e">
        <f t="shared" ca="1" si="20"/>
        <v>#NAME?</v>
      </c>
      <c r="BA118" s="22" t="e">
        <f t="shared" ca="1" si="21"/>
        <v>#NAME?</v>
      </c>
      <c r="BB118" s="88" t="e">
        <f t="shared" ca="1" si="22"/>
        <v>#NAME?</v>
      </c>
      <c r="BC118" s="90" t="e">
        <f t="shared" ca="1" si="23"/>
        <v>#NAME?</v>
      </c>
      <c r="BD118" s="90" t="e">
        <f t="shared" ca="1" si="24"/>
        <v>#NAME?</v>
      </c>
      <c r="BE118" s="88" t="e">
        <f t="shared" ca="1" si="25"/>
        <v>#NAME?</v>
      </c>
      <c r="BF118" s="22" t="e">
        <f t="shared" ca="1" si="26"/>
        <v>#NAME?</v>
      </c>
      <c r="BG118" s="22" t="e">
        <f t="shared" ca="1" si="27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0"/>
        <v>117</v>
      </c>
      <c r="B119" s="52">
        <v>46063</v>
      </c>
      <c r="C119" s="54" t="s">
        <v>455</v>
      </c>
      <c r="D119" s="54" t="s">
        <v>177</v>
      </c>
      <c r="E119" s="54" t="s">
        <v>178</v>
      </c>
      <c r="F119" s="54">
        <v>2</v>
      </c>
      <c r="G119" s="54" t="s">
        <v>65</v>
      </c>
      <c r="H119" s="54" t="str">
        <f t="shared" si="1"/>
        <v>DONE</v>
      </c>
      <c r="I119" s="54" t="s">
        <v>1255</v>
      </c>
      <c r="J119" s="58" t="s">
        <v>180</v>
      </c>
      <c r="K119" s="58" t="s">
        <v>79</v>
      </c>
      <c r="L119" s="54"/>
      <c r="M119" s="54"/>
      <c r="N119" s="54" t="s">
        <v>80</v>
      </c>
      <c r="O119" s="54" t="s">
        <v>91</v>
      </c>
      <c r="P119" s="64" t="s">
        <v>813</v>
      </c>
      <c r="Q119" s="64" t="s">
        <v>1245</v>
      </c>
      <c r="R119" s="25" t="s">
        <v>55</v>
      </c>
      <c r="S119" s="69">
        <v>46065</v>
      </c>
      <c r="T119" s="66" t="str">
        <f t="shared" si="2"/>
        <v>DONE</v>
      </c>
      <c r="U119" s="66"/>
      <c r="V119" s="25">
        <v>7000228139</v>
      </c>
      <c r="W119" s="25">
        <v>42820</v>
      </c>
      <c r="X119" s="69">
        <v>46065</v>
      </c>
      <c r="Y119" s="69" t="str">
        <f t="shared" si="29"/>
        <v>DONE</v>
      </c>
      <c r="Z119" s="25" t="s">
        <v>1257</v>
      </c>
      <c r="AA119" s="69">
        <v>46065</v>
      </c>
      <c r="AB119" s="25" t="str">
        <f t="shared" si="4"/>
        <v>DONE</v>
      </c>
      <c r="AC119" s="71"/>
      <c r="AD119" s="54" t="s">
        <v>1258</v>
      </c>
      <c r="AE119" s="76">
        <v>46065</v>
      </c>
      <c r="AF119" s="69" t="str">
        <f t="shared" si="5"/>
        <v>DONE</v>
      </c>
      <c r="AG119" s="69">
        <v>46066</v>
      </c>
      <c r="AH119" s="73">
        <v>46146</v>
      </c>
      <c r="AI119" s="77" t="e">
        <f t="shared" ca="1" si="6"/>
        <v>#NAME?</v>
      </c>
      <c r="AJ119" s="80" t="str">
        <f t="array" ref="AJ119">IFERROR(INDEX('[1]Master Price'!$E:$E,MATCH(D119,'[1]Master Price'!$B:$B,0)),"0")</f>
        <v>0</v>
      </c>
      <c r="AK119" s="80">
        <f t="shared" si="7"/>
        <v>0</v>
      </c>
      <c r="AL119" s="82" t="str">
        <f t="shared" si="30"/>
        <v>0-day</v>
      </c>
      <c r="AM119" s="82" t="str">
        <f t="shared" si="9"/>
        <v>0-day</v>
      </c>
      <c r="AN119" s="82" t="str">
        <f t="shared" si="31"/>
        <v>0-day</v>
      </c>
      <c r="AO119" s="82" t="str">
        <f t="shared" si="11"/>
        <v>0-day</v>
      </c>
      <c r="AP119" s="82" t="str">
        <f t="shared" si="12"/>
        <v>0-day</v>
      </c>
      <c r="AQ119" s="82" t="str">
        <f t="shared" si="13"/>
        <v>0-day</v>
      </c>
      <c r="AR119" s="5"/>
      <c r="AS119" s="83" t="str">
        <f t="shared" si="14"/>
        <v/>
      </c>
      <c r="AT119" s="85"/>
      <c r="AU119" s="84" t="e">
        <f t="shared" ca="1" si="15"/>
        <v>#NAME?</v>
      </c>
      <c r="AV119" s="88" t="e">
        <f t="shared" ca="1" si="16"/>
        <v>#NAME?</v>
      </c>
      <c r="AW119" s="83" t="e">
        <f t="shared" ca="1" si="17"/>
        <v>#NAME?</v>
      </c>
      <c r="AX119" s="88" t="e">
        <f t="shared" ca="1" si="18"/>
        <v>#NAME?</v>
      </c>
      <c r="AY119" s="83" t="str">
        <f t="shared" si="19"/>
        <v/>
      </c>
      <c r="AZ119" s="22" t="e">
        <f t="shared" ca="1" si="20"/>
        <v>#NAME?</v>
      </c>
      <c r="BA119" s="22" t="e">
        <f t="shared" ca="1" si="21"/>
        <v>#NAME?</v>
      </c>
      <c r="BB119" s="88" t="e">
        <f t="shared" ca="1" si="22"/>
        <v>#NAME?</v>
      </c>
      <c r="BC119" s="90" t="e">
        <f t="shared" ca="1" si="23"/>
        <v>#NAME?</v>
      </c>
      <c r="BD119" s="90" t="e">
        <f t="shared" ca="1" si="24"/>
        <v>#NAME?</v>
      </c>
      <c r="BE119" s="88" t="e">
        <f t="shared" ca="1" si="25"/>
        <v>#NAME?</v>
      </c>
      <c r="BF119" s="22" t="e">
        <f t="shared" ca="1" si="26"/>
        <v>#NAME?</v>
      </c>
      <c r="BG119" s="22" t="e">
        <f t="shared" ca="1" si="27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0"/>
        <v>118</v>
      </c>
      <c r="B120" s="52">
        <v>46063</v>
      </c>
      <c r="C120" s="54" t="s">
        <v>455</v>
      </c>
      <c r="D120" s="132" t="s">
        <v>177</v>
      </c>
      <c r="E120" s="54" t="s">
        <v>178</v>
      </c>
      <c r="F120" s="54">
        <v>2</v>
      </c>
      <c r="G120" s="54" t="s">
        <v>65</v>
      </c>
      <c r="H120" s="54" t="str">
        <f t="shared" si="1"/>
        <v>DONE</v>
      </c>
      <c r="I120" s="54" t="s">
        <v>1263</v>
      </c>
      <c r="J120" s="58" t="s">
        <v>180</v>
      </c>
      <c r="K120" s="58" t="s">
        <v>79</v>
      </c>
      <c r="L120" s="54"/>
      <c r="M120" s="54"/>
      <c r="N120" s="54" t="s">
        <v>80</v>
      </c>
      <c r="O120" s="54" t="s">
        <v>91</v>
      </c>
      <c r="P120" s="64" t="s">
        <v>813</v>
      </c>
      <c r="Q120" s="64" t="s">
        <v>1245</v>
      </c>
      <c r="R120" s="25" t="s">
        <v>55</v>
      </c>
      <c r="S120" s="69">
        <v>46065</v>
      </c>
      <c r="T120" s="66" t="str">
        <f t="shared" si="2"/>
        <v>DONE</v>
      </c>
      <c r="U120" s="66"/>
      <c r="V120" s="25">
        <v>7000228139</v>
      </c>
      <c r="W120" s="25">
        <v>42820</v>
      </c>
      <c r="X120" s="69">
        <v>46065</v>
      </c>
      <c r="Y120" s="69" t="str">
        <f t="shared" si="29"/>
        <v>DONE</v>
      </c>
      <c r="Z120" s="25" t="s">
        <v>1257</v>
      </c>
      <c r="AA120" s="69">
        <v>46065</v>
      </c>
      <c r="AB120" s="25" t="str">
        <f t="shared" si="4"/>
        <v>DONE</v>
      </c>
      <c r="AC120" s="71"/>
      <c r="AD120" s="54" t="s">
        <v>1258</v>
      </c>
      <c r="AE120" s="76">
        <v>46065</v>
      </c>
      <c r="AF120" s="69" t="str">
        <f t="shared" si="5"/>
        <v>DONE</v>
      </c>
      <c r="AG120" s="69">
        <v>46066</v>
      </c>
      <c r="AH120" s="73">
        <v>46146</v>
      </c>
      <c r="AI120" s="77" t="e">
        <f t="shared" ca="1" si="6"/>
        <v>#NAME?</v>
      </c>
      <c r="AJ120" s="80" t="str">
        <f t="array" ref="AJ120">IFERROR(INDEX('[1]Master Price'!$E:$E,MATCH(D120,'[1]Master Price'!$B:$B,0)),"0")</f>
        <v>0</v>
      </c>
      <c r="AK120" s="80">
        <f t="shared" si="7"/>
        <v>0</v>
      </c>
      <c r="AL120" s="82" t="str">
        <f t="shared" si="30"/>
        <v>0-day</v>
      </c>
      <c r="AM120" s="82" t="str">
        <f t="shared" si="9"/>
        <v>0-day</v>
      </c>
      <c r="AN120" s="82" t="str">
        <f t="shared" si="31"/>
        <v>0-day</v>
      </c>
      <c r="AO120" s="82" t="str">
        <f t="shared" si="11"/>
        <v>0-day</v>
      </c>
      <c r="AP120" s="82" t="str">
        <f t="shared" si="12"/>
        <v>0-day</v>
      </c>
      <c r="AQ120" s="82" t="str">
        <f t="shared" si="13"/>
        <v>0-day</v>
      </c>
      <c r="AR120" s="5"/>
      <c r="AS120" s="83" t="str">
        <f t="shared" si="14"/>
        <v/>
      </c>
      <c r="AT120" s="85"/>
      <c r="AU120" s="84" t="e">
        <f t="shared" ca="1" si="15"/>
        <v>#NAME?</v>
      </c>
      <c r="AV120" s="88" t="e">
        <f t="shared" ca="1" si="16"/>
        <v>#NAME?</v>
      </c>
      <c r="AW120" s="83" t="e">
        <f t="shared" ca="1" si="17"/>
        <v>#NAME?</v>
      </c>
      <c r="AX120" s="88" t="e">
        <f t="shared" ca="1" si="18"/>
        <v>#NAME?</v>
      </c>
      <c r="AY120" s="83" t="str">
        <f t="shared" si="19"/>
        <v/>
      </c>
      <c r="AZ120" s="22" t="e">
        <f t="shared" ca="1" si="20"/>
        <v>#NAME?</v>
      </c>
      <c r="BA120" s="22" t="e">
        <f t="shared" ca="1" si="21"/>
        <v>#NAME?</v>
      </c>
      <c r="BB120" s="88" t="e">
        <f t="shared" ca="1" si="22"/>
        <v>#NAME?</v>
      </c>
      <c r="BC120" s="90" t="e">
        <f t="shared" ca="1" si="23"/>
        <v>#NAME?</v>
      </c>
      <c r="BD120" s="90" t="e">
        <f t="shared" ca="1" si="24"/>
        <v>#NAME?</v>
      </c>
      <c r="BE120" s="88" t="e">
        <f t="shared" ca="1" si="25"/>
        <v>#NAME?</v>
      </c>
      <c r="BF120" s="22" t="e">
        <f t="shared" ca="1" si="26"/>
        <v>#NAME?</v>
      </c>
      <c r="BG120" s="22" t="e">
        <f t="shared" ca="1" si="27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0"/>
        <v>119</v>
      </c>
      <c r="B121" s="52">
        <v>46063</v>
      </c>
      <c r="C121" s="54" t="s">
        <v>455</v>
      </c>
      <c r="D121" s="54" t="s">
        <v>177</v>
      </c>
      <c r="E121" s="54" t="s">
        <v>178</v>
      </c>
      <c r="F121" s="54">
        <v>2</v>
      </c>
      <c r="G121" s="54" t="s">
        <v>65</v>
      </c>
      <c r="H121" s="54" t="str">
        <f t="shared" si="1"/>
        <v>DONE</v>
      </c>
      <c r="I121" s="54" t="s">
        <v>196</v>
      </c>
      <c r="J121" s="58" t="s">
        <v>180</v>
      </c>
      <c r="K121" s="58" t="s">
        <v>79</v>
      </c>
      <c r="L121" s="54"/>
      <c r="M121" s="54"/>
      <c r="N121" s="54" t="s">
        <v>80</v>
      </c>
      <c r="O121" s="54" t="s">
        <v>91</v>
      </c>
      <c r="P121" s="64" t="s">
        <v>813</v>
      </c>
      <c r="Q121" s="64" t="s">
        <v>1245</v>
      </c>
      <c r="R121" s="25" t="s">
        <v>55</v>
      </c>
      <c r="S121" s="69">
        <v>46065</v>
      </c>
      <c r="T121" s="66" t="str">
        <f t="shared" si="2"/>
        <v>DONE</v>
      </c>
      <c r="U121" s="66"/>
      <c r="V121" s="25">
        <v>7000228139</v>
      </c>
      <c r="W121" s="25">
        <v>42820</v>
      </c>
      <c r="X121" s="69">
        <v>46065</v>
      </c>
      <c r="Y121" s="69" t="str">
        <f t="shared" si="29"/>
        <v>DONE</v>
      </c>
      <c r="Z121" s="25" t="s">
        <v>1257</v>
      </c>
      <c r="AA121" s="69">
        <v>46065</v>
      </c>
      <c r="AB121" s="25" t="str">
        <f t="shared" si="4"/>
        <v>DONE</v>
      </c>
      <c r="AC121" s="71"/>
      <c r="AD121" s="54" t="s">
        <v>1258</v>
      </c>
      <c r="AE121" s="76">
        <v>46065</v>
      </c>
      <c r="AF121" s="69" t="str">
        <f t="shared" si="5"/>
        <v>DONE</v>
      </c>
      <c r="AG121" s="69">
        <v>46066</v>
      </c>
      <c r="AH121" s="73">
        <v>46146</v>
      </c>
      <c r="AI121" s="77" t="e">
        <f t="shared" ca="1" si="6"/>
        <v>#NAME?</v>
      </c>
      <c r="AJ121" s="80" t="str">
        <f t="array" ref="AJ121">IFERROR(INDEX('[1]Master Price'!$E:$E,MATCH(D121,'[1]Master Price'!$B:$B,0)),"0")</f>
        <v>0</v>
      </c>
      <c r="AK121" s="80">
        <f t="shared" si="7"/>
        <v>0</v>
      </c>
      <c r="AL121" s="82" t="str">
        <f t="shared" si="30"/>
        <v>0-day</v>
      </c>
      <c r="AM121" s="82" t="str">
        <f t="shared" si="9"/>
        <v>0-day</v>
      </c>
      <c r="AN121" s="82" t="str">
        <f t="shared" si="31"/>
        <v>0-day</v>
      </c>
      <c r="AO121" s="82" t="str">
        <f t="shared" si="11"/>
        <v>0-day</v>
      </c>
      <c r="AP121" s="82" t="str">
        <f t="shared" si="12"/>
        <v>0-day</v>
      </c>
      <c r="AQ121" s="82" t="str">
        <f t="shared" si="13"/>
        <v>0-day</v>
      </c>
      <c r="AR121" s="5"/>
      <c r="AS121" s="83" t="str">
        <f t="shared" si="14"/>
        <v/>
      </c>
      <c r="AT121" s="85"/>
      <c r="AU121" s="84" t="e">
        <f t="shared" ca="1" si="15"/>
        <v>#NAME?</v>
      </c>
      <c r="AV121" s="88" t="e">
        <f t="shared" ca="1" si="16"/>
        <v>#NAME?</v>
      </c>
      <c r="AW121" s="83" t="e">
        <f t="shared" ca="1" si="17"/>
        <v>#NAME?</v>
      </c>
      <c r="AX121" s="88" t="e">
        <f t="shared" ca="1" si="18"/>
        <v>#NAME?</v>
      </c>
      <c r="AY121" s="83" t="str">
        <f t="shared" si="19"/>
        <v/>
      </c>
      <c r="AZ121" s="22" t="e">
        <f t="shared" ca="1" si="20"/>
        <v>#NAME?</v>
      </c>
      <c r="BA121" s="22" t="e">
        <f t="shared" ca="1" si="21"/>
        <v>#NAME?</v>
      </c>
      <c r="BB121" s="88" t="e">
        <f t="shared" ca="1" si="22"/>
        <v>#NAME?</v>
      </c>
      <c r="BC121" s="90" t="e">
        <f t="shared" ca="1" si="23"/>
        <v>#NAME?</v>
      </c>
      <c r="BD121" s="90" t="e">
        <f t="shared" ca="1" si="24"/>
        <v>#NAME?</v>
      </c>
      <c r="BE121" s="88" t="e">
        <f t="shared" ca="1" si="25"/>
        <v>#NAME?</v>
      </c>
      <c r="BF121" s="22" t="e">
        <f t="shared" ca="1" si="26"/>
        <v>#NAME?</v>
      </c>
      <c r="BG121" s="22" t="e">
        <f t="shared" ca="1" si="27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0"/>
        <v>120</v>
      </c>
      <c r="B122" s="52">
        <v>46063</v>
      </c>
      <c r="C122" s="54" t="s">
        <v>455</v>
      </c>
      <c r="D122" s="54" t="s">
        <v>177</v>
      </c>
      <c r="E122" s="54" t="s">
        <v>178</v>
      </c>
      <c r="F122" s="54">
        <v>2</v>
      </c>
      <c r="G122" s="54" t="s">
        <v>65</v>
      </c>
      <c r="H122" s="54" t="str">
        <f t="shared" si="1"/>
        <v>DONE</v>
      </c>
      <c r="I122" s="54" t="s">
        <v>181</v>
      </c>
      <c r="J122" s="58" t="s">
        <v>180</v>
      </c>
      <c r="K122" s="58" t="s">
        <v>79</v>
      </c>
      <c r="L122" s="54"/>
      <c r="M122" s="54"/>
      <c r="N122" s="54" t="s">
        <v>80</v>
      </c>
      <c r="O122" s="54" t="s">
        <v>91</v>
      </c>
      <c r="P122" s="64" t="s">
        <v>813</v>
      </c>
      <c r="Q122" s="64" t="s">
        <v>1245</v>
      </c>
      <c r="R122" s="25" t="s">
        <v>55</v>
      </c>
      <c r="S122" s="69">
        <v>46065</v>
      </c>
      <c r="T122" s="66" t="str">
        <f t="shared" si="2"/>
        <v>DONE</v>
      </c>
      <c r="U122" s="66"/>
      <c r="V122" s="25">
        <v>7000228139</v>
      </c>
      <c r="W122" s="25">
        <v>42820</v>
      </c>
      <c r="X122" s="69">
        <v>46065</v>
      </c>
      <c r="Y122" s="69" t="str">
        <f t="shared" si="29"/>
        <v>DONE</v>
      </c>
      <c r="Z122" s="25" t="s">
        <v>1257</v>
      </c>
      <c r="AA122" s="69">
        <v>46065</v>
      </c>
      <c r="AB122" s="25" t="str">
        <f t="shared" si="4"/>
        <v>DONE</v>
      </c>
      <c r="AC122" s="71"/>
      <c r="AD122" s="54" t="s">
        <v>1258</v>
      </c>
      <c r="AE122" s="76">
        <v>46065</v>
      </c>
      <c r="AF122" s="69" t="str">
        <f t="shared" si="5"/>
        <v>DONE</v>
      </c>
      <c r="AG122" s="69">
        <v>46066</v>
      </c>
      <c r="AH122" s="73">
        <v>46146</v>
      </c>
      <c r="AI122" s="77" t="e">
        <f t="shared" ca="1" si="6"/>
        <v>#NAME?</v>
      </c>
      <c r="AJ122" s="80" t="str">
        <f t="array" ref="AJ122">IFERROR(INDEX('[1]Master Price'!$E:$E,MATCH(D122,'[1]Master Price'!$B:$B,0)),"0")</f>
        <v>0</v>
      </c>
      <c r="AK122" s="80">
        <f t="shared" si="7"/>
        <v>0</v>
      </c>
      <c r="AL122" s="82" t="str">
        <f t="shared" si="30"/>
        <v>0-day</v>
      </c>
      <c r="AM122" s="82" t="str">
        <f t="shared" si="9"/>
        <v>0-day</v>
      </c>
      <c r="AN122" s="82" t="str">
        <f t="shared" si="31"/>
        <v>0-day</v>
      </c>
      <c r="AO122" s="82" t="str">
        <f t="shared" si="11"/>
        <v>0-day</v>
      </c>
      <c r="AP122" s="82" t="str">
        <f t="shared" si="12"/>
        <v>0-day</v>
      </c>
      <c r="AQ122" s="82" t="str">
        <f t="shared" si="13"/>
        <v>0-day</v>
      </c>
      <c r="AR122" s="5"/>
      <c r="AS122" s="83" t="str">
        <f t="shared" si="14"/>
        <v/>
      </c>
      <c r="AT122" s="85"/>
      <c r="AU122" s="84" t="e">
        <f t="shared" ca="1" si="15"/>
        <v>#NAME?</v>
      </c>
      <c r="AV122" s="88" t="e">
        <f t="shared" ca="1" si="16"/>
        <v>#NAME?</v>
      </c>
      <c r="AW122" s="83" t="e">
        <f t="shared" ca="1" si="17"/>
        <v>#NAME?</v>
      </c>
      <c r="AX122" s="88" t="e">
        <f t="shared" ca="1" si="18"/>
        <v>#NAME?</v>
      </c>
      <c r="AY122" s="83" t="str">
        <f t="shared" si="19"/>
        <v/>
      </c>
      <c r="AZ122" s="22" t="e">
        <f t="shared" ca="1" si="20"/>
        <v>#NAME?</v>
      </c>
      <c r="BA122" s="22" t="e">
        <f t="shared" ca="1" si="21"/>
        <v>#NAME?</v>
      </c>
      <c r="BB122" s="88" t="e">
        <f t="shared" ca="1" si="22"/>
        <v>#NAME?</v>
      </c>
      <c r="BC122" s="90" t="e">
        <f t="shared" ca="1" si="23"/>
        <v>#NAME?</v>
      </c>
      <c r="BD122" s="90" t="e">
        <f t="shared" ca="1" si="24"/>
        <v>#NAME?</v>
      </c>
      <c r="BE122" s="88" t="e">
        <f t="shared" ca="1" si="25"/>
        <v>#NAME?</v>
      </c>
      <c r="BF122" s="22" t="e">
        <f t="shared" ca="1" si="26"/>
        <v>#NAME?</v>
      </c>
      <c r="BG122" s="22" t="e">
        <f t="shared" ca="1" si="27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0"/>
        <v>121</v>
      </c>
      <c r="B123" s="52">
        <v>46063</v>
      </c>
      <c r="C123" s="54" t="s">
        <v>461</v>
      </c>
      <c r="D123" s="133" t="s">
        <v>280</v>
      </c>
      <c r="E123" s="56" t="s">
        <v>281</v>
      </c>
      <c r="F123" s="54">
        <v>1</v>
      </c>
      <c r="G123" s="54" t="s">
        <v>65</v>
      </c>
      <c r="H123" s="54" t="str">
        <f t="shared" si="1"/>
        <v>DONE</v>
      </c>
      <c r="I123" s="54" t="s">
        <v>165</v>
      </c>
      <c r="J123" s="58" t="s">
        <v>166</v>
      </c>
      <c r="K123" s="58" t="s">
        <v>167</v>
      </c>
      <c r="L123" s="54">
        <v>9951</v>
      </c>
      <c r="M123" s="54" t="s">
        <v>118</v>
      </c>
      <c r="N123" s="54" t="s">
        <v>118</v>
      </c>
      <c r="O123" s="54" t="s">
        <v>91</v>
      </c>
      <c r="P123" s="64" t="s">
        <v>695</v>
      </c>
      <c r="Q123" s="64" t="s">
        <v>801</v>
      </c>
      <c r="R123" s="25">
        <v>200001009641</v>
      </c>
      <c r="S123" s="66">
        <v>46070</v>
      </c>
      <c r="T123" s="66" t="str">
        <f t="shared" si="2"/>
        <v>DONE</v>
      </c>
      <c r="U123" s="66">
        <v>46070</v>
      </c>
      <c r="V123" s="25">
        <v>7000232280</v>
      </c>
      <c r="W123" s="25">
        <v>43103</v>
      </c>
      <c r="X123" s="69">
        <v>46073</v>
      </c>
      <c r="Y123" s="69" t="str">
        <f t="shared" si="29"/>
        <v>DONE</v>
      </c>
      <c r="Z123" s="25" t="s">
        <v>1283</v>
      </c>
      <c r="AA123" s="69">
        <v>46073</v>
      </c>
      <c r="AB123" s="25" t="str">
        <f t="shared" si="4"/>
        <v>DONE</v>
      </c>
      <c r="AC123" s="71"/>
      <c r="AD123" s="54" t="s">
        <v>1284</v>
      </c>
      <c r="AE123" s="76">
        <v>46076</v>
      </c>
      <c r="AF123" s="69" t="str">
        <f t="shared" si="5"/>
        <v>DONE</v>
      </c>
      <c r="AG123" s="76">
        <v>46076</v>
      </c>
      <c r="AH123" s="73">
        <v>46146</v>
      </c>
      <c r="AI123" s="77" t="e">
        <f t="shared" ca="1" si="6"/>
        <v>#NAME?</v>
      </c>
      <c r="AJ123" s="80" t="str">
        <f t="array" ref="AJ123">IFERROR(INDEX('[1]Master Price'!$E:$E,MATCH(D123,'[1]Master Price'!$B:$B,0)),"0")</f>
        <v>0</v>
      </c>
      <c r="AK123" s="80">
        <f t="shared" si="7"/>
        <v>0</v>
      </c>
      <c r="AL123" s="82" t="str">
        <f t="shared" si="30"/>
        <v>0-day</v>
      </c>
      <c r="AM123" s="82" t="str">
        <f t="shared" si="9"/>
        <v>0-day</v>
      </c>
      <c r="AN123" s="82" t="str">
        <f t="shared" si="31"/>
        <v>0-day</v>
      </c>
      <c r="AO123" s="82" t="str">
        <f t="shared" si="11"/>
        <v>0-day</v>
      </c>
      <c r="AP123" s="82" t="str">
        <f t="shared" si="12"/>
        <v>3-day</v>
      </c>
      <c r="AQ123" s="82" t="str">
        <f t="shared" si="13"/>
        <v>0-day</v>
      </c>
      <c r="AR123" s="5"/>
      <c r="AS123" s="83" t="str">
        <f t="shared" si="14"/>
        <v/>
      </c>
      <c r="AT123" s="85"/>
      <c r="AU123" s="84" t="e">
        <f t="shared" ca="1" si="15"/>
        <v>#NAME?</v>
      </c>
      <c r="AV123" s="88" t="e">
        <f t="shared" ca="1" si="16"/>
        <v>#NAME?</v>
      </c>
      <c r="AW123" s="83" t="e">
        <f t="shared" ca="1" si="17"/>
        <v>#NAME?</v>
      </c>
      <c r="AX123" s="88" t="e">
        <f t="shared" ca="1" si="18"/>
        <v>#NAME?</v>
      </c>
      <c r="AY123" s="83" t="str">
        <f t="shared" si="19"/>
        <v/>
      </c>
      <c r="AZ123" s="22" t="e">
        <f t="shared" ca="1" si="20"/>
        <v>#NAME?</v>
      </c>
      <c r="BA123" s="22" t="e">
        <f t="shared" ca="1" si="21"/>
        <v>#NAME?</v>
      </c>
      <c r="BB123" s="88" t="e">
        <f t="shared" ca="1" si="22"/>
        <v>#NAME?</v>
      </c>
      <c r="BC123" s="90" t="e">
        <f t="shared" ca="1" si="23"/>
        <v>#NAME?</v>
      </c>
      <c r="BD123" s="90" t="e">
        <f t="shared" ca="1" si="24"/>
        <v>#NAME?</v>
      </c>
      <c r="BE123" s="88" t="e">
        <f t="shared" ca="1" si="25"/>
        <v>#NAME?</v>
      </c>
      <c r="BF123" s="22" t="e">
        <f t="shared" ca="1" si="26"/>
        <v>#NAME?</v>
      </c>
      <c r="BG123" s="22" t="e">
        <f t="shared" ca="1" si="27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0"/>
        <v>122</v>
      </c>
      <c r="B124" s="52">
        <v>46063</v>
      </c>
      <c r="C124" s="54" t="s">
        <v>461</v>
      </c>
      <c r="D124" s="54" t="s">
        <v>257</v>
      </c>
      <c r="E124" s="56" t="s">
        <v>258</v>
      </c>
      <c r="F124" s="54">
        <v>1</v>
      </c>
      <c r="G124" s="54" t="s">
        <v>65</v>
      </c>
      <c r="H124" s="54" t="str">
        <f t="shared" si="1"/>
        <v>DONE</v>
      </c>
      <c r="I124" s="54" t="s">
        <v>165</v>
      </c>
      <c r="J124" s="58" t="s">
        <v>166</v>
      </c>
      <c r="K124" s="58" t="s">
        <v>167</v>
      </c>
      <c r="L124" s="54">
        <v>9951</v>
      </c>
      <c r="M124" s="54" t="s">
        <v>118</v>
      </c>
      <c r="N124" s="54" t="s">
        <v>118</v>
      </c>
      <c r="O124" s="54" t="s">
        <v>91</v>
      </c>
      <c r="P124" s="64" t="s">
        <v>695</v>
      </c>
      <c r="Q124" s="64" t="s">
        <v>801</v>
      </c>
      <c r="R124" s="25">
        <v>200001009641</v>
      </c>
      <c r="S124" s="66">
        <v>46070</v>
      </c>
      <c r="T124" s="66" t="str">
        <f t="shared" si="2"/>
        <v>DONE</v>
      </c>
      <c r="U124" s="66">
        <v>46070</v>
      </c>
      <c r="V124" s="25">
        <v>7000232280</v>
      </c>
      <c r="W124" s="25">
        <v>43103</v>
      </c>
      <c r="X124" s="69">
        <v>46073</v>
      </c>
      <c r="Y124" s="69" t="str">
        <f t="shared" si="29"/>
        <v>DONE</v>
      </c>
      <c r="Z124" s="25" t="s">
        <v>1283</v>
      </c>
      <c r="AA124" s="69">
        <v>46073</v>
      </c>
      <c r="AB124" s="25" t="str">
        <f t="shared" si="4"/>
        <v>DONE</v>
      </c>
      <c r="AC124" s="71"/>
      <c r="AD124" s="54" t="s">
        <v>1284</v>
      </c>
      <c r="AE124" s="76">
        <v>46076</v>
      </c>
      <c r="AF124" s="69" t="str">
        <f t="shared" si="5"/>
        <v>DONE</v>
      </c>
      <c r="AG124" s="76">
        <v>46076</v>
      </c>
      <c r="AH124" s="73">
        <v>46146</v>
      </c>
      <c r="AI124" s="77" t="e">
        <f t="shared" ca="1" si="6"/>
        <v>#NAME?</v>
      </c>
      <c r="AJ124" s="80" t="str">
        <f t="array" ref="AJ124">IFERROR(INDEX('[1]Master Price'!$E:$E,MATCH(D124,'[1]Master Price'!$B:$B,0)),"0")</f>
        <v>0</v>
      </c>
      <c r="AK124" s="80">
        <f t="shared" si="7"/>
        <v>0</v>
      </c>
      <c r="AL124" s="82" t="str">
        <f t="shared" si="30"/>
        <v>0-day</v>
      </c>
      <c r="AM124" s="82" t="str">
        <f t="shared" si="9"/>
        <v>0-day</v>
      </c>
      <c r="AN124" s="82" t="str">
        <f t="shared" si="31"/>
        <v>0-day</v>
      </c>
      <c r="AO124" s="82" t="str">
        <f t="shared" si="11"/>
        <v>0-day</v>
      </c>
      <c r="AP124" s="82" t="str">
        <f t="shared" si="12"/>
        <v>3-day</v>
      </c>
      <c r="AQ124" s="82" t="str">
        <f t="shared" si="13"/>
        <v>0-day</v>
      </c>
      <c r="AR124" s="5"/>
      <c r="AS124" s="83" t="str">
        <f t="shared" si="14"/>
        <v/>
      </c>
      <c r="AT124" s="85"/>
      <c r="AU124" s="84" t="e">
        <f t="shared" ca="1" si="15"/>
        <v>#NAME?</v>
      </c>
      <c r="AV124" s="88" t="e">
        <f t="shared" ca="1" si="16"/>
        <v>#NAME?</v>
      </c>
      <c r="AW124" s="83" t="e">
        <f t="shared" ca="1" si="17"/>
        <v>#NAME?</v>
      </c>
      <c r="AX124" s="88" t="e">
        <f t="shared" ca="1" si="18"/>
        <v>#NAME?</v>
      </c>
      <c r="AY124" s="83" t="str">
        <f t="shared" si="19"/>
        <v/>
      </c>
      <c r="AZ124" s="22" t="e">
        <f t="shared" ca="1" si="20"/>
        <v>#NAME?</v>
      </c>
      <c r="BA124" s="22" t="e">
        <f t="shared" ca="1" si="21"/>
        <v>#NAME?</v>
      </c>
      <c r="BB124" s="88" t="e">
        <f t="shared" ca="1" si="22"/>
        <v>#NAME?</v>
      </c>
      <c r="BC124" s="90" t="e">
        <f t="shared" ca="1" si="23"/>
        <v>#NAME?</v>
      </c>
      <c r="BD124" s="90" t="e">
        <f t="shared" ca="1" si="24"/>
        <v>#NAME?</v>
      </c>
      <c r="BE124" s="88" t="e">
        <f t="shared" ca="1" si="25"/>
        <v>#NAME?</v>
      </c>
      <c r="BF124" s="22" t="e">
        <f t="shared" ca="1" si="26"/>
        <v>#NAME?</v>
      </c>
      <c r="BG124" s="22" t="e">
        <f t="shared" ca="1" si="27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0"/>
        <v>123</v>
      </c>
      <c r="B125" s="52">
        <v>46063</v>
      </c>
      <c r="C125" s="54" t="s">
        <v>461</v>
      </c>
      <c r="D125" s="54" t="s">
        <v>177</v>
      </c>
      <c r="E125" s="56" t="s">
        <v>178</v>
      </c>
      <c r="F125" s="54">
        <v>1</v>
      </c>
      <c r="G125" s="54" t="s">
        <v>65</v>
      </c>
      <c r="H125" s="54" t="str">
        <f t="shared" si="1"/>
        <v>DONE</v>
      </c>
      <c r="I125" s="54" t="s">
        <v>165</v>
      </c>
      <c r="J125" s="58" t="s">
        <v>166</v>
      </c>
      <c r="K125" s="58" t="s">
        <v>167</v>
      </c>
      <c r="L125" s="54">
        <v>9951</v>
      </c>
      <c r="M125" s="54" t="s">
        <v>118</v>
      </c>
      <c r="N125" s="54" t="s">
        <v>118</v>
      </c>
      <c r="O125" s="54" t="s">
        <v>91</v>
      </c>
      <c r="P125" s="64" t="s">
        <v>695</v>
      </c>
      <c r="Q125" s="64" t="s">
        <v>801</v>
      </c>
      <c r="R125" s="25">
        <v>210000275312</v>
      </c>
      <c r="S125" s="66">
        <v>46070</v>
      </c>
      <c r="T125" s="66" t="str">
        <f t="shared" si="2"/>
        <v>DONE</v>
      </c>
      <c r="U125" s="66">
        <v>46070</v>
      </c>
      <c r="V125" s="25">
        <v>7000232280</v>
      </c>
      <c r="W125" s="25">
        <v>43103</v>
      </c>
      <c r="X125" s="69">
        <v>46073</v>
      </c>
      <c r="Y125" s="69" t="str">
        <f t="shared" si="29"/>
        <v>DONE</v>
      </c>
      <c r="Z125" s="25" t="s">
        <v>1283</v>
      </c>
      <c r="AA125" s="69">
        <v>46073</v>
      </c>
      <c r="AB125" s="25" t="str">
        <f t="shared" si="4"/>
        <v>DONE</v>
      </c>
      <c r="AC125" s="71"/>
      <c r="AD125" s="54" t="s">
        <v>1284</v>
      </c>
      <c r="AE125" s="76">
        <v>46076</v>
      </c>
      <c r="AF125" s="69" t="str">
        <f t="shared" si="5"/>
        <v>DONE</v>
      </c>
      <c r="AG125" s="76">
        <v>46076</v>
      </c>
      <c r="AH125" s="73">
        <v>46146</v>
      </c>
      <c r="AI125" s="77" t="e">
        <f t="shared" ca="1" si="6"/>
        <v>#NAME?</v>
      </c>
      <c r="AJ125" s="80" t="str">
        <f t="array" ref="AJ125">IFERROR(INDEX('[1]Master Price'!$E:$E,MATCH(D125,'[1]Master Price'!$B:$B,0)),"0")</f>
        <v>0</v>
      </c>
      <c r="AK125" s="80">
        <f t="shared" si="7"/>
        <v>0</v>
      </c>
      <c r="AL125" s="82" t="str">
        <f t="shared" si="30"/>
        <v>0-day</v>
      </c>
      <c r="AM125" s="82" t="str">
        <f t="shared" si="9"/>
        <v>0-day</v>
      </c>
      <c r="AN125" s="82" t="str">
        <f t="shared" si="31"/>
        <v>0-day</v>
      </c>
      <c r="AO125" s="82" t="str">
        <f t="shared" si="11"/>
        <v>0-day</v>
      </c>
      <c r="AP125" s="82" t="str">
        <f t="shared" si="12"/>
        <v>3-day</v>
      </c>
      <c r="AQ125" s="82" t="str">
        <f t="shared" si="13"/>
        <v>0-day</v>
      </c>
      <c r="AR125" s="5"/>
      <c r="AS125" s="83" t="str">
        <f t="shared" si="14"/>
        <v/>
      </c>
      <c r="AT125" s="85"/>
      <c r="AU125" s="84" t="e">
        <f t="shared" ca="1" si="15"/>
        <v>#NAME?</v>
      </c>
      <c r="AV125" s="88" t="e">
        <f t="shared" ca="1" si="16"/>
        <v>#NAME?</v>
      </c>
      <c r="AW125" s="83" t="e">
        <f t="shared" ca="1" si="17"/>
        <v>#NAME?</v>
      </c>
      <c r="AX125" s="88" t="e">
        <f t="shared" ca="1" si="18"/>
        <v>#NAME?</v>
      </c>
      <c r="AY125" s="83" t="str">
        <f t="shared" si="19"/>
        <v/>
      </c>
      <c r="AZ125" s="22" t="e">
        <f t="shared" ca="1" si="20"/>
        <v>#NAME?</v>
      </c>
      <c r="BA125" s="22" t="e">
        <f t="shared" ca="1" si="21"/>
        <v>#NAME?</v>
      </c>
      <c r="BB125" s="88" t="e">
        <f t="shared" ca="1" si="22"/>
        <v>#NAME?</v>
      </c>
      <c r="BC125" s="90" t="e">
        <f t="shared" ca="1" si="23"/>
        <v>#NAME?</v>
      </c>
      <c r="BD125" s="90" t="e">
        <f t="shared" ca="1" si="24"/>
        <v>#NAME?</v>
      </c>
      <c r="BE125" s="88" t="e">
        <f t="shared" ca="1" si="25"/>
        <v>#NAME?</v>
      </c>
      <c r="BF125" s="22" t="e">
        <f t="shared" ca="1" si="26"/>
        <v>#NAME?</v>
      </c>
      <c r="BG125" s="22" t="e">
        <f t="shared" ca="1" si="27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0"/>
        <v>124</v>
      </c>
      <c r="B126" s="52">
        <v>46063</v>
      </c>
      <c r="C126" s="54" t="s">
        <v>461</v>
      </c>
      <c r="D126" s="54" t="s">
        <v>292</v>
      </c>
      <c r="E126" s="56" t="s">
        <v>293</v>
      </c>
      <c r="F126" s="54">
        <v>1</v>
      </c>
      <c r="G126" s="54" t="s">
        <v>65</v>
      </c>
      <c r="H126" s="54" t="str">
        <f t="shared" si="1"/>
        <v>DONE</v>
      </c>
      <c r="I126" s="54" t="s">
        <v>165</v>
      </c>
      <c r="J126" s="58" t="s">
        <v>166</v>
      </c>
      <c r="K126" s="58" t="s">
        <v>167</v>
      </c>
      <c r="L126" s="54">
        <v>9951</v>
      </c>
      <c r="M126" s="54" t="s">
        <v>118</v>
      </c>
      <c r="N126" s="54" t="s">
        <v>118</v>
      </c>
      <c r="O126" s="54" t="s">
        <v>91</v>
      </c>
      <c r="P126" s="64" t="s">
        <v>695</v>
      </c>
      <c r="Q126" s="64" t="s">
        <v>801</v>
      </c>
      <c r="R126" s="25">
        <v>200001009641</v>
      </c>
      <c r="S126" s="66">
        <v>46070</v>
      </c>
      <c r="T126" s="66" t="str">
        <f t="shared" si="2"/>
        <v>DONE</v>
      </c>
      <c r="U126" s="66">
        <v>46070</v>
      </c>
      <c r="V126" s="25">
        <v>7000232280</v>
      </c>
      <c r="W126" s="25">
        <v>43103</v>
      </c>
      <c r="X126" s="69">
        <v>46073</v>
      </c>
      <c r="Y126" s="69" t="str">
        <f t="shared" si="29"/>
        <v>DONE</v>
      </c>
      <c r="Z126" s="25" t="s">
        <v>1283</v>
      </c>
      <c r="AA126" s="69">
        <v>46073</v>
      </c>
      <c r="AB126" s="25" t="str">
        <f t="shared" si="4"/>
        <v>DONE</v>
      </c>
      <c r="AC126" s="71"/>
      <c r="AD126" s="54" t="s">
        <v>1284</v>
      </c>
      <c r="AE126" s="76">
        <v>46076</v>
      </c>
      <c r="AF126" s="69" t="str">
        <f t="shared" si="5"/>
        <v>DONE</v>
      </c>
      <c r="AG126" s="76">
        <v>46076</v>
      </c>
      <c r="AH126" s="73">
        <v>46146</v>
      </c>
      <c r="AI126" s="77" t="e">
        <f t="shared" ca="1" si="6"/>
        <v>#NAME?</v>
      </c>
      <c r="AJ126" s="80" t="str">
        <f t="array" ref="AJ126">IFERROR(INDEX('[1]Master Price'!$E:$E,MATCH(D126,'[1]Master Price'!$B:$B,0)),"0")</f>
        <v>0</v>
      </c>
      <c r="AK126" s="80">
        <f t="shared" si="7"/>
        <v>0</v>
      </c>
      <c r="AL126" s="82" t="str">
        <f t="shared" si="30"/>
        <v>0-day</v>
      </c>
      <c r="AM126" s="82" t="str">
        <f t="shared" si="9"/>
        <v>0-day</v>
      </c>
      <c r="AN126" s="82" t="str">
        <f t="shared" si="31"/>
        <v>0-day</v>
      </c>
      <c r="AO126" s="82" t="str">
        <f t="shared" si="11"/>
        <v>0-day</v>
      </c>
      <c r="AP126" s="82" t="str">
        <f t="shared" si="12"/>
        <v>3-day</v>
      </c>
      <c r="AQ126" s="82" t="str">
        <f t="shared" si="13"/>
        <v>0-day</v>
      </c>
      <c r="AR126" s="5"/>
      <c r="AS126" s="83" t="str">
        <f t="shared" si="14"/>
        <v/>
      </c>
      <c r="AT126" s="85"/>
      <c r="AU126" s="84" t="e">
        <f t="shared" ca="1" si="15"/>
        <v>#NAME?</v>
      </c>
      <c r="AV126" s="88" t="e">
        <f t="shared" ca="1" si="16"/>
        <v>#NAME?</v>
      </c>
      <c r="AW126" s="83" t="e">
        <f t="shared" ca="1" si="17"/>
        <v>#NAME?</v>
      </c>
      <c r="AX126" s="88" t="e">
        <f t="shared" ca="1" si="18"/>
        <v>#NAME?</v>
      </c>
      <c r="AY126" s="83" t="str">
        <f t="shared" si="19"/>
        <v/>
      </c>
      <c r="AZ126" s="22" t="e">
        <f t="shared" ca="1" si="20"/>
        <v>#NAME?</v>
      </c>
      <c r="BA126" s="22" t="e">
        <f t="shared" ca="1" si="21"/>
        <v>#NAME?</v>
      </c>
      <c r="BB126" s="88" t="e">
        <f t="shared" ca="1" si="22"/>
        <v>#NAME?</v>
      </c>
      <c r="BC126" s="90" t="e">
        <f t="shared" ca="1" si="23"/>
        <v>#NAME?</v>
      </c>
      <c r="BD126" s="90" t="e">
        <f t="shared" ca="1" si="24"/>
        <v>#NAME?</v>
      </c>
      <c r="BE126" s="88" t="e">
        <f t="shared" ca="1" si="25"/>
        <v>#NAME?</v>
      </c>
      <c r="BF126" s="22" t="e">
        <f t="shared" ca="1" si="26"/>
        <v>#NAME?</v>
      </c>
      <c r="BG126" s="22" t="e">
        <f t="shared" ca="1" si="27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0"/>
        <v>125</v>
      </c>
      <c r="B127" s="52">
        <v>46063</v>
      </c>
      <c r="C127" s="54" t="s">
        <v>461</v>
      </c>
      <c r="D127" s="54" t="s">
        <v>163</v>
      </c>
      <c r="E127" s="56" t="s">
        <v>164</v>
      </c>
      <c r="F127" s="54">
        <v>2</v>
      </c>
      <c r="G127" s="54" t="s">
        <v>65</v>
      </c>
      <c r="H127" s="54" t="str">
        <f t="shared" si="1"/>
        <v>DONE</v>
      </c>
      <c r="I127" s="54" t="s">
        <v>165</v>
      </c>
      <c r="J127" s="58" t="s">
        <v>166</v>
      </c>
      <c r="K127" s="58" t="s">
        <v>167</v>
      </c>
      <c r="L127" s="54">
        <v>9951</v>
      </c>
      <c r="M127" s="54" t="s">
        <v>118</v>
      </c>
      <c r="N127" s="54" t="s">
        <v>118</v>
      </c>
      <c r="O127" s="54" t="s">
        <v>91</v>
      </c>
      <c r="P127" s="64" t="s">
        <v>695</v>
      </c>
      <c r="Q127" s="64" t="s">
        <v>801</v>
      </c>
      <c r="R127" s="25">
        <v>200001009641</v>
      </c>
      <c r="S127" s="66">
        <v>46070</v>
      </c>
      <c r="T127" s="66" t="str">
        <f t="shared" si="2"/>
        <v>DONE</v>
      </c>
      <c r="U127" s="66">
        <v>46070</v>
      </c>
      <c r="V127" s="25">
        <v>7000232280</v>
      </c>
      <c r="W127" s="25">
        <v>43103</v>
      </c>
      <c r="X127" s="69">
        <v>46073</v>
      </c>
      <c r="Y127" s="69" t="str">
        <f t="shared" si="29"/>
        <v>DONE</v>
      </c>
      <c r="Z127" s="25" t="s">
        <v>1283</v>
      </c>
      <c r="AA127" s="69">
        <v>46073</v>
      </c>
      <c r="AB127" s="25" t="str">
        <f t="shared" si="4"/>
        <v>DONE</v>
      </c>
      <c r="AC127" s="71"/>
      <c r="AD127" s="54" t="s">
        <v>1284</v>
      </c>
      <c r="AE127" s="76">
        <v>46076</v>
      </c>
      <c r="AF127" s="69" t="str">
        <f t="shared" si="5"/>
        <v>DONE</v>
      </c>
      <c r="AG127" s="76">
        <v>46076</v>
      </c>
      <c r="AH127" s="73">
        <v>46146</v>
      </c>
      <c r="AI127" s="77" t="e">
        <f t="shared" ca="1" si="6"/>
        <v>#NAME?</v>
      </c>
      <c r="AJ127" s="80" t="str">
        <f t="array" ref="AJ127">IFERROR(INDEX('[1]Master Price'!$E:$E,MATCH(D127,'[1]Master Price'!$B:$B,0)),"0")</f>
        <v>0</v>
      </c>
      <c r="AK127" s="80">
        <f t="shared" si="7"/>
        <v>0</v>
      </c>
      <c r="AL127" s="82" t="str">
        <f t="shared" si="30"/>
        <v>0-day</v>
      </c>
      <c r="AM127" s="82" t="str">
        <f t="shared" si="9"/>
        <v>0-day</v>
      </c>
      <c r="AN127" s="82" t="str">
        <f t="shared" si="31"/>
        <v>0-day</v>
      </c>
      <c r="AO127" s="82" t="str">
        <f t="shared" si="11"/>
        <v>0-day</v>
      </c>
      <c r="AP127" s="82" t="str">
        <f t="shared" si="12"/>
        <v>3-day</v>
      </c>
      <c r="AQ127" s="82" t="str">
        <f t="shared" si="13"/>
        <v>0-day</v>
      </c>
      <c r="AR127" s="5"/>
      <c r="AS127" s="83" t="str">
        <f t="shared" si="14"/>
        <v/>
      </c>
      <c r="AT127" s="85"/>
      <c r="AU127" s="84" t="e">
        <f t="shared" ca="1" si="15"/>
        <v>#NAME?</v>
      </c>
      <c r="AV127" s="88" t="e">
        <f t="shared" ca="1" si="16"/>
        <v>#NAME?</v>
      </c>
      <c r="AW127" s="83" t="e">
        <f t="shared" ca="1" si="17"/>
        <v>#NAME?</v>
      </c>
      <c r="AX127" s="88" t="e">
        <f t="shared" ca="1" si="18"/>
        <v>#NAME?</v>
      </c>
      <c r="AY127" s="83" t="str">
        <f t="shared" si="19"/>
        <v/>
      </c>
      <c r="AZ127" s="22" t="e">
        <f t="shared" ca="1" si="20"/>
        <v>#NAME?</v>
      </c>
      <c r="BA127" s="22" t="e">
        <f t="shared" ca="1" si="21"/>
        <v>#NAME?</v>
      </c>
      <c r="BB127" s="88" t="e">
        <f t="shared" ca="1" si="22"/>
        <v>#NAME?</v>
      </c>
      <c r="BC127" s="90" t="e">
        <f t="shared" ca="1" si="23"/>
        <v>#NAME?</v>
      </c>
      <c r="BD127" s="90" t="e">
        <f t="shared" ca="1" si="24"/>
        <v>#NAME?</v>
      </c>
      <c r="BE127" s="88" t="e">
        <f t="shared" ca="1" si="25"/>
        <v>#NAME?</v>
      </c>
      <c r="BF127" s="22" t="e">
        <f t="shared" ca="1" si="26"/>
        <v>#NAME?</v>
      </c>
      <c r="BG127" s="22" t="e">
        <f t="shared" ca="1" si="27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0"/>
        <v>126</v>
      </c>
      <c r="B128" s="52">
        <v>46063</v>
      </c>
      <c r="C128" s="54" t="s">
        <v>461</v>
      </c>
      <c r="D128" s="58" t="s">
        <v>174</v>
      </c>
      <c r="E128" s="56" t="s">
        <v>175</v>
      </c>
      <c r="F128" s="54">
        <v>2</v>
      </c>
      <c r="G128" s="54" t="s">
        <v>65</v>
      </c>
      <c r="H128" s="54" t="str">
        <f t="shared" si="1"/>
        <v>DONE</v>
      </c>
      <c r="I128" s="54" t="s">
        <v>165</v>
      </c>
      <c r="J128" s="58" t="s">
        <v>166</v>
      </c>
      <c r="K128" s="58" t="s">
        <v>167</v>
      </c>
      <c r="L128" s="54">
        <v>9951</v>
      </c>
      <c r="M128" s="54" t="s">
        <v>118</v>
      </c>
      <c r="N128" s="54" t="s">
        <v>118</v>
      </c>
      <c r="O128" s="54" t="s">
        <v>91</v>
      </c>
      <c r="P128" s="64" t="s">
        <v>695</v>
      </c>
      <c r="Q128" s="64" t="s">
        <v>801</v>
      </c>
      <c r="R128" s="25">
        <v>200001009641</v>
      </c>
      <c r="S128" s="66">
        <v>46070</v>
      </c>
      <c r="T128" s="66" t="str">
        <f t="shared" si="2"/>
        <v>DONE</v>
      </c>
      <c r="U128" s="66">
        <v>46070</v>
      </c>
      <c r="V128" s="25">
        <v>7000232280</v>
      </c>
      <c r="W128" s="25">
        <v>43103</v>
      </c>
      <c r="X128" s="69">
        <v>46073</v>
      </c>
      <c r="Y128" s="69" t="str">
        <f t="shared" si="29"/>
        <v>DONE</v>
      </c>
      <c r="Z128" s="25" t="s">
        <v>1283</v>
      </c>
      <c r="AA128" s="69">
        <v>46073</v>
      </c>
      <c r="AB128" s="25" t="str">
        <f t="shared" si="4"/>
        <v>DONE</v>
      </c>
      <c r="AC128" s="71"/>
      <c r="AD128" s="54" t="s">
        <v>1284</v>
      </c>
      <c r="AE128" s="76">
        <v>46076</v>
      </c>
      <c r="AF128" s="69" t="str">
        <f t="shared" si="5"/>
        <v>DONE</v>
      </c>
      <c r="AG128" s="76">
        <v>46076</v>
      </c>
      <c r="AH128" s="73">
        <v>46146</v>
      </c>
      <c r="AI128" s="77" t="e">
        <f t="shared" ca="1" si="6"/>
        <v>#NAME?</v>
      </c>
      <c r="AJ128" s="80" t="str">
        <f t="array" ref="AJ128">IFERROR(INDEX('[1]Master Price'!$E:$E,MATCH(D128,'[1]Master Price'!$B:$B,0)),"0")</f>
        <v>0</v>
      </c>
      <c r="AK128" s="80">
        <f t="shared" si="7"/>
        <v>0</v>
      </c>
      <c r="AL128" s="82" t="str">
        <f t="shared" si="30"/>
        <v>0-day</v>
      </c>
      <c r="AM128" s="82" t="str">
        <f t="shared" si="9"/>
        <v>0-day</v>
      </c>
      <c r="AN128" s="82" t="str">
        <f t="shared" si="31"/>
        <v>0-day</v>
      </c>
      <c r="AO128" s="82" t="str">
        <f t="shared" si="11"/>
        <v>0-day</v>
      </c>
      <c r="AP128" s="82" t="str">
        <f t="shared" si="12"/>
        <v>3-day</v>
      </c>
      <c r="AQ128" s="82" t="str">
        <f t="shared" si="13"/>
        <v>0-day</v>
      </c>
      <c r="AR128" s="5"/>
      <c r="AS128" s="83" t="str">
        <f t="shared" si="14"/>
        <v/>
      </c>
      <c r="AT128" s="85"/>
      <c r="AU128" s="84" t="e">
        <f t="shared" ca="1" si="15"/>
        <v>#NAME?</v>
      </c>
      <c r="AV128" s="88" t="e">
        <f t="shared" ca="1" si="16"/>
        <v>#NAME?</v>
      </c>
      <c r="AW128" s="83" t="e">
        <f t="shared" ca="1" si="17"/>
        <v>#NAME?</v>
      </c>
      <c r="AX128" s="88" t="e">
        <f t="shared" ca="1" si="18"/>
        <v>#NAME?</v>
      </c>
      <c r="AY128" s="83" t="str">
        <f t="shared" si="19"/>
        <v/>
      </c>
      <c r="AZ128" s="22" t="e">
        <f t="shared" ca="1" si="20"/>
        <v>#NAME?</v>
      </c>
      <c r="BA128" s="22" t="e">
        <f t="shared" ca="1" si="21"/>
        <v>#NAME?</v>
      </c>
      <c r="BB128" s="88" t="e">
        <f t="shared" ca="1" si="22"/>
        <v>#NAME?</v>
      </c>
      <c r="BC128" s="90" t="e">
        <f t="shared" ca="1" si="23"/>
        <v>#NAME?</v>
      </c>
      <c r="BD128" s="90" t="e">
        <f t="shared" ca="1" si="24"/>
        <v>#NAME?</v>
      </c>
      <c r="BE128" s="88" t="e">
        <f t="shared" ca="1" si="25"/>
        <v>#NAME?</v>
      </c>
      <c r="BF128" s="22" t="e">
        <f t="shared" ca="1" si="26"/>
        <v>#NAME?</v>
      </c>
      <c r="BG128" s="22" t="e">
        <f t="shared" ca="1" si="27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0"/>
        <v>127</v>
      </c>
      <c r="B129" s="52">
        <v>46059</v>
      </c>
      <c r="C129" s="54" t="s">
        <v>471</v>
      </c>
      <c r="D129" s="58" t="s">
        <v>177</v>
      </c>
      <c r="E129" s="56" t="s">
        <v>178</v>
      </c>
      <c r="F129" s="54">
        <v>2</v>
      </c>
      <c r="G129" s="54" t="s">
        <v>65</v>
      </c>
      <c r="H129" s="54" t="str">
        <f t="shared" si="1"/>
        <v>DONE</v>
      </c>
      <c r="I129" s="54" t="s">
        <v>1311</v>
      </c>
      <c r="J129" s="58" t="s">
        <v>180</v>
      </c>
      <c r="K129" s="58" t="s">
        <v>79</v>
      </c>
      <c r="L129" s="60">
        <v>6992.2</v>
      </c>
      <c r="M129" s="54" t="s">
        <v>184</v>
      </c>
      <c r="N129" s="54" t="s">
        <v>184</v>
      </c>
      <c r="O129" s="54" t="s">
        <v>91</v>
      </c>
      <c r="P129" s="64" t="s">
        <v>216</v>
      </c>
      <c r="Q129" s="64" t="s">
        <v>148</v>
      </c>
      <c r="R129" s="25">
        <v>210000276380</v>
      </c>
      <c r="S129" s="66">
        <v>46070</v>
      </c>
      <c r="T129" s="66" t="str">
        <f t="shared" si="2"/>
        <v>DONE</v>
      </c>
      <c r="U129" s="66">
        <v>46070</v>
      </c>
      <c r="V129" s="25">
        <v>7000232295</v>
      </c>
      <c r="W129" s="25">
        <v>43105</v>
      </c>
      <c r="X129" s="69">
        <v>46073</v>
      </c>
      <c r="Y129" s="69" t="str">
        <f t="shared" si="29"/>
        <v>DONE</v>
      </c>
      <c r="Z129" s="25" t="s">
        <v>1312</v>
      </c>
      <c r="AA129" s="69">
        <v>46073</v>
      </c>
      <c r="AB129" s="25" t="str">
        <f t="shared" si="4"/>
        <v>DONE</v>
      </c>
      <c r="AC129" s="71"/>
      <c r="AD129" s="54" t="s">
        <v>1313</v>
      </c>
      <c r="AE129" s="76">
        <v>46076</v>
      </c>
      <c r="AF129" s="69" t="str">
        <f t="shared" si="5"/>
        <v>DONE</v>
      </c>
      <c r="AG129" s="76">
        <v>46076</v>
      </c>
      <c r="AH129" s="73">
        <v>46146</v>
      </c>
      <c r="AI129" s="77" t="e">
        <f t="shared" ca="1" si="6"/>
        <v>#NAME?</v>
      </c>
      <c r="AJ129" s="80" t="str">
        <f t="array" ref="AJ129">IFERROR(INDEX('[1]Master Price'!$E:$E,MATCH(D129,'[1]Master Price'!$B:$B,0)),"0")</f>
        <v>0</v>
      </c>
      <c r="AK129" s="80">
        <f t="shared" si="7"/>
        <v>0</v>
      </c>
      <c r="AL129" s="82" t="str">
        <f t="shared" si="30"/>
        <v>0-day</v>
      </c>
      <c r="AM129" s="82" t="str">
        <f t="shared" si="9"/>
        <v>0-day</v>
      </c>
      <c r="AN129" s="82" t="str">
        <f t="shared" si="31"/>
        <v>0-day</v>
      </c>
      <c r="AO129" s="82" t="str">
        <f t="shared" si="11"/>
        <v>0-day</v>
      </c>
      <c r="AP129" s="82" t="str">
        <f t="shared" si="12"/>
        <v>3-day</v>
      </c>
      <c r="AQ129" s="82" t="str">
        <f t="shared" si="13"/>
        <v>0-day</v>
      </c>
      <c r="AR129" s="5"/>
      <c r="AS129" s="83" t="str">
        <f t="shared" si="14"/>
        <v/>
      </c>
      <c r="AT129" s="85"/>
      <c r="AU129" s="84" t="e">
        <f t="shared" ca="1" si="15"/>
        <v>#NAME?</v>
      </c>
      <c r="AV129" s="88" t="e">
        <f t="shared" ca="1" si="16"/>
        <v>#NAME?</v>
      </c>
      <c r="AW129" s="83" t="e">
        <f t="shared" ca="1" si="17"/>
        <v>#NAME?</v>
      </c>
      <c r="AX129" s="88" t="e">
        <f t="shared" ca="1" si="18"/>
        <v>#NAME?</v>
      </c>
      <c r="AY129" s="83" t="str">
        <f t="shared" si="19"/>
        <v/>
      </c>
      <c r="AZ129" s="22" t="e">
        <f t="shared" ca="1" si="20"/>
        <v>#NAME?</v>
      </c>
      <c r="BA129" s="22" t="e">
        <f t="shared" ca="1" si="21"/>
        <v>#NAME?</v>
      </c>
      <c r="BB129" s="88" t="e">
        <f t="shared" ca="1" si="22"/>
        <v>#NAME?</v>
      </c>
      <c r="BC129" s="90" t="e">
        <f t="shared" ca="1" si="23"/>
        <v>#NAME?</v>
      </c>
      <c r="BD129" s="90" t="e">
        <f t="shared" ca="1" si="24"/>
        <v>#NAME?</v>
      </c>
      <c r="BE129" s="88" t="e">
        <f t="shared" ca="1" si="25"/>
        <v>#NAME?</v>
      </c>
      <c r="BF129" s="22" t="e">
        <f t="shared" ca="1" si="26"/>
        <v>#NAME?</v>
      </c>
      <c r="BG129" s="22" t="e">
        <f t="shared" ca="1" si="27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0"/>
        <v>128</v>
      </c>
      <c r="B130" s="52">
        <v>46058</v>
      </c>
      <c r="C130" s="54" t="s">
        <v>481</v>
      </c>
      <c r="D130" s="58" t="s">
        <v>177</v>
      </c>
      <c r="E130" s="56" t="s">
        <v>178</v>
      </c>
      <c r="F130" s="54">
        <v>2</v>
      </c>
      <c r="G130" s="54" t="s">
        <v>65</v>
      </c>
      <c r="H130" s="54" t="str">
        <f t="shared" si="1"/>
        <v>DONE</v>
      </c>
      <c r="I130" s="54" t="s">
        <v>681</v>
      </c>
      <c r="J130" s="58" t="s">
        <v>180</v>
      </c>
      <c r="K130" s="58" t="s">
        <v>79</v>
      </c>
      <c r="L130" s="60">
        <v>6984</v>
      </c>
      <c r="M130" s="54" t="s">
        <v>184</v>
      </c>
      <c r="N130" s="54" t="s">
        <v>184</v>
      </c>
      <c r="O130" s="54" t="s">
        <v>91</v>
      </c>
      <c r="P130" s="64" t="s">
        <v>216</v>
      </c>
      <c r="Q130" s="64" t="s">
        <v>148</v>
      </c>
      <c r="R130" s="25">
        <v>210000275195</v>
      </c>
      <c r="S130" s="66">
        <v>46070</v>
      </c>
      <c r="T130" s="66" t="str">
        <f t="shared" si="2"/>
        <v>DONE</v>
      </c>
      <c r="U130" s="66">
        <v>46070</v>
      </c>
      <c r="V130" s="25">
        <v>7000232304</v>
      </c>
      <c r="W130" s="25">
        <v>43224</v>
      </c>
      <c r="X130" s="69">
        <v>46076</v>
      </c>
      <c r="Y130" s="69" t="str">
        <f t="shared" si="29"/>
        <v>DONE</v>
      </c>
      <c r="Z130" s="25" t="s">
        <v>1318</v>
      </c>
      <c r="AA130" s="69">
        <v>46077</v>
      </c>
      <c r="AB130" s="25" t="str">
        <f t="shared" si="4"/>
        <v>DONE</v>
      </c>
      <c r="AC130" s="71"/>
      <c r="AD130" s="54" t="s">
        <v>1319</v>
      </c>
      <c r="AE130" s="76">
        <v>46078</v>
      </c>
      <c r="AF130" s="69" t="str">
        <f t="shared" si="5"/>
        <v>DONE</v>
      </c>
      <c r="AG130" s="76">
        <v>46078</v>
      </c>
      <c r="AH130" s="73">
        <v>46146</v>
      </c>
      <c r="AI130" s="77" t="e">
        <f t="shared" ca="1" si="6"/>
        <v>#NAME?</v>
      </c>
      <c r="AJ130" s="80" t="str">
        <f t="array" ref="AJ130">IFERROR(INDEX('[1]Master Price'!$E:$E,MATCH(D130,'[1]Master Price'!$B:$B,0)),"0")</f>
        <v>0</v>
      </c>
      <c r="AK130" s="80">
        <f t="shared" si="7"/>
        <v>0</v>
      </c>
      <c r="AL130" s="82" t="str">
        <f t="shared" si="30"/>
        <v>0-day</v>
      </c>
      <c r="AM130" s="82" t="str">
        <f t="shared" si="9"/>
        <v>0-day</v>
      </c>
      <c r="AN130" s="82" t="str">
        <f t="shared" si="31"/>
        <v>0-day</v>
      </c>
      <c r="AO130" s="82" t="str">
        <f t="shared" si="11"/>
        <v>1-day</v>
      </c>
      <c r="AP130" s="82" t="str">
        <f t="shared" si="12"/>
        <v>1-day</v>
      </c>
      <c r="AQ130" s="82" t="str">
        <f t="shared" si="13"/>
        <v>0-day</v>
      </c>
      <c r="AR130" s="5"/>
      <c r="AS130" s="83" t="str">
        <f t="shared" si="14"/>
        <v/>
      </c>
      <c r="AT130" s="85"/>
      <c r="AU130" s="84" t="e">
        <f t="shared" ca="1" si="15"/>
        <v>#NAME?</v>
      </c>
      <c r="AV130" s="88" t="e">
        <f t="shared" ca="1" si="16"/>
        <v>#NAME?</v>
      </c>
      <c r="AW130" s="83" t="e">
        <f t="shared" ca="1" si="17"/>
        <v>#NAME?</v>
      </c>
      <c r="AX130" s="88" t="e">
        <f t="shared" ca="1" si="18"/>
        <v>#NAME?</v>
      </c>
      <c r="AY130" s="83" t="str">
        <f t="shared" si="19"/>
        <v/>
      </c>
      <c r="AZ130" s="22" t="e">
        <f t="shared" ca="1" si="20"/>
        <v>#NAME?</v>
      </c>
      <c r="BA130" s="22" t="e">
        <f t="shared" ca="1" si="21"/>
        <v>#NAME?</v>
      </c>
      <c r="BB130" s="88" t="e">
        <f t="shared" ca="1" si="22"/>
        <v>#NAME?</v>
      </c>
      <c r="BC130" s="90" t="e">
        <f t="shared" ca="1" si="23"/>
        <v>#NAME?</v>
      </c>
      <c r="BD130" s="90" t="e">
        <f t="shared" ca="1" si="24"/>
        <v>#NAME?</v>
      </c>
      <c r="BE130" s="88" t="e">
        <f t="shared" ca="1" si="25"/>
        <v>#NAME?</v>
      </c>
      <c r="BF130" s="22" t="e">
        <f t="shared" ca="1" si="26"/>
        <v>#NAME?</v>
      </c>
      <c r="BG130" s="22" t="e">
        <f t="shared" ca="1" si="27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0"/>
        <v>129</v>
      </c>
      <c r="B131" s="52">
        <v>46064</v>
      </c>
      <c r="C131" s="54" t="s">
        <v>488</v>
      </c>
      <c r="D131" s="58" t="s">
        <v>278</v>
      </c>
      <c r="E131" s="56" t="s">
        <v>279</v>
      </c>
      <c r="F131" s="54">
        <v>2</v>
      </c>
      <c r="G131" s="54" t="s">
        <v>65</v>
      </c>
      <c r="H131" s="54" t="str">
        <f t="shared" si="1"/>
        <v>DONE</v>
      </c>
      <c r="I131" s="54" t="s">
        <v>1326</v>
      </c>
      <c r="J131" s="58" t="s">
        <v>180</v>
      </c>
      <c r="K131" s="58" t="s">
        <v>79</v>
      </c>
      <c r="L131" s="60"/>
      <c r="M131" s="54"/>
      <c r="N131" s="54" t="s">
        <v>80</v>
      </c>
      <c r="O131" s="54" t="s">
        <v>91</v>
      </c>
      <c r="P131" s="64" t="s">
        <v>82</v>
      </c>
      <c r="Q131" s="64" t="s">
        <v>1327</v>
      </c>
      <c r="R131" s="25">
        <v>200001009632</v>
      </c>
      <c r="S131" s="66">
        <v>46070</v>
      </c>
      <c r="T131" s="66" t="str">
        <f t="shared" si="2"/>
        <v>DONE</v>
      </c>
      <c r="U131" s="66">
        <v>46070</v>
      </c>
      <c r="V131" s="25">
        <v>9200072894</v>
      </c>
      <c r="W131" s="25">
        <v>43113</v>
      </c>
      <c r="X131" s="69">
        <v>46073</v>
      </c>
      <c r="Y131" s="69" t="str">
        <f t="shared" si="29"/>
        <v>DONE</v>
      </c>
      <c r="Z131" s="25" t="s">
        <v>1330</v>
      </c>
      <c r="AA131" s="69">
        <v>46073</v>
      </c>
      <c r="AB131" s="25" t="str">
        <f t="shared" si="4"/>
        <v>DONE</v>
      </c>
      <c r="AC131" s="71"/>
      <c r="AD131" s="54" t="s">
        <v>1332</v>
      </c>
      <c r="AE131" s="76">
        <v>46076</v>
      </c>
      <c r="AF131" s="69" t="str">
        <f t="shared" si="5"/>
        <v>DONE</v>
      </c>
      <c r="AG131" s="76">
        <v>46076</v>
      </c>
      <c r="AH131" s="73">
        <v>46146</v>
      </c>
      <c r="AI131" s="77" t="e">
        <f t="shared" ca="1" si="6"/>
        <v>#NAME?</v>
      </c>
      <c r="AJ131" s="80" t="str">
        <f t="array" ref="AJ131">IFERROR(INDEX('[1]Master Price'!$E:$E,MATCH(D131,'[1]Master Price'!$B:$B,0)),"0")</f>
        <v>0</v>
      </c>
      <c r="AK131" s="80">
        <f t="shared" si="7"/>
        <v>0</v>
      </c>
      <c r="AL131" s="82" t="str">
        <f t="shared" si="30"/>
        <v>0-day</v>
      </c>
      <c r="AM131" s="82" t="str">
        <f t="shared" si="9"/>
        <v>0-day</v>
      </c>
      <c r="AN131" s="82" t="str">
        <f t="shared" si="31"/>
        <v>0-day</v>
      </c>
      <c r="AO131" s="82" t="str">
        <f t="shared" si="11"/>
        <v>0-day</v>
      </c>
      <c r="AP131" s="82" t="str">
        <f t="shared" si="12"/>
        <v>3-day</v>
      </c>
      <c r="AQ131" s="82" t="str">
        <f t="shared" si="13"/>
        <v>0-day</v>
      </c>
      <c r="AR131" s="5"/>
      <c r="AS131" s="83" t="str">
        <f t="shared" si="14"/>
        <v/>
      </c>
      <c r="AT131" s="85"/>
      <c r="AU131" s="84" t="e">
        <f t="shared" ca="1" si="15"/>
        <v>#NAME?</v>
      </c>
      <c r="AV131" s="88" t="e">
        <f t="shared" ca="1" si="16"/>
        <v>#NAME?</v>
      </c>
      <c r="AW131" s="83" t="e">
        <f t="shared" ca="1" si="17"/>
        <v>#NAME?</v>
      </c>
      <c r="AX131" s="88" t="e">
        <f t="shared" ca="1" si="18"/>
        <v>#NAME?</v>
      </c>
      <c r="AY131" s="83" t="str">
        <f t="shared" si="19"/>
        <v/>
      </c>
      <c r="AZ131" s="22" t="e">
        <f t="shared" ca="1" si="20"/>
        <v>#NAME?</v>
      </c>
      <c r="BA131" s="22" t="e">
        <f t="shared" ca="1" si="21"/>
        <v>#NAME?</v>
      </c>
      <c r="BB131" s="88" t="e">
        <f t="shared" ca="1" si="22"/>
        <v>#NAME?</v>
      </c>
      <c r="BC131" s="90" t="e">
        <f t="shared" ca="1" si="23"/>
        <v>#NAME?</v>
      </c>
      <c r="BD131" s="90" t="e">
        <f t="shared" ca="1" si="24"/>
        <v>#NAME?</v>
      </c>
      <c r="BE131" s="88" t="e">
        <f t="shared" ca="1" si="25"/>
        <v>#NAME?</v>
      </c>
      <c r="BF131" s="22" t="e">
        <f t="shared" ca="1" si="26"/>
        <v>#NAME?</v>
      </c>
      <c r="BG131" s="22" t="e">
        <f t="shared" ca="1" si="27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0"/>
        <v>130</v>
      </c>
      <c r="B132" s="52">
        <v>46064</v>
      </c>
      <c r="C132" s="54" t="s">
        <v>488</v>
      </c>
      <c r="D132" s="58" t="s">
        <v>1335</v>
      </c>
      <c r="E132" s="56" t="s">
        <v>1336</v>
      </c>
      <c r="F132" s="54">
        <v>5</v>
      </c>
      <c r="G132" s="54" t="s">
        <v>65</v>
      </c>
      <c r="H132" s="54" t="str">
        <f t="shared" si="1"/>
        <v>DONE</v>
      </c>
      <c r="I132" s="54" t="s">
        <v>1326</v>
      </c>
      <c r="J132" s="58" t="s">
        <v>180</v>
      </c>
      <c r="K132" s="58" t="s">
        <v>79</v>
      </c>
      <c r="L132" s="60"/>
      <c r="M132" s="54"/>
      <c r="N132" s="54" t="s">
        <v>80</v>
      </c>
      <c r="O132" s="54" t="s">
        <v>91</v>
      </c>
      <c r="P132" s="64" t="s">
        <v>82</v>
      </c>
      <c r="Q132" s="64" t="s">
        <v>1327</v>
      </c>
      <c r="R132" s="25">
        <v>200001009632</v>
      </c>
      <c r="S132" s="66">
        <v>46070</v>
      </c>
      <c r="T132" s="66" t="str">
        <f t="shared" si="2"/>
        <v>DONE</v>
      </c>
      <c r="U132" s="66">
        <v>46070</v>
      </c>
      <c r="V132" s="25">
        <v>9200072894</v>
      </c>
      <c r="W132" s="25">
        <v>43113</v>
      </c>
      <c r="X132" s="69">
        <v>46073</v>
      </c>
      <c r="Y132" s="69" t="str">
        <f t="shared" si="29"/>
        <v>DONE</v>
      </c>
      <c r="Z132" s="25" t="s">
        <v>1330</v>
      </c>
      <c r="AA132" s="69">
        <v>46073</v>
      </c>
      <c r="AB132" s="25" t="str">
        <f t="shared" si="4"/>
        <v>DONE</v>
      </c>
      <c r="AC132" s="71"/>
      <c r="AD132" s="54" t="s">
        <v>1332</v>
      </c>
      <c r="AE132" s="76">
        <v>46076</v>
      </c>
      <c r="AF132" s="69" t="str">
        <f t="shared" si="5"/>
        <v>DONE</v>
      </c>
      <c r="AG132" s="76">
        <v>46076</v>
      </c>
      <c r="AH132" s="73">
        <v>46146</v>
      </c>
      <c r="AI132" s="77" t="e">
        <f t="shared" ca="1" si="6"/>
        <v>#NAME?</v>
      </c>
      <c r="AJ132" s="80" t="str">
        <f t="array" ref="AJ132">IFERROR(INDEX('[1]Master Price'!$E:$E,MATCH(D132,'[1]Master Price'!$B:$B,0)),"0")</f>
        <v>0</v>
      </c>
      <c r="AK132" s="80">
        <f t="shared" si="7"/>
        <v>0</v>
      </c>
      <c r="AL132" s="82" t="str">
        <f t="shared" si="30"/>
        <v>0-day</v>
      </c>
      <c r="AM132" s="82" t="str">
        <f t="shared" si="9"/>
        <v>0-day</v>
      </c>
      <c r="AN132" s="82" t="str">
        <f t="shared" si="31"/>
        <v>0-day</v>
      </c>
      <c r="AO132" s="82" t="str">
        <f t="shared" si="11"/>
        <v>0-day</v>
      </c>
      <c r="AP132" s="82" t="str">
        <f t="shared" si="12"/>
        <v>3-day</v>
      </c>
      <c r="AQ132" s="82" t="str">
        <f t="shared" si="13"/>
        <v>0-day</v>
      </c>
      <c r="AR132" s="5"/>
      <c r="AS132" s="83" t="str">
        <f t="shared" si="14"/>
        <v/>
      </c>
      <c r="AT132" s="85"/>
      <c r="AU132" s="84" t="e">
        <f t="shared" ca="1" si="15"/>
        <v>#NAME?</v>
      </c>
      <c r="AV132" s="88" t="e">
        <f t="shared" ca="1" si="16"/>
        <v>#NAME?</v>
      </c>
      <c r="AW132" s="83" t="e">
        <f t="shared" ca="1" si="17"/>
        <v>#NAME?</v>
      </c>
      <c r="AX132" s="88" t="e">
        <f t="shared" ca="1" si="18"/>
        <v>#NAME?</v>
      </c>
      <c r="AY132" s="83" t="str">
        <f t="shared" si="19"/>
        <v/>
      </c>
      <c r="AZ132" s="22" t="e">
        <f t="shared" ca="1" si="20"/>
        <v>#NAME?</v>
      </c>
      <c r="BA132" s="22" t="e">
        <f t="shared" ca="1" si="21"/>
        <v>#NAME?</v>
      </c>
      <c r="BB132" s="88" t="e">
        <f t="shared" ca="1" si="22"/>
        <v>#NAME?</v>
      </c>
      <c r="BC132" s="90" t="e">
        <f t="shared" ca="1" si="23"/>
        <v>#NAME?</v>
      </c>
      <c r="BD132" s="90" t="e">
        <f t="shared" ca="1" si="24"/>
        <v>#NAME?</v>
      </c>
      <c r="BE132" s="88" t="e">
        <f t="shared" ca="1" si="25"/>
        <v>#NAME?</v>
      </c>
      <c r="BF132" s="22" t="e">
        <f t="shared" ca="1" si="26"/>
        <v>#NAME?</v>
      </c>
      <c r="BG132" s="22" t="e">
        <f t="shared" ca="1" si="27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0"/>
        <v>131</v>
      </c>
      <c r="B133" s="52">
        <v>46060</v>
      </c>
      <c r="C133" s="54" t="s">
        <v>498</v>
      </c>
      <c r="D133" s="58" t="s">
        <v>971</v>
      </c>
      <c r="E133" s="56" t="s">
        <v>972</v>
      </c>
      <c r="F133" s="54">
        <v>1</v>
      </c>
      <c r="G133" s="54" t="s">
        <v>65</v>
      </c>
      <c r="H133" s="54" t="str">
        <f t="shared" si="1"/>
        <v>DONE</v>
      </c>
      <c r="I133" s="54" t="s">
        <v>1157</v>
      </c>
      <c r="J133" s="58" t="s">
        <v>1158</v>
      </c>
      <c r="K133" s="58" t="s">
        <v>79</v>
      </c>
      <c r="L133" s="60">
        <v>13996</v>
      </c>
      <c r="M133" s="54" t="s">
        <v>118</v>
      </c>
      <c r="N133" s="54" t="s">
        <v>118</v>
      </c>
      <c r="O133" s="54" t="s">
        <v>85</v>
      </c>
      <c r="P133" s="64" t="s">
        <v>695</v>
      </c>
      <c r="Q133" s="64" t="s">
        <v>785</v>
      </c>
      <c r="R133" s="25">
        <v>200001009456</v>
      </c>
      <c r="S133" s="66">
        <v>46070</v>
      </c>
      <c r="T133" s="66" t="str">
        <f t="shared" si="2"/>
        <v>DONE</v>
      </c>
      <c r="U133" s="66">
        <v>46070</v>
      </c>
      <c r="V133" s="25">
        <v>9200073013</v>
      </c>
      <c r="W133" s="25">
        <v>43141</v>
      </c>
      <c r="X133" s="69">
        <v>46073</v>
      </c>
      <c r="Y133" s="69" t="str">
        <f t="shared" si="29"/>
        <v>DONE</v>
      </c>
      <c r="Z133" s="25" t="s">
        <v>1349</v>
      </c>
      <c r="AA133" s="69">
        <v>46073</v>
      </c>
      <c r="AB133" s="25" t="str">
        <f t="shared" si="4"/>
        <v>DONE</v>
      </c>
      <c r="AC133" s="71"/>
      <c r="AD133" s="54" t="s">
        <v>1351</v>
      </c>
      <c r="AE133" s="76">
        <v>46076</v>
      </c>
      <c r="AF133" s="69" t="str">
        <f t="shared" si="5"/>
        <v>DONE</v>
      </c>
      <c r="AG133" s="76">
        <v>46076</v>
      </c>
      <c r="AH133" s="73">
        <v>46146</v>
      </c>
      <c r="AI133" s="77" t="e">
        <f t="shared" ca="1" si="6"/>
        <v>#NAME?</v>
      </c>
      <c r="AJ133" s="80" t="str">
        <f t="array" ref="AJ133">IFERROR(INDEX('[1]Master Price'!$E:$E,MATCH(D133,'[1]Master Price'!$B:$B,0)),"0")</f>
        <v>0</v>
      </c>
      <c r="AK133" s="80">
        <f t="shared" si="7"/>
        <v>0</v>
      </c>
      <c r="AL133" s="82" t="str">
        <f t="shared" si="30"/>
        <v>0-day</v>
      </c>
      <c r="AM133" s="82" t="str">
        <f t="shared" si="9"/>
        <v>0-day</v>
      </c>
      <c r="AN133" s="82" t="str">
        <f t="shared" si="31"/>
        <v>0-day</v>
      </c>
      <c r="AO133" s="82" t="str">
        <f t="shared" si="11"/>
        <v>0-day</v>
      </c>
      <c r="AP133" s="82" t="str">
        <f t="shared" si="12"/>
        <v>3-day</v>
      </c>
      <c r="AQ133" s="82" t="str">
        <f t="shared" si="13"/>
        <v>0-day</v>
      </c>
      <c r="AR133" s="5"/>
      <c r="AS133" s="83" t="str">
        <f t="shared" si="14"/>
        <v/>
      </c>
      <c r="AT133" s="85"/>
      <c r="AU133" s="84" t="e">
        <f t="shared" ca="1" si="15"/>
        <v>#NAME?</v>
      </c>
      <c r="AV133" s="88" t="e">
        <f t="shared" ca="1" si="16"/>
        <v>#NAME?</v>
      </c>
      <c r="AW133" s="83" t="e">
        <f t="shared" ca="1" si="17"/>
        <v>#NAME?</v>
      </c>
      <c r="AX133" s="88" t="e">
        <f t="shared" ca="1" si="18"/>
        <v>#NAME?</v>
      </c>
      <c r="AY133" s="83" t="str">
        <f t="shared" si="19"/>
        <v/>
      </c>
      <c r="AZ133" s="22" t="e">
        <f t="shared" ca="1" si="20"/>
        <v>#NAME?</v>
      </c>
      <c r="BA133" s="22" t="e">
        <f t="shared" ca="1" si="21"/>
        <v>#NAME?</v>
      </c>
      <c r="BB133" s="88" t="e">
        <f t="shared" ca="1" si="22"/>
        <v>#NAME?</v>
      </c>
      <c r="BC133" s="90" t="e">
        <f t="shared" ca="1" si="23"/>
        <v>#NAME?</v>
      </c>
      <c r="BD133" s="90" t="e">
        <f t="shared" ca="1" si="24"/>
        <v>#NAME?</v>
      </c>
      <c r="BE133" s="88" t="e">
        <f t="shared" ca="1" si="25"/>
        <v>#NAME?</v>
      </c>
      <c r="BF133" s="22" t="e">
        <f t="shared" ca="1" si="26"/>
        <v>#NAME?</v>
      </c>
      <c r="BG133" s="22" t="e">
        <f t="shared" ca="1" si="27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0"/>
        <v>132</v>
      </c>
      <c r="B134" s="52">
        <v>46060</v>
      </c>
      <c r="C134" s="54" t="s">
        <v>498</v>
      </c>
      <c r="D134" s="58" t="s">
        <v>136</v>
      </c>
      <c r="E134" s="56" t="s">
        <v>137</v>
      </c>
      <c r="F134" s="54">
        <v>1</v>
      </c>
      <c r="G134" s="54" t="s">
        <v>65</v>
      </c>
      <c r="H134" s="54" t="str">
        <f t="shared" si="1"/>
        <v>DONE</v>
      </c>
      <c r="I134" s="54" t="s">
        <v>1157</v>
      </c>
      <c r="J134" s="58" t="s">
        <v>1158</v>
      </c>
      <c r="K134" s="58" t="s">
        <v>79</v>
      </c>
      <c r="L134" s="60">
        <v>13996</v>
      </c>
      <c r="M134" s="54" t="s">
        <v>118</v>
      </c>
      <c r="N134" s="54" t="s">
        <v>118</v>
      </c>
      <c r="O134" s="54" t="s">
        <v>85</v>
      </c>
      <c r="P134" s="64" t="s">
        <v>695</v>
      </c>
      <c r="Q134" s="64" t="s">
        <v>785</v>
      </c>
      <c r="R134" s="25">
        <v>200001009456</v>
      </c>
      <c r="S134" s="66">
        <v>46070</v>
      </c>
      <c r="T134" s="66" t="str">
        <f t="shared" si="2"/>
        <v>DONE</v>
      </c>
      <c r="U134" s="66">
        <v>46070</v>
      </c>
      <c r="V134" s="25">
        <v>9200073013</v>
      </c>
      <c r="W134" s="25">
        <v>43141</v>
      </c>
      <c r="X134" s="69">
        <v>46073</v>
      </c>
      <c r="Y134" s="69" t="str">
        <f t="shared" si="29"/>
        <v>DONE</v>
      </c>
      <c r="Z134" s="25" t="s">
        <v>1349</v>
      </c>
      <c r="AA134" s="69">
        <v>46073</v>
      </c>
      <c r="AB134" s="25" t="str">
        <f t="shared" si="4"/>
        <v>DONE</v>
      </c>
      <c r="AC134" s="71"/>
      <c r="AD134" s="54" t="s">
        <v>1351</v>
      </c>
      <c r="AE134" s="76">
        <v>46076</v>
      </c>
      <c r="AF134" s="69" t="str">
        <f t="shared" si="5"/>
        <v>DONE</v>
      </c>
      <c r="AG134" s="76">
        <v>46076</v>
      </c>
      <c r="AH134" s="73">
        <v>46146</v>
      </c>
      <c r="AI134" s="77" t="e">
        <f t="shared" ca="1" si="6"/>
        <v>#NAME?</v>
      </c>
      <c r="AJ134" s="80" t="str">
        <f t="array" ref="AJ134">IFERROR(INDEX('[1]Master Price'!$E:$E,MATCH(D134,'[1]Master Price'!$B:$B,0)),"0")</f>
        <v>0</v>
      </c>
      <c r="AK134" s="80">
        <f t="shared" si="7"/>
        <v>0</v>
      </c>
      <c r="AL134" s="82" t="str">
        <f t="shared" si="30"/>
        <v>0-day</v>
      </c>
      <c r="AM134" s="82" t="str">
        <f t="shared" si="9"/>
        <v>0-day</v>
      </c>
      <c r="AN134" s="82" t="str">
        <f t="shared" si="31"/>
        <v>0-day</v>
      </c>
      <c r="AO134" s="82" t="str">
        <f t="shared" si="11"/>
        <v>0-day</v>
      </c>
      <c r="AP134" s="82" t="str">
        <f t="shared" si="12"/>
        <v>3-day</v>
      </c>
      <c r="AQ134" s="82" t="str">
        <f t="shared" si="13"/>
        <v>0-day</v>
      </c>
      <c r="AR134" s="5"/>
      <c r="AS134" s="83" t="str">
        <f t="shared" si="14"/>
        <v/>
      </c>
      <c r="AT134" s="85"/>
      <c r="AU134" s="84" t="e">
        <f t="shared" ca="1" si="15"/>
        <v>#NAME?</v>
      </c>
      <c r="AV134" s="88" t="e">
        <f t="shared" ca="1" si="16"/>
        <v>#NAME?</v>
      </c>
      <c r="AW134" s="83" t="e">
        <f t="shared" ca="1" si="17"/>
        <v>#NAME?</v>
      </c>
      <c r="AX134" s="88" t="e">
        <f t="shared" ca="1" si="18"/>
        <v>#NAME?</v>
      </c>
      <c r="AY134" s="83" t="str">
        <f t="shared" si="19"/>
        <v/>
      </c>
      <c r="AZ134" s="22" t="e">
        <f t="shared" ca="1" si="20"/>
        <v>#NAME?</v>
      </c>
      <c r="BA134" s="22" t="e">
        <f t="shared" ca="1" si="21"/>
        <v>#NAME?</v>
      </c>
      <c r="BB134" s="88" t="e">
        <f t="shared" ca="1" si="22"/>
        <v>#NAME?</v>
      </c>
      <c r="BC134" s="90" t="e">
        <f t="shared" ca="1" si="23"/>
        <v>#NAME?</v>
      </c>
      <c r="BD134" s="90" t="e">
        <f t="shared" ca="1" si="24"/>
        <v>#NAME?</v>
      </c>
      <c r="BE134" s="88" t="e">
        <f t="shared" ca="1" si="25"/>
        <v>#NAME?</v>
      </c>
      <c r="BF134" s="22" t="e">
        <f t="shared" ca="1" si="26"/>
        <v>#NAME?</v>
      </c>
      <c r="BG134" s="22" t="e">
        <f t="shared" ca="1" si="27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0"/>
        <v>133</v>
      </c>
      <c r="B135" s="52">
        <v>46060</v>
      </c>
      <c r="C135" s="54" t="s">
        <v>498</v>
      </c>
      <c r="D135" s="58" t="s">
        <v>115</v>
      </c>
      <c r="E135" s="56" t="s">
        <v>116</v>
      </c>
      <c r="F135" s="54">
        <v>1</v>
      </c>
      <c r="G135" s="54" t="s">
        <v>65</v>
      </c>
      <c r="H135" s="54" t="str">
        <f t="shared" si="1"/>
        <v>DONE</v>
      </c>
      <c r="I135" s="54" t="s">
        <v>1157</v>
      </c>
      <c r="J135" s="58" t="s">
        <v>1158</v>
      </c>
      <c r="K135" s="58" t="s">
        <v>79</v>
      </c>
      <c r="L135" s="60">
        <v>13996</v>
      </c>
      <c r="M135" s="54" t="s">
        <v>118</v>
      </c>
      <c r="N135" s="54" t="s">
        <v>118</v>
      </c>
      <c r="O135" s="54" t="s">
        <v>85</v>
      </c>
      <c r="P135" s="64" t="s">
        <v>695</v>
      </c>
      <c r="Q135" s="64" t="s">
        <v>785</v>
      </c>
      <c r="R135" s="25">
        <v>200001009456</v>
      </c>
      <c r="S135" s="66">
        <v>46070</v>
      </c>
      <c r="T135" s="66" t="str">
        <f t="shared" si="2"/>
        <v>DONE</v>
      </c>
      <c r="U135" s="66">
        <v>46070</v>
      </c>
      <c r="V135" s="25">
        <v>9200073013</v>
      </c>
      <c r="W135" s="25">
        <v>43141</v>
      </c>
      <c r="X135" s="69">
        <v>46073</v>
      </c>
      <c r="Y135" s="69" t="str">
        <f t="shared" si="29"/>
        <v>DONE</v>
      </c>
      <c r="Z135" s="25" t="s">
        <v>1349</v>
      </c>
      <c r="AA135" s="69">
        <v>46073</v>
      </c>
      <c r="AB135" s="25" t="str">
        <f t="shared" si="4"/>
        <v>DONE</v>
      </c>
      <c r="AC135" s="71"/>
      <c r="AD135" s="54" t="s">
        <v>1351</v>
      </c>
      <c r="AE135" s="76">
        <v>46076</v>
      </c>
      <c r="AF135" s="69" t="str">
        <f t="shared" si="5"/>
        <v>DONE</v>
      </c>
      <c r="AG135" s="76">
        <v>46076</v>
      </c>
      <c r="AH135" s="73">
        <v>46146</v>
      </c>
      <c r="AI135" s="77" t="e">
        <f t="shared" ca="1" si="6"/>
        <v>#NAME?</v>
      </c>
      <c r="AJ135" s="80" t="str">
        <f t="array" ref="AJ135">IFERROR(INDEX('[1]Master Price'!$E:$E,MATCH(D135,'[1]Master Price'!$B:$B,0)),"0")</f>
        <v>0</v>
      </c>
      <c r="AK135" s="80">
        <f t="shared" si="7"/>
        <v>0</v>
      </c>
      <c r="AL135" s="82" t="str">
        <f t="shared" si="30"/>
        <v>0-day</v>
      </c>
      <c r="AM135" s="82" t="str">
        <f t="shared" si="9"/>
        <v>0-day</v>
      </c>
      <c r="AN135" s="82" t="str">
        <f t="shared" si="31"/>
        <v>0-day</v>
      </c>
      <c r="AO135" s="82" t="str">
        <f t="shared" si="11"/>
        <v>0-day</v>
      </c>
      <c r="AP135" s="82" t="str">
        <f t="shared" si="12"/>
        <v>3-day</v>
      </c>
      <c r="AQ135" s="82" t="str">
        <f t="shared" si="13"/>
        <v>0-day</v>
      </c>
      <c r="AR135" s="5"/>
      <c r="AS135" s="83" t="str">
        <f t="shared" si="14"/>
        <v/>
      </c>
      <c r="AT135" s="85"/>
      <c r="AU135" s="84" t="e">
        <f t="shared" ca="1" si="15"/>
        <v>#NAME?</v>
      </c>
      <c r="AV135" s="88" t="e">
        <f t="shared" ca="1" si="16"/>
        <v>#NAME?</v>
      </c>
      <c r="AW135" s="83" t="e">
        <f t="shared" ca="1" si="17"/>
        <v>#NAME?</v>
      </c>
      <c r="AX135" s="88" t="e">
        <f t="shared" ca="1" si="18"/>
        <v>#NAME?</v>
      </c>
      <c r="AY135" s="83" t="str">
        <f t="shared" si="19"/>
        <v/>
      </c>
      <c r="AZ135" s="22" t="e">
        <f t="shared" ca="1" si="20"/>
        <v>#NAME?</v>
      </c>
      <c r="BA135" s="22" t="e">
        <f t="shared" ca="1" si="21"/>
        <v>#NAME?</v>
      </c>
      <c r="BB135" s="88" t="e">
        <f t="shared" ca="1" si="22"/>
        <v>#NAME?</v>
      </c>
      <c r="BC135" s="90" t="e">
        <f t="shared" ca="1" si="23"/>
        <v>#NAME?</v>
      </c>
      <c r="BD135" s="90" t="e">
        <f t="shared" ca="1" si="24"/>
        <v>#NAME?</v>
      </c>
      <c r="BE135" s="88" t="e">
        <f t="shared" ca="1" si="25"/>
        <v>#NAME?</v>
      </c>
      <c r="BF135" s="22" t="e">
        <f t="shared" ca="1" si="26"/>
        <v>#NAME?</v>
      </c>
      <c r="BG135" s="22" t="e">
        <f t="shared" ca="1" si="27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0"/>
        <v>134</v>
      </c>
      <c r="B136" s="52">
        <v>46060</v>
      </c>
      <c r="C136" s="54" t="s">
        <v>498</v>
      </c>
      <c r="D136" s="58" t="s">
        <v>67</v>
      </c>
      <c r="E136" s="56" t="s">
        <v>69</v>
      </c>
      <c r="F136" s="54">
        <v>1</v>
      </c>
      <c r="G136" s="54" t="s">
        <v>65</v>
      </c>
      <c r="H136" s="54" t="str">
        <f t="shared" si="1"/>
        <v>DONE</v>
      </c>
      <c r="I136" s="54" t="s">
        <v>1157</v>
      </c>
      <c r="J136" s="58" t="s">
        <v>1158</v>
      </c>
      <c r="K136" s="58" t="s">
        <v>79</v>
      </c>
      <c r="L136" s="60">
        <v>13996</v>
      </c>
      <c r="M136" s="54" t="s">
        <v>118</v>
      </c>
      <c r="N136" s="54" t="s">
        <v>118</v>
      </c>
      <c r="O136" s="54" t="s">
        <v>85</v>
      </c>
      <c r="P136" s="64" t="s">
        <v>695</v>
      </c>
      <c r="Q136" s="64" t="s">
        <v>785</v>
      </c>
      <c r="R136" s="25">
        <v>200001009456</v>
      </c>
      <c r="S136" s="66">
        <v>46070</v>
      </c>
      <c r="T136" s="66" t="str">
        <f t="shared" si="2"/>
        <v>DONE</v>
      </c>
      <c r="U136" s="66">
        <v>46070</v>
      </c>
      <c r="V136" s="25">
        <v>9200073013</v>
      </c>
      <c r="W136" s="25">
        <v>43141</v>
      </c>
      <c r="X136" s="69">
        <v>46073</v>
      </c>
      <c r="Y136" s="69" t="str">
        <f t="shared" si="29"/>
        <v>DONE</v>
      </c>
      <c r="Z136" s="25" t="s">
        <v>1349</v>
      </c>
      <c r="AA136" s="69">
        <v>46073</v>
      </c>
      <c r="AB136" s="25" t="str">
        <f t="shared" si="4"/>
        <v>DONE</v>
      </c>
      <c r="AC136" s="71"/>
      <c r="AD136" s="54" t="s">
        <v>1351</v>
      </c>
      <c r="AE136" s="76">
        <v>46076</v>
      </c>
      <c r="AF136" s="69" t="str">
        <f t="shared" si="5"/>
        <v>DONE</v>
      </c>
      <c r="AG136" s="76">
        <v>46076</v>
      </c>
      <c r="AH136" s="73">
        <v>46146</v>
      </c>
      <c r="AI136" s="77" t="e">
        <f t="shared" ca="1" si="6"/>
        <v>#NAME?</v>
      </c>
      <c r="AJ136" s="80" t="str">
        <f t="array" ref="AJ136">IFERROR(INDEX('[1]Master Price'!$E:$E,MATCH(D136,'[1]Master Price'!$B:$B,0)),"0")</f>
        <v>0</v>
      </c>
      <c r="AK136" s="80">
        <f t="shared" si="7"/>
        <v>0</v>
      </c>
      <c r="AL136" s="82" t="str">
        <f t="shared" si="30"/>
        <v>0-day</v>
      </c>
      <c r="AM136" s="82" t="str">
        <f t="shared" si="9"/>
        <v>0-day</v>
      </c>
      <c r="AN136" s="82" t="str">
        <f t="shared" si="31"/>
        <v>0-day</v>
      </c>
      <c r="AO136" s="82" t="str">
        <f t="shared" si="11"/>
        <v>0-day</v>
      </c>
      <c r="AP136" s="82" t="str">
        <f t="shared" si="12"/>
        <v>3-day</v>
      </c>
      <c r="AQ136" s="82" t="str">
        <f t="shared" si="13"/>
        <v>0-day</v>
      </c>
      <c r="AR136" s="5"/>
      <c r="AS136" s="83" t="str">
        <f t="shared" si="14"/>
        <v/>
      </c>
      <c r="AT136" s="85"/>
      <c r="AU136" s="84" t="e">
        <f t="shared" ca="1" si="15"/>
        <v>#NAME?</v>
      </c>
      <c r="AV136" s="88" t="e">
        <f t="shared" ca="1" si="16"/>
        <v>#NAME?</v>
      </c>
      <c r="AW136" s="83" t="e">
        <f t="shared" ca="1" si="17"/>
        <v>#NAME?</v>
      </c>
      <c r="AX136" s="88" t="e">
        <f t="shared" ca="1" si="18"/>
        <v>#NAME?</v>
      </c>
      <c r="AY136" s="83" t="str">
        <f t="shared" si="19"/>
        <v/>
      </c>
      <c r="AZ136" s="22" t="e">
        <f t="shared" ca="1" si="20"/>
        <v>#NAME?</v>
      </c>
      <c r="BA136" s="22" t="e">
        <f t="shared" ca="1" si="21"/>
        <v>#NAME?</v>
      </c>
      <c r="BB136" s="88" t="e">
        <f t="shared" ca="1" si="22"/>
        <v>#NAME?</v>
      </c>
      <c r="BC136" s="90" t="e">
        <f t="shared" ca="1" si="23"/>
        <v>#NAME?</v>
      </c>
      <c r="BD136" s="90" t="e">
        <f t="shared" ca="1" si="24"/>
        <v>#NAME?</v>
      </c>
      <c r="BE136" s="88" t="e">
        <f t="shared" ca="1" si="25"/>
        <v>#NAME?</v>
      </c>
      <c r="BF136" s="22" t="e">
        <f t="shared" ca="1" si="26"/>
        <v>#NAME?</v>
      </c>
      <c r="BG136" s="22" t="e">
        <f t="shared" ca="1" si="27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0"/>
        <v>135</v>
      </c>
      <c r="B137" s="52">
        <v>46060</v>
      </c>
      <c r="C137" s="54" t="s">
        <v>498</v>
      </c>
      <c r="D137" s="58" t="s">
        <v>153</v>
      </c>
      <c r="E137" s="56" t="s">
        <v>154</v>
      </c>
      <c r="F137" s="54">
        <v>1</v>
      </c>
      <c r="G137" s="54" t="s">
        <v>65</v>
      </c>
      <c r="H137" s="54" t="str">
        <f t="shared" si="1"/>
        <v>DONE</v>
      </c>
      <c r="I137" s="54" t="s">
        <v>1157</v>
      </c>
      <c r="J137" s="58" t="s">
        <v>1158</v>
      </c>
      <c r="K137" s="58" t="s">
        <v>79</v>
      </c>
      <c r="L137" s="60">
        <v>13996</v>
      </c>
      <c r="M137" s="54" t="s">
        <v>118</v>
      </c>
      <c r="N137" s="54" t="s">
        <v>118</v>
      </c>
      <c r="O137" s="54" t="s">
        <v>85</v>
      </c>
      <c r="P137" s="64" t="s">
        <v>695</v>
      </c>
      <c r="Q137" s="64" t="s">
        <v>785</v>
      </c>
      <c r="R137" s="25">
        <v>200001009456</v>
      </c>
      <c r="S137" s="66">
        <v>46070</v>
      </c>
      <c r="T137" s="66" t="str">
        <f t="shared" si="2"/>
        <v>DONE</v>
      </c>
      <c r="U137" s="66">
        <v>46070</v>
      </c>
      <c r="V137" s="25">
        <v>9200073013</v>
      </c>
      <c r="W137" s="25">
        <v>43141</v>
      </c>
      <c r="X137" s="69">
        <v>46073</v>
      </c>
      <c r="Y137" s="69" t="str">
        <f t="shared" si="29"/>
        <v>DONE</v>
      </c>
      <c r="Z137" s="25" t="s">
        <v>1349</v>
      </c>
      <c r="AA137" s="69">
        <v>46073</v>
      </c>
      <c r="AB137" s="25" t="str">
        <f t="shared" si="4"/>
        <v>DONE</v>
      </c>
      <c r="AC137" s="71"/>
      <c r="AD137" s="54" t="s">
        <v>1351</v>
      </c>
      <c r="AE137" s="76">
        <v>46076</v>
      </c>
      <c r="AF137" s="69" t="str">
        <f t="shared" si="5"/>
        <v>DONE</v>
      </c>
      <c r="AG137" s="76">
        <v>46076</v>
      </c>
      <c r="AH137" s="73">
        <v>46146</v>
      </c>
      <c r="AI137" s="77" t="e">
        <f t="shared" ca="1" si="6"/>
        <v>#NAME?</v>
      </c>
      <c r="AJ137" s="80" t="str">
        <f t="array" ref="AJ137">IFERROR(INDEX('[1]Master Price'!$E:$E,MATCH(D137,'[1]Master Price'!$B:$B,0)),"0")</f>
        <v>0</v>
      </c>
      <c r="AK137" s="80">
        <f t="shared" si="7"/>
        <v>0</v>
      </c>
      <c r="AL137" s="82" t="str">
        <f t="shared" si="30"/>
        <v>0-day</v>
      </c>
      <c r="AM137" s="82" t="str">
        <f t="shared" si="9"/>
        <v>0-day</v>
      </c>
      <c r="AN137" s="82" t="str">
        <f t="shared" si="31"/>
        <v>0-day</v>
      </c>
      <c r="AO137" s="82" t="str">
        <f t="shared" si="11"/>
        <v>0-day</v>
      </c>
      <c r="AP137" s="82" t="str">
        <f t="shared" si="12"/>
        <v>3-day</v>
      </c>
      <c r="AQ137" s="82" t="str">
        <f t="shared" si="13"/>
        <v>0-day</v>
      </c>
      <c r="AR137" s="5"/>
      <c r="AS137" s="83" t="str">
        <f t="shared" si="14"/>
        <v/>
      </c>
      <c r="AT137" s="85"/>
      <c r="AU137" s="84" t="e">
        <f t="shared" ca="1" si="15"/>
        <v>#NAME?</v>
      </c>
      <c r="AV137" s="88" t="e">
        <f t="shared" ca="1" si="16"/>
        <v>#NAME?</v>
      </c>
      <c r="AW137" s="83" t="e">
        <f t="shared" ca="1" si="17"/>
        <v>#NAME?</v>
      </c>
      <c r="AX137" s="88" t="e">
        <f t="shared" ca="1" si="18"/>
        <v>#NAME?</v>
      </c>
      <c r="AY137" s="83" t="str">
        <f t="shared" si="19"/>
        <v/>
      </c>
      <c r="AZ137" s="22" t="e">
        <f t="shared" ca="1" si="20"/>
        <v>#NAME?</v>
      </c>
      <c r="BA137" s="22" t="e">
        <f t="shared" ca="1" si="21"/>
        <v>#NAME?</v>
      </c>
      <c r="BB137" s="88" t="e">
        <f t="shared" ca="1" si="22"/>
        <v>#NAME?</v>
      </c>
      <c r="BC137" s="90" t="e">
        <f t="shared" ca="1" si="23"/>
        <v>#NAME?</v>
      </c>
      <c r="BD137" s="90" t="e">
        <f t="shared" ca="1" si="24"/>
        <v>#NAME?</v>
      </c>
      <c r="BE137" s="88" t="e">
        <f t="shared" ca="1" si="25"/>
        <v>#NAME?</v>
      </c>
      <c r="BF137" s="22" t="e">
        <f t="shared" ca="1" si="26"/>
        <v>#NAME?</v>
      </c>
      <c r="BG137" s="22" t="e">
        <f t="shared" ca="1" si="27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0"/>
        <v>136</v>
      </c>
      <c r="B138" s="52">
        <v>46060</v>
      </c>
      <c r="C138" s="54" t="s">
        <v>498</v>
      </c>
      <c r="D138" s="58" t="s">
        <v>174</v>
      </c>
      <c r="E138" s="56" t="s">
        <v>175</v>
      </c>
      <c r="F138" s="54">
        <v>2</v>
      </c>
      <c r="G138" s="54" t="s">
        <v>65</v>
      </c>
      <c r="H138" s="54" t="str">
        <f t="shared" si="1"/>
        <v>DONE</v>
      </c>
      <c r="I138" s="54" t="s">
        <v>1157</v>
      </c>
      <c r="J138" s="58" t="s">
        <v>1158</v>
      </c>
      <c r="K138" s="58" t="s">
        <v>79</v>
      </c>
      <c r="L138" s="60">
        <v>13996</v>
      </c>
      <c r="M138" s="54" t="s">
        <v>118</v>
      </c>
      <c r="N138" s="54" t="s">
        <v>118</v>
      </c>
      <c r="O138" s="54" t="s">
        <v>85</v>
      </c>
      <c r="P138" s="64" t="s">
        <v>695</v>
      </c>
      <c r="Q138" s="64" t="s">
        <v>785</v>
      </c>
      <c r="R138" s="25">
        <v>200001009456</v>
      </c>
      <c r="S138" s="66">
        <v>46070</v>
      </c>
      <c r="T138" s="66" t="str">
        <f t="shared" si="2"/>
        <v>DONE</v>
      </c>
      <c r="U138" s="66">
        <v>46070</v>
      </c>
      <c r="V138" s="25">
        <v>9200073013</v>
      </c>
      <c r="W138" s="25">
        <v>43141</v>
      </c>
      <c r="X138" s="69">
        <v>46073</v>
      </c>
      <c r="Y138" s="69" t="str">
        <f t="shared" si="29"/>
        <v>DONE</v>
      </c>
      <c r="Z138" s="25" t="s">
        <v>1349</v>
      </c>
      <c r="AA138" s="69">
        <v>46073</v>
      </c>
      <c r="AB138" s="25" t="str">
        <f t="shared" si="4"/>
        <v>DONE</v>
      </c>
      <c r="AC138" s="71"/>
      <c r="AD138" s="54" t="s">
        <v>1351</v>
      </c>
      <c r="AE138" s="76">
        <v>46076</v>
      </c>
      <c r="AF138" s="69" t="str">
        <f t="shared" si="5"/>
        <v>DONE</v>
      </c>
      <c r="AG138" s="76">
        <v>46076</v>
      </c>
      <c r="AH138" s="73">
        <v>46146</v>
      </c>
      <c r="AI138" s="77" t="e">
        <f t="shared" ca="1" si="6"/>
        <v>#NAME?</v>
      </c>
      <c r="AJ138" s="80" t="str">
        <f t="array" ref="AJ138">IFERROR(INDEX('[1]Master Price'!$E:$E,MATCH(D138,'[1]Master Price'!$B:$B,0)),"0")</f>
        <v>0</v>
      </c>
      <c r="AK138" s="80">
        <f t="shared" si="7"/>
        <v>0</v>
      </c>
      <c r="AL138" s="82" t="str">
        <f t="shared" si="30"/>
        <v>0-day</v>
      </c>
      <c r="AM138" s="82" t="str">
        <f t="shared" si="9"/>
        <v>0-day</v>
      </c>
      <c r="AN138" s="82" t="str">
        <f t="shared" si="31"/>
        <v>0-day</v>
      </c>
      <c r="AO138" s="82" t="str">
        <f t="shared" si="11"/>
        <v>0-day</v>
      </c>
      <c r="AP138" s="82" t="str">
        <f t="shared" si="12"/>
        <v>3-day</v>
      </c>
      <c r="AQ138" s="82" t="str">
        <f t="shared" si="13"/>
        <v>0-day</v>
      </c>
      <c r="AR138" s="5"/>
      <c r="AS138" s="83" t="str">
        <f t="shared" si="14"/>
        <v/>
      </c>
      <c r="AT138" s="85"/>
      <c r="AU138" s="84" t="e">
        <f t="shared" ca="1" si="15"/>
        <v>#NAME?</v>
      </c>
      <c r="AV138" s="88" t="e">
        <f t="shared" ca="1" si="16"/>
        <v>#NAME?</v>
      </c>
      <c r="AW138" s="83" t="e">
        <f t="shared" ca="1" si="17"/>
        <v>#NAME?</v>
      </c>
      <c r="AX138" s="88" t="e">
        <f t="shared" ca="1" si="18"/>
        <v>#NAME?</v>
      </c>
      <c r="AY138" s="83" t="str">
        <f t="shared" si="19"/>
        <v/>
      </c>
      <c r="AZ138" s="22" t="e">
        <f t="shared" ca="1" si="20"/>
        <v>#NAME?</v>
      </c>
      <c r="BA138" s="22" t="e">
        <f t="shared" ca="1" si="21"/>
        <v>#NAME?</v>
      </c>
      <c r="BB138" s="88" t="e">
        <f t="shared" ca="1" si="22"/>
        <v>#NAME?</v>
      </c>
      <c r="BC138" s="90" t="e">
        <f t="shared" ca="1" si="23"/>
        <v>#NAME?</v>
      </c>
      <c r="BD138" s="90" t="e">
        <f t="shared" ca="1" si="24"/>
        <v>#NAME?</v>
      </c>
      <c r="BE138" s="88" t="e">
        <f t="shared" ca="1" si="25"/>
        <v>#NAME?</v>
      </c>
      <c r="BF138" s="22" t="e">
        <f t="shared" ca="1" si="26"/>
        <v>#NAME?</v>
      </c>
      <c r="BG138" s="22" t="e">
        <f t="shared" ca="1" si="27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0"/>
        <v>137</v>
      </c>
      <c r="B139" s="52">
        <v>46060</v>
      </c>
      <c r="C139" s="54" t="s">
        <v>498</v>
      </c>
      <c r="D139" s="58" t="s">
        <v>314</v>
      </c>
      <c r="E139" s="56" t="s">
        <v>315</v>
      </c>
      <c r="F139" s="54">
        <v>4</v>
      </c>
      <c r="G139" s="54" t="s">
        <v>65</v>
      </c>
      <c r="H139" s="54" t="str">
        <f t="shared" si="1"/>
        <v>DONE</v>
      </c>
      <c r="I139" s="54" t="s">
        <v>1157</v>
      </c>
      <c r="J139" s="58" t="s">
        <v>1158</v>
      </c>
      <c r="K139" s="58" t="s">
        <v>79</v>
      </c>
      <c r="L139" s="60">
        <v>13996</v>
      </c>
      <c r="M139" s="54" t="s">
        <v>118</v>
      </c>
      <c r="N139" s="54" t="s">
        <v>118</v>
      </c>
      <c r="O139" s="54" t="s">
        <v>85</v>
      </c>
      <c r="P139" s="64" t="s">
        <v>695</v>
      </c>
      <c r="Q139" s="64" t="s">
        <v>785</v>
      </c>
      <c r="R139" s="25">
        <v>200001009456</v>
      </c>
      <c r="S139" s="66">
        <v>46070</v>
      </c>
      <c r="T139" s="66" t="str">
        <f t="shared" si="2"/>
        <v>DONE</v>
      </c>
      <c r="U139" s="66">
        <v>46070</v>
      </c>
      <c r="V139" s="25">
        <v>9200073013</v>
      </c>
      <c r="W139" s="25">
        <v>43141</v>
      </c>
      <c r="X139" s="69">
        <v>46073</v>
      </c>
      <c r="Y139" s="69" t="str">
        <f t="shared" si="29"/>
        <v>DONE</v>
      </c>
      <c r="Z139" s="25" t="s">
        <v>1349</v>
      </c>
      <c r="AA139" s="69">
        <v>46073</v>
      </c>
      <c r="AB139" s="25" t="str">
        <f t="shared" si="4"/>
        <v>DONE</v>
      </c>
      <c r="AC139" s="71"/>
      <c r="AD139" s="54" t="s">
        <v>1351</v>
      </c>
      <c r="AE139" s="76">
        <v>46076</v>
      </c>
      <c r="AF139" s="69" t="str">
        <f t="shared" si="5"/>
        <v>DONE</v>
      </c>
      <c r="AG139" s="76">
        <v>46076</v>
      </c>
      <c r="AH139" s="73">
        <v>46146</v>
      </c>
      <c r="AI139" s="77" t="e">
        <f t="shared" ca="1" si="6"/>
        <v>#NAME?</v>
      </c>
      <c r="AJ139" s="80" t="str">
        <f t="array" ref="AJ139">IFERROR(INDEX('[1]Master Price'!$E:$E,MATCH(D139,'[1]Master Price'!$B:$B,0)),"0")</f>
        <v>0</v>
      </c>
      <c r="AK139" s="80">
        <f t="shared" si="7"/>
        <v>0</v>
      </c>
      <c r="AL139" s="82" t="str">
        <f t="shared" si="30"/>
        <v>0-day</v>
      </c>
      <c r="AM139" s="82" t="str">
        <f t="shared" si="9"/>
        <v>0-day</v>
      </c>
      <c r="AN139" s="82" t="str">
        <f t="shared" si="31"/>
        <v>0-day</v>
      </c>
      <c r="AO139" s="82" t="str">
        <f t="shared" si="11"/>
        <v>0-day</v>
      </c>
      <c r="AP139" s="82" t="str">
        <f t="shared" si="12"/>
        <v>3-day</v>
      </c>
      <c r="AQ139" s="82" t="str">
        <f t="shared" si="13"/>
        <v>0-day</v>
      </c>
      <c r="AR139" s="5"/>
      <c r="AS139" s="83" t="str">
        <f t="shared" si="14"/>
        <v/>
      </c>
      <c r="AT139" s="85"/>
      <c r="AU139" s="84" t="e">
        <f t="shared" ca="1" si="15"/>
        <v>#NAME?</v>
      </c>
      <c r="AV139" s="88" t="e">
        <f t="shared" ca="1" si="16"/>
        <v>#NAME?</v>
      </c>
      <c r="AW139" s="83" t="e">
        <f t="shared" ca="1" si="17"/>
        <v>#NAME?</v>
      </c>
      <c r="AX139" s="88" t="e">
        <f t="shared" ca="1" si="18"/>
        <v>#NAME?</v>
      </c>
      <c r="AY139" s="83" t="str">
        <f t="shared" si="19"/>
        <v/>
      </c>
      <c r="AZ139" s="22" t="e">
        <f t="shared" ca="1" si="20"/>
        <v>#NAME?</v>
      </c>
      <c r="BA139" s="22" t="e">
        <f t="shared" ca="1" si="21"/>
        <v>#NAME?</v>
      </c>
      <c r="BB139" s="88" t="e">
        <f t="shared" ca="1" si="22"/>
        <v>#NAME?</v>
      </c>
      <c r="BC139" s="90" t="e">
        <f t="shared" ca="1" si="23"/>
        <v>#NAME?</v>
      </c>
      <c r="BD139" s="90" t="e">
        <f t="shared" ca="1" si="24"/>
        <v>#NAME?</v>
      </c>
      <c r="BE139" s="88" t="e">
        <f t="shared" ca="1" si="25"/>
        <v>#NAME?</v>
      </c>
      <c r="BF139" s="22" t="e">
        <f t="shared" ca="1" si="26"/>
        <v>#NAME?</v>
      </c>
      <c r="BG139" s="22" t="e">
        <f t="shared" ca="1" si="27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0"/>
        <v>138</v>
      </c>
      <c r="B140" s="52">
        <v>46060</v>
      </c>
      <c r="C140" s="54" t="s">
        <v>498</v>
      </c>
      <c r="D140" s="58" t="s">
        <v>303</v>
      </c>
      <c r="E140" s="56" t="s">
        <v>304</v>
      </c>
      <c r="F140" s="54">
        <v>2</v>
      </c>
      <c r="G140" s="54" t="s">
        <v>65</v>
      </c>
      <c r="H140" s="54" t="str">
        <f t="shared" si="1"/>
        <v>DONE</v>
      </c>
      <c r="I140" s="54" t="s">
        <v>1157</v>
      </c>
      <c r="J140" s="58" t="s">
        <v>1158</v>
      </c>
      <c r="K140" s="58" t="s">
        <v>79</v>
      </c>
      <c r="L140" s="60">
        <v>13996</v>
      </c>
      <c r="M140" s="54" t="s">
        <v>118</v>
      </c>
      <c r="N140" s="54" t="s">
        <v>118</v>
      </c>
      <c r="O140" s="54" t="s">
        <v>85</v>
      </c>
      <c r="P140" s="64" t="s">
        <v>695</v>
      </c>
      <c r="Q140" s="64" t="s">
        <v>785</v>
      </c>
      <c r="R140" s="25">
        <v>200001009456</v>
      </c>
      <c r="S140" s="66">
        <v>46070</v>
      </c>
      <c r="T140" s="66" t="str">
        <f t="shared" si="2"/>
        <v>DONE</v>
      </c>
      <c r="U140" s="66">
        <v>46070</v>
      </c>
      <c r="V140" s="25">
        <v>9200073013</v>
      </c>
      <c r="W140" s="25">
        <v>43141</v>
      </c>
      <c r="X140" s="69">
        <v>46073</v>
      </c>
      <c r="Y140" s="69" t="str">
        <f t="shared" si="29"/>
        <v>DONE</v>
      </c>
      <c r="Z140" s="25" t="s">
        <v>1349</v>
      </c>
      <c r="AA140" s="69">
        <v>46073</v>
      </c>
      <c r="AB140" s="25" t="str">
        <f t="shared" si="4"/>
        <v>DONE</v>
      </c>
      <c r="AC140" s="71"/>
      <c r="AD140" s="54" t="s">
        <v>1351</v>
      </c>
      <c r="AE140" s="76">
        <v>46076</v>
      </c>
      <c r="AF140" s="69" t="str">
        <f t="shared" si="5"/>
        <v>DONE</v>
      </c>
      <c r="AG140" s="76">
        <v>46076</v>
      </c>
      <c r="AH140" s="73">
        <v>46146</v>
      </c>
      <c r="AI140" s="77" t="e">
        <f t="shared" ca="1" si="6"/>
        <v>#NAME?</v>
      </c>
      <c r="AJ140" s="80" t="str">
        <f t="array" ref="AJ140">IFERROR(INDEX('[1]Master Price'!$E:$E,MATCH(D140,'[1]Master Price'!$B:$B,0)),"0")</f>
        <v>0</v>
      </c>
      <c r="AK140" s="80">
        <f t="shared" si="7"/>
        <v>0</v>
      </c>
      <c r="AL140" s="82" t="str">
        <f t="shared" si="30"/>
        <v>0-day</v>
      </c>
      <c r="AM140" s="82" t="str">
        <f t="shared" si="9"/>
        <v>0-day</v>
      </c>
      <c r="AN140" s="82" t="str">
        <f t="shared" si="31"/>
        <v>0-day</v>
      </c>
      <c r="AO140" s="82" t="str">
        <f t="shared" si="11"/>
        <v>0-day</v>
      </c>
      <c r="AP140" s="82" t="str">
        <f t="shared" si="12"/>
        <v>3-day</v>
      </c>
      <c r="AQ140" s="82" t="str">
        <f t="shared" si="13"/>
        <v>0-day</v>
      </c>
      <c r="AR140" s="5"/>
      <c r="AS140" s="83" t="str">
        <f t="shared" si="14"/>
        <v/>
      </c>
      <c r="AT140" s="85"/>
      <c r="AU140" s="84" t="e">
        <f t="shared" ca="1" si="15"/>
        <v>#NAME?</v>
      </c>
      <c r="AV140" s="88" t="e">
        <f t="shared" ca="1" si="16"/>
        <v>#NAME?</v>
      </c>
      <c r="AW140" s="83" t="e">
        <f t="shared" ca="1" si="17"/>
        <v>#NAME?</v>
      </c>
      <c r="AX140" s="88" t="e">
        <f t="shared" ca="1" si="18"/>
        <v>#NAME?</v>
      </c>
      <c r="AY140" s="83" t="str">
        <f t="shared" si="19"/>
        <v/>
      </c>
      <c r="AZ140" s="22" t="e">
        <f t="shared" ca="1" si="20"/>
        <v>#NAME?</v>
      </c>
      <c r="BA140" s="22" t="e">
        <f t="shared" ca="1" si="21"/>
        <v>#NAME?</v>
      </c>
      <c r="BB140" s="88" t="e">
        <f t="shared" ca="1" si="22"/>
        <v>#NAME?</v>
      </c>
      <c r="BC140" s="90" t="e">
        <f t="shared" ca="1" si="23"/>
        <v>#NAME?</v>
      </c>
      <c r="BD140" s="90" t="e">
        <f t="shared" ca="1" si="24"/>
        <v>#NAME?</v>
      </c>
      <c r="BE140" s="88" t="e">
        <f t="shared" ca="1" si="25"/>
        <v>#NAME?</v>
      </c>
      <c r="BF140" s="22" t="e">
        <f t="shared" ca="1" si="26"/>
        <v>#NAME?</v>
      </c>
      <c r="BG140" s="22" t="e">
        <f t="shared" ca="1" si="27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0"/>
        <v>139</v>
      </c>
      <c r="B141" s="52">
        <v>46060</v>
      </c>
      <c r="C141" s="54" t="s">
        <v>498</v>
      </c>
      <c r="D141" s="58" t="s">
        <v>473</v>
      </c>
      <c r="E141" s="56" t="s">
        <v>474</v>
      </c>
      <c r="F141" s="54">
        <v>2</v>
      </c>
      <c r="G141" s="54" t="s">
        <v>65</v>
      </c>
      <c r="H141" s="54" t="str">
        <f t="shared" si="1"/>
        <v>DONE</v>
      </c>
      <c r="I141" s="54" t="s">
        <v>1157</v>
      </c>
      <c r="J141" s="58" t="s">
        <v>1158</v>
      </c>
      <c r="K141" s="58" t="s">
        <v>79</v>
      </c>
      <c r="L141" s="60">
        <v>13996</v>
      </c>
      <c r="M141" s="54" t="s">
        <v>118</v>
      </c>
      <c r="N141" s="54" t="s">
        <v>118</v>
      </c>
      <c r="O141" s="54" t="s">
        <v>85</v>
      </c>
      <c r="P141" s="64" t="s">
        <v>695</v>
      </c>
      <c r="Q141" s="64" t="s">
        <v>785</v>
      </c>
      <c r="R141" s="25">
        <v>200001009456</v>
      </c>
      <c r="S141" s="66">
        <v>46070</v>
      </c>
      <c r="T141" s="66" t="str">
        <f t="shared" si="2"/>
        <v>DONE</v>
      </c>
      <c r="U141" s="66">
        <v>46070</v>
      </c>
      <c r="V141" s="25">
        <v>9200073013</v>
      </c>
      <c r="W141" s="25">
        <v>43141</v>
      </c>
      <c r="X141" s="69">
        <v>46073</v>
      </c>
      <c r="Y141" s="69" t="str">
        <f t="shared" si="29"/>
        <v>DONE</v>
      </c>
      <c r="Z141" s="25" t="s">
        <v>1349</v>
      </c>
      <c r="AA141" s="69">
        <v>46073</v>
      </c>
      <c r="AB141" s="25" t="str">
        <f t="shared" si="4"/>
        <v>DONE</v>
      </c>
      <c r="AC141" s="71"/>
      <c r="AD141" s="54" t="s">
        <v>1351</v>
      </c>
      <c r="AE141" s="76">
        <v>46076</v>
      </c>
      <c r="AF141" s="69" t="str">
        <f t="shared" si="5"/>
        <v>DONE</v>
      </c>
      <c r="AG141" s="76">
        <v>46076</v>
      </c>
      <c r="AH141" s="73">
        <v>46146</v>
      </c>
      <c r="AI141" s="77" t="e">
        <f t="shared" ca="1" si="6"/>
        <v>#NAME?</v>
      </c>
      <c r="AJ141" s="80" t="str">
        <f t="array" ref="AJ141">IFERROR(INDEX('[1]Master Price'!$E:$E,MATCH(D141,'[1]Master Price'!$B:$B,0)),"0")</f>
        <v>0</v>
      </c>
      <c r="AK141" s="80">
        <f t="shared" si="7"/>
        <v>0</v>
      </c>
      <c r="AL141" s="82" t="str">
        <f t="shared" si="30"/>
        <v>0-day</v>
      </c>
      <c r="AM141" s="82" t="str">
        <f t="shared" si="9"/>
        <v>0-day</v>
      </c>
      <c r="AN141" s="82" t="str">
        <f t="shared" si="31"/>
        <v>0-day</v>
      </c>
      <c r="AO141" s="82" t="str">
        <f t="shared" si="11"/>
        <v>0-day</v>
      </c>
      <c r="AP141" s="82" t="str">
        <f t="shared" si="12"/>
        <v>3-day</v>
      </c>
      <c r="AQ141" s="82" t="str">
        <f t="shared" si="13"/>
        <v>0-day</v>
      </c>
      <c r="AR141" s="5"/>
      <c r="AS141" s="83" t="str">
        <f t="shared" si="14"/>
        <v/>
      </c>
      <c r="AT141" s="85"/>
      <c r="AU141" s="84" t="e">
        <f t="shared" ca="1" si="15"/>
        <v>#NAME?</v>
      </c>
      <c r="AV141" s="88" t="e">
        <f t="shared" ca="1" si="16"/>
        <v>#NAME?</v>
      </c>
      <c r="AW141" s="83" t="e">
        <f t="shared" ca="1" si="17"/>
        <v>#NAME?</v>
      </c>
      <c r="AX141" s="88" t="e">
        <f t="shared" ca="1" si="18"/>
        <v>#NAME?</v>
      </c>
      <c r="AY141" s="83" t="str">
        <f t="shared" si="19"/>
        <v/>
      </c>
      <c r="AZ141" s="22" t="e">
        <f t="shared" ca="1" si="20"/>
        <v>#NAME?</v>
      </c>
      <c r="BA141" s="22" t="e">
        <f t="shared" ca="1" si="21"/>
        <v>#NAME?</v>
      </c>
      <c r="BB141" s="88" t="e">
        <f t="shared" ca="1" si="22"/>
        <v>#NAME?</v>
      </c>
      <c r="BC141" s="90" t="e">
        <f t="shared" ca="1" si="23"/>
        <v>#NAME?</v>
      </c>
      <c r="BD141" s="90" t="e">
        <f t="shared" ca="1" si="24"/>
        <v>#NAME?</v>
      </c>
      <c r="BE141" s="88" t="e">
        <f t="shared" ca="1" si="25"/>
        <v>#NAME?</v>
      </c>
      <c r="BF141" s="22" t="e">
        <f t="shared" ca="1" si="26"/>
        <v>#NAME?</v>
      </c>
      <c r="BG141" s="22" t="e">
        <f t="shared" ca="1" si="27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0"/>
        <v>140</v>
      </c>
      <c r="B142" s="52">
        <v>46060</v>
      </c>
      <c r="C142" s="54" t="s">
        <v>498</v>
      </c>
      <c r="D142" s="58" t="s">
        <v>257</v>
      </c>
      <c r="E142" s="56" t="s">
        <v>258</v>
      </c>
      <c r="F142" s="54">
        <v>1</v>
      </c>
      <c r="G142" s="54" t="s">
        <v>65</v>
      </c>
      <c r="H142" s="54" t="str">
        <f t="shared" si="1"/>
        <v>DONE</v>
      </c>
      <c r="I142" s="54" t="s">
        <v>1157</v>
      </c>
      <c r="J142" s="58" t="s">
        <v>1158</v>
      </c>
      <c r="K142" s="58" t="s">
        <v>79</v>
      </c>
      <c r="L142" s="60">
        <v>13996</v>
      </c>
      <c r="M142" s="54" t="s">
        <v>118</v>
      </c>
      <c r="N142" s="54" t="s">
        <v>118</v>
      </c>
      <c r="O142" s="54" t="s">
        <v>85</v>
      </c>
      <c r="P142" s="64" t="s">
        <v>695</v>
      </c>
      <c r="Q142" s="64" t="s">
        <v>785</v>
      </c>
      <c r="R142" s="25">
        <v>200001009456</v>
      </c>
      <c r="S142" s="66">
        <v>46070</v>
      </c>
      <c r="T142" s="66" t="str">
        <f t="shared" si="2"/>
        <v>DONE</v>
      </c>
      <c r="U142" s="66">
        <v>46070</v>
      </c>
      <c r="V142" s="25">
        <v>9200073013</v>
      </c>
      <c r="W142" s="25">
        <v>43141</v>
      </c>
      <c r="X142" s="69">
        <v>46073</v>
      </c>
      <c r="Y142" s="69" t="str">
        <f t="shared" si="29"/>
        <v>DONE</v>
      </c>
      <c r="Z142" s="25" t="s">
        <v>1349</v>
      </c>
      <c r="AA142" s="69">
        <v>46073</v>
      </c>
      <c r="AB142" s="25" t="str">
        <f t="shared" si="4"/>
        <v>DONE</v>
      </c>
      <c r="AC142" s="71"/>
      <c r="AD142" s="54" t="s">
        <v>1351</v>
      </c>
      <c r="AE142" s="76">
        <v>46076</v>
      </c>
      <c r="AF142" s="69" t="str">
        <f t="shared" si="5"/>
        <v>DONE</v>
      </c>
      <c r="AG142" s="76">
        <v>46076</v>
      </c>
      <c r="AH142" s="73">
        <v>46146</v>
      </c>
      <c r="AI142" s="77" t="e">
        <f t="shared" ca="1" si="6"/>
        <v>#NAME?</v>
      </c>
      <c r="AJ142" s="80" t="str">
        <f t="array" ref="AJ142">IFERROR(INDEX('[1]Master Price'!$E:$E,MATCH(D142,'[1]Master Price'!$B:$B,0)),"0")</f>
        <v>0</v>
      </c>
      <c r="AK142" s="80">
        <f t="shared" si="7"/>
        <v>0</v>
      </c>
      <c r="AL142" s="82" t="str">
        <f t="shared" si="30"/>
        <v>0-day</v>
      </c>
      <c r="AM142" s="82" t="str">
        <f t="shared" si="9"/>
        <v>0-day</v>
      </c>
      <c r="AN142" s="82" t="str">
        <f t="shared" si="31"/>
        <v>0-day</v>
      </c>
      <c r="AO142" s="82" t="str">
        <f t="shared" si="11"/>
        <v>0-day</v>
      </c>
      <c r="AP142" s="82" t="str">
        <f t="shared" si="12"/>
        <v>3-day</v>
      </c>
      <c r="AQ142" s="82" t="str">
        <f t="shared" si="13"/>
        <v>0-day</v>
      </c>
      <c r="AR142" s="5"/>
      <c r="AS142" s="83" t="str">
        <f t="shared" si="14"/>
        <v/>
      </c>
      <c r="AT142" s="85"/>
      <c r="AU142" s="84" t="e">
        <f t="shared" ca="1" si="15"/>
        <v>#NAME?</v>
      </c>
      <c r="AV142" s="88" t="e">
        <f t="shared" ca="1" si="16"/>
        <v>#NAME?</v>
      </c>
      <c r="AW142" s="83" t="e">
        <f t="shared" ca="1" si="17"/>
        <v>#NAME?</v>
      </c>
      <c r="AX142" s="88" t="e">
        <f t="shared" ca="1" si="18"/>
        <v>#NAME?</v>
      </c>
      <c r="AY142" s="83" t="str">
        <f t="shared" si="19"/>
        <v/>
      </c>
      <c r="AZ142" s="22" t="e">
        <f t="shared" ca="1" si="20"/>
        <v>#NAME?</v>
      </c>
      <c r="BA142" s="22" t="e">
        <f t="shared" ca="1" si="21"/>
        <v>#NAME?</v>
      </c>
      <c r="BB142" s="88" t="e">
        <f t="shared" ca="1" si="22"/>
        <v>#NAME?</v>
      </c>
      <c r="BC142" s="90" t="e">
        <f t="shared" ca="1" si="23"/>
        <v>#NAME?</v>
      </c>
      <c r="BD142" s="90" t="e">
        <f t="shared" ca="1" si="24"/>
        <v>#NAME?</v>
      </c>
      <c r="BE142" s="88" t="e">
        <f t="shared" ca="1" si="25"/>
        <v>#NAME?</v>
      </c>
      <c r="BF142" s="22" t="e">
        <f t="shared" ca="1" si="26"/>
        <v>#NAME?</v>
      </c>
      <c r="BG142" s="22" t="e">
        <f t="shared" ca="1" si="27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0"/>
        <v>141</v>
      </c>
      <c r="B143" s="52">
        <v>46061</v>
      </c>
      <c r="C143" s="54" t="s">
        <v>516</v>
      </c>
      <c r="D143" s="58" t="s">
        <v>115</v>
      </c>
      <c r="E143" s="56" t="s">
        <v>116</v>
      </c>
      <c r="F143" s="54">
        <v>1</v>
      </c>
      <c r="G143" s="54" t="s">
        <v>65</v>
      </c>
      <c r="H143" s="54" t="str">
        <f t="shared" si="1"/>
        <v>DONE</v>
      </c>
      <c r="I143" s="54" t="s">
        <v>159</v>
      </c>
      <c r="J143" s="58" t="s">
        <v>160</v>
      </c>
      <c r="K143" s="58" t="s">
        <v>79</v>
      </c>
      <c r="L143" s="60">
        <v>28939</v>
      </c>
      <c r="M143" s="54" t="s">
        <v>184</v>
      </c>
      <c r="N143" s="54" t="s">
        <v>184</v>
      </c>
      <c r="O143" s="54" t="s">
        <v>85</v>
      </c>
      <c r="P143" s="64" t="s">
        <v>1398</v>
      </c>
      <c r="Q143" s="64" t="s">
        <v>121</v>
      </c>
      <c r="R143" s="25">
        <v>200001009460</v>
      </c>
      <c r="S143" s="66">
        <v>46070</v>
      </c>
      <c r="T143" s="66" t="str">
        <f t="shared" si="2"/>
        <v>DONE</v>
      </c>
      <c r="U143" s="66">
        <v>46070</v>
      </c>
      <c r="V143" s="25">
        <v>9200073012</v>
      </c>
      <c r="W143" s="25">
        <v>43142</v>
      </c>
      <c r="X143" s="69">
        <v>46073</v>
      </c>
      <c r="Y143" s="69" t="str">
        <f t="shared" si="29"/>
        <v>DONE</v>
      </c>
      <c r="Z143" s="25" t="s">
        <v>1406</v>
      </c>
      <c r="AA143" s="69">
        <v>46073</v>
      </c>
      <c r="AB143" s="25" t="str">
        <f t="shared" si="4"/>
        <v>DONE</v>
      </c>
      <c r="AC143" s="71"/>
      <c r="AD143" s="54" t="s">
        <v>1407</v>
      </c>
      <c r="AE143" s="76">
        <v>46076</v>
      </c>
      <c r="AF143" s="69" t="str">
        <f t="shared" si="5"/>
        <v>DONE</v>
      </c>
      <c r="AG143" s="76">
        <v>46076</v>
      </c>
      <c r="AH143" s="73">
        <v>46146</v>
      </c>
      <c r="AI143" s="77" t="e">
        <f t="shared" ca="1" si="6"/>
        <v>#NAME?</v>
      </c>
      <c r="AJ143" s="80" t="str">
        <f t="array" ref="AJ143">IFERROR(INDEX('[1]Master Price'!$E:$E,MATCH(D143,'[1]Master Price'!$B:$B,0)),"0")</f>
        <v>0</v>
      </c>
      <c r="AK143" s="80">
        <f t="shared" si="7"/>
        <v>0</v>
      </c>
      <c r="AL143" s="82" t="str">
        <f t="shared" si="30"/>
        <v>0-day</v>
      </c>
      <c r="AM143" s="82" t="str">
        <f t="shared" si="9"/>
        <v>0-day</v>
      </c>
      <c r="AN143" s="82" t="str">
        <f t="shared" si="31"/>
        <v>0-day</v>
      </c>
      <c r="AO143" s="82" t="str">
        <f t="shared" si="11"/>
        <v>0-day</v>
      </c>
      <c r="AP143" s="82" t="str">
        <f t="shared" si="12"/>
        <v>3-day</v>
      </c>
      <c r="AQ143" s="82" t="str">
        <f t="shared" si="13"/>
        <v>0-day</v>
      </c>
      <c r="AR143" s="5"/>
      <c r="AS143" s="83" t="str">
        <f t="shared" si="14"/>
        <v/>
      </c>
      <c r="AT143" s="85"/>
      <c r="AU143" s="84" t="e">
        <f t="shared" ca="1" si="15"/>
        <v>#NAME?</v>
      </c>
      <c r="AV143" s="88" t="e">
        <f t="shared" ca="1" si="16"/>
        <v>#NAME?</v>
      </c>
      <c r="AW143" s="83" t="e">
        <f t="shared" ca="1" si="17"/>
        <v>#NAME?</v>
      </c>
      <c r="AX143" s="88" t="e">
        <f t="shared" ca="1" si="18"/>
        <v>#NAME?</v>
      </c>
      <c r="AY143" s="83" t="str">
        <f t="shared" si="19"/>
        <v/>
      </c>
      <c r="AZ143" s="22" t="e">
        <f t="shared" ca="1" si="20"/>
        <v>#NAME?</v>
      </c>
      <c r="BA143" s="22" t="e">
        <f t="shared" ca="1" si="21"/>
        <v>#NAME?</v>
      </c>
      <c r="BB143" s="88" t="e">
        <f t="shared" ca="1" si="22"/>
        <v>#NAME?</v>
      </c>
      <c r="BC143" s="90" t="e">
        <f t="shared" ca="1" si="23"/>
        <v>#NAME?</v>
      </c>
      <c r="BD143" s="90" t="e">
        <f t="shared" ca="1" si="24"/>
        <v>#NAME?</v>
      </c>
      <c r="BE143" s="88" t="e">
        <f t="shared" ca="1" si="25"/>
        <v>#NAME?</v>
      </c>
      <c r="BF143" s="22" t="e">
        <f t="shared" ca="1" si="26"/>
        <v>#NAME?</v>
      </c>
      <c r="BG143" s="22" t="e">
        <f t="shared" ca="1" si="27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0"/>
        <v>142</v>
      </c>
      <c r="B144" s="52">
        <v>46061</v>
      </c>
      <c r="C144" s="54" t="s">
        <v>516</v>
      </c>
      <c r="D144" s="58" t="s">
        <v>153</v>
      </c>
      <c r="E144" s="56" t="s">
        <v>154</v>
      </c>
      <c r="F144" s="54">
        <v>1</v>
      </c>
      <c r="G144" s="54" t="s">
        <v>65</v>
      </c>
      <c r="H144" s="54" t="str">
        <f t="shared" si="1"/>
        <v>DONE</v>
      </c>
      <c r="I144" s="54" t="s">
        <v>159</v>
      </c>
      <c r="J144" s="58" t="s">
        <v>160</v>
      </c>
      <c r="K144" s="58" t="s">
        <v>79</v>
      </c>
      <c r="L144" s="60">
        <v>28939</v>
      </c>
      <c r="M144" s="54" t="s">
        <v>184</v>
      </c>
      <c r="N144" s="54" t="s">
        <v>184</v>
      </c>
      <c r="O144" s="54" t="s">
        <v>85</v>
      </c>
      <c r="P144" s="64" t="s">
        <v>1398</v>
      </c>
      <c r="Q144" s="64" t="s">
        <v>121</v>
      </c>
      <c r="R144" s="25">
        <v>200001009460</v>
      </c>
      <c r="S144" s="66">
        <v>46070</v>
      </c>
      <c r="T144" s="66" t="str">
        <f t="shared" si="2"/>
        <v>DONE</v>
      </c>
      <c r="U144" s="66">
        <v>46070</v>
      </c>
      <c r="V144" s="25">
        <v>9200073012</v>
      </c>
      <c r="W144" s="25">
        <v>43142</v>
      </c>
      <c r="X144" s="69">
        <v>46073</v>
      </c>
      <c r="Y144" s="69" t="str">
        <f t="shared" si="29"/>
        <v>DONE</v>
      </c>
      <c r="Z144" s="25" t="s">
        <v>1406</v>
      </c>
      <c r="AA144" s="69">
        <v>46073</v>
      </c>
      <c r="AB144" s="25" t="str">
        <f t="shared" si="4"/>
        <v>DONE</v>
      </c>
      <c r="AC144" s="71"/>
      <c r="AD144" s="54" t="s">
        <v>1407</v>
      </c>
      <c r="AE144" s="76">
        <v>46076</v>
      </c>
      <c r="AF144" s="69" t="str">
        <f t="shared" si="5"/>
        <v>DONE</v>
      </c>
      <c r="AG144" s="76">
        <v>46076</v>
      </c>
      <c r="AH144" s="73">
        <v>46146</v>
      </c>
      <c r="AI144" s="77" t="e">
        <f t="shared" ca="1" si="6"/>
        <v>#NAME?</v>
      </c>
      <c r="AJ144" s="80" t="str">
        <f t="array" ref="AJ144">IFERROR(INDEX('[1]Master Price'!$E:$E,MATCH(D144,'[1]Master Price'!$B:$B,0)),"0")</f>
        <v>0</v>
      </c>
      <c r="AK144" s="80">
        <f t="shared" si="7"/>
        <v>0</v>
      </c>
      <c r="AL144" s="82" t="str">
        <f t="shared" si="30"/>
        <v>0-day</v>
      </c>
      <c r="AM144" s="82" t="str">
        <f t="shared" si="9"/>
        <v>0-day</v>
      </c>
      <c r="AN144" s="82" t="str">
        <f t="shared" si="31"/>
        <v>0-day</v>
      </c>
      <c r="AO144" s="82" t="str">
        <f t="shared" si="11"/>
        <v>0-day</v>
      </c>
      <c r="AP144" s="82" t="str">
        <f t="shared" si="12"/>
        <v>3-day</v>
      </c>
      <c r="AQ144" s="82" t="str">
        <f t="shared" si="13"/>
        <v>0-day</v>
      </c>
      <c r="AR144" s="5"/>
      <c r="AS144" s="83" t="str">
        <f t="shared" si="14"/>
        <v/>
      </c>
      <c r="AT144" s="85"/>
      <c r="AU144" s="84" t="e">
        <f t="shared" ca="1" si="15"/>
        <v>#NAME?</v>
      </c>
      <c r="AV144" s="88" t="e">
        <f t="shared" ca="1" si="16"/>
        <v>#NAME?</v>
      </c>
      <c r="AW144" s="83" t="e">
        <f t="shared" ca="1" si="17"/>
        <v>#NAME?</v>
      </c>
      <c r="AX144" s="88" t="e">
        <f t="shared" ca="1" si="18"/>
        <v>#NAME?</v>
      </c>
      <c r="AY144" s="83" t="str">
        <f t="shared" si="19"/>
        <v/>
      </c>
      <c r="AZ144" s="22" t="e">
        <f t="shared" ca="1" si="20"/>
        <v>#NAME?</v>
      </c>
      <c r="BA144" s="22" t="e">
        <f t="shared" ca="1" si="21"/>
        <v>#NAME?</v>
      </c>
      <c r="BB144" s="88" t="e">
        <f t="shared" ca="1" si="22"/>
        <v>#NAME?</v>
      </c>
      <c r="BC144" s="90" t="e">
        <f t="shared" ca="1" si="23"/>
        <v>#NAME?</v>
      </c>
      <c r="BD144" s="90" t="e">
        <f t="shared" ca="1" si="24"/>
        <v>#NAME?</v>
      </c>
      <c r="BE144" s="88" t="e">
        <f t="shared" ca="1" si="25"/>
        <v>#NAME?</v>
      </c>
      <c r="BF144" s="22" t="e">
        <f t="shared" ca="1" si="26"/>
        <v>#NAME?</v>
      </c>
      <c r="BG144" s="22" t="e">
        <f t="shared" ca="1" si="27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25">
        <f t="shared" si="0"/>
        <v>143</v>
      </c>
      <c r="B145" s="52">
        <v>46061</v>
      </c>
      <c r="C145" s="54" t="s">
        <v>516</v>
      </c>
      <c r="D145" s="58" t="s">
        <v>473</v>
      </c>
      <c r="E145" s="56" t="s">
        <v>474</v>
      </c>
      <c r="F145" s="54">
        <v>2</v>
      </c>
      <c r="G145" s="54" t="s">
        <v>65</v>
      </c>
      <c r="H145" s="54" t="str">
        <f t="shared" si="1"/>
        <v>DONE</v>
      </c>
      <c r="I145" s="54" t="s">
        <v>159</v>
      </c>
      <c r="J145" s="58" t="s">
        <v>160</v>
      </c>
      <c r="K145" s="58" t="s">
        <v>79</v>
      </c>
      <c r="L145" s="60">
        <v>28939</v>
      </c>
      <c r="M145" s="54" t="s">
        <v>184</v>
      </c>
      <c r="N145" s="54" t="s">
        <v>184</v>
      </c>
      <c r="O145" s="54" t="s">
        <v>85</v>
      </c>
      <c r="P145" s="64" t="s">
        <v>1398</v>
      </c>
      <c r="Q145" s="64" t="s">
        <v>121</v>
      </c>
      <c r="R145" s="25">
        <v>200001009460</v>
      </c>
      <c r="S145" s="66">
        <v>46070</v>
      </c>
      <c r="T145" s="66" t="str">
        <f t="shared" si="2"/>
        <v>DONE</v>
      </c>
      <c r="U145" s="66">
        <v>46070</v>
      </c>
      <c r="V145" s="25">
        <v>9200073012</v>
      </c>
      <c r="W145" s="25">
        <v>43142</v>
      </c>
      <c r="X145" s="69">
        <v>46073</v>
      </c>
      <c r="Y145" s="69" t="str">
        <f t="shared" si="29"/>
        <v>DONE</v>
      </c>
      <c r="Z145" s="25" t="s">
        <v>1406</v>
      </c>
      <c r="AA145" s="69">
        <v>46073</v>
      </c>
      <c r="AB145" s="25" t="str">
        <f t="shared" si="4"/>
        <v>DONE</v>
      </c>
      <c r="AC145" s="71"/>
      <c r="AD145" s="54" t="s">
        <v>1407</v>
      </c>
      <c r="AE145" s="76">
        <v>46076</v>
      </c>
      <c r="AF145" s="69" t="str">
        <f t="shared" si="5"/>
        <v>DONE</v>
      </c>
      <c r="AG145" s="76">
        <v>46076</v>
      </c>
      <c r="AH145" s="73">
        <v>46146</v>
      </c>
      <c r="AI145" s="77" t="e">
        <f t="shared" ca="1" si="6"/>
        <v>#NAME?</v>
      </c>
      <c r="AJ145" s="80" t="str">
        <f t="array" ref="AJ145">IFERROR(INDEX('[1]Master Price'!$E:$E,MATCH(D145,'[1]Master Price'!$B:$B,0)),"0")</f>
        <v>0</v>
      </c>
      <c r="AK145" s="80">
        <f t="shared" si="7"/>
        <v>0</v>
      </c>
      <c r="AL145" s="82" t="str">
        <f t="shared" si="30"/>
        <v>0-day</v>
      </c>
      <c r="AM145" s="82" t="str">
        <f t="shared" si="9"/>
        <v>0-day</v>
      </c>
      <c r="AN145" s="82" t="str">
        <f t="shared" si="31"/>
        <v>0-day</v>
      </c>
      <c r="AO145" s="82" t="str">
        <f t="shared" si="11"/>
        <v>0-day</v>
      </c>
      <c r="AP145" s="82" t="str">
        <f t="shared" si="12"/>
        <v>3-day</v>
      </c>
      <c r="AQ145" s="82" t="str">
        <f t="shared" si="13"/>
        <v>0-day</v>
      </c>
      <c r="AR145" s="5"/>
      <c r="AS145" s="83" t="str">
        <f t="shared" si="14"/>
        <v/>
      </c>
      <c r="AT145" s="85"/>
      <c r="AU145" s="84" t="e">
        <f t="shared" ca="1" si="15"/>
        <v>#NAME?</v>
      </c>
      <c r="AV145" s="88" t="e">
        <f t="shared" ca="1" si="16"/>
        <v>#NAME?</v>
      </c>
      <c r="AW145" s="83" t="e">
        <f t="shared" ca="1" si="17"/>
        <v>#NAME?</v>
      </c>
      <c r="AX145" s="88" t="e">
        <f t="shared" ca="1" si="18"/>
        <v>#NAME?</v>
      </c>
      <c r="AY145" s="83" t="str">
        <f t="shared" si="19"/>
        <v/>
      </c>
      <c r="AZ145" s="22" t="e">
        <f t="shared" ca="1" si="20"/>
        <v>#NAME?</v>
      </c>
      <c r="BA145" s="22" t="e">
        <f t="shared" ca="1" si="21"/>
        <v>#NAME?</v>
      </c>
      <c r="BB145" s="88" t="e">
        <f t="shared" ca="1" si="22"/>
        <v>#NAME?</v>
      </c>
      <c r="BC145" s="90" t="e">
        <f t="shared" ca="1" si="23"/>
        <v>#NAME?</v>
      </c>
      <c r="BD145" s="90" t="e">
        <f t="shared" ca="1" si="24"/>
        <v>#NAME?</v>
      </c>
      <c r="BE145" s="88" t="e">
        <f t="shared" ca="1" si="25"/>
        <v>#NAME?</v>
      </c>
      <c r="BF145" s="22" t="e">
        <f t="shared" ca="1" si="26"/>
        <v>#NAME?</v>
      </c>
      <c r="BG145" s="22" t="e">
        <f t="shared" ca="1" si="27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0"/>
        <v>144</v>
      </c>
      <c r="B146" s="52">
        <v>46061</v>
      </c>
      <c r="C146" s="54" t="s">
        <v>516</v>
      </c>
      <c r="D146" s="58" t="s">
        <v>314</v>
      </c>
      <c r="E146" s="56" t="s">
        <v>315</v>
      </c>
      <c r="F146" s="54">
        <v>2</v>
      </c>
      <c r="G146" s="54" t="s">
        <v>65</v>
      </c>
      <c r="H146" s="54" t="str">
        <f t="shared" si="1"/>
        <v>DONE</v>
      </c>
      <c r="I146" s="54" t="s">
        <v>159</v>
      </c>
      <c r="J146" s="58" t="s">
        <v>160</v>
      </c>
      <c r="K146" s="58" t="s">
        <v>79</v>
      </c>
      <c r="L146" s="60">
        <v>28939</v>
      </c>
      <c r="M146" s="54" t="s">
        <v>184</v>
      </c>
      <c r="N146" s="54" t="s">
        <v>184</v>
      </c>
      <c r="O146" s="54" t="s">
        <v>85</v>
      </c>
      <c r="P146" s="64" t="s">
        <v>1398</v>
      </c>
      <c r="Q146" s="64" t="s">
        <v>121</v>
      </c>
      <c r="R146" s="25">
        <v>200001009460</v>
      </c>
      <c r="S146" s="66">
        <v>46070</v>
      </c>
      <c r="T146" s="66" t="str">
        <f t="shared" si="2"/>
        <v>DONE</v>
      </c>
      <c r="U146" s="66">
        <v>46070</v>
      </c>
      <c r="V146" s="25">
        <v>9200073012</v>
      </c>
      <c r="W146" s="25">
        <v>43142</v>
      </c>
      <c r="X146" s="69">
        <v>46073</v>
      </c>
      <c r="Y146" s="69" t="str">
        <f t="shared" si="29"/>
        <v>DONE</v>
      </c>
      <c r="Z146" s="25" t="s">
        <v>1406</v>
      </c>
      <c r="AA146" s="69">
        <v>46073</v>
      </c>
      <c r="AB146" s="25" t="str">
        <f t="shared" si="4"/>
        <v>DONE</v>
      </c>
      <c r="AC146" s="71"/>
      <c r="AD146" s="54" t="s">
        <v>1407</v>
      </c>
      <c r="AE146" s="76">
        <v>46076</v>
      </c>
      <c r="AF146" s="69" t="str">
        <f t="shared" si="5"/>
        <v>DONE</v>
      </c>
      <c r="AG146" s="76">
        <v>46076</v>
      </c>
      <c r="AH146" s="73">
        <v>46146</v>
      </c>
      <c r="AI146" s="77" t="e">
        <f t="shared" ca="1" si="6"/>
        <v>#NAME?</v>
      </c>
      <c r="AJ146" s="80" t="str">
        <f t="array" ref="AJ146">IFERROR(INDEX('[1]Master Price'!$E:$E,MATCH(D146,'[1]Master Price'!$B:$B,0)),"0")</f>
        <v>0</v>
      </c>
      <c r="AK146" s="80">
        <f t="shared" si="7"/>
        <v>0</v>
      </c>
      <c r="AL146" s="82" t="str">
        <f t="shared" si="30"/>
        <v>0-day</v>
      </c>
      <c r="AM146" s="82" t="str">
        <f t="shared" si="9"/>
        <v>0-day</v>
      </c>
      <c r="AN146" s="82" t="str">
        <f t="shared" si="31"/>
        <v>0-day</v>
      </c>
      <c r="AO146" s="82" t="str">
        <f t="shared" si="11"/>
        <v>0-day</v>
      </c>
      <c r="AP146" s="82" t="str">
        <f t="shared" si="12"/>
        <v>3-day</v>
      </c>
      <c r="AQ146" s="82" t="str">
        <f t="shared" si="13"/>
        <v>0-day</v>
      </c>
      <c r="AR146" s="5"/>
      <c r="AS146" s="83" t="str">
        <f t="shared" si="14"/>
        <v/>
      </c>
      <c r="AT146" s="85"/>
      <c r="AU146" s="84" t="e">
        <f t="shared" ca="1" si="15"/>
        <v>#NAME?</v>
      </c>
      <c r="AV146" s="88" t="e">
        <f t="shared" ca="1" si="16"/>
        <v>#NAME?</v>
      </c>
      <c r="AW146" s="83" t="e">
        <f t="shared" ca="1" si="17"/>
        <v>#NAME?</v>
      </c>
      <c r="AX146" s="88" t="e">
        <f t="shared" ca="1" si="18"/>
        <v>#NAME?</v>
      </c>
      <c r="AY146" s="83" t="str">
        <f t="shared" si="19"/>
        <v/>
      </c>
      <c r="AZ146" s="22" t="e">
        <f t="shared" ca="1" si="20"/>
        <v>#NAME?</v>
      </c>
      <c r="BA146" s="22" t="e">
        <f t="shared" ca="1" si="21"/>
        <v>#NAME?</v>
      </c>
      <c r="BB146" s="88" t="e">
        <f t="shared" ca="1" si="22"/>
        <v>#NAME?</v>
      </c>
      <c r="BC146" s="90" t="e">
        <f t="shared" ca="1" si="23"/>
        <v>#NAME?</v>
      </c>
      <c r="BD146" s="90" t="e">
        <f t="shared" ca="1" si="24"/>
        <v>#NAME?</v>
      </c>
      <c r="BE146" s="88" t="e">
        <f t="shared" ca="1" si="25"/>
        <v>#NAME?</v>
      </c>
      <c r="BF146" s="22" t="e">
        <f t="shared" ca="1" si="26"/>
        <v>#NAME?</v>
      </c>
      <c r="BG146" s="22" t="e">
        <f t="shared" ca="1" si="27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0"/>
        <v>145</v>
      </c>
      <c r="B147" s="52">
        <v>46061</v>
      </c>
      <c r="C147" s="54" t="s">
        <v>516</v>
      </c>
      <c r="D147" s="58" t="s">
        <v>303</v>
      </c>
      <c r="E147" s="56" t="s">
        <v>304</v>
      </c>
      <c r="F147" s="54">
        <v>4</v>
      </c>
      <c r="G147" s="54" t="s">
        <v>65</v>
      </c>
      <c r="H147" s="54" t="str">
        <f t="shared" si="1"/>
        <v>DONE</v>
      </c>
      <c r="I147" s="54" t="s">
        <v>159</v>
      </c>
      <c r="J147" s="58" t="s">
        <v>160</v>
      </c>
      <c r="K147" s="58" t="s">
        <v>79</v>
      </c>
      <c r="L147" s="60">
        <v>28939</v>
      </c>
      <c r="M147" s="54" t="s">
        <v>184</v>
      </c>
      <c r="N147" s="54" t="s">
        <v>184</v>
      </c>
      <c r="O147" s="54" t="s">
        <v>85</v>
      </c>
      <c r="P147" s="64" t="s">
        <v>1398</v>
      </c>
      <c r="Q147" s="64" t="s">
        <v>121</v>
      </c>
      <c r="R147" s="25">
        <v>200001009460</v>
      </c>
      <c r="S147" s="66">
        <v>46070</v>
      </c>
      <c r="T147" s="66" t="str">
        <f t="shared" si="2"/>
        <v>DONE</v>
      </c>
      <c r="U147" s="66">
        <v>46070</v>
      </c>
      <c r="V147" s="25">
        <v>9200073012</v>
      </c>
      <c r="W147" s="25">
        <v>43142</v>
      </c>
      <c r="X147" s="69">
        <v>46073</v>
      </c>
      <c r="Y147" s="69" t="str">
        <f t="shared" si="29"/>
        <v>DONE</v>
      </c>
      <c r="Z147" s="25" t="s">
        <v>1406</v>
      </c>
      <c r="AA147" s="69">
        <v>46073</v>
      </c>
      <c r="AB147" s="25" t="str">
        <f t="shared" si="4"/>
        <v>DONE</v>
      </c>
      <c r="AC147" s="71"/>
      <c r="AD147" s="54" t="s">
        <v>1407</v>
      </c>
      <c r="AE147" s="76">
        <v>46076</v>
      </c>
      <c r="AF147" s="69" t="str">
        <f t="shared" si="5"/>
        <v>DONE</v>
      </c>
      <c r="AG147" s="76">
        <v>46076</v>
      </c>
      <c r="AH147" s="73">
        <v>46146</v>
      </c>
      <c r="AI147" s="77" t="e">
        <f t="shared" ca="1" si="6"/>
        <v>#NAME?</v>
      </c>
      <c r="AJ147" s="80" t="str">
        <f t="array" ref="AJ147">IFERROR(INDEX('[1]Master Price'!$E:$E,MATCH(D147,'[1]Master Price'!$B:$B,0)),"0")</f>
        <v>0</v>
      </c>
      <c r="AK147" s="80">
        <f t="shared" si="7"/>
        <v>0</v>
      </c>
      <c r="AL147" s="82" t="str">
        <f t="shared" si="30"/>
        <v>0-day</v>
      </c>
      <c r="AM147" s="82" t="str">
        <f t="shared" si="9"/>
        <v>0-day</v>
      </c>
      <c r="AN147" s="82" t="str">
        <f t="shared" si="31"/>
        <v>0-day</v>
      </c>
      <c r="AO147" s="82" t="str">
        <f t="shared" si="11"/>
        <v>0-day</v>
      </c>
      <c r="AP147" s="82" t="str">
        <f t="shared" si="12"/>
        <v>3-day</v>
      </c>
      <c r="AQ147" s="82" t="str">
        <f t="shared" si="13"/>
        <v>0-day</v>
      </c>
      <c r="AR147" s="5"/>
      <c r="AS147" s="83" t="str">
        <f t="shared" si="14"/>
        <v/>
      </c>
      <c r="AT147" s="85"/>
      <c r="AU147" s="84" t="e">
        <f t="shared" ca="1" si="15"/>
        <v>#NAME?</v>
      </c>
      <c r="AV147" s="88" t="e">
        <f t="shared" ca="1" si="16"/>
        <v>#NAME?</v>
      </c>
      <c r="AW147" s="83" t="e">
        <f t="shared" ca="1" si="17"/>
        <v>#NAME?</v>
      </c>
      <c r="AX147" s="88" t="e">
        <f t="shared" ca="1" si="18"/>
        <v>#NAME?</v>
      </c>
      <c r="AY147" s="83" t="str">
        <f t="shared" si="19"/>
        <v/>
      </c>
      <c r="AZ147" s="22" t="e">
        <f t="shared" ca="1" si="20"/>
        <v>#NAME?</v>
      </c>
      <c r="BA147" s="22" t="e">
        <f t="shared" ca="1" si="21"/>
        <v>#NAME?</v>
      </c>
      <c r="BB147" s="88" t="e">
        <f t="shared" ca="1" si="22"/>
        <v>#NAME?</v>
      </c>
      <c r="BC147" s="90" t="e">
        <f t="shared" ca="1" si="23"/>
        <v>#NAME?</v>
      </c>
      <c r="BD147" s="90" t="e">
        <f t="shared" ca="1" si="24"/>
        <v>#NAME?</v>
      </c>
      <c r="BE147" s="88" t="e">
        <f t="shared" ca="1" si="25"/>
        <v>#NAME?</v>
      </c>
      <c r="BF147" s="22" t="e">
        <f t="shared" ca="1" si="26"/>
        <v>#NAME?</v>
      </c>
      <c r="BG147" s="22" t="e">
        <f t="shared" ca="1" si="27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0"/>
        <v>146</v>
      </c>
      <c r="B148" s="52">
        <v>46061</v>
      </c>
      <c r="C148" s="54" t="s">
        <v>516</v>
      </c>
      <c r="D148" s="58" t="s">
        <v>163</v>
      </c>
      <c r="E148" s="56" t="s">
        <v>164</v>
      </c>
      <c r="F148" s="54">
        <v>1</v>
      </c>
      <c r="G148" s="54" t="s">
        <v>65</v>
      </c>
      <c r="H148" s="54" t="str">
        <f t="shared" si="1"/>
        <v>DONE</v>
      </c>
      <c r="I148" s="54" t="s">
        <v>159</v>
      </c>
      <c r="J148" s="58" t="s">
        <v>160</v>
      </c>
      <c r="K148" s="58" t="s">
        <v>79</v>
      </c>
      <c r="L148" s="60">
        <v>28939</v>
      </c>
      <c r="M148" s="54" t="s">
        <v>184</v>
      </c>
      <c r="N148" s="54" t="s">
        <v>184</v>
      </c>
      <c r="O148" s="54" t="s">
        <v>85</v>
      </c>
      <c r="P148" s="64" t="s">
        <v>1398</v>
      </c>
      <c r="Q148" s="64" t="s">
        <v>121</v>
      </c>
      <c r="R148" s="25">
        <v>200001009460</v>
      </c>
      <c r="S148" s="66">
        <v>46070</v>
      </c>
      <c r="T148" s="66" t="str">
        <f t="shared" si="2"/>
        <v>DONE</v>
      </c>
      <c r="U148" s="66">
        <v>46070</v>
      </c>
      <c r="V148" s="25">
        <v>9200073012</v>
      </c>
      <c r="W148" s="25">
        <v>43142</v>
      </c>
      <c r="X148" s="69">
        <v>46073</v>
      </c>
      <c r="Y148" s="69" t="str">
        <f t="shared" si="29"/>
        <v>DONE</v>
      </c>
      <c r="Z148" s="25" t="s">
        <v>1406</v>
      </c>
      <c r="AA148" s="69">
        <v>46073</v>
      </c>
      <c r="AB148" s="25" t="str">
        <f t="shared" si="4"/>
        <v>DONE</v>
      </c>
      <c r="AC148" s="71"/>
      <c r="AD148" s="54" t="s">
        <v>1407</v>
      </c>
      <c r="AE148" s="76">
        <v>46076</v>
      </c>
      <c r="AF148" s="69" t="str">
        <f t="shared" si="5"/>
        <v>DONE</v>
      </c>
      <c r="AG148" s="76">
        <v>46076</v>
      </c>
      <c r="AH148" s="73">
        <v>46146</v>
      </c>
      <c r="AI148" s="77" t="e">
        <f t="shared" ca="1" si="6"/>
        <v>#NAME?</v>
      </c>
      <c r="AJ148" s="80" t="str">
        <f t="array" ref="AJ148">IFERROR(INDEX('[1]Master Price'!$E:$E,MATCH(D148,'[1]Master Price'!$B:$B,0)),"0")</f>
        <v>0</v>
      </c>
      <c r="AK148" s="80">
        <f t="shared" si="7"/>
        <v>0</v>
      </c>
      <c r="AL148" s="82" t="str">
        <f t="shared" si="30"/>
        <v>0-day</v>
      </c>
      <c r="AM148" s="82" t="str">
        <f t="shared" si="9"/>
        <v>0-day</v>
      </c>
      <c r="AN148" s="82" t="str">
        <f t="shared" si="31"/>
        <v>0-day</v>
      </c>
      <c r="AO148" s="82" t="str">
        <f t="shared" si="11"/>
        <v>0-day</v>
      </c>
      <c r="AP148" s="82" t="str">
        <f t="shared" si="12"/>
        <v>3-day</v>
      </c>
      <c r="AQ148" s="82" t="str">
        <f t="shared" si="13"/>
        <v>0-day</v>
      </c>
      <c r="AR148" s="5"/>
      <c r="AS148" s="83" t="str">
        <f t="shared" si="14"/>
        <v/>
      </c>
      <c r="AT148" s="85"/>
      <c r="AU148" s="84" t="e">
        <f t="shared" ca="1" si="15"/>
        <v>#NAME?</v>
      </c>
      <c r="AV148" s="88" t="e">
        <f t="shared" ca="1" si="16"/>
        <v>#NAME?</v>
      </c>
      <c r="AW148" s="83" t="e">
        <f t="shared" ca="1" si="17"/>
        <v>#NAME?</v>
      </c>
      <c r="AX148" s="88" t="e">
        <f t="shared" ca="1" si="18"/>
        <v>#NAME?</v>
      </c>
      <c r="AY148" s="83" t="str">
        <f t="shared" si="19"/>
        <v/>
      </c>
      <c r="AZ148" s="22" t="e">
        <f t="shared" ca="1" si="20"/>
        <v>#NAME?</v>
      </c>
      <c r="BA148" s="22" t="e">
        <f t="shared" ca="1" si="21"/>
        <v>#NAME?</v>
      </c>
      <c r="BB148" s="88" t="e">
        <f t="shared" ca="1" si="22"/>
        <v>#NAME?</v>
      </c>
      <c r="BC148" s="90" t="e">
        <f t="shared" ca="1" si="23"/>
        <v>#NAME?</v>
      </c>
      <c r="BD148" s="90" t="e">
        <f t="shared" ca="1" si="24"/>
        <v>#NAME?</v>
      </c>
      <c r="BE148" s="88" t="e">
        <f t="shared" ca="1" si="25"/>
        <v>#NAME?</v>
      </c>
      <c r="BF148" s="22" t="e">
        <f t="shared" ca="1" si="26"/>
        <v>#NAME?</v>
      </c>
      <c r="BG148" s="22" t="e">
        <f t="shared" ca="1" si="27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0"/>
        <v>147</v>
      </c>
      <c r="B149" s="52">
        <v>46061</v>
      </c>
      <c r="C149" s="54" t="s">
        <v>516</v>
      </c>
      <c r="D149" s="58" t="s">
        <v>174</v>
      </c>
      <c r="E149" s="56" t="s">
        <v>175</v>
      </c>
      <c r="F149" s="54">
        <v>2</v>
      </c>
      <c r="G149" s="54" t="s">
        <v>65</v>
      </c>
      <c r="H149" s="54" t="str">
        <f t="shared" si="1"/>
        <v>DONE</v>
      </c>
      <c r="I149" s="54" t="s">
        <v>159</v>
      </c>
      <c r="J149" s="58" t="s">
        <v>160</v>
      </c>
      <c r="K149" s="58" t="s">
        <v>79</v>
      </c>
      <c r="L149" s="60">
        <v>28939</v>
      </c>
      <c r="M149" s="54" t="s">
        <v>184</v>
      </c>
      <c r="N149" s="54" t="s">
        <v>184</v>
      </c>
      <c r="O149" s="54" t="s">
        <v>85</v>
      </c>
      <c r="P149" s="64" t="s">
        <v>1398</v>
      </c>
      <c r="Q149" s="64" t="s">
        <v>121</v>
      </c>
      <c r="R149" s="25">
        <v>200001009460</v>
      </c>
      <c r="S149" s="66">
        <v>46070</v>
      </c>
      <c r="T149" s="66" t="str">
        <f t="shared" si="2"/>
        <v>DONE</v>
      </c>
      <c r="U149" s="66">
        <v>46070</v>
      </c>
      <c r="V149" s="25">
        <v>9200073012</v>
      </c>
      <c r="W149" s="25">
        <v>43142</v>
      </c>
      <c r="X149" s="69">
        <v>46073</v>
      </c>
      <c r="Y149" s="69" t="str">
        <f t="shared" si="29"/>
        <v>DONE</v>
      </c>
      <c r="Z149" s="25" t="s">
        <v>1406</v>
      </c>
      <c r="AA149" s="69">
        <v>46073</v>
      </c>
      <c r="AB149" s="25" t="str">
        <f t="shared" si="4"/>
        <v>DONE</v>
      </c>
      <c r="AC149" s="71"/>
      <c r="AD149" s="54" t="s">
        <v>1407</v>
      </c>
      <c r="AE149" s="76">
        <v>46076</v>
      </c>
      <c r="AF149" s="69" t="str">
        <f t="shared" si="5"/>
        <v>DONE</v>
      </c>
      <c r="AG149" s="76">
        <v>46076</v>
      </c>
      <c r="AH149" s="73">
        <v>46146</v>
      </c>
      <c r="AI149" s="77" t="e">
        <f t="shared" ca="1" si="6"/>
        <v>#NAME?</v>
      </c>
      <c r="AJ149" s="80" t="str">
        <f t="array" ref="AJ149">IFERROR(INDEX('[1]Master Price'!$E:$E,MATCH(D149,'[1]Master Price'!$B:$B,0)),"0")</f>
        <v>0</v>
      </c>
      <c r="AK149" s="80">
        <f t="shared" si="7"/>
        <v>0</v>
      </c>
      <c r="AL149" s="82" t="str">
        <f t="shared" si="30"/>
        <v>0-day</v>
      </c>
      <c r="AM149" s="82" t="str">
        <f t="shared" si="9"/>
        <v>0-day</v>
      </c>
      <c r="AN149" s="82" t="str">
        <f t="shared" si="31"/>
        <v>0-day</v>
      </c>
      <c r="AO149" s="82" t="str">
        <f t="shared" si="11"/>
        <v>0-day</v>
      </c>
      <c r="AP149" s="82" t="str">
        <f t="shared" si="12"/>
        <v>3-day</v>
      </c>
      <c r="AQ149" s="82" t="str">
        <f t="shared" si="13"/>
        <v>0-day</v>
      </c>
      <c r="AR149" s="5"/>
      <c r="AS149" s="83" t="str">
        <f t="shared" si="14"/>
        <v/>
      </c>
      <c r="AT149" s="85"/>
      <c r="AU149" s="84" t="e">
        <f t="shared" ca="1" si="15"/>
        <v>#NAME?</v>
      </c>
      <c r="AV149" s="88" t="e">
        <f t="shared" ca="1" si="16"/>
        <v>#NAME?</v>
      </c>
      <c r="AW149" s="83" t="e">
        <f t="shared" ca="1" si="17"/>
        <v>#NAME?</v>
      </c>
      <c r="AX149" s="88" t="e">
        <f t="shared" ca="1" si="18"/>
        <v>#NAME?</v>
      </c>
      <c r="AY149" s="83" t="str">
        <f t="shared" si="19"/>
        <v/>
      </c>
      <c r="AZ149" s="22" t="e">
        <f t="shared" ca="1" si="20"/>
        <v>#NAME?</v>
      </c>
      <c r="BA149" s="22" t="e">
        <f t="shared" ca="1" si="21"/>
        <v>#NAME?</v>
      </c>
      <c r="BB149" s="88" t="e">
        <f t="shared" ca="1" si="22"/>
        <v>#NAME?</v>
      </c>
      <c r="BC149" s="90" t="e">
        <f t="shared" ca="1" si="23"/>
        <v>#NAME?</v>
      </c>
      <c r="BD149" s="90" t="e">
        <f t="shared" ca="1" si="24"/>
        <v>#NAME?</v>
      </c>
      <c r="BE149" s="88" t="e">
        <f t="shared" ca="1" si="25"/>
        <v>#NAME?</v>
      </c>
      <c r="BF149" s="22" t="e">
        <f t="shared" ca="1" si="26"/>
        <v>#NAME?</v>
      </c>
      <c r="BG149" s="22" t="e">
        <f t="shared" ca="1" si="27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0"/>
        <v>148</v>
      </c>
      <c r="B150" s="135">
        <v>46061</v>
      </c>
      <c r="C150" s="54" t="s">
        <v>516</v>
      </c>
      <c r="D150" s="58" t="s">
        <v>491</v>
      </c>
      <c r="E150" s="56" t="s">
        <v>492</v>
      </c>
      <c r="F150" s="54">
        <v>2</v>
      </c>
      <c r="G150" s="54" t="s">
        <v>65</v>
      </c>
      <c r="H150" s="54" t="str">
        <f t="shared" si="1"/>
        <v>DONE</v>
      </c>
      <c r="I150" s="54" t="s">
        <v>159</v>
      </c>
      <c r="J150" s="58" t="s">
        <v>160</v>
      </c>
      <c r="K150" s="58" t="s">
        <v>79</v>
      </c>
      <c r="L150" s="60">
        <v>28939</v>
      </c>
      <c r="M150" s="54" t="s">
        <v>184</v>
      </c>
      <c r="N150" s="54" t="s">
        <v>184</v>
      </c>
      <c r="O150" s="54" t="s">
        <v>85</v>
      </c>
      <c r="P150" s="64" t="s">
        <v>1398</v>
      </c>
      <c r="Q150" s="64" t="s">
        <v>121</v>
      </c>
      <c r="R150" s="25">
        <v>200001009460</v>
      </c>
      <c r="S150" s="66">
        <v>46070</v>
      </c>
      <c r="T150" s="66" t="str">
        <f t="shared" si="2"/>
        <v>DONE</v>
      </c>
      <c r="U150" s="66">
        <v>46070</v>
      </c>
      <c r="V150" s="25">
        <v>9200073012</v>
      </c>
      <c r="W150" s="25">
        <v>43142</v>
      </c>
      <c r="X150" s="69">
        <v>46073</v>
      </c>
      <c r="Y150" s="69" t="str">
        <f t="shared" si="29"/>
        <v>DONE</v>
      </c>
      <c r="Z150" s="25" t="s">
        <v>1406</v>
      </c>
      <c r="AA150" s="69">
        <v>46073</v>
      </c>
      <c r="AB150" s="25" t="str">
        <f t="shared" si="4"/>
        <v>DONE</v>
      </c>
      <c r="AC150" s="71"/>
      <c r="AD150" s="54" t="s">
        <v>1407</v>
      </c>
      <c r="AE150" s="76">
        <v>46076</v>
      </c>
      <c r="AF150" s="69" t="str">
        <f t="shared" si="5"/>
        <v>DONE</v>
      </c>
      <c r="AG150" s="76">
        <v>46076</v>
      </c>
      <c r="AH150" s="73">
        <v>46146</v>
      </c>
      <c r="AI150" s="77" t="e">
        <f t="shared" ca="1" si="6"/>
        <v>#NAME?</v>
      </c>
      <c r="AJ150" s="80" t="str">
        <f t="array" ref="AJ150">IFERROR(INDEX('[1]Master Price'!$E:$E,MATCH(D150,'[1]Master Price'!$B:$B,0)),"0")</f>
        <v>0</v>
      </c>
      <c r="AK150" s="80">
        <f t="shared" si="7"/>
        <v>0</v>
      </c>
      <c r="AL150" s="82" t="str">
        <f t="shared" si="30"/>
        <v>0-day</v>
      </c>
      <c r="AM150" s="82" t="str">
        <f t="shared" si="9"/>
        <v>0-day</v>
      </c>
      <c r="AN150" s="82" t="str">
        <f t="shared" si="31"/>
        <v>0-day</v>
      </c>
      <c r="AO150" s="82" t="str">
        <f t="shared" si="11"/>
        <v>0-day</v>
      </c>
      <c r="AP150" s="82" t="str">
        <f t="shared" si="12"/>
        <v>3-day</v>
      </c>
      <c r="AQ150" s="82" t="str">
        <f t="shared" si="13"/>
        <v>0-day</v>
      </c>
      <c r="AR150" s="5"/>
      <c r="AS150" s="83" t="str">
        <f t="shared" si="14"/>
        <v/>
      </c>
      <c r="AT150" s="85"/>
      <c r="AU150" s="84" t="e">
        <f t="shared" ca="1" si="15"/>
        <v>#NAME?</v>
      </c>
      <c r="AV150" s="88" t="e">
        <f t="shared" ca="1" si="16"/>
        <v>#NAME?</v>
      </c>
      <c r="AW150" s="83" t="e">
        <f t="shared" ca="1" si="17"/>
        <v>#NAME?</v>
      </c>
      <c r="AX150" s="88" t="e">
        <f t="shared" ca="1" si="18"/>
        <v>#NAME?</v>
      </c>
      <c r="AY150" s="83" t="str">
        <f t="shared" si="19"/>
        <v/>
      </c>
      <c r="AZ150" s="22" t="e">
        <f t="shared" ca="1" si="20"/>
        <v>#NAME?</v>
      </c>
      <c r="BA150" s="22" t="e">
        <f t="shared" ca="1" si="21"/>
        <v>#NAME?</v>
      </c>
      <c r="BB150" s="88" t="e">
        <f t="shared" ca="1" si="22"/>
        <v>#NAME?</v>
      </c>
      <c r="BC150" s="90" t="e">
        <f t="shared" ca="1" si="23"/>
        <v>#NAME?</v>
      </c>
      <c r="BD150" s="90" t="e">
        <f t="shared" ca="1" si="24"/>
        <v>#NAME?</v>
      </c>
      <c r="BE150" s="88" t="e">
        <f t="shared" ca="1" si="25"/>
        <v>#NAME?</v>
      </c>
      <c r="BF150" s="22" t="e">
        <f t="shared" ca="1" si="26"/>
        <v>#NAME?</v>
      </c>
      <c r="BG150" s="22" t="e">
        <f t="shared" ca="1" si="27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0"/>
        <v>149</v>
      </c>
      <c r="B151" s="135">
        <v>46061</v>
      </c>
      <c r="C151" s="54" t="s">
        <v>525</v>
      </c>
      <c r="D151" s="58" t="s">
        <v>67</v>
      </c>
      <c r="E151" s="56" t="s">
        <v>69</v>
      </c>
      <c r="F151" s="54">
        <v>1</v>
      </c>
      <c r="G151" s="54" t="s">
        <v>65</v>
      </c>
      <c r="H151" s="54" t="str">
        <f t="shared" si="1"/>
        <v>DONE</v>
      </c>
      <c r="I151" s="54" t="s">
        <v>667</v>
      </c>
      <c r="J151" s="58" t="s">
        <v>486</v>
      </c>
      <c r="K151" s="58" t="s">
        <v>79</v>
      </c>
      <c r="L151" s="54">
        <v>16016</v>
      </c>
      <c r="M151" s="54" t="s">
        <v>84</v>
      </c>
      <c r="N151" s="54" t="s">
        <v>84</v>
      </c>
      <c r="O151" s="54" t="s">
        <v>85</v>
      </c>
      <c r="P151" s="64" t="s">
        <v>695</v>
      </c>
      <c r="Q151" s="64" t="s">
        <v>785</v>
      </c>
      <c r="R151" s="25">
        <v>200001009467</v>
      </c>
      <c r="S151" s="66">
        <v>46070</v>
      </c>
      <c r="T151" s="66" t="str">
        <f t="shared" si="2"/>
        <v>DONE</v>
      </c>
      <c r="U151" s="66">
        <v>46070</v>
      </c>
      <c r="V151" s="25">
        <v>9200073011</v>
      </c>
      <c r="W151" s="25">
        <v>43140</v>
      </c>
      <c r="X151" s="69">
        <v>46073</v>
      </c>
      <c r="Y151" s="69" t="str">
        <f t="shared" si="29"/>
        <v>DONE</v>
      </c>
      <c r="Z151" s="25" t="s">
        <v>1437</v>
      </c>
      <c r="AA151" s="69">
        <v>46073</v>
      </c>
      <c r="AB151" s="25" t="str">
        <f t="shared" si="4"/>
        <v>DONE</v>
      </c>
      <c r="AC151" s="71"/>
      <c r="AD151" s="54" t="s">
        <v>1438</v>
      </c>
      <c r="AE151" s="76">
        <v>46076</v>
      </c>
      <c r="AF151" s="69" t="str">
        <f t="shared" si="5"/>
        <v>DONE</v>
      </c>
      <c r="AG151" s="76">
        <v>46076</v>
      </c>
      <c r="AH151" s="73">
        <v>46146</v>
      </c>
      <c r="AI151" s="77" t="e">
        <f t="shared" ca="1" si="6"/>
        <v>#NAME?</v>
      </c>
      <c r="AJ151" s="80" t="str">
        <f t="array" ref="AJ151">IFERROR(INDEX('[1]Master Price'!$E:$E,MATCH(D151,'[1]Master Price'!$B:$B,0)),"0")</f>
        <v>0</v>
      </c>
      <c r="AK151" s="80">
        <f t="shared" si="7"/>
        <v>0</v>
      </c>
      <c r="AL151" s="82" t="str">
        <f t="shared" si="30"/>
        <v>0-day</v>
      </c>
      <c r="AM151" s="82" t="str">
        <f t="shared" si="9"/>
        <v>0-day</v>
      </c>
      <c r="AN151" s="82" t="str">
        <f t="shared" si="31"/>
        <v>0-day</v>
      </c>
      <c r="AO151" s="82" t="str">
        <f t="shared" si="11"/>
        <v>0-day</v>
      </c>
      <c r="AP151" s="82" t="str">
        <f t="shared" si="12"/>
        <v>3-day</v>
      </c>
      <c r="AQ151" s="82" t="str">
        <f t="shared" si="13"/>
        <v>0-day</v>
      </c>
      <c r="AR151" s="5"/>
      <c r="AS151" s="83" t="str">
        <f t="shared" si="14"/>
        <v/>
      </c>
      <c r="AT151" s="85"/>
      <c r="AU151" s="84" t="e">
        <f t="shared" ca="1" si="15"/>
        <v>#NAME?</v>
      </c>
      <c r="AV151" s="88" t="e">
        <f t="shared" ca="1" si="16"/>
        <v>#NAME?</v>
      </c>
      <c r="AW151" s="83" t="e">
        <f t="shared" ca="1" si="17"/>
        <v>#NAME?</v>
      </c>
      <c r="AX151" s="88" t="e">
        <f t="shared" ca="1" si="18"/>
        <v>#NAME?</v>
      </c>
      <c r="AY151" s="83" t="str">
        <f t="shared" si="19"/>
        <v/>
      </c>
      <c r="AZ151" s="22" t="e">
        <f t="shared" ca="1" si="20"/>
        <v>#NAME?</v>
      </c>
      <c r="BA151" s="22" t="e">
        <f t="shared" ca="1" si="21"/>
        <v>#NAME?</v>
      </c>
      <c r="BB151" s="88" t="e">
        <f t="shared" ca="1" si="22"/>
        <v>#NAME?</v>
      </c>
      <c r="BC151" s="90" t="e">
        <f t="shared" ca="1" si="23"/>
        <v>#NAME?</v>
      </c>
      <c r="BD151" s="90" t="e">
        <f t="shared" ca="1" si="24"/>
        <v>#NAME?</v>
      </c>
      <c r="BE151" s="88" t="e">
        <f t="shared" ca="1" si="25"/>
        <v>#NAME?</v>
      </c>
      <c r="BF151" s="22" t="e">
        <f t="shared" ca="1" si="26"/>
        <v>#NAME?</v>
      </c>
      <c r="BG151" s="22" t="e">
        <f t="shared" ca="1" si="27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0"/>
        <v>150</v>
      </c>
      <c r="B152" s="135">
        <v>46061</v>
      </c>
      <c r="C152" s="54" t="s">
        <v>525</v>
      </c>
      <c r="D152" s="58" t="s">
        <v>153</v>
      </c>
      <c r="E152" s="56" t="s">
        <v>154</v>
      </c>
      <c r="F152" s="54">
        <v>1</v>
      </c>
      <c r="G152" s="54" t="s">
        <v>65</v>
      </c>
      <c r="H152" s="54" t="str">
        <f t="shared" si="1"/>
        <v>DONE</v>
      </c>
      <c r="I152" s="54" t="s">
        <v>667</v>
      </c>
      <c r="J152" s="58" t="s">
        <v>486</v>
      </c>
      <c r="K152" s="58" t="s">
        <v>79</v>
      </c>
      <c r="L152" s="54">
        <v>16016</v>
      </c>
      <c r="M152" s="54" t="s">
        <v>84</v>
      </c>
      <c r="N152" s="54" t="s">
        <v>84</v>
      </c>
      <c r="O152" s="54" t="s">
        <v>85</v>
      </c>
      <c r="P152" s="64" t="s">
        <v>695</v>
      </c>
      <c r="Q152" s="64" t="s">
        <v>785</v>
      </c>
      <c r="R152" s="25">
        <v>200001009467</v>
      </c>
      <c r="S152" s="66">
        <v>46070</v>
      </c>
      <c r="T152" s="66" t="str">
        <f t="shared" si="2"/>
        <v>DONE</v>
      </c>
      <c r="U152" s="66">
        <v>46070</v>
      </c>
      <c r="V152" s="25">
        <v>9200073011</v>
      </c>
      <c r="W152" s="25">
        <v>43140</v>
      </c>
      <c r="X152" s="69">
        <v>46073</v>
      </c>
      <c r="Y152" s="69" t="str">
        <f t="shared" si="29"/>
        <v>DONE</v>
      </c>
      <c r="Z152" s="25" t="s">
        <v>1437</v>
      </c>
      <c r="AA152" s="69">
        <v>46073</v>
      </c>
      <c r="AB152" s="25" t="str">
        <f t="shared" si="4"/>
        <v>DONE</v>
      </c>
      <c r="AC152" s="71"/>
      <c r="AD152" s="54" t="s">
        <v>1438</v>
      </c>
      <c r="AE152" s="76">
        <v>46076</v>
      </c>
      <c r="AF152" s="69" t="str">
        <f t="shared" si="5"/>
        <v>DONE</v>
      </c>
      <c r="AG152" s="76">
        <v>46076</v>
      </c>
      <c r="AH152" s="73">
        <v>46146</v>
      </c>
      <c r="AI152" s="77" t="e">
        <f t="shared" ca="1" si="6"/>
        <v>#NAME?</v>
      </c>
      <c r="AJ152" s="80" t="str">
        <f t="array" ref="AJ152">IFERROR(INDEX('[1]Master Price'!$E:$E,MATCH(D152,'[1]Master Price'!$B:$B,0)),"0")</f>
        <v>0</v>
      </c>
      <c r="AK152" s="80">
        <f t="shared" si="7"/>
        <v>0</v>
      </c>
      <c r="AL152" s="82" t="str">
        <f t="shared" si="30"/>
        <v>0-day</v>
      </c>
      <c r="AM152" s="82" t="str">
        <f t="shared" si="9"/>
        <v>0-day</v>
      </c>
      <c r="AN152" s="82" t="str">
        <f t="shared" si="31"/>
        <v>0-day</v>
      </c>
      <c r="AO152" s="82" t="str">
        <f t="shared" si="11"/>
        <v>0-day</v>
      </c>
      <c r="AP152" s="82" t="str">
        <f t="shared" si="12"/>
        <v>3-day</v>
      </c>
      <c r="AQ152" s="82" t="str">
        <f t="shared" si="13"/>
        <v>0-day</v>
      </c>
      <c r="AR152" s="5"/>
      <c r="AS152" s="83" t="str">
        <f t="shared" si="14"/>
        <v/>
      </c>
      <c r="AT152" s="85"/>
      <c r="AU152" s="84" t="e">
        <f t="shared" ca="1" si="15"/>
        <v>#NAME?</v>
      </c>
      <c r="AV152" s="88" t="e">
        <f t="shared" ca="1" si="16"/>
        <v>#NAME?</v>
      </c>
      <c r="AW152" s="83" t="e">
        <f t="shared" ca="1" si="17"/>
        <v>#NAME?</v>
      </c>
      <c r="AX152" s="88" t="e">
        <f t="shared" ca="1" si="18"/>
        <v>#NAME?</v>
      </c>
      <c r="AY152" s="83" t="str">
        <f t="shared" si="19"/>
        <v/>
      </c>
      <c r="AZ152" s="22" t="e">
        <f t="shared" ca="1" si="20"/>
        <v>#NAME?</v>
      </c>
      <c r="BA152" s="22" t="e">
        <f t="shared" ca="1" si="21"/>
        <v>#NAME?</v>
      </c>
      <c r="BB152" s="88" t="e">
        <f t="shared" ca="1" si="22"/>
        <v>#NAME?</v>
      </c>
      <c r="BC152" s="90" t="e">
        <f t="shared" ca="1" si="23"/>
        <v>#NAME?</v>
      </c>
      <c r="BD152" s="90" t="e">
        <f t="shared" ca="1" si="24"/>
        <v>#NAME?</v>
      </c>
      <c r="BE152" s="88" t="e">
        <f t="shared" ca="1" si="25"/>
        <v>#NAME?</v>
      </c>
      <c r="BF152" s="22" t="e">
        <f t="shared" ca="1" si="26"/>
        <v>#NAME?</v>
      </c>
      <c r="BG152" s="22" t="e">
        <f t="shared" ca="1" si="27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0"/>
        <v>151</v>
      </c>
      <c r="B153" s="135">
        <v>46061</v>
      </c>
      <c r="C153" s="54" t="s">
        <v>525</v>
      </c>
      <c r="D153" s="58" t="s">
        <v>174</v>
      </c>
      <c r="E153" s="56" t="s">
        <v>175</v>
      </c>
      <c r="F153" s="54">
        <v>2</v>
      </c>
      <c r="G153" s="54" t="s">
        <v>65</v>
      </c>
      <c r="H153" s="54" t="str">
        <f t="shared" si="1"/>
        <v>DONE</v>
      </c>
      <c r="I153" s="54" t="s">
        <v>667</v>
      </c>
      <c r="J153" s="58" t="s">
        <v>486</v>
      </c>
      <c r="K153" s="58" t="s">
        <v>79</v>
      </c>
      <c r="L153" s="54">
        <v>16016</v>
      </c>
      <c r="M153" s="54" t="s">
        <v>84</v>
      </c>
      <c r="N153" s="54" t="s">
        <v>84</v>
      </c>
      <c r="O153" s="54" t="s">
        <v>85</v>
      </c>
      <c r="P153" s="64" t="s">
        <v>695</v>
      </c>
      <c r="Q153" s="64" t="s">
        <v>785</v>
      </c>
      <c r="R153" s="25">
        <v>200001009467</v>
      </c>
      <c r="S153" s="66">
        <v>46070</v>
      </c>
      <c r="T153" s="66" t="str">
        <f t="shared" si="2"/>
        <v>DONE</v>
      </c>
      <c r="U153" s="66">
        <v>46070</v>
      </c>
      <c r="V153" s="25">
        <v>9200073011</v>
      </c>
      <c r="W153" s="25">
        <v>43140</v>
      </c>
      <c r="X153" s="69">
        <v>46073</v>
      </c>
      <c r="Y153" s="69" t="str">
        <f t="shared" si="29"/>
        <v>DONE</v>
      </c>
      <c r="Z153" s="25" t="s">
        <v>1437</v>
      </c>
      <c r="AA153" s="69">
        <v>46073</v>
      </c>
      <c r="AB153" s="25" t="str">
        <f t="shared" si="4"/>
        <v>DONE</v>
      </c>
      <c r="AC153" s="71"/>
      <c r="AD153" s="54" t="s">
        <v>1438</v>
      </c>
      <c r="AE153" s="76">
        <v>46076</v>
      </c>
      <c r="AF153" s="69" t="str">
        <f t="shared" si="5"/>
        <v>DONE</v>
      </c>
      <c r="AG153" s="76">
        <v>46076</v>
      </c>
      <c r="AH153" s="73">
        <v>46146</v>
      </c>
      <c r="AI153" s="77" t="e">
        <f t="shared" ca="1" si="6"/>
        <v>#NAME?</v>
      </c>
      <c r="AJ153" s="80" t="str">
        <f t="array" ref="AJ153">IFERROR(INDEX('[1]Master Price'!$E:$E,MATCH(D153,'[1]Master Price'!$B:$B,0)),"0")</f>
        <v>0</v>
      </c>
      <c r="AK153" s="80">
        <f t="shared" si="7"/>
        <v>0</v>
      </c>
      <c r="AL153" s="82" t="str">
        <f t="shared" si="30"/>
        <v>0-day</v>
      </c>
      <c r="AM153" s="82" t="str">
        <f t="shared" si="9"/>
        <v>0-day</v>
      </c>
      <c r="AN153" s="82" t="str">
        <f t="shared" si="31"/>
        <v>0-day</v>
      </c>
      <c r="AO153" s="82" t="str">
        <f t="shared" si="11"/>
        <v>0-day</v>
      </c>
      <c r="AP153" s="82" t="str">
        <f t="shared" si="12"/>
        <v>3-day</v>
      </c>
      <c r="AQ153" s="82" t="str">
        <f t="shared" si="13"/>
        <v>0-day</v>
      </c>
      <c r="AR153" s="5"/>
      <c r="AS153" s="83" t="str">
        <f t="shared" si="14"/>
        <v/>
      </c>
      <c r="AT153" s="85"/>
      <c r="AU153" s="84" t="e">
        <f t="shared" ca="1" si="15"/>
        <v>#NAME?</v>
      </c>
      <c r="AV153" s="88" t="e">
        <f t="shared" ca="1" si="16"/>
        <v>#NAME?</v>
      </c>
      <c r="AW153" s="83" t="e">
        <f t="shared" ca="1" si="17"/>
        <v>#NAME?</v>
      </c>
      <c r="AX153" s="88" t="e">
        <f t="shared" ca="1" si="18"/>
        <v>#NAME?</v>
      </c>
      <c r="AY153" s="83" t="str">
        <f t="shared" si="19"/>
        <v/>
      </c>
      <c r="AZ153" s="22" t="e">
        <f t="shared" ca="1" si="20"/>
        <v>#NAME?</v>
      </c>
      <c r="BA153" s="22" t="e">
        <f t="shared" ca="1" si="21"/>
        <v>#NAME?</v>
      </c>
      <c r="BB153" s="88" t="e">
        <f t="shared" ca="1" si="22"/>
        <v>#NAME?</v>
      </c>
      <c r="BC153" s="90" t="e">
        <f t="shared" ca="1" si="23"/>
        <v>#NAME?</v>
      </c>
      <c r="BD153" s="90" t="e">
        <f t="shared" ca="1" si="24"/>
        <v>#NAME?</v>
      </c>
      <c r="BE153" s="88" t="e">
        <f t="shared" ca="1" si="25"/>
        <v>#NAME?</v>
      </c>
      <c r="BF153" s="22" t="e">
        <f t="shared" ca="1" si="26"/>
        <v>#NAME?</v>
      </c>
      <c r="BG153" s="22" t="e">
        <f t="shared" ca="1" si="27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0"/>
        <v>152</v>
      </c>
      <c r="B154" s="135">
        <v>46061</v>
      </c>
      <c r="C154" s="54" t="s">
        <v>525</v>
      </c>
      <c r="D154" s="58" t="s">
        <v>473</v>
      </c>
      <c r="E154" s="56" t="s">
        <v>474</v>
      </c>
      <c r="F154" s="54">
        <v>4</v>
      </c>
      <c r="G154" s="54" t="s">
        <v>65</v>
      </c>
      <c r="H154" s="54" t="str">
        <f t="shared" si="1"/>
        <v>DONE</v>
      </c>
      <c r="I154" s="54" t="s">
        <v>667</v>
      </c>
      <c r="J154" s="58" t="s">
        <v>486</v>
      </c>
      <c r="K154" s="58" t="s">
        <v>79</v>
      </c>
      <c r="L154" s="54">
        <v>16016</v>
      </c>
      <c r="M154" s="54" t="s">
        <v>84</v>
      </c>
      <c r="N154" s="54" t="s">
        <v>84</v>
      </c>
      <c r="O154" s="54" t="s">
        <v>85</v>
      </c>
      <c r="P154" s="64" t="s">
        <v>695</v>
      </c>
      <c r="Q154" s="64" t="s">
        <v>785</v>
      </c>
      <c r="R154" s="25">
        <v>200001009467</v>
      </c>
      <c r="S154" s="66">
        <v>46070</v>
      </c>
      <c r="T154" s="66" t="str">
        <f t="shared" si="2"/>
        <v>DONE</v>
      </c>
      <c r="U154" s="66">
        <v>46070</v>
      </c>
      <c r="V154" s="25">
        <v>9200073011</v>
      </c>
      <c r="W154" s="25">
        <v>43140</v>
      </c>
      <c r="X154" s="69">
        <v>46073</v>
      </c>
      <c r="Y154" s="69" t="str">
        <f t="shared" si="29"/>
        <v>DONE</v>
      </c>
      <c r="Z154" s="25" t="s">
        <v>1437</v>
      </c>
      <c r="AA154" s="69">
        <v>46073</v>
      </c>
      <c r="AB154" s="25" t="str">
        <f t="shared" si="4"/>
        <v>DONE</v>
      </c>
      <c r="AC154" s="71"/>
      <c r="AD154" s="54" t="s">
        <v>1438</v>
      </c>
      <c r="AE154" s="76">
        <v>46076</v>
      </c>
      <c r="AF154" s="69" t="str">
        <f t="shared" si="5"/>
        <v>DONE</v>
      </c>
      <c r="AG154" s="76">
        <v>46076</v>
      </c>
      <c r="AH154" s="73">
        <v>46146</v>
      </c>
      <c r="AI154" s="77" t="e">
        <f t="shared" ca="1" si="6"/>
        <v>#NAME?</v>
      </c>
      <c r="AJ154" s="80" t="str">
        <f t="array" ref="AJ154">IFERROR(INDEX('[1]Master Price'!$E:$E,MATCH(D154,'[1]Master Price'!$B:$B,0)),"0")</f>
        <v>0</v>
      </c>
      <c r="AK154" s="80">
        <f t="shared" si="7"/>
        <v>0</v>
      </c>
      <c r="AL154" s="82" t="str">
        <f t="shared" si="30"/>
        <v>0-day</v>
      </c>
      <c r="AM154" s="82" t="str">
        <f t="shared" si="9"/>
        <v>0-day</v>
      </c>
      <c r="AN154" s="82" t="str">
        <f t="shared" si="31"/>
        <v>0-day</v>
      </c>
      <c r="AO154" s="82" t="str">
        <f t="shared" si="11"/>
        <v>0-day</v>
      </c>
      <c r="AP154" s="82" t="str">
        <f t="shared" si="12"/>
        <v>3-day</v>
      </c>
      <c r="AQ154" s="82" t="str">
        <f t="shared" si="13"/>
        <v>0-day</v>
      </c>
      <c r="AR154" s="5"/>
      <c r="AS154" s="83" t="str">
        <f t="shared" si="14"/>
        <v/>
      </c>
      <c r="AT154" s="85"/>
      <c r="AU154" s="84" t="e">
        <f t="shared" ca="1" si="15"/>
        <v>#NAME?</v>
      </c>
      <c r="AV154" s="88" t="e">
        <f t="shared" ca="1" si="16"/>
        <v>#NAME?</v>
      </c>
      <c r="AW154" s="83" t="e">
        <f t="shared" ca="1" si="17"/>
        <v>#NAME?</v>
      </c>
      <c r="AX154" s="88" t="e">
        <f t="shared" ca="1" si="18"/>
        <v>#NAME?</v>
      </c>
      <c r="AY154" s="83" t="str">
        <f t="shared" si="19"/>
        <v/>
      </c>
      <c r="AZ154" s="22" t="e">
        <f t="shared" ca="1" si="20"/>
        <v>#NAME?</v>
      </c>
      <c r="BA154" s="22" t="e">
        <f t="shared" ca="1" si="21"/>
        <v>#NAME?</v>
      </c>
      <c r="BB154" s="88" t="e">
        <f t="shared" ca="1" si="22"/>
        <v>#NAME?</v>
      </c>
      <c r="BC154" s="90" t="e">
        <f t="shared" ca="1" si="23"/>
        <v>#NAME?</v>
      </c>
      <c r="BD154" s="90" t="e">
        <f t="shared" ca="1" si="24"/>
        <v>#NAME?</v>
      </c>
      <c r="BE154" s="88" t="e">
        <f t="shared" ca="1" si="25"/>
        <v>#NAME?</v>
      </c>
      <c r="BF154" s="22" t="e">
        <f t="shared" ca="1" si="26"/>
        <v>#NAME?</v>
      </c>
      <c r="BG154" s="22" t="e">
        <f t="shared" ca="1" si="27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0"/>
        <v>153</v>
      </c>
      <c r="B155" s="135">
        <v>46061</v>
      </c>
      <c r="C155" s="54" t="s">
        <v>525</v>
      </c>
      <c r="D155" s="58" t="s">
        <v>314</v>
      </c>
      <c r="E155" s="56" t="s">
        <v>315</v>
      </c>
      <c r="F155" s="54">
        <v>2</v>
      </c>
      <c r="G155" s="54" t="s">
        <v>65</v>
      </c>
      <c r="H155" s="54" t="str">
        <f t="shared" si="1"/>
        <v>DONE</v>
      </c>
      <c r="I155" s="54" t="s">
        <v>667</v>
      </c>
      <c r="J155" s="58" t="s">
        <v>486</v>
      </c>
      <c r="K155" s="58" t="s">
        <v>79</v>
      </c>
      <c r="L155" s="54">
        <v>16016</v>
      </c>
      <c r="M155" s="54" t="s">
        <v>84</v>
      </c>
      <c r="N155" s="54" t="s">
        <v>84</v>
      </c>
      <c r="O155" s="54" t="s">
        <v>85</v>
      </c>
      <c r="P155" s="64" t="s">
        <v>695</v>
      </c>
      <c r="Q155" s="64" t="s">
        <v>785</v>
      </c>
      <c r="R155" s="25">
        <v>200001009467</v>
      </c>
      <c r="S155" s="66">
        <v>46070</v>
      </c>
      <c r="T155" s="66" t="str">
        <f t="shared" si="2"/>
        <v>DONE</v>
      </c>
      <c r="U155" s="66">
        <v>46070</v>
      </c>
      <c r="V155" s="25">
        <v>9200073011</v>
      </c>
      <c r="W155" s="25">
        <v>43140</v>
      </c>
      <c r="X155" s="69">
        <v>46073</v>
      </c>
      <c r="Y155" s="69" t="str">
        <f t="shared" si="29"/>
        <v>DONE</v>
      </c>
      <c r="Z155" s="25" t="s">
        <v>1437</v>
      </c>
      <c r="AA155" s="69">
        <v>46073</v>
      </c>
      <c r="AB155" s="25" t="str">
        <f t="shared" si="4"/>
        <v>DONE</v>
      </c>
      <c r="AC155" s="71"/>
      <c r="AD155" s="54" t="s">
        <v>1438</v>
      </c>
      <c r="AE155" s="76">
        <v>46076</v>
      </c>
      <c r="AF155" s="69" t="str">
        <f t="shared" si="5"/>
        <v>DONE</v>
      </c>
      <c r="AG155" s="76">
        <v>46076</v>
      </c>
      <c r="AH155" s="73">
        <v>46146</v>
      </c>
      <c r="AI155" s="77" t="e">
        <f t="shared" ca="1" si="6"/>
        <v>#NAME?</v>
      </c>
      <c r="AJ155" s="80" t="str">
        <f t="array" ref="AJ155">IFERROR(INDEX('[1]Master Price'!$E:$E,MATCH(D155,'[1]Master Price'!$B:$B,0)),"0")</f>
        <v>0</v>
      </c>
      <c r="AK155" s="80">
        <f t="shared" si="7"/>
        <v>0</v>
      </c>
      <c r="AL155" s="82" t="str">
        <f t="shared" si="30"/>
        <v>0-day</v>
      </c>
      <c r="AM155" s="82" t="str">
        <f t="shared" si="9"/>
        <v>0-day</v>
      </c>
      <c r="AN155" s="82" t="str">
        <f t="shared" si="31"/>
        <v>0-day</v>
      </c>
      <c r="AO155" s="82" t="str">
        <f t="shared" si="11"/>
        <v>0-day</v>
      </c>
      <c r="AP155" s="82" t="str">
        <f t="shared" si="12"/>
        <v>3-day</v>
      </c>
      <c r="AQ155" s="82" t="str">
        <f t="shared" si="13"/>
        <v>0-day</v>
      </c>
      <c r="AR155" s="5"/>
      <c r="AS155" s="83" t="str">
        <f t="shared" si="14"/>
        <v/>
      </c>
      <c r="AT155" s="85"/>
      <c r="AU155" s="84" t="e">
        <f t="shared" ca="1" si="15"/>
        <v>#NAME?</v>
      </c>
      <c r="AV155" s="88" t="e">
        <f t="shared" ca="1" si="16"/>
        <v>#NAME?</v>
      </c>
      <c r="AW155" s="83" t="e">
        <f t="shared" ca="1" si="17"/>
        <v>#NAME?</v>
      </c>
      <c r="AX155" s="88" t="e">
        <f t="shared" ca="1" si="18"/>
        <v>#NAME?</v>
      </c>
      <c r="AY155" s="83" t="str">
        <f t="shared" si="19"/>
        <v/>
      </c>
      <c r="AZ155" s="22" t="e">
        <f t="shared" ca="1" si="20"/>
        <v>#NAME?</v>
      </c>
      <c r="BA155" s="22" t="e">
        <f t="shared" ca="1" si="21"/>
        <v>#NAME?</v>
      </c>
      <c r="BB155" s="88" t="e">
        <f t="shared" ca="1" si="22"/>
        <v>#NAME?</v>
      </c>
      <c r="BC155" s="90" t="e">
        <f t="shared" ca="1" si="23"/>
        <v>#NAME?</v>
      </c>
      <c r="BD155" s="90" t="e">
        <f t="shared" ca="1" si="24"/>
        <v>#NAME?</v>
      </c>
      <c r="BE155" s="88" t="e">
        <f t="shared" ca="1" si="25"/>
        <v>#NAME?</v>
      </c>
      <c r="BF155" s="22" t="e">
        <f t="shared" ca="1" si="26"/>
        <v>#NAME?</v>
      </c>
      <c r="BG155" s="22" t="e">
        <f t="shared" ca="1" si="27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0"/>
        <v>154</v>
      </c>
      <c r="B156" s="135">
        <v>46061</v>
      </c>
      <c r="C156" s="54" t="s">
        <v>525</v>
      </c>
      <c r="D156" s="58" t="s">
        <v>303</v>
      </c>
      <c r="E156" s="56" t="s">
        <v>304</v>
      </c>
      <c r="F156" s="54">
        <v>2</v>
      </c>
      <c r="G156" s="54" t="s">
        <v>65</v>
      </c>
      <c r="H156" s="54" t="str">
        <f t="shared" si="1"/>
        <v>DONE</v>
      </c>
      <c r="I156" s="54" t="s">
        <v>667</v>
      </c>
      <c r="J156" s="58" t="s">
        <v>486</v>
      </c>
      <c r="K156" s="58" t="s">
        <v>79</v>
      </c>
      <c r="L156" s="54">
        <v>16016</v>
      </c>
      <c r="M156" s="54" t="s">
        <v>84</v>
      </c>
      <c r="N156" s="54" t="s">
        <v>84</v>
      </c>
      <c r="O156" s="54" t="s">
        <v>85</v>
      </c>
      <c r="P156" s="64" t="s">
        <v>695</v>
      </c>
      <c r="Q156" s="64" t="s">
        <v>785</v>
      </c>
      <c r="R156" s="25">
        <v>200001009467</v>
      </c>
      <c r="S156" s="66">
        <v>46070</v>
      </c>
      <c r="T156" s="66" t="str">
        <f t="shared" si="2"/>
        <v>DONE</v>
      </c>
      <c r="U156" s="66">
        <v>46070</v>
      </c>
      <c r="V156" s="25">
        <v>9200073011</v>
      </c>
      <c r="W156" s="25">
        <v>43140</v>
      </c>
      <c r="X156" s="69">
        <v>46073</v>
      </c>
      <c r="Y156" s="69" t="str">
        <f t="shared" si="29"/>
        <v>DONE</v>
      </c>
      <c r="Z156" s="25" t="s">
        <v>1437</v>
      </c>
      <c r="AA156" s="69">
        <v>46073</v>
      </c>
      <c r="AB156" s="25" t="str">
        <f t="shared" si="4"/>
        <v>DONE</v>
      </c>
      <c r="AC156" s="71"/>
      <c r="AD156" s="54" t="s">
        <v>1438</v>
      </c>
      <c r="AE156" s="76">
        <v>46076</v>
      </c>
      <c r="AF156" s="69" t="str">
        <f t="shared" si="5"/>
        <v>DONE</v>
      </c>
      <c r="AG156" s="76">
        <v>46076</v>
      </c>
      <c r="AH156" s="73">
        <v>46146</v>
      </c>
      <c r="AI156" s="77" t="e">
        <f t="shared" ca="1" si="6"/>
        <v>#NAME?</v>
      </c>
      <c r="AJ156" s="80" t="str">
        <f t="array" ref="AJ156">IFERROR(INDEX('[1]Master Price'!$E:$E,MATCH(D156,'[1]Master Price'!$B:$B,0)),"0")</f>
        <v>0</v>
      </c>
      <c r="AK156" s="80">
        <f t="shared" si="7"/>
        <v>0</v>
      </c>
      <c r="AL156" s="82" t="str">
        <f t="shared" si="30"/>
        <v>0-day</v>
      </c>
      <c r="AM156" s="82" t="str">
        <f t="shared" si="9"/>
        <v>0-day</v>
      </c>
      <c r="AN156" s="82" t="str">
        <f t="shared" si="31"/>
        <v>0-day</v>
      </c>
      <c r="AO156" s="82" t="str">
        <f t="shared" si="11"/>
        <v>0-day</v>
      </c>
      <c r="AP156" s="82" t="str">
        <f t="shared" si="12"/>
        <v>3-day</v>
      </c>
      <c r="AQ156" s="82" t="str">
        <f t="shared" si="13"/>
        <v>0-day</v>
      </c>
      <c r="AR156" s="5"/>
      <c r="AS156" s="83" t="str">
        <f t="shared" si="14"/>
        <v/>
      </c>
      <c r="AT156" s="85"/>
      <c r="AU156" s="84" t="e">
        <f t="shared" ca="1" si="15"/>
        <v>#NAME?</v>
      </c>
      <c r="AV156" s="88" t="e">
        <f t="shared" ca="1" si="16"/>
        <v>#NAME?</v>
      </c>
      <c r="AW156" s="83" t="e">
        <f t="shared" ca="1" si="17"/>
        <v>#NAME?</v>
      </c>
      <c r="AX156" s="88" t="e">
        <f t="shared" ca="1" si="18"/>
        <v>#NAME?</v>
      </c>
      <c r="AY156" s="83" t="str">
        <f t="shared" si="19"/>
        <v/>
      </c>
      <c r="AZ156" s="22" t="e">
        <f t="shared" ca="1" si="20"/>
        <v>#NAME?</v>
      </c>
      <c r="BA156" s="22" t="e">
        <f t="shared" ca="1" si="21"/>
        <v>#NAME?</v>
      </c>
      <c r="BB156" s="88" t="e">
        <f t="shared" ca="1" si="22"/>
        <v>#NAME?</v>
      </c>
      <c r="BC156" s="90" t="e">
        <f t="shared" ca="1" si="23"/>
        <v>#NAME?</v>
      </c>
      <c r="BD156" s="90" t="e">
        <f t="shared" ca="1" si="24"/>
        <v>#NAME?</v>
      </c>
      <c r="BE156" s="88" t="e">
        <f t="shared" ca="1" si="25"/>
        <v>#NAME?</v>
      </c>
      <c r="BF156" s="22" t="e">
        <f t="shared" ca="1" si="26"/>
        <v>#NAME?</v>
      </c>
      <c r="BG156" s="22" t="e">
        <f t="shared" ca="1" si="27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0"/>
        <v>155</v>
      </c>
      <c r="B157" s="135">
        <v>46061</v>
      </c>
      <c r="C157" s="54" t="s">
        <v>525</v>
      </c>
      <c r="D157" s="58" t="s">
        <v>420</v>
      </c>
      <c r="E157" s="56" t="s">
        <v>421</v>
      </c>
      <c r="F157" s="54">
        <v>2</v>
      </c>
      <c r="G157" s="54" t="s">
        <v>65</v>
      </c>
      <c r="H157" s="54" t="str">
        <f t="shared" si="1"/>
        <v>DONE</v>
      </c>
      <c r="I157" s="54" t="s">
        <v>667</v>
      </c>
      <c r="J157" s="58" t="s">
        <v>486</v>
      </c>
      <c r="K157" s="58" t="s">
        <v>79</v>
      </c>
      <c r="L157" s="54">
        <v>16016</v>
      </c>
      <c r="M157" s="54" t="s">
        <v>84</v>
      </c>
      <c r="N157" s="54" t="s">
        <v>84</v>
      </c>
      <c r="O157" s="54" t="s">
        <v>85</v>
      </c>
      <c r="P157" s="64" t="s">
        <v>695</v>
      </c>
      <c r="Q157" s="64" t="s">
        <v>785</v>
      </c>
      <c r="R157" s="25">
        <v>200001009467</v>
      </c>
      <c r="S157" s="66">
        <v>46070</v>
      </c>
      <c r="T157" s="66" t="str">
        <f t="shared" si="2"/>
        <v>DONE</v>
      </c>
      <c r="U157" s="66">
        <v>46070</v>
      </c>
      <c r="V157" s="25">
        <v>9200073011</v>
      </c>
      <c r="W157" s="25">
        <v>43140</v>
      </c>
      <c r="X157" s="69">
        <v>46073</v>
      </c>
      <c r="Y157" s="69" t="str">
        <f t="shared" si="29"/>
        <v>DONE</v>
      </c>
      <c r="Z157" s="25" t="s">
        <v>1437</v>
      </c>
      <c r="AA157" s="69">
        <v>46073</v>
      </c>
      <c r="AB157" s="25" t="str">
        <f t="shared" si="4"/>
        <v>DONE</v>
      </c>
      <c r="AC157" s="71"/>
      <c r="AD157" s="54" t="s">
        <v>1438</v>
      </c>
      <c r="AE157" s="76">
        <v>46076</v>
      </c>
      <c r="AF157" s="69" t="str">
        <f t="shared" si="5"/>
        <v>DONE</v>
      </c>
      <c r="AG157" s="76">
        <v>46076</v>
      </c>
      <c r="AH157" s="73">
        <v>46146</v>
      </c>
      <c r="AI157" s="77" t="e">
        <f t="shared" ca="1" si="6"/>
        <v>#NAME?</v>
      </c>
      <c r="AJ157" s="80" t="str">
        <f t="array" ref="AJ157">IFERROR(INDEX('[1]Master Price'!$E:$E,MATCH(D157,'[1]Master Price'!$B:$B,0)),"0")</f>
        <v>0</v>
      </c>
      <c r="AK157" s="80">
        <f t="shared" si="7"/>
        <v>0</v>
      </c>
      <c r="AL157" s="82" t="str">
        <f t="shared" si="30"/>
        <v>0-day</v>
      </c>
      <c r="AM157" s="82" t="str">
        <f t="shared" si="9"/>
        <v>0-day</v>
      </c>
      <c r="AN157" s="82" t="str">
        <f t="shared" si="31"/>
        <v>0-day</v>
      </c>
      <c r="AO157" s="82" t="str">
        <f t="shared" si="11"/>
        <v>0-day</v>
      </c>
      <c r="AP157" s="82" t="str">
        <f t="shared" si="12"/>
        <v>3-day</v>
      </c>
      <c r="AQ157" s="82" t="str">
        <f t="shared" si="13"/>
        <v>0-day</v>
      </c>
      <c r="AR157" s="5"/>
      <c r="AS157" s="83" t="str">
        <f t="shared" si="14"/>
        <v/>
      </c>
      <c r="AT157" s="85"/>
      <c r="AU157" s="84" t="e">
        <f t="shared" ca="1" si="15"/>
        <v>#NAME?</v>
      </c>
      <c r="AV157" s="88" t="e">
        <f t="shared" ca="1" si="16"/>
        <v>#NAME?</v>
      </c>
      <c r="AW157" s="83" t="e">
        <f t="shared" ca="1" si="17"/>
        <v>#NAME?</v>
      </c>
      <c r="AX157" s="88" t="e">
        <f t="shared" ca="1" si="18"/>
        <v>#NAME?</v>
      </c>
      <c r="AY157" s="83" t="str">
        <f t="shared" si="19"/>
        <v/>
      </c>
      <c r="AZ157" s="22" t="e">
        <f t="shared" ca="1" si="20"/>
        <v>#NAME?</v>
      </c>
      <c r="BA157" s="22" t="e">
        <f t="shared" ca="1" si="21"/>
        <v>#NAME?</v>
      </c>
      <c r="BB157" s="88" t="e">
        <f t="shared" ca="1" si="22"/>
        <v>#NAME?</v>
      </c>
      <c r="BC157" s="90" t="e">
        <f t="shared" ca="1" si="23"/>
        <v>#NAME?</v>
      </c>
      <c r="BD157" s="90" t="e">
        <f t="shared" ca="1" si="24"/>
        <v>#NAME?</v>
      </c>
      <c r="BE157" s="88" t="e">
        <f t="shared" ca="1" si="25"/>
        <v>#NAME?</v>
      </c>
      <c r="BF157" s="22" t="e">
        <f t="shared" ca="1" si="26"/>
        <v>#NAME?</v>
      </c>
      <c r="BG157" s="22" t="e">
        <f t="shared" ca="1" si="27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0"/>
        <v>156</v>
      </c>
      <c r="B158" s="135">
        <v>46061</v>
      </c>
      <c r="C158" s="54" t="s">
        <v>525</v>
      </c>
      <c r="D158" s="58" t="s">
        <v>163</v>
      </c>
      <c r="E158" s="56" t="s">
        <v>164</v>
      </c>
      <c r="F158" s="54">
        <v>1</v>
      </c>
      <c r="G158" s="54" t="s">
        <v>65</v>
      </c>
      <c r="H158" s="54" t="str">
        <f t="shared" si="1"/>
        <v>DONE</v>
      </c>
      <c r="I158" s="54" t="s">
        <v>667</v>
      </c>
      <c r="J158" s="58" t="s">
        <v>486</v>
      </c>
      <c r="K158" s="58" t="s">
        <v>79</v>
      </c>
      <c r="L158" s="54">
        <v>16016</v>
      </c>
      <c r="M158" s="54" t="s">
        <v>84</v>
      </c>
      <c r="N158" s="54" t="s">
        <v>84</v>
      </c>
      <c r="O158" s="54" t="s">
        <v>85</v>
      </c>
      <c r="P158" s="64" t="s">
        <v>695</v>
      </c>
      <c r="Q158" s="64" t="s">
        <v>785</v>
      </c>
      <c r="R158" s="25">
        <v>200001009467</v>
      </c>
      <c r="S158" s="66">
        <v>46070</v>
      </c>
      <c r="T158" s="66" t="str">
        <f t="shared" si="2"/>
        <v>DONE</v>
      </c>
      <c r="U158" s="66">
        <v>46070</v>
      </c>
      <c r="V158" s="25">
        <v>9200073011</v>
      </c>
      <c r="W158" s="25">
        <v>43140</v>
      </c>
      <c r="X158" s="69">
        <v>46073</v>
      </c>
      <c r="Y158" s="69" t="str">
        <f t="shared" si="29"/>
        <v>DONE</v>
      </c>
      <c r="Z158" s="25" t="s">
        <v>1437</v>
      </c>
      <c r="AA158" s="69">
        <v>46073</v>
      </c>
      <c r="AB158" s="25" t="str">
        <f t="shared" si="4"/>
        <v>DONE</v>
      </c>
      <c r="AC158" s="71"/>
      <c r="AD158" s="54" t="s">
        <v>1438</v>
      </c>
      <c r="AE158" s="76">
        <v>46076</v>
      </c>
      <c r="AF158" s="69" t="str">
        <f t="shared" si="5"/>
        <v>DONE</v>
      </c>
      <c r="AG158" s="76">
        <v>46076</v>
      </c>
      <c r="AH158" s="73">
        <v>46146</v>
      </c>
      <c r="AI158" s="77" t="e">
        <f t="shared" ca="1" si="6"/>
        <v>#NAME?</v>
      </c>
      <c r="AJ158" s="80" t="str">
        <f t="array" ref="AJ158">IFERROR(INDEX('[1]Master Price'!$E:$E,MATCH(D158,'[1]Master Price'!$B:$B,0)),"0")</f>
        <v>0</v>
      </c>
      <c r="AK158" s="80">
        <f t="shared" si="7"/>
        <v>0</v>
      </c>
      <c r="AL158" s="82" t="str">
        <f t="shared" si="30"/>
        <v>0-day</v>
      </c>
      <c r="AM158" s="82" t="str">
        <f t="shared" si="9"/>
        <v>0-day</v>
      </c>
      <c r="AN158" s="82" t="str">
        <f t="shared" si="31"/>
        <v>0-day</v>
      </c>
      <c r="AO158" s="82" t="str">
        <f t="shared" si="11"/>
        <v>0-day</v>
      </c>
      <c r="AP158" s="82" t="str">
        <f t="shared" si="12"/>
        <v>3-day</v>
      </c>
      <c r="AQ158" s="82" t="str">
        <f t="shared" si="13"/>
        <v>0-day</v>
      </c>
      <c r="AR158" s="5"/>
      <c r="AS158" s="83" t="str">
        <f t="shared" si="14"/>
        <v/>
      </c>
      <c r="AT158" s="85"/>
      <c r="AU158" s="84" t="e">
        <f t="shared" ca="1" si="15"/>
        <v>#NAME?</v>
      </c>
      <c r="AV158" s="88" t="e">
        <f t="shared" ca="1" si="16"/>
        <v>#NAME?</v>
      </c>
      <c r="AW158" s="83" t="e">
        <f t="shared" ca="1" si="17"/>
        <v>#NAME?</v>
      </c>
      <c r="AX158" s="88" t="e">
        <f t="shared" ca="1" si="18"/>
        <v>#NAME?</v>
      </c>
      <c r="AY158" s="83" t="str">
        <f t="shared" si="19"/>
        <v/>
      </c>
      <c r="AZ158" s="22" t="e">
        <f t="shared" ca="1" si="20"/>
        <v>#NAME?</v>
      </c>
      <c r="BA158" s="22" t="e">
        <f t="shared" ca="1" si="21"/>
        <v>#NAME?</v>
      </c>
      <c r="BB158" s="88" t="e">
        <f t="shared" ca="1" si="22"/>
        <v>#NAME?</v>
      </c>
      <c r="BC158" s="90" t="e">
        <f t="shared" ca="1" si="23"/>
        <v>#NAME?</v>
      </c>
      <c r="BD158" s="90" t="e">
        <f t="shared" ca="1" si="24"/>
        <v>#NAME?</v>
      </c>
      <c r="BE158" s="88" t="e">
        <f t="shared" ca="1" si="25"/>
        <v>#NAME?</v>
      </c>
      <c r="BF158" s="22" t="e">
        <f t="shared" ca="1" si="26"/>
        <v>#NAME?</v>
      </c>
      <c r="BG158" s="22" t="e">
        <f t="shared" ca="1" si="27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0"/>
        <v>157</v>
      </c>
      <c r="B159" s="135">
        <v>46061</v>
      </c>
      <c r="C159" s="54" t="s">
        <v>525</v>
      </c>
      <c r="D159" s="58" t="s">
        <v>257</v>
      </c>
      <c r="E159" s="56" t="s">
        <v>258</v>
      </c>
      <c r="F159" s="54">
        <v>1</v>
      </c>
      <c r="G159" s="54" t="s">
        <v>65</v>
      </c>
      <c r="H159" s="54" t="str">
        <f t="shared" si="1"/>
        <v>DONE</v>
      </c>
      <c r="I159" s="54" t="s">
        <v>667</v>
      </c>
      <c r="J159" s="58" t="s">
        <v>486</v>
      </c>
      <c r="K159" s="58" t="s">
        <v>79</v>
      </c>
      <c r="L159" s="54">
        <v>16016</v>
      </c>
      <c r="M159" s="54" t="s">
        <v>84</v>
      </c>
      <c r="N159" s="54" t="s">
        <v>84</v>
      </c>
      <c r="O159" s="54" t="s">
        <v>85</v>
      </c>
      <c r="P159" s="64" t="s">
        <v>695</v>
      </c>
      <c r="Q159" s="64" t="s">
        <v>785</v>
      </c>
      <c r="R159" s="25">
        <v>200001009467</v>
      </c>
      <c r="S159" s="66">
        <v>46070</v>
      </c>
      <c r="T159" s="66" t="str">
        <f t="shared" si="2"/>
        <v>DONE</v>
      </c>
      <c r="U159" s="66">
        <v>46070</v>
      </c>
      <c r="V159" s="25">
        <v>9200073011</v>
      </c>
      <c r="W159" s="25">
        <v>43140</v>
      </c>
      <c r="X159" s="69">
        <v>46073</v>
      </c>
      <c r="Y159" s="69" t="str">
        <f t="shared" si="29"/>
        <v>DONE</v>
      </c>
      <c r="Z159" s="25" t="s">
        <v>1437</v>
      </c>
      <c r="AA159" s="69">
        <v>46073</v>
      </c>
      <c r="AB159" s="25" t="str">
        <f t="shared" si="4"/>
        <v>DONE</v>
      </c>
      <c r="AC159" s="71"/>
      <c r="AD159" s="54" t="s">
        <v>1438</v>
      </c>
      <c r="AE159" s="76">
        <v>46076</v>
      </c>
      <c r="AF159" s="69" t="str">
        <f t="shared" si="5"/>
        <v>DONE</v>
      </c>
      <c r="AG159" s="76">
        <v>46076</v>
      </c>
      <c r="AH159" s="73">
        <v>46146</v>
      </c>
      <c r="AI159" s="77" t="e">
        <f t="shared" ca="1" si="6"/>
        <v>#NAME?</v>
      </c>
      <c r="AJ159" s="80" t="str">
        <f t="array" ref="AJ159">IFERROR(INDEX('[1]Master Price'!$E:$E,MATCH(D159,'[1]Master Price'!$B:$B,0)),"0")</f>
        <v>0</v>
      </c>
      <c r="AK159" s="80">
        <f t="shared" si="7"/>
        <v>0</v>
      </c>
      <c r="AL159" s="82" t="str">
        <f t="shared" si="30"/>
        <v>0-day</v>
      </c>
      <c r="AM159" s="82" t="str">
        <f t="shared" si="9"/>
        <v>0-day</v>
      </c>
      <c r="AN159" s="82" t="str">
        <f t="shared" si="31"/>
        <v>0-day</v>
      </c>
      <c r="AO159" s="82" t="str">
        <f t="shared" si="11"/>
        <v>0-day</v>
      </c>
      <c r="AP159" s="82" t="str">
        <f t="shared" si="12"/>
        <v>3-day</v>
      </c>
      <c r="AQ159" s="82" t="str">
        <f t="shared" si="13"/>
        <v>0-day</v>
      </c>
      <c r="AR159" s="5"/>
      <c r="AS159" s="83" t="str">
        <f t="shared" si="14"/>
        <v/>
      </c>
      <c r="AT159" s="85"/>
      <c r="AU159" s="84" t="e">
        <f t="shared" ca="1" si="15"/>
        <v>#NAME?</v>
      </c>
      <c r="AV159" s="88" t="e">
        <f t="shared" ca="1" si="16"/>
        <v>#NAME?</v>
      </c>
      <c r="AW159" s="83" t="e">
        <f t="shared" ca="1" si="17"/>
        <v>#NAME?</v>
      </c>
      <c r="AX159" s="88" t="e">
        <f t="shared" ca="1" si="18"/>
        <v>#NAME?</v>
      </c>
      <c r="AY159" s="83" t="str">
        <f t="shared" si="19"/>
        <v/>
      </c>
      <c r="AZ159" s="22" t="e">
        <f t="shared" ca="1" si="20"/>
        <v>#NAME?</v>
      </c>
      <c r="BA159" s="22" t="e">
        <f t="shared" ca="1" si="21"/>
        <v>#NAME?</v>
      </c>
      <c r="BB159" s="88" t="e">
        <f t="shared" ca="1" si="22"/>
        <v>#NAME?</v>
      </c>
      <c r="BC159" s="90" t="e">
        <f t="shared" ca="1" si="23"/>
        <v>#NAME?</v>
      </c>
      <c r="BD159" s="90" t="e">
        <f t="shared" ca="1" si="24"/>
        <v>#NAME?</v>
      </c>
      <c r="BE159" s="88" t="e">
        <f t="shared" ca="1" si="25"/>
        <v>#NAME?</v>
      </c>
      <c r="BF159" s="22" t="e">
        <f t="shared" ca="1" si="26"/>
        <v>#NAME?</v>
      </c>
      <c r="BG159" s="22" t="e">
        <f t="shared" ca="1" si="27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0"/>
        <v>158</v>
      </c>
      <c r="B160" s="135">
        <v>46063</v>
      </c>
      <c r="C160" s="54" t="s">
        <v>537</v>
      </c>
      <c r="D160" s="58" t="s">
        <v>177</v>
      </c>
      <c r="E160" s="56" t="s">
        <v>178</v>
      </c>
      <c r="F160" s="54">
        <v>2</v>
      </c>
      <c r="G160" s="54" t="s">
        <v>65</v>
      </c>
      <c r="H160" s="54" t="str">
        <f t="shared" si="1"/>
        <v>DONE</v>
      </c>
      <c r="I160" s="54" t="s">
        <v>1270</v>
      </c>
      <c r="J160" s="58" t="s">
        <v>180</v>
      </c>
      <c r="K160" s="58" t="s">
        <v>79</v>
      </c>
      <c r="L160" s="60">
        <v>7015.1</v>
      </c>
      <c r="M160" s="54" t="s">
        <v>184</v>
      </c>
      <c r="N160" s="54" t="s">
        <v>184</v>
      </c>
      <c r="O160" s="54" t="s">
        <v>91</v>
      </c>
      <c r="P160" s="64" t="s">
        <v>869</v>
      </c>
      <c r="Q160" s="64" t="s">
        <v>997</v>
      </c>
      <c r="R160" s="25">
        <v>210000276383</v>
      </c>
      <c r="S160" s="66">
        <v>46070</v>
      </c>
      <c r="T160" s="66" t="str">
        <f t="shared" si="2"/>
        <v>DONE</v>
      </c>
      <c r="U160" s="66">
        <v>46070</v>
      </c>
      <c r="V160" s="25">
        <v>7000232305</v>
      </c>
      <c r="W160" s="25">
        <v>43108</v>
      </c>
      <c r="X160" s="69">
        <v>46073</v>
      </c>
      <c r="Y160" s="69" t="str">
        <f t="shared" si="29"/>
        <v>DONE</v>
      </c>
      <c r="Z160" s="25" t="s">
        <v>1462</v>
      </c>
      <c r="AA160" s="69">
        <v>46073</v>
      </c>
      <c r="AB160" s="25" t="str">
        <f t="shared" si="4"/>
        <v>DONE</v>
      </c>
      <c r="AC160" s="71"/>
      <c r="AD160" s="54" t="s">
        <v>1463</v>
      </c>
      <c r="AE160" s="76">
        <v>46076</v>
      </c>
      <c r="AF160" s="69" t="str">
        <f t="shared" si="5"/>
        <v>DONE</v>
      </c>
      <c r="AG160" s="76">
        <v>46076</v>
      </c>
      <c r="AH160" s="73">
        <v>46146</v>
      </c>
      <c r="AI160" s="77" t="e">
        <f t="shared" ca="1" si="6"/>
        <v>#NAME?</v>
      </c>
      <c r="AJ160" s="80" t="str">
        <f t="array" ref="AJ160">IFERROR(INDEX('[1]Master Price'!$E:$E,MATCH(D160,'[1]Master Price'!$B:$B,0)),"0")</f>
        <v>0</v>
      </c>
      <c r="AK160" s="80">
        <f t="shared" si="7"/>
        <v>0</v>
      </c>
      <c r="AL160" s="82" t="str">
        <f t="shared" si="30"/>
        <v>0-day</v>
      </c>
      <c r="AM160" s="82" t="str">
        <f t="shared" si="9"/>
        <v>0-day</v>
      </c>
      <c r="AN160" s="82" t="str">
        <f t="shared" si="31"/>
        <v>0-day</v>
      </c>
      <c r="AO160" s="82" t="str">
        <f t="shared" si="11"/>
        <v>0-day</v>
      </c>
      <c r="AP160" s="82" t="str">
        <f t="shared" si="12"/>
        <v>3-day</v>
      </c>
      <c r="AQ160" s="82" t="str">
        <f t="shared" si="13"/>
        <v>0-day</v>
      </c>
      <c r="AR160" s="5"/>
      <c r="AS160" s="83" t="str">
        <f t="shared" si="14"/>
        <v/>
      </c>
      <c r="AT160" s="85"/>
      <c r="AU160" s="84" t="e">
        <f t="shared" ca="1" si="15"/>
        <v>#NAME?</v>
      </c>
      <c r="AV160" s="88" t="e">
        <f t="shared" ca="1" si="16"/>
        <v>#NAME?</v>
      </c>
      <c r="AW160" s="83" t="e">
        <f t="shared" ca="1" si="17"/>
        <v>#NAME?</v>
      </c>
      <c r="AX160" s="88" t="e">
        <f t="shared" ca="1" si="18"/>
        <v>#NAME?</v>
      </c>
      <c r="AY160" s="83" t="str">
        <f t="shared" si="19"/>
        <v/>
      </c>
      <c r="AZ160" s="22" t="e">
        <f t="shared" ca="1" si="20"/>
        <v>#NAME?</v>
      </c>
      <c r="BA160" s="22" t="e">
        <f t="shared" ca="1" si="21"/>
        <v>#NAME?</v>
      </c>
      <c r="BB160" s="88" t="e">
        <f t="shared" ca="1" si="22"/>
        <v>#NAME?</v>
      </c>
      <c r="BC160" s="90" t="e">
        <f t="shared" ca="1" si="23"/>
        <v>#NAME?</v>
      </c>
      <c r="BD160" s="90" t="e">
        <f t="shared" ca="1" si="24"/>
        <v>#NAME?</v>
      </c>
      <c r="BE160" s="88" t="e">
        <f t="shared" ca="1" si="25"/>
        <v>#NAME?</v>
      </c>
      <c r="BF160" s="22" t="e">
        <f t="shared" ca="1" si="26"/>
        <v>#NAME?</v>
      </c>
      <c r="BG160" s="22" t="e">
        <f t="shared" ca="1" si="27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0"/>
        <v>159</v>
      </c>
      <c r="B161" s="135">
        <v>46064</v>
      </c>
      <c r="C161" s="54" t="s">
        <v>548</v>
      </c>
      <c r="D161" s="58" t="s">
        <v>177</v>
      </c>
      <c r="E161" s="56" t="s">
        <v>178</v>
      </c>
      <c r="F161" s="54">
        <v>2</v>
      </c>
      <c r="G161" s="54" t="s">
        <v>65</v>
      </c>
      <c r="H161" s="54" t="str">
        <f t="shared" si="1"/>
        <v>DONE</v>
      </c>
      <c r="I161" s="54" t="s">
        <v>1432</v>
      </c>
      <c r="J161" s="58" t="s">
        <v>180</v>
      </c>
      <c r="K161" s="58" t="s">
        <v>79</v>
      </c>
      <c r="L161" s="60">
        <v>6008</v>
      </c>
      <c r="M161" s="54" t="s">
        <v>118</v>
      </c>
      <c r="N161" s="54" t="s">
        <v>118</v>
      </c>
      <c r="O161" s="54" t="s">
        <v>91</v>
      </c>
      <c r="P161" s="64" t="s">
        <v>869</v>
      </c>
      <c r="Q161" s="64" t="s">
        <v>997</v>
      </c>
      <c r="R161" s="25">
        <v>210000276384</v>
      </c>
      <c r="S161" s="66">
        <v>46070</v>
      </c>
      <c r="T161" s="66" t="str">
        <f t="shared" si="2"/>
        <v>DONE</v>
      </c>
      <c r="U161" s="66">
        <v>46070</v>
      </c>
      <c r="V161" s="25">
        <v>7000232296</v>
      </c>
      <c r="W161" s="25">
        <v>43107</v>
      </c>
      <c r="X161" s="69">
        <v>46073</v>
      </c>
      <c r="Y161" s="69" t="str">
        <f t="shared" si="29"/>
        <v>DONE</v>
      </c>
      <c r="Z161" s="25" t="s">
        <v>1464</v>
      </c>
      <c r="AA161" s="69">
        <v>46073</v>
      </c>
      <c r="AB161" s="25" t="str">
        <f t="shared" si="4"/>
        <v>DONE</v>
      </c>
      <c r="AC161" s="71"/>
      <c r="AD161" s="54" t="s">
        <v>1465</v>
      </c>
      <c r="AE161" s="76">
        <v>46076</v>
      </c>
      <c r="AF161" s="69" t="str">
        <f t="shared" si="5"/>
        <v>DONE</v>
      </c>
      <c r="AG161" s="76">
        <v>46076</v>
      </c>
      <c r="AH161" s="73">
        <v>46146</v>
      </c>
      <c r="AI161" s="77" t="e">
        <f t="shared" ca="1" si="6"/>
        <v>#NAME?</v>
      </c>
      <c r="AJ161" s="80" t="str">
        <f t="array" ref="AJ161">IFERROR(INDEX('[1]Master Price'!$E:$E,MATCH(D161,'[1]Master Price'!$B:$B,0)),"0")</f>
        <v>0</v>
      </c>
      <c r="AK161" s="80">
        <f t="shared" si="7"/>
        <v>0</v>
      </c>
      <c r="AL161" s="82" t="str">
        <f t="shared" si="30"/>
        <v>0-day</v>
      </c>
      <c r="AM161" s="82" t="str">
        <f t="shared" si="9"/>
        <v>0-day</v>
      </c>
      <c r="AN161" s="82" t="str">
        <f t="shared" si="31"/>
        <v>0-day</v>
      </c>
      <c r="AO161" s="82" t="str">
        <f t="shared" si="11"/>
        <v>0-day</v>
      </c>
      <c r="AP161" s="82" t="str">
        <f t="shared" si="12"/>
        <v>3-day</v>
      </c>
      <c r="AQ161" s="82" t="str">
        <f t="shared" si="13"/>
        <v>0-day</v>
      </c>
      <c r="AR161" s="5"/>
      <c r="AS161" s="83" t="str">
        <f t="shared" si="14"/>
        <v/>
      </c>
      <c r="AT161" s="85"/>
      <c r="AU161" s="84" t="e">
        <f t="shared" ca="1" si="15"/>
        <v>#NAME?</v>
      </c>
      <c r="AV161" s="88" t="e">
        <f t="shared" ca="1" si="16"/>
        <v>#NAME?</v>
      </c>
      <c r="AW161" s="83" t="e">
        <f t="shared" ca="1" si="17"/>
        <v>#NAME?</v>
      </c>
      <c r="AX161" s="88" t="e">
        <f t="shared" ca="1" si="18"/>
        <v>#NAME?</v>
      </c>
      <c r="AY161" s="83" t="str">
        <f t="shared" si="19"/>
        <v/>
      </c>
      <c r="AZ161" s="22" t="e">
        <f t="shared" ca="1" si="20"/>
        <v>#NAME?</v>
      </c>
      <c r="BA161" s="22" t="e">
        <f t="shared" ca="1" si="21"/>
        <v>#NAME?</v>
      </c>
      <c r="BB161" s="88" t="e">
        <f t="shared" ca="1" si="22"/>
        <v>#NAME?</v>
      </c>
      <c r="BC161" s="90" t="e">
        <f t="shared" ca="1" si="23"/>
        <v>#NAME?</v>
      </c>
      <c r="BD161" s="90" t="e">
        <f t="shared" ca="1" si="24"/>
        <v>#NAME?</v>
      </c>
      <c r="BE161" s="88" t="e">
        <f t="shared" ca="1" si="25"/>
        <v>#NAME?</v>
      </c>
      <c r="BF161" s="22" t="e">
        <f t="shared" ca="1" si="26"/>
        <v>#NAME?</v>
      </c>
      <c r="BG161" s="22" t="e">
        <f t="shared" ca="1" si="27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0"/>
        <v>160</v>
      </c>
      <c r="B162" s="135">
        <v>46063</v>
      </c>
      <c r="C162" s="54" t="s">
        <v>556</v>
      </c>
      <c r="D162" s="58" t="s">
        <v>899</v>
      </c>
      <c r="E162" s="56" t="s">
        <v>900</v>
      </c>
      <c r="F162" s="54">
        <v>5</v>
      </c>
      <c r="G162" s="54" t="s">
        <v>65</v>
      </c>
      <c r="H162" s="54" t="str">
        <f t="shared" si="1"/>
        <v>DONE</v>
      </c>
      <c r="I162" s="54" t="s">
        <v>111</v>
      </c>
      <c r="J162" s="58" t="s">
        <v>112</v>
      </c>
      <c r="K162" s="58" t="s">
        <v>106</v>
      </c>
      <c r="L162" s="60"/>
      <c r="M162" s="54"/>
      <c r="N162" s="54" t="s">
        <v>80</v>
      </c>
      <c r="O162" s="54" t="s">
        <v>81</v>
      </c>
      <c r="P162" s="64" t="s">
        <v>813</v>
      </c>
      <c r="Q162" s="64" t="s">
        <v>997</v>
      </c>
      <c r="R162" s="25">
        <v>200001009661</v>
      </c>
      <c r="S162" s="66">
        <v>46070</v>
      </c>
      <c r="T162" s="66" t="str">
        <f t="shared" si="2"/>
        <v>DONE</v>
      </c>
      <c r="U162" s="66">
        <v>46070</v>
      </c>
      <c r="V162" s="25">
        <v>9200072887</v>
      </c>
      <c r="W162" s="25">
        <v>43110</v>
      </c>
      <c r="X162" s="69">
        <v>46073</v>
      </c>
      <c r="Y162" s="69" t="str">
        <f t="shared" si="29"/>
        <v>DONE</v>
      </c>
      <c r="Z162" s="25" t="s">
        <v>1466</v>
      </c>
      <c r="AA162" s="69">
        <v>46073</v>
      </c>
      <c r="AB162" s="25" t="str">
        <f t="shared" si="4"/>
        <v>DONE</v>
      </c>
      <c r="AC162" s="71"/>
      <c r="AD162" s="54" t="s">
        <v>1467</v>
      </c>
      <c r="AE162" s="76">
        <v>46076</v>
      </c>
      <c r="AF162" s="69" t="str">
        <f t="shared" si="5"/>
        <v>DONE</v>
      </c>
      <c r="AG162" s="76">
        <v>46076</v>
      </c>
      <c r="AH162" s="73">
        <v>46146</v>
      </c>
      <c r="AI162" s="77" t="e">
        <f t="shared" ca="1" si="6"/>
        <v>#NAME?</v>
      </c>
      <c r="AJ162" s="80" t="str">
        <f t="array" ref="AJ162">IFERROR(INDEX('[1]Master Price'!$E:$E,MATCH(D162,'[1]Master Price'!$B:$B,0)),"0")</f>
        <v>0</v>
      </c>
      <c r="AK162" s="80">
        <f t="shared" si="7"/>
        <v>0</v>
      </c>
      <c r="AL162" s="82" t="str">
        <f t="shared" si="30"/>
        <v>0-day</v>
      </c>
      <c r="AM162" s="82" t="str">
        <f t="shared" si="9"/>
        <v>0-day</v>
      </c>
      <c r="AN162" s="82" t="str">
        <f t="shared" si="31"/>
        <v>0-day</v>
      </c>
      <c r="AO162" s="82" t="str">
        <f t="shared" si="11"/>
        <v>0-day</v>
      </c>
      <c r="AP162" s="82" t="str">
        <f t="shared" si="12"/>
        <v>3-day</v>
      </c>
      <c r="AQ162" s="82" t="str">
        <f t="shared" si="13"/>
        <v>0-day</v>
      </c>
      <c r="AR162" s="5"/>
      <c r="AS162" s="83" t="str">
        <f t="shared" si="14"/>
        <v/>
      </c>
      <c r="AT162" s="85"/>
      <c r="AU162" s="84" t="e">
        <f t="shared" ca="1" si="15"/>
        <v>#NAME?</v>
      </c>
      <c r="AV162" s="88" t="e">
        <f t="shared" ca="1" si="16"/>
        <v>#NAME?</v>
      </c>
      <c r="AW162" s="83" t="e">
        <f t="shared" ca="1" si="17"/>
        <v>#NAME?</v>
      </c>
      <c r="AX162" s="88" t="e">
        <f t="shared" ca="1" si="18"/>
        <v>#NAME?</v>
      </c>
      <c r="AY162" s="83" t="str">
        <f t="shared" si="19"/>
        <v/>
      </c>
      <c r="AZ162" s="22" t="e">
        <f t="shared" ca="1" si="20"/>
        <v>#NAME?</v>
      </c>
      <c r="BA162" s="22" t="e">
        <f t="shared" ca="1" si="21"/>
        <v>#NAME?</v>
      </c>
      <c r="BB162" s="88" t="e">
        <f t="shared" ca="1" si="22"/>
        <v>#NAME?</v>
      </c>
      <c r="BC162" s="90" t="e">
        <f t="shared" ca="1" si="23"/>
        <v>#NAME?</v>
      </c>
      <c r="BD162" s="90" t="e">
        <f t="shared" ca="1" si="24"/>
        <v>#NAME?</v>
      </c>
      <c r="BE162" s="88" t="e">
        <f t="shared" ca="1" si="25"/>
        <v>#NAME?</v>
      </c>
      <c r="BF162" s="22" t="e">
        <f t="shared" ca="1" si="26"/>
        <v>#NAME?</v>
      </c>
      <c r="BG162" s="22" t="e">
        <f t="shared" ca="1" si="27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0"/>
        <v>161</v>
      </c>
      <c r="B163" s="135">
        <v>46063</v>
      </c>
      <c r="C163" s="54" t="s">
        <v>556</v>
      </c>
      <c r="D163" s="58" t="s">
        <v>373</v>
      </c>
      <c r="E163" s="56" t="s">
        <v>374</v>
      </c>
      <c r="F163" s="54">
        <v>10</v>
      </c>
      <c r="G163" s="54" t="s">
        <v>65</v>
      </c>
      <c r="H163" s="54" t="str">
        <f t="shared" si="1"/>
        <v>DONE</v>
      </c>
      <c r="I163" s="54" t="s">
        <v>111</v>
      </c>
      <c r="J163" s="58" t="s">
        <v>112</v>
      </c>
      <c r="K163" s="58" t="s">
        <v>106</v>
      </c>
      <c r="L163" s="60"/>
      <c r="M163" s="54"/>
      <c r="N163" s="54" t="s">
        <v>80</v>
      </c>
      <c r="O163" s="54" t="s">
        <v>81</v>
      </c>
      <c r="P163" s="64" t="s">
        <v>813</v>
      </c>
      <c r="Q163" s="64" t="s">
        <v>997</v>
      </c>
      <c r="R163" s="25">
        <v>200001009661</v>
      </c>
      <c r="S163" s="66">
        <v>46070</v>
      </c>
      <c r="T163" s="66" t="str">
        <f t="shared" si="2"/>
        <v>DONE</v>
      </c>
      <c r="U163" s="66">
        <v>46070</v>
      </c>
      <c r="V163" s="25">
        <v>9200072887</v>
      </c>
      <c r="W163" s="25">
        <v>43110</v>
      </c>
      <c r="X163" s="69">
        <v>46073</v>
      </c>
      <c r="Y163" s="69" t="str">
        <f t="shared" si="29"/>
        <v>DONE</v>
      </c>
      <c r="Z163" s="25" t="s">
        <v>1466</v>
      </c>
      <c r="AA163" s="69">
        <v>46073</v>
      </c>
      <c r="AB163" s="25" t="str">
        <f t="shared" si="4"/>
        <v>DONE</v>
      </c>
      <c r="AC163" s="71"/>
      <c r="AD163" s="54" t="s">
        <v>1467</v>
      </c>
      <c r="AE163" s="76">
        <v>46076</v>
      </c>
      <c r="AF163" s="69" t="str">
        <f t="shared" si="5"/>
        <v>DONE</v>
      </c>
      <c r="AG163" s="76">
        <v>46076</v>
      </c>
      <c r="AH163" s="73">
        <v>46146</v>
      </c>
      <c r="AI163" s="77" t="e">
        <f t="shared" ca="1" si="6"/>
        <v>#NAME?</v>
      </c>
      <c r="AJ163" s="80" t="str">
        <f t="array" ref="AJ163">IFERROR(INDEX('[1]Master Price'!$E:$E,MATCH(D163,'[1]Master Price'!$B:$B,0)),"0")</f>
        <v>0</v>
      </c>
      <c r="AK163" s="80">
        <f t="shared" si="7"/>
        <v>0</v>
      </c>
      <c r="AL163" s="82" t="str">
        <f t="shared" si="30"/>
        <v>0-day</v>
      </c>
      <c r="AM163" s="82" t="str">
        <f t="shared" si="9"/>
        <v>0-day</v>
      </c>
      <c r="AN163" s="82" t="str">
        <f t="shared" si="31"/>
        <v>0-day</v>
      </c>
      <c r="AO163" s="82" t="str">
        <f t="shared" si="11"/>
        <v>0-day</v>
      </c>
      <c r="AP163" s="82" t="str">
        <f t="shared" si="12"/>
        <v>3-day</v>
      </c>
      <c r="AQ163" s="82" t="str">
        <f t="shared" si="13"/>
        <v>0-day</v>
      </c>
      <c r="AR163" s="5"/>
      <c r="AS163" s="83" t="str">
        <f t="shared" si="14"/>
        <v/>
      </c>
      <c r="AT163" s="85"/>
      <c r="AU163" s="84" t="e">
        <f t="shared" ca="1" si="15"/>
        <v>#NAME?</v>
      </c>
      <c r="AV163" s="88" t="e">
        <f t="shared" ca="1" si="16"/>
        <v>#NAME?</v>
      </c>
      <c r="AW163" s="83" t="e">
        <f t="shared" ca="1" si="17"/>
        <v>#NAME?</v>
      </c>
      <c r="AX163" s="88" t="e">
        <f t="shared" ca="1" si="18"/>
        <v>#NAME?</v>
      </c>
      <c r="AY163" s="83" t="str">
        <f t="shared" si="19"/>
        <v/>
      </c>
      <c r="AZ163" s="22" t="e">
        <f t="shared" ca="1" si="20"/>
        <v>#NAME?</v>
      </c>
      <c r="BA163" s="22" t="e">
        <f t="shared" ca="1" si="21"/>
        <v>#NAME?</v>
      </c>
      <c r="BB163" s="88" t="e">
        <f t="shared" ca="1" si="22"/>
        <v>#NAME?</v>
      </c>
      <c r="BC163" s="90" t="e">
        <f t="shared" ca="1" si="23"/>
        <v>#NAME?</v>
      </c>
      <c r="BD163" s="90" t="e">
        <f t="shared" ca="1" si="24"/>
        <v>#NAME?</v>
      </c>
      <c r="BE163" s="88" t="e">
        <f t="shared" ca="1" si="25"/>
        <v>#NAME?</v>
      </c>
      <c r="BF163" s="22" t="e">
        <f t="shared" ca="1" si="26"/>
        <v>#NAME?</v>
      </c>
      <c r="BG163" s="22" t="e">
        <f t="shared" ca="1" si="27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0"/>
        <v>162</v>
      </c>
      <c r="B164" s="135">
        <v>46063</v>
      </c>
      <c r="C164" s="54" t="s">
        <v>556</v>
      </c>
      <c r="D164" s="54" t="s">
        <v>367</v>
      </c>
      <c r="E164" s="56" t="s">
        <v>368</v>
      </c>
      <c r="F164" s="54">
        <v>10</v>
      </c>
      <c r="G164" s="54" t="s">
        <v>65</v>
      </c>
      <c r="H164" s="54" t="str">
        <f t="shared" si="1"/>
        <v>DONE</v>
      </c>
      <c r="I164" s="54" t="s">
        <v>111</v>
      </c>
      <c r="J164" s="58" t="s">
        <v>112</v>
      </c>
      <c r="K164" s="58" t="s">
        <v>106</v>
      </c>
      <c r="L164" s="60"/>
      <c r="M164" s="54"/>
      <c r="N164" s="54" t="s">
        <v>80</v>
      </c>
      <c r="O164" s="54" t="s">
        <v>81</v>
      </c>
      <c r="P164" s="64" t="s">
        <v>813</v>
      </c>
      <c r="Q164" s="64" t="s">
        <v>997</v>
      </c>
      <c r="R164" s="25">
        <v>200001009661</v>
      </c>
      <c r="S164" s="66">
        <v>46070</v>
      </c>
      <c r="T164" s="66" t="str">
        <f t="shared" si="2"/>
        <v>DONE</v>
      </c>
      <c r="U164" s="66">
        <v>46070</v>
      </c>
      <c r="V164" s="25">
        <v>9200072887</v>
      </c>
      <c r="W164" s="25">
        <v>43110</v>
      </c>
      <c r="X164" s="69">
        <v>46073</v>
      </c>
      <c r="Y164" s="69" t="str">
        <f t="shared" si="29"/>
        <v>DONE</v>
      </c>
      <c r="Z164" s="25" t="s">
        <v>1466</v>
      </c>
      <c r="AA164" s="69">
        <v>46073</v>
      </c>
      <c r="AB164" s="25" t="str">
        <f t="shared" si="4"/>
        <v>DONE</v>
      </c>
      <c r="AC164" s="71"/>
      <c r="AD164" s="54" t="s">
        <v>1467</v>
      </c>
      <c r="AE164" s="76">
        <v>46076</v>
      </c>
      <c r="AF164" s="69" t="str">
        <f t="shared" si="5"/>
        <v>DONE</v>
      </c>
      <c r="AG164" s="76">
        <v>46076</v>
      </c>
      <c r="AH164" s="73">
        <v>46146</v>
      </c>
      <c r="AI164" s="77" t="e">
        <f t="shared" ca="1" si="6"/>
        <v>#NAME?</v>
      </c>
      <c r="AJ164" s="80" t="str">
        <f t="array" ref="AJ164">IFERROR(INDEX('[1]Master Price'!$E:$E,MATCH(D164,'[1]Master Price'!$B:$B,0)),"0")</f>
        <v>0</v>
      </c>
      <c r="AK164" s="80">
        <f t="shared" si="7"/>
        <v>0</v>
      </c>
      <c r="AL164" s="82" t="str">
        <f t="shared" si="30"/>
        <v>0-day</v>
      </c>
      <c r="AM164" s="82" t="str">
        <f t="shared" si="9"/>
        <v>0-day</v>
      </c>
      <c r="AN164" s="82" t="str">
        <f t="shared" si="31"/>
        <v>0-day</v>
      </c>
      <c r="AO164" s="82" t="str">
        <f t="shared" si="11"/>
        <v>0-day</v>
      </c>
      <c r="AP164" s="82" t="str">
        <f t="shared" si="12"/>
        <v>3-day</v>
      </c>
      <c r="AQ164" s="82" t="str">
        <f t="shared" si="13"/>
        <v>0-day</v>
      </c>
      <c r="AR164" s="5"/>
      <c r="AS164" s="83" t="str">
        <f t="shared" si="14"/>
        <v/>
      </c>
      <c r="AT164" s="85"/>
      <c r="AU164" s="84" t="e">
        <f t="shared" ca="1" si="15"/>
        <v>#NAME?</v>
      </c>
      <c r="AV164" s="88" t="e">
        <f t="shared" ca="1" si="16"/>
        <v>#NAME?</v>
      </c>
      <c r="AW164" s="83" t="e">
        <f t="shared" ca="1" si="17"/>
        <v>#NAME?</v>
      </c>
      <c r="AX164" s="88" t="e">
        <f t="shared" ca="1" si="18"/>
        <v>#NAME?</v>
      </c>
      <c r="AY164" s="83" t="str">
        <f t="shared" si="19"/>
        <v/>
      </c>
      <c r="AZ164" s="22" t="e">
        <f t="shared" ca="1" si="20"/>
        <v>#NAME?</v>
      </c>
      <c r="BA164" s="22" t="e">
        <f t="shared" ca="1" si="21"/>
        <v>#NAME?</v>
      </c>
      <c r="BB164" s="88" t="e">
        <f t="shared" ca="1" si="22"/>
        <v>#NAME?</v>
      </c>
      <c r="BC164" s="90" t="e">
        <f t="shared" ca="1" si="23"/>
        <v>#NAME?</v>
      </c>
      <c r="BD164" s="90" t="e">
        <f t="shared" ca="1" si="24"/>
        <v>#NAME?</v>
      </c>
      <c r="BE164" s="88" t="e">
        <f t="shared" ca="1" si="25"/>
        <v>#NAME?</v>
      </c>
      <c r="BF164" s="22" t="e">
        <f t="shared" ca="1" si="26"/>
        <v>#NAME?</v>
      </c>
      <c r="BG164" s="22" t="e">
        <f t="shared" ca="1" si="27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0"/>
        <v>163</v>
      </c>
      <c r="B165" s="135">
        <v>46063</v>
      </c>
      <c r="C165" s="54" t="s">
        <v>556</v>
      </c>
      <c r="D165" s="133" t="s">
        <v>309</v>
      </c>
      <c r="E165" s="56" t="s">
        <v>311</v>
      </c>
      <c r="F165" s="54">
        <v>10</v>
      </c>
      <c r="G165" s="54" t="s">
        <v>65</v>
      </c>
      <c r="H165" s="54" t="str">
        <f t="shared" si="1"/>
        <v>DONE</v>
      </c>
      <c r="I165" s="54" t="s">
        <v>111</v>
      </c>
      <c r="J165" s="58" t="s">
        <v>112</v>
      </c>
      <c r="K165" s="58" t="s">
        <v>106</v>
      </c>
      <c r="L165" s="60"/>
      <c r="M165" s="54"/>
      <c r="N165" s="54" t="s">
        <v>80</v>
      </c>
      <c r="O165" s="54" t="s">
        <v>81</v>
      </c>
      <c r="P165" s="64" t="s">
        <v>813</v>
      </c>
      <c r="Q165" s="64" t="s">
        <v>997</v>
      </c>
      <c r="R165" s="25">
        <v>200001009661</v>
      </c>
      <c r="S165" s="66">
        <v>46070</v>
      </c>
      <c r="T165" s="66" t="str">
        <f t="shared" si="2"/>
        <v>DONE</v>
      </c>
      <c r="U165" s="66">
        <v>46070</v>
      </c>
      <c r="V165" s="25">
        <v>9200072887</v>
      </c>
      <c r="W165" s="25">
        <v>43110</v>
      </c>
      <c r="X165" s="69">
        <v>46073</v>
      </c>
      <c r="Y165" s="69" t="str">
        <f t="shared" si="29"/>
        <v>DONE</v>
      </c>
      <c r="Z165" s="25" t="s">
        <v>1466</v>
      </c>
      <c r="AA165" s="69">
        <v>46073</v>
      </c>
      <c r="AB165" s="25" t="str">
        <f t="shared" si="4"/>
        <v>DONE</v>
      </c>
      <c r="AC165" s="71"/>
      <c r="AD165" s="54" t="s">
        <v>1467</v>
      </c>
      <c r="AE165" s="76">
        <v>46076</v>
      </c>
      <c r="AF165" s="69" t="str">
        <f t="shared" si="5"/>
        <v>DONE</v>
      </c>
      <c r="AG165" s="76">
        <v>46076</v>
      </c>
      <c r="AH165" s="73">
        <v>46146</v>
      </c>
      <c r="AI165" s="77" t="e">
        <f t="shared" ca="1" si="6"/>
        <v>#NAME?</v>
      </c>
      <c r="AJ165" s="80" t="str">
        <f t="array" ref="AJ165">IFERROR(INDEX('[1]Master Price'!$E:$E,MATCH(D165,'[1]Master Price'!$B:$B,0)),"0")</f>
        <v>0</v>
      </c>
      <c r="AK165" s="80">
        <f t="shared" si="7"/>
        <v>0</v>
      </c>
      <c r="AL165" s="82" t="str">
        <f t="shared" si="30"/>
        <v>0-day</v>
      </c>
      <c r="AM165" s="82" t="str">
        <f t="shared" si="9"/>
        <v>0-day</v>
      </c>
      <c r="AN165" s="82" t="str">
        <f t="shared" si="31"/>
        <v>0-day</v>
      </c>
      <c r="AO165" s="82" t="str">
        <f t="shared" si="11"/>
        <v>0-day</v>
      </c>
      <c r="AP165" s="82" t="str">
        <f t="shared" si="12"/>
        <v>3-day</v>
      </c>
      <c r="AQ165" s="82" t="str">
        <f t="shared" si="13"/>
        <v>0-day</v>
      </c>
      <c r="AR165" s="5"/>
      <c r="AS165" s="83" t="str">
        <f t="shared" si="14"/>
        <v/>
      </c>
      <c r="AT165" s="85"/>
      <c r="AU165" s="84" t="e">
        <f t="shared" ca="1" si="15"/>
        <v>#NAME?</v>
      </c>
      <c r="AV165" s="88" t="e">
        <f t="shared" ca="1" si="16"/>
        <v>#NAME?</v>
      </c>
      <c r="AW165" s="83" t="e">
        <f t="shared" ca="1" si="17"/>
        <v>#NAME?</v>
      </c>
      <c r="AX165" s="88" t="e">
        <f t="shared" ca="1" si="18"/>
        <v>#NAME?</v>
      </c>
      <c r="AY165" s="83" t="str">
        <f t="shared" si="19"/>
        <v/>
      </c>
      <c r="AZ165" s="22" t="e">
        <f t="shared" ca="1" si="20"/>
        <v>#NAME?</v>
      </c>
      <c r="BA165" s="22" t="e">
        <f t="shared" ca="1" si="21"/>
        <v>#NAME?</v>
      </c>
      <c r="BB165" s="88" t="e">
        <f t="shared" ca="1" si="22"/>
        <v>#NAME?</v>
      </c>
      <c r="BC165" s="90" t="e">
        <f t="shared" ca="1" si="23"/>
        <v>#NAME?</v>
      </c>
      <c r="BD165" s="90" t="e">
        <f t="shared" ca="1" si="24"/>
        <v>#NAME?</v>
      </c>
      <c r="BE165" s="88" t="e">
        <f t="shared" ca="1" si="25"/>
        <v>#NAME?</v>
      </c>
      <c r="BF165" s="22" t="e">
        <f t="shared" ca="1" si="26"/>
        <v>#NAME?</v>
      </c>
      <c r="BG165" s="22" t="e">
        <f t="shared" ca="1" si="27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0"/>
        <v>164</v>
      </c>
      <c r="B166" s="135">
        <v>46063</v>
      </c>
      <c r="C166" s="54" t="s">
        <v>562</v>
      </c>
      <c r="D166" s="54" t="s">
        <v>1401</v>
      </c>
      <c r="E166" s="56" t="s">
        <v>1402</v>
      </c>
      <c r="F166" s="54">
        <v>1</v>
      </c>
      <c r="G166" s="54" t="s">
        <v>65</v>
      </c>
      <c r="H166" s="54" t="str">
        <f t="shared" si="1"/>
        <v>DONE</v>
      </c>
      <c r="I166" s="54" t="s">
        <v>1148</v>
      </c>
      <c r="J166" s="58" t="s">
        <v>74</v>
      </c>
      <c r="K166" s="58" t="s">
        <v>75</v>
      </c>
      <c r="L166" s="60"/>
      <c r="M166" s="54"/>
      <c r="N166" s="54" t="s">
        <v>207</v>
      </c>
      <c r="O166" s="54" t="s">
        <v>81</v>
      </c>
      <c r="P166" s="64" t="s">
        <v>813</v>
      </c>
      <c r="Q166" s="64" t="s">
        <v>89</v>
      </c>
      <c r="R166" s="25">
        <v>200001009651</v>
      </c>
      <c r="S166" s="66">
        <v>46070</v>
      </c>
      <c r="T166" s="66" t="str">
        <f t="shared" si="2"/>
        <v>DONE</v>
      </c>
      <c r="U166" s="66">
        <v>46070</v>
      </c>
      <c r="V166" s="25">
        <v>9200073017</v>
      </c>
      <c r="W166" s="25">
        <v>43143</v>
      </c>
      <c r="X166" s="69">
        <v>46073</v>
      </c>
      <c r="Y166" s="69" t="str">
        <f t="shared" si="29"/>
        <v>DONE</v>
      </c>
      <c r="Z166" s="25" t="s">
        <v>1474</v>
      </c>
      <c r="AA166" s="69">
        <v>46073</v>
      </c>
      <c r="AB166" s="25" t="str">
        <f t="shared" si="4"/>
        <v>DONE</v>
      </c>
      <c r="AC166" s="71"/>
      <c r="AD166" s="54" t="s">
        <v>1475</v>
      </c>
      <c r="AE166" s="76">
        <v>46076</v>
      </c>
      <c r="AF166" s="69" t="str">
        <f t="shared" si="5"/>
        <v>DONE</v>
      </c>
      <c r="AG166" s="76">
        <v>46076</v>
      </c>
      <c r="AH166" s="73">
        <v>46146</v>
      </c>
      <c r="AI166" s="77" t="e">
        <f t="shared" ca="1" si="6"/>
        <v>#NAME?</v>
      </c>
      <c r="AJ166" s="80" t="str">
        <f t="array" ref="AJ166">IFERROR(INDEX('[1]Master Price'!$E:$E,MATCH(D166,'[1]Master Price'!$B:$B,0)),"0")</f>
        <v>0</v>
      </c>
      <c r="AK166" s="80">
        <f t="shared" si="7"/>
        <v>0</v>
      </c>
      <c r="AL166" s="82" t="str">
        <f t="shared" si="30"/>
        <v>0-day</v>
      </c>
      <c r="AM166" s="82" t="str">
        <f t="shared" si="9"/>
        <v>0-day</v>
      </c>
      <c r="AN166" s="82" t="str">
        <f t="shared" si="31"/>
        <v>0-day</v>
      </c>
      <c r="AO166" s="82" t="str">
        <f t="shared" si="11"/>
        <v>0-day</v>
      </c>
      <c r="AP166" s="82" t="str">
        <f t="shared" si="12"/>
        <v>3-day</v>
      </c>
      <c r="AQ166" s="82" t="str">
        <f t="shared" si="13"/>
        <v>0-day</v>
      </c>
      <c r="AR166" s="5"/>
      <c r="AS166" s="83" t="str">
        <f t="shared" si="14"/>
        <v/>
      </c>
      <c r="AT166" s="85"/>
      <c r="AU166" s="84" t="e">
        <f t="shared" ca="1" si="15"/>
        <v>#NAME?</v>
      </c>
      <c r="AV166" s="88" t="e">
        <f t="shared" ca="1" si="16"/>
        <v>#NAME?</v>
      </c>
      <c r="AW166" s="83" t="e">
        <f t="shared" ca="1" si="17"/>
        <v>#NAME?</v>
      </c>
      <c r="AX166" s="88" t="e">
        <f t="shared" ca="1" si="18"/>
        <v>#NAME?</v>
      </c>
      <c r="AY166" s="83" t="str">
        <f t="shared" si="19"/>
        <v/>
      </c>
      <c r="AZ166" s="22" t="e">
        <f t="shared" ca="1" si="20"/>
        <v>#NAME?</v>
      </c>
      <c r="BA166" s="22" t="e">
        <f t="shared" ca="1" si="21"/>
        <v>#NAME?</v>
      </c>
      <c r="BB166" s="88" t="e">
        <f t="shared" ca="1" si="22"/>
        <v>#NAME?</v>
      </c>
      <c r="BC166" s="90" t="e">
        <f t="shared" ca="1" si="23"/>
        <v>#NAME?</v>
      </c>
      <c r="BD166" s="90" t="e">
        <f t="shared" ca="1" si="24"/>
        <v>#NAME?</v>
      </c>
      <c r="BE166" s="88" t="e">
        <f t="shared" ca="1" si="25"/>
        <v>#NAME?</v>
      </c>
      <c r="BF166" s="22" t="e">
        <f t="shared" ca="1" si="26"/>
        <v>#NAME?</v>
      </c>
      <c r="BG166" s="22" t="e">
        <f t="shared" ca="1" si="27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0"/>
        <v>165</v>
      </c>
      <c r="B167" s="135">
        <v>46063</v>
      </c>
      <c r="C167" s="54" t="s">
        <v>562</v>
      </c>
      <c r="D167" s="54" t="s">
        <v>203</v>
      </c>
      <c r="E167" s="56" t="s">
        <v>205</v>
      </c>
      <c r="F167" s="54">
        <v>1</v>
      </c>
      <c r="G167" s="54" t="s">
        <v>65</v>
      </c>
      <c r="H167" s="54" t="str">
        <f t="shared" si="1"/>
        <v>DONE</v>
      </c>
      <c r="I167" s="54" t="s">
        <v>1148</v>
      </c>
      <c r="J167" s="58" t="s">
        <v>74</v>
      </c>
      <c r="K167" s="58" t="s">
        <v>75</v>
      </c>
      <c r="L167" s="60"/>
      <c r="M167" s="54"/>
      <c r="N167" s="54" t="s">
        <v>207</v>
      </c>
      <c r="O167" s="54" t="s">
        <v>81</v>
      </c>
      <c r="P167" s="64" t="s">
        <v>813</v>
      </c>
      <c r="Q167" s="64" t="s">
        <v>89</v>
      </c>
      <c r="R167" s="25">
        <v>200001009651</v>
      </c>
      <c r="S167" s="66">
        <v>46070</v>
      </c>
      <c r="T167" s="66" t="str">
        <f t="shared" si="2"/>
        <v>DONE</v>
      </c>
      <c r="U167" s="66">
        <v>46070</v>
      </c>
      <c r="V167" s="25">
        <v>9200073017</v>
      </c>
      <c r="W167" s="25">
        <v>43143</v>
      </c>
      <c r="X167" s="69">
        <v>46073</v>
      </c>
      <c r="Y167" s="69" t="str">
        <f t="shared" si="29"/>
        <v>DONE</v>
      </c>
      <c r="Z167" s="25" t="s">
        <v>1474</v>
      </c>
      <c r="AA167" s="69">
        <v>46073</v>
      </c>
      <c r="AB167" s="25" t="str">
        <f t="shared" si="4"/>
        <v>DONE</v>
      </c>
      <c r="AC167" s="71"/>
      <c r="AD167" s="54" t="s">
        <v>1475</v>
      </c>
      <c r="AE167" s="76">
        <v>46076</v>
      </c>
      <c r="AF167" s="69" t="str">
        <f t="shared" si="5"/>
        <v>DONE</v>
      </c>
      <c r="AG167" s="76">
        <v>46076</v>
      </c>
      <c r="AH167" s="73">
        <v>46146</v>
      </c>
      <c r="AI167" s="77" t="e">
        <f t="shared" ca="1" si="6"/>
        <v>#NAME?</v>
      </c>
      <c r="AJ167" s="80" t="str">
        <f t="array" ref="AJ167">IFERROR(INDEX('[1]Master Price'!$E:$E,MATCH(D167,'[1]Master Price'!$B:$B,0)),"0")</f>
        <v>0</v>
      </c>
      <c r="AK167" s="80">
        <f t="shared" si="7"/>
        <v>0</v>
      </c>
      <c r="AL167" s="82" t="str">
        <f t="shared" si="30"/>
        <v>0-day</v>
      </c>
      <c r="AM167" s="82" t="str">
        <f t="shared" si="9"/>
        <v>0-day</v>
      </c>
      <c r="AN167" s="82" t="str">
        <f t="shared" si="31"/>
        <v>0-day</v>
      </c>
      <c r="AO167" s="82" t="str">
        <f t="shared" si="11"/>
        <v>0-day</v>
      </c>
      <c r="AP167" s="82" t="str">
        <f t="shared" si="12"/>
        <v>3-day</v>
      </c>
      <c r="AQ167" s="82" t="str">
        <f t="shared" si="13"/>
        <v>0-day</v>
      </c>
      <c r="AR167" s="5"/>
      <c r="AS167" s="83" t="str">
        <f t="shared" si="14"/>
        <v/>
      </c>
      <c r="AT167" s="85"/>
      <c r="AU167" s="84" t="e">
        <f t="shared" ca="1" si="15"/>
        <v>#NAME?</v>
      </c>
      <c r="AV167" s="88" t="e">
        <f t="shared" ca="1" si="16"/>
        <v>#NAME?</v>
      </c>
      <c r="AW167" s="83" t="e">
        <f t="shared" ca="1" si="17"/>
        <v>#NAME?</v>
      </c>
      <c r="AX167" s="88" t="e">
        <f t="shared" ca="1" si="18"/>
        <v>#NAME?</v>
      </c>
      <c r="AY167" s="83" t="str">
        <f t="shared" si="19"/>
        <v/>
      </c>
      <c r="AZ167" s="22" t="e">
        <f t="shared" ca="1" si="20"/>
        <v>#NAME?</v>
      </c>
      <c r="BA167" s="22" t="e">
        <f t="shared" ca="1" si="21"/>
        <v>#NAME?</v>
      </c>
      <c r="BB167" s="88" t="e">
        <f t="shared" ca="1" si="22"/>
        <v>#NAME?</v>
      </c>
      <c r="BC167" s="90" t="e">
        <f t="shared" ca="1" si="23"/>
        <v>#NAME?</v>
      </c>
      <c r="BD167" s="90" t="e">
        <f t="shared" ca="1" si="24"/>
        <v>#NAME?</v>
      </c>
      <c r="BE167" s="88" t="e">
        <f t="shared" ca="1" si="25"/>
        <v>#NAME?</v>
      </c>
      <c r="BF167" s="22" t="e">
        <f t="shared" ca="1" si="26"/>
        <v>#NAME?</v>
      </c>
      <c r="BG167" s="22" t="e">
        <f t="shared" ca="1" si="27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0"/>
        <v>166</v>
      </c>
      <c r="B168" s="135">
        <v>46062</v>
      </c>
      <c r="C168" s="54" t="s">
        <v>571</v>
      </c>
      <c r="D168" s="54" t="s">
        <v>234</v>
      </c>
      <c r="E168" s="56" t="s">
        <v>236</v>
      </c>
      <c r="F168" s="54">
        <v>1</v>
      </c>
      <c r="G168" s="54" t="s">
        <v>65</v>
      </c>
      <c r="H168" s="54" t="str">
        <f t="shared" si="1"/>
        <v>DONE</v>
      </c>
      <c r="I168" s="54" t="s">
        <v>1481</v>
      </c>
      <c r="J168" s="58" t="s">
        <v>180</v>
      </c>
      <c r="K168" s="58" t="s">
        <v>79</v>
      </c>
      <c r="L168" s="54">
        <v>5986</v>
      </c>
      <c r="M168" s="54" t="s">
        <v>118</v>
      </c>
      <c r="N168" s="54" t="s">
        <v>118</v>
      </c>
      <c r="O168" s="54" t="s">
        <v>91</v>
      </c>
      <c r="P168" s="64" t="s">
        <v>695</v>
      </c>
      <c r="Q168" s="64" t="s">
        <v>801</v>
      </c>
      <c r="R168" s="25">
        <v>200001009561</v>
      </c>
      <c r="S168" s="66">
        <v>46070</v>
      </c>
      <c r="T168" s="66" t="str">
        <f t="shared" si="2"/>
        <v>DONE</v>
      </c>
      <c r="U168" s="66">
        <v>46070</v>
      </c>
      <c r="V168" s="25">
        <v>9200072899</v>
      </c>
      <c r="W168" s="25">
        <v>43115</v>
      </c>
      <c r="X168" s="69">
        <v>46073</v>
      </c>
      <c r="Y168" s="69" t="str">
        <f t="shared" si="29"/>
        <v>DONE</v>
      </c>
      <c r="Z168" s="25" t="s">
        <v>1482</v>
      </c>
      <c r="AA168" s="69">
        <v>46073</v>
      </c>
      <c r="AB168" s="25" t="str">
        <f t="shared" si="4"/>
        <v>DONE</v>
      </c>
      <c r="AC168" s="71"/>
      <c r="AD168" s="54" t="s">
        <v>1483</v>
      </c>
      <c r="AE168" s="76">
        <v>46076</v>
      </c>
      <c r="AF168" s="69" t="str">
        <f t="shared" si="5"/>
        <v>DONE</v>
      </c>
      <c r="AG168" s="76">
        <v>46076</v>
      </c>
      <c r="AH168" s="73">
        <v>46146</v>
      </c>
      <c r="AI168" s="77" t="e">
        <f t="shared" ca="1" si="6"/>
        <v>#NAME?</v>
      </c>
      <c r="AJ168" s="80" t="str">
        <f t="array" ref="AJ168">IFERROR(INDEX('[1]Master Price'!$E:$E,MATCH(D168,'[1]Master Price'!$B:$B,0)),"0")</f>
        <v>0</v>
      </c>
      <c r="AK168" s="80">
        <f t="shared" si="7"/>
        <v>0</v>
      </c>
      <c r="AL168" s="82" t="str">
        <f t="shared" si="30"/>
        <v>0-day</v>
      </c>
      <c r="AM168" s="82" t="str">
        <f t="shared" si="9"/>
        <v>0-day</v>
      </c>
      <c r="AN168" s="82" t="str">
        <f t="shared" si="31"/>
        <v>0-day</v>
      </c>
      <c r="AO168" s="82" t="str">
        <f t="shared" si="11"/>
        <v>0-day</v>
      </c>
      <c r="AP168" s="82" t="str">
        <f t="shared" si="12"/>
        <v>3-day</v>
      </c>
      <c r="AQ168" s="82" t="str">
        <f t="shared" si="13"/>
        <v>0-day</v>
      </c>
      <c r="AR168" s="5"/>
      <c r="AS168" s="83" t="str">
        <f t="shared" si="14"/>
        <v/>
      </c>
      <c r="AT168" s="85"/>
      <c r="AU168" s="84" t="e">
        <f t="shared" ca="1" si="15"/>
        <v>#NAME?</v>
      </c>
      <c r="AV168" s="88" t="e">
        <f t="shared" ca="1" si="16"/>
        <v>#NAME?</v>
      </c>
      <c r="AW168" s="83" t="e">
        <f t="shared" ca="1" si="17"/>
        <v>#NAME?</v>
      </c>
      <c r="AX168" s="88" t="e">
        <f t="shared" ca="1" si="18"/>
        <v>#NAME?</v>
      </c>
      <c r="AY168" s="83" t="str">
        <f t="shared" si="19"/>
        <v/>
      </c>
      <c r="AZ168" s="22" t="e">
        <f t="shared" ca="1" si="20"/>
        <v>#NAME?</v>
      </c>
      <c r="BA168" s="22" t="e">
        <f t="shared" ca="1" si="21"/>
        <v>#NAME?</v>
      </c>
      <c r="BB168" s="88" t="e">
        <f t="shared" ca="1" si="22"/>
        <v>#NAME?</v>
      </c>
      <c r="BC168" s="90" t="e">
        <f t="shared" ca="1" si="23"/>
        <v>#NAME?</v>
      </c>
      <c r="BD168" s="90" t="e">
        <f t="shared" ca="1" si="24"/>
        <v>#NAME?</v>
      </c>
      <c r="BE168" s="88" t="e">
        <f t="shared" ca="1" si="25"/>
        <v>#NAME?</v>
      </c>
      <c r="BF168" s="22" t="e">
        <f t="shared" ca="1" si="26"/>
        <v>#NAME?</v>
      </c>
      <c r="BG168" s="22" t="e">
        <f t="shared" ca="1" si="27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0"/>
        <v>167</v>
      </c>
      <c r="B169" s="135">
        <v>46062</v>
      </c>
      <c r="C169" s="54" t="s">
        <v>571</v>
      </c>
      <c r="D169" s="54" t="s">
        <v>275</v>
      </c>
      <c r="E169" s="56" t="s">
        <v>276</v>
      </c>
      <c r="F169" s="54">
        <v>1</v>
      </c>
      <c r="G169" s="54" t="s">
        <v>65</v>
      </c>
      <c r="H169" s="54" t="str">
        <f t="shared" si="1"/>
        <v>DONE</v>
      </c>
      <c r="I169" s="54" t="s">
        <v>1481</v>
      </c>
      <c r="J169" s="58" t="s">
        <v>180</v>
      </c>
      <c r="K169" s="58" t="s">
        <v>79</v>
      </c>
      <c r="L169" s="54">
        <v>5986</v>
      </c>
      <c r="M169" s="54" t="s">
        <v>118</v>
      </c>
      <c r="N169" s="54" t="s">
        <v>118</v>
      </c>
      <c r="O169" s="54" t="s">
        <v>91</v>
      </c>
      <c r="P169" s="64" t="s">
        <v>695</v>
      </c>
      <c r="Q169" s="64" t="s">
        <v>801</v>
      </c>
      <c r="R169" s="25">
        <v>200001009561</v>
      </c>
      <c r="S169" s="66">
        <v>46070</v>
      </c>
      <c r="T169" s="66" t="str">
        <f t="shared" si="2"/>
        <v>DONE</v>
      </c>
      <c r="U169" s="66">
        <v>46070</v>
      </c>
      <c r="V169" s="25">
        <v>9200072899</v>
      </c>
      <c r="W169" s="25">
        <v>43115</v>
      </c>
      <c r="X169" s="69">
        <v>46073</v>
      </c>
      <c r="Y169" s="69" t="str">
        <f t="shared" si="29"/>
        <v>DONE</v>
      </c>
      <c r="Z169" s="25" t="s">
        <v>1482</v>
      </c>
      <c r="AA169" s="69">
        <v>46073</v>
      </c>
      <c r="AB169" s="25" t="str">
        <f t="shared" si="4"/>
        <v>DONE</v>
      </c>
      <c r="AC169" s="71"/>
      <c r="AD169" s="54" t="s">
        <v>1483</v>
      </c>
      <c r="AE169" s="76">
        <v>46076</v>
      </c>
      <c r="AF169" s="69" t="str">
        <f t="shared" si="5"/>
        <v>DONE</v>
      </c>
      <c r="AG169" s="76">
        <v>46076</v>
      </c>
      <c r="AH169" s="73">
        <v>46146</v>
      </c>
      <c r="AI169" s="77" t="e">
        <f t="shared" ca="1" si="6"/>
        <v>#NAME?</v>
      </c>
      <c r="AJ169" s="80" t="str">
        <f t="array" ref="AJ169">IFERROR(INDEX('[1]Master Price'!$E:$E,MATCH(D169,'[1]Master Price'!$B:$B,0)),"0")</f>
        <v>0</v>
      </c>
      <c r="AK169" s="80">
        <f t="shared" si="7"/>
        <v>0</v>
      </c>
      <c r="AL169" s="82" t="str">
        <f t="shared" si="30"/>
        <v>0-day</v>
      </c>
      <c r="AM169" s="82" t="str">
        <f t="shared" si="9"/>
        <v>0-day</v>
      </c>
      <c r="AN169" s="82" t="str">
        <f t="shared" si="31"/>
        <v>0-day</v>
      </c>
      <c r="AO169" s="82" t="str">
        <f t="shared" si="11"/>
        <v>0-day</v>
      </c>
      <c r="AP169" s="82" t="str">
        <f t="shared" si="12"/>
        <v>3-day</v>
      </c>
      <c r="AQ169" s="82" t="str">
        <f t="shared" si="13"/>
        <v>0-day</v>
      </c>
      <c r="AR169" s="5"/>
      <c r="AS169" s="83" t="str">
        <f t="shared" si="14"/>
        <v/>
      </c>
      <c r="AT169" s="85"/>
      <c r="AU169" s="84" t="e">
        <f t="shared" ca="1" si="15"/>
        <v>#NAME?</v>
      </c>
      <c r="AV169" s="88" t="e">
        <f t="shared" ca="1" si="16"/>
        <v>#NAME?</v>
      </c>
      <c r="AW169" s="83" t="e">
        <f t="shared" ca="1" si="17"/>
        <v>#NAME?</v>
      </c>
      <c r="AX169" s="88" t="e">
        <f t="shared" ca="1" si="18"/>
        <v>#NAME?</v>
      </c>
      <c r="AY169" s="83" t="str">
        <f t="shared" si="19"/>
        <v/>
      </c>
      <c r="AZ169" s="22" t="e">
        <f t="shared" ca="1" si="20"/>
        <v>#NAME?</v>
      </c>
      <c r="BA169" s="22" t="e">
        <f t="shared" ca="1" si="21"/>
        <v>#NAME?</v>
      </c>
      <c r="BB169" s="88" t="e">
        <f t="shared" ca="1" si="22"/>
        <v>#NAME?</v>
      </c>
      <c r="BC169" s="90" t="e">
        <f t="shared" ca="1" si="23"/>
        <v>#NAME?</v>
      </c>
      <c r="BD169" s="90" t="e">
        <f t="shared" ca="1" si="24"/>
        <v>#NAME?</v>
      </c>
      <c r="BE169" s="88" t="e">
        <f t="shared" ca="1" si="25"/>
        <v>#NAME?</v>
      </c>
      <c r="BF169" s="22" t="e">
        <f t="shared" ca="1" si="26"/>
        <v>#NAME?</v>
      </c>
      <c r="BG169" s="22" t="e">
        <f t="shared" ca="1" si="27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0"/>
        <v>168</v>
      </c>
      <c r="B170" s="52">
        <v>46062</v>
      </c>
      <c r="C170" s="54" t="s">
        <v>571</v>
      </c>
      <c r="D170" s="54" t="s">
        <v>251</v>
      </c>
      <c r="E170" s="56" t="s">
        <v>116</v>
      </c>
      <c r="F170" s="54">
        <v>1</v>
      </c>
      <c r="G170" s="54" t="s">
        <v>65</v>
      </c>
      <c r="H170" s="54" t="str">
        <f t="shared" si="1"/>
        <v>DONE</v>
      </c>
      <c r="I170" s="54" t="s">
        <v>1481</v>
      </c>
      <c r="J170" s="58" t="s">
        <v>180</v>
      </c>
      <c r="K170" s="58" t="s">
        <v>79</v>
      </c>
      <c r="L170" s="54">
        <v>5986</v>
      </c>
      <c r="M170" s="54" t="s">
        <v>118</v>
      </c>
      <c r="N170" s="54" t="s">
        <v>118</v>
      </c>
      <c r="O170" s="54" t="s">
        <v>91</v>
      </c>
      <c r="P170" s="64" t="s">
        <v>695</v>
      </c>
      <c r="Q170" s="64" t="s">
        <v>801</v>
      </c>
      <c r="R170" s="25">
        <v>200001009561</v>
      </c>
      <c r="S170" s="66">
        <v>46070</v>
      </c>
      <c r="T170" s="66" t="str">
        <f t="shared" si="2"/>
        <v>DONE</v>
      </c>
      <c r="U170" s="66">
        <v>46070</v>
      </c>
      <c r="V170" s="25">
        <v>9200072899</v>
      </c>
      <c r="W170" s="25">
        <v>43115</v>
      </c>
      <c r="X170" s="69">
        <v>46073</v>
      </c>
      <c r="Y170" s="69" t="str">
        <f t="shared" si="29"/>
        <v>DONE</v>
      </c>
      <c r="Z170" s="25" t="s">
        <v>1482</v>
      </c>
      <c r="AA170" s="69">
        <v>46073</v>
      </c>
      <c r="AB170" s="25" t="str">
        <f t="shared" si="4"/>
        <v>DONE</v>
      </c>
      <c r="AC170" s="71"/>
      <c r="AD170" s="54" t="s">
        <v>1483</v>
      </c>
      <c r="AE170" s="76">
        <v>46076</v>
      </c>
      <c r="AF170" s="69" t="str">
        <f t="shared" si="5"/>
        <v>DONE</v>
      </c>
      <c r="AG170" s="76">
        <v>46076</v>
      </c>
      <c r="AH170" s="73">
        <v>46146</v>
      </c>
      <c r="AI170" s="77" t="e">
        <f t="shared" ca="1" si="6"/>
        <v>#NAME?</v>
      </c>
      <c r="AJ170" s="80" t="str">
        <f t="array" ref="AJ170">IFERROR(INDEX('[1]Master Price'!$E:$E,MATCH(D170,'[1]Master Price'!$B:$B,0)),"0")</f>
        <v>0</v>
      </c>
      <c r="AK170" s="80">
        <f t="shared" si="7"/>
        <v>0</v>
      </c>
      <c r="AL170" s="82" t="str">
        <f t="shared" si="30"/>
        <v>0-day</v>
      </c>
      <c r="AM170" s="82" t="str">
        <f t="shared" si="9"/>
        <v>0-day</v>
      </c>
      <c r="AN170" s="82" t="str">
        <f t="shared" si="31"/>
        <v>0-day</v>
      </c>
      <c r="AO170" s="82" t="str">
        <f t="shared" si="11"/>
        <v>0-day</v>
      </c>
      <c r="AP170" s="82" t="str">
        <f t="shared" si="12"/>
        <v>3-day</v>
      </c>
      <c r="AQ170" s="82" t="str">
        <f t="shared" si="13"/>
        <v>0-day</v>
      </c>
      <c r="AR170" s="5"/>
      <c r="AS170" s="83" t="str">
        <f t="shared" si="14"/>
        <v/>
      </c>
      <c r="AT170" s="85"/>
      <c r="AU170" s="84" t="e">
        <f t="shared" ca="1" si="15"/>
        <v>#NAME?</v>
      </c>
      <c r="AV170" s="88" t="e">
        <f t="shared" ca="1" si="16"/>
        <v>#NAME?</v>
      </c>
      <c r="AW170" s="83" t="e">
        <f t="shared" ca="1" si="17"/>
        <v>#NAME?</v>
      </c>
      <c r="AX170" s="88" t="e">
        <f t="shared" ca="1" si="18"/>
        <v>#NAME?</v>
      </c>
      <c r="AY170" s="83" t="str">
        <f t="shared" si="19"/>
        <v/>
      </c>
      <c r="AZ170" s="22" t="e">
        <f t="shared" ca="1" si="20"/>
        <v>#NAME?</v>
      </c>
      <c r="BA170" s="22" t="e">
        <f t="shared" ca="1" si="21"/>
        <v>#NAME?</v>
      </c>
      <c r="BB170" s="88" t="e">
        <f t="shared" ca="1" si="22"/>
        <v>#NAME?</v>
      </c>
      <c r="BC170" s="90" t="e">
        <f t="shared" ca="1" si="23"/>
        <v>#NAME?</v>
      </c>
      <c r="BD170" s="90" t="e">
        <f t="shared" ca="1" si="24"/>
        <v>#NAME?</v>
      </c>
      <c r="BE170" s="88" t="e">
        <f t="shared" ca="1" si="25"/>
        <v>#NAME?</v>
      </c>
      <c r="BF170" s="22" t="e">
        <f t="shared" ca="1" si="26"/>
        <v>#NAME?</v>
      </c>
      <c r="BG170" s="22" t="e">
        <f t="shared" ca="1" si="27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0"/>
        <v>169</v>
      </c>
      <c r="B171" s="52">
        <v>46062</v>
      </c>
      <c r="C171" s="54" t="s">
        <v>571</v>
      </c>
      <c r="D171" s="54" t="s">
        <v>177</v>
      </c>
      <c r="E171" s="56" t="s">
        <v>178</v>
      </c>
      <c r="F171" s="54">
        <v>2</v>
      </c>
      <c r="G171" s="54" t="s">
        <v>65</v>
      </c>
      <c r="H171" s="54" t="str">
        <f t="shared" si="1"/>
        <v>DONE</v>
      </c>
      <c r="I171" s="54" t="s">
        <v>1481</v>
      </c>
      <c r="J171" s="58" t="s">
        <v>180</v>
      </c>
      <c r="K171" s="58" t="s">
        <v>79</v>
      </c>
      <c r="L171" s="54">
        <v>5986</v>
      </c>
      <c r="M171" s="54" t="s">
        <v>118</v>
      </c>
      <c r="N171" s="54" t="s">
        <v>118</v>
      </c>
      <c r="O171" s="54" t="s">
        <v>91</v>
      </c>
      <c r="P171" s="64" t="s">
        <v>695</v>
      </c>
      <c r="Q171" s="64" t="s">
        <v>801</v>
      </c>
      <c r="R171" s="25">
        <v>200001009561</v>
      </c>
      <c r="S171" s="66">
        <v>46070</v>
      </c>
      <c r="T171" s="66" t="str">
        <f t="shared" si="2"/>
        <v>DONE</v>
      </c>
      <c r="U171" s="66">
        <v>46070</v>
      </c>
      <c r="V171" s="25">
        <v>9200072899</v>
      </c>
      <c r="W171" s="25">
        <v>43115</v>
      </c>
      <c r="X171" s="69">
        <v>46073</v>
      </c>
      <c r="Y171" s="69" t="str">
        <f t="shared" si="29"/>
        <v>DONE</v>
      </c>
      <c r="Z171" s="25" t="s">
        <v>1482</v>
      </c>
      <c r="AA171" s="69">
        <v>46073</v>
      </c>
      <c r="AB171" s="25" t="str">
        <f t="shared" si="4"/>
        <v>DONE</v>
      </c>
      <c r="AC171" s="71"/>
      <c r="AD171" s="54" t="s">
        <v>1483</v>
      </c>
      <c r="AE171" s="76">
        <v>46076</v>
      </c>
      <c r="AF171" s="69" t="str">
        <f t="shared" si="5"/>
        <v>DONE</v>
      </c>
      <c r="AG171" s="76">
        <v>46076</v>
      </c>
      <c r="AH171" s="73">
        <v>46146</v>
      </c>
      <c r="AI171" s="77" t="e">
        <f t="shared" ca="1" si="6"/>
        <v>#NAME?</v>
      </c>
      <c r="AJ171" s="80" t="str">
        <f t="array" ref="AJ171">IFERROR(INDEX('[1]Master Price'!$E:$E,MATCH(D171,'[1]Master Price'!$B:$B,0)),"0")</f>
        <v>0</v>
      </c>
      <c r="AK171" s="80">
        <f t="shared" si="7"/>
        <v>0</v>
      </c>
      <c r="AL171" s="82" t="str">
        <f t="shared" si="30"/>
        <v>0-day</v>
      </c>
      <c r="AM171" s="82" t="str">
        <f t="shared" si="9"/>
        <v>0-day</v>
      </c>
      <c r="AN171" s="82" t="str">
        <f t="shared" si="31"/>
        <v>0-day</v>
      </c>
      <c r="AO171" s="82" t="str">
        <f t="shared" si="11"/>
        <v>0-day</v>
      </c>
      <c r="AP171" s="82" t="str">
        <f t="shared" si="12"/>
        <v>3-day</v>
      </c>
      <c r="AQ171" s="82" t="str">
        <f t="shared" si="13"/>
        <v>0-day</v>
      </c>
      <c r="AR171" s="5"/>
      <c r="AS171" s="83" t="str">
        <f t="shared" si="14"/>
        <v/>
      </c>
      <c r="AT171" s="85"/>
      <c r="AU171" s="84" t="e">
        <f t="shared" ca="1" si="15"/>
        <v>#NAME?</v>
      </c>
      <c r="AV171" s="88" t="e">
        <f t="shared" ca="1" si="16"/>
        <v>#NAME?</v>
      </c>
      <c r="AW171" s="83" t="e">
        <f t="shared" ca="1" si="17"/>
        <v>#NAME?</v>
      </c>
      <c r="AX171" s="88" t="e">
        <f t="shared" ca="1" si="18"/>
        <v>#NAME?</v>
      </c>
      <c r="AY171" s="83" t="str">
        <f t="shared" si="19"/>
        <v/>
      </c>
      <c r="AZ171" s="22" t="e">
        <f t="shared" ca="1" si="20"/>
        <v>#NAME?</v>
      </c>
      <c r="BA171" s="22" t="e">
        <f t="shared" ca="1" si="21"/>
        <v>#NAME?</v>
      </c>
      <c r="BB171" s="88" t="e">
        <f t="shared" ca="1" si="22"/>
        <v>#NAME?</v>
      </c>
      <c r="BC171" s="90" t="e">
        <f t="shared" ca="1" si="23"/>
        <v>#NAME?</v>
      </c>
      <c r="BD171" s="90" t="e">
        <f t="shared" ca="1" si="24"/>
        <v>#NAME?</v>
      </c>
      <c r="BE171" s="88" t="e">
        <f t="shared" ca="1" si="25"/>
        <v>#NAME?</v>
      </c>
      <c r="BF171" s="22" t="e">
        <f t="shared" ca="1" si="26"/>
        <v>#NAME?</v>
      </c>
      <c r="BG171" s="22" t="e">
        <f t="shared" ca="1" si="27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0"/>
        <v>170</v>
      </c>
      <c r="B172" s="52">
        <v>46062</v>
      </c>
      <c r="C172" s="54" t="s">
        <v>571</v>
      </c>
      <c r="D172" s="54" t="s">
        <v>289</v>
      </c>
      <c r="E172" s="56" t="s">
        <v>290</v>
      </c>
      <c r="F172" s="54">
        <v>1</v>
      </c>
      <c r="G172" s="54" t="s">
        <v>65</v>
      </c>
      <c r="H172" s="54" t="str">
        <f t="shared" si="1"/>
        <v>DONE</v>
      </c>
      <c r="I172" s="54" t="s">
        <v>1481</v>
      </c>
      <c r="J172" s="58" t="s">
        <v>180</v>
      </c>
      <c r="K172" s="58" t="s">
        <v>79</v>
      </c>
      <c r="L172" s="54">
        <v>5986</v>
      </c>
      <c r="M172" s="54" t="s">
        <v>118</v>
      </c>
      <c r="N172" s="54" t="s">
        <v>118</v>
      </c>
      <c r="O172" s="54" t="s">
        <v>91</v>
      </c>
      <c r="P172" s="64" t="s">
        <v>695</v>
      </c>
      <c r="Q172" s="64" t="s">
        <v>801</v>
      </c>
      <c r="R172" s="25">
        <v>200001009561</v>
      </c>
      <c r="S172" s="66">
        <v>46070</v>
      </c>
      <c r="T172" s="66" t="str">
        <f t="shared" si="2"/>
        <v>DONE</v>
      </c>
      <c r="U172" s="66">
        <v>46070</v>
      </c>
      <c r="V172" s="25">
        <v>9200072899</v>
      </c>
      <c r="W172" s="25">
        <v>43115</v>
      </c>
      <c r="X172" s="69">
        <v>46073</v>
      </c>
      <c r="Y172" s="69" t="str">
        <f t="shared" si="29"/>
        <v>DONE</v>
      </c>
      <c r="Z172" s="25" t="s">
        <v>1482</v>
      </c>
      <c r="AA172" s="69">
        <v>46073</v>
      </c>
      <c r="AB172" s="25" t="str">
        <f t="shared" si="4"/>
        <v>DONE</v>
      </c>
      <c r="AC172" s="71"/>
      <c r="AD172" s="54" t="s">
        <v>1483</v>
      </c>
      <c r="AE172" s="76">
        <v>46076</v>
      </c>
      <c r="AF172" s="69" t="str">
        <f t="shared" si="5"/>
        <v>DONE</v>
      </c>
      <c r="AG172" s="76">
        <v>46076</v>
      </c>
      <c r="AH172" s="73">
        <v>46146</v>
      </c>
      <c r="AI172" s="77" t="e">
        <f t="shared" ca="1" si="6"/>
        <v>#NAME?</v>
      </c>
      <c r="AJ172" s="80" t="str">
        <f t="array" ref="AJ172">IFERROR(INDEX('[1]Master Price'!$E:$E,MATCH(D172,'[1]Master Price'!$B:$B,0)),"0")</f>
        <v>0</v>
      </c>
      <c r="AK172" s="80">
        <f t="shared" si="7"/>
        <v>0</v>
      </c>
      <c r="AL172" s="82" t="str">
        <f t="shared" si="30"/>
        <v>0-day</v>
      </c>
      <c r="AM172" s="82" t="str">
        <f t="shared" si="9"/>
        <v>0-day</v>
      </c>
      <c r="AN172" s="82" t="str">
        <f t="shared" si="31"/>
        <v>0-day</v>
      </c>
      <c r="AO172" s="82" t="str">
        <f t="shared" si="11"/>
        <v>0-day</v>
      </c>
      <c r="AP172" s="82" t="str">
        <f t="shared" si="12"/>
        <v>3-day</v>
      </c>
      <c r="AQ172" s="82" t="str">
        <f t="shared" si="13"/>
        <v>0-day</v>
      </c>
      <c r="AR172" s="5"/>
      <c r="AS172" s="83" t="str">
        <f t="shared" si="14"/>
        <v/>
      </c>
      <c r="AT172" s="85"/>
      <c r="AU172" s="84" t="e">
        <f t="shared" ca="1" si="15"/>
        <v>#NAME?</v>
      </c>
      <c r="AV172" s="88" t="e">
        <f t="shared" ca="1" si="16"/>
        <v>#NAME?</v>
      </c>
      <c r="AW172" s="83" t="e">
        <f t="shared" ca="1" si="17"/>
        <v>#NAME?</v>
      </c>
      <c r="AX172" s="88" t="e">
        <f t="shared" ca="1" si="18"/>
        <v>#NAME?</v>
      </c>
      <c r="AY172" s="83" t="str">
        <f t="shared" si="19"/>
        <v/>
      </c>
      <c r="AZ172" s="22" t="e">
        <f t="shared" ca="1" si="20"/>
        <v>#NAME?</v>
      </c>
      <c r="BA172" s="22" t="e">
        <f t="shared" ca="1" si="21"/>
        <v>#NAME?</v>
      </c>
      <c r="BB172" s="88" t="e">
        <f t="shared" ca="1" si="22"/>
        <v>#NAME?</v>
      </c>
      <c r="BC172" s="90" t="e">
        <f t="shared" ca="1" si="23"/>
        <v>#NAME?</v>
      </c>
      <c r="BD172" s="90" t="e">
        <f t="shared" ca="1" si="24"/>
        <v>#NAME?</v>
      </c>
      <c r="BE172" s="88" t="e">
        <f t="shared" ca="1" si="25"/>
        <v>#NAME?</v>
      </c>
      <c r="BF172" s="22" t="e">
        <f t="shared" ca="1" si="26"/>
        <v>#NAME?</v>
      </c>
      <c r="BG172" s="22" t="e">
        <f t="shared" ca="1" si="27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0"/>
        <v>171</v>
      </c>
      <c r="B173" s="52">
        <v>46062</v>
      </c>
      <c r="C173" s="54" t="s">
        <v>571</v>
      </c>
      <c r="D173" s="54" t="s">
        <v>292</v>
      </c>
      <c r="E173" s="56" t="s">
        <v>293</v>
      </c>
      <c r="F173" s="54">
        <v>1</v>
      </c>
      <c r="G173" s="54" t="s">
        <v>65</v>
      </c>
      <c r="H173" s="54" t="str">
        <f t="shared" si="1"/>
        <v>DONE</v>
      </c>
      <c r="I173" s="54" t="s">
        <v>1481</v>
      </c>
      <c r="J173" s="58" t="s">
        <v>180</v>
      </c>
      <c r="K173" s="58" t="s">
        <v>79</v>
      </c>
      <c r="L173" s="54">
        <v>5986</v>
      </c>
      <c r="M173" s="54" t="s">
        <v>118</v>
      </c>
      <c r="N173" s="54" t="s">
        <v>118</v>
      </c>
      <c r="O173" s="54" t="s">
        <v>91</v>
      </c>
      <c r="P173" s="64" t="s">
        <v>695</v>
      </c>
      <c r="Q173" s="64" t="s">
        <v>801</v>
      </c>
      <c r="R173" s="25">
        <v>200001009561</v>
      </c>
      <c r="S173" s="66">
        <v>46070</v>
      </c>
      <c r="T173" s="66" t="str">
        <f t="shared" si="2"/>
        <v>DONE</v>
      </c>
      <c r="U173" s="66">
        <v>46070</v>
      </c>
      <c r="V173" s="25">
        <v>9200072899</v>
      </c>
      <c r="W173" s="25">
        <v>43115</v>
      </c>
      <c r="X173" s="69">
        <v>46073</v>
      </c>
      <c r="Y173" s="69" t="str">
        <f t="shared" si="29"/>
        <v>DONE</v>
      </c>
      <c r="Z173" s="25" t="s">
        <v>1482</v>
      </c>
      <c r="AA173" s="69">
        <v>46073</v>
      </c>
      <c r="AB173" s="25" t="str">
        <f t="shared" si="4"/>
        <v>DONE</v>
      </c>
      <c r="AC173" s="71"/>
      <c r="AD173" s="54" t="s">
        <v>1483</v>
      </c>
      <c r="AE173" s="76">
        <v>46076</v>
      </c>
      <c r="AF173" s="69" t="str">
        <f t="shared" si="5"/>
        <v>DONE</v>
      </c>
      <c r="AG173" s="76">
        <v>46076</v>
      </c>
      <c r="AH173" s="73">
        <v>46146</v>
      </c>
      <c r="AI173" s="77" t="e">
        <f t="shared" ca="1" si="6"/>
        <v>#NAME?</v>
      </c>
      <c r="AJ173" s="80" t="str">
        <f t="array" ref="AJ173">IFERROR(INDEX('[1]Master Price'!$E:$E,MATCH(D173,'[1]Master Price'!$B:$B,0)),"0")</f>
        <v>0</v>
      </c>
      <c r="AK173" s="80">
        <f t="shared" si="7"/>
        <v>0</v>
      </c>
      <c r="AL173" s="82" t="str">
        <f t="shared" si="30"/>
        <v>0-day</v>
      </c>
      <c r="AM173" s="82" t="str">
        <f t="shared" si="9"/>
        <v>0-day</v>
      </c>
      <c r="AN173" s="82" t="str">
        <f t="shared" si="31"/>
        <v>0-day</v>
      </c>
      <c r="AO173" s="82" t="str">
        <f t="shared" si="11"/>
        <v>0-day</v>
      </c>
      <c r="AP173" s="82" t="str">
        <f t="shared" si="12"/>
        <v>3-day</v>
      </c>
      <c r="AQ173" s="82" t="str">
        <f t="shared" si="13"/>
        <v>0-day</v>
      </c>
      <c r="AR173" s="5"/>
      <c r="AS173" s="83" t="str">
        <f t="shared" si="14"/>
        <v/>
      </c>
      <c r="AT173" s="85"/>
      <c r="AU173" s="84" t="e">
        <f t="shared" ca="1" si="15"/>
        <v>#NAME?</v>
      </c>
      <c r="AV173" s="88" t="e">
        <f t="shared" ca="1" si="16"/>
        <v>#NAME?</v>
      </c>
      <c r="AW173" s="83" t="e">
        <f t="shared" ca="1" si="17"/>
        <v>#NAME?</v>
      </c>
      <c r="AX173" s="88" t="e">
        <f t="shared" ca="1" si="18"/>
        <v>#NAME?</v>
      </c>
      <c r="AY173" s="83" t="str">
        <f t="shared" si="19"/>
        <v/>
      </c>
      <c r="AZ173" s="22" t="e">
        <f t="shared" ca="1" si="20"/>
        <v>#NAME?</v>
      </c>
      <c r="BA173" s="22" t="e">
        <f t="shared" ca="1" si="21"/>
        <v>#NAME?</v>
      </c>
      <c r="BB173" s="88" t="e">
        <f t="shared" ca="1" si="22"/>
        <v>#NAME?</v>
      </c>
      <c r="BC173" s="90" t="e">
        <f t="shared" ca="1" si="23"/>
        <v>#NAME?</v>
      </c>
      <c r="BD173" s="90" t="e">
        <f t="shared" ca="1" si="24"/>
        <v>#NAME?</v>
      </c>
      <c r="BE173" s="88" t="e">
        <f t="shared" ca="1" si="25"/>
        <v>#NAME?</v>
      </c>
      <c r="BF173" s="22" t="e">
        <f t="shared" ca="1" si="26"/>
        <v>#NAME?</v>
      </c>
      <c r="BG173" s="22" t="e">
        <f t="shared" ca="1" si="27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0"/>
        <v>172</v>
      </c>
      <c r="B174" s="52">
        <v>46062</v>
      </c>
      <c r="C174" s="54" t="s">
        <v>571</v>
      </c>
      <c r="D174" s="54" t="s">
        <v>174</v>
      </c>
      <c r="E174" s="56" t="s">
        <v>175</v>
      </c>
      <c r="F174" s="54">
        <v>2</v>
      </c>
      <c r="G174" s="54" t="s">
        <v>65</v>
      </c>
      <c r="H174" s="54" t="str">
        <f t="shared" si="1"/>
        <v>DONE</v>
      </c>
      <c r="I174" s="54" t="s">
        <v>1481</v>
      </c>
      <c r="J174" s="58" t="s">
        <v>180</v>
      </c>
      <c r="K174" s="58" t="s">
        <v>79</v>
      </c>
      <c r="L174" s="54">
        <v>5986</v>
      </c>
      <c r="M174" s="54" t="s">
        <v>118</v>
      </c>
      <c r="N174" s="54" t="s">
        <v>118</v>
      </c>
      <c r="O174" s="54" t="s">
        <v>91</v>
      </c>
      <c r="P174" s="64" t="s">
        <v>695</v>
      </c>
      <c r="Q174" s="64" t="s">
        <v>801</v>
      </c>
      <c r="R174" s="25">
        <v>200001009561</v>
      </c>
      <c r="S174" s="66">
        <v>46070</v>
      </c>
      <c r="T174" s="66" t="str">
        <f t="shared" si="2"/>
        <v>DONE</v>
      </c>
      <c r="U174" s="66">
        <v>46070</v>
      </c>
      <c r="V174" s="25">
        <v>9200072899</v>
      </c>
      <c r="W174" s="25">
        <v>43115</v>
      </c>
      <c r="X174" s="69">
        <v>46073</v>
      </c>
      <c r="Y174" s="69" t="str">
        <f t="shared" si="29"/>
        <v>DONE</v>
      </c>
      <c r="Z174" s="25" t="s">
        <v>1482</v>
      </c>
      <c r="AA174" s="69">
        <v>46073</v>
      </c>
      <c r="AB174" s="25" t="str">
        <f t="shared" si="4"/>
        <v>DONE</v>
      </c>
      <c r="AC174" s="71"/>
      <c r="AD174" s="54" t="s">
        <v>1483</v>
      </c>
      <c r="AE174" s="76">
        <v>46076</v>
      </c>
      <c r="AF174" s="69" t="str">
        <f t="shared" si="5"/>
        <v>DONE</v>
      </c>
      <c r="AG174" s="76">
        <v>46076</v>
      </c>
      <c r="AH174" s="73">
        <v>46146</v>
      </c>
      <c r="AI174" s="77" t="e">
        <f t="shared" ca="1" si="6"/>
        <v>#NAME?</v>
      </c>
      <c r="AJ174" s="80" t="str">
        <f t="array" ref="AJ174">IFERROR(INDEX('[1]Master Price'!$E:$E,MATCH(D174,'[1]Master Price'!$B:$B,0)),"0")</f>
        <v>0</v>
      </c>
      <c r="AK174" s="80">
        <f t="shared" si="7"/>
        <v>0</v>
      </c>
      <c r="AL174" s="82" t="str">
        <f t="shared" si="30"/>
        <v>0-day</v>
      </c>
      <c r="AM174" s="82" t="str">
        <f t="shared" si="9"/>
        <v>0-day</v>
      </c>
      <c r="AN174" s="82" t="str">
        <f t="shared" si="31"/>
        <v>0-day</v>
      </c>
      <c r="AO174" s="82" t="str">
        <f t="shared" si="11"/>
        <v>0-day</v>
      </c>
      <c r="AP174" s="82" t="str">
        <f t="shared" si="12"/>
        <v>3-day</v>
      </c>
      <c r="AQ174" s="82" t="str">
        <f t="shared" si="13"/>
        <v>0-day</v>
      </c>
      <c r="AR174" s="5"/>
      <c r="AS174" s="83" t="str">
        <f t="shared" si="14"/>
        <v/>
      </c>
      <c r="AT174" s="85"/>
      <c r="AU174" s="84" t="e">
        <f t="shared" ca="1" si="15"/>
        <v>#NAME?</v>
      </c>
      <c r="AV174" s="88" t="e">
        <f t="shared" ca="1" si="16"/>
        <v>#NAME?</v>
      </c>
      <c r="AW174" s="83" t="e">
        <f t="shared" ca="1" si="17"/>
        <v>#NAME?</v>
      </c>
      <c r="AX174" s="88" t="e">
        <f t="shared" ca="1" si="18"/>
        <v>#NAME?</v>
      </c>
      <c r="AY174" s="83" t="str">
        <f t="shared" si="19"/>
        <v/>
      </c>
      <c r="AZ174" s="22" t="e">
        <f t="shared" ca="1" si="20"/>
        <v>#NAME?</v>
      </c>
      <c r="BA174" s="22" t="e">
        <f t="shared" ca="1" si="21"/>
        <v>#NAME?</v>
      </c>
      <c r="BB174" s="88" t="e">
        <f t="shared" ca="1" si="22"/>
        <v>#NAME?</v>
      </c>
      <c r="BC174" s="90" t="e">
        <f t="shared" ca="1" si="23"/>
        <v>#NAME?</v>
      </c>
      <c r="BD174" s="90" t="e">
        <f t="shared" ca="1" si="24"/>
        <v>#NAME?</v>
      </c>
      <c r="BE174" s="88" t="e">
        <f t="shared" ca="1" si="25"/>
        <v>#NAME?</v>
      </c>
      <c r="BF174" s="22" t="e">
        <f t="shared" ca="1" si="26"/>
        <v>#NAME?</v>
      </c>
      <c r="BG174" s="22" t="e">
        <f t="shared" ca="1" si="27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0"/>
        <v>173</v>
      </c>
      <c r="B175" s="52">
        <v>46062</v>
      </c>
      <c r="C175" s="54" t="s">
        <v>571</v>
      </c>
      <c r="D175" s="54" t="s">
        <v>491</v>
      </c>
      <c r="E175" s="56" t="s">
        <v>492</v>
      </c>
      <c r="F175" s="54">
        <v>2</v>
      </c>
      <c r="G175" s="54" t="s">
        <v>65</v>
      </c>
      <c r="H175" s="54" t="str">
        <f t="shared" si="1"/>
        <v>DONE</v>
      </c>
      <c r="I175" s="54" t="s">
        <v>1481</v>
      </c>
      <c r="J175" s="58" t="s">
        <v>180</v>
      </c>
      <c r="K175" s="58" t="s">
        <v>79</v>
      </c>
      <c r="L175" s="54">
        <v>5986</v>
      </c>
      <c r="M175" s="54" t="s">
        <v>118</v>
      </c>
      <c r="N175" s="54" t="s">
        <v>118</v>
      </c>
      <c r="O175" s="54" t="s">
        <v>91</v>
      </c>
      <c r="P175" s="64" t="s">
        <v>695</v>
      </c>
      <c r="Q175" s="64" t="s">
        <v>801</v>
      </c>
      <c r="R175" s="25">
        <v>200001009561</v>
      </c>
      <c r="S175" s="66">
        <v>46070</v>
      </c>
      <c r="T175" s="66" t="str">
        <f t="shared" si="2"/>
        <v>DONE</v>
      </c>
      <c r="U175" s="66">
        <v>46070</v>
      </c>
      <c r="V175" s="25">
        <v>9200072899</v>
      </c>
      <c r="W175" s="25">
        <v>43115</v>
      </c>
      <c r="X175" s="69">
        <v>46073</v>
      </c>
      <c r="Y175" s="69" t="str">
        <f t="shared" si="29"/>
        <v>DONE</v>
      </c>
      <c r="Z175" s="25" t="s">
        <v>1482</v>
      </c>
      <c r="AA175" s="69">
        <v>46073</v>
      </c>
      <c r="AB175" s="25" t="str">
        <f t="shared" si="4"/>
        <v>DONE</v>
      </c>
      <c r="AC175" s="71"/>
      <c r="AD175" s="54" t="s">
        <v>1483</v>
      </c>
      <c r="AE175" s="76">
        <v>46076</v>
      </c>
      <c r="AF175" s="69" t="str">
        <f t="shared" si="5"/>
        <v>DONE</v>
      </c>
      <c r="AG175" s="76">
        <v>46076</v>
      </c>
      <c r="AH175" s="73">
        <v>46146</v>
      </c>
      <c r="AI175" s="77" t="e">
        <f t="shared" ca="1" si="6"/>
        <v>#NAME?</v>
      </c>
      <c r="AJ175" s="80" t="str">
        <f t="array" ref="AJ175">IFERROR(INDEX('[1]Master Price'!$E:$E,MATCH(D175,'[1]Master Price'!$B:$B,0)),"0")</f>
        <v>0</v>
      </c>
      <c r="AK175" s="80">
        <f t="shared" si="7"/>
        <v>0</v>
      </c>
      <c r="AL175" s="82" t="str">
        <f t="shared" si="30"/>
        <v>0-day</v>
      </c>
      <c r="AM175" s="82" t="str">
        <f t="shared" si="9"/>
        <v>0-day</v>
      </c>
      <c r="AN175" s="82" t="str">
        <f t="shared" si="31"/>
        <v>0-day</v>
      </c>
      <c r="AO175" s="82" t="str">
        <f t="shared" si="11"/>
        <v>0-day</v>
      </c>
      <c r="AP175" s="82" t="str">
        <f t="shared" si="12"/>
        <v>3-day</v>
      </c>
      <c r="AQ175" s="82" t="str">
        <f t="shared" si="13"/>
        <v>0-day</v>
      </c>
      <c r="AR175" s="5"/>
      <c r="AS175" s="83" t="str">
        <f t="shared" si="14"/>
        <v/>
      </c>
      <c r="AT175" s="85"/>
      <c r="AU175" s="84" t="e">
        <f t="shared" ca="1" si="15"/>
        <v>#NAME?</v>
      </c>
      <c r="AV175" s="88" t="e">
        <f t="shared" ca="1" si="16"/>
        <v>#NAME?</v>
      </c>
      <c r="AW175" s="83" t="e">
        <f t="shared" ca="1" si="17"/>
        <v>#NAME?</v>
      </c>
      <c r="AX175" s="88" t="e">
        <f t="shared" ca="1" si="18"/>
        <v>#NAME?</v>
      </c>
      <c r="AY175" s="83" t="str">
        <f t="shared" si="19"/>
        <v/>
      </c>
      <c r="AZ175" s="22" t="e">
        <f t="shared" ca="1" si="20"/>
        <v>#NAME?</v>
      </c>
      <c r="BA175" s="22" t="e">
        <f t="shared" ca="1" si="21"/>
        <v>#NAME?</v>
      </c>
      <c r="BB175" s="88" t="e">
        <f t="shared" ca="1" si="22"/>
        <v>#NAME?</v>
      </c>
      <c r="BC175" s="90" t="e">
        <f t="shared" ca="1" si="23"/>
        <v>#NAME?</v>
      </c>
      <c r="BD175" s="90" t="e">
        <f t="shared" ca="1" si="24"/>
        <v>#NAME?</v>
      </c>
      <c r="BE175" s="88" t="e">
        <f t="shared" ca="1" si="25"/>
        <v>#NAME?</v>
      </c>
      <c r="BF175" s="22" t="e">
        <f t="shared" ca="1" si="26"/>
        <v>#NAME?</v>
      </c>
      <c r="BG175" s="22" t="e">
        <f t="shared" ca="1" si="27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0"/>
        <v>174</v>
      </c>
      <c r="B176" s="52">
        <v>46065</v>
      </c>
      <c r="C176" s="54" t="s">
        <v>579</v>
      </c>
      <c r="D176" s="54" t="s">
        <v>1152</v>
      </c>
      <c r="E176" s="56" t="s">
        <v>1154</v>
      </c>
      <c r="F176" s="54">
        <v>1</v>
      </c>
      <c r="G176" s="54" t="s">
        <v>65</v>
      </c>
      <c r="H176" s="54" t="str">
        <f t="shared" si="1"/>
        <v>DONE</v>
      </c>
      <c r="I176" s="54" t="s">
        <v>1503</v>
      </c>
      <c r="J176" s="58" t="s">
        <v>1504</v>
      </c>
      <c r="K176" s="58" t="s">
        <v>1505</v>
      </c>
      <c r="L176" s="54"/>
      <c r="M176" s="54"/>
      <c r="N176" s="54" t="s">
        <v>80</v>
      </c>
      <c r="O176" s="54" t="s">
        <v>81</v>
      </c>
      <c r="P176" s="64" t="s">
        <v>813</v>
      </c>
      <c r="Q176" s="64" t="s">
        <v>1506</v>
      </c>
      <c r="R176" s="25">
        <v>200001009648</v>
      </c>
      <c r="S176" s="66">
        <v>46070</v>
      </c>
      <c r="T176" s="66" t="str">
        <f t="shared" si="2"/>
        <v>DONE</v>
      </c>
      <c r="U176" s="66">
        <v>46070</v>
      </c>
      <c r="V176" s="25">
        <v>9200073049</v>
      </c>
      <c r="W176" s="25">
        <v>43145</v>
      </c>
      <c r="X176" s="69">
        <v>46073</v>
      </c>
      <c r="Y176" s="69" t="str">
        <f t="shared" si="29"/>
        <v>DONE</v>
      </c>
      <c r="Z176" s="25" t="s">
        <v>1507</v>
      </c>
      <c r="AA176" s="69">
        <v>46073</v>
      </c>
      <c r="AB176" s="25" t="str">
        <f t="shared" si="4"/>
        <v>DONE</v>
      </c>
      <c r="AC176" s="71"/>
      <c r="AD176" s="54" t="s">
        <v>1508</v>
      </c>
      <c r="AE176" s="76">
        <v>46076</v>
      </c>
      <c r="AF176" s="69" t="str">
        <f t="shared" si="5"/>
        <v>DONE</v>
      </c>
      <c r="AG176" s="76">
        <v>46076</v>
      </c>
      <c r="AH176" s="73">
        <v>46146</v>
      </c>
      <c r="AI176" s="77" t="e">
        <f t="shared" ca="1" si="6"/>
        <v>#NAME?</v>
      </c>
      <c r="AJ176" s="80" t="str">
        <f t="array" ref="AJ176">IFERROR(INDEX('[1]Master Price'!$E:$E,MATCH(D176,'[1]Master Price'!$B:$B,0)),"0")</f>
        <v>0</v>
      </c>
      <c r="AK176" s="80">
        <f t="shared" si="7"/>
        <v>0</v>
      </c>
      <c r="AL176" s="82" t="str">
        <f t="shared" si="30"/>
        <v>0-day</v>
      </c>
      <c r="AM176" s="82" t="str">
        <f t="shared" si="9"/>
        <v>0-day</v>
      </c>
      <c r="AN176" s="82" t="str">
        <f t="shared" si="31"/>
        <v>0-day</v>
      </c>
      <c r="AO176" s="82" t="str">
        <f t="shared" si="11"/>
        <v>0-day</v>
      </c>
      <c r="AP176" s="82" t="str">
        <f t="shared" si="12"/>
        <v>3-day</v>
      </c>
      <c r="AQ176" s="82" t="str">
        <f t="shared" si="13"/>
        <v>0-day</v>
      </c>
      <c r="AR176" s="5"/>
      <c r="AS176" s="83" t="str">
        <f t="shared" si="14"/>
        <v/>
      </c>
      <c r="AT176" s="85"/>
      <c r="AU176" s="84" t="e">
        <f t="shared" ca="1" si="15"/>
        <v>#NAME?</v>
      </c>
      <c r="AV176" s="88" t="e">
        <f t="shared" ca="1" si="16"/>
        <v>#NAME?</v>
      </c>
      <c r="AW176" s="83" t="e">
        <f t="shared" ca="1" si="17"/>
        <v>#NAME?</v>
      </c>
      <c r="AX176" s="88" t="e">
        <f t="shared" ca="1" si="18"/>
        <v>#NAME?</v>
      </c>
      <c r="AY176" s="83" t="str">
        <f t="shared" si="19"/>
        <v/>
      </c>
      <c r="AZ176" s="22" t="e">
        <f t="shared" ca="1" si="20"/>
        <v>#NAME?</v>
      </c>
      <c r="BA176" s="22" t="e">
        <f t="shared" ca="1" si="21"/>
        <v>#NAME?</v>
      </c>
      <c r="BB176" s="88" t="e">
        <f t="shared" ca="1" si="22"/>
        <v>#NAME?</v>
      </c>
      <c r="BC176" s="90" t="e">
        <f t="shared" ca="1" si="23"/>
        <v>#NAME?</v>
      </c>
      <c r="BD176" s="90" t="e">
        <f t="shared" ca="1" si="24"/>
        <v>#NAME?</v>
      </c>
      <c r="BE176" s="88" t="e">
        <f t="shared" ca="1" si="25"/>
        <v>#NAME?</v>
      </c>
      <c r="BF176" s="22" t="e">
        <f t="shared" ca="1" si="26"/>
        <v>#NAME?</v>
      </c>
      <c r="BG176" s="22" t="e">
        <f t="shared" ca="1" si="27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0"/>
        <v>175</v>
      </c>
      <c r="B177" s="52">
        <v>46065</v>
      </c>
      <c r="C177" s="54" t="s">
        <v>579</v>
      </c>
      <c r="D177" s="54" t="s">
        <v>959</v>
      </c>
      <c r="E177" s="56" t="s">
        <v>960</v>
      </c>
      <c r="F177" s="54">
        <v>1</v>
      </c>
      <c r="G177" s="54" t="s">
        <v>65</v>
      </c>
      <c r="H177" s="54" t="str">
        <f t="shared" si="1"/>
        <v>DONE</v>
      </c>
      <c r="I177" s="54" t="s">
        <v>1503</v>
      </c>
      <c r="J177" s="58" t="s">
        <v>1504</v>
      </c>
      <c r="K177" s="58" t="s">
        <v>1505</v>
      </c>
      <c r="L177" s="54"/>
      <c r="M177" s="54"/>
      <c r="N177" s="54" t="s">
        <v>80</v>
      </c>
      <c r="O177" s="54" t="s">
        <v>81</v>
      </c>
      <c r="P177" s="64" t="s">
        <v>813</v>
      </c>
      <c r="Q177" s="64" t="s">
        <v>1506</v>
      </c>
      <c r="R177" s="25">
        <v>200001009648</v>
      </c>
      <c r="S177" s="66">
        <v>46070</v>
      </c>
      <c r="T177" s="66" t="str">
        <f t="shared" si="2"/>
        <v>DONE</v>
      </c>
      <c r="U177" s="66">
        <v>46070</v>
      </c>
      <c r="V177" s="25">
        <v>9200073049</v>
      </c>
      <c r="W177" s="25">
        <v>43145</v>
      </c>
      <c r="X177" s="69">
        <v>46073</v>
      </c>
      <c r="Y177" s="69" t="str">
        <f t="shared" si="29"/>
        <v>DONE</v>
      </c>
      <c r="Z177" s="25" t="s">
        <v>1507</v>
      </c>
      <c r="AA177" s="69">
        <v>46073</v>
      </c>
      <c r="AB177" s="25" t="str">
        <f t="shared" si="4"/>
        <v>DONE</v>
      </c>
      <c r="AC177" s="71"/>
      <c r="AD177" s="54" t="s">
        <v>1508</v>
      </c>
      <c r="AE177" s="76">
        <v>46076</v>
      </c>
      <c r="AF177" s="69" t="str">
        <f t="shared" si="5"/>
        <v>DONE</v>
      </c>
      <c r="AG177" s="76">
        <v>46076</v>
      </c>
      <c r="AH177" s="73">
        <v>46146</v>
      </c>
      <c r="AI177" s="77" t="e">
        <f t="shared" ca="1" si="6"/>
        <v>#NAME?</v>
      </c>
      <c r="AJ177" s="80" t="str">
        <f t="array" ref="AJ177">IFERROR(INDEX('[1]Master Price'!$E:$E,MATCH(D177,'[1]Master Price'!$B:$B,0)),"0")</f>
        <v>0</v>
      </c>
      <c r="AK177" s="80">
        <f t="shared" si="7"/>
        <v>0</v>
      </c>
      <c r="AL177" s="82" t="str">
        <f t="shared" si="30"/>
        <v>0-day</v>
      </c>
      <c r="AM177" s="82" t="str">
        <f t="shared" si="9"/>
        <v>0-day</v>
      </c>
      <c r="AN177" s="82" t="str">
        <f t="shared" si="31"/>
        <v>0-day</v>
      </c>
      <c r="AO177" s="82" t="str">
        <f t="shared" si="11"/>
        <v>0-day</v>
      </c>
      <c r="AP177" s="82" t="str">
        <f t="shared" si="12"/>
        <v>3-day</v>
      </c>
      <c r="AQ177" s="82" t="str">
        <f t="shared" si="13"/>
        <v>0-day</v>
      </c>
      <c r="AR177" s="5"/>
      <c r="AS177" s="83" t="str">
        <f t="shared" si="14"/>
        <v/>
      </c>
      <c r="AT177" s="85"/>
      <c r="AU177" s="84" t="e">
        <f t="shared" ca="1" si="15"/>
        <v>#NAME?</v>
      </c>
      <c r="AV177" s="88" t="e">
        <f t="shared" ca="1" si="16"/>
        <v>#NAME?</v>
      </c>
      <c r="AW177" s="83" t="e">
        <f t="shared" ca="1" si="17"/>
        <v>#NAME?</v>
      </c>
      <c r="AX177" s="88" t="e">
        <f t="shared" ca="1" si="18"/>
        <v>#NAME?</v>
      </c>
      <c r="AY177" s="83" t="str">
        <f t="shared" si="19"/>
        <v/>
      </c>
      <c r="AZ177" s="22" t="e">
        <f t="shared" ca="1" si="20"/>
        <v>#NAME?</v>
      </c>
      <c r="BA177" s="22" t="e">
        <f t="shared" ca="1" si="21"/>
        <v>#NAME?</v>
      </c>
      <c r="BB177" s="88" t="e">
        <f t="shared" ca="1" si="22"/>
        <v>#NAME?</v>
      </c>
      <c r="BC177" s="90" t="e">
        <f t="shared" ca="1" si="23"/>
        <v>#NAME?</v>
      </c>
      <c r="BD177" s="90" t="e">
        <f t="shared" ca="1" si="24"/>
        <v>#NAME?</v>
      </c>
      <c r="BE177" s="88" t="e">
        <f t="shared" ca="1" si="25"/>
        <v>#NAME?</v>
      </c>
      <c r="BF177" s="22" t="e">
        <f t="shared" ca="1" si="26"/>
        <v>#NAME?</v>
      </c>
      <c r="BG177" s="22" t="e">
        <f t="shared" ca="1" si="27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0"/>
        <v>176</v>
      </c>
      <c r="B178" s="52">
        <v>46066</v>
      </c>
      <c r="C178" s="54" t="s">
        <v>590</v>
      </c>
      <c r="D178" s="54" t="s">
        <v>1178</v>
      </c>
      <c r="E178" s="56" t="s">
        <v>1179</v>
      </c>
      <c r="F178" s="54">
        <v>3</v>
      </c>
      <c r="G178" s="54" t="s">
        <v>65</v>
      </c>
      <c r="H178" s="54" t="str">
        <f t="shared" si="1"/>
        <v>DONE</v>
      </c>
      <c r="I178" s="54" t="s">
        <v>1514</v>
      </c>
      <c r="J178" s="58" t="s">
        <v>180</v>
      </c>
      <c r="K178" s="58" t="s">
        <v>79</v>
      </c>
      <c r="L178" s="54"/>
      <c r="M178" s="54"/>
      <c r="N178" s="54" t="s">
        <v>80</v>
      </c>
      <c r="O178" s="54" t="s">
        <v>91</v>
      </c>
      <c r="P178" s="64" t="s">
        <v>813</v>
      </c>
      <c r="Q178" s="64" t="s">
        <v>1327</v>
      </c>
      <c r="R178" s="25">
        <v>200001009624</v>
      </c>
      <c r="S178" s="66">
        <v>46070</v>
      </c>
      <c r="T178" s="66" t="str">
        <f t="shared" si="2"/>
        <v>DONE</v>
      </c>
      <c r="U178" s="66">
        <v>46070</v>
      </c>
      <c r="V178" s="25">
        <v>9200072892</v>
      </c>
      <c r="W178" s="25">
        <v>43112</v>
      </c>
      <c r="X178" s="69">
        <v>46073</v>
      </c>
      <c r="Y178" s="69" t="str">
        <f t="shared" si="29"/>
        <v>DONE</v>
      </c>
      <c r="Z178" s="25" t="s">
        <v>1515</v>
      </c>
      <c r="AA178" s="69">
        <v>46073</v>
      </c>
      <c r="AB178" s="25" t="str">
        <f t="shared" si="4"/>
        <v>DONE</v>
      </c>
      <c r="AC178" s="71"/>
      <c r="AD178" s="54" t="s">
        <v>1516</v>
      </c>
      <c r="AE178" s="76">
        <v>46076</v>
      </c>
      <c r="AF178" s="69" t="str">
        <f t="shared" si="5"/>
        <v>DONE</v>
      </c>
      <c r="AG178" s="76">
        <v>46076</v>
      </c>
      <c r="AH178" s="73">
        <v>46146</v>
      </c>
      <c r="AI178" s="77" t="e">
        <f t="shared" ca="1" si="6"/>
        <v>#NAME?</v>
      </c>
      <c r="AJ178" s="80" t="str">
        <f t="array" ref="AJ178">IFERROR(INDEX('[1]Master Price'!$E:$E,MATCH(D178,'[1]Master Price'!$B:$B,0)),"0")</f>
        <v>0</v>
      </c>
      <c r="AK178" s="80">
        <f t="shared" si="7"/>
        <v>0</v>
      </c>
      <c r="AL178" s="82" t="str">
        <f t="shared" si="30"/>
        <v>0-day</v>
      </c>
      <c r="AM178" s="82" t="str">
        <f t="shared" si="9"/>
        <v>0-day</v>
      </c>
      <c r="AN178" s="82" t="str">
        <f t="shared" si="31"/>
        <v>0-day</v>
      </c>
      <c r="AO178" s="82" t="str">
        <f t="shared" si="11"/>
        <v>0-day</v>
      </c>
      <c r="AP178" s="82" t="str">
        <f t="shared" si="12"/>
        <v>3-day</v>
      </c>
      <c r="AQ178" s="82" t="str">
        <f t="shared" si="13"/>
        <v>0-day</v>
      </c>
      <c r="AR178" s="5"/>
      <c r="AS178" s="83" t="str">
        <f t="shared" si="14"/>
        <v/>
      </c>
      <c r="AT178" s="85"/>
      <c r="AU178" s="84" t="e">
        <f t="shared" ca="1" si="15"/>
        <v>#NAME?</v>
      </c>
      <c r="AV178" s="88" t="e">
        <f t="shared" ca="1" si="16"/>
        <v>#NAME?</v>
      </c>
      <c r="AW178" s="83" t="e">
        <f t="shared" ca="1" si="17"/>
        <v>#NAME?</v>
      </c>
      <c r="AX178" s="88" t="e">
        <f t="shared" ca="1" si="18"/>
        <v>#NAME?</v>
      </c>
      <c r="AY178" s="83" t="str">
        <f t="shared" si="19"/>
        <v/>
      </c>
      <c r="AZ178" s="22" t="e">
        <f t="shared" ca="1" si="20"/>
        <v>#NAME?</v>
      </c>
      <c r="BA178" s="22" t="e">
        <f t="shared" ca="1" si="21"/>
        <v>#NAME?</v>
      </c>
      <c r="BB178" s="88" t="e">
        <f t="shared" ca="1" si="22"/>
        <v>#NAME?</v>
      </c>
      <c r="BC178" s="90" t="e">
        <f t="shared" ca="1" si="23"/>
        <v>#NAME?</v>
      </c>
      <c r="BD178" s="90" t="e">
        <f t="shared" ca="1" si="24"/>
        <v>#NAME?</v>
      </c>
      <c r="BE178" s="88" t="e">
        <f t="shared" ca="1" si="25"/>
        <v>#NAME?</v>
      </c>
      <c r="BF178" s="22" t="e">
        <f t="shared" ca="1" si="26"/>
        <v>#NAME?</v>
      </c>
      <c r="BG178" s="22" t="e">
        <f t="shared" ca="1" si="27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0"/>
        <v>177</v>
      </c>
      <c r="B179" s="52">
        <v>46066</v>
      </c>
      <c r="C179" s="54" t="s">
        <v>602</v>
      </c>
      <c r="D179" s="54" t="s">
        <v>177</v>
      </c>
      <c r="E179" s="56" t="s">
        <v>178</v>
      </c>
      <c r="F179" s="54">
        <v>2</v>
      </c>
      <c r="G179" s="54" t="s">
        <v>65</v>
      </c>
      <c r="H179" s="54" t="str">
        <f t="shared" si="1"/>
        <v>DONE</v>
      </c>
      <c r="I179" s="54" t="s">
        <v>1517</v>
      </c>
      <c r="J179" s="58" t="s">
        <v>180</v>
      </c>
      <c r="K179" s="58" t="s">
        <v>79</v>
      </c>
      <c r="L179" s="54">
        <v>4987</v>
      </c>
      <c r="M179" s="54" t="s">
        <v>184</v>
      </c>
      <c r="N179" s="71"/>
      <c r="O179" s="54" t="s">
        <v>91</v>
      </c>
      <c r="P179" s="64" t="s">
        <v>813</v>
      </c>
      <c r="Q179" s="64" t="s">
        <v>92</v>
      </c>
      <c r="R179" s="25">
        <v>210000288649</v>
      </c>
      <c r="S179" s="66">
        <v>46070</v>
      </c>
      <c r="T179" s="66" t="str">
        <f t="shared" si="2"/>
        <v>DONE</v>
      </c>
      <c r="U179" s="66">
        <v>46070</v>
      </c>
      <c r="V179" s="25">
        <v>7000232293</v>
      </c>
      <c r="W179" s="25">
        <v>43104</v>
      </c>
      <c r="X179" s="69">
        <v>46073</v>
      </c>
      <c r="Y179" s="69" t="str">
        <f t="shared" si="29"/>
        <v>DONE</v>
      </c>
      <c r="Z179" s="25" t="s">
        <v>1518</v>
      </c>
      <c r="AA179" s="69">
        <v>46073</v>
      </c>
      <c r="AB179" s="25" t="str">
        <f t="shared" si="4"/>
        <v>DONE</v>
      </c>
      <c r="AC179" s="71"/>
      <c r="AD179" s="54" t="s">
        <v>1519</v>
      </c>
      <c r="AE179" s="76">
        <v>46076</v>
      </c>
      <c r="AF179" s="69" t="str">
        <f t="shared" si="5"/>
        <v>DONE</v>
      </c>
      <c r="AG179" s="76">
        <v>46076</v>
      </c>
      <c r="AH179" s="73">
        <v>46146</v>
      </c>
      <c r="AI179" s="77" t="e">
        <f t="shared" ca="1" si="6"/>
        <v>#NAME?</v>
      </c>
      <c r="AJ179" s="80" t="str">
        <f t="array" ref="AJ179">IFERROR(INDEX('[1]Master Price'!$E:$E,MATCH(D179,'[1]Master Price'!$B:$B,0)),"0")</f>
        <v>0</v>
      </c>
      <c r="AK179" s="80">
        <f t="shared" si="7"/>
        <v>0</v>
      </c>
      <c r="AL179" s="82" t="str">
        <f t="shared" si="30"/>
        <v>0-day</v>
      </c>
      <c r="AM179" s="82" t="str">
        <f t="shared" si="9"/>
        <v>0-day</v>
      </c>
      <c r="AN179" s="82" t="str">
        <f t="shared" si="31"/>
        <v>0-day</v>
      </c>
      <c r="AO179" s="82" t="str">
        <f t="shared" si="11"/>
        <v>0-day</v>
      </c>
      <c r="AP179" s="82" t="str">
        <f t="shared" si="12"/>
        <v>3-day</v>
      </c>
      <c r="AQ179" s="82" t="str">
        <f t="shared" si="13"/>
        <v>0-day</v>
      </c>
      <c r="AR179" s="5"/>
      <c r="AS179" s="83" t="str">
        <f t="shared" si="14"/>
        <v/>
      </c>
      <c r="AT179" s="85"/>
      <c r="AU179" s="84" t="e">
        <f t="shared" ca="1" si="15"/>
        <v>#NAME?</v>
      </c>
      <c r="AV179" s="88" t="e">
        <f t="shared" ca="1" si="16"/>
        <v>#NAME?</v>
      </c>
      <c r="AW179" s="83" t="e">
        <f t="shared" ca="1" si="17"/>
        <v>#NAME?</v>
      </c>
      <c r="AX179" s="88" t="e">
        <f t="shared" ca="1" si="18"/>
        <v>#NAME?</v>
      </c>
      <c r="AY179" s="83" t="str">
        <f t="shared" si="19"/>
        <v/>
      </c>
      <c r="AZ179" s="22" t="e">
        <f t="shared" ca="1" si="20"/>
        <v>#NAME?</v>
      </c>
      <c r="BA179" s="22" t="e">
        <f t="shared" ca="1" si="21"/>
        <v>#NAME?</v>
      </c>
      <c r="BB179" s="88" t="e">
        <f t="shared" ca="1" si="22"/>
        <v>#NAME?</v>
      </c>
      <c r="BC179" s="90" t="e">
        <f t="shared" ca="1" si="23"/>
        <v>#NAME?</v>
      </c>
      <c r="BD179" s="90" t="e">
        <f t="shared" ca="1" si="24"/>
        <v>#NAME?</v>
      </c>
      <c r="BE179" s="88" t="e">
        <f t="shared" ca="1" si="25"/>
        <v>#NAME?</v>
      </c>
      <c r="BF179" s="22" t="e">
        <f t="shared" ca="1" si="26"/>
        <v>#NAME?</v>
      </c>
      <c r="BG179" s="22" t="e">
        <f t="shared" ca="1" si="27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0"/>
        <v>178</v>
      </c>
      <c r="B180" s="52">
        <v>46065</v>
      </c>
      <c r="C180" s="54" t="s">
        <v>606</v>
      </c>
      <c r="D180" s="54" t="s">
        <v>251</v>
      </c>
      <c r="E180" s="56" t="s">
        <v>116</v>
      </c>
      <c r="F180" s="54">
        <v>1</v>
      </c>
      <c r="G180" s="54" t="s">
        <v>65</v>
      </c>
      <c r="H180" s="54" t="str">
        <f t="shared" si="1"/>
        <v>DONE</v>
      </c>
      <c r="I180" s="54" t="s">
        <v>1525</v>
      </c>
      <c r="J180" s="58" t="s">
        <v>180</v>
      </c>
      <c r="K180" s="58" t="s">
        <v>79</v>
      </c>
      <c r="L180" s="54">
        <v>1992</v>
      </c>
      <c r="M180" s="54" t="s">
        <v>118</v>
      </c>
      <c r="N180" s="71"/>
      <c r="O180" s="54" t="s">
        <v>91</v>
      </c>
      <c r="P180" s="64" t="s">
        <v>813</v>
      </c>
      <c r="Q180" s="64" t="s">
        <v>1526</v>
      </c>
      <c r="R180" s="25">
        <v>200001009618</v>
      </c>
      <c r="S180" s="66">
        <v>46070</v>
      </c>
      <c r="T180" s="66" t="str">
        <f t="shared" si="2"/>
        <v>DONE</v>
      </c>
      <c r="U180" s="66">
        <v>46070</v>
      </c>
      <c r="V180" s="25">
        <v>7000232525</v>
      </c>
      <c r="W180" s="25">
        <v>43212</v>
      </c>
      <c r="X180" s="69">
        <v>46076</v>
      </c>
      <c r="Y180" s="69" t="str">
        <f t="shared" si="29"/>
        <v>DONE</v>
      </c>
      <c r="Z180" s="25" t="s">
        <v>1527</v>
      </c>
      <c r="AA180" s="69">
        <v>46076</v>
      </c>
      <c r="AB180" s="25" t="str">
        <f t="shared" si="4"/>
        <v>DONE</v>
      </c>
      <c r="AC180" s="71"/>
      <c r="AD180" s="54" t="s">
        <v>1529</v>
      </c>
      <c r="AE180" s="76">
        <v>46077</v>
      </c>
      <c r="AF180" s="69" t="str">
        <f t="shared" si="5"/>
        <v>DONE</v>
      </c>
      <c r="AG180" s="76">
        <v>46077</v>
      </c>
      <c r="AH180" s="73">
        <v>46146</v>
      </c>
      <c r="AI180" s="77" t="e">
        <f t="shared" ca="1" si="6"/>
        <v>#NAME?</v>
      </c>
      <c r="AJ180" s="80" t="str">
        <f t="array" ref="AJ180">IFERROR(INDEX('[1]Master Price'!$E:$E,MATCH(D180,'[1]Master Price'!$B:$B,0)),"0")</f>
        <v>0</v>
      </c>
      <c r="AK180" s="80">
        <f t="shared" si="7"/>
        <v>0</v>
      </c>
      <c r="AL180" s="82" t="str">
        <f t="shared" si="30"/>
        <v>0-day</v>
      </c>
      <c r="AM180" s="82" t="str">
        <f t="shared" si="9"/>
        <v>0-day</v>
      </c>
      <c r="AN180" s="82" t="str">
        <f t="shared" si="31"/>
        <v>0-day</v>
      </c>
      <c r="AO180" s="82" t="str">
        <f t="shared" si="11"/>
        <v>0-day</v>
      </c>
      <c r="AP180" s="82" t="str">
        <f t="shared" si="12"/>
        <v>1-day</v>
      </c>
      <c r="AQ180" s="82" t="str">
        <f t="shared" si="13"/>
        <v>0-day</v>
      </c>
      <c r="AR180" s="5"/>
      <c r="AS180" s="83" t="str">
        <f t="shared" si="14"/>
        <v/>
      </c>
      <c r="AT180" s="85"/>
      <c r="AU180" s="84" t="e">
        <f t="shared" ca="1" si="15"/>
        <v>#NAME?</v>
      </c>
      <c r="AV180" s="88" t="e">
        <f t="shared" ca="1" si="16"/>
        <v>#NAME?</v>
      </c>
      <c r="AW180" s="83" t="e">
        <f t="shared" ca="1" si="17"/>
        <v>#NAME?</v>
      </c>
      <c r="AX180" s="88" t="e">
        <f t="shared" ca="1" si="18"/>
        <v>#NAME?</v>
      </c>
      <c r="AY180" s="83" t="str">
        <f t="shared" si="19"/>
        <v/>
      </c>
      <c r="AZ180" s="22" t="e">
        <f t="shared" ca="1" si="20"/>
        <v>#NAME?</v>
      </c>
      <c r="BA180" s="22" t="e">
        <f t="shared" ca="1" si="21"/>
        <v>#NAME?</v>
      </c>
      <c r="BB180" s="88" t="e">
        <f t="shared" ca="1" si="22"/>
        <v>#NAME?</v>
      </c>
      <c r="BC180" s="90" t="e">
        <f t="shared" ca="1" si="23"/>
        <v>#NAME?</v>
      </c>
      <c r="BD180" s="90" t="e">
        <f t="shared" ca="1" si="24"/>
        <v>#NAME?</v>
      </c>
      <c r="BE180" s="88" t="e">
        <f t="shared" ca="1" si="25"/>
        <v>#NAME?</v>
      </c>
      <c r="BF180" s="22" t="e">
        <f t="shared" ca="1" si="26"/>
        <v>#NAME?</v>
      </c>
      <c r="BG180" s="22" t="e">
        <f t="shared" ca="1" si="27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0"/>
        <v>179</v>
      </c>
      <c r="B181" s="52">
        <v>46065</v>
      </c>
      <c r="C181" s="54" t="s">
        <v>606</v>
      </c>
      <c r="D181" s="54" t="s">
        <v>177</v>
      </c>
      <c r="E181" s="56" t="s">
        <v>178</v>
      </c>
      <c r="F181" s="54">
        <v>2</v>
      </c>
      <c r="G181" s="54" t="s">
        <v>65</v>
      </c>
      <c r="H181" s="54" t="str">
        <f t="shared" si="1"/>
        <v>DONE</v>
      </c>
      <c r="I181" s="54" t="s">
        <v>1525</v>
      </c>
      <c r="J181" s="58" t="s">
        <v>180</v>
      </c>
      <c r="K181" s="58" t="s">
        <v>79</v>
      </c>
      <c r="L181" s="54">
        <v>1992</v>
      </c>
      <c r="M181" s="54" t="s">
        <v>118</v>
      </c>
      <c r="N181" s="71"/>
      <c r="O181" s="54" t="s">
        <v>91</v>
      </c>
      <c r="P181" s="64" t="s">
        <v>813</v>
      </c>
      <c r="Q181" s="64" t="s">
        <v>1526</v>
      </c>
      <c r="R181" s="25">
        <v>210000276375</v>
      </c>
      <c r="S181" s="66">
        <v>46070</v>
      </c>
      <c r="T181" s="66" t="str">
        <f t="shared" si="2"/>
        <v>DONE</v>
      </c>
      <c r="U181" s="66">
        <v>46070</v>
      </c>
      <c r="V181" s="25">
        <v>7000232525</v>
      </c>
      <c r="W181" s="25">
        <v>43212</v>
      </c>
      <c r="X181" s="69">
        <v>46076</v>
      </c>
      <c r="Y181" s="69" t="str">
        <f t="shared" si="29"/>
        <v>DONE</v>
      </c>
      <c r="Z181" s="25" t="s">
        <v>1527</v>
      </c>
      <c r="AA181" s="69">
        <v>46076</v>
      </c>
      <c r="AB181" s="25" t="str">
        <f t="shared" si="4"/>
        <v>DONE</v>
      </c>
      <c r="AC181" s="71"/>
      <c r="AD181" s="54" t="s">
        <v>1529</v>
      </c>
      <c r="AE181" s="76">
        <v>46077</v>
      </c>
      <c r="AF181" s="69" t="str">
        <f t="shared" si="5"/>
        <v>DONE</v>
      </c>
      <c r="AG181" s="76">
        <v>46077</v>
      </c>
      <c r="AH181" s="73">
        <v>46146</v>
      </c>
      <c r="AI181" s="77" t="e">
        <f t="shared" ca="1" si="6"/>
        <v>#NAME?</v>
      </c>
      <c r="AJ181" s="80" t="str">
        <f t="array" ref="AJ181">IFERROR(INDEX('[1]Master Price'!$E:$E,MATCH(D181,'[1]Master Price'!$B:$B,0)),"0")</f>
        <v>0</v>
      </c>
      <c r="AK181" s="80">
        <f t="shared" si="7"/>
        <v>0</v>
      </c>
      <c r="AL181" s="82" t="str">
        <f t="shared" si="30"/>
        <v>0-day</v>
      </c>
      <c r="AM181" s="82" t="str">
        <f t="shared" si="9"/>
        <v>0-day</v>
      </c>
      <c r="AN181" s="82" t="str">
        <f t="shared" si="31"/>
        <v>0-day</v>
      </c>
      <c r="AO181" s="82" t="str">
        <f t="shared" si="11"/>
        <v>0-day</v>
      </c>
      <c r="AP181" s="82" t="str">
        <f t="shared" si="12"/>
        <v>1-day</v>
      </c>
      <c r="AQ181" s="82" t="str">
        <f t="shared" si="13"/>
        <v>0-day</v>
      </c>
      <c r="AR181" s="5"/>
      <c r="AS181" s="83" t="str">
        <f t="shared" si="14"/>
        <v/>
      </c>
      <c r="AT181" s="85"/>
      <c r="AU181" s="84" t="e">
        <f t="shared" ca="1" si="15"/>
        <v>#NAME?</v>
      </c>
      <c r="AV181" s="88" t="e">
        <f t="shared" ca="1" si="16"/>
        <v>#NAME?</v>
      </c>
      <c r="AW181" s="83" t="e">
        <f t="shared" ca="1" si="17"/>
        <v>#NAME?</v>
      </c>
      <c r="AX181" s="88" t="e">
        <f t="shared" ca="1" si="18"/>
        <v>#NAME?</v>
      </c>
      <c r="AY181" s="83" t="str">
        <f t="shared" si="19"/>
        <v/>
      </c>
      <c r="AZ181" s="22" t="e">
        <f t="shared" ca="1" si="20"/>
        <v>#NAME?</v>
      </c>
      <c r="BA181" s="22" t="e">
        <f t="shared" ca="1" si="21"/>
        <v>#NAME?</v>
      </c>
      <c r="BB181" s="88" t="e">
        <f t="shared" ca="1" si="22"/>
        <v>#NAME?</v>
      </c>
      <c r="BC181" s="90" t="e">
        <f t="shared" ca="1" si="23"/>
        <v>#NAME?</v>
      </c>
      <c r="BD181" s="90" t="e">
        <f t="shared" ca="1" si="24"/>
        <v>#NAME?</v>
      </c>
      <c r="BE181" s="88" t="e">
        <f t="shared" ca="1" si="25"/>
        <v>#NAME?</v>
      </c>
      <c r="BF181" s="22" t="e">
        <f t="shared" ca="1" si="26"/>
        <v>#NAME?</v>
      </c>
      <c r="BG181" s="22" t="e">
        <f t="shared" ca="1" si="27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0"/>
        <v>180</v>
      </c>
      <c r="B182" s="52">
        <v>46065</v>
      </c>
      <c r="C182" s="54" t="s">
        <v>606</v>
      </c>
      <c r="D182" s="54" t="s">
        <v>292</v>
      </c>
      <c r="E182" s="56" t="s">
        <v>293</v>
      </c>
      <c r="F182" s="54">
        <v>1</v>
      </c>
      <c r="G182" s="54" t="s">
        <v>65</v>
      </c>
      <c r="H182" s="54" t="str">
        <f t="shared" si="1"/>
        <v>DONE</v>
      </c>
      <c r="I182" s="54" t="s">
        <v>1525</v>
      </c>
      <c r="J182" s="58" t="s">
        <v>180</v>
      </c>
      <c r="K182" s="58" t="s">
        <v>79</v>
      </c>
      <c r="L182" s="54">
        <v>1992</v>
      </c>
      <c r="M182" s="54" t="s">
        <v>118</v>
      </c>
      <c r="N182" s="71"/>
      <c r="O182" s="54" t="s">
        <v>91</v>
      </c>
      <c r="P182" s="64" t="s">
        <v>813</v>
      </c>
      <c r="Q182" s="64" t="s">
        <v>1526</v>
      </c>
      <c r="R182" s="25">
        <v>200001009618</v>
      </c>
      <c r="S182" s="66">
        <v>46070</v>
      </c>
      <c r="T182" s="66" t="str">
        <f t="shared" si="2"/>
        <v>DONE</v>
      </c>
      <c r="U182" s="66">
        <v>46070</v>
      </c>
      <c r="V182" s="25">
        <v>7000232525</v>
      </c>
      <c r="W182" s="25">
        <v>43212</v>
      </c>
      <c r="X182" s="69">
        <v>46076</v>
      </c>
      <c r="Y182" s="69" t="str">
        <f t="shared" si="29"/>
        <v>DONE</v>
      </c>
      <c r="Z182" s="25" t="s">
        <v>1527</v>
      </c>
      <c r="AA182" s="69">
        <v>46076</v>
      </c>
      <c r="AB182" s="25" t="str">
        <f t="shared" si="4"/>
        <v>DONE</v>
      </c>
      <c r="AC182" s="71"/>
      <c r="AD182" s="54" t="s">
        <v>1529</v>
      </c>
      <c r="AE182" s="76">
        <v>46077</v>
      </c>
      <c r="AF182" s="69" t="str">
        <f t="shared" si="5"/>
        <v>DONE</v>
      </c>
      <c r="AG182" s="76">
        <v>46077</v>
      </c>
      <c r="AH182" s="73">
        <v>46146</v>
      </c>
      <c r="AI182" s="77" t="e">
        <f t="shared" ca="1" si="6"/>
        <v>#NAME?</v>
      </c>
      <c r="AJ182" s="80" t="str">
        <f t="array" ref="AJ182">IFERROR(INDEX('[1]Master Price'!$E:$E,MATCH(D182,'[1]Master Price'!$B:$B,0)),"0")</f>
        <v>0</v>
      </c>
      <c r="AK182" s="80">
        <f t="shared" si="7"/>
        <v>0</v>
      </c>
      <c r="AL182" s="82" t="str">
        <f t="shared" si="30"/>
        <v>0-day</v>
      </c>
      <c r="AM182" s="82" t="str">
        <f t="shared" si="9"/>
        <v>0-day</v>
      </c>
      <c r="AN182" s="82" t="str">
        <f t="shared" si="31"/>
        <v>0-day</v>
      </c>
      <c r="AO182" s="82" t="str">
        <f t="shared" si="11"/>
        <v>0-day</v>
      </c>
      <c r="AP182" s="82" t="str">
        <f t="shared" si="12"/>
        <v>1-day</v>
      </c>
      <c r="AQ182" s="82" t="str">
        <f t="shared" si="13"/>
        <v>0-day</v>
      </c>
      <c r="AR182" s="5"/>
      <c r="AS182" s="83" t="str">
        <f t="shared" si="14"/>
        <v/>
      </c>
      <c r="AT182" s="85"/>
      <c r="AU182" s="84" t="e">
        <f t="shared" ca="1" si="15"/>
        <v>#NAME?</v>
      </c>
      <c r="AV182" s="88" t="e">
        <f t="shared" ca="1" si="16"/>
        <v>#NAME?</v>
      </c>
      <c r="AW182" s="83" t="e">
        <f t="shared" ca="1" si="17"/>
        <v>#NAME?</v>
      </c>
      <c r="AX182" s="88" t="e">
        <f t="shared" ca="1" si="18"/>
        <v>#NAME?</v>
      </c>
      <c r="AY182" s="83" t="str">
        <f t="shared" si="19"/>
        <v/>
      </c>
      <c r="AZ182" s="22" t="e">
        <f t="shared" ca="1" si="20"/>
        <v>#NAME?</v>
      </c>
      <c r="BA182" s="22" t="e">
        <f t="shared" ca="1" si="21"/>
        <v>#NAME?</v>
      </c>
      <c r="BB182" s="88" t="e">
        <f t="shared" ca="1" si="22"/>
        <v>#NAME?</v>
      </c>
      <c r="BC182" s="90" t="e">
        <f t="shared" ca="1" si="23"/>
        <v>#NAME?</v>
      </c>
      <c r="BD182" s="90" t="e">
        <f t="shared" ca="1" si="24"/>
        <v>#NAME?</v>
      </c>
      <c r="BE182" s="88" t="e">
        <f t="shared" ca="1" si="25"/>
        <v>#NAME?</v>
      </c>
      <c r="BF182" s="22" t="e">
        <f t="shared" ca="1" si="26"/>
        <v>#NAME?</v>
      </c>
      <c r="BG182" s="22" t="e">
        <f t="shared" ca="1" si="27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0"/>
        <v>181</v>
      </c>
      <c r="B183" s="52">
        <v>46066</v>
      </c>
      <c r="C183" s="54" t="s">
        <v>621</v>
      </c>
      <c r="D183" s="54" t="s">
        <v>1178</v>
      </c>
      <c r="E183" s="56" t="s">
        <v>1179</v>
      </c>
      <c r="F183" s="54">
        <v>2</v>
      </c>
      <c r="G183" s="54" t="s">
        <v>65</v>
      </c>
      <c r="H183" s="54" t="str">
        <f t="shared" si="1"/>
        <v>DONE</v>
      </c>
      <c r="I183" s="54" t="s">
        <v>1538</v>
      </c>
      <c r="J183" s="58" t="s">
        <v>180</v>
      </c>
      <c r="K183" s="58" t="s">
        <v>79</v>
      </c>
      <c r="L183" s="54"/>
      <c r="M183" s="54"/>
      <c r="N183" s="54" t="s">
        <v>80</v>
      </c>
      <c r="O183" s="54" t="s">
        <v>91</v>
      </c>
      <c r="P183" s="64" t="s">
        <v>813</v>
      </c>
      <c r="Q183" s="64" t="s">
        <v>1327</v>
      </c>
      <c r="R183" s="25">
        <v>200001009609</v>
      </c>
      <c r="S183" s="66">
        <v>46070</v>
      </c>
      <c r="T183" s="66" t="str">
        <f t="shared" si="2"/>
        <v>DONE</v>
      </c>
      <c r="U183" s="66">
        <v>46070</v>
      </c>
      <c r="V183" s="25">
        <v>9200072889</v>
      </c>
      <c r="W183" s="25">
        <v>43111</v>
      </c>
      <c r="X183" s="69">
        <v>46073</v>
      </c>
      <c r="Y183" s="69" t="str">
        <f t="shared" si="29"/>
        <v>DONE</v>
      </c>
      <c r="Z183" s="25" t="s">
        <v>1539</v>
      </c>
      <c r="AA183" s="69">
        <v>46073</v>
      </c>
      <c r="AB183" s="25" t="str">
        <f t="shared" si="4"/>
        <v>DONE</v>
      </c>
      <c r="AC183" s="71"/>
      <c r="AD183" s="54" t="s">
        <v>1541</v>
      </c>
      <c r="AE183" s="76">
        <v>46076</v>
      </c>
      <c r="AF183" s="69" t="str">
        <f t="shared" si="5"/>
        <v>DONE</v>
      </c>
      <c r="AG183" s="76">
        <v>46076</v>
      </c>
      <c r="AH183" s="73">
        <v>46146</v>
      </c>
      <c r="AI183" s="77" t="e">
        <f t="shared" ca="1" si="6"/>
        <v>#NAME?</v>
      </c>
      <c r="AJ183" s="80" t="str">
        <f t="array" ref="AJ183">IFERROR(INDEX('[1]Master Price'!$E:$E,MATCH(D183,'[1]Master Price'!$B:$B,0)),"0")</f>
        <v>0</v>
      </c>
      <c r="AK183" s="80">
        <f t="shared" si="7"/>
        <v>0</v>
      </c>
      <c r="AL183" s="82" t="str">
        <f t="shared" si="30"/>
        <v>0-day</v>
      </c>
      <c r="AM183" s="82" t="str">
        <f t="shared" si="9"/>
        <v>0-day</v>
      </c>
      <c r="AN183" s="82" t="str">
        <f t="shared" si="31"/>
        <v>0-day</v>
      </c>
      <c r="AO183" s="82" t="str">
        <f t="shared" si="11"/>
        <v>0-day</v>
      </c>
      <c r="AP183" s="82" t="str">
        <f t="shared" si="12"/>
        <v>3-day</v>
      </c>
      <c r="AQ183" s="82" t="str">
        <f t="shared" si="13"/>
        <v>0-day</v>
      </c>
      <c r="AR183" s="5"/>
      <c r="AS183" s="83" t="str">
        <f t="shared" si="14"/>
        <v/>
      </c>
      <c r="AT183" s="85"/>
      <c r="AU183" s="84" t="e">
        <f t="shared" ca="1" si="15"/>
        <v>#NAME?</v>
      </c>
      <c r="AV183" s="88" t="e">
        <f t="shared" ca="1" si="16"/>
        <v>#NAME?</v>
      </c>
      <c r="AW183" s="83" t="e">
        <f t="shared" ca="1" si="17"/>
        <v>#NAME?</v>
      </c>
      <c r="AX183" s="88" t="e">
        <f t="shared" ca="1" si="18"/>
        <v>#NAME?</v>
      </c>
      <c r="AY183" s="83" t="str">
        <f t="shared" si="19"/>
        <v/>
      </c>
      <c r="AZ183" s="22" t="e">
        <f t="shared" ca="1" si="20"/>
        <v>#NAME?</v>
      </c>
      <c r="BA183" s="22" t="e">
        <f t="shared" ca="1" si="21"/>
        <v>#NAME?</v>
      </c>
      <c r="BB183" s="88" t="e">
        <f t="shared" ca="1" si="22"/>
        <v>#NAME?</v>
      </c>
      <c r="BC183" s="90" t="e">
        <f t="shared" ca="1" si="23"/>
        <v>#NAME?</v>
      </c>
      <c r="BD183" s="90" t="e">
        <f t="shared" ca="1" si="24"/>
        <v>#NAME?</v>
      </c>
      <c r="BE183" s="88" t="e">
        <f t="shared" ca="1" si="25"/>
        <v>#NAME?</v>
      </c>
      <c r="BF183" s="22" t="e">
        <f t="shared" ca="1" si="26"/>
        <v>#NAME?</v>
      </c>
      <c r="BG183" s="22" t="e">
        <f t="shared" ca="1" si="27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0"/>
        <v>182</v>
      </c>
      <c r="B184" s="52">
        <v>46066</v>
      </c>
      <c r="C184" s="54" t="s">
        <v>621</v>
      </c>
      <c r="D184" s="54" t="s">
        <v>538</v>
      </c>
      <c r="E184" s="56" t="s">
        <v>539</v>
      </c>
      <c r="F184" s="54">
        <v>4</v>
      </c>
      <c r="G184" s="54" t="s">
        <v>65</v>
      </c>
      <c r="H184" s="54" t="str">
        <f t="shared" si="1"/>
        <v>DONE</v>
      </c>
      <c r="I184" s="54" t="s">
        <v>1538</v>
      </c>
      <c r="J184" s="58" t="s">
        <v>180</v>
      </c>
      <c r="K184" s="58" t="s">
        <v>79</v>
      </c>
      <c r="L184" s="54"/>
      <c r="M184" s="54"/>
      <c r="N184" s="54" t="s">
        <v>80</v>
      </c>
      <c r="O184" s="54" t="s">
        <v>91</v>
      </c>
      <c r="P184" s="64" t="s">
        <v>813</v>
      </c>
      <c r="Q184" s="64" t="s">
        <v>1327</v>
      </c>
      <c r="R184" s="25">
        <v>200001009609</v>
      </c>
      <c r="S184" s="66">
        <v>46070</v>
      </c>
      <c r="T184" s="66" t="str">
        <f t="shared" si="2"/>
        <v>DONE</v>
      </c>
      <c r="U184" s="66">
        <v>46070</v>
      </c>
      <c r="V184" s="25">
        <v>9200072889</v>
      </c>
      <c r="W184" s="25">
        <v>43111</v>
      </c>
      <c r="X184" s="69">
        <v>46073</v>
      </c>
      <c r="Y184" s="69" t="str">
        <f t="shared" si="29"/>
        <v>DONE</v>
      </c>
      <c r="Z184" s="25" t="s">
        <v>1539</v>
      </c>
      <c r="AA184" s="69">
        <v>46073</v>
      </c>
      <c r="AB184" s="25" t="str">
        <f t="shared" si="4"/>
        <v>DONE</v>
      </c>
      <c r="AC184" s="71"/>
      <c r="AD184" s="54" t="s">
        <v>1541</v>
      </c>
      <c r="AE184" s="76">
        <v>46076</v>
      </c>
      <c r="AF184" s="69" t="str">
        <f t="shared" si="5"/>
        <v>DONE</v>
      </c>
      <c r="AG184" s="76">
        <v>46076</v>
      </c>
      <c r="AH184" s="73">
        <v>46146</v>
      </c>
      <c r="AI184" s="77" t="e">
        <f t="shared" ca="1" si="6"/>
        <v>#NAME?</v>
      </c>
      <c r="AJ184" s="80" t="str">
        <f t="array" ref="AJ184">IFERROR(INDEX('[1]Master Price'!$E:$E,MATCH(D184,'[1]Master Price'!$B:$B,0)),"0")</f>
        <v>0</v>
      </c>
      <c r="AK184" s="80">
        <f t="shared" si="7"/>
        <v>0</v>
      </c>
      <c r="AL184" s="82" t="str">
        <f t="shared" si="30"/>
        <v>0-day</v>
      </c>
      <c r="AM184" s="82" t="str">
        <f t="shared" si="9"/>
        <v>0-day</v>
      </c>
      <c r="AN184" s="82" t="str">
        <f t="shared" si="31"/>
        <v>0-day</v>
      </c>
      <c r="AO184" s="82" t="str">
        <f t="shared" si="11"/>
        <v>0-day</v>
      </c>
      <c r="AP184" s="82" t="str">
        <f t="shared" si="12"/>
        <v>3-day</v>
      </c>
      <c r="AQ184" s="82" t="str">
        <f t="shared" si="13"/>
        <v>0-day</v>
      </c>
      <c r="AR184" s="5"/>
      <c r="AS184" s="83" t="str">
        <f t="shared" si="14"/>
        <v/>
      </c>
      <c r="AT184" s="85"/>
      <c r="AU184" s="84" t="e">
        <f t="shared" ca="1" si="15"/>
        <v>#NAME?</v>
      </c>
      <c r="AV184" s="88" t="e">
        <f t="shared" ca="1" si="16"/>
        <v>#NAME?</v>
      </c>
      <c r="AW184" s="83" t="e">
        <f t="shared" ca="1" si="17"/>
        <v>#NAME?</v>
      </c>
      <c r="AX184" s="88" t="e">
        <f t="shared" ca="1" si="18"/>
        <v>#NAME?</v>
      </c>
      <c r="AY184" s="83" t="str">
        <f t="shared" si="19"/>
        <v/>
      </c>
      <c r="AZ184" s="22" t="e">
        <f t="shared" ca="1" si="20"/>
        <v>#NAME?</v>
      </c>
      <c r="BA184" s="22" t="e">
        <f t="shared" ca="1" si="21"/>
        <v>#NAME?</v>
      </c>
      <c r="BB184" s="88" t="e">
        <f t="shared" ca="1" si="22"/>
        <v>#NAME?</v>
      </c>
      <c r="BC184" s="90" t="e">
        <f t="shared" ca="1" si="23"/>
        <v>#NAME?</v>
      </c>
      <c r="BD184" s="90" t="e">
        <f t="shared" ca="1" si="24"/>
        <v>#NAME?</v>
      </c>
      <c r="BE184" s="88" t="e">
        <f t="shared" ca="1" si="25"/>
        <v>#NAME?</v>
      </c>
      <c r="BF184" s="22" t="e">
        <f t="shared" ca="1" si="26"/>
        <v>#NAME?</v>
      </c>
      <c r="BG184" s="22" t="e">
        <f t="shared" ca="1" si="27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0"/>
        <v>183</v>
      </c>
      <c r="B185" s="52">
        <v>46066</v>
      </c>
      <c r="C185" s="54" t="s">
        <v>628</v>
      </c>
      <c r="D185" s="54" t="s">
        <v>408</v>
      </c>
      <c r="E185" s="56" t="s">
        <v>409</v>
      </c>
      <c r="F185" s="54">
        <v>1</v>
      </c>
      <c r="G185" s="54" t="s">
        <v>65</v>
      </c>
      <c r="H185" s="54" t="str">
        <f t="shared" si="1"/>
        <v>DONE</v>
      </c>
      <c r="I185" s="54" t="s">
        <v>974</v>
      </c>
      <c r="J185" s="58" t="s">
        <v>112</v>
      </c>
      <c r="K185" s="58" t="s">
        <v>106</v>
      </c>
      <c r="L185" s="60"/>
      <c r="M185" s="54"/>
      <c r="N185" s="54" t="s">
        <v>80</v>
      </c>
      <c r="O185" s="54" t="s">
        <v>81</v>
      </c>
      <c r="P185" s="64" t="s">
        <v>813</v>
      </c>
      <c r="Q185" s="64" t="s">
        <v>83</v>
      </c>
      <c r="R185" s="25">
        <v>200001009671</v>
      </c>
      <c r="S185" s="66">
        <v>46070</v>
      </c>
      <c r="T185" s="66" t="str">
        <f t="shared" si="2"/>
        <v>DONE</v>
      </c>
      <c r="U185" s="66">
        <v>46070</v>
      </c>
      <c r="V185" s="25">
        <v>9200073018</v>
      </c>
      <c r="W185" s="25">
        <v>43144</v>
      </c>
      <c r="X185" s="69">
        <v>46073</v>
      </c>
      <c r="Y185" s="69" t="str">
        <f t="shared" si="29"/>
        <v>DONE</v>
      </c>
      <c r="Z185" s="25" t="s">
        <v>1556</v>
      </c>
      <c r="AA185" s="69">
        <v>46073</v>
      </c>
      <c r="AB185" s="25" t="str">
        <f t="shared" si="4"/>
        <v>DONE</v>
      </c>
      <c r="AC185" s="71"/>
      <c r="AD185" s="54" t="s">
        <v>1557</v>
      </c>
      <c r="AE185" s="76">
        <v>46076</v>
      </c>
      <c r="AF185" s="69" t="str">
        <f t="shared" si="5"/>
        <v>DONE</v>
      </c>
      <c r="AG185" s="76">
        <v>46076</v>
      </c>
      <c r="AH185" s="73">
        <v>46146</v>
      </c>
      <c r="AI185" s="77" t="e">
        <f t="shared" ca="1" si="6"/>
        <v>#NAME?</v>
      </c>
      <c r="AJ185" s="80" t="str">
        <f t="array" ref="AJ185">IFERROR(INDEX('[1]Master Price'!$E:$E,MATCH(D185,'[1]Master Price'!$B:$B,0)),"0")</f>
        <v>0</v>
      </c>
      <c r="AK185" s="80">
        <f t="shared" si="7"/>
        <v>0</v>
      </c>
      <c r="AL185" s="82" t="str">
        <f t="shared" si="30"/>
        <v>0-day</v>
      </c>
      <c r="AM185" s="82" t="str">
        <f t="shared" si="9"/>
        <v>0-day</v>
      </c>
      <c r="AN185" s="82" t="str">
        <f t="shared" si="31"/>
        <v>0-day</v>
      </c>
      <c r="AO185" s="82" t="str">
        <f t="shared" si="11"/>
        <v>0-day</v>
      </c>
      <c r="AP185" s="82" t="str">
        <f t="shared" si="12"/>
        <v>3-day</v>
      </c>
      <c r="AQ185" s="82" t="str">
        <f t="shared" si="13"/>
        <v>0-day</v>
      </c>
      <c r="AR185" s="5"/>
      <c r="AS185" s="83" t="str">
        <f t="shared" si="14"/>
        <v/>
      </c>
      <c r="AT185" s="85"/>
      <c r="AU185" s="84" t="e">
        <f t="shared" ca="1" si="15"/>
        <v>#NAME?</v>
      </c>
      <c r="AV185" s="88" t="e">
        <f t="shared" ca="1" si="16"/>
        <v>#NAME?</v>
      </c>
      <c r="AW185" s="83" t="e">
        <f t="shared" ca="1" si="17"/>
        <v>#NAME?</v>
      </c>
      <c r="AX185" s="88" t="e">
        <f t="shared" ca="1" si="18"/>
        <v>#NAME?</v>
      </c>
      <c r="AY185" s="83" t="str">
        <f t="shared" si="19"/>
        <v/>
      </c>
      <c r="AZ185" s="22" t="e">
        <f t="shared" ca="1" si="20"/>
        <v>#NAME?</v>
      </c>
      <c r="BA185" s="22" t="e">
        <f t="shared" ca="1" si="21"/>
        <v>#NAME?</v>
      </c>
      <c r="BB185" s="88" t="e">
        <f t="shared" ca="1" si="22"/>
        <v>#NAME?</v>
      </c>
      <c r="BC185" s="90" t="e">
        <f t="shared" ca="1" si="23"/>
        <v>#NAME?</v>
      </c>
      <c r="BD185" s="90" t="e">
        <f t="shared" ca="1" si="24"/>
        <v>#NAME?</v>
      </c>
      <c r="BE185" s="88" t="e">
        <f t="shared" ca="1" si="25"/>
        <v>#NAME?</v>
      </c>
      <c r="BF185" s="22" t="e">
        <f t="shared" ca="1" si="26"/>
        <v>#NAME?</v>
      </c>
      <c r="BG185" s="22" t="e">
        <f t="shared" ca="1" si="27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0"/>
        <v>184</v>
      </c>
      <c r="B186" s="52">
        <v>46066</v>
      </c>
      <c r="C186" s="54" t="s">
        <v>628</v>
      </c>
      <c r="D186" s="54" t="s">
        <v>1563</v>
      </c>
      <c r="E186" s="56" t="s">
        <v>1269</v>
      </c>
      <c r="F186" s="54">
        <v>5</v>
      </c>
      <c r="G186" s="54" t="s">
        <v>65</v>
      </c>
      <c r="H186" s="54" t="str">
        <f t="shared" si="1"/>
        <v>DONE</v>
      </c>
      <c r="I186" s="54" t="s">
        <v>974</v>
      </c>
      <c r="J186" s="58" t="s">
        <v>112</v>
      </c>
      <c r="K186" s="58" t="s">
        <v>106</v>
      </c>
      <c r="L186" s="60"/>
      <c r="M186" s="54"/>
      <c r="N186" s="54" t="s">
        <v>80</v>
      </c>
      <c r="O186" s="54" t="s">
        <v>81</v>
      </c>
      <c r="P186" s="64" t="s">
        <v>813</v>
      </c>
      <c r="Q186" s="64" t="s">
        <v>83</v>
      </c>
      <c r="R186" s="25">
        <v>200001009671</v>
      </c>
      <c r="S186" s="66">
        <v>46070</v>
      </c>
      <c r="T186" s="66" t="str">
        <f t="shared" si="2"/>
        <v>DONE</v>
      </c>
      <c r="U186" s="66">
        <v>46070</v>
      </c>
      <c r="V186" s="25">
        <v>9200073018</v>
      </c>
      <c r="W186" s="25">
        <v>43144</v>
      </c>
      <c r="X186" s="69">
        <v>46073</v>
      </c>
      <c r="Y186" s="69" t="str">
        <f t="shared" si="29"/>
        <v>DONE</v>
      </c>
      <c r="Z186" s="25" t="s">
        <v>1556</v>
      </c>
      <c r="AA186" s="69">
        <v>46073</v>
      </c>
      <c r="AB186" s="25" t="str">
        <f t="shared" si="4"/>
        <v>DONE</v>
      </c>
      <c r="AC186" s="71"/>
      <c r="AD186" s="54" t="s">
        <v>1557</v>
      </c>
      <c r="AE186" s="76">
        <v>46076</v>
      </c>
      <c r="AF186" s="69" t="str">
        <f t="shared" si="5"/>
        <v>DONE</v>
      </c>
      <c r="AG186" s="76">
        <v>46076</v>
      </c>
      <c r="AH186" s="73">
        <v>46146</v>
      </c>
      <c r="AI186" s="77" t="e">
        <f t="shared" ca="1" si="6"/>
        <v>#NAME?</v>
      </c>
      <c r="AJ186" s="80" t="str">
        <f t="array" ref="AJ186">IFERROR(INDEX('[1]Master Price'!$E:$E,MATCH(D186,'[1]Master Price'!$B:$B,0)),"0")</f>
        <v>0</v>
      </c>
      <c r="AK186" s="80">
        <f t="shared" si="7"/>
        <v>0</v>
      </c>
      <c r="AL186" s="82" t="str">
        <f t="shared" si="30"/>
        <v>0-day</v>
      </c>
      <c r="AM186" s="82" t="str">
        <f t="shared" si="9"/>
        <v>0-day</v>
      </c>
      <c r="AN186" s="82" t="str">
        <f t="shared" si="31"/>
        <v>0-day</v>
      </c>
      <c r="AO186" s="82" t="str">
        <f t="shared" si="11"/>
        <v>0-day</v>
      </c>
      <c r="AP186" s="82" t="str">
        <f t="shared" si="12"/>
        <v>3-day</v>
      </c>
      <c r="AQ186" s="82" t="str">
        <f t="shared" si="13"/>
        <v>0-day</v>
      </c>
      <c r="AR186" s="5"/>
      <c r="AS186" s="83" t="str">
        <f t="shared" si="14"/>
        <v/>
      </c>
      <c r="AT186" s="85"/>
      <c r="AU186" s="84" t="e">
        <f t="shared" ca="1" si="15"/>
        <v>#NAME?</v>
      </c>
      <c r="AV186" s="88" t="e">
        <f t="shared" ca="1" si="16"/>
        <v>#NAME?</v>
      </c>
      <c r="AW186" s="83" t="e">
        <f t="shared" ca="1" si="17"/>
        <v>#NAME?</v>
      </c>
      <c r="AX186" s="88" t="e">
        <f t="shared" ca="1" si="18"/>
        <v>#NAME?</v>
      </c>
      <c r="AY186" s="83" t="str">
        <f t="shared" si="19"/>
        <v/>
      </c>
      <c r="AZ186" s="22" t="e">
        <f t="shared" ca="1" si="20"/>
        <v>#NAME?</v>
      </c>
      <c r="BA186" s="22" t="e">
        <f t="shared" ca="1" si="21"/>
        <v>#NAME?</v>
      </c>
      <c r="BB186" s="88" t="e">
        <f t="shared" ca="1" si="22"/>
        <v>#NAME?</v>
      </c>
      <c r="BC186" s="90" t="e">
        <f t="shared" ca="1" si="23"/>
        <v>#NAME?</v>
      </c>
      <c r="BD186" s="90" t="e">
        <f t="shared" ca="1" si="24"/>
        <v>#NAME?</v>
      </c>
      <c r="BE186" s="88" t="e">
        <f t="shared" ca="1" si="25"/>
        <v>#NAME?</v>
      </c>
      <c r="BF186" s="22" t="e">
        <f t="shared" ca="1" si="26"/>
        <v>#NAME?</v>
      </c>
      <c r="BG186" s="22" t="e">
        <f t="shared" ca="1" si="27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0"/>
        <v>185</v>
      </c>
      <c r="B187" s="52">
        <v>46066</v>
      </c>
      <c r="C187" s="54" t="s">
        <v>634</v>
      </c>
      <c r="D187" s="54" t="s">
        <v>203</v>
      </c>
      <c r="E187" s="56" t="s">
        <v>205</v>
      </c>
      <c r="F187" s="54">
        <v>1</v>
      </c>
      <c r="G187" s="54" t="s">
        <v>65</v>
      </c>
      <c r="H187" s="54" t="str">
        <f t="shared" si="1"/>
        <v>DONE</v>
      </c>
      <c r="I187" s="54" t="s">
        <v>1373</v>
      </c>
      <c r="J187" s="62" t="s">
        <v>73</v>
      </c>
      <c r="K187" s="62" t="s">
        <v>73</v>
      </c>
      <c r="L187" s="60"/>
      <c r="M187" s="54"/>
      <c r="N187" s="54" t="s">
        <v>432</v>
      </c>
      <c r="O187" s="54" t="s">
        <v>231</v>
      </c>
      <c r="P187" s="64" t="s">
        <v>813</v>
      </c>
      <c r="Q187" s="64" t="s">
        <v>232</v>
      </c>
      <c r="R187" s="25" t="s">
        <v>233</v>
      </c>
      <c r="S187" s="25" t="s">
        <v>233</v>
      </c>
      <c r="T187" s="66" t="str">
        <f t="shared" si="2"/>
        <v>DONE</v>
      </c>
      <c r="U187" s="66"/>
      <c r="V187" s="25" t="s">
        <v>1574</v>
      </c>
      <c r="W187" s="25">
        <v>42942</v>
      </c>
      <c r="X187" s="69">
        <v>46071</v>
      </c>
      <c r="Y187" s="69" t="str">
        <f t="shared" si="29"/>
        <v>DONE</v>
      </c>
      <c r="Z187" s="25" t="s">
        <v>1575</v>
      </c>
      <c r="AA187" s="69">
        <v>46072</v>
      </c>
      <c r="AB187" s="25" t="str">
        <f t="shared" si="4"/>
        <v>DONE</v>
      </c>
      <c r="AC187" s="71"/>
      <c r="AD187" s="54" t="s">
        <v>1576</v>
      </c>
      <c r="AE187" s="76">
        <v>46072</v>
      </c>
      <c r="AF187" s="69" t="str">
        <f t="shared" si="5"/>
        <v>DONE</v>
      </c>
      <c r="AG187" s="76">
        <v>46072</v>
      </c>
      <c r="AH187" s="73">
        <v>46087</v>
      </c>
      <c r="AI187" s="77" t="e">
        <f t="shared" ca="1" si="6"/>
        <v>#NAME?</v>
      </c>
      <c r="AJ187" s="80" t="str">
        <f t="array" ref="AJ187">IFERROR(INDEX('[1]Master Price'!$E:$E,MATCH(D187,'[1]Master Price'!$B:$B,0)),"0")</f>
        <v>0</v>
      </c>
      <c r="AK187" s="80">
        <f t="shared" si="7"/>
        <v>0</v>
      </c>
      <c r="AL187" s="82" t="str">
        <f t="shared" si="30"/>
        <v>0-day</v>
      </c>
      <c r="AM187" s="82" t="str">
        <f t="shared" si="9"/>
        <v>0-day</v>
      </c>
      <c r="AN187" s="82" t="str">
        <f t="shared" si="31"/>
        <v>0-day</v>
      </c>
      <c r="AO187" s="82" t="str">
        <f t="shared" si="11"/>
        <v>1-day</v>
      </c>
      <c r="AP187" s="82" t="str">
        <f t="shared" si="12"/>
        <v>0-day</v>
      </c>
      <c r="AQ187" s="82" t="str">
        <f t="shared" si="13"/>
        <v>0-day</v>
      </c>
      <c r="AR187" s="5"/>
      <c r="AS187" s="83" t="str">
        <f t="shared" si="14"/>
        <v/>
      </c>
      <c r="AT187" s="85"/>
      <c r="AU187" s="84" t="e">
        <f t="shared" ca="1" si="15"/>
        <v>#NAME?</v>
      </c>
      <c r="AV187" s="88" t="e">
        <f t="shared" ca="1" si="16"/>
        <v>#NAME?</v>
      </c>
      <c r="AW187" s="83" t="e">
        <f t="shared" ca="1" si="17"/>
        <v>#NAME?</v>
      </c>
      <c r="AX187" s="88" t="e">
        <f t="shared" ca="1" si="18"/>
        <v>#NAME?</v>
      </c>
      <c r="AY187" s="83" t="str">
        <f t="shared" si="19"/>
        <v/>
      </c>
      <c r="AZ187" s="22" t="e">
        <f t="shared" ca="1" si="20"/>
        <v>#NAME?</v>
      </c>
      <c r="BA187" s="22" t="e">
        <f t="shared" ca="1" si="21"/>
        <v>#NAME?</v>
      </c>
      <c r="BB187" s="88" t="e">
        <f t="shared" ca="1" si="22"/>
        <v>#NAME?</v>
      </c>
      <c r="BC187" s="90" t="e">
        <f t="shared" ca="1" si="23"/>
        <v>#NAME?</v>
      </c>
      <c r="BD187" s="90" t="e">
        <f t="shared" ca="1" si="24"/>
        <v>#NAME?</v>
      </c>
      <c r="BE187" s="88" t="e">
        <f t="shared" ca="1" si="25"/>
        <v>#NAME?</v>
      </c>
      <c r="BF187" s="22" t="e">
        <f t="shared" ca="1" si="26"/>
        <v>#NAME?</v>
      </c>
      <c r="BG187" s="22" t="e">
        <f t="shared" ca="1" si="27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0"/>
        <v>186</v>
      </c>
      <c r="B188" s="52">
        <v>46066</v>
      </c>
      <c r="C188" s="54" t="s">
        <v>650</v>
      </c>
      <c r="D188" s="54" t="s">
        <v>1589</v>
      </c>
      <c r="E188" s="56" t="s">
        <v>1590</v>
      </c>
      <c r="F188" s="54">
        <v>1</v>
      </c>
      <c r="G188" s="54" t="s">
        <v>65</v>
      </c>
      <c r="H188" s="54" t="str">
        <f t="shared" si="1"/>
        <v>DONE</v>
      </c>
      <c r="I188" s="54" t="s">
        <v>1373</v>
      </c>
      <c r="J188" s="62" t="s">
        <v>73</v>
      </c>
      <c r="K188" s="62" t="s">
        <v>73</v>
      </c>
      <c r="L188" s="60"/>
      <c r="M188" s="54"/>
      <c r="N188" s="54" t="s">
        <v>432</v>
      </c>
      <c r="O188" s="54" t="s">
        <v>231</v>
      </c>
      <c r="P188" s="64" t="s">
        <v>813</v>
      </c>
      <c r="Q188" s="64" t="s">
        <v>232</v>
      </c>
      <c r="R188" s="25" t="s">
        <v>233</v>
      </c>
      <c r="S188" s="25" t="s">
        <v>233</v>
      </c>
      <c r="T188" s="66" t="str">
        <f t="shared" si="2"/>
        <v>DONE</v>
      </c>
      <c r="U188" s="66"/>
      <c r="V188" s="25" t="s">
        <v>1591</v>
      </c>
      <c r="W188" s="25">
        <v>42943</v>
      </c>
      <c r="X188" s="69">
        <v>46071</v>
      </c>
      <c r="Y188" s="69" t="str">
        <f t="shared" si="29"/>
        <v>DONE</v>
      </c>
      <c r="Z188" s="25" t="s">
        <v>1592</v>
      </c>
      <c r="AA188" s="69">
        <v>46072</v>
      </c>
      <c r="AB188" s="25" t="str">
        <f t="shared" si="4"/>
        <v>DONE</v>
      </c>
      <c r="AC188" s="71"/>
      <c r="AD188" s="54" t="s">
        <v>1593</v>
      </c>
      <c r="AE188" s="76">
        <v>46072</v>
      </c>
      <c r="AF188" s="69" t="str">
        <f t="shared" si="5"/>
        <v>DONE</v>
      </c>
      <c r="AG188" s="76">
        <v>46072</v>
      </c>
      <c r="AH188" s="73">
        <v>46092</v>
      </c>
      <c r="AI188" s="77" t="e">
        <f t="shared" ca="1" si="6"/>
        <v>#NAME?</v>
      </c>
      <c r="AJ188" s="80" t="str">
        <f t="array" ref="AJ188">IFERROR(INDEX('[1]Master Price'!$E:$E,MATCH(D188,'[1]Master Price'!$B:$B,0)),"0")</f>
        <v>0</v>
      </c>
      <c r="AK188" s="80">
        <f t="shared" si="7"/>
        <v>0</v>
      </c>
      <c r="AL188" s="82" t="str">
        <f t="shared" si="30"/>
        <v>0-day</v>
      </c>
      <c r="AM188" s="82" t="str">
        <f t="shared" si="9"/>
        <v>0-day</v>
      </c>
      <c r="AN188" s="82" t="str">
        <f t="shared" si="31"/>
        <v>0-day</v>
      </c>
      <c r="AO188" s="82" t="str">
        <f t="shared" si="11"/>
        <v>1-day</v>
      </c>
      <c r="AP188" s="82" t="str">
        <f t="shared" si="12"/>
        <v>0-day</v>
      </c>
      <c r="AQ188" s="82" t="str">
        <f t="shared" si="13"/>
        <v>0-day</v>
      </c>
      <c r="AR188" s="5"/>
      <c r="AS188" s="83" t="str">
        <f t="shared" si="14"/>
        <v/>
      </c>
      <c r="AT188" s="85"/>
      <c r="AU188" s="84" t="e">
        <f t="shared" ca="1" si="15"/>
        <v>#NAME?</v>
      </c>
      <c r="AV188" s="88" t="e">
        <f t="shared" ca="1" si="16"/>
        <v>#NAME?</v>
      </c>
      <c r="AW188" s="83" t="e">
        <f t="shared" ca="1" si="17"/>
        <v>#NAME?</v>
      </c>
      <c r="AX188" s="88" t="e">
        <f t="shared" ca="1" si="18"/>
        <v>#NAME?</v>
      </c>
      <c r="AY188" s="83" t="str">
        <f t="shared" si="19"/>
        <v/>
      </c>
      <c r="AZ188" s="22" t="e">
        <f t="shared" ca="1" si="20"/>
        <v>#NAME?</v>
      </c>
      <c r="BA188" s="22" t="e">
        <f t="shared" ca="1" si="21"/>
        <v>#NAME?</v>
      </c>
      <c r="BB188" s="88" t="e">
        <f t="shared" ca="1" si="22"/>
        <v>#NAME?</v>
      </c>
      <c r="BC188" s="90" t="e">
        <f t="shared" ca="1" si="23"/>
        <v>#NAME?</v>
      </c>
      <c r="BD188" s="90" t="e">
        <f t="shared" ca="1" si="24"/>
        <v>#NAME?</v>
      </c>
      <c r="BE188" s="88" t="e">
        <f t="shared" ca="1" si="25"/>
        <v>#NAME?</v>
      </c>
      <c r="BF188" s="22" t="e">
        <f t="shared" ca="1" si="26"/>
        <v>#NAME?</v>
      </c>
      <c r="BG188" s="22" t="e">
        <f t="shared" ca="1" si="27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0"/>
        <v>187</v>
      </c>
      <c r="B189" s="52">
        <v>46067</v>
      </c>
      <c r="C189" s="54" t="s">
        <v>658</v>
      </c>
      <c r="D189" s="54" t="s">
        <v>408</v>
      </c>
      <c r="E189" s="56" t="s">
        <v>409</v>
      </c>
      <c r="F189" s="54">
        <v>2</v>
      </c>
      <c r="G189" s="54" t="s">
        <v>527</v>
      </c>
      <c r="H189" s="54" t="str">
        <f t="shared" si="1"/>
        <v>DONE</v>
      </c>
      <c r="I189" s="54" t="s">
        <v>1201</v>
      </c>
      <c r="J189" s="58" t="s">
        <v>811</v>
      </c>
      <c r="K189" s="58" t="s">
        <v>812</v>
      </c>
      <c r="L189" s="60"/>
      <c r="M189" s="54"/>
      <c r="N189" s="54" t="s">
        <v>80</v>
      </c>
      <c r="O189" s="54" t="s">
        <v>81</v>
      </c>
      <c r="P189" s="64" t="s">
        <v>813</v>
      </c>
      <c r="Q189" s="64" t="s">
        <v>83</v>
      </c>
      <c r="R189" s="25">
        <v>200001009674</v>
      </c>
      <c r="S189" s="66">
        <v>46070</v>
      </c>
      <c r="T189" s="66" t="str">
        <f t="shared" si="2"/>
        <v>DONE</v>
      </c>
      <c r="U189" s="66">
        <v>46070</v>
      </c>
      <c r="V189" s="25">
        <v>9200072888</v>
      </c>
      <c r="W189" s="25">
        <v>43062</v>
      </c>
      <c r="X189" s="69">
        <v>46073</v>
      </c>
      <c r="Y189" s="69" t="str">
        <f t="shared" si="29"/>
        <v>DONE</v>
      </c>
      <c r="Z189" s="25" t="s">
        <v>1600</v>
      </c>
      <c r="AA189" s="69">
        <v>46073</v>
      </c>
      <c r="AB189" s="25" t="str">
        <f t="shared" si="4"/>
        <v>DONE</v>
      </c>
      <c r="AC189" s="71"/>
      <c r="AD189" s="54" t="s">
        <v>1602</v>
      </c>
      <c r="AE189" s="76">
        <v>46073</v>
      </c>
      <c r="AF189" s="69" t="str">
        <f t="shared" si="5"/>
        <v>DONE</v>
      </c>
      <c r="AG189" s="69">
        <v>46074</v>
      </c>
      <c r="AH189" s="73">
        <v>46146</v>
      </c>
      <c r="AI189" s="77" t="e">
        <f t="shared" ca="1" si="6"/>
        <v>#NAME?</v>
      </c>
      <c r="AJ189" s="80" t="str">
        <f t="array" ref="AJ189">IFERROR(INDEX('[1]Master Price'!$E:$E,MATCH(D189,'[1]Master Price'!$B:$B,0)),"0")</f>
        <v>0</v>
      </c>
      <c r="AK189" s="80">
        <f t="shared" si="7"/>
        <v>0</v>
      </c>
      <c r="AL189" s="82" t="str">
        <f t="shared" si="30"/>
        <v>0-day</v>
      </c>
      <c r="AM189" s="82" t="str">
        <f t="shared" si="9"/>
        <v>0-day</v>
      </c>
      <c r="AN189" s="82" t="str">
        <f t="shared" si="31"/>
        <v>0-day</v>
      </c>
      <c r="AO189" s="82" t="str">
        <f t="shared" si="11"/>
        <v>0-day</v>
      </c>
      <c r="AP189" s="82" t="str">
        <f t="shared" si="12"/>
        <v>0-day</v>
      </c>
      <c r="AQ189" s="82" t="str">
        <f t="shared" si="13"/>
        <v>0-day</v>
      </c>
      <c r="AR189" s="5"/>
      <c r="AS189" s="83" t="str">
        <f t="shared" si="14"/>
        <v/>
      </c>
      <c r="AT189" s="85"/>
      <c r="AU189" s="84" t="e">
        <f t="shared" ca="1" si="15"/>
        <v>#NAME?</v>
      </c>
      <c r="AV189" s="88" t="e">
        <f t="shared" ca="1" si="16"/>
        <v>#NAME?</v>
      </c>
      <c r="AW189" s="83" t="e">
        <f t="shared" ca="1" si="17"/>
        <v>#NAME?</v>
      </c>
      <c r="AX189" s="88" t="e">
        <f t="shared" ca="1" si="18"/>
        <v>#NAME?</v>
      </c>
      <c r="AY189" s="83" t="str">
        <f t="shared" si="19"/>
        <v/>
      </c>
      <c r="AZ189" s="22" t="e">
        <f t="shared" ca="1" si="20"/>
        <v>#NAME?</v>
      </c>
      <c r="BA189" s="22" t="e">
        <f t="shared" ca="1" si="21"/>
        <v>#NAME?</v>
      </c>
      <c r="BB189" s="88" t="e">
        <f t="shared" ca="1" si="22"/>
        <v>#NAME?</v>
      </c>
      <c r="BC189" s="90" t="e">
        <f t="shared" ca="1" si="23"/>
        <v>#NAME?</v>
      </c>
      <c r="BD189" s="90" t="e">
        <f t="shared" ca="1" si="24"/>
        <v>#NAME?</v>
      </c>
      <c r="BE189" s="88" t="e">
        <f t="shared" ca="1" si="25"/>
        <v>#NAME?</v>
      </c>
      <c r="BF189" s="22" t="e">
        <f t="shared" ca="1" si="26"/>
        <v>#NAME?</v>
      </c>
      <c r="BG189" s="22" t="e">
        <f t="shared" ca="1" si="27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0"/>
        <v>188</v>
      </c>
      <c r="B190" s="52">
        <v>46067</v>
      </c>
      <c r="C190" s="54" t="s">
        <v>669</v>
      </c>
      <c r="D190" s="54" t="s">
        <v>1604</v>
      </c>
      <c r="E190" s="56" t="s">
        <v>1605</v>
      </c>
      <c r="F190" s="54">
        <v>1</v>
      </c>
      <c r="G190" s="54" t="s">
        <v>65</v>
      </c>
      <c r="H190" s="54" t="str">
        <f t="shared" si="1"/>
        <v>DONE</v>
      </c>
      <c r="I190" s="54" t="s">
        <v>1606</v>
      </c>
      <c r="J190" s="58" t="s">
        <v>1607</v>
      </c>
      <c r="K190" s="58" t="s">
        <v>79</v>
      </c>
      <c r="L190" s="60"/>
      <c r="M190" s="54"/>
      <c r="N190" s="54" t="s">
        <v>80</v>
      </c>
      <c r="O190" s="54" t="s">
        <v>81</v>
      </c>
      <c r="P190" s="64" t="s">
        <v>813</v>
      </c>
      <c r="Q190" s="64" t="s">
        <v>1608</v>
      </c>
      <c r="R190" s="25">
        <v>200001009676</v>
      </c>
      <c r="S190" s="66">
        <v>46070</v>
      </c>
      <c r="T190" s="66" t="str">
        <f t="shared" si="2"/>
        <v>DONE</v>
      </c>
      <c r="U190" s="66">
        <v>46070</v>
      </c>
      <c r="V190" s="25">
        <v>9200073008</v>
      </c>
      <c r="W190" s="25">
        <v>43139</v>
      </c>
      <c r="X190" s="69">
        <v>46073</v>
      </c>
      <c r="Y190" s="69" t="str">
        <f t="shared" si="29"/>
        <v>DONE</v>
      </c>
      <c r="Z190" s="25" t="s">
        <v>1609</v>
      </c>
      <c r="AA190" s="69">
        <v>46073</v>
      </c>
      <c r="AB190" s="25" t="str">
        <f t="shared" si="4"/>
        <v>DONE</v>
      </c>
      <c r="AC190" s="71"/>
      <c r="AD190" s="54" t="s">
        <v>1610</v>
      </c>
      <c r="AE190" s="76">
        <v>46076</v>
      </c>
      <c r="AF190" s="69" t="str">
        <f t="shared" si="5"/>
        <v>DONE</v>
      </c>
      <c r="AG190" s="76">
        <v>46076</v>
      </c>
      <c r="AH190" s="73">
        <v>46146</v>
      </c>
      <c r="AI190" s="77" t="e">
        <f t="shared" ca="1" si="6"/>
        <v>#NAME?</v>
      </c>
      <c r="AJ190" s="80" t="str">
        <f t="array" ref="AJ190">IFERROR(INDEX('[1]Master Price'!$E:$E,MATCH(D190,'[1]Master Price'!$B:$B,0)),"0")</f>
        <v>0</v>
      </c>
      <c r="AK190" s="80">
        <f t="shared" si="7"/>
        <v>0</v>
      </c>
      <c r="AL190" s="82" t="str">
        <f t="shared" si="30"/>
        <v>0-day</v>
      </c>
      <c r="AM190" s="82" t="str">
        <f t="shared" si="9"/>
        <v>0-day</v>
      </c>
      <c r="AN190" s="82" t="str">
        <f t="shared" si="31"/>
        <v>0-day</v>
      </c>
      <c r="AO190" s="82" t="str">
        <f t="shared" si="11"/>
        <v>0-day</v>
      </c>
      <c r="AP190" s="82" t="str">
        <f t="shared" si="12"/>
        <v>3-day</v>
      </c>
      <c r="AQ190" s="82" t="str">
        <f t="shared" si="13"/>
        <v>0-day</v>
      </c>
      <c r="AR190" s="5"/>
      <c r="AS190" s="83" t="str">
        <f t="shared" si="14"/>
        <v/>
      </c>
      <c r="AT190" s="85"/>
      <c r="AU190" s="84" t="e">
        <f t="shared" ca="1" si="15"/>
        <v>#NAME?</v>
      </c>
      <c r="AV190" s="88" t="e">
        <f t="shared" ca="1" si="16"/>
        <v>#NAME?</v>
      </c>
      <c r="AW190" s="83" t="e">
        <f t="shared" ca="1" si="17"/>
        <v>#NAME?</v>
      </c>
      <c r="AX190" s="88" t="e">
        <f t="shared" ca="1" si="18"/>
        <v>#NAME?</v>
      </c>
      <c r="AY190" s="83" t="str">
        <f t="shared" si="19"/>
        <v/>
      </c>
      <c r="AZ190" s="22" t="e">
        <f t="shared" ca="1" si="20"/>
        <v>#NAME?</v>
      </c>
      <c r="BA190" s="22" t="e">
        <f t="shared" ca="1" si="21"/>
        <v>#NAME?</v>
      </c>
      <c r="BB190" s="88" t="e">
        <f t="shared" ca="1" si="22"/>
        <v>#NAME?</v>
      </c>
      <c r="BC190" s="90" t="e">
        <f t="shared" ca="1" si="23"/>
        <v>#NAME?</v>
      </c>
      <c r="BD190" s="90" t="e">
        <f t="shared" ca="1" si="24"/>
        <v>#NAME?</v>
      </c>
      <c r="BE190" s="88" t="e">
        <f t="shared" ca="1" si="25"/>
        <v>#NAME?</v>
      </c>
      <c r="BF190" s="22" t="e">
        <f t="shared" ca="1" si="26"/>
        <v>#NAME?</v>
      </c>
      <c r="BG190" s="22" t="e">
        <f t="shared" ca="1" si="27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0"/>
        <v>189</v>
      </c>
      <c r="B191" s="52">
        <v>46067</v>
      </c>
      <c r="C191" s="54" t="s">
        <v>675</v>
      </c>
      <c r="D191" s="54" t="s">
        <v>449</v>
      </c>
      <c r="E191" s="56" t="s">
        <v>450</v>
      </c>
      <c r="F191" s="54">
        <v>1</v>
      </c>
      <c r="G191" s="54" t="s">
        <v>65</v>
      </c>
      <c r="H191" s="54" t="str">
        <f t="shared" si="1"/>
        <v>DONE</v>
      </c>
      <c r="I191" s="54" t="s">
        <v>1373</v>
      </c>
      <c r="J191" s="62" t="s">
        <v>73</v>
      </c>
      <c r="K191" s="62" t="s">
        <v>73</v>
      </c>
      <c r="L191" s="60"/>
      <c r="M191" s="54"/>
      <c r="N191" s="54" t="s">
        <v>432</v>
      </c>
      <c r="O191" s="54" t="s">
        <v>231</v>
      </c>
      <c r="P191" s="64" t="s">
        <v>813</v>
      </c>
      <c r="Q191" s="64" t="s">
        <v>433</v>
      </c>
      <c r="R191" s="25" t="s">
        <v>233</v>
      </c>
      <c r="S191" s="25" t="s">
        <v>233</v>
      </c>
      <c r="T191" s="66" t="str">
        <f t="shared" si="2"/>
        <v>DONE</v>
      </c>
      <c r="U191" s="66"/>
      <c r="V191" s="25" t="s">
        <v>1616</v>
      </c>
      <c r="W191" s="25">
        <v>42941</v>
      </c>
      <c r="X191" s="69">
        <v>46071</v>
      </c>
      <c r="Y191" s="69" t="str">
        <f t="shared" si="29"/>
        <v>DONE</v>
      </c>
      <c r="Z191" s="25" t="s">
        <v>1617</v>
      </c>
      <c r="AA191" s="69">
        <v>46072</v>
      </c>
      <c r="AB191" s="25" t="str">
        <f t="shared" si="4"/>
        <v>DONE</v>
      </c>
      <c r="AC191" s="71"/>
      <c r="AD191" s="54" t="s">
        <v>1618</v>
      </c>
      <c r="AE191" s="76">
        <v>46072</v>
      </c>
      <c r="AF191" s="69" t="str">
        <f t="shared" si="5"/>
        <v>DONE</v>
      </c>
      <c r="AG191" s="76">
        <v>46072</v>
      </c>
      <c r="AH191" s="73">
        <v>46087</v>
      </c>
      <c r="AI191" s="77" t="e">
        <f t="shared" ca="1" si="6"/>
        <v>#NAME?</v>
      </c>
      <c r="AJ191" s="80" t="str">
        <f t="array" ref="AJ191">IFERROR(INDEX('[1]Master Price'!$E:$E,MATCH(D191,'[1]Master Price'!$B:$B,0)),"0")</f>
        <v>0</v>
      </c>
      <c r="AK191" s="80">
        <f t="shared" si="7"/>
        <v>0</v>
      </c>
      <c r="AL191" s="82" t="str">
        <f t="shared" si="30"/>
        <v>0-day</v>
      </c>
      <c r="AM191" s="82" t="str">
        <f t="shared" si="9"/>
        <v>0-day</v>
      </c>
      <c r="AN191" s="82" t="str">
        <f t="shared" si="31"/>
        <v>0-day</v>
      </c>
      <c r="AO191" s="82" t="str">
        <f t="shared" si="11"/>
        <v>1-day</v>
      </c>
      <c r="AP191" s="82" t="str">
        <f t="shared" si="12"/>
        <v>0-day</v>
      </c>
      <c r="AQ191" s="82" t="str">
        <f t="shared" si="13"/>
        <v>0-day</v>
      </c>
      <c r="AR191" s="5"/>
      <c r="AS191" s="83" t="str">
        <f t="shared" si="14"/>
        <v/>
      </c>
      <c r="AT191" s="85"/>
      <c r="AU191" s="84" t="e">
        <f t="shared" ca="1" si="15"/>
        <v>#NAME?</v>
      </c>
      <c r="AV191" s="88" t="e">
        <f t="shared" ca="1" si="16"/>
        <v>#NAME?</v>
      </c>
      <c r="AW191" s="83" t="e">
        <f t="shared" ca="1" si="17"/>
        <v>#NAME?</v>
      </c>
      <c r="AX191" s="88" t="e">
        <f t="shared" ca="1" si="18"/>
        <v>#NAME?</v>
      </c>
      <c r="AY191" s="83" t="str">
        <f t="shared" si="19"/>
        <v/>
      </c>
      <c r="AZ191" s="22" t="e">
        <f t="shared" ca="1" si="20"/>
        <v>#NAME?</v>
      </c>
      <c r="BA191" s="22" t="e">
        <f t="shared" ca="1" si="21"/>
        <v>#NAME?</v>
      </c>
      <c r="BB191" s="88" t="e">
        <f t="shared" ca="1" si="22"/>
        <v>#NAME?</v>
      </c>
      <c r="BC191" s="90" t="e">
        <f t="shared" ca="1" si="23"/>
        <v>#NAME?</v>
      </c>
      <c r="BD191" s="90" t="e">
        <f t="shared" ca="1" si="24"/>
        <v>#NAME?</v>
      </c>
      <c r="BE191" s="88" t="e">
        <f t="shared" ca="1" si="25"/>
        <v>#NAME?</v>
      </c>
      <c r="BF191" s="22" t="e">
        <f t="shared" ca="1" si="26"/>
        <v>#NAME?</v>
      </c>
      <c r="BG191" s="22" t="e">
        <f t="shared" ca="1" si="27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0"/>
        <v>190</v>
      </c>
      <c r="B192" s="52">
        <v>46067</v>
      </c>
      <c r="C192" s="54" t="s">
        <v>689</v>
      </c>
      <c r="D192" s="54" t="s">
        <v>59</v>
      </c>
      <c r="E192" s="56" t="s">
        <v>61</v>
      </c>
      <c r="F192" s="54">
        <v>20</v>
      </c>
      <c r="G192" s="54" t="s">
        <v>65</v>
      </c>
      <c r="H192" s="54" t="str">
        <f t="shared" si="1"/>
        <v>DONE</v>
      </c>
      <c r="I192" s="54" t="s">
        <v>1625</v>
      </c>
      <c r="J192" s="58" t="s">
        <v>811</v>
      </c>
      <c r="K192" s="58" t="s">
        <v>812</v>
      </c>
      <c r="L192" s="60"/>
      <c r="M192" s="54"/>
      <c r="N192" s="54" t="s">
        <v>80</v>
      </c>
      <c r="O192" s="54" t="s">
        <v>81</v>
      </c>
      <c r="P192" s="64" t="s">
        <v>813</v>
      </c>
      <c r="Q192" s="64" t="s">
        <v>83</v>
      </c>
      <c r="R192" s="25">
        <v>200001009687</v>
      </c>
      <c r="S192" s="66">
        <v>46070</v>
      </c>
      <c r="T192" s="66" t="str">
        <f t="shared" si="2"/>
        <v>DONE</v>
      </c>
      <c r="U192" s="66">
        <v>46070</v>
      </c>
      <c r="V192" s="25">
        <v>9200073015</v>
      </c>
      <c r="W192" s="25">
        <v>43148</v>
      </c>
      <c r="X192" s="69">
        <v>46073</v>
      </c>
      <c r="Y192" s="69" t="str">
        <f t="shared" si="29"/>
        <v>DONE</v>
      </c>
      <c r="Z192" s="25" t="s">
        <v>1626</v>
      </c>
      <c r="AA192" s="69">
        <v>46073</v>
      </c>
      <c r="AB192" s="25" t="str">
        <f t="shared" si="4"/>
        <v>DONE</v>
      </c>
      <c r="AC192" s="71"/>
      <c r="AD192" s="54" t="s">
        <v>1627</v>
      </c>
      <c r="AE192" s="76">
        <v>46076</v>
      </c>
      <c r="AF192" s="69" t="str">
        <f t="shared" si="5"/>
        <v>DONE</v>
      </c>
      <c r="AG192" s="76">
        <v>46076</v>
      </c>
      <c r="AH192" s="73">
        <v>46146</v>
      </c>
      <c r="AI192" s="77" t="e">
        <f t="shared" ca="1" si="6"/>
        <v>#NAME?</v>
      </c>
      <c r="AJ192" s="80" t="str">
        <f t="array" ref="AJ192">IFERROR(INDEX('[1]Master Price'!$E:$E,MATCH(D192,'[1]Master Price'!$B:$B,0)),"0")</f>
        <v>0</v>
      </c>
      <c r="AK192" s="80">
        <f t="shared" si="7"/>
        <v>0</v>
      </c>
      <c r="AL192" s="82" t="str">
        <f t="shared" si="30"/>
        <v>0-day</v>
      </c>
      <c r="AM192" s="82" t="str">
        <f t="shared" si="9"/>
        <v>0-day</v>
      </c>
      <c r="AN192" s="82" t="str">
        <f t="shared" si="31"/>
        <v>0-day</v>
      </c>
      <c r="AO192" s="82" t="str">
        <f t="shared" si="11"/>
        <v>0-day</v>
      </c>
      <c r="AP192" s="82" t="str">
        <f t="shared" si="12"/>
        <v>3-day</v>
      </c>
      <c r="AQ192" s="82" t="str">
        <f t="shared" si="13"/>
        <v>0-day</v>
      </c>
      <c r="AR192" s="5"/>
      <c r="AS192" s="83" t="str">
        <f t="shared" si="14"/>
        <v/>
      </c>
      <c r="AT192" s="85"/>
      <c r="AU192" s="84" t="e">
        <f t="shared" ca="1" si="15"/>
        <v>#NAME?</v>
      </c>
      <c r="AV192" s="88" t="e">
        <f t="shared" ca="1" si="16"/>
        <v>#NAME?</v>
      </c>
      <c r="AW192" s="83" t="e">
        <f t="shared" ca="1" si="17"/>
        <v>#NAME?</v>
      </c>
      <c r="AX192" s="88" t="e">
        <f t="shared" ca="1" si="18"/>
        <v>#NAME?</v>
      </c>
      <c r="AY192" s="83" t="str">
        <f t="shared" si="19"/>
        <v/>
      </c>
      <c r="AZ192" s="22" t="e">
        <f t="shared" ca="1" si="20"/>
        <v>#NAME?</v>
      </c>
      <c r="BA192" s="22" t="e">
        <f t="shared" ca="1" si="21"/>
        <v>#NAME?</v>
      </c>
      <c r="BB192" s="88" t="e">
        <f t="shared" ca="1" si="22"/>
        <v>#NAME?</v>
      </c>
      <c r="BC192" s="90" t="e">
        <f t="shared" ca="1" si="23"/>
        <v>#NAME?</v>
      </c>
      <c r="BD192" s="90" t="e">
        <f t="shared" ca="1" si="24"/>
        <v>#NAME?</v>
      </c>
      <c r="BE192" s="88" t="e">
        <f t="shared" ca="1" si="25"/>
        <v>#NAME?</v>
      </c>
      <c r="BF192" s="22" t="e">
        <f t="shared" ca="1" si="26"/>
        <v>#NAME?</v>
      </c>
      <c r="BG192" s="22" t="e">
        <f t="shared" ca="1" si="27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0"/>
        <v>191</v>
      </c>
      <c r="B193" s="52">
        <v>46067</v>
      </c>
      <c r="C193" s="54" t="s">
        <v>689</v>
      </c>
      <c r="D193" s="54" t="s">
        <v>427</v>
      </c>
      <c r="E193" s="56" t="s">
        <v>428</v>
      </c>
      <c r="F193" s="54">
        <v>20</v>
      </c>
      <c r="G193" s="54" t="s">
        <v>65</v>
      </c>
      <c r="H193" s="54" t="str">
        <f t="shared" si="1"/>
        <v>DONE</v>
      </c>
      <c r="I193" s="54" t="s">
        <v>1625</v>
      </c>
      <c r="J193" s="58" t="s">
        <v>811</v>
      </c>
      <c r="K193" s="58" t="s">
        <v>812</v>
      </c>
      <c r="L193" s="60"/>
      <c r="M193" s="54"/>
      <c r="N193" s="54" t="s">
        <v>80</v>
      </c>
      <c r="O193" s="54" t="s">
        <v>81</v>
      </c>
      <c r="P193" s="64" t="s">
        <v>813</v>
      </c>
      <c r="Q193" s="64" t="s">
        <v>83</v>
      </c>
      <c r="R193" s="25">
        <v>200001009687</v>
      </c>
      <c r="S193" s="66">
        <v>46070</v>
      </c>
      <c r="T193" s="66" t="str">
        <f t="shared" si="2"/>
        <v>DONE</v>
      </c>
      <c r="U193" s="66">
        <v>46070</v>
      </c>
      <c r="V193" s="25">
        <v>9200073015</v>
      </c>
      <c r="W193" s="25">
        <v>43148</v>
      </c>
      <c r="X193" s="69">
        <v>46073</v>
      </c>
      <c r="Y193" s="69" t="str">
        <f t="shared" si="29"/>
        <v>DONE</v>
      </c>
      <c r="Z193" s="25" t="s">
        <v>1626</v>
      </c>
      <c r="AA193" s="69">
        <v>46073</v>
      </c>
      <c r="AB193" s="25" t="str">
        <f t="shared" si="4"/>
        <v>DONE</v>
      </c>
      <c r="AC193" s="71"/>
      <c r="AD193" s="54" t="s">
        <v>1627</v>
      </c>
      <c r="AE193" s="76">
        <v>46076</v>
      </c>
      <c r="AF193" s="69" t="str">
        <f t="shared" si="5"/>
        <v>DONE</v>
      </c>
      <c r="AG193" s="76">
        <v>46076</v>
      </c>
      <c r="AH193" s="73">
        <v>46146</v>
      </c>
      <c r="AI193" s="77" t="e">
        <f t="shared" ca="1" si="6"/>
        <v>#NAME?</v>
      </c>
      <c r="AJ193" s="80" t="str">
        <f t="array" ref="AJ193">IFERROR(INDEX('[1]Master Price'!$E:$E,MATCH(D193,'[1]Master Price'!$B:$B,0)),"0")</f>
        <v>0</v>
      </c>
      <c r="AK193" s="80">
        <f t="shared" si="7"/>
        <v>0</v>
      </c>
      <c r="AL193" s="82" t="str">
        <f t="shared" si="30"/>
        <v>0-day</v>
      </c>
      <c r="AM193" s="82" t="str">
        <f t="shared" si="9"/>
        <v>0-day</v>
      </c>
      <c r="AN193" s="82" t="str">
        <f t="shared" si="31"/>
        <v>0-day</v>
      </c>
      <c r="AO193" s="82" t="str">
        <f t="shared" si="11"/>
        <v>0-day</v>
      </c>
      <c r="AP193" s="82" t="str">
        <f t="shared" si="12"/>
        <v>3-day</v>
      </c>
      <c r="AQ193" s="82" t="str">
        <f t="shared" si="13"/>
        <v>0-day</v>
      </c>
      <c r="AR193" s="5"/>
      <c r="AS193" s="83" t="str">
        <f t="shared" si="14"/>
        <v/>
      </c>
      <c r="AT193" s="85"/>
      <c r="AU193" s="84" t="e">
        <f t="shared" ca="1" si="15"/>
        <v>#NAME?</v>
      </c>
      <c r="AV193" s="88" t="e">
        <f t="shared" ca="1" si="16"/>
        <v>#NAME?</v>
      </c>
      <c r="AW193" s="83" t="e">
        <f t="shared" ca="1" si="17"/>
        <v>#NAME?</v>
      </c>
      <c r="AX193" s="88" t="e">
        <f t="shared" ca="1" si="18"/>
        <v>#NAME?</v>
      </c>
      <c r="AY193" s="83" t="str">
        <f t="shared" si="19"/>
        <v/>
      </c>
      <c r="AZ193" s="22" t="e">
        <f t="shared" ca="1" si="20"/>
        <v>#NAME?</v>
      </c>
      <c r="BA193" s="22" t="e">
        <f t="shared" ca="1" si="21"/>
        <v>#NAME?</v>
      </c>
      <c r="BB193" s="88" t="e">
        <f t="shared" ca="1" si="22"/>
        <v>#NAME?</v>
      </c>
      <c r="BC193" s="90" t="e">
        <f t="shared" ca="1" si="23"/>
        <v>#NAME?</v>
      </c>
      <c r="BD193" s="90" t="e">
        <f t="shared" ca="1" si="24"/>
        <v>#NAME?</v>
      </c>
      <c r="BE193" s="88" t="e">
        <f t="shared" ca="1" si="25"/>
        <v>#NAME?</v>
      </c>
      <c r="BF193" s="22" t="e">
        <f t="shared" ca="1" si="26"/>
        <v>#NAME?</v>
      </c>
      <c r="BG193" s="22" t="e">
        <f t="shared" ca="1" si="27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0"/>
        <v>192</v>
      </c>
      <c r="B194" s="52">
        <v>46067</v>
      </c>
      <c r="C194" s="54" t="s">
        <v>703</v>
      </c>
      <c r="D194" s="54" t="s">
        <v>607</v>
      </c>
      <c r="E194" s="56" t="s">
        <v>608</v>
      </c>
      <c r="F194" s="54">
        <v>5</v>
      </c>
      <c r="G194" s="54" t="s">
        <v>65</v>
      </c>
      <c r="H194" s="54" t="str">
        <f t="shared" si="1"/>
        <v>DONE</v>
      </c>
      <c r="I194" s="54" t="s">
        <v>1356</v>
      </c>
      <c r="J194" s="58" t="s">
        <v>180</v>
      </c>
      <c r="K194" s="58" t="s">
        <v>79</v>
      </c>
      <c r="L194" s="60"/>
      <c r="M194" s="54"/>
      <c r="N194" s="54" t="s">
        <v>80</v>
      </c>
      <c r="O194" s="54" t="s">
        <v>91</v>
      </c>
      <c r="P194" s="64" t="s">
        <v>813</v>
      </c>
      <c r="Q194" s="64" t="s">
        <v>183</v>
      </c>
      <c r="R194" s="25">
        <v>200001009476</v>
      </c>
      <c r="S194" s="66">
        <v>46070</v>
      </c>
      <c r="T194" s="66" t="str">
        <f t="shared" si="2"/>
        <v>DONE</v>
      </c>
      <c r="U194" s="66">
        <v>46070</v>
      </c>
      <c r="V194" s="25">
        <v>9200072895</v>
      </c>
      <c r="W194" s="25">
        <v>43106</v>
      </c>
      <c r="X194" s="69">
        <v>46073</v>
      </c>
      <c r="Y194" s="69" t="str">
        <f t="shared" si="29"/>
        <v>DONE</v>
      </c>
      <c r="Z194" s="25" t="s">
        <v>1628</v>
      </c>
      <c r="AA194" s="69">
        <v>46073</v>
      </c>
      <c r="AB194" s="25" t="str">
        <f t="shared" si="4"/>
        <v>DONE</v>
      </c>
      <c r="AC194" s="71"/>
      <c r="AD194" s="54" t="s">
        <v>1629</v>
      </c>
      <c r="AE194" s="76">
        <v>46076</v>
      </c>
      <c r="AF194" s="69" t="str">
        <f t="shared" si="5"/>
        <v>DONE</v>
      </c>
      <c r="AG194" s="76">
        <v>46076</v>
      </c>
      <c r="AH194" s="73">
        <v>46146</v>
      </c>
      <c r="AI194" s="77" t="e">
        <f t="shared" ca="1" si="6"/>
        <v>#NAME?</v>
      </c>
      <c r="AJ194" s="80" t="str">
        <f t="array" ref="AJ194">IFERROR(INDEX('[1]Master Price'!$E:$E,MATCH(D194,'[1]Master Price'!$B:$B,0)),"0")</f>
        <v>0</v>
      </c>
      <c r="AK194" s="80">
        <f t="shared" si="7"/>
        <v>0</v>
      </c>
      <c r="AL194" s="82" t="str">
        <f t="shared" si="30"/>
        <v>0-day</v>
      </c>
      <c r="AM194" s="82" t="str">
        <f t="shared" si="9"/>
        <v>0-day</v>
      </c>
      <c r="AN194" s="82" t="str">
        <f t="shared" si="31"/>
        <v>0-day</v>
      </c>
      <c r="AO194" s="82" t="str">
        <f t="shared" si="11"/>
        <v>0-day</v>
      </c>
      <c r="AP194" s="82" t="str">
        <f t="shared" si="12"/>
        <v>3-day</v>
      </c>
      <c r="AQ194" s="82" t="str">
        <f t="shared" si="13"/>
        <v>0-day</v>
      </c>
      <c r="AR194" s="5"/>
      <c r="AS194" s="83" t="str">
        <f t="shared" si="14"/>
        <v/>
      </c>
      <c r="AT194" s="85"/>
      <c r="AU194" s="84" t="e">
        <f t="shared" ca="1" si="15"/>
        <v>#NAME?</v>
      </c>
      <c r="AV194" s="88" t="e">
        <f t="shared" ca="1" si="16"/>
        <v>#NAME?</v>
      </c>
      <c r="AW194" s="83" t="e">
        <f t="shared" ca="1" si="17"/>
        <v>#NAME?</v>
      </c>
      <c r="AX194" s="88" t="e">
        <f t="shared" ca="1" si="18"/>
        <v>#NAME?</v>
      </c>
      <c r="AY194" s="83" t="str">
        <f t="shared" si="19"/>
        <v/>
      </c>
      <c r="AZ194" s="22" t="e">
        <f t="shared" ca="1" si="20"/>
        <v>#NAME?</v>
      </c>
      <c r="BA194" s="22" t="e">
        <f t="shared" ca="1" si="21"/>
        <v>#NAME?</v>
      </c>
      <c r="BB194" s="88" t="e">
        <f t="shared" ca="1" si="22"/>
        <v>#NAME?</v>
      </c>
      <c r="BC194" s="90" t="e">
        <f t="shared" ca="1" si="23"/>
        <v>#NAME?</v>
      </c>
      <c r="BD194" s="90" t="e">
        <f t="shared" ca="1" si="24"/>
        <v>#NAME?</v>
      </c>
      <c r="BE194" s="88" t="e">
        <f t="shared" ca="1" si="25"/>
        <v>#NAME?</v>
      </c>
      <c r="BF194" s="22" t="e">
        <f t="shared" ca="1" si="26"/>
        <v>#NAME?</v>
      </c>
      <c r="BG194" s="22" t="e">
        <f t="shared" ca="1" si="27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0"/>
        <v>193</v>
      </c>
      <c r="B195" s="52">
        <v>46067</v>
      </c>
      <c r="C195" s="54" t="s">
        <v>707</v>
      </c>
      <c r="D195" s="54" t="s">
        <v>607</v>
      </c>
      <c r="E195" s="56" t="s">
        <v>608</v>
      </c>
      <c r="F195" s="54">
        <v>5</v>
      </c>
      <c r="G195" s="54" t="s">
        <v>65</v>
      </c>
      <c r="H195" s="54" t="str">
        <f t="shared" si="1"/>
        <v>DONE</v>
      </c>
      <c r="I195" s="54" t="s">
        <v>1525</v>
      </c>
      <c r="J195" s="58" t="s">
        <v>180</v>
      </c>
      <c r="K195" s="58" t="s">
        <v>79</v>
      </c>
      <c r="L195" s="60"/>
      <c r="M195" s="54"/>
      <c r="N195" s="54" t="s">
        <v>80</v>
      </c>
      <c r="O195" s="54" t="s">
        <v>91</v>
      </c>
      <c r="P195" s="64" t="s">
        <v>813</v>
      </c>
      <c r="Q195" s="64" t="s">
        <v>183</v>
      </c>
      <c r="R195" s="25">
        <v>200001009504</v>
      </c>
      <c r="S195" s="66">
        <v>46070</v>
      </c>
      <c r="T195" s="66" t="str">
        <f t="shared" si="2"/>
        <v>DONE</v>
      </c>
      <c r="U195" s="66">
        <v>46070</v>
      </c>
      <c r="V195" s="25">
        <v>9200072896</v>
      </c>
      <c r="W195" s="25">
        <v>43114</v>
      </c>
      <c r="X195" s="69">
        <v>46073</v>
      </c>
      <c r="Y195" s="69" t="str">
        <f t="shared" si="29"/>
        <v>DONE</v>
      </c>
      <c r="Z195" s="25" t="s">
        <v>1632</v>
      </c>
      <c r="AA195" s="69">
        <v>46073</v>
      </c>
      <c r="AB195" s="25" t="str">
        <f t="shared" si="4"/>
        <v>DONE</v>
      </c>
      <c r="AC195" s="71"/>
      <c r="AD195" s="54" t="s">
        <v>1633</v>
      </c>
      <c r="AE195" s="76">
        <v>46076</v>
      </c>
      <c r="AF195" s="69" t="str">
        <f t="shared" si="5"/>
        <v>DONE</v>
      </c>
      <c r="AG195" s="76">
        <v>46076</v>
      </c>
      <c r="AH195" s="73">
        <v>46146</v>
      </c>
      <c r="AI195" s="77" t="e">
        <f>IF(#REF!=0,"",_xludf.IFS(
  ISBLANK(#REF!),"NOT INVOICED",
  ISBLANK(#REF!),"UNPAID",
  TRUE,"PAID"
))</f>
        <v>#REF!</v>
      </c>
      <c r="AJ195" s="80" t="str">
        <f t="array" ref="AJ195">IFERROR(INDEX('[1]Master Price'!$E:$E,MATCH(D195,'[1]Master Price'!$B:$B,0)),"0")</f>
        <v>0</v>
      </c>
      <c r="AK195" s="80">
        <f t="shared" si="7"/>
        <v>0</v>
      </c>
      <c r="AL195" s="82" t="str">
        <f t="shared" si="30"/>
        <v>0-day</v>
      </c>
      <c r="AM195" s="82" t="str">
        <f t="shared" si="9"/>
        <v>0-day</v>
      </c>
      <c r="AN195" s="82" t="str">
        <f t="shared" si="31"/>
        <v>0-day</v>
      </c>
      <c r="AO195" s="82" t="str">
        <f t="shared" si="11"/>
        <v>0-day</v>
      </c>
      <c r="AP195" s="82" t="str">
        <f t="shared" si="12"/>
        <v>3-day</v>
      </c>
      <c r="AQ195" s="82" t="str">
        <f t="shared" si="13"/>
        <v>0-day</v>
      </c>
      <c r="AR195" s="5"/>
      <c r="AS195" s="83" t="str">
        <f t="shared" si="14"/>
        <v/>
      </c>
      <c r="AT195" s="85"/>
      <c r="AU195" s="84" t="e">
        <f t="shared" ca="1" si="15"/>
        <v>#NAME?</v>
      </c>
      <c r="AV195" s="88" t="e">
        <f t="shared" ca="1" si="16"/>
        <v>#NAME?</v>
      </c>
      <c r="AW195" s="83" t="e">
        <f t="shared" ca="1" si="17"/>
        <v>#NAME?</v>
      </c>
      <c r="AX195" s="88" t="e">
        <f t="shared" ca="1" si="18"/>
        <v>#NAME?</v>
      </c>
      <c r="AY195" s="83" t="str">
        <f t="shared" si="19"/>
        <v/>
      </c>
      <c r="AZ195" s="22" t="e">
        <f t="shared" ca="1" si="20"/>
        <v>#NAME?</v>
      </c>
      <c r="BA195" s="22" t="e">
        <f t="shared" ca="1" si="21"/>
        <v>#NAME?</v>
      </c>
      <c r="BB195" s="88" t="e">
        <f t="shared" ca="1" si="22"/>
        <v>#NAME?</v>
      </c>
      <c r="BC195" s="90" t="e">
        <f t="shared" ca="1" si="23"/>
        <v>#NAME?</v>
      </c>
      <c r="BD195" s="90" t="e">
        <f t="shared" ca="1" si="24"/>
        <v>#NAME?</v>
      </c>
      <c r="BE195" s="88" t="e">
        <f t="shared" ca="1" si="25"/>
        <v>#NAME?</v>
      </c>
      <c r="BF195" s="22" t="e">
        <f t="shared" ca="1" si="26"/>
        <v>#NAME?</v>
      </c>
      <c r="BG195" s="22" t="e">
        <f t="shared" ca="1" si="27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0"/>
        <v>194</v>
      </c>
      <c r="B196" s="52">
        <v>46067</v>
      </c>
      <c r="C196" s="54" t="s">
        <v>718</v>
      </c>
      <c r="D196" s="54" t="s">
        <v>257</v>
      </c>
      <c r="E196" s="56" t="s">
        <v>258</v>
      </c>
      <c r="F196" s="54">
        <v>1</v>
      </c>
      <c r="G196" s="54" t="s">
        <v>65</v>
      </c>
      <c r="H196" s="54" t="str">
        <f t="shared" si="1"/>
        <v>DONE</v>
      </c>
      <c r="I196" s="54" t="s">
        <v>1636</v>
      </c>
      <c r="J196" s="58" t="s">
        <v>166</v>
      </c>
      <c r="K196" s="58" t="s">
        <v>167</v>
      </c>
      <c r="L196" s="60">
        <v>9959</v>
      </c>
      <c r="M196" s="54" t="s">
        <v>118</v>
      </c>
      <c r="N196" s="71"/>
      <c r="O196" s="54" t="s">
        <v>91</v>
      </c>
      <c r="P196" s="64" t="s">
        <v>1644</v>
      </c>
      <c r="Q196" s="64" t="s">
        <v>1645</v>
      </c>
      <c r="R196" s="25">
        <v>200001010841</v>
      </c>
      <c r="S196" s="66">
        <v>46080</v>
      </c>
      <c r="T196" s="66" t="str">
        <f t="shared" si="2"/>
        <v>DONE</v>
      </c>
      <c r="U196" s="66">
        <v>46081</v>
      </c>
      <c r="V196" s="25">
        <v>9200075018</v>
      </c>
      <c r="W196" s="25">
        <v>43721</v>
      </c>
      <c r="X196" s="69">
        <v>46091</v>
      </c>
      <c r="Y196" s="69" t="str">
        <f t="shared" si="29"/>
        <v>DONE</v>
      </c>
      <c r="Z196" s="25">
        <v>47677</v>
      </c>
      <c r="AA196" s="69">
        <v>46091</v>
      </c>
      <c r="AB196" s="25" t="str">
        <f t="shared" si="4"/>
        <v>DONE</v>
      </c>
      <c r="AC196" s="71"/>
      <c r="AD196" s="54" t="s">
        <v>1648</v>
      </c>
      <c r="AE196" s="76">
        <v>46091</v>
      </c>
      <c r="AF196" s="69" t="str">
        <f t="shared" si="5"/>
        <v>DONE</v>
      </c>
      <c r="AG196" s="69">
        <v>46092</v>
      </c>
      <c r="AH196" s="73">
        <v>46146</v>
      </c>
      <c r="AI196" s="77" t="e">
        <f t="shared" ref="AI196:AI198" ca="1" si="32">IF(C199=0,"",_xludf.IFS(
  ISBLANK(AD199),"NOT INVOICED",
  ISBLANK(AH199),"UNPAID",
  TRUE,"PAID"
))</f>
        <v>#NAME?</v>
      </c>
      <c r="AJ196" s="80" t="str">
        <f t="array" ref="AJ196">IFERROR(INDEX('[1]Master Price'!$E:$E,MATCH(D196,'[1]Master Price'!$B:$B,0)),"0")</f>
        <v>0</v>
      </c>
      <c r="AK196" s="80">
        <f t="shared" si="7"/>
        <v>0</v>
      </c>
      <c r="AL196" s="82" t="str">
        <f t="shared" si="30"/>
        <v>0-day</v>
      </c>
      <c r="AM196" s="82" t="str">
        <f t="shared" si="9"/>
        <v>1-day</v>
      </c>
      <c r="AN196" s="82" t="str">
        <f t="shared" si="31"/>
        <v>0-day</v>
      </c>
      <c r="AO196" s="82" t="str">
        <f t="shared" si="11"/>
        <v>0-day</v>
      </c>
      <c r="AP196" s="82" t="str">
        <f t="shared" si="12"/>
        <v>0-day</v>
      </c>
      <c r="AQ196" s="82" t="str">
        <f t="shared" si="13"/>
        <v>0-day</v>
      </c>
      <c r="AR196" s="5"/>
      <c r="AS196" s="83" t="str">
        <f t="shared" si="14"/>
        <v/>
      </c>
      <c r="AT196" s="85"/>
      <c r="AU196" s="84" t="e">
        <f t="shared" ca="1" si="15"/>
        <v>#NAME?</v>
      </c>
      <c r="AV196" s="88" t="e">
        <f t="shared" ca="1" si="16"/>
        <v>#NAME?</v>
      </c>
      <c r="AW196" s="83" t="e">
        <f t="shared" ca="1" si="17"/>
        <v>#NAME?</v>
      </c>
      <c r="AX196" s="88" t="e">
        <f t="shared" ca="1" si="18"/>
        <v>#NAME?</v>
      </c>
      <c r="AY196" s="83" t="str">
        <f t="shared" si="19"/>
        <v/>
      </c>
      <c r="AZ196" s="22" t="e">
        <f t="shared" ca="1" si="20"/>
        <v>#NAME?</v>
      </c>
      <c r="BA196" s="22" t="e">
        <f t="shared" ca="1" si="21"/>
        <v>#NAME?</v>
      </c>
      <c r="BB196" s="88" t="e">
        <f t="shared" ca="1" si="22"/>
        <v>#NAME?</v>
      </c>
      <c r="BC196" s="90" t="e">
        <f t="shared" ca="1" si="23"/>
        <v>#NAME?</v>
      </c>
      <c r="BD196" s="90" t="e">
        <f t="shared" ca="1" si="24"/>
        <v>#NAME?</v>
      </c>
      <c r="BE196" s="88" t="e">
        <f t="shared" ca="1" si="25"/>
        <v>#NAME?</v>
      </c>
      <c r="BF196" s="22" t="e">
        <f t="shared" ca="1" si="26"/>
        <v>#NAME?</v>
      </c>
      <c r="BG196" s="22" t="e">
        <f t="shared" ca="1" si="27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0"/>
        <v>195</v>
      </c>
      <c r="B197" s="52">
        <v>46067</v>
      </c>
      <c r="C197" s="54" t="s">
        <v>718</v>
      </c>
      <c r="D197" s="54" t="s">
        <v>280</v>
      </c>
      <c r="E197" s="56" t="s">
        <v>281</v>
      </c>
      <c r="F197" s="54">
        <v>1</v>
      </c>
      <c r="G197" s="54" t="s">
        <v>65</v>
      </c>
      <c r="H197" s="54" t="str">
        <f t="shared" si="1"/>
        <v>DONE</v>
      </c>
      <c r="I197" s="54" t="s">
        <v>1636</v>
      </c>
      <c r="J197" s="58" t="s">
        <v>166</v>
      </c>
      <c r="K197" s="58" t="s">
        <v>167</v>
      </c>
      <c r="L197" s="60">
        <v>9959</v>
      </c>
      <c r="M197" s="54" t="s">
        <v>118</v>
      </c>
      <c r="N197" s="71"/>
      <c r="O197" s="54" t="s">
        <v>91</v>
      </c>
      <c r="P197" s="64" t="s">
        <v>1644</v>
      </c>
      <c r="Q197" s="64" t="s">
        <v>1645</v>
      </c>
      <c r="R197" s="25">
        <v>200001010841</v>
      </c>
      <c r="S197" s="66">
        <v>46080</v>
      </c>
      <c r="T197" s="66" t="str">
        <f t="shared" si="2"/>
        <v>DONE</v>
      </c>
      <c r="U197" s="66">
        <v>46081</v>
      </c>
      <c r="V197" s="25">
        <v>9200075018</v>
      </c>
      <c r="W197" s="25">
        <v>43721</v>
      </c>
      <c r="X197" s="69">
        <v>46091</v>
      </c>
      <c r="Y197" s="69" t="str">
        <f t="shared" si="29"/>
        <v>DONE</v>
      </c>
      <c r="Z197" s="25">
        <v>47677</v>
      </c>
      <c r="AA197" s="69">
        <v>46091</v>
      </c>
      <c r="AB197" s="25" t="str">
        <f t="shared" si="4"/>
        <v>DONE</v>
      </c>
      <c r="AC197" s="71"/>
      <c r="AD197" s="54" t="s">
        <v>1648</v>
      </c>
      <c r="AE197" s="76">
        <v>46091</v>
      </c>
      <c r="AF197" s="69" t="str">
        <f t="shared" si="5"/>
        <v>DONE</v>
      </c>
      <c r="AG197" s="69">
        <v>46092</v>
      </c>
      <c r="AH197" s="73">
        <v>46146</v>
      </c>
      <c r="AI197" s="77" t="e">
        <f t="shared" ca="1" si="32"/>
        <v>#NAME?</v>
      </c>
      <c r="AJ197" s="80" t="str">
        <f t="array" ref="AJ197">IFERROR(INDEX('[1]Master Price'!$E:$E,MATCH(D197,'[1]Master Price'!$B:$B,0)),"0")</f>
        <v>0</v>
      </c>
      <c r="AK197" s="80">
        <f t="shared" si="7"/>
        <v>0</v>
      </c>
      <c r="AL197" s="82" t="str">
        <f t="shared" si="30"/>
        <v>0-day</v>
      </c>
      <c r="AM197" s="82" t="str">
        <f t="shared" si="9"/>
        <v>1-day</v>
      </c>
      <c r="AN197" s="82" t="str">
        <f t="shared" si="31"/>
        <v>0-day</v>
      </c>
      <c r="AO197" s="82" t="str">
        <f t="shared" si="11"/>
        <v>0-day</v>
      </c>
      <c r="AP197" s="82" t="str">
        <f t="shared" si="12"/>
        <v>0-day</v>
      </c>
      <c r="AQ197" s="82" t="str">
        <f t="shared" si="13"/>
        <v>0-day</v>
      </c>
      <c r="AR197" s="5"/>
      <c r="AS197" s="83" t="str">
        <f t="shared" si="14"/>
        <v/>
      </c>
      <c r="AT197" s="85"/>
      <c r="AU197" s="84" t="e">
        <f t="shared" ca="1" si="15"/>
        <v>#NAME?</v>
      </c>
      <c r="AV197" s="88" t="e">
        <f t="shared" ca="1" si="16"/>
        <v>#NAME?</v>
      </c>
      <c r="AW197" s="83" t="e">
        <f t="shared" ca="1" si="17"/>
        <v>#NAME?</v>
      </c>
      <c r="AX197" s="88" t="e">
        <f t="shared" ca="1" si="18"/>
        <v>#NAME?</v>
      </c>
      <c r="AY197" s="83" t="str">
        <f t="shared" si="19"/>
        <v/>
      </c>
      <c r="AZ197" s="22" t="e">
        <f t="shared" ca="1" si="20"/>
        <v>#NAME?</v>
      </c>
      <c r="BA197" s="22" t="e">
        <f t="shared" ca="1" si="21"/>
        <v>#NAME?</v>
      </c>
      <c r="BB197" s="88" t="e">
        <f t="shared" ca="1" si="22"/>
        <v>#NAME?</v>
      </c>
      <c r="BC197" s="90" t="e">
        <f t="shared" ca="1" si="23"/>
        <v>#NAME?</v>
      </c>
      <c r="BD197" s="90" t="e">
        <f t="shared" ca="1" si="24"/>
        <v>#NAME?</v>
      </c>
      <c r="BE197" s="88" t="e">
        <f t="shared" ca="1" si="25"/>
        <v>#NAME?</v>
      </c>
      <c r="BF197" s="22" t="e">
        <f t="shared" ca="1" si="26"/>
        <v>#NAME?</v>
      </c>
      <c r="BG197" s="22" t="e">
        <f t="shared" ca="1" si="27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0"/>
        <v>196</v>
      </c>
      <c r="B198" s="52">
        <v>46067</v>
      </c>
      <c r="C198" s="54" t="s">
        <v>718</v>
      </c>
      <c r="D198" s="54" t="s">
        <v>292</v>
      </c>
      <c r="E198" s="56" t="s">
        <v>293</v>
      </c>
      <c r="F198" s="54">
        <v>1</v>
      </c>
      <c r="G198" s="54" t="s">
        <v>65</v>
      </c>
      <c r="H198" s="54" t="str">
        <f t="shared" si="1"/>
        <v>DONE</v>
      </c>
      <c r="I198" s="54" t="s">
        <v>1636</v>
      </c>
      <c r="J198" s="58" t="s">
        <v>166</v>
      </c>
      <c r="K198" s="58" t="s">
        <v>167</v>
      </c>
      <c r="L198" s="60">
        <v>9959</v>
      </c>
      <c r="M198" s="54" t="s">
        <v>118</v>
      </c>
      <c r="N198" s="71"/>
      <c r="O198" s="54" t="s">
        <v>91</v>
      </c>
      <c r="P198" s="64" t="s">
        <v>1644</v>
      </c>
      <c r="Q198" s="64" t="s">
        <v>1645</v>
      </c>
      <c r="R198" s="25">
        <v>200001010841</v>
      </c>
      <c r="S198" s="66">
        <v>46080</v>
      </c>
      <c r="T198" s="66" t="str">
        <f t="shared" si="2"/>
        <v>DONE</v>
      </c>
      <c r="U198" s="66">
        <v>46081</v>
      </c>
      <c r="V198" s="25">
        <v>9200075018</v>
      </c>
      <c r="W198" s="25">
        <v>43721</v>
      </c>
      <c r="X198" s="69">
        <v>46091</v>
      </c>
      <c r="Y198" s="69" t="str">
        <f t="shared" si="29"/>
        <v>DONE</v>
      </c>
      <c r="Z198" s="25">
        <v>47677</v>
      </c>
      <c r="AA198" s="69">
        <v>46091</v>
      </c>
      <c r="AB198" s="25" t="str">
        <f t="shared" si="4"/>
        <v>DONE</v>
      </c>
      <c r="AC198" s="71"/>
      <c r="AD198" s="54" t="s">
        <v>1648</v>
      </c>
      <c r="AE198" s="76">
        <v>46091</v>
      </c>
      <c r="AF198" s="69" t="str">
        <f t="shared" si="5"/>
        <v>DONE</v>
      </c>
      <c r="AG198" s="69">
        <v>46092</v>
      </c>
      <c r="AH198" s="73">
        <v>46146</v>
      </c>
      <c r="AI198" s="77" t="e">
        <f t="shared" ca="1" si="32"/>
        <v>#NAME?</v>
      </c>
      <c r="AJ198" s="80" t="str">
        <f t="array" ref="AJ198">IFERROR(INDEX('[1]Master Price'!$E:$E,MATCH(D198,'[1]Master Price'!$B:$B,0)),"0")</f>
        <v>0</v>
      </c>
      <c r="AK198" s="80">
        <f t="shared" si="7"/>
        <v>0</v>
      </c>
      <c r="AL198" s="82" t="str">
        <f t="shared" si="30"/>
        <v>0-day</v>
      </c>
      <c r="AM198" s="82" t="str">
        <f t="shared" si="9"/>
        <v>1-day</v>
      </c>
      <c r="AN198" s="82" t="str">
        <f t="shared" si="31"/>
        <v>0-day</v>
      </c>
      <c r="AO198" s="82" t="str">
        <f t="shared" si="11"/>
        <v>0-day</v>
      </c>
      <c r="AP198" s="82" t="str">
        <f t="shared" si="12"/>
        <v>0-day</v>
      </c>
      <c r="AQ198" s="82" t="str">
        <f t="shared" si="13"/>
        <v>0-day</v>
      </c>
      <c r="AR198" s="5"/>
      <c r="AS198" s="83" t="str">
        <f t="shared" si="14"/>
        <v/>
      </c>
      <c r="AT198" s="85"/>
      <c r="AU198" s="84" t="e">
        <f t="shared" ca="1" si="15"/>
        <v>#NAME?</v>
      </c>
      <c r="AV198" s="88" t="e">
        <f t="shared" ca="1" si="16"/>
        <v>#NAME?</v>
      </c>
      <c r="AW198" s="83" t="e">
        <f t="shared" ca="1" si="17"/>
        <v>#NAME?</v>
      </c>
      <c r="AX198" s="88" t="e">
        <f t="shared" ca="1" si="18"/>
        <v>#NAME?</v>
      </c>
      <c r="AY198" s="83" t="str">
        <f t="shared" si="19"/>
        <v/>
      </c>
      <c r="AZ198" s="22" t="e">
        <f t="shared" ca="1" si="20"/>
        <v>#NAME?</v>
      </c>
      <c r="BA198" s="22" t="e">
        <f t="shared" ca="1" si="21"/>
        <v>#NAME?</v>
      </c>
      <c r="BB198" s="88" t="e">
        <f t="shared" ca="1" si="22"/>
        <v>#NAME?</v>
      </c>
      <c r="BC198" s="90" t="e">
        <f t="shared" ca="1" si="23"/>
        <v>#NAME?</v>
      </c>
      <c r="BD198" s="90" t="e">
        <f t="shared" ca="1" si="24"/>
        <v>#NAME?</v>
      </c>
      <c r="BE198" s="88" t="e">
        <f t="shared" ca="1" si="25"/>
        <v>#NAME?</v>
      </c>
      <c r="BF198" s="22" t="e">
        <f t="shared" ca="1" si="26"/>
        <v>#NAME?</v>
      </c>
      <c r="BG198" s="22" t="e">
        <f t="shared" ca="1" si="27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0"/>
        <v>197</v>
      </c>
      <c r="B199" s="52">
        <v>46067</v>
      </c>
      <c r="C199" s="54" t="s">
        <v>723</v>
      </c>
      <c r="D199" s="54" t="s">
        <v>227</v>
      </c>
      <c r="E199" s="56" t="s">
        <v>228</v>
      </c>
      <c r="F199" s="54">
        <v>1</v>
      </c>
      <c r="G199" s="54" t="s">
        <v>65</v>
      </c>
      <c r="H199" s="54" t="str">
        <f t="shared" si="1"/>
        <v>DONE</v>
      </c>
      <c r="I199" s="54" t="s">
        <v>1373</v>
      </c>
      <c r="J199" s="62" t="s">
        <v>73</v>
      </c>
      <c r="K199" s="62" t="s">
        <v>73</v>
      </c>
      <c r="L199" s="60"/>
      <c r="M199" s="54"/>
      <c r="N199" s="54" t="s">
        <v>432</v>
      </c>
      <c r="O199" s="54" t="s">
        <v>231</v>
      </c>
      <c r="P199" s="64" t="s">
        <v>813</v>
      </c>
      <c r="Q199" s="64" t="s">
        <v>433</v>
      </c>
      <c r="R199" s="25" t="s">
        <v>233</v>
      </c>
      <c r="S199" s="25" t="s">
        <v>233</v>
      </c>
      <c r="T199" s="66" t="str">
        <f t="shared" si="2"/>
        <v>DONE</v>
      </c>
      <c r="U199" s="66"/>
      <c r="V199" s="25" t="s">
        <v>1652</v>
      </c>
      <c r="W199" s="25">
        <v>43372</v>
      </c>
      <c r="X199" s="140">
        <v>46080</v>
      </c>
      <c r="Y199" s="69" t="str">
        <f t="shared" si="29"/>
        <v>DONE</v>
      </c>
      <c r="Z199" s="25" t="s">
        <v>1653</v>
      </c>
      <c r="AA199" s="69">
        <v>46080</v>
      </c>
      <c r="AB199" s="25" t="str">
        <f t="shared" si="4"/>
        <v>DONE</v>
      </c>
      <c r="AC199" s="71"/>
      <c r="AD199" s="54" t="s">
        <v>1654</v>
      </c>
      <c r="AE199" s="76">
        <v>46080</v>
      </c>
      <c r="AF199" s="69" t="str">
        <f t="shared" si="5"/>
        <v>DONE</v>
      </c>
      <c r="AG199" s="69">
        <v>46092</v>
      </c>
      <c r="AH199" s="73">
        <v>46099</v>
      </c>
      <c r="AI199" s="77" t="e">
        <f t="shared" ref="AI199:AI247" ca="1" si="33">IF(C203=0,"",_xludf.IFS(
  ISBLANK(AD203),"NOT INVOICED",
  ISBLANK(AH203),"UNPAID",
  TRUE,"PAID"
))</f>
        <v>#NAME?</v>
      </c>
      <c r="AJ199" s="80" t="str">
        <f t="array" ref="AJ199">IFERROR(INDEX('[1]Master Price'!$E:$E,MATCH(D199,'[1]Master Price'!$B:$B,0)),"0")</f>
        <v>0</v>
      </c>
      <c r="AK199" s="80">
        <f t="shared" si="7"/>
        <v>0</v>
      </c>
      <c r="AL199" s="82" t="str">
        <f t="shared" si="30"/>
        <v>0-day</v>
      </c>
      <c r="AM199" s="82" t="str">
        <f t="shared" si="9"/>
        <v>0-day</v>
      </c>
      <c r="AN199" s="82" t="str">
        <f>IFERROR(DATEDIF(T199,W199,"d"),"0")&amp;"-day"</f>
        <v>0-day</v>
      </c>
      <c r="AO199" s="82" t="str">
        <f>IFERROR(DATEDIF(W199,AA199,"d"),"0")&amp;"-day"</f>
        <v>2708-day</v>
      </c>
      <c r="AP199" s="82" t="str">
        <f t="shared" si="12"/>
        <v>0-day</v>
      </c>
      <c r="AQ199" s="82" t="str">
        <f t="shared" si="13"/>
        <v>0-day</v>
      </c>
      <c r="AR199" s="5"/>
      <c r="AS199" s="83" t="str">
        <f t="shared" si="14"/>
        <v/>
      </c>
      <c r="AT199" s="85"/>
      <c r="AU199" s="84" t="e">
        <f t="shared" ca="1" si="15"/>
        <v>#NAME?</v>
      </c>
      <c r="AV199" s="88" t="e">
        <f t="shared" ca="1" si="16"/>
        <v>#NAME?</v>
      </c>
      <c r="AW199" s="83" t="e">
        <f t="shared" ca="1" si="17"/>
        <v>#NAME?</v>
      </c>
      <c r="AX199" s="88" t="e">
        <f t="shared" ca="1" si="18"/>
        <v>#NAME?</v>
      </c>
      <c r="AY199" s="83" t="str">
        <f t="shared" si="19"/>
        <v/>
      </c>
      <c r="AZ199" s="22" t="e">
        <f t="shared" ca="1" si="20"/>
        <v>#NAME?</v>
      </c>
      <c r="BA199" s="22" t="e">
        <f t="shared" ca="1" si="21"/>
        <v>#NAME?</v>
      </c>
      <c r="BB199" s="88" t="e">
        <f t="shared" ca="1" si="22"/>
        <v>#NAME?</v>
      </c>
      <c r="BC199" s="90" t="e">
        <f t="shared" ca="1" si="23"/>
        <v>#NAME?</v>
      </c>
      <c r="BD199" s="90" t="e">
        <f t="shared" ca="1" si="24"/>
        <v>#NAME?</v>
      </c>
      <c r="BE199" s="88" t="e">
        <f t="shared" ca="1" si="25"/>
        <v>#NAME?</v>
      </c>
      <c r="BF199" s="22" t="e">
        <f t="shared" ca="1" si="26"/>
        <v>#NAME?</v>
      </c>
      <c r="BG199" s="22" t="e">
        <f t="shared" ca="1" si="27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0"/>
        <v>198</v>
      </c>
      <c r="B200" s="52">
        <v>46067</v>
      </c>
      <c r="C200" s="54" t="s">
        <v>730</v>
      </c>
      <c r="D200" s="54" t="s">
        <v>408</v>
      </c>
      <c r="E200" s="56" t="s">
        <v>409</v>
      </c>
      <c r="F200" s="54">
        <v>5</v>
      </c>
      <c r="G200" s="54" t="s">
        <v>65</v>
      </c>
      <c r="H200" s="54" t="str">
        <f t="shared" si="1"/>
        <v>DONE</v>
      </c>
      <c r="I200" s="54" t="s">
        <v>1662</v>
      </c>
      <c r="J200" s="58" t="s">
        <v>616</v>
      </c>
      <c r="K200" s="58" t="s">
        <v>79</v>
      </c>
      <c r="L200" s="54"/>
      <c r="M200" s="54"/>
      <c r="N200" s="54" t="s">
        <v>80</v>
      </c>
      <c r="O200" s="54" t="s">
        <v>85</v>
      </c>
      <c r="P200" s="64" t="s">
        <v>813</v>
      </c>
      <c r="Q200" s="64" t="s">
        <v>1663</v>
      </c>
      <c r="R200" s="25">
        <v>200001010833</v>
      </c>
      <c r="S200" s="66">
        <v>46071</v>
      </c>
      <c r="T200" s="66" t="str">
        <f t="shared" si="2"/>
        <v>DONE</v>
      </c>
      <c r="U200" s="66">
        <v>46072</v>
      </c>
      <c r="V200" s="25">
        <v>9200073420</v>
      </c>
      <c r="W200" s="25">
        <v>43215</v>
      </c>
      <c r="X200" s="69">
        <v>46076</v>
      </c>
      <c r="Y200" s="69" t="str">
        <f t="shared" si="29"/>
        <v>DONE</v>
      </c>
      <c r="Z200" s="25" t="s">
        <v>1664</v>
      </c>
      <c r="AA200" s="69">
        <v>46076</v>
      </c>
      <c r="AB200" s="25" t="str">
        <f t="shared" si="4"/>
        <v>DONE</v>
      </c>
      <c r="AC200" s="71"/>
      <c r="AD200" s="54" t="s">
        <v>1665</v>
      </c>
      <c r="AE200" s="76">
        <v>46077</v>
      </c>
      <c r="AF200" s="69" t="str">
        <f t="shared" si="5"/>
        <v>DONE</v>
      </c>
      <c r="AG200" s="76">
        <v>46077</v>
      </c>
      <c r="AH200" s="73">
        <v>46146</v>
      </c>
      <c r="AI200" s="77" t="e">
        <f t="shared" ca="1" si="33"/>
        <v>#NAME?</v>
      </c>
      <c r="AJ200" s="80" t="str">
        <f t="array" ref="AJ200">IFERROR(INDEX('[1]Master Price'!$E:$E,MATCH(D200,'[1]Master Price'!$B:$B,0)),"0")</f>
        <v>0</v>
      </c>
      <c r="AK200" s="80">
        <f t="shared" si="7"/>
        <v>0</v>
      </c>
      <c r="AL200" s="82" t="str">
        <f t="shared" si="30"/>
        <v>0-day</v>
      </c>
      <c r="AM200" s="82" t="str">
        <f t="shared" si="9"/>
        <v>1-day</v>
      </c>
      <c r="AN200" s="82" t="str">
        <f t="shared" ref="AN200:AN206" si="34">IFERROR(DATEDIF(T200,X200,"d"),"0")&amp;"-day"</f>
        <v>0-day</v>
      </c>
      <c r="AO200" s="82" t="str">
        <f t="shared" ref="AO200:AO251" si="35">IFERROR(DATEDIF(X200,AA200,"d"),"0")&amp;"-day"</f>
        <v>0-day</v>
      </c>
      <c r="AP200" s="82" t="str">
        <f t="shared" si="12"/>
        <v>1-day</v>
      </c>
      <c r="AQ200" s="82" t="str">
        <f t="shared" si="13"/>
        <v>0-day</v>
      </c>
      <c r="AR200" s="5"/>
      <c r="AS200" s="83" t="str">
        <f t="shared" si="14"/>
        <v/>
      </c>
      <c r="AT200" s="85"/>
      <c r="AU200" s="84" t="e">
        <f t="shared" ca="1" si="15"/>
        <v>#NAME?</v>
      </c>
      <c r="AV200" s="88" t="e">
        <f t="shared" ca="1" si="16"/>
        <v>#NAME?</v>
      </c>
      <c r="AW200" s="83" t="e">
        <f t="shared" ca="1" si="17"/>
        <v>#NAME?</v>
      </c>
      <c r="AX200" s="88" t="e">
        <f t="shared" ca="1" si="18"/>
        <v>#NAME?</v>
      </c>
      <c r="AY200" s="83" t="str">
        <f t="shared" si="19"/>
        <v/>
      </c>
      <c r="AZ200" s="22" t="e">
        <f t="shared" ca="1" si="20"/>
        <v>#NAME?</v>
      </c>
      <c r="BA200" s="22" t="e">
        <f t="shared" ca="1" si="21"/>
        <v>#NAME?</v>
      </c>
      <c r="BB200" s="88" t="e">
        <f t="shared" ca="1" si="22"/>
        <v>#NAME?</v>
      </c>
      <c r="BC200" s="90" t="e">
        <f t="shared" ca="1" si="23"/>
        <v>#NAME?</v>
      </c>
      <c r="BD200" s="90" t="e">
        <f t="shared" ca="1" si="24"/>
        <v>#NAME?</v>
      </c>
      <c r="BE200" s="88" t="e">
        <f t="shared" ca="1" si="25"/>
        <v>#NAME?</v>
      </c>
      <c r="BF200" s="22" t="e">
        <f t="shared" ca="1" si="26"/>
        <v>#NAME?</v>
      </c>
      <c r="BG200" s="22" t="e">
        <f t="shared" ca="1" si="27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0"/>
        <v>199</v>
      </c>
      <c r="B201" s="52">
        <v>46067</v>
      </c>
      <c r="C201" s="54" t="s">
        <v>739</v>
      </c>
      <c r="D201" s="54" t="s">
        <v>408</v>
      </c>
      <c r="E201" s="56" t="s">
        <v>409</v>
      </c>
      <c r="F201" s="54">
        <v>5</v>
      </c>
      <c r="G201" s="54" t="s">
        <v>65</v>
      </c>
      <c r="H201" s="54" t="str">
        <f t="shared" si="1"/>
        <v>DONE</v>
      </c>
      <c r="I201" s="54" t="s">
        <v>712</v>
      </c>
      <c r="J201" s="58" t="s">
        <v>443</v>
      </c>
      <c r="K201" s="58" t="s">
        <v>79</v>
      </c>
      <c r="L201" s="54"/>
      <c r="M201" s="54"/>
      <c r="N201" s="54" t="s">
        <v>80</v>
      </c>
      <c r="O201" s="54" t="s">
        <v>85</v>
      </c>
      <c r="P201" s="64" t="s">
        <v>813</v>
      </c>
      <c r="Q201" s="64" t="s">
        <v>1663</v>
      </c>
      <c r="R201" s="25">
        <v>200001010842</v>
      </c>
      <c r="S201" s="66">
        <v>46071</v>
      </c>
      <c r="T201" s="66" t="str">
        <f t="shared" si="2"/>
        <v>DONE</v>
      </c>
      <c r="U201" s="66">
        <v>46072</v>
      </c>
      <c r="V201" s="25">
        <v>9200073419</v>
      </c>
      <c r="W201" s="25">
        <v>43214</v>
      </c>
      <c r="X201" s="69">
        <v>46076</v>
      </c>
      <c r="Y201" s="69" t="str">
        <f t="shared" si="29"/>
        <v>DONE</v>
      </c>
      <c r="Z201" s="25" t="s">
        <v>1669</v>
      </c>
      <c r="AA201" s="69">
        <v>46076</v>
      </c>
      <c r="AB201" s="25" t="str">
        <f t="shared" si="4"/>
        <v>DONE</v>
      </c>
      <c r="AC201" s="71"/>
      <c r="AD201" s="54" t="s">
        <v>1670</v>
      </c>
      <c r="AE201" s="76">
        <v>46077</v>
      </c>
      <c r="AF201" s="69" t="str">
        <f t="shared" si="5"/>
        <v>DONE</v>
      </c>
      <c r="AG201" s="76">
        <v>46077</v>
      </c>
      <c r="AH201" s="73">
        <v>46146</v>
      </c>
      <c r="AI201" s="77" t="e">
        <f t="shared" ca="1" si="33"/>
        <v>#NAME?</v>
      </c>
      <c r="AJ201" s="80" t="str">
        <f t="array" ref="AJ201">IFERROR(INDEX('[1]Master Price'!$E:$E,MATCH(D201,'[1]Master Price'!$B:$B,0)),"0")</f>
        <v>0</v>
      </c>
      <c r="AK201" s="80">
        <f t="shared" si="7"/>
        <v>0</v>
      </c>
      <c r="AL201" s="82" t="str">
        <f t="shared" si="30"/>
        <v>0-day</v>
      </c>
      <c r="AM201" s="82" t="str">
        <f t="shared" si="9"/>
        <v>1-day</v>
      </c>
      <c r="AN201" s="82" t="str">
        <f t="shared" si="34"/>
        <v>0-day</v>
      </c>
      <c r="AO201" s="82" t="str">
        <f t="shared" si="35"/>
        <v>0-day</v>
      </c>
      <c r="AP201" s="82" t="str">
        <f t="shared" si="12"/>
        <v>1-day</v>
      </c>
      <c r="AQ201" s="82" t="str">
        <f t="shared" si="13"/>
        <v>0-day</v>
      </c>
      <c r="AR201" s="5"/>
      <c r="AS201" s="83" t="str">
        <f t="shared" si="14"/>
        <v/>
      </c>
      <c r="AT201" s="85"/>
      <c r="AU201" s="84" t="e">
        <f t="shared" ca="1" si="15"/>
        <v>#NAME?</v>
      </c>
      <c r="AV201" s="88" t="e">
        <f t="shared" ca="1" si="16"/>
        <v>#NAME?</v>
      </c>
      <c r="AW201" s="83" t="e">
        <f t="shared" ca="1" si="17"/>
        <v>#NAME?</v>
      </c>
      <c r="AX201" s="88" t="e">
        <f t="shared" ca="1" si="18"/>
        <v>#NAME?</v>
      </c>
      <c r="AY201" s="83" t="str">
        <f t="shared" si="19"/>
        <v/>
      </c>
      <c r="AZ201" s="22" t="e">
        <f t="shared" ca="1" si="20"/>
        <v>#NAME?</v>
      </c>
      <c r="BA201" s="22" t="e">
        <f t="shared" ca="1" si="21"/>
        <v>#NAME?</v>
      </c>
      <c r="BB201" s="88" t="e">
        <f t="shared" ca="1" si="22"/>
        <v>#NAME?</v>
      </c>
      <c r="BC201" s="90" t="e">
        <f t="shared" ca="1" si="23"/>
        <v>#NAME?</v>
      </c>
      <c r="BD201" s="90" t="e">
        <f t="shared" ca="1" si="24"/>
        <v>#NAME?</v>
      </c>
      <c r="BE201" s="88" t="e">
        <f t="shared" ca="1" si="25"/>
        <v>#NAME?</v>
      </c>
      <c r="BF201" s="22" t="e">
        <f t="shared" ca="1" si="26"/>
        <v>#NAME?</v>
      </c>
      <c r="BG201" s="22" t="e">
        <f t="shared" ca="1" si="27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0"/>
        <v>200</v>
      </c>
      <c r="B202" s="52">
        <v>46055</v>
      </c>
      <c r="C202" s="54" t="s">
        <v>750</v>
      </c>
      <c r="D202" s="54" t="s">
        <v>212</v>
      </c>
      <c r="E202" s="56" t="s">
        <v>213</v>
      </c>
      <c r="F202" s="54">
        <v>1</v>
      </c>
      <c r="G202" s="54" t="s">
        <v>65</v>
      </c>
      <c r="H202" s="54" t="str">
        <f t="shared" si="1"/>
        <v>DONE</v>
      </c>
      <c r="I202" s="54" t="s">
        <v>1675</v>
      </c>
      <c r="J202" s="58" t="s">
        <v>180</v>
      </c>
      <c r="K202" s="58" t="s">
        <v>79</v>
      </c>
      <c r="L202" s="54">
        <v>5963</v>
      </c>
      <c r="M202" s="54" t="s">
        <v>118</v>
      </c>
      <c r="N202" s="54" t="s">
        <v>283</v>
      </c>
      <c r="O202" s="54" t="s">
        <v>91</v>
      </c>
      <c r="P202" s="64" t="s">
        <v>910</v>
      </c>
      <c r="Q202" s="64" t="s">
        <v>92</v>
      </c>
      <c r="R202" s="25">
        <v>2000001012029</v>
      </c>
      <c r="S202" s="66">
        <v>46075</v>
      </c>
      <c r="T202" s="66" t="str">
        <f t="shared" si="2"/>
        <v>DONE</v>
      </c>
      <c r="U202" s="66">
        <v>46076</v>
      </c>
      <c r="V202" s="25">
        <v>9200074391</v>
      </c>
      <c r="W202" s="25">
        <v>43389</v>
      </c>
      <c r="X202" s="69">
        <v>46080</v>
      </c>
      <c r="Y202" s="69" t="str">
        <f t="shared" si="29"/>
        <v>DONE</v>
      </c>
      <c r="Z202" s="25" t="s">
        <v>1676</v>
      </c>
      <c r="AA202" s="69">
        <v>46080</v>
      </c>
      <c r="AB202" s="25" t="str">
        <f t="shared" si="4"/>
        <v>DONE</v>
      </c>
      <c r="AC202" s="71"/>
      <c r="AD202" s="54" t="s">
        <v>1677</v>
      </c>
      <c r="AE202" s="76">
        <v>46080</v>
      </c>
      <c r="AF202" s="69" t="str">
        <f t="shared" si="5"/>
        <v>DONE</v>
      </c>
      <c r="AG202" s="69">
        <v>46081</v>
      </c>
      <c r="AH202" s="73">
        <v>46146</v>
      </c>
      <c r="AI202" s="77" t="e">
        <f t="shared" ca="1" si="33"/>
        <v>#NAME?</v>
      </c>
      <c r="AJ202" s="80" t="str">
        <f t="array" ref="AJ202">IFERROR(INDEX('[1]Master Price'!$E:$E,MATCH(D202,'[1]Master Price'!$B:$B,0)),"0")</f>
        <v>0</v>
      </c>
      <c r="AK202" s="80">
        <f t="shared" si="7"/>
        <v>0</v>
      </c>
      <c r="AL202" s="82" t="str">
        <f t="shared" si="30"/>
        <v>0-day</v>
      </c>
      <c r="AM202" s="82" t="str">
        <f t="shared" si="9"/>
        <v>1-day</v>
      </c>
      <c r="AN202" s="82" t="str">
        <f t="shared" si="34"/>
        <v>0-day</v>
      </c>
      <c r="AO202" s="82" t="str">
        <f t="shared" si="35"/>
        <v>0-day</v>
      </c>
      <c r="AP202" s="82" t="str">
        <f t="shared" si="12"/>
        <v>0-day</v>
      </c>
      <c r="AQ202" s="82" t="str">
        <f t="shared" si="13"/>
        <v>0-day</v>
      </c>
      <c r="AR202" s="5"/>
      <c r="AS202" s="83" t="str">
        <f t="shared" si="14"/>
        <v/>
      </c>
      <c r="AT202" s="85"/>
      <c r="AU202" s="84" t="e">
        <f t="shared" ca="1" si="15"/>
        <v>#NAME?</v>
      </c>
      <c r="AV202" s="88" t="e">
        <f t="shared" ca="1" si="16"/>
        <v>#NAME?</v>
      </c>
      <c r="AW202" s="83" t="e">
        <f t="shared" ca="1" si="17"/>
        <v>#NAME?</v>
      </c>
      <c r="AX202" s="88" t="e">
        <f t="shared" ca="1" si="18"/>
        <v>#NAME?</v>
      </c>
      <c r="AY202" s="83" t="str">
        <f t="shared" si="19"/>
        <v/>
      </c>
      <c r="AZ202" s="22" t="e">
        <f t="shared" ca="1" si="20"/>
        <v>#NAME?</v>
      </c>
      <c r="BA202" s="22" t="e">
        <f t="shared" ca="1" si="21"/>
        <v>#NAME?</v>
      </c>
      <c r="BB202" s="88" t="e">
        <f t="shared" ca="1" si="22"/>
        <v>#NAME?</v>
      </c>
      <c r="BC202" s="90" t="e">
        <f t="shared" ca="1" si="23"/>
        <v>#NAME?</v>
      </c>
      <c r="BD202" s="90" t="e">
        <f t="shared" ca="1" si="24"/>
        <v>#NAME?</v>
      </c>
      <c r="BE202" s="88" t="e">
        <f t="shared" ca="1" si="25"/>
        <v>#NAME?</v>
      </c>
      <c r="BF202" s="22" t="e">
        <f t="shared" ca="1" si="26"/>
        <v>#NAME?</v>
      </c>
      <c r="BG202" s="22" t="e">
        <f t="shared" ca="1" si="27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0"/>
        <v>201</v>
      </c>
      <c r="B203" s="52">
        <v>46055</v>
      </c>
      <c r="C203" s="54" t="s">
        <v>750</v>
      </c>
      <c r="D203" s="54" t="s">
        <v>292</v>
      </c>
      <c r="E203" s="56" t="s">
        <v>293</v>
      </c>
      <c r="F203" s="54">
        <v>1</v>
      </c>
      <c r="G203" s="54" t="s">
        <v>65</v>
      </c>
      <c r="H203" s="54" t="str">
        <f t="shared" si="1"/>
        <v>DONE</v>
      </c>
      <c r="I203" s="54" t="s">
        <v>1675</v>
      </c>
      <c r="J203" s="58" t="s">
        <v>180</v>
      </c>
      <c r="K203" s="58" t="s">
        <v>79</v>
      </c>
      <c r="L203" s="54">
        <v>5963</v>
      </c>
      <c r="M203" s="54" t="s">
        <v>118</v>
      </c>
      <c r="N203" s="54" t="s">
        <v>283</v>
      </c>
      <c r="O203" s="54" t="s">
        <v>91</v>
      </c>
      <c r="P203" s="64" t="s">
        <v>910</v>
      </c>
      <c r="Q203" s="64" t="s">
        <v>92</v>
      </c>
      <c r="R203" s="25">
        <v>2000001012029</v>
      </c>
      <c r="S203" s="66">
        <v>46075</v>
      </c>
      <c r="T203" s="66" t="str">
        <f t="shared" si="2"/>
        <v>DONE</v>
      </c>
      <c r="U203" s="66">
        <v>46076</v>
      </c>
      <c r="V203" s="25">
        <v>9200074391</v>
      </c>
      <c r="W203" s="25">
        <v>43389</v>
      </c>
      <c r="X203" s="69">
        <v>46080</v>
      </c>
      <c r="Y203" s="69" t="str">
        <f t="shared" si="29"/>
        <v>DONE</v>
      </c>
      <c r="Z203" s="25" t="s">
        <v>1676</v>
      </c>
      <c r="AA203" s="69">
        <v>46080</v>
      </c>
      <c r="AB203" s="25" t="str">
        <f t="shared" si="4"/>
        <v>DONE</v>
      </c>
      <c r="AC203" s="71"/>
      <c r="AD203" s="54" t="s">
        <v>1677</v>
      </c>
      <c r="AE203" s="76">
        <v>46080</v>
      </c>
      <c r="AF203" s="69" t="str">
        <f t="shared" si="5"/>
        <v>DONE</v>
      </c>
      <c r="AG203" s="69">
        <v>46081</v>
      </c>
      <c r="AH203" s="73">
        <v>46146</v>
      </c>
      <c r="AI203" s="77" t="e">
        <f t="shared" ca="1" si="33"/>
        <v>#NAME?</v>
      </c>
      <c r="AJ203" s="80" t="str">
        <f t="array" ref="AJ203">IFERROR(INDEX('[1]Master Price'!$E:$E,MATCH(D203,'[1]Master Price'!$B:$B,0)),"0")</f>
        <v>0</v>
      </c>
      <c r="AK203" s="80">
        <f t="shared" si="7"/>
        <v>0</v>
      </c>
      <c r="AL203" s="82" t="str">
        <f t="shared" si="30"/>
        <v>0-day</v>
      </c>
      <c r="AM203" s="82" t="str">
        <f t="shared" si="9"/>
        <v>1-day</v>
      </c>
      <c r="AN203" s="82" t="str">
        <f t="shared" si="34"/>
        <v>0-day</v>
      </c>
      <c r="AO203" s="82" t="str">
        <f t="shared" si="35"/>
        <v>0-day</v>
      </c>
      <c r="AP203" s="82" t="str">
        <f t="shared" si="12"/>
        <v>0-day</v>
      </c>
      <c r="AQ203" s="82" t="str">
        <f t="shared" si="13"/>
        <v>0-day</v>
      </c>
      <c r="AR203" s="5"/>
      <c r="AS203" s="83" t="str">
        <f t="shared" si="14"/>
        <v/>
      </c>
      <c r="AT203" s="85"/>
      <c r="AU203" s="84" t="e">
        <f t="shared" ca="1" si="15"/>
        <v>#NAME?</v>
      </c>
      <c r="AV203" s="88" t="e">
        <f t="shared" ca="1" si="16"/>
        <v>#NAME?</v>
      </c>
      <c r="AW203" s="83" t="e">
        <f t="shared" ca="1" si="17"/>
        <v>#NAME?</v>
      </c>
      <c r="AX203" s="88" t="e">
        <f t="shared" ca="1" si="18"/>
        <v>#NAME?</v>
      </c>
      <c r="AY203" s="83" t="str">
        <f t="shared" si="19"/>
        <v/>
      </c>
      <c r="AZ203" s="22" t="e">
        <f t="shared" ca="1" si="20"/>
        <v>#NAME?</v>
      </c>
      <c r="BA203" s="22" t="e">
        <f t="shared" ca="1" si="21"/>
        <v>#NAME?</v>
      </c>
      <c r="BB203" s="88" t="e">
        <f t="shared" ca="1" si="22"/>
        <v>#NAME?</v>
      </c>
      <c r="BC203" s="90" t="e">
        <f t="shared" ca="1" si="23"/>
        <v>#NAME?</v>
      </c>
      <c r="BD203" s="90" t="e">
        <f t="shared" ca="1" si="24"/>
        <v>#NAME?</v>
      </c>
      <c r="BE203" s="88" t="e">
        <f t="shared" ca="1" si="25"/>
        <v>#NAME?</v>
      </c>
      <c r="BF203" s="22" t="e">
        <f t="shared" ca="1" si="26"/>
        <v>#NAME?</v>
      </c>
      <c r="BG203" s="22" t="e">
        <f t="shared" ca="1" si="27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0"/>
        <v>202</v>
      </c>
      <c r="B204" s="52">
        <v>46055</v>
      </c>
      <c r="C204" s="54" t="s">
        <v>750</v>
      </c>
      <c r="D204" s="54" t="s">
        <v>234</v>
      </c>
      <c r="E204" s="56" t="s">
        <v>236</v>
      </c>
      <c r="F204" s="54">
        <v>1</v>
      </c>
      <c r="G204" s="54" t="s">
        <v>65</v>
      </c>
      <c r="H204" s="54" t="str">
        <f t="shared" si="1"/>
        <v>DONE</v>
      </c>
      <c r="I204" s="54" t="s">
        <v>1675</v>
      </c>
      <c r="J204" s="58" t="s">
        <v>180</v>
      </c>
      <c r="K204" s="58" t="s">
        <v>79</v>
      </c>
      <c r="L204" s="54">
        <v>5963</v>
      </c>
      <c r="M204" s="54" t="s">
        <v>118</v>
      </c>
      <c r="N204" s="54" t="s">
        <v>283</v>
      </c>
      <c r="O204" s="54" t="s">
        <v>91</v>
      </c>
      <c r="P204" s="64" t="s">
        <v>910</v>
      </c>
      <c r="Q204" s="64" t="s">
        <v>92</v>
      </c>
      <c r="R204" s="25">
        <v>2000001012029</v>
      </c>
      <c r="S204" s="66">
        <v>46075</v>
      </c>
      <c r="T204" s="66" t="str">
        <f t="shared" si="2"/>
        <v>DONE</v>
      </c>
      <c r="U204" s="66">
        <v>46076</v>
      </c>
      <c r="V204" s="25">
        <v>9200074391</v>
      </c>
      <c r="W204" s="25">
        <v>43389</v>
      </c>
      <c r="X204" s="69">
        <v>46080</v>
      </c>
      <c r="Y204" s="69" t="str">
        <f t="shared" si="29"/>
        <v>DONE</v>
      </c>
      <c r="Z204" s="25" t="s">
        <v>1676</v>
      </c>
      <c r="AA204" s="69">
        <v>46080</v>
      </c>
      <c r="AB204" s="25" t="str">
        <f t="shared" si="4"/>
        <v>DONE</v>
      </c>
      <c r="AC204" s="71"/>
      <c r="AD204" s="54" t="s">
        <v>1677</v>
      </c>
      <c r="AE204" s="76">
        <v>46080</v>
      </c>
      <c r="AF204" s="69" t="str">
        <f t="shared" si="5"/>
        <v>DONE</v>
      </c>
      <c r="AG204" s="69">
        <v>46081</v>
      </c>
      <c r="AH204" s="73">
        <v>46146</v>
      </c>
      <c r="AI204" s="77" t="e">
        <f t="shared" ca="1" si="33"/>
        <v>#NAME?</v>
      </c>
      <c r="AJ204" s="80" t="str">
        <f t="array" ref="AJ204">IFERROR(INDEX('[1]Master Price'!$E:$E,MATCH(D204,'[1]Master Price'!$B:$B,0)),"0")</f>
        <v>0</v>
      </c>
      <c r="AK204" s="80">
        <f t="shared" si="7"/>
        <v>0</v>
      </c>
      <c r="AL204" s="82" t="str">
        <f t="shared" si="30"/>
        <v>0-day</v>
      </c>
      <c r="AM204" s="82" t="str">
        <f t="shared" si="9"/>
        <v>1-day</v>
      </c>
      <c r="AN204" s="82" t="str">
        <f t="shared" si="34"/>
        <v>0-day</v>
      </c>
      <c r="AO204" s="82" t="str">
        <f t="shared" si="35"/>
        <v>0-day</v>
      </c>
      <c r="AP204" s="82" t="str">
        <f t="shared" si="12"/>
        <v>0-day</v>
      </c>
      <c r="AQ204" s="82" t="str">
        <f t="shared" si="13"/>
        <v>0-day</v>
      </c>
      <c r="AR204" s="5"/>
      <c r="AS204" s="83" t="str">
        <f t="shared" si="14"/>
        <v/>
      </c>
      <c r="AT204" s="85"/>
      <c r="AU204" s="84" t="e">
        <f t="shared" ca="1" si="15"/>
        <v>#NAME?</v>
      </c>
      <c r="AV204" s="88" t="e">
        <f t="shared" ca="1" si="16"/>
        <v>#NAME?</v>
      </c>
      <c r="AW204" s="83" t="e">
        <f t="shared" ca="1" si="17"/>
        <v>#NAME?</v>
      </c>
      <c r="AX204" s="88" t="e">
        <f t="shared" ca="1" si="18"/>
        <v>#NAME?</v>
      </c>
      <c r="AY204" s="83" t="str">
        <f t="shared" si="19"/>
        <v/>
      </c>
      <c r="AZ204" s="22" t="e">
        <f t="shared" ca="1" si="20"/>
        <v>#NAME?</v>
      </c>
      <c r="BA204" s="22" t="e">
        <f t="shared" ca="1" si="21"/>
        <v>#NAME?</v>
      </c>
      <c r="BB204" s="88" t="e">
        <f t="shared" ca="1" si="22"/>
        <v>#NAME?</v>
      </c>
      <c r="BC204" s="90" t="e">
        <f t="shared" ca="1" si="23"/>
        <v>#NAME?</v>
      </c>
      <c r="BD204" s="90" t="e">
        <f t="shared" ca="1" si="24"/>
        <v>#NAME?</v>
      </c>
      <c r="BE204" s="88" t="e">
        <f t="shared" ca="1" si="25"/>
        <v>#NAME?</v>
      </c>
      <c r="BF204" s="22" t="e">
        <f t="shared" ca="1" si="26"/>
        <v>#NAME?</v>
      </c>
      <c r="BG204" s="22" t="e">
        <f t="shared" ca="1" si="27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0"/>
        <v>203</v>
      </c>
      <c r="B205" s="52">
        <v>46055</v>
      </c>
      <c r="C205" s="54" t="s">
        <v>750</v>
      </c>
      <c r="D205" s="54" t="s">
        <v>251</v>
      </c>
      <c r="E205" s="56" t="s">
        <v>116</v>
      </c>
      <c r="F205" s="54">
        <v>1</v>
      </c>
      <c r="G205" s="54" t="s">
        <v>65</v>
      </c>
      <c r="H205" s="54" t="str">
        <f t="shared" si="1"/>
        <v>DONE</v>
      </c>
      <c r="I205" s="54" t="s">
        <v>1675</v>
      </c>
      <c r="J205" s="58" t="s">
        <v>180</v>
      </c>
      <c r="K205" s="58" t="s">
        <v>79</v>
      </c>
      <c r="L205" s="54">
        <v>5963</v>
      </c>
      <c r="M205" s="54" t="s">
        <v>118</v>
      </c>
      <c r="N205" s="54" t="s">
        <v>283</v>
      </c>
      <c r="O205" s="54" t="s">
        <v>91</v>
      </c>
      <c r="P205" s="64" t="s">
        <v>910</v>
      </c>
      <c r="Q205" s="64" t="s">
        <v>92</v>
      </c>
      <c r="R205" s="25">
        <v>2000001012029</v>
      </c>
      <c r="S205" s="66">
        <v>46075</v>
      </c>
      <c r="T205" s="66" t="str">
        <f t="shared" si="2"/>
        <v>DONE</v>
      </c>
      <c r="U205" s="66">
        <v>46076</v>
      </c>
      <c r="V205" s="25">
        <v>9200074391</v>
      </c>
      <c r="W205" s="25">
        <v>43389</v>
      </c>
      <c r="X205" s="69">
        <v>46080</v>
      </c>
      <c r="Y205" s="69" t="str">
        <f t="shared" si="29"/>
        <v>DONE</v>
      </c>
      <c r="Z205" s="25" t="s">
        <v>1676</v>
      </c>
      <c r="AA205" s="69">
        <v>46080</v>
      </c>
      <c r="AB205" s="25" t="str">
        <f t="shared" si="4"/>
        <v>DONE</v>
      </c>
      <c r="AC205" s="71"/>
      <c r="AD205" s="54" t="s">
        <v>1677</v>
      </c>
      <c r="AE205" s="76">
        <v>46080</v>
      </c>
      <c r="AF205" s="69" t="str">
        <f t="shared" si="5"/>
        <v>DONE</v>
      </c>
      <c r="AG205" s="69">
        <v>46081</v>
      </c>
      <c r="AH205" s="73">
        <v>46146</v>
      </c>
      <c r="AI205" s="77" t="e">
        <f t="shared" ca="1" si="33"/>
        <v>#NAME?</v>
      </c>
      <c r="AJ205" s="80" t="str">
        <f t="array" ref="AJ205">IFERROR(INDEX('[1]Master Price'!$E:$E,MATCH(D205,'[1]Master Price'!$B:$B,0)),"0")</f>
        <v>0</v>
      </c>
      <c r="AK205" s="80">
        <f t="shared" si="7"/>
        <v>0</v>
      </c>
      <c r="AL205" s="82" t="str">
        <f t="shared" si="30"/>
        <v>0-day</v>
      </c>
      <c r="AM205" s="82" t="str">
        <f t="shared" si="9"/>
        <v>1-day</v>
      </c>
      <c r="AN205" s="82" t="str">
        <f t="shared" si="34"/>
        <v>0-day</v>
      </c>
      <c r="AO205" s="82" t="str">
        <f t="shared" si="35"/>
        <v>0-day</v>
      </c>
      <c r="AP205" s="82" t="str">
        <f t="shared" si="12"/>
        <v>0-day</v>
      </c>
      <c r="AQ205" s="82" t="str">
        <f t="shared" si="13"/>
        <v>0-day</v>
      </c>
      <c r="AR205" s="5"/>
      <c r="AS205" s="83" t="str">
        <f t="shared" si="14"/>
        <v/>
      </c>
      <c r="AT205" s="85"/>
      <c r="AU205" s="84" t="e">
        <f t="shared" ca="1" si="15"/>
        <v>#NAME?</v>
      </c>
      <c r="AV205" s="88" t="e">
        <f t="shared" ca="1" si="16"/>
        <v>#NAME?</v>
      </c>
      <c r="AW205" s="83" t="e">
        <f t="shared" ca="1" si="17"/>
        <v>#NAME?</v>
      </c>
      <c r="AX205" s="88" t="e">
        <f t="shared" ca="1" si="18"/>
        <v>#NAME?</v>
      </c>
      <c r="AY205" s="83" t="str">
        <f t="shared" si="19"/>
        <v/>
      </c>
      <c r="AZ205" s="22" t="e">
        <f t="shared" ca="1" si="20"/>
        <v>#NAME?</v>
      </c>
      <c r="BA205" s="22" t="e">
        <f t="shared" ca="1" si="21"/>
        <v>#NAME?</v>
      </c>
      <c r="BB205" s="88" t="e">
        <f t="shared" ca="1" si="22"/>
        <v>#NAME?</v>
      </c>
      <c r="BC205" s="90" t="e">
        <f t="shared" ca="1" si="23"/>
        <v>#NAME?</v>
      </c>
      <c r="BD205" s="90" t="e">
        <f t="shared" ca="1" si="24"/>
        <v>#NAME?</v>
      </c>
      <c r="BE205" s="88" t="e">
        <f t="shared" ca="1" si="25"/>
        <v>#NAME?</v>
      </c>
      <c r="BF205" s="22" t="e">
        <f t="shared" ca="1" si="26"/>
        <v>#NAME?</v>
      </c>
      <c r="BG205" s="22" t="e">
        <f t="shared" ca="1" si="27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0"/>
        <v>204</v>
      </c>
      <c r="B206" s="52">
        <v>46055</v>
      </c>
      <c r="C206" s="54" t="s">
        <v>750</v>
      </c>
      <c r="D206" s="54" t="s">
        <v>275</v>
      </c>
      <c r="E206" s="56" t="s">
        <v>276</v>
      </c>
      <c r="F206" s="54">
        <v>1</v>
      </c>
      <c r="G206" s="54" t="s">
        <v>65</v>
      </c>
      <c r="H206" s="54" t="str">
        <f t="shared" si="1"/>
        <v>DONE</v>
      </c>
      <c r="I206" s="54" t="s">
        <v>1675</v>
      </c>
      <c r="J206" s="58" t="s">
        <v>180</v>
      </c>
      <c r="K206" s="58" t="s">
        <v>79</v>
      </c>
      <c r="L206" s="54">
        <v>5963</v>
      </c>
      <c r="M206" s="54" t="s">
        <v>118</v>
      </c>
      <c r="N206" s="54" t="s">
        <v>283</v>
      </c>
      <c r="O206" s="54" t="s">
        <v>91</v>
      </c>
      <c r="P206" s="64" t="s">
        <v>910</v>
      </c>
      <c r="Q206" s="64" t="s">
        <v>92</v>
      </c>
      <c r="R206" s="25">
        <v>2000001012029</v>
      </c>
      <c r="S206" s="66">
        <v>46075</v>
      </c>
      <c r="T206" s="66" t="str">
        <f t="shared" si="2"/>
        <v>DONE</v>
      </c>
      <c r="U206" s="66">
        <v>46076</v>
      </c>
      <c r="V206" s="25">
        <v>9200074391</v>
      </c>
      <c r="W206" s="25">
        <v>43389</v>
      </c>
      <c r="X206" s="69">
        <v>46080</v>
      </c>
      <c r="Y206" s="69" t="str">
        <f t="shared" si="29"/>
        <v>DONE</v>
      </c>
      <c r="Z206" s="25" t="s">
        <v>1676</v>
      </c>
      <c r="AA206" s="69">
        <v>46080</v>
      </c>
      <c r="AB206" s="25" t="str">
        <f t="shared" si="4"/>
        <v>DONE</v>
      </c>
      <c r="AC206" s="71"/>
      <c r="AD206" s="54" t="s">
        <v>1677</v>
      </c>
      <c r="AE206" s="76">
        <v>46080</v>
      </c>
      <c r="AF206" s="69" t="str">
        <f t="shared" si="5"/>
        <v>DONE</v>
      </c>
      <c r="AG206" s="69">
        <v>46081</v>
      </c>
      <c r="AH206" s="73">
        <v>46146</v>
      </c>
      <c r="AI206" s="77" t="e">
        <f t="shared" ca="1" si="33"/>
        <v>#NAME?</v>
      </c>
      <c r="AJ206" s="80" t="str">
        <f t="array" ref="AJ206">IFERROR(INDEX('[1]Master Price'!$E:$E,MATCH(D206,'[1]Master Price'!$B:$B,0)),"0")</f>
        <v>0</v>
      </c>
      <c r="AK206" s="80">
        <f t="shared" si="7"/>
        <v>0</v>
      </c>
      <c r="AL206" s="82" t="str">
        <f t="shared" si="30"/>
        <v>0-day</v>
      </c>
      <c r="AM206" s="82" t="str">
        <f t="shared" si="9"/>
        <v>1-day</v>
      </c>
      <c r="AN206" s="82" t="str">
        <f t="shared" si="34"/>
        <v>0-day</v>
      </c>
      <c r="AO206" s="82" t="str">
        <f t="shared" si="35"/>
        <v>0-day</v>
      </c>
      <c r="AP206" s="82" t="str">
        <f t="shared" si="12"/>
        <v>0-day</v>
      </c>
      <c r="AQ206" s="82" t="str">
        <f t="shared" si="13"/>
        <v>0-day</v>
      </c>
      <c r="AR206" s="5"/>
      <c r="AS206" s="83" t="str">
        <f t="shared" si="14"/>
        <v/>
      </c>
      <c r="AT206" s="85"/>
      <c r="AU206" s="84" t="e">
        <f t="shared" ca="1" si="15"/>
        <v>#NAME?</v>
      </c>
      <c r="AV206" s="88" t="e">
        <f t="shared" ca="1" si="16"/>
        <v>#NAME?</v>
      </c>
      <c r="AW206" s="83" t="e">
        <f t="shared" ca="1" si="17"/>
        <v>#NAME?</v>
      </c>
      <c r="AX206" s="88" t="e">
        <f t="shared" ca="1" si="18"/>
        <v>#NAME?</v>
      </c>
      <c r="AY206" s="83" t="str">
        <f t="shared" si="19"/>
        <v/>
      </c>
      <c r="AZ206" s="22" t="e">
        <f t="shared" ca="1" si="20"/>
        <v>#NAME?</v>
      </c>
      <c r="BA206" s="22" t="e">
        <f t="shared" ca="1" si="21"/>
        <v>#NAME?</v>
      </c>
      <c r="BB206" s="88" t="e">
        <f t="shared" ca="1" si="22"/>
        <v>#NAME?</v>
      </c>
      <c r="BC206" s="90" t="e">
        <f t="shared" ca="1" si="23"/>
        <v>#NAME?</v>
      </c>
      <c r="BD206" s="90" t="e">
        <f t="shared" ca="1" si="24"/>
        <v>#NAME?</v>
      </c>
      <c r="BE206" s="88" t="e">
        <f t="shared" ca="1" si="25"/>
        <v>#NAME?</v>
      </c>
      <c r="BF206" s="22" t="e">
        <f t="shared" ca="1" si="26"/>
        <v>#NAME?</v>
      </c>
      <c r="BG206" s="22" t="e">
        <f t="shared" ca="1" si="27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0"/>
        <v>205</v>
      </c>
      <c r="B207" s="52">
        <v>46055</v>
      </c>
      <c r="C207" s="54" t="s">
        <v>750</v>
      </c>
      <c r="D207" s="54" t="s">
        <v>67</v>
      </c>
      <c r="E207" s="56" t="s">
        <v>69</v>
      </c>
      <c r="F207" s="54">
        <v>1</v>
      </c>
      <c r="G207" s="54" t="s">
        <v>65</v>
      </c>
      <c r="H207" s="54" t="str">
        <f t="shared" si="1"/>
        <v>DONE</v>
      </c>
      <c r="I207" s="54" t="s">
        <v>1675</v>
      </c>
      <c r="J207" s="58" t="s">
        <v>180</v>
      </c>
      <c r="K207" s="58" t="s">
        <v>79</v>
      </c>
      <c r="L207" s="54">
        <v>5963</v>
      </c>
      <c r="M207" s="54" t="s">
        <v>118</v>
      </c>
      <c r="N207" s="54" t="s">
        <v>283</v>
      </c>
      <c r="O207" s="54" t="s">
        <v>91</v>
      </c>
      <c r="P207" s="64" t="s">
        <v>910</v>
      </c>
      <c r="Q207" s="64" t="s">
        <v>92</v>
      </c>
      <c r="R207" s="25">
        <v>2000001012029</v>
      </c>
      <c r="S207" s="66">
        <v>46075</v>
      </c>
      <c r="T207" s="66" t="str">
        <f t="shared" si="2"/>
        <v>DONE</v>
      </c>
      <c r="U207" s="66">
        <v>46076</v>
      </c>
      <c r="V207" s="25">
        <v>9200074391</v>
      </c>
      <c r="W207" s="25">
        <v>43389</v>
      </c>
      <c r="X207" s="69">
        <v>46080</v>
      </c>
      <c r="Y207" s="69" t="str">
        <f t="shared" si="29"/>
        <v>DONE</v>
      </c>
      <c r="Z207" s="25" t="s">
        <v>1676</v>
      </c>
      <c r="AA207" s="69">
        <v>46080</v>
      </c>
      <c r="AB207" s="25" t="str">
        <f t="shared" si="4"/>
        <v>DONE</v>
      </c>
      <c r="AC207" s="71"/>
      <c r="AD207" s="54" t="s">
        <v>1677</v>
      </c>
      <c r="AE207" s="76">
        <v>46080</v>
      </c>
      <c r="AF207" s="69" t="str">
        <f t="shared" si="5"/>
        <v>DONE</v>
      </c>
      <c r="AG207" s="69">
        <v>46081</v>
      </c>
      <c r="AH207" s="73">
        <v>46146</v>
      </c>
      <c r="AI207" s="77" t="e">
        <f t="shared" ca="1" si="33"/>
        <v>#NAME?</v>
      </c>
      <c r="AJ207" s="80" t="str">
        <f t="array" ref="AJ207">IFERROR(INDEX('[1]Master Price'!$E:$E,MATCH(D207,'[1]Master Price'!$B:$B,0)),"0")</f>
        <v>0</v>
      </c>
      <c r="AK207" s="80">
        <f t="shared" si="7"/>
        <v>0</v>
      </c>
      <c r="AL207" s="82" t="str">
        <f t="shared" ref="AL207:AL217" si="36">IFERROR(DATEDIF(B207,T208,"d"),"0")&amp;"-day"</f>
        <v>0-day</v>
      </c>
      <c r="AM207" s="82" t="str">
        <f t="shared" si="9"/>
        <v>1-day</v>
      </c>
      <c r="AN207" s="82" t="str">
        <f t="shared" ref="AN207:AN217" si="37">IFERROR(DATEDIF(T208,X207,"d"),"0")&amp;"-day"</f>
        <v>0-day</v>
      </c>
      <c r="AO207" s="82" t="str">
        <f t="shared" si="35"/>
        <v>0-day</v>
      </c>
      <c r="AP207" s="82" t="str">
        <f t="shared" si="12"/>
        <v>0-day</v>
      </c>
      <c r="AQ207" s="82" t="str">
        <f t="shared" si="13"/>
        <v>0-day</v>
      </c>
      <c r="AR207" s="5"/>
      <c r="AS207" s="83" t="str">
        <f t="shared" si="14"/>
        <v/>
      </c>
      <c r="AT207" s="85"/>
      <c r="AU207" s="84" t="e">
        <f t="shared" ca="1" si="15"/>
        <v>#NAME?</v>
      </c>
      <c r="AV207" s="88" t="e">
        <f t="shared" ca="1" si="16"/>
        <v>#NAME?</v>
      </c>
      <c r="AW207" s="83" t="e">
        <f t="shared" ca="1" si="17"/>
        <v>#NAME?</v>
      </c>
      <c r="AX207" s="88" t="e">
        <f t="shared" ca="1" si="18"/>
        <v>#NAME?</v>
      </c>
      <c r="AY207" s="83" t="str">
        <f t="shared" si="19"/>
        <v/>
      </c>
      <c r="AZ207" s="22" t="e">
        <f t="shared" ca="1" si="20"/>
        <v>#NAME?</v>
      </c>
      <c r="BA207" s="22" t="e">
        <f t="shared" ca="1" si="21"/>
        <v>#NAME?</v>
      </c>
      <c r="BB207" s="88" t="e">
        <f t="shared" ca="1" si="22"/>
        <v>#NAME?</v>
      </c>
      <c r="BC207" s="90" t="e">
        <f t="shared" ca="1" si="23"/>
        <v>#NAME?</v>
      </c>
      <c r="BD207" s="90" t="e">
        <f t="shared" ca="1" si="24"/>
        <v>#NAME?</v>
      </c>
      <c r="BE207" s="88" t="e">
        <f t="shared" ca="1" si="25"/>
        <v>#NAME?</v>
      </c>
      <c r="BF207" s="22" t="e">
        <f t="shared" ca="1" si="26"/>
        <v>#NAME?</v>
      </c>
      <c r="BG207" s="22" t="e">
        <f t="shared" ca="1" si="27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0"/>
        <v>206</v>
      </c>
      <c r="B208" s="52">
        <v>46055</v>
      </c>
      <c r="C208" s="54" t="s">
        <v>750</v>
      </c>
      <c r="D208" s="54" t="s">
        <v>289</v>
      </c>
      <c r="E208" s="56" t="s">
        <v>290</v>
      </c>
      <c r="F208" s="54">
        <v>1</v>
      </c>
      <c r="G208" s="54" t="s">
        <v>527</v>
      </c>
      <c r="H208" s="54" t="str">
        <f t="shared" si="1"/>
        <v>DONE</v>
      </c>
      <c r="I208" s="54" t="s">
        <v>1675</v>
      </c>
      <c r="J208" s="58" t="s">
        <v>180</v>
      </c>
      <c r="K208" s="58" t="s">
        <v>79</v>
      </c>
      <c r="L208" s="54">
        <v>5963</v>
      </c>
      <c r="M208" s="54" t="s">
        <v>118</v>
      </c>
      <c r="N208" s="54" t="s">
        <v>283</v>
      </c>
      <c r="O208" s="54" t="s">
        <v>91</v>
      </c>
      <c r="P208" s="64" t="s">
        <v>910</v>
      </c>
      <c r="Q208" s="64" t="s">
        <v>92</v>
      </c>
      <c r="R208" s="25">
        <v>2000001012029</v>
      </c>
      <c r="S208" s="66">
        <v>46075</v>
      </c>
      <c r="T208" s="66" t="str">
        <f t="shared" si="2"/>
        <v>DONE</v>
      </c>
      <c r="U208" s="66">
        <v>46076</v>
      </c>
      <c r="V208" s="25">
        <v>9200074391</v>
      </c>
      <c r="W208" s="25">
        <v>43389</v>
      </c>
      <c r="X208" s="69">
        <v>46080</v>
      </c>
      <c r="Y208" s="69" t="str">
        <f t="shared" si="29"/>
        <v>DONE</v>
      </c>
      <c r="Z208" s="25" t="s">
        <v>1676</v>
      </c>
      <c r="AA208" s="69">
        <v>46080</v>
      </c>
      <c r="AB208" s="25" t="str">
        <f t="shared" si="4"/>
        <v>DONE</v>
      </c>
      <c r="AC208" s="71"/>
      <c r="AD208" s="54" t="s">
        <v>1677</v>
      </c>
      <c r="AE208" s="76">
        <v>46080</v>
      </c>
      <c r="AF208" s="69" t="str">
        <f t="shared" si="5"/>
        <v>DONE</v>
      </c>
      <c r="AG208" s="69">
        <v>46081</v>
      </c>
      <c r="AH208" s="73">
        <v>46146</v>
      </c>
      <c r="AI208" s="77" t="e">
        <f t="shared" ca="1" si="33"/>
        <v>#NAME?</v>
      </c>
      <c r="AJ208" s="80" t="str">
        <f t="array" ref="AJ208">IFERROR(INDEX('[1]Master Price'!$E:$E,MATCH(D208,'[1]Master Price'!$B:$B,0)),"0")</f>
        <v>0</v>
      </c>
      <c r="AK208" s="80">
        <f t="shared" si="7"/>
        <v>0</v>
      </c>
      <c r="AL208" s="82" t="str">
        <f t="shared" si="36"/>
        <v>0-day</v>
      </c>
      <c r="AM208" s="82" t="str">
        <f t="shared" si="9"/>
        <v>1-day</v>
      </c>
      <c r="AN208" s="82" t="str">
        <f t="shared" si="37"/>
        <v>0-day</v>
      </c>
      <c r="AO208" s="82" t="str">
        <f t="shared" si="35"/>
        <v>0-day</v>
      </c>
      <c r="AP208" s="82" t="str">
        <f t="shared" si="12"/>
        <v>0-day</v>
      </c>
      <c r="AQ208" s="82" t="str">
        <f t="shared" si="13"/>
        <v>0-day</v>
      </c>
      <c r="AR208" s="5"/>
      <c r="AS208" s="83" t="str">
        <f t="shared" si="14"/>
        <v/>
      </c>
      <c r="AT208" s="85"/>
      <c r="AU208" s="84" t="e">
        <f t="shared" ca="1" si="15"/>
        <v>#NAME?</v>
      </c>
      <c r="AV208" s="88" t="e">
        <f t="shared" ca="1" si="16"/>
        <v>#NAME?</v>
      </c>
      <c r="AW208" s="83" t="e">
        <f t="shared" ca="1" si="17"/>
        <v>#NAME?</v>
      </c>
      <c r="AX208" s="88" t="e">
        <f t="shared" ca="1" si="18"/>
        <v>#NAME?</v>
      </c>
      <c r="AY208" s="83" t="str">
        <f t="shared" si="19"/>
        <v/>
      </c>
      <c r="AZ208" s="22" t="e">
        <f t="shared" ca="1" si="20"/>
        <v>#NAME?</v>
      </c>
      <c r="BA208" s="22" t="e">
        <f t="shared" ca="1" si="21"/>
        <v>#NAME?</v>
      </c>
      <c r="BB208" s="88" t="e">
        <f t="shared" ca="1" si="22"/>
        <v>#NAME?</v>
      </c>
      <c r="BC208" s="90" t="e">
        <f t="shared" ca="1" si="23"/>
        <v>#NAME?</v>
      </c>
      <c r="BD208" s="90" t="e">
        <f t="shared" ca="1" si="24"/>
        <v>#NAME?</v>
      </c>
      <c r="BE208" s="88" t="e">
        <f t="shared" ca="1" si="25"/>
        <v>#NAME?</v>
      </c>
      <c r="BF208" s="22" t="e">
        <f t="shared" ca="1" si="26"/>
        <v>#NAME?</v>
      </c>
      <c r="BG208" s="22" t="e">
        <f t="shared" ca="1" si="27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0"/>
        <v>207</v>
      </c>
      <c r="B209" s="52">
        <v>46055</v>
      </c>
      <c r="C209" s="54" t="s">
        <v>750</v>
      </c>
      <c r="D209" s="54" t="s">
        <v>303</v>
      </c>
      <c r="E209" s="56" t="s">
        <v>304</v>
      </c>
      <c r="F209" s="54">
        <v>3</v>
      </c>
      <c r="G209" s="54" t="s">
        <v>65</v>
      </c>
      <c r="H209" s="54" t="str">
        <f t="shared" si="1"/>
        <v>DONE</v>
      </c>
      <c r="I209" s="54" t="s">
        <v>1675</v>
      </c>
      <c r="J209" s="58" t="s">
        <v>180</v>
      </c>
      <c r="K209" s="58" t="s">
        <v>79</v>
      </c>
      <c r="L209" s="54">
        <v>5963</v>
      </c>
      <c r="M209" s="54" t="s">
        <v>118</v>
      </c>
      <c r="N209" s="54" t="s">
        <v>283</v>
      </c>
      <c r="O209" s="54" t="s">
        <v>91</v>
      </c>
      <c r="P209" s="64" t="s">
        <v>910</v>
      </c>
      <c r="Q209" s="64" t="s">
        <v>92</v>
      </c>
      <c r="R209" s="25">
        <v>2000001012029</v>
      </c>
      <c r="S209" s="66">
        <v>46075</v>
      </c>
      <c r="T209" s="66" t="str">
        <f t="shared" si="2"/>
        <v>DONE</v>
      </c>
      <c r="U209" s="66">
        <v>46076</v>
      </c>
      <c r="V209" s="25">
        <v>9200074391</v>
      </c>
      <c r="W209" s="25">
        <v>43389</v>
      </c>
      <c r="X209" s="69">
        <v>46080</v>
      </c>
      <c r="Y209" s="69" t="str">
        <f t="shared" si="29"/>
        <v>DONE</v>
      </c>
      <c r="Z209" s="25" t="s">
        <v>1676</v>
      </c>
      <c r="AA209" s="69">
        <v>46080</v>
      </c>
      <c r="AB209" s="25" t="str">
        <f t="shared" si="4"/>
        <v>DONE</v>
      </c>
      <c r="AC209" s="71"/>
      <c r="AD209" s="54" t="s">
        <v>1677</v>
      </c>
      <c r="AE209" s="76">
        <v>46080</v>
      </c>
      <c r="AF209" s="69" t="str">
        <f t="shared" si="5"/>
        <v>DONE</v>
      </c>
      <c r="AG209" s="69">
        <v>46081</v>
      </c>
      <c r="AH209" s="73">
        <v>46146</v>
      </c>
      <c r="AI209" s="77" t="e">
        <f t="shared" ca="1" si="33"/>
        <v>#NAME?</v>
      </c>
      <c r="AJ209" s="80" t="str">
        <f t="array" ref="AJ209">IFERROR(INDEX('[1]Master Price'!$E:$E,MATCH(D209,'[1]Master Price'!$B:$B,0)),"0")</f>
        <v>0</v>
      </c>
      <c r="AK209" s="80">
        <f t="shared" si="7"/>
        <v>0</v>
      </c>
      <c r="AL209" s="82" t="str">
        <f t="shared" si="36"/>
        <v>0-day</v>
      </c>
      <c r="AM209" s="82" t="str">
        <f t="shared" si="9"/>
        <v>1-day</v>
      </c>
      <c r="AN209" s="82" t="str">
        <f t="shared" si="37"/>
        <v>0-day</v>
      </c>
      <c r="AO209" s="82" t="str">
        <f t="shared" si="35"/>
        <v>0-day</v>
      </c>
      <c r="AP209" s="82" t="str">
        <f t="shared" si="12"/>
        <v>0-day</v>
      </c>
      <c r="AQ209" s="82" t="str">
        <f t="shared" si="13"/>
        <v>0-day</v>
      </c>
      <c r="AR209" s="5"/>
      <c r="AS209" s="83" t="str">
        <f t="shared" si="14"/>
        <v/>
      </c>
      <c r="AT209" s="85"/>
      <c r="AU209" s="84" t="e">
        <f t="shared" ca="1" si="15"/>
        <v>#NAME?</v>
      </c>
      <c r="AV209" s="88" t="e">
        <f t="shared" ca="1" si="16"/>
        <v>#NAME?</v>
      </c>
      <c r="AW209" s="83" t="e">
        <f t="shared" ca="1" si="17"/>
        <v>#NAME?</v>
      </c>
      <c r="AX209" s="88" t="e">
        <f t="shared" ca="1" si="18"/>
        <v>#NAME?</v>
      </c>
      <c r="AY209" s="83" t="str">
        <f t="shared" si="19"/>
        <v/>
      </c>
      <c r="AZ209" s="22" t="e">
        <f t="shared" ca="1" si="20"/>
        <v>#NAME?</v>
      </c>
      <c r="BA209" s="22" t="e">
        <f t="shared" ca="1" si="21"/>
        <v>#NAME?</v>
      </c>
      <c r="BB209" s="88" t="e">
        <f t="shared" ca="1" si="22"/>
        <v>#NAME?</v>
      </c>
      <c r="BC209" s="90" t="e">
        <f t="shared" ca="1" si="23"/>
        <v>#NAME?</v>
      </c>
      <c r="BD209" s="90" t="e">
        <f t="shared" ca="1" si="24"/>
        <v>#NAME?</v>
      </c>
      <c r="BE209" s="88" t="e">
        <f t="shared" ca="1" si="25"/>
        <v>#NAME?</v>
      </c>
      <c r="BF209" s="22" t="e">
        <f t="shared" ca="1" si="26"/>
        <v>#NAME?</v>
      </c>
      <c r="BG209" s="22" t="e">
        <f t="shared" ca="1" si="27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0"/>
        <v>208</v>
      </c>
      <c r="B210" s="52">
        <v>46055</v>
      </c>
      <c r="C210" s="54" t="s">
        <v>750</v>
      </c>
      <c r="D210" s="54" t="s">
        <v>473</v>
      </c>
      <c r="E210" s="56" t="s">
        <v>474</v>
      </c>
      <c r="F210" s="54">
        <v>3</v>
      </c>
      <c r="G210" s="54" t="s">
        <v>65</v>
      </c>
      <c r="H210" s="54" t="str">
        <f t="shared" si="1"/>
        <v>DONE</v>
      </c>
      <c r="I210" s="54" t="s">
        <v>1675</v>
      </c>
      <c r="J210" s="58" t="s">
        <v>180</v>
      </c>
      <c r="K210" s="58" t="s">
        <v>79</v>
      </c>
      <c r="L210" s="54">
        <v>5963</v>
      </c>
      <c r="M210" s="54" t="s">
        <v>118</v>
      </c>
      <c r="N210" s="54" t="s">
        <v>283</v>
      </c>
      <c r="O210" s="54" t="s">
        <v>91</v>
      </c>
      <c r="P210" s="64" t="s">
        <v>910</v>
      </c>
      <c r="Q210" s="64" t="s">
        <v>92</v>
      </c>
      <c r="R210" s="25">
        <v>2000001012029</v>
      </c>
      <c r="S210" s="66">
        <v>46075</v>
      </c>
      <c r="T210" s="66" t="str">
        <f t="shared" si="2"/>
        <v>DONE</v>
      </c>
      <c r="U210" s="66">
        <v>46076</v>
      </c>
      <c r="V210" s="25">
        <v>9200074391</v>
      </c>
      <c r="W210" s="25">
        <v>43389</v>
      </c>
      <c r="X210" s="69">
        <v>46080</v>
      </c>
      <c r="Y210" s="69" t="str">
        <f t="shared" si="29"/>
        <v>DONE</v>
      </c>
      <c r="Z210" s="25" t="s">
        <v>1676</v>
      </c>
      <c r="AA210" s="69">
        <v>46080</v>
      </c>
      <c r="AB210" s="25" t="str">
        <f t="shared" si="4"/>
        <v>DONE</v>
      </c>
      <c r="AC210" s="71"/>
      <c r="AD210" s="54" t="s">
        <v>1677</v>
      </c>
      <c r="AE210" s="76">
        <v>46080</v>
      </c>
      <c r="AF210" s="69" t="str">
        <f t="shared" si="5"/>
        <v>DONE</v>
      </c>
      <c r="AG210" s="69">
        <v>46081</v>
      </c>
      <c r="AH210" s="73">
        <v>46146</v>
      </c>
      <c r="AI210" s="77" t="e">
        <f t="shared" ca="1" si="33"/>
        <v>#NAME?</v>
      </c>
      <c r="AJ210" s="80" t="str">
        <f t="array" ref="AJ210">IFERROR(INDEX('[1]Master Price'!$E:$E,MATCH(D210,'[1]Master Price'!$B:$B,0)),"0")</f>
        <v>0</v>
      </c>
      <c r="AK210" s="80">
        <f t="shared" si="7"/>
        <v>0</v>
      </c>
      <c r="AL210" s="82" t="str">
        <f t="shared" si="36"/>
        <v>0-day</v>
      </c>
      <c r="AM210" s="82" t="str">
        <f t="shared" si="9"/>
        <v>1-day</v>
      </c>
      <c r="AN210" s="82" t="str">
        <f t="shared" si="37"/>
        <v>0-day</v>
      </c>
      <c r="AO210" s="82" t="str">
        <f t="shared" si="35"/>
        <v>0-day</v>
      </c>
      <c r="AP210" s="82" t="str">
        <f t="shared" si="12"/>
        <v>0-day</v>
      </c>
      <c r="AQ210" s="82" t="str">
        <f t="shared" si="13"/>
        <v>0-day</v>
      </c>
      <c r="AR210" s="5"/>
      <c r="AS210" s="83" t="str">
        <f t="shared" si="14"/>
        <v/>
      </c>
      <c r="AT210" s="85"/>
      <c r="AU210" s="84" t="e">
        <f t="shared" ca="1" si="15"/>
        <v>#NAME?</v>
      </c>
      <c r="AV210" s="88" t="e">
        <f t="shared" ca="1" si="16"/>
        <v>#NAME?</v>
      </c>
      <c r="AW210" s="83" t="e">
        <f t="shared" ca="1" si="17"/>
        <v>#NAME?</v>
      </c>
      <c r="AX210" s="88" t="e">
        <f t="shared" ca="1" si="18"/>
        <v>#NAME?</v>
      </c>
      <c r="AY210" s="83" t="str">
        <f t="shared" si="19"/>
        <v/>
      </c>
      <c r="AZ210" s="22" t="e">
        <f t="shared" ca="1" si="20"/>
        <v>#NAME?</v>
      </c>
      <c r="BA210" s="22" t="e">
        <f t="shared" ca="1" si="21"/>
        <v>#NAME?</v>
      </c>
      <c r="BB210" s="88" t="e">
        <f t="shared" ca="1" si="22"/>
        <v>#NAME?</v>
      </c>
      <c r="BC210" s="90" t="e">
        <f t="shared" ca="1" si="23"/>
        <v>#NAME?</v>
      </c>
      <c r="BD210" s="90" t="e">
        <f t="shared" ca="1" si="24"/>
        <v>#NAME?</v>
      </c>
      <c r="BE210" s="88" t="e">
        <f t="shared" ca="1" si="25"/>
        <v>#NAME?</v>
      </c>
      <c r="BF210" s="22" t="e">
        <f t="shared" ca="1" si="26"/>
        <v>#NAME?</v>
      </c>
      <c r="BG210" s="22" t="e">
        <f t="shared" ca="1" si="27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0"/>
        <v>209</v>
      </c>
      <c r="B211" s="52">
        <v>46055</v>
      </c>
      <c r="C211" s="54" t="s">
        <v>750</v>
      </c>
      <c r="D211" s="54" t="s">
        <v>314</v>
      </c>
      <c r="E211" s="56" t="s">
        <v>315</v>
      </c>
      <c r="F211" s="54">
        <v>1</v>
      </c>
      <c r="G211" s="54" t="s">
        <v>65</v>
      </c>
      <c r="H211" s="54" t="str">
        <f t="shared" si="1"/>
        <v>DONE</v>
      </c>
      <c r="I211" s="54" t="s">
        <v>1675</v>
      </c>
      <c r="J211" s="58" t="s">
        <v>180</v>
      </c>
      <c r="K211" s="58" t="s">
        <v>79</v>
      </c>
      <c r="L211" s="54">
        <v>5963</v>
      </c>
      <c r="M211" s="54" t="s">
        <v>118</v>
      </c>
      <c r="N211" s="54" t="s">
        <v>283</v>
      </c>
      <c r="O211" s="54" t="s">
        <v>91</v>
      </c>
      <c r="P211" s="64" t="s">
        <v>910</v>
      </c>
      <c r="Q211" s="64" t="s">
        <v>92</v>
      </c>
      <c r="R211" s="25">
        <v>2000001012029</v>
      </c>
      <c r="S211" s="66">
        <v>46075</v>
      </c>
      <c r="T211" s="66" t="str">
        <f t="shared" si="2"/>
        <v>DONE</v>
      </c>
      <c r="U211" s="66">
        <v>46076</v>
      </c>
      <c r="V211" s="25">
        <v>9200074391</v>
      </c>
      <c r="W211" s="25">
        <v>43389</v>
      </c>
      <c r="X211" s="69">
        <v>46080</v>
      </c>
      <c r="Y211" s="69" t="str">
        <f t="shared" si="29"/>
        <v>DONE</v>
      </c>
      <c r="Z211" s="25" t="s">
        <v>1676</v>
      </c>
      <c r="AA211" s="69">
        <v>46080</v>
      </c>
      <c r="AB211" s="25" t="str">
        <f t="shared" si="4"/>
        <v>DONE</v>
      </c>
      <c r="AC211" s="71"/>
      <c r="AD211" s="54" t="s">
        <v>1677</v>
      </c>
      <c r="AE211" s="76">
        <v>46080</v>
      </c>
      <c r="AF211" s="69" t="str">
        <f t="shared" si="5"/>
        <v>DONE</v>
      </c>
      <c r="AG211" s="69">
        <v>46081</v>
      </c>
      <c r="AH211" s="73">
        <v>46146</v>
      </c>
      <c r="AI211" s="77" t="e">
        <f t="shared" ca="1" si="33"/>
        <v>#NAME?</v>
      </c>
      <c r="AJ211" s="80" t="str">
        <f t="array" ref="AJ211">IFERROR(INDEX('[1]Master Price'!$E:$E,MATCH(D211,'[1]Master Price'!$B:$B,0)),"0")</f>
        <v>0</v>
      </c>
      <c r="AK211" s="80">
        <f t="shared" si="7"/>
        <v>0</v>
      </c>
      <c r="AL211" s="82" t="str">
        <f t="shared" si="36"/>
        <v>0-day</v>
      </c>
      <c r="AM211" s="82" t="str">
        <f t="shared" si="9"/>
        <v>1-day</v>
      </c>
      <c r="AN211" s="82" t="str">
        <f t="shared" si="37"/>
        <v>0-day</v>
      </c>
      <c r="AO211" s="82" t="str">
        <f t="shared" si="35"/>
        <v>0-day</v>
      </c>
      <c r="AP211" s="82" t="str">
        <f t="shared" si="12"/>
        <v>0-day</v>
      </c>
      <c r="AQ211" s="82" t="str">
        <f t="shared" si="13"/>
        <v>0-day</v>
      </c>
      <c r="AR211" s="5"/>
      <c r="AS211" s="83" t="str">
        <f t="shared" si="14"/>
        <v/>
      </c>
      <c r="AT211" s="85"/>
      <c r="AU211" s="84" t="e">
        <f t="shared" ca="1" si="15"/>
        <v>#NAME?</v>
      </c>
      <c r="AV211" s="88" t="e">
        <f t="shared" ca="1" si="16"/>
        <v>#NAME?</v>
      </c>
      <c r="AW211" s="83" t="e">
        <f t="shared" ca="1" si="17"/>
        <v>#NAME?</v>
      </c>
      <c r="AX211" s="88" t="e">
        <f t="shared" ca="1" si="18"/>
        <v>#NAME?</v>
      </c>
      <c r="AY211" s="83" t="str">
        <f t="shared" si="19"/>
        <v/>
      </c>
      <c r="AZ211" s="22" t="e">
        <f t="shared" ca="1" si="20"/>
        <v>#NAME?</v>
      </c>
      <c r="BA211" s="22" t="e">
        <f t="shared" ca="1" si="21"/>
        <v>#NAME?</v>
      </c>
      <c r="BB211" s="88" t="e">
        <f t="shared" ca="1" si="22"/>
        <v>#NAME?</v>
      </c>
      <c r="BC211" s="90" t="e">
        <f t="shared" ca="1" si="23"/>
        <v>#NAME?</v>
      </c>
      <c r="BD211" s="90" t="e">
        <f t="shared" ca="1" si="24"/>
        <v>#NAME?</v>
      </c>
      <c r="BE211" s="88" t="e">
        <f t="shared" ca="1" si="25"/>
        <v>#NAME?</v>
      </c>
      <c r="BF211" s="22" t="e">
        <f t="shared" ca="1" si="26"/>
        <v>#NAME?</v>
      </c>
      <c r="BG211" s="22" t="e">
        <f t="shared" ca="1" si="27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0"/>
        <v>210</v>
      </c>
      <c r="B212" s="52">
        <v>46055</v>
      </c>
      <c r="C212" s="54" t="s">
        <v>750</v>
      </c>
      <c r="D212" s="54" t="s">
        <v>174</v>
      </c>
      <c r="E212" s="56" t="s">
        <v>175</v>
      </c>
      <c r="F212" s="54">
        <v>2</v>
      </c>
      <c r="G212" s="54" t="s">
        <v>65</v>
      </c>
      <c r="H212" s="54" t="str">
        <f t="shared" si="1"/>
        <v>DONE</v>
      </c>
      <c r="I212" s="54" t="s">
        <v>1675</v>
      </c>
      <c r="J212" s="58" t="s">
        <v>180</v>
      </c>
      <c r="K212" s="58" t="s">
        <v>79</v>
      </c>
      <c r="L212" s="54">
        <v>5963</v>
      </c>
      <c r="M212" s="54" t="s">
        <v>118</v>
      </c>
      <c r="N212" s="54" t="s">
        <v>283</v>
      </c>
      <c r="O212" s="54" t="s">
        <v>91</v>
      </c>
      <c r="P212" s="64" t="s">
        <v>910</v>
      </c>
      <c r="Q212" s="64" t="s">
        <v>92</v>
      </c>
      <c r="R212" s="25">
        <v>2000001012029</v>
      </c>
      <c r="S212" s="66">
        <v>46075</v>
      </c>
      <c r="T212" s="66" t="str">
        <f t="shared" si="2"/>
        <v>DONE</v>
      </c>
      <c r="U212" s="66">
        <v>46076</v>
      </c>
      <c r="V212" s="25">
        <v>9200074391</v>
      </c>
      <c r="W212" s="25">
        <v>43389</v>
      </c>
      <c r="X212" s="69">
        <v>46080</v>
      </c>
      <c r="Y212" s="69" t="str">
        <f t="shared" si="29"/>
        <v>DONE</v>
      </c>
      <c r="Z212" s="25" t="s">
        <v>1676</v>
      </c>
      <c r="AA212" s="69">
        <v>46080</v>
      </c>
      <c r="AB212" s="25" t="str">
        <f t="shared" si="4"/>
        <v>DONE</v>
      </c>
      <c r="AC212" s="71"/>
      <c r="AD212" s="54" t="s">
        <v>1677</v>
      </c>
      <c r="AE212" s="76">
        <v>46080</v>
      </c>
      <c r="AF212" s="69" t="str">
        <f t="shared" si="5"/>
        <v>DONE</v>
      </c>
      <c r="AG212" s="69">
        <v>46081</v>
      </c>
      <c r="AH212" s="73">
        <v>46146</v>
      </c>
      <c r="AI212" s="77" t="e">
        <f t="shared" ca="1" si="33"/>
        <v>#NAME?</v>
      </c>
      <c r="AJ212" s="80" t="str">
        <f t="array" ref="AJ212">IFERROR(INDEX('[1]Master Price'!$E:$E,MATCH(D212,'[1]Master Price'!$B:$B,0)),"0")</f>
        <v>0</v>
      </c>
      <c r="AK212" s="80">
        <f t="shared" si="7"/>
        <v>0</v>
      </c>
      <c r="AL212" s="82" t="str">
        <f t="shared" si="36"/>
        <v>0-day</v>
      </c>
      <c r="AM212" s="82" t="str">
        <f t="shared" si="9"/>
        <v>1-day</v>
      </c>
      <c r="AN212" s="82" t="str">
        <f t="shared" si="37"/>
        <v>0-day</v>
      </c>
      <c r="AO212" s="82" t="str">
        <f t="shared" si="35"/>
        <v>0-day</v>
      </c>
      <c r="AP212" s="82" t="str">
        <f t="shared" si="12"/>
        <v>0-day</v>
      </c>
      <c r="AQ212" s="82" t="str">
        <f t="shared" si="13"/>
        <v>0-day</v>
      </c>
      <c r="AR212" s="5"/>
      <c r="AS212" s="83" t="str">
        <f t="shared" si="14"/>
        <v/>
      </c>
      <c r="AT212" s="85"/>
      <c r="AU212" s="84" t="e">
        <f t="shared" ca="1" si="15"/>
        <v>#NAME?</v>
      </c>
      <c r="AV212" s="88" t="e">
        <f t="shared" ca="1" si="16"/>
        <v>#NAME?</v>
      </c>
      <c r="AW212" s="83" t="e">
        <f t="shared" ca="1" si="17"/>
        <v>#NAME?</v>
      </c>
      <c r="AX212" s="88" t="e">
        <f t="shared" ca="1" si="18"/>
        <v>#NAME?</v>
      </c>
      <c r="AY212" s="83" t="str">
        <f t="shared" si="19"/>
        <v/>
      </c>
      <c r="AZ212" s="22" t="e">
        <f t="shared" ca="1" si="20"/>
        <v>#NAME?</v>
      </c>
      <c r="BA212" s="22" t="e">
        <f t="shared" ca="1" si="21"/>
        <v>#NAME?</v>
      </c>
      <c r="BB212" s="88" t="e">
        <f t="shared" ca="1" si="22"/>
        <v>#NAME?</v>
      </c>
      <c r="BC212" s="90" t="e">
        <f t="shared" ca="1" si="23"/>
        <v>#NAME?</v>
      </c>
      <c r="BD212" s="90" t="e">
        <f t="shared" ca="1" si="24"/>
        <v>#NAME?</v>
      </c>
      <c r="BE212" s="88" t="e">
        <f t="shared" ca="1" si="25"/>
        <v>#NAME?</v>
      </c>
      <c r="BF212" s="22" t="e">
        <f t="shared" ca="1" si="26"/>
        <v>#NAME?</v>
      </c>
      <c r="BG212" s="22" t="e">
        <f t="shared" ca="1" si="27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0"/>
        <v>211</v>
      </c>
      <c r="B213" s="52">
        <v>46055</v>
      </c>
      <c r="C213" s="54" t="s">
        <v>750</v>
      </c>
      <c r="D213" s="54" t="s">
        <v>491</v>
      </c>
      <c r="E213" s="56" t="s">
        <v>492</v>
      </c>
      <c r="F213" s="54">
        <v>2</v>
      </c>
      <c r="G213" s="54" t="s">
        <v>65</v>
      </c>
      <c r="H213" s="54" t="str">
        <f t="shared" si="1"/>
        <v>DONE</v>
      </c>
      <c r="I213" s="54" t="s">
        <v>1675</v>
      </c>
      <c r="J213" s="58" t="s">
        <v>180</v>
      </c>
      <c r="K213" s="58" t="s">
        <v>79</v>
      </c>
      <c r="L213" s="54">
        <v>5963</v>
      </c>
      <c r="M213" s="54" t="s">
        <v>118</v>
      </c>
      <c r="N213" s="54" t="s">
        <v>283</v>
      </c>
      <c r="O213" s="54" t="s">
        <v>91</v>
      </c>
      <c r="P213" s="64" t="s">
        <v>910</v>
      </c>
      <c r="Q213" s="64" t="s">
        <v>92</v>
      </c>
      <c r="R213" s="25">
        <v>2000001012029</v>
      </c>
      <c r="S213" s="66">
        <v>46075</v>
      </c>
      <c r="T213" s="66" t="str">
        <f t="shared" si="2"/>
        <v>DONE</v>
      </c>
      <c r="U213" s="66">
        <v>46076</v>
      </c>
      <c r="V213" s="25">
        <v>9200074391</v>
      </c>
      <c r="W213" s="25">
        <v>43389</v>
      </c>
      <c r="X213" s="69">
        <v>46080</v>
      </c>
      <c r="Y213" s="69" t="str">
        <f t="shared" si="29"/>
        <v>DONE</v>
      </c>
      <c r="Z213" s="25" t="s">
        <v>1676</v>
      </c>
      <c r="AA213" s="69">
        <v>46080</v>
      </c>
      <c r="AB213" s="25" t="str">
        <f t="shared" si="4"/>
        <v>DONE</v>
      </c>
      <c r="AC213" s="71"/>
      <c r="AD213" s="54" t="s">
        <v>1677</v>
      </c>
      <c r="AE213" s="76">
        <v>46080</v>
      </c>
      <c r="AF213" s="69" t="str">
        <f t="shared" si="5"/>
        <v>DONE</v>
      </c>
      <c r="AG213" s="69">
        <v>46081</v>
      </c>
      <c r="AH213" s="73">
        <v>46146</v>
      </c>
      <c r="AI213" s="77" t="e">
        <f t="shared" ca="1" si="33"/>
        <v>#NAME?</v>
      </c>
      <c r="AJ213" s="80" t="str">
        <f t="array" ref="AJ213">IFERROR(INDEX('[1]Master Price'!$E:$E,MATCH(D213,'[1]Master Price'!$B:$B,0)),"0")</f>
        <v>0</v>
      </c>
      <c r="AK213" s="80">
        <f t="shared" si="7"/>
        <v>0</v>
      </c>
      <c r="AL213" s="82" t="str">
        <f t="shared" si="36"/>
        <v>0-day</v>
      </c>
      <c r="AM213" s="82" t="str">
        <f t="shared" si="9"/>
        <v>1-day</v>
      </c>
      <c r="AN213" s="82" t="str">
        <f t="shared" si="37"/>
        <v>0-day</v>
      </c>
      <c r="AO213" s="82" t="str">
        <f t="shared" si="35"/>
        <v>0-day</v>
      </c>
      <c r="AP213" s="82" t="str">
        <f t="shared" si="12"/>
        <v>0-day</v>
      </c>
      <c r="AQ213" s="82" t="str">
        <f t="shared" si="13"/>
        <v>0-day</v>
      </c>
      <c r="AR213" s="137"/>
      <c r="AS213" s="83" t="str">
        <f t="shared" si="14"/>
        <v/>
      </c>
      <c r="AT213" s="85"/>
      <c r="AU213" s="84" t="e">
        <f t="shared" ca="1" si="15"/>
        <v>#NAME?</v>
      </c>
      <c r="AV213" s="88" t="e">
        <f t="shared" ca="1" si="16"/>
        <v>#NAME?</v>
      </c>
      <c r="AW213" s="83" t="e">
        <f t="shared" ca="1" si="17"/>
        <v>#NAME?</v>
      </c>
      <c r="AX213" s="88" t="e">
        <f t="shared" ca="1" si="18"/>
        <v>#NAME?</v>
      </c>
      <c r="AY213" s="83" t="str">
        <f t="shared" si="19"/>
        <v/>
      </c>
      <c r="AZ213" s="22" t="e">
        <f t="shared" ca="1" si="20"/>
        <v>#NAME?</v>
      </c>
      <c r="BA213" s="22" t="e">
        <f t="shared" ca="1" si="21"/>
        <v>#NAME?</v>
      </c>
      <c r="BB213" s="88" t="e">
        <f t="shared" ca="1" si="22"/>
        <v>#NAME?</v>
      </c>
      <c r="BC213" s="90" t="e">
        <f t="shared" ca="1" si="23"/>
        <v>#NAME?</v>
      </c>
      <c r="BD213" s="90" t="e">
        <f t="shared" ca="1" si="24"/>
        <v>#NAME?</v>
      </c>
      <c r="BE213" s="88" t="e">
        <f t="shared" ca="1" si="25"/>
        <v>#NAME?</v>
      </c>
      <c r="BF213" s="22" t="e">
        <f t="shared" ca="1" si="26"/>
        <v>#NAME?</v>
      </c>
      <c r="BG213" s="22" t="e">
        <f t="shared" ca="1" si="27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0"/>
        <v>212</v>
      </c>
      <c r="B214" s="52">
        <v>46055</v>
      </c>
      <c r="C214" s="54" t="s">
        <v>750</v>
      </c>
      <c r="D214" s="54" t="s">
        <v>309</v>
      </c>
      <c r="E214" s="56" t="s">
        <v>311</v>
      </c>
      <c r="F214" s="54">
        <v>5</v>
      </c>
      <c r="G214" s="54" t="s">
        <v>65</v>
      </c>
      <c r="H214" s="54" t="str">
        <f t="shared" si="1"/>
        <v>DONE</v>
      </c>
      <c r="I214" s="54" t="s">
        <v>1675</v>
      </c>
      <c r="J214" s="58" t="s">
        <v>180</v>
      </c>
      <c r="K214" s="58" t="s">
        <v>79</v>
      </c>
      <c r="L214" s="54">
        <v>5963</v>
      </c>
      <c r="M214" s="54" t="s">
        <v>118</v>
      </c>
      <c r="N214" s="54" t="s">
        <v>283</v>
      </c>
      <c r="O214" s="54" t="s">
        <v>91</v>
      </c>
      <c r="P214" s="64" t="s">
        <v>910</v>
      </c>
      <c r="Q214" s="64" t="s">
        <v>92</v>
      </c>
      <c r="R214" s="25">
        <v>2000001012029</v>
      </c>
      <c r="S214" s="66">
        <v>46075</v>
      </c>
      <c r="T214" s="66" t="str">
        <f t="shared" si="2"/>
        <v>DONE</v>
      </c>
      <c r="U214" s="66">
        <v>46076</v>
      </c>
      <c r="V214" s="25">
        <v>9200074391</v>
      </c>
      <c r="W214" s="25">
        <v>43389</v>
      </c>
      <c r="X214" s="69">
        <v>46080</v>
      </c>
      <c r="Y214" s="69" t="str">
        <f t="shared" si="29"/>
        <v>DONE</v>
      </c>
      <c r="Z214" s="25" t="s">
        <v>1676</v>
      </c>
      <c r="AA214" s="69">
        <v>46080</v>
      </c>
      <c r="AB214" s="25" t="str">
        <f t="shared" si="4"/>
        <v>DONE</v>
      </c>
      <c r="AC214" s="71"/>
      <c r="AD214" s="54" t="s">
        <v>1677</v>
      </c>
      <c r="AE214" s="76">
        <v>46080</v>
      </c>
      <c r="AF214" s="69" t="str">
        <f t="shared" si="5"/>
        <v>DONE</v>
      </c>
      <c r="AG214" s="69">
        <v>46081</v>
      </c>
      <c r="AH214" s="73">
        <v>46146</v>
      </c>
      <c r="AI214" s="77" t="e">
        <f t="shared" ca="1" si="33"/>
        <v>#NAME?</v>
      </c>
      <c r="AJ214" s="80" t="str">
        <f t="array" ref="AJ214">IFERROR(INDEX('[1]Master Price'!$E:$E,MATCH(D214,'[1]Master Price'!$B:$B,0)),"0")</f>
        <v>0</v>
      </c>
      <c r="AK214" s="80">
        <f t="shared" si="7"/>
        <v>0</v>
      </c>
      <c r="AL214" s="82" t="str">
        <f t="shared" si="36"/>
        <v>0-day</v>
      </c>
      <c r="AM214" s="82" t="str">
        <f t="shared" si="9"/>
        <v>1-day</v>
      </c>
      <c r="AN214" s="82" t="str">
        <f t="shared" si="37"/>
        <v>0-day</v>
      </c>
      <c r="AO214" s="82" t="str">
        <f t="shared" si="35"/>
        <v>0-day</v>
      </c>
      <c r="AP214" s="82" t="str">
        <f t="shared" si="12"/>
        <v>0-day</v>
      </c>
      <c r="AQ214" s="82" t="str">
        <f t="shared" si="13"/>
        <v>0-day</v>
      </c>
      <c r="AR214" s="137"/>
      <c r="AS214" s="83" t="str">
        <f t="shared" si="14"/>
        <v/>
      </c>
      <c r="AT214" s="85"/>
      <c r="AU214" s="84" t="e">
        <f t="shared" ca="1" si="15"/>
        <v>#NAME?</v>
      </c>
      <c r="AV214" s="88" t="e">
        <f t="shared" ca="1" si="16"/>
        <v>#NAME?</v>
      </c>
      <c r="AW214" s="83" t="e">
        <f t="shared" ca="1" si="17"/>
        <v>#NAME?</v>
      </c>
      <c r="AX214" s="88" t="e">
        <f t="shared" ca="1" si="18"/>
        <v>#NAME?</v>
      </c>
      <c r="AY214" s="83" t="str">
        <f t="shared" si="19"/>
        <v/>
      </c>
      <c r="AZ214" s="22" t="e">
        <f t="shared" ca="1" si="20"/>
        <v>#NAME?</v>
      </c>
      <c r="BA214" s="22" t="e">
        <f t="shared" ca="1" si="21"/>
        <v>#NAME?</v>
      </c>
      <c r="BB214" s="88" t="e">
        <f t="shared" ca="1" si="22"/>
        <v>#NAME?</v>
      </c>
      <c r="BC214" s="90" t="e">
        <f t="shared" ca="1" si="23"/>
        <v>#NAME?</v>
      </c>
      <c r="BD214" s="90" t="e">
        <f t="shared" ca="1" si="24"/>
        <v>#NAME?</v>
      </c>
      <c r="BE214" s="88" t="e">
        <f t="shared" ca="1" si="25"/>
        <v>#NAME?</v>
      </c>
      <c r="BF214" s="22" t="e">
        <f t="shared" ca="1" si="26"/>
        <v>#NAME?</v>
      </c>
      <c r="BG214" s="22" t="e">
        <f t="shared" ca="1" si="27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0"/>
        <v>213</v>
      </c>
      <c r="B215" s="139">
        <v>46067</v>
      </c>
      <c r="C215" s="54" t="s">
        <v>756</v>
      </c>
      <c r="D215" s="54" t="s">
        <v>568</v>
      </c>
      <c r="E215" s="56" t="s">
        <v>569</v>
      </c>
      <c r="F215" s="54">
        <v>1</v>
      </c>
      <c r="G215" s="54" t="s">
        <v>65</v>
      </c>
      <c r="H215" s="54" t="str">
        <f t="shared" si="1"/>
        <v>DONE</v>
      </c>
      <c r="I215" s="54" t="s">
        <v>767</v>
      </c>
      <c r="J215" s="58" t="s">
        <v>623</v>
      </c>
      <c r="K215" s="58" t="s">
        <v>362</v>
      </c>
      <c r="L215" s="60">
        <v>9958</v>
      </c>
      <c r="M215" s="54" t="s">
        <v>118</v>
      </c>
      <c r="N215" s="54" t="s">
        <v>283</v>
      </c>
      <c r="O215" s="54" t="s">
        <v>91</v>
      </c>
      <c r="P215" s="64" t="s">
        <v>910</v>
      </c>
      <c r="Q215" s="64" t="s">
        <v>1526</v>
      </c>
      <c r="R215" s="25">
        <v>200001012024</v>
      </c>
      <c r="S215" s="66">
        <v>46075</v>
      </c>
      <c r="T215" s="66" t="str">
        <f t="shared" si="2"/>
        <v>DONE</v>
      </c>
      <c r="U215" s="66">
        <v>46076</v>
      </c>
      <c r="V215" s="25">
        <v>9200074392</v>
      </c>
      <c r="W215" s="25">
        <v>43390</v>
      </c>
      <c r="X215" s="69">
        <v>46080</v>
      </c>
      <c r="Y215" s="69" t="str">
        <f t="shared" si="29"/>
        <v>DONE</v>
      </c>
      <c r="Z215" s="25" t="s">
        <v>1719</v>
      </c>
      <c r="AA215" s="69">
        <v>46080</v>
      </c>
      <c r="AB215" s="25" t="str">
        <f t="shared" si="4"/>
        <v>DONE</v>
      </c>
      <c r="AC215" s="71"/>
      <c r="AD215" s="54" t="s">
        <v>1720</v>
      </c>
      <c r="AE215" s="76">
        <v>46080</v>
      </c>
      <c r="AF215" s="69" t="str">
        <f t="shared" si="5"/>
        <v>DONE</v>
      </c>
      <c r="AG215" s="69">
        <v>46081</v>
      </c>
      <c r="AH215" s="73">
        <v>46146</v>
      </c>
      <c r="AI215" s="77" t="e">
        <f t="shared" ca="1" si="33"/>
        <v>#NAME?</v>
      </c>
      <c r="AJ215" s="80" t="str">
        <f t="array" ref="AJ215">IFERROR(INDEX('[1]Master Price'!$E:$E,MATCH(D215,'[1]Master Price'!$B:$B,0)),"0")</f>
        <v>0</v>
      </c>
      <c r="AK215" s="80">
        <f t="shared" si="7"/>
        <v>0</v>
      </c>
      <c r="AL215" s="82" t="str">
        <f t="shared" si="36"/>
        <v>0-day</v>
      </c>
      <c r="AM215" s="82" t="str">
        <f t="shared" si="9"/>
        <v>1-day</v>
      </c>
      <c r="AN215" s="82" t="str">
        <f t="shared" si="37"/>
        <v>0-day</v>
      </c>
      <c r="AO215" s="82" t="str">
        <f t="shared" si="35"/>
        <v>0-day</v>
      </c>
      <c r="AP215" s="82" t="str">
        <f t="shared" si="12"/>
        <v>0-day</v>
      </c>
      <c r="AQ215" s="82" t="str">
        <f t="shared" si="13"/>
        <v>0-day</v>
      </c>
      <c r="AR215" s="137"/>
      <c r="AS215" s="83" t="str">
        <f t="shared" si="14"/>
        <v/>
      </c>
      <c r="AT215" s="85"/>
      <c r="AU215" s="84" t="e">
        <f t="shared" ca="1" si="15"/>
        <v>#NAME?</v>
      </c>
      <c r="AV215" s="88" t="e">
        <f t="shared" ca="1" si="16"/>
        <v>#NAME?</v>
      </c>
      <c r="AW215" s="83" t="e">
        <f t="shared" ca="1" si="17"/>
        <v>#NAME?</v>
      </c>
      <c r="AX215" s="88" t="e">
        <f t="shared" ca="1" si="18"/>
        <v>#NAME?</v>
      </c>
      <c r="AY215" s="83" t="str">
        <f t="shared" si="19"/>
        <v/>
      </c>
      <c r="AZ215" s="22" t="e">
        <f t="shared" ca="1" si="20"/>
        <v>#NAME?</v>
      </c>
      <c r="BA215" s="22" t="e">
        <f t="shared" ca="1" si="21"/>
        <v>#NAME?</v>
      </c>
      <c r="BB215" s="88" t="e">
        <f t="shared" ca="1" si="22"/>
        <v>#NAME?</v>
      </c>
      <c r="BC215" s="90" t="e">
        <f t="shared" ca="1" si="23"/>
        <v>#NAME?</v>
      </c>
      <c r="BD215" s="90" t="e">
        <f t="shared" ca="1" si="24"/>
        <v>#NAME?</v>
      </c>
      <c r="BE215" s="88" t="e">
        <f t="shared" ca="1" si="25"/>
        <v>#NAME?</v>
      </c>
      <c r="BF215" s="22" t="e">
        <f t="shared" ca="1" si="26"/>
        <v>#NAME?</v>
      </c>
      <c r="BG215" s="22" t="e">
        <f t="shared" ca="1" si="27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0"/>
        <v>214</v>
      </c>
      <c r="B216" s="139">
        <v>46067</v>
      </c>
      <c r="C216" s="54" t="s">
        <v>756</v>
      </c>
      <c r="D216" s="54" t="s">
        <v>309</v>
      </c>
      <c r="E216" s="56" t="s">
        <v>311</v>
      </c>
      <c r="F216" s="54">
        <v>2</v>
      </c>
      <c r="G216" s="54" t="s">
        <v>65</v>
      </c>
      <c r="H216" s="54" t="str">
        <f t="shared" si="1"/>
        <v>DONE</v>
      </c>
      <c r="I216" s="54" t="s">
        <v>767</v>
      </c>
      <c r="J216" s="58" t="s">
        <v>623</v>
      </c>
      <c r="K216" s="58" t="s">
        <v>362</v>
      </c>
      <c r="L216" s="60">
        <v>9958</v>
      </c>
      <c r="M216" s="54" t="s">
        <v>118</v>
      </c>
      <c r="N216" s="54" t="s">
        <v>283</v>
      </c>
      <c r="O216" s="54" t="s">
        <v>91</v>
      </c>
      <c r="P216" s="64" t="s">
        <v>910</v>
      </c>
      <c r="Q216" s="64" t="s">
        <v>1526</v>
      </c>
      <c r="R216" s="25">
        <v>200001012024</v>
      </c>
      <c r="S216" s="66">
        <v>46075</v>
      </c>
      <c r="T216" s="66" t="str">
        <f t="shared" si="2"/>
        <v>DONE</v>
      </c>
      <c r="U216" s="66">
        <v>46076</v>
      </c>
      <c r="V216" s="25">
        <v>9200074392</v>
      </c>
      <c r="W216" s="25">
        <v>43390</v>
      </c>
      <c r="X216" s="69">
        <v>46080</v>
      </c>
      <c r="Y216" s="69" t="str">
        <f t="shared" si="29"/>
        <v>DONE</v>
      </c>
      <c r="Z216" s="25" t="s">
        <v>1719</v>
      </c>
      <c r="AA216" s="69">
        <v>46080</v>
      </c>
      <c r="AB216" s="25" t="str">
        <f t="shared" si="4"/>
        <v>DONE</v>
      </c>
      <c r="AC216" s="71"/>
      <c r="AD216" s="54" t="s">
        <v>1720</v>
      </c>
      <c r="AE216" s="76">
        <v>46080</v>
      </c>
      <c r="AF216" s="69" t="str">
        <f t="shared" si="5"/>
        <v>DONE</v>
      </c>
      <c r="AG216" s="69">
        <v>46081</v>
      </c>
      <c r="AH216" s="73">
        <v>46146</v>
      </c>
      <c r="AI216" s="77" t="e">
        <f t="shared" ca="1" si="33"/>
        <v>#NAME?</v>
      </c>
      <c r="AJ216" s="80" t="str">
        <f t="array" ref="AJ216">IFERROR(INDEX('[1]Master Price'!$E:$E,MATCH(D216,'[1]Master Price'!$B:$B,0)),"0")</f>
        <v>0</v>
      </c>
      <c r="AK216" s="80">
        <f t="shared" si="7"/>
        <v>0</v>
      </c>
      <c r="AL216" s="82" t="str">
        <f t="shared" si="36"/>
        <v>0-day</v>
      </c>
      <c r="AM216" s="82" t="str">
        <f t="shared" si="9"/>
        <v>1-day</v>
      </c>
      <c r="AN216" s="82" t="str">
        <f t="shared" si="37"/>
        <v>0-day</v>
      </c>
      <c r="AO216" s="82" t="str">
        <f t="shared" si="35"/>
        <v>0-day</v>
      </c>
      <c r="AP216" s="82" t="str">
        <f t="shared" si="12"/>
        <v>0-day</v>
      </c>
      <c r="AQ216" s="82" t="str">
        <f t="shared" si="13"/>
        <v>0-day</v>
      </c>
      <c r="AR216" s="137"/>
      <c r="AS216" s="83" t="str">
        <f t="shared" si="14"/>
        <v/>
      </c>
      <c r="AT216" s="85"/>
      <c r="AU216" s="84" t="e">
        <f t="shared" ca="1" si="15"/>
        <v>#NAME?</v>
      </c>
      <c r="AV216" s="88" t="e">
        <f t="shared" ca="1" si="16"/>
        <v>#NAME?</v>
      </c>
      <c r="AW216" s="83" t="e">
        <f t="shared" ca="1" si="17"/>
        <v>#NAME?</v>
      </c>
      <c r="AX216" s="88" t="e">
        <f t="shared" ca="1" si="18"/>
        <v>#NAME?</v>
      </c>
      <c r="AY216" s="83" t="str">
        <f t="shared" si="19"/>
        <v/>
      </c>
      <c r="AZ216" s="22" t="e">
        <f t="shared" ca="1" si="20"/>
        <v>#NAME?</v>
      </c>
      <c r="BA216" s="22" t="e">
        <f t="shared" ca="1" si="21"/>
        <v>#NAME?</v>
      </c>
      <c r="BB216" s="88" t="e">
        <f t="shared" ca="1" si="22"/>
        <v>#NAME?</v>
      </c>
      <c r="BC216" s="90" t="e">
        <f t="shared" ca="1" si="23"/>
        <v>#NAME?</v>
      </c>
      <c r="BD216" s="90" t="e">
        <f t="shared" ca="1" si="24"/>
        <v>#NAME?</v>
      </c>
      <c r="BE216" s="88" t="e">
        <f t="shared" ca="1" si="25"/>
        <v>#NAME?</v>
      </c>
      <c r="BF216" s="22" t="e">
        <f t="shared" ca="1" si="26"/>
        <v>#NAME?</v>
      </c>
      <c r="BG216" s="22" t="e">
        <f t="shared" ca="1" si="27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0"/>
        <v>215</v>
      </c>
      <c r="B217" s="139">
        <v>46067</v>
      </c>
      <c r="C217" s="54" t="s">
        <v>756</v>
      </c>
      <c r="D217" s="54" t="s">
        <v>386</v>
      </c>
      <c r="E217" s="56" t="s">
        <v>387</v>
      </c>
      <c r="F217" s="54">
        <v>3</v>
      </c>
      <c r="G217" s="54" t="s">
        <v>65</v>
      </c>
      <c r="H217" s="54" t="str">
        <f t="shared" si="1"/>
        <v>DONE</v>
      </c>
      <c r="I217" s="54" t="s">
        <v>767</v>
      </c>
      <c r="J217" s="58" t="s">
        <v>623</v>
      </c>
      <c r="K217" s="58" t="s">
        <v>362</v>
      </c>
      <c r="L217" s="60">
        <v>9958</v>
      </c>
      <c r="M217" s="54" t="s">
        <v>118</v>
      </c>
      <c r="N217" s="54" t="s">
        <v>283</v>
      </c>
      <c r="O217" s="54" t="s">
        <v>91</v>
      </c>
      <c r="P217" s="64" t="s">
        <v>910</v>
      </c>
      <c r="Q217" s="64" t="s">
        <v>1526</v>
      </c>
      <c r="R217" s="25">
        <v>200001012024</v>
      </c>
      <c r="S217" s="66">
        <v>46075</v>
      </c>
      <c r="T217" s="66" t="str">
        <f t="shared" si="2"/>
        <v>DONE</v>
      </c>
      <c r="U217" s="66">
        <v>46076</v>
      </c>
      <c r="V217" s="25">
        <v>9200074392</v>
      </c>
      <c r="W217" s="25">
        <v>43390</v>
      </c>
      <c r="X217" s="69">
        <v>46080</v>
      </c>
      <c r="Y217" s="69" t="str">
        <f t="shared" si="29"/>
        <v>DONE</v>
      </c>
      <c r="Z217" s="25" t="s">
        <v>1719</v>
      </c>
      <c r="AA217" s="69">
        <v>46080</v>
      </c>
      <c r="AB217" s="25" t="str">
        <f t="shared" si="4"/>
        <v>DONE</v>
      </c>
      <c r="AC217" s="71"/>
      <c r="AD217" s="54" t="s">
        <v>1720</v>
      </c>
      <c r="AE217" s="76">
        <v>46080</v>
      </c>
      <c r="AF217" s="69" t="str">
        <f t="shared" si="5"/>
        <v>DONE</v>
      </c>
      <c r="AG217" s="69">
        <v>46081</v>
      </c>
      <c r="AH217" s="73">
        <v>46146</v>
      </c>
      <c r="AI217" s="77" t="e">
        <f t="shared" ca="1" si="33"/>
        <v>#NAME?</v>
      </c>
      <c r="AJ217" s="80" t="str">
        <f t="array" ref="AJ217">IFERROR(INDEX('[1]Master Price'!$E:$E,MATCH(D217,'[1]Master Price'!$B:$B,0)),"0")</f>
        <v>0</v>
      </c>
      <c r="AK217" s="80">
        <f t="shared" si="7"/>
        <v>0</v>
      </c>
      <c r="AL217" s="82" t="str">
        <f t="shared" si="36"/>
        <v>0-day</v>
      </c>
      <c r="AM217" s="82" t="str">
        <f t="shared" si="9"/>
        <v>1-day</v>
      </c>
      <c r="AN217" s="82" t="str">
        <f t="shared" si="37"/>
        <v>0-day</v>
      </c>
      <c r="AO217" s="82" t="str">
        <f t="shared" si="35"/>
        <v>0-day</v>
      </c>
      <c r="AP217" s="82" t="str">
        <f t="shared" si="12"/>
        <v>0-day</v>
      </c>
      <c r="AQ217" s="82" t="str">
        <f t="shared" si="13"/>
        <v>0-day</v>
      </c>
      <c r="AR217" s="137"/>
      <c r="AS217" s="83" t="str">
        <f t="shared" si="14"/>
        <v/>
      </c>
      <c r="AT217" s="85"/>
      <c r="AU217" s="84" t="e">
        <f t="shared" ca="1" si="15"/>
        <v>#NAME?</v>
      </c>
      <c r="AV217" s="88" t="e">
        <f t="shared" ca="1" si="16"/>
        <v>#NAME?</v>
      </c>
      <c r="AW217" s="83" t="e">
        <f t="shared" ca="1" si="17"/>
        <v>#NAME?</v>
      </c>
      <c r="AX217" s="88" t="e">
        <f t="shared" ca="1" si="18"/>
        <v>#NAME?</v>
      </c>
      <c r="AY217" s="83" t="str">
        <f t="shared" si="19"/>
        <v/>
      </c>
      <c r="AZ217" s="22" t="e">
        <f t="shared" ca="1" si="20"/>
        <v>#NAME?</v>
      </c>
      <c r="BA217" s="22" t="e">
        <f t="shared" ca="1" si="21"/>
        <v>#NAME?</v>
      </c>
      <c r="BB217" s="88" t="e">
        <f t="shared" ca="1" si="22"/>
        <v>#NAME?</v>
      </c>
      <c r="BC217" s="90" t="e">
        <f t="shared" ca="1" si="23"/>
        <v>#NAME?</v>
      </c>
      <c r="BD217" s="90" t="e">
        <f t="shared" ca="1" si="24"/>
        <v>#NAME?</v>
      </c>
      <c r="BE217" s="88" t="e">
        <f t="shared" ca="1" si="25"/>
        <v>#NAME?</v>
      </c>
      <c r="BF217" s="22" t="e">
        <f t="shared" ca="1" si="26"/>
        <v>#NAME?</v>
      </c>
      <c r="BG217" s="22" t="e">
        <f t="shared" ca="1" si="27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0"/>
        <v>216</v>
      </c>
      <c r="B218" s="139">
        <v>46067</v>
      </c>
      <c r="C218" s="54" t="s">
        <v>762</v>
      </c>
      <c r="D218" s="54" t="s">
        <v>193</v>
      </c>
      <c r="E218" s="56" t="s">
        <v>194</v>
      </c>
      <c r="F218" s="54">
        <v>1</v>
      </c>
      <c r="G218" s="54" t="s">
        <v>65</v>
      </c>
      <c r="H218" s="54" t="str">
        <f t="shared" si="1"/>
        <v>DONE</v>
      </c>
      <c r="I218" s="54" t="s">
        <v>1006</v>
      </c>
      <c r="J218" s="58" t="s">
        <v>1007</v>
      </c>
      <c r="K218" s="58" t="s">
        <v>1008</v>
      </c>
      <c r="L218" s="60"/>
      <c r="M218" s="54"/>
      <c r="N218" s="54" t="s">
        <v>80</v>
      </c>
      <c r="O218" s="54" t="s">
        <v>81</v>
      </c>
      <c r="P218" s="64" t="s">
        <v>813</v>
      </c>
      <c r="Q218" s="64" t="s">
        <v>83</v>
      </c>
      <c r="R218" s="25">
        <v>200001012032</v>
      </c>
      <c r="S218" s="66">
        <v>46075</v>
      </c>
      <c r="T218" s="66" t="str">
        <f t="shared" si="2"/>
        <v>DONE</v>
      </c>
      <c r="U218" s="66">
        <v>46076</v>
      </c>
      <c r="V218" s="25">
        <v>9200074388</v>
      </c>
      <c r="W218" s="25">
        <v>43385</v>
      </c>
      <c r="X218" s="69">
        <v>46080</v>
      </c>
      <c r="Y218" s="69" t="str">
        <f t="shared" si="29"/>
        <v>DONE</v>
      </c>
      <c r="Z218" s="25" t="s">
        <v>1726</v>
      </c>
      <c r="AA218" s="69">
        <v>46080</v>
      </c>
      <c r="AB218" s="25" t="str">
        <f t="shared" si="4"/>
        <v>DONE</v>
      </c>
      <c r="AC218" s="71"/>
      <c r="AD218" s="54" t="s">
        <v>1727</v>
      </c>
      <c r="AE218" s="76">
        <v>46080</v>
      </c>
      <c r="AF218" s="69" t="str">
        <f t="shared" si="5"/>
        <v>DONE</v>
      </c>
      <c r="AG218" s="69">
        <v>46081</v>
      </c>
      <c r="AH218" s="73">
        <v>46146</v>
      </c>
      <c r="AI218" s="77" t="e">
        <f t="shared" ca="1" si="33"/>
        <v>#NAME?</v>
      </c>
      <c r="AJ218" s="80" t="str">
        <f t="array" ref="AJ218">IFERROR(INDEX('[1]Master Price'!$E:$E,MATCH(D218,'[1]Master Price'!$B:$B,0)),"0")</f>
        <v>0</v>
      </c>
      <c r="AK218" s="80">
        <f t="shared" si="7"/>
        <v>0</v>
      </c>
      <c r="AL218" s="82" t="str">
        <f>IFERROR(DATEDIF(B218,#REF!,"d"),"0")&amp;"-day"</f>
        <v>0-day</v>
      </c>
      <c r="AM218" s="82" t="str">
        <f t="shared" si="9"/>
        <v>1-day</v>
      </c>
      <c r="AN218" s="82" t="str">
        <f>IFERROR(DATEDIF(#REF!,X218,"d"),"0")&amp;"-day"</f>
        <v>0-day</v>
      </c>
      <c r="AO218" s="82" t="str">
        <f t="shared" si="35"/>
        <v>0-day</v>
      </c>
      <c r="AP218" s="82" t="str">
        <f t="shared" si="12"/>
        <v>0-day</v>
      </c>
      <c r="AQ218" s="82" t="str">
        <f t="shared" si="13"/>
        <v>0-day</v>
      </c>
      <c r="AR218" s="137"/>
      <c r="AS218" s="83" t="str">
        <f t="shared" si="14"/>
        <v/>
      </c>
      <c r="AT218" s="85"/>
      <c r="AU218" s="84" t="e">
        <f t="shared" ca="1" si="15"/>
        <v>#NAME?</v>
      </c>
      <c r="AV218" s="88" t="e">
        <f t="shared" ca="1" si="16"/>
        <v>#NAME?</v>
      </c>
      <c r="AW218" s="83" t="e">
        <f t="shared" ca="1" si="17"/>
        <v>#NAME?</v>
      </c>
      <c r="AX218" s="88" t="e">
        <f t="shared" ca="1" si="18"/>
        <v>#NAME?</v>
      </c>
      <c r="AY218" s="83" t="str">
        <f t="shared" si="19"/>
        <v/>
      </c>
      <c r="AZ218" s="22" t="e">
        <f t="shared" ca="1" si="20"/>
        <v>#NAME?</v>
      </c>
      <c r="BA218" s="22" t="e">
        <f t="shared" ca="1" si="21"/>
        <v>#NAME?</v>
      </c>
      <c r="BB218" s="88" t="e">
        <f t="shared" ca="1" si="22"/>
        <v>#NAME?</v>
      </c>
      <c r="BC218" s="90" t="e">
        <f t="shared" ca="1" si="23"/>
        <v>#NAME?</v>
      </c>
      <c r="BD218" s="90" t="e">
        <f t="shared" ca="1" si="24"/>
        <v>#NAME?</v>
      </c>
      <c r="BE218" s="88" t="e">
        <f t="shared" ca="1" si="25"/>
        <v>#NAME?</v>
      </c>
      <c r="BF218" s="22" t="e">
        <f t="shared" ca="1" si="26"/>
        <v>#NAME?</v>
      </c>
      <c r="BG218" s="22" t="e">
        <f t="shared" ca="1" si="27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0"/>
        <v>217</v>
      </c>
      <c r="B219" s="139">
        <v>46067</v>
      </c>
      <c r="C219" s="54" t="s">
        <v>774</v>
      </c>
      <c r="D219" s="54" t="s">
        <v>60</v>
      </c>
      <c r="E219" s="56" t="s">
        <v>62</v>
      </c>
      <c r="F219" s="54">
        <v>5</v>
      </c>
      <c r="G219" s="54" t="s">
        <v>65</v>
      </c>
      <c r="H219" s="54" t="str">
        <f t="shared" si="1"/>
        <v>DONE</v>
      </c>
      <c r="I219" s="54" t="s">
        <v>1730</v>
      </c>
      <c r="J219" s="58" t="s">
        <v>1363</v>
      </c>
      <c r="K219" s="58" t="s">
        <v>106</v>
      </c>
      <c r="L219" s="60"/>
      <c r="M219" s="54"/>
      <c r="N219" s="54" t="s">
        <v>80</v>
      </c>
      <c r="O219" s="54" t="s">
        <v>81</v>
      </c>
      <c r="P219" s="64" t="s">
        <v>813</v>
      </c>
      <c r="Q219" s="64" t="s">
        <v>1219</v>
      </c>
      <c r="R219" s="25">
        <v>200001012015</v>
      </c>
      <c r="S219" s="66">
        <v>46075</v>
      </c>
      <c r="T219" s="66" t="str">
        <f t="shared" si="2"/>
        <v>DONE</v>
      </c>
      <c r="U219" s="66">
        <v>46076</v>
      </c>
      <c r="V219" s="25">
        <v>9200074389</v>
      </c>
      <c r="W219" s="25">
        <v>43388</v>
      </c>
      <c r="X219" s="69">
        <v>46080</v>
      </c>
      <c r="Y219" s="69" t="str">
        <f t="shared" si="29"/>
        <v>DONE</v>
      </c>
      <c r="Z219" s="25" t="s">
        <v>1731</v>
      </c>
      <c r="AA219" s="69">
        <v>46080</v>
      </c>
      <c r="AB219" s="25" t="str">
        <f t="shared" si="4"/>
        <v>DONE</v>
      </c>
      <c r="AC219" s="71"/>
      <c r="AD219" s="54" t="s">
        <v>1732</v>
      </c>
      <c r="AE219" s="76">
        <v>46080</v>
      </c>
      <c r="AF219" s="69" t="str">
        <f t="shared" si="5"/>
        <v>DONE</v>
      </c>
      <c r="AG219" s="69">
        <v>46081</v>
      </c>
      <c r="AH219" s="73">
        <v>46146</v>
      </c>
      <c r="AI219" s="77" t="e">
        <f t="shared" ca="1" si="33"/>
        <v>#NAME?</v>
      </c>
      <c r="AJ219" s="80" t="str">
        <f t="array" ref="AJ219">IFERROR(INDEX('[1]Master Price'!$E:$E,MATCH(D219,'[1]Master Price'!$B:$B,0)),"0")</f>
        <v>0</v>
      </c>
      <c r="AK219" s="80">
        <f t="shared" si="7"/>
        <v>0</v>
      </c>
      <c r="AL219" s="82" t="str">
        <f t="shared" ref="AL219:AL235" si="38">IFERROR(DATEDIF(B219,T220,"d"),"0")&amp;"-day"</f>
        <v>0-day</v>
      </c>
      <c r="AM219" s="82" t="str">
        <f t="shared" si="9"/>
        <v>1-day</v>
      </c>
      <c r="AN219" s="82" t="str">
        <f t="shared" ref="AN219:AN235" si="39">IFERROR(DATEDIF(T220,X219,"d"),"0")&amp;"-day"</f>
        <v>0-day</v>
      </c>
      <c r="AO219" s="82" t="str">
        <f t="shared" si="35"/>
        <v>0-day</v>
      </c>
      <c r="AP219" s="82" t="str">
        <f t="shared" si="12"/>
        <v>0-day</v>
      </c>
      <c r="AQ219" s="82" t="str">
        <f t="shared" si="13"/>
        <v>0-day</v>
      </c>
      <c r="AR219" s="137"/>
      <c r="AS219" s="83" t="str">
        <f t="shared" si="14"/>
        <v/>
      </c>
      <c r="AT219" s="85"/>
      <c r="AU219" s="84" t="e">
        <f t="shared" ca="1" si="15"/>
        <v>#NAME?</v>
      </c>
      <c r="AV219" s="88" t="e">
        <f t="shared" ca="1" si="16"/>
        <v>#NAME?</v>
      </c>
      <c r="AW219" s="83" t="e">
        <f t="shared" ca="1" si="17"/>
        <v>#NAME?</v>
      </c>
      <c r="AX219" s="88" t="e">
        <f t="shared" ca="1" si="18"/>
        <v>#NAME?</v>
      </c>
      <c r="AY219" s="83" t="str">
        <f t="shared" si="19"/>
        <v/>
      </c>
      <c r="AZ219" s="22" t="e">
        <f t="shared" ca="1" si="20"/>
        <v>#NAME?</v>
      </c>
      <c r="BA219" s="22" t="e">
        <f t="shared" ca="1" si="21"/>
        <v>#NAME?</v>
      </c>
      <c r="BB219" s="88" t="e">
        <f t="shared" ca="1" si="22"/>
        <v>#NAME?</v>
      </c>
      <c r="BC219" s="90" t="e">
        <f t="shared" ca="1" si="23"/>
        <v>#NAME?</v>
      </c>
      <c r="BD219" s="90" t="e">
        <f t="shared" ca="1" si="24"/>
        <v>#NAME?</v>
      </c>
      <c r="BE219" s="88" t="e">
        <f t="shared" ca="1" si="25"/>
        <v>#NAME?</v>
      </c>
      <c r="BF219" s="22" t="e">
        <f t="shared" ca="1" si="26"/>
        <v>#NAME?</v>
      </c>
      <c r="BG219" s="22" t="e">
        <f t="shared" ca="1" si="27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0"/>
        <v>218</v>
      </c>
      <c r="B220" s="139">
        <v>46068</v>
      </c>
      <c r="C220" s="54" t="s">
        <v>780</v>
      </c>
      <c r="D220" s="54" t="s">
        <v>747</v>
      </c>
      <c r="E220" s="56" t="s">
        <v>748</v>
      </c>
      <c r="F220" s="54">
        <v>1</v>
      </c>
      <c r="G220" s="54" t="s">
        <v>65</v>
      </c>
      <c r="H220" s="54" t="str">
        <f t="shared" si="1"/>
        <v>DONE</v>
      </c>
      <c r="I220" s="54" t="s">
        <v>1290</v>
      </c>
      <c r="J220" s="58" t="s">
        <v>166</v>
      </c>
      <c r="K220" s="58" t="s">
        <v>167</v>
      </c>
      <c r="L220" s="60"/>
      <c r="M220" s="54"/>
      <c r="N220" s="54" t="s">
        <v>1736</v>
      </c>
      <c r="O220" s="54" t="s">
        <v>91</v>
      </c>
      <c r="P220" s="64" t="s">
        <v>813</v>
      </c>
      <c r="Q220" s="64" t="s">
        <v>208</v>
      </c>
      <c r="R220" s="25">
        <v>200001012008</v>
      </c>
      <c r="S220" s="66">
        <v>46075</v>
      </c>
      <c r="T220" s="66" t="str">
        <f t="shared" si="2"/>
        <v>DONE</v>
      </c>
      <c r="U220" s="66">
        <v>46076</v>
      </c>
      <c r="V220" s="25">
        <v>9200074393</v>
      </c>
      <c r="W220" s="25">
        <v>43391</v>
      </c>
      <c r="X220" s="69">
        <v>46080</v>
      </c>
      <c r="Y220" s="69" t="str">
        <f t="shared" si="29"/>
        <v>DONE</v>
      </c>
      <c r="Z220" s="25" t="s">
        <v>1738</v>
      </c>
      <c r="AA220" s="69">
        <v>46080</v>
      </c>
      <c r="AB220" s="25" t="str">
        <f t="shared" si="4"/>
        <v>DONE</v>
      </c>
      <c r="AC220" s="71"/>
      <c r="AD220" s="54" t="s">
        <v>1740</v>
      </c>
      <c r="AE220" s="76">
        <v>46080</v>
      </c>
      <c r="AF220" s="69" t="str">
        <f t="shared" si="5"/>
        <v>DONE</v>
      </c>
      <c r="AG220" s="69">
        <v>46081</v>
      </c>
      <c r="AH220" s="73">
        <v>46146</v>
      </c>
      <c r="AI220" s="77" t="e">
        <f t="shared" ca="1" si="33"/>
        <v>#NAME?</v>
      </c>
      <c r="AJ220" s="80" t="str">
        <f t="array" ref="AJ220">IFERROR(INDEX('[1]Master Price'!$E:$E,MATCH(D220,'[1]Master Price'!$B:$B,0)),"0")</f>
        <v>0</v>
      </c>
      <c r="AK220" s="80">
        <f t="shared" si="7"/>
        <v>0</v>
      </c>
      <c r="AL220" s="82" t="str">
        <f t="shared" si="38"/>
        <v>0-day</v>
      </c>
      <c r="AM220" s="82" t="str">
        <f t="shared" si="9"/>
        <v>1-day</v>
      </c>
      <c r="AN220" s="82" t="str">
        <f t="shared" si="39"/>
        <v>0-day</v>
      </c>
      <c r="AO220" s="82" t="str">
        <f t="shared" si="35"/>
        <v>0-day</v>
      </c>
      <c r="AP220" s="82" t="str">
        <f t="shared" si="12"/>
        <v>0-day</v>
      </c>
      <c r="AQ220" s="82" t="str">
        <f t="shared" si="13"/>
        <v>0-day</v>
      </c>
      <c r="AR220" s="137"/>
      <c r="AS220" s="83" t="str">
        <f t="shared" si="14"/>
        <v/>
      </c>
      <c r="AT220" s="85"/>
      <c r="AU220" s="84" t="e">
        <f t="shared" ca="1" si="15"/>
        <v>#NAME?</v>
      </c>
      <c r="AV220" s="88" t="e">
        <f t="shared" ca="1" si="16"/>
        <v>#NAME?</v>
      </c>
      <c r="AW220" s="83" t="e">
        <f t="shared" ca="1" si="17"/>
        <v>#NAME?</v>
      </c>
      <c r="AX220" s="88" t="e">
        <f t="shared" ca="1" si="18"/>
        <v>#NAME?</v>
      </c>
      <c r="AY220" s="83" t="str">
        <f t="shared" si="19"/>
        <v/>
      </c>
      <c r="AZ220" s="22" t="e">
        <f t="shared" ca="1" si="20"/>
        <v>#NAME?</v>
      </c>
      <c r="BA220" s="22" t="e">
        <f t="shared" ca="1" si="21"/>
        <v>#NAME?</v>
      </c>
      <c r="BB220" s="88" t="e">
        <f t="shared" ca="1" si="22"/>
        <v>#NAME?</v>
      </c>
      <c r="BC220" s="90" t="e">
        <f t="shared" ca="1" si="23"/>
        <v>#NAME?</v>
      </c>
      <c r="BD220" s="90" t="e">
        <f t="shared" ca="1" si="24"/>
        <v>#NAME?</v>
      </c>
      <c r="BE220" s="88" t="e">
        <f t="shared" ca="1" si="25"/>
        <v>#NAME?</v>
      </c>
      <c r="BF220" s="22" t="e">
        <f t="shared" ca="1" si="26"/>
        <v>#NAME?</v>
      </c>
      <c r="BG220" s="22" t="e">
        <f t="shared" ca="1" si="27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0"/>
        <v>219</v>
      </c>
      <c r="B221" s="139">
        <v>46068</v>
      </c>
      <c r="C221" s="54" t="s">
        <v>780</v>
      </c>
      <c r="D221" s="54" t="s">
        <v>496</v>
      </c>
      <c r="E221" s="56" t="s">
        <v>497</v>
      </c>
      <c r="F221" s="54">
        <v>1</v>
      </c>
      <c r="G221" s="54" t="s">
        <v>65</v>
      </c>
      <c r="H221" s="54" t="str">
        <f t="shared" si="1"/>
        <v>DONE</v>
      </c>
      <c r="I221" s="54" t="s">
        <v>1290</v>
      </c>
      <c r="J221" s="58" t="s">
        <v>166</v>
      </c>
      <c r="K221" s="58" t="s">
        <v>167</v>
      </c>
      <c r="L221" s="60"/>
      <c r="M221" s="54"/>
      <c r="N221" s="54" t="s">
        <v>1736</v>
      </c>
      <c r="O221" s="54" t="s">
        <v>91</v>
      </c>
      <c r="P221" s="64" t="s">
        <v>813</v>
      </c>
      <c r="Q221" s="64" t="s">
        <v>208</v>
      </c>
      <c r="R221" s="25">
        <v>200001012008</v>
      </c>
      <c r="S221" s="66">
        <v>46075</v>
      </c>
      <c r="T221" s="66" t="str">
        <f t="shared" si="2"/>
        <v>DONE</v>
      </c>
      <c r="U221" s="66">
        <v>46076</v>
      </c>
      <c r="V221" s="25">
        <v>9200074393</v>
      </c>
      <c r="W221" s="25">
        <v>43391</v>
      </c>
      <c r="X221" s="69">
        <v>46080</v>
      </c>
      <c r="Y221" s="69" t="str">
        <f t="shared" si="29"/>
        <v>DONE</v>
      </c>
      <c r="Z221" s="25" t="s">
        <v>1738</v>
      </c>
      <c r="AA221" s="69">
        <v>46080</v>
      </c>
      <c r="AB221" s="25" t="str">
        <f t="shared" si="4"/>
        <v>DONE</v>
      </c>
      <c r="AC221" s="71"/>
      <c r="AD221" s="54" t="s">
        <v>1740</v>
      </c>
      <c r="AE221" s="76">
        <v>46080</v>
      </c>
      <c r="AF221" s="69" t="str">
        <f t="shared" si="5"/>
        <v>DONE</v>
      </c>
      <c r="AG221" s="69">
        <v>46081</v>
      </c>
      <c r="AH221" s="73">
        <v>46146</v>
      </c>
      <c r="AI221" s="77" t="e">
        <f t="shared" ca="1" si="33"/>
        <v>#NAME?</v>
      </c>
      <c r="AJ221" s="80" t="str">
        <f t="array" ref="AJ221">IFERROR(INDEX('[1]Master Price'!$E:$E,MATCH(D221,'[1]Master Price'!$B:$B,0)),"0")</f>
        <v>0</v>
      </c>
      <c r="AK221" s="80">
        <f t="shared" si="7"/>
        <v>0</v>
      </c>
      <c r="AL221" s="82" t="str">
        <f t="shared" si="38"/>
        <v>0-day</v>
      </c>
      <c r="AM221" s="82" t="str">
        <f t="shared" si="9"/>
        <v>1-day</v>
      </c>
      <c r="AN221" s="82" t="str">
        <f t="shared" si="39"/>
        <v>0-day</v>
      </c>
      <c r="AO221" s="82" t="str">
        <f t="shared" si="35"/>
        <v>0-day</v>
      </c>
      <c r="AP221" s="82" t="str">
        <f t="shared" si="12"/>
        <v>0-day</v>
      </c>
      <c r="AQ221" s="82" t="str">
        <f t="shared" si="13"/>
        <v>0-day</v>
      </c>
      <c r="AR221" s="137"/>
      <c r="AS221" s="83" t="str">
        <f t="shared" si="14"/>
        <v/>
      </c>
      <c r="AT221" s="85"/>
      <c r="AU221" s="84" t="e">
        <f t="shared" ca="1" si="15"/>
        <v>#NAME?</v>
      </c>
      <c r="AV221" s="88" t="e">
        <f t="shared" ca="1" si="16"/>
        <v>#NAME?</v>
      </c>
      <c r="AW221" s="83" t="e">
        <f t="shared" ca="1" si="17"/>
        <v>#NAME?</v>
      </c>
      <c r="AX221" s="88" t="e">
        <f t="shared" ca="1" si="18"/>
        <v>#NAME?</v>
      </c>
      <c r="AY221" s="83" t="str">
        <f t="shared" si="19"/>
        <v/>
      </c>
      <c r="AZ221" s="22" t="e">
        <f t="shared" ca="1" si="20"/>
        <v>#NAME?</v>
      </c>
      <c r="BA221" s="22" t="e">
        <f t="shared" ca="1" si="21"/>
        <v>#NAME?</v>
      </c>
      <c r="BB221" s="88" t="e">
        <f t="shared" ca="1" si="22"/>
        <v>#NAME?</v>
      </c>
      <c r="BC221" s="90" t="e">
        <f t="shared" ca="1" si="23"/>
        <v>#NAME?</v>
      </c>
      <c r="BD221" s="90" t="e">
        <f t="shared" ca="1" si="24"/>
        <v>#NAME?</v>
      </c>
      <c r="BE221" s="88" t="e">
        <f t="shared" ca="1" si="25"/>
        <v>#NAME?</v>
      </c>
      <c r="BF221" s="22" t="e">
        <f t="shared" ca="1" si="26"/>
        <v>#NAME?</v>
      </c>
      <c r="BG221" s="22" t="e">
        <f t="shared" ca="1" si="27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0"/>
        <v>220</v>
      </c>
      <c r="B222" s="139">
        <v>46068</v>
      </c>
      <c r="C222" s="54" t="s">
        <v>780</v>
      </c>
      <c r="D222" s="54" t="s">
        <v>1749</v>
      </c>
      <c r="E222" s="56" t="s">
        <v>1750</v>
      </c>
      <c r="F222" s="54">
        <v>5</v>
      </c>
      <c r="G222" s="54" t="s">
        <v>65</v>
      </c>
      <c r="H222" s="54" t="str">
        <f t="shared" si="1"/>
        <v>DONE</v>
      </c>
      <c r="I222" s="54" t="s">
        <v>1290</v>
      </c>
      <c r="J222" s="58" t="s">
        <v>166</v>
      </c>
      <c r="K222" s="58" t="s">
        <v>167</v>
      </c>
      <c r="L222" s="60"/>
      <c r="M222" s="54"/>
      <c r="N222" s="54" t="s">
        <v>1736</v>
      </c>
      <c r="O222" s="54" t="s">
        <v>91</v>
      </c>
      <c r="P222" s="64" t="s">
        <v>813</v>
      </c>
      <c r="Q222" s="64" t="s">
        <v>208</v>
      </c>
      <c r="R222" s="25">
        <v>200001012008</v>
      </c>
      <c r="S222" s="66">
        <v>46075</v>
      </c>
      <c r="T222" s="66" t="str">
        <f t="shared" si="2"/>
        <v>DONE</v>
      </c>
      <c r="U222" s="66">
        <v>46076</v>
      </c>
      <c r="V222" s="25">
        <v>9200074393</v>
      </c>
      <c r="W222" s="25">
        <v>43391</v>
      </c>
      <c r="X222" s="69">
        <v>46080</v>
      </c>
      <c r="Y222" s="69" t="str">
        <f t="shared" si="29"/>
        <v>DONE</v>
      </c>
      <c r="Z222" s="25" t="s">
        <v>1738</v>
      </c>
      <c r="AA222" s="69">
        <v>46080</v>
      </c>
      <c r="AB222" s="25" t="str">
        <f t="shared" si="4"/>
        <v>DONE</v>
      </c>
      <c r="AC222" s="71"/>
      <c r="AD222" s="54" t="s">
        <v>1740</v>
      </c>
      <c r="AE222" s="76">
        <v>46080</v>
      </c>
      <c r="AF222" s="69" t="str">
        <f t="shared" si="5"/>
        <v>DONE</v>
      </c>
      <c r="AG222" s="69">
        <v>46081</v>
      </c>
      <c r="AH222" s="73">
        <v>46146</v>
      </c>
      <c r="AI222" s="77" t="e">
        <f t="shared" ca="1" si="33"/>
        <v>#NAME?</v>
      </c>
      <c r="AJ222" s="80" t="str">
        <f t="array" ref="AJ222">IFERROR(INDEX('[1]Master Price'!$E:$E,MATCH(D222,'[1]Master Price'!$B:$B,0)),"0")</f>
        <v>0</v>
      </c>
      <c r="AK222" s="80">
        <f t="shared" si="7"/>
        <v>0</v>
      </c>
      <c r="AL222" s="82" t="str">
        <f t="shared" si="38"/>
        <v>0-day</v>
      </c>
      <c r="AM222" s="82" t="str">
        <f t="shared" si="9"/>
        <v>1-day</v>
      </c>
      <c r="AN222" s="82" t="str">
        <f t="shared" si="39"/>
        <v>0-day</v>
      </c>
      <c r="AO222" s="82" t="str">
        <f t="shared" si="35"/>
        <v>0-day</v>
      </c>
      <c r="AP222" s="82" t="str">
        <f t="shared" si="12"/>
        <v>0-day</v>
      </c>
      <c r="AQ222" s="82" t="str">
        <f t="shared" si="13"/>
        <v>0-day</v>
      </c>
      <c r="AR222" s="137"/>
      <c r="AS222" s="83" t="str">
        <f t="shared" si="14"/>
        <v/>
      </c>
      <c r="AT222" s="85"/>
      <c r="AU222" s="84" t="e">
        <f t="shared" ca="1" si="15"/>
        <v>#NAME?</v>
      </c>
      <c r="AV222" s="88" t="e">
        <f t="shared" ca="1" si="16"/>
        <v>#NAME?</v>
      </c>
      <c r="AW222" s="83" t="e">
        <f t="shared" ca="1" si="17"/>
        <v>#NAME?</v>
      </c>
      <c r="AX222" s="88" t="e">
        <f t="shared" ca="1" si="18"/>
        <v>#NAME?</v>
      </c>
      <c r="AY222" s="83" t="str">
        <f t="shared" si="19"/>
        <v/>
      </c>
      <c r="AZ222" s="22" t="e">
        <f t="shared" ca="1" si="20"/>
        <v>#NAME?</v>
      </c>
      <c r="BA222" s="22" t="e">
        <f t="shared" ca="1" si="21"/>
        <v>#NAME?</v>
      </c>
      <c r="BB222" s="88" t="e">
        <f t="shared" ca="1" si="22"/>
        <v>#NAME?</v>
      </c>
      <c r="BC222" s="90" t="e">
        <f t="shared" ca="1" si="23"/>
        <v>#NAME?</v>
      </c>
      <c r="BD222" s="90" t="e">
        <f t="shared" ca="1" si="24"/>
        <v>#NAME?</v>
      </c>
      <c r="BE222" s="88" t="e">
        <f t="shared" ca="1" si="25"/>
        <v>#NAME?</v>
      </c>
      <c r="BF222" s="22" t="e">
        <f t="shared" ca="1" si="26"/>
        <v>#NAME?</v>
      </c>
      <c r="BG222" s="22" t="e">
        <f t="shared" ca="1" si="27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0"/>
        <v>221</v>
      </c>
      <c r="B223" s="139">
        <v>46068</v>
      </c>
      <c r="C223" s="54" t="s">
        <v>780</v>
      </c>
      <c r="D223" s="54" t="s">
        <v>278</v>
      </c>
      <c r="E223" s="56" t="s">
        <v>279</v>
      </c>
      <c r="F223" s="54">
        <v>1</v>
      </c>
      <c r="G223" s="54" t="s">
        <v>65</v>
      </c>
      <c r="H223" s="54" t="str">
        <f t="shared" si="1"/>
        <v>DONE</v>
      </c>
      <c r="I223" s="54" t="s">
        <v>1290</v>
      </c>
      <c r="J223" s="58" t="s">
        <v>166</v>
      </c>
      <c r="K223" s="58" t="s">
        <v>167</v>
      </c>
      <c r="L223" s="60"/>
      <c r="M223" s="54"/>
      <c r="N223" s="54" t="s">
        <v>1736</v>
      </c>
      <c r="O223" s="54" t="s">
        <v>91</v>
      </c>
      <c r="P223" s="64" t="s">
        <v>813</v>
      </c>
      <c r="Q223" s="64" t="s">
        <v>208</v>
      </c>
      <c r="R223" s="25">
        <v>200001012008</v>
      </c>
      <c r="S223" s="66">
        <v>46075</v>
      </c>
      <c r="T223" s="66" t="str">
        <f t="shared" si="2"/>
        <v>DONE</v>
      </c>
      <c r="U223" s="66">
        <v>46076</v>
      </c>
      <c r="V223" s="25">
        <v>9200074393</v>
      </c>
      <c r="W223" s="25">
        <v>43391</v>
      </c>
      <c r="X223" s="69">
        <v>46080</v>
      </c>
      <c r="Y223" s="69" t="str">
        <f t="shared" si="29"/>
        <v>DONE</v>
      </c>
      <c r="Z223" s="25" t="s">
        <v>1738</v>
      </c>
      <c r="AA223" s="69">
        <v>46080</v>
      </c>
      <c r="AB223" s="25" t="str">
        <f t="shared" si="4"/>
        <v>DONE</v>
      </c>
      <c r="AC223" s="71"/>
      <c r="AD223" s="54" t="s">
        <v>1740</v>
      </c>
      <c r="AE223" s="76">
        <v>46080</v>
      </c>
      <c r="AF223" s="69" t="str">
        <f t="shared" si="5"/>
        <v>DONE</v>
      </c>
      <c r="AG223" s="69">
        <v>46081</v>
      </c>
      <c r="AH223" s="73">
        <v>46146</v>
      </c>
      <c r="AI223" s="77" t="e">
        <f t="shared" ca="1" si="33"/>
        <v>#NAME?</v>
      </c>
      <c r="AJ223" s="80" t="str">
        <f t="array" ref="AJ223">IFERROR(INDEX('[1]Master Price'!$E:$E,MATCH(D223,'[1]Master Price'!$B:$B,0)),"0")</f>
        <v>0</v>
      </c>
      <c r="AK223" s="80">
        <f t="shared" si="7"/>
        <v>0</v>
      </c>
      <c r="AL223" s="82" t="str">
        <f t="shared" si="38"/>
        <v>0-day</v>
      </c>
      <c r="AM223" s="82" t="str">
        <f t="shared" si="9"/>
        <v>1-day</v>
      </c>
      <c r="AN223" s="82" t="str">
        <f t="shared" si="39"/>
        <v>0-day</v>
      </c>
      <c r="AO223" s="82" t="str">
        <f t="shared" si="35"/>
        <v>0-day</v>
      </c>
      <c r="AP223" s="82" t="str">
        <f t="shared" si="12"/>
        <v>0-day</v>
      </c>
      <c r="AQ223" s="82" t="str">
        <f t="shared" si="13"/>
        <v>0-day</v>
      </c>
      <c r="AR223" s="137"/>
      <c r="AS223" s="83" t="str">
        <f t="shared" si="14"/>
        <v/>
      </c>
      <c r="AT223" s="85"/>
      <c r="AU223" s="84" t="e">
        <f t="shared" ca="1" si="15"/>
        <v>#NAME?</v>
      </c>
      <c r="AV223" s="88" t="e">
        <f t="shared" ca="1" si="16"/>
        <v>#NAME?</v>
      </c>
      <c r="AW223" s="83" t="e">
        <f t="shared" ca="1" si="17"/>
        <v>#NAME?</v>
      </c>
      <c r="AX223" s="88" t="e">
        <f t="shared" ca="1" si="18"/>
        <v>#NAME?</v>
      </c>
      <c r="AY223" s="83" t="str">
        <f t="shared" si="19"/>
        <v/>
      </c>
      <c r="AZ223" s="22" t="e">
        <f t="shared" ca="1" si="20"/>
        <v>#NAME?</v>
      </c>
      <c r="BA223" s="22" t="e">
        <f t="shared" ca="1" si="21"/>
        <v>#NAME?</v>
      </c>
      <c r="BB223" s="88" t="e">
        <f t="shared" ca="1" si="22"/>
        <v>#NAME?</v>
      </c>
      <c r="BC223" s="90" t="e">
        <f t="shared" ca="1" si="23"/>
        <v>#NAME?</v>
      </c>
      <c r="BD223" s="90" t="e">
        <f t="shared" ca="1" si="24"/>
        <v>#NAME?</v>
      </c>
      <c r="BE223" s="88" t="e">
        <f t="shared" ca="1" si="25"/>
        <v>#NAME?</v>
      </c>
      <c r="BF223" s="22" t="e">
        <f t="shared" ca="1" si="26"/>
        <v>#NAME?</v>
      </c>
      <c r="BG223" s="22" t="e">
        <f t="shared" ca="1" si="27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0"/>
        <v>222</v>
      </c>
      <c r="B224" s="139">
        <v>46068</v>
      </c>
      <c r="C224" s="54" t="s">
        <v>780</v>
      </c>
      <c r="D224" s="54" t="s">
        <v>1232</v>
      </c>
      <c r="E224" s="56" t="s">
        <v>1233</v>
      </c>
      <c r="F224" s="54">
        <v>1</v>
      </c>
      <c r="G224" s="54" t="s">
        <v>1172</v>
      </c>
      <c r="H224" s="54" t="str">
        <f t="shared" si="1"/>
        <v>DONE</v>
      </c>
      <c r="I224" s="54" t="s">
        <v>1290</v>
      </c>
      <c r="J224" s="58" t="s">
        <v>166</v>
      </c>
      <c r="K224" s="58" t="s">
        <v>167</v>
      </c>
      <c r="L224" s="60"/>
      <c r="M224" s="54"/>
      <c r="N224" s="54" t="s">
        <v>1736</v>
      </c>
      <c r="O224" s="54" t="s">
        <v>91</v>
      </c>
      <c r="P224" s="64" t="s">
        <v>813</v>
      </c>
      <c r="Q224" s="64" t="s">
        <v>208</v>
      </c>
      <c r="R224" s="25">
        <v>200001012008</v>
      </c>
      <c r="S224" s="66">
        <v>46075</v>
      </c>
      <c r="T224" s="66" t="str">
        <f t="shared" si="2"/>
        <v>DONE</v>
      </c>
      <c r="U224" s="66">
        <v>46076</v>
      </c>
      <c r="V224" s="25">
        <v>9200074393</v>
      </c>
      <c r="W224" s="25">
        <v>43391</v>
      </c>
      <c r="X224" s="69">
        <v>46080</v>
      </c>
      <c r="Y224" s="69" t="str">
        <f t="shared" si="29"/>
        <v>DONE</v>
      </c>
      <c r="Z224" s="25" t="s">
        <v>1738</v>
      </c>
      <c r="AA224" s="69">
        <v>46080</v>
      </c>
      <c r="AB224" s="25" t="str">
        <f t="shared" si="4"/>
        <v>DONE</v>
      </c>
      <c r="AC224" s="71"/>
      <c r="AD224" s="54" t="s">
        <v>1740</v>
      </c>
      <c r="AE224" s="76">
        <v>46080</v>
      </c>
      <c r="AF224" s="69" t="str">
        <f t="shared" si="5"/>
        <v>DONE</v>
      </c>
      <c r="AG224" s="69">
        <v>46081</v>
      </c>
      <c r="AH224" s="73">
        <v>46146</v>
      </c>
      <c r="AI224" s="77" t="e">
        <f t="shared" ca="1" si="33"/>
        <v>#NAME?</v>
      </c>
      <c r="AJ224" s="80" t="str">
        <f t="array" ref="AJ224">IFERROR(INDEX('[1]Master Price'!$E:$E,MATCH(D224,'[1]Master Price'!$B:$B,0)),"0")</f>
        <v>0</v>
      </c>
      <c r="AK224" s="80">
        <f t="shared" si="7"/>
        <v>0</v>
      </c>
      <c r="AL224" s="82" t="str">
        <f t="shared" si="38"/>
        <v>0-day</v>
      </c>
      <c r="AM224" s="82" t="str">
        <f t="shared" si="9"/>
        <v>1-day</v>
      </c>
      <c r="AN224" s="82" t="str">
        <f t="shared" si="39"/>
        <v>0-day</v>
      </c>
      <c r="AO224" s="82" t="str">
        <f t="shared" si="35"/>
        <v>0-day</v>
      </c>
      <c r="AP224" s="82" t="str">
        <f t="shared" si="12"/>
        <v>0-day</v>
      </c>
      <c r="AQ224" s="82" t="str">
        <f t="shared" si="13"/>
        <v>0-day</v>
      </c>
      <c r="AR224" s="137"/>
      <c r="AS224" s="83" t="str">
        <f t="shared" si="14"/>
        <v/>
      </c>
      <c r="AT224" s="85"/>
      <c r="AU224" s="84" t="e">
        <f t="shared" ca="1" si="15"/>
        <v>#NAME?</v>
      </c>
      <c r="AV224" s="88" t="e">
        <f t="shared" ca="1" si="16"/>
        <v>#NAME?</v>
      </c>
      <c r="AW224" s="83" t="e">
        <f t="shared" ca="1" si="17"/>
        <v>#NAME?</v>
      </c>
      <c r="AX224" s="88" t="e">
        <f t="shared" ca="1" si="18"/>
        <v>#NAME?</v>
      </c>
      <c r="AY224" s="83" t="str">
        <f t="shared" si="19"/>
        <v/>
      </c>
      <c r="AZ224" s="22" t="e">
        <f t="shared" ca="1" si="20"/>
        <v>#NAME?</v>
      </c>
      <c r="BA224" s="22" t="e">
        <f t="shared" ca="1" si="21"/>
        <v>#NAME?</v>
      </c>
      <c r="BB224" s="88" t="e">
        <f t="shared" ca="1" si="22"/>
        <v>#NAME?</v>
      </c>
      <c r="BC224" s="90" t="e">
        <f t="shared" ca="1" si="23"/>
        <v>#NAME?</v>
      </c>
      <c r="BD224" s="90" t="e">
        <f t="shared" ca="1" si="24"/>
        <v>#NAME?</v>
      </c>
      <c r="BE224" s="88" t="e">
        <f t="shared" ca="1" si="25"/>
        <v>#NAME?</v>
      </c>
      <c r="BF224" s="22" t="e">
        <f t="shared" ca="1" si="26"/>
        <v>#NAME?</v>
      </c>
      <c r="BG224" s="22" t="e">
        <f t="shared" ca="1" si="27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0"/>
        <v>223</v>
      </c>
      <c r="B225" s="139">
        <v>46068</v>
      </c>
      <c r="C225" s="54" t="s">
        <v>795</v>
      </c>
      <c r="D225" s="58" t="s">
        <v>1152</v>
      </c>
      <c r="E225" s="56" t="s">
        <v>1154</v>
      </c>
      <c r="F225" s="54">
        <v>2</v>
      </c>
      <c r="G225" s="54" t="s">
        <v>1155</v>
      </c>
      <c r="H225" s="54" t="str">
        <f t="shared" si="1"/>
        <v>DONE</v>
      </c>
      <c r="I225" s="54" t="s">
        <v>377</v>
      </c>
      <c r="J225" s="58" t="s">
        <v>146</v>
      </c>
      <c r="K225" s="58" t="s">
        <v>79</v>
      </c>
      <c r="L225" s="54"/>
      <c r="M225" s="54"/>
      <c r="N225" s="54" t="s">
        <v>80</v>
      </c>
      <c r="O225" s="54" t="s">
        <v>91</v>
      </c>
      <c r="P225" s="64" t="s">
        <v>813</v>
      </c>
      <c r="Q225" s="64" t="s">
        <v>1204</v>
      </c>
      <c r="R225" s="25">
        <v>200001012001</v>
      </c>
      <c r="S225" s="66">
        <v>46075</v>
      </c>
      <c r="T225" s="66" t="str">
        <f t="shared" si="2"/>
        <v>DONE</v>
      </c>
      <c r="U225" s="66">
        <v>46076</v>
      </c>
      <c r="V225" s="25">
        <v>9200074390</v>
      </c>
      <c r="W225" s="25">
        <v>43387</v>
      </c>
      <c r="X225" s="69">
        <v>46080</v>
      </c>
      <c r="Y225" s="69" t="str">
        <f t="shared" si="29"/>
        <v>DONE</v>
      </c>
      <c r="Z225" s="25" t="s">
        <v>1766</v>
      </c>
      <c r="AA225" s="69">
        <v>46080</v>
      </c>
      <c r="AB225" s="25" t="str">
        <f t="shared" si="4"/>
        <v>DONE</v>
      </c>
      <c r="AC225" s="71"/>
      <c r="AD225" s="54" t="s">
        <v>1767</v>
      </c>
      <c r="AE225" s="76">
        <v>46080</v>
      </c>
      <c r="AF225" s="69" t="str">
        <f t="shared" si="5"/>
        <v>DONE</v>
      </c>
      <c r="AG225" s="69">
        <v>46081</v>
      </c>
      <c r="AH225" s="73">
        <v>46146</v>
      </c>
      <c r="AI225" s="77" t="e">
        <f t="shared" ca="1" si="33"/>
        <v>#NAME?</v>
      </c>
      <c r="AJ225" s="80" t="str">
        <f t="array" ref="AJ225">IFERROR(INDEX('[1]Master Price'!$E:$E,MATCH(D225,'[1]Master Price'!$B:$B,0)),"0")</f>
        <v>0</v>
      </c>
      <c r="AK225" s="80">
        <f t="shared" si="7"/>
        <v>0</v>
      </c>
      <c r="AL225" s="82" t="str">
        <f t="shared" si="38"/>
        <v>0-day</v>
      </c>
      <c r="AM225" s="82" t="str">
        <f t="shared" si="9"/>
        <v>1-day</v>
      </c>
      <c r="AN225" s="82" t="str">
        <f t="shared" si="39"/>
        <v>0-day</v>
      </c>
      <c r="AO225" s="82" t="str">
        <f t="shared" si="35"/>
        <v>0-day</v>
      </c>
      <c r="AP225" s="82" t="str">
        <f t="shared" si="12"/>
        <v>0-day</v>
      </c>
      <c r="AQ225" s="82" t="str">
        <f t="shared" si="13"/>
        <v>0-day</v>
      </c>
      <c r="AR225" s="137"/>
      <c r="AS225" s="83" t="str">
        <f t="shared" si="14"/>
        <v/>
      </c>
      <c r="AT225" s="85"/>
      <c r="AU225" s="84" t="e">
        <f t="shared" ca="1" si="15"/>
        <v>#NAME?</v>
      </c>
      <c r="AV225" s="88" t="e">
        <f t="shared" ca="1" si="16"/>
        <v>#NAME?</v>
      </c>
      <c r="AW225" s="83" t="e">
        <f t="shared" ca="1" si="17"/>
        <v>#NAME?</v>
      </c>
      <c r="AX225" s="88" t="e">
        <f t="shared" ca="1" si="18"/>
        <v>#NAME?</v>
      </c>
      <c r="AY225" s="83" t="str">
        <f t="shared" si="19"/>
        <v/>
      </c>
      <c r="AZ225" s="22" t="e">
        <f t="shared" ca="1" si="20"/>
        <v>#NAME?</v>
      </c>
      <c r="BA225" s="22" t="e">
        <f t="shared" ca="1" si="21"/>
        <v>#NAME?</v>
      </c>
      <c r="BB225" s="88" t="e">
        <f t="shared" ca="1" si="22"/>
        <v>#NAME?</v>
      </c>
      <c r="BC225" s="90" t="e">
        <f t="shared" ca="1" si="23"/>
        <v>#NAME?</v>
      </c>
      <c r="BD225" s="90" t="e">
        <f t="shared" ca="1" si="24"/>
        <v>#NAME?</v>
      </c>
      <c r="BE225" s="88" t="e">
        <f t="shared" ca="1" si="25"/>
        <v>#NAME?</v>
      </c>
      <c r="BF225" s="22" t="e">
        <f t="shared" ca="1" si="26"/>
        <v>#NAME?</v>
      </c>
      <c r="BG225" s="22" t="e">
        <f t="shared" ca="1" si="27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0"/>
        <v>224</v>
      </c>
      <c r="B226" s="139">
        <v>46068</v>
      </c>
      <c r="C226" s="54" t="s">
        <v>795</v>
      </c>
      <c r="D226" s="58" t="s">
        <v>309</v>
      </c>
      <c r="E226" s="56" t="s">
        <v>311</v>
      </c>
      <c r="F226" s="54">
        <v>18</v>
      </c>
      <c r="G226" s="54" t="s">
        <v>65</v>
      </c>
      <c r="H226" s="54" t="str">
        <f t="shared" si="1"/>
        <v>DONE</v>
      </c>
      <c r="I226" s="54" t="s">
        <v>377</v>
      </c>
      <c r="J226" s="58" t="s">
        <v>146</v>
      </c>
      <c r="K226" s="58" t="s">
        <v>79</v>
      </c>
      <c r="L226" s="54"/>
      <c r="M226" s="54"/>
      <c r="N226" s="54" t="s">
        <v>80</v>
      </c>
      <c r="O226" s="54" t="s">
        <v>91</v>
      </c>
      <c r="P226" s="64" t="s">
        <v>813</v>
      </c>
      <c r="Q226" s="64" t="s">
        <v>1204</v>
      </c>
      <c r="R226" s="25">
        <v>200001012001</v>
      </c>
      <c r="S226" s="66">
        <v>46075</v>
      </c>
      <c r="T226" s="66" t="str">
        <f t="shared" si="2"/>
        <v>DONE</v>
      </c>
      <c r="U226" s="66">
        <v>46076</v>
      </c>
      <c r="V226" s="25">
        <v>9200074390</v>
      </c>
      <c r="W226" s="25">
        <v>43387</v>
      </c>
      <c r="X226" s="69">
        <v>46080</v>
      </c>
      <c r="Y226" s="69" t="str">
        <f t="shared" si="29"/>
        <v>DONE</v>
      </c>
      <c r="Z226" s="25" t="s">
        <v>1766</v>
      </c>
      <c r="AA226" s="69">
        <v>46080</v>
      </c>
      <c r="AB226" s="25" t="str">
        <f t="shared" si="4"/>
        <v>DONE</v>
      </c>
      <c r="AC226" s="71"/>
      <c r="AD226" s="54" t="s">
        <v>1767</v>
      </c>
      <c r="AE226" s="76">
        <v>46080</v>
      </c>
      <c r="AF226" s="69" t="str">
        <f t="shared" si="5"/>
        <v>DONE</v>
      </c>
      <c r="AG226" s="69">
        <v>46081</v>
      </c>
      <c r="AH226" s="73">
        <v>46146</v>
      </c>
      <c r="AI226" s="77" t="e">
        <f t="shared" ca="1" si="33"/>
        <v>#NAME?</v>
      </c>
      <c r="AJ226" s="80" t="str">
        <f t="array" ref="AJ226">IFERROR(INDEX('[1]Master Price'!$E:$E,MATCH(D226,'[1]Master Price'!$B:$B,0)),"0")</f>
        <v>0</v>
      </c>
      <c r="AK226" s="80">
        <f t="shared" si="7"/>
        <v>0</v>
      </c>
      <c r="AL226" s="82" t="str">
        <f t="shared" si="38"/>
        <v>0-day</v>
      </c>
      <c r="AM226" s="82" t="str">
        <f t="shared" si="9"/>
        <v>1-day</v>
      </c>
      <c r="AN226" s="82" t="str">
        <f t="shared" si="39"/>
        <v>0-day</v>
      </c>
      <c r="AO226" s="82" t="str">
        <f t="shared" si="35"/>
        <v>0-day</v>
      </c>
      <c r="AP226" s="82" t="str">
        <f t="shared" si="12"/>
        <v>0-day</v>
      </c>
      <c r="AQ226" s="82" t="str">
        <f t="shared" si="13"/>
        <v>0-day</v>
      </c>
      <c r="AR226" s="137"/>
      <c r="AS226" s="83" t="str">
        <f t="shared" si="14"/>
        <v/>
      </c>
      <c r="AT226" s="85"/>
      <c r="AU226" s="84" t="e">
        <f t="shared" ca="1" si="15"/>
        <v>#NAME?</v>
      </c>
      <c r="AV226" s="88" t="e">
        <f t="shared" ca="1" si="16"/>
        <v>#NAME?</v>
      </c>
      <c r="AW226" s="83" t="e">
        <f t="shared" ca="1" si="17"/>
        <v>#NAME?</v>
      </c>
      <c r="AX226" s="88" t="e">
        <f t="shared" ca="1" si="18"/>
        <v>#NAME?</v>
      </c>
      <c r="AY226" s="83" t="str">
        <f t="shared" si="19"/>
        <v/>
      </c>
      <c r="AZ226" s="22" t="e">
        <f t="shared" ca="1" si="20"/>
        <v>#NAME?</v>
      </c>
      <c r="BA226" s="22" t="e">
        <f t="shared" ca="1" si="21"/>
        <v>#NAME?</v>
      </c>
      <c r="BB226" s="88" t="e">
        <f t="shared" ca="1" si="22"/>
        <v>#NAME?</v>
      </c>
      <c r="BC226" s="90" t="e">
        <f t="shared" ca="1" si="23"/>
        <v>#NAME?</v>
      </c>
      <c r="BD226" s="90" t="e">
        <f t="shared" ca="1" si="24"/>
        <v>#NAME?</v>
      </c>
      <c r="BE226" s="88" t="e">
        <f t="shared" ca="1" si="25"/>
        <v>#NAME?</v>
      </c>
      <c r="BF226" s="22" t="e">
        <f t="shared" ca="1" si="26"/>
        <v>#NAME?</v>
      </c>
      <c r="BG226" s="22" t="e">
        <f t="shared" ca="1" si="27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0"/>
        <v>225</v>
      </c>
      <c r="B227" s="139">
        <v>46069</v>
      </c>
      <c r="C227" s="54" t="s">
        <v>804</v>
      </c>
      <c r="D227" s="58" t="s">
        <v>408</v>
      </c>
      <c r="E227" s="56" t="s">
        <v>409</v>
      </c>
      <c r="F227" s="54">
        <v>5</v>
      </c>
      <c r="G227" s="54" t="s">
        <v>65</v>
      </c>
      <c r="H227" s="54" t="str">
        <f t="shared" si="1"/>
        <v>DONE</v>
      </c>
      <c r="I227" s="54" t="s">
        <v>1772</v>
      </c>
      <c r="J227" s="58" t="s">
        <v>486</v>
      </c>
      <c r="K227" s="58" t="s">
        <v>79</v>
      </c>
      <c r="L227" s="54"/>
      <c r="M227" s="54"/>
      <c r="N227" s="54" t="s">
        <v>80</v>
      </c>
      <c r="O227" s="54" t="s">
        <v>85</v>
      </c>
      <c r="P227" s="64" t="s">
        <v>813</v>
      </c>
      <c r="Q227" s="64" t="s">
        <v>1773</v>
      </c>
      <c r="R227" s="25">
        <v>200001011982</v>
      </c>
      <c r="S227" s="66">
        <v>46075</v>
      </c>
      <c r="T227" s="66" t="str">
        <f t="shared" si="2"/>
        <v>DONE</v>
      </c>
      <c r="U227" s="66">
        <v>46076</v>
      </c>
      <c r="V227" s="25">
        <v>9200074386</v>
      </c>
      <c r="W227" s="25">
        <v>43384</v>
      </c>
      <c r="X227" s="69">
        <v>46080</v>
      </c>
      <c r="Y227" s="69" t="str">
        <f t="shared" si="29"/>
        <v>DONE</v>
      </c>
      <c r="Z227" s="25" t="s">
        <v>1774</v>
      </c>
      <c r="AA227" s="69">
        <v>46080</v>
      </c>
      <c r="AB227" s="25" t="str">
        <f t="shared" si="4"/>
        <v>DONE</v>
      </c>
      <c r="AC227" s="71"/>
      <c r="AD227" s="54" t="s">
        <v>1775</v>
      </c>
      <c r="AE227" s="76">
        <v>46080</v>
      </c>
      <c r="AF227" s="69" t="str">
        <f t="shared" si="5"/>
        <v>DONE</v>
      </c>
      <c r="AG227" s="69">
        <v>46081</v>
      </c>
      <c r="AH227" s="73">
        <v>46146</v>
      </c>
      <c r="AI227" s="77" t="e">
        <f t="shared" ca="1" si="33"/>
        <v>#NAME?</v>
      </c>
      <c r="AJ227" s="80" t="str">
        <f t="array" ref="AJ227">IFERROR(INDEX('[1]Master Price'!$E:$E,MATCH(D227,'[1]Master Price'!$B:$B,0)),"0")</f>
        <v>0</v>
      </c>
      <c r="AK227" s="80">
        <f t="shared" si="7"/>
        <v>0</v>
      </c>
      <c r="AL227" s="82" t="str">
        <f t="shared" si="38"/>
        <v>0-day</v>
      </c>
      <c r="AM227" s="82" t="str">
        <f t="shared" si="9"/>
        <v>1-day</v>
      </c>
      <c r="AN227" s="82" t="str">
        <f t="shared" si="39"/>
        <v>0-day</v>
      </c>
      <c r="AO227" s="82" t="str">
        <f t="shared" si="35"/>
        <v>0-day</v>
      </c>
      <c r="AP227" s="82" t="str">
        <f t="shared" si="12"/>
        <v>0-day</v>
      </c>
      <c r="AQ227" s="82" t="str">
        <f t="shared" si="13"/>
        <v>0-day</v>
      </c>
      <c r="AR227" s="137"/>
      <c r="AS227" s="83" t="str">
        <f t="shared" si="14"/>
        <v/>
      </c>
      <c r="AT227" s="85"/>
      <c r="AU227" s="84" t="e">
        <f t="shared" ca="1" si="15"/>
        <v>#NAME?</v>
      </c>
      <c r="AV227" s="88" t="e">
        <f t="shared" ca="1" si="16"/>
        <v>#NAME?</v>
      </c>
      <c r="AW227" s="83" t="e">
        <f t="shared" ca="1" si="17"/>
        <v>#NAME?</v>
      </c>
      <c r="AX227" s="88" t="e">
        <f t="shared" ca="1" si="18"/>
        <v>#NAME?</v>
      </c>
      <c r="AY227" s="83" t="str">
        <f t="shared" si="19"/>
        <v/>
      </c>
      <c r="AZ227" s="22" t="e">
        <f t="shared" ca="1" si="20"/>
        <v>#NAME?</v>
      </c>
      <c r="BA227" s="22" t="e">
        <f t="shared" ca="1" si="21"/>
        <v>#NAME?</v>
      </c>
      <c r="BB227" s="88" t="e">
        <f t="shared" ca="1" si="22"/>
        <v>#NAME?</v>
      </c>
      <c r="BC227" s="90" t="e">
        <f t="shared" ca="1" si="23"/>
        <v>#NAME?</v>
      </c>
      <c r="BD227" s="90" t="e">
        <f t="shared" ca="1" si="24"/>
        <v>#NAME?</v>
      </c>
      <c r="BE227" s="88" t="e">
        <f t="shared" ca="1" si="25"/>
        <v>#NAME?</v>
      </c>
      <c r="BF227" s="22" t="e">
        <f t="shared" ca="1" si="26"/>
        <v>#NAME?</v>
      </c>
      <c r="BG227" s="22" t="e">
        <f t="shared" ca="1" si="27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0"/>
        <v>226</v>
      </c>
      <c r="B228" s="139">
        <v>46069</v>
      </c>
      <c r="C228" s="54" t="s">
        <v>822</v>
      </c>
      <c r="D228" s="58" t="s">
        <v>408</v>
      </c>
      <c r="E228" s="56" t="s">
        <v>409</v>
      </c>
      <c r="F228" s="54">
        <v>5</v>
      </c>
      <c r="G228" s="54" t="s">
        <v>65</v>
      </c>
      <c r="H228" s="54" t="str">
        <f t="shared" si="1"/>
        <v>DONE</v>
      </c>
      <c r="I228" s="54" t="s">
        <v>1521</v>
      </c>
      <c r="J228" s="58" t="s">
        <v>616</v>
      </c>
      <c r="K228" s="58" t="s">
        <v>79</v>
      </c>
      <c r="L228" s="54"/>
      <c r="M228" s="54"/>
      <c r="N228" s="54" t="s">
        <v>80</v>
      </c>
      <c r="O228" s="54" t="s">
        <v>85</v>
      </c>
      <c r="P228" s="64" t="s">
        <v>813</v>
      </c>
      <c r="Q228" s="64" t="s">
        <v>1773</v>
      </c>
      <c r="R228" s="25">
        <v>200001011979</v>
      </c>
      <c r="S228" s="66">
        <v>46075</v>
      </c>
      <c r="T228" s="66" t="str">
        <f t="shared" si="2"/>
        <v>DONE</v>
      </c>
      <c r="U228" s="66">
        <v>46076</v>
      </c>
      <c r="V228" s="25">
        <v>9200074385</v>
      </c>
      <c r="W228" s="25">
        <v>43383</v>
      </c>
      <c r="X228" s="69">
        <v>46080</v>
      </c>
      <c r="Y228" s="69" t="str">
        <f t="shared" si="29"/>
        <v>DONE</v>
      </c>
      <c r="Z228" s="25" t="s">
        <v>1783</v>
      </c>
      <c r="AA228" s="69">
        <v>46080</v>
      </c>
      <c r="AB228" s="25" t="str">
        <f t="shared" si="4"/>
        <v>DONE</v>
      </c>
      <c r="AC228" s="71"/>
      <c r="AD228" s="54" t="s">
        <v>1784</v>
      </c>
      <c r="AE228" s="76">
        <v>46080</v>
      </c>
      <c r="AF228" s="69" t="str">
        <f t="shared" si="5"/>
        <v>DONE</v>
      </c>
      <c r="AG228" s="69">
        <v>46081</v>
      </c>
      <c r="AH228" s="73">
        <v>46146</v>
      </c>
      <c r="AI228" s="77" t="e">
        <f t="shared" ca="1" si="33"/>
        <v>#NAME?</v>
      </c>
      <c r="AJ228" s="80" t="str">
        <f t="array" ref="AJ228">IFERROR(INDEX('[1]Master Price'!$E:$E,MATCH(D228,'[1]Master Price'!$B:$B,0)),"0")</f>
        <v>0</v>
      </c>
      <c r="AK228" s="80">
        <f t="shared" si="7"/>
        <v>0</v>
      </c>
      <c r="AL228" s="82" t="str">
        <f t="shared" si="38"/>
        <v>0-day</v>
      </c>
      <c r="AM228" s="82" t="str">
        <f t="shared" si="9"/>
        <v>1-day</v>
      </c>
      <c r="AN228" s="82" t="str">
        <f t="shared" si="39"/>
        <v>0-day</v>
      </c>
      <c r="AO228" s="82" t="str">
        <f t="shared" si="35"/>
        <v>0-day</v>
      </c>
      <c r="AP228" s="82" t="str">
        <f t="shared" si="12"/>
        <v>0-day</v>
      </c>
      <c r="AQ228" s="82" t="str">
        <f t="shared" si="13"/>
        <v>0-day</v>
      </c>
      <c r="AR228" s="137"/>
      <c r="AS228" s="83" t="str">
        <f t="shared" si="14"/>
        <v/>
      </c>
      <c r="AT228" s="85"/>
      <c r="AU228" s="84" t="e">
        <f t="shared" ca="1" si="15"/>
        <v>#NAME?</v>
      </c>
      <c r="AV228" s="88" t="e">
        <f t="shared" ca="1" si="16"/>
        <v>#NAME?</v>
      </c>
      <c r="AW228" s="83" t="e">
        <f t="shared" ca="1" si="17"/>
        <v>#NAME?</v>
      </c>
      <c r="AX228" s="88" t="e">
        <f t="shared" ca="1" si="18"/>
        <v>#NAME?</v>
      </c>
      <c r="AY228" s="83" t="str">
        <f t="shared" si="19"/>
        <v/>
      </c>
      <c r="AZ228" s="22" t="e">
        <f t="shared" ca="1" si="20"/>
        <v>#NAME?</v>
      </c>
      <c r="BA228" s="22" t="e">
        <f t="shared" ca="1" si="21"/>
        <v>#NAME?</v>
      </c>
      <c r="BB228" s="88" t="e">
        <f t="shared" ca="1" si="22"/>
        <v>#NAME?</v>
      </c>
      <c r="BC228" s="90" t="e">
        <f t="shared" ca="1" si="23"/>
        <v>#NAME?</v>
      </c>
      <c r="BD228" s="90" t="e">
        <f t="shared" ca="1" si="24"/>
        <v>#NAME?</v>
      </c>
      <c r="BE228" s="88" t="e">
        <f t="shared" ca="1" si="25"/>
        <v>#NAME?</v>
      </c>
      <c r="BF228" s="22" t="e">
        <f t="shared" ca="1" si="26"/>
        <v>#NAME?</v>
      </c>
      <c r="BG228" s="22" t="e">
        <f t="shared" ca="1" si="27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0"/>
        <v>227</v>
      </c>
      <c r="B229" s="139">
        <v>46070</v>
      </c>
      <c r="C229" s="54" t="s">
        <v>841</v>
      </c>
      <c r="D229" s="58" t="s">
        <v>820</v>
      </c>
      <c r="E229" s="56" t="s">
        <v>821</v>
      </c>
      <c r="F229" s="54">
        <v>1</v>
      </c>
      <c r="G229" s="54" t="s">
        <v>65</v>
      </c>
      <c r="H229" s="54" t="str">
        <f t="shared" si="1"/>
        <v>DONE</v>
      </c>
      <c r="I229" s="54" t="s">
        <v>128</v>
      </c>
      <c r="J229" s="58" t="s">
        <v>129</v>
      </c>
      <c r="K229" s="58" t="s">
        <v>106</v>
      </c>
      <c r="L229" s="54"/>
      <c r="M229" s="54"/>
      <c r="N229" s="54" t="s">
        <v>80</v>
      </c>
      <c r="O229" s="54" t="s">
        <v>81</v>
      </c>
      <c r="P229" s="64" t="s">
        <v>813</v>
      </c>
      <c r="Q229" s="64" t="s">
        <v>89</v>
      </c>
      <c r="R229" s="25">
        <v>200001011965</v>
      </c>
      <c r="S229" s="66">
        <v>46075</v>
      </c>
      <c r="T229" s="66" t="str">
        <f t="shared" si="2"/>
        <v>DONE</v>
      </c>
      <c r="U229" s="66">
        <v>46076</v>
      </c>
      <c r="V229" s="25">
        <v>9200074399</v>
      </c>
      <c r="W229" s="25">
        <v>43394</v>
      </c>
      <c r="X229" s="69">
        <v>46080</v>
      </c>
      <c r="Y229" s="69" t="str">
        <f t="shared" si="29"/>
        <v>DONE</v>
      </c>
      <c r="Z229" s="25" t="s">
        <v>1785</v>
      </c>
      <c r="AA229" s="69">
        <v>46080</v>
      </c>
      <c r="AB229" s="25" t="str">
        <f t="shared" si="4"/>
        <v>DONE</v>
      </c>
      <c r="AC229" s="71"/>
      <c r="AD229" s="54" t="s">
        <v>1787</v>
      </c>
      <c r="AE229" s="76">
        <v>46080</v>
      </c>
      <c r="AF229" s="69" t="str">
        <f t="shared" si="5"/>
        <v>DONE</v>
      </c>
      <c r="AG229" s="69">
        <v>46081</v>
      </c>
      <c r="AH229" s="73">
        <v>46146</v>
      </c>
      <c r="AI229" s="77" t="e">
        <f t="shared" ca="1" si="33"/>
        <v>#NAME?</v>
      </c>
      <c r="AJ229" s="80" t="str">
        <f t="array" ref="AJ229">IFERROR(INDEX('[1]Master Price'!$E:$E,MATCH(D229,'[1]Master Price'!$B:$B,0)),"0")</f>
        <v>0</v>
      </c>
      <c r="AK229" s="80">
        <f t="shared" si="7"/>
        <v>0</v>
      </c>
      <c r="AL229" s="82" t="str">
        <f t="shared" si="38"/>
        <v>0-day</v>
      </c>
      <c r="AM229" s="82" t="str">
        <f t="shared" si="9"/>
        <v>1-day</v>
      </c>
      <c r="AN229" s="82" t="str">
        <f t="shared" si="39"/>
        <v>0-day</v>
      </c>
      <c r="AO229" s="82" t="str">
        <f t="shared" si="35"/>
        <v>0-day</v>
      </c>
      <c r="AP229" s="82" t="str">
        <f t="shared" si="12"/>
        <v>0-day</v>
      </c>
      <c r="AQ229" s="82" t="str">
        <f t="shared" si="13"/>
        <v>0-day</v>
      </c>
      <c r="AR229" s="137"/>
      <c r="AS229" s="83" t="str">
        <f t="shared" si="14"/>
        <v/>
      </c>
      <c r="AT229" s="85"/>
      <c r="AU229" s="84" t="e">
        <f t="shared" ca="1" si="15"/>
        <v>#NAME?</v>
      </c>
      <c r="AV229" s="88" t="e">
        <f t="shared" ca="1" si="16"/>
        <v>#NAME?</v>
      </c>
      <c r="AW229" s="83" t="e">
        <f t="shared" ca="1" si="17"/>
        <v>#NAME?</v>
      </c>
      <c r="AX229" s="88" t="e">
        <f t="shared" ca="1" si="18"/>
        <v>#NAME?</v>
      </c>
      <c r="AY229" s="83" t="str">
        <f t="shared" si="19"/>
        <v/>
      </c>
      <c r="AZ229" s="22" t="e">
        <f t="shared" ca="1" si="20"/>
        <v>#NAME?</v>
      </c>
      <c r="BA229" s="22" t="e">
        <f t="shared" ca="1" si="21"/>
        <v>#NAME?</v>
      </c>
      <c r="BB229" s="88" t="e">
        <f t="shared" ca="1" si="22"/>
        <v>#NAME?</v>
      </c>
      <c r="BC229" s="90" t="e">
        <f t="shared" ca="1" si="23"/>
        <v>#NAME?</v>
      </c>
      <c r="BD229" s="90" t="e">
        <f t="shared" ca="1" si="24"/>
        <v>#NAME?</v>
      </c>
      <c r="BE229" s="88" t="e">
        <f t="shared" ca="1" si="25"/>
        <v>#NAME?</v>
      </c>
      <c r="BF229" s="22" t="e">
        <f t="shared" ca="1" si="26"/>
        <v>#NAME?</v>
      </c>
      <c r="BG229" s="22" t="e">
        <f t="shared" ca="1" si="27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0"/>
        <v>228</v>
      </c>
      <c r="B230" s="139">
        <v>46070</v>
      </c>
      <c r="C230" s="54" t="s">
        <v>852</v>
      </c>
      <c r="D230" s="58" t="s">
        <v>408</v>
      </c>
      <c r="E230" s="56" t="s">
        <v>409</v>
      </c>
      <c r="F230" s="54">
        <v>4</v>
      </c>
      <c r="G230" s="54" t="s">
        <v>65</v>
      </c>
      <c r="H230" s="54" t="str">
        <f t="shared" si="1"/>
        <v>DONE</v>
      </c>
      <c r="I230" s="54" t="s">
        <v>699</v>
      </c>
      <c r="J230" s="58" t="s">
        <v>78</v>
      </c>
      <c r="K230" s="58" t="s">
        <v>79</v>
      </c>
      <c r="L230" s="54"/>
      <c r="M230" s="54"/>
      <c r="N230" s="54" t="s">
        <v>80</v>
      </c>
      <c r="O230" s="54" t="s">
        <v>85</v>
      </c>
      <c r="P230" s="64" t="s">
        <v>813</v>
      </c>
      <c r="Q230" s="64" t="s">
        <v>1663</v>
      </c>
      <c r="R230" s="25">
        <v>200001011601</v>
      </c>
      <c r="S230" s="66">
        <v>46075</v>
      </c>
      <c r="T230" s="66" t="str">
        <f t="shared" si="2"/>
        <v>DONE</v>
      </c>
      <c r="U230" s="66">
        <v>46076</v>
      </c>
      <c r="V230" s="25">
        <v>9200074387</v>
      </c>
      <c r="W230" s="25">
        <v>43386</v>
      </c>
      <c r="X230" s="69">
        <v>46080</v>
      </c>
      <c r="Y230" s="69" t="str">
        <f t="shared" si="29"/>
        <v>DONE</v>
      </c>
      <c r="Z230" s="25" t="s">
        <v>1792</v>
      </c>
      <c r="AA230" s="69">
        <v>46080</v>
      </c>
      <c r="AB230" s="25" t="str">
        <f t="shared" si="4"/>
        <v>DONE</v>
      </c>
      <c r="AC230" s="71"/>
      <c r="AD230" s="54" t="s">
        <v>1793</v>
      </c>
      <c r="AE230" s="76">
        <v>46080</v>
      </c>
      <c r="AF230" s="69" t="str">
        <f t="shared" si="5"/>
        <v>DONE</v>
      </c>
      <c r="AG230" s="69">
        <v>46081</v>
      </c>
      <c r="AH230" s="73">
        <v>46146</v>
      </c>
      <c r="AI230" s="77" t="e">
        <f t="shared" ca="1" si="33"/>
        <v>#NAME?</v>
      </c>
      <c r="AJ230" s="80" t="str">
        <f t="array" ref="AJ230">IFERROR(INDEX('[1]Master Price'!$E:$E,MATCH(D230,'[1]Master Price'!$B:$B,0)),"0")</f>
        <v>0</v>
      </c>
      <c r="AK230" s="80">
        <f t="shared" si="7"/>
        <v>0</v>
      </c>
      <c r="AL230" s="82" t="str">
        <f t="shared" si="38"/>
        <v>0-day</v>
      </c>
      <c r="AM230" s="82" t="str">
        <f t="shared" si="9"/>
        <v>1-day</v>
      </c>
      <c r="AN230" s="82" t="str">
        <f t="shared" si="39"/>
        <v>0-day</v>
      </c>
      <c r="AO230" s="82" t="str">
        <f t="shared" si="35"/>
        <v>0-day</v>
      </c>
      <c r="AP230" s="82" t="str">
        <f t="shared" si="12"/>
        <v>0-day</v>
      </c>
      <c r="AQ230" s="82" t="str">
        <f t="shared" si="13"/>
        <v>0-day</v>
      </c>
      <c r="AR230" s="137"/>
      <c r="AS230" s="83" t="str">
        <f t="shared" si="14"/>
        <v/>
      </c>
      <c r="AT230" s="85"/>
      <c r="AU230" s="84" t="e">
        <f t="shared" ca="1" si="15"/>
        <v>#NAME?</v>
      </c>
      <c r="AV230" s="88" t="e">
        <f t="shared" ca="1" si="16"/>
        <v>#NAME?</v>
      </c>
      <c r="AW230" s="83" t="e">
        <f t="shared" ca="1" si="17"/>
        <v>#NAME?</v>
      </c>
      <c r="AX230" s="88" t="e">
        <f t="shared" ca="1" si="18"/>
        <v>#NAME?</v>
      </c>
      <c r="AY230" s="83" t="str">
        <f t="shared" si="19"/>
        <v/>
      </c>
      <c r="AZ230" s="22" t="e">
        <f t="shared" ca="1" si="20"/>
        <v>#NAME?</v>
      </c>
      <c r="BA230" s="22" t="e">
        <f t="shared" ca="1" si="21"/>
        <v>#NAME?</v>
      </c>
      <c r="BB230" s="88" t="e">
        <f t="shared" ca="1" si="22"/>
        <v>#NAME?</v>
      </c>
      <c r="BC230" s="90" t="e">
        <f t="shared" ca="1" si="23"/>
        <v>#NAME?</v>
      </c>
      <c r="BD230" s="90" t="e">
        <f t="shared" ca="1" si="24"/>
        <v>#NAME?</v>
      </c>
      <c r="BE230" s="88" t="e">
        <f t="shared" ca="1" si="25"/>
        <v>#NAME?</v>
      </c>
      <c r="BF230" s="22" t="e">
        <f t="shared" ca="1" si="26"/>
        <v>#NAME?</v>
      </c>
      <c r="BG230" s="22" t="e">
        <f t="shared" ca="1" si="27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0"/>
        <v>229</v>
      </c>
      <c r="B231" s="139">
        <v>46070</v>
      </c>
      <c r="C231" s="54" t="s">
        <v>866</v>
      </c>
      <c r="D231" s="58" t="s">
        <v>408</v>
      </c>
      <c r="E231" s="56" t="s">
        <v>409</v>
      </c>
      <c r="F231" s="54">
        <v>6</v>
      </c>
      <c r="G231" s="54" t="s">
        <v>65</v>
      </c>
      <c r="H231" s="54" t="str">
        <f t="shared" si="1"/>
        <v>DONE</v>
      </c>
      <c r="I231" s="54" t="s">
        <v>1642</v>
      </c>
      <c r="J231" s="58" t="s">
        <v>868</v>
      </c>
      <c r="K231" s="58" t="s">
        <v>79</v>
      </c>
      <c r="L231" s="54"/>
      <c r="M231" s="54"/>
      <c r="N231" s="54" t="s">
        <v>80</v>
      </c>
      <c r="O231" s="54" t="s">
        <v>85</v>
      </c>
      <c r="P231" s="64" t="s">
        <v>813</v>
      </c>
      <c r="Q231" s="64" t="s">
        <v>1663</v>
      </c>
      <c r="R231" s="25">
        <v>200001011600</v>
      </c>
      <c r="S231" s="66">
        <v>46075</v>
      </c>
      <c r="T231" s="66" t="str">
        <f t="shared" si="2"/>
        <v>DONE</v>
      </c>
      <c r="U231" s="66">
        <v>46076</v>
      </c>
      <c r="V231" s="25">
        <v>9200074384</v>
      </c>
      <c r="W231" s="25">
        <v>43382</v>
      </c>
      <c r="X231" s="69">
        <v>46080</v>
      </c>
      <c r="Y231" s="69" t="str">
        <f t="shared" si="29"/>
        <v>DONE</v>
      </c>
      <c r="Z231" s="25" t="s">
        <v>1794</v>
      </c>
      <c r="AA231" s="69">
        <v>46080</v>
      </c>
      <c r="AB231" s="25" t="str">
        <f t="shared" si="4"/>
        <v>DONE</v>
      </c>
      <c r="AC231" s="71"/>
      <c r="AD231" s="54" t="s">
        <v>1795</v>
      </c>
      <c r="AE231" s="76">
        <v>46080</v>
      </c>
      <c r="AF231" s="69" t="str">
        <f t="shared" si="5"/>
        <v>DONE</v>
      </c>
      <c r="AG231" s="69">
        <v>46081</v>
      </c>
      <c r="AH231" s="73">
        <v>46146</v>
      </c>
      <c r="AI231" s="77" t="e">
        <f t="shared" ca="1" si="33"/>
        <v>#NAME?</v>
      </c>
      <c r="AJ231" s="80" t="str">
        <f t="array" ref="AJ231">IFERROR(INDEX('[1]Master Price'!$E:$E,MATCH(D231,'[1]Master Price'!$B:$B,0)),"0")</f>
        <v>0</v>
      </c>
      <c r="AK231" s="80">
        <f t="shared" si="7"/>
        <v>0</v>
      </c>
      <c r="AL231" s="82" t="str">
        <f t="shared" si="38"/>
        <v>0-day</v>
      </c>
      <c r="AM231" s="82" t="str">
        <f t="shared" si="9"/>
        <v>1-day</v>
      </c>
      <c r="AN231" s="82" t="str">
        <f t="shared" si="39"/>
        <v>0-day</v>
      </c>
      <c r="AO231" s="82" t="str">
        <f t="shared" si="35"/>
        <v>0-day</v>
      </c>
      <c r="AP231" s="82" t="str">
        <f t="shared" si="12"/>
        <v>0-day</v>
      </c>
      <c r="AQ231" s="82" t="str">
        <f t="shared" si="13"/>
        <v>0-day</v>
      </c>
      <c r="AR231" s="137"/>
      <c r="AS231" s="83" t="str">
        <f t="shared" si="14"/>
        <v/>
      </c>
      <c r="AT231" s="85"/>
      <c r="AU231" s="84" t="e">
        <f t="shared" ca="1" si="15"/>
        <v>#NAME?</v>
      </c>
      <c r="AV231" s="88" t="e">
        <f t="shared" ca="1" si="16"/>
        <v>#NAME?</v>
      </c>
      <c r="AW231" s="83" t="e">
        <f t="shared" ca="1" si="17"/>
        <v>#NAME?</v>
      </c>
      <c r="AX231" s="88" t="e">
        <f t="shared" ca="1" si="18"/>
        <v>#NAME?</v>
      </c>
      <c r="AY231" s="83" t="str">
        <f t="shared" si="19"/>
        <v/>
      </c>
      <c r="AZ231" s="22" t="e">
        <f t="shared" ca="1" si="20"/>
        <v>#NAME?</v>
      </c>
      <c r="BA231" s="22" t="e">
        <f t="shared" ca="1" si="21"/>
        <v>#NAME?</v>
      </c>
      <c r="BB231" s="88" t="e">
        <f t="shared" ca="1" si="22"/>
        <v>#NAME?</v>
      </c>
      <c r="BC231" s="90" t="e">
        <f t="shared" ca="1" si="23"/>
        <v>#NAME?</v>
      </c>
      <c r="BD231" s="90" t="e">
        <f t="shared" ca="1" si="24"/>
        <v>#NAME?</v>
      </c>
      <c r="BE231" s="88" t="e">
        <f t="shared" ca="1" si="25"/>
        <v>#NAME?</v>
      </c>
      <c r="BF231" s="22" t="e">
        <f t="shared" ca="1" si="26"/>
        <v>#NAME?</v>
      </c>
      <c r="BG231" s="22" t="e">
        <f t="shared" ca="1" si="27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0"/>
        <v>230</v>
      </c>
      <c r="B232" s="139">
        <v>46071</v>
      </c>
      <c r="C232" s="54" t="s">
        <v>875</v>
      </c>
      <c r="D232" s="58" t="s">
        <v>136</v>
      </c>
      <c r="E232" s="56" t="s">
        <v>137</v>
      </c>
      <c r="F232" s="54">
        <v>1</v>
      </c>
      <c r="G232" s="54" t="s">
        <v>65</v>
      </c>
      <c r="H232" s="54" t="str">
        <f t="shared" si="1"/>
        <v>DONE</v>
      </c>
      <c r="I232" s="54" t="s">
        <v>974</v>
      </c>
      <c r="J232" s="58" t="s">
        <v>112</v>
      </c>
      <c r="K232" s="58" t="s">
        <v>106</v>
      </c>
      <c r="L232" s="54"/>
      <c r="M232" s="54"/>
      <c r="N232" s="54" t="s">
        <v>1800</v>
      </c>
      <c r="O232" s="54" t="s">
        <v>81</v>
      </c>
      <c r="P232" s="64" t="s">
        <v>813</v>
      </c>
      <c r="Q232" s="64" t="s">
        <v>1219</v>
      </c>
      <c r="R232" s="25">
        <v>200001011599</v>
      </c>
      <c r="S232" s="66">
        <v>46075</v>
      </c>
      <c r="T232" s="66" t="str">
        <f t="shared" si="2"/>
        <v>DONE</v>
      </c>
      <c r="U232" s="66">
        <v>46076</v>
      </c>
      <c r="V232" s="25">
        <v>9200074397</v>
      </c>
      <c r="W232" s="25">
        <v>43392</v>
      </c>
      <c r="X232" s="69">
        <v>46080</v>
      </c>
      <c r="Y232" s="69" t="str">
        <f t="shared" si="29"/>
        <v>DONE</v>
      </c>
      <c r="Z232" s="25" t="s">
        <v>1801</v>
      </c>
      <c r="AA232" s="69">
        <v>46080</v>
      </c>
      <c r="AB232" s="25" t="str">
        <f t="shared" si="4"/>
        <v>DONE</v>
      </c>
      <c r="AC232" s="71"/>
      <c r="AD232" s="54" t="s">
        <v>1802</v>
      </c>
      <c r="AE232" s="76">
        <v>46080</v>
      </c>
      <c r="AF232" s="69" t="str">
        <f t="shared" si="5"/>
        <v>DONE</v>
      </c>
      <c r="AG232" s="69">
        <v>46081</v>
      </c>
      <c r="AH232" s="73">
        <v>46146</v>
      </c>
      <c r="AI232" s="77" t="e">
        <f t="shared" ca="1" si="33"/>
        <v>#NAME?</v>
      </c>
      <c r="AJ232" s="80" t="str">
        <f t="array" ref="AJ232">IFERROR(INDEX('[1]Master Price'!$E:$E,MATCH(D232,'[1]Master Price'!$B:$B,0)),"0")</f>
        <v>0</v>
      </c>
      <c r="AK232" s="80">
        <f t="shared" si="7"/>
        <v>0</v>
      </c>
      <c r="AL232" s="82" t="str">
        <f t="shared" si="38"/>
        <v>0-day</v>
      </c>
      <c r="AM232" s="82" t="str">
        <f t="shared" si="9"/>
        <v>1-day</v>
      </c>
      <c r="AN232" s="82" t="str">
        <f t="shared" si="39"/>
        <v>0-day</v>
      </c>
      <c r="AO232" s="82" t="str">
        <f t="shared" si="35"/>
        <v>0-day</v>
      </c>
      <c r="AP232" s="82" t="str">
        <f t="shared" si="12"/>
        <v>0-day</v>
      </c>
      <c r="AQ232" s="82" t="str">
        <f t="shared" si="13"/>
        <v>0-day</v>
      </c>
      <c r="AR232" s="137"/>
      <c r="AS232" s="83" t="str">
        <f t="shared" si="14"/>
        <v/>
      </c>
      <c r="AT232" s="85"/>
      <c r="AU232" s="84" t="e">
        <f t="shared" ca="1" si="15"/>
        <v>#NAME?</v>
      </c>
      <c r="AV232" s="88" t="e">
        <f t="shared" ca="1" si="16"/>
        <v>#NAME?</v>
      </c>
      <c r="AW232" s="83" t="e">
        <f t="shared" ca="1" si="17"/>
        <v>#NAME?</v>
      </c>
      <c r="AX232" s="88" t="e">
        <f t="shared" ca="1" si="18"/>
        <v>#NAME?</v>
      </c>
      <c r="AY232" s="83" t="str">
        <f t="shared" si="19"/>
        <v/>
      </c>
      <c r="AZ232" s="22" t="e">
        <f t="shared" ca="1" si="20"/>
        <v>#NAME?</v>
      </c>
      <c r="BA232" s="22" t="e">
        <f t="shared" ca="1" si="21"/>
        <v>#NAME?</v>
      </c>
      <c r="BB232" s="88" t="e">
        <f t="shared" ca="1" si="22"/>
        <v>#NAME?</v>
      </c>
      <c r="BC232" s="90" t="e">
        <f t="shared" ca="1" si="23"/>
        <v>#NAME?</v>
      </c>
      <c r="BD232" s="90" t="e">
        <f t="shared" ca="1" si="24"/>
        <v>#NAME?</v>
      </c>
      <c r="BE232" s="88" t="e">
        <f t="shared" ca="1" si="25"/>
        <v>#NAME?</v>
      </c>
      <c r="BF232" s="22" t="e">
        <f t="shared" ca="1" si="26"/>
        <v>#NAME?</v>
      </c>
      <c r="BG232" s="22" t="e">
        <f t="shared" ca="1" si="27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0"/>
        <v>231</v>
      </c>
      <c r="B233" s="139">
        <v>46071</v>
      </c>
      <c r="C233" s="54" t="s">
        <v>884</v>
      </c>
      <c r="D233" s="58" t="s">
        <v>68</v>
      </c>
      <c r="E233" s="56" t="s">
        <v>70</v>
      </c>
      <c r="F233" s="54">
        <v>1</v>
      </c>
      <c r="G233" s="54" t="s">
        <v>65</v>
      </c>
      <c r="H233" s="54" t="str">
        <f t="shared" si="1"/>
        <v>DONE</v>
      </c>
      <c r="I233" s="54" t="s">
        <v>584</v>
      </c>
      <c r="J233" s="58" t="s">
        <v>105</v>
      </c>
      <c r="K233" s="58" t="s">
        <v>106</v>
      </c>
      <c r="L233" s="54"/>
      <c r="M233" s="54"/>
      <c r="N233" s="54" t="s">
        <v>80</v>
      </c>
      <c r="O233" s="54" t="s">
        <v>81</v>
      </c>
      <c r="P233" s="64" t="s">
        <v>813</v>
      </c>
      <c r="Q233" s="64" t="s">
        <v>83</v>
      </c>
      <c r="R233" s="25">
        <v>200001011598</v>
      </c>
      <c r="S233" s="66">
        <v>46075</v>
      </c>
      <c r="T233" s="66" t="str">
        <f t="shared" si="2"/>
        <v>DONE</v>
      </c>
      <c r="U233" s="66">
        <v>46076</v>
      </c>
      <c r="V233" s="25">
        <v>9200074396</v>
      </c>
      <c r="W233" s="25">
        <v>43393</v>
      </c>
      <c r="X233" s="69">
        <v>46080</v>
      </c>
      <c r="Y233" s="69" t="str">
        <f t="shared" si="29"/>
        <v>DONE</v>
      </c>
      <c r="Z233" s="25" t="s">
        <v>1805</v>
      </c>
      <c r="AA233" s="69">
        <v>46080</v>
      </c>
      <c r="AB233" s="25" t="str">
        <f t="shared" si="4"/>
        <v>DONE</v>
      </c>
      <c r="AC233" s="71"/>
      <c r="AD233" s="54" t="s">
        <v>1806</v>
      </c>
      <c r="AE233" s="76">
        <v>46080</v>
      </c>
      <c r="AF233" s="69" t="str">
        <f t="shared" si="5"/>
        <v>DONE</v>
      </c>
      <c r="AG233" s="69">
        <v>46081</v>
      </c>
      <c r="AH233" s="73">
        <v>46146</v>
      </c>
      <c r="AI233" s="77" t="e">
        <f t="shared" ca="1" si="33"/>
        <v>#NAME?</v>
      </c>
      <c r="AJ233" s="80" t="str">
        <f t="array" ref="AJ233">IFERROR(INDEX('[1]Master Price'!$E:$E,MATCH(D233,'[1]Master Price'!$B:$B,0)),"0")</f>
        <v>0</v>
      </c>
      <c r="AK233" s="80">
        <f t="shared" si="7"/>
        <v>0</v>
      </c>
      <c r="AL233" s="82" t="str">
        <f t="shared" si="38"/>
        <v>0-day</v>
      </c>
      <c r="AM233" s="82" t="str">
        <f t="shared" si="9"/>
        <v>1-day</v>
      </c>
      <c r="AN233" s="82" t="str">
        <f t="shared" si="39"/>
        <v>0-day</v>
      </c>
      <c r="AO233" s="82" t="str">
        <f t="shared" si="35"/>
        <v>0-day</v>
      </c>
      <c r="AP233" s="82" t="str">
        <f t="shared" si="12"/>
        <v>0-day</v>
      </c>
      <c r="AQ233" s="82" t="str">
        <f t="shared" si="13"/>
        <v>0-day</v>
      </c>
      <c r="AR233" s="137"/>
      <c r="AS233" s="83" t="str">
        <f t="shared" si="14"/>
        <v/>
      </c>
      <c r="AT233" s="85"/>
      <c r="AU233" s="84" t="e">
        <f t="shared" ca="1" si="15"/>
        <v>#NAME?</v>
      </c>
      <c r="AV233" s="88" t="e">
        <f t="shared" ca="1" si="16"/>
        <v>#NAME?</v>
      </c>
      <c r="AW233" s="83" t="e">
        <f t="shared" ca="1" si="17"/>
        <v>#NAME?</v>
      </c>
      <c r="AX233" s="88" t="e">
        <f t="shared" ca="1" si="18"/>
        <v>#NAME?</v>
      </c>
      <c r="AY233" s="83" t="str">
        <f t="shared" si="19"/>
        <v/>
      </c>
      <c r="AZ233" s="22" t="e">
        <f t="shared" ca="1" si="20"/>
        <v>#NAME?</v>
      </c>
      <c r="BA233" s="22" t="e">
        <f t="shared" ca="1" si="21"/>
        <v>#NAME?</v>
      </c>
      <c r="BB233" s="88" t="e">
        <f t="shared" ca="1" si="22"/>
        <v>#NAME?</v>
      </c>
      <c r="BC233" s="90" t="e">
        <f t="shared" ca="1" si="23"/>
        <v>#NAME?</v>
      </c>
      <c r="BD233" s="90" t="e">
        <f t="shared" ca="1" si="24"/>
        <v>#NAME?</v>
      </c>
      <c r="BE233" s="88" t="e">
        <f t="shared" ca="1" si="25"/>
        <v>#NAME?</v>
      </c>
      <c r="BF233" s="22" t="e">
        <f t="shared" ca="1" si="26"/>
        <v>#NAME?</v>
      </c>
      <c r="BG233" s="22" t="e">
        <f t="shared" ca="1" si="27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0"/>
        <v>232</v>
      </c>
      <c r="B234" s="139">
        <v>46068</v>
      </c>
      <c r="C234" s="54" t="s">
        <v>893</v>
      </c>
      <c r="D234" s="58" t="s">
        <v>115</v>
      </c>
      <c r="E234" s="56" t="s">
        <v>116</v>
      </c>
      <c r="F234" s="54">
        <v>1</v>
      </c>
      <c r="G234" s="54" t="s">
        <v>65</v>
      </c>
      <c r="H234" s="54" t="str">
        <f t="shared" si="1"/>
        <v>DONE</v>
      </c>
      <c r="I234" s="54" t="s">
        <v>699</v>
      </c>
      <c r="J234" s="58" t="s">
        <v>78</v>
      </c>
      <c r="K234" s="58" t="s">
        <v>79</v>
      </c>
      <c r="L234" s="54">
        <v>33226</v>
      </c>
      <c r="M234" s="54" t="s">
        <v>599</v>
      </c>
      <c r="N234" s="54" t="s">
        <v>444</v>
      </c>
      <c r="O234" s="54" t="s">
        <v>85</v>
      </c>
      <c r="P234" s="64" t="s">
        <v>1810</v>
      </c>
      <c r="Q234" s="64" t="s">
        <v>326</v>
      </c>
      <c r="R234" s="25">
        <v>200001013897</v>
      </c>
      <c r="S234" s="66">
        <v>46079</v>
      </c>
      <c r="T234" s="66" t="str">
        <f t="shared" si="2"/>
        <v>DONE</v>
      </c>
      <c r="U234" s="66">
        <v>46080</v>
      </c>
      <c r="V234" s="25">
        <v>9200074566</v>
      </c>
      <c r="W234" s="25">
        <v>43471</v>
      </c>
      <c r="X234" s="69">
        <v>46084</v>
      </c>
      <c r="Y234" s="69" t="str">
        <f t="shared" si="29"/>
        <v>DONE</v>
      </c>
      <c r="Z234" s="25" t="s">
        <v>1811</v>
      </c>
      <c r="AA234" s="69">
        <v>46085</v>
      </c>
      <c r="AB234" s="25" t="str">
        <f t="shared" si="4"/>
        <v>DONE</v>
      </c>
      <c r="AC234" s="71"/>
      <c r="AD234" s="54" t="s">
        <v>1812</v>
      </c>
      <c r="AE234" s="76">
        <v>46085</v>
      </c>
      <c r="AF234" s="69" t="str">
        <f t="shared" si="5"/>
        <v>DONE</v>
      </c>
      <c r="AG234" s="69">
        <v>46086</v>
      </c>
      <c r="AH234" s="73">
        <v>46146</v>
      </c>
      <c r="AI234" s="77" t="e">
        <f t="shared" ca="1" si="33"/>
        <v>#NAME?</v>
      </c>
      <c r="AJ234" s="80" t="str">
        <f t="array" ref="AJ234">IFERROR(INDEX('[1]Master Price'!$E:$E,MATCH(D234,'[1]Master Price'!$B:$B,0)),"0")</f>
        <v>0</v>
      </c>
      <c r="AK234" s="80">
        <f t="shared" si="7"/>
        <v>0</v>
      </c>
      <c r="AL234" s="82" t="str">
        <f t="shared" si="38"/>
        <v>0-day</v>
      </c>
      <c r="AM234" s="82" t="str">
        <f t="shared" si="9"/>
        <v>1-day</v>
      </c>
      <c r="AN234" s="82" t="str">
        <f t="shared" si="39"/>
        <v>0-day</v>
      </c>
      <c r="AO234" s="82" t="str">
        <f t="shared" si="35"/>
        <v>1-day</v>
      </c>
      <c r="AP234" s="82" t="str">
        <f t="shared" si="12"/>
        <v>0-day</v>
      </c>
      <c r="AQ234" s="82" t="str">
        <f t="shared" si="13"/>
        <v>0-day</v>
      </c>
      <c r="AR234" s="137"/>
      <c r="AS234" s="83" t="str">
        <f t="shared" si="14"/>
        <v/>
      </c>
      <c r="AT234" s="85"/>
      <c r="AU234" s="84" t="e">
        <f t="shared" ca="1" si="15"/>
        <v>#NAME?</v>
      </c>
      <c r="AV234" s="88" t="e">
        <f t="shared" ca="1" si="16"/>
        <v>#NAME?</v>
      </c>
      <c r="AW234" s="83" t="e">
        <f t="shared" ca="1" si="17"/>
        <v>#NAME?</v>
      </c>
      <c r="AX234" s="88" t="e">
        <f t="shared" ca="1" si="18"/>
        <v>#NAME?</v>
      </c>
      <c r="AY234" s="83" t="str">
        <f t="shared" si="19"/>
        <v/>
      </c>
      <c r="AZ234" s="22" t="e">
        <f t="shared" ca="1" si="20"/>
        <v>#NAME?</v>
      </c>
      <c r="BA234" s="22" t="e">
        <f t="shared" ca="1" si="21"/>
        <v>#NAME?</v>
      </c>
      <c r="BB234" s="88" t="e">
        <f t="shared" ca="1" si="22"/>
        <v>#NAME?</v>
      </c>
      <c r="BC234" s="90" t="e">
        <f t="shared" ca="1" si="23"/>
        <v>#NAME?</v>
      </c>
      <c r="BD234" s="90" t="e">
        <f t="shared" ca="1" si="24"/>
        <v>#NAME?</v>
      </c>
      <c r="BE234" s="88" t="e">
        <f t="shared" ca="1" si="25"/>
        <v>#NAME?</v>
      </c>
      <c r="BF234" s="22" t="e">
        <f t="shared" ca="1" si="26"/>
        <v>#NAME?</v>
      </c>
      <c r="BG234" s="22" t="e">
        <f t="shared" ca="1" si="27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0"/>
        <v>233</v>
      </c>
      <c r="B235" s="139">
        <v>46068</v>
      </c>
      <c r="C235" s="54" t="s">
        <v>893</v>
      </c>
      <c r="D235" s="58" t="s">
        <v>153</v>
      </c>
      <c r="E235" s="56" t="s">
        <v>154</v>
      </c>
      <c r="F235" s="54">
        <v>1</v>
      </c>
      <c r="G235" s="54" t="s">
        <v>65</v>
      </c>
      <c r="H235" s="54" t="str">
        <f t="shared" si="1"/>
        <v>DONE</v>
      </c>
      <c r="I235" s="54" t="s">
        <v>699</v>
      </c>
      <c r="J235" s="58" t="s">
        <v>78</v>
      </c>
      <c r="K235" s="58" t="s">
        <v>79</v>
      </c>
      <c r="L235" s="54">
        <v>33226</v>
      </c>
      <c r="M235" s="54" t="s">
        <v>599</v>
      </c>
      <c r="N235" s="54" t="s">
        <v>444</v>
      </c>
      <c r="O235" s="54" t="s">
        <v>85</v>
      </c>
      <c r="P235" s="64" t="s">
        <v>1810</v>
      </c>
      <c r="Q235" s="64" t="s">
        <v>326</v>
      </c>
      <c r="R235" s="25">
        <v>200001013897</v>
      </c>
      <c r="S235" s="66">
        <v>46079</v>
      </c>
      <c r="T235" s="66" t="str">
        <f t="shared" si="2"/>
        <v>DONE</v>
      </c>
      <c r="U235" s="66">
        <v>46080</v>
      </c>
      <c r="V235" s="25">
        <v>9200074566</v>
      </c>
      <c r="W235" s="25">
        <v>43471</v>
      </c>
      <c r="X235" s="69">
        <v>46084</v>
      </c>
      <c r="Y235" s="69" t="str">
        <f t="shared" si="29"/>
        <v>DONE</v>
      </c>
      <c r="Z235" s="25" t="s">
        <v>1811</v>
      </c>
      <c r="AA235" s="69">
        <v>46085</v>
      </c>
      <c r="AB235" s="25" t="str">
        <f t="shared" si="4"/>
        <v>DONE</v>
      </c>
      <c r="AC235" s="71"/>
      <c r="AD235" s="54" t="s">
        <v>1812</v>
      </c>
      <c r="AE235" s="76">
        <v>46085</v>
      </c>
      <c r="AF235" s="69" t="str">
        <f t="shared" si="5"/>
        <v>DONE</v>
      </c>
      <c r="AG235" s="69">
        <v>46086</v>
      </c>
      <c r="AH235" s="73">
        <v>46146</v>
      </c>
      <c r="AI235" s="77" t="e">
        <f t="shared" ca="1" si="33"/>
        <v>#NAME?</v>
      </c>
      <c r="AJ235" s="80" t="str">
        <f t="array" ref="AJ235">IFERROR(INDEX('[1]Master Price'!$E:$E,MATCH(D235,'[1]Master Price'!$B:$B,0)),"0")</f>
        <v>0</v>
      </c>
      <c r="AK235" s="80">
        <f t="shared" si="7"/>
        <v>0</v>
      </c>
      <c r="AL235" s="82" t="str">
        <f t="shared" si="38"/>
        <v>0-day</v>
      </c>
      <c r="AM235" s="82" t="str">
        <f t="shared" si="9"/>
        <v>1-day</v>
      </c>
      <c r="AN235" s="82" t="str">
        <f t="shared" si="39"/>
        <v>0-day</v>
      </c>
      <c r="AO235" s="82" t="str">
        <f t="shared" si="35"/>
        <v>1-day</v>
      </c>
      <c r="AP235" s="82" t="str">
        <f t="shared" si="12"/>
        <v>0-day</v>
      </c>
      <c r="AQ235" s="82" t="str">
        <f t="shared" si="13"/>
        <v>0-day</v>
      </c>
      <c r="AR235" s="137"/>
      <c r="AS235" s="83" t="str">
        <f t="shared" si="14"/>
        <v/>
      </c>
      <c r="AT235" s="85"/>
      <c r="AU235" s="84" t="e">
        <f t="shared" ca="1" si="15"/>
        <v>#NAME?</v>
      </c>
      <c r="AV235" s="88" t="e">
        <f t="shared" ca="1" si="16"/>
        <v>#NAME?</v>
      </c>
      <c r="AW235" s="83" t="e">
        <f t="shared" ca="1" si="17"/>
        <v>#NAME?</v>
      </c>
      <c r="AX235" s="88" t="e">
        <f t="shared" ca="1" si="18"/>
        <v>#NAME?</v>
      </c>
      <c r="AY235" s="83" t="str">
        <f t="shared" si="19"/>
        <v/>
      </c>
      <c r="AZ235" s="22" t="e">
        <f t="shared" ca="1" si="20"/>
        <v>#NAME?</v>
      </c>
      <c r="BA235" s="22" t="e">
        <f t="shared" ca="1" si="21"/>
        <v>#NAME?</v>
      </c>
      <c r="BB235" s="88" t="e">
        <f t="shared" ca="1" si="22"/>
        <v>#NAME?</v>
      </c>
      <c r="BC235" s="90" t="e">
        <f t="shared" ca="1" si="23"/>
        <v>#NAME?</v>
      </c>
      <c r="BD235" s="90" t="e">
        <f t="shared" ca="1" si="24"/>
        <v>#NAME?</v>
      </c>
      <c r="BE235" s="88" t="e">
        <f t="shared" ca="1" si="25"/>
        <v>#NAME?</v>
      </c>
      <c r="BF235" s="22" t="e">
        <f t="shared" ca="1" si="26"/>
        <v>#NAME?</v>
      </c>
      <c r="BG235" s="22" t="e">
        <f t="shared" ca="1" si="27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0"/>
        <v>234</v>
      </c>
      <c r="B236" s="139">
        <v>46068</v>
      </c>
      <c r="C236" s="54" t="s">
        <v>908</v>
      </c>
      <c r="D236" s="58" t="s">
        <v>1021</v>
      </c>
      <c r="E236" s="56" t="s">
        <v>387</v>
      </c>
      <c r="F236" s="54">
        <v>15</v>
      </c>
      <c r="G236" s="54" t="s">
        <v>65</v>
      </c>
      <c r="H236" s="54" t="str">
        <f t="shared" si="1"/>
        <v>DONE</v>
      </c>
      <c r="I236" s="54" t="s">
        <v>1492</v>
      </c>
      <c r="J236" s="58" t="s">
        <v>623</v>
      </c>
      <c r="K236" s="58" t="s">
        <v>362</v>
      </c>
      <c r="L236" s="54">
        <v>15209</v>
      </c>
      <c r="M236" s="54" t="s">
        <v>599</v>
      </c>
      <c r="N236" s="54" t="s">
        <v>444</v>
      </c>
      <c r="O236" s="54" t="s">
        <v>91</v>
      </c>
      <c r="P236" s="64" t="s">
        <v>1810</v>
      </c>
      <c r="Q236" s="64" t="s">
        <v>1327</v>
      </c>
      <c r="R236" s="25">
        <v>200001013887</v>
      </c>
      <c r="S236" s="66">
        <v>46079</v>
      </c>
      <c r="T236" s="66" t="str">
        <f t="shared" si="2"/>
        <v>DONE</v>
      </c>
      <c r="U236" s="66">
        <v>46080</v>
      </c>
      <c r="V236" s="25">
        <v>9200074539</v>
      </c>
      <c r="W236" s="25">
        <v>43463</v>
      </c>
      <c r="X236" s="69">
        <v>46084</v>
      </c>
      <c r="Y236" s="69" t="str">
        <f t="shared" si="29"/>
        <v>DONE</v>
      </c>
      <c r="Z236" s="25" t="s">
        <v>1813</v>
      </c>
      <c r="AA236" s="69">
        <v>46085</v>
      </c>
      <c r="AB236" s="25" t="str">
        <f t="shared" si="4"/>
        <v>DONE</v>
      </c>
      <c r="AC236" s="71"/>
      <c r="AD236" s="54" t="s">
        <v>1814</v>
      </c>
      <c r="AE236" s="76">
        <v>46085</v>
      </c>
      <c r="AF236" s="69" t="str">
        <f t="shared" si="5"/>
        <v>DONE</v>
      </c>
      <c r="AG236" s="69">
        <v>46086</v>
      </c>
      <c r="AH236" s="73">
        <v>46146</v>
      </c>
      <c r="AI236" s="77" t="e">
        <f t="shared" ca="1" si="33"/>
        <v>#NAME?</v>
      </c>
      <c r="AJ236" s="80" t="str">
        <f t="array" ref="AJ236">IFERROR(INDEX('[1]Master Price'!$E:$E,MATCH(D236,'[1]Master Price'!$B:$B,0)),"0")</f>
        <v>0</v>
      </c>
      <c r="AK236" s="80">
        <f t="shared" si="7"/>
        <v>0</v>
      </c>
      <c r="AL236" s="82" t="str">
        <f>IFERROR(DATEDIF(B236,#REF!,"d"),"0")&amp;"-day"</f>
        <v>0-day</v>
      </c>
      <c r="AM236" s="82" t="str">
        <f t="shared" si="9"/>
        <v>1-day</v>
      </c>
      <c r="AN236" s="82" t="str">
        <f>IFERROR(DATEDIF(#REF!,X236,"d"),"0")&amp;"-day"</f>
        <v>0-day</v>
      </c>
      <c r="AO236" s="82" t="str">
        <f t="shared" si="35"/>
        <v>1-day</v>
      </c>
      <c r="AP236" s="82" t="str">
        <f t="shared" si="12"/>
        <v>0-day</v>
      </c>
      <c r="AQ236" s="82" t="str">
        <f t="shared" si="13"/>
        <v>0-day</v>
      </c>
      <c r="AR236" s="137"/>
      <c r="AS236" s="83" t="str">
        <f t="shared" si="14"/>
        <v/>
      </c>
      <c r="AT236" s="85"/>
      <c r="AU236" s="84" t="e">
        <f t="shared" ca="1" si="15"/>
        <v>#NAME?</v>
      </c>
      <c r="AV236" s="88" t="e">
        <f t="shared" ca="1" si="16"/>
        <v>#NAME?</v>
      </c>
      <c r="AW236" s="83" t="e">
        <f t="shared" ca="1" si="17"/>
        <v>#NAME?</v>
      </c>
      <c r="AX236" s="88" t="e">
        <f t="shared" ca="1" si="18"/>
        <v>#NAME?</v>
      </c>
      <c r="AY236" s="83" t="str">
        <f t="shared" si="19"/>
        <v/>
      </c>
      <c r="AZ236" s="22" t="e">
        <f t="shared" ca="1" si="20"/>
        <v>#NAME?</v>
      </c>
      <c r="BA236" s="22" t="e">
        <f t="shared" ca="1" si="21"/>
        <v>#NAME?</v>
      </c>
      <c r="BB236" s="88" t="e">
        <f t="shared" ca="1" si="22"/>
        <v>#NAME?</v>
      </c>
      <c r="BC236" s="90" t="e">
        <f t="shared" ca="1" si="23"/>
        <v>#NAME?</v>
      </c>
      <c r="BD236" s="90" t="e">
        <f t="shared" ca="1" si="24"/>
        <v>#NAME?</v>
      </c>
      <c r="BE236" s="88" t="e">
        <f t="shared" ca="1" si="25"/>
        <v>#NAME?</v>
      </c>
      <c r="BF236" s="22" t="e">
        <f t="shared" ca="1" si="26"/>
        <v>#NAME?</v>
      </c>
      <c r="BG236" s="22" t="e">
        <f t="shared" ca="1" si="27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0"/>
        <v>235</v>
      </c>
      <c r="B237" s="139">
        <v>46068</v>
      </c>
      <c r="C237" s="54" t="s">
        <v>908</v>
      </c>
      <c r="D237" s="58" t="s">
        <v>899</v>
      </c>
      <c r="E237" s="56" t="s">
        <v>900</v>
      </c>
      <c r="F237" s="54">
        <v>2</v>
      </c>
      <c r="G237" s="54" t="s">
        <v>65</v>
      </c>
      <c r="H237" s="54" t="str">
        <f t="shared" si="1"/>
        <v>DONE</v>
      </c>
      <c r="I237" s="54" t="s">
        <v>1492</v>
      </c>
      <c r="J237" s="58" t="s">
        <v>623</v>
      </c>
      <c r="K237" s="58" t="s">
        <v>362</v>
      </c>
      <c r="L237" s="54">
        <v>15209</v>
      </c>
      <c r="M237" s="54" t="s">
        <v>599</v>
      </c>
      <c r="N237" s="54" t="s">
        <v>444</v>
      </c>
      <c r="O237" s="54" t="s">
        <v>91</v>
      </c>
      <c r="P237" s="64" t="s">
        <v>1810</v>
      </c>
      <c r="Q237" s="64" t="s">
        <v>1327</v>
      </c>
      <c r="R237" s="25">
        <v>200001013887</v>
      </c>
      <c r="S237" s="66">
        <v>46079</v>
      </c>
      <c r="T237" s="66" t="str">
        <f t="shared" si="2"/>
        <v>DONE</v>
      </c>
      <c r="U237" s="66">
        <v>46080</v>
      </c>
      <c r="V237" s="25">
        <v>9200074539</v>
      </c>
      <c r="W237" s="25">
        <v>43463</v>
      </c>
      <c r="X237" s="69">
        <v>46084</v>
      </c>
      <c r="Y237" s="69" t="str">
        <f t="shared" si="29"/>
        <v>DONE</v>
      </c>
      <c r="Z237" s="25" t="s">
        <v>1813</v>
      </c>
      <c r="AA237" s="69">
        <v>46085</v>
      </c>
      <c r="AB237" s="25" t="str">
        <f t="shared" si="4"/>
        <v>DONE</v>
      </c>
      <c r="AC237" s="71"/>
      <c r="AD237" s="54" t="s">
        <v>1814</v>
      </c>
      <c r="AE237" s="76">
        <v>46085</v>
      </c>
      <c r="AF237" s="69" t="str">
        <f t="shared" si="5"/>
        <v>DONE</v>
      </c>
      <c r="AG237" s="69">
        <v>46086</v>
      </c>
      <c r="AH237" s="73">
        <v>46146</v>
      </c>
      <c r="AI237" s="77" t="e">
        <f t="shared" ca="1" si="33"/>
        <v>#NAME?</v>
      </c>
      <c r="AJ237" s="80" t="str">
        <f t="array" ref="AJ237">IFERROR(INDEX('[1]Master Price'!$E:$E,MATCH(D237,'[1]Master Price'!$B:$B,0)),"0")</f>
        <v>0</v>
      </c>
      <c r="AK237" s="80">
        <f t="shared" si="7"/>
        <v>0</v>
      </c>
      <c r="AL237" s="82" t="str">
        <f t="shared" ref="AL237:AL251" si="40">IFERROR(DATEDIF(B237,T237,"d"),"0")&amp;"-day"</f>
        <v>0-day</v>
      </c>
      <c r="AM237" s="82" t="str">
        <f t="shared" si="9"/>
        <v>1-day</v>
      </c>
      <c r="AN237" s="82" t="str">
        <f t="shared" ref="AN237:AN251" si="41">IFERROR(DATEDIF(T237,X237,"d"),"0")&amp;"-day"</f>
        <v>0-day</v>
      </c>
      <c r="AO237" s="82" t="str">
        <f t="shared" si="35"/>
        <v>1-day</v>
      </c>
      <c r="AP237" s="82" t="str">
        <f t="shared" si="12"/>
        <v>0-day</v>
      </c>
      <c r="AQ237" s="82" t="str">
        <f t="shared" si="13"/>
        <v>0-day</v>
      </c>
      <c r="AR237" s="137"/>
      <c r="AS237" s="83" t="str">
        <f t="shared" si="14"/>
        <v/>
      </c>
      <c r="AT237" s="85"/>
      <c r="AU237" s="84" t="e">
        <f t="shared" ca="1" si="15"/>
        <v>#NAME?</v>
      </c>
      <c r="AV237" s="88" t="e">
        <f t="shared" ca="1" si="16"/>
        <v>#NAME?</v>
      </c>
      <c r="AW237" s="83" t="e">
        <f t="shared" ca="1" si="17"/>
        <v>#NAME?</v>
      </c>
      <c r="AX237" s="88" t="e">
        <f t="shared" ca="1" si="18"/>
        <v>#NAME?</v>
      </c>
      <c r="AY237" s="83" t="str">
        <f t="shared" si="19"/>
        <v/>
      </c>
      <c r="AZ237" s="22" t="e">
        <f t="shared" ca="1" si="20"/>
        <v>#NAME?</v>
      </c>
      <c r="BA237" s="22" t="e">
        <f t="shared" ca="1" si="21"/>
        <v>#NAME?</v>
      </c>
      <c r="BB237" s="88" t="e">
        <f t="shared" ca="1" si="22"/>
        <v>#NAME?</v>
      </c>
      <c r="BC237" s="90" t="e">
        <f t="shared" ca="1" si="23"/>
        <v>#NAME?</v>
      </c>
      <c r="BD237" s="90" t="e">
        <f t="shared" ca="1" si="24"/>
        <v>#NAME?</v>
      </c>
      <c r="BE237" s="88" t="e">
        <f t="shared" ca="1" si="25"/>
        <v>#NAME?</v>
      </c>
      <c r="BF237" s="22" t="e">
        <f t="shared" ca="1" si="26"/>
        <v>#NAME?</v>
      </c>
      <c r="BG237" s="22" t="e">
        <f t="shared" ca="1" si="27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0"/>
        <v>236</v>
      </c>
      <c r="B238" s="139">
        <v>46068</v>
      </c>
      <c r="C238" s="54" t="s">
        <v>908</v>
      </c>
      <c r="D238" s="58" t="s">
        <v>491</v>
      </c>
      <c r="E238" s="56" t="s">
        <v>492</v>
      </c>
      <c r="F238" s="54">
        <v>2</v>
      </c>
      <c r="G238" s="54" t="s">
        <v>65</v>
      </c>
      <c r="H238" s="54" t="str">
        <f t="shared" si="1"/>
        <v>DONE</v>
      </c>
      <c r="I238" s="54" t="s">
        <v>1492</v>
      </c>
      <c r="J238" s="58" t="s">
        <v>623</v>
      </c>
      <c r="K238" s="58" t="s">
        <v>362</v>
      </c>
      <c r="L238" s="54">
        <v>15209</v>
      </c>
      <c r="M238" s="54" t="s">
        <v>599</v>
      </c>
      <c r="N238" s="54" t="s">
        <v>444</v>
      </c>
      <c r="O238" s="54" t="s">
        <v>91</v>
      </c>
      <c r="P238" s="64" t="s">
        <v>1810</v>
      </c>
      <c r="Q238" s="64" t="s">
        <v>1327</v>
      </c>
      <c r="R238" s="25">
        <v>200001013887</v>
      </c>
      <c r="S238" s="66">
        <v>46079</v>
      </c>
      <c r="T238" s="66" t="str">
        <f t="shared" si="2"/>
        <v>DONE</v>
      </c>
      <c r="U238" s="66">
        <v>46080</v>
      </c>
      <c r="V238" s="25">
        <v>9200074539</v>
      </c>
      <c r="W238" s="25">
        <v>43463</v>
      </c>
      <c r="X238" s="69">
        <v>46084</v>
      </c>
      <c r="Y238" s="69" t="str">
        <f t="shared" si="29"/>
        <v>DONE</v>
      </c>
      <c r="Z238" s="25" t="s">
        <v>1813</v>
      </c>
      <c r="AA238" s="69">
        <v>46085</v>
      </c>
      <c r="AB238" s="25" t="str">
        <f t="shared" si="4"/>
        <v>DONE</v>
      </c>
      <c r="AC238" s="71"/>
      <c r="AD238" s="54" t="s">
        <v>1814</v>
      </c>
      <c r="AE238" s="76">
        <v>46085</v>
      </c>
      <c r="AF238" s="69" t="str">
        <f t="shared" si="5"/>
        <v>DONE</v>
      </c>
      <c r="AG238" s="69">
        <v>46086</v>
      </c>
      <c r="AH238" s="73">
        <v>46146</v>
      </c>
      <c r="AI238" s="77" t="e">
        <f t="shared" ca="1" si="33"/>
        <v>#NAME?</v>
      </c>
      <c r="AJ238" s="80" t="str">
        <f t="array" ref="AJ238">IFERROR(INDEX('[1]Master Price'!$E:$E,MATCH(D238,'[1]Master Price'!$B:$B,0)),"0")</f>
        <v>0</v>
      </c>
      <c r="AK238" s="80">
        <f t="shared" si="7"/>
        <v>0</v>
      </c>
      <c r="AL238" s="82" t="str">
        <f t="shared" si="40"/>
        <v>0-day</v>
      </c>
      <c r="AM238" s="82" t="str">
        <f t="shared" si="9"/>
        <v>1-day</v>
      </c>
      <c r="AN238" s="82" t="str">
        <f t="shared" si="41"/>
        <v>0-day</v>
      </c>
      <c r="AO238" s="82" t="str">
        <f t="shared" si="35"/>
        <v>1-day</v>
      </c>
      <c r="AP238" s="82" t="str">
        <f t="shared" si="12"/>
        <v>0-day</v>
      </c>
      <c r="AQ238" s="82" t="str">
        <f t="shared" si="13"/>
        <v>0-day</v>
      </c>
      <c r="AR238" s="137"/>
      <c r="AS238" s="83" t="str">
        <f t="shared" si="14"/>
        <v/>
      </c>
      <c r="AT238" s="85"/>
      <c r="AU238" s="84" t="e">
        <f t="shared" ca="1" si="15"/>
        <v>#NAME?</v>
      </c>
      <c r="AV238" s="88" t="e">
        <f t="shared" ca="1" si="16"/>
        <v>#NAME?</v>
      </c>
      <c r="AW238" s="83" t="e">
        <f t="shared" ca="1" si="17"/>
        <v>#NAME?</v>
      </c>
      <c r="AX238" s="88" t="e">
        <f t="shared" ca="1" si="18"/>
        <v>#NAME?</v>
      </c>
      <c r="AY238" s="83" t="str">
        <f t="shared" si="19"/>
        <v/>
      </c>
      <c r="AZ238" s="22" t="e">
        <f t="shared" ca="1" si="20"/>
        <v>#NAME?</v>
      </c>
      <c r="BA238" s="22" t="e">
        <f t="shared" ca="1" si="21"/>
        <v>#NAME?</v>
      </c>
      <c r="BB238" s="88" t="e">
        <f t="shared" ca="1" si="22"/>
        <v>#NAME?</v>
      </c>
      <c r="BC238" s="90" t="e">
        <f t="shared" ca="1" si="23"/>
        <v>#NAME?</v>
      </c>
      <c r="BD238" s="90" t="e">
        <f t="shared" ca="1" si="24"/>
        <v>#NAME?</v>
      </c>
      <c r="BE238" s="88" t="e">
        <f t="shared" ca="1" si="25"/>
        <v>#NAME?</v>
      </c>
      <c r="BF238" s="22" t="e">
        <f t="shared" ca="1" si="26"/>
        <v>#NAME?</v>
      </c>
      <c r="BG238" s="22" t="e">
        <f t="shared" ca="1" si="27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0"/>
        <v>237</v>
      </c>
      <c r="B239" s="139">
        <v>46069</v>
      </c>
      <c r="C239" s="54" t="s">
        <v>921</v>
      </c>
      <c r="D239" s="58" t="s">
        <v>177</v>
      </c>
      <c r="E239" s="56" t="s">
        <v>178</v>
      </c>
      <c r="F239" s="54">
        <v>2</v>
      </c>
      <c r="G239" s="54" t="s">
        <v>65</v>
      </c>
      <c r="H239" s="54" t="str">
        <f t="shared" si="1"/>
        <v>DONE</v>
      </c>
      <c r="I239" s="54" t="s">
        <v>1822</v>
      </c>
      <c r="J239" s="58" t="s">
        <v>180</v>
      </c>
      <c r="K239" s="58" t="s">
        <v>79</v>
      </c>
      <c r="L239" s="54">
        <v>6964</v>
      </c>
      <c r="M239" s="54" t="s">
        <v>184</v>
      </c>
      <c r="N239" s="54" t="s">
        <v>576</v>
      </c>
      <c r="O239" s="54" t="s">
        <v>91</v>
      </c>
      <c r="P239" s="64" t="s">
        <v>1810</v>
      </c>
      <c r="Q239" s="64" t="s">
        <v>1327</v>
      </c>
      <c r="R239" s="25">
        <v>210000277606</v>
      </c>
      <c r="S239" s="66">
        <v>46079</v>
      </c>
      <c r="T239" s="66" t="str">
        <f t="shared" si="2"/>
        <v>DONE</v>
      </c>
      <c r="U239" s="66">
        <v>46080</v>
      </c>
      <c r="V239" s="25">
        <v>7000233818</v>
      </c>
      <c r="W239" s="25">
        <v>43460</v>
      </c>
      <c r="X239" s="69">
        <v>46084</v>
      </c>
      <c r="Y239" s="69" t="str">
        <f t="shared" si="29"/>
        <v>DONE</v>
      </c>
      <c r="Z239" s="25" t="s">
        <v>1823</v>
      </c>
      <c r="AA239" s="69">
        <v>46085</v>
      </c>
      <c r="AB239" s="25" t="str">
        <f t="shared" si="4"/>
        <v>DONE</v>
      </c>
      <c r="AC239" s="71"/>
      <c r="AD239" s="54" t="s">
        <v>1824</v>
      </c>
      <c r="AE239" s="76">
        <v>46085</v>
      </c>
      <c r="AF239" s="69" t="str">
        <f t="shared" si="5"/>
        <v>DONE</v>
      </c>
      <c r="AG239" s="69">
        <v>46086</v>
      </c>
      <c r="AH239" s="73">
        <v>46146</v>
      </c>
      <c r="AI239" s="77" t="e">
        <f t="shared" ca="1" si="33"/>
        <v>#NAME?</v>
      </c>
      <c r="AJ239" s="80" t="str">
        <f t="array" ref="AJ239">IFERROR(INDEX('[1]Master Price'!$E:$E,MATCH(D239,'[1]Master Price'!$B:$B,0)),"0")</f>
        <v>0</v>
      </c>
      <c r="AK239" s="80">
        <f t="shared" si="7"/>
        <v>0</v>
      </c>
      <c r="AL239" s="82" t="str">
        <f t="shared" si="40"/>
        <v>0-day</v>
      </c>
      <c r="AM239" s="82" t="str">
        <f t="shared" si="9"/>
        <v>1-day</v>
      </c>
      <c r="AN239" s="82" t="str">
        <f t="shared" si="41"/>
        <v>0-day</v>
      </c>
      <c r="AO239" s="82" t="str">
        <f t="shared" si="35"/>
        <v>1-day</v>
      </c>
      <c r="AP239" s="82" t="str">
        <f t="shared" si="12"/>
        <v>0-day</v>
      </c>
      <c r="AQ239" s="82" t="str">
        <f t="shared" si="13"/>
        <v>0-day</v>
      </c>
      <c r="AR239" s="137"/>
      <c r="AS239" s="83" t="str">
        <f t="shared" si="14"/>
        <v/>
      </c>
      <c r="AT239" s="85"/>
      <c r="AU239" s="84" t="e">
        <f t="shared" ca="1" si="15"/>
        <v>#NAME?</v>
      </c>
      <c r="AV239" s="88" t="e">
        <f t="shared" ca="1" si="16"/>
        <v>#NAME?</v>
      </c>
      <c r="AW239" s="83" t="e">
        <f t="shared" ca="1" si="17"/>
        <v>#NAME?</v>
      </c>
      <c r="AX239" s="88" t="e">
        <f t="shared" ca="1" si="18"/>
        <v>#NAME?</v>
      </c>
      <c r="AY239" s="83" t="str">
        <f t="shared" si="19"/>
        <v/>
      </c>
      <c r="AZ239" s="22" t="e">
        <f t="shared" ca="1" si="20"/>
        <v>#NAME?</v>
      </c>
      <c r="BA239" s="22" t="e">
        <f t="shared" ca="1" si="21"/>
        <v>#NAME?</v>
      </c>
      <c r="BB239" s="88" t="e">
        <f t="shared" ca="1" si="22"/>
        <v>#NAME?</v>
      </c>
      <c r="BC239" s="90" t="e">
        <f t="shared" ca="1" si="23"/>
        <v>#NAME?</v>
      </c>
      <c r="BD239" s="90" t="e">
        <f t="shared" ca="1" si="24"/>
        <v>#NAME?</v>
      </c>
      <c r="BE239" s="88" t="e">
        <f t="shared" ca="1" si="25"/>
        <v>#NAME?</v>
      </c>
      <c r="BF239" s="22" t="e">
        <f t="shared" ca="1" si="26"/>
        <v>#NAME?</v>
      </c>
      <c r="BG239" s="22" t="e">
        <f t="shared" ca="1" si="27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0"/>
        <v>238</v>
      </c>
      <c r="B240" s="139">
        <v>46070</v>
      </c>
      <c r="C240" s="54" t="s">
        <v>928</v>
      </c>
      <c r="D240" s="58" t="s">
        <v>203</v>
      </c>
      <c r="E240" s="56" t="s">
        <v>205</v>
      </c>
      <c r="F240" s="54">
        <v>1</v>
      </c>
      <c r="G240" s="54" t="s">
        <v>65</v>
      </c>
      <c r="H240" s="54" t="str">
        <f t="shared" si="1"/>
        <v>DONE</v>
      </c>
      <c r="I240" s="54" t="s">
        <v>394</v>
      </c>
      <c r="J240" s="58" t="s">
        <v>260</v>
      </c>
      <c r="K240" s="58" t="s">
        <v>79</v>
      </c>
      <c r="L240" s="54">
        <v>6036</v>
      </c>
      <c r="M240" s="54" t="s">
        <v>118</v>
      </c>
      <c r="N240" s="54" t="s">
        <v>283</v>
      </c>
      <c r="O240" s="54" t="s">
        <v>85</v>
      </c>
      <c r="P240" s="64" t="s">
        <v>859</v>
      </c>
      <c r="Q240" s="64" t="s">
        <v>326</v>
      </c>
      <c r="R240" s="25">
        <v>200001013878</v>
      </c>
      <c r="S240" s="66">
        <v>46079</v>
      </c>
      <c r="T240" s="66" t="str">
        <f t="shared" si="2"/>
        <v>DONE</v>
      </c>
      <c r="U240" s="66">
        <v>46080</v>
      </c>
      <c r="V240" s="25">
        <v>9200074567</v>
      </c>
      <c r="W240" s="25">
        <v>43472</v>
      </c>
      <c r="X240" s="69">
        <v>46084</v>
      </c>
      <c r="Y240" s="69" t="str">
        <f t="shared" si="29"/>
        <v>DONE</v>
      </c>
      <c r="Z240" s="25" t="s">
        <v>1828</v>
      </c>
      <c r="AA240" s="69">
        <v>46085</v>
      </c>
      <c r="AB240" s="25" t="str">
        <f t="shared" si="4"/>
        <v>DONE</v>
      </c>
      <c r="AC240" s="71"/>
      <c r="AD240" s="54" t="s">
        <v>1829</v>
      </c>
      <c r="AE240" s="76">
        <v>46085</v>
      </c>
      <c r="AF240" s="69" t="str">
        <f t="shared" si="5"/>
        <v>DONE</v>
      </c>
      <c r="AG240" s="69">
        <v>46086</v>
      </c>
      <c r="AH240" s="73">
        <v>46146</v>
      </c>
      <c r="AI240" s="77" t="e">
        <f t="shared" ca="1" si="33"/>
        <v>#NAME?</v>
      </c>
      <c r="AJ240" s="80" t="str">
        <f t="array" ref="AJ240">IFERROR(INDEX('[1]Master Price'!$E:$E,MATCH(D240,'[1]Master Price'!$B:$B,0)),"0")</f>
        <v>0</v>
      </c>
      <c r="AK240" s="80">
        <f t="shared" si="7"/>
        <v>0</v>
      </c>
      <c r="AL240" s="82" t="str">
        <f t="shared" si="40"/>
        <v>0-day</v>
      </c>
      <c r="AM240" s="82" t="str">
        <f t="shared" si="9"/>
        <v>1-day</v>
      </c>
      <c r="AN240" s="82" t="str">
        <f t="shared" si="41"/>
        <v>0-day</v>
      </c>
      <c r="AO240" s="82" t="str">
        <f t="shared" si="35"/>
        <v>1-day</v>
      </c>
      <c r="AP240" s="82" t="str">
        <f t="shared" si="12"/>
        <v>0-day</v>
      </c>
      <c r="AQ240" s="82" t="str">
        <f t="shared" si="13"/>
        <v>0-day</v>
      </c>
      <c r="AR240" s="137"/>
      <c r="AS240" s="83" t="str">
        <f t="shared" si="14"/>
        <v/>
      </c>
      <c r="AT240" s="85"/>
      <c r="AU240" s="84" t="e">
        <f t="shared" ca="1" si="15"/>
        <v>#NAME?</v>
      </c>
      <c r="AV240" s="88" t="e">
        <f t="shared" ca="1" si="16"/>
        <v>#NAME?</v>
      </c>
      <c r="AW240" s="83" t="e">
        <f t="shared" ca="1" si="17"/>
        <v>#NAME?</v>
      </c>
      <c r="AX240" s="88" t="e">
        <f t="shared" ca="1" si="18"/>
        <v>#NAME?</v>
      </c>
      <c r="AY240" s="83" t="str">
        <f t="shared" si="19"/>
        <v/>
      </c>
      <c r="AZ240" s="22" t="e">
        <f t="shared" ca="1" si="20"/>
        <v>#NAME?</v>
      </c>
      <c r="BA240" s="22" t="e">
        <f t="shared" ca="1" si="21"/>
        <v>#NAME?</v>
      </c>
      <c r="BB240" s="88" t="e">
        <f t="shared" ca="1" si="22"/>
        <v>#NAME?</v>
      </c>
      <c r="BC240" s="90" t="e">
        <f t="shared" ca="1" si="23"/>
        <v>#NAME?</v>
      </c>
      <c r="BD240" s="90" t="e">
        <f t="shared" ca="1" si="24"/>
        <v>#NAME?</v>
      </c>
      <c r="BE240" s="88" t="e">
        <f t="shared" ca="1" si="25"/>
        <v>#NAME?</v>
      </c>
      <c r="BF240" s="22" t="e">
        <f t="shared" ca="1" si="26"/>
        <v>#NAME?</v>
      </c>
      <c r="BG240" s="22" t="e">
        <f t="shared" ca="1" si="27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0"/>
        <v>239</v>
      </c>
      <c r="B241" s="139">
        <v>46070</v>
      </c>
      <c r="C241" s="54" t="s">
        <v>928</v>
      </c>
      <c r="D241" s="58" t="s">
        <v>462</v>
      </c>
      <c r="E241" s="56" t="s">
        <v>463</v>
      </c>
      <c r="F241" s="54">
        <v>1</v>
      </c>
      <c r="G241" s="54" t="s">
        <v>65</v>
      </c>
      <c r="H241" s="54" t="str">
        <f t="shared" si="1"/>
        <v>DONE</v>
      </c>
      <c r="I241" s="54" t="s">
        <v>394</v>
      </c>
      <c r="J241" s="58" t="s">
        <v>260</v>
      </c>
      <c r="K241" s="58" t="s">
        <v>79</v>
      </c>
      <c r="L241" s="54">
        <v>6036</v>
      </c>
      <c r="M241" s="54" t="s">
        <v>118</v>
      </c>
      <c r="N241" s="54" t="s">
        <v>283</v>
      </c>
      <c r="O241" s="54" t="s">
        <v>85</v>
      </c>
      <c r="P241" s="64" t="s">
        <v>859</v>
      </c>
      <c r="Q241" s="64" t="s">
        <v>326</v>
      </c>
      <c r="R241" s="25">
        <v>200001013878</v>
      </c>
      <c r="S241" s="66">
        <v>46079</v>
      </c>
      <c r="T241" s="66" t="str">
        <f t="shared" si="2"/>
        <v>DONE</v>
      </c>
      <c r="U241" s="66">
        <v>46080</v>
      </c>
      <c r="V241" s="25">
        <v>9200074567</v>
      </c>
      <c r="W241" s="25">
        <v>43472</v>
      </c>
      <c r="X241" s="69">
        <v>46084</v>
      </c>
      <c r="Y241" s="69" t="str">
        <f t="shared" si="29"/>
        <v>DONE</v>
      </c>
      <c r="Z241" s="25" t="s">
        <v>1828</v>
      </c>
      <c r="AA241" s="69">
        <v>46085</v>
      </c>
      <c r="AB241" s="25" t="str">
        <f t="shared" si="4"/>
        <v>DONE</v>
      </c>
      <c r="AC241" s="71"/>
      <c r="AD241" s="54" t="s">
        <v>1829</v>
      </c>
      <c r="AE241" s="76">
        <v>46085</v>
      </c>
      <c r="AF241" s="69" t="str">
        <f t="shared" si="5"/>
        <v>DONE</v>
      </c>
      <c r="AG241" s="69">
        <v>46086</v>
      </c>
      <c r="AH241" s="73">
        <v>46146</v>
      </c>
      <c r="AI241" s="77" t="e">
        <f t="shared" ca="1" si="33"/>
        <v>#NAME?</v>
      </c>
      <c r="AJ241" s="80" t="str">
        <f t="array" ref="AJ241">IFERROR(INDEX('[1]Master Price'!$E:$E,MATCH(D241,'[1]Master Price'!$B:$B,0)),"0")</f>
        <v>0</v>
      </c>
      <c r="AK241" s="80">
        <f t="shared" si="7"/>
        <v>0</v>
      </c>
      <c r="AL241" s="82" t="str">
        <f t="shared" si="40"/>
        <v>0-day</v>
      </c>
      <c r="AM241" s="82" t="str">
        <f t="shared" si="9"/>
        <v>1-day</v>
      </c>
      <c r="AN241" s="82" t="str">
        <f t="shared" si="41"/>
        <v>0-day</v>
      </c>
      <c r="AO241" s="82" t="str">
        <f t="shared" si="35"/>
        <v>1-day</v>
      </c>
      <c r="AP241" s="82" t="str">
        <f t="shared" si="12"/>
        <v>0-day</v>
      </c>
      <c r="AQ241" s="82" t="str">
        <f t="shared" si="13"/>
        <v>0-day</v>
      </c>
      <c r="AR241" s="137"/>
      <c r="AS241" s="83" t="str">
        <f t="shared" si="14"/>
        <v/>
      </c>
      <c r="AT241" s="85"/>
      <c r="AU241" s="84" t="e">
        <f t="shared" ca="1" si="15"/>
        <v>#NAME?</v>
      </c>
      <c r="AV241" s="88" t="e">
        <f t="shared" ca="1" si="16"/>
        <v>#NAME?</v>
      </c>
      <c r="AW241" s="83" t="e">
        <f t="shared" ca="1" si="17"/>
        <v>#NAME?</v>
      </c>
      <c r="AX241" s="88" t="e">
        <f t="shared" ca="1" si="18"/>
        <v>#NAME?</v>
      </c>
      <c r="AY241" s="83" t="str">
        <f t="shared" si="19"/>
        <v/>
      </c>
      <c r="AZ241" s="22" t="e">
        <f t="shared" ca="1" si="20"/>
        <v>#NAME?</v>
      </c>
      <c r="BA241" s="22" t="e">
        <f t="shared" ca="1" si="21"/>
        <v>#NAME?</v>
      </c>
      <c r="BB241" s="88" t="e">
        <f t="shared" ca="1" si="22"/>
        <v>#NAME?</v>
      </c>
      <c r="BC241" s="90" t="e">
        <f t="shared" ca="1" si="23"/>
        <v>#NAME?</v>
      </c>
      <c r="BD241" s="90" t="e">
        <f t="shared" ca="1" si="24"/>
        <v>#NAME?</v>
      </c>
      <c r="BE241" s="88" t="e">
        <f t="shared" ca="1" si="25"/>
        <v>#NAME?</v>
      </c>
      <c r="BF241" s="22" t="e">
        <f t="shared" ca="1" si="26"/>
        <v>#NAME?</v>
      </c>
      <c r="BG241" s="22" t="e">
        <f t="shared" ca="1" si="27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0"/>
        <v>240</v>
      </c>
      <c r="B242" s="139">
        <v>46070</v>
      </c>
      <c r="C242" s="54" t="s">
        <v>928</v>
      </c>
      <c r="D242" s="58" t="s">
        <v>227</v>
      </c>
      <c r="E242" s="56" t="s">
        <v>228</v>
      </c>
      <c r="F242" s="54">
        <v>1</v>
      </c>
      <c r="G242" s="54" t="s">
        <v>65</v>
      </c>
      <c r="H242" s="54" t="str">
        <f t="shared" si="1"/>
        <v>DONE</v>
      </c>
      <c r="I242" s="54" t="s">
        <v>394</v>
      </c>
      <c r="J242" s="58" t="s">
        <v>260</v>
      </c>
      <c r="K242" s="58" t="s">
        <v>79</v>
      </c>
      <c r="L242" s="54">
        <v>6036</v>
      </c>
      <c r="M242" s="54" t="s">
        <v>118</v>
      </c>
      <c r="N242" s="54" t="s">
        <v>283</v>
      </c>
      <c r="O242" s="54" t="s">
        <v>85</v>
      </c>
      <c r="P242" s="64" t="s">
        <v>859</v>
      </c>
      <c r="Q242" s="64" t="s">
        <v>326</v>
      </c>
      <c r="R242" s="25">
        <v>200001013878</v>
      </c>
      <c r="S242" s="66">
        <v>46079</v>
      </c>
      <c r="T242" s="66" t="str">
        <f t="shared" si="2"/>
        <v>DONE</v>
      </c>
      <c r="U242" s="66">
        <v>46080</v>
      </c>
      <c r="V242" s="25">
        <v>9200074567</v>
      </c>
      <c r="W242" s="25">
        <v>43472</v>
      </c>
      <c r="X242" s="69">
        <v>46084</v>
      </c>
      <c r="Y242" s="69" t="str">
        <f t="shared" si="29"/>
        <v>DONE</v>
      </c>
      <c r="Z242" s="25" t="s">
        <v>1828</v>
      </c>
      <c r="AA242" s="69">
        <v>46085</v>
      </c>
      <c r="AB242" s="25" t="str">
        <f t="shared" si="4"/>
        <v>DONE</v>
      </c>
      <c r="AC242" s="71"/>
      <c r="AD242" s="54" t="s">
        <v>1829</v>
      </c>
      <c r="AE242" s="76">
        <v>46085</v>
      </c>
      <c r="AF242" s="69" t="str">
        <f t="shared" si="5"/>
        <v>DONE</v>
      </c>
      <c r="AG242" s="69">
        <v>46086</v>
      </c>
      <c r="AH242" s="73">
        <v>46146</v>
      </c>
      <c r="AI242" s="77" t="e">
        <f t="shared" ca="1" si="33"/>
        <v>#NAME?</v>
      </c>
      <c r="AJ242" s="80" t="str">
        <f t="array" ref="AJ242">IFERROR(INDEX('[1]Master Price'!$E:$E,MATCH(D242,'[1]Master Price'!$B:$B,0)),"0")</f>
        <v>0</v>
      </c>
      <c r="AK242" s="80">
        <f t="shared" si="7"/>
        <v>0</v>
      </c>
      <c r="AL242" s="82" t="str">
        <f t="shared" si="40"/>
        <v>0-day</v>
      </c>
      <c r="AM242" s="82" t="str">
        <f t="shared" si="9"/>
        <v>1-day</v>
      </c>
      <c r="AN242" s="82" t="str">
        <f t="shared" si="41"/>
        <v>0-day</v>
      </c>
      <c r="AO242" s="82" t="str">
        <f t="shared" si="35"/>
        <v>1-day</v>
      </c>
      <c r="AP242" s="82" t="str">
        <f t="shared" si="12"/>
        <v>0-day</v>
      </c>
      <c r="AQ242" s="82" t="str">
        <f t="shared" si="13"/>
        <v>0-day</v>
      </c>
      <c r="AR242" s="137"/>
      <c r="AS242" s="83" t="str">
        <f t="shared" si="14"/>
        <v/>
      </c>
      <c r="AT242" s="85"/>
      <c r="AU242" s="84" t="e">
        <f t="shared" ca="1" si="15"/>
        <v>#NAME?</v>
      </c>
      <c r="AV242" s="88" t="e">
        <f t="shared" ca="1" si="16"/>
        <v>#NAME?</v>
      </c>
      <c r="AW242" s="83" t="e">
        <f t="shared" ca="1" si="17"/>
        <v>#NAME?</v>
      </c>
      <c r="AX242" s="88" t="e">
        <f t="shared" ca="1" si="18"/>
        <v>#NAME?</v>
      </c>
      <c r="AY242" s="83" t="str">
        <f t="shared" si="19"/>
        <v/>
      </c>
      <c r="AZ242" s="22" t="e">
        <f t="shared" ca="1" si="20"/>
        <v>#NAME?</v>
      </c>
      <c r="BA242" s="22" t="e">
        <f t="shared" ca="1" si="21"/>
        <v>#NAME?</v>
      </c>
      <c r="BB242" s="88" t="e">
        <f t="shared" ca="1" si="22"/>
        <v>#NAME?</v>
      </c>
      <c r="BC242" s="90" t="e">
        <f t="shared" ca="1" si="23"/>
        <v>#NAME?</v>
      </c>
      <c r="BD242" s="90" t="e">
        <f t="shared" ca="1" si="24"/>
        <v>#NAME?</v>
      </c>
      <c r="BE242" s="88" t="e">
        <f t="shared" ca="1" si="25"/>
        <v>#NAME?</v>
      </c>
      <c r="BF242" s="22" t="e">
        <f t="shared" ca="1" si="26"/>
        <v>#NAME?</v>
      </c>
      <c r="BG242" s="22" t="e">
        <f t="shared" ca="1" si="27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0"/>
        <v>241</v>
      </c>
      <c r="B243" s="139">
        <v>46070</v>
      </c>
      <c r="C243" s="54" t="s">
        <v>928</v>
      </c>
      <c r="D243" s="58" t="s">
        <v>257</v>
      </c>
      <c r="E243" s="56" t="s">
        <v>258</v>
      </c>
      <c r="F243" s="54">
        <v>1</v>
      </c>
      <c r="G243" s="54" t="s">
        <v>65</v>
      </c>
      <c r="H243" s="54" t="str">
        <f t="shared" si="1"/>
        <v>DONE</v>
      </c>
      <c r="I243" s="54" t="s">
        <v>394</v>
      </c>
      <c r="J243" s="58" t="s">
        <v>260</v>
      </c>
      <c r="K243" s="58" t="s">
        <v>79</v>
      </c>
      <c r="L243" s="54">
        <v>6036</v>
      </c>
      <c r="M243" s="54" t="s">
        <v>118</v>
      </c>
      <c r="N243" s="54" t="s">
        <v>283</v>
      </c>
      <c r="O243" s="54" t="s">
        <v>85</v>
      </c>
      <c r="P243" s="64" t="s">
        <v>859</v>
      </c>
      <c r="Q243" s="64" t="s">
        <v>326</v>
      </c>
      <c r="R243" s="25">
        <v>200001013878</v>
      </c>
      <c r="S243" s="66">
        <v>46079</v>
      </c>
      <c r="T243" s="66" t="str">
        <f t="shared" si="2"/>
        <v>DONE</v>
      </c>
      <c r="U243" s="66">
        <v>46080</v>
      </c>
      <c r="V243" s="25">
        <v>9200074567</v>
      </c>
      <c r="W243" s="25">
        <v>43472</v>
      </c>
      <c r="X243" s="69">
        <v>46084</v>
      </c>
      <c r="Y243" s="69" t="str">
        <f t="shared" si="29"/>
        <v>DONE</v>
      </c>
      <c r="Z243" s="25" t="s">
        <v>1828</v>
      </c>
      <c r="AA243" s="69">
        <v>46085</v>
      </c>
      <c r="AB243" s="25" t="str">
        <f t="shared" si="4"/>
        <v>DONE</v>
      </c>
      <c r="AC243" s="71"/>
      <c r="AD243" s="54" t="s">
        <v>1829</v>
      </c>
      <c r="AE243" s="76">
        <v>46085</v>
      </c>
      <c r="AF243" s="69" t="str">
        <f t="shared" si="5"/>
        <v>DONE</v>
      </c>
      <c r="AG243" s="69">
        <v>46086</v>
      </c>
      <c r="AH243" s="73">
        <v>46146</v>
      </c>
      <c r="AI243" s="77" t="e">
        <f t="shared" ca="1" si="33"/>
        <v>#NAME?</v>
      </c>
      <c r="AJ243" s="80" t="str">
        <f t="array" ref="AJ243">IFERROR(INDEX('[1]Master Price'!$E:$E,MATCH(D243,'[1]Master Price'!$B:$B,0)),"0")</f>
        <v>0</v>
      </c>
      <c r="AK243" s="80">
        <f t="shared" si="7"/>
        <v>0</v>
      </c>
      <c r="AL243" s="82" t="str">
        <f t="shared" si="40"/>
        <v>0-day</v>
      </c>
      <c r="AM243" s="82" t="str">
        <f t="shared" si="9"/>
        <v>1-day</v>
      </c>
      <c r="AN243" s="82" t="str">
        <f t="shared" si="41"/>
        <v>0-day</v>
      </c>
      <c r="AO243" s="82" t="str">
        <f t="shared" si="35"/>
        <v>1-day</v>
      </c>
      <c r="AP243" s="82" t="str">
        <f t="shared" si="12"/>
        <v>0-day</v>
      </c>
      <c r="AQ243" s="82" t="str">
        <f t="shared" si="13"/>
        <v>0-day</v>
      </c>
      <c r="AR243" s="137"/>
      <c r="AS243" s="83" t="str">
        <f t="shared" si="14"/>
        <v/>
      </c>
      <c r="AT243" s="85"/>
      <c r="AU243" s="84" t="e">
        <f t="shared" ca="1" si="15"/>
        <v>#NAME?</v>
      </c>
      <c r="AV243" s="88" t="e">
        <f t="shared" ca="1" si="16"/>
        <v>#NAME?</v>
      </c>
      <c r="AW243" s="83" t="e">
        <f t="shared" ca="1" si="17"/>
        <v>#NAME?</v>
      </c>
      <c r="AX243" s="88" t="e">
        <f t="shared" ca="1" si="18"/>
        <v>#NAME?</v>
      </c>
      <c r="AY243" s="83" t="str">
        <f t="shared" si="19"/>
        <v/>
      </c>
      <c r="AZ243" s="22" t="e">
        <f t="shared" ca="1" si="20"/>
        <v>#NAME?</v>
      </c>
      <c r="BA243" s="22" t="e">
        <f t="shared" ca="1" si="21"/>
        <v>#NAME?</v>
      </c>
      <c r="BB243" s="88" t="e">
        <f t="shared" ca="1" si="22"/>
        <v>#NAME?</v>
      </c>
      <c r="BC243" s="90" t="e">
        <f t="shared" ca="1" si="23"/>
        <v>#NAME?</v>
      </c>
      <c r="BD243" s="90" t="e">
        <f t="shared" ca="1" si="24"/>
        <v>#NAME?</v>
      </c>
      <c r="BE243" s="88" t="e">
        <f t="shared" ca="1" si="25"/>
        <v>#NAME?</v>
      </c>
      <c r="BF243" s="22" t="e">
        <f t="shared" ca="1" si="26"/>
        <v>#NAME?</v>
      </c>
      <c r="BG243" s="22" t="e">
        <f t="shared" ca="1" si="27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0"/>
        <v>242</v>
      </c>
      <c r="B244" s="139">
        <v>46070</v>
      </c>
      <c r="C244" s="54" t="s">
        <v>928</v>
      </c>
      <c r="D244" s="58" t="s">
        <v>153</v>
      </c>
      <c r="E244" s="56" t="s">
        <v>154</v>
      </c>
      <c r="F244" s="54">
        <v>1</v>
      </c>
      <c r="G244" s="54" t="s">
        <v>65</v>
      </c>
      <c r="H244" s="54" t="str">
        <f t="shared" si="1"/>
        <v>DONE</v>
      </c>
      <c r="I244" s="54" t="s">
        <v>394</v>
      </c>
      <c r="J244" s="58" t="s">
        <v>260</v>
      </c>
      <c r="K244" s="58" t="s">
        <v>79</v>
      </c>
      <c r="L244" s="54">
        <v>6036</v>
      </c>
      <c r="M244" s="54" t="s">
        <v>118</v>
      </c>
      <c r="N244" s="54" t="s">
        <v>283</v>
      </c>
      <c r="O244" s="54" t="s">
        <v>85</v>
      </c>
      <c r="P244" s="64" t="s">
        <v>859</v>
      </c>
      <c r="Q244" s="64" t="s">
        <v>326</v>
      </c>
      <c r="R244" s="25">
        <v>200001013878</v>
      </c>
      <c r="S244" s="66">
        <v>46079</v>
      </c>
      <c r="T244" s="66" t="str">
        <f t="shared" si="2"/>
        <v>DONE</v>
      </c>
      <c r="U244" s="66">
        <v>46080</v>
      </c>
      <c r="V244" s="25">
        <v>9200074567</v>
      </c>
      <c r="W244" s="25">
        <v>43472</v>
      </c>
      <c r="X244" s="69">
        <v>46084</v>
      </c>
      <c r="Y244" s="69" t="str">
        <f t="shared" si="29"/>
        <v>DONE</v>
      </c>
      <c r="Z244" s="25" t="s">
        <v>1828</v>
      </c>
      <c r="AA244" s="69">
        <v>46085</v>
      </c>
      <c r="AB244" s="25" t="str">
        <f t="shared" si="4"/>
        <v>DONE</v>
      </c>
      <c r="AC244" s="71"/>
      <c r="AD244" s="54" t="s">
        <v>1829</v>
      </c>
      <c r="AE244" s="76">
        <v>46085</v>
      </c>
      <c r="AF244" s="69" t="str">
        <f t="shared" si="5"/>
        <v>DONE</v>
      </c>
      <c r="AG244" s="69">
        <v>46086</v>
      </c>
      <c r="AH244" s="73">
        <v>46146</v>
      </c>
      <c r="AI244" s="77" t="e">
        <f t="shared" ca="1" si="33"/>
        <v>#NAME?</v>
      </c>
      <c r="AJ244" s="80" t="str">
        <f t="array" ref="AJ244">IFERROR(INDEX('[1]Master Price'!$E:$E,MATCH(D244,'[1]Master Price'!$B:$B,0)),"0")</f>
        <v>0</v>
      </c>
      <c r="AK244" s="80">
        <f t="shared" si="7"/>
        <v>0</v>
      </c>
      <c r="AL244" s="82" t="str">
        <f t="shared" si="40"/>
        <v>0-day</v>
      </c>
      <c r="AM244" s="82" t="str">
        <f t="shared" si="9"/>
        <v>1-day</v>
      </c>
      <c r="AN244" s="82" t="str">
        <f t="shared" si="41"/>
        <v>0-day</v>
      </c>
      <c r="AO244" s="82" t="str">
        <f t="shared" si="35"/>
        <v>1-day</v>
      </c>
      <c r="AP244" s="82" t="str">
        <f t="shared" si="12"/>
        <v>0-day</v>
      </c>
      <c r="AQ244" s="82" t="str">
        <f t="shared" si="13"/>
        <v>0-day</v>
      </c>
      <c r="AR244" s="137"/>
      <c r="AS244" s="83" t="str">
        <f t="shared" si="14"/>
        <v/>
      </c>
      <c r="AT244" s="85"/>
      <c r="AU244" s="84" t="e">
        <f t="shared" ca="1" si="15"/>
        <v>#NAME?</v>
      </c>
      <c r="AV244" s="88" t="e">
        <f t="shared" ca="1" si="16"/>
        <v>#NAME?</v>
      </c>
      <c r="AW244" s="83" t="e">
        <f t="shared" ca="1" si="17"/>
        <v>#NAME?</v>
      </c>
      <c r="AX244" s="88" t="e">
        <f t="shared" ca="1" si="18"/>
        <v>#NAME?</v>
      </c>
      <c r="AY244" s="83" t="str">
        <f t="shared" si="19"/>
        <v/>
      </c>
      <c r="AZ244" s="22" t="e">
        <f t="shared" ca="1" si="20"/>
        <v>#NAME?</v>
      </c>
      <c r="BA244" s="22" t="e">
        <f t="shared" ca="1" si="21"/>
        <v>#NAME?</v>
      </c>
      <c r="BB244" s="88" t="e">
        <f t="shared" ca="1" si="22"/>
        <v>#NAME?</v>
      </c>
      <c r="BC244" s="90" t="e">
        <f t="shared" ca="1" si="23"/>
        <v>#NAME?</v>
      </c>
      <c r="BD244" s="90" t="e">
        <f t="shared" ca="1" si="24"/>
        <v>#NAME?</v>
      </c>
      <c r="BE244" s="88" t="e">
        <f t="shared" ca="1" si="25"/>
        <v>#NAME?</v>
      </c>
      <c r="BF244" s="22" t="e">
        <f t="shared" ca="1" si="26"/>
        <v>#NAME?</v>
      </c>
      <c r="BG244" s="22" t="e">
        <f t="shared" ca="1" si="27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0"/>
        <v>243</v>
      </c>
      <c r="B245" s="139">
        <v>46070</v>
      </c>
      <c r="C245" s="54" t="s">
        <v>928</v>
      </c>
      <c r="D245" s="58" t="s">
        <v>273</v>
      </c>
      <c r="E245" s="56" t="s">
        <v>274</v>
      </c>
      <c r="F245" s="54">
        <v>10</v>
      </c>
      <c r="G245" s="54" t="s">
        <v>65</v>
      </c>
      <c r="H245" s="54" t="str">
        <f t="shared" si="1"/>
        <v>DONE</v>
      </c>
      <c r="I245" s="54" t="s">
        <v>394</v>
      </c>
      <c r="J245" s="58" t="s">
        <v>260</v>
      </c>
      <c r="K245" s="58" t="s">
        <v>79</v>
      </c>
      <c r="L245" s="54">
        <v>6036</v>
      </c>
      <c r="M245" s="54" t="s">
        <v>118</v>
      </c>
      <c r="N245" s="54" t="s">
        <v>283</v>
      </c>
      <c r="O245" s="54" t="s">
        <v>85</v>
      </c>
      <c r="P245" s="64" t="s">
        <v>859</v>
      </c>
      <c r="Q245" s="64" t="s">
        <v>326</v>
      </c>
      <c r="R245" s="25">
        <v>200001013878</v>
      </c>
      <c r="S245" s="66">
        <v>46079</v>
      </c>
      <c r="T245" s="66" t="str">
        <f t="shared" si="2"/>
        <v>DONE</v>
      </c>
      <c r="U245" s="66">
        <v>46080</v>
      </c>
      <c r="V245" s="25">
        <v>9200074567</v>
      </c>
      <c r="W245" s="25">
        <v>43472</v>
      </c>
      <c r="X245" s="69">
        <v>46084</v>
      </c>
      <c r="Y245" s="69" t="str">
        <f t="shared" si="29"/>
        <v>DONE</v>
      </c>
      <c r="Z245" s="25" t="s">
        <v>1828</v>
      </c>
      <c r="AA245" s="69">
        <v>46085</v>
      </c>
      <c r="AB245" s="25" t="str">
        <f t="shared" si="4"/>
        <v>DONE</v>
      </c>
      <c r="AC245" s="71"/>
      <c r="AD245" s="54" t="s">
        <v>1829</v>
      </c>
      <c r="AE245" s="76">
        <v>46085</v>
      </c>
      <c r="AF245" s="69" t="str">
        <f t="shared" si="5"/>
        <v>DONE</v>
      </c>
      <c r="AG245" s="69">
        <v>46086</v>
      </c>
      <c r="AH245" s="73">
        <v>46146</v>
      </c>
      <c r="AI245" s="77" t="e">
        <f t="shared" ca="1" si="33"/>
        <v>#NAME?</v>
      </c>
      <c r="AJ245" s="80" t="str">
        <f t="array" ref="AJ245">IFERROR(INDEX('[1]Master Price'!$E:$E,MATCH(D245,'[1]Master Price'!$B:$B,0)),"0")</f>
        <v>0</v>
      </c>
      <c r="AK245" s="80">
        <f t="shared" si="7"/>
        <v>0</v>
      </c>
      <c r="AL245" s="82" t="str">
        <f t="shared" si="40"/>
        <v>0-day</v>
      </c>
      <c r="AM245" s="82" t="str">
        <f t="shared" si="9"/>
        <v>1-day</v>
      </c>
      <c r="AN245" s="82" t="str">
        <f t="shared" si="41"/>
        <v>0-day</v>
      </c>
      <c r="AO245" s="82" t="str">
        <f t="shared" si="35"/>
        <v>1-day</v>
      </c>
      <c r="AP245" s="82" t="str">
        <f t="shared" si="12"/>
        <v>0-day</v>
      </c>
      <c r="AQ245" s="82" t="str">
        <f t="shared" si="13"/>
        <v>0-day</v>
      </c>
      <c r="AR245" s="137"/>
      <c r="AS245" s="83" t="str">
        <f t="shared" si="14"/>
        <v/>
      </c>
      <c r="AT245" s="85"/>
      <c r="AU245" s="84" t="e">
        <f t="shared" ca="1" si="15"/>
        <v>#NAME?</v>
      </c>
      <c r="AV245" s="88" t="e">
        <f t="shared" ca="1" si="16"/>
        <v>#NAME?</v>
      </c>
      <c r="AW245" s="83" t="e">
        <f t="shared" ca="1" si="17"/>
        <v>#NAME?</v>
      </c>
      <c r="AX245" s="88" t="e">
        <f t="shared" ca="1" si="18"/>
        <v>#NAME?</v>
      </c>
      <c r="AY245" s="83" t="str">
        <f t="shared" si="19"/>
        <v/>
      </c>
      <c r="AZ245" s="22" t="e">
        <f t="shared" ca="1" si="20"/>
        <v>#NAME?</v>
      </c>
      <c r="BA245" s="22" t="e">
        <f t="shared" ca="1" si="21"/>
        <v>#NAME?</v>
      </c>
      <c r="BB245" s="88" t="e">
        <f t="shared" ca="1" si="22"/>
        <v>#NAME?</v>
      </c>
      <c r="BC245" s="90" t="e">
        <f t="shared" ca="1" si="23"/>
        <v>#NAME?</v>
      </c>
      <c r="BD245" s="90" t="e">
        <f t="shared" ca="1" si="24"/>
        <v>#NAME?</v>
      </c>
      <c r="BE245" s="88" t="e">
        <f t="shared" ca="1" si="25"/>
        <v>#NAME?</v>
      </c>
      <c r="BF245" s="22" t="e">
        <f t="shared" ca="1" si="26"/>
        <v>#NAME?</v>
      </c>
      <c r="BG245" s="22" t="e">
        <f t="shared" ca="1" si="27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0"/>
        <v>244</v>
      </c>
      <c r="B246" s="139">
        <v>46070</v>
      </c>
      <c r="C246" s="54" t="s">
        <v>928</v>
      </c>
      <c r="D246" s="58" t="s">
        <v>1818</v>
      </c>
      <c r="E246" s="56" t="s">
        <v>1819</v>
      </c>
      <c r="F246" s="54">
        <v>1</v>
      </c>
      <c r="G246" s="54" t="s">
        <v>65</v>
      </c>
      <c r="H246" s="54" t="str">
        <f t="shared" si="1"/>
        <v>DONE</v>
      </c>
      <c r="I246" s="54" t="s">
        <v>394</v>
      </c>
      <c r="J246" s="58" t="s">
        <v>260</v>
      </c>
      <c r="K246" s="58" t="s">
        <v>79</v>
      </c>
      <c r="L246" s="54">
        <v>6036</v>
      </c>
      <c r="M246" s="54" t="s">
        <v>118</v>
      </c>
      <c r="N246" s="54" t="s">
        <v>283</v>
      </c>
      <c r="O246" s="54" t="s">
        <v>85</v>
      </c>
      <c r="P246" s="64" t="s">
        <v>859</v>
      </c>
      <c r="Q246" s="64" t="s">
        <v>326</v>
      </c>
      <c r="R246" s="25">
        <v>200001013878</v>
      </c>
      <c r="S246" s="66">
        <v>46079</v>
      </c>
      <c r="T246" s="66" t="str">
        <f t="shared" si="2"/>
        <v>DONE</v>
      </c>
      <c r="U246" s="66">
        <v>46080</v>
      </c>
      <c r="V246" s="25">
        <v>9200074567</v>
      </c>
      <c r="W246" s="25">
        <v>43472</v>
      </c>
      <c r="X246" s="69">
        <v>46084</v>
      </c>
      <c r="Y246" s="69" t="str">
        <f t="shared" si="29"/>
        <v>DONE</v>
      </c>
      <c r="Z246" s="25" t="s">
        <v>1828</v>
      </c>
      <c r="AA246" s="69">
        <v>46085</v>
      </c>
      <c r="AB246" s="25" t="str">
        <f t="shared" si="4"/>
        <v>DONE</v>
      </c>
      <c r="AC246" s="71"/>
      <c r="AD246" s="54" t="s">
        <v>1829</v>
      </c>
      <c r="AE246" s="76">
        <v>46085</v>
      </c>
      <c r="AF246" s="69" t="str">
        <f t="shared" si="5"/>
        <v>DONE</v>
      </c>
      <c r="AG246" s="69">
        <v>46086</v>
      </c>
      <c r="AH246" s="73">
        <v>46146</v>
      </c>
      <c r="AI246" s="77" t="e">
        <f t="shared" ca="1" si="33"/>
        <v>#NAME?</v>
      </c>
      <c r="AJ246" s="80" t="str">
        <f t="array" ref="AJ246">IFERROR(INDEX('[1]Master Price'!$E:$E,MATCH(D246,'[1]Master Price'!$B:$B,0)),"0")</f>
        <v>0</v>
      </c>
      <c r="AK246" s="80">
        <f t="shared" si="7"/>
        <v>0</v>
      </c>
      <c r="AL246" s="82" t="str">
        <f t="shared" si="40"/>
        <v>0-day</v>
      </c>
      <c r="AM246" s="82" t="str">
        <f t="shared" si="9"/>
        <v>1-day</v>
      </c>
      <c r="AN246" s="82" t="str">
        <f t="shared" si="41"/>
        <v>0-day</v>
      </c>
      <c r="AO246" s="82" t="str">
        <f t="shared" si="35"/>
        <v>1-day</v>
      </c>
      <c r="AP246" s="82" t="str">
        <f t="shared" si="12"/>
        <v>0-day</v>
      </c>
      <c r="AQ246" s="82" t="str">
        <f t="shared" si="13"/>
        <v>0-day</v>
      </c>
      <c r="AR246" s="137"/>
      <c r="AS246" s="83" t="str">
        <f t="shared" si="14"/>
        <v/>
      </c>
      <c r="AT246" s="85"/>
      <c r="AU246" s="84" t="e">
        <f t="shared" ca="1" si="15"/>
        <v>#NAME?</v>
      </c>
      <c r="AV246" s="88" t="e">
        <f t="shared" ca="1" si="16"/>
        <v>#NAME?</v>
      </c>
      <c r="AW246" s="83" t="e">
        <f t="shared" ca="1" si="17"/>
        <v>#NAME?</v>
      </c>
      <c r="AX246" s="88" t="e">
        <f t="shared" ca="1" si="18"/>
        <v>#NAME?</v>
      </c>
      <c r="AY246" s="83" t="str">
        <f t="shared" si="19"/>
        <v/>
      </c>
      <c r="AZ246" s="22" t="e">
        <f t="shared" ca="1" si="20"/>
        <v>#NAME?</v>
      </c>
      <c r="BA246" s="22" t="e">
        <f t="shared" ca="1" si="21"/>
        <v>#NAME?</v>
      </c>
      <c r="BB246" s="88" t="e">
        <f t="shared" ca="1" si="22"/>
        <v>#NAME?</v>
      </c>
      <c r="BC246" s="90" t="e">
        <f t="shared" ca="1" si="23"/>
        <v>#NAME?</v>
      </c>
      <c r="BD246" s="90" t="e">
        <f t="shared" ca="1" si="24"/>
        <v>#NAME?</v>
      </c>
      <c r="BE246" s="88" t="e">
        <f t="shared" ca="1" si="25"/>
        <v>#NAME?</v>
      </c>
      <c r="BF246" s="22" t="e">
        <f t="shared" ca="1" si="26"/>
        <v>#NAME?</v>
      </c>
      <c r="BG246" s="22" t="e">
        <f t="shared" ca="1" si="27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0"/>
        <v>245</v>
      </c>
      <c r="B247" s="139">
        <v>46070</v>
      </c>
      <c r="C247" s="54" t="s">
        <v>928</v>
      </c>
      <c r="D247" s="58" t="s">
        <v>163</v>
      </c>
      <c r="E247" s="56" t="s">
        <v>164</v>
      </c>
      <c r="F247" s="54">
        <v>1</v>
      </c>
      <c r="G247" s="54" t="s">
        <v>65</v>
      </c>
      <c r="H247" s="54" t="str">
        <f t="shared" si="1"/>
        <v>DONE</v>
      </c>
      <c r="I247" s="54" t="s">
        <v>394</v>
      </c>
      <c r="J247" s="58" t="s">
        <v>260</v>
      </c>
      <c r="K247" s="58" t="s">
        <v>79</v>
      </c>
      <c r="L247" s="54">
        <v>6036</v>
      </c>
      <c r="M247" s="54" t="s">
        <v>118</v>
      </c>
      <c r="N247" s="54" t="s">
        <v>283</v>
      </c>
      <c r="O247" s="54" t="s">
        <v>85</v>
      </c>
      <c r="P247" s="64" t="s">
        <v>859</v>
      </c>
      <c r="Q247" s="64" t="s">
        <v>326</v>
      </c>
      <c r="R247" s="25">
        <v>200001013878</v>
      </c>
      <c r="S247" s="66">
        <v>46079</v>
      </c>
      <c r="T247" s="66" t="str">
        <f t="shared" si="2"/>
        <v>DONE</v>
      </c>
      <c r="U247" s="66">
        <v>46080</v>
      </c>
      <c r="V247" s="25">
        <v>9200074567</v>
      </c>
      <c r="W247" s="25">
        <v>43472</v>
      </c>
      <c r="X247" s="69">
        <v>46084</v>
      </c>
      <c r="Y247" s="69" t="str">
        <f t="shared" si="29"/>
        <v>DONE</v>
      </c>
      <c r="Z247" s="25" t="s">
        <v>1828</v>
      </c>
      <c r="AA247" s="69">
        <v>46085</v>
      </c>
      <c r="AB247" s="25" t="str">
        <f t="shared" si="4"/>
        <v>DONE</v>
      </c>
      <c r="AC247" s="71"/>
      <c r="AD247" s="54" t="s">
        <v>1829</v>
      </c>
      <c r="AE247" s="76">
        <v>46085</v>
      </c>
      <c r="AF247" s="69" t="str">
        <f t="shared" si="5"/>
        <v>DONE</v>
      </c>
      <c r="AG247" s="69">
        <v>46086</v>
      </c>
      <c r="AH247" s="73">
        <v>46146</v>
      </c>
      <c r="AI247" s="77" t="e">
        <f t="shared" ca="1" si="33"/>
        <v>#NAME?</v>
      </c>
      <c r="AJ247" s="80" t="str">
        <f t="array" ref="AJ247">IFERROR(INDEX('[1]Master Price'!$E:$E,MATCH(D247,'[1]Master Price'!$B:$B,0)),"0")</f>
        <v>0</v>
      </c>
      <c r="AK247" s="80">
        <f t="shared" si="7"/>
        <v>0</v>
      </c>
      <c r="AL247" s="82" t="str">
        <f t="shared" si="40"/>
        <v>0-day</v>
      </c>
      <c r="AM247" s="82" t="str">
        <f t="shared" si="9"/>
        <v>1-day</v>
      </c>
      <c r="AN247" s="82" t="str">
        <f t="shared" si="41"/>
        <v>0-day</v>
      </c>
      <c r="AO247" s="82" t="str">
        <f t="shared" si="35"/>
        <v>1-day</v>
      </c>
      <c r="AP247" s="82" t="str">
        <f t="shared" si="12"/>
        <v>0-day</v>
      </c>
      <c r="AQ247" s="82" t="str">
        <f t="shared" si="13"/>
        <v>0-day</v>
      </c>
      <c r="AR247" s="137"/>
      <c r="AS247" s="83" t="str">
        <f t="shared" si="14"/>
        <v/>
      </c>
      <c r="AT247" s="85"/>
      <c r="AU247" s="84" t="e">
        <f t="shared" ca="1" si="15"/>
        <v>#NAME?</v>
      </c>
      <c r="AV247" s="88" t="e">
        <f t="shared" ca="1" si="16"/>
        <v>#NAME?</v>
      </c>
      <c r="AW247" s="83" t="e">
        <f t="shared" ca="1" si="17"/>
        <v>#NAME?</v>
      </c>
      <c r="AX247" s="88" t="e">
        <f t="shared" ca="1" si="18"/>
        <v>#NAME?</v>
      </c>
      <c r="AY247" s="83" t="str">
        <f t="shared" si="19"/>
        <v/>
      </c>
      <c r="AZ247" s="22" t="e">
        <f t="shared" ca="1" si="20"/>
        <v>#NAME?</v>
      </c>
      <c r="BA247" s="22" t="e">
        <f t="shared" ca="1" si="21"/>
        <v>#NAME?</v>
      </c>
      <c r="BB247" s="88" t="e">
        <f t="shared" ca="1" si="22"/>
        <v>#NAME?</v>
      </c>
      <c r="BC247" s="90" t="e">
        <f t="shared" ca="1" si="23"/>
        <v>#NAME?</v>
      </c>
      <c r="BD247" s="90" t="e">
        <f t="shared" ca="1" si="24"/>
        <v>#NAME?</v>
      </c>
      <c r="BE247" s="88" t="e">
        <f t="shared" ca="1" si="25"/>
        <v>#NAME?</v>
      </c>
      <c r="BF247" s="22" t="e">
        <f t="shared" ca="1" si="26"/>
        <v>#NAME?</v>
      </c>
      <c r="BG247" s="22" t="e">
        <f t="shared" ca="1" si="27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0"/>
        <v>246</v>
      </c>
      <c r="B248" s="139">
        <v>46071</v>
      </c>
      <c r="C248" s="54" t="s">
        <v>932</v>
      </c>
      <c r="D248" s="54" t="s">
        <v>203</v>
      </c>
      <c r="E248" s="56" t="s">
        <v>205</v>
      </c>
      <c r="F248" s="54">
        <v>1</v>
      </c>
      <c r="G248" s="54" t="s">
        <v>65</v>
      </c>
      <c r="H248" s="54" t="str">
        <f t="shared" si="1"/>
        <v>DONE</v>
      </c>
      <c r="I248" s="54" t="s">
        <v>597</v>
      </c>
      <c r="J248" s="58" t="s">
        <v>598</v>
      </c>
      <c r="K248" s="58" t="s">
        <v>79</v>
      </c>
      <c r="L248" s="54"/>
      <c r="M248" s="54" t="s">
        <v>118</v>
      </c>
      <c r="N248" s="54" t="s">
        <v>283</v>
      </c>
      <c r="O248" s="54" t="s">
        <v>85</v>
      </c>
      <c r="P248" s="64" t="s">
        <v>682</v>
      </c>
      <c r="Q248" s="64" t="s">
        <v>326</v>
      </c>
      <c r="R248" s="25">
        <v>200001013899</v>
      </c>
      <c r="S248" s="66">
        <v>46079</v>
      </c>
      <c r="T248" s="66" t="str">
        <f t="shared" si="2"/>
        <v>DONE</v>
      </c>
      <c r="U248" s="66">
        <v>46080</v>
      </c>
      <c r="V248" s="25">
        <v>9200074553</v>
      </c>
      <c r="W248" s="25">
        <v>43473</v>
      </c>
      <c r="X248" s="69">
        <v>46084</v>
      </c>
      <c r="Y248" s="69" t="str">
        <f t="shared" si="29"/>
        <v>DONE</v>
      </c>
      <c r="Z248" s="25" t="s">
        <v>1843</v>
      </c>
      <c r="AA248" s="69">
        <v>46085</v>
      </c>
      <c r="AB248" s="25" t="str">
        <f t="shared" si="4"/>
        <v>DONE</v>
      </c>
      <c r="AC248" s="71"/>
      <c r="AD248" s="54" t="s">
        <v>1844</v>
      </c>
      <c r="AE248" s="76">
        <v>46085</v>
      </c>
      <c r="AF248" s="69" t="str">
        <f t="shared" si="5"/>
        <v>DONE</v>
      </c>
      <c r="AG248" s="69">
        <v>46086</v>
      </c>
      <c r="AH248" s="73">
        <v>46146</v>
      </c>
      <c r="AI248" s="77" t="e">
        <f t="shared" ref="AI248:AI251" ca="1" si="42">IF(C253=0,"",_xludf.IFS(
  ISBLANK(AD253),"NOT INVOICED",
  ISBLANK(AH253),"UNPAID",
  TRUE,"PAID"
))</f>
        <v>#NAME?</v>
      </c>
      <c r="AJ248" s="80" t="str">
        <f t="array" ref="AJ248">IFERROR(INDEX('[1]Master Price'!$E:$E,MATCH(D248,'[1]Master Price'!$B:$B,0)),"0")</f>
        <v>0</v>
      </c>
      <c r="AK248" s="80">
        <f t="shared" si="7"/>
        <v>0</v>
      </c>
      <c r="AL248" s="82" t="str">
        <f t="shared" si="40"/>
        <v>0-day</v>
      </c>
      <c r="AM248" s="82" t="str">
        <f t="shared" si="9"/>
        <v>1-day</v>
      </c>
      <c r="AN248" s="82" t="str">
        <f t="shared" si="41"/>
        <v>0-day</v>
      </c>
      <c r="AO248" s="82" t="str">
        <f t="shared" si="35"/>
        <v>1-day</v>
      </c>
      <c r="AP248" s="82" t="str">
        <f t="shared" si="12"/>
        <v>0-day</v>
      </c>
      <c r="AQ248" s="82" t="str">
        <f t="shared" si="13"/>
        <v>0-day</v>
      </c>
      <c r="AR248" s="137"/>
      <c r="AS248" s="83" t="str">
        <f t="shared" si="14"/>
        <v/>
      </c>
      <c r="AT248" s="85"/>
      <c r="AU248" s="84" t="e">
        <f t="shared" ca="1" si="15"/>
        <v>#NAME?</v>
      </c>
      <c r="AV248" s="88" t="e">
        <f t="shared" ca="1" si="16"/>
        <v>#NAME?</v>
      </c>
      <c r="AW248" s="83" t="e">
        <f t="shared" ca="1" si="17"/>
        <v>#NAME?</v>
      </c>
      <c r="AX248" s="88" t="e">
        <f t="shared" ca="1" si="18"/>
        <v>#NAME?</v>
      </c>
      <c r="AY248" s="83" t="str">
        <f t="shared" si="19"/>
        <v/>
      </c>
      <c r="AZ248" s="22" t="e">
        <f t="shared" ca="1" si="20"/>
        <v>#NAME?</v>
      </c>
      <c r="BA248" s="22" t="e">
        <f t="shared" ca="1" si="21"/>
        <v>#NAME?</v>
      </c>
      <c r="BB248" s="88" t="e">
        <f t="shared" ca="1" si="22"/>
        <v>#NAME?</v>
      </c>
      <c r="BC248" s="90" t="e">
        <f t="shared" ca="1" si="23"/>
        <v>#NAME?</v>
      </c>
      <c r="BD248" s="90" t="e">
        <f t="shared" ca="1" si="24"/>
        <v>#NAME?</v>
      </c>
      <c r="BE248" s="88" t="e">
        <f t="shared" ca="1" si="25"/>
        <v>#NAME?</v>
      </c>
      <c r="BF248" s="22" t="e">
        <f t="shared" ca="1" si="26"/>
        <v>#NAME?</v>
      </c>
      <c r="BG248" s="22" t="e">
        <f t="shared" ca="1" si="27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0"/>
        <v>247</v>
      </c>
      <c r="B249" s="139">
        <v>46071</v>
      </c>
      <c r="C249" s="54" t="s">
        <v>932</v>
      </c>
      <c r="D249" s="54" t="s">
        <v>292</v>
      </c>
      <c r="E249" s="56" t="s">
        <v>293</v>
      </c>
      <c r="F249" s="54">
        <v>1</v>
      </c>
      <c r="G249" s="54" t="s">
        <v>65</v>
      </c>
      <c r="H249" s="54" t="str">
        <f t="shared" si="1"/>
        <v>DONE</v>
      </c>
      <c r="I249" s="54" t="s">
        <v>597</v>
      </c>
      <c r="J249" s="58" t="s">
        <v>598</v>
      </c>
      <c r="K249" s="58" t="s">
        <v>79</v>
      </c>
      <c r="L249" s="54"/>
      <c r="M249" s="54" t="s">
        <v>118</v>
      </c>
      <c r="N249" s="54" t="s">
        <v>283</v>
      </c>
      <c r="O249" s="54" t="s">
        <v>85</v>
      </c>
      <c r="P249" s="64" t="s">
        <v>682</v>
      </c>
      <c r="Q249" s="64" t="s">
        <v>326</v>
      </c>
      <c r="R249" s="25">
        <v>200001013899</v>
      </c>
      <c r="S249" s="66">
        <v>46079</v>
      </c>
      <c r="T249" s="66" t="str">
        <f t="shared" si="2"/>
        <v>DONE</v>
      </c>
      <c r="U249" s="66">
        <v>46080</v>
      </c>
      <c r="V249" s="25">
        <v>9200074553</v>
      </c>
      <c r="W249" s="25">
        <v>43473</v>
      </c>
      <c r="X249" s="69">
        <v>46084</v>
      </c>
      <c r="Y249" s="69" t="str">
        <f t="shared" si="29"/>
        <v>DONE</v>
      </c>
      <c r="Z249" s="25" t="s">
        <v>1843</v>
      </c>
      <c r="AA249" s="69">
        <v>46085</v>
      </c>
      <c r="AB249" s="25" t="str">
        <f t="shared" si="4"/>
        <v>DONE</v>
      </c>
      <c r="AC249" s="71"/>
      <c r="AD249" s="54" t="s">
        <v>1844</v>
      </c>
      <c r="AE249" s="76">
        <v>46085</v>
      </c>
      <c r="AF249" s="69" t="str">
        <f t="shared" si="5"/>
        <v>DONE</v>
      </c>
      <c r="AG249" s="69">
        <v>46086</v>
      </c>
      <c r="AH249" s="73">
        <v>46146</v>
      </c>
      <c r="AI249" s="77" t="e">
        <f t="shared" ca="1" si="42"/>
        <v>#NAME?</v>
      </c>
      <c r="AJ249" s="80" t="str">
        <f t="array" ref="AJ249">IFERROR(INDEX('[1]Master Price'!$E:$E,MATCH(D249,'[1]Master Price'!$B:$B,0)),"0")</f>
        <v>0</v>
      </c>
      <c r="AK249" s="80">
        <f t="shared" si="7"/>
        <v>0</v>
      </c>
      <c r="AL249" s="82" t="str">
        <f t="shared" si="40"/>
        <v>0-day</v>
      </c>
      <c r="AM249" s="82" t="str">
        <f t="shared" si="9"/>
        <v>1-day</v>
      </c>
      <c r="AN249" s="82" t="str">
        <f t="shared" si="41"/>
        <v>0-day</v>
      </c>
      <c r="AO249" s="82" t="str">
        <f t="shared" si="35"/>
        <v>1-day</v>
      </c>
      <c r="AP249" s="82" t="str">
        <f t="shared" si="12"/>
        <v>0-day</v>
      </c>
      <c r="AQ249" s="82" t="str">
        <f t="shared" si="13"/>
        <v>0-day</v>
      </c>
      <c r="AR249" s="137"/>
      <c r="AS249" s="83" t="str">
        <f t="shared" si="14"/>
        <v/>
      </c>
      <c r="AT249" s="85"/>
      <c r="AU249" s="84" t="e">
        <f t="shared" ca="1" si="15"/>
        <v>#NAME?</v>
      </c>
      <c r="AV249" s="88" t="e">
        <f t="shared" ca="1" si="16"/>
        <v>#NAME?</v>
      </c>
      <c r="AW249" s="83" t="e">
        <f t="shared" ca="1" si="17"/>
        <v>#NAME?</v>
      </c>
      <c r="AX249" s="88" t="e">
        <f t="shared" ca="1" si="18"/>
        <v>#NAME?</v>
      </c>
      <c r="AY249" s="83" t="str">
        <f t="shared" si="19"/>
        <v/>
      </c>
      <c r="AZ249" s="22" t="e">
        <f t="shared" ca="1" si="20"/>
        <v>#NAME?</v>
      </c>
      <c r="BA249" s="22" t="e">
        <f t="shared" ca="1" si="21"/>
        <v>#NAME?</v>
      </c>
      <c r="BB249" s="88" t="e">
        <f t="shared" ca="1" si="22"/>
        <v>#NAME?</v>
      </c>
      <c r="BC249" s="90" t="e">
        <f t="shared" ca="1" si="23"/>
        <v>#NAME?</v>
      </c>
      <c r="BD249" s="90" t="e">
        <f t="shared" ca="1" si="24"/>
        <v>#NAME?</v>
      </c>
      <c r="BE249" s="88" t="e">
        <f t="shared" ca="1" si="25"/>
        <v>#NAME?</v>
      </c>
      <c r="BF249" s="22" t="e">
        <f t="shared" ca="1" si="26"/>
        <v>#NAME?</v>
      </c>
      <c r="BG249" s="22" t="e">
        <f t="shared" ca="1" si="27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0"/>
        <v>248</v>
      </c>
      <c r="B250" s="139">
        <v>46071</v>
      </c>
      <c r="C250" s="54" t="s">
        <v>932</v>
      </c>
      <c r="D250" s="54" t="s">
        <v>367</v>
      </c>
      <c r="E250" s="56" t="s">
        <v>368</v>
      </c>
      <c r="F250" s="54">
        <v>4</v>
      </c>
      <c r="G250" s="54" t="s">
        <v>65</v>
      </c>
      <c r="H250" s="54" t="str">
        <f t="shared" si="1"/>
        <v>DONE</v>
      </c>
      <c r="I250" s="54" t="s">
        <v>597</v>
      </c>
      <c r="J250" s="58" t="s">
        <v>598</v>
      </c>
      <c r="K250" s="58" t="s">
        <v>79</v>
      </c>
      <c r="L250" s="54"/>
      <c r="M250" s="54" t="s">
        <v>118</v>
      </c>
      <c r="N250" s="54" t="s">
        <v>283</v>
      </c>
      <c r="O250" s="54" t="s">
        <v>85</v>
      </c>
      <c r="P250" s="64" t="s">
        <v>682</v>
      </c>
      <c r="Q250" s="64" t="s">
        <v>326</v>
      </c>
      <c r="R250" s="25">
        <v>200001013899</v>
      </c>
      <c r="S250" s="66">
        <v>46079</v>
      </c>
      <c r="T250" s="66" t="str">
        <f t="shared" si="2"/>
        <v>DONE</v>
      </c>
      <c r="U250" s="66">
        <v>46080</v>
      </c>
      <c r="V250" s="25">
        <v>9200074553</v>
      </c>
      <c r="W250" s="25">
        <v>43473</v>
      </c>
      <c r="X250" s="69">
        <v>46084</v>
      </c>
      <c r="Y250" s="69" t="str">
        <f t="shared" si="29"/>
        <v>DONE</v>
      </c>
      <c r="Z250" s="25" t="s">
        <v>1843</v>
      </c>
      <c r="AA250" s="69">
        <v>46085</v>
      </c>
      <c r="AB250" s="25" t="str">
        <f t="shared" si="4"/>
        <v>DONE</v>
      </c>
      <c r="AC250" s="71"/>
      <c r="AD250" s="54" t="s">
        <v>1844</v>
      </c>
      <c r="AE250" s="76">
        <v>46085</v>
      </c>
      <c r="AF250" s="69" t="str">
        <f t="shared" si="5"/>
        <v>DONE</v>
      </c>
      <c r="AG250" s="69">
        <v>46086</v>
      </c>
      <c r="AH250" s="73">
        <v>46146</v>
      </c>
      <c r="AI250" s="77" t="e">
        <f t="shared" ca="1" si="42"/>
        <v>#NAME?</v>
      </c>
      <c r="AJ250" s="80" t="str">
        <f t="array" ref="AJ250">IFERROR(INDEX('[1]Master Price'!$E:$E,MATCH(D250,'[1]Master Price'!$B:$B,0)),"0")</f>
        <v>0</v>
      </c>
      <c r="AK250" s="80">
        <f t="shared" si="7"/>
        <v>0</v>
      </c>
      <c r="AL250" s="82" t="str">
        <f t="shared" si="40"/>
        <v>0-day</v>
      </c>
      <c r="AM250" s="82" t="str">
        <f t="shared" si="9"/>
        <v>1-day</v>
      </c>
      <c r="AN250" s="82" t="str">
        <f t="shared" si="41"/>
        <v>0-day</v>
      </c>
      <c r="AO250" s="82" t="str">
        <f t="shared" si="35"/>
        <v>1-day</v>
      </c>
      <c r="AP250" s="82" t="str">
        <f t="shared" si="12"/>
        <v>0-day</v>
      </c>
      <c r="AQ250" s="82" t="str">
        <f t="shared" si="13"/>
        <v>0-day</v>
      </c>
      <c r="AR250" s="137"/>
      <c r="AS250" s="83" t="str">
        <f t="shared" si="14"/>
        <v/>
      </c>
      <c r="AT250" s="85"/>
      <c r="AU250" s="84" t="e">
        <f t="shared" ca="1" si="15"/>
        <v>#NAME?</v>
      </c>
      <c r="AV250" s="88" t="e">
        <f t="shared" ca="1" si="16"/>
        <v>#NAME?</v>
      </c>
      <c r="AW250" s="83" t="e">
        <f t="shared" ca="1" si="17"/>
        <v>#NAME?</v>
      </c>
      <c r="AX250" s="88" t="e">
        <f t="shared" ca="1" si="18"/>
        <v>#NAME?</v>
      </c>
      <c r="AY250" s="83" t="str">
        <f t="shared" si="19"/>
        <v/>
      </c>
      <c r="AZ250" s="22" t="e">
        <f t="shared" ca="1" si="20"/>
        <v>#NAME?</v>
      </c>
      <c r="BA250" s="22" t="e">
        <f t="shared" ca="1" si="21"/>
        <v>#NAME?</v>
      </c>
      <c r="BB250" s="88" t="e">
        <f t="shared" ca="1" si="22"/>
        <v>#NAME?</v>
      </c>
      <c r="BC250" s="90" t="e">
        <f t="shared" ca="1" si="23"/>
        <v>#NAME?</v>
      </c>
      <c r="BD250" s="90" t="e">
        <f t="shared" ca="1" si="24"/>
        <v>#NAME?</v>
      </c>
      <c r="BE250" s="88" t="e">
        <f t="shared" ca="1" si="25"/>
        <v>#NAME?</v>
      </c>
      <c r="BF250" s="22" t="e">
        <f t="shared" ca="1" si="26"/>
        <v>#NAME?</v>
      </c>
      <c r="BG250" s="22" t="e">
        <f t="shared" ca="1" si="27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0"/>
        <v>249</v>
      </c>
      <c r="B251" s="139">
        <v>46071</v>
      </c>
      <c r="C251" s="54" t="s">
        <v>932</v>
      </c>
      <c r="D251" s="54" t="s">
        <v>136</v>
      </c>
      <c r="E251" s="56" t="s">
        <v>137</v>
      </c>
      <c r="F251" s="54">
        <v>1</v>
      </c>
      <c r="G251" s="54" t="s">
        <v>65</v>
      </c>
      <c r="H251" s="54" t="str">
        <f t="shared" si="1"/>
        <v>DONE</v>
      </c>
      <c r="I251" s="54" t="s">
        <v>597</v>
      </c>
      <c r="J251" s="58" t="s">
        <v>598</v>
      </c>
      <c r="K251" s="58" t="s">
        <v>79</v>
      </c>
      <c r="L251" s="54"/>
      <c r="M251" s="54" t="s">
        <v>118</v>
      </c>
      <c r="N251" s="54" t="s">
        <v>283</v>
      </c>
      <c r="O251" s="54" t="s">
        <v>85</v>
      </c>
      <c r="P251" s="64" t="s">
        <v>682</v>
      </c>
      <c r="Q251" s="64" t="s">
        <v>326</v>
      </c>
      <c r="R251" s="25">
        <v>200001013899</v>
      </c>
      <c r="S251" s="66">
        <v>46079</v>
      </c>
      <c r="T251" s="66" t="str">
        <f t="shared" si="2"/>
        <v>DONE</v>
      </c>
      <c r="U251" s="66">
        <v>46080</v>
      </c>
      <c r="V251" s="25">
        <v>9200074553</v>
      </c>
      <c r="W251" s="25">
        <v>43473</v>
      </c>
      <c r="X251" s="69">
        <v>46084</v>
      </c>
      <c r="Y251" s="69" t="str">
        <f t="shared" si="29"/>
        <v>DONE</v>
      </c>
      <c r="Z251" s="25" t="s">
        <v>1843</v>
      </c>
      <c r="AA251" s="69">
        <v>46085</v>
      </c>
      <c r="AB251" s="25" t="str">
        <f t="shared" si="4"/>
        <v>DONE</v>
      </c>
      <c r="AC251" s="71"/>
      <c r="AD251" s="54" t="s">
        <v>1844</v>
      </c>
      <c r="AE251" s="76">
        <v>46085</v>
      </c>
      <c r="AF251" s="69" t="str">
        <f t="shared" si="5"/>
        <v>DONE</v>
      </c>
      <c r="AG251" s="69">
        <v>46086</v>
      </c>
      <c r="AH251" s="73">
        <v>46146</v>
      </c>
      <c r="AI251" s="77" t="e">
        <f t="shared" ca="1" si="42"/>
        <v>#NAME?</v>
      </c>
      <c r="AJ251" s="80" t="str">
        <f t="array" ref="AJ251">IFERROR(INDEX('[1]Master Price'!$E:$E,MATCH(D251,'[1]Master Price'!$B:$B,0)),"0")</f>
        <v>0</v>
      </c>
      <c r="AK251" s="80">
        <f t="shared" si="7"/>
        <v>0</v>
      </c>
      <c r="AL251" s="82" t="str">
        <f t="shared" si="40"/>
        <v>0-day</v>
      </c>
      <c r="AM251" s="82" t="str">
        <f t="shared" si="9"/>
        <v>1-day</v>
      </c>
      <c r="AN251" s="82" t="str">
        <f t="shared" si="41"/>
        <v>0-day</v>
      </c>
      <c r="AO251" s="82" t="str">
        <f t="shared" si="35"/>
        <v>1-day</v>
      </c>
      <c r="AP251" s="82" t="str">
        <f t="shared" si="12"/>
        <v>0-day</v>
      </c>
      <c r="AQ251" s="82" t="str">
        <f t="shared" si="13"/>
        <v>0-day</v>
      </c>
      <c r="AR251" s="137"/>
      <c r="AS251" s="83" t="str">
        <f t="shared" si="14"/>
        <v/>
      </c>
      <c r="AT251" s="85"/>
      <c r="AU251" s="84" t="e">
        <f t="shared" ca="1" si="15"/>
        <v>#NAME?</v>
      </c>
      <c r="AV251" s="88" t="e">
        <f t="shared" ca="1" si="16"/>
        <v>#NAME?</v>
      </c>
      <c r="AW251" s="83" t="e">
        <f t="shared" ca="1" si="17"/>
        <v>#NAME?</v>
      </c>
      <c r="AX251" s="88" t="e">
        <f t="shared" ca="1" si="18"/>
        <v>#NAME?</v>
      </c>
      <c r="AY251" s="83" t="str">
        <f t="shared" si="19"/>
        <v/>
      </c>
      <c r="AZ251" s="22" t="e">
        <f t="shared" ca="1" si="20"/>
        <v>#NAME?</v>
      </c>
      <c r="BA251" s="22" t="e">
        <f t="shared" ca="1" si="21"/>
        <v>#NAME?</v>
      </c>
      <c r="BB251" s="88" t="e">
        <f t="shared" ca="1" si="22"/>
        <v>#NAME?</v>
      </c>
      <c r="BC251" s="90" t="e">
        <f t="shared" ca="1" si="23"/>
        <v>#NAME?</v>
      </c>
      <c r="BD251" s="90" t="e">
        <f t="shared" ca="1" si="24"/>
        <v>#NAME?</v>
      </c>
      <c r="BE251" s="88" t="e">
        <f t="shared" ca="1" si="25"/>
        <v>#NAME?</v>
      </c>
      <c r="BF251" s="22" t="e">
        <f t="shared" ca="1" si="26"/>
        <v>#NAME?</v>
      </c>
      <c r="BG251" s="22" t="e">
        <f t="shared" ca="1" si="27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/>
      <c r="B252" s="139">
        <v>46071</v>
      </c>
      <c r="C252" s="54" t="s">
        <v>932</v>
      </c>
      <c r="D252" s="145" t="s">
        <v>257</v>
      </c>
      <c r="E252" s="56" t="s">
        <v>258</v>
      </c>
      <c r="F252" s="54">
        <v>1</v>
      </c>
      <c r="G252" s="54" t="s">
        <v>65</v>
      </c>
      <c r="H252" s="54" t="str">
        <f t="shared" si="1"/>
        <v>DONE</v>
      </c>
      <c r="I252" s="54" t="s">
        <v>597</v>
      </c>
      <c r="J252" s="58" t="s">
        <v>598</v>
      </c>
      <c r="K252" s="58" t="s">
        <v>79</v>
      </c>
      <c r="L252" s="54"/>
      <c r="M252" s="54" t="s">
        <v>118</v>
      </c>
      <c r="N252" s="54" t="s">
        <v>283</v>
      </c>
      <c r="O252" s="54" t="s">
        <v>85</v>
      </c>
      <c r="P252" s="64" t="s">
        <v>682</v>
      </c>
      <c r="Q252" s="64" t="s">
        <v>326</v>
      </c>
      <c r="R252" s="25">
        <v>200001013899</v>
      </c>
      <c r="S252" s="66">
        <v>46079</v>
      </c>
      <c r="T252" s="66" t="str">
        <f t="shared" si="2"/>
        <v>DONE</v>
      </c>
      <c r="U252" s="66">
        <v>46080</v>
      </c>
      <c r="V252" s="25">
        <v>9200074553</v>
      </c>
      <c r="W252" s="25">
        <v>43473</v>
      </c>
      <c r="X252" s="69">
        <v>46084</v>
      </c>
      <c r="Y252" s="69" t="str">
        <f t="shared" si="29"/>
        <v>DONE</v>
      </c>
      <c r="Z252" s="25" t="s">
        <v>1843</v>
      </c>
      <c r="AA252" s="69">
        <v>46085</v>
      </c>
      <c r="AB252" s="25" t="str">
        <f t="shared" si="4"/>
        <v>DONE</v>
      </c>
      <c r="AC252" s="71"/>
      <c r="AD252" s="54" t="s">
        <v>1844</v>
      </c>
      <c r="AE252" s="76">
        <v>46085</v>
      </c>
      <c r="AF252" s="69" t="str">
        <f t="shared" si="5"/>
        <v>DONE</v>
      </c>
      <c r="AG252" s="69">
        <v>46086</v>
      </c>
      <c r="AH252" s="73">
        <v>46146</v>
      </c>
      <c r="AI252" s="77"/>
      <c r="AJ252" s="80"/>
      <c r="AK252" s="80"/>
      <c r="AL252" s="82"/>
      <c r="AM252" s="82"/>
      <c r="AN252" s="82"/>
      <c r="AO252" s="82"/>
      <c r="AP252" s="82"/>
      <c r="AQ252" s="82"/>
      <c r="AR252" s="137"/>
      <c r="AS252" s="83"/>
      <c r="AT252" s="85"/>
      <c r="AU252" s="84"/>
      <c r="AV252" s="88"/>
      <c r="AW252" s="83"/>
      <c r="AX252" s="88"/>
      <c r="AY252" s="83"/>
      <c r="AZ252" s="22"/>
      <c r="BA252" s="22"/>
      <c r="BB252" s="88"/>
      <c r="BC252" s="90"/>
      <c r="BD252" s="90"/>
      <c r="BE252" s="88"/>
      <c r="BF252" s="22"/>
      <c r="BG252" s="22"/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ref="A253:A507" si="43">IF(C253=0,"",ROW()-ROW($A$2))</f>
        <v>251</v>
      </c>
      <c r="B253" s="139">
        <v>46069</v>
      </c>
      <c r="C253" s="54" t="s">
        <v>938</v>
      </c>
      <c r="D253" s="54" t="s">
        <v>1649</v>
      </c>
      <c r="E253" s="56" t="s">
        <v>1650</v>
      </c>
      <c r="F253" s="54">
        <v>1</v>
      </c>
      <c r="G253" s="54" t="s">
        <v>65</v>
      </c>
      <c r="H253" s="54" t="str">
        <f t="shared" si="1"/>
        <v>DONE</v>
      </c>
      <c r="I253" s="54" t="s">
        <v>1853</v>
      </c>
      <c r="J253" s="58" t="s">
        <v>1854</v>
      </c>
      <c r="K253" s="58" t="s">
        <v>79</v>
      </c>
      <c r="L253" s="54">
        <v>7984</v>
      </c>
      <c r="M253" s="71" t="s">
        <v>118</v>
      </c>
      <c r="N253" s="54" t="s">
        <v>283</v>
      </c>
      <c r="O253" s="98" t="s">
        <v>91</v>
      </c>
      <c r="P253" s="64" t="s">
        <v>682</v>
      </c>
      <c r="Q253" s="64" t="s">
        <v>148</v>
      </c>
      <c r="R253" s="25">
        <v>200001013931</v>
      </c>
      <c r="S253" s="66">
        <v>46079</v>
      </c>
      <c r="T253" s="66" t="str">
        <f t="shared" si="2"/>
        <v>DONE</v>
      </c>
      <c r="U253" s="66">
        <v>46080</v>
      </c>
      <c r="V253" s="25">
        <v>9200074551</v>
      </c>
      <c r="W253" s="25">
        <v>43467</v>
      </c>
      <c r="X253" s="69">
        <v>46084</v>
      </c>
      <c r="Y253" s="69" t="str">
        <f t="shared" si="29"/>
        <v>DONE</v>
      </c>
      <c r="Z253" s="25" t="s">
        <v>1855</v>
      </c>
      <c r="AA253" s="69">
        <v>46085</v>
      </c>
      <c r="AB253" s="25" t="str">
        <f t="shared" si="4"/>
        <v>DONE</v>
      </c>
      <c r="AC253" s="71"/>
      <c r="AD253" s="54" t="s">
        <v>1856</v>
      </c>
      <c r="AE253" s="76">
        <v>46085</v>
      </c>
      <c r="AF253" s="69" t="str">
        <f t="shared" si="5"/>
        <v>DONE</v>
      </c>
      <c r="AG253" s="69">
        <v>46086</v>
      </c>
      <c r="AH253" s="73">
        <v>46146</v>
      </c>
      <c r="AI253" s="77" t="e">
        <f t="shared" ref="AI253:AI507" ca="1" si="44">IF(C257=0,"",_xludf.IFS(
  ISBLANK(AD257),"NOT INVOICED",
  ISBLANK(AH257),"UNPAID",
  TRUE,"PAID"
))</f>
        <v>#NAME?</v>
      </c>
      <c r="AJ253" s="80" t="str">
        <f t="array" ref="AJ253">IFERROR(INDEX('[1]Master Price'!$E:$E,MATCH(D253,'[1]Master Price'!$B:$B,0)),"0")</f>
        <v>0</v>
      </c>
      <c r="AK253" s="80">
        <f t="shared" ref="AK253:AK507" si="45">AJ253*F253</f>
        <v>0</v>
      </c>
      <c r="AL253" s="82" t="str">
        <f t="shared" ref="AL253:AL507" si="46">IFERROR(DATEDIF(B253,T253,"d"),"0")&amp;"-day"</f>
        <v>0-day</v>
      </c>
      <c r="AM253" s="82" t="str">
        <f t="shared" ref="AM253:AM507" si="47">IFERROR(DATEDIF(S253,U253,"d"),"0")&amp;"-day"</f>
        <v>1-day</v>
      </c>
      <c r="AN253" s="82" t="str">
        <f t="shared" ref="AN253:AN297" si="48">IFERROR(DATEDIF(T253,X253,"d"),"0")&amp;"-day"</f>
        <v>0-day</v>
      </c>
      <c r="AO253" s="82" t="str">
        <f t="shared" ref="AO253:AO297" si="49">IFERROR(DATEDIF(X253,AA253,"d"),"0")&amp;"-day"</f>
        <v>1-day</v>
      </c>
      <c r="AP253" s="82" t="str">
        <f t="shared" ref="AP253:AP507" si="50">IFERROR(DATEDIF(AA253,AE253,"d"),"0")&amp;"-day"</f>
        <v>0-day</v>
      </c>
      <c r="AQ253" s="82" t="str">
        <f t="shared" ref="AQ253:AQ507" si="51">SUM(AL253:AP253)&amp;"-day"</f>
        <v>0-day</v>
      </c>
      <c r="AR253" s="137"/>
      <c r="AS253" s="83" t="str">
        <f t="shared" ref="AS253:AS507" si="52">IF(AT253=0,"",ROW()-ROW($AS$2))</f>
        <v/>
      </c>
      <c r="AT253" s="85"/>
      <c r="AU253" s="84" t="e">
        <f t="shared" ref="AU253:AU507" ca="1" si="53">_xludf.ifna(INDEX($B:$B,MATCH(AT253,$C:$C,FALSE)),"")</f>
        <v>#NAME?</v>
      </c>
      <c r="AV253" s="88" t="e">
        <f t="shared" ref="AV253:AV507" ca="1" si="54">_xludf.ifna(INDEX($U:$U,MATCH(AT253,$C:$C,FALSE)),"")</f>
        <v>#NAME?</v>
      </c>
      <c r="AW253" s="83" t="e">
        <f t="shared" ref="AW253:AW507" ca="1" si="55">_xludf.ifna(INDEX($Z:$Z,MATCH(AT253,$C:$C,FALSE)),"")</f>
        <v>#NAME?</v>
      </c>
      <c r="AX253" s="88" t="e">
        <f t="shared" ref="AX253:AX507" ca="1" si="56">_xludf.ifna(INDEX($AA:$AA,MATCH(AT253,$C:$C,FALSE)),"")</f>
        <v>#NAME?</v>
      </c>
      <c r="AY253" s="83" t="str">
        <f t="shared" ref="AY253:AY507" si="57">IFERROR(INDEX($R:$R,MATCH(AT253,$C:$C,FALSE)),"")</f>
        <v/>
      </c>
      <c r="AZ253" s="22" t="e">
        <f t="shared" ref="AZ253:AZ507" ca="1" si="58">_xludf.ifna(INDEX($V:$V,MATCH(AT253,$C:$C,FALSE)),"")</f>
        <v>#NAME?</v>
      </c>
      <c r="BA253" s="22" t="e">
        <f t="shared" ref="BA253:BA507" ca="1" si="59">_xludf.ifna(INDEX($W:$W,MATCH(AT253,$C:$C,FALSE)),"")</f>
        <v>#NAME?</v>
      </c>
      <c r="BB253" s="88" t="e">
        <f t="shared" ref="BB253:BB507" ca="1" si="60">_xludf.ifna(INDEX($X:$X,MATCH(AT253,$C:$C,FALSE)),"")</f>
        <v>#NAME?</v>
      </c>
      <c r="BC253" s="90" t="e">
        <f t="shared" ref="BC253:BC507" ca="1" si="61">_xludf.ifna(INDEX($AD:$AD,MATCH(AT253,$C:$C,FALSE)),"")</f>
        <v>#NAME?</v>
      </c>
      <c r="BD253" s="90" t="e">
        <f t="shared" ref="BD253:BD507" ca="1" si="62">_xludf.ifna(INDEX($AE:$AE,MATCH(AT253,$C:$C,FALSE)),"")</f>
        <v>#NAME?</v>
      </c>
      <c r="BE253" s="88" t="e">
        <f t="shared" ref="BE253:BE507" ca="1" si="63">_xludf.ifna(INDEX($AG:$AG,MATCH(AT253,$C:$C,FALSE)),"")</f>
        <v>#NAME?</v>
      </c>
      <c r="BF253" s="22" t="e">
        <f t="shared" ref="BF253:BF507" ca="1" si="64">_xludf.ifna(INDEX($T:$T,MATCH(AT253,$C:$C,FALSE),""),"")</f>
        <v>#NAME?</v>
      </c>
      <c r="BG253" s="22" t="e">
        <f t="shared" ref="BG253:BG507" ca="1" si="65">_xludf.ifna(INDEX($AI:$AI,MATCH(AT253,$C:$C,FALSE)),"")</f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43"/>
        <v>252</v>
      </c>
      <c r="B254" s="139">
        <v>46069</v>
      </c>
      <c r="C254" s="54" t="s">
        <v>938</v>
      </c>
      <c r="D254" s="54" t="s">
        <v>251</v>
      </c>
      <c r="E254" s="56" t="s">
        <v>116</v>
      </c>
      <c r="F254" s="54">
        <v>1</v>
      </c>
      <c r="G254" s="54" t="s">
        <v>65</v>
      </c>
      <c r="H254" s="54" t="str">
        <f t="shared" si="1"/>
        <v>DONE</v>
      </c>
      <c r="I254" s="54" t="s">
        <v>1853</v>
      </c>
      <c r="J254" s="58" t="s">
        <v>1854</v>
      </c>
      <c r="K254" s="58" t="s">
        <v>79</v>
      </c>
      <c r="L254" s="54">
        <v>7984</v>
      </c>
      <c r="M254" s="71" t="s">
        <v>118</v>
      </c>
      <c r="N254" s="54" t="s">
        <v>283</v>
      </c>
      <c r="O254" s="98" t="s">
        <v>91</v>
      </c>
      <c r="P254" s="64" t="s">
        <v>682</v>
      </c>
      <c r="Q254" s="64" t="s">
        <v>148</v>
      </c>
      <c r="R254" s="25">
        <v>200001013931</v>
      </c>
      <c r="S254" s="66">
        <v>46079</v>
      </c>
      <c r="T254" s="66" t="str">
        <f t="shared" si="2"/>
        <v>DONE</v>
      </c>
      <c r="U254" s="66">
        <v>46080</v>
      </c>
      <c r="V254" s="25">
        <v>9200074551</v>
      </c>
      <c r="W254" s="25">
        <v>43467</v>
      </c>
      <c r="X254" s="69">
        <v>46084</v>
      </c>
      <c r="Y254" s="69" t="str">
        <f t="shared" si="29"/>
        <v>DONE</v>
      </c>
      <c r="Z254" s="25" t="s">
        <v>1855</v>
      </c>
      <c r="AA254" s="69">
        <v>46085</v>
      </c>
      <c r="AB254" s="25" t="str">
        <f t="shared" si="4"/>
        <v>DONE</v>
      </c>
      <c r="AC254" s="71"/>
      <c r="AD254" s="54" t="s">
        <v>1856</v>
      </c>
      <c r="AE254" s="76">
        <v>46085</v>
      </c>
      <c r="AF254" s="69" t="str">
        <f t="shared" si="5"/>
        <v>DONE</v>
      </c>
      <c r="AG254" s="69">
        <v>46086</v>
      </c>
      <c r="AH254" s="73">
        <v>46146</v>
      </c>
      <c r="AI254" s="77" t="e">
        <f t="shared" ca="1" si="44"/>
        <v>#NAME?</v>
      </c>
      <c r="AJ254" s="80" t="str">
        <f t="array" ref="AJ254">IFERROR(INDEX('[1]Master Price'!$E:$E,MATCH(D254,'[1]Master Price'!$B:$B,0)),"0")</f>
        <v>0</v>
      </c>
      <c r="AK254" s="80">
        <f t="shared" si="45"/>
        <v>0</v>
      </c>
      <c r="AL254" s="82" t="str">
        <f t="shared" si="46"/>
        <v>0-day</v>
      </c>
      <c r="AM254" s="82" t="str">
        <f t="shared" si="47"/>
        <v>1-day</v>
      </c>
      <c r="AN254" s="82" t="str">
        <f t="shared" si="48"/>
        <v>0-day</v>
      </c>
      <c r="AO254" s="82" t="str">
        <f t="shared" si="49"/>
        <v>1-day</v>
      </c>
      <c r="AP254" s="82" t="str">
        <f t="shared" si="50"/>
        <v>0-day</v>
      </c>
      <c r="AQ254" s="82" t="str">
        <f t="shared" si="51"/>
        <v>0-day</v>
      </c>
      <c r="AR254" s="137"/>
      <c r="AS254" s="83" t="str">
        <f t="shared" si="52"/>
        <v/>
      </c>
      <c r="AT254" s="85"/>
      <c r="AU254" s="84" t="e">
        <f t="shared" ca="1" si="53"/>
        <v>#NAME?</v>
      </c>
      <c r="AV254" s="88" t="e">
        <f t="shared" ca="1" si="54"/>
        <v>#NAME?</v>
      </c>
      <c r="AW254" s="83" t="e">
        <f t="shared" ca="1" si="55"/>
        <v>#NAME?</v>
      </c>
      <c r="AX254" s="88" t="e">
        <f t="shared" ca="1" si="56"/>
        <v>#NAME?</v>
      </c>
      <c r="AY254" s="83" t="str">
        <f t="shared" si="57"/>
        <v/>
      </c>
      <c r="AZ254" s="22" t="e">
        <f t="shared" ca="1" si="58"/>
        <v>#NAME?</v>
      </c>
      <c r="BA254" s="22" t="e">
        <f t="shared" ca="1" si="59"/>
        <v>#NAME?</v>
      </c>
      <c r="BB254" s="88" t="e">
        <f t="shared" ca="1" si="60"/>
        <v>#NAME?</v>
      </c>
      <c r="BC254" s="90" t="e">
        <f t="shared" ca="1" si="61"/>
        <v>#NAME?</v>
      </c>
      <c r="BD254" s="90" t="e">
        <f t="shared" ca="1" si="62"/>
        <v>#NAME?</v>
      </c>
      <c r="BE254" s="88" t="e">
        <f t="shared" ca="1" si="63"/>
        <v>#NAME?</v>
      </c>
      <c r="BF254" s="22" t="e">
        <f t="shared" ca="1" si="64"/>
        <v>#NAME?</v>
      </c>
      <c r="BG254" s="22" t="e">
        <f t="shared" ca="1" si="65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43"/>
        <v>253</v>
      </c>
      <c r="B255" s="139">
        <v>46069</v>
      </c>
      <c r="C255" s="54" t="s">
        <v>938</v>
      </c>
      <c r="D255" s="54" t="s">
        <v>292</v>
      </c>
      <c r="E255" s="56" t="s">
        <v>293</v>
      </c>
      <c r="F255" s="54">
        <v>1</v>
      </c>
      <c r="G255" s="54" t="s">
        <v>65</v>
      </c>
      <c r="H255" s="54" t="str">
        <f t="shared" si="1"/>
        <v>DONE</v>
      </c>
      <c r="I255" s="54" t="s">
        <v>1853</v>
      </c>
      <c r="J255" s="58" t="s">
        <v>1854</v>
      </c>
      <c r="K255" s="58" t="s">
        <v>79</v>
      </c>
      <c r="L255" s="54">
        <v>7984</v>
      </c>
      <c r="M255" s="71" t="s">
        <v>118</v>
      </c>
      <c r="N255" s="54" t="s">
        <v>283</v>
      </c>
      <c r="O255" s="98" t="s">
        <v>91</v>
      </c>
      <c r="P255" s="64" t="s">
        <v>682</v>
      </c>
      <c r="Q255" s="64" t="s">
        <v>148</v>
      </c>
      <c r="R255" s="25">
        <v>200001013931</v>
      </c>
      <c r="S255" s="66">
        <v>46079</v>
      </c>
      <c r="T255" s="66" t="str">
        <f t="shared" si="2"/>
        <v>DONE</v>
      </c>
      <c r="U255" s="66">
        <v>46080</v>
      </c>
      <c r="V255" s="25">
        <v>9200074551</v>
      </c>
      <c r="W255" s="25">
        <v>43467</v>
      </c>
      <c r="X255" s="69">
        <v>46084</v>
      </c>
      <c r="Y255" s="69" t="str">
        <f t="shared" si="29"/>
        <v>DONE</v>
      </c>
      <c r="Z255" s="25" t="s">
        <v>1855</v>
      </c>
      <c r="AA255" s="69">
        <v>46085</v>
      </c>
      <c r="AB255" s="25" t="str">
        <f t="shared" si="4"/>
        <v>DONE</v>
      </c>
      <c r="AC255" s="71"/>
      <c r="AD255" s="54" t="s">
        <v>1856</v>
      </c>
      <c r="AE255" s="76">
        <v>46085</v>
      </c>
      <c r="AF255" s="69" t="str">
        <f t="shared" si="5"/>
        <v>DONE</v>
      </c>
      <c r="AG255" s="69">
        <v>46086</v>
      </c>
      <c r="AH255" s="73">
        <v>46146</v>
      </c>
      <c r="AI255" s="77" t="e">
        <f t="shared" ca="1" si="44"/>
        <v>#NAME?</v>
      </c>
      <c r="AJ255" s="80" t="str">
        <f t="array" ref="AJ255">IFERROR(INDEX('[1]Master Price'!$E:$E,MATCH(D255,'[1]Master Price'!$B:$B,0)),"0")</f>
        <v>0</v>
      </c>
      <c r="AK255" s="80">
        <f t="shared" si="45"/>
        <v>0</v>
      </c>
      <c r="AL255" s="82" t="str">
        <f t="shared" si="46"/>
        <v>0-day</v>
      </c>
      <c r="AM255" s="82" t="str">
        <f t="shared" si="47"/>
        <v>1-day</v>
      </c>
      <c r="AN255" s="82" t="str">
        <f t="shared" si="48"/>
        <v>0-day</v>
      </c>
      <c r="AO255" s="82" t="str">
        <f t="shared" si="49"/>
        <v>1-day</v>
      </c>
      <c r="AP255" s="82" t="str">
        <f t="shared" si="50"/>
        <v>0-day</v>
      </c>
      <c r="AQ255" s="82" t="str">
        <f t="shared" si="51"/>
        <v>0-day</v>
      </c>
      <c r="AR255" s="137"/>
      <c r="AS255" s="83" t="str">
        <f t="shared" si="52"/>
        <v/>
      </c>
      <c r="AT255" s="85"/>
      <c r="AU255" s="84" t="e">
        <f t="shared" ca="1" si="53"/>
        <v>#NAME?</v>
      </c>
      <c r="AV255" s="88" t="e">
        <f t="shared" ca="1" si="54"/>
        <v>#NAME?</v>
      </c>
      <c r="AW255" s="83" t="e">
        <f t="shared" ca="1" si="55"/>
        <v>#NAME?</v>
      </c>
      <c r="AX255" s="88" t="e">
        <f t="shared" ca="1" si="56"/>
        <v>#NAME?</v>
      </c>
      <c r="AY255" s="83" t="str">
        <f t="shared" si="57"/>
        <v/>
      </c>
      <c r="AZ255" s="22" t="e">
        <f t="shared" ca="1" si="58"/>
        <v>#NAME?</v>
      </c>
      <c r="BA255" s="22" t="e">
        <f t="shared" ca="1" si="59"/>
        <v>#NAME?</v>
      </c>
      <c r="BB255" s="88" t="e">
        <f t="shared" ca="1" si="60"/>
        <v>#NAME?</v>
      </c>
      <c r="BC255" s="90" t="e">
        <f t="shared" ca="1" si="61"/>
        <v>#NAME?</v>
      </c>
      <c r="BD255" s="90" t="e">
        <f t="shared" ca="1" si="62"/>
        <v>#NAME?</v>
      </c>
      <c r="BE255" s="88" t="e">
        <f t="shared" ca="1" si="63"/>
        <v>#NAME?</v>
      </c>
      <c r="BF255" s="22" t="e">
        <f t="shared" ca="1" si="64"/>
        <v>#NAME?</v>
      </c>
      <c r="BG255" s="22" t="e">
        <f t="shared" ca="1" si="65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43"/>
        <v>254</v>
      </c>
      <c r="B256" s="139">
        <v>46069</v>
      </c>
      <c r="C256" s="54" t="s">
        <v>938</v>
      </c>
      <c r="D256" s="54" t="s">
        <v>67</v>
      </c>
      <c r="E256" s="56" t="s">
        <v>69</v>
      </c>
      <c r="F256" s="54">
        <v>1</v>
      </c>
      <c r="G256" s="54" t="s">
        <v>65</v>
      </c>
      <c r="H256" s="54" t="str">
        <f t="shared" si="1"/>
        <v>DONE</v>
      </c>
      <c r="I256" s="54" t="s">
        <v>1853</v>
      </c>
      <c r="J256" s="58" t="s">
        <v>1854</v>
      </c>
      <c r="K256" s="58" t="s">
        <v>79</v>
      </c>
      <c r="L256" s="54">
        <v>7984</v>
      </c>
      <c r="M256" s="71" t="s">
        <v>118</v>
      </c>
      <c r="N256" s="54" t="s">
        <v>283</v>
      </c>
      <c r="O256" s="98" t="s">
        <v>91</v>
      </c>
      <c r="P256" s="64" t="s">
        <v>682</v>
      </c>
      <c r="Q256" s="64" t="s">
        <v>148</v>
      </c>
      <c r="R256" s="25">
        <v>200001013931</v>
      </c>
      <c r="S256" s="66">
        <v>46079</v>
      </c>
      <c r="T256" s="66" t="str">
        <f t="shared" si="2"/>
        <v>DONE</v>
      </c>
      <c r="U256" s="66">
        <v>46080</v>
      </c>
      <c r="V256" s="25">
        <v>9200074551</v>
      </c>
      <c r="W256" s="25">
        <v>43467</v>
      </c>
      <c r="X256" s="69">
        <v>46084</v>
      </c>
      <c r="Y256" s="69" t="str">
        <f t="shared" si="29"/>
        <v>DONE</v>
      </c>
      <c r="Z256" s="25" t="s">
        <v>1855</v>
      </c>
      <c r="AA256" s="69">
        <v>46085</v>
      </c>
      <c r="AB256" s="25" t="str">
        <f t="shared" si="4"/>
        <v>DONE</v>
      </c>
      <c r="AC256" s="71"/>
      <c r="AD256" s="54" t="s">
        <v>1856</v>
      </c>
      <c r="AE256" s="76">
        <v>46085</v>
      </c>
      <c r="AF256" s="69" t="str">
        <f t="shared" si="5"/>
        <v>DONE</v>
      </c>
      <c r="AG256" s="69">
        <v>46086</v>
      </c>
      <c r="AH256" s="73">
        <v>46146</v>
      </c>
      <c r="AI256" s="77" t="e">
        <f t="shared" ca="1" si="44"/>
        <v>#NAME?</v>
      </c>
      <c r="AJ256" s="80" t="str">
        <f t="array" ref="AJ256">IFERROR(INDEX('[1]Master Price'!$E:$E,MATCH(D256,'[1]Master Price'!$B:$B,0)),"0")</f>
        <v>0</v>
      </c>
      <c r="AK256" s="80">
        <f t="shared" si="45"/>
        <v>0</v>
      </c>
      <c r="AL256" s="82" t="str">
        <f t="shared" si="46"/>
        <v>0-day</v>
      </c>
      <c r="AM256" s="82" t="str">
        <f t="shared" si="47"/>
        <v>1-day</v>
      </c>
      <c r="AN256" s="82" t="str">
        <f t="shared" si="48"/>
        <v>0-day</v>
      </c>
      <c r="AO256" s="82" t="str">
        <f t="shared" si="49"/>
        <v>1-day</v>
      </c>
      <c r="AP256" s="82" t="str">
        <f t="shared" si="50"/>
        <v>0-day</v>
      </c>
      <c r="AQ256" s="82" t="str">
        <f t="shared" si="51"/>
        <v>0-day</v>
      </c>
      <c r="AR256" s="137"/>
      <c r="AS256" s="83" t="str">
        <f t="shared" si="52"/>
        <v/>
      </c>
      <c r="AT256" s="85"/>
      <c r="AU256" s="84" t="e">
        <f t="shared" ca="1" si="53"/>
        <v>#NAME?</v>
      </c>
      <c r="AV256" s="88" t="e">
        <f t="shared" ca="1" si="54"/>
        <v>#NAME?</v>
      </c>
      <c r="AW256" s="83" t="e">
        <f t="shared" ca="1" si="55"/>
        <v>#NAME?</v>
      </c>
      <c r="AX256" s="88" t="e">
        <f t="shared" ca="1" si="56"/>
        <v>#NAME?</v>
      </c>
      <c r="AY256" s="83" t="str">
        <f t="shared" si="57"/>
        <v/>
      </c>
      <c r="AZ256" s="22" t="e">
        <f t="shared" ca="1" si="58"/>
        <v>#NAME?</v>
      </c>
      <c r="BA256" s="22" t="e">
        <f t="shared" ca="1" si="59"/>
        <v>#NAME?</v>
      </c>
      <c r="BB256" s="88" t="e">
        <f t="shared" ca="1" si="60"/>
        <v>#NAME?</v>
      </c>
      <c r="BC256" s="90" t="e">
        <f t="shared" ca="1" si="61"/>
        <v>#NAME?</v>
      </c>
      <c r="BD256" s="90" t="e">
        <f t="shared" ca="1" si="62"/>
        <v>#NAME?</v>
      </c>
      <c r="BE256" s="88" t="e">
        <f t="shared" ca="1" si="63"/>
        <v>#NAME?</v>
      </c>
      <c r="BF256" s="22" t="e">
        <f t="shared" ca="1" si="64"/>
        <v>#NAME?</v>
      </c>
      <c r="BG256" s="22" t="e">
        <f t="shared" ca="1" si="65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43"/>
        <v>255</v>
      </c>
      <c r="B257" s="139">
        <v>46069</v>
      </c>
      <c r="C257" s="54" t="s">
        <v>938</v>
      </c>
      <c r="D257" s="54" t="s">
        <v>1863</v>
      </c>
      <c r="E257" s="56" t="s">
        <v>1864</v>
      </c>
      <c r="F257" s="54">
        <v>1</v>
      </c>
      <c r="G257" s="54" t="s">
        <v>65</v>
      </c>
      <c r="H257" s="54" t="str">
        <f t="shared" si="1"/>
        <v>DONE</v>
      </c>
      <c r="I257" s="54" t="s">
        <v>1853</v>
      </c>
      <c r="J257" s="58" t="s">
        <v>1854</v>
      </c>
      <c r="K257" s="58" t="s">
        <v>79</v>
      </c>
      <c r="L257" s="54">
        <v>7984</v>
      </c>
      <c r="M257" s="71" t="s">
        <v>118</v>
      </c>
      <c r="N257" s="54" t="s">
        <v>283</v>
      </c>
      <c r="O257" s="98" t="s">
        <v>91</v>
      </c>
      <c r="P257" s="64" t="s">
        <v>682</v>
      </c>
      <c r="Q257" s="64" t="s">
        <v>148</v>
      </c>
      <c r="R257" s="25">
        <v>200001013931</v>
      </c>
      <c r="S257" s="66">
        <v>46079</v>
      </c>
      <c r="T257" s="66" t="str">
        <f t="shared" si="2"/>
        <v>DONE</v>
      </c>
      <c r="U257" s="66">
        <v>46080</v>
      </c>
      <c r="V257" s="25">
        <v>9200074551</v>
      </c>
      <c r="W257" s="25">
        <v>43467</v>
      </c>
      <c r="X257" s="69">
        <v>46084</v>
      </c>
      <c r="Y257" s="69" t="str">
        <f t="shared" si="29"/>
        <v>DONE</v>
      </c>
      <c r="Z257" s="25" t="s">
        <v>1855</v>
      </c>
      <c r="AA257" s="69">
        <v>46085</v>
      </c>
      <c r="AB257" s="25" t="str">
        <f t="shared" si="4"/>
        <v>DONE</v>
      </c>
      <c r="AC257" s="71"/>
      <c r="AD257" s="54" t="s">
        <v>1856</v>
      </c>
      <c r="AE257" s="76">
        <v>46085</v>
      </c>
      <c r="AF257" s="69" t="str">
        <f t="shared" si="5"/>
        <v>DONE</v>
      </c>
      <c r="AG257" s="69">
        <v>46086</v>
      </c>
      <c r="AH257" s="73">
        <v>46146</v>
      </c>
      <c r="AI257" s="77" t="e">
        <f t="shared" ca="1" si="44"/>
        <v>#NAME?</v>
      </c>
      <c r="AJ257" s="80" t="str">
        <f t="array" ref="AJ257">IFERROR(INDEX('[1]Master Price'!$E:$E,MATCH(D257,'[1]Master Price'!$B:$B,0)),"0")</f>
        <v>0</v>
      </c>
      <c r="AK257" s="80">
        <f t="shared" si="45"/>
        <v>0</v>
      </c>
      <c r="AL257" s="82" t="str">
        <f t="shared" si="46"/>
        <v>0-day</v>
      </c>
      <c r="AM257" s="82" t="str">
        <f t="shared" si="47"/>
        <v>1-day</v>
      </c>
      <c r="AN257" s="82" t="str">
        <f t="shared" si="48"/>
        <v>0-day</v>
      </c>
      <c r="AO257" s="82" t="str">
        <f t="shared" si="49"/>
        <v>1-day</v>
      </c>
      <c r="AP257" s="82" t="str">
        <f t="shared" si="50"/>
        <v>0-day</v>
      </c>
      <c r="AQ257" s="82" t="str">
        <f t="shared" si="51"/>
        <v>0-day</v>
      </c>
      <c r="AR257" s="137"/>
      <c r="AS257" s="83" t="str">
        <f t="shared" si="52"/>
        <v/>
      </c>
      <c r="AT257" s="85"/>
      <c r="AU257" s="84" t="e">
        <f t="shared" ca="1" si="53"/>
        <v>#NAME?</v>
      </c>
      <c r="AV257" s="88" t="e">
        <f t="shared" ca="1" si="54"/>
        <v>#NAME?</v>
      </c>
      <c r="AW257" s="83" t="e">
        <f t="shared" ca="1" si="55"/>
        <v>#NAME?</v>
      </c>
      <c r="AX257" s="88" t="e">
        <f t="shared" ca="1" si="56"/>
        <v>#NAME?</v>
      </c>
      <c r="AY257" s="83" t="str">
        <f t="shared" si="57"/>
        <v/>
      </c>
      <c r="AZ257" s="22" t="e">
        <f t="shared" ca="1" si="58"/>
        <v>#NAME?</v>
      </c>
      <c r="BA257" s="22" t="e">
        <f t="shared" ca="1" si="59"/>
        <v>#NAME?</v>
      </c>
      <c r="BB257" s="88" t="e">
        <f t="shared" ca="1" si="60"/>
        <v>#NAME?</v>
      </c>
      <c r="BC257" s="90" t="e">
        <f t="shared" ca="1" si="61"/>
        <v>#NAME?</v>
      </c>
      <c r="BD257" s="90" t="e">
        <f t="shared" ca="1" si="62"/>
        <v>#NAME?</v>
      </c>
      <c r="BE257" s="88" t="e">
        <f t="shared" ca="1" si="63"/>
        <v>#NAME?</v>
      </c>
      <c r="BF257" s="22" t="e">
        <f t="shared" ca="1" si="64"/>
        <v>#NAME?</v>
      </c>
      <c r="BG257" s="22" t="e">
        <f t="shared" ca="1" si="65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si="43"/>
        <v>256</v>
      </c>
      <c r="B258" s="139">
        <v>46069</v>
      </c>
      <c r="C258" s="54" t="s">
        <v>950</v>
      </c>
      <c r="D258" s="54" t="s">
        <v>309</v>
      </c>
      <c r="E258" s="56" t="s">
        <v>311</v>
      </c>
      <c r="F258" s="54">
        <v>10</v>
      </c>
      <c r="G258" s="54" t="s">
        <v>65</v>
      </c>
      <c r="H258" s="54" t="str">
        <f t="shared" ref="H258:H512" si="66">IF(C258=0,"",IF(R258&gt;0,"DONE","WAITING"))</f>
        <v>DONE</v>
      </c>
      <c r="I258" s="54" t="s">
        <v>1138</v>
      </c>
      <c r="J258" s="58" t="s">
        <v>180</v>
      </c>
      <c r="K258" s="58" t="s">
        <v>79</v>
      </c>
      <c r="L258" s="54">
        <v>26319</v>
      </c>
      <c r="M258" s="71"/>
      <c r="N258" s="54" t="s">
        <v>207</v>
      </c>
      <c r="O258" s="98" t="s">
        <v>91</v>
      </c>
      <c r="P258" s="64" t="s">
        <v>682</v>
      </c>
      <c r="Q258" s="64" t="s">
        <v>148</v>
      </c>
      <c r="R258" s="25">
        <v>200001013924</v>
      </c>
      <c r="S258" s="66">
        <v>46079</v>
      </c>
      <c r="T258" s="66" t="str">
        <f t="shared" ref="T258:T512" si="67">IF(C258=0,"",IF(ISBLANK(S258),"WAITING","DONE"))</f>
        <v>DONE</v>
      </c>
      <c r="U258" s="66">
        <v>46080</v>
      </c>
      <c r="V258" s="25">
        <v>9200074542</v>
      </c>
      <c r="W258" s="25">
        <v>43464</v>
      </c>
      <c r="X258" s="69">
        <v>46084</v>
      </c>
      <c r="Y258" s="69" t="str">
        <f t="shared" si="29"/>
        <v>DONE</v>
      </c>
      <c r="Z258" s="25" t="s">
        <v>1867</v>
      </c>
      <c r="AA258" s="69">
        <v>46085</v>
      </c>
      <c r="AB258" s="25" t="str">
        <f t="shared" ref="AB258:AB512" si="68">IF(C258=0,"",IF(Z258&gt;0,"DONE","WAITING"))</f>
        <v>DONE</v>
      </c>
      <c r="AC258" s="71"/>
      <c r="AD258" s="54" t="s">
        <v>1868</v>
      </c>
      <c r="AE258" s="76">
        <v>46085</v>
      </c>
      <c r="AF258" s="69" t="str">
        <f t="shared" ref="AF258:AF512" si="69">IF(C258=0,"",IF(AD258&gt;0,"DONE","WAITING"))</f>
        <v>DONE</v>
      </c>
      <c r="AG258" s="69">
        <v>46086</v>
      </c>
      <c r="AH258" s="73">
        <v>46146</v>
      </c>
      <c r="AI258" s="77" t="e">
        <f t="shared" ca="1" si="44"/>
        <v>#NAME?</v>
      </c>
      <c r="AJ258" s="80" t="str">
        <f t="array" ref="AJ258">IFERROR(INDEX('[1]Master Price'!$E:$E,MATCH(D258,'[1]Master Price'!$B:$B,0)),"0")</f>
        <v>0</v>
      </c>
      <c r="AK258" s="80">
        <f t="shared" si="45"/>
        <v>0</v>
      </c>
      <c r="AL258" s="82" t="str">
        <f t="shared" si="46"/>
        <v>0-day</v>
      </c>
      <c r="AM258" s="82" t="str">
        <f t="shared" si="47"/>
        <v>1-day</v>
      </c>
      <c r="AN258" s="82" t="str">
        <f t="shared" si="48"/>
        <v>0-day</v>
      </c>
      <c r="AO258" s="82" t="str">
        <f t="shared" si="49"/>
        <v>1-day</v>
      </c>
      <c r="AP258" s="82" t="str">
        <f t="shared" si="50"/>
        <v>0-day</v>
      </c>
      <c r="AQ258" s="82" t="str">
        <f t="shared" si="51"/>
        <v>0-day</v>
      </c>
      <c r="AR258" s="137"/>
      <c r="AS258" s="83" t="str">
        <f t="shared" si="52"/>
        <v/>
      </c>
      <c r="AT258" s="85"/>
      <c r="AU258" s="84" t="e">
        <f t="shared" ca="1" si="53"/>
        <v>#NAME?</v>
      </c>
      <c r="AV258" s="88" t="e">
        <f t="shared" ca="1" si="54"/>
        <v>#NAME?</v>
      </c>
      <c r="AW258" s="83" t="e">
        <f t="shared" ca="1" si="55"/>
        <v>#NAME?</v>
      </c>
      <c r="AX258" s="88" t="e">
        <f t="shared" ca="1" si="56"/>
        <v>#NAME?</v>
      </c>
      <c r="AY258" s="83" t="str">
        <f t="shared" si="57"/>
        <v/>
      </c>
      <c r="AZ258" s="22" t="e">
        <f t="shared" ca="1" si="58"/>
        <v>#NAME?</v>
      </c>
      <c r="BA258" s="22" t="e">
        <f t="shared" ca="1" si="59"/>
        <v>#NAME?</v>
      </c>
      <c r="BB258" s="88" t="e">
        <f t="shared" ca="1" si="60"/>
        <v>#NAME?</v>
      </c>
      <c r="BC258" s="90" t="e">
        <f t="shared" ca="1" si="61"/>
        <v>#NAME?</v>
      </c>
      <c r="BD258" s="90" t="e">
        <f t="shared" ca="1" si="62"/>
        <v>#NAME?</v>
      </c>
      <c r="BE258" s="88" t="e">
        <f t="shared" ca="1" si="63"/>
        <v>#NAME?</v>
      </c>
      <c r="BF258" s="22" t="e">
        <f t="shared" ca="1" si="64"/>
        <v>#NAME?</v>
      </c>
      <c r="BG258" s="22" t="e">
        <f t="shared" ca="1" si="65"/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43"/>
        <v>257</v>
      </c>
      <c r="B259" s="139">
        <v>46069</v>
      </c>
      <c r="C259" s="54" t="s">
        <v>950</v>
      </c>
      <c r="D259" s="54" t="s">
        <v>1152</v>
      </c>
      <c r="E259" s="56" t="s">
        <v>1154</v>
      </c>
      <c r="F259" s="54">
        <v>1</v>
      </c>
      <c r="G259" s="54" t="s">
        <v>65</v>
      </c>
      <c r="H259" s="54" t="str">
        <f t="shared" si="66"/>
        <v>DONE</v>
      </c>
      <c r="I259" s="54" t="s">
        <v>1138</v>
      </c>
      <c r="J259" s="58" t="s">
        <v>180</v>
      </c>
      <c r="K259" s="58" t="s">
        <v>79</v>
      </c>
      <c r="L259" s="54">
        <v>26319</v>
      </c>
      <c r="M259" s="71"/>
      <c r="N259" s="54" t="s">
        <v>207</v>
      </c>
      <c r="O259" s="98" t="s">
        <v>91</v>
      </c>
      <c r="P259" s="64" t="s">
        <v>682</v>
      </c>
      <c r="Q259" s="64" t="s">
        <v>148</v>
      </c>
      <c r="R259" s="25">
        <v>200001013924</v>
      </c>
      <c r="S259" s="66">
        <v>46079</v>
      </c>
      <c r="T259" s="66" t="str">
        <f t="shared" si="67"/>
        <v>DONE</v>
      </c>
      <c r="U259" s="66">
        <v>46080</v>
      </c>
      <c r="V259" s="25">
        <v>9200074542</v>
      </c>
      <c r="W259" s="25">
        <v>43464</v>
      </c>
      <c r="X259" s="69">
        <v>46084</v>
      </c>
      <c r="Y259" s="69" t="str">
        <f t="shared" si="29"/>
        <v>DONE</v>
      </c>
      <c r="Z259" s="25" t="s">
        <v>1867</v>
      </c>
      <c r="AA259" s="69">
        <v>46085</v>
      </c>
      <c r="AB259" s="25" t="str">
        <f t="shared" si="68"/>
        <v>DONE</v>
      </c>
      <c r="AC259" s="71"/>
      <c r="AD259" s="54" t="s">
        <v>1868</v>
      </c>
      <c r="AE259" s="76">
        <v>46085</v>
      </c>
      <c r="AF259" s="69" t="str">
        <f t="shared" si="69"/>
        <v>DONE</v>
      </c>
      <c r="AG259" s="69">
        <v>46086</v>
      </c>
      <c r="AH259" s="73">
        <v>46146</v>
      </c>
      <c r="AI259" s="77" t="e">
        <f t="shared" ca="1" si="44"/>
        <v>#NAME?</v>
      </c>
      <c r="AJ259" s="80" t="str">
        <f t="array" ref="AJ259">IFERROR(INDEX('[1]Master Price'!$E:$E,MATCH(D259,'[1]Master Price'!$B:$B,0)),"0")</f>
        <v>0</v>
      </c>
      <c r="AK259" s="80">
        <f t="shared" si="45"/>
        <v>0</v>
      </c>
      <c r="AL259" s="82" t="str">
        <f t="shared" si="46"/>
        <v>0-day</v>
      </c>
      <c r="AM259" s="82" t="str">
        <f t="shared" si="47"/>
        <v>1-day</v>
      </c>
      <c r="AN259" s="82" t="str">
        <f t="shared" si="48"/>
        <v>0-day</v>
      </c>
      <c r="AO259" s="82" t="str">
        <f t="shared" si="49"/>
        <v>1-day</v>
      </c>
      <c r="AP259" s="82" t="str">
        <f t="shared" si="50"/>
        <v>0-day</v>
      </c>
      <c r="AQ259" s="82" t="str">
        <f t="shared" si="51"/>
        <v>0-day</v>
      </c>
      <c r="AR259" s="137"/>
      <c r="AS259" s="83" t="str">
        <f t="shared" si="52"/>
        <v/>
      </c>
      <c r="AT259" s="85"/>
      <c r="AU259" s="84" t="e">
        <f t="shared" ca="1" si="53"/>
        <v>#NAME?</v>
      </c>
      <c r="AV259" s="88" t="e">
        <f t="shared" ca="1" si="54"/>
        <v>#NAME?</v>
      </c>
      <c r="AW259" s="83" t="e">
        <f t="shared" ca="1" si="55"/>
        <v>#NAME?</v>
      </c>
      <c r="AX259" s="88" t="e">
        <f t="shared" ca="1" si="56"/>
        <v>#NAME?</v>
      </c>
      <c r="AY259" s="83" t="str">
        <f t="shared" si="57"/>
        <v/>
      </c>
      <c r="AZ259" s="22" t="e">
        <f t="shared" ca="1" si="58"/>
        <v>#NAME?</v>
      </c>
      <c r="BA259" s="22" t="e">
        <f t="shared" ca="1" si="59"/>
        <v>#NAME?</v>
      </c>
      <c r="BB259" s="88" t="e">
        <f t="shared" ca="1" si="60"/>
        <v>#NAME?</v>
      </c>
      <c r="BC259" s="90" t="e">
        <f t="shared" ca="1" si="61"/>
        <v>#NAME?</v>
      </c>
      <c r="BD259" s="90" t="e">
        <f t="shared" ca="1" si="62"/>
        <v>#NAME?</v>
      </c>
      <c r="BE259" s="88" t="e">
        <f t="shared" ca="1" si="63"/>
        <v>#NAME?</v>
      </c>
      <c r="BF259" s="22" t="e">
        <f t="shared" ca="1" si="64"/>
        <v>#NAME?</v>
      </c>
      <c r="BG259" s="22" t="e">
        <f t="shared" ca="1" si="65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43"/>
        <v>258</v>
      </c>
      <c r="B260" s="139">
        <v>46069</v>
      </c>
      <c r="C260" s="54" t="s">
        <v>950</v>
      </c>
      <c r="D260" s="54" t="s">
        <v>278</v>
      </c>
      <c r="E260" s="56" t="s">
        <v>279</v>
      </c>
      <c r="F260" s="54">
        <v>1</v>
      </c>
      <c r="G260" s="54" t="s">
        <v>65</v>
      </c>
      <c r="H260" s="54" t="str">
        <f t="shared" si="66"/>
        <v>DONE</v>
      </c>
      <c r="I260" s="54" t="s">
        <v>1138</v>
      </c>
      <c r="J260" s="58" t="s">
        <v>180</v>
      </c>
      <c r="K260" s="58" t="s">
        <v>79</v>
      </c>
      <c r="L260" s="54">
        <v>26319</v>
      </c>
      <c r="M260" s="71"/>
      <c r="N260" s="54" t="s">
        <v>207</v>
      </c>
      <c r="O260" s="98" t="s">
        <v>91</v>
      </c>
      <c r="P260" s="64" t="s">
        <v>682</v>
      </c>
      <c r="Q260" s="64" t="s">
        <v>148</v>
      </c>
      <c r="R260" s="25">
        <v>200001013924</v>
      </c>
      <c r="S260" s="66">
        <v>46079</v>
      </c>
      <c r="T260" s="66" t="str">
        <f t="shared" si="67"/>
        <v>DONE</v>
      </c>
      <c r="U260" s="66">
        <v>46080</v>
      </c>
      <c r="V260" s="25">
        <v>9200074542</v>
      </c>
      <c r="W260" s="25">
        <v>43464</v>
      </c>
      <c r="X260" s="69">
        <v>46084</v>
      </c>
      <c r="Y260" s="69" t="str">
        <f t="shared" si="29"/>
        <v>DONE</v>
      </c>
      <c r="Z260" s="25" t="s">
        <v>1867</v>
      </c>
      <c r="AA260" s="69">
        <v>46085</v>
      </c>
      <c r="AB260" s="25" t="str">
        <f t="shared" si="68"/>
        <v>DONE</v>
      </c>
      <c r="AC260" s="71"/>
      <c r="AD260" s="54" t="s">
        <v>1868</v>
      </c>
      <c r="AE260" s="76">
        <v>46085</v>
      </c>
      <c r="AF260" s="69" t="str">
        <f t="shared" si="69"/>
        <v>DONE</v>
      </c>
      <c r="AG260" s="69">
        <v>46086</v>
      </c>
      <c r="AH260" s="73">
        <v>46146</v>
      </c>
      <c r="AI260" s="77" t="e">
        <f t="shared" ca="1" si="44"/>
        <v>#NAME?</v>
      </c>
      <c r="AJ260" s="80" t="str">
        <f t="array" ref="AJ260">IFERROR(INDEX('[1]Master Price'!$E:$E,MATCH(D260,'[1]Master Price'!$B:$B,0)),"0")</f>
        <v>0</v>
      </c>
      <c r="AK260" s="80">
        <f t="shared" si="45"/>
        <v>0</v>
      </c>
      <c r="AL260" s="82" t="str">
        <f t="shared" si="46"/>
        <v>0-day</v>
      </c>
      <c r="AM260" s="82" t="str">
        <f t="shared" si="47"/>
        <v>1-day</v>
      </c>
      <c r="AN260" s="82" t="str">
        <f t="shared" si="48"/>
        <v>0-day</v>
      </c>
      <c r="AO260" s="82" t="str">
        <f t="shared" si="49"/>
        <v>1-day</v>
      </c>
      <c r="AP260" s="82" t="str">
        <f t="shared" si="50"/>
        <v>0-day</v>
      </c>
      <c r="AQ260" s="82" t="str">
        <f t="shared" si="51"/>
        <v>0-day</v>
      </c>
      <c r="AR260" s="137"/>
      <c r="AS260" s="83" t="str">
        <f t="shared" si="52"/>
        <v/>
      </c>
      <c r="AT260" s="85"/>
      <c r="AU260" s="84" t="e">
        <f t="shared" ca="1" si="53"/>
        <v>#NAME?</v>
      </c>
      <c r="AV260" s="88" t="e">
        <f t="shared" ca="1" si="54"/>
        <v>#NAME?</v>
      </c>
      <c r="AW260" s="83" t="e">
        <f t="shared" ca="1" si="55"/>
        <v>#NAME?</v>
      </c>
      <c r="AX260" s="88" t="e">
        <f t="shared" ca="1" si="56"/>
        <v>#NAME?</v>
      </c>
      <c r="AY260" s="83" t="str">
        <f t="shared" si="57"/>
        <v/>
      </c>
      <c r="AZ260" s="22" t="e">
        <f t="shared" ca="1" si="58"/>
        <v>#NAME?</v>
      </c>
      <c r="BA260" s="22" t="e">
        <f t="shared" ca="1" si="59"/>
        <v>#NAME?</v>
      </c>
      <c r="BB260" s="88" t="e">
        <f t="shared" ca="1" si="60"/>
        <v>#NAME?</v>
      </c>
      <c r="BC260" s="90" t="e">
        <f t="shared" ca="1" si="61"/>
        <v>#NAME?</v>
      </c>
      <c r="BD260" s="90" t="e">
        <f t="shared" ca="1" si="62"/>
        <v>#NAME?</v>
      </c>
      <c r="BE260" s="88" t="e">
        <f t="shared" ca="1" si="63"/>
        <v>#NAME?</v>
      </c>
      <c r="BF260" s="22" t="e">
        <f t="shared" ca="1" si="64"/>
        <v>#NAME?</v>
      </c>
      <c r="BG260" s="22" t="e">
        <f t="shared" ca="1" si="65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43"/>
        <v>259</v>
      </c>
      <c r="B261" s="139">
        <v>46069</v>
      </c>
      <c r="C261" s="54" t="s">
        <v>950</v>
      </c>
      <c r="D261" s="54" t="s">
        <v>420</v>
      </c>
      <c r="E261" s="56" t="s">
        <v>421</v>
      </c>
      <c r="F261" s="54">
        <v>1</v>
      </c>
      <c r="G261" s="54" t="s">
        <v>65</v>
      </c>
      <c r="H261" s="54" t="str">
        <f t="shared" si="66"/>
        <v>DONE</v>
      </c>
      <c r="I261" s="54" t="s">
        <v>1138</v>
      </c>
      <c r="J261" s="58" t="s">
        <v>180</v>
      </c>
      <c r="K261" s="58" t="s">
        <v>79</v>
      </c>
      <c r="L261" s="54">
        <v>26319</v>
      </c>
      <c r="M261" s="71"/>
      <c r="N261" s="54" t="s">
        <v>207</v>
      </c>
      <c r="O261" s="98" t="s">
        <v>91</v>
      </c>
      <c r="P261" s="64" t="s">
        <v>682</v>
      </c>
      <c r="Q261" s="64" t="s">
        <v>148</v>
      </c>
      <c r="R261" s="25">
        <v>200001013924</v>
      </c>
      <c r="S261" s="66">
        <v>46079</v>
      </c>
      <c r="T261" s="66" t="str">
        <f t="shared" si="67"/>
        <v>DONE</v>
      </c>
      <c r="U261" s="66">
        <v>46080</v>
      </c>
      <c r="V261" s="25">
        <v>9200074542</v>
      </c>
      <c r="W261" s="25">
        <v>43464</v>
      </c>
      <c r="X261" s="69">
        <v>46084</v>
      </c>
      <c r="Y261" s="69" t="str">
        <f t="shared" si="29"/>
        <v>DONE</v>
      </c>
      <c r="Z261" s="25" t="s">
        <v>1867</v>
      </c>
      <c r="AA261" s="69">
        <v>46085</v>
      </c>
      <c r="AB261" s="25" t="str">
        <f t="shared" si="68"/>
        <v>DONE</v>
      </c>
      <c r="AC261" s="71"/>
      <c r="AD261" s="54" t="s">
        <v>1868</v>
      </c>
      <c r="AE261" s="76">
        <v>46085</v>
      </c>
      <c r="AF261" s="69" t="str">
        <f t="shared" si="69"/>
        <v>DONE</v>
      </c>
      <c r="AG261" s="69">
        <v>46086</v>
      </c>
      <c r="AH261" s="73">
        <v>46146</v>
      </c>
      <c r="AI261" s="77" t="e">
        <f t="shared" ca="1" si="44"/>
        <v>#NAME?</v>
      </c>
      <c r="AJ261" s="80" t="str">
        <f t="array" ref="AJ261">IFERROR(INDEX('[1]Master Price'!$E:$E,MATCH(D261,'[1]Master Price'!$B:$B,0)),"0")</f>
        <v>0</v>
      </c>
      <c r="AK261" s="80">
        <f t="shared" si="45"/>
        <v>0</v>
      </c>
      <c r="AL261" s="82" t="str">
        <f t="shared" si="46"/>
        <v>0-day</v>
      </c>
      <c r="AM261" s="82" t="str">
        <f t="shared" si="47"/>
        <v>1-day</v>
      </c>
      <c r="AN261" s="82" t="str">
        <f t="shared" si="48"/>
        <v>0-day</v>
      </c>
      <c r="AO261" s="82" t="str">
        <f t="shared" si="49"/>
        <v>1-day</v>
      </c>
      <c r="AP261" s="82" t="str">
        <f t="shared" si="50"/>
        <v>0-day</v>
      </c>
      <c r="AQ261" s="82" t="str">
        <f t="shared" si="51"/>
        <v>0-day</v>
      </c>
      <c r="AR261" s="137"/>
      <c r="AS261" s="83" t="str">
        <f t="shared" si="52"/>
        <v/>
      </c>
      <c r="AT261" s="85"/>
      <c r="AU261" s="84" t="e">
        <f t="shared" ca="1" si="53"/>
        <v>#NAME?</v>
      </c>
      <c r="AV261" s="88" t="e">
        <f t="shared" ca="1" si="54"/>
        <v>#NAME?</v>
      </c>
      <c r="AW261" s="83" t="e">
        <f t="shared" ca="1" si="55"/>
        <v>#NAME?</v>
      </c>
      <c r="AX261" s="88" t="e">
        <f t="shared" ca="1" si="56"/>
        <v>#NAME?</v>
      </c>
      <c r="AY261" s="83" t="str">
        <f t="shared" si="57"/>
        <v/>
      </c>
      <c r="AZ261" s="22" t="e">
        <f t="shared" ca="1" si="58"/>
        <v>#NAME?</v>
      </c>
      <c r="BA261" s="22" t="e">
        <f t="shared" ca="1" si="59"/>
        <v>#NAME?</v>
      </c>
      <c r="BB261" s="88" t="e">
        <f t="shared" ca="1" si="60"/>
        <v>#NAME?</v>
      </c>
      <c r="BC261" s="90" t="e">
        <f t="shared" ca="1" si="61"/>
        <v>#NAME?</v>
      </c>
      <c r="BD261" s="90" t="e">
        <f t="shared" ca="1" si="62"/>
        <v>#NAME?</v>
      </c>
      <c r="BE261" s="88" t="e">
        <f t="shared" ca="1" si="63"/>
        <v>#NAME?</v>
      </c>
      <c r="BF261" s="22" t="e">
        <f t="shared" ca="1" si="64"/>
        <v>#NAME?</v>
      </c>
      <c r="BG261" s="22" t="e">
        <f t="shared" ca="1" si="65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43"/>
        <v>260</v>
      </c>
      <c r="B262" s="139">
        <v>46071</v>
      </c>
      <c r="C262" s="54" t="s">
        <v>956</v>
      </c>
      <c r="D262" s="54" t="s">
        <v>280</v>
      </c>
      <c r="E262" s="56" t="s">
        <v>281</v>
      </c>
      <c r="F262" s="54">
        <v>1</v>
      </c>
      <c r="G262" s="54" t="s">
        <v>65</v>
      </c>
      <c r="H262" s="54" t="str">
        <f t="shared" si="66"/>
        <v>DONE</v>
      </c>
      <c r="I262" s="54" t="s">
        <v>1875</v>
      </c>
      <c r="J262" s="58" t="s">
        <v>166</v>
      </c>
      <c r="K262" s="58" t="s">
        <v>167</v>
      </c>
      <c r="L262" s="54">
        <v>9998</v>
      </c>
      <c r="M262" s="71" t="s">
        <v>118</v>
      </c>
      <c r="N262" s="54" t="s">
        <v>283</v>
      </c>
      <c r="O262" s="98" t="s">
        <v>91</v>
      </c>
      <c r="P262" s="64" t="s">
        <v>910</v>
      </c>
      <c r="Q262" s="64" t="s">
        <v>208</v>
      </c>
      <c r="R262" s="25">
        <v>200001013904</v>
      </c>
      <c r="S262" s="66">
        <v>46079</v>
      </c>
      <c r="T262" s="66" t="str">
        <f t="shared" si="67"/>
        <v>DONE</v>
      </c>
      <c r="U262" s="66">
        <v>46080</v>
      </c>
      <c r="V262" s="25">
        <v>9200074545</v>
      </c>
      <c r="W262" s="25">
        <v>43465</v>
      </c>
      <c r="X262" s="69">
        <v>46084</v>
      </c>
      <c r="Y262" s="69" t="str">
        <f t="shared" si="29"/>
        <v>DONE</v>
      </c>
      <c r="Z262" s="25" t="s">
        <v>1876</v>
      </c>
      <c r="AA262" s="69">
        <v>46085</v>
      </c>
      <c r="AB262" s="25" t="str">
        <f t="shared" si="68"/>
        <v>DONE</v>
      </c>
      <c r="AC262" s="71"/>
      <c r="AD262" s="54" t="s">
        <v>1877</v>
      </c>
      <c r="AE262" s="76">
        <v>46085</v>
      </c>
      <c r="AF262" s="69" t="str">
        <f t="shared" si="69"/>
        <v>DONE</v>
      </c>
      <c r="AG262" s="69">
        <v>46086</v>
      </c>
      <c r="AH262" s="73">
        <v>46146</v>
      </c>
      <c r="AI262" s="77" t="e">
        <f t="shared" ca="1" si="44"/>
        <v>#NAME?</v>
      </c>
      <c r="AJ262" s="80" t="str">
        <f t="array" ref="AJ262">IFERROR(INDEX('[1]Master Price'!$E:$E,MATCH(D262,'[1]Master Price'!$B:$B,0)),"0")</f>
        <v>0</v>
      </c>
      <c r="AK262" s="80">
        <f t="shared" si="45"/>
        <v>0</v>
      </c>
      <c r="AL262" s="82" t="str">
        <f t="shared" si="46"/>
        <v>0-day</v>
      </c>
      <c r="AM262" s="82" t="str">
        <f t="shared" si="47"/>
        <v>1-day</v>
      </c>
      <c r="AN262" s="82" t="str">
        <f t="shared" si="48"/>
        <v>0-day</v>
      </c>
      <c r="AO262" s="82" t="str">
        <f t="shared" si="49"/>
        <v>1-day</v>
      </c>
      <c r="AP262" s="82" t="str">
        <f t="shared" si="50"/>
        <v>0-day</v>
      </c>
      <c r="AQ262" s="82" t="str">
        <f t="shared" si="51"/>
        <v>0-day</v>
      </c>
      <c r="AR262" s="137"/>
      <c r="AS262" s="83" t="str">
        <f t="shared" si="52"/>
        <v/>
      </c>
      <c r="AT262" s="85"/>
      <c r="AU262" s="84" t="e">
        <f t="shared" ca="1" si="53"/>
        <v>#NAME?</v>
      </c>
      <c r="AV262" s="88" t="e">
        <f t="shared" ca="1" si="54"/>
        <v>#NAME?</v>
      </c>
      <c r="AW262" s="83" t="e">
        <f t="shared" ca="1" si="55"/>
        <v>#NAME?</v>
      </c>
      <c r="AX262" s="88" t="e">
        <f t="shared" ca="1" si="56"/>
        <v>#NAME?</v>
      </c>
      <c r="AY262" s="83" t="str">
        <f t="shared" si="57"/>
        <v/>
      </c>
      <c r="AZ262" s="22" t="e">
        <f t="shared" ca="1" si="58"/>
        <v>#NAME?</v>
      </c>
      <c r="BA262" s="22" t="e">
        <f t="shared" ca="1" si="59"/>
        <v>#NAME?</v>
      </c>
      <c r="BB262" s="88" t="e">
        <f t="shared" ca="1" si="60"/>
        <v>#NAME?</v>
      </c>
      <c r="BC262" s="90" t="e">
        <f t="shared" ca="1" si="61"/>
        <v>#NAME?</v>
      </c>
      <c r="BD262" s="90" t="e">
        <f t="shared" ca="1" si="62"/>
        <v>#NAME?</v>
      </c>
      <c r="BE262" s="88" t="e">
        <f t="shared" ca="1" si="63"/>
        <v>#NAME?</v>
      </c>
      <c r="BF262" s="22" t="e">
        <f t="shared" ca="1" si="64"/>
        <v>#NAME?</v>
      </c>
      <c r="BG262" s="22" t="e">
        <f t="shared" ca="1" si="65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43"/>
        <v>261</v>
      </c>
      <c r="B263" s="139">
        <v>46071</v>
      </c>
      <c r="C263" s="54" t="s">
        <v>956</v>
      </c>
      <c r="D263" s="54" t="s">
        <v>257</v>
      </c>
      <c r="E263" s="56" t="s">
        <v>258</v>
      </c>
      <c r="F263" s="54">
        <v>1</v>
      </c>
      <c r="G263" s="54" t="s">
        <v>65</v>
      </c>
      <c r="H263" s="54" t="str">
        <f t="shared" si="66"/>
        <v>DONE</v>
      </c>
      <c r="I263" s="54" t="s">
        <v>1875</v>
      </c>
      <c r="J263" s="58" t="s">
        <v>166</v>
      </c>
      <c r="K263" s="58" t="s">
        <v>167</v>
      </c>
      <c r="L263" s="54">
        <v>9998</v>
      </c>
      <c r="M263" s="71" t="s">
        <v>118</v>
      </c>
      <c r="N263" s="54" t="s">
        <v>283</v>
      </c>
      <c r="O263" s="98" t="s">
        <v>91</v>
      </c>
      <c r="P263" s="64" t="s">
        <v>910</v>
      </c>
      <c r="Q263" s="64" t="s">
        <v>208</v>
      </c>
      <c r="R263" s="25">
        <v>200001013904</v>
      </c>
      <c r="S263" s="66">
        <v>46079</v>
      </c>
      <c r="T263" s="66" t="str">
        <f t="shared" si="67"/>
        <v>DONE</v>
      </c>
      <c r="U263" s="66">
        <v>46080</v>
      </c>
      <c r="V263" s="25">
        <v>9200074545</v>
      </c>
      <c r="W263" s="25">
        <v>43465</v>
      </c>
      <c r="X263" s="69">
        <v>46084</v>
      </c>
      <c r="Y263" s="69" t="str">
        <f t="shared" si="29"/>
        <v>DONE</v>
      </c>
      <c r="Z263" s="25" t="s">
        <v>1876</v>
      </c>
      <c r="AA263" s="69">
        <v>46085</v>
      </c>
      <c r="AB263" s="25" t="str">
        <f t="shared" si="68"/>
        <v>DONE</v>
      </c>
      <c r="AC263" s="71"/>
      <c r="AD263" s="54" t="s">
        <v>1877</v>
      </c>
      <c r="AE263" s="76">
        <v>46085</v>
      </c>
      <c r="AF263" s="69" t="str">
        <f t="shared" si="69"/>
        <v>DONE</v>
      </c>
      <c r="AG263" s="69">
        <v>46086</v>
      </c>
      <c r="AH263" s="73">
        <v>46146</v>
      </c>
      <c r="AI263" s="77" t="e">
        <f t="shared" ca="1" si="44"/>
        <v>#NAME?</v>
      </c>
      <c r="AJ263" s="80" t="str">
        <f t="array" ref="AJ263">IFERROR(INDEX('[1]Master Price'!$E:$E,MATCH(D263,'[1]Master Price'!$B:$B,0)),"0")</f>
        <v>0</v>
      </c>
      <c r="AK263" s="80">
        <f t="shared" si="45"/>
        <v>0</v>
      </c>
      <c r="AL263" s="82" t="str">
        <f t="shared" si="46"/>
        <v>0-day</v>
      </c>
      <c r="AM263" s="82" t="str">
        <f t="shared" si="47"/>
        <v>1-day</v>
      </c>
      <c r="AN263" s="82" t="str">
        <f t="shared" si="48"/>
        <v>0-day</v>
      </c>
      <c r="AO263" s="82" t="str">
        <f t="shared" si="49"/>
        <v>1-day</v>
      </c>
      <c r="AP263" s="82" t="str">
        <f t="shared" si="50"/>
        <v>0-day</v>
      </c>
      <c r="AQ263" s="82" t="str">
        <f t="shared" si="51"/>
        <v>0-day</v>
      </c>
      <c r="AR263" s="137"/>
      <c r="AS263" s="83" t="str">
        <f t="shared" si="52"/>
        <v/>
      </c>
      <c r="AT263" s="85"/>
      <c r="AU263" s="84" t="e">
        <f t="shared" ca="1" si="53"/>
        <v>#NAME?</v>
      </c>
      <c r="AV263" s="88" t="e">
        <f t="shared" ca="1" si="54"/>
        <v>#NAME?</v>
      </c>
      <c r="AW263" s="83" t="e">
        <f t="shared" ca="1" si="55"/>
        <v>#NAME?</v>
      </c>
      <c r="AX263" s="88" t="e">
        <f t="shared" ca="1" si="56"/>
        <v>#NAME?</v>
      </c>
      <c r="AY263" s="83" t="str">
        <f t="shared" si="57"/>
        <v/>
      </c>
      <c r="AZ263" s="22" t="e">
        <f t="shared" ca="1" si="58"/>
        <v>#NAME?</v>
      </c>
      <c r="BA263" s="22" t="e">
        <f t="shared" ca="1" si="59"/>
        <v>#NAME?</v>
      </c>
      <c r="BB263" s="88" t="e">
        <f t="shared" ca="1" si="60"/>
        <v>#NAME?</v>
      </c>
      <c r="BC263" s="90" t="e">
        <f t="shared" ca="1" si="61"/>
        <v>#NAME?</v>
      </c>
      <c r="BD263" s="90" t="e">
        <f t="shared" ca="1" si="62"/>
        <v>#NAME?</v>
      </c>
      <c r="BE263" s="88" t="e">
        <f t="shared" ca="1" si="63"/>
        <v>#NAME?</v>
      </c>
      <c r="BF263" s="22" t="e">
        <f t="shared" ca="1" si="64"/>
        <v>#NAME?</v>
      </c>
      <c r="BG263" s="22" t="e">
        <f t="shared" ca="1" si="65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43"/>
        <v>262</v>
      </c>
      <c r="B264" s="139">
        <v>46071</v>
      </c>
      <c r="C264" s="54" t="s">
        <v>956</v>
      </c>
      <c r="D264" s="54" t="s">
        <v>292</v>
      </c>
      <c r="E264" s="56" t="s">
        <v>293</v>
      </c>
      <c r="F264" s="54">
        <v>1</v>
      </c>
      <c r="G264" s="54" t="s">
        <v>65</v>
      </c>
      <c r="H264" s="54" t="str">
        <f t="shared" si="66"/>
        <v>DONE</v>
      </c>
      <c r="I264" s="54" t="s">
        <v>1875</v>
      </c>
      <c r="J264" s="58" t="s">
        <v>166</v>
      </c>
      <c r="K264" s="58" t="s">
        <v>167</v>
      </c>
      <c r="L264" s="54">
        <v>9998</v>
      </c>
      <c r="M264" s="71" t="s">
        <v>118</v>
      </c>
      <c r="N264" s="54" t="s">
        <v>283</v>
      </c>
      <c r="O264" s="98" t="s">
        <v>91</v>
      </c>
      <c r="P264" s="64" t="s">
        <v>910</v>
      </c>
      <c r="Q264" s="64" t="s">
        <v>208</v>
      </c>
      <c r="R264" s="25">
        <v>200001013904</v>
      </c>
      <c r="S264" s="66">
        <v>46079</v>
      </c>
      <c r="T264" s="66" t="str">
        <f t="shared" si="67"/>
        <v>DONE</v>
      </c>
      <c r="U264" s="66">
        <v>46080</v>
      </c>
      <c r="V264" s="25">
        <v>9200074545</v>
      </c>
      <c r="W264" s="25">
        <v>43465</v>
      </c>
      <c r="X264" s="69">
        <v>46084</v>
      </c>
      <c r="Y264" s="69" t="str">
        <f t="shared" si="29"/>
        <v>DONE</v>
      </c>
      <c r="Z264" s="25" t="s">
        <v>1876</v>
      </c>
      <c r="AA264" s="69">
        <v>46085</v>
      </c>
      <c r="AB264" s="25" t="str">
        <f t="shared" si="68"/>
        <v>DONE</v>
      </c>
      <c r="AC264" s="71"/>
      <c r="AD264" s="54" t="s">
        <v>1877</v>
      </c>
      <c r="AE264" s="76">
        <v>46085</v>
      </c>
      <c r="AF264" s="69" t="str">
        <f t="shared" si="69"/>
        <v>DONE</v>
      </c>
      <c r="AG264" s="69">
        <v>46086</v>
      </c>
      <c r="AH264" s="73">
        <v>46146</v>
      </c>
      <c r="AI264" s="77" t="e">
        <f t="shared" ca="1" si="44"/>
        <v>#NAME?</v>
      </c>
      <c r="AJ264" s="80" t="str">
        <f t="array" ref="AJ264">IFERROR(INDEX('[1]Master Price'!$E:$E,MATCH(D264,'[1]Master Price'!$B:$B,0)),"0")</f>
        <v>0</v>
      </c>
      <c r="AK264" s="80">
        <f t="shared" si="45"/>
        <v>0</v>
      </c>
      <c r="AL264" s="82" t="str">
        <f t="shared" si="46"/>
        <v>0-day</v>
      </c>
      <c r="AM264" s="82" t="str">
        <f t="shared" si="47"/>
        <v>1-day</v>
      </c>
      <c r="AN264" s="82" t="str">
        <f t="shared" si="48"/>
        <v>0-day</v>
      </c>
      <c r="AO264" s="82" t="str">
        <f t="shared" si="49"/>
        <v>1-day</v>
      </c>
      <c r="AP264" s="82" t="str">
        <f t="shared" si="50"/>
        <v>0-day</v>
      </c>
      <c r="AQ264" s="82" t="str">
        <f t="shared" si="51"/>
        <v>0-day</v>
      </c>
      <c r="AR264" s="137"/>
      <c r="AS264" s="83" t="str">
        <f t="shared" si="52"/>
        <v/>
      </c>
      <c r="AT264" s="85"/>
      <c r="AU264" s="84" t="e">
        <f t="shared" ca="1" si="53"/>
        <v>#NAME?</v>
      </c>
      <c r="AV264" s="88" t="e">
        <f t="shared" ca="1" si="54"/>
        <v>#NAME?</v>
      </c>
      <c r="AW264" s="83" t="e">
        <f t="shared" ca="1" si="55"/>
        <v>#NAME?</v>
      </c>
      <c r="AX264" s="88" t="e">
        <f t="shared" ca="1" si="56"/>
        <v>#NAME?</v>
      </c>
      <c r="AY264" s="83" t="str">
        <f t="shared" si="57"/>
        <v/>
      </c>
      <c r="AZ264" s="22" t="e">
        <f t="shared" ca="1" si="58"/>
        <v>#NAME?</v>
      </c>
      <c r="BA264" s="22" t="e">
        <f t="shared" ca="1" si="59"/>
        <v>#NAME?</v>
      </c>
      <c r="BB264" s="88" t="e">
        <f t="shared" ca="1" si="60"/>
        <v>#NAME?</v>
      </c>
      <c r="BC264" s="90" t="e">
        <f t="shared" ca="1" si="61"/>
        <v>#NAME?</v>
      </c>
      <c r="BD264" s="90" t="e">
        <f t="shared" ca="1" si="62"/>
        <v>#NAME?</v>
      </c>
      <c r="BE264" s="88" t="e">
        <f t="shared" ca="1" si="63"/>
        <v>#NAME?</v>
      </c>
      <c r="BF264" s="22" t="e">
        <f t="shared" ca="1" si="64"/>
        <v>#NAME?</v>
      </c>
      <c r="BG264" s="22" t="e">
        <f t="shared" ca="1" si="65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43"/>
        <v>263</v>
      </c>
      <c r="B265" s="143">
        <v>46072</v>
      </c>
      <c r="C265" s="54" t="s">
        <v>964</v>
      </c>
      <c r="D265" s="58" t="s">
        <v>1881</v>
      </c>
      <c r="E265" s="56" t="s">
        <v>1882</v>
      </c>
      <c r="F265" s="54">
        <v>1</v>
      </c>
      <c r="G265" s="54" t="s">
        <v>65</v>
      </c>
      <c r="H265" s="54" t="str">
        <f t="shared" si="66"/>
        <v>DONE</v>
      </c>
      <c r="I265" s="54" t="s">
        <v>528</v>
      </c>
      <c r="J265" s="58" t="s">
        <v>112</v>
      </c>
      <c r="K265" s="58" t="s">
        <v>106</v>
      </c>
      <c r="L265" s="54"/>
      <c r="M265" s="71"/>
      <c r="N265" s="54" t="s">
        <v>80</v>
      </c>
      <c r="O265" s="114" t="s">
        <v>81</v>
      </c>
      <c r="P265" s="64" t="s">
        <v>813</v>
      </c>
      <c r="Q265" s="64" t="s">
        <v>89</v>
      </c>
      <c r="R265" s="25">
        <v>200001013935</v>
      </c>
      <c r="S265" s="66">
        <v>46079</v>
      </c>
      <c r="T265" s="66" t="str">
        <f t="shared" si="67"/>
        <v>DONE</v>
      </c>
      <c r="U265" s="66">
        <v>46080</v>
      </c>
      <c r="V265" s="25">
        <v>9200074558</v>
      </c>
      <c r="W265" s="25">
        <v>43468</v>
      </c>
      <c r="X265" s="69">
        <v>46084</v>
      </c>
      <c r="Y265" s="69" t="str">
        <f t="shared" si="29"/>
        <v>DONE</v>
      </c>
      <c r="Z265" s="25" t="s">
        <v>1883</v>
      </c>
      <c r="AA265" s="69">
        <v>46085</v>
      </c>
      <c r="AB265" s="25" t="str">
        <f t="shared" si="68"/>
        <v>DONE</v>
      </c>
      <c r="AC265" s="71"/>
      <c r="AD265" s="54" t="s">
        <v>1884</v>
      </c>
      <c r="AE265" s="76">
        <v>46085</v>
      </c>
      <c r="AF265" s="69" t="str">
        <f t="shared" si="69"/>
        <v>DONE</v>
      </c>
      <c r="AG265" s="69">
        <v>46086</v>
      </c>
      <c r="AH265" s="73">
        <v>46146</v>
      </c>
      <c r="AI265" s="77" t="e">
        <f t="shared" ca="1" si="44"/>
        <v>#NAME?</v>
      </c>
      <c r="AJ265" s="80" t="str">
        <f t="array" ref="AJ265">IFERROR(INDEX('[1]Master Price'!$E:$E,MATCH(D265,'[1]Master Price'!$B:$B,0)),"0")</f>
        <v>0</v>
      </c>
      <c r="AK265" s="80">
        <f t="shared" si="45"/>
        <v>0</v>
      </c>
      <c r="AL265" s="82" t="str">
        <f t="shared" si="46"/>
        <v>0-day</v>
      </c>
      <c r="AM265" s="82" t="str">
        <f t="shared" si="47"/>
        <v>1-day</v>
      </c>
      <c r="AN265" s="82" t="str">
        <f t="shared" si="48"/>
        <v>0-day</v>
      </c>
      <c r="AO265" s="82" t="str">
        <f t="shared" si="49"/>
        <v>1-day</v>
      </c>
      <c r="AP265" s="82" t="str">
        <f t="shared" si="50"/>
        <v>0-day</v>
      </c>
      <c r="AQ265" s="82" t="str">
        <f t="shared" si="51"/>
        <v>0-day</v>
      </c>
      <c r="AR265" s="137"/>
      <c r="AS265" s="83" t="str">
        <f t="shared" si="52"/>
        <v/>
      </c>
      <c r="AT265" s="85"/>
      <c r="AU265" s="84" t="e">
        <f t="shared" ca="1" si="53"/>
        <v>#NAME?</v>
      </c>
      <c r="AV265" s="88" t="e">
        <f t="shared" ca="1" si="54"/>
        <v>#NAME?</v>
      </c>
      <c r="AW265" s="83" t="e">
        <f t="shared" ca="1" si="55"/>
        <v>#NAME?</v>
      </c>
      <c r="AX265" s="88" t="e">
        <f t="shared" ca="1" si="56"/>
        <v>#NAME?</v>
      </c>
      <c r="AY265" s="83" t="str">
        <f t="shared" si="57"/>
        <v/>
      </c>
      <c r="AZ265" s="22" t="e">
        <f t="shared" ca="1" si="58"/>
        <v>#NAME?</v>
      </c>
      <c r="BA265" s="22" t="e">
        <f t="shared" ca="1" si="59"/>
        <v>#NAME?</v>
      </c>
      <c r="BB265" s="88" t="e">
        <f t="shared" ca="1" si="60"/>
        <v>#NAME?</v>
      </c>
      <c r="BC265" s="90" t="e">
        <f t="shared" ca="1" si="61"/>
        <v>#NAME?</v>
      </c>
      <c r="BD265" s="90" t="e">
        <f t="shared" ca="1" si="62"/>
        <v>#NAME?</v>
      </c>
      <c r="BE265" s="88" t="e">
        <f t="shared" ca="1" si="63"/>
        <v>#NAME?</v>
      </c>
      <c r="BF265" s="22" t="e">
        <f t="shared" ca="1" si="64"/>
        <v>#NAME?</v>
      </c>
      <c r="BG265" s="22" t="e">
        <f t="shared" ca="1" si="65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43"/>
        <v>264</v>
      </c>
      <c r="B266" s="143">
        <v>46073</v>
      </c>
      <c r="C266" s="54" t="s">
        <v>973</v>
      </c>
      <c r="D266" s="58" t="s">
        <v>1887</v>
      </c>
      <c r="E266" s="56" t="s">
        <v>1888</v>
      </c>
      <c r="F266" s="54">
        <v>1</v>
      </c>
      <c r="G266" s="54" t="s">
        <v>65</v>
      </c>
      <c r="H266" s="54" t="str">
        <f t="shared" si="66"/>
        <v>DONE</v>
      </c>
      <c r="I266" s="54" t="s">
        <v>1889</v>
      </c>
      <c r="J266" s="58" t="s">
        <v>105</v>
      </c>
      <c r="K266" s="58" t="s">
        <v>106</v>
      </c>
      <c r="L266" s="54"/>
      <c r="M266" s="71"/>
      <c r="N266" s="54" t="s">
        <v>80</v>
      </c>
      <c r="O266" s="114" t="s">
        <v>81</v>
      </c>
      <c r="P266" s="64" t="s">
        <v>813</v>
      </c>
      <c r="Q266" s="64" t="s">
        <v>1219</v>
      </c>
      <c r="R266" s="25">
        <v>200001013937</v>
      </c>
      <c r="S266" s="66">
        <v>46079</v>
      </c>
      <c r="T266" s="66" t="str">
        <f t="shared" si="67"/>
        <v>DONE</v>
      </c>
      <c r="U266" s="66">
        <v>46080</v>
      </c>
      <c r="V266" s="25">
        <v>9200074547</v>
      </c>
      <c r="W266" s="25">
        <v>43466</v>
      </c>
      <c r="X266" s="69">
        <v>46084</v>
      </c>
      <c r="Y266" s="69" t="str">
        <f t="shared" si="29"/>
        <v>DONE</v>
      </c>
      <c r="Z266" s="25" t="s">
        <v>1890</v>
      </c>
      <c r="AA266" s="69">
        <v>46085</v>
      </c>
      <c r="AB266" s="25" t="str">
        <f t="shared" si="68"/>
        <v>DONE</v>
      </c>
      <c r="AC266" s="71"/>
      <c r="AD266" s="54" t="s">
        <v>1891</v>
      </c>
      <c r="AE266" s="76">
        <v>46085</v>
      </c>
      <c r="AF266" s="69" t="str">
        <f t="shared" si="69"/>
        <v>DONE</v>
      </c>
      <c r="AG266" s="69">
        <v>46086</v>
      </c>
      <c r="AH266" s="73">
        <v>46146</v>
      </c>
      <c r="AI266" s="77" t="e">
        <f t="shared" ca="1" si="44"/>
        <v>#NAME?</v>
      </c>
      <c r="AJ266" s="80" t="str">
        <f t="array" ref="AJ266">IFERROR(INDEX('[1]Master Price'!$E:$E,MATCH(D266,'[1]Master Price'!$B:$B,0)),"0")</f>
        <v>0</v>
      </c>
      <c r="AK266" s="80">
        <f t="shared" si="45"/>
        <v>0</v>
      </c>
      <c r="AL266" s="82" t="str">
        <f t="shared" si="46"/>
        <v>0-day</v>
      </c>
      <c r="AM266" s="82" t="str">
        <f t="shared" si="47"/>
        <v>1-day</v>
      </c>
      <c r="AN266" s="82" t="str">
        <f t="shared" si="48"/>
        <v>0-day</v>
      </c>
      <c r="AO266" s="82" t="str">
        <f t="shared" si="49"/>
        <v>1-day</v>
      </c>
      <c r="AP266" s="82" t="str">
        <f t="shared" si="50"/>
        <v>0-day</v>
      </c>
      <c r="AQ266" s="82" t="str">
        <f t="shared" si="51"/>
        <v>0-day</v>
      </c>
      <c r="AR266" s="137"/>
      <c r="AS266" s="83" t="str">
        <f t="shared" si="52"/>
        <v/>
      </c>
      <c r="AT266" s="85"/>
      <c r="AU266" s="84" t="e">
        <f t="shared" ca="1" si="53"/>
        <v>#NAME?</v>
      </c>
      <c r="AV266" s="88" t="e">
        <f t="shared" ca="1" si="54"/>
        <v>#NAME?</v>
      </c>
      <c r="AW266" s="83" t="e">
        <f t="shared" ca="1" si="55"/>
        <v>#NAME?</v>
      </c>
      <c r="AX266" s="88" t="e">
        <f t="shared" ca="1" si="56"/>
        <v>#NAME?</v>
      </c>
      <c r="AY266" s="83" t="str">
        <f t="shared" si="57"/>
        <v/>
      </c>
      <c r="AZ266" s="22" t="e">
        <f t="shared" ca="1" si="58"/>
        <v>#NAME?</v>
      </c>
      <c r="BA266" s="22" t="e">
        <f t="shared" ca="1" si="59"/>
        <v>#NAME?</v>
      </c>
      <c r="BB266" s="88" t="e">
        <f t="shared" ca="1" si="60"/>
        <v>#NAME?</v>
      </c>
      <c r="BC266" s="90" t="e">
        <f t="shared" ca="1" si="61"/>
        <v>#NAME?</v>
      </c>
      <c r="BD266" s="90" t="e">
        <f t="shared" ca="1" si="62"/>
        <v>#NAME?</v>
      </c>
      <c r="BE266" s="88" t="e">
        <f t="shared" ca="1" si="63"/>
        <v>#NAME?</v>
      </c>
      <c r="BF266" s="22" t="e">
        <f t="shared" ca="1" si="64"/>
        <v>#NAME?</v>
      </c>
      <c r="BG266" s="22" t="e">
        <f t="shared" ca="1" si="65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43"/>
        <v>265</v>
      </c>
      <c r="B267" s="143">
        <v>46072</v>
      </c>
      <c r="C267" s="54" t="s">
        <v>982</v>
      </c>
      <c r="D267" s="54" t="s">
        <v>177</v>
      </c>
      <c r="E267" s="56" t="s">
        <v>178</v>
      </c>
      <c r="F267" s="54">
        <v>2</v>
      </c>
      <c r="G267" s="54" t="s">
        <v>65</v>
      </c>
      <c r="H267" s="54" t="str">
        <f t="shared" si="66"/>
        <v>DONE</v>
      </c>
      <c r="I267" s="54" t="s">
        <v>1895</v>
      </c>
      <c r="J267" s="58" t="s">
        <v>180</v>
      </c>
      <c r="K267" s="58" t="s">
        <v>79</v>
      </c>
      <c r="L267" s="54">
        <v>4974</v>
      </c>
      <c r="M267" s="71" t="s">
        <v>184</v>
      </c>
      <c r="N267" s="54" t="s">
        <v>576</v>
      </c>
      <c r="O267" s="98" t="s">
        <v>91</v>
      </c>
      <c r="P267" s="64" t="s">
        <v>86</v>
      </c>
      <c r="Q267" s="64" t="s">
        <v>533</v>
      </c>
      <c r="R267" s="25">
        <v>210000277640</v>
      </c>
      <c r="S267" s="66">
        <v>46079</v>
      </c>
      <c r="T267" s="66" t="str">
        <f t="shared" si="67"/>
        <v>DONE</v>
      </c>
      <c r="U267" s="66">
        <v>46080</v>
      </c>
      <c r="V267" s="25">
        <v>7000233817</v>
      </c>
      <c r="W267" s="25">
        <v>43459</v>
      </c>
      <c r="X267" s="69">
        <v>46084</v>
      </c>
      <c r="Y267" s="69" t="str">
        <f t="shared" si="29"/>
        <v>DONE</v>
      </c>
      <c r="Z267" s="25" t="s">
        <v>1898</v>
      </c>
      <c r="AA267" s="69">
        <v>46085</v>
      </c>
      <c r="AB267" s="25" t="str">
        <f t="shared" si="68"/>
        <v>DONE</v>
      </c>
      <c r="AC267" s="71"/>
      <c r="AD267" s="54" t="s">
        <v>1899</v>
      </c>
      <c r="AE267" s="76">
        <v>46085</v>
      </c>
      <c r="AF267" s="69" t="str">
        <f t="shared" si="69"/>
        <v>DONE</v>
      </c>
      <c r="AG267" s="69">
        <v>46086</v>
      </c>
      <c r="AH267" s="73">
        <v>46146</v>
      </c>
      <c r="AI267" s="77" t="e">
        <f t="shared" ca="1" si="44"/>
        <v>#NAME?</v>
      </c>
      <c r="AJ267" s="80" t="str">
        <f t="array" ref="AJ267">IFERROR(INDEX('[1]Master Price'!$E:$E,MATCH(D267,'[1]Master Price'!$B:$B,0)),"0")</f>
        <v>0</v>
      </c>
      <c r="AK267" s="80">
        <f t="shared" si="45"/>
        <v>0</v>
      </c>
      <c r="AL267" s="82" t="str">
        <f t="shared" si="46"/>
        <v>0-day</v>
      </c>
      <c r="AM267" s="82" t="str">
        <f t="shared" si="47"/>
        <v>1-day</v>
      </c>
      <c r="AN267" s="82" t="str">
        <f t="shared" si="48"/>
        <v>0-day</v>
      </c>
      <c r="AO267" s="82" t="str">
        <f t="shared" si="49"/>
        <v>1-day</v>
      </c>
      <c r="AP267" s="82" t="str">
        <f t="shared" si="50"/>
        <v>0-day</v>
      </c>
      <c r="AQ267" s="82" t="str">
        <f t="shared" si="51"/>
        <v>0-day</v>
      </c>
      <c r="AR267" s="137"/>
      <c r="AS267" s="83" t="str">
        <f t="shared" si="52"/>
        <v/>
      </c>
      <c r="AT267" s="85"/>
      <c r="AU267" s="84" t="e">
        <f t="shared" ca="1" si="53"/>
        <v>#NAME?</v>
      </c>
      <c r="AV267" s="88" t="e">
        <f t="shared" ca="1" si="54"/>
        <v>#NAME?</v>
      </c>
      <c r="AW267" s="83" t="e">
        <f t="shared" ca="1" si="55"/>
        <v>#NAME?</v>
      </c>
      <c r="AX267" s="88" t="e">
        <f t="shared" ca="1" si="56"/>
        <v>#NAME?</v>
      </c>
      <c r="AY267" s="83" t="str">
        <f t="shared" si="57"/>
        <v/>
      </c>
      <c r="AZ267" s="22" t="e">
        <f t="shared" ca="1" si="58"/>
        <v>#NAME?</v>
      </c>
      <c r="BA267" s="22" t="e">
        <f t="shared" ca="1" si="59"/>
        <v>#NAME?</v>
      </c>
      <c r="BB267" s="88" t="e">
        <f t="shared" ca="1" si="60"/>
        <v>#NAME?</v>
      </c>
      <c r="BC267" s="90" t="e">
        <f t="shared" ca="1" si="61"/>
        <v>#NAME?</v>
      </c>
      <c r="BD267" s="90" t="e">
        <f t="shared" ca="1" si="62"/>
        <v>#NAME?</v>
      </c>
      <c r="BE267" s="88" t="e">
        <f t="shared" ca="1" si="63"/>
        <v>#NAME?</v>
      </c>
      <c r="BF267" s="22" t="e">
        <f t="shared" ca="1" si="64"/>
        <v>#NAME?</v>
      </c>
      <c r="BG267" s="22" t="e">
        <f t="shared" ca="1" si="65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43"/>
        <v>266</v>
      </c>
      <c r="B268" s="143">
        <v>46075</v>
      </c>
      <c r="C268" s="54" t="s">
        <v>989</v>
      </c>
      <c r="D268" s="54" t="s">
        <v>177</v>
      </c>
      <c r="E268" s="56" t="s">
        <v>178</v>
      </c>
      <c r="F268" s="54">
        <v>2</v>
      </c>
      <c r="G268" s="54" t="s">
        <v>65</v>
      </c>
      <c r="H268" s="54" t="str">
        <f t="shared" si="66"/>
        <v>DONE</v>
      </c>
      <c r="I268" s="54" t="s">
        <v>1902</v>
      </c>
      <c r="J268" s="58" t="s">
        <v>180</v>
      </c>
      <c r="K268" s="58" t="s">
        <v>79</v>
      </c>
      <c r="L268" s="54">
        <v>4999</v>
      </c>
      <c r="M268" s="71" t="s">
        <v>184</v>
      </c>
      <c r="N268" s="54" t="s">
        <v>576</v>
      </c>
      <c r="O268" s="98" t="s">
        <v>91</v>
      </c>
      <c r="P268" s="64" t="s">
        <v>682</v>
      </c>
      <c r="Q268" s="64" t="s">
        <v>148</v>
      </c>
      <c r="R268" s="25">
        <v>210000277647</v>
      </c>
      <c r="S268" s="66">
        <v>46079</v>
      </c>
      <c r="T268" s="66" t="str">
        <f t="shared" si="67"/>
        <v>DONE</v>
      </c>
      <c r="U268" s="66">
        <v>46080</v>
      </c>
      <c r="V268" s="25">
        <v>7000233815</v>
      </c>
      <c r="W268" s="25">
        <v>43458</v>
      </c>
      <c r="X268" s="69">
        <v>46084</v>
      </c>
      <c r="Y268" s="69" t="str">
        <f t="shared" si="29"/>
        <v>DONE</v>
      </c>
      <c r="Z268" s="25" t="s">
        <v>1903</v>
      </c>
      <c r="AA268" s="69">
        <v>46085</v>
      </c>
      <c r="AB268" s="25" t="str">
        <f t="shared" si="68"/>
        <v>DONE</v>
      </c>
      <c r="AC268" s="71"/>
      <c r="AD268" s="54" t="s">
        <v>1904</v>
      </c>
      <c r="AE268" s="76">
        <v>46085</v>
      </c>
      <c r="AF268" s="69" t="str">
        <f t="shared" si="69"/>
        <v>DONE</v>
      </c>
      <c r="AG268" s="69">
        <v>46086</v>
      </c>
      <c r="AH268" s="73">
        <v>46146</v>
      </c>
      <c r="AI268" s="77" t="e">
        <f t="shared" ca="1" si="44"/>
        <v>#NAME?</v>
      </c>
      <c r="AJ268" s="80" t="str">
        <f t="array" ref="AJ268">IFERROR(INDEX('[1]Master Price'!$E:$E,MATCH(D268,'[1]Master Price'!$B:$B,0)),"0")</f>
        <v>0</v>
      </c>
      <c r="AK268" s="80">
        <f t="shared" si="45"/>
        <v>0</v>
      </c>
      <c r="AL268" s="82" t="str">
        <f t="shared" si="46"/>
        <v>0-day</v>
      </c>
      <c r="AM268" s="82" t="str">
        <f t="shared" si="47"/>
        <v>1-day</v>
      </c>
      <c r="AN268" s="82" t="str">
        <f t="shared" si="48"/>
        <v>0-day</v>
      </c>
      <c r="AO268" s="82" t="str">
        <f t="shared" si="49"/>
        <v>1-day</v>
      </c>
      <c r="AP268" s="82" t="str">
        <f t="shared" si="50"/>
        <v>0-day</v>
      </c>
      <c r="AQ268" s="82" t="str">
        <f t="shared" si="51"/>
        <v>0-day</v>
      </c>
      <c r="AR268" s="137"/>
      <c r="AS268" s="83" t="str">
        <f t="shared" si="52"/>
        <v/>
      </c>
      <c r="AT268" s="85"/>
      <c r="AU268" s="84" t="e">
        <f t="shared" ca="1" si="53"/>
        <v>#NAME?</v>
      </c>
      <c r="AV268" s="88" t="e">
        <f t="shared" ca="1" si="54"/>
        <v>#NAME?</v>
      </c>
      <c r="AW268" s="83" t="e">
        <f t="shared" ca="1" si="55"/>
        <v>#NAME?</v>
      </c>
      <c r="AX268" s="88" t="e">
        <f t="shared" ca="1" si="56"/>
        <v>#NAME?</v>
      </c>
      <c r="AY268" s="83" t="str">
        <f t="shared" si="57"/>
        <v/>
      </c>
      <c r="AZ268" s="22" t="e">
        <f t="shared" ca="1" si="58"/>
        <v>#NAME?</v>
      </c>
      <c r="BA268" s="22" t="e">
        <f t="shared" ca="1" si="59"/>
        <v>#NAME?</v>
      </c>
      <c r="BB268" s="88" t="e">
        <f t="shared" ca="1" si="60"/>
        <v>#NAME?</v>
      </c>
      <c r="BC268" s="90" t="e">
        <f t="shared" ca="1" si="61"/>
        <v>#NAME?</v>
      </c>
      <c r="BD268" s="90" t="e">
        <f t="shared" ca="1" si="62"/>
        <v>#NAME?</v>
      </c>
      <c r="BE268" s="88" t="e">
        <f t="shared" ca="1" si="63"/>
        <v>#NAME?</v>
      </c>
      <c r="BF268" s="22" t="e">
        <f t="shared" ca="1" si="64"/>
        <v>#NAME?</v>
      </c>
      <c r="BG268" s="22" t="e">
        <f t="shared" ca="1" si="65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43"/>
        <v>267</v>
      </c>
      <c r="B269" s="143">
        <v>46075</v>
      </c>
      <c r="C269" s="54" t="s">
        <v>1000</v>
      </c>
      <c r="D269" s="54" t="s">
        <v>177</v>
      </c>
      <c r="E269" s="56" t="s">
        <v>178</v>
      </c>
      <c r="F269" s="54">
        <v>2</v>
      </c>
      <c r="G269" s="54" t="s">
        <v>65</v>
      </c>
      <c r="H269" s="54" t="str">
        <f t="shared" si="66"/>
        <v>DONE</v>
      </c>
      <c r="I269" s="54" t="s">
        <v>1014</v>
      </c>
      <c r="J269" s="58" t="s">
        <v>180</v>
      </c>
      <c r="K269" s="58" t="s">
        <v>79</v>
      </c>
      <c r="L269" s="54">
        <v>6975</v>
      </c>
      <c r="M269" s="71" t="s">
        <v>184</v>
      </c>
      <c r="N269" s="54" t="s">
        <v>576</v>
      </c>
      <c r="O269" s="98" t="s">
        <v>91</v>
      </c>
      <c r="P269" s="64" t="s">
        <v>86</v>
      </c>
      <c r="Q269" s="64" t="s">
        <v>208</v>
      </c>
      <c r="R269" s="25">
        <v>210000278626</v>
      </c>
      <c r="S269" s="66">
        <v>46078</v>
      </c>
      <c r="T269" s="66" t="str">
        <f t="shared" si="67"/>
        <v>DONE</v>
      </c>
      <c r="U269" s="66">
        <v>46080</v>
      </c>
      <c r="V269" s="25">
        <v>7000233819</v>
      </c>
      <c r="W269" s="25">
        <v>43461</v>
      </c>
      <c r="X269" s="69">
        <v>46084</v>
      </c>
      <c r="Y269" s="69" t="str">
        <f t="shared" si="29"/>
        <v>DONE</v>
      </c>
      <c r="Z269" s="25" t="s">
        <v>1912</v>
      </c>
      <c r="AA269" s="69">
        <v>46085</v>
      </c>
      <c r="AB269" s="25" t="str">
        <f t="shared" si="68"/>
        <v>DONE</v>
      </c>
      <c r="AC269" s="71"/>
      <c r="AD269" s="54" t="s">
        <v>1913</v>
      </c>
      <c r="AE269" s="76">
        <v>46085</v>
      </c>
      <c r="AF269" s="69" t="str">
        <f t="shared" si="69"/>
        <v>DONE</v>
      </c>
      <c r="AG269" s="69">
        <v>46086</v>
      </c>
      <c r="AH269" s="73">
        <v>46146</v>
      </c>
      <c r="AI269" s="77" t="e">
        <f t="shared" ca="1" si="44"/>
        <v>#NAME?</v>
      </c>
      <c r="AJ269" s="80" t="str">
        <f t="array" ref="AJ269">IFERROR(INDEX('[1]Master Price'!$E:$E,MATCH(D269,'[1]Master Price'!$B:$B,0)),"0")</f>
        <v>0</v>
      </c>
      <c r="AK269" s="80">
        <f t="shared" si="45"/>
        <v>0</v>
      </c>
      <c r="AL269" s="82" t="str">
        <f t="shared" si="46"/>
        <v>0-day</v>
      </c>
      <c r="AM269" s="82" t="str">
        <f t="shared" si="47"/>
        <v>2-day</v>
      </c>
      <c r="AN269" s="82" t="str">
        <f t="shared" si="48"/>
        <v>0-day</v>
      </c>
      <c r="AO269" s="82" t="str">
        <f t="shared" si="49"/>
        <v>1-day</v>
      </c>
      <c r="AP269" s="82" t="str">
        <f t="shared" si="50"/>
        <v>0-day</v>
      </c>
      <c r="AQ269" s="82" t="str">
        <f t="shared" si="51"/>
        <v>0-day</v>
      </c>
      <c r="AR269" s="137"/>
      <c r="AS269" s="83" t="str">
        <f t="shared" si="52"/>
        <v/>
      </c>
      <c r="AT269" s="85"/>
      <c r="AU269" s="84" t="e">
        <f t="shared" ca="1" si="53"/>
        <v>#NAME?</v>
      </c>
      <c r="AV269" s="88" t="e">
        <f t="shared" ca="1" si="54"/>
        <v>#NAME?</v>
      </c>
      <c r="AW269" s="83" t="e">
        <f t="shared" ca="1" si="55"/>
        <v>#NAME?</v>
      </c>
      <c r="AX269" s="88" t="e">
        <f t="shared" ca="1" si="56"/>
        <v>#NAME?</v>
      </c>
      <c r="AY269" s="83" t="str">
        <f t="shared" si="57"/>
        <v/>
      </c>
      <c r="AZ269" s="22" t="e">
        <f t="shared" ca="1" si="58"/>
        <v>#NAME?</v>
      </c>
      <c r="BA269" s="22" t="e">
        <f t="shared" ca="1" si="59"/>
        <v>#NAME?</v>
      </c>
      <c r="BB269" s="88" t="e">
        <f t="shared" ca="1" si="60"/>
        <v>#NAME?</v>
      </c>
      <c r="BC269" s="90" t="e">
        <f t="shared" ca="1" si="61"/>
        <v>#NAME?</v>
      </c>
      <c r="BD269" s="90" t="e">
        <f t="shared" ca="1" si="62"/>
        <v>#NAME?</v>
      </c>
      <c r="BE269" s="88" t="e">
        <f t="shared" ca="1" si="63"/>
        <v>#NAME?</v>
      </c>
      <c r="BF269" s="22" t="e">
        <f t="shared" ca="1" si="64"/>
        <v>#NAME?</v>
      </c>
      <c r="BG269" s="22" t="e">
        <f t="shared" ca="1" si="65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43"/>
        <v>268</v>
      </c>
      <c r="B270" s="143">
        <v>46069</v>
      </c>
      <c r="C270" s="54" t="s">
        <v>1012</v>
      </c>
      <c r="D270" s="145" t="s">
        <v>1915</v>
      </c>
      <c r="E270" s="147" t="s">
        <v>1117</v>
      </c>
      <c r="F270" s="54">
        <v>1</v>
      </c>
      <c r="G270" s="54" t="s">
        <v>65</v>
      </c>
      <c r="H270" s="54" t="str">
        <f t="shared" si="66"/>
        <v>DONE</v>
      </c>
      <c r="I270" s="145" t="s">
        <v>394</v>
      </c>
      <c r="J270" s="58" t="s">
        <v>260</v>
      </c>
      <c r="K270" s="58" t="s">
        <v>79</v>
      </c>
      <c r="L270" s="145">
        <v>6.0730000000000004</v>
      </c>
      <c r="M270" s="71"/>
      <c r="N270" s="54" t="s">
        <v>207</v>
      </c>
      <c r="O270" s="96" t="s">
        <v>85</v>
      </c>
      <c r="P270" s="149" t="s">
        <v>82</v>
      </c>
      <c r="Q270" s="64" t="s">
        <v>326</v>
      </c>
      <c r="R270" s="25">
        <v>200001014396</v>
      </c>
      <c r="S270" s="66">
        <v>46079</v>
      </c>
      <c r="T270" s="66" t="str">
        <f t="shared" si="67"/>
        <v>DONE</v>
      </c>
      <c r="U270" s="66">
        <v>46080</v>
      </c>
      <c r="V270" s="25">
        <v>9200074564</v>
      </c>
      <c r="W270" s="25">
        <v>43470</v>
      </c>
      <c r="X270" s="69">
        <v>46084</v>
      </c>
      <c r="Y270" s="69" t="str">
        <f t="shared" si="29"/>
        <v>DONE</v>
      </c>
      <c r="Z270" s="25" t="s">
        <v>1916</v>
      </c>
      <c r="AA270" s="69">
        <v>46085</v>
      </c>
      <c r="AB270" s="25" t="str">
        <f t="shared" si="68"/>
        <v>DONE</v>
      </c>
      <c r="AC270" s="71"/>
      <c r="AD270" s="54" t="s">
        <v>1917</v>
      </c>
      <c r="AE270" s="76">
        <v>46085</v>
      </c>
      <c r="AF270" s="69" t="str">
        <f t="shared" si="69"/>
        <v>DONE</v>
      </c>
      <c r="AG270" s="69">
        <v>46086</v>
      </c>
      <c r="AH270" s="73">
        <v>46146</v>
      </c>
      <c r="AI270" s="77" t="e">
        <f t="shared" ca="1" si="44"/>
        <v>#NAME?</v>
      </c>
      <c r="AJ270" s="80" t="str">
        <f t="array" ref="AJ270">IFERROR(INDEX('[1]Master Price'!$E:$E,MATCH(D270,'[1]Master Price'!$B:$B,0)),"0")</f>
        <v>0</v>
      </c>
      <c r="AK270" s="80">
        <f t="shared" si="45"/>
        <v>0</v>
      </c>
      <c r="AL270" s="82" t="str">
        <f t="shared" si="46"/>
        <v>0-day</v>
      </c>
      <c r="AM270" s="82" t="str">
        <f t="shared" si="47"/>
        <v>1-day</v>
      </c>
      <c r="AN270" s="82" t="str">
        <f t="shared" si="48"/>
        <v>0-day</v>
      </c>
      <c r="AO270" s="82" t="str">
        <f t="shared" si="49"/>
        <v>1-day</v>
      </c>
      <c r="AP270" s="82" t="str">
        <f t="shared" si="50"/>
        <v>0-day</v>
      </c>
      <c r="AQ270" s="82" t="str">
        <f t="shared" si="51"/>
        <v>0-day</v>
      </c>
      <c r="AR270" s="137"/>
      <c r="AS270" s="83" t="str">
        <f t="shared" si="52"/>
        <v/>
      </c>
      <c r="AT270" s="85"/>
      <c r="AU270" s="84" t="e">
        <f t="shared" ca="1" si="53"/>
        <v>#NAME?</v>
      </c>
      <c r="AV270" s="88" t="e">
        <f t="shared" ca="1" si="54"/>
        <v>#NAME?</v>
      </c>
      <c r="AW270" s="83" t="e">
        <f t="shared" ca="1" si="55"/>
        <v>#NAME?</v>
      </c>
      <c r="AX270" s="88" t="e">
        <f t="shared" ca="1" si="56"/>
        <v>#NAME?</v>
      </c>
      <c r="AY270" s="83" t="str">
        <f t="shared" si="57"/>
        <v/>
      </c>
      <c r="AZ270" s="22" t="e">
        <f t="shared" ca="1" si="58"/>
        <v>#NAME?</v>
      </c>
      <c r="BA270" s="22" t="e">
        <f t="shared" ca="1" si="59"/>
        <v>#NAME?</v>
      </c>
      <c r="BB270" s="88" t="e">
        <f t="shared" ca="1" si="60"/>
        <v>#NAME?</v>
      </c>
      <c r="BC270" s="90" t="e">
        <f t="shared" ca="1" si="61"/>
        <v>#NAME?</v>
      </c>
      <c r="BD270" s="90" t="e">
        <f t="shared" ca="1" si="62"/>
        <v>#NAME?</v>
      </c>
      <c r="BE270" s="88" t="e">
        <f t="shared" ca="1" si="63"/>
        <v>#NAME?</v>
      </c>
      <c r="BF270" s="22" t="e">
        <f t="shared" ca="1" si="64"/>
        <v>#NAME?</v>
      </c>
      <c r="BG270" s="22" t="e">
        <f t="shared" ca="1" si="65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43"/>
        <v>269</v>
      </c>
      <c r="B271" s="143">
        <v>46069</v>
      </c>
      <c r="C271" s="54" t="s">
        <v>1012</v>
      </c>
      <c r="D271" s="58" t="s">
        <v>136</v>
      </c>
      <c r="E271" s="56" t="s">
        <v>137</v>
      </c>
      <c r="F271" s="54">
        <v>1</v>
      </c>
      <c r="G271" s="54" t="s">
        <v>65</v>
      </c>
      <c r="H271" s="54" t="str">
        <f t="shared" si="66"/>
        <v>DONE</v>
      </c>
      <c r="I271" s="150" t="s">
        <v>394</v>
      </c>
      <c r="J271" s="58" t="s">
        <v>260</v>
      </c>
      <c r="K271" s="58" t="s">
        <v>79</v>
      </c>
      <c r="L271" s="150">
        <v>6.0730000000000004</v>
      </c>
      <c r="M271" s="71"/>
      <c r="N271" s="54" t="s">
        <v>207</v>
      </c>
      <c r="O271" s="96" t="s">
        <v>85</v>
      </c>
      <c r="P271" s="151" t="s">
        <v>82</v>
      </c>
      <c r="Q271" s="64" t="s">
        <v>326</v>
      </c>
      <c r="R271" s="25">
        <v>200001014396</v>
      </c>
      <c r="S271" s="66">
        <v>46079</v>
      </c>
      <c r="T271" s="66" t="str">
        <f t="shared" si="67"/>
        <v>DONE</v>
      </c>
      <c r="U271" s="66">
        <v>46080</v>
      </c>
      <c r="V271" s="25">
        <v>9200074564</v>
      </c>
      <c r="W271" s="25">
        <v>43470</v>
      </c>
      <c r="X271" s="69">
        <v>46084</v>
      </c>
      <c r="Y271" s="69" t="str">
        <f t="shared" si="29"/>
        <v>DONE</v>
      </c>
      <c r="Z271" s="25" t="s">
        <v>1916</v>
      </c>
      <c r="AA271" s="69">
        <v>46085</v>
      </c>
      <c r="AB271" s="25" t="str">
        <f t="shared" si="68"/>
        <v>DONE</v>
      </c>
      <c r="AC271" s="71"/>
      <c r="AD271" s="54" t="s">
        <v>1917</v>
      </c>
      <c r="AE271" s="76">
        <v>46085</v>
      </c>
      <c r="AF271" s="69" t="str">
        <f t="shared" si="69"/>
        <v>DONE</v>
      </c>
      <c r="AG271" s="69">
        <v>46086</v>
      </c>
      <c r="AH271" s="73">
        <v>46146</v>
      </c>
      <c r="AI271" s="77" t="e">
        <f t="shared" ca="1" si="44"/>
        <v>#NAME?</v>
      </c>
      <c r="AJ271" s="80" t="str">
        <f t="array" ref="AJ271">IFERROR(INDEX('[1]Master Price'!$E:$E,MATCH(D271,'[1]Master Price'!$B:$B,0)),"0")</f>
        <v>0</v>
      </c>
      <c r="AK271" s="80">
        <f t="shared" si="45"/>
        <v>0</v>
      </c>
      <c r="AL271" s="82" t="str">
        <f t="shared" si="46"/>
        <v>0-day</v>
      </c>
      <c r="AM271" s="82" t="str">
        <f t="shared" si="47"/>
        <v>1-day</v>
      </c>
      <c r="AN271" s="82" t="str">
        <f t="shared" si="48"/>
        <v>0-day</v>
      </c>
      <c r="AO271" s="82" t="str">
        <f t="shared" si="49"/>
        <v>1-day</v>
      </c>
      <c r="AP271" s="82" t="str">
        <f t="shared" si="50"/>
        <v>0-day</v>
      </c>
      <c r="AQ271" s="82" t="str">
        <f t="shared" si="51"/>
        <v>0-day</v>
      </c>
      <c r="AR271" s="137"/>
      <c r="AS271" s="83" t="str">
        <f t="shared" si="52"/>
        <v/>
      </c>
      <c r="AT271" s="85"/>
      <c r="AU271" s="84" t="e">
        <f t="shared" ca="1" si="53"/>
        <v>#NAME?</v>
      </c>
      <c r="AV271" s="88" t="e">
        <f t="shared" ca="1" si="54"/>
        <v>#NAME?</v>
      </c>
      <c r="AW271" s="83" t="e">
        <f t="shared" ca="1" si="55"/>
        <v>#NAME?</v>
      </c>
      <c r="AX271" s="88" t="e">
        <f t="shared" ca="1" si="56"/>
        <v>#NAME?</v>
      </c>
      <c r="AY271" s="83" t="str">
        <f t="shared" si="57"/>
        <v/>
      </c>
      <c r="AZ271" s="22" t="e">
        <f t="shared" ca="1" si="58"/>
        <v>#NAME?</v>
      </c>
      <c r="BA271" s="22" t="e">
        <f t="shared" ca="1" si="59"/>
        <v>#NAME?</v>
      </c>
      <c r="BB271" s="88" t="e">
        <f t="shared" ca="1" si="60"/>
        <v>#NAME?</v>
      </c>
      <c r="BC271" s="90" t="e">
        <f t="shared" ca="1" si="61"/>
        <v>#NAME?</v>
      </c>
      <c r="BD271" s="90" t="e">
        <f t="shared" ca="1" si="62"/>
        <v>#NAME?</v>
      </c>
      <c r="BE271" s="88" t="e">
        <f t="shared" ca="1" si="63"/>
        <v>#NAME?</v>
      </c>
      <c r="BF271" s="22" t="e">
        <f t="shared" ca="1" si="64"/>
        <v>#NAME?</v>
      </c>
      <c r="BG271" s="22" t="e">
        <f t="shared" ca="1" si="65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43"/>
        <v>270</v>
      </c>
      <c r="B272" s="143">
        <v>46071</v>
      </c>
      <c r="C272" s="54" t="s">
        <v>1020</v>
      </c>
      <c r="D272" s="54" t="s">
        <v>67</v>
      </c>
      <c r="E272" s="56" t="s">
        <v>69</v>
      </c>
      <c r="F272" s="54">
        <v>1</v>
      </c>
      <c r="G272" s="54" t="s">
        <v>65</v>
      </c>
      <c r="H272" s="54" t="str">
        <f t="shared" si="66"/>
        <v>DONE</v>
      </c>
      <c r="I272" s="150" t="s">
        <v>1925</v>
      </c>
      <c r="J272" s="58" t="s">
        <v>486</v>
      </c>
      <c r="K272" s="58" t="s">
        <v>79</v>
      </c>
      <c r="L272" s="150">
        <v>14.042</v>
      </c>
      <c r="M272" s="71" t="s">
        <v>118</v>
      </c>
      <c r="N272" s="145" t="s">
        <v>1926</v>
      </c>
      <c r="O272" s="96" t="s">
        <v>85</v>
      </c>
      <c r="P272" s="151" t="s">
        <v>82</v>
      </c>
      <c r="Q272" s="64" t="s">
        <v>262</v>
      </c>
      <c r="R272" s="25">
        <v>200001014395</v>
      </c>
      <c r="S272" s="66">
        <v>46079</v>
      </c>
      <c r="T272" s="66" t="str">
        <f t="shared" si="67"/>
        <v>DONE</v>
      </c>
      <c r="U272" s="66">
        <v>46080</v>
      </c>
      <c r="V272" s="25">
        <v>9200074561</v>
      </c>
      <c r="W272" s="25">
        <v>43469</v>
      </c>
      <c r="X272" s="69">
        <v>46084</v>
      </c>
      <c r="Y272" s="69" t="str">
        <f t="shared" si="29"/>
        <v>DONE</v>
      </c>
      <c r="Z272" s="25" t="s">
        <v>1927</v>
      </c>
      <c r="AA272" s="69">
        <v>46085</v>
      </c>
      <c r="AB272" s="25" t="str">
        <f t="shared" si="68"/>
        <v>DONE</v>
      </c>
      <c r="AC272" s="71"/>
      <c r="AD272" s="54" t="s">
        <v>1928</v>
      </c>
      <c r="AE272" s="76">
        <v>46085</v>
      </c>
      <c r="AF272" s="69" t="str">
        <f t="shared" si="69"/>
        <v>DONE</v>
      </c>
      <c r="AG272" s="69">
        <v>46086</v>
      </c>
      <c r="AH272" s="73">
        <v>46146</v>
      </c>
      <c r="AI272" s="77" t="e">
        <f t="shared" ca="1" si="44"/>
        <v>#NAME?</v>
      </c>
      <c r="AJ272" s="80" t="str">
        <f t="array" ref="AJ272">IFERROR(INDEX('[1]Master Price'!$E:$E,MATCH(D272,'[1]Master Price'!$B:$B,0)),"0")</f>
        <v>0</v>
      </c>
      <c r="AK272" s="80">
        <f t="shared" si="45"/>
        <v>0</v>
      </c>
      <c r="AL272" s="82" t="str">
        <f t="shared" si="46"/>
        <v>0-day</v>
      </c>
      <c r="AM272" s="82" t="str">
        <f t="shared" si="47"/>
        <v>1-day</v>
      </c>
      <c r="AN272" s="82" t="str">
        <f t="shared" si="48"/>
        <v>0-day</v>
      </c>
      <c r="AO272" s="82" t="str">
        <f t="shared" si="49"/>
        <v>1-day</v>
      </c>
      <c r="AP272" s="82" t="str">
        <f t="shared" si="50"/>
        <v>0-day</v>
      </c>
      <c r="AQ272" s="82" t="str">
        <f t="shared" si="51"/>
        <v>0-day</v>
      </c>
      <c r="AR272" s="137"/>
      <c r="AS272" s="83" t="str">
        <f t="shared" si="52"/>
        <v/>
      </c>
      <c r="AT272" s="85"/>
      <c r="AU272" s="84" t="e">
        <f t="shared" ca="1" si="53"/>
        <v>#NAME?</v>
      </c>
      <c r="AV272" s="88" t="e">
        <f t="shared" ca="1" si="54"/>
        <v>#NAME?</v>
      </c>
      <c r="AW272" s="83" t="e">
        <f t="shared" ca="1" si="55"/>
        <v>#NAME?</v>
      </c>
      <c r="AX272" s="88" t="e">
        <f t="shared" ca="1" si="56"/>
        <v>#NAME?</v>
      </c>
      <c r="AY272" s="83" t="str">
        <f t="shared" si="57"/>
        <v/>
      </c>
      <c r="AZ272" s="22" t="e">
        <f t="shared" ca="1" si="58"/>
        <v>#NAME?</v>
      </c>
      <c r="BA272" s="22" t="e">
        <f t="shared" ca="1" si="59"/>
        <v>#NAME?</v>
      </c>
      <c r="BB272" s="88" t="e">
        <f t="shared" ca="1" si="60"/>
        <v>#NAME?</v>
      </c>
      <c r="BC272" s="90" t="e">
        <f t="shared" ca="1" si="61"/>
        <v>#NAME?</v>
      </c>
      <c r="BD272" s="90" t="e">
        <f t="shared" ca="1" si="62"/>
        <v>#NAME?</v>
      </c>
      <c r="BE272" s="88" t="e">
        <f t="shared" ca="1" si="63"/>
        <v>#NAME?</v>
      </c>
      <c r="BF272" s="22" t="e">
        <f t="shared" ca="1" si="64"/>
        <v>#NAME?</v>
      </c>
      <c r="BG272" s="22" t="e">
        <f t="shared" ca="1" si="65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43"/>
        <v>271</v>
      </c>
      <c r="B273" s="143">
        <v>46071</v>
      </c>
      <c r="C273" s="54" t="s">
        <v>1020</v>
      </c>
      <c r="D273" s="54" t="s">
        <v>115</v>
      </c>
      <c r="E273" s="56" t="s">
        <v>116</v>
      </c>
      <c r="F273" s="54">
        <v>1</v>
      </c>
      <c r="G273" s="54" t="s">
        <v>65</v>
      </c>
      <c r="H273" s="54" t="str">
        <f t="shared" si="66"/>
        <v>DONE</v>
      </c>
      <c r="I273" s="150" t="s">
        <v>1925</v>
      </c>
      <c r="J273" s="58" t="s">
        <v>486</v>
      </c>
      <c r="K273" s="58" t="s">
        <v>79</v>
      </c>
      <c r="L273" s="150">
        <v>14.042</v>
      </c>
      <c r="M273" s="71" t="s">
        <v>118</v>
      </c>
      <c r="N273" s="150" t="s">
        <v>1926</v>
      </c>
      <c r="O273" s="96" t="s">
        <v>85</v>
      </c>
      <c r="P273" s="151" t="s">
        <v>82</v>
      </c>
      <c r="Q273" s="64" t="s">
        <v>262</v>
      </c>
      <c r="R273" s="25">
        <v>200001014395</v>
      </c>
      <c r="S273" s="66">
        <v>46079</v>
      </c>
      <c r="T273" s="66" t="str">
        <f t="shared" si="67"/>
        <v>DONE</v>
      </c>
      <c r="U273" s="66">
        <v>46080</v>
      </c>
      <c r="V273" s="25">
        <v>9200074561</v>
      </c>
      <c r="W273" s="25">
        <v>43469</v>
      </c>
      <c r="X273" s="69">
        <v>46084</v>
      </c>
      <c r="Y273" s="69" t="str">
        <f t="shared" si="29"/>
        <v>DONE</v>
      </c>
      <c r="Z273" s="25" t="s">
        <v>1927</v>
      </c>
      <c r="AA273" s="69">
        <v>46085</v>
      </c>
      <c r="AB273" s="25" t="str">
        <f t="shared" si="68"/>
        <v>DONE</v>
      </c>
      <c r="AC273" s="71"/>
      <c r="AD273" s="54" t="s">
        <v>1928</v>
      </c>
      <c r="AE273" s="76">
        <v>46085</v>
      </c>
      <c r="AF273" s="69" t="str">
        <f t="shared" si="69"/>
        <v>DONE</v>
      </c>
      <c r="AG273" s="69">
        <v>46086</v>
      </c>
      <c r="AH273" s="73">
        <v>46146</v>
      </c>
      <c r="AI273" s="77" t="e">
        <f t="shared" ca="1" si="44"/>
        <v>#NAME?</v>
      </c>
      <c r="AJ273" s="80" t="str">
        <f t="array" ref="AJ273">IFERROR(INDEX('[1]Master Price'!$E:$E,MATCH(D273,'[1]Master Price'!$B:$B,0)),"0")</f>
        <v>0</v>
      </c>
      <c r="AK273" s="80">
        <f t="shared" si="45"/>
        <v>0</v>
      </c>
      <c r="AL273" s="82" t="str">
        <f t="shared" si="46"/>
        <v>0-day</v>
      </c>
      <c r="AM273" s="82" t="str">
        <f t="shared" si="47"/>
        <v>1-day</v>
      </c>
      <c r="AN273" s="82" t="str">
        <f t="shared" si="48"/>
        <v>0-day</v>
      </c>
      <c r="AO273" s="82" t="str">
        <f t="shared" si="49"/>
        <v>1-day</v>
      </c>
      <c r="AP273" s="82" t="str">
        <f t="shared" si="50"/>
        <v>0-day</v>
      </c>
      <c r="AQ273" s="82" t="str">
        <f t="shared" si="51"/>
        <v>0-day</v>
      </c>
      <c r="AR273" s="137"/>
      <c r="AS273" s="83" t="str">
        <f t="shared" si="52"/>
        <v/>
      </c>
      <c r="AT273" s="85"/>
      <c r="AU273" s="84" t="e">
        <f t="shared" ca="1" si="53"/>
        <v>#NAME?</v>
      </c>
      <c r="AV273" s="88" t="e">
        <f t="shared" ca="1" si="54"/>
        <v>#NAME?</v>
      </c>
      <c r="AW273" s="83" t="e">
        <f t="shared" ca="1" si="55"/>
        <v>#NAME?</v>
      </c>
      <c r="AX273" s="88" t="e">
        <f t="shared" ca="1" si="56"/>
        <v>#NAME?</v>
      </c>
      <c r="AY273" s="83" t="str">
        <f t="shared" si="57"/>
        <v/>
      </c>
      <c r="AZ273" s="22" t="e">
        <f t="shared" ca="1" si="58"/>
        <v>#NAME?</v>
      </c>
      <c r="BA273" s="22" t="e">
        <f t="shared" ca="1" si="59"/>
        <v>#NAME?</v>
      </c>
      <c r="BB273" s="88" t="e">
        <f t="shared" ca="1" si="60"/>
        <v>#NAME?</v>
      </c>
      <c r="BC273" s="90" t="e">
        <f t="shared" ca="1" si="61"/>
        <v>#NAME?</v>
      </c>
      <c r="BD273" s="90" t="e">
        <f t="shared" ca="1" si="62"/>
        <v>#NAME?</v>
      </c>
      <c r="BE273" s="88" t="e">
        <f t="shared" ca="1" si="63"/>
        <v>#NAME?</v>
      </c>
      <c r="BF273" s="22" t="e">
        <f t="shared" ca="1" si="64"/>
        <v>#NAME?</v>
      </c>
      <c r="BG273" s="22" t="e">
        <f t="shared" ca="1" si="65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43"/>
        <v>272</v>
      </c>
      <c r="B274" s="143">
        <v>46071</v>
      </c>
      <c r="C274" s="54" t="s">
        <v>1020</v>
      </c>
      <c r="D274" s="54" t="s">
        <v>153</v>
      </c>
      <c r="E274" s="56" t="s">
        <v>154</v>
      </c>
      <c r="F274" s="54">
        <v>1</v>
      </c>
      <c r="G274" s="54" t="s">
        <v>65</v>
      </c>
      <c r="H274" s="54" t="str">
        <f t="shared" si="66"/>
        <v>DONE</v>
      </c>
      <c r="I274" s="150" t="s">
        <v>1925</v>
      </c>
      <c r="J274" s="58" t="s">
        <v>486</v>
      </c>
      <c r="K274" s="58" t="s">
        <v>79</v>
      </c>
      <c r="L274" s="150">
        <v>14.042</v>
      </c>
      <c r="M274" s="71" t="s">
        <v>118</v>
      </c>
      <c r="N274" s="150" t="s">
        <v>1926</v>
      </c>
      <c r="O274" s="96" t="s">
        <v>85</v>
      </c>
      <c r="P274" s="151" t="s">
        <v>82</v>
      </c>
      <c r="Q274" s="64" t="s">
        <v>262</v>
      </c>
      <c r="R274" s="25">
        <v>200001014395</v>
      </c>
      <c r="S274" s="66">
        <v>46079</v>
      </c>
      <c r="T274" s="66" t="str">
        <f t="shared" si="67"/>
        <v>DONE</v>
      </c>
      <c r="U274" s="66">
        <v>46080</v>
      </c>
      <c r="V274" s="25">
        <v>9200074561</v>
      </c>
      <c r="W274" s="25">
        <v>43469</v>
      </c>
      <c r="X274" s="69">
        <v>46084</v>
      </c>
      <c r="Y274" s="69" t="str">
        <f t="shared" si="29"/>
        <v>DONE</v>
      </c>
      <c r="Z274" s="25" t="s">
        <v>1927</v>
      </c>
      <c r="AA274" s="69">
        <v>46085</v>
      </c>
      <c r="AB274" s="25" t="str">
        <f t="shared" si="68"/>
        <v>DONE</v>
      </c>
      <c r="AC274" s="71"/>
      <c r="AD274" s="54" t="s">
        <v>1928</v>
      </c>
      <c r="AE274" s="76">
        <v>46085</v>
      </c>
      <c r="AF274" s="69" t="str">
        <f t="shared" si="69"/>
        <v>DONE</v>
      </c>
      <c r="AG274" s="69">
        <v>46086</v>
      </c>
      <c r="AH274" s="73">
        <v>46146</v>
      </c>
      <c r="AI274" s="77" t="e">
        <f t="shared" ca="1" si="44"/>
        <v>#NAME?</v>
      </c>
      <c r="AJ274" s="80" t="str">
        <f t="array" ref="AJ274">IFERROR(INDEX('[1]Master Price'!$E:$E,MATCH(D274,'[1]Master Price'!$B:$B,0)),"0")</f>
        <v>0</v>
      </c>
      <c r="AK274" s="80">
        <f t="shared" si="45"/>
        <v>0</v>
      </c>
      <c r="AL274" s="82" t="str">
        <f t="shared" si="46"/>
        <v>0-day</v>
      </c>
      <c r="AM274" s="82" t="str">
        <f t="shared" si="47"/>
        <v>1-day</v>
      </c>
      <c r="AN274" s="82" t="str">
        <f t="shared" si="48"/>
        <v>0-day</v>
      </c>
      <c r="AO274" s="82" t="str">
        <f t="shared" si="49"/>
        <v>1-day</v>
      </c>
      <c r="AP274" s="82" t="str">
        <f t="shared" si="50"/>
        <v>0-day</v>
      </c>
      <c r="AQ274" s="82" t="str">
        <f t="shared" si="51"/>
        <v>0-day</v>
      </c>
      <c r="AR274" s="137"/>
      <c r="AS274" s="83" t="str">
        <f t="shared" si="52"/>
        <v/>
      </c>
      <c r="AT274" s="85"/>
      <c r="AU274" s="84" t="e">
        <f t="shared" ca="1" si="53"/>
        <v>#NAME?</v>
      </c>
      <c r="AV274" s="88" t="e">
        <f t="shared" ca="1" si="54"/>
        <v>#NAME?</v>
      </c>
      <c r="AW274" s="83" t="e">
        <f t="shared" ca="1" si="55"/>
        <v>#NAME?</v>
      </c>
      <c r="AX274" s="88" t="e">
        <f t="shared" ca="1" si="56"/>
        <v>#NAME?</v>
      </c>
      <c r="AY274" s="83" t="str">
        <f t="shared" si="57"/>
        <v/>
      </c>
      <c r="AZ274" s="22" t="e">
        <f t="shared" ca="1" si="58"/>
        <v>#NAME?</v>
      </c>
      <c r="BA274" s="22" t="e">
        <f t="shared" ca="1" si="59"/>
        <v>#NAME?</v>
      </c>
      <c r="BB274" s="88" t="e">
        <f t="shared" ca="1" si="60"/>
        <v>#NAME?</v>
      </c>
      <c r="BC274" s="90" t="e">
        <f t="shared" ca="1" si="61"/>
        <v>#NAME?</v>
      </c>
      <c r="BD274" s="90" t="e">
        <f t="shared" ca="1" si="62"/>
        <v>#NAME?</v>
      </c>
      <c r="BE274" s="88" t="e">
        <f t="shared" ca="1" si="63"/>
        <v>#NAME?</v>
      </c>
      <c r="BF274" s="22" t="e">
        <f t="shared" ca="1" si="64"/>
        <v>#NAME?</v>
      </c>
      <c r="BG274" s="22" t="e">
        <f t="shared" ca="1" si="65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43"/>
        <v>273</v>
      </c>
      <c r="B275" s="143">
        <v>46071</v>
      </c>
      <c r="C275" s="54" t="s">
        <v>1020</v>
      </c>
      <c r="D275" s="54" t="s">
        <v>174</v>
      </c>
      <c r="E275" s="56" t="s">
        <v>175</v>
      </c>
      <c r="F275" s="54">
        <v>2</v>
      </c>
      <c r="G275" s="54" t="s">
        <v>65</v>
      </c>
      <c r="H275" s="54" t="str">
        <f t="shared" si="66"/>
        <v>DONE</v>
      </c>
      <c r="I275" s="150" t="s">
        <v>1925</v>
      </c>
      <c r="J275" s="58" t="s">
        <v>486</v>
      </c>
      <c r="K275" s="58" t="s">
        <v>79</v>
      </c>
      <c r="L275" s="150">
        <v>14.042</v>
      </c>
      <c r="M275" s="71" t="s">
        <v>118</v>
      </c>
      <c r="N275" s="150" t="s">
        <v>1926</v>
      </c>
      <c r="O275" s="96" t="s">
        <v>85</v>
      </c>
      <c r="P275" s="151" t="s">
        <v>82</v>
      </c>
      <c r="Q275" s="64" t="s">
        <v>262</v>
      </c>
      <c r="R275" s="25">
        <v>200001014395</v>
      </c>
      <c r="S275" s="66">
        <v>46079</v>
      </c>
      <c r="T275" s="66" t="str">
        <f t="shared" si="67"/>
        <v>DONE</v>
      </c>
      <c r="U275" s="66">
        <v>46080</v>
      </c>
      <c r="V275" s="25">
        <v>9200074561</v>
      </c>
      <c r="W275" s="25">
        <v>43469</v>
      </c>
      <c r="X275" s="69">
        <v>46084</v>
      </c>
      <c r="Y275" s="69" t="str">
        <f t="shared" si="29"/>
        <v>DONE</v>
      </c>
      <c r="Z275" s="25" t="s">
        <v>1927</v>
      </c>
      <c r="AA275" s="69">
        <v>46085</v>
      </c>
      <c r="AB275" s="25" t="str">
        <f t="shared" si="68"/>
        <v>DONE</v>
      </c>
      <c r="AC275" s="71"/>
      <c r="AD275" s="54" t="s">
        <v>1928</v>
      </c>
      <c r="AE275" s="76">
        <v>46085</v>
      </c>
      <c r="AF275" s="69" t="str">
        <f t="shared" si="69"/>
        <v>DONE</v>
      </c>
      <c r="AG275" s="69">
        <v>46086</v>
      </c>
      <c r="AH275" s="73">
        <v>46146</v>
      </c>
      <c r="AI275" s="77" t="e">
        <f t="shared" ca="1" si="44"/>
        <v>#NAME?</v>
      </c>
      <c r="AJ275" s="80" t="str">
        <f t="array" ref="AJ275">IFERROR(INDEX('[1]Master Price'!$E:$E,MATCH(D275,'[1]Master Price'!$B:$B,0)),"0")</f>
        <v>0</v>
      </c>
      <c r="AK275" s="80">
        <f t="shared" si="45"/>
        <v>0</v>
      </c>
      <c r="AL275" s="82" t="str">
        <f t="shared" si="46"/>
        <v>0-day</v>
      </c>
      <c r="AM275" s="82" t="str">
        <f t="shared" si="47"/>
        <v>1-day</v>
      </c>
      <c r="AN275" s="82" t="str">
        <f t="shared" si="48"/>
        <v>0-day</v>
      </c>
      <c r="AO275" s="82" t="str">
        <f t="shared" si="49"/>
        <v>1-day</v>
      </c>
      <c r="AP275" s="82" t="str">
        <f t="shared" si="50"/>
        <v>0-day</v>
      </c>
      <c r="AQ275" s="82" t="str">
        <f t="shared" si="51"/>
        <v>0-day</v>
      </c>
      <c r="AR275" s="137"/>
      <c r="AS275" s="83" t="str">
        <f t="shared" si="52"/>
        <v/>
      </c>
      <c r="AT275" s="85"/>
      <c r="AU275" s="84" t="e">
        <f t="shared" ca="1" si="53"/>
        <v>#NAME?</v>
      </c>
      <c r="AV275" s="88" t="e">
        <f t="shared" ca="1" si="54"/>
        <v>#NAME?</v>
      </c>
      <c r="AW275" s="83" t="e">
        <f t="shared" ca="1" si="55"/>
        <v>#NAME?</v>
      </c>
      <c r="AX275" s="88" t="e">
        <f t="shared" ca="1" si="56"/>
        <v>#NAME?</v>
      </c>
      <c r="AY275" s="83" t="str">
        <f t="shared" si="57"/>
        <v/>
      </c>
      <c r="AZ275" s="22" t="e">
        <f t="shared" ca="1" si="58"/>
        <v>#NAME?</v>
      </c>
      <c r="BA275" s="22" t="e">
        <f t="shared" ca="1" si="59"/>
        <v>#NAME?</v>
      </c>
      <c r="BB275" s="88" t="e">
        <f t="shared" ca="1" si="60"/>
        <v>#NAME?</v>
      </c>
      <c r="BC275" s="90" t="e">
        <f t="shared" ca="1" si="61"/>
        <v>#NAME?</v>
      </c>
      <c r="BD275" s="90" t="e">
        <f t="shared" ca="1" si="62"/>
        <v>#NAME?</v>
      </c>
      <c r="BE275" s="88" t="e">
        <f t="shared" ca="1" si="63"/>
        <v>#NAME?</v>
      </c>
      <c r="BF275" s="22" t="e">
        <f t="shared" ca="1" si="64"/>
        <v>#NAME?</v>
      </c>
      <c r="BG275" s="22" t="e">
        <f t="shared" ca="1" si="65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43"/>
        <v>274</v>
      </c>
      <c r="B276" s="143">
        <v>46071</v>
      </c>
      <c r="C276" s="54" t="s">
        <v>1020</v>
      </c>
      <c r="D276" s="54" t="s">
        <v>491</v>
      </c>
      <c r="E276" s="56" t="s">
        <v>492</v>
      </c>
      <c r="F276" s="54">
        <v>2</v>
      </c>
      <c r="G276" s="54" t="s">
        <v>65</v>
      </c>
      <c r="H276" s="54" t="str">
        <f t="shared" si="66"/>
        <v>DONE</v>
      </c>
      <c r="I276" s="150" t="s">
        <v>1925</v>
      </c>
      <c r="J276" s="58" t="s">
        <v>486</v>
      </c>
      <c r="K276" s="58" t="s">
        <v>79</v>
      </c>
      <c r="L276" s="150">
        <v>14.042</v>
      </c>
      <c r="M276" s="71" t="s">
        <v>118</v>
      </c>
      <c r="N276" s="150" t="s">
        <v>1926</v>
      </c>
      <c r="O276" s="96" t="s">
        <v>85</v>
      </c>
      <c r="P276" s="151" t="s">
        <v>82</v>
      </c>
      <c r="Q276" s="64" t="s">
        <v>262</v>
      </c>
      <c r="R276" s="25">
        <v>200001014395</v>
      </c>
      <c r="S276" s="66">
        <v>46079</v>
      </c>
      <c r="T276" s="66" t="str">
        <f t="shared" si="67"/>
        <v>DONE</v>
      </c>
      <c r="U276" s="66">
        <v>46080</v>
      </c>
      <c r="V276" s="25">
        <v>9200074561</v>
      </c>
      <c r="W276" s="25">
        <v>43469</v>
      </c>
      <c r="X276" s="69">
        <v>46084</v>
      </c>
      <c r="Y276" s="69" t="str">
        <f t="shared" si="29"/>
        <v>DONE</v>
      </c>
      <c r="Z276" s="25" t="s">
        <v>1927</v>
      </c>
      <c r="AA276" s="69">
        <v>46085</v>
      </c>
      <c r="AB276" s="25" t="str">
        <f t="shared" si="68"/>
        <v>DONE</v>
      </c>
      <c r="AC276" s="71"/>
      <c r="AD276" s="54" t="s">
        <v>1928</v>
      </c>
      <c r="AE276" s="76">
        <v>46085</v>
      </c>
      <c r="AF276" s="69" t="str">
        <f t="shared" si="69"/>
        <v>DONE</v>
      </c>
      <c r="AG276" s="69">
        <v>46086</v>
      </c>
      <c r="AH276" s="73">
        <v>46146</v>
      </c>
      <c r="AI276" s="77" t="e">
        <f t="shared" ca="1" si="44"/>
        <v>#NAME?</v>
      </c>
      <c r="AJ276" s="80" t="str">
        <f t="array" ref="AJ276">IFERROR(INDEX('[1]Master Price'!$E:$E,MATCH(D276,'[1]Master Price'!$B:$B,0)),"0")</f>
        <v>0</v>
      </c>
      <c r="AK276" s="80">
        <f t="shared" si="45"/>
        <v>0</v>
      </c>
      <c r="AL276" s="82" t="str">
        <f t="shared" si="46"/>
        <v>0-day</v>
      </c>
      <c r="AM276" s="82" t="str">
        <f t="shared" si="47"/>
        <v>1-day</v>
      </c>
      <c r="AN276" s="82" t="str">
        <f t="shared" si="48"/>
        <v>0-day</v>
      </c>
      <c r="AO276" s="82" t="str">
        <f t="shared" si="49"/>
        <v>1-day</v>
      </c>
      <c r="AP276" s="82" t="str">
        <f t="shared" si="50"/>
        <v>0-day</v>
      </c>
      <c r="AQ276" s="82" t="str">
        <f t="shared" si="51"/>
        <v>0-day</v>
      </c>
      <c r="AR276" s="137"/>
      <c r="AS276" s="83" t="str">
        <f t="shared" si="52"/>
        <v/>
      </c>
      <c r="AT276" s="85"/>
      <c r="AU276" s="84" t="e">
        <f t="shared" ca="1" si="53"/>
        <v>#NAME?</v>
      </c>
      <c r="AV276" s="88" t="e">
        <f t="shared" ca="1" si="54"/>
        <v>#NAME?</v>
      </c>
      <c r="AW276" s="83" t="e">
        <f t="shared" ca="1" si="55"/>
        <v>#NAME?</v>
      </c>
      <c r="AX276" s="88" t="e">
        <f t="shared" ca="1" si="56"/>
        <v>#NAME?</v>
      </c>
      <c r="AY276" s="83" t="str">
        <f t="shared" si="57"/>
        <v/>
      </c>
      <c r="AZ276" s="22" t="e">
        <f t="shared" ca="1" si="58"/>
        <v>#NAME?</v>
      </c>
      <c r="BA276" s="22" t="e">
        <f t="shared" ca="1" si="59"/>
        <v>#NAME?</v>
      </c>
      <c r="BB276" s="88" t="e">
        <f t="shared" ca="1" si="60"/>
        <v>#NAME?</v>
      </c>
      <c r="BC276" s="90" t="e">
        <f t="shared" ca="1" si="61"/>
        <v>#NAME?</v>
      </c>
      <c r="BD276" s="90" t="e">
        <f t="shared" ca="1" si="62"/>
        <v>#NAME?</v>
      </c>
      <c r="BE276" s="88" t="e">
        <f t="shared" ca="1" si="63"/>
        <v>#NAME?</v>
      </c>
      <c r="BF276" s="22" t="e">
        <f t="shared" ca="1" si="64"/>
        <v>#NAME?</v>
      </c>
      <c r="BG276" s="22" t="e">
        <f t="shared" ca="1" si="65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>
        <f t="shared" si="43"/>
        <v>275</v>
      </c>
      <c r="B277" s="143">
        <v>46077</v>
      </c>
      <c r="C277" s="54" t="s">
        <v>1023</v>
      </c>
      <c r="D277" s="54" t="s">
        <v>1946</v>
      </c>
      <c r="E277" s="56" t="s">
        <v>1947</v>
      </c>
      <c r="F277" s="54">
        <v>1</v>
      </c>
      <c r="G277" s="54" t="s">
        <v>65</v>
      </c>
      <c r="H277" s="54" t="str">
        <f t="shared" si="66"/>
        <v>DONE</v>
      </c>
      <c r="I277" s="54" t="s">
        <v>1006</v>
      </c>
      <c r="J277" s="58" t="s">
        <v>1007</v>
      </c>
      <c r="K277" s="58" t="s">
        <v>1008</v>
      </c>
      <c r="L277" s="60"/>
      <c r="M277" s="71"/>
      <c r="N277" s="54" t="s">
        <v>1951</v>
      </c>
      <c r="O277" s="114" t="s">
        <v>81</v>
      </c>
      <c r="P277" s="64" t="s">
        <v>813</v>
      </c>
      <c r="Q277" s="64" t="s">
        <v>83</v>
      </c>
      <c r="R277" s="25">
        <v>200001014400</v>
      </c>
      <c r="S277" s="66">
        <v>46079</v>
      </c>
      <c r="T277" s="66" t="str">
        <f t="shared" si="67"/>
        <v>DONE</v>
      </c>
      <c r="U277" s="66">
        <v>46080</v>
      </c>
      <c r="V277" s="25">
        <v>9200074537</v>
      </c>
      <c r="W277" s="25">
        <v>43462</v>
      </c>
      <c r="X277" s="69">
        <v>46084</v>
      </c>
      <c r="Y277" s="69" t="str">
        <f t="shared" si="29"/>
        <v>DONE</v>
      </c>
      <c r="Z277" s="25" t="s">
        <v>1952</v>
      </c>
      <c r="AA277" s="69">
        <v>46085</v>
      </c>
      <c r="AB277" s="25" t="str">
        <f t="shared" si="68"/>
        <v>DONE</v>
      </c>
      <c r="AC277" s="71"/>
      <c r="AD277" s="54" t="s">
        <v>1953</v>
      </c>
      <c r="AE277" s="76">
        <v>46085</v>
      </c>
      <c r="AF277" s="69" t="str">
        <f t="shared" si="69"/>
        <v>DONE</v>
      </c>
      <c r="AG277" s="69">
        <v>46086</v>
      </c>
      <c r="AH277" s="73">
        <v>46146</v>
      </c>
      <c r="AI277" s="77" t="e">
        <f t="shared" ca="1" si="44"/>
        <v>#NAME?</v>
      </c>
      <c r="AJ277" s="80" t="str">
        <f t="array" ref="AJ277">IFERROR(INDEX('[1]Master Price'!$E:$E,MATCH(D277,'[1]Master Price'!$B:$B,0)),"0")</f>
        <v>0</v>
      </c>
      <c r="AK277" s="80">
        <f t="shared" si="45"/>
        <v>0</v>
      </c>
      <c r="AL277" s="82" t="str">
        <f t="shared" si="46"/>
        <v>0-day</v>
      </c>
      <c r="AM277" s="82" t="str">
        <f t="shared" si="47"/>
        <v>1-day</v>
      </c>
      <c r="AN277" s="82" t="str">
        <f t="shared" si="48"/>
        <v>0-day</v>
      </c>
      <c r="AO277" s="82" t="str">
        <f t="shared" si="49"/>
        <v>1-day</v>
      </c>
      <c r="AP277" s="82" t="str">
        <f t="shared" si="50"/>
        <v>0-day</v>
      </c>
      <c r="AQ277" s="82" t="str">
        <f t="shared" si="51"/>
        <v>0-day</v>
      </c>
      <c r="AR277" s="137"/>
      <c r="AS277" s="83" t="str">
        <f t="shared" si="52"/>
        <v/>
      </c>
      <c r="AT277" s="85"/>
      <c r="AU277" s="84" t="e">
        <f t="shared" ca="1" si="53"/>
        <v>#NAME?</v>
      </c>
      <c r="AV277" s="88" t="e">
        <f t="shared" ca="1" si="54"/>
        <v>#NAME?</v>
      </c>
      <c r="AW277" s="83" t="e">
        <f t="shared" ca="1" si="55"/>
        <v>#NAME?</v>
      </c>
      <c r="AX277" s="88" t="e">
        <f t="shared" ca="1" si="56"/>
        <v>#NAME?</v>
      </c>
      <c r="AY277" s="83" t="str">
        <f t="shared" si="57"/>
        <v/>
      </c>
      <c r="AZ277" s="22" t="e">
        <f t="shared" ca="1" si="58"/>
        <v>#NAME?</v>
      </c>
      <c r="BA277" s="22" t="e">
        <f t="shared" ca="1" si="59"/>
        <v>#NAME?</v>
      </c>
      <c r="BB277" s="88" t="e">
        <f t="shared" ca="1" si="60"/>
        <v>#NAME?</v>
      </c>
      <c r="BC277" s="90" t="e">
        <f t="shared" ca="1" si="61"/>
        <v>#NAME?</v>
      </c>
      <c r="BD277" s="90" t="e">
        <f t="shared" ca="1" si="62"/>
        <v>#NAME?</v>
      </c>
      <c r="BE277" s="88" t="e">
        <f t="shared" ca="1" si="63"/>
        <v>#NAME?</v>
      </c>
      <c r="BF277" s="22" t="e">
        <f t="shared" ca="1" si="64"/>
        <v>#NAME?</v>
      </c>
      <c r="BG277" s="22" t="e">
        <f t="shared" ca="1" si="65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>
        <f t="shared" si="43"/>
        <v>276</v>
      </c>
      <c r="B278" s="143">
        <v>46077</v>
      </c>
      <c r="C278" s="54" t="s">
        <v>1023</v>
      </c>
      <c r="D278" s="54" t="s">
        <v>68</v>
      </c>
      <c r="E278" s="56" t="s">
        <v>70</v>
      </c>
      <c r="F278" s="54">
        <v>2</v>
      </c>
      <c r="G278" s="54" t="s">
        <v>65</v>
      </c>
      <c r="H278" s="54" t="str">
        <f t="shared" si="66"/>
        <v>DONE</v>
      </c>
      <c r="I278" s="54" t="s">
        <v>1006</v>
      </c>
      <c r="J278" s="58" t="s">
        <v>1007</v>
      </c>
      <c r="K278" s="58" t="s">
        <v>1008</v>
      </c>
      <c r="L278" s="60"/>
      <c r="M278" s="71"/>
      <c r="N278" s="54" t="s">
        <v>1951</v>
      </c>
      <c r="O278" s="114" t="s">
        <v>81</v>
      </c>
      <c r="P278" s="64" t="s">
        <v>813</v>
      </c>
      <c r="Q278" s="64" t="s">
        <v>83</v>
      </c>
      <c r="R278" s="25">
        <v>200001014400</v>
      </c>
      <c r="S278" s="66">
        <v>46079</v>
      </c>
      <c r="T278" s="66" t="str">
        <f t="shared" si="67"/>
        <v>DONE</v>
      </c>
      <c r="U278" s="66">
        <v>46080</v>
      </c>
      <c r="V278" s="25">
        <v>9200074537</v>
      </c>
      <c r="W278" s="25">
        <v>43462</v>
      </c>
      <c r="X278" s="69">
        <v>46084</v>
      </c>
      <c r="Y278" s="69" t="str">
        <f t="shared" si="29"/>
        <v>DONE</v>
      </c>
      <c r="Z278" s="25" t="s">
        <v>1952</v>
      </c>
      <c r="AA278" s="69">
        <v>46085</v>
      </c>
      <c r="AB278" s="25" t="str">
        <f t="shared" si="68"/>
        <v>DONE</v>
      </c>
      <c r="AC278" s="71"/>
      <c r="AD278" s="54" t="s">
        <v>1953</v>
      </c>
      <c r="AE278" s="76">
        <v>46085</v>
      </c>
      <c r="AF278" s="69" t="str">
        <f t="shared" si="69"/>
        <v>DONE</v>
      </c>
      <c r="AG278" s="69">
        <v>46086</v>
      </c>
      <c r="AH278" s="73">
        <v>46146</v>
      </c>
      <c r="AI278" s="77" t="e">
        <f t="shared" ca="1" si="44"/>
        <v>#NAME?</v>
      </c>
      <c r="AJ278" s="80" t="str">
        <f t="array" ref="AJ278">IFERROR(INDEX('[1]Master Price'!$E:$E,MATCH(D278,'[1]Master Price'!$B:$B,0)),"0")</f>
        <v>0</v>
      </c>
      <c r="AK278" s="80">
        <f t="shared" si="45"/>
        <v>0</v>
      </c>
      <c r="AL278" s="82" t="str">
        <f t="shared" si="46"/>
        <v>0-day</v>
      </c>
      <c r="AM278" s="82" t="str">
        <f t="shared" si="47"/>
        <v>1-day</v>
      </c>
      <c r="AN278" s="82" t="str">
        <f t="shared" si="48"/>
        <v>0-day</v>
      </c>
      <c r="AO278" s="82" t="str">
        <f t="shared" si="49"/>
        <v>1-day</v>
      </c>
      <c r="AP278" s="82" t="str">
        <f t="shared" si="50"/>
        <v>0-day</v>
      </c>
      <c r="AQ278" s="82" t="str">
        <f t="shared" si="51"/>
        <v>0-day</v>
      </c>
      <c r="AR278" s="137"/>
      <c r="AS278" s="83" t="str">
        <f t="shared" si="52"/>
        <v/>
      </c>
      <c r="AT278" s="85"/>
      <c r="AU278" s="84" t="e">
        <f t="shared" ca="1" si="53"/>
        <v>#NAME?</v>
      </c>
      <c r="AV278" s="88" t="e">
        <f t="shared" ca="1" si="54"/>
        <v>#NAME?</v>
      </c>
      <c r="AW278" s="83" t="e">
        <f t="shared" ca="1" si="55"/>
        <v>#NAME?</v>
      </c>
      <c r="AX278" s="88" t="e">
        <f t="shared" ca="1" si="56"/>
        <v>#NAME?</v>
      </c>
      <c r="AY278" s="83" t="str">
        <f t="shared" si="57"/>
        <v/>
      </c>
      <c r="AZ278" s="22" t="e">
        <f t="shared" ca="1" si="58"/>
        <v>#NAME?</v>
      </c>
      <c r="BA278" s="22" t="e">
        <f t="shared" ca="1" si="59"/>
        <v>#NAME?</v>
      </c>
      <c r="BB278" s="88" t="e">
        <f t="shared" ca="1" si="60"/>
        <v>#NAME?</v>
      </c>
      <c r="BC278" s="90" t="e">
        <f t="shared" ca="1" si="61"/>
        <v>#NAME?</v>
      </c>
      <c r="BD278" s="90" t="e">
        <f t="shared" ca="1" si="62"/>
        <v>#NAME?</v>
      </c>
      <c r="BE278" s="88" t="e">
        <f t="shared" ca="1" si="63"/>
        <v>#NAME?</v>
      </c>
      <c r="BF278" s="22" t="e">
        <f t="shared" ca="1" si="64"/>
        <v>#NAME?</v>
      </c>
      <c r="BG278" s="22" t="e">
        <f t="shared" ca="1" si="65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>
        <f t="shared" si="43"/>
        <v>277</v>
      </c>
      <c r="B279" s="143">
        <v>46067</v>
      </c>
      <c r="C279" s="54" t="s">
        <v>1035</v>
      </c>
      <c r="D279" s="54" t="s">
        <v>102</v>
      </c>
      <c r="E279" s="56" t="s">
        <v>103</v>
      </c>
      <c r="F279" s="54">
        <v>2</v>
      </c>
      <c r="G279" s="54" t="s">
        <v>65</v>
      </c>
      <c r="H279" s="54" t="str">
        <f t="shared" si="66"/>
        <v>DONE</v>
      </c>
      <c r="I279" s="54" t="s">
        <v>1558</v>
      </c>
      <c r="J279" s="58" t="s">
        <v>78</v>
      </c>
      <c r="K279" s="58" t="s">
        <v>79</v>
      </c>
      <c r="L279" s="60"/>
      <c r="M279" s="71"/>
      <c r="N279" s="54" t="s">
        <v>1958</v>
      </c>
      <c r="O279" s="96" t="s">
        <v>85</v>
      </c>
      <c r="P279" s="64" t="s">
        <v>813</v>
      </c>
      <c r="Q279" s="64" t="s">
        <v>1663</v>
      </c>
      <c r="R279" s="25">
        <v>200001014993</v>
      </c>
      <c r="S279" s="66">
        <v>46081</v>
      </c>
      <c r="T279" s="66" t="str">
        <f t="shared" si="67"/>
        <v>DONE</v>
      </c>
      <c r="U279" s="66">
        <v>46082</v>
      </c>
      <c r="V279" s="25">
        <v>9200075464</v>
      </c>
      <c r="W279" s="25">
        <v>43731</v>
      </c>
      <c r="X279" s="69">
        <v>46091</v>
      </c>
      <c r="Y279" s="69" t="str">
        <f t="shared" si="29"/>
        <v>DONE</v>
      </c>
      <c r="Z279" s="25">
        <v>47657</v>
      </c>
      <c r="AA279" s="69">
        <v>46091</v>
      </c>
      <c r="AB279" s="25" t="str">
        <f t="shared" si="68"/>
        <v>DONE</v>
      </c>
      <c r="AC279" s="71"/>
      <c r="AD279" s="54" t="s">
        <v>1959</v>
      </c>
      <c r="AE279" s="76">
        <v>46091</v>
      </c>
      <c r="AF279" s="69" t="str">
        <f t="shared" si="69"/>
        <v>DONE</v>
      </c>
      <c r="AG279" s="69">
        <v>46092</v>
      </c>
      <c r="AH279" s="73">
        <v>46146</v>
      </c>
      <c r="AI279" s="77" t="e">
        <f t="shared" ca="1" si="44"/>
        <v>#NAME?</v>
      </c>
      <c r="AJ279" s="80" t="str">
        <f t="array" ref="AJ279">IFERROR(INDEX('[1]Master Price'!$E:$E,MATCH(D279,'[1]Master Price'!$B:$B,0)),"0")</f>
        <v>0</v>
      </c>
      <c r="AK279" s="80">
        <f t="shared" si="45"/>
        <v>0</v>
      </c>
      <c r="AL279" s="82" t="str">
        <f t="shared" si="46"/>
        <v>0-day</v>
      </c>
      <c r="AM279" s="82" t="str">
        <f t="shared" si="47"/>
        <v>1-day</v>
      </c>
      <c r="AN279" s="82" t="str">
        <f t="shared" si="48"/>
        <v>0-day</v>
      </c>
      <c r="AO279" s="82" t="str">
        <f t="shared" si="49"/>
        <v>0-day</v>
      </c>
      <c r="AP279" s="82" t="str">
        <f t="shared" si="50"/>
        <v>0-day</v>
      </c>
      <c r="AQ279" s="82" t="str">
        <f t="shared" si="51"/>
        <v>0-day</v>
      </c>
      <c r="AR279" s="137"/>
      <c r="AS279" s="83" t="str">
        <f t="shared" si="52"/>
        <v/>
      </c>
      <c r="AT279" s="85"/>
      <c r="AU279" s="84" t="e">
        <f t="shared" ca="1" si="53"/>
        <v>#NAME?</v>
      </c>
      <c r="AV279" s="88" t="e">
        <f t="shared" ca="1" si="54"/>
        <v>#NAME?</v>
      </c>
      <c r="AW279" s="83" t="e">
        <f t="shared" ca="1" si="55"/>
        <v>#NAME?</v>
      </c>
      <c r="AX279" s="88" t="e">
        <f t="shared" ca="1" si="56"/>
        <v>#NAME?</v>
      </c>
      <c r="AY279" s="83" t="str">
        <f t="shared" si="57"/>
        <v/>
      </c>
      <c r="AZ279" s="22" t="e">
        <f t="shared" ca="1" si="58"/>
        <v>#NAME?</v>
      </c>
      <c r="BA279" s="22" t="e">
        <f t="shared" ca="1" si="59"/>
        <v>#NAME?</v>
      </c>
      <c r="BB279" s="88" t="e">
        <f t="shared" ca="1" si="60"/>
        <v>#NAME?</v>
      </c>
      <c r="BC279" s="90" t="e">
        <f t="shared" ca="1" si="61"/>
        <v>#NAME?</v>
      </c>
      <c r="BD279" s="90" t="e">
        <f t="shared" ca="1" si="62"/>
        <v>#NAME?</v>
      </c>
      <c r="BE279" s="88" t="e">
        <f t="shared" ca="1" si="63"/>
        <v>#NAME?</v>
      </c>
      <c r="BF279" s="22" t="e">
        <f t="shared" ca="1" si="64"/>
        <v>#NAME?</v>
      </c>
      <c r="BG279" s="22" t="e">
        <f t="shared" ca="1" si="65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>
        <f t="shared" si="43"/>
        <v>278</v>
      </c>
      <c r="B280" s="143">
        <v>46074</v>
      </c>
      <c r="C280" s="54" t="s">
        <v>1041</v>
      </c>
      <c r="D280" s="54" t="s">
        <v>1965</v>
      </c>
      <c r="E280" s="56" t="s">
        <v>1966</v>
      </c>
      <c r="F280" s="54">
        <v>1</v>
      </c>
      <c r="G280" s="54" t="s">
        <v>65</v>
      </c>
      <c r="H280" s="54" t="str">
        <f t="shared" si="66"/>
        <v>DONE</v>
      </c>
      <c r="I280" s="54" t="s">
        <v>485</v>
      </c>
      <c r="J280" s="58" t="s">
        <v>486</v>
      </c>
      <c r="K280" s="58" t="s">
        <v>79</v>
      </c>
      <c r="L280" s="60"/>
      <c r="M280" s="71"/>
      <c r="N280" s="54" t="s">
        <v>1967</v>
      </c>
      <c r="O280" s="96" t="s">
        <v>85</v>
      </c>
      <c r="P280" s="64" t="s">
        <v>813</v>
      </c>
      <c r="Q280" s="64" t="s">
        <v>1191</v>
      </c>
      <c r="R280" s="25">
        <v>200001015115</v>
      </c>
      <c r="S280" s="66">
        <v>46081</v>
      </c>
      <c r="T280" s="66" t="str">
        <f t="shared" si="67"/>
        <v>DONE</v>
      </c>
      <c r="U280" s="66">
        <v>46082</v>
      </c>
      <c r="V280" s="25">
        <v>9200075465</v>
      </c>
      <c r="W280" s="25">
        <v>43732</v>
      </c>
      <c r="X280" s="69">
        <v>46091</v>
      </c>
      <c r="Y280" s="69" t="str">
        <f t="shared" si="29"/>
        <v>DONE</v>
      </c>
      <c r="Z280" s="25">
        <v>47659</v>
      </c>
      <c r="AA280" s="69">
        <v>46091</v>
      </c>
      <c r="AB280" s="25" t="str">
        <f t="shared" si="68"/>
        <v>DONE</v>
      </c>
      <c r="AC280" s="71"/>
      <c r="AD280" s="54" t="s">
        <v>1968</v>
      </c>
      <c r="AE280" s="76">
        <v>46091</v>
      </c>
      <c r="AF280" s="69" t="str">
        <f t="shared" si="69"/>
        <v>DONE</v>
      </c>
      <c r="AG280" s="69">
        <v>46092</v>
      </c>
      <c r="AH280" s="73">
        <v>46146</v>
      </c>
      <c r="AI280" s="77" t="e">
        <f t="shared" ca="1" si="44"/>
        <v>#NAME?</v>
      </c>
      <c r="AJ280" s="80" t="str">
        <f t="array" ref="AJ280">IFERROR(INDEX('[1]Master Price'!$E:$E,MATCH(D280,'[1]Master Price'!$B:$B,0)),"0")</f>
        <v>0</v>
      </c>
      <c r="AK280" s="80">
        <f t="shared" si="45"/>
        <v>0</v>
      </c>
      <c r="AL280" s="82" t="str">
        <f t="shared" si="46"/>
        <v>0-day</v>
      </c>
      <c r="AM280" s="82" t="str">
        <f t="shared" si="47"/>
        <v>1-day</v>
      </c>
      <c r="AN280" s="82" t="str">
        <f t="shared" si="48"/>
        <v>0-day</v>
      </c>
      <c r="AO280" s="82" t="str">
        <f t="shared" si="49"/>
        <v>0-day</v>
      </c>
      <c r="AP280" s="82" t="str">
        <f t="shared" si="50"/>
        <v>0-day</v>
      </c>
      <c r="AQ280" s="82" t="str">
        <f t="shared" si="51"/>
        <v>0-day</v>
      </c>
      <c r="AR280" s="137"/>
      <c r="AS280" s="83" t="str">
        <f t="shared" si="52"/>
        <v/>
      </c>
      <c r="AT280" s="85"/>
      <c r="AU280" s="84" t="e">
        <f t="shared" ca="1" si="53"/>
        <v>#NAME?</v>
      </c>
      <c r="AV280" s="88" t="e">
        <f t="shared" ca="1" si="54"/>
        <v>#NAME?</v>
      </c>
      <c r="AW280" s="83" t="e">
        <f t="shared" ca="1" si="55"/>
        <v>#NAME?</v>
      </c>
      <c r="AX280" s="88" t="e">
        <f t="shared" ca="1" si="56"/>
        <v>#NAME?</v>
      </c>
      <c r="AY280" s="83" t="str">
        <f t="shared" si="57"/>
        <v/>
      </c>
      <c r="AZ280" s="22" t="e">
        <f t="shared" ca="1" si="58"/>
        <v>#NAME?</v>
      </c>
      <c r="BA280" s="22" t="e">
        <f t="shared" ca="1" si="59"/>
        <v>#NAME?</v>
      </c>
      <c r="BB280" s="88" t="e">
        <f t="shared" ca="1" si="60"/>
        <v>#NAME?</v>
      </c>
      <c r="BC280" s="90" t="e">
        <f t="shared" ca="1" si="61"/>
        <v>#NAME?</v>
      </c>
      <c r="BD280" s="90" t="e">
        <f t="shared" ca="1" si="62"/>
        <v>#NAME?</v>
      </c>
      <c r="BE280" s="88" t="e">
        <f t="shared" ca="1" si="63"/>
        <v>#NAME?</v>
      </c>
      <c r="BF280" s="22" t="e">
        <f t="shared" ca="1" si="64"/>
        <v>#NAME?</v>
      </c>
      <c r="BG280" s="22" t="e">
        <f t="shared" ca="1" si="65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>
        <f t="shared" si="43"/>
        <v>279</v>
      </c>
      <c r="B281" s="143">
        <v>46078</v>
      </c>
      <c r="C281" s="54" t="s">
        <v>1049</v>
      </c>
      <c r="D281" s="54" t="s">
        <v>68</v>
      </c>
      <c r="E281" s="56" t="s">
        <v>70</v>
      </c>
      <c r="F281" s="54">
        <v>4</v>
      </c>
      <c r="G281" s="54" t="s">
        <v>65</v>
      </c>
      <c r="H281" s="54" t="str">
        <f t="shared" si="66"/>
        <v>DONE</v>
      </c>
      <c r="I281" s="54" t="s">
        <v>584</v>
      </c>
      <c r="J281" s="58" t="s">
        <v>105</v>
      </c>
      <c r="K281" s="58" t="s">
        <v>106</v>
      </c>
      <c r="L281" s="60"/>
      <c r="M281" s="71"/>
      <c r="N281" s="54" t="s">
        <v>1958</v>
      </c>
      <c r="O281" s="114" t="s">
        <v>81</v>
      </c>
      <c r="P281" s="64" t="s">
        <v>813</v>
      </c>
      <c r="Q281" s="64" t="s">
        <v>1219</v>
      </c>
      <c r="R281" s="25">
        <v>200001015416</v>
      </c>
      <c r="S281" s="66">
        <v>46081</v>
      </c>
      <c r="T281" s="66" t="str">
        <f t="shared" si="67"/>
        <v>DONE</v>
      </c>
      <c r="U281" s="66">
        <v>46082</v>
      </c>
      <c r="V281" s="25">
        <v>9200075022</v>
      </c>
      <c r="W281" s="25">
        <v>43726</v>
      </c>
      <c r="X281" s="69">
        <v>46091</v>
      </c>
      <c r="Y281" s="69" t="str">
        <f t="shared" si="29"/>
        <v>DONE</v>
      </c>
      <c r="Z281" s="25">
        <v>47688</v>
      </c>
      <c r="AA281" s="69">
        <v>46091</v>
      </c>
      <c r="AB281" s="25" t="str">
        <f t="shared" si="68"/>
        <v>DONE</v>
      </c>
      <c r="AC281" s="71"/>
      <c r="AD281" s="54" t="s">
        <v>1972</v>
      </c>
      <c r="AE281" s="76">
        <v>46091</v>
      </c>
      <c r="AF281" s="69" t="str">
        <f t="shared" si="69"/>
        <v>DONE</v>
      </c>
      <c r="AG281" s="69">
        <v>46092</v>
      </c>
      <c r="AH281" s="73">
        <v>46146</v>
      </c>
      <c r="AI281" s="77" t="e">
        <f t="shared" ca="1" si="44"/>
        <v>#NAME?</v>
      </c>
      <c r="AJ281" s="80" t="str">
        <f t="array" ref="AJ281">IFERROR(INDEX('[1]Master Price'!$E:$E,MATCH(D281,'[1]Master Price'!$B:$B,0)),"0")</f>
        <v>0</v>
      </c>
      <c r="AK281" s="80">
        <f t="shared" si="45"/>
        <v>0</v>
      </c>
      <c r="AL281" s="82" t="str">
        <f t="shared" si="46"/>
        <v>0-day</v>
      </c>
      <c r="AM281" s="82" t="str">
        <f t="shared" si="47"/>
        <v>1-day</v>
      </c>
      <c r="AN281" s="82" t="str">
        <f t="shared" si="48"/>
        <v>0-day</v>
      </c>
      <c r="AO281" s="82" t="str">
        <f t="shared" si="49"/>
        <v>0-day</v>
      </c>
      <c r="AP281" s="82" t="str">
        <f t="shared" si="50"/>
        <v>0-day</v>
      </c>
      <c r="AQ281" s="82" t="str">
        <f t="shared" si="51"/>
        <v>0-day</v>
      </c>
      <c r="AR281" s="137"/>
      <c r="AS281" s="83" t="str">
        <f t="shared" si="52"/>
        <v/>
      </c>
      <c r="AT281" s="85"/>
      <c r="AU281" s="84" t="e">
        <f t="shared" ca="1" si="53"/>
        <v>#NAME?</v>
      </c>
      <c r="AV281" s="88" t="e">
        <f t="shared" ca="1" si="54"/>
        <v>#NAME?</v>
      </c>
      <c r="AW281" s="83" t="e">
        <f t="shared" ca="1" si="55"/>
        <v>#NAME?</v>
      </c>
      <c r="AX281" s="88" t="e">
        <f t="shared" ca="1" si="56"/>
        <v>#NAME?</v>
      </c>
      <c r="AY281" s="83" t="str">
        <f t="shared" si="57"/>
        <v/>
      </c>
      <c r="AZ281" s="22" t="e">
        <f t="shared" ca="1" si="58"/>
        <v>#NAME?</v>
      </c>
      <c r="BA281" s="22" t="e">
        <f t="shared" ca="1" si="59"/>
        <v>#NAME?</v>
      </c>
      <c r="BB281" s="88" t="e">
        <f t="shared" ca="1" si="60"/>
        <v>#NAME?</v>
      </c>
      <c r="BC281" s="90" t="e">
        <f t="shared" ca="1" si="61"/>
        <v>#NAME?</v>
      </c>
      <c r="BD281" s="90" t="e">
        <f t="shared" ca="1" si="62"/>
        <v>#NAME?</v>
      </c>
      <c r="BE281" s="88" t="e">
        <f t="shared" ca="1" si="63"/>
        <v>#NAME?</v>
      </c>
      <c r="BF281" s="22" t="e">
        <f t="shared" ca="1" si="64"/>
        <v>#NAME?</v>
      </c>
      <c r="BG281" s="22" t="e">
        <f t="shared" ca="1" si="65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>
        <f t="shared" si="43"/>
        <v>280</v>
      </c>
      <c r="B282" s="143">
        <v>46071</v>
      </c>
      <c r="C282" s="54" t="s">
        <v>1058</v>
      </c>
      <c r="D282" s="54" t="s">
        <v>68</v>
      </c>
      <c r="E282" s="56" t="s">
        <v>70</v>
      </c>
      <c r="F282" s="54">
        <v>1</v>
      </c>
      <c r="G282" s="54" t="s">
        <v>65</v>
      </c>
      <c r="H282" s="54" t="str">
        <f t="shared" si="66"/>
        <v>DONE</v>
      </c>
      <c r="I282" s="25" t="s">
        <v>1975</v>
      </c>
      <c r="J282" s="58" t="s">
        <v>1052</v>
      </c>
      <c r="K282" s="58" t="s">
        <v>1053</v>
      </c>
      <c r="L282" s="60"/>
      <c r="M282" s="71"/>
      <c r="N282" s="54" t="s">
        <v>1976</v>
      </c>
      <c r="O282" s="114" t="s">
        <v>81</v>
      </c>
      <c r="P282" s="64" t="s">
        <v>813</v>
      </c>
      <c r="Q282" s="64" t="s">
        <v>1219</v>
      </c>
      <c r="R282" s="25">
        <v>200001015419</v>
      </c>
      <c r="S282" s="66">
        <v>46081</v>
      </c>
      <c r="T282" s="66" t="str">
        <f t="shared" si="67"/>
        <v>DONE</v>
      </c>
      <c r="U282" s="66">
        <v>46082</v>
      </c>
      <c r="V282" s="25">
        <v>9200075020</v>
      </c>
      <c r="W282" s="25">
        <v>43725</v>
      </c>
      <c r="X282" s="69">
        <v>46091</v>
      </c>
      <c r="Y282" s="69" t="str">
        <f t="shared" si="29"/>
        <v>DONE</v>
      </c>
      <c r="Z282" s="25">
        <v>47687</v>
      </c>
      <c r="AA282" s="69">
        <v>46091</v>
      </c>
      <c r="AB282" s="25" t="str">
        <f t="shared" si="68"/>
        <v>DONE</v>
      </c>
      <c r="AC282" s="71"/>
      <c r="AD282" s="54" t="s">
        <v>1977</v>
      </c>
      <c r="AE282" s="76">
        <v>46091</v>
      </c>
      <c r="AF282" s="69" t="str">
        <f t="shared" si="69"/>
        <v>DONE</v>
      </c>
      <c r="AG282" s="69">
        <v>46092</v>
      </c>
      <c r="AH282" s="73">
        <v>46146</v>
      </c>
      <c r="AI282" s="77" t="e">
        <f t="shared" ca="1" si="44"/>
        <v>#NAME?</v>
      </c>
      <c r="AJ282" s="80" t="str">
        <f t="array" ref="AJ282">IFERROR(INDEX('[1]Master Price'!$E:$E,MATCH(D282,'[1]Master Price'!$B:$B,0)),"0")</f>
        <v>0</v>
      </c>
      <c r="AK282" s="80">
        <f t="shared" si="45"/>
        <v>0</v>
      </c>
      <c r="AL282" s="82" t="str">
        <f t="shared" si="46"/>
        <v>0-day</v>
      </c>
      <c r="AM282" s="82" t="str">
        <f t="shared" si="47"/>
        <v>1-day</v>
      </c>
      <c r="AN282" s="82" t="str">
        <f t="shared" si="48"/>
        <v>0-day</v>
      </c>
      <c r="AO282" s="82" t="str">
        <f t="shared" si="49"/>
        <v>0-day</v>
      </c>
      <c r="AP282" s="82" t="str">
        <f t="shared" si="50"/>
        <v>0-day</v>
      </c>
      <c r="AQ282" s="82" t="str">
        <f t="shared" si="51"/>
        <v>0-day</v>
      </c>
      <c r="AR282" s="137"/>
      <c r="AS282" s="83" t="str">
        <f t="shared" si="52"/>
        <v/>
      </c>
      <c r="AT282" s="85"/>
      <c r="AU282" s="84" t="e">
        <f t="shared" ca="1" si="53"/>
        <v>#NAME?</v>
      </c>
      <c r="AV282" s="88" t="e">
        <f t="shared" ca="1" si="54"/>
        <v>#NAME?</v>
      </c>
      <c r="AW282" s="83" t="e">
        <f t="shared" ca="1" si="55"/>
        <v>#NAME?</v>
      </c>
      <c r="AX282" s="88" t="e">
        <f t="shared" ca="1" si="56"/>
        <v>#NAME?</v>
      </c>
      <c r="AY282" s="83" t="str">
        <f t="shared" si="57"/>
        <v/>
      </c>
      <c r="AZ282" s="22" t="e">
        <f t="shared" ca="1" si="58"/>
        <v>#NAME?</v>
      </c>
      <c r="BA282" s="22" t="e">
        <f t="shared" ca="1" si="59"/>
        <v>#NAME?</v>
      </c>
      <c r="BB282" s="88" t="e">
        <f t="shared" ca="1" si="60"/>
        <v>#NAME?</v>
      </c>
      <c r="BC282" s="90" t="e">
        <f t="shared" ca="1" si="61"/>
        <v>#NAME?</v>
      </c>
      <c r="BD282" s="90" t="e">
        <f t="shared" ca="1" si="62"/>
        <v>#NAME?</v>
      </c>
      <c r="BE282" s="88" t="e">
        <f t="shared" ca="1" si="63"/>
        <v>#NAME?</v>
      </c>
      <c r="BF282" s="22" t="e">
        <f t="shared" ca="1" si="64"/>
        <v>#NAME?</v>
      </c>
      <c r="BG282" s="22" t="e">
        <f t="shared" ca="1" si="65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>
        <f t="shared" si="43"/>
        <v>281</v>
      </c>
      <c r="B283" s="139">
        <v>46071</v>
      </c>
      <c r="C283" s="54" t="s">
        <v>1058</v>
      </c>
      <c r="D283" s="58" t="s">
        <v>193</v>
      </c>
      <c r="E283" s="56" t="s">
        <v>194</v>
      </c>
      <c r="F283" s="54">
        <v>1</v>
      </c>
      <c r="G283" s="54" t="s">
        <v>65</v>
      </c>
      <c r="H283" s="54" t="str">
        <f t="shared" si="66"/>
        <v>DONE</v>
      </c>
      <c r="I283" s="25" t="s">
        <v>1975</v>
      </c>
      <c r="J283" s="58" t="s">
        <v>1052</v>
      </c>
      <c r="K283" s="58" t="s">
        <v>1053</v>
      </c>
      <c r="L283" s="60"/>
      <c r="M283" s="71"/>
      <c r="N283" s="54" t="s">
        <v>1976</v>
      </c>
      <c r="O283" s="114" t="s">
        <v>81</v>
      </c>
      <c r="P283" s="64" t="s">
        <v>813</v>
      </c>
      <c r="Q283" s="64" t="s">
        <v>1219</v>
      </c>
      <c r="R283" s="25">
        <v>200001015419</v>
      </c>
      <c r="S283" s="66">
        <v>46081</v>
      </c>
      <c r="T283" s="66" t="str">
        <f t="shared" si="67"/>
        <v>DONE</v>
      </c>
      <c r="U283" s="66">
        <v>46082</v>
      </c>
      <c r="V283" s="25">
        <v>9200075020</v>
      </c>
      <c r="W283" s="25">
        <v>43725</v>
      </c>
      <c r="X283" s="69">
        <v>46091</v>
      </c>
      <c r="Y283" s="69" t="str">
        <f t="shared" si="29"/>
        <v>DONE</v>
      </c>
      <c r="Z283" s="25">
        <v>47687</v>
      </c>
      <c r="AA283" s="69">
        <v>46091</v>
      </c>
      <c r="AB283" s="25" t="str">
        <f t="shared" si="68"/>
        <v>DONE</v>
      </c>
      <c r="AC283" s="71"/>
      <c r="AD283" s="54" t="s">
        <v>1977</v>
      </c>
      <c r="AE283" s="76">
        <v>46091</v>
      </c>
      <c r="AF283" s="69" t="str">
        <f t="shared" si="69"/>
        <v>DONE</v>
      </c>
      <c r="AG283" s="69">
        <v>46092</v>
      </c>
      <c r="AH283" s="73">
        <v>46146</v>
      </c>
      <c r="AI283" s="77" t="e">
        <f t="shared" ca="1" si="44"/>
        <v>#NAME?</v>
      </c>
      <c r="AJ283" s="80" t="str">
        <f t="array" ref="AJ283">IFERROR(INDEX('[1]Master Price'!$E:$E,MATCH(D283,'[1]Master Price'!$B:$B,0)),"0")</f>
        <v>0</v>
      </c>
      <c r="AK283" s="80">
        <f t="shared" si="45"/>
        <v>0</v>
      </c>
      <c r="AL283" s="82" t="str">
        <f t="shared" si="46"/>
        <v>0-day</v>
      </c>
      <c r="AM283" s="82" t="str">
        <f t="shared" si="47"/>
        <v>1-day</v>
      </c>
      <c r="AN283" s="82" t="str">
        <f t="shared" si="48"/>
        <v>0-day</v>
      </c>
      <c r="AO283" s="82" t="str">
        <f t="shared" si="49"/>
        <v>0-day</v>
      </c>
      <c r="AP283" s="82" t="str">
        <f t="shared" si="50"/>
        <v>0-day</v>
      </c>
      <c r="AQ283" s="82" t="str">
        <f t="shared" si="51"/>
        <v>0-day</v>
      </c>
      <c r="AR283" s="137"/>
      <c r="AS283" s="83" t="str">
        <f t="shared" si="52"/>
        <v/>
      </c>
      <c r="AT283" s="85"/>
      <c r="AU283" s="84" t="e">
        <f t="shared" ca="1" si="53"/>
        <v>#NAME?</v>
      </c>
      <c r="AV283" s="88" t="e">
        <f t="shared" ca="1" si="54"/>
        <v>#NAME?</v>
      </c>
      <c r="AW283" s="83" t="e">
        <f t="shared" ca="1" si="55"/>
        <v>#NAME?</v>
      </c>
      <c r="AX283" s="88" t="e">
        <f t="shared" ca="1" si="56"/>
        <v>#NAME?</v>
      </c>
      <c r="AY283" s="83" t="str">
        <f t="shared" si="57"/>
        <v/>
      </c>
      <c r="AZ283" s="22" t="e">
        <f t="shared" ca="1" si="58"/>
        <v>#NAME?</v>
      </c>
      <c r="BA283" s="22" t="e">
        <f t="shared" ca="1" si="59"/>
        <v>#NAME?</v>
      </c>
      <c r="BB283" s="88" t="e">
        <f t="shared" ca="1" si="60"/>
        <v>#NAME?</v>
      </c>
      <c r="BC283" s="90" t="e">
        <f t="shared" ca="1" si="61"/>
        <v>#NAME?</v>
      </c>
      <c r="BD283" s="90" t="e">
        <f t="shared" ca="1" si="62"/>
        <v>#NAME?</v>
      </c>
      <c r="BE283" s="88" t="e">
        <f t="shared" ca="1" si="63"/>
        <v>#NAME?</v>
      </c>
      <c r="BF283" s="22" t="e">
        <f t="shared" ca="1" si="64"/>
        <v>#NAME?</v>
      </c>
      <c r="BG283" s="22" t="e">
        <f t="shared" ca="1" si="65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>
        <f t="shared" si="43"/>
        <v>282</v>
      </c>
      <c r="B284" s="139">
        <v>46071</v>
      </c>
      <c r="C284" s="54" t="s">
        <v>1058</v>
      </c>
      <c r="D284" s="54" t="s">
        <v>138</v>
      </c>
      <c r="E284" s="56" t="s">
        <v>139</v>
      </c>
      <c r="F284" s="54">
        <v>1</v>
      </c>
      <c r="G284" s="54" t="s">
        <v>65</v>
      </c>
      <c r="H284" s="54" t="str">
        <f t="shared" si="66"/>
        <v>DONE</v>
      </c>
      <c r="I284" s="25" t="s">
        <v>1975</v>
      </c>
      <c r="J284" s="58" t="s">
        <v>1052</v>
      </c>
      <c r="K284" s="58" t="s">
        <v>1053</v>
      </c>
      <c r="L284" s="60"/>
      <c r="M284" s="71"/>
      <c r="N284" s="54" t="s">
        <v>1976</v>
      </c>
      <c r="O284" s="114" t="s">
        <v>81</v>
      </c>
      <c r="P284" s="64" t="s">
        <v>813</v>
      </c>
      <c r="Q284" s="64" t="s">
        <v>1219</v>
      </c>
      <c r="R284" s="25">
        <v>200001015419</v>
      </c>
      <c r="S284" s="66">
        <v>46081</v>
      </c>
      <c r="T284" s="66" t="str">
        <f t="shared" si="67"/>
        <v>DONE</v>
      </c>
      <c r="U284" s="66">
        <v>46082</v>
      </c>
      <c r="V284" s="25">
        <v>9200075020</v>
      </c>
      <c r="W284" s="25">
        <v>43725</v>
      </c>
      <c r="X284" s="69">
        <v>46091</v>
      </c>
      <c r="Y284" s="69" t="str">
        <f t="shared" si="29"/>
        <v>DONE</v>
      </c>
      <c r="Z284" s="25">
        <v>47687</v>
      </c>
      <c r="AA284" s="69">
        <v>46091</v>
      </c>
      <c r="AB284" s="25" t="str">
        <f t="shared" si="68"/>
        <v>DONE</v>
      </c>
      <c r="AC284" s="71"/>
      <c r="AD284" s="54" t="s">
        <v>1977</v>
      </c>
      <c r="AE284" s="76">
        <v>46091</v>
      </c>
      <c r="AF284" s="69" t="str">
        <f t="shared" si="69"/>
        <v>DONE</v>
      </c>
      <c r="AG284" s="69">
        <v>46092</v>
      </c>
      <c r="AH284" s="73">
        <v>46146</v>
      </c>
      <c r="AI284" s="77" t="e">
        <f t="shared" ca="1" si="44"/>
        <v>#NAME?</v>
      </c>
      <c r="AJ284" s="80" t="str">
        <f t="array" ref="AJ284">IFERROR(INDEX('[1]Master Price'!$E:$E,MATCH(D284,'[1]Master Price'!$B:$B,0)),"0")</f>
        <v>0</v>
      </c>
      <c r="AK284" s="80">
        <f t="shared" si="45"/>
        <v>0</v>
      </c>
      <c r="AL284" s="82" t="str">
        <f t="shared" si="46"/>
        <v>0-day</v>
      </c>
      <c r="AM284" s="82" t="str">
        <f t="shared" si="47"/>
        <v>1-day</v>
      </c>
      <c r="AN284" s="82" t="str">
        <f t="shared" si="48"/>
        <v>0-day</v>
      </c>
      <c r="AO284" s="82" t="str">
        <f t="shared" si="49"/>
        <v>0-day</v>
      </c>
      <c r="AP284" s="82" t="str">
        <f t="shared" si="50"/>
        <v>0-day</v>
      </c>
      <c r="AQ284" s="82" t="str">
        <f t="shared" si="51"/>
        <v>0-day</v>
      </c>
      <c r="AR284" s="137"/>
      <c r="AS284" s="83" t="str">
        <f t="shared" si="52"/>
        <v/>
      </c>
      <c r="AT284" s="85"/>
      <c r="AU284" s="84" t="e">
        <f t="shared" ca="1" si="53"/>
        <v>#NAME?</v>
      </c>
      <c r="AV284" s="88" t="e">
        <f t="shared" ca="1" si="54"/>
        <v>#NAME?</v>
      </c>
      <c r="AW284" s="83" t="e">
        <f t="shared" ca="1" si="55"/>
        <v>#NAME?</v>
      </c>
      <c r="AX284" s="88" t="e">
        <f t="shared" ca="1" si="56"/>
        <v>#NAME?</v>
      </c>
      <c r="AY284" s="83" t="str">
        <f t="shared" si="57"/>
        <v/>
      </c>
      <c r="AZ284" s="22" t="e">
        <f t="shared" ca="1" si="58"/>
        <v>#NAME?</v>
      </c>
      <c r="BA284" s="22" t="e">
        <f t="shared" ca="1" si="59"/>
        <v>#NAME?</v>
      </c>
      <c r="BB284" s="88" t="e">
        <f t="shared" ca="1" si="60"/>
        <v>#NAME?</v>
      </c>
      <c r="BC284" s="90" t="e">
        <f t="shared" ca="1" si="61"/>
        <v>#NAME?</v>
      </c>
      <c r="BD284" s="90" t="e">
        <f t="shared" ca="1" si="62"/>
        <v>#NAME?</v>
      </c>
      <c r="BE284" s="88" t="e">
        <f t="shared" ca="1" si="63"/>
        <v>#NAME?</v>
      </c>
      <c r="BF284" s="22" t="e">
        <f t="shared" ca="1" si="64"/>
        <v>#NAME?</v>
      </c>
      <c r="BG284" s="22" t="e">
        <f t="shared" ca="1" si="65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>
        <f t="shared" si="43"/>
        <v>283</v>
      </c>
      <c r="B285" s="52">
        <v>46074</v>
      </c>
      <c r="C285" s="54" t="s">
        <v>1064</v>
      </c>
      <c r="D285" s="54" t="s">
        <v>203</v>
      </c>
      <c r="E285" s="54" t="s">
        <v>205</v>
      </c>
      <c r="F285" s="54">
        <v>1</v>
      </c>
      <c r="G285" s="153" t="s">
        <v>65</v>
      </c>
      <c r="H285" s="54" t="str">
        <f t="shared" si="66"/>
        <v>DONE</v>
      </c>
      <c r="I285" s="54" t="s">
        <v>1988</v>
      </c>
      <c r="J285" s="54"/>
      <c r="K285" s="54"/>
      <c r="L285" s="54"/>
      <c r="M285" s="71"/>
      <c r="N285" s="154" t="s">
        <v>1989</v>
      </c>
      <c r="O285" s="54" t="s">
        <v>231</v>
      </c>
      <c r="P285" s="154" t="s">
        <v>813</v>
      </c>
      <c r="Q285" s="54" t="s">
        <v>433</v>
      </c>
      <c r="R285" s="25" t="s">
        <v>233</v>
      </c>
      <c r="S285" s="25" t="s">
        <v>233</v>
      </c>
      <c r="T285" s="66" t="str">
        <f t="shared" si="67"/>
        <v>DONE</v>
      </c>
      <c r="U285" s="66"/>
      <c r="V285" s="25" t="s">
        <v>1652</v>
      </c>
      <c r="W285" s="25">
        <v>43372</v>
      </c>
      <c r="X285" s="140">
        <v>46080</v>
      </c>
      <c r="Y285" s="69" t="str">
        <f t="shared" si="29"/>
        <v>DONE</v>
      </c>
      <c r="Z285" s="25" t="s">
        <v>1653</v>
      </c>
      <c r="AA285" s="69">
        <v>46080</v>
      </c>
      <c r="AB285" s="25" t="str">
        <f t="shared" si="68"/>
        <v>DONE</v>
      </c>
      <c r="AC285" s="71"/>
      <c r="AD285" s="54" t="s">
        <v>1654</v>
      </c>
      <c r="AE285" s="76">
        <v>46080</v>
      </c>
      <c r="AF285" s="69" t="str">
        <f t="shared" si="69"/>
        <v>DONE</v>
      </c>
      <c r="AG285" s="69">
        <v>46087</v>
      </c>
      <c r="AH285" s="73">
        <v>46099</v>
      </c>
      <c r="AI285" s="77" t="e">
        <f t="shared" ca="1" si="44"/>
        <v>#NAME?</v>
      </c>
      <c r="AJ285" s="80" t="str">
        <f t="array" ref="AJ285">IFERROR(INDEX('[1]Master Price'!$E:$E,MATCH(D285,'[1]Master Price'!$B:$B,0)),"0")</f>
        <v>0</v>
      </c>
      <c r="AK285" s="80">
        <f t="shared" si="45"/>
        <v>0</v>
      </c>
      <c r="AL285" s="82" t="str">
        <f t="shared" si="46"/>
        <v>0-day</v>
      </c>
      <c r="AM285" s="82" t="str">
        <f t="shared" si="47"/>
        <v>0-day</v>
      </c>
      <c r="AN285" s="82" t="str">
        <f t="shared" si="48"/>
        <v>0-day</v>
      </c>
      <c r="AO285" s="82" t="str">
        <f t="shared" si="49"/>
        <v>0-day</v>
      </c>
      <c r="AP285" s="82" t="str">
        <f t="shared" si="50"/>
        <v>0-day</v>
      </c>
      <c r="AQ285" s="82" t="str">
        <f t="shared" si="51"/>
        <v>0-day</v>
      </c>
      <c r="AR285" s="137"/>
      <c r="AS285" s="83" t="str">
        <f t="shared" si="52"/>
        <v/>
      </c>
      <c r="AT285" s="85"/>
      <c r="AU285" s="84" t="e">
        <f t="shared" ca="1" si="53"/>
        <v>#NAME?</v>
      </c>
      <c r="AV285" s="88" t="e">
        <f t="shared" ca="1" si="54"/>
        <v>#NAME?</v>
      </c>
      <c r="AW285" s="83" t="e">
        <f t="shared" ca="1" si="55"/>
        <v>#NAME?</v>
      </c>
      <c r="AX285" s="88" t="e">
        <f t="shared" ca="1" si="56"/>
        <v>#NAME?</v>
      </c>
      <c r="AY285" s="83" t="str">
        <f t="shared" si="57"/>
        <v/>
      </c>
      <c r="AZ285" s="22" t="e">
        <f t="shared" ca="1" si="58"/>
        <v>#NAME?</v>
      </c>
      <c r="BA285" s="22" t="e">
        <f t="shared" ca="1" si="59"/>
        <v>#NAME?</v>
      </c>
      <c r="BB285" s="88" t="e">
        <f t="shared" ca="1" si="60"/>
        <v>#NAME?</v>
      </c>
      <c r="BC285" s="90" t="e">
        <f t="shared" ca="1" si="61"/>
        <v>#NAME?</v>
      </c>
      <c r="BD285" s="90" t="e">
        <f t="shared" ca="1" si="62"/>
        <v>#NAME?</v>
      </c>
      <c r="BE285" s="88" t="e">
        <f t="shared" ca="1" si="63"/>
        <v>#NAME?</v>
      </c>
      <c r="BF285" s="22" t="e">
        <f t="shared" ca="1" si="64"/>
        <v>#NAME?</v>
      </c>
      <c r="BG285" s="22" t="e">
        <f t="shared" ca="1" si="65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>
        <f t="shared" si="43"/>
        <v>284</v>
      </c>
      <c r="B286" s="52">
        <v>46078</v>
      </c>
      <c r="C286" s="54" t="s">
        <v>1071</v>
      </c>
      <c r="D286" s="54" t="s">
        <v>1604</v>
      </c>
      <c r="E286" s="54" t="s">
        <v>1605</v>
      </c>
      <c r="F286" s="54">
        <v>1</v>
      </c>
      <c r="G286" s="153" t="s">
        <v>65</v>
      </c>
      <c r="H286" s="54" t="str">
        <f t="shared" si="66"/>
        <v>DONE</v>
      </c>
      <c r="I286" s="54" t="s">
        <v>575</v>
      </c>
      <c r="J286" s="58" t="s">
        <v>180</v>
      </c>
      <c r="K286" s="58" t="s">
        <v>79</v>
      </c>
      <c r="L286" s="60"/>
      <c r="M286" s="71"/>
      <c r="N286" s="54" t="s">
        <v>1991</v>
      </c>
      <c r="O286" s="98" t="s">
        <v>91</v>
      </c>
      <c r="P286" s="64" t="s">
        <v>813</v>
      </c>
      <c r="Q286" s="64" t="s">
        <v>1992</v>
      </c>
      <c r="R286" s="25">
        <v>200001015422</v>
      </c>
      <c r="S286" s="66">
        <v>46081</v>
      </c>
      <c r="T286" s="66" t="str">
        <f t="shared" si="67"/>
        <v>DONE</v>
      </c>
      <c r="U286" s="66">
        <v>46082</v>
      </c>
      <c r="V286" s="25">
        <v>9200075023</v>
      </c>
      <c r="W286" s="25">
        <v>43739</v>
      </c>
      <c r="X286" s="69">
        <v>46091</v>
      </c>
      <c r="Y286" s="69" t="str">
        <f t="shared" si="29"/>
        <v>DONE</v>
      </c>
      <c r="Z286" s="25">
        <v>47704</v>
      </c>
      <c r="AA286" s="69">
        <v>46091</v>
      </c>
      <c r="AB286" s="25" t="str">
        <f t="shared" si="68"/>
        <v>DONE</v>
      </c>
      <c r="AC286" s="71"/>
      <c r="AD286" s="54" t="s">
        <v>1995</v>
      </c>
      <c r="AE286" s="76">
        <v>46091</v>
      </c>
      <c r="AF286" s="69" t="str">
        <f t="shared" si="69"/>
        <v>DONE</v>
      </c>
      <c r="AG286" s="69">
        <v>46092</v>
      </c>
      <c r="AH286" s="73">
        <v>46146</v>
      </c>
      <c r="AI286" s="77" t="e">
        <f t="shared" ca="1" si="44"/>
        <v>#NAME?</v>
      </c>
      <c r="AJ286" s="80" t="str">
        <f t="array" ref="AJ286">IFERROR(INDEX('[1]Master Price'!$E:$E,MATCH(D286,'[1]Master Price'!$B:$B,0)),"0")</f>
        <v>0</v>
      </c>
      <c r="AK286" s="80">
        <f t="shared" si="45"/>
        <v>0</v>
      </c>
      <c r="AL286" s="82" t="str">
        <f t="shared" si="46"/>
        <v>0-day</v>
      </c>
      <c r="AM286" s="82" t="str">
        <f t="shared" si="47"/>
        <v>1-day</v>
      </c>
      <c r="AN286" s="82" t="str">
        <f t="shared" si="48"/>
        <v>0-day</v>
      </c>
      <c r="AO286" s="82" t="str">
        <f t="shared" si="49"/>
        <v>0-day</v>
      </c>
      <c r="AP286" s="82" t="str">
        <f t="shared" si="50"/>
        <v>0-day</v>
      </c>
      <c r="AQ286" s="82" t="str">
        <f t="shared" si="51"/>
        <v>0-day</v>
      </c>
      <c r="AR286" s="137"/>
      <c r="AS286" s="83" t="str">
        <f t="shared" si="52"/>
        <v/>
      </c>
      <c r="AT286" s="85"/>
      <c r="AU286" s="84" t="e">
        <f t="shared" ca="1" si="53"/>
        <v>#NAME?</v>
      </c>
      <c r="AV286" s="88" t="e">
        <f t="shared" ca="1" si="54"/>
        <v>#NAME?</v>
      </c>
      <c r="AW286" s="83" t="e">
        <f t="shared" ca="1" si="55"/>
        <v>#NAME?</v>
      </c>
      <c r="AX286" s="88" t="e">
        <f t="shared" ca="1" si="56"/>
        <v>#NAME?</v>
      </c>
      <c r="AY286" s="83" t="str">
        <f t="shared" si="57"/>
        <v/>
      </c>
      <c r="AZ286" s="22" t="e">
        <f t="shared" ca="1" si="58"/>
        <v>#NAME?</v>
      </c>
      <c r="BA286" s="22" t="e">
        <f t="shared" ca="1" si="59"/>
        <v>#NAME?</v>
      </c>
      <c r="BB286" s="88" t="e">
        <f t="shared" ca="1" si="60"/>
        <v>#NAME?</v>
      </c>
      <c r="BC286" s="90" t="e">
        <f t="shared" ca="1" si="61"/>
        <v>#NAME?</v>
      </c>
      <c r="BD286" s="90" t="e">
        <f t="shared" ca="1" si="62"/>
        <v>#NAME?</v>
      </c>
      <c r="BE286" s="88" t="e">
        <f t="shared" ca="1" si="63"/>
        <v>#NAME?</v>
      </c>
      <c r="BF286" s="22" t="e">
        <f t="shared" ca="1" si="64"/>
        <v>#NAME?</v>
      </c>
      <c r="BG286" s="22" t="e">
        <f t="shared" ca="1" si="65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>
        <f t="shared" si="43"/>
        <v>285</v>
      </c>
      <c r="B287" s="52">
        <v>46078</v>
      </c>
      <c r="C287" s="54" t="s">
        <v>1071</v>
      </c>
      <c r="D287" s="54" t="s">
        <v>1021</v>
      </c>
      <c r="E287" s="54" t="s">
        <v>387</v>
      </c>
      <c r="F287" s="54">
        <v>1</v>
      </c>
      <c r="G287" s="153" t="s">
        <v>65</v>
      </c>
      <c r="H287" s="54" t="str">
        <f t="shared" si="66"/>
        <v>DONE</v>
      </c>
      <c r="I287" s="54" t="s">
        <v>575</v>
      </c>
      <c r="J287" s="58" t="s">
        <v>180</v>
      </c>
      <c r="K287" s="58" t="s">
        <v>79</v>
      </c>
      <c r="L287" s="54"/>
      <c r="M287" s="71"/>
      <c r="N287" s="54" t="s">
        <v>1991</v>
      </c>
      <c r="O287" s="98" t="s">
        <v>91</v>
      </c>
      <c r="P287" s="64" t="s">
        <v>813</v>
      </c>
      <c r="Q287" s="64" t="s">
        <v>1992</v>
      </c>
      <c r="R287" s="25">
        <v>200001015422</v>
      </c>
      <c r="S287" s="66">
        <v>46081</v>
      </c>
      <c r="T287" s="66" t="str">
        <f t="shared" si="67"/>
        <v>DONE</v>
      </c>
      <c r="U287" s="66">
        <v>46082</v>
      </c>
      <c r="V287" s="25">
        <v>9200075023</v>
      </c>
      <c r="W287" s="25">
        <v>43739</v>
      </c>
      <c r="X287" s="69">
        <v>46091</v>
      </c>
      <c r="Y287" s="69" t="str">
        <f t="shared" si="29"/>
        <v>DONE</v>
      </c>
      <c r="Z287" s="25">
        <v>47704</v>
      </c>
      <c r="AA287" s="69">
        <v>46091</v>
      </c>
      <c r="AB287" s="25" t="str">
        <f t="shared" si="68"/>
        <v>DONE</v>
      </c>
      <c r="AC287" s="71"/>
      <c r="AD287" s="54" t="s">
        <v>1995</v>
      </c>
      <c r="AE287" s="76">
        <v>46091</v>
      </c>
      <c r="AF287" s="69" t="str">
        <f t="shared" si="69"/>
        <v>DONE</v>
      </c>
      <c r="AG287" s="69">
        <v>46092</v>
      </c>
      <c r="AH287" s="73">
        <v>46146</v>
      </c>
      <c r="AI287" s="77" t="e">
        <f t="shared" ca="1" si="44"/>
        <v>#NAME?</v>
      </c>
      <c r="AJ287" s="80" t="str">
        <f t="array" ref="AJ287">IFERROR(INDEX('[1]Master Price'!$E:$E,MATCH(D287,'[1]Master Price'!$B:$B,0)),"0")</f>
        <v>0</v>
      </c>
      <c r="AK287" s="80">
        <f t="shared" si="45"/>
        <v>0</v>
      </c>
      <c r="AL287" s="82" t="str">
        <f t="shared" si="46"/>
        <v>0-day</v>
      </c>
      <c r="AM287" s="82" t="str">
        <f t="shared" si="47"/>
        <v>1-day</v>
      </c>
      <c r="AN287" s="82" t="str">
        <f t="shared" si="48"/>
        <v>0-day</v>
      </c>
      <c r="AO287" s="82" t="str">
        <f t="shared" si="49"/>
        <v>0-day</v>
      </c>
      <c r="AP287" s="82" t="str">
        <f t="shared" si="50"/>
        <v>0-day</v>
      </c>
      <c r="AQ287" s="82" t="str">
        <f t="shared" si="51"/>
        <v>0-day</v>
      </c>
      <c r="AR287" s="137"/>
      <c r="AS287" s="83" t="str">
        <f t="shared" si="52"/>
        <v/>
      </c>
      <c r="AT287" s="85"/>
      <c r="AU287" s="84" t="e">
        <f t="shared" ca="1" si="53"/>
        <v>#NAME?</v>
      </c>
      <c r="AV287" s="88" t="e">
        <f t="shared" ca="1" si="54"/>
        <v>#NAME?</v>
      </c>
      <c r="AW287" s="83" t="e">
        <f t="shared" ca="1" si="55"/>
        <v>#NAME?</v>
      </c>
      <c r="AX287" s="88" t="e">
        <f t="shared" ca="1" si="56"/>
        <v>#NAME?</v>
      </c>
      <c r="AY287" s="83" t="str">
        <f t="shared" si="57"/>
        <v/>
      </c>
      <c r="AZ287" s="22" t="e">
        <f t="shared" ca="1" si="58"/>
        <v>#NAME?</v>
      </c>
      <c r="BA287" s="22" t="e">
        <f t="shared" ca="1" si="59"/>
        <v>#NAME?</v>
      </c>
      <c r="BB287" s="88" t="e">
        <f t="shared" ca="1" si="60"/>
        <v>#NAME?</v>
      </c>
      <c r="BC287" s="90" t="e">
        <f t="shared" ca="1" si="61"/>
        <v>#NAME?</v>
      </c>
      <c r="BD287" s="90" t="e">
        <f t="shared" ca="1" si="62"/>
        <v>#NAME?</v>
      </c>
      <c r="BE287" s="88" t="e">
        <f t="shared" ca="1" si="63"/>
        <v>#NAME?</v>
      </c>
      <c r="BF287" s="22" t="e">
        <f t="shared" ca="1" si="64"/>
        <v>#NAME?</v>
      </c>
      <c r="BG287" s="22" t="e">
        <f t="shared" ca="1" si="65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>
        <f t="shared" si="43"/>
        <v>286</v>
      </c>
      <c r="B288" s="139">
        <v>46079</v>
      </c>
      <c r="C288" s="54" t="s">
        <v>1076</v>
      </c>
      <c r="D288" s="54" t="s">
        <v>1131</v>
      </c>
      <c r="E288" s="56" t="s">
        <v>1132</v>
      </c>
      <c r="F288" s="54">
        <v>20</v>
      </c>
      <c r="G288" s="54" t="s">
        <v>1172</v>
      </c>
      <c r="H288" s="54" t="str">
        <f t="shared" si="66"/>
        <v>DONE</v>
      </c>
      <c r="I288" s="54" t="s">
        <v>584</v>
      </c>
      <c r="J288" s="58" t="s">
        <v>105</v>
      </c>
      <c r="K288" s="58" t="s">
        <v>106</v>
      </c>
      <c r="L288" s="71"/>
      <c r="M288" s="71"/>
      <c r="N288" s="54" t="s">
        <v>2001</v>
      </c>
      <c r="O288" s="114" t="s">
        <v>81</v>
      </c>
      <c r="P288" s="64" t="s">
        <v>87</v>
      </c>
      <c r="Q288" s="64" t="s">
        <v>1219</v>
      </c>
      <c r="R288" s="25">
        <v>200001017312</v>
      </c>
      <c r="S288" s="66">
        <v>46083</v>
      </c>
      <c r="T288" s="66" t="str">
        <f t="shared" si="67"/>
        <v>DONE</v>
      </c>
      <c r="U288" s="66">
        <v>46083</v>
      </c>
      <c r="V288" s="25">
        <v>9200075461</v>
      </c>
      <c r="W288" s="25">
        <v>43729</v>
      </c>
      <c r="X288" s="69">
        <v>46091</v>
      </c>
      <c r="Y288" s="69" t="str">
        <f t="shared" si="29"/>
        <v>DONE</v>
      </c>
      <c r="Z288" s="25">
        <v>47656</v>
      </c>
      <c r="AA288" s="69">
        <v>46091</v>
      </c>
      <c r="AB288" s="25" t="str">
        <f t="shared" si="68"/>
        <v>DONE</v>
      </c>
      <c r="AC288" s="71"/>
      <c r="AD288" s="54" t="s">
        <v>2002</v>
      </c>
      <c r="AE288" s="76">
        <v>46091</v>
      </c>
      <c r="AF288" s="69" t="str">
        <f t="shared" si="69"/>
        <v>DONE</v>
      </c>
      <c r="AG288" s="69">
        <v>46092</v>
      </c>
      <c r="AH288" s="73">
        <v>46146</v>
      </c>
      <c r="AI288" s="77" t="e">
        <f t="shared" ca="1" si="44"/>
        <v>#NAME?</v>
      </c>
      <c r="AJ288" s="80" t="str">
        <f t="array" ref="AJ288">IFERROR(INDEX('[1]Master Price'!$E:$E,MATCH(D288,'[1]Master Price'!$B:$B,0)),"0")</f>
        <v>0</v>
      </c>
      <c r="AK288" s="80">
        <f t="shared" si="45"/>
        <v>0</v>
      </c>
      <c r="AL288" s="82" t="str">
        <f t="shared" si="46"/>
        <v>0-day</v>
      </c>
      <c r="AM288" s="82" t="str">
        <f t="shared" si="47"/>
        <v>0-day</v>
      </c>
      <c r="AN288" s="82" t="str">
        <f t="shared" si="48"/>
        <v>0-day</v>
      </c>
      <c r="AO288" s="82" t="str">
        <f t="shared" si="49"/>
        <v>0-day</v>
      </c>
      <c r="AP288" s="82" t="str">
        <f t="shared" si="50"/>
        <v>0-day</v>
      </c>
      <c r="AQ288" s="82" t="str">
        <f t="shared" si="51"/>
        <v>0-day</v>
      </c>
      <c r="AR288" s="137"/>
      <c r="AS288" s="83" t="str">
        <f t="shared" si="52"/>
        <v/>
      </c>
      <c r="AT288" s="85"/>
      <c r="AU288" s="84" t="e">
        <f t="shared" ca="1" si="53"/>
        <v>#NAME?</v>
      </c>
      <c r="AV288" s="88" t="e">
        <f t="shared" ca="1" si="54"/>
        <v>#NAME?</v>
      </c>
      <c r="AW288" s="83" t="e">
        <f t="shared" ca="1" si="55"/>
        <v>#NAME?</v>
      </c>
      <c r="AX288" s="88" t="e">
        <f t="shared" ca="1" si="56"/>
        <v>#NAME?</v>
      </c>
      <c r="AY288" s="83" t="str">
        <f t="shared" si="57"/>
        <v/>
      </c>
      <c r="AZ288" s="22" t="e">
        <f t="shared" ca="1" si="58"/>
        <v>#NAME?</v>
      </c>
      <c r="BA288" s="22" t="e">
        <f t="shared" ca="1" si="59"/>
        <v>#NAME?</v>
      </c>
      <c r="BB288" s="88" t="e">
        <f t="shared" ca="1" si="60"/>
        <v>#NAME?</v>
      </c>
      <c r="BC288" s="90" t="e">
        <f t="shared" ca="1" si="61"/>
        <v>#NAME?</v>
      </c>
      <c r="BD288" s="90" t="e">
        <f t="shared" ca="1" si="62"/>
        <v>#NAME?</v>
      </c>
      <c r="BE288" s="88" t="e">
        <f t="shared" ca="1" si="63"/>
        <v>#NAME?</v>
      </c>
      <c r="BF288" s="22" t="e">
        <f t="shared" ca="1" si="64"/>
        <v>#NAME?</v>
      </c>
      <c r="BG288" s="22" t="e">
        <f t="shared" ca="1" si="65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>
        <f t="shared" si="43"/>
        <v>287</v>
      </c>
      <c r="B289" s="139">
        <v>46079</v>
      </c>
      <c r="C289" s="54" t="s">
        <v>1076</v>
      </c>
      <c r="D289" s="54" t="s">
        <v>758</v>
      </c>
      <c r="E289" s="56" t="s">
        <v>759</v>
      </c>
      <c r="F289" s="54">
        <v>1</v>
      </c>
      <c r="G289" s="54" t="s">
        <v>1172</v>
      </c>
      <c r="H289" s="54" t="str">
        <f t="shared" si="66"/>
        <v>DONE</v>
      </c>
      <c r="I289" s="54" t="s">
        <v>584</v>
      </c>
      <c r="J289" s="58" t="s">
        <v>105</v>
      </c>
      <c r="K289" s="58" t="s">
        <v>106</v>
      </c>
      <c r="L289" s="71"/>
      <c r="M289" s="71"/>
      <c r="N289" s="54" t="s">
        <v>2001</v>
      </c>
      <c r="O289" s="114" t="s">
        <v>81</v>
      </c>
      <c r="P289" s="64" t="s">
        <v>87</v>
      </c>
      <c r="Q289" s="64" t="s">
        <v>1219</v>
      </c>
      <c r="R289" s="25">
        <v>200001017312</v>
      </c>
      <c r="S289" s="66">
        <v>46083</v>
      </c>
      <c r="T289" s="66" t="str">
        <f t="shared" si="67"/>
        <v>DONE</v>
      </c>
      <c r="U289" s="66">
        <v>46083</v>
      </c>
      <c r="V289" s="25">
        <v>9200075461</v>
      </c>
      <c r="W289" s="25">
        <v>43729</v>
      </c>
      <c r="X289" s="69">
        <v>46091</v>
      </c>
      <c r="Y289" s="69" t="str">
        <f t="shared" si="29"/>
        <v>DONE</v>
      </c>
      <c r="Z289" s="25">
        <v>47656</v>
      </c>
      <c r="AA289" s="69">
        <v>46091</v>
      </c>
      <c r="AB289" s="25" t="str">
        <f t="shared" si="68"/>
        <v>DONE</v>
      </c>
      <c r="AC289" s="71"/>
      <c r="AD289" s="54" t="s">
        <v>2002</v>
      </c>
      <c r="AE289" s="76">
        <v>46091</v>
      </c>
      <c r="AF289" s="69" t="str">
        <f t="shared" si="69"/>
        <v>DONE</v>
      </c>
      <c r="AG289" s="69">
        <v>46092</v>
      </c>
      <c r="AH289" s="73">
        <v>46146</v>
      </c>
      <c r="AI289" s="77" t="e">
        <f t="shared" ca="1" si="44"/>
        <v>#NAME?</v>
      </c>
      <c r="AJ289" s="80" t="str">
        <f t="array" ref="AJ289">IFERROR(INDEX('[1]Master Price'!$E:$E,MATCH(D289,'[1]Master Price'!$B:$B,0)),"0")</f>
        <v>0</v>
      </c>
      <c r="AK289" s="80">
        <f t="shared" si="45"/>
        <v>0</v>
      </c>
      <c r="AL289" s="82" t="str">
        <f t="shared" si="46"/>
        <v>0-day</v>
      </c>
      <c r="AM289" s="82" t="str">
        <f t="shared" si="47"/>
        <v>0-day</v>
      </c>
      <c r="AN289" s="82" t="str">
        <f t="shared" si="48"/>
        <v>0-day</v>
      </c>
      <c r="AO289" s="82" t="str">
        <f t="shared" si="49"/>
        <v>0-day</v>
      </c>
      <c r="AP289" s="82" t="str">
        <f t="shared" si="50"/>
        <v>0-day</v>
      </c>
      <c r="AQ289" s="82" t="str">
        <f t="shared" si="51"/>
        <v>0-day</v>
      </c>
      <c r="AR289" s="137"/>
      <c r="AS289" s="83" t="str">
        <f t="shared" si="52"/>
        <v/>
      </c>
      <c r="AT289" s="85"/>
      <c r="AU289" s="84" t="e">
        <f t="shared" ca="1" si="53"/>
        <v>#NAME?</v>
      </c>
      <c r="AV289" s="88" t="e">
        <f t="shared" ca="1" si="54"/>
        <v>#NAME?</v>
      </c>
      <c r="AW289" s="83" t="e">
        <f t="shared" ca="1" si="55"/>
        <v>#NAME?</v>
      </c>
      <c r="AX289" s="88" t="e">
        <f t="shared" ca="1" si="56"/>
        <v>#NAME?</v>
      </c>
      <c r="AY289" s="83" t="str">
        <f t="shared" si="57"/>
        <v/>
      </c>
      <c r="AZ289" s="22" t="e">
        <f t="shared" ca="1" si="58"/>
        <v>#NAME?</v>
      </c>
      <c r="BA289" s="22" t="e">
        <f t="shared" ca="1" si="59"/>
        <v>#NAME?</v>
      </c>
      <c r="BB289" s="88" t="e">
        <f t="shared" ca="1" si="60"/>
        <v>#NAME?</v>
      </c>
      <c r="BC289" s="90" t="e">
        <f t="shared" ca="1" si="61"/>
        <v>#NAME?</v>
      </c>
      <c r="BD289" s="90" t="e">
        <f t="shared" ca="1" si="62"/>
        <v>#NAME?</v>
      </c>
      <c r="BE289" s="88" t="e">
        <f t="shared" ca="1" si="63"/>
        <v>#NAME?</v>
      </c>
      <c r="BF289" s="22" t="e">
        <f t="shared" ca="1" si="64"/>
        <v>#NAME?</v>
      </c>
      <c r="BG289" s="22" t="e">
        <f t="shared" ca="1" si="65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>
        <f t="shared" si="43"/>
        <v>288</v>
      </c>
      <c r="B290" s="139">
        <v>46079</v>
      </c>
      <c r="C290" s="54" t="s">
        <v>1076</v>
      </c>
      <c r="D290" s="54" t="s">
        <v>422</v>
      </c>
      <c r="E290" s="56" t="s">
        <v>423</v>
      </c>
      <c r="F290" s="54">
        <v>1</v>
      </c>
      <c r="G290" s="54" t="s">
        <v>65</v>
      </c>
      <c r="H290" s="54" t="str">
        <f t="shared" si="66"/>
        <v>DONE</v>
      </c>
      <c r="I290" s="54" t="s">
        <v>584</v>
      </c>
      <c r="J290" s="58" t="s">
        <v>105</v>
      </c>
      <c r="K290" s="58" t="s">
        <v>106</v>
      </c>
      <c r="L290" s="71"/>
      <c r="M290" s="71"/>
      <c r="N290" s="54" t="s">
        <v>2001</v>
      </c>
      <c r="O290" s="114" t="s">
        <v>81</v>
      </c>
      <c r="P290" s="64" t="s">
        <v>87</v>
      </c>
      <c r="Q290" s="64" t="s">
        <v>1219</v>
      </c>
      <c r="R290" s="25">
        <v>200001017312</v>
      </c>
      <c r="S290" s="66">
        <v>46083</v>
      </c>
      <c r="T290" s="66" t="str">
        <f t="shared" si="67"/>
        <v>DONE</v>
      </c>
      <c r="U290" s="66">
        <v>46083</v>
      </c>
      <c r="V290" s="25">
        <v>9200075461</v>
      </c>
      <c r="W290" s="25">
        <v>43729</v>
      </c>
      <c r="X290" s="69">
        <v>46091</v>
      </c>
      <c r="Y290" s="69" t="str">
        <f t="shared" si="29"/>
        <v>DONE</v>
      </c>
      <c r="Z290" s="25">
        <v>47656</v>
      </c>
      <c r="AA290" s="69">
        <v>46091</v>
      </c>
      <c r="AB290" s="25" t="str">
        <f t="shared" si="68"/>
        <v>DONE</v>
      </c>
      <c r="AC290" s="71"/>
      <c r="AD290" s="54" t="s">
        <v>2002</v>
      </c>
      <c r="AE290" s="76">
        <v>46091</v>
      </c>
      <c r="AF290" s="69" t="str">
        <f t="shared" si="69"/>
        <v>DONE</v>
      </c>
      <c r="AG290" s="69">
        <v>46092</v>
      </c>
      <c r="AH290" s="73">
        <v>46146</v>
      </c>
      <c r="AI290" s="77" t="e">
        <f t="shared" ca="1" si="44"/>
        <v>#NAME?</v>
      </c>
      <c r="AJ290" s="80" t="str">
        <f t="array" ref="AJ290">IFERROR(INDEX('[1]Master Price'!$E:$E,MATCH(D290,'[1]Master Price'!$B:$B,0)),"0")</f>
        <v>0</v>
      </c>
      <c r="AK290" s="80">
        <f t="shared" si="45"/>
        <v>0</v>
      </c>
      <c r="AL290" s="82" t="str">
        <f t="shared" si="46"/>
        <v>0-day</v>
      </c>
      <c r="AM290" s="82" t="str">
        <f t="shared" si="47"/>
        <v>0-day</v>
      </c>
      <c r="AN290" s="82" t="str">
        <f t="shared" si="48"/>
        <v>0-day</v>
      </c>
      <c r="AO290" s="82" t="str">
        <f t="shared" si="49"/>
        <v>0-day</v>
      </c>
      <c r="AP290" s="82" t="str">
        <f t="shared" si="50"/>
        <v>0-day</v>
      </c>
      <c r="AQ290" s="82" t="str">
        <f t="shared" si="51"/>
        <v>0-day</v>
      </c>
      <c r="AR290" s="137"/>
      <c r="AS290" s="83" t="str">
        <f t="shared" si="52"/>
        <v/>
      </c>
      <c r="AT290" s="85"/>
      <c r="AU290" s="84" t="e">
        <f t="shared" ca="1" si="53"/>
        <v>#NAME?</v>
      </c>
      <c r="AV290" s="88" t="e">
        <f t="shared" ca="1" si="54"/>
        <v>#NAME?</v>
      </c>
      <c r="AW290" s="83" t="e">
        <f t="shared" ca="1" si="55"/>
        <v>#NAME?</v>
      </c>
      <c r="AX290" s="88" t="e">
        <f t="shared" ca="1" si="56"/>
        <v>#NAME?</v>
      </c>
      <c r="AY290" s="83" t="str">
        <f t="shared" si="57"/>
        <v/>
      </c>
      <c r="AZ290" s="22" t="e">
        <f t="shared" ca="1" si="58"/>
        <v>#NAME?</v>
      </c>
      <c r="BA290" s="22" t="e">
        <f t="shared" ca="1" si="59"/>
        <v>#NAME?</v>
      </c>
      <c r="BB290" s="88" t="e">
        <f t="shared" ca="1" si="60"/>
        <v>#NAME?</v>
      </c>
      <c r="BC290" s="90" t="e">
        <f t="shared" ca="1" si="61"/>
        <v>#NAME?</v>
      </c>
      <c r="BD290" s="90" t="e">
        <f t="shared" ca="1" si="62"/>
        <v>#NAME?</v>
      </c>
      <c r="BE290" s="88" t="e">
        <f t="shared" ca="1" si="63"/>
        <v>#NAME?</v>
      </c>
      <c r="BF290" s="22" t="e">
        <f t="shared" ca="1" si="64"/>
        <v>#NAME?</v>
      </c>
      <c r="BG290" s="22" t="e">
        <f t="shared" ca="1" si="65"/>
        <v>#NAME?</v>
      </c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>
        <f t="shared" si="43"/>
        <v>289</v>
      </c>
      <c r="B291" s="139">
        <v>46079</v>
      </c>
      <c r="C291" s="54" t="s">
        <v>1076</v>
      </c>
      <c r="D291" s="54" t="s">
        <v>367</v>
      </c>
      <c r="E291" s="56" t="s">
        <v>368</v>
      </c>
      <c r="F291" s="54">
        <v>10</v>
      </c>
      <c r="G291" s="54" t="s">
        <v>65</v>
      </c>
      <c r="H291" s="54" t="str">
        <f t="shared" si="66"/>
        <v>DONE</v>
      </c>
      <c r="I291" s="54" t="s">
        <v>584</v>
      </c>
      <c r="J291" s="58" t="s">
        <v>105</v>
      </c>
      <c r="K291" s="58" t="s">
        <v>106</v>
      </c>
      <c r="L291" s="71"/>
      <c r="M291" s="71"/>
      <c r="N291" s="54" t="s">
        <v>2001</v>
      </c>
      <c r="O291" s="114" t="s">
        <v>81</v>
      </c>
      <c r="P291" s="64" t="s">
        <v>87</v>
      </c>
      <c r="Q291" s="64" t="s">
        <v>1219</v>
      </c>
      <c r="R291" s="25">
        <v>200001017312</v>
      </c>
      <c r="S291" s="66">
        <v>46083</v>
      </c>
      <c r="T291" s="66" t="str">
        <f t="shared" si="67"/>
        <v>DONE</v>
      </c>
      <c r="U291" s="66">
        <v>46083</v>
      </c>
      <c r="V291" s="25">
        <v>9200075461</v>
      </c>
      <c r="W291" s="25">
        <v>43729</v>
      </c>
      <c r="X291" s="69">
        <v>46091</v>
      </c>
      <c r="Y291" s="69" t="str">
        <f t="shared" si="29"/>
        <v>DONE</v>
      </c>
      <c r="Z291" s="25">
        <v>47656</v>
      </c>
      <c r="AA291" s="69">
        <v>46091</v>
      </c>
      <c r="AB291" s="25" t="str">
        <f t="shared" si="68"/>
        <v>DONE</v>
      </c>
      <c r="AC291" s="71"/>
      <c r="AD291" s="54" t="s">
        <v>2002</v>
      </c>
      <c r="AE291" s="76">
        <v>46091</v>
      </c>
      <c r="AF291" s="69" t="str">
        <f t="shared" si="69"/>
        <v>DONE</v>
      </c>
      <c r="AG291" s="69">
        <v>46092</v>
      </c>
      <c r="AH291" s="73">
        <v>46146</v>
      </c>
      <c r="AI291" s="77" t="e">
        <f t="shared" ca="1" si="44"/>
        <v>#NAME?</v>
      </c>
      <c r="AJ291" s="80" t="str">
        <f t="array" ref="AJ291">IFERROR(INDEX('[1]Master Price'!$E:$E,MATCH(D291,'[1]Master Price'!$B:$B,0)),"0")</f>
        <v>0</v>
      </c>
      <c r="AK291" s="80">
        <f t="shared" si="45"/>
        <v>0</v>
      </c>
      <c r="AL291" s="82" t="str">
        <f t="shared" si="46"/>
        <v>0-day</v>
      </c>
      <c r="AM291" s="82" t="str">
        <f t="shared" si="47"/>
        <v>0-day</v>
      </c>
      <c r="AN291" s="82" t="str">
        <f t="shared" si="48"/>
        <v>0-day</v>
      </c>
      <c r="AO291" s="82" t="str">
        <f t="shared" si="49"/>
        <v>0-day</v>
      </c>
      <c r="AP291" s="82" t="str">
        <f t="shared" si="50"/>
        <v>0-day</v>
      </c>
      <c r="AQ291" s="82" t="str">
        <f t="shared" si="51"/>
        <v>0-day</v>
      </c>
      <c r="AR291" s="137"/>
      <c r="AS291" s="83" t="str">
        <f t="shared" si="52"/>
        <v/>
      </c>
      <c r="AT291" s="85"/>
      <c r="AU291" s="84" t="e">
        <f t="shared" ca="1" si="53"/>
        <v>#NAME?</v>
      </c>
      <c r="AV291" s="88" t="e">
        <f t="shared" ca="1" si="54"/>
        <v>#NAME?</v>
      </c>
      <c r="AW291" s="83" t="e">
        <f t="shared" ca="1" si="55"/>
        <v>#NAME?</v>
      </c>
      <c r="AX291" s="88" t="e">
        <f t="shared" ca="1" si="56"/>
        <v>#NAME?</v>
      </c>
      <c r="AY291" s="83" t="str">
        <f t="shared" si="57"/>
        <v/>
      </c>
      <c r="AZ291" s="22" t="e">
        <f t="shared" ca="1" si="58"/>
        <v>#NAME?</v>
      </c>
      <c r="BA291" s="22" t="e">
        <f t="shared" ca="1" si="59"/>
        <v>#NAME?</v>
      </c>
      <c r="BB291" s="88" t="e">
        <f t="shared" ca="1" si="60"/>
        <v>#NAME?</v>
      </c>
      <c r="BC291" s="90" t="e">
        <f t="shared" ca="1" si="61"/>
        <v>#NAME?</v>
      </c>
      <c r="BD291" s="90" t="e">
        <f t="shared" ca="1" si="62"/>
        <v>#NAME?</v>
      </c>
      <c r="BE291" s="88" t="e">
        <f t="shared" ca="1" si="63"/>
        <v>#NAME?</v>
      </c>
      <c r="BF291" s="22" t="e">
        <f t="shared" ca="1" si="64"/>
        <v>#NAME?</v>
      </c>
      <c r="BG291" s="22" t="e">
        <f t="shared" ca="1" si="65"/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>
        <f t="shared" si="43"/>
        <v>290</v>
      </c>
      <c r="B292" s="139">
        <v>46080</v>
      </c>
      <c r="C292" s="54" t="s">
        <v>1083</v>
      </c>
      <c r="D292" s="54" t="s">
        <v>408</v>
      </c>
      <c r="E292" s="56" t="s">
        <v>409</v>
      </c>
      <c r="F292" s="54">
        <v>4</v>
      </c>
      <c r="G292" s="54" t="s">
        <v>65</v>
      </c>
      <c r="H292" s="54" t="str">
        <f t="shared" si="66"/>
        <v>DONE</v>
      </c>
      <c r="I292" s="54" t="s">
        <v>905</v>
      </c>
      <c r="J292" s="58" t="s">
        <v>78</v>
      </c>
      <c r="K292" s="58" t="s">
        <v>79</v>
      </c>
      <c r="L292" s="71"/>
      <c r="M292" s="71"/>
      <c r="N292" s="54" t="s">
        <v>2011</v>
      </c>
      <c r="O292" s="96" t="s">
        <v>85</v>
      </c>
      <c r="P292" s="64" t="s">
        <v>87</v>
      </c>
      <c r="Q292" s="64" t="s">
        <v>2012</v>
      </c>
      <c r="R292" s="25">
        <v>200001017148</v>
      </c>
      <c r="S292" s="66">
        <v>46083</v>
      </c>
      <c r="T292" s="66" t="str">
        <f t="shared" si="67"/>
        <v>DONE</v>
      </c>
      <c r="U292" s="66">
        <v>46083</v>
      </c>
      <c r="V292" s="25">
        <v>9200075466</v>
      </c>
      <c r="W292" s="69">
        <v>46091</v>
      </c>
      <c r="X292" s="69">
        <v>46091</v>
      </c>
      <c r="Y292" s="69" t="str">
        <f t="shared" si="29"/>
        <v>DONE</v>
      </c>
      <c r="Z292" s="25">
        <v>47693</v>
      </c>
      <c r="AA292" s="69">
        <v>46091</v>
      </c>
      <c r="AB292" s="25" t="str">
        <f t="shared" si="68"/>
        <v>DONE</v>
      </c>
      <c r="AC292" s="71"/>
      <c r="AD292" s="54" t="s">
        <v>2014</v>
      </c>
      <c r="AE292" s="76">
        <v>46091</v>
      </c>
      <c r="AF292" s="69" t="str">
        <f t="shared" si="69"/>
        <v>DONE</v>
      </c>
      <c r="AG292" s="69">
        <v>46092</v>
      </c>
      <c r="AH292" s="73">
        <v>46146</v>
      </c>
      <c r="AI292" s="77" t="e">
        <f t="shared" ca="1" si="44"/>
        <v>#NAME?</v>
      </c>
      <c r="AJ292" s="80" t="str">
        <f t="array" ref="AJ292">IFERROR(INDEX('[1]Master Price'!$E:$E,MATCH(D292,'[1]Master Price'!$B:$B,0)),"0")</f>
        <v>0</v>
      </c>
      <c r="AK292" s="80">
        <f t="shared" si="45"/>
        <v>0</v>
      </c>
      <c r="AL292" s="82" t="str">
        <f t="shared" si="46"/>
        <v>0-day</v>
      </c>
      <c r="AM292" s="82" t="str">
        <f t="shared" si="47"/>
        <v>0-day</v>
      </c>
      <c r="AN292" s="82" t="str">
        <f t="shared" si="48"/>
        <v>0-day</v>
      </c>
      <c r="AO292" s="82" t="str">
        <f t="shared" si="49"/>
        <v>0-day</v>
      </c>
      <c r="AP292" s="82" t="str">
        <f t="shared" si="50"/>
        <v>0-day</v>
      </c>
      <c r="AQ292" s="82" t="str">
        <f t="shared" si="51"/>
        <v>0-day</v>
      </c>
      <c r="AR292" s="137"/>
      <c r="AS292" s="83" t="str">
        <f t="shared" si="52"/>
        <v/>
      </c>
      <c r="AT292" s="85"/>
      <c r="AU292" s="84" t="e">
        <f t="shared" ca="1" si="53"/>
        <v>#NAME?</v>
      </c>
      <c r="AV292" s="88" t="e">
        <f t="shared" ca="1" si="54"/>
        <v>#NAME?</v>
      </c>
      <c r="AW292" s="83" t="e">
        <f t="shared" ca="1" si="55"/>
        <v>#NAME?</v>
      </c>
      <c r="AX292" s="88" t="e">
        <f t="shared" ca="1" si="56"/>
        <v>#NAME?</v>
      </c>
      <c r="AY292" s="83" t="str">
        <f t="shared" si="57"/>
        <v/>
      </c>
      <c r="AZ292" s="22" t="e">
        <f t="shared" ca="1" si="58"/>
        <v>#NAME?</v>
      </c>
      <c r="BA292" s="22" t="e">
        <f t="shared" ca="1" si="59"/>
        <v>#NAME?</v>
      </c>
      <c r="BB292" s="88" t="e">
        <f t="shared" ca="1" si="60"/>
        <v>#NAME?</v>
      </c>
      <c r="BC292" s="90" t="e">
        <f t="shared" ca="1" si="61"/>
        <v>#NAME?</v>
      </c>
      <c r="BD292" s="90" t="e">
        <f t="shared" ca="1" si="62"/>
        <v>#NAME?</v>
      </c>
      <c r="BE292" s="88" t="e">
        <f t="shared" ca="1" si="63"/>
        <v>#NAME?</v>
      </c>
      <c r="BF292" s="22" t="e">
        <f t="shared" ca="1" si="64"/>
        <v>#NAME?</v>
      </c>
      <c r="BG292" s="22" t="e">
        <f t="shared" ca="1" si="65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>
        <f t="shared" si="43"/>
        <v>291</v>
      </c>
      <c r="B293" s="52">
        <v>46067</v>
      </c>
      <c r="C293" s="54" t="s">
        <v>1095</v>
      </c>
      <c r="D293" s="54" t="s">
        <v>177</v>
      </c>
      <c r="E293" s="56" t="s">
        <v>178</v>
      </c>
      <c r="F293" s="54">
        <v>1</v>
      </c>
      <c r="G293" s="54" t="s">
        <v>65</v>
      </c>
      <c r="H293" s="54" t="str">
        <f t="shared" si="66"/>
        <v>DONE</v>
      </c>
      <c r="I293" s="54" t="s">
        <v>1636</v>
      </c>
      <c r="J293" s="58" t="s">
        <v>166</v>
      </c>
      <c r="K293" s="58" t="s">
        <v>167</v>
      </c>
      <c r="L293" s="60">
        <v>9959</v>
      </c>
      <c r="M293" s="54" t="s">
        <v>118</v>
      </c>
      <c r="N293" s="71"/>
      <c r="O293" s="54" t="s">
        <v>91</v>
      </c>
      <c r="P293" s="64" t="s">
        <v>1644</v>
      </c>
      <c r="Q293" s="64" t="s">
        <v>1645</v>
      </c>
      <c r="R293" s="25">
        <v>210000276401</v>
      </c>
      <c r="S293" s="66">
        <v>46080</v>
      </c>
      <c r="T293" s="66" t="str">
        <f t="shared" si="67"/>
        <v>DONE</v>
      </c>
      <c r="U293" s="66">
        <v>46081</v>
      </c>
      <c r="V293" s="25">
        <v>7000234131</v>
      </c>
      <c r="W293" s="25">
        <v>43722</v>
      </c>
      <c r="X293" s="69">
        <v>46091</v>
      </c>
      <c r="Y293" s="69" t="str">
        <f t="shared" si="29"/>
        <v>DONE</v>
      </c>
      <c r="Z293" s="25">
        <v>47684</v>
      </c>
      <c r="AA293" s="69">
        <v>46091</v>
      </c>
      <c r="AB293" s="25" t="str">
        <f t="shared" si="68"/>
        <v>DONE</v>
      </c>
      <c r="AC293" s="71"/>
      <c r="AD293" s="54" t="s">
        <v>2016</v>
      </c>
      <c r="AE293" s="76">
        <v>46091</v>
      </c>
      <c r="AF293" s="69" t="str">
        <f t="shared" si="69"/>
        <v>DONE</v>
      </c>
      <c r="AG293" s="69">
        <v>46092</v>
      </c>
      <c r="AH293" s="73">
        <v>46146</v>
      </c>
      <c r="AI293" s="77" t="e">
        <f t="shared" ca="1" si="44"/>
        <v>#NAME?</v>
      </c>
      <c r="AJ293" s="80" t="str">
        <f t="array" ref="AJ293">IFERROR(INDEX('[1]Master Price'!$E:$E,MATCH(D293,'[1]Master Price'!$B:$B,0)),"0")</f>
        <v>0</v>
      </c>
      <c r="AK293" s="80">
        <f t="shared" si="45"/>
        <v>0</v>
      </c>
      <c r="AL293" s="82" t="str">
        <f t="shared" si="46"/>
        <v>0-day</v>
      </c>
      <c r="AM293" s="82" t="str">
        <f t="shared" si="47"/>
        <v>1-day</v>
      </c>
      <c r="AN293" s="82" t="str">
        <f t="shared" si="48"/>
        <v>0-day</v>
      </c>
      <c r="AO293" s="82" t="str">
        <f t="shared" si="49"/>
        <v>0-day</v>
      </c>
      <c r="AP293" s="82" t="str">
        <f t="shared" si="50"/>
        <v>0-day</v>
      </c>
      <c r="AQ293" s="82" t="str">
        <f t="shared" si="51"/>
        <v>0-day</v>
      </c>
      <c r="AR293" s="5"/>
      <c r="AS293" s="83" t="str">
        <f t="shared" si="52"/>
        <v/>
      </c>
      <c r="AT293" s="85"/>
      <c r="AU293" s="84" t="e">
        <f t="shared" ca="1" si="53"/>
        <v>#NAME?</v>
      </c>
      <c r="AV293" s="88" t="e">
        <f t="shared" ca="1" si="54"/>
        <v>#NAME?</v>
      </c>
      <c r="AW293" s="83" t="e">
        <f t="shared" ca="1" si="55"/>
        <v>#NAME?</v>
      </c>
      <c r="AX293" s="88" t="e">
        <f t="shared" ca="1" si="56"/>
        <v>#NAME?</v>
      </c>
      <c r="AY293" s="83" t="str">
        <f t="shared" si="57"/>
        <v/>
      </c>
      <c r="AZ293" s="22" t="e">
        <f t="shared" ca="1" si="58"/>
        <v>#NAME?</v>
      </c>
      <c r="BA293" s="22" t="e">
        <f t="shared" ca="1" si="59"/>
        <v>#NAME?</v>
      </c>
      <c r="BB293" s="88" t="e">
        <f t="shared" ca="1" si="60"/>
        <v>#NAME?</v>
      </c>
      <c r="BC293" s="90" t="e">
        <f t="shared" ca="1" si="61"/>
        <v>#NAME?</v>
      </c>
      <c r="BD293" s="90" t="e">
        <f t="shared" ca="1" si="62"/>
        <v>#NAME?</v>
      </c>
      <c r="BE293" s="88" t="e">
        <f t="shared" ca="1" si="63"/>
        <v>#NAME?</v>
      </c>
      <c r="BF293" s="22" t="e">
        <f t="shared" ca="1" si="64"/>
        <v>#NAME?</v>
      </c>
      <c r="BG293" s="22" t="e">
        <f t="shared" ca="1" si="65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>
        <f t="shared" si="43"/>
        <v>292</v>
      </c>
      <c r="B294" s="159">
        <v>46079</v>
      </c>
      <c r="C294" s="54" t="s">
        <v>1103</v>
      </c>
      <c r="D294" s="54" t="s">
        <v>275</v>
      </c>
      <c r="E294" s="54" t="s">
        <v>276</v>
      </c>
      <c r="F294" s="54">
        <v>1</v>
      </c>
      <c r="G294" s="54" t="s">
        <v>65</v>
      </c>
      <c r="H294" s="54" t="str">
        <f t="shared" si="66"/>
        <v>DONE</v>
      </c>
      <c r="I294" s="54" t="s">
        <v>2019</v>
      </c>
      <c r="J294" s="58" t="s">
        <v>180</v>
      </c>
      <c r="K294" s="58" t="s">
        <v>79</v>
      </c>
      <c r="L294" s="54"/>
      <c r="M294" s="71" t="s">
        <v>118</v>
      </c>
      <c r="N294" s="160" t="s">
        <v>2020</v>
      </c>
      <c r="O294" s="98" t="s">
        <v>91</v>
      </c>
      <c r="P294" s="160" t="s">
        <v>87</v>
      </c>
      <c r="Q294" s="54" t="s">
        <v>87</v>
      </c>
      <c r="R294" s="25">
        <v>200001017453</v>
      </c>
      <c r="S294" s="66">
        <v>46083</v>
      </c>
      <c r="T294" s="66" t="str">
        <f t="shared" si="67"/>
        <v>DONE</v>
      </c>
      <c r="U294" s="66">
        <v>46084</v>
      </c>
      <c r="V294" s="25">
        <v>9200075459</v>
      </c>
      <c r="W294" s="25">
        <v>43728</v>
      </c>
      <c r="X294" s="69">
        <v>46091</v>
      </c>
      <c r="Y294" s="69" t="str">
        <f t="shared" si="29"/>
        <v>DONE</v>
      </c>
      <c r="Z294" s="25">
        <v>47690</v>
      </c>
      <c r="AA294" s="69">
        <v>46091</v>
      </c>
      <c r="AB294" s="25" t="str">
        <f t="shared" si="68"/>
        <v>DONE</v>
      </c>
      <c r="AC294" s="71"/>
      <c r="AD294" s="54" t="s">
        <v>2021</v>
      </c>
      <c r="AE294" s="76">
        <v>46092</v>
      </c>
      <c r="AF294" s="69" t="str">
        <f t="shared" si="69"/>
        <v>DONE</v>
      </c>
      <c r="AG294" s="69">
        <v>46092</v>
      </c>
      <c r="AH294" s="73">
        <v>46146</v>
      </c>
      <c r="AI294" s="77" t="e">
        <f t="shared" ca="1" si="44"/>
        <v>#NAME?</v>
      </c>
      <c r="AJ294" s="80" t="str">
        <f t="array" ref="AJ294">IFERROR(INDEX('[1]Master Price'!$E:$E,MATCH(D294,'[1]Master Price'!$B:$B,0)),"0")</f>
        <v>0</v>
      </c>
      <c r="AK294" s="80">
        <f t="shared" si="45"/>
        <v>0</v>
      </c>
      <c r="AL294" s="82" t="str">
        <f t="shared" si="46"/>
        <v>0-day</v>
      </c>
      <c r="AM294" s="82" t="str">
        <f t="shared" si="47"/>
        <v>1-day</v>
      </c>
      <c r="AN294" s="82" t="str">
        <f t="shared" si="48"/>
        <v>0-day</v>
      </c>
      <c r="AO294" s="82" t="str">
        <f t="shared" si="49"/>
        <v>0-day</v>
      </c>
      <c r="AP294" s="82" t="str">
        <f t="shared" si="50"/>
        <v>1-day</v>
      </c>
      <c r="AQ294" s="82" t="str">
        <f t="shared" si="51"/>
        <v>0-day</v>
      </c>
      <c r="AR294" s="137"/>
      <c r="AS294" s="83" t="str">
        <f t="shared" si="52"/>
        <v/>
      </c>
      <c r="AT294" s="85"/>
      <c r="AU294" s="84" t="e">
        <f t="shared" ca="1" si="53"/>
        <v>#NAME?</v>
      </c>
      <c r="AV294" s="88" t="e">
        <f t="shared" ca="1" si="54"/>
        <v>#NAME?</v>
      </c>
      <c r="AW294" s="83" t="e">
        <f t="shared" ca="1" si="55"/>
        <v>#NAME?</v>
      </c>
      <c r="AX294" s="88" t="e">
        <f t="shared" ca="1" si="56"/>
        <v>#NAME?</v>
      </c>
      <c r="AY294" s="83" t="str">
        <f t="shared" si="57"/>
        <v/>
      </c>
      <c r="AZ294" s="22" t="e">
        <f t="shared" ca="1" si="58"/>
        <v>#NAME?</v>
      </c>
      <c r="BA294" s="22" t="e">
        <f t="shared" ca="1" si="59"/>
        <v>#NAME?</v>
      </c>
      <c r="BB294" s="88" t="e">
        <f t="shared" ca="1" si="60"/>
        <v>#NAME?</v>
      </c>
      <c r="BC294" s="90" t="e">
        <f t="shared" ca="1" si="61"/>
        <v>#NAME?</v>
      </c>
      <c r="BD294" s="90" t="e">
        <f t="shared" ca="1" si="62"/>
        <v>#NAME?</v>
      </c>
      <c r="BE294" s="88" t="e">
        <f t="shared" ca="1" si="63"/>
        <v>#NAME?</v>
      </c>
      <c r="BF294" s="22" t="e">
        <f t="shared" ca="1" si="64"/>
        <v>#NAME?</v>
      </c>
      <c r="BG294" s="22" t="e">
        <f t="shared" ca="1" si="65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>
        <f t="shared" si="43"/>
        <v>293</v>
      </c>
      <c r="B295" s="161">
        <v>46079</v>
      </c>
      <c r="C295" s="54" t="s">
        <v>1103</v>
      </c>
      <c r="D295" s="58" t="s">
        <v>292</v>
      </c>
      <c r="E295" s="54" t="s">
        <v>293</v>
      </c>
      <c r="F295" s="54">
        <v>1</v>
      </c>
      <c r="G295" s="54" t="s">
        <v>65</v>
      </c>
      <c r="H295" s="54" t="str">
        <f t="shared" si="66"/>
        <v>DONE</v>
      </c>
      <c r="I295" s="54" t="s">
        <v>2019</v>
      </c>
      <c r="J295" s="58" t="s">
        <v>180</v>
      </c>
      <c r="K295" s="58" t="s">
        <v>79</v>
      </c>
      <c r="L295" s="54"/>
      <c r="M295" s="71" t="s">
        <v>118</v>
      </c>
      <c r="N295" s="154" t="s">
        <v>2020</v>
      </c>
      <c r="O295" s="98" t="s">
        <v>91</v>
      </c>
      <c r="P295" s="154" t="s">
        <v>87</v>
      </c>
      <c r="Q295" s="54" t="s">
        <v>87</v>
      </c>
      <c r="R295" s="25">
        <v>200001017453</v>
      </c>
      <c r="S295" s="66">
        <v>46083</v>
      </c>
      <c r="T295" s="66" t="str">
        <f t="shared" si="67"/>
        <v>DONE</v>
      </c>
      <c r="U295" s="66">
        <v>46084</v>
      </c>
      <c r="V295" s="25">
        <v>9200075459</v>
      </c>
      <c r="W295" s="25">
        <v>43728</v>
      </c>
      <c r="X295" s="69">
        <v>46091</v>
      </c>
      <c r="Y295" s="69" t="str">
        <f t="shared" si="29"/>
        <v>DONE</v>
      </c>
      <c r="Z295" s="25">
        <v>47690</v>
      </c>
      <c r="AA295" s="69">
        <v>46091</v>
      </c>
      <c r="AB295" s="25" t="str">
        <f t="shared" si="68"/>
        <v>DONE</v>
      </c>
      <c r="AC295" s="71"/>
      <c r="AD295" s="54" t="s">
        <v>2021</v>
      </c>
      <c r="AE295" s="76">
        <v>46092</v>
      </c>
      <c r="AF295" s="69" t="str">
        <f t="shared" si="69"/>
        <v>DONE</v>
      </c>
      <c r="AG295" s="69">
        <v>46092</v>
      </c>
      <c r="AH295" s="73">
        <v>46146</v>
      </c>
      <c r="AI295" s="77" t="e">
        <f t="shared" ca="1" si="44"/>
        <v>#NAME?</v>
      </c>
      <c r="AJ295" s="80" t="str">
        <f t="array" ref="AJ295">IFERROR(INDEX('[1]Master Price'!$E:$E,MATCH(D295,'[1]Master Price'!$B:$B,0)),"0")</f>
        <v>0</v>
      </c>
      <c r="AK295" s="80">
        <f t="shared" si="45"/>
        <v>0</v>
      </c>
      <c r="AL295" s="82" t="str">
        <f t="shared" si="46"/>
        <v>0-day</v>
      </c>
      <c r="AM295" s="82" t="str">
        <f t="shared" si="47"/>
        <v>1-day</v>
      </c>
      <c r="AN295" s="82" t="str">
        <f t="shared" si="48"/>
        <v>0-day</v>
      </c>
      <c r="AO295" s="82" t="str">
        <f t="shared" si="49"/>
        <v>0-day</v>
      </c>
      <c r="AP295" s="82" t="str">
        <f t="shared" si="50"/>
        <v>1-day</v>
      </c>
      <c r="AQ295" s="82" t="str">
        <f t="shared" si="51"/>
        <v>0-day</v>
      </c>
      <c r="AR295" s="137"/>
      <c r="AS295" s="83" t="str">
        <f t="shared" si="52"/>
        <v/>
      </c>
      <c r="AT295" s="85"/>
      <c r="AU295" s="84" t="e">
        <f t="shared" ca="1" si="53"/>
        <v>#NAME?</v>
      </c>
      <c r="AV295" s="88" t="e">
        <f t="shared" ca="1" si="54"/>
        <v>#NAME?</v>
      </c>
      <c r="AW295" s="83" t="e">
        <f t="shared" ca="1" si="55"/>
        <v>#NAME?</v>
      </c>
      <c r="AX295" s="88" t="e">
        <f t="shared" ca="1" si="56"/>
        <v>#NAME?</v>
      </c>
      <c r="AY295" s="83" t="str">
        <f t="shared" si="57"/>
        <v/>
      </c>
      <c r="AZ295" s="22" t="e">
        <f t="shared" ca="1" si="58"/>
        <v>#NAME?</v>
      </c>
      <c r="BA295" s="22" t="e">
        <f t="shared" ca="1" si="59"/>
        <v>#NAME?</v>
      </c>
      <c r="BB295" s="88" t="e">
        <f t="shared" ca="1" si="60"/>
        <v>#NAME?</v>
      </c>
      <c r="BC295" s="90" t="e">
        <f t="shared" ca="1" si="61"/>
        <v>#NAME?</v>
      </c>
      <c r="BD295" s="90" t="e">
        <f t="shared" ca="1" si="62"/>
        <v>#NAME?</v>
      </c>
      <c r="BE295" s="88" t="e">
        <f t="shared" ca="1" si="63"/>
        <v>#NAME?</v>
      </c>
      <c r="BF295" s="22" t="e">
        <f t="shared" ca="1" si="64"/>
        <v>#NAME?</v>
      </c>
      <c r="BG295" s="22" t="e">
        <f t="shared" ca="1" si="65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>
        <f t="shared" si="43"/>
        <v>294</v>
      </c>
      <c r="B296" s="161">
        <v>46079</v>
      </c>
      <c r="C296" s="54" t="s">
        <v>1103</v>
      </c>
      <c r="D296" s="58" t="s">
        <v>136</v>
      </c>
      <c r="E296" s="54" t="s">
        <v>137</v>
      </c>
      <c r="F296" s="54">
        <v>1</v>
      </c>
      <c r="G296" s="54" t="s">
        <v>65</v>
      </c>
      <c r="H296" s="54" t="str">
        <f t="shared" si="66"/>
        <v>DONE</v>
      </c>
      <c r="I296" s="54" t="s">
        <v>2019</v>
      </c>
      <c r="J296" s="58" t="s">
        <v>180</v>
      </c>
      <c r="K296" s="58" t="s">
        <v>79</v>
      </c>
      <c r="L296" s="54"/>
      <c r="M296" s="71" t="s">
        <v>118</v>
      </c>
      <c r="N296" s="154" t="s">
        <v>2020</v>
      </c>
      <c r="O296" s="98" t="s">
        <v>91</v>
      </c>
      <c r="P296" s="154" t="s">
        <v>87</v>
      </c>
      <c r="Q296" s="54" t="s">
        <v>87</v>
      </c>
      <c r="R296" s="25">
        <v>200001017453</v>
      </c>
      <c r="S296" s="66">
        <v>46083</v>
      </c>
      <c r="T296" s="66" t="str">
        <f t="shared" si="67"/>
        <v>DONE</v>
      </c>
      <c r="U296" s="66">
        <v>46084</v>
      </c>
      <c r="V296" s="25">
        <v>9200075459</v>
      </c>
      <c r="W296" s="25">
        <v>43728</v>
      </c>
      <c r="X296" s="69">
        <v>46091</v>
      </c>
      <c r="Y296" s="69" t="str">
        <f t="shared" si="29"/>
        <v>DONE</v>
      </c>
      <c r="Z296" s="25">
        <v>47690</v>
      </c>
      <c r="AA296" s="69">
        <v>46091</v>
      </c>
      <c r="AB296" s="25" t="str">
        <f t="shared" si="68"/>
        <v>DONE</v>
      </c>
      <c r="AC296" s="71"/>
      <c r="AD296" s="54" t="s">
        <v>2021</v>
      </c>
      <c r="AE296" s="76">
        <v>46092</v>
      </c>
      <c r="AF296" s="69" t="str">
        <f t="shared" si="69"/>
        <v>DONE</v>
      </c>
      <c r="AG296" s="69">
        <v>46092</v>
      </c>
      <c r="AH296" s="73">
        <v>46146</v>
      </c>
      <c r="AI296" s="77" t="e">
        <f t="shared" ca="1" si="44"/>
        <v>#NAME?</v>
      </c>
      <c r="AJ296" s="80" t="str">
        <f t="array" ref="AJ296">IFERROR(INDEX('[1]Master Price'!$E:$E,MATCH(D296,'[1]Master Price'!$B:$B,0)),"0")</f>
        <v>0</v>
      </c>
      <c r="AK296" s="80">
        <f t="shared" si="45"/>
        <v>0</v>
      </c>
      <c r="AL296" s="82" t="str">
        <f t="shared" si="46"/>
        <v>0-day</v>
      </c>
      <c r="AM296" s="82" t="str">
        <f t="shared" si="47"/>
        <v>1-day</v>
      </c>
      <c r="AN296" s="82" t="str">
        <f t="shared" si="48"/>
        <v>0-day</v>
      </c>
      <c r="AO296" s="82" t="str">
        <f t="shared" si="49"/>
        <v>0-day</v>
      </c>
      <c r="AP296" s="82" t="str">
        <f t="shared" si="50"/>
        <v>1-day</v>
      </c>
      <c r="AQ296" s="82" t="str">
        <f t="shared" si="51"/>
        <v>0-day</v>
      </c>
      <c r="AR296" s="137"/>
      <c r="AS296" s="83" t="str">
        <f t="shared" si="52"/>
        <v/>
      </c>
      <c r="AT296" s="85"/>
      <c r="AU296" s="84" t="e">
        <f t="shared" ca="1" si="53"/>
        <v>#NAME?</v>
      </c>
      <c r="AV296" s="88" t="e">
        <f t="shared" ca="1" si="54"/>
        <v>#NAME?</v>
      </c>
      <c r="AW296" s="83" t="e">
        <f t="shared" ca="1" si="55"/>
        <v>#NAME?</v>
      </c>
      <c r="AX296" s="88" t="e">
        <f t="shared" ca="1" si="56"/>
        <v>#NAME?</v>
      </c>
      <c r="AY296" s="83" t="str">
        <f t="shared" si="57"/>
        <v/>
      </c>
      <c r="AZ296" s="22" t="e">
        <f t="shared" ca="1" si="58"/>
        <v>#NAME?</v>
      </c>
      <c r="BA296" s="22" t="e">
        <f t="shared" ca="1" si="59"/>
        <v>#NAME?</v>
      </c>
      <c r="BB296" s="88" t="e">
        <f t="shared" ca="1" si="60"/>
        <v>#NAME?</v>
      </c>
      <c r="BC296" s="90" t="e">
        <f t="shared" ca="1" si="61"/>
        <v>#NAME?</v>
      </c>
      <c r="BD296" s="90" t="e">
        <f t="shared" ca="1" si="62"/>
        <v>#NAME?</v>
      </c>
      <c r="BE296" s="88" t="e">
        <f t="shared" ca="1" si="63"/>
        <v>#NAME?</v>
      </c>
      <c r="BF296" s="22" t="e">
        <f t="shared" ca="1" si="64"/>
        <v>#NAME?</v>
      </c>
      <c r="BG296" s="22" t="e">
        <f t="shared" ca="1" si="65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>
        <f t="shared" si="43"/>
        <v>295</v>
      </c>
      <c r="B297" s="161">
        <v>46079</v>
      </c>
      <c r="C297" s="54" t="s">
        <v>1103</v>
      </c>
      <c r="D297" s="58" t="s">
        <v>251</v>
      </c>
      <c r="E297" s="54" t="s">
        <v>116</v>
      </c>
      <c r="F297" s="54">
        <v>1</v>
      </c>
      <c r="G297" s="54" t="s">
        <v>65</v>
      </c>
      <c r="H297" s="54" t="str">
        <f t="shared" si="66"/>
        <v>DONE</v>
      </c>
      <c r="I297" s="54" t="s">
        <v>2019</v>
      </c>
      <c r="J297" s="58" t="s">
        <v>180</v>
      </c>
      <c r="K297" s="58" t="s">
        <v>79</v>
      </c>
      <c r="L297" s="54"/>
      <c r="M297" s="71" t="s">
        <v>118</v>
      </c>
      <c r="N297" s="154" t="s">
        <v>2020</v>
      </c>
      <c r="O297" s="98" t="s">
        <v>91</v>
      </c>
      <c r="P297" s="154" t="s">
        <v>87</v>
      </c>
      <c r="Q297" s="54" t="s">
        <v>87</v>
      </c>
      <c r="R297" s="25">
        <v>200001017453</v>
      </c>
      <c r="S297" s="66">
        <v>46083</v>
      </c>
      <c r="T297" s="66" t="str">
        <f t="shared" si="67"/>
        <v>DONE</v>
      </c>
      <c r="U297" s="66">
        <v>46084</v>
      </c>
      <c r="V297" s="25">
        <v>9200075459</v>
      </c>
      <c r="W297" s="25">
        <v>43728</v>
      </c>
      <c r="X297" s="69">
        <v>46091</v>
      </c>
      <c r="Y297" s="69" t="str">
        <f t="shared" si="29"/>
        <v>DONE</v>
      </c>
      <c r="Z297" s="25">
        <v>47690</v>
      </c>
      <c r="AA297" s="69">
        <v>46091</v>
      </c>
      <c r="AB297" s="25" t="str">
        <f t="shared" si="68"/>
        <v>DONE</v>
      </c>
      <c r="AC297" s="71"/>
      <c r="AD297" s="54" t="s">
        <v>2021</v>
      </c>
      <c r="AE297" s="76">
        <v>46092</v>
      </c>
      <c r="AF297" s="69" t="str">
        <f t="shared" si="69"/>
        <v>DONE</v>
      </c>
      <c r="AG297" s="69">
        <v>46092</v>
      </c>
      <c r="AH297" s="73">
        <v>46146</v>
      </c>
      <c r="AI297" s="77" t="e">
        <f t="shared" ca="1" si="44"/>
        <v>#NAME?</v>
      </c>
      <c r="AJ297" s="80" t="str">
        <f t="array" ref="AJ297">IFERROR(INDEX('[1]Master Price'!$E:$E,MATCH(D297,'[1]Master Price'!$B:$B,0)),"0")</f>
        <v>0</v>
      </c>
      <c r="AK297" s="80">
        <f t="shared" si="45"/>
        <v>0</v>
      </c>
      <c r="AL297" s="82" t="str">
        <f t="shared" si="46"/>
        <v>0-day</v>
      </c>
      <c r="AM297" s="82" t="str">
        <f t="shared" si="47"/>
        <v>1-day</v>
      </c>
      <c r="AN297" s="82" t="str">
        <f t="shared" si="48"/>
        <v>0-day</v>
      </c>
      <c r="AO297" s="82" t="str">
        <f t="shared" si="49"/>
        <v>0-day</v>
      </c>
      <c r="AP297" s="82" t="str">
        <f t="shared" si="50"/>
        <v>1-day</v>
      </c>
      <c r="AQ297" s="82" t="str">
        <f t="shared" si="51"/>
        <v>0-day</v>
      </c>
      <c r="AR297" s="137"/>
      <c r="AS297" s="83" t="str">
        <f t="shared" si="52"/>
        <v/>
      </c>
      <c r="AT297" s="85"/>
      <c r="AU297" s="84" t="e">
        <f t="shared" ca="1" si="53"/>
        <v>#NAME?</v>
      </c>
      <c r="AV297" s="88" t="e">
        <f t="shared" ca="1" si="54"/>
        <v>#NAME?</v>
      </c>
      <c r="AW297" s="83" t="e">
        <f t="shared" ca="1" si="55"/>
        <v>#NAME?</v>
      </c>
      <c r="AX297" s="88" t="e">
        <f t="shared" ca="1" si="56"/>
        <v>#NAME?</v>
      </c>
      <c r="AY297" s="83" t="str">
        <f t="shared" si="57"/>
        <v/>
      </c>
      <c r="AZ297" s="22" t="e">
        <f t="shared" ca="1" si="58"/>
        <v>#NAME?</v>
      </c>
      <c r="BA297" s="22" t="e">
        <f t="shared" ca="1" si="59"/>
        <v>#NAME?</v>
      </c>
      <c r="BB297" s="88" t="e">
        <f t="shared" ca="1" si="60"/>
        <v>#NAME?</v>
      </c>
      <c r="BC297" s="90" t="e">
        <f t="shared" ca="1" si="61"/>
        <v>#NAME?</v>
      </c>
      <c r="BD297" s="90" t="e">
        <f t="shared" ca="1" si="62"/>
        <v>#NAME?</v>
      </c>
      <c r="BE297" s="88" t="e">
        <f t="shared" ca="1" si="63"/>
        <v>#NAME?</v>
      </c>
      <c r="BF297" s="22" t="e">
        <f t="shared" ca="1" si="64"/>
        <v>#NAME?</v>
      </c>
      <c r="BG297" s="22" t="e">
        <f t="shared" ca="1" si="65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>
        <f t="shared" si="43"/>
        <v>296</v>
      </c>
      <c r="B298" s="161">
        <v>46079</v>
      </c>
      <c r="C298" s="54" t="s">
        <v>1103</v>
      </c>
      <c r="D298" s="58" t="s">
        <v>303</v>
      </c>
      <c r="E298" s="54" t="s">
        <v>304</v>
      </c>
      <c r="F298" s="54">
        <v>1</v>
      </c>
      <c r="G298" s="54" t="s">
        <v>65</v>
      </c>
      <c r="H298" s="54" t="str">
        <f t="shared" si="66"/>
        <v>DONE</v>
      </c>
      <c r="I298" s="54" t="s">
        <v>2019</v>
      </c>
      <c r="J298" s="58" t="s">
        <v>180</v>
      </c>
      <c r="K298" s="58" t="s">
        <v>79</v>
      </c>
      <c r="L298" s="54"/>
      <c r="M298" s="71" t="s">
        <v>118</v>
      </c>
      <c r="N298" s="154" t="s">
        <v>2020</v>
      </c>
      <c r="O298" s="98" t="s">
        <v>91</v>
      </c>
      <c r="P298" s="154" t="s">
        <v>87</v>
      </c>
      <c r="Q298" s="54" t="s">
        <v>87</v>
      </c>
      <c r="R298" s="25">
        <v>200001017453</v>
      </c>
      <c r="S298" s="66">
        <v>46083</v>
      </c>
      <c r="T298" s="66" t="str">
        <f t="shared" si="67"/>
        <v>DONE</v>
      </c>
      <c r="U298" s="66">
        <v>46084</v>
      </c>
      <c r="V298" s="25">
        <v>9200075459</v>
      </c>
      <c r="W298" s="25">
        <v>43728</v>
      </c>
      <c r="X298" s="69">
        <v>46091</v>
      </c>
      <c r="Y298" s="69" t="str">
        <f t="shared" si="29"/>
        <v>DONE</v>
      </c>
      <c r="Z298" s="25">
        <v>47690</v>
      </c>
      <c r="AA298" s="69">
        <v>46091</v>
      </c>
      <c r="AB298" s="25" t="str">
        <f t="shared" si="68"/>
        <v>DONE</v>
      </c>
      <c r="AC298" s="71"/>
      <c r="AD298" s="54" t="s">
        <v>2021</v>
      </c>
      <c r="AE298" s="76">
        <v>46092</v>
      </c>
      <c r="AF298" s="69" t="str">
        <f t="shared" si="69"/>
        <v>DONE</v>
      </c>
      <c r="AG298" s="69">
        <v>46092</v>
      </c>
      <c r="AH298" s="73">
        <v>46146</v>
      </c>
      <c r="AI298" s="77" t="e">
        <f t="shared" ca="1" si="44"/>
        <v>#NAME?</v>
      </c>
      <c r="AJ298" s="80" t="str">
        <f t="array" ref="AJ298">IFERROR(INDEX('[1]Master Price'!$E:$E,MATCH(D298,'[1]Master Price'!$B:$B,0)),"0")</f>
        <v>0</v>
      </c>
      <c r="AK298" s="80">
        <f t="shared" si="45"/>
        <v>0</v>
      </c>
      <c r="AL298" s="82" t="str">
        <f t="shared" si="46"/>
        <v>0-day</v>
      </c>
      <c r="AM298" s="82" t="str">
        <f t="shared" si="47"/>
        <v>1-day</v>
      </c>
      <c r="AN298" s="82" t="str">
        <f>IFERROR(DATEDIF(T298,X299,"d"),"0")&amp;"-day"</f>
        <v>0-day</v>
      </c>
      <c r="AO298" s="82" t="str">
        <f>IFERROR(DATEDIF(X299,AA298,"d"),"0")&amp;"-day"</f>
        <v>0-day</v>
      </c>
      <c r="AP298" s="82" t="str">
        <f t="shared" si="50"/>
        <v>1-day</v>
      </c>
      <c r="AQ298" s="82" t="str">
        <f t="shared" si="51"/>
        <v>0-day</v>
      </c>
      <c r="AR298" s="137"/>
      <c r="AS298" s="83" t="str">
        <f t="shared" si="52"/>
        <v/>
      </c>
      <c r="AT298" s="85"/>
      <c r="AU298" s="84" t="e">
        <f t="shared" ca="1" si="53"/>
        <v>#NAME?</v>
      </c>
      <c r="AV298" s="88" t="e">
        <f t="shared" ca="1" si="54"/>
        <v>#NAME?</v>
      </c>
      <c r="AW298" s="83" t="e">
        <f t="shared" ca="1" si="55"/>
        <v>#NAME?</v>
      </c>
      <c r="AX298" s="88" t="e">
        <f t="shared" ca="1" si="56"/>
        <v>#NAME?</v>
      </c>
      <c r="AY298" s="83" t="str">
        <f t="shared" si="57"/>
        <v/>
      </c>
      <c r="AZ298" s="22" t="e">
        <f t="shared" ca="1" si="58"/>
        <v>#NAME?</v>
      </c>
      <c r="BA298" s="22" t="e">
        <f t="shared" ca="1" si="59"/>
        <v>#NAME?</v>
      </c>
      <c r="BB298" s="88" t="e">
        <f t="shared" ca="1" si="60"/>
        <v>#NAME?</v>
      </c>
      <c r="BC298" s="90" t="e">
        <f t="shared" ca="1" si="61"/>
        <v>#NAME?</v>
      </c>
      <c r="BD298" s="90" t="e">
        <f t="shared" ca="1" si="62"/>
        <v>#NAME?</v>
      </c>
      <c r="BE298" s="88" t="e">
        <f t="shared" ca="1" si="63"/>
        <v>#NAME?</v>
      </c>
      <c r="BF298" s="22" t="e">
        <f t="shared" ca="1" si="64"/>
        <v>#NAME?</v>
      </c>
      <c r="BG298" s="22" t="e">
        <f t="shared" ca="1" si="65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>
        <f t="shared" si="43"/>
        <v>297</v>
      </c>
      <c r="B299" s="161">
        <v>46079</v>
      </c>
      <c r="C299" s="54" t="s">
        <v>1111</v>
      </c>
      <c r="D299" s="58" t="s">
        <v>177</v>
      </c>
      <c r="E299" s="54" t="s">
        <v>178</v>
      </c>
      <c r="F299" s="54">
        <v>2</v>
      </c>
      <c r="G299" s="54" t="s">
        <v>65</v>
      </c>
      <c r="H299" s="54" t="str">
        <f t="shared" si="66"/>
        <v>DONE</v>
      </c>
      <c r="I299" s="54" t="s">
        <v>246</v>
      </c>
      <c r="J299" s="58" t="s">
        <v>180</v>
      </c>
      <c r="K299" s="58" t="s">
        <v>79</v>
      </c>
      <c r="L299" s="54">
        <v>36043.599999999999</v>
      </c>
      <c r="M299" s="71" t="s">
        <v>84</v>
      </c>
      <c r="N299" s="154" t="s">
        <v>84</v>
      </c>
      <c r="O299" s="98" t="s">
        <v>91</v>
      </c>
      <c r="P299" s="154" t="s">
        <v>87</v>
      </c>
      <c r="Q299" s="54" t="s">
        <v>543</v>
      </c>
      <c r="R299" s="25">
        <v>210000278640</v>
      </c>
      <c r="S299" s="66">
        <v>46083</v>
      </c>
      <c r="T299" s="66" t="str">
        <f t="shared" si="67"/>
        <v>DONE</v>
      </c>
      <c r="U299" s="66">
        <v>46084</v>
      </c>
      <c r="V299" s="25">
        <v>7000234498</v>
      </c>
      <c r="W299" s="25">
        <v>43724</v>
      </c>
      <c r="X299" s="69">
        <v>46091</v>
      </c>
      <c r="Y299" s="69" t="str">
        <f t="shared" si="29"/>
        <v>DONE</v>
      </c>
      <c r="Z299" s="25">
        <v>47710</v>
      </c>
      <c r="AA299" s="69">
        <v>46091</v>
      </c>
      <c r="AB299" s="25" t="str">
        <f t="shared" si="68"/>
        <v>DONE</v>
      </c>
      <c r="AC299" s="71"/>
      <c r="AD299" s="54" t="s">
        <v>2040</v>
      </c>
      <c r="AE299" s="76">
        <v>46091</v>
      </c>
      <c r="AF299" s="69" t="str">
        <f t="shared" si="69"/>
        <v>DONE</v>
      </c>
      <c r="AG299" s="69">
        <v>46092</v>
      </c>
      <c r="AH299" s="73">
        <v>46146</v>
      </c>
      <c r="AI299" s="77" t="e">
        <f t="shared" ca="1" si="44"/>
        <v>#NAME?</v>
      </c>
      <c r="AJ299" s="80" t="str">
        <f t="array" ref="AJ299">IFERROR(INDEX('[1]Master Price'!$E:$E,MATCH(D299,'[1]Master Price'!$B:$B,0)),"0")</f>
        <v>0</v>
      </c>
      <c r="AK299" s="80">
        <f t="shared" si="45"/>
        <v>0</v>
      </c>
      <c r="AL299" s="82" t="str">
        <f t="shared" si="46"/>
        <v>0-day</v>
      </c>
      <c r="AM299" s="82" t="str">
        <f t="shared" si="47"/>
        <v>1-day</v>
      </c>
      <c r="AN299" s="82" t="str">
        <f>IFERROR(DATEDIF(T299,#REF!,"d"),"0")&amp;"-day"</f>
        <v>0-day</v>
      </c>
      <c r="AO299" s="82" t="str">
        <f>IFERROR(DATEDIF(#REF!,AA299,"d"),"0")&amp;"-day"</f>
        <v>0-day</v>
      </c>
      <c r="AP299" s="82" t="str">
        <f t="shared" si="50"/>
        <v>0-day</v>
      </c>
      <c r="AQ299" s="82" t="str">
        <f t="shared" si="51"/>
        <v>0-day</v>
      </c>
      <c r="AR299" s="137"/>
      <c r="AS299" s="83" t="str">
        <f t="shared" si="52"/>
        <v/>
      </c>
      <c r="AT299" s="85"/>
      <c r="AU299" s="84" t="e">
        <f t="shared" ca="1" si="53"/>
        <v>#NAME?</v>
      </c>
      <c r="AV299" s="88" t="e">
        <f t="shared" ca="1" si="54"/>
        <v>#NAME?</v>
      </c>
      <c r="AW299" s="83" t="e">
        <f t="shared" ca="1" si="55"/>
        <v>#NAME?</v>
      </c>
      <c r="AX299" s="88" t="e">
        <f t="shared" ca="1" si="56"/>
        <v>#NAME?</v>
      </c>
      <c r="AY299" s="83" t="str">
        <f t="shared" si="57"/>
        <v/>
      </c>
      <c r="AZ299" s="22" t="e">
        <f t="shared" ca="1" si="58"/>
        <v>#NAME?</v>
      </c>
      <c r="BA299" s="22" t="e">
        <f t="shared" ca="1" si="59"/>
        <v>#NAME?</v>
      </c>
      <c r="BB299" s="88" t="e">
        <f t="shared" ca="1" si="60"/>
        <v>#NAME?</v>
      </c>
      <c r="BC299" s="90" t="e">
        <f t="shared" ca="1" si="61"/>
        <v>#NAME?</v>
      </c>
      <c r="BD299" s="90" t="e">
        <f t="shared" ca="1" si="62"/>
        <v>#NAME?</v>
      </c>
      <c r="BE299" s="88" t="e">
        <f t="shared" ca="1" si="63"/>
        <v>#NAME?</v>
      </c>
      <c r="BF299" s="22" t="e">
        <f t="shared" ca="1" si="64"/>
        <v>#NAME?</v>
      </c>
      <c r="BG299" s="22" t="e">
        <f t="shared" ca="1" si="65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>
        <f t="shared" si="43"/>
        <v>298</v>
      </c>
      <c r="B300" s="161">
        <v>46079</v>
      </c>
      <c r="C300" s="54" t="s">
        <v>1123</v>
      </c>
      <c r="D300" s="58" t="s">
        <v>251</v>
      </c>
      <c r="E300" s="54" t="s">
        <v>116</v>
      </c>
      <c r="F300" s="54">
        <v>1</v>
      </c>
      <c r="G300" s="54" t="s">
        <v>65</v>
      </c>
      <c r="H300" s="54" t="str">
        <f t="shared" si="66"/>
        <v>DONE</v>
      </c>
      <c r="I300" s="54" t="s">
        <v>246</v>
      </c>
      <c r="J300" s="58" t="s">
        <v>180</v>
      </c>
      <c r="K300" s="58" t="s">
        <v>79</v>
      </c>
      <c r="L300" s="54">
        <v>36043.599999999999</v>
      </c>
      <c r="M300" s="71" t="s">
        <v>84</v>
      </c>
      <c r="N300" s="154" t="s">
        <v>84</v>
      </c>
      <c r="O300" s="98" t="s">
        <v>91</v>
      </c>
      <c r="P300" s="154" t="s">
        <v>87</v>
      </c>
      <c r="Q300" s="54" t="s">
        <v>543</v>
      </c>
      <c r="R300" s="25">
        <v>200001017451</v>
      </c>
      <c r="S300" s="66">
        <v>46083</v>
      </c>
      <c r="T300" s="66" t="str">
        <f t="shared" si="67"/>
        <v>DONE</v>
      </c>
      <c r="U300" s="66">
        <v>46084</v>
      </c>
      <c r="V300" s="25">
        <v>9200075470</v>
      </c>
      <c r="W300" s="25">
        <v>43735</v>
      </c>
      <c r="X300" s="69">
        <v>46091</v>
      </c>
      <c r="Y300" s="69" t="str">
        <f t="shared" si="29"/>
        <v>DONE</v>
      </c>
      <c r="Z300" s="25">
        <v>47699</v>
      </c>
      <c r="AA300" s="69">
        <v>46091</v>
      </c>
      <c r="AB300" s="25" t="str">
        <f t="shared" si="68"/>
        <v>DONE</v>
      </c>
      <c r="AC300" s="71"/>
      <c r="AD300" s="54" t="s">
        <v>2044</v>
      </c>
      <c r="AE300" s="76">
        <v>46092</v>
      </c>
      <c r="AF300" s="69" t="str">
        <f t="shared" si="69"/>
        <v>DONE</v>
      </c>
      <c r="AG300" s="69">
        <v>46092</v>
      </c>
      <c r="AH300" s="73">
        <v>46146</v>
      </c>
      <c r="AI300" s="77" t="e">
        <f t="shared" ca="1" si="44"/>
        <v>#NAME?</v>
      </c>
      <c r="AJ300" s="80" t="str">
        <f t="array" ref="AJ300">IFERROR(INDEX('[1]Master Price'!$E:$E,MATCH(D300,'[1]Master Price'!$B:$B,0)),"0")</f>
        <v>0</v>
      </c>
      <c r="AK300" s="80">
        <f t="shared" si="45"/>
        <v>0</v>
      </c>
      <c r="AL300" s="82" t="str">
        <f t="shared" si="46"/>
        <v>0-day</v>
      </c>
      <c r="AM300" s="82" t="str">
        <f t="shared" si="47"/>
        <v>1-day</v>
      </c>
      <c r="AN300" s="82" t="str">
        <f t="shared" ref="AN300:AN514" si="70">IFERROR(DATEDIF(T300,X300,"d"),"0")&amp;"-day"</f>
        <v>0-day</v>
      </c>
      <c r="AO300" s="82" t="str">
        <f t="shared" ref="AO300:AO514" si="71">IFERROR(DATEDIF(X300,AA300,"d"),"0")&amp;"-day"</f>
        <v>0-day</v>
      </c>
      <c r="AP300" s="82" t="str">
        <f t="shared" si="50"/>
        <v>1-day</v>
      </c>
      <c r="AQ300" s="82" t="str">
        <f t="shared" si="51"/>
        <v>0-day</v>
      </c>
      <c r="AR300" s="137"/>
      <c r="AS300" s="83" t="str">
        <f t="shared" si="52"/>
        <v/>
      </c>
      <c r="AT300" s="85"/>
      <c r="AU300" s="84" t="e">
        <f t="shared" ca="1" si="53"/>
        <v>#NAME?</v>
      </c>
      <c r="AV300" s="88" t="e">
        <f t="shared" ca="1" si="54"/>
        <v>#NAME?</v>
      </c>
      <c r="AW300" s="83" t="e">
        <f t="shared" ca="1" si="55"/>
        <v>#NAME?</v>
      </c>
      <c r="AX300" s="88" t="e">
        <f t="shared" ca="1" si="56"/>
        <v>#NAME?</v>
      </c>
      <c r="AY300" s="83" t="str">
        <f t="shared" si="57"/>
        <v/>
      </c>
      <c r="AZ300" s="22" t="e">
        <f t="shared" ca="1" si="58"/>
        <v>#NAME?</v>
      </c>
      <c r="BA300" s="22" t="e">
        <f t="shared" ca="1" si="59"/>
        <v>#NAME?</v>
      </c>
      <c r="BB300" s="88" t="e">
        <f t="shared" ca="1" si="60"/>
        <v>#NAME?</v>
      </c>
      <c r="BC300" s="90" t="e">
        <f t="shared" ca="1" si="61"/>
        <v>#NAME?</v>
      </c>
      <c r="BD300" s="90" t="e">
        <f t="shared" ca="1" si="62"/>
        <v>#NAME?</v>
      </c>
      <c r="BE300" s="88" t="e">
        <f t="shared" ca="1" si="63"/>
        <v>#NAME?</v>
      </c>
      <c r="BF300" s="22" t="e">
        <f t="shared" ca="1" si="64"/>
        <v>#NAME?</v>
      </c>
      <c r="BG300" s="22" t="e">
        <f t="shared" ca="1" si="65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>
        <f t="shared" si="43"/>
        <v>299</v>
      </c>
      <c r="B301" s="161">
        <v>46079</v>
      </c>
      <c r="C301" s="54" t="s">
        <v>1123</v>
      </c>
      <c r="D301" s="58" t="s">
        <v>67</v>
      </c>
      <c r="E301" s="54" t="s">
        <v>69</v>
      </c>
      <c r="F301" s="54">
        <v>1</v>
      </c>
      <c r="G301" s="54" t="s">
        <v>65</v>
      </c>
      <c r="H301" s="54" t="str">
        <f t="shared" si="66"/>
        <v>DONE</v>
      </c>
      <c r="I301" s="54" t="s">
        <v>246</v>
      </c>
      <c r="J301" s="58" t="s">
        <v>180</v>
      </c>
      <c r="K301" s="58" t="s">
        <v>79</v>
      </c>
      <c r="L301" s="54">
        <v>36043.599999999999</v>
      </c>
      <c r="M301" s="71" t="s">
        <v>84</v>
      </c>
      <c r="N301" s="154" t="s">
        <v>84</v>
      </c>
      <c r="O301" s="98" t="s">
        <v>91</v>
      </c>
      <c r="P301" s="154" t="s">
        <v>87</v>
      </c>
      <c r="Q301" s="54" t="s">
        <v>543</v>
      </c>
      <c r="R301" s="25">
        <v>200001017451</v>
      </c>
      <c r="S301" s="66">
        <v>46083</v>
      </c>
      <c r="T301" s="66" t="str">
        <f t="shared" si="67"/>
        <v>DONE</v>
      </c>
      <c r="U301" s="66">
        <v>46084</v>
      </c>
      <c r="V301" s="25">
        <v>9200075470</v>
      </c>
      <c r="W301" s="25">
        <v>43735</v>
      </c>
      <c r="X301" s="69">
        <v>46091</v>
      </c>
      <c r="Y301" s="69" t="str">
        <f t="shared" si="29"/>
        <v>DONE</v>
      </c>
      <c r="Z301" s="25">
        <v>47699</v>
      </c>
      <c r="AA301" s="69">
        <v>46091</v>
      </c>
      <c r="AB301" s="25" t="str">
        <f t="shared" si="68"/>
        <v>DONE</v>
      </c>
      <c r="AC301" s="71"/>
      <c r="AD301" s="54" t="s">
        <v>2044</v>
      </c>
      <c r="AE301" s="76">
        <v>46092</v>
      </c>
      <c r="AF301" s="69" t="str">
        <f t="shared" si="69"/>
        <v>DONE</v>
      </c>
      <c r="AG301" s="69">
        <v>46092</v>
      </c>
      <c r="AH301" s="73">
        <v>46146</v>
      </c>
      <c r="AI301" s="77" t="e">
        <f t="shared" ca="1" si="44"/>
        <v>#NAME?</v>
      </c>
      <c r="AJ301" s="80" t="str">
        <f t="array" ref="AJ301">IFERROR(INDEX('[1]Master Price'!$E:$E,MATCH(D301,'[1]Master Price'!$B:$B,0)),"0")</f>
        <v>0</v>
      </c>
      <c r="AK301" s="80">
        <f t="shared" si="45"/>
        <v>0</v>
      </c>
      <c r="AL301" s="82" t="str">
        <f t="shared" si="46"/>
        <v>0-day</v>
      </c>
      <c r="AM301" s="82" t="str">
        <f t="shared" si="47"/>
        <v>1-day</v>
      </c>
      <c r="AN301" s="82" t="str">
        <f t="shared" si="70"/>
        <v>0-day</v>
      </c>
      <c r="AO301" s="82" t="str">
        <f t="shared" si="71"/>
        <v>0-day</v>
      </c>
      <c r="AP301" s="82" t="str">
        <f t="shared" si="50"/>
        <v>1-day</v>
      </c>
      <c r="AQ301" s="82" t="str">
        <f t="shared" si="51"/>
        <v>0-day</v>
      </c>
      <c r="AR301" s="137"/>
      <c r="AS301" s="83" t="str">
        <f t="shared" si="52"/>
        <v/>
      </c>
      <c r="AT301" s="85"/>
      <c r="AU301" s="84" t="e">
        <f t="shared" ca="1" si="53"/>
        <v>#NAME?</v>
      </c>
      <c r="AV301" s="88" t="e">
        <f t="shared" ca="1" si="54"/>
        <v>#NAME?</v>
      </c>
      <c r="AW301" s="83" t="e">
        <f t="shared" ca="1" si="55"/>
        <v>#NAME?</v>
      </c>
      <c r="AX301" s="88" t="e">
        <f t="shared" ca="1" si="56"/>
        <v>#NAME?</v>
      </c>
      <c r="AY301" s="83" t="str">
        <f t="shared" si="57"/>
        <v/>
      </c>
      <c r="AZ301" s="22" t="e">
        <f t="shared" ca="1" si="58"/>
        <v>#NAME?</v>
      </c>
      <c r="BA301" s="22" t="e">
        <f t="shared" ca="1" si="59"/>
        <v>#NAME?</v>
      </c>
      <c r="BB301" s="88" t="e">
        <f t="shared" ca="1" si="60"/>
        <v>#NAME?</v>
      </c>
      <c r="BC301" s="90" t="e">
        <f t="shared" ca="1" si="61"/>
        <v>#NAME?</v>
      </c>
      <c r="BD301" s="90" t="e">
        <f t="shared" ca="1" si="62"/>
        <v>#NAME?</v>
      </c>
      <c r="BE301" s="88" t="e">
        <f t="shared" ca="1" si="63"/>
        <v>#NAME?</v>
      </c>
      <c r="BF301" s="22" t="e">
        <f t="shared" ca="1" si="64"/>
        <v>#NAME?</v>
      </c>
      <c r="BG301" s="22" t="e">
        <f t="shared" ca="1" si="65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>
        <f t="shared" si="43"/>
        <v>300</v>
      </c>
      <c r="B302" s="161">
        <v>46079</v>
      </c>
      <c r="C302" s="54" t="s">
        <v>1123</v>
      </c>
      <c r="D302" s="54" t="s">
        <v>163</v>
      </c>
      <c r="E302" s="54" t="s">
        <v>164</v>
      </c>
      <c r="F302" s="54">
        <v>1</v>
      </c>
      <c r="G302" s="54" t="s">
        <v>65</v>
      </c>
      <c r="H302" s="54" t="str">
        <f t="shared" si="66"/>
        <v>DONE</v>
      </c>
      <c r="I302" s="54" t="s">
        <v>246</v>
      </c>
      <c r="J302" s="58" t="s">
        <v>180</v>
      </c>
      <c r="K302" s="58" t="s">
        <v>79</v>
      </c>
      <c r="L302" s="54">
        <v>36043.599999999999</v>
      </c>
      <c r="M302" s="71" t="s">
        <v>84</v>
      </c>
      <c r="N302" s="154" t="s">
        <v>84</v>
      </c>
      <c r="O302" s="98" t="s">
        <v>91</v>
      </c>
      <c r="P302" s="154" t="s">
        <v>87</v>
      </c>
      <c r="Q302" s="54" t="s">
        <v>543</v>
      </c>
      <c r="R302" s="25">
        <v>200001017451</v>
      </c>
      <c r="S302" s="66">
        <v>46083</v>
      </c>
      <c r="T302" s="66" t="str">
        <f t="shared" si="67"/>
        <v>DONE</v>
      </c>
      <c r="U302" s="66">
        <v>46084</v>
      </c>
      <c r="V302" s="25">
        <v>9200075470</v>
      </c>
      <c r="W302" s="25">
        <v>43735</v>
      </c>
      <c r="X302" s="69">
        <v>46091</v>
      </c>
      <c r="Y302" s="69" t="str">
        <f t="shared" si="29"/>
        <v>DONE</v>
      </c>
      <c r="Z302" s="25">
        <v>47699</v>
      </c>
      <c r="AA302" s="69">
        <v>46091</v>
      </c>
      <c r="AB302" s="25" t="str">
        <f t="shared" si="68"/>
        <v>DONE</v>
      </c>
      <c r="AC302" s="71"/>
      <c r="AD302" s="54" t="s">
        <v>2044</v>
      </c>
      <c r="AE302" s="76">
        <v>46092</v>
      </c>
      <c r="AF302" s="69" t="str">
        <f t="shared" si="69"/>
        <v>DONE</v>
      </c>
      <c r="AG302" s="69">
        <v>46092</v>
      </c>
      <c r="AH302" s="73">
        <v>46146</v>
      </c>
      <c r="AI302" s="77" t="e">
        <f t="shared" ca="1" si="44"/>
        <v>#NAME?</v>
      </c>
      <c r="AJ302" s="80" t="str">
        <f t="array" ref="AJ302">IFERROR(INDEX('[1]Master Price'!$E:$E,MATCH(D302,'[1]Master Price'!$B:$B,0)),"0")</f>
        <v>0</v>
      </c>
      <c r="AK302" s="80">
        <f t="shared" si="45"/>
        <v>0</v>
      </c>
      <c r="AL302" s="82" t="str">
        <f t="shared" si="46"/>
        <v>0-day</v>
      </c>
      <c r="AM302" s="82" t="str">
        <f t="shared" si="47"/>
        <v>1-day</v>
      </c>
      <c r="AN302" s="82" t="str">
        <f t="shared" si="70"/>
        <v>0-day</v>
      </c>
      <c r="AO302" s="82" t="str">
        <f t="shared" si="71"/>
        <v>0-day</v>
      </c>
      <c r="AP302" s="82" t="str">
        <f t="shared" si="50"/>
        <v>1-day</v>
      </c>
      <c r="AQ302" s="82" t="str">
        <f t="shared" si="51"/>
        <v>0-day</v>
      </c>
      <c r="AR302" s="137"/>
      <c r="AS302" s="83" t="str">
        <f t="shared" si="52"/>
        <v/>
      </c>
      <c r="AT302" s="85"/>
      <c r="AU302" s="84" t="e">
        <f t="shared" ca="1" si="53"/>
        <v>#NAME?</v>
      </c>
      <c r="AV302" s="88" t="e">
        <f t="shared" ca="1" si="54"/>
        <v>#NAME?</v>
      </c>
      <c r="AW302" s="83" t="e">
        <f t="shared" ca="1" si="55"/>
        <v>#NAME?</v>
      </c>
      <c r="AX302" s="88" t="e">
        <f t="shared" ca="1" si="56"/>
        <v>#NAME?</v>
      </c>
      <c r="AY302" s="83" t="str">
        <f t="shared" si="57"/>
        <v/>
      </c>
      <c r="AZ302" s="22" t="e">
        <f t="shared" ca="1" si="58"/>
        <v>#NAME?</v>
      </c>
      <c r="BA302" s="22" t="e">
        <f t="shared" ca="1" si="59"/>
        <v>#NAME?</v>
      </c>
      <c r="BB302" s="88" t="e">
        <f t="shared" ca="1" si="60"/>
        <v>#NAME?</v>
      </c>
      <c r="BC302" s="90" t="e">
        <f t="shared" ca="1" si="61"/>
        <v>#NAME?</v>
      </c>
      <c r="BD302" s="90" t="e">
        <f t="shared" ca="1" si="62"/>
        <v>#NAME?</v>
      </c>
      <c r="BE302" s="88" t="e">
        <f t="shared" ca="1" si="63"/>
        <v>#NAME?</v>
      </c>
      <c r="BF302" s="22" t="e">
        <f t="shared" ca="1" si="64"/>
        <v>#NAME?</v>
      </c>
      <c r="BG302" s="22" t="e">
        <f t="shared" ca="1" si="65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>
        <f t="shared" si="43"/>
        <v>301</v>
      </c>
      <c r="B303" s="161">
        <v>46079</v>
      </c>
      <c r="C303" s="54" t="s">
        <v>1123</v>
      </c>
      <c r="D303" s="54" t="s">
        <v>292</v>
      </c>
      <c r="E303" s="54" t="s">
        <v>293</v>
      </c>
      <c r="F303" s="54">
        <v>1</v>
      </c>
      <c r="G303" s="54" t="s">
        <v>65</v>
      </c>
      <c r="H303" s="54" t="str">
        <f t="shared" si="66"/>
        <v>DONE</v>
      </c>
      <c r="I303" s="54" t="s">
        <v>246</v>
      </c>
      <c r="J303" s="58" t="s">
        <v>180</v>
      </c>
      <c r="K303" s="58" t="s">
        <v>79</v>
      </c>
      <c r="L303" s="54">
        <v>36043.599999999999</v>
      </c>
      <c r="M303" s="71" t="s">
        <v>84</v>
      </c>
      <c r="N303" s="154" t="s">
        <v>84</v>
      </c>
      <c r="O303" s="98" t="s">
        <v>91</v>
      </c>
      <c r="P303" s="154" t="s">
        <v>87</v>
      </c>
      <c r="Q303" s="54" t="s">
        <v>543</v>
      </c>
      <c r="R303" s="25">
        <v>200001017451</v>
      </c>
      <c r="S303" s="66">
        <v>46083</v>
      </c>
      <c r="T303" s="66" t="str">
        <f t="shared" si="67"/>
        <v>DONE</v>
      </c>
      <c r="U303" s="66">
        <v>46084</v>
      </c>
      <c r="V303" s="25">
        <v>9200075470</v>
      </c>
      <c r="W303" s="25">
        <v>43735</v>
      </c>
      <c r="X303" s="69">
        <v>46091</v>
      </c>
      <c r="Y303" s="69" t="str">
        <f t="shared" si="29"/>
        <v>DONE</v>
      </c>
      <c r="Z303" s="25">
        <v>47699</v>
      </c>
      <c r="AA303" s="69">
        <v>46091</v>
      </c>
      <c r="AB303" s="25" t="str">
        <f t="shared" si="68"/>
        <v>DONE</v>
      </c>
      <c r="AC303" s="71"/>
      <c r="AD303" s="54" t="s">
        <v>2044</v>
      </c>
      <c r="AE303" s="76">
        <v>46092</v>
      </c>
      <c r="AF303" s="69" t="str">
        <f t="shared" si="69"/>
        <v>DONE</v>
      </c>
      <c r="AG303" s="69">
        <v>46092</v>
      </c>
      <c r="AH303" s="73">
        <v>46146</v>
      </c>
      <c r="AI303" s="77" t="e">
        <f t="shared" ca="1" si="44"/>
        <v>#NAME?</v>
      </c>
      <c r="AJ303" s="80" t="str">
        <f t="array" ref="AJ303">IFERROR(INDEX('[1]Master Price'!$E:$E,MATCH(D303,'[1]Master Price'!$B:$B,0)),"0")</f>
        <v>0</v>
      </c>
      <c r="AK303" s="80">
        <f t="shared" si="45"/>
        <v>0</v>
      </c>
      <c r="AL303" s="82" t="str">
        <f t="shared" si="46"/>
        <v>0-day</v>
      </c>
      <c r="AM303" s="82" t="str">
        <f t="shared" si="47"/>
        <v>1-day</v>
      </c>
      <c r="AN303" s="82" t="str">
        <f t="shared" si="70"/>
        <v>0-day</v>
      </c>
      <c r="AO303" s="82" t="str">
        <f t="shared" si="71"/>
        <v>0-day</v>
      </c>
      <c r="AP303" s="82" t="str">
        <f t="shared" si="50"/>
        <v>1-day</v>
      </c>
      <c r="AQ303" s="82" t="str">
        <f t="shared" si="51"/>
        <v>0-day</v>
      </c>
      <c r="AR303" s="137"/>
      <c r="AS303" s="83" t="str">
        <f t="shared" si="52"/>
        <v/>
      </c>
      <c r="AT303" s="85"/>
      <c r="AU303" s="84" t="e">
        <f t="shared" ca="1" si="53"/>
        <v>#NAME?</v>
      </c>
      <c r="AV303" s="88" t="e">
        <f t="shared" ca="1" si="54"/>
        <v>#NAME?</v>
      </c>
      <c r="AW303" s="83" t="e">
        <f t="shared" ca="1" si="55"/>
        <v>#NAME?</v>
      </c>
      <c r="AX303" s="88" t="e">
        <f t="shared" ca="1" si="56"/>
        <v>#NAME?</v>
      </c>
      <c r="AY303" s="83" t="str">
        <f t="shared" si="57"/>
        <v/>
      </c>
      <c r="AZ303" s="22" t="e">
        <f t="shared" ca="1" si="58"/>
        <v>#NAME?</v>
      </c>
      <c r="BA303" s="22" t="e">
        <f t="shared" ca="1" si="59"/>
        <v>#NAME?</v>
      </c>
      <c r="BB303" s="88" t="e">
        <f t="shared" ca="1" si="60"/>
        <v>#NAME?</v>
      </c>
      <c r="BC303" s="90" t="e">
        <f t="shared" ca="1" si="61"/>
        <v>#NAME?</v>
      </c>
      <c r="BD303" s="90" t="e">
        <f t="shared" ca="1" si="62"/>
        <v>#NAME?</v>
      </c>
      <c r="BE303" s="88" t="e">
        <f t="shared" ca="1" si="63"/>
        <v>#NAME?</v>
      </c>
      <c r="BF303" s="22" t="e">
        <f t="shared" ca="1" si="64"/>
        <v>#NAME?</v>
      </c>
      <c r="BG303" s="22" t="e">
        <f t="shared" ca="1" si="65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>
        <f t="shared" si="43"/>
        <v>302</v>
      </c>
      <c r="B304" s="161">
        <v>46079</v>
      </c>
      <c r="C304" s="54" t="s">
        <v>1123</v>
      </c>
      <c r="D304" s="54" t="s">
        <v>303</v>
      </c>
      <c r="E304" s="54" t="s">
        <v>304</v>
      </c>
      <c r="F304" s="54">
        <v>6</v>
      </c>
      <c r="G304" s="54" t="s">
        <v>65</v>
      </c>
      <c r="H304" s="54" t="str">
        <f t="shared" si="66"/>
        <v>DONE</v>
      </c>
      <c r="I304" s="54" t="s">
        <v>246</v>
      </c>
      <c r="J304" s="58" t="s">
        <v>180</v>
      </c>
      <c r="K304" s="58" t="s">
        <v>79</v>
      </c>
      <c r="L304" s="54">
        <v>36043.599999999999</v>
      </c>
      <c r="M304" s="71" t="s">
        <v>84</v>
      </c>
      <c r="N304" s="154" t="s">
        <v>84</v>
      </c>
      <c r="O304" s="98" t="s">
        <v>91</v>
      </c>
      <c r="P304" s="154" t="s">
        <v>87</v>
      </c>
      <c r="Q304" s="54" t="s">
        <v>543</v>
      </c>
      <c r="R304" s="25">
        <v>200001017451</v>
      </c>
      <c r="S304" s="66">
        <v>46083</v>
      </c>
      <c r="T304" s="66" t="str">
        <f t="shared" si="67"/>
        <v>DONE</v>
      </c>
      <c r="U304" s="66">
        <v>46084</v>
      </c>
      <c r="V304" s="25">
        <v>9200075470</v>
      </c>
      <c r="W304" s="25">
        <v>43735</v>
      </c>
      <c r="X304" s="69">
        <v>46091</v>
      </c>
      <c r="Y304" s="69" t="str">
        <f t="shared" si="29"/>
        <v>DONE</v>
      </c>
      <c r="Z304" s="25">
        <v>47699</v>
      </c>
      <c r="AA304" s="69">
        <v>46091</v>
      </c>
      <c r="AB304" s="25" t="str">
        <f t="shared" si="68"/>
        <v>DONE</v>
      </c>
      <c r="AC304" s="71"/>
      <c r="AD304" s="54" t="s">
        <v>2044</v>
      </c>
      <c r="AE304" s="76">
        <v>46092</v>
      </c>
      <c r="AF304" s="69" t="str">
        <f t="shared" si="69"/>
        <v>DONE</v>
      </c>
      <c r="AG304" s="69">
        <v>46092</v>
      </c>
      <c r="AH304" s="73">
        <v>46146</v>
      </c>
      <c r="AI304" s="77" t="e">
        <f t="shared" ca="1" si="44"/>
        <v>#NAME?</v>
      </c>
      <c r="AJ304" s="80" t="str">
        <f t="array" ref="AJ304">IFERROR(INDEX('[1]Master Price'!$E:$E,MATCH(D304,'[1]Master Price'!$B:$B,0)),"0")</f>
        <v>0</v>
      </c>
      <c r="AK304" s="80">
        <f t="shared" si="45"/>
        <v>0</v>
      </c>
      <c r="AL304" s="82" t="str">
        <f t="shared" si="46"/>
        <v>0-day</v>
      </c>
      <c r="AM304" s="82" t="str">
        <f t="shared" si="47"/>
        <v>1-day</v>
      </c>
      <c r="AN304" s="82" t="str">
        <f t="shared" si="70"/>
        <v>0-day</v>
      </c>
      <c r="AO304" s="82" t="str">
        <f t="shared" si="71"/>
        <v>0-day</v>
      </c>
      <c r="AP304" s="82" t="str">
        <f t="shared" si="50"/>
        <v>1-day</v>
      </c>
      <c r="AQ304" s="82" t="str">
        <f t="shared" si="51"/>
        <v>0-day</v>
      </c>
      <c r="AR304" s="137"/>
      <c r="AS304" s="83" t="str">
        <f t="shared" si="52"/>
        <v/>
      </c>
      <c r="AT304" s="85"/>
      <c r="AU304" s="84" t="e">
        <f t="shared" ca="1" si="53"/>
        <v>#NAME?</v>
      </c>
      <c r="AV304" s="88" t="e">
        <f t="shared" ca="1" si="54"/>
        <v>#NAME?</v>
      </c>
      <c r="AW304" s="83" t="e">
        <f t="shared" ca="1" si="55"/>
        <v>#NAME?</v>
      </c>
      <c r="AX304" s="88" t="e">
        <f t="shared" ca="1" si="56"/>
        <v>#NAME?</v>
      </c>
      <c r="AY304" s="83" t="str">
        <f t="shared" si="57"/>
        <v/>
      </c>
      <c r="AZ304" s="22" t="e">
        <f t="shared" ca="1" si="58"/>
        <v>#NAME?</v>
      </c>
      <c r="BA304" s="22" t="e">
        <f t="shared" ca="1" si="59"/>
        <v>#NAME?</v>
      </c>
      <c r="BB304" s="88" t="e">
        <f t="shared" ca="1" si="60"/>
        <v>#NAME?</v>
      </c>
      <c r="BC304" s="90" t="e">
        <f t="shared" ca="1" si="61"/>
        <v>#NAME?</v>
      </c>
      <c r="BD304" s="90" t="e">
        <f t="shared" ca="1" si="62"/>
        <v>#NAME?</v>
      </c>
      <c r="BE304" s="88" t="e">
        <f t="shared" ca="1" si="63"/>
        <v>#NAME?</v>
      </c>
      <c r="BF304" s="22" t="e">
        <f t="shared" ca="1" si="64"/>
        <v>#NAME?</v>
      </c>
      <c r="BG304" s="22" t="e">
        <f t="shared" ca="1" si="65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>
        <f t="shared" si="43"/>
        <v>303</v>
      </c>
      <c r="B305" s="161">
        <v>46079</v>
      </c>
      <c r="C305" s="54" t="s">
        <v>1136</v>
      </c>
      <c r="D305" s="58" t="s">
        <v>153</v>
      </c>
      <c r="E305" s="54" t="s">
        <v>829</v>
      </c>
      <c r="F305" s="54">
        <v>2</v>
      </c>
      <c r="G305" s="54" t="s">
        <v>65</v>
      </c>
      <c r="H305" s="54" t="str">
        <f t="shared" si="66"/>
        <v>DONE</v>
      </c>
      <c r="I305" s="54" t="s">
        <v>818</v>
      </c>
      <c r="J305" s="58" t="s">
        <v>443</v>
      </c>
      <c r="K305" s="58" t="s">
        <v>79</v>
      </c>
      <c r="L305" s="54">
        <v>36.055</v>
      </c>
      <c r="M305" s="71" t="s">
        <v>118</v>
      </c>
      <c r="N305" s="154" t="s">
        <v>283</v>
      </c>
      <c r="O305" s="96" t="s">
        <v>85</v>
      </c>
      <c r="P305" s="154" t="s">
        <v>87</v>
      </c>
      <c r="Q305" s="54" t="s">
        <v>1663</v>
      </c>
      <c r="R305" s="25">
        <v>200001017393</v>
      </c>
      <c r="S305" s="66">
        <v>46083</v>
      </c>
      <c r="T305" s="66" t="str">
        <f t="shared" si="67"/>
        <v>DONE</v>
      </c>
      <c r="U305" s="66">
        <v>46084</v>
      </c>
      <c r="V305" s="25">
        <v>9200075471</v>
      </c>
      <c r="W305" s="25">
        <v>43736</v>
      </c>
      <c r="X305" s="69">
        <v>46091</v>
      </c>
      <c r="Y305" s="69" t="str">
        <f t="shared" si="29"/>
        <v>DONE</v>
      </c>
      <c r="Z305" s="25">
        <v>47700</v>
      </c>
      <c r="AA305" s="69">
        <v>46091</v>
      </c>
      <c r="AB305" s="25" t="str">
        <f t="shared" si="68"/>
        <v>DONE</v>
      </c>
      <c r="AC305" s="71"/>
      <c r="AD305" s="54" t="s">
        <v>2057</v>
      </c>
      <c r="AE305" s="76">
        <v>46092</v>
      </c>
      <c r="AF305" s="69" t="str">
        <f t="shared" si="69"/>
        <v>DONE</v>
      </c>
      <c r="AG305" s="69">
        <v>46092</v>
      </c>
      <c r="AH305" s="73">
        <v>46146</v>
      </c>
      <c r="AI305" s="77" t="e">
        <f t="shared" ca="1" si="44"/>
        <v>#NAME?</v>
      </c>
      <c r="AJ305" s="80" t="str">
        <f t="array" ref="AJ305">IFERROR(INDEX('[1]Master Price'!$E:$E,MATCH(D305,'[1]Master Price'!$B:$B,0)),"0")</f>
        <v>0</v>
      </c>
      <c r="AK305" s="80">
        <f t="shared" si="45"/>
        <v>0</v>
      </c>
      <c r="AL305" s="82" t="str">
        <f t="shared" si="46"/>
        <v>0-day</v>
      </c>
      <c r="AM305" s="82" t="str">
        <f t="shared" si="47"/>
        <v>1-day</v>
      </c>
      <c r="AN305" s="82" t="str">
        <f t="shared" si="70"/>
        <v>0-day</v>
      </c>
      <c r="AO305" s="82" t="str">
        <f t="shared" si="71"/>
        <v>0-day</v>
      </c>
      <c r="AP305" s="82" t="str">
        <f t="shared" si="50"/>
        <v>1-day</v>
      </c>
      <c r="AQ305" s="82" t="str">
        <f t="shared" si="51"/>
        <v>0-day</v>
      </c>
      <c r="AR305" s="137"/>
      <c r="AS305" s="83" t="str">
        <f t="shared" si="52"/>
        <v/>
      </c>
      <c r="AT305" s="85"/>
      <c r="AU305" s="84" t="e">
        <f t="shared" ca="1" si="53"/>
        <v>#NAME?</v>
      </c>
      <c r="AV305" s="88" t="e">
        <f t="shared" ca="1" si="54"/>
        <v>#NAME?</v>
      </c>
      <c r="AW305" s="83" t="e">
        <f t="shared" ca="1" si="55"/>
        <v>#NAME?</v>
      </c>
      <c r="AX305" s="88" t="e">
        <f t="shared" ca="1" si="56"/>
        <v>#NAME?</v>
      </c>
      <c r="AY305" s="83" t="str">
        <f t="shared" si="57"/>
        <v/>
      </c>
      <c r="AZ305" s="22" t="e">
        <f t="shared" ca="1" si="58"/>
        <v>#NAME?</v>
      </c>
      <c r="BA305" s="22" t="e">
        <f t="shared" ca="1" si="59"/>
        <v>#NAME?</v>
      </c>
      <c r="BB305" s="88" t="e">
        <f t="shared" ca="1" si="60"/>
        <v>#NAME?</v>
      </c>
      <c r="BC305" s="90" t="e">
        <f t="shared" ca="1" si="61"/>
        <v>#NAME?</v>
      </c>
      <c r="BD305" s="90" t="e">
        <f t="shared" ca="1" si="62"/>
        <v>#NAME?</v>
      </c>
      <c r="BE305" s="88" t="e">
        <f t="shared" ca="1" si="63"/>
        <v>#NAME?</v>
      </c>
      <c r="BF305" s="22" t="e">
        <f t="shared" ca="1" si="64"/>
        <v>#NAME?</v>
      </c>
      <c r="BG305" s="22" t="e">
        <f t="shared" ca="1" si="65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>
        <f t="shared" si="43"/>
        <v>304</v>
      </c>
      <c r="B306" s="161">
        <v>46079</v>
      </c>
      <c r="C306" s="54" t="s">
        <v>1136</v>
      </c>
      <c r="D306" s="54" t="s">
        <v>174</v>
      </c>
      <c r="E306" s="54" t="s">
        <v>175</v>
      </c>
      <c r="F306" s="54">
        <v>4</v>
      </c>
      <c r="G306" s="54" t="s">
        <v>65</v>
      </c>
      <c r="H306" s="54" t="str">
        <f t="shared" si="66"/>
        <v>DONE</v>
      </c>
      <c r="I306" s="54" t="s">
        <v>818</v>
      </c>
      <c r="J306" s="58" t="s">
        <v>443</v>
      </c>
      <c r="K306" s="58" t="s">
        <v>79</v>
      </c>
      <c r="L306" s="54">
        <v>36.055</v>
      </c>
      <c r="M306" s="71" t="s">
        <v>118</v>
      </c>
      <c r="N306" s="154" t="s">
        <v>283</v>
      </c>
      <c r="O306" s="96" t="s">
        <v>85</v>
      </c>
      <c r="P306" s="154" t="s">
        <v>87</v>
      </c>
      <c r="Q306" s="54" t="s">
        <v>1663</v>
      </c>
      <c r="R306" s="25">
        <v>200001017393</v>
      </c>
      <c r="S306" s="66">
        <v>46083</v>
      </c>
      <c r="T306" s="66" t="str">
        <f t="shared" si="67"/>
        <v>DONE</v>
      </c>
      <c r="U306" s="66">
        <v>46084</v>
      </c>
      <c r="V306" s="25">
        <v>9200075471</v>
      </c>
      <c r="W306" s="25">
        <v>43736</v>
      </c>
      <c r="X306" s="69">
        <v>46091</v>
      </c>
      <c r="Y306" s="69" t="str">
        <f t="shared" si="29"/>
        <v>DONE</v>
      </c>
      <c r="Z306" s="25">
        <v>47700</v>
      </c>
      <c r="AA306" s="69">
        <v>46091</v>
      </c>
      <c r="AB306" s="25" t="str">
        <f t="shared" si="68"/>
        <v>DONE</v>
      </c>
      <c r="AC306" s="71"/>
      <c r="AD306" s="54" t="s">
        <v>2057</v>
      </c>
      <c r="AE306" s="76">
        <v>46092</v>
      </c>
      <c r="AF306" s="69" t="str">
        <f t="shared" si="69"/>
        <v>DONE</v>
      </c>
      <c r="AG306" s="69">
        <v>46092</v>
      </c>
      <c r="AH306" s="73">
        <v>46146</v>
      </c>
      <c r="AI306" s="77" t="e">
        <f t="shared" ca="1" si="44"/>
        <v>#NAME?</v>
      </c>
      <c r="AJ306" s="80" t="str">
        <f t="array" ref="AJ306">IFERROR(INDEX('[1]Master Price'!$E:$E,MATCH(D306,'[1]Master Price'!$B:$B,0)),"0")</f>
        <v>0</v>
      </c>
      <c r="AK306" s="80">
        <f t="shared" si="45"/>
        <v>0</v>
      </c>
      <c r="AL306" s="82" t="str">
        <f t="shared" si="46"/>
        <v>0-day</v>
      </c>
      <c r="AM306" s="82" t="str">
        <f t="shared" si="47"/>
        <v>1-day</v>
      </c>
      <c r="AN306" s="82" t="str">
        <f t="shared" si="70"/>
        <v>0-day</v>
      </c>
      <c r="AO306" s="82" t="str">
        <f t="shared" si="71"/>
        <v>0-day</v>
      </c>
      <c r="AP306" s="82" t="str">
        <f t="shared" si="50"/>
        <v>1-day</v>
      </c>
      <c r="AQ306" s="82" t="str">
        <f t="shared" si="51"/>
        <v>0-day</v>
      </c>
      <c r="AR306" s="137"/>
      <c r="AS306" s="83" t="str">
        <f t="shared" si="52"/>
        <v/>
      </c>
      <c r="AT306" s="85"/>
      <c r="AU306" s="84" t="e">
        <f t="shared" ca="1" si="53"/>
        <v>#NAME?</v>
      </c>
      <c r="AV306" s="88" t="e">
        <f t="shared" ca="1" si="54"/>
        <v>#NAME?</v>
      </c>
      <c r="AW306" s="83" t="e">
        <f t="shared" ca="1" si="55"/>
        <v>#NAME?</v>
      </c>
      <c r="AX306" s="88" t="e">
        <f t="shared" ca="1" si="56"/>
        <v>#NAME?</v>
      </c>
      <c r="AY306" s="83" t="str">
        <f t="shared" si="57"/>
        <v/>
      </c>
      <c r="AZ306" s="22" t="e">
        <f t="shared" ca="1" si="58"/>
        <v>#NAME?</v>
      </c>
      <c r="BA306" s="22" t="e">
        <f t="shared" ca="1" si="59"/>
        <v>#NAME?</v>
      </c>
      <c r="BB306" s="88" t="e">
        <f t="shared" ca="1" si="60"/>
        <v>#NAME?</v>
      </c>
      <c r="BC306" s="90" t="e">
        <f t="shared" ca="1" si="61"/>
        <v>#NAME?</v>
      </c>
      <c r="BD306" s="90" t="e">
        <f t="shared" ca="1" si="62"/>
        <v>#NAME?</v>
      </c>
      <c r="BE306" s="88" t="e">
        <f t="shared" ca="1" si="63"/>
        <v>#NAME?</v>
      </c>
      <c r="BF306" s="22" t="e">
        <f t="shared" ca="1" si="64"/>
        <v>#NAME?</v>
      </c>
      <c r="BG306" s="22" t="e">
        <f t="shared" ca="1" si="65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>
        <f t="shared" si="43"/>
        <v>305</v>
      </c>
      <c r="B307" s="161">
        <v>46079</v>
      </c>
      <c r="C307" s="54" t="s">
        <v>1136</v>
      </c>
      <c r="D307" s="54" t="s">
        <v>303</v>
      </c>
      <c r="E307" s="54" t="s">
        <v>304</v>
      </c>
      <c r="F307" s="54">
        <v>6</v>
      </c>
      <c r="G307" s="54" t="s">
        <v>65</v>
      </c>
      <c r="H307" s="54" t="str">
        <f t="shared" si="66"/>
        <v>DONE</v>
      </c>
      <c r="I307" s="54" t="s">
        <v>818</v>
      </c>
      <c r="J307" s="58" t="s">
        <v>443</v>
      </c>
      <c r="K307" s="58" t="s">
        <v>79</v>
      </c>
      <c r="L307" s="54">
        <v>36.055</v>
      </c>
      <c r="M307" s="71" t="s">
        <v>118</v>
      </c>
      <c r="N307" s="154" t="s">
        <v>283</v>
      </c>
      <c r="O307" s="96" t="s">
        <v>85</v>
      </c>
      <c r="P307" s="154" t="s">
        <v>87</v>
      </c>
      <c r="Q307" s="54" t="s">
        <v>1663</v>
      </c>
      <c r="R307" s="25">
        <v>200001017393</v>
      </c>
      <c r="S307" s="66">
        <v>46083</v>
      </c>
      <c r="T307" s="66" t="str">
        <f t="shared" si="67"/>
        <v>DONE</v>
      </c>
      <c r="U307" s="66">
        <v>46084</v>
      </c>
      <c r="V307" s="25">
        <v>9200075471</v>
      </c>
      <c r="W307" s="25">
        <v>43736</v>
      </c>
      <c r="X307" s="69">
        <v>46091</v>
      </c>
      <c r="Y307" s="69" t="str">
        <f t="shared" si="29"/>
        <v>DONE</v>
      </c>
      <c r="Z307" s="25">
        <v>47700</v>
      </c>
      <c r="AA307" s="69">
        <v>46091</v>
      </c>
      <c r="AB307" s="25" t="str">
        <f t="shared" si="68"/>
        <v>DONE</v>
      </c>
      <c r="AC307" s="71"/>
      <c r="AD307" s="54" t="s">
        <v>2057</v>
      </c>
      <c r="AE307" s="76">
        <v>46092</v>
      </c>
      <c r="AF307" s="69" t="str">
        <f t="shared" si="69"/>
        <v>DONE</v>
      </c>
      <c r="AG307" s="69">
        <v>46092</v>
      </c>
      <c r="AH307" s="73">
        <v>46146</v>
      </c>
      <c r="AI307" s="77" t="e">
        <f t="shared" ca="1" si="44"/>
        <v>#NAME?</v>
      </c>
      <c r="AJ307" s="80" t="str">
        <f t="array" ref="AJ307">IFERROR(INDEX('[1]Master Price'!$E:$E,MATCH(D307,'[1]Master Price'!$B:$B,0)),"0")</f>
        <v>0</v>
      </c>
      <c r="AK307" s="80">
        <f t="shared" si="45"/>
        <v>0</v>
      </c>
      <c r="AL307" s="82" t="str">
        <f t="shared" si="46"/>
        <v>0-day</v>
      </c>
      <c r="AM307" s="82" t="str">
        <f t="shared" si="47"/>
        <v>1-day</v>
      </c>
      <c r="AN307" s="82" t="str">
        <f t="shared" si="70"/>
        <v>0-day</v>
      </c>
      <c r="AO307" s="82" t="str">
        <f t="shared" si="71"/>
        <v>0-day</v>
      </c>
      <c r="AP307" s="82" t="str">
        <f t="shared" si="50"/>
        <v>1-day</v>
      </c>
      <c r="AQ307" s="82" t="str">
        <f t="shared" si="51"/>
        <v>0-day</v>
      </c>
      <c r="AR307" s="137"/>
      <c r="AS307" s="83" t="str">
        <f t="shared" si="52"/>
        <v/>
      </c>
      <c r="AT307" s="85"/>
      <c r="AU307" s="84" t="e">
        <f t="shared" ca="1" si="53"/>
        <v>#NAME?</v>
      </c>
      <c r="AV307" s="88" t="e">
        <f t="shared" ca="1" si="54"/>
        <v>#NAME?</v>
      </c>
      <c r="AW307" s="83" t="e">
        <f t="shared" ca="1" si="55"/>
        <v>#NAME?</v>
      </c>
      <c r="AX307" s="88" t="e">
        <f t="shared" ca="1" si="56"/>
        <v>#NAME?</v>
      </c>
      <c r="AY307" s="83" t="str">
        <f t="shared" si="57"/>
        <v/>
      </c>
      <c r="AZ307" s="22" t="e">
        <f t="shared" ca="1" si="58"/>
        <v>#NAME?</v>
      </c>
      <c r="BA307" s="22" t="e">
        <f t="shared" ca="1" si="59"/>
        <v>#NAME?</v>
      </c>
      <c r="BB307" s="88" t="e">
        <f t="shared" ca="1" si="60"/>
        <v>#NAME?</v>
      </c>
      <c r="BC307" s="90" t="e">
        <f t="shared" ca="1" si="61"/>
        <v>#NAME?</v>
      </c>
      <c r="BD307" s="90" t="e">
        <f t="shared" ca="1" si="62"/>
        <v>#NAME?</v>
      </c>
      <c r="BE307" s="88" t="e">
        <f t="shared" ca="1" si="63"/>
        <v>#NAME?</v>
      </c>
      <c r="BF307" s="22" t="e">
        <f t="shared" ca="1" si="64"/>
        <v>#NAME?</v>
      </c>
      <c r="BG307" s="22" t="e">
        <f t="shared" ca="1" si="65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>
        <f t="shared" si="43"/>
        <v>306</v>
      </c>
      <c r="B308" s="161">
        <v>46079</v>
      </c>
      <c r="C308" s="54" t="s">
        <v>1136</v>
      </c>
      <c r="D308" s="54" t="s">
        <v>457</v>
      </c>
      <c r="E308" s="54" t="s">
        <v>458</v>
      </c>
      <c r="F308" s="54">
        <v>2</v>
      </c>
      <c r="G308" s="54" t="s">
        <v>65</v>
      </c>
      <c r="H308" s="54" t="str">
        <f t="shared" si="66"/>
        <v>DONE</v>
      </c>
      <c r="I308" s="54" t="s">
        <v>818</v>
      </c>
      <c r="J308" s="58" t="s">
        <v>443</v>
      </c>
      <c r="K308" s="58" t="s">
        <v>79</v>
      </c>
      <c r="L308" s="54">
        <v>36.055</v>
      </c>
      <c r="M308" s="71" t="s">
        <v>118</v>
      </c>
      <c r="N308" s="154" t="s">
        <v>283</v>
      </c>
      <c r="O308" s="96" t="s">
        <v>85</v>
      </c>
      <c r="P308" s="154" t="s">
        <v>87</v>
      </c>
      <c r="Q308" s="54" t="s">
        <v>1663</v>
      </c>
      <c r="R308" s="25">
        <v>200001017393</v>
      </c>
      <c r="S308" s="66">
        <v>46083</v>
      </c>
      <c r="T308" s="66" t="str">
        <f t="shared" si="67"/>
        <v>DONE</v>
      </c>
      <c r="U308" s="66">
        <v>46084</v>
      </c>
      <c r="V308" s="25">
        <v>9200075471</v>
      </c>
      <c r="W308" s="25">
        <v>43736</v>
      </c>
      <c r="X308" s="69">
        <v>46091</v>
      </c>
      <c r="Y308" s="69" t="str">
        <f t="shared" si="29"/>
        <v>DONE</v>
      </c>
      <c r="Z308" s="25">
        <v>47700</v>
      </c>
      <c r="AA308" s="69">
        <v>46091</v>
      </c>
      <c r="AB308" s="25" t="str">
        <f t="shared" si="68"/>
        <v>DONE</v>
      </c>
      <c r="AC308" s="71"/>
      <c r="AD308" s="54" t="s">
        <v>2057</v>
      </c>
      <c r="AE308" s="76">
        <v>46092</v>
      </c>
      <c r="AF308" s="69" t="str">
        <f t="shared" si="69"/>
        <v>DONE</v>
      </c>
      <c r="AG308" s="69">
        <v>46092</v>
      </c>
      <c r="AH308" s="73">
        <v>46146</v>
      </c>
      <c r="AI308" s="77" t="e">
        <f t="shared" ca="1" si="44"/>
        <v>#NAME?</v>
      </c>
      <c r="AJ308" s="80" t="str">
        <f t="array" ref="AJ308">IFERROR(INDEX('[1]Master Price'!$E:$E,MATCH(D308,'[1]Master Price'!$B:$B,0)),"0")</f>
        <v>0</v>
      </c>
      <c r="AK308" s="80">
        <f t="shared" si="45"/>
        <v>0</v>
      </c>
      <c r="AL308" s="82" t="str">
        <f t="shared" si="46"/>
        <v>0-day</v>
      </c>
      <c r="AM308" s="82" t="str">
        <f t="shared" si="47"/>
        <v>1-day</v>
      </c>
      <c r="AN308" s="82" t="str">
        <f t="shared" si="70"/>
        <v>0-day</v>
      </c>
      <c r="AO308" s="82" t="str">
        <f t="shared" si="71"/>
        <v>0-day</v>
      </c>
      <c r="AP308" s="82" t="str">
        <f t="shared" si="50"/>
        <v>1-day</v>
      </c>
      <c r="AQ308" s="82" t="str">
        <f t="shared" si="51"/>
        <v>0-day</v>
      </c>
      <c r="AR308" s="137"/>
      <c r="AS308" s="83" t="str">
        <f t="shared" si="52"/>
        <v/>
      </c>
      <c r="AT308" s="85"/>
      <c r="AU308" s="84" t="e">
        <f t="shared" ca="1" si="53"/>
        <v>#NAME?</v>
      </c>
      <c r="AV308" s="88" t="e">
        <f t="shared" ca="1" si="54"/>
        <v>#NAME?</v>
      </c>
      <c r="AW308" s="83" t="e">
        <f t="shared" ca="1" si="55"/>
        <v>#NAME?</v>
      </c>
      <c r="AX308" s="88" t="e">
        <f t="shared" ca="1" si="56"/>
        <v>#NAME?</v>
      </c>
      <c r="AY308" s="83" t="str">
        <f t="shared" si="57"/>
        <v/>
      </c>
      <c r="AZ308" s="22" t="e">
        <f t="shared" ca="1" si="58"/>
        <v>#NAME?</v>
      </c>
      <c r="BA308" s="22" t="e">
        <f t="shared" ca="1" si="59"/>
        <v>#NAME?</v>
      </c>
      <c r="BB308" s="88" t="e">
        <f t="shared" ca="1" si="60"/>
        <v>#NAME?</v>
      </c>
      <c r="BC308" s="90" t="e">
        <f t="shared" ca="1" si="61"/>
        <v>#NAME?</v>
      </c>
      <c r="BD308" s="90" t="e">
        <f t="shared" ca="1" si="62"/>
        <v>#NAME?</v>
      </c>
      <c r="BE308" s="88" t="e">
        <f t="shared" ca="1" si="63"/>
        <v>#NAME?</v>
      </c>
      <c r="BF308" s="22" t="e">
        <f t="shared" ca="1" si="64"/>
        <v>#NAME?</v>
      </c>
      <c r="BG308" s="22" t="e">
        <f t="shared" ca="1" si="65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>
        <f t="shared" si="43"/>
        <v>307</v>
      </c>
      <c r="B309" s="161">
        <v>46079</v>
      </c>
      <c r="C309" s="54" t="s">
        <v>1136</v>
      </c>
      <c r="D309" s="58" t="s">
        <v>1116</v>
      </c>
      <c r="E309" s="54" t="s">
        <v>1117</v>
      </c>
      <c r="F309" s="54">
        <v>2</v>
      </c>
      <c r="G309" s="54" t="s">
        <v>65</v>
      </c>
      <c r="H309" s="54" t="str">
        <f t="shared" si="66"/>
        <v>DONE</v>
      </c>
      <c r="I309" s="54" t="s">
        <v>818</v>
      </c>
      <c r="J309" s="58" t="s">
        <v>443</v>
      </c>
      <c r="K309" s="58" t="s">
        <v>79</v>
      </c>
      <c r="L309" s="54">
        <v>36.055</v>
      </c>
      <c r="M309" s="71" t="s">
        <v>118</v>
      </c>
      <c r="N309" s="154" t="s">
        <v>283</v>
      </c>
      <c r="O309" s="96" t="s">
        <v>85</v>
      </c>
      <c r="P309" s="154" t="s">
        <v>87</v>
      </c>
      <c r="Q309" s="54" t="s">
        <v>1663</v>
      </c>
      <c r="R309" s="25">
        <v>200001017393</v>
      </c>
      <c r="S309" s="66">
        <v>46083</v>
      </c>
      <c r="T309" s="66" t="str">
        <f t="shared" si="67"/>
        <v>DONE</v>
      </c>
      <c r="U309" s="66">
        <v>46084</v>
      </c>
      <c r="V309" s="25">
        <v>9200075471</v>
      </c>
      <c r="W309" s="25">
        <v>43736</v>
      </c>
      <c r="X309" s="69">
        <v>46091</v>
      </c>
      <c r="Y309" s="69" t="str">
        <f t="shared" si="29"/>
        <v>DONE</v>
      </c>
      <c r="Z309" s="25">
        <v>47700</v>
      </c>
      <c r="AA309" s="69">
        <v>46091</v>
      </c>
      <c r="AB309" s="25" t="str">
        <f t="shared" si="68"/>
        <v>DONE</v>
      </c>
      <c r="AC309" s="71"/>
      <c r="AD309" s="54" t="s">
        <v>2057</v>
      </c>
      <c r="AE309" s="76">
        <v>46092</v>
      </c>
      <c r="AF309" s="69" t="str">
        <f t="shared" si="69"/>
        <v>DONE</v>
      </c>
      <c r="AG309" s="69">
        <v>46092</v>
      </c>
      <c r="AH309" s="73">
        <v>46146</v>
      </c>
      <c r="AI309" s="77" t="e">
        <f t="shared" ca="1" si="44"/>
        <v>#NAME?</v>
      </c>
      <c r="AJ309" s="80" t="str">
        <f t="array" ref="AJ309">IFERROR(INDEX('[1]Master Price'!$E:$E,MATCH(D309,'[1]Master Price'!$B:$B,0)),"0")</f>
        <v>0</v>
      </c>
      <c r="AK309" s="80">
        <f t="shared" si="45"/>
        <v>0</v>
      </c>
      <c r="AL309" s="82" t="str">
        <f t="shared" si="46"/>
        <v>0-day</v>
      </c>
      <c r="AM309" s="82" t="str">
        <f t="shared" si="47"/>
        <v>1-day</v>
      </c>
      <c r="AN309" s="82" t="str">
        <f t="shared" si="70"/>
        <v>0-day</v>
      </c>
      <c r="AO309" s="82" t="str">
        <f t="shared" si="71"/>
        <v>0-day</v>
      </c>
      <c r="AP309" s="82" t="str">
        <f t="shared" si="50"/>
        <v>1-day</v>
      </c>
      <c r="AQ309" s="82" t="str">
        <f t="shared" si="51"/>
        <v>0-day</v>
      </c>
      <c r="AR309" s="137"/>
      <c r="AS309" s="83" t="str">
        <f t="shared" si="52"/>
        <v/>
      </c>
      <c r="AT309" s="85"/>
      <c r="AU309" s="84" t="e">
        <f t="shared" ca="1" si="53"/>
        <v>#NAME?</v>
      </c>
      <c r="AV309" s="88" t="e">
        <f t="shared" ca="1" si="54"/>
        <v>#NAME?</v>
      </c>
      <c r="AW309" s="83" t="e">
        <f t="shared" ca="1" si="55"/>
        <v>#NAME?</v>
      </c>
      <c r="AX309" s="88" t="e">
        <f t="shared" ca="1" si="56"/>
        <v>#NAME?</v>
      </c>
      <c r="AY309" s="83" t="str">
        <f t="shared" si="57"/>
        <v/>
      </c>
      <c r="AZ309" s="22" t="e">
        <f t="shared" ca="1" si="58"/>
        <v>#NAME?</v>
      </c>
      <c r="BA309" s="22" t="e">
        <f t="shared" ca="1" si="59"/>
        <v>#NAME?</v>
      </c>
      <c r="BB309" s="88" t="e">
        <f t="shared" ca="1" si="60"/>
        <v>#NAME?</v>
      </c>
      <c r="BC309" s="90" t="e">
        <f t="shared" ca="1" si="61"/>
        <v>#NAME?</v>
      </c>
      <c r="BD309" s="90" t="e">
        <f t="shared" ca="1" si="62"/>
        <v>#NAME?</v>
      </c>
      <c r="BE309" s="88" t="e">
        <f t="shared" ca="1" si="63"/>
        <v>#NAME?</v>
      </c>
      <c r="BF309" s="22" t="e">
        <f t="shared" ca="1" si="64"/>
        <v>#NAME?</v>
      </c>
      <c r="BG309" s="22" t="e">
        <f t="shared" ca="1" si="65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>
        <f t="shared" si="43"/>
        <v>308</v>
      </c>
      <c r="B310" s="161">
        <v>46079</v>
      </c>
      <c r="C310" s="54" t="s">
        <v>1136</v>
      </c>
      <c r="D310" s="54" t="s">
        <v>67</v>
      </c>
      <c r="E310" s="54" t="s">
        <v>69</v>
      </c>
      <c r="F310" s="54">
        <v>2</v>
      </c>
      <c r="G310" s="54" t="s">
        <v>65</v>
      </c>
      <c r="H310" s="54" t="str">
        <f t="shared" si="66"/>
        <v>DONE</v>
      </c>
      <c r="I310" s="54" t="s">
        <v>818</v>
      </c>
      <c r="J310" s="58" t="s">
        <v>443</v>
      </c>
      <c r="K310" s="58" t="s">
        <v>79</v>
      </c>
      <c r="L310" s="54">
        <v>36.055</v>
      </c>
      <c r="M310" s="71" t="s">
        <v>118</v>
      </c>
      <c r="N310" s="154" t="s">
        <v>283</v>
      </c>
      <c r="O310" s="96" t="s">
        <v>85</v>
      </c>
      <c r="P310" s="154" t="s">
        <v>87</v>
      </c>
      <c r="Q310" s="54" t="s">
        <v>1663</v>
      </c>
      <c r="R310" s="25">
        <v>200001017393</v>
      </c>
      <c r="S310" s="66">
        <v>46083</v>
      </c>
      <c r="T310" s="66" t="str">
        <f t="shared" si="67"/>
        <v>DONE</v>
      </c>
      <c r="U310" s="66">
        <v>46084</v>
      </c>
      <c r="V310" s="25">
        <v>9200075471</v>
      </c>
      <c r="W310" s="25">
        <v>43736</v>
      </c>
      <c r="X310" s="69">
        <v>46091</v>
      </c>
      <c r="Y310" s="69" t="str">
        <f t="shared" si="29"/>
        <v>DONE</v>
      </c>
      <c r="Z310" s="25">
        <v>47700</v>
      </c>
      <c r="AA310" s="69">
        <v>46091</v>
      </c>
      <c r="AB310" s="25" t="str">
        <f t="shared" si="68"/>
        <v>DONE</v>
      </c>
      <c r="AC310" s="71"/>
      <c r="AD310" s="54" t="s">
        <v>2057</v>
      </c>
      <c r="AE310" s="76">
        <v>46092</v>
      </c>
      <c r="AF310" s="69" t="str">
        <f t="shared" si="69"/>
        <v>DONE</v>
      </c>
      <c r="AG310" s="69">
        <v>46092</v>
      </c>
      <c r="AH310" s="73">
        <v>46146</v>
      </c>
      <c r="AI310" s="77" t="e">
        <f t="shared" ca="1" si="44"/>
        <v>#NAME?</v>
      </c>
      <c r="AJ310" s="80" t="str">
        <f t="array" ref="AJ310">IFERROR(INDEX('[1]Master Price'!$E:$E,MATCH(D310,'[1]Master Price'!$B:$B,0)),"0")</f>
        <v>0</v>
      </c>
      <c r="AK310" s="80">
        <f t="shared" si="45"/>
        <v>0</v>
      </c>
      <c r="AL310" s="82" t="str">
        <f t="shared" si="46"/>
        <v>0-day</v>
      </c>
      <c r="AM310" s="82" t="str">
        <f t="shared" si="47"/>
        <v>1-day</v>
      </c>
      <c r="AN310" s="82" t="str">
        <f t="shared" si="70"/>
        <v>0-day</v>
      </c>
      <c r="AO310" s="82" t="str">
        <f t="shared" si="71"/>
        <v>0-day</v>
      </c>
      <c r="AP310" s="82" t="str">
        <f t="shared" si="50"/>
        <v>1-day</v>
      </c>
      <c r="AQ310" s="82" t="str">
        <f t="shared" si="51"/>
        <v>0-day</v>
      </c>
      <c r="AR310" s="137"/>
      <c r="AS310" s="83" t="str">
        <f t="shared" si="52"/>
        <v/>
      </c>
      <c r="AT310" s="85"/>
      <c r="AU310" s="84" t="e">
        <f t="shared" ca="1" si="53"/>
        <v>#NAME?</v>
      </c>
      <c r="AV310" s="88" t="e">
        <f t="shared" ca="1" si="54"/>
        <v>#NAME?</v>
      </c>
      <c r="AW310" s="83" t="e">
        <f t="shared" ca="1" si="55"/>
        <v>#NAME?</v>
      </c>
      <c r="AX310" s="88" t="e">
        <f t="shared" ca="1" si="56"/>
        <v>#NAME?</v>
      </c>
      <c r="AY310" s="83" t="str">
        <f t="shared" si="57"/>
        <v/>
      </c>
      <c r="AZ310" s="22" t="e">
        <f t="shared" ca="1" si="58"/>
        <v>#NAME?</v>
      </c>
      <c r="BA310" s="22" t="e">
        <f t="shared" ca="1" si="59"/>
        <v>#NAME?</v>
      </c>
      <c r="BB310" s="88" t="e">
        <f t="shared" ca="1" si="60"/>
        <v>#NAME?</v>
      </c>
      <c r="BC310" s="90" t="e">
        <f t="shared" ca="1" si="61"/>
        <v>#NAME?</v>
      </c>
      <c r="BD310" s="90" t="e">
        <f t="shared" ca="1" si="62"/>
        <v>#NAME?</v>
      </c>
      <c r="BE310" s="88" t="e">
        <f t="shared" ca="1" si="63"/>
        <v>#NAME?</v>
      </c>
      <c r="BF310" s="22" t="e">
        <f t="shared" ca="1" si="64"/>
        <v>#NAME?</v>
      </c>
      <c r="BG310" s="22" t="e">
        <f t="shared" ca="1" si="65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>
        <f t="shared" si="43"/>
        <v>309</v>
      </c>
      <c r="B311" s="161">
        <v>46079</v>
      </c>
      <c r="C311" s="54" t="s">
        <v>1136</v>
      </c>
      <c r="D311" s="54" t="s">
        <v>1706</v>
      </c>
      <c r="E311" s="54" t="s">
        <v>1707</v>
      </c>
      <c r="F311" s="54">
        <v>1</v>
      </c>
      <c r="G311" s="54" t="s">
        <v>65</v>
      </c>
      <c r="H311" s="54" t="str">
        <f t="shared" si="66"/>
        <v>DONE</v>
      </c>
      <c r="I311" s="54" t="s">
        <v>818</v>
      </c>
      <c r="J311" s="58" t="s">
        <v>443</v>
      </c>
      <c r="K311" s="58" t="s">
        <v>79</v>
      </c>
      <c r="L311" s="54">
        <v>36.055</v>
      </c>
      <c r="M311" s="71" t="s">
        <v>118</v>
      </c>
      <c r="N311" s="154" t="s">
        <v>283</v>
      </c>
      <c r="O311" s="96" t="s">
        <v>85</v>
      </c>
      <c r="P311" s="154" t="s">
        <v>87</v>
      </c>
      <c r="Q311" s="54" t="s">
        <v>1663</v>
      </c>
      <c r="R311" s="25">
        <v>200001017393</v>
      </c>
      <c r="S311" s="66">
        <v>46083</v>
      </c>
      <c r="T311" s="66" t="str">
        <f t="shared" si="67"/>
        <v>DONE</v>
      </c>
      <c r="U311" s="66">
        <v>46084</v>
      </c>
      <c r="V311" s="25">
        <v>9200075471</v>
      </c>
      <c r="W311" s="25">
        <v>43736</v>
      </c>
      <c r="X311" s="69">
        <v>46091</v>
      </c>
      <c r="Y311" s="69" t="str">
        <f t="shared" si="29"/>
        <v>DONE</v>
      </c>
      <c r="Z311" s="25">
        <v>47700</v>
      </c>
      <c r="AA311" s="69">
        <v>46091</v>
      </c>
      <c r="AB311" s="25" t="str">
        <f t="shared" si="68"/>
        <v>DONE</v>
      </c>
      <c r="AC311" s="71"/>
      <c r="AD311" s="54" t="s">
        <v>2057</v>
      </c>
      <c r="AE311" s="76">
        <v>46092</v>
      </c>
      <c r="AF311" s="69" t="str">
        <f t="shared" si="69"/>
        <v>DONE</v>
      </c>
      <c r="AG311" s="69">
        <v>46092</v>
      </c>
      <c r="AH311" s="73">
        <v>46146</v>
      </c>
      <c r="AI311" s="77" t="e">
        <f t="shared" ca="1" si="44"/>
        <v>#NAME?</v>
      </c>
      <c r="AJ311" s="80" t="str">
        <f t="array" ref="AJ311">IFERROR(INDEX('[1]Master Price'!$E:$E,MATCH(D311,'[1]Master Price'!$B:$B,0)),"0")</f>
        <v>0</v>
      </c>
      <c r="AK311" s="80">
        <f t="shared" si="45"/>
        <v>0</v>
      </c>
      <c r="AL311" s="82" t="str">
        <f t="shared" si="46"/>
        <v>0-day</v>
      </c>
      <c r="AM311" s="82" t="str">
        <f t="shared" si="47"/>
        <v>1-day</v>
      </c>
      <c r="AN311" s="82" t="str">
        <f t="shared" si="70"/>
        <v>0-day</v>
      </c>
      <c r="AO311" s="82" t="str">
        <f t="shared" si="71"/>
        <v>0-day</v>
      </c>
      <c r="AP311" s="82" t="str">
        <f t="shared" si="50"/>
        <v>1-day</v>
      </c>
      <c r="AQ311" s="82" t="str">
        <f t="shared" si="51"/>
        <v>0-day</v>
      </c>
      <c r="AR311" s="137"/>
      <c r="AS311" s="83" t="str">
        <f t="shared" si="52"/>
        <v/>
      </c>
      <c r="AT311" s="85"/>
      <c r="AU311" s="84" t="e">
        <f t="shared" ca="1" si="53"/>
        <v>#NAME?</v>
      </c>
      <c r="AV311" s="88" t="e">
        <f t="shared" ca="1" si="54"/>
        <v>#NAME?</v>
      </c>
      <c r="AW311" s="83" t="e">
        <f t="shared" ca="1" si="55"/>
        <v>#NAME?</v>
      </c>
      <c r="AX311" s="88" t="e">
        <f t="shared" ca="1" si="56"/>
        <v>#NAME?</v>
      </c>
      <c r="AY311" s="83" t="str">
        <f t="shared" si="57"/>
        <v/>
      </c>
      <c r="AZ311" s="22" t="e">
        <f t="shared" ca="1" si="58"/>
        <v>#NAME?</v>
      </c>
      <c r="BA311" s="22" t="e">
        <f t="shared" ca="1" si="59"/>
        <v>#NAME?</v>
      </c>
      <c r="BB311" s="88" t="e">
        <f t="shared" ca="1" si="60"/>
        <v>#NAME?</v>
      </c>
      <c r="BC311" s="90" t="e">
        <f t="shared" ca="1" si="61"/>
        <v>#NAME?</v>
      </c>
      <c r="BD311" s="90" t="e">
        <f t="shared" ca="1" si="62"/>
        <v>#NAME?</v>
      </c>
      <c r="BE311" s="88" t="e">
        <f t="shared" ca="1" si="63"/>
        <v>#NAME?</v>
      </c>
      <c r="BF311" s="22" t="e">
        <f t="shared" ca="1" si="64"/>
        <v>#NAME?</v>
      </c>
      <c r="BG311" s="22" t="e">
        <f t="shared" ca="1" si="65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>
        <f t="shared" si="43"/>
        <v>310</v>
      </c>
      <c r="B312" s="161">
        <v>46079</v>
      </c>
      <c r="C312" s="54" t="s">
        <v>1136</v>
      </c>
      <c r="D312" s="54" t="s">
        <v>1708</v>
      </c>
      <c r="E312" s="54" t="s">
        <v>2073</v>
      </c>
      <c r="F312" s="54">
        <v>1</v>
      </c>
      <c r="G312" s="54" t="s">
        <v>65</v>
      </c>
      <c r="H312" s="54" t="str">
        <f t="shared" si="66"/>
        <v>DONE</v>
      </c>
      <c r="I312" s="54" t="s">
        <v>818</v>
      </c>
      <c r="J312" s="58" t="s">
        <v>443</v>
      </c>
      <c r="K312" s="58" t="s">
        <v>79</v>
      </c>
      <c r="L312" s="54">
        <v>36.055</v>
      </c>
      <c r="M312" s="71" t="s">
        <v>118</v>
      </c>
      <c r="N312" s="154" t="s">
        <v>283</v>
      </c>
      <c r="O312" s="96" t="s">
        <v>85</v>
      </c>
      <c r="P312" s="154" t="s">
        <v>87</v>
      </c>
      <c r="Q312" s="54" t="s">
        <v>1663</v>
      </c>
      <c r="R312" s="25">
        <v>200001017393</v>
      </c>
      <c r="S312" s="66">
        <v>46083</v>
      </c>
      <c r="T312" s="66" t="str">
        <f t="shared" si="67"/>
        <v>DONE</v>
      </c>
      <c r="U312" s="66">
        <v>46084</v>
      </c>
      <c r="V312" s="25">
        <v>9200075471</v>
      </c>
      <c r="W312" s="25">
        <v>43736</v>
      </c>
      <c r="X312" s="69">
        <v>46091</v>
      </c>
      <c r="Y312" s="69" t="str">
        <f t="shared" si="29"/>
        <v>DONE</v>
      </c>
      <c r="Z312" s="25">
        <v>47700</v>
      </c>
      <c r="AA312" s="69">
        <v>46091</v>
      </c>
      <c r="AB312" s="25" t="str">
        <f t="shared" si="68"/>
        <v>DONE</v>
      </c>
      <c r="AC312" s="71"/>
      <c r="AD312" s="54" t="s">
        <v>2057</v>
      </c>
      <c r="AE312" s="76">
        <v>46092</v>
      </c>
      <c r="AF312" s="69" t="str">
        <f t="shared" si="69"/>
        <v>DONE</v>
      </c>
      <c r="AG312" s="69">
        <v>46092</v>
      </c>
      <c r="AH312" s="73">
        <v>46146</v>
      </c>
      <c r="AI312" s="77" t="e">
        <f t="shared" ca="1" si="44"/>
        <v>#NAME?</v>
      </c>
      <c r="AJ312" s="80" t="str">
        <f t="array" ref="AJ312">IFERROR(INDEX('[1]Master Price'!$E:$E,MATCH(D312,'[1]Master Price'!$B:$B,0)),"0")</f>
        <v>0</v>
      </c>
      <c r="AK312" s="80">
        <f t="shared" si="45"/>
        <v>0</v>
      </c>
      <c r="AL312" s="82" t="str">
        <f t="shared" si="46"/>
        <v>0-day</v>
      </c>
      <c r="AM312" s="82" t="str">
        <f t="shared" si="47"/>
        <v>1-day</v>
      </c>
      <c r="AN312" s="82" t="str">
        <f t="shared" si="70"/>
        <v>0-day</v>
      </c>
      <c r="AO312" s="82" t="str">
        <f t="shared" si="71"/>
        <v>0-day</v>
      </c>
      <c r="AP312" s="82" t="str">
        <f t="shared" si="50"/>
        <v>1-day</v>
      </c>
      <c r="AQ312" s="82" t="str">
        <f t="shared" si="51"/>
        <v>0-day</v>
      </c>
      <c r="AR312" s="137"/>
      <c r="AS312" s="83" t="str">
        <f t="shared" si="52"/>
        <v/>
      </c>
      <c r="AT312" s="85"/>
      <c r="AU312" s="84" t="e">
        <f t="shared" ca="1" si="53"/>
        <v>#NAME?</v>
      </c>
      <c r="AV312" s="88" t="e">
        <f t="shared" ca="1" si="54"/>
        <v>#NAME?</v>
      </c>
      <c r="AW312" s="83" t="e">
        <f t="shared" ca="1" si="55"/>
        <v>#NAME?</v>
      </c>
      <c r="AX312" s="88" t="e">
        <f t="shared" ca="1" si="56"/>
        <v>#NAME?</v>
      </c>
      <c r="AY312" s="83" t="str">
        <f t="shared" si="57"/>
        <v/>
      </c>
      <c r="AZ312" s="22" t="e">
        <f t="shared" ca="1" si="58"/>
        <v>#NAME?</v>
      </c>
      <c r="BA312" s="22" t="e">
        <f t="shared" ca="1" si="59"/>
        <v>#NAME?</v>
      </c>
      <c r="BB312" s="88" t="e">
        <f t="shared" ca="1" si="60"/>
        <v>#NAME?</v>
      </c>
      <c r="BC312" s="90" t="e">
        <f t="shared" ca="1" si="61"/>
        <v>#NAME?</v>
      </c>
      <c r="BD312" s="90" t="e">
        <f t="shared" ca="1" si="62"/>
        <v>#NAME?</v>
      </c>
      <c r="BE312" s="88" t="e">
        <f t="shared" ca="1" si="63"/>
        <v>#NAME?</v>
      </c>
      <c r="BF312" s="22" t="e">
        <f t="shared" ca="1" si="64"/>
        <v>#NAME?</v>
      </c>
      <c r="BG312" s="22" t="e">
        <f t="shared" ca="1" si="65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>
        <f t="shared" si="43"/>
        <v>311</v>
      </c>
      <c r="B313" s="161">
        <v>46079</v>
      </c>
      <c r="C313" s="54" t="s">
        <v>1136</v>
      </c>
      <c r="D313" s="54" t="s">
        <v>257</v>
      </c>
      <c r="E313" s="54" t="s">
        <v>888</v>
      </c>
      <c r="F313" s="54">
        <v>2</v>
      </c>
      <c r="G313" s="54" t="s">
        <v>65</v>
      </c>
      <c r="H313" s="54" t="str">
        <f t="shared" si="66"/>
        <v>DONE</v>
      </c>
      <c r="I313" s="54" t="s">
        <v>818</v>
      </c>
      <c r="J313" s="58" t="s">
        <v>443</v>
      </c>
      <c r="K313" s="58" t="s">
        <v>79</v>
      </c>
      <c r="L313" s="54">
        <v>36.055</v>
      </c>
      <c r="M313" s="71" t="s">
        <v>118</v>
      </c>
      <c r="N313" s="154" t="s">
        <v>283</v>
      </c>
      <c r="O313" s="96" t="s">
        <v>85</v>
      </c>
      <c r="P313" s="154" t="s">
        <v>87</v>
      </c>
      <c r="Q313" s="54" t="s">
        <v>1663</v>
      </c>
      <c r="R313" s="25">
        <v>200001017393</v>
      </c>
      <c r="S313" s="66">
        <v>46083</v>
      </c>
      <c r="T313" s="66" t="str">
        <f t="shared" si="67"/>
        <v>DONE</v>
      </c>
      <c r="U313" s="66">
        <v>46084</v>
      </c>
      <c r="V313" s="25">
        <v>9200075471</v>
      </c>
      <c r="W313" s="25">
        <v>43736</v>
      </c>
      <c r="X313" s="69">
        <v>46091</v>
      </c>
      <c r="Y313" s="69" t="str">
        <f t="shared" si="29"/>
        <v>DONE</v>
      </c>
      <c r="Z313" s="25">
        <v>47700</v>
      </c>
      <c r="AA313" s="69">
        <v>46091</v>
      </c>
      <c r="AB313" s="25" t="str">
        <f t="shared" si="68"/>
        <v>DONE</v>
      </c>
      <c r="AC313" s="71"/>
      <c r="AD313" s="54" t="s">
        <v>2057</v>
      </c>
      <c r="AE313" s="76">
        <v>46092</v>
      </c>
      <c r="AF313" s="69" t="str">
        <f t="shared" si="69"/>
        <v>DONE</v>
      </c>
      <c r="AG313" s="69">
        <v>46092</v>
      </c>
      <c r="AH313" s="73">
        <v>46146</v>
      </c>
      <c r="AI313" s="77" t="e">
        <f t="shared" ca="1" si="44"/>
        <v>#NAME?</v>
      </c>
      <c r="AJ313" s="80" t="str">
        <f t="array" ref="AJ313">IFERROR(INDEX('[1]Master Price'!$E:$E,MATCH(D313,'[1]Master Price'!$B:$B,0)),"0")</f>
        <v>0</v>
      </c>
      <c r="AK313" s="80">
        <f t="shared" si="45"/>
        <v>0</v>
      </c>
      <c r="AL313" s="82" t="str">
        <f t="shared" si="46"/>
        <v>0-day</v>
      </c>
      <c r="AM313" s="82" t="str">
        <f t="shared" si="47"/>
        <v>1-day</v>
      </c>
      <c r="AN313" s="82" t="str">
        <f t="shared" si="70"/>
        <v>0-day</v>
      </c>
      <c r="AO313" s="82" t="str">
        <f t="shared" si="71"/>
        <v>0-day</v>
      </c>
      <c r="AP313" s="82" t="str">
        <f t="shared" si="50"/>
        <v>1-day</v>
      </c>
      <c r="AQ313" s="82" t="str">
        <f t="shared" si="51"/>
        <v>0-day</v>
      </c>
      <c r="AR313" s="137"/>
      <c r="AS313" s="83" t="str">
        <f t="shared" si="52"/>
        <v/>
      </c>
      <c r="AT313" s="85"/>
      <c r="AU313" s="84" t="e">
        <f t="shared" ca="1" si="53"/>
        <v>#NAME?</v>
      </c>
      <c r="AV313" s="88" t="e">
        <f t="shared" ca="1" si="54"/>
        <v>#NAME?</v>
      </c>
      <c r="AW313" s="83" t="e">
        <f t="shared" ca="1" si="55"/>
        <v>#NAME?</v>
      </c>
      <c r="AX313" s="88" t="e">
        <f t="shared" ca="1" si="56"/>
        <v>#NAME?</v>
      </c>
      <c r="AY313" s="83" t="str">
        <f t="shared" si="57"/>
        <v/>
      </c>
      <c r="AZ313" s="22" t="e">
        <f t="shared" ca="1" si="58"/>
        <v>#NAME?</v>
      </c>
      <c r="BA313" s="22" t="e">
        <f t="shared" ca="1" si="59"/>
        <v>#NAME?</v>
      </c>
      <c r="BB313" s="88" t="e">
        <f t="shared" ca="1" si="60"/>
        <v>#NAME?</v>
      </c>
      <c r="BC313" s="90" t="e">
        <f t="shared" ca="1" si="61"/>
        <v>#NAME?</v>
      </c>
      <c r="BD313" s="90" t="e">
        <f t="shared" ca="1" si="62"/>
        <v>#NAME?</v>
      </c>
      <c r="BE313" s="88" t="e">
        <f t="shared" ca="1" si="63"/>
        <v>#NAME?</v>
      </c>
      <c r="BF313" s="22" t="e">
        <f t="shared" ca="1" si="64"/>
        <v>#NAME?</v>
      </c>
      <c r="BG313" s="22" t="e">
        <f t="shared" ca="1" si="65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>
        <f t="shared" si="43"/>
        <v>312</v>
      </c>
      <c r="B314" s="161">
        <v>46079</v>
      </c>
      <c r="C314" s="54" t="s">
        <v>1136</v>
      </c>
      <c r="D314" s="54" t="s">
        <v>163</v>
      </c>
      <c r="E314" s="54" t="s">
        <v>164</v>
      </c>
      <c r="F314" s="54">
        <v>1</v>
      </c>
      <c r="G314" s="54" t="s">
        <v>65</v>
      </c>
      <c r="H314" s="54" t="str">
        <f t="shared" si="66"/>
        <v>DONE</v>
      </c>
      <c r="I314" s="54" t="s">
        <v>818</v>
      </c>
      <c r="J314" s="58" t="s">
        <v>443</v>
      </c>
      <c r="K314" s="58" t="s">
        <v>79</v>
      </c>
      <c r="L314" s="54">
        <v>36.055</v>
      </c>
      <c r="M314" s="71" t="s">
        <v>118</v>
      </c>
      <c r="N314" s="154" t="s">
        <v>283</v>
      </c>
      <c r="O314" s="96" t="s">
        <v>85</v>
      </c>
      <c r="P314" s="154" t="s">
        <v>87</v>
      </c>
      <c r="Q314" s="54" t="s">
        <v>1663</v>
      </c>
      <c r="R314" s="25">
        <v>200001017393</v>
      </c>
      <c r="S314" s="66">
        <v>46083</v>
      </c>
      <c r="T314" s="66" t="str">
        <f t="shared" si="67"/>
        <v>DONE</v>
      </c>
      <c r="U314" s="66">
        <v>46084</v>
      </c>
      <c r="V314" s="25">
        <v>9200075471</v>
      </c>
      <c r="W314" s="25">
        <v>43736</v>
      </c>
      <c r="X314" s="69">
        <v>46091</v>
      </c>
      <c r="Y314" s="69" t="str">
        <f t="shared" si="29"/>
        <v>DONE</v>
      </c>
      <c r="Z314" s="25">
        <v>47700</v>
      </c>
      <c r="AA314" s="69">
        <v>46091</v>
      </c>
      <c r="AB314" s="25" t="str">
        <f t="shared" si="68"/>
        <v>DONE</v>
      </c>
      <c r="AC314" s="71"/>
      <c r="AD314" s="54" t="s">
        <v>2057</v>
      </c>
      <c r="AE314" s="76">
        <v>46092</v>
      </c>
      <c r="AF314" s="69" t="str">
        <f t="shared" si="69"/>
        <v>DONE</v>
      </c>
      <c r="AG314" s="69">
        <v>46092</v>
      </c>
      <c r="AH314" s="73">
        <v>46146</v>
      </c>
      <c r="AI314" s="77" t="e">
        <f t="shared" ca="1" si="44"/>
        <v>#NAME?</v>
      </c>
      <c r="AJ314" s="80" t="str">
        <f t="array" ref="AJ314">IFERROR(INDEX('[1]Master Price'!$E:$E,MATCH(D314,'[1]Master Price'!$B:$B,0)),"0")</f>
        <v>0</v>
      </c>
      <c r="AK314" s="80">
        <f t="shared" si="45"/>
        <v>0</v>
      </c>
      <c r="AL314" s="82" t="str">
        <f t="shared" si="46"/>
        <v>0-day</v>
      </c>
      <c r="AM314" s="82" t="str">
        <f t="shared" si="47"/>
        <v>1-day</v>
      </c>
      <c r="AN314" s="82" t="str">
        <f t="shared" si="70"/>
        <v>0-day</v>
      </c>
      <c r="AO314" s="82" t="str">
        <f t="shared" si="71"/>
        <v>0-day</v>
      </c>
      <c r="AP314" s="82" t="str">
        <f t="shared" si="50"/>
        <v>1-day</v>
      </c>
      <c r="AQ314" s="82" t="str">
        <f t="shared" si="51"/>
        <v>0-day</v>
      </c>
      <c r="AR314" s="137"/>
      <c r="AS314" s="83" t="str">
        <f t="shared" si="52"/>
        <v/>
      </c>
      <c r="AT314" s="85"/>
      <c r="AU314" s="84" t="e">
        <f t="shared" ca="1" si="53"/>
        <v>#NAME?</v>
      </c>
      <c r="AV314" s="88" t="e">
        <f t="shared" ca="1" si="54"/>
        <v>#NAME?</v>
      </c>
      <c r="AW314" s="83" t="e">
        <f t="shared" ca="1" si="55"/>
        <v>#NAME?</v>
      </c>
      <c r="AX314" s="88" t="e">
        <f t="shared" ca="1" si="56"/>
        <v>#NAME?</v>
      </c>
      <c r="AY314" s="83" t="str">
        <f t="shared" si="57"/>
        <v/>
      </c>
      <c r="AZ314" s="22" t="e">
        <f t="shared" ca="1" si="58"/>
        <v>#NAME?</v>
      </c>
      <c r="BA314" s="22" t="e">
        <f t="shared" ca="1" si="59"/>
        <v>#NAME?</v>
      </c>
      <c r="BB314" s="88" t="e">
        <f t="shared" ca="1" si="60"/>
        <v>#NAME?</v>
      </c>
      <c r="BC314" s="90" t="e">
        <f t="shared" ca="1" si="61"/>
        <v>#NAME?</v>
      </c>
      <c r="BD314" s="90" t="e">
        <f t="shared" ca="1" si="62"/>
        <v>#NAME?</v>
      </c>
      <c r="BE314" s="88" t="e">
        <f t="shared" ca="1" si="63"/>
        <v>#NAME?</v>
      </c>
      <c r="BF314" s="22" t="e">
        <f t="shared" ca="1" si="64"/>
        <v>#NAME?</v>
      </c>
      <c r="BG314" s="22" t="e">
        <f t="shared" ca="1" si="65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>
        <f t="shared" si="43"/>
        <v>313</v>
      </c>
      <c r="B315" s="161">
        <v>46079</v>
      </c>
      <c r="C315" s="54" t="s">
        <v>1136</v>
      </c>
      <c r="D315" s="54" t="s">
        <v>930</v>
      </c>
      <c r="E315" s="54" t="s">
        <v>931</v>
      </c>
      <c r="F315" s="54">
        <v>1</v>
      </c>
      <c r="G315" s="54" t="s">
        <v>65</v>
      </c>
      <c r="H315" s="54" t="str">
        <f t="shared" si="66"/>
        <v>DONE</v>
      </c>
      <c r="I315" s="54" t="s">
        <v>818</v>
      </c>
      <c r="J315" s="58" t="s">
        <v>443</v>
      </c>
      <c r="K315" s="58" t="s">
        <v>79</v>
      </c>
      <c r="L315" s="54">
        <v>36.055</v>
      </c>
      <c r="M315" s="71" t="s">
        <v>118</v>
      </c>
      <c r="N315" s="154" t="s">
        <v>283</v>
      </c>
      <c r="O315" s="96" t="s">
        <v>85</v>
      </c>
      <c r="P315" s="154" t="s">
        <v>87</v>
      </c>
      <c r="Q315" s="54" t="s">
        <v>1663</v>
      </c>
      <c r="R315" s="25">
        <v>200001017393</v>
      </c>
      <c r="S315" s="66">
        <v>46083</v>
      </c>
      <c r="T315" s="66" t="str">
        <f t="shared" si="67"/>
        <v>DONE</v>
      </c>
      <c r="U315" s="66">
        <v>46084</v>
      </c>
      <c r="V315" s="25">
        <v>9200075471</v>
      </c>
      <c r="W315" s="25">
        <v>43736</v>
      </c>
      <c r="X315" s="69">
        <v>46091</v>
      </c>
      <c r="Y315" s="69" t="str">
        <f t="shared" si="29"/>
        <v>DONE</v>
      </c>
      <c r="Z315" s="25">
        <v>47700</v>
      </c>
      <c r="AA315" s="69">
        <v>46091</v>
      </c>
      <c r="AB315" s="25" t="str">
        <f t="shared" si="68"/>
        <v>DONE</v>
      </c>
      <c r="AC315" s="71"/>
      <c r="AD315" s="54" t="s">
        <v>2057</v>
      </c>
      <c r="AE315" s="76">
        <v>46092</v>
      </c>
      <c r="AF315" s="69" t="str">
        <f t="shared" si="69"/>
        <v>DONE</v>
      </c>
      <c r="AG315" s="69">
        <v>46092</v>
      </c>
      <c r="AH315" s="73">
        <v>46146</v>
      </c>
      <c r="AI315" s="77" t="e">
        <f t="shared" ca="1" si="44"/>
        <v>#NAME?</v>
      </c>
      <c r="AJ315" s="80" t="str">
        <f t="array" ref="AJ315">IFERROR(INDEX('[1]Master Price'!$E:$E,MATCH(D315,'[1]Master Price'!$B:$B,0)),"0")</f>
        <v>0</v>
      </c>
      <c r="AK315" s="80">
        <f t="shared" si="45"/>
        <v>0</v>
      </c>
      <c r="AL315" s="82" t="str">
        <f t="shared" si="46"/>
        <v>0-day</v>
      </c>
      <c r="AM315" s="82" t="str">
        <f t="shared" si="47"/>
        <v>1-day</v>
      </c>
      <c r="AN315" s="82" t="str">
        <f t="shared" si="70"/>
        <v>0-day</v>
      </c>
      <c r="AO315" s="82" t="str">
        <f t="shared" si="71"/>
        <v>0-day</v>
      </c>
      <c r="AP315" s="82" t="str">
        <f t="shared" si="50"/>
        <v>1-day</v>
      </c>
      <c r="AQ315" s="82" t="str">
        <f t="shared" si="51"/>
        <v>0-day</v>
      </c>
      <c r="AR315" s="137"/>
      <c r="AS315" s="83" t="str">
        <f t="shared" si="52"/>
        <v/>
      </c>
      <c r="AT315" s="85"/>
      <c r="AU315" s="84" t="e">
        <f t="shared" ca="1" si="53"/>
        <v>#NAME?</v>
      </c>
      <c r="AV315" s="88" t="e">
        <f t="shared" ca="1" si="54"/>
        <v>#NAME?</v>
      </c>
      <c r="AW315" s="83" t="e">
        <f t="shared" ca="1" si="55"/>
        <v>#NAME?</v>
      </c>
      <c r="AX315" s="88" t="e">
        <f t="shared" ca="1" si="56"/>
        <v>#NAME?</v>
      </c>
      <c r="AY315" s="83" t="str">
        <f t="shared" si="57"/>
        <v/>
      </c>
      <c r="AZ315" s="22" t="e">
        <f t="shared" ca="1" si="58"/>
        <v>#NAME?</v>
      </c>
      <c r="BA315" s="22" t="e">
        <f t="shared" ca="1" si="59"/>
        <v>#NAME?</v>
      </c>
      <c r="BB315" s="88" t="e">
        <f t="shared" ca="1" si="60"/>
        <v>#NAME?</v>
      </c>
      <c r="BC315" s="90" t="e">
        <f t="shared" ca="1" si="61"/>
        <v>#NAME?</v>
      </c>
      <c r="BD315" s="90" t="e">
        <f t="shared" ca="1" si="62"/>
        <v>#NAME?</v>
      </c>
      <c r="BE315" s="88" t="e">
        <f t="shared" ca="1" si="63"/>
        <v>#NAME?</v>
      </c>
      <c r="BF315" s="22" t="e">
        <f t="shared" ca="1" si="64"/>
        <v>#NAME?</v>
      </c>
      <c r="BG315" s="22" t="e">
        <f t="shared" ca="1" si="65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>
        <f t="shared" si="43"/>
        <v>314</v>
      </c>
      <c r="B316" s="161">
        <v>46079</v>
      </c>
      <c r="C316" s="54" t="s">
        <v>1136</v>
      </c>
      <c r="D316" s="54" t="s">
        <v>278</v>
      </c>
      <c r="E316" s="54" t="s">
        <v>279</v>
      </c>
      <c r="F316" s="54">
        <v>1</v>
      </c>
      <c r="G316" s="54" t="s">
        <v>65</v>
      </c>
      <c r="H316" s="54" t="str">
        <f t="shared" si="66"/>
        <v>DONE</v>
      </c>
      <c r="I316" s="54" t="s">
        <v>818</v>
      </c>
      <c r="J316" s="58" t="s">
        <v>443</v>
      </c>
      <c r="K316" s="58" t="s">
        <v>79</v>
      </c>
      <c r="L316" s="54">
        <v>36.055</v>
      </c>
      <c r="M316" s="71" t="s">
        <v>118</v>
      </c>
      <c r="N316" s="154" t="s">
        <v>283</v>
      </c>
      <c r="O316" s="96" t="s">
        <v>85</v>
      </c>
      <c r="P316" s="154" t="s">
        <v>87</v>
      </c>
      <c r="Q316" s="54" t="s">
        <v>1663</v>
      </c>
      <c r="R316" s="25">
        <v>200001017393</v>
      </c>
      <c r="S316" s="66">
        <v>46083</v>
      </c>
      <c r="T316" s="66" t="str">
        <f t="shared" si="67"/>
        <v>DONE</v>
      </c>
      <c r="U316" s="66">
        <v>46084</v>
      </c>
      <c r="V316" s="25">
        <v>9200075471</v>
      </c>
      <c r="W316" s="25">
        <v>43736</v>
      </c>
      <c r="X316" s="69">
        <v>46091</v>
      </c>
      <c r="Y316" s="69" t="str">
        <f t="shared" si="29"/>
        <v>DONE</v>
      </c>
      <c r="Z316" s="25">
        <v>47700</v>
      </c>
      <c r="AA316" s="69">
        <v>46091</v>
      </c>
      <c r="AB316" s="25" t="str">
        <f t="shared" si="68"/>
        <v>DONE</v>
      </c>
      <c r="AC316" s="71"/>
      <c r="AD316" s="54" t="s">
        <v>2057</v>
      </c>
      <c r="AE316" s="76">
        <v>46092</v>
      </c>
      <c r="AF316" s="69" t="str">
        <f t="shared" si="69"/>
        <v>DONE</v>
      </c>
      <c r="AG316" s="69">
        <v>46092</v>
      </c>
      <c r="AH316" s="73">
        <v>46146</v>
      </c>
      <c r="AI316" s="77" t="e">
        <f t="shared" ca="1" si="44"/>
        <v>#NAME?</v>
      </c>
      <c r="AJ316" s="80" t="str">
        <f t="array" ref="AJ316">IFERROR(INDEX('[1]Master Price'!$E:$E,MATCH(D316,'[1]Master Price'!$B:$B,0)),"0")</f>
        <v>0</v>
      </c>
      <c r="AK316" s="80">
        <f t="shared" si="45"/>
        <v>0</v>
      </c>
      <c r="AL316" s="82" t="str">
        <f t="shared" si="46"/>
        <v>0-day</v>
      </c>
      <c r="AM316" s="82" t="str">
        <f t="shared" si="47"/>
        <v>1-day</v>
      </c>
      <c r="AN316" s="82" t="str">
        <f t="shared" si="70"/>
        <v>0-day</v>
      </c>
      <c r="AO316" s="82" t="str">
        <f t="shared" si="71"/>
        <v>0-day</v>
      </c>
      <c r="AP316" s="82" t="str">
        <f t="shared" si="50"/>
        <v>1-day</v>
      </c>
      <c r="AQ316" s="82" t="str">
        <f t="shared" si="51"/>
        <v>0-day</v>
      </c>
      <c r="AR316" s="137"/>
      <c r="AS316" s="83" t="str">
        <f t="shared" si="52"/>
        <v/>
      </c>
      <c r="AT316" s="85"/>
      <c r="AU316" s="84" t="e">
        <f t="shared" ca="1" si="53"/>
        <v>#NAME?</v>
      </c>
      <c r="AV316" s="88" t="e">
        <f t="shared" ca="1" si="54"/>
        <v>#NAME?</v>
      </c>
      <c r="AW316" s="83" t="e">
        <f t="shared" ca="1" si="55"/>
        <v>#NAME?</v>
      </c>
      <c r="AX316" s="88" t="e">
        <f t="shared" ca="1" si="56"/>
        <v>#NAME?</v>
      </c>
      <c r="AY316" s="83" t="str">
        <f t="shared" si="57"/>
        <v/>
      </c>
      <c r="AZ316" s="22" t="e">
        <f t="shared" ca="1" si="58"/>
        <v>#NAME?</v>
      </c>
      <c r="BA316" s="22" t="e">
        <f t="shared" ca="1" si="59"/>
        <v>#NAME?</v>
      </c>
      <c r="BB316" s="88" t="e">
        <f t="shared" ca="1" si="60"/>
        <v>#NAME?</v>
      </c>
      <c r="BC316" s="90" t="e">
        <f t="shared" ca="1" si="61"/>
        <v>#NAME?</v>
      </c>
      <c r="BD316" s="90" t="e">
        <f t="shared" ca="1" si="62"/>
        <v>#NAME?</v>
      </c>
      <c r="BE316" s="88" t="e">
        <f t="shared" ca="1" si="63"/>
        <v>#NAME?</v>
      </c>
      <c r="BF316" s="22" t="e">
        <f t="shared" ca="1" si="64"/>
        <v>#NAME?</v>
      </c>
      <c r="BG316" s="22" t="e">
        <f t="shared" ca="1" si="65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25">
        <f t="shared" si="43"/>
        <v>315</v>
      </c>
      <c r="B317" s="161">
        <v>46079</v>
      </c>
      <c r="C317" s="54" t="s">
        <v>1136</v>
      </c>
      <c r="D317" s="54" t="s">
        <v>367</v>
      </c>
      <c r="E317" s="54" t="s">
        <v>368</v>
      </c>
      <c r="F317" s="54">
        <v>10</v>
      </c>
      <c r="G317" s="54" t="s">
        <v>65</v>
      </c>
      <c r="H317" s="54" t="str">
        <f t="shared" si="66"/>
        <v>DONE</v>
      </c>
      <c r="I317" s="54" t="s">
        <v>818</v>
      </c>
      <c r="J317" s="58" t="s">
        <v>443</v>
      </c>
      <c r="K317" s="58" t="s">
        <v>79</v>
      </c>
      <c r="L317" s="54">
        <v>36.055</v>
      </c>
      <c r="M317" s="71" t="s">
        <v>118</v>
      </c>
      <c r="N317" s="154" t="s">
        <v>283</v>
      </c>
      <c r="O317" s="96" t="s">
        <v>85</v>
      </c>
      <c r="P317" s="154" t="s">
        <v>87</v>
      </c>
      <c r="Q317" s="54" t="s">
        <v>1663</v>
      </c>
      <c r="R317" s="25">
        <v>200001017393</v>
      </c>
      <c r="S317" s="66">
        <v>46083</v>
      </c>
      <c r="T317" s="66" t="str">
        <f t="shared" si="67"/>
        <v>DONE</v>
      </c>
      <c r="U317" s="66">
        <v>46084</v>
      </c>
      <c r="V317" s="25">
        <v>9200075471</v>
      </c>
      <c r="W317" s="25">
        <v>43736</v>
      </c>
      <c r="X317" s="69">
        <v>46091</v>
      </c>
      <c r="Y317" s="69" t="str">
        <f t="shared" si="29"/>
        <v>DONE</v>
      </c>
      <c r="Z317" s="25">
        <v>47700</v>
      </c>
      <c r="AA317" s="69">
        <v>46091</v>
      </c>
      <c r="AB317" s="25" t="str">
        <f t="shared" si="68"/>
        <v>DONE</v>
      </c>
      <c r="AC317" s="71"/>
      <c r="AD317" s="54" t="s">
        <v>2057</v>
      </c>
      <c r="AE317" s="76">
        <v>46092</v>
      </c>
      <c r="AF317" s="69" t="str">
        <f t="shared" si="69"/>
        <v>DONE</v>
      </c>
      <c r="AG317" s="69">
        <v>46092</v>
      </c>
      <c r="AH317" s="73">
        <v>46146</v>
      </c>
      <c r="AI317" s="77" t="e">
        <f t="shared" ca="1" si="44"/>
        <v>#NAME?</v>
      </c>
      <c r="AJ317" s="80" t="str">
        <f t="array" ref="AJ317">IFERROR(INDEX('[1]Master Price'!$E:$E,MATCH(D317,'[1]Master Price'!$B:$B,0)),"0")</f>
        <v>0</v>
      </c>
      <c r="AK317" s="80">
        <f t="shared" si="45"/>
        <v>0</v>
      </c>
      <c r="AL317" s="82" t="str">
        <f t="shared" si="46"/>
        <v>0-day</v>
      </c>
      <c r="AM317" s="82" t="str">
        <f t="shared" si="47"/>
        <v>1-day</v>
      </c>
      <c r="AN317" s="82" t="str">
        <f t="shared" si="70"/>
        <v>0-day</v>
      </c>
      <c r="AO317" s="82" t="str">
        <f t="shared" si="71"/>
        <v>0-day</v>
      </c>
      <c r="AP317" s="82" t="str">
        <f t="shared" si="50"/>
        <v>1-day</v>
      </c>
      <c r="AQ317" s="82" t="str">
        <f t="shared" si="51"/>
        <v>0-day</v>
      </c>
      <c r="AR317" s="137"/>
      <c r="AS317" s="83" t="str">
        <f t="shared" si="52"/>
        <v/>
      </c>
      <c r="AT317" s="85"/>
      <c r="AU317" s="84" t="e">
        <f t="shared" ca="1" si="53"/>
        <v>#NAME?</v>
      </c>
      <c r="AV317" s="88" t="e">
        <f t="shared" ca="1" si="54"/>
        <v>#NAME?</v>
      </c>
      <c r="AW317" s="83" t="e">
        <f t="shared" ca="1" si="55"/>
        <v>#NAME?</v>
      </c>
      <c r="AX317" s="88" t="e">
        <f t="shared" ca="1" si="56"/>
        <v>#NAME?</v>
      </c>
      <c r="AY317" s="83" t="str">
        <f t="shared" si="57"/>
        <v/>
      </c>
      <c r="AZ317" s="22" t="e">
        <f t="shared" ca="1" si="58"/>
        <v>#NAME?</v>
      </c>
      <c r="BA317" s="22" t="e">
        <f t="shared" ca="1" si="59"/>
        <v>#NAME?</v>
      </c>
      <c r="BB317" s="88" t="e">
        <f t="shared" ca="1" si="60"/>
        <v>#NAME?</v>
      </c>
      <c r="BC317" s="90" t="e">
        <f t="shared" ca="1" si="61"/>
        <v>#NAME?</v>
      </c>
      <c r="BD317" s="90" t="e">
        <f t="shared" ca="1" si="62"/>
        <v>#NAME?</v>
      </c>
      <c r="BE317" s="88" t="e">
        <f t="shared" ca="1" si="63"/>
        <v>#NAME?</v>
      </c>
      <c r="BF317" s="22" t="e">
        <f t="shared" ca="1" si="64"/>
        <v>#NAME?</v>
      </c>
      <c r="BG317" s="22" t="e">
        <f t="shared" ca="1" si="65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>
        <f t="shared" si="43"/>
        <v>316</v>
      </c>
      <c r="B318" s="161">
        <v>46079</v>
      </c>
      <c r="C318" s="54" t="s">
        <v>1136</v>
      </c>
      <c r="D318" s="54" t="s">
        <v>1164</v>
      </c>
      <c r="E318" s="54" t="s">
        <v>1165</v>
      </c>
      <c r="F318" s="54">
        <v>4</v>
      </c>
      <c r="G318" s="54" t="s">
        <v>65</v>
      </c>
      <c r="H318" s="54" t="str">
        <f t="shared" si="66"/>
        <v>DONE</v>
      </c>
      <c r="I318" s="54" t="s">
        <v>818</v>
      </c>
      <c r="J318" s="58" t="s">
        <v>443</v>
      </c>
      <c r="K318" s="58" t="s">
        <v>79</v>
      </c>
      <c r="L318" s="54">
        <v>36.055</v>
      </c>
      <c r="M318" s="71" t="s">
        <v>118</v>
      </c>
      <c r="N318" s="154" t="s">
        <v>283</v>
      </c>
      <c r="O318" s="96" t="s">
        <v>85</v>
      </c>
      <c r="P318" s="154" t="s">
        <v>87</v>
      </c>
      <c r="Q318" s="54" t="s">
        <v>1663</v>
      </c>
      <c r="R318" s="25">
        <v>200001017393</v>
      </c>
      <c r="S318" s="66">
        <v>46083</v>
      </c>
      <c r="T318" s="66" t="str">
        <f t="shared" si="67"/>
        <v>DONE</v>
      </c>
      <c r="U318" s="66">
        <v>46084</v>
      </c>
      <c r="V318" s="25">
        <v>9200075471</v>
      </c>
      <c r="W318" s="25">
        <v>43736</v>
      </c>
      <c r="X318" s="69">
        <v>46091</v>
      </c>
      <c r="Y318" s="69" t="str">
        <f t="shared" si="29"/>
        <v>DONE</v>
      </c>
      <c r="Z318" s="25">
        <v>47700</v>
      </c>
      <c r="AA318" s="69">
        <v>46091</v>
      </c>
      <c r="AB318" s="25" t="str">
        <f t="shared" si="68"/>
        <v>DONE</v>
      </c>
      <c r="AC318" s="71"/>
      <c r="AD318" s="54" t="s">
        <v>2057</v>
      </c>
      <c r="AE318" s="76">
        <v>46092</v>
      </c>
      <c r="AF318" s="69" t="str">
        <f t="shared" si="69"/>
        <v>DONE</v>
      </c>
      <c r="AG318" s="69">
        <v>46092</v>
      </c>
      <c r="AH318" s="73">
        <v>46146</v>
      </c>
      <c r="AI318" s="77" t="e">
        <f t="shared" ca="1" si="44"/>
        <v>#NAME?</v>
      </c>
      <c r="AJ318" s="80" t="str">
        <f t="array" ref="AJ318">IFERROR(INDEX('[1]Master Price'!$E:$E,MATCH(D318,'[1]Master Price'!$B:$B,0)),"0")</f>
        <v>0</v>
      </c>
      <c r="AK318" s="80">
        <f t="shared" si="45"/>
        <v>0</v>
      </c>
      <c r="AL318" s="82" t="str">
        <f t="shared" si="46"/>
        <v>0-day</v>
      </c>
      <c r="AM318" s="82" t="str">
        <f t="shared" si="47"/>
        <v>1-day</v>
      </c>
      <c r="AN318" s="82" t="str">
        <f t="shared" si="70"/>
        <v>0-day</v>
      </c>
      <c r="AO318" s="82" t="str">
        <f t="shared" si="71"/>
        <v>0-day</v>
      </c>
      <c r="AP318" s="82" t="str">
        <f t="shared" si="50"/>
        <v>1-day</v>
      </c>
      <c r="AQ318" s="82" t="str">
        <f t="shared" si="51"/>
        <v>0-day</v>
      </c>
      <c r="AR318" s="137"/>
      <c r="AS318" s="83" t="str">
        <f t="shared" si="52"/>
        <v/>
      </c>
      <c r="AT318" s="85"/>
      <c r="AU318" s="84" t="e">
        <f t="shared" ca="1" si="53"/>
        <v>#NAME?</v>
      </c>
      <c r="AV318" s="88" t="e">
        <f t="shared" ca="1" si="54"/>
        <v>#NAME?</v>
      </c>
      <c r="AW318" s="83" t="e">
        <f t="shared" ca="1" si="55"/>
        <v>#NAME?</v>
      </c>
      <c r="AX318" s="88" t="e">
        <f t="shared" ca="1" si="56"/>
        <v>#NAME?</v>
      </c>
      <c r="AY318" s="83" t="str">
        <f t="shared" si="57"/>
        <v/>
      </c>
      <c r="AZ318" s="22" t="e">
        <f t="shared" ca="1" si="58"/>
        <v>#NAME?</v>
      </c>
      <c r="BA318" s="22" t="e">
        <f t="shared" ca="1" si="59"/>
        <v>#NAME?</v>
      </c>
      <c r="BB318" s="88" t="e">
        <f t="shared" ca="1" si="60"/>
        <v>#NAME?</v>
      </c>
      <c r="BC318" s="90" t="e">
        <f t="shared" ca="1" si="61"/>
        <v>#NAME?</v>
      </c>
      <c r="BD318" s="90" t="e">
        <f t="shared" ca="1" si="62"/>
        <v>#NAME?</v>
      </c>
      <c r="BE318" s="88" t="e">
        <f t="shared" ca="1" si="63"/>
        <v>#NAME?</v>
      </c>
      <c r="BF318" s="22" t="e">
        <f t="shared" ca="1" si="64"/>
        <v>#NAME?</v>
      </c>
      <c r="BG318" s="22" t="e">
        <f t="shared" ca="1" si="65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>
        <f t="shared" si="43"/>
        <v>317</v>
      </c>
      <c r="B319" s="161">
        <v>46079</v>
      </c>
      <c r="C319" s="54" t="s">
        <v>1136</v>
      </c>
      <c r="D319" s="54" t="s">
        <v>2082</v>
      </c>
      <c r="E319" s="54" t="s">
        <v>2083</v>
      </c>
      <c r="F319" s="54">
        <v>1</v>
      </c>
      <c r="G319" s="54" t="s">
        <v>1172</v>
      </c>
      <c r="H319" s="54" t="str">
        <f t="shared" si="66"/>
        <v>DONE</v>
      </c>
      <c r="I319" s="54" t="s">
        <v>818</v>
      </c>
      <c r="J319" s="58" t="s">
        <v>443</v>
      </c>
      <c r="K319" s="58" t="s">
        <v>79</v>
      </c>
      <c r="L319" s="54">
        <v>36.055</v>
      </c>
      <c r="M319" s="71" t="s">
        <v>118</v>
      </c>
      <c r="N319" s="154" t="s">
        <v>283</v>
      </c>
      <c r="O319" s="96" t="s">
        <v>85</v>
      </c>
      <c r="P319" s="154" t="s">
        <v>87</v>
      </c>
      <c r="Q319" s="54" t="s">
        <v>1663</v>
      </c>
      <c r="R319" s="25">
        <v>200001017393</v>
      </c>
      <c r="S319" s="66">
        <v>46083</v>
      </c>
      <c r="T319" s="66" t="str">
        <f t="shared" si="67"/>
        <v>DONE</v>
      </c>
      <c r="U319" s="66">
        <v>46084</v>
      </c>
      <c r="V319" s="25">
        <v>9200075471</v>
      </c>
      <c r="W319" s="25">
        <v>43736</v>
      </c>
      <c r="X319" s="69">
        <v>46091</v>
      </c>
      <c r="Y319" s="69" t="str">
        <f t="shared" si="29"/>
        <v>DONE</v>
      </c>
      <c r="Z319" s="25">
        <v>47700</v>
      </c>
      <c r="AA319" s="69">
        <v>46091</v>
      </c>
      <c r="AB319" s="25" t="str">
        <f t="shared" si="68"/>
        <v>DONE</v>
      </c>
      <c r="AC319" s="71"/>
      <c r="AD319" s="54" t="s">
        <v>2057</v>
      </c>
      <c r="AE319" s="76">
        <v>46092</v>
      </c>
      <c r="AF319" s="69" t="str">
        <f t="shared" si="69"/>
        <v>DONE</v>
      </c>
      <c r="AG319" s="69">
        <v>46092</v>
      </c>
      <c r="AH319" s="73">
        <v>46146</v>
      </c>
      <c r="AI319" s="77" t="e">
        <f t="shared" ca="1" si="44"/>
        <v>#NAME?</v>
      </c>
      <c r="AJ319" s="80" t="str">
        <f t="array" ref="AJ319">IFERROR(INDEX('[1]Master Price'!$E:$E,MATCH(D319,'[1]Master Price'!$B:$B,0)),"0")</f>
        <v>0</v>
      </c>
      <c r="AK319" s="80">
        <f t="shared" si="45"/>
        <v>0</v>
      </c>
      <c r="AL319" s="82" t="str">
        <f t="shared" si="46"/>
        <v>0-day</v>
      </c>
      <c r="AM319" s="82" t="str">
        <f t="shared" si="47"/>
        <v>1-day</v>
      </c>
      <c r="AN319" s="82" t="str">
        <f t="shared" si="70"/>
        <v>0-day</v>
      </c>
      <c r="AO319" s="82" t="str">
        <f t="shared" si="71"/>
        <v>0-day</v>
      </c>
      <c r="AP319" s="82" t="str">
        <f t="shared" si="50"/>
        <v>1-day</v>
      </c>
      <c r="AQ319" s="82" t="str">
        <f t="shared" si="51"/>
        <v>0-day</v>
      </c>
      <c r="AR319" s="137"/>
      <c r="AS319" s="83" t="str">
        <f t="shared" si="52"/>
        <v/>
      </c>
      <c r="AT319" s="85"/>
      <c r="AU319" s="84" t="e">
        <f t="shared" ca="1" si="53"/>
        <v>#NAME?</v>
      </c>
      <c r="AV319" s="88" t="e">
        <f t="shared" ca="1" si="54"/>
        <v>#NAME?</v>
      </c>
      <c r="AW319" s="83" t="e">
        <f t="shared" ca="1" si="55"/>
        <v>#NAME?</v>
      </c>
      <c r="AX319" s="88" t="e">
        <f t="shared" ca="1" si="56"/>
        <v>#NAME?</v>
      </c>
      <c r="AY319" s="83" t="str">
        <f t="shared" si="57"/>
        <v/>
      </c>
      <c r="AZ319" s="22" t="e">
        <f t="shared" ca="1" si="58"/>
        <v>#NAME?</v>
      </c>
      <c r="BA319" s="22" t="e">
        <f t="shared" ca="1" si="59"/>
        <v>#NAME?</v>
      </c>
      <c r="BB319" s="88" t="e">
        <f t="shared" ca="1" si="60"/>
        <v>#NAME?</v>
      </c>
      <c r="BC319" s="90" t="e">
        <f t="shared" ca="1" si="61"/>
        <v>#NAME?</v>
      </c>
      <c r="BD319" s="90" t="e">
        <f t="shared" ca="1" si="62"/>
        <v>#NAME?</v>
      </c>
      <c r="BE319" s="88" t="e">
        <f t="shared" ca="1" si="63"/>
        <v>#NAME?</v>
      </c>
      <c r="BF319" s="22" t="e">
        <f t="shared" ca="1" si="64"/>
        <v>#NAME?</v>
      </c>
      <c r="BG319" s="22" t="e">
        <f t="shared" ca="1" si="65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>
        <f t="shared" si="43"/>
        <v>318</v>
      </c>
      <c r="B320" s="162">
        <v>46081</v>
      </c>
      <c r="C320" s="54" t="s">
        <v>1143</v>
      </c>
      <c r="D320" s="54" t="s">
        <v>244</v>
      </c>
      <c r="E320" s="54" t="s">
        <v>245</v>
      </c>
      <c r="F320" s="54">
        <v>1</v>
      </c>
      <c r="G320" s="54" t="s">
        <v>65</v>
      </c>
      <c r="H320" s="54" t="str">
        <f t="shared" si="66"/>
        <v>DONE</v>
      </c>
      <c r="I320" s="54" t="s">
        <v>1501</v>
      </c>
      <c r="J320" s="58" t="s">
        <v>1363</v>
      </c>
      <c r="K320" s="58" t="s">
        <v>106</v>
      </c>
      <c r="L320" s="54"/>
      <c r="M320" s="71"/>
      <c r="N320" s="54" t="s">
        <v>2086</v>
      </c>
      <c r="O320" s="114" t="s">
        <v>81</v>
      </c>
      <c r="P320" s="54" t="s">
        <v>87</v>
      </c>
      <c r="Q320" s="54" t="s">
        <v>2087</v>
      </c>
      <c r="R320" s="25">
        <v>200001017386</v>
      </c>
      <c r="S320" s="66">
        <v>46083</v>
      </c>
      <c r="T320" s="66" t="str">
        <f t="shared" si="67"/>
        <v>DONE</v>
      </c>
      <c r="U320" s="66">
        <v>46083</v>
      </c>
      <c r="V320" s="25">
        <v>9200075463</v>
      </c>
      <c r="W320" s="25">
        <v>43730</v>
      </c>
      <c r="X320" s="69">
        <v>46091</v>
      </c>
      <c r="Y320" s="69" t="str">
        <f t="shared" si="29"/>
        <v>DONE</v>
      </c>
      <c r="Z320" s="25">
        <v>47691</v>
      </c>
      <c r="AA320" s="69">
        <v>46091</v>
      </c>
      <c r="AB320" s="25" t="str">
        <f t="shared" si="68"/>
        <v>DONE</v>
      </c>
      <c r="AC320" s="71"/>
      <c r="AD320" s="54" t="s">
        <v>2088</v>
      </c>
      <c r="AE320" s="76">
        <v>46092</v>
      </c>
      <c r="AF320" s="69" t="str">
        <f t="shared" si="69"/>
        <v>DONE</v>
      </c>
      <c r="AG320" s="69">
        <v>46092</v>
      </c>
      <c r="AH320" s="73">
        <v>46146</v>
      </c>
      <c r="AI320" s="77" t="e">
        <f t="shared" ca="1" si="44"/>
        <v>#NAME?</v>
      </c>
      <c r="AJ320" s="80" t="str">
        <f t="array" ref="AJ320">IFERROR(INDEX('[1]Master Price'!$E:$E,MATCH(D320,'[1]Master Price'!$B:$B,0)),"0")</f>
        <v>0</v>
      </c>
      <c r="AK320" s="80">
        <f t="shared" si="45"/>
        <v>0</v>
      </c>
      <c r="AL320" s="82" t="str">
        <f t="shared" si="46"/>
        <v>0-day</v>
      </c>
      <c r="AM320" s="82" t="str">
        <f t="shared" si="47"/>
        <v>0-day</v>
      </c>
      <c r="AN320" s="82" t="str">
        <f t="shared" si="70"/>
        <v>0-day</v>
      </c>
      <c r="AO320" s="82" t="str">
        <f t="shared" si="71"/>
        <v>0-day</v>
      </c>
      <c r="AP320" s="82" t="str">
        <f t="shared" si="50"/>
        <v>1-day</v>
      </c>
      <c r="AQ320" s="82" t="str">
        <f t="shared" si="51"/>
        <v>0-day</v>
      </c>
      <c r="AR320" s="137"/>
      <c r="AS320" s="83" t="str">
        <f t="shared" si="52"/>
        <v/>
      </c>
      <c r="AT320" s="85"/>
      <c r="AU320" s="84" t="e">
        <f t="shared" ca="1" si="53"/>
        <v>#NAME?</v>
      </c>
      <c r="AV320" s="88" t="e">
        <f t="shared" ca="1" si="54"/>
        <v>#NAME?</v>
      </c>
      <c r="AW320" s="83" t="e">
        <f t="shared" ca="1" si="55"/>
        <v>#NAME?</v>
      </c>
      <c r="AX320" s="88" t="e">
        <f t="shared" ca="1" si="56"/>
        <v>#NAME?</v>
      </c>
      <c r="AY320" s="83" t="str">
        <f t="shared" si="57"/>
        <v/>
      </c>
      <c r="AZ320" s="22" t="e">
        <f t="shared" ca="1" si="58"/>
        <v>#NAME?</v>
      </c>
      <c r="BA320" s="22" t="e">
        <f t="shared" ca="1" si="59"/>
        <v>#NAME?</v>
      </c>
      <c r="BB320" s="88" t="e">
        <f t="shared" ca="1" si="60"/>
        <v>#NAME?</v>
      </c>
      <c r="BC320" s="90" t="e">
        <f t="shared" ca="1" si="61"/>
        <v>#NAME?</v>
      </c>
      <c r="BD320" s="90" t="e">
        <f t="shared" ca="1" si="62"/>
        <v>#NAME?</v>
      </c>
      <c r="BE320" s="88" t="e">
        <f t="shared" ca="1" si="63"/>
        <v>#NAME?</v>
      </c>
      <c r="BF320" s="22" t="e">
        <f t="shared" ca="1" si="64"/>
        <v>#NAME?</v>
      </c>
      <c r="BG320" s="22" t="e">
        <f t="shared" ca="1" si="65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>
        <f t="shared" si="43"/>
        <v>319</v>
      </c>
      <c r="B321" s="162">
        <v>46081</v>
      </c>
      <c r="C321" s="54" t="s">
        <v>1143</v>
      </c>
      <c r="D321" s="54" t="s">
        <v>1131</v>
      </c>
      <c r="E321" s="54" t="s">
        <v>1132</v>
      </c>
      <c r="F321" s="54">
        <v>20</v>
      </c>
      <c r="G321" s="54" t="s">
        <v>1172</v>
      </c>
      <c r="H321" s="54" t="str">
        <f t="shared" si="66"/>
        <v>DONE</v>
      </c>
      <c r="I321" s="54" t="s">
        <v>1501</v>
      </c>
      <c r="J321" s="58" t="s">
        <v>1363</v>
      </c>
      <c r="K321" s="58" t="s">
        <v>106</v>
      </c>
      <c r="L321" s="54"/>
      <c r="M321" s="71"/>
      <c r="N321" s="54" t="s">
        <v>2086</v>
      </c>
      <c r="O321" s="114" t="s">
        <v>81</v>
      </c>
      <c r="P321" s="54" t="s">
        <v>87</v>
      </c>
      <c r="Q321" s="54" t="s">
        <v>2087</v>
      </c>
      <c r="R321" s="25">
        <v>200001017386</v>
      </c>
      <c r="S321" s="66">
        <v>46083</v>
      </c>
      <c r="T321" s="66" t="str">
        <f t="shared" si="67"/>
        <v>DONE</v>
      </c>
      <c r="U321" s="66">
        <v>46083</v>
      </c>
      <c r="V321" s="25">
        <v>9200075463</v>
      </c>
      <c r="W321" s="25">
        <v>43730</v>
      </c>
      <c r="X321" s="69">
        <v>46091</v>
      </c>
      <c r="Y321" s="69" t="str">
        <f t="shared" si="29"/>
        <v>DONE</v>
      </c>
      <c r="Z321" s="25">
        <v>47691</v>
      </c>
      <c r="AA321" s="69">
        <v>46091</v>
      </c>
      <c r="AB321" s="25" t="str">
        <f t="shared" si="68"/>
        <v>DONE</v>
      </c>
      <c r="AC321" s="71"/>
      <c r="AD321" s="54" t="s">
        <v>2088</v>
      </c>
      <c r="AE321" s="76">
        <v>46092</v>
      </c>
      <c r="AF321" s="69" t="str">
        <f t="shared" si="69"/>
        <v>DONE</v>
      </c>
      <c r="AG321" s="69">
        <v>46092</v>
      </c>
      <c r="AH321" s="73">
        <v>46146</v>
      </c>
      <c r="AI321" s="77" t="e">
        <f t="shared" ca="1" si="44"/>
        <v>#NAME?</v>
      </c>
      <c r="AJ321" s="80" t="str">
        <f t="array" ref="AJ321">IFERROR(INDEX('[1]Master Price'!$E:$E,MATCH(D321,'[1]Master Price'!$B:$B,0)),"0")</f>
        <v>0</v>
      </c>
      <c r="AK321" s="80">
        <f t="shared" si="45"/>
        <v>0</v>
      </c>
      <c r="AL321" s="82" t="str">
        <f t="shared" si="46"/>
        <v>0-day</v>
      </c>
      <c r="AM321" s="82" t="str">
        <f t="shared" si="47"/>
        <v>0-day</v>
      </c>
      <c r="AN321" s="82" t="str">
        <f t="shared" si="70"/>
        <v>0-day</v>
      </c>
      <c r="AO321" s="82" t="str">
        <f t="shared" si="71"/>
        <v>0-day</v>
      </c>
      <c r="AP321" s="82" t="str">
        <f t="shared" si="50"/>
        <v>1-day</v>
      </c>
      <c r="AQ321" s="82" t="str">
        <f t="shared" si="51"/>
        <v>0-day</v>
      </c>
      <c r="AR321" s="137"/>
      <c r="AS321" s="83" t="str">
        <f t="shared" si="52"/>
        <v/>
      </c>
      <c r="AT321" s="85"/>
      <c r="AU321" s="84" t="e">
        <f t="shared" ca="1" si="53"/>
        <v>#NAME?</v>
      </c>
      <c r="AV321" s="88" t="e">
        <f t="shared" ca="1" si="54"/>
        <v>#NAME?</v>
      </c>
      <c r="AW321" s="83" t="e">
        <f t="shared" ca="1" si="55"/>
        <v>#NAME?</v>
      </c>
      <c r="AX321" s="88" t="e">
        <f t="shared" ca="1" si="56"/>
        <v>#NAME?</v>
      </c>
      <c r="AY321" s="83" t="str">
        <f t="shared" si="57"/>
        <v/>
      </c>
      <c r="AZ321" s="22" t="e">
        <f t="shared" ca="1" si="58"/>
        <v>#NAME?</v>
      </c>
      <c r="BA321" s="22" t="e">
        <f t="shared" ca="1" si="59"/>
        <v>#NAME?</v>
      </c>
      <c r="BB321" s="88" t="e">
        <f t="shared" ca="1" si="60"/>
        <v>#NAME?</v>
      </c>
      <c r="BC321" s="90" t="e">
        <f t="shared" ca="1" si="61"/>
        <v>#NAME?</v>
      </c>
      <c r="BD321" s="90" t="e">
        <f t="shared" ca="1" si="62"/>
        <v>#NAME?</v>
      </c>
      <c r="BE321" s="88" t="e">
        <f t="shared" ca="1" si="63"/>
        <v>#NAME?</v>
      </c>
      <c r="BF321" s="22" t="e">
        <f t="shared" ca="1" si="64"/>
        <v>#NAME?</v>
      </c>
      <c r="BG321" s="22" t="e">
        <f t="shared" ca="1" si="65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>
        <f t="shared" si="43"/>
        <v>320</v>
      </c>
      <c r="B322" s="162">
        <v>46081</v>
      </c>
      <c r="C322" s="54" t="s">
        <v>1143</v>
      </c>
      <c r="D322" s="54" t="s">
        <v>68</v>
      </c>
      <c r="E322" s="54" t="s">
        <v>70</v>
      </c>
      <c r="F322" s="54">
        <v>1</v>
      </c>
      <c r="G322" s="54" t="s">
        <v>65</v>
      </c>
      <c r="H322" s="54" t="str">
        <f t="shared" si="66"/>
        <v>DONE</v>
      </c>
      <c r="I322" s="54" t="s">
        <v>1501</v>
      </c>
      <c r="J322" s="58" t="s">
        <v>1363</v>
      </c>
      <c r="K322" s="58" t="s">
        <v>106</v>
      </c>
      <c r="L322" s="54"/>
      <c r="M322" s="71"/>
      <c r="N322" s="54" t="s">
        <v>2086</v>
      </c>
      <c r="O322" s="114" t="s">
        <v>81</v>
      </c>
      <c r="P322" s="54" t="s">
        <v>87</v>
      </c>
      <c r="Q322" s="54" t="s">
        <v>2087</v>
      </c>
      <c r="R322" s="25">
        <v>200001017386</v>
      </c>
      <c r="S322" s="66">
        <v>46083</v>
      </c>
      <c r="T322" s="66" t="str">
        <f t="shared" si="67"/>
        <v>DONE</v>
      </c>
      <c r="U322" s="66">
        <v>46083</v>
      </c>
      <c r="V322" s="25">
        <v>9200075463</v>
      </c>
      <c r="W322" s="25">
        <v>43730</v>
      </c>
      <c r="X322" s="69">
        <v>46091</v>
      </c>
      <c r="Y322" s="69" t="str">
        <f t="shared" si="29"/>
        <v>DONE</v>
      </c>
      <c r="Z322" s="25">
        <v>47691</v>
      </c>
      <c r="AA322" s="69">
        <v>46091</v>
      </c>
      <c r="AB322" s="25" t="str">
        <f t="shared" si="68"/>
        <v>DONE</v>
      </c>
      <c r="AC322" s="71"/>
      <c r="AD322" s="54" t="s">
        <v>2088</v>
      </c>
      <c r="AE322" s="76">
        <v>46092</v>
      </c>
      <c r="AF322" s="69" t="str">
        <f t="shared" si="69"/>
        <v>DONE</v>
      </c>
      <c r="AG322" s="69">
        <v>46092</v>
      </c>
      <c r="AH322" s="73">
        <v>46146</v>
      </c>
      <c r="AI322" s="77" t="e">
        <f t="shared" ca="1" si="44"/>
        <v>#NAME?</v>
      </c>
      <c r="AJ322" s="80" t="str">
        <f t="array" ref="AJ322">IFERROR(INDEX('[1]Master Price'!$E:$E,MATCH(D322,'[1]Master Price'!$B:$B,0)),"0")</f>
        <v>0</v>
      </c>
      <c r="AK322" s="80">
        <f t="shared" si="45"/>
        <v>0</v>
      </c>
      <c r="AL322" s="82" t="str">
        <f t="shared" si="46"/>
        <v>0-day</v>
      </c>
      <c r="AM322" s="82" t="str">
        <f t="shared" si="47"/>
        <v>0-day</v>
      </c>
      <c r="AN322" s="82" t="str">
        <f t="shared" si="70"/>
        <v>0-day</v>
      </c>
      <c r="AO322" s="82" t="str">
        <f t="shared" si="71"/>
        <v>0-day</v>
      </c>
      <c r="AP322" s="82" t="str">
        <f t="shared" si="50"/>
        <v>1-day</v>
      </c>
      <c r="AQ322" s="82" t="str">
        <f t="shared" si="51"/>
        <v>0-day</v>
      </c>
      <c r="AR322" s="137"/>
      <c r="AS322" s="83" t="str">
        <f t="shared" si="52"/>
        <v/>
      </c>
      <c r="AT322" s="85"/>
      <c r="AU322" s="84" t="e">
        <f t="shared" ca="1" si="53"/>
        <v>#NAME?</v>
      </c>
      <c r="AV322" s="88" t="e">
        <f t="shared" ca="1" si="54"/>
        <v>#NAME?</v>
      </c>
      <c r="AW322" s="83" t="e">
        <f t="shared" ca="1" si="55"/>
        <v>#NAME?</v>
      </c>
      <c r="AX322" s="88" t="e">
        <f t="shared" ca="1" si="56"/>
        <v>#NAME?</v>
      </c>
      <c r="AY322" s="83" t="str">
        <f t="shared" si="57"/>
        <v/>
      </c>
      <c r="AZ322" s="22" t="e">
        <f t="shared" ca="1" si="58"/>
        <v>#NAME?</v>
      </c>
      <c r="BA322" s="22" t="e">
        <f t="shared" ca="1" si="59"/>
        <v>#NAME?</v>
      </c>
      <c r="BB322" s="88" t="e">
        <f t="shared" ca="1" si="60"/>
        <v>#NAME?</v>
      </c>
      <c r="BC322" s="90" t="e">
        <f t="shared" ca="1" si="61"/>
        <v>#NAME?</v>
      </c>
      <c r="BD322" s="90" t="e">
        <f t="shared" ca="1" si="62"/>
        <v>#NAME?</v>
      </c>
      <c r="BE322" s="88" t="e">
        <f t="shared" ca="1" si="63"/>
        <v>#NAME?</v>
      </c>
      <c r="BF322" s="22" t="e">
        <f t="shared" ca="1" si="64"/>
        <v>#NAME?</v>
      </c>
      <c r="BG322" s="22" t="e">
        <f t="shared" ca="1" si="65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>
        <f t="shared" si="43"/>
        <v>321</v>
      </c>
      <c r="B323" s="162">
        <v>46081</v>
      </c>
      <c r="C323" s="54" t="s">
        <v>1160</v>
      </c>
      <c r="D323" s="58" t="s">
        <v>2094</v>
      </c>
      <c r="E323" s="54" t="s">
        <v>2095</v>
      </c>
      <c r="F323" s="54">
        <v>13</v>
      </c>
      <c r="G323" s="54" t="s">
        <v>65</v>
      </c>
      <c r="H323" s="54" t="str">
        <f t="shared" si="66"/>
        <v>DONE</v>
      </c>
      <c r="I323" s="54" t="s">
        <v>128</v>
      </c>
      <c r="J323" s="58" t="s">
        <v>129</v>
      </c>
      <c r="K323" s="58" t="s">
        <v>106</v>
      </c>
      <c r="L323" s="54"/>
      <c r="M323" s="71"/>
      <c r="N323" s="54" t="s">
        <v>2096</v>
      </c>
      <c r="O323" s="114" t="s">
        <v>81</v>
      </c>
      <c r="P323" s="54" t="s">
        <v>87</v>
      </c>
      <c r="Q323" s="54" t="s">
        <v>89</v>
      </c>
      <c r="R323" s="25">
        <v>200001017354</v>
      </c>
      <c r="S323" s="66">
        <v>46083</v>
      </c>
      <c r="T323" s="66" t="str">
        <f t="shared" si="67"/>
        <v>DONE</v>
      </c>
      <c r="U323" s="66">
        <v>46083</v>
      </c>
      <c r="V323" s="25">
        <v>9200075467</v>
      </c>
      <c r="W323" s="25">
        <v>43734</v>
      </c>
      <c r="X323" s="69">
        <v>46091</v>
      </c>
      <c r="Y323" s="69" t="str">
        <f t="shared" si="29"/>
        <v>DONE</v>
      </c>
      <c r="Z323" s="25">
        <v>47696</v>
      </c>
      <c r="AA323" s="69">
        <v>46091</v>
      </c>
      <c r="AB323" s="25" t="str">
        <f t="shared" si="68"/>
        <v>DONE</v>
      </c>
      <c r="AC323" s="71"/>
      <c r="AD323" s="54" t="s">
        <v>2097</v>
      </c>
      <c r="AE323" s="76">
        <v>46092</v>
      </c>
      <c r="AF323" s="69" t="str">
        <f t="shared" si="69"/>
        <v>DONE</v>
      </c>
      <c r="AG323" s="69">
        <v>46092</v>
      </c>
      <c r="AH323" s="73">
        <v>46146</v>
      </c>
      <c r="AI323" s="77" t="e">
        <f t="shared" ca="1" si="44"/>
        <v>#NAME?</v>
      </c>
      <c r="AJ323" s="80" t="str">
        <f t="array" ref="AJ323">IFERROR(INDEX('[1]Master Price'!$E:$E,MATCH(D323,'[1]Master Price'!$B:$B,0)),"0")</f>
        <v>0</v>
      </c>
      <c r="AK323" s="80">
        <f t="shared" si="45"/>
        <v>0</v>
      </c>
      <c r="AL323" s="82" t="str">
        <f t="shared" si="46"/>
        <v>0-day</v>
      </c>
      <c r="AM323" s="82" t="str">
        <f t="shared" si="47"/>
        <v>0-day</v>
      </c>
      <c r="AN323" s="82" t="str">
        <f t="shared" si="70"/>
        <v>0-day</v>
      </c>
      <c r="AO323" s="82" t="str">
        <f t="shared" si="71"/>
        <v>0-day</v>
      </c>
      <c r="AP323" s="82" t="str">
        <f t="shared" si="50"/>
        <v>1-day</v>
      </c>
      <c r="AQ323" s="82" t="str">
        <f t="shared" si="51"/>
        <v>0-day</v>
      </c>
      <c r="AR323" s="137"/>
      <c r="AS323" s="83" t="str">
        <f t="shared" si="52"/>
        <v/>
      </c>
      <c r="AT323" s="85"/>
      <c r="AU323" s="84" t="e">
        <f t="shared" ca="1" si="53"/>
        <v>#NAME?</v>
      </c>
      <c r="AV323" s="88" t="e">
        <f t="shared" ca="1" si="54"/>
        <v>#NAME?</v>
      </c>
      <c r="AW323" s="83" t="e">
        <f t="shared" ca="1" si="55"/>
        <v>#NAME?</v>
      </c>
      <c r="AX323" s="88" t="e">
        <f t="shared" ca="1" si="56"/>
        <v>#NAME?</v>
      </c>
      <c r="AY323" s="83" t="str">
        <f t="shared" si="57"/>
        <v/>
      </c>
      <c r="AZ323" s="22" t="e">
        <f t="shared" ca="1" si="58"/>
        <v>#NAME?</v>
      </c>
      <c r="BA323" s="22" t="e">
        <f t="shared" ca="1" si="59"/>
        <v>#NAME?</v>
      </c>
      <c r="BB323" s="88" t="e">
        <f t="shared" ca="1" si="60"/>
        <v>#NAME?</v>
      </c>
      <c r="BC323" s="90" t="e">
        <f t="shared" ca="1" si="61"/>
        <v>#NAME?</v>
      </c>
      <c r="BD323" s="90" t="e">
        <f t="shared" ca="1" si="62"/>
        <v>#NAME?</v>
      </c>
      <c r="BE323" s="88" t="e">
        <f t="shared" ca="1" si="63"/>
        <v>#NAME?</v>
      </c>
      <c r="BF323" s="22" t="e">
        <f t="shared" ca="1" si="64"/>
        <v>#NAME?</v>
      </c>
      <c r="BG323" s="22" t="e">
        <f t="shared" ca="1" si="65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>
        <f t="shared" si="43"/>
        <v>322</v>
      </c>
      <c r="B324" s="162">
        <v>46081</v>
      </c>
      <c r="C324" s="54" t="s">
        <v>1160</v>
      </c>
      <c r="D324" s="54" t="s">
        <v>716</v>
      </c>
      <c r="E324" s="54" t="s">
        <v>717</v>
      </c>
      <c r="F324" s="54">
        <v>23</v>
      </c>
      <c r="G324" s="54" t="s">
        <v>65</v>
      </c>
      <c r="H324" s="54" t="str">
        <f t="shared" si="66"/>
        <v>DONE</v>
      </c>
      <c r="I324" s="54" t="s">
        <v>128</v>
      </c>
      <c r="J324" s="58" t="s">
        <v>129</v>
      </c>
      <c r="K324" s="58" t="s">
        <v>106</v>
      </c>
      <c r="L324" s="54"/>
      <c r="M324" s="71"/>
      <c r="N324" s="54" t="s">
        <v>2096</v>
      </c>
      <c r="O324" s="114" t="s">
        <v>81</v>
      </c>
      <c r="P324" s="54" t="s">
        <v>87</v>
      </c>
      <c r="Q324" s="54" t="s">
        <v>89</v>
      </c>
      <c r="R324" s="25">
        <v>200001017354</v>
      </c>
      <c r="S324" s="66">
        <v>46083</v>
      </c>
      <c r="T324" s="66" t="str">
        <f t="shared" si="67"/>
        <v>DONE</v>
      </c>
      <c r="U324" s="66">
        <v>46083</v>
      </c>
      <c r="V324" s="25">
        <v>9200075467</v>
      </c>
      <c r="W324" s="25">
        <v>43734</v>
      </c>
      <c r="X324" s="69">
        <v>46091</v>
      </c>
      <c r="Y324" s="69" t="str">
        <f t="shared" si="29"/>
        <v>DONE</v>
      </c>
      <c r="Z324" s="25">
        <v>47696</v>
      </c>
      <c r="AA324" s="69">
        <v>46091</v>
      </c>
      <c r="AB324" s="25" t="str">
        <f t="shared" si="68"/>
        <v>DONE</v>
      </c>
      <c r="AC324" s="71"/>
      <c r="AD324" s="54" t="s">
        <v>2097</v>
      </c>
      <c r="AE324" s="76">
        <v>46092</v>
      </c>
      <c r="AF324" s="69" t="str">
        <f t="shared" si="69"/>
        <v>DONE</v>
      </c>
      <c r="AG324" s="69">
        <v>46092</v>
      </c>
      <c r="AH324" s="73">
        <v>46146</v>
      </c>
      <c r="AI324" s="77" t="e">
        <f t="shared" ca="1" si="44"/>
        <v>#NAME?</v>
      </c>
      <c r="AJ324" s="80" t="str">
        <f t="array" ref="AJ324">IFERROR(INDEX('[1]Master Price'!$E:$E,MATCH(D324,'[1]Master Price'!$B:$B,0)),"0")</f>
        <v>0</v>
      </c>
      <c r="AK324" s="80">
        <f t="shared" si="45"/>
        <v>0</v>
      </c>
      <c r="AL324" s="82" t="str">
        <f t="shared" si="46"/>
        <v>0-day</v>
      </c>
      <c r="AM324" s="82" t="str">
        <f t="shared" si="47"/>
        <v>0-day</v>
      </c>
      <c r="AN324" s="82" t="str">
        <f t="shared" si="70"/>
        <v>0-day</v>
      </c>
      <c r="AO324" s="82" t="str">
        <f t="shared" si="71"/>
        <v>0-day</v>
      </c>
      <c r="AP324" s="82" t="str">
        <f t="shared" si="50"/>
        <v>1-day</v>
      </c>
      <c r="AQ324" s="82" t="str">
        <f t="shared" si="51"/>
        <v>0-day</v>
      </c>
      <c r="AR324" s="137"/>
      <c r="AS324" s="83" t="str">
        <f t="shared" si="52"/>
        <v/>
      </c>
      <c r="AT324" s="85"/>
      <c r="AU324" s="84" t="e">
        <f t="shared" ca="1" si="53"/>
        <v>#NAME?</v>
      </c>
      <c r="AV324" s="88" t="e">
        <f t="shared" ca="1" si="54"/>
        <v>#NAME?</v>
      </c>
      <c r="AW324" s="83" t="e">
        <f t="shared" ca="1" si="55"/>
        <v>#NAME?</v>
      </c>
      <c r="AX324" s="88" t="e">
        <f t="shared" ca="1" si="56"/>
        <v>#NAME?</v>
      </c>
      <c r="AY324" s="83" t="str">
        <f t="shared" si="57"/>
        <v/>
      </c>
      <c r="AZ324" s="22" t="e">
        <f t="shared" ca="1" si="58"/>
        <v>#NAME?</v>
      </c>
      <c r="BA324" s="22" t="e">
        <f t="shared" ca="1" si="59"/>
        <v>#NAME?</v>
      </c>
      <c r="BB324" s="88" t="e">
        <f t="shared" ca="1" si="60"/>
        <v>#NAME?</v>
      </c>
      <c r="BC324" s="90" t="e">
        <f t="shared" ca="1" si="61"/>
        <v>#NAME?</v>
      </c>
      <c r="BD324" s="90" t="e">
        <f t="shared" ca="1" si="62"/>
        <v>#NAME?</v>
      </c>
      <c r="BE324" s="88" t="e">
        <f t="shared" ca="1" si="63"/>
        <v>#NAME?</v>
      </c>
      <c r="BF324" s="22" t="e">
        <f t="shared" ca="1" si="64"/>
        <v>#NAME?</v>
      </c>
      <c r="BG324" s="22" t="e">
        <f t="shared" ca="1" si="65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>
        <f t="shared" si="43"/>
        <v>323</v>
      </c>
      <c r="B325" s="162">
        <v>46081</v>
      </c>
      <c r="C325" s="54" t="s">
        <v>1160</v>
      </c>
      <c r="D325" s="155" t="s">
        <v>278</v>
      </c>
      <c r="E325" s="54" t="s">
        <v>279</v>
      </c>
      <c r="F325" s="54">
        <v>2</v>
      </c>
      <c r="G325" s="54" t="s">
        <v>65</v>
      </c>
      <c r="H325" s="54" t="str">
        <f t="shared" si="66"/>
        <v>DONE</v>
      </c>
      <c r="I325" s="54" t="s">
        <v>128</v>
      </c>
      <c r="J325" s="58" t="s">
        <v>129</v>
      </c>
      <c r="K325" s="58" t="s">
        <v>106</v>
      </c>
      <c r="L325" s="54"/>
      <c r="M325" s="71"/>
      <c r="N325" s="54" t="s">
        <v>2096</v>
      </c>
      <c r="O325" s="114" t="s">
        <v>81</v>
      </c>
      <c r="P325" s="54" t="s">
        <v>87</v>
      </c>
      <c r="Q325" s="54" t="s">
        <v>89</v>
      </c>
      <c r="R325" s="25">
        <v>200001017354</v>
      </c>
      <c r="S325" s="66">
        <v>46083</v>
      </c>
      <c r="T325" s="66" t="str">
        <f t="shared" si="67"/>
        <v>DONE</v>
      </c>
      <c r="U325" s="66">
        <v>46083</v>
      </c>
      <c r="V325" s="25">
        <v>9200075467</v>
      </c>
      <c r="W325" s="25">
        <v>43734</v>
      </c>
      <c r="X325" s="69">
        <v>46091</v>
      </c>
      <c r="Y325" s="69" t="str">
        <f t="shared" si="29"/>
        <v>DONE</v>
      </c>
      <c r="Z325" s="25">
        <v>47696</v>
      </c>
      <c r="AA325" s="69">
        <v>46091</v>
      </c>
      <c r="AB325" s="25" t="str">
        <f t="shared" si="68"/>
        <v>DONE</v>
      </c>
      <c r="AC325" s="71"/>
      <c r="AD325" s="54" t="s">
        <v>2097</v>
      </c>
      <c r="AE325" s="76">
        <v>46092</v>
      </c>
      <c r="AF325" s="69" t="str">
        <f t="shared" si="69"/>
        <v>DONE</v>
      </c>
      <c r="AG325" s="69">
        <v>46092</v>
      </c>
      <c r="AH325" s="73">
        <v>46146</v>
      </c>
      <c r="AI325" s="77" t="e">
        <f t="shared" ca="1" si="44"/>
        <v>#NAME?</v>
      </c>
      <c r="AJ325" s="80" t="str">
        <f t="array" ref="AJ325">IFERROR(INDEX('[1]Master Price'!$E:$E,MATCH(D325,'[1]Master Price'!$B:$B,0)),"0")</f>
        <v>0</v>
      </c>
      <c r="AK325" s="80">
        <f t="shared" si="45"/>
        <v>0</v>
      </c>
      <c r="AL325" s="82" t="str">
        <f t="shared" si="46"/>
        <v>0-day</v>
      </c>
      <c r="AM325" s="82" t="str">
        <f t="shared" si="47"/>
        <v>0-day</v>
      </c>
      <c r="AN325" s="82" t="str">
        <f t="shared" si="70"/>
        <v>0-day</v>
      </c>
      <c r="AO325" s="82" t="str">
        <f t="shared" si="71"/>
        <v>0-day</v>
      </c>
      <c r="AP325" s="82" t="str">
        <f t="shared" si="50"/>
        <v>1-day</v>
      </c>
      <c r="AQ325" s="82" t="str">
        <f t="shared" si="51"/>
        <v>0-day</v>
      </c>
      <c r="AR325" s="137"/>
      <c r="AS325" s="83" t="str">
        <f t="shared" si="52"/>
        <v/>
      </c>
      <c r="AT325" s="85"/>
      <c r="AU325" s="84" t="e">
        <f t="shared" ca="1" si="53"/>
        <v>#NAME?</v>
      </c>
      <c r="AV325" s="88" t="e">
        <f t="shared" ca="1" si="54"/>
        <v>#NAME?</v>
      </c>
      <c r="AW325" s="83" t="e">
        <f t="shared" ca="1" si="55"/>
        <v>#NAME?</v>
      </c>
      <c r="AX325" s="88" t="e">
        <f t="shared" ca="1" si="56"/>
        <v>#NAME?</v>
      </c>
      <c r="AY325" s="83" t="str">
        <f t="shared" si="57"/>
        <v/>
      </c>
      <c r="AZ325" s="22" t="e">
        <f t="shared" ca="1" si="58"/>
        <v>#NAME?</v>
      </c>
      <c r="BA325" s="22" t="e">
        <f t="shared" ca="1" si="59"/>
        <v>#NAME?</v>
      </c>
      <c r="BB325" s="88" t="e">
        <f t="shared" ca="1" si="60"/>
        <v>#NAME?</v>
      </c>
      <c r="BC325" s="90" t="e">
        <f t="shared" ca="1" si="61"/>
        <v>#NAME?</v>
      </c>
      <c r="BD325" s="90" t="e">
        <f t="shared" ca="1" si="62"/>
        <v>#NAME?</v>
      </c>
      <c r="BE325" s="88" t="e">
        <f t="shared" ca="1" si="63"/>
        <v>#NAME?</v>
      </c>
      <c r="BF325" s="22" t="e">
        <f t="shared" ca="1" si="64"/>
        <v>#NAME?</v>
      </c>
      <c r="BG325" s="22" t="e">
        <f t="shared" ca="1" si="65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>
        <f t="shared" si="43"/>
        <v>324</v>
      </c>
      <c r="B326" s="162">
        <v>46081</v>
      </c>
      <c r="C326" s="54" t="s">
        <v>1160</v>
      </c>
      <c r="D326" s="165" t="s">
        <v>2101</v>
      </c>
      <c r="E326" s="54" t="s">
        <v>2102</v>
      </c>
      <c r="F326" s="54">
        <v>3</v>
      </c>
      <c r="G326" s="54" t="s">
        <v>1459</v>
      </c>
      <c r="H326" s="54" t="str">
        <f t="shared" si="66"/>
        <v>DONE</v>
      </c>
      <c r="I326" s="54" t="s">
        <v>128</v>
      </c>
      <c r="J326" s="58" t="s">
        <v>129</v>
      </c>
      <c r="K326" s="58" t="s">
        <v>106</v>
      </c>
      <c r="L326" s="54"/>
      <c r="M326" s="71"/>
      <c r="N326" s="54" t="s">
        <v>2096</v>
      </c>
      <c r="O326" s="114" t="s">
        <v>81</v>
      </c>
      <c r="P326" s="54" t="s">
        <v>87</v>
      </c>
      <c r="Q326" s="54" t="s">
        <v>89</v>
      </c>
      <c r="R326" s="25">
        <v>200001017354</v>
      </c>
      <c r="S326" s="66">
        <v>46083</v>
      </c>
      <c r="T326" s="66" t="str">
        <f t="shared" si="67"/>
        <v>DONE</v>
      </c>
      <c r="U326" s="66">
        <v>46083</v>
      </c>
      <c r="V326" s="25">
        <v>9200075467</v>
      </c>
      <c r="W326" s="25">
        <v>43734</v>
      </c>
      <c r="X326" s="69">
        <v>46091</v>
      </c>
      <c r="Y326" s="69" t="str">
        <f t="shared" si="29"/>
        <v>DONE</v>
      </c>
      <c r="Z326" s="25">
        <v>47696</v>
      </c>
      <c r="AA326" s="69">
        <v>46091</v>
      </c>
      <c r="AB326" s="25" t="str">
        <f t="shared" si="68"/>
        <v>DONE</v>
      </c>
      <c r="AC326" s="71"/>
      <c r="AD326" s="54" t="s">
        <v>2097</v>
      </c>
      <c r="AE326" s="76">
        <v>46092</v>
      </c>
      <c r="AF326" s="69" t="str">
        <f t="shared" si="69"/>
        <v>DONE</v>
      </c>
      <c r="AG326" s="69">
        <v>46092</v>
      </c>
      <c r="AH326" s="73">
        <v>46146</v>
      </c>
      <c r="AI326" s="77" t="e">
        <f t="shared" ca="1" si="44"/>
        <v>#NAME?</v>
      </c>
      <c r="AJ326" s="80" t="str">
        <f t="array" ref="AJ326">IFERROR(INDEX('[1]Master Price'!$E:$E,MATCH(D326,'[1]Master Price'!$B:$B,0)),"0")</f>
        <v>0</v>
      </c>
      <c r="AK326" s="80">
        <f t="shared" si="45"/>
        <v>0</v>
      </c>
      <c r="AL326" s="82" t="str">
        <f t="shared" si="46"/>
        <v>0-day</v>
      </c>
      <c r="AM326" s="82" t="str">
        <f t="shared" si="47"/>
        <v>0-day</v>
      </c>
      <c r="AN326" s="82" t="str">
        <f t="shared" si="70"/>
        <v>0-day</v>
      </c>
      <c r="AO326" s="82" t="str">
        <f t="shared" si="71"/>
        <v>0-day</v>
      </c>
      <c r="AP326" s="82" t="str">
        <f t="shared" si="50"/>
        <v>1-day</v>
      </c>
      <c r="AQ326" s="82" t="str">
        <f t="shared" si="51"/>
        <v>0-day</v>
      </c>
      <c r="AR326" s="137"/>
      <c r="AS326" s="83" t="str">
        <f t="shared" si="52"/>
        <v/>
      </c>
      <c r="AT326" s="85"/>
      <c r="AU326" s="84" t="e">
        <f t="shared" ca="1" si="53"/>
        <v>#NAME?</v>
      </c>
      <c r="AV326" s="88" t="e">
        <f t="shared" ca="1" si="54"/>
        <v>#NAME?</v>
      </c>
      <c r="AW326" s="83" t="e">
        <f t="shared" ca="1" si="55"/>
        <v>#NAME?</v>
      </c>
      <c r="AX326" s="88" t="e">
        <f t="shared" ca="1" si="56"/>
        <v>#NAME?</v>
      </c>
      <c r="AY326" s="83" t="str">
        <f t="shared" si="57"/>
        <v/>
      </c>
      <c r="AZ326" s="22" t="e">
        <f t="shared" ca="1" si="58"/>
        <v>#NAME?</v>
      </c>
      <c r="BA326" s="22" t="e">
        <f t="shared" ca="1" si="59"/>
        <v>#NAME?</v>
      </c>
      <c r="BB326" s="88" t="e">
        <f t="shared" ca="1" si="60"/>
        <v>#NAME?</v>
      </c>
      <c r="BC326" s="90" t="e">
        <f t="shared" ca="1" si="61"/>
        <v>#NAME?</v>
      </c>
      <c r="BD326" s="90" t="e">
        <f t="shared" ca="1" si="62"/>
        <v>#NAME?</v>
      </c>
      <c r="BE326" s="88" t="e">
        <f t="shared" ca="1" si="63"/>
        <v>#NAME?</v>
      </c>
      <c r="BF326" s="22" t="e">
        <f t="shared" ca="1" si="64"/>
        <v>#NAME?</v>
      </c>
      <c r="BG326" s="22" t="e">
        <f t="shared" ca="1" si="65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>
        <f t="shared" si="43"/>
        <v>325</v>
      </c>
      <c r="B327" s="162">
        <v>46081</v>
      </c>
      <c r="C327" s="54" t="s">
        <v>1169</v>
      </c>
      <c r="D327" s="54" t="s">
        <v>244</v>
      </c>
      <c r="E327" s="54" t="s">
        <v>245</v>
      </c>
      <c r="F327" s="54">
        <v>1</v>
      </c>
      <c r="G327" s="54" t="s">
        <v>65</v>
      </c>
      <c r="H327" s="54" t="str">
        <f t="shared" si="66"/>
        <v>DONE</v>
      </c>
      <c r="I327" s="54" t="s">
        <v>466</v>
      </c>
      <c r="J327" s="58" t="s">
        <v>1940</v>
      </c>
      <c r="K327" s="58" t="s">
        <v>106</v>
      </c>
      <c r="L327" s="71"/>
      <c r="M327" s="71"/>
      <c r="N327" s="54" t="s">
        <v>161</v>
      </c>
      <c r="O327" s="114" t="s">
        <v>81</v>
      </c>
      <c r="P327" s="54" t="s">
        <v>87</v>
      </c>
      <c r="Q327" s="54" t="s">
        <v>2087</v>
      </c>
      <c r="R327" s="25">
        <v>200001017209</v>
      </c>
      <c r="S327" s="66">
        <v>46083</v>
      </c>
      <c r="T327" s="66" t="str">
        <f t="shared" si="67"/>
        <v>DONE</v>
      </c>
      <c r="U327" s="66">
        <v>46083</v>
      </c>
      <c r="V327" s="25">
        <v>9200075460</v>
      </c>
      <c r="W327" s="25">
        <v>43727</v>
      </c>
      <c r="X327" s="69">
        <v>46091</v>
      </c>
      <c r="Y327" s="69" t="str">
        <f t="shared" si="29"/>
        <v>DONE</v>
      </c>
      <c r="Z327" s="25">
        <v>47689</v>
      </c>
      <c r="AA327" s="69">
        <v>46091</v>
      </c>
      <c r="AB327" s="25" t="str">
        <f t="shared" si="68"/>
        <v>DONE</v>
      </c>
      <c r="AC327" s="71"/>
      <c r="AD327" s="54" t="s">
        <v>2103</v>
      </c>
      <c r="AE327" s="76">
        <v>46092</v>
      </c>
      <c r="AF327" s="69" t="str">
        <f t="shared" si="69"/>
        <v>DONE</v>
      </c>
      <c r="AG327" s="69">
        <v>46092</v>
      </c>
      <c r="AH327" s="73">
        <v>46146</v>
      </c>
      <c r="AI327" s="77" t="e">
        <f t="shared" ca="1" si="44"/>
        <v>#NAME?</v>
      </c>
      <c r="AJ327" s="80" t="str">
        <f t="array" ref="AJ327">IFERROR(INDEX('[1]Master Price'!$E:$E,MATCH(D327,'[1]Master Price'!$B:$B,0)),"0")</f>
        <v>0</v>
      </c>
      <c r="AK327" s="80">
        <f t="shared" si="45"/>
        <v>0</v>
      </c>
      <c r="AL327" s="82" t="str">
        <f t="shared" si="46"/>
        <v>0-day</v>
      </c>
      <c r="AM327" s="82" t="str">
        <f t="shared" si="47"/>
        <v>0-day</v>
      </c>
      <c r="AN327" s="82" t="str">
        <f t="shared" si="70"/>
        <v>0-day</v>
      </c>
      <c r="AO327" s="82" t="str">
        <f t="shared" si="71"/>
        <v>0-day</v>
      </c>
      <c r="AP327" s="82" t="str">
        <f t="shared" si="50"/>
        <v>1-day</v>
      </c>
      <c r="AQ327" s="82" t="str">
        <f t="shared" si="51"/>
        <v>0-day</v>
      </c>
      <c r="AR327" s="137"/>
      <c r="AS327" s="83" t="str">
        <f t="shared" si="52"/>
        <v/>
      </c>
      <c r="AT327" s="85"/>
      <c r="AU327" s="84" t="e">
        <f t="shared" ca="1" si="53"/>
        <v>#NAME?</v>
      </c>
      <c r="AV327" s="88" t="e">
        <f t="shared" ca="1" si="54"/>
        <v>#NAME?</v>
      </c>
      <c r="AW327" s="83" t="e">
        <f t="shared" ca="1" si="55"/>
        <v>#NAME?</v>
      </c>
      <c r="AX327" s="88" t="e">
        <f t="shared" ca="1" si="56"/>
        <v>#NAME?</v>
      </c>
      <c r="AY327" s="83" t="str">
        <f t="shared" si="57"/>
        <v/>
      </c>
      <c r="AZ327" s="22" t="e">
        <f t="shared" ca="1" si="58"/>
        <v>#NAME?</v>
      </c>
      <c r="BA327" s="22" t="e">
        <f t="shared" ca="1" si="59"/>
        <v>#NAME?</v>
      </c>
      <c r="BB327" s="88" t="e">
        <f t="shared" ca="1" si="60"/>
        <v>#NAME?</v>
      </c>
      <c r="BC327" s="90" t="e">
        <f t="shared" ca="1" si="61"/>
        <v>#NAME?</v>
      </c>
      <c r="BD327" s="90" t="e">
        <f t="shared" ca="1" si="62"/>
        <v>#NAME?</v>
      </c>
      <c r="BE327" s="88" t="e">
        <f t="shared" ca="1" si="63"/>
        <v>#NAME?</v>
      </c>
      <c r="BF327" s="22" t="e">
        <f t="shared" ca="1" si="64"/>
        <v>#NAME?</v>
      </c>
      <c r="BG327" s="22" t="e">
        <f t="shared" ca="1" si="65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>
        <f t="shared" si="43"/>
        <v>326</v>
      </c>
      <c r="B328" s="162">
        <v>46081</v>
      </c>
      <c r="C328" s="54" t="s">
        <v>1174</v>
      </c>
      <c r="D328" s="25" t="s">
        <v>68</v>
      </c>
      <c r="E328" s="54" t="s">
        <v>70</v>
      </c>
      <c r="F328" s="54">
        <v>2</v>
      </c>
      <c r="G328" s="54" t="s">
        <v>63</v>
      </c>
      <c r="H328" s="54" t="str">
        <f t="shared" si="66"/>
        <v>DONE</v>
      </c>
      <c r="I328" s="54" t="s">
        <v>2104</v>
      </c>
      <c r="J328" s="62" t="s">
        <v>73</v>
      </c>
      <c r="K328" s="62" t="s">
        <v>73</v>
      </c>
      <c r="L328" s="54">
        <v>5228</v>
      </c>
      <c r="M328" s="71"/>
      <c r="N328" s="54" t="s">
        <v>2105</v>
      </c>
      <c r="O328" s="98" t="s">
        <v>91</v>
      </c>
      <c r="P328" s="54" t="s">
        <v>87</v>
      </c>
      <c r="Q328" s="54" t="s">
        <v>148</v>
      </c>
      <c r="R328" s="25">
        <v>200001019079</v>
      </c>
      <c r="S328" s="66">
        <v>46084</v>
      </c>
      <c r="T328" s="66" t="str">
        <f t="shared" si="67"/>
        <v>DONE</v>
      </c>
      <c r="U328" s="66">
        <v>46115</v>
      </c>
      <c r="V328" s="25">
        <v>7000235118</v>
      </c>
      <c r="W328" s="25">
        <v>43790</v>
      </c>
      <c r="X328" s="69">
        <v>46092</v>
      </c>
      <c r="Y328" s="69" t="str">
        <f t="shared" si="29"/>
        <v>DONE</v>
      </c>
      <c r="Z328" s="25">
        <v>47769</v>
      </c>
      <c r="AA328" s="69">
        <v>46092</v>
      </c>
      <c r="AB328" s="25" t="str">
        <f t="shared" si="68"/>
        <v>DONE</v>
      </c>
      <c r="AC328" s="71"/>
      <c r="AD328" s="54" t="s">
        <v>2106</v>
      </c>
      <c r="AE328" s="76">
        <v>46092</v>
      </c>
      <c r="AF328" s="69" t="str">
        <f t="shared" si="69"/>
        <v>DONE</v>
      </c>
      <c r="AG328" s="69">
        <v>46093</v>
      </c>
      <c r="AH328" s="73">
        <v>46146</v>
      </c>
      <c r="AI328" s="77" t="e">
        <f t="shared" ca="1" si="44"/>
        <v>#NAME?</v>
      </c>
      <c r="AJ328" s="80" t="str">
        <f t="array" ref="AJ328">IFERROR(INDEX('[1]Master Price'!$E:$E,MATCH(D328,'[1]Master Price'!$B:$B,0)),"0")</f>
        <v>0</v>
      </c>
      <c r="AK328" s="80">
        <f t="shared" si="45"/>
        <v>0</v>
      </c>
      <c r="AL328" s="82" t="str">
        <f t="shared" si="46"/>
        <v>0-day</v>
      </c>
      <c r="AM328" s="82" t="str">
        <f t="shared" si="47"/>
        <v>31-day</v>
      </c>
      <c r="AN328" s="82" t="str">
        <f t="shared" si="70"/>
        <v>0-day</v>
      </c>
      <c r="AO328" s="82" t="str">
        <f t="shared" si="71"/>
        <v>0-day</v>
      </c>
      <c r="AP328" s="82" t="str">
        <f t="shared" si="50"/>
        <v>0-day</v>
      </c>
      <c r="AQ328" s="82" t="str">
        <f t="shared" si="51"/>
        <v>0-day</v>
      </c>
      <c r="AR328" s="137"/>
      <c r="AS328" s="83" t="str">
        <f t="shared" si="52"/>
        <v/>
      </c>
      <c r="AT328" s="85"/>
      <c r="AU328" s="84" t="e">
        <f t="shared" ca="1" si="53"/>
        <v>#NAME?</v>
      </c>
      <c r="AV328" s="88" t="e">
        <f t="shared" ca="1" si="54"/>
        <v>#NAME?</v>
      </c>
      <c r="AW328" s="83" t="e">
        <f t="shared" ca="1" si="55"/>
        <v>#NAME?</v>
      </c>
      <c r="AX328" s="88" t="e">
        <f t="shared" ca="1" si="56"/>
        <v>#NAME?</v>
      </c>
      <c r="AY328" s="83" t="str">
        <f t="shared" si="57"/>
        <v/>
      </c>
      <c r="AZ328" s="22" t="e">
        <f t="shared" ca="1" si="58"/>
        <v>#NAME?</v>
      </c>
      <c r="BA328" s="22" t="e">
        <f t="shared" ca="1" si="59"/>
        <v>#NAME?</v>
      </c>
      <c r="BB328" s="88" t="e">
        <f t="shared" ca="1" si="60"/>
        <v>#NAME?</v>
      </c>
      <c r="BC328" s="90" t="e">
        <f t="shared" ca="1" si="61"/>
        <v>#NAME?</v>
      </c>
      <c r="BD328" s="90" t="e">
        <f t="shared" ca="1" si="62"/>
        <v>#NAME?</v>
      </c>
      <c r="BE328" s="88" t="e">
        <f t="shared" ca="1" si="63"/>
        <v>#NAME?</v>
      </c>
      <c r="BF328" s="22" t="e">
        <f t="shared" ca="1" si="64"/>
        <v>#NAME?</v>
      </c>
      <c r="BG328" s="22" t="e">
        <f t="shared" ca="1" si="65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>
        <f t="shared" si="43"/>
        <v>327</v>
      </c>
      <c r="B329" s="162">
        <v>46081</v>
      </c>
      <c r="C329" s="54" t="s">
        <v>1174</v>
      </c>
      <c r="D329" s="25" t="s">
        <v>163</v>
      </c>
      <c r="E329" s="54" t="s">
        <v>164</v>
      </c>
      <c r="F329" s="54">
        <v>1</v>
      </c>
      <c r="G329" s="54" t="s">
        <v>63</v>
      </c>
      <c r="H329" s="54" t="str">
        <f t="shared" si="66"/>
        <v>DONE</v>
      </c>
      <c r="I329" s="54" t="s">
        <v>2104</v>
      </c>
      <c r="J329" s="62" t="s">
        <v>73</v>
      </c>
      <c r="K329" s="62" t="s">
        <v>73</v>
      </c>
      <c r="L329" s="54">
        <v>5228</v>
      </c>
      <c r="M329" s="71"/>
      <c r="N329" s="54" t="s">
        <v>2105</v>
      </c>
      <c r="O329" s="98" t="s">
        <v>91</v>
      </c>
      <c r="P329" s="54" t="s">
        <v>87</v>
      </c>
      <c r="Q329" s="54" t="s">
        <v>148</v>
      </c>
      <c r="R329" s="25">
        <v>200001019079</v>
      </c>
      <c r="S329" s="66">
        <v>46084</v>
      </c>
      <c r="T329" s="66" t="str">
        <f t="shared" si="67"/>
        <v>DONE</v>
      </c>
      <c r="U329" s="66">
        <v>46115</v>
      </c>
      <c r="V329" s="25">
        <v>7000235118</v>
      </c>
      <c r="W329" s="25">
        <v>43790</v>
      </c>
      <c r="X329" s="69">
        <v>46092</v>
      </c>
      <c r="Y329" s="69" t="str">
        <f t="shared" si="29"/>
        <v>DONE</v>
      </c>
      <c r="Z329" s="25">
        <v>47769</v>
      </c>
      <c r="AA329" s="69">
        <v>46092</v>
      </c>
      <c r="AB329" s="25" t="str">
        <f t="shared" si="68"/>
        <v>DONE</v>
      </c>
      <c r="AC329" s="71"/>
      <c r="AD329" s="54" t="s">
        <v>2106</v>
      </c>
      <c r="AE329" s="76">
        <v>46092</v>
      </c>
      <c r="AF329" s="69" t="str">
        <f t="shared" si="69"/>
        <v>DONE</v>
      </c>
      <c r="AG329" s="69">
        <v>46093</v>
      </c>
      <c r="AH329" s="73">
        <v>46146</v>
      </c>
      <c r="AI329" s="77" t="e">
        <f t="shared" ca="1" si="44"/>
        <v>#NAME?</v>
      </c>
      <c r="AJ329" s="80" t="str">
        <f t="array" ref="AJ329">IFERROR(INDEX('[1]Master Price'!$E:$E,MATCH(D329,'[1]Master Price'!$B:$B,0)),"0")</f>
        <v>0</v>
      </c>
      <c r="AK329" s="80">
        <f t="shared" si="45"/>
        <v>0</v>
      </c>
      <c r="AL329" s="82" t="str">
        <f t="shared" si="46"/>
        <v>0-day</v>
      </c>
      <c r="AM329" s="82" t="str">
        <f t="shared" si="47"/>
        <v>31-day</v>
      </c>
      <c r="AN329" s="82" t="str">
        <f t="shared" si="70"/>
        <v>0-day</v>
      </c>
      <c r="AO329" s="82" t="str">
        <f t="shared" si="71"/>
        <v>0-day</v>
      </c>
      <c r="AP329" s="82" t="str">
        <f t="shared" si="50"/>
        <v>0-day</v>
      </c>
      <c r="AQ329" s="82" t="str">
        <f t="shared" si="51"/>
        <v>0-day</v>
      </c>
      <c r="AR329" s="137"/>
      <c r="AS329" s="83" t="str">
        <f t="shared" si="52"/>
        <v/>
      </c>
      <c r="AT329" s="85"/>
      <c r="AU329" s="84" t="e">
        <f t="shared" ca="1" si="53"/>
        <v>#NAME?</v>
      </c>
      <c r="AV329" s="88" t="e">
        <f t="shared" ca="1" si="54"/>
        <v>#NAME?</v>
      </c>
      <c r="AW329" s="83" t="e">
        <f t="shared" ca="1" si="55"/>
        <v>#NAME?</v>
      </c>
      <c r="AX329" s="88" t="e">
        <f t="shared" ca="1" si="56"/>
        <v>#NAME?</v>
      </c>
      <c r="AY329" s="83" t="str">
        <f t="shared" si="57"/>
        <v/>
      </c>
      <c r="AZ329" s="22" t="e">
        <f t="shared" ca="1" si="58"/>
        <v>#NAME?</v>
      </c>
      <c r="BA329" s="22" t="e">
        <f t="shared" ca="1" si="59"/>
        <v>#NAME?</v>
      </c>
      <c r="BB329" s="88" t="e">
        <f t="shared" ca="1" si="60"/>
        <v>#NAME?</v>
      </c>
      <c r="BC329" s="90" t="e">
        <f t="shared" ca="1" si="61"/>
        <v>#NAME?</v>
      </c>
      <c r="BD329" s="90" t="e">
        <f t="shared" ca="1" si="62"/>
        <v>#NAME?</v>
      </c>
      <c r="BE329" s="88" t="e">
        <f t="shared" ca="1" si="63"/>
        <v>#NAME?</v>
      </c>
      <c r="BF329" s="22" t="e">
        <f t="shared" ca="1" si="64"/>
        <v>#NAME?</v>
      </c>
      <c r="BG329" s="22" t="e">
        <f t="shared" ca="1" si="65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>
        <f t="shared" si="43"/>
        <v>328</v>
      </c>
      <c r="B330" s="162">
        <v>46081</v>
      </c>
      <c r="C330" s="54" t="s">
        <v>1176</v>
      </c>
      <c r="D330" s="54" t="s">
        <v>212</v>
      </c>
      <c r="E330" s="166" t="s">
        <v>213</v>
      </c>
      <c r="F330" s="54">
        <v>1</v>
      </c>
      <c r="G330" s="54" t="s">
        <v>65</v>
      </c>
      <c r="H330" s="54" t="str">
        <f t="shared" si="66"/>
        <v>DONE</v>
      </c>
      <c r="I330" s="54" t="s">
        <v>2112</v>
      </c>
      <c r="J330" s="58" t="s">
        <v>1879</v>
      </c>
      <c r="K330" s="58" t="s">
        <v>79</v>
      </c>
      <c r="L330" s="54">
        <v>5967</v>
      </c>
      <c r="M330" s="71" t="s">
        <v>941</v>
      </c>
      <c r="N330" s="54" t="s">
        <v>2113</v>
      </c>
      <c r="O330" s="98" t="s">
        <v>91</v>
      </c>
      <c r="P330" s="64" t="s">
        <v>87</v>
      </c>
      <c r="Q330" s="54" t="s">
        <v>284</v>
      </c>
      <c r="R330" s="25">
        <v>200001019073</v>
      </c>
      <c r="S330" s="66">
        <v>46084</v>
      </c>
      <c r="T330" s="66" t="str">
        <f t="shared" si="67"/>
        <v>DONE</v>
      </c>
      <c r="U330" s="66">
        <v>46115</v>
      </c>
      <c r="V330" s="25">
        <v>7000235179</v>
      </c>
      <c r="W330" s="25">
        <v>43794</v>
      </c>
      <c r="X330" s="69">
        <v>46092</v>
      </c>
      <c r="Y330" s="69" t="str">
        <f t="shared" si="29"/>
        <v>DONE</v>
      </c>
      <c r="Z330" s="25">
        <v>47770</v>
      </c>
      <c r="AA330" s="69">
        <v>46092</v>
      </c>
      <c r="AB330" s="25" t="str">
        <f t="shared" si="68"/>
        <v>DONE</v>
      </c>
      <c r="AC330" s="71"/>
      <c r="AD330" s="54" t="s">
        <v>2115</v>
      </c>
      <c r="AE330" s="76">
        <v>46092</v>
      </c>
      <c r="AF330" s="69" t="str">
        <f t="shared" si="69"/>
        <v>DONE</v>
      </c>
      <c r="AG330" s="69">
        <v>46093</v>
      </c>
      <c r="AH330" s="73">
        <v>46146</v>
      </c>
      <c r="AI330" s="77" t="e">
        <f t="shared" ca="1" si="44"/>
        <v>#NAME?</v>
      </c>
      <c r="AJ330" s="80" t="str">
        <f t="array" ref="AJ330">IFERROR(INDEX('[1]Master Price'!$E:$E,MATCH(D330,'[1]Master Price'!$B:$B,0)),"0")</f>
        <v>0</v>
      </c>
      <c r="AK330" s="80">
        <f t="shared" si="45"/>
        <v>0</v>
      </c>
      <c r="AL330" s="82" t="str">
        <f t="shared" si="46"/>
        <v>0-day</v>
      </c>
      <c r="AM330" s="82" t="str">
        <f t="shared" si="47"/>
        <v>31-day</v>
      </c>
      <c r="AN330" s="82" t="str">
        <f t="shared" si="70"/>
        <v>0-day</v>
      </c>
      <c r="AO330" s="82" t="str">
        <f t="shared" si="71"/>
        <v>0-day</v>
      </c>
      <c r="AP330" s="82" t="str">
        <f t="shared" si="50"/>
        <v>0-day</v>
      </c>
      <c r="AQ330" s="82" t="str">
        <f t="shared" si="51"/>
        <v>0-day</v>
      </c>
      <c r="AR330" s="137"/>
      <c r="AS330" s="83" t="str">
        <f t="shared" si="52"/>
        <v/>
      </c>
      <c r="AT330" s="85"/>
      <c r="AU330" s="84" t="e">
        <f t="shared" ca="1" si="53"/>
        <v>#NAME?</v>
      </c>
      <c r="AV330" s="88" t="e">
        <f t="shared" ca="1" si="54"/>
        <v>#NAME?</v>
      </c>
      <c r="AW330" s="83" t="e">
        <f t="shared" ca="1" si="55"/>
        <v>#NAME?</v>
      </c>
      <c r="AX330" s="88" t="e">
        <f t="shared" ca="1" si="56"/>
        <v>#NAME?</v>
      </c>
      <c r="AY330" s="83" t="str">
        <f t="shared" si="57"/>
        <v/>
      </c>
      <c r="AZ330" s="22" t="e">
        <f t="shared" ca="1" si="58"/>
        <v>#NAME?</v>
      </c>
      <c r="BA330" s="22" t="e">
        <f t="shared" ca="1" si="59"/>
        <v>#NAME?</v>
      </c>
      <c r="BB330" s="88" t="e">
        <f t="shared" ca="1" si="60"/>
        <v>#NAME?</v>
      </c>
      <c r="BC330" s="90" t="e">
        <f t="shared" ca="1" si="61"/>
        <v>#NAME?</v>
      </c>
      <c r="BD330" s="90" t="e">
        <f t="shared" ca="1" si="62"/>
        <v>#NAME?</v>
      </c>
      <c r="BE330" s="88" t="e">
        <f t="shared" ca="1" si="63"/>
        <v>#NAME?</v>
      </c>
      <c r="BF330" s="22" t="e">
        <f t="shared" ca="1" si="64"/>
        <v>#NAME?</v>
      </c>
      <c r="BG330" s="22" t="e">
        <f t="shared" ca="1" si="65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>
        <f t="shared" si="43"/>
        <v>329</v>
      </c>
      <c r="B331" s="162">
        <v>46081</v>
      </c>
      <c r="C331" s="54" t="s">
        <v>1176</v>
      </c>
      <c r="D331" s="54" t="s">
        <v>234</v>
      </c>
      <c r="E331" s="166" t="s">
        <v>236</v>
      </c>
      <c r="F331" s="54">
        <v>1</v>
      </c>
      <c r="G331" s="54" t="s">
        <v>65</v>
      </c>
      <c r="H331" s="54" t="str">
        <f t="shared" si="66"/>
        <v>DONE</v>
      </c>
      <c r="I331" s="54" t="s">
        <v>2112</v>
      </c>
      <c r="J331" s="58" t="s">
        <v>1879</v>
      </c>
      <c r="K331" s="58" t="s">
        <v>79</v>
      </c>
      <c r="L331" s="54">
        <v>5967</v>
      </c>
      <c r="M331" s="71" t="s">
        <v>941</v>
      </c>
      <c r="N331" s="54" t="s">
        <v>2113</v>
      </c>
      <c r="O331" s="98" t="s">
        <v>91</v>
      </c>
      <c r="P331" s="64" t="s">
        <v>87</v>
      </c>
      <c r="Q331" s="54" t="s">
        <v>284</v>
      </c>
      <c r="R331" s="25">
        <v>200001019073</v>
      </c>
      <c r="S331" s="66">
        <v>46084</v>
      </c>
      <c r="T331" s="66" t="str">
        <f t="shared" si="67"/>
        <v>DONE</v>
      </c>
      <c r="U331" s="66">
        <v>46115</v>
      </c>
      <c r="V331" s="25">
        <v>7000235179</v>
      </c>
      <c r="W331" s="25">
        <v>43794</v>
      </c>
      <c r="X331" s="69">
        <v>46092</v>
      </c>
      <c r="Y331" s="69" t="str">
        <f t="shared" si="29"/>
        <v>DONE</v>
      </c>
      <c r="Z331" s="25">
        <v>47770</v>
      </c>
      <c r="AA331" s="69">
        <v>46092</v>
      </c>
      <c r="AB331" s="25" t="str">
        <f t="shared" si="68"/>
        <v>DONE</v>
      </c>
      <c r="AC331" s="71"/>
      <c r="AD331" s="54" t="s">
        <v>2115</v>
      </c>
      <c r="AE331" s="76">
        <v>46092</v>
      </c>
      <c r="AF331" s="69" t="str">
        <f t="shared" si="69"/>
        <v>DONE</v>
      </c>
      <c r="AG331" s="69">
        <v>46093</v>
      </c>
      <c r="AH331" s="73">
        <v>46146</v>
      </c>
      <c r="AI331" s="77" t="e">
        <f t="shared" ca="1" si="44"/>
        <v>#NAME?</v>
      </c>
      <c r="AJ331" s="80" t="str">
        <f t="array" ref="AJ331">IFERROR(INDEX('[1]Master Price'!$E:$E,MATCH(D331,'[1]Master Price'!$B:$B,0)),"0")</f>
        <v>0</v>
      </c>
      <c r="AK331" s="80">
        <f t="shared" si="45"/>
        <v>0</v>
      </c>
      <c r="AL331" s="82" t="str">
        <f t="shared" si="46"/>
        <v>0-day</v>
      </c>
      <c r="AM331" s="82" t="str">
        <f t="shared" si="47"/>
        <v>31-day</v>
      </c>
      <c r="AN331" s="82" t="str">
        <f t="shared" si="70"/>
        <v>0-day</v>
      </c>
      <c r="AO331" s="82" t="str">
        <f t="shared" si="71"/>
        <v>0-day</v>
      </c>
      <c r="AP331" s="82" t="str">
        <f t="shared" si="50"/>
        <v>0-day</v>
      </c>
      <c r="AQ331" s="82" t="str">
        <f t="shared" si="51"/>
        <v>0-day</v>
      </c>
      <c r="AR331" s="137"/>
      <c r="AS331" s="83" t="str">
        <f t="shared" si="52"/>
        <v/>
      </c>
      <c r="AT331" s="85"/>
      <c r="AU331" s="84" t="e">
        <f t="shared" ca="1" si="53"/>
        <v>#NAME?</v>
      </c>
      <c r="AV331" s="88" t="e">
        <f t="shared" ca="1" si="54"/>
        <v>#NAME?</v>
      </c>
      <c r="AW331" s="83" t="e">
        <f t="shared" ca="1" si="55"/>
        <v>#NAME?</v>
      </c>
      <c r="AX331" s="88" t="e">
        <f t="shared" ca="1" si="56"/>
        <v>#NAME?</v>
      </c>
      <c r="AY331" s="83" t="str">
        <f t="shared" si="57"/>
        <v/>
      </c>
      <c r="AZ331" s="22" t="e">
        <f t="shared" ca="1" si="58"/>
        <v>#NAME?</v>
      </c>
      <c r="BA331" s="22" t="e">
        <f t="shared" ca="1" si="59"/>
        <v>#NAME?</v>
      </c>
      <c r="BB331" s="88" t="e">
        <f t="shared" ca="1" si="60"/>
        <v>#NAME?</v>
      </c>
      <c r="BC331" s="90" t="e">
        <f t="shared" ca="1" si="61"/>
        <v>#NAME?</v>
      </c>
      <c r="BD331" s="90" t="e">
        <f t="shared" ca="1" si="62"/>
        <v>#NAME?</v>
      </c>
      <c r="BE331" s="88" t="e">
        <f t="shared" ca="1" si="63"/>
        <v>#NAME?</v>
      </c>
      <c r="BF331" s="22" t="e">
        <f t="shared" ca="1" si="64"/>
        <v>#NAME?</v>
      </c>
      <c r="BG331" s="22" t="e">
        <f t="shared" ca="1" si="65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>
        <f t="shared" si="43"/>
        <v>330</v>
      </c>
      <c r="B332" s="162">
        <v>46081</v>
      </c>
      <c r="C332" s="54" t="s">
        <v>1176</v>
      </c>
      <c r="D332" s="54" t="s">
        <v>251</v>
      </c>
      <c r="E332" s="166" t="s">
        <v>116</v>
      </c>
      <c r="F332" s="54">
        <v>1</v>
      </c>
      <c r="G332" s="54" t="s">
        <v>65</v>
      </c>
      <c r="H332" s="54" t="str">
        <f t="shared" si="66"/>
        <v>DONE</v>
      </c>
      <c r="I332" s="54" t="s">
        <v>2112</v>
      </c>
      <c r="J332" s="58" t="s">
        <v>1879</v>
      </c>
      <c r="K332" s="58" t="s">
        <v>79</v>
      </c>
      <c r="L332" s="54">
        <v>5967</v>
      </c>
      <c r="M332" s="71" t="s">
        <v>941</v>
      </c>
      <c r="N332" s="54" t="s">
        <v>2113</v>
      </c>
      <c r="O332" s="98" t="s">
        <v>91</v>
      </c>
      <c r="P332" s="64" t="s">
        <v>87</v>
      </c>
      <c r="Q332" s="54" t="s">
        <v>284</v>
      </c>
      <c r="R332" s="25">
        <v>200001019073</v>
      </c>
      <c r="S332" s="66">
        <v>46084</v>
      </c>
      <c r="T332" s="66" t="str">
        <f t="shared" si="67"/>
        <v>DONE</v>
      </c>
      <c r="U332" s="66">
        <v>46115</v>
      </c>
      <c r="V332" s="25">
        <v>7000235179</v>
      </c>
      <c r="W332" s="25">
        <v>43794</v>
      </c>
      <c r="X332" s="69">
        <v>46092</v>
      </c>
      <c r="Y332" s="69" t="str">
        <f t="shared" si="29"/>
        <v>DONE</v>
      </c>
      <c r="Z332" s="25">
        <v>47770</v>
      </c>
      <c r="AA332" s="69">
        <v>46092</v>
      </c>
      <c r="AB332" s="25" t="str">
        <f t="shared" si="68"/>
        <v>DONE</v>
      </c>
      <c r="AC332" s="71"/>
      <c r="AD332" s="54" t="s">
        <v>2115</v>
      </c>
      <c r="AE332" s="76">
        <v>46092</v>
      </c>
      <c r="AF332" s="69" t="str">
        <f t="shared" si="69"/>
        <v>DONE</v>
      </c>
      <c r="AG332" s="69">
        <v>46093</v>
      </c>
      <c r="AH332" s="73">
        <v>46146</v>
      </c>
      <c r="AI332" s="77" t="e">
        <f t="shared" ca="1" si="44"/>
        <v>#NAME?</v>
      </c>
      <c r="AJ332" s="80" t="str">
        <f t="array" ref="AJ332">IFERROR(INDEX('[1]Master Price'!$E:$E,MATCH(D332,'[1]Master Price'!$B:$B,0)),"0")</f>
        <v>0</v>
      </c>
      <c r="AK332" s="80">
        <f t="shared" si="45"/>
        <v>0</v>
      </c>
      <c r="AL332" s="82" t="str">
        <f t="shared" si="46"/>
        <v>0-day</v>
      </c>
      <c r="AM332" s="82" t="str">
        <f t="shared" si="47"/>
        <v>31-day</v>
      </c>
      <c r="AN332" s="82" t="str">
        <f t="shared" si="70"/>
        <v>0-day</v>
      </c>
      <c r="AO332" s="82" t="str">
        <f t="shared" si="71"/>
        <v>0-day</v>
      </c>
      <c r="AP332" s="82" t="str">
        <f t="shared" si="50"/>
        <v>0-day</v>
      </c>
      <c r="AQ332" s="82" t="str">
        <f t="shared" si="51"/>
        <v>0-day</v>
      </c>
      <c r="AR332" s="137"/>
      <c r="AS332" s="83" t="str">
        <f t="shared" si="52"/>
        <v/>
      </c>
      <c r="AT332" s="85"/>
      <c r="AU332" s="84" t="e">
        <f t="shared" ca="1" si="53"/>
        <v>#NAME?</v>
      </c>
      <c r="AV332" s="88" t="e">
        <f t="shared" ca="1" si="54"/>
        <v>#NAME?</v>
      </c>
      <c r="AW332" s="83" t="e">
        <f t="shared" ca="1" si="55"/>
        <v>#NAME?</v>
      </c>
      <c r="AX332" s="88" t="e">
        <f t="shared" ca="1" si="56"/>
        <v>#NAME?</v>
      </c>
      <c r="AY332" s="83" t="str">
        <f t="shared" si="57"/>
        <v/>
      </c>
      <c r="AZ332" s="22" t="e">
        <f t="shared" ca="1" si="58"/>
        <v>#NAME?</v>
      </c>
      <c r="BA332" s="22" t="e">
        <f t="shared" ca="1" si="59"/>
        <v>#NAME?</v>
      </c>
      <c r="BB332" s="88" t="e">
        <f t="shared" ca="1" si="60"/>
        <v>#NAME?</v>
      </c>
      <c r="BC332" s="90" t="e">
        <f t="shared" ca="1" si="61"/>
        <v>#NAME?</v>
      </c>
      <c r="BD332" s="90" t="e">
        <f t="shared" ca="1" si="62"/>
        <v>#NAME?</v>
      </c>
      <c r="BE332" s="88" t="e">
        <f t="shared" ca="1" si="63"/>
        <v>#NAME?</v>
      </c>
      <c r="BF332" s="22" t="e">
        <f t="shared" ca="1" si="64"/>
        <v>#NAME?</v>
      </c>
      <c r="BG332" s="22" t="e">
        <f t="shared" ca="1" si="65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>
        <f t="shared" si="43"/>
        <v>331</v>
      </c>
      <c r="B333" s="162">
        <v>46081</v>
      </c>
      <c r="C333" s="54" t="s">
        <v>1176</v>
      </c>
      <c r="D333" s="54" t="s">
        <v>67</v>
      </c>
      <c r="E333" s="166" t="s">
        <v>69</v>
      </c>
      <c r="F333" s="54">
        <v>1</v>
      </c>
      <c r="G333" s="54" t="s">
        <v>65</v>
      </c>
      <c r="H333" s="54" t="str">
        <f t="shared" si="66"/>
        <v>DONE</v>
      </c>
      <c r="I333" s="54" t="s">
        <v>2112</v>
      </c>
      <c r="J333" s="58" t="s">
        <v>1879</v>
      </c>
      <c r="K333" s="58" t="s">
        <v>79</v>
      </c>
      <c r="L333" s="54">
        <v>5967</v>
      </c>
      <c r="M333" s="71" t="s">
        <v>941</v>
      </c>
      <c r="N333" s="54" t="s">
        <v>2113</v>
      </c>
      <c r="O333" s="98" t="s">
        <v>91</v>
      </c>
      <c r="P333" s="64" t="s">
        <v>87</v>
      </c>
      <c r="Q333" s="54" t="s">
        <v>284</v>
      </c>
      <c r="R333" s="25">
        <v>200001019073</v>
      </c>
      <c r="S333" s="66">
        <v>46084</v>
      </c>
      <c r="T333" s="66" t="str">
        <f t="shared" si="67"/>
        <v>DONE</v>
      </c>
      <c r="U333" s="66">
        <v>46115</v>
      </c>
      <c r="V333" s="25">
        <v>7000235179</v>
      </c>
      <c r="W333" s="25">
        <v>43794</v>
      </c>
      <c r="X333" s="69">
        <v>46092</v>
      </c>
      <c r="Y333" s="69" t="str">
        <f t="shared" si="29"/>
        <v>DONE</v>
      </c>
      <c r="Z333" s="25">
        <v>47770</v>
      </c>
      <c r="AA333" s="69">
        <v>46092</v>
      </c>
      <c r="AB333" s="25" t="str">
        <f t="shared" si="68"/>
        <v>DONE</v>
      </c>
      <c r="AC333" s="71"/>
      <c r="AD333" s="54" t="s">
        <v>2115</v>
      </c>
      <c r="AE333" s="76">
        <v>46092</v>
      </c>
      <c r="AF333" s="69" t="str">
        <f t="shared" si="69"/>
        <v>DONE</v>
      </c>
      <c r="AG333" s="69">
        <v>46093</v>
      </c>
      <c r="AH333" s="73">
        <v>46146</v>
      </c>
      <c r="AI333" s="77" t="e">
        <f t="shared" ca="1" si="44"/>
        <v>#NAME?</v>
      </c>
      <c r="AJ333" s="80" t="str">
        <f t="array" ref="AJ333">IFERROR(INDEX('[1]Master Price'!$E:$E,MATCH(D333,'[1]Master Price'!$B:$B,0)),"0")</f>
        <v>0</v>
      </c>
      <c r="AK333" s="80">
        <f t="shared" si="45"/>
        <v>0</v>
      </c>
      <c r="AL333" s="82" t="str">
        <f t="shared" si="46"/>
        <v>0-day</v>
      </c>
      <c r="AM333" s="82" t="str">
        <f t="shared" si="47"/>
        <v>31-day</v>
      </c>
      <c r="AN333" s="82" t="str">
        <f t="shared" si="70"/>
        <v>0-day</v>
      </c>
      <c r="AO333" s="82" t="str">
        <f t="shared" si="71"/>
        <v>0-day</v>
      </c>
      <c r="AP333" s="82" t="str">
        <f t="shared" si="50"/>
        <v>0-day</v>
      </c>
      <c r="AQ333" s="82" t="str">
        <f t="shared" si="51"/>
        <v>0-day</v>
      </c>
      <c r="AR333" s="137"/>
      <c r="AS333" s="83" t="str">
        <f t="shared" si="52"/>
        <v/>
      </c>
      <c r="AT333" s="85"/>
      <c r="AU333" s="84" t="e">
        <f t="shared" ca="1" si="53"/>
        <v>#NAME?</v>
      </c>
      <c r="AV333" s="88" t="e">
        <f t="shared" ca="1" si="54"/>
        <v>#NAME?</v>
      </c>
      <c r="AW333" s="83" t="e">
        <f t="shared" ca="1" si="55"/>
        <v>#NAME?</v>
      </c>
      <c r="AX333" s="88" t="e">
        <f t="shared" ca="1" si="56"/>
        <v>#NAME?</v>
      </c>
      <c r="AY333" s="83" t="str">
        <f t="shared" si="57"/>
        <v/>
      </c>
      <c r="AZ333" s="22" t="e">
        <f t="shared" ca="1" si="58"/>
        <v>#NAME?</v>
      </c>
      <c r="BA333" s="22" t="e">
        <f t="shared" ca="1" si="59"/>
        <v>#NAME?</v>
      </c>
      <c r="BB333" s="88" t="e">
        <f t="shared" ca="1" si="60"/>
        <v>#NAME?</v>
      </c>
      <c r="BC333" s="90" t="e">
        <f t="shared" ca="1" si="61"/>
        <v>#NAME?</v>
      </c>
      <c r="BD333" s="90" t="e">
        <f t="shared" ca="1" si="62"/>
        <v>#NAME?</v>
      </c>
      <c r="BE333" s="88" t="e">
        <f t="shared" ca="1" si="63"/>
        <v>#NAME?</v>
      </c>
      <c r="BF333" s="22" t="e">
        <f t="shared" ca="1" si="64"/>
        <v>#NAME?</v>
      </c>
      <c r="BG333" s="22" t="e">
        <f t="shared" ca="1" si="65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>
        <f t="shared" si="43"/>
        <v>332</v>
      </c>
      <c r="B334" s="162">
        <v>46081</v>
      </c>
      <c r="C334" s="54" t="s">
        <v>1176</v>
      </c>
      <c r="D334" s="54" t="s">
        <v>275</v>
      </c>
      <c r="E334" s="166" t="s">
        <v>276</v>
      </c>
      <c r="F334" s="54">
        <v>1</v>
      </c>
      <c r="G334" s="54" t="s">
        <v>65</v>
      </c>
      <c r="H334" s="54" t="str">
        <f t="shared" si="66"/>
        <v>DONE</v>
      </c>
      <c r="I334" s="54" t="s">
        <v>2112</v>
      </c>
      <c r="J334" s="58" t="s">
        <v>1879</v>
      </c>
      <c r="K334" s="58" t="s">
        <v>79</v>
      </c>
      <c r="L334" s="54">
        <v>5967</v>
      </c>
      <c r="M334" s="71" t="s">
        <v>941</v>
      </c>
      <c r="N334" s="54" t="s">
        <v>2113</v>
      </c>
      <c r="O334" s="98" t="s">
        <v>91</v>
      </c>
      <c r="P334" s="64" t="s">
        <v>87</v>
      </c>
      <c r="Q334" s="54" t="s">
        <v>284</v>
      </c>
      <c r="R334" s="25">
        <v>200001019073</v>
      </c>
      <c r="S334" s="66">
        <v>46084</v>
      </c>
      <c r="T334" s="66" t="str">
        <f t="shared" si="67"/>
        <v>DONE</v>
      </c>
      <c r="U334" s="66">
        <v>46115</v>
      </c>
      <c r="V334" s="25">
        <v>7000235179</v>
      </c>
      <c r="W334" s="25">
        <v>43794</v>
      </c>
      <c r="X334" s="69">
        <v>46092</v>
      </c>
      <c r="Y334" s="69" t="str">
        <f t="shared" si="29"/>
        <v>DONE</v>
      </c>
      <c r="Z334" s="25">
        <v>47770</v>
      </c>
      <c r="AA334" s="69">
        <v>46092</v>
      </c>
      <c r="AB334" s="25" t="str">
        <f t="shared" si="68"/>
        <v>DONE</v>
      </c>
      <c r="AC334" s="71"/>
      <c r="AD334" s="54" t="s">
        <v>2115</v>
      </c>
      <c r="AE334" s="76">
        <v>46092</v>
      </c>
      <c r="AF334" s="69" t="str">
        <f t="shared" si="69"/>
        <v>DONE</v>
      </c>
      <c r="AG334" s="69">
        <v>46093</v>
      </c>
      <c r="AH334" s="73">
        <v>46146</v>
      </c>
      <c r="AI334" s="77" t="e">
        <f t="shared" ca="1" si="44"/>
        <v>#NAME?</v>
      </c>
      <c r="AJ334" s="80" t="str">
        <f t="array" ref="AJ334">IFERROR(INDEX('[1]Master Price'!$E:$E,MATCH(D334,'[1]Master Price'!$B:$B,0)),"0")</f>
        <v>0</v>
      </c>
      <c r="AK334" s="80">
        <f t="shared" si="45"/>
        <v>0</v>
      </c>
      <c r="AL334" s="82" t="str">
        <f t="shared" si="46"/>
        <v>0-day</v>
      </c>
      <c r="AM334" s="82" t="str">
        <f t="shared" si="47"/>
        <v>31-day</v>
      </c>
      <c r="AN334" s="82" t="str">
        <f t="shared" si="70"/>
        <v>0-day</v>
      </c>
      <c r="AO334" s="82" t="str">
        <f t="shared" si="71"/>
        <v>0-day</v>
      </c>
      <c r="AP334" s="82" t="str">
        <f t="shared" si="50"/>
        <v>0-day</v>
      </c>
      <c r="AQ334" s="82" t="str">
        <f t="shared" si="51"/>
        <v>0-day</v>
      </c>
      <c r="AR334" s="137"/>
      <c r="AS334" s="83" t="str">
        <f t="shared" si="52"/>
        <v/>
      </c>
      <c r="AT334" s="85"/>
      <c r="AU334" s="84" t="e">
        <f t="shared" ca="1" si="53"/>
        <v>#NAME?</v>
      </c>
      <c r="AV334" s="88" t="e">
        <f t="shared" ca="1" si="54"/>
        <v>#NAME?</v>
      </c>
      <c r="AW334" s="83" t="e">
        <f t="shared" ca="1" si="55"/>
        <v>#NAME?</v>
      </c>
      <c r="AX334" s="88" t="e">
        <f t="shared" ca="1" si="56"/>
        <v>#NAME?</v>
      </c>
      <c r="AY334" s="83" t="str">
        <f t="shared" si="57"/>
        <v/>
      </c>
      <c r="AZ334" s="22" t="e">
        <f t="shared" ca="1" si="58"/>
        <v>#NAME?</v>
      </c>
      <c r="BA334" s="22" t="e">
        <f t="shared" ca="1" si="59"/>
        <v>#NAME?</v>
      </c>
      <c r="BB334" s="88" t="e">
        <f t="shared" ca="1" si="60"/>
        <v>#NAME?</v>
      </c>
      <c r="BC334" s="90" t="e">
        <f t="shared" ca="1" si="61"/>
        <v>#NAME?</v>
      </c>
      <c r="BD334" s="90" t="e">
        <f t="shared" ca="1" si="62"/>
        <v>#NAME?</v>
      </c>
      <c r="BE334" s="88" t="e">
        <f t="shared" ca="1" si="63"/>
        <v>#NAME?</v>
      </c>
      <c r="BF334" s="22" t="e">
        <f t="shared" ca="1" si="64"/>
        <v>#NAME?</v>
      </c>
      <c r="BG334" s="22" t="e">
        <f t="shared" ca="1" si="65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>
        <f t="shared" si="43"/>
        <v>333</v>
      </c>
      <c r="B335" s="162">
        <v>46081</v>
      </c>
      <c r="C335" s="54" t="s">
        <v>1176</v>
      </c>
      <c r="D335" s="58" t="s">
        <v>870</v>
      </c>
      <c r="E335" s="166" t="s">
        <v>871</v>
      </c>
      <c r="F335" s="54">
        <v>1</v>
      </c>
      <c r="G335" s="54" t="s">
        <v>65</v>
      </c>
      <c r="H335" s="54" t="str">
        <f t="shared" si="66"/>
        <v>DONE</v>
      </c>
      <c r="I335" s="54" t="s">
        <v>2112</v>
      </c>
      <c r="J335" s="58" t="s">
        <v>1879</v>
      </c>
      <c r="K335" s="58" t="s">
        <v>79</v>
      </c>
      <c r="L335" s="54">
        <v>5967</v>
      </c>
      <c r="M335" s="71" t="s">
        <v>941</v>
      </c>
      <c r="N335" s="54" t="s">
        <v>2113</v>
      </c>
      <c r="O335" s="98" t="s">
        <v>91</v>
      </c>
      <c r="P335" s="64" t="s">
        <v>87</v>
      </c>
      <c r="Q335" s="54" t="s">
        <v>284</v>
      </c>
      <c r="R335" s="25">
        <v>200001019073</v>
      </c>
      <c r="S335" s="66">
        <v>46084</v>
      </c>
      <c r="T335" s="66" t="str">
        <f t="shared" si="67"/>
        <v>DONE</v>
      </c>
      <c r="U335" s="66">
        <v>46115</v>
      </c>
      <c r="V335" s="25">
        <v>7000235179</v>
      </c>
      <c r="W335" s="25">
        <v>43794</v>
      </c>
      <c r="X335" s="69">
        <v>46092</v>
      </c>
      <c r="Y335" s="69" t="str">
        <f t="shared" si="29"/>
        <v>DONE</v>
      </c>
      <c r="Z335" s="25">
        <v>47770</v>
      </c>
      <c r="AA335" s="69">
        <v>46092</v>
      </c>
      <c r="AB335" s="25" t="str">
        <f t="shared" si="68"/>
        <v>DONE</v>
      </c>
      <c r="AC335" s="71"/>
      <c r="AD335" s="54" t="s">
        <v>2115</v>
      </c>
      <c r="AE335" s="76">
        <v>46092</v>
      </c>
      <c r="AF335" s="69" t="str">
        <f t="shared" si="69"/>
        <v>DONE</v>
      </c>
      <c r="AG335" s="69">
        <v>46093</v>
      </c>
      <c r="AH335" s="73">
        <v>46146</v>
      </c>
      <c r="AI335" s="77" t="e">
        <f t="shared" ca="1" si="44"/>
        <v>#NAME?</v>
      </c>
      <c r="AJ335" s="80" t="str">
        <f t="array" ref="AJ335">IFERROR(INDEX('[1]Master Price'!$E:$E,MATCH(D335,'[1]Master Price'!$B:$B,0)),"0")</f>
        <v>0</v>
      </c>
      <c r="AK335" s="80">
        <f t="shared" si="45"/>
        <v>0</v>
      </c>
      <c r="AL335" s="82" t="str">
        <f t="shared" si="46"/>
        <v>0-day</v>
      </c>
      <c r="AM335" s="82" t="str">
        <f t="shared" si="47"/>
        <v>31-day</v>
      </c>
      <c r="AN335" s="82" t="str">
        <f t="shared" si="70"/>
        <v>0-day</v>
      </c>
      <c r="AO335" s="82" t="str">
        <f t="shared" si="71"/>
        <v>0-day</v>
      </c>
      <c r="AP335" s="82" t="str">
        <f t="shared" si="50"/>
        <v>0-day</v>
      </c>
      <c r="AQ335" s="82" t="str">
        <f t="shared" si="51"/>
        <v>0-day</v>
      </c>
      <c r="AR335" s="137"/>
      <c r="AS335" s="83" t="str">
        <f t="shared" si="52"/>
        <v/>
      </c>
      <c r="AT335" s="85"/>
      <c r="AU335" s="84" t="e">
        <f t="shared" ca="1" si="53"/>
        <v>#NAME?</v>
      </c>
      <c r="AV335" s="88" t="e">
        <f t="shared" ca="1" si="54"/>
        <v>#NAME?</v>
      </c>
      <c r="AW335" s="83" t="e">
        <f t="shared" ca="1" si="55"/>
        <v>#NAME?</v>
      </c>
      <c r="AX335" s="88" t="e">
        <f t="shared" ca="1" si="56"/>
        <v>#NAME?</v>
      </c>
      <c r="AY335" s="83" t="str">
        <f t="shared" si="57"/>
        <v/>
      </c>
      <c r="AZ335" s="22" t="e">
        <f t="shared" ca="1" si="58"/>
        <v>#NAME?</v>
      </c>
      <c r="BA335" s="22" t="e">
        <f t="shared" ca="1" si="59"/>
        <v>#NAME?</v>
      </c>
      <c r="BB335" s="88" t="e">
        <f t="shared" ca="1" si="60"/>
        <v>#NAME?</v>
      </c>
      <c r="BC335" s="90" t="e">
        <f t="shared" ca="1" si="61"/>
        <v>#NAME?</v>
      </c>
      <c r="BD335" s="90" t="e">
        <f t="shared" ca="1" si="62"/>
        <v>#NAME?</v>
      </c>
      <c r="BE335" s="88" t="e">
        <f t="shared" ca="1" si="63"/>
        <v>#NAME?</v>
      </c>
      <c r="BF335" s="22" t="e">
        <f t="shared" ca="1" si="64"/>
        <v>#NAME?</v>
      </c>
      <c r="BG335" s="22" t="e">
        <f t="shared" ca="1" si="65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>
        <f t="shared" si="43"/>
        <v>334</v>
      </c>
      <c r="B336" s="162">
        <v>46081</v>
      </c>
      <c r="C336" s="54" t="s">
        <v>1176</v>
      </c>
      <c r="D336" s="54" t="s">
        <v>289</v>
      </c>
      <c r="E336" s="166" t="s">
        <v>290</v>
      </c>
      <c r="F336" s="54">
        <v>1</v>
      </c>
      <c r="G336" s="54" t="s">
        <v>65</v>
      </c>
      <c r="H336" s="54" t="str">
        <f t="shared" si="66"/>
        <v>DONE</v>
      </c>
      <c r="I336" s="54" t="s">
        <v>2112</v>
      </c>
      <c r="J336" s="58" t="s">
        <v>1879</v>
      </c>
      <c r="K336" s="58" t="s">
        <v>79</v>
      </c>
      <c r="L336" s="54">
        <v>5967</v>
      </c>
      <c r="M336" s="71" t="s">
        <v>941</v>
      </c>
      <c r="N336" s="54" t="s">
        <v>2113</v>
      </c>
      <c r="O336" s="98" t="s">
        <v>91</v>
      </c>
      <c r="P336" s="64" t="s">
        <v>87</v>
      </c>
      <c r="Q336" s="54" t="s">
        <v>284</v>
      </c>
      <c r="R336" s="25">
        <v>200001019073</v>
      </c>
      <c r="S336" s="66">
        <v>46084</v>
      </c>
      <c r="T336" s="66" t="str">
        <f t="shared" si="67"/>
        <v>DONE</v>
      </c>
      <c r="U336" s="66">
        <v>46115</v>
      </c>
      <c r="V336" s="25">
        <v>7000235179</v>
      </c>
      <c r="W336" s="25">
        <v>43794</v>
      </c>
      <c r="X336" s="69">
        <v>46092</v>
      </c>
      <c r="Y336" s="69" t="str">
        <f t="shared" si="29"/>
        <v>DONE</v>
      </c>
      <c r="Z336" s="25">
        <v>47770</v>
      </c>
      <c r="AA336" s="69">
        <v>46092</v>
      </c>
      <c r="AB336" s="25" t="str">
        <f t="shared" si="68"/>
        <v>DONE</v>
      </c>
      <c r="AC336" s="71"/>
      <c r="AD336" s="54" t="s">
        <v>2115</v>
      </c>
      <c r="AE336" s="76">
        <v>46092</v>
      </c>
      <c r="AF336" s="69" t="str">
        <f t="shared" si="69"/>
        <v>DONE</v>
      </c>
      <c r="AG336" s="69">
        <v>46093</v>
      </c>
      <c r="AH336" s="73">
        <v>46146</v>
      </c>
      <c r="AI336" s="77" t="e">
        <f t="shared" ca="1" si="44"/>
        <v>#NAME?</v>
      </c>
      <c r="AJ336" s="80" t="str">
        <f t="array" ref="AJ336">IFERROR(INDEX('[1]Master Price'!$E:$E,MATCH(D336,'[1]Master Price'!$B:$B,0)),"0")</f>
        <v>0</v>
      </c>
      <c r="AK336" s="80">
        <f t="shared" si="45"/>
        <v>0</v>
      </c>
      <c r="AL336" s="82" t="str">
        <f t="shared" si="46"/>
        <v>0-day</v>
      </c>
      <c r="AM336" s="82" t="str">
        <f t="shared" si="47"/>
        <v>31-day</v>
      </c>
      <c r="AN336" s="82" t="str">
        <f t="shared" si="70"/>
        <v>0-day</v>
      </c>
      <c r="AO336" s="82" t="str">
        <f t="shared" si="71"/>
        <v>0-day</v>
      </c>
      <c r="AP336" s="82" t="str">
        <f t="shared" si="50"/>
        <v>0-day</v>
      </c>
      <c r="AQ336" s="82" t="str">
        <f t="shared" si="51"/>
        <v>0-day</v>
      </c>
      <c r="AR336" s="137"/>
      <c r="AS336" s="83" t="str">
        <f t="shared" si="52"/>
        <v/>
      </c>
      <c r="AT336" s="85"/>
      <c r="AU336" s="84" t="e">
        <f t="shared" ca="1" si="53"/>
        <v>#NAME?</v>
      </c>
      <c r="AV336" s="88" t="e">
        <f t="shared" ca="1" si="54"/>
        <v>#NAME?</v>
      </c>
      <c r="AW336" s="83" t="e">
        <f t="shared" ca="1" si="55"/>
        <v>#NAME?</v>
      </c>
      <c r="AX336" s="88" t="e">
        <f t="shared" ca="1" si="56"/>
        <v>#NAME?</v>
      </c>
      <c r="AY336" s="83" t="str">
        <f t="shared" si="57"/>
        <v/>
      </c>
      <c r="AZ336" s="22" t="e">
        <f t="shared" ca="1" si="58"/>
        <v>#NAME?</v>
      </c>
      <c r="BA336" s="22" t="e">
        <f t="shared" ca="1" si="59"/>
        <v>#NAME?</v>
      </c>
      <c r="BB336" s="88" t="e">
        <f t="shared" ca="1" si="60"/>
        <v>#NAME?</v>
      </c>
      <c r="BC336" s="90" t="e">
        <f t="shared" ca="1" si="61"/>
        <v>#NAME?</v>
      </c>
      <c r="BD336" s="90" t="e">
        <f t="shared" ca="1" si="62"/>
        <v>#NAME?</v>
      </c>
      <c r="BE336" s="88" t="e">
        <f t="shared" ca="1" si="63"/>
        <v>#NAME?</v>
      </c>
      <c r="BF336" s="22" t="e">
        <f t="shared" ca="1" si="64"/>
        <v>#NAME?</v>
      </c>
      <c r="BG336" s="22" t="e">
        <f t="shared" ca="1" si="65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25">
        <f t="shared" si="43"/>
        <v>335</v>
      </c>
      <c r="B337" s="162">
        <v>46081</v>
      </c>
      <c r="C337" s="54" t="s">
        <v>1176</v>
      </c>
      <c r="D337" s="54" t="s">
        <v>969</v>
      </c>
      <c r="E337" s="166" t="s">
        <v>970</v>
      </c>
      <c r="F337" s="54">
        <v>1</v>
      </c>
      <c r="G337" s="54" t="s">
        <v>65</v>
      </c>
      <c r="H337" s="54" t="str">
        <f t="shared" si="66"/>
        <v>DONE</v>
      </c>
      <c r="I337" s="54" t="s">
        <v>2112</v>
      </c>
      <c r="J337" s="58" t="s">
        <v>1879</v>
      </c>
      <c r="K337" s="58" t="s">
        <v>79</v>
      </c>
      <c r="L337" s="54">
        <v>5967</v>
      </c>
      <c r="M337" s="71" t="s">
        <v>941</v>
      </c>
      <c r="N337" s="54" t="s">
        <v>2113</v>
      </c>
      <c r="O337" s="98" t="s">
        <v>91</v>
      </c>
      <c r="P337" s="64" t="s">
        <v>87</v>
      </c>
      <c r="Q337" s="54" t="s">
        <v>284</v>
      </c>
      <c r="R337" s="25">
        <v>200001019073</v>
      </c>
      <c r="S337" s="66">
        <v>46084</v>
      </c>
      <c r="T337" s="66" t="str">
        <f t="shared" si="67"/>
        <v>DONE</v>
      </c>
      <c r="U337" s="66">
        <v>46115</v>
      </c>
      <c r="V337" s="25">
        <v>7000235179</v>
      </c>
      <c r="W337" s="25">
        <v>43794</v>
      </c>
      <c r="X337" s="69">
        <v>46092</v>
      </c>
      <c r="Y337" s="69" t="str">
        <f t="shared" si="29"/>
        <v>DONE</v>
      </c>
      <c r="Z337" s="25">
        <v>47770</v>
      </c>
      <c r="AA337" s="69">
        <v>46092</v>
      </c>
      <c r="AB337" s="25" t="str">
        <f t="shared" si="68"/>
        <v>DONE</v>
      </c>
      <c r="AC337" s="71"/>
      <c r="AD337" s="54" t="s">
        <v>2115</v>
      </c>
      <c r="AE337" s="76">
        <v>46092</v>
      </c>
      <c r="AF337" s="69" t="str">
        <f t="shared" si="69"/>
        <v>DONE</v>
      </c>
      <c r="AG337" s="69">
        <v>46093</v>
      </c>
      <c r="AH337" s="73">
        <v>46146</v>
      </c>
      <c r="AI337" s="77" t="e">
        <f t="shared" ca="1" si="44"/>
        <v>#NAME?</v>
      </c>
      <c r="AJ337" s="80" t="str">
        <f t="array" ref="AJ337">IFERROR(INDEX('[1]Master Price'!$E:$E,MATCH(D337,'[1]Master Price'!$B:$B,0)),"0")</f>
        <v>0</v>
      </c>
      <c r="AK337" s="80">
        <f t="shared" si="45"/>
        <v>0</v>
      </c>
      <c r="AL337" s="82" t="str">
        <f t="shared" si="46"/>
        <v>0-day</v>
      </c>
      <c r="AM337" s="82" t="str">
        <f t="shared" si="47"/>
        <v>31-day</v>
      </c>
      <c r="AN337" s="82" t="str">
        <f t="shared" si="70"/>
        <v>0-day</v>
      </c>
      <c r="AO337" s="82" t="str">
        <f t="shared" si="71"/>
        <v>0-day</v>
      </c>
      <c r="AP337" s="82" t="str">
        <f t="shared" si="50"/>
        <v>0-day</v>
      </c>
      <c r="AQ337" s="82" t="str">
        <f t="shared" si="51"/>
        <v>0-day</v>
      </c>
      <c r="AR337" s="137"/>
      <c r="AS337" s="83" t="str">
        <f t="shared" si="52"/>
        <v/>
      </c>
      <c r="AT337" s="85"/>
      <c r="AU337" s="84" t="e">
        <f t="shared" ca="1" si="53"/>
        <v>#NAME?</v>
      </c>
      <c r="AV337" s="88" t="e">
        <f t="shared" ca="1" si="54"/>
        <v>#NAME?</v>
      </c>
      <c r="AW337" s="83" t="e">
        <f t="shared" ca="1" si="55"/>
        <v>#NAME?</v>
      </c>
      <c r="AX337" s="88" t="e">
        <f t="shared" ca="1" si="56"/>
        <v>#NAME?</v>
      </c>
      <c r="AY337" s="83" t="str">
        <f t="shared" si="57"/>
        <v/>
      </c>
      <c r="AZ337" s="22" t="e">
        <f t="shared" ca="1" si="58"/>
        <v>#NAME?</v>
      </c>
      <c r="BA337" s="22" t="e">
        <f t="shared" ca="1" si="59"/>
        <v>#NAME?</v>
      </c>
      <c r="BB337" s="88" t="e">
        <f t="shared" ca="1" si="60"/>
        <v>#NAME?</v>
      </c>
      <c r="BC337" s="90" t="e">
        <f t="shared" ca="1" si="61"/>
        <v>#NAME?</v>
      </c>
      <c r="BD337" s="90" t="e">
        <f t="shared" ca="1" si="62"/>
        <v>#NAME?</v>
      </c>
      <c r="BE337" s="88" t="e">
        <f t="shared" ca="1" si="63"/>
        <v>#NAME?</v>
      </c>
      <c r="BF337" s="22" t="e">
        <f t="shared" ca="1" si="64"/>
        <v>#NAME?</v>
      </c>
      <c r="BG337" s="22" t="e">
        <f t="shared" ca="1" si="65"/>
        <v>#NAME?</v>
      </c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25">
        <f t="shared" si="43"/>
        <v>336</v>
      </c>
      <c r="B338" s="162">
        <v>46081</v>
      </c>
      <c r="C338" s="54" t="s">
        <v>1176</v>
      </c>
      <c r="D338" s="54" t="s">
        <v>303</v>
      </c>
      <c r="E338" s="166" t="s">
        <v>304</v>
      </c>
      <c r="F338" s="54">
        <v>4</v>
      </c>
      <c r="G338" s="54" t="s">
        <v>65</v>
      </c>
      <c r="H338" s="54" t="str">
        <f t="shared" si="66"/>
        <v>DONE</v>
      </c>
      <c r="I338" s="54" t="s">
        <v>2112</v>
      </c>
      <c r="J338" s="58" t="s">
        <v>1879</v>
      </c>
      <c r="K338" s="58" t="s">
        <v>79</v>
      </c>
      <c r="L338" s="54">
        <v>5967</v>
      </c>
      <c r="M338" s="71" t="s">
        <v>941</v>
      </c>
      <c r="N338" s="54" t="s">
        <v>2113</v>
      </c>
      <c r="O338" s="98" t="s">
        <v>91</v>
      </c>
      <c r="P338" s="64" t="s">
        <v>87</v>
      </c>
      <c r="Q338" s="54" t="s">
        <v>284</v>
      </c>
      <c r="R338" s="25">
        <v>200001019073</v>
      </c>
      <c r="S338" s="66">
        <v>46084</v>
      </c>
      <c r="T338" s="66" t="str">
        <f t="shared" si="67"/>
        <v>DONE</v>
      </c>
      <c r="U338" s="66">
        <v>46115</v>
      </c>
      <c r="V338" s="25">
        <v>7000235179</v>
      </c>
      <c r="W338" s="25">
        <v>43794</v>
      </c>
      <c r="X338" s="69">
        <v>46092</v>
      </c>
      <c r="Y338" s="69" t="str">
        <f t="shared" si="29"/>
        <v>DONE</v>
      </c>
      <c r="Z338" s="25">
        <v>47770</v>
      </c>
      <c r="AA338" s="69">
        <v>46092</v>
      </c>
      <c r="AB338" s="25" t="str">
        <f t="shared" si="68"/>
        <v>DONE</v>
      </c>
      <c r="AC338" s="71"/>
      <c r="AD338" s="54" t="s">
        <v>2115</v>
      </c>
      <c r="AE338" s="76">
        <v>46092</v>
      </c>
      <c r="AF338" s="69" t="str">
        <f t="shared" si="69"/>
        <v>DONE</v>
      </c>
      <c r="AG338" s="69">
        <v>46093</v>
      </c>
      <c r="AH338" s="73">
        <v>46146</v>
      </c>
      <c r="AI338" s="77" t="e">
        <f t="shared" ca="1" si="44"/>
        <v>#NAME?</v>
      </c>
      <c r="AJ338" s="80" t="str">
        <f t="array" ref="AJ338">IFERROR(INDEX('[1]Master Price'!$E:$E,MATCH(D338,'[1]Master Price'!$B:$B,0)),"0")</f>
        <v>0</v>
      </c>
      <c r="AK338" s="80">
        <f t="shared" si="45"/>
        <v>0</v>
      </c>
      <c r="AL338" s="82" t="str">
        <f t="shared" si="46"/>
        <v>0-day</v>
      </c>
      <c r="AM338" s="82" t="str">
        <f t="shared" si="47"/>
        <v>31-day</v>
      </c>
      <c r="AN338" s="82" t="str">
        <f t="shared" si="70"/>
        <v>0-day</v>
      </c>
      <c r="AO338" s="82" t="str">
        <f t="shared" si="71"/>
        <v>0-day</v>
      </c>
      <c r="AP338" s="82" t="str">
        <f t="shared" si="50"/>
        <v>0-day</v>
      </c>
      <c r="AQ338" s="82" t="str">
        <f t="shared" si="51"/>
        <v>0-day</v>
      </c>
      <c r="AR338" s="137"/>
      <c r="AS338" s="83" t="str">
        <f t="shared" si="52"/>
        <v/>
      </c>
      <c r="AT338" s="85"/>
      <c r="AU338" s="84" t="e">
        <f t="shared" ca="1" si="53"/>
        <v>#NAME?</v>
      </c>
      <c r="AV338" s="88" t="e">
        <f t="shared" ca="1" si="54"/>
        <v>#NAME?</v>
      </c>
      <c r="AW338" s="83" t="e">
        <f t="shared" ca="1" si="55"/>
        <v>#NAME?</v>
      </c>
      <c r="AX338" s="88" t="e">
        <f t="shared" ca="1" si="56"/>
        <v>#NAME?</v>
      </c>
      <c r="AY338" s="83" t="str">
        <f t="shared" si="57"/>
        <v/>
      </c>
      <c r="AZ338" s="22" t="e">
        <f t="shared" ca="1" si="58"/>
        <v>#NAME?</v>
      </c>
      <c r="BA338" s="22" t="e">
        <f t="shared" ca="1" si="59"/>
        <v>#NAME?</v>
      </c>
      <c r="BB338" s="88" t="e">
        <f t="shared" ca="1" si="60"/>
        <v>#NAME?</v>
      </c>
      <c r="BC338" s="90" t="e">
        <f t="shared" ca="1" si="61"/>
        <v>#NAME?</v>
      </c>
      <c r="BD338" s="90" t="e">
        <f t="shared" ca="1" si="62"/>
        <v>#NAME?</v>
      </c>
      <c r="BE338" s="88" t="e">
        <f t="shared" ca="1" si="63"/>
        <v>#NAME?</v>
      </c>
      <c r="BF338" s="22" t="e">
        <f t="shared" ca="1" si="64"/>
        <v>#NAME?</v>
      </c>
      <c r="BG338" s="22" t="e">
        <f t="shared" ca="1" si="65"/>
        <v>#NAME?</v>
      </c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>
        <f t="shared" si="43"/>
        <v>337</v>
      </c>
      <c r="B339" s="162">
        <v>46081</v>
      </c>
      <c r="C339" s="54" t="s">
        <v>1176</v>
      </c>
      <c r="D339" s="54" t="s">
        <v>136</v>
      </c>
      <c r="E339" s="166" t="s">
        <v>137</v>
      </c>
      <c r="F339" s="54">
        <v>1</v>
      </c>
      <c r="G339" s="54" t="s">
        <v>65</v>
      </c>
      <c r="H339" s="54" t="str">
        <f t="shared" si="66"/>
        <v>DONE</v>
      </c>
      <c r="I339" s="54" t="s">
        <v>2112</v>
      </c>
      <c r="J339" s="58" t="s">
        <v>1879</v>
      </c>
      <c r="K339" s="58" t="s">
        <v>79</v>
      </c>
      <c r="L339" s="54">
        <v>5967</v>
      </c>
      <c r="M339" s="71" t="s">
        <v>941</v>
      </c>
      <c r="N339" s="54" t="s">
        <v>2113</v>
      </c>
      <c r="O339" s="98" t="s">
        <v>91</v>
      </c>
      <c r="P339" s="64" t="s">
        <v>87</v>
      </c>
      <c r="Q339" s="54" t="s">
        <v>284</v>
      </c>
      <c r="R339" s="25">
        <v>200001019073</v>
      </c>
      <c r="S339" s="66">
        <v>46084</v>
      </c>
      <c r="T339" s="66" t="str">
        <f t="shared" si="67"/>
        <v>DONE</v>
      </c>
      <c r="U339" s="66">
        <v>46115</v>
      </c>
      <c r="V339" s="25">
        <v>7000235179</v>
      </c>
      <c r="W339" s="25">
        <v>43794</v>
      </c>
      <c r="X339" s="69">
        <v>46092</v>
      </c>
      <c r="Y339" s="69" t="str">
        <f t="shared" si="29"/>
        <v>DONE</v>
      </c>
      <c r="Z339" s="25">
        <v>47770</v>
      </c>
      <c r="AA339" s="69">
        <v>46092</v>
      </c>
      <c r="AB339" s="25" t="str">
        <f t="shared" si="68"/>
        <v>DONE</v>
      </c>
      <c r="AC339" s="71"/>
      <c r="AD339" s="54" t="s">
        <v>2115</v>
      </c>
      <c r="AE339" s="76">
        <v>46092</v>
      </c>
      <c r="AF339" s="69" t="str">
        <f t="shared" si="69"/>
        <v>DONE</v>
      </c>
      <c r="AG339" s="69">
        <v>46093</v>
      </c>
      <c r="AH339" s="73">
        <v>46146</v>
      </c>
      <c r="AI339" s="77" t="e">
        <f t="shared" ca="1" si="44"/>
        <v>#NAME?</v>
      </c>
      <c r="AJ339" s="80" t="str">
        <f t="array" ref="AJ339">IFERROR(INDEX('[1]Master Price'!$E:$E,MATCH(D339,'[1]Master Price'!$B:$B,0)),"0")</f>
        <v>0</v>
      </c>
      <c r="AK339" s="80">
        <f t="shared" si="45"/>
        <v>0</v>
      </c>
      <c r="AL339" s="82" t="str">
        <f t="shared" si="46"/>
        <v>0-day</v>
      </c>
      <c r="AM339" s="82" t="str">
        <f t="shared" si="47"/>
        <v>31-day</v>
      </c>
      <c r="AN339" s="82" t="str">
        <f t="shared" si="70"/>
        <v>0-day</v>
      </c>
      <c r="AO339" s="82" t="str">
        <f t="shared" si="71"/>
        <v>0-day</v>
      </c>
      <c r="AP339" s="82" t="str">
        <f t="shared" si="50"/>
        <v>0-day</v>
      </c>
      <c r="AQ339" s="82" t="str">
        <f t="shared" si="51"/>
        <v>0-day</v>
      </c>
      <c r="AR339" s="137"/>
      <c r="AS339" s="83" t="str">
        <f t="shared" si="52"/>
        <v/>
      </c>
      <c r="AT339" s="85"/>
      <c r="AU339" s="84" t="e">
        <f t="shared" ca="1" si="53"/>
        <v>#NAME?</v>
      </c>
      <c r="AV339" s="88" t="e">
        <f t="shared" ca="1" si="54"/>
        <v>#NAME?</v>
      </c>
      <c r="AW339" s="83" t="e">
        <f t="shared" ca="1" si="55"/>
        <v>#NAME?</v>
      </c>
      <c r="AX339" s="88" t="e">
        <f t="shared" ca="1" si="56"/>
        <v>#NAME?</v>
      </c>
      <c r="AY339" s="83" t="str">
        <f t="shared" si="57"/>
        <v/>
      </c>
      <c r="AZ339" s="22" t="e">
        <f t="shared" ca="1" si="58"/>
        <v>#NAME?</v>
      </c>
      <c r="BA339" s="22" t="e">
        <f t="shared" ca="1" si="59"/>
        <v>#NAME?</v>
      </c>
      <c r="BB339" s="88" t="e">
        <f t="shared" ca="1" si="60"/>
        <v>#NAME?</v>
      </c>
      <c r="BC339" s="90" t="e">
        <f t="shared" ca="1" si="61"/>
        <v>#NAME?</v>
      </c>
      <c r="BD339" s="90" t="e">
        <f t="shared" ca="1" si="62"/>
        <v>#NAME?</v>
      </c>
      <c r="BE339" s="88" t="e">
        <f t="shared" ca="1" si="63"/>
        <v>#NAME?</v>
      </c>
      <c r="BF339" s="22" t="e">
        <f t="shared" ca="1" si="64"/>
        <v>#NAME?</v>
      </c>
      <c r="BG339" s="22" t="e">
        <f t="shared" ca="1" si="65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>
        <f t="shared" si="43"/>
        <v>338</v>
      </c>
      <c r="B340" s="162">
        <v>46081</v>
      </c>
      <c r="C340" s="54" t="s">
        <v>1176</v>
      </c>
      <c r="D340" s="54" t="s">
        <v>292</v>
      </c>
      <c r="E340" s="166" t="s">
        <v>293</v>
      </c>
      <c r="F340" s="54">
        <v>1</v>
      </c>
      <c r="G340" s="54" t="s">
        <v>65</v>
      </c>
      <c r="H340" s="54" t="str">
        <f t="shared" si="66"/>
        <v>DONE</v>
      </c>
      <c r="I340" s="54" t="s">
        <v>2112</v>
      </c>
      <c r="J340" s="58" t="s">
        <v>1879</v>
      </c>
      <c r="K340" s="58" t="s">
        <v>79</v>
      </c>
      <c r="L340" s="54">
        <v>5967</v>
      </c>
      <c r="M340" s="71" t="s">
        <v>941</v>
      </c>
      <c r="N340" s="54" t="s">
        <v>2113</v>
      </c>
      <c r="O340" s="98" t="s">
        <v>91</v>
      </c>
      <c r="P340" s="64" t="s">
        <v>87</v>
      </c>
      <c r="Q340" s="54" t="s">
        <v>284</v>
      </c>
      <c r="R340" s="25">
        <v>200001019073</v>
      </c>
      <c r="S340" s="66">
        <v>46084</v>
      </c>
      <c r="T340" s="66" t="str">
        <f t="shared" si="67"/>
        <v>DONE</v>
      </c>
      <c r="U340" s="66">
        <v>46115</v>
      </c>
      <c r="V340" s="25">
        <v>7000235179</v>
      </c>
      <c r="W340" s="25">
        <v>43794</v>
      </c>
      <c r="X340" s="69">
        <v>46092</v>
      </c>
      <c r="Y340" s="69" t="str">
        <f t="shared" si="29"/>
        <v>DONE</v>
      </c>
      <c r="Z340" s="25">
        <v>47770</v>
      </c>
      <c r="AA340" s="69">
        <v>46092</v>
      </c>
      <c r="AB340" s="25" t="str">
        <f t="shared" si="68"/>
        <v>DONE</v>
      </c>
      <c r="AC340" s="71"/>
      <c r="AD340" s="54" t="s">
        <v>2115</v>
      </c>
      <c r="AE340" s="76">
        <v>46092</v>
      </c>
      <c r="AF340" s="69" t="str">
        <f t="shared" si="69"/>
        <v>DONE</v>
      </c>
      <c r="AG340" s="69">
        <v>46093</v>
      </c>
      <c r="AH340" s="73">
        <v>46146</v>
      </c>
      <c r="AI340" s="77" t="e">
        <f t="shared" ca="1" si="44"/>
        <v>#NAME?</v>
      </c>
      <c r="AJ340" s="80" t="str">
        <f t="array" ref="AJ340">IFERROR(INDEX('[1]Master Price'!$E:$E,MATCH(D340,'[1]Master Price'!$B:$B,0)),"0")</f>
        <v>0</v>
      </c>
      <c r="AK340" s="80">
        <f t="shared" si="45"/>
        <v>0</v>
      </c>
      <c r="AL340" s="82" t="str">
        <f t="shared" si="46"/>
        <v>0-day</v>
      </c>
      <c r="AM340" s="82" t="str">
        <f t="shared" si="47"/>
        <v>31-day</v>
      </c>
      <c r="AN340" s="82" t="str">
        <f t="shared" si="70"/>
        <v>0-day</v>
      </c>
      <c r="AO340" s="82" t="str">
        <f t="shared" si="71"/>
        <v>0-day</v>
      </c>
      <c r="AP340" s="82" t="str">
        <f t="shared" si="50"/>
        <v>0-day</v>
      </c>
      <c r="AQ340" s="82" t="str">
        <f t="shared" si="51"/>
        <v>0-day</v>
      </c>
      <c r="AR340" s="137"/>
      <c r="AS340" s="83" t="str">
        <f t="shared" si="52"/>
        <v/>
      </c>
      <c r="AT340" s="85"/>
      <c r="AU340" s="84" t="e">
        <f t="shared" ca="1" si="53"/>
        <v>#NAME?</v>
      </c>
      <c r="AV340" s="88" t="e">
        <f t="shared" ca="1" si="54"/>
        <v>#NAME?</v>
      </c>
      <c r="AW340" s="83" t="e">
        <f t="shared" ca="1" si="55"/>
        <v>#NAME?</v>
      </c>
      <c r="AX340" s="88" t="e">
        <f t="shared" ca="1" si="56"/>
        <v>#NAME?</v>
      </c>
      <c r="AY340" s="83" t="str">
        <f t="shared" si="57"/>
        <v/>
      </c>
      <c r="AZ340" s="22" t="e">
        <f t="shared" ca="1" si="58"/>
        <v>#NAME?</v>
      </c>
      <c r="BA340" s="22" t="e">
        <f t="shared" ca="1" si="59"/>
        <v>#NAME?</v>
      </c>
      <c r="BB340" s="88" t="e">
        <f t="shared" ca="1" si="60"/>
        <v>#NAME?</v>
      </c>
      <c r="BC340" s="90" t="e">
        <f t="shared" ca="1" si="61"/>
        <v>#NAME?</v>
      </c>
      <c r="BD340" s="90" t="e">
        <f t="shared" ca="1" si="62"/>
        <v>#NAME?</v>
      </c>
      <c r="BE340" s="88" t="e">
        <f t="shared" ca="1" si="63"/>
        <v>#NAME?</v>
      </c>
      <c r="BF340" s="22" t="e">
        <f t="shared" ca="1" si="64"/>
        <v>#NAME?</v>
      </c>
      <c r="BG340" s="22" t="e">
        <f t="shared" ca="1" si="65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>
        <f t="shared" si="43"/>
        <v>339</v>
      </c>
      <c r="B341" s="162">
        <v>46081</v>
      </c>
      <c r="C341" s="54" t="s">
        <v>1176</v>
      </c>
      <c r="D341" s="54" t="s">
        <v>309</v>
      </c>
      <c r="E341" s="166" t="s">
        <v>311</v>
      </c>
      <c r="F341" s="54">
        <v>10</v>
      </c>
      <c r="G341" s="54" t="s">
        <v>65</v>
      </c>
      <c r="H341" s="54" t="str">
        <f t="shared" si="66"/>
        <v>DONE</v>
      </c>
      <c r="I341" s="54" t="s">
        <v>2112</v>
      </c>
      <c r="J341" s="58" t="s">
        <v>1879</v>
      </c>
      <c r="K341" s="58" t="s">
        <v>79</v>
      </c>
      <c r="L341" s="54">
        <v>5967</v>
      </c>
      <c r="M341" s="71" t="s">
        <v>941</v>
      </c>
      <c r="N341" s="54" t="s">
        <v>2113</v>
      </c>
      <c r="O341" s="98" t="s">
        <v>91</v>
      </c>
      <c r="P341" s="64" t="s">
        <v>87</v>
      </c>
      <c r="Q341" s="54" t="s">
        <v>284</v>
      </c>
      <c r="R341" s="25">
        <v>200001019073</v>
      </c>
      <c r="S341" s="66">
        <v>46084</v>
      </c>
      <c r="T341" s="66" t="str">
        <f t="shared" si="67"/>
        <v>DONE</v>
      </c>
      <c r="U341" s="66">
        <v>46115</v>
      </c>
      <c r="V341" s="25">
        <v>7000235179</v>
      </c>
      <c r="W341" s="25">
        <v>43794</v>
      </c>
      <c r="X341" s="69">
        <v>46092</v>
      </c>
      <c r="Y341" s="69" t="str">
        <f t="shared" si="29"/>
        <v>DONE</v>
      </c>
      <c r="Z341" s="25">
        <v>47770</v>
      </c>
      <c r="AA341" s="69">
        <v>46092</v>
      </c>
      <c r="AB341" s="25" t="str">
        <f t="shared" si="68"/>
        <v>DONE</v>
      </c>
      <c r="AC341" s="71"/>
      <c r="AD341" s="54" t="s">
        <v>2115</v>
      </c>
      <c r="AE341" s="76">
        <v>46092</v>
      </c>
      <c r="AF341" s="69" t="str">
        <f t="shared" si="69"/>
        <v>DONE</v>
      </c>
      <c r="AG341" s="69">
        <v>46093</v>
      </c>
      <c r="AH341" s="73">
        <v>46146</v>
      </c>
      <c r="AI341" s="77" t="str">
        <f t="shared" si="44"/>
        <v/>
      </c>
      <c r="AJ341" s="80" t="str">
        <f t="array" ref="AJ341">IFERROR(INDEX('[1]Master Price'!$E:$E,MATCH(D341,'[1]Master Price'!$B:$B,0)),"0")</f>
        <v>0</v>
      </c>
      <c r="AK341" s="80">
        <f t="shared" si="45"/>
        <v>0</v>
      </c>
      <c r="AL341" s="82" t="str">
        <f t="shared" si="46"/>
        <v>0-day</v>
      </c>
      <c r="AM341" s="82" t="str">
        <f t="shared" si="47"/>
        <v>31-day</v>
      </c>
      <c r="AN341" s="82" t="str">
        <f t="shared" si="70"/>
        <v>0-day</v>
      </c>
      <c r="AO341" s="82" t="str">
        <f t="shared" si="71"/>
        <v>0-day</v>
      </c>
      <c r="AP341" s="82" t="str">
        <f t="shared" si="50"/>
        <v>0-day</v>
      </c>
      <c r="AQ341" s="82" t="str">
        <f t="shared" si="51"/>
        <v>0-day</v>
      </c>
      <c r="AR341" s="137"/>
      <c r="AS341" s="83" t="str">
        <f t="shared" si="52"/>
        <v/>
      </c>
      <c r="AT341" s="85"/>
      <c r="AU341" s="84" t="e">
        <f t="shared" ca="1" si="53"/>
        <v>#NAME?</v>
      </c>
      <c r="AV341" s="88" t="e">
        <f t="shared" ca="1" si="54"/>
        <v>#NAME?</v>
      </c>
      <c r="AW341" s="83" t="e">
        <f t="shared" ca="1" si="55"/>
        <v>#NAME?</v>
      </c>
      <c r="AX341" s="88" t="e">
        <f t="shared" ca="1" si="56"/>
        <v>#NAME?</v>
      </c>
      <c r="AY341" s="83" t="str">
        <f t="shared" si="57"/>
        <v/>
      </c>
      <c r="AZ341" s="22" t="e">
        <f t="shared" ca="1" si="58"/>
        <v>#NAME?</v>
      </c>
      <c r="BA341" s="22" t="e">
        <f t="shared" ca="1" si="59"/>
        <v>#NAME?</v>
      </c>
      <c r="BB341" s="88" t="e">
        <f t="shared" ca="1" si="60"/>
        <v>#NAME?</v>
      </c>
      <c r="BC341" s="90" t="e">
        <f t="shared" ca="1" si="61"/>
        <v>#NAME?</v>
      </c>
      <c r="BD341" s="90" t="e">
        <f t="shared" ca="1" si="62"/>
        <v>#NAME?</v>
      </c>
      <c r="BE341" s="88" t="e">
        <f t="shared" ca="1" si="63"/>
        <v>#NAME?</v>
      </c>
      <c r="BF341" s="22" t="e">
        <f t="shared" ca="1" si="64"/>
        <v>#NAME?</v>
      </c>
      <c r="BG341" s="22" t="e">
        <f t="shared" ca="1" si="65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>
        <f t="shared" si="43"/>
        <v>340</v>
      </c>
      <c r="B342" s="162">
        <v>46081</v>
      </c>
      <c r="C342" s="54" t="s">
        <v>1176</v>
      </c>
      <c r="D342" s="54" t="s">
        <v>2082</v>
      </c>
      <c r="E342" s="166" t="s">
        <v>2083</v>
      </c>
      <c r="F342" s="54">
        <v>1</v>
      </c>
      <c r="G342" s="54" t="s">
        <v>65</v>
      </c>
      <c r="H342" s="54" t="str">
        <f t="shared" si="66"/>
        <v>DONE</v>
      </c>
      <c r="I342" s="54" t="s">
        <v>2112</v>
      </c>
      <c r="J342" s="58" t="s">
        <v>1879</v>
      </c>
      <c r="K342" s="58" t="s">
        <v>79</v>
      </c>
      <c r="L342" s="54">
        <v>5967</v>
      </c>
      <c r="M342" s="71" t="s">
        <v>941</v>
      </c>
      <c r="N342" s="54" t="s">
        <v>2113</v>
      </c>
      <c r="O342" s="98" t="s">
        <v>91</v>
      </c>
      <c r="P342" s="64" t="s">
        <v>87</v>
      </c>
      <c r="Q342" s="54" t="s">
        <v>284</v>
      </c>
      <c r="R342" s="25">
        <v>200001019073</v>
      </c>
      <c r="S342" s="66">
        <v>46084</v>
      </c>
      <c r="T342" s="66" t="str">
        <f t="shared" si="67"/>
        <v>DONE</v>
      </c>
      <c r="U342" s="66">
        <v>46115</v>
      </c>
      <c r="V342" s="25">
        <v>7000235179</v>
      </c>
      <c r="W342" s="25">
        <v>43794</v>
      </c>
      <c r="X342" s="69">
        <v>46092</v>
      </c>
      <c r="Y342" s="69" t="str">
        <f t="shared" si="29"/>
        <v>DONE</v>
      </c>
      <c r="Z342" s="25">
        <v>47770</v>
      </c>
      <c r="AA342" s="69">
        <v>46092</v>
      </c>
      <c r="AB342" s="25" t="str">
        <f t="shared" si="68"/>
        <v>DONE</v>
      </c>
      <c r="AC342" s="71"/>
      <c r="AD342" s="54" t="s">
        <v>2115</v>
      </c>
      <c r="AE342" s="76">
        <v>46092</v>
      </c>
      <c r="AF342" s="69" t="str">
        <f t="shared" si="69"/>
        <v>DONE</v>
      </c>
      <c r="AG342" s="69">
        <v>46093</v>
      </c>
      <c r="AH342" s="73">
        <v>46146</v>
      </c>
      <c r="AI342" s="77" t="str">
        <f t="shared" si="44"/>
        <v/>
      </c>
      <c r="AJ342" s="80" t="str">
        <f t="array" ref="AJ342">IFERROR(INDEX('[1]Master Price'!$E:$E,MATCH(D342,'[1]Master Price'!$B:$B,0)),"0")</f>
        <v>0</v>
      </c>
      <c r="AK342" s="80">
        <f t="shared" si="45"/>
        <v>0</v>
      </c>
      <c r="AL342" s="82" t="str">
        <f t="shared" si="46"/>
        <v>0-day</v>
      </c>
      <c r="AM342" s="82" t="str">
        <f t="shared" si="47"/>
        <v>31-day</v>
      </c>
      <c r="AN342" s="82" t="str">
        <f t="shared" si="70"/>
        <v>0-day</v>
      </c>
      <c r="AO342" s="82" t="str">
        <f t="shared" si="71"/>
        <v>0-day</v>
      </c>
      <c r="AP342" s="82" t="str">
        <f t="shared" si="50"/>
        <v>0-day</v>
      </c>
      <c r="AQ342" s="82" t="str">
        <f t="shared" si="51"/>
        <v>0-day</v>
      </c>
      <c r="AR342" s="137"/>
      <c r="AS342" s="83" t="str">
        <f t="shared" si="52"/>
        <v/>
      </c>
      <c r="AT342" s="85"/>
      <c r="AU342" s="84" t="e">
        <f t="shared" ca="1" si="53"/>
        <v>#NAME?</v>
      </c>
      <c r="AV342" s="88" t="e">
        <f t="shared" ca="1" si="54"/>
        <v>#NAME?</v>
      </c>
      <c r="AW342" s="83" t="e">
        <f t="shared" ca="1" si="55"/>
        <v>#NAME?</v>
      </c>
      <c r="AX342" s="88" t="e">
        <f t="shared" ca="1" si="56"/>
        <v>#NAME?</v>
      </c>
      <c r="AY342" s="83" t="str">
        <f t="shared" si="57"/>
        <v/>
      </c>
      <c r="AZ342" s="22" t="e">
        <f t="shared" ca="1" si="58"/>
        <v>#NAME?</v>
      </c>
      <c r="BA342" s="22" t="e">
        <f t="shared" ca="1" si="59"/>
        <v>#NAME?</v>
      </c>
      <c r="BB342" s="88" t="e">
        <f t="shared" ca="1" si="60"/>
        <v>#NAME?</v>
      </c>
      <c r="BC342" s="90" t="e">
        <f t="shared" ca="1" si="61"/>
        <v>#NAME?</v>
      </c>
      <c r="BD342" s="90" t="e">
        <f t="shared" ca="1" si="62"/>
        <v>#NAME?</v>
      </c>
      <c r="BE342" s="88" t="e">
        <f t="shared" ca="1" si="63"/>
        <v>#NAME?</v>
      </c>
      <c r="BF342" s="22" t="e">
        <f t="shared" ca="1" si="64"/>
        <v>#NAME?</v>
      </c>
      <c r="BG342" s="22" t="e">
        <f t="shared" ca="1" si="65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>
        <f t="shared" si="43"/>
        <v>341</v>
      </c>
      <c r="B343" s="162">
        <v>46081</v>
      </c>
      <c r="C343" s="54" t="s">
        <v>1176</v>
      </c>
      <c r="D343" s="54" t="s">
        <v>174</v>
      </c>
      <c r="E343" s="166" t="s">
        <v>175</v>
      </c>
      <c r="F343" s="54">
        <v>2</v>
      </c>
      <c r="G343" s="54" t="s">
        <v>65</v>
      </c>
      <c r="H343" s="54" t="str">
        <f t="shared" si="66"/>
        <v>DONE</v>
      </c>
      <c r="I343" s="54" t="s">
        <v>2112</v>
      </c>
      <c r="J343" s="58" t="s">
        <v>1879</v>
      </c>
      <c r="K343" s="58" t="s">
        <v>79</v>
      </c>
      <c r="L343" s="54">
        <v>5967</v>
      </c>
      <c r="M343" s="71" t="s">
        <v>941</v>
      </c>
      <c r="N343" s="54" t="s">
        <v>2113</v>
      </c>
      <c r="O343" s="98" t="s">
        <v>91</v>
      </c>
      <c r="P343" s="64" t="s">
        <v>87</v>
      </c>
      <c r="Q343" s="54" t="s">
        <v>284</v>
      </c>
      <c r="R343" s="25">
        <v>200001019073</v>
      </c>
      <c r="S343" s="66">
        <v>46084</v>
      </c>
      <c r="T343" s="66" t="str">
        <f t="shared" si="67"/>
        <v>DONE</v>
      </c>
      <c r="U343" s="66">
        <v>46115</v>
      </c>
      <c r="V343" s="25">
        <v>7000235179</v>
      </c>
      <c r="W343" s="25">
        <v>43794</v>
      </c>
      <c r="X343" s="69">
        <v>46092</v>
      </c>
      <c r="Y343" s="69" t="str">
        <f t="shared" si="29"/>
        <v>DONE</v>
      </c>
      <c r="Z343" s="25">
        <v>47770</v>
      </c>
      <c r="AA343" s="69">
        <v>46092</v>
      </c>
      <c r="AB343" s="25" t="str">
        <f t="shared" si="68"/>
        <v>DONE</v>
      </c>
      <c r="AC343" s="71"/>
      <c r="AD343" s="54" t="s">
        <v>2115</v>
      </c>
      <c r="AE343" s="76">
        <v>46092</v>
      </c>
      <c r="AF343" s="69" t="str">
        <f t="shared" si="69"/>
        <v>DONE</v>
      </c>
      <c r="AG343" s="69">
        <v>46093</v>
      </c>
      <c r="AH343" s="73">
        <v>46146</v>
      </c>
      <c r="AI343" s="77" t="str">
        <f t="shared" si="44"/>
        <v/>
      </c>
      <c r="AJ343" s="80" t="str">
        <f t="array" ref="AJ343">IFERROR(INDEX('[1]Master Price'!$E:$E,MATCH(D343,'[1]Master Price'!$B:$B,0)),"0")</f>
        <v>0</v>
      </c>
      <c r="AK343" s="80">
        <f t="shared" si="45"/>
        <v>0</v>
      </c>
      <c r="AL343" s="82" t="str">
        <f t="shared" si="46"/>
        <v>0-day</v>
      </c>
      <c r="AM343" s="82" t="str">
        <f t="shared" si="47"/>
        <v>31-day</v>
      </c>
      <c r="AN343" s="82" t="str">
        <f t="shared" si="70"/>
        <v>0-day</v>
      </c>
      <c r="AO343" s="82" t="str">
        <f t="shared" si="71"/>
        <v>0-day</v>
      </c>
      <c r="AP343" s="82" t="str">
        <f t="shared" si="50"/>
        <v>0-day</v>
      </c>
      <c r="AQ343" s="82" t="str">
        <f t="shared" si="51"/>
        <v>0-day</v>
      </c>
      <c r="AR343" s="137"/>
      <c r="AS343" s="83" t="str">
        <f t="shared" si="52"/>
        <v/>
      </c>
      <c r="AT343" s="85"/>
      <c r="AU343" s="84" t="e">
        <f t="shared" ca="1" si="53"/>
        <v>#NAME?</v>
      </c>
      <c r="AV343" s="88" t="e">
        <f t="shared" ca="1" si="54"/>
        <v>#NAME?</v>
      </c>
      <c r="AW343" s="83" t="e">
        <f t="shared" ca="1" si="55"/>
        <v>#NAME?</v>
      </c>
      <c r="AX343" s="88" t="e">
        <f t="shared" ca="1" si="56"/>
        <v>#NAME?</v>
      </c>
      <c r="AY343" s="83" t="str">
        <f t="shared" si="57"/>
        <v/>
      </c>
      <c r="AZ343" s="22" t="e">
        <f t="shared" ca="1" si="58"/>
        <v>#NAME?</v>
      </c>
      <c r="BA343" s="22" t="e">
        <f t="shared" ca="1" si="59"/>
        <v>#NAME?</v>
      </c>
      <c r="BB343" s="88" t="e">
        <f t="shared" ca="1" si="60"/>
        <v>#NAME?</v>
      </c>
      <c r="BC343" s="90" t="e">
        <f t="shared" ca="1" si="61"/>
        <v>#NAME?</v>
      </c>
      <c r="BD343" s="90" t="e">
        <f t="shared" ca="1" si="62"/>
        <v>#NAME?</v>
      </c>
      <c r="BE343" s="88" t="e">
        <f t="shared" ca="1" si="63"/>
        <v>#NAME?</v>
      </c>
      <c r="BF343" s="22" t="e">
        <f t="shared" ca="1" si="64"/>
        <v>#NAME?</v>
      </c>
      <c r="BG343" s="22" t="e">
        <f t="shared" ca="1" si="65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>
        <f t="shared" si="43"/>
        <v>342</v>
      </c>
      <c r="B344" s="162">
        <v>46081</v>
      </c>
      <c r="C344" s="54" t="s">
        <v>1176</v>
      </c>
      <c r="D344" s="54" t="s">
        <v>491</v>
      </c>
      <c r="E344" s="166" t="s">
        <v>492</v>
      </c>
      <c r="F344" s="54">
        <v>2</v>
      </c>
      <c r="G344" s="54" t="s">
        <v>65</v>
      </c>
      <c r="H344" s="54" t="str">
        <f t="shared" si="66"/>
        <v>DONE</v>
      </c>
      <c r="I344" s="54" t="s">
        <v>2112</v>
      </c>
      <c r="J344" s="58" t="s">
        <v>1879</v>
      </c>
      <c r="K344" s="58" t="s">
        <v>79</v>
      </c>
      <c r="L344" s="54">
        <v>5967</v>
      </c>
      <c r="M344" s="71" t="s">
        <v>941</v>
      </c>
      <c r="N344" s="54" t="s">
        <v>2113</v>
      </c>
      <c r="O344" s="98" t="s">
        <v>91</v>
      </c>
      <c r="P344" s="64" t="s">
        <v>87</v>
      </c>
      <c r="Q344" s="54" t="s">
        <v>284</v>
      </c>
      <c r="R344" s="25">
        <v>200001019073</v>
      </c>
      <c r="S344" s="66">
        <v>46084</v>
      </c>
      <c r="T344" s="66" t="str">
        <f t="shared" si="67"/>
        <v>DONE</v>
      </c>
      <c r="U344" s="66">
        <v>46115</v>
      </c>
      <c r="V344" s="25">
        <v>7000235179</v>
      </c>
      <c r="W344" s="25">
        <v>43794</v>
      </c>
      <c r="X344" s="69">
        <v>46092</v>
      </c>
      <c r="Y344" s="69" t="str">
        <f t="shared" si="29"/>
        <v>DONE</v>
      </c>
      <c r="Z344" s="25">
        <v>47770</v>
      </c>
      <c r="AA344" s="69">
        <v>46092</v>
      </c>
      <c r="AB344" s="25" t="str">
        <f t="shared" si="68"/>
        <v>DONE</v>
      </c>
      <c r="AC344" s="71"/>
      <c r="AD344" s="54" t="s">
        <v>2115</v>
      </c>
      <c r="AE344" s="76">
        <v>46092</v>
      </c>
      <c r="AF344" s="69" t="str">
        <f t="shared" si="69"/>
        <v>DONE</v>
      </c>
      <c r="AG344" s="69">
        <v>46093</v>
      </c>
      <c r="AH344" s="73">
        <v>46146</v>
      </c>
      <c r="AI344" s="77" t="str">
        <f t="shared" si="44"/>
        <v/>
      </c>
      <c r="AJ344" s="80" t="str">
        <f t="array" ref="AJ344">IFERROR(INDEX('[1]Master Price'!$E:$E,MATCH(D344,'[1]Master Price'!$B:$B,0)),"0")</f>
        <v>0</v>
      </c>
      <c r="AK344" s="80">
        <f t="shared" si="45"/>
        <v>0</v>
      </c>
      <c r="AL344" s="82" t="str">
        <f t="shared" si="46"/>
        <v>0-day</v>
      </c>
      <c r="AM344" s="82" t="str">
        <f t="shared" si="47"/>
        <v>31-day</v>
      </c>
      <c r="AN344" s="82" t="str">
        <f t="shared" si="70"/>
        <v>0-day</v>
      </c>
      <c r="AO344" s="82" t="str">
        <f t="shared" si="71"/>
        <v>0-day</v>
      </c>
      <c r="AP344" s="82" t="str">
        <f t="shared" si="50"/>
        <v>0-day</v>
      </c>
      <c r="AQ344" s="82" t="str">
        <f t="shared" si="51"/>
        <v>0-day</v>
      </c>
      <c r="AR344" s="137"/>
      <c r="AS344" s="83" t="str">
        <f t="shared" si="52"/>
        <v/>
      </c>
      <c r="AT344" s="85"/>
      <c r="AU344" s="84" t="e">
        <f t="shared" ca="1" si="53"/>
        <v>#NAME?</v>
      </c>
      <c r="AV344" s="88" t="e">
        <f t="shared" ca="1" si="54"/>
        <v>#NAME?</v>
      </c>
      <c r="AW344" s="83" t="e">
        <f t="shared" ca="1" si="55"/>
        <v>#NAME?</v>
      </c>
      <c r="AX344" s="88" t="e">
        <f t="shared" ca="1" si="56"/>
        <v>#NAME?</v>
      </c>
      <c r="AY344" s="83" t="str">
        <f t="shared" si="57"/>
        <v/>
      </c>
      <c r="AZ344" s="22" t="e">
        <f t="shared" ca="1" si="58"/>
        <v>#NAME?</v>
      </c>
      <c r="BA344" s="22" t="e">
        <f t="shared" ca="1" si="59"/>
        <v>#NAME?</v>
      </c>
      <c r="BB344" s="88" t="e">
        <f t="shared" ca="1" si="60"/>
        <v>#NAME?</v>
      </c>
      <c r="BC344" s="90" t="e">
        <f t="shared" ca="1" si="61"/>
        <v>#NAME?</v>
      </c>
      <c r="BD344" s="90" t="e">
        <f t="shared" ca="1" si="62"/>
        <v>#NAME?</v>
      </c>
      <c r="BE344" s="88" t="e">
        <f t="shared" ca="1" si="63"/>
        <v>#NAME?</v>
      </c>
      <c r="BF344" s="22" t="e">
        <f t="shared" ca="1" si="64"/>
        <v>#NAME?</v>
      </c>
      <c r="BG344" s="22" t="e">
        <f t="shared" ca="1" si="65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 t="str">
        <f t="shared" si="43"/>
        <v/>
      </c>
      <c r="B345" s="168"/>
      <c r="C345" s="71"/>
      <c r="D345" s="71"/>
      <c r="E345" s="71"/>
      <c r="F345" s="71"/>
      <c r="G345" s="71"/>
      <c r="H345" s="54" t="str">
        <f t="shared" si="66"/>
        <v/>
      </c>
      <c r="I345" s="71"/>
      <c r="J345" s="71"/>
      <c r="K345" s="71"/>
      <c r="L345" s="71"/>
      <c r="M345" s="71"/>
      <c r="N345" s="54"/>
      <c r="O345" s="71"/>
      <c r="P345" s="71"/>
      <c r="Q345" s="71"/>
      <c r="R345" s="66"/>
      <c r="S345" s="66"/>
      <c r="T345" s="66" t="str">
        <f t="shared" si="67"/>
        <v/>
      </c>
      <c r="U345" s="66"/>
      <c r="V345" s="25"/>
      <c r="W345" s="69"/>
      <c r="X345" s="69"/>
      <c r="Y345" s="69" t="str">
        <f t="shared" si="29"/>
        <v/>
      </c>
      <c r="Z345" s="69"/>
      <c r="AA345" s="69"/>
      <c r="AB345" s="25" t="str">
        <f t="shared" si="68"/>
        <v/>
      </c>
      <c r="AC345" s="71"/>
      <c r="AD345" s="169"/>
      <c r="AE345" s="169"/>
      <c r="AF345" s="69" t="str">
        <f t="shared" si="69"/>
        <v/>
      </c>
      <c r="AG345" s="169"/>
      <c r="AH345" s="170"/>
      <c r="AI345" s="77" t="str">
        <f t="shared" si="44"/>
        <v/>
      </c>
      <c r="AJ345" s="80" t="str">
        <f t="array" ref="AJ345">IFERROR(INDEX('[1]Master Price'!$E:$E,MATCH(D345,'[1]Master Price'!$B:$B,0)),"0")</f>
        <v>0</v>
      </c>
      <c r="AK345" s="80">
        <f t="shared" si="45"/>
        <v>0</v>
      </c>
      <c r="AL345" s="82" t="str">
        <f t="shared" si="46"/>
        <v>0-day</v>
      </c>
      <c r="AM345" s="82" t="str">
        <f t="shared" si="47"/>
        <v>0-day</v>
      </c>
      <c r="AN345" s="82" t="str">
        <f t="shared" si="70"/>
        <v>0-day</v>
      </c>
      <c r="AO345" s="82" t="str">
        <f t="shared" si="71"/>
        <v>0-day</v>
      </c>
      <c r="AP345" s="82" t="str">
        <f t="shared" si="50"/>
        <v>0-day</v>
      </c>
      <c r="AQ345" s="82" t="str">
        <f t="shared" si="51"/>
        <v>0-day</v>
      </c>
      <c r="AR345" s="137"/>
      <c r="AS345" s="83" t="str">
        <f t="shared" si="52"/>
        <v/>
      </c>
      <c r="AT345" s="85">
        <f t="shared" ref="AT345:AT514" si="72">C345</f>
        <v>0</v>
      </c>
      <c r="AU345" s="84" t="e">
        <f t="shared" ca="1" si="53"/>
        <v>#NAME?</v>
      </c>
      <c r="AV345" s="88" t="e">
        <f t="shared" ca="1" si="54"/>
        <v>#NAME?</v>
      </c>
      <c r="AW345" s="83" t="e">
        <f t="shared" ca="1" si="55"/>
        <v>#NAME?</v>
      </c>
      <c r="AX345" s="88" t="e">
        <f t="shared" ca="1" si="56"/>
        <v>#NAME?</v>
      </c>
      <c r="AY345" s="83" t="str">
        <f t="shared" si="57"/>
        <v/>
      </c>
      <c r="AZ345" s="22" t="e">
        <f t="shared" ca="1" si="58"/>
        <v>#NAME?</v>
      </c>
      <c r="BA345" s="22" t="e">
        <f t="shared" ca="1" si="59"/>
        <v>#NAME?</v>
      </c>
      <c r="BB345" s="88" t="e">
        <f t="shared" ca="1" si="60"/>
        <v>#NAME?</v>
      </c>
      <c r="BC345" s="90" t="e">
        <f t="shared" ca="1" si="61"/>
        <v>#NAME?</v>
      </c>
      <c r="BD345" s="90" t="e">
        <f t="shared" ca="1" si="62"/>
        <v>#NAME?</v>
      </c>
      <c r="BE345" s="88" t="e">
        <f t="shared" ca="1" si="63"/>
        <v>#NAME?</v>
      </c>
      <c r="BF345" s="22" t="e">
        <f t="shared" ca="1" si="64"/>
        <v>#NAME?</v>
      </c>
      <c r="BG345" s="22" t="e">
        <f t="shared" ca="1" si="65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 t="str">
        <f t="shared" si="43"/>
        <v/>
      </c>
      <c r="B346" s="168"/>
      <c r="C346" s="71"/>
      <c r="D346" s="71"/>
      <c r="E346" s="71" t="s">
        <v>2153</v>
      </c>
      <c r="F346" s="71"/>
      <c r="G346" s="71"/>
      <c r="H346" s="54" t="str">
        <f t="shared" si="66"/>
        <v/>
      </c>
      <c r="I346" s="71"/>
      <c r="J346" s="71"/>
      <c r="K346" s="71"/>
      <c r="L346" s="71"/>
      <c r="M346" s="71"/>
      <c r="N346" s="54"/>
      <c r="O346" s="71"/>
      <c r="P346" s="71"/>
      <c r="Q346" s="71"/>
      <c r="R346" s="66"/>
      <c r="S346" s="66"/>
      <c r="T346" s="66" t="str">
        <f t="shared" si="67"/>
        <v/>
      </c>
      <c r="U346" s="66"/>
      <c r="V346" s="25"/>
      <c r="W346" s="69"/>
      <c r="X346" s="69"/>
      <c r="Y346" s="69" t="str">
        <f t="shared" ref="Y346:Y514" si="73">IF(C346=0,"",IF(V346&gt;0,"DONE","WAITING"))</f>
        <v/>
      </c>
      <c r="Z346" s="69"/>
      <c r="AA346" s="69"/>
      <c r="AB346" s="25" t="str">
        <f t="shared" si="68"/>
        <v/>
      </c>
      <c r="AC346" s="71"/>
      <c r="AD346" s="169"/>
      <c r="AE346" s="169"/>
      <c r="AF346" s="69" t="str">
        <f t="shared" si="69"/>
        <v/>
      </c>
      <c r="AG346" s="169"/>
      <c r="AH346" s="170"/>
      <c r="AI346" s="77" t="str">
        <f t="shared" si="44"/>
        <v/>
      </c>
      <c r="AJ346" s="80" t="str">
        <f t="array" ref="AJ346">IFERROR(INDEX('[1]Master Price'!$E:$E,MATCH(D346,'[1]Master Price'!$B:$B,0)),"0")</f>
        <v>0</v>
      </c>
      <c r="AK346" s="80">
        <f t="shared" si="45"/>
        <v>0</v>
      </c>
      <c r="AL346" s="82" t="str">
        <f t="shared" si="46"/>
        <v>0-day</v>
      </c>
      <c r="AM346" s="82" t="str">
        <f t="shared" si="47"/>
        <v>0-day</v>
      </c>
      <c r="AN346" s="82" t="str">
        <f t="shared" si="70"/>
        <v>0-day</v>
      </c>
      <c r="AO346" s="82" t="str">
        <f t="shared" si="71"/>
        <v>0-day</v>
      </c>
      <c r="AP346" s="82" t="str">
        <f t="shared" si="50"/>
        <v>0-day</v>
      </c>
      <c r="AQ346" s="82" t="str">
        <f t="shared" si="51"/>
        <v>0-day</v>
      </c>
      <c r="AR346" s="137"/>
      <c r="AS346" s="83" t="str">
        <f t="shared" si="52"/>
        <v/>
      </c>
      <c r="AT346" s="85">
        <f t="shared" si="72"/>
        <v>0</v>
      </c>
      <c r="AU346" s="84" t="e">
        <f t="shared" ca="1" si="53"/>
        <v>#NAME?</v>
      </c>
      <c r="AV346" s="88" t="e">
        <f t="shared" ca="1" si="54"/>
        <v>#NAME?</v>
      </c>
      <c r="AW346" s="83" t="e">
        <f t="shared" ca="1" si="55"/>
        <v>#NAME?</v>
      </c>
      <c r="AX346" s="88" t="e">
        <f t="shared" ca="1" si="56"/>
        <v>#NAME?</v>
      </c>
      <c r="AY346" s="83" t="str">
        <f t="shared" si="57"/>
        <v/>
      </c>
      <c r="AZ346" s="22" t="e">
        <f t="shared" ca="1" si="58"/>
        <v>#NAME?</v>
      </c>
      <c r="BA346" s="22" t="e">
        <f t="shared" ca="1" si="59"/>
        <v>#NAME?</v>
      </c>
      <c r="BB346" s="88" t="e">
        <f t="shared" ca="1" si="60"/>
        <v>#NAME?</v>
      </c>
      <c r="BC346" s="90" t="e">
        <f t="shared" ca="1" si="61"/>
        <v>#NAME?</v>
      </c>
      <c r="BD346" s="90" t="e">
        <f t="shared" ca="1" si="62"/>
        <v>#NAME?</v>
      </c>
      <c r="BE346" s="88" t="e">
        <f t="shared" ca="1" si="63"/>
        <v>#NAME?</v>
      </c>
      <c r="BF346" s="22" t="e">
        <f t="shared" ca="1" si="64"/>
        <v>#NAME?</v>
      </c>
      <c r="BG346" s="22" t="e">
        <f t="shared" ca="1" si="65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 t="str">
        <f t="shared" si="43"/>
        <v/>
      </c>
      <c r="B347" s="168"/>
      <c r="C347" s="71"/>
      <c r="D347" s="71"/>
      <c r="E347" s="71"/>
      <c r="F347" s="71"/>
      <c r="G347" s="71"/>
      <c r="H347" s="54" t="str">
        <f t="shared" si="66"/>
        <v/>
      </c>
      <c r="I347" s="71"/>
      <c r="J347" s="71"/>
      <c r="K347" s="71"/>
      <c r="L347" s="71"/>
      <c r="M347" s="71"/>
      <c r="N347" s="54"/>
      <c r="O347" s="71"/>
      <c r="P347" s="71"/>
      <c r="Q347" s="71"/>
      <c r="R347" s="66"/>
      <c r="S347" s="66"/>
      <c r="T347" s="66" t="str">
        <f t="shared" si="67"/>
        <v/>
      </c>
      <c r="U347" s="66"/>
      <c r="V347" s="25"/>
      <c r="W347" s="69"/>
      <c r="X347" s="69"/>
      <c r="Y347" s="69" t="str">
        <f t="shared" si="73"/>
        <v/>
      </c>
      <c r="Z347" s="69"/>
      <c r="AA347" s="69"/>
      <c r="AB347" s="25" t="str">
        <f t="shared" si="68"/>
        <v/>
      </c>
      <c r="AC347" s="71"/>
      <c r="AD347" s="169"/>
      <c r="AE347" s="169"/>
      <c r="AF347" s="69" t="str">
        <f t="shared" si="69"/>
        <v/>
      </c>
      <c r="AG347" s="169"/>
      <c r="AH347" s="170"/>
      <c r="AI347" s="77" t="str">
        <f t="shared" si="44"/>
        <v/>
      </c>
      <c r="AJ347" s="80" t="str">
        <f t="array" ref="AJ347">IFERROR(INDEX('[1]Master Price'!$E:$E,MATCH(D347,'[1]Master Price'!$B:$B,0)),"0")</f>
        <v>0</v>
      </c>
      <c r="AK347" s="80">
        <f t="shared" si="45"/>
        <v>0</v>
      </c>
      <c r="AL347" s="82" t="str">
        <f t="shared" si="46"/>
        <v>0-day</v>
      </c>
      <c r="AM347" s="82" t="str">
        <f t="shared" si="47"/>
        <v>0-day</v>
      </c>
      <c r="AN347" s="82" t="str">
        <f t="shared" si="70"/>
        <v>0-day</v>
      </c>
      <c r="AO347" s="82" t="str">
        <f t="shared" si="71"/>
        <v>0-day</v>
      </c>
      <c r="AP347" s="82" t="str">
        <f t="shared" si="50"/>
        <v>0-day</v>
      </c>
      <c r="AQ347" s="82" t="str">
        <f t="shared" si="51"/>
        <v>0-day</v>
      </c>
      <c r="AR347" s="137"/>
      <c r="AS347" s="83" t="str">
        <f t="shared" si="52"/>
        <v/>
      </c>
      <c r="AT347" s="85">
        <f t="shared" si="72"/>
        <v>0</v>
      </c>
      <c r="AU347" s="84" t="e">
        <f t="shared" ca="1" si="53"/>
        <v>#NAME?</v>
      </c>
      <c r="AV347" s="88" t="e">
        <f t="shared" ca="1" si="54"/>
        <v>#NAME?</v>
      </c>
      <c r="AW347" s="83" t="e">
        <f t="shared" ca="1" si="55"/>
        <v>#NAME?</v>
      </c>
      <c r="AX347" s="88" t="e">
        <f t="shared" ca="1" si="56"/>
        <v>#NAME?</v>
      </c>
      <c r="AY347" s="83" t="str">
        <f t="shared" si="57"/>
        <v/>
      </c>
      <c r="AZ347" s="22" t="e">
        <f t="shared" ca="1" si="58"/>
        <v>#NAME?</v>
      </c>
      <c r="BA347" s="22" t="e">
        <f t="shared" ca="1" si="59"/>
        <v>#NAME?</v>
      </c>
      <c r="BB347" s="88" t="e">
        <f t="shared" ca="1" si="60"/>
        <v>#NAME?</v>
      </c>
      <c r="BC347" s="90" t="e">
        <f t="shared" ca="1" si="61"/>
        <v>#NAME?</v>
      </c>
      <c r="BD347" s="90" t="e">
        <f t="shared" ca="1" si="62"/>
        <v>#NAME?</v>
      </c>
      <c r="BE347" s="88" t="e">
        <f t="shared" ca="1" si="63"/>
        <v>#NAME?</v>
      </c>
      <c r="BF347" s="22" t="e">
        <f t="shared" ca="1" si="64"/>
        <v>#NAME?</v>
      </c>
      <c r="BG347" s="22" t="e">
        <f t="shared" ca="1" si="65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 t="str">
        <f t="shared" si="43"/>
        <v/>
      </c>
      <c r="B348" s="168"/>
      <c r="C348" s="71"/>
      <c r="D348" s="71"/>
      <c r="E348" s="71"/>
      <c r="F348" s="71"/>
      <c r="G348" s="71"/>
      <c r="H348" s="54" t="str">
        <f t="shared" si="66"/>
        <v/>
      </c>
      <c r="I348" s="71"/>
      <c r="J348" s="71"/>
      <c r="K348" s="71"/>
      <c r="L348" s="71"/>
      <c r="M348" s="71"/>
      <c r="N348" s="54"/>
      <c r="O348" s="71"/>
      <c r="P348" s="71"/>
      <c r="Q348" s="71"/>
      <c r="R348" s="66"/>
      <c r="S348" s="66"/>
      <c r="T348" s="66" t="str">
        <f t="shared" si="67"/>
        <v/>
      </c>
      <c r="U348" s="66"/>
      <c r="V348" s="25"/>
      <c r="W348" s="69"/>
      <c r="X348" s="69"/>
      <c r="Y348" s="69" t="str">
        <f t="shared" si="73"/>
        <v/>
      </c>
      <c r="Z348" s="69"/>
      <c r="AA348" s="69"/>
      <c r="AB348" s="25" t="str">
        <f t="shared" si="68"/>
        <v/>
      </c>
      <c r="AC348" s="71"/>
      <c r="AD348" s="169"/>
      <c r="AE348" s="169"/>
      <c r="AF348" s="69" t="str">
        <f t="shared" si="69"/>
        <v/>
      </c>
      <c r="AG348" s="169"/>
      <c r="AH348" s="170"/>
      <c r="AI348" s="77" t="str">
        <f t="shared" si="44"/>
        <v/>
      </c>
      <c r="AJ348" s="80" t="str">
        <f t="array" ref="AJ348">IFERROR(INDEX('[1]Master Price'!$E:$E,MATCH(D348,'[1]Master Price'!$B:$B,0)),"0")</f>
        <v>0</v>
      </c>
      <c r="AK348" s="80">
        <f t="shared" si="45"/>
        <v>0</v>
      </c>
      <c r="AL348" s="82" t="str">
        <f t="shared" si="46"/>
        <v>0-day</v>
      </c>
      <c r="AM348" s="82" t="str">
        <f t="shared" si="47"/>
        <v>0-day</v>
      </c>
      <c r="AN348" s="82" t="str">
        <f t="shared" si="70"/>
        <v>0-day</v>
      </c>
      <c r="AO348" s="82" t="str">
        <f t="shared" si="71"/>
        <v>0-day</v>
      </c>
      <c r="AP348" s="82" t="str">
        <f t="shared" si="50"/>
        <v>0-day</v>
      </c>
      <c r="AQ348" s="82" t="str">
        <f t="shared" si="51"/>
        <v>0-day</v>
      </c>
      <c r="AR348" s="137"/>
      <c r="AS348" s="83" t="str">
        <f t="shared" si="52"/>
        <v/>
      </c>
      <c r="AT348" s="85">
        <f t="shared" si="72"/>
        <v>0</v>
      </c>
      <c r="AU348" s="84" t="e">
        <f t="shared" ca="1" si="53"/>
        <v>#NAME?</v>
      </c>
      <c r="AV348" s="88" t="e">
        <f t="shared" ca="1" si="54"/>
        <v>#NAME?</v>
      </c>
      <c r="AW348" s="83" t="e">
        <f t="shared" ca="1" si="55"/>
        <v>#NAME?</v>
      </c>
      <c r="AX348" s="88" t="e">
        <f t="shared" ca="1" si="56"/>
        <v>#NAME?</v>
      </c>
      <c r="AY348" s="83" t="str">
        <f t="shared" si="57"/>
        <v/>
      </c>
      <c r="AZ348" s="22" t="e">
        <f t="shared" ca="1" si="58"/>
        <v>#NAME?</v>
      </c>
      <c r="BA348" s="22" t="e">
        <f t="shared" ca="1" si="59"/>
        <v>#NAME?</v>
      </c>
      <c r="BB348" s="88" t="e">
        <f t="shared" ca="1" si="60"/>
        <v>#NAME?</v>
      </c>
      <c r="BC348" s="90" t="e">
        <f t="shared" ca="1" si="61"/>
        <v>#NAME?</v>
      </c>
      <c r="BD348" s="90" t="e">
        <f t="shared" ca="1" si="62"/>
        <v>#NAME?</v>
      </c>
      <c r="BE348" s="88" t="e">
        <f t="shared" ca="1" si="63"/>
        <v>#NAME?</v>
      </c>
      <c r="BF348" s="22" t="e">
        <f t="shared" ca="1" si="64"/>
        <v>#NAME?</v>
      </c>
      <c r="BG348" s="22" t="e">
        <f t="shared" ca="1" si="65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 t="str">
        <f t="shared" si="43"/>
        <v/>
      </c>
      <c r="B349" s="168"/>
      <c r="C349" s="71"/>
      <c r="D349" s="71"/>
      <c r="E349" s="71"/>
      <c r="F349" s="71"/>
      <c r="G349" s="71"/>
      <c r="H349" s="54" t="str">
        <f t="shared" si="66"/>
        <v/>
      </c>
      <c r="I349" s="71"/>
      <c r="J349" s="71"/>
      <c r="K349" s="71"/>
      <c r="L349" s="71"/>
      <c r="M349" s="71"/>
      <c r="N349" s="54"/>
      <c r="O349" s="71"/>
      <c r="P349" s="71"/>
      <c r="Q349" s="71"/>
      <c r="R349" s="66"/>
      <c r="S349" s="66"/>
      <c r="T349" s="66" t="str">
        <f t="shared" si="67"/>
        <v/>
      </c>
      <c r="U349" s="66"/>
      <c r="V349" s="25"/>
      <c r="W349" s="69"/>
      <c r="X349" s="69"/>
      <c r="Y349" s="69" t="str">
        <f t="shared" si="73"/>
        <v/>
      </c>
      <c r="Z349" s="69"/>
      <c r="AA349" s="69"/>
      <c r="AB349" s="25" t="str">
        <f t="shared" si="68"/>
        <v/>
      </c>
      <c r="AC349" s="71"/>
      <c r="AD349" s="169"/>
      <c r="AE349" s="169"/>
      <c r="AF349" s="69" t="str">
        <f t="shared" si="69"/>
        <v/>
      </c>
      <c r="AG349" s="169"/>
      <c r="AH349" s="170"/>
      <c r="AI349" s="77" t="str">
        <f t="shared" si="44"/>
        <v/>
      </c>
      <c r="AJ349" s="80" t="str">
        <f t="array" ref="AJ349">IFERROR(INDEX('[1]Master Price'!$E:$E,MATCH(D349,'[1]Master Price'!$B:$B,0)),"0")</f>
        <v>0</v>
      </c>
      <c r="AK349" s="80">
        <f t="shared" si="45"/>
        <v>0</v>
      </c>
      <c r="AL349" s="82" t="str">
        <f t="shared" si="46"/>
        <v>0-day</v>
      </c>
      <c r="AM349" s="82" t="str">
        <f t="shared" si="47"/>
        <v>0-day</v>
      </c>
      <c r="AN349" s="82" t="str">
        <f t="shared" si="70"/>
        <v>0-day</v>
      </c>
      <c r="AO349" s="82" t="str">
        <f t="shared" si="71"/>
        <v>0-day</v>
      </c>
      <c r="AP349" s="82" t="str">
        <f t="shared" si="50"/>
        <v>0-day</v>
      </c>
      <c r="AQ349" s="82" t="str">
        <f t="shared" si="51"/>
        <v>0-day</v>
      </c>
      <c r="AR349" s="137"/>
      <c r="AS349" s="83" t="str">
        <f t="shared" si="52"/>
        <v/>
      </c>
      <c r="AT349" s="85">
        <f t="shared" si="72"/>
        <v>0</v>
      </c>
      <c r="AU349" s="84" t="e">
        <f t="shared" ca="1" si="53"/>
        <v>#NAME?</v>
      </c>
      <c r="AV349" s="88" t="e">
        <f t="shared" ca="1" si="54"/>
        <v>#NAME?</v>
      </c>
      <c r="AW349" s="83" t="e">
        <f t="shared" ca="1" si="55"/>
        <v>#NAME?</v>
      </c>
      <c r="AX349" s="88" t="e">
        <f t="shared" ca="1" si="56"/>
        <v>#NAME?</v>
      </c>
      <c r="AY349" s="83" t="str">
        <f t="shared" si="57"/>
        <v/>
      </c>
      <c r="AZ349" s="22" t="e">
        <f t="shared" ca="1" si="58"/>
        <v>#NAME?</v>
      </c>
      <c r="BA349" s="22" t="e">
        <f t="shared" ca="1" si="59"/>
        <v>#NAME?</v>
      </c>
      <c r="BB349" s="88" t="e">
        <f t="shared" ca="1" si="60"/>
        <v>#NAME?</v>
      </c>
      <c r="BC349" s="90" t="e">
        <f t="shared" ca="1" si="61"/>
        <v>#NAME?</v>
      </c>
      <c r="BD349" s="90" t="e">
        <f t="shared" ca="1" si="62"/>
        <v>#NAME?</v>
      </c>
      <c r="BE349" s="88" t="e">
        <f t="shared" ca="1" si="63"/>
        <v>#NAME?</v>
      </c>
      <c r="BF349" s="22" t="e">
        <f t="shared" ca="1" si="64"/>
        <v>#NAME?</v>
      </c>
      <c r="BG349" s="22" t="e">
        <f t="shared" ca="1" si="65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 t="str">
        <f t="shared" si="43"/>
        <v/>
      </c>
      <c r="B350" s="168"/>
      <c r="C350" s="71"/>
      <c r="D350" s="71"/>
      <c r="E350" s="71"/>
      <c r="F350" s="71"/>
      <c r="G350" s="71"/>
      <c r="H350" s="54" t="str">
        <f t="shared" si="66"/>
        <v/>
      </c>
      <c r="I350" s="71"/>
      <c r="J350" s="71"/>
      <c r="K350" s="71"/>
      <c r="L350" s="71"/>
      <c r="M350" s="71"/>
      <c r="N350" s="54"/>
      <c r="O350" s="71"/>
      <c r="P350" s="71"/>
      <c r="Q350" s="71"/>
      <c r="R350" s="66"/>
      <c r="S350" s="66"/>
      <c r="T350" s="66" t="str">
        <f t="shared" si="67"/>
        <v/>
      </c>
      <c r="U350" s="66"/>
      <c r="V350" s="25"/>
      <c r="W350" s="69"/>
      <c r="X350" s="69"/>
      <c r="Y350" s="69" t="str">
        <f t="shared" si="73"/>
        <v/>
      </c>
      <c r="Z350" s="69"/>
      <c r="AA350" s="69"/>
      <c r="AB350" s="25" t="str">
        <f t="shared" si="68"/>
        <v/>
      </c>
      <c r="AC350" s="71"/>
      <c r="AD350" s="169"/>
      <c r="AE350" s="169"/>
      <c r="AF350" s="69" t="str">
        <f t="shared" si="69"/>
        <v/>
      </c>
      <c r="AG350" s="169"/>
      <c r="AH350" s="170"/>
      <c r="AI350" s="77" t="str">
        <f t="shared" si="44"/>
        <v/>
      </c>
      <c r="AJ350" s="80" t="str">
        <f t="array" ref="AJ350">IFERROR(INDEX('[1]Master Price'!$E:$E,MATCH(D350,'[1]Master Price'!$B:$B,0)),"0")</f>
        <v>0</v>
      </c>
      <c r="AK350" s="80">
        <f t="shared" si="45"/>
        <v>0</v>
      </c>
      <c r="AL350" s="82" t="str">
        <f t="shared" si="46"/>
        <v>0-day</v>
      </c>
      <c r="AM350" s="82" t="str">
        <f t="shared" si="47"/>
        <v>0-day</v>
      </c>
      <c r="AN350" s="82" t="str">
        <f t="shared" si="70"/>
        <v>0-day</v>
      </c>
      <c r="AO350" s="82" t="str">
        <f t="shared" si="71"/>
        <v>0-day</v>
      </c>
      <c r="AP350" s="82" t="str">
        <f t="shared" si="50"/>
        <v>0-day</v>
      </c>
      <c r="AQ350" s="82" t="str">
        <f t="shared" si="51"/>
        <v>0-day</v>
      </c>
      <c r="AR350" s="137"/>
      <c r="AS350" s="83" t="str">
        <f t="shared" si="52"/>
        <v/>
      </c>
      <c r="AT350" s="85">
        <f t="shared" si="72"/>
        <v>0</v>
      </c>
      <c r="AU350" s="84" t="e">
        <f t="shared" ca="1" si="53"/>
        <v>#NAME?</v>
      </c>
      <c r="AV350" s="88" t="e">
        <f t="shared" ca="1" si="54"/>
        <v>#NAME?</v>
      </c>
      <c r="AW350" s="83" t="e">
        <f t="shared" ca="1" si="55"/>
        <v>#NAME?</v>
      </c>
      <c r="AX350" s="88" t="e">
        <f t="shared" ca="1" si="56"/>
        <v>#NAME?</v>
      </c>
      <c r="AY350" s="83" t="str">
        <f t="shared" si="57"/>
        <v/>
      </c>
      <c r="AZ350" s="22" t="e">
        <f t="shared" ca="1" si="58"/>
        <v>#NAME?</v>
      </c>
      <c r="BA350" s="22" t="e">
        <f t="shared" ca="1" si="59"/>
        <v>#NAME?</v>
      </c>
      <c r="BB350" s="88" t="e">
        <f t="shared" ca="1" si="60"/>
        <v>#NAME?</v>
      </c>
      <c r="BC350" s="90" t="e">
        <f t="shared" ca="1" si="61"/>
        <v>#NAME?</v>
      </c>
      <c r="BD350" s="90" t="e">
        <f t="shared" ca="1" si="62"/>
        <v>#NAME?</v>
      </c>
      <c r="BE350" s="88" t="e">
        <f t="shared" ca="1" si="63"/>
        <v>#NAME?</v>
      </c>
      <c r="BF350" s="22" t="e">
        <f t="shared" ca="1" si="64"/>
        <v>#NAME?</v>
      </c>
      <c r="BG350" s="22" t="e">
        <f t="shared" ca="1" si="65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 t="str">
        <f t="shared" si="43"/>
        <v/>
      </c>
      <c r="B351" s="168"/>
      <c r="C351" s="71"/>
      <c r="D351" s="71"/>
      <c r="E351" s="71"/>
      <c r="F351" s="71"/>
      <c r="G351" s="71"/>
      <c r="H351" s="54" t="str">
        <f t="shared" si="66"/>
        <v/>
      </c>
      <c r="I351" s="71"/>
      <c r="J351" s="71"/>
      <c r="K351" s="71"/>
      <c r="L351" s="71"/>
      <c r="M351" s="71"/>
      <c r="N351" s="54"/>
      <c r="O351" s="71"/>
      <c r="P351" s="71"/>
      <c r="Q351" s="71"/>
      <c r="R351" s="66"/>
      <c r="S351" s="66"/>
      <c r="T351" s="66" t="str">
        <f t="shared" si="67"/>
        <v/>
      </c>
      <c r="U351" s="66"/>
      <c r="V351" s="25"/>
      <c r="W351" s="69"/>
      <c r="X351" s="69"/>
      <c r="Y351" s="69" t="str">
        <f t="shared" si="73"/>
        <v/>
      </c>
      <c r="Z351" s="69"/>
      <c r="AA351" s="69"/>
      <c r="AB351" s="25" t="str">
        <f t="shared" si="68"/>
        <v/>
      </c>
      <c r="AC351" s="71"/>
      <c r="AD351" s="169"/>
      <c r="AE351" s="169"/>
      <c r="AF351" s="69" t="str">
        <f t="shared" si="69"/>
        <v/>
      </c>
      <c r="AG351" s="169"/>
      <c r="AH351" s="170"/>
      <c r="AI351" s="77" t="str">
        <f t="shared" si="44"/>
        <v/>
      </c>
      <c r="AJ351" s="80" t="str">
        <f t="array" ref="AJ351">IFERROR(INDEX('[1]Master Price'!$E:$E,MATCH(D351,'[1]Master Price'!$B:$B,0)),"0")</f>
        <v>0</v>
      </c>
      <c r="AK351" s="80">
        <f t="shared" si="45"/>
        <v>0</v>
      </c>
      <c r="AL351" s="82" t="str">
        <f t="shared" si="46"/>
        <v>0-day</v>
      </c>
      <c r="AM351" s="82" t="str">
        <f t="shared" si="47"/>
        <v>0-day</v>
      </c>
      <c r="AN351" s="82" t="str">
        <f t="shared" si="70"/>
        <v>0-day</v>
      </c>
      <c r="AO351" s="82" t="str">
        <f t="shared" si="71"/>
        <v>0-day</v>
      </c>
      <c r="AP351" s="82" t="str">
        <f t="shared" si="50"/>
        <v>0-day</v>
      </c>
      <c r="AQ351" s="82" t="str">
        <f t="shared" si="51"/>
        <v>0-day</v>
      </c>
      <c r="AR351" s="137"/>
      <c r="AS351" s="83" t="str">
        <f t="shared" si="52"/>
        <v/>
      </c>
      <c r="AT351" s="85">
        <f t="shared" si="72"/>
        <v>0</v>
      </c>
      <c r="AU351" s="84" t="e">
        <f t="shared" ca="1" si="53"/>
        <v>#NAME?</v>
      </c>
      <c r="AV351" s="88" t="e">
        <f t="shared" ca="1" si="54"/>
        <v>#NAME?</v>
      </c>
      <c r="AW351" s="83" t="e">
        <f t="shared" ca="1" si="55"/>
        <v>#NAME?</v>
      </c>
      <c r="AX351" s="88" t="e">
        <f t="shared" ca="1" si="56"/>
        <v>#NAME?</v>
      </c>
      <c r="AY351" s="83" t="str">
        <f t="shared" si="57"/>
        <v/>
      </c>
      <c r="AZ351" s="22" t="e">
        <f t="shared" ca="1" si="58"/>
        <v>#NAME?</v>
      </c>
      <c r="BA351" s="22" t="e">
        <f t="shared" ca="1" si="59"/>
        <v>#NAME?</v>
      </c>
      <c r="BB351" s="88" t="e">
        <f t="shared" ca="1" si="60"/>
        <v>#NAME?</v>
      </c>
      <c r="BC351" s="90" t="e">
        <f t="shared" ca="1" si="61"/>
        <v>#NAME?</v>
      </c>
      <c r="BD351" s="90" t="e">
        <f t="shared" ca="1" si="62"/>
        <v>#NAME?</v>
      </c>
      <c r="BE351" s="88" t="e">
        <f t="shared" ca="1" si="63"/>
        <v>#NAME?</v>
      </c>
      <c r="BF351" s="22" t="e">
        <f t="shared" ca="1" si="64"/>
        <v>#NAME?</v>
      </c>
      <c r="BG351" s="22" t="e">
        <f t="shared" ca="1" si="65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 t="str">
        <f t="shared" si="43"/>
        <v/>
      </c>
      <c r="B352" s="168"/>
      <c r="C352" s="71"/>
      <c r="D352" s="71"/>
      <c r="E352" s="71"/>
      <c r="F352" s="71"/>
      <c r="G352" s="71"/>
      <c r="H352" s="54" t="str">
        <f t="shared" si="66"/>
        <v/>
      </c>
      <c r="I352" s="71"/>
      <c r="J352" s="71"/>
      <c r="K352" s="71"/>
      <c r="L352" s="71"/>
      <c r="M352" s="71"/>
      <c r="N352" s="54"/>
      <c r="O352" s="71"/>
      <c r="P352" s="71"/>
      <c r="Q352" s="71"/>
      <c r="R352" s="66"/>
      <c r="S352" s="66"/>
      <c r="T352" s="66" t="str">
        <f t="shared" si="67"/>
        <v/>
      </c>
      <c r="U352" s="66"/>
      <c r="V352" s="25"/>
      <c r="W352" s="69"/>
      <c r="X352" s="69"/>
      <c r="Y352" s="69" t="str">
        <f t="shared" si="73"/>
        <v/>
      </c>
      <c r="Z352" s="69"/>
      <c r="AA352" s="69"/>
      <c r="AB352" s="25" t="str">
        <f t="shared" si="68"/>
        <v/>
      </c>
      <c r="AC352" s="71"/>
      <c r="AD352" s="169"/>
      <c r="AE352" s="169"/>
      <c r="AF352" s="69" t="str">
        <f t="shared" si="69"/>
        <v/>
      </c>
      <c r="AG352" s="169"/>
      <c r="AH352" s="170"/>
      <c r="AI352" s="77" t="str">
        <f t="shared" si="44"/>
        <v/>
      </c>
      <c r="AJ352" s="80" t="str">
        <f t="array" ref="AJ352">IFERROR(INDEX('[1]Master Price'!$E:$E,MATCH(D352,'[1]Master Price'!$B:$B,0)),"0")</f>
        <v>0</v>
      </c>
      <c r="AK352" s="80">
        <f t="shared" si="45"/>
        <v>0</v>
      </c>
      <c r="AL352" s="82" t="str">
        <f t="shared" si="46"/>
        <v>0-day</v>
      </c>
      <c r="AM352" s="82" t="str">
        <f t="shared" si="47"/>
        <v>0-day</v>
      </c>
      <c r="AN352" s="82" t="str">
        <f t="shared" si="70"/>
        <v>0-day</v>
      </c>
      <c r="AO352" s="82" t="str">
        <f t="shared" si="71"/>
        <v>0-day</v>
      </c>
      <c r="AP352" s="82" t="str">
        <f t="shared" si="50"/>
        <v>0-day</v>
      </c>
      <c r="AQ352" s="82" t="str">
        <f t="shared" si="51"/>
        <v>0-day</v>
      </c>
      <c r="AR352" s="137"/>
      <c r="AS352" s="83" t="str">
        <f t="shared" si="52"/>
        <v/>
      </c>
      <c r="AT352" s="85">
        <f t="shared" si="72"/>
        <v>0</v>
      </c>
      <c r="AU352" s="84" t="e">
        <f t="shared" ca="1" si="53"/>
        <v>#NAME?</v>
      </c>
      <c r="AV352" s="88" t="e">
        <f t="shared" ca="1" si="54"/>
        <v>#NAME?</v>
      </c>
      <c r="AW352" s="83" t="e">
        <f t="shared" ca="1" si="55"/>
        <v>#NAME?</v>
      </c>
      <c r="AX352" s="88" t="e">
        <f t="shared" ca="1" si="56"/>
        <v>#NAME?</v>
      </c>
      <c r="AY352" s="83" t="str">
        <f t="shared" si="57"/>
        <v/>
      </c>
      <c r="AZ352" s="22" t="e">
        <f t="shared" ca="1" si="58"/>
        <v>#NAME?</v>
      </c>
      <c r="BA352" s="22" t="e">
        <f t="shared" ca="1" si="59"/>
        <v>#NAME?</v>
      </c>
      <c r="BB352" s="88" t="e">
        <f t="shared" ca="1" si="60"/>
        <v>#NAME?</v>
      </c>
      <c r="BC352" s="90" t="e">
        <f t="shared" ca="1" si="61"/>
        <v>#NAME?</v>
      </c>
      <c r="BD352" s="90" t="e">
        <f t="shared" ca="1" si="62"/>
        <v>#NAME?</v>
      </c>
      <c r="BE352" s="88" t="e">
        <f t="shared" ca="1" si="63"/>
        <v>#NAME?</v>
      </c>
      <c r="BF352" s="22" t="e">
        <f t="shared" ca="1" si="64"/>
        <v>#NAME?</v>
      </c>
      <c r="BG352" s="22" t="e">
        <f t="shared" ca="1" si="65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 t="str">
        <f t="shared" si="43"/>
        <v/>
      </c>
      <c r="B353" s="168"/>
      <c r="C353" s="71"/>
      <c r="D353" s="71"/>
      <c r="E353" s="71"/>
      <c r="F353" s="71"/>
      <c r="G353" s="71"/>
      <c r="H353" s="54" t="str">
        <f t="shared" si="66"/>
        <v/>
      </c>
      <c r="I353" s="71"/>
      <c r="J353" s="71"/>
      <c r="K353" s="71"/>
      <c r="L353" s="71"/>
      <c r="M353" s="71"/>
      <c r="N353" s="54"/>
      <c r="O353" s="71"/>
      <c r="P353" s="71"/>
      <c r="Q353" s="71"/>
      <c r="R353" s="66"/>
      <c r="S353" s="66"/>
      <c r="T353" s="66" t="str">
        <f t="shared" si="67"/>
        <v/>
      </c>
      <c r="U353" s="66"/>
      <c r="V353" s="25"/>
      <c r="W353" s="69"/>
      <c r="X353" s="69"/>
      <c r="Y353" s="69" t="str">
        <f t="shared" si="73"/>
        <v/>
      </c>
      <c r="Z353" s="69"/>
      <c r="AA353" s="69"/>
      <c r="AB353" s="25" t="str">
        <f t="shared" si="68"/>
        <v/>
      </c>
      <c r="AC353" s="71"/>
      <c r="AD353" s="169"/>
      <c r="AE353" s="169"/>
      <c r="AF353" s="69" t="str">
        <f t="shared" si="69"/>
        <v/>
      </c>
      <c r="AG353" s="169"/>
      <c r="AH353" s="170"/>
      <c r="AI353" s="77" t="str">
        <f t="shared" si="44"/>
        <v/>
      </c>
      <c r="AJ353" s="80" t="str">
        <f t="array" ref="AJ353">IFERROR(INDEX('[1]Master Price'!$E:$E,MATCH(D353,'[1]Master Price'!$B:$B,0)),"0")</f>
        <v>0</v>
      </c>
      <c r="AK353" s="80">
        <f t="shared" si="45"/>
        <v>0</v>
      </c>
      <c r="AL353" s="82" t="str">
        <f t="shared" si="46"/>
        <v>0-day</v>
      </c>
      <c r="AM353" s="82" t="str">
        <f t="shared" si="47"/>
        <v>0-day</v>
      </c>
      <c r="AN353" s="82" t="str">
        <f t="shared" si="70"/>
        <v>0-day</v>
      </c>
      <c r="AO353" s="82" t="str">
        <f t="shared" si="71"/>
        <v>0-day</v>
      </c>
      <c r="AP353" s="82" t="str">
        <f t="shared" si="50"/>
        <v>0-day</v>
      </c>
      <c r="AQ353" s="82" t="str">
        <f t="shared" si="51"/>
        <v>0-day</v>
      </c>
      <c r="AR353" s="137"/>
      <c r="AS353" s="83" t="str">
        <f t="shared" si="52"/>
        <v/>
      </c>
      <c r="AT353" s="85">
        <f t="shared" si="72"/>
        <v>0</v>
      </c>
      <c r="AU353" s="84" t="e">
        <f t="shared" ca="1" si="53"/>
        <v>#NAME?</v>
      </c>
      <c r="AV353" s="88" t="e">
        <f t="shared" ca="1" si="54"/>
        <v>#NAME?</v>
      </c>
      <c r="AW353" s="83" t="e">
        <f t="shared" ca="1" si="55"/>
        <v>#NAME?</v>
      </c>
      <c r="AX353" s="88" t="e">
        <f t="shared" ca="1" si="56"/>
        <v>#NAME?</v>
      </c>
      <c r="AY353" s="83" t="str">
        <f t="shared" si="57"/>
        <v/>
      </c>
      <c r="AZ353" s="22" t="e">
        <f t="shared" ca="1" si="58"/>
        <v>#NAME?</v>
      </c>
      <c r="BA353" s="22" t="e">
        <f t="shared" ca="1" si="59"/>
        <v>#NAME?</v>
      </c>
      <c r="BB353" s="88" t="e">
        <f t="shared" ca="1" si="60"/>
        <v>#NAME?</v>
      </c>
      <c r="BC353" s="90" t="e">
        <f t="shared" ca="1" si="61"/>
        <v>#NAME?</v>
      </c>
      <c r="BD353" s="90" t="e">
        <f t="shared" ca="1" si="62"/>
        <v>#NAME?</v>
      </c>
      <c r="BE353" s="88" t="e">
        <f t="shared" ca="1" si="63"/>
        <v>#NAME?</v>
      </c>
      <c r="BF353" s="22" t="e">
        <f t="shared" ca="1" si="64"/>
        <v>#NAME?</v>
      </c>
      <c r="BG353" s="22" t="e">
        <f t="shared" ca="1" si="65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 t="str">
        <f t="shared" si="43"/>
        <v/>
      </c>
      <c r="B354" s="168"/>
      <c r="C354" s="71"/>
      <c r="D354" s="71"/>
      <c r="E354" s="71"/>
      <c r="F354" s="71"/>
      <c r="G354" s="71"/>
      <c r="H354" s="54" t="str">
        <f t="shared" si="66"/>
        <v/>
      </c>
      <c r="I354" s="71"/>
      <c r="J354" s="71"/>
      <c r="K354" s="71"/>
      <c r="L354" s="71"/>
      <c r="M354" s="71"/>
      <c r="N354" s="54"/>
      <c r="O354" s="71"/>
      <c r="P354" s="71"/>
      <c r="Q354" s="71"/>
      <c r="R354" s="66"/>
      <c r="S354" s="66"/>
      <c r="T354" s="66" t="str">
        <f t="shared" si="67"/>
        <v/>
      </c>
      <c r="U354" s="66"/>
      <c r="V354" s="25"/>
      <c r="W354" s="69"/>
      <c r="X354" s="69"/>
      <c r="Y354" s="69" t="str">
        <f t="shared" si="73"/>
        <v/>
      </c>
      <c r="Z354" s="69"/>
      <c r="AA354" s="69"/>
      <c r="AB354" s="25" t="str">
        <f t="shared" si="68"/>
        <v/>
      </c>
      <c r="AC354" s="71"/>
      <c r="AD354" s="169"/>
      <c r="AE354" s="169"/>
      <c r="AF354" s="69" t="str">
        <f t="shared" si="69"/>
        <v/>
      </c>
      <c r="AG354" s="169"/>
      <c r="AH354" s="170"/>
      <c r="AI354" s="77" t="str">
        <f t="shared" si="44"/>
        <v/>
      </c>
      <c r="AJ354" s="80" t="str">
        <f t="array" ref="AJ354">IFERROR(INDEX('[1]Master Price'!$E:$E,MATCH(D354,'[1]Master Price'!$B:$B,0)),"0")</f>
        <v>0</v>
      </c>
      <c r="AK354" s="80">
        <f t="shared" si="45"/>
        <v>0</v>
      </c>
      <c r="AL354" s="82" t="str">
        <f t="shared" si="46"/>
        <v>0-day</v>
      </c>
      <c r="AM354" s="82" t="str">
        <f t="shared" si="47"/>
        <v>0-day</v>
      </c>
      <c r="AN354" s="82" t="str">
        <f t="shared" si="70"/>
        <v>0-day</v>
      </c>
      <c r="AO354" s="82" t="str">
        <f t="shared" si="71"/>
        <v>0-day</v>
      </c>
      <c r="AP354" s="82" t="str">
        <f t="shared" si="50"/>
        <v>0-day</v>
      </c>
      <c r="AQ354" s="82" t="str">
        <f t="shared" si="51"/>
        <v>0-day</v>
      </c>
      <c r="AR354" s="137"/>
      <c r="AS354" s="83" t="str">
        <f t="shared" si="52"/>
        <v/>
      </c>
      <c r="AT354" s="85">
        <f t="shared" si="72"/>
        <v>0</v>
      </c>
      <c r="AU354" s="84" t="e">
        <f t="shared" ca="1" si="53"/>
        <v>#NAME?</v>
      </c>
      <c r="AV354" s="88" t="e">
        <f t="shared" ca="1" si="54"/>
        <v>#NAME?</v>
      </c>
      <c r="AW354" s="83" t="e">
        <f t="shared" ca="1" si="55"/>
        <v>#NAME?</v>
      </c>
      <c r="AX354" s="88" t="e">
        <f t="shared" ca="1" si="56"/>
        <v>#NAME?</v>
      </c>
      <c r="AY354" s="83" t="str">
        <f t="shared" si="57"/>
        <v/>
      </c>
      <c r="AZ354" s="22" t="e">
        <f t="shared" ca="1" si="58"/>
        <v>#NAME?</v>
      </c>
      <c r="BA354" s="22" t="e">
        <f t="shared" ca="1" si="59"/>
        <v>#NAME?</v>
      </c>
      <c r="BB354" s="88" t="e">
        <f t="shared" ca="1" si="60"/>
        <v>#NAME?</v>
      </c>
      <c r="BC354" s="90" t="e">
        <f t="shared" ca="1" si="61"/>
        <v>#NAME?</v>
      </c>
      <c r="BD354" s="90" t="e">
        <f t="shared" ca="1" si="62"/>
        <v>#NAME?</v>
      </c>
      <c r="BE354" s="88" t="e">
        <f t="shared" ca="1" si="63"/>
        <v>#NAME?</v>
      </c>
      <c r="BF354" s="22" t="e">
        <f t="shared" ca="1" si="64"/>
        <v>#NAME?</v>
      </c>
      <c r="BG354" s="22" t="e">
        <f t="shared" ca="1" si="65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 t="str">
        <f t="shared" si="43"/>
        <v/>
      </c>
      <c r="B355" s="168"/>
      <c r="C355" s="71"/>
      <c r="D355" s="71"/>
      <c r="E355" s="71"/>
      <c r="F355" s="71"/>
      <c r="G355" s="71"/>
      <c r="H355" s="54" t="str">
        <f t="shared" si="66"/>
        <v/>
      </c>
      <c r="I355" s="71"/>
      <c r="J355" s="71"/>
      <c r="K355" s="71"/>
      <c r="L355" s="71"/>
      <c r="M355" s="71"/>
      <c r="N355" s="54"/>
      <c r="O355" s="71"/>
      <c r="P355" s="71"/>
      <c r="Q355" s="71"/>
      <c r="R355" s="66"/>
      <c r="S355" s="66"/>
      <c r="T355" s="66" t="str">
        <f t="shared" si="67"/>
        <v/>
      </c>
      <c r="U355" s="66"/>
      <c r="V355" s="25"/>
      <c r="W355" s="69"/>
      <c r="X355" s="69"/>
      <c r="Y355" s="69" t="str">
        <f t="shared" si="73"/>
        <v/>
      </c>
      <c r="Z355" s="69"/>
      <c r="AA355" s="69"/>
      <c r="AB355" s="25" t="str">
        <f t="shared" si="68"/>
        <v/>
      </c>
      <c r="AC355" s="71"/>
      <c r="AD355" s="169"/>
      <c r="AE355" s="169"/>
      <c r="AF355" s="69" t="str">
        <f t="shared" si="69"/>
        <v/>
      </c>
      <c r="AG355" s="169"/>
      <c r="AH355" s="170"/>
      <c r="AI355" s="77" t="str">
        <f t="shared" si="44"/>
        <v/>
      </c>
      <c r="AJ355" s="80" t="str">
        <f t="array" ref="AJ355">IFERROR(INDEX('[1]Master Price'!$E:$E,MATCH(D355,'[1]Master Price'!$B:$B,0)),"0")</f>
        <v>0</v>
      </c>
      <c r="AK355" s="80">
        <f t="shared" si="45"/>
        <v>0</v>
      </c>
      <c r="AL355" s="82" t="str">
        <f t="shared" si="46"/>
        <v>0-day</v>
      </c>
      <c r="AM355" s="82" t="str">
        <f t="shared" si="47"/>
        <v>0-day</v>
      </c>
      <c r="AN355" s="82" t="str">
        <f t="shared" si="70"/>
        <v>0-day</v>
      </c>
      <c r="AO355" s="82" t="str">
        <f t="shared" si="71"/>
        <v>0-day</v>
      </c>
      <c r="AP355" s="82" t="str">
        <f t="shared" si="50"/>
        <v>0-day</v>
      </c>
      <c r="AQ355" s="82" t="str">
        <f t="shared" si="51"/>
        <v>0-day</v>
      </c>
      <c r="AR355" s="137"/>
      <c r="AS355" s="83" t="str">
        <f t="shared" si="52"/>
        <v/>
      </c>
      <c r="AT355" s="85">
        <f t="shared" si="72"/>
        <v>0</v>
      </c>
      <c r="AU355" s="84" t="e">
        <f t="shared" ca="1" si="53"/>
        <v>#NAME?</v>
      </c>
      <c r="AV355" s="88" t="e">
        <f t="shared" ca="1" si="54"/>
        <v>#NAME?</v>
      </c>
      <c r="AW355" s="83" t="e">
        <f t="shared" ca="1" si="55"/>
        <v>#NAME?</v>
      </c>
      <c r="AX355" s="88" t="e">
        <f t="shared" ca="1" si="56"/>
        <v>#NAME?</v>
      </c>
      <c r="AY355" s="83" t="str">
        <f t="shared" si="57"/>
        <v/>
      </c>
      <c r="AZ355" s="22" t="e">
        <f t="shared" ca="1" si="58"/>
        <v>#NAME?</v>
      </c>
      <c r="BA355" s="22" t="e">
        <f t="shared" ca="1" si="59"/>
        <v>#NAME?</v>
      </c>
      <c r="BB355" s="88" t="e">
        <f t="shared" ca="1" si="60"/>
        <v>#NAME?</v>
      </c>
      <c r="BC355" s="90" t="e">
        <f t="shared" ca="1" si="61"/>
        <v>#NAME?</v>
      </c>
      <c r="BD355" s="90" t="e">
        <f t="shared" ca="1" si="62"/>
        <v>#NAME?</v>
      </c>
      <c r="BE355" s="88" t="e">
        <f t="shared" ca="1" si="63"/>
        <v>#NAME?</v>
      </c>
      <c r="BF355" s="22" t="e">
        <f t="shared" ca="1" si="64"/>
        <v>#NAME?</v>
      </c>
      <c r="BG355" s="22" t="e">
        <f t="shared" ca="1" si="65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 t="str">
        <f t="shared" si="43"/>
        <v/>
      </c>
      <c r="B356" s="168"/>
      <c r="C356" s="71"/>
      <c r="D356" s="71"/>
      <c r="E356" s="71"/>
      <c r="F356" s="71"/>
      <c r="G356" s="71"/>
      <c r="H356" s="54" t="str">
        <f t="shared" si="66"/>
        <v/>
      </c>
      <c r="I356" s="71"/>
      <c r="J356" s="71"/>
      <c r="K356" s="71"/>
      <c r="L356" s="71"/>
      <c r="M356" s="71"/>
      <c r="N356" s="54"/>
      <c r="O356" s="71"/>
      <c r="P356" s="71"/>
      <c r="Q356" s="71"/>
      <c r="R356" s="66"/>
      <c r="S356" s="66"/>
      <c r="T356" s="66" t="str">
        <f t="shared" si="67"/>
        <v/>
      </c>
      <c r="U356" s="66"/>
      <c r="V356" s="25"/>
      <c r="W356" s="69"/>
      <c r="X356" s="69"/>
      <c r="Y356" s="69" t="str">
        <f t="shared" si="73"/>
        <v/>
      </c>
      <c r="Z356" s="69"/>
      <c r="AA356" s="69"/>
      <c r="AB356" s="25" t="str">
        <f t="shared" si="68"/>
        <v/>
      </c>
      <c r="AC356" s="71"/>
      <c r="AD356" s="169"/>
      <c r="AE356" s="169"/>
      <c r="AF356" s="69" t="str">
        <f t="shared" si="69"/>
        <v/>
      </c>
      <c r="AG356" s="169"/>
      <c r="AH356" s="170"/>
      <c r="AI356" s="77" t="str">
        <f t="shared" si="44"/>
        <v/>
      </c>
      <c r="AJ356" s="80" t="str">
        <f t="array" ref="AJ356">IFERROR(INDEX('[1]Master Price'!$E:$E,MATCH(D356,'[1]Master Price'!$B:$B,0)),"0")</f>
        <v>0</v>
      </c>
      <c r="AK356" s="80">
        <f t="shared" si="45"/>
        <v>0</v>
      </c>
      <c r="AL356" s="82" t="str">
        <f t="shared" si="46"/>
        <v>0-day</v>
      </c>
      <c r="AM356" s="82" t="str">
        <f t="shared" si="47"/>
        <v>0-day</v>
      </c>
      <c r="AN356" s="82" t="str">
        <f t="shared" si="70"/>
        <v>0-day</v>
      </c>
      <c r="AO356" s="82" t="str">
        <f t="shared" si="71"/>
        <v>0-day</v>
      </c>
      <c r="AP356" s="82" t="str">
        <f t="shared" si="50"/>
        <v>0-day</v>
      </c>
      <c r="AQ356" s="82" t="str">
        <f t="shared" si="51"/>
        <v>0-day</v>
      </c>
      <c r="AR356" s="137"/>
      <c r="AS356" s="83" t="str">
        <f t="shared" si="52"/>
        <v/>
      </c>
      <c r="AT356" s="85">
        <f t="shared" si="72"/>
        <v>0</v>
      </c>
      <c r="AU356" s="84" t="e">
        <f t="shared" ca="1" si="53"/>
        <v>#NAME?</v>
      </c>
      <c r="AV356" s="88" t="e">
        <f t="shared" ca="1" si="54"/>
        <v>#NAME?</v>
      </c>
      <c r="AW356" s="83" t="e">
        <f t="shared" ca="1" si="55"/>
        <v>#NAME?</v>
      </c>
      <c r="AX356" s="88" t="e">
        <f t="shared" ca="1" si="56"/>
        <v>#NAME?</v>
      </c>
      <c r="AY356" s="83" t="str">
        <f t="shared" si="57"/>
        <v/>
      </c>
      <c r="AZ356" s="22" t="e">
        <f t="shared" ca="1" si="58"/>
        <v>#NAME?</v>
      </c>
      <c r="BA356" s="22" t="e">
        <f t="shared" ca="1" si="59"/>
        <v>#NAME?</v>
      </c>
      <c r="BB356" s="88" t="e">
        <f t="shared" ca="1" si="60"/>
        <v>#NAME?</v>
      </c>
      <c r="BC356" s="90" t="e">
        <f t="shared" ca="1" si="61"/>
        <v>#NAME?</v>
      </c>
      <c r="BD356" s="90" t="e">
        <f t="shared" ca="1" si="62"/>
        <v>#NAME?</v>
      </c>
      <c r="BE356" s="88" t="e">
        <f t="shared" ca="1" si="63"/>
        <v>#NAME?</v>
      </c>
      <c r="BF356" s="22" t="e">
        <f t="shared" ca="1" si="64"/>
        <v>#NAME?</v>
      </c>
      <c r="BG356" s="22" t="e">
        <f t="shared" ca="1" si="65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 t="str">
        <f t="shared" si="43"/>
        <v/>
      </c>
      <c r="B357" s="168"/>
      <c r="C357" s="71"/>
      <c r="D357" s="71"/>
      <c r="E357" s="71"/>
      <c r="F357" s="71"/>
      <c r="G357" s="71"/>
      <c r="H357" s="54" t="str">
        <f t="shared" si="66"/>
        <v/>
      </c>
      <c r="I357" s="71"/>
      <c r="J357" s="71"/>
      <c r="K357" s="71"/>
      <c r="L357" s="71"/>
      <c r="M357" s="71"/>
      <c r="N357" s="54"/>
      <c r="O357" s="71"/>
      <c r="P357" s="71"/>
      <c r="Q357" s="71"/>
      <c r="R357" s="66"/>
      <c r="S357" s="66"/>
      <c r="T357" s="66" t="str">
        <f t="shared" si="67"/>
        <v/>
      </c>
      <c r="U357" s="66"/>
      <c r="V357" s="25"/>
      <c r="W357" s="69"/>
      <c r="X357" s="69"/>
      <c r="Y357" s="69" t="str">
        <f t="shared" si="73"/>
        <v/>
      </c>
      <c r="Z357" s="69"/>
      <c r="AA357" s="69"/>
      <c r="AB357" s="25" t="str">
        <f t="shared" si="68"/>
        <v/>
      </c>
      <c r="AC357" s="71"/>
      <c r="AD357" s="169"/>
      <c r="AE357" s="169"/>
      <c r="AF357" s="69" t="str">
        <f t="shared" si="69"/>
        <v/>
      </c>
      <c r="AG357" s="169"/>
      <c r="AH357" s="170"/>
      <c r="AI357" s="77" t="str">
        <f t="shared" si="44"/>
        <v/>
      </c>
      <c r="AJ357" s="80" t="str">
        <f t="array" ref="AJ357">IFERROR(INDEX('[1]Master Price'!$E:$E,MATCH(D357,'[1]Master Price'!$B:$B,0)),"0")</f>
        <v>0</v>
      </c>
      <c r="AK357" s="80">
        <f t="shared" si="45"/>
        <v>0</v>
      </c>
      <c r="AL357" s="82" t="str">
        <f t="shared" si="46"/>
        <v>0-day</v>
      </c>
      <c r="AM357" s="82" t="str">
        <f t="shared" si="47"/>
        <v>0-day</v>
      </c>
      <c r="AN357" s="82" t="str">
        <f t="shared" si="70"/>
        <v>0-day</v>
      </c>
      <c r="AO357" s="82" t="str">
        <f t="shared" si="71"/>
        <v>0-day</v>
      </c>
      <c r="AP357" s="82" t="str">
        <f t="shared" si="50"/>
        <v>0-day</v>
      </c>
      <c r="AQ357" s="82" t="str">
        <f t="shared" si="51"/>
        <v>0-day</v>
      </c>
      <c r="AR357" s="137"/>
      <c r="AS357" s="83" t="str">
        <f t="shared" si="52"/>
        <v/>
      </c>
      <c r="AT357" s="85">
        <f t="shared" si="72"/>
        <v>0</v>
      </c>
      <c r="AU357" s="84" t="e">
        <f t="shared" ca="1" si="53"/>
        <v>#NAME?</v>
      </c>
      <c r="AV357" s="88" t="e">
        <f t="shared" ca="1" si="54"/>
        <v>#NAME?</v>
      </c>
      <c r="AW357" s="83" t="e">
        <f t="shared" ca="1" si="55"/>
        <v>#NAME?</v>
      </c>
      <c r="AX357" s="88" t="e">
        <f t="shared" ca="1" si="56"/>
        <v>#NAME?</v>
      </c>
      <c r="AY357" s="83" t="str">
        <f t="shared" si="57"/>
        <v/>
      </c>
      <c r="AZ357" s="22" t="e">
        <f t="shared" ca="1" si="58"/>
        <v>#NAME?</v>
      </c>
      <c r="BA357" s="22" t="e">
        <f t="shared" ca="1" si="59"/>
        <v>#NAME?</v>
      </c>
      <c r="BB357" s="88" t="e">
        <f t="shared" ca="1" si="60"/>
        <v>#NAME?</v>
      </c>
      <c r="BC357" s="90" t="e">
        <f t="shared" ca="1" si="61"/>
        <v>#NAME?</v>
      </c>
      <c r="BD357" s="90" t="e">
        <f t="shared" ca="1" si="62"/>
        <v>#NAME?</v>
      </c>
      <c r="BE357" s="88" t="e">
        <f t="shared" ca="1" si="63"/>
        <v>#NAME?</v>
      </c>
      <c r="BF357" s="22" t="e">
        <f t="shared" ca="1" si="64"/>
        <v>#NAME?</v>
      </c>
      <c r="BG357" s="22" t="e">
        <f t="shared" ca="1" si="65"/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 t="str">
        <f t="shared" si="43"/>
        <v/>
      </c>
      <c r="B358" s="168"/>
      <c r="C358" s="71"/>
      <c r="D358" s="71"/>
      <c r="E358" s="71"/>
      <c r="F358" s="71"/>
      <c r="G358" s="71"/>
      <c r="H358" s="54" t="str">
        <f t="shared" si="66"/>
        <v/>
      </c>
      <c r="I358" s="71"/>
      <c r="J358" s="71"/>
      <c r="K358" s="71"/>
      <c r="L358" s="71"/>
      <c r="M358" s="71"/>
      <c r="N358" s="54"/>
      <c r="O358" s="71"/>
      <c r="P358" s="71"/>
      <c r="Q358" s="71"/>
      <c r="R358" s="66"/>
      <c r="S358" s="66"/>
      <c r="T358" s="66" t="str">
        <f t="shared" si="67"/>
        <v/>
      </c>
      <c r="U358" s="66"/>
      <c r="V358" s="25"/>
      <c r="W358" s="69"/>
      <c r="X358" s="69"/>
      <c r="Y358" s="69" t="str">
        <f t="shared" si="73"/>
        <v/>
      </c>
      <c r="Z358" s="69"/>
      <c r="AA358" s="69"/>
      <c r="AB358" s="25" t="str">
        <f t="shared" si="68"/>
        <v/>
      </c>
      <c r="AC358" s="71"/>
      <c r="AD358" s="169"/>
      <c r="AE358" s="169"/>
      <c r="AF358" s="69" t="str">
        <f t="shared" si="69"/>
        <v/>
      </c>
      <c r="AG358" s="169"/>
      <c r="AH358" s="170"/>
      <c r="AI358" s="77" t="str">
        <f t="shared" si="44"/>
        <v/>
      </c>
      <c r="AJ358" s="80" t="str">
        <f t="array" ref="AJ358">IFERROR(INDEX('[1]Master Price'!$E:$E,MATCH(D358,'[1]Master Price'!$B:$B,0)),"0")</f>
        <v>0</v>
      </c>
      <c r="AK358" s="80">
        <f t="shared" si="45"/>
        <v>0</v>
      </c>
      <c r="AL358" s="82" t="str">
        <f t="shared" si="46"/>
        <v>0-day</v>
      </c>
      <c r="AM358" s="82" t="str">
        <f t="shared" si="47"/>
        <v>0-day</v>
      </c>
      <c r="AN358" s="82" t="str">
        <f t="shared" si="70"/>
        <v>0-day</v>
      </c>
      <c r="AO358" s="82" t="str">
        <f t="shared" si="71"/>
        <v>0-day</v>
      </c>
      <c r="AP358" s="82" t="str">
        <f t="shared" si="50"/>
        <v>0-day</v>
      </c>
      <c r="AQ358" s="82" t="str">
        <f t="shared" si="51"/>
        <v>0-day</v>
      </c>
      <c r="AR358" s="137"/>
      <c r="AS358" s="83" t="str">
        <f t="shared" si="52"/>
        <v/>
      </c>
      <c r="AT358" s="85">
        <f t="shared" si="72"/>
        <v>0</v>
      </c>
      <c r="AU358" s="84" t="e">
        <f t="shared" ca="1" si="53"/>
        <v>#NAME?</v>
      </c>
      <c r="AV358" s="88" t="e">
        <f t="shared" ca="1" si="54"/>
        <v>#NAME?</v>
      </c>
      <c r="AW358" s="83" t="e">
        <f t="shared" ca="1" si="55"/>
        <v>#NAME?</v>
      </c>
      <c r="AX358" s="88" t="e">
        <f t="shared" ca="1" si="56"/>
        <v>#NAME?</v>
      </c>
      <c r="AY358" s="83" t="str">
        <f t="shared" si="57"/>
        <v/>
      </c>
      <c r="AZ358" s="22" t="e">
        <f t="shared" ca="1" si="58"/>
        <v>#NAME?</v>
      </c>
      <c r="BA358" s="22" t="e">
        <f t="shared" ca="1" si="59"/>
        <v>#NAME?</v>
      </c>
      <c r="BB358" s="88" t="e">
        <f t="shared" ca="1" si="60"/>
        <v>#NAME?</v>
      </c>
      <c r="BC358" s="90" t="e">
        <f t="shared" ca="1" si="61"/>
        <v>#NAME?</v>
      </c>
      <c r="BD358" s="90" t="e">
        <f t="shared" ca="1" si="62"/>
        <v>#NAME?</v>
      </c>
      <c r="BE358" s="88" t="e">
        <f t="shared" ca="1" si="63"/>
        <v>#NAME?</v>
      </c>
      <c r="BF358" s="22" t="e">
        <f t="shared" ca="1" si="64"/>
        <v>#NAME?</v>
      </c>
      <c r="BG358" s="22" t="e">
        <f t="shared" ca="1" si="65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 t="str">
        <f t="shared" si="43"/>
        <v/>
      </c>
      <c r="B359" s="168"/>
      <c r="C359" s="71"/>
      <c r="D359" s="71"/>
      <c r="E359" s="71"/>
      <c r="F359" s="71"/>
      <c r="G359" s="71"/>
      <c r="H359" s="54" t="str">
        <f t="shared" si="66"/>
        <v/>
      </c>
      <c r="I359" s="71"/>
      <c r="J359" s="71"/>
      <c r="K359" s="71"/>
      <c r="L359" s="71"/>
      <c r="M359" s="71"/>
      <c r="N359" s="54"/>
      <c r="O359" s="71"/>
      <c r="P359" s="71"/>
      <c r="Q359" s="71"/>
      <c r="R359" s="66"/>
      <c r="S359" s="66"/>
      <c r="T359" s="66" t="str">
        <f t="shared" si="67"/>
        <v/>
      </c>
      <c r="U359" s="66"/>
      <c r="V359" s="25"/>
      <c r="W359" s="69"/>
      <c r="X359" s="69"/>
      <c r="Y359" s="69" t="str">
        <f t="shared" si="73"/>
        <v/>
      </c>
      <c r="Z359" s="69"/>
      <c r="AA359" s="69"/>
      <c r="AB359" s="25" t="str">
        <f t="shared" si="68"/>
        <v/>
      </c>
      <c r="AC359" s="71"/>
      <c r="AD359" s="169"/>
      <c r="AE359" s="169"/>
      <c r="AF359" s="69" t="str">
        <f t="shared" si="69"/>
        <v/>
      </c>
      <c r="AG359" s="169"/>
      <c r="AH359" s="170"/>
      <c r="AI359" s="77" t="str">
        <f t="shared" si="44"/>
        <v/>
      </c>
      <c r="AJ359" s="80" t="str">
        <f t="array" ref="AJ359">IFERROR(INDEX('[1]Master Price'!$E:$E,MATCH(D359,'[1]Master Price'!$B:$B,0)),"0")</f>
        <v>0</v>
      </c>
      <c r="AK359" s="80">
        <f t="shared" si="45"/>
        <v>0</v>
      </c>
      <c r="AL359" s="82" t="str">
        <f t="shared" si="46"/>
        <v>0-day</v>
      </c>
      <c r="AM359" s="82" t="str">
        <f t="shared" si="47"/>
        <v>0-day</v>
      </c>
      <c r="AN359" s="82" t="str">
        <f t="shared" si="70"/>
        <v>0-day</v>
      </c>
      <c r="AO359" s="82" t="str">
        <f t="shared" si="71"/>
        <v>0-day</v>
      </c>
      <c r="AP359" s="82" t="str">
        <f t="shared" si="50"/>
        <v>0-day</v>
      </c>
      <c r="AQ359" s="82" t="str">
        <f t="shared" si="51"/>
        <v>0-day</v>
      </c>
      <c r="AR359" s="137"/>
      <c r="AS359" s="83" t="str">
        <f t="shared" si="52"/>
        <v/>
      </c>
      <c r="AT359" s="85">
        <f t="shared" si="72"/>
        <v>0</v>
      </c>
      <c r="AU359" s="84" t="e">
        <f t="shared" ca="1" si="53"/>
        <v>#NAME?</v>
      </c>
      <c r="AV359" s="88" t="e">
        <f t="shared" ca="1" si="54"/>
        <v>#NAME?</v>
      </c>
      <c r="AW359" s="83" t="e">
        <f t="shared" ca="1" si="55"/>
        <v>#NAME?</v>
      </c>
      <c r="AX359" s="88" t="e">
        <f t="shared" ca="1" si="56"/>
        <v>#NAME?</v>
      </c>
      <c r="AY359" s="83" t="str">
        <f t="shared" si="57"/>
        <v/>
      </c>
      <c r="AZ359" s="22" t="e">
        <f t="shared" ca="1" si="58"/>
        <v>#NAME?</v>
      </c>
      <c r="BA359" s="22" t="e">
        <f t="shared" ca="1" si="59"/>
        <v>#NAME?</v>
      </c>
      <c r="BB359" s="88" t="e">
        <f t="shared" ca="1" si="60"/>
        <v>#NAME?</v>
      </c>
      <c r="BC359" s="90" t="e">
        <f t="shared" ca="1" si="61"/>
        <v>#NAME?</v>
      </c>
      <c r="BD359" s="90" t="e">
        <f t="shared" ca="1" si="62"/>
        <v>#NAME?</v>
      </c>
      <c r="BE359" s="88" t="e">
        <f t="shared" ca="1" si="63"/>
        <v>#NAME?</v>
      </c>
      <c r="BF359" s="22" t="e">
        <f t="shared" ca="1" si="64"/>
        <v>#NAME?</v>
      </c>
      <c r="BG359" s="22" t="e">
        <f t="shared" ca="1" si="65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 t="str">
        <f t="shared" si="43"/>
        <v/>
      </c>
      <c r="B360" s="168"/>
      <c r="C360" s="71"/>
      <c r="D360" s="71"/>
      <c r="E360" s="71"/>
      <c r="F360" s="71"/>
      <c r="G360" s="71"/>
      <c r="H360" s="54" t="str">
        <f t="shared" si="66"/>
        <v/>
      </c>
      <c r="I360" s="71"/>
      <c r="J360" s="71"/>
      <c r="K360" s="71"/>
      <c r="L360" s="71"/>
      <c r="M360" s="71"/>
      <c r="N360" s="54"/>
      <c r="O360" s="71"/>
      <c r="P360" s="71"/>
      <c r="Q360" s="71"/>
      <c r="R360" s="66"/>
      <c r="S360" s="66"/>
      <c r="T360" s="66" t="str">
        <f t="shared" si="67"/>
        <v/>
      </c>
      <c r="U360" s="66"/>
      <c r="V360" s="25"/>
      <c r="W360" s="69"/>
      <c r="X360" s="69"/>
      <c r="Y360" s="69" t="str">
        <f t="shared" si="73"/>
        <v/>
      </c>
      <c r="Z360" s="69"/>
      <c r="AA360" s="69"/>
      <c r="AB360" s="25" t="str">
        <f t="shared" si="68"/>
        <v/>
      </c>
      <c r="AC360" s="71"/>
      <c r="AD360" s="169"/>
      <c r="AE360" s="169"/>
      <c r="AF360" s="69" t="str">
        <f t="shared" si="69"/>
        <v/>
      </c>
      <c r="AG360" s="169"/>
      <c r="AH360" s="170"/>
      <c r="AI360" s="77" t="str">
        <f t="shared" si="44"/>
        <v/>
      </c>
      <c r="AJ360" s="80" t="str">
        <f t="array" ref="AJ360">IFERROR(INDEX('[1]Master Price'!$E:$E,MATCH(D360,'[1]Master Price'!$B:$B,0)),"0")</f>
        <v>0</v>
      </c>
      <c r="AK360" s="80">
        <f t="shared" si="45"/>
        <v>0</v>
      </c>
      <c r="AL360" s="82" t="str">
        <f t="shared" si="46"/>
        <v>0-day</v>
      </c>
      <c r="AM360" s="82" t="str">
        <f t="shared" si="47"/>
        <v>0-day</v>
      </c>
      <c r="AN360" s="82" t="str">
        <f t="shared" si="70"/>
        <v>0-day</v>
      </c>
      <c r="AO360" s="82" t="str">
        <f t="shared" si="71"/>
        <v>0-day</v>
      </c>
      <c r="AP360" s="82" t="str">
        <f t="shared" si="50"/>
        <v>0-day</v>
      </c>
      <c r="AQ360" s="82" t="str">
        <f t="shared" si="51"/>
        <v>0-day</v>
      </c>
      <c r="AR360" s="137"/>
      <c r="AS360" s="83" t="str">
        <f t="shared" si="52"/>
        <v/>
      </c>
      <c r="AT360" s="85">
        <f t="shared" si="72"/>
        <v>0</v>
      </c>
      <c r="AU360" s="84" t="e">
        <f t="shared" ca="1" si="53"/>
        <v>#NAME?</v>
      </c>
      <c r="AV360" s="88" t="e">
        <f t="shared" ca="1" si="54"/>
        <v>#NAME?</v>
      </c>
      <c r="AW360" s="83" t="e">
        <f t="shared" ca="1" si="55"/>
        <v>#NAME?</v>
      </c>
      <c r="AX360" s="88" t="e">
        <f t="shared" ca="1" si="56"/>
        <v>#NAME?</v>
      </c>
      <c r="AY360" s="83" t="str">
        <f t="shared" si="57"/>
        <v/>
      </c>
      <c r="AZ360" s="22" t="e">
        <f t="shared" ca="1" si="58"/>
        <v>#NAME?</v>
      </c>
      <c r="BA360" s="22" t="e">
        <f t="shared" ca="1" si="59"/>
        <v>#NAME?</v>
      </c>
      <c r="BB360" s="88" t="e">
        <f t="shared" ca="1" si="60"/>
        <v>#NAME?</v>
      </c>
      <c r="BC360" s="90" t="e">
        <f t="shared" ca="1" si="61"/>
        <v>#NAME?</v>
      </c>
      <c r="BD360" s="90" t="e">
        <f t="shared" ca="1" si="62"/>
        <v>#NAME?</v>
      </c>
      <c r="BE360" s="88" t="e">
        <f t="shared" ca="1" si="63"/>
        <v>#NAME?</v>
      </c>
      <c r="BF360" s="22" t="e">
        <f t="shared" ca="1" si="64"/>
        <v>#NAME?</v>
      </c>
      <c r="BG360" s="22" t="e">
        <f t="shared" ca="1" si="65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 t="str">
        <f t="shared" si="43"/>
        <v/>
      </c>
      <c r="B361" s="168"/>
      <c r="C361" s="71"/>
      <c r="D361" s="71"/>
      <c r="E361" s="71"/>
      <c r="F361" s="71"/>
      <c r="G361" s="71"/>
      <c r="H361" s="54" t="str">
        <f t="shared" si="66"/>
        <v/>
      </c>
      <c r="I361" s="71"/>
      <c r="J361" s="71"/>
      <c r="K361" s="71"/>
      <c r="L361" s="71"/>
      <c r="M361" s="71"/>
      <c r="N361" s="54"/>
      <c r="O361" s="71"/>
      <c r="P361" s="71"/>
      <c r="Q361" s="71"/>
      <c r="R361" s="66"/>
      <c r="S361" s="66"/>
      <c r="T361" s="66" t="str">
        <f t="shared" si="67"/>
        <v/>
      </c>
      <c r="U361" s="66"/>
      <c r="V361" s="25"/>
      <c r="W361" s="69"/>
      <c r="X361" s="69"/>
      <c r="Y361" s="69" t="str">
        <f t="shared" si="73"/>
        <v/>
      </c>
      <c r="Z361" s="69"/>
      <c r="AA361" s="69"/>
      <c r="AB361" s="25" t="str">
        <f t="shared" si="68"/>
        <v/>
      </c>
      <c r="AC361" s="71"/>
      <c r="AD361" s="169"/>
      <c r="AE361" s="169"/>
      <c r="AF361" s="69" t="str">
        <f t="shared" si="69"/>
        <v/>
      </c>
      <c r="AG361" s="169"/>
      <c r="AH361" s="170"/>
      <c r="AI361" s="77" t="str">
        <f t="shared" si="44"/>
        <v/>
      </c>
      <c r="AJ361" s="80" t="str">
        <f t="array" ref="AJ361">IFERROR(INDEX('[1]Master Price'!$E:$E,MATCH(D361,'[1]Master Price'!$B:$B,0)),"0")</f>
        <v>0</v>
      </c>
      <c r="AK361" s="80">
        <f t="shared" si="45"/>
        <v>0</v>
      </c>
      <c r="AL361" s="82" t="str">
        <f t="shared" si="46"/>
        <v>0-day</v>
      </c>
      <c r="AM361" s="82" t="str">
        <f t="shared" si="47"/>
        <v>0-day</v>
      </c>
      <c r="AN361" s="82" t="str">
        <f t="shared" si="70"/>
        <v>0-day</v>
      </c>
      <c r="AO361" s="82" t="str">
        <f t="shared" si="71"/>
        <v>0-day</v>
      </c>
      <c r="AP361" s="82" t="str">
        <f t="shared" si="50"/>
        <v>0-day</v>
      </c>
      <c r="AQ361" s="82" t="str">
        <f t="shared" si="51"/>
        <v>0-day</v>
      </c>
      <c r="AR361" s="137"/>
      <c r="AS361" s="83" t="str">
        <f t="shared" si="52"/>
        <v/>
      </c>
      <c r="AT361" s="85">
        <f t="shared" si="72"/>
        <v>0</v>
      </c>
      <c r="AU361" s="84" t="e">
        <f t="shared" ca="1" si="53"/>
        <v>#NAME?</v>
      </c>
      <c r="AV361" s="88" t="e">
        <f t="shared" ca="1" si="54"/>
        <v>#NAME?</v>
      </c>
      <c r="AW361" s="83" t="e">
        <f t="shared" ca="1" si="55"/>
        <v>#NAME?</v>
      </c>
      <c r="AX361" s="88" t="e">
        <f t="shared" ca="1" si="56"/>
        <v>#NAME?</v>
      </c>
      <c r="AY361" s="83" t="str">
        <f t="shared" si="57"/>
        <v/>
      </c>
      <c r="AZ361" s="22" t="e">
        <f t="shared" ca="1" si="58"/>
        <v>#NAME?</v>
      </c>
      <c r="BA361" s="22" t="e">
        <f t="shared" ca="1" si="59"/>
        <v>#NAME?</v>
      </c>
      <c r="BB361" s="88" t="e">
        <f t="shared" ca="1" si="60"/>
        <v>#NAME?</v>
      </c>
      <c r="BC361" s="90" t="e">
        <f t="shared" ca="1" si="61"/>
        <v>#NAME?</v>
      </c>
      <c r="BD361" s="90" t="e">
        <f t="shared" ca="1" si="62"/>
        <v>#NAME?</v>
      </c>
      <c r="BE361" s="88" t="e">
        <f t="shared" ca="1" si="63"/>
        <v>#NAME?</v>
      </c>
      <c r="BF361" s="22" t="e">
        <f t="shared" ca="1" si="64"/>
        <v>#NAME?</v>
      </c>
      <c r="BG361" s="22" t="e">
        <f t="shared" ca="1" si="65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 t="str">
        <f t="shared" si="43"/>
        <v/>
      </c>
      <c r="B362" s="168"/>
      <c r="C362" s="71"/>
      <c r="D362" s="71"/>
      <c r="E362" s="71"/>
      <c r="F362" s="71"/>
      <c r="G362" s="71"/>
      <c r="H362" s="54" t="str">
        <f t="shared" si="66"/>
        <v/>
      </c>
      <c r="I362" s="71"/>
      <c r="J362" s="71"/>
      <c r="K362" s="71"/>
      <c r="L362" s="71"/>
      <c r="M362" s="71"/>
      <c r="N362" s="54"/>
      <c r="O362" s="71"/>
      <c r="P362" s="71"/>
      <c r="Q362" s="71"/>
      <c r="R362" s="66"/>
      <c r="S362" s="66"/>
      <c r="T362" s="66" t="str">
        <f t="shared" si="67"/>
        <v/>
      </c>
      <c r="U362" s="66"/>
      <c r="V362" s="25"/>
      <c r="W362" s="69"/>
      <c r="X362" s="69"/>
      <c r="Y362" s="69" t="str">
        <f t="shared" si="73"/>
        <v/>
      </c>
      <c r="Z362" s="69"/>
      <c r="AA362" s="69"/>
      <c r="AB362" s="25" t="str">
        <f t="shared" si="68"/>
        <v/>
      </c>
      <c r="AC362" s="71"/>
      <c r="AD362" s="169"/>
      <c r="AE362" s="169"/>
      <c r="AF362" s="69" t="str">
        <f t="shared" si="69"/>
        <v/>
      </c>
      <c r="AG362" s="169"/>
      <c r="AH362" s="170"/>
      <c r="AI362" s="77" t="str">
        <f t="shared" si="44"/>
        <v/>
      </c>
      <c r="AJ362" s="80" t="str">
        <f t="array" ref="AJ362">IFERROR(INDEX('[1]Master Price'!$E:$E,MATCH(D362,'[1]Master Price'!$B:$B,0)),"0")</f>
        <v>0</v>
      </c>
      <c r="AK362" s="80">
        <f t="shared" si="45"/>
        <v>0</v>
      </c>
      <c r="AL362" s="82" t="str">
        <f t="shared" si="46"/>
        <v>0-day</v>
      </c>
      <c r="AM362" s="82" t="str">
        <f t="shared" si="47"/>
        <v>0-day</v>
      </c>
      <c r="AN362" s="82" t="str">
        <f t="shared" si="70"/>
        <v>0-day</v>
      </c>
      <c r="AO362" s="82" t="str">
        <f t="shared" si="71"/>
        <v>0-day</v>
      </c>
      <c r="AP362" s="82" t="str">
        <f t="shared" si="50"/>
        <v>0-day</v>
      </c>
      <c r="AQ362" s="82" t="str">
        <f t="shared" si="51"/>
        <v>0-day</v>
      </c>
      <c r="AR362" s="137"/>
      <c r="AS362" s="83" t="str">
        <f t="shared" si="52"/>
        <v/>
      </c>
      <c r="AT362" s="85">
        <f t="shared" si="72"/>
        <v>0</v>
      </c>
      <c r="AU362" s="84" t="e">
        <f t="shared" ca="1" si="53"/>
        <v>#NAME?</v>
      </c>
      <c r="AV362" s="88" t="e">
        <f t="shared" ca="1" si="54"/>
        <v>#NAME?</v>
      </c>
      <c r="AW362" s="83" t="e">
        <f t="shared" ca="1" si="55"/>
        <v>#NAME?</v>
      </c>
      <c r="AX362" s="88" t="e">
        <f t="shared" ca="1" si="56"/>
        <v>#NAME?</v>
      </c>
      <c r="AY362" s="83" t="str">
        <f t="shared" si="57"/>
        <v/>
      </c>
      <c r="AZ362" s="22" t="e">
        <f t="shared" ca="1" si="58"/>
        <v>#NAME?</v>
      </c>
      <c r="BA362" s="22" t="e">
        <f t="shared" ca="1" si="59"/>
        <v>#NAME?</v>
      </c>
      <c r="BB362" s="88" t="e">
        <f t="shared" ca="1" si="60"/>
        <v>#NAME?</v>
      </c>
      <c r="BC362" s="90" t="e">
        <f t="shared" ca="1" si="61"/>
        <v>#NAME?</v>
      </c>
      <c r="BD362" s="90" t="e">
        <f t="shared" ca="1" si="62"/>
        <v>#NAME?</v>
      </c>
      <c r="BE362" s="88" t="e">
        <f t="shared" ca="1" si="63"/>
        <v>#NAME?</v>
      </c>
      <c r="BF362" s="22" t="e">
        <f t="shared" ca="1" si="64"/>
        <v>#NAME?</v>
      </c>
      <c r="BG362" s="22" t="e">
        <f t="shared" ca="1" si="65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 t="str">
        <f t="shared" si="43"/>
        <v/>
      </c>
      <c r="B363" s="168"/>
      <c r="C363" s="71"/>
      <c r="D363" s="71"/>
      <c r="E363" s="71"/>
      <c r="F363" s="71"/>
      <c r="G363" s="71"/>
      <c r="H363" s="54" t="str">
        <f t="shared" si="66"/>
        <v/>
      </c>
      <c r="I363" s="71"/>
      <c r="J363" s="71"/>
      <c r="K363" s="71"/>
      <c r="L363" s="71"/>
      <c r="M363" s="71"/>
      <c r="N363" s="54"/>
      <c r="O363" s="71"/>
      <c r="P363" s="71"/>
      <c r="Q363" s="71"/>
      <c r="R363" s="66"/>
      <c r="S363" s="66"/>
      <c r="T363" s="66" t="str">
        <f t="shared" si="67"/>
        <v/>
      </c>
      <c r="U363" s="66"/>
      <c r="V363" s="25"/>
      <c r="W363" s="69"/>
      <c r="X363" s="69"/>
      <c r="Y363" s="69" t="str">
        <f t="shared" si="73"/>
        <v/>
      </c>
      <c r="Z363" s="69"/>
      <c r="AA363" s="69"/>
      <c r="AB363" s="25" t="str">
        <f t="shared" si="68"/>
        <v/>
      </c>
      <c r="AC363" s="71"/>
      <c r="AD363" s="169"/>
      <c r="AE363" s="169"/>
      <c r="AF363" s="69" t="str">
        <f t="shared" si="69"/>
        <v/>
      </c>
      <c r="AG363" s="169"/>
      <c r="AH363" s="170"/>
      <c r="AI363" s="77" t="str">
        <f t="shared" si="44"/>
        <v/>
      </c>
      <c r="AJ363" s="80" t="str">
        <f t="array" ref="AJ363">IFERROR(INDEX('[1]Master Price'!$E:$E,MATCH(D363,'[1]Master Price'!$B:$B,0)),"0")</f>
        <v>0</v>
      </c>
      <c r="AK363" s="80">
        <f t="shared" si="45"/>
        <v>0</v>
      </c>
      <c r="AL363" s="82" t="str">
        <f t="shared" si="46"/>
        <v>0-day</v>
      </c>
      <c r="AM363" s="82" t="str">
        <f t="shared" si="47"/>
        <v>0-day</v>
      </c>
      <c r="AN363" s="82" t="str">
        <f t="shared" si="70"/>
        <v>0-day</v>
      </c>
      <c r="AO363" s="82" t="str">
        <f t="shared" si="71"/>
        <v>0-day</v>
      </c>
      <c r="AP363" s="82" t="str">
        <f t="shared" si="50"/>
        <v>0-day</v>
      </c>
      <c r="AQ363" s="82" t="str">
        <f t="shared" si="51"/>
        <v>0-day</v>
      </c>
      <c r="AR363" s="137"/>
      <c r="AS363" s="83" t="str">
        <f t="shared" si="52"/>
        <v/>
      </c>
      <c r="AT363" s="85">
        <f t="shared" si="72"/>
        <v>0</v>
      </c>
      <c r="AU363" s="84" t="e">
        <f t="shared" ca="1" si="53"/>
        <v>#NAME?</v>
      </c>
      <c r="AV363" s="88" t="e">
        <f t="shared" ca="1" si="54"/>
        <v>#NAME?</v>
      </c>
      <c r="AW363" s="83" t="e">
        <f t="shared" ca="1" si="55"/>
        <v>#NAME?</v>
      </c>
      <c r="AX363" s="88" t="e">
        <f t="shared" ca="1" si="56"/>
        <v>#NAME?</v>
      </c>
      <c r="AY363" s="83" t="str">
        <f t="shared" si="57"/>
        <v/>
      </c>
      <c r="AZ363" s="22" t="e">
        <f t="shared" ca="1" si="58"/>
        <v>#NAME?</v>
      </c>
      <c r="BA363" s="22" t="e">
        <f t="shared" ca="1" si="59"/>
        <v>#NAME?</v>
      </c>
      <c r="BB363" s="88" t="e">
        <f t="shared" ca="1" si="60"/>
        <v>#NAME?</v>
      </c>
      <c r="BC363" s="90" t="e">
        <f t="shared" ca="1" si="61"/>
        <v>#NAME?</v>
      </c>
      <c r="BD363" s="90" t="e">
        <f t="shared" ca="1" si="62"/>
        <v>#NAME?</v>
      </c>
      <c r="BE363" s="88" t="e">
        <f t="shared" ca="1" si="63"/>
        <v>#NAME?</v>
      </c>
      <c r="BF363" s="22" t="e">
        <f t="shared" ca="1" si="64"/>
        <v>#NAME?</v>
      </c>
      <c r="BG363" s="22" t="e">
        <f t="shared" ca="1" si="65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 t="str">
        <f t="shared" si="43"/>
        <v/>
      </c>
      <c r="B364" s="168"/>
      <c r="C364" s="71"/>
      <c r="D364" s="71"/>
      <c r="E364" s="71"/>
      <c r="F364" s="71"/>
      <c r="G364" s="71"/>
      <c r="H364" s="54" t="str">
        <f t="shared" si="66"/>
        <v/>
      </c>
      <c r="I364" s="71"/>
      <c r="J364" s="71"/>
      <c r="K364" s="71"/>
      <c r="L364" s="71"/>
      <c r="M364" s="71"/>
      <c r="N364" s="54"/>
      <c r="O364" s="71"/>
      <c r="P364" s="71"/>
      <c r="Q364" s="71"/>
      <c r="R364" s="66"/>
      <c r="S364" s="66"/>
      <c r="T364" s="66" t="str">
        <f t="shared" si="67"/>
        <v/>
      </c>
      <c r="U364" s="66"/>
      <c r="V364" s="25"/>
      <c r="W364" s="69"/>
      <c r="X364" s="69"/>
      <c r="Y364" s="69" t="str">
        <f t="shared" si="73"/>
        <v/>
      </c>
      <c r="Z364" s="69"/>
      <c r="AA364" s="69"/>
      <c r="AB364" s="25" t="str">
        <f t="shared" si="68"/>
        <v/>
      </c>
      <c r="AC364" s="71"/>
      <c r="AD364" s="169"/>
      <c r="AE364" s="169"/>
      <c r="AF364" s="69" t="str">
        <f t="shared" si="69"/>
        <v/>
      </c>
      <c r="AG364" s="71"/>
      <c r="AH364" s="170"/>
      <c r="AI364" s="77" t="str">
        <f t="shared" si="44"/>
        <v/>
      </c>
      <c r="AJ364" s="80" t="str">
        <f t="array" ref="AJ364">IFERROR(INDEX('[1]Master Price'!$E:$E,MATCH(D364,'[1]Master Price'!$B:$B,0)),"0")</f>
        <v>0</v>
      </c>
      <c r="AK364" s="80">
        <f t="shared" si="45"/>
        <v>0</v>
      </c>
      <c r="AL364" s="82" t="str">
        <f t="shared" si="46"/>
        <v>0-day</v>
      </c>
      <c r="AM364" s="82" t="str">
        <f t="shared" si="47"/>
        <v>0-day</v>
      </c>
      <c r="AN364" s="82" t="str">
        <f t="shared" si="70"/>
        <v>0-day</v>
      </c>
      <c r="AO364" s="82" t="str">
        <f t="shared" si="71"/>
        <v>0-day</v>
      </c>
      <c r="AP364" s="82" t="str">
        <f t="shared" si="50"/>
        <v>0-day</v>
      </c>
      <c r="AQ364" s="82" t="str">
        <f t="shared" si="51"/>
        <v>0-day</v>
      </c>
      <c r="AR364" s="137"/>
      <c r="AS364" s="83" t="str">
        <f t="shared" si="52"/>
        <v/>
      </c>
      <c r="AT364" s="85">
        <f t="shared" si="72"/>
        <v>0</v>
      </c>
      <c r="AU364" s="84" t="e">
        <f t="shared" ca="1" si="53"/>
        <v>#NAME?</v>
      </c>
      <c r="AV364" s="88" t="e">
        <f t="shared" ca="1" si="54"/>
        <v>#NAME?</v>
      </c>
      <c r="AW364" s="83" t="e">
        <f t="shared" ca="1" si="55"/>
        <v>#NAME?</v>
      </c>
      <c r="AX364" s="88" t="e">
        <f t="shared" ca="1" si="56"/>
        <v>#NAME?</v>
      </c>
      <c r="AY364" s="83" t="str">
        <f t="shared" si="57"/>
        <v/>
      </c>
      <c r="AZ364" s="22" t="e">
        <f t="shared" ca="1" si="58"/>
        <v>#NAME?</v>
      </c>
      <c r="BA364" s="22" t="e">
        <f t="shared" ca="1" si="59"/>
        <v>#NAME?</v>
      </c>
      <c r="BB364" s="88" t="e">
        <f t="shared" ca="1" si="60"/>
        <v>#NAME?</v>
      </c>
      <c r="BC364" s="90" t="e">
        <f t="shared" ca="1" si="61"/>
        <v>#NAME?</v>
      </c>
      <c r="BD364" s="90" t="e">
        <f t="shared" ca="1" si="62"/>
        <v>#NAME?</v>
      </c>
      <c r="BE364" s="88" t="e">
        <f t="shared" ca="1" si="63"/>
        <v>#NAME?</v>
      </c>
      <c r="BF364" s="22" t="e">
        <f t="shared" ca="1" si="64"/>
        <v>#NAME?</v>
      </c>
      <c r="BG364" s="22" t="e">
        <f t="shared" ca="1" si="65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 t="str">
        <f t="shared" si="43"/>
        <v/>
      </c>
      <c r="B365" s="168"/>
      <c r="C365" s="71"/>
      <c r="D365" s="71"/>
      <c r="E365" s="71"/>
      <c r="F365" s="71"/>
      <c r="G365" s="71"/>
      <c r="H365" s="54" t="str">
        <f t="shared" si="66"/>
        <v/>
      </c>
      <c r="I365" s="71"/>
      <c r="J365" s="71"/>
      <c r="K365" s="71"/>
      <c r="L365" s="71"/>
      <c r="M365" s="71"/>
      <c r="N365" s="54"/>
      <c r="O365" s="71"/>
      <c r="P365" s="71"/>
      <c r="Q365" s="71"/>
      <c r="R365" s="66"/>
      <c r="S365" s="66"/>
      <c r="T365" s="66" t="str">
        <f t="shared" si="67"/>
        <v/>
      </c>
      <c r="U365" s="66"/>
      <c r="V365" s="25"/>
      <c r="W365" s="69"/>
      <c r="X365" s="69"/>
      <c r="Y365" s="69" t="str">
        <f t="shared" si="73"/>
        <v/>
      </c>
      <c r="Z365" s="69"/>
      <c r="AA365" s="69"/>
      <c r="AB365" s="25" t="str">
        <f t="shared" si="68"/>
        <v/>
      </c>
      <c r="AC365" s="71"/>
      <c r="AD365" s="169"/>
      <c r="AE365" s="169"/>
      <c r="AF365" s="69" t="str">
        <f t="shared" si="69"/>
        <v/>
      </c>
      <c r="AG365" s="71"/>
      <c r="AH365" s="170"/>
      <c r="AI365" s="77" t="str">
        <f t="shared" si="44"/>
        <v/>
      </c>
      <c r="AJ365" s="80" t="str">
        <f t="array" ref="AJ365">IFERROR(INDEX('[1]Master Price'!$E:$E,MATCH(D365,'[1]Master Price'!$B:$B,0)),"0")</f>
        <v>0</v>
      </c>
      <c r="AK365" s="80">
        <f t="shared" si="45"/>
        <v>0</v>
      </c>
      <c r="AL365" s="82" t="str">
        <f t="shared" si="46"/>
        <v>0-day</v>
      </c>
      <c r="AM365" s="82" t="str">
        <f t="shared" si="47"/>
        <v>0-day</v>
      </c>
      <c r="AN365" s="82" t="str">
        <f t="shared" si="70"/>
        <v>0-day</v>
      </c>
      <c r="AO365" s="82" t="str">
        <f t="shared" si="71"/>
        <v>0-day</v>
      </c>
      <c r="AP365" s="82" t="str">
        <f t="shared" si="50"/>
        <v>0-day</v>
      </c>
      <c r="AQ365" s="82" t="str">
        <f t="shared" si="51"/>
        <v>0-day</v>
      </c>
      <c r="AR365" s="137"/>
      <c r="AS365" s="83" t="str">
        <f t="shared" si="52"/>
        <v/>
      </c>
      <c r="AT365" s="85">
        <f t="shared" si="72"/>
        <v>0</v>
      </c>
      <c r="AU365" s="84" t="e">
        <f t="shared" ca="1" si="53"/>
        <v>#NAME?</v>
      </c>
      <c r="AV365" s="88" t="e">
        <f t="shared" ca="1" si="54"/>
        <v>#NAME?</v>
      </c>
      <c r="AW365" s="83" t="e">
        <f t="shared" ca="1" si="55"/>
        <v>#NAME?</v>
      </c>
      <c r="AX365" s="88" t="e">
        <f t="shared" ca="1" si="56"/>
        <v>#NAME?</v>
      </c>
      <c r="AY365" s="83" t="str">
        <f t="shared" si="57"/>
        <v/>
      </c>
      <c r="AZ365" s="22" t="e">
        <f t="shared" ca="1" si="58"/>
        <v>#NAME?</v>
      </c>
      <c r="BA365" s="22" t="e">
        <f t="shared" ca="1" si="59"/>
        <v>#NAME?</v>
      </c>
      <c r="BB365" s="88" t="e">
        <f t="shared" ca="1" si="60"/>
        <v>#NAME?</v>
      </c>
      <c r="BC365" s="90" t="e">
        <f t="shared" ca="1" si="61"/>
        <v>#NAME?</v>
      </c>
      <c r="BD365" s="90" t="e">
        <f t="shared" ca="1" si="62"/>
        <v>#NAME?</v>
      </c>
      <c r="BE365" s="88" t="e">
        <f t="shared" ca="1" si="63"/>
        <v>#NAME?</v>
      </c>
      <c r="BF365" s="22" t="e">
        <f t="shared" ca="1" si="64"/>
        <v>#NAME?</v>
      </c>
      <c r="BG365" s="22" t="e">
        <f t="shared" ca="1" si="65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 t="str">
        <f t="shared" si="43"/>
        <v/>
      </c>
      <c r="B366" s="168"/>
      <c r="C366" s="71"/>
      <c r="D366" s="71"/>
      <c r="E366" s="71"/>
      <c r="F366" s="71"/>
      <c r="G366" s="71"/>
      <c r="H366" s="54" t="str">
        <f t="shared" si="66"/>
        <v/>
      </c>
      <c r="I366" s="71"/>
      <c r="J366" s="71"/>
      <c r="K366" s="71"/>
      <c r="L366" s="71"/>
      <c r="M366" s="71"/>
      <c r="N366" s="54"/>
      <c r="O366" s="71"/>
      <c r="P366" s="71"/>
      <c r="Q366" s="71"/>
      <c r="R366" s="66"/>
      <c r="S366" s="66"/>
      <c r="T366" s="66" t="str">
        <f t="shared" si="67"/>
        <v/>
      </c>
      <c r="U366" s="66"/>
      <c r="V366" s="25"/>
      <c r="W366" s="69"/>
      <c r="X366" s="69"/>
      <c r="Y366" s="69" t="str">
        <f t="shared" si="73"/>
        <v/>
      </c>
      <c r="Z366" s="69"/>
      <c r="AA366" s="69"/>
      <c r="AB366" s="25" t="str">
        <f t="shared" si="68"/>
        <v/>
      </c>
      <c r="AC366" s="71"/>
      <c r="AD366" s="169"/>
      <c r="AE366" s="169"/>
      <c r="AF366" s="69" t="str">
        <f t="shared" si="69"/>
        <v/>
      </c>
      <c r="AG366" s="71"/>
      <c r="AH366" s="170"/>
      <c r="AI366" s="77" t="str">
        <f t="shared" si="44"/>
        <v/>
      </c>
      <c r="AJ366" s="80" t="str">
        <f t="array" ref="AJ366">IFERROR(INDEX('[1]Master Price'!$E:$E,MATCH(D366,'[1]Master Price'!$B:$B,0)),"0")</f>
        <v>0</v>
      </c>
      <c r="AK366" s="80">
        <f t="shared" si="45"/>
        <v>0</v>
      </c>
      <c r="AL366" s="82" t="str">
        <f t="shared" si="46"/>
        <v>0-day</v>
      </c>
      <c r="AM366" s="82" t="str">
        <f t="shared" si="47"/>
        <v>0-day</v>
      </c>
      <c r="AN366" s="82" t="str">
        <f t="shared" si="70"/>
        <v>0-day</v>
      </c>
      <c r="AO366" s="82" t="str">
        <f t="shared" si="71"/>
        <v>0-day</v>
      </c>
      <c r="AP366" s="82" t="str">
        <f t="shared" si="50"/>
        <v>0-day</v>
      </c>
      <c r="AQ366" s="82" t="str">
        <f t="shared" si="51"/>
        <v>0-day</v>
      </c>
      <c r="AR366" s="137"/>
      <c r="AS366" s="83" t="str">
        <f t="shared" si="52"/>
        <v/>
      </c>
      <c r="AT366" s="85">
        <f t="shared" si="72"/>
        <v>0</v>
      </c>
      <c r="AU366" s="84" t="e">
        <f t="shared" ca="1" si="53"/>
        <v>#NAME?</v>
      </c>
      <c r="AV366" s="88" t="e">
        <f t="shared" ca="1" si="54"/>
        <v>#NAME?</v>
      </c>
      <c r="AW366" s="83" t="e">
        <f t="shared" ca="1" si="55"/>
        <v>#NAME?</v>
      </c>
      <c r="AX366" s="88" t="e">
        <f t="shared" ca="1" si="56"/>
        <v>#NAME?</v>
      </c>
      <c r="AY366" s="83" t="str">
        <f t="shared" si="57"/>
        <v/>
      </c>
      <c r="AZ366" s="22" t="e">
        <f t="shared" ca="1" si="58"/>
        <v>#NAME?</v>
      </c>
      <c r="BA366" s="22" t="e">
        <f t="shared" ca="1" si="59"/>
        <v>#NAME?</v>
      </c>
      <c r="BB366" s="88" t="e">
        <f t="shared" ca="1" si="60"/>
        <v>#NAME?</v>
      </c>
      <c r="BC366" s="90" t="e">
        <f t="shared" ca="1" si="61"/>
        <v>#NAME?</v>
      </c>
      <c r="BD366" s="90" t="e">
        <f t="shared" ca="1" si="62"/>
        <v>#NAME?</v>
      </c>
      <c r="BE366" s="88" t="e">
        <f t="shared" ca="1" si="63"/>
        <v>#NAME?</v>
      </c>
      <c r="BF366" s="22" t="e">
        <f t="shared" ca="1" si="64"/>
        <v>#NAME?</v>
      </c>
      <c r="BG366" s="22" t="e">
        <f t="shared" ca="1" si="65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 t="str">
        <f t="shared" si="43"/>
        <v/>
      </c>
      <c r="B367" s="172"/>
      <c r="C367" s="71"/>
      <c r="D367" s="71"/>
      <c r="E367" s="71"/>
      <c r="F367" s="71"/>
      <c r="G367" s="71"/>
      <c r="H367" s="54" t="str">
        <f t="shared" si="66"/>
        <v/>
      </c>
      <c r="I367" s="71"/>
      <c r="J367" s="71"/>
      <c r="K367" s="71"/>
      <c r="L367" s="71"/>
      <c r="M367" s="71"/>
      <c r="N367" s="54"/>
      <c r="O367" s="71"/>
      <c r="P367" s="71"/>
      <c r="Q367" s="71"/>
      <c r="R367" s="66"/>
      <c r="S367" s="66"/>
      <c r="T367" s="66" t="str">
        <f t="shared" si="67"/>
        <v/>
      </c>
      <c r="U367" s="66"/>
      <c r="V367" s="25"/>
      <c r="W367" s="163"/>
      <c r="X367" s="163"/>
      <c r="Y367" s="69" t="str">
        <f t="shared" si="73"/>
        <v/>
      </c>
      <c r="Z367" s="69"/>
      <c r="AA367" s="69"/>
      <c r="AB367" s="25" t="str">
        <f t="shared" si="68"/>
        <v/>
      </c>
      <c r="AC367" s="71"/>
      <c r="AD367" s="169"/>
      <c r="AE367" s="169"/>
      <c r="AF367" s="69" t="str">
        <f t="shared" si="69"/>
        <v/>
      </c>
      <c r="AG367" s="169"/>
      <c r="AH367" s="170"/>
      <c r="AI367" s="77" t="str">
        <f t="shared" si="44"/>
        <v/>
      </c>
      <c r="AJ367" s="80" t="str">
        <f t="array" ref="AJ367">IFERROR(INDEX('[1]Master Price'!$E:$E,MATCH(D367,'[1]Master Price'!$B:$B,0)),"0")</f>
        <v>0</v>
      </c>
      <c r="AK367" s="80">
        <f t="shared" si="45"/>
        <v>0</v>
      </c>
      <c r="AL367" s="82" t="str">
        <f t="shared" si="46"/>
        <v>0-day</v>
      </c>
      <c r="AM367" s="82" t="str">
        <f t="shared" si="47"/>
        <v>0-day</v>
      </c>
      <c r="AN367" s="82" t="str">
        <f t="shared" si="70"/>
        <v>0-day</v>
      </c>
      <c r="AO367" s="82" t="str">
        <f t="shared" si="71"/>
        <v>0-day</v>
      </c>
      <c r="AP367" s="82" t="str">
        <f t="shared" si="50"/>
        <v>0-day</v>
      </c>
      <c r="AQ367" s="82" t="str">
        <f t="shared" si="51"/>
        <v>0-day</v>
      </c>
      <c r="AR367" s="137"/>
      <c r="AS367" s="83" t="str">
        <f t="shared" si="52"/>
        <v/>
      </c>
      <c r="AT367" s="85">
        <f t="shared" si="72"/>
        <v>0</v>
      </c>
      <c r="AU367" s="84" t="e">
        <f t="shared" ca="1" si="53"/>
        <v>#NAME?</v>
      </c>
      <c r="AV367" s="88" t="e">
        <f t="shared" ca="1" si="54"/>
        <v>#NAME?</v>
      </c>
      <c r="AW367" s="83" t="e">
        <f t="shared" ca="1" si="55"/>
        <v>#NAME?</v>
      </c>
      <c r="AX367" s="88" t="e">
        <f t="shared" ca="1" si="56"/>
        <v>#NAME?</v>
      </c>
      <c r="AY367" s="83" t="str">
        <f t="shared" si="57"/>
        <v/>
      </c>
      <c r="AZ367" s="22" t="e">
        <f t="shared" ca="1" si="58"/>
        <v>#NAME?</v>
      </c>
      <c r="BA367" s="22" t="e">
        <f t="shared" ca="1" si="59"/>
        <v>#NAME?</v>
      </c>
      <c r="BB367" s="88" t="e">
        <f t="shared" ca="1" si="60"/>
        <v>#NAME?</v>
      </c>
      <c r="BC367" s="90" t="e">
        <f t="shared" ca="1" si="61"/>
        <v>#NAME?</v>
      </c>
      <c r="BD367" s="90" t="e">
        <f t="shared" ca="1" si="62"/>
        <v>#NAME?</v>
      </c>
      <c r="BE367" s="88" t="e">
        <f t="shared" ca="1" si="63"/>
        <v>#NAME?</v>
      </c>
      <c r="BF367" s="22" t="e">
        <f t="shared" ca="1" si="64"/>
        <v>#NAME?</v>
      </c>
      <c r="BG367" s="22" t="e">
        <f t="shared" ca="1" si="65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 t="str">
        <f t="shared" si="43"/>
        <v/>
      </c>
      <c r="B368" s="172"/>
      <c r="C368" s="71"/>
      <c r="D368" s="71"/>
      <c r="E368" s="71"/>
      <c r="F368" s="71"/>
      <c r="G368" s="71"/>
      <c r="H368" s="54" t="str">
        <f t="shared" si="66"/>
        <v/>
      </c>
      <c r="I368" s="71"/>
      <c r="J368" s="71"/>
      <c r="K368" s="71"/>
      <c r="L368" s="71"/>
      <c r="M368" s="71"/>
      <c r="N368" s="54"/>
      <c r="O368" s="71"/>
      <c r="P368" s="71"/>
      <c r="Q368" s="71"/>
      <c r="R368" s="66"/>
      <c r="S368" s="66"/>
      <c r="T368" s="66" t="str">
        <f t="shared" si="67"/>
        <v/>
      </c>
      <c r="U368" s="66"/>
      <c r="V368" s="25"/>
      <c r="W368" s="163"/>
      <c r="X368" s="163"/>
      <c r="Y368" s="69" t="str">
        <f t="shared" si="73"/>
        <v/>
      </c>
      <c r="Z368" s="69"/>
      <c r="AA368" s="69"/>
      <c r="AB368" s="25" t="str">
        <f t="shared" si="68"/>
        <v/>
      </c>
      <c r="AC368" s="71"/>
      <c r="AD368" s="169"/>
      <c r="AE368" s="169"/>
      <c r="AF368" s="69" t="str">
        <f t="shared" si="69"/>
        <v/>
      </c>
      <c r="AG368" s="169"/>
      <c r="AH368" s="170"/>
      <c r="AI368" s="77" t="str">
        <f t="shared" si="44"/>
        <v/>
      </c>
      <c r="AJ368" s="80" t="str">
        <f t="array" ref="AJ368">IFERROR(INDEX('[1]Master Price'!$E:$E,MATCH(D368,'[1]Master Price'!$B:$B,0)),"0")</f>
        <v>0</v>
      </c>
      <c r="AK368" s="80">
        <f t="shared" si="45"/>
        <v>0</v>
      </c>
      <c r="AL368" s="82" t="str">
        <f t="shared" si="46"/>
        <v>0-day</v>
      </c>
      <c r="AM368" s="82" t="str">
        <f t="shared" si="47"/>
        <v>0-day</v>
      </c>
      <c r="AN368" s="82" t="str">
        <f t="shared" si="70"/>
        <v>0-day</v>
      </c>
      <c r="AO368" s="82" t="str">
        <f t="shared" si="71"/>
        <v>0-day</v>
      </c>
      <c r="AP368" s="82" t="str">
        <f t="shared" si="50"/>
        <v>0-day</v>
      </c>
      <c r="AQ368" s="82" t="str">
        <f t="shared" si="51"/>
        <v>0-day</v>
      </c>
      <c r="AR368" s="137"/>
      <c r="AS368" s="83" t="str">
        <f t="shared" si="52"/>
        <v/>
      </c>
      <c r="AT368" s="85">
        <f t="shared" si="72"/>
        <v>0</v>
      </c>
      <c r="AU368" s="84" t="e">
        <f t="shared" ca="1" si="53"/>
        <v>#NAME?</v>
      </c>
      <c r="AV368" s="88" t="e">
        <f t="shared" ca="1" si="54"/>
        <v>#NAME?</v>
      </c>
      <c r="AW368" s="83" t="e">
        <f t="shared" ca="1" si="55"/>
        <v>#NAME?</v>
      </c>
      <c r="AX368" s="88" t="e">
        <f t="shared" ca="1" si="56"/>
        <v>#NAME?</v>
      </c>
      <c r="AY368" s="83" t="str">
        <f t="shared" si="57"/>
        <v/>
      </c>
      <c r="AZ368" s="22" t="e">
        <f t="shared" ca="1" si="58"/>
        <v>#NAME?</v>
      </c>
      <c r="BA368" s="22" t="e">
        <f t="shared" ca="1" si="59"/>
        <v>#NAME?</v>
      </c>
      <c r="BB368" s="88" t="e">
        <f t="shared" ca="1" si="60"/>
        <v>#NAME?</v>
      </c>
      <c r="BC368" s="90" t="e">
        <f t="shared" ca="1" si="61"/>
        <v>#NAME?</v>
      </c>
      <c r="BD368" s="90" t="e">
        <f t="shared" ca="1" si="62"/>
        <v>#NAME?</v>
      </c>
      <c r="BE368" s="88" t="e">
        <f t="shared" ca="1" si="63"/>
        <v>#NAME?</v>
      </c>
      <c r="BF368" s="22" t="e">
        <f t="shared" ca="1" si="64"/>
        <v>#NAME?</v>
      </c>
      <c r="BG368" s="22" t="e">
        <f t="shared" ca="1" si="65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 t="str">
        <f t="shared" si="43"/>
        <v/>
      </c>
      <c r="B369" s="172"/>
      <c r="C369" s="71"/>
      <c r="D369" s="71"/>
      <c r="E369" s="71"/>
      <c r="F369" s="71"/>
      <c r="G369" s="71"/>
      <c r="H369" s="54" t="str">
        <f t="shared" si="66"/>
        <v/>
      </c>
      <c r="I369" s="71"/>
      <c r="J369" s="71"/>
      <c r="K369" s="71"/>
      <c r="L369" s="71"/>
      <c r="M369" s="71"/>
      <c r="N369" s="54"/>
      <c r="O369" s="71"/>
      <c r="P369" s="71"/>
      <c r="Q369" s="71"/>
      <c r="R369" s="66"/>
      <c r="S369" s="66"/>
      <c r="T369" s="66" t="str">
        <f t="shared" si="67"/>
        <v/>
      </c>
      <c r="U369" s="66"/>
      <c r="V369" s="25"/>
      <c r="W369" s="163"/>
      <c r="X369" s="163"/>
      <c r="Y369" s="69" t="str">
        <f t="shared" si="73"/>
        <v/>
      </c>
      <c r="Z369" s="69"/>
      <c r="AA369" s="69"/>
      <c r="AB369" s="25" t="str">
        <f t="shared" si="68"/>
        <v/>
      </c>
      <c r="AC369" s="71"/>
      <c r="AD369" s="169"/>
      <c r="AE369" s="169"/>
      <c r="AF369" s="69" t="str">
        <f t="shared" si="69"/>
        <v/>
      </c>
      <c r="AG369" s="169"/>
      <c r="AH369" s="170"/>
      <c r="AI369" s="77" t="str">
        <f t="shared" si="44"/>
        <v/>
      </c>
      <c r="AJ369" s="80" t="str">
        <f t="array" ref="AJ369">IFERROR(INDEX('[1]Master Price'!$E:$E,MATCH(D369,'[1]Master Price'!$B:$B,0)),"0")</f>
        <v>0</v>
      </c>
      <c r="AK369" s="80">
        <f t="shared" si="45"/>
        <v>0</v>
      </c>
      <c r="AL369" s="82" t="str">
        <f t="shared" si="46"/>
        <v>0-day</v>
      </c>
      <c r="AM369" s="82" t="str">
        <f t="shared" si="47"/>
        <v>0-day</v>
      </c>
      <c r="AN369" s="82" t="str">
        <f t="shared" si="70"/>
        <v>0-day</v>
      </c>
      <c r="AO369" s="82" t="str">
        <f t="shared" si="71"/>
        <v>0-day</v>
      </c>
      <c r="AP369" s="82" t="str">
        <f t="shared" si="50"/>
        <v>0-day</v>
      </c>
      <c r="AQ369" s="82" t="str">
        <f t="shared" si="51"/>
        <v>0-day</v>
      </c>
      <c r="AR369" s="137"/>
      <c r="AS369" s="83" t="str">
        <f t="shared" si="52"/>
        <v/>
      </c>
      <c r="AT369" s="85">
        <f t="shared" si="72"/>
        <v>0</v>
      </c>
      <c r="AU369" s="84" t="e">
        <f t="shared" ca="1" si="53"/>
        <v>#NAME?</v>
      </c>
      <c r="AV369" s="88" t="e">
        <f t="shared" ca="1" si="54"/>
        <v>#NAME?</v>
      </c>
      <c r="AW369" s="83" t="e">
        <f t="shared" ca="1" si="55"/>
        <v>#NAME?</v>
      </c>
      <c r="AX369" s="88" t="e">
        <f t="shared" ca="1" si="56"/>
        <v>#NAME?</v>
      </c>
      <c r="AY369" s="83" t="str">
        <f t="shared" si="57"/>
        <v/>
      </c>
      <c r="AZ369" s="22" t="e">
        <f t="shared" ca="1" si="58"/>
        <v>#NAME?</v>
      </c>
      <c r="BA369" s="22" t="e">
        <f t="shared" ca="1" si="59"/>
        <v>#NAME?</v>
      </c>
      <c r="BB369" s="88" t="e">
        <f t="shared" ca="1" si="60"/>
        <v>#NAME?</v>
      </c>
      <c r="BC369" s="90" t="e">
        <f t="shared" ca="1" si="61"/>
        <v>#NAME?</v>
      </c>
      <c r="BD369" s="90" t="e">
        <f t="shared" ca="1" si="62"/>
        <v>#NAME?</v>
      </c>
      <c r="BE369" s="88" t="e">
        <f t="shared" ca="1" si="63"/>
        <v>#NAME?</v>
      </c>
      <c r="BF369" s="22" t="e">
        <f t="shared" ca="1" si="64"/>
        <v>#NAME?</v>
      </c>
      <c r="BG369" s="22" t="e">
        <f t="shared" ca="1" si="65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 t="str">
        <f t="shared" si="43"/>
        <v/>
      </c>
      <c r="B370" s="172"/>
      <c r="C370" s="71"/>
      <c r="D370" s="71"/>
      <c r="E370" s="71"/>
      <c r="F370" s="71"/>
      <c r="G370" s="71"/>
      <c r="H370" s="54" t="str">
        <f t="shared" si="66"/>
        <v/>
      </c>
      <c r="I370" s="71"/>
      <c r="J370" s="71"/>
      <c r="K370" s="71"/>
      <c r="L370" s="71"/>
      <c r="M370" s="71"/>
      <c r="N370" s="54"/>
      <c r="O370" s="71"/>
      <c r="P370" s="71"/>
      <c r="Q370" s="71"/>
      <c r="R370" s="66"/>
      <c r="S370" s="66"/>
      <c r="T370" s="66" t="str">
        <f t="shared" si="67"/>
        <v/>
      </c>
      <c r="U370" s="66"/>
      <c r="V370" s="25"/>
      <c r="W370" s="163"/>
      <c r="X370" s="163"/>
      <c r="Y370" s="69" t="str">
        <f t="shared" si="73"/>
        <v/>
      </c>
      <c r="Z370" s="69"/>
      <c r="AA370" s="69"/>
      <c r="AB370" s="25" t="str">
        <f t="shared" si="68"/>
        <v/>
      </c>
      <c r="AC370" s="71"/>
      <c r="AD370" s="169"/>
      <c r="AE370" s="169"/>
      <c r="AF370" s="69" t="str">
        <f t="shared" si="69"/>
        <v/>
      </c>
      <c r="AG370" s="169"/>
      <c r="AH370" s="170"/>
      <c r="AI370" s="77" t="str">
        <f t="shared" si="44"/>
        <v/>
      </c>
      <c r="AJ370" s="80" t="str">
        <f t="array" ref="AJ370">IFERROR(INDEX('[1]Master Price'!$E:$E,MATCH(D370,'[1]Master Price'!$B:$B,0)),"0")</f>
        <v>0</v>
      </c>
      <c r="AK370" s="80">
        <f t="shared" si="45"/>
        <v>0</v>
      </c>
      <c r="AL370" s="82" t="str">
        <f t="shared" si="46"/>
        <v>0-day</v>
      </c>
      <c r="AM370" s="82" t="str">
        <f t="shared" si="47"/>
        <v>0-day</v>
      </c>
      <c r="AN370" s="82" t="str">
        <f t="shared" si="70"/>
        <v>0-day</v>
      </c>
      <c r="AO370" s="82" t="str">
        <f t="shared" si="71"/>
        <v>0-day</v>
      </c>
      <c r="AP370" s="82" t="str">
        <f t="shared" si="50"/>
        <v>0-day</v>
      </c>
      <c r="AQ370" s="82" t="str">
        <f t="shared" si="51"/>
        <v>0-day</v>
      </c>
      <c r="AR370" s="137"/>
      <c r="AS370" s="83" t="str">
        <f t="shared" si="52"/>
        <v/>
      </c>
      <c r="AT370" s="85">
        <f t="shared" si="72"/>
        <v>0</v>
      </c>
      <c r="AU370" s="84" t="e">
        <f t="shared" ca="1" si="53"/>
        <v>#NAME?</v>
      </c>
      <c r="AV370" s="88" t="e">
        <f t="shared" ca="1" si="54"/>
        <v>#NAME?</v>
      </c>
      <c r="AW370" s="83" t="e">
        <f t="shared" ca="1" si="55"/>
        <v>#NAME?</v>
      </c>
      <c r="AX370" s="88" t="e">
        <f t="shared" ca="1" si="56"/>
        <v>#NAME?</v>
      </c>
      <c r="AY370" s="83" t="str">
        <f t="shared" si="57"/>
        <v/>
      </c>
      <c r="AZ370" s="22" t="e">
        <f t="shared" ca="1" si="58"/>
        <v>#NAME?</v>
      </c>
      <c r="BA370" s="22" t="e">
        <f t="shared" ca="1" si="59"/>
        <v>#NAME?</v>
      </c>
      <c r="BB370" s="88" t="e">
        <f t="shared" ca="1" si="60"/>
        <v>#NAME?</v>
      </c>
      <c r="BC370" s="90" t="e">
        <f t="shared" ca="1" si="61"/>
        <v>#NAME?</v>
      </c>
      <c r="BD370" s="90" t="e">
        <f t="shared" ca="1" si="62"/>
        <v>#NAME?</v>
      </c>
      <c r="BE370" s="88" t="e">
        <f t="shared" ca="1" si="63"/>
        <v>#NAME?</v>
      </c>
      <c r="BF370" s="22" t="e">
        <f t="shared" ca="1" si="64"/>
        <v>#NAME?</v>
      </c>
      <c r="BG370" s="22" t="e">
        <f t="shared" ca="1" si="65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 t="str">
        <f t="shared" si="43"/>
        <v/>
      </c>
      <c r="B371" s="172"/>
      <c r="C371" s="71"/>
      <c r="D371" s="71"/>
      <c r="E371" s="71"/>
      <c r="F371" s="71"/>
      <c r="G371" s="71"/>
      <c r="H371" s="54" t="str">
        <f t="shared" si="66"/>
        <v/>
      </c>
      <c r="I371" s="71"/>
      <c r="J371" s="71"/>
      <c r="K371" s="71"/>
      <c r="L371" s="71"/>
      <c r="M371" s="71"/>
      <c r="N371" s="54"/>
      <c r="O371" s="71"/>
      <c r="P371" s="71"/>
      <c r="Q371" s="71"/>
      <c r="R371" s="66"/>
      <c r="S371" s="66"/>
      <c r="T371" s="66" t="str">
        <f t="shared" si="67"/>
        <v/>
      </c>
      <c r="U371" s="66"/>
      <c r="V371" s="25"/>
      <c r="W371" s="163"/>
      <c r="X371" s="163"/>
      <c r="Y371" s="69" t="str">
        <f t="shared" si="73"/>
        <v/>
      </c>
      <c r="Z371" s="69"/>
      <c r="AA371" s="69"/>
      <c r="AB371" s="25" t="str">
        <f t="shared" si="68"/>
        <v/>
      </c>
      <c r="AC371" s="71"/>
      <c r="AD371" s="169"/>
      <c r="AE371" s="169"/>
      <c r="AF371" s="69" t="str">
        <f t="shared" si="69"/>
        <v/>
      </c>
      <c r="AG371" s="169"/>
      <c r="AH371" s="170"/>
      <c r="AI371" s="77" t="str">
        <f t="shared" si="44"/>
        <v/>
      </c>
      <c r="AJ371" s="80" t="str">
        <f t="array" ref="AJ371">IFERROR(INDEX('[1]Master Price'!$E:$E,MATCH(D371,'[1]Master Price'!$B:$B,0)),"0")</f>
        <v>0</v>
      </c>
      <c r="AK371" s="80">
        <f t="shared" si="45"/>
        <v>0</v>
      </c>
      <c r="AL371" s="82" t="str">
        <f t="shared" si="46"/>
        <v>0-day</v>
      </c>
      <c r="AM371" s="82" t="str">
        <f t="shared" si="47"/>
        <v>0-day</v>
      </c>
      <c r="AN371" s="82" t="str">
        <f t="shared" si="70"/>
        <v>0-day</v>
      </c>
      <c r="AO371" s="82" t="str">
        <f t="shared" si="71"/>
        <v>0-day</v>
      </c>
      <c r="AP371" s="82" t="str">
        <f t="shared" si="50"/>
        <v>0-day</v>
      </c>
      <c r="AQ371" s="82" t="str">
        <f t="shared" si="51"/>
        <v>0-day</v>
      </c>
      <c r="AR371" s="137"/>
      <c r="AS371" s="83" t="str">
        <f t="shared" si="52"/>
        <v/>
      </c>
      <c r="AT371" s="85">
        <f t="shared" si="72"/>
        <v>0</v>
      </c>
      <c r="AU371" s="84" t="e">
        <f t="shared" ca="1" si="53"/>
        <v>#NAME?</v>
      </c>
      <c r="AV371" s="88" t="e">
        <f t="shared" ca="1" si="54"/>
        <v>#NAME?</v>
      </c>
      <c r="AW371" s="83" t="e">
        <f t="shared" ca="1" si="55"/>
        <v>#NAME?</v>
      </c>
      <c r="AX371" s="88" t="e">
        <f t="shared" ca="1" si="56"/>
        <v>#NAME?</v>
      </c>
      <c r="AY371" s="83" t="str">
        <f t="shared" si="57"/>
        <v/>
      </c>
      <c r="AZ371" s="22" t="e">
        <f t="shared" ca="1" si="58"/>
        <v>#NAME?</v>
      </c>
      <c r="BA371" s="22" t="e">
        <f t="shared" ca="1" si="59"/>
        <v>#NAME?</v>
      </c>
      <c r="BB371" s="88" t="e">
        <f t="shared" ca="1" si="60"/>
        <v>#NAME?</v>
      </c>
      <c r="BC371" s="90" t="e">
        <f t="shared" ca="1" si="61"/>
        <v>#NAME?</v>
      </c>
      <c r="BD371" s="90" t="e">
        <f t="shared" ca="1" si="62"/>
        <v>#NAME?</v>
      </c>
      <c r="BE371" s="88" t="e">
        <f t="shared" ca="1" si="63"/>
        <v>#NAME?</v>
      </c>
      <c r="BF371" s="22" t="e">
        <f t="shared" ca="1" si="64"/>
        <v>#NAME?</v>
      </c>
      <c r="BG371" s="22" t="e">
        <f t="shared" ca="1" si="65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 t="str">
        <f t="shared" si="43"/>
        <v/>
      </c>
      <c r="B372" s="172"/>
      <c r="C372" s="71"/>
      <c r="D372" s="71"/>
      <c r="E372" s="71"/>
      <c r="F372" s="71"/>
      <c r="G372" s="71"/>
      <c r="H372" s="54" t="str">
        <f t="shared" si="66"/>
        <v/>
      </c>
      <c r="I372" s="71"/>
      <c r="J372" s="71"/>
      <c r="K372" s="71"/>
      <c r="L372" s="71"/>
      <c r="M372" s="71"/>
      <c r="N372" s="54"/>
      <c r="O372" s="71"/>
      <c r="P372" s="71"/>
      <c r="Q372" s="71"/>
      <c r="R372" s="66"/>
      <c r="S372" s="66"/>
      <c r="T372" s="66" t="str">
        <f t="shared" si="67"/>
        <v/>
      </c>
      <c r="U372" s="66"/>
      <c r="V372" s="25"/>
      <c r="W372" s="163"/>
      <c r="X372" s="163"/>
      <c r="Y372" s="69" t="str">
        <f t="shared" si="73"/>
        <v/>
      </c>
      <c r="Z372" s="69"/>
      <c r="AA372" s="69"/>
      <c r="AB372" s="25" t="str">
        <f t="shared" si="68"/>
        <v/>
      </c>
      <c r="AC372" s="71"/>
      <c r="AD372" s="169"/>
      <c r="AE372" s="169"/>
      <c r="AF372" s="69" t="str">
        <f t="shared" si="69"/>
        <v/>
      </c>
      <c r="AG372" s="71"/>
      <c r="AH372" s="170"/>
      <c r="AI372" s="77" t="str">
        <f t="shared" si="44"/>
        <v/>
      </c>
      <c r="AJ372" s="80" t="str">
        <f t="array" ref="AJ372">IFERROR(INDEX('[1]Master Price'!$E:$E,MATCH(D372,'[1]Master Price'!$B:$B,0)),"0")</f>
        <v>0</v>
      </c>
      <c r="AK372" s="80">
        <f t="shared" si="45"/>
        <v>0</v>
      </c>
      <c r="AL372" s="82" t="str">
        <f t="shared" si="46"/>
        <v>0-day</v>
      </c>
      <c r="AM372" s="82" t="str">
        <f t="shared" si="47"/>
        <v>0-day</v>
      </c>
      <c r="AN372" s="82" t="str">
        <f t="shared" si="70"/>
        <v>0-day</v>
      </c>
      <c r="AO372" s="82" t="str">
        <f t="shared" si="71"/>
        <v>0-day</v>
      </c>
      <c r="AP372" s="82" t="str">
        <f t="shared" si="50"/>
        <v>0-day</v>
      </c>
      <c r="AQ372" s="82" t="str">
        <f t="shared" si="51"/>
        <v>0-day</v>
      </c>
      <c r="AR372" s="137"/>
      <c r="AS372" s="83" t="str">
        <f t="shared" si="52"/>
        <v/>
      </c>
      <c r="AT372" s="85">
        <f t="shared" si="72"/>
        <v>0</v>
      </c>
      <c r="AU372" s="84" t="e">
        <f t="shared" ca="1" si="53"/>
        <v>#NAME?</v>
      </c>
      <c r="AV372" s="88" t="e">
        <f t="shared" ca="1" si="54"/>
        <v>#NAME?</v>
      </c>
      <c r="AW372" s="83" t="e">
        <f t="shared" ca="1" si="55"/>
        <v>#NAME?</v>
      </c>
      <c r="AX372" s="88" t="e">
        <f t="shared" ca="1" si="56"/>
        <v>#NAME?</v>
      </c>
      <c r="AY372" s="83" t="str">
        <f t="shared" si="57"/>
        <v/>
      </c>
      <c r="AZ372" s="22" t="e">
        <f t="shared" ca="1" si="58"/>
        <v>#NAME?</v>
      </c>
      <c r="BA372" s="22" t="e">
        <f t="shared" ca="1" si="59"/>
        <v>#NAME?</v>
      </c>
      <c r="BB372" s="88" t="e">
        <f t="shared" ca="1" si="60"/>
        <v>#NAME?</v>
      </c>
      <c r="BC372" s="90" t="e">
        <f t="shared" ca="1" si="61"/>
        <v>#NAME?</v>
      </c>
      <c r="BD372" s="90" t="e">
        <f t="shared" ca="1" si="62"/>
        <v>#NAME?</v>
      </c>
      <c r="BE372" s="88" t="e">
        <f t="shared" ca="1" si="63"/>
        <v>#NAME?</v>
      </c>
      <c r="BF372" s="22" t="e">
        <f t="shared" ca="1" si="64"/>
        <v>#NAME?</v>
      </c>
      <c r="BG372" s="22" t="e">
        <f t="shared" ca="1" si="65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 t="str">
        <f t="shared" si="43"/>
        <v/>
      </c>
      <c r="B373" s="172"/>
      <c r="C373" s="71"/>
      <c r="D373" s="71"/>
      <c r="E373" s="71"/>
      <c r="F373" s="71"/>
      <c r="G373" s="71"/>
      <c r="H373" s="54" t="str">
        <f t="shared" si="66"/>
        <v/>
      </c>
      <c r="I373" s="71"/>
      <c r="J373" s="71"/>
      <c r="K373" s="71"/>
      <c r="L373" s="71"/>
      <c r="M373" s="71"/>
      <c r="N373" s="54"/>
      <c r="O373" s="71"/>
      <c r="P373" s="71"/>
      <c r="Q373" s="71"/>
      <c r="R373" s="66"/>
      <c r="S373" s="66"/>
      <c r="T373" s="66" t="str">
        <f t="shared" si="67"/>
        <v/>
      </c>
      <c r="U373" s="66"/>
      <c r="V373" s="25"/>
      <c r="W373" s="163"/>
      <c r="X373" s="163"/>
      <c r="Y373" s="69" t="str">
        <f t="shared" si="73"/>
        <v/>
      </c>
      <c r="Z373" s="69"/>
      <c r="AA373" s="69"/>
      <c r="AB373" s="25" t="str">
        <f t="shared" si="68"/>
        <v/>
      </c>
      <c r="AC373" s="71"/>
      <c r="AD373" s="169"/>
      <c r="AE373" s="169"/>
      <c r="AF373" s="69" t="str">
        <f t="shared" si="69"/>
        <v/>
      </c>
      <c r="AG373" s="71"/>
      <c r="AH373" s="170"/>
      <c r="AI373" s="77" t="str">
        <f t="shared" si="44"/>
        <v/>
      </c>
      <c r="AJ373" s="80" t="str">
        <f t="array" ref="AJ373">IFERROR(INDEX('[1]Master Price'!$E:$E,MATCH(D373,'[1]Master Price'!$B:$B,0)),"0")</f>
        <v>0</v>
      </c>
      <c r="AK373" s="80">
        <f t="shared" si="45"/>
        <v>0</v>
      </c>
      <c r="AL373" s="82" t="str">
        <f t="shared" si="46"/>
        <v>0-day</v>
      </c>
      <c r="AM373" s="82" t="str">
        <f t="shared" si="47"/>
        <v>0-day</v>
      </c>
      <c r="AN373" s="82" t="str">
        <f t="shared" si="70"/>
        <v>0-day</v>
      </c>
      <c r="AO373" s="82" t="str">
        <f t="shared" si="71"/>
        <v>0-day</v>
      </c>
      <c r="AP373" s="82" t="str">
        <f t="shared" si="50"/>
        <v>0-day</v>
      </c>
      <c r="AQ373" s="82" t="str">
        <f t="shared" si="51"/>
        <v>0-day</v>
      </c>
      <c r="AR373" s="137"/>
      <c r="AS373" s="83" t="str">
        <f t="shared" si="52"/>
        <v/>
      </c>
      <c r="AT373" s="85">
        <f t="shared" si="72"/>
        <v>0</v>
      </c>
      <c r="AU373" s="84" t="e">
        <f t="shared" ca="1" si="53"/>
        <v>#NAME?</v>
      </c>
      <c r="AV373" s="88" t="e">
        <f t="shared" ca="1" si="54"/>
        <v>#NAME?</v>
      </c>
      <c r="AW373" s="83" t="e">
        <f t="shared" ca="1" si="55"/>
        <v>#NAME?</v>
      </c>
      <c r="AX373" s="88" t="e">
        <f t="shared" ca="1" si="56"/>
        <v>#NAME?</v>
      </c>
      <c r="AY373" s="83" t="str">
        <f t="shared" si="57"/>
        <v/>
      </c>
      <c r="AZ373" s="22" t="e">
        <f t="shared" ca="1" si="58"/>
        <v>#NAME?</v>
      </c>
      <c r="BA373" s="22" t="e">
        <f t="shared" ca="1" si="59"/>
        <v>#NAME?</v>
      </c>
      <c r="BB373" s="88" t="e">
        <f t="shared" ca="1" si="60"/>
        <v>#NAME?</v>
      </c>
      <c r="BC373" s="90" t="e">
        <f t="shared" ca="1" si="61"/>
        <v>#NAME?</v>
      </c>
      <c r="BD373" s="90" t="e">
        <f t="shared" ca="1" si="62"/>
        <v>#NAME?</v>
      </c>
      <c r="BE373" s="88" t="e">
        <f t="shared" ca="1" si="63"/>
        <v>#NAME?</v>
      </c>
      <c r="BF373" s="22" t="e">
        <f t="shared" ca="1" si="64"/>
        <v>#NAME?</v>
      </c>
      <c r="BG373" s="22" t="e">
        <f t="shared" ca="1" si="65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 t="str">
        <f t="shared" si="43"/>
        <v/>
      </c>
      <c r="B374" s="172"/>
      <c r="C374" s="71"/>
      <c r="D374" s="71"/>
      <c r="E374" s="71"/>
      <c r="F374" s="71"/>
      <c r="G374" s="71"/>
      <c r="H374" s="54" t="str">
        <f t="shared" si="66"/>
        <v/>
      </c>
      <c r="I374" s="71"/>
      <c r="J374" s="71"/>
      <c r="K374" s="71"/>
      <c r="L374" s="71"/>
      <c r="M374" s="71"/>
      <c r="N374" s="54"/>
      <c r="O374" s="71"/>
      <c r="P374" s="71"/>
      <c r="Q374" s="71"/>
      <c r="R374" s="66"/>
      <c r="S374" s="66"/>
      <c r="T374" s="66" t="str">
        <f t="shared" si="67"/>
        <v/>
      </c>
      <c r="U374" s="66"/>
      <c r="V374" s="25"/>
      <c r="W374" s="163"/>
      <c r="X374" s="163"/>
      <c r="Y374" s="69" t="str">
        <f t="shared" si="73"/>
        <v/>
      </c>
      <c r="Z374" s="69"/>
      <c r="AA374" s="69"/>
      <c r="AB374" s="25" t="str">
        <f t="shared" si="68"/>
        <v/>
      </c>
      <c r="AC374" s="71"/>
      <c r="AD374" s="169"/>
      <c r="AE374" s="169"/>
      <c r="AF374" s="69" t="str">
        <f t="shared" si="69"/>
        <v/>
      </c>
      <c r="AG374" s="71"/>
      <c r="AH374" s="170"/>
      <c r="AI374" s="77" t="str">
        <f t="shared" si="44"/>
        <v/>
      </c>
      <c r="AJ374" s="80" t="str">
        <f t="array" ref="AJ374">IFERROR(INDEX('[1]Master Price'!$E:$E,MATCH(D374,'[1]Master Price'!$B:$B,0)),"0")</f>
        <v>0</v>
      </c>
      <c r="AK374" s="80">
        <f t="shared" si="45"/>
        <v>0</v>
      </c>
      <c r="AL374" s="82" t="str">
        <f t="shared" si="46"/>
        <v>0-day</v>
      </c>
      <c r="AM374" s="82" t="str">
        <f t="shared" si="47"/>
        <v>0-day</v>
      </c>
      <c r="AN374" s="82" t="str">
        <f t="shared" si="70"/>
        <v>0-day</v>
      </c>
      <c r="AO374" s="82" t="str">
        <f t="shared" si="71"/>
        <v>0-day</v>
      </c>
      <c r="AP374" s="82" t="str">
        <f t="shared" si="50"/>
        <v>0-day</v>
      </c>
      <c r="AQ374" s="82" t="str">
        <f t="shared" si="51"/>
        <v>0-day</v>
      </c>
      <c r="AR374" s="137"/>
      <c r="AS374" s="83" t="str">
        <f t="shared" si="52"/>
        <v/>
      </c>
      <c r="AT374" s="85">
        <f t="shared" si="72"/>
        <v>0</v>
      </c>
      <c r="AU374" s="84" t="e">
        <f t="shared" ca="1" si="53"/>
        <v>#NAME?</v>
      </c>
      <c r="AV374" s="88" t="e">
        <f t="shared" ca="1" si="54"/>
        <v>#NAME?</v>
      </c>
      <c r="AW374" s="83" t="e">
        <f t="shared" ca="1" si="55"/>
        <v>#NAME?</v>
      </c>
      <c r="AX374" s="88" t="e">
        <f t="shared" ca="1" si="56"/>
        <v>#NAME?</v>
      </c>
      <c r="AY374" s="83" t="str">
        <f t="shared" si="57"/>
        <v/>
      </c>
      <c r="AZ374" s="22" t="e">
        <f t="shared" ca="1" si="58"/>
        <v>#NAME?</v>
      </c>
      <c r="BA374" s="22" t="e">
        <f t="shared" ca="1" si="59"/>
        <v>#NAME?</v>
      </c>
      <c r="BB374" s="88" t="e">
        <f t="shared" ca="1" si="60"/>
        <v>#NAME?</v>
      </c>
      <c r="BC374" s="90" t="e">
        <f t="shared" ca="1" si="61"/>
        <v>#NAME?</v>
      </c>
      <c r="BD374" s="90" t="e">
        <f t="shared" ca="1" si="62"/>
        <v>#NAME?</v>
      </c>
      <c r="BE374" s="88" t="e">
        <f t="shared" ca="1" si="63"/>
        <v>#NAME?</v>
      </c>
      <c r="BF374" s="22" t="e">
        <f t="shared" ca="1" si="64"/>
        <v>#NAME?</v>
      </c>
      <c r="BG374" s="22" t="e">
        <f t="shared" ca="1" si="65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 t="str">
        <f t="shared" si="43"/>
        <v/>
      </c>
      <c r="B375" s="172"/>
      <c r="C375" s="71"/>
      <c r="D375" s="71"/>
      <c r="E375" s="71"/>
      <c r="F375" s="71"/>
      <c r="G375" s="71"/>
      <c r="H375" s="54" t="str">
        <f t="shared" si="66"/>
        <v/>
      </c>
      <c r="I375" s="71"/>
      <c r="J375" s="71"/>
      <c r="K375" s="71"/>
      <c r="L375" s="71"/>
      <c r="M375" s="71"/>
      <c r="N375" s="54"/>
      <c r="O375" s="71"/>
      <c r="P375" s="71"/>
      <c r="Q375" s="71"/>
      <c r="R375" s="66"/>
      <c r="S375" s="66"/>
      <c r="T375" s="66" t="str">
        <f t="shared" si="67"/>
        <v/>
      </c>
      <c r="U375" s="66"/>
      <c r="V375" s="25"/>
      <c r="W375" s="163"/>
      <c r="X375" s="163"/>
      <c r="Y375" s="69" t="str">
        <f t="shared" si="73"/>
        <v/>
      </c>
      <c r="Z375" s="69"/>
      <c r="AA375" s="69"/>
      <c r="AB375" s="25" t="str">
        <f t="shared" si="68"/>
        <v/>
      </c>
      <c r="AC375" s="71"/>
      <c r="AD375" s="169"/>
      <c r="AE375" s="169"/>
      <c r="AF375" s="69" t="str">
        <f t="shared" si="69"/>
        <v/>
      </c>
      <c r="AG375" s="71"/>
      <c r="AH375" s="170"/>
      <c r="AI375" s="77" t="str">
        <f t="shared" si="44"/>
        <v/>
      </c>
      <c r="AJ375" s="80" t="str">
        <f t="array" ref="AJ375">IFERROR(INDEX('[1]Master Price'!$E:$E,MATCH(D375,'[1]Master Price'!$B:$B,0)),"0")</f>
        <v>0</v>
      </c>
      <c r="AK375" s="80">
        <f t="shared" si="45"/>
        <v>0</v>
      </c>
      <c r="AL375" s="82" t="str">
        <f t="shared" si="46"/>
        <v>0-day</v>
      </c>
      <c r="AM375" s="82" t="str">
        <f t="shared" si="47"/>
        <v>0-day</v>
      </c>
      <c r="AN375" s="82" t="str">
        <f t="shared" si="70"/>
        <v>0-day</v>
      </c>
      <c r="AO375" s="82" t="str">
        <f t="shared" si="71"/>
        <v>0-day</v>
      </c>
      <c r="AP375" s="82" t="str">
        <f t="shared" si="50"/>
        <v>0-day</v>
      </c>
      <c r="AQ375" s="82" t="str">
        <f t="shared" si="51"/>
        <v>0-day</v>
      </c>
      <c r="AR375" s="137"/>
      <c r="AS375" s="83" t="str">
        <f t="shared" si="52"/>
        <v/>
      </c>
      <c r="AT375" s="85">
        <f t="shared" si="72"/>
        <v>0</v>
      </c>
      <c r="AU375" s="84" t="e">
        <f t="shared" ca="1" si="53"/>
        <v>#NAME?</v>
      </c>
      <c r="AV375" s="88" t="e">
        <f t="shared" ca="1" si="54"/>
        <v>#NAME?</v>
      </c>
      <c r="AW375" s="83" t="e">
        <f t="shared" ca="1" si="55"/>
        <v>#NAME?</v>
      </c>
      <c r="AX375" s="88" t="e">
        <f t="shared" ca="1" si="56"/>
        <v>#NAME?</v>
      </c>
      <c r="AY375" s="83" t="str">
        <f t="shared" si="57"/>
        <v/>
      </c>
      <c r="AZ375" s="22" t="e">
        <f t="shared" ca="1" si="58"/>
        <v>#NAME?</v>
      </c>
      <c r="BA375" s="22" t="e">
        <f t="shared" ca="1" si="59"/>
        <v>#NAME?</v>
      </c>
      <c r="BB375" s="88" t="e">
        <f t="shared" ca="1" si="60"/>
        <v>#NAME?</v>
      </c>
      <c r="BC375" s="90" t="e">
        <f t="shared" ca="1" si="61"/>
        <v>#NAME?</v>
      </c>
      <c r="BD375" s="90" t="e">
        <f t="shared" ca="1" si="62"/>
        <v>#NAME?</v>
      </c>
      <c r="BE375" s="88" t="e">
        <f t="shared" ca="1" si="63"/>
        <v>#NAME?</v>
      </c>
      <c r="BF375" s="22" t="e">
        <f t="shared" ca="1" si="64"/>
        <v>#NAME?</v>
      </c>
      <c r="BG375" s="22" t="e">
        <f t="shared" ca="1" si="65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 t="str">
        <f t="shared" si="43"/>
        <v/>
      </c>
      <c r="B376" s="172"/>
      <c r="C376" s="71"/>
      <c r="D376" s="71"/>
      <c r="E376" s="71"/>
      <c r="F376" s="71"/>
      <c r="G376" s="71"/>
      <c r="H376" s="54" t="str">
        <f t="shared" si="66"/>
        <v/>
      </c>
      <c r="I376" s="71"/>
      <c r="J376" s="71"/>
      <c r="K376" s="71"/>
      <c r="L376" s="71"/>
      <c r="M376" s="71"/>
      <c r="N376" s="54"/>
      <c r="O376" s="71"/>
      <c r="P376" s="71"/>
      <c r="Q376" s="71"/>
      <c r="R376" s="66"/>
      <c r="S376" s="66"/>
      <c r="T376" s="66" t="str">
        <f t="shared" si="67"/>
        <v/>
      </c>
      <c r="U376" s="66"/>
      <c r="V376" s="25"/>
      <c r="W376" s="163"/>
      <c r="X376" s="163"/>
      <c r="Y376" s="69" t="str">
        <f t="shared" si="73"/>
        <v/>
      </c>
      <c r="Z376" s="69"/>
      <c r="AA376" s="69"/>
      <c r="AB376" s="25" t="str">
        <f t="shared" si="68"/>
        <v/>
      </c>
      <c r="AC376" s="71"/>
      <c r="AD376" s="169"/>
      <c r="AE376" s="169"/>
      <c r="AF376" s="69" t="str">
        <f t="shared" si="69"/>
        <v/>
      </c>
      <c r="AG376" s="71"/>
      <c r="AH376" s="170"/>
      <c r="AI376" s="77" t="str">
        <f t="shared" si="44"/>
        <v/>
      </c>
      <c r="AJ376" s="80" t="str">
        <f t="array" ref="AJ376">IFERROR(INDEX('[1]Master Price'!$E:$E,MATCH(D376,'[1]Master Price'!$B:$B,0)),"0")</f>
        <v>0</v>
      </c>
      <c r="AK376" s="80">
        <f t="shared" si="45"/>
        <v>0</v>
      </c>
      <c r="AL376" s="82" t="str">
        <f t="shared" si="46"/>
        <v>0-day</v>
      </c>
      <c r="AM376" s="82" t="str">
        <f t="shared" si="47"/>
        <v>0-day</v>
      </c>
      <c r="AN376" s="82" t="str">
        <f t="shared" si="70"/>
        <v>0-day</v>
      </c>
      <c r="AO376" s="82" t="str">
        <f t="shared" si="71"/>
        <v>0-day</v>
      </c>
      <c r="AP376" s="82" t="str">
        <f t="shared" si="50"/>
        <v>0-day</v>
      </c>
      <c r="AQ376" s="82" t="str">
        <f t="shared" si="51"/>
        <v>0-day</v>
      </c>
      <c r="AR376" s="137"/>
      <c r="AS376" s="83" t="str">
        <f t="shared" si="52"/>
        <v/>
      </c>
      <c r="AT376" s="85">
        <f t="shared" si="72"/>
        <v>0</v>
      </c>
      <c r="AU376" s="84" t="e">
        <f t="shared" ca="1" si="53"/>
        <v>#NAME?</v>
      </c>
      <c r="AV376" s="88" t="e">
        <f t="shared" ca="1" si="54"/>
        <v>#NAME?</v>
      </c>
      <c r="AW376" s="83" t="e">
        <f t="shared" ca="1" si="55"/>
        <v>#NAME?</v>
      </c>
      <c r="AX376" s="88" t="e">
        <f t="shared" ca="1" si="56"/>
        <v>#NAME?</v>
      </c>
      <c r="AY376" s="83" t="str">
        <f t="shared" si="57"/>
        <v/>
      </c>
      <c r="AZ376" s="22" t="e">
        <f t="shared" ca="1" si="58"/>
        <v>#NAME?</v>
      </c>
      <c r="BA376" s="22" t="e">
        <f t="shared" ca="1" si="59"/>
        <v>#NAME?</v>
      </c>
      <c r="BB376" s="88" t="e">
        <f t="shared" ca="1" si="60"/>
        <v>#NAME?</v>
      </c>
      <c r="BC376" s="90" t="e">
        <f t="shared" ca="1" si="61"/>
        <v>#NAME?</v>
      </c>
      <c r="BD376" s="90" t="e">
        <f t="shared" ca="1" si="62"/>
        <v>#NAME?</v>
      </c>
      <c r="BE376" s="88" t="e">
        <f t="shared" ca="1" si="63"/>
        <v>#NAME?</v>
      </c>
      <c r="BF376" s="22" t="e">
        <f t="shared" ca="1" si="64"/>
        <v>#NAME?</v>
      </c>
      <c r="BG376" s="22" t="e">
        <f t="shared" ca="1" si="65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 t="str">
        <f t="shared" si="43"/>
        <v/>
      </c>
      <c r="B377" s="172"/>
      <c r="C377" s="71"/>
      <c r="D377" s="71"/>
      <c r="E377" s="71"/>
      <c r="F377" s="71"/>
      <c r="G377" s="71"/>
      <c r="H377" s="54" t="str">
        <f t="shared" si="66"/>
        <v/>
      </c>
      <c r="I377" s="71"/>
      <c r="J377" s="71"/>
      <c r="K377" s="71"/>
      <c r="L377" s="71"/>
      <c r="M377" s="71"/>
      <c r="N377" s="54"/>
      <c r="O377" s="71"/>
      <c r="P377" s="71"/>
      <c r="Q377" s="71"/>
      <c r="R377" s="66"/>
      <c r="S377" s="66"/>
      <c r="T377" s="66" t="str">
        <f t="shared" si="67"/>
        <v/>
      </c>
      <c r="U377" s="66"/>
      <c r="V377" s="25"/>
      <c r="W377" s="163"/>
      <c r="X377" s="163"/>
      <c r="Y377" s="69" t="str">
        <f t="shared" si="73"/>
        <v/>
      </c>
      <c r="Z377" s="69"/>
      <c r="AA377" s="69"/>
      <c r="AB377" s="25" t="str">
        <f t="shared" si="68"/>
        <v/>
      </c>
      <c r="AC377" s="71"/>
      <c r="AD377" s="71"/>
      <c r="AE377" s="71"/>
      <c r="AF377" s="69" t="str">
        <f t="shared" si="69"/>
        <v/>
      </c>
      <c r="AG377" s="71"/>
      <c r="AH377" s="170"/>
      <c r="AI377" s="77" t="str">
        <f t="shared" si="44"/>
        <v/>
      </c>
      <c r="AJ377" s="80" t="str">
        <f t="array" ref="AJ377">IFERROR(INDEX('[1]Master Price'!$E:$E,MATCH(D377,'[1]Master Price'!$B:$B,0)),"0")</f>
        <v>0</v>
      </c>
      <c r="AK377" s="80">
        <f t="shared" si="45"/>
        <v>0</v>
      </c>
      <c r="AL377" s="82" t="str">
        <f t="shared" si="46"/>
        <v>0-day</v>
      </c>
      <c r="AM377" s="82" t="str">
        <f t="shared" si="47"/>
        <v>0-day</v>
      </c>
      <c r="AN377" s="82" t="str">
        <f t="shared" si="70"/>
        <v>0-day</v>
      </c>
      <c r="AO377" s="82" t="str">
        <f t="shared" si="71"/>
        <v>0-day</v>
      </c>
      <c r="AP377" s="82" t="str">
        <f t="shared" si="50"/>
        <v>0-day</v>
      </c>
      <c r="AQ377" s="82" t="str">
        <f t="shared" si="51"/>
        <v>0-day</v>
      </c>
      <c r="AR377" s="137"/>
      <c r="AS377" s="83" t="str">
        <f t="shared" si="52"/>
        <v/>
      </c>
      <c r="AT377" s="85">
        <f t="shared" si="72"/>
        <v>0</v>
      </c>
      <c r="AU377" s="84" t="e">
        <f t="shared" ca="1" si="53"/>
        <v>#NAME?</v>
      </c>
      <c r="AV377" s="88" t="e">
        <f t="shared" ca="1" si="54"/>
        <v>#NAME?</v>
      </c>
      <c r="AW377" s="83" t="e">
        <f t="shared" ca="1" si="55"/>
        <v>#NAME?</v>
      </c>
      <c r="AX377" s="88" t="e">
        <f t="shared" ca="1" si="56"/>
        <v>#NAME?</v>
      </c>
      <c r="AY377" s="83" t="str">
        <f t="shared" si="57"/>
        <v/>
      </c>
      <c r="AZ377" s="22" t="e">
        <f t="shared" ca="1" si="58"/>
        <v>#NAME?</v>
      </c>
      <c r="BA377" s="22" t="e">
        <f t="shared" ca="1" si="59"/>
        <v>#NAME?</v>
      </c>
      <c r="BB377" s="88" t="e">
        <f t="shared" ca="1" si="60"/>
        <v>#NAME?</v>
      </c>
      <c r="BC377" s="90" t="e">
        <f t="shared" ca="1" si="61"/>
        <v>#NAME?</v>
      </c>
      <c r="BD377" s="90" t="e">
        <f t="shared" ca="1" si="62"/>
        <v>#NAME?</v>
      </c>
      <c r="BE377" s="88" t="e">
        <f t="shared" ca="1" si="63"/>
        <v>#NAME?</v>
      </c>
      <c r="BF377" s="22" t="e">
        <f t="shared" ca="1" si="64"/>
        <v>#NAME?</v>
      </c>
      <c r="BG377" s="22" t="e">
        <f t="shared" ca="1" si="65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 t="str">
        <f t="shared" si="43"/>
        <v/>
      </c>
      <c r="B378" s="172"/>
      <c r="C378" s="71"/>
      <c r="D378" s="71"/>
      <c r="E378" s="71"/>
      <c r="F378" s="71"/>
      <c r="G378" s="71"/>
      <c r="H378" s="54" t="str">
        <f t="shared" si="66"/>
        <v/>
      </c>
      <c r="I378" s="71"/>
      <c r="J378" s="71"/>
      <c r="K378" s="71"/>
      <c r="L378" s="71"/>
      <c r="M378" s="71"/>
      <c r="N378" s="54"/>
      <c r="O378" s="71"/>
      <c r="P378" s="71"/>
      <c r="Q378" s="71"/>
      <c r="R378" s="66"/>
      <c r="S378" s="66"/>
      <c r="T378" s="66" t="str">
        <f t="shared" si="67"/>
        <v/>
      </c>
      <c r="U378" s="66"/>
      <c r="V378" s="25"/>
      <c r="W378" s="163"/>
      <c r="X378" s="163"/>
      <c r="Y378" s="69" t="str">
        <f t="shared" si="73"/>
        <v/>
      </c>
      <c r="Z378" s="69"/>
      <c r="AA378" s="69"/>
      <c r="AB378" s="25" t="str">
        <f t="shared" si="68"/>
        <v/>
      </c>
      <c r="AC378" s="71"/>
      <c r="AD378" s="71"/>
      <c r="AE378" s="71"/>
      <c r="AF378" s="69" t="str">
        <f t="shared" si="69"/>
        <v/>
      </c>
      <c r="AG378" s="71"/>
      <c r="AH378" s="170"/>
      <c r="AI378" s="77" t="str">
        <f t="shared" si="44"/>
        <v/>
      </c>
      <c r="AJ378" s="80" t="str">
        <f t="array" ref="AJ378">IFERROR(INDEX('[1]Master Price'!$E:$E,MATCH(D378,'[1]Master Price'!$B:$B,0)),"0")</f>
        <v>0</v>
      </c>
      <c r="AK378" s="80">
        <f t="shared" si="45"/>
        <v>0</v>
      </c>
      <c r="AL378" s="82" t="str">
        <f t="shared" si="46"/>
        <v>0-day</v>
      </c>
      <c r="AM378" s="82" t="str">
        <f t="shared" si="47"/>
        <v>0-day</v>
      </c>
      <c r="AN378" s="82" t="str">
        <f t="shared" si="70"/>
        <v>0-day</v>
      </c>
      <c r="AO378" s="82" t="str">
        <f t="shared" si="71"/>
        <v>0-day</v>
      </c>
      <c r="AP378" s="82" t="str">
        <f t="shared" si="50"/>
        <v>0-day</v>
      </c>
      <c r="AQ378" s="82" t="str">
        <f t="shared" si="51"/>
        <v>0-day</v>
      </c>
      <c r="AR378" s="137"/>
      <c r="AS378" s="83" t="str">
        <f t="shared" si="52"/>
        <v/>
      </c>
      <c r="AT378" s="85">
        <f t="shared" si="72"/>
        <v>0</v>
      </c>
      <c r="AU378" s="84" t="e">
        <f t="shared" ca="1" si="53"/>
        <v>#NAME?</v>
      </c>
      <c r="AV378" s="88" t="e">
        <f t="shared" ca="1" si="54"/>
        <v>#NAME?</v>
      </c>
      <c r="AW378" s="83" t="e">
        <f t="shared" ca="1" si="55"/>
        <v>#NAME?</v>
      </c>
      <c r="AX378" s="88" t="e">
        <f t="shared" ca="1" si="56"/>
        <v>#NAME?</v>
      </c>
      <c r="AY378" s="83" t="str">
        <f t="shared" si="57"/>
        <v/>
      </c>
      <c r="AZ378" s="22" t="e">
        <f t="shared" ca="1" si="58"/>
        <v>#NAME?</v>
      </c>
      <c r="BA378" s="22" t="e">
        <f t="shared" ca="1" si="59"/>
        <v>#NAME?</v>
      </c>
      <c r="BB378" s="88" t="e">
        <f t="shared" ca="1" si="60"/>
        <v>#NAME?</v>
      </c>
      <c r="BC378" s="90" t="e">
        <f t="shared" ca="1" si="61"/>
        <v>#NAME?</v>
      </c>
      <c r="BD378" s="90" t="e">
        <f t="shared" ca="1" si="62"/>
        <v>#NAME?</v>
      </c>
      <c r="BE378" s="88" t="e">
        <f t="shared" ca="1" si="63"/>
        <v>#NAME?</v>
      </c>
      <c r="BF378" s="22" t="e">
        <f t="shared" ca="1" si="64"/>
        <v>#NAME?</v>
      </c>
      <c r="BG378" s="22" t="e">
        <f t="shared" ca="1" si="65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 t="str">
        <f t="shared" si="43"/>
        <v/>
      </c>
      <c r="B379" s="172"/>
      <c r="C379" s="71"/>
      <c r="D379" s="71"/>
      <c r="E379" s="71"/>
      <c r="F379" s="71"/>
      <c r="G379" s="71"/>
      <c r="H379" s="54" t="str">
        <f t="shared" si="66"/>
        <v/>
      </c>
      <c r="I379" s="71"/>
      <c r="J379" s="71"/>
      <c r="K379" s="71"/>
      <c r="L379" s="71"/>
      <c r="M379" s="71"/>
      <c r="N379" s="54"/>
      <c r="O379" s="71"/>
      <c r="P379" s="71"/>
      <c r="Q379" s="71"/>
      <c r="R379" s="66"/>
      <c r="S379" s="66"/>
      <c r="T379" s="66" t="str">
        <f t="shared" si="67"/>
        <v/>
      </c>
      <c r="U379" s="66"/>
      <c r="V379" s="25"/>
      <c r="W379" s="163"/>
      <c r="X379" s="163"/>
      <c r="Y379" s="69" t="str">
        <f t="shared" si="73"/>
        <v/>
      </c>
      <c r="Z379" s="69"/>
      <c r="AA379" s="69"/>
      <c r="AB379" s="25" t="str">
        <f t="shared" si="68"/>
        <v/>
      </c>
      <c r="AC379" s="71"/>
      <c r="AD379" s="169"/>
      <c r="AE379" s="169"/>
      <c r="AF379" s="69" t="str">
        <f t="shared" si="69"/>
        <v/>
      </c>
      <c r="AG379" s="169"/>
      <c r="AH379" s="170"/>
      <c r="AI379" s="77" t="str">
        <f t="shared" si="44"/>
        <v/>
      </c>
      <c r="AJ379" s="80" t="str">
        <f t="array" ref="AJ379">IFERROR(INDEX('[1]Master Price'!$E:$E,MATCH(D379,'[1]Master Price'!$B:$B,0)),"0")</f>
        <v>0</v>
      </c>
      <c r="AK379" s="80">
        <f t="shared" si="45"/>
        <v>0</v>
      </c>
      <c r="AL379" s="82" t="str">
        <f t="shared" si="46"/>
        <v>0-day</v>
      </c>
      <c r="AM379" s="82" t="str">
        <f t="shared" si="47"/>
        <v>0-day</v>
      </c>
      <c r="AN379" s="82" t="str">
        <f t="shared" si="70"/>
        <v>0-day</v>
      </c>
      <c r="AO379" s="82" t="str">
        <f t="shared" si="71"/>
        <v>0-day</v>
      </c>
      <c r="AP379" s="82" t="str">
        <f t="shared" si="50"/>
        <v>0-day</v>
      </c>
      <c r="AQ379" s="82" t="str">
        <f t="shared" si="51"/>
        <v>0-day</v>
      </c>
      <c r="AR379" s="137"/>
      <c r="AS379" s="83" t="str">
        <f t="shared" si="52"/>
        <v/>
      </c>
      <c r="AT379" s="85">
        <f t="shared" si="72"/>
        <v>0</v>
      </c>
      <c r="AU379" s="84" t="e">
        <f t="shared" ca="1" si="53"/>
        <v>#NAME?</v>
      </c>
      <c r="AV379" s="88" t="e">
        <f t="shared" ca="1" si="54"/>
        <v>#NAME?</v>
      </c>
      <c r="AW379" s="83" t="e">
        <f t="shared" ca="1" si="55"/>
        <v>#NAME?</v>
      </c>
      <c r="AX379" s="88" t="e">
        <f t="shared" ca="1" si="56"/>
        <v>#NAME?</v>
      </c>
      <c r="AY379" s="83" t="str">
        <f t="shared" si="57"/>
        <v/>
      </c>
      <c r="AZ379" s="22" t="e">
        <f t="shared" ca="1" si="58"/>
        <v>#NAME?</v>
      </c>
      <c r="BA379" s="22" t="e">
        <f t="shared" ca="1" si="59"/>
        <v>#NAME?</v>
      </c>
      <c r="BB379" s="88" t="e">
        <f t="shared" ca="1" si="60"/>
        <v>#NAME?</v>
      </c>
      <c r="BC379" s="90" t="e">
        <f t="shared" ca="1" si="61"/>
        <v>#NAME?</v>
      </c>
      <c r="BD379" s="90" t="e">
        <f t="shared" ca="1" si="62"/>
        <v>#NAME?</v>
      </c>
      <c r="BE379" s="88" t="e">
        <f t="shared" ca="1" si="63"/>
        <v>#NAME?</v>
      </c>
      <c r="BF379" s="22" t="e">
        <f t="shared" ca="1" si="64"/>
        <v>#NAME?</v>
      </c>
      <c r="BG379" s="22" t="e">
        <f t="shared" ca="1" si="65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 t="str">
        <f t="shared" si="43"/>
        <v/>
      </c>
      <c r="B380" s="172"/>
      <c r="C380" s="71"/>
      <c r="D380" s="71"/>
      <c r="E380" s="71"/>
      <c r="F380" s="71"/>
      <c r="G380" s="71"/>
      <c r="H380" s="54" t="str">
        <f t="shared" si="66"/>
        <v/>
      </c>
      <c r="I380" s="71"/>
      <c r="J380" s="71"/>
      <c r="K380" s="71"/>
      <c r="L380" s="71"/>
      <c r="M380" s="71"/>
      <c r="N380" s="54"/>
      <c r="O380" s="71"/>
      <c r="P380" s="71"/>
      <c r="Q380" s="71"/>
      <c r="R380" s="66"/>
      <c r="S380" s="66"/>
      <c r="T380" s="66" t="str">
        <f t="shared" si="67"/>
        <v/>
      </c>
      <c r="U380" s="66"/>
      <c r="V380" s="25"/>
      <c r="W380" s="163"/>
      <c r="X380" s="163"/>
      <c r="Y380" s="69" t="str">
        <f t="shared" si="73"/>
        <v/>
      </c>
      <c r="Z380" s="69"/>
      <c r="AA380" s="69"/>
      <c r="AB380" s="25" t="str">
        <f t="shared" si="68"/>
        <v/>
      </c>
      <c r="AC380" s="71"/>
      <c r="AD380" s="169"/>
      <c r="AE380" s="169"/>
      <c r="AF380" s="69" t="str">
        <f t="shared" si="69"/>
        <v/>
      </c>
      <c r="AG380" s="169"/>
      <c r="AH380" s="170"/>
      <c r="AI380" s="77" t="str">
        <f t="shared" si="44"/>
        <v/>
      </c>
      <c r="AJ380" s="80" t="str">
        <f t="array" ref="AJ380">IFERROR(INDEX('[1]Master Price'!$E:$E,MATCH(D380,'[1]Master Price'!$B:$B,0)),"0")</f>
        <v>0</v>
      </c>
      <c r="AK380" s="80">
        <f t="shared" si="45"/>
        <v>0</v>
      </c>
      <c r="AL380" s="82" t="str">
        <f t="shared" si="46"/>
        <v>0-day</v>
      </c>
      <c r="AM380" s="82" t="str">
        <f t="shared" si="47"/>
        <v>0-day</v>
      </c>
      <c r="AN380" s="82" t="str">
        <f t="shared" si="70"/>
        <v>0-day</v>
      </c>
      <c r="AO380" s="82" t="str">
        <f t="shared" si="71"/>
        <v>0-day</v>
      </c>
      <c r="AP380" s="82" t="str">
        <f t="shared" si="50"/>
        <v>0-day</v>
      </c>
      <c r="AQ380" s="82" t="str">
        <f t="shared" si="51"/>
        <v>0-day</v>
      </c>
      <c r="AR380" s="137"/>
      <c r="AS380" s="83" t="str">
        <f t="shared" si="52"/>
        <v/>
      </c>
      <c r="AT380" s="85">
        <f t="shared" si="72"/>
        <v>0</v>
      </c>
      <c r="AU380" s="84" t="e">
        <f t="shared" ca="1" si="53"/>
        <v>#NAME?</v>
      </c>
      <c r="AV380" s="88" t="e">
        <f t="shared" ca="1" si="54"/>
        <v>#NAME?</v>
      </c>
      <c r="AW380" s="83" t="e">
        <f t="shared" ca="1" si="55"/>
        <v>#NAME?</v>
      </c>
      <c r="AX380" s="88" t="e">
        <f t="shared" ca="1" si="56"/>
        <v>#NAME?</v>
      </c>
      <c r="AY380" s="83" t="str">
        <f t="shared" si="57"/>
        <v/>
      </c>
      <c r="AZ380" s="22" t="e">
        <f t="shared" ca="1" si="58"/>
        <v>#NAME?</v>
      </c>
      <c r="BA380" s="22" t="e">
        <f t="shared" ca="1" si="59"/>
        <v>#NAME?</v>
      </c>
      <c r="BB380" s="88" t="e">
        <f t="shared" ca="1" si="60"/>
        <v>#NAME?</v>
      </c>
      <c r="BC380" s="90" t="e">
        <f t="shared" ca="1" si="61"/>
        <v>#NAME?</v>
      </c>
      <c r="BD380" s="90" t="e">
        <f t="shared" ca="1" si="62"/>
        <v>#NAME?</v>
      </c>
      <c r="BE380" s="88" t="e">
        <f t="shared" ca="1" si="63"/>
        <v>#NAME?</v>
      </c>
      <c r="BF380" s="22" t="e">
        <f t="shared" ca="1" si="64"/>
        <v>#NAME?</v>
      </c>
      <c r="BG380" s="22" t="e">
        <f t="shared" ca="1" si="65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 t="str">
        <f t="shared" si="43"/>
        <v/>
      </c>
      <c r="B381" s="172"/>
      <c r="C381" s="71"/>
      <c r="D381" s="71"/>
      <c r="E381" s="71"/>
      <c r="F381" s="71"/>
      <c r="G381" s="71"/>
      <c r="H381" s="54" t="str">
        <f t="shared" si="66"/>
        <v/>
      </c>
      <c r="I381" s="71"/>
      <c r="J381" s="71"/>
      <c r="K381" s="71"/>
      <c r="L381" s="71"/>
      <c r="M381" s="71"/>
      <c r="N381" s="54"/>
      <c r="O381" s="71"/>
      <c r="P381" s="71"/>
      <c r="Q381" s="71"/>
      <c r="R381" s="66"/>
      <c r="S381" s="66"/>
      <c r="T381" s="66" t="str">
        <f t="shared" si="67"/>
        <v/>
      </c>
      <c r="U381" s="66"/>
      <c r="V381" s="25"/>
      <c r="W381" s="163"/>
      <c r="X381" s="163"/>
      <c r="Y381" s="69" t="str">
        <f t="shared" si="73"/>
        <v/>
      </c>
      <c r="Z381" s="69"/>
      <c r="AA381" s="69"/>
      <c r="AB381" s="25" t="str">
        <f t="shared" si="68"/>
        <v/>
      </c>
      <c r="AC381" s="71"/>
      <c r="AD381" s="169"/>
      <c r="AE381" s="169"/>
      <c r="AF381" s="69" t="str">
        <f t="shared" si="69"/>
        <v/>
      </c>
      <c r="AG381" s="169"/>
      <c r="AH381" s="170"/>
      <c r="AI381" s="77" t="str">
        <f t="shared" si="44"/>
        <v/>
      </c>
      <c r="AJ381" s="80" t="str">
        <f t="array" ref="AJ381">IFERROR(INDEX('[1]Master Price'!$E:$E,MATCH(D381,'[1]Master Price'!$B:$B,0)),"0")</f>
        <v>0</v>
      </c>
      <c r="AK381" s="80">
        <f t="shared" si="45"/>
        <v>0</v>
      </c>
      <c r="AL381" s="82" t="str">
        <f t="shared" si="46"/>
        <v>0-day</v>
      </c>
      <c r="AM381" s="82" t="str">
        <f t="shared" si="47"/>
        <v>0-day</v>
      </c>
      <c r="AN381" s="82" t="str">
        <f t="shared" si="70"/>
        <v>0-day</v>
      </c>
      <c r="AO381" s="82" t="str">
        <f t="shared" si="71"/>
        <v>0-day</v>
      </c>
      <c r="AP381" s="82" t="str">
        <f t="shared" si="50"/>
        <v>0-day</v>
      </c>
      <c r="AQ381" s="82" t="str">
        <f t="shared" si="51"/>
        <v>0-day</v>
      </c>
      <c r="AR381" s="137"/>
      <c r="AS381" s="83" t="str">
        <f t="shared" si="52"/>
        <v/>
      </c>
      <c r="AT381" s="85">
        <f t="shared" si="72"/>
        <v>0</v>
      </c>
      <c r="AU381" s="84" t="e">
        <f t="shared" ca="1" si="53"/>
        <v>#NAME?</v>
      </c>
      <c r="AV381" s="88" t="e">
        <f t="shared" ca="1" si="54"/>
        <v>#NAME?</v>
      </c>
      <c r="AW381" s="83" t="e">
        <f t="shared" ca="1" si="55"/>
        <v>#NAME?</v>
      </c>
      <c r="AX381" s="88" t="e">
        <f t="shared" ca="1" si="56"/>
        <v>#NAME?</v>
      </c>
      <c r="AY381" s="83" t="str">
        <f t="shared" si="57"/>
        <v/>
      </c>
      <c r="AZ381" s="22" t="e">
        <f t="shared" ca="1" si="58"/>
        <v>#NAME?</v>
      </c>
      <c r="BA381" s="22" t="e">
        <f t="shared" ca="1" si="59"/>
        <v>#NAME?</v>
      </c>
      <c r="BB381" s="88" t="e">
        <f t="shared" ca="1" si="60"/>
        <v>#NAME?</v>
      </c>
      <c r="BC381" s="90" t="e">
        <f t="shared" ca="1" si="61"/>
        <v>#NAME?</v>
      </c>
      <c r="BD381" s="90" t="e">
        <f t="shared" ca="1" si="62"/>
        <v>#NAME?</v>
      </c>
      <c r="BE381" s="88" t="e">
        <f t="shared" ca="1" si="63"/>
        <v>#NAME?</v>
      </c>
      <c r="BF381" s="22" t="e">
        <f t="shared" ca="1" si="64"/>
        <v>#NAME?</v>
      </c>
      <c r="BG381" s="22" t="e">
        <f t="shared" ca="1" si="65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 t="str">
        <f t="shared" si="43"/>
        <v/>
      </c>
      <c r="B382" s="172"/>
      <c r="C382" s="71"/>
      <c r="D382" s="71"/>
      <c r="E382" s="71"/>
      <c r="F382" s="71"/>
      <c r="G382" s="71"/>
      <c r="H382" s="54" t="str">
        <f t="shared" si="66"/>
        <v/>
      </c>
      <c r="I382" s="71"/>
      <c r="J382" s="71"/>
      <c r="K382" s="71"/>
      <c r="L382" s="71"/>
      <c r="M382" s="71"/>
      <c r="N382" s="54"/>
      <c r="O382" s="71"/>
      <c r="P382" s="71"/>
      <c r="Q382" s="71"/>
      <c r="R382" s="66"/>
      <c r="S382" s="66"/>
      <c r="T382" s="66" t="str">
        <f t="shared" si="67"/>
        <v/>
      </c>
      <c r="U382" s="66"/>
      <c r="V382" s="25"/>
      <c r="W382" s="163"/>
      <c r="X382" s="163"/>
      <c r="Y382" s="69" t="str">
        <f t="shared" si="73"/>
        <v/>
      </c>
      <c r="Z382" s="69"/>
      <c r="AA382" s="69"/>
      <c r="AB382" s="25" t="str">
        <f t="shared" si="68"/>
        <v/>
      </c>
      <c r="AC382" s="71"/>
      <c r="AD382" s="169"/>
      <c r="AE382" s="169"/>
      <c r="AF382" s="69" t="str">
        <f t="shared" si="69"/>
        <v/>
      </c>
      <c r="AG382" s="169"/>
      <c r="AH382" s="170"/>
      <c r="AI382" s="77" t="str">
        <f t="shared" si="44"/>
        <v/>
      </c>
      <c r="AJ382" s="80" t="str">
        <f t="array" ref="AJ382">IFERROR(INDEX('[1]Master Price'!$E:$E,MATCH(D382,'[1]Master Price'!$B:$B,0)),"0")</f>
        <v>0</v>
      </c>
      <c r="AK382" s="80">
        <f t="shared" si="45"/>
        <v>0</v>
      </c>
      <c r="AL382" s="82" t="str">
        <f t="shared" si="46"/>
        <v>0-day</v>
      </c>
      <c r="AM382" s="82" t="str">
        <f t="shared" si="47"/>
        <v>0-day</v>
      </c>
      <c r="AN382" s="82" t="str">
        <f t="shared" si="70"/>
        <v>0-day</v>
      </c>
      <c r="AO382" s="82" t="str">
        <f t="shared" si="71"/>
        <v>0-day</v>
      </c>
      <c r="AP382" s="82" t="str">
        <f t="shared" si="50"/>
        <v>0-day</v>
      </c>
      <c r="AQ382" s="82" t="str">
        <f t="shared" si="51"/>
        <v>0-day</v>
      </c>
      <c r="AR382" s="137"/>
      <c r="AS382" s="83" t="str">
        <f t="shared" si="52"/>
        <v/>
      </c>
      <c r="AT382" s="85">
        <f t="shared" si="72"/>
        <v>0</v>
      </c>
      <c r="AU382" s="84" t="e">
        <f t="shared" ca="1" si="53"/>
        <v>#NAME?</v>
      </c>
      <c r="AV382" s="88" t="e">
        <f t="shared" ca="1" si="54"/>
        <v>#NAME?</v>
      </c>
      <c r="AW382" s="83" t="e">
        <f t="shared" ca="1" si="55"/>
        <v>#NAME?</v>
      </c>
      <c r="AX382" s="88" t="e">
        <f t="shared" ca="1" si="56"/>
        <v>#NAME?</v>
      </c>
      <c r="AY382" s="83" t="str">
        <f t="shared" si="57"/>
        <v/>
      </c>
      <c r="AZ382" s="22" t="e">
        <f t="shared" ca="1" si="58"/>
        <v>#NAME?</v>
      </c>
      <c r="BA382" s="22" t="e">
        <f t="shared" ca="1" si="59"/>
        <v>#NAME?</v>
      </c>
      <c r="BB382" s="88" t="e">
        <f t="shared" ca="1" si="60"/>
        <v>#NAME?</v>
      </c>
      <c r="BC382" s="90" t="e">
        <f t="shared" ca="1" si="61"/>
        <v>#NAME?</v>
      </c>
      <c r="BD382" s="90" t="e">
        <f t="shared" ca="1" si="62"/>
        <v>#NAME?</v>
      </c>
      <c r="BE382" s="88" t="e">
        <f t="shared" ca="1" si="63"/>
        <v>#NAME?</v>
      </c>
      <c r="BF382" s="22" t="e">
        <f t="shared" ca="1" si="64"/>
        <v>#NAME?</v>
      </c>
      <c r="BG382" s="22" t="e">
        <f t="shared" ca="1" si="65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 t="str">
        <f t="shared" si="43"/>
        <v/>
      </c>
      <c r="B383" s="172"/>
      <c r="C383" s="71"/>
      <c r="D383" s="71"/>
      <c r="E383" s="71"/>
      <c r="F383" s="71"/>
      <c r="G383" s="71"/>
      <c r="H383" s="54" t="str">
        <f t="shared" si="66"/>
        <v/>
      </c>
      <c r="I383" s="71"/>
      <c r="J383" s="71"/>
      <c r="K383" s="71"/>
      <c r="L383" s="71"/>
      <c r="M383" s="71"/>
      <c r="N383" s="54"/>
      <c r="O383" s="71"/>
      <c r="P383" s="71"/>
      <c r="Q383" s="71"/>
      <c r="R383" s="66"/>
      <c r="S383" s="66"/>
      <c r="T383" s="66" t="str">
        <f t="shared" si="67"/>
        <v/>
      </c>
      <c r="U383" s="66"/>
      <c r="V383" s="25"/>
      <c r="W383" s="163"/>
      <c r="X383" s="163"/>
      <c r="Y383" s="69" t="str">
        <f t="shared" si="73"/>
        <v/>
      </c>
      <c r="Z383" s="69"/>
      <c r="AA383" s="69"/>
      <c r="AB383" s="25" t="str">
        <f t="shared" si="68"/>
        <v/>
      </c>
      <c r="AC383" s="71"/>
      <c r="AD383" s="169"/>
      <c r="AE383" s="169"/>
      <c r="AF383" s="69" t="str">
        <f t="shared" si="69"/>
        <v/>
      </c>
      <c r="AG383" s="169"/>
      <c r="AH383" s="170"/>
      <c r="AI383" s="77" t="str">
        <f t="shared" si="44"/>
        <v/>
      </c>
      <c r="AJ383" s="80" t="str">
        <f t="array" ref="AJ383">IFERROR(INDEX('[1]Master Price'!$E:$E,MATCH(D383,'[1]Master Price'!$B:$B,0)),"0")</f>
        <v>0</v>
      </c>
      <c r="AK383" s="80">
        <f t="shared" si="45"/>
        <v>0</v>
      </c>
      <c r="AL383" s="82" t="str">
        <f t="shared" si="46"/>
        <v>0-day</v>
      </c>
      <c r="AM383" s="82" t="str">
        <f t="shared" si="47"/>
        <v>0-day</v>
      </c>
      <c r="AN383" s="82" t="str">
        <f t="shared" si="70"/>
        <v>0-day</v>
      </c>
      <c r="AO383" s="82" t="str">
        <f t="shared" si="71"/>
        <v>0-day</v>
      </c>
      <c r="AP383" s="82" t="str">
        <f t="shared" si="50"/>
        <v>0-day</v>
      </c>
      <c r="AQ383" s="82" t="str">
        <f t="shared" si="51"/>
        <v>0-day</v>
      </c>
      <c r="AR383" s="137"/>
      <c r="AS383" s="83" t="str">
        <f t="shared" si="52"/>
        <v/>
      </c>
      <c r="AT383" s="85">
        <f t="shared" si="72"/>
        <v>0</v>
      </c>
      <c r="AU383" s="84" t="e">
        <f t="shared" ca="1" si="53"/>
        <v>#NAME?</v>
      </c>
      <c r="AV383" s="88" t="e">
        <f t="shared" ca="1" si="54"/>
        <v>#NAME?</v>
      </c>
      <c r="AW383" s="83" t="e">
        <f t="shared" ca="1" si="55"/>
        <v>#NAME?</v>
      </c>
      <c r="AX383" s="88" t="e">
        <f t="shared" ca="1" si="56"/>
        <v>#NAME?</v>
      </c>
      <c r="AY383" s="83" t="str">
        <f t="shared" si="57"/>
        <v/>
      </c>
      <c r="AZ383" s="22" t="e">
        <f t="shared" ca="1" si="58"/>
        <v>#NAME?</v>
      </c>
      <c r="BA383" s="22" t="e">
        <f t="shared" ca="1" si="59"/>
        <v>#NAME?</v>
      </c>
      <c r="BB383" s="88" t="e">
        <f t="shared" ca="1" si="60"/>
        <v>#NAME?</v>
      </c>
      <c r="BC383" s="90" t="e">
        <f t="shared" ca="1" si="61"/>
        <v>#NAME?</v>
      </c>
      <c r="BD383" s="90" t="e">
        <f t="shared" ca="1" si="62"/>
        <v>#NAME?</v>
      </c>
      <c r="BE383" s="88" t="e">
        <f t="shared" ca="1" si="63"/>
        <v>#NAME?</v>
      </c>
      <c r="BF383" s="22" t="e">
        <f t="shared" ca="1" si="64"/>
        <v>#NAME?</v>
      </c>
      <c r="BG383" s="22" t="e">
        <f t="shared" ca="1" si="65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 t="str">
        <f t="shared" si="43"/>
        <v/>
      </c>
      <c r="B384" s="172"/>
      <c r="C384" s="71"/>
      <c r="D384" s="71"/>
      <c r="E384" s="71"/>
      <c r="F384" s="71"/>
      <c r="G384" s="71"/>
      <c r="H384" s="54" t="str">
        <f t="shared" si="66"/>
        <v/>
      </c>
      <c r="I384" s="71"/>
      <c r="J384" s="71"/>
      <c r="K384" s="71"/>
      <c r="L384" s="71"/>
      <c r="M384" s="71"/>
      <c r="N384" s="54"/>
      <c r="O384" s="71"/>
      <c r="P384" s="71"/>
      <c r="Q384" s="71"/>
      <c r="R384" s="66"/>
      <c r="S384" s="66"/>
      <c r="T384" s="66" t="str">
        <f t="shared" si="67"/>
        <v/>
      </c>
      <c r="U384" s="66"/>
      <c r="V384" s="25"/>
      <c r="W384" s="163"/>
      <c r="X384" s="163"/>
      <c r="Y384" s="69" t="str">
        <f t="shared" si="73"/>
        <v/>
      </c>
      <c r="Z384" s="69"/>
      <c r="AA384" s="69"/>
      <c r="AB384" s="25" t="str">
        <f t="shared" si="68"/>
        <v/>
      </c>
      <c r="AC384" s="71"/>
      <c r="AD384" s="169"/>
      <c r="AE384" s="169"/>
      <c r="AF384" s="69" t="str">
        <f t="shared" si="69"/>
        <v/>
      </c>
      <c r="AG384" s="169"/>
      <c r="AH384" s="170"/>
      <c r="AI384" s="77" t="str">
        <f t="shared" si="44"/>
        <v/>
      </c>
      <c r="AJ384" s="80" t="str">
        <f t="array" ref="AJ384">IFERROR(INDEX('[1]Master Price'!$E:$E,MATCH(D384,'[1]Master Price'!$B:$B,0)),"0")</f>
        <v>0</v>
      </c>
      <c r="AK384" s="80">
        <f t="shared" si="45"/>
        <v>0</v>
      </c>
      <c r="AL384" s="82" t="str">
        <f t="shared" si="46"/>
        <v>0-day</v>
      </c>
      <c r="AM384" s="82" t="str">
        <f t="shared" si="47"/>
        <v>0-day</v>
      </c>
      <c r="AN384" s="82" t="str">
        <f t="shared" si="70"/>
        <v>0-day</v>
      </c>
      <c r="AO384" s="82" t="str">
        <f t="shared" si="71"/>
        <v>0-day</v>
      </c>
      <c r="AP384" s="82" t="str">
        <f t="shared" si="50"/>
        <v>0-day</v>
      </c>
      <c r="AQ384" s="82" t="str">
        <f t="shared" si="51"/>
        <v>0-day</v>
      </c>
      <c r="AR384" s="137"/>
      <c r="AS384" s="83" t="str">
        <f t="shared" si="52"/>
        <v/>
      </c>
      <c r="AT384" s="85">
        <f t="shared" si="72"/>
        <v>0</v>
      </c>
      <c r="AU384" s="84" t="e">
        <f t="shared" ca="1" si="53"/>
        <v>#NAME?</v>
      </c>
      <c r="AV384" s="88" t="e">
        <f t="shared" ca="1" si="54"/>
        <v>#NAME?</v>
      </c>
      <c r="AW384" s="83" t="e">
        <f t="shared" ca="1" si="55"/>
        <v>#NAME?</v>
      </c>
      <c r="AX384" s="88" t="e">
        <f t="shared" ca="1" si="56"/>
        <v>#NAME?</v>
      </c>
      <c r="AY384" s="83" t="str">
        <f t="shared" si="57"/>
        <v/>
      </c>
      <c r="AZ384" s="22" t="e">
        <f t="shared" ca="1" si="58"/>
        <v>#NAME?</v>
      </c>
      <c r="BA384" s="22" t="e">
        <f t="shared" ca="1" si="59"/>
        <v>#NAME?</v>
      </c>
      <c r="BB384" s="88" t="e">
        <f t="shared" ca="1" si="60"/>
        <v>#NAME?</v>
      </c>
      <c r="BC384" s="90" t="e">
        <f t="shared" ca="1" si="61"/>
        <v>#NAME?</v>
      </c>
      <c r="BD384" s="90" t="e">
        <f t="shared" ca="1" si="62"/>
        <v>#NAME?</v>
      </c>
      <c r="BE384" s="88" t="e">
        <f t="shared" ca="1" si="63"/>
        <v>#NAME?</v>
      </c>
      <c r="BF384" s="22" t="e">
        <f t="shared" ca="1" si="64"/>
        <v>#NAME?</v>
      </c>
      <c r="BG384" s="22" t="e">
        <f t="shared" ca="1" si="65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 t="str">
        <f t="shared" si="43"/>
        <v/>
      </c>
      <c r="B385" s="172"/>
      <c r="C385" s="71"/>
      <c r="D385" s="71"/>
      <c r="E385" s="71"/>
      <c r="F385" s="71"/>
      <c r="G385" s="71"/>
      <c r="H385" s="54" t="str">
        <f t="shared" si="66"/>
        <v/>
      </c>
      <c r="I385" s="71"/>
      <c r="J385" s="71"/>
      <c r="K385" s="71"/>
      <c r="L385" s="71"/>
      <c r="M385" s="71"/>
      <c r="N385" s="54"/>
      <c r="O385" s="71"/>
      <c r="P385" s="71"/>
      <c r="Q385" s="71"/>
      <c r="R385" s="66"/>
      <c r="S385" s="66"/>
      <c r="T385" s="66" t="str">
        <f t="shared" si="67"/>
        <v/>
      </c>
      <c r="U385" s="66"/>
      <c r="V385" s="25"/>
      <c r="W385" s="163"/>
      <c r="X385" s="163"/>
      <c r="Y385" s="69" t="str">
        <f t="shared" si="73"/>
        <v/>
      </c>
      <c r="Z385" s="69"/>
      <c r="AA385" s="69"/>
      <c r="AB385" s="25" t="str">
        <f t="shared" si="68"/>
        <v/>
      </c>
      <c r="AC385" s="71"/>
      <c r="AD385" s="169"/>
      <c r="AE385" s="169"/>
      <c r="AF385" s="69" t="str">
        <f t="shared" si="69"/>
        <v/>
      </c>
      <c r="AG385" s="169"/>
      <c r="AH385" s="170"/>
      <c r="AI385" s="77" t="str">
        <f t="shared" si="44"/>
        <v/>
      </c>
      <c r="AJ385" s="80" t="str">
        <f t="array" ref="AJ385">IFERROR(INDEX('[1]Master Price'!$E:$E,MATCH(D385,'[1]Master Price'!$B:$B,0)),"0")</f>
        <v>0</v>
      </c>
      <c r="AK385" s="80">
        <f t="shared" si="45"/>
        <v>0</v>
      </c>
      <c r="AL385" s="82" t="str">
        <f t="shared" si="46"/>
        <v>0-day</v>
      </c>
      <c r="AM385" s="82" t="str">
        <f t="shared" si="47"/>
        <v>0-day</v>
      </c>
      <c r="AN385" s="82" t="str">
        <f t="shared" si="70"/>
        <v>0-day</v>
      </c>
      <c r="AO385" s="82" t="str">
        <f t="shared" si="71"/>
        <v>0-day</v>
      </c>
      <c r="AP385" s="82" t="str">
        <f t="shared" si="50"/>
        <v>0-day</v>
      </c>
      <c r="AQ385" s="82" t="str">
        <f t="shared" si="51"/>
        <v>0-day</v>
      </c>
      <c r="AR385" s="137"/>
      <c r="AS385" s="83" t="str">
        <f t="shared" si="52"/>
        <v/>
      </c>
      <c r="AT385" s="85">
        <f t="shared" si="72"/>
        <v>0</v>
      </c>
      <c r="AU385" s="84" t="e">
        <f t="shared" ca="1" si="53"/>
        <v>#NAME?</v>
      </c>
      <c r="AV385" s="88" t="e">
        <f t="shared" ca="1" si="54"/>
        <v>#NAME?</v>
      </c>
      <c r="AW385" s="83" t="e">
        <f t="shared" ca="1" si="55"/>
        <v>#NAME?</v>
      </c>
      <c r="AX385" s="88" t="e">
        <f t="shared" ca="1" si="56"/>
        <v>#NAME?</v>
      </c>
      <c r="AY385" s="83" t="str">
        <f t="shared" si="57"/>
        <v/>
      </c>
      <c r="AZ385" s="22" t="e">
        <f t="shared" ca="1" si="58"/>
        <v>#NAME?</v>
      </c>
      <c r="BA385" s="22" t="e">
        <f t="shared" ca="1" si="59"/>
        <v>#NAME?</v>
      </c>
      <c r="BB385" s="88" t="e">
        <f t="shared" ca="1" si="60"/>
        <v>#NAME?</v>
      </c>
      <c r="BC385" s="90" t="e">
        <f t="shared" ca="1" si="61"/>
        <v>#NAME?</v>
      </c>
      <c r="BD385" s="90" t="e">
        <f t="shared" ca="1" si="62"/>
        <v>#NAME?</v>
      </c>
      <c r="BE385" s="88" t="e">
        <f t="shared" ca="1" si="63"/>
        <v>#NAME?</v>
      </c>
      <c r="BF385" s="22" t="e">
        <f t="shared" ca="1" si="64"/>
        <v>#NAME?</v>
      </c>
      <c r="BG385" s="22" t="e">
        <f t="shared" ca="1" si="65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 t="str">
        <f t="shared" si="43"/>
        <v/>
      </c>
      <c r="B386" s="172"/>
      <c r="C386" s="71"/>
      <c r="D386" s="71"/>
      <c r="E386" s="71"/>
      <c r="F386" s="71"/>
      <c r="G386" s="71"/>
      <c r="H386" s="54" t="str">
        <f t="shared" si="66"/>
        <v/>
      </c>
      <c r="I386" s="71"/>
      <c r="J386" s="71"/>
      <c r="K386" s="71"/>
      <c r="L386" s="71"/>
      <c r="M386" s="71"/>
      <c r="N386" s="54"/>
      <c r="O386" s="71"/>
      <c r="P386" s="71"/>
      <c r="Q386" s="71"/>
      <c r="R386" s="66"/>
      <c r="S386" s="66"/>
      <c r="T386" s="66" t="str">
        <f t="shared" si="67"/>
        <v/>
      </c>
      <c r="U386" s="66"/>
      <c r="V386" s="25"/>
      <c r="W386" s="163"/>
      <c r="X386" s="163"/>
      <c r="Y386" s="69" t="str">
        <f t="shared" si="73"/>
        <v/>
      </c>
      <c r="Z386" s="69"/>
      <c r="AA386" s="69"/>
      <c r="AB386" s="25" t="str">
        <f t="shared" si="68"/>
        <v/>
      </c>
      <c r="AC386" s="71"/>
      <c r="AD386" s="169"/>
      <c r="AE386" s="169"/>
      <c r="AF386" s="69" t="str">
        <f t="shared" si="69"/>
        <v/>
      </c>
      <c r="AG386" s="169"/>
      <c r="AH386" s="170"/>
      <c r="AI386" s="77" t="str">
        <f t="shared" si="44"/>
        <v/>
      </c>
      <c r="AJ386" s="80" t="str">
        <f t="array" ref="AJ386">IFERROR(INDEX('[1]Master Price'!$E:$E,MATCH(D386,'[1]Master Price'!$B:$B,0)),"0")</f>
        <v>0</v>
      </c>
      <c r="AK386" s="80">
        <f t="shared" si="45"/>
        <v>0</v>
      </c>
      <c r="AL386" s="82" t="str">
        <f t="shared" si="46"/>
        <v>0-day</v>
      </c>
      <c r="AM386" s="82" t="str">
        <f t="shared" si="47"/>
        <v>0-day</v>
      </c>
      <c r="AN386" s="82" t="str">
        <f t="shared" si="70"/>
        <v>0-day</v>
      </c>
      <c r="AO386" s="82" t="str">
        <f t="shared" si="71"/>
        <v>0-day</v>
      </c>
      <c r="AP386" s="82" t="str">
        <f t="shared" si="50"/>
        <v>0-day</v>
      </c>
      <c r="AQ386" s="82" t="str">
        <f t="shared" si="51"/>
        <v>0-day</v>
      </c>
      <c r="AR386" s="137"/>
      <c r="AS386" s="83" t="str">
        <f t="shared" si="52"/>
        <v/>
      </c>
      <c r="AT386" s="85">
        <f t="shared" si="72"/>
        <v>0</v>
      </c>
      <c r="AU386" s="84" t="e">
        <f t="shared" ca="1" si="53"/>
        <v>#NAME?</v>
      </c>
      <c r="AV386" s="88" t="e">
        <f t="shared" ca="1" si="54"/>
        <v>#NAME?</v>
      </c>
      <c r="AW386" s="83" t="e">
        <f t="shared" ca="1" si="55"/>
        <v>#NAME?</v>
      </c>
      <c r="AX386" s="88" t="e">
        <f t="shared" ca="1" si="56"/>
        <v>#NAME?</v>
      </c>
      <c r="AY386" s="83" t="str">
        <f t="shared" si="57"/>
        <v/>
      </c>
      <c r="AZ386" s="22" t="e">
        <f t="shared" ca="1" si="58"/>
        <v>#NAME?</v>
      </c>
      <c r="BA386" s="22" t="e">
        <f t="shared" ca="1" si="59"/>
        <v>#NAME?</v>
      </c>
      <c r="BB386" s="88" t="e">
        <f t="shared" ca="1" si="60"/>
        <v>#NAME?</v>
      </c>
      <c r="BC386" s="90" t="e">
        <f t="shared" ca="1" si="61"/>
        <v>#NAME?</v>
      </c>
      <c r="BD386" s="90" t="e">
        <f t="shared" ca="1" si="62"/>
        <v>#NAME?</v>
      </c>
      <c r="BE386" s="88" t="e">
        <f t="shared" ca="1" si="63"/>
        <v>#NAME?</v>
      </c>
      <c r="BF386" s="22" t="e">
        <f t="shared" ca="1" si="64"/>
        <v>#NAME?</v>
      </c>
      <c r="BG386" s="22" t="e">
        <f t="shared" ca="1" si="65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 t="str">
        <f t="shared" si="43"/>
        <v/>
      </c>
      <c r="B387" s="172"/>
      <c r="C387" s="71"/>
      <c r="D387" s="71"/>
      <c r="E387" s="71"/>
      <c r="F387" s="71"/>
      <c r="G387" s="71"/>
      <c r="H387" s="54" t="str">
        <f t="shared" si="66"/>
        <v/>
      </c>
      <c r="I387" s="71"/>
      <c r="J387" s="71"/>
      <c r="K387" s="71"/>
      <c r="L387" s="71"/>
      <c r="M387" s="71"/>
      <c r="N387" s="54"/>
      <c r="O387" s="71"/>
      <c r="P387" s="71"/>
      <c r="Q387" s="71"/>
      <c r="R387" s="66"/>
      <c r="S387" s="66"/>
      <c r="T387" s="66" t="str">
        <f t="shared" si="67"/>
        <v/>
      </c>
      <c r="U387" s="66"/>
      <c r="V387" s="25"/>
      <c r="W387" s="163"/>
      <c r="X387" s="163"/>
      <c r="Y387" s="69" t="str">
        <f t="shared" si="73"/>
        <v/>
      </c>
      <c r="Z387" s="69"/>
      <c r="AA387" s="69"/>
      <c r="AB387" s="25" t="str">
        <f t="shared" si="68"/>
        <v/>
      </c>
      <c r="AC387" s="71"/>
      <c r="AD387" s="169"/>
      <c r="AE387" s="169"/>
      <c r="AF387" s="69" t="str">
        <f t="shared" si="69"/>
        <v/>
      </c>
      <c r="AG387" s="169"/>
      <c r="AH387" s="170"/>
      <c r="AI387" s="77" t="str">
        <f t="shared" si="44"/>
        <v/>
      </c>
      <c r="AJ387" s="80" t="str">
        <f t="array" ref="AJ387">IFERROR(INDEX('[1]Master Price'!$E:$E,MATCH(D387,'[1]Master Price'!$B:$B,0)),"0")</f>
        <v>0</v>
      </c>
      <c r="AK387" s="80">
        <f t="shared" si="45"/>
        <v>0</v>
      </c>
      <c r="AL387" s="82" t="str">
        <f t="shared" si="46"/>
        <v>0-day</v>
      </c>
      <c r="AM387" s="82" t="str">
        <f t="shared" si="47"/>
        <v>0-day</v>
      </c>
      <c r="AN387" s="82" t="str">
        <f t="shared" si="70"/>
        <v>0-day</v>
      </c>
      <c r="AO387" s="82" t="str">
        <f t="shared" si="71"/>
        <v>0-day</v>
      </c>
      <c r="AP387" s="82" t="str">
        <f t="shared" si="50"/>
        <v>0-day</v>
      </c>
      <c r="AQ387" s="82" t="str">
        <f t="shared" si="51"/>
        <v>0-day</v>
      </c>
      <c r="AR387" s="137"/>
      <c r="AS387" s="83" t="str">
        <f t="shared" si="52"/>
        <v/>
      </c>
      <c r="AT387" s="85">
        <f t="shared" si="72"/>
        <v>0</v>
      </c>
      <c r="AU387" s="84" t="e">
        <f t="shared" ca="1" si="53"/>
        <v>#NAME?</v>
      </c>
      <c r="AV387" s="88" t="e">
        <f t="shared" ca="1" si="54"/>
        <v>#NAME?</v>
      </c>
      <c r="AW387" s="83" t="e">
        <f t="shared" ca="1" si="55"/>
        <v>#NAME?</v>
      </c>
      <c r="AX387" s="88" t="e">
        <f t="shared" ca="1" si="56"/>
        <v>#NAME?</v>
      </c>
      <c r="AY387" s="83" t="str">
        <f t="shared" si="57"/>
        <v/>
      </c>
      <c r="AZ387" s="22" t="e">
        <f t="shared" ca="1" si="58"/>
        <v>#NAME?</v>
      </c>
      <c r="BA387" s="22" t="e">
        <f t="shared" ca="1" si="59"/>
        <v>#NAME?</v>
      </c>
      <c r="BB387" s="88" t="e">
        <f t="shared" ca="1" si="60"/>
        <v>#NAME?</v>
      </c>
      <c r="BC387" s="90" t="e">
        <f t="shared" ca="1" si="61"/>
        <v>#NAME?</v>
      </c>
      <c r="BD387" s="90" t="e">
        <f t="shared" ca="1" si="62"/>
        <v>#NAME?</v>
      </c>
      <c r="BE387" s="88" t="e">
        <f t="shared" ca="1" si="63"/>
        <v>#NAME?</v>
      </c>
      <c r="BF387" s="22" t="e">
        <f t="shared" ca="1" si="64"/>
        <v>#NAME?</v>
      </c>
      <c r="BG387" s="22" t="e">
        <f t="shared" ca="1" si="65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 t="str">
        <f t="shared" si="43"/>
        <v/>
      </c>
      <c r="B388" s="172"/>
      <c r="C388" s="71"/>
      <c r="D388" s="71"/>
      <c r="E388" s="71"/>
      <c r="F388" s="71"/>
      <c r="G388" s="71"/>
      <c r="H388" s="54" t="str">
        <f t="shared" si="66"/>
        <v/>
      </c>
      <c r="I388" s="71"/>
      <c r="J388" s="71"/>
      <c r="K388" s="71"/>
      <c r="L388" s="71"/>
      <c r="M388" s="71"/>
      <c r="N388" s="54"/>
      <c r="O388" s="71"/>
      <c r="P388" s="71"/>
      <c r="Q388" s="71"/>
      <c r="R388" s="66"/>
      <c r="S388" s="66"/>
      <c r="T388" s="66" t="str">
        <f t="shared" si="67"/>
        <v/>
      </c>
      <c r="U388" s="66"/>
      <c r="V388" s="25"/>
      <c r="W388" s="163"/>
      <c r="X388" s="163"/>
      <c r="Y388" s="69" t="str">
        <f t="shared" si="73"/>
        <v/>
      </c>
      <c r="Z388" s="69"/>
      <c r="AA388" s="69"/>
      <c r="AB388" s="25" t="str">
        <f t="shared" si="68"/>
        <v/>
      </c>
      <c r="AC388" s="71"/>
      <c r="AD388" s="169"/>
      <c r="AE388" s="169"/>
      <c r="AF388" s="69" t="str">
        <f t="shared" si="69"/>
        <v/>
      </c>
      <c r="AG388" s="71"/>
      <c r="AH388" s="170"/>
      <c r="AI388" s="77" t="str">
        <f t="shared" si="44"/>
        <v/>
      </c>
      <c r="AJ388" s="80" t="str">
        <f t="array" ref="AJ388">IFERROR(INDEX('[1]Master Price'!$E:$E,MATCH(D388,'[1]Master Price'!$B:$B,0)),"0")</f>
        <v>0</v>
      </c>
      <c r="AK388" s="80">
        <f t="shared" si="45"/>
        <v>0</v>
      </c>
      <c r="AL388" s="82" t="str">
        <f t="shared" si="46"/>
        <v>0-day</v>
      </c>
      <c r="AM388" s="82" t="str">
        <f t="shared" si="47"/>
        <v>0-day</v>
      </c>
      <c r="AN388" s="82" t="str">
        <f t="shared" si="70"/>
        <v>0-day</v>
      </c>
      <c r="AO388" s="82" t="str">
        <f t="shared" si="71"/>
        <v>0-day</v>
      </c>
      <c r="AP388" s="82" t="str">
        <f t="shared" si="50"/>
        <v>0-day</v>
      </c>
      <c r="AQ388" s="82" t="str">
        <f t="shared" si="51"/>
        <v>0-day</v>
      </c>
      <c r="AR388" s="137"/>
      <c r="AS388" s="83" t="str">
        <f t="shared" si="52"/>
        <v/>
      </c>
      <c r="AT388" s="85">
        <f t="shared" si="72"/>
        <v>0</v>
      </c>
      <c r="AU388" s="84" t="e">
        <f t="shared" ca="1" si="53"/>
        <v>#NAME?</v>
      </c>
      <c r="AV388" s="88" t="e">
        <f t="shared" ca="1" si="54"/>
        <v>#NAME?</v>
      </c>
      <c r="AW388" s="83" t="e">
        <f t="shared" ca="1" si="55"/>
        <v>#NAME?</v>
      </c>
      <c r="AX388" s="88" t="e">
        <f t="shared" ca="1" si="56"/>
        <v>#NAME?</v>
      </c>
      <c r="AY388" s="83" t="str">
        <f t="shared" si="57"/>
        <v/>
      </c>
      <c r="AZ388" s="22" t="e">
        <f t="shared" ca="1" si="58"/>
        <v>#NAME?</v>
      </c>
      <c r="BA388" s="22" t="e">
        <f t="shared" ca="1" si="59"/>
        <v>#NAME?</v>
      </c>
      <c r="BB388" s="88" t="e">
        <f t="shared" ca="1" si="60"/>
        <v>#NAME?</v>
      </c>
      <c r="BC388" s="90" t="e">
        <f t="shared" ca="1" si="61"/>
        <v>#NAME?</v>
      </c>
      <c r="BD388" s="90" t="e">
        <f t="shared" ca="1" si="62"/>
        <v>#NAME?</v>
      </c>
      <c r="BE388" s="88" t="e">
        <f t="shared" ca="1" si="63"/>
        <v>#NAME?</v>
      </c>
      <c r="BF388" s="22" t="e">
        <f t="shared" ca="1" si="64"/>
        <v>#NAME?</v>
      </c>
      <c r="BG388" s="22" t="e">
        <f t="shared" ca="1" si="65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 t="str">
        <f t="shared" si="43"/>
        <v/>
      </c>
      <c r="B389" s="172"/>
      <c r="C389" s="71"/>
      <c r="D389" s="71"/>
      <c r="E389" s="71"/>
      <c r="F389" s="71"/>
      <c r="G389" s="71"/>
      <c r="H389" s="54" t="str">
        <f t="shared" si="66"/>
        <v/>
      </c>
      <c r="I389" s="71"/>
      <c r="J389" s="71"/>
      <c r="K389" s="71"/>
      <c r="L389" s="71"/>
      <c r="M389" s="71"/>
      <c r="N389" s="54"/>
      <c r="O389" s="71"/>
      <c r="P389" s="71"/>
      <c r="Q389" s="71"/>
      <c r="R389" s="66"/>
      <c r="S389" s="66"/>
      <c r="T389" s="66" t="str">
        <f t="shared" si="67"/>
        <v/>
      </c>
      <c r="U389" s="66"/>
      <c r="V389" s="25"/>
      <c r="W389" s="163"/>
      <c r="X389" s="163"/>
      <c r="Y389" s="69" t="str">
        <f t="shared" si="73"/>
        <v/>
      </c>
      <c r="Z389" s="69"/>
      <c r="AA389" s="69"/>
      <c r="AB389" s="25" t="str">
        <f t="shared" si="68"/>
        <v/>
      </c>
      <c r="AC389" s="71"/>
      <c r="AD389" s="71"/>
      <c r="AE389" s="71"/>
      <c r="AF389" s="69" t="str">
        <f t="shared" si="69"/>
        <v/>
      </c>
      <c r="AG389" s="71"/>
      <c r="AH389" s="170"/>
      <c r="AI389" s="77" t="str">
        <f t="shared" si="44"/>
        <v/>
      </c>
      <c r="AJ389" s="80" t="str">
        <f t="array" ref="AJ389">IFERROR(INDEX('[1]Master Price'!$E:$E,MATCH(D389,'[1]Master Price'!$B:$B,0)),"0")</f>
        <v>0</v>
      </c>
      <c r="AK389" s="80">
        <f t="shared" si="45"/>
        <v>0</v>
      </c>
      <c r="AL389" s="82" t="str">
        <f t="shared" si="46"/>
        <v>0-day</v>
      </c>
      <c r="AM389" s="82" t="str">
        <f t="shared" si="47"/>
        <v>0-day</v>
      </c>
      <c r="AN389" s="82" t="str">
        <f t="shared" si="70"/>
        <v>0-day</v>
      </c>
      <c r="AO389" s="82" t="str">
        <f t="shared" si="71"/>
        <v>0-day</v>
      </c>
      <c r="AP389" s="82" t="str">
        <f t="shared" si="50"/>
        <v>0-day</v>
      </c>
      <c r="AQ389" s="82" t="str">
        <f t="shared" si="51"/>
        <v>0-day</v>
      </c>
      <c r="AR389" s="137"/>
      <c r="AS389" s="83" t="str">
        <f t="shared" si="52"/>
        <v/>
      </c>
      <c r="AT389" s="85">
        <f t="shared" si="72"/>
        <v>0</v>
      </c>
      <c r="AU389" s="84" t="e">
        <f t="shared" ca="1" si="53"/>
        <v>#NAME?</v>
      </c>
      <c r="AV389" s="88" t="e">
        <f t="shared" ca="1" si="54"/>
        <v>#NAME?</v>
      </c>
      <c r="AW389" s="83" t="e">
        <f t="shared" ca="1" si="55"/>
        <v>#NAME?</v>
      </c>
      <c r="AX389" s="88" t="e">
        <f t="shared" ca="1" si="56"/>
        <v>#NAME?</v>
      </c>
      <c r="AY389" s="83" t="str">
        <f t="shared" si="57"/>
        <v/>
      </c>
      <c r="AZ389" s="22" t="e">
        <f t="shared" ca="1" si="58"/>
        <v>#NAME?</v>
      </c>
      <c r="BA389" s="22" t="e">
        <f t="shared" ca="1" si="59"/>
        <v>#NAME?</v>
      </c>
      <c r="BB389" s="88" t="e">
        <f t="shared" ca="1" si="60"/>
        <v>#NAME?</v>
      </c>
      <c r="BC389" s="90" t="e">
        <f t="shared" ca="1" si="61"/>
        <v>#NAME?</v>
      </c>
      <c r="BD389" s="90" t="e">
        <f t="shared" ca="1" si="62"/>
        <v>#NAME?</v>
      </c>
      <c r="BE389" s="88" t="e">
        <f t="shared" ca="1" si="63"/>
        <v>#NAME?</v>
      </c>
      <c r="BF389" s="22" t="e">
        <f t="shared" ca="1" si="64"/>
        <v>#NAME?</v>
      </c>
      <c r="BG389" s="22" t="e">
        <f t="shared" ca="1" si="65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 t="str">
        <f t="shared" si="43"/>
        <v/>
      </c>
      <c r="B390" s="172"/>
      <c r="C390" s="71"/>
      <c r="D390" s="71"/>
      <c r="E390" s="71"/>
      <c r="F390" s="71"/>
      <c r="G390" s="71"/>
      <c r="H390" s="54" t="str">
        <f t="shared" si="66"/>
        <v/>
      </c>
      <c r="I390" s="71"/>
      <c r="J390" s="71"/>
      <c r="K390" s="71"/>
      <c r="L390" s="71"/>
      <c r="M390" s="71"/>
      <c r="N390" s="54"/>
      <c r="O390" s="71"/>
      <c r="P390" s="71"/>
      <c r="Q390" s="71"/>
      <c r="R390" s="66"/>
      <c r="S390" s="66"/>
      <c r="T390" s="66" t="str">
        <f t="shared" si="67"/>
        <v/>
      </c>
      <c r="U390" s="66"/>
      <c r="V390" s="25"/>
      <c r="W390" s="163"/>
      <c r="X390" s="163"/>
      <c r="Y390" s="69" t="str">
        <f t="shared" si="73"/>
        <v/>
      </c>
      <c r="Z390" s="69"/>
      <c r="AA390" s="69"/>
      <c r="AB390" s="25" t="str">
        <f t="shared" si="68"/>
        <v/>
      </c>
      <c r="AC390" s="71"/>
      <c r="AD390" s="71"/>
      <c r="AE390" s="71"/>
      <c r="AF390" s="69" t="str">
        <f t="shared" si="69"/>
        <v/>
      </c>
      <c r="AG390" s="71"/>
      <c r="AH390" s="170"/>
      <c r="AI390" s="77" t="str">
        <f t="shared" si="44"/>
        <v/>
      </c>
      <c r="AJ390" s="80" t="str">
        <f t="array" ref="AJ390">IFERROR(INDEX('[1]Master Price'!$E:$E,MATCH(D390,'[1]Master Price'!$B:$B,0)),"0")</f>
        <v>0</v>
      </c>
      <c r="AK390" s="80">
        <f t="shared" si="45"/>
        <v>0</v>
      </c>
      <c r="AL390" s="82" t="str">
        <f t="shared" si="46"/>
        <v>0-day</v>
      </c>
      <c r="AM390" s="82" t="str">
        <f t="shared" si="47"/>
        <v>0-day</v>
      </c>
      <c r="AN390" s="82" t="str">
        <f t="shared" si="70"/>
        <v>0-day</v>
      </c>
      <c r="AO390" s="82" t="str">
        <f t="shared" si="71"/>
        <v>0-day</v>
      </c>
      <c r="AP390" s="82" t="str">
        <f t="shared" si="50"/>
        <v>0-day</v>
      </c>
      <c r="AQ390" s="82" t="str">
        <f t="shared" si="51"/>
        <v>0-day</v>
      </c>
      <c r="AR390" s="137"/>
      <c r="AS390" s="83" t="str">
        <f t="shared" si="52"/>
        <v/>
      </c>
      <c r="AT390" s="85">
        <f t="shared" si="72"/>
        <v>0</v>
      </c>
      <c r="AU390" s="84" t="e">
        <f t="shared" ca="1" si="53"/>
        <v>#NAME?</v>
      </c>
      <c r="AV390" s="88" t="e">
        <f t="shared" ca="1" si="54"/>
        <v>#NAME?</v>
      </c>
      <c r="AW390" s="83" t="e">
        <f t="shared" ca="1" si="55"/>
        <v>#NAME?</v>
      </c>
      <c r="AX390" s="88" t="e">
        <f t="shared" ca="1" si="56"/>
        <v>#NAME?</v>
      </c>
      <c r="AY390" s="83" t="str">
        <f t="shared" si="57"/>
        <v/>
      </c>
      <c r="AZ390" s="22" t="e">
        <f t="shared" ca="1" si="58"/>
        <v>#NAME?</v>
      </c>
      <c r="BA390" s="22" t="e">
        <f t="shared" ca="1" si="59"/>
        <v>#NAME?</v>
      </c>
      <c r="BB390" s="88" t="e">
        <f t="shared" ca="1" si="60"/>
        <v>#NAME?</v>
      </c>
      <c r="BC390" s="90" t="e">
        <f t="shared" ca="1" si="61"/>
        <v>#NAME?</v>
      </c>
      <c r="BD390" s="90" t="e">
        <f t="shared" ca="1" si="62"/>
        <v>#NAME?</v>
      </c>
      <c r="BE390" s="88" t="e">
        <f t="shared" ca="1" si="63"/>
        <v>#NAME?</v>
      </c>
      <c r="BF390" s="22" t="e">
        <f t="shared" ca="1" si="64"/>
        <v>#NAME?</v>
      </c>
      <c r="BG390" s="22" t="e">
        <f t="shared" ca="1" si="65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 t="str">
        <f t="shared" si="43"/>
        <v/>
      </c>
      <c r="B391" s="172"/>
      <c r="C391" s="71"/>
      <c r="D391" s="71"/>
      <c r="E391" s="71"/>
      <c r="F391" s="71"/>
      <c r="G391" s="71"/>
      <c r="H391" s="54" t="str">
        <f t="shared" si="66"/>
        <v/>
      </c>
      <c r="I391" s="71"/>
      <c r="J391" s="71"/>
      <c r="K391" s="71"/>
      <c r="L391" s="71"/>
      <c r="M391" s="71"/>
      <c r="N391" s="54"/>
      <c r="O391" s="71"/>
      <c r="P391" s="71"/>
      <c r="Q391" s="71"/>
      <c r="R391" s="66"/>
      <c r="S391" s="66"/>
      <c r="T391" s="66" t="str">
        <f t="shared" si="67"/>
        <v/>
      </c>
      <c r="U391" s="66"/>
      <c r="V391" s="25"/>
      <c r="W391" s="163"/>
      <c r="X391" s="163"/>
      <c r="Y391" s="69" t="str">
        <f t="shared" si="73"/>
        <v/>
      </c>
      <c r="Z391" s="69"/>
      <c r="AA391" s="69"/>
      <c r="AB391" s="25" t="str">
        <f t="shared" si="68"/>
        <v/>
      </c>
      <c r="AC391" s="71"/>
      <c r="AD391" s="71"/>
      <c r="AE391" s="71"/>
      <c r="AF391" s="69" t="str">
        <f t="shared" si="69"/>
        <v/>
      </c>
      <c r="AG391" s="71"/>
      <c r="AH391" s="170"/>
      <c r="AI391" s="77" t="str">
        <f t="shared" si="44"/>
        <v/>
      </c>
      <c r="AJ391" s="80" t="str">
        <f t="array" ref="AJ391">IFERROR(INDEX('[1]Master Price'!$E:$E,MATCH(D391,'[1]Master Price'!$B:$B,0)),"0")</f>
        <v>0</v>
      </c>
      <c r="AK391" s="80">
        <f t="shared" si="45"/>
        <v>0</v>
      </c>
      <c r="AL391" s="82" t="str">
        <f t="shared" si="46"/>
        <v>0-day</v>
      </c>
      <c r="AM391" s="82" t="str">
        <f t="shared" si="47"/>
        <v>0-day</v>
      </c>
      <c r="AN391" s="82" t="str">
        <f t="shared" si="70"/>
        <v>0-day</v>
      </c>
      <c r="AO391" s="82" t="str">
        <f t="shared" si="71"/>
        <v>0-day</v>
      </c>
      <c r="AP391" s="82" t="str">
        <f t="shared" si="50"/>
        <v>0-day</v>
      </c>
      <c r="AQ391" s="82" t="str">
        <f t="shared" si="51"/>
        <v>0-day</v>
      </c>
      <c r="AR391" s="137"/>
      <c r="AS391" s="83" t="str">
        <f t="shared" si="52"/>
        <v/>
      </c>
      <c r="AT391" s="85">
        <f t="shared" si="72"/>
        <v>0</v>
      </c>
      <c r="AU391" s="84" t="e">
        <f t="shared" ca="1" si="53"/>
        <v>#NAME?</v>
      </c>
      <c r="AV391" s="88" t="e">
        <f t="shared" ca="1" si="54"/>
        <v>#NAME?</v>
      </c>
      <c r="AW391" s="83" t="e">
        <f t="shared" ca="1" si="55"/>
        <v>#NAME?</v>
      </c>
      <c r="AX391" s="88" t="e">
        <f t="shared" ca="1" si="56"/>
        <v>#NAME?</v>
      </c>
      <c r="AY391" s="83" t="str">
        <f t="shared" si="57"/>
        <v/>
      </c>
      <c r="AZ391" s="22" t="e">
        <f t="shared" ca="1" si="58"/>
        <v>#NAME?</v>
      </c>
      <c r="BA391" s="22" t="e">
        <f t="shared" ca="1" si="59"/>
        <v>#NAME?</v>
      </c>
      <c r="BB391" s="88" t="e">
        <f t="shared" ca="1" si="60"/>
        <v>#NAME?</v>
      </c>
      <c r="BC391" s="90" t="e">
        <f t="shared" ca="1" si="61"/>
        <v>#NAME?</v>
      </c>
      <c r="BD391" s="90" t="e">
        <f t="shared" ca="1" si="62"/>
        <v>#NAME?</v>
      </c>
      <c r="BE391" s="88" t="e">
        <f t="shared" ca="1" si="63"/>
        <v>#NAME?</v>
      </c>
      <c r="BF391" s="22" t="e">
        <f t="shared" ca="1" si="64"/>
        <v>#NAME?</v>
      </c>
      <c r="BG391" s="22" t="e">
        <f t="shared" ca="1" si="65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 t="str">
        <f t="shared" si="43"/>
        <v/>
      </c>
      <c r="B392" s="172"/>
      <c r="C392" s="71"/>
      <c r="D392" s="71"/>
      <c r="E392" s="71"/>
      <c r="F392" s="71"/>
      <c r="G392" s="71"/>
      <c r="H392" s="54" t="str">
        <f t="shared" si="66"/>
        <v/>
      </c>
      <c r="I392" s="71"/>
      <c r="J392" s="71"/>
      <c r="K392" s="71"/>
      <c r="L392" s="71"/>
      <c r="M392" s="71"/>
      <c r="N392" s="54"/>
      <c r="O392" s="71"/>
      <c r="P392" s="71"/>
      <c r="Q392" s="71"/>
      <c r="R392" s="66"/>
      <c r="S392" s="66"/>
      <c r="T392" s="66" t="str">
        <f t="shared" si="67"/>
        <v/>
      </c>
      <c r="U392" s="66"/>
      <c r="V392" s="25"/>
      <c r="W392" s="163"/>
      <c r="X392" s="163"/>
      <c r="Y392" s="69" t="str">
        <f t="shared" si="73"/>
        <v/>
      </c>
      <c r="Z392" s="69"/>
      <c r="AA392" s="69"/>
      <c r="AB392" s="25" t="str">
        <f t="shared" si="68"/>
        <v/>
      </c>
      <c r="AC392" s="71"/>
      <c r="AD392" s="71"/>
      <c r="AE392" s="71"/>
      <c r="AF392" s="69" t="str">
        <f t="shared" si="69"/>
        <v/>
      </c>
      <c r="AG392" s="71"/>
      <c r="AH392" s="170"/>
      <c r="AI392" s="77" t="str">
        <f t="shared" si="44"/>
        <v/>
      </c>
      <c r="AJ392" s="80" t="str">
        <f t="array" ref="AJ392">IFERROR(INDEX('[1]Master Price'!$E:$E,MATCH(D392,'[1]Master Price'!$B:$B,0)),"0")</f>
        <v>0</v>
      </c>
      <c r="AK392" s="80">
        <f t="shared" si="45"/>
        <v>0</v>
      </c>
      <c r="AL392" s="82" t="str">
        <f t="shared" si="46"/>
        <v>0-day</v>
      </c>
      <c r="AM392" s="82" t="str">
        <f t="shared" si="47"/>
        <v>0-day</v>
      </c>
      <c r="AN392" s="82" t="str">
        <f t="shared" si="70"/>
        <v>0-day</v>
      </c>
      <c r="AO392" s="82" t="str">
        <f t="shared" si="71"/>
        <v>0-day</v>
      </c>
      <c r="AP392" s="82" t="str">
        <f t="shared" si="50"/>
        <v>0-day</v>
      </c>
      <c r="AQ392" s="82" t="str">
        <f t="shared" si="51"/>
        <v>0-day</v>
      </c>
      <c r="AR392" s="137"/>
      <c r="AS392" s="83" t="str">
        <f t="shared" si="52"/>
        <v/>
      </c>
      <c r="AT392" s="85">
        <f t="shared" si="72"/>
        <v>0</v>
      </c>
      <c r="AU392" s="84" t="e">
        <f t="shared" ca="1" si="53"/>
        <v>#NAME?</v>
      </c>
      <c r="AV392" s="88" t="e">
        <f t="shared" ca="1" si="54"/>
        <v>#NAME?</v>
      </c>
      <c r="AW392" s="83" t="e">
        <f t="shared" ca="1" si="55"/>
        <v>#NAME?</v>
      </c>
      <c r="AX392" s="88" t="e">
        <f t="shared" ca="1" si="56"/>
        <v>#NAME?</v>
      </c>
      <c r="AY392" s="83" t="str">
        <f t="shared" si="57"/>
        <v/>
      </c>
      <c r="AZ392" s="22" t="e">
        <f t="shared" ca="1" si="58"/>
        <v>#NAME?</v>
      </c>
      <c r="BA392" s="22" t="e">
        <f t="shared" ca="1" si="59"/>
        <v>#NAME?</v>
      </c>
      <c r="BB392" s="88" t="e">
        <f t="shared" ca="1" si="60"/>
        <v>#NAME?</v>
      </c>
      <c r="BC392" s="90" t="e">
        <f t="shared" ca="1" si="61"/>
        <v>#NAME?</v>
      </c>
      <c r="BD392" s="90" t="e">
        <f t="shared" ca="1" si="62"/>
        <v>#NAME?</v>
      </c>
      <c r="BE392" s="88" t="e">
        <f t="shared" ca="1" si="63"/>
        <v>#NAME?</v>
      </c>
      <c r="BF392" s="22" t="e">
        <f t="shared" ca="1" si="64"/>
        <v>#NAME?</v>
      </c>
      <c r="BG392" s="22" t="e">
        <f t="shared" ca="1" si="65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 t="str">
        <f t="shared" si="43"/>
        <v/>
      </c>
      <c r="B393" s="172"/>
      <c r="C393" s="71"/>
      <c r="D393" s="71"/>
      <c r="E393" s="71"/>
      <c r="F393" s="71"/>
      <c r="G393" s="71"/>
      <c r="H393" s="54" t="str">
        <f t="shared" si="66"/>
        <v/>
      </c>
      <c r="I393" s="71"/>
      <c r="J393" s="71"/>
      <c r="K393" s="71"/>
      <c r="L393" s="71"/>
      <c r="M393" s="71"/>
      <c r="N393" s="54"/>
      <c r="O393" s="71"/>
      <c r="P393" s="71"/>
      <c r="Q393" s="71"/>
      <c r="R393" s="66"/>
      <c r="S393" s="66"/>
      <c r="T393" s="66" t="str">
        <f t="shared" si="67"/>
        <v/>
      </c>
      <c r="U393" s="66"/>
      <c r="V393" s="25"/>
      <c r="W393" s="163"/>
      <c r="X393" s="163"/>
      <c r="Y393" s="69" t="str">
        <f t="shared" si="73"/>
        <v/>
      </c>
      <c r="Z393" s="69"/>
      <c r="AA393" s="69"/>
      <c r="AB393" s="25" t="str">
        <f t="shared" si="68"/>
        <v/>
      </c>
      <c r="AC393" s="71"/>
      <c r="AD393" s="169"/>
      <c r="AE393" s="169"/>
      <c r="AF393" s="69" t="str">
        <f t="shared" si="69"/>
        <v/>
      </c>
      <c r="AG393" s="71"/>
      <c r="AH393" s="170"/>
      <c r="AI393" s="77" t="str">
        <f t="shared" si="44"/>
        <v/>
      </c>
      <c r="AJ393" s="80" t="str">
        <f t="array" ref="AJ393">IFERROR(INDEX('[1]Master Price'!$E:$E,MATCH(D393,'[1]Master Price'!$B:$B,0)),"0")</f>
        <v>0</v>
      </c>
      <c r="AK393" s="80">
        <f t="shared" si="45"/>
        <v>0</v>
      </c>
      <c r="AL393" s="82" t="str">
        <f t="shared" si="46"/>
        <v>0-day</v>
      </c>
      <c r="AM393" s="82" t="str">
        <f t="shared" si="47"/>
        <v>0-day</v>
      </c>
      <c r="AN393" s="82" t="str">
        <f t="shared" si="70"/>
        <v>0-day</v>
      </c>
      <c r="AO393" s="82" t="str">
        <f t="shared" si="71"/>
        <v>0-day</v>
      </c>
      <c r="AP393" s="82" t="str">
        <f t="shared" si="50"/>
        <v>0-day</v>
      </c>
      <c r="AQ393" s="82" t="str">
        <f t="shared" si="51"/>
        <v>0-day</v>
      </c>
      <c r="AR393" s="137"/>
      <c r="AS393" s="83" t="str">
        <f t="shared" si="52"/>
        <v/>
      </c>
      <c r="AT393" s="85">
        <f t="shared" si="72"/>
        <v>0</v>
      </c>
      <c r="AU393" s="84" t="e">
        <f t="shared" ca="1" si="53"/>
        <v>#NAME?</v>
      </c>
      <c r="AV393" s="88" t="e">
        <f t="shared" ca="1" si="54"/>
        <v>#NAME?</v>
      </c>
      <c r="AW393" s="83" t="e">
        <f t="shared" ca="1" si="55"/>
        <v>#NAME?</v>
      </c>
      <c r="AX393" s="88" t="e">
        <f t="shared" ca="1" si="56"/>
        <v>#NAME?</v>
      </c>
      <c r="AY393" s="83" t="str">
        <f t="shared" si="57"/>
        <v/>
      </c>
      <c r="AZ393" s="22" t="e">
        <f t="shared" ca="1" si="58"/>
        <v>#NAME?</v>
      </c>
      <c r="BA393" s="22" t="e">
        <f t="shared" ca="1" si="59"/>
        <v>#NAME?</v>
      </c>
      <c r="BB393" s="88" t="e">
        <f t="shared" ca="1" si="60"/>
        <v>#NAME?</v>
      </c>
      <c r="BC393" s="90" t="e">
        <f t="shared" ca="1" si="61"/>
        <v>#NAME?</v>
      </c>
      <c r="BD393" s="90" t="e">
        <f t="shared" ca="1" si="62"/>
        <v>#NAME?</v>
      </c>
      <c r="BE393" s="88" t="e">
        <f t="shared" ca="1" si="63"/>
        <v>#NAME?</v>
      </c>
      <c r="BF393" s="22" t="e">
        <f t="shared" ca="1" si="64"/>
        <v>#NAME?</v>
      </c>
      <c r="BG393" s="22" t="e">
        <f t="shared" ca="1" si="65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 t="str">
        <f t="shared" si="43"/>
        <v/>
      </c>
      <c r="B394" s="172"/>
      <c r="C394" s="71"/>
      <c r="D394" s="71"/>
      <c r="E394" s="71"/>
      <c r="F394" s="71"/>
      <c r="G394" s="71"/>
      <c r="H394" s="54" t="str">
        <f t="shared" si="66"/>
        <v/>
      </c>
      <c r="I394" s="71"/>
      <c r="J394" s="71"/>
      <c r="K394" s="71"/>
      <c r="L394" s="71"/>
      <c r="M394" s="71"/>
      <c r="N394" s="54"/>
      <c r="O394" s="71"/>
      <c r="P394" s="71"/>
      <c r="Q394" s="71"/>
      <c r="R394" s="66"/>
      <c r="S394" s="66"/>
      <c r="T394" s="66" t="str">
        <f t="shared" si="67"/>
        <v/>
      </c>
      <c r="U394" s="66"/>
      <c r="V394" s="25"/>
      <c r="W394" s="163"/>
      <c r="X394" s="163"/>
      <c r="Y394" s="69" t="str">
        <f t="shared" si="73"/>
        <v/>
      </c>
      <c r="Z394" s="69"/>
      <c r="AA394" s="69"/>
      <c r="AB394" s="25" t="str">
        <f t="shared" si="68"/>
        <v/>
      </c>
      <c r="AC394" s="71"/>
      <c r="AD394" s="169"/>
      <c r="AE394" s="169"/>
      <c r="AF394" s="69" t="str">
        <f t="shared" si="69"/>
        <v/>
      </c>
      <c r="AG394" s="71"/>
      <c r="AH394" s="170"/>
      <c r="AI394" s="77" t="str">
        <f t="shared" si="44"/>
        <v/>
      </c>
      <c r="AJ394" s="80" t="str">
        <f t="array" ref="AJ394">IFERROR(INDEX('[1]Master Price'!$E:$E,MATCH(D394,'[1]Master Price'!$B:$B,0)),"0")</f>
        <v>0</v>
      </c>
      <c r="AK394" s="80">
        <f t="shared" si="45"/>
        <v>0</v>
      </c>
      <c r="AL394" s="82" t="str">
        <f t="shared" si="46"/>
        <v>0-day</v>
      </c>
      <c r="AM394" s="82" t="str">
        <f t="shared" si="47"/>
        <v>0-day</v>
      </c>
      <c r="AN394" s="82" t="str">
        <f t="shared" si="70"/>
        <v>0-day</v>
      </c>
      <c r="AO394" s="82" t="str">
        <f t="shared" si="71"/>
        <v>0-day</v>
      </c>
      <c r="AP394" s="82" t="str">
        <f t="shared" si="50"/>
        <v>0-day</v>
      </c>
      <c r="AQ394" s="82" t="str">
        <f t="shared" si="51"/>
        <v>0-day</v>
      </c>
      <c r="AR394" s="137"/>
      <c r="AS394" s="83" t="str">
        <f t="shared" si="52"/>
        <v/>
      </c>
      <c r="AT394" s="85">
        <f t="shared" si="72"/>
        <v>0</v>
      </c>
      <c r="AU394" s="84" t="e">
        <f t="shared" ca="1" si="53"/>
        <v>#NAME?</v>
      </c>
      <c r="AV394" s="88" t="e">
        <f t="shared" ca="1" si="54"/>
        <v>#NAME?</v>
      </c>
      <c r="AW394" s="83" t="e">
        <f t="shared" ca="1" si="55"/>
        <v>#NAME?</v>
      </c>
      <c r="AX394" s="88" t="e">
        <f t="shared" ca="1" si="56"/>
        <v>#NAME?</v>
      </c>
      <c r="AY394" s="83" t="str">
        <f t="shared" si="57"/>
        <v/>
      </c>
      <c r="AZ394" s="22" t="e">
        <f t="shared" ca="1" si="58"/>
        <v>#NAME?</v>
      </c>
      <c r="BA394" s="22" t="e">
        <f t="shared" ca="1" si="59"/>
        <v>#NAME?</v>
      </c>
      <c r="BB394" s="88" t="e">
        <f t="shared" ca="1" si="60"/>
        <v>#NAME?</v>
      </c>
      <c r="BC394" s="90" t="e">
        <f t="shared" ca="1" si="61"/>
        <v>#NAME?</v>
      </c>
      <c r="BD394" s="90" t="e">
        <f t="shared" ca="1" si="62"/>
        <v>#NAME?</v>
      </c>
      <c r="BE394" s="88" t="e">
        <f t="shared" ca="1" si="63"/>
        <v>#NAME?</v>
      </c>
      <c r="BF394" s="22" t="e">
        <f t="shared" ca="1" si="64"/>
        <v>#NAME?</v>
      </c>
      <c r="BG394" s="22" t="e">
        <f t="shared" ca="1" si="65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 t="str">
        <f t="shared" si="43"/>
        <v/>
      </c>
      <c r="B395" s="172"/>
      <c r="C395" s="71"/>
      <c r="D395" s="71"/>
      <c r="E395" s="71"/>
      <c r="F395" s="71"/>
      <c r="G395" s="71"/>
      <c r="H395" s="54" t="str">
        <f t="shared" si="66"/>
        <v/>
      </c>
      <c r="I395" s="71"/>
      <c r="J395" s="71"/>
      <c r="K395" s="71"/>
      <c r="L395" s="71"/>
      <c r="M395" s="71"/>
      <c r="N395" s="54"/>
      <c r="O395" s="71"/>
      <c r="P395" s="71"/>
      <c r="Q395" s="71"/>
      <c r="R395" s="66"/>
      <c r="S395" s="66"/>
      <c r="T395" s="66" t="str">
        <f t="shared" si="67"/>
        <v/>
      </c>
      <c r="U395" s="66"/>
      <c r="V395" s="25"/>
      <c r="W395" s="163"/>
      <c r="X395" s="163"/>
      <c r="Y395" s="69" t="str">
        <f t="shared" si="73"/>
        <v/>
      </c>
      <c r="Z395" s="69"/>
      <c r="AA395" s="69"/>
      <c r="AB395" s="25" t="str">
        <f t="shared" si="68"/>
        <v/>
      </c>
      <c r="AC395" s="71"/>
      <c r="AD395" s="169"/>
      <c r="AE395" s="169"/>
      <c r="AF395" s="69" t="str">
        <f t="shared" si="69"/>
        <v/>
      </c>
      <c r="AG395" s="71"/>
      <c r="AH395" s="170"/>
      <c r="AI395" s="77" t="str">
        <f t="shared" si="44"/>
        <v/>
      </c>
      <c r="AJ395" s="80" t="str">
        <f t="array" ref="AJ395">IFERROR(INDEX('[1]Master Price'!$E:$E,MATCH(D395,'[1]Master Price'!$B:$B,0)),"0")</f>
        <v>0</v>
      </c>
      <c r="AK395" s="80">
        <f t="shared" si="45"/>
        <v>0</v>
      </c>
      <c r="AL395" s="82" t="str">
        <f t="shared" si="46"/>
        <v>0-day</v>
      </c>
      <c r="AM395" s="82" t="str">
        <f t="shared" si="47"/>
        <v>0-day</v>
      </c>
      <c r="AN395" s="82" t="str">
        <f t="shared" si="70"/>
        <v>0-day</v>
      </c>
      <c r="AO395" s="82" t="str">
        <f t="shared" si="71"/>
        <v>0-day</v>
      </c>
      <c r="AP395" s="82" t="str">
        <f t="shared" si="50"/>
        <v>0-day</v>
      </c>
      <c r="AQ395" s="82" t="str">
        <f t="shared" si="51"/>
        <v>0-day</v>
      </c>
      <c r="AR395" s="137"/>
      <c r="AS395" s="83" t="str">
        <f t="shared" si="52"/>
        <v/>
      </c>
      <c r="AT395" s="85">
        <f t="shared" si="72"/>
        <v>0</v>
      </c>
      <c r="AU395" s="84" t="e">
        <f t="shared" ca="1" si="53"/>
        <v>#NAME?</v>
      </c>
      <c r="AV395" s="88" t="e">
        <f t="shared" ca="1" si="54"/>
        <v>#NAME?</v>
      </c>
      <c r="AW395" s="83" t="e">
        <f t="shared" ca="1" si="55"/>
        <v>#NAME?</v>
      </c>
      <c r="AX395" s="88" t="e">
        <f t="shared" ca="1" si="56"/>
        <v>#NAME?</v>
      </c>
      <c r="AY395" s="83" t="str">
        <f t="shared" si="57"/>
        <v/>
      </c>
      <c r="AZ395" s="22" t="e">
        <f t="shared" ca="1" si="58"/>
        <v>#NAME?</v>
      </c>
      <c r="BA395" s="22" t="e">
        <f t="shared" ca="1" si="59"/>
        <v>#NAME?</v>
      </c>
      <c r="BB395" s="88" t="e">
        <f t="shared" ca="1" si="60"/>
        <v>#NAME?</v>
      </c>
      <c r="BC395" s="90" t="e">
        <f t="shared" ca="1" si="61"/>
        <v>#NAME?</v>
      </c>
      <c r="BD395" s="90" t="e">
        <f t="shared" ca="1" si="62"/>
        <v>#NAME?</v>
      </c>
      <c r="BE395" s="88" t="e">
        <f t="shared" ca="1" si="63"/>
        <v>#NAME?</v>
      </c>
      <c r="BF395" s="22" t="e">
        <f t="shared" ca="1" si="64"/>
        <v>#NAME?</v>
      </c>
      <c r="BG395" s="22" t="e">
        <f t="shared" ca="1" si="65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 t="str">
        <f t="shared" si="43"/>
        <v/>
      </c>
      <c r="B396" s="172"/>
      <c r="C396" s="71"/>
      <c r="D396" s="71"/>
      <c r="E396" s="71"/>
      <c r="F396" s="71"/>
      <c r="G396" s="71"/>
      <c r="H396" s="54" t="str">
        <f t="shared" si="66"/>
        <v/>
      </c>
      <c r="I396" s="71"/>
      <c r="J396" s="71"/>
      <c r="K396" s="71"/>
      <c r="L396" s="71"/>
      <c r="M396" s="71"/>
      <c r="N396" s="54"/>
      <c r="O396" s="71"/>
      <c r="P396" s="71"/>
      <c r="Q396" s="71"/>
      <c r="R396" s="66"/>
      <c r="S396" s="66"/>
      <c r="T396" s="66" t="str">
        <f t="shared" si="67"/>
        <v/>
      </c>
      <c r="U396" s="66"/>
      <c r="V396" s="25"/>
      <c r="W396" s="163"/>
      <c r="X396" s="163"/>
      <c r="Y396" s="69" t="str">
        <f t="shared" si="73"/>
        <v/>
      </c>
      <c r="Z396" s="69"/>
      <c r="AA396" s="69"/>
      <c r="AB396" s="25" t="str">
        <f t="shared" si="68"/>
        <v/>
      </c>
      <c r="AC396" s="71"/>
      <c r="AD396" s="169"/>
      <c r="AE396" s="169"/>
      <c r="AF396" s="69" t="str">
        <f t="shared" si="69"/>
        <v/>
      </c>
      <c r="AG396" s="175"/>
      <c r="AH396" s="170"/>
      <c r="AI396" s="77" t="str">
        <f t="shared" si="44"/>
        <v/>
      </c>
      <c r="AJ396" s="80" t="str">
        <f t="array" ref="AJ396">IFERROR(INDEX('[1]Master Price'!$E:$E,MATCH(D396,'[1]Master Price'!$B:$B,0)),"0")</f>
        <v>0</v>
      </c>
      <c r="AK396" s="80">
        <f t="shared" si="45"/>
        <v>0</v>
      </c>
      <c r="AL396" s="82" t="str">
        <f t="shared" si="46"/>
        <v>0-day</v>
      </c>
      <c r="AM396" s="82" t="str">
        <f t="shared" si="47"/>
        <v>0-day</v>
      </c>
      <c r="AN396" s="82" t="str">
        <f t="shared" si="70"/>
        <v>0-day</v>
      </c>
      <c r="AO396" s="82" t="str">
        <f t="shared" si="71"/>
        <v>0-day</v>
      </c>
      <c r="AP396" s="82" t="str">
        <f t="shared" si="50"/>
        <v>0-day</v>
      </c>
      <c r="AQ396" s="82" t="str">
        <f t="shared" si="51"/>
        <v>0-day</v>
      </c>
      <c r="AR396" s="137"/>
      <c r="AS396" s="83" t="str">
        <f t="shared" si="52"/>
        <v/>
      </c>
      <c r="AT396" s="85">
        <f t="shared" si="72"/>
        <v>0</v>
      </c>
      <c r="AU396" s="84" t="e">
        <f t="shared" ca="1" si="53"/>
        <v>#NAME?</v>
      </c>
      <c r="AV396" s="88" t="e">
        <f t="shared" ca="1" si="54"/>
        <v>#NAME?</v>
      </c>
      <c r="AW396" s="83" t="e">
        <f t="shared" ca="1" si="55"/>
        <v>#NAME?</v>
      </c>
      <c r="AX396" s="88" t="e">
        <f t="shared" ca="1" si="56"/>
        <v>#NAME?</v>
      </c>
      <c r="AY396" s="83" t="str">
        <f t="shared" si="57"/>
        <v/>
      </c>
      <c r="AZ396" s="22" t="e">
        <f t="shared" ca="1" si="58"/>
        <v>#NAME?</v>
      </c>
      <c r="BA396" s="22" t="e">
        <f t="shared" ca="1" si="59"/>
        <v>#NAME?</v>
      </c>
      <c r="BB396" s="88" t="e">
        <f t="shared" ca="1" si="60"/>
        <v>#NAME?</v>
      </c>
      <c r="BC396" s="90" t="e">
        <f t="shared" ca="1" si="61"/>
        <v>#NAME?</v>
      </c>
      <c r="BD396" s="90" t="e">
        <f t="shared" ca="1" si="62"/>
        <v>#NAME?</v>
      </c>
      <c r="BE396" s="88" t="e">
        <f t="shared" ca="1" si="63"/>
        <v>#NAME?</v>
      </c>
      <c r="BF396" s="22" t="e">
        <f t="shared" ca="1" si="64"/>
        <v>#NAME?</v>
      </c>
      <c r="BG396" s="22" t="e">
        <f t="shared" ca="1" si="65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 t="str">
        <f t="shared" si="43"/>
        <v/>
      </c>
      <c r="B397" s="172"/>
      <c r="C397" s="71"/>
      <c r="D397" s="71"/>
      <c r="E397" s="71"/>
      <c r="F397" s="71"/>
      <c r="G397" s="71"/>
      <c r="H397" s="54" t="str">
        <f t="shared" si="66"/>
        <v/>
      </c>
      <c r="I397" s="71"/>
      <c r="J397" s="71"/>
      <c r="K397" s="71"/>
      <c r="L397" s="71"/>
      <c r="M397" s="71"/>
      <c r="N397" s="54"/>
      <c r="O397" s="71"/>
      <c r="P397" s="71"/>
      <c r="Q397" s="71"/>
      <c r="R397" s="66"/>
      <c r="S397" s="66"/>
      <c r="T397" s="66" t="str">
        <f t="shared" si="67"/>
        <v/>
      </c>
      <c r="U397" s="66"/>
      <c r="V397" s="25"/>
      <c r="W397" s="163"/>
      <c r="X397" s="163"/>
      <c r="Y397" s="69" t="str">
        <f t="shared" si="73"/>
        <v/>
      </c>
      <c r="Z397" s="69"/>
      <c r="AA397" s="69"/>
      <c r="AB397" s="25" t="str">
        <f t="shared" si="68"/>
        <v/>
      </c>
      <c r="AC397" s="71"/>
      <c r="AD397" s="169"/>
      <c r="AE397" s="169"/>
      <c r="AF397" s="69" t="str">
        <f t="shared" si="69"/>
        <v/>
      </c>
      <c r="AG397" s="175"/>
      <c r="AH397" s="170"/>
      <c r="AI397" s="77" t="str">
        <f t="shared" si="44"/>
        <v/>
      </c>
      <c r="AJ397" s="80" t="str">
        <f t="array" ref="AJ397">IFERROR(INDEX('[1]Master Price'!$E:$E,MATCH(D397,'[1]Master Price'!$B:$B,0)),"0")</f>
        <v>0</v>
      </c>
      <c r="AK397" s="80">
        <f t="shared" si="45"/>
        <v>0</v>
      </c>
      <c r="AL397" s="82" t="str">
        <f t="shared" si="46"/>
        <v>0-day</v>
      </c>
      <c r="AM397" s="82" t="str">
        <f t="shared" si="47"/>
        <v>0-day</v>
      </c>
      <c r="AN397" s="82" t="str">
        <f t="shared" si="70"/>
        <v>0-day</v>
      </c>
      <c r="AO397" s="82" t="str">
        <f t="shared" si="71"/>
        <v>0-day</v>
      </c>
      <c r="AP397" s="82" t="str">
        <f t="shared" si="50"/>
        <v>0-day</v>
      </c>
      <c r="AQ397" s="82" t="str">
        <f t="shared" si="51"/>
        <v>0-day</v>
      </c>
      <c r="AR397" s="137"/>
      <c r="AS397" s="83" t="str">
        <f t="shared" si="52"/>
        <v/>
      </c>
      <c r="AT397" s="85">
        <f t="shared" si="72"/>
        <v>0</v>
      </c>
      <c r="AU397" s="84" t="e">
        <f t="shared" ca="1" si="53"/>
        <v>#NAME?</v>
      </c>
      <c r="AV397" s="88" t="e">
        <f t="shared" ca="1" si="54"/>
        <v>#NAME?</v>
      </c>
      <c r="AW397" s="83" t="e">
        <f t="shared" ca="1" si="55"/>
        <v>#NAME?</v>
      </c>
      <c r="AX397" s="88" t="e">
        <f t="shared" ca="1" si="56"/>
        <v>#NAME?</v>
      </c>
      <c r="AY397" s="83" t="str">
        <f t="shared" si="57"/>
        <v/>
      </c>
      <c r="AZ397" s="22" t="e">
        <f t="shared" ca="1" si="58"/>
        <v>#NAME?</v>
      </c>
      <c r="BA397" s="22" t="e">
        <f t="shared" ca="1" si="59"/>
        <v>#NAME?</v>
      </c>
      <c r="BB397" s="88" t="e">
        <f t="shared" ca="1" si="60"/>
        <v>#NAME?</v>
      </c>
      <c r="BC397" s="90" t="e">
        <f t="shared" ca="1" si="61"/>
        <v>#NAME?</v>
      </c>
      <c r="BD397" s="90" t="e">
        <f t="shared" ca="1" si="62"/>
        <v>#NAME?</v>
      </c>
      <c r="BE397" s="88" t="e">
        <f t="shared" ca="1" si="63"/>
        <v>#NAME?</v>
      </c>
      <c r="BF397" s="22" t="e">
        <f t="shared" ca="1" si="64"/>
        <v>#NAME?</v>
      </c>
      <c r="BG397" s="22" t="e">
        <f t="shared" ca="1" si="65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 t="str">
        <f t="shared" si="43"/>
        <v/>
      </c>
      <c r="B398" s="172"/>
      <c r="C398" s="71"/>
      <c r="D398" s="71"/>
      <c r="E398" s="71"/>
      <c r="F398" s="71"/>
      <c r="G398" s="71"/>
      <c r="H398" s="54" t="str">
        <f t="shared" si="66"/>
        <v/>
      </c>
      <c r="I398" s="71"/>
      <c r="J398" s="71"/>
      <c r="K398" s="71"/>
      <c r="L398" s="71"/>
      <c r="M398" s="71"/>
      <c r="N398" s="54"/>
      <c r="O398" s="71"/>
      <c r="P398" s="71"/>
      <c r="Q398" s="71"/>
      <c r="R398" s="66"/>
      <c r="S398" s="66"/>
      <c r="T398" s="66" t="str">
        <f t="shared" si="67"/>
        <v/>
      </c>
      <c r="U398" s="66"/>
      <c r="V398" s="25"/>
      <c r="W398" s="163"/>
      <c r="X398" s="163"/>
      <c r="Y398" s="69" t="str">
        <f t="shared" si="73"/>
        <v/>
      </c>
      <c r="Z398" s="69"/>
      <c r="AA398" s="69"/>
      <c r="AB398" s="25" t="str">
        <f t="shared" si="68"/>
        <v/>
      </c>
      <c r="AC398" s="71"/>
      <c r="AD398" s="169"/>
      <c r="AE398" s="169"/>
      <c r="AF398" s="69" t="str">
        <f t="shared" si="69"/>
        <v/>
      </c>
      <c r="AG398" s="175"/>
      <c r="AH398" s="170"/>
      <c r="AI398" s="77" t="str">
        <f t="shared" si="44"/>
        <v/>
      </c>
      <c r="AJ398" s="80" t="str">
        <f t="array" ref="AJ398">IFERROR(INDEX('[1]Master Price'!$E:$E,MATCH(D398,'[1]Master Price'!$B:$B,0)),"0")</f>
        <v>0</v>
      </c>
      <c r="AK398" s="80">
        <f t="shared" si="45"/>
        <v>0</v>
      </c>
      <c r="AL398" s="82" t="str">
        <f t="shared" si="46"/>
        <v>0-day</v>
      </c>
      <c r="AM398" s="82" t="str">
        <f t="shared" si="47"/>
        <v>0-day</v>
      </c>
      <c r="AN398" s="82" t="str">
        <f t="shared" si="70"/>
        <v>0-day</v>
      </c>
      <c r="AO398" s="82" t="str">
        <f t="shared" si="71"/>
        <v>0-day</v>
      </c>
      <c r="AP398" s="82" t="str">
        <f t="shared" si="50"/>
        <v>0-day</v>
      </c>
      <c r="AQ398" s="82" t="str">
        <f t="shared" si="51"/>
        <v>0-day</v>
      </c>
      <c r="AR398" s="137"/>
      <c r="AS398" s="83" t="str">
        <f t="shared" si="52"/>
        <v/>
      </c>
      <c r="AT398" s="85">
        <f t="shared" si="72"/>
        <v>0</v>
      </c>
      <c r="AU398" s="84" t="e">
        <f t="shared" ca="1" si="53"/>
        <v>#NAME?</v>
      </c>
      <c r="AV398" s="88" t="e">
        <f t="shared" ca="1" si="54"/>
        <v>#NAME?</v>
      </c>
      <c r="AW398" s="83" t="e">
        <f t="shared" ca="1" si="55"/>
        <v>#NAME?</v>
      </c>
      <c r="AX398" s="88" t="e">
        <f t="shared" ca="1" si="56"/>
        <v>#NAME?</v>
      </c>
      <c r="AY398" s="83" t="str">
        <f t="shared" si="57"/>
        <v/>
      </c>
      <c r="AZ398" s="22" t="e">
        <f t="shared" ca="1" si="58"/>
        <v>#NAME?</v>
      </c>
      <c r="BA398" s="22" t="e">
        <f t="shared" ca="1" si="59"/>
        <v>#NAME?</v>
      </c>
      <c r="BB398" s="88" t="e">
        <f t="shared" ca="1" si="60"/>
        <v>#NAME?</v>
      </c>
      <c r="BC398" s="90" t="e">
        <f t="shared" ca="1" si="61"/>
        <v>#NAME?</v>
      </c>
      <c r="BD398" s="90" t="e">
        <f t="shared" ca="1" si="62"/>
        <v>#NAME?</v>
      </c>
      <c r="BE398" s="88" t="e">
        <f t="shared" ca="1" si="63"/>
        <v>#NAME?</v>
      </c>
      <c r="BF398" s="22" t="e">
        <f t="shared" ca="1" si="64"/>
        <v>#NAME?</v>
      </c>
      <c r="BG398" s="22" t="e">
        <f t="shared" ca="1" si="65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 t="str">
        <f t="shared" si="43"/>
        <v/>
      </c>
      <c r="B399" s="172"/>
      <c r="C399" s="71"/>
      <c r="D399" s="71"/>
      <c r="E399" s="71"/>
      <c r="F399" s="71"/>
      <c r="G399" s="71"/>
      <c r="H399" s="54" t="str">
        <f t="shared" si="66"/>
        <v/>
      </c>
      <c r="I399" s="71"/>
      <c r="J399" s="71"/>
      <c r="K399" s="71"/>
      <c r="L399" s="71"/>
      <c r="M399" s="71"/>
      <c r="N399" s="54"/>
      <c r="O399" s="71"/>
      <c r="P399" s="71"/>
      <c r="Q399" s="71"/>
      <c r="R399" s="66"/>
      <c r="S399" s="66"/>
      <c r="T399" s="66" t="str">
        <f t="shared" si="67"/>
        <v/>
      </c>
      <c r="U399" s="66"/>
      <c r="V399" s="25"/>
      <c r="W399" s="163"/>
      <c r="X399" s="163"/>
      <c r="Y399" s="69" t="str">
        <f t="shared" si="73"/>
        <v/>
      </c>
      <c r="Z399" s="69"/>
      <c r="AA399" s="69"/>
      <c r="AB399" s="25" t="str">
        <f t="shared" si="68"/>
        <v/>
      </c>
      <c r="AC399" s="71"/>
      <c r="AD399" s="169"/>
      <c r="AE399" s="169"/>
      <c r="AF399" s="69" t="str">
        <f t="shared" si="69"/>
        <v/>
      </c>
      <c r="AG399" s="175"/>
      <c r="AH399" s="170"/>
      <c r="AI399" s="77" t="str">
        <f t="shared" si="44"/>
        <v/>
      </c>
      <c r="AJ399" s="80" t="str">
        <f t="array" ref="AJ399">IFERROR(INDEX('[1]Master Price'!$E:$E,MATCH(D399,'[1]Master Price'!$B:$B,0)),"0")</f>
        <v>0</v>
      </c>
      <c r="AK399" s="80">
        <f t="shared" si="45"/>
        <v>0</v>
      </c>
      <c r="AL399" s="82" t="str">
        <f t="shared" si="46"/>
        <v>0-day</v>
      </c>
      <c r="AM399" s="82" t="str">
        <f t="shared" si="47"/>
        <v>0-day</v>
      </c>
      <c r="AN399" s="82" t="str">
        <f t="shared" si="70"/>
        <v>0-day</v>
      </c>
      <c r="AO399" s="82" t="str">
        <f t="shared" si="71"/>
        <v>0-day</v>
      </c>
      <c r="AP399" s="82" t="str">
        <f t="shared" si="50"/>
        <v>0-day</v>
      </c>
      <c r="AQ399" s="82" t="str">
        <f t="shared" si="51"/>
        <v>0-day</v>
      </c>
      <c r="AR399" s="137"/>
      <c r="AS399" s="83" t="str">
        <f t="shared" si="52"/>
        <v/>
      </c>
      <c r="AT399" s="85">
        <f t="shared" si="72"/>
        <v>0</v>
      </c>
      <c r="AU399" s="84" t="e">
        <f t="shared" ca="1" si="53"/>
        <v>#NAME?</v>
      </c>
      <c r="AV399" s="88" t="e">
        <f t="shared" ca="1" si="54"/>
        <v>#NAME?</v>
      </c>
      <c r="AW399" s="83" t="e">
        <f t="shared" ca="1" si="55"/>
        <v>#NAME?</v>
      </c>
      <c r="AX399" s="88" t="e">
        <f t="shared" ca="1" si="56"/>
        <v>#NAME?</v>
      </c>
      <c r="AY399" s="83" t="str">
        <f t="shared" si="57"/>
        <v/>
      </c>
      <c r="AZ399" s="22" t="e">
        <f t="shared" ca="1" si="58"/>
        <v>#NAME?</v>
      </c>
      <c r="BA399" s="22" t="e">
        <f t="shared" ca="1" si="59"/>
        <v>#NAME?</v>
      </c>
      <c r="BB399" s="88" t="e">
        <f t="shared" ca="1" si="60"/>
        <v>#NAME?</v>
      </c>
      <c r="BC399" s="90" t="e">
        <f t="shared" ca="1" si="61"/>
        <v>#NAME?</v>
      </c>
      <c r="BD399" s="90" t="e">
        <f t="shared" ca="1" si="62"/>
        <v>#NAME?</v>
      </c>
      <c r="BE399" s="88" t="e">
        <f t="shared" ca="1" si="63"/>
        <v>#NAME?</v>
      </c>
      <c r="BF399" s="22" t="e">
        <f t="shared" ca="1" si="64"/>
        <v>#NAME?</v>
      </c>
      <c r="BG399" s="22" t="e">
        <f t="shared" ca="1" si="65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 t="str">
        <f t="shared" si="43"/>
        <v/>
      </c>
      <c r="B400" s="172"/>
      <c r="C400" s="71"/>
      <c r="D400" s="71"/>
      <c r="E400" s="71"/>
      <c r="F400" s="71"/>
      <c r="G400" s="71"/>
      <c r="H400" s="54" t="str">
        <f t="shared" si="66"/>
        <v/>
      </c>
      <c r="I400" s="71"/>
      <c r="J400" s="71"/>
      <c r="K400" s="71"/>
      <c r="L400" s="71"/>
      <c r="M400" s="71"/>
      <c r="N400" s="54"/>
      <c r="O400" s="71"/>
      <c r="P400" s="71"/>
      <c r="Q400" s="71"/>
      <c r="R400" s="66"/>
      <c r="S400" s="66"/>
      <c r="T400" s="66" t="str">
        <f t="shared" si="67"/>
        <v/>
      </c>
      <c r="U400" s="66"/>
      <c r="V400" s="25"/>
      <c r="W400" s="163"/>
      <c r="X400" s="163"/>
      <c r="Y400" s="69" t="str">
        <f t="shared" si="73"/>
        <v/>
      </c>
      <c r="Z400" s="69"/>
      <c r="AA400" s="69"/>
      <c r="AB400" s="25" t="str">
        <f t="shared" si="68"/>
        <v/>
      </c>
      <c r="AC400" s="71"/>
      <c r="AD400" s="169"/>
      <c r="AE400" s="169"/>
      <c r="AF400" s="69" t="str">
        <f t="shared" si="69"/>
        <v/>
      </c>
      <c r="AG400" s="169"/>
      <c r="AH400" s="170"/>
      <c r="AI400" s="77" t="str">
        <f t="shared" si="44"/>
        <v/>
      </c>
      <c r="AJ400" s="80" t="str">
        <f t="array" ref="AJ400">IFERROR(INDEX('[1]Master Price'!$E:$E,MATCH(D400,'[1]Master Price'!$B:$B,0)),"0")</f>
        <v>0</v>
      </c>
      <c r="AK400" s="80">
        <f t="shared" si="45"/>
        <v>0</v>
      </c>
      <c r="AL400" s="82" t="str">
        <f t="shared" si="46"/>
        <v>0-day</v>
      </c>
      <c r="AM400" s="82" t="str">
        <f t="shared" si="47"/>
        <v>0-day</v>
      </c>
      <c r="AN400" s="82" t="str">
        <f t="shared" si="70"/>
        <v>0-day</v>
      </c>
      <c r="AO400" s="82" t="str">
        <f t="shared" si="71"/>
        <v>0-day</v>
      </c>
      <c r="AP400" s="82" t="str">
        <f t="shared" si="50"/>
        <v>0-day</v>
      </c>
      <c r="AQ400" s="82" t="str">
        <f t="shared" si="51"/>
        <v>0-day</v>
      </c>
      <c r="AR400" s="137"/>
      <c r="AS400" s="83" t="str">
        <f t="shared" si="52"/>
        <v/>
      </c>
      <c r="AT400" s="85">
        <f t="shared" si="72"/>
        <v>0</v>
      </c>
      <c r="AU400" s="84" t="e">
        <f t="shared" ca="1" si="53"/>
        <v>#NAME?</v>
      </c>
      <c r="AV400" s="88" t="e">
        <f t="shared" ca="1" si="54"/>
        <v>#NAME?</v>
      </c>
      <c r="AW400" s="83" t="e">
        <f t="shared" ca="1" si="55"/>
        <v>#NAME?</v>
      </c>
      <c r="AX400" s="88" t="e">
        <f t="shared" ca="1" si="56"/>
        <v>#NAME?</v>
      </c>
      <c r="AY400" s="83" t="str">
        <f t="shared" si="57"/>
        <v/>
      </c>
      <c r="AZ400" s="22" t="e">
        <f t="shared" ca="1" si="58"/>
        <v>#NAME?</v>
      </c>
      <c r="BA400" s="22" t="e">
        <f t="shared" ca="1" si="59"/>
        <v>#NAME?</v>
      </c>
      <c r="BB400" s="88" t="e">
        <f t="shared" ca="1" si="60"/>
        <v>#NAME?</v>
      </c>
      <c r="BC400" s="90" t="e">
        <f t="shared" ca="1" si="61"/>
        <v>#NAME?</v>
      </c>
      <c r="BD400" s="90" t="e">
        <f t="shared" ca="1" si="62"/>
        <v>#NAME?</v>
      </c>
      <c r="BE400" s="88" t="e">
        <f t="shared" ca="1" si="63"/>
        <v>#NAME?</v>
      </c>
      <c r="BF400" s="22" t="e">
        <f t="shared" ca="1" si="64"/>
        <v>#NAME?</v>
      </c>
      <c r="BG400" s="22" t="e">
        <f t="shared" ca="1" si="65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 t="str">
        <f t="shared" si="43"/>
        <v/>
      </c>
      <c r="B401" s="172"/>
      <c r="C401" s="71"/>
      <c r="D401" s="71"/>
      <c r="E401" s="71"/>
      <c r="F401" s="71"/>
      <c r="G401" s="71"/>
      <c r="H401" s="54" t="str">
        <f t="shared" si="66"/>
        <v/>
      </c>
      <c r="I401" s="71"/>
      <c r="J401" s="71"/>
      <c r="K401" s="71"/>
      <c r="L401" s="71"/>
      <c r="M401" s="71"/>
      <c r="N401" s="54"/>
      <c r="O401" s="71"/>
      <c r="P401" s="71"/>
      <c r="Q401" s="71"/>
      <c r="R401" s="66"/>
      <c r="S401" s="66"/>
      <c r="T401" s="66" t="str">
        <f t="shared" si="67"/>
        <v/>
      </c>
      <c r="U401" s="66"/>
      <c r="V401" s="25"/>
      <c r="W401" s="163"/>
      <c r="X401" s="163"/>
      <c r="Y401" s="69" t="str">
        <f t="shared" si="73"/>
        <v/>
      </c>
      <c r="Z401" s="69"/>
      <c r="AA401" s="69"/>
      <c r="AB401" s="25" t="str">
        <f t="shared" si="68"/>
        <v/>
      </c>
      <c r="AC401" s="71"/>
      <c r="AD401" s="169"/>
      <c r="AE401" s="169"/>
      <c r="AF401" s="69" t="str">
        <f t="shared" si="69"/>
        <v/>
      </c>
      <c r="AG401" s="169"/>
      <c r="AH401" s="170"/>
      <c r="AI401" s="77" t="str">
        <f t="shared" si="44"/>
        <v/>
      </c>
      <c r="AJ401" s="80" t="str">
        <f t="array" ref="AJ401">IFERROR(INDEX('[1]Master Price'!$E:$E,MATCH(D401,'[1]Master Price'!$B:$B,0)),"0")</f>
        <v>0</v>
      </c>
      <c r="AK401" s="80">
        <f t="shared" si="45"/>
        <v>0</v>
      </c>
      <c r="AL401" s="82" t="str">
        <f t="shared" si="46"/>
        <v>0-day</v>
      </c>
      <c r="AM401" s="82" t="str">
        <f t="shared" si="47"/>
        <v>0-day</v>
      </c>
      <c r="AN401" s="82" t="str">
        <f t="shared" si="70"/>
        <v>0-day</v>
      </c>
      <c r="AO401" s="82" t="str">
        <f t="shared" si="71"/>
        <v>0-day</v>
      </c>
      <c r="AP401" s="82" t="str">
        <f t="shared" si="50"/>
        <v>0-day</v>
      </c>
      <c r="AQ401" s="82" t="str">
        <f t="shared" si="51"/>
        <v>0-day</v>
      </c>
      <c r="AR401" s="137"/>
      <c r="AS401" s="83" t="str">
        <f t="shared" si="52"/>
        <v/>
      </c>
      <c r="AT401" s="85">
        <f t="shared" si="72"/>
        <v>0</v>
      </c>
      <c r="AU401" s="84" t="e">
        <f t="shared" ca="1" si="53"/>
        <v>#NAME?</v>
      </c>
      <c r="AV401" s="88" t="e">
        <f t="shared" ca="1" si="54"/>
        <v>#NAME?</v>
      </c>
      <c r="AW401" s="83" t="e">
        <f t="shared" ca="1" si="55"/>
        <v>#NAME?</v>
      </c>
      <c r="AX401" s="88" t="e">
        <f t="shared" ca="1" si="56"/>
        <v>#NAME?</v>
      </c>
      <c r="AY401" s="83" t="str">
        <f t="shared" si="57"/>
        <v/>
      </c>
      <c r="AZ401" s="22" t="e">
        <f t="shared" ca="1" si="58"/>
        <v>#NAME?</v>
      </c>
      <c r="BA401" s="22" t="e">
        <f t="shared" ca="1" si="59"/>
        <v>#NAME?</v>
      </c>
      <c r="BB401" s="88" t="e">
        <f t="shared" ca="1" si="60"/>
        <v>#NAME?</v>
      </c>
      <c r="BC401" s="90" t="e">
        <f t="shared" ca="1" si="61"/>
        <v>#NAME?</v>
      </c>
      <c r="BD401" s="90" t="e">
        <f t="shared" ca="1" si="62"/>
        <v>#NAME?</v>
      </c>
      <c r="BE401" s="88" t="e">
        <f t="shared" ca="1" si="63"/>
        <v>#NAME?</v>
      </c>
      <c r="BF401" s="22" t="e">
        <f t="shared" ca="1" si="64"/>
        <v>#NAME?</v>
      </c>
      <c r="BG401" s="22" t="e">
        <f t="shared" ca="1" si="65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 t="str">
        <f t="shared" si="43"/>
        <v/>
      </c>
      <c r="B402" s="172"/>
      <c r="C402" s="71"/>
      <c r="D402" s="71"/>
      <c r="E402" s="71"/>
      <c r="F402" s="71"/>
      <c r="G402" s="71"/>
      <c r="H402" s="54" t="str">
        <f t="shared" si="66"/>
        <v/>
      </c>
      <c r="I402" s="71"/>
      <c r="J402" s="71"/>
      <c r="K402" s="71"/>
      <c r="L402" s="71"/>
      <c r="M402" s="71"/>
      <c r="N402" s="54"/>
      <c r="O402" s="71"/>
      <c r="P402" s="71"/>
      <c r="Q402" s="71"/>
      <c r="R402" s="66"/>
      <c r="S402" s="66"/>
      <c r="T402" s="66" t="str">
        <f t="shared" si="67"/>
        <v/>
      </c>
      <c r="U402" s="66"/>
      <c r="V402" s="25"/>
      <c r="W402" s="163"/>
      <c r="X402" s="163"/>
      <c r="Y402" s="69" t="str">
        <f t="shared" si="73"/>
        <v/>
      </c>
      <c r="Z402" s="69"/>
      <c r="AA402" s="69"/>
      <c r="AB402" s="25" t="str">
        <f t="shared" si="68"/>
        <v/>
      </c>
      <c r="AC402" s="71"/>
      <c r="AD402" s="169"/>
      <c r="AE402" s="169"/>
      <c r="AF402" s="69" t="str">
        <f t="shared" si="69"/>
        <v/>
      </c>
      <c r="AG402" s="169"/>
      <c r="AH402" s="170"/>
      <c r="AI402" s="77" t="str">
        <f t="shared" si="44"/>
        <v/>
      </c>
      <c r="AJ402" s="80" t="str">
        <f t="array" ref="AJ402">IFERROR(INDEX('[1]Master Price'!$E:$E,MATCH(D402,'[1]Master Price'!$B:$B,0)),"0")</f>
        <v>0</v>
      </c>
      <c r="AK402" s="80">
        <f t="shared" si="45"/>
        <v>0</v>
      </c>
      <c r="AL402" s="82" t="str">
        <f t="shared" si="46"/>
        <v>0-day</v>
      </c>
      <c r="AM402" s="82" t="str">
        <f t="shared" si="47"/>
        <v>0-day</v>
      </c>
      <c r="AN402" s="82" t="str">
        <f t="shared" si="70"/>
        <v>0-day</v>
      </c>
      <c r="AO402" s="82" t="str">
        <f t="shared" si="71"/>
        <v>0-day</v>
      </c>
      <c r="AP402" s="82" t="str">
        <f t="shared" si="50"/>
        <v>0-day</v>
      </c>
      <c r="AQ402" s="82" t="str">
        <f t="shared" si="51"/>
        <v>0-day</v>
      </c>
      <c r="AR402" s="137"/>
      <c r="AS402" s="83" t="str">
        <f t="shared" si="52"/>
        <v/>
      </c>
      <c r="AT402" s="85">
        <f t="shared" si="72"/>
        <v>0</v>
      </c>
      <c r="AU402" s="84" t="e">
        <f t="shared" ca="1" si="53"/>
        <v>#NAME?</v>
      </c>
      <c r="AV402" s="88" t="e">
        <f t="shared" ca="1" si="54"/>
        <v>#NAME?</v>
      </c>
      <c r="AW402" s="83" t="e">
        <f t="shared" ca="1" si="55"/>
        <v>#NAME?</v>
      </c>
      <c r="AX402" s="88" t="e">
        <f t="shared" ca="1" si="56"/>
        <v>#NAME?</v>
      </c>
      <c r="AY402" s="83" t="str">
        <f t="shared" si="57"/>
        <v/>
      </c>
      <c r="AZ402" s="22" t="e">
        <f t="shared" ca="1" si="58"/>
        <v>#NAME?</v>
      </c>
      <c r="BA402" s="22" t="e">
        <f t="shared" ca="1" si="59"/>
        <v>#NAME?</v>
      </c>
      <c r="BB402" s="88" t="e">
        <f t="shared" ca="1" si="60"/>
        <v>#NAME?</v>
      </c>
      <c r="BC402" s="90" t="e">
        <f t="shared" ca="1" si="61"/>
        <v>#NAME?</v>
      </c>
      <c r="BD402" s="90" t="e">
        <f t="shared" ca="1" si="62"/>
        <v>#NAME?</v>
      </c>
      <c r="BE402" s="88" t="e">
        <f t="shared" ca="1" si="63"/>
        <v>#NAME?</v>
      </c>
      <c r="BF402" s="22" t="e">
        <f t="shared" ca="1" si="64"/>
        <v>#NAME?</v>
      </c>
      <c r="BG402" s="22" t="e">
        <f t="shared" ca="1" si="65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 t="str">
        <f t="shared" si="43"/>
        <v/>
      </c>
      <c r="B403" s="172"/>
      <c r="C403" s="71"/>
      <c r="D403" s="71"/>
      <c r="E403" s="71"/>
      <c r="F403" s="71"/>
      <c r="G403" s="71"/>
      <c r="H403" s="54" t="str">
        <f t="shared" si="66"/>
        <v/>
      </c>
      <c r="I403" s="71"/>
      <c r="J403" s="71"/>
      <c r="K403" s="71"/>
      <c r="L403" s="71"/>
      <c r="M403" s="71"/>
      <c r="N403" s="54"/>
      <c r="O403" s="71"/>
      <c r="P403" s="71"/>
      <c r="Q403" s="71"/>
      <c r="R403" s="66"/>
      <c r="S403" s="66"/>
      <c r="T403" s="66" t="str">
        <f t="shared" si="67"/>
        <v/>
      </c>
      <c r="U403" s="66"/>
      <c r="V403" s="25"/>
      <c r="W403" s="163"/>
      <c r="X403" s="163"/>
      <c r="Y403" s="69" t="str">
        <f t="shared" si="73"/>
        <v/>
      </c>
      <c r="Z403" s="69"/>
      <c r="AA403" s="69"/>
      <c r="AB403" s="25" t="str">
        <f t="shared" si="68"/>
        <v/>
      </c>
      <c r="AC403" s="71"/>
      <c r="AD403" s="169"/>
      <c r="AE403" s="169"/>
      <c r="AF403" s="69" t="str">
        <f t="shared" si="69"/>
        <v/>
      </c>
      <c r="AG403" s="169"/>
      <c r="AH403" s="170"/>
      <c r="AI403" s="77" t="str">
        <f t="shared" si="44"/>
        <v/>
      </c>
      <c r="AJ403" s="80" t="str">
        <f t="array" ref="AJ403">IFERROR(INDEX('[1]Master Price'!$E:$E,MATCH(D403,'[1]Master Price'!$B:$B,0)),"0")</f>
        <v>0</v>
      </c>
      <c r="AK403" s="80">
        <f t="shared" si="45"/>
        <v>0</v>
      </c>
      <c r="AL403" s="82" t="str">
        <f t="shared" si="46"/>
        <v>0-day</v>
      </c>
      <c r="AM403" s="82" t="str">
        <f t="shared" si="47"/>
        <v>0-day</v>
      </c>
      <c r="AN403" s="82" t="str">
        <f t="shared" si="70"/>
        <v>0-day</v>
      </c>
      <c r="AO403" s="82" t="str">
        <f t="shared" si="71"/>
        <v>0-day</v>
      </c>
      <c r="AP403" s="82" t="str">
        <f t="shared" si="50"/>
        <v>0-day</v>
      </c>
      <c r="AQ403" s="82" t="str">
        <f t="shared" si="51"/>
        <v>0-day</v>
      </c>
      <c r="AR403" s="137"/>
      <c r="AS403" s="83" t="str">
        <f t="shared" si="52"/>
        <v/>
      </c>
      <c r="AT403" s="85">
        <f t="shared" si="72"/>
        <v>0</v>
      </c>
      <c r="AU403" s="84" t="e">
        <f t="shared" ca="1" si="53"/>
        <v>#NAME?</v>
      </c>
      <c r="AV403" s="88" t="e">
        <f t="shared" ca="1" si="54"/>
        <v>#NAME?</v>
      </c>
      <c r="AW403" s="83" t="e">
        <f t="shared" ca="1" si="55"/>
        <v>#NAME?</v>
      </c>
      <c r="AX403" s="88" t="e">
        <f t="shared" ca="1" si="56"/>
        <v>#NAME?</v>
      </c>
      <c r="AY403" s="83" t="str">
        <f t="shared" si="57"/>
        <v/>
      </c>
      <c r="AZ403" s="22" t="e">
        <f t="shared" ca="1" si="58"/>
        <v>#NAME?</v>
      </c>
      <c r="BA403" s="22" t="e">
        <f t="shared" ca="1" si="59"/>
        <v>#NAME?</v>
      </c>
      <c r="BB403" s="88" t="e">
        <f t="shared" ca="1" si="60"/>
        <v>#NAME?</v>
      </c>
      <c r="BC403" s="90" t="e">
        <f t="shared" ca="1" si="61"/>
        <v>#NAME?</v>
      </c>
      <c r="BD403" s="90" t="e">
        <f t="shared" ca="1" si="62"/>
        <v>#NAME?</v>
      </c>
      <c r="BE403" s="88" t="e">
        <f t="shared" ca="1" si="63"/>
        <v>#NAME?</v>
      </c>
      <c r="BF403" s="22" t="e">
        <f t="shared" ca="1" si="64"/>
        <v>#NAME?</v>
      </c>
      <c r="BG403" s="22" t="e">
        <f t="shared" ca="1" si="65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 t="str">
        <f t="shared" si="43"/>
        <v/>
      </c>
      <c r="B404" s="172"/>
      <c r="C404" s="71"/>
      <c r="D404" s="71"/>
      <c r="E404" s="71"/>
      <c r="F404" s="71"/>
      <c r="G404" s="71"/>
      <c r="H404" s="54" t="str">
        <f t="shared" si="66"/>
        <v/>
      </c>
      <c r="I404" s="71"/>
      <c r="J404" s="71"/>
      <c r="K404" s="71"/>
      <c r="L404" s="71"/>
      <c r="M404" s="71"/>
      <c r="N404" s="54"/>
      <c r="O404" s="71"/>
      <c r="P404" s="71"/>
      <c r="Q404" s="71"/>
      <c r="R404" s="66"/>
      <c r="S404" s="66"/>
      <c r="T404" s="66" t="str">
        <f t="shared" si="67"/>
        <v/>
      </c>
      <c r="U404" s="66"/>
      <c r="V404" s="25"/>
      <c r="W404" s="163"/>
      <c r="X404" s="163"/>
      <c r="Y404" s="69" t="str">
        <f t="shared" si="73"/>
        <v/>
      </c>
      <c r="Z404" s="69"/>
      <c r="AA404" s="69"/>
      <c r="AB404" s="25" t="str">
        <f t="shared" si="68"/>
        <v/>
      </c>
      <c r="AC404" s="71"/>
      <c r="AD404" s="169"/>
      <c r="AE404" s="169"/>
      <c r="AF404" s="69" t="str">
        <f t="shared" si="69"/>
        <v/>
      </c>
      <c r="AG404" s="169"/>
      <c r="AH404" s="170"/>
      <c r="AI404" s="77" t="str">
        <f t="shared" si="44"/>
        <v/>
      </c>
      <c r="AJ404" s="80" t="str">
        <f t="array" ref="AJ404">IFERROR(INDEX('[1]Master Price'!$E:$E,MATCH(D404,'[1]Master Price'!$B:$B,0)),"0")</f>
        <v>0</v>
      </c>
      <c r="AK404" s="80">
        <f t="shared" si="45"/>
        <v>0</v>
      </c>
      <c r="AL404" s="82" t="str">
        <f t="shared" si="46"/>
        <v>0-day</v>
      </c>
      <c r="AM404" s="82" t="str">
        <f t="shared" si="47"/>
        <v>0-day</v>
      </c>
      <c r="AN404" s="82" t="str">
        <f t="shared" si="70"/>
        <v>0-day</v>
      </c>
      <c r="AO404" s="82" t="str">
        <f t="shared" si="71"/>
        <v>0-day</v>
      </c>
      <c r="AP404" s="82" t="str">
        <f t="shared" si="50"/>
        <v>0-day</v>
      </c>
      <c r="AQ404" s="82" t="str">
        <f t="shared" si="51"/>
        <v>0-day</v>
      </c>
      <c r="AR404" s="137"/>
      <c r="AS404" s="83" t="str">
        <f t="shared" si="52"/>
        <v/>
      </c>
      <c r="AT404" s="85">
        <f t="shared" si="72"/>
        <v>0</v>
      </c>
      <c r="AU404" s="84" t="e">
        <f t="shared" ca="1" si="53"/>
        <v>#NAME?</v>
      </c>
      <c r="AV404" s="88" t="e">
        <f t="shared" ca="1" si="54"/>
        <v>#NAME?</v>
      </c>
      <c r="AW404" s="83" t="e">
        <f t="shared" ca="1" si="55"/>
        <v>#NAME?</v>
      </c>
      <c r="AX404" s="88" t="e">
        <f t="shared" ca="1" si="56"/>
        <v>#NAME?</v>
      </c>
      <c r="AY404" s="83" t="str">
        <f t="shared" si="57"/>
        <v/>
      </c>
      <c r="AZ404" s="22" t="e">
        <f t="shared" ca="1" si="58"/>
        <v>#NAME?</v>
      </c>
      <c r="BA404" s="22" t="e">
        <f t="shared" ca="1" si="59"/>
        <v>#NAME?</v>
      </c>
      <c r="BB404" s="88" t="e">
        <f t="shared" ca="1" si="60"/>
        <v>#NAME?</v>
      </c>
      <c r="BC404" s="90" t="e">
        <f t="shared" ca="1" si="61"/>
        <v>#NAME?</v>
      </c>
      <c r="BD404" s="90" t="e">
        <f t="shared" ca="1" si="62"/>
        <v>#NAME?</v>
      </c>
      <c r="BE404" s="88" t="e">
        <f t="shared" ca="1" si="63"/>
        <v>#NAME?</v>
      </c>
      <c r="BF404" s="22" t="e">
        <f t="shared" ca="1" si="64"/>
        <v>#NAME?</v>
      </c>
      <c r="BG404" s="22" t="e">
        <f t="shared" ca="1" si="65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 t="str">
        <f t="shared" si="43"/>
        <v/>
      </c>
      <c r="B405" s="172"/>
      <c r="C405" s="71"/>
      <c r="D405" s="71"/>
      <c r="E405" s="71"/>
      <c r="F405" s="71"/>
      <c r="G405" s="71"/>
      <c r="H405" s="54" t="str">
        <f t="shared" si="66"/>
        <v/>
      </c>
      <c r="I405" s="71"/>
      <c r="J405" s="71"/>
      <c r="K405" s="71"/>
      <c r="L405" s="71"/>
      <c r="M405" s="71"/>
      <c r="N405" s="54"/>
      <c r="O405" s="71"/>
      <c r="P405" s="71"/>
      <c r="Q405" s="71"/>
      <c r="R405" s="66"/>
      <c r="S405" s="66"/>
      <c r="T405" s="66" t="str">
        <f t="shared" si="67"/>
        <v/>
      </c>
      <c r="U405" s="66"/>
      <c r="V405" s="25"/>
      <c r="W405" s="163"/>
      <c r="X405" s="163"/>
      <c r="Y405" s="69" t="str">
        <f t="shared" si="73"/>
        <v/>
      </c>
      <c r="Z405" s="69"/>
      <c r="AA405" s="69"/>
      <c r="AB405" s="25" t="str">
        <f t="shared" si="68"/>
        <v/>
      </c>
      <c r="AC405" s="71"/>
      <c r="AD405" s="169"/>
      <c r="AE405" s="169"/>
      <c r="AF405" s="69" t="str">
        <f t="shared" si="69"/>
        <v/>
      </c>
      <c r="AG405" s="169"/>
      <c r="AH405" s="170"/>
      <c r="AI405" s="77" t="str">
        <f t="shared" si="44"/>
        <v/>
      </c>
      <c r="AJ405" s="80" t="str">
        <f t="array" ref="AJ405">IFERROR(INDEX('[1]Master Price'!$E:$E,MATCH(D405,'[1]Master Price'!$B:$B,0)),"0")</f>
        <v>0</v>
      </c>
      <c r="AK405" s="80">
        <f t="shared" si="45"/>
        <v>0</v>
      </c>
      <c r="AL405" s="82" t="str">
        <f t="shared" si="46"/>
        <v>0-day</v>
      </c>
      <c r="AM405" s="82" t="str">
        <f t="shared" si="47"/>
        <v>0-day</v>
      </c>
      <c r="AN405" s="82" t="str">
        <f t="shared" si="70"/>
        <v>0-day</v>
      </c>
      <c r="AO405" s="82" t="str">
        <f t="shared" si="71"/>
        <v>0-day</v>
      </c>
      <c r="AP405" s="82" t="str">
        <f t="shared" si="50"/>
        <v>0-day</v>
      </c>
      <c r="AQ405" s="82" t="str">
        <f t="shared" si="51"/>
        <v>0-day</v>
      </c>
      <c r="AR405" s="137"/>
      <c r="AS405" s="83" t="str">
        <f t="shared" si="52"/>
        <v/>
      </c>
      <c r="AT405" s="85">
        <f t="shared" si="72"/>
        <v>0</v>
      </c>
      <c r="AU405" s="84" t="e">
        <f t="shared" ca="1" si="53"/>
        <v>#NAME?</v>
      </c>
      <c r="AV405" s="88" t="e">
        <f t="shared" ca="1" si="54"/>
        <v>#NAME?</v>
      </c>
      <c r="AW405" s="83" t="e">
        <f t="shared" ca="1" si="55"/>
        <v>#NAME?</v>
      </c>
      <c r="AX405" s="88" t="e">
        <f t="shared" ca="1" si="56"/>
        <v>#NAME?</v>
      </c>
      <c r="AY405" s="83" t="str">
        <f t="shared" si="57"/>
        <v/>
      </c>
      <c r="AZ405" s="22" t="e">
        <f t="shared" ca="1" si="58"/>
        <v>#NAME?</v>
      </c>
      <c r="BA405" s="22" t="e">
        <f t="shared" ca="1" si="59"/>
        <v>#NAME?</v>
      </c>
      <c r="BB405" s="88" t="e">
        <f t="shared" ca="1" si="60"/>
        <v>#NAME?</v>
      </c>
      <c r="BC405" s="90" t="e">
        <f t="shared" ca="1" si="61"/>
        <v>#NAME?</v>
      </c>
      <c r="BD405" s="90" t="e">
        <f t="shared" ca="1" si="62"/>
        <v>#NAME?</v>
      </c>
      <c r="BE405" s="88" t="e">
        <f t="shared" ca="1" si="63"/>
        <v>#NAME?</v>
      </c>
      <c r="BF405" s="22" t="e">
        <f t="shared" ca="1" si="64"/>
        <v>#NAME?</v>
      </c>
      <c r="BG405" s="22" t="e">
        <f t="shared" ca="1" si="65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 t="str">
        <f t="shared" si="43"/>
        <v/>
      </c>
      <c r="B406" s="172"/>
      <c r="C406" s="71"/>
      <c r="D406" s="71"/>
      <c r="E406" s="71"/>
      <c r="F406" s="71"/>
      <c r="G406" s="71"/>
      <c r="H406" s="54" t="str">
        <f t="shared" si="66"/>
        <v/>
      </c>
      <c r="I406" s="71"/>
      <c r="J406" s="71"/>
      <c r="K406" s="71"/>
      <c r="L406" s="71"/>
      <c r="M406" s="71"/>
      <c r="N406" s="54"/>
      <c r="O406" s="71"/>
      <c r="P406" s="71"/>
      <c r="Q406" s="71"/>
      <c r="R406" s="66"/>
      <c r="S406" s="66"/>
      <c r="T406" s="66" t="str">
        <f t="shared" si="67"/>
        <v/>
      </c>
      <c r="U406" s="66"/>
      <c r="V406" s="25"/>
      <c r="W406" s="163"/>
      <c r="X406" s="163"/>
      <c r="Y406" s="69" t="str">
        <f t="shared" si="73"/>
        <v/>
      </c>
      <c r="Z406" s="69"/>
      <c r="AA406" s="69"/>
      <c r="AB406" s="25" t="str">
        <f t="shared" si="68"/>
        <v/>
      </c>
      <c r="AC406" s="71"/>
      <c r="AD406" s="169"/>
      <c r="AE406" s="169"/>
      <c r="AF406" s="69" t="str">
        <f t="shared" si="69"/>
        <v/>
      </c>
      <c r="AG406" s="169"/>
      <c r="AH406" s="170"/>
      <c r="AI406" s="77" t="str">
        <f t="shared" si="44"/>
        <v/>
      </c>
      <c r="AJ406" s="80" t="str">
        <f t="array" ref="AJ406">IFERROR(INDEX('[1]Master Price'!$E:$E,MATCH(D406,'[1]Master Price'!$B:$B,0)),"0")</f>
        <v>0</v>
      </c>
      <c r="AK406" s="80">
        <f t="shared" si="45"/>
        <v>0</v>
      </c>
      <c r="AL406" s="82" t="str">
        <f t="shared" si="46"/>
        <v>0-day</v>
      </c>
      <c r="AM406" s="82" t="str">
        <f t="shared" si="47"/>
        <v>0-day</v>
      </c>
      <c r="AN406" s="82" t="str">
        <f t="shared" si="70"/>
        <v>0-day</v>
      </c>
      <c r="AO406" s="82" t="str">
        <f t="shared" si="71"/>
        <v>0-day</v>
      </c>
      <c r="AP406" s="82" t="str">
        <f t="shared" si="50"/>
        <v>0-day</v>
      </c>
      <c r="AQ406" s="82" t="str">
        <f t="shared" si="51"/>
        <v>0-day</v>
      </c>
      <c r="AR406" s="137"/>
      <c r="AS406" s="83" t="str">
        <f t="shared" si="52"/>
        <v/>
      </c>
      <c r="AT406" s="85">
        <f t="shared" si="72"/>
        <v>0</v>
      </c>
      <c r="AU406" s="84" t="e">
        <f t="shared" ca="1" si="53"/>
        <v>#NAME?</v>
      </c>
      <c r="AV406" s="88" t="e">
        <f t="shared" ca="1" si="54"/>
        <v>#NAME?</v>
      </c>
      <c r="AW406" s="83" t="e">
        <f t="shared" ca="1" si="55"/>
        <v>#NAME?</v>
      </c>
      <c r="AX406" s="88" t="e">
        <f t="shared" ca="1" si="56"/>
        <v>#NAME?</v>
      </c>
      <c r="AY406" s="83" t="str">
        <f t="shared" si="57"/>
        <v/>
      </c>
      <c r="AZ406" s="22" t="e">
        <f t="shared" ca="1" si="58"/>
        <v>#NAME?</v>
      </c>
      <c r="BA406" s="22" t="e">
        <f t="shared" ca="1" si="59"/>
        <v>#NAME?</v>
      </c>
      <c r="BB406" s="88" t="e">
        <f t="shared" ca="1" si="60"/>
        <v>#NAME?</v>
      </c>
      <c r="BC406" s="90" t="e">
        <f t="shared" ca="1" si="61"/>
        <v>#NAME?</v>
      </c>
      <c r="BD406" s="90" t="e">
        <f t="shared" ca="1" si="62"/>
        <v>#NAME?</v>
      </c>
      <c r="BE406" s="88" t="e">
        <f t="shared" ca="1" si="63"/>
        <v>#NAME?</v>
      </c>
      <c r="BF406" s="22" t="e">
        <f t="shared" ca="1" si="64"/>
        <v>#NAME?</v>
      </c>
      <c r="BG406" s="22" t="e">
        <f t="shared" ca="1" si="65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 t="str">
        <f t="shared" si="43"/>
        <v/>
      </c>
      <c r="B407" s="172"/>
      <c r="C407" s="71"/>
      <c r="D407" s="71"/>
      <c r="E407" s="71"/>
      <c r="F407" s="71"/>
      <c r="G407" s="71"/>
      <c r="H407" s="54" t="str">
        <f t="shared" si="66"/>
        <v/>
      </c>
      <c r="I407" s="71"/>
      <c r="J407" s="71"/>
      <c r="K407" s="71"/>
      <c r="L407" s="71"/>
      <c r="M407" s="71"/>
      <c r="N407" s="54"/>
      <c r="O407" s="71"/>
      <c r="P407" s="71"/>
      <c r="Q407" s="71"/>
      <c r="R407" s="66"/>
      <c r="S407" s="66"/>
      <c r="T407" s="66" t="str">
        <f t="shared" si="67"/>
        <v/>
      </c>
      <c r="U407" s="66"/>
      <c r="V407" s="25"/>
      <c r="W407" s="163"/>
      <c r="X407" s="163"/>
      <c r="Y407" s="69" t="str">
        <f t="shared" si="73"/>
        <v/>
      </c>
      <c r="Z407" s="69"/>
      <c r="AA407" s="69"/>
      <c r="AB407" s="25" t="str">
        <f t="shared" si="68"/>
        <v/>
      </c>
      <c r="AC407" s="71"/>
      <c r="AD407" s="169"/>
      <c r="AE407" s="169"/>
      <c r="AF407" s="69" t="str">
        <f t="shared" si="69"/>
        <v/>
      </c>
      <c r="AG407" s="169"/>
      <c r="AH407" s="170"/>
      <c r="AI407" s="77" t="str">
        <f t="shared" si="44"/>
        <v/>
      </c>
      <c r="AJ407" s="80" t="str">
        <f t="array" ref="AJ407">IFERROR(INDEX('[1]Master Price'!$E:$E,MATCH(D407,'[1]Master Price'!$B:$B,0)),"0")</f>
        <v>0</v>
      </c>
      <c r="AK407" s="80">
        <f t="shared" si="45"/>
        <v>0</v>
      </c>
      <c r="AL407" s="82" t="str">
        <f t="shared" si="46"/>
        <v>0-day</v>
      </c>
      <c r="AM407" s="82" t="str">
        <f t="shared" si="47"/>
        <v>0-day</v>
      </c>
      <c r="AN407" s="82" t="str">
        <f t="shared" si="70"/>
        <v>0-day</v>
      </c>
      <c r="AO407" s="82" t="str">
        <f t="shared" si="71"/>
        <v>0-day</v>
      </c>
      <c r="AP407" s="82" t="str">
        <f t="shared" si="50"/>
        <v>0-day</v>
      </c>
      <c r="AQ407" s="82" t="str">
        <f t="shared" si="51"/>
        <v>0-day</v>
      </c>
      <c r="AR407" s="137"/>
      <c r="AS407" s="83" t="str">
        <f t="shared" si="52"/>
        <v/>
      </c>
      <c r="AT407" s="85">
        <f t="shared" si="72"/>
        <v>0</v>
      </c>
      <c r="AU407" s="84" t="e">
        <f t="shared" ca="1" si="53"/>
        <v>#NAME?</v>
      </c>
      <c r="AV407" s="88" t="e">
        <f t="shared" ca="1" si="54"/>
        <v>#NAME?</v>
      </c>
      <c r="AW407" s="83" t="e">
        <f t="shared" ca="1" si="55"/>
        <v>#NAME?</v>
      </c>
      <c r="AX407" s="88" t="e">
        <f t="shared" ca="1" si="56"/>
        <v>#NAME?</v>
      </c>
      <c r="AY407" s="83" t="str">
        <f t="shared" si="57"/>
        <v/>
      </c>
      <c r="AZ407" s="22" t="e">
        <f t="shared" ca="1" si="58"/>
        <v>#NAME?</v>
      </c>
      <c r="BA407" s="22" t="e">
        <f t="shared" ca="1" si="59"/>
        <v>#NAME?</v>
      </c>
      <c r="BB407" s="88" t="e">
        <f t="shared" ca="1" si="60"/>
        <v>#NAME?</v>
      </c>
      <c r="BC407" s="90" t="e">
        <f t="shared" ca="1" si="61"/>
        <v>#NAME?</v>
      </c>
      <c r="BD407" s="90" t="e">
        <f t="shared" ca="1" si="62"/>
        <v>#NAME?</v>
      </c>
      <c r="BE407" s="88" t="e">
        <f t="shared" ca="1" si="63"/>
        <v>#NAME?</v>
      </c>
      <c r="BF407" s="22" t="e">
        <f t="shared" ca="1" si="64"/>
        <v>#NAME?</v>
      </c>
      <c r="BG407" s="22" t="e">
        <f t="shared" ca="1" si="65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 t="str">
        <f t="shared" si="43"/>
        <v/>
      </c>
      <c r="B408" s="172"/>
      <c r="C408" s="71"/>
      <c r="D408" s="71"/>
      <c r="E408" s="71"/>
      <c r="F408" s="71"/>
      <c r="G408" s="71"/>
      <c r="H408" s="54" t="str">
        <f t="shared" si="66"/>
        <v/>
      </c>
      <c r="I408" s="71"/>
      <c r="J408" s="71"/>
      <c r="K408" s="71"/>
      <c r="L408" s="71"/>
      <c r="M408" s="71"/>
      <c r="N408" s="54"/>
      <c r="O408" s="71"/>
      <c r="P408" s="71"/>
      <c r="Q408" s="71"/>
      <c r="R408" s="66"/>
      <c r="S408" s="66"/>
      <c r="T408" s="66" t="str">
        <f t="shared" si="67"/>
        <v/>
      </c>
      <c r="U408" s="66"/>
      <c r="V408" s="25"/>
      <c r="W408" s="163"/>
      <c r="X408" s="163"/>
      <c r="Y408" s="69" t="str">
        <f t="shared" si="73"/>
        <v/>
      </c>
      <c r="Z408" s="69"/>
      <c r="AA408" s="69"/>
      <c r="AB408" s="25" t="str">
        <f t="shared" si="68"/>
        <v/>
      </c>
      <c r="AC408" s="71"/>
      <c r="AD408" s="169"/>
      <c r="AE408" s="169"/>
      <c r="AF408" s="69" t="str">
        <f t="shared" si="69"/>
        <v/>
      </c>
      <c r="AG408" s="169"/>
      <c r="AH408" s="170"/>
      <c r="AI408" s="77" t="str">
        <f t="shared" si="44"/>
        <v/>
      </c>
      <c r="AJ408" s="80" t="str">
        <f t="array" ref="AJ408">IFERROR(INDEX('[1]Master Price'!$E:$E,MATCH(D408,'[1]Master Price'!$B:$B,0)),"0")</f>
        <v>0</v>
      </c>
      <c r="AK408" s="80">
        <f t="shared" si="45"/>
        <v>0</v>
      </c>
      <c r="AL408" s="82" t="str">
        <f t="shared" si="46"/>
        <v>0-day</v>
      </c>
      <c r="AM408" s="82" t="str">
        <f t="shared" si="47"/>
        <v>0-day</v>
      </c>
      <c r="AN408" s="82" t="str">
        <f t="shared" si="70"/>
        <v>0-day</v>
      </c>
      <c r="AO408" s="82" t="str">
        <f t="shared" si="71"/>
        <v>0-day</v>
      </c>
      <c r="AP408" s="82" t="str">
        <f t="shared" si="50"/>
        <v>0-day</v>
      </c>
      <c r="AQ408" s="82" t="str">
        <f t="shared" si="51"/>
        <v>0-day</v>
      </c>
      <c r="AR408" s="137"/>
      <c r="AS408" s="83" t="str">
        <f t="shared" si="52"/>
        <v/>
      </c>
      <c r="AT408" s="85">
        <f t="shared" si="72"/>
        <v>0</v>
      </c>
      <c r="AU408" s="84" t="e">
        <f t="shared" ca="1" si="53"/>
        <v>#NAME?</v>
      </c>
      <c r="AV408" s="88" t="e">
        <f t="shared" ca="1" si="54"/>
        <v>#NAME?</v>
      </c>
      <c r="AW408" s="83" t="e">
        <f t="shared" ca="1" si="55"/>
        <v>#NAME?</v>
      </c>
      <c r="AX408" s="88" t="e">
        <f t="shared" ca="1" si="56"/>
        <v>#NAME?</v>
      </c>
      <c r="AY408" s="83" t="str">
        <f t="shared" si="57"/>
        <v/>
      </c>
      <c r="AZ408" s="22" t="e">
        <f t="shared" ca="1" si="58"/>
        <v>#NAME?</v>
      </c>
      <c r="BA408" s="22" t="e">
        <f t="shared" ca="1" si="59"/>
        <v>#NAME?</v>
      </c>
      <c r="BB408" s="88" t="e">
        <f t="shared" ca="1" si="60"/>
        <v>#NAME?</v>
      </c>
      <c r="BC408" s="90" t="e">
        <f t="shared" ca="1" si="61"/>
        <v>#NAME?</v>
      </c>
      <c r="BD408" s="90" t="e">
        <f t="shared" ca="1" si="62"/>
        <v>#NAME?</v>
      </c>
      <c r="BE408" s="88" t="e">
        <f t="shared" ca="1" si="63"/>
        <v>#NAME?</v>
      </c>
      <c r="BF408" s="22" t="e">
        <f t="shared" ca="1" si="64"/>
        <v>#NAME?</v>
      </c>
      <c r="BG408" s="22" t="e">
        <f t="shared" ca="1" si="65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 t="str">
        <f t="shared" si="43"/>
        <v/>
      </c>
      <c r="B409" s="172"/>
      <c r="C409" s="71"/>
      <c r="D409" s="71"/>
      <c r="E409" s="71"/>
      <c r="F409" s="71"/>
      <c r="G409" s="71"/>
      <c r="H409" s="54" t="str">
        <f t="shared" si="66"/>
        <v/>
      </c>
      <c r="I409" s="71"/>
      <c r="J409" s="71"/>
      <c r="K409" s="71"/>
      <c r="L409" s="71"/>
      <c r="M409" s="71"/>
      <c r="N409" s="54"/>
      <c r="O409" s="71"/>
      <c r="P409" s="71"/>
      <c r="Q409" s="71"/>
      <c r="R409" s="66"/>
      <c r="S409" s="66"/>
      <c r="T409" s="66" t="str">
        <f t="shared" si="67"/>
        <v/>
      </c>
      <c r="U409" s="66"/>
      <c r="V409" s="25"/>
      <c r="W409" s="163"/>
      <c r="X409" s="163"/>
      <c r="Y409" s="69" t="str">
        <f t="shared" si="73"/>
        <v/>
      </c>
      <c r="Z409" s="69"/>
      <c r="AA409" s="69"/>
      <c r="AB409" s="25" t="str">
        <f t="shared" si="68"/>
        <v/>
      </c>
      <c r="AC409" s="71"/>
      <c r="AD409" s="169"/>
      <c r="AE409" s="169"/>
      <c r="AF409" s="69" t="str">
        <f t="shared" si="69"/>
        <v/>
      </c>
      <c r="AG409" s="169"/>
      <c r="AH409" s="170"/>
      <c r="AI409" s="77" t="str">
        <f t="shared" si="44"/>
        <v/>
      </c>
      <c r="AJ409" s="80" t="str">
        <f t="array" ref="AJ409">IFERROR(INDEX('[1]Master Price'!$E:$E,MATCH(D409,'[1]Master Price'!$B:$B,0)),"0")</f>
        <v>0</v>
      </c>
      <c r="AK409" s="80">
        <f t="shared" si="45"/>
        <v>0</v>
      </c>
      <c r="AL409" s="82" t="str">
        <f t="shared" si="46"/>
        <v>0-day</v>
      </c>
      <c r="AM409" s="82" t="str">
        <f t="shared" si="47"/>
        <v>0-day</v>
      </c>
      <c r="AN409" s="82" t="str">
        <f t="shared" si="70"/>
        <v>0-day</v>
      </c>
      <c r="AO409" s="82" t="str">
        <f t="shared" si="71"/>
        <v>0-day</v>
      </c>
      <c r="AP409" s="82" t="str">
        <f t="shared" si="50"/>
        <v>0-day</v>
      </c>
      <c r="AQ409" s="82" t="str">
        <f t="shared" si="51"/>
        <v>0-day</v>
      </c>
      <c r="AR409" s="137"/>
      <c r="AS409" s="83" t="str">
        <f t="shared" si="52"/>
        <v/>
      </c>
      <c r="AT409" s="85">
        <f t="shared" si="72"/>
        <v>0</v>
      </c>
      <c r="AU409" s="84" t="e">
        <f t="shared" ca="1" si="53"/>
        <v>#NAME?</v>
      </c>
      <c r="AV409" s="88" t="e">
        <f t="shared" ca="1" si="54"/>
        <v>#NAME?</v>
      </c>
      <c r="AW409" s="83" t="e">
        <f t="shared" ca="1" si="55"/>
        <v>#NAME?</v>
      </c>
      <c r="AX409" s="88" t="e">
        <f t="shared" ca="1" si="56"/>
        <v>#NAME?</v>
      </c>
      <c r="AY409" s="83" t="str">
        <f t="shared" si="57"/>
        <v/>
      </c>
      <c r="AZ409" s="22" t="e">
        <f t="shared" ca="1" si="58"/>
        <v>#NAME?</v>
      </c>
      <c r="BA409" s="22" t="e">
        <f t="shared" ca="1" si="59"/>
        <v>#NAME?</v>
      </c>
      <c r="BB409" s="88" t="e">
        <f t="shared" ca="1" si="60"/>
        <v>#NAME?</v>
      </c>
      <c r="BC409" s="90" t="e">
        <f t="shared" ca="1" si="61"/>
        <v>#NAME?</v>
      </c>
      <c r="BD409" s="90" t="e">
        <f t="shared" ca="1" si="62"/>
        <v>#NAME?</v>
      </c>
      <c r="BE409" s="88" t="e">
        <f t="shared" ca="1" si="63"/>
        <v>#NAME?</v>
      </c>
      <c r="BF409" s="22" t="e">
        <f t="shared" ca="1" si="64"/>
        <v>#NAME?</v>
      </c>
      <c r="BG409" s="22" t="e">
        <f t="shared" ca="1" si="65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 t="str">
        <f t="shared" si="43"/>
        <v/>
      </c>
      <c r="B410" s="172"/>
      <c r="C410" s="71"/>
      <c r="D410" s="71"/>
      <c r="E410" s="71"/>
      <c r="F410" s="71"/>
      <c r="G410" s="71"/>
      <c r="H410" s="54" t="str">
        <f t="shared" si="66"/>
        <v/>
      </c>
      <c r="I410" s="71"/>
      <c r="J410" s="71"/>
      <c r="K410" s="71"/>
      <c r="L410" s="71"/>
      <c r="M410" s="71"/>
      <c r="N410" s="54"/>
      <c r="O410" s="71"/>
      <c r="P410" s="71"/>
      <c r="Q410" s="71"/>
      <c r="R410" s="66"/>
      <c r="S410" s="66"/>
      <c r="T410" s="66" t="str">
        <f t="shared" si="67"/>
        <v/>
      </c>
      <c r="U410" s="66"/>
      <c r="V410" s="25"/>
      <c r="W410" s="163"/>
      <c r="X410" s="163"/>
      <c r="Y410" s="69" t="str">
        <f t="shared" si="73"/>
        <v/>
      </c>
      <c r="Z410" s="69"/>
      <c r="AA410" s="69"/>
      <c r="AB410" s="25" t="str">
        <f t="shared" si="68"/>
        <v/>
      </c>
      <c r="AC410" s="71"/>
      <c r="AD410" s="169"/>
      <c r="AE410" s="169"/>
      <c r="AF410" s="69" t="str">
        <f t="shared" si="69"/>
        <v/>
      </c>
      <c r="AG410" s="169"/>
      <c r="AH410" s="170"/>
      <c r="AI410" s="77" t="str">
        <f t="shared" si="44"/>
        <v/>
      </c>
      <c r="AJ410" s="80" t="str">
        <f t="array" ref="AJ410">IFERROR(INDEX('[1]Master Price'!$E:$E,MATCH(D410,'[1]Master Price'!$B:$B,0)),"0")</f>
        <v>0</v>
      </c>
      <c r="AK410" s="80">
        <f t="shared" si="45"/>
        <v>0</v>
      </c>
      <c r="AL410" s="82" t="str">
        <f t="shared" si="46"/>
        <v>0-day</v>
      </c>
      <c r="AM410" s="82" t="str">
        <f t="shared" si="47"/>
        <v>0-day</v>
      </c>
      <c r="AN410" s="82" t="str">
        <f t="shared" si="70"/>
        <v>0-day</v>
      </c>
      <c r="AO410" s="82" t="str">
        <f t="shared" si="71"/>
        <v>0-day</v>
      </c>
      <c r="AP410" s="82" t="str">
        <f t="shared" si="50"/>
        <v>0-day</v>
      </c>
      <c r="AQ410" s="82" t="str">
        <f t="shared" si="51"/>
        <v>0-day</v>
      </c>
      <c r="AR410" s="137"/>
      <c r="AS410" s="83" t="str">
        <f t="shared" si="52"/>
        <v/>
      </c>
      <c r="AT410" s="85">
        <f t="shared" si="72"/>
        <v>0</v>
      </c>
      <c r="AU410" s="84" t="e">
        <f t="shared" ca="1" si="53"/>
        <v>#NAME?</v>
      </c>
      <c r="AV410" s="88" t="e">
        <f t="shared" ca="1" si="54"/>
        <v>#NAME?</v>
      </c>
      <c r="AW410" s="83" t="e">
        <f t="shared" ca="1" si="55"/>
        <v>#NAME?</v>
      </c>
      <c r="AX410" s="88" t="e">
        <f t="shared" ca="1" si="56"/>
        <v>#NAME?</v>
      </c>
      <c r="AY410" s="83" t="str">
        <f t="shared" si="57"/>
        <v/>
      </c>
      <c r="AZ410" s="22" t="e">
        <f t="shared" ca="1" si="58"/>
        <v>#NAME?</v>
      </c>
      <c r="BA410" s="22" t="e">
        <f t="shared" ca="1" si="59"/>
        <v>#NAME?</v>
      </c>
      <c r="BB410" s="88" t="e">
        <f t="shared" ca="1" si="60"/>
        <v>#NAME?</v>
      </c>
      <c r="BC410" s="90" t="e">
        <f t="shared" ca="1" si="61"/>
        <v>#NAME?</v>
      </c>
      <c r="BD410" s="90" t="e">
        <f t="shared" ca="1" si="62"/>
        <v>#NAME?</v>
      </c>
      <c r="BE410" s="88" t="e">
        <f t="shared" ca="1" si="63"/>
        <v>#NAME?</v>
      </c>
      <c r="BF410" s="22" t="e">
        <f t="shared" ca="1" si="64"/>
        <v>#NAME?</v>
      </c>
      <c r="BG410" s="22" t="e">
        <f t="shared" ca="1" si="65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 t="str">
        <f t="shared" si="43"/>
        <v/>
      </c>
      <c r="B411" s="172"/>
      <c r="C411" s="71"/>
      <c r="D411" s="71"/>
      <c r="E411" s="71"/>
      <c r="F411" s="71"/>
      <c r="G411" s="71"/>
      <c r="H411" s="54" t="str">
        <f t="shared" si="66"/>
        <v/>
      </c>
      <c r="I411" s="71"/>
      <c r="J411" s="71"/>
      <c r="K411" s="71"/>
      <c r="L411" s="71"/>
      <c r="M411" s="71"/>
      <c r="N411" s="54"/>
      <c r="O411" s="71"/>
      <c r="P411" s="71"/>
      <c r="Q411" s="71"/>
      <c r="R411" s="66"/>
      <c r="S411" s="66"/>
      <c r="T411" s="66" t="str">
        <f t="shared" si="67"/>
        <v/>
      </c>
      <c r="U411" s="66"/>
      <c r="V411" s="25"/>
      <c r="W411" s="163"/>
      <c r="X411" s="163"/>
      <c r="Y411" s="69" t="str">
        <f t="shared" si="73"/>
        <v/>
      </c>
      <c r="Z411" s="69"/>
      <c r="AA411" s="69"/>
      <c r="AB411" s="25" t="str">
        <f t="shared" si="68"/>
        <v/>
      </c>
      <c r="AC411" s="71"/>
      <c r="AD411" s="169"/>
      <c r="AE411" s="169"/>
      <c r="AF411" s="69" t="str">
        <f t="shared" si="69"/>
        <v/>
      </c>
      <c r="AG411" s="169"/>
      <c r="AH411" s="170"/>
      <c r="AI411" s="77" t="str">
        <f t="shared" si="44"/>
        <v/>
      </c>
      <c r="AJ411" s="80" t="str">
        <f t="array" ref="AJ411">IFERROR(INDEX('[1]Master Price'!$E:$E,MATCH(D411,'[1]Master Price'!$B:$B,0)),"0")</f>
        <v>0</v>
      </c>
      <c r="AK411" s="80">
        <f t="shared" si="45"/>
        <v>0</v>
      </c>
      <c r="AL411" s="82" t="str">
        <f t="shared" si="46"/>
        <v>0-day</v>
      </c>
      <c r="AM411" s="82" t="str">
        <f t="shared" si="47"/>
        <v>0-day</v>
      </c>
      <c r="AN411" s="82" t="str">
        <f t="shared" si="70"/>
        <v>0-day</v>
      </c>
      <c r="AO411" s="82" t="str">
        <f t="shared" si="71"/>
        <v>0-day</v>
      </c>
      <c r="AP411" s="82" t="str">
        <f t="shared" si="50"/>
        <v>0-day</v>
      </c>
      <c r="AQ411" s="82" t="str">
        <f t="shared" si="51"/>
        <v>0-day</v>
      </c>
      <c r="AR411" s="137"/>
      <c r="AS411" s="83" t="str">
        <f t="shared" si="52"/>
        <v/>
      </c>
      <c r="AT411" s="85">
        <f t="shared" si="72"/>
        <v>0</v>
      </c>
      <c r="AU411" s="84" t="e">
        <f t="shared" ca="1" si="53"/>
        <v>#NAME?</v>
      </c>
      <c r="AV411" s="88" t="e">
        <f t="shared" ca="1" si="54"/>
        <v>#NAME?</v>
      </c>
      <c r="AW411" s="83" t="e">
        <f t="shared" ca="1" si="55"/>
        <v>#NAME?</v>
      </c>
      <c r="AX411" s="88" t="e">
        <f t="shared" ca="1" si="56"/>
        <v>#NAME?</v>
      </c>
      <c r="AY411" s="83" t="str">
        <f t="shared" si="57"/>
        <v/>
      </c>
      <c r="AZ411" s="22" t="e">
        <f t="shared" ca="1" si="58"/>
        <v>#NAME?</v>
      </c>
      <c r="BA411" s="22" t="e">
        <f t="shared" ca="1" si="59"/>
        <v>#NAME?</v>
      </c>
      <c r="BB411" s="88" t="e">
        <f t="shared" ca="1" si="60"/>
        <v>#NAME?</v>
      </c>
      <c r="BC411" s="90" t="e">
        <f t="shared" ca="1" si="61"/>
        <v>#NAME?</v>
      </c>
      <c r="BD411" s="90" t="e">
        <f t="shared" ca="1" si="62"/>
        <v>#NAME?</v>
      </c>
      <c r="BE411" s="88" t="e">
        <f t="shared" ca="1" si="63"/>
        <v>#NAME?</v>
      </c>
      <c r="BF411" s="22" t="e">
        <f t="shared" ca="1" si="64"/>
        <v>#NAME?</v>
      </c>
      <c r="BG411" s="22" t="e">
        <f t="shared" ca="1" si="65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 t="str">
        <f t="shared" si="43"/>
        <v/>
      </c>
      <c r="B412" s="172"/>
      <c r="C412" s="71"/>
      <c r="D412" s="71"/>
      <c r="E412" s="71"/>
      <c r="F412" s="71"/>
      <c r="G412" s="71"/>
      <c r="H412" s="54" t="str">
        <f t="shared" si="66"/>
        <v/>
      </c>
      <c r="I412" s="71"/>
      <c r="J412" s="71"/>
      <c r="K412" s="71"/>
      <c r="L412" s="71"/>
      <c r="M412" s="71"/>
      <c r="N412" s="54"/>
      <c r="O412" s="71"/>
      <c r="P412" s="71"/>
      <c r="Q412" s="71"/>
      <c r="R412" s="66"/>
      <c r="S412" s="66"/>
      <c r="T412" s="66" t="str">
        <f t="shared" si="67"/>
        <v/>
      </c>
      <c r="U412" s="66"/>
      <c r="V412" s="25"/>
      <c r="W412" s="163"/>
      <c r="X412" s="163"/>
      <c r="Y412" s="69" t="str">
        <f t="shared" si="73"/>
        <v/>
      </c>
      <c r="Z412" s="69"/>
      <c r="AA412" s="69"/>
      <c r="AB412" s="25" t="str">
        <f t="shared" si="68"/>
        <v/>
      </c>
      <c r="AC412" s="71"/>
      <c r="AD412" s="169"/>
      <c r="AE412" s="169"/>
      <c r="AF412" s="69" t="str">
        <f t="shared" si="69"/>
        <v/>
      </c>
      <c r="AG412" s="169"/>
      <c r="AH412" s="170"/>
      <c r="AI412" s="77" t="str">
        <f t="shared" si="44"/>
        <v/>
      </c>
      <c r="AJ412" s="80" t="str">
        <f t="array" ref="AJ412">IFERROR(INDEX('[1]Master Price'!$E:$E,MATCH(D412,'[1]Master Price'!$B:$B,0)),"0")</f>
        <v>0</v>
      </c>
      <c r="AK412" s="80">
        <f t="shared" si="45"/>
        <v>0</v>
      </c>
      <c r="AL412" s="82" t="str">
        <f t="shared" si="46"/>
        <v>0-day</v>
      </c>
      <c r="AM412" s="82" t="str">
        <f t="shared" si="47"/>
        <v>0-day</v>
      </c>
      <c r="AN412" s="82" t="str">
        <f t="shared" si="70"/>
        <v>0-day</v>
      </c>
      <c r="AO412" s="82" t="str">
        <f t="shared" si="71"/>
        <v>0-day</v>
      </c>
      <c r="AP412" s="82" t="str">
        <f t="shared" si="50"/>
        <v>0-day</v>
      </c>
      <c r="AQ412" s="82" t="str">
        <f t="shared" si="51"/>
        <v>0-day</v>
      </c>
      <c r="AR412" s="137"/>
      <c r="AS412" s="83" t="str">
        <f t="shared" si="52"/>
        <v/>
      </c>
      <c r="AT412" s="85">
        <f t="shared" si="72"/>
        <v>0</v>
      </c>
      <c r="AU412" s="84" t="e">
        <f t="shared" ca="1" si="53"/>
        <v>#NAME?</v>
      </c>
      <c r="AV412" s="88" t="e">
        <f t="shared" ca="1" si="54"/>
        <v>#NAME?</v>
      </c>
      <c r="AW412" s="83" t="e">
        <f t="shared" ca="1" si="55"/>
        <v>#NAME?</v>
      </c>
      <c r="AX412" s="88" t="e">
        <f t="shared" ca="1" si="56"/>
        <v>#NAME?</v>
      </c>
      <c r="AY412" s="83" t="str">
        <f t="shared" si="57"/>
        <v/>
      </c>
      <c r="AZ412" s="22" t="e">
        <f t="shared" ca="1" si="58"/>
        <v>#NAME?</v>
      </c>
      <c r="BA412" s="22" t="e">
        <f t="shared" ca="1" si="59"/>
        <v>#NAME?</v>
      </c>
      <c r="BB412" s="88" t="e">
        <f t="shared" ca="1" si="60"/>
        <v>#NAME?</v>
      </c>
      <c r="BC412" s="90" t="e">
        <f t="shared" ca="1" si="61"/>
        <v>#NAME?</v>
      </c>
      <c r="BD412" s="90" t="e">
        <f t="shared" ca="1" si="62"/>
        <v>#NAME?</v>
      </c>
      <c r="BE412" s="88" t="e">
        <f t="shared" ca="1" si="63"/>
        <v>#NAME?</v>
      </c>
      <c r="BF412" s="22" t="e">
        <f t="shared" ca="1" si="64"/>
        <v>#NAME?</v>
      </c>
      <c r="BG412" s="22" t="e">
        <f t="shared" ca="1" si="65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 t="str">
        <f t="shared" si="43"/>
        <v/>
      </c>
      <c r="B413" s="172"/>
      <c r="C413" s="71"/>
      <c r="D413" s="71"/>
      <c r="E413" s="71"/>
      <c r="F413" s="71"/>
      <c r="G413" s="71"/>
      <c r="H413" s="54" t="str">
        <f t="shared" si="66"/>
        <v/>
      </c>
      <c r="I413" s="71"/>
      <c r="J413" s="71"/>
      <c r="K413" s="71"/>
      <c r="L413" s="71"/>
      <c r="M413" s="71"/>
      <c r="N413" s="54"/>
      <c r="O413" s="71"/>
      <c r="P413" s="71"/>
      <c r="Q413" s="71"/>
      <c r="R413" s="66"/>
      <c r="S413" s="66"/>
      <c r="T413" s="66" t="str">
        <f t="shared" si="67"/>
        <v/>
      </c>
      <c r="U413" s="66"/>
      <c r="V413" s="25"/>
      <c r="W413" s="163"/>
      <c r="X413" s="163"/>
      <c r="Y413" s="69" t="str">
        <f t="shared" si="73"/>
        <v/>
      </c>
      <c r="Z413" s="69"/>
      <c r="AA413" s="69"/>
      <c r="AB413" s="25" t="str">
        <f t="shared" si="68"/>
        <v/>
      </c>
      <c r="AC413" s="71"/>
      <c r="AD413" s="169"/>
      <c r="AE413" s="169"/>
      <c r="AF413" s="69" t="str">
        <f t="shared" si="69"/>
        <v/>
      </c>
      <c r="AG413" s="169"/>
      <c r="AH413" s="170"/>
      <c r="AI413" s="77" t="str">
        <f t="shared" si="44"/>
        <v/>
      </c>
      <c r="AJ413" s="80" t="str">
        <f t="array" ref="AJ413">IFERROR(INDEX('[1]Master Price'!$E:$E,MATCH(D413,'[1]Master Price'!$B:$B,0)),"0")</f>
        <v>0</v>
      </c>
      <c r="AK413" s="80">
        <f t="shared" si="45"/>
        <v>0</v>
      </c>
      <c r="AL413" s="82" t="str">
        <f t="shared" si="46"/>
        <v>0-day</v>
      </c>
      <c r="AM413" s="82" t="str">
        <f t="shared" si="47"/>
        <v>0-day</v>
      </c>
      <c r="AN413" s="82" t="str">
        <f t="shared" si="70"/>
        <v>0-day</v>
      </c>
      <c r="AO413" s="82" t="str">
        <f t="shared" si="71"/>
        <v>0-day</v>
      </c>
      <c r="AP413" s="82" t="str">
        <f t="shared" si="50"/>
        <v>0-day</v>
      </c>
      <c r="AQ413" s="82" t="str">
        <f t="shared" si="51"/>
        <v>0-day</v>
      </c>
      <c r="AR413" s="137"/>
      <c r="AS413" s="83" t="str">
        <f t="shared" si="52"/>
        <v/>
      </c>
      <c r="AT413" s="85">
        <f t="shared" si="72"/>
        <v>0</v>
      </c>
      <c r="AU413" s="84" t="e">
        <f t="shared" ca="1" si="53"/>
        <v>#NAME?</v>
      </c>
      <c r="AV413" s="88" t="e">
        <f t="shared" ca="1" si="54"/>
        <v>#NAME?</v>
      </c>
      <c r="AW413" s="83" t="e">
        <f t="shared" ca="1" si="55"/>
        <v>#NAME?</v>
      </c>
      <c r="AX413" s="88" t="e">
        <f t="shared" ca="1" si="56"/>
        <v>#NAME?</v>
      </c>
      <c r="AY413" s="83" t="str">
        <f t="shared" si="57"/>
        <v/>
      </c>
      <c r="AZ413" s="22" t="e">
        <f t="shared" ca="1" si="58"/>
        <v>#NAME?</v>
      </c>
      <c r="BA413" s="22" t="e">
        <f t="shared" ca="1" si="59"/>
        <v>#NAME?</v>
      </c>
      <c r="BB413" s="88" t="e">
        <f t="shared" ca="1" si="60"/>
        <v>#NAME?</v>
      </c>
      <c r="BC413" s="90" t="e">
        <f t="shared" ca="1" si="61"/>
        <v>#NAME?</v>
      </c>
      <c r="BD413" s="90" t="e">
        <f t="shared" ca="1" si="62"/>
        <v>#NAME?</v>
      </c>
      <c r="BE413" s="88" t="e">
        <f t="shared" ca="1" si="63"/>
        <v>#NAME?</v>
      </c>
      <c r="BF413" s="22" t="e">
        <f t="shared" ca="1" si="64"/>
        <v>#NAME?</v>
      </c>
      <c r="BG413" s="22" t="e">
        <f t="shared" ca="1" si="65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 t="str">
        <f t="shared" si="43"/>
        <v/>
      </c>
      <c r="B414" s="172"/>
      <c r="C414" s="71"/>
      <c r="D414" s="71"/>
      <c r="E414" s="71"/>
      <c r="F414" s="71"/>
      <c r="G414" s="71"/>
      <c r="H414" s="54" t="str">
        <f t="shared" si="66"/>
        <v/>
      </c>
      <c r="I414" s="71"/>
      <c r="J414" s="71"/>
      <c r="K414" s="71"/>
      <c r="L414" s="71"/>
      <c r="M414" s="71"/>
      <c r="N414" s="54"/>
      <c r="O414" s="71"/>
      <c r="P414" s="71"/>
      <c r="Q414" s="71"/>
      <c r="R414" s="66"/>
      <c r="S414" s="66"/>
      <c r="T414" s="66" t="str">
        <f t="shared" si="67"/>
        <v/>
      </c>
      <c r="U414" s="66"/>
      <c r="V414" s="25"/>
      <c r="W414" s="163"/>
      <c r="X414" s="163"/>
      <c r="Y414" s="69" t="str">
        <f t="shared" si="73"/>
        <v/>
      </c>
      <c r="Z414" s="69"/>
      <c r="AA414" s="69"/>
      <c r="AB414" s="25" t="str">
        <f t="shared" si="68"/>
        <v/>
      </c>
      <c r="AC414" s="71"/>
      <c r="AD414" s="169"/>
      <c r="AE414" s="169"/>
      <c r="AF414" s="69" t="str">
        <f t="shared" si="69"/>
        <v/>
      </c>
      <c r="AG414" s="169"/>
      <c r="AH414" s="170"/>
      <c r="AI414" s="77" t="str">
        <f t="shared" si="44"/>
        <v/>
      </c>
      <c r="AJ414" s="80" t="str">
        <f t="array" ref="AJ414">IFERROR(INDEX('[1]Master Price'!$E:$E,MATCH(D414,'[1]Master Price'!$B:$B,0)),"0")</f>
        <v>0</v>
      </c>
      <c r="AK414" s="80">
        <f t="shared" si="45"/>
        <v>0</v>
      </c>
      <c r="AL414" s="82" t="str">
        <f t="shared" si="46"/>
        <v>0-day</v>
      </c>
      <c r="AM414" s="82" t="str">
        <f t="shared" si="47"/>
        <v>0-day</v>
      </c>
      <c r="AN414" s="82" t="str">
        <f t="shared" si="70"/>
        <v>0-day</v>
      </c>
      <c r="AO414" s="82" t="str">
        <f t="shared" si="71"/>
        <v>0-day</v>
      </c>
      <c r="AP414" s="82" t="str">
        <f t="shared" si="50"/>
        <v>0-day</v>
      </c>
      <c r="AQ414" s="82" t="str">
        <f t="shared" si="51"/>
        <v>0-day</v>
      </c>
      <c r="AR414" s="137"/>
      <c r="AS414" s="83" t="str">
        <f t="shared" si="52"/>
        <v/>
      </c>
      <c r="AT414" s="85">
        <f t="shared" si="72"/>
        <v>0</v>
      </c>
      <c r="AU414" s="84" t="e">
        <f t="shared" ca="1" si="53"/>
        <v>#NAME?</v>
      </c>
      <c r="AV414" s="88" t="e">
        <f t="shared" ca="1" si="54"/>
        <v>#NAME?</v>
      </c>
      <c r="AW414" s="83" t="e">
        <f t="shared" ca="1" si="55"/>
        <v>#NAME?</v>
      </c>
      <c r="AX414" s="88" t="e">
        <f t="shared" ca="1" si="56"/>
        <v>#NAME?</v>
      </c>
      <c r="AY414" s="83" t="str">
        <f t="shared" si="57"/>
        <v/>
      </c>
      <c r="AZ414" s="22" t="e">
        <f t="shared" ca="1" si="58"/>
        <v>#NAME?</v>
      </c>
      <c r="BA414" s="22" t="e">
        <f t="shared" ca="1" si="59"/>
        <v>#NAME?</v>
      </c>
      <c r="BB414" s="88" t="e">
        <f t="shared" ca="1" si="60"/>
        <v>#NAME?</v>
      </c>
      <c r="BC414" s="90" t="e">
        <f t="shared" ca="1" si="61"/>
        <v>#NAME?</v>
      </c>
      <c r="BD414" s="90" t="e">
        <f t="shared" ca="1" si="62"/>
        <v>#NAME?</v>
      </c>
      <c r="BE414" s="88" t="e">
        <f t="shared" ca="1" si="63"/>
        <v>#NAME?</v>
      </c>
      <c r="BF414" s="22" t="e">
        <f t="shared" ca="1" si="64"/>
        <v>#NAME?</v>
      </c>
      <c r="BG414" s="22" t="e">
        <f t="shared" ca="1" si="65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 t="str">
        <f t="shared" si="43"/>
        <v/>
      </c>
      <c r="B415" s="172"/>
      <c r="C415" s="71"/>
      <c r="D415" s="71"/>
      <c r="E415" s="71"/>
      <c r="F415" s="71"/>
      <c r="G415" s="71"/>
      <c r="H415" s="54" t="str">
        <f t="shared" si="66"/>
        <v/>
      </c>
      <c r="I415" s="71"/>
      <c r="J415" s="71"/>
      <c r="K415" s="71"/>
      <c r="L415" s="71"/>
      <c r="M415" s="71"/>
      <c r="N415" s="54"/>
      <c r="O415" s="71"/>
      <c r="P415" s="71"/>
      <c r="Q415" s="71"/>
      <c r="R415" s="66"/>
      <c r="S415" s="66"/>
      <c r="T415" s="66" t="str">
        <f t="shared" si="67"/>
        <v/>
      </c>
      <c r="U415" s="66"/>
      <c r="V415" s="25"/>
      <c r="W415" s="163"/>
      <c r="X415" s="163"/>
      <c r="Y415" s="69" t="str">
        <f t="shared" si="73"/>
        <v/>
      </c>
      <c r="Z415" s="69"/>
      <c r="AA415" s="69"/>
      <c r="AB415" s="25" t="str">
        <f t="shared" si="68"/>
        <v/>
      </c>
      <c r="AC415" s="71"/>
      <c r="AD415" s="169"/>
      <c r="AE415" s="169"/>
      <c r="AF415" s="69" t="str">
        <f t="shared" si="69"/>
        <v/>
      </c>
      <c r="AG415" s="169"/>
      <c r="AH415" s="170"/>
      <c r="AI415" s="77" t="str">
        <f t="shared" si="44"/>
        <v/>
      </c>
      <c r="AJ415" s="80" t="str">
        <f t="array" ref="AJ415">IFERROR(INDEX('[1]Master Price'!$E:$E,MATCH(D415,'[1]Master Price'!$B:$B,0)),"0")</f>
        <v>0</v>
      </c>
      <c r="AK415" s="80">
        <f t="shared" si="45"/>
        <v>0</v>
      </c>
      <c r="AL415" s="82" t="str">
        <f t="shared" si="46"/>
        <v>0-day</v>
      </c>
      <c r="AM415" s="82" t="str">
        <f t="shared" si="47"/>
        <v>0-day</v>
      </c>
      <c r="AN415" s="82" t="str">
        <f t="shared" si="70"/>
        <v>0-day</v>
      </c>
      <c r="AO415" s="82" t="str">
        <f t="shared" si="71"/>
        <v>0-day</v>
      </c>
      <c r="AP415" s="82" t="str">
        <f t="shared" si="50"/>
        <v>0-day</v>
      </c>
      <c r="AQ415" s="82" t="str">
        <f t="shared" si="51"/>
        <v>0-day</v>
      </c>
      <c r="AR415" s="137"/>
      <c r="AS415" s="83" t="str">
        <f t="shared" si="52"/>
        <v/>
      </c>
      <c r="AT415" s="85">
        <f t="shared" si="72"/>
        <v>0</v>
      </c>
      <c r="AU415" s="84" t="e">
        <f t="shared" ca="1" si="53"/>
        <v>#NAME?</v>
      </c>
      <c r="AV415" s="88" t="e">
        <f t="shared" ca="1" si="54"/>
        <v>#NAME?</v>
      </c>
      <c r="AW415" s="83" t="e">
        <f t="shared" ca="1" si="55"/>
        <v>#NAME?</v>
      </c>
      <c r="AX415" s="88" t="e">
        <f t="shared" ca="1" si="56"/>
        <v>#NAME?</v>
      </c>
      <c r="AY415" s="83" t="str">
        <f t="shared" si="57"/>
        <v/>
      </c>
      <c r="AZ415" s="22" t="e">
        <f t="shared" ca="1" si="58"/>
        <v>#NAME?</v>
      </c>
      <c r="BA415" s="22" t="e">
        <f t="shared" ca="1" si="59"/>
        <v>#NAME?</v>
      </c>
      <c r="BB415" s="88" t="e">
        <f t="shared" ca="1" si="60"/>
        <v>#NAME?</v>
      </c>
      <c r="BC415" s="90" t="e">
        <f t="shared" ca="1" si="61"/>
        <v>#NAME?</v>
      </c>
      <c r="BD415" s="90" t="e">
        <f t="shared" ca="1" si="62"/>
        <v>#NAME?</v>
      </c>
      <c r="BE415" s="88" t="e">
        <f t="shared" ca="1" si="63"/>
        <v>#NAME?</v>
      </c>
      <c r="BF415" s="22" t="e">
        <f t="shared" ca="1" si="64"/>
        <v>#NAME?</v>
      </c>
      <c r="BG415" s="22" t="e">
        <f t="shared" ca="1" si="65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 t="str">
        <f t="shared" si="43"/>
        <v/>
      </c>
      <c r="B416" s="172"/>
      <c r="C416" s="71"/>
      <c r="D416" s="71"/>
      <c r="E416" s="71"/>
      <c r="F416" s="71"/>
      <c r="G416" s="71"/>
      <c r="H416" s="54" t="str">
        <f t="shared" si="66"/>
        <v/>
      </c>
      <c r="I416" s="71"/>
      <c r="J416" s="71"/>
      <c r="K416" s="71"/>
      <c r="L416" s="71"/>
      <c r="M416" s="71"/>
      <c r="N416" s="54"/>
      <c r="O416" s="71"/>
      <c r="P416" s="71"/>
      <c r="Q416" s="71"/>
      <c r="R416" s="66"/>
      <c r="S416" s="66"/>
      <c r="T416" s="66" t="str">
        <f t="shared" si="67"/>
        <v/>
      </c>
      <c r="U416" s="66"/>
      <c r="V416" s="25"/>
      <c r="W416" s="163"/>
      <c r="X416" s="163"/>
      <c r="Y416" s="69" t="str">
        <f t="shared" si="73"/>
        <v/>
      </c>
      <c r="Z416" s="69"/>
      <c r="AA416" s="69"/>
      <c r="AB416" s="25" t="str">
        <f t="shared" si="68"/>
        <v/>
      </c>
      <c r="AC416" s="71"/>
      <c r="AD416" s="169"/>
      <c r="AE416" s="169"/>
      <c r="AF416" s="69" t="str">
        <f t="shared" si="69"/>
        <v/>
      </c>
      <c r="AG416" s="169"/>
      <c r="AH416" s="170"/>
      <c r="AI416" s="77" t="str">
        <f t="shared" si="44"/>
        <v/>
      </c>
      <c r="AJ416" s="80" t="str">
        <f t="array" ref="AJ416">IFERROR(INDEX('[1]Master Price'!$E:$E,MATCH(D416,'[1]Master Price'!$B:$B,0)),"0")</f>
        <v>0</v>
      </c>
      <c r="AK416" s="80">
        <f t="shared" si="45"/>
        <v>0</v>
      </c>
      <c r="AL416" s="82" t="str">
        <f t="shared" si="46"/>
        <v>0-day</v>
      </c>
      <c r="AM416" s="82" t="str">
        <f t="shared" si="47"/>
        <v>0-day</v>
      </c>
      <c r="AN416" s="82" t="str">
        <f t="shared" si="70"/>
        <v>0-day</v>
      </c>
      <c r="AO416" s="82" t="str">
        <f t="shared" si="71"/>
        <v>0-day</v>
      </c>
      <c r="AP416" s="82" t="str">
        <f t="shared" si="50"/>
        <v>0-day</v>
      </c>
      <c r="AQ416" s="82" t="str">
        <f t="shared" si="51"/>
        <v>0-day</v>
      </c>
      <c r="AR416" s="137"/>
      <c r="AS416" s="83" t="str">
        <f t="shared" si="52"/>
        <v/>
      </c>
      <c r="AT416" s="85">
        <f t="shared" si="72"/>
        <v>0</v>
      </c>
      <c r="AU416" s="84" t="e">
        <f t="shared" ca="1" si="53"/>
        <v>#NAME?</v>
      </c>
      <c r="AV416" s="88" t="e">
        <f t="shared" ca="1" si="54"/>
        <v>#NAME?</v>
      </c>
      <c r="AW416" s="83" t="e">
        <f t="shared" ca="1" si="55"/>
        <v>#NAME?</v>
      </c>
      <c r="AX416" s="88" t="e">
        <f t="shared" ca="1" si="56"/>
        <v>#NAME?</v>
      </c>
      <c r="AY416" s="83" t="str">
        <f t="shared" si="57"/>
        <v/>
      </c>
      <c r="AZ416" s="22" t="e">
        <f t="shared" ca="1" si="58"/>
        <v>#NAME?</v>
      </c>
      <c r="BA416" s="22" t="e">
        <f t="shared" ca="1" si="59"/>
        <v>#NAME?</v>
      </c>
      <c r="BB416" s="88" t="e">
        <f t="shared" ca="1" si="60"/>
        <v>#NAME?</v>
      </c>
      <c r="BC416" s="90" t="e">
        <f t="shared" ca="1" si="61"/>
        <v>#NAME?</v>
      </c>
      <c r="BD416" s="90" t="e">
        <f t="shared" ca="1" si="62"/>
        <v>#NAME?</v>
      </c>
      <c r="BE416" s="88" t="e">
        <f t="shared" ca="1" si="63"/>
        <v>#NAME?</v>
      </c>
      <c r="BF416" s="22" t="e">
        <f t="shared" ca="1" si="64"/>
        <v>#NAME?</v>
      </c>
      <c r="BG416" s="22" t="e">
        <f t="shared" ca="1" si="65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 t="str">
        <f t="shared" si="43"/>
        <v/>
      </c>
      <c r="B417" s="172"/>
      <c r="C417" s="71"/>
      <c r="D417" s="71"/>
      <c r="E417" s="71"/>
      <c r="F417" s="71"/>
      <c r="G417" s="71"/>
      <c r="H417" s="54" t="str">
        <f t="shared" si="66"/>
        <v/>
      </c>
      <c r="I417" s="71"/>
      <c r="J417" s="71"/>
      <c r="K417" s="71"/>
      <c r="L417" s="71"/>
      <c r="M417" s="71"/>
      <c r="N417" s="54"/>
      <c r="O417" s="71"/>
      <c r="P417" s="71"/>
      <c r="Q417" s="71"/>
      <c r="R417" s="66"/>
      <c r="S417" s="66"/>
      <c r="T417" s="66" t="str">
        <f t="shared" si="67"/>
        <v/>
      </c>
      <c r="U417" s="66"/>
      <c r="V417" s="25"/>
      <c r="W417" s="163"/>
      <c r="X417" s="163"/>
      <c r="Y417" s="69" t="str">
        <f t="shared" si="73"/>
        <v/>
      </c>
      <c r="Z417" s="69"/>
      <c r="AA417" s="69"/>
      <c r="AB417" s="25" t="str">
        <f t="shared" si="68"/>
        <v/>
      </c>
      <c r="AC417" s="71"/>
      <c r="AD417" s="169"/>
      <c r="AE417" s="169"/>
      <c r="AF417" s="69" t="str">
        <f t="shared" si="69"/>
        <v/>
      </c>
      <c r="AG417" s="169"/>
      <c r="AH417" s="170"/>
      <c r="AI417" s="77" t="str">
        <f t="shared" si="44"/>
        <v/>
      </c>
      <c r="AJ417" s="80" t="str">
        <f t="array" ref="AJ417">IFERROR(INDEX('[1]Master Price'!$E:$E,MATCH(D417,'[1]Master Price'!$B:$B,0)),"0")</f>
        <v>0</v>
      </c>
      <c r="AK417" s="80">
        <f t="shared" si="45"/>
        <v>0</v>
      </c>
      <c r="AL417" s="82" t="str">
        <f t="shared" si="46"/>
        <v>0-day</v>
      </c>
      <c r="AM417" s="82" t="str">
        <f t="shared" si="47"/>
        <v>0-day</v>
      </c>
      <c r="AN417" s="82" t="str">
        <f t="shared" si="70"/>
        <v>0-day</v>
      </c>
      <c r="AO417" s="82" t="str">
        <f t="shared" si="71"/>
        <v>0-day</v>
      </c>
      <c r="AP417" s="82" t="str">
        <f t="shared" si="50"/>
        <v>0-day</v>
      </c>
      <c r="AQ417" s="82" t="str">
        <f t="shared" si="51"/>
        <v>0-day</v>
      </c>
      <c r="AR417" s="137"/>
      <c r="AS417" s="83" t="str">
        <f t="shared" si="52"/>
        <v/>
      </c>
      <c r="AT417" s="85">
        <f t="shared" si="72"/>
        <v>0</v>
      </c>
      <c r="AU417" s="84" t="e">
        <f t="shared" ca="1" si="53"/>
        <v>#NAME?</v>
      </c>
      <c r="AV417" s="88" t="e">
        <f t="shared" ca="1" si="54"/>
        <v>#NAME?</v>
      </c>
      <c r="AW417" s="83" t="e">
        <f t="shared" ca="1" si="55"/>
        <v>#NAME?</v>
      </c>
      <c r="AX417" s="88" t="e">
        <f t="shared" ca="1" si="56"/>
        <v>#NAME?</v>
      </c>
      <c r="AY417" s="83" t="str">
        <f t="shared" si="57"/>
        <v/>
      </c>
      <c r="AZ417" s="22" t="e">
        <f t="shared" ca="1" si="58"/>
        <v>#NAME?</v>
      </c>
      <c r="BA417" s="22" t="e">
        <f t="shared" ca="1" si="59"/>
        <v>#NAME?</v>
      </c>
      <c r="BB417" s="88" t="e">
        <f t="shared" ca="1" si="60"/>
        <v>#NAME?</v>
      </c>
      <c r="BC417" s="90" t="e">
        <f t="shared" ca="1" si="61"/>
        <v>#NAME?</v>
      </c>
      <c r="BD417" s="90" t="e">
        <f t="shared" ca="1" si="62"/>
        <v>#NAME?</v>
      </c>
      <c r="BE417" s="88" t="e">
        <f t="shared" ca="1" si="63"/>
        <v>#NAME?</v>
      </c>
      <c r="BF417" s="22" t="e">
        <f t="shared" ca="1" si="64"/>
        <v>#NAME?</v>
      </c>
      <c r="BG417" s="22" t="e">
        <f t="shared" ca="1" si="65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 t="str">
        <f t="shared" si="43"/>
        <v/>
      </c>
      <c r="B418" s="172"/>
      <c r="C418" s="71"/>
      <c r="D418" s="71"/>
      <c r="E418" s="71"/>
      <c r="F418" s="71"/>
      <c r="G418" s="71"/>
      <c r="H418" s="54" t="str">
        <f t="shared" si="66"/>
        <v/>
      </c>
      <c r="I418" s="71"/>
      <c r="J418" s="71"/>
      <c r="K418" s="71"/>
      <c r="L418" s="71"/>
      <c r="M418" s="71"/>
      <c r="N418" s="54"/>
      <c r="O418" s="71"/>
      <c r="P418" s="71"/>
      <c r="Q418" s="71"/>
      <c r="R418" s="66"/>
      <c r="S418" s="66"/>
      <c r="T418" s="66" t="str">
        <f t="shared" si="67"/>
        <v/>
      </c>
      <c r="U418" s="66"/>
      <c r="V418" s="25"/>
      <c r="W418" s="163"/>
      <c r="X418" s="163"/>
      <c r="Y418" s="69" t="str">
        <f t="shared" si="73"/>
        <v/>
      </c>
      <c r="Z418" s="69"/>
      <c r="AA418" s="69"/>
      <c r="AB418" s="25" t="str">
        <f t="shared" si="68"/>
        <v/>
      </c>
      <c r="AC418" s="71"/>
      <c r="AD418" s="169"/>
      <c r="AE418" s="169"/>
      <c r="AF418" s="69" t="str">
        <f t="shared" si="69"/>
        <v/>
      </c>
      <c r="AG418" s="169"/>
      <c r="AH418" s="170"/>
      <c r="AI418" s="77" t="str">
        <f t="shared" si="44"/>
        <v/>
      </c>
      <c r="AJ418" s="80" t="str">
        <f t="array" ref="AJ418">IFERROR(INDEX('[1]Master Price'!$E:$E,MATCH(D418,'[1]Master Price'!$B:$B,0)),"0")</f>
        <v>0</v>
      </c>
      <c r="AK418" s="80">
        <f t="shared" si="45"/>
        <v>0</v>
      </c>
      <c r="AL418" s="82" t="str">
        <f t="shared" si="46"/>
        <v>0-day</v>
      </c>
      <c r="AM418" s="82" t="str">
        <f t="shared" si="47"/>
        <v>0-day</v>
      </c>
      <c r="AN418" s="82" t="str">
        <f t="shared" si="70"/>
        <v>0-day</v>
      </c>
      <c r="AO418" s="82" t="str">
        <f t="shared" si="71"/>
        <v>0-day</v>
      </c>
      <c r="AP418" s="82" t="str">
        <f t="shared" si="50"/>
        <v>0-day</v>
      </c>
      <c r="AQ418" s="82" t="str">
        <f t="shared" si="51"/>
        <v>0-day</v>
      </c>
      <c r="AR418" s="137"/>
      <c r="AS418" s="83" t="str">
        <f t="shared" si="52"/>
        <v/>
      </c>
      <c r="AT418" s="85">
        <f t="shared" si="72"/>
        <v>0</v>
      </c>
      <c r="AU418" s="84" t="e">
        <f t="shared" ca="1" si="53"/>
        <v>#NAME?</v>
      </c>
      <c r="AV418" s="88" t="e">
        <f t="shared" ca="1" si="54"/>
        <v>#NAME?</v>
      </c>
      <c r="AW418" s="83" t="e">
        <f t="shared" ca="1" si="55"/>
        <v>#NAME?</v>
      </c>
      <c r="AX418" s="88" t="e">
        <f t="shared" ca="1" si="56"/>
        <v>#NAME?</v>
      </c>
      <c r="AY418" s="83" t="str">
        <f t="shared" si="57"/>
        <v/>
      </c>
      <c r="AZ418" s="22" t="e">
        <f t="shared" ca="1" si="58"/>
        <v>#NAME?</v>
      </c>
      <c r="BA418" s="22" t="e">
        <f t="shared" ca="1" si="59"/>
        <v>#NAME?</v>
      </c>
      <c r="BB418" s="88" t="e">
        <f t="shared" ca="1" si="60"/>
        <v>#NAME?</v>
      </c>
      <c r="BC418" s="90" t="e">
        <f t="shared" ca="1" si="61"/>
        <v>#NAME?</v>
      </c>
      <c r="BD418" s="90" t="e">
        <f t="shared" ca="1" si="62"/>
        <v>#NAME?</v>
      </c>
      <c r="BE418" s="88" t="e">
        <f t="shared" ca="1" si="63"/>
        <v>#NAME?</v>
      </c>
      <c r="BF418" s="22" t="e">
        <f t="shared" ca="1" si="64"/>
        <v>#NAME?</v>
      </c>
      <c r="BG418" s="22" t="e">
        <f t="shared" ca="1" si="65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 t="str">
        <f t="shared" si="43"/>
        <v/>
      </c>
      <c r="B419" s="172"/>
      <c r="C419" s="71"/>
      <c r="D419" s="71"/>
      <c r="E419" s="71"/>
      <c r="F419" s="71"/>
      <c r="G419" s="71"/>
      <c r="H419" s="54" t="str">
        <f t="shared" si="66"/>
        <v/>
      </c>
      <c r="I419" s="71"/>
      <c r="J419" s="71"/>
      <c r="K419" s="71"/>
      <c r="L419" s="71"/>
      <c r="M419" s="71"/>
      <c r="N419" s="54"/>
      <c r="O419" s="71"/>
      <c r="P419" s="71"/>
      <c r="Q419" s="71"/>
      <c r="R419" s="66"/>
      <c r="S419" s="66"/>
      <c r="T419" s="66" t="str">
        <f t="shared" si="67"/>
        <v/>
      </c>
      <c r="U419" s="66"/>
      <c r="V419" s="25"/>
      <c r="W419" s="163"/>
      <c r="X419" s="163"/>
      <c r="Y419" s="69" t="str">
        <f t="shared" si="73"/>
        <v/>
      </c>
      <c r="Z419" s="69"/>
      <c r="AA419" s="69"/>
      <c r="AB419" s="25" t="str">
        <f t="shared" si="68"/>
        <v/>
      </c>
      <c r="AC419" s="71"/>
      <c r="AD419" s="169"/>
      <c r="AE419" s="169"/>
      <c r="AF419" s="69" t="str">
        <f t="shared" si="69"/>
        <v/>
      </c>
      <c r="AG419" s="169"/>
      <c r="AH419" s="170"/>
      <c r="AI419" s="77" t="str">
        <f t="shared" si="44"/>
        <v/>
      </c>
      <c r="AJ419" s="80" t="str">
        <f t="array" ref="AJ419">IFERROR(INDEX('[1]Master Price'!$E:$E,MATCH(D419,'[1]Master Price'!$B:$B,0)),"0")</f>
        <v>0</v>
      </c>
      <c r="AK419" s="80">
        <f t="shared" si="45"/>
        <v>0</v>
      </c>
      <c r="AL419" s="82" t="str">
        <f t="shared" si="46"/>
        <v>0-day</v>
      </c>
      <c r="AM419" s="82" t="str">
        <f t="shared" si="47"/>
        <v>0-day</v>
      </c>
      <c r="AN419" s="82" t="str">
        <f t="shared" si="70"/>
        <v>0-day</v>
      </c>
      <c r="AO419" s="82" t="str">
        <f t="shared" si="71"/>
        <v>0-day</v>
      </c>
      <c r="AP419" s="82" t="str">
        <f t="shared" si="50"/>
        <v>0-day</v>
      </c>
      <c r="AQ419" s="82" t="str">
        <f t="shared" si="51"/>
        <v>0-day</v>
      </c>
      <c r="AR419" s="137"/>
      <c r="AS419" s="83" t="str">
        <f t="shared" si="52"/>
        <v/>
      </c>
      <c r="AT419" s="85">
        <f t="shared" si="72"/>
        <v>0</v>
      </c>
      <c r="AU419" s="84" t="e">
        <f t="shared" ca="1" si="53"/>
        <v>#NAME?</v>
      </c>
      <c r="AV419" s="88" t="e">
        <f t="shared" ca="1" si="54"/>
        <v>#NAME?</v>
      </c>
      <c r="AW419" s="83" t="e">
        <f t="shared" ca="1" si="55"/>
        <v>#NAME?</v>
      </c>
      <c r="AX419" s="88" t="e">
        <f t="shared" ca="1" si="56"/>
        <v>#NAME?</v>
      </c>
      <c r="AY419" s="83" t="str">
        <f t="shared" si="57"/>
        <v/>
      </c>
      <c r="AZ419" s="22" t="e">
        <f t="shared" ca="1" si="58"/>
        <v>#NAME?</v>
      </c>
      <c r="BA419" s="22" t="e">
        <f t="shared" ca="1" si="59"/>
        <v>#NAME?</v>
      </c>
      <c r="BB419" s="88" t="e">
        <f t="shared" ca="1" si="60"/>
        <v>#NAME?</v>
      </c>
      <c r="BC419" s="90" t="e">
        <f t="shared" ca="1" si="61"/>
        <v>#NAME?</v>
      </c>
      <c r="BD419" s="90" t="e">
        <f t="shared" ca="1" si="62"/>
        <v>#NAME?</v>
      </c>
      <c r="BE419" s="88" t="e">
        <f t="shared" ca="1" si="63"/>
        <v>#NAME?</v>
      </c>
      <c r="BF419" s="22" t="e">
        <f t="shared" ca="1" si="64"/>
        <v>#NAME?</v>
      </c>
      <c r="BG419" s="22" t="e">
        <f t="shared" ca="1" si="65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 t="str">
        <f t="shared" si="43"/>
        <v/>
      </c>
      <c r="B420" s="172"/>
      <c r="C420" s="71"/>
      <c r="D420" s="71"/>
      <c r="E420" s="71"/>
      <c r="F420" s="71"/>
      <c r="G420" s="71"/>
      <c r="H420" s="54" t="str">
        <f t="shared" si="66"/>
        <v/>
      </c>
      <c r="I420" s="71"/>
      <c r="J420" s="71"/>
      <c r="K420" s="71"/>
      <c r="L420" s="71"/>
      <c r="M420" s="71"/>
      <c r="N420" s="54"/>
      <c r="O420" s="71"/>
      <c r="P420" s="71"/>
      <c r="Q420" s="71"/>
      <c r="R420" s="66"/>
      <c r="S420" s="66"/>
      <c r="T420" s="66" t="str">
        <f t="shared" si="67"/>
        <v/>
      </c>
      <c r="U420" s="66"/>
      <c r="V420" s="25"/>
      <c r="W420" s="163"/>
      <c r="X420" s="163"/>
      <c r="Y420" s="69" t="str">
        <f t="shared" si="73"/>
        <v/>
      </c>
      <c r="Z420" s="69"/>
      <c r="AA420" s="69"/>
      <c r="AB420" s="25" t="str">
        <f t="shared" si="68"/>
        <v/>
      </c>
      <c r="AC420" s="71"/>
      <c r="AD420" s="169"/>
      <c r="AE420" s="169"/>
      <c r="AF420" s="69" t="str">
        <f t="shared" si="69"/>
        <v/>
      </c>
      <c r="AG420" s="169"/>
      <c r="AH420" s="170"/>
      <c r="AI420" s="77" t="str">
        <f t="shared" si="44"/>
        <v/>
      </c>
      <c r="AJ420" s="80" t="str">
        <f t="array" ref="AJ420">IFERROR(INDEX('[1]Master Price'!$E:$E,MATCH(D420,'[1]Master Price'!$B:$B,0)),"0")</f>
        <v>0</v>
      </c>
      <c r="AK420" s="80">
        <f t="shared" si="45"/>
        <v>0</v>
      </c>
      <c r="AL420" s="82" t="str">
        <f t="shared" si="46"/>
        <v>0-day</v>
      </c>
      <c r="AM420" s="82" t="str">
        <f t="shared" si="47"/>
        <v>0-day</v>
      </c>
      <c r="AN420" s="82" t="str">
        <f t="shared" si="70"/>
        <v>0-day</v>
      </c>
      <c r="AO420" s="82" t="str">
        <f t="shared" si="71"/>
        <v>0-day</v>
      </c>
      <c r="AP420" s="82" t="str">
        <f t="shared" si="50"/>
        <v>0-day</v>
      </c>
      <c r="AQ420" s="82" t="str">
        <f t="shared" si="51"/>
        <v>0-day</v>
      </c>
      <c r="AR420" s="137"/>
      <c r="AS420" s="83" t="str">
        <f t="shared" si="52"/>
        <v/>
      </c>
      <c r="AT420" s="85">
        <f t="shared" si="72"/>
        <v>0</v>
      </c>
      <c r="AU420" s="84" t="e">
        <f t="shared" ca="1" si="53"/>
        <v>#NAME?</v>
      </c>
      <c r="AV420" s="88" t="e">
        <f t="shared" ca="1" si="54"/>
        <v>#NAME?</v>
      </c>
      <c r="AW420" s="83" t="e">
        <f t="shared" ca="1" si="55"/>
        <v>#NAME?</v>
      </c>
      <c r="AX420" s="88" t="e">
        <f t="shared" ca="1" si="56"/>
        <v>#NAME?</v>
      </c>
      <c r="AY420" s="83" t="str">
        <f t="shared" si="57"/>
        <v/>
      </c>
      <c r="AZ420" s="22" t="e">
        <f t="shared" ca="1" si="58"/>
        <v>#NAME?</v>
      </c>
      <c r="BA420" s="22" t="e">
        <f t="shared" ca="1" si="59"/>
        <v>#NAME?</v>
      </c>
      <c r="BB420" s="88" t="e">
        <f t="shared" ca="1" si="60"/>
        <v>#NAME?</v>
      </c>
      <c r="BC420" s="90" t="e">
        <f t="shared" ca="1" si="61"/>
        <v>#NAME?</v>
      </c>
      <c r="BD420" s="90" t="e">
        <f t="shared" ca="1" si="62"/>
        <v>#NAME?</v>
      </c>
      <c r="BE420" s="88" t="e">
        <f t="shared" ca="1" si="63"/>
        <v>#NAME?</v>
      </c>
      <c r="BF420" s="22" t="e">
        <f t="shared" ca="1" si="64"/>
        <v>#NAME?</v>
      </c>
      <c r="BG420" s="22" t="e">
        <f t="shared" ca="1" si="65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 t="str">
        <f t="shared" si="43"/>
        <v/>
      </c>
      <c r="B421" s="172"/>
      <c r="C421" s="71"/>
      <c r="D421" s="71"/>
      <c r="E421" s="71"/>
      <c r="F421" s="71"/>
      <c r="G421" s="71"/>
      <c r="H421" s="54" t="str">
        <f t="shared" si="66"/>
        <v/>
      </c>
      <c r="I421" s="71"/>
      <c r="J421" s="71"/>
      <c r="K421" s="71"/>
      <c r="L421" s="71"/>
      <c r="M421" s="71"/>
      <c r="N421" s="54"/>
      <c r="O421" s="71"/>
      <c r="P421" s="71"/>
      <c r="Q421" s="71"/>
      <c r="R421" s="66"/>
      <c r="S421" s="66"/>
      <c r="T421" s="66" t="str">
        <f t="shared" si="67"/>
        <v/>
      </c>
      <c r="U421" s="66"/>
      <c r="V421" s="25"/>
      <c r="W421" s="163"/>
      <c r="X421" s="163"/>
      <c r="Y421" s="69" t="str">
        <f t="shared" si="73"/>
        <v/>
      </c>
      <c r="Z421" s="69"/>
      <c r="AA421" s="69"/>
      <c r="AB421" s="25" t="str">
        <f t="shared" si="68"/>
        <v/>
      </c>
      <c r="AC421" s="71"/>
      <c r="AD421" s="169"/>
      <c r="AE421" s="169"/>
      <c r="AF421" s="69" t="str">
        <f t="shared" si="69"/>
        <v/>
      </c>
      <c r="AG421" s="169"/>
      <c r="AH421" s="170"/>
      <c r="AI421" s="77" t="str">
        <f t="shared" si="44"/>
        <v/>
      </c>
      <c r="AJ421" s="80" t="str">
        <f t="array" ref="AJ421">IFERROR(INDEX('[1]Master Price'!$E:$E,MATCH(D421,'[1]Master Price'!$B:$B,0)),"0")</f>
        <v>0</v>
      </c>
      <c r="AK421" s="80">
        <f t="shared" si="45"/>
        <v>0</v>
      </c>
      <c r="AL421" s="82" t="str">
        <f t="shared" si="46"/>
        <v>0-day</v>
      </c>
      <c r="AM421" s="82" t="str">
        <f t="shared" si="47"/>
        <v>0-day</v>
      </c>
      <c r="AN421" s="82" t="str">
        <f t="shared" si="70"/>
        <v>0-day</v>
      </c>
      <c r="AO421" s="82" t="str">
        <f t="shared" si="71"/>
        <v>0-day</v>
      </c>
      <c r="AP421" s="82" t="str">
        <f t="shared" si="50"/>
        <v>0-day</v>
      </c>
      <c r="AQ421" s="82" t="str">
        <f t="shared" si="51"/>
        <v>0-day</v>
      </c>
      <c r="AR421" s="137"/>
      <c r="AS421" s="83" t="str">
        <f t="shared" si="52"/>
        <v/>
      </c>
      <c r="AT421" s="85">
        <f t="shared" si="72"/>
        <v>0</v>
      </c>
      <c r="AU421" s="84" t="e">
        <f t="shared" ca="1" si="53"/>
        <v>#NAME?</v>
      </c>
      <c r="AV421" s="88" t="e">
        <f t="shared" ca="1" si="54"/>
        <v>#NAME?</v>
      </c>
      <c r="AW421" s="83" t="e">
        <f t="shared" ca="1" si="55"/>
        <v>#NAME?</v>
      </c>
      <c r="AX421" s="88" t="e">
        <f t="shared" ca="1" si="56"/>
        <v>#NAME?</v>
      </c>
      <c r="AY421" s="83" t="str">
        <f t="shared" si="57"/>
        <v/>
      </c>
      <c r="AZ421" s="22" t="e">
        <f t="shared" ca="1" si="58"/>
        <v>#NAME?</v>
      </c>
      <c r="BA421" s="22" t="e">
        <f t="shared" ca="1" si="59"/>
        <v>#NAME?</v>
      </c>
      <c r="BB421" s="88" t="e">
        <f t="shared" ca="1" si="60"/>
        <v>#NAME?</v>
      </c>
      <c r="BC421" s="90" t="e">
        <f t="shared" ca="1" si="61"/>
        <v>#NAME?</v>
      </c>
      <c r="BD421" s="90" t="e">
        <f t="shared" ca="1" si="62"/>
        <v>#NAME?</v>
      </c>
      <c r="BE421" s="88" t="e">
        <f t="shared" ca="1" si="63"/>
        <v>#NAME?</v>
      </c>
      <c r="BF421" s="22" t="e">
        <f t="shared" ca="1" si="64"/>
        <v>#NAME?</v>
      </c>
      <c r="BG421" s="22" t="e">
        <f t="shared" ca="1" si="65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 t="str">
        <f t="shared" si="43"/>
        <v/>
      </c>
      <c r="B422" s="172"/>
      <c r="C422" s="71"/>
      <c r="D422" s="71"/>
      <c r="E422" s="71"/>
      <c r="F422" s="71"/>
      <c r="G422" s="71"/>
      <c r="H422" s="54" t="str">
        <f t="shared" si="66"/>
        <v/>
      </c>
      <c r="I422" s="71"/>
      <c r="J422" s="71"/>
      <c r="K422" s="71"/>
      <c r="L422" s="71"/>
      <c r="M422" s="71"/>
      <c r="N422" s="54"/>
      <c r="O422" s="71"/>
      <c r="P422" s="71"/>
      <c r="Q422" s="71"/>
      <c r="R422" s="66"/>
      <c r="S422" s="66"/>
      <c r="T422" s="66" t="str">
        <f t="shared" si="67"/>
        <v/>
      </c>
      <c r="U422" s="66"/>
      <c r="V422" s="25"/>
      <c r="W422" s="163"/>
      <c r="X422" s="163"/>
      <c r="Y422" s="69" t="str">
        <f t="shared" si="73"/>
        <v/>
      </c>
      <c r="Z422" s="69"/>
      <c r="AA422" s="69"/>
      <c r="AB422" s="25" t="str">
        <f t="shared" si="68"/>
        <v/>
      </c>
      <c r="AC422" s="71"/>
      <c r="AD422" s="169"/>
      <c r="AE422" s="169"/>
      <c r="AF422" s="69" t="str">
        <f t="shared" si="69"/>
        <v/>
      </c>
      <c r="AG422" s="169"/>
      <c r="AH422" s="170"/>
      <c r="AI422" s="77" t="str">
        <f t="shared" si="44"/>
        <v/>
      </c>
      <c r="AJ422" s="80" t="str">
        <f t="array" ref="AJ422">IFERROR(INDEX('[1]Master Price'!$E:$E,MATCH(D422,'[1]Master Price'!$B:$B,0)),"0")</f>
        <v>0</v>
      </c>
      <c r="AK422" s="80">
        <f t="shared" si="45"/>
        <v>0</v>
      </c>
      <c r="AL422" s="82" t="str">
        <f t="shared" si="46"/>
        <v>0-day</v>
      </c>
      <c r="AM422" s="82" t="str">
        <f t="shared" si="47"/>
        <v>0-day</v>
      </c>
      <c r="AN422" s="82" t="str">
        <f t="shared" si="70"/>
        <v>0-day</v>
      </c>
      <c r="AO422" s="82" t="str">
        <f t="shared" si="71"/>
        <v>0-day</v>
      </c>
      <c r="AP422" s="82" t="str">
        <f t="shared" si="50"/>
        <v>0-day</v>
      </c>
      <c r="AQ422" s="82" t="str">
        <f t="shared" si="51"/>
        <v>0-day</v>
      </c>
      <c r="AR422" s="137"/>
      <c r="AS422" s="83" t="str">
        <f t="shared" si="52"/>
        <v/>
      </c>
      <c r="AT422" s="85">
        <f t="shared" si="72"/>
        <v>0</v>
      </c>
      <c r="AU422" s="84" t="e">
        <f t="shared" ca="1" si="53"/>
        <v>#NAME?</v>
      </c>
      <c r="AV422" s="88" t="e">
        <f t="shared" ca="1" si="54"/>
        <v>#NAME?</v>
      </c>
      <c r="AW422" s="83" t="e">
        <f t="shared" ca="1" si="55"/>
        <v>#NAME?</v>
      </c>
      <c r="AX422" s="88" t="e">
        <f t="shared" ca="1" si="56"/>
        <v>#NAME?</v>
      </c>
      <c r="AY422" s="83" t="str">
        <f t="shared" si="57"/>
        <v/>
      </c>
      <c r="AZ422" s="22" t="e">
        <f t="shared" ca="1" si="58"/>
        <v>#NAME?</v>
      </c>
      <c r="BA422" s="22" t="e">
        <f t="shared" ca="1" si="59"/>
        <v>#NAME?</v>
      </c>
      <c r="BB422" s="88" t="e">
        <f t="shared" ca="1" si="60"/>
        <v>#NAME?</v>
      </c>
      <c r="BC422" s="90" t="e">
        <f t="shared" ca="1" si="61"/>
        <v>#NAME?</v>
      </c>
      <c r="BD422" s="90" t="e">
        <f t="shared" ca="1" si="62"/>
        <v>#NAME?</v>
      </c>
      <c r="BE422" s="88" t="e">
        <f t="shared" ca="1" si="63"/>
        <v>#NAME?</v>
      </c>
      <c r="BF422" s="22" t="e">
        <f t="shared" ca="1" si="64"/>
        <v>#NAME?</v>
      </c>
      <c r="BG422" s="22" t="e">
        <f t="shared" ca="1" si="65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 t="str">
        <f t="shared" si="43"/>
        <v/>
      </c>
      <c r="B423" s="172"/>
      <c r="C423" s="71"/>
      <c r="D423" s="71"/>
      <c r="E423" s="71"/>
      <c r="F423" s="71"/>
      <c r="G423" s="71"/>
      <c r="H423" s="54" t="str">
        <f t="shared" si="66"/>
        <v/>
      </c>
      <c r="I423" s="71"/>
      <c r="J423" s="71"/>
      <c r="K423" s="71"/>
      <c r="L423" s="71"/>
      <c r="M423" s="71"/>
      <c r="N423" s="54"/>
      <c r="O423" s="71"/>
      <c r="P423" s="71"/>
      <c r="Q423" s="71"/>
      <c r="R423" s="66"/>
      <c r="S423" s="66"/>
      <c r="T423" s="66" t="str">
        <f t="shared" si="67"/>
        <v/>
      </c>
      <c r="U423" s="66"/>
      <c r="V423" s="25"/>
      <c r="W423" s="163"/>
      <c r="X423" s="163"/>
      <c r="Y423" s="69" t="str">
        <f t="shared" si="73"/>
        <v/>
      </c>
      <c r="Z423" s="69"/>
      <c r="AA423" s="69"/>
      <c r="AB423" s="25" t="str">
        <f t="shared" si="68"/>
        <v/>
      </c>
      <c r="AC423" s="71"/>
      <c r="AD423" s="169"/>
      <c r="AE423" s="169"/>
      <c r="AF423" s="69" t="str">
        <f t="shared" si="69"/>
        <v/>
      </c>
      <c r="AG423" s="169"/>
      <c r="AH423" s="170"/>
      <c r="AI423" s="77" t="str">
        <f t="shared" si="44"/>
        <v/>
      </c>
      <c r="AJ423" s="80" t="str">
        <f t="array" ref="AJ423">IFERROR(INDEX('[1]Master Price'!$E:$E,MATCH(D423,'[1]Master Price'!$B:$B,0)),"0")</f>
        <v>0</v>
      </c>
      <c r="AK423" s="80">
        <f t="shared" si="45"/>
        <v>0</v>
      </c>
      <c r="AL423" s="82" t="str">
        <f t="shared" si="46"/>
        <v>0-day</v>
      </c>
      <c r="AM423" s="82" t="str">
        <f t="shared" si="47"/>
        <v>0-day</v>
      </c>
      <c r="AN423" s="82" t="str">
        <f t="shared" si="70"/>
        <v>0-day</v>
      </c>
      <c r="AO423" s="82" t="str">
        <f t="shared" si="71"/>
        <v>0-day</v>
      </c>
      <c r="AP423" s="82" t="str">
        <f t="shared" si="50"/>
        <v>0-day</v>
      </c>
      <c r="AQ423" s="82" t="str">
        <f t="shared" si="51"/>
        <v>0-day</v>
      </c>
      <c r="AR423" s="137"/>
      <c r="AS423" s="83" t="str">
        <f t="shared" si="52"/>
        <v/>
      </c>
      <c r="AT423" s="85">
        <f t="shared" si="72"/>
        <v>0</v>
      </c>
      <c r="AU423" s="84" t="e">
        <f t="shared" ca="1" si="53"/>
        <v>#NAME?</v>
      </c>
      <c r="AV423" s="88" t="e">
        <f t="shared" ca="1" si="54"/>
        <v>#NAME?</v>
      </c>
      <c r="AW423" s="83" t="e">
        <f t="shared" ca="1" si="55"/>
        <v>#NAME?</v>
      </c>
      <c r="AX423" s="88" t="e">
        <f t="shared" ca="1" si="56"/>
        <v>#NAME?</v>
      </c>
      <c r="AY423" s="83" t="str">
        <f t="shared" si="57"/>
        <v/>
      </c>
      <c r="AZ423" s="22" t="e">
        <f t="shared" ca="1" si="58"/>
        <v>#NAME?</v>
      </c>
      <c r="BA423" s="22" t="e">
        <f t="shared" ca="1" si="59"/>
        <v>#NAME?</v>
      </c>
      <c r="BB423" s="88" t="e">
        <f t="shared" ca="1" si="60"/>
        <v>#NAME?</v>
      </c>
      <c r="BC423" s="90" t="e">
        <f t="shared" ca="1" si="61"/>
        <v>#NAME?</v>
      </c>
      <c r="BD423" s="90" t="e">
        <f t="shared" ca="1" si="62"/>
        <v>#NAME?</v>
      </c>
      <c r="BE423" s="88" t="e">
        <f t="shared" ca="1" si="63"/>
        <v>#NAME?</v>
      </c>
      <c r="BF423" s="22" t="e">
        <f t="shared" ca="1" si="64"/>
        <v>#NAME?</v>
      </c>
      <c r="BG423" s="22" t="e">
        <f t="shared" ca="1" si="65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 t="str">
        <f t="shared" si="43"/>
        <v/>
      </c>
      <c r="B424" s="172"/>
      <c r="C424" s="71"/>
      <c r="D424" s="71"/>
      <c r="E424" s="71"/>
      <c r="F424" s="71"/>
      <c r="G424" s="71"/>
      <c r="H424" s="54" t="str">
        <f t="shared" si="66"/>
        <v/>
      </c>
      <c r="I424" s="71"/>
      <c r="J424" s="71"/>
      <c r="K424" s="71"/>
      <c r="L424" s="71"/>
      <c r="M424" s="71"/>
      <c r="N424" s="54"/>
      <c r="O424" s="71"/>
      <c r="P424" s="71"/>
      <c r="Q424" s="71"/>
      <c r="R424" s="66"/>
      <c r="S424" s="66"/>
      <c r="T424" s="66" t="str">
        <f t="shared" si="67"/>
        <v/>
      </c>
      <c r="U424" s="66"/>
      <c r="V424" s="25"/>
      <c r="W424" s="163"/>
      <c r="X424" s="163"/>
      <c r="Y424" s="69" t="str">
        <f t="shared" si="73"/>
        <v/>
      </c>
      <c r="Z424" s="69"/>
      <c r="AA424" s="69"/>
      <c r="AB424" s="25" t="str">
        <f t="shared" si="68"/>
        <v/>
      </c>
      <c r="AC424" s="71"/>
      <c r="AD424" s="169"/>
      <c r="AE424" s="169"/>
      <c r="AF424" s="69" t="str">
        <f t="shared" si="69"/>
        <v/>
      </c>
      <c r="AG424" s="71"/>
      <c r="AH424" s="170"/>
      <c r="AI424" s="77" t="str">
        <f t="shared" si="44"/>
        <v/>
      </c>
      <c r="AJ424" s="80" t="str">
        <f t="array" ref="AJ424">IFERROR(INDEX('[1]Master Price'!$E:$E,MATCH(D424,'[1]Master Price'!$B:$B,0)),"0")</f>
        <v>0</v>
      </c>
      <c r="AK424" s="80">
        <f t="shared" si="45"/>
        <v>0</v>
      </c>
      <c r="AL424" s="82" t="str">
        <f t="shared" si="46"/>
        <v>0-day</v>
      </c>
      <c r="AM424" s="82" t="str">
        <f t="shared" si="47"/>
        <v>0-day</v>
      </c>
      <c r="AN424" s="82" t="str">
        <f t="shared" si="70"/>
        <v>0-day</v>
      </c>
      <c r="AO424" s="82" t="str">
        <f t="shared" si="71"/>
        <v>0-day</v>
      </c>
      <c r="AP424" s="82" t="str">
        <f t="shared" si="50"/>
        <v>0-day</v>
      </c>
      <c r="AQ424" s="82" t="str">
        <f t="shared" si="51"/>
        <v>0-day</v>
      </c>
      <c r="AR424" s="137"/>
      <c r="AS424" s="83" t="str">
        <f t="shared" si="52"/>
        <v/>
      </c>
      <c r="AT424" s="85">
        <f t="shared" si="72"/>
        <v>0</v>
      </c>
      <c r="AU424" s="84" t="e">
        <f t="shared" ca="1" si="53"/>
        <v>#NAME?</v>
      </c>
      <c r="AV424" s="88" t="e">
        <f t="shared" ca="1" si="54"/>
        <v>#NAME?</v>
      </c>
      <c r="AW424" s="83" t="e">
        <f t="shared" ca="1" si="55"/>
        <v>#NAME?</v>
      </c>
      <c r="AX424" s="88" t="e">
        <f t="shared" ca="1" si="56"/>
        <v>#NAME?</v>
      </c>
      <c r="AY424" s="83" t="str">
        <f t="shared" si="57"/>
        <v/>
      </c>
      <c r="AZ424" s="22" t="e">
        <f t="shared" ca="1" si="58"/>
        <v>#NAME?</v>
      </c>
      <c r="BA424" s="22" t="e">
        <f t="shared" ca="1" si="59"/>
        <v>#NAME?</v>
      </c>
      <c r="BB424" s="88" t="e">
        <f t="shared" ca="1" si="60"/>
        <v>#NAME?</v>
      </c>
      <c r="BC424" s="90" t="e">
        <f t="shared" ca="1" si="61"/>
        <v>#NAME?</v>
      </c>
      <c r="BD424" s="90" t="e">
        <f t="shared" ca="1" si="62"/>
        <v>#NAME?</v>
      </c>
      <c r="BE424" s="88" t="e">
        <f t="shared" ca="1" si="63"/>
        <v>#NAME?</v>
      </c>
      <c r="BF424" s="22" t="e">
        <f t="shared" ca="1" si="64"/>
        <v>#NAME?</v>
      </c>
      <c r="BG424" s="22" t="e">
        <f t="shared" ca="1" si="65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 t="str">
        <f t="shared" si="43"/>
        <v/>
      </c>
      <c r="B425" s="172"/>
      <c r="C425" s="71"/>
      <c r="D425" s="71"/>
      <c r="E425" s="71"/>
      <c r="F425" s="71"/>
      <c r="G425" s="71"/>
      <c r="H425" s="54" t="str">
        <f t="shared" si="66"/>
        <v/>
      </c>
      <c r="I425" s="71"/>
      <c r="J425" s="71"/>
      <c r="K425" s="71"/>
      <c r="L425" s="71"/>
      <c r="M425" s="71"/>
      <c r="N425" s="54"/>
      <c r="O425" s="71"/>
      <c r="P425" s="71"/>
      <c r="Q425" s="71"/>
      <c r="R425" s="66"/>
      <c r="S425" s="66"/>
      <c r="T425" s="66" t="str">
        <f t="shared" si="67"/>
        <v/>
      </c>
      <c r="U425" s="66"/>
      <c r="V425" s="25"/>
      <c r="W425" s="163"/>
      <c r="X425" s="163"/>
      <c r="Y425" s="69" t="str">
        <f t="shared" si="73"/>
        <v/>
      </c>
      <c r="Z425" s="69"/>
      <c r="AA425" s="69"/>
      <c r="AB425" s="25" t="str">
        <f t="shared" si="68"/>
        <v/>
      </c>
      <c r="AC425" s="71"/>
      <c r="AD425" s="169"/>
      <c r="AE425" s="169"/>
      <c r="AF425" s="69" t="str">
        <f t="shared" si="69"/>
        <v/>
      </c>
      <c r="AG425" s="71"/>
      <c r="AH425" s="170"/>
      <c r="AI425" s="77" t="str">
        <f t="shared" si="44"/>
        <v/>
      </c>
      <c r="AJ425" s="80" t="str">
        <f t="array" ref="AJ425">IFERROR(INDEX('[1]Master Price'!$E:$E,MATCH(D425,'[1]Master Price'!$B:$B,0)),"0")</f>
        <v>0</v>
      </c>
      <c r="AK425" s="80">
        <f t="shared" si="45"/>
        <v>0</v>
      </c>
      <c r="AL425" s="82" t="str">
        <f t="shared" si="46"/>
        <v>0-day</v>
      </c>
      <c r="AM425" s="82" t="str">
        <f t="shared" si="47"/>
        <v>0-day</v>
      </c>
      <c r="AN425" s="82" t="str">
        <f t="shared" si="70"/>
        <v>0-day</v>
      </c>
      <c r="AO425" s="82" t="str">
        <f t="shared" si="71"/>
        <v>0-day</v>
      </c>
      <c r="AP425" s="82" t="str">
        <f t="shared" si="50"/>
        <v>0-day</v>
      </c>
      <c r="AQ425" s="82" t="str">
        <f t="shared" si="51"/>
        <v>0-day</v>
      </c>
      <c r="AR425" s="137"/>
      <c r="AS425" s="83" t="str">
        <f t="shared" si="52"/>
        <v/>
      </c>
      <c r="AT425" s="85">
        <f t="shared" si="72"/>
        <v>0</v>
      </c>
      <c r="AU425" s="84" t="e">
        <f t="shared" ca="1" si="53"/>
        <v>#NAME?</v>
      </c>
      <c r="AV425" s="88" t="e">
        <f t="shared" ca="1" si="54"/>
        <v>#NAME?</v>
      </c>
      <c r="AW425" s="83" t="e">
        <f t="shared" ca="1" si="55"/>
        <v>#NAME?</v>
      </c>
      <c r="AX425" s="88" t="e">
        <f t="shared" ca="1" si="56"/>
        <v>#NAME?</v>
      </c>
      <c r="AY425" s="83" t="str">
        <f t="shared" si="57"/>
        <v/>
      </c>
      <c r="AZ425" s="22" t="e">
        <f t="shared" ca="1" si="58"/>
        <v>#NAME?</v>
      </c>
      <c r="BA425" s="22" t="e">
        <f t="shared" ca="1" si="59"/>
        <v>#NAME?</v>
      </c>
      <c r="BB425" s="88" t="e">
        <f t="shared" ca="1" si="60"/>
        <v>#NAME?</v>
      </c>
      <c r="BC425" s="90" t="e">
        <f t="shared" ca="1" si="61"/>
        <v>#NAME?</v>
      </c>
      <c r="BD425" s="90" t="e">
        <f t="shared" ca="1" si="62"/>
        <v>#NAME?</v>
      </c>
      <c r="BE425" s="88" t="e">
        <f t="shared" ca="1" si="63"/>
        <v>#NAME?</v>
      </c>
      <c r="BF425" s="22" t="e">
        <f t="shared" ca="1" si="64"/>
        <v>#NAME?</v>
      </c>
      <c r="BG425" s="22" t="e">
        <f t="shared" ca="1" si="65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 t="str">
        <f t="shared" si="43"/>
        <v/>
      </c>
      <c r="B426" s="172"/>
      <c r="C426" s="71"/>
      <c r="D426" s="71"/>
      <c r="E426" s="71"/>
      <c r="F426" s="71"/>
      <c r="G426" s="71"/>
      <c r="H426" s="54" t="str">
        <f t="shared" si="66"/>
        <v/>
      </c>
      <c r="I426" s="71"/>
      <c r="J426" s="71"/>
      <c r="K426" s="71"/>
      <c r="L426" s="71"/>
      <c r="M426" s="71"/>
      <c r="N426" s="54"/>
      <c r="O426" s="71"/>
      <c r="P426" s="71"/>
      <c r="Q426" s="71"/>
      <c r="R426" s="66"/>
      <c r="S426" s="66"/>
      <c r="T426" s="66" t="str">
        <f t="shared" si="67"/>
        <v/>
      </c>
      <c r="U426" s="66"/>
      <c r="V426" s="25"/>
      <c r="W426" s="163"/>
      <c r="X426" s="163"/>
      <c r="Y426" s="69" t="str">
        <f t="shared" si="73"/>
        <v/>
      </c>
      <c r="Z426" s="69"/>
      <c r="AA426" s="69"/>
      <c r="AB426" s="25" t="str">
        <f t="shared" si="68"/>
        <v/>
      </c>
      <c r="AC426" s="71"/>
      <c r="AD426" s="71"/>
      <c r="AE426" s="71"/>
      <c r="AF426" s="69" t="str">
        <f t="shared" si="69"/>
        <v/>
      </c>
      <c r="AG426" s="71"/>
      <c r="AH426" s="170"/>
      <c r="AI426" s="77" t="str">
        <f t="shared" si="44"/>
        <v/>
      </c>
      <c r="AJ426" s="80" t="str">
        <f t="array" ref="AJ426">IFERROR(INDEX('[1]Master Price'!$E:$E,MATCH(D426,'[1]Master Price'!$B:$B,0)),"0")</f>
        <v>0</v>
      </c>
      <c r="AK426" s="80">
        <f t="shared" si="45"/>
        <v>0</v>
      </c>
      <c r="AL426" s="82" t="str">
        <f t="shared" si="46"/>
        <v>0-day</v>
      </c>
      <c r="AM426" s="82" t="str">
        <f t="shared" si="47"/>
        <v>0-day</v>
      </c>
      <c r="AN426" s="82" t="str">
        <f t="shared" si="70"/>
        <v>0-day</v>
      </c>
      <c r="AO426" s="82" t="str">
        <f t="shared" si="71"/>
        <v>0-day</v>
      </c>
      <c r="AP426" s="82" t="str">
        <f t="shared" si="50"/>
        <v>0-day</v>
      </c>
      <c r="AQ426" s="82" t="str">
        <f t="shared" si="51"/>
        <v>0-day</v>
      </c>
      <c r="AR426" s="137"/>
      <c r="AS426" s="83" t="str">
        <f t="shared" si="52"/>
        <v/>
      </c>
      <c r="AT426" s="85">
        <f t="shared" si="72"/>
        <v>0</v>
      </c>
      <c r="AU426" s="84" t="e">
        <f t="shared" ca="1" si="53"/>
        <v>#NAME?</v>
      </c>
      <c r="AV426" s="88" t="e">
        <f t="shared" ca="1" si="54"/>
        <v>#NAME?</v>
      </c>
      <c r="AW426" s="83" t="e">
        <f t="shared" ca="1" si="55"/>
        <v>#NAME?</v>
      </c>
      <c r="AX426" s="88" t="e">
        <f t="shared" ca="1" si="56"/>
        <v>#NAME?</v>
      </c>
      <c r="AY426" s="83" t="str">
        <f t="shared" si="57"/>
        <v/>
      </c>
      <c r="AZ426" s="22" t="e">
        <f t="shared" ca="1" si="58"/>
        <v>#NAME?</v>
      </c>
      <c r="BA426" s="22" t="e">
        <f t="shared" ca="1" si="59"/>
        <v>#NAME?</v>
      </c>
      <c r="BB426" s="88" t="e">
        <f t="shared" ca="1" si="60"/>
        <v>#NAME?</v>
      </c>
      <c r="BC426" s="90" t="e">
        <f t="shared" ca="1" si="61"/>
        <v>#NAME?</v>
      </c>
      <c r="BD426" s="90" t="e">
        <f t="shared" ca="1" si="62"/>
        <v>#NAME?</v>
      </c>
      <c r="BE426" s="88" t="e">
        <f t="shared" ca="1" si="63"/>
        <v>#NAME?</v>
      </c>
      <c r="BF426" s="22" t="e">
        <f t="shared" ca="1" si="64"/>
        <v>#NAME?</v>
      </c>
      <c r="BG426" s="22" t="e">
        <f t="shared" ca="1" si="65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 t="str">
        <f t="shared" si="43"/>
        <v/>
      </c>
      <c r="B427" s="172"/>
      <c r="C427" s="71"/>
      <c r="D427" s="71"/>
      <c r="E427" s="71"/>
      <c r="F427" s="71"/>
      <c r="G427" s="71"/>
      <c r="H427" s="54" t="str">
        <f t="shared" si="66"/>
        <v/>
      </c>
      <c r="I427" s="71"/>
      <c r="J427" s="71"/>
      <c r="K427" s="71"/>
      <c r="L427" s="71"/>
      <c r="M427" s="71"/>
      <c r="N427" s="54"/>
      <c r="O427" s="71"/>
      <c r="P427" s="71"/>
      <c r="Q427" s="71"/>
      <c r="R427" s="66"/>
      <c r="S427" s="66"/>
      <c r="T427" s="66" t="str">
        <f t="shared" si="67"/>
        <v/>
      </c>
      <c r="U427" s="25"/>
      <c r="V427" s="25"/>
      <c r="W427" s="163"/>
      <c r="X427" s="163"/>
      <c r="Y427" s="69" t="str">
        <f t="shared" si="73"/>
        <v/>
      </c>
      <c r="Z427" s="69"/>
      <c r="AA427" s="69"/>
      <c r="AB427" s="25" t="str">
        <f t="shared" si="68"/>
        <v/>
      </c>
      <c r="AC427" s="71"/>
      <c r="AD427" s="71"/>
      <c r="AE427" s="71"/>
      <c r="AF427" s="69" t="str">
        <f t="shared" si="69"/>
        <v/>
      </c>
      <c r="AG427" s="71"/>
      <c r="AH427" s="170"/>
      <c r="AI427" s="77" t="str">
        <f t="shared" si="44"/>
        <v/>
      </c>
      <c r="AJ427" s="80" t="str">
        <f t="array" ref="AJ427">IFERROR(INDEX('[1]Master Price'!$E:$E,MATCH(D427,'[1]Master Price'!$B:$B,0)),"0")</f>
        <v>0</v>
      </c>
      <c r="AK427" s="80">
        <f t="shared" si="45"/>
        <v>0</v>
      </c>
      <c r="AL427" s="82" t="str">
        <f t="shared" si="46"/>
        <v>0-day</v>
      </c>
      <c r="AM427" s="82" t="str">
        <f t="shared" si="47"/>
        <v>0-day</v>
      </c>
      <c r="AN427" s="82" t="str">
        <f t="shared" si="70"/>
        <v>0-day</v>
      </c>
      <c r="AO427" s="82" t="str">
        <f t="shared" si="71"/>
        <v>0-day</v>
      </c>
      <c r="AP427" s="82" t="str">
        <f t="shared" si="50"/>
        <v>0-day</v>
      </c>
      <c r="AQ427" s="82" t="str">
        <f t="shared" si="51"/>
        <v>0-day</v>
      </c>
      <c r="AR427" s="137"/>
      <c r="AS427" s="83" t="str">
        <f t="shared" si="52"/>
        <v/>
      </c>
      <c r="AT427" s="85">
        <f t="shared" si="72"/>
        <v>0</v>
      </c>
      <c r="AU427" s="84" t="e">
        <f t="shared" ca="1" si="53"/>
        <v>#NAME?</v>
      </c>
      <c r="AV427" s="88" t="e">
        <f t="shared" ca="1" si="54"/>
        <v>#NAME?</v>
      </c>
      <c r="AW427" s="83" t="e">
        <f t="shared" ca="1" si="55"/>
        <v>#NAME?</v>
      </c>
      <c r="AX427" s="88" t="e">
        <f t="shared" ca="1" si="56"/>
        <v>#NAME?</v>
      </c>
      <c r="AY427" s="83" t="str">
        <f t="shared" si="57"/>
        <v/>
      </c>
      <c r="AZ427" s="22" t="e">
        <f t="shared" ca="1" si="58"/>
        <v>#NAME?</v>
      </c>
      <c r="BA427" s="22" t="e">
        <f t="shared" ca="1" si="59"/>
        <v>#NAME?</v>
      </c>
      <c r="BB427" s="88" t="e">
        <f t="shared" ca="1" si="60"/>
        <v>#NAME?</v>
      </c>
      <c r="BC427" s="90" t="e">
        <f t="shared" ca="1" si="61"/>
        <v>#NAME?</v>
      </c>
      <c r="BD427" s="90" t="e">
        <f t="shared" ca="1" si="62"/>
        <v>#NAME?</v>
      </c>
      <c r="BE427" s="88" t="e">
        <f t="shared" ca="1" si="63"/>
        <v>#NAME?</v>
      </c>
      <c r="BF427" s="22" t="e">
        <f t="shared" ca="1" si="64"/>
        <v>#NAME?</v>
      </c>
      <c r="BG427" s="22" t="e">
        <f t="shared" ca="1" si="65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 t="str">
        <f t="shared" si="43"/>
        <v/>
      </c>
      <c r="B428" s="172"/>
      <c r="C428" s="71"/>
      <c r="D428" s="71"/>
      <c r="E428" s="71"/>
      <c r="F428" s="71"/>
      <c r="G428" s="71"/>
      <c r="H428" s="54" t="str">
        <f t="shared" si="66"/>
        <v/>
      </c>
      <c r="I428" s="71"/>
      <c r="J428" s="71"/>
      <c r="K428" s="71"/>
      <c r="L428" s="71"/>
      <c r="M428" s="71"/>
      <c r="N428" s="54"/>
      <c r="O428" s="71"/>
      <c r="P428" s="71"/>
      <c r="Q428" s="71"/>
      <c r="R428" s="66"/>
      <c r="S428" s="66"/>
      <c r="T428" s="66" t="str">
        <f t="shared" si="67"/>
        <v/>
      </c>
      <c r="U428" s="66"/>
      <c r="V428" s="25"/>
      <c r="W428" s="163"/>
      <c r="X428" s="163"/>
      <c r="Y428" s="69" t="str">
        <f t="shared" si="73"/>
        <v/>
      </c>
      <c r="Z428" s="69"/>
      <c r="AA428" s="69"/>
      <c r="AB428" s="25" t="str">
        <f t="shared" si="68"/>
        <v/>
      </c>
      <c r="AC428" s="71"/>
      <c r="AD428" s="71"/>
      <c r="AE428" s="71"/>
      <c r="AF428" s="69" t="str">
        <f t="shared" si="69"/>
        <v/>
      </c>
      <c r="AG428" s="71"/>
      <c r="AH428" s="170"/>
      <c r="AI428" s="77" t="str">
        <f t="shared" si="44"/>
        <v/>
      </c>
      <c r="AJ428" s="80" t="str">
        <f t="array" ref="AJ428">IFERROR(INDEX('[1]Master Price'!$E:$E,MATCH(D428,'[1]Master Price'!$B:$B,0)),"0")</f>
        <v>0</v>
      </c>
      <c r="AK428" s="80">
        <f t="shared" si="45"/>
        <v>0</v>
      </c>
      <c r="AL428" s="82" t="str">
        <f t="shared" si="46"/>
        <v>0-day</v>
      </c>
      <c r="AM428" s="82" t="str">
        <f t="shared" si="47"/>
        <v>0-day</v>
      </c>
      <c r="AN428" s="82" t="str">
        <f t="shared" si="70"/>
        <v>0-day</v>
      </c>
      <c r="AO428" s="82" t="str">
        <f t="shared" si="71"/>
        <v>0-day</v>
      </c>
      <c r="AP428" s="82" t="str">
        <f t="shared" si="50"/>
        <v>0-day</v>
      </c>
      <c r="AQ428" s="82" t="str">
        <f t="shared" si="51"/>
        <v>0-day</v>
      </c>
      <c r="AR428" s="137"/>
      <c r="AS428" s="83" t="str">
        <f t="shared" si="52"/>
        <v/>
      </c>
      <c r="AT428" s="85">
        <f t="shared" si="72"/>
        <v>0</v>
      </c>
      <c r="AU428" s="84" t="e">
        <f t="shared" ca="1" si="53"/>
        <v>#NAME?</v>
      </c>
      <c r="AV428" s="88" t="e">
        <f t="shared" ca="1" si="54"/>
        <v>#NAME?</v>
      </c>
      <c r="AW428" s="83" t="e">
        <f t="shared" ca="1" si="55"/>
        <v>#NAME?</v>
      </c>
      <c r="AX428" s="88" t="e">
        <f t="shared" ca="1" si="56"/>
        <v>#NAME?</v>
      </c>
      <c r="AY428" s="83" t="str">
        <f t="shared" si="57"/>
        <v/>
      </c>
      <c r="AZ428" s="22" t="e">
        <f t="shared" ca="1" si="58"/>
        <v>#NAME?</v>
      </c>
      <c r="BA428" s="22" t="e">
        <f t="shared" ca="1" si="59"/>
        <v>#NAME?</v>
      </c>
      <c r="BB428" s="88" t="e">
        <f t="shared" ca="1" si="60"/>
        <v>#NAME?</v>
      </c>
      <c r="BC428" s="90" t="e">
        <f t="shared" ca="1" si="61"/>
        <v>#NAME?</v>
      </c>
      <c r="BD428" s="90" t="e">
        <f t="shared" ca="1" si="62"/>
        <v>#NAME?</v>
      </c>
      <c r="BE428" s="88" t="e">
        <f t="shared" ca="1" si="63"/>
        <v>#NAME?</v>
      </c>
      <c r="BF428" s="22" t="e">
        <f t="shared" ca="1" si="64"/>
        <v>#NAME?</v>
      </c>
      <c r="BG428" s="22" t="e">
        <f t="shared" ca="1" si="65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 t="str">
        <f t="shared" si="43"/>
        <v/>
      </c>
      <c r="B429" s="172"/>
      <c r="C429" s="71"/>
      <c r="D429" s="71"/>
      <c r="E429" s="71"/>
      <c r="F429" s="71"/>
      <c r="G429" s="71"/>
      <c r="H429" s="54" t="str">
        <f t="shared" si="66"/>
        <v/>
      </c>
      <c r="I429" s="71"/>
      <c r="J429" s="71"/>
      <c r="K429" s="71"/>
      <c r="L429" s="71"/>
      <c r="M429" s="71"/>
      <c r="N429" s="54"/>
      <c r="O429" s="71"/>
      <c r="P429" s="71"/>
      <c r="Q429" s="71"/>
      <c r="R429" s="66"/>
      <c r="S429" s="66"/>
      <c r="T429" s="66" t="str">
        <f t="shared" si="67"/>
        <v/>
      </c>
      <c r="U429" s="66"/>
      <c r="V429" s="25"/>
      <c r="W429" s="163"/>
      <c r="X429" s="163"/>
      <c r="Y429" s="69" t="str">
        <f t="shared" si="73"/>
        <v/>
      </c>
      <c r="Z429" s="69"/>
      <c r="AA429" s="69"/>
      <c r="AB429" s="25" t="str">
        <f t="shared" si="68"/>
        <v/>
      </c>
      <c r="AC429" s="71"/>
      <c r="AD429" s="71"/>
      <c r="AE429" s="71"/>
      <c r="AF429" s="69" t="str">
        <f t="shared" si="69"/>
        <v/>
      </c>
      <c r="AG429" s="71"/>
      <c r="AH429" s="170"/>
      <c r="AI429" s="77" t="str">
        <f t="shared" si="44"/>
        <v/>
      </c>
      <c r="AJ429" s="80" t="str">
        <f t="array" ref="AJ429">IFERROR(INDEX('[1]Master Price'!$E:$E,MATCH(D429,'[1]Master Price'!$B:$B,0)),"0")</f>
        <v>0</v>
      </c>
      <c r="AK429" s="80">
        <f t="shared" si="45"/>
        <v>0</v>
      </c>
      <c r="AL429" s="82" t="str">
        <f t="shared" si="46"/>
        <v>0-day</v>
      </c>
      <c r="AM429" s="82" t="str">
        <f t="shared" si="47"/>
        <v>0-day</v>
      </c>
      <c r="AN429" s="82" t="str">
        <f t="shared" si="70"/>
        <v>0-day</v>
      </c>
      <c r="AO429" s="82" t="str">
        <f t="shared" si="71"/>
        <v>0-day</v>
      </c>
      <c r="AP429" s="82" t="str">
        <f t="shared" si="50"/>
        <v>0-day</v>
      </c>
      <c r="AQ429" s="82" t="str">
        <f t="shared" si="51"/>
        <v>0-day</v>
      </c>
      <c r="AR429" s="137"/>
      <c r="AS429" s="83" t="str">
        <f t="shared" si="52"/>
        <v/>
      </c>
      <c r="AT429" s="85">
        <f t="shared" si="72"/>
        <v>0</v>
      </c>
      <c r="AU429" s="84" t="e">
        <f t="shared" ca="1" si="53"/>
        <v>#NAME?</v>
      </c>
      <c r="AV429" s="88" t="e">
        <f t="shared" ca="1" si="54"/>
        <v>#NAME?</v>
      </c>
      <c r="AW429" s="83" t="e">
        <f t="shared" ca="1" si="55"/>
        <v>#NAME?</v>
      </c>
      <c r="AX429" s="88" t="e">
        <f t="shared" ca="1" si="56"/>
        <v>#NAME?</v>
      </c>
      <c r="AY429" s="83" t="str">
        <f t="shared" si="57"/>
        <v/>
      </c>
      <c r="AZ429" s="22" t="e">
        <f t="shared" ca="1" si="58"/>
        <v>#NAME?</v>
      </c>
      <c r="BA429" s="22" t="e">
        <f t="shared" ca="1" si="59"/>
        <v>#NAME?</v>
      </c>
      <c r="BB429" s="88" t="e">
        <f t="shared" ca="1" si="60"/>
        <v>#NAME?</v>
      </c>
      <c r="BC429" s="90" t="e">
        <f t="shared" ca="1" si="61"/>
        <v>#NAME?</v>
      </c>
      <c r="BD429" s="90" t="e">
        <f t="shared" ca="1" si="62"/>
        <v>#NAME?</v>
      </c>
      <c r="BE429" s="88" t="e">
        <f t="shared" ca="1" si="63"/>
        <v>#NAME?</v>
      </c>
      <c r="BF429" s="22" t="e">
        <f t="shared" ca="1" si="64"/>
        <v>#NAME?</v>
      </c>
      <c r="BG429" s="22" t="e">
        <f t="shared" ca="1" si="65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 t="str">
        <f t="shared" si="43"/>
        <v/>
      </c>
      <c r="B430" s="172"/>
      <c r="C430" s="71"/>
      <c r="D430" s="71"/>
      <c r="E430" s="71"/>
      <c r="F430" s="71"/>
      <c r="G430" s="71"/>
      <c r="H430" s="54" t="str">
        <f t="shared" si="66"/>
        <v/>
      </c>
      <c r="I430" s="71"/>
      <c r="J430" s="71"/>
      <c r="K430" s="71"/>
      <c r="L430" s="71"/>
      <c r="M430" s="71"/>
      <c r="N430" s="54"/>
      <c r="O430" s="71"/>
      <c r="P430" s="71"/>
      <c r="Q430" s="71"/>
      <c r="R430" s="66"/>
      <c r="S430" s="66"/>
      <c r="T430" s="66" t="str">
        <f t="shared" si="67"/>
        <v/>
      </c>
      <c r="U430" s="66"/>
      <c r="V430" s="25"/>
      <c r="W430" s="163"/>
      <c r="X430" s="163"/>
      <c r="Y430" s="69" t="str">
        <f t="shared" si="73"/>
        <v/>
      </c>
      <c r="Z430" s="69"/>
      <c r="AA430" s="69"/>
      <c r="AB430" s="25" t="str">
        <f t="shared" si="68"/>
        <v/>
      </c>
      <c r="AC430" s="71"/>
      <c r="AD430" s="71"/>
      <c r="AE430" s="71"/>
      <c r="AF430" s="69" t="str">
        <f t="shared" si="69"/>
        <v/>
      </c>
      <c r="AG430" s="71"/>
      <c r="AH430" s="170"/>
      <c r="AI430" s="77" t="str">
        <f t="shared" si="44"/>
        <v/>
      </c>
      <c r="AJ430" s="80" t="str">
        <f t="array" ref="AJ430">IFERROR(INDEX('[1]Master Price'!$E:$E,MATCH(D430,'[1]Master Price'!$B:$B,0)),"0")</f>
        <v>0</v>
      </c>
      <c r="AK430" s="80">
        <f t="shared" si="45"/>
        <v>0</v>
      </c>
      <c r="AL430" s="82" t="str">
        <f t="shared" si="46"/>
        <v>0-day</v>
      </c>
      <c r="AM430" s="82" t="str">
        <f t="shared" si="47"/>
        <v>0-day</v>
      </c>
      <c r="AN430" s="82" t="str">
        <f t="shared" si="70"/>
        <v>0-day</v>
      </c>
      <c r="AO430" s="82" t="str">
        <f t="shared" si="71"/>
        <v>0-day</v>
      </c>
      <c r="AP430" s="82" t="str">
        <f t="shared" si="50"/>
        <v>0-day</v>
      </c>
      <c r="AQ430" s="82" t="str">
        <f t="shared" si="51"/>
        <v>0-day</v>
      </c>
      <c r="AR430" s="137"/>
      <c r="AS430" s="83" t="str">
        <f t="shared" si="52"/>
        <v/>
      </c>
      <c r="AT430" s="85">
        <f t="shared" si="72"/>
        <v>0</v>
      </c>
      <c r="AU430" s="84" t="e">
        <f t="shared" ca="1" si="53"/>
        <v>#NAME?</v>
      </c>
      <c r="AV430" s="88" t="e">
        <f t="shared" ca="1" si="54"/>
        <v>#NAME?</v>
      </c>
      <c r="AW430" s="83" t="e">
        <f t="shared" ca="1" si="55"/>
        <v>#NAME?</v>
      </c>
      <c r="AX430" s="88" t="e">
        <f t="shared" ca="1" si="56"/>
        <v>#NAME?</v>
      </c>
      <c r="AY430" s="83" t="str">
        <f t="shared" si="57"/>
        <v/>
      </c>
      <c r="AZ430" s="22" t="e">
        <f t="shared" ca="1" si="58"/>
        <v>#NAME?</v>
      </c>
      <c r="BA430" s="22" t="e">
        <f t="shared" ca="1" si="59"/>
        <v>#NAME?</v>
      </c>
      <c r="BB430" s="88" t="e">
        <f t="shared" ca="1" si="60"/>
        <v>#NAME?</v>
      </c>
      <c r="BC430" s="90" t="e">
        <f t="shared" ca="1" si="61"/>
        <v>#NAME?</v>
      </c>
      <c r="BD430" s="90" t="e">
        <f t="shared" ca="1" si="62"/>
        <v>#NAME?</v>
      </c>
      <c r="BE430" s="88" t="e">
        <f t="shared" ca="1" si="63"/>
        <v>#NAME?</v>
      </c>
      <c r="BF430" s="22" t="e">
        <f t="shared" ca="1" si="64"/>
        <v>#NAME?</v>
      </c>
      <c r="BG430" s="22" t="e">
        <f t="shared" ca="1" si="65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 t="str">
        <f t="shared" si="43"/>
        <v/>
      </c>
      <c r="B431" s="172"/>
      <c r="C431" s="71"/>
      <c r="D431" s="71"/>
      <c r="E431" s="71"/>
      <c r="F431" s="71"/>
      <c r="G431" s="71"/>
      <c r="H431" s="54" t="str">
        <f t="shared" si="66"/>
        <v/>
      </c>
      <c r="I431" s="71"/>
      <c r="J431" s="71"/>
      <c r="K431" s="71"/>
      <c r="L431" s="71"/>
      <c r="M431" s="71"/>
      <c r="N431" s="54"/>
      <c r="O431" s="71"/>
      <c r="P431" s="71"/>
      <c r="Q431" s="71"/>
      <c r="R431" s="66"/>
      <c r="S431" s="66"/>
      <c r="T431" s="66" t="str">
        <f t="shared" si="67"/>
        <v/>
      </c>
      <c r="U431" s="66"/>
      <c r="V431" s="25"/>
      <c r="W431" s="163"/>
      <c r="X431" s="163"/>
      <c r="Y431" s="69" t="str">
        <f t="shared" si="73"/>
        <v/>
      </c>
      <c r="Z431" s="69"/>
      <c r="AA431" s="69"/>
      <c r="AB431" s="25" t="str">
        <f t="shared" si="68"/>
        <v/>
      </c>
      <c r="AC431" s="71"/>
      <c r="AD431" s="71"/>
      <c r="AE431" s="71"/>
      <c r="AF431" s="69" t="str">
        <f t="shared" si="69"/>
        <v/>
      </c>
      <c r="AG431" s="71"/>
      <c r="AH431" s="170"/>
      <c r="AI431" s="77" t="str">
        <f t="shared" si="44"/>
        <v/>
      </c>
      <c r="AJ431" s="80" t="str">
        <f t="array" ref="AJ431">IFERROR(INDEX('[1]Master Price'!$E:$E,MATCH(D431,'[1]Master Price'!$B:$B,0)),"0")</f>
        <v>0</v>
      </c>
      <c r="AK431" s="80">
        <f t="shared" si="45"/>
        <v>0</v>
      </c>
      <c r="AL431" s="82" t="str">
        <f t="shared" si="46"/>
        <v>0-day</v>
      </c>
      <c r="AM431" s="82" t="str">
        <f t="shared" si="47"/>
        <v>0-day</v>
      </c>
      <c r="AN431" s="82" t="str">
        <f t="shared" si="70"/>
        <v>0-day</v>
      </c>
      <c r="AO431" s="82" t="str">
        <f t="shared" si="71"/>
        <v>0-day</v>
      </c>
      <c r="AP431" s="82" t="str">
        <f t="shared" si="50"/>
        <v>0-day</v>
      </c>
      <c r="AQ431" s="82" t="str">
        <f t="shared" si="51"/>
        <v>0-day</v>
      </c>
      <c r="AR431" s="137"/>
      <c r="AS431" s="83" t="str">
        <f t="shared" si="52"/>
        <v/>
      </c>
      <c r="AT431" s="85">
        <f t="shared" si="72"/>
        <v>0</v>
      </c>
      <c r="AU431" s="84" t="e">
        <f t="shared" ca="1" si="53"/>
        <v>#NAME?</v>
      </c>
      <c r="AV431" s="88" t="e">
        <f t="shared" ca="1" si="54"/>
        <v>#NAME?</v>
      </c>
      <c r="AW431" s="83" t="e">
        <f t="shared" ca="1" si="55"/>
        <v>#NAME?</v>
      </c>
      <c r="AX431" s="88" t="e">
        <f t="shared" ca="1" si="56"/>
        <v>#NAME?</v>
      </c>
      <c r="AY431" s="83" t="str">
        <f t="shared" si="57"/>
        <v/>
      </c>
      <c r="AZ431" s="22" t="e">
        <f t="shared" ca="1" si="58"/>
        <v>#NAME?</v>
      </c>
      <c r="BA431" s="22" t="e">
        <f t="shared" ca="1" si="59"/>
        <v>#NAME?</v>
      </c>
      <c r="BB431" s="88" t="e">
        <f t="shared" ca="1" si="60"/>
        <v>#NAME?</v>
      </c>
      <c r="BC431" s="90" t="e">
        <f t="shared" ca="1" si="61"/>
        <v>#NAME?</v>
      </c>
      <c r="BD431" s="90" t="e">
        <f t="shared" ca="1" si="62"/>
        <v>#NAME?</v>
      </c>
      <c r="BE431" s="88" t="e">
        <f t="shared" ca="1" si="63"/>
        <v>#NAME?</v>
      </c>
      <c r="BF431" s="22" t="e">
        <f t="shared" ca="1" si="64"/>
        <v>#NAME?</v>
      </c>
      <c r="BG431" s="22" t="e">
        <f t="shared" ca="1" si="65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 t="str">
        <f t="shared" si="43"/>
        <v/>
      </c>
      <c r="B432" s="172"/>
      <c r="C432" s="71"/>
      <c r="D432" s="71"/>
      <c r="E432" s="71"/>
      <c r="F432" s="71"/>
      <c r="G432" s="71"/>
      <c r="H432" s="54" t="str">
        <f t="shared" si="66"/>
        <v/>
      </c>
      <c r="I432" s="71"/>
      <c r="J432" s="71"/>
      <c r="K432" s="71"/>
      <c r="L432" s="71"/>
      <c r="M432" s="71"/>
      <c r="N432" s="54"/>
      <c r="O432" s="71"/>
      <c r="P432" s="71"/>
      <c r="Q432" s="71"/>
      <c r="R432" s="66"/>
      <c r="S432" s="66"/>
      <c r="T432" s="66" t="str">
        <f t="shared" si="67"/>
        <v/>
      </c>
      <c r="U432" s="66"/>
      <c r="V432" s="25"/>
      <c r="W432" s="163"/>
      <c r="X432" s="163"/>
      <c r="Y432" s="69" t="str">
        <f t="shared" si="73"/>
        <v/>
      </c>
      <c r="Z432" s="69"/>
      <c r="AA432" s="69"/>
      <c r="AB432" s="25" t="str">
        <f t="shared" si="68"/>
        <v/>
      </c>
      <c r="AC432" s="71"/>
      <c r="AD432" s="71"/>
      <c r="AE432" s="71"/>
      <c r="AF432" s="69" t="str">
        <f t="shared" si="69"/>
        <v/>
      </c>
      <c r="AG432" s="71"/>
      <c r="AH432" s="170"/>
      <c r="AI432" s="77" t="str">
        <f t="shared" si="44"/>
        <v/>
      </c>
      <c r="AJ432" s="80" t="str">
        <f t="array" ref="AJ432">IFERROR(INDEX('[1]Master Price'!$E:$E,MATCH(D432,'[1]Master Price'!$B:$B,0)),"0")</f>
        <v>0</v>
      </c>
      <c r="AK432" s="80">
        <f t="shared" si="45"/>
        <v>0</v>
      </c>
      <c r="AL432" s="82" t="str">
        <f t="shared" si="46"/>
        <v>0-day</v>
      </c>
      <c r="AM432" s="82" t="str">
        <f t="shared" si="47"/>
        <v>0-day</v>
      </c>
      <c r="AN432" s="82" t="str">
        <f t="shared" si="70"/>
        <v>0-day</v>
      </c>
      <c r="AO432" s="82" t="str">
        <f t="shared" si="71"/>
        <v>0-day</v>
      </c>
      <c r="AP432" s="82" t="str">
        <f t="shared" si="50"/>
        <v>0-day</v>
      </c>
      <c r="AQ432" s="82" t="str">
        <f t="shared" si="51"/>
        <v>0-day</v>
      </c>
      <c r="AR432" s="137"/>
      <c r="AS432" s="83" t="str">
        <f t="shared" si="52"/>
        <v/>
      </c>
      <c r="AT432" s="85">
        <f t="shared" si="72"/>
        <v>0</v>
      </c>
      <c r="AU432" s="84" t="e">
        <f t="shared" ca="1" si="53"/>
        <v>#NAME?</v>
      </c>
      <c r="AV432" s="88" t="e">
        <f t="shared" ca="1" si="54"/>
        <v>#NAME?</v>
      </c>
      <c r="AW432" s="83" t="e">
        <f t="shared" ca="1" si="55"/>
        <v>#NAME?</v>
      </c>
      <c r="AX432" s="88" t="e">
        <f t="shared" ca="1" si="56"/>
        <v>#NAME?</v>
      </c>
      <c r="AY432" s="83" t="str">
        <f t="shared" si="57"/>
        <v/>
      </c>
      <c r="AZ432" s="22" t="e">
        <f t="shared" ca="1" si="58"/>
        <v>#NAME?</v>
      </c>
      <c r="BA432" s="22" t="e">
        <f t="shared" ca="1" si="59"/>
        <v>#NAME?</v>
      </c>
      <c r="BB432" s="88" t="e">
        <f t="shared" ca="1" si="60"/>
        <v>#NAME?</v>
      </c>
      <c r="BC432" s="90" t="e">
        <f t="shared" ca="1" si="61"/>
        <v>#NAME?</v>
      </c>
      <c r="BD432" s="90" t="e">
        <f t="shared" ca="1" si="62"/>
        <v>#NAME?</v>
      </c>
      <c r="BE432" s="88" t="e">
        <f t="shared" ca="1" si="63"/>
        <v>#NAME?</v>
      </c>
      <c r="BF432" s="22" t="e">
        <f t="shared" ca="1" si="64"/>
        <v>#NAME?</v>
      </c>
      <c r="BG432" s="22" t="e">
        <f t="shared" ca="1" si="65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 t="str">
        <f t="shared" si="43"/>
        <v/>
      </c>
      <c r="B433" s="172"/>
      <c r="C433" s="71"/>
      <c r="D433" s="71"/>
      <c r="E433" s="71"/>
      <c r="F433" s="71"/>
      <c r="G433" s="71"/>
      <c r="H433" s="54" t="str">
        <f t="shared" si="66"/>
        <v/>
      </c>
      <c r="I433" s="71"/>
      <c r="J433" s="71"/>
      <c r="K433" s="71"/>
      <c r="L433" s="71"/>
      <c r="M433" s="71"/>
      <c r="N433" s="54"/>
      <c r="O433" s="71"/>
      <c r="P433" s="71"/>
      <c r="Q433" s="71"/>
      <c r="R433" s="66"/>
      <c r="S433" s="66"/>
      <c r="T433" s="66" t="str">
        <f t="shared" si="67"/>
        <v/>
      </c>
      <c r="U433" s="66"/>
      <c r="V433" s="25"/>
      <c r="W433" s="163"/>
      <c r="X433" s="163"/>
      <c r="Y433" s="69" t="str">
        <f t="shared" si="73"/>
        <v/>
      </c>
      <c r="Z433" s="69"/>
      <c r="AA433" s="69"/>
      <c r="AB433" s="25" t="str">
        <f t="shared" si="68"/>
        <v/>
      </c>
      <c r="AC433" s="71"/>
      <c r="AD433" s="169"/>
      <c r="AE433" s="169"/>
      <c r="AF433" s="69" t="str">
        <f t="shared" si="69"/>
        <v/>
      </c>
      <c r="AG433" s="169"/>
      <c r="AH433" s="170"/>
      <c r="AI433" s="77" t="str">
        <f t="shared" si="44"/>
        <v/>
      </c>
      <c r="AJ433" s="80" t="str">
        <f t="array" ref="AJ433">IFERROR(INDEX('[1]Master Price'!$E:$E,MATCH(D433,'[1]Master Price'!$B:$B,0)),"0")</f>
        <v>0</v>
      </c>
      <c r="AK433" s="80">
        <f t="shared" si="45"/>
        <v>0</v>
      </c>
      <c r="AL433" s="82" t="str">
        <f t="shared" si="46"/>
        <v>0-day</v>
      </c>
      <c r="AM433" s="82" t="str">
        <f t="shared" si="47"/>
        <v>0-day</v>
      </c>
      <c r="AN433" s="82" t="str">
        <f t="shared" si="70"/>
        <v>0-day</v>
      </c>
      <c r="AO433" s="82" t="str">
        <f t="shared" si="71"/>
        <v>0-day</v>
      </c>
      <c r="AP433" s="82" t="str">
        <f t="shared" si="50"/>
        <v>0-day</v>
      </c>
      <c r="AQ433" s="82" t="str">
        <f t="shared" si="51"/>
        <v>0-day</v>
      </c>
      <c r="AR433" s="137"/>
      <c r="AS433" s="83" t="str">
        <f t="shared" si="52"/>
        <v/>
      </c>
      <c r="AT433" s="85">
        <f t="shared" si="72"/>
        <v>0</v>
      </c>
      <c r="AU433" s="84" t="e">
        <f t="shared" ca="1" si="53"/>
        <v>#NAME?</v>
      </c>
      <c r="AV433" s="88" t="e">
        <f t="shared" ca="1" si="54"/>
        <v>#NAME?</v>
      </c>
      <c r="AW433" s="83" t="e">
        <f t="shared" ca="1" si="55"/>
        <v>#NAME?</v>
      </c>
      <c r="AX433" s="88" t="e">
        <f t="shared" ca="1" si="56"/>
        <v>#NAME?</v>
      </c>
      <c r="AY433" s="83" t="str">
        <f t="shared" si="57"/>
        <v/>
      </c>
      <c r="AZ433" s="22" t="e">
        <f t="shared" ca="1" si="58"/>
        <v>#NAME?</v>
      </c>
      <c r="BA433" s="22" t="e">
        <f t="shared" ca="1" si="59"/>
        <v>#NAME?</v>
      </c>
      <c r="BB433" s="88" t="e">
        <f t="shared" ca="1" si="60"/>
        <v>#NAME?</v>
      </c>
      <c r="BC433" s="90" t="e">
        <f t="shared" ca="1" si="61"/>
        <v>#NAME?</v>
      </c>
      <c r="BD433" s="90" t="e">
        <f t="shared" ca="1" si="62"/>
        <v>#NAME?</v>
      </c>
      <c r="BE433" s="88" t="e">
        <f t="shared" ca="1" si="63"/>
        <v>#NAME?</v>
      </c>
      <c r="BF433" s="22" t="e">
        <f t="shared" ca="1" si="64"/>
        <v>#NAME?</v>
      </c>
      <c r="BG433" s="22" t="e">
        <f t="shared" ca="1" si="65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 t="str">
        <f t="shared" si="43"/>
        <v/>
      </c>
      <c r="B434" s="172"/>
      <c r="C434" s="71"/>
      <c r="D434" s="71"/>
      <c r="E434" s="71"/>
      <c r="F434" s="71"/>
      <c r="G434" s="71"/>
      <c r="H434" s="54" t="str">
        <f t="shared" si="66"/>
        <v/>
      </c>
      <c r="I434" s="71"/>
      <c r="J434" s="71"/>
      <c r="K434" s="71"/>
      <c r="L434" s="71"/>
      <c r="M434" s="71"/>
      <c r="N434" s="54"/>
      <c r="O434" s="71"/>
      <c r="P434" s="71"/>
      <c r="Q434" s="71"/>
      <c r="R434" s="66"/>
      <c r="S434" s="66"/>
      <c r="T434" s="66" t="str">
        <f t="shared" si="67"/>
        <v/>
      </c>
      <c r="U434" s="66"/>
      <c r="V434" s="25"/>
      <c r="W434" s="163"/>
      <c r="X434" s="163"/>
      <c r="Y434" s="69" t="str">
        <f t="shared" si="73"/>
        <v/>
      </c>
      <c r="Z434" s="69"/>
      <c r="AA434" s="69"/>
      <c r="AB434" s="25" t="str">
        <f t="shared" si="68"/>
        <v/>
      </c>
      <c r="AC434" s="71"/>
      <c r="AD434" s="169"/>
      <c r="AE434" s="169"/>
      <c r="AF434" s="69" t="str">
        <f t="shared" si="69"/>
        <v/>
      </c>
      <c r="AG434" s="169"/>
      <c r="AH434" s="170"/>
      <c r="AI434" s="77" t="str">
        <f t="shared" si="44"/>
        <v/>
      </c>
      <c r="AJ434" s="80" t="str">
        <f t="array" ref="AJ434">IFERROR(INDEX('[1]Master Price'!$E:$E,MATCH(D434,'[1]Master Price'!$B:$B,0)),"0")</f>
        <v>0</v>
      </c>
      <c r="AK434" s="80">
        <f t="shared" si="45"/>
        <v>0</v>
      </c>
      <c r="AL434" s="82" t="str">
        <f t="shared" si="46"/>
        <v>0-day</v>
      </c>
      <c r="AM434" s="82" t="str">
        <f t="shared" si="47"/>
        <v>0-day</v>
      </c>
      <c r="AN434" s="82" t="str">
        <f t="shared" si="70"/>
        <v>0-day</v>
      </c>
      <c r="AO434" s="82" t="str">
        <f t="shared" si="71"/>
        <v>0-day</v>
      </c>
      <c r="AP434" s="82" t="str">
        <f t="shared" si="50"/>
        <v>0-day</v>
      </c>
      <c r="AQ434" s="82" t="str">
        <f t="shared" si="51"/>
        <v>0-day</v>
      </c>
      <c r="AR434" s="137"/>
      <c r="AS434" s="83" t="str">
        <f t="shared" si="52"/>
        <v/>
      </c>
      <c r="AT434" s="85">
        <f t="shared" si="72"/>
        <v>0</v>
      </c>
      <c r="AU434" s="84" t="e">
        <f t="shared" ca="1" si="53"/>
        <v>#NAME?</v>
      </c>
      <c r="AV434" s="88" t="e">
        <f t="shared" ca="1" si="54"/>
        <v>#NAME?</v>
      </c>
      <c r="AW434" s="83" t="e">
        <f t="shared" ca="1" si="55"/>
        <v>#NAME?</v>
      </c>
      <c r="AX434" s="88" t="e">
        <f t="shared" ca="1" si="56"/>
        <v>#NAME?</v>
      </c>
      <c r="AY434" s="83" t="str">
        <f t="shared" si="57"/>
        <v/>
      </c>
      <c r="AZ434" s="22" t="e">
        <f t="shared" ca="1" si="58"/>
        <v>#NAME?</v>
      </c>
      <c r="BA434" s="22" t="e">
        <f t="shared" ca="1" si="59"/>
        <v>#NAME?</v>
      </c>
      <c r="BB434" s="88" t="e">
        <f t="shared" ca="1" si="60"/>
        <v>#NAME?</v>
      </c>
      <c r="BC434" s="90" t="e">
        <f t="shared" ca="1" si="61"/>
        <v>#NAME?</v>
      </c>
      <c r="BD434" s="90" t="e">
        <f t="shared" ca="1" si="62"/>
        <v>#NAME?</v>
      </c>
      <c r="BE434" s="88" t="e">
        <f t="shared" ca="1" si="63"/>
        <v>#NAME?</v>
      </c>
      <c r="BF434" s="22" t="e">
        <f t="shared" ca="1" si="64"/>
        <v>#NAME?</v>
      </c>
      <c r="BG434" s="22" t="e">
        <f t="shared" ca="1" si="65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 t="str">
        <f t="shared" si="43"/>
        <v/>
      </c>
      <c r="B435" s="172"/>
      <c r="C435" s="71"/>
      <c r="D435" s="71"/>
      <c r="E435" s="71"/>
      <c r="F435" s="71"/>
      <c r="G435" s="71"/>
      <c r="H435" s="54" t="str">
        <f t="shared" si="66"/>
        <v/>
      </c>
      <c r="I435" s="71"/>
      <c r="J435" s="71"/>
      <c r="K435" s="71"/>
      <c r="L435" s="71"/>
      <c r="M435" s="71"/>
      <c r="N435" s="54"/>
      <c r="O435" s="71"/>
      <c r="P435" s="71"/>
      <c r="Q435" s="71"/>
      <c r="R435" s="66"/>
      <c r="S435" s="66"/>
      <c r="T435" s="66" t="str">
        <f t="shared" si="67"/>
        <v/>
      </c>
      <c r="U435" s="66"/>
      <c r="V435" s="25"/>
      <c r="W435" s="163"/>
      <c r="X435" s="163"/>
      <c r="Y435" s="69" t="str">
        <f t="shared" si="73"/>
        <v/>
      </c>
      <c r="Z435" s="69"/>
      <c r="AA435" s="69"/>
      <c r="AB435" s="25" t="str">
        <f t="shared" si="68"/>
        <v/>
      </c>
      <c r="AC435" s="71"/>
      <c r="AD435" s="169"/>
      <c r="AE435" s="169"/>
      <c r="AF435" s="69" t="str">
        <f t="shared" si="69"/>
        <v/>
      </c>
      <c r="AG435" s="169"/>
      <c r="AH435" s="170"/>
      <c r="AI435" s="77" t="str">
        <f t="shared" si="44"/>
        <v/>
      </c>
      <c r="AJ435" s="80" t="str">
        <f t="array" ref="AJ435">IFERROR(INDEX('[1]Master Price'!$E:$E,MATCH(D435,'[1]Master Price'!$B:$B,0)),"0")</f>
        <v>0</v>
      </c>
      <c r="AK435" s="80">
        <f t="shared" si="45"/>
        <v>0</v>
      </c>
      <c r="AL435" s="82" t="str">
        <f t="shared" si="46"/>
        <v>0-day</v>
      </c>
      <c r="AM435" s="82" t="str">
        <f t="shared" si="47"/>
        <v>0-day</v>
      </c>
      <c r="AN435" s="82" t="str">
        <f t="shared" si="70"/>
        <v>0-day</v>
      </c>
      <c r="AO435" s="82" t="str">
        <f t="shared" si="71"/>
        <v>0-day</v>
      </c>
      <c r="AP435" s="82" t="str">
        <f t="shared" si="50"/>
        <v>0-day</v>
      </c>
      <c r="AQ435" s="82" t="str">
        <f t="shared" si="51"/>
        <v>0-day</v>
      </c>
      <c r="AR435" s="137"/>
      <c r="AS435" s="83" t="str">
        <f t="shared" si="52"/>
        <v/>
      </c>
      <c r="AT435" s="85">
        <f t="shared" si="72"/>
        <v>0</v>
      </c>
      <c r="AU435" s="84" t="e">
        <f t="shared" ca="1" si="53"/>
        <v>#NAME?</v>
      </c>
      <c r="AV435" s="88" t="e">
        <f t="shared" ca="1" si="54"/>
        <v>#NAME?</v>
      </c>
      <c r="AW435" s="83" t="e">
        <f t="shared" ca="1" si="55"/>
        <v>#NAME?</v>
      </c>
      <c r="AX435" s="88" t="e">
        <f t="shared" ca="1" si="56"/>
        <v>#NAME?</v>
      </c>
      <c r="AY435" s="83" t="str">
        <f t="shared" si="57"/>
        <v/>
      </c>
      <c r="AZ435" s="22" t="e">
        <f t="shared" ca="1" si="58"/>
        <v>#NAME?</v>
      </c>
      <c r="BA435" s="22" t="e">
        <f t="shared" ca="1" si="59"/>
        <v>#NAME?</v>
      </c>
      <c r="BB435" s="88" t="e">
        <f t="shared" ca="1" si="60"/>
        <v>#NAME?</v>
      </c>
      <c r="BC435" s="90" t="e">
        <f t="shared" ca="1" si="61"/>
        <v>#NAME?</v>
      </c>
      <c r="BD435" s="90" t="e">
        <f t="shared" ca="1" si="62"/>
        <v>#NAME?</v>
      </c>
      <c r="BE435" s="88" t="e">
        <f t="shared" ca="1" si="63"/>
        <v>#NAME?</v>
      </c>
      <c r="BF435" s="22" t="e">
        <f t="shared" ca="1" si="64"/>
        <v>#NAME?</v>
      </c>
      <c r="BG435" s="22" t="e">
        <f t="shared" ca="1" si="65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 t="str">
        <f t="shared" si="43"/>
        <v/>
      </c>
      <c r="B436" s="172"/>
      <c r="C436" s="71"/>
      <c r="D436" s="71"/>
      <c r="E436" s="71"/>
      <c r="F436" s="71"/>
      <c r="G436" s="71"/>
      <c r="H436" s="54" t="str">
        <f t="shared" si="66"/>
        <v/>
      </c>
      <c r="I436" s="71"/>
      <c r="J436" s="71"/>
      <c r="K436" s="71"/>
      <c r="L436" s="71"/>
      <c r="M436" s="71"/>
      <c r="N436" s="54"/>
      <c r="O436" s="71"/>
      <c r="P436" s="71"/>
      <c r="Q436" s="71"/>
      <c r="R436" s="66"/>
      <c r="S436" s="66"/>
      <c r="T436" s="66" t="str">
        <f t="shared" si="67"/>
        <v/>
      </c>
      <c r="U436" s="66"/>
      <c r="V436" s="25"/>
      <c r="W436" s="163"/>
      <c r="X436" s="163"/>
      <c r="Y436" s="69" t="str">
        <f t="shared" si="73"/>
        <v/>
      </c>
      <c r="Z436" s="69"/>
      <c r="AA436" s="69"/>
      <c r="AB436" s="25" t="str">
        <f t="shared" si="68"/>
        <v/>
      </c>
      <c r="AC436" s="71"/>
      <c r="AD436" s="169"/>
      <c r="AE436" s="169"/>
      <c r="AF436" s="69" t="str">
        <f t="shared" si="69"/>
        <v/>
      </c>
      <c r="AG436" s="169"/>
      <c r="AH436" s="170"/>
      <c r="AI436" s="77" t="str">
        <f t="shared" si="44"/>
        <v/>
      </c>
      <c r="AJ436" s="80" t="str">
        <f t="array" ref="AJ436">IFERROR(INDEX('[1]Master Price'!$E:$E,MATCH(D436,'[1]Master Price'!$B:$B,0)),"0")</f>
        <v>0</v>
      </c>
      <c r="AK436" s="80">
        <f t="shared" si="45"/>
        <v>0</v>
      </c>
      <c r="AL436" s="82" t="str">
        <f t="shared" si="46"/>
        <v>0-day</v>
      </c>
      <c r="AM436" s="82" t="str">
        <f t="shared" si="47"/>
        <v>0-day</v>
      </c>
      <c r="AN436" s="82" t="str">
        <f t="shared" si="70"/>
        <v>0-day</v>
      </c>
      <c r="AO436" s="82" t="str">
        <f t="shared" si="71"/>
        <v>0-day</v>
      </c>
      <c r="AP436" s="82" t="str">
        <f t="shared" si="50"/>
        <v>0-day</v>
      </c>
      <c r="AQ436" s="82" t="str">
        <f t="shared" si="51"/>
        <v>0-day</v>
      </c>
      <c r="AR436" s="137"/>
      <c r="AS436" s="83" t="str">
        <f t="shared" si="52"/>
        <v/>
      </c>
      <c r="AT436" s="85">
        <f t="shared" si="72"/>
        <v>0</v>
      </c>
      <c r="AU436" s="84" t="e">
        <f t="shared" ca="1" si="53"/>
        <v>#NAME?</v>
      </c>
      <c r="AV436" s="88" t="e">
        <f t="shared" ca="1" si="54"/>
        <v>#NAME?</v>
      </c>
      <c r="AW436" s="83" t="e">
        <f t="shared" ca="1" si="55"/>
        <v>#NAME?</v>
      </c>
      <c r="AX436" s="88" t="e">
        <f t="shared" ca="1" si="56"/>
        <v>#NAME?</v>
      </c>
      <c r="AY436" s="83" t="str">
        <f t="shared" si="57"/>
        <v/>
      </c>
      <c r="AZ436" s="22" t="e">
        <f t="shared" ca="1" si="58"/>
        <v>#NAME?</v>
      </c>
      <c r="BA436" s="22" t="e">
        <f t="shared" ca="1" si="59"/>
        <v>#NAME?</v>
      </c>
      <c r="BB436" s="88" t="e">
        <f t="shared" ca="1" si="60"/>
        <v>#NAME?</v>
      </c>
      <c r="BC436" s="90" t="e">
        <f t="shared" ca="1" si="61"/>
        <v>#NAME?</v>
      </c>
      <c r="BD436" s="90" t="e">
        <f t="shared" ca="1" si="62"/>
        <v>#NAME?</v>
      </c>
      <c r="BE436" s="88" t="e">
        <f t="shared" ca="1" si="63"/>
        <v>#NAME?</v>
      </c>
      <c r="BF436" s="22" t="e">
        <f t="shared" ca="1" si="64"/>
        <v>#NAME?</v>
      </c>
      <c r="BG436" s="22" t="e">
        <f t="shared" ca="1" si="65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 t="str">
        <f t="shared" si="43"/>
        <v/>
      </c>
      <c r="B437" s="172"/>
      <c r="C437" s="71"/>
      <c r="D437" s="71"/>
      <c r="E437" s="71"/>
      <c r="F437" s="71"/>
      <c r="G437" s="71"/>
      <c r="H437" s="54" t="str">
        <f t="shared" si="66"/>
        <v/>
      </c>
      <c r="I437" s="71"/>
      <c r="J437" s="71"/>
      <c r="K437" s="71"/>
      <c r="L437" s="71"/>
      <c r="M437" s="71"/>
      <c r="N437" s="54"/>
      <c r="O437" s="71"/>
      <c r="P437" s="71"/>
      <c r="Q437" s="71"/>
      <c r="R437" s="66"/>
      <c r="S437" s="66"/>
      <c r="T437" s="66" t="str">
        <f t="shared" si="67"/>
        <v/>
      </c>
      <c r="U437" s="66"/>
      <c r="V437" s="25"/>
      <c r="W437" s="163"/>
      <c r="X437" s="163"/>
      <c r="Y437" s="69" t="str">
        <f t="shared" si="73"/>
        <v/>
      </c>
      <c r="Z437" s="69"/>
      <c r="AA437" s="69"/>
      <c r="AB437" s="25" t="str">
        <f t="shared" si="68"/>
        <v/>
      </c>
      <c r="AC437" s="71"/>
      <c r="AD437" s="169"/>
      <c r="AE437" s="169"/>
      <c r="AF437" s="69" t="str">
        <f t="shared" si="69"/>
        <v/>
      </c>
      <c r="AG437" s="169"/>
      <c r="AH437" s="170"/>
      <c r="AI437" s="77" t="str">
        <f t="shared" si="44"/>
        <v/>
      </c>
      <c r="AJ437" s="80" t="str">
        <f t="array" ref="AJ437">IFERROR(INDEX('[1]Master Price'!$E:$E,MATCH(D437,'[1]Master Price'!$B:$B,0)),"0")</f>
        <v>0</v>
      </c>
      <c r="AK437" s="80">
        <f t="shared" si="45"/>
        <v>0</v>
      </c>
      <c r="AL437" s="82" t="str">
        <f t="shared" si="46"/>
        <v>0-day</v>
      </c>
      <c r="AM437" s="82" t="str">
        <f t="shared" si="47"/>
        <v>0-day</v>
      </c>
      <c r="AN437" s="82" t="str">
        <f t="shared" si="70"/>
        <v>0-day</v>
      </c>
      <c r="AO437" s="82" t="str">
        <f t="shared" si="71"/>
        <v>0-day</v>
      </c>
      <c r="AP437" s="82" t="str">
        <f t="shared" si="50"/>
        <v>0-day</v>
      </c>
      <c r="AQ437" s="82" t="str">
        <f t="shared" si="51"/>
        <v>0-day</v>
      </c>
      <c r="AR437" s="137"/>
      <c r="AS437" s="83" t="str">
        <f t="shared" si="52"/>
        <v/>
      </c>
      <c r="AT437" s="85">
        <f t="shared" si="72"/>
        <v>0</v>
      </c>
      <c r="AU437" s="84" t="e">
        <f t="shared" ca="1" si="53"/>
        <v>#NAME?</v>
      </c>
      <c r="AV437" s="88" t="e">
        <f t="shared" ca="1" si="54"/>
        <v>#NAME?</v>
      </c>
      <c r="AW437" s="83" t="e">
        <f t="shared" ca="1" si="55"/>
        <v>#NAME?</v>
      </c>
      <c r="AX437" s="88" t="e">
        <f t="shared" ca="1" si="56"/>
        <v>#NAME?</v>
      </c>
      <c r="AY437" s="83" t="str">
        <f t="shared" si="57"/>
        <v/>
      </c>
      <c r="AZ437" s="22" t="e">
        <f t="shared" ca="1" si="58"/>
        <v>#NAME?</v>
      </c>
      <c r="BA437" s="22" t="e">
        <f t="shared" ca="1" si="59"/>
        <v>#NAME?</v>
      </c>
      <c r="BB437" s="88" t="e">
        <f t="shared" ca="1" si="60"/>
        <v>#NAME?</v>
      </c>
      <c r="BC437" s="90" t="e">
        <f t="shared" ca="1" si="61"/>
        <v>#NAME?</v>
      </c>
      <c r="BD437" s="90" t="e">
        <f t="shared" ca="1" si="62"/>
        <v>#NAME?</v>
      </c>
      <c r="BE437" s="88" t="e">
        <f t="shared" ca="1" si="63"/>
        <v>#NAME?</v>
      </c>
      <c r="BF437" s="22" t="e">
        <f t="shared" ca="1" si="64"/>
        <v>#NAME?</v>
      </c>
      <c r="BG437" s="22" t="e">
        <f t="shared" ca="1" si="65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 t="str">
        <f t="shared" si="43"/>
        <v/>
      </c>
      <c r="B438" s="172"/>
      <c r="C438" s="71"/>
      <c r="D438" s="71"/>
      <c r="E438" s="71"/>
      <c r="F438" s="71"/>
      <c r="G438" s="71"/>
      <c r="H438" s="54" t="str">
        <f t="shared" si="66"/>
        <v/>
      </c>
      <c r="I438" s="71"/>
      <c r="J438" s="71"/>
      <c r="K438" s="71"/>
      <c r="L438" s="71"/>
      <c r="M438" s="71"/>
      <c r="N438" s="54"/>
      <c r="O438" s="71"/>
      <c r="P438" s="71"/>
      <c r="Q438" s="71"/>
      <c r="R438" s="66"/>
      <c r="S438" s="66"/>
      <c r="T438" s="66" t="str">
        <f t="shared" si="67"/>
        <v/>
      </c>
      <c r="U438" s="66"/>
      <c r="V438" s="25"/>
      <c r="W438" s="163"/>
      <c r="X438" s="163"/>
      <c r="Y438" s="69" t="str">
        <f t="shared" si="73"/>
        <v/>
      </c>
      <c r="Z438" s="69"/>
      <c r="AA438" s="69"/>
      <c r="AB438" s="25" t="str">
        <f t="shared" si="68"/>
        <v/>
      </c>
      <c r="AC438" s="71"/>
      <c r="AD438" s="169"/>
      <c r="AE438" s="169"/>
      <c r="AF438" s="69" t="str">
        <f t="shared" si="69"/>
        <v/>
      </c>
      <c r="AG438" s="169"/>
      <c r="AH438" s="170"/>
      <c r="AI438" s="77" t="str">
        <f t="shared" si="44"/>
        <v/>
      </c>
      <c r="AJ438" s="80" t="str">
        <f t="array" ref="AJ438">IFERROR(INDEX('[1]Master Price'!$E:$E,MATCH(D438,'[1]Master Price'!$B:$B,0)),"0")</f>
        <v>0</v>
      </c>
      <c r="AK438" s="80">
        <f t="shared" si="45"/>
        <v>0</v>
      </c>
      <c r="AL438" s="82" t="str">
        <f t="shared" si="46"/>
        <v>0-day</v>
      </c>
      <c r="AM438" s="82" t="str">
        <f t="shared" si="47"/>
        <v>0-day</v>
      </c>
      <c r="AN438" s="82" t="str">
        <f t="shared" si="70"/>
        <v>0-day</v>
      </c>
      <c r="AO438" s="82" t="str">
        <f t="shared" si="71"/>
        <v>0-day</v>
      </c>
      <c r="AP438" s="82" t="str">
        <f t="shared" si="50"/>
        <v>0-day</v>
      </c>
      <c r="AQ438" s="82" t="str">
        <f t="shared" si="51"/>
        <v>0-day</v>
      </c>
      <c r="AR438" s="137"/>
      <c r="AS438" s="83" t="str">
        <f t="shared" si="52"/>
        <v/>
      </c>
      <c r="AT438" s="85">
        <f t="shared" si="72"/>
        <v>0</v>
      </c>
      <c r="AU438" s="84" t="e">
        <f t="shared" ca="1" si="53"/>
        <v>#NAME?</v>
      </c>
      <c r="AV438" s="88" t="e">
        <f t="shared" ca="1" si="54"/>
        <v>#NAME?</v>
      </c>
      <c r="AW438" s="83" t="e">
        <f t="shared" ca="1" si="55"/>
        <v>#NAME?</v>
      </c>
      <c r="AX438" s="88" t="e">
        <f t="shared" ca="1" si="56"/>
        <v>#NAME?</v>
      </c>
      <c r="AY438" s="83" t="str">
        <f t="shared" si="57"/>
        <v/>
      </c>
      <c r="AZ438" s="22" t="e">
        <f t="shared" ca="1" si="58"/>
        <v>#NAME?</v>
      </c>
      <c r="BA438" s="22" t="e">
        <f t="shared" ca="1" si="59"/>
        <v>#NAME?</v>
      </c>
      <c r="BB438" s="88" t="e">
        <f t="shared" ca="1" si="60"/>
        <v>#NAME?</v>
      </c>
      <c r="BC438" s="90" t="e">
        <f t="shared" ca="1" si="61"/>
        <v>#NAME?</v>
      </c>
      <c r="BD438" s="90" t="e">
        <f t="shared" ca="1" si="62"/>
        <v>#NAME?</v>
      </c>
      <c r="BE438" s="88" t="e">
        <f t="shared" ca="1" si="63"/>
        <v>#NAME?</v>
      </c>
      <c r="BF438" s="22" t="e">
        <f t="shared" ca="1" si="64"/>
        <v>#NAME?</v>
      </c>
      <c r="BG438" s="22" t="e">
        <f t="shared" ca="1" si="65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 t="str">
        <f t="shared" si="43"/>
        <v/>
      </c>
      <c r="B439" s="172"/>
      <c r="C439" s="71"/>
      <c r="D439" s="71"/>
      <c r="E439" s="71"/>
      <c r="F439" s="71"/>
      <c r="G439" s="71"/>
      <c r="H439" s="54" t="str">
        <f t="shared" si="66"/>
        <v/>
      </c>
      <c r="I439" s="71"/>
      <c r="J439" s="71"/>
      <c r="K439" s="71"/>
      <c r="L439" s="71"/>
      <c r="M439" s="71"/>
      <c r="N439" s="54"/>
      <c r="O439" s="71"/>
      <c r="P439" s="71"/>
      <c r="Q439" s="71"/>
      <c r="R439" s="66"/>
      <c r="S439" s="66"/>
      <c r="T439" s="66" t="str">
        <f t="shared" si="67"/>
        <v/>
      </c>
      <c r="U439" s="66"/>
      <c r="V439" s="25"/>
      <c r="W439" s="163"/>
      <c r="X439" s="163"/>
      <c r="Y439" s="69" t="str">
        <f t="shared" si="73"/>
        <v/>
      </c>
      <c r="Z439" s="69"/>
      <c r="AA439" s="69"/>
      <c r="AB439" s="25" t="str">
        <f t="shared" si="68"/>
        <v/>
      </c>
      <c r="AC439" s="71"/>
      <c r="AD439" s="169"/>
      <c r="AE439" s="169"/>
      <c r="AF439" s="69" t="str">
        <f t="shared" si="69"/>
        <v/>
      </c>
      <c r="AG439" s="169"/>
      <c r="AH439" s="170"/>
      <c r="AI439" s="77" t="str">
        <f t="shared" si="44"/>
        <v/>
      </c>
      <c r="AJ439" s="80" t="str">
        <f t="array" ref="AJ439">IFERROR(INDEX('[1]Master Price'!$E:$E,MATCH(D439,'[1]Master Price'!$B:$B,0)),"0")</f>
        <v>0</v>
      </c>
      <c r="AK439" s="80">
        <f t="shared" si="45"/>
        <v>0</v>
      </c>
      <c r="AL439" s="82" t="str">
        <f t="shared" si="46"/>
        <v>0-day</v>
      </c>
      <c r="AM439" s="82" t="str">
        <f t="shared" si="47"/>
        <v>0-day</v>
      </c>
      <c r="AN439" s="82" t="str">
        <f t="shared" si="70"/>
        <v>0-day</v>
      </c>
      <c r="AO439" s="82" t="str">
        <f t="shared" si="71"/>
        <v>0-day</v>
      </c>
      <c r="AP439" s="82" t="str">
        <f t="shared" si="50"/>
        <v>0-day</v>
      </c>
      <c r="AQ439" s="82" t="str">
        <f t="shared" si="51"/>
        <v>0-day</v>
      </c>
      <c r="AR439" s="137"/>
      <c r="AS439" s="83" t="str">
        <f t="shared" si="52"/>
        <v/>
      </c>
      <c r="AT439" s="85">
        <f t="shared" si="72"/>
        <v>0</v>
      </c>
      <c r="AU439" s="84" t="e">
        <f t="shared" ca="1" si="53"/>
        <v>#NAME?</v>
      </c>
      <c r="AV439" s="88" t="e">
        <f t="shared" ca="1" si="54"/>
        <v>#NAME?</v>
      </c>
      <c r="AW439" s="83" t="e">
        <f t="shared" ca="1" si="55"/>
        <v>#NAME?</v>
      </c>
      <c r="AX439" s="88" t="e">
        <f t="shared" ca="1" si="56"/>
        <v>#NAME?</v>
      </c>
      <c r="AY439" s="83" t="str">
        <f t="shared" si="57"/>
        <v/>
      </c>
      <c r="AZ439" s="22" t="e">
        <f t="shared" ca="1" si="58"/>
        <v>#NAME?</v>
      </c>
      <c r="BA439" s="22" t="e">
        <f t="shared" ca="1" si="59"/>
        <v>#NAME?</v>
      </c>
      <c r="BB439" s="88" t="e">
        <f t="shared" ca="1" si="60"/>
        <v>#NAME?</v>
      </c>
      <c r="BC439" s="90" t="e">
        <f t="shared" ca="1" si="61"/>
        <v>#NAME?</v>
      </c>
      <c r="BD439" s="90" t="e">
        <f t="shared" ca="1" si="62"/>
        <v>#NAME?</v>
      </c>
      <c r="BE439" s="88" t="e">
        <f t="shared" ca="1" si="63"/>
        <v>#NAME?</v>
      </c>
      <c r="BF439" s="22" t="e">
        <f t="shared" ca="1" si="64"/>
        <v>#NAME?</v>
      </c>
      <c r="BG439" s="22" t="e">
        <f t="shared" ca="1" si="65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 t="str">
        <f t="shared" si="43"/>
        <v/>
      </c>
      <c r="B440" s="172"/>
      <c r="C440" s="71"/>
      <c r="D440" s="71"/>
      <c r="E440" s="71"/>
      <c r="F440" s="71"/>
      <c r="G440" s="71"/>
      <c r="H440" s="54" t="str">
        <f t="shared" si="66"/>
        <v/>
      </c>
      <c r="I440" s="71"/>
      <c r="J440" s="71"/>
      <c r="K440" s="71"/>
      <c r="L440" s="71"/>
      <c r="M440" s="71"/>
      <c r="N440" s="54"/>
      <c r="O440" s="71"/>
      <c r="P440" s="71"/>
      <c r="Q440" s="71"/>
      <c r="R440" s="66"/>
      <c r="S440" s="66"/>
      <c r="T440" s="66" t="str">
        <f t="shared" si="67"/>
        <v/>
      </c>
      <c r="U440" s="66"/>
      <c r="V440" s="25"/>
      <c r="W440" s="163"/>
      <c r="X440" s="163"/>
      <c r="Y440" s="69" t="str">
        <f t="shared" si="73"/>
        <v/>
      </c>
      <c r="Z440" s="69"/>
      <c r="AA440" s="69"/>
      <c r="AB440" s="25" t="str">
        <f t="shared" si="68"/>
        <v/>
      </c>
      <c r="AC440" s="71"/>
      <c r="AD440" s="169"/>
      <c r="AE440" s="169"/>
      <c r="AF440" s="69" t="str">
        <f t="shared" si="69"/>
        <v/>
      </c>
      <c r="AG440" s="169"/>
      <c r="AH440" s="170"/>
      <c r="AI440" s="77" t="str">
        <f t="shared" si="44"/>
        <v/>
      </c>
      <c r="AJ440" s="80" t="str">
        <f t="array" ref="AJ440">IFERROR(INDEX('[1]Master Price'!$E:$E,MATCH(D440,'[1]Master Price'!$B:$B,0)),"0")</f>
        <v>0</v>
      </c>
      <c r="AK440" s="80">
        <f t="shared" si="45"/>
        <v>0</v>
      </c>
      <c r="AL440" s="82" t="str">
        <f t="shared" si="46"/>
        <v>0-day</v>
      </c>
      <c r="AM440" s="82" t="str">
        <f t="shared" si="47"/>
        <v>0-day</v>
      </c>
      <c r="AN440" s="82" t="str">
        <f t="shared" si="70"/>
        <v>0-day</v>
      </c>
      <c r="AO440" s="82" t="str">
        <f t="shared" si="71"/>
        <v>0-day</v>
      </c>
      <c r="AP440" s="82" t="str">
        <f t="shared" si="50"/>
        <v>0-day</v>
      </c>
      <c r="AQ440" s="82" t="str">
        <f t="shared" si="51"/>
        <v>0-day</v>
      </c>
      <c r="AR440" s="137"/>
      <c r="AS440" s="83" t="str">
        <f t="shared" si="52"/>
        <v/>
      </c>
      <c r="AT440" s="85">
        <f t="shared" si="72"/>
        <v>0</v>
      </c>
      <c r="AU440" s="84" t="e">
        <f t="shared" ca="1" si="53"/>
        <v>#NAME?</v>
      </c>
      <c r="AV440" s="88" t="e">
        <f t="shared" ca="1" si="54"/>
        <v>#NAME?</v>
      </c>
      <c r="AW440" s="83" t="e">
        <f t="shared" ca="1" si="55"/>
        <v>#NAME?</v>
      </c>
      <c r="AX440" s="88" t="e">
        <f t="shared" ca="1" si="56"/>
        <v>#NAME?</v>
      </c>
      <c r="AY440" s="83" t="str">
        <f t="shared" si="57"/>
        <v/>
      </c>
      <c r="AZ440" s="22" t="e">
        <f t="shared" ca="1" si="58"/>
        <v>#NAME?</v>
      </c>
      <c r="BA440" s="22" t="e">
        <f t="shared" ca="1" si="59"/>
        <v>#NAME?</v>
      </c>
      <c r="BB440" s="88" t="e">
        <f t="shared" ca="1" si="60"/>
        <v>#NAME?</v>
      </c>
      <c r="BC440" s="90" t="e">
        <f t="shared" ca="1" si="61"/>
        <v>#NAME?</v>
      </c>
      <c r="BD440" s="90" t="e">
        <f t="shared" ca="1" si="62"/>
        <v>#NAME?</v>
      </c>
      <c r="BE440" s="88" t="e">
        <f t="shared" ca="1" si="63"/>
        <v>#NAME?</v>
      </c>
      <c r="BF440" s="22" t="e">
        <f t="shared" ca="1" si="64"/>
        <v>#NAME?</v>
      </c>
      <c r="BG440" s="22" t="e">
        <f t="shared" ca="1" si="65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 t="str">
        <f t="shared" si="43"/>
        <v/>
      </c>
      <c r="B441" s="172"/>
      <c r="C441" s="71"/>
      <c r="D441" s="71"/>
      <c r="E441" s="71"/>
      <c r="F441" s="71"/>
      <c r="G441" s="71"/>
      <c r="H441" s="54" t="str">
        <f t="shared" si="66"/>
        <v/>
      </c>
      <c r="I441" s="71"/>
      <c r="J441" s="71"/>
      <c r="K441" s="71"/>
      <c r="L441" s="71"/>
      <c r="M441" s="71"/>
      <c r="N441" s="54"/>
      <c r="O441" s="71"/>
      <c r="P441" s="71"/>
      <c r="Q441" s="71"/>
      <c r="R441" s="66"/>
      <c r="S441" s="66"/>
      <c r="T441" s="66" t="str">
        <f t="shared" si="67"/>
        <v/>
      </c>
      <c r="U441" s="66"/>
      <c r="V441" s="25"/>
      <c r="W441" s="163"/>
      <c r="X441" s="163"/>
      <c r="Y441" s="69" t="str">
        <f t="shared" si="73"/>
        <v/>
      </c>
      <c r="Z441" s="69"/>
      <c r="AA441" s="69"/>
      <c r="AB441" s="25" t="str">
        <f t="shared" si="68"/>
        <v/>
      </c>
      <c r="AC441" s="71"/>
      <c r="AD441" s="169"/>
      <c r="AE441" s="169"/>
      <c r="AF441" s="69" t="str">
        <f t="shared" si="69"/>
        <v/>
      </c>
      <c r="AG441" s="169"/>
      <c r="AH441" s="170"/>
      <c r="AI441" s="77" t="str">
        <f t="shared" si="44"/>
        <v/>
      </c>
      <c r="AJ441" s="80" t="str">
        <f t="array" ref="AJ441">IFERROR(INDEX('[1]Master Price'!$E:$E,MATCH(D441,'[1]Master Price'!$B:$B,0)),"0")</f>
        <v>0</v>
      </c>
      <c r="AK441" s="80">
        <f t="shared" si="45"/>
        <v>0</v>
      </c>
      <c r="AL441" s="82" t="str">
        <f t="shared" si="46"/>
        <v>0-day</v>
      </c>
      <c r="AM441" s="82" t="str">
        <f t="shared" si="47"/>
        <v>0-day</v>
      </c>
      <c r="AN441" s="82" t="str">
        <f t="shared" si="70"/>
        <v>0-day</v>
      </c>
      <c r="AO441" s="82" t="str">
        <f t="shared" si="71"/>
        <v>0-day</v>
      </c>
      <c r="AP441" s="82" t="str">
        <f t="shared" si="50"/>
        <v>0-day</v>
      </c>
      <c r="AQ441" s="82" t="str">
        <f t="shared" si="51"/>
        <v>0-day</v>
      </c>
      <c r="AR441" s="137"/>
      <c r="AS441" s="83" t="str">
        <f t="shared" si="52"/>
        <v/>
      </c>
      <c r="AT441" s="85">
        <f t="shared" si="72"/>
        <v>0</v>
      </c>
      <c r="AU441" s="84" t="e">
        <f t="shared" ca="1" si="53"/>
        <v>#NAME?</v>
      </c>
      <c r="AV441" s="88" t="e">
        <f t="shared" ca="1" si="54"/>
        <v>#NAME?</v>
      </c>
      <c r="AW441" s="83" t="e">
        <f t="shared" ca="1" si="55"/>
        <v>#NAME?</v>
      </c>
      <c r="AX441" s="88" t="e">
        <f t="shared" ca="1" si="56"/>
        <v>#NAME?</v>
      </c>
      <c r="AY441" s="83" t="str">
        <f t="shared" si="57"/>
        <v/>
      </c>
      <c r="AZ441" s="22" t="e">
        <f t="shared" ca="1" si="58"/>
        <v>#NAME?</v>
      </c>
      <c r="BA441" s="22" t="e">
        <f t="shared" ca="1" si="59"/>
        <v>#NAME?</v>
      </c>
      <c r="BB441" s="88" t="e">
        <f t="shared" ca="1" si="60"/>
        <v>#NAME?</v>
      </c>
      <c r="BC441" s="90" t="e">
        <f t="shared" ca="1" si="61"/>
        <v>#NAME?</v>
      </c>
      <c r="BD441" s="90" t="e">
        <f t="shared" ca="1" si="62"/>
        <v>#NAME?</v>
      </c>
      <c r="BE441" s="88" t="e">
        <f t="shared" ca="1" si="63"/>
        <v>#NAME?</v>
      </c>
      <c r="BF441" s="22" t="e">
        <f t="shared" ca="1" si="64"/>
        <v>#NAME?</v>
      </c>
      <c r="BG441" s="22" t="e">
        <f t="shared" ca="1" si="65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 t="str">
        <f t="shared" si="43"/>
        <v/>
      </c>
      <c r="B442" s="172"/>
      <c r="C442" s="71"/>
      <c r="D442" s="71"/>
      <c r="E442" s="71"/>
      <c r="F442" s="71"/>
      <c r="G442" s="71"/>
      <c r="H442" s="54" t="str">
        <f t="shared" si="66"/>
        <v/>
      </c>
      <c r="I442" s="71"/>
      <c r="J442" s="71"/>
      <c r="K442" s="71"/>
      <c r="L442" s="71"/>
      <c r="M442" s="71"/>
      <c r="N442" s="54"/>
      <c r="O442" s="71"/>
      <c r="P442" s="71"/>
      <c r="Q442" s="71"/>
      <c r="R442" s="66"/>
      <c r="S442" s="66"/>
      <c r="T442" s="66" t="str">
        <f t="shared" si="67"/>
        <v/>
      </c>
      <c r="U442" s="66"/>
      <c r="V442" s="25"/>
      <c r="W442" s="163"/>
      <c r="X442" s="163"/>
      <c r="Y442" s="69" t="str">
        <f t="shared" si="73"/>
        <v/>
      </c>
      <c r="Z442" s="69"/>
      <c r="AA442" s="69"/>
      <c r="AB442" s="25" t="str">
        <f t="shared" si="68"/>
        <v/>
      </c>
      <c r="AC442" s="71"/>
      <c r="AD442" s="169"/>
      <c r="AE442" s="169"/>
      <c r="AF442" s="69" t="str">
        <f t="shared" si="69"/>
        <v/>
      </c>
      <c r="AG442" s="169"/>
      <c r="AH442" s="170"/>
      <c r="AI442" s="77" t="str">
        <f t="shared" si="44"/>
        <v/>
      </c>
      <c r="AJ442" s="80" t="str">
        <f t="array" ref="AJ442">IFERROR(INDEX('[1]Master Price'!$E:$E,MATCH(D442,'[1]Master Price'!$B:$B,0)),"0")</f>
        <v>0</v>
      </c>
      <c r="AK442" s="80">
        <f t="shared" si="45"/>
        <v>0</v>
      </c>
      <c r="AL442" s="82" t="str">
        <f t="shared" si="46"/>
        <v>0-day</v>
      </c>
      <c r="AM442" s="82" t="str">
        <f t="shared" si="47"/>
        <v>0-day</v>
      </c>
      <c r="AN442" s="82" t="str">
        <f t="shared" si="70"/>
        <v>0-day</v>
      </c>
      <c r="AO442" s="82" t="str">
        <f t="shared" si="71"/>
        <v>0-day</v>
      </c>
      <c r="AP442" s="82" t="str">
        <f t="shared" si="50"/>
        <v>0-day</v>
      </c>
      <c r="AQ442" s="82" t="str">
        <f t="shared" si="51"/>
        <v>0-day</v>
      </c>
      <c r="AR442" s="137"/>
      <c r="AS442" s="83" t="str">
        <f t="shared" si="52"/>
        <v/>
      </c>
      <c r="AT442" s="85">
        <f t="shared" si="72"/>
        <v>0</v>
      </c>
      <c r="AU442" s="84" t="e">
        <f t="shared" ca="1" si="53"/>
        <v>#NAME?</v>
      </c>
      <c r="AV442" s="88" t="e">
        <f t="shared" ca="1" si="54"/>
        <v>#NAME?</v>
      </c>
      <c r="AW442" s="83" t="e">
        <f t="shared" ca="1" si="55"/>
        <v>#NAME?</v>
      </c>
      <c r="AX442" s="88" t="e">
        <f t="shared" ca="1" si="56"/>
        <v>#NAME?</v>
      </c>
      <c r="AY442" s="83" t="str">
        <f t="shared" si="57"/>
        <v/>
      </c>
      <c r="AZ442" s="22" t="e">
        <f t="shared" ca="1" si="58"/>
        <v>#NAME?</v>
      </c>
      <c r="BA442" s="22" t="e">
        <f t="shared" ca="1" si="59"/>
        <v>#NAME?</v>
      </c>
      <c r="BB442" s="88" t="e">
        <f t="shared" ca="1" si="60"/>
        <v>#NAME?</v>
      </c>
      <c r="BC442" s="90" t="e">
        <f t="shared" ca="1" si="61"/>
        <v>#NAME?</v>
      </c>
      <c r="BD442" s="90" t="e">
        <f t="shared" ca="1" si="62"/>
        <v>#NAME?</v>
      </c>
      <c r="BE442" s="88" t="e">
        <f t="shared" ca="1" si="63"/>
        <v>#NAME?</v>
      </c>
      <c r="BF442" s="22" t="e">
        <f t="shared" ca="1" si="64"/>
        <v>#NAME?</v>
      </c>
      <c r="BG442" s="22" t="e">
        <f t="shared" ca="1" si="65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 t="str">
        <f t="shared" si="43"/>
        <v/>
      </c>
      <c r="B443" s="172"/>
      <c r="C443" s="71"/>
      <c r="D443" s="71"/>
      <c r="E443" s="71"/>
      <c r="F443" s="71"/>
      <c r="G443" s="71"/>
      <c r="H443" s="54" t="str">
        <f t="shared" si="66"/>
        <v/>
      </c>
      <c r="I443" s="71"/>
      <c r="J443" s="71"/>
      <c r="K443" s="71"/>
      <c r="L443" s="71"/>
      <c r="M443" s="71"/>
      <c r="N443" s="54"/>
      <c r="O443" s="71"/>
      <c r="P443" s="71"/>
      <c r="Q443" s="71"/>
      <c r="R443" s="66"/>
      <c r="S443" s="66"/>
      <c r="T443" s="66" t="str">
        <f t="shared" si="67"/>
        <v/>
      </c>
      <c r="U443" s="66"/>
      <c r="V443" s="25"/>
      <c r="W443" s="163"/>
      <c r="X443" s="163"/>
      <c r="Y443" s="69" t="str">
        <f t="shared" si="73"/>
        <v/>
      </c>
      <c r="Z443" s="69"/>
      <c r="AA443" s="69"/>
      <c r="AB443" s="25" t="str">
        <f t="shared" si="68"/>
        <v/>
      </c>
      <c r="AC443" s="71"/>
      <c r="AD443" s="169"/>
      <c r="AE443" s="169"/>
      <c r="AF443" s="69" t="str">
        <f t="shared" si="69"/>
        <v/>
      </c>
      <c r="AG443" s="169"/>
      <c r="AH443" s="170"/>
      <c r="AI443" s="77" t="str">
        <f t="shared" si="44"/>
        <v/>
      </c>
      <c r="AJ443" s="80" t="str">
        <f t="array" ref="AJ443">IFERROR(INDEX('[1]Master Price'!$E:$E,MATCH(D443,'[1]Master Price'!$B:$B,0)),"0")</f>
        <v>0</v>
      </c>
      <c r="AK443" s="80">
        <f t="shared" si="45"/>
        <v>0</v>
      </c>
      <c r="AL443" s="82" t="str">
        <f t="shared" si="46"/>
        <v>0-day</v>
      </c>
      <c r="AM443" s="82" t="str">
        <f t="shared" si="47"/>
        <v>0-day</v>
      </c>
      <c r="AN443" s="82" t="str">
        <f t="shared" si="70"/>
        <v>0-day</v>
      </c>
      <c r="AO443" s="82" t="str">
        <f t="shared" si="71"/>
        <v>0-day</v>
      </c>
      <c r="AP443" s="82" t="str">
        <f t="shared" si="50"/>
        <v>0-day</v>
      </c>
      <c r="AQ443" s="82" t="str">
        <f t="shared" si="51"/>
        <v>0-day</v>
      </c>
      <c r="AR443" s="137"/>
      <c r="AS443" s="83" t="str">
        <f t="shared" si="52"/>
        <v/>
      </c>
      <c r="AT443" s="85">
        <f t="shared" si="72"/>
        <v>0</v>
      </c>
      <c r="AU443" s="84" t="e">
        <f t="shared" ca="1" si="53"/>
        <v>#NAME?</v>
      </c>
      <c r="AV443" s="88" t="e">
        <f t="shared" ca="1" si="54"/>
        <v>#NAME?</v>
      </c>
      <c r="AW443" s="83" t="e">
        <f t="shared" ca="1" si="55"/>
        <v>#NAME?</v>
      </c>
      <c r="AX443" s="88" t="e">
        <f t="shared" ca="1" si="56"/>
        <v>#NAME?</v>
      </c>
      <c r="AY443" s="83" t="str">
        <f t="shared" si="57"/>
        <v/>
      </c>
      <c r="AZ443" s="22" t="e">
        <f t="shared" ca="1" si="58"/>
        <v>#NAME?</v>
      </c>
      <c r="BA443" s="22" t="e">
        <f t="shared" ca="1" si="59"/>
        <v>#NAME?</v>
      </c>
      <c r="BB443" s="88" t="e">
        <f t="shared" ca="1" si="60"/>
        <v>#NAME?</v>
      </c>
      <c r="BC443" s="90" t="e">
        <f t="shared" ca="1" si="61"/>
        <v>#NAME?</v>
      </c>
      <c r="BD443" s="90" t="e">
        <f t="shared" ca="1" si="62"/>
        <v>#NAME?</v>
      </c>
      <c r="BE443" s="88" t="e">
        <f t="shared" ca="1" si="63"/>
        <v>#NAME?</v>
      </c>
      <c r="BF443" s="22" t="e">
        <f t="shared" ca="1" si="64"/>
        <v>#NAME?</v>
      </c>
      <c r="BG443" s="22" t="e">
        <f t="shared" ca="1" si="65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 t="str">
        <f t="shared" si="43"/>
        <v/>
      </c>
      <c r="B444" s="172"/>
      <c r="C444" s="71"/>
      <c r="D444" s="71"/>
      <c r="E444" s="71"/>
      <c r="F444" s="71"/>
      <c r="G444" s="71"/>
      <c r="H444" s="54" t="str">
        <f t="shared" si="66"/>
        <v/>
      </c>
      <c r="I444" s="71"/>
      <c r="J444" s="71"/>
      <c r="K444" s="71"/>
      <c r="L444" s="71"/>
      <c r="M444" s="71"/>
      <c r="N444" s="54"/>
      <c r="O444" s="71"/>
      <c r="P444" s="71"/>
      <c r="Q444" s="71"/>
      <c r="R444" s="66"/>
      <c r="S444" s="66"/>
      <c r="T444" s="66" t="str">
        <f t="shared" si="67"/>
        <v/>
      </c>
      <c r="U444" s="66"/>
      <c r="V444" s="25"/>
      <c r="W444" s="163"/>
      <c r="X444" s="163"/>
      <c r="Y444" s="69" t="str">
        <f t="shared" si="73"/>
        <v/>
      </c>
      <c r="Z444" s="69"/>
      <c r="AA444" s="69"/>
      <c r="AB444" s="25" t="str">
        <f t="shared" si="68"/>
        <v/>
      </c>
      <c r="AC444" s="71"/>
      <c r="AD444" s="169"/>
      <c r="AE444" s="169"/>
      <c r="AF444" s="69" t="str">
        <f t="shared" si="69"/>
        <v/>
      </c>
      <c r="AG444" s="169"/>
      <c r="AH444" s="170"/>
      <c r="AI444" s="77" t="str">
        <f t="shared" si="44"/>
        <v/>
      </c>
      <c r="AJ444" s="80" t="str">
        <f t="array" ref="AJ444">IFERROR(INDEX('[1]Master Price'!$E:$E,MATCH(D444,'[1]Master Price'!$B:$B,0)),"0")</f>
        <v>0</v>
      </c>
      <c r="AK444" s="80">
        <f t="shared" si="45"/>
        <v>0</v>
      </c>
      <c r="AL444" s="82" t="str">
        <f t="shared" si="46"/>
        <v>0-day</v>
      </c>
      <c r="AM444" s="82" t="str">
        <f t="shared" si="47"/>
        <v>0-day</v>
      </c>
      <c r="AN444" s="82" t="str">
        <f t="shared" si="70"/>
        <v>0-day</v>
      </c>
      <c r="AO444" s="82" t="str">
        <f t="shared" si="71"/>
        <v>0-day</v>
      </c>
      <c r="AP444" s="82" t="str">
        <f t="shared" si="50"/>
        <v>0-day</v>
      </c>
      <c r="AQ444" s="82" t="str">
        <f t="shared" si="51"/>
        <v>0-day</v>
      </c>
      <c r="AR444" s="137"/>
      <c r="AS444" s="83" t="str">
        <f t="shared" si="52"/>
        <v/>
      </c>
      <c r="AT444" s="85">
        <f t="shared" si="72"/>
        <v>0</v>
      </c>
      <c r="AU444" s="84" t="e">
        <f t="shared" ca="1" si="53"/>
        <v>#NAME?</v>
      </c>
      <c r="AV444" s="88" t="e">
        <f t="shared" ca="1" si="54"/>
        <v>#NAME?</v>
      </c>
      <c r="AW444" s="83" t="e">
        <f t="shared" ca="1" si="55"/>
        <v>#NAME?</v>
      </c>
      <c r="AX444" s="88" t="e">
        <f t="shared" ca="1" si="56"/>
        <v>#NAME?</v>
      </c>
      <c r="AY444" s="83" t="str">
        <f t="shared" si="57"/>
        <v/>
      </c>
      <c r="AZ444" s="22" t="e">
        <f t="shared" ca="1" si="58"/>
        <v>#NAME?</v>
      </c>
      <c r="BA444" s="22" t="e">
        <f t="shared" ca="1" si="59"/>
        <v>#NAME?</v>
      </c>
      <c r="BB444" s="88" t="e">
        <f t="shared" ca="1" si="60"/>
        <v>#NAME?</v>
      </c>
      <c r="BC444" s="90" t="e">
        <f t="shared" ca="1" si="61"/>
        <v>#NAME?</v>
      </c>
      <c r="BD444" s="90" t="e">
        <f t="shared" ca="1" si="62"/>
        <v>#NAME?</v>
      </c>
      <c r="BE444" s="88" t="e">
        <f t="shared" ca="1" si="63"/>
        <v>#NAME?</v>
      </c>
      <c r="BF444" s="22" t="e">
        <f t="shared" ca="1" si="64"/>
        <v>#NAME?</v>
      </c>
      <c r="BG444" s="22" t="e">
        <f t="shared" ca="1" si="65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 t="str">
        <f t="shared" si="43"/>
        <v/>
      </c>
      <c r="B445" s="172"/>
      <c r="C445" s="71"/>
      <c r="D445" s="71"/>
      <c r="E445" s="71"/>
      <c r="F445" s="71"/>
      <c r="G445" s="71"/>
      <c r="H445" s="54" t="str">
        <f t="shared" si="66"/>
        <v/>
      </c>
      <c r="I445" s="71"/>
      <c r="J445" s="71"/>
      <c r="K445" s="71"/>
      <c r="L445" s="71"/>
      <c r="M445" s="71"/>
      <c r="N445" s="54"/>
      <c r="O445" s="71"/>
      <c r="P445" s="71"/>
      <c r="Q445" s="71"/>
      <c r="R445" s="66"/>
      <c r="S445" s="66"/>
      <c r="T445" s="66" t="str">
        <f t="shared" si="67"/>
        <v/>
      </c>
      <c r="U445" s="66"/>
      <c r="V445" s="25"/>
      <c r="W445" s="163"/>
      <c r="X445" s="163"/>
      <c r="Y445" s="69" t="str">
        <f t="shared" si="73"/>
        <v/>
      </c>
      <c r="Z445" s="69"/>
      <c r="AA445" s="69"/>
      <c r="AB445" s="25" t="str">
        <f t="shared" si="68"/>
        <v/>
      </c>
      <c r="AC445" s="71"/>
      <c r="AD445" s="169"/>
      <c r="AE445" s="169"/>
      <c r="AF445" s="69" t="str">
        <f t="shared" si="69"/>
        <v/>
      </c>
      <c r="AG445" s="169"/>
      <c r="AH445" s="170"/>
      <c r="AI445" s="77" t="str">
        <f t="shared" si="44"/>
        <v/>
      </c>
      <c r="AJ445" s="80" t="str">
        <f t="array" ref="AJ445">IFERROR(INDEX('[1]Master Price'!$E:$E,MATCH(D445,'[1]Master Price'!$B:$B,0)),"0")</f>
        <v>0</v>
      </c>
      <c r="AK445" s="80">
        <f t="shared" si="45"/>
        <v>0</v>
      </c>
      <c r="AL445" s="82" t="str">
        <f t="shared" si="46"/>
        <v>0-day</v>
      </c>
      <c r="AM445" s="82" t="str">
        <f t="shared" si="47"/>
        <v>0-day</v>
      </c>
      <c r="AN445" s="82" t="str">
        <f t="shared" si="70"/>
        <v>0-day</v>
      </c>
      <c r="AO445" s="82" t="str">
        <f t="shared" si="71"/>
        <v>0-day</v>
      </c>
      <c r="AP445" s="82" t="str">
        <f t="shared" si="50"/>
        <v>0-day</v>
      </c>
      <c r="AQ445" s="82" t="str">
        <f t="shared" si="51"/>
        <v>0-day</v>
      </c>
      <c r="AR445" s="137"/>
      <c r="AS445" s="83" t="str">
        <f t="shared" si="52"/>
        <v/>
      </c>
      <c r="AT445" s="85">
        <f t="shared" si="72"/>
        <v>0</v>
      </c>
      <c r="AU445" s="84" t="e">
        <f t="shared" ca="1" si="53"/>
        <v>#NAME?</v>
      </c>
      <c r="AV445" s="88" t="e">
        <f t="shared" ca="1" si="54"/>
        <v>#NAME?</v>
      </c>
      <c r="AW445" s="83" t="e">
        <f t="shared" ca="1" si="55"/>
        <v>#NAME?</v>
      </c>
      <c r="AX445" s="88" t="e">
        <f t="shared" ca="1" si="56"/>
        <v>#NAME?</v>
      </c>
      <c r="AY445" s="83" t="str">
        <f t="shared" si="57"/>
        <v/>
      </c>
      <c r="AZ445" s="22" t="e">
        <f t="shared" ca="1" si="58"/>
        <v>#NAME?</v>
      </c>
      <c r="BA445" s="22" t="e">
        <f t="shared" ca="1" si="59"/>
        <v>#NAME?</v>
      </c>
      <c r="BB445" s="88" t="e">
        <f t="shared" ca="1" si="60"/>
        <v>#NAME?</v>
      </c>
      <c r="BC445" s="90" t="e">
        <f t="shared" ca="1" si="61"/>
        <v>#NAME?</v>
      </c>
      <c r="BD445" s="90" t="e">
        <f t="shared" ca="1" si="62"/>
        <v>#NAME?</v>
      </c>
      <c r="BE445" s="88" t="e">
        <f t="shared" ca="1" si="63"/>
        <v>#NAME?</v>
      </c>
      <c r="BF445" s="22" t="e">
        <f t="shared" ca="1" si="64"/>
        <v>#NAME?</v>
      </c>
      <c r="BG445" s="22" t="e">
        <f t="shared" ca="1" si="65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 t="str">
        <f t="shared" si="43"/>
        <v/>
      </c>
      <c r="B446" s="172"/>
      <c r="C446" s="71"/>
      <c r="D446" s="71"/>
      <c r="E446" s="71"/>
      <c r="F446" s="71"/>
      <c r="G446" s="71"/>
      <c r="H446" s="54" t="str">
        <f t="shared" si="66"/>
        <v/>
      </c>
      <c r="I446" s="71"/>
      <c r="J446" s="71"/>
      <c r="K446" s="71"/>
      <c r="L446" s="71"/>
      <c r="M446" s="71"/>
      <c r="N446" s="54"/>
      <c r="O446" s="71"/>
      <c r="P446" s="71"/>
      <c r="Q446" s="71"/>
      <c r="R446" s="66"/>
      <c r="S446" s="66"/>
      <c r="T446" s="66" t="str">
        <f t="shared" si="67"/>
        <v/>
      </c>
      <c r="U446" s="66"/>
      <c r="V446" s="25"/>
      <c r="W446" s="163"/>
      <c r="X446" s="163"/>
      <c r="Y446" s="69" t="str">
        <f t="shared" si="73"/>
        <v/>
      </c>
      <c r="Z446" s="69"/>
      <c r="AA446" s="69"/>
      <c r="AB446" s="25" t="str">
        <f t="shared" si="68"/>
        <v/>
      </c>
      <c r="AC446" s="71"/>
      <c r="AD446" s="169"/>
      <c r="AE446" s="169"/>
      <c r="AF446" s="69" t="str">
        <f t="shared" si="69"/>
        <v/>
      </c>
      <c r="AG446" s="169"/>
      <c r="AH446" s="170"/>
      <c r="AI446" s="77" t="str">
        <f t="shared" si="44"/>
        <v/>
      </c>
      <c r="AJ446" s="80" t="str">
        <f t="array" ref="AJ446">IFERROR(INDEX('[1]Master Price'!$E:$E,MATCH(D446,'[1]Master Price'!$B:$B,0)),"0")</f>
        <v>0</v>
      </c>
      <c r="AK446" s="80">
        <f t="shared" si="45"/>
        <v>0</v>
      </c>
      <c r="AL446" s="82" t="str">
        <f t="shared" si="46"/>
        <v>0-day</v>
      </c>
      <c r="AM446" s="82" t="str">
        <f t="shared" si="47"/>
        <v>0-day</v>
      </c>
      <c r="AN446" s="82" t="str">
        <f t="shared" si="70"/>
        <v>0-day</v>
      </c>
      <c r="AO446" s="82" t="str">
        <f t="shared" si="71"/>
        <v>0-day</v>
      </c>
      <c r="AP446" s="82" t="str">
        <f t="shared" si="50"/>
        <v>0-day</v>
      </c>
      <c r="AQ446" s="82" t="str">
        <f t="shared" si="51"/>
        <v>0-day</v>
      </c>
      <c r="AR446" s="137"/>
      <c r="AS446" s="83" t="str">
        <f t="shared" si="52"/>
        <v/>
      </c>
      <c r="AT446" s="85">
        <f t="shared" si="72"/>
        <v>0</v>
      </c>
      <c r="AU446" s="84" t="e">
        <f t="shared" ca="1" si="53"/>
        <v>#NAME?</v>
      </c>
      <c r="AV446" s="88" t="e">
        <f t="shared" ca="1" si="54"/>
        <v>#NAME?</v>
      </c>
      <c r="AW446" s="83" t="e">
        <f t="shared" ca="1" si="55"/>
        <v>#NAME?</v>
      </c>
      <c r="AX446" s="88" t="e">
        <f t="shared" ca="1" si="56"/>
        <v>#NAME?</v>
      </c>
      <c r="AY446" s="83" t="str">
        <f t="shared" si="57"/>
        <v/>
      </c>
      <c r="AZ446" s="22" t="e">
        <f t="shared" ca="1" si="58"/>
        <v>#NAME?</v>
      </c>
      <c r="BA446" s="22" t="e">
        <f t="shared" ca="1" si="59"/>
        <v>#NAME?</v>
      </c>
      <c r="BB446" s="88" t="e">
        <f t="shared" ca="1" si="60"/>
        <v>#NAME?</v>
      </c>
      <c r="BC446" s="90" t="e">
        <f t="shared" ca="1" si="61"/>
        <v>#NAME?</v>
      </c>
      <c r="BD446" s="90" t="e">
        <f t="shared" ca="1" si="62"/>
        <v>#NAME?</v>
      </c>
      <c r="BE446" s="88" t="e">
        <f t="shared" ca="1" si="63"/>
        <v>#NAME?</v>
      </c>
      <c r="BF446" s="22" t="e">
        <f t="shared" ca="1" si="64"/>
        <v>#NAME?</v>
      </c>
      <c r="BG446" s="22" t="e">
        <f t="shared" ca="1" si="65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 t="str">
        <f t="shared" si="43"/>
        <v/>
      </c>
      <c r="B447" s="172"/>
      <c r="C447" s="71"/>
      <c r="D447" s="71"/>
      <c r="E447" s="71"/>
      <c r="F447" s="71"/>
      <c r="G447" s="71"/>
      <c r="H447" s="54" t="str">
        <f t="shared" si="66"/>
        <v/>
      </c>
      <c r="I447" s="71"/>
      <c r="J447" s="71"/>
      <c r="K447" s="71"/>
      <c r="L447" s="71"/>
      <c r="M447" s="71"/>
      <c r="N447" s="54"/>
      <c r="O447" s="71"/>
      <c r="P447" s="71"/>
      <c r="Q447" s="71"/>
      <c r="R447" s="66"/>
      <c r="S447" s="66"/>
      <c r="T447" s="66" t="str">
        <f t="shared" si="67"/>
        <v/>
      </c>
      <c r="U447" s="66"/>
      <c r="V447" s="25"/>
      <c r="W447" s="163"/>
      <c r="X447" s="163"/>
      <c r="Y447" s="69" t="str">
        <f t="shared" si="73"/>
        <v/>
      </c>
      <c r="Z447" s="69"/>
      <c r="AA447" s="69"/>
      <c r="AB447" s="25" t="str">
        <f t="shared" si="68"/>
        <v/>
      </c>
      <c r="AC447" s="71"/>
      <c r="AD447" s="169"/>
      <c r="AE447" s="169"/>
      <c r="AF447" s="69" t="str">
        <f t="shared" si="69"/>
        <v/>
      </c>
      <c r="AG447" s="169"/>
      <c r="AH447" s="170"/>
      <c r="AI447" s="77" t="str">
        <f t="shared" si="44"/>
        <v/>
      </c>
      <c r="AJ447" s="80" t="str">
        <f t="array" ref="AJ447">IFERROR(INDEX('[1]Master Price'!$E:$E,MATCH(D447,'[1]Master Price'!$B:$B,0)),"0")</f>
        <v>0</v>
      </c>
      <c r="AK447" s="80">
        <f t="shared" si="45"/>
        <v>0</v>
      </c>
      <c r="AL447" s="82" t="str">
        <f t="shared" si="46"/>
        <v>0-day</v>
      </c>
      <c r="AM447" s="82" t="str">
        <f t="shared" si="47"/>
        <v>0-day</v>
      </c>
      <c r="AN447" s="82" t="str">
        <f t="shared" si="70"/>
        <v>0-day</v>
      </c>
      <c r="AO447" s="82" t="str">
        <f t="shared" si="71"/>
        <v>0-day</v>
      </c>
      <c r="AP447" s="82" t="str">
        <f t="shared" si="50"/>
        <v>0-day</v>
      </c>
      <c r="AQ447" s="82" t="str">
        <f t="shared" si="51"/>
        <v>0-day</v>
      </c>
      <c r="AR447" s="137"/>
      <c r="AS447" s="83" t="str">
        <f t="shared" si="52"/>
        <v/>
      </c>
      <c r="AT447" s="85">
        <f t="shared" si="72"/>
        <v>0</v>
      </c>
      <c r="AU447" s="84" t="e">
        <f t="shared" ca="1" si="53"/>
        <v>#NAME?</v>
      </c>
      <c r="AV447" s="88" t="e">
        <f t="shared" ca="1" si="54"/>
        <v>#NAME?</v>
      </c>
      <c r="AW447" s="83" t="e">
        <f t="shared" ca="1" si="55"/>
        <v>#NAME?</v>
      </c>
      <c r="AX447" s="88" t="e">
        <f t="shared" ca="1" si="56"/>
        <v>#NAME?</v>
      </c>
      <c r="AY447" s="83" t="str">
        <f t="shared" si="57"/>
        <v/>
      </c>
      <c r="AZ447" s="22" t="e">
        <f t="shared" ca="1" si="58"/>
        <v>#NAME?</v>
      </c>
      <c r="BA447" s="22" t="e">
        <f t="shared" ca="1" si="59"/>
        <v>#NAME?</v>
      </c>
      <c r="BB447" s="88" t="e">
        <f t="shared" ca="1" si="60"/>
        <v>#NAME?</v>
      </c>
      <c r="BC447" s="90" t="e">
        <f t="shared" ca="1" si="61"/>
        <v>#NAME?</v>
      </c>
      <c r="BD447" s="90" t="e">
        <f t="shared" ca="1" si="62"/>
        <v>#NAME?</v>
      </c>
      <c r="BE447" s="88" t="e">
        <f t="shared" ca="1" si="63"/>
        <v>#NAME?</v>
      </c>
      <c r="BF447" s="22" t="e">
        <f t="shared" ca="1" si="64"/>
        <v>#NAME?</v>
      </c>
      <c r="BG447" s="22" t="e">
        <f t="shared" ca="1" si="65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 t="str">
        <f t="shared" si="43"/>
        <v/>
      </c>
      <c r="B448" s="172"/>
      <c r="C448" s="71"/>
      <c r="D448" s="71"/>
      <c r="E448" s="71"/>
      <c r="F448" s="71"/>
      <c r="G448" s="71"/>
      <c r="H448" s="54" t="str">
        <f t="shared" si="66"/>
        <v/>
      </c>
      <c r="I448" s="71"/>
      <c r="J448" s="71"/>
      <c r="K448" s="71"/>
      <c r="L448" s="71"/>
      <c r="M448" s="71"/>
      <c r="N448" s="54"/>
      <c r="O448" s="71"/>
      <c r="P448" s="71"/>
      <c r="Q448" s="71"/>
      <c r="R448" s="66"/>
      <c r="S448" s="66"/>
      <c r="T448" s="66" t="str">
        <f t="shared" si="67"/>
        <v/>
      </c>
      <c r="U448" s="66"/>
      <c r="V448" s="25"/>
      <c r="W448" s="163"/>
      <c r="X448" s="163"/>
      <c r="Y448" s="69" t="str">
        <f t="shared" si="73"/>
        <v/>
      </c>
      <c r="Z448" s="69"/>
      <c r="AA448" s="69"/>
      <c r="AB448" s="25" t="str">
        <f t="shared" si="68"/>
        <v/>
      </c>
      <c r="AC448" s="71"/>
      <c r="AD448" s="169"/>
      <c r="AE448" s="169"/>
      <c r="AF448" s="69" t="str">
        <f t="shared" si="69"/>
        <v/>
      </c>
      <c r="AG448" s="169"/>
      <c r="AH448" s="170"/>
      <c r="AI448" s="77" t="str">
        <f t="shared" si="44"/>
        <v/>
      </c>
      <c r="AJ448" s="80" t="str">
        <f t="array" ref="AJ448">IFERROR(INDEX('[1]Master Price'!$E:$E,MATCH(D448,'[1]Master Price'!$B:$B,0)),"0")</f>
        <v>0</v>
      </c>
      <c r="AK448" s="80">
        <f t="shared" si="45"/>
        <v>0</v>
      </c>
      <c r="AL448" s="82" t="str">
        <f t="shared" si="46"/>
        <v>0-day</v>
      </c>
      <c r="AM448" s="82" t="str">
        <f t="shared" si="47"/>
        <v>0-day</v>
      </c>
      <c r="AN448" s="82" t="str">
        <f t="shared" si="70"/>
        <v>0-day</v>
      </c>
      <c r="AO448" s="82" t="str">
        <f t="shared" si="71"/>
        <v>0-day</v>
      </c>
      <c r="AP448" s="82" t="str">
        <f t="shared" si="50"/>
        <v>0-day</v>
      </c>
      <c r="AQ448" s="82" t="str">
        <f t="shared" si="51"/>
        <v>0-day</v>
      </c>
      <c r="AR448" s="137"/>
      <c r="AS448" s="83" t="str">
        <f t="shared" si="52"/>
        <v/>
      </c>
      <c r="AT448" s="85">
        <f t="shared" si="72"/>
        <v>0</v>
      </c>
      <c r="AU448" s="84" t="e">
        <f t="shared" ca="1" si="53"/>
        <v>#NAME?</v>
      </c>
      <c r="AV448" s="88" t="e">
        <f t="shared" ca="1" si="54"/>
        <v>#NAME?</v>
      </c>
      <c r="AW448" s="83" t="e">
        <f t="shared" ca="1" si="55"/>
        <v>#NAME?</v>
      </c>
      <c r="AX448" s="88" t="e">
        <f t="shared" ca="1" si="56"/>
        <v>#NAME?</v>
      </c>
      <c r="AY448" s="83" t="str">
        <f t="shared" si="57"/>
        <v/>
      </c>
      <c r="AZ448" s="22" t="e">
        <f t="shared" ca="1" si="58"/>
        <v>#NAME?</v>
      </c>
      <c r="BA448" s="22" t="e">
        <f t="shared" ca="1" si="59"/>
        <v>#NAME?</v>
      </c>
      <c r="BB448" s="88" t="e">
        <f t="shared" ca="1" si="60"/>
        <v>#NAME?</v>
      </c>
      <c r="BC448" s="90" t="e">
        <f t="shared" ca="1" si="61"/>
        <v>#NAME?</v>
      </c>
      <c r="BD448" s="90" t="e">
        <f t="shared" ca="1" si="62"/>
        <v>#NAME?</v>
      </c>
      <c r="BE448" s="88" t="e">
        <f t="shared" ca="1" si="63"/>
        <v>#NAME?</v>
      </c>
      <c r="BF448" s="22" t="e">
        <f t="shared" ca="1" si="64"/>
        <v>#NAME?</v>
      </c>
      <c r="BG448" s="22" t="e">
        <f t="shared" ca="1" si="65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 t="str">
        <f t="shared" si="43"/>
        <v/>
      </c>
      <c r="B449" s="172"/>
      <c r="C449" s="71"/>
      <c r="D449" s="71"/>
      <c r="E449" s="71"/>
      <c r="F449" s="71"/>
      <c r="G449" s="71"/>
      <c r="H449" s="54" t="str">
        <f t="shared" si="66"/>
        <v/>
      </c>
      <c r="I449" s="71"/>
      <c r="J449" s="71"/>
      <c r="K449" s="71"/>
      <c r="L449" s="71"/>
      <c r="M449" s="71"/>
      <c r="N449" s="54"/>
      <c r="O449" s="71"/>
      <c r="P449" s="71"/>
      <c r="Q449" s="71"/>
      <c r="R449" s="66"/>
      <c r="S449" s="66"/>
      <c r="T449" s="66" t="str">
        <f t="shared" si="67"/>
        <v/>
      </c>
      <c r="U449" s="66"/>
      <c r="V449" s="25"/>
      <c r="W449" s="163"/>
      <c r="X449" s="163"/>
      <c r="Y449" s="69" t="str">
        <f t="shared" si="73"/>
        <v/>
      </c>
      <c r="Z449" s="69"/>
      <c r="AA449" s="69"/>
      <c r="AB449" s="25" t="str">
        <f t="shared" si="68"/>
        <v/>
      </c>
      <c r="AC449" s="71"/>
      <c r="AD449" s="169"/>
      <c r="AE449" s="169"/>
      <c r="AF449" s="69" t="str">
        <f t="shared" si="69"/>
        <v/>
      </c>
      <c r="AG449" s="169"/>
      <c r="AH449" s="170"/>
      <c r="AI449" s="77" t="str">
        <f t="shared" si="44"/>
        <v/>
      </c>
      <c r="AJ449" s="80" t="str">
        <f t="array" ref="AJ449">IFERROR(INDEX('[1]Master Price'!$E:$E,MATCH(D449,'[1]Master Price'!$B:$B,0)),"0")</f>
        <v>0</v>
      </c>
      <c r="AK449" s="80">
        <f t="shared" si="45"/>
        <v>0</v>
      </c>
      <c r="AL449" s="82" t="str">
        <f t="shared" si="46"/>
        <v>0-day</v>
      </c>
      <c r="AM449" s="82" t="str">
        <f t="shared" si="47"/>
        <v>0-day</v>
      </c>
      <c r="AN449" s="82" t="str">
        <f t="shared" si="70"/>
        <v>0-day</v>
      </c>
      <c r="AO449" s="82" t="str">
        <f t="shared" si="71"/>
        <v>0-day</v>
      </c>
      <c r="AP449" s="82" t="str">
        <f t="shared" si="50"/>
        <v>0-day</v>
      </c>
      <c r="AQ449" s="82" t="str">
        <f t="shared" si="51"/>
        <v>0-day</v>
      </c>
      <c r="AR449" s="137"/>
      <c r="AS449" s="83" t="str">
        <f t="shared" si="52"/>
        <v/>
      </c>
      <c r="AT449" s="85">
        <f t="shared" si="72"/>
        <v>0</v>
      </c>
      <c r="AU449" s="84" t="e">
        <f t="shared" ca="1" si="53"/>
        <v>#NAME?</v>
      </c>
      <c r="AV449" s="88" t="e">
        <f t="shared" ca="1" si="54"/>
        <v>#NAME?</v>
      </c>
      <c r="AW449" s="83" t="e">
        <f t="shared" ca="1" si="55"/>
        <v>#NAME?</v>
      </c>
      <c r="AX449" s="88" t="e">
        <f t="shared" ca="1" si="56"/>
        <v>#NAME?</v>
      </c>
      <c r="AY449" s="83" t="str">
        <f t="shared" si="57"/>
        <v/>
      </c>
      <c r="AZ449" s="22" t="e">
        <f t="shared" ca="1" si="58"/>
        <v>#NAME?</v>
      </c>
      <c r="BA449" s="22" t="e">
        <f t="shared" ca="1" si="59"/>
        <v>#NAME?</v>
      </c>
      <c r="BB449" s="88" t="e">
        <f t="shared" ca="1" si="60"/>
        <v>#NAME?</v>
      </c>
      <c r="BC449" s="90" t="e">
        <f t="shared" ca="1" si="61"/>
        <v>#NAME?</v>
      </c>
      <c r="BD449" s="90" t="e">
        <f t="shared" ca="1" si="62"/>
        <v>#NAME?</v>
      </c>
      <c r="BE449" s="88" t="e">
        <f t="shared" ca="1" si="63"/>
        <v>#NAME?</v>
      </c>
      <c r="BF449" s="22" t="e">
        <f t="shared" ca="1" si="64"/>
        <v>#NAME?</v>
      </c>
      <c r="BG449" s="22" t="e">
        <f t="shared" ca="1" si="65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 t="str">
        <f t="shared" si="43"/>
        <v/>
      </c>
      <c r="B450" s="172"/>
      <c r="C450" s="71"/>
      <c r="D450" s="71"/>
      <c r="E450" s="71"/>
      <c r="F450" s="71"/>
      <c r="G450" s="71"/>
      <c r="H450" s="54" t="str">
        <f t="shared" si="66"/>
        <v/>
      </c>
      <c r="I450" s="71"/>
      <c r="J450" s="71"/>
      <c r="K450" s="71"/>
      <c r="L450" s="71"/>
      <c r="M450" s="71"/>
      <c r="N450" s="54"/>
      <c r="O450" s="71"/>
      <c r="P450" s="71"/>
      <c r="Q450" s="71"/>
      <c r="R450" s="66"/>
      <c r="S450" s="66"/>
      <c r="T450" s="66" t="str">
        <f t="shared" si="67"/>
        <v/>
      </c>
      <c r="U450" s="66"/>
      <c r="V450" s="25"/>
      <c r="W450" s="163"/>
      <c r="X450" s="163"/>
      <c r="Y450" s="69" t="str">
        <f t="shared" si="73"/>
        <v/>
      </c>
      <c r="Z450" s="69"/>
      <c r="AA450" s="69"/>
      <c r="AB450" s="25" t="str">
        <f t="shared" si="68"/>
        <v/>
      </c>
      <c r="AC450" s="71"/>
      <c r="AD450" s="169"/>
      <c r="AE450" s="169"/>
      <c r="AF450" s="69" t="str">
        <f t="shared" si="69"/>
        <v/>
      </c>
      <c r="AG450" s="169"/>
      <c r="AH450" s="170"/>
      <c r="AI450" s="77" t="str">
        <f t="shared" si="44"/>
        <v/>
      </c>
      <c r="AJ450" s="80" t="str">
        <f t="array" ref="AJ450">IFERROR(INDEX('[1]Master Price'!$E:$E,MATCH(D450,'[1]Master Price'!$B:$B,0)),"0")</f>
        <v>0</v>
      </c>
      <c r="AK450" s="80">
        <f t="shared" si="45"/>
        <v>0</v>
      </c>
      <c r="AL450" s="82" t="str">
        <f t="shared" si="46"/>
        <v>0-day</v>
      </c>
      <c r="AM450" s="82" t="str">
        <f t="shared" si="47"/>
        <v>0-day</v>
      </c>
      <c r="AN450" s="82" t="str">
        <f t="shared" si="70"/>
        <v>0-day</v>
      </c>
      <c r="AO450" s="82" t="str">
        <f t="shared" si="71"/>
        <v>0-day</v>
      </c>
      <c r="AP450" s="82" t="str">
        <f t="shared" si="50"/>
        <v>0-day</v>
      </c>
      <c r="AQ450" s="82" t="str">
        <f t="shared" si="51"/>
        <v>0-day</v>
      </c>
      <c r="AR450" s="137"/>
      <c r="AS450" s="83" t="str">
        <f t="shared" si="52"/>
        <v/>
      </c>
      <c r="AT450" s="85">
        <f t="shared" si="72"/>
        <v>0</v>
      </c>
      <c r="AU450" s="84" t="e">
        <f t="shared" ca="1" si="53"/>
        <v>#NAME?</v>
      </c>
      <c r="AV450" s="88" t="e">
        <f t="shared" ca="1" si="54"/>
        <v>#NAME?</v>
      </c>
      <c r="AW450" s="83" t="e">
        <f t="shared" ca="1" si="55"/>
        <v>#NAME?</v>
      </c>
      <c r="AX450" s="88" t="e">
        <f t="shared" ca="1" si="56"/>
        <v>#NAME?</v>
      </c>
      <c r="AY450" s="83" t="str">
        <f t="shared" si="57"/>
        <v/>
      </c>
      <c r="AZ450" s="22" t="e">
        <f t="shared" ca="1" si="58"/>
        <v>#NAME?</v>
      </c>
      <c r="BA450" s="22" t="e">
        <f t="shared" ca="1" si="59"/>
        <v>#NAME?</v>
      </c>
      <c r="BB450" s="88" t="e">
        <f t="shared" ca="1" si="60"/>
        <v>#NAME?</v>
      </c>
      <c r="BC450" s="90" t="e">
        <f t="shared" ca="1" si="61"/>
        <v>#NAME?</v>
      </c>
      <c r="BD450" s="90" t="e">
        <f t="shared" ca="1" si="62"/>
        <v>#NAME?</v>
      </c>
      <c r="BE450" s="88" t="e">
        <f t="shared" ca="1" si="63"/>
        <v>#NAME?</v>
      </c>
      <c r="BF450" s="22" t="e">
        <f t="shared" ca="1" si="64"/>
        <v>#NAME?</v>
      </c>
      <c r="BG450" s="22" t="e">
        <f t="shared" ca="1" si="65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 t="str">
        <f t="shared" si="43"/>
        <v/>
      </c>
      <c r="B451" s="172"/>
      <c r="C451" s="71"/>
      <c r="D451" s="71"/>
      <c r="E451" s="71"/>
      <c r="F451" s="71"/>
      <c r="G451" s="71"/>
      <c r="H451" s="54" t="str">
        <f t="shared" si="66"/>
        <v/>
      </c>
      <c r="I451" s="71"/>
      <c r="J451" s="71"/>
      <c r="K451" s="71"/>
      <c r="L451" s="71"/>
      <c r="M451" s="71"/>
      <c r="N451" s="54"/>
      <c r="O451" s="71"/>
      <c r="P451" s="71"/>
      <c r="Q451" s="71"/>
      <c r="R451" s="66"/>
      <c r="S451" s="66"/>
      <c r="T451" s="66" t="str">
        <f t="shared" si="67"/>
        <v/>
      </c>
      <c r="U451" s="66"/>
      <c r="V451" s="25"/>
      <c r="W451" s="163"/>
      <c r="X451" s="163"/>
      <c r="Y451" s="69" t="str">
        <f t="shared" si="73"/>
        <v/>
      </c>
      <c r="Z451" s="69"/>
      <c r="AA451" s="69"/>
      <c r="AB451" s="25" t="str">
        <f t="shared" si="68"/>
        <v/>
      </c>
      <c r="AC451" s="71"/>
      <c r="AD451" s="169"/>
      <c r="AE451" s="169"/>
      <c r="AF451" s="69" t="str">
        <f t="shared" si="69"/>
        <v/>
      </c>
      <c r="AG451" s="169"/>
      <c r="AH451" s="170"/>
      <c r="AI451" s="77" t="str">
        <f t="shared" si="44"/>
        <v/>
      </c>
      <c r="AJ451" s="80" t="str">
        <f t="array" ref="AJ451">IFERROR(INDEX('[1]Master Price'!$E:$E,MATCH(D451,'[1]Master Price'!$B:$B,0)),"0")</f>
        <v>0</v>
      </c>
      <c r="AK451" s="80">
        <f t="shared" si="45"/>
        <v>0</v>
      </c>
      <c r="AL451" s="82" t="str">
        <f t="shared" si="46"/>
        <v>0-day</v>
      </c>
      <c r="AM451" s="82" t="str">
        <f t="shared" si="47"/>
        <v>0-day</v>
      </c>
      <c r="AN451" s="82" t="str">
        <f t="shared" si="70"/>
        <v>0-day</v>
      </c>
      <c r="AO451" s="82" t="str">
        <f t="shared" si="71"/>
        <v>0-day</v>
      </c>
      <c r="AP451" s="82" t="str">
        <f t="shared" si="50"/>
        <v>0-day</v>
      </c>
      <c r="AQ451" s="82" t="str">
        <f t="shared" si="51"/>
        <v>0-day</v>
      </c>
      <c r="AR451" s="137"/>
      <c r="AS451" s="83" t="str">
        <f t="shared" si="52"/>
        <v/>
      </c>
      <c r="AT451" s="85">
        <f t="shared" si="72"/>
        <v>0</v>
      </c>
      <c r="AU451" s="84" t="e">
        <f t="shared" ca="1" si="53"/>
        <v>#NAME?</v>
      </c>
      <c r="AV451" s="88" t="e">
        <f t="shared" ca="1" si="54"/>
        <v>#NAME?</v>
      </c>
      <c r="AW451" s="83" t="e">
        <f t="shared" ca="1" si="55"/>
        <v>#NAME?</v>
      </c>
      <c r="AX451" s="88" t="e">
        <f t="shared" ca="1" si="56"/>
        <v>#NAME?</v>
      </c>
      <c r="AY451" s="83" t="str">
        <f t="shared" si="57"/>
        <v/>
      </c>
      <c r="AZ451" s="22" t="e">
        <f t="shared" ca="1" si="58"/>
        <v>#NAME?</v>
      </c>
      <c r="BA451" s="22" t="e">
        <f t="shared" ca="1" si="59"/>
        <v>#NAME?</v>
      </c>
      <c r="BB451" s="88" t="e">
        <f t="shared" ca="1" si="60"/>
        <v>#NAME?</v>
      </c>
      <c r="BC451" s="90" t="e">
        <f t="shared" ca="1" si="61"/>
        <v>#NAME?</v>
      </c>
      <c r="BD451" s="90" t="e">
        <f t="shared" ca="1" si="62"/>
        <v>#NAME?</v>
      </c>
      <c r="BE451" s="88" t="e">
        <f t="shared" ca="1" si="63"/>
        <v>#NAME?</v>
      </c>
      <c r="BF451" s="22" t="e">
        <f t="shared" ca="1" si="64"/>
        <v>#NAME?</v>
      </c>
      <c r="BG451" s="22" t="e">
        <f t="shared" ca="1" si="65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 t="str">
        <f t="shared" si="43"/>
        <v/>
      </c>
      <c r="B452" s="172"/>
      <c r="C452" s="71"/>
      <c r="D452" s="71"/>
      <c r="E452" s="71"/>
      <c r="F452" s="71"/>
      <c r="G452" s="71"/>
      <c r="H452" s="54" t="str">
        <f t="shared" si="66"/>
        <v/>
      </c>
      <c r="I452" s="71"/>
      <c r="J452" s="71"/>
      <c r="K452" s="71"/>
      <c r="L452" s="71"/>
      <c r="M452" s="71"/>
      <c r="N452" s="54"/>
      <c r="O452" s="71"/>
      <c r="P452" s="71"/>
      <c r="Q452" s="71"/>
      <c r="R452" s="66"/>
      <c r="S452" s="66"/>
      <c r="T452" s="66" t="str">
        <f t="shared" si="67"/>
        <v/>
      </c>
      <c r="U452" s="66"/>
      <c r="V452" s="25"/>
      <c r="W452" s="163"/>
      <c r="X452" s="163"/>
      <c r="Y452" s="69" t="str">
        <f t="shared" si="73"/>
        <v/>
      </c>
      <c r="Z452" s="69"/>
      <c r="AA452" s="69"/>
      <c r="AB452" s="25" t="str">
        <f t="shared" si="68"/>
        <v/>
      </c>
      <c r="AC452" s="71"/>
      <c r="AD452" s="169"/>
      <c r="AE452" s="169"/>
      <c r="AF452" s="69" t="str">
        <f t="shared" si="69"/>
        <v/>
      </c>
      <c r="AG452" s="169"/>
      <c r="AH452" s="170"/>
      <c r="AI452" s="77" t="str">
        <f t="shared" si="44"/>
        <v/>
      </c>
      <c r="AJ452" s="80" t="str">
        <f t="array" ref="AJ452">IFERROR(INDEX('[1]Master Price'!$E:$E,MATCH(D452,'[1]Master Price'!$B:$B,0)),"0")</f>
        <v>0</v>
      </c>
      <c r="AK452" s="80">
        <f t="shared" si="45"/>
        <v>0</v>
      </c>
      <c r="AL452" s="82" t="str">
        <f t="shared" si="46"/>
        <v>0-day</v>
      </c>
      <c r="AM452" s="82" t="str">
        <f t="shared" si="47"/>
        <v>0-day</v>
      </c>
      <c r="AN452" s="82" t="str">
        <f t="shared" si="70"/>
        <v>0-day</v>
      </c>
      <c r="AO452" s="82" t="str">
        <f t="shared" si="71"/>
        <v>0-day</v>
      </c>
      <c r="AP452" s="82" t="str">
        <f t="shared" si="50"/>
        <v>0-day</v>
      </c>
      <c r="AQ452" s="82" t="str">
        <f t="shared" si="51"/>
        <v>0-day</v>
      </c>
      <c r="AR452" s="137"/>
      <c r="AS452" s="83" t="str">
        <f t="shared" si="52"/>
        <v/>
      </c>
      <c r="AT452" s="85">
        <f t="shared" si="72"/>
        <v>0</v>
      </c>
      <c r="AU452" s="84" t="e">
        <f t="shared" ca="1" si="53"/>
        <v>#NAME?</v>
      </c>
      <c r="AV452" s="88" t="e">
        <f t="shared" ca="1" si="54"/>
        <v>#NAME?</v>
      </c>
      <c r="AW452" s="83" t="e">
        <f t="shared" ca="1" si="55"/>
        <v>#NAME?</v>
      </c>
      <c r="AX452" s="88" t="e">
        <f t="shared" ca="1" si="56"/>
        <v>#NAME?</v>
      </c>
      <c r="AY452" s="83" t="str">
        <f t="shared" si="57"/>
        <v/>
      </c>
      <c r="AZ452" s="22" t="e">
        <f t="shared" ca="1" si="58"/>
        <v>#NAME?</v>
      </c>
      <c r="BA452" s="22" t="e">
        <f t="shared" ca="1" si="59"/>
        <v>#NAME?</v>
      </c>
      <c r="BB452" s="88" t="e">
        <f t="shared" ca="1" si="60"/>
        <v>#NAME?</v>
      </c>
      <c r="BC452" s="90" t="e">
        <f t="shared" ca="1" si="61"/>
        <v>#NAME?</v>
      </c>
      <c r="BD452" s="90" t="e">
        <f t="shared" ca="1" si="62"/>
        <v>#NAME?</v>
      </c>
      <c r="BE452" s="88" t="e">
        <f t="shared" ca="1" si="63"/>
        <v>#NAME?</v>
      </c>
      <c r="BF452" s="22" t="e">
        <f t="shared" ca="1" si="64"/>
        <v>#NAME?</v>
      </c>
      <c r="BG452" s="22" t="e">
        <f t="shared" ca="1" si="65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 t="str">
        <f t="shared" si="43"/>
        <v/>
      </c>
      <c r="B453" s="172"/>
      <c r="C453" s="71"/>
      <c r="D453" s="71"/>
      <c r="E453" s="71"/>
      <c r="F453" s="71"/>
      <c r="G453" s="71"/>
      <c r="H453" s="54" t="str">
        <f t="shared" si="66"/>
        <v/>
      </c>
      <c r="I453" s="71"/>
      <c r="J453" s="71"/>
      <c r="K453" s="71"/>
      <c r="L453" s="71"/>
      <c r="M453" s="71"/>
      <c r="N453" s="54"/>
      <c r="O453" s="71"/>
      <c r="P453" s="71"/>
      <c r="Q453" s="71"/>
      <c r="R453" s="66"/>
      <c r="S453" s="66"/>
      <c r="T453" s="66" t="str">
        <f t="shared" si="67"/>
        <v/>
      </c>
      <c r="U453" s="66"/>
      <c r="V453" s="25"/>
      <c r="W453" s="163"/>
      <c r="X453" s="163"/>
      <c r="Y453" s="69" t="str">
        <f t="shared" si="73"/>
        <v/>
      </c>
      <c r="Z453" s="69"/>
      <c r="AA453" s="69"/>
      <c r="AB453" s="25" t="str">
        <f t="shared" si="68"/>
        <v/>
      </c>
      <c r="AC453" s="71"/>
      <c r="AD453" s="169"/>
      <c r="AE453" s="169"/>
      <c r="AF453" s="69" t="str">
        <f t="shared" si="69"/>
        <v/>
      </c>
      <c r="AG453" s="169"/>
      <c r="AH453" s="170"/>
      <c r="AI453" s="77" t="str">
        <f t="shared" si="44"/>
        <v/>
      </c>
      <c r="AJ453" s="80" t="str">
        <f t="array" ref="AJ453">IFERROR(INDEX('[1]Master Price'!$E:$E,MATCH(D453,'[1]Master Price'!$B:$B,0)),"0")</f>
        <v>0</v>
      </c>
      <c r="AK453" s="80">
        <f t="shared" si="45"/>
        <v>0</v>
      </c>
      <c r="AL453" s="82" t="str">
        <f t="shared" si="46"/>
        <v>0-day</v>
      </c>
      <c r="AM453" s="82" t="str">
        <f t="shared" si="47"/>
        <v>0-day</v>
      </c>
      <c r="AN453" s="82" t="str">
        <f t="shared" si="70"/>
        <v>0-day</v>
      </c>
      <c r="AO453" s="82" t="str">
        <f t="shared" si="71"/>
        <v>0-day</v>
      </c>
      <c r="AP453" s="82" t="str">
        <f t="shared" si="50"/>
        <v>0-day</v>
      </c>
      <c r="AQ453" s="82" t="str">
        <f t="shared" si="51"/>
        <v>0-day</v>
      </c>
      <c r="AR453" s="137"/>
      <c r="AS453" s="83" t="str">
        <f t="shared" si="52"/>
        <v/>
      </c>
      <c r="AT453" s="85">
        <f t="shared" si="72"/>
        <v>0</v>
      </c>
      <c r="AU453" s="84" t="e">
        <f t="shared" ca="1" si="53"/>
        <v>#NAME?</v>
      </c>
      <c r="AV453" s="88" t="e">
        <f t="shared" ca="1" si="54"/>
        <v>#NAME?</v>
      </c>
      <c r="AW453" s="83" t="e">
        <f t="shared" ca="1" si="55"/>
        <v>#NAME?</v>
      </c>
      <c r="AX453" s="88" t="e">
        <f t="shared" ca="1" si="56"/>
        <v>#NAME?</v>
      </c>
      <c r="AY453" s="83" t="str">
        <f t="shared" si="57"/>
        <v/>
      </c>
      <c r="AZ453" s="22" t="e">
        <f t="shared" ca="1" si="58"/>
        <v>#NAME?</v>
      </c>
      <c r="BA453" s="22" t="e">
        <f t="shared" ca="1" si="59"/>
        <v>#NAME?</v>
      </c>
      <c r="BB453" s="88" t="e">
        <f t="shared" ca="1" si="60"/>
        <v>#NAME?</v>
      </c>
      <c r="BC453" s="90" t="e">
        <f t="shared" ca="1" si="61"/>
        <v>#NAME?</v>
      </c>
      <c r="BD453" s="90" t="e">
        <f t="shared" ca="1" si="62"/>
        <v>#NAME?</v>
      </c>
      <c r="BE453" s="88" t="e">
        <f t="shared" ca="1" si="63"/>
        <v>#NAME?</v>
      </c>
      <c r="BF453" s="22" t="e">
        <f t="shared" ca="1" si="64"/>
        <v>#NAME?</v>
      </c>
      <c r="BG453" s="22" t="e">
        <f t="shared" ca="1" si="65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 t="str">
        <f t="shared" si="43"/>
        <v/>
      </c>
      <c r="B454" s="172"/>
      <c r="C454" s="71"/>
      <c r="D454" s="71"/>
      <c r="E454" s="71"/>
      <c r="F454" s="71"/>
      <c r="G454" s="71"/>
      <c r="H454" s="54" t="str">
        <f t="shared" si="66"/>
        <v/>
      </c>
      <c r="I454" s="71"/>
      <c r="J454" s="71"/>
      <c r="K454" s="71"/>
      <c r="L454" s="71"/>
      <c r="M454" s="71"/>
      <c r="N454" s="54"/>
      <c r="O454" s="71"/>
      <c r="P454" s="71"/>
      <c r="Q454" s="71"/>
      <c r="R454" s="66"/>
      <c r="S454" s="66"/>
      <c r="T454" s="66" t="str">
        <f t="shared" si="67"/>
        <v/>
      </c>
      <c r="U454" s="66"/>
      <c r="V454" s="25"/>
      <c r="W454" s="163"/>
      <c r="X454" s="163"/>
      <c r="Y454" s="69" t="str">
        <f t="shared" si="73"/>
        <v/>
      </c>
      <c r="Z454" s="69"/>
      <c r="AA454" s="69"/>
      <c r="AB454" s="25" t="str">
        <f t="shared" si="68"/>
        <v/>
      </c>
      <c r="AC454" s="71"/>
      <c r="AD454" s="169"/>
      <c r="AE454" s="169"/>
      <c r="AF454" s="69" t="str">
        <f t="shared" si="69"/>
        <v/>
      </c>
      <c r="AG454" s="169"/>
      <c r="AH454" s="170"/>
      <c r="AI454" s="77" t="str">
        <f t="shared" si="44"/>
        <v/>
      </c>
      <c r="AJ454" s="80" t="str">
        <f t="array" ref="AJ454">IFERROR(INDEX('[1]Master Price'!$E:$E,MATCH(D454,'[1]Master Price'!$B:$B,0)),"0")</f>
        <v>0</v>
      </c>
      <c r="AK454" s="80">
        <f t="shared" si="45"/>
        <v>0</v>
      </c>
      <c r="AL454" s="82" t="str">
        <f t="shared" si="46"/>
        <v>0-day</v>
      </c>
      <c r="AM454" s="82" t="str">
        <f t="shared" si="47"/>
        <v>0-day</v>
      </c>
      <c r="AN454" s="82" t="str">
        <f t="shared" si="70"/>
        <v>0-day</v>
      </c>
      <c r="AO454" s="82" t="str">
        <f t="shared" si="71"/>
        <v>0-day</v>
      </c>
      <c r="AP454" s="82" t="str">
        <f t="shared" si="50"/>
        <v>0-day</v>
      </c>
      <c r="AQ454" s="82" t="str">
        <f t="shared" si="51"/>
        <v>0-day</v>
      </c>
      <c r="AR454" s="137"/>
      <c r="AS454" s="83" t="str">
        <f t="shared" si="52"/>
        <v/>
      </c>
      <c r="AT454" s="85">
        <f t="shared" si="72"/>
        <v>0</v>
      </c>
      <c r="AU454" s="84" t="e">
        <f t="shared" ca="1" si="53"/>
        <v>#NAME?</v>
      </c>
      <c r="AV454" s="88" t="e">
        <f t="shared" ca="1" si="54"/>
        <v>#NAME?</v>
      </c>
      <c r="AW454" s="83" t="e">
        <f t="shared" ca="1" si="55"/>
        <v>#NAME?</v>
      </c>
      <c r="AX454" s="88" t="e">
        <f t="shared" ca="1" si="56"/>
        <v>#NAME?</v>
      </c>
      <c r="AY454" s="83" t="str">
        <f t="shared" si="57"/>
        <v/>
      </c>
      <c r="AZ454" s="22" t="e">
        <f t="shared" ca="1" si="58"/>
        <v>#NAME?</v>
      </c>
      <c r="BA454" s="22" t="e">
        <f t="shared" ca="1" si="59"/>
        <v>#NAME?</v>
      </c>
      <c r="BB454" s="88" t="e">
        <f t="shared" ca="1" si="60"/>
        <v>#NAME?</v>
      </c>
      <c r="BC454" s="90" t="e">
        <f t="shared" ca="1" si="61"/>
        <v>#NAME?</v>
      </c>
      <c r="BD454" s="90" t="e">
        <f t="shared" ca="1" si="62"/>
        <v>#NAME?</v>
      </c>
      <c r="BE454" s="88" t="e">
        <f t="shared" ca="1" si="63"/>
        <v>#NAME?</v>
      </c>
      <c r="BF454" s="22" t="e">
        <f t="shared" ca="1" si="64"/>
        <v>#NAME?</v>
      </c>
      <c r="BG454" s="22" t="e">
        <f t="shared" ca="1" si="65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 t="str">
        <f t="shared" si="43"/>
        <v/>
      </c>
      <c r="B455" s="172"/>
      <c r="C455" s="71"/>
      <c r="D455" s="71"/>
      <c r="E455" s="71"/>
      <c r="F455" s="71"/>
      <c r="G455" s="71"/>
      <c r="H455" s="54" t="str">
        <f t="shared" si="66"/>
        <v/>
      </c>
      <c r="I455" s="71"/>
      <c r="J455" s="71"/>
      <c r="K455" s="71"/>
      <c r="L455" s="71"/>
      <c r="M455" s="71"/>
      <c r="N455" s="54"/>
      <c r="O455" s="71"/>
      <c r="P455" s="71"/>
      <c r="Q455" s="71"/>
      <c r="R455" s="66"/>
      <c r="S455" s="66"/>
      <c r="T455" s="66" t="str">
        <f t="shared" si="67"/>
        <v/>
      </c>
      <c r="U455" s="66"/>
      <c r="V455" s="25"/>
      <c r="W455" s="163"/>
      <c r="X455" s="163"/>
      <c r="Y455" s="69" t="str">
        <f t="shared" si="73"/>
        <v/>
      </c>
      <c r="Z455" s="69"/>
      <c r="AA455" s="69"/>
      <c r="AB455" s="25" t="str">
        <f t="shared" si="68"/>
        <v/>
      </c>
      <c r="AC455" s="71"/>
      <c r="AD455" s="169"/>
      <c r="AE455" s="169"/>
      <c r="AF455" s="69" t="str">
        <f t="shared" si="69"/>
        <v/>
      </c>
      <c r="AG455" s="169"/>
      <c r="AH455" s="170"/>
      <c r="AI455" s="77" t="str">
        <f t="shared" si="44"/>
        <v/>
      </c>
      <c r="AJ455" s="80" t="str">
        <f t="array" ref="AJ455">IFERROR(INDEX('[1]Master Price'!$E:$E,MATCH(D455,'[1]Master Price'!$B:$B,0)),"0")</f>
        <v>0</v>
      </c>
      <c r="AK455" s="80">
        <f t="shared" si="45"/>
        <v>0</v>
      </c>
      <c r="AL455" s="82" t="str">
        <f t="shared" si="46"/>
        <v>0-day</v>
      </c>
      <c r="AM455" s="82" t="str">
        <f t="shared" si="47"/>
        <v>0-day</v>
      </c>
      <c r="AN455" s="82" t="str">
        <f t="shared" si="70"/>
        <v>0-day</v>
      </c>
      <c r="AO455" s="82" t="str">
        <f t="shared" si="71"/>
        <v>0-day</v>
      </c>
      <c r="AP455" s="82" t="str">
        <f t="shared" si="50"/>
        <v>0-day</v>
      </c>
      <c r="AQ455" s="82" t="str">
        <f t="shared" si="51"/>
        <v>0-day</v>
      </c>
      <c r="AR455" s="137"/>
      <c r="AS455" s="83" t="str">
        <f t="shared" si="52"/>
        <v/>
      </c>
      <c r="AT455" s="85">
        <f t="shared" si="72"/>
        <v>0</v>
      </c>
      <c r="AU455" s="84" t="e">
        <f t="shared" ca="1" si="53"/>
        <v>#NAME?</v>
      </c>
      <c r="AV455" s="88" t="e">
        <f t="shared" ca="1" si="54"/>
        <v>#NAME?</v>
      </c>
      <c r="AW455" s="83" t="e">
        <f t="shared" ca="1" si="55"/>
        <v>#NAME?</v>
      </c>
      <c r="AX455" s="88" t="e">
        <f t="shared" ca="1" si="56"/>
        <v>#NAME?</v>
      </c>
      <c r="AY455" s="83" t="str">
        <f t="shared" si="57"/>
        <v/>
      </c>
      <c r="AZ455" s="22" t="e">
        <f t="shared" ca="1" si="58"/>
        <v>#NAME?</v>
      </c>
      <c r="BA455" s="22" t="e">
        <f t="shared" ca="1" si="59"/>
        <v>#NAME?</v>
      </c>
      <c r="BB455" s="88" t="e">
        <f t="shared" ca="1" si="60"/>
        <v>#NAME?</v>
      </c>
      <c r="BC455" s="90" t="e">
        <f t="shared" ca="1" si="61"/>
        <v>#NAME?</v>
      </c>
      <c r="BD455" s="90" t="e">
        <f t="shared" ca="1" si="62"/>
        <v>#NAME?</v>
      </c>
      <c r="BE455" s="88" t="e">
        <f t="shared" ca="1" si="63"/>
        <v>#NAME?</v>
      </c>
      <c r="BF455" s="22" t="e">
        <f t="shared" ca="1" si="64"/>
        <v>#NAME?</v>
      </c>
      <c r="BG455" s="22" t="e">
        <f t="shared" ca="1" si="65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 t="str">
        <f t="shared" si="43"/>
        <v/>
      </c>
      <c r="B456" s="172"/>
      <c r="C456" s="71"/>
      <c r="D456" s="71"/>
      <c r="E456" s="71"/>
      <c r="F456" s="71"/>
      <c r="G456" s="71"/>
      <c r="H456" s="54" t="str">
        <f t="shared" si="66"/>
        <v/>
      </c>
      <c r="I456" s="71"/>
      <c r="J456" s="71"/>
      <c r="K456" s="71"/>
      <c r="L456" s="71"/>
      <c r="M456" s="71"/>
      <c r="N456" s="54"/>
      <c r="O456" s="71"/>
      <c r="P456" s="71"/>
      <c r="Q456" s="71"/>
      <c r="R456" s="66"/>
      <c r="S456" s="66"/>
      <c r="T456" s="66" t="str">
        <f t="shared" si="67"/>
        <v/>
      </c>
      <c r="U456" s="66"/>
      <c r="V456" s="25"/>
      <c r="W456" s="163"/>
      <c r="X456" s="163"/>
      <c r="Y456" s="69" t="str">
        <f t="shared" si="73"/>
        <v/>
      </c>
      <c r="Z456" s="69"/>
      <c r="AA456" s="69"/>
      <c r="AB456" s="25" t="str">
        <f t="shared" si="68"/>
        <v/>
      </c>
      <c r="AC456" s="71"/>
      <c r="AD456" s="169"/>
      <c r="AE456" s="169"/>
      <c r="AF456" s="69" t="str">
        <f t="shared" si="69"/>
        <v/>
      </c>
      <c r="AG456" s="169"/>
      <c r="AH456" s="170"/>
      <c r="AI456" s="77" t="str">
        <f t="shared" si="44"/>
        <v/>
      </c>
      <c r="AJ456" s="80" t="str">
        <f t="array" ref="AJ456">IFERROR(INDEX('[1]Master Price'!$E:$E,MATCH(D456,'[1]Master Price'!$B:$B,0)),"0")</f>
        <v>0</v>
      </c>
      <c r="AK456" s="80">
        <f t="shared" si="45"/>
        <v>0</v>
      </c>
      <c r="AL456" s="82" t="str">
        <f t="shared" si="46"/>
        <v>0-day</v>
      </c>
      <c r="AM456" s="82" t="str">
        <f t="shared" si="47"/>
        <v>0-day</v>
      </c>
      <c r="AN456" s="82" t="str">
        <f t="shared" si="70"/>
        <v>0-day</v>
      </c>
      <c r="AO456" s="82" t="str">
        <f t="shared" si="71"/>
        <v>0-day</v>
      </c>
      <c r="AP456" s="82" t="str">
        <f t="shared" si="50"/>
        <v>0-day</v>
      </c>
      <c r="AQ456" s="82" t="str">
        <f t="shared" si="51"/>
        <v>0-day</v>
      </c>
      <c r="AR456" s="137"/>
      <c r="AS456" s="83" t="str">
        <f t="shared" si="52"/>
        <v/>
      </c>
      <c r="AT456" s="85">
        <f t="shared" si="72"/>
        <v>0</v>
      </c>
      <c r="AU456" s="84" t="e">
        <f t="shared" ca="1" si="53"/>
        <v>#NAME?</v>
      </c>
      <c r="AV456" s="88" t="e">
        <f t="shared" ca="1" si="54"/>
        <v>#NAME?</v>
      </c>
      <c r="AW456" s="83" t="e">
        <f t="shared" ca="1" si="55"/>
        <v>#NAME?</v>
      </c>
      <c r="AX456" s="88" t="e">
        <f t="shared" ca="1" si="56"/>
        <v>#NAME?</v>
      </c>
      <c r="AY456" s="83" t="str">
        <f t="shared" si="57"/>
        <v/>
      </c>
      <c r="AZ456" s="22" t="e">
        <f t="shared" ca="1" si="58"/>
        <v>#NAME?</v>
      </c>
      <c r="BA456" s="22" t="e">
        <f t="shared" ca="1" si="59"/>
        <v>#NAME?</v>
      </c>
      <c r="BB456" s="88" t="e">
        <f t="shared" ca="1" si="60"/>
        <v>#NAME?</v>
      </c>
      <c r="BC456" s="90" t="e">
        <f t="shared" ca="1" si="61"/>
        <v>#NAME?</v>
      </c>
      <c r="BD456" s="90" t="e">
        <f t="shared" ca="1" si="62"/>
        <v>#NAME?</v>
      </c>
      <c r="BE456" s="88" t="e">
        <f t="shared" ca="1" si="63"/>
        <v>#NAME?</v>
      </c>
      <c r="BF456" s="22" t="e">
        <f t="shared" ca="1" si="64"/>
        <v>#NAME?</v>
      </c>
      <c r="BG456" s="22" t="e">
        <f t="shared" ca="1" si="65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 t="str">
        <f t="shared" si="43"/>
        <v/>
      </c>
      <c r="B457" s="172"/>
      <c r="C457" s="71"/>
      <c r="D457" s="71"/>
      <c r="E457" s="71"/>
      <c r="F457" s="71"/>
      <c r="G457" s="71"/>
      <c r="H457" s="54" t="str">
        <f t="shared" si="66"/>
        <v/>
      </c>
      <c r="I457" s="71"/>
      <c r="J457" s="71"/>
      <c r="K457" s="71"/>
      <c r="L457" s="71"/>
      <c r="M457" s="71"/>
      <c r="N457" s="54"/>
      <c r="O457" s="71"/>
      <c r="P457" s="71"/>
      <c r="Q457" s="71"/>
      <c r="R457" s="66"/>
      <c r="S457" s="66"/>
      <c r="T457" s="66" t="str">
        <f t="shared" si="67"/>
        <v/>
      </c>
      <c r="U457" s="66"/>
      <c r="V457" s="25"/>
      <c r="W457" s="163"/>
      <c r="X457" s="163"/>
      <c r="Y457" s="69" t="str">
        <f t="shared" si="73"/>
        <v/>
      </c>
      <c r="Z457" s="69"/>
      <c r="AA457" s="69"/>
      <c r="AB457" s="25" t="str">
        <f t="shared" si="68"/>
        <v/>
      </c>
      <c r="AC457" s="71"/>
      <c r="AD457" s="169"/>
      <c r="AE457" s="169"/>
      <c r="AF457" s="69" t="str">
        <f t="shared" si="69"/>
        <v/>
      </c>
      <c r="AG457" s="169"/>
      <c r="AH457" s="170"/>
      <c r="AI457" s="77" t="str">
        <f t="shared" si="44"/>
        <v/>
      </c>
      <c r="AJ457" s="80" t="str">
        <f t="array" ref="AJ457">IFERROR(INDEX('[1]Master Price'!$E:$E,MATCH(D457,'[1]Master Price'!$B:$B,0)),"0")</f>
        <v>0</v>
      </c>
      <c r="AK457" s="80">
        <f t="shared" si="45"/>
        <v>0</v>
      </c>
      <c r="AL457" s="82" t="str">
        <f t="shared" si="46"/>
        <v>0-day</v>
      </c>
      <c r="AM457" s="82" t="str">
        <f t="shared" si="47"/>
        <v>0-day</v>
      </c>
      <c r="AN457" s="82" t="str">
        <f t="shared" si="70"/>
        <v>0-day</v>
      </c>
      <c r="AO457" s="82" t="str">
        <f t="shared" si="71"/>
        <v>0-day</v>
      </c>
      <c r="AP457" s="82" t="str">
        <f t="shared" si="50"/>
        <v>0-day</v>
      </c>
      <c r="AQ457" s="82" t="str">
        <f t="shared" si="51"/>
        <v>0-day</v>
      </c>
      <c r="AR457" s="137"/>
      <c r="AS457" s="83" t="str">
        <f t="shared" si="52"/>
        <v/>
      </c>
      <c r="AT457" s="85">
        <f t="shared" si="72"/>
        <v>0</v>
      </c>
      <c r="AU457" s="84" t="e">
        <f t="shared" ca="1" si="53"/>
        <v>#NAME?</v>
      </c>
      <c r="AV457" s="88" t="e">
        <f t="shared" ca="1" si="54"/>
        <v>#NAME?</v>
      </c>
      <c r="AW457" s="83" t="e">
        <f t="shared" ca="1" si="55"/>
        <v>#NAME?</v>
      </c>
      <c r="AX457" s="88" t="e">
        <f t="shared" ca="1" si="56"/>
        <v>#NAME?</v>
      </c>
      <c r="AY457" s="83" t="str">
        <f t="shared" si="57"/>
        <v/>
      </c>
      <c r="AZ457" s="22" t="e">
        <f t="shared" ca="1" si="58"/>
        <v>#NAME?</v>
      </c>
      <c r="BA457" s="22" t="e">
        <f t="shared" ca="1" si="59"/>
        <v>#NAME?</v>
      </c>
      <c r="BB457" s="88" t="e">
        <f t="shared" ca="1" si="60"/>
        <v>#NAME?</v>
      </c>
      <c r="BC457" s="90" t="e">
        <f t="shared" ca="1" si="61"/>
        <v>#NAME?</v>
      </c>
      <c r="BD457" s="90" t="e">
        <f t="shared" ca="1" si="62"/>
        <v>#NAME?</v>
      </c>
      <c r="BE457" s="88" t="e">
        <f t="shared" ca="1" si="63"/>
        <v>#NAME?</v>
      </c>
      <c r="BF457" s="22" t="e">
        <f t="shared" ca="1" si="64"/>
        <v>#NAME?</v>
      </c>
      <c r="BG457" s="22" t="e">
        <f t="shared" ca="1" si="65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 t="str">
        <f t="shared" si="43"/>
        <v/>
      </c>
      <c r="B458" s="172"/>
      <c r="C458" s="71"/>
      <c r="D458" s="71"/>
      <c r="E458" s="71"/>
      <c r="F458" s="71"/>
      <c r="G458" s="71"/>
      <c r="H458" s="54" t="str">
        <f t="shared" si="66"/>
        <v/>
      </c>
      <c r="I458" s="71"/>
      <c r="J458" s="71"/>
      <c r="K458" s="71"/>
      <c r="L458" s="71"/>
      <c r="M458" s="71"/>
      <c r="N458" s="54"/>
      <c r="O458" s="71"/>
      <c r="P458" s="71"/>
      <c r="Q458" s="71"/>
      <c r="R458" s="66"/>
      <c r="S458" s="66"/>
      <c r="T458" s="66" t="str">
        <f t="shared" si="67"/>
        <v/>
      </c>
      <c r="U458" s="66"/>
      <c r="V458" s="25"/>
      <c r="W458" s="163"/>
      <c r="X458" s="163"/>
      <c r="Y458" s="69" t="str">
        <f t="shared" si="73"/>
        <v/>
      </c>
      <c r="Z458" s="69"/>
      <c r="AA458" s="69"/>
      <c r="AB458" s="25" t="str">
        <f t="shared" si="68"/>
        <v/>
      </c>
      <c r="AC458" s="71"/>
      <c r="AD458" s="169"/>
      <c r="AE458" s="169"/>
      <c r="AF458" s="69" t="str">
        <f t="shared" si="69"/>
        <v/>
      </c>
      <c r="AG458" s="169"/>
      <c r="AH458" s="170"/>
      <c r="AI458" s="77" t="str">
        <f t="shared" si="44"/>
        <v/>
      </c>
      <c r="AJ458" s="80" t="str">
        <f t="array" ref="AJ458">IFERROR(INDEX('[1]Master Price'!$E:$E,MATCH(D458,'[1]Master Price'!$B:$B,0)),"0")</f>
        <v>0</v>
      </c>
      <c r="AK458" s="80">
        <f t="shared" si="45"/>
        <v>0</v>
      </c>
      <c r="AL458" s="82" t="str">
        <f t="shared" si="46"/>
        <v>0-day</v>
      </c>
      <c r="AM458" s="82" t="str">
        <f t="shared" si="47"/>
        <v>0-day</v>
      </c>
      <c r="AN458" s="82" t="str">
        <f t="shared" si="70"/>
        <v>0-day</v>
      </c>
      <c r="AO458" s="82" t="str">
        <f t="shared" si="71"/>
        <v>0-day</v>
      </c>
      <c r="AP458" s="82" t="str">
        <f t="shared" si="50"/>
        <v>0-day</v>
      </c>
      <c r="AQ458" s="82" t="str">
        <f t="shared" si="51"/>
        <v>0-day</v>
      </c>
      <c r="AR458" s="137"/>
      <c r="AS458" s="83" t="str">
        <f t="shared" si="52"/>
        <v/>
      </c>
      <c r="AT458" s="85">
        <f t="shared" si="72"/>
        <v>0</v>
      </c>
      <c r="AU458" s="84" t="e">
        <f t="shared" ca="1" si="53"/>
        <v>#NAME?</v>
      </c>
      <c r="AV458" s="88" t="e">
        <f t="shared" ca="1" si="54"/>
        <v>#NAME?</v>
      </c>
      <c r="AW458" s="83" t="e">
        <f t="shared" ca="1" si="55"/>
        <v>#NAME?</v>
      </c>
      <c r="AX458" s="88" t="e">
        <f t="shared" ca="1" si="56"/>
        <v>#NAME?</v>
      </c>
      <c r="AY458" s="83" t="str">
        <f t="shared" si="57"/>
        <v/>
      </c>
      <c r="AZ458" s="22" t="e">
        <f t="shared" ca="1" si="58"/>
        <v>#NAME?</v>
      </c>
      <c r="BA458" s="22" t="e">
        <f t="shared" ca="1" si="59"/>
        <v>#NAME?</v>
      </c>
      <c r="BB458" s="88" t="e">
        <f t="shared" ca="1" si="60"/>
        <v>#NAME?</v>
      </c>
      <c r="BC458" s="90" t="e">
        <f t="shared" ca="1" si="61"/>
        <v>#NAME?</v>
      </c>
      <c r="BD458" s="90" t="e">
        <f t="shared" ca="1" si="62"/>
        <v>#NAME?</v>
      </c>
      <c r="BE458" s="88" t="e">
        <f t="shared" ca="1" si="63"/>
        <v>#NAME?</v>
      </c>
      <c r="BF458" s="22" t="e">
        <f t="shared" ca="1" si="64"/>
        <v>#NAME?</v>
      </c>
      <c r="BG458" s="22" t="e">
        <f t="shared" ca="1" si="65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 t="str">
        <f t="shared" si="43"/>
        <v/>
      </c>
      <c r="B459" s="172"/>
      <c r="C459" s="71"/>
      <c r="D459" s="71"/>
      <c r="E459" s="71"/>
      <c r="F459" s="71"/>
      <c r="G459" s="71"/>
      <c r="H459" s="54" t="str">
        <f t="shared" si="66"/>
        <v/>
      </c>
      <c r="I459" s="71"/>
      <c r="J459" s="71"/>
      <c r="K459" s="71"/>
      <c r="L459" s="71"/>
      <c r="M459" s="71"/>
      <c r="N459" s="54"/>
      <c r="O459" s="71"/>
      <c r="P459" s="71"/>
      <c r="Q459" s="71"/>
      <c r="R459" s="66"/>
      <c r="S459" s="66"/>
      <c r="T459" s="66" t="str">
        <f t="shared" si="67"/>
        <v/>
      </c>
      <c r="U459" s="66"/>
      <c r="V459" s="25"/>
      <c r="W459" s="163"/>
      <c r="X459" s="163"/>
      <c r="Y459" s="69" t="str">
        <f t="shared" si="73"/>
        <v/>
      </c>
      <c r="Z459" s="69"/>
      <c r="AA459" s="69"/>
      <c r="AB459" s="25" t="str">
        <f t="shared" si="68"/>
        <v/>
      </c>
      <c r="AC459" s="71"/>
      <c r="AD459" s="169"/>
      <c r="AE459" s="169"/>
      <c r="AF459" s="69" t="str">
        <f t="shared" si="69"/>
        <v/>
      </c>
      <c r="AG459" s="169"/>
      <c r="AH459" s="170"/>
      <c r="AI459" s="77" t="str">
        <f t="shared" si="44"/>
        <v/>
      </c>
      <c r="AJ459" s="80" t="str">
        <f t="array" ref="AJ459">IFERROR(INDEX('[1]Master Price'!$E:$E,MATCH(D459,'[1]Master Price'!$B:$B,0)),"0")</f>
        <v>0</v>
      </c>
      <c r="AK459" s="80">
        <f t="shared" si="45"/>
        <v>0</v>
      </c>
      <c r="AL459" s="82" t="str">
        <f t="shared" si="46"/>
        <v>0-day</v>
      </c>
      <c r="AM459" s="82" t="str">
        <f t="shared" si="47"/>
        <v>0-day</v>
      </c>
      <c r="AN459" s="82" t="str">
        <f t="shared" si="70"/>
        <v>0-day</v>
      </c>
      <c r="AO459" s="82" t="str">
        <f t="shared" si="71"/>
        <v>0-day</v>
      </c>
      <c r="AP459" s="82" t="str">
        <f t="shared" si="50"/>
        <v>0-day</v>
      </c>
      <c r="AQ459" s="82" t="str">
        <f t="shared" si="51"/>
        <v>0-day</v>
      </c>
      <c r="AR459" s="137"/>
      <c r="AS459" s="83" t="str">
        <f t="shared" si="52"/>
        <v/>
      </c>
      <c r="AT459" s="85">
        <f t="shared" si="72"/>
        <v>0</v>
      </c>
      <c r="AU459" s="84" t="e">
        <f t="shared" ca="1" si="53"/>
        <v>#NAME?</v>
      </c>
      <c r="AV459" s="88" t="e">
        <f t="shared" ca="1" si="54"/>
        <v>#NAME?</v>
      </c>
      <c r="AW459" s="83" t="e">
        <f t="shared" ca="1" si="55"/>
        <v>#NAME?</v>
      </c>
      <c r="AX459" s="88" t="e">
        <f t="shared" ca="1" si="56"/>
        <v>#NAME?</v>
      </c>
      <c r="AY459" s="83" t="str">
        <f t="shared" si="57"/>
        <v/>
      </c>
      <c r="AZ459" s="22" t="e">
        <f t="shared" ca="1" si="58"/>
        <v>#NAME?</v>
      </c>
      <c r="BA459" s="22" t="e">
        <f t="shared" ca="1" si="59"/>
        <v>#NAME?</v>
      </c>
      <c r="BB459" s="88" t="e">
        <f t="shared" ca="1" si="60"/>
        <v>#NAME?</v>
      </c>
      <c r="BC459" s="90" t="e">
        <f t="shared" ca="1" si="61"/>
        <v>#NAME?</v>
      </c>
      <c r="BD459" s="90" t="e">
        <f t="shared" ca="1" si="62"/>
        <v>#NAME?</v>
      </c>
      <c r="BE459" s="88" t="e">
        <f t="shared" ca="1" si="63"/>
        <v>#NAME?</v>
      </c>
      <c r="BF459" s="22" t="e">
        <f t="shared" ca="1" si="64"/>
        <v>#NAME?</v>
      </c>
      <c r="BG459" s="22" t="e">
        <f t="shared" ca="1" si="65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 t="str">
        <f t="shared" si="43"/>
        <v/>
      </c>
      <c r="B460" s="172"/>
      <c r="C460" s="71"/>
      <c r="D460" s="71"/>
      <c r="E460" s="71"/>
      <c r="F460" s="71"/>
      <c r="G460" s="71"/>
      <c r="H460" s="54" t="str">
        <f t="shared" si="66"/>
        <v/>
      </c>
      <c r="I460" s="71"/>
      <c r="J460" s="71"/>
      <c r="K460" s="71"/>
      <c r="L460" s="71"/>
      <c r="M460" s="71"/>
      <c r="N460" s="54"/>
      <c r="O460" s="71"/>
      <c r="P460" s="71"/>
      <c r="Q460" s="71"/>
      <c r="R460" s="66"/>
      <c r="S460" s="66"/>
      <c r="T460" s="66" t="str">
        <f t="shared" si="67"/>
        <v/>
      </c>
      <c r="U460" s="66"/>
      <c r="V460" s="25"/>
      <c r="W460" s="163"/>
      <c r="X460" s="163"/>
      <c r="Y460" s="69" t="str">
        <f t="shared" si="73"/>
        <v/>
      </c>
      <c r="Z460" s="69"/>
      <c r="AA460" s="69"/>
      <c r="AB460" s="25" t="str">
        <f t="shared" si="68"/>
        <v/>
      </c>
      <c r="AC460" s="71"/>
      <c r="AD460" s="169"/>
      <c r="AE460" s="169"/>
      <c r="AF460" s="69" t="str">
        <f t="shared" si="69"/>
        <v/>
      </c>
      <c r="AG460" s="169"/>
      <c r="AH460" s="170"/>
      <c r="AI460" s="77" t="str">
        <f t="shared" si="44"/>
        <v/>
      </c>
      <c r="AJ460" s="80" t="str">
        <f t="array" ref="AJ460">IFERROR(INDEX('[1]Master Price'!$E:$E,MATCH(D460,'[1]Master Price'!$B:$B,0)),"0")</f>
        <v>0</v>
      </c>
      <c r="AK460" s="80">
        <f t="shared" si="45"/>
        <v>0</v>
      </c>
      <c r="AL460" s="82" t="str">
        <f t="shared" si="46"/>
        <v>0-day</v>
      </c>
      <c r="AM460" s="82" t="str">
        <f t="shared" si="47"/>
        <v>0-day</v>
      </c>
      <c r="AN460" s="82" t="str">
        <f t="shared" si="70"/>
        <v>0-day</v>
      </c>
      <c r="AO460" s="82" t="str">
        <f t="shared" si="71"/>
        <v>0-day</v>
      </c>
      <c r="AP460" s="82" t="str">
        <f t="shared" si="50"/>
        <v>0-day</v>
      </c>
      <c r="AQ460" s="82" t="str">
        <f t="shared" si="51"/>
        <v>0-day</v>
      </c>
      <c r="AR460" s="137"/>
      <c r="AS460" s="83" t="str">
        <f t="shared" si="52"/>
        <v/>
      </c>
      <c r="AT460" s="85">
        <f t="shared" si="72"/>
        <v>0</v>
      </c>
      <c r="AU460" s="84" t="e">
        <f t="shared" ca="1" si="53"/>
        <v>#NAME?</v>
      </c>
      <c r="AV460" s="88" t="e">
        <f t="shared" ca="1" si="54"/>
        <v>#NAME?</v>
      </c>
      <c r="AW460" s="83" t="e">
        <f t="shared" ca="1" si="55"/>
        <v>#NAME?</v>
      </c>
      <c r="AX460" s="88" t="e">
        <f t="shared" ca="1" si="56"/>
        <v>#NAME?</v>
      </c>
      <c r="AY460" s="83" t="str">
        <f t="shared" si="57"/>
        <v/>
      </c>
      <c r="AZ460" s="22" t="e">
        <f t="shared" ca="1" si="58"/>
        <v>#NAME?</v>
      </c>
      <c r="BA460" s="22" t="e">
        <f t="shared" ca="1" si="59"/>
        <v>#NAME?</v>
      </c>
      <c r="BB460" s="88" t="e">
        <f t="shared" ca="1" si="60"/>
        <v>#NAME?</v>
      </c>
      <c r="BC460" s="90" t="e">
        <f t="shared" ca="1" si="61"/>
        <v>#NAME?</v>
      </c>
      <c r="BD460" s="90" t="e">
        <f t="shared" ca="1" si="62"/>
        <v>#NAME?</v>
      </c>
      <c r="BE460" s="88" t="e">
        <f t="shared" ca="1" si="63"/>
        <v>#NAME?</v>
      </c>
      <c r="BF460" s="22" t="e">
        <f t="shared" ca="1" si="64"/>
        <v>#NAME?</v>
      </c>
      <c r="BG460" s="22" t="e">
        <f t="shared" ca="1" si="65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 t="str">
        <f t="shared" si="43"/>
        <v/>
      </c>
      <c r="B461" s="172"/>
      <c r="C461" s="71"/>
      <c r="D461" s="71"/>
      <c r="E461" s="71"/>
      <c r="F461" s="71"/>
      <c r="G461" s="71"/>
      <c r="H461" s="54" t="str">
        <f t="shared" si="66"/>
        <v/>
      </c>
      <c r="I461" s="71"/>
      <c r="J461" s="71"/>
      <c r="K461" s="71"/>
      <c r="L461" s="71"/>
      <c r="M461" s="71"/>
      <c r="N461" s="54"/>
      <c r="O461" s="71"/>
      <c r="P461" s="71"/>
      <c r="Q461" s="71"/>
      <c r="R461" s="66"/>
      <c r="S461" s="66"/>
      <c r="T461" s="66" t="str">
        <f t="shared" si="67"/>
        <v/>
      </c>
      <c r="U461" s="66"/>
      <c r="V461" s="25"/>
      <c r="W461" s="163"/>
      <c r="X461" s="163"/>
      <c r="Y461" s="69" t="str">
        <f t="shared" si="73"/>
        <v/>
      </c>
      <c r="Z461" s="69"/>
      <c r="AA461" s="69"/>
      <c r="AB461" s="25" t="str">
        <f t="shared" si="68"/>
        <v/>
      </c>
      <c r="AC461" s="71"/>
      <c r="AD461" s="169"/>
      <c r="AE461" s="169"/>
      <c r="AF461" s="69" t="str">
        <f t="shared" si="69"/>
        <v/>
      </c>
      <c r="AG461" s="169"/>
      <c r="AH461" s="170"/>
      <c r="AI461" s="77" t="str">
        <f t="shared" si="44"/>
        <v/>
      </c>
      <c r="AJ461" s="80" t="str">
        <f t="array" ref="AJ461">IFERROR(INDEX('[1]Master Price'!$E:$E,MATCH(D461,'[1]Master Price'!$B:$B,0)),"0")</f>
        <v>0</v>
      </c>
      <c r="AK461" s="80">
        <f t="shared" si="45"/>
        <v>0</v>
      </c>
      <c r="AL461" s="82" t="str">
        <f t="shared" si="46"/>
        <v>0-day</v>
      </c>
      <c r="AM461" s="82" t="str">
        <f t="shared" si="47"/>
        <v>0-day</v>
      </c>
      <c r="AN461" s="82" t="str">
        <f t="shared" si="70"/>
        <v>0-day</v>
      </c>
      <c r="AO461" s="82" t="str">
        <f t="shared" si="71"/>
        <v>0-day</v>
      </c>
      <c r="AP461" s="82" t="str">
        <f t="shared" si="50"/>
        <v>0-day</v>
      </c>
      <c r="AQ461" s="82" t="str">
        <f t="shared" si="51"/>
        <v>0-day</v>
      </c>
      <c r="AR461" s="137"/>
      <c r="AS461" s="83" t="str">
        <f t="shared" si="52"/>
        <v/>
      </c>
      <c r="AT461" s="85">
        <f t="shared" si="72"/>
        <v>0</v>
      </c>
      <c r="AU461" s="84" t="e">
        <f t="shared" ca="1" si="53"/>
        <v>#NAME?</v>
      </c>
      <c r="AV461" s="88" t="e">
        <f t="shared" ca="1" si="54"/>
        <v>#NAME?</v>
      </c>
      <c r="AW461" s="83" t="e">
        <f t="shared" ca="1" si="55"/>
        <v>#NAME?</v>
      </c>
      <c r="AX461" s="88" t="e">
        <f t="shared" ca="1" si="56"/>
        <v>#NAME?</v>
      </c>
      <c r="AY461" s="83" t="str">
        <f t="shared" si="57"/>
        <v/>
      </c>
      <c r="AZ461" s="22" t="e">
        <f t="shared" ca="1" si="58"/>
        <v>#NAME?</v>
      </c>
      <c r="BA461" s="22" t="e">
        <f t="shared" ca="1" si="59"/>
        <v>#NAME?</v>
      </c>
      <c r="BB461" s="88" t="e">
        <f t="shared" ca="1" si="60"/>
        <v>#NAME?</v>
      </c>
      <c r="BC461" s="90" t="e">
        <f t="shared" ca="1" si="61"/>
        <v>#NAME?</v>
      </c>
      <c r="BD461" s="90" t="e">
        <f t="shared" ca="1" si="62"/>
        <v>#NAME?</v>
      </c>
      <c r="BE461" s="88" t="e">
        <f t="shared" ca="1" si="63"/>
        <v>#NAME?</v>
      </c>
      <c r="BF461" s="22" t="e">
        <f t="shared" ca="1" si="64"/>
        <v>#NAME?</v>
      </c>
      <c r="BG461" s="22" t="e">
        <f t="shared" ca="1" si="65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 t="str">
        <f t="shared" si="43"/>
        <v/>
      </c>
      <c r="B462" s="172"/>
      <c r="C462" s="71"/>
      <c r="D462" s="71"/>
      <c r="E462" s="71"/>
      <c r="F462" s="71"/>
      <c r="G462" s="71"/>
      <c r="H462" s="54" t="str">
        <f t="shared" si="66"/>
        <v/>
      </c>
      <c r="I462" s="71"/>
      <c r="J462" s="71"/>
      <c r="K462" s="71"/>
      <c r="L462" s="71"/>
      <c r="M462" s="71"/>
      <c r="N462" s="54"/>
      <c r="O462" s="71"/>
      <c r="P462" s="71"/>
      <c r="Q462" s="71"/>
      <c r="R462" s="66"/>
      <c r="S462" s="66"/>
      <c r="T462" s="66" t="str">
        <f t="shared" si="67"/>
        <v/>
      </c>
      <c r="U462" s="66"/>
      <c r="V462" s="25"/>
      <c r="W462" s="163"/>
      <c r="X462" s="163"/>
      <c r="Y462" s="69" t="str">
        <f t="shared" si="73"/>
        <v/>
      </c>
      <c r="Z462" s="69"/>
      <c r="AA462" s="69"/>
      <c r="AB462" s="25" t="str">
        <f t="shared" si="68"/>
        <v/>
      </c>
      <c r="AC462" s="71"/>
      <c r="AD462" s="169"/>
      <c r="AE462" s="169"/>
      <c r="AF462" s="69" t="str">
        <f t="shared" si="69"/>
        <v/>
      </c>
      <c r="AG462" s="169"/>
      <c r="AH462" s="170"/>
      <c r="AI462" s="77" t="str">
        <f t="shared" si="44"/>
        <v/>
      </c>
      <c r="AJ462" s="80" t="str">
        <f t="array" ref="AJ462">IFERROR(INDEX('[1]Master Price'!$E:$E,MATCH(D462,'[1]Master Price'!$B:$B,0)),"0")</f>
        <v>0</v>
      </c>
      <c r="AK462" s="80">
        <f t="shared" si="45"/>
        <v>0</v>
      </c>
      <c r="AL462" s="82" t="str">
        <f t="shared" si="46"/>
        <v>0-day</v>
      </c>
      <c r="AM462" s="82" t="str">
        <f t="shared" si="47"/>
        <v>0-day</v>
      </c>
      <c r="AN462" s="82" t="str">
        <f t="shared" si="70"/>
        <v>0-day</v>
      </c>
      <c r="AO462" s="82" t="str">
        <f t="shared" si="71"/>
        <v>0-day</v>
      </c>
      <c r="AP462" s="82" t="str">
        <f t="shared" si="50"/>
        <v>0-day</v>
      </c>
      <c r="AQ462" s="82" t="str">
        <f t="shared" si="51"/>
        <v>0-day</v>
      </c>
      <c r="AR462" s="137"/>
      <c r="AS462" s="83" t="str">
        <f t="shared" si="52"/>
        <v/>
      </c>
      <c r="AT462" s="85">
        <f t="shared" si="72"/>
        <v>0</v>
      </c>
      <c r="AU462" s="84" t="e">
        <f t="shared" ca="1" si="53"/>
        <v>#NAME?</v>
      </c>
      <c r="AV462" s="88" t="e">
        <f t="shared" ca="1" si="54"/>
        <v>#NAME?</v>
      </c>
      <c r="AW462" s="83" t="e">
        <f t="shared" ca="1" si="55"/>
        <v>#NAME?</v>
      </c>
      <c r="AX462" s="88" t="e">
        <f t="shared" ca="1" si="56"/>
        <v>#NAME?</v>
      </c>
      <c r="AY462" s="83" t="str">
        <f t="shared" si="57"/>
        <v/>
      </c>
      <c r="AZ462" s="22" t="e">
        <f t="shared" ca="1" si="58"/>
        <v>#NAME?</v>
      </c>
      <c r="BA462" s="22" t="e">
        <f t="shared" ca="1" si="59"/>
        <v>#NAME?</v>
      </c>
      <c r="BB462" s="88" t="e">
        <f t="shared" ca="1" si="60"/>
        <v>#NAME?</v>
      </c>
      <c r="BC462" s="90" t="e">
        <f t="shared" ca="1" si="61"/>
        <v>#NAME?</v>
      </c>
      <c r="BD462" s="90" t="e">
        <f t="shared" ca="1" si="62"/>
        <v>#NAME?</v>
      </c>
      <c r="BE462" s="88" t="e">
        <f t="shared" ca="1" si="63"/>
        <v>#NAME?</v>
      </c>
      <c r="BF462" s="22" t="e">
        <f t="shared" ca="1" si="64"/>
        <v>#NAME?</v>
      </c>
      <c r="BG462" s="22" t="e">
        <f t="shared" ca="1" si="65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 t="str">
        <f t="shared" si="43"/>
        <v/>
      </c>
      <c r="B463" s="172"/>
      <c r="C463" s="71"/>
      <c r="D463" s="71"/>
      <c r="E463" s="71"/>
      <c r="F463" s="71"/>
      <c r="G463" s="71"/>
      <c r="H463" s="54" t="str">
        <f t="shared" si="66"/>
        <v/>
      </c>
      <c r="I463" s="71"/>
      <c r="J463" s="71"/>
      <c r="K463" s="71"/>
      <c r="L463" s="71"/>
      <c r="M463" s="71"/>
      <c r="N463" s="54"/>
      <c r="O463" s="71"/>
      <c r="P463" s="71"/>
      <c r="Q463" s="71"/>
      <c r="R463" s="66"/>
      <c r="S463" s="66"/>
      <c r="T463" s="66" t="str">
        <f t="shared" si="67"/>
        <v/>
      </c>
      <c r="U463" s="66"/>
      <c r="V463" s="25"/>
      <c r="W463" s="163"/>
      <c r="X463" s="163"/>
      <c r="Y463" s="69" t="str">
        <f t="shared" si="73"/>
        <v/>
      </c>
      <c r="Z463" s="69"/>
      <c r="AA463" s="69"/>
      <c r="AB463" s="25" t="str">
        <f t="shared" si="68"/>
        <v/>
      </c>
      <c r="AC463" s="71"/>
      <c r="AD463" s="169"/>
      <c r="AE463" s="169"/>
      <c r="AF463" s="69" t="str">
        <f t="shared" si="69"/>
        <v/>
      </c>
      <c r="AG463" s="169"/>
      <c r="AH463" s="170"/>
      <c r="AI463" s="77" t="str">
        <f t="shared" si="44"/>
        <v/>
      </c>
      <c r="AJ463" s="80" t="str">
        <f t="array" ref="AJ463">IFERROR(INDEX('[1]Master Price'!$E:$E,MATCH(D463,'[1]Master Price'!$B:$B,0)),"0")</f>
        <v>0</v>
      </c>
      <c r="AK463" s="80">
        <f t="shared" si="45"/>
        <v>0</v>
      </c>
      <c r="AL463" s="82" t="str">
        <f t="shared" si="46"/>
        <v>0-day</v>
      </c>
      <c r="AM463" s="82" t="str">
        <f t="shared" si="47"/>
        <v>0-day</v>
      </c>
      <c r="AN463" s="82" t="str">
        <f t="shared" si="70"/>
        <v>0-day</v>
      </c>
      <c r="AO463" s="82" t="str">
        <f t="shared" si="71"/>
        <v>0-day</v>
      </c>
      <c r="AP463" s="82" t="str">
        <f t="shared" si="50"/>
        <v>0-day</v>
      </c>
      <c r="AQ463" s="82" t="str">
        <f t="shared" si="51"/>
        <v>0-day</v>
      </c>
      <c r="AR463" s="137"/>
      <c r="AS463" s="83" t="str">
        <f t="shared" si="52"/>
        <v/>
      </c>
      <c r="AT463" s="85">
        <f t="shared" si="72"/>
        <v>0</v>
      </c>
      <c r="AU463" s="84" t="e">
        <f t="shared" ca="1" si="53"/>
        <v>#NAME?</v>
      </c>
      <c r="AV463" s="88" t="e">
        <f t="shared" ca="1" si="54"/>
        <v>#NAME?</v>
      </c>
      <c r="AW463" s="83" t="e">
        <f t="shared" ca="1" si="55"/>
        <v>#NAME?</v>
      </c>
      <c r="AX463" s="88" t="e">
        <f t="shared" ca="1" si="56"/>
        <v>#NAME?</v>
      </c>
      <c r="AY463" s="83" t="str">
        <f t="shared" si="57"/>
        <v/>
      </c>
      <c r="AZ463" s="22" t="e">
        <f t="shared" ca="1" si="58"/>
        <v>#NAME?</v>
      </c>
      <c r="BA463" s="22" t="e">
        <f t="shared" ca="1" si="59"/>
        <v>#NAME?</v>
      </c>
      <c r="BB463" s="88" t="e">
        <f t="shared" ca="1" si="60"/>
        <v>#NAME?</v>
      </c>
      <c r="BC463" s="90" t="e">
        <f t="shared" ca="1" si="61"/>
        <v>#NAME?</v>
      </c>
      <c r="BD463" s="90" t="e">
        <f t="shared" ca="1" si="62"/>
        <v>#NAME?</v>
      </c>
      <c r="BE463" s="88" t="e">
        <f t="shared" ca="1" si="63"/>
        <v>#NAME?</v>
      </c>
      <c r="BF463" s="22" t="e">
        <f t="shared" ca="1" si="64"/>
        <v>#NAME?</v>
      </c>
      <c r="BG463" s="22" t="e">
        <f t="shared" ca="1" si="65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 t="str">
        <f t="shared" si="43"/>
        <v/>
      </c>
      <c r="B464" s="172"/>
      <c r="C464" s="71"/>
      <c r="D464" s="71"/>
      <c r="E464" s="71"/>
      <c r="F464" s="71"/>
      <c r="G464" s="71"/>
      <c r="H464" s="54" t="str">
        <f t="shared" si="66"/>
        <v/>
      </c>
      <c r="I464" s="71"/>
      <c r="J464" s="71"/>
      <c r="K464" s="71"/>
      <c r="L464" s="71"/>
      <c r="M464" s="71"/>
      <c r="N464" s="54"/>
      <c r="O464" s="71"/>
      <c r="P464" s="71"/>
      <c r="Q464" s="71"/>
      <c r="R464" s="66"/>
      <c r="S464" s="66"/>
      <c r="T464" s="66" t="str">
        <f t="shared" si="67"/>
        <v/>
      </c>
      <c r="U464" s="66"/>
      <c r="V464" s="25"/>
      <c r="W464" s="163"/>
      <c r="X464" s="163"/>
      <c r="Y464" s="69" t="str">
        <f t="shared" si="73"/>
        <v/>
      </c>
      <c r="Z464" s="69"/>
      <c r="AA464" s="69"/>
      <c r="AB464" s="25" t="str">
        <f t="shared" si="68"/>
        <v/>
      </c>
      <c r="AC464" s="71"/>
      <c r="AD464" s="169"/>
      <c r="AE464" s="169"/>
      <c r="AF464" s="69" t="str">
        <f t="shared" si="69"/>
        <v/>
      </c>
      <c r="AG464" s="169"/>
      <c r="AH464" s="170"/>
      <c r="AI464" s="77" t="str">
        <f t="shared" si="44"/>
        <v/>
      </c>
      <c r="AJ464" s="80" t="str">
        <f t="array" ref="AJ464">IFERROR(INDEX('[1]Master Price'!$E:$E,MATCH(D464,'[1]Master Price'!$B:$B,0)),"0")</f>
        <v>0</v>
      </c>
      <c r="AK464" s="80">
        <f t="shared" si="45"/>
        <v>0</v>
      </c>
      <c r="AL464" s="82" t="str">
        <f t="shared" si="46"/>
        <v>0-day</v>
      </c>
      <c r="AM464" s="82" t="str">
        <f t="shared" si="47"/>
        <v>0-day</v>
      </c>
      <c r="AN464" s="82" t="str">
        <f t="shared" si="70"/>
        <v>0-day</v>
      </c>
      <c r="AO464" s="82" t="str">
        <f t="shared" si="71"/>
        <v>0-day</v>
      </c>
      <c r="AP464" s="82" t="str">
        <f t="shared" si="50"/>
        <v>0-day</v>
      </c>
      <c r="AQ464" s="82" t="str">
        <f t="shared" si="51"/>
        <v>0-day</v>
      </c>
      <c r="AR464" s="137"/>
      <c r="AS464" s="83" t="str">
        <f t="shared" si="52"/>
        <v/>
      </c>
      <c r="AT464" s="85">
        <f t="shared" si="72"/>
        <v>0</v>
      </c>
      <c r="AU464" s="84" t="e">
        <f t="shared" ca="1" si="53"/>
        <v>#NAME?</v>
      </c>
      <c r="AV464" s="88" t="e">
        <f t="shared" ca="1" si="54"/>
        <v>#NAME?</v>
      </c>
      <c r="AW464" s="83" t="e">
        <f t="shared" ca="1" si="55"/>
        <v>#NAME?</v>
      </c>
      <c r="AX464" s="88" t="e">
        <f t="shared" ca="1" si="56"/>
        <v>#NAME?</v>
      </c>
      <c r="AY464" s="83" t="str">
        <f t="shared" si="57"/>
        <v/>
      </c>
      <c r="AZ464" s="22" t="e">
        <f t="shared" ca="1" si="58"/>
        <v>#NAME?</v>
      </c>
      <c r="BA464" s="22" t="e">
        <f t="shared" ca="1" si="59"/>
        <v>#NAME?</v>
      </c>
      <c r="BB464" s="88" t="e">
        <f t="shared" ca="1" si="60"/>
        <v>#NAME?</v>
      </c>
      <c r="BC464" s="90" t="e">
        <f t="shared" ca="1" si="61"/>
        <v>#NAME?</v>
      </c>
      <c r="BD464" s="90" t="e">
        <f t="shared" ca="1" si="62"/>
        <v>#NAME?</v>
      </c>
      <c r="BE464" s="88" t="e">
        <f t="shared" ca="1" si="63"/>
        <v>#NAME?</v>
      </c>
      <c r="BF464" s="22" t="e">
        <f t="shared" ca="1" si="64"/>
        <v>#NAME?</v>
      </c>
      <c r="BG464" s="22" t="e">
        <f t="shared" ca="1" si="65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 t="str">
        <f t="shared" si="43"/>
        <v/>
      </c>
      <c r="B465" s="172"/>
      <c r="C465" s="71"/>
      <c r="D465" s="71"/>
      <c r="E465" s="71"/>
      <c r="F465" s="71"/>
      <c r="G465" s="71"/>
      <c r="H465" s="54" t="str">
        <f t="shared" si="66"/>
        <v/>
      </c>
      <c r="I465" s="71"/>
      <c r="J465" s="71"/>
      <c r="K465" s="71"/>
      <c r="L465" s="71"/>
      <c r="M465" s="71"/>
      <c r="N465" s="54"/>
      <c r="O465" s="71"/>
      <c r="P465" s="71"/>
      <c r="Q465" s="71"/>
      <c r="R465" s="66"/>
      <c r="S465" s="66"/>
      <c r="T465" s="66" t="str">
        <f t="shared" si="67"/>
        <v/>
      </c>
      <c r="U465" s="66"/>
      <c r="V465" s="25"/>
      <c r="W465" s="163"/>
      <c r="X465" s="163"/>
      <c r="Y465" s="69" t="str">
        <f t="shared" si="73"/>
        <v/>
      </c>
      <c r="Z465" s="69"/>
      <c r="AA465" s="69"/>
      <c r="AB465" s="25" t="str">
        <f t="shared" si="68"/>
        <v/>
      </c>
      <c r="AC465" s="71"/>
      <c r="AD465" s="169"/>
      <c r="AE465" s="169"/>
      <c r="AF465" s="69" t="str">
        <f t="shared" si="69"/>
        <v/>
      </c>
      <c r="AG465" s="175"/>
      <c r="AH465" s="170"/>
      <c r="AI465" s="77" t="str">
        <f t="shared" si="44"/>
        <v/>
      </c>
      <c r="AJ465" s="80" t="str">
        <f t="array" ref="AJ465">IFERROR(INDEX('[1]Master Price'!$E:$E,MATCH(D465,'[1]Master Price'!$B:$B,0)),"0")</f>
        <v>0</v>
      </c>
      <c r="AK465" s="80">
        <f t="shared" si="45"/>
        <v>0</v>
      </c>
      <c r="AL465" s="82" t="str">
        <f t="shared" si="46"/>
        <v>0-day</v>
      </c>
      <c r="AM465" s="82" t="str">
        <f t="shared" si="47"/>
        <v>0-day</v>
      </c>
      <c r="AN465" s="82" t="str">
        <f t="shared" si="70"/>
        <v>0-day</v>
      </c>
      <c r="AO465" s="82" t="str">
        <f t="shared" si="71"/>
        <v>0-day</v>
      </c>
      <c r="AP465" s="82" t="str">
        <f t="shared" si="50"/>
        <v>0-day</v>
      </c>
      <c r="AQ465" s="82" t="str">
        <f t="shared" si="51"/>
        <v>0-day</v>
      </c>
      <c r="AR465" s="137"/>
      <c r="AS465" s="83" t="str">
        <f t="shared" si="52"/>
        <v/>
      </c>
      <c r="AT465" s="85">
        <f t="shared" si="72"/>
        <v>0</v>
      </c>
      <c r="AU465" s="84" t="e">
        <f t="shared" ca="1" si="53"/>
        <v>#NAME?</v>
      </c>
      <c r="AV465" s="88" t="e">
        <f t="shared" ca="1" si="54"/>
        <v>#NAME?</v>
      </c>
      <c r="AW465" s="83" t="e">
        <f t="shared" ca="1" si="55"/>
        <v>#NAME?</v>
      </c>
      <c r="AX465" s="88" t="e">
        <f t="shared" ca="1" si="56"/>
        <v>#NAME?</v>
      </c>
      <c r="AY465" s="83" t="str">
        <f t="shared" si="57"/>
        <v/>
      </c>
      <c r="AZ465" s="22" t="e">
        <f t="shared" ca="1" si="58"/>
        <v>#NAME?</v>
      </c>
      <c r="BA465" s="22" t="e">
        <f t="shared" ca="1" si="59"/>
        <v>#NAME?</v>
      </c>
      <c r="BB465" s="88" t="e">
        <f t="shared" ca="1" si="60"/>
        <v>#NAME?</v>
      </c>
      <c r="BC465" s="90" t="e">
        <f t="shared" ca="1" si="61"/>
        <v>#NAME?</v>
      </c>
      <c r="BD465" s="90" t="e">
        <f t="shared" ca="1" si="62"/>
        <v>#NAME?</v>
      </c>
      <c r="BE465" s="88" t="e">
        <f t="shared" ca="1" si="63"/>
        <v>#NAME?</v>
      </c>
      <c r="BF465" s="22" t="e">
        <f t="shared" ca="1" si="64"/>
        <v>#NAME?</v>
      </c>
      <c r="BG465" s="22" t="e">
        <f t="shared" ca="1" si="65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 t="str">
        <f t="shared" si="43"/>
        <v/>
      </c>
      <c r="B466" s="172"/>
      <c r="C466" s="71"/>
      <c r="D466" s="71"/>
      <c r="E466" s="71"/>
      <c r="F466" s="71"/>
      <c r="G466" s="71"/>
      <c r="H466" s="54" t="str">
        <f t="shared" si="66"/>
        <v/>
      </c>
      <c r="I466" s="71"/>
      <c r="J466" s="71"/>
      <c r="K466" s="71"/>
      <c r="L466" s="71"/>
      <c r="M466" s="71"/>
      <c r="N466" s="54"/>
      <c r="O466" s="71"/>
      <c r="P466" s="71"/>
      <c r="Q466" s="71"/>
      <c r="R466" s="66"/>
      <c r="S466" s="66"/>
      <c r="T466" s="66" t="str">
        <f t="shared" si="67"/>
        <v/>
      </c>
      <c r="U466" s="66"/>
      <c r="V466" s="25"/>
      <c r="W466" s="163"/>
      <c r="X466" s="163"/>
      <c r="Y466" s="69" t="str">
        <f t="shared" si="73"/>
        <v/>
      </c>
      <c r="Z466" s="69"/>
      <c r="AA466" s="69"/>
      <c r="AB466" s="25" t="str">
        <f t="shared" si="68"/>
        <v/>
      </c>
      <c r="AC466" s="71"/>
      <c r="AD466" s="169"/>
      <c r="AE466" s="169"/>
      <c r="AF466" s="69" t="str">
        <f t="shared" si="69"/>
        <v/>
      </c>
      <c r="AG466" s="175"/>
      <c r="AH466" s="170"/>
      <c r="AI466" s="77" t="str">
        <f t="shared" si="44"/>
        <v/>
      </c>
      <c r="AJ466" s="80" t="str">
        <f t="array" ref="AJ466">IFERROR(INDEX('[1]Master Price'!$E:$E,MATCH(D466,'[1]Master Price'!$B:$B,0)),"0")</f>
        <v>0</v>
      </c>
      <c r="AK466" s="80">
        <f t="shared" si="45"/>
        <v>0</v>
      </c>
      <c r="AL466" s="82" t="str">
        <f t="shared" si="46"/>
        <v>0-day</v>
      </c>
      <c r="AM466" s="82" t="str">
        <f t="shared" si="47"/>
        <v>0-day</v>
      </c>
      <c r="AN466" s="82" t="str">
        <f t="shared" si="70"/>
        <v>0-day</v>
      </c>
      <c r="AO466" s="82" t="str">
        <f t="shared" si="71"/>
        <v>0-day</v>
      </c>
      <c r="AP466" s="82" t="str">
        <f t="shared" si="50"/>
        <v>0-day</v>
      </c>
      <c r="AQ466" s="82" t="str">
        <f t="shared" si="51"/>
        <v>0-day</v>
      </c>
      <c r="AR466" s="137"/>
      <c r="AS466" s="83" t="str">
        <f t="shared" si="52"/>
        <v/>
      </c>
      <c r="AT466" s="85">
        <f t="shared" si="72"/>
        <v>0</v>
      </c>
      <c r="AU466" s="84" t="e">
        <f t="shared" ca="1" si="53"/>
        <v>#NAME?</v>
      </c>
      <c r="AV466" s="88" t="e">
        <f t="shared" ca="1" si="54"/>
        <v>#NAME?</v>
      </c>
      <c r="AW466" s="83" t="e">
        <f t="shared" ca="1" si="55"/>
        <v>#NAME?</v>
      </c>
      <c r="AX466" s="88" t="e">
        <f t="shared" ca="1" si="56"/>
        <v>#NAME?</v>
      </c>
      <c r="AY466" s="83" t="str">
        <f t="shared" si="57"/>
        <v/>
      </c>
      <c r="AZ466" s="22" t="e">
        <f t="shared" ca="1" si="58"/>
        <v>#NAME?</v>
      </c>
      <c r="BA466" s="22" t="e">
        <f t="shared" ca="1" si="59"/>
        <v>#NAME?</v>
      </c>
      <c r="BB466" s="88" t="e">
        <f t="shared" ca="1" si="60"/>
        <v>#NAME?</v>
      </c>
      <c r="BC466" s="90" t="e">
        <f t="shared" ca="1" si="61"/>
        <v>#NAME?</v>
      </c>
      <c r="BD466" s="90" t="e">
        <f t="shared" ca="1" si="62"/>
        <v>#NAME?</v>
      </c>
      <c r="BE466" s="88" t="e">
        <f t="shared" ca="1" si="63"/>
        <v>#NAME?</v>
      </c>
      <c r="BF466" s="22" t="e">
        <f t="shared" ca="1" si="64"/>
        <v>#NAME?</v>
      </c>
      <c r="BG466" s="22" t="e">
        <f t="shared" ca="1" si="65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 t="str">
        <f t="shared" si="43"/>
        <v/>
      </c>
      <c r="B467" s="172"/>
      <c r="C467" s="71"/>
      <c r="D467" s="71"/>
      <c r="E467" s="71"/>
      <c r="F467" s="71"/>
      <c r="G467" s="71"/>
      <c r="H467" s="54" t="str">
        <f t="shared" si="66"/>
        <v/>
      </c>
      <c r="I467" s="71"/>
      <c r="J467" s="71"/>
      <c r="K467" s="71"/>
      <c r="L467" s="71"/>
      <c r="M467" s="71"/>
      <c r="N467" s="54"/>
      <c r="O467" s="71"/>
      <c r="P467" s="71"/>
      <c r="Q467" s="71"/>
      <c r="R467" s="66"/>
      <c r="S467" s="66"/>
      <c r="T467" s="66" t="str">
        <f t="shared" si="67"/>
        <v/>
      </c>
      <c r="U467" s="66"/>
      <c r="V467" s="25"/>
      <c r="W467" s="163"/>
      <c r="X467" s="163"/>
      <c r="Y467" s="69" t="str">
        <f t="shared" si="73"/>
        <v/>
      </c>
      <c r="Z467" s="69"/>
      <c r="AA467" s="69"/>
      <c r="AB467" s="25" t="str">
        <f t="shared" si="68"/>
        <v/>
      </c>
      <c r="AC467" s="71"/>
      <c r="AD467" s="169"/>
      <c r="AE467" s="169"/>
      <c r="AF467" s="69" t="str">
        <f t="shared" si="69"/>
        <v/>
      </c>
      <c r="AG467" s="175"/>
      <c r="AH467" s="170"/>
      <c r="AI467" s="77" t="str">
        <f t="shared" si="44"/>
        <v/>
      </c>
      <c r="AJ467" s="80" t="str">
        <f t="array" ref="AJ467">IFERROR(INDEX('[1]Master Price'!$E:$E,MATCH(D467,'[1]Master Price'!$B:$B,0)),"0")</f>
        <v>0</v>
      </c>
      <c r="AK467" s="80">
        <f t="shared" si="45"/>
        <v>0</v>
      </c>
      <c r="AL467" s="82" t="str">
        <f t="shared" si="46"/>
        <v>0-day</v>
      </c>
      <c r="AM467" s="82" t="str">
        <f t="shared" si="47"/>
        <v>0-day</v>
      </c>
      <c r="AN467" s="82" t="str">
        <f t="shared" si="70"/>
        <v>0-day</v>
      </c>
      <c r="AO467" s="82" t="str">
        <f t="shared" si="71"/>
        <v>0-day</v>
      </c>
      <c r="AP467" s="82" t="str">
        <f t="shared" si="50"/>
        <v>0-day</v>
      </c>
      <c r="AQ467" s="82" t="str">
        <f t="shared" si="51"/>
        <v>0-day</v>
      </c>
      <c r="AR467" s="137"/>
      <c r="AS467" s="83" t="str">
        <f t="shared" si="52"/>
        <v/>
      </c>
      <c r="AT467" s="85">
        <f t="shared" si="72"/>
        <v>0</v>
      </c>
      <c r="AU467" s="84" t="e">
        <f t="shared" ca="1" si="53"/>
        <v>#NAME?</v>
      </c>
      <c r="AV467" s="88" t="e">
        <f t="shared" ca="1" si="54"/>
        <v>#NAME?</v>
      </c>
      <c r="AW467" s="83" t="e">
        <f t="shared" ca="1" si="55"/>
        <v>#NAME?</v>
      </c>
      <c r="AX467" s="88" t="e">
        <f t="shared" ca="1" si="56"/>
        <v>#NAME?</v>
      </c>
      <c r="AY467" s="83" t="str">
        <f t="shared" si="57"/>
        <v/>
      </c>
      <c r="AZ467" s="22" t="e">
        <f t="shared" ca="1" si="58"/>
        <v>#NAME?</v>
      </c>
      <c r="BA467" s="22" t="e">
        <f t="shared" ca="1" si="59"/>
        <v>#NAME?</v>
      </c>
      <c r="BB467" s="88" t="e">
        <f t="shared" ca="1" si="60"/>
        <v>#NAME?</v>
      </c>
      <c r="BC467" s="90" t="e">
        <f t="shared" ca="1" si="61"/>
        <v>#NAME?</v>
      </c>
      <c r="BD467" s="90" t="e">
        <f t="shared" ca="1" si="62"/>
        <v>#NAME?</v>
      </c>
      <c r="BE467" s="88" t="e">
        <f t="shared" ca="1" si="63"/>
        <v>#NAME?</v>
      </c>
      <c r="BF467" s="22" t="e">
        <f t="shared" ca="1" si="64"/>
        <v>#NAME?</v>
      </c>
      <c r="BG467" s="22" t="e">
        <f t="shared" ca="1" si="65"/>
        <v>#NAME?</v>
      </c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 t="str">
        <f t="shared" si="43"/>
        <v/>
      </c>
      <c r="B468" s="172"/>
      <c r="C468" s="71"/>
      <c r="D468" s="71"/>
      <c r="E468" s="71"/>
      <c r="F468" s="71"/>
      <c r="G468" s="71"/>
      <c r="H468" s="54" t="str">
        <f t="shared" si="66"/>
        <v/>
      </c>
      <c r="I468" s="71"/>
      <c r="J468" s="71"/>
      <c r="K468" s="71"/>
      <c r="L468" s="71"/>
      <c r="M468" s="71"/>
      <c r="N468" s="54"/>
      <c r="O468" s="71"/>
      <c r="P468" s="71"/>
      <c r="Q468" s="71"/>
      <c r="R468" s="66"/>
      <c r="S468" s="66"/>
      <c r="T468" s="66" t="str">
        <f t="shared" si="67"/>
        <v/>
      </c>
      <c r="U468" s="66"/>
      <c r="V468" s="25"/>
      <c r="W468" s="163"/>
      <c r="X468" s="163"/>
      <c r="Y468" s="69" t="str">
        <f t="shared" si="73"/>
        <v/>
      </c>
      <c r="Z468" s="69"/>
      <c r="AA468" s="69"/>
      <c r="AB468" s="25" t="str">
        <f t="shared" si="68"/>
        <v/>
      </c>
      <c r="AC468" s="71"/>
      <c r="AD468" s="169"/>
      <c r="AE468" s="169"/>
      <c r="AF468" s="69" t="str">
        <f t="shared" si="69"/>
        <v/>
      </c>
      <c r="AG468" s="175"/>
      <c r="AH468" s="170"/>
      <c r="AI468" s="77" t="str">
        <f t="shared" si="44"/>
        <v/>
      </c>
      <c r="AJ468" s="80" t="str">
        <f t="array" ref="AJ468">IFERROR(INDEX('[1]Master Price'!$E:$E,MATCH(D468,'[1]Master Price'!$B:$B,0)),"0")</f>
        <v>0</v>
      </c>
      <c r="AK468" s="80">
        <f t="shared" si="45"/>
        <v>0</v>
      </c>
      <c r="AL468" s="82" t="str">
        <f t="shared" si="46"/>
        <v>0-day</v>
      </c>
      <c r="AM468" s="82" t="str">
        <f t="shared" si="47"/>
        <v>0-day</v>
      </c>
      <c r="AN468" s="82" t="str">
        <f t="shared" si="70"/>
        <v>0-day</v>
      </c>
      <c r="AO468" s="82" t="str">
        <f t="shared" si="71"/>
        <v>0-day</v>
      </c>
      <c r="AP468" s="82" t="str">
        <f t="shared" si="50"/>
        <v>0-day</v>
      </c>
      <c r="AQ468" s="82" t="str">
        <f t="shared" si="51"/>
        <v>0-day</v>
      </c>
      <c r="AR468" s="137"/>
      <c r="AS468" s="83" t="str">
        <f t="shared" si="52"/>
        <v/>
      </c>
      <c r="AT468" s="85">
        <f t="shared" si="72"/>
        <v>0</v>
      </c>
      <c r="AU468" s="84" t="e">
        <f t="shared" ca="1" si="53"/>
        <v>#NAME?</v>
      </c>
      <c r="AV468" s="88" t="e">
        <f t="shared" ca="1" si="54"/>
        <v>#NAME?</v>
      </c>
      <c r="AW468" s="83" t="e">
        <f t="shared" ca="1" si="55"/>
        <v>#NAME?</v>
      </c>
      <c r="AX468" s="88" t="e">
        <f t="shared" ca="1" si="56"/>
        <v>#NAME?</v>
      </c>
      <c r="AY468" s="83" t="str">
        <f t="shared" si="57"/>
        <v/>
      </c>
      <c r="AZ468" s="22" t="e">
        <f t="shared" ca="1" si="58"/>
        <v>#NAME?</v>
      </c>
      <c r="BA468" s="22" t="e">
        <f t="shared" ca="1" si="59"/>
        <v>#NAME?</v>
      </c>
      <c r="BB468" s="88" t="e">
        <f t="shared" ca="1" si="60"/>
        <v>#NAME?</v>
      </c>
      <c r="BC468" s="90" t="e">
        <f t="shared" ca="1" si="61"/>
        <v>#NAME?</v>
      </c>
      <c r="BD468" s="90" t="e">
        <f t="shared" ca="1" si="62"/>
        <v>#NAME?</v>
      </c>
      <c r="BE468" s="88" t="e">
        <f t="shared" ca="1" si="63"/>
        <v>#NAME?</v>
      </c>
      <c r="BF468" s="22" t="e">
        <f t="shared" ca="1" si="64"/>
        <v>#NAME?</v>
      </c>
      <c r="BG468" s="22" t="e">
        <f t="shared" ca="1" si="65"/>
        <v>#NAME?</v>
      </c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 t="str">
        <f t="shared" si="43"/>
        <v/>
      </c>
      <c r="B469" s="172"/>
      <c r="C469" s="71"/>
      <c r="D469" s="71"/>
      <c r="E469" s="71"/>
      <c r="F469" s="71"/>
      <c r="G469" s="71"/>
      <c r="H469" s="54" t="str">
        <f t="shared" si="66"/>
        <v/>
      </c>
      <c r="I469" s="71"/>
      <c r="J469" s="71"/>
      <c r="K469" s="71"/>
      <c r="L469" s="71"/>
      <c r="M469" s="71"/>
      <c r="N469" s="54"/>
      <c r="O469" s="71"/>
      <c r="P469" s="71"/>
      <c r="Q469" s="71"/>
      <c r="R469" s="66"/>
      <c r="S469" s="66"/>
      <c r="T469" s="66" t="str">
        <f t="shared" si="67"/>
        <v/>
      </c>
      <c r="U469" s="66"/>
      <c r="V469" s="25"/>
      <c r="W469" s="163"/>
      <c r="X469" s="163"/>
      <c r="Y469" s="69" t="str">
        <f t="shared" si="73"/>
        <v/>
      </c>
      <c r="Z469" s="69"/>
      <c r="AA469" s="69"/>
      <c r="AB469" s="25" t="str">
        <f t="shared" si="68"/>
        <v/>
      </c>
      <c r="AC469" s="71"/>
      <c r="AD469" s="169"/>
      <c r="AE469" s="169"/>
      <c r="AF469" s="69" t="str">
        <f t="shared" si="69"/>
        <v/>
      </c>
      <c r="AG469" s="175"/>
      <c r="AH469" s="170"/>
      <c r="AI469" s="77" t="str">
        <f t="shared" si="44"/>
        <v/>
      </c>
      <c r="AJ469" s="80" t="str">
        <f t="array" ref="AJ469">IFERROR(INDEX('[1]Master Price'!$E:$E,MATCH(D469,'[1]Master Price'!$B:$B,0)),"0")</f>
        <v>0</v>
      </c>
      <c r="AK469" s="80">
        <f t="shared" si="45"/>
        <v>0</v>
      </c>
      <c r="AL469" s="82" t="str">
        <f t="shared" si="46"/>
        <v>0-day</v>
      </c>
      <c r="AM469" s="82" t="str">
        <f t="shared" si="47"/>
        <v>0-day</v>
      </c>
      <c r="AN469" s="82" t="str">
        <f t="shared" si="70"/>
        <v>0-day</v>
      </c>
      <c r="AO469" s="82" t="str">
        <f t="shared" si="71"/>
        <v>0-day</v>
      </c>
      <c r="AP469" s="82" t="str">
        <f t="shared" si="50"/>
        <v>0-day</v>
      </c>
      <c r="AQ469" s="82" t="str">
        <f t="shared" si="51"/>
        <v>0-day</v>
      </c>
      <c r="AR469" s="137"/>
      <c r="AS469" s="83" t="str">
        <f t="shared" si="52"/>
        <v/>
      </c>
      <c r="AT469" s="85">
        <f t="shared" si="72"/>
        <v>0</v>
      </c>
      <c r="AU469" s="84" t="e">
        <f t="shared" ca="1" si="53"/>
        <v>#NAME?</v>
      </c>
      <c r="AV469" s="88" t="e">
        <f t="shared" ca="1" si="54"/>
        <v>#NAME?</v>
      </c>
      <c r="AW469" s="83" t="e">
        <f t="shared" ca="1" si="55"/>
        <v>#NAME?</v>
      </c>
      <c r="AX469" s="88" t="e">
        <f t="shared" ca="1" si="56"/>
        <v>#NAME?</v>
      </c>
      <c r="AY469" s="83" t="str">
        <f t="shared" si="57"/>
        <v/>
      </c>
      <c r="AZ469" s="22" t="e">
        <f t="shared" ca="1" si="58"/>
        <v>#NAME?</v>
      </c>
      <c r="BA469" s="22" t="e">
        <f t="shared" ca="1" si="59"/>
        <v>#NAME?</v>
      </c>
      <c r="BB469" s="88" t="e">
        <f t="shared" ca="1" si="60"/>
        <v>#NAME?</v>
      </c>
      <c r="BC469" s="90" t="e">
        <f t="shared" ca="1" si="61"/>
        <v>#NAME?</v>
      </c>
      <c r="BD469" s="90" t="e">
        <f t="shared" ca="1" si="62"/>
        <v>#NAME?</v>
      </c>
      <c r="BE469" s="88" t="e">
        <f t="shared" ca="1" si="63"/>
        <v>#NAME?</v>
      </c>
      <c r="BF469" s="22" t="e">
        <f t="shared" ca="1" si="64"/>
        <v>#NAME?</v>
      </c>
      <c r="BG469" s="22" t="e">
        <f t="shared" ca="1" si="65"/>
        <v>#NAME?</v>
      </c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 t="str">
        <f t="shared" si="43"/>
        <v/>
      </c>
      <c r="B470" s="172"/>
      <c r="C470" s="71"/>
      <c r="D470" s="71"/>
      <c r="E470" s="71"/>
      <c r="F470" s="71"/>
      <c r="G470" s="71"/>
      <c r="H470" s="54" t="str">
        <f t="shared" si="66"/>
        <v/>
      </c>
      <c r="I470" s="71"/>
      <c r="J470" s="71"/>
      <c r="K470" s="71"/>
      <c r="L470" s="71"/>
      <c r="M470" s="71"/>
      <c r="N470" s="54"/>
      <c r="O470" s="71"/>
      <c r="P470" s="71"/>
      <c r="Q470" s="71"/>
      <c r="R470" s="66"/>
      <c r="S470" s="66"/>
      <c r="T470" s="66" t="str">
        <f t="shared" si="67"/>
        <v/>
      </c>
      <c r="U470" s="66"/>
      <c r="V470" s="25"/>
      <c r="W470" s="163"/>
      <c r="X470" s="163"/>
      <c r="Y470" s="69" t="str">
        <f t="shared" si="73"/>
        <v/>
      </c>
      <c r="Z470" s="69"/>
      <c r="AA470" s="69"/>
      <c r="AB470" s="25" t="str">
        <f t="shared" si="68"/>
        <v/>
      </c>
      <c r="AC470" s="71"/>
      <c r="AD470" s="169"/>
      <c r="AE470" s="169"/>
      <c r="AF470" s="69" t="str">
        <f t="shared" si="69"/>
        <v/>
      </c>
      <c r="AG470" s="175"/>
      <c r="AH470" s="170"/>
      <c r="AI470" s="77" t="str">
        <f t="shared" si="44"/>
        <v/>
      </c>
      <c r="AJ470" s="80" t="str">
        <f t="array" ref="AJ470">IFERROR(INDEX('[1]Master Price'!$E:$E,MATCH(D470,'[1]Master Price'!$B:$B,0)),"0")</f>
        <v>0</v>
      </c>
      <c r="AK470" s="80">
        <f t="shared" si="45"/>
        <v>0</v>
      </c>
      <c r="AL470" s="82" t="str">
        <f t="shared" si="46"/>
        <v>0-day</v>
      </c>
      <c r="AM470" s="82" t="str">
        <f t="shared" si="47"/>
        <v>0-day</v>
      </c>
      <c r="AN470" s="82" t="str">
        <f t="shared" si="70"/>
        <v>0-day</v>
      </c>
      <c r="AO470" s="82" t="str">
        <f t="shared" si="71"/>
        <v>0-day</v>
      </c>
      <c r="AP470" s="82" t="str">
        <f t="shared" si="50"/>
        <v>0-day</v>
      </c>
      <c r="AQ470" s="82" t="str">
        <f t="shared" si="51"/>
        <v>0-day</v>
      </c>
      <c r="AR470" s="137"/>
      <c r="AS470" s="83" t="str">
        <f t="shared" si="52"/>
        <v/>
      </c>
      <c r="AT470" s="85">
        <f t="shared" si="72"/>
        <v>0</v>
      </c>
      <c r="AU470" s="84" t="e">
        <f t="shared" ca="1" si="53"/>
        <v>#NAME?</v>
      </c>
      <c r="AV470" s="88" t="e">
        <f t="shared" ca="1" si="54"/>
        <v>#NAME?</v>
      </c>
      <c r="AW470" s="83" t="e">
        <f t="shared" ca="1" si="55"/>
        <v>#NAME?</v>
      </c>
      <c r="AX470" s="88" t="e">
        <f t="shared" ca="1" si="56"/>
        <v>#NAME?</v>
      </c>
      <c r="AY470" s="83" t="str">
        <f t="shared" si="57"/>
        <v/>
      </c>
      <c r="AZ470" s="22" t="e">
        <f t="shared" ca="1" si="58"/>
        <v>#NAME?</v>
      </c>
      <c r="BA470" s="22" t="e">
        <f t="shared" ca="1" si="59"/>
        <v>#NAME?</v>
      </c>
      <c r="BB470" s="88" t="e">
        <f t="shared" ca="1" si="60"/>
        <v>#NAME?</v>
      </c>
      <c r="BC470" s="90" t="e">
        <f t="shared" ca="1" si="61"/>
        <v>#NAME?</v>
      </c>
      <c r="BD470" s="90" t="e">
        <f t="shared" ca="1" si="62"/>
        <v>#NAME?</v>
      </c>
      <c r="BE470" s="88" t="e">
        <f t="shared" ca="1" si="63"/>
        <v>#NAME?</v>
      </c>
      <c r="BF470" s="22" t="e">
        <f t="shared" ca="1" si="64"/>
        <v>#NAME?</v>
      </c>
      <c r="BG470" s="22" t="e">
        <f t="shared" ca="1" si="65"/>
        <v>#NAME?</v>
      </c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 t="str">
        <f t="shared" si="43"/>
        <v/>
      </c>
      <c r="B471" s="172"/>
      <c r="C471" s="71"/>
      <c r="D471" s="71"/>
      <c r="E471" s="71"/>
      <c r="F471" s="71"/>
      <c r="G471" s="71"/>
      <c r="H471" s="54" t="str">
        <f t="shared" si="66"/>
        <v/>
      </c>
      <c r="I471" s="71"/>
      <c r="J471" s="71"/>
      <c r="K471" s="71"/>
      <c r="L471" s="71"/>
      <c r="M471" s="71"/>
      <c r="N471" s="180"/>
      <c r="O471" s="71"/>
      <c r="P471" s="71"/>
      <c r="Q471" s="71"/>
      <c r="R471" s="66"/>
      <c r="S471" s="66"/>
      <c r="T471" s="66" t="str">
        <f t="shared" si="67"/>
        <v/>
      </c>
      <c r="U471" s="66"/>
      <c r="V471" s="25"/>
      <c r="W471" s="163"/>
      <c r="X471" s="163"/>
      <c r="Y471" s="69" t="str">
        <f t="shared" si="73"/>
        <v/>
      </c>
      <c r="Z471" s="69"/>
      <c r="AA471" s="69"/>
      <c r="AB471" s="25" t="str">
        <f t="shared" si="68"/>
        <v/>
      </c>
      <c r="AC471" s="71"/>
      <c r="AD471" s="169"/>
      <c r="AE471" s="169"/>
      <c r="AF471" s="69" t="str">
        <f t="shared" si="69"/>
        <v/>
      </c>
      <c r="AG471" s="175"/>
      <c r="AH471" s="170"/>
      <c r="AI471" s="77" t="str">
        <f t="shared" si="44"/>
        <v/>
      </c>
      <c r="AJ471" s="80" t="str">
        <f t="array" ref="AJ471">IFERROR(INDEX('[1]Master Price'!$E:$E,MATCH(D471,'[1]Master Price'!$B:$B,0)),"0")</f>
        <v>0</v>
      </c>
      <c r="AK471" s="80">
        <f t="shared" si="45"/>
        <v>0</v>
      </c>
      <c r="AL471" s="82" t="str">
        <f t="shared" si="46"/>
        <v>0-day</v>
      </c>
      <c r="AM471" s="82" t="str">
        <f t="shared" si="47"/>
        <v>0-day</v>
      </c>
      <c r="AN471" s="82" t="str">
        <f t="shared" si="70"/>
        <v>0-day</v>
      </c>
      <c r="AO471" s="82" t="str">
        <f t="shared" si="71"/>
        <v>0-day</v>
      </c>
      <c r="AP471" s="82" t="str">
        <f t="shared" si="50"/>
        <v>0-day</v>
      </c>
      <c r="AQ471" s="82" t="str">
        <f t="shared" si="51"/>
        <v>0-day</v>
      </c>
      <c r="AR471" s="137"/>
      <c r="AS471" s="83" t="str">
        <f t="shared" si="52"/>
        <v/>
      </c>
      <c r="AT471" s="85">
        <f t="shared" si="72"/>
        <v>0</v>
      </c>
      <c r="AU471" s="84" t="e">
        <f t="shared" ca="1" si="53"/>
        <v>#NAME?</v>
      </c>
      <c r="AV471" s="88" t="e">
        <f t="shared" ca="1" si="54"/>
        <v>#NAME?</v>
      </c>
      <c r="AW471" s="83" t="e">
        <f t="shared" ca="1" si="55"/>
        <v>#NAME?</v>
      </c>
      <c r="AX471" s="88" t="e">
        <f t="shared" ca="1" si="56"/>
        <v>#NAME?</v>
      </c>
      <c r="AY471" s="83" t="str">
        <f t="shared" si="57"/>
        <v/>
      </c>
      <c r="AZ471" s="22" t="e">
        <f t="shared" ca="1" si="58"/>
        <v>#NAME?</v>
      </c>
      <c r="BA471" s="22" t="e">
        <f t="shared" ca="1" si="59"/>
        <v>#NAME?</v>
      </c>
      <c r="BB471" s="88" t="e">
        <f t="shared" ca="1" si="60"/>
        <v>#NAME?</v>
      </c>
      <c r="BC471" s="90" t="e">
        <f t="shared" ca="1" si="61"/>
        <v>#NAME?</v>
      </c>
      <c r="BD471" s="90" t="e">
        <f t="shared" ca="1" si="62"/>
        <v>#NAME?</v>
      </c>
      <c r="BE471" s="88" t="e">
        <f t="shared" ca="1" si="63"/>
        <v>#NAME?</v>
      </c>
      <c r="BF471" s="22" t="e">
        <f t="shared" ca="1" si="64"/>
        <v>#NAME?</v>
      </c>
      <c r="BG471" s="22" t="e">
        <f t="shared" ca="1" si="65"/>
        <v>#NAME?</v>
      </c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 t="str">
        <f t="shared" si="43"/>
        <v/>
      </c>
      <c r="B472" s="172"/>
      <c r="C472" s="71"/>
      <c r="D472" s="71"/>
      <c r="E472" s="71"/>
      <c r="F472" s="71"/>
      <c r="G472" s="71"/>
      <c r="H472" s="54" t="str">
        <f t="shared" si="66"/>
        <v/>
      </c>
      <c r="I472" s="71"/>
      <c r="J472" s="71"/>
      <c r="K472" s="71"/>
      <c r="L472" s="71"/>
      <c r="M472" s="71"/>
      <c r="N472" s="54"/>
      <c r="O472" s="71"/>
      <c r="P472" s="71"/>
      <c r="Q472" s="71"/>
      <c r="R472" s="66"/>
      <c r="S472" s="66"/>
      <c r="T472" s="66" t="str">
        <f t="shared" si="67"/>
        <v/>
      </c>
      <c r="U472" s="66"/>
      <c r="V472" s="25"/>
      <c r="W472" s="163"/>
      <c r="X472" s="163"/>
      <c r="Y472" s="69" t="str">
        <f t="shared" si="73"/>
        <v/>
      </c>
      <c r="Z472" s="69"/>
      <c r="AA472" s="69"/>
      <c r="AB472" s="25" t="str">
        <f t="shared" si="68"/>
        <v/>
      </c>
      <c r="AC472" s="71"/>
      <c r="AD472" s="169"/>
      <c r="AE472" s="169"/>
      <c r="AF472" s="69" t="str">
        <f t="shared" si="69"/>
        <v/>
      </c>
      <c r="AG472" s="175"/>
      <c r="AH472" s="170"/>
      <c r="AI472" s="77" t="str">
        <f t="shared" si="44"/>
        <v/>
      </c>
      <c r="AJ472" s="80" t="str">
        <f t="array" ref="AJ472">IFERROR(INDEX('[1]Master Price'!$E:$E,MATCH(D472,'[1]Master Price'!$B:$B,0)),"0")</f>
        <v>0</v>
      </c>
      <c r="AK472" s="80">
        <f t="shared" si="45"/>
        <v>0</v>
      </c>
      <c r="AL472" s="82" t="str">
        <f t="shared" si="46"/>
        <v>0-day</v>
      </c>
      <c r="AM472" s="82" t="str">
        <f t="shared" si="47"/>
        <v>0-day</v>
      </c>
      <c r="AN472" s="82" t="str">
        <f t="shared" si="70"/>
        <v>0-day</v>
      </c>
      <c r="AO472" s="82" t="str">
        <f t="shared" si="71"/>
        <v>0-day</v>
      </c>
      <c r="AP472" s="82" t="str">
        <f t="shared" si="50"/>
        <v>0-day</v>
      </c>
      <c r="AQ472" s="82" t="str">
        <f t="shared" si="51"/>
        <v>0-day</v>
      </c>
      <c r="AR472" s="137"/>
      <c r="AS472" s="83" t="str">
        <f t="shared" si="52"/>
        <v/>
      </c>
      <c r="AT472" s="85">
        <f t="shared" si="72"/>
        <v>0</v>
      </c>
      <c r="AU472" s="84" t="e">
        <f t="shared" ca="1" si="53"/>
        <v>#NAME?</v>
      </c>
      <c r="AV472" s="88" t="e">
        <f t="shared" ca="1" si="54"/>
        <v>#NAME?</v>
      </c>
      <c r="AW472" s="83" t="e">
        <f t="shared" ca="1" si="55"/>
        <v>#NAME?</v>
      </c>
      <c r="AX472" s="88" t="e">
        <f t="shared" ca="1" si="56"/>
        <v>#NAME?</v>
      </c>
      <c r="AY472" s="83" t="str">
        <f t="shared" si="57"/>
        <v/>
      </c>
      <c r="AZ472" s="22" t="e">
        <f t="shared" ca="1" si="58"/>
        <v>#NAME?</v>
      </c>
      <c r="BA472" s="22" t="e">
        <f t="shared" ca="1" si="59"/>
        <v>#NAME?</v>
      </c>
      <c r="BB472" s="88" t="e">
        <f t="shared" ca="1" si="60"/>
        <v>#NAME?</v>
      </c>
      <c r="BC472" s="90" t="e">
        <f t="shared" ca="1" si="61"/>
        <v>#NAME?</v>
      </c>
      <c r="BD472" s="90" t="e">
        <f t="shared" ca="1" si="62"/>
        <v>#NAME?</v>
      </c>
      <c r="BE472" s="88" t="e">
        <f t="shared" ca="1" si="63"/>
        <v>#NAME?</v>
      </c>
      <c r="BF472" s="22" t="e">
        <f t="shared" ca="1" si="64"/>
        <v>#NAME?</v>
      </c>
      <c r="BG472" s="22" t="e">
        <f t="shared" ca="1" si="65"/>
        <v>#NAME?</v>
      </c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 t="str">
        <f t="shared" si="43"/>
        <v/>
      </c>
      <c r="B473" s="172"/>
      <c r="C473" s="71"/>
      <c r="D473" s="71"/>
      <c r="E473" s="71"/>
      <c r="F473" s="71"/>
      <c r="G473" s="71"/>
      <c r="H473" s="54" t="str">
        <f t="shared" si="66"/>
        <v/>
      </c>
      <c r="I473" s="71"/>
      <c r="J473" s="71"/>
      <c r="K473" s="71"/>
      <c r="L473" s="71"/>
      <c r="M473" s="71"/>
      <c r="N473" s="54"/>
      <c r="O473" s="71"/>
      <c r="P473" s="71"/>
      <c r="Q473" s="71"/>
      <c r="R473" s="66"/>
      <c r="S473" s="66"/>
      <c r="T473" s="66" t="str">
        <f t="shared" si="67"/>
        <v/>
      </c>
      <c r="U473" s="66"/>
      <c r="V473" s="25"/>
      <c r="W473" s="163"/>
      <c r="X473" s="163"/>
      <c r="Y473" s="69" t="str">
        <f t="shared" si="73"/>
        <v/>
      </c>
      <c r="Z473" s="69"/>
      <c r="AA473" s="69"/>
      <c r="AB473" s="25" t="str">
        <f t="shared" si="68"/>
        <v/>
      </c>
      <c r="AC473" s="71"/>
      <c r="AD473" s="169"/>
      <c r="AE473" s="169"/>
      <c r="AF473" s="69" t="str">
        <f t="shared" si="69"/>
        <v/>
      </c>
      <c r="AG473" s="175"/>
      <c r="AH473" s="170"/>
      <c r="AI473" s="77" t="str">
        <f t="shared" si="44"/>
        <v/>
      </c>
      <c r="AJ473" s="80" t="str">
        <f t="array" ref="AJ473">IFERROR(INDEX('[1]Master Price'!$E:$E,MATCH(D473,'[1]Master Price'!$B:$B,0)),"0")</f>
        <v>0</v>
      </c>
      <c r="AK473" s="80">
        <f t="shared" si="45"/>
        <v>0</v>
      </c>
      <c r="AL473" s="82" t="str">
        <f t="shared" si="46"/>
        <v>0-day</v>
      </c>
      <c r="AM473" s="82" t="str">
        <f t="shared" si="47"/>
        <v>0-day</v>
      </c>
      <c r="AN473" s="82" t="str">
        <f t="shared" si="70"/>
        <v>0-day</v>
      </c>
      <c r="AO473" s="82" t="str">
        <f t="shared" si="71"/>
        <v>0-day</v>
      </c>
      <c r="AP473" s="82" t="str">
        <f t="shared" si="50"/>
        <v>0-day</v>
      </c>
      <c r="AQ473" s="82" t="str">
        <f t="shared" si="51"/>
        <v>0-day</v>
      </c>
      <c r="AR473" s="137"/>
      <c r="AS473" s="83" t="str">
        <f t="shared" si="52"/>
        <v/>
      </c>
      <c r="AT473" s="85">
        <f t="shared" si="72"/>
        <v>0</v>
      </c>
      <c r="AU473" s="84" t="e">
        <f t="shared" ca="1" si="53"/>
        <v>#NAME?</v>
      </c>
      <c r="AV473" s="88" t="e">
        <f t="shared" ca="1" si="54"/>
        <v>#NAME?</v>
      </c>
      <c r="AW473" s="83" t="e">
        <f t="shared" ca="1" si="55"/>
        <v>#NAME?</v>
      </c>
      <c r="AX473" s="88" t="e">
        <f t="shared" ca="1" si="56"/>
        <v>#NAME?</v>
      </c>
      <c r="AY473" s="83" t="str">
        <f t="shared" si="57"/>
        <v/>
      </c>
      <c r="AZ473" s="22" t="e">
        <f t="shared" ca="1" si="58"/>
        <v>#NAME?</v>
      </c>
      <c r="BA473" s="22" t="e">
        <f t="shared" ca="1" si="59"/>
        <v>#NAME?</v>
      </c>
      <c r="BB473" s="88" t="e">
        <f t="shared" ca="1" si="60"/>
        <v>#NAME?</v>
      </c>
      <c r="BC473" s="90" t="e">
        <f t="shared" ca="1" si="61"/>
        <v>#NAME?</v>
      </c>
      <c r="BD473" s="90" t="e">
        <f t="shared" ca="1" si="62"/>
        <v>#NAME?</v>
      </c>
      <c r="BE473" s="88" t="e">
        <f t="shared" ca="1" si="63"/>
        <v>#NAME?</v>
      </c>
      <c r="BF473" s="22" t="e">
        <f t="shared" ca="1" si="64"/>
        <v>#NAME?</v>
      </c>
      <c r="BG473" s="22" t="e">
        <f t="shared" ca="1" si="65"/>
        <v>#NAME?</v>
      </c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 t="str">
        <f t="shared" si="43"/>
        <v/>
      </c>
      <c r="B474" s="172"/>
      <c r="C474" s="71"/>
      <c r="D474" s="71"/>
      <c r="E474" s="71"/>
      <c r="F474" s="71"/>
      <c r="G474" s="71"/>
      <c r="H474" s="54" t="str">
        <f t="shared" si="66"/>
        <v/>
      </c>
      <c r="I474" s="71"/>
      <c r="J474" s="71"/>
      <c r="K474" s="71"/>
      <c r="L474" s="71"/>
      <c r="M474" s="71"/>
      <c r="N474" s="54"/>
      <c r="O474" s="71"/>
      <c r="P474" s="71"/>
      <c r="Q474" s="71"/>
      <c r="R474" s="66"/>
      <c r="S474" s="66"/>
      <c r="T474" s="66" t="str">
        <f t="shared" si="67"/>
        <v/>
      </c>
      <c r="U474" s="66"/>
      <c r="V474" s="25"/>
      <c r="W474" s="163"/>
      <c r="X474" s="163"/>
      <c r="Y474" s="69" t="str">
        <f t="shared" si="73"/>
        <v/>
      </c>
      <c r="Z474" s="69"/>
      <c r="AA474" s="69"/>
      <c r="AB474" s="25" t="str">
        <f t="shared" si="68"/>
        <v/>
      </c>
      <c r="AC474" s="71"/>
      <c r="AD474" s="169"/>
      <c r="AE474" s="169"/>
      <c r="AF474" s="69" t="str">
        <f t="shared" si="69"/>
        <v/>
      </c>
      <c r="AG474" s="175"/>
      <c r="AH474" s="170"/>
      <c r="AI474" s="77" t="str">
        <f t="shared" si="44"/>
        <v/>
      </c>
      <c r="AJ474" s="80" t="str">
        <f t="array" ref="AJ474">IFERROR(INDEX('[1]Master Price'!$E:$E,MATCH(D474,'[1]Master Price'!$B:$B,0)),"0")</f>
        <v>0</v>
      </c>
      <c r="AK474" s="80">
        <f t="shared" si="45"/>
        <v>0</v>
      </c>
      <c r="AL474" s="82" t="str">
        <f t="shared" si="46"/>
        <v>0-day</v>
      </c>
      <c r="AM474" s="82" t="str">
        <f t="shared" si="47"/>
        <v>0-day</v>
      </c>
      <c r="AN474" s="82" t="str">
        <f t="shared" si="70"/>
        <v>0-day</v>
      </c>
      <c r="AO474" s="82" t="str">
        <f t="shared" si="71"/>
        <v>0-day</v>
      </c>
      <c r="AP474" s="82" t="str">
        <f t="shared" si="50"/>
        <v>0-day</v>
      </c>
      <c r="AQ474" s="82" t="str">
        <f t="shared" si="51"/>
        <v>0-day</v>
      </c>
      <c r="AR474" s="137"/>
      <c r="AS474" s="83" t="str">
        <f t="shared" si="52"/>
        <v/>
      </c>
      <c r="AT474" s="85">
        <f t="shared" si="72"/>
        <v>0</v>
      </c>
      <c r="AU474" s="84" t="e">
        <f t="shared" ca="1" si="53"/>
        <v>#NAME?</v>
      </c>
      <c r="AV474" s="88" t="e">
        <f t="shared" ca="1" si="54"/>
        <v>#NAME?</v>
      </c>
      <c r="AW474" s="83" t="e">
        <f t="shared" ca="1" si="55"/>
        <v>#NAME?</v>
      </c>
      <c r="AX474" s="88" t="e">
        <f t="shared" ca="1" si="56"/>
        <v>#NAME?</v>
      </c>
      <c r="AY474" s="83" t="str">
        <f t="shared" si="57"/>
        <v/>
      </c>
      <c r="AZ474" s="22" t="e">
        <f t="shared" ca="1" si="58"/>
        <v>#NAME?</v>
      </c>
      <c r="BA474" s="22" t="e">
        <f t="shared" ca="1" si="59"/>
        <v>#NAME?</v>
      </c>
      <c r="BB474" s="88" t="e">
        <f t="shared" ca="1" si="60"/>
        <v>#NAME?</v>
      </c>
      <c r="BC474" s="90" t="e">
        <f t="shared" ca="1" si="61"/>
        <v>#NAME?</v>
      </c>
      <c r="BD474" s="90" t="e">
        <f t="shared" ca="1" si="62"/>
        <v>#NAME?</v>
      </c>
      <c r="BE474" s="88" t="e">
        <f t="shared" ca="1" si="63"/>
        <v>#NAME?</v>
      </c>
      <c r="BF474" s="22" t="e">
        <f t="shared" ca="1" si="64"/>
        <v>#NAME?</v>
      </c>
      <c r="BG474" s="22" t="e">
        <f t="shared" ca="1" si="65"/>
        <v>#NAME?</v>
      </c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 t="str">
        <f t="shared" si="43"/>
        <v/>
      </c>
      <c r="B475" s="172"/>
      <c r="C475" s="71"/>
      <c r="D475" s="71"/>
      <c r="E475" s="71"/>
      <c r="F475" s="71"/>
      <c r="G475" s="71"/>
      <c r="H475" s="54" t="str">
        <f t="shared" si="66"/>
        <v/>
      </c>
      <c r="I475" s="71"/>
      <c r="J475" s="71"/>
      <c r="K475" s="71"/>
      <c r="L475" s="71"/>
      <c r="M475" s="71"/>
      <c r="N475" s="54"/>
      <c r="O475" s="71"/>
      <c r="P475" s="71"/>
      <c r="Q475" s="71"/>
      <c r="R475" s="66"/>
      <c r="S475" s="66"/>
      <c r="T475" s="66" t="str">
        <f t="shared" si="67"/>
        <v/>
      </c>
      <c r="U475" s="66"/>
      <c r="V475" s="25"/>
      <c r="W475" s="163"/>
      <c r="X475" s="163"/>
      <c r="Y475" s="69" t="str">
        <f t="shared" si="73"/>
        <v/>
      </c>
      <c r="Z475" s="69"/>
      <c r="AA475" s="69"/>
      <c r="AB475" s="25" t="str">
        <f t="shared" si="68"/>
        <v/>
      </c>
      <c r="AC475" s="71"/>
      <c r="AD475" s="169"/>
      <c r="AE475" s="169"/>
      <c r="AF475" s="69" t="str">
        <f t="shared" si="69"/>
        <v/>
      </c>
      <c r="AG475" s="175"/>
      <c r="AH475" s="170"/>
      <c r="AI475" s="77" t="str">
        <f t="shared" si="44"/>
        <v/>
      </c>
      <c r="AJ475" s="80" t="str">
        <f t="array" ref="AJ475">IFERROR(INDEX('[1]Master Price'!$E:$E,MATCH(D475,'[1]Master Price'!$B:$B,0)),"0")</f>
        <v>0</v>
      </c>
      <c r="AK475" s="80">
        <f t="shared" si="45"/>
        <v>0</v>
      </c>
      <c r="AL475" s="82" t="str">
        <f t="shared" si="46"/>
        <v>0-day</v>
      </c>
      <c r="AM475" s="82" t="str">
        <f t="shared" si="47"/>
        <v>0-day</v>
      </c>
      <c r="AN475" s="82" t="str">
        <f t="shared" si="70"/>
        <v>0-day</v>
      </c>
      <c r="AO475" s="82" t="str">
        <f t="shared" si="71"/>
        <v>0-day</v>
      </c>
      <c r="AP475" s="82" t="str">
        <f t="shared" si="50"/>
        <v>0-day</v>
      </c>
      <c r="AQ475" s="82" t="str">
        <f t="shared" si="51"/>
        <v>0-day</v>
      </c>
      <c r="AR475" s="137"/>
      <c r="AS475" s="83" t="str">
        <f t="shared" si="52"/>
        <v/>
      </c>
      <c r="AT475" s="85">
        <f t="shared" si="72"/>
        <v>0</v>
      </c>
      <c r="AU475" s="84" t="e">
        <f t="shared" ca="1" si="53"/>
        <v>#NAME?</v>
      </c>
      <c r="AV475" s="88" t="e">
        <f t="shared" ca="1" si="54"/>
        <v>#NAME?</v>
      </c>
      <c r="AW475" s="83" t="e">
        <f t="shared" ca="1" si="55"/>
        <v>#NAME?</v>
      </c>
      <c r="AX475" s="88" t="e">
        <f t="shared" ca="1" si="56"/>
        <v>#NAME?</v>
      </c>
      <c r="AY475" s="83" t="str">
        <f t="shared" si="57"/>
        <v/>
      </c>
      <c r="AZ475" s="22" t="e">
        <f t="shared" ca="1" si="58"/>
        <v>#NAME?</v>
      </c>
      <c r="BA475" s="22" t="e">
        <f t="shared" ca="1" si="59"/>
        <v>#NAME?</v>
      </c>
      <c r="BB475" s="88" t="e">
        <f t="shared" ca="1" si="60"/>
        <v>#NAME?</v>
      </c>
      <c r="BC475" s="90" t="e">
        <f t="shared" ca="1" si="61"/>
        <v>#NAME?</v>
      </c>
      <c r="BD475" s="90" t="e">
        <f t="shared" ca="1" si="62"/>
        <v>#NAME?</v>
      </c>
      <c r="BE475" s="88" t="e">
        <f t="shared" ca="1" si="63"/>
        <v>#NAME?</v>
      </c>
      <c r="BF475" s="22" t="e">
        <f t="shared" ca="1" si="64"/>
        <v>#NAME?</v>
      </c>
      <c r="BG475" s="22" t="e">
        <f t="shared" ca="1" si="65"/>
        <v>#NAME?</v>
      </c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 t="str">
        <f t="shared" si="43"/>
        <v/>
      </c>
      <c r="B476" s="172"/>
      <c r="C476" s="71"/>
      <c r="D476" s="71"/>
      <c r="E476" s="71"/>
      <c r="F476" s="71"/>
      <c r="G476" s="71"/>
      <c r="H476" s="54" t="str">
        <f t="shared" si="66"/>
        <v/>
      </c>
      <c r="I476" s="71"/>
      <c r="J476" s="71"/>
      <c r="K476" s="71"/>
      <c r="L476" s="71"/>
      <c r="M476" s="71"/>
      <c r="N476" s="54"/>
      <c r="O476" s="71"/>
      <c r="P476" s="71"/>
      <c r="Q476" s="71"/>
      <c r="R476" s="66"/>
      <c r="S476" s="66"/>
      <c r="T476" s="66" t="str">
        <f t="shared" si="67"/>
        <v/>
      </c>
      <c r="U476" s="66"/>
      <c r="V476" s="25"/>
      <c r="W476" s="163"/>
      <c r="X476" s="163"/>
      <c r="Y476" s="69" t="str">
        <f t="shared" si="73"/>
        <v/>
      </c>
      <c r="Z476" s="69"/>
      <c r="AA476" s="69"/>
      <c r="AB476" s="25" t="str">
        <f t="shared" si="68"/>
        <v/>
      </c>
      <c r="AC476" s="71"/>
      <c r="AD476" s="169"/>
      <c r="AE476" s="169"/>
      <c r="AF476" s="69" t="str">
        <f t="shared" si="69"/>
        <v/>
      </c>
      <c r="AG476" s="175"/>
      <c r="AH476" s="170"/>
      <c r="AI476" s="77" t="str">
        <f t="shared" si="44"/>
        <v/>
      </c>
      <c r="AJ476" s="80" t="str">
        <f t="array" ref="AJ476">IFERROR(INDEX('[1]Master Price'!$E:$E,MATCH(D476,'[1]Master Price'!$B:$B,0)),"0")</f>
        <v>0</v>
      </c>
      <c r="AK476" s="80">
        <f t="shared" si="45"/>
        <v>0</v>
      </c>
      <c r="AL476" s="82" t="str">
        <f t="shared" si="46"/>
        <v>0-day</v>
      </c>
      <c r="AM476" s="82" t="str">
        <f t="shared" si="47"/>
        <v>0-day</v>
      </c>
      <c r="AN476" s="82" t="str">
        <f t="shared" si="70"/>
        <v>0-day</v>
      </c>
      <c r="AO476" s="82" t="str">
        <f t="shared" si="71"/>
        <v>0-day</v>
      </c>
      <c r="AP476" s="82" t="str">
        <f t="shared" si="50"/>
        <v>0-day</v>
      </c>
      <c r="AQ476" s="82" t="str">
        <f t="shared" si="51"/>
        <v>0-day</v>
      </c>
      <c r="AR476" s="137"/>
      <c r="AS476" s="83" t="str">
        <f t="shared" si="52"/>
        <v/>
      </c>
      <c r="AT476" s="85">
        <f t="shared" si="72"/>
        <v>0</v>
      </c>
      <c r="AU476" s="84" t="e">
        <f t="shared" ca="1" si="53"/>
        <v>#NAME?</v>
      </c>
      <c r="AV476" s="88" t="e">
        <f t="shared" ca="1" si="54"/>
        <v>#NAME?</v>
      </c>
      <c r="AW476" s="83" t="e">
        <f t="shared" ca="1" si="55"/>
        <v>#NAME?</v>
      </c>
      <c r="AX476" s="88" t="e">
        <f t="shared" ca="1" si="56"/>
        <v>#NAME?</v>
      </c>
      <c r="AY476" s="83" t="str">
        <f t="shared" si="57"/>
        <v/>
      </c>
      <c r="AZ476" s="22" t="e">
        <f t="shared" ca="1" si="58"/>
        <v>#NAME?</v>
      </c>
      <c r="BA476" s="22" t="e">
        <f t="shared" ca="1" si="59"/>
        <v>#NAME?</v>
      </c>
      <c r="BB476" s="88" t="e">
        <f t="shared" ca="1" si="60"/>
        <v>#NAME?</v>
      </c>
      <c r="BC476" s="90" t="e">
        <f t="shared" ca="1" si="61"/>
        <v>#NAME?</v>
      </c>
      <c r="BD476" s="90" t="e">
        <f t="shared" ca="1" si="62"/>
        <v>#NAME?</v>
      </c>
      <c r="BE476" s="88" t="e">
        <f t="shared" ca="1" si="63"/>
        <v>#NAME?</v>
      </c>
      <c r="BF476" s="22" t="e">
        <f t="shared" ca="1" si="64"/>
        <v>#NAME?</v>
      </c>
      <c r="BG476" s="22" t="e">
        <f t="shared" ca="1" si="65"/>
        <v>#NAME?</v>
      </c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 t="str">
        <f t="shared" si="43"/>
        <v/>
      </c>
      <c r="B477" s="172"/>
      <c r="C477" s="71"/>
      <c r="D477" s="71"/>
      <c r="E477" s="71"/>
      <c r="F477" s="71"/>
      <c r="G477" s="71"/>
      <c r="H477" s="54" t="str">
        <f t="shared" si="66"/>
        <v/>
      </c>
      <c r="I477" s="71"/>
      <c r="J477" s="71"/>
      <c r="K477" s="71"/>
      <c r="L477" s="71"/>
      <c r="M477" s="71"/>
      <c r="N477" s="54"/>
      <c r="O477" s="71"/>
      <c r="P477" s="71"/>
      <c r="Q477" s="71"/>
      <c r="R477" s="66"/>
      <c r="S477" s="66"/>
      <c r="T477" s="66" t="str">
        <f t="shared" si="67"/>
        <v/>
      </c>
      <c r="U477" s="66"/>
      <c r="V477" s="25"/>
      <c r="W477" s="163"/>
      <c r="X477" s="163"/>
      <c r="Y477" s="69" t="str">
        <f t="shared" si="73"/>
        <v/>
      </c>
      <c r="Z477" s="69"/>
      <c r="AA477" s="69"/>
      <c r="AB477" s="25" t="str">
        <f t="shared" si="68"/>
        <v/>
      </c>
      <c r="AC477" s="71"/>
      <c r="AD477" s="169"/>
      <c r="AE477" s="169"/>
      <c r="AF477" s="69" t="str">
        <f t="shared" si="69"/>
        <v/>
      </c>
      <c r="AG477" s="175"/>
      <c r="AH477" s="170"/>
      <c r="AI477" s="77" t="str">
        <f t="shared" si="44"/>
        <v/>
      </c>
      <c r="AJ477" s="80" t="str">
        <f t="array" ref="AJ477">IFERROR(INDEX('[1]Master Price'!$E:$E,MATCH(D477,'[1]Master Price'!$B:$B,0)),"0")</f>
        <v>0</v>
      </c>
      <c r="AK477" s="80">
        <f t="shared" si="45"/>
        <v>0</v>
      </c>
      <c r="AL477" s="82" t="str">
        <f t="shared" si="46"/>
        <v>0-day</v>
      </c>
      <c r="AM477" s="82" t="str">
        <f t="shared" si="47"/>
        <v>0-day</v>
      </c>
      <c r="AN477" s="82" t="str">
        <f t="shared" si="70"/>
        <v>0-day</v>
      </c>
      <c r="AO477" s="82" t="str">
        <f t="shared" si="71"/>
        <v>0-day</v>
      </c>
      <c r="AP477" s="82" t="str">
        <f t="shared" si="50"/>
        <v>0-day</v>
      </c>
      <c r="AQ477" s="82" t="str">
        <f t="shared" si="51"/>
        <v>0-day</v>
      </c>
      <c r="AR477" s="137"/>
      <c r="AS477" s="83" t="str">
        <f t="shared" si="52"/>
        <v/>
      </c>
      <c r="AT477" s="85">
        <f t="shared" si="72"/>
        <v>0</v>
      </c>
      <c r="AU477" s="84" t="e">
        <f t="shared" ca="1" si="53"/>
        <v>#NAME?</v>
      </c>
      <c r="AV477" s="88" t="e">
        <f t="shared" ca="1" si="54"/>
        <v>#NAME?</v>
      </c>
      <c r="AW477" s="83" t="e">
        <f t="shared" ca="1" si="55"/>
        <v>#NAME?</v>
      </c>
      <c r="AX477" s="88" t="e">
        <f t="shared" ca="1" si="56"/>
        <v>#NAME?</v>
      </c>
      <c r="AY477" s="83" t="str">
        <f t="shared" si="57"/>
        <v/>
      </c>
      <c r="AZ477" s="22" t="e">
        <f t="shared" ca="1" si="58"/>
        <v>#NAME?</v>
      </c>
      <c r="BA477" s="22" t="e">
        <f t="shared" ca="1" si="59"/>
        <v>#NAME?</v>
      </c>
      <c r="BB477" s="88" t="e">
        <f t="shared" ca="1" si="60"/>
        <v>#NAME?</v>
      </c>
      <c r="BC477" s="90" t="e">
        <f t="shared" ca="1" si="61"/>
        <v>#NAME?</v>
      </c>
      <c r="BD477" s="90" t="e">
        <f t="shared" ca="1" si="62"/>
        <v>#NAME?</v>
      </c>
      <c r="BE477" s="88" t="e">
        <f t="shared" ca="1" si="63"/>
        <v>#NAME?</v>
      </c>
      <c r="BF477" s="22" t="e">
        <f t="shared" ca="1" si="64"/>
        <v>#NAME?</v>
      </c>
      <c r="BG477" s="22" t="e">
        <f t="shared" ca="1" si="65"/>
        <v>#NAME?</v>
      </c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 t="str">
        <f t="shared" si="43"/>
        <v/>
      </c>
      <c r="B478" s="172"/>
      <c r="C478" s="71"/>
      <c r="D478" s="71"/>
      <c r="E478" s="71"/>
      <c r="F478" s="71"/>
      <c r="G478" s="71"/>
      <c r="H478" s="54" t="str">
        <f t="shared" si="66"/>
        <v/>
      </c>
      <c r="I478" s="71"/>
      <c r="J478" s="71"/>
      <c r="K478" s="71"/>
      <c r="L478" s="71"/>
      <c r="M478" s="71"/>
      <c r="N478" s="54"/>
      <c r="O478" s="71"/>
      <c r="P478" s="71"/>
      <c r="Q478" s="71"/>
      <c r="R478" s="66"/>
      <c r="S478" s="66"/>
      <c r="T478" s="66" t="str">
        <f t="shared" si="67"/>
        <v/>
      </c>
      <c r="U478" s="66"/>
      <c r="V478" s="25"/>
      <c r="W478" s="163"/>
      <c r="X478" s="163"/>
      <c r="Y478" s="69" t="str">
        <f t="shared" si="73"/>
        <v/>
      </c>
      <c r="Z478" s="69"/>
      <c r="AA478" s="69"/>
      <c r="AB478" s="25" t="str">
        <f t="shared" si="68"/>
        <v/>
      </c>
      <c r="AC478" s="71"/>
      <c r="AD478" s="169"/>
      <c r="AE478" s="169"/>
      <c r="AF478" s="69" t="str">
        <f t="shared" si="69"/>
        <v/>
      </c>
      <c r="AG478" s="169"/>
      <c r="AH478" s="170"/>
      <c r="AI478" s="77" t="str">
        <f t="shared" si="44"/>
        <v/>
      </c>
      <c r="AJ478" s="80" t="str">
        <f t="array" ref="AJ478">IFERROR(INDEX('[1]Master Price'!$E:$E,MATCH(D478,'[1]Master Price'!$B:$B,0)),"0")</f>
        <v>0</v>
      </c>
      <c r="AK478" s="80">
        <f t="shared" si="45"/>
        <v>0</v>
      </c>
      <c r="AL478" s="82" t="str">
        <f t="shared" si="46"/>
        <v>0-day</v>
      </c>
      <c r="AM478" s="82" t="str">
        <f t="shared" si="47"/>
        <v>0-day</v>
      </c>
      <c r="AN478" s="82" t="str">
        <f t="shared" si="70"/>
        <v>0-day</v>
      </c>
      <c r="AO478" s="82" t="str">
        <f t="shared" si="71"/>
        <v>0-day</v>
      </c>
      <c r="AP478" s="82" t="str">
        <f t="shared" si="50"/>
        <v>0-day</v>
      </c>
      <c r="AQ478" s="82" t="str">
        <f t="shared" si="51"/>
        <v>0-day</v>
      </c>
      <c r="AR478" s="137"/>
      <c r="AS478" s="83" t="str">
        <f t="shared" si="52"/>
        <v/>
      </c>
      <c r="AT478" s="85">
        <f t="shared" si="72"/>
        <v>0</v>
      </c>
      <c r="AU478" s="84" t="e">
        <f t="shared" ca="1" si="53"/>
        <v>#NAME?</v>
      </c>
      <c r="AV478" s="88" t="e">
        <f t="shared" ca="1" si="54"/>
        <v>#NAME?</v>
      </c>
      <c r="AW478" s="83" t="e">
        <f t="shared" ca="1" si="55"/>
        <v>#NAME?</v>
      </c>
      <c r="AX478" s="88" t="e">
        <f t="shared" ca="1" si="56"/>
        <v>#NAME?</v>
      </c>
      <c r="AY478" s="83" t="str">
        <f t="shared" si="57"/>
        <v/>
      </c>
      <c r="AZ478" s="22" t="e">
        <f t="shared" ca="1" si="58"/>
        <v>#NAME?</v>
      </c>
      <c r="BA478" s="22" t="e">
        <f t="shared" ca="1" si="59"/>
        <v>#NAME?</v>
      </c>
      <c r="BB478" s="88" t="e">
        <f t="shared" ca="1" si="60"/>
        <v>#NAME?</v>
      </c>
      <c r="BC478" s="90" t="e">
        <f t="shared" ca="1" si="61"/>
        <v>#NAME?</v>
      </c>
      <c r="BD478" s="90" t="e">
        <f t="shared" ca="1" si="62"/>
        <v>#NAME?</v>
      </c>
      <c r="BE478" s="88" t="e">
        <f t="shared" ca="1" si="63"/>
        <v>#NAME?</v>
      </c>
      <c r="BF478" s="22" t="e">
        <f t="shared" ca="1" si="64"/>
        <v>#NAME?</v>
      </c>
      <c r="BG478" s="22" t="e">
        <f t="shared" ca="1" si="65"/>
        <v>#NAME?</v>
      </c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 t="str">
        <f t="shared" si="43"/>
        <v/>
      </c>
      <c r="B479" s="172"/>
      <c r="C479" s="71"/>
      <c r="D479" s="71"/>
      <c r="E479" s="71"/>
      <c r="F479" s="71"/>
      <c r="G479" s="71"/>
      <c r="H479" s="54" t="str">
        <f t="shared" si="66"/>
        <v/>
      </c>
      <c r="I479" s="71"/>
      <c r="J479" s="71"/>
      <c r="K479" s="71"/>
      <c r="L479" s="71"/>
      <c r="M479" s="71"/>
      <c r="N479" s="54"/>
      <c r="O479" s="71"/>
      <c r="P479" s="71"/>
      <c r="Q479" s="71"/>
      <c r="R479" s="66"/>
      <c r="S479" s="66"/>
      <c r="T479" s="66" t="str">
        <f t="shared" si="67"/>
        <v/>
      </c>
      <c r="U479" s="66"/>
      <c r="V479" s="25"/>
      <c r="W479" s="163"/>
      <c r="X479" s="163"/>
      <c r="Y479" s="69" t="str">
        <f t="shared" si="73"/>
        <v/>
      </c>
      <c r="Z479" s="69"/>
      <c r="AA479" s="69"/>
      <c r="AB479" s="25" t="str">
        <f t="shared" si="68"/>
        <v/>
      </c>
      <c r="AC479" s="71"/>
      <c r="AD479" s="169"/>
      <c r="AE479" s="169"/>
      <c r="AF479" s="69" t="str">
        <f t="shared" si="69"/>
        <v/>
      </c>
      <c r="AG479" s="169"/>
      <c r="AH479" s="170"/>
      <c r="AI479" s="77" t="str">
        <f t="shared" si="44"/>
        <v/>
      </c>
      <c r="AJ479" s="80" t="str">
        <f t="array" ref="AJ479">IFERROR(INDEX('[1]Master Price'!$E:$E,MATCH(D479,'[1]Master Price'!$B:$B,0)),"0")</f>
        <v>0</v>
      </c>
      <c r="AK479" s="80">
        <f t="shared" si="45"/>
        <v>0</v>
      </c>
      <c r="AL479" s="82" t="str">
        <f t="shared" si="46"/>
        <v>0-day</v>
      </c>
      <c r="AM479" s="82" t="str">
        <f t="shared" si="47"/>
        <v>0-day</v>
      </c>
      <c r="AN479" s="82" t="str">
        <f t="shared" si="70"/>
        <v>0-day</v>
      </c>
      <c r="AO479" s="82" t="str">
        <f t="shared" si="71"/>
        <v>0-day</v>
      </c>
      <c r="AP479" s="82" t="str">
        <f t="shared" si="50"/>
        <v>0-day</v>
      </c>
      <c r="AQ479" s="82" t="str">
        <f t="shared" si="51"/>
        <v>0-day</v>
      </c>
      <c r="AR479" s="137"/>
      <c r="AS479" s="83" t="str">
        <f t="shared" si="52"/>
        <v/>
      </c>
      <c r="AT479" s="85">
        <f t="shared" si="72"/>
        <v>0</v>
      </c>
      <c r="AU479" s="84" t="e">
        <f t="shared" ca="1" si="53"/>
        <v>#NAME?</v>
      </c>
      <c r="AV479" s="88" t="e">
        <f t="shared" ca="1" si="54"/>
        <v>#NAME?</v>
      </c>
      <c r="AW479" s="83" t="e">
        <f t="shared" ca="1" si="55"/>
        <v>#NAME?</v>
      </c>
      <c r="AX479" s="88" t="e">
        <f t="shared" ca="1" si="56"/>
        <v>#NAME?</v>
      </c>
      <c r="AY479" s="83" t="str">
        <f t="shared" si="57"/>
        <v/>
      </c>
      <c r="AZ479" s="22" t="e">
        <f t="shared" ca="1" si="58"/>
        <v>#NAME?</v>
      </c>
      <c r="BA479" s="22" t="e">
        <f t="shared" ca="1" si="59"/>
        <v>#NAME?</v>
      </c>
      <c r="BB479" s="88" t="e">
        <f t="shared" ca="1" si="60"/>
        <v>#NAME?</v>
      </c>
      <c r="BC479" s="90" t="e">
        <f t="shared" ca="1" si="61"/>
        <v>#NAME?</v>
      </c>
      <c r="BD479" s="90" t="e">
        <f t="shared" ca="1" si="62"/>
        <v>#NAME?</v>
      </c>
      <c r="BE479" s="88" t="e">
        <f t="shared" ca="1" si="63"/>
        <v>#NAME?</v>
      </c>
      <c r="BF479" s="22" t="e">
        <f t="shared" ca="1" si="64"/>
        <v>#NAME?</v>
      </c>
      <c r="BG479" s="22" t="e">
        <f t="shared" ca="1" si="65"/>
        <v>#NAME?</v>
      </c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 t="str">
        <f t="shared" si="43"/>
        <v/>
      </c>
      <c r="B480" s="172"/>
      <c r="C480" s="71"/>
      <c r="D480" s="71"/>
      <c r="E480" s="71"/>
      <c r="F480" s="71"/>
      <c r="G480" s="71"/>
      <c r="H480" s="54" t="str">
        <f t="shared" si="66"/>
        <v/>
      </c>
      <c r="I480" s="71"/>
      <c r="J480" s="71"/>
      <c r="K480" s="71"/>
      <c r="L480" s="71"/>
      <c r="M480" s="71"/>
      <c r="N480" s="54"/>
      <c r="O480" s="71"/>
      <c r="P480" s="71"/>
      <c r="Q480" s="71"/>
      <c r="R480" s="66"/>
      <c r="S480" s="66"/>
      <c r="T480" s="66" t="str">
        <f t="shared" si="67"/>
        <v/>
      </c>
      <c r="U480" s="66"/>
      <c r="V480" s="25"/>
      <c r="W480" s="163"/>
      <c r="X480" s="163"/>
      <c r="Y480" s="69" t="str">
        <f t="shared" si="73"/>
        <v/>
      </c>
      <c r="Z480" s="69"/>
      <c r="AA480" s="69"/>
      <c r="AB480" s="25" t="str">
        <f t="shared" si="68"/>
        <v/>
      </c>
      <c r="AC480" s="71"/>
      <c r="AD480" s="169"/>
      <c r="AE480" s="169"/>
      <c r="AF480" s="69" t="str">
        <f t="shared" si="69"/>
        <v/>
      </c>
      <c r="AG480" s="169"/>
      <c r="AH480" s="170"/>
      <c r="AI480" s="77" t="str">
        <f t="shared" si="44"/>
        <v/>
      </c>
      <c r="AJ480" s="80" t="str">
        <f t="array" ref="AJ480">IFERROR(INDEX('[1]Master Price'!$E:$E,MATCH(D480,'[1]Master Price'!$B:$B,0)),"0")</f>
        <v>0</v>
      </c>
      <c r="AK480" s="80">
        <f t="shared" si="45"/>
        <v>0</v>
      </c>
      <c r="AL480" s="82" t="str">
        <f t="shared" si="46"/>
        <v>0-day</v>
      </c>
      <c r="AM480" s="82" t="str">
        <f t="shared" si="47"/>
        <v>0-day</v>
      </c>
      <c r="AN480" s="82" t="str">
        <f t="shared" si="70"/>
        <v>0-day</v>
      </c>
      <c r="AO480" s="82" t="str">
        <f t="shared" si="71"/>
        <v>0-day</v>
      </c>
      <c r="AP480" s="82" t="str">
        <f t="shared" si="50"/>
        <v>0-day</v>
      </c>
      <c r="AQ480" s="82" t="str">
        <f t="shared" si="51"/>
        <v>0-day</v>
      </c>
      <c r="AR480" s="137"/>
      <c r="AS480" s="83" t="str">
        <f t="shared" si="52"/>
        <v/>
      </c>
      <c r="AT480" s="85">
        <f t="shared" si="72"/>
        <v>0</v>
      </c>
      <c r="AU480" s="84" t="e">
        <f t="shared" ca="1" si="53"/>
        <v>#NAME?</v>
      </c>
      <c r="AV480" s="88" t="e">
        <f t="shared" ca="1" si="54"/>
        <v>#NAME?</v>
      </c>
      <c r="AW480" s="83" t="e">
        <f t="shared" ca="1" si="55"/>
        <v>#NAME?</v>
      </c>
      <c r="AX480" s="88" t="e">
        <f t="shared" ca="1" si="56"/>
        <v>#NAME?</v>
      </c>
      <c r="AY480" s="83" t="str">
        <f t="shared" si="57"/>
        <v/>
      </c>
      <c r="AZ480" s="22" t="e">
        <f t="shared" ca="1" si="58"/>
        <v>#NAME?</v>
      </c>
      <c r="BA480" s="22" t="e">
        <f t="shared" ca="1" si="59"/>
        <v>#NAME?</v>
      </c>
      <c r="BB480" s="88" t="e">
        <f t="shared" ca="1" si="60"/>
        <v>#NAME?</v>
      </c>
      <c r="BC480" s="90" t="e">
        <f t="shared" ca="1" si="61"/>
        <v>#NAME?</v>
      </c>
      <c r="BD480" s="90" t="e">
        <f t="shared" ca="1" si="62"/>
        <v>#NAME?</v>
      </c>
      <c r="BE480" s="88" t="e">
        <f t="shared" ca="1" si="63"/>
        <v>#NAME?</v>
      </c>
      <c r="BF480" s="22" t="e">
        <f t="shared" ca="1" si="64"/>
        <v>#NAME?</v>
      </c>
      <c r="BG480" s="22" t="e">
        <f t="shared" ca="1" si="65"/>
        <v>#NAME?</v>
      </c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 t="str">
        <f t="shared" si="43"/>
        <v/>
      </c>
      <c r="B481" s="172"/>
      <c r="C481" s="71"/>
      <c r="D481" s="71"/>
      <c r="E481" s="71"/>
      <c r="F481" s="71"/>
      <c r="G481" s="71"/>
      <c r="H481" s="54" t="str">
        <f t="shared" si="66"/>
        <v/>
      </c>
      <c r="I481" s="71"/>
      <c r="J481" s="71"/>
      <c r="K481" s="71"/>
      <c r="L481" s="71"/>
      <c r="M481" s="71"/>
      <c r="N481" s="54"/>
      <c r="O481" s="71"/>
      <c r="P481" s="71"/>
      <c r="Q481" s="71"/>
      <c r="R481" s="66"/>
      <c r="S481" s="66"/>
      <c r="T481" s="66" t="str">
        <f t="shared" si="67"/>
        <v/>
      </c>
      <c r="U481" s="66"/>
      <c r="V481" s="25"/>
      <c r="W481" s="163"/>
      <c r="X481" s="163"/>
      <c r="Y481" s="69" t="str">
        <f t="shared" si="73"/>
        <v/>
      </c>
      <c r="Z481" s="69"/>
      <c r="AA481" s="69"/>
      <c r="AB481" s="25" t="str">
        <f t="shared" si="68"/>
        <v/>
      </c>
      <c r="AC481" s="71"/>
      <c r="AD481" s="169"/>
      <c r="AE481" s="169"/>
      <c r="AF481" s="69" t="str">
        <f t="shared" si="69"/>
        <v/>
      </c>
      <c r="AG481" s="169"/>
      <c r="AH481" s="170"/>
      <c r="AI481" s="77" t="str">
        <f t="shared" si="44"/>
        <v/>
      </c>
      <c r="AJ481" s="80" t="str">
        <f t="array" ref="AJ481">IFERROR(INDEX('[1]Master Price'!$E:$E,MATCH(D481,'[1]Master Price'!$B:$B,0)),"0")</f>
        <v>0</v>
      </c>
      <c r="AK481" s="80">
        <f t="shared" si="45"/>
        <v>0</v>
      </c>
      <c r="AL481" s="82" t="str">
        <f t="shared" si="46"/>
        <v>0-day</v>
      </c>
      <c r="AM481" s="82" t="str">
        <f t="shared" si="47"/>
        <v>0-day</v>
      </c>
      <c r="AN481" s="82" t="str">
        <f t="shared" si="70"/>
        <v>0-day</v>
      </c>
      <c r="AO481" s="82" t="str">
        <f t="shared" si="71"/>
        <v>0-day</v>
      </c>
      <c r="AP481" s="82" t="str">
        <f t="shared" si="50"/>
        <v>0-day</v>
      </c>
      <c r="AQ481" s="82" t="str">
        <f t="shared" si="51"/>
        <v>0-day</v>
      </c>
      <c r="AR481" s="137"/>
      <c r="AS481" s="83" t="str">
        <f t="shared" si="52"/>
        <v/>
      </c>
      <c r="AT481" s="85">
        <f t="shared" si="72"/>
        <v>0</v>
      </c>
      <c r="AU481" s="84" t="e">
        <f t="shared" ca="1" si="53"/>
        <v>#NAME?</v>
      </c>
      <c r="AV481" s="88" t="e">
        <f t="shared" ca="1" si="54"/>
        <v>#NAME?</v>
      </c>
      <c r="AW481" s="83" t="e">
        <f t="shared" ca="1" si="55"/>
        <v>#NAME?</v>
      </c>
      <c r="AX481" s="88" t="e">
        <f t="shared" ca="1" si="56"/>
        <v>#NAME?</v>
      </c>
      <c r="AY481" s="83" t="str">
        <f t="shared" si="57"/>
        <v/>
      </c>
      <c r="AZ481" s="22" t="e">
        <f t="shared" ca="1" si="58"/>
        <v>#NAME?</v>
      </c>
      <c r="BA481" s="22" t="e">
        <f t="shared" ca="1" si="59"/>
        <v>#NAME?</v>
      </c>
      <c r="BB481" s="88" t="e">
        <f t="shared" ca="1" si="60"/>
        <v>#NAME?</v>
      </c>
      <c r="BC481" s="90" t="e">
        <f t="shared" ca="1" si="61"/>
        <v>#NAME?</v>
      </c>
      <c r="BD481" s="90" t="e">
        <f t="shared" ca="1" si="62"/>
        <v>#NAME?</v>
      </c>
      <c r="BE481" s="88" t="e">
        <f t="shared" ca="1" si="63"/>
        <v>#NAME?</v>
      </c>
      <c r="BF481" s="22" t="e">
        <f t="shared" ca="1" si="64"/>
        <v>#NAME?</v>
      </c>
      <c r="BG481" s="22" t="e">
        <f t="shared" ca="1" si="65"/>
        <v>#NAME?</v>
      </c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 t="str">
        <f t="shared" si="43"/>
        <v/>
      </c>
      <c r="B482" s="172"/>
      <c r="C482" s="71"/>
      <c r="D482" s="71"/>
      <c r="E482" s="71"/>
      <c r="F482" s="71"/>
      <c r="G482" s="71"/>
      <c r="H482" s="54" t="str">
        <f t="shared" si="66"/>
        <v/>
      </c>
      <c r="I482" s="71"/>
      <c r="J482" s="71"/>
      <c r="K482" s="71"/>
      <c r="L482" s="71"/>
      <c r="M482" s="71"/>
      <c r="N482" s="54"/>
      <c r="O482" s="71"/>
      <c r="P482" s="71"/>
      <c r="Q482" s="71"/>
      <c r="R482" s="66"/>
      <c r="S482" s="66"/>
      <c r="T482" s="66" t="str">
        <f t="shared" si="67"/>
        <v/>
      </c>
      <c r="U482" s="66"/>
      <c r="V482" s="25"/>
      <c r="W482" s="163"/>
      <c r="X482" s="163"/>
      <c r="Y482" s="69" t="str">
        <f t="shared" si="73"/>
        <v/>
      </c>
      <c r="Z482" s="69"/>
      <c r="AA482" s="69"/>
      <c r="AB482" s="25" t="str">
        <f t="shared" si="68"/>
        <v/>
      </c>
      <c r="AC482" s="71"/>
      <c r="AD482" s="169"/>
      <c r="AE482" s="169"/>
      <c r="AF482" s="69" t="str">
        <f t="shared" si="69"/>
        <v/>
      </c>
      <c r="AG482" s="169"/>
      <c r="AH482" s="170"/>
      <c r="AI482" s="77" t="str">
        <f t="shared" si="44"/>
        <v/>
      </c>
      <c r="AJ482" s="80" t="str">
        <f t="array" ref="AJ482">IFERROR(INDEX('[1]Master Price'!$E:$E,MATCH(D482,'[1]Master Price'!$B:$B,0)),"0")</f>
        <v>0</v>
      </c>
      <c r="AK482" s="80">
        <f t="shared" si="45"/>
        <v>0</v>
      </c>
      <c r="AL482" s="82" t="str">
        <f t="shared" si="46"/>
        <v>0-day</v>
      </c>
      <c r="AM482" s="82" t="str">
        <f t="shared" si="47"/>
        <v>0-day</v>
      </c>
      <c r="AN482" s="82" t="str">
        <f t="shared" si="70"/>
        <v>0-day</v>
      </c>
      <c r="AO482" s="82" t="str">
        <f t="shared" si="71"/>
        <v>0-day</v>
      </c>
      <c r="AP482" s="82" t="str">
        <f t="shared" si="50"/>
        <v>0-day</v>
      </c>
      <c r="AQ482" s="82" t="str">
        <f t="shared" si="51"/>
        <v>0-day</v>
      </c>
      <c r="AR482" s="137"/>
      <c r="AS482" s="83" t="str">
        <f t="shared" si="52"/>
        <v/>
      </c>
      <c r="AT482" s="85">
        <f t="shared" si="72"/>
        <v>0</v>
      </c>
      <c r="AU482" s="84" t="e">
        <f t="shared" ca="1" si="53"/>
        <v>#NAME?</v>
      </c>
      <c r="AV482" s="88" t="e">
        <f t="shared" ca="1" si="54"/>
        <v>#NAME?</v>
      </c>
      <c r="AW482" s="83" t="e">
        <f t="shared" ca="1" si="55"/>
        <v>#NAME?</v>
      </c>
      <c r="AX482" s="88" t="e">
        <f t="shared" ca="1" si="56"/>
        <v>#NAME?</v>
      </c>
      <c r="AY482" s="83" t="str">
        <f t="shared" si="57"/>
        <v/>
      </c>
      <c r="AZ482" s="22" t="e">
        <f t="shared" ca="1" si="58"/>
        <v>#NAME?</v>
      </c>
      <c r="BA482" s="22" t="e">
        <f t="shared" ca="1" si="59"/>
        <v>#NAME?</v>
      </c>
      <c r="BB482" s="88" t="e">
        <f t="shared" ca="1" si="60"/>
        <v>#NAME?</v>
      </c>
      <c r="BC482" s="90" t="e">
        <f t="shared" ca="1" si="61"/>
        <v>#NAME?</v>
      </c>
      <c r="BD482" s="90" t="e">
        <f t="shared" ca="1" si="62"/>
        <v>#NAME?</v>
      </c>
      <c r="BE482" s="88" t="e">
        <f t="shared" ca="1" si="63"/>
        <v>#NAME?</v>
      </c>
      <c r="BF482" s="22" t="e">
        <f t="shared" ca="1" si="64"/>
        <v>#NAME?</v>
      </c>
      <c r="BG482" s="22" t="e">
        <f t="shared" ca="1" si="65"/>
        <v>#NAME?</v>
      </c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 t="str">
        <f t="shared" si="43"/>
        <v/>
      </c>
      <c r="B483" s="172"/>
      <c r="C483" s="71"/>
      <c r="D483" s="71"/>
      <c r="E483" s="71"/>
      <c r="F483" s="71"/>
      <c r="G483" s="71"/>
      <c r="H483" s="54" t="str">
        <f t="shared" si="66"/>
        <v/>
      </c>
      <c r="I483" s="71"/>
      <c r="J483" s="71"/>
      <c r="K483" s="71"/>
      <c r="L483" s="71"/>
      <c r="M483" s="71"/>
      <c r="N483" s="54"/>
      <c r="O483" s="71"/>
      <c r="P483" s="71"/>
      <c r="Q483" s="71"/>
      <c r="R483" s="66"/>
      <c r="S483" s="66"/>
      <c r="T483" s="66" t="str">
        <f t="shared" si="67"/>
        <v/>
      </c>
      <c r="U483" s="66"/>
      <c r="V483" s="25"/>
      <c r="W483" s="163"/>
      <c r="X483" s="163"/>
      <c r="Y483" s="69" t="str">
        <f t="shared" si="73"/>
        <v/>
      </c>
      <c r="Z483" s="69"/>
      <c r="AA483" s="69"/>
      <c r="AB483" s="25" t="str">
        <f t="shared" si="68"/>
        <v/>
      </c>
      <c r="AC483" s="71"/>
      <c r="AD483" s="169"/>
      <c r="AE483" s="169"/>
      <c r="AF483" s="69" t="str">
        <f t="shared" si="69"/>
        <v/>
      </c>
      <c r="AG483" s="169"/>
      <c r="AH483" s="170"/>
      <c r="AI483" s="77" t="str">
        <f t="shared" si="44"/>
        <v/>
      </c>
      <c r="AJ483" s="80" t="str">
        <f t="array" ref="AJ483">IFERROR(INDEX('[1]Master Price'!$E:$E,MATCH(D483,'[1]Master Price'!$B:$B,0)),"0")</f>
        <v>0</v>
      </c>
      <c r="AK483" s="80">
        <f t="shared" si="45"/>
        <v>0</v>
      </c>
      <c r="AL483" s="82" t="str">
        <f t="shared" si="46"/>
        <v>0-day</v>
      </c>
      <c r="AM483" s="82" t="str">
        <f t="shared" si="47"/>
        <v>0-day</v>
      </c>
      <c r="AN483" s="82" t="str">
        <f t="shared" si="70"/>
        <v>0-day</v>
      </c>
      <c r="AO483" s="82" t="str">
        <f t="shared" si="71"/>
        <v>0-day</v>
      </c>
      <c r="AP483" s="82" t="str">
        <f t="shared" si="50"/>
        <v>0-day</v>
      </c>
      <c r="AQ483" s="82" t="str">
        <f t="shared" si="51"/>
        <v>0-day</v>
      </c>
      <c r="AR483" s="137"/>
      <c r="AS483" s="83" t="str">
        <f t="shared" si="52"/>
        <v/>
      </c>
      <c r="AT483" s="85">
        <f t="shared" si="72"/>
        <v>0</v>
      </c>
      <c r="AU483" s="84" t="e">
        <f t="shared" ca="1" si="53"/>
        <v>#NAME?</v>
      </c>
      <c r="AV483" s="88" t="e">
        <f t="shared" ca="1" si="54"/>
        <v>#NAME?</v>
      </c>
      <c r="AW483" s="83" t="e">
        <f t="shared" ca="1" si="55"/>
        <v>#NAME?</v>
      </c>
      <c r="AX483" s="88" t="e">
        <f t="shared" ca="1" si="56"/>
        <v>#NAME?</v>
      </c>
      <c r="AY483" s="83" t="str">
        <f t="shared" si="57"/>
        <v/>
      </c>
      <c r="AZ483" s="22" t="e">
        <f t="shared" ca="1" si="58"/>
        <v>#NAME?</v>
      </c>
      <c r="BA483" s="22" t="e">
        <f t="shared" ca="1" si="59"/>
        <v>#NAME?</v>
      </c>
      <c r="BB483" s="88" t="e">
        <f t="shared" ca="1" si="60"/>
        <v>#NAME?</v>
      </c>
      <c r="BC483" s="90" t="e">
        <f t="shared" ca="1" si="61"/>
        <v>#NAME?</v>
      </c>
      <c r="BD483" s="90" t="e">
        <f t="shared" ca="1" si="62"/>
        <v>#NAME?</v>
      </c>
      <c r="BE483" s="88" t="e">
        <f t="shared" ca="1" si="63"/>
        <v>#NAME?</v>
      </c>
      <c r="BF483" s="22" t="e">
        <f t="shared" ca="1" si="64"/>
        <v>#NAME?</v>
      </c>
      <c r="BG483" s="22" t="e">
        <f t="shared" ca="1" si="65"/>
        <v>#NAME?</v>
      </c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 t="str">
        <f t="shared" si="43"/>
        <v/>
      </c>
      <c r="B484" s="172"/>
      <c r="C484" s="71"/>
      <c r="D484" s="71"/>
      <c r="E484" s="71"/>
      <c r="F484" s="71"/>
      <c r="G484" s="71"/>
      <c r="H484" s="54" t="str">
        <f t="shared" si="66"/>
        <v/>
      </c>
      <c r="I484" s="71"/>
      <c r="J484" s="71"/>
      <c r="K484" s="71"/>
      <c r="L484" s="71"/>
      <c r="M484" s="71"/>
      <c r="N484" s="54"/>
      <c r="O484" s="71"/>
      <c r="P484" s="71"/>
      <c r="Q484" s="71"/>
      <c r="R484" s="66"/>
      <c r="S484" s="66"/>
      <c r="T484" s="66" t="str">
        <f t="shared" si="67"/>
        <v/>
      </c>
      <c r="U484" s="66"/>
      <c r="V484" s="25"/>
      <c r="W484" s="163"/>
      <c r="X484" s="163"/>
      <c r="Y484" s="69" t="str">
        <f t="shared" si="73"/>
        <v/>
      </c>
      <c r="Z484" s="69"/>
      <c r="AA484" s="69"/>
      <c r="AB484" s="25" t="str">
        <f t="shared" si="68"/>
        <v/>
      </c>
      <c r="AC484" s="71"/>
      <c r="AD484" s="169"/>
      <c r="AE484" s="169"/>
      <c r="AF484" s="69" t="str">
        <f t="shared" si="69"/>
        <v/>
      </c>
      <c r="AG484" s="169"/>
      <c r="AH484" s="170"/>
      <c r="AI484" s="77" t="str">
        <f t="shared" si="44"/>
        <v/>
      </c>
      <c r="AJ484" s="80" t="str">
        <f t="array" ref="AJ484">IFERROR(INDEX('[1]Master Price'!$E:$E,MATCH(D484,'[1]Master Price'!$B:$B,0)),"0")</f>
        <v>0</v>
      </c>
      <c r="AK484" s="80">
        <f t="shared" si="45"/>
        <v>0</v>
      </c>
      <c r="AL484" s="82" t="str">
        <f t="shared" si="46"/>
        <v>0-day</v>
      </c>
      <c r="AM484" s="82" t="str">
        <f t="shared" si="47"/>
        <v>0-day</v>
      </c>
      <c r="AN484" s="82" t="str">
        <f t="shared" si="70"/>
        <v>0-day</v>
      </c>
      <c r="AO484" s="82" t="str">
        <f t="shared" si="71"/>
        <v>0-day</v>
      </c>
      <c r="AP484" s="82" t="str">
        <f t="shared" si="50"/>
        <v>0-day</v>
      </c>
      <c r="AQ484" s="82" t="str">
        <f t="shared" si="51"/>
        <v>0-day</v>
      </c>
      <c r="AR484" s="137"/>
      <c r="AS484" s="83" t="str">
        <f t="shared" si="52"/>
        <v/>
      </c>
      <c r="AT484" s="85">
        <f t="shared" si="72"/>
        <v>0</v>
      </c>
      <c r="AU484" s="84" t="e">
        <f t="shared" ca="1" si="53"/>
        <v>#NAME?</v>
      </c>
      <c r="AV484" s="88" t="e">
        <f t="shared" ca="1" si="54"/>
        <v>#NAME?</v>
      </c>
      <c r="AW484" s="83" t="e">
        <f t="shared" ca="1" si="55"/>
        <v>#NAME?</v>
      </c>
      <c r="AX484" s="88" t="e">
        <f t="shared" ca="1" si="56"/>
        <v>#NAME?</v>
      </c>
      <c r="AY484" s="83" t="str">
        <f t="shared" si="57"/>
        <v/>
      </c>
      <c r="AZ484" s="22" t="e">
        <f t="shared" ca="1" si="58"/>
        <v>#NAME?</v>
      </c>
      <c r="BA484" s="22" t="e">
        <f t="shared" ca="1" si="59"/>
        <v>#NAME?</v>
      </c>
      <c r="BB484" s="88" t="e">
        <f t="shared" ca="1" si="60"/>
        <v>#NAME?</v>
      </c>
      <c r="BC484" s="90" t="e">
        <f t="shared" ca="1" si="61"/>
        <v>#NAME?</v>
      </c>
      <c r="BD484" s="90" t="e">
        <f t="shared" ca="1" si="62"/>
        <v>#NAME?</v>
      </c>
      <c r="BE484" s="88" t="e">
        <f t="shared" ca="1" si="63"/>
        <v>#NAME?</v>
      </c>
      <c r="BF484" s="22" t="e">
        <f t="shared" ca="1" si="64"/>
        <v>#NAME?</v>
      </c>
      <c r="BG484" s="22" t="e">
        <f t="shared" ca="1" si="65"/>
        <v>#NAME?</v>
      </c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 t="str">
        <f t="shared" si="43"/>
        <v/>
      </c>
      <c r="B485" s="172"/>
      <c r="C485" s="71"/>
      <c r="D485" s="71"/>
      <c r="E485" s="71"/>
      <c r="F485" s="71"/>
      <c r="G485" s="71"/>
      <c r="H485" s="54" t="str">
        <f t="shared" si="66"/>
        <v/>
      </c>
      <c r="I485" s="71"/>
      <c r="J485" s="71"/>
      <c r="K485" s="71"/>
      <c r="L485" s="71"/>
      <c r="M485" s="71"/>
      <c r="N485" s="54"/>
      <c r="O485" s="71"/>
      <c r="P485" s="71"/>
      <c r="Q485" s="71"/>
      <c r="R485" s="66"/>
      <c r="S485" s="66"/>
      <c r="T485" s="66" t="str">
        <f t="shared" si="67"/>
        <v/>
      </c>
      <c r="U485" s="66"/>
      <c r="V485" s="25"/>
      <c r="W485" s="163"/>
      <c r="X485" s="163"/>
      <c r="Y485" s="69" t="str">
        <f t="shared" si="73"/>
        <v/>
      </c>
      <c r="Z485" s="69"/>
      <c r="AA485" s="69"/>
      <c r="AB485" s="25" t="str">
        <f t="shared" si="68"/>
        <v/>
      </c>
      <c r="AC485" s="71"/>
      <c r="AD485" s="169"/>
      <c r="AE485" s="169"/>
      <c r="AF485" s="69" t="str">
        <f t="shared" si="69"/>
        <v/>
      </c>
      <c r="AG485" s="169"/>
      <c r="AH485" s="170"/>
      <c r="AI485" s="77" t="str">
        <f t="shared" si="44"/>
        <v/>
      </c>
      <c r="AJ485" s="80" t="str">
        <f t="array" ref="AJ485">IFERROR(INDEX('[1]Master Price'!$E:$E,MATCH(D485,'[1]Master Price'!$B:$B,0)),"0")</f>
        <v>0</v>
      </c>
      <c r="AK485" s="80">
        <f t="shared" si="45"/>
        <v>0</v>
      </c>
      <c r="AL485" s="82" t="str">
        <f t="shared" si="46"/>
        <v>0-day</v>
      </c>
      <c r="AM485" s="82" t="str">
        <f t="shared" si="47"/>
        <v>0-day</v>
      </c>
      <c r="AN485" s="82" t="str">
        <f t="shared" si="70"/>
        <v>0-day</v>
      </c>
      <c r="AO485" s="82" t="str">
        <f t="shared" si="71"/>
        <v>0-day</v>
      </c>
      <c r="AP485" s="82" t="str">
        <f t="shared" si="50"/>
        <v>0-day</v>
      </c>
      <c r="AQ485" s="82" t="str">
        <f t="shared" si="51"/>
        <v>0-day</v>
      </c>
      <c r="AR485" s="137"/>
      <c r="AS485" s="83" t="str">
        <f t="shared" si="52"/>
        <v/>
      </c>
      <c r="AT485" s="85">
        <f t="shared" si="72"/>
        <v>0</v>
      </c>
      <c r="AU485" s="84" t="e">
        <f t="shared" ca="1" si="53"/>
        <v>#NAME?</v>
      </c>
      <c r="AV485" s="88" t="e">
        <f t="shared" ca="1" si="54"/>
        <v>#NAME?</v>
      </c>
      <c r="AW485" s="83" t="e">
        <f t="shared" ca="1" si="55"/>
        <v>#NAME?</v>
      </c>
      <c r="AX485" s="88" t="e">
        <f t="shared" ca="1" si="56"/>
        <v>#NAME?</v>
      </c>
      <c r="AY485" s="83" t="str">
        <f t="shared" si="57"/>
        <v/>
      </c>
      <c r="AZ485" s="22" t="e">
        <f t="shared" ca="1" si="58"/>
        <v>#NAME?</v>
      </c>
      <c r="BA485" s="22" t="e">
        <f t="shared" ca="1" si="59"/>
        <v>#NAME?</v>
      </c>
      <c r="BB485" s="88" t="e">
        <f t="shared" ca="1" si="60"/>
        <v>#NAME?</v>
      </c>
      <c r="BC485" s="90" t="e">
        <f t="shared" ca="1" si="61"/>
        <v>#NAME?</v>
      </c>
      <c r="BD485" s="90" t="e">
        <f t="shared" ca="1" si="62"/>
        <v>#NAME?</v>
      </c>
      <c r="BE485" s="88" t="e">
        <f t="shared" ca="1" si="63"/>
        <v>#NAME?</v>
      </c>
      <c r="BF485" s="22" t="e">
        <f t="shared" ca="1" si="64"/>
        <v>#NAME?</v>
      </c>
      <c r="BG485" s="22" t="e">
        <f t="shared" ca="1" si="65"/>
        <v>#NAME?</v>
      </c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 t="str">
        <f t="shared" si="43"/>
        <v/>
      </c>
      <c r="B486" s="172"/>
      <c r="C486" s="71"/>
      <c r="D486" s="71"/>
      <c r="E486" s="71"/>
      <c r="F486" s="71"/>
      <c r="G486" s="71"/>
      <c r="H486" s="54" t="str">
        <f t="shared" si="66"/>
        <v/>
      </c>
      <c r="I486" s="71"/>
      <c r="J486" s="71"/>
      <c r="K486" s="71"/>
      <c r="L486" s="71"/>
      <c r="M486" s="71"/>
      <c r="N486" s="54"/>
      <c r="O486" s="71"/>
      <c r="P486" s="71"/>
      <c r="Q486" s="71"/>
      <c r="R486" s="66"/>
      <c r="S486" s="66"/>
      <c r="T486" s="66" t="str">
        <f t="shared" si="67"/>
        <v/>
      </c>
      <c r="U486" s="66"/>
      <c r="V486" s="25"/>
      <c r="W486" s="163"/>
      <c r="X486" s="163"/>
      <c r="Y486" s="69" t="str">
        <f t="shared" si="73"/>
        <v/>
      </c>
      <c r="Z486" s="69"/>
      <c r="AA486" s="69"/>
      <c r="AB486" s="25" t="str">
        <f t="shared" si="68"/>
        <v/>
      </c>
      <c r="AC486" s="71"/>
      <c r="AD486" s="169"/>
      <c r="AE486" s="169"/>
      <c r="AF486" s="69" t="str">
        <f t="shared" si="69"/>
        <v/>
      </c>
      <c r="AG486" s="169"/>
      <c r="AH486" s="170"/>
      <c r="AI486" s="77" t="str">
        <f t="shared" si="44"/>
        <v/>
      </c>
      <c r="AJ486" s="80" t="str">
        <f t="array" ref="AJ486">IFERROR(INDEX('[1]Master Price'!$E:$E,MATCH(D486,'[1]Master Price'!$B:$B,0)),"0")</f>
        <v>0</v>
      </c>
      <c r="AK486" s="80">
        <f t="shared" si="45"/>
        <v>0</v>
      </c>
      <c r="AL486" s="82" t="str">
        <f t="shared" si="46"/>
        <v>0-day</v>
      </c>
      <c r="AM486" s="82" t="str">
        <f t="shared" si="47"/>
        <v>0-day</v>
      </c>
      <c r="AN486" s="82" t="str">
        <f t="shared" si="70"/>
        <v>0-day</v>
      </c>
      <c r="AO486" s="82" t="str">
        <f t="shared" si="71"/>
        <v>0-day</v>
      </c>
      <c r="AP486" s="82" t="str">
        <f t="shared" si="50"/>
        <v>0-day</v>
      </c>
      <c r="AQ486" s="82" t="str">
        <f t="shared" si="51"/>
        <v>0-day</v>
      </c>
      <c r="AR486" s="137"/>
      <c r="AS486" s="83" t="str">
        <f t="shared" si="52"/>
        <v/>
      </c>
      <c r="AT486" s="85">
        <f t="shared" si="72"/>
        <v>0</v>
      </c>
      <c r="AU486" s="84" t="e">
        <f t="shared" ca="1" si="53"/>
        <v>#NAME?</v>
      </c>
      <c r="AV486" s="88" t="e">
        <f t="shared" ca="1" si="54"/>
        <v>#NAME?</v>
      </c>
      <c r="AW486" s="83" t="e">
        <f t="shared" ca="1" si="55"/>
        <v>#NAME?</v>
      </c>
      <c r="AX486" s="88" t="e">
        <f t="shared" ca="1" si="56"/>
        <v>#NAME?</v>
      </c>
      <c r="AY486" s="83" t="str">
        <f t="shared" si="57"/>
        <v/>
      </c>
      <c r="AZ486" s="22" t="e">
        <f t="shared" ca="1" si="58"/>
        <v>#NAME?</v>
      </c>
      <c r="BA486" s="22" t="e">
        <f t="shared" ca="1" si="59"/>
        <v>#NAME?</v>
      </c>
      <c r="BB486" s="88" t="e">
        <f t="shared" ca="1" si="60"/>
        <v>#NAME?</v>
      </c>
      <c r="BC486" s="90" t="e">
        <f t="shared" ca="1" si="61"/>
        <v>#NAME?</v>
      </c>
      <c r="BD486" s="90" t="e">
        <f t="shared" ca="1" si="62"/>
        <v>#NAME?</v>
      </c>
      <c r="BE486" s="88" t="e">
        <f t="shared" ca="1" si="63"/>
        <v>#NAME?</v>
      </c>
      <c r="BF486" s="22" t="e">
        <f t="shared" ca="1" si="64"/>
        <v>#NAME?</v>
      </c>
      <c r="BG486" s="22" t="e">
        <f t="shared" ca="1" si="65"/>
        <v>#NAME?</v>
      </c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 t="str">
        <f t="shared" si="43"/>
        <v/>
      </c>
      <c r="B487" s="172"/>
      <c r="C487" s="71"/>
      <c r="D487" s="71"/>
      <c r="E487" s="71"/>
      <c r="F487" s="71"/>
      <c r="G487" s="71"/>
      <c r="H487" s="54" t="str">
        <f t="shared" si="66"/>
        <v/>
      </c>
      <c r="I487" s="71"/>
      <c r="J487" s="71"/>
      <c r="K487" s="71"/>
      <c r="L487" s="71"/>
      <c r="M487" s="71"/>
      <c r="N487" s="54"/>
      <c r="O487" s="71"/>
      <c r="P487" s="71"/>
      <c r="Q487" s="71"/>
      <c r="R487" s="66"/>
      <c r="S487" s="66"/>
      <c r="T487" s="66" t="str">
        <f t="shared" si="67"/>
        <v/>
      </c>
      <c r="U487" s="66"/>
      <c r="V487" s="25"/>
      <c r="W487" s="163"/>
      <c r="X487" s="163"/>
      <c r="Y487" s="69" t="str">
        <f t="shared" si="73"/>
        <v/>
      </c>
      <c r="Z487" s="69"/>
      <c r="AA487" s="69"/>
      <c r="AB487" s="25" t="str">
        <f t="shared" si="68"/>
        <v/>
      </c>
      <c r="AC487" s="71"/>
      <c r="AD487" s="169"/>
      <c r="AE487" s="169"/>
      <c r="AF487" s="69" t="str">
        <f t="shared" si="69"/>
        <v/>
      </c>
      <c r="AG487" s="169"/>
      <c r="AH487" s="170"/>
      <c r="AI487" s="77" t="str">
        <f t="shared" si="44"/>
        <v/>
      </c>
      <c r="AJ487" s="80" t="str">
        <f t="array" ref="AJ487">IFERROR(INDEX('[1]Master Price'!$E:$E,MATCH(D487,'[1]Master Price'!$B:$B,0)),"0")</f>
        <v>0</v>
      </c>
      <c r="AK487" s="80">
        <f t="shared" si="45"/>
        <v>0</v>
      </c>
      <c r="AL487" s="82" t="str">
        <f t="shared" si="46"/>
        <v>0-day</v>
      </c>
      <c r="AM487" s="82" t="str">
        <f t="shared" si="47"/>
        <v>0-day</v>
      </c>
      <c r="AN487" s="82" t="str">
        <f t="shared" si="70"/>
        <v>0-day</v>
      </c>
      <c r="AO487" s="82" t="str">
        <f t="shared" si="71"/>
        <v>0-day</v>
      </c>
      <c r="AP487" s="82" t="str">
        <f t="shared" si="50"/>
        <v>0-day</v>
      </c>
      <c r="AQ487" s="82" t="str">
        <f t="shared" si="51"/>
        <v>0-day</v>
      </c>
      <c r="AR487" s="137"/>
      <c r="AS487" s="83" t="str">
        <f t="shared" si="52"/>
        <v/>
      </c>
      <c r="AT487" s="85">
        <f t="shared" si="72"/>
        <v>0</v>
      </c>
      <c r="AU487" s="84" t="e">
        <f t="shared" ca="1" si="53"/>
        <v>#NAME?</v>
      </c>
      <c r="AV487" s="88" t="e">
        <f t="shared" ca="1" si="54"/>
        <v>#NAME?</v>
      </c>
      <c r="AW487" s="83" t="e">
        <f t="shared" ca="1" si="55"/>
        <v>#NAME?</v>
      </c>
      <c r="AX487" s="88" t="e">
        <f t="shared" ca="1" si="56"/>
        <v>#NAME?</v>
      </c>
      <c r="AY487" s="83" t="str">
        <f t="shared" si="57"/>
        <v/>
      </c>
      <c r="AZ487" s="22" t="e">
        <f t="shared" ca="1" si="58"/>
        <v>#NAME?</v>
      </c>
      <c r="BA487" s="22" t="e">
        <f t="shared" ca="1" si="59"/>
        <v>#NAME?</v>
      </c>
      <c r="BB487" s="88" t="e">
        <f t="shared" ca="1" si="60"/>
        <v>#NAME?</v>
      </c>
      <c r="BC487" s="90" t="e">
        <f t="shared" ca="1" si="61"/>
        <v>#NAME?</v>
      </c>
      <c r="BD487" s="90" t="e">
        <f t="shared" ca="1" si="62"/>
        <v>#NAME?</v>
      </c>
      <c r="BE487" s="88" t="e">
        <f t="shared" ca="1" si="63"/>
        <v>#NAME?</v>
      </c>
      <c r="BF487" s="22" t="e">
        <f t="shared" ca="1" si="64"/>
        <v>#NAME?</v>
      </c>
      <c r="BG487" s="22" t="e">
        <f t="shared" ca="1" si="65"/>
        <v>#NAME?</v>
      </c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 t="str">
        <f t="shared" si="43"/>
        <v/>
      </c>
      <c r="B488" s="172"/>
      <c r="C488" s="71"/>
      <c r="D488" s="71"/>
      <c r="E488" s="71"/>
      <c r="F488" s="71"/>
      <c r="G488" s="71"/>
      <c r="H488" s="54" t="str">
        <f t="shared" si="66"/>
        <v/>
      </c>
      <c r="I488" s="71"/>
      <c r="J488" s="71"/>
      <c r="K488" s="71"/>
      <c r="L488" s="71"/>
      <c r="M488" s="71"/>
      <c r="N488" s="54"/>
      <c r="O488" s="71"/>
      <c r="P488" s="71"/>
      <c r="Q488" s="71"/>
      <c r="R488" s="66"/>
      <c r="S488" s="66"/>
      <c r="T488" s="66" t="str">
        <f t="shared" si="67"/>
        <v/>
      </c>
      <c r="U488" s="66"/>
      <c r="V488" s="25"/>
      <c r="W488" s="163"/>
      <c r="X488" s="163"/>
      <c r="Y488" s="69" t="str">
        <f t="shared" si="73"/>
        <v/>
      </c>
      <c r="Z488" s="69"/>
      <c r="AA488" s="69"/>
      <c r="AB488" s="25" t="str">
        <f t="shared" si="68"/>
        <v/>
      </c>
      <c r="AC488" s="71"/>
      <c r="AD488" s="169"/>
      <c r="AE488" s="169"/>
      <c r="AF488" s="69" t="str">
        <f t="shared" si="69"/>
        <v/>
      </c>
      <c r="AG488" s="169"/>
      <c r="AH488" s="170"/>
      <c r="AI488" s="77" t="str">
        <f t="shared" si="44"/>
        <v/>
      </c>
      <c r="AJ488" s="80" t="str">
        <f t="array" ref="AJ488">IFERROR(INDEX('[1]Master Price'!$E:$E,MATCH(D488,'[1]Master Price'!$B:$B,0)),"0")</f>
        <v>0</v>
      </c>
      <c r="AK488" s="80">
        <f t="shared" si="45"/>
        <v>0</v>
      </c>
      <c r="AL488" s="82" t="str">
        <f t="shared" si="46"/>
        <v>0-day</v>
      </c>
      <c r="AM488" s="82" t="str">
        <f t="shared" si="47"/>
        <v>0-day</v>
      </c>
      <c r="AN488" s="82" t="str">
        <f t="shared" si="70"/>
        <v>0-day</v>
      </c>
      <c r="AO488" s="82" t="str">
        <f t="shared" si="71"/>
        <v>0-day</v>
      </c>
      <c r="AP488" s="82" t="str">
        <f t="shared" si="50"/>
        <v>0-day</v>
      </c>
      <c r="AQ488" s="82" t="str">
        <f t="shared" si="51"/>
        <v>0-day</v>
      </c>
      <c r="AR488" s="137"/>
      <c r="AS488" s="83" t="str">
        <f t="shared" si="52"/>
        <v/>
      </c>
      <c r="AT488" s="85">
        <f t="shared" si="72"/>
        <v>0</v>
      </c>
      <c r="AU488" s="84" t="e">
        <f t="shared" ca="1" si="53"/>
        <v>#NAME?</v>
      </c>
      <c r="AV488" s="88" t="e">
        <f t="shared" ca="1" si="54"/>
        <v>#NAME?</v>
      </c>
      <c r="AW488" s="83" t="e">
        <f t="shared" ca="1" si="55"/>
        <v>#NAME?</v>
      </c>
      <c r="AX488" s="88" t="e">
        <f t="shared" ca="1" si="56"/>
        <v>#NAME?</v>
      </c>
      <c r="AY488" s="83" t="str">
        <f t="shared" si="57"/>
        <v/>
      </c>
      <c r="AZ488" s="22" t="e">
        <f t="shared" ca="1" si="58"/>
        <v>#NAME?</v>
      </c>
      <c r="BA488" s="22" t="e">
        <f t="shared" ca="1" si="59"/>
        <v>#NAME?</v>
      </c>
      <c r="BB488" s="88" t="e">
        <f t="shared" ca="1" si="60"/>
        <v>#NAME?</v>
      </c>
      <c r="BC488" s="90" t="e">
        <f t="shared" ca="1" si="61"/>
        <v>#NAME?</v>
      </c>
      <c r="BD488" s="90" t="e">
        <f t="shared" ca="1" si="62"/>
        <v>#NAME?</v>
      </c>
      <c r="BE488" s="88" t="e">
        <f t="shared" ca="1" si="63"/>
        <v>#NAME?</v>
      </c>
      <c r="BF488" s="22" t="e">
        <f t="shared" ca="1" si="64"/>
        <v>#NAME?</v>
      </c>
      <c r="BG488" s="22" t="e">
        <f t="shared" ca="1" si="65"/>
        <v>#NAME?</v>
      </c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 t="str">
        <f t="shared" si="43"/>
        <v/>
      </c>
      <c r="B489" s="172"/>
      <c r="C489" s="71"/>
      <c r="D489" s="71"/>
      <c r="E489" s="71"/>
      <c r="F489" s="71"/>
      <c r="G489" s="71"/>
      <c r="H489" s="54" t="str">
        <f t="shared" si="66"/>
        <v/>
      </c>
      <c r="I489" s="71"/>
      <c r="J489" s="71"/>
      <c r="K489" s="71"/>
      <c r="L489" s="71"/>
      <c r="M489" s="71"/>
      <c r="N489" s="54"/>
      <c r="O489" s="71"/>
      <c r="P489" s="71"/>
      <c r="Q489" s="71"/>
      <c r="R489" s="66"/>
      <c r="S489" s="66"/>
      <c r="T489" s="66" t="str">
        <f t="shared" si="67"/>
        <v/>
      </c>
      <c r="U489" s="66"/>
      <c r="V489" s="25"/>
      <c r="W489" s="163"/>
      <c r="X489" s="163"/>
      <c r="Y489" s="69" t="str">
        <f t="shared" si="73"/>
        <v/>
      </c>
      <c r="Z489" s="69"/>
      <c r="AA489" s="69"/>
      <c r="AB489" s="25" t="str">
        <f t="shared" si="68"/>
        <v/>
      </c>
      <c r="AC489" s="71"/>
      <c r="AD489" s="169"/>
      <c r="AE489" s="169"/>
      <c r="AF489" s="69" t="str">
        <f t="shared" si="69"/>
        <v/>
      </c>
      <c r="AG489" s="169"/>
      <c r="AH489" s="170"/>
      <c r="AI489" s="77" t="str">
        <f t="shared" si="44"/>
        <v/>
      </c>
      <c r="AJ489" s="80" t="str">
        <f t="array" ref="AJ489">IFERROR(INDEX('[1]Master Price'!$E:$E,MATCH(D489,'[1]Master Price'!$B:$B,0)),"0")</f>
        <v>0</v>
      </c>
      <c r="AK489" s="80">
        <f t="shared" si="45"/>
        <v>0</v>
      </c>
      <c r="AL489" s="82" t="str">
        <f t="shared" si="46"/>
        <v>0-day</v>
      </c>
      <c r="AM489" s="82" t="str">
        <f t="shared" si="47"/>
        <v>0-day</v>
      </c>
      <c r="AN489" s="82" t="str">
        <f t="shared" si="70"/>
        <v>0-day</v>
      </c>
      <c r="AO489" s="82" t="str">
        <f t="shared" si="71"/>
        <v>0-day</v>
      </c>
      <c r="AP489" s="82" t="str">
        <f t="shared" si="50"/>
        <v>0-day</v>
      </c>
      <c r="AQ489" s="82" t="str">
        <f t="shared" si="51"/>
        <v>0-day</v>
      </c>
      <c r="AR489" s="137"/>
      <c r="AS489" s="83" t="str">
        <f t="shared" si="52"/>
        <v/>
      </c>
      <c r="AT489" s="85">
        <f t="shared" si="72"/>
        <v>0</v>
      </c>
      <c r="AU489" s="84" t="e">
        <f t="shared" ca="1" si="53"/>
        <v>#NAME?</v>
      </c>
      <c r="AV489" s="88" t="e">
        <f t="shared" ca="1" si="54"/>
        <v>#NAME?</v>
      </c>
      <c r="AW489" s="83" t="e">
        <f t="shared" ca="1" si="55"/>
        <v>#NAME?</v>
      </c>
      <c r="AX489" s="88" t="e">
        <f t="shared" ca="1" si="56"/>
        <v>#NAME?</v>
      </c>
      <c r="AY489" s="83" t="str">
        <f t="shared" si="57"/>
        <v/>
      </c>
      <c r="AZ489" s="22" t="e">
        <f t="shared" ca="1" si="58"/>
        <v>#NAME?</v>
      </c>
      <c r="BA489" s="22" t="e">
        <f t="shared" ca="1" si="59"/>
        <v>#NAME?</v>
      </c>
      <c r="BB489" s="88" t="e">
        <f t="shared" ca="1" si="60"/>
        <v>#NAME?</v>
      </c>
      <c r="BC489" s="90" t="e">
        <f t="shared" ca="1" si="61"/>
        <v>#NAME?</v>
      </c>
      <c r="BD489" s="90" t="e">
        <f t="shared" ca="1" si="62"/>
        <v>#NAME?</v>
      </c>
      <c r="BE489" s="88" t="e">
        <f t="shared" ca="1" si="63"/>
        <v>#NAME?</v>
      </c>
      <c r="BF489" s="22" t="e">
        <f t="shared" ca="1" si="64"/>
        <v>#NAME?</v>
      </c>
      <c r="BG489" s="22" t="e">
        <f t="shared" ca="1" si="65"/>
        <v>#NAME?</v>
      </c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 t="str">
        <f t="shared" si="43"/>
        <v/>
      </c>
      <c r="B490" s="172"/>
      <c r="C490" s="71"/>
      <c r="D490" s="71"/>
      <c r="E490" s="71"/>
      <c r="F490" s="71"/>
      <c r="G490" s="71"/>
      <c r="H490" s="54" t="str">
        <f t="shared" si="66"/>
        <v/>
      </c>
      <c r="I490" s="71"/>
      <c r="J490" s="71"/>
      <c r="K490" s="71"/>
      <c r="L490" s="71"/>
      <c r="M490" s="71"/>
      <c r="N490" s="54"/>
      <c r="O490" s="71"/>
      <c r="P490" s="71"/>
      <c r="Q490" s="71"/>
      <c r="R490" s="66"/>
      <c r="S490" s="66"/>
      <c r="T490" s="66" t="str">
        <f t="shared" si="67"/>
        <v/>
      </c>
      <c r="U490" s="66"/>
      <c r="V490" s="25"/>
      <c r="W490" s="163"/>
      <c r="X490" s="163"/>
      <c r="Y490" s="69" t="str">
        <f t="shared" si="73"/>
        <v/>
      </c>
      <c r="Z490" s="69"/>
      <c r="AA490" s="69"/>
      <c r="AB490" s="25" t="str">
        <f t="shared" si="68"/>
        <v/>
      </c>
      <c r="AC490" s="71"/>
      <c r="AD490" s="169"/>
      <c r="AE490" s="169"/>
      <c r="AF490" s="69" t="str">
        <f t="shared" si="69"/>
        <v/>
      </c>
      <c r="AG490" s="169"/>
      <c r="AH490" s="170"/>
      <c r="AI490" s="77" t="str">
        <f t="shared" si="44"/>
        <v/>
      </c>
      <c r="AJ490" s="80" t="str">
        <f t="array" ref="AJ490">IFERROR(INDEX('[1]Master Price'!$E:$E,MATCH(D490,'[1]Master Price'!$B:$B,0)),"0")</f>
        <v>0</v>
      </c>
      <c r="AK490" s="80">
        <f t="shared" si="45"/>
        <v>0</v>
      </c>
      <c r="AL490" s="82" t="str">
        <f t="shared" si="46"/>
        <v>0-day</v>
      </c>
      <c r="AM490" s="82" t="str">
        <f t="shared" si="47"/>
        <v>0-day</v>
      </c>
      <c r="AN490" s="82" t="str">
        <f t="shared" si="70"/>
        <v>0-day</v>
      </c>
      <c r="AO490" s="82" t="str">
        <f t="shared" si="71"/>
        <v>0-day</v>
      </c>
      <c r="AP490" s="82" t="str">
        <f t="shared" si="50"/>
        <v>0-day</v>
      </c>
      <c r="AQ490" s="82" t="str">
        <f t="shared" si="51"/>
        <v>0-day</v>
      </c>
      <c r="AR490" s="137"/>
      <c r="AS490" s="83" t="str">
        <f t="shared" si="52"/>
        <v/>
      </c>
      <c r="AT490" s="85">
        <f t="shared" si="72"/>
        <v>0</v>
      </c>
      <c r="AU490" s="84" t="e">
        <f t="shared" ca="1" si="53"/>
        <v>#NAME?</v>
      </c>
      <c r="AV490" s="88" t="e">
        <f t="shared" ca="1" si="54"/>
        <v>#NAME?</v>
      </c>
      <c r="AW490" s="83" t="e">
        <f t="shared" ca="1" si="55"/>
        <v>#NAME?</v>
      </c>
      <c r="AX490" s="88" t="e">
        <f t="shared" ca="1" si="56"/>
        <v>#NAME?</v>
      </c>
      <c r="AY490" s="83" t="str">
        <f t="shared" si="57"/>
        <v/>
      </c>
      <c r="AZ490" s="22" t="e">
        <f t="shared" ca="1" si="58"/>
        <v>#NAME?</v>
      </c>
      <c r="BA490" s="22" t="e">
        <f t="shared" ca="1" si="59"/>
        <v>#NAME?</v>
      </c>
      <c r="BB490" s="88" t="e">
        <f t="shared" ca="1" si="60"/>
        <v>#NAME?</v>
      </c>
      <c r="BC490" s="90" t="e">
        <f t="shared" ca="1" si="61"/>
        <v>#NAME?</v>
      </c>
      <c r="BD490" s="90" t="e">
        <f t="shared" ca="1" si="62"/>
        <v>#NAME?</v>
      </c>
      <c r="BE490" s="88" t="e">
        <f t="shared" ca="1" si="63"/>
        <v>#NAME?</v>
      </c>
      <c r="BF490" s="22" t="e">
        <f t="shared" ca="1" si="64"/>
        <v>#NAME?</v>
      </c>
      <c r="BG490" s="22" t="e">
        <f t="shared" ca="1" si="65"/>
        <v>#NAME?</v>
      </c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 t="str">
        <f t="shared" si="43"/>
        <v/>
      </c>
      <c r="B491" s="172"/>
      <c r="C491" s="71"/>
      <c r="D491" s="71"/>
      <c r="E491" s="71"/>
      <c r="F491" s="71"/>
      <c r="G491" s="71"/>
      <c r="H491" s="54" t="str">
        <f t="shared" si="66"/>
        <v/>
      </c>
      <c r="I491" s="71"/>
      <c r="J491" s="71"/>
      <c r="K491" s="71"/>
      <c r="L491" s="71"/>
      <c r="M491" s="71"/>
      <c r="N491" s="54"/>
      <c r="O491" s="71"/>
      <c r="P491" s="71"/>
      <c r="Q491" s="71"/>
      <c r="R491" s="66"/>
      <c r="S491" s="66"/>
      <c r="T491" s="66" t="str">
        <f t="shared" si="67"/>
        <v/>
      </c>
      <c r="U491" s="66"/>
      <c r="V491" s="25"/>
      <c r="W491" s="163"/>
      <c r="X491" s="163"/>
      <c r="Y491" s="69" t="str">
        <f t="shared" si="73"/>
        <v/>
      </c>
      <c r="Z491" s="69"/>
      <c r="AA491" s="69"/>
      <c r="AB491" s="25" t="str">
        <f t="shared" si="68"/>
        <v/>
      </c>
      <c r="AC491" s="71"/>
      <c r="AD491" s="169"/>
      <c r="AE491" s="169"/>
      <c r="AF491" s="69" t="str">
        <f t="shared" si="69"/>
        <v/>
      </c>
      <c r="AG491" s="169"/>
      <c r="AH491" s="170"/>
      <c r="AI491" s="77" t="str">
        <f t="shared" si="44"/>
        <v/>
      </c>
      <c r="AJ491" s="80" t="str">
        <f t="array" ref="AJ491">IFERROR(INDEX('[1]Master Price'!$E:$E,MATCH(D491,'[1]Master Price'!$B:$B,0)),"0")</f>
        <v>0</v>
      </c>
      <c r="AK491" s="80">
        <f t="shared" si="45"/>
        <v>0</v>
      </c>
      <c r="AL491" s="82" t="str">
        <f t="shared" si="46"/>
        <v>0-day</v>
      </c>
      <c r="AM491" s="82" t="str">
        <f t="shared" si="47"/>
        <v>0-day</v>
      </c>
      <c r="AN491" s="82" t="str">
        <f t="shared" si="70"/>
        <v>0-day</v>
      </c>
      <c r="AO491" s="82" t="str">
        <f t="shared" si="71"/>
        <v>0-day</v>
      </c>
      <c r="AP491" s="82" t="str">
        <f t="shared" si="50"/>
        <v>0-day</v>
      </c>
      <c r="AQ491" s="82" t="str">
        <f t="shared" si="51"/>
        <v>0-day</v>
      </c>
      <c r="AR491" s="137"/>
      <c r="AS491" s="83" t="str">
        <f t="shared" si="52"/>
        <v/>
      </c>
      <c r="AT491" s="85">
        <f t="shared" si="72"/>
        <v>0</v>
      </c>
      <c r="AU491" s="84" t="e">
        <f t="shared" ca="1" si="53"/>
        <v>#NAME?</v>
      </c>
      <c r="AV491" s="88" t="e">
        <f t="shared" ca="1" si="54"/>
        <v>#NAME?</v>
      </c>
      <c r="AW491" s="83" t="e">
        <f t="shared" ca="1" si="55"/>
        <v>#NAME?</v>
      </c>
      <c r="AX491" s="88" t="e">
        <f t="shared" ca="1" si="56"/>
        <v>#NAME?</v>
      </c>
      <c r="AY491" s="83" t="str">
        <f t="shared" si="57"/>
        <v/>
      </c>
      <c r="AZ491" s="22" t="e">
        <f t="shared" ca="1" si="58"/>
        <v>#NAME?</v>
      </c>
      <c r="BA491" s="22" t="e">
        <f t="shared" ca="1" si="59"/>
        <v>#NAME?</v>
      </c>
      <c r="BB491" s="88" t="e">
        <f t="shared" ca="1" si="60"/>
        <v>#NAME?</v>
      </c>
      <c r="BC491" s="90" t="e">
        <f t="shared" ca="1" si="61"/>
        <v>#NAME?</v>
      </c>
      <c r="BD491" s="90" t="e">
        <f t="shared" ca="1" si="62"/>
        <v>#NAME?</v>
      </c>
      <c r="BE491" s="88" t="e">
        <f t="shared" ca="1" si="63"/>
        <v>#NAME?</v>
      </c>
      <c r="BF491" s="22" t="e">
        <f t="shared" ca="1" si="64"/>
        <v>#NAME?</v>
      </c>
      <c r="BG491" s="22" t="e">
        <f t="shared" ca="1" si="65"/>
        <v>#NAME?</v>
      </c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 t="str">
        <f t="shared" si="43"/>
        <v/>
      </c>
      <c r="B492" s="172"/>
      <c r="C492" s="71"/>
      <c r="D492" s="71"/>
      <c r="E492" s="71"/>
      <c r="F492" s="71"/>
      <c r="G492" s="71"/>
      <c r="H492" s="54" t="str">
        <f t="shared" si="66"/>
        <v/>
      </c>
      <c r="I492" s="71"/>
      <c r="J492" s="71"/>
      <c r="K492" s="71"/>
      <c r="L492" s="71"/>
      <c r="M492" s="71"/>
      <c r="N492" s="54"/>
      <c r="O492" s="71"/>
      <c r="P492" s="71"/>
      <c r="Q492" s="71"/>
      <c r="R492" s="66"/>
      <c r="S492" s="66"/>
      <c r="T492" s="66" t="str">
        <f t="shared" si="67"/>
        <v/>
      </c>
      <c r="U492" s="66"/>
      <c r="V492" s="25"/>
      <c r="W492" s="163"/>
      <c r="X492" s="163"/>
      <c r="Y492" s="69" t="str">
        <f t="shared" si="73"/>
        <v/>
      </c>
      <c r="Z492" s="69"/>
      <c r="AA492" s="69"/>
      <c r="AB492" s="25" t="str">
        <f t="shared" si="68"/>
        <v/>
      </c>
      <c r="AC492" s="71"/>
      <c r="AD492" s="169"/>
      <c r="AE492" s="169"/>
      <c r="AF492" s="69" t="str">
        <f t="shared" si="69"/>
        <v/>
      </c>
      <c r="AG492" s="169"/>
      <c r="AH492" s="170"/>
      <c r="AI492" s="77" t="str">
        <f t="shared" si="44"/>
        <v/>
      </c>
      <c r="AJ492" s="80" t="str">
        <f t="array" ref="AJ492">IFERROR(INDEX('[1]Master Price'!$E:$E,MATCH(D492,'[1]Master Price'!$B:$B,0)),"0")</f>
        <v>0</v>
      </c>
      <c r="AK492" s="80">
        <f t="shared" si="45"/>
        <v>0</v>
      </c>
      <c r="AL492" s="82" t="str">
        <f t="shared" si="46"/>
        <v>0-day</v>
      </c>
      <c r="AM492" s="82" t="str">
        <f t="shared" si="47"/>
        <v>0-day</v>
      </c>
      <c r="AN492" s="82" t="str">
        <f t="shared" si="70"/>
        <v>0-day</v>
      </c>
      <c r="AO492" s="82" t="str">
        <f t="shared" si="71"/>
        <v>0-day</v>
      </c>
      <c r="AP492" s="82" t="str">
        <f t="shared" si="50"/>
        <v>0-day</v>
      </c>
      <c r="AQ492" s="82" t="str">
        <f t="shared" si="51"/>
        <v>0-day</v>
      </c>
      <c r="AR492" s="137"/>
      <c r="AS492" s="83" t="str">
        <f t="shared" si="52"/>
        <v/>
      </c>
      <c r="AT492" s="85">
        <f t="shared" si="72"/>
        <v>0</v>
      </c>
      <c r="AU492" s="84" t="e">
        <f t="shared" ca="1" si="53"/>
        <v>#NAME?</v>
      </c>
      <c r="AV492" s="88" t="e">
        <f t="shared" ca="1" si="54"/>
        <v>#NAME?</v>
      </c>
      <c r="AW492" s="83" t="e">
        <f t="shared" ca="1" si="55"/>
        <v>#NAME?</v>
      </c>
      <c r="AX492" s="88" t="e">
        <f t="shared" ca="1" si="56"/>
        <v>#NAME?</v>
      </c>
      <c r="AY492" s="83" t="str">
        <f t="shared" si="57"/>
        <v/>
      </c>
      <c r="AZ492" s="22" t="e">
        <f t="shared" ca="1" si="58"/>
        <v>#NAME?</v>
      </c>
      <c r="BA492" s="22" t="e">
        <f t="shared" ca="1" si="59"/>
        <v>#NAME?</v>
      </c>
      <c r="BB492" s="88" t="e">
        <f t="shared" ca="1" si="60"/>
        <v>#NAME?</v>
      </c>
      <c r="BC492" s="90" t="e">
        <f t="shared" ca="1" si="61"/>
        <v>#NAME?</v>
      </c>
      <c r="BD492" s="90" t="e">
        <f t="shared" ca="1" si="62"/>
        <v>#NAME?</v>
      </c>
      <c r="BE492" s="88" t="e">
        <f t="shared" ca="1" si="63"/>
        <v>#NAME?</v>
      </c>
      <c r="BF492" s="22" t="e">
        <f t="shared" ca="1" si="64"/>
        <v>#NAME?</v>
      </c>
      <c r="BG492" s="22" t="e">
        <f t="shared" ca="1" si="65"/>
        <v>#NAME?</v>
      </c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 t="str">
        <f t="shared" si="43"/>
        <v/>
      </c>
      <c r="B493" s="172"/>
      <c r="C493" s="71"/>
      <c r="D493" s="71"/>
      <c r="E493" s="71"/>
      <c r="F493" s="71"/>
      <c r="G493" s="71"/>
      <c r="H493" s="54" t="str">
        <f t="shared" si="66"/>
        <v/>
      </c>
      <c r="I493" s="71"/>
      <c r="J493" s="71"/>
      <c r="K493" s="71"/>
      <c r="L493" s="71"/>
      <c r="M493" s="71"/>
      <c r="N493" s="54"/>
      <c r="O493" s="71"/>
      <c r="P493" s="71"/>
      <c r="Q493" s="71"/>
      <c r="R493" s="66"/>
      <c r="S493" s="66"/>
      <c r="T493" s="66" t="str">
        <f t="shared" si="67"/>
        <v/>
      </c>
      <c r="U493" s="66"/>
      <c r="V493" s="25"/>
      <c r="W493" s="163"/>
      <c r="X493" s="163"/>
      <c r="Y493" s="69" t="str">
        <f t="shared" si="73"/>
        <v/>
      </c>
      <c r="Z493" s="69"/>
      <c r="AA493" s="69"/>
      <c r="AB493" s="25" t="str">
        <f t="shared" si="68"/>
        <v/>
      </c>
      <c r="AC493" s="71"/>
      <c r="AD493" s="71"/>
      <c r="AE493" s="71"/>
      <c r="AF493" s="69" t="str">
        <f t="shared" si="69"/>
        <v/>
      </c>
      <c r="AG493" s="71"/>
      <c r="AH493" s="170"/>
      <c r="AI493" s="77" t="str">
        <f t="shared" si="44"/>
        <v/>
      </c>
      <c r="AJ493" s="80" t="str">
        <f t="array" ref="AJ493">IFERROR(INDEX('[1]Master Price'!$E:$E,MATCH(D493,'[1]Master Price'!$B:$B,0)),"0")</f>
        <v>0</v>
      </c>
      <c r="AK493" s="80">
        <f t="shared" si="45"/>
        <v>0</v>
      </c>
      <c r="AL493" s="82" t="str">
        <f t="shared" si="46"/>
        <v>0-day</v>
      </c>
      <c r="AM493" s="82" t="str">
        <f t="shared" si="47"/>
        <v>0-day</v>
      </c>
      <c r="AN493" s="82" t="str">
        <f t="shared" si="70"/>
        <v>0-day</v>
      </c>
      <c r="AO493" s="82" t="str">
        <f t="shared" si="71"/>
        <v>0-day</v>
      </c>
      <c r="AP493" s="82" t="str">
        <f t="shared" si="50"/>
        <v>0-day</v>
      </c>
      <c r="AQ493" s="82" t="str">
        <f t="shared" si="51"/>
        <v>0-day</v>
      </c>
      <c r="AR493" s="137"/>
      <c r="AS493" s="83" t="str">
        <f t="shared" si="52"/>
        <v/>
      </c>
      <c r="AT493" s="85">
        <f t="shared" si="72"/>
        <v>0</v>
      </c>
      <c r="AU493" s="84" t="e">
        <f t="shared" ca="1" si="53"/>
        <v>#NAME?</v>
      </c>
      <c r="AV493" s="88" t="e">
        <f t="shared" ca="1" si="54"/>
        <v>#NAME?</v>
      </c>
      <c r="AW493" s="83" t="e">
        <f t="shared" ca="1" si="55"/>
        <v>#NAME?</v>
      </c>
      <c r="AX493" s="88" t="e">
        <f t="shared" ca="1" si="56"/>
        <v>#NAME?</v>
      </c>
      <c r="AY493" s="83" t="str">
        <f t="shared" si="57"/>
        <v/>
      </c>
      <c r="AZ493" s="22" t="e">
        <f t="shared" ca="1" si="58"/>
        <v>#NAME?</v>
      </c>
      <c r="BA493" s="22" t="e">
        <f t="shared" ca="1" si="59"/>
        <v>#NAME?</v>
      </c>
      <c r="BB493" s="88" t="e">
        <f t="shared" ca="1" si="60"/>
        <v>#NAME?</v>
      </c>
      <c r="BC493" s="90" t="e">
        <f t="shared" ca="1" si="61"/>
        <v>#NAME?</v>
      </c>
      <c r="BD493" s="90" t="e">
        <f t="shared" ca="1" si="62"/>
        <v>#NAME?</v>
      </c>
      <c r="BE493" s="88" t="e">
        <f t="shared" ca="1" si="63"/>
        <v>#NAME?</v>
      </c>
      <c r="BF493" s="22" t="e">
        <f t="shared" ca="1" si="64"/>
        <v>#NAME?</v>
      </c>
      <c r="BG493" s="22" t="e">
        <f t="shared" ca="1" si="65"/>
        <v>#NAME?</v>
      </c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 t="str">
        <f t="shared" si="43"/>
        <v/>
      </c>
      <c r="B494" s="172"/>
      <c r="C494" s="71"/>
      <c r="D494" s="71"/>
      <c r="E494" s="71"/>
      <c r="F494" s="71"/>
      <c r="G494" s="71"/>
      <c r="H494" s="54" t="str">
        <f t="shared" si="66"/>
        <v/>
      </c>
      <c r="I494" s="71"/>
      <c r="J494" s="71"/>
      <c r="K494" s="71"/>
      <c r="L494" s="71"/>
      <c r="M494" s="71"/>
      <c r="N494" s="54"/>
      <c r="O494" s="71"/>
      <c r="P494" s="71"/>
      <c r="Q494" s="71"/>
      <c r="R494" s="66"/>
      <c r="S494" s="66"/>
      <c r="T494" s="66" t="str">
        <f t="shared" si="67"/>
        <v/>
      </c>
      <c r="U494" s="66"/>
      <c r="V494" s="25"/>
      <c r="W494" s="163"/>
      <c r="X494" s="163"/>
      <c r="Y494" s="69" t="str">
        <f t="shared" si="73"/>
        <v/>
      </c>
      <c r="Z494" s="69"/>
      <c r="AA494" s="69"/>
      <c r="AB494" s="25" t="str">
        <f t="shared" si="68"/>
        <v/>
      </c>
      <c r="AC494" s="71"/>
      <c r="AD494" s="71"/>
      <c r="AE494" s="71"/>
      <c r="AF494" s="69" t="str">
        <f t="shared" si="69"/>
        <v/>
      </c>
      <c r="AG494" s="71"/>
      <c r="AH494" s="170"/>
      <c r="AI494" s="77" t="str">
        <f t="shared" si="44"/>
        <v/>
      </c>
      <c r="AJ494" s="80" t="str">
        <f t="array" ref="AJ494">IFERROR(INDEX('[1]Master Price'!$E:$E,MATCH(D494,'[1]Master Price'!$B:$B,0)),"0")</f>
        <v>0</v>
      </c>
      <c r="AK494" s="80">
        <f t="shared" si="45"/>
        <v>0</v>
      </c>
      <c r="AL494" s="82" t="str">
        <f t="shared" si="46"/>
        <v>0-day</v>
      </c>
      <c r="AM494" s="82" t="str">
        <f t="shared" si="47"/>
        <v>0-day</v>
      </c>
      <c r="AN494" s="82" t="str">
        <f t="shared" si="70"/>
        <v>0-day</v>
      </c>
      <c r="AO494" s="82" t="str">
        <f t="shared" si="71"/>
        <v>0-day</v>
      </c>
      <c r="AP494" s="82" t="str">
        <f t="shared" si="50"/>
        <v>0-day</v>
      </c>
      <c r="AQ494" s="82" t="str">
        <f t="shared" si="51"/>
        <v>0-day</v>
      </c>
      <c r="AR494" s="137"/>
      <c r="AS494" s="83" t="str">
        <f t="shared" si="52"/>
        <v/>
      </c>
      <c r="AT494" s="85">
        <f t="shared" si="72"/>
        <v>0</v>
      </c>
      <c r="AU494" s="84" t="e">
        <f t="shared" ca="1" si="53"/>
        <v>#NAME?</v>
      </c>
      <c r="AV494" s="88" t="e">
        <f t="shared" ca="1" si="54"/>
        <v>#NAME?</v>
      </c>
      <c r="AW494" s="83" t="e">
        <f t="shared" ca="1" si="55"/>
        <v>#NAME?</v>
      </c>
      <c r="AX494" s="88" t="e">
        <f t="shared" ca="1" si="56"/>
        <v>#NAME?</v>
      </c>
      <c r="AY494" s="83" t="str">
        <f t="shared" si="57"/>
        <v/>
      </c>
      <c r="AZ494" s="22" t="e">
        <f t="shared" ca="1" si="58"/>
        <v>#NAME?</v>
      </c>
      <c r="BA494" s="22" t="e">
        <f t="shared" ca="1" si="59"/>
        <v>#NAME?</v>
      </c>
      <c r="BB494" s="88" t="e">
        <f t="shared" ca="1" si="60"/>
        <v>#NAME?</v>
      </c>
      <c r="BC494" s="90" t="e">
        <f t="shared" ca="1" si="61"/>
        <v>#NAME?</v>
      </c>
      <c r="BD494" s="90" t="e">
        <f t="shared" ca="1" si="62"/>
        <v>#NAME?</v>
      </c>
      <c r="BE494" s="88" t="e">
        <f t="shared" ca="1" si="63"/>
        <v>#NAME?</v>
      </c>
      <c r="BF494" s="22" t="e">
        <f t="shared" ca="1" si="64"/>
        <v>#NAME?</v>
      </c>
      <c r="BG494" s="22" t="e">
        <f t="shared" ca="1" si="65"/>
        <v>#NAME?</v>
      </c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 t="str">
        <f t="shared" si="43"/>
        <v/>
      </c>
      <c r="B495" s="172"/>
      <c r="C495" s="71"/>
      <c r="D495" s="71"/>
      <c r="E495" s="71"/>
      <c r="F495" s="71"/>
      <c r="G495" s="71"/>
      <c r="H495" s="54" t="str">
        <f t="shared" si="66"/>
        <v/>
      </c>
      <c r="I495" s="71"/>
      <c r="J495" s="71"/>
      <c r="K495" s="71"/>
      <c r="L495" s="71"/>
      <c r="M495" s="71"/>
      <c r="N495" s="54"/>
      <c r="O495" s="71"/>
      <c r="P495" s="71"/>
      <c r="Q495" s="71"/>
      <c r="R495" s="66"/>
      <c r="S495" s="66"/>
      <c r="T495" s="66" t="str">
        <f t="shared" si="67"/>
        <v/>
      </c>
      <c r="U495" s="66"/>
      <c r="V495" s="25"/>
      <c r="W495" s="163"/>
      <c r="X495" s="163"/>
      <c r="Y495" s="69" t="str">
        <f t="shared" si="73"/>
        <v/>
      </c>
      <c r="Z495" s="69"/>
      <c r="AA495" s="69"/>
      <c r="AB495" s="25" t="str">
        <f t="shared" si="68"/>
        <v/>
      </c>
      <c r="AC495" s="71"/>
      <c r="AD495" s="71"/>
      <c r="AE495" s="71"/>
      <c r="AF495" s="69" t="str">
        <f t="shared" si="69"/>
        <v/>
      </c>
      <c r="AG495" s="71"/>
      <c r="AH495" s="170"/>
      <c r="AI495" s="77" t="str">
        <f t="shared" si="44"/>
        <v/>
      </c>
      <c r="AJ495" s="80" t="str">
        <f t="array" ref="AJ495">IFERROR(INDEX('[1]Master Price'!$E:$E,MATCH(D495,'[1]Master Price'!$B:$B,0)),"0")</f>
        <v>0</v>
      </c>
      <c r="AK495" s="80">
        <f t="shared" si="45"/>
        <v>0</v>
      </c>
      <c r="AL495" s="82" t="str">
        <f t="shared" si="46"/>
        <v>0-day</v>
      </c>
      <c r="AM495" s="82" t="str">
        <f t="shared" si="47"/>
        <v>0-day</v>
      </c>
      <c r="AN495" s="82" t="str">
        <f t="shared" si="70"/>
        <v>0-day</v>
      </c>
      <c r="AO495" s="82" t="str">
        <f t="shared" si="71"/>
        <v>0-day</v>
      </c>
      <c r="AP495" s="82" t="str">
        <f t="shared" si="50"/>
        <v>0-day</v>
      </c>
      <c r="AQ495" s="82" t="str">
        <f t="shared" si="51"/>
        <v>0-day</v>
      </c>
      <c r="AR495" s="137"/>
      <c r="AS495" s="83" t="str">
        <f t="shared" si="52"/>
        <v/>
      </c>
      <c r="AT495" s="85">
        <f t="shared" si="72"/>
        <v>0</v>
      </c>
      <c r="AU495" s="84" t="e">
        <f t="shared" ca="1" si="53"/>
        <v>#NAME?</v>
      </c>
      <c r="AV495" s="88" t="e">
        <f t="shared" ca="1" si="54"/>
        <v>#NAME?</v>
      </c>
      <c r="AW495" s="83" t="e">
        <f t="shared" ca="1" si="55"/>
        <v>#NAME?</v>
      </c>
      <c r="AX495" s="88" t="e">
        <f t="shared" ca="1" si="56"/>
        <v>#NAME?</v>
      </c>
      <c r="AY495" s="83" t="str">
        <f t="shared" si="57"/>
        <v/>
      </c>
      <c r="AZ495" s="22" t="e">
        <f t="shared" ca="1" si="58"/>
        <v>#NAME?</v>
      </c>
      <c r="BA495" s="22" t="e">
        <f t="shared" ca="1" si="59"/>
        <v>#NAME?</v>
      </c>
      <c r="BB495" s="88" t="e">
        <f t="shared" ca="1" si="60"/>
        <v>#NAME?</v>
      </c>
      <c r="BC495" s="90" t="e">
        <f t="shared" ca="1" si="61"/>
        <v>#NAME?</v>
      </c>
      <c r="BD495" s="90" t="e">
        <f t="shared" ca="1" si="62"/>
        <v>#NAME?</v>
      </c>
      <c r="BE495" s="88" t="e">
        <f t="shared" ca="1" si="63"/>
        <v>#NAME?</v>
      </c>
      <c r="BF495" s="22" t="e">
        <f t="shared" ca="1" si="64"/>
        <v>#NAME?</v>
      </c>
      <c r="BG495" s="22" t="e">
        <f t="shared" ca="1" si="65"/>
        <v>#NAME?</v>
      </c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 t="str">
        <f t="shared" si="43"/>
        <v/>
      </c>
      <c r="B496" s="172"/>
      <c r="C496" s="71"/>
      <c r="D496" s="71"/>
      <c r="E496" s="71"/>
      <c r="F496" s="71"/>
      <c r="G496" s="71"/>
      <c r="H496" s="54" t="str">
        <f t="shared" si="66"/>
        <v/>
      </c>
      <c r="I496" s="71"/>
      <c r="J496" s="71"/>
      <c r="K496" s="71"/>
      <c r="L496" s="71"/>
      <c r="M496" s="71"/>
      <c r="N496" s="54"/>
      <c r="O496" s="71"/>
      <c r="P496" s="71"/>
      <c r="Q496" s="71"/>
      <c r="R496" s="66"/>
      <c r="S496" s="66"/>
      <c r="T496" s="66" t="str">
        <f t="shared" si="67"/>
        <v/>
      </c>
      <c r="U496" s="66"/>
      <c r="V496" s="25"/>
      <c r="W496" s="163"/>
      <c r="X496" s="163"/>
      <c r="Y496" s="69" t="str">
        <f t="shared" si="73"/>
        <v/>
      </c>
      <c r="Z496" s="69"/>
      <c r="AA496" s="69"/>
      <c r="AB496" s="25" t="str">
        <f t="shared" si="68"/>
        <v/>
      </c>
      <c r="AC496" s="71"/>
      <c r="AD496" s="71"/>
      <c r="AE496" s="71"/>
      <c r="AF496" s="69" t="str">
        <f t="shared" si="69"/>
        <v/>
      </c>
      <c r="AG496" s="71"/>
      <c r="AH496" s="170"/>
      <c r="AI496" s="77" t="str">
        <f t="shared" si="44"/>
        <v/>
      </c>
      <c r="AJ496" s="80" t="str">
        <f t="array" ref="AJ496">IFERROR(INDEX('[1]Master Price'!$E:$E,MATCH(D496,'[1]Master Price'!$B:$B,0)),"0")</f>
        <v>0</v>
      </c>
      <c r="AK496" s="80">
        <f t="shared" si="45"/>
        <v>0</v>
      </c>
      <c r="AL496" s="82" t="str">
        <f t="shared" si="46"/>
        <v>0-day</v>
      </c>
      <c r="AM496" s="82" t="str">
        <f t="shared" si="47"/>
        <v>0-day</v>
      </c>
      <c r="AN496" s="82" t="str">
        <f t="shared" si="70"/>
        <v>0-day</v>
      </c>
      <c r="AO496" s="82" t="str">
        <f t="shared" si="71"/>
        <v>0-day</v>
      </c>
      <c r="AP496" s="82" t="str">
        <f t="shared" si="50"/>
        <v>0-day</v>
      </c>
      <c r="AQ496" s="82" t="str">
        <f t="shared" si="51"/>
        <v>0-day</v>
      </c>
      <c r="AR496" s="137"/>
      <c r="AS496" s="83" t="str">
        <f t="shared" si="52"/>
        <v/>
      </c>
      <c r="AT496" s="85">
        <f t="shared" si="72"/>
        <v>0</v>
      </c>
      <c r="AU496" s="84" t="e">
        <f t="shared" ca="1" si="53"/>
        <v>#NAME?</v>
      </c>
      <c r="AV496" s="88" t="e">
        <f t="shared" ca="1" si="54"/>
        <v>#NAME?</v>
      </c>
      <c r="AW496" s="83" t="e">
        <f t="shared" ca="1" si="55"/>
        <v>#NAME?</v>
      </c>
      <c r="AX496" s="88" t="e">
        <f t="shared" ca="1" si="56"/>
        <v>#NAME?</v>
      </c>
      <c r="AY496" s="83" t="str">
        <f t="shared" si="57"/>
        <v/>
      </c>
      <c r="AZ496" s="22" t="e">
        <f t="shared" ca="1" si="58"/>
        <v>#NAME?</v>
      </c>
      <c r="BA496" s="22" t="e">
        <f t="shared" ca="1" si="59"/>
        <v>#NAME?</v>
      </c>
      <c r="BB496" s="88" t="e">
        <f t="shared" ca="1" si="60"/>
        <v>#NAME?</v>
      </c>
      <c r="BC496" s="90" t="e">
        <f t="shared" ca="1" si="61"/>
        <v>#NAME?</v>
      </c>
      <c r="BD496" s="90" t="e">
        <f t="shared" ca="1" si="62"/>
        <v>#NAME?</v>
      </c>
      <c r="BE496" s="88" t="e">
        <f t="shared" ca="1" si="63"/>
        <v>#NAME?</v>
      </c>
      <c r="BF496" s="22" t="e">
        <f t="shared" ca="1" si="64"/>
        <v>#NAME?</v>
      </c>
      <c r="BG496" s="22" t="e">
        <f t="shared" ca="1" si="65"/>
        <v>#NAME?</v>
      </c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 t="str">
        <f t="shared" si="43"/>
        <v/>
      </c>
      <c r="B497" s="172"/>
      <c r="C497" s="71"/>
      <c r="D497" s="71"/>
      <c r="E497" s="71"/>
      <c r="F497" s="71"/>
      <c r="G497" s="71"/>
      <c r="H497" s="54" t="str">
        <f t="shared" si="66"/>
        <v/>
      </c>
      <c r="I497" s="71"/>
      <c r="J497" s="71"/>
      <c r="K497" s="71"/>
      <c r="L497" s="71"/>
      <c r="M497" s="71"/>
      <c r="N497" s="54"/>
      <c r="O497" s="71"/>
      <c r="P497" s="71"/>
      <c r="Q497" s="71"/>
      <c r="R497" s="66"/>
      <c r="S497" s="66"/>
      <c r="T497" s="66" t="str">
        <f t="shared" si="67"/>
        <v/>
      </c>
      <c r="U497" s="66"/>
      <c r="V497" s="25"/>
      <c r="W497" s="163"/>
      <c r="X497" s="163"/>
      <c r="Y497" s="69" t="str">
        <f t="shared" si="73"/>
        <v/>
      </c>
      <c r="Z497" s="69"/>
      <c r="AA497" s="69"/>
      <c r="AB497" s="25" t="str">
        <f t="shared" si="68"/>
        <v/>
      </c>
      <c r="AC497" s="71"/>
      <c r="AD497" s="169"/>
      <c r="AE497" s="169"/>
      <c r="AF497" s="69" t="str">
        <f t="shared" si="69"/>
        <v/>
      </c>
      <c r="AG497" s="175"/>
      <c r="AH497" s="170"/>
      <c r="AI497" s="77" t="str">
        <f t="shared" si="44"/>
        <v/>
      </c>
      <c r="AJ497" s="80" t="str">
        <f t="array" ref="AJ497">IFERROR(INDEX('[1]Master Price'!$E:$E,MATCH(D497,'[1]Master Price'!$B:$B,0)),"0")</f>
        <v>0</v>
      </c>
      <c r="AK497" s="80">
        <f t="shared" si="45"/>
        <v>0</v>
      </c>
      <c r="AL497" s="82" t="str">
        <f t="shared" si="46"/>
        <v>0-day</v>
      </c>
      <c r="AM497" s="82" t="str">
        <f t="shared" si="47"/>
        <v>0-day</v>
      </c>
      <c r="AN497" s="82" t="str">
        <f t="shared" si="70"/>
        <v>0-day</v>
      </c>
      <c r="AO497" s="82" t="str">
        <f t="shared" si="71"/>
        <v>0-day</v>
      </c>
      <c r="AP497" s="82" t="str">
        <f t="shared" si="50"/>
        <v>0-day</v>
      </c>
      <c r="AQ497" s="82" t="str">
        <f t="shared" si="51"/>
        <v>0-day</v>
      </c>
      <c r="AR497" s="137"/>
      <c r="AS497" s="83" t="str">
        <f t="shared" si="52"/>
        <v/>
      </c>
      <c r="AT497" s="85">
        <f t="shared" si="72"/>
        <v>0</v>
      </c>
      <c r="AU497" s="84" t="e">
        <f t="shared" ca="1" si="53"/>
        <v>#NAME?</v>
      </c>
      <c r="AV497" s="88" t="e">
        <f t="shared" ca="1" si="54"/>
        <v>#NAME?</v>
      </c>
      <c r="AW497" s="83" t="e">
        <f t="shared" ca="1" si="55"/>
        <v>#NAME?</v>
      </c>
      <c r="AX497" s="88" t="e">
        <f t="shared" ca="1" si="56"/>
        <v>#NAME?</v>
      </c>
      <c r="AY497" s="83" t="str">
        <f t="shared" si="57"/>
        <v/>
      </c>
      <c r="AZ497" s="22" t="e">
        <f t="shared" ca="1" si="58"/>
        <v>#NAME?</v>
      </c>
      <c r="BA497" s="22" t="e">
        <f t="shared" ca="1" si="59"/>
        <v>#NAME?</v>
      </c>
      <c r="BB497" s="88" t="e">
        <f t="shared" ca="1" si="60"/>
        <v>#NAME?</v>
      </c>
      <c r="BC497" s="90" t="e">
        <f t="shared" ca="1" si="61"/>
        <v>#NAME?</v>
      </c>
      <c r="BD497" s="90" t="e">
        <f t="shared" ca="1" si="62"/>
        <v>#NAME?</v>
      </c>
      <c r="BE497" s="88" t="e">
        <f t="shared" ca="1" si="63"/>
        <v>#NAME?</v>
      </c>
      <c r="BF497" s="22" t="e">
        <f t="shared" ca="1" si="64"/>
        <v>#NAME?</v>
      </c>
      <c r="BG497" s="22" t="e">
        <f t="shared" ca="1" si="65"/>
        <v>#NAME?</v>
      </c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 t="str">
        <f t="shared" si="43"/>
        <v/>
      </c>
      <c r="B498" s="172"/>
      <c r="C498" s="71"/>
      <c r="D498" s="71"/>
      <c r="E498" s="71"/>
      <c r="F498" s="71"/>
      <c r="G498" s="71"/>
      <c r="H498" s="54" t="str">
        <f t="shared" si="66"/>
        <v/>
      </c>
      <c r="I498" s="71"/>
      <c r="J498" s="71"/>
      <c r="K498" s="71"/>
      <c r="L498" s="71"/>
      <c r="M498" s="71"/>
      <c r="N498" s="54"/>
      <c r="O498" s="71"/>
      <c r="P498" s="71"/>
      <c r="Q498" s="71"/>
      <c r="R498" s="66"/>
      <c r="S498" s="66"/>
      <c r="T498" s="66" t="str">
        <f t="shared" si="67"/>
        <v/>
      </c>
      <c r="U498" s="66"/>
      <c r="V498" s="25"/>
      <c r="W498" s="163"/>
      <c r="X498" s="163"/>
      <c r="Y498" s="69" t="str">
        <f t="shared" si="73"/>
        <v/>
      </c>
      <c r="Z498" s="69"/>
      <c r="AA498" s="69"/>
      <c r="AB498" s="25" t="str">
        <f t="shared" si="68"/>
        <v/>
      </c>
      <c r="AC498" s="71"/>
      <c r="AD498" s="169"/>
      <c r="AE498" s="169"/>
      <c r="AF498" s="69" t="str">
        <f t="shared" si="69"/>
        <v/>
      </c>
      <c r="AG498" s="175"/>
      <c r="AH498" s="170"/>
      <c r="AI498" s="77" t="str">
        <f t="shared" si="44"/>
        <v/>
      </c>
      <c r="AJ498" s="80" t="str">
        <f t="array" ref="AJ498">IFERROR(INDEX('[1]Master Price'!$E:$E,MATCH(D498,'[1]Master Price'!$B:$B,0)),"0")</f>
        <v>0</v>
      </c>
      <c r="AK498" s="80">
        <f t="shared" si="45"/>
        <v>0</v>
      </c>
      <c r="AL498" s="82" t="str">
        <f t="shared" si="46"/>
        <v>0-day</v>
      </c>
      <c r="AM498" s="82" t="str">
        <f t="shared" si="47"/>
        <v>0-day</v>
      </c>
      <c r="AN498" s="82" t="str">
        <f t="shared" si="70"/>
        <v>0-day</v>
      </c>
      <c r="AO498" s="82" t="str">
        <f t="shared" si="71"/>
        <v>0-day</v>
      </c>
      <c r="AP498" s="82" t="str">
        <f t="shared" si="50"/>
        <v>0-day</v>
      </c>
      <c r="AQ498" s="82" t="str">
        <f t="shared" si="51"/>
        <v>0-day</v>
      </c>
      <c r="AR498" s="137"/>
      <c r="AS498" s="83" t="str">
        <f t="shared" si="52"/>
        <v/>
      </c>
      <c r="AT498" s="85">
        <f t="shared" si="72"/>
        <v>0</v>
      </c>
      <c r="AU498" s="84" t="e">
        <f t="shared" ca="1" si="53"/>
        <v>#NAME?</v>
      </c>
      <c r="AV498" s="88" t="e">
        <f t="shared" ca="1" si="54"/>
        <v>#NAME?</v>
      </c>
      <c r="AW498" s="83" t="e">
        <f t="shared" ca="1" si="55"/>
        <v>#NAME?</v>
      </c>
      <c r="AX498" s="88" t="e">
        <f t="shared" ca="1" si="56"/>
        <v>#NAME?</v>
      </c>
      <c r="AY498" s="83" t="str">
        <f t="shared" si="57"/>
        <v/>
      </c>
      <c r="AZ498" s="22" t="e">
        <f t="shared" ca="1" si="58"/>
        <v>#NAME?</v>
      </c>
      <c r="BA498" s="22" t="e">
        <f t="shared" ca="1" si="59"/>
        <v>#NAME?</v>
      </c>
      <c r="BB498" s="88" t="e">
        <f t="shared" ca="1" si="60"/>
        <v>#NAME?</v>
      </c>
      <c r="BC498" s="90" t="e">
        <f t="shared" ca="1" si="61"/>
        <v>#NAME?</v>
      </c>
      <c r="BD498" s="90" t="e">
        <f t="shared" ca="1" si="62"/>
        <v>#NAME?</v>
      </c>
      <c r="BE498" s="88" t="e">
        <f t="shared" ca="1" si="63"/>
        <v>#NAME?</v>
      </c>
      <c r="BF498" s="22" t="e">
        <f t="shared" ca="1" si="64"/>
        <v>#NAME?</v>
      </c>
      <c r="BG498" s="22" t="e">
        <f t="shared" ca="1" si="65"/>
        <v>#NAME?</v>
      </c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 t="str">
        <f t="shared" si="43"/>
        <v/>
      </c>
      <c r="B499" s="172"/>
      <c r="C499" s="71"/>
      <c r="D499" s="71"/>
      <c r="E499" s="71"/>
      <c r="F499" s="71"/>
      <c r="G499" s="71"/>
      <c r="H499" s="54" t="str">
        <f t="shared" si="66"/>
        <v/>
      </c>
      <c r="I499" s="71"/>
      <c r="J499" s="71"/>
      <c r="K499" s="71"/>
      <c r="L499" s="71"/>
      <c r="M499" s="71"/>
      <c r="N499" s="54"/>
      <c r="O499" s="71"/>
      <c r="P499" s="71"/>
      <c r="Q499" s="71"/>
      <c r="R499" s="66"/>
      <c r="S499" s="66"/>
      <c r="T499" s="66" t="str">
        <f t="shared" si="67"/>
        <v/>
      </c>
      <c r="U499" s="66"/>
      <c r="V499" s="25"/>
      <c r="W499" s="163"/>
      <c r="X499" s="163"/>
      <c r="Y499" s="69" t="str">
        <f t="shared" si="73"/>
        <v/>
      </c>
      <c r="Z499" s="69"/>
      <c r="AA499" s="69"/>
      <c r="AB499" s="25" t="str">
        <f t="shared" si="68"/>
        <v/>
      </c>
      <c r="AC499" s="71"/>
      <c r="AD499" s="169"/>
      <c r="AE499" s="169"/>
      <c r="AF499" s="69" t="str">
        <f t="shared" si="69"/>
        <v/>
      </c>
      <c r="AG499" s="175"/>
      <c r="AH499" s="170"/>
      <c r="AI499" s="77" t="str">
        <f t="shared" si="44"/>
        <v/>
      </c>
      <c r="AJ499" s="80" t="str">
        <f t="array" ref="AJ499">IFERROR(INDEX('[1]Master Price'!$E:$E,MATCH(D499,'[1]Master Price'!$B:$B,0)),"0")</f>
        <v>0</v>
      </c>
      <c r="AK499" s="80">
        <f t="shared" si="45"/>
        <v>0</v>
      </c>
      <c r="AL499" s="82" t="str">
        <f t="shared" si="46"/>
        <v>0-day</v>
      </c>
      <c r="AM499" s="82" t="str">
        <f t="shared" si="47"/>
        <v>0-day</v>
      </c>
      <c r="AN499" s="82" t="str">
        <f t="shared" si="70"/>
        <v>0-day</v>
      </c>
      <c r="AO499" s="82" t="str">
        <f t="shared" si="71"/>
        <v>0-day</v>
      </c>
      <c r="AP499" s="82" t="str">
        <f t="shared" si="50"/>
        <v>0-day</v>
      </c>
      <c r="AQ499" s="82" t="str">
        <f t="shared" si="51"/>
        <v>0-day</v>
      </c>
      <c r="AR499" s="137"/>
      <c r="AS499" s="83" t="str">
        <f t="shared" si="52"/>
        <v/>
      </c>
      <c r="AT499" s="85">
        <f t="shared" si="72"/>
        <v>0</v>
      </c>
      <c r="AU499" s="84" t="e">
        <f t="shared" ca="1" si="53"/>
        <v>#NAME?</v>
      </c>
      <c r="AV499" s="88" t="e">
        <f t="shared" ca="1" si="54"/>
        <v>#NAME?</v>
      </c>
      <c r="AW499" s="83" t="e">
        <f t="shared" ca="1" si="55"/>
        <v>#NAME?</v>
      </c>
      <c r="AX499" s="88" t="e">
        <f t="shared" ca="1" si="56"/>
        <v>#NAME?</v>
      </c>
      <c r="AY499" s="83" t="str">
        <f t="shared" si="57"/>
        <v/>
      </c>
      <c r="AZ499" s="22" t="e">
        <f t="shared" ca="1" si="58"/>
        <v>#NAME?</v>
      </c>
      <c r="BA499" s="22" t="e">
        <f t="shared" ca="1" si="59"/>
        <v>#NAME?</v>
      </c>
      <c r="BB499" s="88" t="e">
        <f t="shared" ca="1" si="60"/>
        <v>#NAME?</v>
      </c>
      <c r="BC499" s="90" t="e">
        <f t="shared" ca="1" si="61"/>
        <v>#NAME?</v>
      </c>
      <c r="BD499" s="90" t="e">
        <f t="shared" ca="1" si="62"/>
        <v>#NAME?</v>
      </c>
      <c r="BE499" s="88" t="e">
        <f t="shared" ca="1" si="63"/>
        <v>#NAME?</v>
      </c>
      <c r="BF499" s="22" t="e">
        <f t="shared" ca="1" si="64"/>
        <v>#NAME?</v>
      </c>
      <c r="BG499" s="22" t="e">
        <f t="shared" ca="1" si="65"/>
        <v>#NAME?</v>
      </c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 t="str">
        <f t="shared" si="43"/>
        <v/>
      </c>
      <c r="B500" s="172"/>
      <c r="C500" s="71"/>
      <c r="D500" s="71"/>
      <c r="E500" s="71"/>
      <c r="F500" s="71"/>
      <c r="G500" s="71"/>
      <c r="H500" s="54" t="str">
        <f t="shared" si="66"/>
        <v/>
      </c>
      <c r="I500" s="71"/>
      <c r="J500" s="71"/>
      <c r="K500" s="71"/>
      <c r="L500" s="71"/>
      <c r="M500" s="71"/>
      <c r="N500" s="54"/>
      <c r="O500" s="71"/>
      <c r="P500" s="71"/>
      <c r="Q500" s="71"/>
      <c r="R500" s="66"/>
      <c r="S500" s="66"/>
      <c r="T500" s="66" t="str">
        <f t="shared" si="67"/>
        <v/>
      </c>
      <c r="U500" s="66"/>
      <c r="V500" s="25"/>
      <c r="W500" s="163"/>
      <c r="X500" s="163"/>
      <c r="Y500" s="69" t="str">
        <f t="shared" si="73"/>
        <v/>
      </c>
      <c r="Z500" s="69"/>
      <c r="AA500" s="69"/>
      <c r="AB500" s="25" t="str">
        <f t="shared" si="68"/>
        <v/>
      </c>
      <c r="AC500" s="71"/>
      <c r="AD500" s="169"/>
      <c r="AE500" s="169"/>
      <c r="AF500" s="69" t="str">
        <f t="shared" si="69"/>
        <v/>
      </c>
      <c r="AG500" s="175"/>
      <c r="AH500" s="170"/>
      <c r="AI500" s="77" t="str">
        <f t="shared" si="44"/>
        <v/>
      </c>
      <c r="AJ500" s="80" t="str">
        <f t="array" ref="AJ500">IFERROR(INDEX('[1]Master Price'!$E:$E,MATCH(D500,'[1]Master Price'!$B:$B,0)),"0")</f>
        <v>0</v>
      </c>
      <c r="AK500" s="80">
        <f t="shared" si="45"/>
        <v>0</v>
      </c>
      <c r="AL500" s="82" t="str">
        <f t="shared" si="46"/>
        <v>0-day</v>
      </c>
      <c r="AM500" s="82" t="str">
        <f t="shared" si="47"/>
        <v>0-day</v>
      </c>
      <c r="AN500" s="82" t="str">
        <f t="shared" si="70"/>
        <v>0-day</v>
      </c>
      <c r="AO500" s="82" t="str">
        <f t="shared" si="71"/>
        <v>0-day</v>
      </c>
      <c r="AP500" s="82" t="str">
        <f t="shared" si="50"/>
        <v>0-day</v>
      </c>
      <c r="AQ500" s="82" t="str">
        <f t="shared" si="51"/>
        <v>0-day</v>
      </c>
      <c r="AR500" s="137"/>
      <c r="AS500" s="83" t="str">
        <f t="shared" si="52"/>
        <v/>
      </c>
      <c r="AT500" s="85">
        <f t="shared" si="72"/>
        <v>0</v>
      </c>
      <c r="AU500" s="84" t="e">
        <f t="shared" ca="1" si="53"/>
        <v>#NAME?</v>
      </c>
      <c r="AV500" s="88" t="e">
        <f t="shared" ca="1" si="54"/>
        <v>#NAME?</v>
      </c>
      <c r="AW500" s="83" t="e">
        <f t="shared" ca="1" si="55"/>
        <v>#NAME?</v>
      </c>
      <c r="AX500" s="88" t="e">
        <f t="shared" ca="1" si="56"/>
        <v>#NAME?</v>
      </c>
      <c r="AY500" s="83" t="str">
        <f t="shared" si="57"/>
        <v/>
      </c>
      <c r="AZ500" s="22" t="e">
        <f t="shared" ca="1" si="58"/>
        <v>#NAME?</v>
      </c>
      <c r="BA500" s="22" t="e">
        <f t="shared" ca="1" si="59"/>
        <v>#NAME?</v>
      </c>
      <c r="BB500" s="88" t="e">
        <f t="shared" ca="1" si="60"/>
        <v>#NAME?</v>
      </c>
      <c r="BC500" s="90" t="e">
        <f t="shared" ca="1" si="61"/>
        <v>#NAME?</v>
      </c>
      <c r="BD500" s="90" t="e">
        <f t="shared" ca="1" si="62"/>
        <v>#NAME?</v>
      </c>
      <c r="BE500" s="88" t="e">
        <f t="shared" ca="1" si="63"/>
        <v>#NAME?</v>
      </c>
      <c r="BF500" s="22" t="e">
        <f t="shared" ca="1" si="64"/>
        <v>#NAME?</v>
      </c>
      <c r="BG500" s="22" t="e">
        <f t="shared" ca="1" si="65"/>
        <v>#NAME?</v>
      </c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 t="str">
        <f t="shared" si="43"/>
        <v/>
      </c>
      <c r="B501" s="172"/>
      <c r="C501" s="71"/>
      <c r="D501" s="71"/>
      <c r="E501" s="71"/>
      <c r="F501" s="71"/>
      <c r="G501" s="71"/>
      <c r="H501" s="54" t="str">
        <f t="shared" si="66"/>
        <v/>
      </c>
      <c r="I501" s="71"/>
      <c r="J501" s="71"/>
      <c r="K501" s="71"/>
      <c r="L501" s="71"/>
      <c r="M501" s="71"/>
      <c r="N501" s="54"/>
      <c r="O501" s="71"/>
      <c r="P501" s="71"/>
      <c r="Q501" s="71"/>
      <c r="R501" s="66"/>
      <c r="S501" s="66"/>
      <c r="T501" s="66" t="str">
        <f t="shared" si="67"/>
        <v/>
      </c>
      <c r="U501" s="66"/>
      <c r="V501" s="25"/>
      <c r="W501" s="163"/>
      <c r="X501" s="163"/>
      <c r="Y501" s="69" t="str">
        <f t="shared" si="73"/>
        <v/>
      </c>
      <c r="Z501" s="69"/>
      <c r="AA501" s="69"/>
      <c r="AB501" s="25" t="str">
        <f t="shared" si="68"/>
        <v/>
      </c>
      <c r="AC501" s="71"/>
      <c r="AD501" s="169"/>
      <c r="AE501" s="169"/>
      <c r="AF501" s="69" t="str">
        <f t="shared" si="69"/>
        <v/>
      </c>
      <c r="AG501" s="175"/>
      <c r="AH501" s="170"/>
      <c r="AI501" s="77" t="str">
        <f t="shared" si="44"/>
        <v/>
      </c>
      <c r="AJ501" s="80" t="str">
        <f t="array" ref="AJ501">IFERROR(INDEX('[1]Master Price'!$E:$E,MATCH(D501,'[1]Master Price'!$B:$B,0)),"0")</f>
        <v>0</v>
      </c>
      <c r="AK501" s="80">
        <f t="shared" si="45"/>
        <v>0</v>
      </c>
      <c r="AL501" s="82" t="str">
        <f t="shared" si="46"/>
        <v>0-day</v>
      </c>
      <c r="AM501" s="82" t="str">
        <f t="shared" si="47"/>
        <v>0-day</v>
      </c>
      <c r="AN501" s="82" t="str">
        <f t="shared" si="70"/>
        <v>0-day</v>
      </c>
      <c r="AO501" s="82" t="str">
        <f t="shared" si="71"/>
        <v>0-day</v>
      </c>
      <c r="AP501" s="82" t="str">
        <f t="shared" si="50"/>
        <v>0-day</v>
      </c>
      <c r="AQ501" s="82" t="str">
        <f t="shared" si="51"/>
        <v>0-day</v>
      </c>
      <c r="AR501" s="137"/>
      <c r="AS501" s="83" t="str">
        <f t="shared" si="52"/>
        <v/>
      </c>
      <c r="AT501" s="85">
        <f t="shared" si="72"/>
        <v>0</v>
      </c>
      <c r="AU501" s="84" t="e">
        <f t="shared" ca="1" si="53"/>
        <v>#NAME?</v>
      </c>
      <c r="AV501" s="88" t="e">
        <f t="shared" ca="1" si="54"/>
        <v>#NAME?</v>
      </c>
      <c r="AW501" s="83" t="e">
        <f t="shared" ca="1" si="55"/>
        <v>#NAME?</v>
      </c>
      <c r="AX501" s="88" t="e">
        <f t="shared" ca="1" si="56"/>
        <v>#NAME?</v>
      </c>
      <c r="AY501" s="83" t="str">
        <f t="shared" si="57"/>
        <v/>
      </c>
      <c r="AZ501" s="22" t="e">
        <f t="shared" ca="1" si="58"/>
        <v>#NAME?</v>
      </c>
      <c r="BA501" s="22" t="e">
        <f t="shared" ca="1" si="59"/>
        <v>#NAME?</v>
      </c>
      <c r="BB501" s="88" t="e">
        <f t="shared" ca="1" si="60"/>
        <v>#NAME?</v>
      </c>
      <c r="BC501" s="90" t="e">
        <f t="shared" ca="1" si="61"/>
        <v>#NAME?</v>
      </c>
      <c r="BD501" s="90" t="e">
        <f t="shared" ca="1" si="62"/>
        <v>#NAME?</v>
      </c>
      <c r="BE501" s="88" t="e">
        <f t="shared" ca="1" si="63"/>
        <v>#NAME?</v>
      </c>
      <c r="BF501" s="22" t="e">
        <f t="shared" ca="1" si="64"/>
        <v>#NAME?</v>
      </c>
      <c r="BG501" s="22" t="e">
        <f t="shared" ca="1" si="65"/>
        <v>#NAME?</v>
      </c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 t="str">
        <f t="shared" si="43"/>
        <v/>
      </c>
      <c r="B502" s="172"/>
      <c r="C502" s="71"/>
      <c r="D502" s="71"/>
      <c r="E502" s="71"/>
      <c r="F502" s="71"/>
      <c r="G502" s="71"/>
      <c r="H502" s="54" t="str">
        <f t="shared" si="66"/>
        <v/>
      </c>
      <c r="I502" s="71"/>
      <c r="J502" s="71"/>
      <c r="K502" s="71"/>
      <c r="L502" s="71"/>
      <c r="M502" s="71"/>
      <c r="N502" s="54"/>
      <c r="O502" s="71"/>
      <c r="P502" s="71"/>
      <c r="Q502" s="71"/>
      <c r="R502" s="66"/>
      <c r="S502" s="66"/>
      <c r="T502" s="66" t="str">
        <f t="shared" si="67"/>
        <v/>
      </c>
      <c r="U502" s="66"/>
      <c r="V502" s="25"/>
      <c r="W502" s="163"/>
      <c r="X502" s="163"/>
      <c r="Y502" s="69" t="str">
        <f t="shared" si="73"/>
        <v/>
      </c>
      <c r="Z502" s="69"/>
      <c r="AA502" s="69"/>
      <c r="AB502" s="25" t="str">
        <f t="shared" si="68"/>
        <v/>
      </c>
      <c r="AC502" s="71"/>
      <c r="AD502" s="169"/>
      <c r="AE502" s="169"/>
      <c r="AF502" s="69" t="str">
        <f t="shared" si="69"/>
        <v/>
      </c>
      <c r="AG502" s="175"/>
      <c r="AH502" s="170"/>
      <c r="AI502" s="77" t="str">
        <f t="shared" si="44"/>
        <v/>
      </c>
      <c r="AJ502" s="80" t="str">
        <f t="array" ref="AJ502">IFERROR(INDEX('[1]Master Price'!$E:$E,MATCH(D502,'[1]Master Price'!$B:$B,0)),"0")</f>
        <v>0</v>
      </c>
      <c r="AK502" s="80">
        <f t="shared" si="45"/>
        <v>0</v>
      </c>
      <c r="AL502" s="82" t="str">
        <f t="shared" si="46"/>
        <v>0-day</v>
      </c>
      <c r="AM502" s="82" t="str">
        <f t="shared" si="47"/>
        <v>0-day</v>
      </c>
      <c r="AN502" s="82" t="str">
        <f t="shared" si="70"/>
        <v>0-day</v>
      </c>
      <c r="AO502" s="82" t="str">
        <f t="shared" si="71"/>
        <v>0-day</v>
      </c>
      <c r="AP502" s="82" t="str">
        <f t="shared" si="50"/>
        <v>0-day</v>
      </c>
      <c r="AQ502" s="82" t="str">
        <f t="shared" si="51"/>
        <v>0-day</v>
      </c>
      <c r="AR502" s="137"/>
      <c r="AS502" s="83" t="str">
        <f t="shared" si="52"/>
        <v/>
      </c>
      <c r="AT502" s="85">
        <f t="shared" si="72"/>
        <v>0</v>
      </c>
      <c r="AU502" s="84" t="e">
        <f t="shared" ca="1" si="53"/>
        <v>#NAME?</v>
      </c>
      <c r="AV502" s="88" t="e">
        <f t="shared" ca="1" si="54"/>
        <v>#NAME?</v>
      </c>
      <c r="AW502" s="83" t="e">
        <f t="shared" ca="1" si="55"/>
        <v>#NAME?</v>
      </c>
      <c r="AX502" s="88" t="e">
        <f t="shared" ca="1" si="56"/>
        <v>#NAME?</v>
      </c>
      <c r="AY502" s="83" t="str">
        <f t="shared" si="57"/>
        <v/>
      </c>
      <c r="AZ502" s="22" t="e">
        <f t="shared" ca="1" si="58"/>
        <v>#NAME?</v>
      </c>
      <c r="BA502" s="22" t="e">
        <f t="shared" ca="1" si="59"/>
        <v>#NAME?</v>
      </c>
      <c r="BB502" s="88" t="e">
        <f t="shared" ca="1" si="60"/>
        <v>#NAME?</v>
      </c>
      <c r="BC502" s="90" t="e">
        <f t="shared" ca="1" si="61"/>
        <v>#NAME?</v>
      </c>
      <c r="BD502" s="90" t="e">
        <f t="shared" ca="1" si="62"/>
        <v>#NAME?</v>
      </c>
      <c r="BE502" s="88" t="e">
        <f t="shared" ca="1" si="63"/>
        <v>#NAME?</v>
      </c>
      <c r="BF502" s="22" t="e">
        <f t="shared" ca="1" si="64"/>
        <v>#NAME?</v>
      </c>
      <c r="BG502" s="22" t="e">
        <f t="shared" ca="1" si="65"/>
        <v>#NAME?</v>
      </c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 t="str">
        <f t="shared" si="43"/>
        <v/>
      </c>
      <c r="B503" s="172"/>
      <c r="C503" s="71"/>
      <c r="D503" s="71"/>
      <c r="E503" s="71"/>
      <c r="F503" s="71"/>
      <c r="G503" s="71"/>
      <c r="H503" s="54" t="str">
        <f t="shared" si="66"/>
        <v/>
      </c>
      <c r="I503" s="71"/>
      <c r="J503" s="71"/>
      <c r="K503" s="71"/>
      <c r="L503" s="71"/>
      <c r="M503" s="71"/>
      <c r="N503" s="54"/>
      <c r="O503" s="71"/>
      <c r="P503" s="71"/>
      <c r="Q503" s="71"/>
      <c r="R503" s="66"/>
      <c r="S503" s="66"/>
      <c r="T503" s="66" t="str">
        <f t="shared" si="67"/>
        <v/>
      </c>
      <c r="U503" s="66"/>
      <c r="V503" s="25"/>
      <c r="W503" s="163"/>
      <c r="X503" s="163"/>
      <c r="Y503" s="69" t="str">
        <f t="shared" si="73"/>
        <v/>
      </c>
      <c r="Z503" s="69"/>
      <c r="AA503" s="69"/>
      <c r="AB503" s="25" t="str">
        <f t="shared" si="68"/>
        <v/>
      </c>
      <c r="AC503" s="71"/>
      <c r="AD503" s="71"/>
      <c r="AE503" s="71"/>
      <c r="AF503" s="69" t="str">
        <f t="shared" si="69"/>
        <v/>
      </c>
      <c r="AG503" s="71"/>
      <c r="AH503" s="170"/>
      <c r="AI503" s="77" t="str">
        <f t="shared" si="44"/>
        <v/>
      </c>
      <c r="AJ503" s="80" t="str">
        <f t="array" ref="AJ503">IFERROR(INDEX('[1]Master Price'!$E:$E,MATCH(D503,'[1]Master Price'!$B:$B,0)),"0")</f>
        <v>0</v>
      </c>
      <c r="AK503" s="80">
        <f t="shared" si="45"/>
        <v>0</v>
      </c>
      <c r="AL503" s="82" t="str">
        <f t="shared" si="46"/>
        <v>0-day</v>
      </c>
      <c r="AM503" s="82" t="str">
        <f t="shared" si="47"/>
        <v>0-day</v>
      </c>
      <c r="AN503" s="82" t="str">
        <f t="shared" si="70"/>
        <v>0-day</v>
      </c>
      <c r="AO503" s="82" t="str">
        <f t="shared" si="71"/>
        <v>0-day</v>
      </c>
      <c r="AP503" s="82" t="str">
        <f t="shared" si="50"/>
        <v>0-day</v>
      </c>
      <c r="AQ503" s="82" t="str">
        <f t="shared" si="51"/>
        <v>0-day</v>
      </c>
      <c r="AR503" s="137"/>
      <c r="AS503" s="83" t="str">
        <f t="shared" si="52"/>
        <v/>
      </c>
      <c r="AT503" s="85">
        <f t="shared" si="72"/>
        <v>0</v>
      </c>
      <c r="AU503" s="84" t="e">
        <f t="shared" ca="1" si="53"/>
        <v>#NAME?</v>
      </c>
      <c r="AV503" s="88" t="e">
        <f t="shared" ca="1" si="54"/>
        <v>#NAME?</v>
      </c>
      <c r="AW503" s="83" t="e">
        <f t="shared" ca="1" si="55"/>
        <v>#NAME?</v>
      </c>
      <c r="AX503" s="88" t="e">
        <f t="shared" ca="1" si="56"/>
        <v>#NAME?</v>
      </c>
      <c r="AY503" s="83" t="str">
        <f t="shared" si="57"/>
        <v/>
      </c>
      <c r="AZ503" s="22" t="e">
        <f t="shared" ca="1" si="58"/>
        <v>#NAME?</v>
      </c>
      <c r="BA503" s="22" t="e">
        <f t="shared" ca="1" si="59"/>
        <v>#NAME?</v>
      </c>
      <c r="BB503" s="88" t="e">
        <f t="shared" ca="1" si="60"/>
        <v>#NAME?</v>
      </c>
      <c r="BC503" s="90" t="e">
        <f t="shared" ca="1" si="61"/>
        <v>#NAME?</v>
      </c>
      <c r="BD503" s="90" t="e">
        <f t="shared" ca="1" si="62"/>
        <v>#NAME?</v>
      </c>
      <c r="BE503" s="88" t="e">
        <f t="shared" ca="1" si="63"/>
        <v>#NAME?</v>
      </c>
      <c r="BF503" s="22" t="e">
        <f t="shared" ca="1" si="64"/>
        <v>#NAME?</v>
      </c>
      <c r="BG503" s="22" t="e">
        <f t="shared" ca="1" si="65"/>
        <v>#NAME?</v>
      </c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 t="str">
        <f t="shared" si="43"/>
        <v/>
      </c>
      <c r="B504" s="172"/>
      <c r="C504" s="71"/>
      <c r="D504" s="71"/>
      <c r="E504" s="71"/>
      <c r="F504" s="71"/>
      <c r="G504" s="71"/>
      <c r="H504" s="54" t="str">
        <f t="shared" si="66"/>
        <v/>
      </c>
      <c r="I504" s="71"/>
      <c r="J504" s="71"/>
      <c r="K504" s="71"/>
      <c r="L504" s="71"/>
      <c r="M504" s="71"/>
      <c r="N504" s="54"/>
      <c r="O504" s="71"/>
      <c r="P504" s="71"/>
      <c r="Q504" s="71"/>
      <c r="R504" s="66"/>
      <c r="S504" s="66"/>
      <c r="T504" s="66" t="str">
        <f t="shared" si="67"/>
        <v/>
      </c>
      <c r="U504" s="66"/>
      <c r="V504" s="25"/>
      <c r="W504" s="163"/>
      <c r="X504" s="163"/>
      <c r="Y504" s="69" t="str">
        <f t="shared" si="73"/>
        <v/>
      </c>
      <c r="Z504" s="69"/>
      <c r="AA504" s="69"/>
      <c r="AB504" s="25" t="str">
        <f t="shared" si="68"/>
        <v/>
      </c>
      <c r="AC504" s="71"/>
      <c r="AD504" s="71"/>
      <c r="AE504" s="71"/>
      <c r="AF504" s="69" t="str">
        <f t="shared" si="69"/>
        <v/>
      </c>
      <c r="AG504" s="71"/>
      <c r="AH504" s="170"/>
      <c r="AI504" s="77" t="str">
        <f t="shared" si="44"/>
        <v/>
      </c>
      <c r="AJ504" s="80" t="str">
        <f t="array" ref="AJ504">IFERROR(INDEX('[1]Master Price'!$E:$E,MATCH(D504,'[1]Master Price'!$B:$B,0)),"0")</f>
        <v>0</v>
      </c>
      <c r="AK504" s="80">
        <f t="shared" si="45"/>
        <v>0</v>
      </c>
      <c r="AL504" s="82" t="str">
        <f t="shared" si="46"/>
        <v>0-day</v>
      </c>
      <c r="AM504" s="82" t="str">
        <f t="shared" si="47"/>
        <v>0-day</v>
      </c>
      <c r="AN504" s="82" t="str">
        <f t="shared" si="70"/>
        <v>0-day</v>
      </c>
      <c r="AO504" s="82" t="str">
        <f t="shared" si="71"/>
        <v>0-day</v>
      </c>
      <c r="AP504" s="82" t="str">
        <f t="shared" si="50"/>
        <v>0-day</v>
      </c>
      <c r="AQ504" s="82" t="str">
        <f t="shared" si="51"/>
        <v>0-day</v>
      </c>
      <c r="AR504" s="137"/>
      <c r="AS504" s="83" t="str">
        <f t="shared" si="52"/>
        <v/>
      </c>
      <c r="AT504" s="85">
        <f t="shared" si="72"/>
        <v>0</v>
      </c>
      <c r="AU504" s="84" t="e">
        <f t="shared" ca="1" si="53"/>
        <v>#NAME?</v>
      </c>
      <c r="AV504" s="88" t="e">
        <f t="shared" ca="1" si="54"/>
        <v>#NAME?</v>
      </c>
      <c r="AW504" s="83" t="e">
        <f t="shared" ca="1" si="55"/>
        <v>#NAME?</v>
      </c>
      <c r="AX504" s="88" t="e">
        <f t="shared" ca="1" si="56"/>
        <v>#NAME?</v>
      </c>
      <c r="AY504" s="83" t="str">
        <f t="shared" si="57"/>
        <v/>
      </c>
      <c r="AZ504" s="22" t="e">
        <f t="shared" ca="1" si="58"/>
        <v>#NAME?</v>
      </c>
      <c r="BA504" s="22" t="e">
        <f t="shared" ca="1" si="59"/>
        <v>#NAME?</v>
      </c>
      <c r="BB504" s="88" t="e">
        <f t="shared" ca="1" si="60"/>
        <v>#NAME?</v>
      </c>
      <c r="BC504" s="90" t="e">
        <f t="shared" ca="1" si="61"/>
        <v>#NAME?</v>
      </c>
      <c r="BD504" s="90" t="e">
        <f t="shared" ca="1" si="62"/>
        <v>#NAME?</v>
      </c>
      <c r="BE504" s="88" t="e">
        <f t="shared" ca="1" si="63"/>
        <v>#NAME?</v>
      </c>
      <c r="BF504" s="22" t="e">
        <f t="shared" ca="1" si="64"/>
        <v>#NAME?</v>
      </c>
      <c r="BG504" s="22" t="e">
        <f t="shared" ca="1" si="65"/>
        <v>#NAME?</v>
      </c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 t="str">
        <f t="shared" si="43"/>
        <v/>
      </c>
      <c r="B505" s="172"/>
      <c r="C505" s="71"/>
      <c r="D505" s="71"/>
      <c r="E505" s="71"/>
      <c r="F505" s="71"/>
      <c r="G505" s="71"/>
      <c r="H505" s="54" t="str">
        <f t="shared" si="66"/>
        <v/>
      </c>
      <c r="I505" s="71"/>
      <c r="J505" s="71"/>
      <c r="K505" s="71"/>
      <c r="L505" s="71"/>
      <c r="M505" s="71"/>
      <c r="N505" s="54"/>
      <c r="O505" s="71"/>
      <c r="P505" s="71"/>
      <c r="Q505" s="71"/>
      <c r="R505" s="66"/>
      <c r="S505" s="66"/>
      <c r="T505" s="66" t="str">
        <f t="shared" si="67"/>
        <v/>
      </c>
      <c r="U505" s="66"/>
      <c r="V505" s="25"/>
      <c r="W505" s="163"/>
      <c r="X505" s="163"/>
      <c r="Y505" s="69" t="str">
        <f t="shared" si="73"/>
        <v/>
      </c>
      <c r="Z505" s="69"/>
      <c r="AA505" s="69"/>
      <c r="AB505" s="25" t="str">
        <f t="shared" si="68"/>
        <v/>
      </c>
      <c r="AC505" s="71"/>
      <c r="AD505" s="71"/>
      <c r="AE505" s="71"/>
      <c r="AF505" s="69" t="str">
        <f t="shared" si="69"/>
        <v/>
      </c>
      <c r="AG505" s="71"/>
      <c r="AH505" s="170"/>
      <c r="AI505" s="77" t="str">
        <f t="shared" si="44"/>
        <v/>
      </c>
      <c r="AJ505" s="80" t="str">
        <f t="array" ref="AJ505">IFERROR(INDEX('[1]Master Price'!$E:$E,MATCH(D505,'[1]Master Price'!$B:$B,0)),"0")</f>
        <v>0</v>
      </c>
      <c r="AK505" s="80">
        <f t="shared" si="45"/>
        <v>0</v>
      </c>
      <c r="AL505" s="82" t="str">
        <f t="shared" si="46"/>
        <v>0-day</v>
      </c>
      <c r="AM505" s="82" t="str">
        <f t="shared" si="47"/>
        <v>0-day</v>
      </c>
      <c r="AN505" s="82" t="str">
        <f t="shared" si="70"/>
        <v>0-day</v>
      </c>
      <c r="AO505" s="82" t="str">
        <f t="shared" si="71"/>
        <v>0-day</v>
      </c>
      <c r="AP505" s="82" t="str">
        <f t="shared" si="50"/>
        <v>0-day</v>
      </c>
      <c r="AQ505" s="82" t="str">
        <f t="shared" si="51"/>
        <v>0-day</v>
      </c>
      <c r="AR505" s="137"/>
      <c r="AS505" s="83" t="str">
        <f t="shared" si="52"/>
        <v/>
      </c>
      <c r="AT505" s="85">
        <f t="shared" si="72"/>
        <v>0</v>
      </c>
      <c r="AU505" s="84" t="e">
        <f t="shared" ca="1" si="53"/>
        <v>#NAME?</v>
      </c>
      <c r="AV505" s="88" t="e">
        <f t="shared" ca="1" si="54"/>
        <v>#NAME?</v>
      </c>
      <c r="AW505" s="83" t="e">
        <f t="shared" ca="1" si="55"/>
        <v>#NAME?</v>
      </c>
      <c r="AX505" s="88" t="e">
        <f t="shared" ca="1" si="56"/>
        <v>#NAME?</v>
      </c>
      <c r="AY505" s="83" t="str">
        <f t="shared" si="57"/>
        <v/>
      </c>
      <c r="AZ505" s="22" t="e">
        <f t="shared" ca="1" si="58"/>
        <v>#NAME?</v>
      </c>
      <c r="BA505" s="22" t="e">
        <f t="shared" ca="1" si="59"/>
        <v>#NAME?</v>
      </c>
      <c r="BB505" s="88" t="e">
        <f t="shared" ca="1" si="60"/>
        <v>#NAME?</v>
      </c>
      <c r="BC505" s="90" t="e">
        <f t="shared" ca="1" si="61"/>
        <v>#NAME?</v>
      </c>
      <c r="BD505" s="90" t="e">
        <f t="shared" ca="1" si="62"/>
        <v>#NAME?</v>
      </c>
      <c r="BE505" s="88" t="e">
        <f t="shared" ca="1" si="63"/>
        <v>#NAME?</v>
      </c>
      <c r="BF505" s="22" t="e">
        <f t="shared" ca="1" si="64"/>
        <v>#NAME?</v>
      </c>
      <c r="BG505" s="22" t="e">
        <f t="shared" ca="1" si="65"/>
        <v>#NAME?</v>
      </c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 t="str">
        <f t="shared" si="43"/>
        <v/>
      </c>
      <c r="B506" s="172"/>
      <c r="C506" s="71"/>
      <c r="D506" s="71"/>
      <c r="E506" s="71"/>
      <c r="F506" s="71"/>
      <c r="G506" s="71"/>
      <c r="H506" s="54" t="str">
        <f t="shared" si="66"/>
        <v/>
      </c>
      <c r="I506" s="71"/>
      <c r="J506" s="71"/>
      <c r="K506" s="71"/>
      <c r="L506" s="71"/>
      <c r="M506" s="71"/>
      <c r="N506" s="54"/>
      <c r="O506" s="71"/>
      <c r="P506" s="71"/>
      <c r="Q506" s="71"/>
      <c r="R506" s="66"/>
      <c r="S506" s="66"/>
      <c r="T506" s="66" t="str">
        <f t="shared" si="67"/>
        <v/>
      </c>
      <c r="U506" s="66"/>
      <c r="V506" s="25"/>
      <c r="W506" s="163"/>
      <c r="X506" s="163"/>
      <c r="Y506" s="69" t="str">
        <f t="shared" si="73"/>
        <v/>
      </c>
      <c r="Z506" s="69"/>
      <c r="AA506" s="69"/>
      <c r="AB506" s="25" t="str">
        <f t="shared" si="68"/>
        <v/>
      </c>
      <c r="AC506" s="71"/>
      <c r="AD506" s="169"/>
      <c r="AE506" s="169"/>
      <c r="AF506" s="69" t="str">
        <f t="shared" si="69"/>
        <v/>
      </c>
      <c r="AG506" s="175"/>
      <c r="AH506" s="170"/>
      <c r="AI506" s="77" t="str">
        <f t="shared" si="44"/>
        <v/>
      </c>
      <c r="AJ506" s="80" t="str">
        <f t="array" ref="AJ506">IFERROR(INDEX('[1]Master Price'!$E:$E,MATCH(D506,'[1]Master Price'!$B:$B,0)),"0")</f>
        <v>0</v>
      </c>
      <c r="AK506" s="80">
        <f t="shared" si="45"/>
        <v>0</v>
      </c>
      <c r="AL506" s="82" t="str">
        <f t="shared" si="46"/>
        <v>0-day</v>
      </c>
      <c r="AM506" s="82" t="str">
        <f t="shared" si="47"/>
        <v>0-day</v>
      </c>
      <c r="AN506" s="82" t="str">
        <f t="shared" si="70"/>
        <v>0-day</v>
      </c>
      <c r="AO506" s="82" t="str">
        <f t="shared" si="71"/>
        <v>0-day</v>
      </c>
      <c r="AP506" s="82" t="str">
        <f t="shared" si="50"/>
        <v>0-day</v>
      </c>
      <c r="AQ506" s="82" t="str">
        <f t="shared" si="51"/>
        <v>0-day</v>
      </c>
      <c r="AR506" s="137"/>
      <c r="AS506" s="83" t="str">
        <f t="shared" si="52"/>
        <v/>
      </c>
      <c r="AT506" s="85">
        <f t="shared" si="72"/>
        <v>0</v>
      </c>
      <c r="AU506" s="84" t="e">
        <f t="shared" ca="1" si="53"/>
        <v>#NAME?</v>
      </c>
      <c r="AV506" s="88" t="e">
        <f t="shared" ca="1" si="54"/>
        <v>#NAME?</v>
      </c>
      <c r="AW506" s="83" t="e">
        <f t="shared" ca="1" si="55"/>
        <v>#NAME?</v>
      </c>
      <c r="AX506" s="88" t="e">
        <f t="shared" ca="1" si="56"/>
        <v>#NAME?</v>
      </c>
      <c r="AY506" s="83" t="str">
        <f t="shared" si="57"/>
        <v/>
      </c>
      <c r="AZ506" s="22" t="e">
        <f t="shared" ca="1" si="58"/>
        <v>#NAME?</v>
      </c>
      <c r="BA506" s="22" t="e">
        <f t="shared" ca="1" si="59"/>
        <v>#NAME?</v>
      </c>
      <c r="BB506" s="88" t="e">
        <f t="shared" ca="1" si="60"/>
        <v>#NAME?</v>
      </c>
      <c r="BC506" s="90" t="e">
        <f t="shared" ca="1" si="61"/>
        <v>#NAME?</v>
      </c>
      <c r="BD506" s="90" t="e">
        <f t="shared" ca="1" si="62"/>
        <v>#NAME?</v>
      </c>
      <c r="BE506" s="88" t="e">
        <f t="shared" ca="1" si="63"/>
        <v>#NAME?</v>
      </c>
      <c r="BF506" s="22" t="e">
        <f t="shared" ca="1" si="64"/>
        <v>#NAME?</v>
      </c>
      <c r="BG506" s="22" t="e">
        <f t="shared" ca="1" si="65"/>
        <v>#NAME?</v>
      </c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 t="str">
        <f t="shared" si="43"/>
        <v/>
      </c>
      <c r="B507" s="172"/>
      <c r="C507" s="71"/>
      <c r="D507" s="71"/>
      <c r="E507" s="71"/>
      <c r="F507" s="71"/>
      <c r="G507" s="71"/>
      <c r="H507" s="54" t="str">
        <f t="shared" si="66"/>
        <v/>
      </c>
      <c r="I507" s="71"/>
      <c r="J507" s="71"/>
      <c r="K507" s="71"/>
      <c r="L507" s="71"/>
      <c r="M507" s="71"/>
      <c r="N507" s="54"/>
      <c r="O507" s="71"/>
      <c r="P507" s="71"/>
      <c r="Q507" s="71"/>
      <c r="R507" s="66"/>
      <c r="S507" s="66"/>
      <c r="T507" s="66" t="str">
        <f t="shared" si="67"/>
        <v/>
      </c>
      <c r="U507" s="66"/>
      <c r="V507" s="25"/>
      <c r="W507" s="163"/>
      <c r="X507" s="163"/>
      <c r="Y507" s="69" t="str">
        <f t="shared" si="73"/>
        <v/>
      </c>
      <c r="Z507" s="69"/>
      <c r="AA507" s="69"/>
      <c r="AB507" s="25" t="str">
        <f t="shared" si="68"/>
        <v/>
      </c>
      <c r="AC507" s="71"/>
      <c r="AD507" s="169"/>
      <c r="AE507" s="169"/>
      <c r="AF507" s="69" t="str">
        <f t="shared" si="69"/>
        <v/>
      </c>
      <c r="AG507" s="175"/>
      <c r="AH507" s="170"/>
      <c r="AI507" s="77" t="str">
        <f t="shared" si="44"/>
        <v/>
      </c>
      <c r="AJ507" s="80" t="str">
        <f t="array" ref="AJ507">IFERROR(INDEX('[1]Master Price'!$E:$E,MATCH(D507,'[1]Master Price'!$B:$B,0)),"0")</f>
        <v>0</v>
      </c>
      <c r="AK507" s="80">
        <f t="shared" si="45"/>
        <v>0</v>
      </c>
      <c r="AL507" s="82" t="str">
        <f t="shared" si="46"/>
        <v>0-day</v>
      </c>
      <c r="AM507" s="82" t="str">
        <f t="shared" si="47"/>
        <v>0-day</v>
      </c>
      <c r="AN507" s="82" t="str">
        <f t="shared" si="70"/>
        <v>0-day</v>
      </c>
      <c r="AO507" s="82" t="str">
        <f t="shared" si="71"/>
        <v>0-day</v>
      </c>
      <c r="AP507" s="82" t="str">
        <f t="shared" si="50"/>
        <v>0-day</v>
      </c>
      <c r="AQ507" s="82" t="str">
        <f t="shared" si="51"/>
        <v>0-day</v>
      </c>
      <c r="AR507" s="137"/>
      <c r="AS507" s="83" t="str">
        <f t="shared" si="52"/>
        <v/>
      </c>
      <c r="AT507" s="85">
        <f t="shared" si="72"/>
        <v>0</v>
      </c>
      <c r="AU507" s="84" t="e">
        <f t="shared" ca="1" si="53"/>
        <v>#NAME?</v>
      </c>
      <c r="AV507" s="88" t="e">
        <f t="shared" ca="1" si="54"/>
        <v>#NAME?</v>
      </c>
      <c r="AW507" s="83" t="e">
        <f t="shared" ca="1" si="55"/>
        <v>#NAME?</v>
      </c>
      <c r="AX507" s="88" t="e">
        <f t="shared" ca="1" si="56"/>
        <v>#NAME?</v>
      </c>
      <c r="AY507" s="83" t="str">
        <f t="shared" si="57"/>
        <v/>
      </c>
      <c r="AZ507" s="22" t="e">
        <f t="shared" ca="1" si="58"/>
        <v>#NAME?</v>
      </c>
      <c r="BA507" s="22" t="e">
        <f t="shared" ca="1" si="59"/>
        <v>#NAME?</v>
      </c>
      <c r="BB507" s="88" t="e">
        <f t="shared" ca="1" si="60"/>
        <v>#NAME?</v>
      </c>
      <c r="BC507" s="90" t="e">
        <f t="shared" ca="1" si="61"/>
        <v>#NAME?</v>
      </c>
      <c r="BD507" s="90" t="e">
        <f t="shared" ca="1" si="62"/>
        <v>#NAME?</v>
      </c>
      <c r="BE507" s="88" t="e">
        <f t="shared" ca="1" si="63"/>
        <v>#NAME?</v>
      </c>
      <c r="BF507" s="22" t="e">
        <f t="shared" ca="1" si="64"/>
        <v>#NAME?</v>
      </c>
      <c r="BG507" s="22" t="e">
        <f t="shared" ca="1" si="65"/>
        <v>#NAME?</v>
      </c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 t="str">
        <f t="shared" ref="A508:A514" si="74">IF(C508=0,"",ROW()-ROW($A$2))</f>
        <v/>
      </c>
      <c r="B508" s="172"/>
      <c r="C508" s="71"/>
      <c r="D508" s="71"/>
      <c r="E508" s="71"/>
      <c r="F508" s="71"/>
      <c r="G508" s="71"/>
      <c r="H508" s="54" t="str">
        <f t="shared" si="66"/>
        <v/>
      </c>
      <c r="I508" s="71"/>
      <c r="J508" s="71"/>
      <c r="K508" s="71"/>
      <c r="L508" s="71"/>
      <c r="M508" s="71"/>
      <c r="N508" s="54"/>
      <c r="O508" s="71"/>
      <c r="P508" s="71"/>
      <c r="Q508" s="71"/>
      <c r="R508" s="66"/>
      <c r="S508" s="66"/>
      <c r="T508" s="66" t="str">
        <f t="shared" si="67"/>
        <v/>
      </c>
      <c r="U508" s="66"/>
      <c r="V508" s="25"/>
      <c r="W508" s="163"/>
      <c r="X508" s="163"/>
      <c r="Y508" s="69" t="str">
        <f t="shared" si="73"/>
        <v/>
      </c>
      <c r="Z508" s="69"/>
      <c r="AA508" s="69"/>
      <c r="AB508" s="25" t="str">
        <f t="shared" si="68"/>
        <v/>
      </c>
      <c r="AC508" s="71"/>
      <c r="AD508" s="71"/>
      <c r="AE508" s="71"/>
      <c r="AF508" s="69" t="str">
        <f t="shared" si="69"/>
        <v/>
      </c>
      <c r="AG508" s="71"/>
      <c r="AH508" s="170"/>
      <c r="AI508" s="77" t="str">
        <f t="shared" ref="AI508:AI510" si="75">IF(C512=0,"",_xludf.IFS(
  ISBLANK(AD512),"NOT INVOICED",
  ISBLANK(AH512),"UNPAID",
  TRUE,"PAID"
))</f>
        <v/>
      </c>
      <c r="AJ508" s="80" t="str">
        <f t="array" ref="AJ508">IFERROR(INDEX('[1]Master Price'!$E:$E,MATCH(D508,'[1]Master Price'!$B:$B,0)),"0")</f>
        <v>0</v>
      </c>
      <c r="AK508" s="80">
        <f t="shared" ref="AK508:AK514" si="76">AJ508*F508</f>
        <v>0</v>
      </c>
      <c r="AL508" s="82" t="str">
        <f t="shared" ref="AL508:AL514" si="77">IFERROR(DATEDIF(B508,T508,"d"),"0")&amp;"-day"</f>
        <v>0-day</v>
      </c>
      <c r="AM508" s="82" t="str">
        <f t="shared" ref="AM508:AM514" si="78">IFERROR(DATEDIF(S508,U508,"d"),"0")&amp;"-day"</f>
        <v>0-day</v>
      </c>
      <c r="AN508" s="82" t="str">
        <f t="shared" si="70"/>
        <v>0-day</v>
      </c>
      <c r="AO508" s="82" t="str">
        <f t="shared" si="71"/>
        <v>0-day</v>
      </c>
      <c r="AP508" s="82" t="str">
        <f t="shared" ref="AP508:AP514" si="79">IFERROR(DATEDIF(AA508,AE508,"d"),"0")&amp;"-day"</f>
        <v>0-day</v>
      </c>
      <c r="AQ508" s="82" t="str">
        <f t="shared" ref="AQ508:AQ514" si="80">SUM(AL508:AP508)&amp;"-day"</f>
        <v>0-day</v>
      </c>
      <c r="AR508" s="137"/>
      <c r="AS508" s="83" t="str">
        <f t="shared" ref="AS508:AS514" si="81">IF(AT508=0,"",ROW()-ROW($AS$2))</f>
        <v/>
      </c>
      <c r="AT508" s="85">
        <f t="shared" si="72"/>
        <v>0</v>
      </c>
      <c r="AU508" s="84" t="e">
        <f t="shared" ref="AU508:AU514" ca="1" si="82">_xludf.ifna(INDEX($B:$B,MATCH(AT508,$C:$C,FALSE)),"")</f>
        <v>#NAME?</v>
      </c>
      <c r="AV508" s="88" t="e">
        <f t="shared" ref="AV508:AV514" ca="1" si="83">_xludf.ifna(INDEX($U:$U,MATCH(AT508,$C:$C,FALSE)),"")</f>
        <v>#NAME?</v>
      </c>
      <c r="AW508" s="83" t="e">
        <f t="shared" ref="AW508:AW514" ca="1" si="84">_xludf.ifna(INDEX($Z:$Z,MATCH(AT508,$C:$C,FALSE)),"")</f>
        <v>#NAME?</v>
      </c>
      <c r="AX508" s="88" t="e">
        <f t="shared" ref="AX508:AX514" ca="1" si="85">_xludf.ifna(INDEX($AA:$AA,MATCH(AT508,$C:$C,FALSE)),"")</f>
        <v>#NAME?</v>
      </c>
      <c r="AY508" s="83" t="str">
        <f t="shared" ref="AY508:AY514" si="86">IFERROR(INDEX($R:$R,MATCH(AT508,$C:$C,FALSE)),"")</f>
        <v/>
      </c>
      <c r="AZ508" s="22" t="e">
        <f t="shared" ref="AZ508:AZ514" ca="1" si="87">_xludf.ifna(INDEX($V:$V,MATCH(AT508,$C:$C,FALSE)),"")</f>
        <v>#NAME?</v>
      </c>
      <c r="BA508" s="22" t="e">
        <f t="shared" ref="BA508:BA514" ca="1" si="88">_xludf.ifna(INDEX($W:$W,MATCH(AT508,$C:$C,FALSE)),"")</f>
        <v>#NAME?</v>
      </c>
      <c r="BB508" s="88" t="e">
        <f t="shared" ref="BB508:BB514" ca="1" si="89">_xludf.ifna(INDEX($X:$X,MATCH(AT508,$C:$C,FALSE)),"")</f>
        <v>#NAME?</v>
      </c>
      <c r="BC508" s="90" t="e">
        <f t="shared" ref="BC508:BC514" ca="1" si="90">_xludf.ifna(INDEX($AD:$AD,MATCH(AT508,$C:$C,FALSE)),"")</f>
        <v>#NAME?</v>
      </c>
      <c r="BD508" s="90" t="e">
        <f t="shared" ref="BD508:BD514" ca="1" si="91">_xludf.ifna(INDEX($AE:$AE,MATCH(AT508,$C:$C,FALSE)),"")</f>
        <v>#NAME?</v>
      </c>
      <c r="BE508" s="88" t="e">
        <f t="shared" ref="BE508:BE514" ca="1" si="92">_xludf.ifna(INDEX($AG:$AG,MATCH(AT508,$C:$C,FALSE)),"")</f>
        <v>#NAME?</v>
      </c>
      <c r="BF508" s="22" t="e">
        <f t="shared" ref="BF508:BF514" ca="1" si="93">_xludf.ifna(INDEX($T:$T,MATCH(AT508,$C:$C,FALSE),""),"")</f>
        <v>#NAME?</v>
      </c>
      <c r="BG508" s="22" t="e">
        <f t="shared" ref="BG508:BG514" ca="1" si="94">_xludf.ifna(INDEX($AI:$AI,MATCH(AT508,$C:$C,FALSE)),"")</f>
        <v>#NAME?</v>
      </c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25" t="str">
        <f t="shared" si="74"/>
        <v/>
      </c>
      <c r="B509" s="172"/>
      <c r="C509" s="71"/>
      <c r="D509" s="71"/>
      <c r="E509" s="71"/>
      <c r="F509" s="71"/>
      <c r="G509" s="71"/>
      <c r="H509" s="54" t="str">
        <f t="shared" si="66"/>
        <v/>
      </c>
      <c r="I509" s="71"/>
      <c r="J509" s="71"/>
      <c r="K509" s="71"/>
      <c r="L509" s="71"/>
      <c r="M509" s="71"/>
      <c r="N509" s="54"/>
      <c r="O509" s="71"/>
      <c r="P509" s="71"/>
      <c r="Q509" s="71"/>
      <c r="R509" s="66"/>
      <c r="S509" s="66"/>
      <c r="T509" s="66" t="str">
        <f t="shared" si="67"/>
        <v/>
      </c>
      <c r="U509" s="66"/>
      <c r="V509" s="25"/>
      <c r="W509" s="163"/>
      <c r="X509" s="163"/>
      <c r="Y509" s="69" t="str">
        <f t="shared" si="73"/>
        <v/>
      </c>
      <c r="Z509" s="69"/>
      <c r="AA509" s="69"/>
      <c r="AB509" s="25" t="str">
        <f t="shared" si="68"/>
        <v/>
      </c>
      <c r="AC509" s="71"/>
      <c r="AD509" s="71"/>
      <c r="AE509" s="71"/>
      <c r="AF509" s="69" t="str">
        <f t="shared" si="69"/>
        <v/>
      </c>
      <c r="AG509" s="71"/>
      <c r="AH509" s="170"/>
      <c r="AI509" s="77" t="str">
        <f t="shared" si="75"/>
        <v/>
      </c>
      <c r="AJ509" s="80" t="str">
        <f t="array" ref="AJ509">IFERROR(INDEX('[1]Master Price'!$E:$E,MATCH(D509,'[1]Master Price'!$B:$B,0)),"0")</f>
        <v>0</v>
      </c>
      <c r="AK509" s="80">
        <f t="shared" si="76"/>
        <v>0</v>
      </c>
      <c r="AL509" s="82" t="str">
        <f t="shared" si="77"/>
        <v>0-day</v>
      </c>
      <c r="AM509" s="82" t="str">
        <f t="shared" si="78"/>
        <v>0-day</v>
      </c>
      <c r="AN509" s="82" t="str">
        <f t="shared" si="70"/>
        <v>0-day</v>
      </c>
      <c r="AO509" s="82" t="str">
        <f t="shared" si="71"/>
        <v>0-day</v>
      </c>
      <c r="AP509" s="82" t="str">
        <f t="shared" si="79"/>
        <v>0-day</v>
      </c>
      <c r="AQ509" s="82" t="str">
        <f t="shared" si="80"/>
        <v>0-day</v>
      </c>
      <c r="AR509" s="137"/>
      <c r="AS509" s="83" t="str">
        <f t="shared" si="81"/>
        <v/>
      </c>
      <c r="AT509" s="85">
        <f t="shared" si="72"/>
        <v>0</v>
      </c>
      <c r="AU509" s="84" t="e">
        <f t="shared" ca="1" si="82"/>
        <v>#NAME?</v>
      </c>
      <c r="AV509" s="88" t="e">
        <f t="shared" ca="1" si="83"/>
        <v>#NAME?</v>
      </c>
      <c r="AW509" s="83" t="e">
        <f t="shared" ca="1" si="84"/>
        <v>#NAME?</v>
      </c>
      <c r="AX509" s="88" t="e">
        <f t="shared" ca="1" si="85"/>
        <v>#NAME?</v>
      </c>
      <c r="AY509" s="83" t="str">
        <f t="shared" si="86"/>
        <v/>
      </c>
      <c r="AZ509" s="22" t="e">
        <f t="shared" ca="1" si="87"/>
        <v>#NAME?</v>
      </c>
      <c r="BA509" s="22" t="e">
        <f t="shared" ca="1" si="88"/>
        <v>#NAME?</v>
      </c>
      <c r="BB509" s="88" t="e">
        <f t="shared" ca="1" si="89"/>
        <v>#NAME?</v>
      </c>
      <c r="BC509" s="90" t="e">
        <f t="shared" ca="1" si="90"/>
        <v>#NAME?</v>
      </c>
      <c r="BD509" s="90" t="e">
        <f t="shared" ca="1" si="91"/>
        <v>#NAME?</v>
      </c>
      <c r="BE509" s="88" t="e">
        <f t="shared" ca="1" si="92"/>
        <v>#NAME?</v>
      </c>
      <c r="BF509" s="22" t="e">
        <f t="shared" ca="1" si="93"/>
        <v>#NAME?</v>
      </c>
      <c r="BG509" s="22" t="e">
        <f t="shared" ca="1" si="94"/>
        <v>#NAME?</v>
      </c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25" t="str">
        <f t="shared" si="74"/>
        <v/>
      </c>
      <c r="B510" s="172"/>
      <c r="C510" s="71"/>
      <c r="D510" s="71"/>
      <c r="E510" s="71"/>
      <c r="F510" s="71"/>
      <c r="G510" s="71"/>
      <c r="H510" s="54" t="str">
        <f t="shared" si="66"/>
        <v/>
      </c>
      <c r="I510" s="71"/>
      <c r="J510" s="71"/>
      <c r="K510" s="71"/>
      <c r="L510" s="71"/>
      <c r="M510" s="71"/>
      <c r="N510" s="54"/>
      <c r="O510" s="71"/>
      <c r="P510" s="71"/>
      <c r="Q510" s="71"/>
      <c r="R510" s="66"/>
      <c r="S510" s="66"/>
      <c r="T510" s="66" t="str">
        <f t="shared" si="67"/>
        <v/>
      </c>
      <c r="U510" s="66"/>
      <c r="V510" s="25"/>
      <c r="W510" s="163"/>
      <c r="X510" s="163"/>
      <c r="Y510" s="69" t="str">
        <f t="shared" si="73"/>
        <v/>
      </c>
      <c r="Z510" s="69"/>
      <c r="AA510" s="69"/>
      <c r="AB510" s="25" t="str">
        <f t="shared" si="68"/>
        <v/>
      </c>
      <c r="AC510" s="71"/>
      <c r="AD510" s="71"/>
      <c r="AE510" s="71"/>
      <c r="AF510" s="69" t="str">
        <f t="shared" si="69"/>
        <v/>
      </c>
      <c r="AG510" s="71"/>
      <c r="AH510" s="170"/>
      <c r="AI510" s="77" t="str">
        <f t="shared" si="75"/>
        <v/>
      </c>
      <c r="AJ510" s="80" t="str">
        <f t="array" ref="AJ510">IFERROR(INDEX('[1]Master Price'!$E:$E,MATCH(D510,'[1]Master Price'!$B:$B,0)),"0")</f>
        <v>0</v>
      </c>
      <c r="AK510" s="80">
        <f t="shared" si="76"/>
        <v>0</v>
      </c>
      <c r="AL510" s="82" t="str">
        <f t="shared" si="77"/>
        <v>0-day</v>
      </c>
      <c r="AM510" s="82" t="str">
        <f t="shared" si="78"/>
        <v>0-day</v>
      </c>
      <c r="AN510" s="82" t="str">
        <f t="shared" si="70"/>
        <v>0-day</v>
      </c>
      <c r="AO510" s="82" t="str">
        <f t="shared" si="71"/>
        <v>0-day</v>
      </c>
      <c r="AP510" s="82" t="str">
        <f t="shared" si="79"/>
        <v>0-day</v>
      </c>
      <c r="AQ510" s="82" t="str">
        <f t="shared" si="80"/>
        <v>0-day</v>
      </c>
      <c r="AR510" s="137"/>
      <c r="AS510" s="83" t="str">
        <f t="shared" si="81"/>
        <v/>
      </c>
      <c r="AT510" s="85">
        <f t="shared" si="72"/>
        <v>0</v>
      </c>
      <c r="AU510" s="84" t="e">
        <f t="shared" ca="1" si="82"/>
        <v>#NAME?</v>
      </c>
      <c r="AV510" s="88" t="e">
        <f t="shared" ca="1" si="83"/>
        <v>#NAME?</v>
      </c>
      <c r="AW510" s="83" t="e">
        <f t="shared" ca="1" si="84"/>
        <v>#NAME?</v>
      </c>
      <c r="AX510" s="88" t="e">
        <f t="shared" ca="1" si="85"/>
        <v>#NAME?</v>
      </c>
      <c r="AY510" s="83" t="str">
        <f t="shared" si="86"/>
        <v/>
      </c>
      <c r="AZ510" s="22" t="e">
        <f t="shared" ca="1" si="87"/>
        <v>#NAME?</v>
      </c>
      <c r="BA510" s="22" t="e">
        <f t="shared" ca="1" si="88"/>
        <v>#NAME?</v>
      </c>
      <c r="BB510" s="88" t="e">
        <f t="shared" ca="1" si="89"/>
        <v>#NAME?</v>
      </c>
      <c r="BC510" s="90" t="e">
        <f t="shared" ca="1" si="90"/>
        <v>#NAME?</v>
      </c>
      <c r="BD510" s="90" t="e">
        <f t="shared" ca="1" si="91"/>
        <v>#NAME?</v>
      </c>
      <c r="BE510" s="88" t="e">
        <f t="shared" ca="1" si="92"/>
        <v>#NAME?</v>
      </c>
      <c r="BF510" s="22" t="e">
        <f t="shared" ca="1" si="93"/>
        <v>#NAME?</v>
      </c>
      <c r="BG510" s="22" t="e">
        <f t="shared" ca="1" si="94"/>
        <v>#NAME?</v>
      </c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25" t="str">
        <f t="shared" si="74"/>
        <v/>
      </c>
      <c r="B511" s="172"/>
      <c r="C511" s="71"/>
      <c r="D511" s="71"/>
      <c r="E511" s="71"/>
      <c r="F511" s="71"/>
      <c r="G511" s="71"/>
      <c r="H511" s="54" t="str">
        <f t="shared" si="66"/>
        <v/>
      </c>
      <c r="I511" s="71"/>
      <c r="J511" s="71"/>
      <c r="K511" s="71"/>
      <c r="L511" s="71"/>
      <c r="M511" s="71"/>
      <c r="N511" s="54"/>
      <c r="O511" s="71"/>
      <c r="P511" s="71"/>
      <c r="Q511" s="71"/>
      <c r="R511" s="66"/>
      <c r="S511" s="66"/>
      <c r="T511" s="66" t="str">
        <f t="shared" si="67"/>
        <v/>
      </c>
      <c r="U511" s="66"/>
      <c r="V511" s="25"/>
      <c r="W511" s="163"/>
      <c r="X511" s="163"/>
      <c r="Y511" s="69" t="str">
        <f t="shared" si="73"/>
        <v/>
      </c>
      <c r="Z511" s="69"/>
      <c r="AA511" s="69"/>
      <c r="AB511" s="25" t="str">
        <f t="shared" si="68"/>
        <v/>
      </c>
      <c r="AC511" s="71"/>
      <c r="AD511" s="71"/>
      <c r="AE511" s="71"/>
      <c r="AF511" s="69" t="str">
        <f t="shared" si="69"/>
        <v/>
      </c>
      <c r="AG511" s="71"/>
      <c r="AH511" s="170"/>
      <c r="AI511" s="77" t="str">
        <f t="shared" ref="AI511:AI514" si="95">IF(C1812=0,"",_xludf.IFS(
  ISBLANK(AD1812),"NOT INVOICED",
  ISBLANK(AH1812),"UNPAID",
  TRUE,"PAID"
))</f>
        <v/>
      </c>
      <c r="AJ511" s="80" t="str">
        <f t="array" ref="AJ511">IFERROR(INDEX('[1]Master Price'!$E:$E,MATCH(D511,'[1]Master Price'!$B:$B,0)),"0")</f>
        <v>0</v>
      </c>
      <c r="AK511" s="80">
        <f t="shared" si="76"/>
        <v>0</v>
      </c>
      <c r="AL511" s="82" t="str">
        <f t="shared" si="77"/>
        <v>0-day</v>
      </c>
      <c r="AM511" s="82" t="str">
        <f t="shared" si="78"/>
        <v>0-day</v>
      </c>
      <c r="AN511" s="82" t="str">
        <f t="shared" si="70"/>
        <v>0-day</v>
      </c>
      <c r="AO511" s="82" t="str">
        <f t="shared" si="71"/>
        <v>0-day</v>
      </c>
      <c r="AP511" s="82" t="str">
        <f t="shared" si="79"/>
        <v>0-day</v>
      </c>
      <c r="AQ511" s="82" t="str">
        <f t="shared" si="80"/>
        <v>0-day</v>
      </c>
      <c r="AR511" s="137"/>
      <c r="AS511" s="83" t="str">
        <f t="shared" si="81"/>
        <v/>
      </c>
      <c r="AT511" s="85">
        <f t="shared" si="72"/>
        <v>0</v>
      </c>
      <c r="AU511" s="84" t="e">
        <f t="shared" ca="1" si="82"/>
        <v>#NAME?</v>
      </c>
      <c r="AV511" s="88" t="e">
        <f t="shared" ca="1" si="83"/>
        <v>#NAME?</v>
      </c>
      <c r="AW511" s="83" t="e">
        <f t="shared" ca="1" si="84"/>
        <v>#NAME?</v>
      </c>
      <c r="AX511" s="88" t="e">
        <f t="shared" ca="1" si="85"/>
        <v>#NAME?</v>
      </c>
      <c r="AY511" s="83" t="str">
        <f t="shared" si="86"/>
        <v/>
      </c>
      <c r="AZ511" s="22" t="e">
        <f t="shared" ca="1" si="87"/>
        <v>#NAME?</v>
      </c>
      <c r="BA511" s="22" t="e">
        <f t="shared" ca="1" si="88"/>
        <v>#NAME?</v>
      </c>
      <c r="BB511" s="88" t="e">
        <f t="shared" ca="1" si="89"/>
        <v>#NAME?</v>
      </c>
      <c r="BC511" s="90" t="e">
        <f t="shared" ca="1" si="90"/>
        <v>#NAME?</v>
      </c>
      <c r="BD511" s="90" t="e">
        <f t="shared" ca="1" si="91"/>
        <v>#NAME?</v>
      </c>
      <c r="BE511" s="88" t="e">
        <f t="shared" ca="1" si="92"/>
        <v>#NAME?</v>
      </c>
      <c r="BF511" s="22" t="e">
        <f t="shared" ca="1" si="93"/>
        <v>#NAME?</v>
      </c>
      <c r="BG511" s="22" t="e">
        <f t="shared" ca="1" si="94"/>
        <v>#NAME?</v>
      </c>
      <c r="BH511" s="10"/>
      <c r="BI511" s="10"/>
      <c r="BJ511" s="10"/>
      <c r="BK511" s="10"/>
      <c r="BL511" s="10"/>
      <c r="BM511" s="10"/>
      <c r="BN511" s="12"/>
      <c r="BO511" s="12"/>
    </row>
    <row r="512" spans="1:67" ht="13.5" customHeight="1" x14ac:dyDescent="0.35">
      <c r="A512" s="25" t="str">
        <f t="shared" si="74"/>
        <v/>
      </c>
      <c r="B512" s="172"/>
      <c r="C512" s="71"/>
      <c r="D512" s="71"/>
      <c r="E512" s="71"/>
      <c r="F512" s="71"/>
      <c r="G512" s="71"/>
      <c r="H512" s="54" t="str">
        <f t="shared" si="66"/>
        <v/>
      </c>
      <c r="I512" s="71"/>
      <c r="J512" s="71"/>
      <c r="K512" s="71"/>
      <c r="L512" s="71"/>
      <c r="M512" s="71"/>
      <c r="N512" s="54"/>
      <c r="O512" s="71"/>
      <c r="P512" s="71"/>
      <c r="Q512" s="71"/>
      <c r="R512" s="66"/>
      <c r="S512" s="66"/>
      <c r="T512" s="66" t="str">
        <f t="shared" si="67"/>
        <v/>
      </c>
      <c r="U512" s="66"/>
      <c r="V512" s="25"/>
      <c r="W512" s="163"/>
      <c r="X512" s="163"/>
      <c r="Y512" s="69" t="str">
        <f t="shared" si="73"/>
        <v/>
      </c>
      <c r="Z512" s="69"/>
      <c r="AA512" s="69"/>
      <c r="AB512" s="25" t="str">
        <f t="shared" si="68"/>
        <v/>
      </c>
      <c r="AC512" s="71"/>
      <c r="AD512" s="71"/>
      <c r="AE512" s="71"/>
      <c r="AF512" s="69" t="str">
        <f t="shared" si="69"/>
        <v/>
      </c>
      <c r="AG512" s="71"/>
      <c r="AH512" s="170"/>
      <c r="AI512" s="77" t="str">
        <f t="shared" si="95"/>
        <v/>
      </c>
      <c r="AJ512" s="80" t="str">
        <f t="array" ref="AJ512">IFERROR(INDEX('[1]Master Price'!$E:$E,MATCH(D512,'[1]Master Price'!$B:$B,0)),"0")</f>
        <v>0</v>
      </c>
      <c r="AK512" s="80">
        <f t="shared" si="76"/>
        <v>0</v>
      </c>
      <c r="AL512" s="82" t="str">
        <f t="shared" si="77"/>
        <v>0-day</v>
      </c>
      <c r="AM512" s="82" t="str">
        <f t="shared" si="78"/>
        <v>0-day</v>
      </c>
      <c r="AN512" s="82" t="str">
        <f t="shared" si="70"/>
        <v>0-day</v>
      </c>
      <c r="AO512" s="82" t="str">
        <f t="shared" si="71"/>
        <v>0-day</v>
      </c>
      <c r="AP512" s="82" t="str">
        <f t="shared" si="79"/>
        <v>0-day</v>
      </c>
      <c r="AQ512" s="82" t="str">
        <f t="shared" si="80"/>
        <v>0-day</v>
      </c>
      <c r="AR512" s="137"/>
      <c r="AS512" s="83" t="str">
        <f t="shared" si="81"/>
        <v/>
      </c>
      <c r="AT512" s="85">
        <f t="shared" si="72"/>
        <v>0</v>
      </c>
      <c r="AU512" s="84" t="e">
        <f t="shared" ca="1" si="82"/>
        <v>#NAME?</v>
      </c>
      <c r="AV512" s="88" t="e">
        <f t="shared" ca="1" si="83"/>
        <v>#NAME?</v>
      </c>
      <c r="AW512" s="83" t="e">
        <f t="shared" ca="1" si="84"/>
        <v>#NAME?</v>
      </c>
      <c r="AX512" s="88" t="e">
        <f t="shared" ca="1" si="85"/>
        <v>#NAME?</v>
      </c>
      <c r="AY512" s="83" t="str">
        <f t="shared" si="86"/>
        <v/>
      </c>
      <c r="AZ512" s="22" t="e">
        <f t="shared" ca="1" si="87"/>
        <v>#NAME?</v>
      </c>
      <c r="BA512" s="22" t="e">
        <f t="shared" ca="1" si="88"/>
        <v>#NAME?</v>
      </c>
      <c r="BB512" s="88" t="e">
        <f t="shared" ca="1" si="89"/>
        <v>#NAME?</v>
      </c>
      <c r="BC512" s="90" t="e">
        <f t="shared" ca="1" si="90"/>
        <v>#NAME?</v>
      </c>
      <c r="BD512" s="90" t="e">
        <f t="shared" ca="1" si="91"/>
        <v>#NAME?</v>
      </c>
      <c r="BE512" s="88" t="e">
        <f t="shared" ca="1" si="92"/>
        <v>#NAME?</v>
      </c>
      <c r="BF512" s="22" t="e">
        <f t="shared" ca="1" si="93"/>
        <v>#NAME?</v>
      </c>
      <c r="BG512" s="22" t="e">
        <f t="shared" ca="1" si="94"/>
        <v>#NAME?</v>
      </c>
      <c r="BH512" s="10"/>
      <c r="BI512" s="10"/>
      <c r="BJ512" s="10"/>
      <c r="BK512" s="10"/>
      <c r="BL512" s="10"/>
      <c r="BM512" s="10"/>
      <c r="BN512" s="12"/>
      <c r="BO512" s="12"/>
    </row>
    <row r="513" spans="1:67" ht="13.5" customHeight="1" x14ac:dyDescent="0.35">
      <c r="A513" s="25" t="str">
        <f t="shared" si="74"/>
        <v/>
      </c>
      <c r="B513" s="172"/>
      <c r="C513" s="71"/>
      <c r="D513" s="71"/>
      <c r="E513" s="71"/>
      <c r="F513" s="71"/>
      <c r="G513" s="71"/>
      <c r="H513" s="54" t="str">
        <f t="shared" ref="H513:H514" si="96">IF(C513=0,"",IF(R513&gt;0,"DONE","WAITING"))</f>
        <v/>
      </c>
      <c r="I513" s="71"/>
      <c r="J513" s="71"/>
      <c r="K513" s="71"/>
      <c r="L513" s="71"/>
      <c r="M513" s="71"/>
      <c r="N513" s="54"/>
      <c r="O513" s="71"/>
      <c r="P513" s="71"/>
      <c r="Q513" s="71"/>
      <c r="R513" s="66"/>
      <c r="S513" s="66"/>
      <c r="T513" s="66" t="str">
        <f t="shared" ref="T513:T514" si="97">IF(C513=0,"",IF(ISBLANK(S513),"WAITING","DONE"))</f>
        <v/>
      </c>
      <c r="U513" s="66"/>
      <c r="V513" s="25"/>
      <c r="W513" s="163"/>
      <c r="X513" s="163"/>
      <c r="Y513" s="69" t="str">
        <f t="shared" si="73"/>
        <v/>
      </c>
      <c r="Z513" s="69"/>
      <c r="AA513" s="69"/>
      <c r="AB513" s="25" t="str">
        <f t="shared" ref="AB513:AB514" si="98">IF(C513=0,"",IF(Z513&gt;0,"DONE","WAITING"))</f>
        <v/>
      </c>
      <c r="AC513" s="71"/>
      <c r="AD513" s="71"/>
      <c r="AE513" s="71"/>
      <c r="AF513" s="69" t="str">
        <f t="shared" ref="AF513:AF514" si="99">IF(C513=0,"",IF(AD513&gt;0,"DONE","WAITING"))</f>
        <v/>
      </c>
      <c r="AG513" s="71"/>
      <c r="AH513" s="170"/>
      <c r="AI513" s="77" t="str">
        <f t="shared" si="95"/>
        <v/>
      </c>
      <c r="AJ513" s="80" t="str">
        <f t="array" ref="AJ513">IFERROR(INDEX('[1]Master Price'!$E:$E,MATCH(D513,'[1]Master Price'!$B:$B,0)),"0")</f>
        <v>0</v>
      </c>
      <c r="AK513" s="80">
        <f t="shared" si="76"/>
        <v>0</v>
      </c>
      <c r="AL513" s="82" t="str">
        <f t="shared" si="77"/>
        <v>0-day</v>
      </c>
      <c r="AM513" s="82" t="str">
        <f t="shared" si="78"/>
        <v>0-day</v>
      </c>
      <c r="AN513" s="82" t="str">
        <f t="shared" si="70"/>
        <v>0-day</v>
      </c>
      <c r="AO513" s="82" t="str">
        <f t="shared" si="71"/>
        <v>0-day</v>
      </c>
      <c r="AP513" s="82" t="str">
        <f t="shared" si="79"/>
        <v>0-day</v>
      </c>
      <c r="AQ513" s="82" t="str">
        <f t="shared" si="80"/>
        <v>0-day</v>
      </c>
      <c r="AR513" s="137"/>
      <c r="AS513" s="83" t="str">
        <f t="shared" si="81"/>
        <v/>
      </c>
      <c r="AT513" s="85">
        <f t="shared" si="72"/>
        <v>0</v>
      </c>
      <c r="AU513" s="84" t="e">
        <f t="shared" ca="1" si="82"/>
        <v>#NAME?</v>
      </c>
      <c r="AV513" s="88" t="e">
        <f t="shared" ca="1" si="83"/>
        <v>#NAME?</v>
      </c>
      <c r="AW513" s="83" t="e">
        <f t="shared" ca="1" si="84"/>
        <v>#NAME?</v>
      </c>
      <c r="AX513" s="88" t="e">
        <f t="shared" ca="1" si="85"/>
        <v>#NAME?</v>
      </c>
      <c r="AY513" s="83" t="str">
        <f t="shared" si="86"/>
        <v/>
      </c>
      <c r="AZ513" s="22" t="e">
        <f t="shared" ca="1" si="87"/>
        <v>#NAME?</v>
      </c>
      <c r="BA513" s="22" t="e">
        <f t="shared" ca="1" si="88"/>
        <v>#NAME?</v>
      </c>
      <c r="BB513" s="88" t="e">
        <f t="shared" ca="1" si="89"/>
        <v>#NAME?</v>
      </c>
      <c r="BC513" s="90" t="e">
        <f t="shared" ca="1" si="90"/>
        <v>#NAME?</v>
      </c>
      <c r="BD513" s="90" t="e">
        <f t="shared" ca="1" si="91"/>
        <v>#NAME?</v>
      </c>
      <c r="BE513" s="88" t="e">
        <f t="shared" ca="1" si="92"/>
        <v>#NAME?</v>
      </c>
      <c r="BF513" s="22" t="e">
        <f t="shared" ca="1" si="93"/>
        <v>#NAME?</v>
      </c>
      <c r="BG513" s="22" t="e">
        <f t="shared" ca="1" si="94"/>
        <v>#NAME?</v>
      </c>
      <c r="BH513" s="10"/>
      <c r="BI513" s="10"/>
      <c r="BJ513" s="10"/>
      <c r="BK513" s="10"/>
      <c r="BL513" s="10"/>
      <c r="BM513" s="10"/>
      <c r="BN513" s="12"/>
      <c r="BO513" s="12"/>
    </row>
    <row r="514" spans="1:67" ht="13.5" customHeight="1" x14ac:dyDescent="0.35">
      <c r="A514" s="25" t="str">
        <f t="shared" si="74"/>
        <v/>
      </c>
      <c r="B514" s="172"/>
      <c r="C514" s="71"/>
      <c r="D514" s="71"/>
      <c r="E514" s="71"/>
      <c r="F514" s="71"/>
      <c r="G514" s="71"/>
      <c r="H514" s="54" t="str">
        <f t="shared" si="96"/>
        <v/>
      </c>
      <c r="I514" s="71"/>
      <c r="J514" s="71"/>
      <c r="K514" s="71"/>
      <c r="L514" s="71"/>
      <c r="M514" s="71"/>
      <c r="N514" s="54"/>
      <c r="O514" s="71"/>
      <c r="P514" s="71"/>
      <c r="Q514" s="71"/>
      <c r="R514" s="66"/>
      <c r="S514" s="66"/>
      <c r="T514" s="66" t="str">
        <f t="shared" si="97"/>
        <v/>
      </c>
      <c r="U514" s="66"/>
      <c r="V514" s="25"/>
      <c r="W514" s="163"/>
      <c r="X514" s="163"/>
      <c r="Y514" s="69" t="str">
        <f t="shared" si="73"/>
        <v/>
      </c>
      <c r="Z514" s="69"/>
      <c r="AA514" s="69"/>
      <c r="AB514" s="25" t="str">
        <f t="shared" si="98"/>
        <v/>
      </c>
      <c r="AC514" s="71"/>
      <c r="AD514" s="71"/>
      <c r="AE514" s="71"/>
      <c r="AF514" s="69" t="str">
        <f t="shared" si="99"/>
        <v/>
      </c>
      <c r="AG514" s="71"/>
      <c r="AH514" s="170"/>
      <c r="AI514" s="77" t="str">
        <f t="shared" si="95"/>
        <v/>
      </c>
      <c r="AJ514" s="80" t="str">
        <f t="array" ref="AJ514">IFERROR(INDEX('[1]Master Price'!$E:$E,MATCH(D514,'[1]Master Price'!$B:$B,0)),"0")</f>
        <v>0</v>
      </c>
      <c r="AK514" s="80">
        <f t="shared" si="76"/>
        <v>0</v>
      </c>
      <c r="AL514" s="82" t="str">
        <f t="shared" si="77"/>
        <v>0-day</v>
      </c>
      <c r="AM514" s="82" t="str">
        <f t="shared" si="78"/>
        <v>0-day</v>
      </c>
      <c r="AN514" s="82" t="str">
        <f t="shared" si="70"/>
        <v>0-day</v>
      </c>
      <c r="AO514" s="82" t="str">
        <f t="shared" si="71"/>
        <v>0-day</v>
      </c>
      <c r="AP514" s="82" t="str">
        <f t="shared" si="79"/>
        <v>0-day</v>
      </c>
      <c r="AQ514" s="82" t="str">
        <f t="shared" si="80"/>
        <v>0-day</v>
      </c>
      <c r="AR514" s="137"/>
      <c r="AS514" s="83" t="str">
        <f t="shared" si="81"/>
        <v/>
      </c>
      <c r="AT514" s="85">
        <f t="shared" si="72"/>
        <v>0</v>
      </c>
      <c r="AU514" s="84" t="e">
        <f t="shared" ca="1" si="82"/>
        <v>#NAME?</v>
      </c>
      <c r="AV514" s="88" t="e">
        <f t="shared" ca="1" si="83"/>
        <v>#NAME?</v>
      </c>
      <c r="AW514" s="83" t="e">
        <f t="shared" ca="1" si="84"/>
        <v>#NAME?</v>
      </c>
      <c r="AX514" s="88" t="e">
        <f t="shared" ca="1" si="85"/>
        <v>#NAME?</v>
      </c>
      <c r="AY514" s="83" t="str">
        <f t="shared" si="86"/>
        <v/>
      </c>
      <c r="AZ514" s="22" t="e">
        <f t="shared" ca="1" si="87"/>
        <v>#NAME?</v>
      </c>
      <c r="BA514" s="22" t="e">
        <f t="shared" ca="1" si="88"/>
        <v>#NAME?</v>
      </c>
      <c r="BB514" s="88" t="e">
        <f t="shared" ca="1" si="89"/>
        <v>#NAME?</v>
      </c>
      <c r="BC514" s="90" t="e">
        <f t="shared" ca="1" si="90"/>
        <v>#NAME?</v>
      </c>
      <c r="BD514" s="90" t="e">
        <f t="shared" ca="1" si="91"/>
        <v>#NAME?</v>
      </c>
      <c r="BE514" s="88" t="e">
        <f t="shared" ca="1" si="92"/>
        <v>#NAME?</v>
      </c>
      <c r="BF514" s="22" t="e">
        <f t="shared" ca="1" si="93"/>
        <v>#NAME?</v>
      </c>
      <c r="BG514" s="22" t="e">
        <f t="shared" ca="1" si="94"/>
        <v>#NAME?</v>
      </c>
      <c r="BH514" s="10"/>
      <c r="BI514" s="10"/>
      <c r="BJ514" s="10"/>
      <c r="BK514" s="10"/>
      <c r="BL514" s="10"/>
      <c r="BM514" s="10"/>
      <c r="BN514" s="12"/>
      <c r="BO514" s="12"/>
    </row>
    <row r="515" spans="1:67" ht="13.5" customHeight="1" x14ac:dyDescent="0.35">
      <c r="A515" s="181"/>
      <c r="B515" s="194"/>
      <c r="C515" s="12"/>
      <c r="D515" s="12"/>
      <c r="E515" s="12"/>
      <c r="F515" s="12"/>
      <c r="G515" s="12"/>
      <c r="H515" s="131"/>
      <c r="I515" s="12"/>
      <c r="J515" s="12"/>
      <c r="K515" s="12"/>
      <c r="L515" s="12"/>
      <c r="M515" s="12"/>
      <c r="N515" s="54"/>
      <c r="O515" s="12"/>
      <c r="P515" s="12"/>
      <c r="Q515" s="12"/>
      <c r="R515" s="183"/>
      <c r="S515" s="183"/>
      <c r="T515" s="183"/>
      <c r="U515" s="183"/>
      <c r="V515" s="181"/>
      <c r="W515" s="184"/>
      <c r="X515" s="184"/>
      <c r="Y515" s="185"/>
      <c r="Z515" s="185"/>
      <c r="AA515" s="185"/>
      <c r="AB515" s="181"/>
      <c r="AC515" s="12"/>
      <c r="AD515" s="12"/>
      <c r="AE515" s="12"/>
      <c r="AF515" s="185"/>
      <c r="AG515" s="12"/>
      <c r="AH515" s="195"/>
      <c r="AI515" s="186"/>
      <c r="AJ515" s="187"/>
      <c r="AK515" s="187"/>
      <c r="AL515" s="188"/>
      <c r="AM515" s="188"/>
      <c r="AN515" s="188"/>
      <c r="AO515" s="188"/>
      <c r="AP515" s="188"/>
      <c r="AQ515" s="188"/>
      <c r="AR515" s="137"/>
      <c r="AS515" s="189"/>
      <c r="AT515" s="196"/>
      <c r="AU515" s="191"/>
      <c r="AV515" s="190"/>
      <c r="AW515" s="189"/>
      <c r="AX515" s="190"/>
      <c r="AY515" s="189"/>
      <c r="AZ515" s="192"/>
      <c r="BA515" s="192"/>
      <c r="BB515" s="190"/>
      <c r="BC515" s="197"/>
      <c r="BD515" s="197"/>
      <c r="BE515" s="190"/>
      <c r="BF515" s="192"/>
      <c r="BG515" s="192"/>
      <c r="BH515" s="10"/>
      <c r="BI515" s="10"/>
      <c r="BJ515" s="10"/>
      <c r="BK515" s="10"/>
      <c r="BL515" s="10"/>
      <c r="BM515" s="10"/>
      <c r="BN515" s="12"/>
      <c r="BO515" s="12"/>
    </row>
    <row r="516" spans="1:67" ht="13.5" customHeight="1" x14ac:dyDescent="0.35">
      <c r="A516" s="181"/>
      <c r="B516" s="194"/>
      <c r="C516" s="12"/>
      <c r="D516" s="12"/>
      <c r="E516" s="12"/>
      <c r="F516" s="12"/>
      <c r="G516" s="12"/>
      <c r="H516" s="131"/>
      <c r="I516" s="12"/>
      <c r="J516" s="12"/>
      <c r="K516" s="12"/>
      <c r="L516" s="12"/>
      <c r="M516" s="12"/>
      <c r="N516" s="54"/>
      <c r="O516" s="12"/>
      <c r="P516" s="12"/>
      <c r="Q516" s="12"/>
      <c r="R516" s="183"/>
      <c r="S516" s="183"/>
      <c r="T516" s="183"/>
      <c r="U516" s="183"/>
      <c r="V516" s="181"/>
      <c r="W516" s="184"/>
      <c r="X516" s="184"/>
      <c r="Y516" s="185"/>
      <c r="Z516" s="185"/>
      <c r="AA516" s="185"/>
      <c r="AB516" s="181"/>
      <c r="AC516" s="12"/>
      <c r="AD516" s="12"/>
      <c r="AE516" s="12"/>
      <c r="AF516" s="185"/>
      <c r="AG516" s="12"/>
      <c r="AH516" s="195"/>
      <c r="AI516" s="186"/>
      <c r="AJ516" s="187"/>
      <c r="AK516" s="187"/>
      <c r="AL516" s="188"/>
      <c r="AM516" s="188"/>
      <c r="AN516" s="188"/>
      <c r="AO516" s="188"/>
      <c r="AP516" s="188"/>
      <c r="AQ516" s="188"/>
      <c r="AR516" s="137"/>
      <c r="AS516" s="189"/>
      <c r="AT516" s="196"/>
      <c r="AU516" s="191"/>
      <c r="AV516" s="190"/>
      <c r="AW516" s="189"/>
      <c r="AX516" s="190"/>
      <c r="AY516" s="189"/>
      <c r="AZ516" s="192"/>
      <c r="BA516" s="192"/>
      <c r="BB516" s="190"/>
      <c r="BC516" s="197"/>
      <c r="BD516" s="197"/>
      <c r="BE516" s="190"/>
      <c r="BF516" s="192"/>
      <c r="BG516" s="192"/>
      <c r="BH516" s="10"/>
      <c r="BI516" s="10"/>
      <c r="BJ516" s="10"/>
      <c r="BK516" s="10"/>
      <c r="BL516" s="10"/>
      <c r="BM516" s="10"/>
      <c r="BN516" s="12"/>
      <c r="BO516" s="12"/>
    </row>
    <row r="517" spans="1:67" ht="13.5" customHeight="1" x14ac:dyDescent="0.35">
      <c r="A517" s="181"/>
      <c r="B517" s="194"/>
      <c r="C517" s="12"/>
      <c r="D517" s="12"/>
      <c r="E517" s="12"/>
      <c r="F517" s="12"/>
      <c r="G517" s="12"/>
      <c r="H517" s="131"/>
      <c r="I517" s="12"/>
      <c r="J517" s="12"/>
      <c r="K517" s="12"/>
      <c r="L517" s="12"/>
      <c r="M517" s="12"/>
      <c r="N517" s="54"/>
      <c r="O517" s="12"/>
      <c r="P517" s="12"/>
      <c r="Q517" s="12"/>
      <c r="R517" s="183"/>
      <c r="S517" s="183"/>
      <c r="T517" s="183"/>
      <c r="U517" s="183"/>
      <c r="V517" s="181"/>
      <c r="W517" s="184"/>
      <c r="X517" s="184"/>
      <c r="Y517" s="185"/>
      <c r="Z517" s="185"/>
      <c r="AA517" s="185"/>
      <c r="AB517" s="181"/>
      <c r="AC517" s="12"/>
      <c r="AD517" s="12"/>
      <c r="AE517" s="12"/>
      <c r="AF517" s="185"/>
      <c r="AG517" s="12"/>
      <c r="AH517" s="195"/>
      <c r="AI517" s="186"/>
      <c r="AJ517" s="187"/>
      <c r="AK517" s="187"/>
      <c r="AL517" s="188"/>
      <c r="AM517" s="188"/>
      <c r="AN517" s="188"/>
      <c r="AO517" s="188"/>
      <c r="AP517" s="188"/>
      <c r="AQ517" s="188"/>
      <c r="AR517" s="137"/>
      <c r="AS517" s="189"/>
      <c r="AT517" s="196"/>
      <c r="AU517" s="191"/>
      <c r="AV517" s="190"/>
      <c r="AW517" s="189"/>
      <c r="AX517" s="190"/>
      <c r="AY517" s="189"/>
      <c r="AZ517" s="192"/>
      <c r="BA517" s="192"/>
      <c r="BB517" s="190"/>
      <c r="BC517" s="197"/>
      <c r="BD517" s="197"/>
      <c r="BE517" s="190"/>
      <c r="BF517" s="192"/>
      <c r="BG517" s="192"/>
      <c r="BH517" s="10"/>
      <c r="BI517" s="10"/>
      <c r="BJ517" s="10"/>
      <c r="BK517" s="10"/>
      <c r="BL517" s="10"/>
      <c r="BM517" s="10"/>
      <c r="BN517" s="12"/>
      <c r="BO517" s="12"/>
    </row>
    <row r="518" spans="1:67" ht="13.5" customHeight="1" x14ac:dyDescent="0.35">
      <c r="A518" s="181"/>
      <c r="B518" s="194"/>
      <c r="C518" s="12"/>
      <c r="D518" s="12"/>
      <c r="E518" s="12"/>
      <c r="F518" s="12"/>
      <c r="G518" s="12"/>
      <c r="H518" s="131"/>
      <c r="I518" s="12"/>
      <c r="J518" s="12"/>
      <c r="K518" s="12"/>
      <c r="L518" s="12"/>
      <c r="M518" s="12"/>
      <c r="N518" s="54"/>
      <c r="O518" s="12"/>
      <c r="P518" s="12"/>
      <c r="Q518" s="12"/>
      <c r="R518" s="183"/>
      <c r="S518" s="183"/>
      <c r="T518" s="183"/>
      <c r="U518" s="183"/>
      <c r="V518" s="181"/>
      <c r="W518" s="184"/>
      <c r="X518" s="184"/>
      <c r="Y518" s="185"/>
      <c r="Z518" s="185"/>
      <c r="AA518" s="185"/>
      <c r="AB518" s="181"/>
      <c r="AC518" s="12"/>
      <c r="AD518" s="12"/>
      <c r="AE518" s="12"/>
      <c r="AF518" s="185"/>
      <c r="AG518" s="12"/>
      <c r="AH518" s="195"/>
      <c r="AI518" s="186"/>
      <c r="AJ518" s="187"/>
      <c r="AK518" s="187"/>
      <c r="AL518" s="188"/>
      <c r="AM518" s="188"/>
      <c r="AN518" s="188"/>
      <c r="AO518" s="188"/>
      <c r="AP518" s="188"/>
      <c r="AQ518" s="188"/>
      <c r="AR518" s="137"/>
      <c r="AS518" s="189"/>
      <c r="AT518" s="196"/>
      <c r="AU518" s="191"/>
      <c r="AV518" s="190"/>
      <c r="AW518" s="189"/>
      <c r="AX518" s="190"/>
      <c r="AY518" s="189"/>
      <c r="AZ518" s="192"/>
      <c r="BA518" s="192"/>
      <c r="BB518" s="190"/>
      <c r="BC518" s="197"/>
      <c r="BD518" s="197"/>
      <c r="BE518" s="190"/>
      <c r="BF518" s="192"/>
      <c r="BG518" s="192"/>
      <c r="BH518" s="10"/>
      <c r="BI518" s="10"/>
      <c r="BJ518" s="10"/>
      <c r="BK518" s="10"/>
      <c r="BL518" s="10"/>
      <c r="BM518" s="10"/>
      <c r="BN518" s="12"/>
      <c r="BO518" s="12"/>
    </row>
    <row r="519" spans="1:67" ht="13.5" customHeight="1" x14ac:dyDescent="0.35">
      <c r="A519" s="181"/>
      <c r="B519" s="194"/>
      <c r="C519" s="12"/>
      <c r="D519" s="12"/>
      <c r="E519" s="12"/>
      <c r="F519" s="12"/>
      <c r="G519" s="12"/>
      <c r="H519" s="131"/>
      <c r="I519" s="12"/>
      <c r="J519" s="12"/>
      <c r="K519" s="12"/>
      <c r="L519" s="12"/>
      <c r="M519" s="12"/>
      <c r="N519" s="54"/>
      <c r="O519" s="12"/>
      <c r="P519" s="12"/>
      <c r="Q519" s="12"/>
      <c r="R519" s="183"/>
      <c r="S519" s="183"/>
      <c r="T519" s="183"/>
      <c r="U519" s="183"/>
      <c r="V519" s="181"/>
      <c r="W519" s="184"/>
      <c r="X519" s="184"/>
      <c r="Y519" s="185"/>
      <c r="Z519" s="185"/>
      <c r="AA519" s="185"/>
      <c r="AB519" s="181"/>
      <c r="AC519" s="12"/>
      <c r="AD519" s="12"/>
      <c r="AE519" s="12"/>
      <c r="AF519" s="185"/>
      <c r="AG519" s="12"/>
      <c r="AH519" s="195"/>
      <c r="AI519" s="186"/>
      <c r="AJ519" s="187"/>
      <c r="AK519" s="187"/>
      <c r="AL519" s="188"/>
      <c r="AM519" s="188"/>
      <c r="AN519" s="188"/>
      <c r="AO519" s="188"/>
      <c r="AP519" s="188"/>
      <c r="AQ519" s="188"/>
      <c r="AR519" s="137"/>
      <c r="AS519" s="189"/>
      <c r="AT519" s="196"/>
      <c r="AU519" s="191"/>
      <c r="AV519" s="190"/>
      <c r="AW519" s="189"/>
      <c r="AX519" s="190"/>
      <c r="AY519" s="189"/>
      <c r="AZ519" s="192"/>
      <c r="BA519" s="192"/>
      <c r="BB519" s="190"/>
      <c r="BC519" s="197"/>
      <c r="BD519" s="197"/>
      <c r="BE519" s="190"/>
      <c r="BF519" s="192"/>
      <c r="BG519" s="192"/>
      <c r="BH519" s="10"/>
      <c r="BI519" s="10"/>
      <c r="BJ519" s="10"/>
      <c r="BK519" s="10"/>
      <c r="BL519" s="10"/>
      <c r="BM519" s="10"/>
      <c r="BN519" s="12"/>
      <c r="BO519" s="12"/>
    </row>
    <row r="520" spans="1:67" ht="13.5" customHeight="1" x14ac:dyDescent="0.35">
      <c r="A520" s="181"/>
      <c r="B520" s="194"/>
      <c r="C520" s="12"/>
      <c r="D520" s="12"/>
      <c r="E520" s="12"/>
      <c r="F520" s="12"/>
      <c r="G520" s="12"/>
      <c r="H520" s="131"/>
      <c r="I520" s="12"/>
      <c r="J520" s="12"/>
      <c r="K520" s="12"/>
      <c r="L520" s="12"/>
      <c r="M520" s="12"/>
      <c r="N520" s="54"/>
      <c r="O520" s="12"/>
      <c r="P520" s="12"/>
      <c r="Q520" s="12"/>
      <c r="R520" s="183"/>
      <c r="S520" s="183"/>
      <c r="T520" s="183"/>
      <c r="U520" s="183"/>
      <c r="V520" s="181"/>
      <c r="W520" s="184"/>
      <c r="X520" s="184"/>
      <c r="Y520" s="185"/>
      <c r="Z520" s="185"/>
      <c r="AA520" s="185"/>
      <c r="AB520" s="181"/>
      <c r="AC520" s="12"/>
      <c r="AD520" s="12"/>
      <c r="AE520" s="12"/>
      <c r="AF520" s="185"/>
      <c r="AG520" s="12"/>
      <c r="AH520" s="195"/>
      <c r="AI520" s="186"/>
      <c r="AJ520" s="187"/>
      <c r="AK520" s="187"/>
      <c r="AL520" s="188"/>
      <c r="AM520" s="188"/>
      <c r="AN520" s="188"/>
      <c r="AO520" s="188"/>
      <c r="AP520" s="188"/>
      <c r="AQ520" s="188"/>
      <c r="AR520" s="137"/>
      <c r="AS520" s="189"/>
      <c r="AT520" s="196"/>
      <c r="AU520" s="191"/>
      <c r="AV520" s="190"/>
      <c r="AW520" s="189"/>
      <c r="AX520" s="190"/>
      <c r="AY520" s="189"/>
      <c r="AZ520" s="192"/>
      <c r="BA520" s="192"/>
      <c r="BB520" s="190"/>
      <c r="BC520" s="197"/>
      <c r="BD520" s="197"/>
      <c r="BE520" s="190"/>
      <c r="BF520" s="192"/>
      <c r="BG520" s="192"/>
      <c r="BH520" s="10"/>
      <c r="BI520" s="10"/>
      <c r="BJ520" s="10"/>
      <c r="BK520" s="10"/>
      <c r="BL520" s="10"/>
      <c r="BM520" s="10"/>
      <c r="BN520" s="12"/>
      <c r="BO520" s="12"/>
    </row>
    <row r="521" spans="1:67" ht="13.5" customHeight="1" x14ac:dyDescent="0.35">
      <c r="A521" s="181"/>
      <c r="B521" s="194"/>
      <c r="C521" s="12"/>
      <c r="D521" s="12"/>
      <c r="E521" s="12"/>
      <c r="F521" s="12"/>
      <c r="G521" s="12"/>
      <c r="H521" s="131"/>
      <c r="I521" s="12"/>
      <c r="J521" s="12"/>
      <c r="K521" s="12"/>
      <c r="L521" s="12"/>
      <c r="M521" s="12"/>
      <c r="N521" s="54"/>
      <c r="O521" s="12"/>
      <c r="P521" s="12"/>
      <c r="Q521" s="12"/>
      <c r="R521" s="183"/>
      <c r="S521" s="183"/>
      <c r="T521" s="183"/>
      <c r="U521" s="183"/>
      <c r="V521" s="181"/>
      <c r="W521" s="184"/>
      <c r="X521" s="184"/>
      <c r="Y521" s="185"/>
      <c r="Z521" s="185"/>
      <c r="AA521" s="185"/>
      <c r="AB521" s="181"/>
      <c r="AC521" s="12"/>
      <c r="AD521" s="12"/>
      <c r="AE521" s="12"/>
      <c r="AF521" s="185"/>
      <c r="AG521" s="12"/>
      <c r="AH521" s="195"/>
      <c r="AI521" s="186"/>
      <c r="AJ521" s="187"/>
      <c r="AK521" s="187"/>
      <c r="AL521" s="188"/>
      <c r="AM521" s="188"/>
      <c r="AN521" s="188"/>
      <c r="AO521" s="188"/>
      <c r="AP521" s="188"/>
      <c r="AQ521" s="188"/>
      <c r="AR521" s="137"/>
      <c r="AS521" s="189"/>
      <c r="AT521" s="196"/>
      <c r="AU521" s="191"/>
      <c r="AV521" s="190"/>
      <c r="AW521" s="189"/>
      <c r="AX521" s="190"/>
      <c r="AY521" s="189"/>
      <c r="AZ521" s="192"/>
      <c r="BA521" s="192"/>
      <c r="BB521" s="190"/>
      <c r="BC521" s="197"/>
      <c r="BD521" s="197"/>
      <c r="BE521" s="190"/>
      <c r="BF521" s="192"/>
      <c r="BG521" s="192"/>
      <c r="BH521" s="10"/>
      <c r="BI521" s="10"/>
      <c r="BJ521" s="10"/>
      <c r="BK521" s="10"/>
      <c r="BL521" s="10"/>
      <c r="BM521" s="10"/>
      <c r="BN521" s="12"/>
      <c r="BO521" s="12"/>
    </row>
    <row r="522" spans="1:67" ht="13.5" customHeight="1" x14ac:dyDescent="0.35">
      <c r="A522" s="181"/>
      <c r="B522" s="194"/>
      <c r="C522" s="12"/>
      <c r="D522" s="12"/>
      <c r="E522" s="12"/>
      <c r="F522" s="12"/>
      <c r="G522" s="12"/>
      <c r="H522" s="131"/>
      <c r="I522" s="12"/>
      <c r="J522" s="12"/>
      <c r="K522" s="12"/>
      <c r="L522" s="12"/>
      <c r="M522" s="12"/>
      <c r="N522" s="54"/>
      <c r="O522" s="12"/>
      <c r="P522" s="12"/>
      <c r="Q522" s="12"/>
      <c r="R522" s="183"/>
      <c r="S522" s="183"/>
      <c r="T522" s="183"/>
      <c r="U522" s="183"/>
      <c r="V522" s="181"/>
      <c r="W522" s="184"/>
      <c r="X522" s="184"/>
      <c r="Y522" s="185"/>
      <c r="Z522" s="185"/>
      <c r="AA522" s="185"/>
      <c r="AB522" s="181"/>
      <c r="AC522" s="12"/>
      <c r="AD522" s="12"/>
      <c r="AE522" s="12"/>
      <c r="AF522" s="185"/>
      <c r="AG522" s="12"/>
      <c r="AH522" s="195"/>
      <c r="AI522" s="186"/>
      <c r="AJ522" s="187"/>
      <c r="AK522" s="187"/>
      <c r="AL522" s="188"/>
      <c r="AM522" s="188"/>
      <c r="AN522" s="188"/>
      <c r="AO522" s="188"/>
      <c r="AP522" s="188"/>
      <c r="AQ522" s="188"/>
      <c r="AR522" s="137"/>
      <c r="AS522" s="189"/>
      <c r="AT522" s="196"/>
      <c r="AU522" s="191"/>
      <c r="AV522" s="190"/>
      <c r="AW522" s="189"/>
      <c r="AX522" s="190"/>
      <c r="AY522" s="189"/>
      <c r="AZ522" s="192"/>
      <c r="BA522" s="192"/>
      <c r="BB522" s="190"/>
      <c r="BC522" s="197"/>
      <c r="BD522" s="197"/>
      <c r="BE522" s="190"/>
      <c r="BF522" s="192"/>
      <c r="BG522" s="192"/>
      <c r="BH522" s="10"/>
      <c r="BI522" s="10"/>
      <c r="BJ522" s="10"/>
      <c r="BK522" s="10"/>
      <c r="BL522" s="10"/>
      <c r="BM522" s="10"/>
      <c r="BN522" s="12"/>
      <c r="BO522" s="12"/>
    </row>
    <row r="523" spans="1:67" ht="13.5" customHeight="1" x14ac:dyDescent="0.35">
      <c r="A523" s="181"/>
      <c r="B523" s="194"/>
      <c r="C523" s="12"/>
      <c r="D523" s="12"/>
      <c r="E523" s="12"/>
      <c r="F523" s="12"/>
      <c r="G523" s="12"/>
      <c r="H523" s="131"/>
      <c r="I523" s="12"/>
      <c r="J523" s="12"/>
      <c r="K523" s="12"/>
      <c r="L523" s="12"/>
      <c r="M523" s="12"/>
      <c r="N523" s="54"/>
      <c r="O523" s="12"/>
      <c r="P523" s="12"/>
      <c r="Q523" s="12"/>
      <c r="R523" s="183"/>
      <c r="S523" s="183"/>
      <c r="T523" s="183"/>
      <c r="U523" s="183"/>
      <c r="V523" s="181"/>
      <c r="W523" s="184"/>
      <c r="X523" s="184"/>
      <c r="Y523" s="185"/>
      <c r="Z523" s="185"/>
      <c r="AA523" s="185"/>
      <c r="AB523" s="181"/>
      <c r="AC523" s="12"/>
      <c r="AD523" s="12"/>
      <c r="AE523" s="12"/>
      <c r="AF523" s="185"/>
      <c r="AG523" s="12"/>
      <c r="AH523" s="195"/>
      <c r="AI523" s="186"/>
      <c r="AJ523" s="187"/>
      <c r="AK523" s="187"/>
      <c r="AL523" s="188"/>
      <c r="AM523" s="188"/>
      <c r="AN523" s="188"/>
      <c r="AO523" s="188"/>
      <c r="AP523" s="188"/>
      <c r="AQ523" s="188"/>
      <c r="AR523" s="137"/>
      <c r="AS523" s="189"/>
      <c r="AT523" s="196"/>
      <c r="AU523" s="191"/>
      <c r="AV523" s="190"/>
      <c r="AW523" s="189"/>
      <c r="AX523" s="190"/>
      <c r="AY523" s="189"/>
      <c r="AZ523" s="192"/>
      <c r="BA523" s="192"/>
      <c r="BB523" s="190"/>
      <c r="BC523" s="197"/>
      <c r="BD523" s="197"/>
      <c r="BE523" s="190"/>
      <c r="BF523" s="192"/>
      <c r="BG523" s="192"/>
      <c r="BH523" s="10"/>
      <c r="BI523" s="10"/>
      <c r="BJ523" s="10"/>
      <c r="BK523" s="10"/>
      <c r="BL523" s="10"/>
      <c r="BM523" s="10"/>
      <c r="BN523" s="12"/>
      <c r="BO523" s="12"/>
    </row>
    <row r="524" spans="1:67" ht="13.5" customHeight="1" x14ac:dyDescent="0.35">
      <c r="A524" s="181"/>
      <c r="B524" s="194"/>
      <c r="C524" s="12"/>
      <c r="D524" s="12"/>
      <c r="E524" s="12"/>
      <c r="F524" s="12"/>
      <c r="G524" s="12"/>
      <c r="H524" s="131"/>
      <c r="I524" s="12"/>
      <c r="J524" s="12"/>
      <c r="K524" s="12"/>
      <c r="L524" s="12"/>
      <c r="M524" s="12"/>
      <c r="N524" s="54"/>
      <c r="O524" s="12"/>
      <c r="P524" s="12"/>
      <c r="Q524" s="12"/>
      <c r="R524" s="183"/>
      <c r="S524" s="183"/>
      <c r="T524" s="183"/>
      <c r="U524" s="183"/>
      <c r="V524" s="181"/>
      <c r="W524" s="184"/>
      <c r="X524" s="184"/>
      <c r="Y524" s="185"/>
      <c r="Z524" s="185"/>
      <c r="AA524" s="185"/>
      <c r="AB524" s="181"/>
      <c r="AC524" s="12"/>
      <c r="AD524" s="12"/>
      <c r="AE524" s="12"/>
      <c r="AF524" s="185"/>
      <c r="AG524" s="12"/>
      <c r="AH524" s="195"/>
      <c r="AI524" s="186"/>
      <c r="AJ524" s="187"/>
      <c r="AK524" s="187"/>
      <c r="AL524" s="188"/>
      <c r="AM524" s="188"/>
      <c r="AN524" s="188"/>
      <c r="AO524" s="188"/>
      <c r="AP524" s="188"/>
      <c r="AQ524" s="188"/>
      <c r="AR524" s="137"/>
      <c r="AS524" s="189"/>
      <c r="AT524" s="196"/>
      <c r="AU524" s="191"/>
      <c r="AV524" s="190"/>
      <c r="AW524" s="189"/>
      <c r="AX524" s="190"/>
      <c r="AY524" s="189"/>
      <c r="AZ524" s="192"/>
      <c r="BA524" s="192"/>
      <c r="BB524" s="190"/>
      <c r="BC524" s="197"/>
      <c r="BD524" s="197"/>
      <c r="BE524" s="190"/>
      <c r="BF524" s="192"/>
      <c r="BG524" s="192"/>
      <c r="BH524" s="10"/>
      <c r="BI524" s="10"/>
      <c r="BJ524" s="10"/>
      <c r="BK524" s="10"/>
      <c r="BL524" s="10"/>
      <c r="BM524" s="10"/>
      <c r="BN524" s="12"/>
      <c r="BO524" s="12"/>
    </row>
    <row r="525" spans="1:67" ht="13.5" customHeight="1" x14ac:dyDescent="0.35">
      <c r="A525" s="181"/>
      <c r="B525" s="194"/>
      <c r="C525" s="12"/>
      <c r="D525" s="12"/>
      <c r="E525" s="12"/>
      <c r="F525" s="12"/>
      <c r="G525" s="12"/>
      <c r="H525" s="131"/>
      <c r="I525" s="12"/>
      <c r="J525" s="12"/>
      <c r="K525" s="12"/>
      <c r="L525" s="12"/>
      <c r="M525" s="12"/>
      <c r="N525" s="54"/>
      <c r="O525" s="12"/>
      <c r="P525" s="12"/>
      <c r="Q525" s="12"/>
      <c r="R525" s="183"/>
      <c r="S525" s="183"/>
      <c r="T525" s="183"/>
      <c r="U525" s="183"/>
      <c r="V525" s="181"/>
      <c r="W525" s="184"/>
      <c r="X525" s="184"/>
      <c r="Y525" s="185"/>
      <c r="Z525" s="185"/>
      <c r="AA525" s="185"/>
      <c r="AB525" s="181"/>
      <c r="AC525" s="12"/>
      <c r="AD525" s="12"/>
      <c r="AE525" s="12"/>
      <c r="AF525" s="185"/>
      <c r="AG525" s="12"/>
      <c r="AH525" s="195"/>
      <c r="AI525" s="186"/>
      <c r="AJ525" s="187"/>
      <c r="AK525" s="187"/>
      <c r="AL525" s="188"/>
      <c r="AM525" s="188"/>
      <c r="AN525" s="188"/>
      <c r="AO525" s="188"/>
      <c r="AP525" s="188"/>
      <c r="AQ525" s="188"/>
      <c r="AR525" s="137"/>
      <c r="AS525" s="189"/>
      <c r="AT525" s="196"/>
      <c r="AU525" s="191"/>
      <c r="AV525" s="190"/>
      <c r="AW525" s="189"/>
      <c r="AX525" s="190"/>
      <c r="AY525" s="189"/>
      <c r="AZ525" s="192"/>
      <c r="BA525" s="192"/>
      <c r="BB525" s="190"/>
      <c r="BC525" s="197"/>
      <c r="BD525" s="197"/>
      <c r="BE525" s="190"/>
      <c r="BF525" s="192"/>
      <c r="BG525" s="192"/>
      <c r="BH525" s="10"/>
      <c r="BI525" s="10"/>
      <c r="BJ525" s="10"/>
      <c r="BK525" s="10"/>
      <c r="BL525" s="10"/>
      <c r="BM525" s="10"/>
      <c r="BN525" s="12"/>
      <c r="BO525" s="12"/>
    </row>
    <row r="526" spans="1:67" ht="13.5" customHeight="1" x14ac:dyDescent="0.35">
      <c r="A526" s="181"/>
      <c r="B526" s="194"/>
      <c r="C526" s="12"/>
      <c r="D526" s="12"/>
      <c r="E526" s="12"/>
      <c r="F526" s="12"/>
      <c r="G526" s="12"/>
      <c r="H526" s="131"/>
      <c r="I526" s="12"/>
      <c r="J526" s="12"/>
      <c r="K526" s="12"/>
      <c r="L526" s="12"/>
      <c r="M526" s="12"/>
      <c r="N526" s="54"/>
      <c r="O526" s="12"/>
      <c r="P526" s="12"/>
      <c r="Q526" s="12"/>
      <c r="R526" s="183"/>
      <c r="S526" s="183"/>
      <c r="T526" s="183"/>
      <c r="U526" s="183"/>
      <c r="V526" s="181"/>
      <c r="W526" s="184"/>
      <c r="X526" s="184"/>
      <c r="Y526" s="185"/>
      <c r="Z526" s="185"/>
      <c r="AA526" s="185"/>
      <c r="AB526" s="181"/>
      <c r="AC526" s="12"/>
      <c r="AD526" s="12"/>
      <c r="AE526" s="12"/>
      <c r="AF526" s="185"/>
      <c r="AG526" s="12"/>
      <c r="AH526" s="195"/>
      <c r="AI526" s="186"/>
      <c r="AJ526" s="187"/>
      <c r="AK526" s="187"/>
      <c r="AL526" s="188"/>
      <c r="AM526" s="188"/>
      <c r="AN526" s="188"/>
      <c r="AO526" s="188"/>
      <c r="AP526" s="188"/>
      <c r="AQ526" s="188"/>
      <c r="AR526" s="137"/>
      <c r="AS526" s="189"/>
      <c r="AT526" s="196"/>
      <c r="AU526" s="191"/>
      <c r="AV526" s="190"/>
      <c r="AW526" s="189"/>
      <c r="AX526" s="190"/>
      <c r="AY526" s="189"/>
      <c r="AZ526" s="192"/>
      <c r="BA526" s="192"/>
      <c r="BB526" s="190"/>
      <c r="BC526" s="197"/>
      <c r="BD526" s="197"/>
      <c r="BE526" s="190"/>
      <c r="BF526" s="192"/>
      <c r="BG526" s="192"/>
      <c r="BH526" s="10"/>
      <c r="BI526" s="10"/>
      <c r="BJ526" s="10"/>
      <c r="BK526" s="10"/>
      <c r="BL526" s="10"/>
      <c r="BM526" s="10"/>
      <c r="BN526" s="12"/>
      <c r="BO526" s="12"/>
    </row>
    <row r="527" spans="1:67" ht="13.5" customHeight="1" x14ac:dyDescent="0.35">
      <c r="A527" s="181"/>
      <c r="B527" s="194"/>
      <c r="C527" s="12"/>
      <c r="D527" s="12"/>
      <c r="E527" s="12"/>
      <c r="F527" s="12"/>
      <c r="G527" s="12"/>
      <c r="H527" s="131"/>
      <c r="I527" s="12"/>
      <c r="J527" s="12"/>
      <c r="K527" s="12"/>
      <c r="L527" s="12"/>
      <c r="M527" s="12"/>
      <c r="N527" s="54"/>
      <c r="O527" s="12"/>
      <c r="P527" s="12"/>
      <c r="Q527" s="12"/>
      <c r="R527" s="183"/>
      <c r="S527" s="183"/>
      <c r="T527" s="183"/>
      <c r="U527" s="183"/>
      <c r="V527" s="181"/>
      <c r="W527" s="184"/>
      <c r="X527" s="184"/>
      <c r="Y527" s="185"/>
      <c r="Z527" s="185"/>
      <c r="AA527" s="185"/>
      <c r="AB527" s="181"/>
      <c r="AC527" s="12"/>
      <c r="AD527" s="12"/>
      <c r="AE527" s="12"/>
      <c r="AF527" s="185"/>
      <c r="AG527" s="12"/>
      <c r="AH527" s="195"/>
      <c r="AI527" s="186"/>
      <c r="AJ527" s="187"/>
      <c r="AK527" s="187"/>
      <c r="AL527" s="188"/>
      <c r="AM527" s="188"/>
      <c r="AN527" s="188"/>
      <c r="AO527" s="188"/>
      <c r="AP527" s="188"/>
      <c r="AQ527" s="188"/>
      <c r="AR527" s="137"/>
      <c r="AS527" s="189"/>
      <c r="AT527" s="196"/>
      <c r="AU527" s="191"/>
      <c r="AV527" s="190"/>
      <c r="AW527" s="189"/>
      <c r="AX527" s="190"/>
      <c r="AY527" s="189"/>
      <c r="AZ527" s="192"/>
      <c r="BA527" s="192"/>
      <c r="BB527" s="190"/>
      <c r="BC527" s="197"/>
      <c r="BD527" s="197"/>
      <c r="BE527" s="190"/>
      <c r="BF527" s="192"/>
      <c r="BG527" s="192"/>
      <c r="BH527" s="10"/>
      <c r="BI527" s="10"/>
      <c r="BJ527" s="10"/>
      <c r="BK527" s="10"/>
      <c r="BL527" s="10"/>
      <c r="BM527" s="10"/>
      <c r="BN527" s="12"/>
      <c r="BO527" s="12"/>
    </row>
    <row r="528" spans="1:67" ht="13.5" customHeight="1" x14ac:dyDescent="0.35">
      <c r="A528" s="181"/>
      <c r="B528" s="194"/>
      <c r="C528" s="12"/>
      <c r="D528" s="12"/>
      <c r="E528" s="12"/>
      <c r="F528" s="12"/>
      <c r="G528" s="12"/>
      <c r="H528" s="131"/>
      <c r="I528" s="12"/>
      <c r="J528" s="12"/>
      <c r="K528" s="12"/>
      <c r="L528" s="12"/>
      <c r="M528" s="12"/>
      <c r="N528" s="54"/>
      <c r="O528" s="12"/>
      <c r="P528" s="12"/>
      <c r="Q528" s="12"/>
      <c r="R528" s="183"/>
      <c r="S528" s="183"/>
      <c r="T528" s="183"/>
      <c r="U528" s="183"/>
      <c r="V528" s="181"/>
      <c r="W528" s="184"/>
      <c r="X528" s="184"/>
      <c r="Y528" s="185"/>
      <c r="Z528" s="185"/>
      <c r="AA528" s="185"/>
      <c r="AB528" s="181"/>
      <c r="AC528" s="12"/>
      <c r="AD528" s="12"/>
      <c r="AE528" s="12"/>
      <c r="AF528" s="185"/>
      <c r="AG528" s="12"/>
      <c r="AH528" s="195"/>
      <c r="AI528" s="186"/>
      <c r="AJ528" s="187"/>
      <c r="AK528" s="187"/>
      <c r="AL528" s="188"/>
      <c r="AM528" s="188"/>
      <c r="AN528" s="188"/>
      <c r="AO528" s="188"/>
      <c r="AP528" s="188"/>
      <c r="AQ528" s="188"/>
      <c r="AR528" s="137"/>
      <c r="AS528" s="189"/>
      <c r="AT528" s="196"/>
      <c r="AU528" s="191"/>
      <c r="AV528" s="190"/>
      <c r="AW528" s="189"/>
      <c r="AX528" s="190"/>
      <c r="AY528" s="189"/>
      <c r="AZ528" s="192"/>
      <c r="BA528" s="192"/>
      <c r="BB528" s="190"/>
      <c r="BC528" s="197"/>
      <c r="BD528" s="197"/>
      <c r="BE528" s="190"/>
      <c r="BF528" s="192"/>
      <c r="BG528" s="192"/>
      <c r="BH528" s="10"/>
      <c r="BI528" s="10"/>
      <c r="BJ528" s="10"/>
      <c r="BK528" s="10"/>
      <c r="BL528" s="10"/>
      <c r="BM528" s="10"/>
      <c r="BN528" s="12"/>
      <c r="BO528" s="12"/>
    </row>
    <row r="529" spans="1:67" ht="13.5" customHeight="1" x14ac:dyDescent="0.35">
      <c r="A529" s="181"/>
      <c r="B529" s="194"/>
      <c r="C529" s="12"/>
      <c r="D529" s="12"/>
      <c r="E529" s="12"/>
      <c r="F529" s="12"/>
      <c r="G529" s="12"/>
      <c r="H529" s="131"/>
      <c r="I529" s="12"/>
      <c r="J529" s="12"/>
      <c r="K529" s="12"/>
      <c r="L529" s="12"/>
      <c r="M529" s="12"/>
      <c r="N529" s="54"/>
      <c r="O529" s="12"/>
      <c r="P529" s="12"/>
      <c r="Q529" s="12"/>
      <c r="R529" s="183"/>
      <c r="S529" s="183"/>
      <c r="T529" s="183"/>
      <c r="U529" s="183"/>
      <c r="V529" s="181"/>
      <c r="W529" s="184"/>
      <c r="X529" s="184"/>
      <c r="Y529" s="185"/>
      <c r="Z529" s="185"/>
      <c r="AA529" s="185"/>
      <c r="AB529" s="181"/>
      <c r="AC529" s="12"/>
      <c r="AD529" s="12"/>
      <c r="AE529" s="12"/>
      <c r="AF529" s="185"/>
      <c r="AG529" s="12"/>
      <c r="AH529" s="195"/>
      <c r="AI529" s="186"/>
      <c r="AJ529" s="187"/>
      <c r="AK529" s="187"/>
      <c r="AL529" s="188"/>
      <c r="AM529" s="188"/>
      <c r="AN529" s="188"/>
      <c r="AO529" s="188"/>
      <c r="AP529" s="188"/>
      <c r="AQ529" s="188"/>
      <c r="AR529" s="137"/>
      <c r="AS529" s="189"/>
      <c r="AT529" s="196"/>
      <c r="AU529" s="191"/>
      <c r="AV529" s="190"/>
      <c r="AW529" s="189"/>
      <c r="AX529" s="190"/>
      <c r="AY529" s="189"/>
      <c r="AZ529" s="192"/>
      <c r="BA529" s="192"/>
      <c r="BB529" s="190"/>
      <c r="BC529" s="197"/>
      <c r="BD529" s="197"/>
      <c r="BE529" s="190"/>
      <c r="BF529" s="192"/>
      <c r="BG529" s="192"/>
      <c r="BH529" s="10"/>
      <c r="BI529" s="10"/>
      <c r="BJ529" s="10"/>
      <c r="BK529" s="10"/>
      <c r="BL529" s="10"/>
      <c r="BM529" s="10"/>
      <c r="BN529" s="12"/>
      <c r="BO529" s="12"/>
    </row>
    <row r="530" spans="1:67" ht="13.5" customHeight="1" x14ac:dyDescent="0.35">
      <c r="A530" s="181"/>
      <c r="B530" s="194"/>
      <c r="C530" s="12"/>
      <c r="D530" s="12"/>
      <c r="E530" s="12"/>
      <c r="F530" s="12"/>
      <c r="G530" s="12"/>
      <c r="H530" s="131"/>
      <c r="I530" s="12"/>
      <c r="J530" s="12"/>
      <c r="K530" s="12"/>
      <c r="L530" s="12"/>
      <c r="M530" s="12"/>
      <c r="N530" s="54"/>
      <c r="O530" s="12"/>
      <c r="P530" s="12"/>
      <c r="Q530" s="12"/>
      <c r="R530" s="183"/>
      <c r="S530" s="183"/>
      <c r="T530" s="183"/>
      <c r="U530" s="183"/>
      <c r="V530" s="181"/>
      <c r="W530" s="184"/>
      <c r="X530" s="184"/>
      <c r="Y530" s="185"/>
      <c r="Z530" s="185"/>
      <c r="AA530" s="185"/>
      <c r="AB530" s="181"/>
      <c r="AC530" s="12"/>
      <c r="AD530" s="12"/>
      <c r="AE530" s="12"/>
      <c r="AF530" s="185"/>
      <c r="AG530" s="12"/>
      <c r="AH530" s="195"/>
      <c r="AI530" s="186"/>
      <c r="AJ530" s="187"/>
      <c r="AK530" s="187"/>
      <c r="AL530" s="188"/>
      <c r="AM530" s="188"/>
      <c r="AN530" s="188"/>
      <c r="AO530" s="188"/>
      <c r="AP530" s="188"/>
      <c r="AQ530" s="188"/>
      <c r="AR530" s="137"/>
      <c r="AS530" s="189"/>
      <c r="AT530" s="196"/>
      <c r="AU530" s="191"/>
      <c r="AV530" s="190"/>
      <c r="AW530" s="189"/>
      <c r="AX530" s="190"/>
      <c r="AY530" s="189"/>
      <c r="AZ530" s="192"/>
      <c r="BA530" s="192"/>
      <c r="BB530" s="190"/>
      <c r="BC530" s="197"/>
      <c r="BD530" s="197"/>
      <c r="BE530" s="190"/>
      <c r="BF530" s="192"/>
      <c r="BG530" s="192"/>
      <c r="BH530" s="10"/>
      <c r="BI530" s="10"/>
      <c r="BJ530" s="10"/>
      <c r="BK530" s="10"/>
      <c r="BL530" s="10"/>
      <c r="BM530" s="10"/>
      <c r="BN530" s="12"/>
      <c r="BO530" s="12"/>
    </row>
    <row r="531" spans="1:67" ht="13.5" customHeight="1" x14ac:dyDescent="0.35">
      <c r="A531" s="181"/>
      <c r="B531" s="194"/>
      <c r="C531" s="12"/>
      <c r="D531" s="12"/>
      <c r="E531" s="12"/>
      <c r="F531" s="12"/>
      <c r="G531" s="12"/>
      <c r="H531" s="131"/>
      <c r="I531" s="12"/>
      <c r="J531" s="12"/>
      <c r="K531" s="12"/>
      <c r="L531" s="12"/>
      <c r="M531" s="12"/>
      <c r="N531" s="54"/>
      <c r="O531" s="12"/>
      <c r="P531" s="12"/>
      <c r="Q531" s="12"/>
      <c r="R531" s="183"/>
      <c r="S531" s="183"/>
      <c r="T531" s="183"/>
      <c r="U531" s="183"/>
      <c r="V531" s="181"/>
      <c r="W531" s="184"/>
      <c r="X531" s="184"/>
      <c r="Y531" s="185"/>
      <c r="Z531" s="185"/>
      <c r="AA531" s="185"/>
      <c r="AB531" s="181"/>
      <c r="AC531" s="12"/>
      <c r="AD531" s="12"/>
      <c r="AE531" s="12"/>
      <c r="AF531" s="185"/>
      <c r="AG531" s="12"/>
      <c r="AH531" s="195"/>
      <c r="AI531" s="186"/>
      <c r="AJ531" s="187"/>
      <c r="AK531" s="187"/>
      <c r="AL531" s="188"/>
      <c r="AM531" s="188"/>
      <c r="AN531" s="188"/>
      <c r="AO531" s="188"/>
      <c r="AP531" s="188"/>
      <c r="AQ531" s="188"/>
      <c r="AR531" s="137"/>
      <c r="AS531" s="189"/>
      <c r="AT531" s="196"/>
      <c r="AU531" s="191"/>
      <c r="AV531" s="190"/>
      <c r="AW531" s="189"/>
      <c r="AX531" s="190"/>
      <c r="AY531" s="189"/>
      <c r="AZ531" s="192"/>
      <c r="BA531" s="192"/>
      <c r="BB531" s="190"/>
      <c r="BC531" s="197"/>
      <c r="BD531" s="197"/>
      <c r="BE531" s="190"/>
      <c r="BF531" s="192"/>
      <c r="BG531" s="192"/>
      <c r="BH531" s="10"/>
      <c r="BI531" s="10"/>
      <c r="BJ531" s="10"/>
      <c r="BK531" s="10"/>
      <c r="BL531" s="10"/>
      <c r="BM531" s="10"/>
      <c r="BN531" s="12"/>
      <c r="BO531" s="12"/>
    </row>
    <row r="532" spans="1:67" ht="13.5" customHeight="1" x14ac:dyDescent="0.35">
      <c r="A532" s="181"/>
      <c r="B532" s="194"/>
      <c r="C532" s="12"/>
      <c r="D532" s="12"/>
      <c r="E532" s="12"/>
      <c r="F532" s="12"/>
      <c r="G532" s="12"/>
      <c r="H532" s="131"/>
      <c r="I532" s="12"/>
      <c r="J532" s="12"/>
      <c r="K532" s="12"/>
      <c r="L532" s="12"/>
      <c r="M532" s="12"/>
      <c r="N532" s="54"/>
      <c r="O532" s="12"/>
      <c r="P532" s="12"/>
      <c r="Q532" s="12"/>
      <c r="R532" s="183"/>
      <c r="S532" s="183"/>
      <c r="T532" s="183"/>
      <c r="U532" s="183"/>
      <c r="V532" s="181"/>
      <c r="W532" s="184"/>
      <c r="X532" s="184"/>
      <c r="Y532" s="185"/>
      <c r="Z532" s="185"/>
      <c r="AA532" s="185"/>
      <c r="AB532" s="181"/>
      <c r="AC532" s="12"/>
      <c r="AD532" s="12"/>
      <c r="AE532" s="12"/>
      <c r="AF532" s="185"/>
      <c r="AG532" s="12"/>
      <c r="AH532" s="195"/>
      <c r="AI532" s="186"/>
      <c r="AJ532" s="187"/>
      <c r="AK532" s="187"/>
      <c r="AL532" s="188"/>
      <c r="AM532" s="188"/>
      <c r="AN532" s="188"/>
      <c r="AO532" s="188"/>
      <c r="AP532" s="188"/>
      <c r="AQ532" s="188"/>
      <c r="AR532" s="137"/>
      <c r="AS532" s="189"/>
      <c r="AT532" s="196"/>
      <c r="AU532" s="191"/>
      <c r="AV532" s="190"/>
      <c r="AW532" s="189"/>
      <c r="AX532" s="190"/>
      <c r="AY532" s="189"/>
      <c r="AZ532" s="192"/>
      <c r="BA532" s="192"/>
      <c r="BB532" s="190"/>
      <c r="BC532" s="197"/>
      <c r="BD532" s="197"/>
      <c r="BE532" s="190"/>
      <c r="BF532" s="192"/>
      <c r="BG532" s="192"/>
      <c r="BH532" s="10"/>
      <c r="BI532" s="10"/>
      <c r="BJ532" s="10"/>
      <c r="BK532" s="10"/>
      <c r="BL532" s="10"/>
      <c r="BM532" s="10"/>
      <c r="BN532" s="12"/>
      <c r="BO532" s="12"/>
    </row>
    <row r="533" spans="1:67" ht="13.5" customHeight="1" x14ac:dyDescent="0.35">
      <c r="A533" s="181"/>
      <c r="B533" s="194"/>
      <c r="C533" s="12"/>
      <c r="D533" s="12"/>
      <c r="E533" s="12"/>
      <c r="F533" s="12"/>
      <c r="G533" s="12"/>
      <c r="H533" s="131"/>
      <c r="I533" s="12"/>
      <c r="J533" s="12"/>
      <c r="K533" s="12"/>
      <c r="L533" s="12"/>
      <c r="M533" s="12"/>
      <c r="N533" s="54"/>
      <c r="O533" s="12"/>
      <c r="P533" s="12"/>
      <c r="Q533" s="12"/>
      <c r="R533" s="183"/>
      <c r="S533" s="183"/>
      <c r="T533" s="183"/>
      <c r="U533" s="183"/>
      <c r="V533" s="181"/>
      <c r="W533" s="184"/>
      <c r="X533" s="184"/>
      <c r="Y533" s="185"/>
      <c r="Z533" s="185"/>
      <c r="AA533" s="185"/>
      <c r="AB533" s="181"/>
      <c r="AC533" s="12"/>
      <c r="AD533" s="12"/>
      <c r="AE533" s="12"/>
      <c r="AF533" s="185"/>
      <c r="AG533" s="12"/>
      <c r="AH533" s="195"/>
      <c r="AI533" s="186"/>
      <c r="AJ533" s="187"/>
      <c r="AK533" s="187"/>
      <c r="AL533" s="188"/>
      <c r="AM533" s="188"/>
      <c r="AN533" s="188"/>
      <c r="AO533" s="188"/>
      <c r="AP533" s="188"/>
      <c r="AQ533" s="188"/>
      <c r="AR533" s="137"/>
      <c r="AS533" s="189"/>
      <c r="AT533" s="196"/>
      <c r="AU533" s="191"/>
      <c r="AV533" s="190"/>
      <c r="AW533" s="189"/>
      <c r="AX533" s="190"/>
      <c r="AY533" s="189"/>
      <c r="AZ533" s="192"/>
      <c r="BA533" s="192"/>
      <c r="BB533" s="190"/>
      <c r="BC533" s="197"/>
      <c r="BD533" s="197"/>
      <c r="BE533" s="190"/>
      <c r="BF533" s="192"/>
      <c r="BG533" s="192"/>
      <c r="BH533" s="10"/>
      <c r="BI533" s="10"/>
      <c r="BJ533" s="10"/>
      <c r="BK533" s="10"/>
      <c r="BL533" s="10"/>
      <c r="BM533" s="10"/>
      <c r="BN533" s="12"/>
      <c r="BO533" s="12"/>
    </row>
    <row r="534" spans="1:67" ht="13.5" customHeight="1" x14ac:dyDescent="0.35">
      <c r="A534" s="181"/>
      <c r="B534" s="194"/>
      <c r="C534" s="12"/>
      <c r="D534" s="12"/>
      <c r="E534" s="12"/>
      <c r="F534" s="12"/>
      <c r="G534" s="12"/>
      <c r="H534" s="131"/>
      <c r="I534" s="12"/>
      <c r="J534" s="12"/>
      <c r="K534" s="12"/>
      <c r="L534" s="12"/>
      <c r="M534" s="12"/>
      <c r="N534" s="54"/>
      <c r="O534" s="12"/>
      <c r="P534" s="12"/>
      <c r="Q534" s="12"/>
      <c r="R534" s="183"/>
      <c r="S534" s="183"/>
      <c r="T534" s="183"/>
      <c r="U534" s="183"/>
      <c r="V534" s="181"/>
      <c r="W534" s="184"/>
      <c r="X534" s="184"/>
      <c r="Y534" s="185"/>
      <c r="Z534" s="185"/>
      <c r="AA534" s="185"/>
      <c r="AB534" s="181"/>
      <c r="AC534" s="12"/>
      <c r="AD534" s="12"/>
      <c r="AE534" s="12"/>
      <c r="AF534" s="185"/>
      <c r="AG534" s="12"/>
      <c r="AH534" s="195"/>
      <c r="AI534" s="186"/>
      <c r="AJ534" s="187"/>
      <c r="AK534" s="187"/>
      <c r="AL534" s="188"/>
      <c r="AM534" s="188"/>
      <c r="AN534" s="188"/>
      <c r="AO534" s="188"/>
      <c r="AP534" s="188"/>
      <c r="AQ534" s="188"/>
      <c r="AR534" s="137"/>
      <c r="AS534" s="189"/>
      <c r="AT534" s="196"/>
      <c r="AU534" s="191"/>
      <c r="AV534" s="190"/>
      <c r="AW534" s="189"/>
      <c r="AX534" s="190"/>
      <c r="AY534" s="189"/>
      <c r="AZ534" s="192"/>
      <c r="BA534" s="192"/>
      <c r="BB534" s="190"/>
      <c r="BC534" s="197"/>
      <c r="BD534" s="197"/>
      <c r="BE534" s="190"/>
      <c r="BF534" s="192"/>
      <c r="BG534" s="192"/>
      <c r="BH534" s="10"/>
      <c r="BI534" s="10"/>
      <c r="BJ534" s="10"/>
      <c r="BK534" s="10"/>
      <c r="BL534" s="10"/>
      <c r="BM534" s="10"/>
      <c r="BN534" s="12"/>
      <c r="BO534" s="12"/>
    </row>
    <row r="535" spans="1:67" ht="13.5" customHeight="1" x14ac:dyDescent="0.35">
      <c r="A535" s="181"/>
      <c r="B535" s="194"/>
      <c r="C535" s="12"/>
      <c r="D535" s="12"/>
      <c r="E535" s="12"/>
      <c r="F535" s="12"/>
      <c r="G535" s="12"/>
      <c r="H535" s="131"/>
      <c r="I535" s="12"/>
      <c r="J535" s="12"/>
      <c r="K535" s="12"/>
      <c r="L535" s="12"/>
      <c r="M535" s="12"/>
      <c r="N535" s="54"/>
      <c r="O535" s="12"/>
      <c r="P535" s="12"/>
      <c r="Q535" s="12"/>
      <c r="R535" s="183"/>
      <c r="S535" s="183"/>
      <c r="T535" s="183"/>
      <c r="U535" s="183"/>
      <c r="V535" s="181"/>
      <c r="W535" s="184"/>
      <c r="X535" s="184"/>
      <c r="Y535" s="185"/>
      <c r="Z535" s="185"/>
      <c r="AA535" s="185"/>
      <c r="AB535" s="181"/>
      <c r="AC535" s="12"/>
      <c r="AD535" s="12"/>
      <c r="AE535" s="12"/>
      <c r="AF535" s="185"/>
      <c r="AG535" s="12"/>
      <c r="AH535" s="195"/>
      <c r="AI535" s="186"/>
      <c r="AJ535" s="187"/>
      <c r="AK535" s="187"/>
      <c r="AL535" s="188"/>
      <c r="AM535" s="188"/>
      <c r="AN535" s="188"/>
      <c r="AO535" s="188"/>
      <c r="AP535" s="188"/>
      <c r="AQ535" s="188"/>
      <c r="AR535" s="137"/>
      <c r="AS535" s="189"/>
      <c r="AT535" s="196"/>
      <c r="AU535" s="191"/>
      <c r="AV535" s="190"/>
      <c r="AW535" s="189"/>
      <c r="AX535" s="190"/>
      <c r="AY535" s="189"/>
      <c r="AZ535" s="192"/>
      <c r="BA535" s="192"/>
      <c r="BB535" s="190"/>
      <c r="BC535" s="197"/>
      <c r="BD535" s="197"/>
      <c r="BE535" s="190"/>
      <c r="BF535" s="192"/>
      <c r="BG535" s="192"/>
      <c r="BH535" s="10"/>
      <c r="BI535" s="10"/>
      <c r="BJ535" s="10"/>
      <c r="BK535" s="10"/>
      <c r="BL535" s="10"/>
      <c r="BM535" s="10"/>
      <c r="BN535" s="12"/>
      <c r="BO535" s="12"/>
    </row>
    <row r="536" spans="1:67" ht="13.5" customHeight="1" x14ac:dyDescent="0.35">
      <c r="A536" s="181"/>
      <c r="B536" s="194"/>
      <c r="C536" s="12"/>
      <c r="D536" s="12"/>
      <c r="E536" s="12"/>
      <c r="F536" s="12"/>
      <c r="G536" s="12"/>
      <c r="H536" s="131"/>
      <c r="I536" s="12"/>
      <c r="J536" s="12"/>
      <c r="K536" s="12"/>
      <c r="L536" s="12"/>
      <c r="M536" s="12"/>
      <c r="N536" s="54"/>
      <c r="O536" s="12"/>
      <c r="P536" s="12"/>
      <c r="Q536" s="12"/>
      <c r="R536" s="183"/>
      <c r="S536" s="183"/>
      <c r="T536" s="183"/>
      <c r="U536" s="183"/>
      <c r="V536" s="181"/>
      <c r="W536" s="184"/>
      <c r="X536" s="184"/>
      <c r="Y536" s="185"/>
      <c r="Z536" s="185"/>
      <c r="AA536" s="185"/>
      <c r="AB536" s="181"/>
      <c r="AC536" s="12"/>
      <c r="AD536" s="12"/>
      <c r="AE536" s="12"/>
      <c r="AF536" s="185"/>
      <c r="AG536" s="12"/>
      <c r="AH536" s="195"/>
      <c r="AI536" s="186"/>
      <c r="AJ536" s="187"/>
      <c r="AK536" s="187"/>
      <c r="AL536" s="188"/>
      <c r="AM536" s="188"/>
      <c r="AN536" s="188"/>
      <c r="AO536" s="188"/>
      <c r="AP536" s="188"/>
      <c r="AQ536" s="188"/>
      <c r="AR536" s="137"/>
      <c r="AS536" s="189"/>
      <c r="AT536" s="196"/>
      <c r="AU536" s="191"/>
      <c r="AV536" s="190"/>
      <c r="AW536" s="189"/>
      <c r="AX536" s="190"/>
      <c r="AY536" s="189"/>
      <c r="AZ536" s="192"/>
      <c r="BA536" s="192"/>
      <c r="BB536" s="190"/>
      <c r="BC536" s="197"/>
      <c r="BD536" s="197"/>
      <c r="BE536" s="190"/>
      <c r="BF536" s="192"/>
      <c r="BG536" s="192"/>
      <c r="BH536" s="10"/>
      <c r="BI536" s="10"/>
      <c r="BJ536" s="10"/>
      <c r="BK536" s="10"/>
      <c r="BL536" s="10"/>
      <c r="BM536" s="10"/>
      <c r="BN536" s="12"/>
      <c r="BO536" s="12"/>
    </row>
    <row r="537" spans="1:67" ht="13.5" customHeight="1" x14ac:dyDescent="0.35">
      <c r="A537" s="181"/>
      <c r="B537" s="194"/>
      <c r="C537" s="12"/>
      <c r="D537" s="12"/>
      <c r="E537" s="12"/>
      <c r="F537" s="12"/>
      <c r="G537" s="12"/>
      <c r="H537" s="131"/>
      <c r="I537" s="12"/>
      <c r="J537" s="12"/>
      <c r="K537" s="12"/>
      <c r="L537" s="12"/>
      <c r="M537" s="12"/>
      <c r="N537" s="54"/>
      <c r="O537" s="12"/>
      <c r="P537" s="12"/>
      <c r="Q537" s="12"/>
      <c r="R537" s="183"/>
      <c r="S537" s="183"/>
      <c r="T537" s="183"/>
      <c r="U537" s="183"/>
      <c r="V537" s="181"/>
      <c r="W537" s="184"/>
      <c r="X537" s="184"/>
      <c r="Y537" s="185"/>
      <c r="Z537" s="185"/>
      <c r="AA537" s="185"/>
      <c r="AB537" s="181"/>
      <c r="AC537" s="12"/>
      <c r="AD537" s="12"/>
      <c r="AE537" s="12"/>
      <c r="AF537" s="185"/>
      <c r="AG537" s="12"/>
      <c r="AH537" s="195"/>
      <c r="AI537" s="186"/>
      <c r="AJ537" s="187"/>
      <c r="AK537" s="187"/>
      <c r="AL537" s="188"/>
      <c r="AM537" s="188"/>
      <c r="AN537" s="188"/>
      <c r="AO537" s="188"/>
      <c r="AP537" s="188"/>
      <c r="AQ537" s="188"/>
      <c r="AR537" s="137"/>
      <c r="AS537" s="189"/>
      <c r="AT537" s="196"/>
      <c r="AU537" s="191"/>
      <c r="AV537" s="190"/>
      <c r="AW537" s="189"/>
      <c r="AX537" s="190"/>
      <c r="AY537" s="189"/>
      <c r="AZ537" s="192"/>
      <c r="BA537" s="192"/>
      <c r="BB537" s="190"/>
      <c r="BC537" s="197"/>
      <c r="BD537" s="197"/>
      <c r="BE537" s="190"/>
      <c r="BF537" s="192"/>
      <c r="BG537" s="192"/>
      <c r="BH537" s="10"/>
      <c r="BI537" s="10"/>
      <c r="BJ537" s="10"/>
      <c r="BK537" s="10"/>
      <c r="BL537" s="10"/>
      <c r="BM537" s="10"/>
      <c r="BN537" s="12"/>
      <c r="BO537" s="12"/>
    </row>
    <row r="538" spans="1:67" ht="13.5" customHeight="1" x14ac:dyDescent="0.35">
      <c r="A538" s="181"/>
      <c r="B538" s="194"/>
      <c r="C538" s="12"/>
      <c r="D538" s="12"/>
      <c r="E538" s="12"/>
      <c r="F538" s="12"/>
      <c r="G538" s="12"/>
      <c r="H538" s="131"/>
      <c r="I538" s="12"/>
      <c r="J538" s="12"/>
      <c r="K538" s="12"/>
      <c r="L538" s="12"/>
      <c r="M538" s="12"/>
      <c r="N538" s="54"/>
      <c r="O538" s="12"/>
      <c r="P538" s="12"/>
      <c r="Q538" s="12"/>
      <c r="R538" s="183"/>
      <c r="S538" s="183"/>
      <c r="T538" s="183"/>
      <c r="U538" s="183"/>
      <c r="V538" s="181"/>
      <c r="W538" s="184"/>
      <c r="X538" s="184"/>
      <c r="Y538" s="185"/>
      <c r="Z538" s="185"/>
      <c r="AA538" s="185"/>
      <c r="AB538" s="181"/>
      <c r="AC538" s="12"/>
      <c r="AD538" s="12"/>
      <c r="AE538" s="12"/>
      <c r="AF538" s="185"/>
      <c r="AG538" s="12"/>
      <c r="AH538" s="195"/>
      <c r="AI538" s="186"/>
      <c r="AJ538" s="187"/>
      <c r="AK538" s="187"/>
      <c r="AL538" s="188"/>
      <c r="AM538" s="188"/>
      <c r="AN538" s="188"/>
      <c r="AO538" s="188"/>
      <c r="AP538" s="188"/>
      <c r="AQ538" s="188"/>
      <c r="AR538" s="137"/>
      <c r="AS538" s="189"/>
      <c r="AT538" s="196"/>
      <c r="AU538" s="191"/>
      <c r="AV538" s="190"/>
      <c r="AW538" s="189"/>
      <c r="AX538" s="190"/>
      <c r="AY538" s="189"/>
      <c r="AZ538" s="192"/>
      <c r="BA538" s="192"/>
      <c r="BB538" s="190"/>
      <c r="BC538" s="197"/>
      <c r="BD538" s="197"/>
      <c r="BE538" s="190"/>
      <c r="BF538" s="192"/>
      <c r="BG538" s="192"/>
      <c r="BH538" s="10"/>
      <c r="BI538" s="10"/>
      <c r="BJ538" s="10"/>
      <c r="BK538" s="10"/>
      <c r="BL538" s="10"/>
      <c r="BM538" s="10"/>
      <c r="BN538" s="12"/>
      <c r="BO538" s="12"/>
    </row>
    <row r="539" spans="1:67" ht="13.5" customHeight="1" x14ac:dyDescent="0.35">
      <c r="A539" s="181"/>
      <c r="B539" s="194"/>
      <c r="C539" s="12"/>
      <c r="D539" s="12"/>
      <c r="E539" s="12"/>
      <c r="F539" s="12"/>
      <c r="G539" s="12"/>
      <c r="H539" s="131"/>
      <c r="I539" s="12"/>
      <c r="J539" s="12"/>
      <c r="K539" s="12"/>
      <c r="L539" s="12"/>
      <c r="M539" s="12"/>
      <c r="N539" s="54"/>
      <c r="O539" s="12"/>
      <c r="P539" s="12"/>
      <c r="Q539" s="12"/>
      <c r="R539" s="183"/>
      <c r="S539" s="183"/>
      <c r="T539" s="183"/>
      <c r="U539" s="183"/>
      <c r="V539" s="181"/>
      <c r="W539" s="184"/>
      <c r="X539" s="184"/>
      <c r="Y539" s="185"/>
      <c r="Z539" s="185"/>
      <c r="AA539" s="185"/>
      <c r="AB539" s="181"/>
      <c r="AC539" s="12"/>
      <c r="AD539" s="12"/>
      <c r="AE539" s="12"/>
      <c r="AF539" s="185"/>
      <c r="AG539" s="12"/>
      <c r="AH539" s="195"/>
      <c r="AI539" s="186"/>
      <c r="AJ539" s="187"/>
      <c r="AK539" s="187"/>
      <c r="AL539" s="188"/>
      <c r="AM539" s="188"/>
      <c r="AN539" s="188"/>
      <c r="AO539" s="188"/>
      <c r="AP539" s="188"/>
      <c r="AQ539" s="188"/>
      <c r="AR539" s="137"/>
      <c r="AS539" s="189"/>
      <c r="AT539" s="196"/>
      <c r="AU539" s="191"/>
      <c r="AV539" s="190"/>
      <c r="AW539" s="189"/>
      <c r="AX539" s="190"/>
      <c r="AY539" s="189"/>
      <c r="AZ539" s="192"/>
      <c r="BA539" s="192"/>
      <c r="BB539" s="190"/>
      <c r="BC539" s="197"/>
      <c r="BD539" s="197"/>
      <c r="BE539" s="190"/>
      <c r="BF539" s="192"/>
      <c r="BG539" s="192"/>
      <c r="BH539" s="10"/>
      <c r="BI539" s="10"/>
      <c r="BJ539" s="10"/>
      <c r="BK539" s="10"/>
      <c r="BL539" s="10"/>
      <c r="BM539" s="10"/>
      <c r="BN539" s="12"/>
      <c r="BO539" s="12"/>
    </row>
    <row r="540" spans="1:67" ht="13.5" customHeight="1" x14ac:dyDescent="0.35">
      <c r="A540" s="181"/>
      <c r="B540" s="194"/>
      <c r="C540" s="12"/>
      <c r="D540" s="12"/>
      <c r="E540" s="12"/>
      <c r="F540" s="12"/>
      <c r="G540" s="12"/>
      <c r="H540" s="131"/>
      <c r="I540" s="12"/>
      <c r="J540" s="12"/>
      <c r="K540" s="12"/>
      <c r="L540" s="12"/>
      <c r="M540" s="12"/>
      <c r="N540" s="54"/>
      <c r="O540" s="12"/>
      <c r="P540" s="12"/>
      <c r="Q540" s="12"/>
      <c r="R540" s="183"/>
      <c r="S540" s="183"/>
      <c r="T540" s="183"/>
      <c r="U540" s="183"/>
      <c r="V540" s="181"/>
      <c r="W540" s="184"/>
      <c r="X540" s="184"/>
      <c r="Y540" s="185"/>
      <c r="Z540" s="185"/>
      <c r="AA540" s="185"/>
      <c r="AB540" s="181"/>
      <c r="AC540" s="12"/>
      <c r="AD540" s="12"/>
      <c r="AE540" s="12"/>
      <c r="AF540" s="185"/>
      <c r="AG540" s="12"/>
      <c r="AH540" s="195"/>
      <c r="AI540" s="186"/>
      <c r="AJ540" s="187"/>
      <c r="AK540" s="187"/>
      <c r="AL540" s="188"/>
      <c r="AM540" s="188"/>
      <c r="AN540" s="188"/>
      <c r="AO540" s="188"/>
      <c r="AP540" s="188"/>
      <c r="AQ540" s="188"/>
      <c r="AR540" s="137"/>
      <c r="AS540" s="189"/>
      <c r="AT540" s="196"/>
      <c r="AU540" s="191"/>
      <c r="AV540" s="190"/>
      <c r="AW540" s="189"/>
      <c r="AX540" s="190"/>
      <c r="AY540" s="189"/>
      <c r="AZ540" s="192"/>
      <c r="BA540" s="192"/>
      <c r="BB540" s="190"/>
      <c r="BC540" s="197"/>
      <c r="BD540" s="197"/>
      <c r="BE540" s="190"/>
      <c r="BF540" s="192"/>
      <c r="BG540" s="192"/>
      <c r="BH540" s="10"/>
      <c r="BI540" s="10"/>
      <c r="BJ540" s="10"/>
      <c r="BK540" s="10"/>
      <c r="BL540" s="10"/>
      <c r="BM540" s="10"/>
      <c r="BN540" s="12"/>
      <c r="BO540" s="12"/>
    </row>
    <row r="541" spans="1:67" ht="13.5" customHeight="1" x14ac:dyDescent="0.35">
      <c r="A541" s="181"/>
      <c r="B541" s="194"/>
      <c r="C541" s="12"/>
      <c r="D541" s="12"/>
      <c r="E541" s="12"/>
      <c r="F541" s="12"/>
      <c r="G541" s="12"/>
      <c r="H541" s="131"/>
      <c r="I541" s="12"/>
      <c r="J541" s="12"/>
      <c r="K541" s="12"/>
      <c r="L541" s="12"/>
      <c r="M541" s="12"/>
      <c r="N541" s="54"/>
      <c r="O541" s="12"/>
      <c r="P541" s="12"/>
      <c r="Q541" s="12"/>
      <c r="R541" s="183"/>
      <c r="S541" s="183"/>
      <c r="T541" s="183"/>
      <c r="U541" s="183"/>
      <c r="V541" s="181"/>
      <c r="W541" s="184"/>
      <c r="X541" s="184"/>
      <c r="Y541" s="185"/>
      <c r="Z541" s="185"/>
      <c r="AA541" s="185"/>
      <c r="AB541" s="181"/>
      <c r="AC541" s="12"/>
      <c r="AD541" s="12"/>
      <c r="AE541" s="12"/>
      <c r="AF541" s="185"/>
      <c r="AG541" s="12"/>
      <c r="AH541" s="195"/>
      <c r="AI541" s="186"/>
      <c r="AJ541" s="187"/>
      <c r="AK541" s="187"/>
      <c r="AL541" s="188"/>
      <c r="AM541" s="188"/>
      <c r="AN541" s="188"/>
      <c r="AO541" s="188"/>
      <c r="AP541" s="188"/>
      <c r="AQ541" s="188"/>
      <c r="AR541" s="137"/>
      <c r="AS541" s="189"/>
      <c r="AT541" s="196"/>
      <c r="AU541" s="191"/>
      <c r="AV541" s="190"/>
      <c r="AW541" s="189"/>
      <c r="AX541" s="190"/>
      <c r="AY541" s="189"/>
      <c r="AZ541" s="192"/>
      <c r="BA541" s="192"/>
      <c r="BB541" s="190"/>
      <c r="BC541" s="197"/>
      <c r="BD541" s="197"/>
      <c r="BE541" s="190"/>
      <c r="BF541" s="192"/>
      <c r="BG541" s="192"/>
      <c r="BH541" s="10"/>
      <c r="BI541" s="10"/>
      <c r="BJ541" s="10"/>
      <c r="BK541" s="10"/>
      <c r="BL541" s="10"/>
      <c r="BM541" s="10"/>
      <c r="BN541" s="12"/>
      <c r="BO541" s="12"/>
    </row>
    <row r="542" spans="1:67" ht="13.5" customHeight="1" x14ac:dyDescent="0.35">
      <c r="A542" s="181"/>
      <c r="B542" s="194"/>
      <c r="C542" s="12"/>
      <c r="D542" s="12"/>
      <c r="E542" s="12"/>
      <c r="F542" s="12"/>
      <c r="G542" s="12"/>
      <c r="H542" s="131"/>
      <c r="I542" s="12"/>
      <c r="J542" s="12"/>
      <c r="K542" s="12"/>
      <c r="L542" s="12"/>
      <c r="M542" s="12"/>
      <c r="N542" s="54"/>
      <c r="O542" s="12"/>
      <c r="P542" s="12"/>
      <c r="Q542" s="12"/>
      <c r="R542" s="183"/>
      <c r="S542" s="183"/>
      <c r="T542" s="183"/>
      <c r="U542" s="183"/>
      <c r="V542" s="181"/>
      <c r="W542" s="184"/>
      <c r="X542" s="184"/>
      <c r="Y542" s="185"/>
      <c r="Z542" s="185"/>
      <c r="AA542" s="185"/>
      <c r="AB542" s="181"/>
      <c r="AC542" s="12"/>
      <c r="AD542" s="12"/>
      <c r="AE542" s="12"/>
      <c r="AF542" s="185"/>
      <c r="AG542" s="12"/>
      <c r="AH542" s="195"/>
      <c r="AI542" s="186"/>
      <c r="AJ542" s="187"/>
      <c r="AK542" s="187"/>
      <c r="AL542" s="188"/>
      <c r="AM542" s="188"/>
      <c r="AN542" s="188"/>
      <c r="AO542" s="188"/>
      <c r="AP542" s="188"/>
      <c r="AQ542" s="188"/>
      <c r="AR542" s="137"/>
      <c r="AS542" s="189"/>
      <c r="AT542" s="196"/>
      <c r="AU542" s="191"/>
      <c r="AV542" s="190"/>
      <c r="AW542" s="189"/>
      <c r="AX542" s="190"/>
      <c r="AY542" s="189"/>
      <c r="AZ542" s="192"/>
      <c r="BA542" s="192"/>
      <c r="BB542" s="190"/>
      <c r="BC542" s="197"/>
      <c r="BD542" s="197"/>
      <c r="BE542" s="190"/>
      <c r="BF542" s="192"/>
      <c r="BG542" s="192"/>
      <c r="BH542" s="10"/>
      <c r="BI542" s="10"/>
      <c r="BJ542" s="10"/>
      <c r="BK542" s="10"/>
      <c r="BL542" s="10"/>
      <c r="BM542" s="10"/>
      <c r="BN542" s="12"/>
      <c r="BO542" s="12"/>
    </row>
    <row r="543" spans="1:67" ht="13.5" customHeight="1" x14ac:dyDescent="0.35">
      <c r="A543" s="181"/>
      <c r="B543" s="194"/>
      <c r="C543" s="12"/>
      <c r="D543" s="12"/>
      <c r="E543" s="12"/>
      <c r="F543" s="12"/>
      <c r="G543" s="12"/>
      <c r="H543" s="131"/>
      <c r="I543" s="12"/>
      <c r="J543" s="12"/>
      <c r="K543" s="12"/>
      <c r="L543" s="12"/>
      <c r="M543" s="12"/>
      <c r="N543" s="54"/>
      <c r="O543" s="12"/>
      <c r="P543" s="12"/>
      <c r="Q543" s="12"/>
      <c r="R543" s="183"/>
      <c r="S543" s="183"/>
      <c r="T543" s="183"/>
      <c r="U543" s="183"/>
      <c r="V543" s="181"/>
      <c r="W543" s="184"/>
      <c r="X543" s="184"/>
      <c r="Y543" s="185"/>
      <c r="Z543" s="185"/>
      <c r="AA543" s="185"/>
      <c r="AB543" s="181"/>
      <c r="AC543" s="12"/>
      <c r="AD543" s="12"/>
      <c r="AE543" s="12"/>
      <c r="AF543" s="185"/>
      <c r="AG543" s="12"/>
      <c r="AH543" s="195"/>
      <c r="AI543" s="186"/>
      <c r="AJ543" s="187"/>
      <c r="AK543" s="187"/>
      <c r="AL543" s="188"/>
      <c r="AM543" s="188"/>
      <c r="AN543" s="188"/>
      <c r="AO543" s="188"/>
      <c r="AP543" s="188"/>
      <c r="AQ543" s="188"/>
      <c r="AR543" s="137"/>
      <c r="AS543" s="189"/>
      <c r="AT543" s="196"/>
      <c r="AU543" s="191"/>
      <c r="AV543" s="190"/>
      <c r="AW543" s="189"/>
      <c r="AX543" s="190"/>
      <c r="AY543" s="189"/>
      <c r="AZ543" s="192"/>
      <c r="BA543" s="192"/>
      <c r="BB543" s="190"/>
      <c r="BC543" s="197"/>
      <c r="BD543" s="197"/>
      <c r="BE543" s="190"/>
      <c r="BF543" s="192"/>
      <c r="BG543" s="192"/>
      <c r="BH543" s="10"/>
      <c r="BI543" s="10"/>
      <c r="BJ543" s="10"/>
      <c r="BK543" s="10"/>
      <c r="BL543" s="10"/>
      <c r="BM543" s="10"/>
      <c r="BN543" s="12"/>
      <c r="BO543" s="12"/>
    </row>
    <row r="544" spans="1:67" ht="13.5" customHeight="1" x14ac:dyDescent="0.35">
      <c r="A544" s="181"/>
      <c r="B544" s="194"/>
      <c r="C544" s="12"/>
      <c r="D544" s="12"/>
      <c r="E544" s="12"/>
      <c r="F544" s="12"/>
      <c r="G544" s="12"/>
      <c r="H544" s="131"/>
      <c r="I544" s="12"/>
      <c r="J544" s="12"/>
      <c r="K544" s="12"/>
      <c r="L544" s="12"/>
      <c r="M544" s="12"/>
      <c r="N544" s="54"/>
      <c r="O544" s="12"/>
      <c r="P544" s="12"/>
      <c r="Q544" s="12"/>
      <c r="R544" s="183"/>
      <c r="S544" s="183"/>
      <c r="T544" s="183"/>
      <c r="U544" s="183"/>
      <c r="V544" s="181"/>
      <c r="W544" s="184"/>
      <c r="X544" s="184"/>
      <c r="Y544" s="185"/>
      <c r="Z544" s="185"/>
      <c r="AA544" s="185"/>
      <c r="AB544" s="181"/>
      <c r="AC544" s="12"/>
      <c r="AD544" s="12"/>
      <c r="AE544" s="12"/>
      <c r="AF544" s="185"/>
      <c r="AG544" s="12"/>
      <c r="AH544" s="195"/>
      <c r="AI544" s="186"/>
      <c r="AJ544" s="187"/>
      <c r="AK544" s="187"/>
      <c r="AL544" s="188"/>
      <c r="AM544" s="188"/>
      <c r="AN544" s="188"/>
      <c r="AO544" s="188"/>
      <c r="AP544" s="188"/>
      <c r="AQ544" s="188"/>
      <c r="AR544" s="137"/>
      <c r="AS544" s="189"/>
      <c r="AT544" s="196"/>
      <c r="AU544" s="191"/>
      <c r="AV544" s="190"/>
      <c r="AW544" s="189"/>
      <c r="AX544" s="190"/>
      <c r="AY544" s="189"/>
      <c r="AZ544" s="192"/>
      <c r="BA544" s="192"/>
      <c r="BB544" s="190"/>
      <c r="BC544" s="197"/>
      <c r="BD544" s="197"/>
      <c r="BE544" s="190"/>
      <c r="BF544" s="192"/>
      <c r="BG544" s="192"/>
      <c r="BH544" s="10"/>
      <c r="BI544" s="10"/>
      <c r="BJ544" s="10"/>
      <c r="BK544" s="10"/>
      <c r="BL544" s="10"/>
      <c r="BM544" s="10"/>
      <c r="BN544" s="12"/>
      <c r="BO544" s="12"/>
    </row>
    <row r="545" spans="1:67" ht="13.5" customHeight="1" x14ac:dyDescent="0.35">
      <c r="A545" s="181"/>
      <c r="B545" s="194"/>
      <c r="C545" s="12"/>
      <c r="D545" s="12"/>
      <c r="E545" s="12"/>
      <c r="F545" s="12"/>
      <c r="G545" s="12"/>
      <c r="H545" s="131"/>
      <c r="I545" s="12"/>
      <c r="J545" s="12"/>
      <c r="K545" s="12"/>
      <c r="L545" s="12"/>
      <c r="M545" s="12"/>
      <c r="N545" s="54"/>
      <c r="O545" s="12"/>
      <c r="P545" s="12"/>
      <c r="Q545" s="12"/>
      <c r="R545" s="183"/>
      <c r="S545" s="183"/>
      <c r="T545" s="183"/>
      <c r="U545" s="183"/>
      <c r="V545" s="181"/>
      <c r="W545" s="184"/>
      <c r="X545" s="184"/>
      <c r="Y545" s="185"/>
      <c r="Z545" s="185"/>
      <c r="AA545" s="185"/>
      <c r="AB545" s="181"/>
      <c r="AC545" s="12"/>
      <c r="AD545" s="12"/>
      <c r="AE545" s="12"/>
      <c r="AF545" s="185"/>
      <c r="AG545" s="12"/>
      <c r="AH545" s="195"/>
      <c r="AI545" s="186"/>
      <c r="AJ545" s="187"/>
      <c r="AK545" s="187"/>
      <c r="AL545" s="188"/>
      <c r="AM545" s="188"/>
      <c r="AN545" s="188"/>
      <c r="AO545" s="188"/>
      <c r="AP545" s="188"/>
      <c r="AQ545" s="188"/>
      <c r="AR545" s="137"/>
      <c r="AS545" s="189"/>
      <c r="AT545" s="196"/>
      <c r="AU545" s="191"/>
      <c r="AV545" s="190"/>
      <c r="AW545" s="189"/>
      <c r="AX545" s="190"/>
      <c r="AY545" s="189"/>
      <c r="AZ545" s="192"/>
      <c r="BA545" s="192"/>
      <c r="BB545" s="190"/>
      <c r="BC545" s="197"/>
      <c r="BD545" s="197"/>
      <c r="BE545" s="190"/>
      <c r="BF545" s="192"/>
      <c r="BG545" s="192"/>
      <c r="BH545" s="10"/>
      <c r="BI545" s="10"/>
      <c r="BJ545" s="10"/>
      <c r="BK545" s="10"/>
      <c r="BL545" s="10"/>
      <c r="BM545" s="10"/>
      <c r="BN545" s="12"/>
      <c r="BO545" s="12"/>
    </row>
    <row r="546" spans="1:67" ht="13.5" customHeight="1" x14ac:dyDescent="0.35">
      <c r="A546" s="181"/>
      <c r="B546" s="194"/>
      <c r="C546" s="12"/>
      <c r="D546" s="12"/>
      <c r="E546" s="12"/>
      <c r="F546" s="12"/>
      <c r="G546" s="12"/>
      <c r="H546" s="131"/>
      <c r="I546" s="12"/>
      <c r="J546" s="12"/>
      <c r="K546" s="12"/>
      <c r="L546" s="12"/>
      <c r="M546" s="12"/>
      <c r="N546" s="54"/>
      <c r="O546" s="12"/>
      <c r="P546" s="12"/>
      <c r="Q546" s="12"/>
      <c r="R546" s="183"/>
      <c r="S546" s="183"/>
      <c r="T546" s="183"/>
      <c r="U546" s="183"/>
      <c r="V546" s="181"/>
      <c r="W546" s="184"/>
      <c r="X546" s="184"/>
      <c r="Y546" s="185"/>
      <c r="Z546" s="185"/>
      <c r="AA546" s="185"/>
      <c r="AB546" s="181"/>
      <c r="AC546" s="12"/>
      <c r="AD546" s="12"/>
      <c r="AE546" s="12"/>
      <c r="AF546" s="185"/>
      <c r="AG546" s="12"/>
      <c r="AH546" s="195"/>
      <c r="AI546" s="186"/>
      <c r="AJ546" s="187"/>
      <c r="AK546" s="187"/>
      <c r="AL546" s="188"/>
      <c r="AM546" s="188"/>
      <c r="AN546" s="188"/>
      <c r="AO546" s="188"/>
      <c r="AP546" s="188"/>
      <c r="AQ546" s="188"/>
      <c r="AR546" s="137"/>
      <c r="AS546" s="189"/>
      <c r="AT546" s="196"/>
      <c r="AU546" s="191"/>
      <c r="AV546" s="190"/>
      <c r="AW546" s="189"/>
      <c r="AX546" s="190"/>
      <c r="AY546" s="189"/>
      <c r="AZ546" s="192"/>
      <c r="BA546" s="192"/>
      <c r="BB546" s="190"/>
      <c r="BC546" s="197"/>
      <c r="BD546" s="197"/>
      <c r="BE546" s="190"/>
      <c r="BF546" s="192"/>
      <c r="BG546" s="192"/>
      <c r="BH546" s="10"/>
      <c r="BI546" s="10"/>
      <c r="BJ546" s="10"/>
      <c r="BK546" s="10"/>
      <c r="BL546" s="10"/>
      <c r="BM546" s="10"/>
      <c r="BN546" s="12"/>
      <c r="BO546" s="12"/>
    </row>
    <row r="547" spans="1:67" ht="13.5" customHeight="1" x14ac:dyDescent="0.35">
      <c r="A547" s="181"/>
      <c r="B547" s="194"/>
      <c r="C547" s="12"/>
      <c r="D547" s="12"/>
      <c r="E547" s="12"/>
      <c r="F547" s="12"/>
      <c r="G547" s="12"/>
      <c r="H547" s="131"/>
      <c r="I547" s="12"/>
      <c r="J547" s="12"/>
      <c r="K547" s="12"/>
      <c r="L547" s="12"/>
      <c r="M547" s="12"/>
      <c r="N547" s="54"/>
      <c r="O547" s="12"/>
      <c r="P547" s="12"/>
      <c r="Q547" s="12"/>
      <c r="R547" s="183"/>
      <c r="S547" s="183"/>
      <c r="T547" s="183"/>
      <c r="U547" s="183"/>
      <c r="V547" s="181"/>
      <c r="W547" s="184"/>
      <c r="X547" s="184"/>
      <c r="Y547" s="185"/>
      <c r="Z547" s="185"/>
      <c r="AA547" s="185"/>
      <c r="AB547" s="181"/>
      <c r="AC547" s="12"/>
      <c r="AD547" s="12"/>
      <c r="AE547" s="12"/>
      <c r="AF547" s="185"/>
      <c r="AG547" s="12"/>
      <c r="AH547" s="195"/>
      <c r="AI547" s="186"/>
      <c r="AJ547" s="187"/>
      <c r="AK547" s="187"/>
      <c r="AL547" s="188"/>
      <c r="AM547" s="188"/>
      <c r="AN547" s="188"/>
      <c r="AO547" s="188"/>
      <c r="AP547" s="188"/>
      <c r="AQ547" s="188"/>
      <c r="AR547" s="137"/>
      <c r="AS547" s="189"/>
      <c r="AT547" s="196"/>
      <c r="AU547" s="191"/>
      <c r="AV547" s="190"/>
      <c r="AW547" s="189"/>
      <c r="AX547" s="190"/>
      <c r="AY547" s="189"/>
      <c r="AZ547" s="192"/>
      <c r="BA547" s="192"/>
      <c r="BB547" s="190"/>
      <c r="BC547" s="197"/>
      <c r="BD547" s="197"/>
      <c r="BE547" s="190"/>
      <c r="BF547" s="192"/>
      <c r="BG547" s="192"/>
      <c r="BH547" s="10"/>
      <c r="BI547" s="10"/>
      <c r="BJ547" s="10"/>
      <c r="BK547" s="10"/>
      <c r="BL547" s="10"/>
      <c r="BM547" s="10"/>
      <c r="BN547" s="12"/>
      <c r="BO547" s="12"/>
    </row>
    <row r="548" spans="1:67" ht="13.5" customHeight="1" x14ac:dyDescent="0.35">
      <c r="A548" s="181"/>
      <c r="B548" s="194"/>
      <c r="C548" s="12"/>
      <c r="D548" s="12"/>
      <c r="E548" s="12"/>
      <c r="F548" s="12"/>
      <c r="G548" s="12"/>
      <c r="H548" s="131"/>
      <c r="I548" s="12"/>
      <c r="J548" s="12"/>
      <c r="K548" s="12"/>
      <c r="L548" s="12"/>
      <c r="M548" s="12"/>
      <c r="N548" s="54"/>
      <c r="O548" s="12"/>
      <c r="P548" s="12"/>
      <c r="Q548" s="12"/>
      <c r="R548" s="183"/>
      <c r="S548" s="183"/>
      <c r="T548" s="183"/>
      <c r="U548" s="183"/>
      <c r="V548" s="181"/>
      <c r="W548" s="184"/>
      <c r="X548" s="184"/>
      <c r="Y548" s="185"/>
      <c r="Z548" s="185"/>
      <c r="AA548" s="185"/>
      <c r="AB548" s="181"/>
      <c r="AC548" s="12"/>
      <c r="AD548" s="12"/>
      <c r="AE548" s="12"/>
      <c r="AF548" s="185"/>
      <c r="AG548" s="12"/>
      <c r="AH548" s="195"/>
      <c r="AI548" s="186"/>
      <c r="AJ548" s="187"/>
      <c r="AK548" s="187"/>
      <c r="AL548" s="188"/>
      <c r="AM548" s="188"/>
      <c r="AN548" s="188"/>
      <c r="AO548" s="188"/>
      <c r="AP548" s="188"/>
      <c r="AQ548" s="188"/>
      <c r="AR548" s="137"/>
      <c r="AS548" s="189"/>
      <c r="AT548" s="196"/>
      <c r="AU548" s="191"/>
      <c r="AV548" s="190"/>
      <c r="AW548" s="189"/>
      <c r="AX548" s="190"/>
      <c r="AY548" s="189"/>
      <c r="AZ548" s="192"/>
      <c r="BA548" s="192"/>
      <c r="BB548" s="190"/>
      <c r="BC548" s="197"/>
      <c r="BD548" s="197"/>
      <c r="BE548" s="190"/>
      <c r="BF548" s="192"/>
      <c r="BG548" s="192"/>
      <c r="BH548" s="10"/>
      <c r="BI548" s="10"/>
      <c r="BJ548" s="10"/>
      <c r="BK548" s="10"/>
      <c r="BL548" s="10"/>
      <c r="BM548" s="10"/>
      <c r="BN548" s="12"/>
      <c r="BO548" s="12"/>
    </row>
    <row r="549" spans="1:67" ht="13.5" customHeight="1" x14ac:dyDescent="0.35">
      <c r="A549" s="181"/>
      <c r="B549" s="194"/>
      <c r="C549" s="12"/>
      <c r="D549" s="12"/>
      <c r="E549" s="12"/>
      <c r="F549" s="12"/>
      <c r="G549" s="12"/>
      <c r="H549" s="131"/>
      <c r="I549" s="12"/>
      <c r="J549" s="12"/>
      <c r="K549" s="12"/>
      <c r="L549" s="12"/>
      <c r="M549" s="12"/>
      <c r="N549" s="54"/>
      <c r="O549" s="12"/>
      <c r="P549" s="12"/>
      <c r="Q549" s="12"/>
      <c r="R549" s="183"/>
      <c r="S549" s="183"/>
      <c r="T549" s="183"/>
      <c r="U549" s="183"/>
      <c r="V549" s="181"/>
      <c r="W549" s="184"/>
      <c r="X549" s="184"/>
      <c r="Y549" s="185"/>
      <c r="Z549" s="185"/>
      <c r="AA549" s="185"/>
      <c r="AB549" s="181"/>
      <c r="AC549" s="12"/>
      <c r="AD549" s="12"/>
      <c r="AE549" s="12"/>
      <c r="AF549" s="185"/>
      <c r="AG549" s="12"/>
      <c r="AH549" s="195"/>
      <c r="AI549" s="186"/>
      <c r="AJ549" s="187"/>
      <c r="AK549" s="187"/>
      <c r="AL549" s="188"/>
      <c r="AM549" s="188"/>
      <c r="AN549" s="188"/>
      <c r="AO549" s="188"/>
      <c r="AP549" s="188"/>
      <c r="AQ549" s="188"/>
      <c r="AR549" s="137"/>
      <c r="AS549" s="189"/>
      <c r="AT549" s="196"/>
      <c r="AU549" s="191"/>
      <c r="AV549" s="190"/>
      <c r="AW549" s="189"/>
      <c r="AX549" s="190"/>
      <c r="AY549" s="189"/>
      <c r="AZ549" s="192"/>
      <c r="BA549" s="192"/>
      <c r="BB549" s="190"/>
      <c r="BC549" s="197"/>
      <c r="BD549" s="197"/>
      <c r="BE549" s="190"/>
      <c r="BF549" s="192"/>
      <c r="BG549" s="192"/>
      <c r="BH549" s="10"/>
      <c r="BI549" s="10"/>
      <c r="BJ549" s="10"/>
      <c r="BK549" s="10"/>
      <c r="BL549" s="10"/>
      <c r="BM549" s="10"/>
      <c r="BN549" s="12"/>
      <c r="BO549" s="12"/>
    </row>
    <row r="550" spans="1:67" ht="13.5" customHeight="1" x14ac:dyDescent="0.35">
      <c r="A550" s="181"/>
      <c r="B550" s="194"/>
      <c r="C550" s="12"/>
      <c r="D550" s="12"/>
      <c r="E550" s="12"/>
      <c r="F550" s="12"/>
      <c r="G550" s="12"/>
      <c r="H550" s="131"/>
      <c r="I550" s="12"/>
      <c r="J550" s="12"/>
      <c r="K550" s="12"/>
      <c r="L550" s="12"/>
      <c r="M550" s="12"/>
      <c r="N550" s="54"/>
      <c r="O550" s="12"/>
      <c r="P550" s="12"/>
      <c r="Q550" s="12"/>
      <c r="R550" s="183"/>
      <c r="S550" s="183"/>
      <c r="T550" s="183"/>
      <c r="U550" s="183"/>
      <c r="V550" s="181"/>
      <c r="W550" s="184"/>
      <c r="X550" s="184"/>
      <c r="Y550" s="185"/>
      <c r="Z550" s="185"/>
      <c r="AA550" s="185"/>
      <c r="AB550" s="181"/>
      <c r="AC550" s="12"/>
      <c r="AD550" s="12"/>
      <c r="AE550" s="12"/>
      <c r="AF550" s="185"/>
      <c r="AG550" s="12"/>
      <c r="AH550" s="195"/>
      <c r="AI550" s="186"/>
      <c r="AJ550" s="187"/>
      <c r="AK550" s="187"/>
      <c r="AL550" s="188"/>
      <c r="AM550" s="188"/>
      <c r="AN550" s="188"/>
      <c r="AO550" s="188"/>
      <c r="AP550" s="188"/>
      <c r="AQ550" s="188"/>
      <c r="AR550" s="137"/>
      <c r="AS550" s="189"/>
      <c r="AT550" s="196"/>
      <c r="AU550" s="191"/>
      <c r="AV550" s="190"/>
      <c r="AW550" s="189"/>
      <c r="AX550" s="190"/>
      <c r="AY550" s="189"/>
      <c r="AZ550" s="192"/>
      <c r="BA550" s="192"/>
      <c r="BB550" s="190"/>
      <c r="BC550" s="197"/>
      <c r="BD550" s="197"/>
      <c r="BE550" s="190"/>
      <c r="BF550" s="192"/>
      <c r="BG550" s="192"/>
      <c r="BH550" s="10"/>
      <c r="BI550" s="10"/>
      <c r="BJ550" s="10"/>
      <c r="BK550" s="10"/>
      <c r="BL550" s="10"/>
      <c r="BM550" s="10"/>
      <c r="BN550" s="12"/>
      <c r="BO550" s="12"/>
    </row>
    <row r="551" spans="1:67" ht="13.5" customHeight="1" x14ac:dyDescent="0.35">
      <c r="A551" s="181"/>
      <c r="B551" s="194"/>
      <c r="C551" s="12"/>
      <c r="D551" s="12"/>
      <c r="E551" s="12"/>
      <c r="F551" s="12"/>
      <c r="G551" s="12"/>
      <c r="H551" s="131"/>
      <c r="I551" s="12"/>
      <c r="J551" s="12"/>
      <c r="K551" s="12"/>
      <c r="L551" s="12"/>
      <c r="M551" s="12"/>
      <c r="N551" s="54"/>
      <c r="O551" s="12"/>
      <c r="P551" s="12"/>
      <c r="Q551" s="12"/>
      <c r="R551" s="183"/>
      <c r="S551" s="183"/>
      <c r="T551" s="183"/>
      <c r="U551" s="183"/>
      <c r="V551" s="181"/>
      <c r="W551" s="184"/>
      <c r="X551" s="184"/>
      <c r="Y551" s="185"/>
      <c r="Z551" s="185"/>
      <c r="AA551" s="185"/>
      <c r="AB551" s="181"/>
      <c r="AC551" s="12"/>
      <c r="AD551" s="12"/>
      <c r="AE551" s="12"/>
      <c r="AF551" s="185"/>
      <c r="AG551" s="12"/>
      <c r="AH551" s="195"/>
      <c r="AI551" s="186"/>
      <c r="AJ551" s="187"/>
      <c r="AK551" s="187"/>
      <c r="AL551" s="188"/>
      <c r="AM551" s="188"/>
      <c r="AN551" s="188"/>
      <c r="AO551" s="188"/>
      <c r="AP551" s="188"/>
      <c r="AQ551" s="188"/>
      <c r="AR551" s="137"/>
      <c r="AS551" s="189"/>
      <c r="AT551" s="196"/>
      <c r="AU551" s="191"/>
      <c r="AV551" s="190"/>
      <c r="AW551" s="189"/>
      <c r="AX551" s="190"/>
      <c r="AY551" s="189"/>
      <c r="AZ551" s="192"/>
      <c r="BA551" s="192"/>
      <c r="BB551" s="190"/>
      <c r="BC551" s="197"/>
      <c r="BD551" s="197"/>
      <c r="BE551" s="190"/>
      <c r="BF551" s="192"/>
      <c r="BG551" s="192"/>
      <c r="BH551" s="10"/>
      <c r="BI551" s="10"/>
      <c r="BJ551" s="10"/>
      <c r="BK551" s="10"/>
      <c r="BL551" s="10"/>
      <c r="BM551" s="10"/>
      <c r="BN551" s="12"/>
      <c r="BO551" s="12"/>
    </row>
    <row r="552" spans="1:67" ht="13.5" customHeight="1" x14ac:dyDescent="0.35">
      <c r="A552" s="181"/>
      <c r="B552" s="194"/>
      <c r="C552" s="12"/>
      <c r="D552" s="12"/>
      <c r="E552" s="12"/>
      <c r="F552" s="12"/>
      <c r="G552" s="12"/>
      <c r="H552" s="131"/>
      <c r="I552" s="12"/>
      <c r="J552" s="12"/>
      <c r="K552" s="12"/>
      <c r="L552" s="12"/>
      <c r="M552" s="12"/>
      <c r="N552" s="54"/>
      <c r="O552" s="12"/>
      <c r="P552" s="12"/>
      <c r="Q552" s="12"/>
      <c r="R552" s="183"/>
      <c r="S552" s="183"/>
      <c r="T552" s="183"/>
      <c r="U552" s="183"/>
      <c r="V552" s="181"/>
      <c r="W552" s="184"/>
      <c r="X552" s="184"/>
      <c r="Y552" s="185"/>
      <c r="Z552" s="185"/>
      <c r="AA552" s="185"/>
      <c r="AB552" s="181"/>
      <c r="AC552" s="12"/>
      <c r="AD552" s="12"/>
      <c r="AE552" s="12"/>
      <c r="AF552" s="185"/>
      <c r="AG552" s="12"/>
      <c r="AH552" s="195"/>
      <c r="AI552" s="186"/>
      <c r="AJ552" s="187"/>
      <c r="AK552" s="187"/>
      <c r="AL552" s="188"/>
      <c r="AM552" s="188"/>
      <c r="AN552" s="188"/>
      <c r="AO552" s="188"/>
      <c r="AP552" s="188"/>
      <c r="AQ552" s="188"/>
      <c r="AR552" s="137"/>
      <c r="AS552" s="189"/>
      <c r="AT552" s="196"/>
      <c r="AU552" s="191"/>
      <c r="AV552" s="190"/>
      <c r="AW552" s="189"/>
      <c r="AX552" s="190"/>
      <c r="AY552" s="189"/>
      <c r="AZ552" s="192"/>
      <c r="BA552" s="192"/>
      <c r="BB552" s="190"/>
      <c r="BC552" s="197"/>
      <c r="BD552" s="197"/>
      <c r="BE552" s="190"/>
      <c r="BF552" s="192"/>
      <c r="BG552" s="192"/>
      <c r="BH552" s="10"/>
      <c r="BI552" s="10"/>
      <c r="BJ552" s="10"/>
      <c r="BK552" s="10"/>
      <c r="BL552" s="10"/>
      <c r="BM552" s="10"/>
      <c r="BN552" s="12"/>
      <c r="BO552" s="12"/>
    </row>
    <row r="553" spans="1:67" ht="13.5" customHeight="1" x14ac:dyDescent="0.35">
      <c r="A553" s="181"/>
      <c r="B553" s="194"/>
      <c r="C553" s="12"/>
      <c r="D553" s="12"/>
      <c r="E553" s="12"/>
      <c r="F553" s="12"/>
      <c r="G553" s="12"/>
      <c r="H553" s="131"/>
      <c r="I553" s="12"/>
      <c r="J553" s="12"/>
      <c r="K553" s="12"/>
      <c r="L553" s="12"/>
      <c r="M553" s="12"/>
      <c r="N553" s="54"/>
      <c r="O553" s="12"/>
      <c r="P553" s="12"/>
      <c r="Q553" s="12"/>
      <c r="R553" s="183"/>
      <c r="S553" s="183"/>
      <c r="T553" s="183"/>
      <c r="U553" s="183"/>
      <c r="V553" s="181"/>
      <c r="W553" s="184"/>
      <c r="X553" s="184"/>
      <c r="Y553" s="185"/>
      <c r="Z553" s="185"/>
      <c r="AA553" s="185"/>
      <c r="AB553" s="181"/>
      <c r="AC553" s="12"/>
      <c r="AD553" s="12"/>
      <c r="AE553" s="12"/>
      <c r="AF553" s="185"/>
      <c r="AG553" s="12"/>
      <c r="AH553" s="195"/>
      <c r="AI553" s="186"/>
      <c r="AJ553" s="187"/>
      <c r="AK553" s="187"/>
      <c r="AL553" s="188"/>
      <c r="AM553" s="188"/>
      <c r="AN553" s="188"/>
      <c r="AO553" s="188"/>
      <c r="AP553" s="188"/>
      <c r="AQ553" s="188"/>
      <c r="AR553" s="137"/>
      <c r="AS553" s="189"/>
      <c r="AT553" s="196"/>
      <c r="AU553" s="191"/>
      <c r="AV553" s="190"/>
      <c r="AW553" s="189"/>
      <c r="AX553" s="190"/>
      <c r="AY553" s="189"/>
      <c r="AZ553" s="192"/>
      <c r="BA553" s="192"/>
      <c r="BB553" s="190"/>
      <c r="BC553" s="197"/>
      <c r="BD553" s="197"/>
      <c r="BE553" s="190"/>
      <c r="BF553" s="192"/>
      <c r="BG553" s="192"/>
      <c r="BH553" s="10"/>
      <c r="BI553" s="10"/>
      <c r="BJ553" s="10"/>
      <c r="BK553" s="10"/>
      <c r="BL553" s="10"/>
      <c r="BM553" s="10"/>
      <c r="BN553" s="12"/>
      <c r="BO553" s="12"/>
    </row>
    <row r="554" spans="1:67" ht="13.5" customHeight="1" x14ac:dyDescent="0.35">
      <c r="A554" s="181"/>
      <c r="B554" s="194"/>
      <c r="C554" s="12"/>
      <c r="D554" s="12"/>
      <c r="E554" s="12"/>
      <c r="F554" s="12"/>
      <c r="G554" s="12"/>
      <c r="H554" s="131"/>
      <c r="I554" s="12"/>
      <c r="J554" s="12"/>
      <c r="K554" s="12"/>
      <c r="L554" s="12"/>
      <c r="M554" s="12"/>
      <c r="N554" s="54"/>
      <c r="O554" s="12"/>
      <c r="P554" s="12"/>
      <c r="Q554" s="12"/>
      <c r="R554" s="183"/>
      <c r="S554" s="183"/>
      <c r="T554" s="183"/>
      <c r="U554" s="183"/>
      <c r="V554" s="181"/>
      <c r="W554" s="184"/>
      <c r="X554" s="184"/>
      <c r="Y554" s="185"/>
      <c r="Z554" s="185"/>
      <c r="AA554" s="185"/>
      <c r="AB554" s="181"/>
      <c r="AC554" s="12"/>
      <c r="AD554" s="12"/>
      <c r="AE554" s="12"/>
      <c r="AF554" s="185"/>
      <c r="AG554" s="12"/>
      <c r="AH554" s="195"/>
      <c r="AI554" s="186"/>
      <c r="AJ554" s="187"/>
      <c r="AK554" s="187"/>
      <c r="AL554" s="188"/>
      <c r="AM554" s="188"/>
      <c r="AN554" s="188"/>
      <c r="AO554" s="188"/>
      <c r="AP554" s="188"/>
      <c r="AQ554" s="188"/>
      <c r="AR554" s="137"/>
      <c r="AS554" s="189"/>
      <c r="AT554" s="196"/>
      <c r="AU554" s="191"/>
      <c r="AV554" s="190"/>
      <c r="AW554" s="189"/>
      <c r="AX554" s="190"/>
      <c r="AY554" s="189"/>
      <c r="AZ554" s="192"/>
      <c r="BA554" s="192"/>
      <c r="BB554" s="190"/>
      <c r="BC554" s="197"/>
      <c r="BD554" s="197"/>
      <c r="BE554" s="190"/>
      <c r="BF554" s="192"/>
      <c r="BG554" s="192"/>
      <c r="BH554" s="10"/>
      <c r="BI554" s="10"/>
      <c r="BJ554" s="10"/>
      <c r="BK554" s="10"/>
      <c r="BL554" s="10"/>
      <c r="BM554" s="10"/>
      <c r="BN554" s="12"/>
      <c r="BO554" s="12"/>
    </row>
    <row r="555" spans="1:67" ht="13.5" customHeight="1" x14ac:dyDescent="0.35">
      <c r="A555" s="181"/>
      <c r="B555" s="194"/>
      <c r="C555" s="12"/>
      <c r="D555" s="12"/>
      <c r="E555" s="12"/>
      <c r="F555" s="12"/>
      <c r="G555" s="12"/>
      <c r="H555" s="131"/>
      <c r="I555" s="12"/>
      <c r="J555" s="12"/>
      <c r="K555" s="12"/>
      <c r="L555" s="12"/>
      <c r="M555" s="12"/>
      <c r="N555" s="54"/>
      <c r="O555" s="12"/>
      <c r="P555" s="12"/>
      <c r="Q555" s="12"/>
      <c r="R555" s="183"/>
      <c r="S555" s="183"/>
      <c r="T555" s="183"/>
      <c r="U555" s="183"/>
      <c r="V555" s="181"/>
      <c r="W555" s="184"/>
      <c r="X555" s="184"/>
      <c r="Y555" s="185"/>
      <c r="Z555" s="185"/>
      <c r="AA555" s="185"/>
      <c r="AB555" s="181"/>
      <c r="AC555" s="12"/>
      <c r="AD555" s="12"/>
      <c r="AE555" s="12"/>
      <c r="AF555" s="185"/>
      <c r="AG555" s="12"/>
      <c r="AH555" s="195"/>
      <c r="AI555" s="186"/>
      <c r="AJ555" s="187"/>
      <c r="AK555" s="187"/>
      <c r="AL555" s="188"/>
      <c r="AM555" s="188"/>
      <c r="AN555" s="188"/>
      <c r="AO555" s="188"/>
      <c r="AP555" s="188"/>
      <c r="AQ555" s="188"/>
      <c r="AR555" s="137"/>
      <c r="AS555" s="189"/>
      <c r="AT555" s="196"/>
      <c r="AU555" s="191"/>
      <c r="AV555" s="190"/>
      <c r="AW555" s="189"/>
      <c r="AX555" s="190"/>
      <c r="AY555" s="189"/>
      <c r="AZ555" s="192"/>
      <c r="BA555" s="192"/>
      <c r="BB555" s="190"/>
      <c r="BC555" s="197"/>
      <c r="BD555" s="197"/>
      <c r="BE555" s="190"/>
      <c r="BF555" s="192"/>
      <c r="BG555" s="192"/>
      <c r="BH555" s="10"/>
      <c r="BI555" s="10"/>
      <c r="BJ555" s="10"/>
      <c r="BK555" s="10"/>
      <c r="BL555" s="10"/>
      <c r="BM555" s="10"/>
      <c r="BN555" s="12"/>
      <c r="BO555" s="12"/>
    </row>
    <row r="556" spans="1:67" ht="13.5" customHeight="1" x14ac:dyDescent="0.35">
      <c r="A556" s="181"/>
      <c r="B556" s="194"/>
      <c r="C556" s="12"/>
      <c r="D556" s="12"/>
      <c r="E556" s="12"/>
      <c r="F556" s="12"/>
      <c r="G556" s="12"/>
      <c r="H556" s="131"/>
      <c r="I556" s="12"/>
      <c r="J556" s="12"/>
      <c r="K556" s="12"/>
      <c r="L556" s="12"/>
      <c r="M556" s="12"/>
      <c r="N556" s="54"/>
      <c r="O556" s="12"/>
      <c r="P556" s="12"/>
      <c r="Q556" s="12"/>
      <c r="R556" s="183"/>
      <c r="S556" s="183"/>
      <c r="T556" s="183"/>
      <c r="U556" s="183"/>
      <c r="V556" s="181"/>
      <c r="W556" s="184"/>
      <c r="X556" s="184"/>
      <c r="Y556" s="185"/>
      <c r="Z556" s="185"/>
      <c r="AA556" s="185"/>
      <c r="AB556" s="181"/>
      <c r="AC556" s="12"/>
      <c r="AD556" s="12"/>
      <c r="AE556" s="12"/>
      <c r="AF556" s="185"/>
      <c r="AG556" s="12"/>
      <c r="AH556" s="195"/>
      <c r="AI556" s="186"/>
      <c r="AJ556" s="187"/>
      <c r="AK556" s="187"/>
      <c r="AL556" s="188"/>
      <c r="AM556" s="188"/>
      <c r="AN556" s="188"/>
      <c r="AO556" s="188"/>
      <c r="AP556" s="188"/>
      <c r="AQ556" s="188"/>
      <c r="AR556" s="137"/>
      <c r="AS556" s="189"/>
      <c r="AT556" s="196"/>
      <c r="AU556" s="191"/>
      <c r="AV556" s="190"/>
      <c r="AW556" s="189"/>
      <c r="AX556" s="190"/>
      <c r="AY556" s="189"/>
      <c r="AZ556" s="192"/>
      <c r="BA556" s="192"/>
      <c r="BB556" s="190"/>
      <c r="BC556" s="197"/>
      <c r="BD556" s="197"/>
      <c r="BE556" s="190"/>
      <c r="BF556" s="192"/>
      <c r="BG556" s="192"/>
      <c r="BH556" s="10"/>
      <c r="BI556" s="10"/>
      <c r="BJ556" s="10"/>
      <c r="BK556" s="10"/>
      <c r="BL556" s="10"/>
      <c r="BM556" s="10"/>
      <c r="BN556" s="12"/>
      <c r="BO556" s="12"/>
    </row>
    <row r="557" spans="1:67" ht="13.5" customHeight="1" x14ac:dyDescent="0.35">
      <c r="A557" s="181"/>
      <c r="B557" s="194"/>
      <c r="C557" s="12"/>
      <c r="D557" s="12"/>
      <c r="E557" s="12"/>
      <c r="F557" s="12"/>
      <c r="G557" s="12"/>
      <c r="H557" s="131"/>
      <c r="I557" s="12"/>
      <c r="J557" s="12"/>
      <c r="K557" s="12"/>
      <c r="L557" s="12"/>
      <c r="M557" s="12"/>
      <c r="N557" s="54"/>
      <c r="O557" s="12"/>
      <c r="P557" s="12"/>
      <c r="Q557" s="12"/>
      <c r="R557" s="183"/>
      <c r="S557" s="183"/>
      <c r="T557" s="183"/>
      <c r="U557" s="183"/>
      <c r="V557" s="181"/>
      <c r="W557" s="184"/>
      <c r="X557" s="184"/>
      <c r="Y557" s="185"/>
      <c r="Z557" s="185"/>
      <c r="AA557" s="185"/>
      <c r="AB557" s="181"/>
      <c r="AC557" s="12"/>
      <c r="AD557" s="12"/>
      <c r="AE557" s="12"/>
      <c r="AF557" s="185"/>
      <c r="AG557" s="12"/>
      <c r="AH557" s="195"/>
      <c r="AI557" s="186"/>
      <c r="AJ557" s="187"/>
      <c r="AK557" s="187"/>
      <c r="AL557" s="188"/>
      <c r="AM557" s="188"/>
      <c r="AN557" s="188"/>
      <c r="AO557" s="188"/>
      <c r="AP557" s="188"/>
      <c r="AQ557" s="188"/>
      <c r="AR557" s="137"/>
      <c r="AS557" s="189"/>
      <c r="AT557" s="196"/>
      <c r="AU557" s="191"/>
      <c r="AV557" s="190"/>
      <c r="AW557" s="189"/>
      <c r="AX557" s="190"/>
      <c r="AY557" s="189"/>
      <c r="AZ557" s="192"/>
      <c r="BA557" s="192"/>
      <c r="BB557" s="190"/>
      <c r="BC557" s="197"/>
      <c r="BD557" s="197"/>
      <c r="BE557" s="190"/>
      <c r="BF557" s="192"/>
      <c r="BG557" s="192"/>
      <c r="BH557" s="10"/>
      <c r="BI557" s="10"/>
      <c r="BJ557" s="10"/>
      <c r="BK557" s="10"/>
      <c r="BL557" s="10"/>
      <c r="BM557" s="10"/>
      <c r="BN557" s="12"/>
      <c r="BO557" s="12"/>
    </row>
    <row r="558" spans="1:67" ht="13.5" customHeight="1" x14ac:dyDescent="0.35">
      <c r="A558" s="181"/>
      <c r="B558" s="194"/>
      <c r="C558" s="12"/>
      <c r="D558" s="12"/>
      <c r="E558" s="12"/>
      <c r="F558" s="12"/>
      <c r="G558" s="12"/>
      <c r="H558" s="131"/>
      <c r="I558" s="12"/>
      <c r="J558" s="12"/>
      <c r="K558" s="12"/>
      <c r="L558" s="12"/>
      <c r="M558" s="12"/>
      <c r="N558" s="54"/>
      <c r="O558" s="12"/>
      <c r="P558" s="12"/>
      <c r="Q558" s="12"/>
      <c r="R558" s="183"/>
      <c r="S558" s="183"/>
      <c r="T558" s="183"/>
      <c r="U558" s="183"/>
      <c r="V558" s="181"/>
      <c r="W558" s="184"/>
      <c r="X558" s="184"/>
      <c r="Y558" s="185"/>
      <c r="Z558" s="185"/>
      <c r="AA558" s="185"/>
      <c r="AB558" s="181"/>
      <c r="AC558" s="12"/>
      <c r="AD558" s="12"/>
      <c r="AE558" s="12"/>
      <c r="AF558" s="185"/>
      <c r="AG558" s="12"/>
      <c r="AH558" s="195"/>
      <c r="AI558" s="186"/>
      <c r="AJ558" s="187"/>
      <c r="AK558" s="187"/>
      <c r="AL558" s="188"/>
      <c r="AM558" s="188"/>
      <c r="AN558" s="188"/>
      <c r="AO558" s="188"/>
      <c r="AP558" s="188"/>
      <c r="AQ558" s="188"/>
      <c r="AR558" s="137"/>
      <c r="AS558" s="189"/>
      <c r="AT558" s="196"/>
      <c r="AU558" s="191"/>
      <c r="AV558" s="190"/>
      <c r="AW558" s="189"/>
      <c r="AX558" s="190"/>
      <c r="AY558" s="189"/>
      <c r="AZ558" s="192"/>
      <c r="BA558" s="192"/>
      <c r="BB558" s="190"/>
      <c r="BC558" s="197"/>
      <c r="BD558" s="197"/>
      <c r="BE558" s="190"/>
      <c r="BF558" s="192"/>
      <c r="BG558" s="192"/>
      <c r="BH558" s="10"/>
      <c r="BI558" s="10"/>
      <c r="BJ558" s="10"/>
      <c r="BK558" s="10"/>
      <c r="BL558" s="10"/>
      <c r="BM558" s="10"/>
      <c r="BN558" s="12"/>
      <c r="BO558" s="12"/>
    </row>
    <row r="559" spans="1:67" ht="13.5" customHeight="1" x14ac:dyDescent="0.35">
      <c r="A559" s="181"/>
      <c r="B559" s="194"/>
      <c r="C559" s="12"/>
      <c r="D559" s="12"/>
      <c r="E559" s="12"/>
      <c r="F559" s="12"/>
      <c r="G559" s="12"/>
      <c r="H559" s="131"/>
      <c r="I559" s="12"/>
      <c r="J559" s="12"/>
      <c r="K559" s="12"/>
      <c r="L559" s="12"/>
      <c r="M559" s="12"/>
      <c r="N559" s="54"/>
      <c r="O559" s="12"/>
      <c r="P559" s="12"/>
      <c r="Q559" s="12"/>
      <c r="R559" s="183"/>
      <c r="S559" s="183"/>
      <c r="T559" s="183"/>
      <c r="U559" s="183"/>
      <c r="V559" s="181"/>
      <c r="W559" s="184"/>
      <c r="X559" s="184"/>
      <c r="Y559" s="185"/>
      <c r="Z559" s="185"/>
      <c r="AA559" s="185"/>
      <c r="AB559" s="181"/>
      <c r="AC559" s="12"/>
      <c r="AD559" s="12"/>
      <c r="AE559" s="12"/>
      <c r="AF559" s="185"/>
      <c r="AG559" s="12"/>
      <c r="AH559" s="195"/>
      <c r="AI559" s="186"/>
      <c r="AJ559" s="187"/>
      <c r="AK559" s="187"/>
      <c r="AL559" s="188"/>
      <c r="AM559" s="188"/>
      <c r="AN559" s="188"/>
      <c r="AO559" s="188"/>
      <c r="AP559" s="188"/>
      <c r="AQ559" s="188"/>
      <c r="AR559" s="137"/>
      <c r="AS559" s="189"/>
      <c r="AT559" s="196"/>
      <c r="AU559" s="191"/>
      <c r="AV559" s="190"/>
      <c r="AW559" s="189"/>
      <c r="AX559" s="190"/>
      <c r="AY559" s="189"/>
      <c r="AZ559" s="192"/>
      <c r="BA559" s="192"/>
      <c r="BB559" s="190"/>
      <c r="BC559" s="197"/>
      <c r="BD559" s="197"/>
      <c r="BE559" s="190"/>
      <c r="BF559" s="192"/>
      <c r="BG559" s="192"/>
      <c r="BH559" s="10"/>
      <c r="BI559" s="10"/>
      <c r="BJ559" s="10"/>
      <c r="BK559" s="10"/>
      <c r="BL559" s="10"/>
      <c r="BM559" s="10"/>
      <c r="BN559" s="12"/>
      <c r="BO559" s="12"/>
    </row>
    <row r="560" spans="1:67" ht="13.5" customHeight="1" x14ac:dyDescent="0.35">
      <c r="A560" s="181"/>
      <c r="B560" s="194"/>
      <c r="C560" s="12"/>
      <c r="D560" s="12"/>
      <c r="E560" s="12"/>
      <c r="F560" s="12"/>
      <c r="G560" s="12"/>
      <c r="H560" s="131"/>
      <c r="I560" s="12"/>
      <c r="J560" s="12"/>
      <c r="K560" s="12"/>
      <c r="L560" s="12"/>
      <c r="M560" s="12"/>
      <c r="N560" s="54"/>
      <c r="O560" s="12"/>
      <c r="P560" s="12"/>
      <c r="Q560" s="12"/>
      <c r="R560" s="183"/>
      <c r="S560" s="183"/>
      <c r="T560" s="183"/>
      <c r="U560" s="183"/>
      <c r="V560" s="181"/>
      <c r="W560" s="184"/>
      <c r="X560" s="184"/>
      <c r="Y560" s="185"/>
      <c r="Z560" s="185"/>
      <c r="AA560" s="185"/>
      <c r="AB560" s="181"/>
      <c r="AC560" s="12"/>
      <c r="AD560" s="12"/>
      <c r="AE560" s="12"/>
      <c r="AF560" s="185"/>
      <c r="AG560" s="12"/>
      <c r="AH560" s="195"/>
      <c r="AI560" s="186"/>
      <c r="AJ560" s="187"/>
      <c r="AK560" s="187"/>
      <c r="AL560" s="188"/>
      <c r="AM560" s="188"/>
      <c r="AN560" s="188"/>
      <c r="AO560" s="188"/>
      <c r="AP560" s="188"/>
      <c r="AQ560" s="188"/>
      <c r="AR560" s="137"/>
      <c r="AS560" s="189"/>
      <c r="AT560" s="196"/>
      <c r="AU560" s="191"/>
      <c r="AV560" s="190"/>
      <c r="AW560" s="189"/>
      <c r="AX560" s="190"/>
      <c r="AY560" s="189"/>
      <c r="AZ560" s="192"/>
      <c r="BA560" s="192"/>
      <c r="BB560" s="190"/>
      <c r="BC560" s="197"/>
      <c r="BD560" s="197"/>
      <c r="BE560" s="190"/>
      <c r="BF560" s="192"/>
      <c r="BG560" s="192"/>
      <c r="BH560" s="10"/>
      <c r="BI560" s="10"/>
      <c r="BJ560" s="10"/>
      <c r="BK560" s="10"/>
      <c r="BL560" s="10"/>
      <c r="BM560" s="10"/>
      <c r="BN560" s="12"/>
      <c r="BO560" s="12"/>
    </row>
    <row r="561" spans="1:67" ht="13.5" customHeight="1" x14ac:dyDescent="0.35">
      <c r="A561" s="181"/>
      <c r="B561" s="194"/>
      <c r="C561" s="12"/>
      <c r="D561" s="12"/>
      <c r="E561" s="12"/>
      <c r="F561" s="12"/>
      <c r="G561" s="12"/>
      <c r="H561" s="131"/>
      <c r="I561" s="12"/>
      <c r="J561" s="12"/>
      <c r="K561" s="12"/>
      <c r="L561" s="12"/>
      <c r="M561" s="12"/>
      <c r="N561" s="54"/>
      <c r="O561" s="12"/>
      <c r="P561" s="12"/>
      <c r="Q561" s="12"/>
      <c r="R561" s="183"/>
      <c r="S561" s="183"/>
      <c r="T561" s="183"/>
      <c r="U561" s="183"/>
      <c r="V561" s="181"/>
      <c r="W561" s="184"/>
      <c r="X561" s="184"/>
      <c r="Y561" s="185"/>
      <c r="Z561" s="185"/>
      <c r="AA561" s="185"/>
      <c r="AB561" s="181"/>
      <c r="AC561" s="12"/>
      <c r="AD561" s="12"/>
      <c r="AE561" s="12"/>
      <c r="AF561" s="185"/>
      <c r="AG561" s="12"/>
      <c r="AH561" s="195"/>
      <c r="AI561" s="186"/>
      <c r="AJ561" s="187"/>
      <c r="AK561" s="187"/>
      <c r="AL561" s="188"/>
      <c r="AM561" s="188"/>
      <c r="AN561" s="188"/>
      <c r="AO561" s="188"/>
      <c r="AP561" s="188"/>
      <c r="AQ561" s="188"/>
      <c r="AR561" s="137"/>
      <c r="AS561" s="189"/>
      <c r="AT561" s="196"/>
      <c r="AU561" s="191"/>
      <c r="AV561" s="190"/>
      <c r="AW561" s="189"/>
      <c r="AX561" s="190"/>
      <c r="AY561" s="189"/>
      <c r="AZ561" s="192"/>
      <c r="BA561" s="192"/>
      <c r="BB561" s="190"/>
      <c r="BC561" s="197"/>
      <c r="BD561" s="197"/>
      <c r="BE561" s="190"/>
      <c r="BF561" s="192"/>
      <c r="BG561" s="192"/>
      <c r="BH561" s="10"/>
      <c r="BI561" s="10"/>
      <c r="BJ561" s="10"/>
      <c r="BK561" s="10"/>
      <c r="BL561" s="10"/>
      <c r="BM561" s="10"/>
      <c r="BN561" s="12"/>
      <c r="BO561" s="12"/>
    </row>
    <row r="562" spans="1:67" ht="13.5" customHeight="1" x14ac:dyDescent="0.35">
      <c r="A562" s="181"/>
      <c r="B562" s="194"/>
      <c r="C562" s="12"/>
      <c r="D562" s="12"/>
      <c r="E562" s="12"/>
      <c r="F562" s="12"/>
      <c r="G562" s="12"/>
      <c r="H562" s="131"/>
      <c r="I562" s="12"/>
      <c r="J562" s="12"/>
      <c r="K562" s="12"/>
      <c r="L562" s="12"/>
      <c r="M562" s="12"/>
      <c r="N562" s="54"/>
      <c r="O562" s="12"/>
      <c r="P562" s="12"/>
      <c r="Q562" s="12"/>
      <c r="R562" s="183"/>
      <c r="S562" s="183"/>
      <c r="T562" s="183"/>
      <c r="U562" s="183"/>
      <c r="V562" s="181"/>
      <c r="W562" s="184"/>
      <c r="X562" s="184"/>
      <c r="Y562" s="185"/>
      <c r="Z562" s="185"/>
      <c r="AA562" s="185"/>
      <c r="AB562" s="181"/>
      <c r="AC562" s="12"/>
      <c r="AD562" s="12"/>
      <c r="AE562" s="12"/>
      <c r="AF562" s="185"/>
      <c r="AG562" s="12"/>
      <c r="AH562" s="195"/>
      <c r="AI562" s="186"/>
      <c r="AJ562" s="187"/>
      <c r="AK562" s="187"/>
      <c r="AL562" s="188"/>
      <c r="AM562" s="188"/>
      <c r="AN562" s="188"/>
      <c r="AO562" s="188"/>
      <c r="AP562" s="188"/>
      <c r="AQ562" s="188"/>
      <c r="AR562" s="137"/>
      <c r="AS562" s="189"/>
      <c r="AT562" s="196"/>
      <c r="AU562" s="191"/>
      <c r="AV562" s="190"/>
      <c r="AW562" s="189"/>
      <c r="AX562" s="190"/>
      <c r="AY562" s="189"/>
      <c r="AZ562" s="192"/>
      <c r="BA562" s="192"/>
      <c r="BB562" s="190"/>
      <c r="BC562" s="197"/>
      <c r="BD562" s="197"/>
      <c r="BE562" s="190"/>
      <c r="BF562" s="192"/>
      <c r="BG562" s="192"/>
      <c r="BH562" s="10"/>
      <c r="BI562" s="10"/>
      <c r="BJ562" s="10"/>
      <c r="BK562" s="10"/>
      <c r="BL562" s="10"/>
      <c r="BM562" s="10"/>
      <c r="BN562" s="12"/>
      <c r="BO562" s="12"/>
    </row>
    <row r="563" spans="1:67" ht="13.5" customHeight="1" x14ac:dyDescent="0.35">
      <c r="A563" s="181"/>
      <c r="B563" s="194"/>
      <c r="C563" s="12"/>
      <c r="D563" s="12"/>
      <c r="E563" s="12"/>
      <c r="F563" s="12"/>
      <c r="G563" s="12"/>
      <c r="H563" s="131"/>
      <c r="I563" s="12"/>
      <c r="J563" s="12"/>
      <c r="K563" s="12"/>
      <c r="L563" s="12"/>
      <c r="M563" s="12"/>
      <c r="N563" s="54"/>
      <c r="O563" s="12"/>
      <c r="P563" s="12"/>
      <c r="Q563" s="12"/>
      <c r="R563" s="183"/>
      <c r="S563" s="183"/>
      <c r="T563" s="183"/>
      <c r="U563" s="183"/>
      <c r="V563" s="181"/>
      <c r="W563" s="184"/>
      <c r="X563" s="184"/>
      <c r="Y563" s="185"/>
      <c r="Z563" s="185"/>
      <c r="AA563" s="185"/>
      <c r="AB563" s="181"/>
      <c r="AC563" s="12"/>
      <c r="AD563" s="12"/>
      <c r="AE563" s="12"/>
      <c r="AF563" s="185"/>
      <c r="AG563" s="12"/>
      <c r="AH563" s="195"/>
      <c r="AI563" s="186"/>
      <c r="AJ563" s="187"/>
      <c r="AK563" s="187"/>
      <c r="AL563" s="188"/>
      <c r="AM563" s="188"/>
      <c r="AN563" s="188"/>
      <c r="AO563" s="188"/>
      <c r="AP563" s="188"/>
      <c r="AQ563" s="188"/>
      <c r="AR563" s="137"/>
      <c r="AS563" s="189"/>
      <c r="AT563" s="196"/>
      <c r="AU563" s="191"/>
      <c r="AV563" s="190"/>
      <c r="AW563" s="189"/>
      <c r="AX563" s="190"/>
      <c r="AY563" s="189"/>
      <c r="AZ563" s="192"/>
      <c r="BA563" s="192"/>
      <c r="BB563" s="190"/>
      <c r="BC563" s="197"/>
      <c r="BD563" s="197"/>
      <c r="BE563" s="190"/>
      <c r="BF563" s="192"/>
      <c r="BG563" s="192"/>
      <c r="BH563" s="10"/>
      <c r="BI563" s="10"/>
      <c r="BJ563" s="10"/>
      <c r="BK563" s="10"/>
      <c r="BL563" s="10"/>
      <c r="BM563" s="10"/>
      <c r="BN563" s="12"/>
      <c r="BO563" s="12"/>
    </row>
    <row r="564" spans="1:67" ht="13.5" customHeight="1" x14ac:dyDescent="0.35">
      <c r="A564" s="181"/>
      <c r="B564" s="194"/>
      <c r="C564" s="12"/>
      <c r="D564" s="12"/>
      <c r="E564" s="12"/>
      <c r="F564" s="12"/>
      <c r="G564" s="12"/>
      <c r="H564" s="131"/>
      <c r="I564" s="12"/>
      <c r="J564" s="12"/>
      <c r="K564" s="12"/>
      <c r="L564" s="12"/>
      <c r="M564" s="12"/>
      <c r="N564" s="54"/>
      <c r="O564" s="12"/>
      <c r="P564" s="12"/>
      <c r="Q564" s="12"/>
      <c r="R564" s="183"/>
      <c r="S564" s="183"/>
      <c r="T564" s="183"/>
      <c r="U564" s="183"/>
      <c r="V564" s="181"/>
      <c r="W564" s="184"/>
      <c r="X564" s="184"/>
      <c r="Y564" s="185"/>
      <c r="Z564" s="185"/>
      <c r="AA564" s="185"/>
      <c r="AB564" s="181"/>
      <c r="AC564" s="12"/>
      <c r="AD564" s="12"/>
      <c r="AE564" s="12"/>
      <c r="AF564" s="185"/>
      <c r="AG564" s="12"/>
      <c r="AH564" s="195"/>
      <c r="AI564" s="186"/>
      <c r="AJ564" s="187"/>
      <c r="AK564" s="187"/>
      <c r="AL564" s="188"/>
      <c r="AM564" s="188"/>
      <c r="AN564" s="188"/>
      <c r="AO564" s="188"/>
      <c r="AP564" s="188"/>
      <c r="AQ564" s="188"/>
      <c r="AR564" s="137"/>
      <c r="AS564" s="189"/>
      <c r="AT564" s="196"/>
      <c r="AU564" s="191"/>
      <c r="AV564" s="190"/>
      <c r="AW564" s="189"/>
      <c r="AX564" s="190"/>
      <c r="AY564" s="189"/>
      <c r="AZ564" s="192"/>
      <c r="BA564" s="192"/>
      <c r="BB564" s="190"/>
      <c r="BC564" s="197"/>
      <c r="BD564" s="197"/>
      <c r="BE564" s="190"/>
      <c r="BF564" s="192"/>
      <c r="BG564" s="192"/>
      <c r="BH564" s="10"/>
      <c r="BI564" s="10"/>
      <c r="BJ564" s="10"/>
      <c r="BK564" s="10"/>
      <c r="BL564" s="10"/>
      <c r="BM564" s="10"/>
      <c r="BN564" s="12"/>
      <c r="BO564" s="12"/>
    </row>
    <row r="565" spans="1:67" ht="13.5" customHeight="1" x14ac:dyDescent="0.35">
      <c r="A565" s="181"/>
      <c r="B565" s="194"/>
      <c r="C565" s="12"/>
      <c r="D565" s="12"/>
      <c r="E565" s="12"/>
      <c r="F565" s="12"/>
      <c r="G565" s="12"/>
      <c r="H565" s="131"/>
      <c r="I565" s="12"/>
      <c r="J565" s="12"/>
      <c r="K565" s="12"/>
      <c r="L565" s="12"/>
      <c r="M565" s="12"/>
      <c r="N565" s="54"/>
      <c r="O565" s="12"/>
      <c r="P565" s="12"/>
      <c r="Q565" s="12"/>
      <c r="R565" s="183"/>
      <c r="S565" s="183"/>
      <c r="T565" s="183"/>
      <c r="U565" s="183"/>
      <c r="V565" s="181"/>
      <c r="W565" s="184"/>
      <c r="X565" s="184"/>
      <c r="Y565" s="185"/>
      <c r="Z565" s="185"/>
      <c r="AA565" s="185"/>
      <c r="AB565" s="181"/>
      <c r="AC565" s="12"/>
      <c r="AD565" s="12"/>
      <c r="AE565" s="12"/>
      <c r="AF565" s="185"/>
      <c r="AG565" s="12"/>
      <c r="AH565" s="195"/>
      <c r="AI565" s="186"/>
      <c r="AJ565" s="187"/>
      <c r="AK565" s="187"/>
      <c r="AL565" s="188"/>
      <c r="AM565" s="188"/>
      <c r="AN565" s="188"/>
      <c r="AO565" s="188"/>
      <c r="AP565" s="188"/>
      <c r="AQ565" s="188"/>
      <c r="AR565" s="137"/>
      <c r="AS565" s="189"/>
      <c r="AT565" s="196"/>
      <c r="AU565" s="191"/>
      <c r="AV565" s="190"/>
      <c r="AW565" s="189"/>
      <c r="AX565" s="190"/>
      <c r="AY565" s="189"/>
      <c r="AZ565" s="192"/>
      <c r="BA565" s="192"/>
      <c r="BB565" s="190"/>
      <c r="BC565" s="197"/>
      <c r="BD565" s="197"/>
      <c r="BE565" s="190"/>
      <c r="BF565" s="192"/>
      <c r="BG565" s="192"/>
      <c r="BH565" s="10"/>
      <c r="BI565" s="10"/>
      <c r="BJ565" s="10"/>
      <c r="BK565" s="10"/>
      <c r="BL565" s="10"/>
      <c r="BM565" s="10"/>
      <c r="BN565" s="12"/>
      <c r="BO565" s="12"/>
    </row>
    <row r="566" spans="1:67" ht="13.5" customHeight="1" x14ac:dyDescent="0.35">
      <c r="A566" s="181"/>
      <c r="B566" s="194"/>
      <c r="C566" s="12"/>
      <c r="D566" s="12"/>
      <c r="E566" s="12"/>
      <c r="F566" s="12"/>
      <c r="G566" s="12"/>
      <c r="H566" s="131"/>
      <c r="I566" s="12"/>
      <c r="J566" s="12"/>
      <c r="K566" s="12"/>
      <c r="L566" s="12"/>
      <c r="M566" s="12"/>
      <c r="N566" s="54"/>
      <c r="O566" s="12"/>
      <c r="P566" s="12"/>
      <c r="Q566" s="12"/>
      <c r="R566" s="183"/>
      <c r="S566" s="183"/>
      <c r="T566" s="183"/>
      <c r="U566" s="183"/>
      <c r="V566" s="181"/>
      <c r="W566" s="184"/>
      <c r="X566" s="184"/>
      <c r="Y566" s="185"/>
      <c r="Z566" s="185"/>
      <c r="AA566" s="185"/>
      <c r="AB566" s="181"/>
      <c r="AC566" s="12"/>
      <c r="AD566" s="12"/>
      <c r="AE566" s="12"/>
      <c r="AF566" s="185"/>
      <c r="AG566" s="12"/>
      <c r="AH566" s="195"/>
      <c r="AI566" s="186"/>
      <c r="AJ566" s="187"/>
      <c r="AK566" s="187"/>
      <c r="AL566" s="188"/>
      <c r="AM566" s="188"/>
      <c r="AN566" s="188"/>
      <c r="AO566" s="188"/>
      <c r="AP566" s="188"/>
      <c r="AQ566" s="188"/>
      <c r="AR566" s="137"/>
      <c r="AS566" s="189"/>
      <c r="AT566" s="196"/>
      <c r="AU566" s="191"/>
      <c r="AV566" s="190"/>
      <c r="AW566" s="189"/>
      <c r="AX566" s="190"/>
      <c r="AY566" s="189"/>
      <c r="AZ566" s="192"/>
      <c r="BA566" s="192"/>
      <c r="BB566" s="190"/>
      <c r="BC566" s="197"/>
      <c r="BD566" s="197"/>
      <c r="BE566" s="190"/>
      <c r="BF566" s="192"/>
      <c r="BG566" s="192"/>
      <c r="BH566" s="10"/>
      <c r="BI566" s="10"/>
      <c r="BJ566" s="10"/>
      <c r="BK566" s="10"/>
      <c r="BL566" s="10"/>
      <c r="BM566" s="10"/>
      <c r="BN566" s="12"/>
      <c r="BO566" s="12"/>
    </row>
    <row r="567" spans="1:67" ht="13.5" customHeight="1" x14ac:dyDescent="0.35">
      <c r="A567" s="181"/>
      <c r="B567" s="194"/>
      <c r="C567" s="12"/>
      <c r="D567" s="12"/>
      <c r="E567" s="12"/>
      <c r="F567" s="12"/>
      <c r="G567" s="12"/>
      <c r="H567" s="131"/>
      <c r="I567" s="12"/>
      <c r="J567" s="12"/>
      <c r="K567" s="12"/>
      <c r="L567" s="12"/>
      <c r="M567" s="12"/>
      <c r="N567" s="54"/>
      <c r="O567" s="12"/>
      <c r="P567" s="12"/>
      <c r="Q567" s="12"/>
      <c r="R567" s="183"/>
      <c r="S567" s="183"/>
      <c r="T567" s="183"/>
      <c r="U567" s="183"/>
      <c r="V567" s="181"/>
      <c r="W567" s="184"/>
      <c r="X567" s="184"/>
      <c r="Y567" s="185"/>
      <c r="Z567" s="185"/>
      <c r="AA567" s="185"/>
      <c r="AB567" s="181"/>
      <c r="AC567" s="12"/>
      <c r="AD567" s="12"/>
      <c r="AE567" s="12"/>
      <c r="AF567" s="185"/>
      <c r="AG567" s="12"/>
      <c r="AH567" s="195"/>
      <c r="AI567" s="186"/>
      <c r="AJ567" s="187"/>
      <c r="AK567" s="187"/>
      <c r="AL567" s="188"/>
      <c r="AM567" s="188"/>
      <c r="AN567" s="188"/>
      <c r="AO567" s="188"/>
      <c r="AP567" s="188"/>
      <c r="AQ567" s="188"/>
      <c r="AR567" s="137"/>
      <c r="AS567" s="189"/>
      <c r="AT567" s="196"/>
      <c r="AU567" s="191"/>
      <c r="AV567" s="190"/>
      <c r="AW567" s="189"/>
      <c r="AX567" s="190"/>
      <c r="AY567" s="189"/>
      <c r="AZ567" s="192"/>
      <c r="BA567" s="192"/>
      <c r="BB567" s="190"/>
      <c r="BC567" s="197"/>
      <c r="BD567" s="197"/>
      <c r="BE567" s="190"/>
      <c r="BF567" s="192"/>
      <c r="BG567" s="192"/>
      <c r="BH567" s="10"/>
      <c r="BI567" s="10"/>
      <c r="BJ567" s="10"/>
      <c r="BK567" s="10"/>
      <c r="BL567" s="10"/>
      <c r="BM567" s="10"/>
      <c r="BN567" s="12"/>
      <c r="BO567" s="12"/>
    </row>
    <row r="568" spans="1:67" ht="13.5" customHeight="1" x14ac:dyDescent="0.35">
      <c r="A568" s="181"/>
      <c r="B568" s="194"/>
      <c r="C568" s="12"/>
      <c r="D568" s="12"/>
      <c r="E568" s="12"/>
      <c r="F568" s="12"/>
      <c r="G568" s="12"/>
      <c r="H568" s="131"/>
      <c r="I568" s="12"/>
      <c r="J568" s="12"/>
      <c r="K568" s="12"/>
      <c r="L568" s="12"/>
      <c r="M568" s="12"/>
      <c r="N568" s="54"/>
      <c r="O568" s="12"/>
      <c r="P568" s="12"/>
      <c r="Q568" s="12"/>
      <c r="R568" s="183"/>
      <c r="S568" s="183"/>
      <c r="T568" s="183"/>
      <c r="U568" s="183"/>
      <c r="V568" s="181"/>
      <c r="W568" s="184"/>
      <c r="X568" s="184"/>
      <c r="Y568" s="185"/>
      <c r="Z568" s="185"/>
      <c r="AA568" s="185"/>
      <c r="AB568" s="181"/>
      <c r="AC568" s="12"/>
      <c r="AD568" s="12"/>
      <c r="AE568" s="12"/>
      <c r="AF568" s="185"/>
      <c r="AG568" s="12"/>
      <c r="AH568" s="195"/>
      <c r="AI568" s="186"/>
      <c r="AJ568" s="187"/>
      <c r="AK568" s="187"/>
      <c r="AL568" s="188"/>
      <c r="AM568" s="188"/>
      <c r="AN568" s="188"/>
      <c r="AO568" s="188"/>
      <c r="AP568" s="188"/>
      <c r="AQ568" s="188"/>
      <c r="AR568" s="137"/>
      <c r="AS568" s="189"/>
      <c r="AT568" s="196"/>
      <c r="AU568" s="191"/>
      <c r="AV568" s="190"/>
      <c r="AW568" s="189"/>
      <c r="AX568" s="190"/>
      <c r="AY568" s="189"/>
      <c r="AZ568" s="192"/>
      <c r="BA568" s="192"/>
      <c r="BB568" s="190"/>
      <c r="BC568" s="197"/>
      <c r="BD568" s="197"/>
      <c r="BE568" s="190"/>
      <c r="BF568" s="192"/>
      <c r="BG568" s="192"/>
      <c r="BH568" s="10"/>
      <c r="BI568" s="10"/>
      <c r="BJ568" s="10"/>
      <c r="BK568" s="10"/>
      <c r="BL568" s="10"/>
      <c r="BM568" s="10"/>
      <c r="BN568" s="12"/>
      <c r="BO568" s="12"/>
    </row>
    <row r="569" spans="1:67" ht="13.5" customHeight="1" x14ac:dyDescent="0.35">
      <c r="A569" s="181"/>
      <c r="B569" s="194"/>
      <c r="C569" s="12"/>
      <c r="D569" s="12"/>
      <c r="E569" s="12"/>
      <c r="F569" s="12"/>
      <c r="G569" s="12"/>
      <c r="H569" s="131"/>
      <c r="I569" s="12"/>
      <c r="J569" s="12"/>
      <c r="K569" s="12"/>
      <c r="L569" s="12"/>
      <c r="M569" s="12"/>
      <c r="N569" s="54"/>
      <c r="O569" s="12"/>
      <c r="P569" s="12"/>
      <c r="Q569" s="12"/>
      <c r="R569" s="183"/>
      <c r="S569" s="183"/>
      <c r="T569" s="183"/>
      <c r="U569" s="183"/>
      <c r="V569" s="181"/>
      <c r="W569" s="184"/>
      <c r="X569" s="184"/>
      <c r="Y569" s="185"/>
      <c r="Z569" s="185"/>
      <c r="AA569" s="185"/>
      <c r="AB569" s="181"/>
      <c r="AC569" s="12"/>
      <c r="AD569" s="12"/>
      <c r="AE569" s="12"/>
      <c r="AF569" s="185"/>
      <c r="AG569" s="12"/>
      <c r="AH569" s="195"/>
      <c r="AI569" s="186"/>
      <c r="AJ569" s="187"/>
      <c r="AK569" s="187"/>
      <c r="AL569" s="188"/>
      <c r="AM569" s="188"/>
      <c r="AN569" s="188"/>
      <c r="AO569" s="188"/>
      <c r="AP569" s="188"/>
      <c r="AQ569" s="188"/>
      <c r="AR569" s="137"/>
      <c r="AS569" s="189"/>
      <c r="AT569" s="196"/>
      <c r="AU569" s="191"/>
      <c r="AV569" s="190"/>
      <c r="AW569" s="189"/>
      <c r="AX569" s="190"/>
      <c r="AY569" s="189"/>
      <c r="AZ569" s="192"/>
      <c r="BA569" s="192"/>
      <c r="BB569" s="190"/>
      <c r="BC569" s="197"/>
      <c r="BD569" s="197"/>
      <c r="BE569" s="190"/>
      <c r="BF569" s="192"/>
      <c r="BG569" s="192"/>
      <c r="BH569" s="10"/>
      <c r="BI569" s="10"/>
      <c r="BJ569" s="10"/>
      <c r="BK569" s="10"/>
      <c r="BL569" s="10"/>
      <c r="BM569" s="10"/>
      <c r="BN569" s="12"/>
      <c r="BO569" s="12"/>
    </row>
    <row r="570" spans="1:67" ht="13.5" customHeight="1" x14ac:dyDescent="0.35">
      <c r="A570" s="181"/>
      <c r="B570" s="194"/>
      <c r="C570" s="12"/>
      <c r="D570" s="12"/>
      <c r="E570" s="12"/>
      <c r="F570" s="12"/>
      <c r="G570" s="12"/>
      <c r="H570" s="131"/>
      <c r="I570" s="12"/>
      <c r="J570" s="12"/>
      <c r="K570" s="12"/>
      <c r="L570" s="12"/>
      <c r="M570" s="12"/>
      <c r="N570" s="54"/>
      <c r="O570" s="12"/>
      <c r="P570" s="12"/>
      <c r="Q570" s="12"/>
      <c r="R570" s="183"/>
      <c r="S570" s="183"/>
      <c r="T570" s="183"/>
      <c r="U570" s="183"/>
      <c r="V570" s="181"/>
      <c r="W570" s="184"/>
      <c r="X570" s="184"/>
      <c r="Y570" s="185"/>
      <c r="Z570" s="185"/>
      <c r="AA570" s="185"/>
      <c r="AB570" s="181"/>
      <c r="AC570" s="12"/>
      <c r="AD570" s="12"/>
      <c r="AE570" s="12"/>
      <c r="AF570" s="185"/>
      <c r="AG570" s="12"/>
      <c r="AH570" s="195"/>
      <c r="AI570" s="186"/>
      <c r="AJ570" s="187"/>
      <c r="AK570" s="187"/>
      <c r="AL570" s="188"/>
      <c r="AM570" s="188"/>
      <c r="AN570" s="188"/>
      <c r="AO570" s="188"/>
      <c r="AP570" s="188"/>
      <c r="AQ570" s="188"/>
      <c r="AR570" s="137"/>
      <c r="AS570" s="189"/>
      <c r="AT570" s="196"/>
      <c r="AU570" s="191"/>
      <c r="AV570" s="190"/>
      <c r="AW570" s="189"/>
      <c r="AX570" s="190"/>
      <c r="AY570" s="189"/>
      <c r="AZ570" s="192"/>
      <c r="BA570" s="192"/>
      <c r="BB570" s="190"/>
      <c r="BC570" s="197"/>
      <c r="BD570" s="197"/>
      <c r="BE570" s="190"/>
      <c r="BF570" s="192"/>
      <c r="BG570" s="192"/>
      <c r="BH570" s="10"/>
      <c r="BI570" s="10"/>
      <c r="BJ570" s="10"/>
      <c r="BK570" s="10"/>
      <c r="BL570" s="10"/>
      <c r="BM570" s="10"/>
      <c r="BN570" s="12"/>
      <c r="BO570" s="12"/>
    </row>
    <row r="571" spans="1:67" ht="13.5" customHeight="1" x14ac:dyDescent="0.35">
      <c r="A571" s="181"/>
      <c r="B571" s="194"/>
      <c r="C571" s="12"/>
      <c r="D571" s="12"/>
      <c r="E571" s="12"/>
      <c r="F571" s="12"/>
      <c r="G571" s="12"/>
      <c r="H571" s="131"/>
      <c r="I571" s="12"/>
      <c r="J571" s="12"/>
      <c r="K571" s="12"/>
      <c r="L571" s="12"/>
      <c r="M571" s="12"/>
      <c r="N571" s="54"/>
      <c r="O571" s="12"/>
      <c r="P571" s="12"/>
      <c r="Q571" s="12"/>
      <c r="R571" s="183"/>
      <c r="S571" s="183"/>
      <c r="T571" s="183"/>
      <c r="U571" s="183"/>
      <c r="V571" s="181"/>
      <c r="W571" s="184"/>
      <c r="X571" s="184"/>
      <c r="Y571" s="185"/>
      <c r="Z571" s="185"/>
      <c r="AA571" s="185"/>
      <c r="AB571" s="181"/>
      <c r="AC571" s="12"/>
      <c r="AD571" s="12"/>
      <c r="AE571" s="12"/>
      <c r="AF571" s="185"/>
      <c r="AG571" s="12"/>
      <c r="AH571" s="195"/>
      <c r="AI571" s="186"/>
      <c r="AJ571" s="187"/>
      <c r="AK571" s="187"/>
      <c r="AL571" s="188"/>
      <c r="AM571" s="188"/>
      <c r="AN571" s="188"/>
      <c r="AO571" s="188"/>
      <c r="AP571" s="188"/>
      <c r="AQ571" s="188"/>
      <c r="AR571" s="137"/>
      <c r="AS571" s="189"/>
      <c r="AT571" s="196"/>
      <c r="AU571" s="191"/>
      <c r="AV571" s="190"/>
      <c r="AW571" s="189"/>
      <c r="AX571" s="190"/>
      <c r="AY571" s="189"/>
      <c r="AZ571" s="192"/>
      <c r="BA571" s="192"/>
      <c r="BB571" s="190"/>
      <c r="BC571" s="197"/>
      <c r="BD571" s="197"/>
      <c r="BE571" s="190"/>
      <c r="BF571" s="192"/>
      <c r="BG571" s="192"/>
      <c r="BH571" s="10"/>
      <c r="BI571" s="10"/>
      <c r="BJ571" s="10"/>
      <c r="BK571" s="10"/>
      <c r="BL571" s="10"/>
      <c r="BM571" s="10"/>
      <c r="BN571" s="12"/>
      <c r="BO571" s="12"/>
    </row>
    <row r="572" spans="1:67" ht="13.5" customHeight="1" x14ac:dyDescent="0.35">
      <c r="A572" s="181"/>
      <c r="B572" s="194"/>
      <c r="C572" s="12"/>
      <c r="D572" s="12"/>
      <c r="E572" s="12"/>
      <c r="F572" s="12"/>
      <c r="G572" s="12"/>
      <c r="H572" s="131"/>
      <c r="I572" s="12"/>
      <c r="J572" s="12"/>
      <c r="K572" s="12"/>
      <c r="L572" s="12"/>
      <c r="M572" s="12"/>
      <c r="N572" s="54"/>
      <c r="O572" s="12"/>
      <c r="P572" s="12"/>
      <c r="Q572" s="12"/>
      <c r="R572" s="183"/>
      <c r="S572" s="183"/>
      <c r="T572" s="183"/>
      <c r="U572" s="183"/>
      <c r="V572" s="181"/>
      <c r="W572" s="184"/>
      <c r="X572" s="184"/>
      <c r="Y572" s="185"/>
      <c r="Z572" s="185"/>
      <c r="AA572" s="185"/>
      <c r="AB572" s="181"/>
      <c r="AC572" s="12"/>
      <c r="AD572" s="12"/>
      <c r="AE572" s="12"/>
      <c r="AF572" s="185"/>
      <c r="AG572" s="12"/>
      <c r="AH572" s="195"/>
      <c r="AI572" s="186"/>
      <c r="AJ572" s="187"/>
      <c r="AK572" s="187"/>
      <c r="AL572" s="188"/>
      <c r="AM572" s="188"/>
      <c r="AN572" s="188"/>
      <c r="AO572" s="188"/>
      <c r="AP572" s="188"/>
      <c r="AQ572" s="188"/>
      <c r="AR572" s="137"/>
      <c r="AS572" s="189"/>
      <c r="AT572" s="196"/>
      <c r="AU572" s="191"/>
      <c r="AV572" s="190"/>
      <c r="AW572" s="189"/>
      <c r="AX572" s="190"/>
      <c r="AY572" s="189"/>
      <c r="AZ572" s="192"/>
      <c r="BA572" s="192"/>
      <c r="BB572" s="190"/>
      <c r="BC572" s="197"/>
      <c r="BD572" s="197"/>
      <c r="BE572" s="190"/>
      <c r="BF572" s="192"/>
      <c r="BG572" s="192"/>
      <c r="BH572" s="10"/>
      <c r="BI572" s="10"/>
      <c r="BJ572" s="10"/>
      <c r="BK572" s="10"/>
      <c r="BL572" s="10"/>
      <c r="BM572" s="10"/>
      <c r="BN572" s="12"/>
      <c r="BO572" s="12"/>
    </row>
    <row r="573" spans="1:67" ht="13.5" customHeight="1" x14ac:dyDescent="0.35">
      <c r="A573" s="181"/>
      <c r="B573" s="194"/>
      <c r="C573" s="12"/>
      <c r="D573" s="12"/>
      <c r="E573" s="12"/>
      <c r="F573" s="12"/>
      <c r="G573" s="12"/>
      <c r="H573" s="131"/>
      <c r="I573" s="12"/>
      <c r="J573" s="12"/>
      <c r="K573" s="12"/>
      <c r="L573" s="12"/>
      <c r="M573" s="12"/>
      <c r="N573" s="54"/>
      <c r="O573" s="12"/>
      <c r="P573" s="12"/>
      <c r="Q573" s="12"/>
      <c r="R573" s="183"/>
      <c r="S573" s="183"/>
      <c r="T573" s="183"/>
      <c r="U573" s="183"/>
      <c r="V573" s="181"/>
      <c r="W573" s="184"/>
      <c r="X573" s="184"/>
      <c r="Y573" s="185"/>
      <c r="Z573" s="185"/>
      <c r="AA573" s="185"/>
      <c r="AB573" s="181"/>
      <c r="AC573" s="12"/>
      <c r="AD573" s="12"/>
      <c r="AE573" s="12"/>
      <c r="AF573" s="185"/>
      <c r="AG573" s="12"/>
      <c r="AH573" s="195"/>
      <c r="AI573" s="186"/>
      <c r="AJ573" s="187"/>
      <c r="AK573" s="187"/>
      <c r="AL573" s="188"/>
      <c r="AM573" s="188"/>
      <c r="AN573" s="188"/>
      <c r="AO573" s="188"/>
      <c r="AP573" s="188"/>
      <c r="AQ573" s="188"/>
      <c r="AR573" s="137"/>
      <c r="AS573" s="189"/>
      <c r="AT573" s="196"/>
      <c r="AU573" s="191"/>
      <c r="AV573" s="190"/>
      <c r="AW573" s="189"/>
      <c r="AX573" s="190"/>
      <c r="AY573" s="189"/>
      <c r="AZ573" s="192"/>
      <c r="BA573" s="192"/>
      <c r="BB573" s="190"/>
      <c r="BC573" s="197"/>
      <c r="BD573" s="197"/>
      <c r="BE573" s="190"/>
      <c r="BF573" s="192"/>
      <c r="BG573" s="192"/>
      <c r="BH573" s="10"/>
      <c r="BI573" s="10"/>
      <c r="BJ573" s="10"/>
      <c r="BK573" s="10"/>
      <c r="BL573" s="10"/>
      <c r="BM573" s="10"/>
      <c r="BN573" s="12"/>
      <c r="BO573" s="12"/>
    </row>
    <row r="574" spans="1:67" ht="13.5" customHeight="1" x14ac:dyDescent="0.35">
      <c r="A574" s="181"/>
      <c r="B574" s="194"/>
      <c r="C574" s="12"/>
      <c r="D574" s="12"/>
      <c r="E574" s="12"/>
      <c r="F574" s="12"/>
      <c r="G574" s="12"/>
      <c r="H574" s="131"/>
      <c r="I574" s="12"/>
      <c r="J574" s="12"/>
      <c r="K574" s="12"/>
      <c r="L574" s="12"/>
      <c r="M574" s="12"/>
      <c r="N574" s="54"/>
      <c r="O574" s="12"/>
      <c r="P574" s="12"/>
      <c r="Q574" s="12"/>
      <c r="R574" s="183"/>
      <c r="S574" s="183"/>
      <c r="T574" s="183"/>
      <c r="U574" s="183"/>
      <c r="V574" s="181"/>
      <c r="W574" s="184"/>
      <c r="X574" s="184"/>
      <c r="Y574" s="185"/>
      <c r="Z574" s="185"/>
      <c r="AA574" s="185"/>
      <c r="AB574" s="181"/>
      <c r="AC574" s="12"/>
      <c r="AD574" s="12"/>
      <c r="AE574" s="12"/>
      <c r="AF574" s="185"/>
      <c r="AG574" s="12"/>
      <c r="AH574" s="195"/>
      <c r="AI574" s="186"/>
      <c r="AJ574" s="187"/>
      <c r="AK574" s="187"/>
      <c r="AL574" s="188"/>
      <c r="AM574" s="188"/>
      <c r="AN574" s="188"/>
      <c r="AO574" s="188"/>
      <c r="AP574" s="188"/>
      <c r="AQ574" s="188"/>
      <c r="AR574" s="137"/>
      <c r="AS574" s="189"/>
      <c r="AT574" s="196"/>
      <c r="AU574" s="191"/>
      <c r="AV574" s="190"/>
      <c r="AW574" s="189"/>
      <c r="AX574" s="190"/>
      <c r="AY574" s="189"/>
      <c r="AZ574" s="192"/>
      <c r="BA574" s="192"/>
      <c r="BB574" s="190"/>
      <c r="BC574" s="197"/>
      <c r="BD574" s="197"/>
      <c r="BE574" s="190"/>
      <c r="BF574" s="192"/>
      <c r="BG574" s="192"/>
      <c r="BH574" s="10"/>
      <c r="BI574" s="10"/>
      <c r="BJ574" s="10"/>
      <c r="BK574" s="10"/>
      <c r="BL574" s="10"/>
      <c r="BM574" s="10"/>
      <c r="BN574" s="12"/>
      <c r="BO574" s="12"/>
    </row>
    <row r="575" spans="1:67" ht="13.5" customHeight="1" x14ac:dyDescent="0.35">
      <c r="A575" s="181"/>
      <c r="B575" s="194"/>
      <c r="C575" s="12"/>
      <c r="D575" s="12"/>
      <c r="E575" s="12"/>
      <c r="F575" s="12"/>
      <c r="G575" s="12"/>
      <c r="H575" s="131"/>
      <c r="I575" s="12"/>
      <c r="J575" s="12"/>
      <c r="K575" s="12"/>
      <c r="L575" s="12"/>
      <c r="M575" s="12"/>
      <c r="N575" s="54"/>
      <c r="O575" s="12"/>
      <c r="P575" s="12"/>
      <c r="Q575" s="12"/>
      <c r="R575" s="183"/>
      <c r="S575" s="183"/>
      <c r="T575" s="183"/>
      <c r="U575" s="183"/>
      <c r="V575" s="181"/>
      <c r="W575" s="184"/>
      <c r="X575" s="184"/>
      <c r="Y575" s="185"/>
      <c r="Z575" s="185"/>
      <c r="AA575" s="185"/>
      <c r="AB575" s="181"/>
      <c r="AC575" s="12"/>
      <c r="AD575" s="12"/>
      <c r="AE575" s="12"/>
      <c r="AF575" s="185"/>
      <c r="AG575" s="12"/>
      <c r="AH575" s="195"/>
      <c r="AI575" s="186"/>
      <c r="AJ575" s="187"/>
      <c r="AK575" s="187"/>
      <c r="AL575" s="188"/>
      <c r="AM575" s="188"/>
      <c r="AN575" s="188"/>
      <c r="AO575" s="188"/>
      <c r="AP575" s="188"/>
      <c r="AQ575" s="188"/>
      <c r="AR575" s="137"/>
      <c r="AS575" s="189"/>
      <c r="AT575" s="196"/>
      <c r="AU575" s="191"/>
      <c r="AV575" s="190"/>
      <c r="AW575" s="189"/>
      <c r="AX575" s="190"/>
      <c r="AY575" s="189"/>
      <c r="AZ575" s="192"/>
      <c r="BA575" s="192"/>
      <c r="BB575" s="190"/>
      <c r="BC575" s="197"/>
      <c r="BD575" s="197"/>
      <c r="BE575" s="190"/>
      <c r="BF575" s="192"/>
      <c r="BG575" s="192"/>
      <c r="BH575" s="10"/>
      <c r="BI575" s="10"/>
      <c r="BJ575" s="10"/>
      <c r="BK575" s="10"/>
      <c r="BL575" s="10"/>
      <c r="BM575" s="10"/>
      <c r="BN575" s="12"/>
      <c r="BO575" s="12"/>
    </row>
    <row r="576" spans="1:67" ht="13.5" customHeight="1" x14ac:dyDescent="0.35">
      <c r="A576" s="181"/>
      <c r="B576" s="194"/>
      <c r="C576" s="12"/>
      <c r="D576" s="12"/>
      <c r="E576" s="12"/>
      <c r="F576" s="12"/>
      <c r="G576" s="12"/>
      <c r="H576" s="131"/>
      <c r="I576" s="12"/>
      <c r="J576" s="12"/>
      <c r="K576" s="12"/>
      <c r="L576" s="12"/>
      <c r="M576" s="12"/>
      <c r="N576" s="54"/>
      <c r="O576" s="12"/>
      <c r="P576" s="12"/>
      <c r="Q576" s="12"/>
      <c r="R576" s="183"/>
      <c r="S576" s="183"/>
      <c r="T576" s="183"/>
      <c r="U576" s="183"/>
      <c r="V576" s="181"/>
      <c r="W576" s="184"/>
      <c r="X576" s="184"/>
      <c r="Y576" s="185"/>
      <c r="Z576" s="185"/>
      <c r="AA576" s="185"/>
      <c r="AB576" s="181"/>
      <c r="AC576" s="12"/>
      <c r="AD576" s="12"/>
      <c r="AE576" s="12"/>
      <c r="AF576" s="185"/>
      <c r="AG576" s="12"/>
      <c r="AH576" s="195"/>
      <c r="AI576" s="186"/>
      <c r="AJ576" s="187"/>
      <c r="AK576" s="187"/>
      <c r="AL576" s="188"/>
      <c r="AM576" s="188"/>
      <c r="AN576" s="188"/>
      <c r="AO576" s="188"/>
      <c r="AP576" s="188"/>
      <c r="AQ576" s="188"/>
      <c r="AR576" s="137"/>
      <c r="AS576" s="189"/>
      <c r="AT576" s="196"/>
      <c r="AU576" s="191"/>
      <c r="AV576" s="190"/>
      <c r="AW576" s="189"/>
      <c r="AX576" s="190"/>
      <c r="AY576" s="189"/>
      <c r="AZ576" s="192"/>
      <c r="BA576" s="192"/>
      <c r="BB576" s="190"/>
      <c r="BC576" s="197"/>
      <c r="BD576" s="197"/>
      <c r="BE576" s="190"/>
      <c r="BF576" s="192"/>
      <c r="BG576" s="192"/>
      <c r="BH576" s="10"/>
      <c r="BI576" s="10"/>
      <c r="BJ576" s="10"/>
      <c r="BK576" s="10"/>
      <c r="BL576" s="10"/>
      <c r="BM576" s="10"/>
      <c r="BN576" s="12"/>
      <c r="BO576" s="12"/>
    </row>
    <row r="577" spans="1:67" ht="13.5" customHeight="1" x14ac:dyDescent="0.35">
      <c r="A577" s="181"/>
      <c r="B577" s="194"/>
      <c r="C577" s="12"/>
      <c r="D577" s="12"/>
      <c r="E577" s="12"/>
      <c r="F577" s="12"/>
      <c r="G577" s="12"/>
      <c r="H577" s="131"/>
      <c r="I577" s="12"/>
      <c r="J577" s="12"/>
      <c r="K577" s="12"/>
      <c r="L577" s="12"/>
      <c r="M577" s="12"/>
      <c r="N577" s="54"/>
      <c r="O577" s="12"/>
      <c r="P577" s="12"/>
      <c r="Q577" s="12"/>
      <c r="R577" s="183"/>
      <c r="S577" s="183"/>
      <c r="T577" s="183"/>
      <c r="U577" s="183"/>
      <c r="V577" s="181"/>
      <c r="W577" s="184"/>
      <c r="X577" s="184"/>
      <c r="Y577" s="185"/>
      <c r="Z577" s="185"/>
      <c r="AA577" s="185"/>
      <c r="AB577" s="181"/>
      <c r="AC577" s="12"/>
      <c r="AD577" s="12"/>
      <c r="AE577" s="12"/>
      <c r="AF577" s="185"/>
      <c r="AG577" s="12"/>
      <c r="AH577" s="195"/>
      <c r="AI577" s="186"/>
      <c r="AJ577" s="187"/>
      <c r="AK577" s="187"/>
      <c r="AL577" s="188"/>
      <c r="AM577" s="188"/>
      <c r="AN577" s="188"/>
      <c r="AO577" s="188"/>
      <c r="AP577" s="188"/>
      <c r="AQ577" s="188"/>
      <c r="AR577" s="137"/>
      <c r="AS577" s="189"/>
      <c r="AT577" s="196"/>
      <c r="AU577" s="191"/>
      <c r="AV577" s="190"/>
      <c r="AW577" s="189"/>
      <c r="AX577" s="190"/>
      <c r="AY577" s="189"/>
      <c r="AZ577" s="192"/>
      <c r="BA577" s="192"/>
      <c r="BB577" s="190"/>
      <c r="BC577" s="197"/>
      <c r="BD577" s="197"/>
      <c r="BE577" s="190"/>
      <c r="BF577" s="192"/>
      <c r="BG577" s="192"/>
      <c r="BH577" s="10"/>
      <c r="BI577" s="10"/>
      <c r="BJ577" s="10"/>
      <c r="BK577" s="10"/>
      <c r="BL577" s="10"/>
      <c r="BM577" s="10"/>
      <c r="BN577" s="12"/>
      <c r="BO577" s="12"/>
    </row>
    <row r="578" spans="1:67" ht="13.5" customHeight="1" x14ac:dyDescent="0.35">
      <c r="A578" s="181"/>
      <c r="B578" s="194"/>
      <c r="C578" s="12"/>
      <c r="D578" s="12"/>
      <c r="E578" s="12"/>
      <c r="F578" s="12"/>
      <c r="G578" s="12"/>
      <c r="H578" s="131"/>
      <c r="I578" s="12"/>
      <c r="J578" s="12"/>
      <c r="K578" s="12"/>
      <c r="L578" s="12"/>
      <c r="M578" s="12"/>
      <c r="N578" s="54"/>
      <c r="O578" s="12"/>
      <c r="P578" s="12"/>
      <c r="Q578" s="12"/>
      <c r="R578" s="183"/>
      <c r="S578" s="183"/>
      <c r="T578" s="183"/>
      <c r="U578" s="183"/>
      <c r="V578" s="181"/>
      <c r="W578" s="184"/>
      <c r="X578" s="184"/>
      <c r="Y578" s="185"/>
      <c r="Z578" s="185"/>
      <c r="AA578" s="185"/>
      <c r="AB578" s="181"/>
      <c r="AC578" s="12"/>
      <c r="AD578" s="12"/>
      <c r="AE578" s="12"/>
      <c r="AF578" s="185"/>
      <c r="AG578" s="12"/>
      <c r="AH578" s="195"/>
      <c r="AI578" s="186"/>
      <c r="AJ578" s="187"/>
      <c r="AK578" s="187"/>
      <c r="AL578" s="188"/>
      <c r="AM578" s="188"/>
      <c r="AN578" s="188"/>
      <c r="AO578" s="188"/>
      <c r="AP578" s="188"/>
      <c r="AQ578" s="188"/>
      <c r="AR578" s="137"/>
      <c r="AS578" s="189"/>
      <c r="AT578" s="196"/>
      <c r="AU578" s="191"/>
      <c r="AV578" s="190"/>
      <c r="AW578" s="189"/>
      <c r="AX578" s="190"/>
      <c r="AY578" s="189"/>
      <c r="AZ578" s="192"/>
      <c r="BA578" s="192"/>
      <c r="BB578" s="190"/>
      <c r="BC578" s="197"/>
      <c r="BD578" s="197"/>
      <c r="BE578" s="190"/>
      <c r="BF578" s="192"/>
      <c r="BG578" s="192"/>
      <c r="BH578" s="10"/>
      <c r="BI578" s="10"/>
      <c r="BJ578" s="10"/>
      <c r="BK578" s="10"/>
      <c r="BL578" s="10"/>
      <c r="BM578" s="10"/>
      <c r="BN578" s="12"/>
      <c r="BO578" s="12"/>
    </row>
    <row r="579" spans="1:67" ht="13.5" customHeight="1" x14ac:dyDescent="0.35">
      <c r="A579" s="181"/>
      <c r="B579" s="194"/>
      <c r="C579" s="12"/>
      <c r="D579" s="12"/>
      <c r="E579" s="12"/>
      <c r="F579" s="12"/>
      <c r="G579" s="12"/>
      <c r="H579" s="131"/>
      <c r="I579" s="12"/>
      <c r="J579" s="12"/>
      <c r="K579" s="12"/>
      <c r="L579" s="12"/>
      <c r="M579" s="12"/>
      <c r="N579" s="54"/>
      <c r="O579" s="12"/>
      <c r="P579" s="12"/>
      <c r="Q579" s="12"/>
      <c r="R579" s="183"/>
      <c r="S579" s="183"/>
      <c r="T579" s="183"/>
      <c r="U579" s="183"/>
      <c r="V579" s="181"/>
      <c r="W579" s="184"/>
      <c r="X579" s="184"/>
      <c r="Y579" s="185"/>
      <c r="Z579" s="185"/>
      <c r="AA579" s="185"/>
      <c r="AB579" s="181"/>
      <c r="AC579" s="12"/>
      <c r="AD579" s="12"/>
      <c r="AE579" s="12"/>
      <c r="AF579" s="185"/>
      <c r="AG579" s="12"/>
      <c r="AH579" s="195"/>
      <c r="AI579" s="186"/>
      <c r="AJ579" s="187"/>
      <c r="AK579" s="187"/>
      <c r="AL579" s="188"/>
      <c r="AM579" s="188"/>
      <c r="AN579" s="188"/>
      <c r="AO579" s="188"/>
      <c r="AP579" s="188"/>
      <c r="AQ579" s="188"/>
      <c r="AR579" s="137"/>
      <c r="AS579" s="189"/>
      <c r="AT579" s="196"/>
      <c r="AU579" s="191"/>
      <c r="AV579" s="190"/>
      <c r="AW579" s="189"/>
      <c r="AX579" s="190"/>
      <c r="AY579" s="189"/>
      <c r="AZ579" s="192"/>
      <c r="BA579" s="192"/>
      <c r="BB579" s="190"/>
      <c r="BC579" s="197"/>
      <c r="BD579" s="197"/>
      <c r="BE579" s="190"/>
      <c r="BF579" s="192"/>
      <c r="BG579" s="192"/>
      <c r="BH579" s="10"/>
      <c r="BI579" s="10"/>
      <c r="BJ579" s="10"/>
      <c r="BK579" s="10"/>
      <c r="BL579" s="10"/>
      <c r="BM579" s="10"/>
      <c r="BN579" s="12"/>
      <c r="BO579" s="12"/>
    </row>
    <row r="580" spans="1:67" ht="13.5" customHeight="1" x14ac:dyDescent="0.35">
      <c r="A580" s="181"/>
      <c r="B580" s="194"/>
      <c r="C580" s="12"/>
      <c r="D580" s="12"/>
      <c r="E580" s="12"/>
      <c r="F580" s="12"/>
      <c r="G580" s="12"/>
      <c r="H580" s="131"/>
      <c r="I580" s="12"/>
      <c r="J580" s="12"/>
      <c r="K580" s="12"/>
      <c r="L580" s="12"/>
      <c r="M580" s="12"/>
      <c r="N580" s="54"/>
      <c r="O580" s="12"/>
      <c r="P580" s="12"/>
      <c r="Q580" s="12"/>
      <c r="R580" s="183"/>
      <c r="S580" s="183"/>
      <c r="T580" s="183"/>
      <c r="U580" s="183"/>
      <c r="V580" s="181"/>
      <c r="W580" s="184"/>
      <c r="X580" s="184"/>
      <c r="Y580" s="185"/>
      <c r="Z580" s="185"/>
      <c r="AA580" s="185"/>
      <c r="AB580" s="181"/>
      <c r="AC580" s="12"/>
      <c r="AD580" s="12"/>
      <c r="AE580" s="12"/>
      <c r="AF580" s="185"/>
      <c r="AG580" s="12"/>
      <c r="AH580" s="195"/>
      <c r="AI580" s="186"/>
      <c r="AJ580" s="187"/>
      <c r="AK580" s="187"/>
      <c r="AL580" s="188"/>
      <c r="AM580" s="188"/>
      <c r="AN580" s="188"/>
      <c r="AO580" s="188"/>
      <c r="AP580" s="188"/>
      <c r="AQ580" s="188"/>
      <c r="AR580" s="137"/>
      <c r="AS580" s="189"/>
      <c r="AT580" s="196"/>
      <c r="AU580" s="191"/>
      <c r="AV580" s="190"/>
      <c r="AW580" s="189"/>
      <c r="AX580" s="190"/>
      <c r="AY580" s="189"/>
      <c r="AZ580" s="192"/>
      <c r="BA580" s="192"/>
      <c r="BB580" s="190"/>
      <c r="BC580" s="197"/>
      <c r="BD580" s="197"/>
      <c r="BE580" s="190"/>
      <c r="BF580" s="192"/>
      <c r="BG580" s="192"/>
      <c r="BH580" s="10"/>
      <c r="BI580" s="10"/>
      <c r="BJ580" s="10"/>
      <c r="BK580" s="10"/>
      <c r="BL580" s="10"/>
      <c r="BM580" s="10"/>
      <c r="BN580" s="12"/>
      <c r="BO580" s="12"/>
    </row>
    <row r="581" spans="1:67" ht="13.5" customHeight="1" x14ac:dyDescent="0.35">
      <c r="A581" s="181"/>
      <c r="B581" s="194"/>
      <c r="C581" s="12"/>
      <c r="D581" s="12"/>
      <c r="E581" s="12"/>
      <c r="F581" s="12"/>
      <c r="G581" s="12"/>
      <c r="H581" s="131"/>
      <c r="I581" s="12"/>
      <c r="J581" s="12"/>
      <c r="K581" s="12"/>
      <c r="L581" s="12"/>
      <c r="M581" s="12"/>
      <c r="N581" s="54"/>
      <c r="O581" s="12"/>
      <c r="P581" s="12"/>
      <c r="Q581" s="12"/>
      <c r="R581" s="183"/>
      <c r="S581" s="183"/>
      <c r="T581" s="183"/>
      <c r="U581" s="183"/>
      <c r="V581" s="181"/>
      <c r="W581" s="184"/>
      <c r="X581" s="184"/>
      <c r="Y581" s="185"/>
      <c r="Z581" s="185"/>
      <c r="AA581" s="185"/>
      <c r="AB581" s="181"/>
      <c r="AC581" s="12"/>
      <c r="AD581" s="12"/>
      <c r="AE581" s="12"/>
      <c r="AF581" s="185"/>
      <c r="AG581" s="12"/>
      <c r="AH581" s="195"/>
      <c r="AI581" s="186"/>
      <c r="AJ581" s="187"/>
      <c r="AK581" s="187"/>
      <c r="AL581" s="188"/>
      <c r="AM581" s="188"/>
      <c r="AN581" s="188"/>
      <c r="AO581" s="188"/>
      <c r="AP581" s="188"/>
      <c r="AQ581" s="188"/>
      <c r="AR581" s="137"/>
      <c r="AS581" s="189"/>
      <c r="AT581" s="196"/>
      <c r="AU581" s="191"/>
      <c r="AV581" s="190"/>
      <c r="AW581" s="189"/>
      <c r="AX581" s="190"/>
      <c r="AY581" s="189"/>
      <c r="AZ581" s="192"/>
      <c r="BA581" s="192"/>
      <c r="BB581" s="190"/>
      <c r="BC581" s="197"/>
      <c r="BD581" s="197"/>
      <c r="BE581" s="190"/>
      <c r="BF581" s="192"/>
      <c r="BG581" s="192"/>
      <c r="BH581" s="10"/>
      <c r="BI581" s="10"/>
      <c r="BJ581" s="10"/>
      <c r="BK581" s="10"/>
      <c r="BL581" s="10"/>
      <c r="BM581" s="10"/>
      <c r="BN581" s="12"/>
      <c r="BO581" s="12"/>
    </row>
    <row r="582" spans="1:67" ht="13.5" customHeight="1" x14ac:dyDescent="0.35">
      <c r="A582" s="181"/>
      <c r="B582" s="194"/>
      <c r="C582" s="12"/>
      <c r="D582" s="12"/>
      <c r="E582" s="12"/>
      <c r="F582" s="12"/>
      <c r="G582" s="12"/>
      <c r="H582" s="131"/>
      <c r="I582" s="12"/>
      <c r="J582" s="12"/>
      <c r="K582" s="12"/>
      <c r="L582" s="12"/>
      <c r="M582" s="12"/>
      <c r="N582" s="54"/>
      <c r="O582" s="12"/>
      <c r="P582" s="12"/>
      <c r="Q582" s="12"/>
      <c r="R582" s="183"/>
      <c r="S582" s="183"/>
      <c r="T582" s="183"/>
      <c r="U582" s="183"/>
      <c r="V582" s="181"/>
      <c r="W582" s="184"/>
      <c r="X582" s="184"/>
      <c r="Y582" s="185"/>
      <c r="Z582" s="185"/>
      <c r="AA582" s="185"/>
      <c r="AB582" s="181"/>
      <c r="AC582" s="12"/>
      <c r="AD582" s="12"/>
      <c r="AE582" s="12"/>
      <c r="AF582" s="185"/>
      <c r="AG582" s="12"/>
      <c r="AH582" s="195"/>
      <c r="AI582" s="186"/>
      <c r="AJ582" s="187"/>
      <c r="AK582" s="187"/>
      <c r="AL582" s="188"/>
      <c r="AM582" s="188"/>
      <c r="AN582" s="188"/>
      <c r="AO582" s="188"/>
      <c r="AP582" s="188"/>
      <c r="AQ582" s="188"/>
      <c r="AR582" s="137"/>
      <c r="AS582" s="189"/>
      <c r="AT582" s="196"/>
      <c r="AU582" s="191"/>
      <c r="AV582" s="190"/>
      <c r="AW582" s="189"/>
      <c r="AX582" s="190"/>
      <c r="AY582" s="189"/>
      <c r="AZ582" s="192"/>
      <c r="BA582" s="192"/>
      <c r="BB582" s="190"/>
      <c r="BC582" s="197"/>
      <c r="BD582" s="197"/>
      <c r="BE582" s="190"/>
      <c r="BF582" s="192"/>
      <c r="BG582" s="192"/>
      <c r="BH582" s="10"/>
      <c r="BI582" s="10"/>
      <c r="BJ582" s="10"/>
      <c r="BK582" s="10"/>
      <c r="BL582" s="10"/>
      <c r="BM582" s="10"/>
      <c r="BN582" s="12"/>
      <c r="BO582" s="12"/>
    </row>
    <row r="583" spans="1:67" ht="13.5" customHeight="1" x14ac:dyDescent="0.35">
      <c r="A583" s="181"/>
      <c r="B583" s="194"/>
      <c r="C583" s="12"/>
      <c r="D583" s="12"/>
      <c r="E583" s="12"/>
      <c r="F583" s="12"/>
      <c r="G583" s="12"/>
      <c r="H583" s="131"/>
      <c r="I583" s="12"/>
      <c r="J583" s="12"/>
      <c r="K583" s="12"/>
      <c r="L583" s="12"/>
      <c r="M583" s="12"/>
      <c r="N583" s="54"/>
      <c r="O583" s="12"/>
      <c r="P583" s="12"/>
      <c r="Q583" s="12"/>
      <c r="R583" s="183"/>
      <c r="S583" s="183"/>
      <c r="T583" s="183"/>
      <c r="U583" s="183"/>
      <c r="V583" s="181"/>
      <c r="W583" s="184"/>
      <c r="X583" s="184"/>
      <c r="Y583" s="185"/>
      <c r="Z583" s="185"/>
      <c r="AA583" s="185"/>
      <c r="AB583" s="181"/>
      <c r="AC583" s="12"/>
      <c r="AD583" s="12"/>
      <c r="AE583" s="12"/>
      <c r="AF583" s="185"/>
      <c r="AG583" s="12"/>
      <c r="AH583" s="195"/>
      <c r="AI583" s="186"/>
      <c r="AJ583" s="187"/>
      <c r="AK583" s="187"/>
      <c r="AL583" s="188"/>
      <c r="AM583" s="188"/>
      <c r="AN583" s="188"/>
      <c r="AO583" s="188"/>
      <c r="AP583" s="188"/>
      <c r="AQ583" s="188"/>
      <c r="AR583" s="137"/>
      <c r="AS583" s="189"/>
      <c r="AT583" s="196"/>
      <c r="AU583" s="191"/>
      <c r="AV583" s="190"/>
      <c r="AW583" s="189"/>
      <c r="AX583" s="190"/>
      <c r="AY583" s="189"/>
      <c r="AZ583" s="192"/>
      <c r="BA583" s="192"/>
      <c r="BB583" s="190"/>
      <c r="BC583" s="197"/>
      <c r="BD583" s="197"/>
      <c r="BE583" s="190"/>
      <c r="BF583" s="192"/>
      <c r="BG583" s="192"/>
      <c r="BH583" s="10"/>
      <c r="BI583" s="10"/>
      <c r="BJ583" s="10"/>
      <c r="BK583" s="10"/>
      <c r="BL583" s="10"/>
      <c r="BM583" s="10"/>
      <c r="BN583" s="12"/>
      <c r="BO583" s="12"/>
    </row>
    <row r="584" spans="1:67" ht="13.5" customHeight="1" x14ac:dyDescent="0.35">
      <c r="A584" s="181"/>
      <c r="B584" s="194"/>
      <c r="C584" s="12"/>
      <c r="D584" s="12"/>
      <c r="E584" s="12"/>
      <c r="F584" s="12"/>
      <c r="G584" s="12"/>
      <c r="H584" s="131"/>
      <c r="I584" s="12"/>
      <c r="J584" s="12"/>
      <c r="K584" s="12"/>
      <c r="L584" s="12"/>
      <c r="M584" s="12"/>
      <c r="N584" s="54"/>
      <c r="O584" s="12"/>
      <c r="P584" s="12"/>
      <c r="Q584" s="12"/>
      <c r="R584" s="183"/>
      <c r="S584" s="183"/>
      <c r="T584" s="183"/>
      <c r="U584" s="183"/>
      <c r="V584" s="181"/>
      <c r="W584" s="184"/>
      <c r="X584" s="184"/>
      <c r="Y584" s="185"/>
      <c r="Z584" s="185"/>
      <c r="AA584" s="185"/>
      <c r="AB584" s="181"/>
      <c r="AC584" s="12"/>
      <c r="AD584" s="12"/>
      <c r="AE584" s="12"/>
      <c r="AF584" s="185"/>
      <c r="AG584" s="12"/>
      <c r="AH584" s="195"/>
      <c r="AI584" s="186"/>
      <c r="AJ584" s="187"/>
      <c r="AK584" s="187"/>
      <c r="AL584" s="188"/>
      <c r="AM584" s="188"/>
      <c r="AN584" s="188"/>
      <c r="AO584" s="188"/>
      <c r="AP584" s="188"/>
      <c r="AQ584" s="188"/>
      <c r="AR584" s="137"/>
      <c r="AS584" s="189"/>
      <c r="AT584" s="196"/>
      <c r="AU584" s="191"/>
      <c r="AV584" s="190"/>
      <c r="AW584" s="189"/>
      <c r="AX584" s="190"/>
      <c r="AY584" s="189"/>
      <c r="AZ584" s="192"/>
      <c r="BA584" s="192"/>
      <c r="BB584" s="190"/>
      <c r="BC584" s="197"/>
      <c r="BD584" s="197"/>
      <c r="BE584" s="190"/>
      <c r="BF584" s="192"/>
      <c r="BG584" s="192"/>
      <c r="BH584" s="10"/>
      <c r="BI584" s="10"/>
      <c r="BJ584" s="10"/>
      <c r="BK584" s="10"/>
      <c r="BL584" s="10"/>
      <c r="BM584" s="10"/>
      <c r="BN584" s="12"/>
      <c r="BO584" s="12"/>
    </row>
    <row r="585" spans="1:67" ht="13.5" customHeight="1" x14ac:dyDescent="0.35">
      <c r="A585" s="181"/>
      <c r="B585" s="194"/>
      <c r="C585" s="12"/>
      <c r="D585" s="12"/>
      <c r="E585" s="12"/>
      <c r="F585" s="12"/>
      <c r="G585" s="12"/>
      <c r="H585" s="131"/>
      <c r="I585" s="12"/>
      <c r="J585" s="12"/>
      <c r="K585" s="12"/>
      <c r="L585" s="12"/>
      <c r="M585" s="12"/>
      <c r="N585" s="54"/>
      <c r="O585" s="12"/>
      <c r="P585" s="12"/>
      <c r="Q585" s="12"/>
      <c r="R585" s="183"/>
      <c r="S585" s="183"/>
      <c r="T585" s="183"/>
      <c r="U585" s="183"/>
      <c r="V585" s="181"/>
      <c r="W585" s="184"/>
      <c r="X585" s="184"/>
      <c r="Y585" s="185"/>
      <c r="Z585" s="185"/>
      <c r="AA585" s="185"/>
      <c r="AB585" s="181"/>
      <c r="AC585" s="12"/>
      <c r="AD585" s="12"/>
      <c r="AE585" s="12"/>
      <c r="AF585" s="185"/>
      <c r="AG585" s="12"/>
      <c r="AH585" s="195"/>
      <c r="AI585" s="186"/>
      <c r="AJ585" s="187"/>
      <c r="AK585" s="187"/>
      <c r="AL585" s="188"/>
      <c r="AM585" s="188"/>
      <c r="AN585" s="188"/>
      <c r="AO585" s="188"/>
      <c r="AP585" s="188"/>
      <c r="AQ585" s="188"/>
      <c r="AR585" s="137"/>
      <c r="AS585" s="189"/>
      <c r="AT585" s="196"/>
      <c r="AU585" s="191"/>
      <c r="AV585" s="190"/>
      <c r="AW585" s="189"/>
      <c r="AX585" s="190"/>
      <c r="AY585" s="189"/>
      <c r="AZ585" s="192"/>
      <c r="BA585" s="192"/>
      <c r="BB585" s="190"/>
      <c r="BC585" s="197"/>
      <c r="BD585" s="197"/>
      <c r="BE585" s="190"/>
      <c r="BF585" s="192"/>
      <c r="BG585" s="192"/>
      <c r="BH585" s="10"/>
      <c r="BI585" s="10"/>
      <c r="BJ585" s="10"/>
      <c r="BK585" s="10"/>
      <c r="BL585" s="10"/>
      <c r="BM585" s="10"/>
      <c r="BN585" s="12"/>
      <c r="BO585" s="12"/>
    </row>
    <row r="586" spans="1:67" ht="13.5" customHeight="1" x14ac:dyDescent="0.35">
      <c r="A586" s="181"/>
      <c r="B586" s="194"/>
      <c r="C586" s="12"/>
      <c r="D586" s="12"/>
      <c r="E586" s="12"/>
      <c r="F586" s="12"/>
      <c r="G586" s="12"/>
      <c r="H586" s="131"/>
      <c r="I586" s="12"/>
      <c r="J586" s="12"/>
      <c r="K586" s="12"/>
      <c r="L586" s="12"/>
      <c r="M586" s="12"/>
      <c r="N586" s="54"/>
      <c r="O586" s="12"/>
      <c r="P586" s="12"/>
      <c r="Q586" s="12"/>
      <c r="R586" s="183"/>
      <c r="S586" s="183"/>
      <c r="T586" s="183"/>
      <c r="U586" s="183"/>
      <c r="V586" s="181"/>
      <c r="W586" s="184"/>
      <c r="X586" s="184"/>
      <c r="Y586" s="185"/>
      <c r="Z586" s="185"/>
      <c r="AA586" s="185"/>
      <c r="AB586" s="181"/>
      <c r="AC586" s="12"/>
      <c r="AD586" s="12"/>
      <c r="AE586" s="12"/>
      <c r="AF586" s="185"/>
      <c r="AG586" s="12"/>
      <c r="AH586" s="195"/>
      <c r="AI586" s="186"/>
      <c r="AJ586" s="187"/>
      <c r="AK586" s="187"/>
      <c r="AL586" s="188"/>
      <c r="AM586" s="188"/>
      <c r="AN586" s="188"/>
      <c r="AO586" s="188"/>
      <c r="AP586" s="188"/>
      <c r="AQ586" s="188"/>
      <c r="AR586" s="137"/>
      <c r="AS586" s="189"/>
      <c r="AT586" s="196"/>
      <c r="AU586" s="191"/>
      <c r="AV586" s="190"/>
      <c r="AW586" s="189"/>
      <c r="AX586" s="190"/>
      <c r="AY586" s="189"/>
      <c r="AZ586" s="192"/>
      <c r="BA586" s="192"/>
      <c r="BB586" s="190"/>
      <c r="BC586" s="197"/>
      <c r="BD586" s="197"/>
      <c r="BE586" s="190"/>
      <c r="BF586" s="192"/>
      <c r="BG586" s="192"/>
      <c r="BH586" s="10"/>
      <c r="BI586" s="10"/>
      <c r="BJ586" s="10"/>
      <c r="BK586" s="10"/>
      <c r="BL586" s="10"/>
      <c r="BM586" s="10"/>
      <c r="BN586" s="12"/>
      <c r="BO586" s="12"/>
    </row>
    <row r="587" spans="1:67" ht="13.5" customHeight="1" x14ac:dyDescent="0.35">
      <c r="A587" s="181"/>
      <c r="B587" s="194"/>
      <c r="C587" s="12"/>
      <c r="D587" s="12"/>
      <c r="E587" s="12"/>
      <c r="F587" s="12"/>
      <c r="G587" s="12"/>
      <c r="H587" s="131"/>
      <c r="I587" s="12"/>
      <c r="J587" s="12"/>
      <c r="K587" s="12"/>
      <c r="L587" s="12"/>
      <c r="M587" s="12"/>
      <c r="N587" s="54"/>
      <c r="O587" s="12"/>
      <c r="P587" s="12"/>
      <c r="Q587" s="12"/>
      <c r="R587" s="183"/>
      <c r="S587" s="183"/>
      <c r="T587" s="183"/>
      <c r="U587" s="183"/>
      <c r="V587" s="181"/>
      <c r="W587" s="184"/>
      <c r="X587" s="184"/>
      <c r="Y587" s="185"/>
      <c r="Z587" s="185"/>
      <c r="AA587" s="185"/>
      <c r="AB587" s="181"/>
      <c r="AC587" s="12"/>
      <c r="AD587" s="12"/>
      <c r="AE587" s="12"/>
      <c r="AF587" s="185"/>
      <c r="AG587" s="12"/>
      <c r="AH587" s="195"/>
      <c r="AI587" s="186"/>
      <c r="AJ587" s="187"/>
      <c r="AK587" s="187"/>
      <c r="AL587" s="188"/>
      <c r="AM587" s="188"/>
      <c r="AN587" s="188"/>
      <c r="AO587" s="188"/>
      <c r="AP587" s="188"/>
      <c r="AQ587" s="188"/>
      <c r="AR587" s="137"/>
      <c r="AS587" s="189"/>
      <c r="AT587" s="196"/>
      <c r="AU587" s="191"/>
      <c r="AV587" s="190"/>
      <c r="AW587" s="189"/>
      <c r="AX587" s="190"/>
      <c r="AY587" s="189"/>
      <c r="AZ587" s="192"/>
      <c r="BA587" s="192"/>
      <c r="BB587" s="190"/>
      <c r="BC587" s="197"/>
      <c r="BD587" s="197"/>
      <c r="BE587" s="190"/>
      <c r="BF587" s="192"/>
      <c r="BG587" s="192"/>
      <c r="BH587" s="10"/>
      <c r="BI587" s="10"/>
      <c r="BJ587" s="10"/>
      <c r="BK587" s="10"/>
      <c r="BL587" s="10"/>
      <c r="BM587" s="10"/>
      <c r="BN587" s="12"/>
      <c r="BO587" s="12"/>
    </row>
    <row r="588" spans="1:67" ht="13.5" customHeight="1" x14ac:dyDescent="0.35">
      <c r="A588" s="181"/>
      <c r="B588" s="194"/>
      <c r="C588" s="12"/>
      <c r="D588" s="12"/>
      <c r="E588" s="12"/>
      <c r="F588" s="12"/>
      <c r="G588" s="12"/>
      <c r="H588" s="131"/>
      <c r="I588" s="12"/>
      <c r="J588" s="12"/>
      <c r="K588" s="12"/>
      <c r="L588" s="12"/>
      <c r="M588" s="12"/>
      <c r="N588" s="54"/>
      <c r="O588" s="12"/>
      <c r="P588" s="12"/>
      <c r="Q588" s="12"/>
      <c r="R588" s="183"/>
      <c r="S588" s="183"/>
      <c r="T588" s="183"/>
      <c r="U588" s="183"/>
      <c r="V588" s="181"/>
      <c r="W588" s="184"/>
      <c r="X588" s="184"/>
      <c r="Y588" s="185"/>
      <c r="Z588" s="185"/>
      <c r="AA588" s="185"/>
      <c r="AB588" s="181"/>
      <c r="AC588" s="12"/>
      <c r="AD588" s="12"/>
      <c r="AE588" s="12"/>
      <c r="AF588" s="185"/>
      <c r="AG588" s="12"/>
      <c r="AH588" s="195"/>
      <c r="AI588" s="186"/>
      <c r="AJ588" s="187"/>
      <c r="AK588" s="187"/>
      <c r="AL588" s="188"/>
      <c r="AM588" s="188"/>
      <c r="AN588" s="188"/>
      <c r="AO588" s="188"/>
      <c r="AP588" s="188"/>
      <c r="AQ588" s="188"/>
      <c r="AR588" s="137"/>
      <c r="AS588" s="189"/>
      <c r="AT588" s="196"/>
      <c r="AU588" s="191"/>
      <c r="AV588" s="190"/>
      <c r="AW588" s="189"/>
      <c r="AX588" s="190"/>
      <c r="AY588" s="189"/>
      <c r="AZ588" s="192"/>
      <c r="BA588" s="192"/>
      <c r="BB588" s="190"/>
      <c r="BC588" s="197"/>
      <c r="BD588" s="197"/>
      <c r="BE588" s="190"/>
      <c r="BF588" s="192"/>
      <c r="BG588" s="192"/>
      <c r="BH588" s="10"/>
      <c r="BI588" s="10"/>
      <c r="BJ588" s="10"/>
      <c r="BK588" s="10"/>
      <c r="BL588" s="10"/>
      <c r="BM588" s="10"/>
      <c r="BN588" s="12"/>
      <c r="BO588" s="12"/>
    </row>
    <row r="589" spans="1:67" ht="13.5" customHeight="1" x14ac:dyDescent="0.35">
      <c r="A589" s="181"/>
      <c r="B589" s="194"/>
      <c r="C589" s="12"/>
      <c r="D589" s="12"/>
      <c r="E589" s="12"/>
      <c r="F589" s="12"/>
      <c r="G589" s="12"/>
      <c r="H589" s="131"/>
      <c r="I589" s="12"/>
      <c r="J589" s="12"/>
      <c r="K589" s="12"/>
      <c r="L589" s="12"/>
      <c r="M589" s="12"/>
      <c r="N589" s="54"/>
      <c r="O589" s="12"/>
      <c r="P589" s="12"/>
      <c r="Q589" s="12"/>
      <c r="R589" s="183"/>
      <c r="S589" s="183"/>
      <c r="T589" s="183"/>
      <c r="U589" s="183"/>
      <c r="V589" s="181"/>
      <c r="W589" s="184"/>
      <c r="X589" s="184"/>
      <c r="Y589" s="185"/>
      <c r="Z589" s="185"/>
      <c r="AA589" s="185"/>
      <c r="AB589" s="181"/>
      <c r="AC589" s="12"/>
      <c r="AD589" s="12"/>
      <c r="AE589" s="12"/>
      <c r="AF589" s="185"/>
      <c r="AG589" s="12"/>
      <c r="AH589" s="195"/>
      <c r="AI589" s="186"/>
      <c r="AJ589" s="187"/>
      <c r="AK589" s="187"/>
      <c r="AL589" s="188"/>
      <c r="AM589" s="188"/>
      <c r="AN589" s="188"/>
      <c r="AO589" s="188"/>
      <c r="AP589" s="188"/>
      <c r="AQ589" s="188"/>
      <c r="AR589" s="137"/>
      <c r="AS589" s="189"/>
      <c r="AT589" s="196"/>
      <c r="AU589" s="191"/>
      <c r="AV589" s="190"/>
      <c r="AW589" s="189"/>
      <c r="AX589" s="190"/>
      <c r="AY589" s="189"/>
      <c r="AZ589" s="192"/>
      <c r="BA589" s="192"/>
      <c r="BB589" s="190"/>
      <c r="BC589" s="197"/>
      <c r="BD589" s="197"/>
      <c r="BE589" s="190"/>
      <c r="BF589" s="192"/>
      <c r="BG589" s="192"/>
      <c r="BH589" s="10"/>
      <c r="BI589" s="10"/>
      <c r="BJ589" s="10"/>
      <c r="BK589" s="10"/>
      <c r="BL589" s="10"/>
      <c r="BM589" s="10"/>
      <c r="BN589" s="12"/>
      <c r="BO589" s="12"/>
    </row>
    <row r="590" spans="1:67" ht="13.5" customHeight="1" x14ac:dyDescent="0.35">
      <c r="A590" s="181"/>
      <c r="B590" s="194"/>
      <c r="C590" s="12"/>
      <c r="D590" s="12"/>
      <c r="E590" s="12"/>
      <c r="F590" s="12"/>
      <c r="G590" s="12"/>
      <c r="H590" s="131"/>
      <c r="I590" s="12"/>
      <c r="J590" s="12"/>
      <c r="K590" s="12"/>
      <c r="L590" s="12"/>
      <c r="M590" s="12"/>
      <c r="N590" s="54"/>
      <c r="O590" s="12"/>
      <c r="P590" s="12"/>
      <c r="Q590" s="12"/>
      <c r="R590" s="183"/>
      <c r="S590" s="183"/>
      <c r="T590" s="183"/>
      <c r="U590" s="183"/>
      <c r="V590" s="181"/>
      <c r="W590" s="184"/>
      <c r="X590" s="184"/>
      <c r="Y590" s="185"/>
      <c r="Z590" s="185"/>
      <c r="AA590" s="185"/>
      <c r="AB590" s="181"/>
      <c r="AC590" s="12"/>
      <c r="AD590" s="12"/>
      <c r="AE590" s="12"/>
      <c r="AF590" s="185"/>
      <c r="AG590" s="12"/>
      <c r="AH590" s="195"/>
      <c r="AI590" s="186"/>
      <c r="AJ590" s="187"/>
      <c r="AK590" s="187"/>
      <c r="AL590" s="188"/>
      <c r="AM590" s="188"/>
      <c r="AN590" s="188"/>
      <c r="AO590" s="188"/>
      <c r="AP590" s="188"/>
      <c r="AQ590" s="188"/>
      <c r="AR590" s="137"/>
      <c r="AS590" s="189"/>
      <c r="AT590" s="196"/>
      <c r="AU590" s="191"/>
      <c r="AV590" s="190"/>
      <c r="AW590" s="189"/>
      <c r="AX590" s="190"/>
      <c r="AY590" s="189"/>
      <c r="AZ590" s="192"/>
      <c r="BA590" s="192"/>
      <c r="BB590" s="190"/>
      <c r="BC590" s="197"/>
      <c r="BD590" s="197"/>
      <c r="BE590" s="190"/>
      <c r="BF590" s="192"/>
      <c r="BG590" s="192"/>
      <c r="BH590" s="10"/>
      <c r="BI590" s="10"/>
      <c r="BJ590" s="10"/>
      <c r="BK590" s="10"/>
      <c r="BL590" s="10"/>
      <c r="BM590" s="10"/>
      <c r="BN590" s="12"/>
      <c r="BO590" s="12"/>
    </row>
    <row r="591" spans="1:67" ht="13.5" customHeight="1" x14ac:dyDescent="0.35">
      <c r="A591" s="181"/>
      <c r="B591" s="194"/>
      <c r="C591" s="12"/>
      <c r="D591" s="12"/>
      <c r="E591" s="12"/>
      <c r="F591" s="12"/>
      <c r="G591" s="12"/>
      <c r="H591" s="131"/>
      <c r="I591" s="12"/>
      <c r="J591" s="12"/>
      <c r="K591" s="12"/>
      <c r="L591" s="12"/>
      <c r="M591" s="12"/>
      <c r="N591" s="54"/>
      <c r="O591" s="12"/>
      <c r="P591" s="12"/>
      <c r="Q591" s="12"/>
      <c r="R591" s="183"/>
      <c r="S591" s="183"/>
      <c r="T591" s="183"/>
      <c r="U591" s="183"/>
      <c r="V591" s="181"/>
      <c r="W591" s="184"/>
      <c r="X591" s="184"/>
      <c r="Y591" s="185"/>
      <c r="Z591" s="185"/>
      <c r="AA591" s="185"/>
      <c r="AB591" s="181"/>
      <c r="AC591" s="12"/>
      <c r="AD591" s="12"/>
      <c r="AE591" s="12"/>
      <c r="AF591" s="185"/>
      <c r="AG591" s="12"/>
      <c r="AH591" s="195"/>
      <c r="AI591" s="186"/>
      <c r="AJ591" s="187"/>
      <c r="AK591" s="187"/>
      <c r="AL591" s="188"/>
      <c r="AM591" s="188"/>
      <c r="AN591" s="188"/>
      <c r="AO591" s="188"/>
      <c r="AP591" s="188"/>
      <c r="AQ591" s="188"/>
      <c r="AR591" s="137"/>
      <c r="AS591" s="189"/>
      <c r="AT591" s="196"/>
      <c r="AU591" s="191"/>
      <c r="AV591" s="190"/>
      <c r="AW591" s="189"/>
      <c r="AX591" s="190"/>
      <c r="AY591" s="189"/>
      <c r="AZ591" s="192"/>
      <c r="BA591" s="192"/>
      <c r="BB591" s="190"/>
      <c r="BC591" s="197"/>
      <c r="BD591" s="197"/>
      <c r="BE591" s="190"/>
      <c r="BF591" s="192"/>
      <c r="BG591" s="192"/>
      <c r="BH591" s="10"/>
      <c r="BI591" s="10"/>
      <c r="BJ591" s="10"/>
      <c r="BK591" s="10"/>
      <c r="BL591" s="10"/>
      <c r="BM591" s="10"/>
      <c r="BN591" s="12"/>
      <c r="BO591" s="12"/>
    </row>
    <row r="592" spans="1:67" ht="13.5" customHeight="1" x14ac:dyDescent="0.35">
      <c r="A592" s="181"/>
      <c r="B592" s="194"/>
      <c r="C592" s="12"/>
      <c r="D592" s="12"/>
      <c r="E592" s="12"/>
      <c r="F592" s="12"/>
      <c r="G592" s="12"/>
      <c r="H592" s="131"/>
      <c r="I592" s="12"/>
      <c r="J592" s="12"/>
      <c r="K592" s="12"/>
      <c r="L592" s="12"/>
      <c r="M592" s="12"/>
      <c r="N592" s="54"/>
      <c r="O592" s="12"/>
      <c r="P592" s="12"/>
      <c r="Q592" s="12"/>
      <c r="R592" s="183"/>
      <c r="S592" s="183"/>
      <c r="T592" s="183"/>
      <c r="U592" s="183"/>
      <c r="V592" s="181"/>
      <c r="W592" s="184"/>
      <c r="X592" s="184"/>
      <c r="Y592" s="185"/>
      <c r="Z592" s="185"/>
      <c r="AA592" s="185"/>
      <c r="AB592" s="181"/>
      <c r="AC592" s="12"/>
      <c r="AD592" s="12"/>
      <c r="AE592" s="12"/>
      <c r="AF592" s="185"/>
      <c r="AG592" s="12"/>
      <c r="AH592" s="195"/>
      <c r="AI592" s="186"/>
      <c r="AJ592" s="187"/>
      <c r="AK592" s="187"/>
      <c r="AL592" s="188"/>
      <c r="AM592" s="188"/>
      <c r="AN592" s="188"/>
      <c r="AO592" s="188"/>
      <c r="AP592" s="188"/>
      <c r="AQ592" s="188"/>
      <c r="AR592" s="137"/>
      <c r="AS592" s="189"/>
      <c r="AT592" s="196"/>
      <c r="AU592" s="191"/>
      <c r="AV592" s="190"/>
      <c r="AW592" s="189"/>
      <c r="AX592" s="190"/>
      <c r="AY592" s="189"/>
      <c r="AZ592" s="192"/>
      <c r="BA592" s="192"/>
      <c r="BB592" s="190"/>
      <c r="BC592" s="197"/>
      <c r="BD592" s="197"/>
      <c r="BE592" s="190"/>
      <c r="BF592" s="192"/>
      <c r="BG592" s="192"/>
      <c r="BH592" s="10"/>
      <c r="BI592" s="10"/>
      <c r="BJ592" s="10"/>
      <c r="BK592" s="10"/>
      <c r="BL592" s="10"/>
      <c r="BM592" s="10"/>
      <c r="BN592" s="12"/>
      <c r="BO592" s="12"/>
    </row>
    <row r="593" spans="1:67" ht="13.5" customHeight="1" x14ac:dyDescent="0.35">
      <c r="A593" s="181"/>
      <c r="B593" s="194"/>
      <c r="C593" s="12"/>
      <c r="D593" s="12"/>
      <c r="E593" s="12"/>
      <c r="F593" s="12"/>
      <c r="G593" s="12"/>
      <c r="H593" s="131"/>
      <c r="I593" s="12"/>
      <c r="J593" s="12"/>
      <c r="K593" s="12"/>
      <c r="L593" s="12"/>
      <c r="M593" s="12"/>
      <c r="N593" s="54"/>
      <c r="O593" s="12"/>
      <c r="P593" s="12"/>
      <c r="Q593" s="12"/>
      <c r="R593" s="183"/>
      <c r="S593" s="183"/>
      <c r="T593" s="183"/>
      <c r="U593" s="183"/>
      <c r="V593" s="181"/>
      <c r="W593" s="184"/>
      <c r="X593" s="184"/>
      <c r="Y593" s="185"/>
      <c r="Z593" s="185"/>
      <c r="AA593" s="185"/>
      <c r="AB593" s="181"/>
      <c r="AC593" s="12"/>
      <c r="AD593" s="12"/>
      <c r="AE593" s="12"/>
      <c r="AF593" s="185"/>
      <c r="AG593" s="12"/>
      <c r="AH593" s="195"/>
      <c r="AI593" s="186"/>
      <c r="AJ593" s="187"/>
      <c r="AK593" s="187"/>
      <c r="AL593" s="188"/>
      <c r="AM593" s="188"/>
      <c r="AN593" s="188"/>
      <c r="AO593" s="188"/>
      <c r="AP593" s="188"/>
      <c r="AQ593" s="188"/>
      <c r="AR593" s="137"/>
      <c r="AS593" s="189"/>
      <c r="AT593" s="196"/>
      <c r="AU593" s="191"/>
      <c r="AV593" s="190"/>
      <c r="AW593" s="189"/>
      <c r="AX593" s="190"/>
      <c r="AY593" s="189"/>
      <c r="AZ593" s="192"/>
      <c r="BA593" s="192"/>
      <c r="BB593" s="190"/>
      <c r="BC593" s="197"/>
      <c r="BD593" s="197"/>
      <c r="BE593" s="190"/>
      <c r="BF593" s="192"/>
      <c r="BG593" s="192"/>
      <c r="BH593" s="10"/>
      <c r="BI593" s="10"/>
      <c r="BJ593" s="10"/>
      <c r="BK593" s="10"/>
      <c r="BL593" s="10"/>
      <c r="BM593" s="10"/>
      <c r="BN593" s="12"/>
      <c r="BO593" s="12"/>
    </row>
    <row r="594" spans="1:67" ht="13.5" customHeight="1" x14ac:dyDescent="0.35">
      <c r="A594" s="181"/>
      <c r="B594" s="194"/>
      <c r="C594" s="12"/>
      <c r="D594" s="12"/>
      <c r="E594" s="12"/>
      <c r="F594" s="12"/>
      <c r="G594" s="12"/>
      <c r="H594" s="131"/>
      <c r="I594" s="12"/>
      <c r="J594" s="12"/>
      <c r="K594" s="12"/>
      <c r="L594" s="12"/>
      <c r="M594" s="12"/>
      <c r="N594" s="54"/>
      <c r="O594" s="12"/>
      <c r="P594" s="12"/>
      <c r="Q594" s="12"/>
      <c r="R594" s="183"/>
      <c r="S594" s="183"/>
      <c r="T594" s="183"/>
      <c r="U594" s="183"/>
      <c r="V594" s="181"/>
      <c r="W594" s="184"/>
      <c r="X594" s="184"/>
      <c r="Y594" s="185"/>
      <c r="Z594" s="185"/>
      <c r="AA594" s="185"/>
      <c r="AB594" s="181"/>
      <c r="AC594" s="12"/>
      <c r="AD594" s="12"/>
      <c r="AE594" s="12"/>
      <c r="AF594" s="185"/>
      <c r="AG594" s="12"/>
      <c r="AH594" s="195"/>
      <c r="AI594" s="186"/>
      <c r="AJ594" s="187"/>
      <c r="AK594" s="187"/>
      <c r="AL594" s="188"/>
      <c r="AM594" s="188"/>
      <c r="AN594" s="188"/>
      <c r="AO594" s="188"/>
      <c r="AP594" s="188"/>
      <c r="AQ594" s="188"/>
      <c r="AR594" s="137"/>
      <c r="AS594" s="189"/>
      <c r="AT594" s="196"/>
      <c r="AU594" s="191"/>
      <c r="AV594" s="190"/>
      <c r="AW594" s="189"/>
      <c r="AX594" s="190"/>
      <c r="AY594" s="189"/>
      <c r="AZ594" s="192"/>
      <c r="BA594" s="192"/>
      <c r="BB594" s="190"/>
      <c r="BC594" s="197"/>
      <c r="BD594" s="197"/>
      <c r="BE594" s="190"/>
      <c r="BF594" s="192"/>
      <c r="BG594" s="192"/>
      <c r="BH594" s="10"/>
      <c r="BI594" s="10"/>
      <c r="BJ594" s="10"/>
      <c r="BK594" s="10"/>
      <c r="BL594" s="10"/>
      <c r="BM594" s="10"/>
      <c r="BN594" s="12"/>
      <c r="BO594" s="12"/>
    </row>
    <row r="595" spans="1:67" ht="13.5" customHeight="1" x14ac:dyDescent="0.35">
      <c r="A595" s="181"/>
      <c r="B595" s="194"/>
      <c r="C595" s="12"/>
      <c r="D595" s="12"/>
      <c r="E595" s="12"/>
      <c r="F595" s="12"/>
      <c r="G595" s="12"/>
      <c r="H595" s="131"/>
      <c r="I595" s="12"/>
      <c r="J595" s="12"/>
      <c r="K595" s="12"/>
      <c r="L595" s="12"/>
      <c r="M595" s="12"/>
      <c r="N595" s="54"/>
      <c r="O595" s="12"/>
      <c r="P595" s="12"/>
      <c r="Q595" s="12"/>
      <c r="R595" s="183"/>
      <c r="S595" s="183"/>
      <c r="T595" s="183"/>
      <c r="U595" s="183"/>
      <c r="V595" s="181"/>
      <c r="W595" s="184"/>
      <c r="X595" s="184"/>
      <c r="Y595" s="185"/>
      <c r="Z595" s="185"/>
      <c r="AA595" s="185"/>
      <c r="AB595" s="181"/>
      <c r="AC595" s="12"/>
      <c r="AD595" s="12"/>
      <c r="AE595" s="12"/>
      <c r="AF595" s="185"/>
      <c r="AG595" s="12"/>
      <c r="AH595" s="195"/>
      <c r="AI595" s="186"/>
      <c r="AJ595" s="187"/>
      <c r="AK595" s="187"/>
      <c r="AL595" s="188"/>
      <c r="AM595" s="188"/>
      <c r="AN595" s="188"/>
      <c r="AO595" s="188"/>
      <c r="AP595" s="188"/>
      <c r="AQ595" s="188"/>
      <c r="AR595" s="137"/>
      <c r="AS595" s="189"/>
      <c r="AT595" s="196"/>
      <c r="AU595" s="191"/>
      <c r="AV595" s="190"/>
      <c r="AW595" s="189"/>
      <c r="AX595" s="190"/>
      <c r="AY595" s="189"/>
      <c r="AZ595" s="192"/>
      <c r="BA595" s="192"/>
      <c r="BB595" s="190"/>
      <c r="BC595" s="197"/>
      <c r="BD595" s="197"/>
      <c r="BE595" s="190"/>
      <c r="BF595" s="192"/>
      <c r="BG595" s="192"/>
      <c r="BH595" s="10"/>
      <c r="BI595" s="10"/>
      <c r="BJ595" s="10"/>
      <c r="BK595" s="10"/>
      <c r="BL595" s="10"/>
      <c r="BM595" s="10"/>
      <c r="BN595" s="12"/>
      <c r="BO595" s="12"/>
    </row>
    <row r="596" spans="1:67" ht="13.5" customHeight="1" x14ac:dyDescent="0.35">
      <c r="A596" s="181"/>
      <c r="B596" s="194"/>
      <c r="C596" s="12"/>
      <c r="D596" s="12"/>
      <c r="E596" s="12"/>
      <c r="F596" s="12"/>
      <c r="G596" s="12"/>
      <c r="H596" s="131"/>
      <c r="I596" s="12"/>
      <c r="J596" s="12"/>
      <c r="K596" s="12"/>
      <c r="L596" s="12"/>
      <c r="M596" s="12"/>
      <c r="N596" s="54"/>
      <c r="O596" s="12"/>
      <c r="P596" s="12"/>
      <c r="Q596" s="12"/>
      <c r="R596" s="183"/>
      <c r="S596" s="183"/>
      <c r="T596" s="183"/>
      <c r="U596" s="183"/>
      <c r="V596" s="181"/>
      <c r="W596" s="184"/>
      <c r="X596" s="184"/>
      <c r="Y596" s="185"/>
      <c r="Z596" s="185"/>
      <c r="AA596" s="185"/>
      <c r="AB596" s="181"/>
      <c r="AC596" s="12"/>
      <c r="AD596" s="12"/>
      <c r="AE596" s="12"/>
      <c r="AF596" s="185"/>
      <c r="AG596" s="12"/>
      <c r="AH596" s="195"/>
      <c r="AI596" s="186"/>
      <c r="AJ596" s="187"/>
      <c r="AK596" s="187"/>
      <c r="AL596" s="188"/>
      <c r="AM596" s="188"/>
      <c r="AN596" s="188"/>
      <c r="AO596" s="188"/>
      <c r="AP596" s="188"/>
      <c r="AQ596" s="188"/>
      <c r="AR596" s="137"/>
      <c r="AS596" s="189"/>
      <c r="AT596" s="196"/>
      <c r="AU596" s="191"/>
      <c r="AV596" s="190"/>
      <c r="AW596" s="189"/>
      <c r="AX596" s="190"/>
      <c r="AY596" s="189"/>
      <c r="AZ596" s="192"/>
      <c r="BA596" s="192"/>
      <c r="BB596" s="190"/>
      <c r="BC596" s="197"/>
      <c r="BD596" s="197"/>
      <c r="BE596" s="190"/>
      <c r="BF596" s="192"/>
      <c r="BG596" s="192"/>
      <c r="BH596" s="10"/>
      <c r="BI596" s="10"/>
      <c r="BJ596" s="10"/>
      <c r="BK596" s="10"/>
      <c r="BL596" s="10"/>
      <c r="BM596" s="10"/>
      <c r="BN596" s="12"/>
      <c r="BO596" s="12"/>
    </row>
    <row r="597" spans="1:67" ht="13.5" customHeight="1" x14ac:dyDescent="0.35">
      <c r="A597" s="181"/>
      <c r="B597" s="194"/>
      <c r="C597" s="12"/>
      <c r="D597" s="12"/>
      <c r="E597" s="12"/>
      <c r="F597" s="12"/>
      <c r="G597" s="12"/>
      <c r="H597" s="131"/>
      <c r="I597" s="12"/>
      <c r="J597" s="12"/>
      <c r="K597" s="12"/>
      <c r="L597" s="12"/>
      <c r="M597" s="12"/>
      <c r="N597" s="54"/>
      <c r="O597" s="12"/>
      <c r="P597" s="12"/>
      <c r="Q597" s="12"/>
      <c r="R597" s="183"/>
      <c r="S597" s="183"/>
      <c r="T597" s="183"/>
      <c r="U597" s="183"/>
      <c r="V597" s="181"/>
      <c r="W597" s="184"/>
      <c r="X597" s="184"/>
      <c r="Y597" s="185"/>
      <c r="Z597" s="185"/>
      <c r="AA597" s="185"/>
      <c r="AB597" s="181"/>
      <c r="AC597" s="12"/>
      <c r="AD597" s="12"/>
      <c r="AE597" s="12"/>
      <c r="AF597" s="185"/>
      <c r="AG597" s="12"/>
      <c r="AH597" s="195"/>
      <c r="AI597" s="186"/>
      <c r="AJ597" s="187"/>
      <c r="AK597" s="187"/>
      <c r="AL597" s="188"/>
      <c r="AM597" s="188"/>
      <c r="AN597" s="188"/>
      <c r="AO597" s="188"/>
      <c r="AP597" s="188"/>
      <c r="AQ597" s="188"/>
      <c r="AR597" s="137"/>
      <c r="AS597" s="189"/>
      <c r="AT597" s="196"/>
      <c r="AU597" s="191"/>
      <c r="AV597" s="190"/>
      <c r="AW597" s="189"/>
      <c r="AX597" s="190"/>
      <c r="AY597" s="189"/>
      <c r="AZ597" s="192"/>
      <c r="BA597" s="192"/>
      <c r="BB597" s="190"/>
      <c r="BC597" s="197"/>
      <c r="BD597" s="197"/>
      <c r="BE597" s="190"/>
      <c r="BF597" s="192"/>
      <c r="BG597" s="192"/>
      <c r="BH597" s="10"/>
      <c r="BI597" s="10"/>
      <c r="BJ597" s="10"/>
      <c r="BK597" s="10"/>
      <c r="BL597" s="10"/>
      <c r="BM597" s="10"/>
      <c r="BN597" s="12"/>
      <c r="BO597" s="12"/>
    </row>
    <row r="598" spans="1:67" ht="13.5" customHeight="1" x14ac:dyDescent="0.35">
      <c r="A598" s="181"/>
      <c r="B598" s="194"/>
      <c r="C598" s="12"/>
      <c r="D598" s="12"/>
      <c r="E598" s="12"/>
      <c r="F598" s="12"/>
      <c r="G598" s="12"/>
      <c r="H598" s="131"/>
      <c r="I598" s="12"/>
      <c r="J598" s="12"/>
      <c r="K598" s="12"/>
      <c r="L598" s="12"/>
      <c r="M598" s="12"/>
      <c r="N598" s="54"/>
      <c r="O598" s="12"/>
      <c r="P598" s="12"/>
      <c r="Q598" s="12"/>
      <c r="R598" s="183"/>
      <c r="S598" s="183"/>
      <c r="T598" s="183"/>
      <c r="U598" s="183"/>
      <c r="V598" s="181"/>
      <c r="W598" s="184"/>
      <c r="X598" s="184"/>
      <c r="Y598" s="185"/>
      <c r="Z598" s="185"/>
      <c r="AA598" s="185"/>
      <c r="AB598" s="181"/>
      <c r="AC598" s="12"/>
      <c r="AD598" s="12"/>
      <c r="AE598" s="12"/>
      <c r="AF598" s="185"/>
      <c r="AG598" s="12"/>
      <c r="AH598" s="195"/>
      <c r="AI598" s="186"/>
      <c r="AJ598" s="187"/>
      <c r="AK598" s="187"/>
      <c r="AL598" s="188"/>
      <c r="AM598" s="188"/>
      <c r="AN598" s="188"/>
      <c r="AO598" s="188"/>
      <c r="AP598" s="188"/>
      <c r="AQ598" s="188"/>
      <c r="AR598" s="137"/>
      <c r="AS598" s="189"/>
      <c r="AT598" s="196"/>
      <c r="AU598" s="191"/>
      <c r="AV598" s="190"/>
      <c r="AW598" s="189"/>
      <c r="AX598" s="190"/>
      <c r="AY598" s="189"/>
      <c r="AZ598" s="192"/>
      <c r="BA598" s="192"/>
      <c r="BB598" s="190"/>
      <c r="BC598" s="197"/>
      <c r="BD598" s="197"/>
      <c r="BE598" s="190"/>
      <c r="BF598" s="192"/>
      <c r="BG598" s="192"/>
      <c r="BH598" s="10"/>
      <c r="BI598" s="10"/>
      <c r="BJ598" s="10"/>
      <c r="BK598" s="10"/>
      <c r="BL598" s="10"/>
      <c r="BM598" s="10"/>
      <c r="BN598" s="12"/>
      <c r="BO598" s="12"/>
    </row>
    <row r="599" spans="1:67" ht="13.5" customHeight="1" x14ac:dyDescent="0.35">
      <c r="A599" s="181"/>
      <c r="B599" s="194"/>
      <c r="C599" s="12"/>
      <c r="D599" s="12"/>
      <c r="E599" s="12"/>
      <c r="F599" s="12"/>
      <c r="G599" s="12"/>
      <c r="H599" s="131"/>
      <c r="I599" s="12"/>
      <c r="J599" s="12"/>
      <c r="K599" s="12"/>
      <c r="L599" s="12"/>
      <c r="M599" s="12"/>
      <c r="N599" s="54"/>
      <c r="O599" s="12"/>
      <c r="P599" s="12"/>
      <c r="Q599" s="12"/>
      <c r="R599" s="183"/>
      <c r="S599" s="183"/>
      <c r="T599" s="183"/>
      <c r="U599" s="183"/>
      <c r="V599" s="181"/>
      <c r="W599" s="184"/>
      <c r="X599" s="184"/>
      <c r="Y599" s="185"/>
      <c r="Z599" s="185"/>
      <c r="AA599" s="185"/>
      <c r="AB599" s="181"/>
      <c r="AC599" s="12"/>
      <c r="AD599" s="12"/>
      <c r="AE599" s="12"/>
      <c r="AF599" s="185"/>
      <c r="AG599" s="12"/>
      <c r="AH599" s="195"/>
      <c r="AI599" s="186"/>
      <c r="AJ599" s="187"/>
      <c r="AK599" s="187"/>
      <c r="AL599" s="188"/>
      <c r="AM599" s="188"/>
      <c r="AN599" s="188"/>
      <c r="AO599" s="188"/>
      <c r="AP599" s="188"/>
      <c r="AQ599" s="188"/>
      <c r="AR599" s="137"/>
      <c r="AS599" s="189"/>
      <c r="AT599" s="196"/>
      <c r="AU599" s="191"/>
      <c r="AV599" s="190"/>
      <c r="AW599" s="189"/>
      <c r="AX599" s="190"/>
      <c r="AY599" s="189"/>
      <c r="AZ599" s="192"/>
      <c r="BA599" s="192"/>
      <c r="BB599" s="190"/>
      <c r="BC599" s="197"/>
      <c r="BD599" s="197"/>
      <c r="BE599" s="190"/>
      <c r="BF599" s="192"/>
      <c r="BG599" s="192"/>
      <c r="BH599" s="10"/>
      <c r="BI599" s="10"/>
      <c r="BJ599" s="10"/>
      <c r="BK599" s="10"/>
      <c r="BL599" s="10"/>
      <c r="BM599" s="10"/>
      <c r="BN599" s="12"/>
      <c r="BO599" s="12"/>
    </row>
    <row r="600" spans="1:67" ht="13.5" customHeight="1" x14ac:dyDescent="0.35">
      <c r="A600" s="181"/>
      <c r="B600" s="194"/>
      <c r="C600" s="12"/>
      <c r="D600" s="12"/>
      <c r="E600" s="12"/>
      <c r="F600" s="12"/>
      <c r="G600" s="12"/>
      <c r="H600" s="131"/>
      <c r="I600" s="12"/>
      <c r="J600" s="12"/>
      <c r="K600" s="12"/>
      <c r="L600" s="12"/>
      <c r="M600" s="12"/>
      <c r="N600" s="54"/>
      <c r="O600" s="12"/>
      <c r="P600" s="12"/>
      <c r="Q600" s="12"/>
      <c r="R600" s="183"/>
      <c r="S600" s="183"/>
      <c r="T600" s="183"/>
      <c r="U600" s="183"/>
      <c r="V600" s="181"/>
      <c r="W600" s="184"/>
      <c r="X600" s="184"/>
      <c r="Y600" s="185"/>
      <c r="Z600" s="185"/>
      <c r="AA600" s="185"/>
      <c r="AB600" s="181"/>
      <c r="AC600" s="12"/>
      <c r="AD600" s="12"/>
      <c r="AE600" s="12"/>
      <c r="AF600" s="185"/>
      <c r="AG600" s="12"/>
      <c r="AH600" s="195"/>
      <c r="AI600" s="186"/>
      <c r="AJ600" s="187"/>
      <c r="AK600" s="187"/>
      <c r="AL600" s="188"/>
      <c r="AM600" s="188"/>
      <c r="AN600" s="188"/>
      <c r="AO600" s="188"/>
      <c r="AP600" s="188"/>
      <c r="AQ600" s="188"/>
      <c r="AR600" s="137"/>
      <c r="AS600" s="189"/>
      <c r="AT600" s="196"/>
      <c r="AU600" s="191"/>
      <c r="AV600" s="190"/>
      <c r="AW600" s="189"/>
      <c r="AX600" s="190"/>
      <c r="AY600" s="189"/>
      <c r="AZ600" s="192"/>
      <c r="BA600" s="192"/>
      <c r="BB600" s="190"/>
      <c r="BC600" s="197"/>
      <c r="BD600" s="197"/>
      <c r="BE600" s="190"/>
      <c r="BF600" s="192"/>
      <c r="BG600" s="192"/>
      <c r="BH600" s="10"/>
      <c r="BI600" s="10"/>
      <c r="BJ600" s="10"/>
      <c r="BK600" s="10"/>
      <c r="BL600" s="10"/>
      <c r="BM600" s="10"/>
      <c r="BN600" s="12"/>
      <c r="BO600" s="12"/>
    </row>
    <row r="601" spans="1:67" ht="13.5" customHeight="1" x14ac:dyDescent="0.35">
      <c r="A601" s="181"/>
      <c r="B601" s="194"/>
      <c r="C601" s="12"/>
      <c r="D601" s="12"/>
      <c r="E601" s="12"/>
      <c r="F601" s="12"/>
      <c r="G601" s="12"/>
      <c r="H601" s="131"/>
      <c r="I601" s="12"/>
      <c r="J601" s="12"/>
      <c r="K601" s="12"/>
      <c r="L601" s="12"/>
      <c r="M601" s="12"/>
      <c r="N601" s="54"/>
      <c r="O601" s="12"/>
      <c r="P601" s="12"/>
      <c r="Q601" s="12"/>
      <c r="R601" s="183"/>
      <c r="S601" s="183"/>
      <c r="T601" s="183"/>
      <c r="U601" s="183"/>
      <c r="V601" s="181"/>
      <c r="W601" s="184"/>
      <c r="X601" s="184"/>
      <c r="Y601" s="185"/>
      <c r="Z601" s="185"/>
      <c r="AA601" s="185"/>
      <c r="AB601" s="181"/>
      <c r="AC601" s="12"/>
      <c r="AD601" s="12"/>
      <c r="AE601" s="12"/>
      <c r="AF601" s="185"/>
      <c r="AG601" s="12"/>
      <c r="AH601" s="195"/>
      <c r="AI601" s="186"/>
      <c r="AJ601" s="187"/>
      <c r="AK601" s="187"/>
      <c r="AL601" s="188"/>
      <c r="AM601" s="188"/>
      <c r="AN601" s="188"/>
      <c r="AO601" s="188"/>
      <c r="AP601" s="188"/>
      <c r="AQ601" s="188"/>
      <c r="AR601" s="137"/>
      <c r="AS601" s="189"/>
      <c r="AT601" s="196"/>
      <c r="AU601" s="191"/>
      <c r="AV601" s="190"/>
      <c r="AW601" s="189"/>
      <c r="AX601" s="190"/>
      <c r="AY601" s="189"/>
      <c r="AZ601" s="192"/>
      <c r="BA601" s="192"/>
      <c r="BB601" s="190"/>
      <c r="BC601" s="197"/>
      <c r="BD601" s="197"/>
      <c r="BE601" s="190"/>
      <c r="BF601" s="192"/>
      <c r="BG601" s="192"/>
      <c r="BH601" s="10"/>
      <c r="BI601" s="10"/>
      <c r="BJ601" s="10"/>
      <c r="BK601" s="10"/>
      <c r="BL601" s="10"/>
      <c r="BM601" s="10"/>
      <c r="BN601" s="12"/>
      <c r="BO601" s="12"/>
    </row>
    <row r="602" spans="1:67" ht="13.5" customHeight="1" x14ac:dyDescent="0.35">
      <c r="A602" s="181"/>
      <c r="B602" s="194"/>
      <c r="C602" s="12"/>
      <c r="D602" s="12"/>
      <c r="E602" s="12"/>
      <c r="F602" s="12"/>
      <c r="G602" s="12"/>
      <c r="H602" s="131"/>
      <c r="I602" s="12"/>
      <c r="J602" s="12"/>
      <c r="K602" s="12"/>
      <c r="L602" s="12"/>
      <c r="M602" s="12"/>
      <c r="N602" s="54"/>
      <c r="O602" s="12"/>
      <c r="P602" s="12"/>
      <c r="Q602" s="12"/>
      <c r="R602" s="183"/>
      <c r="S602" s="183"/>
      <c r="T602" s="183"/>
      <c r="U602" s="183"/>
      <c r="V602" s="181"/>
      <c r="W602" s="184"/>
      <c r="X602" s="184"/>
      <c r="Y602" s="185"/>
      <c r="Z602" s="185"/>
      <c r="AA602" s="185"/>
      <c r="AB602" s="181"/>
      <c r="AC602" s="12"/>
      <c r="AD602" s="12"/>
      <c r="AE602" s="12"/>
      <c r="AF602" s="185"/>
      <c r="AG602" s="12"/>
      <c r="AH602" s="195"/>
      <c r="AI602" s="186"/>
      <c r="AJ602" s="187"/>
      <c r="AK602" s="187"/>
      <c r="AL602" s="188"/>
      <c r="AM602" s="188"/>
      <c r="AN602" s="188"/>
      <c r="AO602" s="188"/>
      <c r="AP602" s="188"/>
      <c r="AQ602" s="188"/>
      <c r="AR602" s="137"/>
      <c r="AS602" s="189"/>
      <c r="AT602" s="196"/>
      <c r="AU602" s="191"/>
      <c r="AV602" s="190"/>
      <c r="AW602" s="189"/>
      <c r="AX602" s="190"/>
      <c r="AY602" s="189"/>
      <c r="AZ602" s="192"/>
      <c r="BA602" s="192"/>
      <c r="BB602" s="190"/>
      <c r="BC602" s="197"/>
      <c r="BD602" s="197"/>
      <c r="BE602" s="190"/>
      <c r="BF602" s="192"/>
      <c r="BG602" s="192"/>
      <c r="BH602" s="10"/>
      <c r="BI602" s="10"/>
      <c r="BJ602" s="10"/>
      <c r="BK602" s="10"/>
      <c r="BL602" s="10"/>
      <c r="BM602" s="10"/>
      <c r="BN602" s="12"/>
      <c r="BO602" s="12"/>
    </row>
    <row r="603" spans="1:67" ht="13.5" customHeight="1" x14ac:dyDescent="0.35">
      <c r="A603" s="181"/>
      <c r="B603" s="194"/>
      <c r="C603" s="12"/>
      <c r="D603" s="12"/>
      <c r="E603" s="12"/>
      <c r="F603" s="12"/>
      <c r="G603" s="12"/>
      <c r="H603" s="131"/>
      <c r="I603" s="12"/>
      <c r="J603" s="12"/>
      <c r="K603" s="12"/>
      <c r="L603" s="12"/>
      <c r="M603" s="12"/>
      <c r="N603" s="54"/>
      <c r="O603" s="12"/>
      <c r="P603" s="12"/>
      <c r="Q603" s="12"/>
      <c r="R603" s="183"/>
      <c r="S603" s="183"/>
      <c r="T603" s="183"/>
      <c r="U603" s="183"/>
      <c r="V603" s="181"/>
      <c r="W603" s="184"/>
      <c r="X603" s="184"/>
      <c r="Y603" s="185"/>
      <c r="Z603" s="185"/>
      <c r="AA603" s="185"/>
      <c r="AB603" s="181"/>
      <c r="AC603" s="12"/>
      <c r="AD603" s="12"/>
      <c r="AE603" s="12"/>
      <c r="AF603" s="185"/>
      <c r="AG603" s="12"/>
      <c r="AH603" s="195"/>
      <c r="AI603" s="186"/>
      <c r="AJ603" s="187"/>
      <c r="AK603" s="187"/>
      <c r="AL603" s="188"/>
      <c r="AM603" s="188"/>
      <c r="AN603" s="188"/>
      <c r="AO603" s="188"/>
      <c r="AP603" s="188"/>
      <c r="AQ603" s="188"/>
      <c r="AR603" s="137"/>
      <c r="AS603" s="189"/>
      <c r="AT603" s="196"/>
      <c r="AU603" s="191"/>
      <c r="AV603" s="190"/>
      <c r="AW603" s="189"/>
      <c r="AX603" s="190"/>
      <c r="AY603" s="189"/>
      <c r="AZ603" s="192"/>
      <c r="BA603" s="192"/>
      <c r="BB603" s="190"/>
      <c r="BC603" s="197"/>
      <c r="BD603" s="197"/>
      <c r="BE603" s="190"/>
      <c r="BF603" s="192"/>
      <c r="BG603" s="192"/>
      <c r="BH603" s="10"/>
      <c r="BI603" s="10"/>
      <c r="BJ603" s="10"/>
      <c r="BK603" s="10"/>
      <c r="BL603" s="10"/>
      <c r="BM603" s="10"/>
      <c r="BN603" s="12"/>
      <c r="BO603" s="12"/>
    </row>
    <row r="604" spans="1:67" ht="13.5" customHeight="1" x14ac:dyDescent="0.35">
      <c r="A604" s="181"/>
      <c r="B604" s="194"/>
      <c r="C604" s="12"/>
      <c r="D604" s="12"/>
      <c r="E604" s="12"/>
      <c r="F604" s="12"/>
      <c r="G604" s="12"/>
      <c r="H604" s="131"/>
      <c r="I604" s="12"/>
      <c r="J604" s="12"/>
      <c r="K604" s="12"/>
      <c r="L604" s="12"/>
      <c r="M604" s="12"/>
      <c r="N604" s="54"/>
      <c r="O604" s="12"/>
      <c r="P604" s="12"/>
      <c r="Q604" s="12"/>
      <c r="R604" s="183"/>
      <c r="S604" s="183"/>
      <c r="T604" s="183"/>
      <c r="U604" s="183"/>
      <c r="V604" s="181"/>
      <c r="W604" s="184"/>
      <c r="X604" s="184"/>
      <c r="Y604" s="185"/>
      <c r="Z604" s="185"/>
      <c r="AA604" s="185"/>
      <c r="AB604" s="181"/>
      <c r="AC604" s="12"/>
      <c r="AD604" s="12"/>
      <c r="AE604" s="12"/>
      <c r="AF604" s="185"/>
      <c r="AG604" s="12"/>
      <c r="AH604" s="195"/>
      <c r="AI604" s="186"/>
      <c r="AJ604" s="187"/>
      <c r="AK604" s="187"/>
      <c r="AL604" s="188"/>
      <c r="AM604" s="188"/>
      <c r="AN604" s="188"/>
      <c r="AO604" s="188"/>
      <c r="AP604" s="188"/>
      <c r="AQ604" s="188"/>
      <c r="AR604" s="137"/>
      <c r="AS604" s="189"/>
      <c r="AT604" s="196"/>
      <c r="AU604" s="191"/>
      <c r="AV604" s="190"/>
      <c r="AW604" s="189"/>
      <c r="AX604" s="190"/>
      <c r="AY604" s="189"/>
      <c r="AZ604" s="192"/>
      <c r="BA604" s="192"/>
      <c r="BB604" s="190"/>
      <c r="BC604" s="197"/>
      <c r="BD604" s="197"/>
      <c r="BE604" s="190"/>
      <c r="BF604" s="192"/>
      <c r="BG604" s="192"/>
      <c r="BH604" s="10"/>
      <c r="BI604" s="10"/>
      <c r="BJ604" s="10"/>
      <c r="BK604" s="10"/>
      <c r="BL604" s="10"/>
      <c r="BM604" s="10"/>
      <c r="BN604" s="12"/>
      <c r="BO604" s="12"/>
    </row>
    <row r="605" spans="1:67" ht="13.5" customHeight="1" x14ac:dyDescent="0.35">
      <c r="A605" s="181"/>
      <c r="B605" s="194"/>
      <c r="C605" s="12"/>
      <c r="D605" s="12"/>
      <c r="E605" s="12"/>
      <c r="F605" s="12"/>
      <c r="G605" s="12"/>
      <c r="H605" s="131"/>
      <c r="I605" s="12"/>
      <c r="J605" s="12"/>
      <c r="K605" s="12"/>
      <c r="L605" s="12"/>
      <c r="M605" s="12"/>
      <c r="N605" s="54"/>
      <c r="O605" s="12"/>
      <c r="P605" s="12"/>
      <c r="Q605" s="12"/>
      <c r="R605" s="183"/>
      <c r="S605" s="183"/>
      <c r="T605" s="183"/>
      <c r="U605" s="183"/>
      <c r="V605" s="181"/>
      <c r="W605" s="184"/>
      <c r="X605" s="184"/>
      <c r="Y605" s="185"/>
      <c r="Z605" s="185"/>
      <c r="AA605" s="185"/>
      <c r="AB605" s="181"/>
      <c r="AC605" s="12"/>
      <c r="AD605" s="12"/>
      <c r="AE605" s="12"/>
      <c r="AF605" s="185"/>
      <c r="AG605" s="12"/>
      <c r="AH605" s="195"/>
      <c r="AI605" s="186"/>
      <c r="AJ605" s="187"/>
      <c r="AK605" s="187"/>
      <c r="AL605" s="188"/>
      <c r="AM605" s="188"/>
      <c r="AN605" s="188"/>
      <c r="AO605" s="188"/>
      <c r="AP605" s="188"/>
      <c r="AQ605" s="188"/>
      <c r="AR605" s="137"/>
      <c r="AS605" s="189"/>
      <c r="AT605" s="196"/>
      <c r="AU605" s="191"/>
      <c r="AV605" s="190"/>
      <c r="AW605" s="189"/>
      <c r="AX605" s="190"/>
      <c r="AY605" s="189"/>
      <c r="AZ605" s="192"/>
      <c r="BA605" s="192"/>
      <c r="BB605" s="190"/>
      <c r="BC605" s="197"/>
      <c r="BD605" s="197"/>
      <c r="BE605" s="190"/>
      <c r="BF605" s="192"/>
      <c r="BG605" s="192"/>
      <c r="BH605" s="10"/>
      <c r="BI605" s="10"/>
      <c r="BJ605" s="10"/>
      <c r="BK605" s="10"/>
      <c r="BL605" s="10"/>
      <c r="BM605" s="10"/>
      <c r="BN605" s="12"/>
      <c r="BO605" s="12"/>
    </row>
    <row r="606" spans="1:67" ht="13.5" customHeight="1" x14ac:dyDescent="0.35">
      <c r="A606" s="181"/>
      <c r="B606" s="194"/>
      <c r="C606" s="12"/>
      <c r="D606" s="12"/>
      <c r="E606" s="12"/>
      <c r="F606" s="12"/>
      <c r="G606" s="12"/>
      <c r="H606" s="131"/>
      <c r="I606" s="12"/>
      <c r="J606" s="12"/>
      <c r="K606" s="12"/>
      <c r="L606" s="12"/>
      <c r="M606" s="12"/>
      <c r="N606" s="54"/>
      <c r="O606" s="12"/>
      <c r="P606" s="12"/>
      <c r="Q606" s="12"/>
      <c r="R606" s="183"/>
      <c r="S606" s="183"/>
      <c r="T606" s="183"/>
      <c r="U606" s="183"/>
      <c r="V606" s="181"/>
      <c r="W606" s="184"/>
      <c r="X606" s="184"/>
      <c r="Y606" s="185"/>
      <c r="Z606" s="185"/>
      <c r="AA606" s="185"/>
      <c r="AB606" s="181"/>
      <c r="AC606" s="12"/>
      <c r="AD606" s="12"/>
      <c r="AE606" s="12"/>
      <c r="AF606" s="185"/>
      <c r="AG606" s="12"/>
      <c r="AH606" s="195"/>
      <c r="AI606" s="186"/>
      <c r="AJ606" s="187"/>
      <c r="AK606" s="187"/>
      <c r="AL606" s="188"/>
      <c r="AM606" s="188"/>
      <c r="AN606" s="188"/>
      <c r="AO606" s="188"/>
      <c r="AP606" s="188"/>
      <c r="AQ606" s="188"/>
      <c r="AR606" s="137"/>
      <c r="AS606" s="189"/>
      <c r="AT606" s="196"/>
      <c r="AU606" s="191"/>
      <c r="AV606" s="190"/>
      <c r="AW606" s="189"/>
      <c r="AX606" s="190"/>
      <c r="AY606" s="189"/>
      <c r="AZ606" s="192"/>
      <c r="BA606" s="192"/>
      <c r="BB606" s="190"/>
      <c r="BC606" s="197"/>
      <c r="BD606" s="197"/>
      <c r="BE606" s="190"/>
      <c r="BF606" s="192"/>
      <c r="BG606" s="192"/>
      <c r="BH606" s="10"/>
      <c r="BI606" s="10"/>
      <c r="BJ606" s="10"/>
      <c r="BK606" s="10"/>
      <c r="BL606" s="10"/>
      <c r="BM606" s="10"/>
      <c r="BN606" s="12"/>
      <c r="BO606" s="12"/>
    </row>
    <row r="607" spans="1:67" ht="13.5" customHeight="1" x14ac:dyDescent="0.35">
      <c r="A607" s="181"/>
      <c r="B607" s="194"/>
      <c r="C607" s="12"/>
      <c r="D607" s="12"/>
      <c r="E607" s="12"/>
      <c r="F607" s="12"/>
      <c r="G607" s="12"/>
      <c r="H607" s="131"/>
      <c r="I607" s="12"/>
      <c r="J607" s="12"/>
      <c r="K607" s="12"/>
      <c r="L607" s="12"/>
      <c r="M607" s="12"/>
      <c r="N607" s="54"/>
      <c r="O607" s="12"/>
      <c r="P607" s="12"/>
      <c r="Q607" s="12"/>
      <c r="R607" s="183"/>
      <c r="S607" s="183"/>
      <c r="T607" s="183"/>
      <c r="U607" s="183"/>
      <c r="V607" s="181"/>
      <c r="W607" s="184"/>
      <c r="X607" s="184"/>
      <c r="Y607" s="185"/>
      <c r="Z607" s="185"/>
      <c r="AA607" s="185"/>
      <c r="AB607" s="181"/>
      <c r="AC607" s="12"/>
      <c r="AD607" s="12"/>
      <c r="AE607" s="12"/>
      <c r="AF607" s="185"/>
      <c r="AG607" s="12"/>
      <c r="AH607" s="195"/>
      <c r="AI607" s="186"/>
      <c r="AJ607" s="187"/>
      <c r="AK607" s="187"/>
      <c r="AL607" s="188"/>
      <c r="AM607" s="188"/>
      <c r="AN607" s="188"/>
      <c r="AO607" s="188"/>
      <c r="AP607" s="188"/>
      <c r="AQ607" s="188"/>
      <c r="AR607" s="137"/>
      <c r="AS607" s="189"/>
      <c r="AT607" s="196"/>
      <c r="AU607" s="191"/>
      <c r="AV607" s="190"/>
      <c r="AW607" s="189"/>
      <c r="AX607" s="190"/>
      <c r="AY607" s="189"/>
      <c r="AZ607" s="192"/>
      <c r="BA607" s="192"/>
      <c r="BB607" s="190"/>
      <c r="BC607" s="197"/>
      <c r="BD607" s="197"/>
      <c r="BE607" s="190"/>
      <c r="BF607" s="192"/>
      <c r="BG607" s="192"/>
      <c r="BH607" s="10"/>
      <c r="BI607" s="10"/>
      <c r="BJ607" s="10"/>
      <c r="BK607" s="10"/>
      <c r="BL607" s="10"/>
      <c r="BM607" s="10"/>
      <c r="BN607" s="12"/>
      <c r="BO607" s="12"/>
    </row>
    <row r="608" spans="1:67" ht="13.5" customHeight="1" x14ac:dyDescent="0.35">
      <c r="A608" s="181"/>
      <c r="B608" s="194"/>
      <c r="C608" s="12"/>
      <c r="D608" s="12"/>
      <c r="E608" s="12"/>
      <c r="F608" s="12"/>
      <c r="G608" s="12"/>
      <c r="H608" s="131"/>
      <c r="I608" s="12"/>
      <c r="J608" s="12"/>
      <c r="K608" s="12"/>
      <c r="L608" s="12"/>
      <c r="M608" s="12"/>
      <c r="N608" s="54"/>
      <c r="O608" s="12"/>
      <c r="P608" s="12"/>
      <c r="Q608" s="12"/>
      <c r="R608" s="183"/>
      <c r="S608" s="183"/>
      <c r="T608" s="183"/>
      <c r="U608" s="183"/>
      <c r="V608" s="181"/>
      <c r="W608" s="184"/>
      <c r="X608" s="184"/>
      <c r="Y608" s="185"/>
      <c r="Z608" s="185"/>
      <c r="AA608" s="185"/>
      <c r="AB608" s="181"/>
      <c r="AC608" s="12"/>
      <c r="AD608" s="12"/>
      <c r="AE608" s="12"/>
      <c r="AF608" s="185"/>
      <c r="AG608" s="12"/>
      <c r="AH608" s="195"/>
      <c r="AI608" s="186"/>
      <c r="AJ608" s="187"/>
      <c r="AK608" s="187"/>
      <c r="AL608" s="188"/>
      <c r="AM608" s="188"/>
      <c r="AN608" s="188"/>
      <c r="AO608" s="188"/>
      <c r="AP608" s="188"/>
      <c r="AQ608" s="188"/>
      <c r="AR608" s="137"/>
      <c r="AS608" s="189"/>
      <c r="AT608" s="196"/>
      <c r="AU608" s="191"/>
      <c r="AV608" s="190"/>
      <c r="AW608" s="189"/>
      <c r="AX608" s="190"/>
      <c r="AY608" s="189"/>
      <c r="AZ608" s="192"/>
      <c r="BA608" s="192"/>
      <c r="BB608" s="190"/>
      <c r="BC608" s="197"/>
      <c r="BD608" s="197"/>
      <c r="BE608" s="190"/>
      <c r="BF608" s="192"/>
      <c r="BG608" s="192"/>
      <c r="BH608" s="10"/>
      <c r="BI608" s="10"/>
      <c r="BJ608" s="10"/>
      <c r="BK608" s="10"/>
      <c r="BL608" s="10"/>
      <c r="BM608" s="10"/>
      <c r="BN608" s="12"/>
      <c r="BO608" s="12"/>
    </row>
    <row r="609" spans="1:67" ht="13.5" customHeight="1" x14ac:dyDescent="0.35">
      <c r="A609" s="181"/>
      <c r="B609" s="194"/>
      <c r="C609" s="12"/>
      <c r="D609" s="12"/>
      <c r="E609" s="12"/>
      <c r="F609" s="12"/>
      <c r="G609" s="12"/>
      <c r="H609" s="131"/>
      <c r="I609" s="12"/>
      <c r="J609" s="12"/>
      <c r="K609" s="12"/>
      <c r="L609" s="12"/>
      <c r="M609" s="12"/>
      <c r="N609" s="54"/>
      <c r="O609" s="12"/>
      <c r="P609" s="12"/>
      <c r="Q609" s="12"/>
      <c r="R609" s="183"/>
      <c r="S609" s="183"/>
      <c r="T609" s="183"/>
      <c r="U609" s="183"/>
      <c r="V609" s="181"/>
      <c r="W609" s="184"/>
      <c r="X609" s="184"/>
      <c r="Y609" s="185"/>
      <c r="Z609" s="185"/>
      <c r="AA609" s="185"/>
      <c r="AB609" s="181"/>
      <c r="AC609" s="12"/>
      <c r="AD609" s="12"/>
      <c r="AE609" s="12"/>
      <c r="AF609" s="185"/>
      <c r="AG609" s="12"/>
      <c r="AH609" s="195"/>
      <c r="AI609" s="186"/>
      <c r="AJ609" s="187"/>
      <c r="AK609" s="187"/>
      <c r="AL609" s="188"/>
      <c r="AM609" s="188"/>
      <c r="AN609" s="188"/>
      <c r="AO609" s="188"/>
      <c r="AP609" s="188"/>
      <c r="AQ609" s="188"/>
      <c r="AR609" s="137"/>
      <c r="AS609" s="189"/>
      <c r="AT609" s="196"/>
      <c r="AU609" s="191"/>
      <c r="AV609" s="190"/>
      <c r="AW609" s="189"/>
      <c r="AX609" s="190"/>
      <c r="AY609" s="189"/>
      <c r="AZ609" s="192"/>
      <c r="BA609" s="192"/>
      <c r="BB609" s="190"/>
      <c r="BC609" s="197"/>
      <c r="BD609" s="197"/>
      <c r="BE609" s="190"/>
      <c r="BF609" s="192"/>
      <c r="BG609" s="192"/>
      <c r="BH609" s="10"/>
      <c r="BI609" s="10"/>
      <c r="BJ609" s="10"/>
      <c r="BK609" s="10"/>
      <c r="BL609" s="10"/>
      <c r="BM609" s="10"/>
      <c r="BN609" s="12"/>
      <c r="BO609" s="12"/>
    </row>
    <row r="610" spans="1:67" ht="13.5" customHeight="1" x14ac:dyDescent="0.35">
      <c r="A610" s="181"/>
      <c r="B610" s="194"/>
      <c r="C610" s="12"/>
      <c r="D610" s="12"/>
      <c r="E610" s="12"/>
      <c r="F610" s="12"/>
      <c r="G610" s="12"/>
      <c r="H610" s="131"/>
      <c r="I610" s="12"/>
      <c r="J610" s="12"/>
      <c r="K610" s="12"/>
      <c r="L610" s="12"/>
      <c r="M610" s="12"/>
      <c r="N610" s="54"/>
      <c r="O610" s="12"/>
      <c r="P610" s="12"/>
      <c r="Q610" s="12"/>
      <c r="R610" s="183"/>
      <c r="S610" s="183"/>
      <c r="T610" s="183"/>
      <c r="U610" s="183"/>
      <c r="V610" s="181"/>
      <c r="W610" s="184"/>
      <c r="X610" s="184"/>
      <c r="Y610" s="185"/>
      <c r="Z610" s="185"/>
      <c r="AA610" s="185"/>
      <c r="AB610" s="181"/>
      <c r="AC610" s="12"/>
      <c r="AD610" s="12"/>
      <c r="AE610" s="12"/>
      <c r="AF610" s="185"/>
      <c r="AG610" s="12"/>
      <c r="AH610" s="195"/>
      <c r="AI610" s="186"/>
      <c r="AJ610" s="187"/>
      <c r="AK610" s="187"/>
      <c r="AL610" s="188"/>
      <c r="AM610" s="188"/>
      <c r="AN610" s="188"/>
      <c r="AO610" s="188"/>
      <c r="AP610" s="188"/>
      <c r="AQ610" s="188"/>
      <c r="AR610" s="137"/>
      <c r="AS610" s="189"/>
      <c r="AT610" s="196"/>
      <c r="AU610" s="191"/>
      <c r="AV610" s="190"/>
      <c r="AW610" s="189"/>
      <c r="AX610" s="190"/>
      <c r="AY610" s="189"/>
      <c r="AZ610" s="192"/>
      <c r="BA610" s="192"/>
      <c r="BB610" s="190"/>
      <c r="BC610" s="197"/>
      <c r="BD610" s="197"/>
      <c r="BE610" s="190"/>
      <c r="BF610" s="192"/>
      <c r="BG610" s="192"/>
      <c r="BH610" s="10"/>
      <c r="BI610" s="10"/>
      <c r="BJ610" s="10"/>
      <c r="BK610" s="10"/>
      <c r="BL610" s="10"/>
      <c r="BM610" s="10"/>
      <c r="BN610" s="12"/>
      <c r="BO610" s="12"/>
    </row>
    <row r="611" spans="1:67" ht="13.5" customHeight="1" x14ac:dyDescent="0.35">
      <c r="A611" s="181"/>
      <c r="B611" s="194"/>
      <c r="C611" s="12"/>
      <c r="D611" s="12"/>
      <c r="E611" s="12"/>
      <c r="F611" s="12"/>
      <c r="G611" s="12"/>
      <c r="H611" s="131"/>
      <c r="I611" s="12"/>
      <c r="J611" s="12"/>
      <c r="K611" s="12"/>
      <c r="L611" s="12"/>
      <c r="M611" s="12"/>
      <c r="N611" s="54"/>
      <c r="O611" s="12"/>
      <c r="P611" s="12"/>
      <c r="Q611" s="12"/>
      <c r="R611" s="183"/>
      <c r="S611" s="183"/>
      <c r="T611" s="183"/>
      <c r="U611" s="183"/>
      <c r="V611" s="181"/>
      <c r="W611" s="184"/>
      <c r="X611" s="184"/>
      <c r="Y611" s="185"/>
      <c r="Z611" s="185"/>
      <c r="AA611" s="185"/>
      <c r="AB611" s="181"/>
      <c r="AC611" s="12"/>
      <c r="AD611" s="12"/>
      <c r="AE611" s="12"/>
      <c r="AF611" s="185"/>
      <c r="AG611" s="12"/>
      <c r="AH611" s="195"/>
      <c r="AI611" s="186"/>
      <c r="AJ611" s="187"/>
      <c r="AK611" s="187"/>
      <c r="AL611" s="188"/>
      <c r="AM611" s="188"/>
      <c r="AN611" s="188"/>
      <c r="AO611" s="188"/>
      <c r="AP611" s="188"/>
      <c r="AQ611" s="188"/>
      <c r="AR611" s="137"/>
      <c r="AS611" s="189"/>
      <c r="AT611" s="196"/>
      <c r="AU611" s="191"/>
      <c r="AV611" s="190"/>
      <c r="AW611" s="189"/>
      <c r="AX611" s="190"/>
      <c r="AY611" s="189"/>
      <c r="AZ611" s="192"/>
      <c r="BA611" s="192"/>
      <c r="BB611" s="190"/>
      <c r="BC611" s="197"/>
      <c r="BD611" s="197"/>
      <c r="BE611" s="190"/>
      <c r="BF611" s="192"/>
      <c r="BG611" s="192"/>
      <c r="BH611" s="10"/>
      <c r="BI611" s="10"/>
      <c r="BJ611" s="10"/>
      <c r="BK611" s="10"/>
      <c r="BL611" s="10"/>
      <c r="BM611" s="10"/>
      <c r="BN611" s="12"/>
      <c r="BO611" s="12"/>
    </row>
    <row r="612" spans="1:67" ht="13.5" customHeight="1" x14ac:dyDescent="0.35">
      <c r="A612" s="181"/>
      <c r="B612" s="194"/>
      <c r="C612" s="12"/>
      <c r="D612" s="12"/>
      <c r="E612" s="12"/>
      <c r="F612" s="12"/>
      <c r="G612" s="12"/>
      <c r="H612" s="131"/>
      <c r="I612" s="12"/>
      <c r="J612" s="12"/>
      <c r="K612" s="12"/>
      <c r="L612" s="12"/>
      <c r="M612" s="12"/>
      <c r="N612" s="54"/>
      <c r="O612" s="12"/>
      <c r="P612" s="12"/>
      <c r="Q612" s="12"/>
      <c r="R612" s="183"/>
      <c r="S612" s="183"/>
      <c r="T612" s="183"/>
      <c r="U612" s="183"/>
      <c r="V612" s="181"/>
      <c r="W612" s="184"/>
      <c r="X612" s="184"/>
      <c r="Y612" s="185"/>
      <c r="Z612" s="185"/>
      <c r="AA612" s="185"/>
      <c r="AB612" s="181"/>
      <c r="AC612" s="12"/>
      <c r="AD612" s="12"/>
      <c r="AE612" s="12"/>
      <c r="AF612" s="185"/>
      <c r="AG612" s="12"/>
      <c r="AH612" s="195"/>
      <c r="AI612" s="186"/>
      <c r="AJ612" s="187"/>
      <c r="AK612" s="187"/>
      <c r="AL612" s="188"/>
      <c r="AM612" s="188"/>
      <c r="AN612" s="188"/>
      <c r="AO612" s="188"/>
      <c r="AP612" s="188"/>
      <c r="AQ612" s="188"/>
      <c r="AR612" s="137"/>
      <c r="AS612" s="189"/>
      <c r="AT612" s="196"/>
      <c r="AU612" s="191"/>
      <c r="AV612" s="190"/>
      <c r="AW612" s="189"/>
      <c r="AX612" s="190"/>
      <c r="AY612" s="189"/>
      <c r="AZ612" s="192"/>
      <c r="BA612" s="192"/>
      <c r="BB612" s="190"/>
      <c r="BC612" s="197"/>
      <c r="BD612" s="197"/>
      <c r="BE612" s="190"/>
      <c r="BF612" s="192"/>
      <c r="BG612" s="192"/>
      <c r="BH612" s="10"/>
      <c r="BI612" s="10"/>
      <c r="BJ612" s="10"/>
      <c r="BK612" s="10"/>
      <c r="BL612" s="10"/>
      <c r="BM612" s="10"/>
      <c r="BN612" s="12"/>
      <c r="BO612" s="12"/>
    </row>
    <row r="613" spans="1:67" ht="13.5" customHeight="1" x14ac:dyDescent="0.35">
      <c r="A613" s="181"/>
      <c r="B613" s="194"/>
      <c r="C613" s="12"/>
      <c r="D613" s="12"/>
      <c r="E613" s="12"/>
      <c r="F613" s="12"/>
      <c r="G613" s="12"/>
      <c r="H613" s="131"/>
      <c r="I613" s="12"/>
      <c r="J613" s="12"/>
      <c r="K613" s="12"/>
      <c r="L613" s="12"/>
      <c r="M613" s="12"/>
      <c r="N613" s="54"/>
      <c r="O613" s="12"/>
      <c r="P613" s="12"/>
      <c r="Q613" s="12"/>
      <c r="R613" s="183"/>
      <c r="S613" s="183"/>
      <c r="T613" s="183"/>
      <c r="U613" s="183"/>
      <c r="V613" s="181"/>
      <c r="W613" s="184"/>
      <c r="X613" s="184"/>
      <c r="Y613" s="185"/>
      <c r="Z613" s="185"/>
      <c r="AA613" s="185"/>
      <c r="AB613" s="181"/>
      <c r="AC613" s="12"/>
      <c r="AD613" s="12"/>
      <c r="AE613" s="12"/>
      <c r="AF613" s="185"/>
      <c r="AG613" s="12"/>
      <c r="AH613" s="195"/>
      <c r="AI613" s="186"/>
      <c r="AJ613" s="187"/>
      <c r="AK613" s="187"/>
      <c r="AL613" s="188"/>
      <c r="AM613" s="188"/>
      <c r="AN613" s="188"/>
      <c r="AO613" s="188"/>
      <c r="AP613" s="188"/>
      <c r="AQ613" s="188"/>
      <c r="AR613" s="137"/>
      <c r="AS613" s="189"/>
      <c r="AT613" s="196"/>
      <c r="AU613" s="191"/>
      <c r="AV613" s="190"/>
      <c r="AW613" s="189"/>
      <c r="AX613" s="190"/>
      <c r="AY613" s="189"/>
      <c r="AZ613" s="192"/>
      <c r="BA613" s="192"/>
      <c r="BB613" s="190"/>
      <c r="BC613" s="197"/>
      <c r="BD613" s="197"/>
      <c r="BE613" s="190"/>
      <c r="BF613" s="192"/>
      <c r="BG613" s="192"/>
      <c r="BH613" s="10"/>
      <c r="BI613" s="10"/>
      <c r="BJ613" s="10"/>
      <c r="BK613" s="10"/>
      <c r="BL613" s="10"/>
      <c r="BM613" s="10"/>
      <c r="BN613" s="12"/>
      <c r="BO613" s="12"/>
    </row>
    <row r="614" spans="1:67" ht="13.5" customHeight="1" x14ac:dyDescent="0.35">
      <c r="A614" s="181"/>
      <c r="B614" s="194"/>
      <c r="C614" s="12"/>
      <c r="D614" s="12"/>
      <c r="E614" s="12"/>
      <c r="F614" s="12"/>
      <c r="G614" s="12"/>
      <c r="H614" s="131"/>
      <c r="I614" s="12"/>
      <c r="J614" s="12"/>
      <c r="K614" s="12"/>
      <c r="L614" s="12"/>
      <c r="M614" s="12"/>
      <c r="N614" s="54"/>
      <c r="O614" s="12"/>
      <c r="P614" s="12"/>
      <c r="Q614" s="12"/>
      <c r="R614" s="183"/>
      <c r="S614" s="183"/>
      <c r="T614" s="183"/>
      <c r="U614" s="183"/>
      <c r="V614" s="181"/>
      <c r="W614" s="184"/>
      <c r="X614" s="184"/>
      <c r="Y614" s="185"/>
      <c r="Z614" s="185"/>
      <c r="AA614" s="185"/>
      <c r="AB614" s="181"/>
      <c r="AC614" s="12"/>
      <c r="AD614" s="12"/>
      <c r="AE614" s="12"/>
      <c r="AF614" s="185"/>
      <c r="AG614" s="12"/>
      <c r="AH614" s="195"/>
      <c r="AI614" s="186"/>
      <c r="AJ614" s="187"/>
      <c r="AK614" s="187"/>
      <c r="AL614" s="188"/>
      <c r="AM614" s="188"/>
      <c r="AN614" s="188"/>
      <c r="AO614" s="188"/>
      <c r="AP614" s="188"/>
      <c r="AQ614" s="188"/>
      <c r="AR614" s="137"/>
      <c r="AS614" s="189"/>
      <c r="AT614" s="196"/>
      <c r="AU614" s="191"/>
      <c r="AV614" s="190"/>
      <c r="AW614" s="189"/>
      <c r="AX614" s="190"/>
      <c r="AY614" s="189"/>
      <c r="AZ614" s="192"/>
      <c r="BA614" s="192"/>
      <c r="BB614" s="190"/>
      <c r="BC614" s="197"/>
      <c r="BD614" s="197"/>
      <c r="BE614" s="190"/>
      <c r="BF614" s="192"/>
      <c r="BG614" s="192"/>
      <c r="BH614" s="10"/>
      <c r="BI614" s="10"/>
      <c r="BJ614" s="10"/>
      <c r="BK614" s="10"/>
      <c r="BL614" s="10"/>
      <c r="BM614" s="10"/>
      <c r="BN614" s="12"/>
      <c r="BO614" s="12"/>
    </row>
    <row r="615" spans="1:67" ht="13.5" customHeight="1" x14ac:dyDescent="0.35">
      <c r="A615" s="181"/>
      <c r="B615" s="194"/>
      <c r="C615" s="12"/>
      <c r="D615" s="12"/>
      <c r="E615" s="12"/>
      <c r="F615" s="12"/>
      <c r="G615" s="12"/>
      <c r="H615" s="131"/>
      <c r="I615" s="12"/>
      <c r="J615" s="12"/>
      <c r="K615" s="12"/>
      <c r="L615" s="12"/>
      <c r="M615" s="12"/>
      <c r="N615" s="54"/>
      <c r="O615" s="12"/>
      <c r="P615" s="12"/>
      <c r="Q615" s="12"/>
      <c r="R615" s="183"/>
      <c r="S615" s="183"/>
      <c r="T615" s="183"/>
      <c r="U615" s="183"/>
      <c r="V615" s="181"/>
      <c r="W615" s="184"/>
      <c r="X615" s="184"/>
      <c r="Y615" s="185"/>
      <c r="Z615" s="185"/>
      <c r="AA615" s="185"/>
      <c r="AB615" s="181"/>
      <c r="AC615" s="12"/>
      <c r="AD615" s="12"/>
      <c r="AE615" s="12"/>
      <c r="AF615" s="185"/>
      <c r="AG615" s="12"/>
      <c r="AH615" s="195"/>
      <c r="AI615" s="186"/>
      <c r="AJ615" s="187"/>
      <c r="AK615" s="187"/>
      <c r="AL615" s="188"/>
      <c r="AM615" s="188"/>
      <c r="AN615" s="188"/>
      <c r="AO615" s="188"/>
      <c r="AP615" s="188"/>
      <c r="AQ615" s="188"/>
      <c r="AR615" s="137"/>
      <c r="AS615" s="189"/>
      <c r="AT615" s="196"/>
      <c r="AU615" s="191"/>
      <c r="AV615" s="190"/>
      <c r="AW615" s="189"/>
      <c r="AX615" s="190"/>
      <c r="AY615" s="189"/>
      <c r="AZ615" s="192"/>
      <c r="BA615" s="192"/>
      <c r="BB615" s="190"/>
      <c r="BC615" s="197"/>
      <c r="BD615" s="197"/>
      <c r="BE615" s="190"/>
      <c r="BF615" s="192"/>
      <c r="BG615" s="192"/>
      <c r="BH615" s="10"/>
      <c r="BI615" s="10"/>
      <c r="BJ615" s="10"/>
      <c r="BK615" s="10"/>
      <c r="BL615" s="10"/>
      <c r="BM615" s="10"/>
      <c r="BN615" s="12"/>
      <c r="BO615" s="12"/>
    </row>
    <row r="616" spans="1:67" ht="13.5" customHeight="1" x14ac:dyDescent="0.35">
      <c r="A616" s="181"/>
      <c r="B616" s="194"/>
      <c r="C616" s="12"/>
      <c r="D616" s="12"/>
      <c r="E616" s="12"/>
      <c r="F616" s="12"/>
      <c r="G616" s="12"/>
      <c r="H616" s="131"/>
      <c r="I616" s="12"/>
      <c r="J616" s="12"/>
      <c r="K616" s="12"/>
      <c r="L616" s="12"/>
      <c r="M616" s="12"/>
      <c r="N616" s="54"/>
      <c r="O616" s="12"/>
      <c r="P616" s="12"/>
      <c r="Q616" s="12"/>
      <c r="R616" s="183"/>
      <c r="S616" s="183"/>
      <c r="T616" s="183"/>
      <c r="U616" s="183"/>
      <c r="V616" s="181"/>
      <c r="W616" s="184"/>
      <c r="X616" s="184"/>
      <c r="Y616" s="185"/>
      <c r="Z616" s="185"/>
      <c r="AA616" s="185"/>
      <c r="AB616" s="181"/>
      <c r="AC616" s="12"/>
      <c r="AD616" s="12"/>
      <c r="AE616" s="12"/>
      <c r="AF616" s="185"/>
      <c r="AG616" s="12"/>
      <c r="AH616" s="195"/>
      <c r="AI616" s="186"/>
      <c r="AJ616" s="187"/>
      <c r="AK616" s="187"/>
      <c r="AL616" s="188"/>
      <c r="AM616" s="188"/>
      <c r="AN616" s="188"/>
      <c r="AO616" s="188"/>
      <c r="AP616" s="188"/>
      <c r="AQ616" s="188"/>
      <c r="AR616" s="137"/>
      <c r="AS616" s="189"/>
      <c r="AT616" s="196"/>
      <c r="AU616" s="191"/>
      <c r="AV616" s="190"/>
      <c r="AW616" s="189"/>
      <c r="AX616" s="190"/>
      <c r="AY616" s="189"/>
      <c r="AZ616" s="192"/>
      <c r="BA616" s="192"/>
      <c r="BB616" s="190"/>
      <c r="BC616" s="197"/>
      <c r="BD616" s="197"/>
      <c r="BE616" s="190"/>
      <c r="BF616" s="192"/>
      <c r="BG616" s="192"/>
      <c r="BH616" s="10"/>
      <c r="BI616" s="10"/>
      <c r="BJ616" s="10"/>
      <c r="BK616" s="10"/>
      <c r="BL616" s="10"/>
      <c r="BM616" s="10"/>
      <c r="BN616" s="12"/>
      <c r="BO616" s="12"/>
    </row>
    <row r="617" spans="1:67" ht="13.5" customHeight="1" x14ac:dyDescent="0.35">
      <c r="A617" s="181"/>
      <c r="B617" s="194"/>
      <c r="C617" s="12"/>
      <c r="D617" s="12"/>
      <c r="E617" s="12"/>
      <c r="F617" s="12"/>
      <c r="G617" s="12"/>
      <c r="H617" s="131"/>
      <c r="I617" s="12"/>
      <c r="J617" s="12"/>
      <c r="K617" s="12"/>
      <c r="L617" s="12"/>
      <c r="M617" s="12"/>
      <c r="N617" s="54"/>
      <c r="O617" s="12"/>
      <c r="P617" s="12"/>
      <c r="Q617" s="12"/>
      <c r="R617" s="183"/>
      <c r="S617" s="183"/>
      <c r="T617" s="183"/>
      <c r="U617" s="183"/>
      <c r="V617" s="181"/>
      <c r="W617" s="184"/>
      <c r="X617" s="184"/>
      <c r="Y617" s="185"/>
      <c r="Z617" s="185"/>
      <c r="AA617" s="185"/>
      <c r="AB617" s="181"/>
      <c r="AC617" s="12"/>
      <c r="AD617" s="12"/>
      <c r="AE617" s="12"/>
      <c r="AF617" s="185"/>
      <c r="AG617" s="12"/>
      <c r="AH617" s="195"/>
      <c r="AI617" s="186"/>
      <c r="AJ617" s="187"/>
      <c r="AK617" s="187"/>
      <c r="AL617" s="188"/>
      <c r="AM617" s="188"/>
      <c r="AN617" s="188"/>
      <c r="AO617" s="188"/>
      <c r="AP617" s="188"/>
      <c r="AQ617" s="188"/>
      <c r="AR617" s="137"/>
      <c r="AS617" s="189"/>
      <c r="AT617" s="196"/>
      <c r="AU617" s="191"/>
      <c r="AV617" s="190"/>
      <c r="AW617" s="189"/>
      <c r="AX617" s="190"/>
      <c r="AY617" s="189"/>
      <c r="AZ617" s="192"/>
      <c r="BA617" s="192"/>
      <c r="BB617" s="190"/>
      <c r="BC617" s="197"/>
      <c r="BD617" s="197"/>
      <c r="BE617" s="190"/>
      <c r="BF617" s="192"/>
      <c r="BG617" s="192"/>
      <c r="BH617" s="10"/>
      <c r="BI617" s="10"/>
      <c r="BJ617" s="10"/>
      <c r="BK617" s="10"/>
      <c r="BL617" s="10"/>
      <c r="BM617" s="10"/>
      <c r="BN617" s="12"/>
      <c r="BO617" s="12"/>
    </row>
    <row r="618" spans="1:67" ht="13.5" customHeight="1" x14ac:dyDescent="0.35">
      <c r="A618" s="181"/>
      <c r="B618" s="194"/>
      <c r="C618" s="12"/>
      <c r="D618" s="12"/>
      <c r="E618" s="12"/>
      <c r="F618" s="12"/>
      <c r="G618" s="12"/>
      <c r="H618" s="131"/>
      <c r="I618" s="12"/>
      <c r="J618" s="12"/>
      <c r="K618" s="12"/>
      <c r="L618" s="12"/>
      <c r="M618" s="12"/>
      <c r="N618" s="54"/>
      <c r="O618" s="12"/>
      <c r="P618" s="12"/>
      <c r="Q618" s="12"/>
      <c r="R618" s="183"/>
      <c r="S618" s="183"/>
      <c r="T618" s="183"/>
      <c r="U618" s="183"/>
      <c r="V618" s="181"/>
      <c r="W618" s="184"/>
      <c r="X618" s="184"/>
      <c r="Y618" s="185"/>
      <c r="Z618" s="185"/>
      <c r="AA618" s="185"/>
      <c r="AB618" s="181"/>
      <c r="AC618" s="12"/>
      <c r="AD618" s="12"/>
      <c r="AE618" s="12"/>
      <c r="AF618" s="185"/>
      <c r="AG618" s="12"/>
      <c r="AH618" s="195"/>
      <c r="AI618" s="186"/>
      <c r="AJ618" s="187"/>
      <c r="AK618" s="187"/>
      <c r="AL618" s="188"/>
      <c r="AM618" s="188"/>
      <c r="AN618" s="188"/>
      <c r="AO618" s="188"/>
      <c r="AP618" s="188"/>
      <c r="AQ618" s="188"/>
      <c r="AR618" s="137"/>
      <c r="AS618" s="189"/>
      <c r="AT618" s="196"/>
      <c r="AU618" s="191"/>
      <c r="AV618" s="190"/>
      <c r="AW618" s="189"/>
      <c r="AX618" s="190"/>
      <c r="AY618" s="189"/>
      <c r="AZ618" s="192"/>
      <c r="BA618" s="192"/>
      <c r="BB618" s="190"/>
      <c r="BC618" s="197"/>
      <c r="BD618" s="197"/>
      <c r="BE618" s="190"/>
      <c r="BF618" s="192"/>
      <c r="BG618" s="192"/>
      <c r="BH618" s="10"/>
      <c r="BI618" s="10"/>
      <c r="BJ618" s="10"/>
      <c r="BK618" s="10"/>
      <c r="BL618" s="10"/>
      <c r="BM618" s="10"/>
      <c r="BN618" s="12"/>
      <c r="BO618" s="12"/>
    </row>
    <row r="619" spans="1:67" ht="13.5" customHeight="1" x14ac:dyDescent="0.35">
      <c r="A619" s="181"/>
      <c r="B619" s="194"/>
      <c r="C619" s="12"/>
      <c r="D619" s="12"/>
      <c r="E619" s="12"/>
      <c r="F619" s="12"/>
      <c r="G619" s="12"/>
      <c r="H619" s="131"/>
      <c r="I619" s="12"/>
      <c r="J619" s="12"/>
      <c r="K619" s="12"/>
      <c r="L619" s="12"/>
      <c r="M619" s="12"/>
      <c r="N619" s="54"/>
      <c r="O619" s="12"/>
      <c r="P619" s="12"/>
      <c r="Q619" s="12"/>
      <c r="R619" s="183"/>
      <c r="S619" s="183"/>
      <c r="T619" s="183"/>
      <c r="U619" s="183"/>
      <c r="V619" s="181"/>
      <c r="W619" s="184"/>
      <c r="X619" s="184"/>
      <c r="Y619" s="185"/>
      <c r="Z619" s="185"/>
      <c r="AA619" s="185"/>
      <c r="AB619" s="181"/>
      <c r="AC619" s="12"/>
      <c r="AD619" s="12"/>
      <c r="AE619" s="12"/>
      <c r="AF619" s="185"/>
      <c r="AG619" s="12"/>
      <c r="AH619" s="195"/>
      <c r="AI619" s="186"/>
      <c r="AJ619" s="187"/>
      <c r="AK619" s="187"/>
      <c r="AL619" s="188"/>
      <c r="AM619" s="188"/>
      <c r="AN619" s="188"/>
      <c r="AO619" s="188"/>
      <c r="AP619" s="188"/>
      <c r="AQ619" s="188"/>
      <c r="AR619" s="137"/>
      <c r="AS619" s="189"/>
      <c r="AT619" s="196"/>
      <c r="AU619" s="191"/>
      <c r="AV619" s="190"/>
      <c r="AW619" s="189"/>
      <c r="AX619" s="190"/>
      <c r="AY619" s="189"/>
      <c r="AZ619" s="192"/>
      <c r="BA619" s="192"/>
      <c r="BB619" s="190"/>
      <c r="BC619" s="197"/>
      <c r="BD619" s="197"/>
      <c r="BE619" s="190"/>
      <c r="BF619" s="192"/>
      <c r="BG619" s="192"/>
      <c r="BH619" s="10"/>
      <c r="BI619" s="10"/>
      <c r="BJ619" s="10"/>
      <c r="BK619" s="10"/>
      <c r="BL619" s="10"/>
      <c r="BM619" s="10"/>
      <c r="BN619" s="12"/>
      <c r="BO619" s="12"/>
    </row>
    <row r="620" spans="1:67" ht="13.5" customHeight="1" x14ac:dyDescent="0.35">
      <c r="A620" s="181"/>
      <c r="B620" s="194"/>
      <c r="C620" s="12"/>
      <c r="D620" s="12"/>
      <c r="E620" s="12"/>
      <c r="F620" s="12"/>
      <c r="G620" s="12"/>
      <c r="H620" s="131"/>
      <c r="I620" s="12"/>
      <c r="J620" s="12"/>
      <c r="K620" s="12"/>
      <c r="L620" s="12"/>
      <c r="M620" s="12"/>
      <c r="N620" s="54"/>
      <c r="O620" s="12"/>
      <c r="P620" s="12"/>
      <c r="Q620" s="12"/>
      <c r="R620" s="183"/>
      <c r="S620" s="183"/>
      <c r="T620" s="183"/>
      <c r="U620" s="183"/>
      <c r="V620" s="181"/>
      <c r="W620" s="184"/>
      <c r="X620" s="184"/>
      <c r="Y620" s="185"/>
      <c r="Z620" s="185"/>
      <c r="AA620" s="185"/>
      <c r="AB620" s="181"/>
      <c r="AC620" s="12"/>
      <c r="AD620" s="12"/>
      <c r="AE620" s="12"/>
      <c r="AF620" s="185"/>
      <c r="AG620" s="12"/>
      <c r="AH620" s="195"/>
      <c r="AI620" s="186"/>
      <c r="AJ620" s="187"/>
      <c r="AK620" s="187"/>
      <c r="AL620" s="188"/>
      <c r="AM620" s="188"/>
      <c r="AN620" s="188"/>
      <c r="AO620" s="188"/>
      <c r="AP620" s="188"/>
      <c r="AQ620" s="188"/>
      <c r="AR620" s="137"/>
      <c r="AS620" s="189"/>
      <c r="AT620" s="196"/>
      <c r="AU620" s="191"/>
      <c r="AV620" s="190"/>
      <c r="AW620" s="189"/>
      <c r="AX620" s="190"/>
      <c r="AY620" s="189"/>
      <c r="AZ620" s="192"/>
      <c r="BA620" s="192"/>
      <c r="BB620" s="190"/>
      <c r="BC620" s="197"/>
      <c r="BD620" s="197"/>
      <c r="BE620" s="190"/>
      <c r="BF620" s="192"/>
      <c r="BG620" s="192"/>
      <c r="BH620" s="10"/>
      <c r="BI620" s="10"/>
      <c r="BJ620" s="10"/>
      <c r="BK620" s="10"/>
      <c r="BL620" s="10"/>
      <c r="BM620" s="10"/>
      <c r="BN620" s="12"/>
      <c r="BO620" s="12"/>
    </row>
    <row r="621" spans="1:67" ht="13.5" customHeight="1" x14ac:dyDescent="0.35">
      <c r="A621" s="181"/>
      <c r="B621" s="194"/>
      <c r="C621" s="12"/>
      <c r="D621" s="12"/>
      <c r="E621" s="12"/>
      <c r="F621" s="12"/>
      <c r="G621" s="12"/>
      <c r="H621" s="131"/>
      <c r="I621" s="12"/>
      <c r="J621" s="12"/>
      <c r="K621" s="12"/>
      <c r="L621" s="12"/>
      <c r="M621" s="12"/>
      <c r="N621" s="54"/>
      <c r="O621" s="12"/>
      <c r="P621" s="12"/>
      <c r="Q621" s="12"/>
      <c r="R621" s="183"/>
      <c r="S621" s="183"/>
      <c r="T621" s="183"/>
      <c r="U621" s="183"/>
      <c r="V621" s="181"/>
      <c r="W621" s="184"/>
      <c r="X621" s="184"/>
      <c r="Y621" s="185"/>
      <c r="Z621" s="185"/>
      <c r="AA621" s="185"/>
      <c r="AB621" s="181"/>
      <c r="AC621" s="12"/>
      <c r="AD621" s="12"/>
      <c r="AE621" s="12"/>
      <c r="AF621" s="185"/>
      <c r="AG621" s="12"/>
      <c r="AH621" s="195"/>
      <c r="AI621" s="186"/>
      <c r="AJ621" s="187"/>
      <c r="AK621" s="187"/>
      <c r="AL621" s="188"/>
      <c r="AM621" s="188"/>
      <c r="AN621" s="188"/>
      <c r="AO621" s="188"/>
      <c r="AP621" s="188"/>
      <c r="AQ621" s="188"/>
      <c r="AR621" s="137"/>
      <c r="AS621" s="189"/>
      <c r="AT621" s="196"/>
      <c r="AU621" s="191"/>
      <c r="AV621" s="190"/>
      <c r="AW621" s="189"/>
      <c r="AX621" s="190"/>
      <c r="AY621" s="189"/>
      <c r="AZ621" s="192"/>
      <c r="BA621" s="192"/>
      <c r="BB621" s="190"/>
      <c r="BC621" s="197"/>
      <c r="BD621" s="197"/>
      <c r="BE621" s="190"/>
      <c r="BF621" s="192"/>
      <c r="BG621" s="192"/>
      <c r="BH621" s="10"/>
      <c r="BI621" s="10"/>
      <c r="BJ621" s="10"/>
      <c r="BK621" s="10"/>
      <c r="BL621" s="10"/>
      <c r="BM621" s="10"/>
      <c r="BN621" s="12"/>
      <c r="BO621" s="12"/>
    </row>
    <row r="622" spans="1:67" ht="13.5" customHeight="1" x14ac:dyDescent="0.35">
      <c r="A622" s="181"/>
      <c r="B622" s="194"/>
      <c r="C622" s="12"/>
      <c r="D622" s="12"/>
      <c r="E622" s="12"/>
      <c r="F622" s="12"/>
      <c r="G622" s="12"/>
      <c r="H622" s="131"/>
      <c r="I622" s="12"/>
      <c r="J622" s="12"/>
      <c r="K622" s="12"/>
      <c r="L622" s="12"/>
      <c r="M622" s="12"/>
      <c r="N622" s="54"/>
      <c r="O622" s="12"/>
      <c r="P622" s="12"/>
      <c r="Q622" s="12"/>
      <c r="R622" s="183"/>
      <c r="S622" s="183"/>
      <c r="T622" s="183"/>
      <c r="U622" s="183"/>
      <c r="V622" s="181"/>
      <c r="W622" s="184"/>
      <c r="X622" s="184"/>
      <c r="Y622" s="185"/>
      <c r="Z622" s="185"/>
      <c r="AA622" s="185"/>
      <c r="AB622" s="181"/>
      <c r="AC622" s="12"/>
      <c r="AD622" s="12"/>
      <c r="AE622" s="12"/>
      <c r="AF622" s="185"/>
      <c r="AG622" s="12"/>
      <c r="AH622" s="195"/>
      <c r="AI622" s="186"/>
      <c r="AJ622" s="187"/>
      <c r="AK622" s="187"/>
      <c r="AL622" s="188"/>
      <c r="AM622" s="188"/>
      <c r="AN622" s="188"/>
      <c r="AO622" s="188"/>
      <c r="AP622" s="188"/>
      <c r="AQ622" s="188"/>
      <c r="AR622" s="137"/>
      <c r="AS622" s="189"/>
      <c r="AT622" s="196"/>
      <c r="AU622" s="191"/>
      <c r="AV622" s="190"/>
      <c r="AW622" s="189"/>
      <c r="AX622" s="190"/>
      <c r="AY622" s="189"/>
      <c r="AZ622" s="192"/>
      <c r="BA622" s="192"/>
      <c r="BB622" s="190"/>
      <c r="BC622" s="197"/>
      <c r="BD622" s="197"/>
      <c r="BE622" s="190"/>
      <c r="BF622" s="192"/>
      <c r="BG622" s="192"/>
      <c r="BH622" s="10"/>
      <c r="BI622" s="10"/>
      <c r="BJ622" s="10"/>
      <c r="BK622" s="10"/>
      <c r="BL622" s="10"/>
      <c r="BM622" s="10"/>
      <c r="BN622" s="12"/>
      <c r="BO622" s="12"/>
    </row>
    <row r="623" spans="1:67" ht="13.5" customHeight="1" x14ac:dyDescent="0.35">
      <c r="A623" s="181"/>
      <c r="B623" s="194"/>
      <c r="C623" s="12"/>
      <c r="D623" s="12"/>
      <c r="E623" s="12"/>
      <c r="F623" s="12"/>
      <c r="G623" s="12"/>
      <c r="H623" s="131"/>
      <c r="I623" s="12"/>
      <c r="J623" s="12"/>
      <c r="K623" s="12"/>
      <c r="L623" s="12"/>
      <c r="M623" s="12"/>
      <c r="N623" s="54"/>
      <c r="O623" s="12"/>
      <c r="P623" s="12"/>
      <c r="Q623" s="12"/>
      <c r="R623" s="183"/>
      <c r="S623" s="183"/>
      <c r="T623" s="183"/>
      <c r="U623" s="183"/>
      <c r="V623" s="181"/>
      <c r="W623" s="184"/>
      <c r="X623" s="184"/>
      <c r="Y623" s="185"/>
      <c r="Z623" s="185"/>
      <c r="AA623" s="185"/>
      <c r="AB623" s="181"/>
      <c r="AC623" s="12"/>
      <c r="AD623" s="12"/>
      <c r="AE623" s="12"/>
      <c r="AF623" s="185"/>
      <c r="AG623" s="12"/>
      <c r="AH623" s="195"/>
      <c r="AI623" s="186"/>
      <c r="AJ623" s="187"/>
      <c r="AK623" s="187"/>
      <c r="AL623" s="188"/>
      <c r="AM623" s="188"/>
      <c r="AN623" s="188"/>
      <c r="AO623" s="188"/>
      <c r="AP623" s="188"/>
      <c r="AQ623" s="188"/>
      <c r="AR623" s="137"/>
      <c r="AS623" s="189"/>
      <c r="AT623" s="196"/>
      <c r="AU623" s="191"/>
      <c r="AV623" s="190"/>
      <c r="AW623" s="189"/>
      <c r="AX623" s="190"/>
      <c r="AY623" s="189"/>
      <c r="AZ623" s="192"/>
      <c r="BA623" s="192"/>
      <c r="BB623" s="190"/>
      <c r="BC623" s="197"/>
      <c r="BD623" s="197"/>
      <c r="BE623" s="190"/>
      <c r="BF623" s="192"/>
      <c r="BG623" s="192"/>
      <c r="BH623" s="10"/>
      <c r="BI623" s="10"/>
      <c r="BJ623" s="10"/>
      <c r="BK623" s="10"/>
      <c r="BL623" s="10"/>
      <c r="BM623" s="10"/>
      <c r="BN623" s="12"/>
      <c r="BO623" s="12"/>
    </row>
    <row r="624" spans="1:67" ht="13.5" customHeight="1" x14ac:dyDescent="0.35">
      <c r="A624" s="181"/>
      <c r="B624" s="194"/>
      <c r="C624" s="12"/>
      <c r="D624" s="12"/>
      <c r="E624" s="12"/>
      <c r="F624" s="12"/>
      <c r="G624" s="12"/>
      <c r="H624" s="131"/>
      <c r="I624" s="12"/>
      <c r="J624" s="12"/>
      <c r="K624" s="12"/>
      <c r="L624" s="12"/>
      <c r="M624" s="12"/>
      <c r="N624" s="54"/>
      <c r="O624" s="12"/>
      <c r="P624" s="12"/>
      <c r="Q624" s="12"/>
      <c r="R624" s="183"/>
      <c r="S624" s="183"/>
      <c r="T624" s="183"/>
      <c r="U624" s="183"/>
      <c r="V624" s="181"/>
      <c r="W624" s="184"/>
      <c r="X624" s="184"/>
      <c r="Y624" s="185"/>
      <c r="Z624" s="185"/>
      <c r="AA624" s="185"/>
      <c r="AB624" s="181"/>
      <c r="AC624" s="12"/>
      <c r="AD624" s="12"/>
      <c r="AE624" s="12"/>
      <c r="AF624" s="185"/>
      <c r="AG624" s="12"/>
      <c r="AH624" s="195"/>
      <c r="AI624" s="186"/>
      <c r="AJ624" s="187"/>
      <c r="AK624" s="187"/>
      <c r="AL624" s="188"/>
      <c r="AM624" s="188"/>
      <c r="AN624" s="188"/>
      <c r="AO624" s="188"/>
      <c r="AP624" s="188"/>
      <c r="AQ624" s="188"/>
      <c r="AR624" s="137"/>
      <c r="AS624" s="189"/>
      <c r="AT624" s="196"/>
      <c r="AU624" s="191"/>
      <c r="AV624" s="190"/>
      <c r="AW624" s="189"/>
      <c r="AX624" s="190"/>
      <c r="AY624" s="189"/>
      <c r="AZ624" s="192"/>
      <c r="BA624" s="192"/>
      <c r="BB624" s="190"/>
      <c r="BC624" s="197"/>
      <c r="BD624" s="197"/>
      <c r="BE624" s="190"/>
      <c r="BF624" s="192"/>
      <c r="BG624" s="192"/>
      <c r="BH624" s="10"/>
      <c r="BI624" s="10"/>
      <c r="BJ624" s="10"/>
      <c r="BK624" s="10"/>
      <c r="BL624" s="10"/>
      <c r="BM624" s="10"/>
      <c r="BN624" s="12"/>
      <c r="BO624" s="12"/>
    </row>
    <row r="625" spans="1:67" ht="13.5" customHeight="1" x14ac:dyDescent="0.35">
      <c r="A625" s="181"/>
      <c r="B625" s="194"/>
      <c r="C625" s="12"/>
      <c r="D625" s="12"/>
      <c r="E625" s="12"/>
      <c r="F625" s="12"/>
      <c r="G625" s="12"/>
      <c r="H625" s="131"/>
      <c r="I625" s="12"/>
      <c r="J625" s="12"/>
      <c r="K625" s="12"/>
      <c r="L625" s="12"/>
      <c r="M625" s="12"/>
      <c r="N625" s="54"/>
      <c r="O625" s="12"/>
      <c r="P625" s="12"/>
      <c r="Q625" s="12"/>
      <c r="R625" s="183"/>
      <c r="S625" s="183"/>
      <c r="T625" s="183"/>
      <c r="U625" s="183"/>
      <c r="V625" s="181"/>
      <c r="W625" s="184"/>
      <c r="X625" s="184"/>
      <c r="Y625" s="185"/>
      <c r="Z625" s="185"/>
      <c r="AA625" s="185"/>
      <c r="AB625" s="181"/>
      <c r="AC625" s="12"/>
      <c r="AD625" s="12"/>
      <c r="AE625" s="12"/>
      <c r="AF625" s="185"/>
      <c r="AG625" s="12"/>
      <c r="AH625" s="195"/>
      <c r="AI625" s="186"/>
      <c r="AJ625" s="187"/>
      <c r="AK625" s="187"/>
      <c r="AL625" s="188"/>
      <c r="AM625" s="188"/>
      <c r="AN625" s="188"/>
      <c r="AO625" s="188"/>
      <c r="AP625" s="188"/>
      <c r="AQ625" s="188"/>
      <c r="AR625" s="137"/>
      <c r="AS625" s="189"/>
      <c r="AT625" s="196"/>
      <c r="AU625" s="191"/>
      <c r="AV625" s="190"/>
      <c r="AW625" s="189"/>
      <c r="AX625" s="190"/>
      <c r="AY625" s="189"/>
      <c r="AZ625" s="192"/>
      <c r="BA625" s="192"/>
      <c r="BB625" s="190"/>
      <c r="BC625" s="197"/>
      <c r="BD625" s="197"/>
      <c r="BE625" s="190"/>
      <c r="BF625" s="192"/>
      <c r="BG625" s="192"/>
      <c r="BH625" s="10"/>
      <c r="BI625" s="10"/>
      <c r="BJ625" s="10"/>
      <c r="BK625" s="10"/>
      <c r="BL625" s="10"/>
      <c r="BM625" s="10"/>
      <c r="BN625" s="12"/>
      <c r="BO625" s="12"/>
    </row>
    <row r="626" spans="1:67" ht="13.5" customHeight="1" x14ac:dyDescent="0.35">
      <c r="A626" s="181"/>
      <c r="B626" s="194"/>
      <c r="C626" s="12"/>
      <c r="D626" s="12"/>
      <c r="E626" s="12"/>
      <c r="F626" s="12"/>
      <c r="G626" s="12"/>
      <c r="H626" s="131"/>
      <c r="I626" s="12"/>
      <c r="J626" s="12"/>
      <c r="K626" s="12"/>
      <c r="L626" s="12"/>
      <c r="M626" s="12"/>
      <c r="N626" s="54"/>
      <c r="O626" s="12"/>
      <c r="P626" s="12"/>
      <c r="Q626" s="12"/>
      <c r="R626" s="183"/>
      <c r="S626" s="183"/>
      <c r="T626" s="183"/>
      <c r="U626" s="183"/>
      <c r="V626" s="181"/>
      <c r="W626" s="184"/>
      <c r="X626" s="184"/>
      <c r="Y626" s="185"/>
      <c r="Z626" s="185"/>
      <c r="AA626" s="185"/>
      <c r="AB626" s="181"/>
      <c r="AC626" s="12"/>
      <c r="AD626" s="12"/>
      <c r="AE626" s="12"/>
      <c r="AF626" s="185"/>
      <c r="AG626" s="12"/>
      <c r="AH626" s="195"/>
      <c r="AI626" s="186"/>
      <c r="AJ626" s="187"/>
      <c r="AK626" s="187"/>
      <c r="AL626" s="188"/>
      <c r="AM626" s="188"/>
      <c r="AN626" s="188"/>
      <c r="AO626" s="188"/>
      <c r="AP626" s="188"/>
      <c r="AQ626" s="188"/>
      <c r="AR626" s="137"/>
      <c r="AS626" s="189"/>
      <c r="AT626" s="196"/>
      <c r="AU626" s="191"/>
      <c r="AV626" s="190"/>
      <c r="AW626" s="189"/>
      <c r="AX626" s="190"/>
      <c r="AY626" s="189"/>
      <c r="AZ626" s="192"/>
      <c r="BA626" s="192"/>
      <c r="BB626" s="190"/>
      <c r="BC626" s="197"/>
      <c r="BD626" s="197"/>
      <c r="BE626" s="190"/>
      <c r="BF626" s="192"/>
      <c r="BG626" s="192"/>
      <c r="BH626" s="10"/>
      <c r="BI626" s="10"/>
      <c r="BJ626" s="10"/>
      <c r="BK626" s="10"/>
      <c r="BL626" s="10"/>
      <c r="BM626" s="10"/>
      <c r="BN626" s="12"/>
      <c r="BO626" s="12"/>
    </row>
    <row r="627" spans="1:67" ht="13.5" customHeight="1" x14ac:dyDescent="0.35">
      <c r="A627" s="181"/>
      <c r="B627" s="194"/>
      <c r="C627" s="12"/>
      <c r="D627" s="12"/>
      <c r="E627" s="12"/>
      <c r="F627" s="12"/>
      <c r="G627" s="12"/>
      <c r="H627" s="131"/>
      <c r="I627" s="12"/>
      <c r="J627" s="12"/>
      <c r="K627" s="12"/>
      <c r="L627" s="12"/>
      <c r="M627" s="12"/>
      <c r="N627" s="54"/>
      <c r="O627" s="12"/>
      <c r="P627" s="12"/>
      <c r="Q627" s="12"/>
      <c r="R627" s="183"/>
      <c r="S627" s="183"/>
      <c r="T627" s="183"/>
      <c r="U627" s="183"/>
      <c r="V627" s="181"/>
      <c r="W627" s="184"/>
      <c r="X627" s="184"/>
      <c r="Y627" s="185"/>
      <c r="Z627" s="185"/>
      <c r="AA627" s="185"/>
      <c r="AB627" s="181"/>
      <c r="AC627" s="12"/>
      <c r="AD627" s="12"/>
      <c r="AE627" s="12"/>
      <c r="AF627" s="185"/>
      <c r="AG627" s="12"/>
      <c r="AH627" s="195"/>
      <c r="AI627" s="186"/>
      <c r="AJ627" s="187"/>
      <c r="AK627" s="187"/>
      <c r="AL627" s="188"/>
      <c r="AM627" s="188"/>
      <c r="AN627" s="188"/>
      <c r="AO627" s="188"/>
      <c r="AP627" s="188"/>
      <c r="AQ627" s="188"/>
      <c r="AR627" s="137"/>
      <c r="AS627" s="189"/>
      <c r="AT627" s="196"/>
      <c r="AU627" s="191"/>
      <c r="AV627" s="190"/>
      <c r="AW627" s="189"/>
      <c r="AX627" s="190"/>
      <c r="AY627" s="189"/>
      <c r="AZ627" s="192"/>
      <c r="BA627" s="192"/>
      <c r="BB627" s="190"/>
      <c r="BC627" s="197"/>
      <c r="BD627" s="197"/>
      <c r="BE627" s="190"/>
      <c r="BF627" s="192"/>
      <c r="BG627" s="192"/>
      <c r="BH627" s="10"/>
      <c r="BI627" s="10"/>
      <c r="BJ627" s="10"/>
      <c r="BK627" s="10"/>
      <c r="BL627" s="10"/>
      <c r="BM627" s="10"/>
      <c r="BN627" s="12"/>
      <c r="BO627" s="12"/>
    </row>
    <row r="628" spans="1:67" ht="13.5" customHeight="1" x14ac:dyDescent="0.35">
      <c r="A628" s="181"/>
      <c r="B628" s="194"/>
      <c r="C628" s="12"/>
      <c r="D628" s="12"/>
      <c r="E628" s="12"/>
      <c r="F628" s="12"/>
      <c r="G628" s="12"/>
      <c r="H628" s="131"/>
      <c r="I628" s="12"/>
      <c r="J628" s="12"/>
      <c r="K628" s="12"/>
      <c r="L628" s="12"/>
      <c r="M628" s="12"/>
      <c r="N628" s="54"/>
      <c r="O628" s="12"/>
      <c r="P628" s="12"/>
      <c r="Q628" s="12"/>
      <c r="R628" s="183"/>
      <c r="S628" s="183"/>
      <c r="T628" s="183"/>
      <c r="U628" s="183"/>
      <c r="V628" s="181"/>
      <c r="W628" s="184"/>
      <c r="X628" s="184"/>
      <c r="Y628" s="185"/>
      <c r="Z628" s="185"/>
      <c r="AA628" s="185"/>
      <c r="AB628" s="181"/>
      <c r="AC628" s="12"/>
      <c r="AD628" s="12"/>
      <c r="AE628" s="12"/>
      <c r="AF628" s="185"/>
      <c r="AG628" s="12"/>
      <c r="AH628" s="195"/>
      <c r="AI628" s="186"/>
      <c r="AJ628" s="187"/>
      <c r="AK628" s="187"/>
      <c r="AL628" s="188"/>
      <c r="AM628" s="188"/>
      <c r="AN628" s="188"/>
      <c r="AO628" s="188"/>
      <c r="AP628" s="188"/>
      <c r="AQ628" s="188"/>
      <c r="AR628" s="137"/>
      <c r="AS628" s="189"/>
      <c r="AT628" s="196"/>
      <c r="AU628" s="191"/>
      <c r="AV628" s="190"/>
      <c r="AW628" s="189"/>
      <c r="AX628" s="190"/>
      <c r="AY628" s="189"/>
      <c r="AZ628" s="192"/>
      <c r="BA628" s="192"/>
      <c r="BB628" s="190"/>
      <c r="BC628" s="197"/>
      <c r="BD628" s="197"/>
      <c r="BE628" s="190"/>
      <c r="BF628" s="192"/>
      <c r="BG628" s="192"/>
      <c r="BH628" s="10"/>
      <c r="BI628" s="10"/>
      <c r="BJ628" s="10"/>
      <c r="BK628" s="10"/>
      <c r="BL628" s="10"/>
      <c r="BM628" s="10"/>
      <c r="BN628" s="12"/>
      <c r="BO628" s="12"/>
    </row>
    <row r="629" spans="1:67" ht="13.5" customHeight="1" x14ac:dyDescent="0.35">
      <c r="A629" s="181"/>
      <c r="B629" s="194"/>
      <c r="C629" s="12"/>
      <c r="D629" s="12"/>
      <c r="E629" s="12"/>
      <c r="F629" s="12"/>
      <c r="G629" s="12"/>
      <c r="H629" s="131"/>
      <c r="I629" s="12"/>
      <c r="J629" s="12"/>
      <c r="K629" s="12"/>
      <c r="L629" s="12"/>
      <c r="M629" s="12"/>
      <c r="N629" s="54"/>
      <c r="O629" s="12"/>
      <c r="P629" s="12"/>
      <c r="Q629" s="12"/>
      <c r="R629" s="183"/>
      <c r="S629" s="183"/>
      <c r="T629" s="183"/>
      <c r="U629" s="183"/>
      <c r="V629" s="181"/>
      <c r="W629" s="184"/>
      <c r="X629" s="184"/>
      <c r="Y629" s="185"/>
      <c r="Z629" s="185"/>
      <c r="AA629" s="185"/>
      <c r="AB629" s="181"/>
      <c r="AC629" s="12"/>
      <c r="AD629" s="12"/>
      <c r="AE629" s="12"/>
      <c r="AF629" s="185"/>
      <c r="AG629" s="12"/>
      <c r="AH629" s="195"/>
      <c r="AI629" s="186"/>
      <c r="AJ629" s="187"/>
      <c r="AK629" s="187"/>
      <c r="AL629" s="188"/>
      <c r="AM629" s="188"/>
      <c r="AN629" s="188"/>
      <c r="AO629" s="188"/>
      <c r="AP629" s="188"/>
      <c r="AQ629" s="188"/>
      <c r="AR629" s="137"/>
      <c r="AS629" s="189"/>
      <c r="AT629" s="196"/>
      <c r="AU629" s="191"/>
      <c r="AV629" s="190"/>
      <c r="AW629" s="189"/>
      <c r="AX629" s="190"/>
      <c r="AY629" s="189"/>
      <c r="AZ629" s="192"/>
      <c r="BA629" s="192"/>
      <c r="BB629" s="190"/>
      <c r="BC629" s="197"/>
      <c r="BD629" s="197"/>
      <c r="BE629" s="190"/>
      <c r="BF629" s="192"/>
      <c r="BG629" s="192"/>
      <c r="BH629" s="10"/>
      <c r="BI629" s="10"/>
      <c r="BJ629" s="10"/>
      <c r="BK629" s="10"/>
      <c r="BL629" s="10"/>
      <c r="BM629" s="10"/>
      <c r="BN629" s="12"/>
      <c r="BO629" s="12"/>
    </row>
    <row r="630" spans="1:67" ht="13.5" customHeight="1" x14ac:dyDescent="0.35">
      <c r="A630" s="181"/>
      <c r="B630" s="194"/>
      <c r="C630" s="12"/>
      <c r="D630" s="12"/>
      <c r="E630" s="12"/>
      <c r="F630" s="12"/>
      <c r="G630" s="12"/>
      <c r="H630" s="131"/>
      <c r="I630" s="12"/>
      <c r="J630" s="12"/>
      <c r="K630" s="12"/>
      <c r="L630" s="12"/>
      <c r="M630" s="12"/>
      <c r="N630" s="54"/>
      <c r="O630" s="12"/>
      <c r="P630" s="12"/>
      <c r="Q630" s="12"/>
      <c r="R630" s="183"/>
      <c r="S630" s="183"/>
      <c r="T630" s="183"/>
      <c r="U630" s="183"/>
      <c r="V630" s="181"/>
      <c r="W630" s="184"/>
      <c r="X630" s="184"/>
      <c r="Y630" s="185"/>
      <c r="Z630" s="185"/>
      <c r="AA630" s="185"/>
      <c r="AB630" s="181"/>
      <c r="AC630" s="12"/>
      <c r="AD630" s="12"/>
      <c r="AE630" s="12"/>
      <c r="AF630" s="185"/>
      <c r="AG630" s="12"/>
      <c r="AH630" s="195"/>
      <c r="AI630" s="186"/>
      <c r="AJ630" s="187"/>
      <c r="AK630" s="187"/>
      <c r="AL630" s="188"/>
      <c r="AM630" s="188"/>
      <c r="AN630" s="188"/>
      <c r="AO630" s="188"/>
      <c r="AP630" s="188"/>
      <c r="AQ630" s="188"/>
      <c r="AR630" s="137"/>
      <c r="AS630" s="189"/>
      <c r="AT630" s="196"/>
      <c r="AU630" s="191"/>
      <c r="AV630" s="190"/>
      <c r="AW630" s="189"/>
      <c r="AX630" s="190"/>
      <c r="AY630" s="189"/>
      <c r="AZ630" s="192"/>
      <c r="BA630" s="192"/>
      <c r="BB630" s="190"/>
      <c r="BC630" s="197"/>
      <c r="BD630" s="197"/>
      <c r="BE630" s="190"/>
      <c r="BF630" s="192"/>
      <c r="BG630" s="192"/>
      <c r="BH630" s="10"/>
      <c r="BI630" s="10"/>
      <c r="BJ630" s="10"/>
      <c r="BK630" s="10"/>
      <c r="BL630" s="10"/>
      <c r="BM630" s="10"/>
      <c r="BN630" s="12"/>
      <c r="BO630" s="12"/>
    </row>
    <row r="631" spans="1:67" ht="13.5" customHeight="1" x14ac:dyDescent="0.35">
      <c r="A631" s="181"/>
      <c r="B631" s="194"/>
      <c r="C631" s="12"/>
      <c r="D631" s="12"/>
      <c r="E631" s="12"/>
      <c r="F631" s="12"/>
      <c r="G631" s="12"/>
      <c r="H631" s="131"/>
      <c r="I631" s="12"/>
      <c r="J631" s="12"/>
      <c r="K631" s="12"/>
      <c r="L631" s="12"/>
      <c r="M631" s="12"/>
      <c r="N631" s="54"/>
      <c r="O631" s="12"/>
      <c r="P631" s="12"/>
      <c r="Q631" s="12"/>
      <c r="R631" s="183"/>
      <c r="S631" s="183"/>
      <c r="T631" s="183"/>
      <c r="U631" s="183"/>
      <c r="V631" s="181"/>
      <c r="W631" s="184"/>
      <c r="X631" s="184"/>
      <c r="Y631" s="185"/>
      <c r="Z631" s="185"/>
      <c r="AA631" s="185"/>
      <c r="AB631" s="181"/>
      <c r="AC631" s="12"/>
      <c r="AD631" s="12"/>
      <c r="AE631" s="12"/>
      <c r="AF631" s="185"/>
      <c r="AG631" s="12"/>
      <c r="AH631" s="195"/>
      <c r="AI631" s="186"/>
      <c r="AJ631" s="187"/>
      <c r="AK631" s="187"/>
      <c r="AL631" s="188"/>
      <c r="AM631" s="188"/>
      <c r="AN631" s="188"/>
      <c r="AO631" s="188"/>
      <c r="AP631" s="188"/>
      <c r="AQ631" s="188"/>
      <c r="AR631" s="137"/>
      <c r="AS631" s="189"/>
      <c r="AT631" s="196"/>
      <c r="AU631" s="191"/>
      <c r="AV631" s="190"/>
      <c r="AW631" s="189"/>
      <c r="AX631" s="190"/>
      <c r="AY631" s="189"/>
      <c r="AZ631" s="192"/>
      <c r="BA631" s="192"/>
      <c r="BB631" s="190"/>
      <c r="BC631" s="197"/>
      <c r="BD631" s="197"/>
      <c r="BE631" s="190"/>
      <c r="BF631" s="192"/>
      <c r="BG631" s="192"/>
      <c r="BH631" s="10"/>
      <c r="BI631" s="10"/>
      <c r="BJ631" s="10"/>
      <c r="BK631" s="10"/>
      <c r="BL631" s="10"/>
      <c r="BM631" s="10"/>
      <c r="BN631" s="12"/>
      <c r="BO631" s="12"/>
    </row>
    <row r="632" spans="1:67" ht="13.5" customHeight="1" x14ac:dyDescent="0.35">
      <c r="A632" s="181"/>
      <c r="B632" s="194"/>
      <c r="C632" s="12"/>
      <c r="D632" s="12"/>
      <c r="E632" s="12"/>
      <c r="F632" s="12"/>
      <c r="G632" s="12"/>
      <c r="H632" s="131"/>
      <c r="I632" s="12"/>
      <c r="J632" s="12"/>
      <c r="K632" s="12"/>
      <c r="L632" s="12"/>
      <c r="M632" s="12"/>
      <c r="N632" s="54"/>
      <c r="O632" s="12"/>
      <c r="P632" s="12"/>
      <c r="Q632" s="12"/>
      <c r="R632" s="183"/>
      <c r="S632" s="183"/>
      <c r="T632" s="183"/>
      <c r="U632" s="183"/>
      <c r="V632" s="181"/>
      <c r="W632" s="184"/>
      <c r="X632" s="184"/>
      <c r="Y632" s="185"/>
      <c r="Z632" s="185"/>
      <c r="AA632" s="185"/>
      <c r="AB632" s="181"/>
      <c r="AC632" s="12"/>
      <c r="AD632" s="12"/>
      <c r="AE632" s="12"/>
      <c r="AF632" s="185"/>
      <c r="AG632" s="12"/>
      <c r="AH632" s="195"/>
      <c r="AI632" s="186"/>
      <c r="AJ632" s="187"/>
      <c r="AK632" s="187"/>
      <c r="AL632" s="188"/>
      <c r="AM632" s="188"/>
      <c r="AN632" s="188"/>
      <c r="AO632" s="188"/>
      <c r="AP632" s="188"/>
      <c r="AQ632" s="188"/>
      <c r="AR632" s="137"/>
      <c r="AS632" s="189"/>
      <c r="AT632" s="196"/>
      <c r="AU632" s="191"/>
      <c r="AV632" s="190"/>
      <c r="AW632" s="189"/>
      <c r="AX632" s="190"/>
      <c r="AY632" s="189"/>
      <c r="AZ632" s="192"/>
      <c r="BA632" s="192"/>
      <c r="BB632" s="190"/>
      <c r="BC632" s="197"/>
      <c r="BD632" s="197"/>
      <c r="BE632" s="190"/>
      <c r="BF632" s="192"/>
      <c r="BG632" s="192"/>
      <c r="BH632" s="10"/>
      <c r="BI632" s="10"/>
      <c r="BJ632" s="10"/>
      <c r="BK632" s="10"/>
      <c r="BL632" s="10"/>
      <c r="BM632" s="10"/>
      <c r="BN632" s="12"/>
      <c r="BO632" s="12"/>
    </row>
    <row r="633" spans="1:67" ht="13.5" customHeight="1" x14ac:dyDescent="0.35">
      <c r="A633" s="181"/>
      <c r="B633" s="194"/>
      <c r="C633" s="12"/>
      <c r="D633" s="12"/>
      <c r="E633" s="12"/>
      <c r="F633" s="12"/>
      <c r="G633" s="12"/>
      <c r="H633" s="131"/>
      <c r="I633" s="12"/>
      <c r="J633" s="12"/>
      <c r="K633" s="12"/>
      <c r="L633" s="12"/>
      <c r="M633" s="12"/>
      <c r="N633" s="54"/>
      <c r="O633" s="12"/>
      <c r="P633" s="12"/>
      <c r="Q633" s="12"/>
      <c r="R633" s="183"/>
      <c r="S633" s="183"/>
      <c r="T633" s="183"/>
      <c r="U633" s="183"/>
      <c r="V633" s="181"/>
      <c r="W633" s="184"/>
      <c r="X633" s="184"/>
      <c r="Y633" s="185"/>
      <c r="Z633" s="185"/>
      <c r="AA633" s="185"/>
      <c r="AB633" s="181"/>
      <c r="AC633" s="12"/>
      <c r="AD633" s="12"/>
      <c r="AE633" s="12"/>
      <c r="AF633" s="185"/>
      <c r="AG633" s="12"/>
      <c r="AH633" s="195"/>
      <c r="AI633" s="186"/>
      <c r="AJ633" s="187"/>
      <c r="AK633" s="187"/>
      <c r="AL633" s="188"/>
      <c r="AM633" s="188"/>
      <c r="AN633" s="188"/>
      <c r="AO633" s="188"/>
      <c r="AP633" s="188"/>
      <c r="AQ633" s="188"/>
      <c r="AR633" s="137"/>
      <c r="AS633" s="189"/>
      <c r="AT633" s="196"/>
      <c r="AU633" s="191"/>
      <c r="AV633" s="190"/>
      <c r="AW633" s="189"/>
      <c r="AX633" s="190"/>
      <c r="AY633" s="189"/>
      <c r="AZ633" s="192"/>
      <c r="BA633" s="192"/>
      <c r="BB633" s="190"/>
      <c r="BC633" s="197"/>
      <c r="BD633" s="197"/>
      <c r="BE633" s="190"/>
      <c r="BF633" s="192"/>
      <c r="BG633" s="192"/>
      <c r="BH633" s="10"/>
      <c r="BI633" s="10"/>
      <c r="BJ633" s="10"/>
      <c r="BK633" s="10"/>
      <c r="BL633" s="10"/>
      <c r="BM633" s="10"/>
      <c r="BN633" s="12"/>
      <c r="BO633" s="12"/>
    </row>
    <row r="634" spans="1:67" ht="13.5" customHeight="1" x14ac:dyDescent="0.35">
      <c r="A634" s="181"/>
      <c r="B634" s="194"/>
      <c r="C634" s="12"/>
      <c r="D634" s="12"/>
      <c r="E634" s="12"/>
      <c r="F634" s="12"/>
      <c r="G634" s="12"/>
      <c r="H634" s="131"/>
      <c r="I634" s="12"/>
      <c r="J634" s="12"/>
      <c r="K634" s="12"/>
      <c r="L634" s="12"/>
      <c r="M634" s="12"/>
      <c r="N634" s="54"/>
      <c r="O634" s="12"/>
      <c r="P634" s="12"/>
      <c r="Q634" s="12"/>
      <c r="R634" s="183"/>
      <c r="S634" s="183"/>
      <c r="T634" s="183"/>
      <c r="U634" s="183"/>
      <c r="V634" s="181"/>
      <c r="W634" s="184"/>
      <c r="X634" s="184"/>
      <c r="Y634" s="185"/>
      <c r="Z634" s="185"/>
      <c r="AA634" s="185"/>
      <c r="AB634" s="181"/>
      <c r="AC634" s="12"/>
      <c r="AD634" s="12"/>
      <c r="AE634" s="12"/>
      <c r="AF634" s="185"/>
      <c r="AG634" s="12"/>
      <c r="AH634" s="195"/>
      <c r="AI634" s="186"/>
      <c r="AJ634" s="187"/>
      <c r="AK634" s="187"/>
      <c r="AL634" s="188"/>
      <c r="AM634" s="188"/>
      <c r="AN634" s="188"/>
      <c r="AO634" s="188"/>
      <c r="AP634" s="188"/>
      <c r="AQ634" s="188"/>
      <c r="AR634" s="137"/>
      <c r="AS634" s="189"/>
      <c r="AT634" s="196"/>
      <c r="AU634" s="191"/>
      <c r="AV634" s="190"/>
      <c r="AW634" s="189"/>
      <c r="AX634" s="190"/>
      <c r="AY634" s="189"/>
      <c r="AZ634" s="192"/>
      <c r="BA634" s="192"/>
      <c r="BB634" s="190"/>
      <c r="BC634" s="197"/>
      <c r="BD634" s="197"/>
      <c r="BE634" s="190"/>
      <c r="BF634" s="192"/>
      <c r="BG634" s="192"/>
      <c r="BH634" s="10"/>
      <c r="BI634" s="10"/>
      <c r="BJ634" s="10"/>
      <c r="BK634" s="10"/>
      <c r="BL634" s="10"/>
      <c r="BM634" s="10"/>
      <c r="BN634" s="12"/>
      <c r="BO634" s="12"/>
    </row>
    <row r="635" spans="1:67" ht="13.5" customHeight="1" x14ac:dyDescent="0.35">
      <c r="A635" s="181"/>
      <c r="B635" s="194"/>
      <c r="C635" s="12"/>
      <c r="D635" s="12"/>
      <c r="E635" s="12"/>
      <c r="F635" s="12"/>
      <c r="G635" s="12"/>
      <c r="H635" s="131"/>
      <c r="I635" s="12"/>
      <c r="J635" s="12"/>
      <c r="K635" s="12"/>
      <c r="L635" s="12"/>
      <c r="M635" s="12"/>
      <c r="N635" s="54"/>
      <c r="O635" s="12"/>
      <c r="P635" s="12"/>
      <c r="Q635" s="12"/>
      <c r="R635" s="183"/>
      <c r="S635" s="183"/>
      <c r="T635" s="183"/>
      <c r="U635" s="183"/>
      <c r="V635" s="181"/>
      <c r="W635" s="184"/>
      <c r="X635" s="184"/>
      <c r="Y635" s="185"/>
      <c r="Z635" s="185"/>
      <c r="AA635" s="185"/>
      <c r="AB635" s="181"/>
      <c r="AC635" s="12"/>
      <c r="AD635" s="12"/>
      <c r="AE635" s="12"/>
      <c r="AF635" s="185"/>
      <c r="AG635" s="12"/>
      <c r="AH635" s="195"/>
      <c r="AI635" s="186"/>
      <c r="AJ635" s="187"/>
      <c r="AK635" s="187"/>
      <c r="AL635" s="188"/>
      <c r="AM635" s="188"/>
      <c r="AN635" s="188"/>
      <c r="AO635" s="188"/>
      <c r="AP635" s="188"/>
      <c r="AQ635" s="188"/>
      <c r="AR635" s="137"/>
      <c r="AS635" s="189"/>
      <c r="AT635" s="196"/>
      <c r="AU635" s="191"/>
      <c r="AV635" s="190"/>
      <c r="AW635" s="189"/>
      <c r="AX635" s="190"/>
      <c r="AY635" s="189"/>
      <c r="AZ635" s="192"/>
      <c r="BA635" s="192"/>
      <c r="BB635" s="190"/>
      <c r="BC635" s="197"/>
      <c r="BD635" s="197"/>
      <c r="BE635" s="190"/>
      <c r="BF635" s="192"/>
      <c r="BG635" s="192"/>
      <c r="BH635" s="10"/>
      <c r="BI635" s="10"/>
      <c r="BJ635" s="10"/>
      <c r="BK635" s="10"/>
      <c r="BL635" s="10"/>
      <c r="BM635" s="10"/>
      <c r="BN635" s="12"/>
      <c r="BO635" s="12"/>
    </row>
    <row r="636" spans="1:67" ht="13.5" customHeight="1" x14ac:dyDescent="0.35">
      <c r="A636" s="181"/>
      <c r="B636" s="194"/>
      <c r="C636" s="12"/>
      <c r="D636" s="12"/>
      <c r="E636" s="12"/>
      <c r="F636" s="12"/>
      <c r="G636" s="12"/>
      <c r="H636" s="131"/>
      <c r="I636" s="12"/>
      <c r="J636" s="12"/>
      <c r="K636" s="12"/>
      <c r="L636" s="12"/>
      <c r="M636" s="12"/>
      <c r="N636" s="54"/>
      <c r="O636" s="12"/>
      <c r="P636" s="12"/>
      <c r="Q636" s="12"/>
      <c r="R636" s="183"/>
      <c r="S636" s="183"/>
      <c r="T636" s="183"/>
      <c r="U636" s="183"/>
      <c r="V636" s="181"/>
      <c r="W636" s="184"/>
      <c r="X636" s="184"/>
      <c r="Y636" s="185"/>
      <c r="Z636" s="185"/>
      <c r="AA636" s="185"/>
      <c r="AB636" s="181"/>
      <c r="AC636" s="12"/>
      <c r="AD636" s="12"/>
      <c r="AE636" s="12"/>
      <c r="AF636" s="185"/>
      <c r="AG636" s="12"/>
      <c r="AH636" s="195"/>
      <c r="AI636" s="186"/>
      <c r="AJ636" s="187"/>
      <c r="AK636" s="187"/>
      <c r="AL636" s="188"/>
      <c r="AM636" s="188"/>
      <c r="AN636" s="188"/>
      <c r="AO636" s="188"/>
      <c r="AP636" s="188"/>
      <c r="AQ636" s="188"/>
      <c r="AR636" s="137"/>
      <c r="AS636" s="189"/>
      <c r="AT636" s="196"/>
      <c r="AU636" s="191"/>
      <c r="AV636" s="190"/>
      <c r="AW636" s="189"/>
      <c r="AX636" s="190"/>
      <c r="AY636" s="189"/>
      <c r="AZ636" s="192"/>
      <c r="BA636" s="192"/>
      <c r="BB636" s="190"/>
      <c r="BC636" s="197"/>
      <c r="BD636" s="197"/>
      <c r="BE636" s="190"/>
      <c r="BF636" s="192"/>
      <c r="BG636" s="192"/>
      <c r="BH636" s="10"/>
      <c r="BI636" s="10"/>
      <c r="BJ636" s="10"/>
      <c r="BK636" s="10"/>
      <c r="BL636" s="10"/>
      <c r="BM636" s="10"/>
      <c r="BN636" s="12"/>
      <c r="BO636" s="12"/>
    </row>
    <row r="637" spans="1:67" ht="13.5" customHeight="1" x14ac:dyDescent="0.35">
      <c r="A637" s="181"/>
      <c r="B637" s="194"/>
      <c r="C637" s="12"/>
      <c r="D637" s="12"/>
      <c r="E637" s="12"/>
      <c r="F637" s="12"/>
      <c r="G637" s="12"/>
      <c r="H637" s="131"/>
      <c r="I637" s="12"/>
      <c r="J637" s="12"/>
      <c r="K637" s="12"/>
      <c r="L637" s="12"/>
      <c r="M637" s="12"/>
      <c r="N637" s="54"/>
      <c r="O637" s="12"/>
      <c r="P637" s="12"/>
      <c r="Q637" s="12"/>
      <c r="R637" s="183"/>
      <c r="S637" s="183"/>
      <c r="T637" s="183"/>
      <c r="U637" s="183"/>
      <c r="V637" s="181"/>
      <c r="W637" s="184"/>
      <c r="X637" s="184"/>
      <c r="Y637" s="185"/>
      <c r="Z637" s="185"/>
      <c r="AA637" s="185"/>
      <c r="AB637" s="181"/>
      <c r="AC637" s="12"/>
      <c r="AD637" s="12"/>
      <c r="AE637" s="12"/>
      <c r="AF637" s="185"/>
      <c r="AG637" s="12"/>
      <c r="AH637" s="195"/>
      <c r="AI637" s="186"/>
      <c r="AJ637" s="187"/>
      <c r="AK637" s="187"/>
      <c r="AL637" s="188"/>
      <c r="AM637" s="188"/>
      <c r="AN637" s="188"/>
      <c r="AO637" s="188"/>
      <c r="AP637" s="188"/>
      <c r="AQ637" s="188"/>
      <c r="AR637" s="137"/>
      <c r="AS637" s="189"/>
      <c r="AT637" s="196"/>
      <c r="AU637" s="191"/>
      <c r="AV637" s="190"/>
      <c r="AW637" s="189"/>
      <c r="AX637" s="190"/>
      <c r="AY637" s="189"/>
      <c r="AZ637" s="192"/>
      <c r="BA637" s="192"/>
      <c r="BB637" s="190"/>
      <c r="BC637" s="197"/>
      <c r="BD637" s="197"/>
      <c r="BE637" s="190"/>
      <c r="BF637" s="192"/>
      <c r="BG637" s="192"/>
      <c r="BH637" s="10"/>
      <c r="BI637" s="10"/>
      <c r="BJ637" s="10"/>
      <c r="BK637" s="10"/>
      <c r="BL637" s="10"/>
      <c r="BM637" s="10"/>
      <c r="BN637" s="12"/>
      <c r="BO637" s="12"/>
    </row>
    <row r="638" spans="1:67" ht="13.5" customHeight="1" x14ac:dyDescent="0.35">
      <c r="A638" s="181"/>
      <c r="B638" s="194"/>
      <c r="C638" s="12"/>
      <c r="D638" s="12"/>
      <c r="E638" s="12"/>
      <c r="F638" s="12"/>
      <c r="G638" s="12"/>
      <c r="H638" s="131"/>
      <c r="I638" s="12"/>
      <c r="J638" s="12"/>
      <c r="K638" s="12"/>
      <c r="L638" s="12"/>
      <c r="M638" s="12"/>
      <c r="N638" s="54"/>
      <c r="O638" s="12"/>
      <c r="P638" s="12"/>
      <c r="Q638" s="12"/>
      <c r="R638" s="183"/>
      <c r="S638" s="183"/>
      <c r="T638" s="183"/>
      <c r="U638" s="183"/>
      <c r="V638" s="181"/>
      <c r="W638" s="184"/>
      <c r="X638" s="184"/>
      <c r="Y638" s="185"/>
      <c r="Z638" s="185"/>
      <c r="AA638" s="185"/>
      <c r="AB638" s="181"/>
      <c r="AC638" s="12"/>
      <c r="AD638" s="12"/>
      <c r="AE638" s="12"/>
      <c r="AF638" s="185"/>
      <c r="AG638" s="12"/>
      <c r="AH638" s="195"/>
      <c r="AI638" s="186"/>
      <c r="AJ638" s="187"/>
      <c r="AK638" s="187"/>
      <c r="AL638" s="188"/>
      <c r="AM638" s="188"/>
      <c r="AN638" s="188"/>
      <c r="AO638" s="188"/>
      <c r="AP638" s="188"/>
      <c r="AQ638" s="188"/>
      <c r="AR638" s="137"/>
      <c r="AS638" s="189"/>
      <c r="AT638" s="196"/>
      <c r="AU638" s="191"/>
      <c r="AV638" s="190"/>
      <c r="AW638" s="189"/>
      <c r="AX638" s="190"/>
      <c r="AY638" s="189"/>
      <c r="AZ638" s="192"/>
      <c r="BA638" s="192"/>
      <c r="BB638" s="190"/>
      <c r="BC638" s="197"/>
      <c r="BD638" s="197"/>
      <c r="BE638" s="190"/>
      <c r="BF638" s="192"/>
      <c r="BG638" s="192"/>
      <c r="BH638" s="10"/>
      <c r="BI638" s="10"/>
      <c r="BJ638" s="10"/>
      <c r="BK638" s="10"/>
      <c r="BL638" s="10"/>
      <c r="BM638" s="10"/>
      <c r="BN638" s="12"/>
      <c r="BO638" s="12"/>
    </row>
    <row r="639" spans="1:67" ht="13.5" customHeight="1" x14ac:dyDescent="0.35">
      <c r="A639" s="181"/>
      <c r="B639" s="194"/>
      <c r="C639" s="12"/>
      <c r="D639" s="12"/>
      <c r="E639" s="12"/>
      <c r="F639" s="12"/>
      <c r="G639" s="12"/>
      <c r="H639" s="131"/>
      <c r="I639" s="12"/>
      <c r="J639" s="12"/>
      <c r="K639" s="12"/>
      <c r="L639" s="12"/>
      <c r="M639" s="12"/>
      <c r="N639" s="54"/>
      <c r="O639" s="12"/>
      <c r="P639" s="12"/>
      <c r="Q639" s="12"/>
      <c r="R639" s="183"/>
      <c r="S639" s="183"/>
      <c r="T639" s="183"/>
      <c r="U639" s="183"/>
      <c r="V639" s="181"/>
      <c r="W639" s="184"/>
      <c r="X639" s="184"/>
      <c r="Y639" s="185"/>
      <c r="Z639" s="185"/>
      <c r="AA639" s="185"/>
      <c r="AB639" s="181"/>
      <c r="AC639" s="12"/>
      <c r="AD639" s="12"/>
      <c r="AE639" s="12"/>
      <c r="AF639" s="185"/>
      <c r="AG639" s="12"/>
      <c r="AH639" s="195"/>
      <c r="AI639" s="186"/>
      <c r="AJ639" s="187"/>
      <c r="AK639" s="187"/>
      <c r="AL639" s="188"/>
      <c r="AM639" s="188"/>
      <c r="AN639" s="188"/>
      <c r="AO639" s="188"/>
      <c r="AP639" s="188"/>
      <c r="AQ639" s="188"/>
      <c r="AR639" s="137"/>
      <c r="AS639" s="189"/>
      <c r="AT639" s="196"/>
      <c r="AU639" s="191"/>
      <c r="AV639" s="190"/>
      <c r="AW639" s="189"/>
      <c r="AX639" s="190"/>
      <c r="AY639" s="189"/>
      <c r="AZ639" s="192"/>
      <c r="BA639" s="192"/>
      <c r="BB639" s="190"/>
      <c r="BC639" s="197"/>
      <c r="BD639" s="197"/>
      <c r="BE639" s="190"/>
      <c r="BF639" s="192"/>
      <c r="BG639" s="192"/>
      <c r="BH639" s="10"/>
      <c r="BI639" s="10"/>
      <c r="BJ639" s="10"/>
      <c r="BK639" s="10"/>
      <c r="BL639" s="10"/>
      <c r="BM639" s="10"/>
      <c r="BN639" s="12"/>
      <c r="BO639" s="12"/>
    </row>
    <row r="640" spans="1:67" ht="13.5" customHeight="1" x14ac:dyDescent="0.35">
      <c r="A640" s="181"/>
      <c r="B640" s="194"/>
      <c r="C640" s="12"/>
      <c r="D640" s="12"/>
      <c r="E640" s="12"/>
      <c r="F640" s="12"/>
      <c r="G640" s="12"/>
      <c r="H640" s="131"/>
      <c r="I640" s="12"/>
      <c r="J640" s="12"/>
      <c r="K640" s="12"/>
      <c r="L640" s="12"/>
      <c r="M640" s="12"/>
      <c r="N640" s="54"/>
      <c r="O640" s="12"/>
      <c r="P640" s="12"/>
      <c r="Q640" s="12"/>
      <c r="R640" s="183"/>
      <c r="S640" s="183"/>
      <c r="T640" s="183"/>
      <c r="U640" s="183"/>
      <c r="V640" s="181"/>
      <c r="W640" s="184"/>
      <c r="X640" s="184"/>
      <c r="Y640" s="185"/>
      <c r="Z640" s="185"/>
      <c r="AA640" s="185"/>
      <c r="AB640" s="181"/>
      <c r="AC640" s="12"/>
      <c r="AD640" s="12"/>
      <c r="AE640" s="12"/>
      <c r="AF640" s="185"/>
      <c r="AG640" s="12"/>
      <c r="AH640" s="195"/>
      <c r="AI640" s="186"/>
      <c r="AJ640" s="187"/>
      <c r="AK640" s="187"/>
      <c r="AL640" s="188"/>
      <c r="AM640" s="188"/>
      <c r="AN640" s="188"/>
      <c r="AO640" s="188"/>
      <c r="AP640" s="188"/>
      <c r="AQ640" s="188"/>
      <c r="AR640" s="137"/>
      <c r="AS640" s="189"/>
      <c r="AT640" s="196"/>
      <c r="AU640" s="191"/>
      <c r="AV640" s="190"/>
      <c r="AW640" s="189"/>
      <c r="AX640" s="190"/>
      <c r="AY640" s="189"/>
      <c r="AZ640" s="192"/>
      <c r="BA640" s="192"/>
      <c r="BB640" s="190"/>
      <c r="BC640" s="197"/>
      <c r="BD640" s="197"/>
      <c r="BE640" s="190"/>
      <c r="BF640" s="192"/>
      <c r="BG640" s="192"/>
      <c r="BH640" s="10"/>
      <c r="BI640" s="10"/>
      <c r="BJ640" s="10"/>
      <c r="BK640" s="10"/>
      <c r="BL640" s="10"/>
      <c r="BM640" s="10"/>
      <c r="BN640" s="12"/>
      <c r="BO640" s="12"/>
    </row>
    <row r="641" spans="1:67" ht="13.5" customHeight="1" x14ac:dyDescent="0.35">
      <c r="A641" s="181"/>
      <c r="B641" s="194"/>
      <c r="C641" s="12"/>
      <c r="D641" s="12"/>
      <c r="E641" s="12"/>
      <c r="F641" s="12"/>
      <c r="G641" s="12"/>
      <c r="H641" s="131"/>
      <c r="I641" s="12"/>
      <c r="J641" s="12"/>
      <c r="K641" s="12"/>
      <c r="L641" s="12"/>
      <c r="M641" s="12"/>
      <c r="N641" s="54"/>
      <c r="O641" s="12"/>
      <c r="P641" s="12"/>
      <c r="Q641" s="12"/>
      <c r="R641" s="183"/>
      <c r="S641" s="183"/>
      <c r="T641" s="183"/>
      <c r="U641" s="183"/>
      <c r="V641" s="181"/>
      <c r="W641" s="184"/>
      <c r="X641" s="184"/>
      <c r="Y641" s="185"/>
      <c r="Z641" s="185"/>
      <c r="AA641" s="185"/>
      <c r="AB641" s="181"/>
      <c r="AC641" s="12"/>
      <c r="AD641" s="12"/>
      <c r="AE641" s="12"/>
      <c r="AF641" s="185"/>
      <c r="AG641" s="12"/>
      <c r="AH641" s="195"/>
      <c r="AI641" s="186"/>
      <c r="AJ641" s="187"/>
      <c r="AK641" s="187"/>
      <c r="AL641" s="188"/>
      <c r="AM641" s="188"/>
      <c r="AN641" s="188"/>
      <c r="AO641" s="188"/>
      <c r="AP641" s="188"/>
      <c r="AQ641" s="188"/>
      <c r="AR641" s="137"/>
      <c r="AS641" s="189"/>
      <c r="AT641" s="196"/>
      <c r="AU641" s="191"/>
      <c r="AV641" s="190"/>
      <c r="AW641" s="189"/>
      <c r="AX641" s="190"/>
      <c r="AY641" s="189"/>
      <c r="AZ641" s="192"/>
      <c r="BA641" s="192"/>
      <c r="BB641" s="190"/>
      <c r="BC641" s="197"/>
      <c r="BD641" s="197"/>
      <c r="BE641" s="190"/>
      <c r="BF641" s="192"/>
      <c r="BG641" s="192"/>
      <c r="BH641" s="10"/>
      <c r="BI641" s="10"/>
      <c r="BJ641" s="10"/>
      <c r="BK641" s="10"/>
      <c r="BL641" s="10"/>
      <c r="BM641" s="10"/>
      <c r="BN641" s="12"/>
      <c r="BO641" s="12"/>
    </row>
    <row r="642" spans="1:67" ht="13.5" customHeight="1" x14ac:dyDescent="0.35">
      <c r="A642" s="181"/>
      <c r="B642" s="194"/>
      <c r="C642" s="12"/>
      <c r="D642" s="12"/>
      <c r="E642" s="12"/>
      <c r="F642" s="12"/>
      <c r="G642" s="12"/>
      <c r="H642" s="131"/>
      <c r="I642" s="12"/>
      <c r="J642" s="12"/>
      <c r="K642" s="12"/>
      <c r="L642" s="12"/>
      <c r="M642" s="12"/>
      <c r="N642" s="54"/>
      <c r="O642" s="12"/>
      <c r="P642" s="12"/>
      <c r="Q642" s="12"/>
      <c r="R642" s="183"/>
      <c r="S642" s="183"/>
      <c r="T642" s="183"/>
      <c r="U642" s="183"/>
      <c r="V642" s="181"/>
      <c r="W642" s="184"/>
      <c r="X642" s="184"/>
      <c r="Y642" s="185"/>
      <c r="Z642" s="185"/>
      <c r="AA642" s="185"/>
      <c r="AB642" s="181"/>
      <c r="AC642" s="12"/>
      <c r="AD642" s="12"/>
      <c r="AE642" s="12"/>
      <c r="AF642" s="185"/>
      <c r="AG642" s="12"/>
      <c r="AH642" s="195"/>
      <c r="AI642" s="186"/>
      <c r="AJ642" s="187"/>
      <c r="AK642" s="187"/>
      <c r="AL642" s="188"/>
      <c r="AM642" s="188"/>
      <c r="AN642" s="188"/>
      <c r="AO642" s="188"/>
      <c r="AP642" s="188"/>
      <c r="AQ642" s="188"/>
      <c r="AR642" s="137"/>
      <c r="AS642" s="189"/>
      <c r="AT642" s="196"/>
      <c r="AU642" s="191"/>
      <c r="AV642" s="190"/>
      <c r="AW642" s="189"/>
      <c r="AX642" s="190"/>
      <c r="AY642" s="189"/>
      <c r="AZ642" s="192"/>
      <c r="BA642" s="192"/>
      <c r="BB642" s="190"/>
      <c r="BC642" s="197"/>
      <c r="BD642" s="197"/>
      <c r="BE642" s="190"/>
      <c r="BF642" s="192"/>
      <c r="BG642" s="192"/>
      <c r="BH642" s="10"/>
      <c r="BI642" s="10"/>
      <c r="BJ642" s="10"/>
      <c r="BK642" s="10"/>
      <c r="BL642" s="10"/>
      <c r="BM642" s="10"/>
      <c r="BN642" s="12"/>
      <c r="BO642" s="12"/>
    </row>
    <row r="643" spans="1:67" ht="13.5" customHeight="1" x14ac:dyDescent="0.35">
      <c r="A643" s="181"/>
      <c r="B643" s="194"/>
      <c r="C643" s="12"/>
      <c r="D643" s="12"/>
      <c r="E643" s="12"/>
      <c r="F643" s="12"/>
      <c r="G643" s="12"/>
      <c r="H643" s="131"/>
      <c r="I643" s="12"/>
      <c r="J643" s="12"/>
      <c r="K643" s="12"/>
      <c r="L643" s="12"/>
      <c r="M643" s="12"/>
      <c r="N643" s="54"/>
      <c r="O643" s="12"/>
      <c r="P643" s="12"/>
      <c r="Q643" s="12"/>
      <c r="R643" s="183"/>
      <c r="S643" s="183"/>
      <c r="T643" s="183"/>
      <c r="U643" s="183"/>
      <c r="V643" s="181"/>
      <c r="W643" s="184"/>
      <c r="X643" s="184"/>
      <c r="Y643" s="185"/>
      <c r="Z643" s="185"/>
      <c r="AA643" s="185"/>
      <c r="AB643" s="181"/>
      <c r="AC643" s="12"/>
      <c r="AD643" s="12"/>
      <c r="AE643" s="12"/>
      <c r="AF643" s="185"/>
      <c r="AG643" s="12"/>
      <c r="AH643" s="195"/>
      <c r="AI643" s="186"/>
      <c r="AJ643" s="187"/>
      <c r="AK643" s="187"/>
      <c r="AL643" s="188"/>
      <c r="AM643" s="188"/>
      <c r="AN643" s="188"/>
      <c r="AO643" s="188"/>
      <c r="AP643" s="188"/>
      <c r="AQ643" s="188"/>
      <c r="AR643" s="137"/>
      <c r="AS643" s="189"/>
      <c r="AT643" s="196"/>
      <c r="AU643" s="191"/>
      <c r="AV643" s="190"/>
      <c r="AW643" s="189"/>
      <c r="AX643" s="190"/>
      <c r="AY643" s="189"/>
      <c r="AZ643" s="192"/>
      <c r="BA643" s="192"/>
      <c r="BB643" s="190"/>
      <c r="BC643" s="197"/>
      <c r="BD643" s="197"/>
      <c r="BE643" s="190"/>
      <c r="BF643" s="192"/>
      <c r="BG643" s="192"/>
      <c r="BH643" s="10"/>
      <c r="BI643" s="10"/>
      <c r="BJ643" s="10"/>
      <c r="BK643" s="10"/>
      <c r="BL643" s="10"/>
      <c r="BM643" s="10"/>
      <c r="BN643" s="12"/>
      <c r="BO643" s="12"/>
    </row>
    <row r="644" spans="1:67" ht="13.5" customHeight="1" x14ac:dyDescent="0.35">
      <c r="A644" s="181"/>
      <c r="B644" s="194"/>
      <c r="C644" s="12"/>
      <c r="D644" s="12"/>
      <c r="E644" s="12"/>
      <c r="F644" s="12"/>
      <c r="G644" s="12"/>
      <c r="H644" s="131"/>
      <c r="I644" s="12"/>
      <c r="J644" s="12"/>
      <c r="K644" s="12"/>
      <c r="L644" s="12"/>
      <c r="M644" s="12"/>
      <c r="N644" s="54"/>
      <c r="O644" s="12"/>
      <c r="P644" s="12"/>
      <c r="Q644" s="12"/>
      <c r="R644" s="183"/>
      <c r="S644" s="183"/>
      <c r="T644" s="183"/>
      <c r="U644" s="183"/>
      <c r="V644" s="181"/>
      <c r="W644" s="184"/>
      <c r="X644" s="184"/>
      <c r="Y644" s="185"/>
      <c r="Z644" s="185"/>
      <c r="AA644" s="185"/>
      <c r="AB644" s="181"/>
      <c r="AC644" s="12"/>
      <c r="AD644" s="12"/>
      <c r="AE644" s="12"/>
      <c r="AF644" s="185"/>
      <c r="AG644" s="12"/>
      <c r="AH644" s="195"/>
      <c r="AI644" s="186"/>
      <c r="AJ644" s="187"/>
      <c r="AK644" s="187"/>
      <c r="AL644" s="188"/>
      <c r="AM644" s="188"/>
      <c r="AN644" s="188"/>
      <c r="AO644" s="188"/>
      <c r="AP644" s="188"/>
      <c r="AQ644" s="188"/>
      <c r="AR644" s="137"/>
      <c r="AS644" s="189"/>
      <c r="AT644" s="196"/>
      <c r="AU644" s="191"/>
      <c r="AV644" s="190"/>
      <c r="AW644" s="189"/>
      <c r="AX644" s="190"/>
      <c r="AY644" s="189"/>
      <c r="AZ644" s="192"/>
      <c r="BA644" s="192"/>
      <c r="BB644" s="190"/>
      <c r="BC644" s="197"/>
      <c r="BD644" s="197"/>
      <c r="BE644" s="190"/>
      <c r="BF644" s="192"/>
      <c r="BG644" s="192"/>
      <c r="BH644" s="10"/>
      <c r="BI644" s="10"/>
      <c r="BJ644" s="10"/>
      <c r="BK644" s="10"/>
      <c r="BL644" s="10"/>
      <c r="BM644" s="10"/>
      <c r="BN644" s="12"/>
      <c r="BO644" s="12"/>
    </row>
    <row r="645" spans="1:67" ht="13.5" customHeight="1" x14ac:dyDescent="0.35">
      <c r="A645" s="181"/>
      <c r="B645" s="194"/>
      <c r="C645" s="12"/>
      <c r="D645" s="12"/>
      <c r="E645" s="12"/>
      <c r="F645" s="12"/>
      <c r="G645" s="12"/>
      <c r="H645" s="131"/>
      <c r="I645" s="12"/>
      <c r="J645" s="12"/>
      <c r="K645" s="12"/>
      <c r="L645" s="12"/>
      <c r="M645" s="12"/>
      <c r="N645" s="54"/>
      <c r="O645" s="12"/>
      <c r="P645" s="12"/>
      <c r="Q645" s="12"/>
      <c r="R645" s="183"/>
      <c r="S645" s="183"/>
      <c r="T645" s="183"/>
      <c r="U645" s="183"/>
      <c r="V645" s="181"/>
      <c r="W645" s="184"/>
      <c r="X645" s="184"/>
      <c r="Y645" s="185"/>
      <c r="Z645" s="185"/>
      <c r="AA645" s="185"/>
      <c r="AB645" s="181"/>
      <c r="AC645" s="12"/>
      <c r="AD645" s="12"/>
      <c r="AE645" s="12"/>
      <c r="AF645" s="185"/>
      <c r="AG645" s="12"/>
      <c r="AH645" s="195"/>
      <c r="AI645" s="186"/>
      <c r="AJ645" s="187"/>
      <c r="AK645" s="187"/>
      <c r="AL645" s="188"/>
      <c r="AM645" s="188"/>
      <c r="AN645" s="188"/>
      <c r="AO645" s="188"/>
      <c r="AP645" s="188"/>
      <c r="AQ645" s="188"/>
      <c r="AR645" s="137"/>
      <c r="AS645" s="189"/>
      <c r="AT645" s="196"/>
      <c r="AU645" s="191"/>
      <c r="AV645" s="190"/>
      <c r="AW645" s="189"/>
      <c r="AX645" s="190"/>
      <c r="AY645" s="189"/>
      <c r="AZ645" s="192"/>
      <c r="BA645" s="192"/>
      <c r="BB645" s="190"/>
      <c r="BC645" s="197"/>
      <c r="BD645" s="197"/>
      <c r="BE645" s="190"/>
      <c r="BF645" s="192"/>
      <c r="BG645" s="192"/>
      <c r="BH645" s="10"/>
      <c r="BI645" s="10"/>
      <c r="BJ645" s="10"/>
      <c r="BK645" s="10"/>
      <c r="BL645" s="10"/>
      <c r="BM645" s="10"/>
      <c r="BN645" s="12"/>
      <c r="BO645" s="12"/>
    </row>
    <row r="646" spans="1:67" ht="13.5" customHeight="1" x14ac:dyDescent="0.35">
      <c r="A646" s="181"/>
      <c r="B646" s="194"/>
      <c r="C646" s="12"/>
      <c r="D646" s="12"/>
      <c r="E646" s="12"/>
      <c r="F646" s="12"/>
      <c r="G646" s="12"/>
      <c r="H646" s="131"/>
      <c r="I646" s="12"/>
      <c r="J646" s="12"/>
      <c r="K646" s="12"/>
      <c r="L646" s="12"/>
      <c r="M646" s="12"/>
      <c r="N646" s="54"/>
      <c r="O646" s="12"/>
      <c r="P646" s="12"/>
      <c r="Q646" s="12"/>
      <c r="R646" s="183"/>
      <c r="S646" s="183"/>
      <c r="T646" s="183"/>
      <c r="U646" s="183"/>
      <c r="V646" s="181"/>
      <c r="W646" s="184"/>
      <c r="X646" s="184"/>
      <c r="Y646" s="185"/>
      <c r="Z646" s="185"/>
      <c r="AA646" s="185"/>
      <c r="AB646" s="181"/>
      <c r="AC646" s="12"/>
      <c r="AD646" s="12"/>
      <c r="AE646" s="12"/>
      <c r="AF646" s="185"/>
      <c r="AG646" s="12"/>
      <c r="AH646" s="195"/>
      <c r="AI646" s="186"/>
      <c r="AJ646" s="187"/>
      <c r="AK646" s="187"/>
      <c r="AL646" s="188"/>
      <c r="AM646" s="188"/>
      <c r="AN646" s="188"/>
      <c r="AO646" s="188"/>
      <c r="AP646" s="188"/>
      <c r="AQ646" s="188"/>
      <c r="AR646" s="137"/>
      <c r="AS646" s="189"/>
      <c r="AT646" s="196"/>
      <c r="AU646" s="191"/>
      <c r="AV646" s="190"/>
      <c r="AW646" s="189"/>
      <c r="AX646" s="190"/>
      <c r="AY646" s="189"/>
      <c r="AZ646" s="192"/>
      <c r="BA646" s="192"/>
      <c r="BB646" s="190"/>
      <c r="BC646" s="197"/>
      <c r="BD646" s="197"/>
      <c r="BE646" s="190"/>
      <c r="BF646" s="192"/>
      <c r="BG646" s="192"/>
      <c r="BH646" s="10"/>
      <c r="BI646" s="10"/>
      <c r="BJ646" s="10"/>
      <c r="BK646" s="10"/>
      <c r="BL646" s="10"/>
      <c r="BM646" s="10"/>
      <c r="BN646" s="12"/>
      <c r="BO646" s="12"/>
    </row>
    <row r="647" spans="1:67" ht="13.5" customHeight="1" x14ac:dyDescent="0.35">
      <c r="A647" s="181"/>
      <c r="B647" s="194"/>
      <c r="C647" s="12"/>
      <c r="D647" s="12"/>
      <c r="E647" s="12"/>
      <c r="F647" s="12"/>
      <c r="G647" s="12"/>
      <c r="H647" s="131"/>
      <c r="I647" s="12"/>
      <c r="J647" s="12"/>
      <c r="K647" s="12"/>
      <c r="L647" s="12"/>
      <c r="M647" s="12"/>
      <c r="N647" s="54"/>
      <c r="O647" s="12"/>
      <c r="P647" s="12"/>
      <c r="Q647" s="12"/>
      <c r="R647" s="183"/>
      <c r="S647" s="183"/>
      <c r="T647" s="183"/>
      <c r="U647" s="183"/>
      <c r="V647" s="181"/>
      <c r="W647" s="184"/>
      <c r="X647" s="184"/>
      <c r="Y647" s="185"/>
      <c r="Z647" s="185"/>
      <c r="AA647" s="185"/>
      <c r="AB647" s="181"/>
      <c r="AC647" s="12"/>
      <c r="AD647" s="12"/>
      <c r="AE647" s="12"/>
      <c r="AF647" s="185"/>
      <c r="AG647" s="12"/>
      <c r="AH647" s="195"/>
      <c r="AI647" s="186"/>
      <c r="AJ647" s="187"/>
      <c r="AK647" s="187"/>
      <c r="AL647" s="188"/>
      <c r="AM647" s="188"/>
      <c r="AN647" s="188"/>
      <c r="AO647" s="188"/>
      <c r="AP647" s="188"/>
      <c r="AQ647" s="188"/>
      <c r="AR647" s="137"/>
      <c r="AS647" s="189"/>
      <c r="AT647" s="196"/>
      <c r="AU647" s="191"/>
      <c r="AV647" s="190"/>
      <c r="AW647" s="189"/>
      <c r="AX647" s="190"/>
      <c r="AY647" s="189"/>
      <c r="AZ647" s="192"/>
      <c r="BA647" s="192"/>
      <c r="BB647" s="190"/>
      <c r="BC647" s="197"/>
      <c r="BD647" s="197"/>
      <c r="BE647" s="190"/>
      <c r="BF647" s="192"/>
      <c r="BG647" s="192"/>
      <c r="BH647" s="10"/>
      <c r="BI647" s="10"/>
      <c r="BJ647" s="10"/>
      <c r="BK647" s="10"/>
      <c r="BL647" s="10"/>
      <c r="BM647" s="10"/>
      <c r="BN647" s="12"/>
      <c r="BO647" s="12"/>
    </row>
    <row r="648" spans="1:67" ht="13.5" customHeight="1" x14ac:dyDescent="0.35">
      <c r="A648" s="181"/>
      <c r="B648" s="194"/>
      <c r="C648" s="12"/>
      <c r="D648" s="12"/>
      <c r="E648" s="12"/>
      <c r="F648" s="12"/>
      <c r="G648" s="12"/>
      <c r="H648" s="131"/>
      <c r="I648" s="12"/>
      <c r="J648" s="12"/>
      <c r="K648" s="12"/>
      <c r="L648" s="12"/>
      <c r="M648" s="12"/>
      <c r="N648" s="54"/>
      <c r="O648" s="12"/>
      <c r="P648" s="12"/>
      <c r="Q648" s="12"/>
      <c r="R648" s="183"/>
      <c r="S648" s="183"/>
      <c r="T648" s="183"/>
      <c r="U648" s="183"/>
      <c r="V648" s="181"/>
      <c r="W648" s="184"/>
      <c r="X648" s="184"/>
      <c r="Y648" s="185"/>
      <c r="Z648" s="185"/>
      <c r="AA648" s="185"/>
      <c r="AB648" s="181"/>
      <c r="AC648" s="12"/>
      <c r="AD648" s="12"/>
      <c r="AE648" s="12"/>
      <c r="AF648" s="185"/>
      <c r="AG648" s="12"/>
      <c r="AH648" s="195"/>
      <c r="AI648" s="186"/>
      <c r="AJ648" s="187"/>
      <c r="AK648" s="187"/>
      <c r="AL648" s="188"/>
      <c r="AM648" s="188"/>
      <c r="AN648" s="188"/>
      <c r="AO648" s="188"/>
      <c r="AP648" s="188"/>
      <c r="AQ648" s="188"/>
      <c r="AR648" s="137"/>
      <c r="AS648" s="189"/>
      <c r="AT648" s="196"/>
      <c r="AU648" s="191"/>
      <c r="AV648" s="190"/>
      <c r="AW648" s="189"/>
      <c r="AX648" s="190"/>
      <c r="AY648" s="189"/>
      <c r="AZ648" s="192"/>
      <c r="BA648" s="192"/>
      <c r="BB648" s="190"/>
      <c r="BC648" s="197"/>
      <c r="BD648" s="197"/>
      <c r="BE648" s="190"/>
      <c r="BF648" s="192"/>
      <c r="BG648" s="192"/>
      <c r="BH648" s="10"/>
      <c r="BI648" s="10"/>
      <c r="BJ648" s="10"/>
      <c r="BK648" s="10"/>
      <c r="BL648" s="10"/>
      <c r="BM648" s="10"/>
      <c r="BN648" s="12"/>
      <c r="BO648" s="12"/>
    </row>
    <row r="649" spans="1:67" ht="13.5" customHeight="1" x14ac:dyDescent="0.35">
      <c r="A649" s="181"/>
      <c r="B649" s="194"/>
      <c r="C649" s="12"/>
      <c r="D649" s="12"/>
      <c r="E649" s="12"/>
      <c r="F649" s="12"/>
      <c r="G649" s="12"/>
      <c r="H649" s="131"/>
      <c r="I649" s="12"/>
      <c r="J649" s="12"/>
      <c r="K649" s="12"/>
      <c r="L649" s="12"/>
      <c r="M649" s="12"/>
      <c r="N649" s="54"/>
      <c r="O649" s="12"/>
      <c r="P649" s="12"/>
      <c r="Q649" s="12"/>
      <c r="R649" s="183"/>
      <c r="S649" s="183"/>
      <c r="T649" s="183"/>
      <c r="U649" s="183"/>
      <c r="V649" s="181"/>
      <c r="W649" s="184"/>
      <c r="X649" s="184"/>
      <c r="Y649" s="185"/>
      <c r="Z649" s="185"/>
      <c r="AA649" s="185"/>
      <c r="AB649" s="181"/>
      <c r="AC649" s="12"/>
      <c r="AD649" s="12"/>
      <c r="AE649" s="12"/>
      <c r="AF649" s="185"/>
      <c r="AG649" s="12"/>
      <c r="AH649" s="195"/>
      <c r="AI649" s="186"/>
      <c r="AJ649" s="187"/>
      <c r="AK649" s="187"/>
      <c r="AL649" s="188"/>
      <c r="AM649" s="188"/>
      <c r="AN649" s="188"/>
      <c r="AO649" s="188"/>
      <c r="AP649" s="188"/>
      <c r="AQ649" s="188"/>
      <c r="AR649" s="137"/>
      <c r="AS649" s="189"/>
      <c r="AT649" s="196"/>
      <c r="AU649" s="191"/>
      <c r="AV649" s="190"/>
      <c r="AW649" s="189"/>
      <c r="AX649" s="190"/>
      <c r="AY649" s="189"/>
      <c r="AZ649" s="192"/>
      <c r="BA649" s="192"/>
      <c r="BB649" s="190"/>
      <c r="BC649" s="197"/>
      <c r="BD649" s="197"/>
      <c r="BE649" s="190"/>
      <c r="BF649" s="192"/>
      <c r="BG649" s="192"/>
      <c r="BH649" s="10"/>
      <c r="BI649" s="10"/>
      <c r="BJ649" s="10"/>
      <c r="BK649" s="10"/>
      <c r="BL649" s="10"/>
      <c r="BM649" s="10"/>
      <c r="BN649" s="12"/>
      <c r="BO649" s="12"/>
    </row>
    <row r="650" spans="1:67" ht="13.5" customHeight="1" x14ac:dyDescent="0.35">
      <c r="A650" s="181"/>
      <c r="B650" s="194"/>
      <c r="C650" s="12"/>
      <c r="D650" s="12"/>
      <c r="E650" s="12"/>
      <c r="F650" s="12"/>
      <c r="G650" s="12"/>
      <c r="H650" s="131"/>
      <c r="I650" s="12"/>
      <c r="J650" s="12"/>
      <c r="K650" s="12"/>
      <c r="L650" s="12"/>
      <c r="M650" s="12"/>
      <c r="N650" s="54"/>
      <c r="O650" s="12"/>
      <c r="P650" s="12"/>
      <c r="Q650" s="12"/>
      <c r="R650" s="183"/>
      <c r="S650" s="183"/>
      <c r="T650" s="183"/>
      <c r="U650" s="183"/>
      <c r="V650" s="181"/>
      <c r="W650" s="184"/>
      <c r="X650" s="184"/>
      <c r="Y650" s="185"/>
      <c r="Z650" s="185"/>
      <c r="AA650" s="185"/>
      <c r="AB650" s="181"/>
      <c r="AC650" s="12"/>
      <c r="AD650" s="12"/>
      <c r="AE650" s="12"/>
      <c r="AF650" s="185"/>
      <c r="AG650" s="12"/>
      <c r="AH650" s="195"/>
      <c r="AI650" s="186"/>
      <c r="AJ650" s="187"/>
      <c r="AK650" s="187"/>
      <c r="AL650" s="188"/>
      <c r="AM650" s="188"/>
      <c r="AN650" s="188"/>
      <c r="AO650" s="188"/>
      <c r="AP650" s="188"/>
      <c r="AQ650" s="188"/>
      <c r="AR650" s="137"/>
      <c r="AS650" s="189"/>
      <c r="AT650" s="196"/>
      <c r="AU650" s="191"/>
      <c r="AV650" s="190"/>
      <c r="AW650" s="189"/>
      <c r="AX650" s="190"/>
      <c r="AY650" s="189"/>
      <c r="AZ650" s="192"/>
      <c r="BA650" s="192"/>
      <c r="BB650" s="190"/>
      <c r="BC650" s="197"/>
      <c r="BD650" s="197"/>
      <c r="BE650" s="190"/>
      <c r="BF650" s="192"/>
      <c r="BG650" s="192"/>
      <c r="BH650" s="10"/>
      <c r="BI650" s="10"/>
      <c r="BJ650" s="10"/>
      <c r="BK650" s="10"/>
      <c r="BL650" s="10"/>
      <c r="BM650" s="10"/>
      <c r="BN650" s="12"/>
      <c r="BO650" s="12"/>
    </row>
    <row r="651" spans="1:67" ht="13.5" customHeight="1" x14ac:dyDescent="0.35">
      <c r="A651" s="181"/>
      <c r="B651" s="194"/>
      <c r="C651" s="12"/>
      <c r="D651" s="12"/>
      <c r="E651" s="12"/>
      <c r="F651" s="12"/>
      <c r="G651" s="12"/>
      <c r="H651" s="131"/>
      <c r="I651" s="12"/>
      <c r="J651" s="12"/>
      <c r="K651" s="12"/>
      <c r="L651" s="12"/>
      <c r="M651" s="12"/>
      <c r="N651" s="54"/>
      <c r="O651" s="12"/>
      <c r="P651" s="12"/>
      <c r="Q651" s="12"/>
      <c r="R651" s="183"/>
      <c r="S651" s="183"/>
      <c r="T651" s="183"/>
      <c r="U651" s="183"/>
      <c r="V651" s="181"/>
      <c r="W651" s="184"/>
      <c r="X651" s="184"/>
      <c r="Y651" s="185"/>
      <c r="Z651" s="185"/>
      <c r="AA651" s="185"/>
      <c r="AB651" s="181"/>
      <c r="AC651" s="12"/>
      <c r="AD651" s="12"/>
      <c r="AE651" s="12"/>
      <c r="AF651" s="185"/>
      <c r="AG651" s="12"/>
      <c r="AH651" s="195"/>
      <c r="AI651" s="186"/>
      <c r="AJ651" s="187"/>
      <c r="AK651" s="187"/>
      <c r="AL651" s="188"/>
      <c r="AM651" s="188"/>
      <c r="AN651" s="188"/>
      <c r="AO651" s="188"/>
      <c r="AP651" s="188"/>
      <c r="AQ651" s="188"/>
      <c r="AR651" s="137"/>
      <c r="AS651" s="189"/>
      <c r="AT651" s="196"/>
      <c r="AU651" s="191"/>
      <c r="AV651" s="190"/>
      <c r="AW651" s="189"/>
      <c r="AX651" s="190"/>
      <c r="AY651" s="189"/>
      <c r="AZ651" s="192"/>
      <c r="BA651" s="192"/>
      <c r="BB651" s="190"/>
      <c r="BC651" s="197"/>
      <c r="BD651" s="197"/>
      <c r="BE651" s="190"/>
      <c r="BF651" s="192"/>
      <c r="BG651" s="192"/>
      <c r="BH651" s="10"/>
      <c r="BI651" s="10"/>
      <c r="BJ651" s="10"/>
      <c r="BK651" s="10"/>
      <c r="BL651" s="10"/>
      <c r="BM651" s="10"/>
      <c r="BN651" s="12"/>
      <c r="BO651" s="12"/>
    </row>
    <row r="652" spans="1:67" ht="13.5" customHeight="1" x14ac:dyDescent="0.35">
      <c r="A652" s="181"/>
      <c r="B652" s="194"/>
      <c r="C652" s="12"/>
      <c r="D652" s="12"/>
      <c r="E652" s="12"/>
      <c r="F652" s="12"/>
      <c r="G652" s="12"/>
      <c r="H652" s="131"/>
      <c r="I652" s="12"/>
      <c r="J652" s="12"/>
      <c r="K652" s="12"/>
      <c r="L652" s="12"/>
      <c r="M652" s="12"/>
      <c r="N652" s="54"/>
      <c r="O652" s="12"/>
      <c r="P652" s="12"/>
      <c r="Q652" s="12"/>
      <c r="R652" s="183"/>
      <c r="S652" s="183"/>
      <c r="T652" s="183"/>
      <c r="U652" s="183"/>
      <c r="V652" s="181"/>
      <c r="W652" s="184"/>
      <c r="X652" s="184"/>
      <c r="Y652" s="185"/>
      <c r="Z652" s="185"/>
      <c r="AA652" s="185"/>
      <c r="AB652" s="181"/>
      <c r="AC652" s="12"/>
      <c r="AD652" s="12"/>
      <c r="AE652" s="12"/>
      <c r="AF652" s="185"/>
      <c r="AG652" s="12"/>
      <c r="AH652" s="195"/>
      <c r="AI652" s="186"/>
      <c r="AJ652" s="187"/>
      <c r="AK652" s="187"/>
      <c r="AL652" s="188"/>
      <c r="AM652" s="188"/>
      <c r="AN652" s="188"/>
      <c r="AO652" s="188"/>
      <c r="AP652" s="188"/>
      <c r="AQ652" s="188"/>
      <c r="AR652" s="137"/>
      <c r="AS652" s="189"/>
      <c r="AT652" s="196"/>
      <c r="AU652" s="191"/>
      <c r="AV652" s="190"/>
      <c r="AW652" s="189"/>
      <c r="AX652" s="190"/>
      <c r="AY652" s="189"/>
      <c r="AZ652" s="192"/>
      <c r="BA652" s="192"/>
      <c r="BB652" s="190"/>
      <c r="BC652" s="197"/>
      <c r="BD652" s="197"/>
      <c r="BE652" s="190"/>
      <c r="BF652" s="192"/>
      <c r="BG652" s="192"/>
      <c r="BH652" s="10"/>
      <c r="BI652" s="10"/>
      <c r="BJ652" s="10"/>
      <c r="BK652" s="10"/>
      <c r="BL652" s="10"/>
      <c r="BM652" s="10"/>
      <c r="BN652" s="12"/>
      <c r="BO652" s="12"/>
    </row>
    <row r="653" spans="1:67" ht="13.5" customHeight="1" x14ac:dyDescent="0.35">
      <c r="A653" s="181"/>
      <c r="B653" s="194"/>
      <c r="C653" s="12"/>
      <c r="D653" s="12"/>
      <c r="E653" s="12"/>
      <c r="F653" s="12"/>
      <c r="G653" s="12"/>
      <c r="H653" s="131"/>
      <c r="I653" s="12"/>
      <c r="J653" s="12"/>
      <c r="K653" s="12"/>
      <c r="L653" s="12"/>
      <c r="M653" s="12"/>
      <c r="N653" s="54"/>
      <c r="O653" s="12"/>
      <c r="P653" s="12"/>
      <c r="Q653" s="12"/>
      <c r="R653" s="183"/>
      <c r="S653" s="183"/>
      <c r="T653" s="183"/>
      <c r="U653" s="183"/>
      <c r="V653" s="181"/>
      <c r="W653" s="184"/>
      <c r="X653" s="184"/>
      <c r="Y653" s="185"/>
      <c r="Z653" s="185"/>
      <c r="AA653" s="185"/>
      <c r="AB653" s="181"/>
      <c r="AC653" s="12"/>
      <c r="AD653" s="12"/>
      <c r="AE653" s="12"/>
      <c r="AF653" s="185"/>
      <c r="AG653" s="12"/>
      <c r="AH653" s="195"/>
      <c r="AI653" s="186"/>
      <c r="AJ653" s="187"/>
      <c r="AK653" s="187"/>
      <c r="AL653" s="188"/>
      <c r="AM653" s="188"/>
      <c r="AN653" s="188"/>
      <c r="AO653" s="188"/>
      <c r="AP653" s="188"/>
      <c r="AQ653" s="188"/>
      <c r="AR653" s="137"/>
      <c r="AS653" s="189"/>
      <c r="AT653" s="196"/>
      <c r="AU653" s="191"/>
      <c r="AV653" s="190"/>
      <c r="AW653" s="189"/>
      <c r="AX653" s="190"/>
      <c r="AY653" s="189"/>
      <c r="AZ653" s="192"/>
      <c r="BA653" s="192"/>
      <c r="BB653" s="190"/>
      <c r="BC653" s="197"/>
      <c r="BD653" s="197"/>
      <c r="BE653" s="190"/>
      <c r="BF653" s="192"/>
      <c r="BG653" s="192"/>
      <c r="BH653" s="10"/>
      <c r="BI653" s="10"/>
      <c r="BJ653" s="10"/>
      <c r="BK653" s="10"/>
      <c r="BL653" s="10"/>
      <c r="BM653" s="10"/>
      <c r="BN653" s="12"/>
      <c r="BO653" s="12"/>
    </row>
    <row r="654" spans="1:67" ht="13.5" customHeight="1" x14ac:dyDescent="0.35">
      <c r="A654" s="181"/>
      <c r="B654" s="194"/>
      <c r="C654" s="12"/>
      <c r="D654" s="12"/>
      <c r="E654" s="12"/>
      <c r="F654" s="12"/>
      <c r="G654" s="12"/>
      <c r="H654" s="131"/>
      <c r="I654" s="12"/>
      <c r="J654" s="12"/>
      <c r="K654" s="12"/>
      <c r="L654" s="12"/>
      <c r="M654" s="12"/>
      <c r="N654" s="54"/>
      <c r="O654" s="12"/>
      <c r="P654" s="12"/>
      <c r="Q654" s="12"/>
      <c r="R654" s="183"/>
      <c r="S654" s="183"/>
      <c r="T654" s="183"/>
      <c r="U654" s="183"/>
      <c r="V654" s="181"/>
      <c r="W654" s="184"/>
      <c r="X654" s="184"/>
      <c r="Y654" s="185"/>
      <c r="Z654" s="185"/>
      <c r="AA654" s="185"/>
      <c r="AB654" s="181"/>
      <c r="AC654" s="12"/>
      <c r="AD654" s="12"/>
      <c r="AE654" s="12"/>
      <c r="AF654" s="185"/>
      <c r="AG654" s="12"/>
      <c r="AH654" s="195"/>
      <c r="AI654" s="186"/>
      <c r="AJ654" s="187"/>
      <c r="AK654" s="187"/>
      <c r="AL654" s="188"/>
      <c r="AM654" s="188"/>
      <c r="AN654" s="188"/>
      <c r="AO654" s="188"/>
      <c r="AP654" s="188"/>
      <c r="AQ654" s="188"/>
      <c r="AR654" s="137"/>
      <c r="AS654" s="189"/>
      <c r="AT654" s="196"/>
      <c r="AU654" s="191"/>
      <c r="AV654" s="190"/>
      <c r="AW654" s="189"/>
      <c r="AX654" s="190"/>
      <c r="AY654" s="189"/>
      <c r="AZ654" s="192"/>
      <c r="BA654" s="192"/>
      <c r="BB654" s="190"/>
      <c r="BC654" s="197"/>
      <c r="BD654" s="197"/>
      <c r="BE654" s="190"/>
      <c r="BF654" s="192"/>
      <c r="BG654" s="192"/>
      <c r="BH654" s="10"/>
      <c r="BI654" s="10"/>
      <c r="BJ654" s="10"/>
      <c r="BK654" s="10"/>
      <c r="BL654" s="10"/>
      <c r="BM654" s="10"/>
      <c r="BN654" s="12"/>
      <c r="BO654" s="12"/>
    </row>
    <row r="655" spans="1:67" ht="13.5" customHeight="1" x14ac:dyDescent="0.35">
      <c r="A655" s="181"/>
      <c r="B655" s="194"/>
      <c r="C655" s="12"/>
      <c r="D655" s="12"/>
      <c r="E655" s="12"/>
      <c r="F655" s="12"/>
      <c r="G655" s="12"/>
      <c r="H655" s="131"/>
      <c r="I655" s="12"/>
      <c r="J655" s="12"/>
      <c r="K655" s="12"/>
      <c r="L655" s="12"/>
      <c r="M655" s="12"/>
      <c r="N655" s="54"/>
      <c r="O655" s="12"/>
      <c r="P655" s="12"/>
      <c r="Q655" s="12"/>
      <c r="R655" s="183"/>
      <c r="S655" s="183"/>
      <c r="T655" s="183"/>
      <c r="U655" s="183"/>
      <c r="V655" s="181"/>
      <c r="W655" s="184"/>
      <c r="X655" s="184"/>
      <c r="Y655" s="185"/>
      <c r="Z655" s="185"/>
      <c r="AA655" s="185"/>
      <c r="AB655" s="181"/>
      <c r="AC655" s="12"/>
      <c r="AD655" s="12"/>
      <c r="AE655" s="12"/>
      <c r="AF655" s="185"/>
      <c r="AG655" s="12"/>
      <c r="AH655" s="195"/>
      <c r="AI655" s="186"/>
      <c r="AJ655" s="187"/>
      <c r="AK655" s="187"/>
      <c r="AL655" s="188"/>
      <c r="AM655" s="188"/>
      <c r="AN655" s="188"/>
      <c r="AO655" s="188"/>
      <c r="AP655" s="188"/>
      <c r="AQ655" s="188"/>
      <c r="AR655" s="137"/>
      <c r="AS655" s="189"/>
      <c r="AT655" s="196"/>
      <c r="AU655" s="191"/>
      <c r="AV655" s="190"/>
      <c r="AW655" s="189"/>
      <c r="AX655" s="190"/>
      <c r="AY655" s="189"/>
      <c r="AZ655" s="192"/>
      <c r="BA655" s="192"/>
      <c r="BB655" s="190"/>
      <c r="BC655" s="197"/>
      <c r="BD655" s="197"/>
      <c r="BE655" s="190"/>
      <c r="BF655" s="192"/>
      <c r="BG655" s="192"/>
      <c r="BH655" s="10"/>
      <c r="BI655" s="10"/>
      <c r="BJ655" s="10"/>
      <c r="BK655" s="10"/>
      <c r="BL655" s="10"/>
      <c r="BM655" s="10"/>
      <c r="BN655" s="12"/>
      <c r="BO655" s="12"/>
    </row>
    <row r="656" spans="1:67" ht="13.5" customHeight="1" x14ac:dyDescent="0.35">
      <c r="A656" s="181"/>
      <c r="B656" s="194"/>
      <c r="C656" s="12"/>
      <c r="D656" s="12"/>
      <c r="E656" s="12"/>
      <c r="F656" s="12"/>
      <c r="G656" s="12"/>
      <c r="H656" s="131"/>
      <c r="I656" s="12"/>
      <c r="J656" s="12"/>
      <c r="K656" s="12"/>
      <c r="L656" s="12"/>
      <c r="M656" s="12"/>
      <c r="N656" s="54"/>
      <c r="O656" s="12"/>
      <c r="P656" s="12"/>
      <c r="Q656" s="12"/>
      <c r="R656" s="183"/>
      <c r="S656" s="183"/>
      <c r="T656" s="183"/>
      <c r="U656" s="183"/>
      <c r="V656" s="181"/>
      <c r="W656" s="184"/>
      <c r="X656" s="184"/>
      <c r="Y656" s="185"/>
      <c r="Z656" s="185"/>
      <c r="AA656" s="185"/>
      <c r="AB656" s="181"/>
      <c r="AC656" s="12"/>
      <c r="AD656" s="12"/>
      <c r="AE656" s="12"/>
      <c r="AF656" s="185"/>
      <c r="AG656" s="12"/>
      <c r="AH656" s="195"/>
      <c r="AI656" s="186"/>
      <c r="AJ656" s="187"/>
      <c r="AK656" s="187"/>
      <c r="AL656" s="188"/>
      <c r="AM656" s="188"/>
      <c r="AN656" s="188"/>
      <c r="AO656" s="188"/>
      <c r="AP656" s="188"/>
      <c r="AQ656" s="188"/>
      <c r="AR656" s="137"/>
      <c r="AS656" s="189"/>
      <c r="AT656" s="196"/>
      <c r="AU656" s="191"/>
      <c r="AV656" s="190"/>
      <c r="AW656" s="189"/>
      <c r="AX656" s="190"/>
      <c r="AY656" s="189"/>
      <c r="AZ656" s="192"/>
      <c r="BA656" s="192"/>
      <c r="BB656" s="190"/>
      <c r="BC656" s="197"/>
      <c r="BD656" s="197"/>
      <c r="BE656" s="190"/>
      <c r="BF656" s="192"/>
      <c r="BG656" s="192"/>
      <c r="BH656" s="10"/>
      <c r="BI656" s="10"/>
      <c r="BJ656" s="10"/>
      <c r="BK656" s="10"/>
      <c r="BL656" s="10"/>
      <c r="BM656" s="10"/>
      <c r="BN656" s="12"/>
      <c r="BO656" s="12"/>
    </row>
    <row r="657" spans="1:67" ht="13.5" customHeight="1" x14ac:dyDescent="0.35">
      <c r="A657" s="181"/>
      <c r="B657" s="194"/>
      <c r="C657" s="12"/>
      <c r="D657" s="12"/>
      <c r="E657" s="12"/>
      <c r="F657" s="12"/>
      <c r="G657" s="12"/>
      <c r="H657" s="131"/>
      <c r="I657" s="12"/>
      <c r="J657" s="12"/>
      <c r="K657" s="12"/>
      <c r="L657" s="12"/>
      <c r="M657" s="12"/>
      <c r="N657" s="54"/>
      <c r="O657" s="12"/>
      <c r="P657" s="12"/>
      <c r="Q657" s="12"/>
      <c r="R657" s="183"/>
      <c r="S657" s="183"/>
      <c r="T657" s="183"/>
      <c r="U657" s="183"/>
      <c r="V657" s="181"/>
      <c r="W657" s="184"/>
      <c r="X657" s="184"/>
      <c r="Y657" s="185"/>
      <c r="Z657" s="185"/>
      <c r="AA657" s="185"/>
      <c r="AB657" s="181"/>
      <c r="AC657" s="12"/>
      <c r="AD657" s="12"/>
      <c r="AE657" s="12"/>
      <c r="AF657" s="185"/>
      <c r="AG657" s="12"/>
      <c r="AH657" s="195"/>
      <c r="AI657" s="186"/>
      <c r="AJ657" s="187"/>
      <c r="AK657" s="187"/>
      <c r="AL657" s="188"/>
      <c r="AM657" s="188"/>
      <c r="AN657" s="188"/>
      <c r="AO657" s="188"/>
      <c r="AP657" s="188"/>
      <c r="AQ657" s="188"/>
      <c r="AR657" s="137"/>
      <c r="AS657" s="189"/>
      <c r="AT657" s="196"/>
      <c r="AU657" s="191"/>
      <c r="AV657" s="190"/>
      <c r="AW657" s="189"/>
      <c r="AX657" s="190"/>
      <c r="AY657" s="189"/>
      <c r="AZ657" s="192"/>
      <c r="BA657" s="192"/>
      <c r="BB657" s="190"/>
      <c r="BC657" s="197"/>
      <c r="BD657" s="197"/>
      <c r="BE657" s="190"/>
      <c r="BF657" s="192"/>
      <c r="BG657" s="192"/>
      <c r="BH657" s="10"/>
      <c r="BI657" s="10"/>
      <c r="BJ657" s="10"/>
      <c r="BK657" s="10"/>
      <c r="BL657" s="10"/>
      <c r="BM657" s="10"/>
      <c r="BN657" s="12"/>
      <c r="BO657" s="12"/>
    </row>
    <row r="658" spans="1:67" ht="13.5" customHeight="1" x14ac:dyDescent="0.35">
      <c r="A658" s="181"/>
      <c r="B658" s="194"/>
      <c r="C658" s="12"/>
      <c r="D658" s="12"/>
      <c r="E658" s="12"/>
      <c r="F658" s="12"/>
      <c r="G658" s="12"/>
      <c r="H658" s="131"/>
      <c r="I658" s="12"/>
      <c r="J658" s="12"/>
      <c r="K658" s="12"/>
      <c r="L658" s="12"/>
      <c r="M658" s="12"/>
      <c r="N658" s="54"/>
      <c r="O658" s="12"/>
      <c r="P658" s="12"/>
      <c r="Q658" s="12"/>
      <c r="R658" s="183"/>
      <c r="S658" s="183"/>
      <c r="T658" s="183"/>
      <c r="U658" s="183"/>
      <c r="V658" s="181"/>
      <c r="W658" s="184"/>
      <c r="X658" s="184"/>
      <c r="Y658" s="185"/>
      <c r="Z658" s="185"/>
      <c r="AA658" s="185"/>
      <c r="AB658" s="181"/>
      <c r="AC658" s="12"/>
      <c r="AD658" s="12"/>
      <c r="AE658" s="12"/>
      <c r="AF658" s="185"/>
      <c r="AG658" s="12"/>
      <c r="AH658" s="195"/>
      <c r="AI658" s="186"/>
      <c r="AJ658" s="187"/>
      <c r="AK658" s="187"/>
      <c r="AL658" s="188"/>
      <c r="AM658" s="188"/>
      <c r="AN658" s="188"/>
      <c r="AO658" s="188"/>
      <c r="AP658" s="188"/>
      <c r="AQ658" s="188"/>
      <c r="AR658" s="137"/>
      <c r="AS658" s="189"/>
      <c r="AT658" s="196"/>
      <c r="AU658" s="191"/>
      <c r="AV658" s="190"/>
      <c r="AW658" s="189"/>
      <c r="AX658" s="190"/>
      <c r="AY658" s="189"/>
      <c r="AZ658" s="192"/>
      <c r="BA658" s="192"/>
      <c r="BB658" s="190"/>
      <c r="BC658" s="197"/>
      <c r="BD658" s="197"/>
      <c r="BE658" s="190"/>
      <c r="BF658" s="192"/>
      <c r="BG658" s="192"/>
      <c r="BH658" s="10"/>
      <c r="BI658" s="10"/>
      <c r="BJ658" s="10"/>
      <c r="BK658" s="10"/>
      <c r="BL658" s="10"/>
      <c r="BM658" s="10"/>
      <c r="BN658" s="12"/>
      <c r="BO658" s="12"/>
    </row>
    <row r="659" spans="1:67" ht="13.5" customHeight="1" x14ac:dyDescent="0.35">
      <c r="A659" s="181"/>
      <c r="B659" s="194"/>
      <c r="C659" s="12"/>
      <c r="D659" s="12"/>
      <c r="E659" s="12"/>
      <c r="F659" s="12"/>
      <c r="G659" s="12"/>
      <c r="H659" s="131"/>
      <c r="I659" s="12"/>
      <c r="J659" s="12"/>
      <c r="K659" s="12"/>
      <c r="L659" s="12"/>
      <c r="M659" s="12"/>
      <c r="N659" s="54"/>
      <c r="O659" s="12"/>
      <c r="P659" s="12"/>
      <c r="Q659" s="12"/>
      <c r="R659" s="183"/>
      <c r="S659" s="183"/>
      <c r="T659" s="183"/>
      <c r="U659" s="183"/>
      <c r="V659" s="181"/>
      <c r="W659" s="184"/>
      <c r="X659" s="184"/>
      <c r="Y659" s="185"/>
      <c r="Z659" s="185"/>
      <c r="AA659" s="185"/>
      <c r="AB659" s="181"/>
      <c r="AC659" s="12"/>
      <c r="AD659" s="12"/>
      <c r="AE659" s="12"/>
      <c r="AF659" s="185"/>
      <c r="AG659" s="12"/>
      <c r="AH659" s="195"/>
      <c r="AI659" s="186"/>
      <c r="AJ659" s="187"/>
      <c r="AK659" s="187"/>
      <c r="AL659" s="188"/>
      <c r="AM659" s="188"/>
      <c r="AN659" s="188"/>
      <c r="AO659" s="188"/>
      <c r="AP659" s="188"/>
      <c r="AQ659" s="188"/>
      <c r="AR659" s="137"/>
      <c r="AS659" s="189"/>
      <c r="AT659" s="196"/>
      <c r="AU659" s="191"/>
      <c r="AV659" s="190"/>
      <c r="AW659" s="189"/>
      <c r="AX659" s="190"/>
      <c r="AY659" s="189"/>
      <c r="AZ659" s="192"/>
      <c r="BA659" s="192"/>
      <c r="BB659" s="190"/>
      <c r="BC659" s="197"/>
      <c r="BD659" s="197"/>
      <c r="BE659" s="190"/>
      <c r="BF659" s="192"/>
      <c r="BG659" s="192"/>
      <c r="BH659" s="10"/>
      <c r="BI659" s="10"/>
      <c r="BJ659" s="10"/>
      <c r="BK659" s="10"/>
      <c r="BL659" s="10"/>
      <c r="BM659" s="10"/>
      <c r="BN659" s="12"/>
      <c r="BO659" s="12"/>
    </row>
    <row r="660" spans="1:67" ht="13.5" customHeight="1" x14ac:dyDescent="0.35">
      <c r="A660" s="181"/>
      <c r="B660" s="194"/>
      <c r="C660" s="12"/>
      <c r="D660" s="12"/>
      <c r="E660" s="12"/>
      <c r="F660" s="12"/>
      <c r="G660" s="12"/>
      <c r="H660" s="131"/>
      <c r="I660" s="12"/>
      <c r="J660" s="12"/>
      <c r="K660" s="12"/>
      <c r="L660" s="12"/>
      <c r="M660" s="12"/>
      <c r="N660" s="54"/>
      <c r="O660" s="12"/>
      <c r="P660" s="12"/>
      <c r="Q660" s="12"/>
      <c r="R660" s="183"/>
      <c r="S660" s="183"/>
      <c r="T660" s="183"/>
      <c r="U660" s="183"/>
      <c r="V660" s="181"/>
      <c r="W660" s="184"/>
      <c r="X660" s="184"/>
      <c r="Y660" s="185"/>
      <c r="Z660" s="185"/>
      <c r="AA660" s="185"/>
      <c r="AB660" s="181"/>
      <c r="AC660" s="12"/>
      <c r="AD660" s="12"/>
      <c r="AE660" s="12"/>
      <c r="AF660" s="185"/>
      <c r="AG660" s="12"/>
      <c r="AH660" s="195"/>
      <c r="AI660" s="186"/>
      <c r="AJ660" s="187"/>
      <c r="AK660" s="187"/>
      <c r="AL660" s="188"/>
      <c r="AM660" s="188"/>
      <c r="AN660" s="188"/>
      <c r="AO660" s="188"/>
      <c r="AP660" s="188"/>
      <c r="AQ660" s="188"/>
      <c r="AR660" s="137"/>
      <c r="AS660" s="189"/>
      <c r="AT660" s="196"/>
      <c r="AU660" s="191"/>
      <c r="AV660" s="190"/>
      <c r="AW660" s="189"/>
      <c r="AX660" s="190"/>
      <c r="AY660" s="189"/>
      <c r="AZ660" s="192"/>
      <c r="BA660" s="192"/>
      <c r="BB660" s="190"/>
      <c r="BC660" s="197"/>
      <c r="BD660" s="197"/>
      <c r="BE660" s="190"/>
      <c r="BF660" s="192"/>
      <c r="BG660" s="192"/>
      <c r="BH660" s="10"/>
      <c r="BI660" s="10"/>
      <c r="BJ660" s="10"/>
      <c r="BK660" s="10"/>
      <c r="BL660" s="10"/>
      <c r="BM660" s="10"/>
      <c r="BN660" s="12"/>
      <c r="BO660" s="12"/>
    </row>
    <row r="661" spans="1:67" ht="13.5" customHeight="1" x14ac:dyDescent="0.35">
      <c r="A661" s="181"/>
      <c r="B661" s="194"/>
      <c r="C661" s="12"/>
      <c r="D661" s="12"/>
      <c r="E661" s="12"/>
      <c r="F661" s="12"/>
      <c r="G661" s="12"/>
      <c r="H661" s="131"/>
      <c r="I661" s="12"/>
      <c r="J661" s="12"/>
      <c r="K661" s="12"/>
      <c r="L661" s="12"/>
      <c r="M661" s="12"/>
      <c r="N661" s="54"/>
      <c r="O661" s="12"/>
      <c r="P661" s="12"/>
      <c r="Q661" s="12"/>
      <c r="R661" s="183"/>
      <c r="S661" s="183"/>
      <c r="T661" s="183"/>
      <c r="U661" s="183"/>
      <c r="V661" s="181"/>
      <c r="W661" s="184"/>
      <c r="X661" s="184"/>
      <c r="Y661" s="185"/>
      <c r="Z661" s="185"/>
      <c r="AA661" s="185"/>
      <c r="AB661" s="181"/>
      <c r="AC661" s="12"/>
      <c r="AD661" s="12"/>
      <c r="AE661" s="12"/>
      <c r="AF661" s="185"/>
      <c r="AG661" s="12"/>
      <c r="AH661" s="195"/>
      <c r="AI661" s="186"/>
      <c r="AJ661" s="187"/>
      <c r="AK661" s="187"/>
      <c r="AL661" s="188"/>
      <c r="AM661" s="188"/>
      <c r="AN661" s="188"/>
      <c r="AO661" s="188"/>
      <c r="AP661" s="188"/>
      <c r="AQ661" s="188"/>
      <c r="AR661" s="137"/>
      <c r="AS661" s="189"/>
      <c r="AT661" s="196"/>
      <c r="AU661" s="191"/>
      <c r="AV661" s="190"/>
      <c r="AW661" s="189"/>
      <c r="AX661" s="190"/>
      <c r="AY661" s="189"/>
      <c r="AZ661" s="192"/>
      <c r="BA661" s="192"/>
      <c r="BB661" s="190"/>
      <c r="BC661" s="197"/>
      <c r="BD661" s="197"/>
      <c r="BE661" s="190"/>
      <c r="BF661" s="192"/>
      <c r="BG661" s="192"/>
      <c r="BH661" s="10"/>
      <c r="BI661" s="10"/>
      <c r="BJ661" s="10"/>
      <c r="BK661" s="10"/>
      <c r="BL661" s="10"/>
      <c r="BM661" s="10"/>
      <c r="BN661" s="12"/>
      <c r="BO661" s="12"/>
    </row>
    <row r="662" spans="1:67" ht="13.5" customHeight="1" x14ac:dyDescent="0.35">
      <c r="A662" s="181"/>
      <c r="B662" s="194"/>
      <c r="C662" s="12"/>
      <c r="D662" s="12"/>
      <c r="E662" s="12"/>
      <c r="F662" s="12"/>
      <c r="G662" s="12"/>
      <c r="H662" s="131"/>
      <c r="I662" s="12"/>
      <c r="J662" s="12"/>
      <c r="K662" s="12"/>
      <c r="L662" s="12"/>
      <c r="M662" s="12"/>
      <c r="N662" s="54"/>
      <c r="O662" s="12"/>
      <c r="P662" s="12"/>
      <c r="Q662" s="12"/>
      <c r="R662" s="183"/>
      <c r="S662" s="183"/>
      <c r="T662" s="183"/>
      <c r="U662" s="183"/>
      <c r="V662" s="181"/>
      <c r="W662" s="184"/>
      <c r="X662" s="184"/>
      <c r="Y662" s="185"/>
      <c r="Z662" s="185"/>
      <c r="AA662" s="185"/>
      <c r="AB662" s="181"/>
      <c r="AC662" s="12"/>
      <c r="AD662" s="12"/>
      <c r="AE662" s="12"/>
      <c r="AF662" s="185"/>
      <c r="AG662" s="12"/>
      <c r="AH662" s="195"/>
      <c r="AI662" s="186"/>
      <c r="AJ662" s="187"/>
      <c r="AK662" s="187"/>
      <c r="AL662" s="188"/>
      <c r="AM662" s="188"/>
      <c r="AN662" s="188"/>
      <c r="AO662" s="188"/>
      <c r="AP662" s="188"/>
      <c r="AQ662" s="188"/>
      <c r="AR662" s="137"/>
      <c r="AS662" s="189"/>
      <c r="AT662" s="196"/>
      <c r="AU662" s="191"/>
      <c r="AV662" s="190"/>
      <c r="AW662" s="189"/>
      <c r="AX662" s="190"/>
      <c r="AY662" s="189"/>
      <c r="AZ662" s="192"/>
      <c r="BA662" s="192"/>
      <c r="BB662" s="190"/>
      <c r="BC662" s="197"/>
      <c r="BD662" s="197"/>
      <c r="BE662" s="190"/>
      <c r="BF662" s="192"/>
      <c r="BG662" s="192"/>
      <c r="BH662" s="10"/>
      <c r="BI662" s="10"/>
      <c r="BJ662" s="10"/>
      <c r="BK662" s="10"/>
      <c r="BL662" s="10"/>
      <c r="BM662" s="10"/>
      <c r="BN662" s="12"/>
      <c r="BO662" s="12"/>
    </row>
    <row r="663" spans="1:67" ht="13.5" customHeight="1" x14ac:dyDescent="0.35">
      <c r="A663" s="181"/>
      <c r="B663" s="194"/>
      <c r="C663" s="12"/>
      <c r="D663" s="12"/>
      <c r="E663" s="12"/>
      <c r="F663" s="12"/>
      <c r="G663" s="12"/>
      <c r="H663" s="131"/>
      <c r="I663" s="12"/>
      <c r="J663" s="12"/>
      <c r="K663" s="12"/>
      <c r="L663" s="12"/>
      <c r="M663" s="12"/>
      <c r="N663" s="54"/>
      <c r="O663" s="12"/>
      <c r="P663" s="12"/>
      <c r="Q663" s="12"/>
      <c r="R663" s="183"/>
      <c r="S663" s="183"/>
      <c r="T663" s="183"/>
      <c r="U663" s="183"/>
      <c r="V663" s="181"/>
      <c r="W663" s="184"/>
      <c r="X663" s="184"/>
      <c r="Y663" s="185"/>
      <c r="Z663" s="185"/>
      <c r="AA663" s="185"/>
      <c r="AB663" s="181"/>
      <c r="AC663" s="12"/>
      <c r="AD663" s="12"/>
      <c r="AE663" s="12"/>
      <c r="AF663" s="185"/>
      <c r="AG663" s="12"/>
      <c r="AH663" s="195"/>
      <c r="AI663" s="186"/>
      <c r="AJ663" s="187"/>
      <c r="AK663" s="187"/>
      <c r="AL663" s="188"/>
      <c r="AM663" s="188"/>
      <c r="AN663" s="188"/>
      <c r="AO663" s="188"/>
      <c r="AP663" s="188"/>
      <c r="AQ663" s="188"/>
      <c r="AR663" s="137"/>
      <c r="AS663" s="189"/>
      <c r="AT663" s="196"/>
      <c r="AU663" s="191"/>
      <c r="AV663" s="190"/>
      <c r="AW663" s="189"/>
      <c r="AX663" s="190"/>
      <c r="AY663" s="189"/>
      <c r="AZ663" s="192"/>
      <c r="BA663" s="192"/>
      <c r="BB663" s="190"/>
      <c r="BC663" s="197"/>
      <c r="BD663" s="197"/>
      <c r="BE663" s="190"/>
      <c r="BF663" s="192"/>
      <c r="BG663" s="192"/>
      <c r="BH663" s="10"/>
      <c r="BI663" s="10"/>
      <c r="BJ663" s="10"/>
      <c r="BK663" s="10"/>
      <c r="BL663" s="10"/>
      <c r="BM663" s="10"/>
      <c r="BN663" s="12"/>
      <c r="BO663" s="12"/>
    </row>
    <row r="664" spans="1:67" ht="13.5" customHeight="1" x14ac:dyDescent="0.35">
      <c r="A664" s="181"/>
      <c r="B664" s="194"/>
      <c r="C664" s="12"/>
      <c r="D664" s="12"/>
      <c r="E664" s="12"/>
      <c r="F664" s="12"/>
      <c r="G664" s="12"/>
      <c r="H664" s="131"/>
      <c r="I664" s="12"/>
      <c r="J664" s="12"/>
      <c r="K664" s="12"/>
      <c r="L664" s="12"/>
      <c r="M664" s="12"/>
      <c r="N664" s="54"/>
      <c r="O664" s="12"/>
      <c r="P664" s="12"/>
      <c r="Q664" s="12"/>
      <c r="R664" s="183"/>
      <c r="S664" s="183"/>
      <c r="T664" s="183"/>
      <c r="U664" s="183"/>
      <c r="V664" s="181"/>
      <c r="W664" s="184"/>
      <c r="X664" s="184"/>
      <c r="Y664" s="185"/>
      <c r="Z664" s="185"/>
      <c r="AA664" s="185"/>
      <c r="AB664" s="181"/>
      <c r="AC664" s="12"/>
      <c r="AD664" s="12"/>
      <c r="AE664" s="12"/>
      <c r="AF664" s="185"/>
      <c r="AG664" s="12"/>
      <c r="AH664" s="195"/>
      <c r="AI664" s="186"/>
      <c r="AJ664" s="187"/>
      <c r="AK664" s="187"/>
      <c r="AL664" s="188"/>
      <c r="AM664" s="188"/>
      <c r="AN664" s="188"/>
      <c r="AO664" s="188"/>
      <c r="AP664" s="188"/>
      <c r="AQ664" s="188"/>
      <c r="AR664" s="137"/>
      <c r="AS664" s="189"/>
      <c r="AT664" s="196"/>
      <c r="AU664" s="191"/>
      <c r="AV664" s="190"/>
      <c r="AW664" s="189"/>
      <c r="AX664" s="190"/>
      <c r="AY664" s="189"/>
      <c r="AZ664" s="192"/>
      <c r="BA664" s="192"/>
      <c r="BB664" s="190"/>
      <c r="BC664" s="197"/>
      <c r="BD664" s="197"/>
      <c r="BE664" s="190"/>
      <c r="BF664" s="192"/>
      <c r="BG664" s="192"/>
      <c r="BH664" s="10"/>
      <c r="BI664" s="10"/>
      <c r="BJ664" s="10"/>
      <c r="BK664" s="10"/>
      <c r="BL664" s="10"/>
      <c r="BM664" s="10"/>
      <c r="BN664" s="12"/>
      <c r="BO664" s="12"/>
    </row>
    <row r="665" spans="1:67" ht="13.5" customHeight="1" x14ac:dyDescent="0.35">
      <c r="A665" s="181"/>
      <c r="B665" s="194"/>
      <c r="C665" s="12"/>
      <c r="D665" s="12"/>
      <c r="E665" s="12"/>
      <c r="F665" s="12"/>
      <c r="G665" s="12"/>
      <c r="H665" s="131"/>
      <c r="I665" s="12"/>
      <c r="J665" s="12"/>
      <c r="K665" s="12"/>
      <c r="L665" s="12"/>
      <c r="M665" s="12"/>
      <c r="N665" s="54"/>
      <c r="O665" s="12"/>
      <c r="P665" s="12"/>
      <c r="Q665" s="12"/>
      <c r="R665" s="183"/>
      <c r="S665" s="183"/>
      <c r="T665" s="183"/>
      <c r="U665" s="183"/>
      <c r="V665" s="181"/>
      <c r="W665" s="184"/>
      <c r="X665" s="184"/>
      <c r="Y665" s="185"/>
      <c r="Z665" s="185"/>
      <c r="AA665" s="185"/>
      <c r="AB665" s="181"/>
      <c r="AC665" s="12"/>
      <c r="AD665" s="12"/>
      <c r="AE665" s="12"/>
      <c r="AF665" s="185"/>
      <c r="AG665" s="12"/>
      <c r="AH665" s="195"/>
      <c r="AI665" s="186"/>
      <c r="AJ665" s="187"/>
      <c r="AK665" s="187"/>
      <c r="AL665" s="188"/>
      <c r="AM665" s="188"/>
      <c r="AN665" s="188"/>
      <c r="AO665" s="188"/>
      <c r="AP665" s="188"/>
      <c r="AQ665" s="188"/>
      <c r="AR665" s="137"/>
      <c r="AS665" s="189"/>
      <c r="AT665" s="196"/>
      <c r="AU665" s="191"/>
      <c r="AV665" s="190"/>
      <c r="AW665" s="189"/>
      <c r="AX665" s="190"/>
      <c r="AY665" s="189"/>
      <c r="AZ665" s="192"/>
      <c r="BA665" s="192"/>
      <c r="BB665" s="190"/>
      <c r="BC665" s="197"/>
      <c r="BD665" s="197"/>
      <c r="BE665" s="190"/>
      <c r="BF665" s="192"/>
      <c r="BG665" s="192"/>
      <c r="BH665" s="10"/>
      <c r="BI665" s="10"/>
      <c r="BJ665" s="10"/>
      <c r="BK665" s="10"/>
      <c r="BL665" s="10"/>
      <c r="BM665" s="10"/>
      <c r="BN665" s="12"/>
      <c r="BO665" s="12"/>
    </row>
    <row r="666" spans="1:67" ht="13.5" customHeight="1" x14ac:dyDescent="0.35">
      <c r="A666" s="181"/>
      <c r="B666" s="194"/>
      <c r="C666" s="12"/>
      <c r="D666" s="12"/>
      <c r="E666" s="12"/>
      <c r="F666" s="12"/>
      <c r="G666" s="12"/>
      <c r="H666" s="131"/>
      <c r="I666" s="12"/>
      <c r="J666" s="12"/>
      <c r="K666" s="12"/>
      <c r="L666" s="12"/>
      <c r="M666" s="12"/>
      <c r="N666" s="54"/>
      <c r="O666" s="12"/>
      <c r="P666" s="12"/>
      <c r="Q666" s="12"/>
      <c r="R666" s="183"/>
      <c r="S666" s="183"/>
      <c r="T666" s="183"/>
      <c r="U666" s="183"/>
      <c r="V666" s="181"/>
      <c r="W666" s="184"/>
      <c r="X666" s="184"/>
      <c r="Y666" s="185"/>
      <c r="Z666" s="185"/>
      <c r="AA666" s="185"/>
      <c r="AB666" s="181"/>
      <c r="AC666" s="12"/>
      <c r="AD666" s="12"/>
      <c r="AE666" s="12"/>
      <c r="AF666" s="185"/>
      <c r="AG666" s="12"/>
      <c r="AH666" s="195"/>
      <c r="AI666" s="186"/>
      <c r="AJ666" s="187"/>
      <c r="AK666" s="187"/>
      <c r="AL666" s="188"/>
      <c r="AM666" s="188"/>
      <c r="AN666" s="188"/>
      <c r="AO666" s="188"/>
      <c r="AP666" s="188"/>
      <c r="AQ666" s="188"/>
      <c r="AR666" s="137"/>
      <c r="AS666" s="189"/>
      <c r="AT666" s="196"/>
      <c r="AU666" s="191"/>
      <c r="AV666" s="190"/>
      <c r="AW666" s="189"/>
      <c r="AX666" s="190"/>
      <c r="AY666" s="189"/>
      <c r="AZ666" s="192"/>
      <c r="BA666" s="192"/>
      <c r="BB666" s="190"/>
      <c r="BC666" s="197"/>
      <c r="BD666" s="197"/>
      <c r="BE666" s="190"/>
      <c r="BF666" s="192"/>
      <c r="BG666" s="192"/>
      <c r="BH666" s="10"/>
      <c r="BI666" s="10"/>
      <c r="BJ666" s="10"/>
      <c r="BK666" s="10"/>
      <c r="BL666" s="10"/>
      <c r="BM666" s="10"/>
      <c r="BN666" s="12"/>
      <c r="BO666" s="12"/>
    </row>
    <row r="667" spans="1:67" ht="13.5" customHeight="1" x14ac:dyDescent="0.35">
      <c r="A667" s="181"/>
      <c r="B667" s="194"/>
      <c r="C667" s="12"/>
      <c r="D667" s="12"/>
      <c r="E667" s="12"/>
      <c r="F667" s="12"/>
      <c r="G667" s="12"/>
      <c r="H667" s="131"/>
      <c r="I667" s="12"/>
      <c r="J667" s="12"/>
      <c r="K667" s="12"/>
      <c r="L667" s="12"/>
      <c r="M667" s="12"/>
      <c r="N667" s="54"/>
      <c r="O667" s="12"/>
      <c r="P667" s="12"/>
      <c r="Q667" s="12"/>
      <c r="R667" s="183"/>
      <c r="S667" s="183"/>
      <c r="T667" s="183"/>
      <c r="U667" s="183"/>
      <c r="V667" s="181"/>
      <c r="W667" s="184"/>
      <c r="X667" s="184"/>
      <c r="Y667" s="185"/>
      <c r="Z667" s="185"/>
      <c r="AA667" s="185"/>
      <c r="AB667" s="181"/>
      <c r="AC667" s="12"/>
      <c r="AD667" s="12"/>
      <c r="AE667" s="12"/>
      <c r="AF667" s="185"/>
      <c r="AG667" s="12"/>
      <c r="AH667" s="195"/>
      <c r="AI667" s="186"/>
      <c r="AJ667" s="187"/>
      <c r="AK667" s="187"/>
      <c r="AL667" s="188"/>
      <c r="AM667" s="188"/>
      <c r="AN667" s="188"/>
      <c r="AO667" s="188"/>
      <c r="AP667" s="188"/>
      <c r="AQ667" s="188"/>
      <c r="AR667" s="137"/>
      <c r="AS667" s="189"/>
      <c r="AT667" s="196"/>
      <c r="AU667" s="191"/>
      <c r="AV667" s="190"/>
      <c r="AW667" s="189"/>
      <c r="AX667" s="190"/>
      <c r="AY667" s="189"/>
      <c r="AZ667" s="192"/>
      <c r="BA667" s="192"/>
      <c r="BB667" s="190"/>
      <c r="BC667" s="197"/>
      <c r="BD667" s="197"/>
      <c r="BE667" s="190"/>
      <c r="BF667" s="192"/>
      <c r="BG667" s="192"/>
      <c r="BH667" s="10"/>
      <c r="BI667" s="10"/>
      <c r="BJ667" s="10"/>
      <c r="BK667" s="10"/>
      <c r="BL667" s="10"/>
      <c r="BM667" s="10"/>
      <c r="BN667" s="12"/>
      <c r="BO667" s="12"/>
    </row>
    <row r="668" spans="1:67" ht="13.5" customHeight="1" x14ac:dyDescent="0.35">
      <c r="A668" s="181"/>
      <c r="B668" s="194"/>
      <c r="C668" s="12"/>
      <c r="D668" s="12"/>
      <c r="E668" s="12"/>
      <c r="F668" s="12"/>
      <c r="G668" s="12"/>
      <c r="H668" s="131"/>
      <c r="I668" s="12"/>
      <c r="J668" s="12"/>
      <c r="K668" s="12"/>
      <c r="L668" s="12"/>
      <c r="M668" s="12"/>
      <c r="N668" s="54"/>
      <c r="O668" s="12"/>
      <c r="P668" s="12"/>
      <c r="Q668" s="12"/>
      <c r="R668" s="183"/>
      <c r="S668" s="183"/>
      <c r="T668" s="183"/>
      <c r="U668" s="183"/>
      <c r="V668" s="181"/>
      <c r="W668" s="184"/>
      <c r="X668" s="184"/>
      <c r="Y668" s="185"/>
      <c r="Z668" s="185"/>
      <c r="AA668" s="185"/>
      <c r="AB668" s="181"/>
      <c r="AC668" s="12"/>
      <c r="AD668" s="12"/>
      <c r="AE668" s="12"/>
      <c r="AF668" s="185"/>
      <c r="AG668" s="12"/>
      <c r="AH668" s="195"/>
      <c r="AI668" s="186"/>
      <c r="AJ668" s="187"/>
      <c r="AK668" s="187"/>
      <c r="AL668" s="188"/>
      <c r="AM668" s="188"/>
      <c r="AN668" s="188"/>
      <c r="AO668" s="188"/>
      <c r="AP668" s="188"/>
      <c r="AQ668" s="188"/>
      <c r="AR668" s="137"/>
      <c r="AS668" s="189"/>
      <c r="AT668" s="196"/>
      <c r="AU668" s="191"/>
      <c r="AV668" s="190"/>
      <c r="AW668" s="189"/>
      <c r="AX668" s="190"/>
      <c r="AY668" s="189"/>
      <c r="AZ668" s="192"/>
      <c r="BA668" s="192"/>
      <c r="BB668" s="190"/>
      <c r="BC668" s="197"/>
      <c r="BD668" s="197"/>
      <c r="BE668" s="190"/>
      <c r="BF668" s="192"/>
      <c r="BG668" s="192"/>
      <c r="BH668" s="10"/>
      <c r="BI668" s="10"/>
      <c r="BJ668" s="10"/>
      <c r="BK668" s="10"/>
      <c r="BL668" s="10"/>
      <c r="BM668" s="10"/>
      <c r="BN668" s="12"/>
      <c r="BO668" s="12"/>
    </row>
    <row r="669" spans="1:67" ht="13.5" customHeight="1" x14ac:dyDescent="0.35">
      <c r="A669" s="181"/>
      <c r="B669" s="194"/>
      <c r="C669" s="12"/>
      <c r="D669" s="12"/>
      <c r="E669" s="12"/>
      <c r="F669" s="12"/>
      <c r="G669" s="12"/>
      <c r="H669" s="131"/>
      <c r="I669" s="12"/>
      <c r="J669" s="12"/>
      <c r="K669" s="12"/>
      <c r="L669" s="12"/>
      <c r="M669" s="12"/>
      <c r="N669" s="54"/>
      <c r="O669" s="12"/>
      <c r="P669" s="12"/>
      <c r="Q669" s="12"/>
      <c r="R669" s="183"/>
      <c r="S669" s="183"/>
      <c r="T669" s="183"/>
      <c r="U669" s="183"/>
      <c r="V669" s="181"/>
      <c r="W669" s="184"/>
      <c r="X669" s="184"/>
      <c r="Y669" s="185"/>
      <c r="Z669" s="185"/>
      <c r="AA669" s="185"/>
      <c r="AB669" s="181"/>
      <c r="AC669" s="12"/>
      <c r="AD669" s="12"/>
      <c r="AE669" s="12"/>
      <c r="AF669" s="185"/>
      <c r="AG669" s="12"/>
      <c r="AH669" s="195"/>
      <c r="AI669" s="186"/>
      <c r="AJ669" s="187"/>
      <c r="AK669" s="187"/>
      <c r="AL669" s="188"/>
      <c r="AM669" s="188"/>
      <c r="AN669" s="188"/>
      <c r="AO669" s="188"/>
      <c r="AP669" s="188"/>
      <c r="AQ669" s="188"/>
      <c r="AR669" s="137"/>
      <c r="AS669" s="189"/>
      <c r="AT669" s="196"/>
      <c r="AU669" s="191"/>
      <c r="AV669" s="190"/>
      <c r="AW669" s="189"/>
      <c r="AX669" s="190"/>
      <c r="AY669" s="189"/>
      <c r="AZ669" s="192"/>
      <c r="BA669" s="192"/>
      <c r="BB669" s="190"/>
      <c r="BC669" s="197"/>
      <c r="BD669" s="197"/>
      <c r="BE669" s="190"/>
      <c r="BF669" s="192"/>
      <c r="BG669" s="192"/>
      <c r="BH669" s="10"/>
      <c r="BI669" s="10"/>
      <c r="BJ669" s="10"/>
      <c r="BK669" s="10"/>
      <c r="BL669" s="10"/>
      <c r="BM669" s="10"/>
      <c r="BN669" s="12"/>
      <c r="BO669" s="12"/>
    </row>
    <row r="670" spans="1:67" ht="13.5" customHeight="1" x14ac:dyDescent="0.35">
      <c r="A670" s="181"/>
      <c r="B670" s="194"/>
      <c r="C670" s="12"/>
      <c r="D670" s="12"/>
      <c r="E670" s="12"/>
      <c r="F670" s="12"/>
      <c r="G670" s="12"/>
      <c r="H670" s="131"/>
      <c r="I670" s="12"/>
      <c r="J670" s="12"/>
      <c r="K670" s="12"/>
      <c r="L670" s="12"/>
      <c r="M670" s="12"/>
      <c r="N670" s="54"/>
      <c r="O670" s="12"/>
      <c r="P670" s="12"/>
      <c r="Q670" s="12"/>
      <c r="R670" s="183"/>
      <c r="S670" s="183"/>
      <c r="T670" s="183"/>
      <c r="U670" s="183"/>
      <c r="V670" s="181"/>
      <c r="W670" s="184"/>
      <c r="X670" s="184"/>
      <c r="Y670" s="185"/>
      <c r="Z670" s="185"/>
      <c r="AA670" s="185"/>
      <c r="AB670" s="181"/>
      <c r="AC670" s="12"/>
      <c r="AD670" s="12"/>
      <c r="AE670" s="12"/>
      <c r="AF670" s="185"/>
      <c r="AG670" s="12"/>
      <c r="AH670" s="195"/>
      <c r="AI670" s="186"/>
      <c r="AJ670" s="187"/>
      <c r="AK670" s="187"/>
      <c r="AL670" s="188"/>
      <c r="AM670" s="188"/>
      <c r="AN670" s="188"/>
      <c r="AO670" s="188"/>
      <c r="AP670" s="188"/>
      <c r="AQ670" s="188"/>
      <c r="AR670" s="137"/>
      <c r="AS670" s="189"/>
      <c r="AT670" s="196"/>
      <c r="AU670" s="191"/>
      <c r="AV670" s="190"/>
      <c r="AW670" s="189"/>
      <c r="AX670" s="190"/>
      <c r="AY670" s="189"/>
      <c r="AZ670" s="192"/>
      <c r="BA670" s="192"/>
      <c r="BB670" s="190"/>
      <c r="BC670" s="197"/>
      <c r="BD670" s="197"/>
      <c r="BE670" s="190"/>
      <c r="BF670" s="192"/>
      <c r="BG670" s="192"/>
      <c r="BH670" s="10"/>
      <c r="BI670" s="10"/>
      <c r="BJ670" s="10"/>
      <c r="BK670" s="10"/>
      <c r="BL670" s="10"/>
      <c r="BM670" s="10"/>
      <c r="BN670" s="12"/>
      <c r="BO670" s="12"/>
    </row>
    <row r="671" spans="1:67" ht="13.5" customHeight="1" x14ac:dyDescent="0.35">
      <c r="A671" s="181"/>
      <c r="B671" s="194"/>
      <c r="C671" s="12"/>
      <c r="D671" s="12"/>
      <c r="E671" s="12"/>
      <c r="F671" s="12"/>
      <c r="G671" s="12"/>
      <c r="H671" s="131"/>
      <c r="I671" s="12"/>
      <c r="J671" s="12"/>
      <c r="K671" s="12"/>
      <c r="L671" s="12"/>
      <c r="M671" s="12"/>
      <c r="N671" s="54"/>
      <c r="O671" s="12"/>
      <c r="P671" s="12"/>
      <c r="Q671" s="12"/>
      <c r="R671" s="183"/>
      <c r="S671" s="183"/>
      <c r="T671" s="183"/>
      <c r="U671" s="183"/>
      <c r="V671" s="181"/>
      <c r="W671" s="184"/>
      <c r="X671" s="184"/>
      <c r="Y671" s="185"/>
      <c r="Z671" s="185"/>
      <c r="AA671" s="185"/>
      <c r="AB671" s="181"/>
      <c r="AC671" s="12"/>
      <c r="AD671" s="12"/>
      <c r="AE671" s="12"/>
      <c r="AF671" s="185"/>
      <c r="AG671" s="12"/>
      <c r="AH671" s="195"/>
      <c r="AI671" s="186"/>
      <c r="AJ671" s="187"/>
      <c r="AK671" s="187"/>
      <c r="AL671" s="188"/>
      <c r="AM671" s="188"/>
      <c r="AN671" s="188"/>
      <c r="AO671" s="188"/>
      <c r="AP671" s="188"/>
      <c r="AQ671" s="188"/>
      <c r="AR671" s="137"/>
      <c r="AS671" s="189"/>
      <c r="AT671" s="196"/>
      <c r="AU671" s="191"/>
      <c r="AV671" s="190"/>
      <c r="AW671" s="189"/>
      <c r="AX671" s="190"/>
      <c r="AY671" s="189"/>
      <c r="AZ671" s="192"/>
      <c r="BA671" s="192"/>
      <c r="BB671" s="190"/>
      <c r="BC671" s="197"/>
      <c r="BD671" s="197"/>
      <c r="BE671" s="190"/>
      <c r="BF671" s="192"/>
      <c r="BG671" s="192"/>
      <c r="BH671" s="10"/>
      <c r="BI671" s="10"/>
      <c r="BJ671" s="10"/>
      <c r="BK671" s="10"/>
      <c r="BL671" s="10"/>
      <c r="BM671" s="10"/>
      <c r="BN671" s="12"/>
      <c r="BO671" s="12"/>
    </row>
    <row r="672" spans="1:67" ht="13.5" customHeight="1" x14ac:dyDescent="0.35">
      <c r="A672" s="181"/>
      <c r="B672" s="194"/>
      <c r="C672" s="12"/>
      <c r="D672" s="12"/>
      <c r="E672" s="12"/>
      <c r="F672" s="12"/>
      <c r="G672" s="12"/>
      <c r="H672" s="131"/>
      <c r="I672" s="12"/>
      <c r="J672" s="12"/>
      <c r="K672" s="12"/>
      <c r="L672" s="12"/>
      <c r="M672" s="12"/>
      <c r="N672" s="54"/>
      <c r="O672" s="12"/>
      <c r="P672" s="12"/>
      <c r="Q672" s="12"/>
      <c r="R672" s="183"/>
      <c r="S672" s="183"/>
      <c r="T672" s="183"/>
      <c r="U672" s="183"/>
      <c r="V672" s="181"/>
      <c r="W672" s="184"/>
      <c r="X672" s="184"/>
      <c r="Y672" s="185"/>
      <c r="Z672" s="185"/>
      <c r="AA672" s="185"/>
      <c r="AB672" s="181"/>
      <c r="AC672" s="12"/>
      <c r="AD672" s="12"/>
      <c r="AE672" s="12"/>
      <c r="AF672" s="185"/>
      <c r="AG672" s="12"/>
      <c r="AH672" s="195"/>
      <c r="AI672" s="186"/>
      <c r="AJ672" s="187"/>
      <c r="AK672" s="187"/>
      <c r="AL672" s="188"/>
      <c r="AM672" s="188"/>
      <c r="AN672" s="188"/>
      <c r="AO672" s="188"/>
      <c r="AP672" s="188"/>
      <c r="AQ672" s="188"/>
      <c r="AR672" s="137"/>
      <c r="AS672" s="189"/>
      <c r="AT672" s="196"/>
      <c r="AU672" s="191"/>
      <c r="AV672" s="190"/>
      <c r="AW672" s="189"/>
      <c r="AX672" s="190"/>
      <c r="AY672" s="189"/>
      <c r="AZ672" s="192"/>
      <c r="BA672" s="192"/>
      <c r="BB672" s="190"/>
      <c r="BC672" s="197"/>
      <c r="BD672" s="197"/>
      <c r="BE672" s="190"/>
      <c r="BF672" s="192"/>
      <c r="BG672" s="192"/>
      <c r="BH672" s="10"/>
      <c r="BI672" s="10"/>
      <c r="BJ672" s="10"/>
      <c r="BK672" s="10"/>
      <c r="BL672" s="10"/>
      <c r="BM672" s="10"/>
      <c r="BN672" s="12"/>
      <c r="BO672" s="12"/>
    </row>
    <row r="673" spans="1:67" ht="13.5" customHeight="1" x14ac:dyDescent="0.35">
      <c r="A673" s="181"/>
      <c r="B673" s="194"/>
      <c r="C673" s="12"/>
      <c r="D673" s="12"/>
      <c r="E673" s="12"/>
      <c r="F673" s="12"/>
      <c r="G673" s="12"/>
      <c r="H673" s="131"/>
      <c r="I673" s="12"/>
      <c r="J673" s="12"/>
      <c r="K673" s="12"/>
      <c r="L673" s="12"/>
      <c r="M673" s="12"/>
      <c r="N673" s="54"/>
      <c r="O673" s="12"/>
      <c r="P673" s="12"/>
      <c r="Q673" s="12"/>
      <c r="R673" s="183"/>
      <c r="S673" s="183"/>
      <c r="T673" s="183"/>
      <c r="U673" s="183"/>
      <c r="V673" s="181"/>
      <c r="W673" s="184"/>
      <c r="X673" s="184"/>
      <c r="Y673" s="185"/>
      <c r="Z673" s="185"/>
      <c r="AA673" s="185"/>
      <c r="AB673" s="181"/>
      <c r="AC673" s="12"/>
      <c r="AD673" s="12"/>
      <c r="AE673" s="12"/>
      <c r="AF673" s="185"/>
      <c r="AG673" s="12"/>
      <c r="AH673" s="195"/>
      <c r="AI673" s="186"/>
      <c r="AJ673" s="187"/>
      <c r="AK673" s="187"/>
      <c r="AL673" s="188"/>
      <c r="AM673" s="188"/>
      <c r="AN673" s="188"/>
      <c r="AO673" s="188"/>
      <c r="AP673" s="188"/>
      <c r="AQ673" s="188"/>
      <c r="AR673" s="137"/>
      <c r="AS673" s="189"/>
      <c r="AT673" s="196"/>
      <c r="AU673" s="191"/>
      <c r="AV673" s="190"/>
      <c r="AW673" s="189"/>
      <c r="AX673" s="190"/>
      <c r="AY673" s="189"/>
      <c r="AZ673" s="192"/>
      <c r="BA673" s="192"/>
      <c r="BB673" s="190"/>
      <c r="BC673" s="197"/>
      <c r="BD673" s="197"/>
      <c r="BE673" s="190"/>
      <c r="BF673" s="192"/>
      <c r="BG673" s="192"/>
      <c r="BH673" s="10"/>
      <c r="BI673" s="10"/>
      <c r="BJ673" s="10"/>
      <c r="BK673" s="10"/>
      <c r="BL673" s="10"/>
      <c r="BM673" s="10"/>
      <c r="BN673" s="12"/>
      <c r="BO673" s="12"/>
    </row>
    <row r="674" spans="1:67" ht="13.5" customHeight="1" x14ac:dyDescent="0.35">
      <c r="A674" s="181"/>
      <c r="B674" s="194"/>
      <c r="C674" s="12"/>
      <c r="D674" s="12"/>
      <c r="E674" s="12"/>
      <c r="F674" s="12"/>
      <c r="G674" s="12"/>
      <c r="H674" s="131"/>
      <c r="I674" s="12"/>
      <c r="J674" s="12"/>
      <c r="K674" s="12"/>
      <c r="L674" s="12"/>
      <c r="M674" s="12"/>
      <c r="N674" s="54"/>
      <c r="O674" s="12"/>
      <c r="P674" s="12"/>
      <c r="Q674" s="12"/>
      <c r="R674" s="183"/>
      <c r="S674" s="183"/>
      <c r="T674" s="183"/>
      <c r="U674" s="183"/>
      <c r="V674" s="181"/>
      <c r="W674" s="184"/>
      <c r="X674" s="184"/>
      <c r="Y674" s="185"/>
      <c r="Z674" s="185"/>
      <c r="AA674" s="185"/>
      <c r="AB674" s="181"/>
      <c r="AC674" s="12"/>
      <c r="AD674" s="12"/>
      <c r="AE674" s="12"/>
      <c r="AF674" s="185"/>
      <c r="AG674" s="12"/>
      <c r="AH674" s="195"/>
      <c r="AI674" s="186"/>
      <c r="AJ674" s="187"/>
      <c r="AK674" s="187"/>
      <c r="AL674" s="188"/>
      <c r="AM674" s="188"/>
      <c r="AN674" s="188"/>
      <c r="AO674" s="188"/>
      <c r="AP674" s="188"/>
      <c r="AQ674" s="188"/>
      <c r="AR674" s="137"/>
      <c r="AS674" s="189"/>
      <c r="AT674" s="196"/>
      <c r="AU674" s="191"/>
      <c r="AV674" s="190"/>
      <c r="AW674" s="189"/>
      <c r="AX674" s="190"/>
      <c r="AY674" s="189"/>
      <c r="AZ674" s="192"/>
      <c r="BA674" s="192"/>
      <c r="BB674" s="190"/>
      <c r="BC674" s="197"/>
      <c r="BD674" s="197"/>
      <c r="BE674" s="190"/>
      <c r="BF674" s="192"/>
      <c r="BG674" s="192"/>
      <c r="BH674" s="10"/>
      <c r="BI674" s="10"/>
      <c r="BJ674" s="10"/>
      <c r="BK674" s="10"/>
      <c r="BL674" s="10"/>
      <c r="BM674" s="10"/>
      <c r="BN674" s="12"/>
      <c r="BO674" s="12"/>
    </row>
    <row r="675" spans="1:67" ht="13.5" customHeight="1" x14ac:dyDescent="0.35">
      <c r="A675" s="181"/>
      <c r="B675" s="194"/>
      <c r="C675" s="12"/>
      <c r="D675" s="12"/>
      <c r="E675" s="12"/>
      <c r="F675" s="12"/>
      <c r="G675" s="12"/>
      <c r="H675" s="131"/>
      <c r="I675" s="12"/>
      <c r="J675" s="12"/>
      <c r="K675" s="12"/>
      <c r="L675" s="12"/>
      <c r="M675" s="12"/>
      <c r="N675" s="54"/>
      <c r="O675" s="12"/>
      <c r="P675" s="12"/>
      <c r="Q675" s="12"/>
      <c r="R675" s="183"/>
      <c r="S675" s="183"/>
      <c r="T675" s="183"/>
      <c r="U675" s="183"/>
      <c r="V675" s="181"/>
      <c r="W675" s="184"/>
      <c r="X675" s="184"/>
      <c r="Y675" s="185"/>
      <c r="Z675" s="185"/>
      <c r="AA675" s="185"/>
      <c r="AB675" s="181"/>
      <c r="AC675" s="12"/>
      <c r="AD675" s="12"/>
      <c r="AE675" s="12"/>
      <c r="AF675" s="185"/>
      <c r="AG675" s="12"/>
      <c r="AH675" s="195"/>
      <c r="AI675" s="186"/>
      <c r="AJ675" s="187"/>
      <c r="AK675" s="187"/>
      <c r="AL675" s="188"/>
      <c r="AM675" s="188"/>
      <c r="AN675" s="188"/>
      <c r="AO675" s="188"/>
      <c r="AP675" s="188"/>
      <c r="AQ675" s="188"/>
      <c r="AR675" s="137"/>
      <c r="AS675" s="189"/>
      <c r="AT675" s="196"/>
      <c r="AU675" s="191"/>
      <c r="AV675" s="190"/>
      <c r="AW675" s="189"/>
      <c r="AX675" s="190"/>
      <c r="AY675" s="189"/>
      <c r="AZ675" s="192"/>
      <c r="BA675" s="192"/>
      <c r="BB675" s="190"/>
      <c r="BC675" s="197"/>
      <c r="BD675" s="197"/>
      <c r="BE675" s="190"/>
      <c r="BF675" s="192"/>
      <c r="BG675" s="192"/>
      <c r="BH675" s="10"/>
      <c r="BI675" s="10"/>
      <c r="BJ675" s="10"/>
      <c r="BK675" s="10"/>
      <c r="BL675" s="10"/>
      <c r="BM675" s="10"/>
      <c r="BN675" s="12"/>
      <c r="BO675" s="12"/>
    </row>
    <row r="676" spans="1:67" ht="13.5" customHeight="1" x14ac:dyDescent="0.35">
      <c r="A676" s="181"/>
      <c r="B676" s="194"/>
      <c r="C676" s="12"/>
      <c r="D676" s="12"/>
      <c r="E676" s="12"/>
      <c r="F676" s="12"/>
      <c r="G676" s="12"/>
      <c r="H676" s="131"/>
      <c r="I676" s="12"/>
      <c r="J676" s="12"/>
      <c r="K676" s="12"/>
      <c r="L676" s="12"/>
      <c r="M676" s="12"/>
      <c r="N676" s="54"/>
      <c r="O676" s="12"/>
      <c r="P676" s="12"/>
      <c r="Q676" s="12"/>
      <c r="R676" s="183"/>
      <c r="S676" s="183"/>
      <c r="T676" s="183"/>
      <c r="U676" s="183"/>
      <c r="V676" s="181"/>
      <c r="W676" s="184"/>
      <c r="X676" s="184"/>
      <c r="Y676" s="185"/>
      <c r="Z676" s="185"/>
      <c r="AA676" s="185"/>
      <c r="AB676" s="181"/>
      <c r="AC676" s="12"/>
      <c r="AD676" s="12"/>
      <c r="AE676" s="12"/>
      <c r="AF676" s="185"/>
      <c r="AG676" s="12"/>
      <c r="AH676" s="195"/>
      <c r="AI676" s="186"/>
      <c r="AJ676" s="187"/>
      <c r="AK676" s="187"/>
      <c r="AL676" s="188"/>
      <c r="AM676" s="188"/>
      <c r="AN676" s="188"/>
      <c r="AO676" s="188"/>
      <c r="AP676" s="188"/>
      <c r="AQ676" s="188"/>
      <c r="AR676" s="137"/>
      <c r="AS676" s="189"/>
      <c r="AT676" s="196"/>
      <c r="AU676" s="191"/>
      <c r="AV676" s="190"/>
      <c r="AW676" s="189"/>
      <c r="AX676" s="190"/>
      <c r="AY676" s="189"/>
      <c r="AZ676" s="192"/>
      <c r="BA676" s="192"/>
      <c r="BB676" s="190"/>
      <c r="BC676" s="197"/>
      <c r="BD676" s="197"/>
      <c r="BE676" s="190"/>
      <c r="BF676" s="192"/>
      <c r="BG676" s="192"/>
      <c r="BH676" s="10"/>
      <c r="BI676" s="10"/>
      <c r="BJ676" s="10"/>
      <c r="BK676" s="10"/>
      <c r="BL676" s="10"/>
      <c r="BM676" s="10"/>
      <c r="BN676" s="12"/>
      <c r="BO676" s="12"/>
    </row>
    <row r="677" spans="1:67" ht="13.5" customHeight="1" x14ac:dyDescent="0.35">
      <c r="A677" s="181"/>
      <c r="B677" s="194"/>
      <c r="C677" s="12"/>
      <c r="D677" s="12"/>
      <c r="E677" s="12"/>
      <c r="F677" s="12"/>
      <c r="G677" s="12"/>
      <c r="H677" s="131"/>
      <c r="I677" s="12"/>
      <c r="J677" s="12"/>
      <c r="K677" s="12"/>
      <c r="L677" s="12"/>
      <c r="M677" s="12"/>
      <c r="N677" s="54"/>
      <c r="O677" s="12"/>
      <c r="P677" s="12"/>
      <c r="Q677" s="12"/>
      <c r="R677" s="183"/>
      <c r="S677" s="183"/>
      <c r="T677" s="183"/>
      <c r="U677" s="183"/>
      <c r="V677" s="181"/>
      <c r="W677" s="184"/>
      <c r="X677" s="184"/>
      <c r="Y677" s="185"/>
      <c r="Z677" s="185"/>
      <c r="AA677" s="185"/>
      <c r="AB677" s="181"/>
      <c r="AC677" s="12"/>
      <c r="AD677" s="12"/>
      <c r="AE677" s="12"/>
      <c r="AF677" s="185"/>
      <c r="AG677" s="12"/>
      <c r="AH677" s="195"/>
      <c r="AI677" s="186"/>
      <c r="AJ677" s="187"/>
      <c r="AK677" s="187"/>
      <c r="AL677" s="188"/>
      <c r="AM677" s="188"/>
      <c r="AN677" s="188"/>
      <c r="AO677" s="188"/>
      <c r="AP677" s="188"/>
      <c r="AQ677" s="188"/>
      <c r="AR677" s="137"/>
      <c r="AS677" s="189"/>
      <c r="AT677" s="196"/>
      <c r="AU677" s="191"/>
      <c r="AV677" s="190"/>
      <c r="AW677" s="189"/>
      <c r="AX677" s="190"/>
      <c r="AY677" s="189"/>
      <c r="AZ677" s="192"/>
      <c r="BA677" s="192"/>
      <c r="BB677" s="190"/>
      <c r="BC677" s="197"/>
      <c r="BD677" s="197"/>
      <c r="BE677" s="190"/>
      <c r="BF677" s="192"/>
      <c r="BG677" s="192"/>
      <c r="BH677" s="10"/>
      <c r="BI677" s="10"/>
      <c r="BJ677" s="10"/>
      <c r="BK677" s="10"/>
      <c r="BL677" s="10"/>
      <c r="BM677" s="10"/>
      <c r="BN677" s="12"/>
      <c r="BO677" s="12"/>
    </row>
    <row r="678" spans="1:67" ht="13.5" customHeight="1" x14ac:dyDescent="0.35">
      <c r="A678" s="181"/>
      <c r="B678" s="194"/>
      <c r="C678" s="12"/>
      <c r="D678" s="12"/>
      <c r="E678" s="12"/>
      <c r="F678" s="12"/>
      <c r="G678" s="12"/>
      <c r="H678" s="131"/>
      <c r="I678" s="12"/>
      <c r="J678" s="12"/>
      <c r="K678" s="12"/>
      <c r="L678" s="12"/>
      <c r="M678" s="12"/>
      <c r="N678" s="54"/>
      <c r="O678" s="12"/>
      <c r="P678" s="12"/>
      <c r="Q678" s="12"/>
      <c r="R678" s="183"/>
      <c r="S678" s="183"/>
      <c r="T678" s="183"/>
      <c r="U678" s="183"/>
      <c r="V678" s="181"/>
      <c r="W678" s="184"/>
      <c r="X678" s="184"/>
      <c r="Y678" s="185"/>
      <c r="Z678" s="185"/>
      <c r="AA678" s="185"/>
      <c r="AB678" s="181"/>
      <c r="AC678" s="12"/>
      <c r="AD678" s="12"/>
      <c r="AE678" s="12"/>
      <c r="AF678" s="185"/>
      <c r="AG678" s="12"/>
      <c r="AH678" s="195"/>
      <c r="AI678" s="186"/>
      <c r="AJ678" s="187"/>
      <c r="AK678" s="187"/>
      <c r="AL678" s="188"/>
      <c r="AM678" s="188"/>
      <c r="AN678" s="188"/>
      <c r="AO678" s="188"/>
      <c r="AP678" s="188"/>
      <c r="AQ678" s="188"/>
      <c r="AR678" s="137"/>
      <c r="AS678" s="189"/>
      <c r="AT678" s="196"/>
      <c r="AU678" s="191"/>
      <c r="AV678" s="190"/>
      <c r="AW678" s="189"/>
      <c r="AX678" s="190"/>
      <c r="AY678" s="189"/>
      <c r="AZ678" s="192"/>
      <c r="BA678" s="192"/>
      <c r="BB678" s="190"/>
      <c r="BC678" s="197"/>
      <c r="BD678" s="197"/>
      <c r="BE678" s="190"/>
      <c r="BF678" s="192"/>
      <c r="BG678" s="192"/>
      <c r="BH678" s="10"/>
      <c r="BI678" s="10"/>
      <c r="BJ678" s="10"/>
      <c r="BK678" s="10"/>
      <c r="BL678" s="10"/>
      <c r="BM678" s="10"/>
      <c r="BN678" s="12"/>
      <c r="BO678" s="12"/>
    </row>
    <row r="679" spans="1:67" ht="13.5" customHeight="1" x14ac:dyDescent="0.35">
      <c r="A679" s="181"/>
      <c r="B679" s="194"/>
      <c r="C679" s="12"/>
      <c r="D679" s="12"/>
      <c r="E679" s="12"/>
      <c r="F679" s="12"/>
      <c r="G679" s="12"/>
      <c r="H679" s="131"/>
      <c r="I679" s="12"/>
      <c r="J679" s="12"/>
      <c r="K679" s="12"/>
      <c r="L679" s="12"/>
      <c r="M679" s="12"/>
      <c r="N679" s="54"/>
      <c r="O679" s="12"/>
      <c r="P679" s="12"/>
      <c r="Q679" s="12"/>
      <c r="R679" s="183"/>
      <c r="S679" s="183"/>
      <c r="T679" s="183"/>
      <c r="U679" s="183"/>
      <c r="V679" s="181"/>
      <c r="W679" s="184"/>
      <c r="X679" s="184"/>
      <c r="Y679" s="185"/>
      <c r="Z679" s="185"/>
      <c r="AA679" s="185"/>
      <c r="AB679" s="181"/>
      <c r="AC679" s="12"/>
      <c r="AD679" s="12"/>
      <c r="AE679" s="12"/>
      <c r="AF679" s="185"/>
      <c r="AG679" s="12"/>
      <c r="AH679" s="195"/>
      <c r="AI679" s="186"/>
      <c r="AJ679" s="187"/>
      <c r="AK679" s="187"/>
      <c r="AL679" s="188"/>
      <c r="AM679" s="188"/>
      <c r="AN679" s="188"/>
      <c r="AO679" s="188"/>
      <c r="AP679" s="188"/>
      <c r="AQ679" s="188"/>
      <c r="AR679" s="137"/>
      <c r="AS679" s="189"/>
      <c r="AT679" s="196"/>
      <c r="AU679" s="191"/>
      <c r="AV679" s="190"/>
      <c r="AW679" s="189"/>
      <c r="AX679" s="190"/>
      <c r="AY679" s="189"/>
      <c r="AZ679" s="192"/>
      <c r="BA679" s="192"/>
      <c r="BB679" s="190"/>
      <c r="BC679" s="197"/>
      <c r="BD679" s="197"/>
      <c r="BE679" s="190"/>
      <c r="BF679" s="192"/>
      <c r="BG679" s="192"/>
      <c r="BH679" s="10"/>
      <c r="BI679" s="10"/>
      <c r="BJ679" s="10"/>
      <c r="BK679" s="10"/>
      <c r="BL679" s="10"/>
      <c r="BM679" s="10"/>
      <c r="BN679" s="12"/>
      <c r="BO679" s="12"/>
    </row>
    <row r="680" spans="1:67" ht="13.5" customHeight="1" x14ac:dyDescent="0.35">
      <c r="A680" s="181"/>
      <c r="B680" s="194"/>
      <c r="C680" s="12"/>
      <c r="D680" s="12"/>
      <c r="E680" s="12"/>
      <c r="F680" s="12"/>
      <c r="G680" s="12"/>
      <c r="H680" s="131"/>
      <c r="I680" s="12"/>
      <c r="J680" s="12"/>
      <c r="K680" s="12"/>
      <c r="L680" s="12"/>
      <c r="M680" s="12"/>
      <c r="N680" s="54"/>
      <c r="O680" s="12"/>
      <c r="P680" s="12"/>
      <c r="Q680" s="12"/>
      <c r="R680" s="183"/>
      <c r="S680" s="183"/>
      <c r="T680" s="183"/>
      <c r="U680" s="183"/>
      <c r="V680" s="181"/>
      <c r="W680" s="184"/>
      <c r="X680" s="184"/>
      <c r="Y680" s="185"/>
      <c r="Z680" s="185"/>
      <c r="AA680" s="185"/>
      <c r="AB680" s="181"/>
      <c r="AC680" s="12"/>
      <c r="AD680" s="12"/>
      <c r="AE680" s="12"/>
      <c r="AF680" s="185"/>
      <c r="AG680" s="12"/>
      <c r="AH680" s="195"/>
      <c r="AI680" s="186"/>
      <c r="AJ680" s="187"/>
      <c r="AK680" s="187"/>
      <c r="AL680" s="188"/>
      <c r="AM680" s="188"/>
      <c r="AN680" s="188"/>
      <c r="AO680" s="188"/>
      <c r="AP680" s="188"/>
      <c r="AQ680" s="188"/>
      <c r="AR680" s="137"/>
      <c r="AS680" s="189"/>
      <c r="AT680" s="196"/>
      <c r="AU680" s="191"/>
      <c r="AV680" s="190"/>
      <c r="AW680" s="189"/>
      <c r="AX680" s="190"/>
      <c r="AY680" s="189"/>
      <c r="AZ680" s="192"/>
      <c r="BA680" s="192"/>
      <c r="BB680" s="190"/>
      <c r="BC680" s="197"/>
      <c r="BD680" s="197"/>
      <c r="BE680" s="190"/>
      <c r="BF680" s="192"/>
      <c r="BG680" s="192"/>
      <c r="BH680" s="10"/>
      <c r="BI680" s="10"/>
      <c r="BJ680" s="10"/>
      <c r="BK680" s="10"/>
      <c r="BL680" s="10"/>
      <c r="BM680" s="10"/>
      <c r="BN680" s="12"/>
      <c r="BO680" s="12"/>
    </row>
    <row r="681" spans="1:67" ht="13.5" customHeight="1" x14ac:dyDescent="0.35">
      <c r="A681" s="181"/>
      <c r="B681" s="194"/>
      <c r="C681" s="12"/>
      <c r="D681" s="12"/>
      <c r="E681" s="12"/>
      <c r="F681" s="12"/>
      <c r="G681" s="12"/>
      <c r="H681" s="131"/>
      <c r="I681" s="12"/>
      <c r="J681" s="12"/>
      <c r="K681" s="12"/>
      <c r="L681" s="12"/>
      <c r="M681" s="12"/>
      <c r="N681" s="54"/>
      <c r="O681" s="12"/>
      <c r="P681" s="12"/>
      <c r="Q681" s="12"/>
      <c r="R681" s="183"/>
      <c r="S681" s="183"/>
      <c r="T681" s="183"/>
      <c r="U681" s="183"/>
      <c r="V681" s="181"/>
      <c r="W681" s="184"/>
      <c r="X681" s="184"/>
      <c r="Y681" s="185"/>
      <c r="Z681" s="185"/>
      <c r="AA681" s="185"/>
      <c r="AB681" s="181"/>
      <c r="AC681" s="12"/>
      <c r="AD681" s="12"/>
      <c r="AE681" s="12"/>
      <c r="AF681" s="185"/>
      <c r="AG681" s="12"/>
      <c r="AH681" s="195"/>
      <c r="AI681" s="186"/>
      <c r="AJ681" s="187"/>
      <c r="AK681" s="187"/>
      <c r="AL681" s="188"/>
      <c r="AM681" s="188"/>
      <c r="AN681" s="188"/>
      <c r="AO681" s="188"/>
      <c r="AP681" s="188"/>
      <c r="AQ681" s="188"/>
      <c r="AR681" s="137"/>
      <c r="AS681" s="189"/>
      <c r="AT681" s="196"/>
      <c r="AU681" s="191"/>
      <c r="AV681" s="190"/>
      <c r="AW681" s="189"/>
      <c r="AX681" s="190"/>
      <c r="AY681" s="189"/>
      <c r="AZ681" s="192"/>
      <c r="BA681" s="192"/>
      <c r="BB681" s="190"/>
      <c r="BC681" s="197"/>
      <c r="BD681" s="197"/>
      <c r="BE681" s="190"/>
      <c r="BF681" s="192"/>
      <c r="BG681" s="192"/>
      <c r="BH681" s="10"/>
      <c r="BI681" s="10"/>
      <c r="BJ681" s="10"/>
      <c r="BK681" s="10"/>
      <c r="BL681" s="10"/>
      <c r="BM681" s="10"/>
      <c r="BN681" s="12"/>
      <c r="BO681" s="12"/>
    </row>
    <row r="682" spans="1:67" ht="13.5" customHeight="1" x14ac:dyDescent="0.35">
      <c r="A682" s="181"/>
      <c r="B682" s="194"/>
      <c r="C682" s="12"/>
      <c r="D682" s="12"/>
      <c r="E682" s="12"/>
      <c r="F682" s="12"/>
      <c r="G682" s="12"/>
      <c r="H682" s="131"/>
      <c r="I682" s="12"/>
      <c r="J682" s="12"/>
      <c r="K682" s="12"/>
      <c r="L682" s="12"/>
      <c r="M682" s="12"/>
      <c r="N682" s="54"/>
      <c r="O682" s="12"/>
      <c r="P682" s="12"/>
      <c r="Q682" s="12"/>
      <c r="R682" s="183"/>
      <c r="S682" s="183"/>
      <c r="T682" s="183"/>
      <c r="U682" s="183"/>
      <c r="V682" s="181"/>
      <c r="W682" s="184"/>
      <c r="X682" s="184"/>
      <c r="Y682" s="185"/>
      <c r="Z682" s="185"/>
      <c r="AA682" s="185"/>
      <c r="AB682" s="181"/>
      <c r="AC682" s="12"/>
      <c r="AD682" s="12"/>
      <c r="AE682" s="12"/>
      <c r="AF682" s="185"/>
      <c r="AG682" s="12"/>
      <c r="AH682" s="195"/>
      <c r="AI682" s="186"/>
      <c r="AJ682" s="187"/>
      <c r="AK682" s="187"/>
      <c r="AL682" s="188"/>
      <c r="AM682" s="188"/>
      <c r="AN682" s="188"/>
      <c r="AO682" s="188"/>
      <c r="AP682" s="188"/>
      <c r="AQ682" s="188"/>
      <c r="AR682" s="137"/>
      <c r="AS682" s="189"/>
      <c r="AT682" s="196"/>
      <c r="AU682" s="191"/>
      <c r="AV682" s="190"/>
      <c r="AW682" s="189"/>
      <c r="AX682" s="190"/>
      <c r="AY682" s="189"/>
      <c r="AZ682" s="192"/>
      <c r="BA682" s="192"/>
      <c r="BB682" s="190"/>
      <c r="BC682" s="197"/>
      <c r="BD682" s="197"/>
      <c r="BE682" s="190"/>
      <c r="BF682" s="192"/>
      <c r="BG682" s="192"/>
      <c r="BH682" s="10"/>
      <c r="BI682" s="10"/>
      <c r="BJ682" s="10"/>
      <c r="BK682" s="10"/>
      <c r="BL682" s="10"/>
      <c r="BM682" s="10"/>
      <c r="BN682" s="12"/>
      <c r="BO682" s="12"/>
    </row>
    <row r="683" spans="1:67" ht="13.5" customHeight="1" x14ac:dyDescent="0.35">
      <c r="A683" s="181"/>
      <c r="B683" s="194"/>
      <c r="C683" s="12"/>
      <c r="D683" s="12"/>
      <c r="E683" s="12"/>
      <c r="F683" s="12"/>
      <c r="G683" s="12"/>
      <c r="H683" s="131"/>
      <c r="I683" s="12"/>
      <c r="J683" s="12"/>
      <c r="K683" s="12"/>
      <c r="L683" s="12"/>
      <c r="M683" s="12"/>
      <c r="N683" s="54"/>
      <c r="O683" s="12"/>
      <c r="P683" s="12"/>
      <c r="Q683" s="12"/>
      <c r="R683" s="183"/>
      <c r="S683" s="183"/>
      <c r="T683" s="183"/>
      <c r="U683" s="183"/>
      <c r="V683" s="181"/>
      <c r="W683" s="184"/>
      <c r="X683" s="184"/>
      <c r="Y683" s="185"/>
      <c r="Z683" s="185"/>
      <c r="AA683" s="185"/>
      <c r="AB683" s="181"/>
      <c r="AC683" s="12"/>
      <c r="AD683" s="12"/>
      <c r="AE683" s="12"/>
      <c r="AF683" s="185"/>
      <c r="AG683" s="12"/>
      <c r="AH683" s="195"/>
      <c r="AI683" s="186"/>
      <c r="AJ683" s="187"/>
      <c r="AK683" s="187"/>
      <c r="AL683" s="188"/>
      <c r="AM683" s="188"/>
      <c r="AN683" s="188"/>
      <c r="AO683" s="188"/>
      <c r="AP683" s="188"/>
      <c r="AQ683" s="188"/>
      <c r="AR683" s="137"/>
      <c r="AS683" s="189"/>
      <c r="AT683" s="196"/>
      <c r="AU683" s="191"/>
      <c r="AV683" s="190"/>
      <c r="AW683" s="189"/>
      <c r="AX683" s="190"/>
      <c r="AY683" s="189"/>
      <c r="AZ683" s="192"/>
      <c r="BA683" s="192"/>
      <c r="BB683" s="190"/>
      <c r="BC683" s="197"/>
      <c r="BD683" s="197"/>
      <c r="BE683" s="190"/>
      <c r="BF683" s="192"/>
      <c r="BG683" s="192"/>
      <c r="BH683" s="10"/>
      <c r="BI683" s="10"/>
      <c r="BJ683" s="10"/>
      <c r="BK683" s="10"/>
      <c r="BL683" s="10"/>
      <c r="BM683" s="10"/>
      <c r="BN683" s="12"/>
      <c r="BO683" s="12"/>
    </row>
    <row r="684" spans="1:67" ht="13.5" customHeight="1" x14ac:dyDescent="0.35">
      <c r="A684" s="181"/>
      <c r="B684" s="194"/>
      <c r="C684" s="12"/>
      <c r="D684" s="12"/>
      <c r="E684" s="12"/>
      <c r="F684" s="12"/>
      <c r="G684" s="12"/>
      <c r="H684" s="131"/>
      <c r="I684" s="12"/>
      <c r="J684" s="12"/>
      <c r="K684" s="12"/>
      <c r="L684" s="12"/>
      <c r="M684" s="12"/>
      <c r="N684" s="54"/>
      <c r="O684" s="12"/>
      <c r="P684" s="12"/>
      <c r="Q684" s="12"/>
      <c r="R684" s="183"/>
      <c r="S684" s="183"/>
      <c r="T684" s="183"/>
      <c r="U684" s="183"/>
      <c r="V684" s="181"/>
      <c r="W684" s="184"/>
      <c r="X684" s="184"/>
      <c r="Y684" s="185"/>
      <c r="Z684" s="185"/>
      <c r="AA684" s="185"/>
      <c r="AB684" s="181"/>
      <c r="AC684" s="12"/>
      <c r="AD684" s="12"/>
      <c r="AE684" s="12"/>
      <c r="AF684" s="185"/>
      <c r="AG684" s="12"/>
      <c r="AH684" s="195"/>
      <c r="AI684" s="186"/>
      <c r="AJ684" s="187"/>
      <c r="AK684" s="187"/>
      <c r="AL684" s="188"/>
      <c r="AM684" s="188"/>
      <c r="AN684" s="188"/>
      <c r="AO684" s="188"/>
      <c r="AP684" s="188"/>
      <c r="AQ684" s="188"/>
      <c r="AR684" s="137"/>
      <c r="AS684" s="189"/>
      <c r="AT684" s="196"/>
      <c r="AU684" s="191"/>
      <c r="AV684" s="190"/>
      <c r="AW684" s="189"/>
      <c r="AX684" s="190"/>
      <c r="AY684" s="189"/>
      <c r="AZ684" s="192"/>
      <c r="BA684" s="192"/>
      <c r="BB684" s="190"/>
      <c r="BC684" s="197"/>
      <c r="BD684" s="197"/>
      <c r="BE684" s="190"/>
      <c r="BF684" s="192"/>
      <c r="BG684" s="192"/>
      <c r="BH684" s="10"/>
      <c r="BI684" s="10"/>
      <c r="BJ684" s="10"/>
      <c r="BK684" s="10"/>
      <c r="BL684" s="10"/>
      <c r="BM684" s="10"/>
      <c r="BN684" s="12"/>
      <c r="BO684" s="12"/>
    </row>
    <row r="685" spans="1:67" ht="13.5" customHeight="1" x14ac:dyDescent="0.35">
      <c r="A685" s="181"/>
      <c r="B685" s="194"/>
      <c r="C685" s="12"/>
      <c r="D685" s="12"/>
      <c r="E685" s="12"/>
      <c r="F685" s="12"/>
      <c r="G685" s="12"/>
      <c r="H685" s="131"/>
      <c r="I685" s="12"/>
      <c r="J685" s="12"/>
      <c r="K685" s="12"/>
      <c r="L685" s="12"/>
      <c r="M685" s="12"/>
      <c r="N685" s="54"/>
      <c r="O685" s="12"/>
      <c r="P685" s="12"/>
      <c r="Q685" s="12"/>
      <c r="R685" s="183"/>
      <c r="S685" s="183"/>
      <c r="T685" s="183"/>
      <c r="U685" s="183"/>
      <c r="V685" s="181"/>
      <c r="W685" s="184"/>
      <c r="X685" s="184"/>
      <c r="Y685" s="185"/>
      <c r="Z685" s="185"/>
      <c r="AA685" s="185"/>
      <c r="AB685" s="181"/>
      <c r="AC685" s="12"/>
      <c r="AD685" s="12"/>
      <c r="AE685" s="12"/>
      <c r="AF685" s="185"/>
      <c r="AG685" s="12"/>
      <c r="AH685" s="195"/>
      <c r="AI685" s="186"/>
      <c r="AJ685" s="187"/>
      <c r="AK685" s="187"/>
      <c r="AL685" s="188"/>
      <c r="AM685" s="188"/>
      <c r="AN685" s="188"/>
      <c r="AO685" s="188"/>
      <c r="AP685" s="188"/>
      <c r="AQ685" s="188"/>
      <c r="AR685" s="137"/>
      <c r="AS685" s="189"/>
      <c r="AT685" s="196"/>
      <c r="AU685" s="191"/>
      <c r="AV685" s="190"/>
      <c r="AW685" s="189"/>
      <c r="AX685" s="190"/>
      <c r="AY685" s="189"/>
      <c r="AZ685" s="192"/>
      <c r="BA685" s="192"/>
      <c r="BB685" s="190"/>
      <c r="BC685" s="197"/>
      <c r="BD685" s="197"/>
      <c r="BE685" s="190"/>
      <c r="BF685" s="192"/>
      <c r="BG685" s="192"/>
      <c r="BH685" s="10"/>
      <c r="BI685" s="10"/>
      <c r="BJ685" s="10"/>
      <c r="BK685" s="10"/>
      <c r="BL685" s="10"/>
      <c r="BM685" s="10"/>
      <c r="BN685" s="12"/>
      <c r="BO685" s="12"/>
    </row>
    <row r="686" spans="1:67" ht="13.5" customHeight="1" x14ac:dyDescent="0.35">
      <c r="A686" s="181"/>
      <c r="B686" s="194"/>
      <c r="C686" s="12"/>
      <c r="D686" s="12"/>
      <c r="E686" s="12"/>
      <c r="F686" s="12"/>
      <c r="G686" s="12"/>
      <c r="H686" s="131"/>
      <c r="I686" s="12"/>
      <c r="J686" s="12"/>
      <c r="K686" s="12"/>
      <c r="L686" s="12"/>
      <c r="M686" s="12"/>
      <c r="N686" s="54"/>
      <c r="O686" s="12"/>
      <c r="P686" s="12"/>
      <c r="Q686" s="12"/>
      <c r="R686" s="183"/>
      <c r="S686" s="183"/>
      <c r="T686" s="183"/>
      <c r="U686" s="183"/>
      <c r="V686" s="181"/>
      <c r="W686" s="184"/>
      <c r="X686" s="184"/>
      <c r="Y686" s="185"/>
      <c r="Z686" s="185"/>
      <c r="AA686" s="185"/>
      <c r="AB686" s="181"/>
      <c r="AC686" s="12"/>
      <c r="AD686" s="12"/>
      <c r="AE686" s="12"/>
      <c r="AF686" s="185"/>
      <c r="AG686" s="12"/>
      <c r="AH686" s="195"/>
      <c r="AI686" s="186"/>
      <c r="AJ686" s="187"/>
      <c r="AK686" s="187"/>
      <c r="AL686" s="188"/>
      <c r="AM686" s="188"/>
      <c r="AN686" s="188"/>
      <c r="AO686" s="188"/>
      <c r="AP686" s="188"/>
      <c r="AQ686" s="188"/>
      <c r="AR686" s="137"/>
      <c r="AS686" s="189"/>
      <c r="AT686" s="196"/>
      <c r="AU686" s="191"/>
      <c r="AV686" s="190"/>
      <c r="AW686" s="189"/>
      <c r="AX686" s="190"/>
      <c r="AY686" s="189"/>
      <c r="AZ686" s="192"/>
      <c r="BA686" s="192"/>
      <c r="BB686" s="190"/>
      <c r="BC686" s="197"/>
      <c r="BD686" s="197"/>
      <c r="BE686" s="190"/>
      <c r="BF686" s="192"/>
      <c r="BG686" s="192"/>
      <c r="BH686" s="10"/>
      <c r="BI686" s="10"/>
      <c r="BJ686" s="10"/>
      <c r="BK686" s="10"/>
      <c r="BL686" s="10"/>
      <c r="BM686" s="10"/>
      <c r="BN686" s="12"/>
      <c r="BO686" s="12"/>
    </row>
    <row r="687" spans="1:67" ht="13.5" customHeight="1" x14ac:dyDescent="0.35">
      <c r="A687" s="181"/>
      <c r="B687" s="194"/>
      <c r="C687" s="12"/>
      <c r="D687" s="12"/>
      <c r="E687" s="12"/>
      <c r="F687" s="12"/>
      <c r="G687" s="12"/>
      <c r="H687" s="131"/>
      <c r="I687" s="12"/>
      <c r="J687" s="12"/>
      <c r="K687" s="12"/>
      <c r="L687" s="12"/>
      <c r="M687" s="12"/>
      <c r="N687" s="54"/>
      <c r="O687" s="12"/>
      <c r="P687" s="12"/>
      <c r="Q687" s="12"/>
      <c r="R687" s="183"/>
      <c r="S687" s="183"/>
      <c r="T687" s="183"/>
      <c r="U687" s="183"/>
      <c r="V687" s="181"/>
      <c r="W687" s="184"/>
      <c r="X687" s="184"/>
      <c r="Y687" s="185"/>
      <c r="Z687" s="185"/>
      <c r="AA687" s="185"/>
      <c r="AB687" s="181"/>
      <c r="AC687" s="12"/>
      <c r="AD687" s="12"/>
      <c r="AE687" s="12"/>
      <c r="AF687" s="185"/>
      <c r="AG687" s="12"/>
      <c r="AH687" s="195"/>
      <c r="AI687" s="186"/>
      <c r="AJ687" s="187"/>
      <c r="AK687" s="187"/>
      <c r="AL687" s="188"/>
      <c r="AM687" s="188"/>
      <c r="AN687" s="188"/>
      <c r="AO687" s="188"/>
      <c r="AP687" s="188"/>
      <c r="AQ687" s="188"/>
      <c r="AR687" s="137"/>
      <c r="AS687" s="189"/>
      <c r="AT687" s="196"/>
      <c r="AU687" s="191"/>
      <c r="AV687" s="190"/>
      <c r="AW687" s="189"/>
      <c r="AX687" s="190"/>
      <c r="AY687" s="189"/>
      <c r="AZ687" s="192"/>
      <c r="BA687" s="192"/>
      <c r="BB687" s="190"/>
      <c r="BC687" s="197"/>
      <c r="BD687" s="197"/>
      <c r="BE687" s="190"/>
      <c r="BF687" s="192"/>
      <c r="BG687" s="192"/>
      <c r="BH687" s="10"/>
      <c r="BI687" s="10"/>
      <c r="BJ687" s="10"/>
      <c r="BK687" s="10"/>
      <c r="BL687" s="10"/>
      <c r="BM687" s="10"/>
      <c r="BN687" s="12"/>
      <c r="BO687" s="12"/>
    </row>
    <row r="688" spans="1:67" ht="13.5" customHeight="1" x14ac:dyDescent="0.35">
      <c r="A688" s="181"/>
      <c r="B688" s="194"/>
      <c r="C688" s="12"/>
      <c r="D688" s="12"/>
      <c r="E688" s="12"/>
      <c r="F688" s="12"/>
      <c r="G688" s="12"/>
      <c r="H688" s="131"/>
      <c r="I688" s="12"/>
      <c r="J688" s="12"/>
      <c r="K688" s="12"/>
      <c r="L688" s="12"/>
      <c r="M688" s="12"/>
      <c r="N688" s="54"/>
      <c r="O688" s="12"/>
      <c r="P688" s="12"/>
      <c r="Q688" s="12"/>
      <c r="R688" s="183"/>
      <c r="S688" s="183"/>
      <c r="T688" s="183"/>
      <c r="U688" s="183"/>
      <c r="V688" s="181"/>
      <c r="W688" s="184"/>
      <c r="X688" s="184"/>
      <c r="Y688" s="185"/>
      <c r="Z688" s="185"/>
      <c r="AA688" s="185"/>
      <c r="AB688" s="181"/>
      <c r="AC688" s="12"/>
      <c r="AD688" s="12"/>
      <c r="AE688" s="12"/>
      <c r="AF688" s="185"/>
      <c r="AG688" s="12"/>
      <c r="AH688" s="195"/>
      <c r="AI688" s="186"/>
      <c r="AJ688" s="187"/>
      <c r="AK688" s="187"/>
      <c r="AL688" s="188"/>
      <c r="AM688" s="188"/>
      <c r="AN688" s="188"/>
      <c r="AO688" s="188"/>
      <c r="AP688" s="188"/>
      <c r="AQ688" s="188"/>
      <c r="AR688" s="137"/>
      <c r="AS688" s="189"/>
      <c r="AT688" s="196"/>
      <c r="AU688" s="191"/>
      <c r="AV688" s="190"/>
      <c r="AW688" s="189"/>
      <c r="AX688" s="190"/>
      <c r="AY688" s="189"/>
      <c r="AZ688" s="192"/>
      <c r="BA688" s="192"/>
      <c r="BB688" s="190"/>
      <c r="BC688" s="197"/>
      <c r="BD688" s="197"/>
      <c r="BE688" s="190"/>
      <c r="BF688" s="192"/>
      <c r="BG688" s="192"/>
      <c r="BH688" s="10"/>
      <c r="BI688" s="10"/>
      <c r="BJ688" s="10"/>
      <c r="BK688" s="10"/>
      <c r="BL688" s="10"/>
      <c r="BM688" s="10"/>
      <c r="BN688" s="12"/>
      <c r="BO688" s="12"/>
    </row>
    <row r="689" spans="1:67" ht="13.5" customHeight="1" x14ac:dyDescent="0.35">
      <c r="A689" s="181"/>
      <c r="B689" s="194"/>
      <c r="C689" s="12"/>
      <c r="D689" s="12"/>
      <c r="E689" s="12"/>
      <c r="F689" s="12"/>
      <c r="G689" s="12"/>
      <c r="H689" s="131"/>
      <c r="I689" s="12"/>
      <c r="J689" s="12"/>
      <c r="K689" s="12"/>
      <c r="L689" s="12"/>
      <c r="M689" s="12"/>
      <c r="N689" s="54"/>
      <c r="O689" s="12"/>
      <c r="P689" s="12"/>
      <c r="Q689" s="12"/>
      <c r="R689" s="183"/>
      <c r="S689" s="183"/>
      <c r="T689" s="183"/>
      <c r="U689" s="183"/>
      <c r="V689" s="181"/>
      <c r="W689" s="184"/>
      <c r="X689" s="184"/>
      <c r="Y689" s="185"/>
      <c r="Z689" s="185"/>
      <c r="AA689" s="185"/>
      <c r="AB689" s="181"/>
      <c r="AC689" s="12"/>
      <c r="AD689" s="12"/>
      <c r="AE689" s="12"/>
      <c r="AF689" s="185"/>
      <c r="AG689" s="12"/>
      <c r="AH689" s="195"/>
      <c r="AI689" s="186"/>
      <c r="AJ689" s="187"/>
      <c r="AK689" s="187"/>
      <c r="AL689" s="188"/>
      <c r="AM689" s="188"/>
      <c r="AN689" s="188"/>
      <c r="AO689" s="188"/>
      <c r="AP689" s="188"/>
      <c r="AQ689" s="188"/>
      <c r="AR689" s="137"/>
      <c r="AS689" s="189"/>
      <c r="AT689" s="196"/>
      <c r="AU689" s="191"/>
      <c r="AV689" s="190"/>
      <c r="AW689" s="189"/>
      <c r="AX689" s="190"/>
      <c r="AY689" s="189"/>
      <c r="AZ689" s="192"/>
      <c r="BA689" s="192"/>
      <c r="BB689" s="190"/>
      <c r="BC689" s="197"/>
      <c r="BD689" s="197"/>
      <c r="BE689" s="190"/>
      <c r="BF689" s="192"/>
      <c r="BG689" s="192"/>
      <c r="BH689" s="10"/>
      <c r="BI689" s="10"/>
      <c r="BJ689" s="10"/>
      <c r="BK689" s="10"/>
      <c r="BL689" s="10"/>
      <c r="BM689" s="10"/>
      <c r="BN689" s="12"/>
      <c r="BO689" s="12"/>
    </row>
    <row r="690" spans="1:67" ht="13.5" customHeight="1" x14ac:dyDescent="0.35">
      <c r="A690" s="181"/>
      <c r="B690" s="194"/>
      <c r="C690" s="12"/>
      <c r="D690" s="12"/>
      <c r="E690" s="12"/>
      <c r="F690" s="12"/>
      <c r="G690" s="12"/>
      <c r="H690" s="131"/>
      <c r="I690" s="12"/>
      <c r="J690" s="12"/>
      <c r="K690" s="12"/>
      <c r="L690" s="12"/>
      <c r="M690" s="12"/>
      <c r="N690" s="54"/>
      <c r="O690" s="12"/>
      <c r="P690" s="12"/>
      <c r="Q690" s="12"/>
      <c r="R690" s="183"/>
      <c r="S690" s="183"/>
      <c r="T690" s="183"/>
      <c r="U690" s="183"/>
      <c r="V690" s="181"/>
      <c r="W690" s="184"/>
      <c r="X690" s="184"/>
      <c r="Y690" s="185"/>
      <c r="Z690" s="185"/>
      <c r="AA690" s="185"/>
      <c r="AB690" s="181"/>
      <c r="AC690" s="12"/>
      <c r="AD690" s="12"/>
      <c r="AE690" s="12"/>
      <c r="AF690" s="185"/>
      <c r="AG690" s="12"/>
      <c r="AH690" s="195"/>
      <c r="AI690" s="186"/>
      <c r="AJ690" s="187"/>
      <c r="AK690" s="187"/>
      <c r="AL690" s="188"/>
      <c r="AM690" s="188"/>
      <c r="AN690" s="188"/>
      <c r="AO690" s="188"/>
      <c r="AP690" s="188"/>
      <c r="AQ690" s="188"/>
      <c r="AR690" s="137"/>
      <c r="AS690" s="189"/>
      <c r="AT690" s="196"/>
      <c r="AU690" s="191"/>
      <c r="AV690" s="190"/>
      <c r="AW690" s="189"/>
      <c r="AX690" s="190"/>
      <c r="AY690" s="189"/>
      <c r="AZ690" s="192"/>
      <c r="BA690" s="192"/>
      <c r="BB690" s="190"/>
      <c r="BC690" s="197"/>
      <c r="BD690" s="197"/>
      <c r="BE690" s="190"/>
      <c r="BF690" s="192"/>
      <c r="BG690" s="192"/>
      <c r="BH690" s="10"/>
      <c r="BI690" s="10"/>
      <c r="BJ690" s="10"/>
      <c r="BK690" s="10"/>
      <c r="BL690" s="10"/>
      <c r="BM690" s="10"/>
      <c r="BN690" s="12"/>
      <c r="BO690" s="12"/>
    </row>
    <row r="691" spans="1:67" ht="13.5" customHeight="1" x14ac:dyDescent="0.35">
      <c r="A691" s="181"/>
      <c r="B691" s="194"/>
      <c r="C691" s="12"/>
      <c r="D691" s="12"/>
      <c r="E691" s="12"/>
      <c r="F691" s="12"/>
      <c r="G691" s="12"/>
      <c r="H691" s="131"/>
      <c r="I691" s="12"/>
      <c r="J691" s="12"/>
      <c r="K691" s="12"/>
      <c r="L691" s="12"/>
      <c r="M691" s="12"/>
      <c r="N691" s="54"/>
      <c r="O691" s="12"/>
      <c r="P691" s="12"/>
      <c r="Q691" s="12"/>
      <c r="R691" s="183"/>
      <c r="S691" s="183"/>
      <c r="T691" s="183"/>
      <c r="U691" s="183"/>
      <c r="V691" s="181"/>
      <c r="W691" s="184"/>
      <c r="X691" s="184"/>
      <c r="Y691" s="185"/>
      <c r="Z691" s="185"/>
      <c r="AA691" s="185"/>
      <c r="AB691" s="181"/>
      <c r="AC691" s="12"/>
      <c r="AD691" s="12"/>
      <c r="AE691" s="12"/>
      <c r="AF691" s="185"/>
      <c r="AG691" s="12"/>
      <c r="AH691" s="195"/>
      <c r="AI691" s="186"/>
      <c r="AJ691" s="187"/>
      <c r="AK691" s="187"/>
      <c r="AL691" s="188"/>
      <c r="AM691" s="188"/>
      <c r="AN691" s="188"/>
      <c r="AO691" s="188"/>
      <c r="AP691" s="188"/>
      <c r="AQ691" s="188"/>
      <c r="AR691" s="137"/>
      <c r="AS691" s="189"/>
      <c r="AT691" s="196"/>
      <c r="AU691" s="191"/>
      <c r="AV691" s="190"/>
      <c r="AW691" s="189"/>
      <c r="AX691" s="190"/>
      <c r="AY691" s="189"/>
      <c r="AZ691" s="192"/>
      <c r="BA691" s="192"/>
      <c r="BB691" s="190"/>
      <c r="BC691" s="197"/>
      <c r="BD691" s="197"/>
      <c r="BE691" s="190"/>
      <c r="BF691" s="192"/>
      <c r="BG691" s="192"/>
      <c r="BH691" s="10"/>
      <c r="BI691" s="10"/>
      <c r="BJ691" s="10"/>
      <c r="BK691" s="10"/>
      <c r="BL691" s="10"/>
      <c r="BM691" s="10"/>
      <c r="BN691" s="12"/>
      <c r="BO691" s="12"/>
    </row>
    <row r="692" spans="1:67" ht="13.5" customHeight="1" x14ac:dyDescent="0.35">
      <c r="A692" s="181"/>
      <c r="B692" s="194"/>
      <c r="C692" s="12"/>
      <c r="D692" s="12"/>
      <c r="E692" s="12"/>
      <c r="F692" s="12"/>
      <c r="G692" s="12"/>
      <c r="H692" s="131"/>
      <c r="I692" s="12"/>
      <c r="J692" s="12"/>
      <c r="K692" s="12"/>
      <c r="L692" s="12"/>
      <c r="M692" s="12"/>
      <c r="N692" s="54"/>
      <c r="O692" s="12"/>
      <c r="P692" s="12"/>
      <c r="Q692" s="12"/>
      <c r="R692" s="183"/>
      <c r="S692" s="183"/>
      <c r="T692" s="183"/>
      <c r="U692" s="183"/>
      <c r="V692" s="181"/>
      <c r="W692" s="184"/>
      <c r="X692" s="184"/>
      <c r="Y692" s="185"/>
      <c r="Z692" s="185"/>
      <c r="AA692" s="185"/>
      <c r="AB692" s="181"/>
      <c r="AC692" s="12"/>
      <c r="AD692" s="12"/>
      <c r="AE692" s="12"/>
      <c r="AF692" s="185"/>
      <c r="AG692" s="12"/>
      <c r="AH692" s="195"/>
      <c r="AI692" s="186"/>
      <c r="AJ692" s="187"/>
      <c r="AK692" s="187"/>
      <c r="AL692" s="188"/>
      <c r="AM692" s="188"/>
      <c r="AN692" s="188"/>
      <c r="AO692" s="188"/>
      <c r="AP692" s="188"/>
      <c r="AQ692" s="188"/>
      <c r="AR692" s="137"/>
      <c r="AS692" s="189"/>
      <c r="AT692" s="196"/>
      <c r="AU692" s="191"/>
      <c r="AV692" s="190"/>
      <c r="AW692" s="189"/>
      <c r="AX692" s="190"/>
      <c r="AY692" s="189"/>
      <c r="AZ692" s="192"/>
      <c r="BA692" s="192"/>
      <c r="BB692" s="190"/>
      <c r="BC692" s="197"/>
      <c r="BD692" s="197"/>
      <c r="BE692" s="190"/>
      <c r="BF692" s="192"/>
      <c r="BG692" s="192"/>
      <c r="BH692" s="10"/>
      <c r="BI692" s="10"/>
      <c r="BJ692" s="10"/>
      <c r="BK692" s="10"/>
      <c r="BL692" s="10"/>
      <c r="BM692" s="10"/>
      <c r="BN692" s="12"/>
      <c r="BO692" s="12"/>
    </row>
    <row r="693" spans="1:67" ht="13.5" customHeight="1" x14ac:dyDescent="0.35">
      <c r="A693" s="181"/>
      <c r="B693" s="194"/>
      <c r="C693" s="12"/>
      <c r="D693" s="12"/>
      <c r="E693" s="12"/>
      <c r="F693" s="12"/>
      <c r="G693" s="12"/>
      <c r="H693" s="131"/>
      <c r="I693" s="12"/>
      <c r="J693" s="12"/>
      <c r="K693" s="12"/>
      <c r="L693" s="12"/>
      <c r="M693" s="12"/>
      <c r="N693" s="54"/>
      <c r="O693" s="12"/>
      <c r="P693" s="12"/>
      <c r="Q693" s="12"/>
      <c r="R693" s="183"/>
      <c r="S693" s="183"/>
      <c r="T693" s="183"/>
      <c r="U693" s="183"/>
      <c r="V693" s="181"/>
      <c r="W693" s="184"/>
      <c r="X693" s="184"/>
      <c r="Y693" s="185"/>
      <c r="Z693" s="185"/>
      <c r="AA693" s="185"/>
      <c r="AB693" s="181"/>
      <c r="AC693" s="12"/>
      <c r="AD693" s="12"/>
      <c r="AE693" s="12"/>
      <c r="AF693" s="185"/>
      <c r="AG693" s="12"/>
      <c r="AH693" s="195"/>
      <c r="AI693" s="186"/>
      <c r="AJ693" s="187"/>
      <c r="AK693" s="187"/>
      <c r="AL693" s="188"/>
      <c r="AM693" s="188"/>
      <c r="AN693" s="188"/>
      <c r="AO693" s="188"/>
      <c r="AP693" s="188"/>
      <c r="AQ693" s="188"/>
      <c r="AR693" s="137"/>
      <c r="AS693" s="189"/>
      <c r="AT693" s="196"/>
      <c r="AU693" s="191"/>
      <c r="AV693" s="190"/>
      <c r="AW693" s="189"/>
      <c r="AX693" s="190"/>
      <c r="AY693" s="189"/>
      <c r="AZ693" s="192"/>
      <c r="BA693" s="192"/>
      <c r="BB693" s="190"/>
      <c r="BC693" s="197"/>
      <c r="BD693" s="197"/>
      <c r="BE693" s="190"/>
      <c r="BF693" s="192"/>
      <c r="BG693" s="192"/>
      <c r="BH693" s="10"/>
      <c r="BI693" s="10"/>
      <c r="BJ693" s="10"/>
      <c r="BK693" s="10"/>
      <c r="BL693" s="10"/>
      <c r="BM693" s="10"/>
      <c r="BN693" s="12"/>
      <c r="BO693" s="12"/>
    </row>
    <row r="694" spans="1:67" ht="13.5" customHeight="1" x14ac:dyDescent="0.35">
      <c r="A694" s="181"/>
      <c r="B694" s="194"/>
      <c r="C694" s="12"/>
      <c r="D694" s="12"/>
      <c r="E694" s="12"/>
      <c r="F694" s="12"/>
      <c r="G694" s="12"/>
      <c r="H694" s="131"/>
      <c r="I694" s="12"/>
      <c r="J694" s="12"/>
      <c r="K694" s="12"/>
      <c r="L694" s="12"/>
      <c r="M694" s="12"/>
      <c r="N694" s="54"/>
      <c r="O694" s="12"/>
      <c r="P694" s="12"/>
      <c r="Q694" s="12"/>
      <c r="R694" s="183"/>
      <c r="S694" s="183"/>
      <c r="T694" s="183"/>
      <c r="U694" s="183"/>
      <c r="V694" s="181"/>
      <c r="W694" s="184"/>
      <c r="X694" s="184"/>
      <c r="Y694" s="185"/>
      <c r="Z694" s="185"/>
      <c r="AA694" s="185"/>
      <c r="AB694" s="181"/>
      <c r="AC694" s="12"/>
      <c r="AD694" s="12"/>
      <c r="AE694" s="12"/>
      <c r="AF694" s="185"/>
      <c r="AG694" s="12"/>
      <c r="AH694" s="195"/>
      <c r="AI694" s="186"/>
      <c r="AJ694" s="187"/>
      <c r="AK694" s="187"/>
      <c r="AL694" s="188"/>
      <c r="AM694" s="188"/>
      <c r="AN694" s="188"/>
      <c r="AO694" s="188"/>
      <c r="AP694" s="188"/>
      <c r="AQ694" s="188"/>
      <c r="AR694" s="137"/>
      <c r="AS694" s="189"/>
      <c r="AT694" s="196"/>
      <c r="AU694" s="191"/>
      <c r="AV694" s="190"/>
      <c r="AW694" s="189"/>
      <c r="AX694" s="190"/>
      <c r="AY694" s="189"/>
      <c r="AZ694" s="192"/>
      <c r="BA694" s="192"/>
      <c r="BB694" s="190"/>
      <c r="BC694" s="197"/>
      <c r="BD694" s="197"/>
      <c r="BE694" s="190"/>
      <c r="BF694" s="192"/>
      <c r="BG694" s="192"/>
      <c r="BH694" s="10"/>
      <c r="BI694" s="10"/>
      <c r="BJ694" s="10"/>
      <c r="BK694" s="10"/>
      <c r="BL694" s="10"/>
      <c r="BM694" s="10"/>
      <c r="BN694" s="12"/>
      <c r="BO694" s="12"/>
    </row>
    <row r="695" spans="1:67" ht="13.5" customHeight="1" x14ac:dyDescent="0.35">
      <c r="A695" s="181"/>
      <c r="B695" s="194"/>
      <c r="C695" s="12"/>
      <c r="D695" s="12"/>
      <c r="E695" s="12"/>
      <c r="F695" s="12"/>
      <c r="G695" s="12"/>
      <c r="H695" s="131"/>
      <c r="I695" s="12"/>
      <c r="J695" s="12"/>
      <c r="K695" s="12"/>
      <c r="L695" s="12"/>
      <c r="M695" s="12"/>
      <c r="N695" s="54"/>
      <c r="O695" s="12"/>
      <c r="P695" s="12"/>
      <c r="Q695" s="12"/>
      <c r="R695" s="183"/>
      <c r="S695" s="183"/>
      <c r="T695" s="183"/>
      <c r="U695" s="183"/>
      <c r="V695" s="181"/>
      <c r="W695" s="184"/>
      <c r="X695" s="184"/>
      <c r="Y695" s="185"/>
      <c r="Z695" s="185"/>
      <c r="AA695" s="185"/>
      <c r="AB695" s="181"/>
      <c r="AC695" s="12"/>
      <c r="AD695" s="12"/>
      <c r="AE695" s="12"/>
      <c r="AF695" s="185"/>
      <c r="AG695" s="12"/>
      <c r="AH695" s="195"/>
      <c r="AI695" s="186"/>
      <c r="AJ695" s="187"/>
      <c r="AK695" s="187"/>
      <c r="AL695" s="188"/>
      <c r="AM695" s="188"/>
      <c r="AN695" s="188"/>
      <c r="AO695" s="188"/>
      <c r="AP695" s="188"/>
      <c r="AQ695" s="188"/>
      <c r="AR695" s="137"/>
      <c r="AS695" s="189"/>
      <c r="AT695" s="196"/>
      <c r="AU695" s="191"/>
      <c r="AV695" s="190"/>
      <c r="AW695" s="189"/>
      <c r="AX695" s="190"/>
      <c r="AY695" s="189"/>
      <c r="AZ695" s="192"/>
      <c r="BA695" s="192"/>
      <c r="BB695" s="190"/>
      <c r="BC695" s="197"/>
      <c r="BD695" s="197"/>
      <c r="BE695" s="190"/>
      <c r="BF695" s="192"/>
      <c r="BG695" s="192"/>
      <c r="BH695" s="10"/>
      <c r="BI695" s="10"/>
      <c r="BJ695" s="10"/>
      <c r="BK695" s="10"/>
      <c r="BL695" s="10"/>
      <c r="BM695" s="10"/>
      <c r="BN695" s="12"/>
      <c r="BO695" s="12"/>
    </row>
    <row r="696" spans="1:67" ht="13.5" customHeight="1" x14ac:dyDescent="0.35">
      <c r="A696" s="181"/>
      <c r="B696" s="194"/>
      <c r="C696" s="12"/>
      <c r="D696" s="12"/>
      <c r="E696" s="12"/>
      <c r="F696" s="12"/>
      <c r="G696" s="12"/>
      <c r="H696" s="131"/>
      <c r="I696" s="12"/>
      <c r="J696" s="12"/>
      <c r="K696" s="12"/>
      <c r="L696" s="12"/>
      <c r="M696" s="12"/>
      <c r="N696" s="54"/>
      <c r="O696" s="12"/>
      <c r="P696" s="12"/>
      <c r="Q696" s="12"/>
      <c r="R696" s="183"/>
      <c r="S696" s="183"/>
      <c r="T696" s="183"/>
      <c r="U696" s="183"/>
      <c r="V696" s="181"/>
      <c r="W696" s="184"/>
      <c r="X696" s="184"/>
      <c r="Y696" s="185"/>
      <c r="Z696" s="185"/>
      <c r="AA696" s="185"/>
      <c r="AB696" s="181"/>
      <c r="AC696" s="12"/>
      <c r="AD696" s="12"/>
      <c r="AE696" s="12"/>
      <c r="AF696" s="185"/>
      <c r="AG696" s="12"/>
      <c r="AH696" s="195"/>
      <c r="AI696" s="186"/>
      <c r="AJ696" s="187"/>
      <c r="AK696" s="187"/>
      <c r="AL696" s="188"/>
      <c r="AM696" s="188"/>
      <c r="AN696" s="188"/>
      <c r="AO696" s="188"/>
      <c r="AP696" s="188"/>
      <c r="AQ696" s="188"/>
      <c r="AR696" s="137"/>
      <c r="AS696" s="189"/>
      <c r="AT696" s="196"/>
      <c r="AU696" s="191"/>
      <c r="AV696" s="190"/>
      <c r="AW696" s="189"/>
      <c r="AX696" s="190"/>
      <c r="AY696" s="189"/>
      <c r="AZ696" s="192"/>
      <c r="BA696" s="192"/>
      <c r="BB696" s="190"/>
      <c r="BC696" s="197"/>
      <c r="BD696" s="197"/>
      <c r="BE696" s="190"/>
      <c r="BF696" s="192"/>
      <c r="BG696" s="192"/>
      <c r="BH696" s="10"/>
      <c r="BI696" s="10"/>
      <c r="BJ696" s="10"/>
      <c r="BK696" s="10"/>
      <c r="BL696" s="10"/>
      <c r="BM696" s="10"/>
      <c r="BN696" s="12"/>
      <c r="BO696" s="12"/>
    </row>
    <row r="697" spans="1:67" ht="13.5" customHeight="1" x14ac:dyDescent="0.35">
      <c r="A697" s="181"/>
      <c r="B697" s="194"/>
      <c r="C697" s="12"/>
      <c r="D697" s="12"/>
      <c r="E697" s="12"/>
      <c r="F697" s="12"/>
      <c r="G697" s="12"/>
      <c r="H697" s="131"/>
      <c r="I697" s="12"/>
      <c r="J697" s="12"/>
      <c r="K697" s="12"/>
      <c r="L697" s="12"/>
      <c r="M697" s="12"/>
      <c r="N697" s="54"/>
      <c r="O697" s="12"/>
      <c r="P697" s="12"/>
      <c r="Q697" s="12"/>
      <c r="R697" s="183"/>
      <c r="S697" s="183"/>
      <c r="T697" s="183"/>
      <c r="U697" s="183"/>
      <c r="V697" s="181"/>
      <c r="W697" s="184"/>
      <c r="X697" s="184"/>
      <c r="Y697" s="185"/>
      <c r="Z697" s="185"/>
      <c r="AA697" s="185"/>
      <c r="AB697" s="181"/>
      <c r="AC697" s="12"/>
      <c r="AD697" s="12"/>
      <c r="AE697" s="12"/>
      <c r="AF697" s="185"/>
      <c r="AG697" s="12"/>
      <c r="AH697" s="195"/>
      <c r="AI697" s="186"/>
      <c r="AJ697" s="187"/>
      <c r="AK697" s="187"/>
      <c r="AL697" s="188"/>
      <c r="AM697" s="188"/>
      <c r="AN697" s="188"/>
      <c r="AO697" s="188"/>
      <c r="AP697" s="188"/>
      <c r="AQ697" s="188"/>
      <c r="AR697" s="137"/>
      <c r="AS697" s="189"/>
      <c r="AT697" s="196"/>
      <c r="AU697" s="191"/>
      <c r="AV697" s="190"/>
      <c r="AW697" s="189"/>
      <c r="AX697" s="190"/>
      <c r="AY697" s="189"/>
      <c r="AZ697" s="192"/>
      <c r="BA697" s="192"/>
      <c r="BB697" s="190"/>
      <c r="BC697" s="197"/>
      <c r="BD697" s="197"/>
      <c r="BE697" s="190"/>
      <c r="BF697" s="192"/>
      <c r="BG697" s="192"/>
      <c r="BH697" s="10"/>
      <c r="BI697" s="10"/>
      <c r="BJ697" s="10"/>
      <c r="BK697" s="10"/>
      <c r="BL697" s="10"/>
      <c r="BM697" s="10"/>
      <c r="BN697" s="12"/>
      <c r="BO697" s="12"/>
    </row>
    <row r="698" spans="1:67" ht="13.5" customHeight="1" x14ac:dyDescent="0.35">
      <c r="A698" s="181"/>
      <c r="B698" s="194"/>
      <c r="C698" s="12"/>
      <c r="D698" s="12"/>
      <c r="E698" s="12"/>
      <c r="F698" s="12"/>
      <c r="G698" s="12"/>
      <c r="H698" s="131"/>
      <c r="I698" s="12"/>
      <c r="J698" s="12"/>
      <c r="K698" s="12"/>
      <c r="L698" s="12"/>
      <c r="M698" s="12"/>
      <c r="N698" s="54"/>
      <c r="O698" s="12"/>
      <c r="P698" s="12"/>
      <c r="Q698" s="12"/>
      <c r="R698" s="183"/>
      <c r="S698" s="183"/>
      <c r="T698" s="183"/>
      <c r="U698" s="183"/>
      <c r="V698" s="181"/>
      <c r="W698" s="184"/>
      <c r="X698" s="184"/>
      <c r="Y698" s="185"/>
      <c r="Z698" s="185"/>
      <c r="AA698" s="185"/>
      <c r="AB698" s="181"/>
      <c r="AC698" s="12"/>
      <c r="AD698" s="12"/>
      <c r="AE698" s="12"/>
      <c r="AF698" s="185"/>
      <c r="AG698" s="12"/>
      <c r="AH698" s="195"/>
      <c r="AI698" s="186"/>
      <c r="AJ698" s="187"/>
      <c r="AK698" s="187"/>
      <c r="AL698" s="188"/>
      <c r="AM698" s="188"/>
      <c r="AN698" s="188"/>
      <c r="AO698" s="188"/>
      <c r="AP698" s="188"/>
      <c r="AQ698" s="188"/>
      <c r="AR698" s="137"/>
      <c r="AS698" s="189"/>
      <c r="AT698" s="196"/>
      <c r="AU698" s="191"/>
      <c r="AV698" s="190"/>
      <c r="AW698" s="189"/>
      <c r="AX698" s="190"/>
      <c r="AY698" s="189"/>
      <c r="AZ698" s="192"/>
      <c r="BA698" s="192"/>
      <c r="BB698" s="190"/>
      <c r="BC698" s="197"/>
      <c r="BD698" s="197"/>
      <c r="BE698" s="190"/>
      <c r="BF698" s="192"/>
      <c r="BG698" s="192"/>
      <c r="BH698" s="10"/>
      <c r="BI698" s="10"/>
      <c r="BJ698" s="10"/>
      <c r="BK698" s="10"/>
      <c r="BL698" s="10"/>
      <c r="BM698" s="10"/>
      <c r="BN698" s="12"/>
      <c r="BO698" s="12"/>
    </row>
    <row r="699" spans="1:67" ht="13.5" customHeight="1" x14ac:dyDescent="0.35">
      <c r="A699" s="181"/>
      <c r="B699" s="194"/>
      <c r="C699" s="12"/>
      <c r="D699" s="12"/>
      <c r="E699" s="12"/>
      <c r="F699" s="12"/>
      <c r="G699" s="12"/>
      <c r="H699" s="131"/>
      <c r="I699" s="12"/>
      <c r="J699" s="12"/>
      <c r="K699" s="12"/>
      <c r="L699" s="12"/>
      <c r="M699" s="12"/>
      <c r="N699" s="54"/>
      <c r="O699" s="12"/>
      <c r="P699" s="12"/>
      <c r="Q699" s="12"/>
      <c r="R699" s="183"/>
      <c r="S699" s="183"/>
      <c r="T699" s="183"/>
      <c r="U699" s="183"/>
      <c r="V699" s="181"/>
      <c r="W699" s="184"/>
      <c r="X699" s="184"/>
      <c r="Y699" s="185"/>
      <c r="Z699" s="185"/>
      <c r="AA699" s="185"/>
      <c r="AB699" s="181"/>
      <c r="AC699" s="12"/>
      <c r="AD699" s="12"/>
      <c r="AE699" s="12"/>
      <c r="AF699" s="185"/>
      <c r="AG699" s="12"/>
      <c r="AH699" s="195"/>
      <c r="AI699" s="186"/>
      <c r="AJ699" s="187"/>
      <c r="AK699" s="187"/>
      <c r="AL699" s="188"/>
      <c r="AM699" s="188"/>
      <c r="AN699" s="188"/>
      <c r="AO699" s="188"/>
      <c r="AP699" s="188"/>
      <c r="AQ699" s="188"/>
      <c r="AR699" s="137"/>
      <c r="AS699" s="189"/>
      <c r="AT699" s="196"/>
      <c r="AU699" s="191"/>
      <c r="AV699" s="190"/>
      <c r="AW699" s="189"/>
      <c r="AX699" s="190"/>
      <c r="AY699" s="189"/>
      <c r="AZ699" s="192"/>
      <c r="BA699" s="192"/>
      <c r="BB699" s="190"/>
      <c r="BC699" s="197"/>
      <c r="BD699" s="197"/>
      <c r="BE699" s="190"/>
      <c r="BF699" s="192"/>
      <c r="BG699" s="192"/>
      <c r="BH699" s="10"/>
      <c r="BI699" s="10"/>
      <c r="BJ699" s="10"/>
      <c r="BK699" s="10"/>
      <c r="BL699" s="10"/>
      <c r="BM699" s="10"/>
      <c r="BN699" s="12"/>
      <c r="BO699" s="12"/>
    </row>
    <row r="700" spans="1:67" ht="13.5" customHeight="1" x14ac:dyDescent="0.35">
      <c r="A700" s="181"/>
      <c r="B700" s="194"/>
      <c r="C700" s="12"/>
      <c r="D700" s="12"/>
      <c r="E700" s="12"/>
      <c r="F700" s="12"/>
      <c r="G700" s="12"/>
      <c r="H700" s="131"/>
      <c r="I700" s="12"/>
      <c r="J700" s="12"/>
      <c r="K700" s="12"/>
      <c r="L700" s="12"/>
      <c r="M700" s="12"/>
      <c r="N700" s="54"/>
      <c r="O700" s="12"/>
      <c r="P700" s="12"/>
      <c r="Q700" s="12"/>
      <c r="R700" s="183"/>
      <c r="S700" s="183"/>
      <c r="T700" s="183"/>
      <c r="U700" s="183"/>
      <c r="V700" s="181"/>
      <c r="W700" s="184"/>
      <c r="X700" s="184"/>
      <c r="Y700" s="185"/>
      <c r="Z700" s="185"/>
      <c r="AA700" s="185"/>
      <c r="AB700" s="181"/>
      <c r="AC700" s="12"/>
      <c r="AD700" s="12"/>
      <c r="AE700" s="12"/>
      <c r="AF700" s="185"/>
      <c r="AG700" s="12"/>
      <c r="AH700" s="195"/>
      <c r="AI700" s="186"/>
      <c r="AJ700" s="187"/>
      <c r="AK700" s="187"/>
      <c r="AL700" s="188"/>
      <c r="AM700" s="188"/>
      <c r="AN700" s="188"/>
      <c r="AO700" s="188"/>
      <c r="AP700" s="188"/>
      <c r="AQ700" s="188"/>
      <c r="AR700" s="137"/>
      <c r="AS700" s="189"/>
      <c r="AT700" s="196"/>
      <c r="AU700" s="191"/>
      <c r="AV700" s="190"/>
      <c r="AW700" s="189"/>
      <c r="AX700" s="190"/>
      <c r="AY700" s="189"/>
      <c r="AZ700" s="192"/>
      <c r="BA700" s="192"/>
      <c r="BB700" s="190"/>
      <c r="BC700" s="197"/>
      <c r="BD700" s="197"/>
      <c r="BE700" s="190"/>
      <c r="BF700" s="192"/>
      <c r="BG700" s="192"/>
      <c r="BH700" s="10"/>
      <c r="BI700" s="10"/>
      <c r="BJ700" s="10"/>
      <c r="BK700" s="10"/>
      <c r="BL700" s="10"/>
      <c r="BM700" s="10"/>
      <c r="BN700" s="12"/>
      <c r="BO700" s="12"/>
    </row>
    <row r="701" spans="1:67" ht="13.5" customHeight="1" x14ac:dyDescent="0.35">
      <c r="A701" s="181"/>
      <c r="B701" s="194"/>
      <c r="C701" s="12"/>
      <c r="D701" s="12"/>
      <c r="E701" s="12"/>
      <c r="F701" s="12"/>
      <c r="G701" s="12"/>
      <c r="H701" s="131"/>
      <c r="I701" s="12"/>
      <c r="J701" s="12"/>
      <c r="K701" s="12"/>
      <c r="L701" s="12"/>
      <c r="M701" s="12"/>
      <c r="N701" s="54"/>
      <c r="O701" s="12"/>
      <c r="P701" s="12"/>
      <c r="Q701" s="12"/>
      <c r="R701" s="183"/>
      <c r="S701" s="183"/>
      <c r="T701" s="183"/>
      <c r="U701" s="183"/>
      <c r="V701" s="181"/>
      <c r="W701" s="184"/>
      <c r="X701" s="184"/>
      <c r="Y701" s="185"/>
      <c r="Z701" s="185"/>
      <c r="AA701" s="185"/>
      <c r="AB701" s="181"/>
      <c r="AC701" s="12"/>
      <c r="AD701" s="12"/>
      <c r="AE701" s="12"/>
      <c r="AF701" s="185"/>
      <c r="AG701" s="12"/>
      <c r="AH701" s="195"/>
      <c r="AI701" s="186"/>
      <c r="AJ701" s="187"/>
      <c r="AK701" s="187"/>
      <c r="AL701" s="188"/>
      <c r="AM701" s="188"/>
      <c r="AN701" s="188"/>
      <c r="AO701" s="188"/>
      <c r="AP701" s="188"/>
      <c r="AQ701" s="188"/>
      <c r="AR701" s="137"/>
      <c r="AS701" s="189"/>
      <c r="AT701" s="196"/>
      <c r="AU701" s="191"/>
      <c r="AV701" s="190"/>
      <c r="AW701" s="189"/>
      <c r="AX701" s="190"/>
      <c r="AY701" s="189"/>
      <c r="AZ701" s="192"/>
      <c r="BA701" s="192"/>
      <c r="BB701" s="190"/>
      <c r="BC701" s="197"/>
      <c r="BD701" s="197"/>
      <c r="BE701" s="190"/>
      <c r="BF701" s="192"/>
      <c r="BG701" s="192"/>
      <c r="BH701" s="10"/>
      <c r="BI701" s="10"/>
      <c r="BJ701" s="10"/>
      <c r="BK701" s="10"/>
      <c r="BL701" s="10"/>
      <c r="BM701" s="10"/>
      <c r="BN701" s="12"/>
      <c r="BO701" s="12"/>
    </row>
    <row r="702" spans="1:67" ht="13.5" customHeight="1" x14ac:dyDescent="0.35">
      <c r="A702" s="181"/>
      <c r="B702" s="194"/>
      <c r="C702" s="12"/>
      <c r="D702" s="12"/>
      <c r="E702" s="12"/>
      <c r="F702" s="12"/>
      <c r="G702" s="12"/>
      <c r="H702" s="131"/>
      <c r="I702" s="12"/>
      <c r="J702" s="12"/>
      <c r="K702" s="12"/>
      <c r="L702" s="12"/>
      <c r="M702" s="12"/>
      <c r="N702" s="54"/>
      <c r="O702" s="12"/>
      <c r="P702" s="12"/>
      <c r="Q702" s="12"/>
      <c r="R702" s="183"/>
      <c r="S702" s="183"/>
      <c r="T702" s="183"/>
      <c r="U702" s="183"/>
      <c r="V702" s="181"/>
      <c r="W702" s="184"/>
      <c r="X702" s="184"/>
      <c r="Y702" s="185"/>
      <c r="Z702" s="185"/>
      <c r="AA702" s="185"/>
      <c r="AB702" s="181"/>
      <c r="AC702" s="12"/>
      <c r="AD702" s="12"/>
      <c r="AE702" s="12"/>
      <c r="AF702" s="185"/>
      <c r="AG702" s="12"/>
      <c r="AH702" s="195"/>
      <c r="AI702" s="186"/>
      <c r="AJ702" s="187"/>
      <c r="AK702" s="187"/>
      <c r="AL702" s="188"/>
      <c r="AM702" s="188"/>
      <c r="AN702" s="188"/>
      <c r="AO702" s="188"/>
      <c r="AP702" s="188"/>
      <c r="AQ702" s="188"/>
      <c r="AR702" s="137"/>
      <c r="AS702" s="189"/>
      <c r="AT702" s="196"/>
      <c r="AU702" s="191"/>
      <c r="AV702" s="190"/>
      <c r="AW702" s="189"/>
      <c r="AX702" s="190"/>
      <c r="AY702" s="189"/>
      <c r="AZ702" s="192"/>
      <c r="BA702" s="192"/>
      <c r="BB702" s="190"/>
      <c r="BC702" s="197"/>
      <c r="BD702" s="197"/>
      <c r="BE702" s="190"/>
      <c r="BF702" s="192"/>
      <c r="BG702" s="192"/>
      <c r="BH702" s="10"/>
      <c r="BI702" s="10"/>
      <c r="BJ702" s="10"/>
      <c r="BK702" s="10"/>
      <c r="BL702" s="10"/>
      <c r="BM702" s="10"/>
      <c r="BN702" s="12"/>
      <c r="BO702" s="12"/>
    </row>
    <row r="703" spans="1:67" ht="13.5" customHeight="1" x14ac:dyDescent="0.35">
      <c r="A703" s="181"/>
      <c r="B703" s="194"/>
      <c r="C703" s="12"/>
      <c r="D703" s="12"/>
      <c r="E703" s="12"/>
      <c r="F703" s="12"/>
      <c r="G703" s="12"/>
      <c r="H703" s="131"/>
      <c r="I703" s="12"/>
      <c r="J703" s="12"/>
      <c r="K703" s="12"/>
      <c r="L703" s="12"/>
      <c r="M703" s="12"/>
      <c r="N703" s="54"/>
      <c r="O703" s="12"/>
      <c r="P703" s="12"/>
      <c r="Q703" s="12"/>
      <c r="R703" s="183"/>
      <c r="S703" s="183"/>
      <c r="T703" s="183"/>
      <c r="U703" s="183"/>
      <c r="V703" s="181"/>
      <c r="W703" s="184"/>
      <c r="X703" s="184"/>
      <c r="Y703" s="185"/>
      <c r="Z703" s="185"/>
      <c r="AA703" s="185"/>
      <c r="AB703" s="181"/>
      <c r="AC703" s="12"/>
      <c r="AD703" s="12"/>
      <c r="AE703" s="12"/>
      <c r="AF703" s="185"/>
      <c r="AG703" s="12"/>
      <c r="AH703" s="195"/>
      <c r="AI703" s="186"/>
      <c r="AJ703" s="187"/>
      <c r="AK703" s="187"/>
      <c r="AL703" s="188"/>
      <c r="AM703" s="188"/>
      <c r="AN703" s="188"/>
      <c r="AO703" s="188"/>
      <c r="AP703" s="188"/>
      <c r="AQ703" s="188"/>
      <c r="AR703" s="137"/>
      <c r="AS703" s="189"/>
      <c r="AT703" s="196"/>
      <c r="AU703" s="191"/>
      <c r="AV703" s="190"/>
      <c r="AW703" s="189"/>
      <c r="AX703" s="190"/>
      <c r="AY703" s="189"/>
      <c r="AZ703" s="192"/>
      <c r="BA703" s="192"/>
      <c r="BB703" s="190"/>
      <c r="BC703" s="197"/>
      <c r="BD703" s="197"/>
      <c r="BE703" s="190"/>
      <c r="BF703" s="192"/>
      <c r="BG703" s="192"/>
      <c r="BH703" s="10"/>
      <c r="BI703" s="10"/>
      <c r="BJ703" s="10"/>
      <c r="BK703" s="10"/>
      <c r="BL703" s="10"/>
      <c r="BM703" s="10"/>
      <c r="BN703" s="12"/>
      <c r="BO703" s="12"/>
    </row>
    <row r="704" spans="1:67" ht="13.5" customHeight="1" x14ac:dyDescent="0.35">
      <c r="A704" s="181"/>
      <c r="B704" s="194"/>
      <c r="C704" s="12"/>
      <c r="D704" s="12"/>
      <c r="E704" s="12"/>
      <c r="F704" s="12"/>
      <c r="G704" s="12"/>
      <c r="H704" s="131"/>
      <c r="I704" s="12"/>
      <c r="J704" s="12"/>
      <c r="K704" s="12"/>
      <c r="L704" s="12"/>
      <c r="M704" s="12"/>
      <c r="N704" s="54"/>
      <c r="O704" s="12"/>
      <c r="P704" s="12"/>
      <c r="Q704" s="12"/>
      <c r="R704" s="183"/>
      <c r="S704" s="183"/>
      <c r="T704" s="183"/>
      <c r="U704" s="183"/>
      <c r="V704" s="181"/>
      <c r="W704" s="184"/>
      <c r="X704" s="184"/>
      <c r="Y704" s="185"/>
      <c r="Z704" s="185"/>
      <c r="AA704" s="185"/>
      <c r="AB704" s="181"/>
      <c r="AC704" s="12"/>
      <c r="AD704" s="12"/>
      <c r="AE704" s="12"/>
      <c r="AF704" s="185"/>
      <c r="AG704" s="12"/>
      <c r="AH704" s="195"/>
      <c r="AI704" s="186"/>
      <c r="AJ704" s="187"/>
      <c r="AK704" s="187"/>
      <c r="AL704" s="188"/>
      <c r="AM704" s="188"/>
      <c r="AN704" s="188"/>
      <c r="AO704" s="188"/>
      <c r="AP704" s="188"/>
      <c r="AQ704" s="188"/>
      <c r="AR704" s="137"/>
      <c r="AS704" s="189"/>
      <c r="AT704" s="196"/>
      <c r="AU704" s="191"/>
      <c r="AV704" s="190"/>
      <c r="AW704" s="189"/>
      <c r="AX704" s="190"/>
      <c r="AY704" s="189"/>
      <c r="AZ704" s="192"/>
      <c r="BA704" s="192"/>
      <c r="BB704" s="190"/>
      <c r="BC704" s="197"/>
      <c r="BD704" s="197"/>
      <c r="BE704" s="190"/>
      <c r="BF704" s="192"/>
      <c r="BG704" s="192"/>
      <c r="BH704" s="10"/>
      <c r="BI704" s="10"/>
      <c r="BJ704" s="10"/>
      <c r="BK704" s="10"/>
      <c r="BL704" s="10"/>
      <c r="BM704" s="10"/>
      <c r="BN704" s="12"/>
      <c r="BO704" s="12"/>
    </row>
    <row r="705" spans="1:67" ht="13.5" customHeight="1" x14ac:dyDescent="0.35">
      <c r="A705" s="181"/>
      <c r="B705" s="194"/>
      <c r="C705" s="12"/>
      <c r="D705" s="12"/>
      <c r="E705" s="12"/>
      <c r="F705" s="12"/>
      <c r="G705" s="12"/>
      <c r="H705" s="131"/>
      <c r="I705" s="12"/>
      <c r="J705" s="12"/>
      <c r="K705" s="12"/>
      <c r="L705" s="12"/>
      <c r="M705" s="12"/>
      <c r="N705" s="54"/>
      <c r="O705" s="12"/>
      <c r="P705" s="12"/>
      <c r="Q705" s="12"/>
      <c r="R705" s="183"/>
      <c r="S705" s="183"/>
      <c r="T705" s="183"/>
      <c r="U705" s="183"/>
      <c r="V705" s="181"/>
      <c r="W705" s="184"/>
      <c r="X705" s="184"/>
      <c r="Y705" s="185"/>
      <c r="Z705" s="185"/>
      <c r="AA705" s="185"/>
      <c r="AB705" s="181"/>
      <c r="AC705" s="12"/>
      <c r="AD705" s="12"/>
      <c r="AE705" s="12"/>
      <c r="AF705" s="185"/>
      <c r="AG705" s="12"/>
      <c r="AH705" s="195"/>
      <c r="AI705" s="186"/>
      <c r="AJ705" s="187"/>
      <c r="AK705" s="187"/>
      <c r="AL705" s="188"/>
      <c r="AM705" s="188"/>
      <c r="AN705" s="188"/>
      <c r="AO705" s="188"/>
      <c r="AP705" s="188"/>
      <c r="AQ705" s="188"/>
      <c r="AR705" s="137"/>
      <c r="AS705" s="189"/>
      <c r="AT705" s="196"/>
      <c r="AU705" s="191"/>
      <c r="AV705" s="190"/>
      <c r="AW705" s="189"/>
      <c r="AX705" s="190"/>
      <c r="AY705" s="189"/>
      <c r="AZ705" s="192"/>
      <c r="BA705" s="192"/>
      <c r="BB705" s="190"/>
      <c r="BC705" s="197"/>
      <c r="BD705" s="197"/>
      <c r="BE705" s="190"/>
      <c r="BF705" s="192"/>
      <c r="BG705" s="192"/>
      <c r="BH705" s="10"/>
      <c r="BI705" s="10"/>
      <c r="BJ705" s="10"/>
      <c r="BK705" s="10"/>
      <c r="BL705" s="10"/>
      <c r="BM705" s="10"/>
      <c r="BN705" s="12"/>
      <c r="BO705" s="12"/>
    </row>
    <row r="706" spans="1:67" ht="13.5" customHeight="1" x14ac:dyDescent="0.35">
      <c r="A706" s="181"/>
      <c r="B706" s="194"/>
      <c r="C706" s="12"/>
      <c r="D706" s="12"/>
      <c r="E706" s="12"/>
      <c r="F706" s="12"/>
      <c r="G706" s="12"/>
      <c r="H706" s="131"/>
      <c r="I706" s="12"/>
      <c r="J706" s="12"/>
      <c r="K706" s="12"/>
      <c r="L706" s="12"/>
      <c r="M706" s="12"/>
      <c r="N706" s="54"/>
      <c r="O706" s="12"/>
      <c r="P706" s="12"/>
      <c r="Q706" s="12"/>
      <c r="R706" s="183"/>
      <c r="S706" s="183"/>
      <c r="T706" s="183"/>
      <c r="U706" s="183"/>
      <c r="V706" s="181"/>
      <c r="W706" s="184"/>
      <c r="X706" s="184"/>
      <c r="Y706" s="185"/>
      <c r="Z706" s="185"/>
      <c r="AA706" s="185"/>
      <c r="AB706" s="181"/>
      <c r="AC706" s="12"/>
      <c r="AD706" s="12"/>
      <c r="AE706" s="12"/>
      <c r="AF706" s="185"/>
      <c r="AG706" s="12"/>
      <c r="AH706" s="195"/>
      <c r="AI706" s="186"/>
      <c r="AJ706" s="187"/>
      <c r="AK706" s="187"/>
      <c r="AL706" s="188"/>
      <c r="AM706" s="188"/>
      <c r="AN706" s="188"/>
      <c r="AO706" s="188"/>
      <c r="AP706" s="188"/>
      <c r="AQ706" s="188"/>
      <c r="AR706" s="137"/>
      <c r="AS706" s="189"/>
      <c r="AT706" s="196"/>
      <c r="AU706" s="191"/>
      <c r="AV706" s="190"/>
      <c r="AW706" s="189"/>
      <c r="AX706" s="190"/>
      <c r="AY706" s="189"/>
      <c r="AZ706" s="192"/>
      <c r="BA706" s="192"/>
      <c r="BB706" s="190"/>
      <c r="BC706" s="197"/>
      <c r="BD706" s="197"/>
      <c r="BE706" s="190"/>
      <c r="BF706" s="192"/>
      <c r="BG706" s="192"/>
      <c r="BH706" s="10"/>
      <c r="BI706" s="10"/>
      <c r="BJ706" s="10"/>
      <c r="BK706" s="10"/>
      <c r="BL706" s="10"/>
      <c r="BM706" s="10"/>
      <c r="BN706" s="12"/>
      <c r="BO706" s="12"/>
    </row>
    <row r="707" spans="1:67" ht="13.5" customHeight="1" x14ac:dyDescent="0.35">
      <c r="A707" s="181"/>
      <c r="B707" s="194"/>
      <c r="C707" s="12"/>
      <c r="D707" s="12"/>
      <c r="E707" s="12"/>
      <c r="F707" s="12"/>
      <c r="G707" s="12"/>
      <c r="H707" s="131"/>
      <c r="I707" s="12"/>
      <c r="J707" s="12"/>
      <c r="K707" s="12"/>
      <c r="L707" s="12"/>
      <c r="M707" s="12"/>
      <c r="N707" s="54"/>
      <c r="O707" s="12"/>
      <c r="P707" s="12"/>
      <c r="Q707" s="12"/>
      <c r="R707" s="183"/>
      <c r="S707" s="183"/>
      <c r="T707" s="183"/>
      <c r="U707" s="183"/>
      <c r="V707" s="181"/>
      <c r="W707" s="184"/>
      <c r="X707" s="184"/>
      <c r="Y707" s="185"/>
      <c r="Z707" s="185"/>
      <c r="AA707" s="185"/>
      <c r="AB707" s="181"/>
      <c r="AC707" s="12"/>
      <c r="AD707" s="12"/>
      <c r="AE707" s="12"/>
      <c r="AF707" s="185"/>
      <c r="AG707" s="12"/>
      <c r="AH707" s="195"/>
      <c r="AI707" s="186"/>
      <c r="AJ707" s="187"/>
      <c r="AK707" s="187"/>
      <c r="AL707" s="188"/>
      <c r="AM707" s="188"/>
      <c r="AN707" s="188"/>
      <c r="AO707" s="188"/>
      <c r="AP707" s="188"/>
      <c r="AQ707" s="188"/>
      <c r="AR707" s="137"/>
      <c r="AS707" s="189"/>
      <c r="AT707" s="196"/>
      <c r="AU707" s="191"/>
      <c r="AV707" s="190"/>
      <c r="AW707" s="189"/>
      <c r="AX707" s="190"/>
      <c r="AY707" s="189"/>
      <c r="AZ707" s="192"/>
      <c r="BA707" s="192"/>
      <c r="BB707" s="190"/>
      <c r="BC707" s="197"/>
      <c r="BD707" s="197"/>
      <c r="BE707" s="190"/>
      <c r="BF707" s="192"/>
      <c r="BG707" s="192"/>
      <c r="BH707" s="10"/>
      <c r="BI707" s="10"/>
      <c r="BJ707" s="10"/>
      <c r="BK707" s="10"/>
      <c r="BL707" s="10"/>
      <c r="BM707" s="10"/>
      <c r="BN707" s="12"/>
      <c r="BO707" s="12"/>
    </row>
    <row r="708" spans="1:67" ht="13.5" customHeight="1" x14ac:dyDescent="0.35">
      <c r="A708" s="181"/>
      <c r="B708" s="194"/>
      <c r="C708" s="12"/>
      <c r="D708" s="12"/>
      <c r="E708" s="12"/>
      <c r="F708" s="12"/>
      <c r="G708" s="12"/>
      <c r="H708" s="131"/>
      <c r="I708" s="12"/>
      <c r="J708" s="12"/>
      <c r="K708" s="12"/>
      <c r="L708" s="12"/>
      <c r="M708" s="12"/>
      <c r="N708" s="54"/>
      <c r="O708" s="12"/>
      <c r="P708" s="12"/>
      <c r="Q708" s="12"/>
      <c r="R708" s="183"/>
      <c r="S708" s="183"/>
      <c r="T708" s="183"/>
      <c r="U708" s="183"/>
      <c r="V708" s="181"/>
      <c r="W708" s="184"/>
      <c r="X708" s="184"/>
      <c r="Y708" s="185"/>
      <c r="Z708" s="185"/>
      <c r="AA708" s="185"/>
      <c r="AB708" s="181"/>
      <c r="AC708" s="12"/>
      <c r="AD708" s="12"/>
      <c r="AE708" s="12"/>
      <c r="AF708" s="185"/>
      <c r="AG708" s="12"/>
      <c r="AH708" s="195"/>
      <c r="AI708" s="186"/>
      <c r="AJ708" s="187"/>
      <c r="AK708" s="187"/>
      <c r="AL708" s="188"/>
      <c r="AM708" s="188"/>
      <c r="AN708" s="188"/>
      <c r="AO708" s="188"/>
      <c r="AP708" s="188"/>
      <c r="AQ708" s="188"/>
      <c r="AR708" s="137"/>
      <c r="AS708" s="189"/>
      <c r="AT708" s="196"/>
      <c r="AU708" s="191"/>
      <c r="AV708" s="190"/>
      <c r="AW708" s="189"/>
      <c r="AX708" s="190"/>
      <c r="AY708" s="189"/>
      <c r="AZ708" s="192"/>
      <c r="BA708" s="192"/>
      <c r="BB708" s="190"/>
      <c r="BC708" s="197"/>
      <c r="BD708" s="197"/>
      <c r="BE708" s="190"/>
      <c r="BF708" s="192"/>
      <c r="BG708" s="192"/>
      <c r="BH708" s="10"/>
      <c r="BI708" s="10"/>
      <c r="BJ708" s="10"/>
      <c r="BK708" s="10"/>
      <c r="BL708" s="10"/>
      <c r="BM708" s="10"/>
      <c r="BN708" s="12"/>
      <c r="BO708" s="12"/>
    </row>
    <row r="709" spans="1:67" ht="13.5" customHeight="1" x14ac:dyDescent="0.35">
      <c r="A709" s="181"/>
      <c r="B709" s="194"/>
      <c r="C709" s="12"/>
      <c r="D709" s="12"/>
      <c r="E709" s="12"/>
      <c r="F709" s="12"/>
      <c r="G709" s="12"/>
      <c r="H709" s="131"/>
      <c r="I709" s="12"/>
      <c r="J709" s="12"/>
      <c r="K709" s="12"/>
      <c r="L709" s="12"/>
      <c r="M709" s="12"/>
      <c r="N709" s="54"/>
      <c r="O709" s="12"/>
      <c r="P709" s="12"/>
      <c r="Q709" s="12"/>
      <c r="R709" s="183"/>
      <c r="S709" s="183"/>
      <c r="T709" s="183"/>
      <c r="U709" s="183"/>
      <c r="V709" s="181"/>
      <c r="W709" s="184"/>
      <c r="X709" s="184"/>
      <c r="Y709" s="185"/>
      <c r="Z709" s="185"/>
      <c r="AA709" s="185"/>
      <c r="AB709" s="181"/>
      <c r="AC709" s="12"/>
      <c r="AD709" s="12"/>
      <c r="AE709" s="12"/>
      <c r="AF709" s="185"/>
      <c r="AG709" s="12"/>
      <c r="AH709" s="195"/>
      <c r="AI709" s="186"/>
      <c r="AJ709" s="187"/>
      <c r="AK709" s="187"/>
      <c r="AL709" s="188"/>
      <c r="AM709" s="188"/>
      <c r="AN709" s="188"/>
      <c r="AO709" s="188"/>
      <c r="AP709" s="188"/>
      <c r="AQ709" s="188"/>
      <c r="AR709" s="137"/>
      <c r="AS709" s="189"/>
      <c r="AT709" s="196"/>
      <c r="AU709" s="191"/>
      <c r="AV709" s="190"/>
      <c r="AW709" s="189"/>
      <c r="AX709" s="190"/>
      <c r="AY709" s="189"/>
      <c r="AZ709" s="192"/>
      <c r="BA709" s="192"/>
      <c r="BB709" s="190"/>
      <c r="BC709" s="197"/>
      <c r="BD709" s="197"/>
      <c r="BE709" s="190"/>
      <c r="BF709" s="192"/>
      <c r="BG709" s="192"/>
      <c r="BH709" s="10"/>
      <c r="BI709" s="10"/>
      <c r="BJ709" s="10"/>
      <c r="BK709" s="10"/>
      <c r="BL709" s="10"/>
      <c r="BM709" s="10"/>
      <c r="BN709" s="12"/>
      <c r="BO709" s="12"/>
    </row>
    <row r="710" spans="1:67" ht="13.5" customHeight="1" x14ac:dyDescent="0.35">
      <c r="A710" s="181"/>
      <c r="B710" s="194"/>
      <c r="C710" s="12"/>
      <c r="D710" s="12"/>
      <c r="E710" s="12"/>
      <c r="F710" s="12"/>
      <c r="G710" s="12"/>
      <c r="H710" s="131"/>
      <c r="I710" s="12"/>
      <c r="J710" s="12"/>
      <c r="K710" s="12"/>
      <c r="L710" s="12"/>
      <c r="M710" s="12"/>
      <c r="N710" s="54"/>
      <c r="O710" s="12"/>
      <c r="P710" s="12"/>
      <c r="Q710" s="12"/>
      <c r="R710" s="183"/>
      <c r="S710" s="183"/>
      <c r="T710" s="183"/>
      <c r="U710" s="183"/>
      <c r="V710" s="181"/>
      <c r="W710" s="184"/>
      <c r="X710" s="184"/>
      <c r="Y710" s="185"/>
      <c r="Z710" s="185"/>
      <c r="AA710" s="185"/>
      <c r="AB710" s="181"/>
      <c r="AC710" s="12"/>
      <c r="AD710" s="12"/>
      <c r="AE710" s="12"/>
      <c r="AF710" s="185"/>
      <c r="AG710" s="12"/>
      <c r="AH710" s="195"/>
      <c r="AI710" s="186"/>
      <c r="AJ710" s="187"/>
      <c r="AK710" s="187"/>
      <c r="AL710" s="188"/>
      <c r="AM710" s="188"/>
      <c r="AN710" s="188"/>
      <c r="AO710" s="188"/>
      <c r="AP710" s="188"/>
      <c r="AQ710" s="188"/>
      <c r="AR710" s="137"/>
      <c r="AS710" s="189"/>
      <c r="AT710" s="196"/>
      <c r="AU710" s="191"/>
      <c r="AV710" s="190"/>
      <c r="AW710" s="189"/>
      <c r="AX710" s="190"/>
      <c r="AY710" s="189"/>
      <c r="AZ710" s="192"/>
      <c r="BA710" s="192"/>
      <c r="BB710" s="190"/>
      <c r="BC710" s="197"/>
      <c r="BD710" s="197"/>
      <c r="BE710" s="190"/>
      <c r="BF710" s="192"/>
      <c r="BG710" s="192"/>
      <c r="BH710" s="10"/>
      <c r="BI710" s="10"/>
      <c r="BJ710" s="10"/>
      <c r="BK710" s="10"/>
      <c r="BL710" s="10"/>
      <c r="BM710" s="10"/>
      <c r="BN710" s="12"/>
      <c r="BO710" s="12"/>
    </row>
    <row r="711" spans="1:67" ht="13.5" customHeight="1" x14ac:dyDescent="0.35">
      <c r="A711" s="181"/>
      <c r="B711" s="194"/>
      <c r="C711" s="12"/>
      <c r="D711" s="12"/>
      <c r="E711" s="12"/>
      <c r="F711" s="12"/>
      <c r="G711" s="12"/>
      <c r="H711" s="131"/>
      <c r="I711" s="12"/>
      <c r="J711" s="12"/>
      <c r="K711" s="12"/>
      <c r="L711" s="12"/>
      <c r="M711" s="12"/>
      <c r="N711" s="54"/>
      <c r="O711" s="12"/>
      <c r="P711" s="12"/>
      <c r="Q711" s="12"/>
      <c r="R711" s="183"/>
      <c r="S711" s="183"/>
      <c r="T711" s="183"/>
      <c r="U711" s="183"/>
      <c r="V711" s="181"/>
      <c r="W711" s="184"/>
      <c r="X711" s="184"/>
      <c r="Y711" s="185"/>
      <c r="Z711" s="185"/>
      <c r="AA711" s="185"/>
      <c r="AB711" s="181"/>
      <c r="AC711" s="12"/>
      <c r="AD711" s="12"/>
      <c r="AE711" s="12"/>
      <c r="AF711" s="185"/>
      <c r="AG711" s="12"/>
      <c r="AH711" s="195"/>
      <c r="AI711" s="186"/>
      <c r="AJ711" s="187"/>
      <c r="AK711" s="187"/>
      <c r="AL711" s="188"/>
      <c r="AM711" s="188"/>
      <c r="AN711" s="188"/>
      <c r="AO711" s="188"/>
      <c r="AP711" s="188"/>
      <c r="AQ711" s="188"/>
      <c r="AR711" s="137"/>
      <c r="AS711" s="189"/>
      <c r="AT711" s="196"/>
      <c r="AU711" s="191"/>
      <c r="AV711" s="190"/>
      <c r="AW711" s="189"/>
      <c r="AX711" s="190"/>
      <c r="AY711" s="189"/>
      <c r="AZ711" s="192"/>
      <c r="BA711" s="192"/>
      <c r="BB711" s="190"/>
      <c r="BC711" s="197"/>
      <c r="BD711" s="197"/>
      <c r="BE711" s="190"/>
      <c r="BF711" s="192"/>
      <c r="BG711" s="192"/>
      <c r="BH711" s="10"/>
      <c r="BI711" s="10"/>
      <c r="BJ711" s="10"/>
      <c r="BK711" s="10"/>
      <c r="BL711" s="10"/>
      <c r="BM711" s="10"/>
      <c r="BN711" s="12"/>
      <c r="BO711" s="12"/>
    </row>
    <row r="712" spans="1:67" ht="13.5" customHeight="1" x14ac:dyDescent="0.35">
      <c r="A712" s="181"/>
      <c r="B712" s="194"/>
      <c r="C712" s="12"/>
      <c r="D712" s="12"/>
      <c r="E712" s="12"/>
      <c r="F712" s="12"/>
      <c r="G712" s="12"/>
      <c r="H712" s="131"/>
      <c r="I712" s="12"/>
      <c r="J712" s="12"/>
      <c r="K712" s="12"/>
      <c r="L712" s="12"/>
      <c r="M712" s="12"/>
      <c r="N712" s="54"/>
      <c r="O712" s="12"/>
      <c r="P712" s="12"/>
      <c r="Q712" s="12"/>
      <c r="R712" s="183"/>
      <c r="S712" s="183"/>
      <c r="T712" s="183"/>
      <c r="U712" s="183"/>
      <c r="V712" s="181"/>
      <c r="W712" s="184"/>
      <c r="X712" s="184"/>
      <c r="Y712" s="185"/>
      <c r="Z712" s="185"/>
      <c r="AA712" s="185"/>
      <c r="AB712" s="181"/>
      <c r="AC712" s="12"/>
      <c r="AD712" s="12"/>
      <c r="AE712" s="12"/>
      <c r="AF712" s="185"/>
      <c r="AG712" s="12"/>
      <c r="AH712" s="195"/>
      <c r="AI712" s="186"/>
      <c r="AJ712" s="187"/>
      <c r="AK712" s="187"/>
      <c r="AL712" s="188"/>
      <c r="AM712" s="188"/>
      <c r="AN712" s="188"/>
      <c r="AO712" s="188"/>
      <c r="AP712" s="188"/>
      <c r="AQ712" s="188"/>
      <c r="AR712" s="137"/>
      <c r="AS712" s="189"/>
      <c r="AT712" s="196"/>
      <c r="AU712" s="191"/>
      <c r="AV712" s="190"/>
      <c r="AW712" s="189"/>
      <c r="AX712" s="190"/>
      <c r="AY712" s="189"/>
      <c r="AZ712" s="192"/>
      <c r="BA712" s="192"/>
      <c r="BB712" s="190"/>
      <c r="BC712" s="197"/>
      <c r="BD712" s="197"/>
      <c r="BE712" s="190"/>
      <c r="BF712" s="192"/>
      <c r="BG712" s="192"/>
      <c r="BH712" s="10"/>
      <c r="BI712" s="10"/>
      <c r="BJ712" s="10"/>
      <c r="BK712" s="10"/>
      <c r="BL712" s="10"/>
      <c r="BM712" s="10"/>
      <c r="BN712" s="12"/>
      <c r="BO712" s="12"/>
    </row>
    <row r="713" spans="1:67" ht="13.5" customHeight="1" x14ac:dyDescent="0.35">
      <c r="A713" s="181"/>
      <c r="B713" s="194"/>
      <c r="C713" s="12"/>
      <c r="D713" s="12"/>
      <c r="E713" s="12"/>
      <c r="F713" s="12"/>
      <c r="G713" s="12"/>
      <c r="H713" s="131"/>
      <c r="I713" s="12"/>
      <c r="J713" s="12"/>
      <c r="K713" s="12"/>
      <c r="L713" s="12"/>
      <c r="M713" s="12"/>
      <c r="N713" s="54"/>
      <c r="O713" s="12"/>
      <c r="P713" s="12"/>
      <c r="Q713" s="12"/>
      <c r="R713" s="183"/>
      <c r="S713" s="183"/>
      <c r="T713" s="183"/>
      <c r="U713" s="183"/>
      <c r="V713" s="181"/>
      <c r="W713" s="184"/>
      <c r="X713" s="184"/>
      <c r="Y713" s="185"/>
      <c r="Z713" s="185"/>
      <c r="AA713" s="185"/>
      <c r="AB713" s="181"/>
      <c r="AC713" s="12"/>
      <c r="AD713" s="12"/>
      <c r="AE713" s="12"/>
      <c r="AF713" s="185"/>
      <c r="AG713" s="12"/>
      <c r="AH713" s="195"/>
      <c r="AI713" s="186"/>
      <c r="AJ713" s="187"/>
      <c r="AK713" s="187"/>
      <c r="AL713" s="188"/>
      <c r="AM713" s="188"/>
      <c r="AN713" s="188"/>
      <c r="AO713" s="188"/>
      <c r="AP713" s="188"/>
      <c r="AQ713" s="188"/>
      <c r="AR713" s="137"/>
      <c r="AS713" s="189"/>
      <c r="AT713" s="196"/>
      <c r="AU713" s="191"/>
      <c r="AV713" s="190"/>
      <c r="AW713" s="189"/>
      <c r="AX713" s="190"/>
      <c r="AY713" s="189"/>
      <c r="AZ713" s="192"/>
      <c r="BA713" s="192"/>
      <c r="BB713" s="190"/>
      <c r="BC713" s="197"/>
      <c r="BD713" s="197"/>
      <c r="BE713" s="190"/>
      <c r="BF713" s="192"/>
      <c r="BG713" s="192"/>
      <c r="BH713" s="10"/>
      <c r="BI713" s="10"/>
      <c r="BJ713" s="10"/>
      <c r="BK713" s="10"/>
      <c r="BL713" s="10"/>
      <c r="BM713" s="10"/>
      <c r="BN713" s="12"/>
      <c r="BO713" s="12"/>
    </row>
    <row r="714" spans="1:67" ht="13.5" customHeight="1" x14ac:dyDescent="0.35">
      <c r="A714" s="181"/>
      <c r="B714" s="194"/>
      <c r="C714" s="12"/>
      <c r="D714" s="12"/>
      <c r="E714" s="12"/>
      <c r="F714" s="12"/>
      <c r="G714" s="12"/>
      <c r="H714" s="131"/>
      <c r="I714" s="12"/>
      <c r="J714" s="12"/>
      <c r="K714" s="12"/>
      <c r="L714" s="12"/>
      <c r="M714" s="12"/>
      <c r="N714" s="54"/>
      <c r="O714" s="12"/>
      <c r="P714" s="12"/>
      <c r="Q714" s="12"/>
      <c r="R714" s="183"/>
      <c r="S714" s="183"/>
      <c r="T714" s="183"/>
      <c r="U714" s="183"/>
      <c r="V714" s="181"/>
      <c r="W714" s="184"/>
      <c r="X714" s="184"/>
      <c r="Y714" s="185"/>
      <c r="Z714" s="185"/>
      <c r="AA714" s="185"/>
      <c r="AB714" s="181"/>
      <c r="AC714" s="12"/>
      <c r="AD714" s="12"/>
      <c r="AE714" s="12"/>
      <c r="AF714" s="185"/>
      <c r="AG714" s="12"/>
      <c r="AH714" s="195"/>
      <c r="AI714" s="186"/>
      <c r="AJ714" s="187"/>
      <c r="AK714" s="187"/>
      <c r="AL714" s="188"/>
      <c r="AM714" s="188"/>
      <c r="AN714" s="188"/>
      <c r="AO714" s="188"/>
      <c r="AP714" s="188"/>
      <c r="AQ714" s="188"/>
      <c r="AR714" s="137"/>
      <c r="AS714" s="189"/>
      <c r="AT714" s="196"/>
      <c r="AU714" s="191"/>
      <c r="AV714" s="190"/>
      <c r="AW714" s="189"/>
      <c r="AX714" s="190"/>
      <c r="AY714" s="189"/>
      <c r="AZ714" s="192"/>
      <c r="BA714" s="192"/>
      <c r="BB714" s="190"/>
      <c r="BC714" s="197"/>
      <c r="BD714" s="197"/>
      <c r="BE714" s="190"/>
      <c r="BF714" s="192"/>
      <c r="BG714" s="192"/>
      <c r="BH714" s="10"/>
      <c r="BI714" s="10"/>
      <c r="BJ714" s="10"/>
      <c r="BK714" s="10"/>
      <c r="BL714" s="10"/>
      <c r="BM714" s="10"/>
      <c r="BN714" s="12"/>
      <c r="BO714" s="12"/>
    </row>
    <row r="715" spans="1:67" ht="13.5" customHeight="1" x14ac:dyDescent="0.35">
      <c r="A715" s="181"/>
      <c r="B715" s="194"/>
      <c r="C715" s="12"/>
      <c r="D715" s="12"/>
      <c r="E715" s="12"/>
      <c r="F715" s="12"/>
      <c r="G715" s="12"/>
      <c r="H715" s="131"/>
      <c r="I715" s="12"/>
      <c r="J715" s="12"/>
      <c r="K715" s="12"/>
      <c r="L715" s="12"/>
      <c r="M715" s="12"/>
      <c r="N715" s="54"/>
      <c r="O715" s="12"/>
      <c r="P715" s="12"/>
      <c r="Q715" s="12"/>
      <c r="R715" s="183"/>
      <c r="S715" s="183"/>
      <c r="T715" s="183"/>
      <c r="U715" s="183"/>
      <c r="V715" s="181"/>
      <c r="W715" s="184"/>
      <c r="X715" s="184"/>
      <c r="Y715" s="185"/>
      <c r="Z715" s="185"/>
      <c r="AA715" s="185"/>
      <c r="AB715" s="181"/>
      <c r="AC715" s="12"/>
      <c r="AD715" s="12"/>
      <c r="AE715" s="12"/>
      <c r="AF715" s="185"/>
      <c r="AG715" s="12"/>
      <c r="AH715" s="195"/>
      <c r="AI715" s="186"/>
      <c r="AJ715" s="187"/>
      <c r="AK715" s="187"/>
      <c r="AL715" s="188"/>
      <c r="AM715" s="188"/>
      <c r="AN715" s="188"/>
      <c r="AO715" s="188"/>
      <c r="AP715" s="188"/>
      <c r="AQ715" s="188"/>
      <c r="AR715" s="137"/>
      <c r="AS715" s="189"/>
      <c r="AT715" s="196"/>
      <c r="AU715" s="191"/>
      <c r="AV715" s="190"/>
      <c r="AW715" s="189"/>
      <c r="AX715" s="190"/>
      <c r="AY715" s="189"/>
      <c r="AZ715" s="192"/>
      <c r="BA715" s="192"/>
      <c r="BB715" s="190"/>
      <c r="BC715" s="197"/>
      <c r="BD715" s="197"/>
      <c r="BE715" s="190"/>
      <c r="BF715" s="192"/>
      <c r="BG715" s="192"/>
      <c r="BH715" s="10"/>
      <c r="BI715" s="10"/>
      <c r="BJ715" s="10"/>
      <c r="BK715" s="10"/>
      <c r="BL715" s="10"/>
      <c r="BM715" s="10"/>
      <c r="BN715" s="12"/>
      <c r="BO715" s="12"/>
    </row>
    <row r="716" spans="1:67" ht="13.5" customHeight="1" x14ac:dyDescent="0.35">
      <c r="A716" s="181"/>
      <c r="B716" s="194"/>
      <c r="C716" s="12"/>
      <c r="D716" s="12"/>
      <c r="E716" s="12"/>
      <c r="F716" s="12"/>
      <c r="G716" s="12"/>
      <c r="H716" s="131"/>
      <c r="I716" s="12"/>
      <c r="J716" s="12"/>
      <c r="K716" s="12"/>
      <c r="L716" s="12"/>
      <c r="M716" s="12"/>
      <c r="N716" s="54"/>
      <c r="O716" s="12"/>
      <c r="P716" s="12"/>
      <c r="Q716" s="12"/>
      <c r="R716" s="183"/>
      <c r="S716" s="183"/>
      <c r="T716" s="183"/>
      <c r="U716" s="183"/>
      <c r="V716" s="181"/>
      <c r="W716" s="184"/>
      <c r="X716" s="184"/>
      <c r="Y716" s="185"/>
      <c r="Z716" s="185"/>
      <c r="AA716" s="185"/>
      <c r="AB716" s="181"/>
      <c r="AC716" s="12"/>
      <c r="AD716" s="12"/>
      <c r="AE716" s="12"/>
      <c r="AF716" s="185"/>
      <c r="AG716" s="12"/>
      <c r="AH716" s="195"/>
      <c r="AI716" s="186"/>
      <c r="AJ716" s="187"/>
      <c r="AK716" s="187"/>
      <c r="AL716" s="188"/>
      <c r="AM716" s="188"/>
      <c r="AN716" s="188"/>
      <c r="AO716" s="188"/>
      <c r="AP716" s="188"/>
      <c r="AQ716" s="188"/>
      <c r="AR716" s="137"/>
      <c r="AS716" s="189"/>
      <c r="AT716" s="196"/>
      <c r="AU716" s="191"/>
      <c r="AV716" s="190"/>
      <c r="AW716" s="189"/>
      <c r="AX716" s="190"/>
      <c r="AY716" s="189"/>
      <c r="AZ716" s="192"/>
      <c r="BA716" s="192"/>
      <c r="BB716" s="190"/>
      <c r="BC716" s="197"/>
      <c r="BD716" s="197"/>
      <c r="BE716" s="190"/>
      <c r="BF716" s="192"/>
      <c r="BG716" s="192"/>
      <c r="BH716" s="10"/>
      <c r="BI716" s="10"/>
      <c r="BJ716" s="10"/>
      <c r="BK716" s="10"/>
      <c r="BL716" s="10"/>
      <c r="BM716" s="10"/>
      <c r="BN716" s="12"/>
      <c r="BO716" s="12"/>
    </row>
    <row r="717" spans="1:67" ht="13.5" customHeight="1" x14ac:dyDescent="0.35">
      <c r="A717" s="181"/>
      <c r="B717" s="194"/>
      <c r="C717" s="12"/>
      <c r="D717" s="12"/>
      <c r="E717" s="12"/>
      <c r="F717" s="12"/>
      <c r="G717" s="12"/>
      <c r="H717" s="131"/>
      <c r="I717" s="12"/>
      <c r="J717" s="12"/>
      <c r="K717" s="12"/>
      <c r="L717" s="12"/>
      <c r="M717" s="12"/>
      <c r="N717" s="54"/>
      <c r="O717" s="12"/>
      <c r="P717" s="12"/>
      <c r="Q717" s="12"/>
      <c r="R717" s="183"/>
      <c r="S717" s="183"/>
      <c r="T717" s="183"/>
      <c r="U717" s="183"/>
      <c r="V717" s="181"/>
      <c r="W717" s="184"/>
      <c r="X717" s="184"/>
      <c r="Y717" s="185"/>
      <c r="Z717" s="185"/>
      <c r="AA717" s="185"/>
      <c r="AB717" s="181"/>
      <c r="AC717" s="12"/>
      <c r="AD717" s="12"/>
      <c r="AE717" s="12"/>
      <c r="AF717" s="185"/>
      <c r="AG717" s="12"/>
      <c r="AH717" s="195"/>
      <c r="AI717" s="186"/>
      <c r="AJ717" s="187"/>
      <c r="AK717" s="187"/>
      <c r="AL717" s="188"/>
      <c r="AM717" s="188"/>
      <c r="AN717" s="188"/>
      <c r="AO717" s="188"/>
      <c r="AP717" s="188"/>
      <c r="AQ717" s="188"/>
      <c r="AR717" s="137"/>
      <c r="AS717" s="189"/>
      <c r="AT717" s="196"/>
      <c r="AU717" s="191"/>
      <c r="AV717" s="190"/>
      <c r="AW717" s="189"/>
      <c r="AX717" s="190"/>
      <c r="AY717" s="189"/>
      <c r="AZ717" s="192"/>
      <c r="BA717" s="192"/>
      <c r="BB717" s="190"/>
      <c r="BC717" s="197"/>
      <c r="BD717" s="197"/>
      <c r="BE717" s="190"/>
      <c r="BF717" s="192"/>
      <c r="BG717" s="192"/>
      <c r="BH717" s="10"/>
      <c r="BI717" s="10"/>
      <c r="BJ717" s="10"/>
      <c r="BK717" s="10"/>
      <c r="BL717" s="10"/>
      <c r="BM717" s="10"/>
      <c r="BN717" s="12"/>
      <c r="BO717" s="12"/>
    </row>
    <row r="718" spans="1:67" ht="13.5" customHeight="1" x14ac:dyDescent="0.35">
      <c r="A718" s="181"/>
      <c r="B718" s="194"/>
      <c r="C718" s="12"/>
      <c r="D718" s="12"/>
      <c r="E718" s="12"/>
      <c r="F718" s="12"/>
      <c r="G718" s="12"/>
      <c r="H718" s="131"/>
      <c r="I718" s="12"/>
      <c r="J718" s="12"/>
      <c r="K718" s="12"/>
      <c r="L718" s="12"/>
      <c r="M718" s="12"/>
      <c r="N718" s="54"/>
      <c r="O718" s="12"/>
      <c r="P718" s="12"/>
      <c r="Q718" s="12"/>
      <c r="R718" s="183"/>
      <c r="S718" s="183"/>
      <c r="T718" s="183"/>
      <c r="U718" s="183"/>
      <c r="V718" s="181"/>
      <c r="W718" s="184"/>
      <c r="X718" s="184"/>
      <c r="Y718" s="185"/>
      <c r="Z718" s="185"/>
      <c r="AA718" s="185"/>
      <c r="AB718" s="181"/>
      <c r="AC718" s="12"/>
      <c r="AD718" s="12"/>
      <c r="AE718" s="12"/>
      <c r="AF718" s="185"/>
      <c r="AG718" s="12"/>
      <c r="AH718" s="195"/>
      <c r="AI718" s="186"/>
      <c r="AJ718" s="187"/>
      <c r="AK718" s="187"/>
      <c r="AL718" s="188"/>
      <c r="AM718" s="188"/>
      <c r="AN718" s="188"/>
      <c r="AO718" s="188"/>
      <c r="AP718" s="188"/>
      <c r="AQ718" s="188"/>
      <c r="AR718" s="137"/>
      <c r="AS718" s="189"/>
      <c r="AT718" s="196"/>
      <c r="AU718" s="191"/>
      <c r="AV718" s="190"/>
      <c r="AW718" s="189"/>
      <c r="AX718" s="190"/>
      <c r="AY718" s="189"/>
      <c r="AZ718" s="192"/>
      <c r="BA718" s="192"/>
      <c r="BB718" s="190"/>
      <c r="BC718" s="197"/>
      <c r="BD718" s="197"/>
      <c r="BE718" s="190"/>
      <c r="BF718" s="192"/>
      <c r="BG718" s="192"/>
      <c r="BH718" s="10"/>
      <c r="BI718" s="10"/>
      <c r="BJ718" s="10"/>
      <c r="BK718" s="10"/>
      <c r="BL718" s="10"/>
      <c r="BM718" s="10"/>
      <c r="BN718" s="12"/>
      <c r="BO718" s="12"/>
    </row>
    <row r="719" spans="1:67" ht="13.5" customHeight="1" x14ac:dyDescent="0.35">
      <c r="A719" s="181"/>
      <c r="B719" s="194"/>
      <c r="C719" s="12"/>
      <c r="D719" s="12"/>
      <c r="E719" s="12"/>
      <c r="F719" s="12"/>
      <c r="G719" s="12"/>
      <c r="H719" s="131"/>
      <c r="I719" s="12"/>
      <c r="J719" s="12"/>
      <c r="K719" s="12"/>
      <c r="L719" s="12"/>
      <c r="M719" s="12"/>
      <c r="N719" s="54"/>
      <c r="O719" s="12"/>
      <c r="P719" s="12"/>
      <c r="Q719" s="12"/>
      <c r="R719" s="183"/>
      <c r="S719" s="183"/>
      <c r="T719" s="183"/>
      <c r="U719" s="183"/>
      <c r="V719" s="181"/>
      <c r="W719" s="184"/>
      <c r="X719" s="184"/>
      <c r="Y719" s="185"/>
      <c r="Z719" s="185"/>
      <c r="AA719" s="185"/>
      <c r="AB719" s="181"/>
      <c r="AC719" s="12"/>
      <c r="AD719" s="12"/>
      <c r="AE719" s="12"/>
      <c r="AF719" s="185"/>
      <c r="AG719" s="12"/>
      <c r="AH719" s="195"/>
      <c r="AI719" s="186"/>
      <c r="AJ719" s="187"/>
      <c r="AK719" s="187"/>
      <c r="AL719" s="188"/>
      <c r="AM719" s="188"/>
      <c r="AN719" s="188"/>
      <c r="AO719" s="188"/>
      <c r="AP719" s="188"/>
      <c r="AQ719" s="188"/>
      <c r="AR719" s="137"/>
      <c r="AS719" s="189"/>
      <c r="AT719" s="196"/>
      <c r="AU719" s="191"/>
      <c r="AV719" s="190"/>
      <c r="AW719" s="189"/>
      <c r="AX719" s="190"/>
      <c r="AY719" s="189"/>
      <c r="AZ719" s="192"/>
      <c r="BA719" s="192"/>
      <c r="BB719" s="190"/>
      <c r="BC719" s="197"/>
      <c r="BD719" s="197"/>
      <c r="BE719" s="190"/>
      <c r="BF719" s="192"/>
      <c r="BG719" s="192"/>
      <c r="BH719" s="10"/>
      <c r="BI719" s="10"/>
      <c r="BJ719" s="10"/>
      <c r="BK719" s="10"/>
      <c r="BL719" s="10"/>
      <c r="BM719" s="10"/>
      <c r="BN719" s="12"/>
      <c r="BO719" s="12"/>
    </row>
    <row r="720" spans="1:67" ht="13.5" customHeight="1" x14ac:dyDescent="0.35">
      <c r="A720" s="181"/>
      <c r="B720" s="194"/>
      <c r="C720" s="12"/>
      <c r="D720" s="12"/>
      <c r="E720" s="12"/>
      <c r="F720" s="12"/>
      <c r="G720" s="12"/>
      <c r="H720" s="131"/>
      <c r="I720" s="12"/>
      <c r="J720" s="12"/>
      <c r="K720" s="12"/>
      <c r="L720" s="12"/>
      <c r="M720" s="12"/>
      <c r="N720" s="54"/>
      <c r="O720" s="12"/>
      <c r="P720" s="12"/>
      <c r="Q720" s="12"/>
      <c r="R720" s="183"/>
      <c r="S720" s="183"/>
      <c r="T720" s="183"/>
      <c r="U720" s="183"/>
      <c r="V720" s="181"/>
      <c r="W720" s="184"/>
      <c r="X720" s="184"/>
      <c r="Y720" s="185"/>
      <c r="Z720" s="185"/>
      <c r="AA720" s="185"/>
      <c r="AB720" s="181"/>
      <c r="AC720" s="12"/>
      <c r="AD720" s="12"/>
      <c r="AE720" s="12"/>
      <c r="AF720" s="185"/>
      <c r="AG720" s="12"/>
      <c r="AH720" s="195"/>
      <c r="AI720" s="186"/>
      <c r="AJ720" s="187"/>
      <c r="AK720" s="187"/>
      <c r="AL720" s="188"/>
      <c r="AM720" s="188"/>
      <c r="AN720" s="188"/>
      <c r="AO720" s="188"/>
      <c r="AP720" s="188"/>
      <c r="AQ720" s="188"/>
      <c r="AR720" s="137"/>
      <c r="AS720" s="189"/>
      <c r="AT720" s="196"/>
      <c r="AU720" s="191"/>
      <c r="AV720" s="190"/>
      <c r="AW720" s="189"/>
      <c r="AX720" s="190"/>
      <c r="AY720" s="189"/>
      <c r="AZ720" s="192"/>
      <c r="BA720" s="192"/>
      <c r="BB720" s="190"/>
      <c r="BC720" s="197"/>
      <c r="BD720" s="197"/>
      <c r="BE720" s="190"/>
      <c r="BF720" s="192"/>
      <c r="BG720" s="192"/>
      <c r="BH720" s="10"/>
      <c r="BI720" s="10"/>
      <c r="BJ720" s="10"/>
      <c r="BK720" s="10"/>
      <c r="BL720" s="10"/>
      <c r="BM720" s="10"/>
      <c r="BN720" s="12"/>
      <c r="BO720" s="12"/>
    </row>
    <row r="721" spans="1:67" ht="13.5" customHeight="1" x14ac:dyDescent="0.35">
      <c r="A721" s="181"/>
      <c r="B721" s="194"/>
      <c r="C721" s="12"/>
      <c r="D721" s="12"/>
      <c r="E721" s="12"/>
      <c r="F721" s="12"/>
      <c r="G721" s="12"/>
      <c r="H721" s="131"/>
      <c r="I721" s="12"/>
      <c r="J721" s="12"/>
      <c r="K721" s="12"/>
      <c r="L721" s="12"/>
      <c r="M721" s="12"/>
      <c r="N721" s="54"/>
      <c r="O721" s="12"/>
      <c r="P721" s="12"/>
      <c r="Q721" s="12"/>
      <c r="R721" s="183"/>
      <c r="S721" s="183"/>
      <c r="T721" s="183"/>
      <c r="U721" s="183"/>
      <c r="V721" s="181"/>
      <c r="W721" s="184"/>
      <c r="X721" s="184"/>
      <c r="Y721" s="185"/>
      <c r="Z721" s="185"/>
      <c r="AA721" s="185"/>
      <c r="AB721" s="181"/>
      <c r="AC721" s="12"/>
      <c r="AD721" s="12"/>
      <c r="AE721" s="12"/>
      <c r="AF721" s="185"/>
      <c r="AG721" s="12"/>
      <c r="AH721" s="195"/>
      <c r="AI721" s="186"/>
      <c r="AJ721" s="187"/>
      <c r="AK721" s="187"/>
      <c r="AL721" s="188"/>
      <c r="AM721" s="188"/>
      <c r="AN721" s="188"/>
      <c r="AO721" s="188"/>
      <c r="AP721" s="188"/>
      <c r="AQ721" s="188"/>
      <c r="AR721" s="137"/>
      <c r="AS721" s="189"/>
      <c r="AT721" s="196"/>
      <c r="AU721" s="191"/>
      <c r="AV721" s="190"/>
      <c r="AW721" s="189"/>
      <c r="AX721" s="190"/>
      <c r="AY721" s="189"/>
      <c r="AZ721" s="192"/>
      <c r="BA721" s="192"/>
      <c r="BB721" s="190"/>
      <c r="BC721" s="197"/>
      <c r="BD721" s="197"/>
      <c r="BE721" s="190"/>
      <c r="BF721" s="192"/>
      <c r="BG721" s="192"/>
      <c r="BH721" s="10"/>
      <c r="BI721" s="10"/>
      <c r="BJ721" s="10"/>
      <c r="BK721" s="10"/>
      <c r="BL721" s="10"/>
      <c r="BM721" s="10"/>
      <c r="BN721" s="12"/>
      <c r="BO721" s="12"/>
    </row>
    <row r="722" spans="1:67" ht="13.5" customHeight="1" x14ac:dyDescent="0.35">
      <c r="A722" s="181"/>
      <c r="B722" s="194"/>
      <c r="C722" s="12"/>
      <c r="D722" s="12"/>
      <c r="E722" s="12"/>
      <c r="F722" s="12"/>
      <c r="G722" s="12"/>
      <c r="H722" s="131"/>
      <c r="I722" s="12"/>
      <c r="J722" s="12"/>
      <c r="K722" s="12"/>
      <c r="L722" s="12"/>
      <c r="M722" s="12"/>
      <c r="N722" s="54"/>
      <c r="O722" s="12"/>
      <c r="P722" s="12"/>
      <c r="Q722" s="12"/>
      <c r="R722" s="183"/>
      <c r="S722" s="183"/>
      <c r="T722" s="183"/>
      <c r="U722" s="183"/>
      <c r="V722" s="181"/>
      <c r="W722" s="184"/>
      <c r="X722" s="184"/>
      <c r="Y722" s="185"/>
      <c r="Z722" s="185"/>
      <c r="AA722" s="185"/>
      <c r="AB722" s="181"/>
      <c r="AC722" s="12"/>
      <c r="AD722" s="12"/>
      <c r="AE722" s="12"/>
      <c r="AF722" s="185"/>
      <c r="AG722" s="12"/>
      <c r="AH722" s="195"/>
      <c r="AI722" s="186"/>
      <c r="AJ722" s="187"/>
      <c r="AK722" s="187"/>
      <c r="AL722" s="188"/>
      <c r="AM722" s="188"/>
      <c r="AN722" s="188"/>
      <c r="AO722" s="188"/>
      <c r="AP722" s="188"/>
      <c r="AQ722" s="188"/>
      <c r="AR722" s="137"/>
      <c r="AS722" s="189"/>
      <c r="AT722" s="196"/>
      <c r="AU722" s="191"/>
      <c r="AV722" s="190"/>
      <c r="AW722" s="189"/>
      <c r="AX722" s="190"/>
      <c r="AY722" s="189"/>
      <c r="AZ722" s="192"/>
      <c r="BA722" s="192"/>
      <c r="BB722" s="190"/>
      <c r="BC722" s="197"/>
      <c r="BD722" s="197"/>
      <c r="BE722" s="190"/>
      <c r="BF722" s="192"/>
      <c r="BG722" s="192"/>
      <c r="BH722" s="10"/>
      <c r="BI722" s="10"/>
      <c r="BJ722" s="10"/>
      <c r="BK722" s="10"/>
      <c r="BL722" s="10"/>
      <c r="BM722" s="10"/>
      <c r="BN722" s="12"/>
      <c r="BO722" s="12"/>
    </row>
    <row r="723" spans="1:67" ht="13.5" customHeight="1" x14ac:dyDescent="0.35">
      <c r="A723" s="181"/>
      <c r="B723" s="194"/>
      <c r="C723" s="12"/>
      <c r="D723" s="12"/>
      <c r="E723" s="12"/>
      <c r="F723" s="12"/>
      <c r="G723" s="12"/>
      <c r="H723" s="131"/>
      <c r="I723" s="12"/>
      <c r="J723" s="12"/>
      <c r="K723" s="12"/>
      <c r="L723" s="12"/>
      <c r="M723" s="12"/>
      <c r="N723" s="54"/>
      <c r="O723" s="12"/>
      <c r="P723" s="12"/>
      <c r="Q723" s="12"/>
      <c r="R723" s="183"/>
      <c r="S723" s="183"/>
      <c r="T723" s="183"/>
      <c r="U723" s="183"/>
      <c r="V723" s="181"/>
      <c r="W723" s="184"/>
      <c r="X723" s="184"/>
      <c r="Y723" s="185"/>
      <c r="Z723" s="185"/>
      <c r="AA723" s="185"/>
      <c r="AB723" s="181"/>
      <c r="AC723" s="12"/>
      <c r="AD723" s="12"/>
      <c r="AE723" s="12"/>
      <c r="AF723" s="185"/>
      <c r="AG723" s="12"/>
      <c r="AH723" s="195"/>
      <c r="AI723" s="186"/>
      <c r="AJ723" s="187"/>
      <c r="AK723" s="187"/>
      <c r="AL723" s="188"/>
      <c r="AM723" s="188"/>
      <c r="AN723" s="188"/>
      <c r="AO723" s="188"/>
      <c r="AP723" s="188"/>
      <c r="AQ723" s="188"/>
      <c r="AR723" s="137"/>
      <c r="AS723" s="189"/>
      <c r="AT723" s="196"/>
      <c r="AU723" s="191"/>
      <c r="AV723" s="190"/>
      <c r="AW723" s="189"/>
      <c r="AX723" s="190"/>
      <c r="AY723" s="189"/>
      <c r="AZ723" s="192"/>
      <c r="BA723" s="192"/>
      <c r="BB723" s="190"/>
      <c r="BC723" s="197"/>
      <c r="BD723" s="197"/>
      <c r="BE723" s="190"/>
      <c r="BF723" s="192"/>
      <c r="BG723" s="192"/>
      <c r="BH723" s="10"/>
      <c r="BI723" s="10"/>
      <c r="BJ723" s="10"/>
      <c r="BK723" s="10"/>
      <c r="BL723" s="10"/>
      <c r="BM723" s="10"/>
      <c r="BN723" s="12"/>
      <c r="BO723" s="12"/>
    </row>
    <row r="724" spans="1:67" ht="13.5" customHeight="1" x14ac:dyDescent="0.35">
      <c r="A724" s="181"/>
      <c r="B724" s="194"/>
      <c r="C724" s="12"/>
      <c r="D724" s="12"/>
      <c r="E724" s="12"/>
      <c r="F724" s="12"/>
      <c r="G724" s="12"/>
      <c r="H724" s="131"/>
      <c r="I724" s="12"/>
      <c r="J724" s="12"/>
      <c r="K724" s="12"/>
      <c r="L724" s="12"/>
      <c r="M724" s="12"/>
      <c r="N724" s="54"/>
      <c r="O724" s="12"/>
      <c r="P724" s="12"/>
      <c r="Q724" s="12"/>
      <c r="R724" s="183"/>
      <c r="S724" s="183"/>
      <c r="T724" s="183"/>
      <c r="U724" s="183"/>
      <c r="V724" s="181"/>
      <c r="W724" s="184"/>
      <c r="X724" s="184"/>
      <c r="Y724" s="185"/>
      <c r="Z724" s="185"/>
      <c r="AA724" s="185"/>
      <c r="AB724" s="181"/>
      <c r="AC724" s="12"/>
      <c r="AD724" s="12"/>
      <c r="AE724" s="12"/>
      <c r="AF724" s="185"/>
      <c r="AG724" s="12"/>
      <c r="AH724" s="195"/>
      <c r="AI724" s="186"/>
      <c r="AJ724" s="187"/>
      <c r="AK724" s="187"/>
      <c r="AL724" s="188"/>
      <c r="AM724" s="188"/>
      <c r="AN724" s="188"/>
      <c r="AO724" s="188"/>
      <c r="AP724" s="188"/>
      <c r="AQ724" s="188"/>
      <c r="AR724" s="137"/>
      <c r="AS724" s="189"/>
      <c r="AT724" s="196"/>
      <c r="AU724" s="191"/>
      <c r="AV724" s="190"/>
      <c r="AW724" s="189"/>
      <c r="AX724" s="190"/>
      <c r="AY724" s="189"/>
      <c r="AZ724" s="192"/>
      <c r="BA724" s="192"/>
      <c r="BB724" s="190"/>
      <c r="BC724" s="197"/>
      <c r="BD724" s="197"/>
      <c r="BE724" s="190"/>
      <c r="BF724" s="192"/>
      <c r="BG724" s="192"/>
      <c r="BH724" s="10"/>
      <c r="BI724" s="10"/>
      <c r="BJ724" s="10"/>
      <c r="BK724" s="10"/>
      <c r="BL724" s="10"/>
      <c r="BM724" s="10"/>
      <c r="BN724" s="12"/>
      <c r="BO724" s="12"/>
    </row>
    <row r="725" spans="1:67" ht="13.5" customHeight="1" x14ac:dyDescent="0.35">
      <c r="A725" s="181"/>
      <c r="B725" s="194"/>
      <c r="C725" s="12"/>
      <c r="D725" s="12"/>
      <c r="E725" s="12"/>
      <c r="F725" s="12"/>
      <c r="G725" s="12"/>
      <c r="H725" s="131"/>
      <c r="I725" s="12"/>
      <c r="J725" s="12"/>
      <c r="K725" s="12"/>
      <c r="L725" s="12"/>
      <c r="M725" s="12"/>
      <c r="N725" s="54"/>
      <c r="O725" s="12"/>
      <c r="P725" s="12"/>
      <c r="Q725" s="12"/>
      <c r="R725" s="183"/>
      <c r="S725" s="183"/>
      <c r="T725" s="183"/>
      <c r="U725" s="183"/>
      <c r="V725" s="181"/>
      <c r="W725" s="184"/>
      <c r="X725" s="184"/>
      <c r="Y725" s="185"/>
      <c r="Z725" s="185"/>
      <c r="AA725" s="185"/>
      <c r="AB725" s="181"/>
      <c r="AC725" s="12"/>
      <c r="AD725" s="12"/>
      <c r="AE725" s="12"/>
      <c r="AF725" s="185"/>
      <c r="AG725" s="12"/>
      <c r="AH725" s="195"/>
      <c r="AI725" s="186"/>
      <c r="AJ725" s="187"/>
      <c r="AK725" s="187"/>
      <c r="AL725" s="188"/>
      <c r="AM725" s="188"/>
      <c r="AN725" s="188"/>
      <c r="AO725" s="188"/>
      <c r="AP725" s="188"/>
      <c r="AQ725" s="188"/>
      <c r="AR725" s="137"/>
      <c r="AS725" s="189"/>
      <c r="AT725" s="196"/>
      <c r="AU725" s="191"/>
      <c r="AV725" s="190"/>
      <c r="AW725" s="189"/>
      <c r="AX725" s="190"/>
      <c r="AY725" s="189"/>
      <c r="AZ725" s="192"/>
      <c r="BA725" s="192"/>
      <c r="BB725" s="190"/>
      <c r="BC725" s="197"/>
      <c r="BD725" s="197"/>
      <c r="BE725" s="190"/>
      <c r="BF725" s="192"/>
      <c r="BG725" s="192"/>
      <c r="BH725" s="10"/>
      <c r="BI725" s="10"/>
      <c r="BJ725" s="10"/>
      <c r="BK725" s="10"/>
      <c r="BL725" s="10"/>
      <c r="BM725" s="10"/>
      <c r="BN725" s="12"/>
      <c r="BO725" s="12"/>
    </row>
    <row r="726" spans="1:67" ht="13.5" customHeight="1" x14ac:dyDescent="0.35">
      <c r="A726" s="181"/>
      <c r="B726" s="194"/>
      <c r="C726" s="12"/>
      <c r="D726" s="12"/>
      <c r="E726" s="12"/>
      <c r="F726" s="12"/>
      <c r="G726" s="12"/>
      <c r="H726" s="131"/>
      <c r="I726" s="12"/>
      <c r="J726" s="12"/>
      <c r="K726" s="12"/>
      <c r="L726" s="12"/>
      <c r="M726" s="12"/>
      <c r="N726" s="54"/>
      <c r="O726" s="12"/>
      <c r="P726" s="12"/>
      <c r="Q726" s="12"/>
      <c r="R726" s="183"/>
      <c r="S726" s="183"/>
      <c r="T726" s="183"/>
      <c r="U726" s="183"/>
      <c r="V726" s="181"/>
      <c r="W726" s="184"/>
      <c r="X726" s="184"/>
      <c r="Y726" s="185"/>
      <c r="Z726" s="185"/>
      <c r="AA726" s="185"/>
      <c r="AB726" s="181"/>
      <c r="AC726" s="12"/>
      <c r="AD726" s="12"/>
      <c r="AE726" s="12"/>
      <c r="AF726" s="185"/>
      <c r="AG726" s="12"/>
      <c r="AH726" s="195"/>
      <c r="AI726" s="186"/>
      <c r="AJ726" s="187"/>
      <c r="AK726" s="187"/>
      <c r="AL726" s="188"/>
      <c r="AM726" s="188"/>
      <c r="AN726" s="188"/>
      <c r="AO726" s="188"/>
      <c r="AP726" s="188"/>
      <c r="AQ726" s="188"/>
      <c r="AR726" s="137"/>
      <c r="AS726" s="189"/>
      <c r="AT726" s="196"/>
      <c r="AU726" s="191"/>
      <c r="AV726" s="190"/>
      <c r="AW726" s="189"/>
      <c r="AX726" s="190"/>
      <c r="AY726" s="189"/>
      <c r="AZ726" s="192"/>
      <c r="BA726" s="192"/>
      <c r="BB726" s="190"/>
      <c r="BC726" s="197"/>
      <c r="BD726" s="197"/>
      <c r="BE726" s="190"/>
      <c r="BF726" s="192"/>
      <c r="BG726" s="192"/>
      <c r="BH726" s="10"/>
      <c r="BI726" s="10"/>
      <c r="BJ726" s="10"/>
      <c r="BK726" s="10"/>
      <c r="BL726" s="10"/>
      <c r="BM726" s="10"/>
      <c r="BN726" s="12"/>
      <c r="BO726" s="12"/>
    </row>
    <row r="727" spans="1:67" ht="13.5" customHeight="1" x14ac:dyDescent="0.35">
      <c r="A727" s="181"/>
      <c r="B727" s="194"/>
      <c r="C727" s="12"/>
      <c r="D727" s="12"/>
      <c r="E727" s="12"/>
      <c r="F727" s="12"/>
      <c r="G727" s="12"/>
      <c r="H727" s="131"/>
      <c r="I727" s="12"/>
      <c r="J727" s="12"/>
      <c r="K727" s="12"/>
      <c r="L727" s="12"/>
      <c r="M727" s="12"/>
      <c r="N727" s="54"/>
      <c r="O727" s="12"/>
      <c r="P727" s="12"/>
      <c r="Q727" s="12"/>
      <c r="R727" s="183"/>
      <c r="S727" s="183"/>
      <c r="T727" s="183"/>
      <c r="U727" s="183"/>
      <c r="V727" s="181"/>
      <c r="W727" s="184"/>
      <c r="X727" s="184"/>
      <c r="Y727" s="185"/>
      <c r="Z727" s="185"/>
      <c r="AA727" s="185"/>
      <c r="AB727" s="181"/>
      <c r="AC727" s="12"/>
      <c r="AD727" s="12"/>
      <c r="AE727" s="12"/>
      <c r="AF727" s="185"/>
      <c r="AG727" s="12"/>
      <c r="AH727" s="195"/>
      <c r="AI727" s="186"/>
      <c r="AJ727" s="187"/>
      <c r="AK727" s="187"/>
      <c r="AL727" s="188"/>
      <c r="AM727" s="188"/>
      <c r="AN727" s="188"/>
      <c r="AO727" s="188"/>
      <c r="AP727" s="188"/>
      <c r="AQ727" s="188"/>
      <c r="AR727" s="137"/>
      <c r="AS727" s="189"/>
      <c r="AT727" s="196"/>
      <c r="AU727" s="191"/>
      <c r="AV727" s="190"/>
      <c r="AW727" s="189"/>
      <c r="AX727" s="190"/>
      <c r="AY727" s="189"/>
      <c r="AZ727" s="192"/>
      <c r="BA727" s="192"/>
      <c r="BB727" s="190"/>
      <c r="BC727" s="197"/>
      <c r="BD727" s="197"/>
      <c r="BE727" s="190"/>
      <c r="BF727" s="192"/>
      <c r="BG727" s="192"/>
      <c r="BH727" s="10"/>
      <c r="BI727" s="10"/>
      <c r="BJ727" s="10"/>
      <c r="BK727" s="10"/>
      <c r="BL727" s="10"/>
      <c r="BM727" s="10"/>
      <c r="BN727" s="12"/>
      <c r="BO727" s="12"/>
    </row>
    <row r="728" spans="1:67" ht="13.5" customHeight="1" x14ac:dyDescent="0.35">
      <c r="A728" s="181"/>
      <c r="B728" s="194"/>
      <c r="C728" s="12"/>
      <c r="D728" s="12"/>
      <c r="E728" s="12"/>
      <c r="F728" s="12"/>
      <c r="G728" s="12"/>
      <c r="H728" s="131"/>
      <c r="I728" s="12"/>
      <c r="J728" s="12"/>
      <c r="K728" s="12"/>
      <c r="L728" s="12"/>
      <c r="M728" s="12"/>
      <c r="N728" s="54"/>
      <c r="O728" s="12"/>
      <c r="P728" s="12"/>
      <c r="Q728" s="12"/>
      <c r="R728" s="183"/>
      <c r="S728" s="183"/>
      <c r="T728" s="183"/>
      <c r="U728" s="183"/>
      <c r="V728" s="181"/>
      <c r="W728" s="184"/>
      <c r="X728" s="184"/>
      <c r="Y728" s="185"/>
      <c r="Z728" s="185"/>
      <c r="AA728" s="185"/>
      <c r="AB728" s="181"/>
      <c r="AC728" s="12"/>
      <c r="AD728" s="12"/>
      <c r="AE728" s="12"/>
      <c r="AF728" s="185"/>
      <c r="AG728" s="12"/>
      <c r="AH728" s="195"/>
      <c r="AI728" s="186"/>
      <c r="AJ728" s="187"/>
      <c r="AK728" s="187"/>
      <c r="AL728" s="188"/>
      <c r="AM728" s="188"/>
      <c r="AN728" s="188"/>
      <c r="AO728" s="188"/>
      <c r="AP728" s="188"/>
      <c r="AQ728" s="188"/>
      <c r="AR728" s="137"/>
      <c r="AS728" s="189"/>
      <c r="AT728" s="196"/>
      <c r="AU728" s="191"/>
      <c r="AV728" s="190"/>
      <c r="AW728" s="189"/>
      <c r="AX728" s="190"/>
      <c r="AY728" s="189"/>
      <c r="AZ728" s="192"/>
      <c r="BA728" s="192"/>
      <c r="BB728" s="190"/>
      <c r="BC728" s="197"/>
      <c r="BD728" s="197"/>
      <c r="BE728" s="190"/>
      <c r="BF728" s="192"/>
      <c r="BG728" s="192"/>
      <c r="BH728" s="10"/>
      <c r="BI728" s="10"/>
      <c r="BJ728" s="10"/>
      <c r="BK728" s="10"/>
      <c r="BL728" s="10"/>
      <c r="BM728" s="10"/>
      <c r="BN728" s="12"/>
      <c r="BO728" s="12"/>
    </row>
    <row r="729" spans="1:67" ht="13.5" customHeight="1" x14ac:dyDescent="0.35">
      <c r="A729" s="181"/>
      <c r="B729" s="194"/>
      <c r="C729" s="12"/>
      <c r="D729" s="12"/>
      <c r="E729" s="12"/>
      <c r="F729" s="12"/>
      <c r="G729" s="12"/>
      <c r="H729" s="131"/>
      <c r="I729" s="12"/>
      <c r="J729" s="12"/>
      <c r="K729" s="12"/>
      <c r="L729" s="12"/>
      <c r="M729" s="12"/>
      <c r="N729" s="54"/>
      <c r="O729" s="12"/>
      <c r="P729" s="12"/>
      <c r="Q729" s="12"/>
      <c r="R729" s="183"/>
      <c r="S729" s="183"/>
      <c r="T729" s="183"/>
      <c r="U729" s="183"/>
      <c r="V729" s="181"/>
      <c r="W729" s="184"/>
      <c r="X729" s="184"/>
      <c r="Y729" s="185"/>
      <c r="Z729" s="185"/>
      <c r="AA729" s="185"/>
      <c r="AB729" s="181"/>
      <c r="AC729" s="12"/>
      <c r="AD729" s="12"/>
      <c r="AE729" s="12"/>
      <c r="AF729" s="185"/>
      <c r="AG729" s="12"/>
      <c r="AH729" s="195"/>
      <c r="AI729" s="186"/>
      <c r="AJ729" s="187"/>
      <c r="AK729" s="187"/>
      <c r="AL729" s="188"/>
      <c r="AM729" s="188"/>
      <c r="AN729" s="188"/>
      <c r="AO729" s="188"/>
      <c r="AP729" s="188"/>
      <c r="AQ729" s="188"/>
      <c r="AR729" s="137"/>
      <c r="AS729" s="189"/>
      <c r="AT729" s="196"/>
      <c r="AU729" s="191"/>
      <c r="AV729" s="190"/>
      <c r="AW729" s="189"/>
      <c r="AX729" s="190"/>
      <c r="AY729" s="189"/>
      <c r="AZ729" s="192"/>
      <c r="BA729" s="192"/>
      <c r="BB729" s="190"/>
      <c r="BC729" s="197"/>
      <c r="BD729" s="197"/>
      <c r="BE729" s="190"/>
      <c r="BF729" s="192"/>
      <c r="BG729" s="192"/>
      <c r="BH729" s="10"/>
      <c r="BI729" s="10"/>
      <c r="BJ729" s="10"/>
      <c r="BK729" s="10"/>
      <c r="BL729" s="10"/>
      <c r="BM729" s="10"/>
      <c r="BN729" s="12"/>
      <c r="BO729" s="12"/>
    </row>
    <row r="730" spans="1:67" ht="13.5" customHeight="1" x14ac:dyDescent="0.35">
      <c r="A730" s="181"/>
      <c r="B730" s="194"/>
      <c r="C730" s="12"/>
      <c r="D730" s="12"/>
      <c r="E730" s="12"/>
      <c r="F730" s="12"/>
      <c r="G730" s="12"/>
      <c r="H730" s="131"/>
      <c r="I730" s="12"/>
      <c r="J730" s="12"/>
      <c r="K730" s="12"/>
      <c r="L730" s="12"/>
      <c r="M730" s="12"/>
      <c r="N730" s="54"/>
      <c r="O730" s="12"/>
      <c r="P730" s="12"/>
      <c r="Q730" s="12"/>
      <c r="R730" s="183"/>
      <c r="S730" s="183"/>
      <c r="T730" s="183"/>
      <c r="U730" s="183"/>
      <c r="V730" s="181"/>
      <c r="W730" s="184"/>
      <c r="X730" s="184"/>
      <c r="Y730" s="185"/>
      <c r="Z730" s="185"/>
      <c r="AA730" s="185"/>
      <c r="AB730" s="181"/>
      <c r="AC730" s="12"/>
      <c r="AD730" s="12"/>
      <c r="AE730" s="12"/>
      <c r="AF730" s="185"/>
      <c r="AG730" s="12"/>
      <c r="AH730" s="195"/>
      <c r="AI730" s="186"/>
      <c r="AJ730" s="187"/>
      <c r="AK730" s="187"/>
      <c r="AL730" s="188"/>
      <c r="AM730" s="188"/>
      <c r="AN730" s="188"/>
      <c r="AO730" s="188"/>
      <c r="AP730" s="188"/>
      <c r="AQ730" s="188"/>
      <c r="AR730" s="137"/>
      <c r="AS730" s="189"/>
      <c r="AT730" s="196"/>
      <c r="AU730" s="191"/>
      <c r="AV730" s="190"/>
      <c r="AW730" s="189"/>
      <c r="AX730" s="190"/>
      <c r="AY730" s="189"/>
      <c r="AZ730" s="192"/>
      <c r="BA730" s="192"/>
      <c r="BB730" s="190"/>
      <c r="BC730" s="197"/>
      <c r="BD730" s="197"/>
      <c r="BE730" s="190"/>
      <c r="BF730" s="192"/>
      <c r="BG730" s="192"/>
      <c r="BH730" s="10"/>
      <c r="BI730" s="10"/>
      <c r="BJ730" s="10"/>
      <c r="BK730" s="10"/>
      <c r="BL730" s="10"/>
      <c r="BM730" s="10"/>
      <c r="BN730" s="12"/>
      <c r="BO730" s="12"/>
    </row>
    <row r="731" spans="1:67" ht="13.5" customHeight="1" x14ac:dyDescent="0.35">
      <c r="A731" s="181"/>
      <c r="B731" s="194"/>
      <c r="C731" s="12"/>
      <c r="D731" s="12"/>
      <c r="E731" s="12"/>
      <c r="F731" s="12"/>
      <c r="G731" s="12"/>
      <c r="H731" s="131"/>
      <c r="I731" s="12"/>
      <c r="J731" s="12"/>
      <c r="K731" s="12"/>
      <c r="L731" s="12"/>
      <c r="M731" s="12"/>
      <c r="N731" s="54"/>
      <c r="O731" s="12"/>
      <c r="P731" s="12"/>
      <c r="Q731" s="12"/>
      <c r="R731" s="183"/>
      <c r="S731" s="183"/>
      <c r="T731" s="183"/>
      <c r="U731" s="183"/>
      <c r="V731" s="181"/>
      <c r="W731" s="184"/>
      <c r="X731" s="184"/>
      <c r="Y731" s="185"/>
      <c r="Z731" s="185"/>
      <c r="AA731" s="185"/>
      <c r="AB731" s="181"/>
      <c r="AC731" s="12"/>
      <c r="AD731" s="12"/>
      <c r="AE731" s="12"/>
      <c r="AF731" s="185"/>
      <c r="AG731" s="12"/>
      <c r="AH731" s="195"/>
      <c r="AI731" s="186"/>
      <c r="AJ731" s="187"/>
      <c r="AK731" s="187"/>
      <c r="AL731" s="188"/>
      <c r="AM731" s="188"/>
      <c r="AN731" s="188"/>
      <c r="AO731" s="188"/>
      <c r="AP731" s="188"/>
      <c r="AQ731" s="188"/>
      <c r="AR731" s="137"/>
      <c r="AS731" s="189"/>
      <c r="AT731" s="196"/>
      <c r="AU731" s="191"/>
      <c r="AV731" s="190"/>
      <c r="AW731" s="189"/>
      <c r="AX731" s="190"/>
      <c r="AY731" s="189"/>
      <c r="AZ731" s="192"/>
      <c r="BA731" s="192"/>
      <c r="BB731" s="190"/>
      <c r="BC731" s="197"/>
      <c r="BD731" s="197"/>
      <c r="BE731" s="190"/>
      <c r="BF731" s="192"/>
      <c r="BG731" s="192"/>
      <c r="BH731" s="10"/>
      <c r="BI731" s="10"/>
      <c r="BJ731" s="10"/>
      <c r="BK731" s="10"/>
      <c r="BL731" s="10"/>
      <c r="BM731" s="10"/>
      <c r="BN731" s="12"/>
      <c r="BO731" s="12"/>
    </row>
    <row r="732" spans="1:67" ht="13.5" customHeight="1" x14ac:dyDescent="0.35">
      <c r="A732" s="181"/>
      <c r="B732" s="194"/>
      <c r="C732" s="12"/>
      <c r="D732" s="12"/>
      <c r="E732" s="12"/>
      <c r="F732" s="12"/>
      <c r="G732" s="12"/>
      <c r="H732" s="131"/>
      <c r="I732" s="12"/>
      <c r="J732" s="12"/>
      <c r="K732" s="12"/>
      <c r="L732" s="12"/>
      <c r="M732" s="12"/>
      <c r="N732" s="54"/>
      <c r="O732" s="12"/>
      <c r="P732" s="12"/>
      <c r="Q732" s="12"/>
      <c r="R732" s="183"/>
      <c r="S732" s="183"/>
      <c r="T732" s="183"/>
      <c r="U732" s="183"/>
      <c r="V732" s="181"/>
      <c r="W732" s="184"/>
      <c r="X732" s="184"/>
      <c r="Y732" s="185"/>
      <c r="Z732" s="185"/>
      <c r="AA732" s="185"/>
      <c r="AB732" s="181"/>
      <c r="AC732" s="12"/>
      <c r="AD732" s="12"/>
      <c r="AE732" s="12"/>
      <c r="AF732" s="185"/>
      <c r="AG732" s="12"/>
      <c r="AH732" s="195"/>
      <c r="AI732" s="186"/>
      <c r="AJ732" s="187"/>
      <c r="AK732" s="187"/>
      <c r="AL732" s="188"/>
      <c r="AM732" s="188"/>
      <c r="AN732" s="188"/>
      <c r="AO732" s="188"/>
      <c r="AP732" s="188"/>
      <c r="AQ732" s="188"/>
      <c r="AR732" s="137"/>
      <c r="AS732" s="189"/>
      <c r="AT732" s="196"/>
      <c r="AU732" s="191"/>
      <c r="AV732" s="190"/>
      <c r="AW732" s="189"/>
      <c r="AX732" s="190"/>
      <c r="AY732" s="189"/>
      <c r="AZ732" s="192"/>
      <c r="BA732" s="192"/>
      <c r="BB732" s="190"/>
      <c r="BC732" s="197"/>
      <c r="BD732" s="197"/>
      <c r="BE732" s="190"/>
      <c r="BF732" s="192"/>
      <c r="BG732" s="192"/>
      <c r="BH732" s="10"/>
      <c r="BI732" s="10"/>
      <c r="BJ732" s="10"/>
      <c r="BK732" s="10"/>
      <c r="BL732" s="10"/>
      <c r="BM732" s="10"/>
      <c r="BN732" s="12"/>
      <c r="BO732" s="12"/>
    </row>
    <row r="733" spans="1:67" ht="13.5" customHeight="1" x14ac:dyDescent="0.35">
      <c r="A733" s="181"/>
      <c r="B733" s="194"/>
      <c r="C733" s="12"/>
      <c r="D733" s="12"/>
      <c r="E733" s="12"/>
      <c r="F733" s="12"/>
      <c r="G733" s="12"/>
      <c r="H733" s="131"/>
      <c r="I733" s="12"/>
      <c r="J733" s="12"/>
      <c r="K733" s="12"/>
      <c r="L733" s="12"/>
      <c r="M733" s="12"/>
      <c r="N733" s="54"/>
      <c r="O733" s="12"/>
      <c r="P733" s="12"/>
      <c r="Q733" s="12"/>
      <c r="R733" s="183"/>
      <c r="S733" s="183"/>
      <c r="T733" s="183"/>
      <c r="U733" s="183"/>
      <c r="V733" s="181"/>
      <c r="W733" s="184"/>
      <c r="X733" s="184"/>
      <c r="Y733" s="185"/>
      <c r="Z733" s="185"/>
      <c r="AA733" s="185"/>
      <c r="AB733" s="181"/>
      <c r="AC733" s="12"/>
      <c r="AD733" s="12"/>
      <c r="AE733" s="12"/>
      <c r="AF733" s="185"/>
      <c r="AG733" s="12"/>
      <c r="AH733" s="195"/>
      <c r="AI733" s="186"/>
      <c r="AJ733" s="187"/>
      <c r="AK733" s="187"/>
      <c r="AL733" s="188"/>
      <c r="AM733" s="188"/>
      <c r="AN733" s="188"/>
      <c r="AO733" s="188"/>
      <c r="AP733" s="188"/>
      <c r="AQ733" s="188"/>
      <c r="AR733" s="137"/>
      <c r="AS733" s="189"/>
      <c r="AT733" s="196"/>
      <c r="AU733" s="191"/>
      <c r="AV733" s="190"/>
      <c r="AW733" s="189"/>
      <c r="AX733" s="190"/>
      <c r="AY733" s="189"/>
      <c r="AZ733" s="192"/>
      <c r="BA733" s="192"/>
      <c r="BB733" s="190"/>
      <c r="BC733" s="197"/>
      <c r="BD733" s="197"/>
      <c r="BE733" s="190"/>
      <c r="BF733" s="192"/>
      <c r="BG733" s="192"/>
      <c r="BH733" s="10"/>
      <c r="BI733" s="10"/>
      <c r="BJ733" s="10"/>
      <c r="BK733" s="10"/>
      <c r="BL733" s="10"/>
      <c r="BM733" s="10"/>
      <c r="BN733" s="12"/>
      <c r="BO733" s="12"/>
    </row>
    <row r="734" spans="1:67" ht="13.5" customHeight="1" x14ac:dyDescent="0.35">
      <c r="A734" s="181"/>
      <c r="B734" s="194"/>
      <c r="C734" s="12"/>
      <c r="D734" s="12"/>
      <c r="E734" s="12"/>
      <c r="F734" s="12"/>
      <c r="G734" s="12"/>
      <c r="H734" s="131"/>
      <c r="I734" s="12"/>
      <c r="J734" s="12"/>
      <c r="K734" s="12"/>
      <c r="L734" s="12"/>
      <c r="M734" s="12"/>
      <c r="N734" s="54"/>
      <c r="O734" s="12"/>
      <c r="P734" s="12"/>
      <c r="Q734" s="12"/>
      <c r="R734" s="183"/>
      <c r="S734" s="183"/>
      <c r="T734" s="183"/>
      <c r="U734" s="183"/>
      <c r="V734" s="181"/>
      <c r="W734" s="184"/>
      <c r="X734" s="184"/>
      <c r="Y734" s="185"/>
      <c r="Z734" s="185"/>
      <c r="AA734" s="185"/>
      <c r="AB734" s="181"/>
      <c r="AC734" s="12"/>
      <c r="AD734" s="12"/>
      <c r="AE734" s="12"/>
      <c r="AF734" s="185"/>
      <c r="AG734" s="12"/>
      <c r="AH734" s="195"/>
      <c r="AI734" s="186"/>
      <c r="AJ734" s="187"/>
      <c r="AK734" s="187"/>
      <c r="AL734" s="188"/>
      <c r="AM734" s="188"/>
      <c r="AN734" s="188"/>
      <c r="AO734" s="188"/>
      <c r="AP734" s="188"/>
      <c r="AQ734" s="188"/>
      <c r="AR734" s="137"/>
      <c r="AS734" s="189"/>
      <c r="AT734" s="196"/>
      <c r="AU734" s="191"/>
      <c r="AV734" s="190"/>
      <c r="AW734" s="189"/>
      <c r="AX734" s="190"/>
      <c r="AY734" s="189"/>
      <c r="AZ734" s="192"/>
      <c r="BA734" s="192"/>
      <c r="BB734" s="190"/>
      <c r="BC734" s="197"/>
      <c r="BD734" s="197"/>
      <c r="BE734" s="190"/>
      <c r="BF734" s="192"/>
      <c r="BG734" s="192"/>
      <c r="BH734" s="10"/>
      <c r="BI734" s="10"/>
      <c r="BJ734" s="10"/>
      <c r="BK734" s="10"/>
      <c r="BL734" s="10"/>
      <c r="BM734" s="10"/>
      <c r="BN734" s="12"/>
      <c r="BO734" s="12"/>
    </row>
    <row r="735" spans="1:67" ht="13.5" customHeight="1" x14ac:dyDescent="0.35">
      <c r="A735" s="181"/>
      <c r="B735" s="194"/>
      <c r="C735" s="12"/>
      <c r="D735" s="12"/>
      <c r="E735" s="12"/>
      <c r="F735" s="12"/>
      <c r="G735" s="12"/>
      <c r="H735" s="131"/>
      <c r="I735" s="12"/>
      <c r="J735" s="12"/>
      <c r="K735" s="12"/>
      <c r="L735" s="12"/>
      <c r="M735" s="12"/>
      <c r="N735" s="54"/>
      <c r="O735" s="12"/>
      <c r="P735" s="12"/>
      <c r="Q735" s="12"/>
      <c r="R735" s="183"/>
      <c r="S735" s="183"/>
      <c r="T735" s="183"/>
      <c r="U735" s="183"/>
      <c r="V735" s="181"/>
      <c r="W735" s="184"/>
      <c r="X735" s="184"/>
      <c r="Y735" s="185"/>
      <c r="Z735" s="185"/>
      <c r="AA735" s="185"/>
      <c r="AB735" s="181"/>
      <c r="AC735" s="12"/>
      <c r="AD735" s="12"/>
      <c r="AE735" s="12"/>
      <c r="AF735" s="185"/>
      <c r="AG735" s="12"/>
      <c r="AH735" s="195"/>
      <c r="AI735" s="186"/>
      <c r="AJ735" s="187"/>
      <c r="AK735" s="187"/>
      <c r="AL735" s="188"/>
      <c r="AM735" s="188"/>
      <c r="AN735" s="188"/>
      <c r="AO735" s="188"/>
      <c r="AP735" s="188"/>
      <c r="AQ735" s="188"/>
      <c r="AR735" s="137"/>
      <c r="AS735" s="189"/>
      <c r="AT735" s="196"/>
      <c r="AU735" s="191"/>
      <c r="AV735" s="190"/>
      <c r="AW735" s="189"/>
      <c r="AX735" s="190"/>
      <c r="AY735" s="189"/>
      <c r="AZ735" s="192"/>
      <c r="BA735" s="192"/>
      <c r="BB735" s="190"/>
      <c r="BC735" s="197"/>
      <c r="BD735" s="197"/>
      <c r="BE735" s="190"/>
      <c r="BF735" s="192"/>
      <c r="BG735" s="192"/>
      <c r="BH735" s="10"/>
      <c r="BI735" s="10"/>
      <c r="BJ735" s="10"/>
      <c r="BK735" s="10"/>
      <c r="BL735" s="10"/>
      <c r="BM735" s="10"/>
      <c r="BN735" s="12"/>
      <c r="BO735" s="12"/>
    </row>
    <row r="736" spans="1:67" ht="13.5" customHeight="1" x14ac:dyDescent="0.35">
      <c r="A736" s="181"/>
      <c r="B736" s="194"/>
      <c r="C736" s="12"/>
      <c r="D736" s="12"/>
      <c r="E736" s="12"/>
      <c r="F736" s="12"/>
      <c r="G736" s="12"/>
      <c r="H736" s="131"/>
      <c r="I736" s="12"/>
      <c r="J736" s="12"/>
      <c r="K736" s="12"/>
      <c r="L736" s="12"/>
      <c r="M736" s="12"/>
      <c r="N736" s="54"/>
      <c r="O736" s="12"/>
      <c r="P736" s="12"/>
      <c r="Q736" s="12"/>
      <c r="R736" s="183"/>
      <c r="S736" s="183"/>
      <c r="T736" s="183"/>
      <c r="U736" s="183"/>
      <c r="V736" s="181"/>
      <c r="W736" s="184"/>
      <c r="X736" s="184"/>
      <c r="Y736" s="185"/>
      <c r="Z736" s="185"/>
      <c r="AA736" s="185"/>
      <c r="AB736" s="181"/>
      <c r="AC736" s="12"/>
      <c r="AD736" s="12"/>
      <c r="AE736" s="12"/>
      <c r="AF736" s="185"/>
      <c r="AG736" s="12"/>
      <c r="AH736" s="195"/>
      <c r="AI736" s="186"/>
      <c r="AJ736" s="187"/>
      <c r="AK736" s="187"/>
      <c r="AL736" s="188"/>
      <c r="AM736" s="188"/>
      <c r="AN736" s="188"/>
      <c r="AO736" s="188"/>
      <c r="AP736" s="188"/>
      <c r="AQ736" s="188"/>
      <c r="AR736" s="137"/>
      <c r="AS736" s="189"/>
      <c r="AT736" s="196"/>
      <c r="AU736" s="191"/>
      <c r="AV736" s="190"/>
      <c r="AW736" s="189"/>
      <c r="AX736" s="190"/>
      <c r="AY736" s="189"/>
      <c r="AZ736" s="192"/>
      <c r="BA736" s="192"/>
      <c r="BB736" s="190"/>
      <c r="BC736" s="197"/>
      <c r="BD736" s="197"/>
      <c r="BE736" s="190"/>
      <c r="BF736" s="192"/>
      <c r="BG736" s="192"/>
      <c r="BH736" s="10"/>
      <c r="BI736" s="10"/>
      <c r="BJ736" s="10"/>
      <c r="BK736" s="10"/>
      <c r="BL736" s="10"/>
      <c r="BM736" s="10"/>
      <c r="BN736" s="12"/>
      <c r="BO736" s="12"/>
    </row>
    <row r="737" spans="1:67" ht="13.5" customHeight="1" x14ac:dyDescent="0.35">
      <c r="A737" s="181"/>
      <c r="B737" s="194"/>
      <c r="C737" s="12"/>
      <c r="D737" s="12"/>
      <c r="E737" s="12"/>
      <c r="F737" s="12"/>
      <c r="G737" s="12"/>
      <c r="H737" s="131"/>
      <c r="I737" s="12"/>
      <c r="J737" s="12"/>
      <c r="K737" s="12"/>
      <c r="L737" s="12"/>
      <c r="M737" s="12"/>
      <c r="N737" s="54"/>
      <c r="O737" s="12"/>
      <c r="P737" s="12"/>
      <c r="Q737" s="12"/>
      <c r="R737" s="183"/>
      <c r="S737" s="183"/>
      <c r="T737" s="183"/>
      <c r="U737" s="183"/>
      <c r="V737" s="181"/>
      <c r="W737" s="184"/>
      <c r="X737" s="184"/>
      <c r="Y737" s="185"/>
      <c r="Z737" s="185"/>
      <c r="AA737" s="185"/>
      <c r="AB737" s="181"/>
      <c r="AC737" s="12"/>
      <c r="AD737" s="12"/>
      <c r="AE737" s="12"/>
      <c r="AF737" s="185"/>
      <c r="AG737" s="12"/>
      <c r="AH737" s="195"/>
      <c r="AI737" s="186"/>
      <c r="AJ737" s="187"/>
      <c r="AK737" s="187"/>
      <c r="AL737" s="188"/>
      <c r="AM737" s="188"/>
      <c r="AN737" s="188"/>
      <c r="AO737" s="188"/>
      <c r="AP737" s="188"/>
      <c r="AQ737" s="188"/>
      <c r="AR737" s="137"/>
      <c r="AS737" s="189"/>
      <c r="AT737" s="196"/>
      <c r="AU737" s="191"/>
      <c r="AV737" s="190"/>
      <c r="AW737" s="189"/>
      <c r="AX737" s="190"/>
      <c r="AY737" s="189"/>
      <c r="AZ737" s="192"/>
      <c r="BA737" s="192"/>
      <c r="BB737" s="190"/>
      <c r="BC737" s="197"/>
      <c r="BD737" s="197"/>
      <c r="BE737" s="190"/>
      <c r="BF737" s="192"/>
      <c r="BG737" s="192"/>
      <c r="BH737" s="10"/>
      <c r="BI737" s="10"/>
      <c r="BJ737" s="10"/>
      <c r="BK737" s="10"/>
      <c r="BL737" s="10"/>
      <c r="BM737" s="10"/>
      <c r="BN737" s="12"/>
      <c r="BO737" s="12"/>
    </row>
    <row r="738" spans="1:67" ht="13.5" customHeight="1" x14ac:dyDescent="0.35">
      <c r="A738" s="181"/>
      <c r="B738" s="194"/>
      <c r="C738" s="12"/>
      <c r="D738" s="12"/>
      <c r="E738" s="12"/>
      <c r="F738" s="12"/>
      <c r="G738" s="12"/>
      <c r="H738" s="131"/>
      <c r="I738" s="12"/>
      <c r="J738" s="12"/>
      <c r="K738" s="12"/>
      <c r="L738" s="12"/>
      <c r="M738" s="12"/>
      <c r="N738" s="54"/>
      <c r="O738" s="12"/>
      <c r="P738" s="12"/>
      <c r="Q738" s="12"/>
      <c r="R738" s="183"/>
      <c r="S738" s="183"/>
      <c r="T738" s="183"/>
      <c r="U738" s="183"/>
      <c r="V738" s="181"/>
      <c r="W738" s="184"/>
      <c r="X738" s="184"/>
      <c r="Y738" s="185"/>
      <c r="Z738" s="185"/>
      <c r="AA738" s="185"/>
      <c r="AB738" s="181"/>
      <c r="AC738" s="12"/>
      <c r="AD738" s="12"/>
      <c r="AE738" s="12"/>
      <c r="AF738" s="185"/>
      <c r="AG738" s="12"/>
      <c r="AH738" s="195"/>
      <c r="AI738" s="186"/>
      <c r="AJ738" s="187"/>
      <c r="AK738" s="187"/>
      <c r="AL738" s="188"/>
      <c r="AM738" s="188"/>
      <c r="AN738" s="188"/>
      <c r="AO738" s="188"/>
      <c r="AP738" s="188"/>
      <c r="AQ738" s="188"/>
      <c r="AR738" s="137"/>
      <c r="AS738" s="189"/>
      <c r="AT738" s="196"/>
      <c r="AU738" s="191"/>
      <c r="AV738" s="190"/>
      <c r="AW738" s="189"/>
      <c r="AX738" s="190"/>
      <c r="AY738" s="189"/>
      <c r="AZ738" s="192"/>
      <c r="BA738" s="192"/>
      <c r="BB738" s="190"/>
      <c r="BC738" s="197"/>
      <c r="BD738" s="197"/>
      <c r="BE738" s="190"/>
      <c r="BF738" s="192"/>
      <c r="BG738" s="192"/>
      <c r="BH738" s="10"/>
      <c r="BI738" s="10"/>
      <c r="BJ738" s="10"/>
      <c r="BK738" s="10"/>
      <c r="BL738" s="10"/>
      <c r="BM738" s="10"/>
      <c r="BN738" s="12"/>
      <c r="BO738" s="12"/>
    </row>
    <row r="739" spans="1:67" ht="13.5" customHeight="1" x14ac:dyDescent="0.35">
      <c r="A739" s="181"/>
      <c r="B739" s="194"/>
      <c r="C739" s="12"/>
      <c r="D739" s="12"/>
      <c r="E739" s="12"/>
      <c r="F739" s="12"/>
      <c r="G739" s="12"/>
      <c r="H739" s="131"/>
      <c r="I739" s="12"/>
      <c r="J739" s="12"/>
      <c r="K739" s="12"/>
      <c r="L739" s="12"/>
      <c r="M739" s="12"/>
      <c r="N739" s="54"/>
      <c r="O739" s="12"/>
      <c r="P739" s="12"/>
      <c r="Q739" s="12"/>
      <c r="R739" s="183"/>
      <c r="S739" s="183"/>
      <c r="T739" s="183"/>
      <c r="U739" s="183"/>
      <c r="V739" s="181"/>
      <c r="W739" s="184"/>
      <c r="X739" s="184"/>
      <c r="Y739" s="185"/>
      <c r="Z739" s="185"/>
      <c r="AA739" s="185"/>
      <c r="AB739" s="181"/>
      <c r="AC739" s="12"/>
      <c r="AD739" s="12"/>
      <c r="AE739" s="12"/>
      <c r="AF739" s="185"/>
      <c r="AG739" s="12"/>
      <c r="AH739" s="195"/>
      <c r="AI739" s="186"/>
      <c r="AJ739" s="187"/>
      <c r="AK739" s="187"/>
      <c r="AL739" s="188"/>
      <c r="AM739" s="188"/>
      <c r="AN739" s="188"/>
      <c r="AO739" s="188"/>
      <c r="AP739" s="188"/>
      <c r="AQ739" s="188"/>
      <c r="AR739" s="137"/>
      <c r="AS739" s="189"/>
      <c r="AT739" s="196"/>
      <c r="AU739" s="191"/>
      <c r="AV739" s="190"/>
      <c r="AW739" s="189"/>
      <c r="AX739" s="190"/>
      <c r="AY739" s="189"/>
      <c r="AZ739" s="192"/>
      <c r="BA739" s="192"/>
      <c r="BB739" s="190"/>
      <c r="BC739" s="197"/>
      <c r="BD739" s="197"/>
      <c r="BE739" s="190"/>
      <c r="BF739" s="192"/>
      <c r="BG739" s="192"/>
      <c r="BH739" s="10"/>
      <c r="BI739" s="10"/>
      <c r="BJ739" s="10"/>
      <c r="BK739" s="10"/>
      <c r="BL739" s="10"/>
      <c r="BM739" s="10"/>
      <c r="BN739" s="12"/>
      <c r="BO739" s="12"/>
    </row>
    <row r="740" spans="1:67" ht="13.5" customHeight="1" x14ac:dyDescent="0.35">
      <c r="A740" s="181"/>
      <c r="B740" s="194"/>
      <c r="C740" s="12"/>
      <c r="D740" s="12"/>
      <c r="E740" s="12"/>
      <c r="F740" s="12"/>
      <c r="G740" s="12"/>
      <c r="H740" s="131"/>
      <c r="I740" s="12"/>
      <c r="J740" s="12"/>
      <c r="K740" s="12"/>
      <c r="L740" s="12"/>
      <c r="M740" s="12"/>
      <c r="N740" s="54"/>
      <c r="O740" s="12"/>
      <c r="P740" s="12"/>
      <c r="Q740" s="12"/>
      <c r="R740" s="183"/>
      <c r="S740" s="183"/>
      <c r="T740" s="183"/>
      <c r="U740" s="183"/>
      <c r="V740" s="181"/>
      <c r="W740" s="184"/>
      <c r="X740" s="184"/>
      <c r="Y740" s="185"/>
      <c r="Z740" s="185"/>
      <c r="AA740" s="185"/>
      <c r="AB740" s="181"/>
      <c r="AC740" s="12"/>
      <c r="AD740" s="12"/>
      <c r="AE740" s="12"/>
      <c r="AF740" s="185"/>
      <c r="AG740" s="12"/>
      <c r="AH740" s="195"/>
      <c r="AI740" s="186"/>
      <c r="AJ740" s="187"/>
      <c r="AK740" s="187"/>
      <c r="AL740" s="188"/>
      <c r="AM740" s="188"/>
      <c r="AN740" s="188"/>
      <c r="AO740" s="188"/>
      <c r="AP740" s="188"/>
      <c r="AQ740" s="188"/>
      <c r="AR740" s="137"/>
      <c r="AS740" s="189"/>
      <c r="AT740" s="196"/>
      <c r="AU740" s="191"/>
      <c r="AV740" s="190"/>
      <c r="AW740" s="189"/>
      <c r="AX740" s="190"/>
      <c r="AY740" s="189"/>
      <c r="AZ740" s="192"/>
      <c r="BA740" s="192"/>
      <c r="BB740" s="190"/>
      <c r="BC740" s="197"/>
      <c r="BD740" s="197"/>
      <c r="BE740" s="190"/>
      <c r="BF740" s="192"/>
      <c r="BG740" s="192"/>
      <c r="BH740" s="10"/>
      <c r="BI740" s="10"/>
      <c r="BJ740" s="10"/>
      <c r="BK740" s="10"/>
      <c r="BL740" s="10"/>
      <c r="BM740" s="10"/>
      <c r="BN740" s="12"/>
      <c r="BO740" s="12"/>
    </row>
    <row r="741" spans="1:67" ht="13.5" customHeight="1" x14ac:dyDescent="0.35">
      <c r="A741" s="181"/>
      <c r="B741" s="194"/>
      <c r="C741" s="12"/>
      <c r="D741" s="12"/>
      <c r="E741" s="12"/>
      <c r="F741" s="12"/>
      <c r="G741" s="12"/>
      <c r="H741" s="131"/>
      <c r="I741" s="12"/>
      <c r="J741" s="12"/>
      <c r="K741" s="12"/>
      <c r="L741" s="12"/>
      <c r="M741" s="12"/>
      <c r="N741" s="54"/>
      <c r="O741" s="12"/>
      <c r="P741" s="12"/>
      <c r="Q741" s="12"/>
      <c r="R741" s="183"/>
      <c r="S741" s="183"/>
      <c r="T741" s="183"/>
      <c r="U741" s="183"/>
      <c r="V741" s="181"/>
      <c r="W741" s="184"/>
      <c r="X741" s="184"/>
      <c r="Y741" s="185"/>
      <c r="Z741" s="185"/>
      <c r="AA741" s="185"/>
      <c r="AB741" s="181"/>
      <c r="AC741" s="12"/>
      <c r="AD741" s="12"/>
      <c r="AE741" s="12"/>
      <c r="AF741" s="185"/>
      <c r="AG741" s="12"/>
      <c r="AH741" s="195"/>
      <c r="AI741" s="186"/>
      <c r="AJ741" s="187"/>
      <c r="AK741" s="187"/>
      <c r="AL741" s="188"/>
      <c r="AM741" s="188"/>
      <c r="AN741" s="188"/>
      <c r="AO741" s="188"/>
      <c r="AP741" s="188"/>
      <c r="AQ741" s="188"/>
      <c r="AR741" s="137"/>
      <c r="AS741" s="189"/>
      <c r="AT741" s="196"/>
      <c r="AU741" s="191"/>
      <c r="AV741" s="190"/>
      <c r="AW741" s="189"/>
      <c r="AX741" s="190"/>
      <c r="AY741" s="189"/>
      <c r="AZ741" s="192"/>
      <c r="BA741" s="192"/>
      <c r="BB741" s="190"/>
      <c r="BC741" s="197"/>
      <c r="BD741" s="197"/>
      <c r="BE741" s="190"/>
      <c r="BF741" s="192"/>
      <c r="BG741" s="192"/>
      <c r="BH741" s="10"/>
      <c r="BI741" s="10"/>
      <c r="BJ741" s="10"/>
      <c r="BK741" s="10"/>
      <c r="BL741" s="10"/>
      <c r="BM741" s="10"/>
      <c r="BN741" s="12"/>
      <c r="BO741" s="12"/>
    </row>
    <row r="742" spans="1:67" ht="13.5" customHeight="1" x14ac:dyDescent="0.35">
      <c r="A742" s="181"/>
      <c r="B742" s="194"/>
      <c r="C742" s="12"/>
      <c r="D742" s="12"/>
      <c r="E742" s="12"/>
      <c r="F742" s="12"/>
      <c r="G742" s="12"/>
      <c r="H742" s="131"/>
      <c r="I742" s="12"/>
      <c r="J742" s="12"/>
      <c r="K742" s="12"/>
      <c r="L742" s="12"/>
      <c r="M742" s="12"/>
      <c r="N742" s="54"/>
      <c r="O742" s="12"/>
      <c r="P742" s="12"/>
      <c r="Q742" s="12"/>
      <c r="R742" s="183"/>
      <c r="S742" s="183"/>
      <c r="T742" s="183"/>
      <c r="U742" s="183"/>
      <c r="V742" s="181"/>
      <c r="W742" s="184"/>
      <c r="X742" s="184"/>
      <c r="Y742" s="185"/>
      <c r="Z742" s="185"/>
      <c r="AA742" s="185"/>
      <c r="AB742" s="181"/>
      <c r="AC742" s="12"/>
      <c r="AD742" s="12"/>
      <c r="AE742" s="12"/>
      <c r="AF742" s="185"/>
      <c r="AG742" s="12"/>
      <c r="AH742" s="195"/>
      <c r="AI742" s="186"/>
      <c r="AJ742" s="187"/>
      <c r="AK742" s="187"/>
      <c r="AL742" s="188"/>
      <c r="AM742" s="188"/>
      <c r="AN742" s="188"/>
      <c r="AO742" s="188"/>
      <c r="AP742" s="188"/>
      <c r="AQ742" s="188"/>
      <c r="AR742" s="137"/>
      <c r="AS742" s="189"/>
      <c r="AT742" s="196"/>
      <c r="AU742" s="191"/>
      <c r="AV742" s="190"/>
      <c r="AW742" s="189"/>
      <c r="AX742" s="190"/>
      <c r="AY742" s="189"/>
      <c r="AZ742" s="192"/>
      <c r="BA742" s="192"/>
      <c r="BB742" s="190"/>
      <c r="BC742" s="197"/>
      <c r="BD742" s="197"/>
      <c r="BE742" s="190"/>
      <c r="BF742" s="192"/>
      <c r="BG742" s="192"/>
      <c r="BH742" s="10"/>
      <c r="BI742" s="10"/>
      <c r="BJ742" s="10"/>
      <c r="BK742" s="10"/>
      <c r="BL742" s="10"/>
      <c r="BM742" s="10"/>
      <c r="BN742" s="12"/>
      <c r="BO742" s="12"/>
    </row>
    <row r="743" spans="1:67" ht="13.5" customHeight="1" x14ac:dyDescent="0.35">
      <c r="A743" s="181"/>
      <c r="B743" s="194"/>
      <c r="C743" s="12"/>
      <c r="D743" s="12"/>
      <c r="E743" s="12"/>
      <c r="F743" s="12"/>
      <c r="G743" s="12"/>
      <c r="H743" s="131"/>
      <c r="I743" s="12"/>
      <c r="J743" s="12"/>
      <c r="K743" s="12"/>
      <c r="L743" s="12"/>
      <c r="M743" s="12"/>
      <c r="N743" s="54"/>
      <c r="O743" s="12"/>
      <c r="P743" s="12"/>
      <c r="Q743" s="12"/>
      <c r="R743" s="183"/>
      <c r="S743" s="183"/>
      <c r="T743" s="183"/>
      <c r="U743" s="183"/>
      <c r="V743" s="181"/>
      <c r="W743" s="184"/>
      <c r="X743" s="184"/>
      <c r="Y743" s="185"/>
      <c r="Z743" s="185"/>
      <c r="AA743" s="185"/>
      <c r="AB743" s="181"/>
      <c r="AC743" s="12"/>
      <c r="AD743" s="12"/>
      <c r="AE743" s="12"/>
      <c r="AF743" s="185"/>
      <c r="AG743" s="12"/>
      <c r="AH743" s="195"/>
      <c r="AI743" s="186"/>
      <c r="AJ743" s="187"/>
      <c r="AK743" s="187"/>
      <c r="AL743" s="188"/>
      <c r="AM743" s="188"/>
      <c r="AN743" s="188"/>
      <c r="AO743" s="188"/>
      <c r="AP743" s="188"/>
      <c r="AQ743" s="188"/>
      <c r="AR743" s="137"/>
      <c r="AS743" s="189"/>
      <c r="AT743" s="196"/>
      <c r="AU743" s="191"/>
      <c r="AV743" s="190"/>
      <c r="AW743" s="189"/>
      <c r="AX743" s="190"/>
      <c r="AY743" s="189"/>
      <c r="AZ743" s="192"/>
      <c r="BA743" s="192"/>
      <c r="BB743" s="190"/>
      <c r="BC743" s="197"/>
      <c r="BD743" s="197"/>
      <c r="BE743" s="190"/>
      <c r="BF743" s="192"/>
      <c r="BG743" s="192"/>
      <c r="BH743" s="10"/>
      <c r="BI743" s="10"/>
      <c r="BJ743" s="10"/>
      <c r="BK743" s="10"/>
      <c r="BL743" s="10"/>
      <c r="BM743" s="10"/>
      <c r="BN743" s="12"/>
      <c r="BO743" s="12"/>
    </row>
    <row r="744" spans="1:67" ht="13.5" customHeight="1" x14ac:dyDescent="0.35">
      <c r="A744" s="181"/>
      <c r="B744" s="194"/>
      <c r="C744" s="12"/>
      <c r="D744" s="12"/>
      <c r="E744" s="12"/>
      <c r="F744" s="12"/>
      <c r="G744" s="12"/>
      <c r="H744" s="131"/>
      <c r="I744" s="12"/>
      <c r="J744" s="12"/>
      <c r="K744" s="12"/>
      <c r="L744" s="12"/>
      <c r="M744" s="12"/>
      <c r="N744" s="54"/>
      <c r="O744" s="12"/>
      <c r="P744" s="12"/>
      <c r="Q744" s="12"/>
      <c r="R744" s="183"/>
      <c r="S744" s="183"/>
      <c r="T744" s="183"/>
      <c r="U744" s="183"/>
      <c r="V744" s="181"/>
      <c r="W744" s="184"/>
      <c r="X744" s="184"/>
      <c r="Y744" s="185"/>
      <c r="Z744" s="185"/>
      <c r="AA744" s="185"/>
      <c r="AB744" s="181"/>
      <c r="AC744" s="12"/>
      <c r="AD744" s="12"/>
      <c r="AE744" s="12"/>
      <c r="AF744" s="185"/>
      <c r="AG744" s="12"/>
      <c r="AH744" s="195"/>
      <c r="AI744" s="186"/>
      <c r="AJ744" s="187"/>
      <c r="AK744" s="187"/>
      <c r="AL744" s="188"/>
      <c r="AM744" s="188"/>
      <c r="AN744" s="188"/>
      <c r="AO744" s="188"/>
      <c r="AP744" s="188"/>
      <c r="AQ744" s="188"/>
      <c r="AR744" s="137"/>
      <c r="AS744" s="189"/>
      <c r="AT744" s="196"/>
      <c r="AU744" s="191"/>
      <c r="AV744" s="190"/>
      <c r="AW744" s="189"/>
      <c r="AX744" s="190"/>
      <c r="AY744" s="189"/>
      <c r="AZ744" s="192"/>
      <c r="BA744" s="192"/>
      <c r="BB744" s="190"/>
      <c r="BC744" s="197"/>
      <c r="BD744" s="197"/>
      <c r="BE744" s="190"/>
      <c r="BF744" s="192"/>
      <c r="BG744" s="192"/>
      <c r="BH744" s="10"/>
      <c r="BI744" s="10"/>
      <c r="BJ744" s="10"/>
      <c r="BK744" s="10"/>
      <c r="BL744" s="10"/>
      <c r="BM744" s="10"/>
      <c r="BN744" s="12"/>
      <c r="BO744" s="12"/>
    </row>
    <row r="745" spans="1:67" ht="13.5" customHeight="1" x14ac:dyDescent="0.35">
      <c r="A745" s="181"/>
      <c r="B745" s="194"/>
      <c r="C745" s="12"/>
      <c r="D745" s="12"/>
      <c r="E745" s="12"/>
      <c r="F745" s="12"/>
      <c r="G745" s="12"/>
      <c r="H745" s="131"/>
      <c r="I745" s="12"/>
      <c r="J745" s="12"/>
      <c r="K745" s="12"/>
      <c r="L745" s="12"/>
      <c r="M745" s="12"/>
      <c r="N745" s="54"/>
      <c r="O745" s="12"/>
      <c r="P745" s="12"/>
      <c r="Q745" s="12"/>
      <c r="R745" s="183"/>
      <c r="S745" s="183"/>
      <c r="T745" s="183"/>
      <c r="U745" s="183"/>
      <c r="V745" s="181"/>
      <c r="W745" s="184"/>
      <c r="X745" s="184"/>
      <c r="Y745" s="185"/>
      <c r="Z745" s="185"/>
      <c r="AA745" s="185"/>
      <c r="AB745" s="181"/>
      <c r="AC745" s="12"/>
      <c r="AD745" s="12"/>
      <c r="AE745" s="12"/>
      <c r="AF745" s="185"/>
      <c r="AG745" s="12"/>
      <c r="AH745" s="195"/>
      <c r="AI745" s="186"/>
      <c r="AJ745" s="187"/>
      <c r="AK745" s="187"/>
      <c r="AL745" s="188"/>
      <c r="AM745" s="188"/>
      <c r="AN745" s="188"/>
      <c r="AO745" s="188"/>
      <c r="AP745" s="188"/>
      <c r="AQ745" s="188"/>
      <c r="AR745" s="137"/>
      <c r="AS745" s="189"/>
      <c r="AT745" s="196"/>
      <c r="AU745" s="191"/>
      <c r="AV745" s="190"/>
      <c r="AW745" s="189"/>
      <c r="AX745" s="190"/>
      <c r="AY745" s="189"/>
      <c r="AZ745" s="192"/>
      <c r="BA745" s="192"/>
      <c r="BB745" s="190"/>
      <c r="BC745" s="197"/>
      <c r="BD745" s="197"/>
      <c r="BE745" s="190"/>
      <c r="BF745" s="192"/>
      <c r="BG745" s="192"/>
      <c r="BH745" s="10"/>
      <c r="BI745" s="10"/>
      <c r="BJ745" s="10"/>
      <c r="BK745" s="10"/>
      <c r="BL745" s="10"/>
      <c r="BM745" s="10"/>
      <c r="BN745" s="12"/>
      <c r="BO745" s="12"/>
    </row>
    <row r="746" spans="1:67" ht="13.5" customHeight="1" x14ac:dyDescent="0.35">
      <c r="A746" s="181"/>
      <c r="B746" s="194"/>
      <c r="C746" s="12"/>
      <c r="D746" s="12"/>
      <c r="E746" s="12"/>
      <c r="F746" s="12"/>
      <c r="G746" s="12"/>
      <c r="H746" s="131"/>
      <c r="I746" s="12"/>
      <c r="J746" s="12"/>
      <c r="K746" s="12"/>
      <c r="L746" s="12"/>
      <c r="M746" s="12"/>
      <c r="N746" s="54"/>
      <c r="O746" s="12"/>
      <c r="P746" s="12"/>
      <c r="Q746" s="12"/>
      <c r="R746" s="183"/>
      <c r="S746" s="183"/>
      <c r="T746" s="183"/>
      <c r="U746" s="183"/>
      <c r="V746" s="181"/>
      <c r="W746" s="184"/>
      <c r="X746" s="184"/>
      <c r="Y746" s="185"/>
      <c r="Z746" s="185"/>
      <c r="AA746" s="185"/>
      <c r="AB746" s="181"/>
      <c r="AC746" s="12"/>
      <c r="AD746" s="12"/>
      <c r="AE746" s="12"/>
      <c r="AF746" s="185"/>
      <c r="AG746" s="12"/>
      <c r="AH746" s="195"/>
      <c r="AI746" s="186"/>
      <c r="AJ746" s="187"/>
      <c r="AK746" s="187"/>
      <c r="AL746" s="188"/>
      <c r="AM746" s="188"/>
      <c r="AN746" s="188"/>
      <c r="AO746" s="188"/>
      <c r="AP746" s="188"/>
      <c r="AQ746" s="188"/>
      <c r="AR746" s="137"/>
      <c r="AS746" s="189"/>
      <c r="AT746" s="196"/>
      <c r="AU746" s="191"/>
      <c r="AV746" s="190"/>
      <c r="AW746" s="189"/>
      <c r="AX746" s="190"/>
      <c r="AY746" s="189"/>
      <c r="AZ746" s="192"/>
      <c r="BA746" s="192"/>
      <c r="BB746" s="190"/>
      <c r="BC746" s="197"/>
      <c r="BD746" s="197"/>
      <c r="BE746" s="190"/>
      <c r="BF746" s="192"/>
      <c r="BG746" s="192"/>
      <c r="BH746" s="10"/>
      <c r="BI746" s="10"/>
      <c r="BJ746" s="10"/>
      <c r="BK746" s="10"/>
      <c r="BL746" s="10"/>
      <c r="BM746" s="10"/>
      <c r="BN746" s="12"/>
      <c r="BO746" s="12"/>
    </row>
    <row r="747" spans="1:67" ht="13.5" customHeight="1" x14ac:dyDescent="0.35">
      <c r="A747" s="181"/>
      <c r="B747" s="194"/>
      <c r="C747" s="12"/>
      <c r="D747" s="12"/>
      <c r="E747" s="12"/>
      <c r="F747" s="12"/>
      <c r="G747" s="12"/>
      <c r="H747" s="131"/>
      <c r="I747" s="12"/>
      <c r="J747" s="12"/>
      <c r="K747" s="12"/>
      <c r="L747" s="12"/>
      <c r="M747" s="12"/>
      <c r="N747" s="54"/>
      <c r="O747" s="12"/>
      <c r="P747" s="12"/>
      <c r="Q747" s="12"/>
      <c r="R747" s="183"/>
      <c r="S747" s="183"/>
      <c r="T747" s="183"/>
      <c r="U747" s="183"/>
      <c r="V747" s="181"/>
      <c r="W747" s="184"/>
      <c r="X747" s="184"/>
      <c r="Y747" s="185"/>
      <c r="Z747" s="185"/>
      <c r="AA747" s="185"/>
      <c r="AB747" s="181"/>
      <c r="AC747" s="12"/>
      <c r="AD747" s="12"/>
      <c r="AE747" s="12"/>
      <c r="AF747" s="185"/>
      <c r="AG747" s="12"/>
      <c r="AH747" s="195"/>
      <c r="AI747" s="186"/>
      <c r="AJ747" s="187"/>
      <c r="AK747" s="187"/>
      <c r="AL747" s="188"/>
      <c r="AM747" s="188"/>
      <c r="AN747" s="188"/>
      <c r="AO747" s="188"/>
      <c r="AP747" s="188"/>
      <c r="AQ747" s="188"/>
      <c r="AR747" s="137"/>
      <c r="AS747" s="189"/>
      <c r="AT747" s="196"/>
      <c r="AU747" s="191"/>
      <c r="AV747" s="190"/>
      <c r="AW747" s="189"/>
      <c r="AX747" s="190"/>
      <c r="AY747" s="189"/>
      <c r="AZ747" s="192"/>
      <c r="BA747" s="192"/>
      <c r="BB747" s="190"/>
      <c r="BC747" s="197"/>
      <c r="BD747" s="197"/>
      <c r="BE747" s="190"/>
      <c r="BF747" s="192"/>
      <c r="BG747" s="192"/>
      <c r="BH747" s="10"/>
      <c r="BI747" s="10"/>
      <c r="BJ747" s="10"/>
      <c r="BK747" s="10"/>
      <c r="BL747" s="10"/>
      <c r="BM747" s="10"/>
      <c r="BN747" s="12"/>
      <c r="BO747" s="12"/>
    </row>
    <row r="748" spans="1:67" ht="13.5" customHeight="1" x14ac:dyDescent="0.35">
      <c r="A748" s="181"/>
      <c r="B748" s="194"/>
      <c r="C748" s="12"/>
      <c r="D748" s="12"/>
      <c r="E748" s="12"/>
      <c r="F748" s="12"/>
      <c r="G748" s="12"/>
      <c r="H748" s="131"/>
      <c r="I748" s="12"/>
      <c r="J748" s="12"/>
      <c r="K748" s="12"/>
      <c r="L748" s="12"/>
      <c r="M748" s="12"/>
      <c r="N748" s="54"/>
      <c r="O748" s="12"/>
      <c r="P748" s="12"/>
      <c r="Q748" s="12"/>
      <c r="R748" s="183"/>
      <c r="S748" s="183"/>
      <c r="T748" s="183"/>
      <c r="U748" s="183"/>
      <c r="V748" s="181"/>
      <c r="W748" s="184"/>
      <c r="X748" s="184"/>
      <c r="Y748" s="185"/>
      <c r="Z748" s="185"/>
      <c r="AA748" s="185"/>
      <c r="AB748" s="181"/>
      <c r="AC748" s="12"/>
      <c r="AD748" s="12"/>
      <c r="AE748" s="12"/>
      <c r="AF748" s="185"/>
      <c r="AG748" s="12"/>
      <c r="AH748" s="195"/>
      <c r="AI748" s="186"/>
      <c r="AJ748" s="187"/>
      <c r="AK748" s="187"/>
      <c r="AL748" s="188"/>
      <c r="AM748" s="188"/>
      <c r="AN748" s="188"/>
      <c r="AO748" s="188"/>
      <c r="AP748" s="188"/>
      <c r="AQ748" s="188"/>
      <c r="AR748" s="137"/>
      <c r="AS748" s="189"/>
      <c r="AT748" s="196"/>
      <c r="AU748" s="191"/>
      <c r="AV748" s="190"/>
      <c r="AW748" s="189"/>
      <c r="AX748" s="190"/>
      <c r="AY748" s="189"/>
      <c r="AZ748" s="192"/>
      <c r="BA748" s="192"/>
      <c r="BB748" s="190"/>
      <c r="BC748" s="197"/>
      <c r="BD748" s="197"/>
      <c r="BE748" s="190"/>
      <c r="BF748" s="192"/>
      <c r="BG748" s="192"/>
      <c r="BH748" s="10"/>
      <c r="BI748" s="10"/>
      <c r="BJ748" s="10"/>
      <c r="BK748" s="10"/>
      <c r="BL748" s="10"/>
      <c r="BM748" s="10"/>
      <c r="BN748" s="12"/>
      <c r="BO748" s="12"/>
    </row>
    <row r="749" spans="1:67" ht="13.5" customHeight="1" x14ac:dyDescent="0.35">
      <c r="A749" s="181"/>
      <c r="B749" s="194"/>
      <c r="C749" s="12"/>
      <c r="D749" s="12"/>
      <c r="E749" s="12"/>
      <c r="F749" s="12"/>
      <c r="G749" s="12"/>
      <c r="H749" s="131"/>
      <c r="I749" s="12"/>
      <c r="J749" s="12"/>
      <c r="K749" s="12"/>
      <c r="L749" s="12"/>
      <c r="M749" s="12"/>
      <c r="N749" s="54"/>
      <c r="O749" s="12"/>
      <c r="P749" s="12"/>
      <c r="Q749" s="12"/>
      <c r="R749" s="183"/>
      <c r="S749" s="183"/>
      <c r="T749" s="183"/>
      <c r="U749" s="183"/>
      <c r="V749" s="181"/>
      <c r="W749" s="184"/>
      <c r="X749" s="184"/>
      <c r="Y749" s="185"/>
      <c r="Z749" s="185"/>
      <c r="AA749" s="185"/>
      <c r="AB749" s="181"/>
      <c r="AC749" s="12"/>
      <c r="AD749" s="12"/>
      <c r="AE749" s="12"/>
      <c r="AF749" s="185"/>
      <c r="AG749" s="12"/>
      <c r="AH749" s="195"/>
      <c r="AI749" s="186"/>
      <c r="AJ749" s="187"/>
      <c r="AK749" s="187"/>
      <c r="AL749" s="188"/>
      <c r="AM749" s="188"/>
      <c r="AN749" s="188"/>
      <c r="AO749" s="188"/>
      <c r="AP749" s="188"/>
      <c r="AQ749" s="188"/>
      <c r="AR749" s="137"/>
      <c r="AS749" s="189"/>
      <c r="AT749" s="196"/>
      <c r="AU749" s="191"/>
      <c r="AV749" s="190"/>
      <c r="AW749" s="189"/>
      <c r="AX749" s="190"/>
      <c r="AY749" s="189"/>
      <c r="AZ749" s="192"/>
      <c r="BA749" s="192"/>
      <c r="BB749" s="190"/>
      <c r="BC749" s="197"/>
      <c r="BD749" s="197"/>
      <c r="BE749" s="190"/>
      <c r="BF749" s="192"/>
      <c r="BG749" s="192"/>
      <c r="BH749" s="10"/>
      <c r="BI749" s="10"/>
      <c r="BJ749" s="10"/>
      <c r="BK749" s="10"/>
      <c r="BL749" s="10"/>
      <c r="BM749" s="10"/>
      <c r="BN749" s="12"/>
      <c r="BO749" s="12"/>
    </row>
    <row r="750" spans="1:67" ht="13.5" customHeight="1" x14ac:dyDescent="0.35">
      <c r="A750" s="181"/>
      <c r="B750" s="194"/>
      <c r="C750" s="12"/>
      <c r="D750" s="12"/>
      <c r="E750" s="12"/>
      <c r="F750" s="12"/>
      <c r="G750" s="12"/>
      <c r="H750" s="131"/>
      <c r="I750" s="12"/>
      <c r="J750" s="12"/>
      <c r="K750" s="12"/>
      <c r="L750" s="12"/>
      <c r="M750" s="12"/>
      <c r="N750" s="54"/>
      <c r="O750" s="12"/>
      <c r="P750" s="12"/>
      <c r="Q750" s="12"/>
      <c r="R750" s="183"/>
      <c r="S750" s="183"/>
      <c r="T750" s="183"/>
      <c r="U750" s="183"/>
      <c r="V750" s="181"/>
      <c r="W750" s="184"/>
      <c r="X750" s="184"/>
      <c r="Y750" s="185"/>
      <c r="Z750" s="185"/>
      <c r="AA750" s="185"/>
      <c r="AB750" s="181"/>
      <c r="AC750" s="12"/>
      <c r="AD750" s="12"/>
      <c r="AE750" s="12"/>
      <c r="AF750" s="185"/>
      <c r="AG750" s="12"/>
      <c r="AH750" s="195"/>
      <c r="AI750" s="186"/>
      <c r="AJ750" s="187"/>
      <c r="AK750" s="187"/>
      <c r="AL750" s="188"/>
      <c r="AM750" s="188"/>
      <c r="AN750" s="188"/>
      <c r="AO750" s="188"/>
      <c r="AP750" s="188"/>
      <c r="AQ750" s="188"/>
      <c r="AR750" s="137"/>
      <c r="AS750" s="189"/>
      <c r="AT750" s="196"/>
      <c r="AU750" s="191"/>
      <c r="AV750" s="190"/>
      <c r="AW750" s="189"/>
      <c r="AX750" s="190"/>
      <c r="AY750" s="189"/>
      <c r="AZ750" s="192"/>
      <c r="BA750" s="192"/>
      <c r="BB750" s="190"/>
      <c r="BC750" s="197"/>
      <c r="BD750" s="197"/>
      <c r="BE750" s="190"/>
      <c r="BF750" s="192"/>
      <c r="BG750" s="192"/>
      <c r="BH750" s="10"/>
      <c r="BI750" s="10"/>
      <c r="BJ750" s="10"/>
      <c r="BK750" s="10"/>
      <c r="BL750" s="10"/>
      <c r="BM750" s="10"/>
      <c r="BN750" s="12"/>
      <c r="BO750" s="12"/>
    </row>
    <row r="751" spans="1:67" ht="13.5" customHeight="1" x14ac:dyDescent="0.35">
      <c r="A751" s="181"/>
      <c r="B751" s="194"/>
      <c r="C751" s="12"/>
      <c r="D751" s="12"/>
      <c r="E751" s="12"/>
      <c r="F751" s="12"/>
      <c r="G751" s="12"/>
      <c r="H751" s="131"/>
      <c r="I751" s="12"/>
      <c r="J751" s="12"/>
      <c r="K751" s="12"/>
      <c r="L751" s="12"/>
      <c r="M751" s="12"/>
      <c r="N751" s="54"/>
      <c r="O751" s="12"/>
      <c r="P751" s="12"/>
      <c r="Q751" s="12"/>
      <c r="R751" s="183"/>
      <c r="S751" s="183"/>
      <c r="T751" s="183"/>
      <c r="U751" s="183"/>
      <c r="V751" s="181"/>
      <c r="W751" s="184"/>
      <c r="X751" s="184"/>
      <c r="Y751" s="185"/>
      <c r="Z751" s="185"/>
      <c r="AA751" s="185"/>
      <c r="AB751" s="181"/>
      <c r="AC751" s="12"/>
      <c r="AD751" s="12"/>
      <c r="AE751" s="12"/>
      <c r="AF751" s="185"/>
      <c r="AG751" s="12"/>
      <c r="AH751" s="195"/>
      <c r="AI751" s="186"/>
      <c r="AJ751" s="187"/>
      <c r="AK751" s="187"/>
      <c r="AL751" s="188"/>
      <c r="AM751" s="188"/>
      <c r="AN751" s="188"/>
      <c r="AO751" s="188"/>
      <c r="AP751" s="188"/>
      <c r="AQ751" s="188"/>
      <c r="AR751" s="137"/>
      <c r="AS751" s="189"/>
      <c r="AT751" s="196"/>
      <c r="AU751" s="191"/>
      <c r="AV751" s="190"/>
      <c r="AW751" s="189"/>
      <c r="AX751" s="190"/>
      <c r="AY751" s="189"/>
      <c r="AZ751" s="192"/>
      <c r="BA751" s="192"/>
      <c r="BB751" s="190"/>
      <c r="BC751" s="197"/>
      <c r="BD751" s="197"/>
      <c r="BE751" s="190"/>
      <c r="BF751" s="192"/>
      <c r="BG751" s="192"/>
      <c r="BH751" s="10"/>
      <c r="BI751" s="10"/>
      <c r="BJ751" s="10"/>
      <c r="BK751" s="10"/>
      <c r="BL751" s="10"/>
      <c r="BM751" s="10"/>
      <c r="BN751" s="12"/>
      <c r="BO751" s="12"/>
    </row>
    <row r="752" spans="1:67" ht="13.5" customHeight="1" x14ac:dyDescent="0.35">
      <c r="A752" s="181"/>
      <c r="B752" s="194"/>
      <c r="C752" s="12"/>
      <c r="D752" s="12"/>
      <c r="E752" s="12"/>
      <c r="F752" s="12"/>
      <c r="G752" s="12"/>
      <c r="H752" s="131"/>
      <c r="I752" s="12"/>
      <c r="J752" s="12"/>
      <c r="K752" s="12"/>
      <c r="L752" s="12"/>
      <c r="M752" s="12"/>
      <c r="N752" s="54"/>
      <c r="O752" s="12"/>
      <c r="P752" s="12"/>
      <c r="Q752" s="12"/>
      <c r="R752" s="183"/>
      <c r="S752" s="183"/>
      <c r="T752" s="183"/>
      <c r="U752" s="183"/>
      <c r="V752" s="181"/>
      <c r="W752" s="184"/>
      <c r="X752" s="184"/>
      <c r="Y752" s="185"/>
      <c r="Z752" s="185"/>
      <c r="AA752" s="185"/>
      <c r="AB752" s="181"/>
      <c r="AC752" s="12"/>
      <c r="AD752" s="12"/>
      <c r="AE752" s="12"/>
      <c r="AF752" s="185"/>
      <c r="AG752" s="12"/>
      <c r="AH752" s="195"/>
      <c r="AI752" s="186"/>
      <c r="AJ752" s="187"/>
      <c r="AK752" s="187"/>
      <c r="AL752" s="188"/>
      <c r="AM752" s="188"/>
      <c r="AN752" s="188"/>
      <c r="AO752" s="188"/>
      <c r="AP752" s="188"/>
      <c r="AQ752" s="188"/>
      <c r="AR752" s="137"/>
      <c r="AS752" s="189"/>
      <c r="AT752" s="196"/>
      <c r="AU752" s="191"/>
      <c r="AV752" s="190"/>
      <c r="AW752" s="189"/>
      <c r="AX752" s="190"/>
      <c r="AY752" s="189"/>
      <c r="AZ752" s="192"/>
      <c r="BA752" s="192"/>
      <c r="BB752" s="190"/>
      <c r="BC752" s="197"/>
      <c r="BD752" s="197"/>
      <c r="BE752" s="190"/>
      <c r="BF752" s="192"/>
      <c r="BG752" s="192"/>
      <c r="BH752" s="10"/>
      <c r="BI752" s="10"/>
      <c r="BJ752" s="10"/>
      <c r="BK752" s="10"/>
      <c r="BL752" s="10"/>
      <c r="BM752" s="10"/>
      <c r="BN752" s="12"/>
      <c r="BO752" s="12"/>
    </row>
    <row r="753" spans="1:67" ht="13.5" customHeight="1" x14ac:dyDescent="0.35">
      <c r="A753" s="181"/>
      <c r="B753" s="194"/>
      <c r="C753" s="12"/>
      <c r="D753" s="12"/>
      <c r="E753" s="12"/>
      <c r="F753" s="12"/>
      <c r="G753" s="12"/>
      <c r="H753" s="131"/>
      <c r="I753" s="12"/>
      <c r="J753" s="12"/>
      <c r="K753" s="12"/>
      <c r="L753" s="12"/>
      <c r="M753" s="12"/>
      <c r="N753" s="54"/>
      <c r="O753" s="12"/>
      <c r="P753" s="12"/>
      <c r="Q753" s="12"/>
      <c r="R753" s="183"/>
      <c r="S753" s="183"/>
      <c r="T753" s="183"/>
      <c r="U753" s="183"/>
      <c r="V753" s="181"/>
      <c r="W753" s="184"/>
      <c r="X753" s="184"/>
      <c r="Y753" s="185"/>
      <c r="Z753" s="185"/>
      <c r="AA753" s="185"/>
      <c r="AB753" s="181"/>
      <c r="AC753" s="12"/>
      <c r="AD753" s="12"/>
      <c r="AE753" s="12"/>
      <c r="AF753" s="185"/>
      <c r="AG753" s="12"/>
      <c r="AH753" s="195"/>
      <c r="AI753" s="186"/>
      <c r="AJ753" s="187"/>
      <c r="AK753" s="187"/>
      <c r="AL753" s="188"/>
      <c r="AM753" s="188"/>
      <c r="AN753" s="188"/>
      <c r="AO753" s="188"/>
      <c r="AP753" s="188"/>
      <c r="AQ753" s="188"/>
      <c r="AR753" s="137"/>
      <c r="AS753" s="189"/>
      <c r="AT753" s="196"/>
      <c r="AU753" s="191"/>
      <c r="AV753" s="190"/>
      <c r="AW753" s="189"/>
      <c r="AX753" s="190"/>
      <c r="AY753" s="189"/>
      <c r="AZ753" s="192"/>
      <c r="BA753" s="192"/>
      <c r="BB753" s="190"/>
      <c r="BC753" s="197"/>
      <c r="BD753" s="197"/>
      <c r="BE753" s="190"/>
      <c r="BF753" s="192"/>
      <c r="BG753" s="192"/>
      <c r="BH753" s="10"/>
      <c r="BI753" s="10"/>
      <c r="BJ753" s="10"/>
      <c r="BK753" s="10"/>
      <c r="BL753" s="10"/>
      <c r="BM753" s="10"/>
      <c r="BN753" s="12"/>
      <c r="BO753" s="12"/>
    </row>
    <row r="754" spans="1:67" ht="13.5" customHeight="1" x14ac:dyDescent="0.35">
      <c r="A754" s="181"/>
      <c r="B754" s="194"/>
      <c r="C754" s="12"/>
      <c r="D754" s="12"/>
      <c r="E754" s="12"/>
      <c r="F754" s="12"/>
      <c r="G754" s="12"/>
      <c r="H754" s="131"/>
      <c r="I754" s="12"/>
      <c r="J754" s="12"/>
      <c r="K754" s="12"/>
      <c r="L754" s="12"/>
      <c r="M754" s="12"/>
      <c r="N754" s="54"/>
      <c r="O754" s="12"/>
      <c r="P754" s="12"/>
      <c r="Q754" s="12"/>
      <c r="R754" s="183"/>
      <c r="S754" s="183"/>
      <c r="T754" s="183"/>
      <c r="U754" s="183"/>
      <c r="V754" s="181"/>
      <c r="W754" s="184"/>
      <c r="X754" s="184"/>
      <c r="Y754" s="185"/>
      <c r="Z754" s="185"/>
      <c r="AA754" s="185"/>
      <c r="AB754" s="181"/>
      <c r="AC754" s="12"/>
      <c r="AD754" s="12"/>
      <c r="AE754" s="12"/>
      <c r="AF754" s="185"/>
      <c r="AG754" s="12"/>
      <c r="AH754" s="195"/>
      <c r="AI754" s="186"/>
      <c r="AJ754" s="187"/>
      <c r="AK754" s="187"/>
      <c r="AL754" s="188"/>
      <c r="AM754" s="188"/>
      <c r="AN754" s="188"/>
      <c r="AO754" s="188"/>
      <c r="AP754" s="188"/>
      <c r="AQ754" s="188"/>
      <c r="AR754" s="137"/>
      <c r="AS754" s="189"/>
      <c r="AT754" s="196"/>
      <c r="AU754" s="191"/>
      <c r="AV754" s="190"/>
      <c r="AW754" s="189"/>
      <c r="AX754" s="190"/>
      <c r="AY754" s="189"/>
      <c r="AZ754" s="192"/>
      <c r="BA754" s="192"/>
      <c r="BB754" s="190"/>
      <c r="BC754" s="197"/>
      <c r="BD754" s="197"/>
      <c r="BE754" s="190"/>
      <c r="BF754" s="192"/>
      <c r="BG754" s="192"/>
      <c r="BH754" s="10"/>
      <c r="BI754" s="10"/>
      <c r="BJ754" s="10"/>
      <c r="BK754" s="10"/>
      <c r="BL754" s="10"/>
      <c r="BM754" s="10"/>
      <c r="BN754" s="12"/>
      <c r="BO754" s="12"/>
    </row>
    <row r="755" spans="1:67" ht="13.5" customHeight="1" x14ac:dyDescent="0.35">
      <c r="A755" s="181"/>
      <c r="B755" s="194"/>
      <c r="C755" s="12"/>
      <c r="D755" s="12"/>
      <c r="E755" s="12"/>
      <c r="F755" s="12"/>
      <c r="G755" s="12"/>
      <c r="H755" s="131"/>
      <c r="I755" s="12"/>
      <c r="J755" s="12"/>
      <c r="K755" s="12"/>
      <c r="L755" s="12"/>
      <c r="M755" s="12"/>
      <c r="N755" s="54"/>
      <c r="O755" s="12"/>
      <c r="P755" s="12"/>
      <c r="Q755" s="12"/>
      <c r="R755" s="183"/>
      <c r="S755" s="183"/>
      <c r="T755" s="183"/>
      <c r="U755" s="183"/>
      <c r="V755" s="181"/>
      <c r="W755" s="184"/>
      <c r="X755" s="184"/>
      <c r="Y755" s="185"/>
      <c r="Z755" s="185"/>
      <c r="AA755" s="185"/>
      <c r="AB755" s="181"/>
      <c r="AC755" s="12"/>
      <c r="AD755" s="12"/>
      <c r="AE755" s="12"/>
      <c r="AF755" s="185"/>
      <c r="AG755" s="12"/>
      <c r="AH755" s="195"/>
      <c r="AI755" s="186"/>
      <c r="AJ755" s="187"/>
      <c r="AK755" s="187"/>
      <c r="AL755" s="188"/>
      <c r="AM755" s="188"/>
      <c r="AN755" s="188"/>
      <c r="AO755" s="188"/>
      <c r="AP755" s="188"/>
      <c r="AQ755" s="188"/>
      <c r="AR755" s="137"/>
      <c r="AS755" s="189"/>
      <c r="AT755" s="196"/>
      <c r="AU755" s="191"/>
      <c r="AV755" s="190"/>
      <c r="AW755" s="189"/>
      <c r="AX755" s="190"/>
      <c r="AY755" s="189"/>
      <c r="AZ755" s="192"/>
      <c r="BA755" s="192"/>
      <c r="BB755" s="190"/>
      <c r="BC755" s="197"/>
      <c r="BD755" s="197"/>
      <c r="BE755" s="190"/>
      <c r="BF755" s="192"/>
      <c r="BG755" s="192"/>
      <c r="BH755" s="10"/>
      <c r="BI755" s="10"/>
      <c r="BJ755" s="10"/>
      <c r="BK755" s="10"/>
      <c r="BL755" s="10"/>
      <c r="BM755" s="10"/>
      <c r="BN755" s="12"/>
      <c r="BO755" s="12"/>
    </row>
    <row r="756" spans="1:67" ht="13.5" customHeight="1" x14ac:dyDescent="0.35">
      <c r="A756" s="181"/>
      <c r="B756" s="194"/>
      <c r="C756" s="12"/>
      <c r="D756" s="12"/>
      <c r="E756" s="12"/>
      <c r="F756" s="12"/>
      <c r="G756" s="12"/>
      <c r="H756" s="131"/>
      <c r="I756" s="12"/>
      <c r="J756" s="12"/>
      <c r="K756" s="12"/>
      <c r="L756" s="12"/>
      <c r="M756" s="12"/>
      <c r="N756" s="54"/>
      <c r="O756" s="12"/>
      <c r="P756" s="12"/>
      <c r="Q756" s="12"/>
      <c r="R756" s="183"/>
      <c r="S756" s="183"/>
      <c r="T756" s="183"/>
      <c r="U756" s="183"/>
      <c r="V756" s="181"/>
      <c r="W756" s="184"/>
      <c r="X756" s="184"/>
      <c r="Y756" s="185"/>
      <c r="Z756" s="185"/>
      <c r="AA756" s="185"/>
      <c r="AB756" s="181"/>
      <c r="AC756" s="12"/>
      <c r="AD756" s="12"/>
      <c r="AE756" s="12"/>
      <c r="AF756" s="185"/>
      <c r="AG756" s="12"/>
      <c r="AH756" s="195"/>
      <c r="AI756" s="186"/>
      <c r="AJ756" s="187"/>
      <c r="AK756" s="187"/>
      <c r="AL756" s="188"/>
      <c r="AM756" s="188"/>
      <c r="AN756" s="188"/>
      <c r="AO756" s="188"/>
      <c r="AP756" s="188"/>
      <c r="AQ756" s="188"/>
      <c r="AR756" s="137"/>
      <c r="AS756" s="189"/>
      <c r="AT756" s="196"/>
      <c r="AU756" s="191"/>
      <c r="AV756" s="190"/>
      <c r="AW756" s="189"/>
      <c r="AX756" s="190"/>
      <c r="AY756" s="189"/>
      <c r="AZ756" s="192"/>
      <c r="BA756" s="192"/>
      <c r="BB756" s="190"/>
      <c r="BC756" s="197"/>
      <c r="BD756" s="197"/>
      <c r="BE756" s="190"/>
      <c r="BF756" s="192"/>
      <c r="BG756" s="192"/>
      <c r="BH756" s="10"/>
      <c r="BI756" s="10"/>
      <c r="BJ756" s="10"/>
      <c r="BK756" s="10"/>
      <c r="BL756" s="10"/>
      <c r="BM756" s="10"/>
      <c r="BN756" s="12"/>
      <c r="BO756" s="12"/>
    </row>
    <row r="757" spans="1:67" ht="13.5" customHeight="1" x14ac:dyDescent="0.35">
      <c r="A757" s="181"/>
      <c r="B757" s="194"/>
      <c r="C757" s="12"/>
      <c r="D757" s="12"/>
      <c r="E757" s="12"/>
      <c r="F757" s="12"/>
      <c r="G757" s="12"/>
      <c r="H757" s="131"/>
      <c r="I757" s="12"/>
      <c r="J757" s="12"/>
      <c r="K757" s="12"/>
      <c r="L757" s="12"/>
      <c r="M757" s="12"/>
      <c r="N757" s="54"/>
      <c r="O757" s="12"/>
      <c r="P757" s="12"/>
      <c r="Q757" s="12"/>
      <c r="R757" s="183"/>
      <c r="S757" s="183"/>
      <c r="T757" s="183"/>
      <c r="U757" s="183"/>
      <c r="V757" s="181"/>
      <c r="W757" s="184"/>
      <c r="X757" s="184"/>
      <c r="Y757" s="185"/>
      <c r="Z757" s="185"/>
      <c r="AA757" s="185"/>
      <c r="AB757" s="181"/>
      <c r="AC757" s="12"/>
      <c r="AD757" s="12"/>
      <c r="AE757" s="12"/>
      <c r="AF757" s="185"/>
      <c r="AG757" s="12"/>
      <c r="AH757" s="195"/>
      <c r="AI757" s="186"/>
      <c r="AJ757" s="187"/>
      <c r="AK757" s="187"/>
      <c r="AL757" s="188"/>
      <c r="AM757" s="188"/>
      <c r="AN757" s="188"/>
      <c r="AO757" s="188"/>
      <c r="AP757" s="188"/>
      <c r="AQ757" s="188"/>
      <c r="AR757" s="137"/>
      <c r="AS757" s="189"/>
      <c r="AT757" s="196"/>
      <c r="AU757" s="191"/>
      <c r="AV757" s="190"/>
      <c r="AW757" s="189"/>
      <c r="AX757" s="190"/>
      <c r="AY757" s="189"/>
      <c r="AZ757" s="192"/>
      <c r="BA757" s="192"/>
      <c r="BB757" s="190"/>
      <c r="BC757" s="197"/>
      <c r="BD757" s="197"/>
      <c r="BE757" s="190"/>
      <c r="BF757" s="192"/>
      <c r="BG757" s="192"/>
      <c r="BH757" s="10"/>
      <c r="BI757" s="10"/>
      <c r="BJ757" s="10"/>
      <c r="BK757" s="10"/>
      <c r="BL757" s="10"/>
      <c r="BM757" s="10"/>
      <c r="BN757" s="12"/>
      <c r="BO757" s="12"/>
    </row>
    <row r="758" spans="1:67" ht="13.5" customHeight="1" x14ac:dyDescent="0.35">
      <c r="A758" s="181"/>
      <c r="B758" s="194"/>
      <c r="C758" s="12"/>
      <c r="D758" s="12"/>
      <c r="E758" s="12"/>
      <c r="F758" s="12"/>
      <c r="G758" s="12"/>
      <c r="H758" s="131"/>
      <c r="I758" s="12"/>
      <c r="J758" s="12"/>
      <c r="K758" s="12"/>
      <c r="L758" s="12"/>
      <c r="M758" s="12"/>
      <c r="N758" s="54"/>
      <c r="O758" s="12"/>
      <c r="P758" s="12"/>
      <c r="Q758" s="12"/>
      <c r="R758" s="183"/>
      <c r="S758" s="183"/>
      <c r="T758" s="183"/>
      <c r="U758" s="183"/>
      <c r="V758" s="181"/>
      <c r="W758" s="184"/>
      <c r="X758" s="184"/>
      <c r="Y758" s="185"/>
      <c r="Z758" s="185"/>
      <c r="AA758" s="185"/>
      <c r="AB758" s="181"/>
      <c r="AC758" s="12"/>
      <c r="AD758" s="12"/>
      <c r="AE758" s="12"/>
      <c r="AF758" s="185"/>
      <c r="AG758" s="12"/>
      <c r="AH758" s="195"/>
      <c r="AI758" s="186"/>
      <c r="AJ758" s="187"/>
      <c r="AK758" s="187"/>
      <c r="AL758" s="188"/>
      <c r="AM758" s="188"/>
      <c r="AN758" s="188"/>
      <c r="AO758" s="188"/>
      <c r="AP758" s="188"/>
      <c r="AQ758" s="188"/>
      <c r="AR758" s="137"/>
      <c r="AS758" s="189"/>
      <c r="AT758" s="196"/>
      <c r="AU758" s="191"/>
      <c r="AV758" s="190"/>
      <c r="AW758" s="189"/>
      <c r="AX758" s="190"/>
      <c r="AY758" s="189"/>
      <c r="AZ758" s="192"/>
      <c r="BA758" s="192"/>
      <c r="BB758" s="190"/>
      <c r="BC758" s="197"/>
      <c r="BD758" s="197"/>
      <c r="BE758" s="190"/>
      <c r="BF758" s="192"/>
      <c r="BG758" s="192"/>
      <c r="BH758" s="10"/>
      <c r="BI758" s="10"/>
      <c r="BJ758" s="10"/>
      <c r="BK758" s="10"/>
      <c r="BL758" s="10"/>
      <c r="BM758" s="10"/>
      <c r="BN758" s="12"/>
      <c r="BO758" s="12"/>
    </row>
    <row r="759" spans="1:67" ht="13.5" customHeight="1" x14ac:dyDescent="0.35">
      <c r="A759" s="181"/>
      <c r="B759" s="194"/>
      <c r="C759" s="12"/>
      <c r="D759" s="12"/>
      <c r="E759" s="12"/>
      <c r="F759" s="12"/>
      <c r="G759" s="12"/>
      <c r="H759" s="131"/>
      <c r="I759" s="12"/>
      <c r="J759" s="12"/>
      <c r="K759" s="12"/>
      <c r="L759" s="12"/>
      <c r="M759" s="12"/>
      <c r="N759" s="54"/>
      <c r="O759" s="12"/>
      <c r="P759" s="12"/>
      <c r="Q759" s="12"/>
      <c r="R759" s="183"/>
      <c r="S759" s="183"/>
      <c r="T759" s="183"/>
      <c r="U759" s="183"/>
      <c r="V759" s="181"/>
      <c r="W759" s="184"/>
      <c r="X759" s="184"/>
      <c r="Y759" s="185"/>
      <c r="Z759" s="185"/>
      <c r="AA759" s="185"/>
      <c r="AB759" s="181"/>
      <c r="AC759" s="12"/>
      <c r="AD759" s="12"/>
      <c r="AE759" s="12"/>
      <c r="AF759" s="185"/>
      <c r="AG759" s="12"/>
      <c r="AH759" s="195"/>
      <c r="AI759" s="186"/>
      <c r="AJ759" s="187"/>
      <c r="AK759" s="187"/>
      <c r="AL759" s="188"/>
      <c r="AM759" s="188"/>
      <c r="AN759" s="188"/>
      <c r="AO759" s="188"/>
      <c r="AP759" s="188"/>
      <c r="AQ759" s="188"/>
      <c r="AR759" s="137"/>
      <c r="AS759" s="189"/>
      <c r="AT759" s="196"/>
      <c r="AU759" s="191"/>
      <c r="AV759" s="190"/>
      <c r="AW759" s="189"/>
      <c r="AX759" s="190"/>
      <c r="AY759" s="189"/>
      <c r="AZ759" s="192"/>
      <c r="BA759" s="192"/>
      <c r="BB759" s="190"/>
      <c r="BC759" s="197"/>
      <c r="BD759" s="197"/>
      <c r="BE759" s="190"/>
      <c r="BF759" s="192"/>
      <c r="BG759" s="192"/>
      <c r="BH759" s="10"/>
      <c r="BI759" s="10"/>
      <c r="BJ759" s="10"/>
      <c r="BK759" s="10"/>
      <c r="BL759" s="10"/>
      <c r="BM759" s="10"/>
      <c r="BN759" s="12"/>
      <c r="BO759" s="12"/>
    </row>
    <row r="760" spans="1:67" ht="13.5" customHeight="1" x14ac:dyDescent="0.35">
      <c r="A760" s="181"/>
      <c r="B760" s="194"/>
      <c r="C760" s="12"/>
      <c r="D760" s="12"/>
      <c r="E760" s="12"/>
      <c r="F760" s="12"/>
      <c r="G760" s="12"/>
      <c r="H760" s="131"/>
      <c r="I760" s="12"/>
      <c r="J760" s="12"/>
      <c r="K760" s="12"/>
      <c r="L760" s="12"/>
      <c r="M760" s="12"/>
      <c r="N760" s="54"/>
      <c r="O760" s="12"/>
      <c r="P760" s="12"/>
      <c r="Q760" s="12"/>
      <c r="R760" s="183"/>
      <c r="S760" s="183"/>
      <c r="T760" s="183"/>
      <c r="U760" s="183"/>
      <c r="V760" s="181"/>
      <c r="W760" s="184"/>
      <c r="X760" s="184"/>
      <c r="Y760" s="185"/>
      <c r="Z760" s="185"/>
      <c r="AA760" s="185"/>
      <c r="AB760" s="181"/>
      <c r="AC760" s="12"/>
      <c r="AD760" s="12"/>
      <c r="AE760" s="12"/>
      <c r="AF760" s="185"/>
      <c r="AG760" s="12"/>
      <c r="AH760" s="195"/>
      <c r="AI760" s="186"/>
      <c r="AJ760" s="187"/>
      <c r="AK760" s="187"/>
      <c r="AL760" s="188"/>
      <c r="AM760" s="188"/>
      <c r="AN760" s="188"/>
      <c r="AO760" s="188"/>
      <c r="AP760" s="188"/>
      <c r="AQ760" s="188"/>
      <c r="AR760" s="137"/>
      <c r="AS760" s="189"/>
      <c r="AT760" s="196"/>
      <c r="AU760" s="191"/>
      <c r="AV760" s="190"/>
      <c r="AW760" s="189"/>
      <c r="AX760" s="190"/>
      <c r="AY760" s="189"/>
      <c r="AZ760" s="192"/>
      <c r="BA760" s="192"/>
      <c r="BB760" s="190"/>
      <c r="BC760" s="197"/>
      <c r="BD760" s="197"/>
      <c r="BE760" s="190"/>
      <c r="BF760" s="192"/>
      <c r="BG760" s="192"/>
      <c r="BH760" s="10"/>
      <c r="BI760" s="10"/>
      <c r="BJ760" s="10"/>
      <c r="BK760" s="10"/>
      <c r="BL760" s="10"/>
      <c r="BM760" s="10"/>
      <c r="BN760" s="12"/>
      <c r="BO760" s="12"/>
    </row>
    <row r="761" spans="1:67" ht="13.5" customHeight="1" x14ac:dyDescent="0.35">
      <c r="A761" s="181"/>
      <c r="B761" s="194"/>
      <c r="C761" s="12"/>
      <c r="D761" s="12"/>
      <c r="E761" s="12"/>
      <c r="F761" s="12"/>
      <c r="G761" s="12"/>
      <c r="H761" s="131"/>
      <c r="I761" s="12"/>
      <c r="J761" s="12"/>
      <c r="K761" s="12"/>
      <c r="L761" s="12"/>
      <c r="M761" s="12"/>
      <c r="N761" s="54"/>
      <c r="O761" s="12"/>
      <c r="P761" s="12"/>
      <c r="Q761" s="12"/>
      <c r="R761" s="183"/>
      <c r="S761" s="183"/>
      <c r="T761" s="183"/>
      <c r="U761" s="183"/>
      <c r="V761" s="181"/>
      <c r="W761" s="184"/>
      <c r="X761" s="184"/>
      <c r="Y761" s="185"/>
      <c r="Z761" s="185"/>
      <c r="AA761" s="185"/>
      <c r="AB761" s="181"/>
      <c r="AC761" s="12"/>
      <c r="AD761" s="12"/>
      <c r="AE761" s="12"/>
      <c r="AF761" s="185"/>
      <c r="AG761" s="12"/>
      <c r="AH761" s="195"/>
      <c r="AI761" s="186"/>
      <c r="AJ761" s="187"/>
      <c r="AK761" s="187"/>
      <c r="AL761" s="188"/>
      <c r="AM761" s="188"/>
      <c r="AN761" s="188"/>
      <c r="AO761" s="188"/>
      <c r="AP761" s="188"/>
      <c r="AQ761" s="188"/>
      <c r="AR761" s="137"/>
      <c r="AS761" s="189"/>
      <c r="AT761" s="196"/>
      <c r="AU761" s="191"/>
      <c r="AV761" s="190"/>
      <c r="AW761" s="189"/>
      <c r="AX761" s="190"/>
      <c r="AY761" s="189"/>
      <c r="AZ761" s="192"/>
      <c r="BA761" s="192"/>
      <c r="BB761" s="190"/>
      <c r="BC761" s="197"/>
      <c r="BD761" s="197"/>
      <c r="BE761" s="190"/>
      <c r="BF761" s="192"/>
      <c r="BG761" s="192"/>
      <c r="BH761" s="10"/>
      <c r="BI761" s="10"/>
      <c r="BJ761" s="10"/>
      <c r="BK761" s="10"/>
      <c r="BL761" s="10"/>
      <c r="BM761" s="10"/>
      <c r="BN761" s="12"/>
      <c r="BO761" s="12"/>
    </row>
    <row r="762" spans="1:67" ht="13.5" customHeight="1" x14ac:dyDescent="0.35">
      <c r="A762" s="181"/>
      <c r="B762" s="194"/>
      <c r="C762" s="12"/>
      <c r="D762" s="12"/>
      <c r="E762" s="12"/>
      <c r="F762" s="12"/>
      <c r="G762" s="12"/>
      <c r="H762" s="131"/>
      <c r="I762" s="12"/>
      <c r="J762" s="12"/>
      <c r="K762" s="12"/>
      <c r="L762" s="12"/>
      <c r="M762" s="12"/>
      <c r="N762" s="54"/>
      <c r="O762" s="12"/>
      <c r="P762" s="12"/>
      <c r="Q762" s="12"/>
      <c r="R762" s="183"/>
      <c r="S762" s="183"/>
      <c r="T762" s="183"/>
      <c r="U762" s="183"/>
      <c r="V762" s="181"/>
      <c r="W762" s="184"/>
      <c r="X762" s="184"/>
      <c r="Y762" s="185"/>
      <c r="Z762" s="185"/>
      <c r="AA762" s="185"/>
      <c r="AB762" s="181"/>
      <c r="AC762" s="12"/>
      <c r="AD762" s="12"/>
      <c r="AE762" s="12"/>
      <c r="AF762" s="185"/>
      <c r="AG762" s="12"/>
      <c r="AH762" s="195"/>
      <c r="AI762" s="186"/>
      <c r="AJ762" s="187"/>
      <c r="AK762" s="187"/>
      <c r="AL762" s="188"/>
      <c r="AM762" s="188"/>
      <c r="AN762" s="188"/>
      <c r="AO762" s="188"/>
      <c r="AP762" s="188"/>
      <c r="AQ762" s="188"/>
      <c r="AR762" s="137"/>
      <c r="AS762" s="189"/>
      <c r="AT762" s="196"/>
      <c r="AU762" s="191"/>
      <c r="AV762" s="190"/>
      <c r="AW762" s="189"/>
      <c r="AX762" s="190"/>
      <c r="AY762" s="189"/>
      <c r="AZ762" s="192"/>
      <c r="BA762" s="192"/>
      <c r="BB762" s="190"/>
      <c r="BC762" s="197"/>
      <c r="BD762" s="197"/>
      <c r="BE762" s="190"/>
      <c r="BF762" s="192"/>
      <c r="BG762" s="192"/>
      <c r="BH762" s="10"/>
      <c r="BI762" s="10"/>
      <c r="BJ762" s="10"/>
      <c r="BK762" s="10"/>
      <c r="BL762" s="10"/>
      <c r="BM762" s="10"/>
      <c r="BN762" s="12"/>
      <c r="BO762" s="12"/>
    </row>
    <row r="763" spans="1:67" ht="13.5" customHeight="1" x14ac:dyDescent="0.35">
      <c r="A763" s="181"/>
      <c r="B763" s="194"/>
      <c r="C763" s="12"/>
      <c r="D763" s="12"/>
      <c r="E763" s="12"/>
      <c r="F763" s="12"/>
      <c r="G763" s="12"/>
      <c r="H763" s="131"/>
      <c r="I763" s="12"/>
      <c r="J763" s="12"/>
      <c r="K763" s="12"/>
      <c r="L763" s="12"/>
      <c r="M763" s="12"/>
      <c r="N763" s="54"/>
      <c r="O763" s="12"/>
      <c r="P763" s="12"/>
      <c r="Q763" s="12"/>
      <c r="R763" s="183"/>
      <c r="S763" s="183"/>
      <c r="T763" s="183"/>
      <c r="U763" s="183"/>
      <c r="V763" s="181"/>
      <c r="W763" s="184"/>
      <c r="X763" s="184"/>
      <c r="Y763" s="185"/>
      <c r="Z763" s="185"/>
      <c r="AA763" s="185"/>
      <c r="AB763" s="181"/>
      <c r="AC763" s="12"/>
      <c r="AD763" s="12"/>
      <c r="AE763" s="12"/>
      <c r="AF763" s="185"/>
      <c r="AG763" s="12"/>
      <c r="AH763" s="195"/>
      <c r="AI763" s="186"/>
      <c r="AJ763" s="187"/>
      <c r="AK763" s="187"/>
      <c r="AL763" s="188"/>
      <c r="AM763" s="188"/>
      <c r="AN763" s="188"/>
      <c r="AO763" s="188"/>
      <c r="AP763" s="188"/>
      <c r="AQ763" s="188"/>
      <c r="AR763" s="137"/>
      <c r="AS763" s="189"/>
      <c r="AT763" s="196"/>
      <c r="AU763" s="191"/>
      <c r="AV763" s="190"/>
      <c r="AW763" s="189"/>
      <c r="AX763" s="190"/>
      <c r="AY763" s="189"/>
      <c r="AZ763" s="192"/>
      <c r="BA763" s="192"/>
      <c r="BB763" s="190"/>
      <c r="BC763" s="197"/>
      <c r="BD763" s="197"/>
      <c r="BE763" s="190"/>
      <c r="BF763" s="192"/>
      <c r="BG763" s="192"/>
      <c r="BH763" s="10"/>
      <c r="BI763" s="10"/>
      <c r="BJ763" s="10"/>
      <c r="BK763" s="10"/>
      <c r="BL763" s="10"/>
      <c r="BM763" s="10"/>
      <c r="BN763" s="12"/>
      <c r="BO763" s="12"/>
    </row>
    <row r="764" spans="1:67" ht="13.5" customHeight="1" x14ac:dyDescent="0.35">
      <c r="A764" s="181"/>
      <c r="B764" s="194"/>
      <c r="C764" s="12"/>
      <c r="D764" s="12"/>
      <c r="E764" s="12"/>
      <c r="F764" s="12"/>
      <c r="G764" s="12"/>
      <c r="H764" s="131"/>
      <c r="I764" s="12"/>
      <c r="J764" s="12"/>
      <c r="K764" s="12"/>
      <c r="L764" s="12"/>
      <c r="M764" s="12"/>
      <c r="N764" s="54"/>
      <c r="O764" s="12"/>
      <c r="P764" s="12"/>
      <c r="Q764" s="12"/>
      <c r="R764" s="183"/>
      <c r="S764" s="183"/>
      <c r="T764" s="183"/>
      <c r="U764" s="183"/>
      <c r="V764" s="181"/>
      <c r="W764" s="184"/>
      <c r="X764" s="184"/>
      <c r="Y764" s="185"/>
      <c r="Z764" s="185"/>
      <c r="AA764" s="185"/>
      <c r="AB764" s="181"/>
      <c r="AC764" s="12"/>
      <c r="AD764" s="12"/>
      <c r="AE764" s="12"/>
      <c r="AF764" s="185"/>
      <c r="AG764" s="12"/>
      <c r="AH764" s="195"/>
      <c r="AI764" s="186"/>
      <c r="AJ764" s="187"/>
      <c r="AK764" s="187"/>
      <c r="AL764" s="188"/>
      <c r="AM764" s="188"/>
      <c r="AN764" s="188"/>
      <c r="AO764" s="188"/>
      <c r="AP764" s="188"/>
      <c r="AQ764" s="188"/>
      <c r="AR764" s="137"/>
      <c r="AS764" s="189"/>
      <c r="AT764" s="196"/>
      <c r="AU764" s="191"/>
      <c r="AV764" s="190"/>
      <c r="AW764" s="189"/>
      <c r="AX764" s="190"/>
      <c r="AY764" s="189"/>
      <c r="AZ764" s="192"/>
      <c r="BA764" s="192"/>
      <c r="BB764" s="190"/>
      <c r="BC764" s="197"/>
      <c r="BD764" s="197"/>
      <c r="BE764" s="190"/>
      <c r="BF764" s="192"/>
      <c r="BG764" s="192"/>
      <c r="BH764" s="10"/>
      <c r="BI764" s="10"/>
      <c r="BJ764" s="10"/>
      <c r="BK764" s="10"/>
      <c r="BL764" s="10"/>
      <c r="BM764" s="10"/>
      <c r="BN764" s="12"/>
      <c r="BO764" s="12"/>
    </row>
    <row r="765" spans="1:67" ht="13.5" customHeight="1" x14ac:dyDescent="0.35">
      <c r="A765" s="181"/>
      <c r="B765" s="194"/>
      <c r="C765" s="12"/>
      <c r="D765" s="12"/>
      <c r="E765" s="12"/>
      <c r="F765" s="12"/>
      <c r="G765" s="12"/>
      <c r="H765" s="131"/>
      <c r="I765" s="12"/>
      <c r="J765" s="12"/>
      <c r="K765" s="12"/>
      <c r="L765" s="12"/>
      <c r="M765" s="12"/>
      <c r="N765" s="54"/>
      <c r="O765" s="12"/>
      <c r="P765" s="12"/>
      <c r="Q765" s="12"/>
      <c r="R765" s="183"/>
      <c r="S765" s="183"/>
      <c r="T765" s="183"/>
      <c r="U765" s="183"/>
      <c r="V765" s="181"/>
      <c r="W765" s="184"/>
      <c r="X765" s="184"/>
      <c r="Y765" s="185"/>
      <c r="Z765" s="185"/>
      <c r="AA765" s="185"/>
      <c r="AB765" s="181"/>
      <c r="AC765" s="12"/>
      <c r="AD765" s="12"/>
      <c r="AE765" s="12"/>
      <c r="AF765" s="185"/>
      <c r="AG765" s="12"/>
      <c r="AH765" s="195"/>
      <c r="AI765" s="186"/>
      <c r="AJ765" s="187"/>
      <c r="AK765" s="187"/>
      <c r="AL765" s="188"/>
      <c r="AM765" s="188"/>
      <c r="AN765" s="188"/>
      <c r="AO765" s="188"/>
      <c r="AP765" s="188"/>
      <c r="AQ765" s="188"/>
      <c r="AR765" s="137"/>
      <c r="AS765" s="189"/>
      <c r="AT765" s="196"/>
      <c r="AU765" s="191"/>
      <c r="AV765" s="190"/>
      <c r="AW765" s="189"/>
      <c r="AX765" s="190"/>
      <c r="AY765" s="189"/>
      <c r="AZ765" s="192"/>
      <c r="BA765" s="192"/>
      <c r="BB765" s="190"/>
      <c r="BC765" s="197"/>
      <c r="BD765" s="197"/>
      <c r="BE765" s="190"/>
      <c r="BF765" s="192"/>
      <c r="BG765" s="192"/>
      <c r="BH765" s="10"/>
      <c r="BI765" s="10"/>
      <c r="BJ765" s="10"/>
      <c r="BK765" s="10"/>
      <c r="BL765" s="10"/>
      <c r="BM765" s="10"/>
      <c r="BN765" s="12"/>
      <c r="BO765" s="12"/>
    </row>
    <row r="766" spans="1:67" ht="13.5" customHeight="1" x14ac:dyDescent="0.35">
      <c r="A766" s="181"/>
      <c r="B766" s="194"/>
      <c r="C766" s="12"/>
      <c r="D766" s="12"/>
      <c r="E766" s="12"/>
      <c r="F766" s="12"/>
      <c r="G766" s="12"/>
      <c r="H766" s="131"/>
      <c r="I766" s="12"/>
      <c r="J766" s="12"/>
      <c r="K766" s="12"/>
      <c r="L766" s="12"/>
      <c r="M766" s="12"/>
      <c r="N766" s="54"/>
      <c r="O766" s="12"/>
      <c r="P766" s="12"/>
      <c r="Q766" s="12"/>
      <c r="R766" s="183"/>
      <c r="S766" s="183"/>
      <c r="T766" s="183"/>
      <c r="U766" s="183"/>
      <c r="V766" s="181"/>
      <c r="W766" s="184"/>
      <c r="X766" s="184"/>
      <c r="Y766" s="185"/>
      <c r="Z766" s="185"/>
      <c r="AA766" s="185"/>
      <c r="AB766" s="181"/>
      <c r="AC766" s="12"/>
      <c r="AD766" s="12"/>
      <c r="AE766" s="12"/>
      <c r="AF766" s="185"/>
      <c r="AG766" s="12"/>
      <c r="AH766" s="195"/>
      <c r="AI766" s="186"/>
      <c r="AJ766" s="187"/>
      <c r="AK766" s="187"/>
      <c r="AL766" s="188"/>
      <c r="AM766" s="188"/>
      <c r="AN766" s="188"/>
      <c r="AO766" s="188"/>
      <c r="AP766" s="188"/>
      <c r="AQ766" s="188"/>
      <c r="AR766" s="137"/>
      <c r="AS766" s="189"/>
      <c r="AT766" s="196"/>
      <c r="AU766" s="191"/>
      <c r="AV766" s="190"/>
      <c r="AW766" s="189"/>
      <c r="AX766" s="190"/>
      <c r="AY766" s="189"/>
      <c r="AZ766" s="192"/>
      <c r="BA766" s="192"/>
      <c r="BB766" s="190"/>
      <c r="BC766" s="197"/>
      <c r="BD766" s="197"/>
      <c r="BE766" s="190"/>
      <c r="BF766" s="192"/>
      <c r="BG766" s="192"/>
      <c r="BH766" s="10"/>
      <c r="BI766" s="10"/>
      <c r="BJ766" s="10"/>
      <c r="BK766" s="10"/>
      <c r="BL766" s="10"/>
      <c r="BM766" s="10"/>
      <c r="BN766" s="12"/>
      <c r="BO766" s="12"/>
    </row>
    <row r="767" spans="1:67" ht="13.5" customHeight="1" x14ac:dyDescent="0.35">
      <c r="A767" s="181"/>
      <c r="B767" s="194"/>
      <c r="C767" s="12"/>
      <c r="D767" s="12"/>
      <c r="E767" s="12"/>
      <c r="F767" s="12"/>
      <c r="G767" s="12"/>
      <c r="H767" s="131"/>
      <c r="I767" s="12"/>
      <c r="J767" s="12"/>
      <c r="K767" s="12"/>
      <c r="L767" s="12"/>
      <c r="M767" s="12"/>
      <c r="N767" s="54"/>
      <c r="O767" s="12"/>
      <c r="P767" s="12"/>
      <c r="Q767" s="12"/>
      <c r="R767" s="183"/>
      <c r="S767" s="183"/>
      <c r="T767" s="183"/>
      <c r="U767" s="183"/>
      <c r="V767" s="181"/>
      <c r="W767" s="184"/>
      <c r="X767" s="184"/>
      <c r="Y767" s="185"/>
      <c r="Z767" s="185"/>
      <c r="AA767" s="185"/>
      <c r="AB767" s="181"/>
      <c r="AC767" s="12"/>
      <c r="AD767" s="12"/>
      <c r="AE767" s="12"/>
      <c r="AF767" s="185"/>
      <c r="AG767" s="12"/>
      <c r="AH767" s="195"/>
      <c r="AI767" s="186"/>
      <c r="AJ767" s="187"/>
      <c r="AK767" s="187"/>
      <c r="AL767" s="188"/>
      <c r="AM767" s="188"/>
      <c r="AN767" s="188"/>
      <c r="AO767" s="188"/>
      <c r="AP767" s="188"/>
      <c r="AQ767" s="188"/>
      <c r="AR767" s="137"/>
      <c r="AS767" s="189"/>
      <c r="AT767" s="196"/>
      <c r="AU767" s="191"/>
      <c r="AV767" s="190"/>
      <c r="AW767" s="189"/>
      <c r="AX767" s="190"/>
      <c r="AY767" s="189"/>
      <c r="AZ767" s="192"/>
      <c r="BA767" s="192"/>
      <c r="BB767" s="190"/>
      <c r="BC767" s="197"/>
      <c r="BD767" s="197"/>
      <c r="BE767" s="190"/>
      <c r="BF767" s="192"/>
      <c r="BG767" s="192"/>
      <c r="BH767" s="10"/>
      <c r="BI767" s="10"/>
      <c r="BJ767" s="10"/>
      <c r="BK767" s="10"/>
      <c r="BL767" s="10"/>
      <c r="BM767" s="10"/>
      <c r="BN767" s="12"/>
      <c r="BO767" s="12"/>
    </row>
    <row r="768" spans="1:67" ht="13.5" customHeight="1" x14ac:dyDescent="0.35">
      <c r="A768" s="181"/>
      <c r="B768" s="194"/>
      <c r="C768" s="12"/>
      <c r="D768" s="12"/>
      <c r="E768" s="12"/>
      <c r="F768" s="12"/>
      <c r="G768" s="12"/>
      <c r="H768" s="131"/>
      <c r="I768" s="12"/>
      <c r="J768" s="12"/>
      <c r="K768" s="12"/>
      <c r="L768" s="12"/>
      <c r="M768" s="12"/>
      <c r="N768" s="54"/>
      <c r="O768" s="12"/>
      <c r="P768" s="12"/>
      <c r="Q768" s="12"/>
      <c r="R768" s="183"/>
      <c r="S768" s="183"/>
      <c r="T768" s="183"/>
      <c r="U768" s="183"/>
      <c r="V768" s="181"/>
      <c r="W768" s="184"/>
      <c r="X768" s="184"/>
      <c r="Y768" s="185"/>
      <c r="Z768" s="185"/>
      <c r="AA768" s="185"/>
      <c r="AB768" s="181"/>
      <c r="AC768" s="12"/>
      <c r="AD768" s="12"/>
      <c r="AE768" s="12"/>
      <c r="AF768" s="185"/>
      <c r="AG768" s="12"/>
      <c r="AH768" s="195"/>
      <c r="AI768" s="186"/>
      <c r="AJ768" s="187"/>
      <c r="AK768" s="187"/>
      <c r="AL768" s="188"/>
      <c r="AM768" s="188"/>
      <c r="AN768" s="188"/>
      <c r="AO768" s="188"/>
      <c r="AP768" s="188"/>
      <c r="AQ768" s="188"/>
      <c r="AR768" s="137"/>
      <c r="AS768" s="189"/>
      <c r="AT768" s="196"/>
      <c r="AU768" s="191"/>
      <c r="AV768" s="190"/>
      <c r="AW768" s="189"/>
      <c r="AX768" s="190"/>
      <c r="AY768" s="189"/>
      <c r="AZ768" s="192"/>
      <c r="BA768" s="192"/>
      <c r="BB768" s="190"/>
      <c r="BC768" s="197"/>
      <c r="BD768" s="197"/>
      <c r="BE768" s="190"/>
      <c r="BF768" s="192"/>
      <c r="BG768" s="192"/>
      <c r="BH768" s="10"/>
      <c r="BI768" s="10"/>
      <c r="BJ768" s="10"/>
      <c r="BK768" s="10"/>
      <c r="BL768" s="10"/>
      <c r="BM768" s="10"/>
      <c r="BN768" s="12"/>
      <c r="BO768" s="12"/>
    </row>
    <row r="769" spans="1:67" ht="13.5" customHeight="1" x14ac:dyDescent="0.35">
      <c r="A769" s="181"/>
      <c r="B769" s="194"/>
      <c r="C769" s="12"/>
      <c r="D769" s="12"/>
      <c r="E769" s="12"/>
      <c r="F769" s="12"/>
      <c r="G769" s="12"/>
      <c r="H769" s="131"/>
      <c r="I769" s="12"/>
      <c r="J769" s="12"/>
      <c r="K769" s="12"/>
      <c r="L769" s="12"/>
      <c r="M769" s="12"/>
      <c r="N769" s="54"/>
      <c r="O769" s="12"/>
      <c r="P769" s="12"/>
      <c r="Q769" s="12"/>
      <c r="R769" s="183"/>
      <c r="S769" s="183"/>
      <c r="T769" s="183"/>
      <c r="U769" s="183"/>
      <c r="V769" s="181"/>
      <c r="W769" s="184"/>
      <c r="X769" s="184"/>
      <c r="Y769" s="185"/>
      <c r="Z769" s="185"/>
      <c r="AA769" s="185"/>
      <c r="AB769" s="181"/>
      <c r="AC769" s="12"/>
      <c r="AD769" s="12"/>
      <c r="AE769" s="12"/>
      <c r="AF769" s="185"/>
      <c r="AG769" s="12"/>
      <c r="AH769" s="195"/>
      <c r="AI769" s="186"/>
      <c r="AJ769" s="187"/>
      <c r="AK769" s="187"/>
      <c r="AL769" s="188"/>
      <c r="AM769" s="188"/>
      <c r="AN769" s="188"/>
      <c r="AO769" s="188"/>
      <c r="AP769" s="188"/>
      <c r="AQ769" s="188"/>
      <c r="AR769" s="137"/>
      <c r="AS769" s="189"/>
      <c r="AT769" s="196"/>
      <c r="AU769" s="191"/>
      <c r="AV769" s="190"/>
      <c r="AW769" s="189"/>
      <c r="AX769" s="190"/>
      <c r="AY769" s="189"/>
      <c r="AZ769" s="192"/>
      <c r="BA769" s="192"/>
      <c r="BB769" s="190"/>
      <c r="BC769" s="197"/>
      <c r="BD769" s="197"/>
      <c r="BE769" s="190"/>
      <c r="BF769" s="192"/>
      <c r="BG769" s="192"/>
      <c r="BH769" s="10"/>
      <c r="BI769" s="10"/>
      <c r="BJ769" s="10"/>
      <c r="BK769" s="10"/>
      <c r="BL769" s="10"/>
      <c r="BM769" s="10"/>
      <c r="BN769" s="12"/>
      <c r="BO769" s="12"/>
    </row>
    <row r="770" spans="1:67" ht="13.5" customHeight="1" x14ac:dyDescent="0.35">
      <c r="A770" s="181"/>
      <c r="B770" s="194"/>
      <c r="C770" s="12"/>
      <c r="D770" s="12"/>
      <c r="E770" s="12"/>
      <c r="F770" s="12"/>
      <c r="G770" s="12"/>
      <c r="H770" s="131"/>
      <c r="I770" s="12"/>
      <c r="J770" s="12"/>
      <c r="K770" s="12"/>
      <c r="L770" s="12"/>
      <c r="M770" s="12"/>
      <c r="N770" s="54"/>
      <c r="O770" s="12"/>
      <c r="P770" s="12"/>
      <c r="Q770" s="12"/>
      <c r="R770" s="183"/>
      <c r="S770" s="183"/>
      <c r="T770" s="183"/>
      <c r="U770" s="183"/>
      <c r="V770" s="181"/>
      <c r="W770" s="184"/>
      <c r="X770" s="184"/>
      <c r="Y770" s="185"/>
      <c r="Z770" s="185"/>
      <c r="AA770" s="185"/>
      <c r="AB770" s="181"/>
      <c r="AC770" s="12"/>
      <c r="AD770" s="12"/>
      <c r="AE770" s="12"/>
      <c r="AF770" s="185"/>
      <c r="AG770" s="12"/>
      <c r="AH770" s="195"/>
      <c r="AI770" s="186"/>
      <c r="AJ770" s="187"/>
      <c r="AK770" s="187"/>
      <c r="AL770" s="188"/>
      <c r="AM770" s="188"/>
      <c r="AN770" s="188"/>
      <c r="AO770" s="188"/>
      <c r="AP770" s="188"/>
      <c r="AQ770" s="188"/>
      <c r="AR770" s="137"/>
      <c r="AS770" s="189"/>
      <c r="AT770" s="196"/>
      <c r="AU770" s="191"/>
      <c r="AV770" s="190"/>
      <c r="AW770" s="189"/>
      <c r="AX770" s="190"/>
      <c r="AY770" s="189"/>
      <c r="AZ770" s="192"/>
      <c r="BA770" s="192"/>
      <c r="BB770" s="190"/>
      <c r="BC770" s="197"/>
      <c r="BD770" s="197"/>
      <c r="BE770" s="190"/>
      <c r="BF770" s="192"/>
      <c r="BG770" s="192"/>
      <c r="BH770" s="10"/>
      <c r="BI770" s="10"/>
      <c r="BJ770" s="10"/>
      <c r="BK770" s="10"/>
      <c r="BL770" s="10"/>
      <c r="BM770" s="10"/>
      <c r="BN770" s="12"/>
      <c r="BO770" s="12"/>
    </row>
    <row r="771" spans="1:67" ht="13.5" customHeight="1" x14ac:dyDescent="0.35">
      <c r="A771" s="181"/>
      <c r="B771" s="194"/>
      <c r="C771" s="12"/>
      <c r="D771" s="12"/>
      <c r="E771" s="12"/>
      <c r="F771" s="12"/>
      <c r="G771" s="12"/>
      <c r="H771" s="131"/>
      <c r="I771" s="12"/>
      <c r="J771" s="12"/>
      <c r="K771" s="12"/>
      <c r="L771" s="12"/>
      <c r="M771" s="12"/>
      <c r="N771" s="54"/>
      <c r="O771" s="12"/>
      <c r="P771" s="12"/>
      <c r="Q771" s="12"/>
      <c r="R771" s="183"/>
      <c r="S771" s="183"/>
      <c r="T771" s="183"/>
      <c r="U771" s="183"/>
      <c r="V771" s="181"/>
      <c r="W771" s="184"/>
      <c r="X771" s="184"/>
      <c r="Y771" s="185"/>
      <c r="Z771" s="185"/>
      <c r="AA771" s="185"/>
      <c r="AB771" s="181"/>
      <c r="AC771" s="12"/>
      <c r="AD771" s="12"/>
      <c r="AE771" s="12"/>
      <c r="AF771" s="185"/>
      <c r="AG771" s="12"/>
      <c r="AH771" s="195"/>
      <c r="AI771" s="186"/>
      <c r="AJ771" s="187"/>
      <c r="AK771" s="187"/>
      <c r="AL771" s="188"/>
      <c r="AM771" s="188"/>
      <c r="AN771" s="188"/>
      <c r="AO771" s="188"/>
      <c r="AP771" s="188"/>
      <c r="AQ771" s="188"/>
      <c r="AR771" s="137"/>
      <c r="AS771" s="189"/>
      <c r="AT771" s="196"/>
      <c r="AU771" s="191"/>
      <c r="AV771" s="190"/>
      <c r="AW771" s="189"/>
      <c r="AX771" s="190"/>
      <c r="AY771" s="189"/>
      <c r="AZ771" s="192"/>
      <c r="BA771" s="192"/>
      <c r="BB771" s="190"/>
      <c r="BC771" s="197"/>
      <c r="BD771" s="197"/>
      <c r="BE771" s="190"/>
      <c r="BF771" s="192"/>
      <c r="BG771" s="192"/>
      <c r="BH771" s="10"/>
      <c r="BI771" s="10"/>
      <c r="BJ771" s="10"/>
      <c r="BK771" s="10"/>
      <c r="BL771" s="10"/>
      <c r="BM771" s="10"/>
      <c r="BN771" s="12"/>
      <c r="BO771" s="12"/>
    </row>
    <row r="772" spans="1:67" ht="13.5" customHeight="1" x14ac:dyDescent="0.35">
      <c r="A772" s="181"/>
      <c r="B772" s="194"/>
      <c r="C772" s="12"/>
      <c r="D772" s="12"/>
      <c r="E772" s="12"/>
      <c r="F772" s="12"/>
      <c r="G772" s="12"/>
      <c r="H772" s="131"/>
      <c r="I772" s="12"/>
      <c r="J772" s="12"/>
      <c r="K772" s="12"/>
      <c r="L772" s="12"/>
      <c r="M772" s="12"/>
      <c r="N772" s="54"/>
      <c r="O772" s="12"/>
      <c r="P772" s="12"/>
      <c r="Q772" s="12"/>
      <c r="R772" s="183"/>
      <c r="S772" s="183"/>
      <c r="T772" s="183"/>
      <c r="U772" s="183"/>
      <c r="V772" s="181"/>
      <c r="W772" s="184"/>
      <c r="X772" s="184"/>
      <c r="Y772" s="185"/>
      <c r="Z772" s="185"/>
      <c r="AA772" s="185"/>
      <c r="AB772" s="181"/>
      <c r="AC772" s="12"/>
      <c r="AD772" s="12"/>
      <c r="AE772" s="12"/>
      <c r="AF772" s="185"/>
      <c r="AG772" s="12"/>
      <c r="AH772" s="195"/>
      <c r="AI772" s="186"/>
      <c r="AJ772" s="187"/>
      <c r="AK772" s="187"/>
      <c r="AL772" s="188"/>
      <c r="AM772" s="188"/>
      <c r="AN772" s="188"/>
      <c r="AO772" s="188"/>
      <c r="AP772" s="188"/>
      <c r="AQ772" s="188"/>
      <c r="AR772" s="137"/>
      <c r="AS772" s="189"/>
      <c r="AT772" s="196"/>
      <c r="AU772" s="191"/>
      <c r="AV772" s="190"/>
      <c r="AW772" s="189"/>
      <c r="AX772" s="190"/>
      <c r="AY772" s="189"/>
      <c r="AZ772" s="192"/>
      <c r="BA772" s="192"/>
      <c r="BB772" s="190"/>
      <c r="BC772" s="197"/>
      <c r="BD772" s="197"/>
      <c r="BE772" s="190"/>
      <c r="BF772" s="192"/>
      <c r="BG772" s="192"/>
      <c r="BH772" s="10"/>
      <c r="BI772" s="10"/>
      <c r="BJ772" s="10"/>
      <c r="BK772" s="10"/>
      <c r="BL772" s="10"/>
      <c r="BM772" s="10"/>
      <c r="BN772" s="12"/>
      <c r="BO772" s="12"/>
    </row>
    <row r="773" spans="1:67" ht="13.5" customHeight="1" x14ac:dyDescent="0.35">
      <c r="A773" s="181"/>
      <c r="B773" s="194"/>
      <c r="C773" s="12"/>
      <c r="D773" s="12"/>
      <c r="E773" s="12"/>
      <c r="F773" s="12"/>
      <c r="G773" s="12"/>
      <c r="H773" s="131"/>
      <c r="I773" s="12"/>
      <c r="J773" s="12"/>
      <c r="K773" s="12"/>
      <c r="L773" s="12"/>
      <c r="M773" s="12"/>
      <c r="N773" s="54"/>
      <c r="O773" s="12"/>
      <c r="P773" s="12"/>
      <c r="Q773" s="12"/>
      <c r="R773" s="183"/>
      <c r="S773" s="183"/>
      <c r="T773" s="183"/>
      <c r="U773" s="183"/>
      <c r="V773" s="181"/>
      <c r="W773" s="184"/>
      <c r="X773" s="184"/>
      <c r="Y773" s="185"/>
      <c r="Z773" s="185"/>
      <c r="AA773" s="185"/>
      <c r="AB773" s="181"/>
      <c r="AC773" s="12"/>
      <c r="AD773" s="12"/>
      <c r="AE773" s="12"/>
      <c r="AF773" s="185"/>
      <c r="AG773" s="12"/>
      <c r="AH773" s="195"/>
      <c r="AI773" s="186"/>
      <c r="AJ773" s="187"/>
      <c r="AK773" s="187"/>
      <c r="AL773" s="188"/>
      <c r="AM773" s="188"/>
      <c r="AN773" s="188"/>
      <c r="AO773" s="188"/>
      <c r="AP773" s="188"/>
      <c r="AQ773" s="188"/>
      <c r="AR773" s="137"/>
      <c r="AS773" s="189"/>
      <c r="AT773" s="196"/>
      <c r="AU773" s="191"/>
      <c r="AV773" s="190"/>
      <c r="AW773" s="189"/>
      <c r="AX773" s="190"/>
      <c r="AY773" s="189"/>
      <c r="AZ773" s="192"/>
      <c r="BA773" s="192"/>
      <c r="BB773" s="190"/>
      <c r="BC773" s="197"/>
      <c r="BD773" s="197"/>
      <c r="BE773" s="190"/>
      <c r="BF773" s="192"/>
      <c r="BG773" s="192"/>
      <c r="BH773" s="10"/>
      <c r="BI773" s="10"/>
      <c r="BJ773" s="10"/>
      <c r="BK773" s="10"/>
      <c r="BL773" s="10"/>
      <c r="BM773" s="10"/>
      <c r="BN773" s="12"/>
      <c r="BO773" s="12"/>
    </row>
    <row r="774" spans="1:67" ht="13.5" customHeight="1" x14ac:dyDescent="0.35">
      <c r="A774" s="181"/>
      <c r="B774" s="194"/>
      <c r="C774" s="12"/>
      <c r="D774" s="12"/>
      <c r="E774" s="12"/>
      <c r="F774" s="12"/>
      <c r="G774" s="12"/>
      <c r="H774" s="131"/>
      <c r="I774" s="12"/>
      <c r="J774" s="12"/>
      <c r="K774" s="12"/>
      <c r="L774" s="12"/>
      <c r="M774" s="12"/>
      <c r="N774" s="54"/>
      <c r="O774" s="12"/>
      <c r="P774" s="12"/>
      <c r="Q774" s="12"/>
      <c r="R774" s="183"/>
      <c r="S774" s="183"/>
      <c r="T774" s="183"/>
      <c r="U774" s="183"/>
      <c r="V774" s="181"/>
      <c r="W774" s="184"/>
      <c r="X774" s="184"/>
      <c r="Y774" s="185"/>
      <c r="Z774" s="185"/>
      <c r="AA774" s="185"/>
      <c r="AB774" s="181"/>
      <c r="AC774" s="12"/>
      <c r="AD774" s="12"/>
      <c r="AE774" s="12"/>
      <c r="AF774" s="185"/>
      <c r="AG774" s="12"/>
      <c r="AH774" s="195"/>
      <c r="AI774" s="186"/>
      <c r="AJ774" s="187"/>
      <c r="AK774" s="187"/>
      <c r="AL774" s="188"/>
      <c r="AM774" s="188"/>
      <c r="AN774" s="188"/>
      <c r="AO774" s="188"/>
      <c r="AP774" s="188"/>
      <c r="AQ774" s="188"/>
      <c r="AR774" s="137"/>
      <c r="AS774" s="189"/>
      <c r="AT774" s="196"/>
      <c r="AU774" s="191"/>
      <c r="AV774" s="190"/>
      <c r="AW774" s="189"/>
      <c r="AX774" s="190"/>
      <c r="AY774" s="189"/>
      <c r="AZ774" s="192"/>
      <c r="BA774" s="192"/>
      <c r="BB774" s="190"/>
      <c r="BC774" s="197"/>
      <c r="BD774" s="197"/>
      <c r="BE774" s="190"/>
      <c r="BF774" s="192"/>
      <c r="BG774" s="192"/>
      <c r="BH774" s="10"/>
      <c r="BI774" s="10"/>
      <c r="BJ774" s="10"/>
      <c r="BK774" s="10"/>
      <c r="BL774" s="10"/>
      <c r="BM774" s="10"/>
      <c r="BN774" s="12"/>
      <c r="BO774" s="12"/>
    </row>
    <row r="775" spans="1:67" ht="13.5" customHeight="1" x14ac:dyDescent="0.35">
      <c r="A775" s="181"/>
      <c r="B775" s="194"/>
      <c r="C775" s="12"/>
      <c r="D775" s="12"/>
      <c r="E775" s="12"/>
      <c r="F775" s="12"/>
      <c r="G775" s="12"/>
      <c r="H775" s="131"/>
      <c r="I775" s="12"/>
      <c r="J775" s="12"/>
      <c r="K775" s="12"/>
      <c r="L775" s="12"/>
      <c r="M775" s="12"/>
      <c r="N775" s="54"/>
      <c r="O775" s="12"/>
      <c r="P775" s="12"/>
      <c r="Q775" s="12"/>
      <c r="R775" s="183"/>
      <c r="S775" s="183"/>
      <c r="T775" s="183"/>
      <c r="U775" s="183"/>
      <c r="V775" s="181"/>
      <c r="W775" s="184"/>
      <c r="X775" s="184"/>
      <c r="Y775" s="185"/>
      <c r="Z775" s="185"/>
      <c r="AA775" s="185"/>
      <c r="AB775" s="181"/>
      <c r="AC775" s="12"/>
      <c r="AD775" s="12"/>
      <c r="AE775" s="12"/>
      <c r="AF775" s="185"/>
      <c r="AG775" s="12"/>
      <c r="AH775" s="195"/>
      <c r="AI775" s="186"/>
      <c r="AJ775" s="187"/>
      <c r="AK775" s="187"/>
      <c r="AL775" s="188"/>
      <c r="AM775" s="188"/>
      <c r="AN775" s="188"/>
      <c r="AO775" s="188"/>
      <c r="AP775" s="188"/>
      <c r="AQ775" s="188"/>
      <c r="AR775" s="137"/>
      <c r="AS775" s="189"/>
      <c r="AT775" s="196"/>
      <c r="AU775" s="191"/>
      <c r="AV775" s="190"/>
      <c r="AW775" s="189"/>
      <c r="AX775" s="190"/>
      <c r="AY775" s="189"/>
      <c r="AZ775" s="192"/>
      <c r="BA775" s="192"/>
      <c r="BB775" s="190"/>
      <c r="BC775" s="197"/>
      <c r="BD775" s="197"/>
      <c r="BE775" s="190"/>
      <c r="BF775" s="192"/>
      <c r="BG775" s="192"/>
      <c r="BH775" s="10"/>
      <c r="BI775" s="10"/>
      <c r="BJ775" s="10"/>
      <c r="BK775" s="10"/>
      <c r="BL775" s="10"/>
      <c r="BM775" s="10"/>
      <c r="BN775" s="12"/>
      <c r="BO775" s="12"/>
    </row>
    <row r="776" spans="1:67" ht="13.5" customHeight="1" x14ac:dyDescent="0.35">
      <c r="A776" s="181"/>
      <c r="B776" s="194"/>
      <c r="C776" s="12"/>
      <c r="D776" s="12"/>
      <c r="E776" s="12"/>
      <c r="F776" s="12"/>
      <c r="G776" s="12"/>
      <c r="H776" s="131"/>
      <c r="I776" s="12"/>
      <c r="J776" s="12"/>
      <c r="K776" s="12"/>
      <c r="L776" s="12"/>
      <c r="M776" s="12"/>
      <c r="N776" s="54"/>
      <c r="O776" s="12"/>
      <c r="P776" s="12"/>
      <c r="Q776" s="12"/>
      <c r="R776" s="183"/>
      <c r="S776" s="183"/>
      <c r="T776" s="183"/>
      <c r="U776" s="183"/>
      <c r="V776" s="181"/>
      <c r="W776" s="184"/>
      <c r="X776" s="184"/>
      <c r="Y776" s="185"/>
      <c r="Z776" s="185"/>
      <c r="AA776" s="185"/>
      <c r="AB776" s="181"/>
      <c r="AC776" s="12"/>
      <c r="AD776" s="12"/>
      <c r="AE776" s="12"/>
      <c r="AF776" s="185"/>
      <c r="AG776" s="12"/>
      <c r="AH776" s="195"/>
      <c r="AI776" s="186"/>
      <c r="AJ776" s="187"/>
      <c r="AK776" s="187"/>
      <c r="AL776" s="188"/>
      <c r="AM776" s="188"/>
      <c r="AN776" s="188"/>
      <c r="AO776" s="188"/>
      <c r="AP776" s="188"/>
      <c r="AQ776" s="188"/>
      <c r="AR776" s="137"/>
      <c r="AS776" s="189"/>
      <c r="AT776" s="196"/>
      <c r="AU776" s="191"/>
      <c r="AV776" s="190"/>
      <c r="AW776" s="189"/>
      <c r="AX776" s="190"/>
      <c r="AY776" s="189"/>
      <c r="AZ776" s="192"/>
      <c r="BA776" s="192"/>
      <c r="BB776" s="190"/>
      <c r="BC776" s="197"/>
      <c r="BD776" s="197"/>
      <c r="BE776" s="190"/>
      <c r="BF776" s="192"/>
      <c r="BG776" s="192"/>
      <c r="BH776" s="10"/>
      <c r="BI776" s="10"/>
      <c r="BJ776" s="10"/>
      <c r="BK776" s="10"/>
      <c r="BL776" s="10"/>
      <c r="BM776" s="10"/>
      <c r="BN776" s="12"/>
      <c r="BO776" s="12"/>
    </row>
    <row r="777" spans="1:67" ht="13.5" customHeight="1" x14ac:dyDescent="0.35">
      <c r="A777" s="181"/>
      <c r="B777" s="194"/>
      <c r="C777" s="12"/>
      <c r="D777" s="12"/>
      <c r="E777" s="12"/>
      <c r="F777" s="12"/>
      <c r="G777" s="12"/>
      <c r="H777" s="131"/>
      <c r="I777" s="12"/>
      <c r="J777" s="12"/>
      <c r="K777" s="12"/>
      <c r="L777" s="12"/>
      <c r="M777" s="12"/>
      <c r="N777" s="54"/>
      <c r="O777" s="12"/>
      <c r="P777" s="12"/>
      <c r="Q777" s="12"/>
      <c r="R777" s="183"/>
      <c r="S777" s="183"/>
      <c r="T777" s="183"/>
      <c r="U777" s="183"/>
      <c r="V777" s="181"/>
      <c r="W777" s="184"/>
      <c r="X777" s="184"/>
      <c r="Y777" s="185"/>
      <c r="Z777" s="185"/>
      <c r="AA777" s="185"/>
      <c r="AB777" s="181"/>
      <c r="AC777" s="12"/>
      <c r="AD777" s="12"/>
      <c r="AE777" s="12"/>
      <c r="AF777" s="185"/>
      <c r="AG777" s="12"/>
      <c r="AH777" s="195"/>
      <c r="AI777" s="186"/>
      <c r="AJ777" s="187"/>
      <c r="AK777" s="187"/>
      <c r="AL777" s="188"/>
      <c r="AM777" s="188"/>
      <c r="AN777" s="188"/>
      <c r="AO777" s="188"/>
      <c r="AP777" s="188"/>
      <c r="AQ777" s="188"/>
      <c r="AR777" s="137"/>
      <c r="AS777" s="189"/>
      <c r="AT777" s="196"/>
      <c r="AU777" s="191"/>
      <c r="AV777" s="190"/>
      <c r="AW777" s="189"/>
      <c r="AX777" s="190"/>
      <c r="AY777" s="189"/>
      <c r="AZ777" s="192"/>
      <c r="BA777" s="192"/>
      <c r="BB777" s="190"/>
      <c r="BC777" s="197"/>
      <c r="BD777" s="197"/>
      <c r="BE777" s="190"/>
      <c r="BF777" s="192"/>
      <c r="BG777" s="192"/>
      <c r="BH777" s="10"/>
      <c r="BI777" s="10"/>
      <c r="BJ777" s="10"/>
      <c r="BK777" s="10"/>
      <c r="BL777" s="10"/>
      <c r="BM777" s="10"/>
      <c r="BN777" s="12"/>
      <c r="BO777" s="12"/>
    </row>
    <row r="778" spans="1:67" ht="13.5" customHeight="1" x14ac:dyDescent="0.35">
      <c r="A778" s="181"/>
      <c r="B778" s="194"/>
      <c r="C778" s="12"/>
      <c r="D778" s="12"/>
      <c r="E778" s="12"/>
      <c r="F778" s="12"/>
      <c r="G778" s="12"/>
      <c r="H778" s="131"/>
      <c r="I778" s="12"/>
      <c r="J778" s="12"/>
      <c r="K778" s="12"/>
      <c r="L778" s="12"/>
      <c r="M778" s="12"/>
      <c r="N778" s="54"/>
      <c r="O778" s="12"/>
      <c r="P778" s="12"/>
      <c r="Q778" s="12"/>
      <c r="R778" s="183"/>
      <c r="S778" s="183"/>
      <c r="T778" s="183"/>
      <c r="U778" s="183"/>
      <c r="V778" s="181"/>
      <c r="W778" s="184"/>
      <c r="X778" s="184"/>
      <c r="Y778" s="185"/>
      <c r="Z778" s="185"/>
      <c r="AA778" s="185"/>
      <c r="AB778" s="181"/>
      <c r="AC778" s="12"/>
      <c r="AD778" s="12"/>
      <c r="AE778" s="12"/>
      <c r="AF778" s="185"/>
      <c r="AG778" s="12"/>
      <c r="AH778" s="195"/>
      <c r="AI778" s="186"/>
      <c r="AJ778" s="187"/>
      <c r="AK778" s="187"/>
      <c r="AL778" s="188"/>
      <c r="AM778" s="188"/>
      <c r="AN778" s="188"/>
      <c r="AO778" s="188"/>
      <c r="AP778" s="188"/>
      <c r="AQ778" s="188"/>
      <c r="AR778" s="137"/>
      <c r="AS778" s="189"/>
      <c r="AT778" s="196"/>
      <c r="AU778" s="191"/>
      <c r="AV778" s="190"/>
      <c r="AW778" s="189"/>
      <c r="AX778" s="190"/>
      <c r="AY778" s="189"/>
      <c r="AZ778" s="192"/>
      <c r="BA778" s="192"/>
      <c r="BB778" s="190"/>
      <c r="BC778" s="197"/>
      <c r="BD778" s="197"/>
      <c r="BE778" s="190"/>
      <c r="BF778" s="192"/>
      <c r="BG778" s="192"/>
      <c r="BH778" s="10"/>
      <c r="BI778" s="10"/>
      <c r="BJ778" s="10"/>
      <c r="BK778" s="10"/>
      <c r="BL778" s="10"/>
      <c r="BM778" s="10"/>
      <c r="BN778" s="12"/>
      <c r="BO778" s="12"/>
    </row>
    <row r="779" spans="1:67" ht="13.5" customHeight="1" x14ac:dyDescent="0.35">
      <c r="A779" s="181"/>
      <c r="B779" s="194"/>
      <c r="C779" s="12"/>
      <c r="D779" s="12"/>
      <c r="E779" s="12"/>
      <c r="F779" s="12"/>
      <c r="G779" s="12"/>
      <c r="H779" s="131"/>
      <c r="I779" s="12"/>
      <c r="J779" s="12"/>
      <c r="K779" s="12"/>
      <c r="L779" s="12"/>
      <c r="M779" s="12"/>
      <c r="N779" s="54"/>
      <c r="O779" s="12"/>
      <c r="P779" s="12"/>
      <c r="Q779" s="12"/>
      <c r="R779" s="183"/>
      <c r="S779" s="183"/>
      <c r="T779" s="183"/>
      <c r="U779" s="183"/>
      <c r="V779" s="181"/>
      <c r="W779" s="184"/>
      <c r="X779" s="184"/>
      <c r="Y779" s="185"/>
      <c r="Z779" s="185"/>
      <c r="AA779" s="185"/>
      <c r="AB779" s="181"/>
      <c r="AC779" s="12"/>
      <c r="AD779" s="12"/>
      <c r="AE779" s="12"/>
      <c r="AF779" s="185"/>
      <c r="AG779" s="12"/>
      <c r="AH779" s="195"/>
      <c r="AI779" s="186"/>
      <c r="AJ779" s="187"/>
      <c r="AK779" s="187"/>
      <c r="AL779" s="188"/>
      <c r="AM779" s="188"/>
      <c r="AN779" s="188"/>
      <c r="AO779" s="188"/>
      <c r="AP779" s="188"/>
      <c r="AQ779" s="188"/>
      <c r="AR779" s="137"/>
      <c r="AS779" s="189"/>
      <c r="AT779" s="196"/>
      <c r="AU779" s="191"/>
      <c r="AV779" s="190"/>
      <c r="AW779" s="189"/>
      <c r="AX779" s="190"/>
      <c r="AY779" s="189"/>
      <c r="AZ779" s="192"/>
      <c r="BA779" s="192"/>
      <c r="BB779" s="190"/>
      <c r="BC779" s="197"/>
      <c r="BD779" s="197"/>
      <c r="BE779" s="190"/>
      <c r="BF779" s="192"/>
      <c r="BG779" s="192"/>
      <c r="BH779" s="10"/>
      <c r="BI779" s="10"/>
      <c r="BJ779" s="10"/>
      <c r="BK779" s="10"/>
      <c r="BL779" s="10"/>
      <c r="BM779" s="10"/>
      <c r="BN779" s="12"/>
      <c r="BO779" s="12"/>
    </row>
    <row r="780" spans="1:67" ht="13.5" customHeight="1" x14ac:dyDescent="0.35">
      <c r="A780" s="181"/>
      <c r="B780" s="194"/>
      <c r="C780" s="12"/>
      <c r="D780" s="12"/>
      <c r="E780" s="12"/>
      <c r="F780" s="12"/>
      <c r="G780" s="12"/>
      <c r="H780" s="131"/>
      <c r="I780" s="12"/>
      <c r="J780" s="12"/>
      <c r="K780" s="12"/>
      <c r="L780" s="12"/>
      <c r="M780" s="12"/>
      <c r="N780" s="54"/>
      <c r="O780" s="12"/>
      <c r="P780" s="12"/>
      <c r="Q780" s="12"/>
      <c r="R780" s="183"/>
      <c r="S780" s="183"/>
      <c r="T780" s="183"/>
      <c r="U780" s="183"/>
      <c r="V780" s="181"/>
      <c r="W780" s="184"/>
      <c r="X780" s="184"/>
      <c r="Y780" s="185"/>
      <c r="Z780" s="185"/>
      <c r="AA780" s="185"/>
      <c r="AB780" s="181"/>
      <c r="AC780" s="12"/>
      <c r="AD780" s="12"/>
      <c r="AE780" s="12"/>
      <c r="AF780" s="185"/>
      <c r="AG780" s="12"/>
      <c r="AH780" s="195"/>
      <c r="AI780" s="186"/>
      <c r="AJ780" s="187"/>
      <c r="AK780" s="187"/>
      <c r="AL780" s="188"/>
      <c r="AM780" s="188"/>
      <c r="AN780" s="188"/>
      <c r="AO780" s="188"/>
      <c r="AP780" s="188"/>
      <c r="AQ780" s="188"/>
      <c r="AR780" s="137"/>
      <c r="AS780" s="189"/>
      <c r="AT780" s="196"/>
      <c r="AU780" s="191"/>
      <c r="AV780" s="190"/>
      <c r="AW780" s="189"/>
      <c r="AX780" s="190"/>
      <c r="AY780" s="189"/>
      <c r="AZ780" s="192"/>
      <c r="BA780" s="192"/>
      <c r="BB780" s="190"/>
      <c r="BC780" s="197"/>
      <c r="BD780" s="197"/>
      <c r="BE780" s="190"/>
      <c r="BF780" s="192"/>
      <c r="BG780" s="192"/>
      <c r="BH780" s="10"/>
      <c r="BI780" s="10"/>
      <c r="BJ780" s="10"/>
      <c r="BK780" s="10"/>
      <c r="BL780" s="10"/>
      <c r="BM780" s="10"/>
      <c r="BN780" s="12"/>
      <c r="BO780" s="12"/>
    </row>
    <row r="781" spans="1:67" ht="13.5" customHeight="1" x14ac:dyDescent="0.35">
      <c r="A781" s="181"/>
      <c r="B781" s="194"/>
      <c r="C781" s="12"/>
      <c r="D781" s="12"/>
      <c r="E781" s="12"/>
      <c r="F781" s="12"/>
      <c r="G781" s="12"/>
      <c r="H781" s="131"/>
      <c r="I781" s="12"/>
      <c r="J781" s="12"/>
      <c r="K781" s="12"/>
      <c r="L781" s="12"/>
      <c r="M781" s="12"/>
      <c r="N781" s="54"/>
      <c r="O781" s="12"/>
      <c r="P781" s="12"/>
      <c r="Q781" s="12"/>
      <c r="R781" s="183"/>
      <c r="S781" s="183"/>
      <c r="T781" s="183"/>
      <c r="U781" s="183"/>
      <c r="V781" s="181"/>
      <c r="W781" s="184"/>
      <c r="X781" s="184"/>
      <c r="Y781" s="185"/>
      <c r="Z781" s="185"/>
      <c r="AA781" s="185"/>
      <c r="AB781" s="181"/>
      <c r="AC781" s="12"/>
      <c r="AD781" s="12"/>
      <c r="AE781" s="12"/>
      <c r="AF781" s="185"/>
      <c r="AG781" s="12"/>
      <c r="AH781" s="195"/>
      <c r="AI781" s="186"/>
      <c r="AJ781" s="187"/>
      <c r="AK781" s="187"/>
      <c r="AL781" s="188"/>
      <c r="AM781" s="188"/>
      <c r="AN781" s="188"/>
      <c r="AO781" s="188"/>
      <c r="AP781" s="188"/>
      <c r="AQ781" s="188"/>
      <c r="AR781" s="137"/>
      <c r="AS781" s="189"/>
      <c r="AT781" s="196"/>
      <c r="AU781" s="191"/>
      <c r="AV781" s="190"/>
      <c r="AW781" s="189"/>
      <c r="AX781" s="190"/>
      <c r="AY781" s="189"/>
      <c r="AZ781" s="192"/>
      <c r="BA781" s="192"/>
      <c r="BB781" s="190"/>
      <c r="BC781" s="197"/>
      <c r="BD781" s="197"/>
      <c r="BE781" s="190"/>
      <c r="BF781" s="192"/>
      <c r="BG781" s="192"/>
      <c r="BH781" s="10"/>
      <c r="BI781" s="10"/>
      <c r="BJ781" s="10"/>
      <c r="BK781" s="10"/>
      <c r="BL781" s="10"/>
      <c r="BM781" s="10"/>
      <c r="BN781" s="12"/>
      <c r="BO781" s="12"/>
    </row>
    <row r="782" spans="1:67" ht="13.5" customHeight="1" x14ac:dyDescent="0.35">
      <c r="A782" s="181"/>
      <c r="B782" s="194"/>
      <c r="C782" s="12"/>
      <c r="D782" s="12"/>
      <c r="E782" s="12"/>
      <c r="F782" s="12"/>
      <c r="G782" s="12"/>
      <c r="H782" s="131"/>
      <c r="I782" s="12"/>
      <c r="J782" s="12"/>
      <c r="K782" s="12"/>
      <c r="L782" s="12"/>
      <c r="M782" s="12"/>
      <c r="N782" s="54"/>
      <c r="O782" s="12"/>
      <c r="P782" s="12"/>
      <c r="Q782" s="12"/>
      <c r="R782" s="183"/>
      <c r="S782" s="183"/>
      <c r="T782" s="183"/>
      <c r="U782" s="183"/>
      <c r="V782" s="181"/>
      <c r="W782" s="184"/>
      <c r="X782" s="184"/>
      <c r="Y782" s="185"/>
      <c r="Z782" s="185"/>
      <c r="AA782" s="185"/>
      <c r="AB782" s="181"/>
      <c r="AC782" s="12"/>
      <c r="AD782" s="12"/>
      <c r="AE782" s="12"/>
      <c r="AF782" s="185"/>
      <c r="AG782" s="12"/>
      <c r="AH782" s="195"/>
      <c r="AI782" s="186"/>
      <c r="AJ782" s="187"/>
      <c r="AK782" s="187"/>
      <c r="AL782" s="188"/>
      <c r="AM782" s="188"/>
      <c r="AN782" s="188"/>
      <c r="AO782" s="188"/>
      <c r="AP782" s="188"/>
      <c r="AQ782" s="188"/>
      <c r="AR782" s="137"/>
      <c r="AS782" s="189"/>
      <c r="AT782" s="196"/>
      <c r="AU782" s="191"/>
      <c r="AV782" s="190"/>
      <c r="AW782" s="189"/>
      <c r="AX782" s="190"/>
      <c r="AY782" s="189"/>
      <c r="AZ782" s="192"/>
      <c r="BA782" s="192"/>
      <c r="BB782" s="190"/>
      <c r="BC782" s="197"/>
      <c r="BD782" s="197"/>
      <c r="BE782" s="190"/>
      <c r="BF782" s="192"/>
      <c r="BG782" s="192"/>
      <c r="BH782" s="10"/>
      <c r="BI782" s="10"/>
      <c r="BJ782" s="10"/>
      <c r="BK782" s="10"/>
      <c r="BL782" s="10"/>
      <c r="BM782" s="10"/>
      <c r="BN782" s="12"/>
      <c r="BO782" s="12"/>
    </row>
    <row r="783" spans="1:67" ht="13.5" customHeight="1" x14ac:dyDescent="0.35">
      <c r="A783" s="181"/>
      <c r="B783" s="194"/>
      <c r="C783" s="12"/>
      <c r="D783" s="12"/>
      <c r="E783" s="12"/>
      <c r="F783" s="12"/>
      <c r="G783" s="12"/>
      <c r="H783" s="131"/>
      <c r="I783" s="12"/>
      <c r="J783" s="12"/>
      <c r="K783" s="12"/>
      <c r="L783" s="12"/>
      <c r="M783" s="12"/>
      <c r="N783" s="54"/>
      <c r="O783" s="12"/>
      <c r="P783" s="12"/>
      <c r="Q783" s="12"/>
      <c r="R783" s="183"/>
      <c r="S783" s="183"/>
      <c r="T783" s="183"/>
      <c r="U783" s="183"/>
      <c r="V783" s="181"/>
      <c r="W783" s="184"/>
      <c r="X783" s="184"/>
      <c r="Y783" s="185"/>
      <c r="Z783" s="185"/>
      <c r="AA783" s="185"/>
      <c r="AB783" s="181"/>
      <c r="AC783" s="12"/>
      <c r="AD783" s="12"/>
      <c r="AE783" s="12"/>
      <c r="AF783" s="185"/>
      <c r="AG783" s="12"/>
      <c r="AH783" s="195"/>
      <c r="AI783" s="186"/>
      <c r="AJ783" s="187"/>
      <c r="AK783" s="187"/>
      <c r="AL783" s="188"/>
      <c r="AM783" s="188"/>
      <c r="AN783" s="188"/>
      <c r="AO783" s="188"/>
      <c r="AP783" s="188"/>
      <c r="AQ783" s="188"/>
      <c r="AR783" s="137"/>
      <c r="AS783" s="189"/>
      <c r="AT783" s="196"/>
      <c r="AU783" s="191"/>
      <c r="AV783" s="190"/>
      <c r="AW783" s="189"/>
      <c r="AX783" s="190"/>
      <c r="AY783" s="189"/>
      <c r="AZ783" s="192"/>
      <c r="BA783" s="192"/>
      <c r="BB783" s="190"/>
      <c r="BC783" s="197"/>
      <c r="BD783" s="197"/>
      <c r="BE783" s="190"/>
      <c r="BF783" s="192"/>
      <c r="BG783" s="192"/>
      <c r="BH783" s="10"/>
      <c r="BI783" s="10"/>
      <c r="BJ783" s="10"/>
      <c r="BK783" s="10"/>
      <c r="BL783" s="10"/>
      <c r="BM783" s="10"/>
      <c r="BN783" s="12"/>
      <c r="BO783" s="12"/>
    </row>
    <row r="784" spans="1:67" ht="13.5" customHeight="1" x14ac:dyDescent="0.35">
      <c r="A784" s="181"/>
      <c r="B784" s="194"/>
      <c r="C784" s="12"/>
      <c r="D784" s="12"/>
      <c r="E784" s="12"/>
      <c r="F784" s="12"/>
      <c r="G784" s="12"/>
      <c r="H784" s="131"/>
      <c r="I784" s="12"/>
      <c r="J784" s="12"/>
      <c r="K784" s="12"/>
      <c r="L784" s="12"/>
      <c r="M784" s="12"/>
      <c r="N784" s="54"/>
      <c r="O784" s="12"/>
      <c r="P784" s="12"/>
      <c r="Q784" s="12"/>
      <c r="R784" s="183"/>
      <c r="S784" s="183"/>
      <c r="T784" s="183"/>
      <c r="U784" s="183"/>
      <c r="V784" s="181"/>
      <c r="W784" s="184"/>
      <c r="X784" s="184"/>
      <c r="Y784" s="185"/>
      <c r="Z784" s="185"/>
      <c r="AA784" s="185"/>
      <c r="AB784" s="181"/>
      <c r="AC784" s="12"/>
      <c r="AD784" s="12"/>
      <c r="AE784" s="12"/>
      <c r="AF784" s="185"/>
      <c r="AG784" s="12"/>
      <c r="AH784" s="195"/>
      <c r="AI784" s="186"/>
      <c r="AJ784" s="187"/>
      <c r="AK784" s="187"/>
      <c r="AL784" s="188"/>
      <c r="AM784" s="188"/>
      <c r="AN784" s="188"/>
      <c r="AO784" s="188"/>
      <c r="AP784" s="188"/>
      <c r="AQ784" s="188"/>
      <c r="AR784" s="137"/>
      <c r="AS784" s="189"/>
      <c r="AT784" s="196"/>
      <c r="AU784" s="191"/>
      <c r="AV784" s="190"/>
      <c r="AW784" s="189"/>
      <c r="AX784" s="190"/>
      <c r="AY784" s="189"/>
      <c r="AZ784" s="192"/>
      <c r="BA784" s="192"/>
      <c r="BB784" s="190"/>
      <c r="BC784" s="197"/>
      <c r="BD784" s="197"/>
      <c r="BE784" s="190"/>
      <c r="BF784" s="192"/>
      <c r="BG784" s="192"/>
      <c r="BH784" s="10"/>
      <c r="BI784" s="10"/>
      <c r="BJ784" s="10"/>
      <c r="BK784" s="10"/>
      <c r="BL784" s="10"/>
      <c r="BM784" s="10"/>
      <c r="BN784" s="12"/>
      <c r="BO784" s="12"/>
    </row>
    <row r="785" spans="1:67" ht="13.5" customHeight="1" x14ac:dyDescent="0.35">
      <c r="A785" s="181"/>
      <c r="B785" s="194"/>
      <c r="C785" s="12"/>
      <c r="D785" s="12"/>
      <c r="E785" s="12"/>
      <c r="F785" s="12"/>
      <c r="G785" s="12"/>
      <c r="H785" s="131"/>
      <c r="I785" s="12"/>
      <c r="J785" s="12"/>
      <c r="K785" s="12"/>
      <c r="L785" s="12"/>
      <c r="M785" s="12"/>
      <c r="N785" s="54"/>
      <c r="O785" s="12"/>
      <c r="P785" s="12"/>
      <c r="Q785" s="12"/>
      <c r="R785" s="183"/>
      <c r="S785" s="183"/>
      <c r="T785" s="183"/>
      <c r="U785" s="183"/>
      <c r="V785" s="181"/>
      <c r="W785" s="184"/>
      <c r="X785" s="184"/>
      <c r="Y785" s="185"/>
      <c r="Z785" s="185"/>
      <c r="AA785" s="185"/>
      <c r="AB785" s="181"/>
      <c r="AC785" s="12"/>
      <c r="AD785" s="12"/>
      <c r="AE785" s="12"/>
      <c r="AF785" s="185"/>
      <c r="AG785" s="12"/>
      <c r="AH785" s="195"/>
      <c r="AI785" s="186"/>
      <c r="AJ785" s="187"/>
      <c r="AK785" s="187"/>
      <c r="AL785" s="188"/>
      <c r="AM785" s="188"/>
      <c r="AN785" s="188"/>
      <c r="AO785" s="188"/>
      <c r="AP785" s="188"/>
      <c r="AQ785" s="188"/>
      <c r="AR785" s="137"/>
      <c r="AS785" s="189"/>
      <c r="AT785" s="196"/>
      <c r="AU785" s="191"/>
      <c r="AV785" s="190"/>
      <c r="AW785" s="189"/>
      <c r="AX785" s="190"/>
      <c r="AY785" s="189"/>
      <c r="AZ785" s="192"/>
      <c r="BA785" s="192"/>
      <c r="BB785" s="190"/>
      <c r="BC785" s="197"/>
      <c r="BD785" s="197"/>
      <c r="BE785" s="190"/>
      <c r="BF785" s="192"/>
      <c r="BG785" s="192"/>
      <c r="BH785" s="10"/>
      <c r="BI785" s="10"/>
      <c r="BJ785" s="10"/>
      <c r="BK785" s="10"/>
      <c r="BL785" s="10"/>
      <c r="BM785" s="10"/>
      <c r="BN785" s="12"/>
      <c r="BO785" s="12"/>
    </row>
    <row r="786" spans="1:67" ht="13.5" customHeight="1" x14ac:dyDescent="0.35">
      <c r="A786" s="181"/>
      <c r="B786" s="194"/>
      <c r="C786" s="12"/>
      <c r="D786" s="12"/>
      <c r="E786" s="12"/>
      <c r="F786" s="12"/>
      <c r="G786" s="12"/>
      <c r="H786" s="131"/>
      <c r="I786" s="12"/>
      <c r="J786" s="12"/>
      <c r="K786" s="12"/>
      <c r="L786" s="12"/>
      <c r="M786" s="12"/>
      <c r="N786" s="54"/>
      <c r="O786" s="12"/>
      <c r="P786" s="12"/>
      <c r="Q786" s="12"/>
      <c r="R786" s="183"/>
      <c r="S786" s="183"/>
      <c r="T786" s="183"/>
      <c r="U786" s="183"/>
      <c r="V786" s="181"/>
      <c r="W786" s="184"/>
      <c r="X786" s="184"/>
      <c r="Y786" s="185"/>
      <c r="Z786" s="185"/>
      <c r="AA786" s="185"/>
      <c r="AB786" s="181"/>
      <c r="AC786" s="12"/>
      <c r="AD786" s="12"/>
      <c r="AE786" s="12"/>
      <c r="AF786" s="185"/>
      <c r="AG786" s="12"/>
      <c r="AH786" s="195"/>
      <c r="AI786" s="186"/>
      <c r="AJ786" s="187"/>
      <c r="AK786" s="187"/>
      <c r="AL786" s="188"/>
      <c r="AM786" s="188"/>
      <c r="AN786" s="188"/>
      <c r="AO786" s="188"/>
      <c r="AP786" s="188"/>
      <c r="AQ786" s="188"/>
      <c r="AR786" s="137"/>
      <c r="AS786" s="189"/>
      <c r="AT786" s="196"/>
      <c r="AU786" s="191"/>
      <c r="AV786" s="190"/>
      <c r="AW786" s="189"/>
      <c r="AX786" s="190"/>
      <c r="AY786" s="189"/>
      <c r="AZ786" s="192"/>
      <c r="BA786" s="192"/>
      <c r="BB786" s="190"/>
      <c r="BC786" s="197"/>
      <c r="BD786" s="197"/>
      <c r="BE786" s="190"/>
      <c r="BF786" s="192"/>
      <c r="BG786" s="192"/>
      <c r="BH786" s="10"/>
      <c r="BI786" s="10"/>
      <c r="BJ786" s="10"/>
      <c r="BK786" s="10"/>
      <c r="BL786" s="10"/>
      <c r="BM786" s="10"/>
      <c r="BN786" s="12"/>
      <c r="BO786" s="12"/>
    </row>
    <row r="787" spans="1:67" ht="13.5" customHeight="1" x14ac:dyDescent="0.35">
      <c r="A787" s="181"/>
      <c r="B787" s="194"/>
      <c r="C787" s="12"/>
      <c r="D787" s="12"/>
      <c r="E787" s="12"/>
      <c r="F787" s="12"/>
      <c r="G787" s="12"/>
      <c r="H787" s="131"/>
      <c r="I787" s="12"/>
      <c r="J787" s="12"/>
      <c r="K787" s="12"/>
      <c r="L787" s="12"/>
      <c r="M787" s="12"/>
      <c r="N787" s="54"/>
      <c r="O787" s="12"/>
      <c r="P787" s="12"/>
      <c r="Q787" s="12"/>
      <c r="R787" s="183"/>
      <c r="S787" s="183"/>
      <c r="T787" s="183"/>
      <c r="U787" s="183"/>
      <c r="V787" s="181"/>
      <c r="W787" s="184"/>
      <c r="X787" s="184"/>
      <c r="Y787" s="185"/>
      <c r="Z787" s="185"/>
      <c r="AA787" s="185"/>
      <c r="AB787" s="181"/>
      <c r="AC787" s="12"/>
      <c r="AD787" s="12"/>
      <c r="AE787" s="12"/>
      <c r="AF787" s="185"/>
      <c r="AG787" s="12"/>
      <c r="AH787" s="195"/>
      <c r="AI787" s="186"/>
      <c r="AJ787" s="187"/>
      <c r="AK787" s="187"/>
      <c r="AL787" s="188"/>
      <c r="AM787" s="188"/>
      <c r="AN787" s="188"/>
      <c r="AO787" s="188"/>
      <c r="AP787" s="188"/>
      <c r="AQ787" s="188"/>
      <c r="AR787" s="137"/>
      <c r="AS787" s="189"/>
      <c r="AT787" s="196"/>
      <c r="AU787" s="191"/>
      <c r="AV787" s="190"/>
      <c r="AW787" s="189"/>
      <c r="AX787" s="190"/>
      <c r="AY787" s="189"/>
      <c r="AZ787" s="192"/>
      <c r="BA787" s="192"/>
      <c r="BB787" s="190"/>
      <c r="BC787" s="197"/>
      <c r="BD787" s="197"/>
      <c r="BE787" s="190"/>
      <c r="BF787" s="192"/>
      <c r="BG787" s="192"/>
      <c r="BH787" s="10"/>
      <c r="BI787" s="10"/>
      <c r="BJ787" s="10"/>
      <c r="BK787" s="10"/>
      <c r="BL787" s="10"/>
      <c r="BM787" s="10"/>
      <c r="BN787" s="12"/>
      <c r="BO787" s="12"/>
    </row>
    <row r="788" spans="1:67" ht="13.5" customHeight="1" x14ac:dyDescent="0.35">
      <c r="A788" s="181"/>
      <c r="B788" s="194"/>
      <c r="C788" s="12"/>
      <c r="D788" s="12"/>
      <c r="E788" s="12"/>
      <c r="F788" s="12"/>
      <c r="G788" s="12"/>
      <c r="H788" s="131"/>
      <c r="I788" s="12"/>
      <c r="J788" s="12"/>
      <c r="K788" s="12"/>
      <c r="L788" s="12"/>
      <c r="M788" s="12"/>
      <c r="N788" s="54"/>
      <c r="O788" s="12"/>
      <c r="P788" s="12"/>
      <c r="Q788" s="12"/>
      <c r="R788" s="183"/>
      <c r="S788" s="183"/>
      <c r="T788" s="183"/>
      <c r="U788" s="183"/>
      <c r="V788" s="181"/>
      <c r="W788" s="184"/>
      <c r="X788" s="184"/>
      <c r="Y788" s="185"/>
      <c r="Z788" s="185"/>
      <c r="AA788" s="185"/>
      <c r="AB788" s="181"/>
      <c r="AC788" s="12"/>
      <c r="AD788" s="12"/>
      <c r="AE788" s="12"/>
      <c r="AF788" s="185"/>
      <c r="AG788" s="12"/>
      <c r="AH788" s="195"/>
      <c r="AI788" s="186"/>
      <c r="AJ788" s="187"/>
      <c r="AK788" s="187"/>
      <c r="AL788" s="188"/>
      <c r="AM788" s="188"/>
      <c r="AN788" s="188"/>
      <c r="AO788" s="188"/>
      <c r="AP788" s="188"/>
      <c r="AQ788" s="188"/>
      <c r="AR788" s="137"/>
      <c r="AS788" s="189"/>
      <c r="AT788" s="196"/>
      <c r="AU788" s="191"/>
      <c r="AV788" s="190"/>
      <c r="AW788" s="189"/>
      <c r="AX788" s="190"/>
      <c r="AY788" s="189"/>
      <c r="AZ788" s="192"/>
      <c r="BA788" s="192"/>
      <c r="BB788" s="190"/>
      <c r="BC788" s="197"/>
      <c r="BD788" s="197"/>
      <c r="BE788" s="190"/>
      <c r="BF788" s="192"/>
      <c r="BG788" s="192"/>
      <c r="BH788" s="10"/>
      <c r="BI788" s="10"/>
      <c r="BJ788" s="10"/>
      <c r="BK788" s="10"/>
      <c r="BL788" s="10"/>
      <c r="BM788" s="10"/>
      <c r="BN788" s="12"/>
      <c r="BO788" s="12"/>
    </row>
    <row r="789" spans="1:67" ht="13.5" customHeight="1" x14ac:dyDescent="0.35">
      <c r="A789" s="181"/>
      <c r="B789" s="194"/>
      <c r="C789" s="12"/>
      <c r="D789" s="12"/>
      <c r="E789" s="12"/>
      <c r="F789" s="12"/>
      <c r="G789" s="12"/>
      <c r="H789" s="131"/>
      <c r="I789" s="12"/>
      <c r="J789" s="12"/>
      <c r="K789" s="12"/>
      <c r="L789" s="12"/>
      <c r="M789" s="12"/>
      <c r="N789" s="54"/>
      <c r="O789" s="12"/>
      <c r="P789" s="12"/>
      <c r="Q789" s="12"/>
      <c r="R789" s="183"/>
      <c r="S789" s="183"/>
      <c r="T789" s="183"/>
      <c r="U789" s="183"/>
      <c r="V789" s="181"/>
      <c r="W789" s="184"/>
      <c r="X789" s="184"/>
      <c r="Y789" s="185"/>
      <c r="Z789" s="185"/>
      <c r="AA789" s="185"/>
      <c r="AB789" s="181"/>
      <c r="AC789" s="12"/>
      <c r="AD789" s="12"/>
      <c r="AE789" s="12"/>
      <c r="AF789" s="185"/>
      <c r="AG789" s="12"/>
      <c r="AH789" s="195"/>
      <c r="AI789" s="186"/>
      <c r="AJ789" s="187"/>
      <c r="AK789" s="187"/>
      <c r="AL789" s="188"/>
      <c r="AM789" s="188"/>
      <c r="AN789" s="188"/>
      <c r="AO789" s="188"/>
      <c r="AP789" s="188"/>
      <c r="AQ789" s="188"/>
      <c r="AR789" s="137"/>
      <c r="AS789" s="189"/>
      <c r="AT789" s="196"/>
      <c r="AU789" s="191"/>
      <c r="AV789" s="190"/>
      <c r="AW789" s="189"/>
      <c r="AX789" s="190"/>
      <c r="AY789" s="189"/>
      <c r="AZ789" s="192"/>
      <c r="BA789" s="192"/>
      <c r="BB789" s="190"/>
      <c r="BC789" s="197"/>
      <c r="BD789" s="197"/>
      <c r="BE789" s="190"/>
      <c r="BF789" s="192"/>
      <c r="BG789" s="192"/>
      <c r="BH789" s="10"/>
      <c r="BI789" s="10"/>
      <c r="BJ789" s="10"/>
      <c r="BK789" s="10"/>
      <c r="BL789" s="10"/>
      <c r="BM789" s="10"/>
      <c r="BN789" s="12"/>
      <c r="BO789" s="12"/>
    </row>
    <row r="790" spans="1:67" ht="13.5" customHeight="1" x14ac:dyDescent="0.35">
      <c r="A790" s="181"/>
      <c r="B790" s="194"/>
      <c r="C790" s="12"/>
      <c r="D790" s="12"/>
      <c r="E790" s="12"/>
      <c r="F790" s="12"/>
      <c r="G790" s="12"/>
      <c r="H790" s="131"/>
      <c r="I790" s="12"/>
      <c r="J790" s="12"/>
      <c r="K790" s="12"/>
      <c r="L790" s="12"/>
      <c r="M790" s="12"/>
      <c r="N790" s="54"/>
      <c r="O790" s="12"/>
      <c r="P790" s="12"/>
      <c r="Q790" s="12"/>
      <c r="R790" s="183"/>
      <c r="S790" s="183"/>
      <c r="T790" s="183"/>
      <c r="U790" s="183"/>
      <c r="V790" s="181"/>
      <c r="W790" s="184"/>
      <c r="X790" s="184"/>
      <c r="Y790" s="185"/>
      <c r="Z790" s="185"/>
      <c r="AA790" s="185"/>
      <c r="AB790" s="181"/>
      <c r="AC790" s="12"/>
      <c r="AD790" s="12"/>
      <c r="AE790" s="12"/>
      <c r="AF790" s="185"/>
      <c r="AG790" s="12"/>
      <c r="AH790" s="195"/>
      <c r="AI790" s="186"/>
      <c r="AJ790" s="187"/>
      <c r="AK790" s="187"/>
      <c r="AL790" s="188"/>
      <c r="AM790" s="188"/>
      <c r="AN790" s="188"/>
      <c r="AO790" s="188"/>
      <c r="AP790" s="188"/>
      <c r="AQ790" s="188"/>
      <c r="AR790" s="137"/>
      <c r="AS790" s="189"/>
      <c r="AT790" s="196"/>
      <c r="AU790" s="191"/>
      <c r="AV790" s="190"/>
      <c r="AW790" s="189"/>
      <c r="AX790" s="190"/>
      <c r="AY790" s="189"/>
      <c r="AZ790" s="192"/>
      <c r="BA790" s="192"/>
      <c r="BB790" s="190"/>
      <c r="BC790" s="197"/>
      <c r="BD790" s="197"/>
      <c r="BE790" s="190"/>
      <c r="BF790" s="192"/>
      <c r="BG790" s="192"/>
      <c r="BH790" s="10"/>
      <c r="BI790" s="10"/>
      <c r="BJ790" s="10"/>
      <c r="BK790" s="10"/>
      <c r="BL790" s="10"/>
      <c r="BM790" s="10"/>
      <c r="BN790" s="12"/>
      <c r="BO790" s="12"/>
    </row>
    <row r="791" spans="1:67" ht="13.5" customHeight="1" x14ac:dyDescent="0.35">
      <c r="A791" s="181"/>
      <c r="B791" s="194"/>
      <c r="C791" s="12"/>
      <c r="D791" s="12"/>
      <c r="E791" s="12"/>
      <c r="F791" s="12"/>
      <c r="G791" s="12"/>
      <c r="H791" s="131"/>
      <c r="I791" s="12"/>
      <c r="J791" s="12"/>
      <c r="K791" s="12"/>
      <c r="L791" s="12"/>
      <c r="M791" s="12"/>
      <c r="N791" s="54"/>
      <c r="O791" s="12"/>
      <c r="P791" s="12"/>
      <c r="Q791" s="12"/>
      <c r="R791" s="183"/>
      <c r="S791" s="183"/>
      <c r="T791" s="183"/>
      <c r="U791" s="183"/>
      <c r="V791" s="181"/>
      <c r="W791" s="184"/>
      <c r="X791" s="184"/>
      <c r="Y791" s="185"/>
      <c r="Z791" s="185"/>
      <c r="AA791" s="185"/>
      <c r="AB791" s="181"/>
      <c r="AC791" s="12"/>
      <c r="AD791" s="12"/>
      <c r="AE791" s="12"/>
      <c r="AF791" s="185"/>
      <c r="AG791" s="12"/>
      <c r="AH791" s="195"/>
      <c r="AI791" s="186"/>
      <c r="AJ791" s="187"/>
      <c r="AK791" s="187"/>
      <c r="AL791" s="188"/>
      <c r="AM791" s="188"/>
      <c r="AN791" s="188"/>
      <c r="AO791" s="188"/>
      <c r="AP791" s="188"/>
      <c r="AQ791" s="188"/>
      <c r="AR791" s="137"/>
      <c r="AS791" s="189"/>
      <c r="AT791" s="196"/>
      <c r="AU791" s="191"/>
      <c r="AV791" s="190"/>
      <c r="AW791" s="189"/>
      <c r="AX791" s="190"/>
      <c r="AY791" s="189"/>
      <c r="AZ791" s="192"/>
      <c r="BA791" s="192"/>
      <c r="BB791" s="190"/>
      <c r="BC791" s="197"/>
      <c r="BD791" s="197"/>
      <c r="BE791" s="190"/>
      <c r="BF791" s="192"/>
      <c r="BG791" s="192"/>
      <c r="BH791" s="10"/>
      <c r="BI791" s="10"/>
      <c r="BJ791" s="10"/>
      <c r="BK791" s="10"/>
      <c r="BL791" s="10"/>
      <c r="BM791" s="10"/>
      <c r="BN791" s="12"/>
      <c r="BO791" s="12"/>
    </row>
    <row r="792" spans="1:67" ht="13.5" customHeight="1" x14ac:dyDescent="0.35">
      <c r="A792" s="181"/>
      <c r="B792" s="194"/>
      <c r="C792" s="12"/>
      <c r="D792" s="12"/>
      <c r="E792" s="12"/>
      <c r="F792" s="12"/>
      <c r="G792" s="12"/>
      <c r="H792" s="131"/>
      <c r="I792" s="12"/>
      <c r="J792" s="12"/>
      <c r="K792" s="12"/>
      <c r="L792" s="12"/>
      <c r="M792" s="12"/>
      <c r="N792" s="54"/>
      <c r="O792" s="12"/>
      <c r="P792" s="12"/>
      <c r="Q792" s="12"/>
      <c r="R792" s="183"/>
      <c r="S792" s="183"/>
      <c r="T792" s="183"/>
      <c r="U792" s="183"/>
      <c r="V792" s="181"/>
      <c r="W792" s="184"/>
      <c r="X792" s="184"/>
      <c r="Y792" s="185"/>
      <c r="Z792" s="185"/>
      <c r="AA792" s="185"/>
      <c r="AB792" s="181"/>
      <c r="AC792" s="12"/>
      <c r="AD792" s="12"/>
      <c r="AE792" s="12"/>
      <c r="AF792" s="185"/>
      <c r="AG792" s="12"/>
      <c r="AH792" s="195"/>
      <c r="AI792" s="186"/>
      <c r="AJ792" s="187"/>
      <c r="AK792" s="187"/>
      <c r="AL792" s="188"/>
      <c r="AM792" s="188"/>
      <c r="AN792" s="188"/>
      <c r="AO792" s="188"/>
      <c r="AP792" s="188"/>
      <c r="AQ792" s="188"/>
      <c r="AR792" s="137"/>
      <c r="AS792" s="189"/>
      <c r="AT792" s="196"/>
      <c r="AU792" s="191"/>
      <c r="AV792" s="190"/>
      <c r="AW792" s="189"/>
      <c r="AX792" s="190"/>
      <c r="AY792" s="189"/>
      <c r="AZ792" s="192"/>
      <c r="BA792" s="192"/>
      <c r="BB792" s="190"/>
      <c r="BC792" s="197"/>
      <c r="BD792" s="197"/>
      <c r="BE792" s="190"/>
      <c r="BF792" s="192"/>
      <c r="BG792" s="192"/>
      <c r="BH792" s="10"/>
      <c r="BI792" s="10"/>
      <c r="BJ792" s="10"/>
      <c r="BK792" s="10"/>
      <c r="BL792" s="10"/>
      <c r="BM792" s="10"/>
      <c r="BN792" s="12"/>
      <c r="BO792" s="12"/>
    </row>
    <row r="793" spans="1:67" ht="13.5" customHeight="1" x14ac:dyDescent="0.35">
      <c r="A793" s="181"/>
      <c r="B793" s="194"/>
      <c r="C793" s="12"/>
      <c r="D793" s="12"/>
      <c r="E793" s="12"/>
      <c r="F793" s="12"/>
      <c r="G793" s="12"/>
      <c r="H793" s="131"/>
      <c r="I793" s="12"/>
      <c r="J793" s="12"/>
      <c r="K793" s="12"/>
      <c r="L793" s="12"/>
      <c r="M793" s="12"/>
      <c r="N793" s="54"/>
      <c r="O793" s="12"/>
      <c r="P793" s="12"/>
      <c r="Q793" s="12"/>
      <c r="R793" s="183"/>
      <c r="S793" s="183"/>
      <c r="T793" s="183"/>
      <c r="U793" s="183"/>
      <c r="V793" s="181"/>
      <c r="W793" s="184"/>
      <c r="X793" s="184"/>
      <c r="Y793" s="185"/>
      <c r="Z793" s="185"/>
      <c r="AA793" s="185"/>
      <c r="AB793" s="181"/>
      <c r="AC793" s="12"/>
      <c r="AD793" s="12"/>
      <c r="AE793" s="12"/>
      <c r="AF793" s="185"/>
      <c r="AG793" s="12"/>
      <c r="AH793" s="195"/>
      <c r="AI793" s="186"/>
      <c r="AJ793" s="187"/>
      <c r="AK793" s="187"/>
      <c r="AL793" s="188"/>
      <c r="AM793" s="188"/>
      <c r="AN793" s="188"/>
      <c r="AO793" s="188"/>
      <c r="AP793" s="188"/>
      <c r="AQ793" s="188"/>
      <c r="AR793" s="137"/>
      <c r="AS793" s="189"/>
      <c r="AT793" s="196"/>
      <c r="AU793" s="191"/>
      <c r="AV793" s="190"/>
      <c r="AW793" s="189"/>
      <c r="AX793" s="190"/>
      <c r="AY793" s="189"/>
      <c r="AZ793" s="192"/>
      <c r="BA793" s="192"/>
      <c r="BB793" s="190"/>
      <c r="BC793" s="197"/>
      <c r="BD793" s="197"/>
      <c r="BE793" s="190"/>
      <c r="BF793" s="192"/>
      <c r="BG793" s="192"/>
      <c r="BH793" s="10"/>
      <c r="BI793" s="10"/>
      <c r="BJ793" s="10"/>
      <c r="BK793" s="10"/>
      <c r="BL793" s="10"/>
      <c r="BM793" s="10"/>
      <c r="BN793" s="12"/>
      <c r="BO793" s="12"/>
    </row>
    <row r="794" spans="1:67" ht="13.5" customHeight="1" x14ac:dyDescent="0.35">
      <c r="A794" s="181"/>
      <c r="B794" s="194"/>
      <c r="C794" s="12"/>
      <c r="D794" s="12"/>
      <c r="E794" s="12"/>
      <c r="F794" s="12"/>
      <c r="G794" s="12"/>
      <c r="H794" s="131"/>
      <c r="I794" s="12"/>
      <c r="J794" s="12"/>
      <c r="K794" s="12"/>
      <c r="L794" s="12"/>
      <c r="M794" s="12"/>
      <c r="N794" s="54"/>
      <c r="O794" s="12"/>
      <c r="P794" s="12"/>
      <c r="Q794" s="12"/>
      <c r="R794" s="183"/>
      <c r="S794" s="183"/>
      <c r="T794" s="183"/>
      <c r="U794" s="183"/>
      <c r="V794" s="181"/>
      <c r="W794" s="184"/>
      <c r="X794" s="184"/>
      <c r="Y794" s="185"/>
      <c r="Z794" s="185"/>
      <c r="AA794" s="185"/>
      <c r="AB794" s="181"/>
      <c r="AC794" s="12"/>
      <c r="AD794" s="12"/>
      <c r="AE794" s="12"/>
      <c r="AF794" s="185"/>
      <c r="AG794" s="12"/>
      <c r="AH794" s="195"/>
      <c r="AI794" s="186"/>
      <c r="AJ794" s="187"/>
      <c r="AK794" s="187"/>
      <c r="AL794" s="188"/>
      <c r="AM794" s="188"/>
      <c r="AN794" s="188"/>
      <c r="AO794" s="188"/>
      <c r="AP794" s="188"/>
      <c r="AQ794" s="188"/>
      <c r="AR794" s="137"/>
      <c r="AS794" s="189"/>
      <c r="AT794" s="196"/>
      <c r="AU794" s="191"/>
      <c r="AV794" s="190"/>
      <c r="AW794" s="189"/>
      <c r="AX794" s="190"/>
      <c r="AY794" s="189"/>
      <c r="AZ794" s="192"/>
      <c r="BA794" s="192"/>
      <c r="BB794" s="190"/>
      <c r="BC794" s="197"/>
      <c r="BD794" s="197"/>
      <c r="BE794" s="190"/>
      <c r="BF794" s="192"/>
      <c r="BG794" s="192"/>
      <c r="BH794" s="10"/>
      <c r="BI794" s="10"/>
      <c r="BJ794" s="10"/>
      <c r="BK794" s="10"/>
      <c r="BL794" s="10"/>
      <c r="BM794" s="10"/>
      <c r="BN794" s="12"/>
      <c r="BO794" s="12"/>
    </row>
    <row r="795" spans="1:67" ht="13.5" customHeight="1" x14ac:dyDescent="0.35">
      <c r="A795" s="181"/>
      <c r="B795" s="194"/>
      <c r="C795" s="12"/>
      <c r="D795" s="12"/>
      <c r="E795" s="12"/>
      <c r="F795" s="12"/>
      <c r="G795" s="12"/>
      <c r="H795" s="131"/>
      <c r="I795" s="12"/>
      <c r="J795" s="12"/>
      <c r="K795" s="12"/>
      <c r="L795" s="12"/>
      <c r="M795" s="12"/>
      <c r="N795" s="54"/>
      <c r="O795" s="12"/>
      <c r="P795" s="12"/>
      <c r="Q795" s="12"/>
      <c r="R795" s="183"/>
      <c r="S795" s="183"/>
      <c r="T795" s="183"/>
      <c r="U795" s="183"/>
      <c r="V795" s="181"/>
      <c r="W795" s="184"/>
      <c r="X795" s="184"/>
      <c r="Y795" s="185"/>
      <c r="Z795" s="185"/>
      <c r="AA795" s="185"/>
      <c r="AB795" s="181"/>
      <c r="AC795" s="12"/>
      <c r="AD795" s="12"/>
      <c r="AE795" s="12"/>
      <c r="AF795" s="185"/>
      <c r="AG795" s="12"/>
      <c r="AH795" s="195"/>
      <c r="AI795" s="186"/>
      <c r="AJ795" s="187"/>
      <c r="AK795" s="187"/>
      <c r="AL795" s="188"/>
      <c r="AM795" s="188"/>
      <c r="AN795" s="188"/>
      <c r="AO795" s="188"/>
      <c r="AP795" s="188"/>
      <c r="AQ795" s="188"/>
      <c r="AR795" s="137"/>
      <c r="AS795" s="189"/>
      <c r="AT795" s="196"/>
      <c r="AU795" s="191"/>
      <c r="AV795" s="190"/>
      <c r="AW795" s="189"/>
      <c r="AX795" s="190"/>
      <c r="AY795" s="189"/>
      <c r="AZ795" s="192"/>
      <c r="BA795" s="192"/>
      <c r="BB795" s="190"/>
      <c r="BC795" s="197"/>
      <c r="BD795" s="197"/>
      <c r="BE795" s="190"/>
      <c r="BF795" s="192"/>
      <c r="BG795" s="192"/>
      <c r="BH795" s="10"/>
      <c r="BI795" s="10"/>
      <c r="BJ795" s="10"/>
      <c r="BK795" s="10"/>
      <c r="BL795" s="10"/>
      <c r="BM795" s="10"/>
      <c r="BN795" s="12"/>
      <c r="BO795" s="12"/>
    </row>
    <row r="796" spans="1:67" ht="13.5" customHeight="1" x14ac:dyDescent="0.35">
      <c r="A796" s="181"/>
      <c r="B796" s="194"/>
      <c r="C796" s="12"/>
      <c r="D796" s="12"/>
      <c r="E796" s="12"/>
      <c r="F796" s="12"/>
      <c r="G796" s="12"/>
      <c r="H796" s="131"/>
      <c r="I796" s="12"/>
      <c r="J796" s="12"/>
      <c r="K796" s="12"/>
      <c r="L796" s="12"/>
      <c r="M796" s="12"/>
      <c r="N796" s="54"/>
      <c r="O796" s="12"/>
      <c r="P796" s="12"/>
      <c r="Q796" s="12"/>
      <c r="R796" s="183"/>
      <c r="S796" s="183"/>
      <c r="T796" s="183"/>
      <c r="U796" s="183"/>
      <c r="V796" s="181"/>
      <c r="W796" s="184"/>
      <c r="X796" s="184"/>
      <c r="Y796" s="185"/>
      <c r="Z796" s="185"/>
      <c r="AA796" s="185"/>
      <c r="AB796" s="181"/>
      <c r="AC796" s="12"/>
      <c r="AD796" s="12"/>
      <c r="AE796" s="12"/>
      <c r="AF796" s="185"/>
      <c r="AG796" s="12"/>
      <c r="AH796" s="195"/>
      <c r="AI796" s="186"/>
      <c r="AJ796" s="187"/>
      <c r="AK796" s="187"/>
      <c r="AL796" s="188"/>
      <c r="AM796" s="188"/>
      <c r="AN796" s="188"/>
      <c r="AO796" s="188"/>
      <c r="AP796" s="188"/>
      <c r="AQ796" s="188"/>
      <c r="AR796" s="137"/>
      <c r="AS796" s="189"/>
      <c r="AT796" s="196"/>
      <c r="AU796" s="191"/>
      <c r="AV796" s="190"/>
      <c r="AW796" s="189"/>
      <c r="AX796" s="190"/>
      <c r="AY796" s="189"/>
      <c r="AZ796" s="192"/>
      <c r="BA796" s="192"/>
      <c r="BB796" s="190"/>
      <c r="BC796" s="197"/>
      <c r="BD796" s="197"/>
      <c r="BE796" s="190"/>
      <c r="BF796" s="192"/>
      <c r="BG796" s="192"/>
      <c r="BH796" s="10"/>
      <c r="BI796" s="10"/>
      <c r="BJ796" s="10"/>
      <c r="BK796" s="10"/>
      <c r="BL796" s="10"/>
      <c r="BM796" s="10"/>
      <c r="BN796" s="12"/>
      <c r="BO796" s="12"/>
    </row>
    <row r="797" spans="1:67" ht="13.5" customHeight="1" x14ac:dyDescent="0.35">
      <c r="A797" s="181"/>
      <c r="B797" s="194"/>
      <c r="C797" s="12"/>
      <c r="D797" s="12"/>
      <c r="E797" s="12"/>
      <c r="F797" s="12"/>
      <c r="G797" s="12"/>
      <c r="H797" s="131"/>
      <c r="I797" s="12"/>
      <c r="J797" s="12"/>
      <c r="K797" s="12"/>
      <c r="L797" s="12"/>
      <c r="M797" s="12"/>
      <c r="N797" s="54"/>
      <c r="O797" s="12"/>
      <c r="P797" s="12"/>
      <c r="Q797" s="12"/>
      <c r="R797" s="183"/>
      <c r="S797" s="183"/>
      <c r="T797" s="183"/>
      <c r="U797" s="183"/>
      <c r="V797" s="181"/>
      <c r="W797" s="184"/>
      <c r="X797" s="184"/>
      <c r="Y797" s="185"/>
      <c r="Z797" s="185"/>
      <c r="AA797" s="185"/>
      <c r="AB797" s="181"/>
      <c r="AC797" s="12"/>
      <c r="AD797" s="12"/>
      <c r="AE797" s="12"/>
      <c r="AF797" s="185"/>
      <c r="AG797" s="12"/>
      <c r="AH797" s="195"/>
      <c r="AI797" s="186"/>
      <c r="AJ797" s="187"/>
      <c r="AK797" s="187"/>
      <c r="AL797" s="188"/>
      <c r="AM797" s="188"/>
      <c r="AN797" s="188"/>
      <c r="AO797" s="188"/>
      <c r="AP797" s="188"/>
      <c r="AQ797" s="188"/>
      <c r="AR797" s="137"/>
      <c r="AS797" s="189"/>
      <c r="AT797" s="196"/>
      <c r="AU797" s="191"/>
      <c r="AV797" s="190"/>
      <c r="AW797" s="189"/>
      <c r="AX797" s="190"/>
      <c r="AY797" s="189"/>
      <c r="AZ797" s="192"/>
      <c r="BA797" s="192"/>
      <c r="BB797" s="190"/>
      <c r="BC797" s="197"/>
      <c r="BD797" s="197"/>
      <c r="BE797" s="190"/>
      <c r="BF797" s="192"/>
      <c r="BG797" s="192"/>
      <c r="BH797" s="10"/>
      <c r="BI797" s="10"/>
      <c r="BJ797" s="10"/>
      <c r="BK797" s="10"/>
      <c r="BL797" s="10"/>
      <c r="BM797" s="10"/>
      <c r="BN797" s="12"/>
      <c r="BO797" s="12"/>
    </row>
    <row r="798" spans="1:67" ht="13.5" customHeight="1" x14ac:dyDescent="0.35">
      <c r="A798" s="181"/>
      <c r="B798" s="194"/>
      <c r="C798" s="12"/>
      <c r="D798" s="12"/>
      <c r="E798" s="12"/>
      <c r="F798" s="12"/>
      <c r="G798" s="12"/>
      <c r="H798" s="131"/>
      <c r="I798" s="12"/>
      <c r="J798" s="12"/>
      <c r="K798" s="12"/>
      <c r="L798" s="12"/>
      <c r="M798" s="12"/>
      <c r="N798" s="54"/>
      <c r="O798" s="12"/>
      <c r="P798" s="12"/>
      <c r="Q798" s="12"/>
      <c r="R798" s="183"/>
      <c r="S798" s="183"/>
      <c r="T798" s="183"/>
      <c r="U798" s="183"/>
      <c r="V798" s="181"/>
      <c r="W798" s="184"/>
      <c r="X798" s="184"/>
      <c r="Y798" s="185"/>
      <c r="Z798" s="185"/>
      <c r="AA798" s="185"/>
      <c r="AB798" s="181"/>
      <c r="AC798" s="12"/>
      <c r="AD798" s="12"/>
      <c r="AE798" s="12"/>
      <c r="AF798" s="185"/>
      <c r="AG798" s="12"/>
      <c r="AH798" s="195"/>
      <c r="AI798" s="186"/>
      <c r="AJ798" s="187"/>
      <c r="AK798" s="187"/>
      <c r="AL798" s="188"/>
      <c r="AM798" s="188"/>
      <c r="AN798" s="188"/>
      <c r="AO798" s="188"/>
      <c r="AP798" s="188"/>
      <c r="AQ798" s="188"/>
      <c r="AR798" s="137"/>
      <c r="AS798" s="189"/>
      <c r="AT798" s="196"/>
      <c r="AU798" s="191"/>
      <c r="AV798" s="190"/>
      <c r="AW798" s="189"/>
      <c r="AX798" s="190"/>
      <c r="AY798" s="189"/>
      <c r="AZ798" s="192"/>
      <c r="BA798" s="192"/>
      <c r="BB798" s="190"/>
      <c r="BC798" s="197"/>
      <c r="BD798" s="197"/>
      <c r="BE798" s="190"/>
      <c r="BF798" s="192"/>
      <c r="BG798" s="192"/>
      <c r="BH798" s="10"/>
      <c r="BI798" s="10"/>
      <c r="BJ798" s="10"/>
      <c r="BK798" s="10"/>
      <c r="BL798" s="10"/>
      <c r="BM798" s="10"/>
      <c r="BN798" s="12"/>
      <c r="BO798" s="12"/>
    </row>
    <row r="799" spans="1:67" ht="13.5" customHeight="1" x14ac:dyDescent="0.35">
      <c r="A799" s="181"/>
      <c r="B799" s="194"/>
      <c r="C799" s="12"/>
      <c r="D799" s="12"/>
      <c r="E799" s="12"/>
      <c r="F799" s="12"/>
      <c r="G799" s="12"/>
      <c r="H799" s="131"/>
      <c r="I799" s="12"/>
      <c r="J799" s="12"/>
      <c r="K799" s="12"/>
      <c r="L799" s="12"/>
      <c r="M799" s="12"/>
      <c r="N799" s="54"/>
      <c r="O799" s="12"/>
      <c r="P799" s="12"/>
      <c r="Q799" s="12"/>
      <c r="R799" s="183"/>
      <c r="S799" s="183"/>
      <c r="T799" s="183"/>
      <c r="U799" s="183"/>
      <c r="V799" s="181"/>
      <c r="W799" s="184"/>
      <c r="X799" s="184"/>
      <c r="Y799" s="185"/>
      <c r="Z799" s="185"/>
      <c r="AA799" s="185"/>
      <c r="AB799" s="181"/>
      <c r="AC799" s="12"/>
      <c r="AD799" s="12"/>
      <c r="AE799" s="12"/>
      <c r="AF799" s="185"/>
      <c r="AG799" s="12"/>
      <c r="AH799" s="195"/>
      <c r="AI799" s="186"/>
      <c r="AJ799" s="187"/>
      <c r="AK799" s="187"/>
      <c r="AL799" s="188"/>
      <c r="AM799" s="188"/>
      <c r="AN799" s="188"/>
      <c r="AO799" s="188"/>
      <c r="AP799" s="188"/>
      <c r="AQ799" s="188"/>
      <c r="AR799" s="137"/>
      <c r="AS799" s="189"/>
      <c r="AT799" s="196"/>
      <c r="AU799" s="191"/>
      <c r="AV799" s="190"/>
      <c r="AW799" s="189"/>
      <c r="AX799" s="190"/>
      <c r="AY799" s="189"/>
      <c r="AZ799" s="192"/>
      <c r="BA799" s="192"/>
      <c r="BB799" s="190"/>
      <c r="BC799" s="197"/>
      <c r="BD799" s="197"/>
      <c r="BE799" s="190"/>
      <c r="BF799" s="192"/>
      <c r="BG799" s="192"/>
      <c r="BH799" s="10"/>
      <c r="BI799" s="10"/>
      <c r="BJ799" s="10"/>
      <c r="BK799" s="10"/>
      <c r="BL799" s="10"/>
      <c r="BM799" s="10"/>
      <c r="BN799" s="12"/>
      <c r="BO799" s="12"/>
    </row>
    <row r="800" spans="1:67" ht="13.5" customHeight="1" x14ac:dyDescent="0.35">
      <c r="A800" s="181"/>
      <c r="B800" s="194"/>
      <c r="C800" s="12"/>
      <c r="D800" s="12"/>
      <c r="E800" s="12"/>
      <c r="F800" s="12"/>
      <c r="G800" s="12"/>
      <c r="H800" s="131"/>
      <c r="I800" s="12"/>
      <c r="J800" s="12"/>
      <c r="K800" s="12"/>
      <c r="L800" s="12"/>
      <c r="M800" s="12"/>
      <c r="N800" s="54"/>
      <c r="O800" s="12"/>
      <c r="P800" s="12"/>
      <c r="Q800" s="12"/>
      <c r="R800" s="183"/>
      <c r="S800" s="183"/>
      <c r="T800" s="183"/>
      <c r="U800" s="183"/>
      <c r="V800" s="181"/>
      <c r="W800" s="184"/>
      <c r="X800" s="184"/>
      <c r="Y800" s="185"/>
      <c r="Z800" s="185"/>
      <c r="AA800" s="185"/>
      <c r="AB800" s="181"/>
      <c r="AC800" s="12"/>
      <c r="AD800" s="12"/>
      <c r="AE800" s="12"/>
      <c r="AF800" s="185"/>
      <c r="AG800" s="12"/>
      <c r="AH800" s="195"/>
      <c r="AI800" s="186"/>
      <c r="AJ800" s="187"/>
      <c r="AK800" s="187"/>
      <c r="AL800" s="188"/>
      <c r="AM800" s="188"/>
      <c r="AN800" s="188"/>
      <c r="AO800" s="188"/>
      <c r="AP800" s="188"/>
      <c r="AQ800" s="188"/>
      <c r="AR800" s="137"/>
      <c r="AS800" s="189"/>
      <c r="AT800" s="196"/>
      <c r="AU800" s="191"/>
      <c r="AV800" s="190"/>
      <c r="AW800" s="189"/>
      <c r="AX800" s="190"/>
      <c r="AY800" s="189"/>
      <c r="AZ800" s="192"/>
      <c r="BA800" s="192"/>
      <c r="BB800" s="190"/>
      <c r="BC800" s="197"/>
      <c r="BD800" s="197"/>
      <c r="BE800" s="190"/>
      <c r="BF800" s="192"/>
      <c r="BG800" s="192"/>
      <c r="BH800" s="10"/>
      <c r="BI800" s="10"/>
      <c r="BJ800" s="10"/>
      <c r="BK800" s="10"/>
      <c r="BL800" s="10"/>
      <c r="BM800" s="10"/>
      <c r="BN800" s="12"/>
      <c r="BO800" s="12"/>
    </row>
    <row r="801" spans="1:67" ht="13.5" customHeight="1" x14ac:dyDescent="0.35">
      <c r="A801" s="181"/>
      <c r="B801" s="194"/>
      <c r="C801" s="12"/>
      <c r="D801" s="12"/>
      <c r="E801" s="12"/>
      <c r="F801" s="12"/>
      <c r="G801" s="12"/>
      <c r="H801" s="131"/>
      <c r="I801" s="12"/>
      <c r="J801" s="12"/>
      <c r="K801" s="12"/>
      <c r="L801" s="12"/>
      <c r="M801" s="12"/>
      <c r="N801" s="54"/>
      <c r="O801" s="12"/>
      <c r="P801" s="12"/>
      <c r="Q801" s="12"/>
      <c r="R801" s="183"/>
      <c r="S801" s="183"/>
      <c r="T801" s="183"/>
      <c r="U801" s="183"/>
      <c r="V801" s="181"/>
      <c r="W801" s="184"/>
      <c r="X801" s="184"/>
      <c r="Y801" s="185"/>
      <c r="Z801" s="185"/>
      <c r="AA801" s="185"/>
      <c r="AB801" s="181"/>
      <c r="AC801" s="12"/>
      <c r="AD801" s="12"/>
      <c r="AE801" s="12"/>
      <c r="AF801" s="185"/>
      <c r="AG801" s="12"/>
      <c r="AH801" s="195"/>
      <c r="AI801" s="186"/>
      <c r="AJ801" s="187"/>
      <c r="AK801" s="187"/>
      <c r="AL801" s="188"/>
      <c r="AM801" s="188"/>
      <c r="AN801" s="188"/>
      <c r="AO801" s="188"/>
      <c r="AP801" s="188"/>
      <c r="AQ801" s="188"/>
      <c r="AR801" s="137"/>
      <c r="AS801" s="189"/>
      <c r="AT801" s="196"/>
      <c r="AU801" s="191"/>
      <c r="AV801" s="190"/>
      <c r="AW801" s="189"/>
      <c r="AX801" s="190"/>
      <c r="AY801" s="189"/>
      <c r="AZ801" s="192"/>
      <c r="BA801" s="192"/>
      <c r="BB801" s="190"/>
      <c r="BC801" s="197"/>
      <c r="BD801" s="197"/>
      <c r="BE801" s="190"/>
      <c r="BF801" s="192"/>
      <c r="BG801" s="192"/>
      <c r="BH801" s="10"/>
      <c r="BI801" s="10"/>
      <c r="BJ801" s="10"/>
      <c r="BK801" s="10"/>
      <c r="BL801" s="10"/>
      <c r="BM801" s="10"/>
      <c r="BN801" s="12"/>
      <c r="BO801" s="12"/>
    </row>
    <row r="802" spans="1:67" ht="13.5" customHeight="1" x14ac:dyDescent="0.35">
      <c r="A802" s="181"/>
      <c r="B802" s="194"/>
      <c r="C802" s="12"/>
      <c r="D802" s="12"/>
      <c r="E802" s="12"/>
      <c r="F802" s="12"/>
      <c r="G802" s="12"/>
      <c r="H802" s="131"/>
      <c r="I802" s="12"/>
      <c r="J802" s="12"/>
      <c r="K802" s="12"/>
      <c r="L802" s="12"/>
      <c r="M802" s="12"/>
      <c r="N802" s="54"/>
      <c r="O802" s="12"/>
      <c r="P802" s="12"/>
      <c r="Q802" s="12"/>
      <c r="R802" s="183"/>
      <c r="S802" s="183"/>
      <c r="T802" s="183"/>
      <c r="U802" s="183"/>
      <c r="V802" s="181"/>
      <c r="W802" s="184"/>
      <c r="X802" s="184"/>
      <c r="Y802" s="185"/>
      <c r="Z802" s="185"/>
      <c r="AA802" s="185"/>
      <c r="AB802" s="181"/>
      <c r="AC802" s="12"/>
      <c r="AD802" s="12"/>
      <c r="AE802" s="12"/>
      <c r="AF802" s="185"/>
      <c r="AG802" s="12"/>
      <c r="AH802" s="195"/>
      <c r="AI802" s="186"/>
      <c r="AJ802" s="187"/>
      <c r="AK802" s="187"/>
      <c r="AL802" s="188"/>
      <c r="AM802" s="188"/>
      <c r="AN802" s="188"/>
      <c r="AO802" s="188"/>
      <c r="AP802" s="188"/>
      <c r="AQ802" s="188"/>
      <c r="AR802" s="137"/>
      <c r="AS802" s="189"/>
      <c r="AT802" s="196"/>
      <c r="AU802" s="191"/>
      <c r="AV802" s="190"/>
      <c r="AW802" s="189"/>
      <c r="AX802" s="190"/>
      <c r="AY802" s="189"/>
      <c r="AZ802" s="192"/>
      <c r="BA802" s="192"/>
      <c r="BB802" s="190"/>
      <c r="BC802" s="197"/>
      <c r="BD802" s="197"/>
      <c r="BE802" s="190"/>
      <c r="BF802" s="192"/>
      <c r="BG802" s="192"/>
      <c r="BH802" s="10"/>
      <c r="BI802" s="10"/>
      <c r="BJ802" s="10"/>
      <c r="BK802" s="10"/>
      <c r="BL802" s="10"/>
      <c r="BM802" s="10"/>
      <c r="BN802" s="12"/>
      <c r="BO802" s="12"/>
    </row>
    <row r="803" spans="1:67" ht="13.5" customHeight="1" x14ac:dyDescent="0.35">
      <c r="A803" s="181"/>
      <c r="B803" s="194"/>
      <c r="C803" s="12"/>
      <c r="D803" s="12"/>
      <c r="E803" s="12"/>
      <c r="F803" s="12"/>
      <c r="G803" s="12"/>
      <c r="H803" s="131"/>
      <c r="I803" s="12"/>
      <c r="J803" s="12"/>
      <c r="K803" s="12"/>
      <c r="L803" s="12"/>
      <c r="M803" s="12"/>
      <c r="N803" s="54"/>
      <c r="O803" s="12"/>
      <c r="P803" s="12"/>
      <c r="Q803" s="12"/>
      <c r="R803" s="183"/>
      <c r="S803" s="183"/>
      <c r="T803" s="183"/>
      <c r="U803" s="183"/>
      <c r="V803" s="181"/>
      <c r="W803" s="184"/>
      <c r="X803" s="184"/>
      <c r="Y803" s="185"/>
      <c r="Z803" s="185"/>
      <c r="AA803" s="185"/>
      <c r="AB803" s="181"/>
      <c r="AC803" s="12"/>
      <c r="AD803" s="12"/>
      <c r="AE803" s="12"/>
      <c r="AF803" s="185"/>
      <c r="AG803" s="12"/>
      <c r="AH803" s="195"/>
      <c r="AI803" s="186"/>
      <c r="AJ803" s="187"/>
      <c r="AK803" s="187"/>
      <c r="AL803" s="188"/>
      <c r="AM803" s="188"/>
      <c r="AN803" s="188"/>
      <c r="AO803" s="188"/>
      <c r="AP803" s="188"/>
      <c r="AQ803" s="188"/>
      <c r="AR803" s="137"/>
      <c r="AS803" s="189"/>
      <c r="AT803" s="196"/>
      <c r="AU803" s="191"/>
      <c r="AV803" s="190"/>
      <c r="AW803" s="189"/>
      <c r="AX803" s="190"/>
      <c r="AY803" s="189"/>
      <c r="AZ803" s="192"/>
      <c r="BA803" s="192"/>
      <c r="BB803" s="190"/>
      <c r="BC803" s="197"/>
      <c r="BD803" s="197"/>
      <c r="BE803" s="190"/>
      <c r="BF803" s="192"/>
      <c r="BG803" s="192"/>
      <c r="BH803" s="10"/>
      <c r="BI803" s="10"/>
      <c r="BJ803" s="10"/>
      <c r="BK803" s="10"/>
      <c r="BL803" s="10"/>
      <c r="BM803" s="10"/>
      <c r="BN803" s="12"/>
      <c r="BO803" s="12"/>
    </row>
    <row r="804" spans="1:67" ht="13.5" customHeight="1" x14ac:dyDescent="0.35">
      <c r="A804" s="181"/>
      <c r="B804" s="194"/>
      <c r="C804" s="12"/>
      <c r="D804" s="12"/>
      <c r="E804" s="12"/>
      <c r="F804" s="12"/>
      <c r="G804" s="12"/>
      <c r="H804" s="131"/>
      <c r="I804" s="12"/>
      <c r="J804" s="12"/>
      <c r="K804" s="12"/>
      <c r="L804" s="12"/>
      <c r="M804" s="12"/>
      <c r="N804" s="54"/>
      <c r="O804" s="12"/>
      <c r="P804" s="12"/>
      <c r="Q804" s="12"/>
      <c r="R804" s="183"/>
      <c r="S804" s="183"/>
      <c r="T804" s="183"/>
      <c r="U804" s="183"/>
      <c r="V804" s="181"/>
      <c r="W804" s="184"/>
      <c r="X804" s="184"/>
      <c r="Y804" s="185"/>
      <c r="Z804" s="185"/>
      <c r="AA804" s="185"/>
      <c r="AB804" s="181"/>
      <c r="AC804" s="12"/>
      <c r="AD804" s="12"/>
      <c r="AE804" s="12"/>
      <c r="AF804" s="185"/>
      <c r="AG804" s="12"/>
      <c r="AH804" s="195"/>
      <c r="AI804" s="186"/>
      <c r="AJ804" s="187"/>
      <c r="AK804" s="187"/>
      <c r="AL804" s="188"/>
      <c r="AM804" s="188"/>
      <c r="AN804" s="188"/>
      <c r="AO804" s="188"/>
      <c r="AP804" s="188"/>
      <c r="AQ804" s="188"/>
      <c r="AR804" s="137"/>
      <c r="AS804" s="189"/>
      <c r="AT804" s="196"/>
      <c r="AU804" s="191"/>
      <c r="AV804" s="190"/>
      <c r="AW804" s="189"/>
      <c r="AX804" s="190"/>
      <c r="AY804" s="189"/>
      <c r="AZ804" s="192"/>
      <c r="BA804" s="192"/>
      <c r="BB804" s="190"/>
      <c r="BC804" s="197"/>
      <c r="BD804" s="197"/>
      <c r="BE804" s="190"/>
      <c r="BF804" s="192"/>
      <c r="BG804" s="192"/>
      <c r="BH804" s="10"/>
      <c r="BI804" s="10"/>
      <c r="BJ804" s="10"/>
      <c r="BK804" s="10"/>
      <c r="BL804" s="10"/>
      <c r="BM804" s="10"/>
      <c r="BN804" s="12"/>
      <c r="BO804" s="12"/>
    </row>
    <row r="805" spans="1:67" ht="13.5" customHeight="1" x14ac:dyDescent="0.35">
      <c r="A805" s="181"/>
      <c r="B805" s="194"/>
      <c r="C805" s="12"/>
      <c r="D805" s="12"/>
      <c r="E805" s="12"/>
      <c r="F805" s="12"/>
      <c r="G805" s="12"/>
      <c r="H805" s="131"/>
      <c r="I805" s="12"/>
      <c r="J805" s="12"/>
      <c r="K805" s="12"/>
      <c r="L805" s="12"/>
      <c r="M805" s="12"/>
      <c r="N805" s="54"/>
      <c r="O805" s="12"/>
      <c r="P805" s="12"/>
      <c r="Q805" s="12"/>
      <c r="R805" s="183"/>
      <c r="S805" s="183"/>
      <c r="T805" s="183"/>
      <c r="U805" s="183"/>
      <c r="V805" s="181"/>
      <c r="W805" s="184"/>
      <c r="X805" s="184"/>
      <c r="Y805" s="185"/>
      <c r="Z805" s="185"/>
      <c r="AA805" s="185"/>
      <c r="AB805" s="181"/>
      <c r="AC805" s="12"/>
      <c r="AD805" s="12"/>
      <c r="AE805" s="12"/>
      <c r="AF805" s="185"/>
      <c r="AG805" s="12"/>
      <c r="AH805" s="195"/>
      <c r="AI805" s="186"/>
      <c r="AJ805" s="187"/>
      <c r="AK805" s="187"/>
      <c r="AL805" s="188"/>
      <c r="AM805" s="188"/>
      <c r="AN805" s="188"/>
      <c r="AO805" s="188"/>
      <c r="AP805" s="188"/>
      <c r="AQ805" s="188"/>
      <c r="AR805" s="137"/>
      <c r="AS805" s="189"/>
      <c r="AT805" s="196"/>
      <c r="AU805" s="191"/>
      <c r="AV805" s="190"/>
      <c r="AW805" s="189"/>
      <c r="AX805" s="190"/>
      <c r="AY805" s="189"/>
      <c r="AZ805" s="192"/>
      <c r="BA805" s="192"/>
      <c r="BB805" s="190"/>
      <c r="BC805" s="197"/>
      <c r="BD805" s="197"/>
      <c r="BE805" s="190"/>
      <c r="BF805" s="192"/>
      <c r="BG805" s="192"/>
      <c r="BH805" s="10"/>
      <c r="BI805" s="10"/>
      <c r="BJ805" s="10"/>
      <c r="BK805" s="10"/>
      <c r="BL805" s="10"/>
      <c r="BM805" s="10"/>
      <c r="BN805" s="12"/>
      <c r="BO805" s="12"/>
    </row>
    <row r="806" spans="1:67" ht="13.5" customHeight="1" x14ac:dyDescent="0.35">
      <c r="A806" s="181"/>
      <c r="B806" s="194"/>
      <c r="C806" s="12"/>
      <c r="D806" s="12"/>
      <c r="E806" s="12"/>
      <c r="F806" s="12"/>
      <c r="G806" s="12"/>
      <c r="H806" s="131"/>
      <c r="I806" s="12"/>
      <c r="J806" s="12"/>
      <c r="K806" s="12"/>
      <c r="L806" s="12"/>
      <c r="M806" s="12"/>
      <c r="N806" s="54"/>
      <c r="O806" s="12"/>
      <c r="P806" s="12"/>
      <c r="Q806" s="12"/>
      <c r="R806" s="183"/>
      <c r="S806" s="183"/>
      <c r="T806" s="183"/>
      <c r="U806" s="183"/>
      <c r="V806" s="181"/>
      <c r="W806" s="184"/>
      <c r="X806" s="184"/>
      <c r="Y806" s="185"/>
      <c r="Z806" s="185"/>
      <c r="AA806" s="185"/>
      <c r="AB806" s="181"/>
      <c r="AC806" s="12"/>
      <c r="AD806" s="12"/>
      <c r="AE806" s="12"/>
      <c r="AF806" s="185"/>
      <c r="AG806" s="12"/>
      <c r="AH806" s="195"/>
      <c r="AI806" s="186"/>
      <c r="AJ806" s="187"/>
      <c r="AK806" s="187"/>
      <c r="AL806" s="188"/>
      <c r="AM806" s="188"/>
      <c r="AN806" s="188"/>
      <c r="AO806" s="188"/>
      <c r="AP806" s="188"/>
      <c r="AQ806" s="188"/>
      <c r="AR806" s="137"/>
      <c r="AS806" s="189"/>
      <c r="AT806" s="196"/>
      <c r="AU806" s="191"/>
      <c r="AV806" s="190"/>
      <c r="AW806" s="189"/>
      <c r="AX806" s="190"/>
      <c r="AY806" s="189"/>
      <c r="AZ806" s="192"/>
      <c r="BA806" s="192"/>
      <c r="BB806" s="190"/>
      <c r="BC806" s="197"/>
      <c r="BD806" s="197"/>
      <c r="BE806" s="190"/>
      <c r="BF806" s="192"/>
      <c r="BG806" s="192"/>
      <c r="BH806" s="10"/>
      <c r="BI806" s="10"/>
      <c r="BJ806" s="10"/>
      <c r="BK806" s="10"/>
      <c r="BL806" s="10"/>
      <c r="BM806" s="10"/>
      <c r="BN806" s="12"/>
      <c r="BO806" s="12"/>
    </row>
    <row r="807" spans="1:67" ht="13.5" customHeight="1" x14ac:dyDescent="0.35">
      <c r="A807" s="181"/>
      <c r="B807" s="194"/>
      <c r="C807" s="12"/>
      <c r="D807" s="12"/>
      <c r="E807" s="12"/>
      <c r="F807" s="12"/>
      <c r="G807" s="12"/>
      <c r="H807" s="131"/>
      <c r="I807" s="12"/>
      <c r="J807" s="12"/>
      <c r="K807" s="12"/>
      <c r="L807" s="12"/>
      <c r="M807" s="12"/>
      <c r="N807" s="54"/>
      <c r="O807" s="12"/>
      <c r="P807" s="12"/>
      <c r="Q807" s="12"/>
      <c r="R807" s="183"/>
      <c r="S807" s="183"/>
      <c r="T807" s="183"/>
      <c r="U807" s="183"/>
      <c r="V807" s="181"/>
      <c r="W807" s="184"/>
      <c r="X807" s="184"/>
      <c r="Y807" s="185"/>
      <c r="Z807" s="185"/>
      <c r="AA807" s="185"/>
      <c r="AB807" s="181"/>
      <c r="AC807" s="12"/>
      <c r="AD807" s="12"/>
      <c r="AE807" s="12"/>
      <c r="AF807" s="185"/>
      <c r="AG807" s="12"/>
      <c r="AH807" s="195"/>
      <c r="AI807" s="186"/>
      <c r="AJ807" s="187"/>
      <c r="AK807" s="187"/>
      <c r="AL807" s="188"/>
      <c r="AM807" s="188"/>
      <c r="AN807" s="188"/>
      <c r="AO807" s="188"/>
      <c r="AP807" s="188"/>
      <c r="AQ807" s="188"/>
      <c r="AR807" s="137"/>
      <c r="AS807" s="189"/>
      <c r="AT807" s="196"/>
      <c r="AU807" s="191"/>
      <c r="AV807" s="190"/>
      <c r="AW807" s="189"/>
      <c r="AX807" s="190"/>
      <c r="AY807" s="189"/>
      <c r="AZ807" s="192"/>
      <c r="BA807" s="192"/>
      <c r="BB807" s="190"/>
      <c r="BC807" s="197"/>
      <c r="BD807" s="197"/>
      <c r="BE807" s="190"/>
      <c r="BF807" s="192"/>
      <c r="BG807" s="192"/>
      <c r="BH807" s="10"/>
      <c r="BI807" s="10"/>
      <c r="BJ807" s="10"/>
      <c r="BK807" s="10"/>
      <c r="BL807" s="10"/>
      <c r="BM807" s="10"/>
      <c r="BN807" s="12"/>
      <c r="BO807" s="12"/>
    </row>
    <row r="808" spans="1:67" ht="13.5" customHeight="1" x14ac:dyDescent="0.35">
      <c r="A808" s="181"/>
      <c r="B808" s="194"/>
      <c r="C808" s="12"/>
      <c r="D808" s="12"/>
      <c r="E808" s="12"/>
      <c r="F808" s="12"/>
      <c r="G808" s="12"/>
      <c r="H808" s="131"/>
      <c r="I808" s="12"/>
      <c r="J808" s="12"/>
      <c r="K808" s="12"/>
      <c r="L808" s="12"/>
      <c r="M808" s="12"/>
      <c r="N808" s="54"/>
      <c r="O808" s="12"/>
      <c r="P808" s="12"/>
      <c r="Q808" s="12"/>
      <c r="R808" s="183"/>
      <c r="S808" s="183"/>
      <c r="T808" s="183"/>
      <c r="U808" s="183"/>
      <c r="V808" s="181"/>
      <c r="W808" s="184"/>
      <c r="X808" s="184"/>
      <c r="Y808" s="185"/>
      <c r="Z808" s="185"/>
      <c r="AA808" s="185"/>
      <c r="AB808" s="181"/>
      <c r="AC808" s="12"/>
      <c r="AD808" s="12"/>
      <c r="AE808" s="12"/>
      <c r="AF808" s="185"/>
      <c r="AG808" s="12"/>
      <c r="AH808" s="195"/>
      <c r="AI808" s="186"/>
      <c r="AJ808" s="187"/>
      <c r="AK808" s="187"/>
      <c r="AL808" s="188"/>
      <c r="AM808" s="188"/>
      <c r="AN808" s="188"/>
      <c r="AO808" s="188"/>
      <c r="AP808" s="188"/>
      <c r="AQ808" s="188"/>
      <c r="AR808" s="137"/>
      <c r="AS808" s="189"/>
      <c r="AT808" s="196"/>
      <c r="AU808" s="191"/>
      <c r="AV808" s="190"/>
      <c r="AW808" s="189"/>
      <c r="AX808" s="190"/>
      <c r="AY808" s="189"/>
      <c r="AZ808" s="192"/>
      <c r="BA808" s="192"/>
      <c r="BB808" s="190"/>
      <c r="BC808" s="197"/>
      <c r="BD808" s="197"/>
      <c r="BE808" s="190"/>
      <c r="BF808" s="192"/>
      <c r="BG808" s="192"/>
      <c r="BH808" s="10"/>
      <c r="BI808" s="10"/>
      <c r="BJ808" s="10"/>
      <c r="BK808" s="10"/>
      <c r="BL808" s="10"/>
      <c r="BM808" s="10"/>
      <c r="BN808" s="12"/>
      <c r="BO808" s="12"/>
    </row>
    <row r="809" spans="1:67" ht="13.5" customHeight="1" x14ac:dyDescent="0.35">
      <c r="A809" s="181"/>
      <c r="B809" s="194"/>
      <c r="C809" s="12"/>
      <c r="D809" s="12"/>
      <c r="E809" s="12"/>
      <c r="F809" s="12"/>
      <c r="G809" s="12"/>
      <c r="H809" s="131"/>
      <c r="I809" s="12"/>
      <c r="J809" s="12"/>
      <c r="K809" s="12"/>
      <c r="L809" s="12"/>
      <c r="M809" s="12"/>
      <c r="N809" s="54"/>
      <c r="O809" s="12"/>
      <c r="P809" s="12"/>
      <c r="Q809" s="12"/>
      <c r="R809" s="183"/>
      <c r="S809" s="183"/>
      <c r="T809" s="183"/>
      <c r="U809" s="183"/>
      <c r="V809" s="181"/>
      <c r="W809" s="184"/>
      <c r="X809" s="184"/>
      <c r="Y809" s="185"/>
      <c r="Z809" s="185"/>
      <c r="AA809" s="185"/>
      <c r="AB809" s="181"/>
      <c r="AC809" s="12"/>
      <c r="AD809" s="12"/>
      <c r="AE809" s="12"/>
      <c r="AF809" s="185"/>
      <c r="AG809" s="12"/>
      <c r="AH809" s="195"/>
      <c r="AI809" s="186"/>
      <c r="AJ809" s="187"/>
      <c r="AK809" s="187"/>
      <c r="AL809" s="188"/>
      <c r="AM809" s="188"/>
      <c r="AN809" s="188"/>
      <c r="AO809" s="188"/>
      <c r="AP809" s="188"/>
      <c r="AQ809" s="188"/>
      <c r="AR809" s="137"/>
      <c r="AS809" s="189"/>
      <c r="AT809" s="196"/>
      <c r="AU809" s="191"/>
      <c r="AV809" s="190"/>
      <c r="AW809" s="189"/>
      <c r="AX809" s="190"/>
      <c r="AY809" s="189"/>
      <c r="AZ809" s="192"/>
      <c r="BA809" s="192"/>
      <c r="BB809" s="190"/>
      <c r="BC809" s="197"/>
      <c r="BD809" s="197"/>
      <c r="BE809" s="190"/>
      <c r="BF809" s="192"/>
      <c r="BG809" s="192"/>
      <c r="BH809" s="10"/>
      <c r="BI809" s="10"/>
      <c r="BJ809" s="10"/>
      <c r="BK809" s="10"/>
      <c r="BL809" s="10"/>
      <c r="BM809" s="10"/>
      <c r="BN809" s="12"/>
      <c r="BO809" s="12"/>
    </row>
    <row r="810" spans="1:67" ht="13.5" customHeight="1" x14ac:dyDescent="0.35">
      <c r="A810" s="181"/>
      <c r="B810" s="194"/>
      <c r="C810" s="12"/>
      <c r="D810" s="12"/>
      <c r="E810" s="12"/>
      <c r="F810" s="12"/>
      <c r="G810" s="12"/>
      <c r="H810" s="131"/>
      <c r="I810" s="12"/>
      <c r="J810" s="12"/>
      <c r="K810" s="12"/>
      <c r="L810" s="12"/>
      <c r="M810" s="12"/>
      <c r="N810" s="54"/>
      <c r="O810" s="12"/>
      <c r="P810" s="12"/>
      <c r="Q810" s="12"/>
      <c r="R810" s="183"/>
      <c r="S810" s="183"/>
      <c r="T810" s="183"/>
      <c r="U810" s="183"/>
      <c r="V810" s="181"/>
      <c r="W810" s="184"/>
      <c r="X810" s="184"/>
      <c r="Y810" s="185"/>
      <c r="Z810" s="185"/>
      <c r="AA810" s="185"/>
      <c r="AB810" s="181"/>
      <c r="AC810" s="12"/>
      <c r="AD810" s="12"/>
      <c r="AE810" s="12"/>
      <c r="AF810" s="185"/>
      <c r="AG810" s="12"/>
      <c r="AH810" s="195"/>
      <c r="AI810" s="186"/>
      <c r="AJ810" s="187"/>
      <c r="AK810" s="187"/>
      <c r="AL810" s="188"/>
      <c r="AM810" s="188"/>
      <c r="AN810" s="188"/>
      <c r="AO810" s="188"/>
      <c r="AP810" s="188"/>
      <c r="AQ810" s="188"/>
      <c r="AR810" s="137"/>
      <c r="AS810" s="189"/>
      <c r="AT810" s="196"/>
      <c r="AU810" s="191"/>
      <c r="AV810" s="190"/>
      <c r="AW810" s="189"/>
      <c r="AX810" s="190"/>
      <c r="AY810" s="189"/>
      <c r="AZ810" s="192"/>
      <c r="BA810" s="192"/>
      <c r="BB810" s="190"/>
      <c r="BC810" s="197"/>
      <c r="BD810" s="197"/>
      <c r="BE810" s="190"/>
      <c r="BF810" s="192"/>
      <c r="BG810" s="192"/>
      <c r="BH810" s="10"/>
      <c r="BI810" s="10"/>
      <c r="BJ810" s="10"/>
      <c r="BK810" s="10"/>
      <c r="BL810" s="10"/>
      <c r="BM810" s="10"/>
      <c r="BN810" s="12"/>
      <c r="BO810" s="12"/>
    </row>
    <row r="811" spans="1:67" ht="13.5" customHeight="1" x14ac:dyDescent="0.35">
      <c r="A811" s="181"/>
      <c r="B811" s="194"/>
      <c r="C811" s="12"/>
      <c r="D811" s="12"/>
      <c r="E811" s="12"/>
      <c r="F811" s="12"/>
      <c r="G811" s="12"/>
      <c r="H811" s="131"/>
      <c r="I811" s="12"/>
      <c r="J811" s="12"/>
      <c r="K811" s="12"/>
      <c r="L811" s="12"/>
      <c r="M811" s="12"/>
      <c r="N811" s="54"/>
      <c r="O811" s="12"/>
      <c r="P811" s="12"/>
      <c r="Q811" s="12"/>
      <c r="R811" s="183"/>
      <c r="S811" s="183"/>
      <c r="T811" s="183"/>
      <c r="U811" s="183"/>
      <c r="V811" s="181"/>
      <c r="W811" s="184"/>
      <c r="X811" s="184"/>
      <c r="Y811" s="185"/>
      <c r="Z811" s="185"/>
      <c r="AA811" s="185"/>
      <c r="AB811" s="181"/>
      <c r="AC811" s="12"/>
      <c r="AD811" s="12"/>
      <c r="AE811" s="12"/>
      <c r="AF811" s="185"/>
      <c r="AG811" s="12"/>
      <c r="AH811" s="195"/>
      <c r="AI811" s="186"/>
      <c r="AJ811" s="187"/>
      <c r="AK811" s="187"/>
      <c r="AL811" s="188"/>
      <c r="AM811" s="188"/>
      <c r="AN811" s="188"/>
      <c r="AO811" s="188"/>
      <c r="AP811" s="188"/>
      <c r="AQ811" s="188"/>
      <c r="AR811" s="137"/>
      <c r="AS811" s="189"/>
      <c r="AT811" s="196"/>
      <c r="AU811" s="191"/>
      <c r="AV811" s="190"/>
      <c r="AW811" s="189"/>
      <c r="AX811" s="190"/>
      <c r="AY811" s="189"/>
      <c r="AZ811" s="192"/>
      <c r="BA811" s="192"/>
      <c r="BB811" s="190"/>
      <c r="BC811" s="197"/>
      <c r="BD811" s="197"/>
      <c r="BE811" s="190"/>
      <c r="BF811" s="192"/>
      <c r="BG811" s="192"/>
      <c r="BH811" s="10"/>
      <c r="BI811" s="10"/>
      <c r="BJ811" s="10"/>
      <c r="BK811" s="10"/>
      <c r="BL811" s="10"/>
      <c r="BM811" s="10"/>
      <c r="BN811" s="12"/>
      <c r="BO811" s="12"/>
    </row>
    <row r="812" spans="1:67" ht="13.5" customHeight="1" x14ac:dyDescent="0.35">
      <c r="A812" s="181"/>
      <c r="B812" s="194"/>
      <c r="C812" s="12"/>
      <c r="D812" s="12"/>
      <c r="E812" s="12"/>
      <c r="F812" s="12"/>
      <c r="G812" s="12"/>
      <c r="H812" s="131"/>
      <c r="I812" s="12"/>
      <c r="J812" s="12"/>
      <c r="K812" s="12"/>
      <c r="L812" s="12"/>
      <c r="M812" s="12"/>
      <c r="N812" s="54"/>
      <c r="O812" s="12"/>
      <c r="P812" s="12"/>
      <c r="Q812" s="12"/>
      <c r="R812" s="183"/>
      <c r="S812" s="183"/>
      <c r="T812" s="183"/>
      <c r="U812" s="183"/>
      <c r="V812" s="181"/>
      <c r="W812" s="184"/>
      <c r="X812" s="184"/>
      <c r="Y812" s="185"/>
      <c r="Z812" s="185"/>
      <c r="AA812" s="185"/>
      <c r="AB812" s="181"/>
      <c r="AC812" s="12"/>
      <c r="AD812" s="12"/>
      <c r="AE812" s="12"/>
      <c r="AF812" s="185"/>
      <c r="AG812" s="12"/>
      <c r="AH812" s="195"/>
      <c r="AI812" s="186"/>
      <c r="AJ812" s="187"/>
      <c r="AK812" s="187"/>
      <c r="AL812" s="188"/>
      <c r="AM812" s="188"/>
      <c r="AN812" s="188"/>
      <c r="AO812" s="188"/>
      <c r="AP812" s="188"/>
      <c r="AQ812" s="188"/>
      <c r="AR812" s="137"/>
      <c r="AS812" s="189"/>
      <c r="AT812" s="196"/>
      <c r="AU812" s="191"/>
      <c r="AV812" s="190"/>
      <c r="AW812" s="189"/>
      <c r="AX812" s="190"/>
      <c r="AY812" s="189"/>
      <c r="AZ812" s="192"/>
      <c r="BA812" s="192"/>
      <c r="BB812" s="190"/>
      <c r="BC812" s="197"/>
      <c r="BD812" s="197"/>
      <c r="BE812" s="190"/>
      <c r="BF812" s="192"/>
      <c r="BG812" s="192"/>
      <c r="BH812" s="10"/>
      <c r="BI812" s="10"/>
      <c r="BJ812" s="10"/>
      <c r="BK812" s="10"/>
      <c r="BL812" s="10"/>
      <c r="BM812" s="10"/>
      <c r="BN812" s="12"/>
      <c r="BO812" s="12"/>
    </row>
    <row r="813" spans="1:67" ht="13.5" customHeight="1" x14ac:dyDescent="0.35">
      <c r="A813" s="181"/>
      <c r="B813" s="194"/>
      <c r="C813" s="12"/>
      <c r="D813" s="12"/>
      <c r="E813" s="12"/>
      <c r="F813" s="12"/>
      <c r="G813" s="12"/>
      <c r="H813" s="131"/>
      <c r="I813" s="12"/>
      <c r="J813" s="12"/>
      <c r="K813" s="12"/>
      <c r="L813" s="12"/>
      <c r="M813" s="12"/>
      <c r="N813" s="54"/>
      <c r="O813" s="12"/>
      <c r="P813" s="12"/>
      <c r="Q813" s="12"/>
      <c r="R813" s="183"/>
      <c r="S813" s="183"/>
      <c r="T813" s="183"/>
      <c r="U813" s="183"/>
      <c r="V813" s="181"/>
      <c r="W813" s="184"/>
      <c r="X813" s="184"/>
      <c r="Y813" s="185"/>
      <c r="Z813" s="185"/>
      <c r="AA813" s="185"/>
      <c r="AB813" s="181"/>
      <c r="AC813" s="12"/>
      <c r="AD813" s="12"/>
      <c r="AE813" s="12"/>
      <c r="AF813" s="185"/>
      <c r="AG813" s="12"/>
      <c r="AH813" s="195"/>
      <c r="AI813" s="186"/>
      <c r="AJ813" s="187"/>
      <c r="AK813" s="187"/>
      <c r="AL813" s="188"/>
      <c r="AM813" s="188"/>
      <c r="AN813" s="188"/>
      <c r="AO813" s="188"/>
      <c r="AP813" s="188"/>
      <c r="AQ813" s="188"/>
      <c r="AR813" s="137"/>
      <c r="AS813" s="189"/>
      <c r="AT813" s="196"/>
      <c r="AU813" s="191"/>
      <c r="AV813" s="190"/>
      <c r="AW813" s="189"/>
      <c r="AX813" s="190"/>
      <c r="AY813" s="189"/>
      <c r="AZ813" s="192"/>
      <c r="BA813" s="192"/>
      <c r="BB813" s="190"/>
      <c r="BC813" s="197"/>
      <c r="BD813" s="197"/>
      <c r="BE813" s="190"/>
      <c r="BF813" s="192"/>
      <c r="BG813" s="192"/>
      <c r="BH813" s="10"/>
      <c r="BI813" s="10"/>
      <c r="BJ813" s="10"/>
      <c r="BK813" s="10"/>
      <c r="BL813" s="10"/>
      <c r="BM813" s="10"/>
      <c r="BN813" s="12"/>
      <c r="BO813" s="12"/>
    </row>
    <row r="814" spans="1:67" ht="13.5" customHeight="1" x14ac:dyDescent="0.35">
      <c r="A814" s="181"/>
      <c r="B814" s="194"/>
      <c r="C814" s="12"/>
      <c r="D814" s="12"/>
      <c r="E814" s="12"/>
      <c r="F814" s="12"/>
      <c r="G814" s="12"/>
      <c r="H814" s="131"/>
      <c r="I814" s="12"/>
      <c r="J814" s="12"/>
      <c r="K814" s="12"/>
      <c r="L814" s="12"/>
      <c r="M814" s="12"/>
      <c r="N814" s="54"/>
      <c r="O814" s="12"/>
      <c r="P814" s="12"/>
      <c r="Q814" s="12"/>
      <c r="R814" s="183"/>
      <c r="S814" s="183"/>
      <c r="T814" s="183"/>
      <c r="U814" s="183"/>
      <c r="V814" s="181"/>
      <c r="W814" s="184"/>
      <c r="X814" s="184"/>
      <c r="Y814" s="185"/>
      <c r="Z814" s="185"/>
      <c r="AA814" s="185"/>
      <c r="AB814" s="181"/>
      <c r="AC814" s="12"/>
      <c r="AD814" s="12"/>
      <c r="AE814" s="12"/>
      <c r="AF814" s="185"/>
      <c r="AG814" s="12"/>
      <c r="AH814" s="195"/>
      <c r="AI814" s="186"/>
      <c r="AJ814" s="187"/>
      <c r="AK814" s="187"/>
      <c r="AL814" s="188"/>
      <c r="AM814" s="188"/>
      <c r="AN814" s="188"/>
      <c r="AO814" s="188"/>
      <c r="AP814" s="188"/>
      <c r="AQ814" s="188"/>
      <c r="AR814" s="137"/>
      <c r="AS814" s="189"/>
      <c r="AT814" s="196"/>
      <c r="AU814" s="191"/>
      <c r="AV814" s="190"/>
      <c r="AW814" s="189"/>
      <c r="AX814" s="190"/>
      <c r="AY814" s="189"/>
      <c r="AZ814" s="192"/>
      <c r="BA814" s="192"/>
      <c r="BB814" s="190"/>
      <c r="BC814" s="197"/>
      <c r="BD814" s="197"/>
      <c r="BE814" s="190"/>
      <c r="BF814" s="192"/>
      <c r="BG814" s="192"/>
      <c r="BH814" s="10"/>
      <c r="BI814" s="10"/>
      <c r="BJ814" s="10"/>
      <c r="BK814" s="10"/>
      <c r="BL814" s="10"/>
      <c r="BM814" s="10"/>
      <c r="BN814" s="12"/>
      <c r="BO814" s="12"/>
    </row>
    <row r="815" spans="1:67" ht="13.5" customHeight="1" x14ac:dyDescent="0.35">
      <c r="A815" s="181"/>
      <c r="B815" s="194"/>
      <c r="C815" s="12"/>
      <c r="D815" s="12"/>
      <c r="E815" s="12"/>
      <c r="F815" s="12"/>
      <c r="G815" s="12"/>
      <c r="H815" s="131"/>
      <c r="I815" s="12"/>
      <c r="J815" s="12"/>
      <c r="K815" s="12"/>
      <c r="L815" s="12"/>
      <c r="M815" s="12"/>
      <c r="N815" s="54"/>
      <c r="O815" s="12"/>
      <c r="P815" s="12"/>
      <c r="Q815" s="12"/>
      <c r="R815" s="183"/>
      <c r="S815" s="183"/>
      <c r="T815" s="183"/>
      <c r="U815" s="183"/>
      <c r="V815" s="181"/>
      <c r="W815" s="184"/>
      <c r="X815" s="184"/>
      <c r="Y815" s="185"/>
      <c r="Z815" s="185"/>
      <c r="AA815" s="185"/>
      <c r="AB815" s="181"/>
      <c r="AC815" s="12"/>
      <c r="AD815" s="12"/>
      <c r="AE815" s="12"/>
      <c r="AF815" s="185"/>
      <c r="AG815" s="12"/>
      <c r="AH815" s="195"/>
      <c r="AI815" s="186"/>
      <c r="AJ815" s="187"/>
      <c r="AK815" s="187"/>
      <c r="AL815" s="188"/>
      <c r="AM815" s="188"/>
      <c r="AN815" s="188"/>
      <c r="AO815" s="188"/>
      <c r="AP815" s="188"/>
      <c r="AQ815" s="188"/>
      <c r="AR815" s="137"/>
      <c r="AS815" s="189"/>
      <c r="AT815" s="196"/>
      <c r="AU815" s="191"/>
      <c r="AV815" s="190"/>
      <c r="AW815" s="189"/>
      <c r="AX815" s="190"/>
      <c r="AY815" s="189"/>
      <c r="AZ815" s="192"/>
      <c r="BA815" s="192"/>
      <c r="BB815" s="190"/>
      <c r="BC815" s="197"/>
      <c r="BD815" s="197"/>
      <c r="BE815" s="190"/>
      <c r="BF815" s="192"/>
      <c r="BG815" s="192"/>
      <c r="BH815" s="10"/>
      <c r="BI815" s="10"/>
      <c r="BJ815" s="10"/>
      <c r="BK815" s="10"/>
      <c r="BL815" s="10"/>
      <c r="BM815" s="10"/>
      <c r="BN815" s="12"/>
      <c r="BO815" s="12"/>
    </row>
    <row r="816" spans="1:67" ht="13.5" customHeight="1" x14ac:dyDescent="0.35">
      <c r="A816" s="181"/>
      <c r="B816" s="194"/>
      <c r="C816" s="12"/>
      <c r="D816" s="12"/>
      <c r="E816" s="12"/>
      <c r="F816" s="12"/>
      <c r="G816" s="12"/>
      <c r="H816" s="131"/>
      <c r="I816" s="12"/>
      <c r="J816" s="12"/>
      <c r="K816" s="12"/>
      <c r="L816" s="12"/>
      <c r="M816" s="12"/>
      <c r="N816" s="54"/>
      <c r="O816" s="12"/>
      <c r="P816" s="12"/>
      <c r="Q816" s="12"/>
      <c r="R816" s="183"/>
      <c r="S816" s="183"/>
      <c r="T816" s="183"/>
      <c r="U816" s="183"/>
      <c r="V816" s="181"/>
      <c r="W816" s="184"/>
      <c r="X816" s="184"/>
      <c r="Y816" s="185"/>
      <c r="Z816" s="185"/>
      <c r="AA816" s="185"/>
      <c r="AB816" s="181"/>
      <c r="AC816" s="12"/>
      <c r="AD816" s="12"/>
      <c r="AE816" s="12"/>
      <c r="AF816" s="185"/>
      <c r="AG816" s="12"/>
      <c r="AH816" s="195"/>
      <c r="AI816" s="186"/>
      <c r="AJ816" s="187"/>
      <c r="AK816" s="187"/>
      <c r="AL816" s="188"/>
      <c r="AM816" s="188"/>
      <c r="AN816" s="188"/>
      <c r="AO816" s="188"/>
      <c r="AP816" s="188"/>
      <c r="AQ816" s="188"/>
      <c r="AR816" s="137"/>
      <c r="AS816" s="189"/>
      <c r="AT816" s="196"/>
      <c r="AU816" s="191"/>
      <c r="AV816" s="190"/>
      <c r="AW816" s="189"/>
      <c r="AX816" s="190"/>
      <c r="AY816" s="189"/>
      <c r="AZ816" s="192"/>
      <c r="BA816" s="192"/>
      <c r="BB816" s="190"/>
      <c r="BC816" s="197"/>
      <c r="BD816" s="197"/>
      <c r="BE816" s="190"/>
      <c r="BF816" s="192"/>
      <c r="BG816" s="192"/>
      <c r="BH816" s="10"/>
      <c r="BI816" s="10"/>
      <c r="BJ816" s="10"/>
      <c r="BK816" s="10"/>
      <c r="BL816" s="10"/>
      <c r="BM816" s="10"/>
      <c r="BN816" s="12"/>
      <c r="BO816" s="12"/>
    </row>
    <row r="817" spans="1:67" ht="13.5" customHeight="1" x14ac:dyDescent="0.35">
      <c r="A817" s="181"/>
      <c r="B817" s="194"/>
      <c r="C817" s="12"/>
      <c r="D817" s="12"/>
      <c r="E817" s="12"/>
      <c r="F817" s="12"/>
      <c r="G817" s="12"/>
      <c r="H817" s="131"/>
      <c r="I817" s="12"/>
      <c r="J817" s="12"/>
      <c r="K817" s="12"/>
      <c r="L817" s="12"/>
      <c r="M817" s="12"/>
      <c r="N817" s="54"/>
      <c r="O817" s="12"/>
      <c r="P817" s="12"/>
      <c r="Q817" s="12"/>
      <c r="R817" s="183"/>
      <c r="S817" s="183"/>
      <c r="T817" s="183"/>
      <c r="U817" s="183"/>
      <c r="V817" s="181"/>
      <c r="W817" s="184"/>
      <c r="X817" s="184"/>
      <c r="Y817" s="185"/>
      <c r="Z817" s="185"/>
      <c r="AA817" s="185"/>
      <c r="AB817" s="181"/>
      <c r="AC817" s="12"/>
      <c r="AD817" s="12"/>
      <c r="AE817" s="12"/>
      <c r="AF817" s="185"/>
      <c r="AG817" s="12"/>
      <c r="AH817" s="195"/>
      <c r="AI817" s="186"/>
      <c r="AJ817" s="187"/>
      <c r="AK817" s="187"/>
      <c r="AL817" s="188"/>
      <c r="AM817" s="188"/>
      <c r="AN817" s="188"/>
      <c r="AO817" s="188"/>
      <c r="AP817" s="188"/>
      <c r="AQ817" s="188"/>
      <c r="AR817" s="137"/>
      <c r="AS817" s="189"/>
      <c r="AT817" s="196"/>
      <c r="AU817" s="191"/>
      <c r="AV817" s="190"/>
      <c r="AW817" s="189"/>
      <c r="AX817" s="190"/>
      <c r="AY817" s="189"/>
      <c r="AZ817" s="192"/>
      <c r="BA817" s="192"/>
      <c r="BB817" s="190"/>
      <c r="BC817" s="197"/>
      <c r="BD817" s="197"/>
      <c r="BE817" s="190"/>
      <c r="BF817" s="192"/>
      <c r="BG817" s="192"/>
      <c r="BH817" s="10"/>
      <c r="BI817" s="10"/>
      <c r="BJ817" s="10"/>
      <c r="BK817" s="10"/>
      <c r="BL817" s="10"/>
      <c r="BM817" s="10"/>
      <c r="BN817" s="12"/>
      <c r="BO817" s="12"/>
    </row>
    <row r="818" spans="1:67" ht="13.5" customHeight="1" x14ac:dyDescent="0.35">
      <c r="A818" s="181"/>
      <c r="B818" s="194"/>
      <c r="C818" s="12"/>
      <c r="D818" s="12"/>
      <c r="E818" s="12"/>
      <c r="F818" s="12"/>
      <c r="G818" s="12"/>
      <c r="H818" s="131"/>
      <c r="I818" s="12"/>
      <c r="J818" s="12"/>
      <c r="K818" s="12"/>
      <c r="L818" s="12"/>
      <c r="M818" s="12"/>
      <c r="N818" s="54"/>
      <c r="O818" s="12"/>
      <c r="P818" s="12"/>
      <c r="Q818" s="12"/>
      <c r="R818" s="183"/>
      <c r="S818" s="183"/>
      <c r="T818" s="183"/>
      <c r="U818" s="183"/>
      <c r="V818" s="181"/>
      <c r="W818" s="184"/>
      <c r="X818" s="184"/>
      <c r="Y818" s="185"/>
      <c r="Z818" s="185"/>
      <c r="AA818" s="185"/>
      <c r="AB818" s="181"/>
      <c r="AC818" s="12"/>
      <c r="AD818" s="12"/>
      <c r="AE818" s="12"/>
      <c r="AF818" s="185"/>
      <c r="AG818" s="12"/>
      <c r="AH818" s="195"/>
      <c r="AI818" s="186"/>
      <c r="AJ818" s="187"/>
      <c r="AK818" s="187"/>
      <c r="AL818" s="188"/>
      <c r="AM818" s="188"/>
      <c r="AN818" s="188"/>
      <c r="AO818" s="188"/>
      <c r="AP818" s="188"/>
      <c r="AQ818" s="188"/>
      <c r="AR818" s="137"/>
      <c r="AS818" s="189"/>
      <c r="AT818" s="196"/>
      <c r="AU818" s="191"/>
      <c r="AV818" s="190"/>
      <c r="AW818" s="189"/>
      <c r="AX818" s="190"/>
      <c r="AY818" s="189"/>
      <c r="AZ818" s="192"/>
      <c r="BA818" s="192"/>
      <c r="BB818" s="190"/>
      <c r="BC818" s="197"/>
      <c r="BD818" s="197"/>
      <c r="BE818" s="190"/>
      <c r="BF818" s="192"/>
      <c r="BG818" s="192"/>
      <c r="BH818" s="10"/>
      <c r="BI818" s="10"/>
      <c r="BJ818" s="10"/>
      <c r="BK818" s="10"/>
      <c r="BL818" s="10"/>
      <c r="BM818" s="10"/>
      <c r="BN818" s="12"/>
      <c r="BO818" s="12"/>
    </row>
    <row r="819" spans="1:67" ht="13.5" customHeight="1" x14ac:dyDescent="0.35">
      <c r="A819" s="181"/>
      <c r="B819" s="194"/>
      <c r="C819" s="12"/>
      <c r="D819" s="12"/>
      <c r="E819" s="12"/>
      <c r="F819" s="12"/>
      <c r="G819" s="12"/>
      <c r="H819" s="131"/>
      <c r="I819" s="12"/>
      <c r="J819" s="12"/>
      <c r="K819" s="12"/>
      <c r="L819" s="12"/>
      <c r="M819" s="12"/>
      <c r="N819" s="54"/>
      <c r="O819" s="12"/>
      <c r="P819" s="12"/>
      <c r="Q819" s="12"/>
      <c r="R819" s="183"/>
      <c r="S819" s="183"/>
      <c r="T819" s="183"/>
      <c r="U819" s="183"/>
      <c r="V819" s="181"/>
      <c r="W819" s="184"/>
      <c r="X819" s="184"/>
      <c r="Y819" s="185"/>
      <c r="Z819" s="185"/>
      <c r="AA819" s="185"/>
      <c r="AB819" s="181"/>
      <c r="AC819" s="12"/>
      <c r="AD819" s="12"/>
      <c r="AE819" s="12"/>
      <c r="AF819" s="185"/>
      <c r="AG819" s="12"/>
      <c r="AH819" s="195"/>
      <c r="AI819" s="186"/>
      <c r="AJ819" s="187"/>
      <c r="AK819" s="187"/>
      <c r="AL819" s="188"/>
      <c r="AM819" s="188"/>
      <c r="AN819" s="188"/>
      <c r="AO819" s="188"/>
      <c r="AP819" s="188"/>
      <c r="AQ819" s="188"/>
      <c r="AR819" s="137"/>
      <c r="AS819" s="189"/>
      <c r="AT819" s="196"/>
      <c r="AU819" s="191"/>
      <c r="AV819" s="190"/>
      <c r="AW819" s="189"/>
      <c r="AX819" s="190"/>
      <c r="AY819" s="189"/>
      <c r="AZ819" s="192"/>
      <c r="BA819" s="192"/>
      <c r="BB819" s="190"/>
      <c r="BC819" s="197"/>
      <c r="BD819" s="197"/>
      <c r="BE819" s="190"/>
      <c r="BF819" s="192"/>
      <c r="BG819" s="192"/>
      <c r="BH819" s="10"/>
      <c r="BI819" s="10"/>
      <c r="BJ819" s="10"/>
      <c r="BK819" s="10"/>
      <c r="BL819" s="10"/>
      <c r="BM819" s="10"/>
      <c r="BN819" s="12"/>
      <c r="BO819" s="12"/>
    </row>
    <row r="820" spans="1:67" ht="13.5" customHeight="1" x14ac:dyDescent="0.35">
      <c r="A820" s="181"/>
      <c r="B820" s="194"/>
      <c r="C820" s="12"/>
      <c r="D820" s="12"/>
      <c r="E820" s="12"/>
      <c r="F820" s="12"/>
      <c r="G820" s="12"/>
      <c r="H820" s="131"/>
      <c r="I820" s="12"/>
      <c r="J820" s="12"/>
      <c r="K820" s="12"/>
      <c r="L820" s="12"/>
      <c r="M820" s="12"/>
      <c r="N820" s="54"/>
      <c r="O820" s="12"/>
      <c r="P820" s="12"/>
      <c r="Q820" s="12"/>
      <c r="R820" s="183"/>
      <c r="S820" s="183"/>
      <c r="T820" s="183"/>
      <c r="U820" s="183"/>
      <c r="V820" s="181"/>
      <c r="W820" s="184"/>
      <c r="X820" s="184"/>
      <c r="Y820" s="185"/>
      <c r="Z820" s="185"/>
      <c r="AA820" s="185"/>
      <c r="AB820" s="181"/>
      <c r="AC820" s="12"/>
      <c r="AD820" s="12"/>
      <c r="AE820" s="12"/>
      <c r="AF820" s="185"/>
      <c r="AG820" s="12"/>
      <c r="AH820" s="195"/>
      <c r="AI820" s="186"/>
      <c r="AJ820" s="187"/>
      <c r="AK820" s="187"/>
      <c r="AL820" s="188"/>
      <c r="AM820" s="188"/>
      <c r="AN820" s="188"/>
      <c r="AO820" s="188"/>
      <c r="AP820" s="188"/>
      <c r="AQ820" s="188"/>
      <c r="AR820" s="137"/>
      <c r="AS820" s="189"/>
      <c r="AT820" s="196"/>
      <c r="AU820" s="191"/>
      <c r="AV820" s="190"/>
      <c r="AW820" s="189"/>
      <c r="AX820" s="190"/>
      <c r="AY820" s="189"/>
      <c r="AZ820" s="192"/>
      <c r="BA820" s="192"/>
      <c r="BB820" s="190"/>
      <c r="BC820" s="197"/>
      <c r="BD820" s="197"/>
      <c r="BE820" s="190"/>
      <c r="BF820" s="192"/>
      <c r="BG820" s="192"/>
      <c r="BH820" s="10"/>
      <c r="BI820" s="10"/>
      <c r="BJ820" s="10"/>
      <c r="BK820" s="10"/>
      <c r="BL820" s="10"/>
      <c r="BM820" s="10"/>
      <c r="BN820" s="12"/>
      <c r="BO820" s="12"/>
    </row>
    <row r="821" spans="1:67" ht="13.5" customHeight="1" x14ac:dyDescent="0.35">
      <c r="A821" s="181"/>
      <c r="B821" s="194"/>
      <c r="C821" s="12"/>
      <c r="D821" s="12"/>
      <c r="E821" s="12"/>
      <c r="F821" s="12"/>
      <c r="G821" s="12"/>
      <c r="H821" s="131"/>
      <c r="I821" s="12"/>
      <c r="J821" s="12"/>
      <c r="K821" s="12"/>
      <c r="L821" s="12"/>
      <c r="M821" s="12"/>
      <c r="N821" s="54"/>
      <c r="O821" s="12"/>
      <c r="P821" s="12"/>
      <c r="Q821" s="12"/>
      <c r="R821" s="183"/>
      <c r="S821" s="183"/>
      <c r="T821" s="183"/>
      <c r="U821" s="183"/>
      <c r="V821" s="181"/>
      <c r="W821" s="184"/>
      <c r="X821" s="184"/>
      <c r="Y821" s="185"/>
      <c r="Z821" s="185"/>
      <c r="AA821" s="185"/>
      <c r="AB821" s="181"/>
      <c r="AC821" s="12"/>
      <c r="AD821" s="12"/>
      <c r="AE821" s="12"/>
      <c r="AF821" s="185"/>
      <c r="AG821" s="12"/>
      <c r="AH821" s="195"/>
      <c r="AI821" s="186"/>
      <c r="AJ821" s="187"/>
      <c r="AK821" s="187"/>
      <c r="AL821" s="188"/>
      <c r="AM821" s="188"/>
      <c r="AN821" s="188"/>
      <c r="AO821" s="188"/>
      <c r="AP821" s="188"/>
      <c r="AQ821" s="188"/>
      <c r="AR821" s="137"/>
      <c r="AS821" s="189"/>
      <c r="AT821" s="196"/>
      <c r="AU821" s="191"/>
      <c r="AV821" s="190"/>
      <c r="AW821" s="189"/>
      <c r="AX821" s="190"/>
      <c r="AY821" s="189"/>
      <c r="AZ821" s="192"/>
      <c r="BA821" s="192"/>
      <c r="BB821" s="190"/>
      <c r="BC821" s="197"/>
      <c r="BD821" s="197"/>
      <c r="BE821" s="190"/>
      <c r="BF821" s="192"/>
      <c r="BG821" s="192"/>
      <c r="BH821" s="10"/>
      <c r="BI821" s="10"/>
      <c r="BJ821" s="10"/>
      <c r="BK821" s="10"/>
      <c r="BL821" s="10"/>
      <c r="BM821" s="10"/>
      <c r="BN821" s="12"/>
      <c r="BO821" s="12"/>
    </row>
    <row r="822" spans="1:67" ht="13.5" customHeight="1" x14ac:dyDescent="0.35">
      <c r="A822" s="181"/>
      <c r="B822" s="194"/>
      <c r="C822" s="12"/>
      <c r="D822" s="12"/>
      <c r="E822" s="12"/>
      <c r="F822" s="12"/>
      <c r="G822" s="12"/>
      <c r="H822" s="131"/>
      <c r="I822" s="12"/>
      <c r="J822" s="12"/>
      <c r="K822" s="12"/>
      <c r="L822" s="12"/>
      <c r="M822" s="12"/>
      <c r="N822" s="54"/>
      <c r="O822" s="12"/>
      <c r="P822" s="12"/>
      <c r="Q822" s="12"/>
      <c r="R822" s="183"/>
      <c r="S822" s="183"/>
      <c r="T822" s="183"/>
      <c r="U822" s="183"/>
      <c r="V822" s="181"/>
      <c r="W822" s="184"/>
      <c r="X822" s="184"/>
      <c r="Y822" s="185"/>
      <c r="Z822" s="185"/>
      <c r="AA822" s="185"/>
      <c r="AB822" s="181"/>
      <c r="AC822" s="12"/>
      <c r="AD822" s="12"/>
      <c r="AE822" s="12"/>
      <c r="AF822" s="185"/>
      <c r="AG822" s="12"/>
      <c r="AH822" s="195"/>
      <c r="AI822" s="186"/>
      <c r="AJ822" s="187"/>
      <c r="AK822" s="187"/>
      <c r="AL822" s="188"/>
      <c r="AM822" s="188"/>
      <c r="AN822" s="188"/>
      <c r="AO822" s="188"/>
      <c r="AP822" s="188"/>
      <c r="AQ822" s="188"/>
      <c r="AR822" s="137"/>
      <c r="AS822" s="189"/>
      <c r="AT822" s="196"/>
      <c r="AU822" s="191"/>
      <c r="AV822" s="190"/>
      <c r="AW822" s="189"/>
      <c r="AX822" s="190"/>
      <c r="AY822" s="189"/>
      <c r="AZ822" s="192"/>
      <c r="BA822" s="192"/>
      <c r="BB822" s="190"/>
      <c r="BC822" s="197"/>
      <c r="BD822" s="197"/>
      <c r="BE822" s="190"/>
      <c r="BF822" s="192"/>
      <c r="BG822" s="192"/>
      <c r="BH822" s="10"/>
      <c r="BI822" s="10"/>
      <c r="BJ822" s="10"/>
      <c r="BK822" s="10"/>
      <c r="BL822" s="10"/>
      <c r="BM822" s="10"/>
      <c r="BN822" s="12"/>
      <c r="BO822" s="12"/>
    </row>
    <row r="823" spans="1:67" ht="13.5" customHeight="1" x14ac:dyDescent="0.35">
      <c r="A823" s="181"/>
      <c r="B823" s="194"/>
      <c r="C823" s="12"/>
      <c r="D823" s="12"/>
      <c r="E823" s="12"/>
      <c r="F823" s="12"/>
      <c r="G823" s="12"/>
      <c r="H823" s="131"/>
      <c r="I823" s="12"/>
      <c r="J823" s="12"/>
      <c r="K823" s="12"/>
      <c r="L823" s="12"/>
      <c r="M823" s="12"/>
      <c r="N823" s="54"/>
      <c r="O823" s="12"/>
      <c r="P823" s="12"/>
      <c r="Q823" s="12"/>
      <c r="R823" s="183"/>
      <c r="S823" s="183"/>
      <c r="T823" s="183"/>
      <c r="U823" s="183"/>
      <c r="V823" s="181"/>
      <c r="W823" s="184"/>
      <c r="X823" s="184"/>
      <c r="Y823" s="185"/>
      <c r="Z823" s="185"/>
      <c r="AA823" s="185"/>
      <c r="AB823" s="181"/>
      <c r="AC823" s="12"/>
      <c r="AD823" s="12"/>
      <c r="AE823" s="12"/>
      <c r="AF823" s="185"/>
      <c r="AG823" s="12"/>
      <c r="AH823" s="195"/>
      <c r="AI823" s="186"/>
      <c r="AJ823" s="187"/>
      <c r="AK823" s="187"/>
      <c r="AL823" s="188"/>
      <c r="AM823" s="188"/>
      <c r="AN823" s="188"/>
      <c r="AO823" s="188"/>
      <c r="AP823" s="188"/>
      <c r="AQ823" s="188"/>
      <c r="AR823" s="137"/>
      <c r="AS823" s="189"/>
      <c r="AT823" s="196"/>
      <c r="AU823" s="191"/>
      <c r="AV823" s="190"/>
      <c r="AW823" s="189"/>
      <c r="AX823" s="190"/>
      <c r="AY823" s="189"/>
      <c r="AZ823" s="192"/>
      <c r="BA823" s="192"/>
      <c r="BB823" s="190"/>
      <c r="BC823" s="197"/>
      <c r="BD823" s="197"/>
      <c r="BE823" s="190"/>
      <c r="BF823" s="192"/>
      <c r="BG823" s="192"/>
      <c r="BH823" s="10"/>
      <c r="BI823" s="10"/>
      <c r="BJ823" s="10"/>
      <c r="BK823" s="10"/>
      <c r="BL823" s="10"/>
      <c r="BM823" s="10"/>
      <c r="BN823" s="12"/>
      <c r="BO823" s="12"/>
    </row>
    <row r="824" spans="1:67" ht="13.5" customHeight="1" x14ac:dyDescent="0.35">
      <c r="A824" s="181"/>
      <c r="B824" s="194"/>
      <c r="C824" s="12"/>
      <c r="D824" s="12"/>
      <c r="E824" s="12"/>
      <c r="F824" s="12"/>
      <c r="G824" s="12"/>
      <c r="H824" s="131"/>
      <c r="I824" s="12"/>
      <c r="J824" s="12"/>
      <c r="K824" s="12"/>
      <c r="L824" s="12"/>
      <c r="M824" s="12"/>
      <c r="N824" s="54"/>
      <c r="O824" s="12"/>
      <c r="P824" s="12"/>
      <c r="Q824" s="12"/>
      <c r="R824" s="183"/>
      <c r="S824" s="183"/>
      <c r="T824" s="183"/>
      <c r="U824" s="183"/>
      <c r="V824" s="181"/>
      <c r="W824" s="184"/>
      <c r="X824" s="184"/>
      <c r="Y824" s="185"/>
      <c r="Z824" s="185"/>
      <c r="AA824" s="185"/>
      <c r="AB824" s="181"/>
      <c r="AC824" s="12"/>
      <c r="AD824" s="12"/>
      <c r="AE824" s="12"/>
      <c r="AF824" s="185"/>
      <c r="AG824" s="12"/>
      <c r="AH824" s="195"/>
      <c r="AI824" s="186"/>
      <c r="AJ824" s="187"/>
      <c r="AK824" s="187"/>
      <c r="AL824" s="188"/>
      <c r="AM824" s="188"/>
      <c r="AN824" s="188"/>
      <c r="AO824" s="188"/>
      <c r="AP824" s="188"/>
      <c r="AQ824" s="188"/>
      <c r="AR824" s="137"/>
      <c r="AS824" s="189"/>
      <c r="AT824" s="196"/>
      <c r="AU824" s="191"/>
      <c r="AV824" s="190"/>
      <c r="AW824" s="189"/>
      <c r="AX824" s="190"/>
      <c r="AY824" s="189"/>
      <c r="AZ824" s="192"/>
      <c r="BA824" s="192"/>
      <c r="BB824" s="190"/>
      <c r="BC824" s="197"/>
      <c r="BD824" s="197"/>
      <c r="BE824" s="190"/>
      <c r="BF824" s="192"/>
      <c r="BG824" s="192"/>
      <c r="BH824" s="10"/>
      <c r="BI824" s="10"/>
      <c r="BJ824" s="10"/>
      <c r="BK824" s="10"/>
      <c r="BL824" s="10"/>
      <c r="BM824" s="10"/>
      <c r="BN824" s="12"/>
      <c r="BO824" s="12"/>
    </row>
    <row r="825" spans="1:67" ht="13.5" customHeight="1" x14ac:dyDescent="0.35">
      <c r="A825" s="181"/>
      <c r="B825" s="194"/>
      <c r="C825" s="12"/>
      <c r="D825" s="12"/>
      <c r="E825" s="12"/>
      <c r="F825" s="12"/>
      <c r="G825" s="12"/>
      <c r="H825" s="131"/>
      <c r="I825" s="12"/>
      <c r="J825" s="12"/>
      <c r="K825" s="12"/>
      <c r="L825" s="12"/>
      <c r="M825" s="12"/>
      <c r="N825" s="54"/>
      <c r="O825" s="12"/>
      <c r="P825" s="12"/>
      <c r="Q825" s="12"/>
      <c r="R825" s="183"/>
      <c r="S825" s="183"/>
      <c r="T825" s="183"/>
      <c r="U825" s="183"/>
      <c r="V825" s="181"/>
      <c r="W825" s="184"/>
      <c r="X825" s="184"/>
      <c r="Y825" s="185"/>
      <c r="Z825" s="185"/>
      <c r="AA825" s="185"/>
      <c r="AB825" s="181"/>
      <c r="AC825" s="12"/>
      <c r="AD825" s="12"/>
      <c r="AE825" s="12"/>
      <c r="AF825" s="185"/>
      <c r="AG825" s="12"/>
      <c r="AH825" s="195"/>
      <c r="AI825" s="186"/>
      <c r="AJ825" s="187"/>
      <c r="AK825" s="187"/>
      <c r="AL825" s="188"/>
      <c r="AM825" s="188"/>
      <c r="AN825" s="188"/>
      <c r="AO825" s="188"/>
      <c r="AP825" s="188"/>
      <c r="AQ825" s="188"/>
      <c r="AR825" s="137"/>
      <c r="AS825" s="189"/>
      <c r="AT825" s="196"/>
      <c r="AU825" s="191"/>
      <c r="AV825" s="190"/>
      <c r="AW825" s="189"/>
      <c r="AX825" s="190"/>
      <c r="AY825" s="189"/>
      <c r="AZ825" s="192"/>
      <c r="BA825" s="192"/>
      <c r="BB825" s="190"/>
      <c r="BC825" s="197"/>
      <c r="BD825" s="197"/>
      <c r="BE825" s="190"/>
      <c r="BF825" s="192"/>
      <c r="BG825" s="192"/>
      <c r="BH825" s="10"/>
      <c r="BI825" s="10"/>
      <c r="BJ825" s="10"/>
      <c r="BK825" s="10"/>
      <c r="BL825" s="10"/>
      <c r="BM825" s="10"/>
      <c r="BN825" s="12"/>
      <c r="BO825" s="12"/>
    </row>
    <row r="826" spans="1:67" ht="13.5" customHeight="1" x14ac:dyDescent="0.35">
      <c r="A826" s="181"/>
      <c r="B826" s="194"/>
      <c r="C826" s="12"/>
      <c r="D826" s="12"/>
      <c r="E826" s="12"/>
      <c r="F826" s="12"/>
      <c r="G826" s="12"/>
      <c r="H826" s="131"/>
      <c r="I826" s="12"/>
      <c r="J826" s="12"/>
      <c r="K826" s="12"/>
      <c r="L826" s="12"/>
      <c r="M826" s="12"/>
      <c r="N826" s="54"/>
      <c r="O826" s="12"/>
      <c r="P826" s="12"/>
      <c r="Q826" s="12"/>
      <c r="R826" s="183"/>
      <c r="S826" s="183"/>
      <c r="T826" s="183"/>
      <c r="U826" s="183"/>
      <c r="V826" s="181"/>
      <c r="W826" s="184"/>
      <c r="X826" s="184"/>
      <c r="Y826" s="185"/>
      <c r="Z826" s="185"/>
      <c r="AA826" s="185"/>
      <c r="AB826" s="181"/>
      <c r="AC826" s="12"/>
      <c r="AD826" s="12"/>
      <c r="AE826" s="12"/>
      <c r="AF826" s="185"/>
      <c r="AG826" s="12"/>
      <c r="AH826" s="195"/>
      <c r="AI826" s="186"/>
      <c r="AJ826" s="187"/>
      <c r="AK826" s="187"/>
      <c r="AL826" s="188"/>
      <c r="AM826" s="188"/>
      <c r="AN826" s="188"/>
      <c r="AO826" s="188"/>
      <c r="AP826" s="188"/>
      <c r="AQ826" s="188"/>
      <c r="AR826" s="137"/>
      <c r="AS826" s="189"/>
      <c r="AT826" s="196"/>
      <c r="AU826" s="191"/>
      <c r="AV826" s="190"/>
      <c r="AW826" s="189"/>
      <c r="AX826" s="190"/>
      <c r="AY826" s="189"/>
      <c r="AZ826" s="192"/>
      <c r="BA826" s="192"/>
      <c r="BB826" s="190"/>
      <c r="BC826" s="197"/>
      <c r="BD826" s="197"/>
      <c r="BE826" s="190"/>
      <c r="BF826" s="192"/>
      <c r="BG826" s="192"/>
      <c r="BH826" s="10"/>
      <c r="BI826" s="10"/>
      <c r="BJ826" s="10"/>
      <c r="BK826" s="10"/>
      <c r="BL826" s="10"/>
      <c r="BM826" s="10"/>
      <c r="BN826" s="12"/>
      <c r="BO826" s="12"/>
    </row>
    <row r="827" spans="1:67" ht="13.5" customHeight="1" x14ac:dyDescent="0.35">
      <c r="A827" s="181"/>
      <c r="B827" s="194"/>
      <c r="C827" s="12"/>
      <c r="D827" s="12"/>
      <c r="E827" s="12"/>
      <c r="F827" s="12"/>
      <c r="G827" s="12"/>
      <c r="H827" s="131"/>
      <c r="I827" s="12"/>
      <c r="J827" s="12"/>
      <c r="K827" s="12"/>
      <c r="L827" s="12"/>
      <c r="M827" s="12"/>
      <c r="N827" s="54"/>
      <c r="O827" s="12"/>
      <c r="P827" s="12"/>
      <c r="Q827" s="12"/>
      <c r="R827" s="183"/>
      <c r="S827" s="183"/>
      <c r="T827" s="183"/>
      <c r="U827" s="183"/>
      <c r="V827" s="181"/>
      <c r="W827" s="184"/>
      <c r="X827" s="184"/>
      <c r="Y827" s="185"/>
      <c r="Z827" s="185"/>
      <c r="AA827" s="185"/>
      <c r="AB827" s="181"/>
      <c r="AC827" s="12"/>
      <c r="AD827" s="12"/>
      <c r="AE827" s="12"/>
      <c r="AF827" s="185"/>
      <c r="AG827" s="12"/>
      <c r="AH827" s="195"/>
      <c r="AI827" s="186"/>
      <c r="AJ827" s="187"/>
      <c r="AK827" s="187"/>
      <c r="AL827" s="188"/>
      <c r="AM827" s="188"/>
      <c r="AN827" s="188"/>
      <c r="AO827" s="188"/>
      <c r="AP827" s="188"/>
      <c r="AQ827" s="188"/>
      <c r="AR827" s="137"/>
      <c r="AS827" s="189"/>
      <c r="AT827" s="196"/>
      <c r="AU827" s="191"/>
      <c r="AV827" s="190"/>
      <c r="AW827" s="189"/>
      <c r="AX827" s="190"/>
      <c r="AY827" s="189"/>
      <c r="AZ827" s="192"/>
      <c r="BA827" s="192"/>
      <c r="BB827" s="190"/>
      <c r="BC827" s="197"/>
      <c r="BD827" s="197"/>
      <c r="BE827" s="190"/>
      <c r="BF827" s="192"/>
      <c r="BG827" s="192"/>
      <c r="BH827" s="10"/>
      <c r="BI827" s="10"/>
      <c r="BJ827" s="10"/>
      <c r="BK827" s="10"/>
      <c r="BL827" s="10"/>
      <c r="BM827" s="10"/>
      <c r="BN827" s="12"/>
      <c r="BO827" s="12"/>
    </row>
    <row r="828" spans="1:67" ht="13.5" customHeight="1" x14ac:dyDescent="0.35">
      <c r="A828" s="181"/>
      <c r="B828" s="194"/>
      <c r="C828" s="12"/>
      <c r="D828" s="12"/>
      <c r="E828" s="12"/>
      <c r="F828" s="12"/>
      <c r="G828" s="12"/>
      <c r="H828" s="131"/>
      <c r="I828" s="12"/>
      <c r="J828" s="12"/>
      <c r="K828" s="12"/>
      <c r="L828" s="12"/>
      <c r="M828" s="12"/>
      <c r="N828" s="54"/>
      <c r="O828" s="12"/>
      <c r="P828" s="12"/>
      <c r="Q828" s="12"/>
      <c r="R828" s="183"/>
      <c r="S828" s="183"/>
      <c r="T828" s="183"/>
      <c r="U828" s="183"/>
      <c r="V828" s="181"/>
      <c r="W828" s="184"/>
      <c r="X828" s="184"/>
      <c r="Y828" s="185"/>
      <c r="Z828" s="185"/>
      <c r="AA828" s="185"/>
      <c r="AB828" s="181"/>
      <c r="AC828" s="12"/>
      <c r="AD828" s="12"/>
      <c r="AE828" s="12"/>
      <c r="AF828" s="185"/>
      <c r="AG828" s="12"/>
      <c r="AH828" s="195"/>
      <c r="AI828" s="186"/>
      <c r="AJ828" s="187"/>
      <c r="AK828" s="187"/>
      <c r="AL828" s="188"/>
      <c r="AM828" s="188"/>
      <c r="AN828" s="188"/>
      <c r="AO828" s="188"/>
      <c r="AP828" s="188"/>
      <c r="AQ828" s="188"/>
      <c r="AR828" s="137"/>
      <c r="AS828" s="189"/>
      <c r="AT828" s="196"/>
      <c r="AU828" s="191"/>
      <c r="AV828" s="190"/>
      <c r="AW828" s="189"/>
      <c r="AX828" s="190"/>
      <c r="AY828" s="189"/>
      <c r="AZ828" s="192"/>
      <c r="BA828" s="192"/>
      <c r="BB828" s="190"/>
      <c r="BC828" s="197"/>
      <c r="BD828" s="197"/>
      <c r="BE828" s="190"/>
      <c r="BF828" s="192"/>
      <c r="BG828" s="192"/>
      <c r="BH828" s="10"/>
      <c r="BI828" s="10"/>
      <c r="BJ828" s="10"/>
      <c r="BK828" s="10"/>
      <c r="BL828" s="10"/>
      <c r="BM828" s="10"/>
      <c r="BN828" s="12"/>
      <c r="BO828" s="12"/>
    </row>
    <row r="829" spans="1:67" ht="13.5" customHeight="1" x14ac:dyDescent="0.35">
      <c r="A829" s="181"/>
      <c r="B829" s="194"/>
      <c r="C829" s="12"/>
      <c r="D829" s="12"/>
      <c r="E829" s="12"/>
      <c r="F829" s="12"/>
      <c r="G829" s="12"/>
      <c r="H829" s="131"/>
      <c r="I829" s="12"/>
      <c r="J829" s="12"/>
      <c r="K829" s="12"/>
      <c r="L829" s="12"/>
      <c r="M829" s="12"/>
      <c r="N829" s="54"/>
      <c r="O829" s="12"/>
      <c r="P829" s="12"/>
      <c r="Q829" s="12"/>
      <c r="R829" s="183"/>
      <c r="S829" s="183"/>
      <c r="T829" s="183"/>
      <c r="U829" s="183"/>
      <c r="V829" s="181"/>
      <c r="W829" s="184"/>
      <c r="X829" s="184"/>
      <c r="Y829" s="185"/>
      <c r="Z829" s="185"/>
      <c r="AA829" s="185"/>
      <c r="AB829" s="181"/>
      <c r="AC829" s="12"/>
      <c r="AD829" s="12"/>
      <c r="AE829" s="12"/>
      <c r="AF829" s="185"/>
      <c r="AG829" s="12"/>
      <c r="AH829" s="195"/>
      <c r="AI829" s="186"/>
      <c r="AJ829" s="187"/>
      <c r="AK829" s="187"/>
      <c r="AL829" s="188"/>
      <c r="AM829" s="188"/>
      <c r="AN829" s="188"/>
      <c r="AO829" s="188"/>
      <c r="AP829" s="188"/>
      <c r="AQ829" s="188"/>
      <c r="AR829" s="137"/>
      <c r="AS829" s="189"/>
      <c r="AT829" s="196"/>
      <c r="AU829" s="191"/>
      <c r="AV829" s="190"/>
      <c r="AW829" s="189"/>
      <c r="AX829" s="190"/>
      <c r="AY829" s="189"/>
      <c r="AZ829" s="192"/>
      <c r="BA829" s="192"/>
      <c r="BB829" s="190"/>
      <c r="BC829" s="197"/>
      <c r="BD829" s="197"/>
      <c r="BE829" s="190"/>
      <c r="BF829" s="192"/>
      <c r="BG829" s="192"/>
      <c r="BH829" s="10"/>
      <c r="BI829" s="10"/>
      <c r="BJ829" s="10"/>
      <c r="BK829" s="10"/>
      <c r="BL829" s="10"/>
      <c r="BM829" s="10"/>
      <c r="BN829" s="12"/>
      <c r="BO829" s="12"/>
    </row>
    <row r="830" spans="1:67" ht="13.5" customHeight="1" x14ac:dyDescent="0.35">
      <c r="A830" s="181"/>
      <c r="B830" s="194"/>
      <c r="C830" s="12"/>
      <c r="D830" s="12"/>
      <c r="E830" s="12"/>
      <c r="F830" s="12"/>
      <c r="G830" s="12"/>
      <c r="H830" s="131"/>
      <c r="I830" s="12"/>
      <c r="J830" s="12"/>
      <c r="K830" s="12"/>
      <c r="L830" s="12"/>
      <c r="M830" s="12"/>
      <c r="N830" s="54"/>
      <c r="O830" s="12"/>
      <c r="P830" s="12"/>
      <c r="Q830" s="12"/>
      <c r="R830" s="183"/>
      <c r="S830" s="183"/>
      <c r="T830" s="183"/>
      <c r="U830" s="183"/>
      <c r="V830" s="181"/>
      <c r="W830" s="184"/>
      <c r="X830" s="184"/>
      <c r="Y830" s="185"/>
      <c r="Z830" s="185"/>
      <c r="AA830" s="185"/>
      <c r="AB830" s="181"/>
      <c r="AC830" s="12"/>
      <c r="AD830" s="12"/>
      <c r="AE830" s="12"/>
      <c r="AF830" s="185"/>
      <c r="AG830" s="12"/>
      <c r="AH830" s="195"/>
      <c r="AI830" s="186"/>
      <c r="AJ830" s="187"/>
      <c r="AK830" s="187"/>
      <c r="AL830" s="188"/>
      <c r="AM830" s="188"/>
      <c r="AN830" s="188"/>
      <c r="AO830" s="188"/>
      <c r="AP830" s="188"/>
      <c r="AQ830" s="188"/>
      <c r="AR830" s="137"/>
      <c r="AS830" s="189"/>
      <c r="AT830" s="196"/>
      <c r="AU830" s="191"/>
      <c r="AV830" s="190"/>
      <c r="AW830" s="189"/>
      <c r="AX830" s="190"/>
      <c r="AY830" s="189"/>
      <c r="AZ830" s="192"/>
      <c r="BA830" s="192"/>
      <c r="BB830" s="190"/>
      <c r="BC830" s="197"/>
      <c r="BD830" s="197"/>
      <c r="BE830" s="190"/>
      <c r="BF830" s="192"/>
      <c r="BG830" s="192"/>
      <c r="BH830" s="10"/>
      <c r="BI830" s="10"/>
      <c r="BJ830" s="10"/>
      <c r="BK830" s="10"/>
      <c r="BL830" s="10"/>
      <c r="BM830" s="10"/>
      <c r="BN830" s="12"/>
      <c r="BO830" s="12"/>
    </row>
    <row r="831" spans="1:67" ht="13.5" customHeight="1" x14ac:dyDescent="0.35">
      <c r="A831" s="181"/>
      <c r="B831" s="194"/>
      <c r="C831" s="12"/>
      <c r="D831" s="12"/>
      <c r="E831" s="12"/>
      <c r="F831" s="12"/>
      <c r="G831" s="12"/>
      <c r="H831" s="131"/>
      <c r="I831" s="12"/>
      <c r="J831" s="12"/>
      <c r="K831" s="12"/>
      <c r="L831" s="12"/>
      <c r="M831" s="12"/>
      <c r="N831" s="54"/>
      <c r="O831" s="12"/>
      <c r="P831" s="12"/>
      <c r="Q831" s="12"/>
      <c r="R831" s="183"/>
      <c r="S831" s="183"/>
      <c r="T831" s="183"/>
      <c r="U831" s="183"/>
      <c r="V831" s="181"/>
      <c r="W831" s="184"/>
      <c r="X831" s="184"/>
      <c r="Y831" s="185"/>
      <c r="Z831" s="185"/>
      <c r="AA831" s="185"/>
      <c r="AB831" s="181"/>
      <c r="AC831" s="12"/>
      <c r="AD831" s="12"/>
      <c r="AE831" s="12"/>
      <c r="AF831" s="185"/>
      <c r="AG831" s="12"/>
      <c r="AH831" s="195"/>
      <c r="AI831" s="186"/>
      <c r="AJ831" s="187"/>
      <c r="AK831" s="187"/>
      <c r="AL831" s="188"/>
      <c r="AM831" s="188"/>
      <c r="AN831" s="188"/>
      <c r="AO831" s="188"/>
      <c r="AP831" s="188"/>
      <c r="AQ831" s="188"/>
      <c r="AR831" s="137"/>
      <c r="AS831" s="189"/>
      <c r="AT831" s="196"/>
      <c r="AU831" s="191"/>
      <c r="AV831" s="190"/>
      <c r="AW831" s="189"/>
      <c r="AX831" s="190"/>
      <c r="AY831" s="189"/>
      <c r="AZ831" s="192"/>
      <c r="BA831" s="192"/>
      <c r="BB831" s="190"/>
      <c r="BC831" s="197"/>
      <c r="BD831" s="197"/>
      <c r="BE831" s="190"/>
      <c r="BF831" s="192"/>
      <c r="BG831" s="192"/>
      <c r="BH831" s="10"/>
      <c r="BI831" s="10"/>
      <c r="BJ831" s="10"/>
      <c r="BK831" s="10"/>
      <c r="BL831" s="10"/>
      <c r="BM831" s="10"/>
      <c r="BN831" s="12"/>
      <c r="BO831" s="12"/>
    </row>
    <row r="832" spans="1:67" ht="13.5" customHeight="1" x14ac:dyDescent="0.35">
      <c r="A832" s="181"/>
      <c r="B832" s="194"/>
      <c r="C832" s="12"/>
      <c r="D832" s="12"/>
      <c r="E832" s="12"/>
      <c r="F832" s="12"/>
      <c r="G832" s="12"/>
      <c r="H832" s="131"/>
      <c r="I832" s="12"/>
      <c r="J832" s="12"/>
      <c r="K832" s="12"/>
      <c r="L832" s="12"/>
      <c r="M832" s="12"/>
      <c r="N832" s="54"/>
      <c r="O832" s="12"/>
      <c r="P832" s="12"/>
      <c r="Q832" s="12"/>
      <c r="R832" s="183"/>
      <c r="S832" s="183"/>
      <c r="T832" s="183"/>
      <c r="U832" s="183"/>
      <c r="V832" s="181"/>
      <c r="W832" s="184"/>
      <c r="X832" s="184"/>
      <c r="Y832" s="185"/>
      <c r="Z832" s="185"/>
      <c r="AA832" s="185"/>
      <c r="AB832" s="181"/>
      <c r="AC832" s="12"/>
      <c r="AD832" s="12"/>
      <c r="AE832" s="12"/>
      <c r="AF832" s="185"/>
      <c r="AG832" s="12"/>
      <c r="AH832" s="195"/>
      <c r="AI832" s="186"/>
      <c r="AJ832" s="187"/>
      <c r="AK832" s="187"/>
      <c r="AL832" s="188"/>
      <c r="AM832" s="188"/>
      <c r="AN832" s="188"/>
      <c r="AO832" s="188"/>
      <c r="AP832" s="188"/>
      <c r="AQ832" s="188"/>
      <c r="AR832" s="137"/>
      <c r="AS832" s="189"/>
      <c r="AT832" s="196"/>
      <c r="AU832" s="191"/>
      <c r="AV832" s="190"/>
      <c r="AW832" s="189"/>
      <c r="AX832" s="190"/>
      <c r="AY832" s="189"/>
      <c r="AZ832" s="192"/>
      <c r="BA832" s="192"/>
      <c r="BB832" s="190"/>
      <c r="BC832" s="197"/>
      <c r="BD832" s="197"/>
      <c r="BE832" s="190"/>
      <c r="BF832" s="192"/>
      <c r="BG832" s="192"/>
      <c r="BH832" s="10"/>
      <c r="BI832" s="10"/>
      <c r="BJ832" s="10"/>
      <c r="BK832" s="10"/>
      <c r="BL832" s="10"/>
      <c r="BM832" s="10"/>
      <c r="BN832" s="12"/>
      <c r="BO832" s="12"/>
    </row>
    <row r="833" spans="1:67" ht="13.5" customHeight="1" x14ac:dyDescent="0.35">
      <c r="A833" s="181"/>
      <c r="B833" s="194"/>
      <c r="C833" s="12"/>
      <c r="D833" s="12"/>
      <c r="E833" s="12"/>
      <c r="F833" s="12"/>
      <c r="G833" s="12"/>
      <c r="H833" s="131"/>
      <c r="I833" s="12"/>
      <c r="J833" s="12"/>
      <c r="K833" s="12"/>
      <c r="L833" s="12"/>
      <c r="M833" s="12"/>
      <c r="N833" s="54"/>
      <c r="O833" s="12"/>
      <c r="P833" s="12"/>
      <c r="Q833" s="12"/>
      <c r="R833" s="183"/>
      <c r="S833" s="183"/>
      <c r="T833" s="183"/>
      <c r="U833" s="183"/>
      <c r="V833" s="181"/>
      <c r="W833" s="184"/>
      <c r="X833" s="184"/>
      <c r="Y833" s="185"/>
      <c r="Z833" s="185"/>
      <c r="AA833" s="185"/>
      <c r="AB833" s="181"/>
      <c r="AC833" s="12"/>
      <c r="AD833" s="12"/>
      <c r="AE833" s="12"/>
      <c r="AF833" s="185"/>
      <c r="AG833" s="12"/>
      <c r="AH833" s="195"/>
      <c r="AI833" s="186"/>
      <c r="AJ833" s="187"/>
      <c r="AK833" s="187"/>
      <c r="AL833" s="188"/>
      <c r="AM833" s="188"/>
      <c r="AN833" s="188"/>
      <c r="AO833" s="188"/>
      <c r="AP833" s="188"/>
      <c r="AQ833" s="188"/>
      <c r="AR833" s="137"/>
      <c r="AS833" s="189"/>
      <c r="AT833" s="196"/>
      <c r="AU833" s="191"/>
      <c r="AV833" s="190"/>
      <c r="AW833" s="189"/>
      <c r="AX833" s="190"/>
      <c r="AY833" s="189"/>
      <c r="AZ833" s="192"/>
      <c r="BA833" s="192"/>
      <c r="BB833" s="190"/>
      <c r="BC833" s="197"/>
      <c r="BD833" s="197"/>
      <c r="BE833" s="190"/>
      <c r="BF833" s="192"/>
      <c r="BG833" s="192"/>
      <c r="BH833" s="10"/>
      <c r="BI833" s="10"/>
      <c r="BJ833" s="10"/>
      <c r="BK833" s="10"/>
      <c r="BL833" s="10"/>
      <c r="BM833" s="10"/>
      <c r="BN833" s="12"/>
      <c r="BO833" s="12"/>
    </row>
    <row r="834" spans="1:67" ht="13.5" customHeight="1" x14ac:dyDescent="0.35">
      <c r="A834" s="181"/>
      <c r="B834" s="194"/>
      <c r="C834" s="12"/>
      <c r="D834" s="12"/>
      <c r="E834" s="12"/>
      <c r="F834" s="12"/>
      <c r="G834" s="12"/>
      <c r="H834" s="131"/>
      <c r="I834" s="12"/>
      <c r="J834" s="12"/>
      <c r="K834" s="12"/>
      <c r="L834" s="12"/>
      <c r="M834" s="12"/>
      <c r="N834" s="54"/>
      <c r="O834" s="12"/>
      <c r="P834" s="12"/>
      <c r="Q834" s="12"/>
      <c r="R834" s="183"/>
      <c r="S834" s="183"/>
      <c r="T834" s="183"/>
      <c r="U834" s="183"/>
      <c r="V834" s="181"/>
      <c r="W834" s="184"/>
      <c r="X834" s="184"/>
      <c r="Y834" s="185"/>
      <c r="Z834" s="185"/>
      <c r="AA834" s="185"/>
      <c r="AB834" s="181"/>
      <c r="AC834" s="12"/>
      <c r="AD834" s="12"/>
      <c r="AE834" s="12"/>
      <c r="AF834" s="185"/>
      <c r="AG834" s="12"/>
      <c r="AH834" s="195"/>
      <c r="AI834" s="186"/>
      <c r="AJ834" s="187"/>
      <c r="AK834" s="187"/>
      <c r="AL834" s="188"/>
      <c r="AM834" s="188"/>
      <c r="AN834" s="188"/>
      <c r="AO834" s="188"/>
      <c r="AP834" s="188"/>
      <c r="AQ834" s="188"/>
      <c r="AR834" s="137"/>
      <c r="AS834" s="189"/>
      <c r="AT834" s="196"/>
      <c r="AU834" s="191"/>
      <c r="AV834" s="190"/>
      <c r="AW834" s="189"/>
      <c r="AX834" s="190"/>
      <c r="AY834" s="189"/>
      <c r="AZ834" s="192"/>
      <c r="BA834" s="192"/>
      <c r="BB834" s="190"/>
      <c r="BC834" s="197"/>
      <c r="BD834" s="197"/>
      <c r="BE834" s="190"/>
      <c r="BF834" s="192"/>
      <c r="BG834" s="192"/>
      <c r="BH834" s="10"/>
      <c r="BI834" s="10"/>
      <c r="BJ834" s="10"/>
      <c r="BK834" s="10"/>
      <c r="BL834" s="10"/>
      <c r="BM834" s="10"/>
      <c r="BN834" s="12"/>
      <c r="BO834" s="12"/>
    </row>
    <row r="835" spans="1:67" ht="13.5" customHeight="1" x14ac:dyDescent="0.35">
      <c r="A835" s="181"/>
      <c r="B835" s="194"/>
      <c r="C835" s="12"/>
      <c r="D835" s="12"/>
      <c r="E835" s="12"/>
      <c r="F835" s="12"/>
      <c r="G835" s="12"/>
      <c r="H835" s="131"/>
      <c r="I835" s="12"/>
      <c r="J835" s="12"/>
      <c r="K835" s="12"/>
      <c r="L835" s="12"/>
      <c r="M835" s="12"/>
      <c r="N835" s="54"/>
      <c r="O835" s="12"/>
      <c r="P835" s="12"/>
      <c r="Q835" s="12"/>
      <c r="R835" s="183"/>
      <c r="S835" s="183"/>
      <c r="T835" s="183"/>
      <c r="U835" s="183"/>
      <c r="V835" s="181"/>
      <c r="W835" s="184"/>
      <c r="X835" s="184"/>
      <c r="Y835" s="185"/>
      <c r="Z835" s="185"/>
      <c r="AA835" s="185"/>
      <c r="AB835" s="181"/>
      <c r="AC835" s="12"/>
      <c r="AD835" s="12"/>
      <c r="AE835" s="12"/>
      <c r="AF835" s="185"/>
      <c r="AG835" s="12"/>
      <c r="AH835" s="195"/>
      <c r="AI835" s="186"/>
      <c r="AJ835" s="187"/>
      <c r="AK835" s="187"/>
      <c r="AL835" s="188"/>
      <c r="AM835" s="188"/>
      <c r="AN835" s="188"/>
      <c r="AO835" s="188"/>
      <c r="AP835" s="188"/>
      <c r="AQ835" s="188"/>
      <c r="AR835" s="137"/>
      <c r="AS835" s="189"/>
      <c r="AT835" s="196"/>
      <c r="AU835" s="191"/>
      <c r="AV835" s="190"/>
      <c r="AW835" s="189"/>
      <c r="AX835" s="190"/>
      <c r="AY835" s="189"/>
      <c r="AZ835" s="192"/>
      <c r="BA835" s="192"/>
      <c r="BB835" s="190"/>
      <c r="BC835" s="197"/>
      <c r="BD835" s="197"/>
      <c r="BE835" s="190"/>
      <c r="BF835" s="192"/>
      <c r="BG835" s="192"/>
      <c r="BH835" s="10"/>
      <c r="BI835" s="10"/>
      <c r="BJ835" s="10"/>
      <c r="BK835" s="10"/>
      <c r="BL835" s="10"/>
      <c r="BM835" s="10"/>
      <c r="BN835" s="12"/>
      <c r="BO835" s="12"/>
    </row>
    <row r="836" spans="1:67" ht="13.5" customHeight="1" x14ac:dyDescent="0.35">
      <c r="A836" s="181"/>
      <c r="B836" s="194"/>
      <c r="C836" s="12"/>
      <c r="D836" s="12"/>
      <c r="E836" s="12"/>
      <c r="F836" s="12"/>
      <c r="G836" s="12"/>
      <c r="H836" s="131"/>
      <c r="I836" s="12"/>
      <c r="J836" s="12"/>
      <c r="K836" s="12"/>
      <c r="L836" s="12"/>
      <c r="M836" s="12"/>
      <c r="N836" s="54"/>
      <c r="O836" s="12"/>
      <c r="P836" s="12"/>
      <c r="Q836" s="12"/>
      <c r="R836" s="183"/>
      <c r="S836" s="183"/>
      <c r="T836" s="183"/>
      <c r="U836" s="183"/>
      <c r="V836" s="181"/>
      <c r="W836" s="184"/>
      <c r="X836" s="184"/>
      <c r="Y836" s="185"/>
      <c r="Z836" s="185"/>
      <c r="AA836" s="185"/>
      <c r="AB836" s="181"/>
      <c r="AC836" s="12"/>
      <c r="AD836" s="12"/>
      <c r="AE836" s="12"/>
      <c r="AF836" s="185"/>
      <c r="AG836" s="12"/>
      <c r="AH836" s="195"/>
      <c r="AI836" s="186"/>
      <c r="AJ836" s="187"/>
      <c r="AK836" s="187"/>
      <c r="AL836" s="188"/>
      <c r="AM836" s="188"/>
      <c r="AN836" s="188"/>
      <c r="AO836" s="188"/>
      <c r="AP836" s="188"/>
      <c r="AQ836" s="188"/>
      <c r="AR836" s="137"/>
      <c r="AS836" s="189"/>
      <c r="AT836" s="196"/>
      <c r="AU836" s="191"/>
      <c r="AV836" s="190"/>
      <c r="AW836" s="189"/>
      <c r="AX836" s="190"/>
      <c r="AY836" s="189"/>
      <c r="AZ836" s="192"/>
      <c r="BA836" s="192"/>
      <c r="BB836" s="190"/>
      <c r="BC836" s="197"/>
      <c r="BD836" s="197"/>
      <c r="BE836" s="190"/>
      <c r="BF836" s="192"/>
      <c r="BG836" s="192"/>
      <c r="BH836" s="10"/>
      <c r="BI836" s="10"/>
      <c r="BJ836" s="10"/>
      <c r="BK836" s="10"/>
      <c r="BL836" s="10"/>
      <c r="BM836" s="10"/>
      <c r="BN836" s="12"/>
      <c r="BO836" s="12"/>
    </row>
    <row r="837" spans="1:67" ht="13.5" customHeight="1" x14ac:dyDescent="0.35">
      <c r="A837" s="181"/>
      <c r="B837" s="194"/>
      <c r="C837" s="12"/>
      <c r="D837" s="12"/>
      <c r="E837" s="12"/>
      <c r="F837" s="12"/>
      <c r="G837" s="12"/>
      <c r="H837" s="131"/>
      <c r="I837" s="12"/>
      <c r="J837" s="12"/>
      <c r="K837" s="12"/>
      <c r="L837" s="12"/>
      <c r="M837" s="12"/>
      <c r="N837" s="54"/>
      <c r="O837" s="12"/>
      <c r="P837" s="12"/>
      <c r="Q837" s="12"/>
      <c r="R837" s="183"/>
      <c r="S837" s="183"/>
      <c r="T837" s="183"/>
      <c r="U837" s="183"/>
      <c r="V837" s="181"/>
      <c r="W837" s="184"/>
      <c r="X837" s="184"/>
      <c r="Y837" s="185"/>
      <c r="Z837" s="185"/>
      <c r="AA837" s="185"/>
      <c r="AB837" s="181"/>
      <c r="AC837" s="12"/>
      <c r="AD837" s="12"/>
      <c r="AE837" s="12"/>
      <c r="AF837" s="185"/>
      <c r="AG837" s="12"/>
      <c r="AH837" s="195"/>
      <c r="AI837" s="186"/>
      <c r="AJ837" s="187"/>
      <c r="AK837" s="187"/>
      <c r="AL837" s="188"/>
      <c r="AM837" s="188"/>
      <c r="AN837" s="188"/>
      <c r="AO837" s="188"/>
      <c r="AP837" s="188"/>
      <c r="AQ837" s="188"/>
      <c r="AR837" s="137"/>
      <c r="AS837" s="189"/>
      <c r="AT837" s="196"/>
      <c r="AU837" s="191"/>
      <c r="AV837" s="190"/>
      <c r="AW837" s="189"/>
      <c r="AX837" s="190"/>
      <c r="AY837" s="189"/>
      <c r="AZ837" s="192"/>
      <c r="BA837" s="192"/>
      <c r="BB837" s="190"/>
      <c r="BC837" s="197"/>
      <c r="BD837" s="197"/>
      <c r="BE837" s="190"/>
      <c r="BF837" s="192"/>
      <c r="BG837" s="192"/>
      <c r="BH837" s="10"/>
      <c r="BI837" s="10"/>
      <c r="BJ837" s="10"/>
      <c r="BK837" s="10"/>
      <c r="BL837" s="10"/>
      <c r="BM837" s="10"/>
      <c r="BN837" s="12"/>
      <c r="BO837" s="12"/>
    </row>
    <row r="838" spans="1:67" ht="13.5" customHeight="1" x14ac:dyDescent="0.35">
      <c r="A838" s="181"/>
      <c r="B838" s="194"/>
      <c r="C838" s="12"/>
      <c r="D838" s="12"/>
      <c r="E838" s="12"/>
      <c r="F838" s="12"/>
      <c r="G838" s="12"/>
      <c r="H838" s="131"/>
      <c r="I838" s="12"/>
      <c r="J838" s="12"/>
      <c r="K838" s="12"/>
      <c r="L838" s="12"/>
      <c r="M838" s="12"/>
      <c r="N838" s="54"/>
      <c r="O838" s="12"/>
      <c r="P838" s="12"/>
      <c r="Q838" s="12"/>
      <c r="R838" s="183"/>
      <c r="S838" s="183"/>
      <c r="T838" s="183"/>
      <c r="U838" s="183"/>
      <c r="V838" s="181"/>
      <c r="W838" s="184"/>
      <c r="X838" s="184"/>
      <c r="Y838" s="185"/>
      <c r="Z838" s="185"/>
      <c r="AA838" s="185"/>
      <c r="AB838" s="181"/>
      <c r="AC838" s="12"/>
      <c r="AD838" s="12"/>
      <c r="AE838" s="12"/>
      <c r="AF838" s="185"/>
      <c r="AG838" s="12"/>
      <c r="AH838" s="195"/>
      <c r="AI838" s="186"/>
      <c r="AJ838" s="187"/>
      <c r="AK838" s="187"/>
      <c r="AL838" s="188"/>
      <c r="AM838" s="188"/>
      <c r="AN838" s="188"/>
      <c r="AO838" s="188"/>
      <c r="AP838" s="188"/>
      <c r="AQ838" s="188"/>
      <c r="AR838" s="137"/>
      <c r="AS838" s="189"/>
      <c r="AT838" s="196"/>
      <c r="AU838" s="191"/>
      <c r="AV838" s="190"/>
      <c r="AW838" s="189"/>
      <c r="AX838" s="190"/>
      <c r="AY838" s="189"/>
      <c r="AZ838" s="192"/>
      <c r="BA838" s="192"/>
      <c r="BB838" s="190"/>
      <c r="BC838" s="197"/>
      <c r="BD838" s="197"/>
      <c r="BE838" s="190"/>
      <c r="BF838" s="192"/>
      <c r="BG838" s="192"/>
      <c r="BH838" s="10"/>
      <c r="BI838" s="10"/>
      <c r="BJ838" s="10"/>
      <c r="BK838" s="10"/>
      <c r="BL838" s="10"/>
      <c r="BM838" s="10"/>
      <c r="BN838" s="12"/>
      <c r="BO838" s="12"/>
    </row>
    <row r="839" spans="1:67" ht="13.5" customHeight="1" x14ac:dyDescent="0.35">
      <c r="A839" s="181"/>
      <c r="B839" s="194"/>
      <c r="C839" s="12"/>
      <c r="D839" s="12"/>
      <c r="E839" s="12"/>
      <c r="F839" s="12"/>
      <c r="G839" s="12"/>
      <c r="H839" s="131"/>
      <c r="I839" s="12"/>
      <c r="J839" s="12"/>
      <c r="K839" s="12"/>
      <c r="L839" s="12"/>
      <c r="M839" s="12"/>
      <c r="N839" s="54"/>
      <c r="O839" s="12"/>
      <c r="P839" s="12"/>
      <c r="Q839" s="12"/>
      <c r="R839" s="183"/>
      <c r="S839" s="183"/>
      <c r="T839" s="183"/>
      <c r="U839" s="183"/>
      <c r="V839" s="181"/>
      <c r="W839" s="184"/>
      <c r="X839" s="184"/>
      <c r="Y839" s="185"/>
      <c r="Z839" s="185"/>
      <c r="AA839" s="185"/>
      <c r="AB839" s="181"/>
      <c r="AC839" s="12"/>
      <c r="AD839" s="12"/>
      <c r="AE839" s="12"/>
      <c r="AF839" s="185"/>
      <c r="AG839" s="12"/>
      <c r="AH839" s="195"/>
      <c r="AI839" s="186"/>
      <c r="AJ839" s="187"/>
      <c r="AK839" s="187"/>
      <c r="AL839" s="188"/>
      <c r="AM839" s="188"/>
      <c r="AN839" s="188"/>
      <c r="AO839" s="188"/>
      <c r="AP839" s="188"/>
      <c r="AQ839" s="188"/>
      <c r="AR839" s="137"/>
      <c r="AS839" s="189"/>
      <c r="AT839" s="196"/>
      <c r="AU839" s="191"/>
      <c r="AV839" s="190"/>
      <c r="AW839" s="189"/>
      <c r="AX839" s="190"/>
      <c r="AY839" s="189"/>
      <c r="AZ839" s="192"/>
      <c r="BA839" s="192"/>
      <c r="BB839" s="190"/>
      <c r="BC839" s="197"/>
      <c r="BD839" s="197"/>
      <c r="BE839" s="190"/>
      <c r="BF839" s="192"/>
      <c r="BG839" s="192"/>
      <c r="BH839" s="10"/>
      <c r="BI839" s="10"/>
      <c r="BJ839" s="10"/>
      <c r="BK839" s="10"/>
      <c r="BL839" s="10"/>
      <c r="BM839" s="10"/>
      <c r="BN839" s="12"/>
      <c r="BO839" s="12"/>
    </row>
    <row r="840" spans="1:67" ht="13.5" customHeight="1" x14ac:dyDescent="0.35">
      <c r="A840" s="181"/>
      <c r="B840" s="194"/>
      <c r="C840" s="12"/>
      <c r="D840" s="12"/>
      <c r="E840" s="12"/>
      <c r="F840" s="12"/>
      <c r="G840" s="12"/>
      <c r="H840" s="131"/>
      <c r="I840" s="12"/>
      <c r="J840" s="12"/>
      <c r="K840" s="12"/>
      <c r="L840" s="12"/>
      <c r="M840" s="12"/>
      <c r="N840" s="54"/>
      <c r="O840" s="12"/>
      <c r="P840" s="12"/>
      <c r="Q840" s="12"/>
      <c r="R840" s="183"/>
      <c r="S840" s="183"/>
      <c r="T840" s="183"/>
      <c r="U840" s="183"/>
      <c r="V840" s="181"/>
      <c r="W840" s="184"/>
      <c r="X840" s="184"/>
      <c r="Y840" s="185"/>
      <c r="Z840" s="185"/>
      <c r="AA840" s="185"/>
      <c r="AB840" s="181"/>
      <c r="AC840" s="12"/>
      <c r="AD840" s="12"/>
      <c r="AE840" s="12"/>
      <c r="AF840" s="185"/>
      <c r="AG840" s="12"/>
      <c r="AH840" s="195"/>
      <c r="AI840" s="186"/>
      <c r="AJ840" s="187"/>
      <c r="AK840" s="187"/>
      <c r="AL840" s="188"/>
      <c r="AM840" s="188"/>
      <c r="AN840" s="188"/>
      <c r="AO840" s="188"/>
      <c r="AP840" s="188"/>
      <c r="AQ840" s="188"/>
      <c r="AR840" s="137"/>
      <c r="AS840" s="189"/>
      <c r="AT840" s="196"/>
      <c r="AU840" s="191"/>
      <c r="AV840" s="190"/>
      <c r="AW840" s="189"/>
      <c r="AX840" s="190"/>
      <c r="AY840" s="189"/>
      <c r="AZ840" s="192"/>
      <c r="BA840" s="192"/>
      <c r="BB840" s="190"/>
      <c r="BC840" s="197"/>
      <c r="BD840" s="197"/>
      <c r="BE840" s="190"/>
      <c r="BF840" s="192"/>
      <c r="BG840" s="192"/>
      <c r="BH840" s="10"/>
      <c r="BI840" s="10"/>
      <c r="BJ840" s="10"/>
      <c r="BK840" s="10"/>
      <c r="BL840" s="10"/>
      <c r="BM840" s="10"/>
      <c r="BN840" s="12"/>
      <c r="BO840" s="12"/>
    </row>
    <row r="841" spans="1:67" ht="13.5" customHeight="1" x14ac:dyDescent="0.35">
      <c r="A841" s="181"/>
      <c r="B841" s="194"/>
      <c r="C841" s="12"/>
      <c r="D841" s="12"/>
      <c r="E841" s="12"/>
      <c r="F841" s="12"/>
      <c r="G841" s="12"/>
      <c r="H841" s="131"/>
      <c r="I841" s="12"/>
      <c r="J841" s="12"/>
      <c r="K841" s="12"/>
      <c r="L841" s="12"/>
      <c r="M841" s="12"/>
      <c r="N841" s="54"/>
      <c r="O841" s="12"/>
      <c r="P841" s="12"/>
      <c r="Q841" s="12"/>
      <c r="R841" s="183"/>
      <c r="S841" s="183"/>
      <c r="T841" s="183"/>
      <c r="U841" s="183"/>
      <c r="V841" s="181"/>
      <c r="W841" s="184"/>
      <c r="X841" s="184"/>
      <c r="Y841" s="185"/>
      <c r="Z841" s="185"/>
      <c r="AA841" s="185"/>
      <c r="AB841" s="181"/>
      <c r="AC841" s="12"/>
      <c r="AD841" s="12"/>
      <c r="AE841" s="12"/>
      <c r="AF841" s="185"/>
      <c r="AG841" s="12"/>
      <c r="AH841" s="195"/>
      <c r="AI841" s="186"/>
      <c r="AJ841" s="187"/>
      <c r="AK841" s="187"/>
      <c r="AL841" s="188"/>
      <c r="AM841" s="188"/>
      <c r="AN841" s="188"/>
      <c r="AO841" s="188"/>
      <c r="AP841" s="188"/>
      <c r="AQ841" s="188"/>
      <c r="AR841" s="137"/>
      <c r="AS841" s="189"/>
      <c r="AT841" s="196"/>
      <c r="AU841" s="191"/>
      <c r="AV841" s="190"/>
      <c r="AW841" s="189"/>
      <c r="AX841" s="190"/>
      <c r="AY841" s="189"/>
      <c r="AZ841" s="192"/>
      <c r="BA841" s="192"/>
      <c r="BB841" s="190"/>
      <c r="BC841" s="197"/>
      <c r="BD841" s="197"/>
      <c r="BE841" s="190"/>
      <c r="BF841" s="192"/>
      <c r="BG841" s="192"/>
      <c r="BH841" s="10"/>
      <c r="BI841" s="10"/>
      <c r="BJ841" s="10"/>
      <c r="BK841" s="10"/>
      <c r="BL841" s="10"/>
      <c r="BM841" s="10"/>
      <c r="BN841" s="12"/>
      <c r="BO841" s="12"/>
    </row>
    <row r="842" spans="1:67" ht="13.5" customHeight="1" x14ac:dyDescent="0.35">
      <c r="A842" s="181"/>
      <c r="B842" s="194"/>
      <c r="C842" s="12"/>
      <c r="D842" s="12"/>
      <c r="E842" s="12"/>
      <c r="F842" s="12"/>
      <c r="G842" s="12"/>
      <c r="H842" s="131"/>
      <c r="I842" s="12"/>
      <c r="J842" s="12"/>
      <c r="K842" s="12"/>
      <c r="L842" s="12"/>
      <c r="M842" s="12"/>
      <c r="N842" s="54"/>
      <c r="O842" s="12"/>
      <c r="P842" s="12"/>
      <c r="Q842" s="12"/>
      <c r="R842" s="183"/>
      <c r="S842" s="183"/>
      <c r="T842" s="183"/>
      <c r="U842" s="183"/>
      <c r="V842" s="181"/>
      <c r="W842" s="184"/>
      <c r="X842" s="184"/>
      <c r="Y842" s="185"/>
      <c r="Z842" s="185"/>
      <c r="AA842" s="185"/>
      <c r="AB842" s="181"/>
      <c r="AC842" s="12"/>
      <c r="AD842" s="12"/>
      <c r="AE842" s="12"/>
      <c r="AF842" s="185"/>
      <c r="AG842" s="12"/>
      <c r="AH842" s="195"/>
      <c r="AI842" s="186"/>
      <c r="AJ842" s="187"/>
      <c r="AK842" s="187"/>
      <c r="AL842" s="188"/>
      <c r="AM842" s="188"/>
      <c r="AN842" s="188"/>
      <c r="AO842" s="188"/>
      <c r="AP842" s="188"/>
      <c r="AQ842" s="188"/>
      <c r="AR842" s="137"/>
      <c r="AS842" s="189"/>
      <c r="AT842" s="196"/>
      <c r="AU842" s="191"/>
      <c r="AV842" s="190"/>
      <c r="AW842" s="189"/>
      <c r="AX842" s="190"/>
      <c r="AY842" s="189"/>
      <c r="AZ842" s="192"/>
      <c r="BA842" s="192"/>
      <c r="BB842" s="190"/>
      <c r="BC842" s="197"/>
      <c r="BD842" s="197"/>
      <c r="BE842" s="190"/>
      <c r="BF842" s="192"/>
      <c r="BG842" s="192"/>
      <c r="BH842" s="10"/>
      <c r="BI842" s="10"/>
      <c r="BJ842" s="10"/>
      <c r="BK842" s="10"/>
      <c r="BL842" s="10"/>
      <c r="BM842" s="10"/>
      <c r="BN842" s="12"/>
      <c r="BO842" s="12"/>
    </row>
    <row r="843" spans="1:67" ht="13.5" customHeight="1" x14ac:dyDescent="0.35">
      <c r="A843" s="181"/>
      <c r="B843" s="194"/>
      <c r="C843" s="12"/>
      <c r="D843" s="12"/>
      <c r="E843" s="12"/>
      <c r="F843" s="12"/>
      <c r="G843" s="12"/>
      <c r="H843" s="131"/>
      <c r="I843" s="12"/>
      <c r="J843" s="12"/>
      <c r="K843" s="12"/>
      <c r="L843" s="12"/>
      <c r="M843" s="12"/>
      <c r="N843" s="54"/>
      <c r="O843" s="12"/>
      <c r="P843" s="12"/>
      <c r="Q843" s="12"/>
      <c r="R843" s="183"/>
      <c r="S843" s="183"/>
      <c r="T843" s="183"/>
      <c r="U843" s="183"/>
      <c r="V843" s="181"/>
      <c r="W843" s="184"/>
      <c r="X843" s="184"/>
      <c r="Y843" s="185"/>
      <c r="Z843" s="185"/>
      <c r="AA843" s="185"/>
      <c r="AB843" s="181"/>
      <c r="AC843" s="12"/>
      <c r="AD843" s="12"/>
      <c r="AE843" s="12"/>
      <c r="AF843" s="185"/>
      <c r="AG843" s="12"/>
      <c r="AH843" s="195"/>
      <c r="AI843" s="186"/>
      <c r="AJ843" s="187"/>
      <c r="AK843" s="187"/>
      <c r="AL843" s="188"/>
      <c r="AM843" s="188"/>
      <c r="AN843" s="188"/>
      <c r="AO843" s="188"/>
      <c r="AP843" s="188"/>
      <c r="AQ843" s="188"/>
      <c r="AR843" s="137"/>
      <c r="AS843" s="189"/>
      <c r="AT843" s="196"/>
      <c r="AU843" s="191"/>
      <c r="AV843" s="190"/>
      <c r="AW843" s="189"/>
      <c r="AX843" s="190"/>
      <c r="AY843" s="189"/>
      <c r="AZ843" s="192"/>
      <c r="BA843" s="192"/>
      <c r="BB843" s="190"/>
      <c r="BC843" s="197"/>
      <c r="BD843" s="197"/>
      <c r="BE843" s="190"/>
      <c r="BF843" s="192"/>
      <c r="BG843" s="192"/>
      <c r="BH843" s="10"/>
      <c r="BI843" s="10"/>
      <c r="BJ843" s="10"/>
      <c r="BK843" s="10"/>
      <c r="BL843" s="10"/>
      <c r="BM843" s="10"/>
      <c r="BN843" s="12"/>
      <c r="BO843" s="12"/>
    </row>
    <row r="844" spans="1:67" ht="13.5" customHeight="1" x14ac:dyDescent="0.35">
      <c r="A844" s="181"/>
      <c r="B844" s="194"/>
      <c r="C844" s="12"/>
      <c r="D844" s="12"/>
      <c r="E844" s="12"/>
      <c r="F844" s="12"/>
      <c r="G844" s="12"/>
      <c r="H844" s="131"/>
      <c r="I844" s="12"/>
      <c r="J844" s="12"/>
      <c r="K844" s="12"/>
      <c r="L844" s="12"/>
      <c r="M844" s="12"/>
      <c r="N844" s="54"/>
      <c r="O844" s="12"/>
      <c r="P844" s="12"/>
      <c r="Q844" s="12"/>
      <c r="R844" s="183"/>
      <c r="S844" s="183"/>
      <c r="T844" s="183"/>
      <c r="U844" s="183"/>
      <c r="V844" s="181"/>
      <c r="W844" s="184"/>
      <c r="X844" s="184"/>
      <c r="Y844" s="185"/>
      <c r="Z844" s="185"/>
      <c r="AA844" s="185"/>
      <c r="AB844" s="181"/>
      <c r="AC844" s="12"/>
      <c r="AD844" s="12"/>
      <c r="AE844" s="12"/>
      <c r="AF844" s="185"/>
      <c r="AG844" s="12"/>
      <c r="AH844" s="195"/>
      <c r="AI844" s="186"/>
      <c r="AJ844" s="187"/>
      <c r="AK844" s="187"/>
      <c r="AL844" s="188"/>
      <c r="AM844" s="188"/>
      <c r="AN844" s="188"/>
      <c r="AO844" s="188"/>
      <c r="AP844" s="188"/>
      <c r="AQ844" s="188"/>
      <c r="AR844" s="137"/>
      <c r="AS844" s="189"/>
      <c r="AT844" s="196"/>
      <c r="AU844" s="191"/>
      <c r="AV844" s="190"/>
      <c r="AW844" s="189"/>
      <c r="AX844" s="190"/>
      <c r="AY844" s="189"/>
      <c r="AZ844" s="192"/>
      <c r="BA844" s="192"/>
      <c r="BB844" s="190"/>
      <c r="BC844" s="197"/>
      <c r="BD844" s="197"/>
      <c r="BE844" s="190"/>
      <c r="BF844" s="192"/>
      <c r="BG844" s="192"/>
      <c r="BH844" s="10"/>
      <c r="BI844" s="10"/>
      <c r="BJ844" s="10"/>
      <c r="BK844" s="10"/>
      <c r="BL844" s="10"/>
      <c r="BM844" s="10"/>
      <c r="BN844" s="12"/>
      <c r="BO844" s="12"/>
    </row>
    <row r="845" spans="1:67" ht="13.5" customHeight="1" x14ac:dyDescent="0.35">
      <c r="A845" s="181"/>
      <c r="B845" s="194"/>
      <c r="C845" s="12"/>
      <c r="D845" s="12"/>
      <c r="E845" s="12"/>
      <c r="F845" s="12"/>
      <c r="G845" s="12"/>
      <c r="H845" s="131"/>
      <c r="I845" s="12"/>
      <c r="J845" s="12"/>
      <c r="K845" s="12"/>
      <c r="L845" s="12"/>
      <c r="M845" s="12"/>
      <c r="N845" s="54"/>
      <c r="O845" s="12"/>
      <c r="P845" s="12"/>
      <c r="Q845" s="12"/>
      <c r="R845" s="183"/>
      <c r="S845" s="183"/>
      <c r="T845" s="183"/>
      <c r="U845" s="183"/>
      <c r="V845" s="181"/>
      <c r="W845" s="184"/>
      <c r="X845" s="184"/>
      <c r="Y845" s="185"/>
      <c r="Z845" s="185"/>
      <c r="AA845" s="185"/>
      <c r="AB845" s="181"/>
      <c r="AC845" s="12"/>
      <c r="AD845" s="12"/>
      <c r="AE845" s="12"/>
      <c r="AF845" s="185"/>
      <c r="AG845" s="12"/>
      <c r="AH845" s="195"/>
      <c r="AI845" s="186"/>
      <c r="AJ845" s="187"/>
      <c r="AK845" s="187"/>
      <c r="AL845" s="188"/>
      <c r="AM845" s="188"/>
      <c r="AN845" s="188"/>
      <c r="AO845" s="188"/>
      <c r="AP845" s="188"/>
      <c r="AQ845" s="188"/>
      <c r="AR845" s="137"/>
      <c r="AS845" s="189"/>
      <c r="AT845" s="196"/>
      <c r="AU845" s="191"/>
      <c r="AV845" s="190"/>
      <c r="AW845" s="189"/>
      <c r="AX845" s="190"/>
      <c r="AY845" s="189"/>
      <c r="AZ845" s="192"/>
      <c r="BA845" s="192"/>
      <c r="BB845" s="190"/>
      <c r="BC845" s="197"/>
      <c r="BD845" s="197"/>
      <c r="BE845" s="190"/>
      <c r="BF845" s="192"/>
      <c r="BG845" s="192"/>
      <c r="BH845" s="10"/>
      <c r="BI845" s="10"/>
      <c r="BJ845" s="10"/>
      <c r="BK845" s="10"/>
      <c r="BL845" s="10"/>
      <c r="BM845" s="10"/>
      <c r="BN845" s="12"/>
      <c r="BO845" s="12"/>
    </row>
    <row r="846" spans="1:67" ht="13.5" customHeight="1" x14ac:dyDescent="0.35">
      <c r="A846" s="181"/>
      <c r="B846" s="194"/>
      <c r="C846" s="12"/>
      <c r="D846" s="12"/>
      <c r="E846" s="12"/>
      <c r="F846" s="12"/>
      <c r="G846" s="12"/>
      <c r="H846" s="131"/>
      <c r="I846" s="12"/>
      <c r="J846" s="12"/>
      <c r="K846" s="12"/>
      <c r="L846" s="12"/>
      <c r="M846" s="12"/>
      <c r="N846" s="54"/>
      <c r="O846" s="12"/>
      <c r="P846" s="12"/>
      <c r="Q846" s="12"/>
      <c r="R846" s="183"/>
      <c r="S846" s="183"/>
      <c r="T846" s="183"/>
      <c r="U846" s="183"/>
      <c r="V846" s="181"/>
      <c r="W846" s="184"/>
      <c r="X846" s="184"/>
      <c r="Y846" s="185"/>
      <c r="Z846" s="185"/>
      <c r="AA846" s="185"/>
      <c r="AB846" s="181"/>
      <c r="AC846" s="12"/>
      <c r="AD846" s="12"/>
      <c r="AE846" s="12"/>
      <c r="AF846" s="185"/>
      <c r="AG846" s="12"/>
      <c r="AH846" s="195"/>
      <c r="AI846" s="186"/>
      <c r="AJ846" s="187"/>
      <c r="AK846" s="187"/>
      <c r="AL846" s="188"/>
      <c r="AM846" s="188"/>
      <c r="AN846" s="188"/>
      <c r="AO846" s="188"/>
      <c r="AP846" s="188"/>
      <c r="AQ846" s="188"/>
      <c r="AR846" s="137"/>
      <c r="AS846" s="189"/>
      <c r="AT846" s="196"/>
      <c r="AU846" s="191"/>
      <c r="AV846" s="190"/>
      <c r="AW846" s="189"/>
      <c r="AX846" s="190"/>
      <c r="AY846" s="189"/>
      <c r="AZ846" s="192"/>
      <c r="BA846" s="192"/>
      <c r="BB846" s="190"/>
      <c r="BC846" s="197"/>
      <c r="BD846" s="197"/>
      <c r="BE846" s="190"/>
      <c r="BF846" s="192"/>
      <c r="BG846" s="192"/>
      <c r="BH846" s="10"/>
      <c r="BI846" s="10"/>
      <c r="BJ846" s="10"/>
      <c r="BK846" s="10"/>
      <c r="BL846" s="10"/>
      <c r="BM846" s="10"/>
      <c r="BN846" s="12"/>
      <c r="BO846" s="12"/>
    </row>
    <row r="847" spans="1:67" ht="13.5" customHeight="1" x14ac:dyDescent="0.35">
      <c r="A847" s="181"/>
      <c r="B847" s="194"/>
      <c r="C847" s="12"/>
      <c r="D847" s="12"/>
      <c r="E847" s="12"/>
      <c r="F847" s="12"/>
      <c r="G847" s="12"/>
      <c r="H847" s="131"/>
      <c r="I847" s="12"/>
      <c r="J847" s="12"/>
      <c r="K847" s="12"/>
      <c r="L847" s="12"/>
      <c r="M847" s="12"/>
      <c r="N847" s="54"/>
      <c r="O847" s="12"/>
      <c r="P847" s="12"/>
      <c r="Q847" s="12"/>
      <c r="R847" s="183"/>
      <c r="S847" s="183"/>
      <c r="T847" s="183"/>
      <c r="U847" s="183"/>
      <c r="V847" s="181"/>
      <c r="W847" s="184"/>
      <c r="X847" s="184"/>
      <c r="Y847" s="185"/>
      <c r="Z847" s="185"/>
      <c r="AA847" s="185"/>
      <c r="AB847" s="181"/>
      <c r="AC847" s="12"/>
      <c r="AD847" s="12"/>
      <c r="AE847" s="12"/>
      <c r="AF847" s="185"/>
      <c r="AG847" s="12"/>
      <c r="AH847" s="195"/>
      <c r="AI847" s="186"/>
      <c r="AJ847" s="187"/>
      <c r="AK847" s="187"/>
      <c r="AL847" s="188"/>
      <c r="AM847" s="188"/>
      <c r="AN847" s="188"/>
      <c r="AO847" s="188"/>
      <c r="AP847" s="188"/>
      <c r="AQ847" s="188"/>
      <c r="AR847" s="137"/>
      <c r="AS847" s="189"/>
      <c r="AT847" s="196"/>
      <c r="AU847" s="191"/>
      <c r="AV847" s="190"/>
      <c r="AW847" s="189"/>
      <c r="AX847" s="190"/>
      <c r="AY847" s="189"/>
      <c r="AZ847" s="192"/>
      <c r="BA847" s="192"/>
      <c r="BB847" s="190"/>
      <c r="BC847" s="197"/>
      <c r="BD847" s="197"/>
      <c r="BE847" s="190"/>
      <c r="BF847" s="192"/>
      <c r="BG847" s="192"/>
      <c r="BH847" s="10"/>
      <c r="BI847" s="10"/>
      <c r="BJ847" s="10"/>
      <c r="BK847" s="10"/>
      <c r="BL847" s="10"/>
      <c r="BM847" s="10"/>
      <c r="BN847" s="12"/>
      <c r="BO847" s="12"/>
    </row>
    <row r="848" spans="1:67" ht="13.5" customHeight="1" x14ac:dyDescent="0.35">
      <c r="A848" s="181"/>
      <c r="B848" s="194"/>
      <c r="C848" s="12"/>
      <c r="D848" s="12"/>
      <c r="E848" s="12"/>
      <c r="F848" s="12"/>
      <c r="G848" s="12"/>
      <c r="H848" s="131"/>
      <c r="I848" s="12"/>
      <c r="J848" s="12"/>
      <c r="K848" s="12"/>
      <c r="L848" s="12"/>
      <c r="M848" s="12"/>
      <c r="N848" s="54"/>
      <c r="O848" s="12"/>
      <c r="P848" s="12"/>
      <c r="Q848" s="12"/>
      <c r="R848" s="183"/>
      <c r="S848" s="183"/>
      <c r="T848" s="183"/>
      <c r="U848" s="183"/>
      <c r="V848" s="181"/>
      <c r="W848" s="184"/>
      <c r="X848" s="184"/>
      <c r="Y848" s="185"/>
      <c r="Z848" s="185"/>
      <c r="AA848" s="185"/>
      <c r="AB848" s="181"/>
      <c r="AC848" s="12"/>
      <c r="AD848" s="12"/>
      <c r="AE848" s="12"/>
      <c r="AF848" s="185"/>
      <c r="AG848" s="12"/>
      <c r="AH848" s="195"/>
      <c r="AI848" s="186"/>
      <c r="AJ848" s="187"/>
      <c r="AK848" s="187"/>
      <c r="AL848" s="188"/>
      <c r="AM848" s="188"/>
      <c r="AN848" s="188"/>
      <c r="AO848" s="188"/>
      <c r="AP848" s="188"/>
      <c r="AQ848" s="188"/>
      <c r="AR848" s="137"/>
      <c r="AS848" s="189"/>
      <c r="AT848" s="196"/>
      <c r="AU848" s="191"/>
      <c r="AV848" s="190"/>
      <c r="AW848" s="189"/>
      <c r="AX848" s="190"/>
      <c r="AY848" s="189"/>
      <c r="AZ848" s="192"/>
      <c r="BA848" s="192"/>
      <c r="BB848" s="190"/>
      <c r="BC848" s="197"/>
      <c r="BD848" s="197"/>
      <c r="BE848" s="190"/>
      <c r="BF848" s="192"/>
      <c r="BG848" s="192"/>
      <c r="BH848" s="10"/>
      <c r="BI848" s="10"/>
      <c r="BJ848" s="10"/>
      <c r="BK848" s="10"/>
      <c r="BL848" s="10"/>
      <c r="BM848" s="10"/>
      <c r="BN848" s="12"/>
      <c r="BO848" s="12"/>
    </row>
    <row r="849" spans="1:67" ht="13.5" customHeight="1" x14ac:dyDescent="0.35">
      <c r="A849" s="181"/>
      <c r="B849" s="194"/>
      <c r="C849" s="12"/>
      <c r="D849" s="12"/>
      <c r="E849" s="12"/>
      <c r="F849" s="12"/>
      <c r="G849" s="12"/>
      <c r="H849" s="131"/>
      <c r="I849" s="12"/>
      <c r="J849" s="12"/>
      <c r="K849" s="12"/>
      <c r="L849" s="12"/>
      <c r="M849" s="12"/>
      <c r="N849" s="54"/>
      <c r="O849" s="12"/>
      <c r="P849" s="12"/>
      <c r="Q849" s="12"/>
      <c r="R849" s="183"/>
      <c r="S849" s="183"/>
      <c r="T849" s="183"/>
      <c r="U849" s="183"/>
      <c r="V849" s="181"/>
      <c r="W849" s="184"/>
      <c r="X849" s="184"/>
      <c r="Y849" s="185"/>
      <c r="Z849" s="185"/>
      <c r="AA849" s="185"/>
      <c r="AB849" s="181"/>
      <c r="AC849" s="12"/>
      <c r="AD849" s="12"/>
      <c r="AE849" s="12"/>
      <c r="AF849" s="185"/>
      <c r="AG849" s="12"/>
      <c r="AH849" s="195"/>
      <c r="AI849" s="186"/>
      <c r="AJ849" s="187"/>
      <c r="AK849" s="187"/>
      <c r="AL849" s="188"/>
      <c r="AM849" s="188"/>
      <c r="AN849" s="188"/>
      <c r="AO849" s="188"/>
      <c r="AP849" s="188"/>
      <c r="AQ849" s="188"/>
      <c r="AR849" s="137"/>
      <c r="AS849" s="189"/>
      <c r="AT849" s="196"/>
      <c r="AU849" s="191"/>
      <c r="AV849" s="190"/>
      <c r="AW849" s="189"/>
      <c r="AX849" s="190"/>
      <c r="AY849" s="189"/>
      <c r="AZ849" s="192"/>
      <c r="BA849" s="192"/>
      <c r="BB849" s="190"/>
      <c r="BC849" s="197"/>
      <c r="BD849" s="197"/>
      <c r="BE849" s="190"/>
      <c r="BF849" s="192"/>
      <c r="BG849" s="192"/>
      <c r="BH849" s="10"/>
      <c r="BI849" s="10"/>
      <c r="BJ849" s="10"/>
      <c r="BK849" s="10"/>
      <c r="BL849" s="10"/>
      <c r="BM849" s="10"/>
      <c r="BN849" s="12"/>
      <c r="BO849" s="12"/>
    </row>
    <row r="850" spans="1:67" ht="13.5" customHeight="1" x14ac:dyDescent="0.35">
      <c r="A850" s="181"/>
      <c r="B850" s="194"/>
      <c r="C850" s="12"/>
      <c r="D850" s="12"/>
      <c r="E850" s="12"/>
      <c r="F850" s="12"/>
      <c r="G850" s="12"/>
      <c r="H850" s="131"/>
      <c r="I850" s="12"/>
      <c r="J850" s="12"/>
      <c r="K850" s="12"/>
      <c r="L850" s="12"/>
      <c r="M850" s="12"/>
      <c r="N850" s="54"/>
      <c r="O850" s="12"/>
      <c r="P850" s="12"/>
      <c r="Q850" s="12"/>
      <c r="R850" s="183"/>
      <c r="S850" s="183"/>
      <c r="T850" s="183"/>
      <c r="U850" s="183"/>
      <c r="V850" s="181"/>
      <c r="W850" s="184"/>
      <c r="X850" s="184"/>
      <c r="Y850" s="185"/>
      <c r="Z850" s="185"/>
      <c r="AA850" s="185"/>
      <c r="AB850" s="181"/>
      <c r="AC850" s="12"/>
      <c r="AD850" s="12"/>
      <c r="AE850" s="12"/>
      <c r="AF850" s="185"/>
      <c r="AG850" s="12"/>
      <c r="AH850" s="195"/>
      <c r="AI850" s="186"/>
      <c r="AJ850" s="187"/>
      <c r="AK850" s="187"/>
      <c r="AL850" s="188"/>
      <c r="AM850" s="188"/>
      <c r="AN850" s="188"/>
      <c r="AO850" s="188"/>
      <c r="AP850" s="188"/>
      <c r="AQ850" s="188"/>
      <c r="AR850" s="137"/>
      <c r="AS850" s="189"/>
      <c r="AT850" s="196"/>
      <c r="AU850" s="191"/>
      <c r="AV850" s="190"/>
      <c r="AW850" s="189"/>
      <c r="AX850" s="190"/>
      <c r="AY850" s="189"/>
      <c r="AZ850" s="192"/>
      <c r="BA850" s="192"/>
      <c r="BB850" s="190"/>
      <c r="BC850" s="197"/>
      <c r="BD850" s="197"/>
      <c r="BE850" s="190"/>
      <c r="BF850" s="192"/>
      <c r="BG850" s="192"/>
      <c r="BH850" s="10"/>
      <c r="BI850" s="10"/>
      <c r="BJ850" s="10"/>
      <c r="BK850" s="10"/>
      <c r="BL850" s="10"/>
      <c r="BM850" s="10"/>
      <c r="BN850" s="12"/>
      <c r="BO850" s="12"/>
    </row>
    <row r="851" spans="1:67" ht="13.5" customHeight="1" x14ac:dyDescent="0.35">
      <c r="A851" s="181"/>
      <c r="B851" s="194"/>
      <c r="C851" s="12"/>
      <c r="D851" s="12"/>
      <c r="E851" s="12"/>
      <c r="F851" s="12"/>
      <c r="G851" s="12"/>
      <c r="H851" s="131"/>
      <c r="I851" s="12"/>
      <c r="J851" s="12"/>
      <c r="K851" s="12"/>
      <c r="L851" s="12"/>
      <c r="M851" s="12"/>
      <c r="N851" s="54"/>
      <c r="O851" s="12"/>
      <c r="P851" s="12"/>
      <c r="Q851" s="12"/>
      <c r="R851" s="183"/>
      <c r="S851" s="183"/>
      <c r="T851" s="183"/>
      <c r="U851" s="183"/>
      <c r="V851" s="181"/>
      <c r="W851" s="184"/>
      <c r="X851" s="184"/>
      <c r="Y851" s="185"/>
      <c r="Z851" s="185"/>
      <c r="AA851" s="185"/>
      <c r="AB851" s="181"/>
      <c r="AC851" s="12"/>
      <c r="AD851" s="12"/>
      <c r="AE851" s="12"/>
      <c r="AF851" s="185"/>
      <c r="AG851" s="12"/>
      <c r="AH851" s="195"/>
      <c r="AI851" s="186"/>
      <c r="AJ851" s="187"/>
      <c r="AK851" s="187"/>
      <c r="AL851" s="188"/>
      <c r="AM851" s="188"/>
      <c r="AN851" s="188"/>
      <c r="AO851" s="188"/>
      <c r="AP851" s="188"/>
      <c r="AQ851" s="188"/>
      <c r="AR851" s="137"/>
      <c r="AS851" s="189"/>
      <c r="AT851" s="196"/>
      <c r="AU851" s="191"/>
      <c r="AV851" s="190"/>
      <c r="AW851" s="189"/>
      <c r="AX851" s="190"/>
      <c r="AY851" s="189"/>
      <c r="AZ851" s="192"/>
      <c r="BA851" s="192"/>
      <c r="BB851" s="190"/>
      <c r="BC851" s="197"/>
      <c r="BD851" s="197"/>
      <c r="BE851" s="190"/>
      <c r="BF851" s="192"/>
      <c r="BG851" s="192"/>
      <c r="BH851" s="10"/>
      <c r="BI851" s="10"/>
      <c r="BJ851" s="10"/>
      <c r="BK851" s="10"/>
      <c r="BL851" s="10"/>
      <c r="BM851" s="10"/>
      <c r="BN851" s="12"/>
      <c r="BO851" s="12"/>
    </row>
    <row r="852" spans="1:67" ht="13.5" customHeight="1" x14ac:dyDescent="0.35">
      <c r="A852" s="181"/>
      <c r="B852" s="194"/>
      <c r="C852" s="12"/>
      <c r="D852" s="12"/>
      <c r="E852" s="12"/>
      <c r="F852" s="12"/>
      <c r="G852" s="12"/>
      <c r="H852" s="131"/>
      <c r="I852" s="12"/>
      <c r="J852" s="12"/>
      <c r="K852" s="12"/>
      <c r="L852" s="12"/>
      <c r="M852" s="12"/>
      <c r="N852" s="54"/>
      <c r="O852" s="12"/>
      <c r="P852" s="12"/>
      <c r="Q852" s="12"/>
      <c r="R852" s="183"/>
      <c r="S852" s="183"/>
      <c r="T852" s="183"/>
      <c r="U852" s="183"/>
      <c r="V852" s="181"/>
      <c r="W852" s="184"/>
      <c r="X852" s="184"/>
      <c r="Y852" s="185"/>
      <c r="Z852" s="185"/>
      <c r="AA852" s="185"/>
      <c r="AB852" s="181"/>
      <c r="AC852" s="12"/>
      <c r="AD852" s="12"/>
      <c r="AE852" s="12"/>
      <c r="AF852" s="185"/>
      <c r="AG852" s="12"/>
      <c r="AH852" s="195"/>
      <c r="AI852" s="186"/>
      <c r="AJ852" s="187"/>
      <c r="AK852" s="187"/>
      <c r="AL852" s="188"/>
      <c r="AM852" s="188"/>
      <c r="AN852" s="188"/>
      <c r="AO852" s="188"/>
      <c r="AP852" s="188"/>
      <c r="AQ852" s="188"/>
      <c r="AR852" s="137"/>
      <c r="AS852" s="189"/>
      <c r="AT852" s="196"/>
      <c r="AU852" s="191"/>
      <c r="AV852" s="190"/>
      <c r="AW852" s="189"/>
      <c r="AX852" s="190"/>
      <c r="AY852" s="189"/>
      <c r="AZ852" s="192"/>
      <c r="BA852" s="192"/>
      <c r="BB852" s="190"/>
      <c r="BC852" s="197"/>
      <c r="BD852" s="197"/>
      <c r="BE852" s="190"/>
      <c r="BF852" s="192"/>
      <c r="BG852" s="192"/>
      <c r="BH852" s="10"/>
      <c r="BI852" s="10"/>
      <c r="BJ852" s="10"/>
      <c r="BK852" s="10"/>
      <c r="BL852" s="10"/>
      <c r="BM852" s="10"/>
      <c r="BN852" s="12"/>
      <c r="BO852" s="12"/>
    </row>
    <row r="853" spans="1:67" ht="13.5" customHeight="1" x14ac:dyDescent="0.35">
      <c r="A853" s="181"/>
      <c r="B853" s="194"/>
      <c r="C853" s="12"/>
      <c r="D853" s="12"/>
      <c r="E853" s="12"/>
      <c r="F853" s="12"/>
      <c r="G853" s="12"/>
      <c r="H853" s="131"/>
      <c r="I853" s="12"/>
      <c r="J853" s="12"/>
      <c r="K853" s="12"/>
      <c r="L853" s="12"/>
      <c r="M853" s="12"/>
      <c r="N853" s="54"/>
      <c r="O853" s="12"/>
      <c r="P853" s="12"/>
      <c r="Q853" s="12"/>
      <c r="R853" s="183"/>
      <c r="S853" s="183"/>
      <c r="T853" s="183"/>
      <c r="U853" s="183"/>
      <c r="V853" s="181"/>
      <c r="W853" s="184"/>
      <c r="X853" s="184"/>
      <c r="Y853" s="185"/>
      <c r="Z853" s="185"/>
      <c r="AA853" s="185"/>
      <c r="AB853" s="181"/>
      <c r="AC853" s="12"/>
      <c r="AD853" s="12"/>
      <c r="AE853" s="12"/>
      <c r="AF853" s="185"/>
      <c r="AG853" s="12"/>
      <c r="AH853" s="195"/>
      <c r="AI853" s="186"/>
      <c r="AJ853" s="187"/>
      <c r="AK853" s="187"/>
      <c r="AL853" s="188"/>
      <c r="AM853" s="188"/>
      <c r="AN853" s="188"/>
      <c r="AO853" s="188"/>
      <c r="AP853" s="188"/>
      <c r="AQ853" s="188"/>
      <c r="AR853" s="137"/>
      <c r="AS853" s="189"/>
      <c r="AT853" s="196"/>
      <c r="AU853" s="191"/>
      <c r="AV853" s="190"/>
      <c r="AW853" s="189"/>
      <c r="AX853" s="190"/>
      <c r="AY853" s="189"/>
      <c r="AZ853" s="192"/>
      <c r="BA853" s="192"/>
      <c r="BB853" s="190"/>
      <c r="BC853" s="197"/>
      <c r="BD853" s="197"/>
      <c r="BE853" s="190"/>
      <c r="BF853" s="192"/>
      <c r="BG853" s="192"/>
      <c r="BH853" s="10"/>
      <c r="BI853" s="10"/>
      <c r="BJ853" s="10"/>
      <c r="BK853" s="10"/>
      <c r="BL853" s="10"/>
      <c r="BM853" s="10"/>
      <c r="BN853" s="12"/>
      <c r="BO853" s="12"/>
    </row>
    <row r="854" spans="1:67" ht="13.5" customHeight="1" x14ac:dyDescent="0.35">
      <c r="A854" s="181"/>
      <c r="B854" s="194"/>
      <c r="C854" s="12"/>
      <c r="D854" s="12"/>
      <c r="E854" s="12"/>
      <c r="F854" s="12"/>
      <c r="G854" s="12"/>
      <c r="H854" s="131"/>
      <c r="I854" s="12"/>
      <c r="J854" s="12"/>
      <c r="K854" s="12"/>
      <c r="L854" s="12"/>
      <c r="M854" s="12"/>
      <c r="N854" s="54"/>
      <c r="O854" s="12"/>
      <c r="P854" s="12"/>
      <c r="Q854" s="12"/>
      <c r="R854" s="183"/>
      <c r="S854" s="183"/>
      <c r="T854" s="183"/>
      <c r="U854" s="183"/>
      <c r="V854" s="181"/>
      <c r="W854" s="184"/>
      <c r="X854" s="184"/>
      <c r="Y854" s="185"/>
      <c r="Z854" s="185"/>
      <c r="AA854" s="185"/>
      <c r="AB854" s="181"/>
      <c r="AC854" s="12"/>
      <c r="AD854" s="12"/>
      <c r="AE854" s="12"/>
      <c r="AF854" s="185"/>
      <c r="AG854" s="12"/>
      <c r="AH854" s="195"/>
      <c r="AI854" s="186"/>
      <c r="AJ854" s="187"/>
      <c r="AK854" s="187"/>
      <c r="AL854" s="188"/>
      <c r="AM854" s="188"/>
      <c r="AN854" s="188"/>
      <c r="AO854" s="188"/>
      <c r="AP854" s="188"/>
      <c r="AQ854" s="188"/>
      <c r="AR854" s="137"/>
      <c r="AS854" s="189"/>
      <c r="AT854" s="196"/>
      <c r="AU854" s="191"/>
      <c r="AV854" s="190"/>
      <c r="AW854" s="189"/>
      <c r="AX854" s="190"/>
      <c r="AY854" s="189"/>
      <c r="AZ854" s="192"/>
      <c r="BA854" s="192"/>
      <c r="BB854" s="190"/>
      <c r="BC854" s="197"/>
      <c r="BD854" s="197"/>
      <c r="BE854" s="190"/>
      <c r="BF854" s="192"/>
      <c r="BG854" s="192"/>
      <c r="BH854" s="10"/>
      <c r="BI854" s="10"/>
      <c r="BJ854" s="10"/>
      <c r="BK854" s="10"/>
      <c r="BL854" s="10"/>
      <c r="BM854" s="10"/>
      <c r="BN854" s="12"/>
      <c r="BO854" s="12"/>
    </row>
    <row r="855" spans="1:67" ht="13.5" customHeight="1" x14ac:dyDescent="0.35">
      <c r="A855" s="181"/>
      <c r="B855" s="194"/>
      <c r="C855" s="12"/>
      <c r="D855" s="12"/>
      <c r="E855" s="12"/>
      <c r="F855" s="12"/>
      <c r="G855" s="12"/>
      <c r="H855" s="131"/>
      <c r="I855" s="12"/>
      <c r="J855" s="12"/>
      <c r="K855" s="12"/>
      <c r="L855" s="12"/>
      <c r="M855" s="12"/>
      <c r="N855" s="54"/>
      <c r="O855" s="12"/>
      <c r="P855" s="12"/>
      <c r="Q855" s="12"/>
      <c r="R855" s="183"/>
      <c r="S855" s="183"/>
      <c r="T855" s="183"/>
      <c r="U855" s="183"/>
      <c r="V855" s="181"/>
      <c r="W855" s="184"/>
      <c r="X855" s="184"/>
      <c r="Y855" s="185"/>
      <c r="Z855" s="185"/>
      <c r="AA855" s="185"/>
      <c r="AB855" s="181"/>
      <c r="AC855" s="12"/>
      <c r="AD855" s="12"/>
      <c r="AE855" s="12"/>
      <c r="AF855" s="185"/>
      <c r="AG855" s="12"/>
      <c r="AH855" s="195"/>
      <c r="AI855" s="186"/>
      <c r="AJ855" s="187"/>
      <c r="AK855" s="187"/>
      <c r="AL855" s="188"/>
      <c r="AM855" s="188"/>
      <c r="AN855" s="188"/>
      <c r="AO855" s="188"/>
      <c r="AP855" s="188"/>
      <c r="AQ855" s="188"/>
      <c r="AR855" s="137"/>
      <c r="AS855" s="189"/>
      <c r="AT855" s="196"/>
      <c r="AU855" s="191"/>
      <c r="AV855" s="190"/>
      <c r="AW855" s="189"/>
      <c r="AX855" s="190"/>
      <c r="AY855" s="189"/>
      <c r="AZ855" s="192"/>
      <c r="BA855" s="192"/>
      <c r="BB855" s="190"/>
      <c r="BC855" s="197"/>
      <c r="BD855" s="197"/>
      <c r="BE855" s="190"/>
      <c r="BF855" s="192"/>
      <c r="BG855" s="192"/>
      <c r="BH855" s="10"/>
      <c r="BI855" s="10"/>
      <c r="BJ855" s="10"/>
      <c r="BK855" s="10"/>
      <c r="BL855" s="10"/>
      <c r="BM855" s="10"/>
      <c r="BN855" s="12"/>
      <c r="BO855" s="12"/>
    </row>
    <row r="856" spans="1:67" ht="13.5" customHeight="1" x14ac:dyDescent="0.35">
      <c r="A856" s="181"/>
      <c r="B856" s="194"/>
      <c r="C856" s="12"/>
      <c r="D856" s="12"/>
      <c r="E856" s="12"/>
      <c r="F856" s="12"/>
      <c r="G856" s="12"/>
      <c r="H856" s="131"/>
      <c r="I856" s="12"/>
      <c r="J856" s="12"/>
      <c r="K856" s="12"/>
      <c r="L856" s="12"/>
      <c r="M856" s="12"/>
      <c r="N856" s="54"/>
      <c r="O856" s="12"/>
      <c r="P856" s="12"/>
      <c r="Q856" s="12"/>
      <c r="R856" s="183"/>
      <c r="S856" s="183"/>
      <c r="T856" s="183"/>
      <c r="U856" s="183"/>
      <c r="V856" s="181"/>
      <c r="W856" s="184"/>
      <c r="X856" s="184"/>
      <c r="Y856" s="185"/>
      <c r="Z856" s="185"/>
      <c r="AA856" s="185"/>
      <c r="AB856" s="181"/>
      <c r="AC856" s="12"/>
      <c r="AD856" s="12"/>
      <c r="AE856" s="12"/>
      <c r="AF856" s="185"/>
      <c r="AG856" s="12"/>
      <c r="AH856" s="195"/>
      <c r="AI856" s="186"/>
      <c r="AJ856" s="187"/>
      <c r="AK856" s="187"/>
      <c r="AL856" s="188"/>
      <c r="AM856" s="188"/>
      <c r="AN856" s="188"/>
      <c r="AO856" s="188"/>
      <c r="AP856" s="188"/>
      <c r="AQ856" s="188"/>
      <c r="AR856" s="137"/>
      <c r="AS856" s="189"/>
      <c r="AT856" s="196"/>
      <c r="AU856" s="191"/>
      <c r="AV856" s="190"/>
      <c r="AW856" s="189"/>
      <c r="AX856" s="190"/>
      <c r="AY856" s="189"/>
      <c r="AZ856" s="192"/>
      <c r="BA856" s="192"/>
      <c r="BB856" s="190"/>
      <c r="BC856" s="197"/>
      <c r="BD856" s="197"/>
      <c r="BE856" s="190"/>
      <c r="BF856" s="192"/>
      <c r="BG856" s="192"/>
      <c r="BH856" s="10"/>
      <c r="BI856" s="10"/>
      <c r="BJ856" s="10"/>
      <c r="BK856" s="10"/>
      <c r="BL856" s="10"/>
      <c r="BM856" s="10"/>
      <c r="BN856" s="12"/>
      <c r="BO856" s="12"/>
    </row>
    <row r="857" spans="1:67" ht="13.5" customHeight="1" x14ac:dyDescent="0.35">
      <c r="A857" s="181"/>
      <c r="B857" s="194"/>
      <c r="C857" s="12"/>
      <c r="D857" s="12"/>
      <c r="E857" s="12"/>
      <c r="F857" s="12"/>
      <c r="G857" s="12"/>
      <c r="H857" s="131"/>
      <c r="I857" s="12"/>
      <c r="J857" s="12"/>
      <c r="K857" s="12"/>
      <c r="L857" s="12"/>
      <c r="M857" s="12"/>
      <c r="N857" s="54"/>
      <c r="O857" s="12"/>
      <c r="P857" s="12"/>
      <c r="Q857" s="12"/>
      <c r="R857" s="183"/>
      <c r="S857" s="183"/>
      <c r="T857" s="183"/>
      <c r="U857" s="183"/>
      <c r="V857" s="181"/>
      <c r="W857" s="184"/>
      <c r="X857" s="184"/>
      <c r="Y857" s="185"/>
      <c r="Z857" s="185"/>
      <c r="AA857" s="185"/>
      <c r="AB857" s="181"/>
      <c r="AC857" s="12"/>
      <c r="AD857" s="12"/>
      <c r="AE857" s="12"/>
      <c r="AF857" s="185"/>
      <c r="AG857" s="12"/>
      <c r="AH857" s="195"/>
      <c r="AI857" s="186"/>
      <c r="AJ857" s="187"/>
      <c r="AK857" s="187"/>
      <c r="AL857" s="188"/>
      <c r="AM857" s="188"/>
      <c r="AN857" s="188"/>
      <c r="AO857" s="188"/>
      <c r="AP857" s="188"/>
      <c r="AQ857" s="188"/>
      <c r="AR857" s="137"/>
      <c r="AS857" s="189"/>
      <c r="AT857" s="196"/>
      <c r="AU857" s="191"/>
      <c r="AV857" s="190"/>
      <c r="AW857" s="189"/>
      <c r="AX857" s="190"/>
      <c r="AY857" s="189"/>
      <c r="AZ857" s="192"/>
      <c r="BA857" s="192"/>
      <c r="BB857" s="190"/>
      <c r="BC857" s="197"/>
      <c r="BD857" s="197"/>
      <c r="BE857" s="190"/>
      <c r="BF857" s="192"/>
      <c r="BG857" s="192"/>
      <c r="BH857" s="10"/>
      <c r="BI857" s="10"/>
      <c r="BJ857" s="10"/>
      <c r="BK857" s="10"/>
      <c r="BL857" s="10"/>
      <c r="BM857" s="10"/>
      <c r="BN857" s="12"/>
      <c r="BO857" s="12"/>
    </row>
    <row r="858" spans="1:67" ht="13.5" customHeight="1" x14ac:dyDescent="0.35">
      <c r="A858" s="181"/>
      <c r="B858" s="194"/>
      <c r="C858" s="12"/>
      <c r="D858" s="12"/>
      <c r="E858" s="12"/>
      <c r="F858" s="12"/>
      <c r="G858" s="12"/>
      <c r="H858" s="131"/>
      <c r="I858" s="12"/>
      <c r="J858" s="12"/>
      <c r="K858" s="12"/>
      <c r="L858" s="12"/>
      <c r="M858" s="12"/>
      <c r="N858" s="54"/>
      <c r="O858" s="12"/>
      <c r="P858" s="12"/>
      <c r="Q858" s="12"/>
      <c r="R858" s="183"/>
      <c r="S858" s="183"/>
      <c r="T858" s="183"/>
      <c r="U858" s="183"/>
      <c r="V858" s="181"/>
      <c r="W858" s="184"/>
      <c r="X858" s="184"/>
      <c r="Y858" s="185"/>
      <c r="Z858" s="185"/>
      <c r="AA858" s="185"/>
      <c r="AB858" s="181"/>
      <c r="AC858" s="12"/>
      <c r="AD858" s="12"/>
      <c r="AE858" s="12"/>
      <c r="AF858" s="185"/>
      <c r="AG858" s="12"/>
      <c r="AH858" s="195"/>
      <c r="AI858" s="186"/>
      <c r="AJ858" s="187"/>
      <c r="AK858" s="187"/>
      <c r="AL858" s="188"/>
      <c r="AM858" s="188"/>
      <c r="AN858" s="188"/>
      <c r="AO858" s="188"/>
      <c r="AP858" s="188"/>
      <c r="AQ858" s="188"/>
      <c r="AR858" s="137"/>
      <c r="AS858" s="189"/>
      <c r="AT858" s="196"/>
      <c r="AU858" s="191"/>
      <c r="AV858" s="190"/>
      <c r="AW858" s="189"/>
      <c r="AX858" s="190"/>
      <c r="AY858" s="189"/>
      <c r="AZ858" s="192"/>
      <c r="BA858" s="192"/>
      <c r="BB858" s="190"/>
      <c r="BC858" s="197"/>
      <c r="BD858" s="197"/>
      <c r="BE858" s="190"/>
      <c r="BF858" s="192"/>
      <c r="BG858" s="192"/>
      <c r="BH858" s="10"/>
      <c r="BI858" s="10"/>
      <c r="BJ858" s="10"/>
      <c r="BK858" s="10"/>
      <c r="BL858" s="10"/>
      <c r="BM858" s="10"/>
      <c r="BN858" s="12"/>
      <c r="BO858" s="12"/>
    </row>
    <row r="859" spans="1:67" ht="13.5" customHeight="1" x14ac:dyDescent="0.35">
      <c r="A859" s="181"/>
      <c r="B859" s="194"/>
      <c r="C859" s="12"/>
      <c r="D859" s="12"/>
      <c r="E859" s="12"/>
      <c r="F859" s="12"/>
      <c r="G859" s="12"/>
      <c r="H859" s="131"/>
      <c r="I859" s="12"/>
      <c r="J859" s="12"/>
      <c r="K859" s="12"/>
      <c r="L859" s="12"/>
      <c r="M859" s="12"/>
      <c r="N859" s="54"/>
      <c r="O859" s="12"/>
      <c r="P859" s="12"/>
      <c r="Q859" s="12"/>
      <c r="R859" s="183"/>
      <c r="S859" s="183"/>
      <c r="T859" s="183"/>
      <c r="U859" s="183"/>
      <c r="V859" s="181"/>
      <c r="W859" s="184"/>
      <c r="X859" s="184"/>
      <c r="Y859" s="185"/>
      <c r="Z859" s="185"/>
      <c r="AA859" s="185"/>
      <c r="AB859" s="181"/>
      <c r="AC859" s="12"/>
      <c r="AD859" s="12"/>
      <c r="AE859" s="12"/>
      <c r="AF859" s="185"/>
      <c r="AG859" s="12"/>
      <c r="AH859" s="195"/>
      <c r="AI859" s="186"/>
      <c r="AJ859" s="187"/>
      <c r="AK859" s="187"/>
      <c r="AL859" s="188"/>
      <c r="AM859" s="188"/>
      <c r="AN859" s="188"/>
      <c r="AO859" s="188"/>
      <c r="AP859" s="188"/>
      <c r="AQ859" s="188"/>
      <c r="AR859" s="137"/>
      <c r="AS859" s="189"/>
      <c r="AT859" s="196"/>
      <c r="AU859" s="191"/>
      <c r="AV859" s="190"/>
      <c r="AW859" s="189"/>
      <c r="AX859" s="190"/>
      <c r="AY859" s="189"/>
      <c r="AZ859" s="192"/>
      <c r="BA859" s="192"/>
      <c r="BB859" s="190"/>
      <c r="BC859" s="197"/>
      <c r="BD859" s="197"/>
      <c r="BE859" s="190"/>
      <c r="BF859" s="192"/>
      <c r="BG859" s="192"/>
      <c r="BH859" s="10"/>
      <c r="BI859" s="10"/>
      <c r="BJ859" s="10"/>
      <c r="BK859" s="10"/>
      <c r="BL859" s="10"/>
      <c r="BM859" s="10"/>
      <c r="BN859" s="12"/>
      <c r="BO859" s="12"/>
    </row>
    <row r="860" spans="1:67" ht="13.5" customHeight="1" x14ac:dyDescent="0.35">
      <c r="A860" s="181"/>
      <c r="B860" s="194"/>
      <c r="C860" s="12"/>
      <c r="D860" s="12"/>
      <c r="E860" s="12"/>
      <c r="F860" s="12"/>
      <c r="G860" s="12"/>
      <c r="H860" s="131"/>
      <c r="I860" s="12"/>
      <c r="J860" s="12"/>
      <c r="K860" s="12"/>
      <c r="L860" s="12"/>
      <c r="M860" s="12"/>
      <c r="N860" s="54"/>
      <c r="O860" s="12"/>
      <c r="P860" s="12"/>
      <c r="Q860" s="12"/>
      <c r="R860" s="183"/>
      <c r="S860" s="183"/>
      <c r="T860" s="183"/>
      <c r="U860" s="183"/>
      <c r="V860" s="181"/>
      <c r="W860" s="184"/>
      <c r="X860" s="184"/>
      <c r="Y860" s="185"/>
      <c r="Z860" s="185"/>
      <c r="AA860" s="185"/>
      <c r="AB860" s="181"/>
      <c r="AC860" s="12"/>
      <c r="AD860" s="12"/>
      <c r="AE860" s="12"/>
      <c r="AF860" s="185"/>
      <c r="AG860" s="12"/>
      <c r="AH860" s="195"/>
      <c r="AI860" s="186"/>
      <c r="AJ860" s="187"/>
      <c r="AK860" s="187"/>
      <c r="AL860" s="188"/>
      <c r="AM860" s="188"/>
      <c r="AN860" s="188"/>
      <c r="AO860" s="188"/>
      <c r="AP860" s="188"/>
      <c r="AQ860" s="188"/>
      <c r="AR860" s="137"/>
      <c r="AS860" s="189"/>
      <c r="AT860" s="196"/>
      <c r="AU860" s="191"/>
      <c r="AV860" s="190"/>
      <c r="AW860" s="189"/>
      <c r="AX860" s="190"/>
      <c r="AY860" s="189"/>
      <c r="AZ860" s="192"/>
      <c r="BA860" s="192"/>
      <c r="BB860" s="190"/>
      <c r="BC860" s="197"/>
      <c r="BD860" s="197"/>
      <c r="BE860" s="190"/>
      <c r="BF860" s="192"/>
      <c r="BG860" s="192"/>
      <c r="BH860" s="10"/>
      <c r="BI860" s="10"/>
      <c r="BJ860" s="10"/>
      <c r="BK860" s="10"/>
      <c r="BL860" s="10"/>
      <c r="BM860" s="10"/>
      <c r="BN860" s="12"/>
      <c r="BO860" s="12"/>
    </row>
    <row r="861" spans="1:67" ht="13.5" customHeight="1" x14ac:dyDescent="0.35">
      <c r="A861" s="181"/>
      <c r="B861" s="194"/>
      <c r="C861" s="12"/>
      <c r="D861" s="12"/>
      <c r="E861" s="12"/>
      <c r="F861" s="12"/>
      <c r="G861" s="12"/>
      <c r="H861" s="131"/>
      <c r="I861" s="12"/>
      <c r="J861" s="12"/>
      <c r="K861" s="12"/>
      <c r="L861" s="12"/>
      <c r="M861" s="12"/>
      <c r="N861" s="54"/>
      <c r="O861" s="12"/>
      <c r="P861" s="12"/>
      <c r="Q861" s="12"/>
      <c r="R861" s="183"/>
      <c r="S861" s="183"/>
      <c r="T861" s="183"/>
      <c r="U861" s="183"/>
      <c r="V861" s="181"/>
      <c r="W861" s="184"/>
      <c r="X861" s="184"/>
      <c r="Y861" s="185"/>
      <c r="Z861" s="185"/>
      <c r="AA861" s="185"/>
      <c r="AB861" s="181"/>
      <c r="AC861" s="12"/>
      <c r="AD861" s="12"/>
      <c r="AE861" s="12"/>
      <c r="AF861" s="185"/>
      <c r="AG861" s="12"/>
      <c r="AH861" s="195"/>
      <c r="AI861" s="186"/>
      <c r="AJ861" s="187"/>
      <c r="AK861" s="187"/>
      <c r="AL861" s="188"/>
      <c r="AM861" s="188"/>
      <c r="AN861" s="188"/>
      <c r="AO861" s="188"/>
      <c r="AP861" s="188"/>
      <c r="AQ861" s="188"/>
      <c r="AR861" s="137"/>
      <c r="AS861" s="189"/>
      <c r="AT861" s="196"/>
      <c r="AU861" s="191"/>
      <c r="AV861" s="190"/>
      <c r="AW861" s="189"/>
      <c r="AX861" s="190"/>
      <c r="AY861" s="189"/>
      <c r="AZ861" s="192"/>
      <c r="BA861" s="192"/>
      <c r="BB861" s="190"/>
      <c r="BC861" s="197"/>
      <c r="BD861" s="197"/>
      <c r="BE861" s="190"/>
      <c r="BF861" s="192"/>
      <c r="BG861" s="192"/>
      <c r="BH861" s="10"/>
      <c r="BI861" s="10"/>
      <c r="BJ861" s="10"/>
      <c r="BK861" s="10"/>
      <c r="BL861" s="10"/>
      <c r="BM861" s="10"/>
      <c r="BN861" s="12"/>
      <c r="BO861" s="12"/>
    </row>
    <row r="862" spans="1:67" ht="13.5" customHeight="1" x14ac:dyDescent="0.35">
      <c r="A862" s="181"/>
      <c r="B862" s="194"/>
      <c r="C862" s="12"/>
      <c r="D862" s="12"/>
      <c r="E862" s="12"/>
      <c r="F862" s="12"/>
      <c r="G862" s="12"/>
      <c r="H862" s="131"/>
      <c r="I862" s="12"/>
      <c r="J862" s="12"/>
      <c r="K862" s="12"/>
      <c r="L862" s="12"/>
      <c r="M862" s="12"/>
      <c r="N862" s="54"/>
      <c r="O862" s="12"/>
      <c r="P862" s="12"/>
      <c r="Q862" s="12"/>
      <c r="R862" s="183"/>
      <c r="S862" s="183"/>
      <c r="T862" s="183"/>
      <c r="U862" s="183"/>
      <c r="V862" s="181"/>
      <c r="W862" s="184"/>
      <c r="X862" s="184"/>
      <c r="Y862" s="185"/>
      <c r="Z862" s="185"/>
      <c r="AA862" s="185"/>
      <c r="AB862" s="181"/>
      <c r="AC862" s="12"/>
      <c r="AD862" s="12"/>
      <c r="AE862" s="12"/>
      <c r="AF862" s="185"/>
      <c r="AG862" s="12"/>
      <c r="AH862" s="195"/>
      <c r="AI862" s="186"/>
      <c r="AJ862" s="187"/>
      <c r="AK862" s="187"/>
      <c r="AL862" s="188"/>
      <c r="AM862" s="188"/>
      <c r="AN862" s="188"/>
      <c r="AO862" s="188"/>
      <c r="AP862" s="188"/>
      <c r="AQ862" s="188"/>
      <c r="AR862" s="137"/>
      <c r="AS862" s="189"/>
      <c r="AT862" s="196"/>
      <c r="AU862" s="191"/>
      <c r="AV862" s="190"/>
      <c r="AW862" s="189"/>
      <c r="AX862" s="190"/>
      <c r="AY862" s="189"/>
      <c r="AZ862" s="192"/>
      <c r="BA862" s="192"/>
      <c r="BB862" s="190"/>
      <c r="BC862" s="197"/>
      <c r="BD862" s="197"/>
      <c r="BE862" s="190"/>
      <c r="BF862" s="192"/>
      <c r="BG862" s="192"/>
      <c r="BH862" s="10"/>
      <c r="BI862" s="10"/>
      <c r="BJ862" s="10"/>
      <c r="BK862" s="10"/>
      <c r="BL862" s="10"/>
      <c r="BM862" s="10"/>
      <c r="BN862" s="12"/>
      <c r="BO862" s="12"/>
    </row>
    <row r="863" spans="1:67" ht="13.5" customHeight="1" x14ac:dyDescent="0.35">
      <c r="A863" s="181"/>
      <c r="B863" s="194"/>
      <c r="C863" s="12"/>
      <c r="D863" s="12"/>
      <c r="E863" s="12"/>
      <c r="F863" s="12"/>
      <c r="G863" s="12"/>
      <c r="H863" s="131"/>
      <c r="I863" s="12"/>
      <c r="J863" s="12"/>
      <c r="K863" s="12"/>
      <c r="L863" s="12"/>
      <c r="M863" s="12"/>
      <c r="N863" s="54"/>
      <c r="O863" s="12"/>
      <c r="P863" s="12"/>
      <c r="Q863" s="12"/>
      <c r="R863" s="183"/>
      <c r="S863" s="183"/>
      <c r="T863" s="183"/>
      <c r="U863" s="183"/>
      <c r="V863" s="181"/>
      <c r="W863" s="184"/>
      <c r="X863" s="184"/>
      <c r="Y863" s="185"/>
      <c r="Z863" s="185"/>
      <c r="AA863" s="185"/>
      <c r="AB863" s="181"/>
      <c r="AC863" s="12"/>
      <c r="AD863" s="12"/>
      <c r="AE863" s="12"/>
      <c r="AF863" s="185"/>
      <c r="AG863" s="12"/>
      <c r="AH863" s="195"/>
      <c r="AI863" s="186"/>
      <c r="AJ863" s="187"/>
      <c r="AK863" s="187"/>
      <c r="AL863" s="188"/>
      <c r="AM863" s="188"/>
      <c r="AN863" s="188"/>
      <c r="AO863" s="188"/>
      <c r="AP863" s="188"/>
      <c r="AQ863" s="188"/>
      <c r="AR863" s="137"/>
      <c r="AS863" s="189"/>
      <c r="AT863" s="196"/>
      <c r="AU863" s="191"/>
      <c r="AV863" s="190"/>
      <c r="AW863" s="189"/>
      <c r="AX863" s="190"/>
      <c r="AY863" s="189"/>
      <c r="AZ863" s="192"/>
      <c r="BA863" s="192"/>
      <c r="BB863" s="190"/>
      <c r="BC863" s="197"/>
      <c r="BD863" s="197"/>
      <c r="BE863" s="190"/>
      <c r="BF863" s="192"/>
      <c r="BG863" s="192"/>
      <c r="BH863" s="10"/>
      <c r="BI863" s="10"/>
      <c r="BJ863" s="10"/>
      <c r="BK863" s="10"/>
      <c r="BL863" s="10"/>
      <c r="BM863" s="10"/>
      <c r="BN863" s="12"/>
      <c r="BO863" s="12"/>
    </row>
    <row r="864" spans="1:67" ht="13.5" customHeight="1" x14ac:dyDescent="0.35">
      <c r="A864" s="181"/>
      <c r="B864" s="194"/>
      <c r="C864" s="12"/>
      <c r="D864" s="12"/>
      <c r="E864" s="12"/>
      <c r="F864" s="12"/>
      <c r="G864" s="12"/>
      <c r="H864" s="131"/>
      <c r="I864" s="12"/>
      <c r="J864" s="12"/>
      <c r="K864" s="12"/>
      <c r="L864" s="12"/>
      <c r="M864" s="12"/>
      <c r="N864" s="54"/>
      <c r="O864" s="12"/>
      <c r="P864" s="12"/>
      <c r="Q864" s="12"/>
      <c r="R864" s="183"/>
      <c r="S864" s="183"/>
      <c r="T864" s="183"/>
      <c r="U864" s="183"/>
      <c r="V864" s="181"/>
      <c r="W864" s="184"/>
      <c r="X864" s="184"/>
      <c r="Y864" s="185"/>
      <c r="Z864" s="185"/>
      <c r="AA864" s="185"/>
      <c r="AB864" s="181"/>
      <c r="AC864" s="12"/>
      <c r="AD864" s="12"/>
      <c r="AE864" s="12"/>
      <c r="AF864" s="185"/>
      <c r="AG864" s="12"/>
      <c r="AH864" s="195"/>
      <c r="AI864" s="186"/>
      <c r="AJ864" s="187"/>
      <c r="AK864" s="187"/>
      <c r="AL864" s="188"/>
      <c r="AM864" s="188"/>
      <c r="AN864" s="188"/>
      <c r="AO864" s="188"/>
      <c r="AP864" s="188"/>
      <c r="AQ864" s="188"/>
      <c r="AR864" s="137"/>
      <c r="AS864" s="189"/>
      <c r="AT864" s="196"/>
      <c r="AU864" s="191"/>
      <c r="AV864" s="190"/>
      <c r="AW864" s="189"/>
      <c r="AX864" s="190"/>
      <c r="AY864" s="189"/>
      <c r="AZ864" s="192"/>
      <c r="BA864" s="192"/>
      <c r="BB864" s="190"/>
      <c r="BC864" s="197"/>
      <c r="BD864" s="197"/>
      <c r="BE864" s="190"/>
      <c r="BF864" s="192"/>
      <c r="BG864" s="192"/>
      <c r="BH864" s="10"/>
      <c r="BI864" s="10"/>
      <c r="BJ864" s="10"/>
      <c r="BK864" s="10"/>
      <c r="BL864" s="10"/>
      <c r="BM864" s="10"/>
      <c r="BN864" s="12"/>
      <c r="BO864" s="12"/>
    </row>
    <row r="865" spans="1:67" ht="13.5" customHeight="1" x14ac:dyDescent="0.35">
      <c r="A865" s="181"/>
      <c r="B865" s="194"/>
      <c r="C865" s="12"/>
      <c r="D865" s="12"/>
      <c r="E865" s="12"/>
      <c r="F865" s="12"/>
      <c r="G865" s="12"/>
      <c r="H865" s="131"/>
      <c r="I865" s="12"/>
      <c r="J865" s="12"/>
      <c r="K865" s="12"/>
      <c r="L865" s="12"/>
      <c r="M865" s="12"/>
      <c r="N865" s="54"/>
      <c r="O865" s="12"/>
      <c r="P865" s="12"/>
      <c r="Q865" s="12"/>
      <c r="R865" s="183"/>
      <c r="S865" s="183"/>
      <c r="T865" s="183"/>
      <c r="U865" s="183"/>
      <c r="V865" s="181"/>
      <c r="W865" s="184"/>
      <c r="X865" s="184"/>
      <c r="Y865" s="185"/>
      <c r="Z865" s="185"/>
      <c r="AA865" s="185"/>
      <c r="AB865" s="181"/>
      <c r="AC865" s="12"/>
      <c r="AD865" s="12"/>
      <c r="AE865" s="12"/>
      <c r="AF865" s="185"/>
      <c r="AG865" s="12"/>
      <c r="AH865" s="195"/>
      <c r="AI865" s="186"/>
      <c r="AJ865" s="187"/>
      <c r="AK865" s="187"/>
      <c r="AL865" s="188"/>
      <c r="AM865" s="188"/>
      <c r="AN865" s="188"/>
      <c r="AO865" s="188"/>
      <c r="AP865" s="188"/>
      <c r="AQ865" s="188"/>
      <c r="AR865" s="137"/>
      <c r="AS865" s="189"/>
      <c r="AT865" s="196"/>
      <c r="AU865" s="191"/>
      <c r="AV865" s="190"/>
      <c r="AW865" s="189"/>
      <c r="AX865" s="190"/>
      <c r="AY865" s="189"/>
      <c r="AZ865" s="192"/>
      <c r="BA865" s="192"/>
      <c r="BB865" s="190"/>
      <c r="BC865" s="197"/>
      <c r="BD865" s="197"/>
      <c r="BE865" s="190"/>
      <c r="BF865" s="192"/>
      <c r="BG865" s="192"/>
      <c r="BH865" s="10"/>
      <c r="BI865" s="10"/>
      <c r="BJ865" s="10"/>
      <c r="BK865" s="10"/>
      <c r="BL865" s="10"/>
      <c r="BM865" s="10"/>
      <c r="BN865" s="12"/>
      <c r="BO865" s="12"/>
    </row>
    <row r="866" spans="1:67" ht="13.5" customHeight="1" x14ac:dyDescent="0.35">
      <c r="A866" s="181"/>
      <c r="B866" s="194"/>
      <c r="C866" s="12"/>
      <c r="D866" s="12"/>
      <c r="E866" s="12"/>
      <c r="F866" s="12"/>
      <c r="G866" s="12"/>
      <c r="H866" s="131"/>
      <c r="I866" s="12"/>
      <c r="J866" s="12"/>
      <c r="K866" s="12"/>
      <c r="L866" s="12"/>
      <c r="M866" s="12"/>
      <c r="N866" s="54"/>
      <c r="O866" s="12"/>
      <c r="P866" s="12"/>
      <c r="Q866" s="12"/>
      <c r="R866" s="183"/>
      <c r="S866" s="183"/>
      <c r="T866" s="183"/>
      <c r="U866" s="183"/>
      <c r="V866" s="181"/>
      <c r="W866" s="184"/>
      <c r="X866" s="184"/>
      <c r="Y866" s="185"/>
      <c r="Z866" s="185"/>
      <c r="AA866" s="185"/>
      <c r="AB866" s="181"/>
      <c r="AC866" s="12"/>
      <c r="AD866" s="12"/>
      <c r="AE866" s="12"/>
      <c r="AF866" s="185"/>
      <c r="AG866" s="12"/>
      <c r="AH866" s="195"/>
      <c r="AI866" s="186"/>
      <c r="AJ866" s="187"/>
      <c r="AK866" s="187"/>
      <c r="AL866" s="188"/>
      <c r="AM866" s="188"/>
      <c r="AN866" s="188"/>
      <c r="AO866" s="188"/>
      <c r="AP866" s="188"/>
      <c r="AQ866" s="188"/>
      <c r="AR866" s="137"/>
      <c r="AS866" s="189"/>
      <c r="AT866" s="196"/>
      <c r="AU866" s="191"/>
      <c r="AV866" s="190"/>
      <c r="AW866" s="189"/>
      <c r="AX866" s="190"/>
      <c r="AY866" s="189"/>
      <c r="AZ866" s="192"/>
      <c r="BA866" s="192"/>
      <c r="BB866" s="190"/>
      <c r="BC866" s="197"/>
      <c r="BD866" s="197"/>
      <c r="BE866" s="190"/>
      <c r="BF866" s="192"/>
      <c r="BG866" s="192"/>
      <c r="BH866" s="10"/>
      <c r="BI866" s="10"/>
      <c r="BJ866" s="10"/>
      <c r="BK866" s="10"/>
      <c r="BL866" s="10"/>
      <c r="BM866" s="10"/>
      <c r="BN866" s="12"/>
      <c r="BO866" s="12"/>
    </row>
    <row r="867" spans="1:67" ht="13.5" customHeight="1" x14ac:dyDescent="0.35">
      <c r="A867" s="181"/>
      <c r="B867" s="194"/>
      <c r="C867" s="12"/>
      <c r="D867" s="12"/>
      <c r="E867" s="12"/>
      <c r="F867" s="12"/>
      <c r="G867" s="12"/>
      <c r="H867" s="131"/>
      <c r="I867" s="12"/>
      <c r="J867" s="12"/>
      <c r="K867" s="12"/>
      <c r="L867" s="12"/>
      <c r="M867" s="12"/>
      <c r="N867" s="54"/>
      <c r="O867" s="12"/>
      <c r="P867" s="12"/>
      <c r="Q867" s="12"/>
      <c r="R867" s="183"/>
      <c r="S867" s="183"/>
      <c r="T867" s="183"/>
      <c r="U867" s="183"/>
      <c r="V867" s="181"/>
      <c r="W867" s="184"/>
      <c r="X867" s="184"/>
      <c r="Y867" s="185"/>
      <c r="Z867" s="185"/>
      <c r="AA867" s="185"/>
      <c r="AB867" s="181"/>
      <c r="AC867" s="12"/>
      <c r="AD867" s="12"/>
      <c r="AE867" s="12"/>
      <c r="AF867" s="185"/>
      <c r="AG867" s="12"/>
      <c r="AH867" s="195"/>
      <c r="AI867" s="186"/>
      <c r="AJ867" s="187"/>
      <c r="AK867" s="187"/>
      <c r="AL867" s="188"/>
      <c r="AM867" s="188"/>
      <c r="AN867" s="188"/>
      <c r="AO867" s="188"/>
      <c r="AP867" s="188"/>
      <c r="AQ867" s="188"/>
      <c r="AR867" s="137"/>
      <c r="AS867" s="189"/>
      <c r="AT867" s="196"/>
      <c r="AU867" s="191"/>
      <c r="AV867" s="190"/>
      <c r="AW867" s="189"/>
      <c r="AX867" s="190"/>
      <c r="AY867" s="189"/>
      <c r="AZ867" s="192"/>
      <c r="BA867" s="192"/>
      <c r="BB867" s="190"/>
      <c r="BC867" s="197"/>
      <c r="BD867" s="197"/>
      <c r="BE867" s="190"/>
      <c r="BF867" s="192"/>
      <c r="BG867" s="192"/>
      <c r="BH867" s="10"/>
      <c r="BI867" s="10"/>
      <c r="BJ867" s="10"/>
      <c r="BK867" s="10"/>
      <c r="BL867" s="10"/>
      <c r="BM867" s="10"/>
      <c r="BN867" s="12"/>
      <c r="BO867" s="12"/>
    </row>
    <row r="868" spans="1:67" ht="13.5" customHeight="1" x14ac:dyDescent="0.35">
      <c r="A868" s="181"/>
      <c r="B868" s="194"/>
      <c r="C868" s="12"/>
      <c r="D868" s="12"/>
      <c r="E868" s="12"/>
      <c r="F868" s="12"/>
      <c r="G868" s="12"/>
      <c r="H868" s="131"/>
      <c r="I868" s="12"/>
      <c r="J868" s="12"/>
      <c r="K868" s="12"/>
      <c r="L868" s="12"/>
      <c r="M868" s="12"/>
      <c r="N868" s="54"/>
      <c r="O868" s="12"/>
      <c r="P868" s="12"/>
      <c r="Q868" s="12"/>
      <c r="R868" s="183"/>
      <c r="S868" s="183"/>
      <c r="T868" s="183"/>
      <c r="U868" s="183"/>
      <c r="V868" s="181"/>
      <c r="W868" s="184"/>
      <c r="X868" s="184"/>
      <c r="Y868" s="185"/>
      <c r="Z868" s="185"/>
      <c r="AA868" s="185"/>
      <c r="AB868" s="181"/>
      <c r="AC868" s="12"/>
      <c r="AD868" s="12"/>
      <c r="AE868" s="12"/>
      <c r="AF868" s="185"/>
      <c r="AG868" s="12"/>
      <c r="AH868" s="195"/>
      <c r="AI868" s="186"/>
      <c r="AJ868" s="187"/>
      <c r="AK868" s="187"/>
      <c r="AL868" s="188"/>
      <c r="AM868" s="188"/>
      <c r="AN868" s="188"/>
      <c r="AO868" s="188"/>
      <c r="AP868" s="188"/>
      <c r="AQ868" s="188"/>
      <c r="AR868" s="137"/>
      <c r="AS868" s="189"/>
      <c r="AT868" s="196"/>
      <c r="AU868" s="191"/>
      <c r="AV868" s="190"/>
      <c r="AW868" s="189"/>
      <c r="AX868" s="190"/>
      <c r="AY868" s="189"/>
      <c r="AZ868" s="192"/>
      <c r="BA868" s="192"/>
      <c r="BB868" s="190"/>
      <c r="BC868" s="197"/>
      <c r="BD868" s="197"/>
      <c r="BE868" s="190"/>
      <c r="BF868" s="192"/>
      <c r="BG868" s="192"/>
      <c r="BH868" s="10"/>
      <c r="BI868" s="10"/>
      <c r="BJ868" s="10"/>
      <c r="BK868" s="10"/>
      <c r="BL868" s="10"/>
      <c r="BM868" s="10"/>
      <c r="BN868" s="12"/>
      <c r="BO868" s="12"/>
    </row>
    <row r="869" spans="1:67" ht="13.5" customHeight="1" x14ac:dyDescent="0.35">
      <c r="A869" s="181"/>
      <c r="B869" s="194"/>
      <c r="C869" s="12"/>
      <c r="D869" s="12"/>
      <c r="E869" s="12"/>
      <c r="F869" s="12"/>
      <c r="G869" s="12"/>
      <c r="H869" s="131"/>
      <c r="I869" s="12"/>
      <c r="J869" s="12"/>
      <c r="K869" s="12"/>
      <c r="L869" s="12"/>
      <c r="M869" s="12"/>
      <c r="N869" s="54"/>
      <c r="O869" s="12"/>
      <c r="P869" s="12"/>
      <c r="Q869" s="12"/>
      <c r="R869" s="183"/>
      <c r="S869" s="183"/>
      <c r="T869" s="183"/>
      <c r="U869" s="183"/>
      <c r="V869" s="181"/>
      <c r="W869" s="184"/>
      <c r="X869" s="184"/>
      <c r="Y869" s="185"/>
      <c r="Z869" s="185"/>
      <c r="AA869" s="185"/>
      <c r="AB869" s="181"/>
      <c r="AC869" s="12"/>
      <c r="AD869" s="12"/>
      <c r="AE869" s="12"/>
      <c r="AF869" s="185"/>
      <c r="AG869" s="12"/>
      <c r="AH869" s="195"/>
      <c r="AI869" s="186"/>
      <c r="AJ869" s="187"/>
      <c r="AK869" s="187"/>
      <c r="AL869" s="188"/>
      <c r="AM869" s="188"/>
      <c r="AN869" s="188"/>
      <c r="AO869" s="188"/>
      <c r="AP869" s="188"/>
      <c r="AQ869" s="188"/>
      <c r="AR869" s="137"/>
      <c r="AS869" s="189"/>
      <c r="AT869" s="196"/>
      <c r="AU869" s="191"/>
      <c r="AV869" s="190"/>
      <c r="AW869" s="189"/>
      <c r="AX869" s="190"/>
      <c r="AY869" s="189"/>
      <c r="AZ869" s="192"/>
      <c r="BA869" s="192"/>
      <c r="BB869" s="190"/>
      <c r="BC869" s="197"/>
      <c r="BD869" s="197"/>
      <c r="BE869" s="190"/>
      <c r="BF869" s="192"/>
      <c r="BG869" s="192"/>
      <c r="BH869" s="10"/>
      <c r="BI869" s="10"/>
      <c r="BJ869" s="10"/>
      <c r="BK869" s="10"/>
      <c r="BL869" s="10"/>
      <c r="BM869" s="10"/>
      <c r="BN869" s="12"/>
      <c r="BO869" s="12"/>
    </row>
    <row r="870" spans="1:67" ht="13.5" customHeight="1" x14ac:dyDescent="0.35">
      <c r="A870" s="181"/>
      <c r="B870" s="194"/>
      <c r="C870" s="12"/>
      <c r="D870" s="12"/>
      <c r="E870" s="12"/>
      <c r="F870" s="12"/>
      <c r="G870" s="12"/>
      <c r="H870" s="131"/>
      <c r="I870" s="12"/>
      <c r="J870" s="12"/>
      <c r="K870" s="12"/>
      <c r="L870" s="12"/>
      <c r="M870" s="12"/>
      <c r="N870" s="54"/>
      <c r="O870" s="12"/>
      <c r="P870" s="12"/>
      <c r="Q870" s="12"/>
      <c r="R870" s="183"/>
      <c r="S870" s="183"/>
      <c r="T870" s="183"/>
      <c r="U870" s="183"/>
      <c r="V870" s="181"/>
      <c r="W870" s="184"/>
      <c r="X870" s="184"/>
      <c r="Y870" s="185"/>
      <c r="Z870" s="185"/>
      <c r="AA870" s="185"/>
      <c r="AB870" s="181"/>
      <c r="AC870" s="12"/>
      <c r="AD870" s="12"/>
      <c r="AE870" s="12"/>
      <c r="AF870" s="185"/>
      <c r="AG870" s="12"/>
      <c r="AH870" s="195"/>
      <c r="AI870" s="186"/>
      <c r="AJ870" s="187"/>
      <c r="AK870" s="187"/>
      <c r="AL870" s="188"/>
      <c r="AM870" s="188"/>
      <c r="AN870" s="188"/>
      <c r="AO870" s="188"/>
      <c r="AP870" s="188"/>
      <c r="AQ870" s="188"/>
      <c r="AR870" s="137"/>
      <c r="AS870" s="189"/>
      <c r="AT870" s="196"/>
      <c r="AU870" s="191"/>
      <c r="AV870" s="190"/>
      <c r="AW870" s="189"/>
      <c r="AX870" s="190"/>
      <c r="AY870" s="189"/>
      <c r="AZ870" s="192"/>
      <c r="BA870" s="192"/>
      <c r="BB870" s="190"/>
      <c r="BC870" s="197"/>
      <c r="BD870" s="197"/>
      <c r="BE870" s="190"/>
      <c r="BF870" s="192"/>
      <c r="BG870" s="192"/>
      <c r="BH870" s="10"/>
      <c r="BI870" s="10"/>
      <c r="BJ870" s="10"/>
      <c r="BK870" s="10"/>
      <c r="BL870" s="10"/>
      <c r="BM870" s="10"/>
      <c r="BN870" s="12"/>
      <c r="BO870" s="12"/>
    </row>
    <row r="871" spans="1:67" ht="13.5" customHeight="1" x14ac:dyDescent="0.35">
      <c r="A871" s="181"/>
      <c r="B871" s="194"/>
      <c r="C871" s="12"/>
      <c r="D871" s="12"/>
      <c r="E871" s="12"/>
      <c r="F871" s="12"/>
      <c r="G871" s="12"/>
      <c r="H871" s="131"/>
      <c r="I871" s="12"/>
      <c r="J871" s="12"/>
      <c r="K871" s="12"/>
      <c r="L871" s="12"/>
      <c r="M871" s="12"/>
      <c r="N871" s="54"/>
      <c r="O871" s="12"/>
      <c r="P871" s="12"/>
      <c r="Q871" s="12"/>
      <c r="R871" s="183"/>
      <c r="S871" s="183"/>
      <c r="T871" s="183"/>
      <c r="U871" s="183"/>
      <c r="V871" s="181"/>
      <c r="W871" s="184"/>
      <c r="X871" s="184"/>
      <c r="Y871" s="185"/>
      <c r="Z871" s="185"/>
      <c r="AA871" s="185"/>
      <c r="AB871" s="181"/>
      <c r="AC871" s="12"/>
      <c r="AD871" s="12"/>
      <c r="AE871" s="12"/>
      <c r="AF871" s="185"/>
      <c r="AG871" s="12"/>
      <c r="AH871" s="195"/>
      <c r="AI871" s="186"/>
      <c r="AJ871" s="187"/>
      <c r="AK871" s="187"/>
      <c r="AL871" s="188"/>
      <c r="AM871" s="188"/>
      <c r="AN871" s="188"/>
      <c r="AO871" s="188"/>
      <c r="AP871" s="188"/>
      <c r="AQ871" s="188"/>
      <c r="AR871" s="137"/>
      <c r="AS871" s="189"/>
      <c r="AT871" s="196"/>
      <c r="AU871" s="191"/>
      <c r="AV871" s="190"/>
      <c r="AW871" s="189"/>
      <c r="AX871" s="190"/>
      <c r="AY871" s="189"/>
      <c r="AZ871" s="192"/>
      <c r="BA871" s="192"/>
      <c r="BB871" s="190"/>
      <c r="BC871" s="197"/>
      <c r="BD871" s="197"/>
      <c r="BE871" s="190"/>
      <c r="BF871" s="192"/>
      <c r="BG871" s="192"/>
      <c r="BH871" s="10"/>
      <c r="BI871" s="10"/>
      <c r="BJ871" s="10"/>
      <c r="BK871" s="10"/>
      <c r="BL871" s="10"/>
      <c r="BM871" s="10"/>
      <c r="BN871" s="12"/>
      <c r="BO871" s="12"/>
    </row>
    <row r="872" spans="1:67" ht="13.5" customHeight="1" x14ac:dyDescent="0.35">
      <c r="A872" s="181"/>
      <c r="B872" s="194"/>
      <c r="C872" s="12"/>
      <c r="D872" s="12"/>
      <c r="E872" s="12"/>
      <c r="F872" s="12"/>
      <c r="G872" s="12"/>
      <c r="H872" s="131"/>
      <c r="I872" s="12"/>
      <c r="J872" s="12"/>
      <c r="K872" s="12"/>
      <c r="L872" s="12"/>
      <c r="M872" s="12"/>
      <c r="N872" s="54"/>
      <c r="O872" s="12"/>
      <c r="P872" s="12"/>
      <c r="Q872" s="12"/>
      <c r="R872" s="183"/>
      <c r="S872" s="183"/>
      <c r="T872" s="183"/>
      <c r="U872" s="183"/>
      <c r="V872" s="181"/>
      <c r="W872" s="184"/>
      <c r="X872" s="184"/>
      <c r="Y872" s="185"/>
      <c r="Z872" s="185"/>
      <c r="AA872" s="185"/>
      <c r="AB872" s="181"/>
      <c r="AC872" s="12"/>
      <c r="AD872" s="12"/>
      <c r="AE872" s="12"/>
      <c r="AF872" s="185"/>
      <c r="AG872" s="12"/>
      <c r="AH872" s="195"/>
      <c r="AI872" s="186"/>
      <c r="AJ872" s="187"/>
      <c r="AK872" s="187"/>
      <c r="AL872" s="188"/>
      <c r="AM872" s="188"/>
      <c r="AN872" s="188"/>
      <c r="AO872" s="188"/>
      <c r="AP872" s="188"/>
      <c r="AQ872" s="188"/>
      <c r="AR872" s="137"/>
      <c r="AS872" s="189"/>
      <c r="AT872" s="196"/>
      <c r="AU872" s="191"/>
      <c r="AV872" s="190"/>
      <c r="AW872" s="189"/>
      <c r="AX872" s="190"/>
      <c r="AY872" s="189"/>
      <c r="AZ872" s="192"/>
      <c r="BA872" s="192"/>
      <c r="BB872" s="190"/>
      <c r="BC872" s="197"/>
      <c r="BD872" s="197"/>
      <c r="BE872" s="190"/>
      <c r="BF872" s="192"/>
      <c r="BG872" s="192"/>
      <c r="BH872" s="10"/>
      <c r="BI872" s="10"/>
      <c r="BJ872" s="10"/>
      <c r="BK872" s="10"/>
      <c r="BL872" s="10"/>
      <c r="BM872" s="10"/>
      <c r="BN872" s="12"/>
      <c r="BO872" s="12"/>
    </row>
    <row r="873" spans="1:67" ht="13.5" customHeight="1" x14ac:dyDescent="0.35">
      <c r="A873" s="181"/>
      <c r="B873" s="194"/>
      <c r="C873" s="12"/>
      <c r="D873" s="12"/>
      <c r="E873" s="12"/>
      <c r="F873" s="12"/>
      <c r="G873" s="12"/>
      <c r="H873" s="131"/>
      <c r="I873" s="12"/>
      <c r="J873" s="12"/>
      <c r="K873" s="12"/>
      <c r="L873" s="12"/>
      <c r="M873" s="12"/>
      <c r="N873" s="54"/>
      <c r="O873" s="12"/>
      <c r="P873" s="12"/>
      <c r="Q873" s="12"/>
      <c r="R873" s="183"/>
      <c r="S873" s="183"/>
      <c r="T873" s="183"/>
      <c r="U873" s="183"/>
      <c r="V873" s="181"/>
      <c r="W873" s="184"/>
      <c r="X873" s="184"/>
      <c r="Y873" s="185"/>
      <c r="Z873" s="185"/>
      <c r="AA873" s="185"/>
      <c r="AB873" s="181"/>
      <c r="AC873" s="12"/>
      <c r="AD873" s="12"/>
      <c r="AE873" s="12"/>
      <c r="AF873" s="185"/>
      <c r="AG873" s="12"/>
      <c r="AH873" s="195"/>
      <c r="AI873" s="186"/>
      <c r="AJ873" s="187"/>
      <c r="AK873" s="187"/>
      <c r="AL873" s="188"/>
      <c r="AM873" s="188"/>
      <c r="AN873" s="188"/>
      <c r="AO873" s="188"/>
      <c r="AP873" s="188"/>
      <c r="AQ873" s="188"/>
      <c r="AR873" s="137"/>
      <c r="AS873" s="189"/>
      <c r="AT873" s="196"/>
      <c r="AU873" s="191"/>
      <c r="AV873" s="190"/>
      <c r="AW873" s="189"/>
      <c r="AX873" s="190"/>
      <c r="AY873" s="189"/>
      <c r="AZ873" s="192"/>
      <c r="BA873" s="192"/>
      <c r="BB873" s="190"/>
      <c r="BC873" s="197"/>
      <c r="BD873" s="197"/>
      <c r="BE873" s="190"/>
      <c r="BF873" s="192"/>
      <c r="BG873" s="192"/>
      <c r="BH873" s="10"/>
      <c r="BI873" s="10"/>
      <c r="BJ873" s="10"/>
      <c r="BK873" s="10"/>
      <c r="BL873" s="10"/>
      <c r="BM873" s="10"/>
      <c r="BN873" s="12"/>
      <c r="BO873" s="12"/>
    </row>
    <row r="874" spans="1:67" ht="13.5" customHeight="1" x14ac:dyDescent="0.35">
      <c r="A874" s="181"/>
      <c r="B874" s="194"/>
      <c r="C874" s="12"/>
      <c r="D874" s="12"/>
      <c r="E874" s="12"/>
      <c r="F874" s="12"/>
      <c r="G874" s="12"/>
      <c r="H874" s="131"/>
      <c r="I874" s="12"/>
      <c r="J874" s="12"/>
      <c r="K874" s="12"/>
      <c r="L874" s="12"/>
      <c r="M874" s="12"/>
      <c r="N874" s="54"/>
      <c r="O874" s="12"/>
      <c r="P874" s="12"/>
      <c r="Q874" s="12"/>
      <c r="R874" s="183"/>
      <c r="S874" s="183"/>
      <c r="T874" s="183"/>
      <c r="U874" s="183"/>
      <c r="V874" s="181"/>
      <c r="W874" s="184"/>
      <c r="X874" s="184"/>
      <c r="Y874" s="185"/>
      <c r="Z874" s="185"/>
      <c r="AA874" s="185"/>
      <c r="AB874" s="181"/>
      <c r="AC874" s="12"/>
      <c r="AD874" s="12"/>
      <c r="AE874" s="12"/>
      <c r="AF874" s="185"/>
      <c r="AG874" s="12"/>
      <c r="AH874" s="195"/>
      <c r="AI874" s="186"/>
      <c r="AJ874" s="187"/>
      <c r="AK874" s="187"/>
      <c r="AL874" s="188"/>
      <c r="AM874" s="188"/>
      <c r="AN874" s="188"/>
      <c r="AO874" s="188"/>
      <c r="AP874" s="188"/>
      <c r="AQ874" s="188"/>
      <c r="AR874" s="137"/>
      <c r="AS874" s="189"/>
      <c r="AT874" s="196"/>
      <c r="AU874" s="191"/>
      <c r="AV874" s="190"/>
      <c r="AW874" s="189"/>
      <c r="AX874" s="190"/>
      <c r="AY874" s="189"/>
      <c r="AZ874" s="192"/>
      <c r="BA874" s="192"/>
      <c r="BB874" s="190"/>
      <c r="BC874" s="197"/>
      <c r="BD874" s="197"/>
      <c r="BE874" s="190"/>
      <c r="BF874" s="192"/>
      <c r="BG874" s="192"/>
      <c r="BH874" s="10"/>
      <c r="BI874" s="10"/>
      <c r="BJ874" s="10"/>
      <c r="BK874" s="10"/>
      <c r="BL874" s="10"/>
      <c r="BM874" s="10"/>
      <c r="BN874" s="12"/>
      <c r="BO874" s="12"/>
    </row>
    <row r="875" spans="1:67" ht="13.5" customHeight="1" x14ac:dyDescent="0.35">
      <c r="A875" s="181"/>
      <c r="B875" s="194"/>
      <c r="C875" s="12"/>
      <c r="D875" s="12"/>
      <c r="E875" s="12"/>
      <c r="F875" s="12"/>
      <c r="G875" s="12"/>
      <c r="H875" s="131"/>
      <c r="I875" s="12"/>
      <c r="J875" s="12"/>
      <c r="K875" s="12"/>
      <c r="L875" s="12"/>
      <c r="M875" s="12"/>
      <c r="N875" s="54"/>
      <c r="O875" s="12"/>
      <c r="P875" s="12"/>
      <c r="Q875" s="12"/>
      <c r="R875" s="183"/>
      <c r="S875" s="183"/>
      <c r="T875" s="183"/>
      <c r="U875" s="183"/>
      <c r="V875" s="181"/>
      <c r="W875" s="184"/>
      <c r="X875" s="184"/>
      <c r="Y875" s="185"/>
      <c r="Z875" s="185"/>
      <c r="AA875" s="185"/>
      <c r="AB875" s="181"/>
      <c r="AC875" s="12"/>
      <c r="AD875" s="12"/>
      <c r="AE875" s="12"/>
      <c r="AF875" s="185"/>
      <c r="AG875" s="12"/>
      <c r="AH875" s="195"/>
      <c r="AI875" s="186"/>
      <c r="AJ875" s="187"/>
      <c r="AK875" s="187"/>
      <c r="AL875" s="188"/>
      <c r="AM875" s="188"/>
      <c r="AN875" s="188"/>
      <c r="AO875" s="188"/>
      <c r="AP875" s="188"/>
      <c r="AQ875" s="188"/>
      <c r="AR875" s="137"/>
      <c r="AS875" s="189"/>
      <c r="AT875" s="196"/>
      <c r="AU875" s="191"/>
      <c r="AV875" s="190"/>
      <c r="AW875" s="189"/>
      <c r="AX875" s="190"/>
      <c r="AY875" s="189"/>
      <c r="AZ875" s="192"/>
      <c r="BA875" s="192"/>
      <c r="BB875" s="190"/>
      <c r="BC875" s="197"/>
      <c r="BD875" s="197"/>
      <c r="BE875" s="190"/>
      <c r="BF875" s="192"/>
      <c r="BG875" s="192"/>
      <c r="BH875" s="10"/>
      <c r="BI875" s="10"/>
      <c r="BJ875" s="10"/>
      <c r="BK875" s="10"/>
      <c r="BL875" s="10"/>
      <c r="BM875" s="10"/>
      <c r="BN875" s="12"/>
      <c r="BO875" s="12"/>
    </row>
    <row r="876" spans="1:67" ht="13.5" customHeight="1" x14ac:dyDescent="0.35">
      <c r="A876" s="181"/>
      <c r="B876" s="194"/>
      <c r="C876" s="12"/>
      <c r="D876" s="12"/>
      <c r="E876" s="12"/>
      <c r="F876" s="12"/>
      <c r="G876" s="12"/>
      <c r="H876" s="131"/>
      <c r="I876" s="12"/>
      <c r="J876" s="12"/>
      <c r="K876" s="12"/>
      <c r="L876" s="12"/>
      <c r="M876" s="12"/>
      <c r="N876" s="54"/>
      <c r="O876" s="12"/>
      <c r="P876" s="12"/>
      <c r="Q876" s="12"/>
      <c r="R876" s="183"/>
      <c r="S876" s="183"/>
      <c r="T876" s="183"/>
      <c r="U876" s="183"/>
      <c r="V876" s="181"/>
      <c r="W876" s="184"/>
      <c r="X876" s="184"/>
      <c r="Y876" s="185"/>
      <c r="Z876" s="185"/>
      <c r="AA876" s="185"/>
      <c r="AB876" s="181"/>
      <c r="AC876" s="12"/>
      <c r="AD876" s="12"/>
      <c r="AE876" s="12"/>
      <c r="AF876" s="185"/>
      <c r="AG876" s="12"/>
      <c r="AH876" s="195"/>
      <c r="AI876" s="186"/>
      <c r="AJ876" s="187"/>
      <c r="AK876" s="187"/>
      <c r="AL876" s="188"/>
      <c r="AM876" s="188"/>
      <c r="AN876" s="188"/>
      <c r="AO876" s="188"/>
      <c r="AP876" s="188"/>
      <c r="AQ876" s="188"/>
      <c r="AR876" s="137"/>
      <c r="AS876" s="189"/>
      <c r="AT876" s="196"/>
      <c r="AU876" s="191"/>
      <c r="AV876" s="190"/>
      <c r="AW876" s="189"/>
      <c r="AX876" s="190"/>
      <c r="AY876" s="189"/>
      <c r="AZ876" s="192"/>
      <c r="BA876" s="192"/>
      <c r="BB876" s="190"/>
      <c r="BC876" s="197"/>
      <c r="BD876" s="197"/>
      <c r="BE876" s="190"/>
      <c r="BF876" s="192"/>
      <c r="BG876" s="192"/>
      <c r="BH876" s="10"/>
      <c r="BI876" s="10"/>
      <c r="BJ876" s="10"/>
      <c r="BK876" s="10"/>
      <c r="BL876" s="10"/>
      <c r="BM876" s="10"/>
      <c r="BN876" s="12"/>
      <c r="BO876" s="12"/>
    </row>
    <row r="877" spans="1:67" ht="13.5" customHeight="1" x14ac:dyDescent="0.35">
      <c r="A877" s="181"/>
      <c r="B877" s="194"/>
      <c r="C877" s="12"/>
      <c r="D877" s="12"/>
      <c r="E877" s="12"/>
      <c r="F877" s="12"/>
      <c r="G877" s="12"/>
      <c r="H877" s="131"/>
      <c r="I877" s="12"/>
      <c r="J877" s="12"/>
      <c r="K877" s="12"/>
      <c r="L877" s="12"/>
      <c r="M877" s="12"/>
      <c r="N877" s="54"/>
      <c r="O877" s="12"/>
      <c r="P877" s="12"/>
      <c r="Q877" s="12"/>
      <c r="R877" s="183"/>
      <c r="S877" s="183"/>
      <c r="T877" s="183"/>
      <c r="U877" s="183"/>
      <c r="V877" s="181"/>
      <c r="W877" s="184"/>
      <c r="X877" s="184"/>
      <c r="Y877" s="185"/>
      <c r="Z877" s="185"/>
      <c r="AA877" s="185"/>
      <c r="AB877" s="181"/>
      <c r="AC877" s="12"/>
      <c r="AD877" s="12"/>
      <c r="AE877" s="12"/>
      <c r="AF877" s="185"/>
      <c r="AG877" s="12"/>
      <c r="AH877" s="195"/>
      <c r="AI877" s="186"/>
      <c r="AJ877" s="187"/>
      <c r="AK877" s="187"/>
      <c r="AL877" s="188"/>
      <c r="AM877" s="188"/>
      <c r="AN877" s="188"/>
      <c r="AO877" s="188"/>
      <c r="AP877" s="188"/>
      <c r="AQ877" s="188"/>
      <c r="AR877" s="137"/>
      <c r="AS877" s="189"/>
      <c r="AT877" s="196"/>
      <c r="AU877" s="191"/>
      <c r="AV877" s="190"/>
      <c r="AW877" s="189"/>
      <c r="AX877" s="190"/>
      <c r="AY877" s="189"/>
      <c r="AZ877" s="192"/>
      <c r="BA877" s="192"/>
      <c r="BB877" s="190"/>
      <c r="BC877" s="197"/>
      <c r="BD877" s="197"/>
      <c r="BE877" s="190"/>
      <c r="BF877" s="192"/>
      <c r="BG877" s="192"/>
      <c r="BH877" s="10"/>
      <c r="BI877" s="10"/>
      <c r="BJ877" s="10"/>
      <c r="BK877" s="10"/>
      <c r="BL877" s="10"/>
      <c r="BM877" s="10"/>
      <c r="BN877" s="12"/>
      <c r="BO877" s="12"/>
    </row>
    <row r="878" spans="1:67" ht="13.5" customHeight="1" x14ac:dyDescent="0.35">
      <c r="A878" s="181"/>
      <c r="B878" s="194"/>
      <c r="C878" s="12"/>
      <c r="D878" s="12"/>
      <c r="E878" s="12"/>
      <c r="F878" s="12"/>
      <c r="G878" s="12"/>
      <c r="H878" s="131"/>
      <c r="I878" s="12"/>
      <c r="J878" s="12"/>
      <c r="K878" s="12"/>
      <c r="L878" s="12"/>
      <c r="M878" s="12"/>
      <c r="N878" s="54"/>
      <c r="O878" s="12"/>
      <c r="P878" s="12"/>
      <c r="Q878" s="12"/>
      <c r="R878" s="183"/>
      <c r="S878" s="183"/>
      <c r="T878" s="183"/>
      <c r="U878" s="183"/>
      <c r="V878" s="181"/>
      <c r="W878" s="184"/>
      <c r="X878" s="184"/>
      <c r="Y878" s="185"/>
      <c r="Z878" s="185"/>
      <c r="AA878" s="185"/>
      <c r="AB878" s="181"/>
      <c r="AC878" s="12"/>
      <c r="AD878" s="12"/>
      <c r="AE878" s="12"/>
      <c r="AF878" s="185"/>
      <c r="AG878" s="12"/>
      <c r="AH878" s="195"/>
      <c r="AI878" s="186"/>
      <c r="AJ878" s="187"/>
      <c r="AK878" s="187"/>
      <c r="AL878" s="188"/>
      <c r="AM878" s="188"/>
      <c r="AN878" s="188"/>
      <c r="AO878" s="188"/>
      <c r="AP878" s="188"/>
      <c r="AQ878" s="188"/>
      <c r="AR878" s="137"/>
      <c r="AS878" s="189"/>
      <c r="AT878" s="196"/>
      <c r="AU878" s="191"/>
      <c r="AV878" s="190"/>
      <c r="AW878" s="189"/>
      <c r="AX878" s="190"/>
      <c r="AY878" s="189"/>
      <c r="AZ878" s="192"/>
      <c r="BA878" s="192"/>
      <c r="BB878" s="190"/>
      <c r="BC878" s="197"/>
      <c r="BD878" s="197"/>
      <c r="BE878" s="190"/>
      <c r="BF878" s="192"/>
      <c r="BG878" s="192"/>
      <c r="BH878" s="10"/>
      <c r="BI878" s="10"/>
      <c r="BJ878" s="10"/>
      <c r="BK878" s="10"/>
      <c r="BL878" s="10"/>
      <c r="BM878" s="10"/>
      <c r="BN878" s="12"/>
      <c r="BO878" s="12"/>
    </row>
    <row r="879" spans="1:67" ht="13.5" customHeight="1" x14ac:dyDescent="0.35">
      <c r="A879" s="181"/>
      <c r="B879" s="194"/>
      <c r="C879" s="12"/>
      <c r="D879" s="12"/>
      <c r="E879" s="12"/>
      <c r="F879" s="12"/>
      <c r="G879" s="12"/>
      <c r="H879" s="131"/>
      <c r="I879" s="12"/>
      <c r="J879" s="12"/>
      <c r="K879" s="12"/>
      <c r="L879" s="12"/>
      <c r="M879" s="12"/>
      <c r="N879" s="54"/>
      <c r="O879" s="12"/>
      <c r="P879" s="12"/>
      <c r="Q879" s="12"/>
      <c r="R879" s="183"/>
      <c r="S879" s="183"/>
      <c r="T879" s="183"/>
      <c r="U879" s="183"/>
      <c r="V879" s="181"/>
      <c r="W879" s="184"/>
      <c r="X879" s="184"/>
      <c r="Y879" s="185"/>
      <c r="Z879" s="185"/>
      <c r="AA879" s="185"/>
      <c r="AB879" s="181"/>
      <c r="AC879" s="12"/>
      <c r="AD879" s="12"/>
      <c r="AE879" s="12"/>
      <c r="AF879" s="185"/>
      <c r="AG879" s="12"/>
      <c r="AH879" s="195"/>
      <c r="AI879" s="186"/>
      <c r="AJ879" s="187"/>
      <c r="AK879" s="187"/>
      <c r="AL879" s="188"/>
      <c r="AM879" s="188"/>
      <c r="AN879" s="188"/>
      <c r="AO879" s="188"/>
      <c r="AP879" s="188"/>
      <c r="AQ879" s="188"/>
      <c r="AR879" s="137"/>
      <c r="AS879" s="189"/>
      <c r="AT879" s="196"/>
      <c r="AU879" s="191"/>
      <c r="AV879" s="190"/>
      <c r="AW879" s="189"/>
      <c r="AX879" s="190"/>
      <c r="AY879" s="189"/>
      <c r="AZ879" s="192"/>
      <c r="BA879" s="192"/>
      <c r="BB879" s="190"/>
      <c r="BC879" s="197"/>
      <c r="BD879" s="197"/>
      <c r="BE879" s="190"/>
      <c r="BF879" s="192"/>
      <c r="BG879" s="192"/>
      <c r="BH879" s="10"/>
      <c r="BI879" s="10"/>
      <c r="BJ879" s="10"/>
      <c r="BK879" s="10"/>
      <c r="BL879" s="10"/>
      <c r="BM879" s="10"/>
      <c r="BN879" s="12"/>
      <c r="BO879" s="12"/>
    </row>
    <row r="880" spans="1:67" ht="13.5" customHeight="1" x14ac:dyDescent="0.35">
      <c r="A880" s="181"/>
      <c r="B880" s="194"/>
      <c r="C880" s="12"/>
      <c r="D880" s="12"/>
      <c r="E880" s="12"/>
      <c r="F880" s="12"/>
      <c r="G880" s="12"/>
      <c r="H880" s="131"/>
      <c r="I880" s="12"/>
      <c r="J880" s="12"/>
      <c r="K880" s="12"/>
      <c r="L880" s="12"/>
      <c r="M880" s="12"/>
      <c r="N880" s="54"/>
      <c r="O880" s="12"/>
      <c r="P880" s="12"/>
      <c r="Q880" s="12"/>
      <c r="R880" s="183"/>
      <c r="S880" s="183"/>
      <c r="T880" s="183"/>
      <c r="U880" s="183"/>
      <c r="V880" s="181"/>
      <c r="W880" s="184"/>
      <c r="X880" s="184"/>
      <c r="Y880" s="185"/>
      <c r="Z880" s="185"/>
      <c r="AA880" s="185"/>
      <c r="AB880" s="181"/>
      <c r="AC880" s="12"/>
      <c r="AD880" s="12"/>
      <c r="AE880" s="12"/>
      <c r="AF880" s="185"/>
      <c r="AG880" s="12"/>
      <c r="AH880" s="195"/>
      <c r="AI880" s="186"/>
      <c r="AJ880" s="187"/>
      <c r="AK880" s="187"/>
      <c r="AL880" s="188"/>
      <c r="AM880" s="188"/>
      <c r="AN880" s="188"/>
      <c r="AO880" s="188"/>
      <c r="AP880" s="188"/>
      <c r="AQ880" s="188"/>
      <c r="AR880" s="137"/>
      <c r="AS880" s="189"/>
      <c r="AT880" s="196"/>
      <c r="AU880" s="191"/>
      <c r="AV880" s="190"/>
      <c r="AW880" s="189"/>
      <c r="AX880" s="190"/>
      <c r="AY880" s="189"/>
      <c r="AZ880" s="192"/>
      <c r="BA880" s="192"/>
      <c r="BB880" s="190"/>
      <c r="BC880" s="197"/>
      <c r="BD880" s="197"/>
      <c r="BE880" s="190"/>
      <c r="BF880" s="192"/>
      <c r="BG880" s="192"/>
      <c r="BH880" s="10"/>
      <c r="BI880" s="10"/>
      <c r="BJ880" s="10"/>
      <c r="BK880" s="10"/>
      <c r="BL880" s="10"/>
      <c r="BM880" s="10"/>
      <c r="BN880" s="12"/>
      <c r="BO880" s="12"/>
    </row>
    <row r="881" spans="1:67" ht="13.5" customHeight="1" x14ac:dyDescent="0.35">
      <c r="A881" s="181"/>
      <c r="B881" s="194"/>
      <c r="C881" s="12"/>
      <c r="D881" s="12"/>
      <c r="E881" s="12"/>
      <c r="F881" s="12"/>
      <c r="G881" s="12"/>
      <c r="H881" s="131"/>
      <c r="I881" s="12"/>
      <c r="J881" s="12"/>
      <c r="K881" s="12"/>
      <c r="L881" s="12"/>
      <c r="M881" s="12"/>
      <c r="N881" s="54"/>
      <c r="O881" s="12"/>
      <c r="P881" s="12"/>
      <c r="Q881" s="12"/>
      <c r="R881" s="183"/>
      <c r="S881" s="183"/>
      <c r="T881" s="183"/>
      <c r="U881" s="183"/>
      <c r="V881" s="181"/>
      <c r="W881" s="184"/>
      <c r="X881" s="184"/>
      <c r="Y881" s="185"/>
      <c r="Z881" s="185"/>
      <c r="AA881" s="185"/>
      <c r="AB881" s="181"/>
      <c r="AC881" s="12"/>
      <c r="AD881" s="12"/>
      <c r="AE881" s="12"/>
      <c r="AF881" s="185"/>
      <c r="AG881" s="12"/>
      <c r="AH881" s="195"/>
      <c r="AI881" s="186"/>
      <c r="AJ881" s="187"/>
      <c r="AK881" s="187"/>
      <c r="AL881" s="188"/>
      <c r="AM881" s="188"/>
      <c r="AN881" s="188"/>
      <c r="AO881" s="188"/>
      <c r="AP881" s="188"/>
      <c r="AQ881" s="188"/>
      <c r="AR881" s="137"/>
      <c r="AS881" s="189"/>
      <c r="AT881" s="196"/>
      <c r="AU881" s="191"/>
      <c r="AV881" s="190"/>
      <c r="AW881" s="189"/>
      <c r="AX881" s="190"/>
      <c r="AY881" s="189"/>
      <c r="AZ881" s="192"/>
      <c r="BA881" s="192"/>
      <c r="BB881" s="190"/>
      <c r="BC881" s="197"/>
      <c r="BD881" s="197"/>
      <c r="BE881" s="190"/>
      <c r="BF881" s="192"/>
      <c r="BG881" s="192"/>
      <c r="BH881" s="10"/>
      <c r="BI881" s="10"/>
      <c r="BJ881" s="10"/>
      <c r="BK881" s="10"/>
      <c r="BL881" s="10"/>
      <c r="BM881" s="10"/>
      <c r="BN881" s="12"/>
      <c r="BO881" s="12"/>
    </row>
    <row r="882" spans="1:67" ht="13.5" customHeight="1" x14ac:dyDescent="0.35">
      <c r="A882" s="181"/>
      <c r="B882" s="194"/>
      <c r="C882" s="12"/>
      <c r="D882" s="12"/>
      <c r="E882" s="12"/>
      <c r="F882" s="12"/>
      <c r="G882" s="12"/>
      <c r="H882" s="131"/>
      <c r="I882" s="12"/>
      <c r="J882" s="12"/>
      <c r="K882" s="12"/>
      <c r="L882" s="12"/>
      <c r="M882" s="12"/>
      <c r="N882" s="54"/>
      <c r="O882" s="12"/>
      <c r="P882" s="12"/>
      <c r="Q882" s="12"/>
      <c r="R882" s="183"/>
      <c r="S882" s="183"/>
      <c r="T882" s="183"/>
      <c r="U882" s="183"/>
      <c r="V882" s="181"/>
      <c r="W882" s="184"/>
      <c r="X882" s="184"/>
      <c r="Y882" s="185"/>
      <c r="Z882" s="185"/>
      <c r="AA882" s="185"/>
      <c r="AB882" s="181"/>
      <c r="AC882" s="12"/>
      <c r="AD882" s="12"/>
      <c r="AE882" s="12"/>
      <c r="AF882" s="185"/>
      <c r="AG882" s="12"/>
      <c r="AH882" s="195"/>
      <c r="AI882" s="186"/>
      <c r="AJ882" s="187"/>
      <c r="AK882" s="187"/>
      <c r="AL882" s="188"/>
      <c r="AM882" s="188"/>
      <c r="AN882" s="188"/>
      <c r="AO882" s="188"/>
      <c r="AP882" s="188"/>
      <c r="AQ882" s="188"/>
      <c r="AR882" s="137"/>
      <c r="AS882" s="189"/>
      <c r="AT882" s="196"/>
      <c r="AU882" s="191"/>
      <c r="AV882" s="190"/>
      <c r="AW882" s="189"/>
      <c r="AX882" s="190"/>
      <c r="AY882" s="189"/>
      <c r="AZ882" s="192"/>
      <c r="BA882" s="192"/>
      <c r="BB882" s="190"/>
      <c r="BC882" s="197"/>
      <c r="BD882" s="197"/>
      <c r="BE882" s="190"/>
      <c r="BF882" s="192"/>
      <c r="BG882" s="192"/>
      <c r="BH882" s="10"/>
      <c r="BI882" s="10"/>
      <c r="BJ882" s="10"/>
      <c r="BK882" s="10"/>
      <c r="BL882" s="10"/>
      <c r="BM882" s="10"/>
      <c r="BN882" s="12"/>
      <c r="BO882" s="12"/>
    </row>
    <row r="883" spans="1:67" ht="13.5" customHeight="1" x14ac:dyDescent="0.35">
      <c r="A883" s="181"/>
      <c r="B883" s="194"/>
      <c r="C883" s="12"/>
      <c r="D883" s="12"/>
      <c r="E883" s="12"/>
      <c r="F883" s="12"/>
      <c r="G883" s="12"/>
      <c r="H883" s="131"/>
      <c r="I883" s="12"/>
      <c r="J883" s="12"/>
      <c r="K883" s="12"/>
      <c r="L883" s="12"/>
      <c r="M883" s="12"/>
      <c r="N883" s="54"/>
      <c r="O883" s="12"/>
      <c r="P883" s="12"/>
      <c r="Q883" s="12"/>
      <c r="R883" s="183"/>
      <c r="S883" s="183"/>
      <c r="T883" s="183"/>
      <c r="U883" s="183"/>
      <c r="V883" s="181"/>
      <c r="W883" s="184"/>
      <c r="X883" s="184"/>
      <c r="Y883" s="185"/>
      <c r="Z883" s="185"/>
      <c r="AA883" s="185"/>
      <c r="AB883" s="181"/>
      <c r="AC883" s="12"/>
      <c r="AD883" s="12"/>
      <c r="AE883" s="12"/>
      <c r="AF883" s="185"/>
      <c r="AG883" s="12"/>
      <c r="AH883" s="195"/>
      <c r="AI883" s="186"/>
      <c r="AJ883" s="187"/>
      <c r="AK883" s="187"/>
      <c r="AL883" s="188"/>
      <c r="AM883" s="188"/>
      <c r="AN883" s="188"/>
      <c r="AO883" s="188"/>
      <c r="AP883" s="188"/>
      <c r="AQ883" s="188"/>
      <c r="AR883" s="137"/>
      <c r="AS883" s="189"/>
      <c r="AT883" s="196"/>
      <c r="AU883" s="191"/>
      <c r="AV883" s="190"/>
      <c r="AW883" s="189"/>
      <c r="AX883" s="190"/>
      <c r="AY883" s="189"/>
      <c r="AZ883" s="192"/>
      <c r="BA883" s="192"/>
      <c r="BB883" s="190"/>
      <c r="BC883" s="197"/>
      <c r="BD883" s="197"/>
      <c r="BE883" s="190"/>
      <c r="BF883" s="192"/>
      <c r="BG883" s="192"/>
      <c r="BH883" s="10"/>
      <c r="BI883" s="10"/>
      <c r="BJ883" s="10"/>
      <c r="BK883" s="10"/>
      <c r="BL883" s="10"/>
      <c r="BM883" s="10"/>
      <c r="BN883" s="12"/>
      <c r="BO883" s="12"/>
    </row>
    <row r="884" spans="1:67" ht="13.5" customHeight="1" x14ac:dyDescent="0.35">
      <c r="A884" s="181"/>
      <c r="B884" s="194"/>
      <c r="C884" s="12"/>
      <c r="D884" s="12"/>
      <c r="E884" s="12"/>
      <c r="F884" s="12"/>
      <c r="G884" s="12"/>
      <c r="H884" s="131"/>
      <c r="I884" s="12"/>
      <c r="J884" s="12"/>
      <c r="K884" s="12"/>
      <c r="L884" s="12"/>
      <c r="M884" s="12"/>
      <c r="N884" s="54"/>
      <c r="O884" s="12"/>
      <c r="P884" s="12"/>
      <c r="Q884" s="12"/>
      <c r="R884" s="183"/>
      <c r="S884" s="183"/>
      <c r="T884" s="183"/>
      <c r="U884" s="183"/>
      <c r="V884" s="181"/>
      <c r="W884" s="184"/>
      <c r="X884" s="184"/>
      <c r="Y884" s="185"/>
      <c r="Z884" s="185"/>
      <c r="AA884" s="185"/>
      <c r="AB884" s="181"/>
      <c r="AC884" s="12"/>
      <c r="AD884" s="12"/>
      <c r="AE884" s="12"/>
      <c r="AF884" s="185"/>
      <c r="AG884" s="12"/>
      <c r="AH884" s="195"/>
      <c r="AI884" s="186"/>
      <c r="AJ884" s="187"/>
      <c r="AK884" s="187"/>
      <c r="AL884" s="188"/>
      <c r="AM884" s="188"/>
      <c r="AN884" s="188"/>
      <c r="AO884" s="188"/>
      <c r="AP884" s="188"/>
      <c r="AQ884" s="188"/>
      <c r="AR884" s="137"/>
      <c r="AS884" s="189"/>
      <c r="AT884" s="196"/>
      <c r="AU884" s="191"/>
      <c r="AV884" s="190"/>
      <c r="AW884" s="189"/>
      <c r="AX884" s="190"/>
      <c r="AY884" s="189"/>
      <c r="AZ884" s="192"/>
      <c r="BA884" s="192"/>
      <c r="BB884" s="190"/>
      <c r="BC884" s="197"/>
      <c r="BD884" s="197"/>
      <c r="BE884" s="190"/>
      <c r="BF884" s="192"/>
      <c r="BG884" s="192"/>
      <c r="BH884" s="10"/>
      <c r="BI884" s="10"/>
      <c r="BJ884" s="10"/>
      <c r="BK884" s="10"/>
      <c r="BL884" s="10"/>
      <c r="BM884" s="10"/>
      <c r="BN884" s="12"/>
      <c r="BO884" s="12"/>
    </row>
    <row r="885" spans="1:67" ht="13.5" customHeight="1" x14ac:dyDescent="0.35">
      <c r="A885" s="181"/>
      <c r="B885" s="194"/>
      <c r="C885" s="12"/>
      <c r="D885" s="12"/>
      <c r="E885" s="12"/>
      <c r="F885" s="12"/>
      <c r="G885" s="12"/>
      <c r="H885" s="131"/>
      <c r="I885" s="12"/>
      <c r="J885" s="12"/>
      <c r="K885" s="12"/>
      <c r="L885" s="12"/>
      <c r="M885" s="12"/>
      <c r="N885" s="54"/>
      <c r="O885" s="12"/>
      <c r="P885" s="12"/>
      <c r="Q885" s="12"/>
      <c r="R885" s="183"/>
      <c r="S885" s="183"/>
      <c r="T885" s="183"/>
      <c r="U885" s="183"/>
      <c r="V885" s="181"/>
      <c r="W885" s="184"/>
      <c r="X885" s="184"/>
      <c r="Y885" s="185"/>
      <c r="Z885" s="185"/>
      <c r="AA885" s="185"/>
      <c r="AB885" s="181"/>
      <c r="AC885" s="12"/>
      <c r="AD885" s="12"/>
      <c r="AE885" s="12"/>
      <c r="AF885" s="185"/>
      <c r="AG885" s="12"/>
      <c r="AH885" s="195"/>
      <c r="AI885" s="186"/>
      <c r="AJ885" s="187"/>
      <c r="AK885" s="187"/>
      <c r="AL885" s="188"/>
      <c r="AM885" s="188"/>
      <c r="AN885" s="188"/>
      <c r="AO885" s="188"/>
      <c r="AP885" s="188"/>
      <c r="AQ885" s="188"/>
      <c r="AR885" s="137"/>
      <c r="AS885" s="189"/>
      <c r="AT885" s="196"/>
      <c r="AU885" s="191"/>
      <c r="AV885" s="190"/>
      <c r="AW885" s="189"/>
      <c r="AX885" s="190"/>
      <c r="AY885" s="189"/>
      <c r="AZ885" s="192"/>
      <c r="BA885" s="192"/>
      <c r="BB885" s="190"/>
      <c r="BC885" s="197"/>
      <c r="BD885" s="197"/>
      <c r="BE885" s="190"/>
      <c r="BF885" s="192"/>
      <c r="BG885" s="192"/>
      <c r="BH885" s="10"/>
      <c r="BI885" s="10"/>
      <c r="BJ885" s="10"/>
      <c r="BK885" s="10"/>
      <c r="BL885" s="10"/>
      <c r="BM885" s="10"/>
      <c r="BN885" s="12"/>
      <c r="BO885" s="12"/>
    </row>
    <row r="886" spans="1:67" ht="13.5" customHeight="1" x14ac:dyDescent="0.35">
      <c r="A886" s="181"/>
      <c r="B886" s="194"/>
      <c r="C886" s="12"/>
      <c r="D886" s="12"/>
      <c r="E886" s="12"/>
      <c r="F886" s="12"/>
      <c r="G886" s="12"/>
      <c r="H886" s="131"/>
      <c r="I886" s="12"/>
      <c r="J886" s="12"/>
      <c r="K886" s="12"/>
      <c r="L886" s="12"/>
      <c r="M886" s="12"/>
      <c r="N886" s="54"/>
      <c r="O886" s="12"/>
      <c r="P886" s="12"/>
      <c r="Q886" s="12"/>
      <c r="R886" s="183"/>
      <c r="S886" s="183"/>
      <c r="T886" s="183"/>
      <c r="U886" s="183"/>
      <c r="V886" s="181"/>
      <c r="W886" s="184"/>
      <c r="X886" s="184"/>
      <c r="Y886" s="185"/>
      <c r="Z886" s="185"/>
      <c r="AA886" s="185"/>
      <c r="AB886" s="181"/>
      <c r="AC886" s="12"/>
      <c r="AD886" s="12"/>
      <c r="AE886" s="12"/>
      <c r="AF886" s="185"/>
      <c r="AG886" s="12"/>
      <c r="AH886" s="195"/>
      <c r="AI886" s="186"/>
      <c r="AJ886" s="187"/>
      <c r="AK886" s="187"/>
      <c r="AL886" s="188"/>
      <c r="AM886" s="188"/>
      <c r="AN886" s="188"/>
      <c r="AO886" s="188"/>
      <c r="AP886" s="188"/>
      <c r="AQ886" s="188"/>
      <c r="AR886" s="137"/>
      <c r="AS886" s="189"/>
      <c r="AT886" s="196"/>
      <c r="AU886" s="191"/>
      <c r="AV886" s="190"/>
      <c r="AW886" s="189"/>
      <c r="AX886" s="190"/>
      <c r="AY886" s="189"/>
      <c r="AZ886" s="192"/>
      <c r="BA886" s="192"/>
      <c r="BB886" s="190"/>
      <c r="BC886" s="197"/>
      <c r="BD886" s="197"/>
      <c r="BE886" s="190"/>
      <c r="BF886" s="192"/>
      <c r="BG886" s="192"/>
      <c r="BH886" s="10"/>
      <c r="BI886" s="10"/>
      <c r="BJ886" s="10"/>
      <c r="BK886" s="10"/>
      <c r="BL886" s="10"/>
      <c r="BM886" s="10"/>
      <c r="BN886" s="12"/>
      <c r="BO886" s="12"/>
    </row>
    <row r="887" spans="1:67" ht="13.5" customHeight="1" x14ac:dyDescent="0.35">
      <c r="A887" s="181"/>
      <c r="B887" s="194"/>
      <c r="C887" s="12"/>
      <c r="D887" s="12"/>
      <c r="E887" s="12"/>
      <c r="F887" s="12"/>
      <c r="G887" s="12"/>
      <c r="H887" s="131"/>
      <c r="I887" s="12"/>
      <c r="J887" s="12"/>
      <c r="K887" s="12"/>
      <c r="L887" s="12"/>
      <c r="M887" s="12"/>
      <c r="N887" s="54"/>
      <c r="O887" s="12"/>
      <c r="P887" s="12"/>
      <c r="Q887" s="12"/>
      <c r="R887" s="183"/>
      <c r="S887" s="183"/>
      <c r="T887" s="183"/>
      <c r="U887" s="183"/>
      <c r="V887" s="181"/>
      <c r="W887" s="184"/>
      <c r="X887" s="184"/>
      <c r="Y887" s="185"/>
      <c r="Z887" s="185"/>
      <c r="AA887" s="185"/>
      <c r="AB887" s="181"/>
      <c r="AC887" s="12"/>
      <c r="AD887" s="12"/>
      <c r="AE887" s="12"/>
      <c r="AF887" s="185"/>
      <c r="AG887" s="12"/>
      <c r="AH887" s="195"/>
      <c r="AI887" s="186"/>
      <c r="AJ887" s="187"/>
      <c r="AK887" s="187"/>
      <c r="AL887" s="188"/>
      <c r="AM887" s="188"/>
      <c r="AN887" s="188"/>
      <c r="AO887" s="188"/>
      <c r="AP887" s="188"/>
      <c r="AQ887" s="188"/>
      <c r="AR887" s="137"/>
      <c r="AS887" s="189"/>
      <c r="AT887" s="196"/>
      <c r="AU887" s="191"/>
      <c r="AV887" s="190"/>
      <c r="AW887" s="189"/>
      <c r="AX887" s="190"/>
      <c r="AY887" s="189"/>
      <c r="AZ887" s="192"/>
      <c r="BA887" s="192"/>
      <c r="BB887" s="190"/>
      <c r="BC887" s="197"/>
      <c r="BD887" s="197"/>
      <c r="BE887" s="190"/>
      <c r="BF887" s="192"/>
      <c r="BG887" s="192"/>
      <c r="BH887" s="10"/>
      <c r="BI887" s="10"/>
      <c r="BJ887" s="10"/>
      <c r="BK887" s="10"/>
      <c r="BL887" s="10"/>
      <c r="BM887" s="10"/>
      <c r="BN887" s="12"/>
      <c r="BO887" s="12"/>
    </row>
    <row r="888" spans="1:67" ht="13.5" customHeight="1" x14ac:dyDescent="0.35">
      <c r="A888" s="181"/>
      <c r="B888" s="194"/>
      <c r="C888" s="12"/>
      <c r="D888" s="12"/>
      <c r="E888" s="12"/>
      <c r="F888" s="12"/>
      <c r="G888" s="12"/>
      <c r="H888" s="131"/>
      <c r="I888" s="12"/>
      <c r="J888" s="12"/>
      <c r="K888" s="12"/>
      <c r="L888" s="12"/>
      <c r="M888" s="12"/>
      <c r="N888" s="54"/>
      <c r="O888" s="12"/>
      <c r="P888" s="12"/>
      <c r="Q888" s="12"/>
      <c r="R888" s="183"/>
      <c r="S888" s="183"/>
      <c r="T888" s="183"/>
      <c r="U888" s="183"/>
      <c r="V888" s="181"/>
      <c r="W888" s="184"/>
      <c r="X888" s="184"/>
      <c r="Y888" s="185"/>
      <c r="Z888" s="185"/>
      <c r="AA888" s="185"/>
      <c r="AB888" s="181"/>
      <c r="AC888" s="12"/>
      <c r="AD888" s="12"/>
      <c r="AE888" s="12"/>
      <c r="AF888" s="185"/>
      <c r="AG888" s="12"/>
      <c r="AH888" s="195"/>
      <c r="AI888" s="186"/>
      <c r="AJ888" s="187"/>
      <c r="AK888" s="187"/>
      <c r="AL888" s="188"/>
      <c r="AM888" s="188"/>
      <c r="AN888" s="188"/>
      <c r="AO888" s="188"/>
      <c r="AP888" s="188"/>
      <c r="AQ888" s="188"/>
      <c r="AR888" s="137"/>
      <c r="AS888" s="189"/>
      <c r="AT888" s="196"/>
      <c r="AU888" s="191"/>
      <c r="AV888" s="190"/>
      <c r="AW888" s="189"/>
      <c r="AX888" s="190"/>
      <c r="AY888" s="189"/>
      <c r="AZ888" s="192"/>
      <c r="BA888" s="192"/>
      <c r="BB888" s="190"/>
      <c r="BC888" s="197"/>
      <c r="BD888" s="197"/>
      <c r="BE888" s="190"/>
      <c r="BF888" s="192"/>
      <c r="BG888" s="192"/>
      <c r="BH888" s="10"/>
      <c r="BI888" s="10"/>
      <c r="BJ888" s="10"/>
      <c r="BK888" s="10"/>
      <c r="BL888" s="10"/>
      <c r="BM888" s="10"/>
      <c r="BN888" s="12"/>
      <c r="BO888" s="12"/>
    </row>
    <row r="889" spans="1:67" ht="13.5" customHeight="1" x14ac:dyDescent="0.35">
      <c r="A889" s="181"/>
      <c r="B889" s="194"/>
      <c r="C889" s="12"/>
      <c r="D889" s="12"/>
      <c r="E889" s="12"/>
      <c r="F889" s="12"/>
      <c r="G889" s="12"/>
      <c r="H889" s="131"/>
      <c r="I889" s="12"/>
      <c r="J889" s="12"/>
      <c r="K889" s="12"/>
      <c r="L889" s="12"/>
      <c r="M889" s="12"/>
      <c r="N889" s="54"/>
      <c r="O889" s="12"/>
      <c r="P889" s="12"/>
      <c r="Q889" s="12"/>
      <c r="R889" s="183"/>
      <c r="S889" s="183"/>
      <c r="T889" s="183"/>
      <c r="U889" s="183"/>
      <c r="V889" s="181"/>
      <c r="W889" s="184"/>
      <c r="X889" s="184"/>
      <c r="Y889" s="185"/>
      <c r="Z889" s="185"/>
      <c r="AA889" s="185"/>
      <c r="AB889" s="181"/>
      <c r="AC889" s="12"/>
      <c r="AD889" s="12"/>
      <c r="AE889" s="12"/>
      <c r="AF889" s="185"/>
      <c r="AG889" s="12"/>
      <c r="AH889" s="195"/>
      <c r="AI889" s="186"/>
      <c r="AJ889" s="187"/>
      <c r="AK889" s="187"/>
      <c r="AL889" s="188"/>
      <c r="AM889" s="188"/>
      <c r="AN889" s="188"/>
      <c r="AO889" s="188"/>
      <c r="AP889" s="188"/>
      <c r="AQ889" s="188"/>
      <c r="AR889" s="137"/>
      <c r="AS889" s="189"/>
      <c r="AT889" s="196"/>
      <c r="AU889" s="191"/>
      <c r="AV889" s="190"/>
      <c r="AW889" s="189"/>
      <c r="AX889" s="190"/>
      <c r="AY889" s="189"/>
      <c r="AZ889" s="192"/>
      <c r="BA889" s="192"/>
      <c r="BB889" s="190"/>
      <c r="BC889" s="197"/>
      <c r="BD889" s="197"/>
      <c r="BE889" s="190"/>
      <c r="BF889" s="192"/>
      <c r="BG889" s="192"/>
      <c r="BH889" s="10"/>
      <c r="BI889" s="10"/>
      <c r="BJ889" s="10"/>
      <c r="BK889" s="10"/>
      <c r="BL889" s="10"/>
      <c r="BM889" s="10"/>
      <c r="BN889" s="12"/>
      <c r="BO889" s="12"/>
    </row>
    <row r="890" spans="1:67" ht="13.5" customHeight="1" x14ac:dyDescent="0.35">
      <c r="A890" s="181"/>
      <c r="B890" s="194"/>
      <c r="C890" s="12"/>
      <c r="D890" s="12"/>
      <c r="E890" s="12"/>
      <c r="F890" s="12"/>
      <c r="G890" s="12"/>
      <c r="H890" s="131"/>
      <c r="I890" s="12"/>
      <c r="J890" s="12"/>
      <c r="K890" s="12"/>
      <c r="L890" s="12"/>
      <c r="M890" s="12"/>
      <c r="N890" s="54"/>
      <c r="O890" s="12"/>
      <c r="P890" s="12"/>
      <c r="Q890" s="12"/>
      <c r="R890" s="183"/>
      <c r="S890" s="183"/>
      <c r="T890" s="183"/>
      <c r="U890" s="183"/>
      <c r="V890" s="181"/>
      <c r="W890" s="184"/>
      <c r="X890" s="184"/>
      <c r="Y890" s="185"/>
      <c r="Z890" s="185"/>
      <c r="AA890" s="185"/>
      <c r="AB890" s="181"/>
      <c r="AC890" s="12"/>
      <c r="AD890" s="12"/>
      <c r="AE890" s="12"/>
      <c r="AF890" s="185"/>
      <c r="AG890" s="12"/>
      <c r="AH890" s="195"/>
      <c r="AI890" s="186"/>
      <c r="AJ890" s="187"/>
      <c r="AK890" s="187"/>
      <c r="AL890" s="188"/>
      <c r="AM890" s="188"/>
      <c r="AN890" s="188"/>
      <c r="AO890" s="188"/>
      <c r="AP890" s="188"/>
      <c r="AQ890" s="188"/>
      <c r="AR890" s="137"/>
      <c r="AS890" s="189"/>
      <c r="AT890" s="196"/>
      <c r="AU890" s="191"/>
      <c r="AV890" s="190"/>
      <c r="AW890" s="189"/>
      <c r="AX890" s="190"/>
      <c r="AY890" s="189"/>
      <c r="AZ890" s="192"/>
      <c r="BA890" s="192"/>
      <c r="BB890" s="190"/>
      <c r="BC890" s="197"/>
      <c r="BD890" s="197"/>
      <c r="BE890" s="190"/>
      <c r="BF890" s="192"/>
      <c r="BG890" s="192"/>
      <c r="BH890" s="10"/>
      <c r="BI890" s="10"/>
      <c r="BJ890" s="10"/>
      <c r="BK890" s="10"/>
      <c r="BL890" s="10"/>
      <c r="BM890" s="10"/>
      <c r="BN890" s="12"/>
      <c r="BO890" s="12"/>
    </row>
    <row r="891" spans="1:67" ht="13.5" customHeight="1" x14ac:dyDescent="0.35">
      <c r="A891" s="181"/>
      <c r="B891" s="194"/>
      <c r="C891" s="12"/>
      <c r="D891" s="12"/>
      <c r="E891" s="12"/>
      <c r="F891" s="12"/>
      <c r="G891" s="12"/>
      <c r="H891" s="131"/>
      <c r="I891" s="12"/>
      <c r="J891" s="12"/>
      <c r="K891" s="12"/>
      <c r="L891" s="12"/>
      <c r="M891" s="12"/>
      <c r="N891" s="54"/>
      <c r="O891" s="12"/>
      <c r="P891" s="12"/>
      <c r="Q891" s="12"/>
      <c r="R891" s="183"/>
      <c r="S891" s="183"/>
      <c r="T891" s="183"/>
      <c r="U891" s="183"/>
      <c r="V891" s="181"/>
      <c r="W891" s="184"/>
      <c r="X891" s="184"/>
      <c r="Y891" s="185"/>
      <c r="Z891" s="185"/>
      <c r="AA891" s="185"/>
      <c r="AB891" s="181"/>
      <c r="AC891" s="12"/>
      <c r="AD891" s="12"/>
      <c r="AE891" s="12"/>
      <c r="AF891" s="185"/>
      <c r="AG891" s="12"/>
      <c r="AH891" s="195"/>
      <c r="AI891" s="186"/>
      <c r="AJ891" s="187"/>
      <c r="AK891" s="187"/>
      <c r="AL891" s="188"/>
      <c r="AM891" s="188"/>
      <c r="AN891" s="188"/>
      <c r="AO891" s="188"/>
      <c r="AP891" s="188"/>
      <c r="AQ891" s="188"/>
      <c r="AR891" s="137"/>
      <c r="AS891" s="189"/>
      <c r="AT891" s="196"/>
      <c r="AU891" s="191"/>
      <c r="AV891" s="190"/>
      <c r="AW891" s="189"/>
      <c r="AX891" s="190"/>
      <c r="AY891" s="189"/>
      <c r="AZ891" s="192"/>
      <c r="BA891" s="192"/>
      <c r="BB891" s="190"/>
      <c r="BC891" s="197"/>
      <c r="BD891" s="197"/>
      <c r="BE891" s="190"/>
      <c r="BF891" s="192"/>
      <c r="BG891" s="192"/>
      <c r="BH891" s="10"/>
      <c r="BI891" s="10"/>
      <c r="BJ891" s="10"/>
      <c r="BK891" s="10"/>
      <c r="BL891" s="10"/>
      <c r="BM891" s="10"/>
      <c r="BN891" s="12"/>
      <c r="BO891" s="12"/>
    </row>
    <row r="892" spans="1:67" ht="13.5" customHeight="1" x14ac:dyDescent="0.35">
      <c r="A892" s="181"/>
      <c r="B892" s="194"/>
      <c r="C892" s="12"/>
      <c r="D892" s="12"/>
      <c r="E892" s="12"/>
      <c r="F892" s="12"/>
      <c r="G892" s="12"/>
      <c r="H892" s="131"/>
      <c r="I892" s="12"/>
      <c r="J892" s="12"/>
      <c r="K892" s="12"/>
      <c r="L892" s="12"/>
      <c r="M892" s="12"/>
      <c r="N892" s="54"/>
      <c r="O892" s="12"/>
      <c r="P892" s="12"/>
      <c r="Q892" s="12"/>
      <c r="R892" s="183"/>
      <c r="S892" s="183"/>
      <c r="T892" s="183"/>
      <c r="U892" s="183"/>
      <c r="V892" s="181"/>
      <c r="W892" s="184"/>
      <c r="X892" s="184"/>
      <c r="Y892" s="185"/>
      <c r="Z892" s="185"/>
      <c r="AA892" s="185"/>
      <c r="AB892" s="181"/>
      <c r="AC892" s="12"/>
      <c r="AD892" s="12"/>
      <c r="AE892" s="12"/>
      <c r="AF892" s="185"/>
      <c r="AG892" s="12"/>
      <c r="AH892" s="195"/>
      <c r="AI892" s="186"/>
      <c r="AJ892" s="187"/>
      <c r="AK892" s="187"/>
      <c r="AL892" s="188"/>
      <c r="AM892" s="188"/>
      <c r="AN892" s="188"/>
      <c r="AO892" s="188"/>
      <c r="AP892" s="188"/>
      <c r="AQ892" s="188"/>
      <c r="AR892" s="137"/>
      <c r="AS892" s="189"/>
      <c r="AT892" s="196"/>
      <c r="AU892" s="191"/>
      <c r="AV892" s="190"/>
      <c r="AW892" s="189"/>
      <c r="AX892" s="190"/>
      <c r="AY892" s="189"/>
      <c r="AZ892" s="192"/>
      <c r="BA892" s="192"/>
      <c r="BB892" s="190"/>
      <c r="BC892" s="197"/>
      <c r="BD892" s="197"/>
      <c r="BE892" s="190"/>
      <c r="BF892" s="192"/>
      <c r="BG892" s="192"/>
      <c r="BH892" s="10"/>
      <c r="BI892" s="10"/>
      <c r="BJ892" s="10"/>
      <c r="BK892" s="10"/>
      <c r="BL892" s="10"/>
      <c r="BM892" s="10"/>
      <c r="BN892" s="12"/>
      <c r="BO892" s="12"/>
    </row>
    <row r="893" spans="1:67" ht="13.5" customHeight="1" x14ac:dyDescent="0.35">
      <c r="A893" s="181"/>
      <c r="B893" s="194"/>
      <c r="C893" s="12"/>
      <c r="D893" s="12"/>
      <c r="E893" s="12"/>
      <c r="F893" s="12"/>
      <c r="G893" s="12"/>
      <c r="H893" s="131"/>
      <c r="I893" s="12"/>
      <c r="J893" s="12"/>
      <c r="K893" s="12"/>
      <c r="L893" s="12"/>
      <c r="M893" s="12"/>
      <c r="N893" s="54"/>
      <c r="O893" s="12"/>
      <c r="P893" s="12"/>
      <c r="Q893" s="12"/>
      <c r="R893" s="183"/>
      <c r="S893" s="183"/>
      <c r="T893" s="183"/>
      <c r="U893" s="183"/>
      <c r="V893" s="181"/>
      <c r="W893" s="184"/>
      <c r="X893" s="184"/>
      <c r="Y893" s="185"/>
      <c r="Z893" s="185"/>
      <c r="AA893" s="185"/>
      <c r="AB893" s="181"/>
      <c r="AC893" s="12"/>
      <c r="AD893" s="12"/>
      <c r="AE893" s="12"/>
      <c r="AF893" s="185"/>
      <c r="AG893" s="12"/>
      <c r="AH893" s="195"/>
      <c r="AI893" s="186"/>
      <c r="AJ893" s="187"/>
      <c r="AK893" s="187"/>
      <c r="AL893" s="188"/>
      <c r="AM893" s="188"/>
      <c r="AN893" s="188"/>
      <c r="AO893" s="188"/>
      <c r="AP893" s="188"/>
      <c r="AQ893" s="188"/>
      <c r="AR893" s="137"/>
      <c r="AS893" s="189"/>
      <c r="AT893" s="196"/>
      <c r="AU893" s="191"/>
      <c r="AV893" s="190"/>
      <c r="AW893" s="189"/>
      <c r="AX893" s="190"/>
      <c r="AY893" s="189"/>
      <c r="AZ893" s="192"/>
      <c r="BA893" s="192"/>
      <c r="BB893" s="190"/>
      <c r="BC893" s="197"/>
      <c r="BD893" s="197"/>
      <c r="BE893" s="190"/>
      <c r="BF893" s="192"/>
      <c r="BG893" s="192"/>
      <c r="BH893" s="10"/>
      <c r="BI893" s="10"/>
      <c r="BJ893" s="10"/>
      <c r="BK893" s="10"/>
      <c r="BL893" s="10"/>
      <c r="BM893" s="10"/>
      <c r="BN893" s="12"/>
      <c r="BO893" s="12"/>
    </row>
    <row r="894" spans="1:67" ht="13.5" customHeight="1" x14ac:dyDescent="0.35">
      <c r="A894" s="181"/>
      <c r="B894" s="194"/>
      <c r="C894" s="12"/>
      <c r="D894" s="12"/>
      <c r="E894" s="12"/>
      <c r="F894" s="12"/>
      <c r="G894" s="12"/>
      <c r="H894" s="131"/>
      <c r="I894" s="12"/>
      <c r="J894" s="12"/>
      <c r="K894" s="12"/>
      <c r="L894" s="12"/>
      <c r="M894" s="12"/>
      <c r="N894" s="54"/>
      <c r="O894" s="12"/>
      <c r="P894" s="12"/>
      <c r="Q894" s="12"/>
      <c r="R894" s="183"/>
      <c r="S894" s="183"/>
      <c r="T894" s="183"/>
      <c r="U894" s="183"/>
      <c r="V894" s="181"/>
      <c r="W894" s="184"/>
      <c r="X894" s="184"/>
      <c r="Y894" s="185"/>
      <c r="Z894" s="185"/>
      <c r="AA894" s="185"/>
      <c r="AB894" s="181"/>
      <c r="AC894" s="12"/>
      <c r="AD894" s="12"/>
      <c r="AE894" s="12"/>
      <c r="AF894" s="185"/>
      <c r="AG894" s="12"/>
      <c r="AH894" s="195"/>
      <c r="AI894" s="186"/>
      <c r="AJ894" s="187"/>
      <c r="AK894" s="187"/>
      <c r="AL894" s="188"/>
      <c r="AM894" s="188"/>
      <c r="AN894" s="188"/>
      <c r="AO894" s="188"/>
      <c r="AP894" s="188"/>
      <c r="AQ894" s="188"/>
      <c r="AR894" s="137"/>
      <c r="AS894" s="189"/>
      <c r="AT894" s="196"/>
      <c r="AU894" s="191"/>
      <c r="AV894" s="190"/>
      <c r="AW894" s="189"/>
      <c r="AX894" s="190"/>
      <c r="AY894" s="189"/>
      <c r="AZ894" s="192"/>
      <c r="BA894" s="192"/>
      <c r="BB894" s="190"/>
      <c r="BC894" s="197"/>
      <c r="BD894" s="197"/>
      <c r="BE894" s="190"/>
      <c r="BF894" s="192"/>
      <c r="BG894" s="192"/>
      <c r="BH894" s="10"/>
      <c r="BI894" s="10"/>
      <c r="BJ894" s="10"/>
      <c r="BK894" s="10"/>
      <c r="BL894" s="10"/>
      <c r="BM894" s="10"/>
      <c r="BN894" s="12"/>
      <c r="BO894" s="12"/>
    </row>
    <row r="895" spans="1:67" ht="13.5" customHeight="1" x14ac:dyDescent="0.35">
      <c r="A895" s="181"/>
      <c r="B895" s="194"/>
      <c r="C895" s="12"/>
      <c r="D895" s="12"/>
      <c r="E895" s="12"/>
      <c r="F895" s="12"/>
      <c r="G895" s="12"/>
      <c r="H895" s="131"/>
      <c r="I895" s="12"/>
      <c r="J895" s="12"/>
      <c r="K895" s="12"/>
      <c r="L895" s="12"/>
      <c r="M895" s="12"/>
      <c r="N895" s="54"/>
      <c r="O895" s="12"/>
      <c r="P895" s="12"/>
      <c r="Q895" s="12"/>
      <c r="R895" s="183"/>
      <c r="S895" s="183"/>
      <c r="T895" s="183"/>
      <c r="U895" s="183"/>
      <c r="V895" s="181"/>
      <c r="W895" s="184"/>
      <c r="X895" s="184"/>
      <c r="Y895" s="185"/>
      <c r="Z895" s="185"/>
      <c r="AA895" s="185"/>
      <c r="AB895" s="181"/>
      <c r="AC895" s="12"/>
      <c r="AD895" s="12"/>
      <c r="AE895" s="12"/>
      <c r="AF895" s="185"/>
      <c r="AG895" s="12"/>
      <c r="AH895" s="195"/>
      <c r="AI895" s="186"/>
      <c r="AJ895" s="187"/>
      <c r="AK895" s="187"/>
      <c r="AL895" s="188"/>
      <c r="AM895" s="188"/>
      <c r="AN895" s="188"/>
      <c r="AO895" s="188"/>
      <c r="AP895" s="188"/>
      <c r="AQ895" s="188"/>
      <c r="AR895" s="137"/>
      <c r="AS895" s="189"/>
      <c r="AT895" s="196"/>
      <c r="AU895" s="191"/>
      <c r="AV895" s="190"/>
      <c r="AW895" s="189"/>
      <c r="AX895" s="190"/>
      <c r="AY895" s="189"/>
      <c r="AZ895" s="192"/>
      <c r="BA895" s="192"/>
      <c r="BB895" s="190"/>
      <c r="BC895" s="197"/>
      <c r="BD895" s="197"/>
      <c r="BE895" s="190"/>
      <c r="BF895" s="192"/>
      <c r="BG895" s="192"/>
      <c r="BH895" s="10"/>
      <c r="BI895" s="10"/>
      <c r="BJ895" s="10"/>
      <c r="BK895" s="10"/>
      <c r="BL895" s="10"/>
      <c r="BM895" s="10"/>
      <c r="BN895" s="12"/>
      <c r="BO895" s="12"/>
    </row>
    <row r="896" spans="1:67" ht="13.5" customHeight="1" x14ac:dyDescent="0.35">
      <c r="A896" s="181"/>
      <c r="B896" s="194"/>
      <c r="C896" s="12"/>
      <c r="D896" s="12"/>
      <c r="E896" s="12"/>
      <c r="F896" s="12"/>
      <c r="G896" s="12"/>
      <c r="H896" s="131"/>
      <c r="I896" s="12"/>
      <c r="J896" s="12"/>
      <c r="K896" s="12"/>
      <c r="L896" s="12"/>
      <c r="M896" s="12"/>
      <c r="N896" s="54"/>
      <c r="O896" s="12"/>
      <c r="P896" s="12"/>
      <c r="Q896" s="12"/>
      <c r="R896" s="183"/>
      <c r="S896" s="183"/>
      <c r="T896" s="183"/>
      <c r="U896" s="183"/>
      <c r="V896" s="181"/>
      <c r="W896" s="184"/>
      <c r="X896" s="184"/>
      <c r="Y896" s="185"/>
      <c r="Z896" s="185"/>
      <c r="AA896" s="185"/>
      <c r="AB896" s="181"/>
      <c r="AC896" s="12"/>
      <c r="AD896" s="12"/>
      <c r="AE896" s="12"/>
      <c r="AF896" s="185"/>
      <c r="AG896" s="12"/>
      <c r="AH896" s="195"/>
      <c r="AI896" s="186"/>
      <c r="AJ896" s="187"/>
      <c r="AK896" s="187"/>
      <c r="AL896" s="188"/>
      <c r="AM896" s="188"/>
      <c r="AN896" s="188"/>
      <c r="AO896" s="188"/>
      <c r="AP896" s="188"/>
      <c r="AQ896" s="188"/>
      <c r="AR896" s="137"/>
      <c r="AS896" s="189"/>
      <c r="AT896" s="196"/>
      <c r="AU896" s="191"/>
      <c r="AV896" s="190"/>
      <c r="AW896" s="189"/>
      <c r="AX896" s="190"/>
      <c r="AY896" s="189"/>
      <c r="AZ896" s="192"/>
      <c r="BA896" s="192"/>
      <c r="BB896" s="190"/>
      <c r="BC896" s="197"/>
      <c r="BD896" s="197"/>
      <c r="BE896" s="190"/>
      <c r="BF896" s="192"/>
      <c r="BG896" s="192"/>
      <c r="BH896" s="10"/>
      <c r="BI896" s="10"/>
      <c r="BJ896" s="10"/>
      <c r="BK896" s="10"/>
      <c r="BL896" s="10"/>
      <c r="BM896" s="10"/>
      <c r="BN896" s="12"/>
      <c r="BO896" s="12"/>
    </row>
    <row r="897" spans="1:67" ht="13.5" customHeight="1" x14ac:dyDescent="0.35">
      <c r="A897" s="181"/>
      <c r="B897" s="194"/>
      <c r="C897" s="12"/>
      <c r="D897" s="12"/>
      <c r="E897" s="12"/>
      <c r="F897" s="12"/>
      <c r="G897" s="12"/>
      <c r="H897" s="131"/>
      <c r="I897" s="12"/>
      <c r="J897" s="12"/>
      <c r="K897" s="12"/>
      <c r="L897" s="12"/>
      <c r="M897" s="12"/>
      <c r="N897" s="54"/>
      <c r="O897" s="12"/>
      <c r="P897" s="12"/>
      <c r="Q897" s="12"/>
      <c r="R897" s="183"/>
      <c r="S897" s="183"/>
      <c r="T897" s="183"/>
      <c r="U897" s="183"/>
      <c r="V897" s="181"/>
      <c r="W897" s="184"/>
      <c r="X897" s="184"/>
      <c r="Y897" s="185"/>
      <c r="Z897" s="185"/>
      <c r="AA897" s="185"/>
      <c r="AB897" s="181"/>
      <c r="AC897" s="12"/>
      <c r="AD897" s="12"/>
      <c r="AE897" s="12"/>
      <c r="AF897" s="185"/>
      <c r="AG897" s="12"/>
      <c r="AH897" s="195"/>
      <c r="AI897" s="186"/>
      <c r="AJ897" s="187"/>
      <c r="AK897" s="187"/>
      <c r="AL897" s="188"/>
      <c r="AM897" s="188"/>
      <c r="AN897" s="188"/>
      <c r="AO897" s="188"/>
      <c r="AP897" s="188"/>
      <c r="AQ897" s="188"/>
      <c r="AR897" s="137"/>
      <c r="AS897" s="189"/>
      <c r="AT897" s="196"/>
      <c r="AU897" s="191"/>
      <c r="AV897" s="190"/>
      <c r="AW897" s="189"/>
      <c r="AX897" s="190"/>
      <c r="AY897" s="189"/>
      <c r="AZ897" s="192"/>
      <c r="BA897" s="192"/>
      <c r="BB897" s="190"/>
      <c r="BC897" s="197"/>
      <c r="BD897" s="197"/>
      <c r="BE897" s="190"/>
      <c r="BF897" s="192"/>
      <c r="BG897" s="192"/>
      <c r="BH897" s="10"/>
      <c r="BI897" s="10"/>
      <c r="BJ897" s="10"/>
      <c r="BK897" s="10"/>
      <c r="BL897" s="10"/>
      <c r="BM897" s="10"/>
      <c r="BN897" s="12"/>
      <c r="BO897" s="12"/>
    </row>
    <row r="898" spans="1:67" ht="13.5" customHeight="1" x14ac:dyDescent="0.35">
      <c r="A898" s="181"/>
      <c r="B898" s="194"/>
      <c r="C898" s="12"/>
      <c r="D898" s="12"/>
      <c r="E898" s="12"/>
      <c r="F898" s="12"/>
      <c r="G898" s="12"/>
      <c r="H898" s="131"/>
      <c r="I898" s="12"/>
      <c r="J898" s="12"/>
      <c r="K898" s="12"/>
      <c r="L898" s="12"/>
      <c r="M898" s="12"/>
      <c r="N898" s="54"/>
      <c r="O898" s="12"/>
      <c r="P898" s="12"/>
      <c r="Q898" s="12"/>
      <c r="R898" s="183"/>
      <c r="S898" s="183"/>
      <c r="T898" s="183"/>
      <c r="U898" s="183"/>
      <c r="V898" s="181"/>
      <c r="W898" s="184"/>
      <c r="X898" s="184"/>
      <c r="Y898" s="185"/>
      <c r="Z898" s="185"/>
      <c r="AA898" s="185"/>
      <c r="AB898" s="181"/>
      <c r="AC898" s="12"/>
      <c r="AD898" s="12"/>
      <c r="AE898" s="12"/>
      <c r="AF898" s="185"/>
      <c r="AG898" s="12"/>
      <c r="AH898" s="195"/>
      <c r="AI898" s="186"/>
      <c r="AJ898" s="187"/>
      <c r="AK898" s="187"/>
      <c r="AL898" s="188"/>
      <c r="AM898" s="188"/>
      <c r="AN898" s="188"/>
      <c r="AO898" s="188"/>
      <c r="AP898" s="188"/>
      <c r="AQ898" s="188"/>
      <c r="AR898" s="137"/>
      <c r="AS898" s="189"/>
      <c r="AT898" s="196"/>
      <c r="AU898" s="191"/>
      <c r="AV898" s="190"/>
      <c r="AW898" s="189"/>
      <c r="AX898" s="190"/>
      <c r="AY898" s="189"/>
      <c r="AZ898" s="192"/>
      <c r="BA898" s="192"/>
      <c r="BB898" s="190"/>
      <c r="BC898" s="197"/>
      <c r="BD898" s="197"/>
      <c r="BE898" s="190"/>
      <c r="BF898" s="192"/>
      <c r="BG898" s="192"/>
      <c r="BH898" s="10"/>
      <c r="BI898" s="10"/>
      <c r="BJ898" s="10"/>
      <c r="BK898" s="10"/>
      <c r="BL898" s="10"/>
      <c r="BM898" s="10"/>
      <c r="BN898" s="12"/>
      <c r="BO898" s="12"/>
    </row>
    <row r="899" spans="1:67" ht="13.5" customHeight="1" x14ac:dyDescent="0.35">
      <c r="A899" s="181"/>
      <c r="B899" s="194"/>
      <c r="C899" s="12"/>
      <c r="D899" s="12"/>
      <c r="E899" s="12"/>
      <c r="F899" s="12"/>
      <c r="G899" s="12"/>
      <c r="H899" s="131"/>
      <c r="I899" s="12"/>
      <c r="J899" s="12"/>
      <c r="K899" s="12"/>
      <c r="L899" s="12"/>
      <c r="M899" s="12"/>
      <c r="N899" s="54"/>
      <c r="O899" s="12"/>
      <c r="P899" s="12"/>
      <c r="Q899" s="12"/>
      <c r="R899" s="183"/>
      <c r="S899" s="183"/>
      <c r="T899" s="183"/>
      <c r="U899" s="183"/>
      <c r="V899" s="181"/>
      <c r="W899" s="184"/>
      <c r="X899" s="184"/>
      <c r="Y899" s="185"/>
      <c r="Z899" s="185"/>
      <c r="AA899" s="185"/>
      <c r="AB899" s="181"/>
      <c r="AC899" s="12"/>
      <c r="AD899" s="12"/>
      <c r="AE899" s="12"/>
      <c r="AF899" s="185"/>
      <c r="AG899" s="12"/>
      <c r="AH899" s="195"/>
      <c r="AI899" s="186"/>
      <c r="AJ899" s="187"/>
      <c r="AK899" s="187"/>
      <c r="AL899" s="188"/>
      <c r="AM899" s="188"/>
      <c r="AN899" s="188"/>
      <c r="AO899" s="188"/>
      <c r="AP899" s="188"/>
      <c r="AQ899" s="188"/>
      <c r="AR899" s="137"/>
      <c r="AS899" s="189"/>
      <c r="AT899" s="196"/>
      <c r="AU899" s="191"/>
      <c r="AV899" s="190"/>
      <c r="AW899" s="189"/>
      <c r="AX899" s="190"/>
      <c r="AY899" s="189"/>
      <c r="AZ899" s="192"/>
      <c r="BA899" s="192"/>
      <c r="BB899" s="190"/>
      <c r="BC899" s="197"/>
      <c r="BD899" s="197"/>
      <c r="BE899" s="190"/>
      <c r="BF899" s="192"/>
      <c r="BG899" s="192"/>
      <c r="BH899" s="10"/>
      <c r="BI899" s="10"/>
      <c r="BJ899" s="10"/>
      <c r="BK899" s="10"/>
      <c r="BL899" s="10"/>
      <c r="BM899" s="10"/>
      <c r="BN899" s="12"/>
      <c r="BO899" s="12"/>
    </row>
    <row r="900" spans="1:67" ht="13.5" customHeight="1" x14ac:dyDescent="0.35">
      <c r="A900" s="181"/>
      <c r="B900" s="194"/>
      <c r="C900" s="12"/>
      <c r="D900" s="12"/>
      <c r="E900" s="12"/>
      <c r="F900" s="12"/>
      <c r="G900" s="12"/>
      <c r="H900" s="131"/>
      <c r="I900" s="12"/>
      <c r="J900" s="12"/>
      <c r="K900" s="12"/>
      <c r="L900" s="12"/>
      <c r="M900" s="12"/>
      <c r="N900" s="54"/>
      <c r="O900" s="12"/>
      <c r="P900" s="12"/>
      <c r="Q900" s="12"/>
      <c r="R900" s="183"/>
      <c r="S900" s="183"/>
      <c r="T900" s="183"/>
      <c r="U900" s="183"/>
      <c r="V900" s="181"/>
      <c r="W900" s="184"/>
      <c r="X900" s="184"/>
      <c r="Y900" s="185"/>
      <c r="Z900" s="185"/>
      <c r="AA900" s="185"/>
      <c r="AB900" s="181"/>
      <c r="AC900" s="12"/>
      <c r="AD900" s="12"/>
      <c r="AE900" s="12"/>
      <c r="AF900" s="185"/>
      <c r="AG900" s="12"/>
      <c r="AH900" s="195"/>
      <c r="AI900" s="186"/>
      <c r="AJ900" s="187"/>
      <c r="AK900" s="187"/>
      <c r="AL900" s="188"/>
      <c r="AM900" s="188"/>
      <c r="AN900" s="188"/>
      <c r="AO900" s="188"/>
      <c r="AP900" s="188"/>
      <c r="AQ900" s="188"/>
      <c r="AR900" s="137"/>
      <c r="AS900" s="189"/>
      <c r="AT900" s="196"/>
      <c r="AU900" s="191"/>
      <c r="AV900" s="190"/>
      <c r="AW900" s="189"/>
      <c r="AX900" s="190"/>
      <c r="AY900" s="189"/>
      <c r="AZ900" s="192"/>
      <c r="BA900" s="192"/>
      <c r="BB900" s="190"/>
      <c r="BC900" s="197"/>
      <c r="BD900" s="197"/>
      <c r="BE900" s="190"/>
      <c r="BF900" s="192"/>
      <c r="BG900" s="192"/>
      <c r="BH900" s="10"/>
      <c r="BI900" s="10"/>
      <c r="BJ900" s="10"/>
      <c r="BK900" s="10"/>
      <c r="BL900" s="10"/>
      <c r="BM900" s="10"/>
      <c r="BN900" s="12"/>
      <c r="BO900" s="12"/>
    </row>
    <row r="901" spans="1:67" ht="13.5" customHeight="1" x14ac:dyDescent="0.35">
      <c r="A901" s="181"/>
      <c r="B901" s="194"/>
      <c r="C901" s="12"/>
      <c r="D901" s="12"/>
      <c r="E901" s="12"/>
      <c r="F901" s="12"/>
      <c r="G901" s="12"/>
      <c r="H901" s="131"/>
      <c r="I901" s="12"/>
      <c r="J901" s="12"/>
      <c r="K901" s="12"/>
      <c r="L901" s="12"/>
      <c r="M901" s="12"/>
      <c r="N901" s="54"/>
      <c r="O901" s="12"/>
      <c r="P901" s="12"/>
      <c r="Q901" s="12"/>
      <c r="R901" s="183"/>
      <c r="S901" s="183"/>
      <c r="T901" s="183"/>
      <c r="U901" s="183"/>
      <c r="V901" s="181"/>
      <c r="W901" s="184"/>
      <c r="X901" s="184"/>
      <c r="Y901" s="185"/>
      <c r="Z901" s="185"/>
      <c r="AA901" s="185"/>
      <c r="AB901" s="181"/>
      <c r="AC901" s="12"/>
      <c r="AD901" s="12"/>
      <c r="AE901" s="12"/>
      <c r="AF901" s="185"/>
      <c r="AG901" s="12"/>
      <c r="AH901" s="195"/>
      <c r="AI901" s="186"/>
      <c r="AJ901" s="187"/>
      <c r="AK901" s="187"/>
      <c r="AL901" s="188"/>
      <c r="AM901" s="188"/>
      <c r="AN901" s="188"/>
      <c r="AO901" s="188"/>
      <c r="AP901" s="188"/>
      <c r="AQ901" s="188"/>
      <c r="AR901" s="137"/>
      <c r="AS901" s="189"/>
      <c r="AT901" s="196"/>
      <c r="AU901" s="191"/>
      <c r="AV901" s="190"/>
      <c r="AW901" s="189"/>
      <c r="AX901" s="190"/>
      <c r="AY901" s="189"/>
      <c r="AZ901" s="192"/>
      <c r="BA901" s="192"/>
      <c r="BB901" s="190"/>
      <c r="BC901" s="197"/>
      <c r="BD901" s="197"/>
      <c r="BE901" s="190"/>
      <c r="BF901" s="192"/>
      <c r="BG901" s="192"/>
      <c r="BH901" s="10"/>
      <c r="BI901" s="10"/>
      <c r="BJ901" s="10"/>
      <c r="BK901" s="10"/>
      <c r="BL901" s="10"/>
      <c r="BM901" s="10"/>
      <c r="BN901" s="12"/>
      <c r="BO901" s="12"/>
    </row>
    <row r="902" spans="1:67" ht="13.5" customHeight="1" x14ac:dyDescent="0.35">
      <c r="A902" s="181"/>
      <c r="B902" s="194"/>
      <c r="C902" s="12"/>
      <c r="D902" s="12"/>
      <c r="E902" s="12"/>
      <c r="F902" s="12"/>
      <c r="G902" s="12"/>
      <c r="H902" s="131"/>
      <c r="I902" s="12"/>
      <c r="J902" s="12"/>
      <c r="K902" s="12"/>
      <c r="L902" s="12"/>
      <c r="M902" s="12"/>
      <c r="N902" s="54"/>
      <c r="O902" s="12"/>
      <c r="P902" s="12"/>
      <c r="Q902" s="12"/>
      <c r="R902" s="183"/>
      <c r="S902" s="183"/>
      <c r="T902" s="183"/>
      <c r="U902" s="183"/>
      <c r="V902" s="181"/>
      <c r="W902" s="184"/>
      <c r="X902" s="184"/>
      <c r="Y902" s="185"/>
      <c r="Z902" s="185"/>
      <c r="AA902" s="185"/>
      <c r="AB902" s="181"/>
      <c r="AC902" s="12"/>
      <c r="AD902" s="12"/>
      <c r="AE902" s="12"/>
      <c r="AF902" s="185"/>
      <c r="AG902" s="12"/>
      <c r="AH902" s="195"/>
      <c r="AI902" s="186"/>
      <c r="AJ902" s="187"/>
      <c r="AK902" s="187"/>
      <c r="AL902" s="188"/>
      <c r="AM902" s="188"/>
      <c r="AN902" s="188"/>
      <c r="AO902" s="188"/>
      <c r="AP902" s="188"/>
      <c r="AQ902" s="188"/>
      <c r="AR902" s="137"/>
      <c r="AS902" s="189"/>
      <c r="AT902" s="196"/>
      <c r="AU902" s="191"/>
      <c r="AV902" s="190"/>
      <c r="AW902" s="189"/>
      <c r="AX902" s="190"/>
      <c r="AY902" s="189"/>
      <c r="AZ902" s="192"/>
      <c r="BA902" s="192"/>
      <c r="BB902" s="190"/>
      <c r="BC902" s="197"/>
      <c r="BD902" s="197"/>
      <c r="BE902" s="190"/>
      <c r="BF902" s="192"/>
      <c r="BG902" s="192"/>
      <c r="BH902" s="10"/>
      <c r="BI902" s="10"/>
      <c r="BJ902" s="10"/>
      <c r="BK902" s="10"/>
      <c r="BL902" s="10"/>
      <c r="BM902" s="10"/>
      <c r="BN902" s="12"/>
      <c r="BO902" s="12"/>
    </row>
    <row r="903" spans="1:67" ht="13.5" customHeight="1" x14ac:dyDescent="0.35">
      <c r="A903" s="181"/>
      <c r="B903" s="194"/>
      <c r="C903" s="12"/>
      <c r="D903" s="12"/>
      <c r="E903" s="12"/>
      <c r="F903" s="12"/>
      <c r="G903" s="12"/>
      <c r="H903" s="131"/>
      <c r="I903" s="12"/>
      <c r="J903" s="12"/>
      <c r="K903" s="12"/>
      <c r="L903" s="12"/>
      <c r="M903" s="12"/>
      <c r="N903" s="54"/>
      <c r="O903" s="12"/>
      <c r="P903" s="12"/>
      <c r="Q903" s="12"/>
      <c r="R903" s="183"/>
      <c r="S903" s="183"/>
      <c r="T903" s="183"/>
      <c r="U903" s="183"/>
      <c r="V903" s="181"/>
      <c r="W903" s="184"/>
      <c r="X903" s="184"/>
      <c r="Y903" s="185"/>
      <c r="Z903" s="185"/>
      <c r="AA903" s="185"/>
      <c r="AB903" s="181"/>
      <c r="AC903" s="12"/>
      <c r="AD903" s="12"/>
      <c r="AE903" s="12"/>
      <c r="AF903" s="185"/>
      <c r="AG903" s="12"/>
      <c r="AH903" s="195"/>
      <c r="AI903" s="186"/>
      <c r="AJ903" s="187"/>
      <c r="AK903" s="187"/>
      <c r="AL903" s="188"/>
      <c r="AM903" s="188"/>
      <c r="AN903" s="188"/>
      <c r="AO903" s="188"/>
      <c r="AP903" s="188"/>
      <c r="AQ903" s="188"/>
      <c r="AR903" s="137"/>
      <c r="AS903" s="189"/>
      <c r="AT903" s="196"/>
      <c r="AU903" s="191"/>
      <c r="AV903" s="190"/>
      <c r="AW903" s="189"/>
      <c r="AX903" s="190"/>
      <c r="AY903" s="189"/>
      <c r="AZ903" s="192"/>
      <c r="BA903" s="192"/>
      <c r="BB903" s="190"/>
      <c r="BC903" s="197"/>
      <c r="BD903" s="197"/>
      <c r="BE903" s="190"/>
      <c r="BF903" s="192"/>
      <c r="BG903" s="192"/>
      <c r="BH903" s="10"/>
      <c r="BI903" s="10"/>
      <c r="BJ903" s="10"/>
      <c r="BK903" s="10"/>
      <c r="BL903" s="10"/>
      <c r="BM903" s="10"/>
      <c r="BN903" s="12"/>
      <c r="BO903" s="12"/>
    </row>
    <row r="904" spans="1:67" ht="13.5" customHeight="1" x14ac:dyDescent="0.35">
      <c r="A904" s="181"/>
      <c r="B904" s="194"/>
      <c r="C904" s="12"/>
      <c r="D904" s="12"/>
      <c r="E904" s="12"/>
      <c r="F904" s="12"/>
      <c r="G904" s="12"/>
      <c r="H904" s="131"/>
      <c r="I904" s="12"/>
      <c r="J904" s="12"/>
      <c r="K904" s="12"/>
      <c r="L904" s="12"/>
      <c r="M904" s="12"/>
      <c r="N904" s="54"/>
      <c r="O904" s="12"/>
      <c r="P904" s="12"/>
      <c r="Q904" s="12"/>
      <c r="R904" s="183"/>
      <c r="S904" s="183"/>
      <c r="T904" s="183"/>
      <c r="U904" s="183"/>
      <c r="V904" s="181"/>
      <c r="W904" s="184"/>
      <c r="X904" s="184"/>
      <c r="Y904" s="185"/>
      <c r="Z904" s="185"/>
      <c r="AA904" s="185"/>
      <c r="AB904" s="181"/>
      <c r="AC904" s="12"/>
      <c r="AD904" s="12"/>
      <c r="AE904" s="12"/>
      <c r="AF904" s="185"/>
      <c r="AG904" s="12"/>
      <c r="AH904" s="195"/>
      <c r="AI904" s="186"/>
      <c r="AJ904" s="187"/>
      <c r="AK904" s="187"/>
      <c r="AL904" s="188"/>
      <c r="AM904" s="188"/>
      <c r="AN904" s="188"/>
      <c r="AO904" s="188"/>
      <c r="AP904" s="188"/>
      <c r="AQ904" s="188"/>
      <c r="AR904" s="137"/>
      <c r="AS904" s="189"/>
      <c r="AT904" s="196"/>
      <c r="AU904" s="191"/>
      <c r="AV904" s="190"/>
      <c r="AW904" s="189"/>
      <c r="AX904" s="190"/>
      <c r="AY904" s="189"/>
      <c r="AZ904" s="192"/>
      <c r="BA904" s="192"/>
      <c r="BB904" s="190"/>
      <c r="BC904" s="197"/>
      <c r="BD904" s="197"/>
      <c r="BE904" s="190"/>
      <c r="BF904" s="192"/>
      <c r="BG904" s="192"/>
      <c r="BH904" s="10"/>
      <c r="BI904" s="10"/>
      <c r="BJ904" s="10"/>
      <c r="BK904" s="10"/>
      <c r="BL904" s="10"/>
      <c r="BM904" s="10"/>
      <c r="BN904" s="12"/>
      <c r="BO904" s="12"/>
    </row>
    <row r="905" spans="1:67" ht="13.5" customHeight="1" x14ac:dyDescent="0.35">
      <c r="A905" s="181"/>
      <c r="B905" s="194"/>
      <c r="C905" s="12"/>
      <c r="D905" s="12"/>
      <c r="E905" s="12"/>
      <c r="F905" s="12"/>
      <c r="G905" s="12"/>
      <c r="H905" s="131"/>
      <c r="I905" s="12"/>
      <c r="J905" s="12"/>
      <c r="K905" s="12"/>
      <c r="L905" s="12"/>
      <c r="M905" s="12"/>
      <c r="N905" s="54"/>
      <c r="O905" s="12"/>
      <c r="P905" s="12"/>
      <c r="Q905" s="12"/>
      <c r="R905" s="183"/>
      <c r="S905" s="183"/>
      <c r="T905" s="183"/>
      <c r="U905" s="183"/>
      <c r="V905" s="181"/>
      <c r="W905" s="184"/>
      <c r="X905" s="184"/>
      <c r="Y905" s="185"/>
      <c r="Z905" s="185"/>
      <c r="AA905" s="185"/>
      <c r="AB905" s="181"/>
      <c r="AC905" s="12"/>
      <c r="AD905" s="12"/>
      <c r="AE905" s="12"/>
      <c r="AF905" s="185"/>
      <c r="AG905" s="12"/>
      <c r="AH905" s="195"/>
      <c r="AI905" s="186"/>
      <c r="AJ905" s="187"/>
      <c r="AK905" s="187"/>
      <c r="AL905" s="188"/>
      <c r="AM905" s="188"/>
      <c r="AN905" s="188"/>
      <c r="AO905" s="188"/>
      <c r="AP905" s="188"/>
      <c r="AQ905" s="188"/>
      <c r="AR905" s="137"/>
      <c r="AS905" s="189"/>
      <c r="AT905" s="196"/>
      <c r="AU905" s="191"/>
      <c r="AV905" s="190"/>
      <c r="AW905" s="189"/>
      <c r="AX905" s="190"/>
      <c r="AY905" s="189"/>
      <c r="AZ905" s="192"/>
      <c r="BA905" s="192"/>
      <c r="BB905" s="190"/>
      <c r="BC905" s="197"/>
      <c r="BD905" s="197"/>
      <c r="BE905" s="190"/>
      <c r="BF905" s="192"/>
      <c r="BG905" s="192"/>
      <c r="BH905" s="10"/>
      <c r="BI905" s="10"/>
      <c r="BJ905" s="10"/>
      <c r="BK905" s="10"/>
      <c r="BL905" s="10"/>
      <c r="BM905" s="10"/>
      <c r="BN905" s="12"/>
      <c r="BO905" s="12"/>
    </row>
    <row r="906" spans="1:67" ht="13.5" customHeight="1" x14ac:dyDescent="0.35">
      <c r="A906" s="181"/>
      <c r="B906" s="194"/>
      <c r="C906" s="12"/>
      <c r="D906" s="12"/>
      <c r="E906" s="12"/>
      <c r="F906" s="12"/>
      <c r="G906" s="12"/>
      <c r="H906" s="131"/>
      <c r="I906" s="12"/>
      <c r="J906" s="12"/>
      <c r="K906" s="12"/>
      <c r="L906" s="12"/>
      <c r="M906" s="12"/>
      <c r="N906" s="54"/>
      <c r="O906" s="12"/>
      <c r="P906" s="12"/>
      <c r="Q906" s="12"/>
      <c r="R906" s="183"/>
      <c r="S906" s="183"/>
      <c r="T906" s="183"/>
      <c r="U906" s="183"/>
      <c r="V906" s="181"/>
      <c r="W906" s="184"/>
      <c r="X906" s="184"/>
      <c r="Y906" s="185"/>
      <c r="Z906" s="185"/>
      <c r="AA906" s="185"/>
      <c r="AB906" s="181"/>
      <c r="AC906" s="12"/>
      <c r="AD906" s="12"/>
      <c r="AE906" s="12"/>
      <c r="AF906" s="185"/>
      <c r="AG906" s="12"/>
      <c r="AH906" s="195"/>
      <c r="AI906" s="186"/>
      <c r="AJ906" s="187"/>
      <c r="AK906" s="187"/>
      <c r="AL906" s="188"/>
      <c r="AM906" s="188"/>
      <c r="AN906" s="188"/>
      <c r="AO906" s="188"/>
      <c r="AP906" s="188"/>
      <c r="AQ906" s="188"/>
      <c r="AR906" s="137"/>
      <c r="AS906" s="189"/>
      <c r="AT906" s="196"/>
      <c r="AU906" s="191"/>
      <c r="AV906" s="190"/>
      <c r="AW906" s="189"/>
      <c r="AX906" s="190"/>
      <c r="AY906" s="189"/>
      <c r="AZ906" s="192"/>
      <c r="BA906" s="192"/>
      <c r="BB906" s="190"/>
      <c r="BC906" s="197"/>
      <c r="BD906" s="197"/>
      <c r="BE906" s="190"/>
      <c r="BF906" s="192"/>
      <c r="BG906" s="192"/>
      <c r="BH906" s="10"/>
      <c r="BI906" s="10"/>
      <c r="BJ906" s="10"/>
      <c r="BK906" s="10"/>
      <c r="BL906" s="10"/>
      <c r="BM906" s="10"/>
      <c r="BN906" s="12"/>
      <c r="BO906" s="12"/>
    </row>
    <row r="907" spans="1:67" ht="13.5" customHeight="1" x14ac:dyDescent="0.35">
      <c r="A907" s="181"/>
      <c r="B907" s="194"/>
      <c r="C907" s="12"/>
      <c r="D907" s="12"/>
      <c r="E907" s="12"/>
      <c r="F907" s="12"/>
      <c r="G907" s="12"/>
      <c r="H907" s="131"/>
      <c r="I907" s="12"/>
      <c r="J907" s="12"/>
      <c r="K907" s="12"/>
      <c r="L907" s="12"/>
      <c r="M907" s="12"/>
      <c r="N907" s="54"/>
      <c r="O907" s="12"/>
      <c r="P907" s="12"/>
      <c r="Q907" s="12"/>
      <c r="R907" s="183"/>
      <c r="S907" s="183"/>
      <c r="T907" s="183"/>
      <c r="U907" s="183"/>
      <c r="V907" s="181"/>
      <c r="W907" s="184"/>
      <c r="X907" s="184"/>
      <c r="Y907" s="185"/>
      <c r="Z907" s="185"/>
      <c r="AA907" s="185"/>
      <c r="AB907" s="181"/>
      <c r="AC907" s="12"/>
      <c r="AD907" s="12"/>
      <c r="AE907" s="12"/>
      <c r="AF907" s="185"/>
      <c r="AG907" s="12"/>
      <c r="AH907" s="195"/>
      <c r="AI907" s="186"/>
      <c r="AJ907" s="187"/>
      <c r="AK907" s="187"/>
      <c r="AL907" s="188"/>
      <c r="AM907" s="188"/>
      <c r="AN907" s="188"/>
      <c r="AO907" s="188"/>
      <c r="AP907" s="188"/>
      <c r="AQ907" s="188"/>
      <c r="AR907" s="137"/>
      <c r="AS907" s="189"/>
      <c r="AT907" s="196"/>
      <c r="AU907" s="191"/>
      <c r="AV907" s="190"/>
      <c r="AW907" s="189"/>
      <c r="AX907" s="190"/>
      <c r="AY907" s="189"/>
      <c r="AZ907" s="192"/>
      <c r="BA907" s="192"/>
      <c r="BB907" s="190"/>
      <c r="BC907" s="197"/>
      <c r="BD907" s="197"/>
      <c r="BE907" s="190"/>
      <c r="BF907" s="192"/>
      <c r="BG907" s="192"/>
      <c r="BH907" s="10"/>
      <c r="BI907" s="10"/>
      <c r="BJ907" s="10"/>
      <c r="BK907" s="10"/>
      <c r="BL907" s="10"/>
      <c r="BM907" s="10"/>
      <c r="BN907" s="12"/>
      <c r="BO907" s="12"/>
    </row>
    <row r="908" spans="1:67" ht="13.5" customHeight="1" x14ac:dyDescent="0.35">
      <c r="A908" s="181"/>
      <c r="B908" s="194"/>
      <c r="C908" s="12"/>
      <c r="D908" s="12"/>
      <c r="E908" s="12"/>
      <c r="F908" s="12"/>
      <c r="G908" s="12"/>
      <c r="H908" s="131"/>
      <c r="I908" s="12"/>
      <c r="J908" s="12"/>
      <c r="K908" s="12"/>
      <c r="L908" s="12"/>
      <c r="M908" s="12"/>
      <c r="N908" s="54"/>
      <c r="O908" s="12"/>
      <c r="P908" s="12"/>
      <c r="Q908" s="12"/>
      <c r="R908" s="183"/>
      <c r="S908" s="183"/>
      <c r="T908" s="183"/>
      <c r="U908" s="183"/>
      <c r="V908" s="181"/>
      <c r="W908" s="184"/>
      <c r="X908" s="184"/>
      <c r="Y908" s="185"/>
      <c r="Z908" s="185"/>
      <c r="AA908" s="185"/>
      <c r="AB908" s="181"/>
      <c r="AC908" s="12"/>
      <c r="AD908" s="12"/>
      <c r="AE908" s="12"/>
      <c r="AF908" s="185"/>
      <c r="AG908" s="12"/>
      <c r="AH908" s="195"/>
      <c r="AI908" s="186"/>
      <c r="AJ908" s="187"/>
      <c r="AK908" s="187"/>
      <c r="AL908" s="188"/>
      <c r="AM908" s="188"/>
      <c r="AN908" s="188"/>
      <c r="AO908" s="188"/>
      <c r="AP908" s="188"/>
      <c r="AQ908" s="188"/>
      <c r="AR908" s="137"/>
      <c r="AS908" s="189"/>
      <c r="AT908" s="196"/>
      <c r="AU908" s="191"/>
      <c r="AV908" s="190"/>
      <c r="AW908" s="189"/>
      <c r="AX908" s="190"/>
      <c r="AY908" s="189"/>
      <c r="AZ908" s="192"/>
      <c r="BA908" s="192"/>
      <c r="BB908" s="190"/>
      <c r="BC908" s="197"/>
      <c r="BD908" s="197"/>
      <c r="BE908" s="190"/>
      <c r="BF908" s="192"/>
      <c r="BG908" s="192"/>
      <c r="BH908" s="10"/>
      <c r="BI908" s="10"/>
      <c r="BJ908" s="10"/>
      <c r="BK908" s="10"/>
      <c r="BL908" s="10"/>
      <c r="BM908" s="10"/>
      <c r="BN908" s="12"/>
      <c r="BO908" s="12"/>
    </row>
    <row r="909" spans="1:67" ht="13.5" customHeight="1" x14ac:dyDescent="0.35">
      <c r="A909" s="181"/>
      <c r="B909" s="194"/>
      <c r="C909" s="12"/>
      <c r="D909" s="12"/>
      <c r="E909" s="12"/>
      <c r="F909" s="12"/>
      <c r="G909" s="12"/>
      <c r="H909" s="131"/>
      <c r="I909" s="12"/>
      <c r="J909" s="12"/>
      <c r="K909" s="12"/>
      <c r="L909" s="12"/>
      <c r="M909" s="12"/>
      <c r="N909" s="54"/>
      <c r="O909" s="12"/>
      <c r="P909" s="12"/>
      <c r="Q909" s="12"/>
      <c r="R909" s="183"/>
      <c r="S909" s="183"/>
      <c r="T909" s="183"/>
      <c r="U909" s="183"/>
      <c r="V909" s="181"/>
      <c r="W909" s="184"/>
      <c r="X909" s="184"/>
      <c r="Y909" s="185"/>
      <c r="Z909" s="185"/>
      <c r="AA909" s="185"/>
      <c r="AB909" s="181"/>
      <c r="AC909" s="12"/>
      <c r="AD909" s="12"/>
      <c r="AE909" s="12"/>
      <c r="AF909" s="185"/>
      <c r="AG909" s="12"/>
      <c r="AH909" s="195"/>
      <c r="AI909" s="186"/>
      <c r="AJ909" s="187"/>
      <c r="AK909" s="187"/>
      <c r="AL909" s="188"/>
      <c r="AM909" s="188"/>
      <c r="AN909" s="188"/>
      <c r="AO909" s="188"/>
      <c r="AP909" s="188"/>
      <c r="AQ909" s="188"/>
      <c r="AR909" s="137"/>
      <c r="AS909" s="189"/>
      <c r="AT909" s="196"/>
      <c r="AU909" s="191"/>
      <c r="AV909" s="190"/>
      <c r="AW909" s="189"/>
      <c r="AX909" s="190"/>
      <c r="AY909" s="189"/>
      <c r="AZ909" s="192"/>
      <c r="BA909" s="192"/>
      <c r="BB909" s="190"/>
      <c r="BC909" s="197"/>
      <c r="BD909" s="197"/>
      <c r="BE909" s="190"/>
      <c r="BF909" s="192"/>
      <c r="BG909" s="192"/>
      <c r="BH909" s="10"/>
      <c r="BI909" s="10"/>
      <c r="BJ909" s="10"/>
      <c r="BK909" s="10"/>
      <c r="BL909" s="10"/>
      <c r="BM909" s="10"/>
      <c r="BN909" s="12"/>
      <c r="BO909" s="12"/>
    </row>
    <row r="910" spans="1:67" ht="13.5" customHeight="1" x14ac:dyDescent="0.35">
      <c r="A910" s="181"/>
      <c r="B910" s="194"/>
      <c r="C910" s="12"/>
      <c r="D910" s="12"/>
      <c r="E910" s="12"/>
      <c r="F910" s="12"/>
      <c r="G910" s="12"/>
      <c r="H910" s="131"/>
      <c r="I910" s="12"/>
      <c r="J910" s="12"/>
      <c r="K910" s="12"/>
      <c r="L910" s="12"/>
      <c r="M910" s="12"/>
      <c r="N910" s="54"/>
      <c r="O910" s="12"/>
      <c r="P910" s="12"/>
      <c r="Q910" s="12"/>
      <c r="R910" s="183"/>
      <c r="S910" s="183"/>
      <c r="T910" s="183"/>
      <c r="U910" s="183"/>
      <c r="V910" s="181"/>
      <c r="W910" s="184"/>
      <c r="X910" s="184"/>
      <c r="Y910" s="185"/>
      <c r="Z910" s="185"/>
      <c r="AA910" s="185"/>
      <c r="AB910" s="181"/>
      <c r="AC910" s="12"/>
      <c r="AD910" s="12"/>
      <c r="AE910" s="12"/>
      <c r="AF910" s="185"/>
      <c r="AG910" s="12"/>
      <c r="AH910" s="195"/>
      <c r="AI910" s="186"/>
      <c r="AJ910" s="187"/>
      <c r="AK910" s="187"/>
      <c r="AL910" s="188"/>
      <c r="AM910" s="188"/>
      <c r="AN910" s="188"/>
      <c r="AO910" s="188"/>
      <c r="AP910" s="188"/>
      <c r="AQ910" s="188"/>
      <c r="AR910" s="137"/>
      <c r="AS910" s="189"/>
      <c r="AT910" s="196"/>
      <c r="AU910" s="191"/>
      <c r="AV910" s="190"/>
      <c r="AW910" s="189"/>
      <c r="AX910" s="190"/>
      <c r="AY910" s="189"/>
      <c r="AZ910" s="192"/>
      <c r="BA910" s="192"/>
      <c r="BB910" s="190"/>
      <c r="BC910" s="197"/>
      <c r="BD910" s="197"/>
      <c r="BE910" s="190"/>
      <c r="BF910" s="192"/>
      <c r="BG910" s="192"/>
      <c r="BH910" s="10"/>
      <c r="BI910" s="10"/>
      <c r="BJ910" s="10"/>
      <c r="BK910" s="10"/>
      <c r="BL910" s="10"/>
      <c r="BM910" s="10"/>
      <c r="BN910" s="12"/>
      <c r="BO910" s="12"/>
    </row>
    <row r="911" spans="1:67" ht="13.5" customHeight="1" x14ac:dyDescent="0.35">
      <c r="A911" s="181"/>
      <c r="B911" s="194"/>
      <c r="C911" s="12"/>
      <c r="D911" s="12"/>
      <c r="E911" s="12"/>
      <c r="F911" s="12"/>
      <c r="G911" s="12"/>
      <c r="H911" s="131"/>
      <c r="I911" s="12"/>
      <c r="J911" s="12"/>
      <c r="K911" s="12"/>
      <c r="L911" s="12"/>
      <c r="M911" s="12"/>
      <c r="N911" s="54"/>
      <c r="O911" s="12"/>
      <c r="P911" s="12"/>
      <c r="Q911" s="12"/>
      <c r="R911" s="183"/>
      <c r="S911" s="183"/>
      <c r="T911" s="183"/>
      <c r="U911" s="183"/>
      <c r="V911" s="181"/>
      <c r="W911" s="184"/>
      <c r="X911" s="184"/>
      <c r="Y911" s="185"/>
      <c r="Z911" s="185"/>
      <c r="AA911" s="185"/>
      <c r="AB911" s="181"/>
      <c r="AC911" s="12"/>
      <c r="AD911" s="12"/>
      <c r="AE911" s="12"/>
      <c r="AF911" s="185"/>
      <c r="AG911" s="12"/>
      <c r="AH911" s="195"/>
      <c r="AI911" s="186"/>
      <c r="AJ911" s="187"/>
      <c r="AK911" s="187"/>
      <c r="AL911" s="188"/>
      <c r="AM911" s="188"/>
      <c r="AN911" s="188"/>
      <c r="AO911" s="188"/>
      <c r="AP911" s="188"/>
      <c r="AQ911" s="188"/>
      <c r="AR911" s="137"/>
      <c r="AS911" s="189"/>
      <c r="AT911" s="196"/>
      <c r="AU911" s="191"/>
      <c r="AV911" s="190"/>
      <c r="AW911" s="189"/>
      <c r="AX911" s="190"/>
      <c r="AY911" s="189"/>
      <c r="AZ911" s="192"/>
      <c r="BA911" s="192"/>
      <c r="BB911" s="190"/>
      <c r="BC911" s="197"/>
      <c r="BD911" s="197"/>
      <c r="BE911" s="190"/>
      <c r="BF911" s="192"/>
      <c r="BG911" s="192"/>
      <c r="BH911" s="10"/>
      <c r="BI911" s="10"/>
      <c r="BJ911" s="10"/>
      <c r="BK911" s="10"/>
      <c r="BL911" s="10"/>
      <c r="BM911" s="10"/>
      <c r="BN911" s="12"/>
      <c r="BO911" s="12"/>
    </row>
    <row r="912" spans="1:67" ht="13.5" customHeight="1" x14ac:dyDescent="0.35">
      <c r="A912" s="181"/>
      <c r="B912" s="194"/>
      <c r="C912" s="12"/>
      <c r="D912" s="12"/>
      <c r="E912" s="12"/>
      <c r="F912" s="12"/>
      <c r="G912" s="12"/>
      <c r="H912" s="131"/>
      <c r="I912" s="12"/>
      <c r="J912" s="12"/>
      <c r="K912" s="12"/>
      <c r="L912" s="12"/>
      <c r="M912" s="12"/>
      <c r="N912" s="54"/>
      <c r="O912" s="12"/>
      <c r="P912" s="12"/>
      <c r="Q912" s="12"/>
      <c r="R912" s="183"/>
      <c r="S912" s="183"/>
      <c r="T912" s="183"/>
      <c r="U912" s="183"/>
      <c r="V912" s="181"/>
      <c r="W912" s="184"/>
      <c r="X912" s="184"/>
      <c r="Y912" s="185"/>
      <c r="Z912" s="185"/>
      <c r="AA912" s="185"/>
      <c r="AB912" s="181"/>
      <c r="AC912" s="12"/>
      <c r="AD912" s="12"/>
      <c r="AE912" s="12"/>
      <c r="AF912" s="185"/>
      <c r="AG912" s="12"/>
      <c r="AH912" s="195"/>
      <c r="AI912" s="186"/>
      <c r="AJ912" s="187"/>
      <c r="AK912" s="187"/>
      <c r="AL912" s="188"/>
      <c r="AM912" s="188"/>
      <c r="AN912" s="188"/>
      <c r="AO912" s="188"/>
      <c r="AP912" s="188"/>
      <c r="AQ912" s="188"/>
      <c r="AR912" s="137"/>
      <c r="AS912" s="189"/>
      <c r="AT912" s="196"/>
      <c r="AU912" s="191"/>
      <c r="AV912" s="190"/>
      <c r="AW912" s="189"/>
      <c r="AX912" s="190"/>
      <c r="AY912" s="189"/>
      <c r="AZ912" s="192"/>
      <c r="BA912" s="192"/>
      <c r="BB912" s="190"/>
      <c r="BC912" s="197"/>
      <c r="BD912" s="197"/>
      <c r="BE912" s="190"/>
      <c r="BF912" s="192"/>
      <c r="BG912" s="192"/>
      <c r="BH912" s="10"/>
      <c r="BI912" s="10"/>
      <c r="BJ912" s="10"/>
      <c r="BK912" s="10"/>
      <c r="BL912" s="10"/>
      <c r="BM912" s="10"/>
      <c r="BN912" s="12"/>
      <c r="BO912" s="12"/>
    </row>
    <row r="913" spans="1:67" ht="13.5" customHeight="1" x14ac:dyDescent="0.35">
      <c r="A913" s="181"/>
      <c r="B913" s="194"/>
      <c r="C913" s="12"/>
      <c r="D913" s="12"/>
      <c r="E913" s="12"/>
      <c r="F913" s="12"/>
      <c r="G913" s="12"/>
      <c r="H913" s="131"/>
      <c r="I913" s="12"/>
      <c r="J913" s="12"/>
      <c r="K913" s="12"/>
      <c r="L913" s="12"/>
      <c r="M913" s="12"/>
      <c r="N913" s="54"/>
      <c r="O913" s="12"/>
      <c r="P913" s="12"/>
      <c r="Q913" s="12"/>
      <c r="R913" s="183"/>
      <c r="S913" s="183"/>
      <c r="T913" s="183"/>
      <c r="U913" s="183"/>
      <c r="V913" s="181"/>
      <c r="W913" s="184"/>
      <c r="X913" s="184"/>
      <c r="Y913" s="185"/>
      <c r="Z913" s="185"/>
      <c r="AA913" s="185"/>
      <c r="AB913" s="181"/>
      <c r="AC913" s="12"/>
      <c r="AD913" s="12"/>
      <c r="AE913" s="12"/>
      <c r="AF913" s="185"/>
      <c r="AG913" s="12"/>
      <c r="AH913" s="195"/>
      <c r="AI913" s="186"/>
      <c r="AJ913" s="187"/>
      <c r="AK913" s="187"/>
      <c r="AL913" s="188"/>
      <c r="AM913" s="188"/>
      <c r="AN913" s="188"/>
      <c r="AO913" s="188"/>
      <c r="AP913" s="188"/>
      <c r="AQ913" s="188"/>
      <c r="AR913" s="137"/>
      <c r="AS913" s="189"/>
      <c r="AT913" s="196"/>
      <c r="AU913" s="191"/>
      <c r="AV913" s="190"/>
      <c r="AW913" s="189"/>
      <c r="AX913" s="190"/>
      <c r="AY913" s="189"/>
      <c r="AZ913" s="192"/>
      <c r="BA913" s="192"/>
      <c r="BB913" s="190"/>
      <c r="BC913" s="197"/>
      <c r="BD913" s="197"/>
      <c r="BE913" s="190"/>
      <c r="BF913" s="192"/>
      <c r="BG913" s="192"/>
      <c r="BH913" s="10"/>
      <c r="BI913" s="10"/>
      <c r="BJ913" s="10"/>
      <c r="BK913" s="10"/>
      <c r="BL913" s="10"/>
      <c r="BM913" s="10"/>
      <c r="BN913" s="12"/>
      <c r="BO913" s="12"/>
    </row>
    <row r="914" spans="1:67" ht="13.5" customHeight="1" x14ac:dyDescent="0.35">
      <c r="A914" s="181"/>
      <c r="B914" s="194"/>
      <c r="C914" s="12"/>
      <c r="D914" s="12"/>
      <c r="E914" s="12"/>
      <c r="F914" s="12"/>
      <c r="G914" s="12"/>
      <c r="H914" s="131"/>
      <c r="I914" s="12"/>
      <c r="J914" s="12"/>
      <c r="K914" s="12"/>
      <c r="L914" s="12"/>
      <c r="M914" s="12"/>
      <c r="N914" s="54"/>
      <c r="O914" s="12"/>
      <c r="P914" s="12"/>
      <c r="Q914" s="12"/>
      <c r="R914" s="183"/>
      <c r="S914" s="183"/>
      <c r="T914" s="183"/>
      <c r="U914" s="183"/>
      <c r="V914" s="181"/>
      <c r="W914" s="184"/>
      <c r="X914" s="184"/>
      <c r="Y914" s="185"/>
      <c r="Z914" s="185"/>
      <c r="AA914" s="185"/>
      <c r="AB914" s="181"/>
      <c r="AC914" s="12"/>
      <c r="AD914" s="12"/>
      <c r="AE914" s="12"/>
      <c r="AF914" s="185"/>
      <c r="AG914" s="12"/>
      <c r="AH914" s="195"/>
      <c r="AI914" s="186"/>
      <c r="AJ914" s="187"/>
      <c r="AK914" s="187"/>
      <c r="AL914" s="188"/>
      <c r="AM914" s="188"/>
      <c r="AN914" s="188"/>
      <c r="AO914" s="188"/>
      <c r="AP914" s="188"/>
      <c r="AQ914" s="188"/>
      <c r="AR914" s="137"/>
      <c r="AS914" s="189"/>
      <c r="AT914" s="196"/>
      <c r="AU914" s="191"/>
      <c r="AV914" s="190"/>
      <c r="AW914" s="189"/>
      <c r="AX914" s="190"/>
      <c r="AY914" s="189"/>
      <c r="AZ914" s="192"/>
      <c r="BA914" s="192"/>
      <c r="BB914" s="190"/>
      <c r="BC914" s="197"/>
      <c r="BD914" s="197"/>
      <c r="BE914" s="190"/>
      <c r="BF914" s="192"/>
      <c r="BG914" s="192"/>
      <c r="BH914" s="10"/>
      <c r="BI914" s="10"/>
      <c r="BJ914" s="10"/>
      <c r="BK914" s="10"/>
      <c r="BL914" s="10"/>
      <c r="BM914" s="10"/>
      <c r="BN914" s="12"/>
      <c r="BO914" s="12"/>
    </row>
    <row r="915" spans="1:67" ht="13.5" customHeight="1" x14ac:dyDescent="0.35">
      <c r="A915" s="181"/>
      <c r="B915" s="194"/>
      <c r="C915" s="12"/>
      <c r="D915" s="12"/>
      <c r="E915" s="12"/>
      <c r="F915" s="12"/>
      <c r="G915" s="12"/>
      <c r="H915" s="131"/>
      <c r="I915" s="12"/>
      <c r="J915" s="12"/>
      <c r="K915" s="12"/>
      <c r="L915" s="12"/>
      <c r="M915" s="12"/>
      <c r="N915" s="54"/>
      <c r="O915" s="12"/>
      <c r="P915" s="12"/>
      <c r="Q915" s="12"/>
      <c r="R915" s="183"/>
      <c r="S915" s="183"/>
      <c r="T915" s="183"/>
      <c r="U915" s="183"/>
      <c r="V915" s="181"/>
      <c r="W915" s="184"/>
      <c r="X915" s="184"/>
      <c r="Y915" s="185"/>
      <c r="Z915" s="185"/>
      <c r="AA915" s="185"/>
      <c r="AB915" s="181"/>
      <c r="AC915" s="12"/>
      <c r="AD915" s="12"/>
      <c r="AE915" s="12"/>
      <c r="AF915" s="185"/>
      <c r="AG915" s="12"/>
      <c r="AH915" s="195"/>
      <c r="AI915" s="186"/>
      <c r="AJ915" s="187"/>
      <c r="AK915" s="187"/>
      <c r="AL915" s="188"/>
      <c r="AM915" s="188"/>
      <c r="AN915" s="188"/>
      <c r="AO915" s="188"/>
      <c r="AP915" s="188"/>
      <c r="AQ915" s="188"/>
      <c r="AR915" s="137"/>
      <c r="AS915" s="189"/>
      <c r="AT915" s="196"/>
      <c r="AU915" s="191"/>
      <c r="AV915" s="190"/>
      <c r="AW915" s="189"/>
      <c r="AX915" s="190"/>
      <c r="AY915" s="189"/>
      <c r="AZ915" s="192"/>
      <c r="BA915" s="192"/>
      <c r="BB915" s="190"/>
      <c r="BC915" s="197"/>
      <c r="BD915" s="197"/>
      <c r="BE915" s="190"/>
      <c r="BF915" s="192"/>
      <c r="BG915" s="192"/>
      <c r="BH915" s="10"/>
      <c r="BI915" s="10"/>
      <c r="BJ915" s="10"/>
      <c r="BK915" s="10"/>
      <c r="BL915" s="10"/>
      <c r="BM915" s="10"/>
      <c r="BN915" s="12"/>
      <c r="BO915" s="12"/>
    </row>
    <row r="916" spans="1:67" ht="13.5" customHeight="1" x14ac:dyDescent="0.35">
      <c r="A916" s="181"/>
      <c r="B916" s="194"/>
      <c r="C916" s="12"/>
      <c r="D916" s="12"/>
      <c r="E916" s="12"/>
      <c r="F916" s="12"/>
      <c r="G916" s="12"/>
      <c r="H916" s="131"/>
      <c r="I916" s="12"/>
      <c r="J916" s="12"/>
      <c r="K916" s="12"/>
      <c r="L916" s="12"/>
      <c r="M916" s="12"/>
      <c r="N916" s="54"/>
      <c r="O916" s="12"/>
      <c r="P916" s="12"/>
      <c r="Q916" s="12"/>
      <c r="R916" s="183"/>
      <c r="S916" s="183"/>
      <c r="T916" s="183"/>
      <c r="U916" s="183"/>
      <c r="V916" s="181"/>
      <c r="W916" s="184"/>
      <c r="X916" s="184"/>
      <c r="Y916" s="185"/>
      <c r="Z916" s="185"/>
      <c r="AA916" s="185"/>
      <c r="AB916" s="181"/>
      <c r="AC916" s="12"/>
      <c r="AD916" s="12"/>
      <c r="AE916" s="12"/>
      <c r="AF916" s="185"/>
      <c r="AG916" s="12"/>
      <c r="AH916" s="195"/>
      <c r="AI916" s="186"/>
      <c r="AJ916" s="187"/>
      <c r="AK916" s="187"/>
      <c r="AL916" s="188"/>
      <c r="AM916" s="188"/>
      <c r="AN916" s="188"/>
      <c r="AO916" s="188"/>
      <c r="AP916" s="188"/>
      <c r="AQ916" s="188"/>
      <c r="AR916" s="137"/>
      <c r="AS916" s="189"/>
      <c r="AT916" s="196"/>
      <c r="AU916" s="191"/>
      <c r="AV916" s="190"/>
      <c r="AW916" s="189"/>
      <c r="AX916" s="190"/>
      <c r="AY916" s="189"/>
      <c r="AZ916" s="192"/>
      <c r="BA916" s="192"/>
      <c r="BB916" s="190"/>
      <c r="BC916" s="197"/>
      <c r="BD916" s="197"/>
      <c r="BE916" s="190"/>
      <c r="BF916" s="192"/>
      <c r="BG916" s="192"/>
      <c r="BH916" s="10"/>
      <c r="BI916" s="10"/>
      <c r="BJ916" s="10"/>
      <c r="BK916" s="10"/>
      <c r="BL916" s="10"/>
      <c r="BM916" s="10"/>
      <c r="BN916" s="12"/>
      <c r="BO916" s="12"/>
    </row>
    <row r="917" spans="1:67" ht="13.5" customHeight="1" x14ac:dyDescent="0.35">
      <c r="A917" s="181"/>
      <c r="B917" s="194"/>
      <c r="C917" s="12"/>
      <c r="D917" s="12"/>
      <c r="E917" s="12"/>
      <c r="F917" s="12"/>
      <c r="G917" s="12"/>
      <c r="H917" s="131"/>
      <c r="I917" s="12"/>
      <c r="J917" s="12"/>
      <c r="K917" s="12"/>
      <c r="L917" s="12"/>
      <c r="M917" s="12"/>
      <c r="N917" s="54"/>
      <c r="O917" s="12"/>
      <c r="P917" s="12"/>
      <c r="Q917" s="12"/>
      <c r="R917" s="183"/>
      <c r="S917" s="183"/>
      <c r="T917" s="183"/>
      <c r="U917" s="183"/>
      <c r="V917" s="181"/>
      <c r="W917" s="184"/>
      <c r="X917" s="184"/>
      <c r="Y917" s="185"/>
      <c r="Z917" s="185"/>
      <c r="AA917" s="185"/>
      <c r="AB917" s="181"/>
      <c r="AC917" s="12"/>
      <c r="AD917" s="12"/>
      <c r="AE917" s="12"/>
      <c r="AF917" s="185"/>
      <c r="AG917" s="12"/>
      <c r="AH917" s="195"/>
      <c r="AI917" s="186"/>
      <c r="AJ917" s="187"/>
      <c r="AK917" s="187"/>
      <c r="AL917" s="188"/>
      <c r="AM917" s="188"/>
      <c r="AN917" s="188"/>
      <c r="AO917" s="188"/>
      <c r="AP917" s="188"/>
      <c r="AQ917" s="188"/>
      <c r="AR917" s="137"/>
      <c r="AS917" s="189"/>
      <c r="AT917" s="196"/>
      <c r="AU917" s="191"/>
      <c r="AV917" s="190"/>
      <c r="AW917" s="189"/>
      <c r="AX917" s="190"/>
      <c r="AY917" s="189"/>
      <c r="AZ917" s="192"/>
      <c r="BA917" s="192"/>
      <c r="BB917" s="190"/>
      <c r="BC917" s="197"/>
      <c r="BD917" s="197"/>
      <c r="BE917" s="190"/>
      <c r="BF917" s="192"/>
      <c r="BG917" s="192"/>
      <c r="BH917" s="10"/>
      <c r="BI917" s="10"/>
      <c r="BJ917" s="10"/>
      <c r="BK917" s="10"/>
      <c r="BL917" s="10"/>
      <c r="BM917" s="10"/>
      <c r="BN917" s="12"/>
      <c r="BO917" s="12"/>
    </row>
    <row r="918" spans="1:67" ht="13.5" customHeight="1" x14ac:dyDescent="0.35">
      <c r="A918" s="181"/>
      <c r="B918" s="194"/>
      <c r="C918" s="12"/>
      <c r="D918" s="12"/>
      <c r="E918" s="12"/>
      <c r="F918" s="12"/>
      <c r="G918" s="12"/>
      <c r="H918" s="131"/>
      <c r="I918" s="12"/>
      <c r="J918" s="12"/>
      <c r="K918" s="12"/>
      <c r="L918" s="12"/>
      <c r="M918" s="12"/>
      <c r="N918" s="54"/>
      <c r="O918" s="12"/>
      <c r="P918" s="12"/>
      <c r="Q918" s="12"/>
      <c r="R918" s="183"/>
      <c r="S918" s="183"/>
      <c r="T918" s="183"/>
      <c r="U918" s="183"/>
      <c r="V918" s="181"/>
      <c r="W918" s="184"/>
      <c r="X918" s="184"/>
      <c r="Y918" s="185"/>
      <c r="Z918" s="185"/>
      <c r="AA918" s="185"/>
      <c r="AB918" s="181"/>
      <c r="AC918" s="12"/>
      <c r="AD918" s="12"/>
      <c r="AE918" s="12"/>
      <c r="AF918" s="185"/>
      <c r="AG918" s="12"/>
      <c r="AH918" s="195"/>
      <c r="AI918" s="186"/>
      <c r="AJ918" s="187"/>
      <c r="AK918" s="187"/>
      <c r="AL918" s="188"/>
      <c r="AM918" s="188"/>
      <c r="AN918" s="188"/>
      <c r="AO918" s="188"/>
      <c r="AP918" s="188"/>
      <c r="AQ918" s="188"/>
      <c r="AR918" s="137"/>
      <c r="AS918" s="189"/>
      <c r="AT918" s="196"/>
      <c r="AU918" s="191"/>
      <c r="AV918" s="190"/>
      <c r="AW918" s="189"/>
      <c r="AX918" s="190"/>
      <c r="AY918" s="189"/>
      <c r="AZ918" s="192"/>
      <c r="BA918" s="192"/>
      <c r="BB918" s="190"/>
      <c r="BC918" s="197"/>
      <c r="BD918" s="197"/>
      <c r="BE918" s="190"/>
      <c r="BF918" s="192"/>
      <c r="BG918" s="192"/>
      <c r="BH918" s="10"/>
      <c r="BI918" s="10"/>
      <c r="BJ918" s="10"/>
      <c r="BK918" s="10"/>
      <c r="BL918" s="10"/>
      <c r="BM918" s="10"/>
      <c r="BN918" s="12"/>
      <c r="BO918" s="12"/>
    </row>
    <row r="919" spans="1:67" ht="13.5" customHeight="1" x14ac:dyDescent="0.35">
      <c r="A919" s="181"/>
      <c r="B919" s="194"/>
      <c r="C919" s="12"/>
      <c r="D919" s="12"/>
      <c r="E919" s="12"/>
      <c r="F919" s="12"/>
      <c r="G919" s="12"/>
      <c r="H919" s="131"/>
      <c r="I919" s="12"/>
      <c r="J919" s="12"/>
      <c r="K919" s="12"/>
      <c r="L919" s="12"/>
      <c r="M919" s="12"/>
      <c r="N919" s="54"/>
      <c r="O919" s="12"/>
      <c r="P919" s="12"/>
      <c r="Q919" s="12"/>
      <c r="R919" s="183"/>
      <c r="S919" s="183"/>
      <c r="T919" s="183"/>
      <c r="U919" s="183"/>
      <c r="V919" s="181"/>
      <c r="W919" s="184"/>
      <c r="X919" s="184"/>
      <c r="Y919" s="185"/>
      <c r="Z919" s="185"/>
      <c r="AA919" s="185"/>
      <c r="AB919" s="181"/>
      <c r="AC919" s="12"/>
      <c r="AD919" s="12"/>
      <c r="AE919" s="12"/>
      <c r="AF919" s="185"/>
      <c r="AG919" s="12"/>
      <c r="AH919" s="195"/>
      <c r="AI919" s="186"/>
      <c r="AJ919" s="187"/>
      <c r="AK919" s="187"/>
      <c r="AL919" s="188"/>
      <c r="AM919" s="188"/>
      <c r="AN919" s="188"/>
      <c r="AO919" s="188"/>
      <c r="AP919" s="188"/>
      <c r="AQ919" s="188"/>
      <c r="AR919" s="137"/>
      <c r="AS919" s="189"/>
      <c r="AT919" s="196"/>
      <c r="AU919" s="191"/>
      <c r="AV919" s="190"/>
      <c r="AW919" s="189"/>
      <c r="AX919" s="190"/>
      <c r="AY919" s="189"/>
      <c r="AZ919" s="192"/>
      <c r="BA919" s="192"/>
      <c r="BB919" s="190"/>
      <c r="BC919" s="197"/>
      <c r="BD919" s="197"/>
      <c r="BE919" s="190"/>
      <c r="BF919" s="192"/>
      <c r="BG919" s="192"/>
      <c r="BH919" s="10"/>
      <c r="BI919" s="10"/>
      <c r="BJ919" s="10"/>
      <c r="BK919" s="10"/>
      <c r="BL919" s="10"/>
      <c r="BM919" s="10"/>
      <c r="BN919" s="12"/>
      <c r="BO919" s="12"/>
    </row>
    <row r="920" spans="1:67" ht="13.5" customHeight="1" x14ac:dyDescent="0.35">
      <c r="A920" s="181"/>
      <c r="B920" s="194"/>
      <c r="C920" s="12"/>
      <c r="D920" s="12"/>
      <c r="E920" s="12"/>
      <c r="F920" s="12"/>
      <c r="G920" s="12"/>
      <c r="H920" s="131"/>
      <c r="I920" s="12"/>
      <c r="J920" s="12"/>
      <c r="K920" s="12"/>
      <c r="L920" s="12"/>
      <c r="M920" s="12"/>
      <c r="N920" s="54"/>
      <c r="O920" s="12"/>
      <c r="P920" s="12"/>
      <c r="Q920" s="12"/>
      <c r="R920" s="183"/>
      <c r="S920" s="183"/>
      <c r="T920" s="183"/>
      <c r="U920" s="183"/>
      <c r="V920" s="181"/>
      <c r="W920" s="184"/>
      <c r="X920" s="184"/>
      <c r="Y920" s="185"/>
      <c r="Z920" s="185"/>
      <c r="AA920" s="185"/>
      <c r="AB920" s="181"/>
      <c r="AC920" s="12"/>
      <c r="AD920" s="12"/>
      <c r="AE920" s="12"/>
      <c r="AF920" s="185"/>
      <c r="AG920" s="12"/>
      <c r="AH920" s="195"/>
      <c r="AI920" s="186"/>
      <c r="AJ920" s="187"/>
      <c r="AK920" s="187"/>
      <c r="AL920" s="188"/>
      <c r="AM920" s="188"/>
      <c r="AN920" s="188"/>
      <c r="AO920" s="188"/>
      <c r="AP920" s="188"/>
      <c r="AQ920" s="188"/>
      <c r="AR920" s="137"/>
      <c r="AS920" s="189"/>
      <c r="AT920" s="196"/>
      <c r="AU920" s="191"/>
      <c r="AV920" s="190"/>
      <c r="AW920" s="189"/>
      <c r="AX920" s="190"/>
      <c r="AY920" s="189"/>
      <c r="AZ920" s="192"/>
      <c r="BA920" s="192"/>
      <c r="BB920" s="190"/>
      <c r="BC920" s="197"/>
      <c r="BD920" s="197"/>
      <c r="BE920" s="190"/>
      <c r="BF920" s="192"/>
      <c r="BG920" s="192"/>
      <c r="BH920" s="10"/>
      <c r="BI920" s="10"/>
      <c r="BJ920" s="10"/>
      <c r="BK920" s="10"/>
      <c r="BL920" s="10"/>
      <c r="BM920" s="10"/>
      <c r="BN920" s="12"/>
      <c r="BO920" s="12"/>
    </row>
    <row r="921" spans="1:67" ht="13.5" customHeight="1" x14ac:dyDescent="0.35">
      <c r="A921" s="181"/>
      <c r="B921" s="194"/>
      <c r="C921" s="12"/>
      <c r="D921" s="12"/>
      <c r="E921" s="12"/>
      <c r="F921" s="12"/>
      <c r="G921" s="12"/>
      <c r="H921" s="131"/>
      <c r="I921" s="12"/>
      <c r="J921" s="12"/>
      <c r="K921" s="12"/>
      <c r="L921" s="12"/>
      <c r="M921" s="12"/>
      <c r="N921" s="54"/>
      <c r="O921" s="12"/>
      <c r="P921" s="12"/>
      <c r="Q921" s="12"/>
      <c r="R921" s="183"/>
      <c r="S921" s="183"/>
      <c r="T921" s="183"/>
      <c r="U921" s="183"/>
      <c r="V921" s="181"/>
      <c r="W921" s="184"/>
      <c r="X921" s="184"/>
      <c r="Y921" s="185"/>
      <c r="Z921" s="185"/>
      <c r="AA921" s="185"/>
      <c r="AB921" s="181"/>
      <c r="AC921" s="12"/>
      <c r="AD921" s="12"/>
      <c r="AE921" s="12"/>
      <c r="AF921" s="185"/>
      <c r="AG921" s="12"/>
      <c r="AH921" s="195"/>
      <c r="AI921" s="186"/>
      <c r="AJ921" s="187"/>
      <c r="AK921" s="187"/>
      <c r="AL921" s="188"/>
      <c r="AM921" s="188"/>
      <c r="AN921" s="188"/>
      <c r="AO921" s="188"/>
      <c r="AP921" s="188"/>
      <c r="AQ921" s="188"/>
      <c r="AR921" s="137"/>
      <c r="AS921" s="189"/>
      <c r="AT921" s="196"/>
      <c r="AU921" s="191"/>
      <c r="AV921" s="190"/>
      <c r="AW921" s="189"/>
      <c r="AX921" s="190"/>
      <c r="AY921" s="189"/>
      <c r="AZ921" s="192"/>
      <c r="BA921" s="192"/>
      <c r="BB921" s="190"/>
      <c r="BC921" s="197"/>
      <c r="BD921" s="197"/>
      <c r="BE921" s="190"/>
      <c r="BF921" s="192"/>
      <c r="BG921" s="192"/>
      <c r="BH921" s="10"/>
      <c r="BI921" s="10"/>
      <c r="BJ921" s="10"/>
      <c r="BK921" s="10"/>
      <c r="BL921" s="10"/>
      <c r="BM921" s="10"/>
      <c r="BN921" s="12"/>
      <c r="BO921" s="12"/>
    </row>
    <row r="922" spans="1:67" ht="13.5" customHeight="1" x14ac:dyDescent="0.35">
      <c r="A922" s="181"/>
      <c r="B922" s="194"/>
      <c r="C922" s="12"/>
      <c r="D922" s="12"/>
      <c r="E922" s="12"/>
      <c r="F922" s="12"/>
      <c r="G922" s="12"/>
      <c r="H922" s="131"/>
      <c r="I922" s="12"/>
      <c r="J922" s="12"/>
      <c r="K922" s="12"/>
      <c r="L922" s="12"/>
      <c r="M922" s="12"/>
      <c r="N922" s="54"/>
      <c r="O922" s="12"/>
      <c r="P922" s="12"/>
      <c r="Q922" s="12"/>
      <c r="R922" s="183"/>
      <c r="S922" s="183"/>
      <c r="T922" s="183"/>
      <c r="U922" s="183"/>
      <c r="V922" s="181"/>
      <c r="W922" s="184"/>
      <c r="X922" s="184"/>
      <c r="Y922" s="185"/>
      <c r="Z922" s="185"/>
      <c r="AA922" s="185"/>
      <c r="AB922" s="181"/>
      <c r="AC922" s="12"/>
      <c r="AD922" s="12"/>
      <c r="AE922" s="12"/>
      <c r="AF922" s="185"/>
      <c r="AG922" s="12"/>
      <c r="AH922" s="195"/>
      <c r="AI922" s="186"/>
      <c r="AJ922" s="187"/>
      <c r="AK922" s="187"/>
      <c r="AL922" s="188"/>
      <c r="AM922" s="188"/>
      <c r="AN922" s="188"/>
      <c r="AO922" s="188"/>
      <c r="AP922" s="188"/>
      <c r="AQ922" s="188"/>
      <c r="AR922" s="137"/>
      <c r="AS922" s="189"/>
      <c r="AT922" s="196"/>
      <c r="AU922" s="191"/>
      <c r="AV922" s="190"/>
      <c r="AW922" s="189"/>
      <c r="AX922" s="190"/>
      <c r="AY922" s="189"/>
      <c r="AZ922" s="192"/>
      <c r="BA922" s="192"/>
      <c r="BB922" s="190"/>
      <c r="BC922" s="197"/>
      <c r="BD922" s="197"/>
      <c r="BE922" s="190"/>
      <c r="BF922" s="192"/>
      <c r="BG922" s="192"/>
      <c r="BH922" s="10"/>
      <c r="BI922" s="10"/>
      <c r="BJ922" s="10"/>
      <c r="BK922" s="10"/>
      <c r="BL922" s="10"/>
      <c r="BM922" s="10"/>
      <c r="BN922" s="12"/>
      <c r="BO922" s="12"/>
    </row>
    <row r="923" spans="1:67" ht="13.5" customHeight="1" x14ac:dyDescent="0.35">
      <c r="A923" s="181"/>
      <c r="B923" s="194"/>
      <c r="C923" s="12"/>
      <c r="D923" s="12"/>
      <c r="E923" s="12"/>
      <c r="F923" s="12"/>
      <c r="G923" s="12"/>
      <c r="H923" s="131"/>
      <c r="I923" s="12"/>
      <c r="J923" s="12"/>
      <c r="K923" s="12"/>
      <c r="L923" s="12"/>
      <c r="M923" s="12"/>
      <c r="N923" s="54"/>
      <c r="O923" s="12"/>
      <c r="P923" s="12"/>
      <c r="Q923" s="12"/>
      <c r="R923" s="183"/>
      <c r="S923" s="183"/>
      <c r="T923" s="183"/>
      <c r="U923" s="183"/>
      <c r="V923" s="181"/>
      <c r="W923" s="184"/>
      <c r="X923" s="184"/>
      <c r="Y923" s="185"/>
      <c r="Z923" s="185"/>
      <c r="AA923" s="185"/>
      <c r="AB923" s="181"/>
      <c r="AC923" s="12"/>
      <c r="AD923" s="12"/>
      <c r="AE923" s="12"/>
      <c r="AF923" s="185"/>
      <c r="AG923" s="12"/>
      <c r="AH923" s="195"/>
      <c r="AI923" s="186"/>
      <c r="AJ923" s="187"/>
      <c r="AK923" s="187"/>
      <c r="AL923" s="188"/>
      <c r="AM923" s="188"/>
      <c r="AN923" s="188"/>
      <c r="AO923" s="188"/>
      <c r="AP923" s="188"/>
      <c r="AQ923" s="188"/>
      <c r="AR923" s="137"/>
      <c r="AS923" s="189"/>
      <c r="AT923" s="196"/>
      <c r="AU923" s="191"/>
      <c r="AV923" s="190"/>
      <c r="AW923" s="189"/>
      <c r="AX923" s="190"/>
      <c r="AY923" s="189"/>
      <c r="AZ923" s="192"/>
      <c r="BA923" s="192"/>
      <c r="BB923" s="190"/>
      <c r="BC923" s="197"/>
      <c r="BD923" s="197"/>
      <c r="BE923" s="190"/>
      <c r="BF923" s="192"/>
      <c r="BG923" s="192"/>
      <c r="BH923" s="10"/>
      <c r="BI923" s="10"/>
      <c r="BJ923" s="10"/>
      <c r="BK923" s="10"/>
      <c r="BL923" s="10"/>
      <c r="BM923" s="10"/>
      <c r="BN923" s="12"/>
      <c r="BO923" s="12"/>
    </row>
    <row r="924" spans="1:67" ht="13.5" customHeight="1" x14ac:dyDescent="0.35">
      <c r="A924" s="181"/>
      <c r="B924" s="194"/>
      <c r="C924" s="12"/>
      <c r="D924" s="12"/>
      <c r="E924" s="12"/>
      <c r="F924" s="12"/>
      <c r="G924" s="12"/>
      <c r="H924" s="131"/>
      <c r="I924" s="12"/>
      <c r="J924" s="12"/>
      <c r="K924" s="12"/>
      <c r="L924" s="12"/>
      <c r="M924" s="12"/>
      <c r="N924" s="54"/>
      <c r="O924" s="12"/>
      <c r="P924" s="12"/>
      <c r="Q924" s="12"/>
      <c r="R924" s="183"/>
      <c r="S924" s="183"/>
      <c r="T924" s="183"/>
      <c r="U924" s="183"/>
      <c r="V924" s="181"/>
      <c r="W924" s="184"/>
      <c r="X924" s="184"/>
      <c r="Y924" s="185"/>
      <c r="Z924" s="185"/>
      <c r="AA924" s="185"/>
      <c r="AB924" s="181"/>
      <c r="AC924" s="12"/>
      <c r="AD924" s="12"/>
      <c r="AE924" s="12"/>
      <c r="AF924" s="185"/>
      <c r="AG924" s="12"/>
      <c r="AH924" s="195"/>
      <c r="AI924" s="186"/>
      <c r="AJ924" s="187"/>
      <c r="AK924" s="187"/>
      <c r="AL924" s="188"/>
      <c r="AM924" s="188"/>
      <c r="AN924" s="188"/>
      <c r="AO924" s="188"/>
      <c r="AP924" s="188"/>
      <c r="AQ924" s="188"/>
      <c r="AR924" s="137"/>
      <c r="AS924" s="189"/>
      <c r="AT924" s="196"/>
      <c r="AU924" s="191"/>
      <c r="AV924" s="190"/>
      <c r="AW924" s="189"/>
      <c r="AX924" s="190"/>
      <c r="AY924" s="189"/>
      <c r="AZ924" s="192"/>
      <c r="BA924" s="192"/>
      <c r="BB924" s="190"/>
      <c r="BC924" s="197"/>
      <c r="BD924" s="197"/>
      <c r="BE924" s="190"/>
      <c r="BF924" s="192"/>
      <c r="BG924" s="192"/>
      <c r="BH924" s="10"/>
      <c r="BI924" s="10"/>
      <c r="BJ924" s="10"/>
      <c r="BK924" s="10"/>
      <c r="BL924" s="10"/>
      <c r="BM924" s="10"/>
      <c r="BN924" s="12"/>
      <c r="BO924" s="12"/>
    </row>
    <row r="925" spans="1:67" ht="13.5" customHeight="1" x14ac:dyDescent="0.35">
      <c r="A925" s="181"/>
      <c r="B925" s="194"/>
      <c r="C925" s="12"/>
      <c r="D925" s="12"/>
      <c r="E925" s="12"/>
      <c r="F925" s="12"/>
      <c r="G925" s="12"/>
      <c r="H925" s="131"/>
      <c r="I925" s="12"/>
      <c r="J925" s="12"/>
      <c r="K925" s="12"/>
      <c r="L925" s="12"/>
      <c r="M925" s="12"/>
      <c r="N925" s="54"/>
      <c r="O925" s="12"/>
      <c r="P925" s="12"/>
      <c r="Q925" s="12"/>
      <c r="R925" s="183"/>
      <c r="S925" s="183"/>
      <c r="T925" s="183"/>
      <c r="U925" s="183"/>
      <c r="V925" s="181"/>
      <c r="W925" s="184"/>
      <c r="X925" s="184"/>
      <c r="Y925" s="185"/>
      <c r="Z925" s="185"/>
      <c r="AA925" s="185"/>
      <c r="AB925" s="181"/>
      <c r="AC925" s="12"/>
      <c r="AD925" s="12"/>
      <c r="AE925" s="12"/>
      <c r="AF925" s="185"/>
      <c r="AG925" s="12"/>
      <c r="AH925" s="195"/>
      <c r="AI925" s="186"/>
      <c r="AJ925" s="187"/>
      <c r="AK925" s="187"/>
      <c r="AL925" s="188"/>
      <c r="AM925" s="188"/>
      <c r="AN925" s="188"/>
      <c r="AO925" s="188"/>
      <c r="AP925" s="188"/>
      <c r="AQ925" s="188"/>
      <c r="AR925" s="137"/>
      <c r="AS925" s="189"/>
      <c r="AT925" s="196"/>
      <c r="AU925" s="191"/>
      <c r="AV925" s="190"/>
      <c r="AW925" s="189"/>
      <c r="AX925" s="190"/>
      <c r="AY925" s="189"/>
      <c r="AZ925" s="192"/>
      <c r="BA925" s="192"/>
      <c r="BB925" s="190"/>
      <c r="BC925" s="197"/>
      <c r="BD925" s="197"/>
      <c r="BE925" s="190"/>
      <c r="BF925" s="192"/>
      <c r="BG925" s="192"/>
      <c r="BH925" s="10"/>
      <c r="BI925" s="10"/>
      <c r="BJ925" s="10"/>
      <c r="BK925" s="10"/>
      <c r="BL925" s="10"/>
      <c r="BM925" s="10"/>
      <c r="BN925" s="12"/>
      <c r="BO925" s="12"/>
    </row>
    <row r="926" spans="1:67" ht="13.5" customHeight="1" x14ac:dyDescent="0.35">
      <c r="A926" s="181"/>
      <c r="B926" s="194"/>
      <c r="C926" s="12"/>
      <c r="D926" s="12"/>
      <c r="E926" s="12"/>
      <c r="F926" s="12"/>
      <c r="G926" s="12"/>
      <c r="H926" s="131"/>
      <c r="I926" s="12"/>
      <c r="J926" s="12"/>
      <c r="K926" s="12"/>
      <c r="L926" s="12"/>
      <c r="M926" s="12"/>
      <c r="N926" s="54"/>
      <c r="O926" s="12"/>
      <c r="P926" s="12"/>
      <c r="Q926" s="12"/>
      <c r="R926" s="183"/>
      <c r="S926" s="183"/>
      <c r="T926" s="183"/>
      <c r="U926" s="183"/>
      <c r="V926" s="181"/>
      <c r="W926" s="184"/>
      <c r="X926" s="184"/>
      <c r="Y926" s="185"/>
      <c r="Z926" s="185"/>
      <c r="AA926" s="185"/>
      <c r="AB926" s="181"/>
      <c r="AC926" s="12"/>
      <c r="AD926" s="12"/>
      <c r="AE926" s="12"/>
      <c r="AF926" s="185"/>
      <c r="AG926" s="12"/>
      <c r="AH926" s="195"/>
      <c r="AI926" s="186"/>
      <c r="AJ926" s="187"/>
      <c r="AK926" s="187"/>
      <c r="AL926" s="188"/>
      <c r="AM926" s="188"/>
      <c r="AN926" s="188"/>
      <c r="AO926" s="188"/>
      <c r="AP926" s="188"/>
      <c r="AQ926" s="188"/>
      <c r="AR926" s="137"/>
      <c r="AS926" s="189"/>
      <c r="AT926" s="196"/>
      <c r="AU926" s="191"/>
      <c r="AV926" s="190"/>
      <c r="AW926" s="189"/>
      <c r="AX926" s="190"/>
      <c r="AY926" s="189"/>
      <c r="AZ926" s="192"/>
      <c r="BA926" s="192"/>
      <c r="BB926" s="190"/>
      <c r="BC926" s="197"/>
      <c r="BD926" s="197"/>
      <c r="BE926" s="190"/>
      <c r="BF926" s="192"/>
      <c r="BG926" s="192"/>
      <c r="BH926" s="10"/>
      <c r="BI926" s="10"/>
      <c r="BJ926" s="10"/>
      <c r="BK926" s="10"/>
      <c r="BL926" s="10"/>
      <c r="BM926" s="10"/>
      <c r="BN926" s="12"/>
      <c r="BO926" s="12"/>
    </row>
    <row r="927" spans="1:67" ht="13.5" customHeight="1" x14ac:dyDescent="0.35">
      <c r="A927" s="181"/>
      <c r="B927" s="194"/>
      <c r="C927" s="12"/>
      <c r="D927" s="12"/>
      <c r="E927" s="12"/>
      <c r="F927" s="12"/>
      <c r="G927" s="12"/>
      <c r="H927" s="131"/>
      <c r="I927" s="12"/>
      <c r="J927" s="12"/>
      <c r="K927" s="12"/>
      <c r="L927" s="12"/>
      <c r="M927" s="12"/>
      <c r="N927" s="54"/>
      <c r="O927" s="12"/>
      <c r="P927" s="12"/>
      <c r="Q927" s="12"/>
      <c r="R927" s="183"/>
      <c r="S927" s="183"/>
      <c r="T927" s="183"/>
      <c r="U927" s="183"/>
      <c r="V927" s="181"/>
      <c r="W927" s="184"/>
      <c r="X927" s="184"/>
      <c r="Y927" s="185"/>
      <c r="Z927" s="185"/>
      <c r="AA927" s="185"/>
      <c r="AB927" s="181"/>
      <c r="AC927" s="12"/>
      <c r="AD927" s="12"/>
      <c r="AE927" s="12"/>
      <c r="AF927" s="185"/>
      <c r="AG927" s="12"/>
      <c r="AH927" s="195"/>
      <c r="AI927" s="186"/>
      <c r="AJ927" s="187"/>
      <c r="AK927" s="187"/>
      <c r="AL927" s="188"/>
      <c r="AM927" s="188"/>
      <c r="AN927" s="188"/>
      <c r="AO927" s="188"/>
      <c r="AP927" s="188"/>
      <c r="AQ927" s="188"/>
      <c r="AR927" s="137"/>
      <c r="AS927" s="189"/>
      <c r="AT927" s="196"/>
      <c r="AU927" s="191"/>
      <c r="AV927" s="190"/>
      <c r="AW927" s="189"/>
      <c r="AX927" s="190"/>
      <c r="AY927" s="189"/>
      <c r="AZ927" s="192"/>
      <c r="BA927" s="192"/>
      <c r="BB927" s="190"/>
      <c r="BC927" s="197"/>
      <c r="BD927" s="197"/>
      <c r="BE927" s="190"/>
      <c r="BF927" s="192"/>
      <c r="BG927" s="192"/>
      <c r="BH927" s="10"/>
      <c r="BI927" s="10"/>
      <c r="BJ927" s="10"/>
      <c r="BK927" s="10"/>
      <c r="BL927" s="10"/>
      <c r="BM927" s="10"/>
      <c r="BN927" s="12"/>
      <c r="BO927" s="12"/>
    </row>
    <row r="928" spans="1:67" ht="13.5" customHeight="1" x14ac:dyDescent="0.35">
      <c r="A928" s="181"/>
      <c r="B928" s="194"/>
      <c r="C928" s="12"/>
      <c r="D928" s="12"/>
      <c r="E928" s="12"/>
      <c r="F928" s="12"/>
      <c r="G928" s="12"/>
      <c r="H928" s="131"/>
      <c r="I928" s="12"/>
      <c r="J928" s="12"/>
      <c r="K928" s="12"/>
      <c r="L928" s="12"/>
      <c r="M928" s="12"/>
      <c r="N928" s="54"/>
      <c r="O928" s="12"/>
      <c r="P928" s="12"/>
      <c r="Q928" s="12"/>
      <c r="R928" s="183"/>
      <c r="S928" s="183"/>
      <c r="T928" s="183"/>
      <c r="U928" s="183"/>
      <c r="V928" s="181"/>
      <c r="W928" s="184"/>
      <c r="X928" s="184"/>
      <c r="Y928" s="185"/>
      <c r="Z928" s="185"/>
      <c r="AA928" s="185"/>
      <c r="AB928" s="181"/>
      <c r="AC928" s="12"/>
      <c r="AD928" s="12"/>
      <c r="AE928" s="12"/>
      <c r="AF928" s="185"/>
      <c r="AG928" s="12"/>
      <c r="AH928" s="195"/>
      <c r="AI928" s="186"/>
      <c r="AJ928" s="187"/>
      <c r="AK928" s="187"/>
      <c r="AL928" s="188"/>
      <c r="AM928" s="188"/>
      <c r="AN928" s="188"/>
      <c r="AO928" s="188"/>
      <c r="AP928" s="188"/>
      <c r="AQ928" s="188"/>
      <c r="AR928" s="137"/>
      <c r="AS928" s="189"/>
      <c r="AT928" s="196"/>
      <c r="AU928" s="191"/>
      <c r="AV928" s="190"/>
      <c r="AW928" s="189"/>
      <c r="AX928" s="190"/>
      <c r="AY928" s="189"/>
      <c r="AZ928" s="192"/>
      <c r="BA928" s="192"/>
      <c r="BB928" s="190"/>
      <c r="BC928" s="197"/>
      <c r="BD928" s="197"/>
      <c r="BE928" s="190"/>
      <c r="BF928" s="192"/>
      <c r="BG928" s="192"/>
      <c r="BH928" s="10"/>
      <c r="BI928" s="10"/>
      <c r="BJ928" s="10"/>
      <c r="BK928" s="10"/>
      <c r="BL928" s="10"/>
      <c r="BM928" s="10"/>
      <c r="BN928" s="12"/>
      <c r="BO928" s="12"/>
    </row>
    <row r="929" spans="1:67" ht="13.5" customHeight="1" x14ac:dyDescent="0.35">
      <c r="A929" s="181"/>
      <c r="B929" s="194"/>
      <c r="C929" s="12"/>
      <c r="D929" s="12"/>
      <c r="E929" s="12"/>
      <c r="F929" s="12"/>
      <c r="G929" s="12"/>
      <c r="H929" s="131"/>
      <c r="I929" s="12"/>
      <c r="J929" s="12"/>
      <c r="K929" s="12"/>
      <c r="L929" s="12"/>
      <c r="M929" s="12"/>
      <c r="N929" s="54"/>
      <c r="O929" s="12"/>
      <c r="P929" s="12"/>
      <c r="Q929" s="12"/>
      <c r="R929" s="183"/>
      <c r="S929" s="183"/>
      <c r="T929" s="183"/>
      <c r="U929" s="183"/>
      <c r="V929" s="181"/>
      <c r="W929" s="184"/>
      <c r="X929" s="184"/>
      <c r="Y929" s="185"/>
      <c r="Z929" s="185"/>
      <c r="AA929" s="185"/>
      <c r="AB929" s="181"/>
      <c r="AC929" s="12"/>
      <c r="AD929" s="12"/>
      <c r="AE929" s="12"/>
      <c r="AF929" s="185"/>
      <c r="AG929" s="12"/>
      <c r="AH929" s="195"/>
      <c r="AI929" s="186"/>
      <c r="AJ929" s="187"/>
      <c r="AK929" s="187"/>
      <c r="AL929" s="188"/>
      <c r="AM929" s="188"/>
      <c r="AN929" s="188"/>
      <c r="AO929" s="188"/>
      <c r="AP929" s="188"/>
      <c r="AQ929" s="188"/>
      <c r="AR929" s="137"/>
      <c r="AS929" s="189"/>
      <c r="AT929" s="196"/>
      <c r="AU929" s="191"/>
      <c r="AV929" s="190"/>
      <c r="AW929" s="189"/>
      <c r="AX929" s="190"/>
      <c r="AY929" s="189"/>
      <c r="AZ929" s="192"/>
      <c r="BA929" s="192"/>
      <c r="BB929" s="190"/>
      <c r="BC929" s="197"/>
      <c r="BD929" s="197"/>
      <c r="BE929" s="190"/>
      <c r="BF929" s="192"/>
      <c r="BG929" s="192"/>
      <c r="BH929" s="10"/>
      <c r="BI929" s="10"/>
      <c r="BJ929" s="10"/>
      <c r="BK929" s="10"/>
      <c r="BL929" s="10"/>
      <c r="BM929" s="10"/>
      <c r="BN929" s="12"/>
      <c r="BO929" s="12"/>
    </row>
    <row r="930" spans="1:67" ht="13.5" customHeight="1" x14ac:dyDescent="0.35">
      <c r="A930" s="181"/>
      <c r="B930" s="194"/>
      <c r="C930" s="12"/>
      <c r="D930" s="12"/>
      <c r="E930" s="12"/>
      <c r="F930" s="12"/>
      <c r="G930" s="12"/>
      <c r="H930" s="131"/>
      <c r="I930" s="12"/>
      <c r="J930" s="12"/>
      <c r="K930" s="12"/>
      <c r="L930" s="12"/>
      <c r="M930" s="12"/>
      <c r="N930" s="54"/>
      <c r="O930" s="12"/>
      <c r="P930" s="12"/>
      <c r="Q930" s="12"/>
      <c r="R930" s="183"/>
      <c r="S930" s="183"/>
      <c r="T930" s="183"/>
      <c r="U930" s="183"/>
      <c r="V930" s="181"/>
      <c r="W930" s="184"/>
      <c r="X930" s="184"/>
      <c r="Y930" s="185"/>
      <c r="Z930" s="185"/>
      <c r="AA930" s="185"/>
      <c r="AB930" s="181"/>
      <c r="AC930" s="12"/>
      <c r="AD930" s="12"/>
      <c r="AE930" s="12"/>
      <c r="AF930" s="185"/>
      <c r="AG930" s="12"/>
      <c r="AH930" s="195"/>
      <c r="AI930" s="186"/>
      <c r="AJ930" s="187"/>
      <c r="AK930" s="187"/>
      <c r="AL930" s="188"/>
      <c r="AM930" s="188"/>
      <c r="AN930" s="188"/>
      <c r="AO930" s="188"/>
      <c r="AP930" s="188"/>
      <c r="AQ930" s="188"/>
      <c r="AR930" s="137"/>
      <c r="AS930" s="189"/>
      <c r="AT930" s="196"/>
      <c r="AU930" s="191"/>
      <c r="AV930" s="190"/>
      <c r="AW930" s="189"/>
      <c r="AX930" s="190"/>
      <c r="AY930" s="189"/>
      <c r="AZ930" s="192"/>
      <c r="BA930" s="192"/>
      <c r="BB930" s="190"/>
      <c r="BC930" s="197"/>
      <c r="BD930" s="197"/>
      <c r="BE930" s="190"/>
      <c r="BF930" s="192"/>
      <c r="BG930" s="192"/>
      <c r="BH930" s="10"/>
      <c r="BI930" s="10"/>
      <c r="BJ930" s="10"/>
      <c r="BK930" s="10"/>
      <c r="BL930" s="10"/>
      <c r="BM930" s="10"/>
      <c r="BN930" s="12"/>
      <c r="BO930" s="12"/>
    </row>
    <row r="931" spans="1:67" ht="13.5" customHeight="1" x14ac:dyDescent="0.35">
      <c r="A931" s="181"/>
      <c r="B931" s="194"/>
      <c r="C931" s="12"/>
      <c r="D931" s="12"/>
      <c r="E931" s="12"/>
      <c r="F931" s="12"/>
      <c r="G931" s="12"/>
      <c r="H931" s="131"/>
      <c r="I931" s="12"/>
      <c r="J931" s="12"/>
      <c r="K931" s="12"/>
      <c r="L931" s="12"/>
      <c r="M931" s="12"/>
      <c r="N931" s="54"/>
      <c r="O931" s="12"/>
      <c r="P931" s="12"/>
      <c r="Q931" s="12"/>
      <c r="R931" s="183"/>
      <c r="S931" s="183"/>
      <c r="T931" s="183"/>
      <c r="U931" s="183"/>
      <c r="V931" s="181"/>
      <c r="W931" s="184"/>
      <c r="X931" s="184"/>
      <c r="Y931" s="185"/>
      <c r="Z931" s="185"/>
      <c r="AA931" s="185"/>
      <c r="AB931" s="181"/>
      <c r="AC931" s="12"/>
      <c r="AD931" s="12"/>
      <c r="AE931" s="12"/>
      <c r="AF931" s="185"/>
      <c r="AG931" s="12"/>
      <c r="AH931" s="195"/>
      <c r="AI931" s="186"/>
      <c r="AJ931" s="187"/>
      <c r="AK931" s="187"/>
      <c r="AL931" s="188"/>
      <c r="AM931" s="188"/>
      <c r="AN931" s="188"/>
      <c r="AO931" s="188"/>
      <c r="AP931" s="188"/>
      <c r="AQ931" s="188"/>
      <c r="AR931" s="137"/>
      <c r="AS931" s="189"/>
      <c r="AT931" s="196"/>
      <c r="AU931" s="191"/>
      <c r="AV931" s="190"/>
      <c r="AW931" s="189"/>
      <c r="AX931" s="190"/>
      <c r="AY931" s="189"/>
      <c r="AZ931" s="192"/>
      <c r="BA931" s="192"/>
      <c r="BB931" s="190"/>
      <c r="BC931" s="197"/>
      <c r="BD931" s="197"/>
      <c r="BE931" s="190"/>
      <c r="BF931" s="192"/>
      <c r="BG931" s="192"/>
      <c r="BH931" s="10"/>
      <c r="BI931" s="10"/>
      <c r="BJ931" s="10"/>
      <c r="BK931" s="10"/>
      <c r="BL931" s="10"/>
      <c r="BM931" s="10"/>
      <c r="BN931" s="12"/>
      <c r="BO931" s="12"/>
    </row>
    <row r="932" spans="1:67" ht="13.5" customHeight="1" x14ac:dyDescent="0.35">
      <c r="A932" s="181"/>
      <c r="B932" s="194"/>
      <c r="C932" s="12"/>
      <c r="D932" s="12"/>
      <c r="E932" s="12"/>
      <c r="F932" s="12"/>
      <c r="G932" s="12"/>
      <c r="H932" s="131"/>
      <c r="I932" s="12"/>
      <c r="J932" s="12"/>
      <c r="K932" s="12"/>
      <c r="L932" s="12"/>
      <c r="M932" s="12"/>
      <c r="N932" s="54"/>
      <c r="O932" s="12"/>
      <c r="P932" s="12"/>
      <c r="Q932" s="12"/>
      <c r="R932" s="183"/>
      <c r="S932" s="183"/>
      <c r="T932" s="183"/>
      <c r="U932" s="183"/>
      <c r="V932" s="181"/>
      <c r="W932" s="184"/>
      <c r="X932" s="184"/>
      <c r="Y932" s="185"/>
      <c r="Z932" s="185"/>
      <c r="AA932" s="185"/>
      <c r="AB932" s="181"/>
      <c r="AC932" s="12"/>
      <c r="AD932" s="12"/>
      <c r="AE932" s="12"/>
      <c r="AF932" s="185"/>
      <c r="AG932" s="12"/>
      <c r="AH932" s="195"/>
      <c r="AI932" s="186"/>
      <c r="AJ932" s="187"/>
      <c r="AK932" s="187"/>
      <c r="AL932" s="188"/>
      <c r="AM932" s="188"/>
      <c r="AN932" s="188"/>
      <c r="AO932" s="188"/>
      <c r="AP932" s="188"/>
      <c r="AQ932" s="188"/>
      <c r="AR932" s="137"/>
      <c r="AS932" s="189"/>
      <c r="AT932" s="196"/>
      <c r="AU932" s="191"/>
      <c r="AV932" s="190"/>
      <c r="AW932" s="189"/>
      <c r="AX932" s="190"/>
      <c r="AY932" s="189"/>
      <c r="AZ932" s="192"/>
      <c r="BA932" s="192"/>
      <c r="BB932" s="190"/>
      <c r="BC932" s="197"/>
      <c r="BD932" s="197"/>
      <c r="BE932" s="190"/>
      <c r="BF932" s="192"/>
      <c r="BG932" s="192"/>
      <c r="BH932" s="10"/>
      <c r="BI932" s="10"/>
      <c r="BJ932" s="10"/>
      <c r="BK932" s="10"/>
      <c r="BL932" s="10"/>
      <c r="BM932" s="10"/>
      <c r="BN932" s="12"/>
      <c r="BO932" s="12"/>
    </row>
    <row r="933" spans="1:67" ht="13.5" customHeight="1" x14ac:dyDescent="0.35">
      <c r="A933" s="181"/>
      <c r="B933" s="194"/>
      <c r="C933" s="12"/>
      <c r="D933" s="12"/>
      <c r="E933" s="12"/>
      <c r="F933" s="12"/>
      <c r="G933" s="12"/>
      <c r="H933" s="131"/>
      <c r="I933" s="12"/>
      <c r="J933" s="12"/>
      <c r="K933" s="12"/>
      <c r="L933" s="12"/>
      <c r="M933" s="12"/>
      <c r="N933" s="54"/>
      <c r="O933" s="12"/>
      <c r="P933" s="12"/>
      <c r="Q933" s="12"/>
      <c r="R933" s="183"/>
      <c r="S933" s="183"/>
      <c r="T933" s="183"/>
      <c r="U933" s="183"/>
      <c r="V933" s="181"/>
      <c r="W933" s="184"/>
      <c r="X933" s="184"/>
      <c r="Y933" s="185"/>
      <c r="Z933" s="185"/>
      <c r="AA933" s="185"/>
      <c r="AB933" s="181"/>
      <c r="AC933" s="12"/>
      <c r="AD933" s="12"/>
      <c r="AE933" s="12"/>
      <c r="AF933" s="185"/>
      <c r="AG933" s="12"/>
      <c r="AH933" s="195"/>
      <c r="AI933" s="186"/>
      <c r="AJ933" s="187"/>
      <c r="AK933" s="187"/>
      <c r="AL933" s="188"/>
      <c r="AM933" s="188"/>
      <c r="AN933" s="188"/>
      <c r="AO933" s="188"/>
      <c r="AP933" s="188"/>
      <c r="AQ933" s="188"/>
      <c r="AR933" s="137"/>
      <c r="AS933" s="189"/>
      <c r="AT933" s="196"/>
      <c r="AU933" s="191"/>
      <c r="AV933" s="190"/>
      <c r="AW933" s="189"/>
      <c r="AX933" s="190"/>
      <c r="AY933" s="189"/>
      <c r="AZ933" s="192"/>
      <c r="BA933" s="192"/>
      <c r="BB933" s="190"/>
      <c r="BC933" s="197"/>
      <c r="BD933" s="197"/>
      <c r="BE933" s="190"/>
      <c r="BF933" s="192"/>
      <c r="BG933" s="192"/>
      <c r="BH933" s="10"/>
      <c r="BI933" s="10"/>
      <c r="BJ933" s="10"/>
      <c r="BK933" s="10"/>
      <c r="BL933" s="10"/>
      <c r="BM933" s="10"/>
      <c r="BN933" s="12"/>
      <c r="BO933" s="12"/>
    </row>
    <row r="934" spans="1:67" ht="13.5" customHeight="1" x14ac:dyDescent="0.35">
      <c r="A934" s="181"/>
      <c r="B934" s="194"/>
      <c r="C934" s="12"/>
      <c r="D934" s="12"/>
      <c r="E934" s="12"/>
      <c r="F934" s="12"/>
      <c r="G934" s="12"/>
      <c r="H934" s="131"/>
      <c r="I934" s="12"/>
      <c r="J934" s="12"/>
      <c r="K934" s="12"/>
      <c r="L934" s="12"/>
      <c r="M934" s="12"/>
      <c r="N934" s="54"/>
      <c r="O934" s="12"/>
      <c r="P934" s="12"/>
      <c r="Q934" s="12"/>
      <c r="R934" s="183"/>
      <c r="S934" s="183"/>
      <c r="T934" s="183"/>
      <c r="U934" s="183"/>
      <c r="V934" s="181"/>
      <c r="W934" s="184"/>
      <c r="X934" s="184"/>
      <c r="Y934" s="185"/>
      <c r="Z934" s="185"/>
      <c r="AA934" s="185"/>
      <c r="AB934" s="181"/>
      <c r="AC934" s="12"/>
      <c r="AD934" s="12"/>
      <c r="AE934" s="12"/>
      <c r="AF934" s="185"/>
      <c r="AG934" s="12"/>
      <c r="AH934" s="195"/>
      <c r="AI934" s="186"/>
      <c r="AJ934" s="187"/>
      <c r="AK934" s="187"/>
      <c r="AL934" s="188"/>
      <c r="AM934" s="188"/>
      <c r="AN934" s="188"/>
      <c r="AO934" s="188"/>
      <c r="AP934" s="188"/>
      <c r="AQ934" s="188"/>
      <c r="AR934" s="137"/>
      <c r="AS934" s="189"/>
      <c r="AT934" s="196"/>
      <c r="AU934" s="191"/>
      <c r="AV934" s="190"/>
      <c r="AW934" s="189"/>
      <c r="AX934" s="190"/>
      <c r="AY934" s="189"/>
      <c r="AZ934" s="192"/>
      <c r="BA934" s="192"/>
      <c r="BB934" s="190"/>
      <c r="BC934" s="197"/>
      <c r="BD934" s="197"/>
      <c r="BE934" s="190"/>
      <c r="BF934" s="192"/>
      <c r="BG934" s="192"/>
      <c r="BH934" s="10"/>
      <c r="BI934" s="10"/>
      <c r="BJ934" s="10"/>
      <c r="BK934" s="10"/>
      <c r="BL934" s="10"/>
      <c r="BM934" s="10"/>
      <c r="BN934" s="12"/>
      <c r="BO934" s="12"/>
    </row>
    <row r="935" spans="1:67" ht="13.5" customHeight="1" x14ac:dyDescent="0.35">
      <c r="A935" s="181"/>
      <c r="B935" s="194"/>
      <c r="C935" s="12"/>
      <c r="D935" s="12"/>
      <c r="E935" s="12"/>
      <c r="F935" s="12"/>
      <c r="G935" s="12"/>
      <c r="H935" s="131"/>
      <c r="I935" s="12"/>
      <c r="J935" s="12"/>
      <c r="K935" s="12"/>
      <c r="L935" s="12"/>
      <c r="M935" s="12"/>
      <c r="N935" s="54"/>
      <c r="O935" s="12"/>
      <c r="P935" s="12"/>
      <c r="Q935" s="12"/>
      <c r="R935" s="183"/>
      <c r="S935" s="183"/>
      <c r="T935" s="183"/>
      <c r="U935" s="183"/>
      <c r="V935" s="181"/>
      <c r="W935" s="184"/>
      <c r="X935" s="184"/>
      <c r="Y935" s="185"/>
      <c r="Z935" s="185"/>
      <c r="AA935" s="185"/>
      <c r="AB935" s="181"/>
      <c r="AC935" s="12"/>
      <c r="AD935" s="12"/>
      <c r="AE935" s="12"/>
      <c r="AF935" s="185"/>
      <c r="AG935" s="12"/>
      <c r="AH935" s="195"/>
      <c r="AI935" s="186"/>
      <c r="AJ935" s="187"/>
      <c r="AK935" s="187"/>
      <c r="AL935" s="188"/>
      <c r="AM935" s="188"/>
      <c r="AN935" s="188"/>
      <c r="AO935" s="188"/>
      <c r="AP935" s="188"/>
      <c r="AQ935" s="188"/>
      <c r="AR935" s="137"/>
      <c r="AS935" s="189"/>
      <c r="AT935" s="196"/>
      <c r="AU935" s="191"/>
      <c r="AV935" s="190"/>
      <c r="AW935" s="189"/>
      <c r="AX935" s="190"/>
      <c r="AY935" s="189"/>
      <c r="AZ935" s="192"/>
      <c r="BA935" s="192"/>
      <c r="BB935" s="190"/>
      <c r="BC935" s="197"/>
      <c r="BD935" s="197"/>
      <c r="BE935" s="190"/>
      <c r="BF935" s="192"/>
      <c r="BG935" s="192"/>
      <c r="BH935" s="10"/>
      <c r="BI935" s="10"/>
      <c r="BJ935" s="10"/>
      <c r="BK935" s="10"/>
      <c r="BL935" s="10"/>
      <c r="BM935" s="10"/>
      <c r="BN935" s="12"/>
      <c r="BO935" s="12"/>
    </row>
    <row r="936" spans="1:67" ht="13.5" customHeight="1" x14ac:dyDescent="0.35">
      <c r="A936" s="181"/>
      <c r="B936" s="194"/>
      <c r="C936" s="12"/>
      <c r="D936" s="12"/>
      <c r="E936" s="12"/>
      <c r="F936" s="12"/>
      <c r="G936" s="12"/>
      <c r="H936" s="131"/>
      <c r="I936" s="12"/>
      <c r="J936" s="12"/>
      <c r="K936" s="12"/>
      <c r="L936" s="12"/>
      <c r="M936" s="12"/>
      <c r="N936" s="54"/>
      <c r="O936" s="12"/>
      <c r="P936" s="12"/>
      <c r="Q936" s="12"/>
      <c r="R936" s="183"/>
      <c r="S936" s="183"/>
      <c r="T936" s="183"/>
      <c r="U936" s="183"/>
      <c r="V936" s="181"/>
      <c r="W936" s="184"/>
      <c r="X936" s="184"/>
      <c r="Y936" s="185"/>
      <c r="Z936" s="185"/>
      <c r="AA936" s="185"/>
      <c r="AB936" s="181"/>
      <c r="AC936" s="12"/>
      <c r="AD936" s="12"/>
      <c r="AE936" s="12"/>
      <c r="AF936" s="185"/>
      <c r="AG936" s="12"/>
      <c r="AH936" s="195"/>
      <c r="AI936" s="186"/>
      <c r="AJ936" s="187"/>
      <c r="AK936" s="187"/>
      <c r="AL936" s="188"/>
      <c r="AM936" s="188"/>
      <c r="AN936" s="188"/>
      <c r="AO936" s="188"/>
      <c r="AP936" s="188"/>
      <c r="AQ936" s="188"/>
      <c r="AR936" s="137"/>
      <c r="AS936" s="189"/>
      <c r="AT936" s="196"/>
      <c r="AU936" s="191"/>
      <c r="AV936" s="190"/>
      <c r="AW936" s="189"/>
      <c r="AX936" s="190"/>
      <c r="AY936" s="189"/>
      <c r="AZ936" s="192"/>
      <c r="BA936" s="192"/>
      <c r="BB936" s="190"/>
      <c r="BC936" s="197"/>
      <c r="BD936" s="197"/>
      <c r="BE936" s="190"/>
      <c r="BF936" s="192"/>
      <c r="BG936" s="192"/>
      <c r="BH936" s="10"/>
      <c r="BI936" s="10"/>
      <c r="BJ936" s="10"/>
      <c r="BK936" s="10"/>
      <c r="BL936" s="10"/>
      <c r="BM936" s="10"/>
      <c r="BN936" s="12"/>
      <c r="BO936" s="12"/>
    </row>
    <row r="937" spans="1:67" ht="13.5" customHeight="1" x14ac:dyDescent="0.35">
      <c r="A937" s="181"/>
      <c r="B937" s="194"/>
      <c r="C937" s="12"/>
      <c r="D937" s="12"/>
      <c r="E937" s="12"/>
      <c r="F937" s="12"/>
      <c r="G937" s="12"/>
      <c r="H937" s="131"/>
      <c r="I937" s="12"/>
      <c r="J937" s="12"/>
      <c r="K937" s="12"/>
      <c r="L937" s="12"/>
      <c r="M937" s="12"/>
      <c r="N937" s="54"/>
      <c r="O937" s="12"/>
      <c r="P937" s="12"/>
      <c r="Q937" s="12"/>
      <c r="R937" s="183"/>
      <c r="S937" s="183"/>
      <c r="T937" s="183"/>
      <c r="U937" s="183"/>
      <c r="V937" s="181"/>
      <c r="W937" s="184"/>
      <c r="X937" s="184"/>
      <c r="Y937" s="185"/>
      <c r="Z937" s="185"/>
      <c r="AA937" s="185"/>
      <c r="AB937" s="181"/>
      <c r="AC937" s="12"/>
      <c r="AD937" s="12"/>
      <c r="AE937" s="12"/>
      <c r="AF937" s="185"/>
      <c r="AG937" s="12"/>
      <c r="AH937" s="195"/>
      <c r="AI937" s="186"/>
      <c r="AJ937" s="187"/>
      <c r="AK937" s="187"/>
      <c r="AL937" s="188"/>
      <c r="AM937" s="188"/>
      <c r="AN937" s="188"/>
      <c r="AO937" s="188"/>
      <c r="AP937" s="188"/>
      <c r="AQ937" s="188"/>
      <c r="AR937" s="137"/>
      <c r="AS937" s="189"/>
      <c r="AT937" s="196"/>
      <c r="AU937" s="191"/>
      <c r="AV937" s="190"/>
      <c r="AW937" s="189"/>
      <c r="AX937" s="190"/>
      <c r="AY937" s="189"/>
      <c r="AZ937" s="192"/>
      <c r="BA937" s="192"/>
      <c r="BB937" s="190"/>
      <c r="BC937" s="197"/>
      <c r="BD937" s="197"/>
      <c r="BE937" s="190"/>
      <c r="BF937" s="192"/>
      <c r="BG937" s="192"/>
      <c r="BH937" s="10"/>
      <c r="BI937" s="10"/>
      <c r="BJ937" s="10"/>
      <c r="BK937" s="10"/>
      <c r="BL937" s="10"/>
      <c r="BM937" s="10"/>
      <c r="BN937" s="12"/>
      <c r="BO937" s="12"/>
    </row>
    <row r="938" spans="1:67" ht="13.5" customHeight="1" x14ac:dyDescent="0.35">
      <c r="A938" s="181"/>
      <c r="B938" s="194"/>
      <c r="C938" s="12"/>
      <c r="D938" s="12"/>
      <c r="E938" s="12"/>
      <c r="F938" s="12"/>
      <c r="G938" s="12"/>
      <c r="H938" s="131"/>
      <c r="I938" s="12"/>
      <c r="J938" s="12"/>
      <c r="K938" s="12"/>
      <c r="L938" s="12"/>
      <c r="M938" s="12"/>
      <c r="N938" s="54"/>
      <c r="O938" s="12"/>
      <c r="P938" s="12"/>
      <c r="Q938" s="12"/>
      <c r="R938" s="183"/>
      <c r="S938" s="183"/>
      <c r="T938" s="183"/>
      <c r="U938" s="183"/>
      <c r="V938" s="181"/>
      <c r="W938" s="184"/>
      <c r="X938" s="184"/>
      <c r="Y938" s="185"/>
      <c r="Z938" s="185"/>
      <c r="AA938" s="185"/>
      <c r="AB938" s="181"/>
      <c r="AC938" s="12"/>
      <c r="AD938" s="12"/>
      <c r="AE938" s="12"/>
      <c r="AF938" s="185"/>
      <c r="AG938" s="12"/>
      <c r="AH938" s="195"/>
      <c r="AI938" s="186"/>
      <c r="AJ938" s="187"/>
      <c r="AK938" s="187"/>
      <c r="AL938" s="188"/>
      <c r="AM938" s="188"/>
      <c r="AN938" s="188"/>
      <c r="AO938" s="188"/>
      <c r="AP938" s="188"/>
      <c r="AQ938" s="188"/>
      <c r="AR938" s="137"/>
      <c r="AS938" s="189"/>
      <c r="AT938" s="196"/>
      <c r="AU938" s="191"/>
      <c r="AV938" s="190"/>
      <c r="AW938" s="189"/>
      <c r="AX938" s="190"/>
      <c r="AY938" s="189"/>
      <c r="AZ938" s="192"/>
      <c r="BA938" s="192"/>
      <c r="BB938" s="190"/>
      <c r="BC938" s="197"/>
      <c r="BD938" s="197"/>
      <c r="BE938" s="190"/>
      <c r="BF938" s="192"/>
      <c r="BG938" s="192"/>
      <c r="BH938" s="10"/>
      <c r="BI938" s="10"/>
      <c r="BJ938" s="10"/>
      <c r="BK938" s="10"/>
      <c r="BL938" s="10"/>
      <c r="BM938" s="10"/>
      <c r="BN938" s="12"/>
      <c r="BO938" s="12"/>
    </row>
    <row r="939" spans="1:67" ht="13.5" customHeight="1" x14ac:dyDescent="0.35">
      <c r="A939" s="181"/>
      <c r="B939" s="194"/>
      <c r="C939" s="12"/>
      <c r="D939" s="12"/>
      <c r="E939" s="12"/>
      <c r="F939" s="12"/>
      <c r="G939" s="12"/>
      <c r="H939" s="131"/>
      <c r="I939" s="12"/>
      <c r="J939" s="12"/>
      <c r="K939" s="12"/>
      <c r="L939" s="12"/>
      <c r="M939" s="12"/>
      <c r="N939" s="54"/>
      <c r="O939" s="12"/>
      <c r="P939" s="12"/>
      <c r="Q939" s="12"/>
      <c r="R939" s="183"/>
      <c r="S939" s="183"/>
      <c r="T939" s="183"/>
      <c r="U939" s="183"/>
      <c r="V939" s="181"/>
      <c r="W939" s="184"/>
      <c r="X939" s="184"/>
      <c r="Y939" s="185"/>
      <c r="Z939" s="185"/>
      <c r="AA939" s="185"/>
      <c r="AB939" s="181"/>
      <c r="AC939" s="12"/>
      <c r="AD939" s="12"/>
      <c r="AE939" s="12"/>
      <c r="AF939" s="185"/>
      <c r="AG939" s="12"/>
      <c r="AH939" s="195"/>
      <c r="AI939" s="186"/>
      <c r="AJ939" s="187"/>
      <c r="AK939" s="187"/>
      <c r="AL939" s="188"/>
      <c r="AM939" s="188"/>
      <c r="AN939" s="188"/>
      <c r="AO939" s="188"/>
      <c r="AP939" s="188"/>
      <c r="AQ939" s="188"/>
      <c r="AR939" s="137"/>
      <c r="AS939" s="189"/>
      <c r="AT939" s="196"/>
      <c r="AU939" s="191"/>
      <c r="AV939" s="190"/>
      <c r="AW939" s="189"/>
      <c r="AX939" s="190"/>
      <c r="AY939" s="189"/>
      <c r="AZ939" s="192"/>
      <c r="BA939" s="192"/>
      <c r="BB939" s="190"/>
      <c r="BC939" s="197"/>
      <c r="BD939" s="197"/>
      <c r="BE939" s="190"/>
      <c r="BF939" s="192"/>
      <c r="BG939" s="192"/>
      <c r="BH939" s="10"/>
      <c r="BI939" s="10"/>
      <c r="BJ939" s="10"/>
      <c r="BK939" s="10"/>
      <c r="BL939" s="10"/>
      <c r="BM939" s="10"/>
      <c r="BN939" s="12"/>
      <c r="BO939" s="12"/>
    </row>
    <row r="940" spans="1:67" ht="13.5" customHeight="1" x14ac:dyDescent="0.35">
      <c r="A940" s="181"/>
      <c r="B940" s="194"/>
      <c r="C940" s="12"/>
      <c r="D940" s="12"/>
      <c r="E940" s="12"/>
      <c r="F940" s="12"/>
      <c r="G940" s="12"/>
      <c r="H940" s="131"/>
      <c r="I940" s="12"/>
      <c r="J940" s="12"/>
      <c r="K940" s="12"/>
      <c r="L940" s="12"/>
      <c r="M940" s="12"/>
      <c r="N940" s="54"/>
      <c r="O940" s="12"/>
      <c r="P940" s="12"/>
      <c r="Q940" s="12"/>
      <c r="R940" s="183"/>
      <c r="S940" s="183"/>
      <c r="T940" s="183"/>
      <c r="U940" s="183"/>
      <c r="V940" s="181"/>
      <c r="W940" s="184"/>
      <c r="X940" s="184"/>
      <c r="Y940" s="185"/>
      <c r="Z940" s="185"/>
      <c r="AA940" s="185"/>
      <c r="AB940" s="181"/>
      <c r="AC940" s="12"/>
      <c r="AD940" s="12"/>
      <c r="AE940" s="12"/>
      <c r="AF940" s="185"/>
      <c r="AG940" s="12"/>
      <c r="AH940" s="195"/>
      <c r="AI940" s="186"/>
      <c r="AJ940" s="187"/>
      <c r="AK940" s="187"/>
      <c r="AL940" s="188"/>
      <c r="AM940" s="188"/>
      <c r="AN940" s="188"/>
      <c r="AO940" s="188"/>
      <c r="AP940" s="188"/>
      <c r="AQ940" s="188"/>
      <c r="AR940" s="137"/>
      <c r="AS940" s="189"/>
      <c r="AT940" s="196"/>
      <c r="AU940" s="191"/>
      <c r="AV940" s="190"/>
      <c r="AW940" s="189"/>
      <c r="AX940" s="190"/>
      <c r="AY940" s="189"/>
      <c r="AZ940" s="192"/>
      <c r="BA940" s="192"/>
      <c r="BB940" s="190"/>
      <c r="BC940" s="197"/>
      <c r="BD940" s="197"/>
      <c r="BE940" s="190"/>
      <c r="BF940" s="192"/>
      <c r="BG940" s="192"/>
      <c r="BH940" s="10"/>
      <c r="BI940" s="10"/>
      <c r="BJ940" s="10"/>
      <c r="BK940" s="10"/>
      <c r="BL940" s="10"/>
      <c r="BM940" s="10"/>
      <c r="BN940" s="12"/>
      <c r="BO940" s="12"/>
    </row>
    <row r="941" spans="1:67" ht="13.5" customHeight="1" x14ac:dyDescent="0.35">
      <c r="A941" s="181"/>
      <c r="B941" s="194"/>
      <c r="C941" s="12"/>
      <c r="D941" s="12"/>
      <c r="E941" s="12"/>
      <c r="F941" s="12"/>
      <c r="G941" s="12"/>
      <c r="H941" s="131"/>
      <c r="I941" s="12"/>
      <c r="J941" s="12"/>
      <c r="K941" s="12"/>
      <c r="L941" s="12"/>
      <c r="M941" s="12"/>
      <c r="N941" s="54"/>
      <c r="O941" s="12"/>
      <c r="P941" s="12"/>
      <c r="Q941" s="12"/>
      <c r="R941" s="183"/>
      <c r="S941" s="183"/>
      <c r="T941" s="183"/>
      <c r="U941" s="183"/>
      <c r="V941" s="181"/>
      <c r="W941" s="184"/>
      <c r="X941" s="184"/>
      <c r="Y941" s="185"/>
      <c r="Z941" s="185"/>
      <c r="AA941" s="185"/>
      <c r="AB941" s="181"/>
      <c r="AC941" s="12"/>
      <c r="AD941" s="12"/>
      <c r="AE941" s="12"/>
      <c r="AF941" s="185"/>
      <c r="AG941" s="12"/>
      <c r="AH941" s="195"/>
      <c r="AI941" s="186"/>
      <c r="AJ941" s="187"/>
      <c r="AK941" s="187"/>
      <c r="AL941" s="188"/>
      <c r="AM941" s="188"/>
      <c r="AN941" s="188"/>
      <c r="AO941" s="188"/>
      <c r="AP941" s="188"/>
      <c r="AQ941" s="188"/>
      <c r="AR941" s="137"/>
      <c r="AS941" s="189"/>
      <c r="AT941" s="196"/>
      <c r="AU941" s="191"/>
      <c r="AV941" s="190"/>
      <c r="AW941" s="189"/>
      <c r="AX941" s="190"/>
      <c r="AY941" s="189"/>
      <c r="AZ941" s="192"/>
      <c r="BA941" s="192"/>
      <c r="BB941" s="190"/>
      <c r="BC941" s="197"/>
      <c r="BD941" s="197"/>
      <c r="BE941" s="190"/>
      <c r="BF941" s="192"/>
      <c r="BG941" s="192"/>
      <c r="BH941" s="10"/>
      <c r="BI941" s="10"/>
      <c r="BJ941" s="10"/>
      <c r="BK941" s="10"/>
      <c r="BL941" s="10"/>
      <c r="BM941" s="10"/>
      <c r="BN941" s="12"/>
      <c r="BO941" s="12"/>
    </row>
    <row r="942" spans="1:67" ht="13.5" customHeight="1" x14ac:dyDescent="0.35">
      <c r="A942" s="181"/>
      <c r="B942" s="194"/>
      <c r="C942" s="12"/>
      <c r="D942" s="12"/>
      <c r="E942" s="12"/>
      <c r="F942" s="12"/>
      <c r="G942" s="12"/>
      <c r="H942" s="131"/>
      <c r="I942" s="12"/>
      <c r="J942" s="12"/>
      <c r="K942" s="12"/>
      <c r="L942" s="12"/>
      <c r="M942" s="12"/>
      <c r="N942" s="54"/>
      <c r="O942" s="12"/>
      <c r="P942" s="12"/>
      <c r="Q942" s="12"/>
      <c r="R942" s="183"/>
      <c r="S942" s="183"/>
      <c r="T942" s="183"/>
      <c r="U942" s="183"/>
      <c r="V942" s="181"/>
      <c r="W942" s="184"/>
      <c r="X942" s="184"/>
      <c r="Y942" s="185"/>
      <c r="Z942" s="185"/>
      <c r="AA942" s="185"/>
      <c r="AB942" s="181"/>
      <c r="AC942" s="12"/>
      <c r="AD942" s="12"/>
      <c r="AE942" s="12"/>
      <c r="AF942" s="185"/>
      <c r="AG942" s="12"/>
      <c r="AH942" s="195"/>
      <c r="AI942" s="186"/>
      <c r="AJ942" s="187"/>
      <c r="AK942" s="187"/>
      <c r="AL942" s="188"/>
      <c r="AM942" s="188"/>
      <c r="AN942" s="188"/>
      <c r="AO942" s="188"/>
      <c r="AP942" s="188"/>
      <c r="AQ942" s="188"/>
      <c r="AR942" s="137"/>
      <c r="AS942" s="189"/>
      <c r="AT942" s="196"/>
      <c r="AU942" s="191"/>
      <c r="AV942" s="190"/>
      <c r="AW942" s="189"/>
      <c r="AX942" s="190"/>
      <c r="AY942" s="189"/>
      <c r="AZ942" s="192"/>
      <c r="BA942" s="192"/>
      <c r="BB942" s="190"/>
      <c r="BC942" s="197"/>
      <c r="BD942" s="197"/>
      <c r="BE942" s="190"/>
      <c r="BF942" s="192"/>
      <c r="BG942" s="192"/>
      <c r="BH942" s="10"/>
      <c r="BI942" s="10"/>
      <c r="BJ942" s="10"/>
      <c r="BK942" s="10"/>
      <c r="BL942" s="10"/>
      <c r="BM942" s="10"/>
      <c r="BN942" s="12"/>
      <c r="BO942" s="12"/>
    </row>
    <row r="943" spans="1:67" ht="13.5" customHeight="1" x14ac:dyDescent="0.35">
      <c r="A943" s="181"/>
      <c r="B943" s="194"/>
      <c r="C943" s="12"/>
      <c r="D943" s="12"/>
      <c r="E943" s="12"/>
      <c r="F943" s="12"/>
      <c r="G943" s="12"/>
      <c r="H943" s="131"/>
      <c r="I943" s="12"/>
      <c r="J943" s="12"/>
      <c r="K943" s="12"/>
      <c r="L943" s="12"/>
      <c r="M943" s="12"/>
      <c r="N943" s="54"/>
      <c r="O943" s="12"/>
      <c r="P943" s="12"/>
      <c r="Q943" s="12"/>
      <c r="R943" s="183"/>
      <c r="S943" s="183"/>
      <c r="T943" s="183"/>
      <c r="U943" s="183"/>
      <c r="V943" s="181"/>
      <c r="W943" s="184"/>
      <c r="X943" s="184"/>
      <c r="Y943" s="185"/>
      <c r="Z943" s="185"/>
      <c r="AA943" s="185"/>
      <c r="AB943" s="181"/>
      <c r="AC943" s="12"/>
      <c r="AD943" s="12"/>
      <c r="AE943" s="12"/>
      <c r="AF943" s="185"/>
      <c r="AG943" s="12"/>
      <c r="AH943" s="195"/>
      <c r="AI943" s="186"/>
      <c r="AJ943" s="187"/>
      <c r="AK943" s="187"/>
      <c r="AL943" s="188"/>
      <c r="AM943" s="188"/>
      <c r="AN943" s="188"/>
      <c r="AO943" s="188"/>
      <c r="AP943" s="188"/>
      <c r="AQ943" s="188"/>
      <c r="AR943" s="137"/>
      <c r="AS943" s="189"/>
      <c r="AT943" s="196"/>
      <c r="AU943" s="191"/>
      <c r="AV943" s="190"/>
      <c r="AW943" s="189"/>
      <c r="AX943" s="190"/>
      <c r="AY943" s="189"/>
      <c r="AZ943" s="192"/>
      <c r="BA943" s="192"/>
      <c r="BB943" s="190"/>
      <c r="BC943" s="197"/>
      <c r="BD943" s="197"/>
      <c r="BE943" s="190"/>
      <c r="BF943" s="192"/>
      <c r="BG943" s="192"/>
      <c r="BH943" s="10"/>
      <c r="BI943" s="10"/>
      <c r="BJ943" s="10"/>
      <c r="BK943" s="10"/>
      <c r="BL943" s="10"/>
      <c r="BM943" s="10"/>
      <c r="BN943" s="12"/>
      <c r="BO943" s="12"/>
    </row>
    <row r="944" spans="1:67" ht="13.5" customHeight="1" x14ac:dyDescent="0.35">
      <c r="A944" s="181"/>
      <c r="B944" s="194"/>
      <c r="C944" s="12"/>
      <c r="D944" s="12"/>
      <c r="E944" s="12"/>
      <c r="F944" s="12"/>
      <c r="G944" s="12"/>
      <c r="H944" s="131"/>
      <c r="I944" s="12"/>
      <c r="J944" s="12"/>
      <c r="K944" s="12"/>
      <c r="L944" s="12"/>
      <c r="M944" s="12"/>
      <c r="N944" s="54"/>
      <c r="O944" s="12"/>
      <c r="P944" s="12"/>
      <c r="Q944" s="12"/>
      <c r="R944" s="183"/>
      <c r="S944" s="183"/>
      <c r="T944" s="183"/>
      <c r="U944" s="183"/>
      <c r="V944" s="181"/>
      <c r="W944" s="184"/>
      <c r="X944" s="184"/>
      <c r="Y944" s="185"/>
      <c r="Z944" s="185"/>
      <c r="AA944" s="185"/>
      <c r="AB944" s="181"/>
      <c r="AC944" s="12"/>
      <c r="AD944" s="12"/>
      <c r="AE944" s="12"/>
      <c r="AF944" s="185"/>
      <c r="AG944" s="12"/>
      <c r="AH944" s="195"/>
      <c r="AI944" s="186"/>
      <c r="AJ944" s="187"/>
      <c r="AK944" s="187"/>
      <c r="AL944" s="188"/>
      <c r="AM944" s="188"/>
      <c r="AN944" s="188"/>
      <c r="AO944" s="188"/>
      <c r="AP944" s="188"/>
      <c r="AQ944" s="188"/>
      <c r="AR944" s="137"/>
      <c r="AS944" s="189"/>
      <c r="AT944" s="196"/>
      <c r="AU944" s="191"/>
      <c r="AV944" s="190"/>
      <c r="AW944" s="189"/>
      <c r="AX944" s="190"/>
      <c r="AY944" s="189"/>
      <c r="AZ944" s="192"/>
      <c r="BA944" s="192"/>
      <c r="BB944" s="190"/>
      <c r="BC944" s="197"/>
      <c r="BD944" s="197"/>
      <c r="BE944" s="190"/>
      <c r="BF944" s="192"/>
      <c r="BG944" s="192"/>
      <c r="BH944" s="10"/>
      <c r="BI944" s="10"/>
      <c r="BJ944" s="10"/>
      <c r="BK944" s="10"/>
      <c r="BL944" s="10"/>
      <c r="BM944" s="10"/>
      <c r="BN944" s="12"/>
      <c r="BO944" s="12"/>
    </row>
    <row r="945" spans="1:67" ht="13.5" customHeight="1" x14ac:dyDescent="0.35">
      <c r="A945" s="181"/>
      <c r="B945" s="194"/>
      <c r="C945" s="12"/>
      <c r="D945" s="12"/>
      <c r="E945" s="12"/>
      <c r="F945" s="12"/>
      <c r="G945" s="12"/>
      <c r="H945" s="131"/>
      <c r="I945" s="12"/>
      <c r="J945" s="12"/>
      <c r="K945" s="12"/>
      <c r="L945" s="12"/>
      <c r="M945" s="12"/>
      <c r="N945" s="54"/>
      <c r="O945" s="12"/>
      <c r="P945" s="12"/>
      <c r="Q945" s="12"/>
      <c r="R945" s="183"/>
      <c r="S945" s="183"/>
      <c r="T945" s="183"/>
      <c r="U945" s="183"/>
      <c r="V945" s="181"/>
      <c r="W945" s="184"/>
      <c r="X945" s="184"/>
      <c r="Y945" s="185"/>
      <c r="Z945" s="185"/>
      <c r="AA945" s="185"/>
      <c r="AB945" s="181"/>
      <c r="AC945" s="12"/>
      <c r="AD945" s="12"/>
      <c r="AE945" s="12"/>
      <c r="AF945" s="185"/>
      <c r="AG945" s="12"/>
      <c r="AH945" s="195"/>
      <c r="AI945" s="186"/>
      <c r="AJ945" s="187"/>
      <c r="AK945" s="187"/>
      <c r="AL945" s="188"/>
      <c r="AM945" s="188"/>
      <c r="AN945" s="188"/>
      <c r="AO945" s="188"/>
      <c r="AP945" s="188"/>
      <c r="AQ945" s="188"/>
      <c r="AR945" s="137"/>
      <c r="AS945" s="189"/>
      <c r="AT945" s="196"/>
      <c r="AU945" s="191"/>
      <c r="AV945" s="190"/>
      <c r="AW945" s="189"/>
      <c r="AX945" s="190"/>
      <c r="AY945" s="189"/>
      <c r="AZ945" s="192"/>
      <c r="BA945" s="192"/>
      <c r="BB945" s="190"/>
      <c r="BC945" s="197"/>
      <c r="BD945" s="197"/>
      <c r="BE945" s="190"/>
      <c r="BF945" s="192"/>
      <c r="BG945" s="192"/>
      <c r="BH945" s="10"/>
      <c r="BI945" s="10"/>
      <c r="BJ945" s="10"/>
      <c r="BK945" s="10"/>
      <c r="BL945" s="10"/>
      <c r="BM945" s="10"/>
      <c r="BN945" s="12"/>
      <c r="BO945" s="12"/>
    </row>
    <row r="946" spans="1:67" ht="13.5" customHeight="1" x14ac:dyDescent="0.35">
      <c r="A946" s="181"/>
      <c r="B946" s="194"/>
      <c r="C946" s="12"/>
      <c r="D946" s="12"/>
      <c r="E946" s="12"/>
      <c r="F946" s="12"/>
      <c r="G946" s="12"/>
      <c r="H946" s="131"/>
      <c r="I946" s="12"/>
      <c r="J946" s="12"/>
      <c r="K946" s="12"/>
      <c r="L946" s="12"/>
      <c r="M946" s="12"/>
      <c r="N946" s="54"/>
      <c r="O946" s="12"/>
      <c r="P946" s="12"/>
      <c r="Q946" s="12"/>
      <c r="R946" s="183"/>
      <c r="S946" s="183"/>
      <c r="T946" s="183"/>
      <c r="U946" s="183"/>
      <c r="V946" s="181"/>
      <c r="W946" s="184"/>
      <c r="X946" s="184"/>
      <c r="Y946" s="185"/>
      <c r="Z946" s="185"/>
      <c r="AA946" s="185"/>
      <c r="AB946" s="181"/>
      <c r="AC946" s="12"/>
      <c r="AD946" s="12"/>
      <c r="AE946" s="12"/>
      <c r="AF946" s="185"/>
      <c r="AG946" s="12"/>
      <c r="AH946" s="195"/>
      <c r="AI946" s="186"/>
      <c r="AJ946" s="187"/>
      <c r="AK946" s="187"/>
      <c r="AL946" s="188"/>
      <c r="AM946" s="188"/>
      <c r="AN946" s="188"/>
      <c r="AO946" s="188"/>
      <c r="AP946" s="188"/>
      <c r="AQ946" s="188"/>
      <c r="AR946" s="137"/>
      <c r="AS946" s="189"/>
      <c r="AT946" s="196"/>
      <c r="AU946" s="191"/>
      <c r="AV946" s="190"/>
      <c r="AW946" s="189"/>
      <c r="AX946" s="190"/>
      <c r="AY946" s="189"/>
      <c r="AZ946" s="192"/>
      <c r="BA946" s="192"/>
      <c r="BB946" s="190"/>
      <c r="BC946" s="197"/>
      <c r="BD946" s="197"/>
      <c r="BE946" s="190"/>
      <c r="BF946" s="192"/>
      <c r="BG946" s="192"/>
      <c r="BH946" s="10"/>
      <c r="BI946" s="10"/>
      <c r="BJ946" s="10"/>
      <c r="BK946" s="10"/>
      <c r="BL946" s="10"/>
      <c r="BM946" s="10"/>
      <c r="BN946" s="12"/>
      <c r="BO946" s="12"/>
    </row>
    <row r="947" spans="1:67" ht="13.5" customHeight="1" x14ac:dyDescent="0.35">
      <c r="A947" s="181"/>
      <c r="B947" s="194"/>
      <c r="C947" s="12"/>
      <c r="D947" s="12"/>
      <c r="E947" s="12"/>
      <c r="F947" s="12"/>
      <c r="G947" s="12"/>
      <c r="H947" s="131"/>
      <c r="I947" s="12"/>
      <c r="J947" s="12"/>
      <c r="K947" s="12"/>
      <c r="L947" s="12"/>
      <c r="M947" s="12"/>
      <c r="N947" s="54"/>
      <c r="O947" s="12"/>
      <c r="P947" s="12"/>
      <c r="Q947" s="12"/>
      <c r="R947" s="183"/>
      <c r="S947" s="183"/>
      <c r="T947" s="183"/>
      <c r="U947" s="183"/>
      <c r="V947" s="181"/>
      <c r="W947" s="184"/>
      <c r="X947" s="184"/>
      <c r="Y947" s="185"/>
      <c r="Z947" s="185"/>
      <c r="AA947" s="185"/>
      <c r="AB947" s="181"/>
      <c r="AC947" s="12"/>
      <c r="AD947" s="12"/>
      <c r="AE947" s="12"/>
      <c r="AF947" s="185"/>
      <c r="AG947" s="12"/>
      <c r="AH947" s="195"/>
      <c r="AI947" s="186"/>
      <c r="AJ947" s="187"/>
      <c r="AK947" s="187"/>
      <c r="AL947" s="188"/>
      <c r="AM947" s="188"/>
      <c r="AN947" s="188"/>
      <c r="AO947" s="188"/>
      <c r="AP947" s="188"/>
      <c r="AQ947" s="188"/>
      <c r="AR947" s="137"/>
      <c r="AS947" s="189"/>
      <c r="AT947" s="196"/>
      <c r="AU947" s="191"/>
      <c r="AV947" s="190"/>
      <c r="AW947" s="189"/>
      <c r="AX947" s="190"/>
      <c r="AY947" s="189"/>
      <c r="AZ947" s="192"/>
      <c r="BA947" s="192"/>
      <c r="BB947" s="190"/>
      <c r="BC947" s="197"/>
      <c r="BD947" s="197"/>
      <c r="BE947" s="190"/>
      <c r="BF947" s="192"/>
      <c r="BG947" s="192"/>
      <c r="BH947" s="10"/>
      <c r="BI947" s="10"/>
      <c r="BJ947" s="10"/>
      <c r="BK947" s="10"/>
      <c r="BL947" s="10"/>
      <c r="BM947" s="10"/>
      <c r="BN947" s="12"/>
      <c r="BO947" s="12"/>
    </row>
    <row r="948" spans="1:67" ht="13.5" customHeight="1" x14ac:dyDescent="0.35">
      <c r="A948" s="181"/>
      <c r="B948" s="194"/>
      <c r="C948" s="12"/>
      <c r="D948" s="12"/>
      <c r="E948" s="12"/>
      <c r="F948" s="12"/>
      <c r="G948" s="12"/>
      <c r="H948" s="131"/>
      <c r="I948" s="12"/>
      <c r="J948" s="12"/>
      <c r="K948" s="12"/>
      <c r="L948" s="12"/>
      <c r="M948" s="12"/>
      <c r="N948" s="54"/>
      <c r="O948" s="12"/>
      <c r="P948" s="12"/>
      <c r="Q948" s="12"/>
      <c r="R948" s="183"/>
      <c r="S948" s="183"/>
      <c r="T948" s="183"/>
      <c r="U948" s="183"/>
      <c r="V948" s="181"/>
      <c r="W948" s="184"/>
      <c r="X948" s="184"/>
      <c r="Y948" s="185"/>
      <c r="Z948" s="185"/>
      <c r="AA948" s="185"/>
      <c r="AB948" s="181"/>
      <c r="AC948" s="12"/>
      <c r="AD948" s="12"/>
      <c r="AE948" s="12"/>
      <c r="AF948" s="185"/>
      <c r="AG948" s="12"/>
      <c r="AH948" s="195"/>
      <c r="AI948" s="186"/>
      <c r="AJ948" s="187"/>
      <c r="AK948" s="187"/>
      <c r="AL948" s="188"/>
      <c r="AM948" s="188"/>
      <c r="AN948" s="188"/>
      <c r="AO948" s="188"/>
      <c r="AP948" s="188"/>
      <c r="AQ948" s="188"/>
      <c r="AR948" s="137"/>
      <c r="AS948" s="189"/>
      <c r="AT948" s="196"/>
      <c r="AU948" s="191"/>
      <c r="AV948" s="190"/>
      <c r="AW948" s="189"/>
      <c r="AX948" s="190"/>
      <c r="AY948" s="189"/>
      <c r="AZ948" s="192"/>
      <c r="BA948" s="192"/>
      <c r="BB948" s="190"/>
      <c r="BC948" s="197"/>
      <c r="BD948" s="197"/>
      <c r="BE948" s="190"/>
      <c r="BF948" s="192"/>
      <c r="BG948" s="192"/>
      <c r="BH948" s="10"/>
      <c r="BI948" s="10"/>
      <c r="BJ948" s="10"/>
      <c r="BK948" s="10"/>
      <c r="BL948" s="10"/>
      <c r="BM948" s="10"/>
      <c r="BN948" s="12"/>
      <c r="BO948" s="12"/>
    </row>
    <row r="949" spans="1:67" ht="13.5" customHeight="1" x14ac:dyDescent="0.35">
      <c r="A949" s="181"/>
      <c r="B949" s="194"/>
      <c r="C949" s="12"/>
      <c r="D949" s="12"/>
      <c r="E949" s="12"/>
      <c r="F949" s="12"/>
      <c r="G949" s="12"/>
      <c r="H949" s="131"/>
      <c r="I949" s="12"/>
      <c r="J949" s="12"/>
      <c r="K949" s="12"/>
      <c r="L949" s="12"/>
      <c r="M949" s="12"/>
      <c r="N949" s="54"/>
      <c r="O949" s="12"/>
      <c r="P949" s="12"/>
      <c r="Q949" s="12"/>
      <c r="R949" s="183"/>
      <c r="S949" s="183"/>
      <c r="T949" s="183"/>
      <c r="U949" s="183"/>
      <c r="V949" s="181"/>
      <c r="W949" s="184"/>
      <c r="X949" s="184"/>
      <c r="Y949" s="185"/>
      <c r="Z949" s="185"/>
      <c r="AA949" s="185"/>
      <c r="AB949" s="181"/>
      <c r="AC949" s="12"/>
      <c r="AD949" s="12"/>
      <c r="AE949" s="12"/>
      <c r="AF949" s="185"/>
      <c r="AG949" s="12"/>
      <c r="AH949" s="195"/>
      <c r="AI949" s="186"/>
      <c r="AJ949" s="187"/>
      <c r="AK949" s="187"/>
      <c r="AL949" s="188"/>
      <c r="AM949" s="188"/>
      <c r="AN949" s="188"/>
      <c r="AO949" s="188"/>
      <c r="AP949" s="188"/>
      <c r="AQ949" s="188"/>
      <c r="AR949" s="137"/>
      <c r="AS949" s="189"/>
      <c r="AT949" s="196"/>
      <c r="AU949" s="191"/>
      <c r="AV949" s="190"/>
      <c r="AW949" s="189"/>
      <c r="AX949" s="190"/>
      <c r="AY949" s="189"/>
      <c r="AZ949" s="192"/>
      <c r="BA949" s="192"/>
      <c r="BB949" s="190"/>
      <c r="BC949" s="197"/>
      <c r="BD949" s="197"/>
      <c r="BE949" s="190"/>
      <c r="BF949" s="192"/>
      <c r="BG949" s="192"/>
      <c r="BH949" s="10"/>
      <c r="BI949" s="10"/>
      <c r="BJ949" s="10"/>
      <c r="BK949" s="10"/>
      <c r="BL949" s="10"/>
      <c r="BM949" s="10"/>
      <c r="BN949" s="12"/>
      <c r="BO949" s="12"/>
    </row>
    <row r="950" spans="1:67" ht="13.5" customHeight="1" x14ac:dyDescent="0.35">
      <c r="A950" s="181"/>
      <c r="B950" s="194"/>
      <c r="C950" s="12"/>
      <c r="D950" s="12"/>
      <c r="E950" s="12"/>
      <c r="F950" s="12"/>
      <c r="G950" s="12"/>
      <c r="H950" s="131"/>
      <c r="I950" s="12"/>
      <c r="J950" s="12"/>
      <c r="K950" s="12"/>
      <c r="L950" s="12"/>
      <c r="M950" s="12"/>
      <c r="N950" s="54"/>
      <c r="O950" s="12"/>
      <c r="P950" s="12"/>
      <c r="Q950" s="12"/>
      <c r="R950" s="183"/>
      <c r="S950" s="183"/>
      <c r="T950" s="183"/>
      <c r="U950" s="183"/>
      <c r="V950" s="181"/>
      <c r="W950" s="184"/>
      <c r="X950" s="184"/>
      <c r="Y950" s="185"/>
      <c r="Z950" s="185"/>
      <c r="AA950" s="185"/>
      <c r="AB950" s="181"/>
      <c r="AC950" s="12"/>
      <c r="AD950" s="12"/>
      <c r="AE950" s="12"/>
      <c r="AF950" s="185"/>
      <c r="AG950" s="12"/>
      <c r="AH950" s="195"/>
      <c r="AI950" s="186"/>
      <c r="AJ950" s="187"/>
      <c r="AK950" s="187"/>
      <c r="AL950" s="188"/>
      <c r="AM950" s="188"/>
      <c r="AN950" s="188"/>
      <c r="AO950" s="188"/>
      <c r="AP950" s="188"/>
      <c r="AQ950" s="188"/>
      <c r="AR950" s="137"/>
      <c r="AS950" s="189"/>
      <c r="AT950" s="196"/>
      <c r="AU950" s="191"/>
      <c r="AV950" s="190"/>
      <c r="AW950" s="189"/>
      <c r="AX950" s="190"/>
      <c r="AY950" s="189"/>
      <c r="AZ950" s="192"/>
      <c r="BA950" s="192"/>
      <c r="BB950" s="190"/>
      <c r="BC950" s="197"/>
      <c r="BD950" s="197"/>
      <c r="BE950" s="190"/>
      <c r="BF950" s="192"/>
      <c r="BG950" s="192"/>
      <c r="BH950" s="10"/>
      <c r="BI950" s="10"/>
      <c r="BJ950" s="10"/>
      <c r="BK950" s="10"/>
      <c r="BL950" s="10"/>
      <c r="BM950" s="10"/>
      <c r="BN950" s="12"/>
      <c r="BO950" s="12"/>
    </row>
    <row r="951" spans="1:67" ht="13.5" customHeight="1" x14ac:dyDescent="0.35">
      <c r="A951" s="181"/>
      <c r="B951" s="194"/>
      <c r="C951" s="12"/>
      <c r="D951" s="12"/>
      <c r="E951" s="12"/>
      <c r="F951" s="12"/>
      <c r="G951" s="12"/>
      <c r="H951" s="131"/>
      <c r="I951" s="12"/>
      <c r="J951" s="12"/>
      <c r="K951" s="12"/>
      <c r="L951" s="12"/>
      <c r="M951" s="12"/>
      <c r="N951" s="54"/>
      <c r="O951" s="12"/>
      <c r="P951" s="12"/>
      <c r="Q951" s="12"/>
      <c r="R951" s="183"/>
      <c r="S951" s="183"/>
      <c r="T951" s="183"/>
      <c r="U951" s="183"/>
      <c r="V951" s="181"/>
      <c r="W951" s="184"/>
      <c r="X951" s="184"/>
      <c r="Y951" s="185"/>
      <c r="Z951" s="185"/>
      <c r="AA951" s="185"/>
      <c r="AB951" s="181"/>
      <c r="AC951" s="12"/>
      <c r="AD951" s="12"/>
      <c r="AE951" s="12"/>
      <c r="AF951" s="185"/>
      <c r="AG951" s="12"/>
      <c r="AH951" s="195"/>
      <c r="AI951" s="186"/>
      <c r="AJ951" s="187"/>
      <c r="AK951" s="187"/>
      <c r="AL951" s="188"/>
      <c r="AM951" s="188"/>
      <c r="AN951" s="188"/>
      <c r="AO951" s="188"/>
      <c r="AP951" s="188"/>
      <c r="AQ951" s="188"/>
      <c r="AR951" s="137"/>
      <c r="AS951" s="189"/>
      <c r="AT951" s="196"/>
      <c r="AU951" s="191"/>
      <c r="AV951" s="190"/>
      <c r="AW951" s="189"/>
      <c r="AX951" s="190"/>
      <c r="AY951" s="189"/>
      <c r="AZ951" s="192"/>
      <c r="BA951" s="192"/>
      <c r="BB951" s="190"/>
      <c r="BC951" s="197"/>
      <c r="BD951" s="197"/>
      <c r="BE951" s="190"/>
      <c r="BF951" s="192"/>
      <c r="BG951" s="192"/>
      <c r="BH951" s="10"/>
      <c r="BI951" s="10"/>
      <c r="BJ951" s="10"/>
      <c r="BK951" s="10"/>
      <c r="BL951" s="10"/>
      <c r="BM951" s="10"/>
      <c r="BN951" s="12"/>
      <c r="BO951" s="12"/>
    </row>
    <row r="952" spans="1:67" ht="13.5" customHeight="1" x14ac:dyDescent="0.35">
      <c r="A952" s="181"/>
      <c r="B952" s="194"/>
      <c r="C952" s="12"/>
      <c r="D952" s="12"/>
      <c r="E952" s="12"/>
      <c r="F952" s="12"/>
      <c r="G952" s="12"/>
      <c r="H952" s="131"/>
      <c r="I952" s="12"/>
      <c r="J952" s="12"/>
      <c r="K952" s="12"/>
      <c r="L952" s="12"/>
      <c r="M952" s="12"/>
      <c r="N952" s="54"/>
      <c r="O952" s="12"/>
      <c r="P952" s="12"/>
      <c r="Q952" s="12"/>
      <c r="R952" s="183"/>
      <c r="S952" s="183"/>
      <c r="T952" s="183"/>
      <c r="U952" s="183"/>
      <c r="V952" s="181"/>
      <c r="W952" s="184"/>
      <c r="X952" s="184"/>
      <c r="Y952" s="185"/>
      <c r="Z952" s="185"/>
      <c r="AA952" s="185"/>
      <c r="AB952" s="181"/>
      <c r="AC952" s="12"/>
      <c r="AD952" s="12"/>
      <c r="AE952" s="12"/>
      <c r="AF952" s="185"/>
      <c r="AG952" s="12"/>
      <c r="AH952" s="195"/>
      <c r="AI952" s="186"/>
      <c r="AJ952" s="187"/>
      <c r="AK952" s="187"/>
      <c r="AL952" s="188"/>
      <c r="AM952" s="188"/>
      <c r="AN952" s="188"/>
      <c r="AO952" s="188"/>
      <c r="AP952" s="188"/>
      <c r="AQ952" s="188"/>
      <c r="AR952" s="137"/>
      <c r="AS952" s="189"/>
      <c r="AT952" s="196"/>
      <c r="AU952" s="191"/>
      <c r="AV952" s="190"/>
      <c r="AW952" s="189"/>
      <c r="AX952" s="190"/>
      <c r="AY952" s="189"/>
      <c r="AZ952" s="192"/>
      <c r="BA952" s="192"/>
      <c r="BB952" s="190"/>
      <c r="BC952" s="197"/>
      <c r="BD952" s="197"/>
      <c r="BE952" s="190"/>
      <c r="BF952" s="192"/>
      <c r="BG952" s="192"/>
      <c r="BH952" s="10"/>
      <c r="BI952" s="10"/>
      <c r="BJ952" s="10"/>
      <c r="BK952" s="10"/>
      <c r="BL952" s="10"/>
      <c r="BM952" s="10"/>
      <c r="BN952" s="12"/>
      <c r="BO952" s="12"/>
    </row>
    <row r="953" spans="1:67" ht="13.5" customHeight="1" x14ac:dyDescent="0.35">
      <c r="A953" s="181"/>
      <c r="B953" s="194"/>
      <c r="C953" s="12"/>
      <c r="D953" s="12"/>
      <c r="E953" s="12"/>
      <c r="F953" s="12"/>
      <c r="G953" s="12"/>
      <c r="H953" s="131"/>
      <c r="I953" s="12"/>
      <c r="J953" s="12"/>
      <c r="K953" s="12"/>
      <c r="L953" s="12"/>
      <c r="M953" s="12"/>
      <c r="N953" s="54"/>
      <c r="O953" s="12"/>
      <c r="P953" s="12"/>
      <c r="Q953" s="12"/>
      <c r="R953" s="183"/>
      <c r="S953" s="183"/>
      <c r="T953" s="183"/>
      <c r="U953" s="183"/>
      <c r="V953" s="181"/>
      <c r="W953" s="184"/>
      <c r="X953" s="184"/>
      <c r="Y953" s="185"/>
      <c r="Z953" s="185"/>
      <c r="AA953" s="185"/>
      <c r="AB953" s="181"/>
      <c r="AC953" s="12"/>
      <c r="AD953" s="12"/>
      <c r="AE953" s="12"/>
      <c r="AF953" s="185"/>
      <c r="AG953" s="12"/>
      <c r="AH953" s="195"/>
      <c r="AI953" s="186"/>
      <c r="AJ953" s="187"/>
      <c r="AK953" s="187"/>
      <c r="AL953" s="188"/>
      <c r="AM953" s="188"/>
      <c r="AN953" s="188"/>
      <c r="AO953" s="188"/>
      <c r="AP953" s="188"/>
      <c r="AQ953" s="188"/>
      <c r="AR953" s="137"/>
      <c r="AS953" s="189"/>
      <c r="AT953" s="196"/>
      <c r="AU953" s="191"/>
      <c r="AV953" s="190"/>
      <c r="AW953" s="189"/>
      <c r="AX953" s="190"/>
      <c r="AY953" s="189"/>
      <c r="AZ953" s="192"/>
      <c r="BA953" s="192"/>
      <c r="BB953" s="190"/>
      <c r="BC953" s="197"/>
      <c r="BD953" s="197"/>
      <c r="BE953" s="190"/>
      <c r="BF953" s="192"/>
      <c r="BG953" s="192"/>
      <c r="BH953" s="10"/>
      <c r="BI953" s="10"/>
      <c r="BJ953" s="10"/>
      <c r="BK953" s="10"/>
      <c r="BL953" s="10"/>
      <c r="BM953" s="10"/>
      <c r="BN953" s="12"/>
      <c r="BO953" s="12"/>
    </row>
    <row r="954" spans="1:67" ht="13.5" customHeight="1" x14ac:dyDescent="0.35">
      <c r="A954" s="181"/>
      <c r="B954" s="194"/>
      <c r="C954" s="12"/>
      <c r="D954" s="12"/>
      <c r="E954" s="12"/>
      <c r="F954" s="12"/>
      <c r="G954" s="12"/>
      <c r="H954" s="131"/>
      <c r="I954" s="12"/>
      <c r="J954" s="12"/>
      <c r="K954" s="12"/>
      <c r="L954" s="12"/>
      <c r="M954" s="12"/>
      <c r="N954" s="54"/>
      <c r="O954" s="12"/>
      <c r="P954" s="12"/>
      <c r="Q954" s="12"/>
      <c r="R954" s="183"/>
      <c r="S954" s="183"/>
      <c r="T954" s="183"/>
      <c r="U954" s="183"/>
      <c r="V954" s="181"/>
      <c r="W954" s="184"/>
      <c r="X954" s="184"/>
      <c r="Y954" s="185"/>
      <c r="Z954" s="185"/>
      <c r="AA954" s="185"/>
      <c r="AB954" s="181"/>
      <c r="AC954" s="12"/>
      <c r="AD954" s="12"/>
      <c r="AE954" s="12"/>
      <c r="AF954" s="185"/>
      <c r="AG954" s="12"/>
      <c r="AH954" s="195"/>
      <c r="AI954" s="186"/>
      <c r="AJ954" s="187"/>
      <c r="AK954" s="187"/>
      <c r="AL954" s="188"/>
      <c r="AM954" s="188"/>
      <c r="AN954" s="188"/>
      <c r="AO954" s="188"/>
      <c r="AP954" s="188"/>
      <c r="AQ954" s="188"/>
      <c r="AR954" s="137"/>
      <c r="AS954" s="189"/>
      <c r="AT954" s="196"/>
      <c r="AU954" s="191"/>
      <c r="AV954" s="190"/>
      <c r="AW954" s="189"/>
      <c r="AX954" s="190"/>
      <c r="AY954" s="189"/>
      <c r="AZ954" s="192"/>
      <c r="BA954" s="192"/>
      <c r="BB954" s="190"/>
      <c r="BC954" s="197"/>
      <c r="BD954" s="197"/>
      <c r="BE954" s="190"/>
      <c r="BF954" s="192"/>
      <c r="BG954" s="192"/>
      <c r="BH954" s="10"/>
      <c r="BI954" s="10"/>
      <c r="BJ954" s="10"/>
      <c r="BK954" s="10"/>
      <c r="BL954" s="10"/>
      <c r="BM954" s="10"/>
      <c r="BN954" s="12"/>
      <c r="BO954" s="12"/>
    </row>
    <row r="955" spans="1:67" ht="13.5" customHeight="1" x14ac:dyDescent="0.35">
      <c r="A955" s="181"/>
      <c r="B955" s="194"/>
      <c r="C955" s="12"/>
      <c r="D955" s="12"/>
      <c r="E955" s="12"/>
      <c r="F955" s="12"/>
      <c r="G955" s="12"/>
      <c r="H955" s="131"/>
      <c r="I955" s="12"/>
      <c r="J955" s="12"/>
      <c r="K955" s="12"/>
      <c r="L955" s="12"/>
      <c r="M955" s="12"/>
      <c r="N955" s="54"/>
      <c r="O955" s="12"/>
      <c r="P955" s="12"/>
      <c r="Q955" s="12"/>
      <c r="R955" s="183"/>
      <c r="S955" s="183"/>
      <c r="T955" s="183"/>
      <c r="U955" s="183"/>
      <c r="V955" s="181"/>
      <c r="W955" s="184"/>
      <c r="X955" s="184"/>
      <c r="Y955" s="185"/>
      <c r="Z955" s="185"/>
      <c r="AA955" s="185"/>
      <c r="AB955" s="181"/>
      <c r="AC955" s="12"/>
      <c r="AD955" s="12"/>
      <c r="AE955" s="12"/>
      <c r="AF955" s="185"/>
      <c r="AG955" s="12"/>
      <c r="AH955" s="195"/>
      <c r="AI955" s="186"/>
      <c r="AJ955" s="187"/>
      <c r="AK955" s="187"/>
      <c r="AL955" s="188"/>
      <c r="AM955" s="188"/>
      <c r="AN955" s="188"/>
      <c r="AO955" s="188"/>
      <c r="AP955" s="188"/>
      <c r="AQ955" s="188"/>
      <c r="AR955" s="137"/>
      <c r="AS955" s="189"/>
      <c r="AT955" s="196"/>
      <c r="AU955" s="191"/>
      <c r="AV955" s="190"/>
      <c r="AW955" s="189"/>
      <c r="AX955" s="190"/>
      <c r="AY955" s="189"/>
      <c r="AZ955" s="192"/>
      <c r="BA955" s="192"/>
      <c r="BB955" s="190"/>
      <c r="BC955" s="197"/>
      <c r="BD955" s="197"/>
      <c r="BE955" s="190"/>
      <c r="BF955" s="192"/>
      <c r="BG955" s="192"/>
      <c r="BH955" s="10"/>
      <c r="BI955" s="10"/>
      <c r="BJ955" s="10"/>
      <c r="BK955" s="10"/>
      <c r="BL955" s="10"/>
      <c r="BM955" s="10"/>
      <c r="BN955" s="12"/>
      <c r="BO955" s="12"/>
    </row>
    <row r="956" spans="1:67" ht="13.5" customHeight="1" x14ac:dyDescent="0.35">
      <c r="A956" s="181"/>
      <c r="B956" s="194"/>
      <c r="C956" s="12"/>
      <c r="D956" s="12"/>
      <c r="E956" s="12"/>
      <c r="F956" s="12"/>
      <c r="G956" s="12"/>
      <c r="H956" s="131"/>
      <c r="I956" s="12"/>
      <c r="J956" s="12"/>
      <c r="K956" s="12"/>
      <c r="L956" s="12"/>
      <c r="M956" s="12"/>
      <c r="N956" s="54"/>
      <c r="O956" s="12"/>
      <c r="P956" s="12"/>
      <c r="Q956" s="12"/>
      <c r="R956" s="183"/>
      <c r="S956" s="183"/>
      <c r="T956" s="183"/>
      <c r="U956" s="183"/>
      <c r="V956" s="181"/>
      <c r="W956" s="184"/>
      <c r="X956" s="184"/>
      <c r="Y956" s="185"/>
      <c r="Z956" s="185"/>
      <c r="AA956" s="185"/>
      <c r="AB956" s="181"/>
      <c r="AC956" s="12"/>
      <c r="AD956" s="12"/>
      <c r="AE956" s="12"/>
      <c r="AF956" s="185"/>
      <c r="AG956" s="12"/>
      <c r="AH956" s="195"/>
      <c r="AI956" s="186"/>
      <c r="AJ956" s="187"/>
      <c r="AK956" s="187"/>
      <c r="AL956" s="188"/>
      <c r="AM956" s="188"/>
      <c r="AN956" s="188"/>
      <c r="AO956" s="188"/>
      <c r="AP956" s="188"/>
      <c r="AQ956" s="188"/>
      <c r="AR956" s="137"/>
      <c r="AS956" s="189"/>
      <c r="AT956" s="196"/>
      <c r="AU956" s="191"/>
      <c r="AV956" s="190"/>
      <c r="AW956" s="189"/>
      <c r="AX956" s="190"/>
      <c r="AY956" s="189"/>
      <c r="AZ956" s="192"/>
      <c r="BA956" s="192"/>
      <c r="BB956" s="190"/>
      <c r="BC956" s="197"/>
      <c r="BD956" s="197"/>
      <c r="BE956" s="190"/>
      <c r="BF956" s="192"/>
      <c r="BG956" s="192"/>
      <c r="BH956" s="10"/>
      <c r="BI956" s="10"/>
      <c r="BJ956" s="10"/>
      <c r="BK956" s="10"/>
      <c r="BL956" s="10"/>
      <c r="BM956" s="10"/>
      <c r="BN956" s="12"/>
      <c r="BO956" s="12"/>
    </row>
    <row r="957" spans="1:67" ht="13.5" customHeight="1" x14ac:dyDescent="0.35">
      <c r="A957" s="181"/>
      <c r="B957" s="194"/>
      <c r="C957" s="12"/>
      <c r="D957" s="12"/>
      <c r="E957" s="12"/>
      <c r="F957" s="12"/>
      <c r="G957" s="12"/>
      <c r="H957" s="131"/>
      <c r="I957" s="12"/>
      <c r="J957" s="12"/>
      <c r="K957" s="12"/>
      <c r="L957" s="12"/>
      <c r="M957" s="12"/>
      <c r="N957" s="54"/>
      <c r="O957" s="12"/>
      <c r="P957" s="12"/>
      <c r="Q957" s="12"/>
      <c r="R957" s="183"/>
      <c r="S957" s="183"/>
      <c r="T957" s="183"/>
      <c r="U957" s="183"/>
      <c r="V957" s="181"/>
      <c r="W957" s="184"/>
      <c r="X957" s="184"/>
      <c r="Y957" s="185"/>
      <c r="Z957" s="185"/>
      <c r="AA957" s="185"/>
      <c r="AB957" s="181"/>
      <c r="AC957" s="12"/>
      <c r="AD957" s="12"/>
      <c r="AE957" s="12"/>
      <c r="AF957" s="185"/>
      <c r="AG957" s="12"/>
      <c r="AH957" s="195"/>
      <c r="AI957" s="186"/>
      <c r="AJ957" s="187"/>
      <c r="AK957" s="187"/>
      <c r="AL957" s="188"/>
      <c r="AM957" s="188"/>
      <c r="AN957" s="188"/>
      <c r="AO957" s="188"/>
      <c r="AP957" s="188"/>
      <c r="AQ957" s="188"/>
      <c r="AR957" s="137"/>
      <c r="AS957" s="189"/>
      <c r="AT957" s="196"/>
      <c r="AU957" s="191"/>
      <c r="AV957" s="190"/>
      <c r="AW957" s="189"/>
      <c r="AX957" s="190"/>
      <c r="AY957" s="189"/>
      <c r="AZ957" s="192"/>
      <c r="BA957" s="192"/>
      <c r="BB957" s="190"/>
      <c r="BC957" s="197"/>
      <c r="BD957" s="197"/>
      <c r="BE957" s="190"/>
      <c r="BF957" s="192"/>
      <c r="BG957" s="192"/>
      <c r="BH957" s="10"/>
      <c r="BI957" s="10"/>
      <c r="BJ957" s="10"/>
      <c r="BK957" s="10"/>
      <c r="BL957" s="10"/>
      <c r="BM957" s="10"/>
      <c r="BN957" s="12"/>
      <c r="BO957" s="12"/>
    </row>
    <row r="958" spans="1:67" ht="13.5" customHeight="1" x14ac:dyDescent="0.35">
      <c r="A958" s="181"/>
      <c r="B958" s="194"/>
      <c r="C958" s="12"/>
      <c r="D958" s="12"/>
      <c r="E958" s="12"/>
      <c r="F958" s="12"/>
      <c r="G958" s="12"/>
      <c r="H958" s="131"/>
      <c r="I958" s="12"/>
      <c r="J958" s="12"/>
      <c r="K958" s="12"/>
      <c r="L958" s="12"/>
      <c r="M958" s="12"/>
      <c r="N958" s="54"/>
      <c r="O958" s="12"/>
      <c r="P958" s="12"/>
      <c r="Q958" s="12"/>
      <c r="R958" s="183"/>
      <c r="S958" s="183"/>
      <c r="T958" s="183"/>
      <c r="U958" s="183"/>
      <c r="V958" s="181"/>
      <c r="W958" s="184"/>
      <c r="X958" s="184"/>
      <c r="Y958" s="185"/>
      <c r="Z958" s="185"/>
      <c r="AA958" s="185"/>
      <c r="AB958" s="181"/>
      <c r="AC958" s="12"/>
      <c r="AD958" s="12"/>
      <c r="AE958" s="12"/>
      <c r="AF958" s="185"/>
      <c r="AG958" s="12"/>
      <c r="AH958" s="195"/>
      <c r="AI958" s="186"/>
      <c r="AJ958" s="187"/>
      <c r="AK958" s="187"/>
      <c r="AL958" s="188"/>
      <c r="AM958" s="188"/>
      <c r="AN958" s="188"/>
      <c r="AO958" s="188"/>
      <c r="AP958" s="188"/>
      <c r="AQ958" s="188"/>
      <c r="AR958" s="137"/>
      <c r="AS958" s="189"/>
      <c r="AT958" s="196"/>
      <c r="AU958" s="191"/>
      <c r="AV958" s="190"/>
      <c r="AW958" s="189"/>
      <c r="AX958" s="190"/>
      <c r="AY958" s="189"/>
      <c r="AZ958" s="192"/>
      <c r="BA958" s="192"/>
      <c r="BB958" s="190"/>
      <c r="BC958" s="197"/>
      <c r="BD958" s="197"/>
      <c r="BE958" s="190"/>
      <c r="BF958" s="192"/>
      <c r="BG958" s="192"/>
      <c r="BH958" s="10"/>
      <c r="BI958" s="10"/>
      <c r="BJ958" s="10"/>
      <c r="BK958" s="10"/>
      <c r="BL958" s="10"/>
      <c r="BM958" s="10"/>
      <c r="BN958" s="12"/>
      <c r="BO958" s="12"/>
    </row>
    <row r="959" spans="1:67" ht="13.5" customHeight="1" x14ac:dyDescent="0.35">
      <c r="A959" s="181"/>
      <c r="B959" s="194"/>
      <c r="C959" s="12"/>
      <c r="D959" s="12"/>
      <c r="E959" s="12"/>
      <c r="F959" s="12"/>
      <c r="G959" s="12"/>
      <c r="H959" s="131"/>
      <c r="I959" s="12"/>
      <c r="J959" s="12"/>
      <c r="K959" s="12"/>
      <c r="L959" s="12"/>
      <c r="M959" s="12"/>
      <c r="N959" s="54"/>
      <c r="O959" s="12"/>
      <c r="P959" s="12"/>
      <c r="Q959" s="12"/>
      <c r="R959" s="183"/>
      <c r="S959" s="183"/>
      <c r="T959" s="183"/>
      <c r="U959" s="183"/>
      <c r="V959" s="181"/>
      <c r="W959" s="184"/>
      <c r="X959" s="184"/>
      <c r="Y959" s="185"/>
      <c r="Z959" s="185"/>
      <c r="AA959" s="185"/>
      <c r="AB959" s="181"/>
      <c r="AC959" s="12"/>
      <c r="AD959" s="12"/>
      <c r="AE959" s="12"/>
      <c r="AF959" s="185"/>
      <c r="AG959" s="12"/>
      <c r="AH959" s="195"/>
      <c r="AI959" s="186"/>
      <c r="AJ959" s="187"/>
      <c r="AK959" s="187"/>
      <c r="AL959" s="188"/>
      <c r="AM959" s="188"/>
      <c r="AN959" s="188"/>
      <c r="AO959" s="188"/>
      <c r="AP959" s="188"/>
      <c r="AQ959" s="188"/>
      <c r="AR959" s="137"/>
      <c r="AS959" s="189"/>
      <c r="AT959" s="196"/>
      <c r="AU959" s="191"/>
      <c r="AV959" s="190"/>
      <c r="AW959" s="189"/>
      <c r="AX959" s="190"/>
      <c r="AY959" s="189"/>
      <c r="AZ959" s="192"/>
      <c r="BA959" s="192"/>
      <c r="BB959" s="190"/>
      <c r="BC959" s="197"/>
      <c r="BD959" s="197"/>
      <c r="BE959" s="190"/>
      <c r="BF959" s="192"/>
      <c r="BG959" s="192"/>
      <c r="BH959" s="10"/>
      <c r="BI959" s="10"/>
      <c r="BJ959" s="10"/>
      <c r="BK959" s="10"/>
      <c r="BL959" s="10"/>
      <c r="BM959" s="10"/>
      <c r="BN959" s="12"/>
      <c r="BO959" s="12"/>
    </row>
    <row r="960" spans="1:67" ht="13.5" customHeight="1" x14ac:dyDescent="0.35">
      <c r="A960" s="181"/>
      <c r="B960" s="194"/>
      <c r="C960" s="12"/>
      <c r="D960" s="12"/>
      <c r="E960" s="12"/>
      <c r="F960" s="12"/>
      <c r="G960" s="12"/>
      <c r="H960" s="131"/>
      <c r="I960" s="12"/>
      <c r="J960" s="12"/>
      <c r="K960" s="12"/>
      <c r="L960" s="12"/>
      <c r="M960" s="12"/>
      <c r="N960" s="54"/>
      <c r="O960" s="12"/>
      <c r="P960" s="12"/>
      <c r="Q960" s="12"/>
      <c r="R960" s="183"/>
      <c r="S960" s="183"/>
      <c r="T960" s="183"/>
      <c r="U960" s="183"/>
      <c r="V960" s="181"/>
      <c r="W960" s="184"/>
      <c r="X960" s="184"/>
      <c r="Y960" s="185"/>
      <c r="Z960" s="185"/>
      <c r="AA960" s="185"/>
      <c r="AB960" s="181"/>
      <c r="AC960" s="12"/>
      <c r="AD960" s="12"/>
      <c r="AE960" s="12"/>
      <c r="AF960" s="185"/>
      <c r="AG960" s="12"/>
      <c r="AH960" s="195"/>
      <c r="AI960" s="186"/>
      <c r="AJ960" s="187"/>
      <c r="AK960" s="187"/>
      <c r="AL960" s="188"/>
      <c r="AM960" s="188"/>
      <c r="AN960" s="188"/>
      <c r="AO960" s="188"/>
      <c r="AP960" s="188"/>
      <c r="AQ960" s="188"/>
      <c r="AR960" s="137"/>
      <c r="AS960" s="189"/>
      <c r="AT960" s="196"/>
      <c r="AU960" s="191"/>
      <c r="AV960" s="190"/>
      <c r="AW960" s="189"/>
      <c r="AX960" s="190"/>
      <c r="AY960" s="189"/>
      <c r="AZ960" s="192"/>
      <c r="BA960" s="192"/>
      <c r="BB960" s="190"/>
      <c r="BC960" s="197"/>
      <c r="BD960" s="197"/>
      <c r="BE960" s="190"/>
      <c r="BF960" s="192"/>
      <c r="BG960" s="192"/>
      <c r="BH960" s="10"/>
      <c r="BI960" s="10"/>
      <c r="BJ960" s="10"/>
      <c r="BK960" s="10"/>
      <c r="BL960" s="10"/>
      <c r="BM960" s="10"/>
      <c r="BN960" s="12"/>
      <c r="BO960" s="12"/>
    </row>
    <row r="961" spans="1:67" ht="13.5" customHeight="1" x14ac:dyDescent="0.35">
      <c r="A961" s="181"/>
      <c r="B961" s="194"/>
      <c r="C961" s="12"/>
      <c r="D961" s="12"/>
      <c r="E961" s="12"/>
      <c r="F961" s="12"/>
      <c r="G961" s="12"/>
      <c r="H961" s="131"/>
      <c r="I961" s="12"/>
      <c r="J961" s="12"/>
      <c r="K961" s="12"/>
      <c r="L961" s="12"/>
      <c r="M961" s="12"/>
      <c r="N961" s="54"/>
      <c r="O961" s="12"/>
      <c r="P961" s="12"/>
      <c r="Q961" s="12"/>
      <c r="R961" s="183"/>
      <c r="S961" s="183"/>
      <c r="T961" s="183"/>
      <c r="U961" s="183"/>
      <c r="V961" s="181"/>
      <c r="W961" s="184"/>
      <c r="X961" s="184"/>
      <c r="Y961" s="185"/>
      <c r="Z961" s="185"/>
      <c r="AA961" s="185"/>
      <c r="AB961" s="181"/>
      <c r="AC961" s="12"/>
      <c r="AD961" s="12"/>
      <c r="AE961" s="12"/>
      <c r="AF961" s="185"/>
      <c r="AG961" s="12"/>
      <c r="AH961" s="195"/>
      <c r="AI961" s="186"/>
      <c r="AJ961" s="187"/>
      <c r="AK961" s="187"/>
      <c r="AL961" s="188"/>
      <c r="AM961" s="188"/>
      <c r="AN961" s="188"/>
      <c r="AO961" s="188"/>
      <c r="AP961" s="188"/>
      <c r="AQ961" s="188"/>
      <c r="AR961" s="137"/>
      <c r="AS961" s="189"/>
      <c r="AT961" s="196"/>
      <c r="AU961" s="191"/>
      <c r="AV961" s="190"/>
      <c r="AW961" s="189"/>
      <c r="AX961" s="190"/>
      <c r="AY961" s="189"/>
      <c r="AZ961" s="192"/>
      <c r="BA961" s="192"/>
      <c r="BB961" s="190"/>
      <c r="BC961" s="197"/>
      <c r="BD961" s="197"/>
      <c r="BE961" s="190"/>
      <c r="BF961" s="192"/>
      <c r="BG961" s="192"/>
      <c r="BH961" s="10"/>
      <c r="BI961" s="10"/>
      <c r="BJ961" s="10"/>
      <c r="BK961" s="10"/>
      <c r="BL961" s="10"/>
      <c r="BM961" s="10"/>
      <c r="BN961" s="12"/>
      <c r="BO961" s="12"/>
    </row>
    <row r="962" spans="1:67" ht="13.5" customHeight="1" x14ac:dyDescent="0.35">
      <c r="A962" s="181"/>
      <c r="B962" s="194"/>
      <c r="C962" s="12"/>
      <c r="D962" s="12"/>
      <c r="E962" s="12"/>
      <c r="F962" s="12"/>
      <c r="G962" s="12"/>
      <c r="H962" s="131"/>
      <c r="I962" s="12"/>
      <c r="J962" s="12"/>
      <c r="K962" s="12"/>
      <c r="L962" s="12"/>
      <c r="M962" s="12"/>
      <c r="N962" s="54"/>
      <c r="O962" s="12"/>
      <c r="P962" s="12"/>
      <c r="Q962" s="12"/>
      <c r="R962" s="183"/>
      <c r="S962" s="183"/>
      <c r="T962" s="183"/>
      <c r="U962" s="183"/>
      <c r="V962" s="181"/>
      <c r="W962" s="184"/>
      <c r="X962" s="184"/>
      <c r="Y962" s="185"/>
      <c r="Z962" s="185"/>
      <c r="AA962" s="185"/>
      <c r="AB962" s="181"/>
      <c r="AC962" s="12"/>
      <c r="AD962" s="12"/>
      <c r="AE962" s="12"/>
      <c r="AF962" s="185"/>
      <c r="AG962" s="12"/>
      <c r="AH962" s="195"/>
      <c r="AI962" s="186"/>
      <c r="AJ962" s="187"/>
      <c r="AK962" s="187"/>
      <c r="AL962" s="188"/>
      <c r="AM962" s="188"/>
      <c r="AN962" s="188"/>
      <c r="AO962" s="188"/>
      <c r="AP962" s="188"/>
      <c r="AQ962" s="188"/>
      <c r="AR962" s="137"/>
      <c r="AS962" s="189"/>
      <c r="AT962" s="196"/>
      <c r="AU962" s="191"/>
      <c r="AV962" s="190"/>
      <c r="AW962" s="189"/>
      <c r="AX962" s="190"/>
      <c r="AY962" s="189"/>
      <c r="AZ962" s="192"/>
      <c r="BA962" s="192"/>
      <c r="BB962" s="190"/>
      <c r="BC962" s="197"/>
      <c r="BD962" s="197"/>
      <c r="BE962" s="190"/>
      <c r="BF962" s="192"/>
      <c r="BG962" s="192"/>
      <c r="BH962" s="10"/>
      <c r="BI962" s="10"/>
      <c r="BJ962" s="10"/>
      <c r="BK962" s="10"/>
      <c r="BL962" s="10"/>
      <c r="BM962" s="10"/>
      <c r="BN962" s="12"/>
      <c r="BO962" s="12"/>
    </row>
    <row r="963" spans="1:67" ht="13.5" customHeight="1" x14ac:dyDescent="0.35">
      <c r="A963" s="181"/>
      <c r="B963" s="194"/>
      <c r="C963" s="12"/>
      <c r="D963" s="12"/>
      <c r="E963" s="12"/>
      <c r="F963" s="12"/>
      <c r="G963" s="12"/>
      <c r="H963" s="131"/>
      <c r="I963" s="12"/>
      <c r="J963" s="12"/>
      <c r="K963" s="12"/>
      <c r="L963" s="12"/>
      <c r="M963" s="12"/>
      <c r="N963" s="54"/>
      <c r="O963" s="12"/>
      <c r="P963" s="12"/>
      <c r="Q963" s="12"/>
      <c r="R963" s="183"/>
      <c r="S963" s="183"/>
      <c r="T963" s="183"/>
      <c r="U963" s="183"/>
      <c r="V963" s="181"/>
      <c r="W963" s="184"/>
      <c r="X963" s="184"/>
      <c r="Y963" s="185"/>
      <c r="Z963" s="185"/>
      <c r="AA963" s="185"/>
      <c r="AB963" s="181"/>
      <c r="AC963" s="12"/>
      <c r="AD963" s="12"/>
      <c r="AE963" s="12"/>
      <c r="AF963" s="185"/>
      <c r="AG963" s="12"/>
      <c r="AH963" s="195"/>
      <c r="AI963" s="186"/>
      <c r="AJ963" s="187"/>
      <c r="AK963" s="187"/>
      <c r="AL963" s="188"/>
      <c r="AM963" s="188"/>
      <c r="AN963" s="188"/>
      <c r="AO963" s="188"/>
      <c r="AP963" s="188"/>
      <c r="AQ963" s="188"/>
      <c r="AR963" s="137"/>
      <c r="AS963" s="189"/>
      <c r="AT963" s="196"/>
      <c r="AU963" s="191"/>
      <c r="AV963" s="190"/>
      <c r="AW963" s="189"/>
      <c r="AX963" s="190"/>
      <c r="AY963" s="189"/>
      <c r="AZ963" s="192"/>
      <c r="BA963" s="192"/>
      <c r="BB963" s="190"/>
      <c r="BC963" s="197"/>
      <c r="BD963" s="197"/>
      <c r="BE963" s="190"/>
      <c r="BF963" s="192"/>
      <c r="BG963" s="192"/>
      <c r="BH963" s="10"/>
      <c r="BI963" s="10"/>
      <c r="BJ963" s="10"/>
      <c r="BK963" s="10"/>
      <c r="BL963" s="10"/>
      <c r="BM963" s="10"/>
      <c r="BN963" s="12"/>
      <c r="BO963" s="12"/>
    </row>
    <row r="964" spans="1:67" ht="13.5" customHeight="1" x14ac:dyDescent="0.35">
      <c r="A964" s="181"/>
      <c r="B964" s="194"/>
      <c r="C964" s="12"/>
      <c r="D964" s="12"/>
      <c r="E964" s="12"/>
      <c r="F964" s="12"/>
      <c r="G964" s="12"/>
      <c r="H964" s="131"/>
      <c r="I964" s="12"/>
      <c r="J964" s="12"/>
      <c r="K964" s="12"/>
      <c r="L964" s="12"/>
      <c r="M964" s="12"/>
      <c r="N964" s="54"/>
      <c r="O964" s="12"/>
      <c r="P964" s="12"/>
      <c r="Q964" s="12"/>
      <c r="R964" s="183"/>
      <c r="S964" s="183"/>
      <c r="T964" s="183"/>
      <c r="U964" s="183"/>
      <c r="V964" s="181"/>
      <c r="W964" s="184"/>
      <c r="X964" s="184"/>
      <c r="Y964" s="185"/>
      <c r="Z964" s="185"/>
      <c r="AA964" s="185"/>
      <c r="AB964" s="181"/>
      <c r="AC964" s="12"/>
      <c r="AD964" s="12"/>
      <c r="AE964" s="12"/>
      <c r="AF964" s="185"/>
      <c r="AG964" s="12"/>
      <c r="AH964" s="195"/>
      <c r="AI964" s="186"/>
      <c r="AJ964" s="187"/>
      <c r="AK964" s="187"/>
      <c r="AL964" s="188"/>
      <c r="AM964" s="188"/>
      <c r="AN964" s="188"/>
      <c r="AO964" s="188"/>
      <c r="AP964" s="188"/>
      <c r="AQ964" s="188"/>
      <c r="AR964" s="137"/>
      <c r="AS964" s="189"/>
      <c r="AT964" s="196"/>
      <c r="AU964" s="191"/>
      <c r="AV964" s="190"/>
      <c r="AW964" s="189"/>
      <c r="AX964" s="190"/>
      <c r="AY964" s="189"/>
      <c r="AZ964" s="192"/>
      <c r="BA964" s="192"/>
      <c r="BB964" s="190"/>
      <c r="BC964" s="197"/>
      <c r="BD964" s="197"/>
      <c r="BE964" s="190"/>
      <c r="BF964" s="192"/>
      <c r="BG964" s="192"/>
      <c r="BH964" s="10"/>
      <c r="BI964" s="10"/>
      <c r="BJ964" s="10"/>
      <c r="BK964" s="10"/>
      <c r="BL964" s="10"/>
      <c r="BM964" s="10"/>
      <c r="BN964" s="12"/>
      <c r="BO964" s="12"/>
    </row>
    <row r="965" spans="1:67" ht="13.5" customHeight="1" x14ac:dyDescent="0.35">
      <c r="A965" s="181"/>
      <c r="B965" s="194"/>
      <c r="C965" s="12"/>
      <c r="D965" s="12"/>
      <c r="E965" s="12"/>
      <c r="F965" s="12"/>
      <c r="G965" s="12"/>
      <c r="H965" s="131"/>
      <c r="I965" s="12"/>
      <c r="J965" s="12"/>
      <c r="K965" s="12"/>
      <c r="L965" s="12"/>
      <c r="M965" s="12"/>
      <c r="N965" s="54"/>
      <c r="O965" s="12"/>
      <c r="P965" s="12"/>
      <c r="Q965" s="12"/>
      <c r="R965" s="183"/>
      <c r="S965" s="183"/>
      <c r="T965" s="183"/>
      <c r="U965" s="183"/>
      <c r="V965" s="181"/>
      <c r="W965" s="184"/>
      <c r="X965" s="184"/>
      <c r="Y965" s="185"/>
      <c r="Z965" s="185"/>
      <c r="AA965" s="185"/>
      <c r="AB965" s="181"/>
      <c r="AC965" s="12"/>
      <c r="AD965" s="12"/>
      <c r="AE965" s="12"/>
      <c r="AF965" s="185"/>
      <c r="AG965" s="12"/>
      <c r="AH965" s="195"/>
      <c r="AI965" s="186"/>
      <c r="AJ965" s="187"/>
      <c r="AK965" s="187"/>
      <c r="AL965" s="188"/>
      <c r="AM965" s="188"/>
      <c r="AN965" s="188"/>
      <c r="AO965" s="188"/>
      <c r="AP965" s="188"/>
      <c r="AQ965" s="188"/>
      <c r="AR965" s="137"/>
      <c r="AS965" s="189"/>
      <c r="AT965" s="196"/>
      <c r="AU965" s="191"/>
      <c r="AV965" s="190"/>
      <c r="AW965" s="189"/>
      <c r="AX965" s="190"/>
      <c r="AY965" s="189"/>
      <c r="AZ965" s="192"/>
      <c r="BA965" s="192"/>
      <c r="BB965" s="190"/>
      <c r="BC965" s="197"/>
      <c r="BD965" s="197"/>
      <c r="BE965" s="190"/>
      <c r="BF965" s="192"/>
      <c r="BG965" s="192"/>
      <c r="BH965" s="10"/>
      <c r="BI965" s="10"/>
      <c r="BJ965" s="10"/>
      <c r="BK965" s="10"/>
      <c r="BL965" s="10"/>
      <c r="BM965" s="10"/>
      <c r="BN965" s="12"/>
      <c r="BO965" s="12"/>
    </row>
    <row r="966" spans="1:67" ht="13.5" customHeight="1" x14ac:dyDescent="0.35">
      <c r="A966" s="181"/>
      <c r="B966" s="194"/>
      <c r="C966" s="12"/>
      <c r="D966" s="12"/>
      <c r="E966" s="12"/>
      <c r="F966" s="12"/>
      <c r="G966" s="12"/>
      <c r="H966" s="131"/>
      <c r="I966" s="12"/>
      <c r="J966" s="12"/>
      <c r="K966" s="12"/>
      <c r="L966" s="12"/>
      <c r="M966" s="12"/>
      <c r="N966" s="54"/>
      <c r="O966" s="12"/>
      <c r="P966" s="12"/>
      <c r="Q966" s="12"/>
      <c r="R966" s="183"/>
      <c r="S966" s="183"/>
      <c r="T966" s="183"/>
      <c r="U966" s="183"/>
      <c r="V966" s="181"/>
      <c r="W966" s="184"/>
      <c r="X966" s="184"/>
      <c r="Y966" s="185"/>
      <c r="Z966" s="185"/>
      <c r="AA966" s="185"/>
      <c r="AB966" s="181"/>
      <c r="AC966" s="12"/>
      <c r="AD966" s="12"/>
      <c r="AE966" s="12"/>
      <c r="AF966" s="185"/>
      <c r="AG966" s="12"/>
      <c r="AH966" s="195"/>
      <c r="AI966" s="186"/>
      <c r="AJ966" s="187"/>
      <c r="AK966" s="187"/>
      <c r="AL966" s="188"/>
      <c r="AM966" s="188"/>
      <c r="AN966" s="188"/>
      <c r="AO966" s="188"/>
      <c r="AP966" s="188"/>
      <c r="AQ966" s="188"/>
      <c r="AR966" s="137"/>
      <c r="AS966" s="189"/>
      <c r="AT966" s="196"/>
      <c r="AU966" s="191"/>
      <c r="AV966" s="190"/>
      <c r="AW966" s="189"/>
      <c r="AX966" s="190"/>
      <c r="AY966" s="189"/>
      <c r="AZ966" s="192"/>
      <c r="BA966" s="192"/>
      <c r="BB966" s="190"/>
      <c r="BC966" s="197"/>
      <c r="BD966" s="197"/>
      <c r="BE966" s="190"/>
      <c r="BF966" s="192"/>
      <c r="BG966" s="192"/>
      <c r="BH966" s="10"/>
      <c r="BI966" s="10"/>
      <c r="BJ966" s="10"/>
      <c r="BK966" s="10"/>
      <c r="BL966" s="10"/>
      <c r="BM966" s="10"/>
      <c r="BN966" s="12"/>
      <c r="BO966" s="12"/>
    </row>
    <row r="967" spans="1:67" ht="13.5" customHeight="1" x14ac:dyDescent="0.35">
      <c r="A967" s="181"/>
      <c r="B967" s="194"/>
      <c r="C967" s="12"/>
      <c r="D967" s="12"/>
      <c r="E967" s="12"/>
      <c r="F967" s="12"/>
      <c r="G967" s="12"/>
      <c r="H967" s="131"/>
      <c r="I967" s="12"/>
      <c r="J967" s="12"/>
      <c r="K967" s="12"/>
      <c r="L967" s="12"/>
      <c r="M967" s="12"/>
      <c r="N967" s="54"/>
      <c r="O967" s="12"/>
      <c r="P967" s="12"/>
      <c r="Q967" s="12"/>
      <c r="R967" s="183"/>
      <c r="S967" s="183"/>
      <c r="T967" s="183"/>
      <c r="U967" s="183"/>
      <c r="V967" s="181"/>
      <c r="W967" s="184"/>
      <c r="X967" s="184"/>
      <c r="Y967" s="185"/>
      <c r="Z967" s="185"/>
      <c r="AA967" s="185"/>
      <c r="AB967" s="181"/>
      <c r="AC967" s="12"/>
      <c r="AD967" s="12"/>
      <c r="AE967" s="12"/>
      <c r="AF967" s="185"/>
      <c r="AG967" s="12"/>
      <c r="AH967" s="195"/>
      <c r="AI967" s="186"/>
      <c r="AJ967" s="187"/>
      <c r="AK967" s="187"/>
      <c r="AL967" s="188"/>
      <c r="AM967" s="188"/>
      <c r="AN967" s="188"/>
      <c r="AO967" s="188"/>
      <c r="AP967" s="188"/>
      <c r="AQ967" s="188"/>
      <c r="AR967" s="137"/>
      <c r="AS967" s="189"/>
      <c r="AT967" s="196"/>
      <c r="AU967" s="191"/>
      <c r="AV967" s="190"/>
      <c r="AW967" s="189"/>
      <c r="AX967" s="190"/>
      <c r="AY967" s="189"/>
      <c r="AZ967" s="192"/>
      <c r="BA967" s="192"/>
      <c r="BB967" s="190"/>
      <c r="BC967" s="197"/>
      <c r="BD967" s="197"/>
      <c r="BE967" s="190"/>
      <c r="BF967" s="192"/>
      <c r="BG967" s="192"/>
      <c r="BH967" s="10"/>
      <c r="BI967" s="10"/>
      <c r="BJ967" s="10"/>
      <c r="BK967" s="10"/>
      <c r="BL967" s="10"/>
      <c r="BM967" s="10"/>
      <c r="BN967" s="12"/>
      <c r="BO967" s="12"/>
    </row>
    <row r="968" spans="1:67" ht="13.5" customHeight="1" x14ac:dyDescent="0.35">
      <c r="A968" s="181"/>
      <c r="B968" s="194"/>
      <c r="C968" s="12"/>
      <c r="D968" s="12"/>
      <c r="E968" s="12"/>
      <c r="F968" s="12"/>
      <c r="G968" s="12"/>
      <c r="H968" s="131"/>
      <c r="I968" s="12"/>
      <c r="J968" s="12"/>
      <c r="K968" s="12"/>
      <c r="L968" s="12"/>
      <c r="M968" s="12"/>
      <c r="N968" s="54"/>
      <c r="O968" s="12"/>
      <c r="P968" s="12"/>
      <c r="Q968" s="12"/>
      <c r="R968" s="183"/>
      <c r="S968" s="183"/>
      <c r="T968" s="183"/>
      <c r="U968" s="183"/>
      <c r="V968" s="181"/>
      <c r="W968" s="184"/>
      <c r="X968" s="184"/>
      <c r="Y968" s="185"/>
      <c r="Z968" s="185"/>
      <c r="AA968" s="185"/>
      <c r="AB968" s="181"/>
      <c r="AC968" s="12"/>
      <c r="AD968" s="12"/>
      <c r="AE968" s="12"/>
      <c r="AF968" s="185"/>
      <c r="AG968" s="12"/>
      <c r="AH968" s="195"/>
      <c r="AI968" s="186"/>
      <c r="AJ968" s="187"/>
      <c r="AK968" s="187"/>
      <c r="AL968" s="188"/>
      <c r="AM968" s="188"/>
      <c r="AN968" s="188"/>
      <c r="AO968" s="188"/>
      <c r="AP968" s="188"/>
      <c r="AQ968" s="188"/>
      <c r="AR968" s="137"/>
      <c r="AS968" s="189"/>
      <c r="AT968" s="196"/>
      <c r="AU968" s="191"/>
      <c r="AV968" s="190"/>
      <c r="AW968" s="189"/>
      <c r="AX968" s="190"/>
      <c r="AY968" s="189"/>
      <c r="AZ968" s="192"/>
      <c r="BA968" s="192"/>
      <c r="BB968" s="190"/>
      <c r="BC968" s="197"/>
      <c r="BD968" s="197"/>
      <c r="BE968" s="190"/>
      <c r="BF968" s="192"/>
      <c r="BG968" s="192"/>
      <c r="BH968" s="10"/>
      <c r="BI968" s="10"/>
      <c r="BJ968" s="10"/>
      <c r="BK968" s="10"/>
      <c r="BL968" s="10"/>
      <c r="BM968" s="10"/>
      <c r="BN968" s="12"/>
      <c r="BO968" s="12"/>
    </row>
    <row r="969" spans="1:67" ht="13.5" customHeight="1" x14ac:dyDescent="0.35">
      <c r="A969" s="181"/>
      <c r="B969" s="194"/>
      <c r="C969" s="12"/>
      <c r="D969" s="12"/>
      <c r="E969" s="12"/>
      <c r="F969" s="12"/>
      <c r="G969" s="12"/>
      <c r="H969" s="131"/>
      <c r="I969" s="12"/>
      <c r="J969" s="12"/>
      <c r="K969" s="12"/>
      <c r="L969" s="12"/>
      <c r="M969" s="12"/>
      <c r="N969" s="54"/>
      <c r="O969" s="12"/>
      <c r="P969" s="12"/>
      <c r="Q969" s="12"/>
      <c r="R969" s="183"/>
      <c r="S969" s="183"/>
      <c r="T969" s="183"/>
      <c r="U969" s="183"/>
      <c r="V969" s="181"/>
      <c r="W969" s="184"/>
      <c r="X969" s="184"/>
      <c r="Y969" s="185"/>
      <c r="Z969" s="185"/>
      <c r="AA969" s="185"/>
      <c r="AB969" s="181"/>
      <c r="AC969" s="12"/>
      <c r="AD969" s="12"/>
      <c r="AE969" s="12"/>
      <c r="AF969" s="185"/>
      <c r="AG969" s="12"/>
      <c r="AH969" s="195"/>
      <c r="AI969" s="186"/>
      <c r="AJ969" s="187"/>
      <c r="AK969" s="187"/>
      <c r="AL969" s="188"/>
      <c r="AM969" s="188"/>
      <c r="AN969" s="188"/>
      <c r="AO969" s="188"/>
      <c r="AP969" s="188"/>
      <c r="AQ969" s="188"/>
      <c r="AR969" s="137"/>
      <c r="AS969" s="189"/>
      <c r="AT969" s="196"/>
      <c r="AU969" s="191"/>
      <c r="AV969" s="190"/>
      <c r="AW969" s="189"/>
      <c r="AX969" s="190"/>
      <c r="AY969" s="189"/>
      <c r="AZ969" s="192"/>
      <c r="BA969" s="192"/>
      <c r="BB969" s="190"/>
      <c r="BC969" s="197"/>
      <c r="BD969" s="197"/>
      <c r="BE969" s="190"/>
      <c r="BF969" s="192"/>
      <c r="BG969" s="192"/>
      <c r="BH969" s="10"/>
      <c r="BI969" s="10"/>
      <c r="BJ969" s="10"/>
      <c r="BK969" s="10"/>
      <c r="BL969" s="10"/>
      <c r="BM969" s="10"/>
      <c r="BN969" s="12"/>
      <c r="BO969" s="12"/>
    </row>
    <row r="970" spans="1:67" ht="13.5" customHeight="1" x14ac:dyDescent="0.35">
      <c r="A970" s="181"/>
      <c r="B970" s="194"/>
      <c r="C970" s="12"/>
      <c r="D970" s="12"/>
      <c r="E970" s="12"/>
      <c r="F970" s="12"/>
      <c r="G970" s="12"/>
      <c r="H970" s="131"/>
      <c r="I970" s="12"/>
      <c r="J970" s="12"/>
      <c r="K970" s="12"/>
      <c r="L970" s="12"/>
      <c r="M970" s="12"/>
      <c r="N970" s="54"/>
      <c r="O970" s="12"/>
      <c r="P970" s="12"/>
      <c r="Q970" s="12"/>
      <c r="R970" s="183"/>
      <c r="S970" s="183"/>
      <c r="T970" s="183"/>
      <c r="U970" s="183"/>
      <c r="V970" s="181"/>
      <c r="W970" s="184"/>
      <c r="X970" s="184"/>
      <c r="Y970" s="185"/>
      <c r="Z970" s="185"/>
      <c r="AA970" s="185"/>
      <c r="AB970" s="181"/>
      <c r="AC970" s="12"/>
      <c r="AD970" s="12"/>
      <c r="AE970" s="12"/>
      <c r="AF970" s="185"/>
      <c r="AG970" s="12"/>
      <c r="AH970" s="195"/>
      <c r="AI970" s="186"/>
      <c r="AJ970" s="187"/>
      <c r="AK970" s="187"/>
      <c r="AL970" s="188"/>
      <c r="AM970" s="188"/>
      <c r="AN970" s="188"/>
      <c r="AO970" s="188"/>
      <c r="AP970" s="188"/>
      <c r="AQ970" s="188"/>
      <c r="AR970" s="137"/>
      <c r="AS970" s="189"/>
      <c r="AT970" s="196"/>
      <c r="AU970" s="191"/>
      <c r="AV970" s="190"/>
      <c r="AW970" s="189"/>
      <c r="AX970" s="190"/>
      <c r="AY970" s="189"/>
      <c r="AZ970" s="192"/>
      <c r="BA970" s="192"/>
      <c r="BB970" s="190"/>
      <c r="BC970" s="197"/>
      <c r="BD970" s="197"/>
      <c r="BE970" s="190"/>
      <c r="BF970" s="192"/>
      <c r="BG970" s="192"/>
      <c r="BH970" s="10"/>
      <c r="BI970" s="10"/>
      <c r="BJ970" s="10"/>
      <c r="BK970" s="10"/>
      <c r="BL970" s="10"/>
      <c r="BM970" s="10"/>
      <c r="BN970" s="12"/>
      <c r="BO970" s="12"/>
    </row>
    <row r="971" spans="1:67" ht="13.5" customHeight="1" x14ac:dyDescent="0.35">
      <c r="A971" s="181"/>
      <c r="B971" s="194"/>
      <c r="C971" s="12"/>
      <c r="D971" s="12"/>
      <c r="E971" s="12"/>
      <c r="F971" s="12"/>
      <c r="G971" s="12"/>
      <c r="H971" s="131"/>
      <c r="I971" s="12"/>
      <c r="J971" s="12"/>
      <c r="K971" s="12"/>
      <c r="L971" s="12"/>
      <c r="M971" s="12"/>
      <c r="N971" s="54"/>
      <c r="O971" s="12"/>
      <c r="P971" s="12"/>
      <c r="Q971" s="12"/>
      <c r="R971" s="183"/>
      <c r="S971" s="183"/>
      <c r="T971" s="183"/>
      <c r="U971" s="183"/>
      <c r="V971" s="181"/>
      <c r="W971" s="184"/>
      <c r="X971" s="184"/>
      <c r="Y971" s="185"/>
      <c r="Z971" s="185"/>
      <c r="AA971" s="185"/>
      <c r="AB971" s="181"/>
      <c r="AC971" s="12"/>
      <c r="AD971" s="12"/>
      <c r="AE971" s="12"/>
      <c r="AF971" s="185"/>
      <c r="AG971" s="12"/>
      <c r="AH971" s="195"/>
      <c r="AI971" s="186"/>
      <c r="AJ971" s="187"/>
      <c r="AK971" s="187"/>
      <c r="AL971" s="188"/>
      <c r="AM971" s="188"/>
      <c r="AN971" s="188"/>
      <c r="AO971" s="188"/>
      <c r="AP971" s="188"/>
      <c r="AQ971" s="188"/>
      <c r="AR971" s="137"/>
      <c r="AS971" s="189"/>
      <c r="AT971" s="196"/>
      <c r="AU971" s="191"/>
      <c r="AV971" s="190"/>
      <c r="AW971" s="189"/>
      <c r="AX971" s="190"/>
      <c r="AY971" s="189"/>
      <c r="AZ971" s="192"/>
      <c r="BA971" s="192"/>
      <c r="BB971" s="190"/>
      <c r="BC971" s="197"/>
      <c r="BD971" s="197"/>
      <c r="BE971" s="190"/>
      <c r="BF971" s="192"/>
      <c r="BG971" s="192"/>
      <c r="BH971" s="10"/>
      <c r="BI971" s="10"/>
      <c r="BJ971" s="10"/>
      <c r="BK971" s="10"/>
      <c r="BL971" s="10"/>
      <c r="BM971" s="10"/>
      <c r="BN971" s="12"/>
      <c r="BO971" s="12"/>
    </row>
    <row r="972" spans="1:67" ht="13.5" customHeight="1" x14ac:dyDescent="0.35">
      <c r="A972" s="181"/>
      <c r="B972" s="194"/>
      <c r="C972" s="12"/>
      <c r="D972" s="12"/>
      <c r="E972" s="12"/>
      <c r="F972" s="12"/>
      <c r="G972" s="12"/>
      <c r="H972" s="131"/>
      <c r="I972" s="12"/>
      <c r="J972" s="12"/>
      <c r="K972" s="12"/>
      <c r="L972" s="12"/>
      <c r="M972" s="12"/>
      <c r="N972" s="54"/>
      <c r="O972" s="12"/>
      <c r="P972" s="12"/>
      <c r="Q972" s="12"/>
      <c r="R972" s="183"/>
      <c r="S972" s="183"/>
      <c r="T972" s="183"/>
      <c r="U972" s="183"/>
      <c r="V972" s="181"/>
      <c r="W972" s="184"/>
      <c r="X972" s="184"/>
      <c r="Y972" s="185"/>
      <c r="Z972" s="185"/>
      <c r="AA972" s="185"/>
      <c r="AB972" s="181"/>
      <c r="AC972" s="12"/>
      <c r="AD972" s="12"/>
      <c r="AE972" s="12"/>
      <c r="AF972" s="185"/>
      <c r="AG972" s="12"/>
      <c r="AH972" s="195"/>
      <c r="AI972" s="186"/>
      <c r="AJ972" s="187"/>
      <c r="AK972" s="187"/>
      <c r="AL972" s="188"/>
      <c r="AM972" s="188"/>
      <c r="AN972" s="188"/>
      <c r="AO972" s="188"/>
      <c r="AP972" s="188"/>
      <c r="AQ972" s="188"/>
      <c r="AR972" s="137"/>
      <c r="AS972" s="189"/>
      <c r="AT972" s="196"/>
      <c r="AU972" s="191"/>
      <c r="AV972" s="190"/>
      <c r="AW972" s="189"/>
      <c r="AX972" s="190"/>
      <c r="AY972" s="189"/>
      <c r="AZ972" s="192"/>
      <c r="BA972" s="192"/>
      <c r="BB972" s="190"/>
      <c r="BC972" s="197"/>
      <c r="BD972" s="197"/>
      <c r="BE972" s="190"/>
      <c r="BF972" s="192"/>
      <c r="BG972" s="192"/>
      <c r="BH972" s="10"/>
      <c r="BI972" s="10"/>
      <c r="BJ972" s="10"/>
      <c r="BK972" s="10"/>
      <c r="BL972" s="10"/>
      <c r="BM972" s="10"/>
      <c r="BN972" s="12"/>
      <c r="BO972" s="12"/>
    </row>
    <row r="973" spans="1:67" ht="13.5" customHeight="1" x14ac:dyDescent="0.35">
      <c r="A973" s="181"/>
      <c r="B973" s="194"/>
      <c r="C973" s="12"/>
      <c r="D973" s="12"/>
      <c r="E973" s="12"/>
      <c r="F973" s="12"/>
      <c r="G973" s="12"/>
      <c r="H973" s="131"/>
      <c r="I973" s="12"/>
      <c r="J973" s="12"/>
      <c r="K973" s="12"/>
      <c r="L973" s="12"/>
      <c r="M973" s="12"/>
      <c r="N973" s="54"/>
      <c r="O973" s="12"/>
      <c r="P973" s="12"/>
      <c r="Q973" s="12"/>
      <c r="R973" s="183"/>
      <c r="S973" s="183"/>
      <c r="T973" s="183"/>
      <c r="U973" s="183"/>
      <c r="V973" s="181"/>
      <c r="W973" s="184"/>
      <c r="X973" s="184"/>
      <c r="Y973" s="185"/>
      <c r="Z973" s="185"/>
      <c r="AA973" s="185"/>
      <c r="AB973" s="181"/>
      <c r="AC973" s="12"/>
      <c r="AD973" s="12"/>
      <c r="AE973" s="12"/>
      <c r="AF973" s="185"/>
      <c r="AG973" s="12"/>
      <c r="AH973" s="195"/>
      <c r="AI973" s="186"/>
      <c r="AJ973" s="187"/>
      <c r="AK973" s="187"/>
      <c r="AL973" s="188"/>
      <c r="AM973" s="188"/>
      <c r="AN973" s="188"/>
      <c r="AO973" s="188"/>
      <c r="AP973" s="188"/>
      <c r="AQ973" s="188"/>
      <c r="AR973" s="137"/>
      <c r="AS973" s="189"/>
      <c r="AT973" s="196"/>
      <c r="AU973" s="191"/>
      <c r="AV973" s="190"/>
      <c r="AW973" s="189"/>
      <c r="AX973" s="190"/>
      <c r="AY973" s="189"/>
      <c r="AZ973" s="192"/>
      <c r="BA973" s="192"/>
      <c r="BB973" s="190"/>
      <c r="BC973" s="197"/>
      <c r="BD973" s="197"/>
      <c r="BE973" s="190"/>
      <c r="BF973" s="192"/>
      <c r="BG973" s="192"/>
      <c r="BH973" s="10"/>
      <c r="BI973" s="10"/>
      <c r="BJ973" s="10"/>
      <c r="BK973" s="10"/>
      <c r="BL973" s="10"/>
      <c r="BM973" s="10"/>
      <c r="BN973" s="12"/>
      <c r="BO973" s="12"/>
    </row>
    <row r="974" spans="1:67" ht="13.5" customHeight="1" x14ac:dyDescent="0.35">
      <c r="A974" s="181"/>
      <c r="B974" s="194"/>
      <c r="C974" s="12"/>
      <c r="D974" s="12"/>
      <c r="E974" s="12"/>
      <c r="F974" s="12"/>
      <c r="G974" s="12"/>
      <c r="H974" s="131"/>
      <c r="I974" s="12"/>
      <c r="J974" s="12"/>
      <c r="K974" s="12"/>
      <c r="L974" s="12"/>
      <c r="M974" s="12"/>
      <c r="N974" s="54"/>
      <c r="O974" s="12"/>
      <c r="P974" s="12"/>
      <c r="Q974" s="12"/>
      <c r="R974" s="183"/>
      <c r="S974" s="183"/>
      <c r="T974" s="183"/>
      <c r="U974" s="183"/>
      <c r="V974" s="181"/>
      <c r="W974" s="184"/>
      <c r="X974" s="184"/>
      <c r="Y974" s="185"/>
      <c r="Z974" s="185"/>
      <c r="AA974" s="185"/>
      <c r="AB974" s="181"/>
      <c r="AC974" s="12"/>
      <c r="AD974" s="12"/>
      <c r="AE974" s="12"/>
      <c r="AF974" s="185"/>
      <c r="AG974" s="12"/>
      <c r="AH974" s="195"/>
      <c r="AI974" s="186"/>
      <c r="AJ974" s="187"/>
      <c r="AK974" s="187"/>
      <c r="AL974" s="188"/>
      <c r="AM974" s="188"/>
      <c r="AN974" s="188"/>
      <c r="AO974" s="188"/>
      <c r="AP974" s="188"/>
      <c r="AQ974" s="188"/>
      <c r="AR974" s="137"/>
      <c r="AS974" s="189"/>
      <c r="AT974" s="196"/>
      <c r="AU974" s="191"/>
      <c r="AV974" s="190"/>
      <c r="AW974" s="189"/>
      <c r="AX974" s="190"/>
      <c r="AY974" s="189"/>
      <c r="AZ974" s="192"/>
      <c r="BA974" s="192"/>
      <c r="BB974" s="190"/>
      <c r="BC974" s="197"/>
      <c r="BD974" s="197"/>
      <c r="BE974" s="190"/>
      <c r="BF974" s="192"/>
      <c r="BG974" s="192"/>
      <c r="BH974" s="10"/>
      <c r="BI974" s="10"/>
      <c r="BJ974" s="10"/>
      <c r="BK974" s="10"/>
      <c r="BL974" s="10"/>
      <c r="BM974" s="10"/>
      <c r="BN974" s="12"/>
      <c r="BO974" s="12"/>
    </row>
    <row r="975" spans="1:67" ht="13.5" customHeight="1" x14ac:dyDescent="0.35">
      <c r="A975" s="181"/>
      <c r="B975" s="194"/>
      <c r="C975" s="12"/>
      <c r="D975" s="12"/>
      <c r="E975" s="12"/>
      <c r="F975" s="12"/>
      <c r="G975" s="12"/>
      <c r="H975" s="131"/>
      <c r="I975" s="12"/>
      <c r="J975" s="12"/>
      <c r="K975" s="12"/>
      <c r="L975" s="12"/>
      <c r="M975" s="12"/>
      <c r="N975" s="54"/>
      <c r="O975" s="12"/>
      <c r="P975" s="12"/>
      <c r="Q975" s="12"/>
      <c r="R975" s="183"/>
      <c r="S975" s="183"/>
      <c r="T975" s="183"/>
      <c r="U975" s="183"/>
      <c r="V975" s="181"/>
      <c r="W975" s="184"/>
      <c r="X975" s="184"/>
      <c r="Y975" s="185"/>
      <c r="Z975" s="185"/>
      <c r="AA975" s="185"/>
      <c r="AB975" s="181"/>
      <c r="AC975" s="12"/>
      <c r="AD975" s="12"/>
      <c r="AE975" s="12"/>
      <c r="AF975" s="185"/>
      <c r="AG975" s="12"/>
      <c r="AH975" s="195"/>
      <c r="AI975" s="186"/>
      <c r="AJ975" s="187"/>
      <c r="AK975" s="187"/>
      <c r="AL975" s="188"/>
      <c r="AM975" s="188"/>
      <c r="AN975" s="188"/>
      <c r="AO975" s="188"/>
      <c r="AP975" s="188"/>
      <c r="AQ975" s="188"/>
      <c r="AR975" s="137"/>
      <c r="AS975" s="189"/>
      <c r="AT975" s="196"/>
      <c r="AU975" s="191"/>
      <c r="AV975" s="190"/>
      <c r="AW975" s="189"/>
      <c r="AX975" s="190"/>
      <c r="AY975" s="189"/>
      <c r="AZ975" s="192"/>
      <c r="BA975" s="192"/>
      <c r="BB975" s="190"/>
      <c r="BC975" s="197"/>
      <c r="BD975" s="197"/>
      <c r="BE975" s="190"/>
      <c r="BF975" s="192"/>
      <c r="BG975" s="192"/>
      <c r="BH975" s="10"/>
      <c r="BI975" s="10"/>
      <c r="BJ975" s="10"/>
      <c r="BK975" s="10"/>
      <c r="BL975" s="10"/>
      <c r="BM975" s="10"/>
      <c r="BN975" s="12"/>
      <c r="BO975" s="12"/>
    </row>
    <row r="976" spans="1:67" ht="13.5" customHeight="1" x14ac:dyDescent="0.35">
      <c r="A976" s="181"/>
      <c r="B976" s="194"/>
      <c r="C976" s="12"/>
      <c r="D976" s="12"/>
      <c r="E976" s="12"/>
      <c r="F976" s="12"/>
      <c r="G976" s="12"/>
      <c r="H976" s="131"/>
      <c r="I976" s="12"/>
      <c r="J976" s="12"/>
      <c r="K976" s="12"/>
      <c r="L976" s="12"/>
      <c r="M976" s="12"/>
      <c r="N976" s="54"/>
      <c r="O976" s="12"/>
      <c r="P976" s="12"/>
      <c r="Q976" s="12"/>
      <c r="R976" s="183"/>
      <c r="S976" s="183"/>
      <c r="T976" s="183"/>
      <c r="U976" s="183"/>
      <c r="V976" s="181"/>
      <c r="W976" s="184"/>
      <c r="X976" s="184"/>
      <c r="Y976" s="185"/>
      <c r="Z976" s="185"/>
      <c r="AA976" s="185"/>
      <c r="AB976" s="181"/>
      <c r="AC976" s="12"/>
      <c r="AD976" s="12"/>
      <c r="AE976" s="12"/>
      <c r="AF976" s="185"/>
      <c r="AG976" s="12"/>
      <c r="AH976" s="195"/>
      <c r="AI976" s="186"/>
      <c r="AJ976" s="187"/>
      <c r="AK976" s="187"/>
      <c r="AL976" s="188"/>
      <c r="AM976" s="188"/>
      <c r="AN976" s="188"/>
      <c r="AO976" s="188"/>
      <c r="AP976" s="188"/>
      <c r="AQ976" s="188"/>
      <c r="AR976" s="137"/>
      <c r="AS976" s="189"/>
      <c r="AT976" s="196"/>
      <c r="AU976" s="191"/>
      <c r="AV976" s="190"/>
      <c r="AW976" s="189"/>
      <c r="AX976" s="190"/>
      <c r="AY976" s="189"/>
      <c r="AZ976" s="192"/>
      <c r="BA976" s="192"/>
      <c r="BB976" s="190"/>
      <c r="BC976" s="197"/>
      <c r="BD976" s="197"/>
      <c r="BE976" s="190"/>
      <c r="BF976" s="192"/>
      <c r="BG976" s="192"/>
      <c r="BH976" s="10"/>
      <c r="BI976" s="10"/>
      <c r="BJ976" s="10"/>
      <c r="BK976" s="10"/>
      <c r="BL976" s="10"/>
      <c r="BM976" s="10"/>
      <c r="BN976" s="12"/>
      <c r="BO976" s="12"/>
    </row>
    <row r="977" spans="1:67" ht="13.5" customHeight="1" x14ac:dyDescent="0.35">
      <c r="A977" s="181"/>
      <c r="B977" s="194"/>
      <c r="C977" s="12"/>
      <c r="D977" s="12"/>
      <c r="E977" s="12"/>
      <c r="F977" s="12"/>
      <c r="G977" s="12"/>
      <c r="H977" s="131"/>
      <c r="I977" s="12"/>
      <c r="J977" s="12"/>
      <c r="K977" s="12"/>
      <c r="L977" s="12"/>
      <c r="M977" s="12"/>
      <c r="N977" s="54"/>
      <c r="O977" s="12"/>
      <c r="P977" s="12"/>
      <c r="Q977" s="12"/>
      <c r="R977" s="183"/>
      <c r="S977" s="183"/>
      <c r="T977" s="183"/>
      <c r="U977" s="183"/>
      <c r="V977" s="181"/>
      <c r="W977" s="184"/>
      <c r="X977" s="184"/>
      <c r="Y977" s="185"/>
      <c r="Z977" s="185"/>
      <c r="AA977" s="185"/>
      <c r="AB977" s="181"/>
      <c r="AC977" s="12"/>
      <c r="AD977" s="12"/>
      <c r="AE977" s="12"/>
      <c r="AF977" s="185"/>
      <c r="AG977" s="12"/>
      <c r="AH977" s="195"/>
      <c r="AI977" s="186"/>
      <c r="AJ977" s="187"/>
      <c r="AK977" s="187"/>
      <c r="AL977" s="188"/>
      <c r="AM977" s="188"/>
      <c r="AN977" s="188"/>
      <c r="AO977" s="188"/>
      <c r="AP977" s="188"/>
      <c r="AQ977" s="188"/>
      <c r="AR977" s="137"/>
      <c r="AS977" s="189"/>
      <c r="AT977" s="196"/>
      <c r="AU977" s="191"/>
      <c r="AV977" s="190"/>
      <c r="AW977" s="189"/>
      <c r="AX977" s="190"/>
      <c r="AY977" s="189"/>
      <c r="AZ977" s="192"/>
      <c r="BA977" s="192"/>
      <c r="BB977" s="190"/>
      <c r="BC977" s="197"/>
      <c r="BD977" s="197"/>
      <c r="BE977" s="190"/>
      <c r="BF977" s="192"/>
      <c r="BG977" s="192"/>
      <c r="BH977" s="10"/>
      <c r="BI977" s="10"/>
      <c r="BJ977" s="10"/>
      <c r="BK977" s="10"/>
      <c r="BL977" s="10"/>
      <c r="BM977" s="10"/>
      <c r="BN977" s="12"/>
      <c r="BO977" s="12"/>
    </row>
    <row r="978" spans="1:67" ht="13.5" customHeight="1" x14ac:dyDescent="0.35">
      <c r="A978" s="181"/>
      <c r="B978" s="194"/>
      <c r="C978" s="12"/>
      <c r="D978" s="12"/>
      <c r="E978" s="12"/>
      <c r="F978" s="12"/>
      <c r="G978" s="12"/>
      <c r="H978" s="131"/>
      <c r="I978" s="12"/>
      <c r="J978" s="12"/>
      <c r="K978" s="12"/>
      <c r="L978" s="12"/>
      <c r="M978" s="12"/>
      <c r="N978" s="54"/>
      <c r="O978" s="12"/>
      <c r="P978" s="12"/>
      <c r="Q978" s="12"/>
      <c r="R978" s="183"/>
      <c r="S978" s="183"/>
      <c r="T978" s="183"/>
      <c r="U978" s="183"/>
      <c r="V978" s="181"/>
      <c r="W978" s="184"/>
      <c r="X978" s="184"/>
      <c r="Y978" s="185"/>
      <c r="Z978" s="185"/>
      <c r="AA978" s="185"/>
      <c r="AB978" s="181"/>
      <c r="AC978" s="12"/>
      <c r="AD978" s="12"/>
      <c r="AE978" s="12"/>
      <c r="AF978" s="185"/>
      <c r="AG978" s="12"/>
      <c r="AH978" s="195"/>
      <c r="AI978" s="186"/>
      <c r="AJ978" s="187"/>
      <c r="AK978" s="187"/>
      <c r="AL978" s="188"/>
      <c r="AM978" s="188"/>
      <c r="AN978" s="188"/>
      <c r="AO978" s="188"/>
      <c r="AP978" s="188"/>
      <c r="AQ978" s="188"/>
      <c r="AR978" s="137"/>
      <c r="AS978" s="189"/>
      <c r="AT978" s="196"/>
      <c r="AU978" s="191"/>
      <c r="AV978" s="190"/>
      <c r="AW978" s="189"/>
      <c r="AX978" s="190"/>
      <c r="AY978" s="189"/>
      <c r="AZ978" s="192"/>
      <c r="BA978" s="192"/>
      <c r="BB978" s="190"/>
      <c r="BC978" s="197"/>
      <c r="BD978" s="197"/>
      <c r="BE978" s="190"/>
      <c r="BF978" s="192"/>
      <c r="BG978" s="192"/>
      <c r="BH978" s="10"/>
      <c r="BI978" s="10"/>
      <c r="BJ978" s="10"/>
      <c r="BK978" s="10"/>
      <c r="BL978" s="10"/>
      <c r="BM978" s="10"/>
      <c r="BN978" s="12"/>
      <c r="BO978" s="12"/>
    </row>
    <row r="979" spans="1:67" ht="13.5" customHeight="1" x14ac:dyDescent="0.35">
      <c r="A979" s="181"/>
      <c r="B979" s="194"/>
      <c r="C979" s="12"/>
      <c r="D979" s="12"/>
      <c r="E979" s="12"/>
      <c r="F979" s="12"/>
      <c r="G979" s="12"/>
      <c r="H979" s="131"/>
      <c r="I979" s="12"/>
      <c r="J979" s="12"/>
      <c r="K979" s="12"/>
      <c r="L979" s="12"/>
      <c r="M979" s="12"/>
      <c r="N979" s="54"/>
      <c r="O979" s="12"/>
      <c r="P979" s="12"/>
      <c r="Q979" s="12"/>
      <c r="R979" s="183"/>
      <c r="S979" s="183"/>
      <c r="T979" s="183"/>
      <c r="U979" s="183"/>
      <c r="V979" s="181"/>
      <c r="W979" s="184"/>
      <c r="X979" s="184"/>
      <c r="Y979" s="185"/>
      <c r="Z979" s="185"/>
      <c r="AA979" s="185"/>
      <c r="AB979" s="181"/>
      <c r="AC979" s="12"/>
      <c r="AD979" s="12"/>
      <c r="AE979" s="12"/>
      <c r="AF979" s="185"/>
      <c r="AG979" s="12"/>
      <c r="AH979" s="195"/>
      <c r="AI979" s="186"/>
      <c r="AJ979" s="187"/>
      <c r="AK979" s="187"/>
      <c r="AL979" s="188"/>
      <c r="AM979" s="188"/>
      <c r="AN979" s="188"/>
      <c r="AO979" s="188"/>
      <c r="AP979" s="188"/>
      <c r="AQ979" s="188"/>
      <c r="AR979" s="137"/>
      <c r="AS979" s="189"/>
      <c r="AT979" s="196"/>
      <c r="AU979" s="191"/>
      <c r="AV979" s="190"/>
      <c r="AW979" s="189"/>
      <c r="AX979" s="190"/>
      <c r="AY979" s="189"/>
      <c r="AZ979" s="192"/>
      <c r="BA979" s="192"/>
      <c r="BB979" s="190"/>
      <c r="BC979" s="197"/>
      <c r="BD979" s="197"/>
      <c r="BE979" s="190"/>
      <c r="BF979" s="192"/>
      <c r="BG979" s="192"/>
      <c r="BH979" s="10"/>
      <c r="BI979" s="10"/>
      <c r="BJ979" s="10"/>
      <c r="BK979" s="10"/>
      <c r="BL979" s="10"/>
      <c r="BM979" s="10"/>
      <c r="BN979" s="12"/>
      <c r="BO979" s="12"/>
    </row>
    <row r="980" spans="1:67" ht="13.5" customHeight="1" x14ac:dyDescent="0.35">
      <c r="A980" s="181"/>
      <c r="B980" s="194"/>
      <c r="C980" s="12"/>
      <c r="D980" s="12"/>
      <c r="E980" s="12"/>
      <c r="F980" s="12"/>
      <c r="G980" s="12"/>
      <c r="H980" s="131"/>
      <c r="I980" s="12"/>
      <c r="J980" s="12"/>
      <c r="K980" s="12"/>
      <c r="L980" s="12"/>
      <c r="M980" s="12"/>
      <c r="N980" s="54"/>
      <c r="O980" s="12"/>
      <c r="P980" s="12"/>
      <c r="Q980" s="12"/>
      <c r="R980" s="183"/>
      <c r="S980" s="183"/>
      <c r="T980" s="183"/>
      <c r="U980" s="183"/>
      <c r="V980" s="181"/>
      <c r="W980" s="184"/>
      <c r="X980" s="184"/>
      <c r="Y980" s="185"/>
      <c r="Z980" s="185"/>
      <c r="AA980" s="185"/>
      <c r="AB980" s="181"/>
      <c r="AC980" s="12"/>
      <c r="AD980" s="12"/>
      <c r="AE980" s="12"/>
      <c r="AF980" s="185"/>
      <c r="AG980" s="12"/>
      <c r="AH980" s="195"/>
      <c r="AI980" s="186"/>
      <c r="AJ980" s="187"/>
      <c r="AK980" s="187"/>
      <c r="AL980" s="188"/>
      <c r="AM980" s="188"/>
      <c r="AN980" s="188"/>
      <c r="AO980" s="188"/>
      <c r="AP980" s="188"/>
      <c r="AQ980" s="188"/>
      <c r="AR980" s="137"/>
      <c r="AS980" s="189"/>
      <c r="AT980" s="196"/>
      <c r="AU980" s="191"/>
      <c r="AV980" s="190"/>
      <c r="AW980" s="189"/>
      <c r="AX980" s="190"/>
      <c r="AY980" s="189"/>
      <c r="AZ980" s="192"/>
      <c r="BA980" s="192"/>
      <c r="BB980" s="190"/>
      <c r="BC980" s="197"/>
      <c r="BD980" s="197"/>
      <c r="BE980" s="190"/>
      <c r="BF980" s="192"/>
      <c r="BG980" s="192"/>
      <c r="BH980" s="10"/>
      <c r="BI980" s="10"/>
      <c r="BJ980" s="10"/>
      <c r="BK980" s="10"/>
      <c r="BL980" s="10"/>
      <c r="BM980" s="10"/>
      <c r="BN980" s="12"/>
      <c r="BO980" s="12"/>
    </row>
    <row r="981" spans="1:67" ht="13.5" customHeight="1" x14ac:dyDescent="0.35">
      <c r="A981" s="181"/>
      <c r="B981" s="194"/>
      <c r="C981" s="12"/>
      <c r="D981" s="12"/>
      <c r="E981" s="12"/>
      <c r="F981" s="12"/>
      <c r="G981" s="12"/>
      <c r="H981" s="131"/>
      <c r="I981" s="12"/>
      <c r="J981" s="12"/>
      <c r="K981" s="12"/>
      <c r="L981" s="12"/>
      <c r="M981" s="12"/>
      <c r="N981" s="54"/>
      <c r="O981" s="12"/>
      <c r="P981" s="12"/>
      <c r="Q981" s="12"/>
      <c r="R981" s="183"/>
      <c r="S981" s="183"/>
      <c r="T981" s="183"/>
      <c r="U981" s="183"/>
      <c r="V981" s="181"/>
      <c r="W981" s="184"/>
      <c r="X981" s="184"/>
      <c r="Y981" s="185"/>
      <c r="Z981" s="185"/>
      <c r="AA981" s="185"/>
      <c r="AB981" s="181"/>
      <c r="AC981" s="12"/>
      <c r="AD981" s="12"/>
      <c r="AE981" s="12"/>
      <c r="AF981" s="185"/>
      <c r="AG981" s="12"/>
      <c r="AH981" s="195"/>
      <c r="AI981" s="186"/>
      <c r="AJ981" s="187"/>
      <c r="AK981" s="187"/>
      <c r="AL981" s="188"/>
      <c r="AM981" s="188"/>
      <c r="AN981" s="188"/>
      <c r="AO981" s="188"/>
      <c r="AP981" s="188"/>
      <c r="AQ981" s="188"/>
      <c r="AR981" s="137"/>
      <c r="AS981" s="189"/>
      <c r="AT981" s="196"/>
      <c r="AU981" s="191"/>
      <c r="AV981" s="190"/>
      <c r="AW981" s="189"/>
      <c r="AX981" s="190"/>
      <c r="AY981" s="189"/>
      <c r="AZ981" s="192"/>
      <c r="BA981" s="192"/>
      <c r="BB981" s="190"/>
      <c r="BC981" s="197"/>
      <c r="BD981" s="197"/>
      <c r="BE981" s="190"/>
      <c r="BF981" s="192"/>
      <c r="BG981" s="192"/>
      <c r="BH981" s="10"/>
      <c r="BI981" s="10"/>
      <c r="BJ981" s="10"/>
      <c r="BK981" s="10"/>
      <c r="BL981" s="10"/>
      <c r="BM981" s="10"/>
      <c r="BN981" s="12"/>
      <c r="BO981" s="12"/>
    </row>
    <row r="982" spans="1:67" ht="13.5" customHeight="1" x14ac:dyDescent="0.35">
      <c r="A982" s="181"/>
      <c r="B982" s="194"/>
      <c r="C982" s="12"/>
      <c r="D982" s="12"/>
      <c r="E982" s="12"/>
      <c r="F982" s="12"/>
      <c r="G982" s="12"/>
      <c r="H982" s="131"/>
      <c r="I982" s="12"/>
      <c r="J982" s="12"/>
      <c r="K982" s="12"/>
      <c r="L982" s="12"/>
      <c r="M982" s="12"/>
      <c r="N982" s="54"/>
      <c r="O982" s="12"/>
      <c r="P982" s="12"/>
      <c r="Q982" s="12"/>
      <c r="R982" s="183"/>
      <c r="S982" s="183"/>
      <c r="T982" s="183"/>
      <c r="U982" s="183"/>
      <c r="V982" s="181"/>
      <c r="W982" s="184"/>
      <c r="X982" s="184"/>
      <c r="Y982" s="185"/>
      <c r="Z982" s="185"/>
      <c r="AA982" s="185"/>
      <c r="AB982" s="181"/>
      <c r="AC982" s="12"/>
      <c r="AD982" s="12"/>
      <c r="AE982" s="12"/>
      <c r="AF982" s="185"/>
      <c r="AG982" s="12"/>
      <c r="AH982" s="195"/>
      <c r="AI982" s="186"/>
      <c r="AJ982" s="187"/>
      <c r="AK982" s="187"/>
      <c r="AL982" s="188"/>
      <c r="AM982" s="188"/>
      <c r="AN982" s="188"/>
      <c r="AO982" s="188"/>
      <c r="AP982" s="188"/>
      <c r="AQ982" s="188"/>
      <c r="AR982" s="137"/>
      <c r="AS982" s="189"/>
      <c r="AT982" s="196"/>
      <c r="AU982" s="191"/>
      <c r="AV982" s="190"/>
      <c r="AW982" s="189"/>
      <c r="AX982" s="190"/>
      <c r="AY982" s="189"/>
      <c r="AZ982" s="192"/>
      <c r="BA982" s="192"/>
      <c r="BB982" s="190"/>
      <c r="BC982" s="197"/>
      <c r="BD982" s="197"/>
      <c r="BE982" s="190"/>
      <c r="BF982" s="192"/>
      <c r="BG982" s="192"/>
      <c r="BH982" s="10"/>
      <c r="BI982" s="10"/>
      <c r="BJ982" s="10"/>
      <c r="BK982" s="10"/>
      <c r="BL982" s="10"/>
      <c r="BM982" s="10"/>
      <c r="BN982" s="12"/>
      <c r="BO982" s="12"/>
    </row>
    <row r="983" spans="1:67" ht="13.5" customHeight="1" x14ac:dyDescent="0.35">
      <c r="A983" s="181"/>
      <c r="B983" s="194"/>
      <c r="C983" s="12"/>
      <c r="D983" s="12"/>
      <c r="E983" s="12"/>
      <c r="F983" s="12"/>
      <c r="G983" s="12"/>
      <c r="H983" s="131"/>
      <c r="I983" s="12"/>
      <c r="J983" s="12"/>
      <c r="K983" s="12"/>
      <c r="L983" s="12"/>
      <c r="M983" s="12"/>
      <c r="N983" s="54"/>
      <c r="O983" s="12"/>
      <c r="P983" s="12"/>
      <c r="Q983" s="12"/>
      <c r="R983" s="183"/>
      <c r="S983" s="183"/>
      <c r="T983" s="183"/>
      <c r="U983" s="183"/>
      <c r="V983" s="181"/>
      <c r="W983" s="184"/>
      <c r="X983" s="184"/>
      <c r="Y983" s="185"/>
      <c r="Z983" s="185"/>
      <c r="AA983" s="185"/>
      <c r="AB983" s="181"/>
      <c r="AC983" s="12"/>
      <c r="AD983" s="12"/>
      <c r="AE983" s="12"/>
      <c r="AF983" s="185"/>
      <c r="AG983" s="12"/>
      <c r="AH983" s="195"/>
      <c r="AI983" s="186"/>
      <c r="AJ983" s="187"/>
      <c r="AK983" s="187"/>
      <c r="AL983" s="188"/>
      <c r="AM983" s="188"/>
      <c r="AN983" s="188"/>
      <c r="AO983" s="188"/>
      <c r="AP983" s="188"/>
      <c r="AQ983" s="188"/>
      <c r="AR983" s="137"/>
      <c r="AS983" s="189"/>
      <c r="AT983" s="196"/>
      <c r="AU983" s="191"/>
      <c r="AV983" s="190"/>
      <c r="AW983" s="189"/>
      <c r="AX983" s="190"/>
      <c r="AY983" s="189"/>
      <c r="AZ983" s="192"/>
      <c r="BA983" s="192"/>
      <c r="BB983" s="190"/>
      <c r="BC983" s="197"/>
      <c r="BD983" s="197"/>
      <c r="BE983" s="190"/>
      <c r="BF983" s="192"/>
      <c r="BG983" s="192"/>
      <c r="BH983" s="10"/>
      <c r="BI983" s="10"/>
      <c r="BJ983" s="10"/>
      <c r="BK983" s="10"/>
      <c r="BL983" s="10"/>
      <c r="BM983" s="10"/>
      <c r="BN983" s="12"/>
      <c r="BO983" s="12"/>
    </row>
    <row r="984" spans="1:67" ht="13.5" customHeight="1" x14ac:dyDescent="0.35">
      <c r="A984" s="181"/>
      <c r="B984" s="194"/>
      <c r="C984" s="12"/>
      <c r="D984" s="12"/>
      <c r="E984" s="12"/>
      <c r="F984" s="12"/>
      <c r="G984" s="12"/>
      <c r="H984" s="131"/>
      <c r="I984" s="12"/>
      <c r="J984" s="12"/>
      <c r="K984" s="12"/>
      <c r="L984" s="12"/>
      <c r="M984" s="12"/>
      <c r="N984" s="54"/>
      <c r="O984" s="12"/>
      <c r="P984" s="12"/>
      <c r="Q984" s="12"/>
      <c r="R984" s="183"/>
      <c r="S984" s="183"/>
      <c r="T984" s="183"/>
      <c r="U984" s="183"/>
      <c r="V984" s="181"/>
      <c r="W984" s="184"/>
      <c r="X984" s="184"/>
      <c r="Y984" s="185"/>
      <c r="Z984" s="185"/>
      <c r="AA984" s="185"/>
      <c r="AB984" s="181"/>
      <c r="AC984" s="12"/>
      <c r="AD984" s="12"/>
      <c r="AE984" s="12"/>
      <c r="AF984" s="185"/>
      <c r="AG984" s="12"/>
      <c r="AH984" s="195"/>
      <c r="AI984" s="186"/>
      <c r="AJ984" s="187"/>
      <c r="AK984" s="187"/>
      <c r="AL984" s="188"/>
      <c r="AM984" s="188"/>
      <c r="AN984" s="188"/>
      <c r="AO984" s="188"/>
      <c r="AP984" s="188"/>
      <c r="AQ984" s="188"/>
      <c r="AR984" s="137"/>
      <c r="AS984" s="189"/>
      <c r="AT984" s="196"/>
      <c r="AU984" s="191"/>
      <c r="AV984" s="190"/>
      <c r="AW984" s="189"/>
      <c r="AX984" s="190"/>
      <c r="AY984" s="189"/>
      <c r="AZ984" s="192"/>
      <c r="BA984" s="192"/>
      <c r="BB984" s="190"/>
      <c r="BC984" s="197"/>
      <c r="BD984" s="197"/>
      <c r="BE984" s="190"/>
      <c r="BF984" s="192"/>
      <c r="BG984" s="192"/>
      <c r="BH984" s="10"/>
      <c r="BI984" s="10"/>
      <c r="BJ984" s="10"/>
      <c r="BK984" s="10"/>
      <c r="BL984" s="10"/>
      <c r="BM984" s="10"/>
      <c r="BN984" s="12"/>
      <c r="BO984" s="12"/>
    </row>
    <row r="985" spans="1:67" ht="13.5" customHeight="1" x14ac:dyDescent="0.35">
      <c r="A985" s="181"/>
      <c r="B985" s="194"/>
      <c r="C985" s="12"/>
      <c r="D985" s="12"/>
      <c r="E985" s="12"/>
      <c r="F985" s="12"/>
      <c r="G985" s="12"/>
      <c r="H985" s="131"/>
      <c r="I985" s="12"/>
      <c r="J985" s="12"/>
      <c r="K985" s="12"/>
      <c r="L985" s="12"/>
      <c r="M985" s="12"/>
      <c r="N985" s="54"/>
      <c r="O985" s="12"/>
      <c r="P985" s="12"/>
      <c r="Q985" s="12"/>
      <c r="R985" s="183"/>
      <c r="S985" s="183"/>
      <c r="T985" s="183"/>
      <c r="U985" s="183"/>
      <c r="V985" s="181"/>
      <c r="W985" s="184"/>
      <c r="X985" s="184"/>
      <c r="Y985" s="185"/>
      <c r="Z985" s="185"/>
      <c r="AA985" s="185"/>
      <c r="AB985" s="181"/>
      <c r="AC985" s="12"/>
      <c r="AD985" s="12"/>
      <c r="AE985" s="12"/>
      <c r="AF985" s="185"/>
      <c r="AG985" s="12"/>
      <c r="AH985" s="195"/>
      <c r="AI985" s="186"/>
      <c r="AJ985" s="187"/>
      <c r="AK985" s="187"/>
      <c r="AL985" s="188"/>
      <c r="AM985" s="188"/>
      <c r="AN985" s="188"/>
      <c r="AO985" s="188"/>
      <c r="AP985" s="188"/>
      <c r="AQ985" s="188"/>
      <c r="AR985" s="137"/>
      <c r="AS985" s="189"/>
      <c r="AT985" s="196"/>
      <c r="AU985" s="191"/>
      <c r="AV985" s="190"/>
      <c r="AW985" s="189"/>
      <c r="AX985" s="190"/>
      <c r="AY985" s="189"/>
      <c r="AZ985" s="192"/>
      <c r="BA985" s="192"/>
      <c r="BB985" s="190"/>
      <c r="BC985" s="197"/>
      <c r="BD985" s="197"/>
      <c r="BE985" s="190"/>
      <c r="BF985" s="192"/>
      <c r="BG985" s="192"/>
      <c r="BH985" s="10"/>
      <c r="BI985" s="10"/>
      <c r="BJ985" s="10"/>
      <c r="BK985" s="10"/>
      <c r="BL985" s="10"/>
      <c r="BM985" s="10"/>
      <c r="BN985" s="12"/>
      <c r="BO985" s="12"/>
    </row>
    <row r="986" spans="1:67" ht="13.5" customHeight="1" x14ac:dyDescent="0.35">
      <c r="A986" s="181"/>
      <c r="B986" s="194"/>
      <c r="C986" s="12"/>
      <c r="D986" s="12"/>
      <c r="E986" s="12"/>
      <c r="F986" s="12"/>
      <c r="G986" s="12"/>
      <c r="H986" s="131"/>
      <c r="I986" s="12"/>
      <c r="J986" s="12"/>
      <c r="K986" s="12"/>
      <c r="L986" s="12"/>
      <c r="M986" s="12"/>
      <c r="N986" s="54"/>
      <c r="O986" s="12"/>
      <c r="P986" s="12"/>
      <c r="Q986" s="12"/>
      <c r="R986" s="183"/>
      <c r="S986" s="183"/>
      <c r="T986" s="183"/>
      <c r="U986" s="183"/>
      <c r="V986" s="181"/>
      <c r="W986" s="184"/>
      <c r="X986" s="184"/>
      <c r="Y986" s="185"/>
      <c r="Z986" s="185"/>
      <c r="AA986" s="185"/>
      <c r="AB986" s="181"/>
      <c r="AC986" s="12"/>
      <c r="AD986" s="12"/>
      <c r="AE986" s="12"/>
      <c r="AF986" s="185"/>
      <c r="AG986" s="12"/>
      <c r="AH986" s="195"/>
      <c r="AI986" s="186"/>
      <c r="AJ986" s="187"/>
      <c r="AK986" s="187"/>
      <c r="AL986" s="188"/>
      <c r="AM986" s="188"/>
      <c r="AN986" s="188"/>
      <c r="AO986" s="188"/>
      <c r="AP986" s="188"/>
      <c r="AQ986" s="188"/>
      <c r="AR986" s="137"/>
      <c r="AS986" s="189"/>
      <c r="AT986" s="196"/>
      <c r="AU986" s="191"/>
      <c r="AV986" s="190"/>
      <c r="AW986" s="189"/>
      <c r="AX986" s="190"/>
      <c r="AY986" s="189"/>
      <c r="AZ986" s="192"/>
      <c r="BA986" s="192"/>
      <c r="BB986" s="190"/>
      <c r="BC986" s="197"/>
      <c r="BD986" s="197"/>
      <c r="BE986" s="190"/>
      <c r="BF986" s="192"/>
      <c r="BG986" s="192"/>
      <c r="BH986" s="10"/>
      <c r="BI986" s="10"/>
      <c r="BJ986" s="10"/>
      <c r="BK986" s="10"/>
      <c r="BL986" s="10"/>
      <c r="BM986" s="10"/>
      <c r="BN986" s="12"/>
      <c r="BO986" s="12"/>
    </row>
    <row r="987" spans="1:67" ht="13.5" customHeight="1" x14ac:dyDescent="0.35">
      <c r="A987" s="181"/>
      <c r="B987" s="194"/>
      <c r="C987" s="12"/>
      <c r="D987" s="12"/>
      <c r="E987" s="12"/>
      <c r="F987" s="12"/>
      <c r="G987" s="12"/>
      <c r="H987" s="131"/>
      <c r="I987" s="12"/>
      <c r="J987" s="12"/>
      <c r="K987" s="12"/>
      <c r="L987" s="12"/>
      <c r="M987" s="12"/>
      <c r="N987" s="54"/>
      <c r="O987" s="12"/>
      <c r="P987" s="12"/>
      <c r="Q987" s="12"/>
      <c r="R987" s="183"/>
      <c r="S987" s="183"/>
      <c r="T987" s="183"/>
      <c r="U987" s="183"/>
      <c r="V987" s="181"/>
      <c r="W987" s="184"/>
      <c r="X987" s="184"/>
      <c r="Y987" s="185"/>
      <c r="Z987" s="185"/>
      <c r="AA987" s="185"/>
      <c r="AB987" s="181"/>
      <c r="AC987" s="12"/>
      <c r="AD987" s="12"/>
      <c r="AE987" s="12"/>
      <c r="AF987" s="185"/>
      <c r="AG987" s="12"/>
      <c r="AH987" s="195"/>
      <c r="AI987" s="186"/>
      <c r="AJ987" s="187"/>
      <c r="AK987" s="187"/>
      <c r="AL987" s="188"/>
      <c r="AM987" s="188"/>
      <c r="AN987" s="188"/>
      <c r="AO987" s="188"/>
      <c r="AP987" s="188"/>
      <c r="AQ987" s="188"/>
      <c r="AR987" s="137"/>
      <c r="AS987" s="189"/>
      <c r="AT987" s="196"/>
      <c r="AU987" s="191"/>
      <c r="AV987" s="190"/>
      <c r="AW987" s="189"/>
      <c r="AX987" s="190"/>
      <c r="AY987" s="189"/>
      <c r="AZ987" s="192"/>
      <c r="BA987" s="192"/>
      <c r="BB987" s="190"/>
      <c r="BC987" s="197"/>
      <c r="BD987" s="197"/>
      <c r="BE987" s="190"/>
      <c r="BF987" s="192"/>
      <c r="BG987" s="192"/>
      <c r="BH987" s="10"/>
      <c r="BI987" s="10"/>
      <c r="BJ987" s="10"/>
      <c r="BK987" s="10"/>
      <c r="BL987" s="10"/>
      <c r="BM987" s="10"/>
      <c r="BN987" s="12"/>
      <c r="BO987" s="12"/>
    </row>
    <row r="988" spans="1:67" ht="13.5" customHeight="1" x14ac:dyDescent="0.35">
      <c r="A988" s="181"/>
      <c r="B988" s="194"/>
      <c r="C988" s="12"/>
      <c r="D988" s="12"/>
      <c r="E988" s="12"/>
      <c r="F988" s="12"/>
      <c r="G988" s="12"/>
      <c r="H988" s="131"/>
      <c r="I988" s="12"/>
      <c r="J988" s="12"/>
      <c r="K988" s="12"/>
      <c r="L988" s="12"/>
      <c r="M988" s="12"/>
      <c r="N988" s="54"/>
      <c r="O988" s="12"/>
      <c r="P988" s="12"/>
      <c r="Q988" s="12"/>
      <c r="R988" s="183"/>
      <c r="S988" s="183"/>
      <c r="T988" s="183"/>
      <c r="U988" s="183"/>
      <c r="V988" s="181"/>
      <c r="W988" s="184"/>
      <c r="X988" s="184"/>
      <c r="Y988" s="185"/>
      <c r="Z988" s="185"/>
      <c r="AA988" s="185"/>
      <c r="AB988" s="181"/>
      <c r="AC988" s="12"/>
      <c r="AD988" s="12"/>
      <c r="AE988" s="12"/>
      <c r="AF988" s="185"/>
      <c r="AG988" s="12"/>
      <c r="AH988" s="195"/>
      <c r="AI988" s="186"/>
      <c r="AJ988" s="187"/>
      <c r="AK988" s="187"/>
      <c r="AL988" s="188"/>
      <c r="AM988" s="188"/>
      <c r="AN988" s="188"/>
      <c r="AO988" s="188"/>
      <c r="AP988" s="188"/>
      <c r="AQ988" s="188"/>
      <c r="AR988" s="137"/>
      <c r="AS988" s="189"/>
      <c r="AT988" s="196"/>
      <c r="AU988" s="191"/>
      <c r="AV988" s="190"/>
      <c r="AW988" s="189"/>
      <c r="AX988" s="190"/>
      <c r="AY988" s="189"/>
      <c r="AZ988" s="192"/>
      <c r="BA988" s="192"/>
      <c r="BB988" s="190"/>
      <c r="BC988" s="197"/>
      <c r="BD988" s="197"/>
      <c r="BE988" s="190"/>
      <c r="BF988" s="192"/>
      <c r="BG988" s="192"/>
      <c r="BH988" s="10"/>
      <c r="BI988" s="10"/>
      <c r="BJ988" s="10"/>
      <c r="BK988" s="10"/>
      <c r="BL988" s="10"/>
      <c r="BM988" s="10"/>
      <c r="BN988" s="12"/>
      <c r="BO988" s="12"/>
    </row>
    <row r="989" spans="1:67" ht="13.5" customHeight="1" x14ac:dyDescent="0.35">
      <c r="A989" s="181"/>
      <c r="B989" s="194"/>
      <c r="C989" s="12"/>
      <c r="D989" s="12"/>
      <c r="E989" s="12"/>
      <c r="F989" s="12"/>
      <c r="G989" s="12"/>
      <c r="H989" s="131"/>
      <c r="I989" s="12"/>
      <c r="J989" s="12"/>
      <c r="K989" s="12"/>
      <c r="L989" s="12"/>
      <c r="M989" s="12"/>
      <c r="N989" s="54"/>
      <c r="O989" s="12"/>
      <c r="P989" s="12"/>
      <c r="Q989" s="12"/>
      <c r="R989" s="183"/>
      <c r="S989" s="183"/>
      <c r="T989" s="183"/>
      <c r="U989" s="183"/>
      <c r="V989" s="181"/>
      <c r="W989" s="184"/>
      <c r="X989" s="184"/>
      <c r="Y989" s="185"/>
      <c r="Z989" s="185"/>
      <c r="AA989" s="185"/>
      <c r="AB989" s="181"/>
      <c r="AC989" s="12"/>
      <c r="AD989" s="12"/>
      <c r="AE989" s="12"/>
      <c r="AF989" s="185"/>
      <c r="AG989" s="12"/>
      <c r="AH989" s="195"/>
      <c r="AI989" s="186"/>
      <c r="AJ989" s="187"/>
      <c r="AK989" s="187"/>
      <c r="AL989" s="188"/>
      <c r="AM989" s="188"/>
      <c r="AN989" s="188"/>
      <c r="AO989" s="188"/>
      <c r="AP989" s="188"/>
      <c r="AQ989" s="188"/>
      <c r="AR989" s="137"/>
      <c r="AS989" s="189"/>
      <c r="AT989" s="196"/>
      <c r="AU989" s="191"/>
      <c r="AV989" s="190"/>
      <c r="AW989" s="189"/>
      <c r="AX989" s="190"/>
      <c r="AY989" s="189"/>
      <c r="AZ989" s="192"/>
      <c r="BA989" s="192"/>
      <c r="BB989" s="190"/>
      <c r="BC989" s="197"/>
      <c r="BD989" s="197"/>
      <c r="BE989" s="190"/>
      <c r="BF989" s="192"/>
      <c r="BG989" s="192"/>
      <c r="BH989" s="10"/>
      <c r="BI989" s="10"/>
      <c r="BJ989" s="10"/>
      <c r="BK989" s="10"/>
      <c r="BL989" s="10"/>
      <c r="BM989" s="10"/>
      <c r="BN989" s="12"/>
      <c r="BO989" s="12"/>
    </row>
    <row r="990" spans="1:67" ht="13.5" customHeight="1" x14ac:dyDescent="0.35">
      <c r="A990" s="181"/>
      <c r="B990" s="194"/>
      <c r="C990" s="12"/>
      <c r="D990" s="12"/>
      <c r="E990" s="12"/>
      <c r="F990" s="12"/>
      <c r="G990" s="12"/>
      <c r="H990" s="131"/>
      <c r="I990" s="12"/>
      <c r="J990" s="12"/>
      <c r="K990" s="12"/>
      <c r="L990" s="12"/>
      <c r="M990" s="12"/>
      <c r="N990" s="54"/>
      <c r="O990" s="12"/>
      <c r="P990" s="12"/>
      <c r="Q990" s="12"/>
      <c r="R990" s="183"/>
      <c r="S990" s="183"/>
      <c r="T990" s="183"/>
      <c r="U990" s="183"/>
      <c r="V990" s="181"/>
      <c r="W990" s="184"/>
      <c r="X990" s="184"/>
      <c r="Y990" s="185"/>
      <c r="Z990" s="185"/>
      <c r="AA990" s="185"/>
      <c r="AB990" s="181"/>
      <c r="AC990" s="12"/>
      <c r="AD990" s="12"/>
      <c r="AE990" s="12"/>
      <c r="AF990" s="185"/>
      <c r="AG990" s="12"/>
      <c r="AH990" s="195"/>
      <c r="AI990" s="186"/>
      <c r="AJ990" s="187"/>
      <c r="AK990" s="187"/>
      <c r="AL990" s="188"/>
      <c r="AM990" s="188"/>
      <c r="AN990" s="188"/>
      <c r="AO990" s="188"/>
      <c r="AP990" s="188"/>
      <c r="AQ990" s="188"/>
      <c r="AR990" s="137"/>
      <c r="AS990" s="189"/>
      <c r="AT990" s="196"/>
      <c r="AU990" s="191"/>
      <c r="AV990" s="190"/>
      <c r="AW990" s="189"/>
      <c r="AX990" s="190"/>
      <c r="AY990" s="189"/>
      <c r="AZ990" s="192"/>
      <c r="BA990" s="192"/>
      <c r="BB990" s="190"/>
      <c r="BC990" s="197"/>
      <c r="BD990" s="197"/>
      <c r="BE990" s="190"/>
      <c r="BF990" s="192"/>
      <c r="BG990" s="192"/>
      <c r="BH990" s="10"/>
      <c r="BI990" s="10"/>
      <c r="BJ990" s="10"/>
      <c r="BK990" s="10"/>
      <c r="BL990" s="10"/>
      <c r="BM990" s="10"/>
      <c r="BN990" s="12"/>
      <c r="BO990" s="12"/>
    </row>
    <row r="991" spans="1:67" ht="13.5" customHeight="1" x14ac:dyDescent="0.35">
      <c r="A991" s="181"/>
      <c r="B991" s="194"/>
      <c r="C991" s="12"/>
      <c r="D991" s="12"/>
      <c r="E991" s="12"/>
      <c r="F991" s="12"/>
      <c r="G991" s="12"/>
      <c r="H991" s="131"/>
      <c r="I991" s="12"/>
      <c r="J991" s="12"/>
      <c r="K991" s="12"/>
      <c r="L991" s="12"/>
      <c r="M991" s="12"/>
      <c r="N991" s="54"/>
      <c r="O991" s="12"/>
      <c r="P991" s="12"/>
      <c r="Q991" s="12"/>
      <c r="R991" s="183"/>
      <c r="S991" s="183"/>
      <c r="T991" s="183"/>
      <c r="U991" s="183"/>
      <c r="V991" s="181"/>
      <c r="W991" s="184"/>
      <c r="X991" s="184"/>
      <c r="Y991" s="185"/>
      <c r="Z991" s="185"/>
      <c r="AA991" s="185"/>
      <c r="AB991" s="181"/>
      <c r="AC991" s="12"/>
      <c r="AD991" s="12"/>
      <c r="AE991" s="12"/>
      <c r="AF991" s="185"/>
      <c r="AG991" s="12"/>
      <c r="AH991" s="195"/>
      <c r="AI991" s="186"/>
      <c r="AJ991" s="187"/>
      <c r="AK991" s="187"/>
      <c r="AL991" s="188"/>
      <c r="AM991" s="188"/>
      <c r="AN991" s="188"/>
      <c r="AO991" s="188"/>
      <c r="AP991" s="188"/>
      <c r="AQ991" s="188"/>
      <c r="AR991" s="137"/>
      <c r="AS991" s="189"/>
      <c r="AT991" s="196"/>
      <c r="AU991" s="191"/>
      <c r="AV991" s="190"/>
      <c r="AW991" s="189"/>
      <c r="AX991" s="190"/>
      <c r="AY991" s="189"/>
      <c r="AZ991" s="192"/>
      <c r="BA991" s="192"/>
      <c r="BB991" s="190"/>
      <c r="BC991" s="197"/>
      <c r="BD991" s="197"/>
      <c r="BE991" s="190"/>
      <c r="BF991" s="192"/>
      <c r="BG991" s="192"/>
      <c r="BH991" s="10"/>
      <c r="BI991" s="10"/>
      <c r="BJ991" s="10"/>
      <c r="BK991" s="10"/>
      <c r="BL991" s="10"/>
      <c r="BM991" s="10"/>
      <c r="BN991" s="12"/>
      <c r="BO991" s="12"/>
    </row>
    <row r="992" spans="1:67" ht="13.5" customHeight="1" x14ac:dyDescent="0.35">
      <c r="A992" s="181"/>
      <c r="B992" s="194"/>
      <c r="C992" s="12"/>
      <c r="D992" s="12"/>
      <c r="E992" s="12"/>
      <c r="F992" s="12"/>
      <c r="G992" s="12"/>
      <c r="H992" s="131"/>
      <c r="I992" s="12"/>
      <c r="J992" s="12"/>
      <c r="K992" s="12"/>
      <c r="L992" s="12"/>
      <c r="M992" s="12"/>
      <c r="N992" s="54"/>
      <c r="O992" s="12"/>
      <c r="P992" s="12"/>
      <c r="Q992" s="12"/>
      <c r="R992" s="183"/>
      <c r="S992" s="183"/>
      <c r="T992" s="183"/>
      <c r="U992" s="183"/>
      <c r="V992" s="181"/>
      <c r="W992" s="184"/>
      <c r="X992" s="184"/>
      <c r="Y992" s="185"/>
      <c r="Z992" s="185"/>
      <c r="AA992" s="185"/>
      <c r="AB992" s="181"/>
      <c r="AC992" s="12"/>
      <c r="AD992" s="12"/>
      <c r="AE992" s="12"/>
      <c r="AF992" s="185"/>
      <c r="AG992" s="12"/>
      <c r="AH992" s="195"/>
      <c r="AI992" s="186"/>
      <c r="AJ992" s="187"/>
      <c r="AK992" s="187"/>
      <c r="AL992" s="188"/>
      <c r="AM992" s="188"/>
      <c r="AN992" s="188"/>
      <c r="AO992" s="188"/>
      <c r="AP992" s="188"/>
      <c r="AQ992" s="188"/>
      <c r="AR992" s="137"/>
      <c r="AS992" s="189"/>
      <c r="AT992" s="196"/>
      <c r="AU992" s="191"/>
      <c r="AV992" s="190"/>
      <c r="AW992" s="189"/>
      <c r="AX992" s="190"/>
      <c r="AY992" s="189"/>
      <c r="AZ992" s="192"/>
      <c r="BA992" s="192"/>
      <c r="BB992" s="190"/>
      <c r="BC992" s="197"/>
      <c r="BD992" s="197"/>
      <c r="BE992" s="190"/>
      <c r="BF992" s="192"/>
      <c r="BG992" s="192"/>
      <c r="BH992" s="10"/>
      <c r="BI992" s="10"/>
      <c r="BJ992" s="10"/>
      <c r="BK992" s="10"/>
      <c r="BL992" s="10"/>
      <c r="BM992" s="10"/>
      <c r="BN992" s="12"/>
      <c r="BO992" s="12"/>
    </row>
    <row r="993" spans="1:67" ht="13.5" customHeight="1" x14ac:dyDescent="0.35">
      <c r="A993" s="181"/>
      <c r="B993" s="194"/>
      <c r="C993" s="12"/>
      <c r="D993" s="12"/>
      <c r="E993" s="12"/>
      <c r="F993" s="12"/>
      <c r="G993" s="12"/>
      <c r="H993" s="131"/>
      <c r="I993" s="12"/>
      <c r="J993" s="12"/>
      <c r="K993" s="12"/>
      <c r="L993" s="12"/>
      <c r="M993" s="12"/>
      <c r="N993" s="54"/>
      <c r="O993" s="12"/>
      <c r="P993" s="12"/>
      <c r="Q993" s="12"/>
      <c r="R993" s="183"/>
      <c r="S993" s="183"/>
      <c r="T993" s="183"/>
      <c r="U993" s="183"/>
      <c r="V993" s="181"/>
      <c r="W993" s="184"/>
      <c r="X993" s="184"/>
      <c r="Y993" s="185"/>
      <c r="Z993" s="185"/>
      <c r="AA993" s="185"/>
      <c r="AB993" s="181"/>
      <c r="AC993" s="12"/>
      <c r="AD993" s="12"/>
      <c r="AE993" s="12"/>
      <c r="AF993" s="185"/>
      <c r="AG993" s="12"/>
      <c r="AH993" s="195"/>
      <c r="AI993" s="186"/>
      <c r="AJ993" s="187"/>
      <c r="AK993" s="187"/>
      <c r="AL993" s="188"/>
      <c r="AM993" s="188"/>
      <c r="AN993" s="188"/>
      <c r="AO993" s="188"/>
      <c r="AP993" s="188"/>
      <c r="AQ993" s="188"/>
      <c r="AR993" s="137"/>
      <c r="AS993" s="189"/>
      <c r="AT993" s="196"/>
      <c r="AU993" s="191"/>
      <c r="AV993" s="190"/>
      <c r="AW993" s="189"/>
      <c r="AX993" s="190"/>
      <c r="AY993" s="189"/>
      <c r="AZ993" s="192"/>
      <c r="BA993" s="192"/>
      <c r="BB993" s="190"/>
      <c r="BC993" s="197"/>
      <c r="BD993" s="197"/>
      <c r="BE993" s="190"/>
      <c r="BF993" s="192"/>
      <c r="BG993" s="192"/>
      <c r="BH993" s="10"/>
      <c r="BI993" s="10"/>
      <c r="BJ993" s="10"/>
      <c r="BK993" s="10"/>
      <c r="BL993" s="10"/>
      <c r="BM993" s="10"/>
      <c r="BN993" s="12"/>
      <c r="BO993" s="12"/>
    </row>
    <row r="994" spans="1:67" ht="13.5" customHeight="1" x14ac:dyDescent="0.35">
      <c r="A994" s="181"/>
      <c r="B994" s="194"/>
      <c r="C994" s="12"/>
      <c r="D994" s="12"/>
      <c r="E994" s="12"/>
      <c r="F994" s="12"/>
      <c r="G994" s="12"/>
      <c r="H994" s="131"/>
      <c r="I994" s="12"/>
      <c r="J994" s="12"/>
      <c r="K994" s="12"/>
      <c r="L994" s="12"/>
      <c r="M994" s="12"/>
      <c r="N994" s="54"/>
      <c r="O994" s="12"/>
      <c r="P994" s="12"/>
      <c r="Q994" s="12"/>
      <c r="R994" s="183"/>
      <c r="S994" s="183"/>
      <c r="T994" s="183"/>
      <c r="U994" s="183"/>
      <c r="V994" s="181"/>
      <c r="W994" s="184"/>
      <c r="X994" s="184"/>
      <c r="Y994" s="185"/>
      <c r="Z994" s="185"/>
      <c r="AA994" s="185"/>
      <c r="AB994" s="181"/>
      <c r="AC994" s="12"/>
      <c r="AD994" s="12"/>
      <c r="AE994" s="12"/>
      <c r="AF994" s="185"/>
      <c r="AG994" s="12"/>
      <c r="AH994" s="195"/>
      <c r="AI994" s="186"/>
      <c r="AJ994" s="187"/>
      <c r="AK994" s="187"/>
      <c r="AL994" s="188"/>
      <c r="AM994" s="188"/>
      <c r="AN994" s="188"/>
      <c r="AO994" s="188"/>
      <c r="AP994" s="188"/>
      <c r="AQ994" s="188"/>
      <c r="AR994" s="137"/>
      <c r="AS994" s="189"/>
      <c r="AT994" s="196"/>
      <c r="AU994" s="191"/>
      <c r="AV994" s="190"/>
      <c r="AW994" s="189"/>
      <c r="AX994" s="190"/>
      <c r="AY994" s="189"/>
      <c r="AZ994" s="192"/>
      <c r="BA994" s="192"/>
      <c r="BB994" s="190"/>
      <c r="BC994" s="197"/>
      <c r="BD994" s="197"/>
      <c r="BE994" s="190"/>
      <c r="BF994" s="192"/>
      <c r="BG994" s="192"/>
      <c r="BH994" s="10"/>
      <c r="BI994" s="10"/>
      <c r="BJ994" s="10"/>
      <c r="BK994" s="10"/>
      <c r="BL994" s="10"/>
      <c r="BM994" s="10"/>
      <c r="BN994" s="12"/>
      <c r="BO994" s="12"/>
    </row>
    <row r="995" spans="1:67" ht="13.5" customHeight="1" x14ac:dyDescent="0.35">
      <c r="A995" s="181"/>
      <c r="B995" s="194"/>
      <c r="C995" s="12"/>
      <c r="D995" s="12"/>
      <c r="E995" s="12"/>
      <c r="F995" s="12"/>
      <c r="G995" s="12"/>
      <c r="H995" s="131"/>
      <c r="I995" s="12"/>
      <c r="J995" s="12"/>
      <c r="K995" s="12"/>
      <c r="L995" s="12"/>
      <c r="M995" s="12"/>
      <c r="N995" s="54"/>
      <c r="O995" s="12"/>
      <c r="P995" s="12"/>
      <c r="Q995" s="12"/>
      <c r="R995" s="183"/>
      <c r="S995" s="183"/>
      <c r="T995" s="183"/>
      <c r="U995" s="183"/>
      <c r="V995" s="181"/>
      <c r="W995" s="184"/>
      <c r="X995" s="184"/>
      <c r="Y995" s="185"/>
      <c r="Z995" s="185"/>
      <c r="AA995" s="185"/>
      <c r="AB995" s="181"/>
      <c r="AC995" s="12"/>
      <c r="AD995" s="12"/>
      <c r="AE995" s="12"/>
      <c r="AF995" s="185"/>
      <c r="AG995" s="12"/>
      <c r="AH995" s="195"/>
      <c r="AI995" s="186"/>
      <c r="AJ995" s="187"/>
      <c r="AK995" s="187"/>
      <c r="AL995" s="188"/>
      <c r="AM995" s="188"/>
      <c r="AN995" s="188"/>
      <c r="AO995" s="188"/>
      <c r="AP995" s="188"/>
      <c r="AQ995" s="188"/>
      <c r="AR995" s="137"/>
      <c r="AS995" s="189"/>
      <c r="AT995" s="196"/>
      <c r="AU995" s="191"/>
      <c r="AV995" s="190"/>
      <c r="AW995" s="189"/>
      <c r="AX995" s="190"/>
      <c r="AY995" s="189"/>
      <c r="AZ995" s="192"/>
      <c r="BA995" s="192"/>
      <c r="BB995" s="190"/>
      <c r="BC995" s="197"/>
      <c r="BD995" s="197"/>
      <c r="BE995" s="190"/>
      <c r="BF995" s="192"/>
      <c r="BG995" s="192"/>
      <c r="BH995" s="10"/>
      <c r="BI995" s="10"/>
      <c r="BJ995" s="10"/>
      <c r="BK995" s="10"/>
      <c r="BL995" s="10"/>
      <c r="BM995" s="10"/>
      <c r="BN995" s="12"/>
      <c r="BO995" s="12"/>
    </row>
    <row r="996" spans="1:67" ht="13.5" customHeight="1" x14ac:dyDescent="0.35">
      <c r="A996" s="181"/>
      <c r="B996" s="194"/>
      <c r="C996" s="12"/>
      <c r="D996" s="12"/>
      <c r="E996" s="12"/>
      <c r="F996" s="12"/>
      <c r="G996" s="12"/>
      <c r="H996" s="131"/>
      <c r="I996" s="12"/>
      <c r="J996" s="12"/>
      <c r="K996" s="12"/>
      <c r="L996" s="12"/>
      <c r="M996" s="12"/>
      <c r="N996" s="54"/>
      <c r="O996" s="12"/>
      <c r="P996" s="12"/>
      <c r="Q996" s="12"/>
      <c r="R996" s="183"/>
      <c r="S996" s="183"/>
      <c r="T996" s="183"/>
      <c r="U996" s="183"/>
      <c r="V996" s="181"/>
      <c r="W996" s="184"/>
      <c r="X996" s="184"/>
      <c r="Y996" s="185"/>
      <c r="Z996" s="185"/>
      <c r="AA996" s="185"/>
      <c r="AB996" s="181"/>
      <c r="AC996" s="12"/>
      <c r="AD996" s="12"/>
      <c r="AE996" s="12"/>
      <c r="AF996" s="185"/>
      <c r="AG996" s="12"/>
      <c r="AH996" s="195"/>
      <c r="AI996" s="186"/>
      <c r="AJ996" s="187"/>
      <c r="AK996" s="187"/>
      <c r="AL996" s="188"/>
      <c r="AM996" s="188"/>
      <c r="AN996" s="188"/>
      <c r="AO996" s="188"/>
      <c r="AP996" s="188"/>
      <c r="AQ996" s="188"/>
      <c r="AR996" s="137"/>
      <c r="AS996" s="189"/>
      <c r="AT996" s="196"/>
      <c r="AU996" s="191"/>
      <c r="AV996" s="190"/>
      <c r="AW996" s="189"/>
      <c r="AX996" s="190"/>
      <c r="AY996" s="189"/>
      <c r="AZ996" s="192"/>
      <c r="BA996" s="192"/>
      <c r="BB996" s="190"/>
      <c r="BC996" s="197"/>
      <c r="BD996" s="197"/>
      <c r="BE996" s="190"/>
      <c r="BF996" s="192"/>
      <c r="BG996" s="192"/>
      <c r="BH996" s="10"/>
      <c r="BI996" s="10"/>
      <c r="BJ996" s="10"/>
      <c r="BK996" s="10"/>
      <c r="BL996" s="10"/>
      <c r="BM996" s="10"/>
      <c r="BN996" s="12"/>
      <c r="BO996" s="12"/>
    </row>
    <row r="997" spans="1:67" ht="13.5" customHeight="1" x14ac:dyDescent="0.35">
      <c r="A997" s="181"/>
      <c r="B997" s="194"/>
      <c r="C997" s="12"/>
      <c r="D997" s="12"/>
      <c r="E997" s="12"/>
      <c r="F997" s="12"/>
      <c r="G997" s="12"/>
      <c r="H997" s="131"/>
      <c r="I997" s="12"/>
      <c r="J997" s="12"/>
      <c r="K997" s="12"/>
      <c r="L997" s="12"/>
      <c r="M997" s="12"/>
      <c r="N997" s="54"/>
      <c r="O997" s="12"/>
      <c r="P997" s="12"/>
      <c r="Q997" s="12"/>
      <c r="R997" s="183"/>
      <c r="S997" s="183"/>
      <c r="T997" s="183"/>
      <c r="U997" s="183"/>
      <c r="V997" s="181"/>
      <c r="W997" s="184"/>
      <c r="X997" s="184"/>
      <c r="Y997" s="185"/>
      <c r="Z997" s="185"/>
      <c r="AA997" s="185"/>
      <c r="AB997" s="181"/>
      <c r="AC997" s="12"/>
      <c r="AD997" s="12"/>
      <c r="AE997" s="12"/>
      <c r="AF997" s="185"/>
      <c r="AG997" s="12"/>
      <c r="AH997" s="195"/>
      <c r="AI997" s="186"/>
      <c r="AJ997" s="187"/>
      <c r="AK997" s="187"/>
      <c r="AL997" s="188"/>
      <c r="AM997" s="188"/>
      <c r="AN997" s="188"/>
      <c r="AO997" s="188"/>
      <c r="AP997" s="188"/>
      <c r="AQ997" s="188"/>
      <c r="AR997" s="137"/>
      <c r="AS997" s="189"/>
      <c r="AT997" s="196"/>
      <c r="AU997" s="191"/>
      <c r="AV997" s="190"/>
      <c r="AW997" s="189"/>
      <c r="AX997" s="190"/>
      <c r="AY997" s="189"/>
      <c r="AZ997" s="192"/>
      <c r="BA997" s="192"/>
      <c r="BB997" s="190"/>
      <c r="BC997" s="197"/>
      <c r="BD997" s="197"/>
      <c r="BE997" s="190"/>
      <c r="BF997" s="192"/>
      <c r="BG997" s="192"/>
      <c r="BH997" s="10"/>
      <c r="BI997" s="10"/>
      <c r="BJ997" s="10"/>
      <c r="BK997" s="10"/>
      <c r="BL997" s="10"/>
      <c r="BM997" s="10"/>
      <c r="BN997" s="12"/>
      <c r="BO997" s="12"/>
    </row>
    <row r="998" spans="1:67" ht="13.5" customHeight="1" x14ac:dyDescent="0.35">
      <c r="A998" s="181"/>
      <c r="B998" s="194"/>
      <c r="C998" s="12"/>
      <c r="D998" s="12"/>
      <c r="E998" s="12"/>
      <c r="F998" s="12"/>
      <c r="G998" s="12"/>
      <c r="H998" s="131"/>
      <c r="I998" s="12"/>
      <c r="J998" s="12"/>
      <c r="K998" s="12"/>
      <c r="L998" s="12"/>
      <c r="M998" s="12"/>
      <c r="N998" s="54"/>
      <c r="O998" s="12"/>
      <c r="P998" s="12"/>
      <c r="Q998" s="12"/>
      <c r="R998" s="183"/>
      <c r="S998" s="183"/>
      <c r="T998" s="183"/>
      <c r="U998" s="183"/>
      <c r="V998" s="181"/>
      <c r="W998" s="184"/>
      <c r="X998" s="184"/>
      <c r="Y998" s="185"/>
      <c r="Z998" s="185"/>
      <c r="AA998" s="185"/>
      <c r="AB998" s="181"/>
      <c r="AC998" s="12"/>
      <c r="AD998" s="12"/>
      <c r="AE998" s="12"/>
      <c r="AF998" s="185"/>
      <c r="AG998" s="12"/>
      <c r="AH998" s="195"/>
      <c r="AI998" s="186"/>
      <c r="AJ998" s="187"/>
      <c r="AK998" s="187"/>
      <c r="AL998" s="188"/>
      <c r="AM998" s="188"/>
      <c r="AN998" s="188"/>
      <c r="AO998" s="188"/>
      <c r="AP998" s="188"/>
      <c r="AQ998" s="188"/>
      <c r="AR998" s="137"/>
      <c r="AS998" s="189"/>
      <c r="AT998" s="196"/>
      <c r="AU998" s="191"/>
      <c r="AV998" s="190"/>
      <c r="AW998" s="189"/>
      <c r="AX998" s="190"/>
      <c r="AY998" s="189"/>
      <c r="AZ998" s="192"/>
      <c r="BA998" s="192"/>
      <c r="BB998" s="190"/>
      <c r="BC998" s="197"/>
      <c r="BD998" s="197"/>
      <c r="BE998" s="190"/>
      <c r="BF998" s="192"/>
      <c r="BG998" s="192"/>
      <c r="BH998" s="10"/>
      <c r="BI998" s="10"/>
      <c r="BJ998" s="10"/>
      <c r="BK998" s="10"/>
      <c r="BL998" s="10"/>
      <c r="BM998" s="10"/>
      <c r="BN998" s="12"/>
      <c r="BO998" s="12"/>
    </row>
    <row r="999" spans="1:67" ht="13.5" customHeight="1" x14ac:dyDescent="0.35">
      <c r="A999" s="181"/>
      <c r="B999" s="194"/>
      <c r="C999" s="12"/>
      <c r="D999" s="12"/>
      <c r="E999" s="12"/>
      <c r="F999" s="12"/>
      <c r="G999" s="12"/>
      <c r="H999" s="131"/>
      <c r="I999" s="12"/>
      <c r="J999" s="12"/>
      <c r="K999" s="12"/>
      <c r="L999" s="12"/>
      <c r="M999" s="12"/>
      <c r="N999" s="54"/>
      <c r="O999" s="12"/>
      <c r="P999" s="12"/>
      <c r="Q999" s="12"/>
      <c r="R999" s="183"/>
      <c r="S999" s="183"/>
      <c r="T999" s="183"/>
      <c r="U999" s="183"/>
      <c r="V999" s="181"/>
      <c r="W999" s="184"/>
      <c r="X999" s="184"/>
      <c r="Y999" s="185"/>
      <c r="Z999" s="185"/>
      <c r="AA999" s="185"/>
      <c r="AB999" s="181"/>
      <c r="AC999" s="12"/>
      <c r="AD999" s="12"/>
      <c r="AE999" s="12"/>
      <c r="AF999" s="185"/>
      <c r="AG999" s="12"/>
      <c r="AH999" s="195"/>
      <c r="AI999" s="186"/>
      <c r="AJ999" s="187"/>
      <c r="AK999" s="187"/>
      <c r="AL999" s="188"/>
      <c r="AM999" s="188"/>
      <c r="AN999" s="188"/>
      <c r="AO999" s="188"/>
      <c r="AP999" s="188"/>
      <c r="AQ999" s="188"/>
      <c r="AR999" s="137"/>
      <c r="AS999" s="189"/>
      <c r="AT999" s="196"/>
      <c r="AU999" s="191"/>
      <c r="AV999" s="190"/>
      <c r="AW999" s="189"/>
      <c r="AX999" s="190"/>
      <c r="AY999" s="189"/>
      <c r="AZ999" s="192"/>
      <c r="BA999" s="192"/>
      <c r="BB999" s="190"/>
      <c r="BC999" s="197"/>
      <c r="BD999" s="197"/>
      <c r="BE999" s="190"/>
      <c r="BF999" s="192"/>
      <c r="BG999" s="192"/>
      <c r="BH999" s="10"/>
      <c r="BI999" s="10"/>
      <c r="BJ999" s="10"/>
      <c r="BK999" s="10"/>
      <c r="BL999" s="10"/>
      <c r="BM999" s="10"/>
      <c r="BN999" s="12"/>
      <c r="BO999" s="12"/>
    </row>
    <row r="1000" spans="1:67" ht="13.5" customHeight="1" x14ac:dyDescent="0.35">
      <c r="A1000" s="181"/>
      <c r="B1000" s="194"/>
      <c r="C1000" s="12"/>
      <c r="D1000" s="12"/>
      <c r="E1000" s="12"/>
      <c r="F1000" s="12"/>
      <c r="G1000" s="12"/>
      <c r="H1000" s="131"/>
      <c r="I1000" s="12"/>
      <c r="J1000" s="12"/>
      <c r="K1000" s="12"/>
      <c r="L1000" s="12"/>
      <c r="M1000" s="12"/>
      <c r="N1000" s="54"/>
      <c r="O1000" s="12"/>
      <c r="P1000" s="12"/>
      <c r="Q1000" s="12"/>
      <c r="R1000" s="183"/>
      <c r="S1000" s="183"/>
      <c r="T1000" s="183"/>
      <c r="U1000" s="183"/>
      <c r="V1000" s="181"/>
      <c r="W1000" s="184"/>
      <c r="X1000" s="184"/>
      <c r="Y1000" s="185"/>
      <c r="Z1000" s="185"/>
      <c r="AA1000" s="185"/>
      <c r="AB1000" s="181"/>
      <c r="AC1000" s="12"/>
      <c r="AD1000" s="12"/>
      <c r="AE1000" s="12"/>
      <c r="AF1000" s="185"/>
      <c r="AG1000" s="12"/>
      <c r="AH1000" s="195"/>
      <c r="AI1000" s="186"/>
      <c r="AJ1000" s="187"/>
      <c r="AK1000" s="187"/>
      <c r="AL1000" s="188"/>
      <c r="AM1000" s="188"/>
      <c r="AN1000" s="188"/>
      <c r="AO1000" s="188"/>
      <c r="AP1000" s="188"/>
      <c r="AQ1000" s="188"/>
      <c r="AR1000" s="137"/>
      <c r="AS1000" s="189"/>
      <c r="AT1000" s="196"/>
      <c r="AU1000" s="191"/>
      <c r="AV1000" s="190"/>
      <c r="AW1000" s="189"/>
      <c r="AX1000" s="190"/>
      <c r="AY1000" s="189"/>
      <c r="AZ1000" s="192"/>
      <c r="BA1000" s="192"/>
      <c r="BB1000" s="190"/>
      <c r="BC1000" s="197"/>
      <c r="BD1000" s="197"/>
      <c r="BE1000" s="190"/>
      <c r="BF1000" s="192"/>
      <c r="BG1000" s="192"/>
      <c r="BH1000" s="10"/>
      <c r="BI1000" s="10"/>
      <c r="BJ1000" s="10"/>
      <c r="BK1000" s="10"/>
      <c r="BL1000" s="10"/>
      <c r="BM1000" s="10"/>
      <c r="BN1000" s="12"/>
      <c r="BO1000" s="12"/>
    </row>
    <row r="1001" spans="1:67" ht="13.5" customHeight="1" x14ac:dyDescent="0.35">
      <c r="A1001" s="181"/>
      <c r="B1001" s="194"/>
      <c r="C1001" s="12"/>
      <c r="D1001" s="12"/>
      <c r="E1001" s="12"/>
      <c r="F1001" s="12"/>
      <c r="G1001" s="12"/>
      <c r="H1001" s="131"/>
      <c r="I1001" s="12"/>
      <c r="J1001" s="12"/>
      <c r="K1001" s="12"/>
      <c r="L1001" s="12"/>
      <c r="M1001" s="12"/>
      <c r="N1001" s="54"/>
      <c r="O1001" s="12"/>
      <c r="P1001" s="12"/>
      <c r="Q1001" s="12"/>
      <c r="R1001" s="183"/>
      <c r="S1001" s="183"/>
      <c r="T1001" s="183"/>
      <c r="U1001" s="183"/>
      <c r="V1001" s="181"/>
      <c r="W1001" s="184"/>
      <c r="X1001" s="184"/>
      <c r="Y1001" s="185"/>
      <c r="Z1001" s="185"/>
      <c r="AA1001" s="185"/>
      <c r="AB1001" s="181"/>
      <c r="AC1001" s="12"/>
      <c r="AD1001" s="12"/>
      <c r="AE1001" s="12"/>
      <c r="AF1001" s="185"/>
      <c r="AG1001" s="12"/>
      <c r="AH1001" s="195"/>
      <c r="AI1001" s="186"/>
      <c r="AJ1001" s="187"/>
      <c r="AK1001" s="187"/>
      <c r="AL1001" s="188"/>
      <c r="AM1001" s="188"/>
      <c r="AN1001" s="188"/>
      <c r="AO1001" s="188"/>
      <c r="AP1001" s="188"/>
      <c r="AQ1001" s="188"/>
      <c r="AR1001" s="137"/>
      <c r="AS1001" s="189"/>
      <c r="AT1001" s="196"/>
      <c r="AU1001" s="191"/>
      <c r="AV1001" s="190"/>
      <c r="AW1001" s="189"/>
      <c r="AX1001" s="190"/>
      <c r="AY1001" s="189"/>
      <c r="AZ1001" s="192"/>
      <c r="BA1001" s="192"/>
      <c r="BB1001" s="190"/>
      <c r="BC1001" s="197"/>
      <c r="BD1001" s="197"/>
      <c r="BE1001" s="190"/>
      <c r="BF1001" s="192"/>
      <c r="BG1001" s="192"/>
      <c r="BH1001" s="10"/>
      <c r="BI1001" s="10"/>
      <c r="BJ1001" s="10"/>
      <c r="BK1001" s="10"/>
      <c r="BL1001" s="10"/>
      <c r="BM1001" s="10"/>
      <c r="BN1001" s="12"/>
      <c r="BO1001" s="12"/>
    </row>
    <row r="1002" spans="1:67" ht="13.5" customHeight="1" x14ac:dyDescent="0.35">
      <c r="A1002" s="181"/>
      <c r="B1002" s="194"/>
      <c r="C1002" s="12"/>
      <c r="D1002" s="12"/>
      <c r="E1002" s="12"/>
      <c r="F1002" s="12"/>
      <c r="G1002" s="12"/>
      <c r="H1002" s="131"/>
      <c r="I1002" s="12"/>
      <c r="J1002" s="12"/>
      <c r="K1002" s="12"/>
      <c r="L1002" s="12"/>
      <c r="M1002" s="12"/>
      <c r="N1002" s="54"/>
      <c r="O1002" s="12"/>
      <c r="P1002" s="12"/>
      <c r="Q1002" s="12"/>
      <c r="R1002" s="183"/>
      <c r="S1002" s="183"/>
      <c r="T1002" s="183"/>
      <c r="U1002" s="183"/>
      <c r="V1002" s="181"/>
      <c r="W1002" s="184"/>
      <c r="X1002" s="184"/>
      <c r="Y1002" s="185"/>
      <c r="Z1002" s="185"/>
      <c r="AA1002" s="185"/>
      <c r="AB1002" s="181"/>
      <c r="AC1002" s="12"/>
      <c r="AD1002" s="12"/>
      <c r="AE1002" s="12"/>
      <c r="AF1002" s="185"/>
      <c r="AG1002" s="12"/>
      <c r="AH1002" s="195"/>
      <c r="AI1002" s="186"/>
      <c r="AJ1002" s="187"/>
      <c r="AK1002" s="187"/>
      <c r="AL1002" s="188"/>
      <c r="AM1002" s="188"/>
      <c r="AN1002" s="188"/>
      <c r="AO1002" s="188"/>
      <c r="AP1002" s="188"/>
      <c r="AQ1002" s="188"/>
      <c r="AR1002" s="137"/>
      <c r="AS1002" s="189"/>
      <c r="AT1002" s="196"/>
      <c r="AU1002" s="191"/>
      <c r="AV1002" s="190"/>
      <c r="AW1002" s="189"/>
      <c r="AX1002" s="190"/>
      <c r="AY1002" s="189"/>
      <c r="AZ1002" s="192"/>
      <c r="BA1002" s="192"/>
      <c r="BB1002" s="190"/>
      <c r="BC1002" s="197"/>
      <c r="BD1002" s="197"/>
      <c r="BE1002" s="190"/>
      <c r="BF1002" s="192"/>
      <c r="BG1002" s="192"/>
      <c r="BH1002" s="10"/>
      <c r="BI1002" s="10"/>
      <c r="BJ1002" s="10"/>
      <c r="BK1002" s="10"/>
      <c r="BL1002" s="10"/>
      <c r="BM1002" s="10"/>
      <c r="BN1002" s="12"/>
      <c r="BO1002" s="12"/>
    </row>
    <row r="1003" spans="1:67" ht="13.5" customHeight="1" x14ac:dyDescent="0.35">
      <c r="A1003" s="181"/>
      <c r="B1003" s="194"/>
      <c r="C1003" s="12"/>
      <c r="D1003" s="12"/>
      <c r="E1003" s="12"/>
      <c r="F1003" s="12"/>
      <c r="G1003" s="12"/>
      <c r="H1003" s="131"/>
      <c r="I1003" s="12"/>
      <c r="J1003" s="12"/>
      <c r="K1003" s="12"/>
      <c r="L1003" s="12"/>
      <c r="M1003" s="12"/>
      <c r="N1003" s="54"/>
      <c r="O1003" s="12"/>
      <c r="P1003" s="12"/>
      <c r="Q1003" s="12"/>
      <c r="R1003" s="183"/>
      <c r="S1003" s="183"/>
      <c r="T1003" s="183"/>
      <c r="U1003" s="183"/>
      <c r="V1003" s="181"/>
      <c r="W1003" s="184"/>
      <c r="X1003" s="184"/>
      <c r="Y1003" s="185"/>
      <c r="Z1003" s="185"/>
      <c r="AA1003" s="185"/>
      <c r="AB1003" s="181"/>
      <c r="AC1003" s="12"/>
      <c r="AD1003" s="12"/>
      <c r="AE1003" s="12"/>
      <c r="AF1003" s="185"/>
      <c r="AG1003" s="12"/>
      <c r="AH1003" s="195"/>
      <c r="AI1003" s="186"/>
      <c r="AJ1003" s="187"/>
      <c r="AK1003" s="187"/>
      <c r="AL1003" s="188"/>
      <c r="AM1003" s="188"/>
      <c r="AN1003" s="188"/>
      <c r="AO1003" s="188"/>
      <c r="AP1003" s="188"/>
      <c r="AQ1003" s="188"/>
      <c r="AR1003" s="137"/>
      <c r="AS1003" s="189"/>
      <c r="AT1003" s="196"/>
      <c r="AU1003" s="191"/>
      <c r="AV1003" s="190"/>
      <c r="AW1003" s="189"/>
      <c r="AX1003" s="190"/>
      <c r="AY1003" s="189"/>
      <c r="AZ1003" s="192"/>
      <c r="BA1003" s="192"/>
      <c r="BB1003" s="190"/>
      <c r="BC1003" s="197"/>
      <c r="BD1003" s="197"/>
      <c r="BE1003" s="190"/>
      <c r="BF1003" s="192"/>
      <c r="BG1003" s="192"/>
      <c r="BH1003" s="10"/>
      <c r="BI1003" s="10"/>
      <c r="BJ1003" s="10"/>
      <c r="BK1003" s="10"/>
      <c r="BL1003" s="10"/>
      <c r="BM1003" s="10"/>
      <c r="BN1003" s="12"/>
      <c r="BO1003" s="12"/>
    </row>
    <row r="1004" spans="1:67" ht="13.5" customHeight="1" x14ac:dyDescent="0.35">
      <c r="A1004" s="181"/>
      <c r="B1004" s="194"/>
      <c r="C1004" s="12"/>
      <c r="D1004" s="12"/>
      <c r="E1004" s="12"/>
      <c r="F1004" s="12"/>
      <c r="G1004" s="12"/>
      <c r="H1004" s="131"/>
      <c r="I1004" s="12"/>
      <c r="J1004" s="12"/>
      <c r="K1004" s="12"/>
      <c r="L1004" s="12"/>
      <c r="M1004" s="12"/>
      <c r="N1004" s="54"/>
      <c r="O1004" s="12"/>
      <c r="P1004" s="12"/>
      <c r="Q1004" s="12"/>
      <c r="R1004" s="183"/>
      <c r="S1004" s="183"/>
      <c r="T1004" s="183"/>
      <c r="U1004" s="183"/>
      <c r="V1004" s="181"/>
      <c r="W1004" s="184"/>
      <c r="X1004" s="184"/>
      <c r="Y1004" s="185"/>
      <c r="Z1004" s="185"/>
      <c r="AA1004" s="185"/>
      <c r="AB1004" s="181"/>
      <c r="AC1004" s="12"/>
      <c r="AD1004" s="12"/>
      <c r="AE1004" s="12"/>
      <c r="AF1004" s="185"/>
      <c r="AG1004" s="12"/>
      <c r="AH1004" s="195"/>
      <c r="AI1004" s="186"/>
      <c r="AJ1004" s="187"/>
      <c r="AK1004" s="187"/>
      <c r="AL1004" s="188"/>
      <c r="AM1004" s="188"/>
      <c r="AN1004" s="188"/>
      <c r="AO1004" s="188"/>
      <c r="AP1004" s="188"/>
      <c r="AQ1004" s="188"/>
      <c r="AR1004" s="137"/>
      <c r="AS1004" s="189"/>
      <c r="AT1004" s="196"/>
      <c r="AU1004" s="191"/>
      <c r="AV1004" s="190"/>
      <c r="AW1004" s="189"/>
      <c r="AX1004" s="190"/>
      <c r="AY1004" s="189"/>
      <c r="AZ1004" s="192"/>
      <c r="BA1004" s="192"/>
      <c r="BB1004" s="190"/>
      <c r="BC1004" s="197"/>
      <c r="BD1004" s="197"/>
      <c r="BE1004" s="190"/>
      <c r="BF1004" s="192"/>
      <c r="BG1004" s="192"/>
      <c r="BH1004" s="10"/>
      <c r="BI1004" s="10"/>
      <c r="BJ1004" s="10"/>
      <c r="BK1004" s="10"/>
      <c r="BL1004" s="10"/>
      <c r="BM1004" s="10"/>
      <c r="BN1004" s="12"/>
      <c r="BO1004" s="12"/>
    </row>
    <row r="1005" spans="1:67" ht="13.5" customHeight="1" x14ac:dyDescent="0.35">
      <c r="A1005" s="181"/>
      <c r="B1005" s="194"/>
      <c r="C1005" s="12"/>
      <c r="D1005" s="12"/>
      <c r="E1005" s="12"/>
      <c r="F1005" s="12"/>
      <c r="G1005" s="12"/>
      <c r="H1005" s="131"/>
      <c r="I1005" s="12"/>
      <c r="J1005" s="12"/>
      <c r="K1005" s="12"/>
      <c r="L1005" s="12"/>
      <c r="M1005" s="12"/>
      <c r="N1005" s="54"/>
      <c r="O1005" s="12"/>
      <c r="P1005" s="12"/>
      <c r="Q1005" s="12"/>
      <c r="R1005" s="183"/>
      <c r="S1005" s="183"/>
      <c r="T1005" s="183"/>
      <c r="U1005" s="183"/>
      <c r="V1005" s="181"/>
      <c r="W1005" s="184"/>
      <c r="X1005" s="184"/>
      <c r="Y1005" s="185"/>
      <c r="Z1005" s="185"/>
      <c r="AA1005" s="185"/>
      <c r="AB1005" s="181"/>
      <c r="AC1005" s="12"/>
      <c r="AD1005" s="12"/>
      <c r="AE1005" s="12"/>
      <c r="AF1005" s="185"/>
      <c r="AG1005" s="12"/>
      <c r="AH1005" s="195"/>
      <c r="AI1005" s="186"/>
      <c r="AJ1005" s="187"/>
      <c r="AK1005" s="187"/>
      <c r="AL1005" s="188"/>
      <c r="AM1005" s="188"/>
      <c r="AN1005" s="188"/>
      <c r="AO1005" s="188"/>
      <c r="AP1005" s="188"/>
      <c r="AQ1005" s="188"/>
      <c r="AR1005" s="137"/>
      <c r="AS1005" s="189"/>
      <c r="AT1005" s="196"/>
      <c r="AU1005" s="191"/>
      <c r="AV1005" s="190"/>
      <c r="AW1005" s="189"/>
      <c r="AX1005" s="190"/>
      <c r="AY1005" s="189"/>
      <c r="AZ1005" s="192"/>
      <c r="BA1005" s="192"/>
      <c r="BB1005" s="190"/>
      <c r="BC1005" s="197"/>
      <c r="BD1005" s="197"/>
      <c r="BE1005" s="190"/>
      <c r="BF1005" s="192"/>
      <c r="BG1005" s="192"/>
      <c r="BH1005" s="10"/>
      <c r="BI1005" s="10"/>
      <c r="BJ1005" s="10"/>
      <c r="BK1005" s="10"/>
      <c r="BL1005" s="10"/>
      <c r="BM1005" s="10"/>
      <c r="BN1005" s="12"/>
      <c r="BO1005" s="12"/>
    </row>
    <row r="1006" spans="1:67" ht="13.5" customHeight="1" x14ac:dyDescent="0.35">
      <c r="A1006" s="181"/>
      <c r="B1006" s="194"/>
      <c r="C1006" s="12"/>
      <c r="D1006" s="12"/>
      <c r="E1006" s="12"/>
      <c r="F1006" s="12"/>
      <c r="G1006" s="12"/>
      <c r="H1006" s="131"/>
      <c r="I1006" s="12"/>
      <c r="J1006" s="12"/>
      <c r="K1006" s="12"/>
      <c r="L1006" s="12"/>
      <c r="M1006" s="12"/>
      <c r="N1006" s="54"/>
      <c r="O1006" s="12"/>
      <c r="P1006" s="12"/>
      <c r="Q1006" s="12"/>
      <c r="R1006" s="183"/>
      <c r="S1006" s="183"/>
      <c r="T1006" s="183"/>
      <c r="U1006" s="183"/>
      <c r="V1006" s="181"/>
      <c r="W1006" s="184"/>
      <c r="X1006" s="184"/>
      <c r="Y1006" s="185"/>
      <c r="Z1006" s="185"/>
      <c r="AA1006" s="185"/>
      <c r="AB1006" s="181"/>
      <c r="AC1006" s="12"/>
      <c r="AD1006" s="12"/>
      <c r="AE1006" s="12"/>
      <c r="AF1006" s="185"/>
      <c r="AG1006" s="12"/>
      <c r="AH1006" s="195"/>
      <c r="AI1006" s="186"/>
      <c r="AJ1006" s="187"/>
      <c r="AK1006" s="187"/>
      <c r="AL1006" s="188"/>
      <c r="AM1006" s="188"/>
      <c r="AN1006" s="188"/>
      <c r="AO1006" s="188"/>
      <c r="AP1006" s="188"/>
      <c r="AQ1006" s="188"/>
      <c r="AR1006" s="137"/>
      <c r="AS1006" s="189"/>
      <c r="AT1006" s="196"/>
      <c r="AU1006" s="191"/>
      <c r="AV1006" s="190"/>
      <c r="AW1006" s="189"/>
      <c r="AX1006" s="190"/>
      <c r="AY1006" s="189"/>
      <c r="AZ1006" s="192"/>
      <c r="BA1006" s="192"/>
      <c r="BB1006" s="190"/>
      <c r="BC1006" s="197"/>
      <c r="BD1006" s="197"/>
      <c r="BE1006" s="190"/>
      <c r="BF1006" s="192"/>
      <c r="BG1006" s="192"/>
      <c r="BH1006" s="10"/>
      <c r="BI1006" s="10"/>
      <c r="BJ1006" s="10"/>
      <c r="BK1006" s="10"/>
      <c r="BL1006" s="10"/>
      <c r="BM1006" s="10"/>
      <c r="BN1006" s="12"/>
      <c r="BO1006" s="12"/>
    </row>
    <row r="1007" spans="1:67" ht="13.5" customHeight="1" x14ac:dyDescent="0.35">
      <c r="A1007" s="181"/>
      <c r="B1007" s="194"/>
      <c r="C1007" s="12"/>
      <c r="D1007" s="12"/>
      <c r="E1007" s="12"/>
      <c r="F1007" s="12"/>
      <c r="G1007" s="12"/>
      <c r="H1007" s="131"/>
      <c r="I1007" s="12"/>
      <c r="J1007" s="12"/>
      <c r="K1007" s="12"/>
      <c r="L1007" s="12"/>
      <c r="M1007" s="12"/>
      <c r="N1007" s="54"/>
      <c r="O1007" s="12"/>
      <c r="P1007" s="12"/>
      <c r="Q1007" s="12"/>
      <c r="R1007" s="183"/>
      <c r="S1007" s="183"/>
      <c r="T1007" s="183"/>
      <c r="U1007" s="183"/>
      <c r="V1007" s="181"/>
      <c r="W1007" s="184"/>
      <c r="X1007" s="184"/>
      <c r="Y1007" s="185"/>
      <c r="Z1007" s="185"/>
      <c r="AA1007" s="185"/>
      <c r="AB1007" s="181"/>
      <c r="AC1007" s="12"/>
      <c r="AD1007" s="12"/>
      <c r="AE1007" s="12"/>
      <c r="AF1007" s="185"/>
      <c r="AG1007" s="12"/>
      <c r="AH1007" s="195"/>
      <c r="AI1007" s="186"/>
      <c r="AJ1007" s="187"/>
      <c r="AK1007" s="187"/>
      <c r="AL1007" s="188"/>
      <c r="AM1007" s="188"/>
      <c r="AN1007" s="188"/>
      <c r="AO1007" s="188"/>
      <c r="AP1007" s="188"/>
      <c r="AQ1007" s="188"/>
      <c r="AR1007" s="137"/>
      <c r="AS1007" s="189"/>
      <c r="AT1007" s="196"/>
      <c r="AU1007" s="191"/>
      <c r="AV1007" s="190"/>
      <c r="AW1007" s="189"/>
      <c r="AX1007" s="190"/>
      <c r="AY1007" s="189"/>
      <c r="AZ1007" s="192"/>
      <c r="BA1007" s="192"/>
      <c r="BB1007" s="190"/>
      <c r="BC1007" s="197"/>
      <c r="BD1007" s="197"/>
      <c r="BE1007" s="190"/>
      <c r="BF1007" s="192"/>
      <c r="BG1007" s="192"/>
      <c r="BH1007" s="10"/>
      <c r="BI1007" s="10"/>
      <c r="BJ1007" s="10"/>
      <c r="BK1007" s="10"/>
      <c r="BL1007" s="10"/>
      <c r="BM1007" s="10"/>
      <c r="BN1007" s="12"/>
      <c r="BO1007" s="12"/>
    </row>
    <row r="1008" spans="1:67" ht="13.5" customHeight="1" x14ac:dyDescent="0.35">
      <c r="A1008" s="181"/>
      <c r="B1008" s="194"/>
      <c r="C1008" s="12"/>
      <c r="D1008" s="12"/>
      <c r="E1008" s="12"/>
      <c r="F1008" s="12"/>
      <c r="G1008" s="12"/>
      <c r="H1008" s="131"/>
      <c r="I1008" s="12"/>
      <c r="J1008" s="12"/>
      <c r="K1008" s="12"/>
      <c r="L1008" s="12"/>
      <c r="M1008" s="12"/>
      <c r="N1008" s="54"/>
      <c r="O1008" s="12"/>
      <c r="P1008" s="12"/>
      <c r="Q1008" s="12"/>
      <c r="R1008" s="183"/>
      <c r="S1008" s="183"/>
      <c r="T1008" s="183"/>
      <c r="U1008" s="183"/>
      <c r="V1008" s="181"/>
      <c r="W1008" s="184"/>
      <c r="X1008" s="184"/>
      <c r="Y1008" s="185"/>
      <c r="Z1008" s="185"/>
      <c r="AA1008" s="185"/>
      <c r="AB1008" s="181"/>
      <c r="AC1008" s="12"/>
      <c r="AD1008" s="12"/>
      <c r="AE1008" s="12"/>
      <c r="AF1008" s="185"/>
      <c r="AG1008" s="12"/>
      <c r="AH1008" s="195"/>
      <c r="AI1008" s="186"/>
      <c r="AJ1008" s="187"/>
      <c r="AK1008" s="187"/>
      <c r="AL1008" s="188"/>
      <c r="AM1008" s="188"/>
      <c r="AN1008" s="188"/>
      <c r="AO1008" s="188"/>
      <c r="AP1008" s="188"/>
      <c r="AQ1008" s="188"/>
      <c r="AR1008" s="137"/>
      <c r="AS1008" s="189"/>
      <c r="AT1008" s="196"/>
      <c r="AU1008" s="191"/>
      <c r="AV1008" s="190"/>
      <c r="AW1008" s="189"/>
      <c r="AX1008" s="190"/>
      <c r="AY1008" s="189"/>
      <c r="AZ1008" s="192"/>
      <c r="BA1008" s="192"/>
      <c r="BB1008" s="190"/>
      <c r="BC1008" s="197"/>
      <c r="BD1008" s="197"/>
      <c r="BE1008" s="190"/>
      <c r="BF1008" s="192"/>
      <c r="BG1008" s="192"/>
      <c r="BH1008" s="10"/>
      <c r="BI1008" s="10"/>
      <c r="BJ1008" s="10"/>
      <c r="BK1008" s="10"/>
      <c r="BL1008" s="10"/>
      <c r="BM1008" s="10"/>
      <c r="BN1008" s="12"/>
      <c r="BO1008" s="12"/>
    </row>
    <row r="1009" spans="1:67" ht="13.5" customHeight="1" x14ac:dyDescent="0.35">
      <c r="A1009" s="181"/>
      <c r="B1009" s="194"/>
      <c r="C1009" s="12"/>
      <c r="D1009" s="12"/>
      <c r="E1009" s="12"/>
      <c r="F1009" s="12"/>
      <c r="G1009" s="12"/>
      <c r="H1009" s="131"/>
      <c r="I1009" s="12"/>
      <c r="J1009" s="12"/>
      <c r="K1009" s="12"/>
      <c r="L1009" s="12"/>
      <c r="M1009" s="12"/>
      <c r="N1009" s="54"/>
      <c r="O1009" s="12"/>
      <c r="P1009" s="12"/>
      <c r="Q1009" s="12"/>
      <c r="R1009" s="183"/>
      <c r="S1009" s="183"/>
      <c r="T1009" s="183"/>
      <c r="U1009" s="183"/>
      <c r="V1009" s="181"/>
      <c r="W1009" s="184"/>
      <c r="X1009" s="184"/>
      <c r="Y1009" s="185"/>
      <c r="Z1009" s="185"/>
      <c r="AA1009" s="185"/>
      <c r="AB1009" s="181"/>
      <c r="AC1009" s="12"/>
      <c r="AD1009" s="12"/>
      <c r="AE1009" s="12"/>
      <c r="AF1009" s="185"/>
      <c r="AG1009" s="12"/>
      <c r="AH1009" s="195"/>
      <c r="AI1009" s="186"/>
      <c r="AJ1009" s="187"/>
      <c r="AK1009" s="187"/>
      <c r="AL1009" s="188"/>
      <c r="AM1009" s="188"/>
      <c r="AN1009" s="188"/>
      <c r="AO1009" s="188"/>
      <c r="AP1009" s="188"/>
      <c r="AQ1009" s="188"/>
      <c r="AR1009" s="137"/>
      <c r="AS1009" s="189"/>
      <c r="AT1009" s="196"/>
      <c r="AU1009" s="191"/>
      <c r="AV1009" s="190"/>
      <c r="AW1009" s="189"/>
      <c r="AX1009" s="190"/>
      <c r="AY1009" s="189"/>
      <c r="AZ1009" s="192"/>
      <c r="BA1009" s="192"/>
      <c r="BB1009" s="190"/>
      <c r="BC1009" s="197"/>
      <c r="BD1009" s="197"/>
      <c r="BE1009" s="190"/>
      <c r="BF1009" s="192"/>
      <c r="BG1009" s="192"/>
      <c r="BH1009" s="10"/>
      <c r="BI1009" s="10"/>
      <c r="BJ1009" s="10"/>
      <c r="BK1009" s="10"/>
      <c r="BL1009" s="10"/>
      <c r="BM1009" s="10"/>
      <c r="BN1009" s="12"/>
      <c r="BO1009" s="12"/>
    </row>
    <row r="1010" spans="1:67" ht="13.5" customHeight="1" x14ac:dyDescent="0.35">
      <c r="A1010" s="181"/>
      <c r="B1010" s="194"/>
      <c r="C1010" s="12"/>
      <c r="D1010" s="12"/>
      <c r="E1010" s="12"/>
      <c r="F1010" s="12"/>
      <c r="G1010" s="12"/>
      <c r="H1010" s="131"/>
      <c r="I1010" s="12"/>
      <c r="J1010" s="12"/>
      <c r="K1010" s="12"/>
      <c r="L1010" s="12"/>
      <c r="M1010" s="12"/>
      <c r="N1010" s="54"/>
      <c r="O1010" s="12"/>
      <c r="P1010" s="12"/>
      <c r="Q1010" s="12"/>
      <c r="R1010" s="183"/>
      <c r="S1010" s="183"/>
      <c r="T1010" s="183"/>
      <c r="U1010" s="183"/>
      <c r="V1010" s="181"/>
      <c r="W1010" s="184"/>
      <c r="X1010" s="184"/>
      <c r="Y1010" s="185"/>
      <c r="Z1010" s="185"/>
      <c r="AA1010" s="185"/>
      <c r="AB1010" s="181"/>
      <c r="AC1010" s="12"/>
      <c r="AD1010" s="12"/>
      <c r="AE1010" s="12"/>
      <c r="AF1010" s="185"/>
      <c r="AG1010" s="12"/>
      <c r="AH1010" s="195"/>
      <c r="AI1010" s="186"/>
      <c r="AJ1010" s="187"/>
      <c r="AK1010" s="187"/>
      <c r="AL1010" s="188"/>
      <c r="AM1010" s="188"/>
      <c r="AN1010" s="188"/>
      <c r="AO1010" s="188"/>
      <c r="AP1010" s="188"/>
      <c r="AQ1010" s="188"/>
      <c r="AR1010" s="137"/>
      <c r="AS1010" s="189"/>
      <c r="AT1010" s="196"/>
      <c r="AU1010" s="191"/>
      <c r="AV1010" s="190"/>
      <c r="AW1010" s="189"/>
      <c r="AX1010" s="190"/>
      <c r="AY1010" s="189"/>
      <c r="AZ1010" s="192"/>
      <c r="BA1010" s="192"/>
      <c r="BB1010" s="190"/>
      <c r="BC1010" s="197"/>
      <c r="BD1010" s="197"/>
      <c r="BE1010" s="190"/>
      <c r="BF1010" s="192"/>
      <c r="BG1010" s="192"/>
      <c r="BH1010" s="10"/>
      <c r="BI1010" s="10"/>
      <c r="BJ1010" s="10"/>
      <c r="BK1010" s="10"/>
      <c r="BL1010" s="10"/>
      <c r="BM1010" s="10"/>
      <c r="BN1010" s="12"/>
      <c r="BO1010" s="12"/>
    </row>
    <row r="1011" spans="1:67" ht="13.5" customHeight="1" x14ac:dyDescent="0.35">
      <c r="A1011" s="181"/>
      <c r="B1011" s="194"/>
      <c r="C1011" s="12"/>
      <c r="D1011" s="12"/>
      <c r="E1011" s="12"/>
      <c r="F1011" s="12"/>
      <c r="G1011" s="12"/>
      <c r="H1011" s="131"/>
      <c r="I1011" s="12"/>
      <c r="J1011" s="12"/>
      <c r="K1011" s="12"/>
      <c r="L1011" s="12"/>
      <c r="M1011" s="12"/>
      <c r="N1011" s="54"/>
      <c r="O1011" s="12"/>
      <c r="P1011" s="12"/>
      <c r="Q1011" s="12"/>
      <c r="R1011" s="183"/>
      <c r="S1011" s="183"/>
      <c r="T1011" s="183"/>
      <c r="U1011" s="183"/>
      <c r="V1011" s="181"/>
      <c r="W1011" s="184"/>
      <c r="X1011" s="184"/>
      <c r="Y1011" s="185"/>
      <c r="Z1011" s="185"/>
      <c r="AA1011" s="185"/>
      <c r="AB1011" s="181"/>
      <c r="AC1011" s="12"/>
      <c r="AD1011" s="12"/>
      <c r="AE1011" s="12"/>
      <c r="AF1011" s="185"/>
      <c r="AG1011" s="12"/>
      <c r="AH1011" s="195"/>
      <c r="AI1011" s="186"/>
      <c r="AJ1011" s="187"/>
      <c r="AK1011" s="187"/>
      <c r="AL1011" s="188"/>
      <c r="AM1011" s="188"/>
      <c r="AN1011" s="188"/>
      <c r="AO1011" s="188"/>
      <c r="AP1011" s="188"/>
      <c r="AQ1011" s="188"/>
      <c r="AR1011" s="137"/>
      <c r="AS1011" s="189"/>
      <c r="AT1011" s="196"/>
      <c r="AU1011" s="191"/>
      <c r="AV1011" s="190"/>
      <c r="AW1011" s="189"/>
      <c r="AX1011" s="190"/>
      <c r="AY1011" s="189"/>
      <c r="AZ1011" s="192"/>
      <c r="BA1011" s="192"/>
      <c r="BB1011" s="190"/>
      <c r="BC1011" s="197"/>
      <c r="BD1011" s="197"/>
      <c r="BE1011" s="190"/>
      <c r="BF1011" s="192"/>
      <c r="BG1011" s="192"/>
      <c r="BH1011" s="10"/>
      <c r="BI1011" s="10"/>
      <c r="BJ1011" s="10"/>
      <c r="BK1011" s="10"/>
      <c r="BL1011" s="10"/>
      <c r="BM1011" s="10"/>
      <c r="BN1011" s="12"/>
      <c r="BO1011" s="12"/>
    </row>
    <row r="1012" spans="1:67" ht="13.5" customHeight="1" x14ac:dyDescent="0.35">
      <c r="A1012" s="181"/>
      <c r="B1012" s="194"/>
      <c r="C1012" s="12"/>
      <c r="D1012" s="12"/>
      <c r="E1012" s="12"/>
      <c r="F1012" s="12"/>
      <c r="G1012" s="12"/>
      <c r="H1012" s="131"/>
      <c r="I1012" s="12"/>
      <c r="J1012" s="12"/>
      <c r="K1012" s="12"/>
      <c r="L1012" s="12"/>
      <c r="M1012" s="12"/>
      <c r="N1012" s="54"/>
      <c r="O1012" s="12"/>
      <c r="P1012" s="12"/>
      <c r="Q1012" s="12"/>
      <c r="R1012" s="183"/>
      <c r="S1012" s="183"/>
      <c r="T1012" s="183"/>
      <c r="U1012" s="183"/>
      <c r="V1012" s="181"/>
      <c r="W1012" s="184"/>
      <c r="X1012" s="184"/>
      <c r="Y1012" s="185"/>
      <c r="Z1012" s="185"/>
      <c r="AA1012" s="185"/>
      <c r="AB1012" s="181"/>
      <c r="AC1012" s="12"/>
      <c r="AD1012" s="12"/>
      <c r="AE1012" s="12"/>
      <c r="AF1012" s="185"/>
      <c r="AG1012" s="12"/>
      <c r="AH1012" s="195"/>
      <c r="AI1012" s="186"/>
      <c r="AJ1012" s="187"/>
      <c r="AK1012" s="187"/>
      <c r="AL1012" s="188"/>
      <c r="AM1012" s="188"/>
      <c r="AN1012" s="188"/>
      <c r="AO1012" s="188"/>
      <c r="AP1012" s="188"/>
      <c r="AQ1012" s="188"/>
      <c r="AR1012" s="137"/>
      <c r="AS1012" s="189"/>
      <c r="AT1012" s="196"/>
      <c r="AU1012" s="191"/>
      <c r="AV1012" s="190"/>
      <c r="AW1012" s="189"/>
      <c r="AX1012" s="190"/>
      <c r="AY1012" s="189"/>
      <c r="AZ1012" s="192"/>
      <c r="BA1012" s="192"/>
      <c r="BB1012" s="190"/>
      <c r="BC1012" s="197"/>
      <c r="BD1012" s="197"/>
      <c r="BE1012" s="190"/>
      <c r="BF1012" s="192"/>
      <c r="BG1012" s="192"/>
      <c r="BH1012" s="10"/>
      <c r="BI1012" s="10"/>
      <c r="BJ1012" s="10"/>
      <c r="BK1012" s="10"/>
      <c r="BL1012" s="10"/>
      <c r="BM1012" s="10"/>
      <c r="BN1012" s="12"/>
      <c r="BO1012" s="12"/>
    </row>
    <row r="1013" spans="1:67" ht="13.5" customHeight="1" x14ac:dyDescent="0.35">
      <c r="A1013" s="181"/>
      <c r="B1013" s="194"/>
      <c r="C1013" s="12"/>
      <c r="D1013" s="12"/>
      <c r="E1013" s="12"/>
      <c r="F1013" s="12"/>
      <c r="G1013" s="12"/>
      <c r="H1013" s="131"/>
      <c r="I1013" s="12"/>
      <c r="J1013" s="12"/>
      <c r="K1013" s="12"/>
      <c r="L1013" s="12"/>
      <c r="M1013" s="12"/>
      <c r="N1013" s="54"/>
      <c r="O1013" s="12"/>
      <c r="P1013" s="12"/>
      <c r="Q1013" s="12"/>
      <c r="R1013" s="183"/>
      <c r="S1013" s="183"/>
      <c r="T1013" s="183"/>
      <c r="U1013" s="183"/>
      <c r="V1013" s="181"/>
      <c r="W1013" s="184"/>
      <c r="X1013" s="184"/>
      <c r="Y1013" s="185"/>
      <c r="Z1013" s="185"/>
      <c r="AA1013" s="185"/>
      <c r="AB1013" s="181"/>
      <c r="AC1013" s="12"/>
      <c r="AD1013" s="12"/>
      <c r="AE1013" s="12"/>
      <c r="AF1013" s="185"/>
      <c r="AG1013" s="12"/>
      <c r="AH1013" s="195"/>
      <c r="AI1013" s="186"/>
      <c r="AJ1013" s="187"/>
      <c r="AK1013" s="187"/>
      <c r="AL1013" s="188"/>
      <c r="AM1013" s="188"/>
      <c r="AN1013" s="188"/>
      <c r="AO1013" s="188"/>
      <c r="AP1013" s="188"/>
      <c r="AQ1013" s="188"/>
      <c r="AR1013" s="137"/>
      <c r="AS1013" s="189"/>
      <c r="AT1013" s="196"/>
      <c r="AU1013" s="191"/>
      <c r="AV1013" s="190"/>
      <c r="AW1013" s="189"/>
      <c r="AX1013" s="190"/>
      <c r="AY1013" s="189"/>
      <c r="AZ1013" s="192"/>
      <c r="BA1013" s="192"/>
      <c r="BB1013" s="190"/>
      <c r="BC1013" s="197"/>
      <c r="BD1013" s="197"/>
      <c r="BE1013" s="190"/>
      <c r="BF1013" s="192"/>
      <c r="BG1013" s="192"/>
      <c r="BH1013" s="10"/>
      <c r="BI1013" s="10"/>
      <c r="BJ1013" s="10"/>
      <c r="BK1013" s="10"/>
      <c r="BL1013" s="10"/>
      <c r="BM1013" s="10"/>
      <c r="BN1013" s="12"/>
      <c r="BO1013" s="12"/>
    </row>
    <row r="1014" spans="1:67" ht="13.5" customHeight="1" x14ac:dyDescent="0.35">
      <c r="A1014" s="181"/>
      <c r="B1014" s="194"/>
      <c r="C1014" s="12"/>
      <c r="D1014" s="12"/>
      <c r="E1014" s="12"/>
      <c r="F1014" s="12"/>
      <c r="G1014" s="12"/>
      <c r="H1014" s="131"/>
      <c r="I1014" s="12"/>
      <c r="J1014" s="12"/>
      <c r="K1014" s="12"/>
      <c r="L1014" s="12"/>
      <c r="M1014" s="12"/>
      <c r="N1014" s="54"/>
      <c r="O1014" s="12"/>
      <c r="P1014" s="12"/>
      <c r="Q1014" s="12"/>
      <c r="R1014" s="183"/>
      <c r="S1014" s="183"/>
      <c r="T1014" s="183"/>
      <c r="U1014" s="183"/>
      <c r="V1014" s="181"/>
      <c r="W1014" s="184"/>
      <c r="X1014" s="184"/>
      <c r="Y1014" s="185"/>
      <c r="Z1014" s="185"/>
      <c r="AA1014" s="185"/>
      <c r="AB1014" s="181"/>
      <c r="AC1014" s="12"/>
      <c r="AD1014" s="12"/>
      <c r="AE1014" s="12"/>
      <c r="AF1014" s="185"/>
      <c r="AG1014" s="12"/>
      <c r="AH1014" s="195"/>
      <c r="AI1014" s="186"/>
      <c r="AJ1014" s="187"/>
      <c r="AK1014" s="187"/>
      <c r="AL1014" s="188"/>
      <c r="AM1014" s="188"/>
      <c r="AN1014" s="188"/>
      <c r="AO1014" s="188"/>
      <c r="AP1014" s="188"/>
      <c r="AQ1014" s="188"/>
      <c r="AR1014" s="137"/>
      <c r="AS1014" s="189"/>
      <c r="AT1014" s="196"/>
      <c r="AU1014" s="191"/>
      <c r="AV1014" s="190"/>
      <c r="AW1014" s="189"/>
      <c r="AX1014" s="190"/>
      <c r="AY1014" s="189"/>
      <c r="AZ1014" s="192"/>
      <c r="BA1014" s="192"/>
      <c r="BB1014" s="190"/>
      <c r="BC1014" s="197"/>
      <c r="BD1014" s="197"/>
      <c r="BE1014" s="190"/>
      <c r="BF1014" s="192"/>
      <c r="BG1014" s="192"/>
      <c r="BH1014" s="10"/>
      <c r="BI1014" s="10"/>
      <c r="BJ1014" s="10"/>
      <c r="BK1014" s="10"/>
      <c r="BL1014" s="10"/>
      <c r="BM1014" s="10"/>
      <c r="BN1014" s="12"/>
      <c r="BO1014" s="12"/>
    </row>
    <row r="1015" spans="1:67" ht="13.5" customHeight="1" x14ac:dyDescent="0.35">
      <c r="A1015" s="181"/>
      <c r="B1015" s="194"/>
      <c r="C1015" s="12"/>
      <c r="D1015" s="12"/>
      <c r="E1015" s="12"/>
      <c r="F1015" s="12"/>
      <c r="G1015" s="12"/>
      <c r="H1015" s="131"/>
      <c r="I1015" s="12"/>
      <c r="J1015" s="12"/>
      <c r="K1015" s="12"/>
      <c r="L1015" s="12"/>
      <c r="M1015" s="12"/>
      <c r="N1015" s="54"/>
      <c r="O1015" s="12"/>
      <c r="P1015" s="12"/>
      <c r="Q1015" s="12"/>
      <c r="R1015" s="183"/>
      <c r="S1015" s="183"/>
      <c r="T1015" s="183"/>
      <c r="U1015" s="183"/>
      <c r="V1015" s="181"/>
      <c r="W1015" s="184"/>
      <c r="X1015" s="184"/>
      <c r="Y1015" s="185"/>
      <c r="Z1015" s="185"/>
      <c r="AA1015" s="185"/>
      <c r="AB1015" s="181"/>
      <c r="AC1015" s="12"/>
      <c r="AD1015" s="12"/>
      <c r="AE1015" s="12"/>
      <c r="AF1015" s="185"/>
      <c r="AG1015" s="12"/>
      <c r="AH1015" s="195"/>
      <c r="AI1015" s="186"/>
      <c r="AJ1015" s="187"/>
      <c r="AK1015" s="187"/>
      <c r="AL1015" s="188"/>
      <c r="AM1015" s="188"/>
      <c r="AN1015" s="188"/>
      <c r="AO1015" s="188"/>
      <c r="AP1015" s="188"/>
      <c r="AQ1015" s="188"/>
      <c r="AR1015" s="137"/>
      <c r="AS1015" s="189"/>
      <c r="AT1015" s="196"/>
      <c r="AU1015" s="191"/>
      <c r="AV1015" s="190"/>
      <c r="AW1015" s="189"/>
      <c r="AX1015" s="190"/>
      <c r="AY1015" s="189"/>
      <c r="AZ1015" s="192"/>
      <c r="BA1015" s="192"/>
      <c r="BB1015" s="190"/>
      <c r="BC1015" s="197"/>
      <c r="BD1015" s="197"/>
      <c r="BE1015" s="190"/>
      <c r="BF1015" s="192"/>
      <c r="BG1015" s="192"/>
      <c r="BH1015" s="10"/>
      <c r="BI1015" s="10"/>
      <c r="BJ1015" s="10"/>
      <c r="BK1015" s="10"/>
      <c r="BL1015" s="10"/>
      <c r="BM1015" s="10"/>
      <c r="BN1015" s="12"/>
      <c r="BO1015" s="12"/>
    </row>
    <row r="1016" spans="1:67" ht="13.5" customHeight="1" x14ac:dyDescent="0.35">
      <c r="A1016" s="181"/>
      <c r="B1016" s="194"/>
      <c r="C1016" s="12"/>
      <c r="D1016" s="12"/>
      <c r="E1016" s="12"/>
      <c r="F1016" s="12"/>
      <c r="G1016" s="12"/>
      <c r="H1016" s="131"/>
      <c r="I1016" s="12"/>
      <c r="J1016" s="12"/>
      <c r="K1016" s="12"/>
      <c r="L1016" s="12"/>
      <c r="M1016" s="12"/>
      <c r="N1016" s="54"/>
      <c r="O1016" s="12"/>
      <c r="P1016" s="12"/>
      <c r="Q1016" s="12"/>
      <c r="R1016" s="183"/>
      <c r="S1016" s="183"/>
      <c r="T1016" s="183"/>
      <c r="U1016" s="183"/>
      <c r="V1016" s="181"/>
      <c r="W1016" s="184"/>
      <c r="X1016" s="184"/>
      <c r="Y1016" s="185"/>
      <c r="Z1016" s="185"/>
      <c r="AA1016" s="185"/>
      <c r="AB1016" s="181"/>
      <c r="AC1016" s="12"/>
      <c r="AD1016" s="12"/>
      <c r="AE1016" s="12"/>
      <c r="AF1016" s="185"/>
      <c r="AG1016" s="12"/>
      <c r="AH1016" s="195"/>
      <c r="AI1016" s="186"/>
      <c r="AJ1016" s="187"/>
      <c r="AK1016" s="187"/>
      <c r="AL1016" s="188"/>
      <c r="AM1016" s="188"/>
      <c r="AN1016" s="188"/>
      <c r="AO1016" s="188"/>
      <c r="AP1016" s="188"/>
      <c r="AQ1016" s="188"/>
      <c r="AR1016" s="137"/>
      <c r="AS1016" s="189"/>
      <c r="AT1016" s="196"/>
      <c r="AU1016" s="191"/>
      <c r="AV1016" s="190"/>
      <c r="AW1016" s="189"/>
      <c r="AX1016" s="190"/>
      <c r="AY1016" s="189"/>
      <c r="AZ1016" s="192"/>
      <c r="BA1016" s="192"/>
      <c r="BB1016" s="190"/>
      <c r="BC1016" s="197"/>
      <c r="BD1016" s="197"/>
      <c r="BE1016" s="190"/>
      <c r="BF1016" s="192"/>
      <c r="BG1016" s="192"/>
      <c r="BH1016" s="10"/>
      <c r="BI1016" s="10"/>
      <c r="BJ1016" s="10"/>
      <c r="BK1016" s="10"/>
      <c r="BL1016" s="10"/>
      <c r="BM1016" s="10"/>
      <c r="BN1016" s="12"/>
      <c r="BO1016" s="12"/>
    </row>
    <row r="1017" spans="1:67" ht="13.5" customHeight="1" x14ac:dyDescent="0.35">
      <c r="A1017" s="181"/>
      <c r="B1017" s="194"/>
      <c r="C1017" s="12"/>
      <c r="D1017" s="12"/>
      <c r="E1017" s="12"/>
      <c r="F1017" s="12"/>
      <c r="G1017" s="12"/>
      <c r="H1017" s="131"/>
      <c r="I1017" s="12"/>
      <c r="J1017" s="12"/>
      <c r="K1017" s="12"/>
      <c r="L1017" s="12"/>
      <c r="M1017" s="12"/>
      <c r="N1017" s="54"/>
      <c r="O1017" s="12"/>
      <c r="P1017" s="12"/>
      <c r="Q1017" s="12"/>
      <c r="R1017" s="183"/>
      <c r="S1017" s="183"/>
      <c r="T1017" s="183"/>
      <c r="U1017" s="183"/>
      <c r="V1017" s="181"/>
      <c r="W1017" s="184"/>
      <c r="X1017" s="184"/>
      <c r="Y1017" s="185"/>
      <c r="Z1017" s="185"/>
      <c r="AA1017" s="185"/>
      <c r="AB1017" s="181"/>
      <c r="AC1017" s="12"/>
      <c r="AD1017" s="12"/>
      <c r="AE1017" s="12"/>
      <c r="AF1017" s="185"/>
      <c r="AG1017" s="12"/>
      <c r="AH1017" s="195"/>
      <c r="AI1017" s="186"/>
      <c r="AJ1017" s="187"/>
      <c r="AK1017" s="187"/>
      <c r="AL1017" s="188"/>
      <c r="AM1017" s="188"/>
      <c r="AN1017" s="188"/>
      <c r="AO1017" s="188"/>
      <c r="AP1017" s="188"/>
      <c r="AQ1017" s="188"/>
      <c r="AR1017" s="137"/>
      <c r="AS1017" s="189"/>
      <c r="AT1017" s="196"/>
      <c r="AU1017" s="191"/>
      <c r="AV1017" s="190"/>
      <c r="AW1017" s="189"/>
      <c r="AX1017" s="190"/>
      <c r="AY1017" s="189"/>
      <c r="AZ1017" s="192"/>
      <c r="BA1017" s="192"/>
      <c r="BB1017" s="190"/>
      <c r="BC1017" s="197"/>
      <c r="BD1017" s="197"/>
      <c r="BE1017" s="190"/>
      <c r="BF1017" s="192"/>
      <c r="BG1017" s="192"/>
      <c r="BH1017" s="10"/>
      <c r="BI1017" s="10"/>
      <c r="BJ1017" s="10"/>
      <c r="BK1017" s="10"/>
      <c r="BL1017" s="10"/>
      <c r="BM1017" s="10"/>
      <c r="BN1017" s="12"/>
      <c r="BO1017" s="12"/>
    </row>
    <row r="1018" spans="1:67" ht="13.5" customHeight="1" x14ac:dyDescent="0.35">
      <c r="A1018" s="181"/>
      <c r="B1018" s="194"/>
      <c r="C1018" s="12"/>
      <c r="D1018" s="12"/>
      <c r="E1018" s="12"/>
      <c r="F1018" s="12"/>
      <c r="G1018" s="12"/>
      <c r="H1018" s="131"/>
      <c r="I1018" s="12"/>
      <c r="J1018" s="12"/>
      <c r="K1018" s="12"/>
      <c r="L1018" s="12"/>
      <c r="M1018" s="12"/>
      <c r="N1018" s="54"/>
      <c r="O1018" s="12"/>
      <c r="P1018" s="12"/>
      <c r="Q1018" s="12"/>
      <c r="R1018" s="183"/>
      <c r="S1018" s="183"/>
      <c r="T1018" s="183"/>
      <c r="U1018" s="183"/>
      <c r="V1018" s="181"/>
      <c r="W1018" s="184"/>
      <c r="X1018" s="184"/>
      <c r="Y1018" s="185"/>
      <c r="Z1018" s="185"/>
      <c r="AA1018" s="185"/>
      <c r="AB1018" s="181"/>
      <c r="AC1018" s="12"/>
      <c r="AD1018" s="12"/>
      <c r="AE1018" s="12"/>
      <c r="AF1018" s="185"/>
      <c r="AG1018" s="12"/>
      <c r="AH1018" s="195"/>
      <c r="AI1018" s="186"/>
      <c r="AJ1018" s="187"/>
      <c r="AK1018" s="187"/>
      <c r="AL1018" s="188"/>
      <c r="AM1018" s="188"/>
      <c r="AN1018" s="188"/>
      <c r="AO1018" s="188"/>
      <c r="AP1018" s="188"/>
      <c r="AQ1018" s="188"/>
      <c r="AR1018" s="137"/>
      <c r="AS1018" s="189"/>
      <c r="AT1018" s="196"/>
      <c r="AU1018" s="191"/>
      <c r="AV1018" s="190"/>
      <c r="AW1018" s="189"/>
      <c r="AX1018" s="190"/>
      <c r="AY1018" s="189"/>
      <c r="AZ1018" s="192"/>
      <c r="BA1018" s="192"/>
      <c r="BB1018" s="190"/>
      <c r="BC1018" s="197"/>
      <c r="BD1018" s="197"/>
      <c r="BE1018" s="190"/>
      <c r="BF1018" s="192"/>
      <c r="BG1018" s="192"/>
      <c r="BH1018" s="10"/>
      <c r="BI1018" s="10"/>
      <c r="BJ1018" s="10"/>
      <c r="BK1018" s="10"/>
      <c r="BL1018" s="10"/>
      <c r="BM1018" s="10"/>
      <c r="BN1018" s="12"/>
      <c r="BO1018" s="12"/>
    </row>
    <row r="1019" spans="1:67" ht="13.5" customHeight="1" x14ac:dyDescent="0.35">
      <c r="A1019" s="181"/>
      <c r="B1019" s="194"/>
      <c r="C1019" s="12"/>
      <c r="D1019" s="12"/>
      <c r="E1019" s="12"/>
      <c r="F1019" s="12"/>
      <c r="G1019" s="12"/>
      <c r="H1019" s="131"/>
      <c r="I1019" s="12"/>
      <c r="J1019" s="12"/>
      <c r="K1019" s="12"/>
      <c r="L1019" s="12"/>
      <c r="M1019" s="12"/>
      <c r="N1019" s="54"/>
      <c r="O1019" s="12"/>
      <c r="P1019" s="12"/>
      <c r="Q1019" s="12"/>
      <c r="R1019" s="183"/>
      <c r="S1019" s="183"/>
      <c r="T1019" s="183"/>
      <c r="U1019" s="183"/>
      <c r="V1019" s="181"/>
      <c r="W1019" s="184"/>
      <c r="X1019" s="184"/>
      <c r="Y1019" s="185"/>
      <c r="Z1019" s="185"/>
      <c r="AA1019" s="185"/>
      <c r="AB1019" s="181"/>
      <c r="AC1019" s="12"/>
      <c r="AD1019" s="12"/>
      <c r="AE1019" s="12"/>
      <c r="AF1019" s="185"/>
      <c r="AG1019" s="12"/>
      <c r="AH1019" s="195"/>
      <c r="AI1019" s="186"/>
      <c r="AJ1019" s="187"/>
      <c r="AK1019" s="187"/>
      <c r="AL1019" s="188"/>
      <c r="AM1019" s="188"/>
      <c r="AN1019" s="188"/>
      <c r="AO1019" s="188"/>
      <c r="AP1019" s="188"/>
      <c r="AQ1019" s="188"/>
      <c r="AR1019" s="137"/>
      <c r="AS1019" s="189"/>
      <c r="AT1019" s="196"/>
      <c r="AU1019" s="191"/>
      <c r="AV1019" s="190"/>
      <c r="AW1019" s="189"/>
      <c r="AX1019" s="190"/>
      <c r="AY1019" s="189"/>
      <c r="AZ1019" s="192"/>
      <c r="BA1019" s="192"/>
      <c r="BB1019" s="190"/>
      <c r="BC1019" s="197"/>
      <c r="BD1019" s="197"/>
      <c r="BE1019" s="190"/>
      <c r="BF1019" s="192"/>
      <c r="BG1019" s="192"/>
      <c r="BH1019" s="10"/>
      <c r="BI1019" s="10"/>
      <c r="BJ1019" s="10"/>
      <c r="BK1019" s="10"/>
      <c r="BL1019" s="10"/>
      <c r="BM1019" s="10"/>
      <c r="BN1019" s="12"/>
      <c r="BO1019" s="12"/>
    </row>
    <row r="1020" spans="1:67" ht="13.5" customHeight="1" x14ac:dyDescent="0.35">
      <c r="A1020" s="181"/>
      <c r="B1020" s="194"/>
      <c r="C1020" s="12"/>
      <c r="D1020" s="12"/>
      <c r="E1020" s="12"/>
      <c r="F1020" s="12"/>
      <c r="G1020" s="12"/>
      <c r="H1020" s="131"/>
      <c r="I1020" s="12"/>
      <c r="J1020" s="12"/>
      <c r="K1020" s="12"/>
      <c r="L1020" s="12"/>
      <c r="M1020" s="12"/>
      <c r="N1020" s="54"/>
      <c r="O1020" s="12"/>
      <c r="P1020" s="12"/>
      <c r="Q1020" s="12"/>
      <c r="R1020" s="183"/>
      <c r="S1020" s="183"/>
      <c r="T1020" s="183"/>
      <c r="U1020" s="183"/>
      <c r="V1020" s="181"/>
      <c r="W1020" s="184"/>
      <c r="X1020" s="184"/>
      <c r="Y1020" s="185"/>
      <c r="Z1020" s="185"/>
      <c r="AA1020" s="185"/>
      <c r="AB1020" s="181"/>
      <c r="AC1020" s="12"/>
      <c r="AD1020" s="12"/>
      <c r="AE1020" s="12"/>
      <c r="AF1020" s="185"/>
      <c r="AG1020" s="12"/>
      <c r="AH1020" s="195"/>
      <c r="AI1020" s="186"/>
      <c r="AJ1020" s="187"/>
      <c r="AK1020" s="187"/>
      <c r="AL1020" s="188"/>
      <c r="AM1020" s="188"/>
      <c r="AN1020" s="188"/>
      <c r="AO1020" s="188"/>
      <c r="AP1020" s="188"/>
      <c r="AQ1020" s="188"/>
      <c r="AR1020" s="137"/>
      <c r="AS1020" s="189"/>
      <c r="AT1020" s="196"/>
      <c r="AU1020" s="191"/>
      <c r="AV1020" s="190"/>
      <c r="AW1020" s="189"/>
      <c r="AX1020" s="190"/>
      <c r="AY1020" s="189"/>
      <c r="AZ1020" s="192"/>
      <c r="BA1020" s="192"/>
      <c r="BB1020" s="190"/>
      <c r="BC1020" s="197"/>
      <c r="BD1020" s="197"/>
      <c r="BE1020" s="190"/>
      <c r="BF1020" s="192"/>
      <c r="BG1020" s="192"/>
      <c r="BH1020" s="10"/>
      <c r="BI1020" s="10"/>
      <c r="BJ1020" s="10"/>
      <c r="BK1020" s="10"/>
      <c r="BL1020" s="10"/>
      <c r="BM1020" s="10"/>
      <c r="BN1020" s="12"/>
      <c r="BO1020" s="12"/>
    </row>
    <row r="1021" spans="1:67" ht="13.5" customHeight="1" x14ac:dyDescent="0.35">
      <c r="A1021" s="181"/>
      <c r="B1021" s="194"/>
      <c r="C1021" s="12"/>
      <c r="D1021" s="12"/>
      <c r="E1021" s="12"/>
      <c r="F1021" s="12"/>
      <c r="G1021" s="12"/>
      <c r="H1021" s="131"/>
      <c r="I1021" s="12"/>
      <c r="J1021" s="12"/>
      <c r="K1021" s="12"/>
      <c r="L1021" s="12"/>
      <c r="M1021" s="12"/>
      <c r="N1021" s="54"/>
      <c r="O1021" s="12"/>
      <c r="P1021" s="12"/>
      <c r="Q1021" s="12"/>
      <c r="R1021" s="183"/>
      <c r="S1021" s="183"/>
      <c r="T1021" s="183"/>
      <c r="U1021" s="183"/>
      <c r="V1021" s="181"/>
      <c r="W1021" s="184"/>
      <c r="X1021" s="184"/>
      <c r="Y1021" s="185"/>
      <c r="Z1021" s="185"/>
      <c r="AA1021" s="185"/>
      <c r="AB1021" s="181"/>
      <c r="AC1021" s="12"/>
      <c r="AD1021" s="12"/>
      <c r="AE1021" s="12"/>
      <c r="AF1021" s="185"/>
      <c r="AG1021" s="12"/>
      <c r="AH1021" s="195"/>
      <c r="AI1021" s="186"/>
      <c r="AJ1021" s="187"/>
      <c r="AK1021" s="187"/>
      <c r="AL1021" s="188"/>
      <c r="AM1021" s="188"/>
      <c r="AN1021" s="188"/>
      <c r="AO1021" s="188"/>
      <c r="AP1021" s="188"/>
      <c r="AQ1021" s="188"/>
      <c r="AR1021" s="137"/>
      <c r="AS1021" s="189"/>
      <c r="AT1021" s="196"/>
      <c r="AU1021" s="191"/>
      <c r="AV1021" s="190"/>
      <c r="AW1021" s="189"/>
      <c r="AX1021" s="190"/>
      <c r="AY1021" s="189"/>
      <c r="AZ1021" s="192"/>
      <c r="BA1021" s="192"/>
      <c r="BB1021" s="190"/>
      <c r="BC1021" s="197"/>
      <c r="BD1021" s="197"/>
      <c r="BE1021" s="190"/>
      <c r="BF1021" s="192"/>
      <c r="BG1021" s="192"/>
      <c r="BH1021" s="10"/>
      <c r="BI1021" s="10"/>
      <c r="BJ1021" s="10"/>
      <c r="BK1021" s="10"/>
      <c r="BL1021" s="10"/>
      <c r="BM1021" s="10"/>
      <c r="BN1021" s="12"/>
      <c r="BO1021" s="12"/>
    </row>
    <row r="1022" spans="1:67" ht="13.5" customHeight="1" x14ac:dyDescent="0.35">
      <c r="A1022" s="181"/>
      <c r="B1022" s="194"/>
      <c r="C1022" s="12"/>
      <c r="D1022" s="12"/>
      <c r="E1022" s="12"/>
      <c r="F1022" s="12"/>
      <c r="G1022" s="12"/>
      <c r="H1022" s="131"/>
      <c r="I1022" s="12"/>
      <c r="J1022" s="12"/>
      <c r="K1022" s="12"/>
      <c r="L1022" s="12"/>
      <c r="M1022" s="12"/>
      <c r="N1022" s="54"/>
      <c r="O1022" s="12"/>
      <c r="P1022" s="12"/>
      <c r="Q1022" s="12"/>
      <c r="R1022" s="183"/>
      <c r="S1022" s="183"/>
      <c r="T1022" s="183"/>
      <c r="U1022" s="183"/>
      <c r="V1022" s="181"/>
      <c r="W1022" s="184"/>
      <c r="X1022" s="184"/>
      <c r="Y1022" s="185"/>
      <c r="Z1022" s="185"/>
      <c r="AA1022" s="185"/>
      <c r="AB1022" s="181"/>
      <c r="AC1022" s="12"/>
      <c r="AD1022" s="12"/>
      <c r="AE1022" s="12"/>
      <c r="AF1022" s="185"/>
      <c r="AG1022" s="12"/>
      <c r="AH1022" s="195"/>
      <c r="AI1022" s="186"/>
      <c r="AJ1022" s="187"/>
      <c r="AK1022" s="187"/>
      <c r="AL1022" s="188"/>
      <c r="AM1022" s="188"/>
      <c r="AN1022" s="188"/>
      <c r="AO1022" s="188"/>
      <c r="AP1022" s="188"/>
      <c r="AQ1022" s="188"/>
      <c r="AR1022" s="137"/>
      <c r="AS1022" s="189"/>
      <c r="AT1022" s="196"/>
      <c r="AU1022" s="191"/>
      <c r="AV1022" s="190"/>
      <c r="AW1022" s="189"/>
      <c r="AX1022" s="190"/>
      <c r="AY1022" s="189"/>
      <c r="AZ1022" s="192"/>
      <c r="BA1022" s="192"/>
      <c r="BB1022" s="190"/>
      <c r="BC1022" s="197"/>
      <c r="BD1022" s="197"/>
      <c r="BE1022" s="190"/>
      <c r="BF1022" s="192"/>
      <c r="BG1022" s="192"/>
      <c r="BH1022" s="10"/>
      <c r="BI1022" s="10"/>
      <c r="BJ1022" s="10"/>
      <c r="BK1022" s="10"/>
      <c r="BL1022" s="10"/>
      <c r="BM1022" s="10"/>
      <c r="BN1022" s="12"/>
      <c r="BO1022" s="12"/>
    </row>
    <row r="1023" spans="1:67" ht="13.5" customHeight="1" x14ac:dyDescent="0.35">
      <c r="A1023" s="181"/>
      <c r="B1023" s="194"/>
      <c r="C1023" s="12"/>
      <c r="D1023" s="12"/>
      <c r="E1023" s="12"/>
      <c r="F1023" s="12"/>
      <c r="G1023" s="12"/>
      <c r="H1023" s="131"/>
      <c r="I1023" s="12"/>
      <c r="J1023" s="12"/>
      <c r="K1023" s="12"/>
      <c r="L1023" s="12"/>
      <c r="M1023" s="12"/>
      <c r="N1023" s="54"/>
      <c r="O1023" s="12"/>
      <c r="P1023" s="12"/>
      <c r="Q1023" s="12"/>
      <c r="R1023" s="183"/>
      <c r="S1023" s="183"/>
      <c r="T1023" s="183"/>
      <c r="U1023" s="183"/>
      <c r="V1023" s="181"/>
      <c r="W1023" s="184"/>
      <c r="X1023" s="184"/>
      <c r="Y1023" s="185"/>
      <c r="Z1023" s="185"/>
      <c r="AA1023" s="185"/>
      <c r="AB1023" s="181"/>
      <c r="AC1023" s="12"/>
      <c r="AD1023" s="12"/>
      <c r="AE1023" s="12"/>
      <c r="AF1023" s="185"/>
      <c r="AG1023" s="12"/>
      <c r="AH1023" s="195"/>
      <c r="AI1023" s="186"/>
      <c r="AJ1023" s="187"/>
      <c r="AK1023" s="187"/>
      <c r="AL1023" s="188"/>
      <c r="AM1023" s="188"/>
      <c r="AN1023" s="188"/>
      <c r="AO1023" s="188"/>
      <c r="AP1023" s="188"/>
      <c r="AQ1023" s="188"/>
      <c r="AR1023" s="137"/>
      <c r="AS1023" s="189"/>
      <c r="AT1023" s="196"/>
      <c r="AU1023" s="191"/>
      <c r="AV1023" s="190"/>
      <c r="AW1023" s="189"/>
      <c r="AX1023" s="190"/>
      <c r="AY1023" s="189"/>
      <c r="AZ1023" s="192"/>
      <c r="BA1023" s="192"/>
      <c r="BB1023" s="190"/>
      <c r="BC1023" s="197"/>
      <c r="BD1023" s="197"/>
      <c r="BE1023" s="190"/>
      <c r="BF1023" s="192"/>
      <c r="BG1023" s="192"/>
      <c r="BH1023" s="10"/>
      <c r="BI1023" s="10"/>
      <c r="BJ1023" s="10"/>
      <c r="BK1023" s="10"/>
      <c r="BL1023" s="10"/>
      <c r="BM1023" s="10"/>
      <c r="BN1023" s="12"/>
      <c r="BO1023" s="12"/>
    </row>
    <row r="1024" spans="1:67" ht="13.5" customHeight="1" x14ac:dyDescent="0.35">
      <c r="A1024" s="181"/>
      <c r="B1024" s="194"/>
      <c r="C1024" s="12"/>
      <c r="D1024" s="12"/>
      <c r="E1024" s="12"/>
      <c r="F1024" s="12"/>
      <c r="G1024" s="12"/>
      <c r="H1024" s="131"/>
      <c r="I1024" s="12"/>
      <c r="J1024" s="12"/>
      <c r="K1024" s="12"/>
      <c r="L1024" s="12"/>
      <c r="M1024" s="12"/>
      <c r="N1024" s="54"/>
      <c r="O1024" s="12"/>
      <c r="P1024" s="12"/>
      <c r="Q1024" s="12"/>
      <c r="R1024" s="183"/>
      <c r="S1024" s="183"/>
      <c r="T1024" s="183"/>
      <c r="U1024" s="183"/>
      <c r="V1024" s="181"/>
      <c r="W1024" s="184"/>
      <c r="X1024" s="184"/>
      <c r="Y1024" s="185"/>
      <c r="Z1024" s="185"/>
      <c r="AA1024" s="185"/>
      <c r="AB1024" s="181"/>
      <c r="AC1024" s="12"/>
      <c r="AD1024" s="12"/>
      <c r="AE1024" s="12"/>
      <c r="AF1024" s="185"/>
      <c r="AG1024" s="12"/>
      <c r="AH1024" s="195"/>
      <c r="AI1024" s="186"/>
      <c r="AJ1024" s="187"/>
      <c r="AK1024" s="187"/>
      <c r="AL1024" s="188"/>
      <c r="AM1024" s="188"/>
      <c r="AN1024" s="188"/>
      <c r="AO1024" s="188"/>
      <c r="AP1024" s="188"/>
      <c r="AQ1024" s="188"/>
      <c r="AR1024" s="137"/>
      <c r="AS1024" s="189"/>
      <c r="AT1024" s="196"/>
      <c r="AU1024" s="191"/>
      <c r="AV1024" s="190"/>
      <c r="AW1024" s="189"/>
      <c r="AX1024" s="190"/>
      <c r="AY1024" s="189"/>
      <c r="AZ1024" s="192"/>
      <c r="BA1024" s="192"/>
      <c r="BB1024" s="190"/>
      <c r="BC1024" s="197"/>
      <c r="BD1024" s="197"/>
      <c r="BE1024" s="190"/>
      <c r="BF1024" s="192"/>
      <c r="BG1024" s="192"/>
      <c r="BH1024" s="10"/>
      <c r="BI1024" s="10"/>
      <c r="BJ1024" s="10"/>
      <c r="BK1024" s="10"/>
      <c r="BL1024" s="10"/>
      <c r="BM1024" s="10"/>
      <c r="BN1024" s="12"/>
      <c r="BO1024" s="12"/>
    </row>
    <row r="1025" spans="1:67" ht="13.5" customHeight="1" x14ac:dyDescent="0.35">
      <c r="A1025" s="181"/>
      <c r="B1025" s="194"/>
      <c r="C1025" s="12"/>
      <c r="D1025" s="12"/>
      <c r="E1025" s="12"/>
      <c r="F1025" s="12"/>
      <c r="G1025" s="12"/>
      <c r="H1025" s="131"/>
      <c r="I1025" s="12"/>
      <c r="J1025" s="12"/>
      <c r="K1025" s="12"/>
      <c r="L1025" s="12"/>
      <c r="M1025" s="12"/>
      <c r="N1025" s="54"/>
      <c r="O1025" s="12"/>
      <c r="P1025" s="12"/>
      <c r="Q1025" s="12"/>
      <c r="R1025" s="183"/>
      <c r="S1025" s="183"/>
      <c r="T1025" s="183"/>
      <c r="U1025" s="183"/>
      <c r="V1025" s="181"/>
      <c r="W1025" s="184"/>
      <c r="X1025" s="184"/>
      <c r="Y1025" s="185"/>
      <c r="Z1025" s="185"/>
      <c r="AA1025" s="185"/>
      <c r="AB1025" s="181"/>
      <c r="AC1025" s="12"/>
      <c r="AD1025" s="12"/>
      <c r="AE1025" s="12"/>
      <c r="AF1025" s="185"/>
      <c r="AG1025" s="12"/>
      <c r="AH1025" s="195"/>
      <c r="AI1025" s="186"/>
      <c r="AJ1025" s="187"/>
      <c r="AK1025" s="187"/>
      <c r="AL1025" s="188"/>
      <c r="AM1025" s="188"/>
      <c r="AN1025" s="188"/>
      <c r="AO1025" s="188"/>
      <c r="AP1025" s="188"/>
      <c r="AQ1025" s="188"/>
      <c r="AR1025" s="137"/>
      <c r="AS1025" s="189"/>
      <c r="AT1025" s="196"/>
      <c r="AU1025" s="191"/>
      <c r="AV1025" s="190"/>
      <c r="AW1025" s="189"/>
      <c r="AX1025" s="190"/>
      <c r="AY1025" s="189"/>
      <c r="AZ1025" s="192"/>
      <c r="BA1025" s="192"/>
      <c r="BB1025" s="190"/>
      <c r="BC1025" s="197"/>
      <c r="BD1025" s="197"/>
      <c r="BE1025" s="190"/>
      <c r="BF1025" s="192"/>
      <c r="BG1025" s="192"/>
      <c r="BH1025" s="10"/>
      <c r="BI1025" s="10"/>
      <c r="BJ1025" s="10"/>
      <c r="BK1025" s="10"/>
      <c r="BL1025" s="10"/>
      <c r="BM1025" s="10"/>
      <c r="BN1025" s="12"/>
      <c r="BO1025" s="12"/>
    </row>
    <row r="1026" spans="1:67" ht="13.5" customHeight="1" x14ac:dyDescent="0.35">
      <c r="A1026" s="181"/>
      <c r="B1026" s="194"/>
      <c r="C1026" s="12"/>
      <c r="D1026" s="12"/>
      <c r="E1026" s="12"/>
      <c r="F1026" s="12"/>
      <c r="G1026" s="12"/>
      <c r="H1026" s="131"/>
      <c r="I1026" s="12"/>
      <c r="J1026" s="12"/>
      <c r="K1026" s="12"/>
      <c r="L1026" s="12"/>
      <c r="M1026" s="12"/>
      <c r="N1026" s="54"/>
      <c r="O1026" s="12"/>
      <c r="P1026" s="12"/>
      <c r="Q1026" s="12"/>
      <c r="R1026" s="183"/>
      <c r="S1026" s="183"/>
      <c r="T1026" s="183"/>
      <c r="U1026" s="183"/>
      <c r="V1026" s="181"/>
      <c r="W1026" s="184"/>
      <c r="X1026" s="184"/>
      <c r="Y1026" s="185"/>
      <c r="Z1026" s="185"/>
      <c r="AA1026" s="185"/>
      <c r="AB1026" s="181"/>
      <c r="AC1026" s="12"/>
      <c r="AD1026" s="12"/>
      <c r="AE1026" s="12"/>
      <c r="AF1026" s="185"/>
      <c r="AG1026" s="12"/>
      <c r="AH1026" s="195"/>
      <c r="AI1026" s="186"/>
      <c r="AJ1026" s="187"/>
      <c r="AK1026" s="187"/>
      <c r="AL1026" s="188"/>
      <c r="AM1026" s="188"/>
      <c r="AN1026" s="188"/>
      <c r="AO1026" s="188"/>
      <c r="AP1026" s="188"/>
      <c r="AQ1026" s="188"/>
      <c r="AR1026" s="137"/>
      <c r="AS1026" s="189"/>
      <c r="AT1026" s="196"/>
      <c r="AU1026" s="191"/>
      <c r="AV1026" s="190"/>
      <c r="AW1026" s="189"/>
      <c r="AX1026" s="190"/>
      <c r="AY1026" s="189"/>
      <c r="AZ1026" s="192"/>
      <c r="BA1026" s="192"/>
      <c r="BB1026" s="190"/>
      <c r="BC1026" s="197"/>
      <c r="BD1026" s="197"/>
      <c r="BE1026" s="190"/>
      <c r="BF1026" s="192"/>
      <c r="BG1026" s="192"/>
      <c r="BH1026" s="10"/>
      <c r="BI1026" s="10"/>
      <c r="BJ1026" s="10"/>
      <c r="BK1026" s="10"/>
      <c r="BL1026" s="10"/>
      <c r="BM1026" s="10"/>
      <c r="BN1026" s="12"/>
      <c r="BO1026" s="12"/>
    </row>
    <row r="1027" spans="1:67" ht="13.5" customHeight="1" x14ac:dyDescent="0.35">
      <c r="A1027" s="181"/>
      <c r="B1027" s="194"/>
      <c r="C1027" s="12"/>
      <c r="D1027" s="12"/>
      <c r="E1027" s="12"/>
      <c r="F1027" s="12"/>
      <c r="G1027" s="12"/>
      <c r="H1027" s="131"/>
      <c r="I1027" s="12"/>
      <c r="J1027" s="12"/>
      <c r="K1027" s="12"/>
      <c r="L1027" s="12"/>
      <c r="M1027" s="12"/>
      <c r="N1027" s="54"/>
      <c r="O1027" s="12"/>
      <c r="P1027" s="12"/>
      <c r="Q1027" s="12"/>
      <c r="R1027" s="183"/>
      <c r="S1027" s="183"/>
      <c r="T1027" s="183"/>
      <c r="U1027" s="183"/>
      <c r="V1027" s="181"/>
      <c r="W1027" s="184"/>
      <c r="X1027" s="184"/>
      <c r="Y1027" s="185"/>
      <c r="Z1027" s="185"/>
      <c r="AA1027" s="185"/>
      <c r="AB1027" s="181"/>
      <c r="AC1027" s="12"/>
      <c r="AD1027" s="12"/>
      <c r="AE1027" s="12"/>
      <c r="AF1027" s="185"/>
      <c r="AG1027" s="12"/>
      <c r="AH1027" s="195"/>
      <c r="AI1027" s="186"/>
      <c r="AJ1027" s="187"/>
      <c r="AK1027" s="187"/>
      <c r="AL1027" s="188"/>
      <c r="AM1027" s="188"/>
      <c r="AN1027" s="188"/>
      <c r="AO1027" s="188"/>
      <c r="AP1027" s="188"/>
      <c r="AQ1027" s="188"/>
      <c r="AR1027" s="137"/>
      <c r="AS1027" s="189"/>
      <c r="AT1027" s="196"/>
      <c r="AU1027" s="191"/>
      <c r="AV1027" s="190"/>
      <c r="AW1027" s="189"/>
      <c r="AX1027" s="190"/>
      <c r="AY1027" s="189"/>
      <c r="AZ1027" s="192"/>
      <c r="BA1027" s="192"/>
      <c r="BB1027" s="190"/>
      <c r="BC1027" s="197"/>
      <c r="BD1027" s="197"/>
      <c r="BE1027" s="190"/>
      <c r="BF1027" s="192"/>
      <c r="BG1027" s="192"/>
      <c r="BH1027" s="10"/>
      <c r="BI1027" s="10"/>
      <c r="BJ1027" s="10"/>
      <c r="BK1027" s="10"/>
      <c r="BL1027" s="10"/>
      <c r="BM1027" s="10"/>
      <c r="BN1027" s="12"/>
      <c r="BO1027" s="12"/>
    </row>
    <row r="1028" spans="1:67" ht="13.5" customHeight="1" x14ac:dyDescent="0.35">
      <c r="A1028" s="181"/>
      <c r="B1028" s="194"/>
      <c r="C1028" s="12"/>
      <c r="D1028" s="12"/>
      <c r="E1028" s="12"/>
      <c r="F1028" s="12"/>
      <c r="G1028" s="12"/>
      <c r="H1028" s="131"/>
      <c r="I1028" s="12"/>
      <c r="J1028" s="12"/>
      <c r="K1028" s="12"/>
      <c r="L1028" s="12"/>
      <c r="M1028" s="12"/>
      <c r="N1028" s="54"/>
      <c r="O1028" s="12"/>
      <c r="P1028" s="12"/>
      <c r="Q1028" s="12"/>
      <c r="R1028" s="183"/>
      <c r="S1028" s="183"/>
      <c r="T1028" s="183"/>
      <c r="U1028" s="183"/>
      <c r="V1028" s="181"/>
      <c r="W1028" s="184"/>
      <c r="X1028" s="184"/>
      <c r="Y1028" s="185"/>
      <c r="Z1028" s="185"/>
      <c r="AA1028" s="185"/>
      <c r="AB1028" s="181"/>
      <c r="AC1028" s="12"/>
      <c r="AD1028" s="12"/>
      <c r="AE1028" s="12"/>
      <c r="AF1028" s="185"/>
      <c r="AG1028" s="12"/>
      <c r="AH1028" s="195"/>
      <c r="AI1028" s="186"/>
      <c r="AJ1028" s="187"/>
      <c r="AK1028" s="187"/>
      <c r="AL1028" s="188"/>
      <c r="AM1028" s="188"/>
      <c r="AN1028" s="188"/>
      <c r="AO1028" s="188"/>
      <c r="AP1028" s="188"/>
      <c r="AQ1028" s="188"/>
      <c r="AR1028" s="137"/>
      <c r="AS1028" s="189"/>
      <c r="AT1028" s="196"/>
      <c r="AU1028" s="191"/>
      <c r="AV1028" s="190"/>
      <c r="AW1028" s="189"/>
      <c r="AX1028" s="190"/>
      <c r="AY1028" s="189"/>
      <c r="AZ1028" s="192"/>
      <c r="BA1028" s="192"/>
      <c r="BB1028" s="190"/>
      <c r="BC1028" s="197"/>
      <c r="BD1028" s="197"/>
      <c r="BE1028" s="190"/>
      <c r="BF1028" s="192"/>
      <c r="BG1028" s="192"/>
      <c r="BH1028" s="10"/>
      <c r="BI1028" s="10"/>
      <c r="BJ1028" s="10"/>
      <c r="BK1028" s="10"/>
      <c r="BL1028" s="10"/>
      <c r="BM1028" s="10"/>
      <c r="BN1028" s="12"/>
      <c r="BO1028" s="12"/>
    </row>
    <row r="1029" spans="1:67" ht="13.5" customHeight="1" x14ac:dyDescent="0.35">
      <c r="A1029" s="181"/>
      <c r="B1029" s="194"/>
      <c r="C1029" s="12"/>
      <c r="D1029" s="12"/>
      <c r="E1029" s="12"/>
      <c r="F1029" s="12"/>
      <c r="G1029" s="12"/>
      <c r="H1029" s="131"/>
      <c r="I1029" s="12"/>
      <c r="J1029" s="12"/>
      <c r="K1029" s="12"/>
      <c r="L1029" s="12"/>
      <c r="M1029" s="12"/>
      <c r="N1029" s="54"/>
      <c r="O1029" s="12"/>
      <c r="P1029" s="12"/>
      <c r="Q1029" s="12"/>
      <c r="R1029" s="183"/>
      <c r="S1029" s="183"/>
      <c r="T1029" s="183"/>
      <c r="U1029" s="183"/>
      <c r="V1029" s="181"/>
      <c r="W1029" s="184"/>
      <c r="X1029" s="184"/>
      <c r="Y1029" s="185"/>
      <c r="Z1029" s="185"/>
      <c r="AA1029" s="185"/>
      <c r="AB1029" s="181"/>
      <c r="AC1029" s="12"/>
      <c r="AD1029" s="12"/>
      <c r="AE1029" s="12"/>
      <c r="AF1029" s="185"/>
      <c r="AG1029" s="12"/>
      <c r="AH1029" s="195"/>
      <c r="AI1029" s="186"/>
      <c r="AJ1029" s="187"/>
      <c r="AK1029" s="187"/>
      <c r="AL1029" s="188"/>
      <c r="AM1029" s="188"/>
      <c r="AN1029" s="188"/>
      <c r="AO1029" s="188"/>
      <c r="AP1029" s="188"/>
      <c r="AQ1029" s="188"/>
      <c r="AR1029" s="137"/>
      <c r="AS1029" s="189"/>
      <c r="AT1029" s="196"/>
      <c r="AU1029" s="191"/>
      <c r="AV1029" s="190"/>
      <c r="AW1029" s="189"/>
      <c r="AX1029" s="190"/>
      <c r="AY1029" s="189"/>
      <c r="AZ1029" s="192"/>
      <c r="BA1029" s="192"/>
      <c r="BB1029" s="190"/>
      <c r="BC1029" s="197"/>
      <c r="BD1029" s="197"/>
      <c r="BE1029" s="190"/>
      <c r="BF1029" s="192"/>
      <c r="BG1029" s="192"/>
      <c r="BH1029" s="10"/>
      <c r="BI1029" s="10"/>
      <c r="BJ1029" s="10"/>
      <c r="BK1029" s="10"/>
      <c r="BL1029" s="10"/>
      <c r="BM1029" s="10"/>
      <c r="BN1029" s="12"/>
      <c r="BO1029" s="12"/>
    </row>
    <row r="1030" spans="1:67" ht="13.5" customHeight="1" x14ac:dyDescent="0.35">
      <c r="A1030" s="181"/>
      <c r="B1030" s="194"/>
      <c r="C1030" s="12"/>
      <c r="D1030" s="12"/>
      <c r="E1030" s="12"/>
      <c r="F1030" s="12"/>
      <c r="G1030" s="12"/>
      <c r="H1030" s="131"/>
      <c r="I1030" s="12"/>
      <c r="J1030" s="12"/>
      <c r="K1030" s="12"/>
      <c r="L1030" s="12"/>
      <c r="M1030" s="12"/>
      <c r="N1030" s="54"/>
      <c r="O1030" s="12"/>
      <c r="P1030" s="12"/>
      <c r="Q1030" s="12"/>
      <c r="R1030" s="183"/>
      <c r="S1030" s="183"/>
      <c r="T1030" s="183"/>
      <c r="U1030" s="183"/>
      <c r="V1030" s="181"/>
      <c r="W1030" s="184"/>
      <c r="X1030" s="184"/>
      <c r="Y1030" s="185"/>
      <c r="Z1030" s="185"/>
      <c r="AA1030" s="185"/>
      <c r="AB1030" s="181"/>
      <c r="AC1030" s="12"/>
      <c r="AD1030" s="12"/>
      <c r="AE1030" s="12"/>
      <c r="AF1030" s="185"/>
      <c r="AG1030" s="12"/>
      <c r="AH1030" s="195"/>
      <c r="AI1030" s="186"/>
      <c r="AJ1030" s="187"/>
      <c r="AK1030" s="187"/>
      <c r="AL1030" s="188"/>
      <c r="AM1030" s="188"/>
      <c r="AN1030" s="188"/>
      <c r="AO1030" s="188"/>
      <c r="AP1030" s="188"/>
      <c r="AQ1030" s="188"/>
      <c r="AR1030" s="137"/>
      <c r="AS1030" s="189"/>
      <c r="AT1030" s="196"/>
      <c r="AU1030" s="191"/>
      <c r="AV1030" s="190"/>
      <c r="AW1030" s="189"/>
      <c r="AX1030" s="190"/>
      <c r="AY1030" s="189"/>
      <c r="AZ1030" s="192"/>
      <c r="BA1030" s="192"/>
      <c r="BB1030" s="190"/>
      <c r="BC1030" s="197"/>
      <c r="BD1030" s="197"/>
      <c r="BE1030" s="190"/>
      <c r="BF1030" s="192"/>
      <c r="BG1030" s="192"/>
      <c r="BH1030" s="10"/>
      <c r="BI1030" s="10"/>
      <c r="BJ1030" s="10"/>
      <c r="BK1030" s="10"/>
      <c r="BL1030" s="10"/>
      <c r="BM1030" s="10"/>
      <c r="BN1030" s="12"/>
      <c r="BO1030" s="12"/>
    </row>
    <row r="1031" spans="1:67" ht="13.5" customHeight="1" x14ac:dyDescent="0.35">
      <c r="A1031" s="181"/>
      <c r="B1031" s="194"/>
      <c r="C1031" s="12"/>
      <c r="D1031" s="12"/>
      <c r="E1031" s="12"/>
      <c r="F1031" s="12"/>
      <c r="G1031" s="12"/>
      <c r="H1031" s="131"/>
      <c r="I1031" s="12"/>
      <c r="J1031" s="12"/>
      <c r="K1031" s="12"/>
      <c r="L1031" s="12"/>
      <c r="M1031" s="12"/>
      <c r="N1031" s="54"/>
      <c r="O1031" s="12"/>
      <c r="P1031" s="12"/>
      <c r="Q1031" s="12"/>
      <c r="R1031" s="183"/>
      <c r="S1031" s="183"/>
      <c r="T1031" s="183"/>
      <c r="U1031" s="183"/>
      <c r="V1031" s="181"/>
      <c r="W1031" s="184"/>
      <c r="X1031" s="184"/>
      <c r="Y1031" s="185"/>
      <c r="Z1031" s="185"/>
      <c r="AA1031" s="185"/>
      <c r="AB1031" s="181"/>
      <c r="AC1031" s="12"/>
      <c r="AD1031" s="12"/>
      <c r="AE1031" s="12"/>
      <c r="AF1031" s="185"/>
      <c r="AG1031" s="12"/>
      <c r="AH1031" s="195"/>
      <c r="AI1031" s="186"/>
      <c r="AJ1031" s="187"/>
      <c r="AK1031" s="187"/>
      <c r="AL1031" s="188"/>
      <c r="AM1031" s="188"/>
      <c r="AN1031" s="188"/>
      <c r="AO1031" s="188"/>
      <c r="AP1031" s="188"/>
      <c r="AQ1031" s="188"/>
      <c r="AR1031" s="137"/>
      <c r="AS1031" s="189"/>
      <c r="AT1031" s="196"/>
      <c r="AU1031" s="191"/>
      <c r="AV1031" s="190"/>
      <c r="AW1031" s="189"/>
      <c r="AX1031" s="190"/>
      <c r="AY1031" s="189"/>
      <c r="AZ1031" s="192"/>
      <c r="BA1031" s="192"/>
      <c r="BB1031" s="190"/>
      <c r="BC1031" s="197"/>
      <c r="BD1031" s="197"/>
      <c r="BE1031" s="190"/>
      <c r="BF1031" s="192"/>
      <c r="BG1031" s="192"/>
      <c r="BH1031" s="10"/>
      <c r="BI1031" s="10"/>
      <c r="BJ1031" s="10"/>
      <c r="BK1031" s="10"/>
      <c r="BL1031" s="10"/>
      <c r="BM1031" s="10"/>
      <c r="BN1031" s="12"/>
      <c r="BO1031" s="12"/>
    </row>
    <row r="1032" spans="1:67" ht="13.5" customHeight="1" x14ac:dyDescent="0.35">
      <c r="A1032" s="181"/>
      <c r="B1032" s="194"/>
      <c r="C1032" s="12"/>
      <c r="D1032" s="12"/>
      <c r="E1032" s="12"/>
      <c r="F1032" s="12"/>
      <c r="G1032" s="12"/>
      <c r="H1032" s="131"/>
      <c r="I1032" s="12"/>
      <c r="J1032" s="12"/>
      <c r="K1032" s="12"/>
      <c r="L1032" s="12"/>
      <c r="M1032" s="12"/>
      <c r="N1032" s="54"/>
      <c r="O1032" s="12"/>
      <c r="P1032" s="12"/>
      <c r="Q1032" s="12"/>
      <c r="R1032" s="183"/>
      <c r="S1032" s="183"/>
      <c r="T1032" s="183"/>
      <c r="U1032" s="183"/>
      <c r="V1032" s="181"/>
      <c r="W1032" s="184"/>
      <c r="X1032" s="184"/>
      <c r="Y1032" s="185"/>
      <c r="Z1032" s="185"/>
      <c r="AA1032" s="185"/>
      <c r="AB1032" s="181"/>
      <c r="AC1032" s="12"/>
      <c r="AD1032" s="12"/>
      <c r="AE1032" s="12"/>
      <c r="AF1032" s="185"/>
      <c r="AG1032" s="12"/>
      <c r="AH1032" s="195"/>
      <c r="AI1032" s="186"/>
      <c r="AJ1032" s="187"/>
      <c r="AK1032" s="187"/>
      <c r="AL1032" s="188"/>
      <c r="AM1032" s="188"/>
      <c r="AN1032" s="188"/>
      <c r="AO1032" s="188"/>
      <c r="AP1032" s="188"/>
      <c r="AQ1032" s="188"/>
      <c r="AR1032" s="137"/>
      <c r="AS1032" s="189"/>
      <c r="AT1032" s="196"/>
      <c r="AU1032" s="191"/>
      <c r="AV1032" s="190"/>
      <c r="AW1032" s="189"/>
      <c r="AX1032" s="190"/>
      <c r="AY1032" s="189"/>
      <c r="AZ1032" s="192"/>
      <c r="BA1032" s="192"/>
      <c r="BB1032" s="190"/>
      <c r="BC1032" s="197"/>
      <c r="BD1032" s="197"/>
      <c r="BE1032" s="190"/>
      <c r="BF1032" s="192"/>
      <c r="BG1032" s="192"/>
      <c r="BH1032" s="10"/>
      <c r="BI1032" s="10"/>
      <c r="BJ1032" s="10"/>
      <c r="BK1032" s="10"/>
      <c r="BL1032" s="10"/>
      <c r="BM1032" s="10"/>
      <c r="BN1032" s="12"/>
      <c r="BO1032" s="12"/>
    </row>
    <row r="1033" spans="1:67" ht="13.5" customHeight="1" x14ac:dyDescent="0.35">
      <c r="A1033" s="181"/>
      <c r="B1033" s="194"/>
      <c r="C1033" s="12"/>
      <c r="D1033" s="12"/>
      <c r="E1033" s="12"/>
      <c r="F1033" s="12"/>
      <c r="G1033" s="12"/>
      <c r="H1033" s="131"/>
      <c r="I1033" s="12"/>
      <c r="J1033" s="12"/>
      <c r="K1033" s="12"/>
      <c r="L1033" s="12"/>
      <c r="M1033" s="12"/>
      <c r="N1033" s="54"/>
      <c r="O1033" s="12"/>
      <c r="P1033" s="12"/>
      <c r="Q1033" s="12"/>
      <c r="R1033" s="183"/>
      <c r="S1033" s="183"/>
      <c r="T1033" s="183"/>
      <c r="U1033" s="183"/>
      <c r="V1033" s="181"/>
      <c r="W1033" s="184"/>
      <c r="X1033" s="184"/>
      <c r="Y1033" s="185"/>
      <c r="Z1033" s="185"/>
      <c r="AA1033" s="185"/>
      <c r="AB1033" s="181"/>
      <c r="AC1033" s="12"/>
      <c r="AD1033" s="12"/>
      <c r="AE1033" s="12"/>
      <c r="AF1033" s="185"/>
      <c r="AG1033" s="12"/>
      <c r="AH1033" s="195"/>
      <c r="AI1033" s="186"/>
      <c r="AJ1033" s="187"/>
      <c r="AK1033" s="187"/>
      <c r="AL1033" s="188"/>
      <c r="AM1033" s="188"/>
      <c r="AN1033" s="188"/>
      <c r="AO1033" s="188"/>
      <c r="AP1033" s="188"/>
      <c r="AQ1033" s="188"/>
      <c r="AR1033" s="137"/>
      <c r="AS1033" s="189"/>
      <c r="AT1033" s="196"/>
      <c r="AU1033" s="191"/>
      <c r="AV1033" s="190"/>
      <c r="AW1033" s="189"/>
      <c r="AX1033" s="190"/>
      <c r="AY1033" s="189"/>
      <c r="AZ1033" s="192"/>
      <c r="BA1033" s="192"/>
      <c r="BB1033" s="190"/>
      <c r="BC1033" s="197"/>
      <c r="BD1033" s="197"/>
      <c r="BE1033" s="190"/>
      <c r="BF1033" s="192"/>
      <c r="BG1033" s="192"/>
      <c r="BH1033" s="10"/>
      <c r="BI1033" s="10"/>
      <c r="BJ1033" s="10"/>
      <c r="BK1033" s="10"/>
      <c r="BL1033" s="10"/>
      <c r="BM1033" s="10"/>
      <c r="BN1033" s="12"/>
      <c r="BO1033" s="12"/>
    </row>
    <row r="1034" spans="1:67" ht="13.5" customHeight="1" x14ac:dyDescent="0.35">
      <c r="A1034" s="181"/>
      <c r="B1034" s="194"/>
      <c r="C1034" s="12"/>
      <c r="D1034" s="12"/>
      <c r="E1034" s="12"/>
      <c r="F1034" s="12"/>
      <c r="G1034" s="12"/>
      <c r="H1034" s="131"/>
      <c r="I1034" s="12"/>
      <c r="J1034" s="12"/>
      <c r="K1034" s="12"/>
      <c r="L1034" s="12"/>
      <c r="M1034" s="12"/>
      <c r="N1034" s="54"/>
      <c r="O1034" s="12"/>
      <c r="P1034" s="12"/>
      <c r="Q1034" s="12"/>
      <c r="R1034" s="183"/>
      <c r="S1034" s="183"/>
      <c r="T1034" s="183"/>
      <c r="U1034" s="183"/>
      <c r="V1034" s="181"/>
      <c r="W1034" s="184"/>
      <c r="X1034" s="184"/>
      <c r="Y1034" s="185"/>
      <c r="Z1034" s="185"/>
      <c r="AA1034" s="185"/>
      <c r="AB1034" s="181"/>
      <c r="AC1034" s="12"/>
      <c r="AD1034" s="12"/>
      <c r="AE1034" s="12"/>
      <c r="AF1034" s="185"/>
      <c r="AG1034" s="12"/>
      <c r="AH1034" s="195"/>
      <c r="AI1034" s="186"/>
      <c r="AJ1034" s="187"/>
      <c r="AK1034" s="187"/>
      <c r="AL1034" s="188"/>
      <c r="AM1034" s="188"/>
      <c r="AN1034" s="188"/>
      <c r="AO1034" s="188"/>
      <c r="AP1034" s="188"/>
      <c r="AQ1034" s="188"/>
      <c r="AR1034" s="137"/>
      <c r="AS1034" s="189"/>
      <c r="AT1034" s="196"/>
      <c r="AU1034" s="191"/>
      <c r="AV1034" s="190"/>
      <c r="AW1034" s="189"/>
      <c r="AX1034" s="190"/>
      <c r="AY1034" s="189"/>
      <c r="AZ1034" s="192"/>
      <c r="BA1034" s="192"/>
      <c r="BB1034" s="190"/>
      <c r="BC1034" s="197"/>
      <c r="BD1034" s="197"/>
      <c r="BE1034" s="190"/>
      <c r="BF1034" s="192"/>
      <c r="BG1034" s="192"/>
      <c r="BH1034" s="10"/>
      <c r="BI1034" s="10"/>
      <c r="BJ1034" s="10"/>
      <c r="BK1034" s="10"/>
      <c r="BL1034" s="10"/>
      <c r="BM1034" s="10"/>
      <c r="BN1034" s="12"/>
      <c r="BO1034" s="12"/>
    </row>
    <row r="1035" spans="1:67" ht="13.5" customHeight="1" x14ac:dyDescent="0.35">
      <c r="A1035" s="181"/>
      <c r="B1035" s="194"/>
      <c r="C1035" s="12"/>
      <c r="D1035" s="12"/>
      <c r="E1035" s="12"/>
      <c r="F1035" s="12"/>
      <c r="G1035" s="12"/>
      <c r="H1035" s="131"/>
      <c r="I1035" s="12"/>
      <c r="J1035" s="12"/>
      <c r="K1035" s="12"/>
      <c r="L1035" s="12"/>
      <c r="M1035" s="12"/>
      <c r="N1035" s="54"/>
      <c r="O1035" s="12"/>
      <c r="P1035" s="12"/>
      <c r="Q1035" s="12"/>
      <c r="R1035" s="183"/>
      <c r="S1035" s="183"/>
      <c r="T1035" s="183"/>
      <c r="U1035" s="183"/>
      <c r="V1035" s="181"/>
      <c r="W1035" s="184"/>
      <c r="X1035" s="184"/>
      <c r="Y1035" s="185"/>
      <c r="Z1035" s="185"/>
      <c r="AA1035" s="185"/>
      <c r="AB1035" s="181"/>
      <c r="AC1035" s="12"/>
      <c r="AD1035" s="12"/>
      <c r="AE1035" s="12"/>
      <c r="AF1035" s="185"/>
      <c r="AG1035" s="12"/>
      <c r="AH1035" s="195"/>
      <c r="AI1035" s="186"/>
      <c r="AJ1035" s="187"/>
      <c r="AK1035" s="187"/>
      <c r="AL1035" s="188"/>
      <c r="AM1035" s="188"/>
      <c r="AN1035" s="188"/>
      <c r="AO1035" s="188"/>
      <c r="AP1035" s="188"/>
      <c r="AQ1035" s="188"/>
      <c r="AR1035" s="137"/>
      <c r="AS1035" s="189"/>
      <c r="AT1035" s="196"/>
      <c r="AU1035" s="191"/>
      <c r="AV1035" s="190"/>
      <c r="AW1035" s="189"/>
      <c r="AX1035" s="190"/>
      <c r="AY1035" s="189"/>
      <c r="AZ1035" s="192"/>
      <c r="BA1035" s="192"/>
      <c r="BB1035" s="190"/>
      <c r="BC1035" s="197"/>
      <c r="BD1035" s="197"/>
      <c r="BE1035" s="190"/>
      <c r="BF1035" s="192"/>
      <c r="BG1035" s="192"/>
      <c r="BH1035" s="10"/>
      <c r="BI1035" s="10"/>
      <c r="BJ1035" s="10"/>
      <c r="BK1035" s="10"/>
      <c r="BL1035" s="10"/>
      <c r="BM1035" s="10"/>
      <c r="BN1035" s="12"/>
      <c r="BO1035" s="12"/>
    </row>
    <row r="1036" spans="1:67" ht="13.5" customHeight="1" x14ac:dyDescent="0.35">
      <c r="A1036" s="181"/>
      <c r="B1036" s="194"/>
      <c r="C1036" s="12"/>
      <c r="D1036" s="12"/>
      <c r="E1036" s="12"/>
      <c r="F1036" s="12"/>
      <c r="G1036" s="12"/>
      <c r="H1036" s="131"/>
      <c r="I1036" s="12"/>
      <c r="J1036" s="12"/>
      <c r="K1036" s="12"/>
      <c r="L1036" s="12"/>
      <c r="M1036" s="12"/>
      <c r="N1036" s="54"/>
      <c r="O1036" s="12"/>
      <c r="P1036" s="12"/>
      <c r="Q1036" s="12"/>
      <c r="R1036" s="183"/>
      <c r="S1036" s="183"/>
      <c r="T1036" s="183"/>
      <c r="U1036" s="183"/>
      <c r="V1036" s="181"/>
      <c r="W1036" s="184"/>
      <c r="X1036" s="184"/>
      <c r="Y1036" s="185"/>
      <c r="Z1036" s="185"/>
      <c r="AA1036" s="185"/>
      <c r="AB1036" s="181"/>
      <c r="AC1036" s="12"/>
      <c r="AD1036" s="12"/>
      <c r="AE1036" s="12"/>
      <c r="AF1036" s="185"/>
      <c r="AG1036" s="12"/>
      <c r="AH1036" s="195"/>
      <c r="AI1036" s="186"/>
      <c r="AJ1036" s="187"/>
      <c r="AK1036" s="187"/>
      <c r="AL1036" s="188"/>
      <c r="AM1036" s="188"/>
      <c r="AN1036" s="188"/>
      <c r="AO1036" s="188"/>
      <c r="AP1036" s="188"/>
      <c r="AQ1036" s="188"/>
      <c r="AR1036" s="137"/>
      <c r="AS1036" s="189"/>
      <c r="AT1036" s="196"/>
      <c r="AU1036" s="191"/>
      <c r="AV1036" s="190"/>
      <c r="AW1036" s="189"/>
      <c r="AX1036" s="190"/>
      <c r="AY1036" s="189"/>
      <c r="AZ1036" s="192"/>
      <c r="BA1036" s="192"/>
      <c r="BB1036" s="190"/>
      <c r="BC1036" s="197"/>
      <c r="BD1036" s="197"/>
      <c r="BE1036" s="190"/>
      <c r="BF1036" s="192"/>
      <c r="BG1036" s="192"/>
      <c r="BH1036" s="10"/>
      <c r="BI1036" s="10"/>
      <c r="BJ1036" s="10"/>
      <c r="BK1036" s="10"/>
      <c r="BL1036" s="10"/>
      <c r="BM1036" s="10"/>
      <c r="BN1036" s="12"/>
      <c r="BO1036" s="12"/>
    </row>
    <row r="1037" spans="1:67" ht="13.5" customHeight="1" x14ac:dyDescent="0.35">
      <c r="A1037" s="181"/>
      <c r="B1037" s="194"/>
      <c r="C1037" s="12"/>
      <c r="D1037" s="12"/>
      <c r="E1037" s="12"/>
      <c r="F1037" s="12"/>
      <c r="G1037" s="12"/>
      <c r="H1037" s="131"/>
      <c r="I1037" s="12"/>
      <c r="J1037" s="12"/>
      <c r="K1037" s="12"/>
      <c r="L1037" s="12"/>
      <c r="M1037" s="12"/>
      <c r="N1037" s="54"/>
      <c r="O1037" s="12"/>
      <c r="P1037" s="12"/>
      <c r="Q1037" s="12"/>
      <c r="R1037" s="183"/>
      <c r="S1037" s="183"/>
      <c r="T1037" s="183"/>
      <c r="U1037" s="183"/>
      <c r="V1037" s="181"/>
      <c r="W1037" s="184"/>
      <c r="X1037" s="184"/>
      <c r="Y1037" s="185"/>
      <c r="Z1037" s="185"/>
      <c r="AA1037" s="185"/>
      <c r="AB1037" s="181"/>
      <c r="AC1037" s="12"/>
      <c r="AD1037" s="12"/>
      <c r="AE1037" s="12"/>
      <c r="AF1037" s="185"/>
      <c r="AG1037" s="12"/>
      <c r="AH1037" s="195"/>
      <c r="AI1037" s="186"/>
      <c r="AJ1037" s="187"/>
      <c r="AK1037" s="187"/>
      <c r="AL1037" s="188"/>
      <c r="AM1037" s="188"/>
      <c r="AN1037" s="188"/>
      <c r="AO1037" s="188"/>
      <c r="AP1037" s="188"/>
      <c r="AQ1037" s="188"/>
      <c r="AR1037" s="137"/>
      <c r="AS1037" s="189"/>
      <c r="AT1037" s="196"/>
      <c r="AU1037" s="191"/>
      <c r="AV1037" s="190"/>
      <c r="AW1037" s="189"/>
      <c r="AX1037" s="190"/>
      <c r="AY1037" s="189"/>
      <c r="AZ1037" s="192"/>
      <c r="BA1037" s="192"/>
      <c r="BB1037" s="190"/>
      <c r="BC1037" s="197"/>
      <c r="BD1037" s="197"/>
      <c r="BE1037" s="190"/>
      <c r="BF1037" s="192"/>
      <c r="BG1037" s="192"/>
      <c r="BH1037" s="10"/>
      <c r="BI1037" s="10"/>
      <c r="BJ1037" s="10"/>
      <c r="BK1037" s="10"/>
      <c r="BL1037" s="10"/>
      <c r="BM1037" s="10"/>
      <c r="BN1037" s="12"/>
      <c r="BO1037" s="12"/>
    </row>
    <row r="1038" spans="1:67" ht="13.5" customHeight="1" x14ac:dyDescent="0.35">
      <c r="A1038" s="181"/>
      <c r="B1038" s="194"/>
      <c r="C1038" s="12"/>
      <c r="D1038" s="12"/>
      <c r="E1038" s="12"/>
      <c r="F1038" s="12"/>
      <c r="G1038" s="12"/>
      <c r="H1038" s="131"/>
      <c r="I1038" s="12"/>
      <c r="J1038" s="12"/>
      <c r="K1038" s="12"/>
      <c r="L1038" s="12"/>
      <c r="M1038" s="12"/>
      <c r="N1038" s="54"/>
      <c r="O1038" s="12"/>
      <c r="P1038" s="12"/>
      <c r="Q1038" s="12"/>
      <c r="R1038" s="183"/>
      <c r="S1038" s="183"/>
      <c r="T1038" s="183"/>
      <c r="U1038" s="183"/>
      <c r="V1038" s="181"/>
      <c r="W1038" s="184"/>
      <c r="X1038" s="184"/>
      <c r="Y1038" s="185"/>
      <c r="Z1038" s="185"/>
      <c r="AA1038" s="185"/>
      <c r="AB1038" s="181"/>
      <c r="AC1038" s="12"/>
      <c r="AD1038" s="12"/>
      <c r="AE1038" s="12"/>
      <c r="AF1038" s="185"/>
      <c r="AG1038" s="12"/>
      <c r="AH1038" s="195"/>
      <c r="AI1038" s="186"/>
      <c r="AJ1038" s="187"/>
      <c r="AK1038" s="187"/>
      <c r="AL1038" s="188"/>
      <c r="AM1038" s="188"/>
      <c r="AN1038" s="188"/>
      <c r="AO1038" s="188"/>
      <c r="AP1038" s="188"/>
      <c r="AQ1038" s="188"/>
      <c r="AR1038" s="137"/>
      <c r="AS1038" s="189"/>
      <c r="AT1038" s="196"/>
      <c r="AU1038" s="191"/>
      <c r="AV1038" s="190"/>
      <c r="AW1038" s="189"/>
      <c r="AX1038" s="190"/>
      <c r="AY1038" s="189"/>
      <c r="AZ1038" s="192"/>
      <c r="BA1038" s="192"/>
      <c r="BB1038" s="190"/>
      <c r="BC1038" s="197"/>
      <c r="BD1038" s="197"/>
      <c r="BE1038" s="190"/>
      <c r="BF1038" s="192"/>
      <c r="BG1038" s="192"/>
      <c r="BH1038" s="10"/>
      <c r="BI1038" s="10"/>
      <c r="BJ1038" s="10"/>
      <c r="BK1038" s="10"/>
      <c r="BL1038" s="10"/>
      <c r="BM1038" s="10"/>
      <c r="BN1038" s="12"/>
      <c r="BO1038" s="12"/>
    </row>
    <row r="1039" spans="1:67" ht="13.5" customHeight="1" x14ac:dyDescent="0.35">
      <c r="A1039" s="181"/>
      <c r="B1039" s="194"/>
      <c r="C1039" s="12"/>
      <c r="D1039" s="12"/>
      <c r="E1039" s="12"/>
      <c r="F1039" s="12"/>
      <c r="G1039" s="12"/>
      <c r="H1039" s="131"/>
      <c r="I1039" s="12"/>
      <c r="J1039" s="12"/>
      <c r="K1039" s="12"/>
      <c r="L1039" s="12"/>
      <c r="M1039" s="12"/>
      <c r="N1039" s="54"/>
      <c r="O1039" s="12"/>
      <c r="P1039" s="12"/>
      <c r="Q1039" s="12"/>
      <c r="R1039" s="183"/>
      <c r="S1039" s="183"/>
      <c r="T1039" s="183"/>
      <c r="U1039" s="183"/>
      <c r="V1039" s="181"/>
      <c r="W1039" s="184"/>
      <c r="X1039" s="184"/>
      <c r="Y1039" s="185"/>
      <c r="Z1039" s="185"/>
      <c r="AA1039" s="185"/>
      <c r="AB1039" s="181"/>
      <c r="AC1039" s="12"/>
      <c r="AD1039" s="12"/>
      <c r="AE1039" s="12"/>
      <c r="AF1039" s="185"/>
      <c r="AG1039" s="12"/>
      <c r="AH1039" s="195"/>
      <c r="AI1039" s="186"/>
      <c r="AJ1039" s="187"/>
      <c r="AK1039" s="187"/>
      <c r="AL1039" s="188"/>
      <c r="AM1039" s="188"/>
      <c r="AN1039" s="188"/>
      <c r="AO1039" s="188"/>
      <c r="AP1039" s="188"/>
      <c r="AQ1039" s="188"/>
      <c r="AR1039" s="137"/>
      <c r="AS1039" s="189"/>
      <c r="AT1039" s="196"/>
      <c r="AU1039" s="191"/>
      <c r="AV1039" s="190"/>
      <c r="AW1039" s="189"/>
      <c r="AX1039" s="190"/>
      <c r="AY1039" s="189"/>
      <c r="AZ1039" s="192"/>
      <c r="BA1039" s="192"/>
      <c r="BB1039" s="190"/>
      <c r="BC1039" s="197"/>
      <c r="BD1039" s="197"/>
      <c r="BE1039" s="190"/>
      <c r="BF1039" s="192"/>
      <c r="BG1039" s="192"/>
      <c r="BH1039" s="10"/>
      <c r="BI1039" s="10"/>
      <c r="BJ1039" s="10"/>
      <c r="BK1039" s="10"/>
      <c r="BL1039" s="10"/>
      <c r="BM1039" s="10"/>
      <c r="BN1039" s="12"/>
      <c r="BO1039" s="12"/>
    </row>
    <row r="1040" spans="1:67" ht="13.5" customHeight="1" x14ac:dyDescent="0.35">
      <c r="A1040" s="181"/>
      <c r="B1040" s="194"/>
      <c r="C1040" s="12"/>
      <c r="D1040" s="12"/>
      <c r="E1040" s="12"/>
      <c r="F1040" s="12"/>
      <c r="G1040" s="12"/>
      <c r="H1040" s="131"/>
      <c r="I1040" s="12"/>
      <c r="J1040" s="12"/>
      <c r="K1040" s="12"/>
      <c r="L1040" s="12"/>
      <c r="M1040" s="12"/>
      <c r="N1040" s="54"/>
      <c r="O1040" s="12"/>
      <c r="P1040" s="12"/>
      <c r="Q1040" s="12"/>
      <c r="R1040" s="183"/>
      <c r="S1040" s="183"/>
      <c r="T1040" s="183"/>
      <c r="U1040" s="183"/>
      <c r="V1040" s="181"/>
      <c r="W1040" s="184"/>
      <c r="X1040" s="184"/>
      <c r="Y1040" s="185"/>
      <c r="Z1040" s="185"/>
      <c r="AA1040" s="185"/>
      <c r="AB1040" s="181"/>
      <c r="AC1040" s="12"/>
      <c r="AD1040" s="12"/>
      <c r="AE1040" s="12"/>
      <c r="AF1040" s="185"/>
      <c r="AG1040" s="12"/>
      <c r="AH1040" s="195"/>
      <c r="AI1040" s="186"/>
      <c r="AJ1040" s="187"/>
      <c r="AK1040" s="187"/>
      <c r="AL1040" s="188"/>
      <c r="AM1040" s="188"/>
      <c r="AN1040" s="188"/>
      <c r="AO1040" s="188"/>
      <c r="AP1040" s="188"/>
      <c r="AQ1040" s="188"/>
      <c r="AR1040" s="137"/>
      <c r="AS1040" s="189"/>
      <c r="AT1040" s="196"/>
      <c r="AU1040" s="191"/>
      <c r="AV1040" s="190"/>
      <c r="AW1040" s="189"/>
      <c r="AX1040" s="190"/>
      <c r="AY1040" s="189"/>
      <c r="AZ1040" s="192"/>
      <c r="BA1040" s="192"/>
      <c r="BB1040" s="190"/>
      <c r="BC1040" s="197"/>
      <c r="BD1040" s="197"/>
      <c r="BE1040" s="190"/>
      <c r="BF1040" s="192"/>
      <c r="BG1040" s="192"/>
      <c r="BH1040" s="10"/>
      <c r="BI1040" s="10"/>
      <c r="BJ1040" s="10"/>
      <c r="BK1040" s="10"/>
      <c r="BL1040" s="10"/>
      <c r="BM1040" s="10"/>
      <c r="BN1040" s="12"/>
      <c r="BO1040" s="12"/>
    </row>
    <row r="1041" spans="1:67" ht="13.5" customHeight="1" x14ac:dyDescent="0.35">
      <c r="A1041" s="181"/>
      <c r="B1041" s="194"/>
      <c r="C1041" s="12"/>
      <c r="D1041" s="12"/>
      <c r="E1041" s="12"/>
      <c r="F1041" s="12"/>
      <c r="G1041" s="12"/>
      <c r="H1041" s="131"/>
      <c r="I1041" s="12"/>
      <c r="J1041" s="12"/>
      <c r="K1041" s="12"/>
      <c r="L1041" s="12"/>
      <c r="M1041" s="12"/>
      <c r="N1041" s="54"/>
      <c r="O1041" s="12"/>
      <c r="P1041" s="12"/>
      <c r="Q1041" s="12"/>
      <c r="R1041" s="183"/>
      <c r="S1041" s="183"/>
      <c r="T1041" s="183"/>
      <c r="U1041" s="183"/>
      <c r="V1041" s="181"/>
      <c r="W1041" s="184"/>
      <c r="X1041" s="184"/>
      <c r="Y1041" s="185"/>
      <c r="Z1041" s="185"/>
      <c r="AA1041" s="185"/>
      <c r="AB1041" s="181"/>
      <c r="AC1041" s="12"/>
      <c r="AD1041" s="12"/>
      <c r="AE1041" s="12"/>
      <c r="AF1041" s="185"/>
      <c r="AG1041" s="12"/>
      <c r="AH1041" s="195"/>
      <c r="AI1041" s="186"/>
      <c r="AJ1041" s="187"/>
      <c r="AK1041" s="187"/>
      <c r="AL1041" s="188"/>
      <c r="AM1041" s="188"/>
      <c r="AN1041" s="188"/>
      <c r="AO1041" s="188"/>
      <c r="AP1041" s="188"/>
      <c r="AQ1041" s="188"/>
      <c r="AR1041" s="137"/>
      <c r="AS1041" s="189"/>
      <c r="AT1041" s="196"/>
      <c r="AU1041" s="191"/>
      <c r="AV1041" s="190"/>
      <c r="AW1041" s="189"/>
      <c r="AX1041" s="190"/>
      <c r="AY1041" s="189"/>
      <c r="AZ1041" s="192"/>
      <c r="BA1041" s="192"/>
      <c r="BB1041" s="190"/>
      <c r="BC1041" s="197"/>
      <c r="BD1041" s="197"/>
      <c r="BE1041" s="190"/>
      <c r="BF1041" s="192"/>
      <c r="BG1041" s="192"/>
      <c r="BH1041" s="10"/>
      <c r="BI1041" s="10"/>
      <c r="BJ1041" s="10"/>
      <c r="BK1041" s="10"/>
      <c r="BL1041" s="10"/>
      <c r="BM1041" s="10"/>
      <c r="BN1041" s="12"/>
      <c r="BO1041" s="12"/>
    </row>
    <row r="1042" spans="1:67" ht="13.5" customHeight="1" x14ac:dyDescent="0.35">
      <c r="A1042" s="181"/>
      <c r="B1042" s="194"/>
      <c r="C1042" s="12"/>
      <c r="D1042" s="12"/>
      <c r="E1042" s="12"/>
      <c r="F1042" s="12"/>
      <c r="G1042" s="12"/>
      <c r="H1042" s="131"/>
      <c r="I1042" s="12"/>
      <c r="J1042" s="12"/>
      <c r="K1042" s="12"/>
      <c r="L1042" s="12"/>
      <c r="M1042" s="12"/>
      <c r="N1042" s="145"/>
      <c r="O1042" s="12"/>
      <c r="P1042" s="12"/>
      <c r="Q1042" s="12"/>
      <c r="R1042" s="183"/>
      <c r="S1042" s="183"/>
      <c r="T1042" s="183"/>
      <c r="U1042" s="183"/>
      <c r="V1042" s="181"/>
      <c r="W1042" s="184"/>
      <c r="X1042" s="184"/>
      <c r="Y1042" s="185"/>
      <c r="Z1042" s="185"/>
      <c r="AA1042" s="185"/>
      <c r="AB1042" s="181"/>
      <c r="AC1042" s="12"/>
      <c r="AD1042" s="12"/>
      <c r="AE1042" s="12"/>
      <c r="AF1042" s="185"/>
      <c r="AG1042" s="12"/>
      <c r="AH1042" s="195"/>
      <c r="AI1042" s="186"/>
      <c r="AJ1042" s="187"/>
      <c r="AK1042" s="187"/>
      <c r="AL1042" s="188"/>
      <c r="AM1042" s="188"/>
      <c r="AN1042" s="188"/>
      <c r="AO1042" s="188"/>
      <c r="AP1042" s="188"/>
      <c r="AQ1042" s="188"/>
      <c r="AR1042" s="137"/>
      <c r="AS1042" s="189"/>
      <c r="AT1042" s="196"/>
      <c r="AU1042" s="191"/>
      <c r="AV1042" s="190"/>
      <c r="AW1042" s="189"/>
      <c r="AX1042" s="190"/>
      <c r="AY1042" s="189"/>
      <c r="AZ1042" s="192"/>
      <c r="BA1042" s="192"/>
      <c r="BB1042" s="190"/>
      <c r="BC1042" s="197"/>
      <c r="BD1042" s="197"/>
      <c r="BE1042" s="190"/>
      <c r="BF1042" s="192"/>
      <c r="BG1042" s="192"/>
      <c r="BH1042" s="10"/>
      <c r="BI1042" s="10"/>
      <c r="BJ1042" s="10"/>
      <c r="BK1042" s="10"/>
      <c r="BL1042" s="10"/>
      <c r="BM1042" s="10"/>
      <c r="BN1042" s="12"/>
      <c r="BO1042" s="12"/>
    </row>
    <row r="1043" spans="1:67" ht="13.5" customHeight="1" x14ac:dyDescent="0.35">
      <c r="A1043" s="181"/>
      <c r="B1043" s="194"/>
      <c r="C1043" s="12"/>
      <c r="D1043" s="12"/>
      <c r="E1043" s="12"/>
      <c r="F1043" s="12"/>
      <c r="G1043" s="12"/>
      <c r="H1043" s="131"/>
      <c r="I1043" s="12"/>
      <c r="J1043" s="12"/>
      <c r="K1043" s="12"/>
      <c r="L1043" s="12"/>
      <c r="M1043" s="12"/>
      <c r="N1043" s="54"/>
      <c r="O1043" s="12"/>
      <c r="P1043" s="12"/>
      <c r="Q1043" s="12"/>
      <c r="R1043" s="183"/>
      <c r="S1043" s="183"/>
      <c r="T1043" s="183"/>
      <c r="U1043" s="183"/>
      <c r="V1043" s="181"/>
      <c r="W1043" s="184"/>
      <c r="X1043" s="184"/>
      <c r="Y1043" s="185"/>
      <c r="Z1043" s="185"/>
      <c r="AA1043" s="185"/>
      <c r="AB1043" s="181"/>
      <c r="AC1043" s="12"/>
      <c r="AD1043" s="12"/>
      <c r="AE1043" s="12"/>
      <c r="AF1043" s="185"/>
      <c r="AG1043" s="12"/>
      <c r="AH1043" s="195"/>
      <c r="AI1043" s="186"/>
      <c r="AJ1043" s="187"/>
      <c r="AK1043" s="187"/>
      <c r="AL1043" s="188"/>
      <c r="AM1043" s="188"/>
      <c r="AN1043" s="188"/>
      <c r="AO1043" s="188"/>
      <c r="AP1043" s="188"/>
      <c r="AQ1043" s="188"/>
      <c r="AR1043" s="137"/>
      <c r="AS1043" s="189"/>
      <c r="AT1043" s="196"/>
      <c r="AU1043" s="191"/>
      <c r="AV1043" s="190"/>
      <c r="AW1043" s="189"/>
      <c r="AX1043" s="190"/>
      <c r="AY1043" s="189"/>
      <c r="AZ1043" s="192"/>
      <c r="BA1043" s="192"/>
      <c r="BB1043" s="190"/>
      <c r="BC1043" s="197"/>
      <c r="BD1043" s="197"/>
      <c r="BE1043" s="190"/>
      <c r="BF1043" s="192"/>
      <c r="BG1043" s="192"/>
      <c r="BH1043" s="10"/>
      <c r="BI1043" s="10"/>
      <c r="BJ1043" s="10"/>
      <c r="BK1043" s="10"/>
      <c r="BL1043" s="10"/>
      <c r="BM1043" s="10"/>
      <c r="BN1043" s="12"/>
      <c r="BO1043" s="12"/>
    </row>
    <row r="1044" spans="1:67" ht="13.5" customHeight="1" x14ac:dyDescent="0.35">
      <c r="A1044" s="181"/>
      <c r="B1044" s="194"/>
      <c r="C1044" s="12"/>
      <c r="D1044" s="12"/>
      <c r="E1044" s="12"/>
      <c r="F1044" s="12"/>
      <c r="G1044" s="12"/>
      <c r="H1044" s="131"/>
      <c r="I1044" s="12"/>
      <c r="J1044" s="12"/>
      <c r="K1044" s="12"/>
      <c r="L1044" s="12"/>
      <c r="M1044" s="12"/>
      <c r="N1044" s="54"/>
      <c r="O1044" s="12"/>
      <c r="P1044" s="12"/>
      <c r="Q1044" s="12"/>
      <c r="R1044" s="183"/>
      <c r="S1044" s="183"/>
      <c r="T1044" s="183"/>
      <c r="U1044" s="183"/>
      <c r="V1044" s="181"/>
      <c r="W1044" s="184"/>
      <c r="X1044" s="184"/>
      <c r="Y1044" s="185"/>
      <c r="Z1044" s="185"/>
      <c r="AA1044" s="185"/>
      <c r="AB1044" s="181"/>
      <c r="AC1044" s="12"/>
      <c r="AD1044" s="12"/>
      <c r="AE1044" s="12"/>
      <c r="AF1044" s="185"/>
      <c r="AG1044" s="12"/>
      <c r="AH1044" s="195"/>
      <c r="AI1044" s="186"/>
      <c r="AJ1044" s="187"/>
      <c r="AK1044" s="187"/>
      <c r="AL1044" s="188"/>
      <c r="AM1044" s="188"/>
      <c r="AN1044" s="188"/>
      <c r="AO1044" s="188"/>
      <c r="AP1044" s="188"/>
      <c r="AQ1044" s="188"/>
      <c r="AR1044" s="137"/>
      <c r="AS1044" s="189"/>
      <c r="AT1044" s="196"/>
      <c r="AU1044" s="191"/>
      <c r="AV1044" s="190"/>
      <c r="AW1044" s="189"/>
      <c r="AX1044" s="190"/>
      <c r="AY1044" s="189"/>
      <c r="AZ1044" s="192"/>
      <c r="BA1044" s="192"/>
      <c r="BB1044" s="190"/>
      <c r="BC1044" s="197"/>
      <c r="BD1044" s="197"/>
      <c r="BE1044" s="190"/>
      <c r="BF1044" s="192"/>
      <c r="BG1044" s="192"/>
      <c r="BH1044" s="10"/>
      <c r="BI1044" s="10"/>
      <c r="BJ1044" s="10"/>
      <c r="BK1044" s="10"/>
      <c r="BL1044" s="10"/>
      <c r="BM1044" s="10"/>
      <c r="BN1044" s="12"/>
      <c r="BO1044" s="12"/>
    </row>
    <row r="1045" spans="1:67" ht="13.5" customHeight="1" x14ac:dyDescent="0.35">
      <c r="A1045" s="181"/>
      <c r="B1045" s="194"/>
      <c r="C1045" s="12"/>
      <c r="D1045" s="12"/>
      <c r="E1045" s="12"/>
      <c r="F1045" s="12"/>
      <c r="G1045" s="12"/>
      <c r="H1045" s="131"/>
      <c r="I1045" s="12"/>
      <c r="J1045" s="12"/>
      <c r="K1045" s="12"/>
      <c r="L1045" s="12"/>
      <c r="M1045" s="12"/>
      <c r="N1045" s="54"/>
      <c r="O1045" s="12"/>
      <c r="P1045" s="12"/>
      <c r="Q1045" s="12"/>
      <c r="R1045" s="183"/>
      <c r="S1045" s="183"/>
      <c r="T1045" s="183"/>
      <c r="U1045" s="183"/>
      <c r="V1045" s="181"/>
      <c r="W1045" s="184"/>
      <c r="X1045" s="184"/>
      <c r="Y1045" s="185"/>
      <c r="Z1045" s="185"/>
      <c r="AA1045" s="185"/>
      <c r="AB1045" s="181"/>
      <c r="AC1045" s="12"/>
      <c r="AD1045" s="12"/>
      <c r="AE1045" s="12"/>
      <c r="AF1045" s="185"/>
      <c r="AG1045" s="12"/>
      <c r="AH1045" s="195"/>
      <c r="AI1045" s="186"/>
      <c r="AJ1045" s="187"/>
      <c r="AK1045" s="187"/>
      <c r="AL1045" s="188"/>
      <c r="AM1045" s="188"/>
      <c r="AN1045" s="188"/>
      <c r="AO1045" s="188"/>
      <c r="AP1045" s="188"/>
      <c r="AQ1045" s="188"/>
      <c r="AR1045" s="137"/>
      <c r="AS1045" s="189"/>
      <c r="AT1045" s="196"/>
      <c r="AU1045" s="191"/>
      <c r="AV1045" s="190"/>
      <c r="AW1045" s="189"/>
      <c r="AX1045" s="190"/>
      <c r="AY1045" s="189"/>
      <c r="AZ1045" s="192"/>
      <c r="BA1045" s="192"/>
      <c r="BB1045" s="190"/>
      <c r="BC1045" s="197"/>
      <c r="BD1045" s="197"/>
      <c r="BE1045" s="190"/>
      <c r="BF1045" s="192"/>
      <c r="BG1045" s="192"/>
      <c r="BH1045" s="10"/>
      <c r="BI1045" s="10"/>
      <c r="BJ1045" s="10"/>
      <c r="BK1045" s="10"/>
      <c r="BL1045" s="10"/>
      <c r="BM1045" s="10"/>
      <c r="BN1045" s="12"/>
      <c r="BO1045" s="12"/>
    </row>
    <row r="1046" spans="1:67" ht="13.5" customHeight="1" x14ac:dyDescent="0.35">
      <c r="A1046" s="181"/>
      <c r="B1046" s="194"/>
      <c r="C1046" s="12"/>
      <c r="D1046" s="12"/>
      <c r="E1046" s="12"/>
      <c r="F1046" s="12"/>
      <c r="G1046" s="12"/>
      <c r="H1046" s="131"/>
      <c r="I1046" s="12"/>
      <c r="J1046" s="12"/>
      <c r="K1046" s="12"/>
      <c r="L1046" s="12"/>
      <c r="M1046" s="12"/>
      <c r="N1046" s="54"/>
      <c r="O1046" s="12"/>
      <c r="P1046" s="12"/>
      <c r="Q1046" s="12"/>
      <c r="R1046" s="183"/>
      <c r="S1046" s="183"/>
      <c r="T1046" s="183"/>
      <c r="U1046" s="183"/>
      <c r="V1046" s="181"/>
      <c r="W1046" s="184"/>
      <c r="X1046" s="184"/>
      <c r="Y1046" s="185"/>
      <c r="Z1046" s="185"/>
      <c r="AA1046" s="185"/>
      <c r="AB1046" s="181"/>
      <c r="AC1046" s="12"/>
      <c r="AD1046" s="12"/>
      <c r="AE1046" s="12"/>
      <c r="AF1046" s="185"/>
      <c r="AG1046" s="12"/>
      <c r="AH1046" s="195"/>
      <c r="AI1046" s="186"/>
      <c r="AJ1046" s="187"/>
      <c r="AK1046" s="187"/>
      <c r="AL1046" s="188"/>
      <c r="AM1046" s="188"/>
      <c r="AN1046" s="188"/>
      <c r="AO1046" s="188"/>
      <c r="AP1046" s="188"/>
      <c r="AQ1046" s="188"/>
      <c r="AR1046" s="137"/>
      <c r="AS1046" s="189"/>
      <c r="AT1046" s="196"/>
      <c r="AU1046" s="191"/>
      <c r="AV1046" s="190"/>
      <c r="AW1046" s="189"/>
      <c r="AX1046" s="190"/>
      <c r="AY1046" s="189"/>
      <c r="AZ1046" s="192"/>
      <c r="BA1046" s="192"/>
      <c r="BB1046" s="190"/>
      <c r="BC1046" s="197"/>
      <c r="BD1046" s="197"/>
      <c r="BE1046" s="190"/>
      <c r="BF1046" s="192"/>
      <c r="BG1046" s="192"/>
      <c r="BH1046" s="10"/>
      <c r="BI1046" s="10"/>
      <c r="BJ1046" s="10"/>
      <c r="BK1046" s="10"/>
      <c r="BL1046" s="10"/>
      <c r="BM1046" s="10"/>
      <c r="BN1046" s="12"/>
      <c r="BO1046" s="12"/>
    </row>
    <row r="1047" spans="1:67" ht="13.5" customHeight="1" x14ac:dyDescent="0.35">
      <c r="A1047" s="181"/>
      <c r="B1047" s="194"/>
      <c r="C1047" s="12"/>
      <c r="D1047" s="12"/>
      <c r="E1047" s="12"/>
      <c r="F1047" s="12"/>
      <c r="G1047" s="12"/>
      <c r="H1047" s="131"/>
      <c r="I1047" s="12"/>
      <c r="J1047" s="12"/>
      <c r="K1047" s="12"/>
      <c r="L1047" s="12"/>
      <c r="M1047" s="12"/>
      <c r="N1047" s="54"/>
      <c r="O1047" s="12"/>
      <c r="P1047" s="12"/>
      <c r="Q1047" s="12"/>
      <c r="R1047" s="183"/>
      <c r="S1047" s="183"/>
      <c r="T1047" s="183"/>
      <c r="U1047" s="183"/>
      <c r="V1047" s="181"/>
      <c r="W1047" s="184"/>
      <c r="X1047" s="184"/>
      <c r="Y1047" s="185"/>
      <c r="Z1047" s="185"/>
      <c r="AA1047" s="185"/>
      <c r="AB1047" s="181"/>
      <c r="AC1047" s="12"/>
      <c r="AD1047" s="12"/>
      <c r="AE1047" s="12"/>
      <c r="AF1047" s="185"/>
      <c r="AG1047" s="12"/>
      <c r="AH1047" s="195"/>
      <c r="AI1047" s="186"/>
      <c r="AJ1047" s="187"/>
      <c r="AK1047" s="187"/>
      <c r="AL1047" s="188"/>
      <c r="AM1047" s="188"/>
      <c r="AN1047" s="188"/>
      <c r="AO1047" s="188"/>
      <c r="AP1047" s="188"/>
      <c r="AQ1047" s="188"/>
      <c r="AR1047" s="137"/>
      <c r="AS1047" s="189"/>
      <c r="AT1047" s="196"/>
      <c r="AU1047" s="191"/>
      <c r="AV1047" s="190"/>
      <c r="AW1047" s="189"/>
      <c r="AX1047" s="190"/>
      <c r="AY1047" s="189"/>
      <c r="AZ1047" s="192"/>
      <c r="BA1047" s="192"/>
      <c r="BB1047" s="190"/>
      <c r="BC1047" s="197"/>
      <c r="BD1047" s="197"/>
      <c r="BE1047" s="190"/>
      <c r="BF1047" s="192"/>
      <c r="BG1047" s="192"/>
      <c r="BH1047" s="10"/>
      <c r="BI1047" s="10"/>
      <c r="BJ1047" s="10"/>
      <c r="BK1047" s="10"/>
      <c r="BL1047" s="10"/>
      <c r="BM1047" s="10"/>
      <c r="BN1047" s="12"/>
      <c r="BO1047" s="12"/>
    </row>
    <row r="1048" spans="1:67" ht="13.5" customHeight="1" x14ac:dyDescent="0.35">
      <c r="A1048" s="181"/>
      <c r="B1048" s="194"/>
      <c r="C1048" s="12"/>
      <c r="D1048" s="12"/>
      <c r="E1048" s="12"/>
      <c r="F1048" s="12"/>
      <c r="G1048" s="12"/>
      <c r="H1048" s="131"/>
      <c r="I1048" s="12"/>
      <c r="J1048" s="12"/>
      <c r="K1048" s="12"/>
      <c r="L1048" s="12"/>
      <c r="M1048" s="12"/>
      <c r="N1048" s="54"/>
      <c r="O1048" s="12"/>
      <c r="P1048" s="12"/>
      <c r="Q1048" s="12"/>
      <c r="R1048" s="183"/>
      <c r="S1048" s="183"/>
      <c r="T1048" s="183"/>
      <c r="U1048" s="183"/>
      <c r="V1048" s="181"/>
      <c r="W1048" s="184"/>
      <c r="X1048" s="184"/>
      <c r="Y1048" s="185"/>
      <c r="Z1048" s="185"/>
      <c r="AA1048" s="185"/>
      <c r="AB1048" s="181"/>
      <c r="AC1048" s="12"/>
      <c r="AD1048" s="12"/>
      <c r="AE1048" s="12"/>
      <c r="AF1048" s="185"/>
      <c r="AG1048" s="12"/>
      <c r="AH1048" s="195"/>
      <c r="AI1048" s="186"/>
      <c r="AJ1048" s="187"/>
      <c r="AK1048" s="187"/>
      <c r="AL1048" s="188"/>
      <c r="AM1048" s="188"/>
      <c r="AN1048" s="188"/>
      <c r="AO1048" s="188"/>
      <c r="AP1048" s="188"/>
      <c r="AQ1048" s="188"/>
      <c r="AR1048" s="137"/>
      <c r="AS1048" s="189"/>
      <c r="AT1048" s="196"/>
      <c r="AU1048" s="191"/>
      <c r="AV1048" s="190"/>
      <c r="AW1048" s="189"/>
      <c r="AX1048" s="190"/>
      <c r="AY1048" s="189"/>
      <c r="AZ1048" s="192"/>
      <c r="BA1048" s="192"/>
      <c r="BB1048" s="190"/>
      <c r="BC1048" s="197"/>
      <c r="BD1048" s="197"/>
      <c r="BE1048" s="190"/>
      <c r="BF1048" s="192"/>
      <c r="BG1048" s="192"/>
      <c r="BH1048" s="10"/>
      <c r="BI1048" s="10"/>
      <c r="BJ1048" s="10"/>
      <c r="BK1048" s="10"/>
      <c r="BL1048" s="10"/>
      <c r="BM1048" s="10"/>
      <c r="BN1048" s="12"/>
      <c r="BO1048" s="12"/>
    </row>
    <row r="1049" spans="1:67" ht="13.5" customHeight="1" x14ac:dyDescent="0.35">
      <c r="A1049" s="181"/>
      <c r="B1049" s="194"/>
      <c r="C1049" s="12"/>
      <c r="D1049" s="12"/>
      <c r="E1049" s="12"/>
      <c r="F1049" s="12"/>
      <c r="G1049" s="12"/>
      <c r="H1049" s="131"/>
      <c r="I1049" s="12"/>
      <c r="J1049" s="12"/>
      <c r="K1049" s="12"/>
      <c r="L1049" s="12"/>
      <c r="M1049" s="12"/>
      <c r="N1049" s="54"/>
      <c r="O1049" s="12"/>
      <c r="P1049" s="12"/>
      <c r="Q1049" s="12"/>
      <c r="R1049" s="183"/>
      <c r="S1049" s="183"/>
      <c r="T1049" s="183"/>
      <c r="U1049" s="183"/>
      <c r="V1049" s="181"/>
      <c r="W1049" s="184"/>
      <c r="X1049" s="184"/>
      <c r="Y1049" s="185"/>
      <c r="Z1049" s="185"/>
      <c r="AA1049" s="185"/>
      <c r="AB1049" s="181"/>
      <c r="AC1049" s="12"/>
      <c r="AD1049" s="12"/>
      <c r="AE1049" s="12"/>
      <c r="AF1049" s="185"/>
      <c r="AG1049" s="12"/>
      <c r="AH1049" s="195"/>
      <c r="AI1049" s="186"/>
      <c r="AJ1049" s="187"/>
      <c r="AK1049" s="187"/>
      <c r="AL1049" s="188"/>
      <c r="AM1049" s="188"/>
      <c r="AN1049" s="188"/>
      <c r="AO1049" s="188"/>
      <c r="AP1049" s="188"/>
      <c r="AQ1049" s="188"/>
      <c r="AR1049" s="137"/>
      <c r="AS1049" s="189"/>
      <c r="AT1049" s="196"/>
      <c r="AU1049" s="191"/>
      <c r="AV1049" s="190"/>
      <c r="AW1049" s="189"/>
      <c r="AX1049" s="190"/>
      <c r="AY1049" s="189"/>
      <c r="AZ1049" s="192"/>
      <c r="BA1049" s="192"/>
      <c r="BB1049" s="190"/>
      <c r="BC1049" s="197"/>
      <c r="BD1049" s="197"/>
      <c r="BE1049" s="190"/>
      <c r="BF1049" s="192"/>
      <c r="BG1049" s="192"/>
      <c r="BH1049" s="10"/>
      <c r="BI1049" s="10"/>
      <c r="BJ1049" s="10"/>
      <c r="BK1049" s="10"/>
      <c r="BL1049" s="10"/>
      <c r="BM1049" s="10"/>
      <c r="BN1049" s="12"/>
      <c r="BO1049" s="12"/>
    </row>
    <row r="1050" spans="1:67" ht="13.5" customHeight="1" x14ac:dyDescent="0.35">
      <c r="A1050" s="181"/>
      <c r="B1050" s="194"/>
      <c r="C1050" s="12"/>
      <c r="D1050" s="12"/>
      <c r="E1050" s="12"/>
      <c r="F1050" s="12"/>
      <c r="G1050" s="12"/>
      <c r="H1050" s="131"/>
      <c r="I1050" s="12"/>
      <c r="J1050" s="12"/>
      <c r="K1050" s="12"/>
      <c r="L1050" s="12"/>
      <c r="M1050" s="12"/>
      <c r="N1050" s="54"/>
      <c r="O1050" s="12"/>
      <c r="P1050" s="12"/>
      <c r="Q1050" s="12"/>
      <c r="R1050" s="183"/>
      <c r="S1050" s="183"/>
      <c r="T1050" s="183"/>
      <c r="U1050" s="183"/>
      <c r="V1050" s="181"/>
      <c r="W1050" s="184"/>
      <c r="X1050" s="184"/>
      <c r="Y1050" s="185"/>
      <c r="Z1050" s="185"/>
      <c r="AA1050" s="185"/>
      <c r="AB1050" s="181"/>
      <c r="AC1050" s="12"/>
      <c r="AD1050" s="12"/>
      <c r="AE1050" s="12"/>
      <c r="AF1050" s="185"/>
      <c r="AG1050" s="12"/>
      <c r="AH1050" s="195"/>
      <c r="AI1050" s="186"/>
      <c r="AJ1050" s="187"/>
      <c r="AK1050" s="187"/>
      <c r="AL1050" s="188"/>
      <c r="AM1050" s="188"/>
      <c r="AN1050" s="188"/>
      <c r="AO1050" s="188"/>
      <c r="AP1050" s="188"/>
      <c r="AQ1050" s="188"/>
      <c r="AR1050" s="137"/>
      <c r="AS1050" s="189"/>
      <c r="AT1050" s="196"/>
      <c r="AU1050" s="191"/>
      <c r="AV1050" s="190"/>
      <c r="AW1050" s="189"/>
      <c r="AX1050" s="190"/>
      <c r="AY1050" s="189"/>
      <c r="AZ1050" s="192"/>
      <c r="BA1050" s="192"/>
      <c r="BB1050" s="190"/>
      <c r="BC1050" s="197"/>
      <c r="BD1050" s="197"/>
      <c r="BE1050" s="190"/>
      <c r="BF1050" s="192"/>
      <c r="BG1050" s="192"/>
      <c r="BH1050" s="10"/>
      <c r="BI1050" s="10"/>
      <c r="BJ1050" s="10"/>
      <c r="BK1050" s="10"/>
      <c r="BL1050" s="10"/>
      <c r="BM1050" s="10"/>
      <c r="BN1050" s="12"/>
      <c r="BO1050" s="12"/>
    </row>
    <row r="1051" spans="1:67" ht="13.5" customHeight="1" x14ac:dyDescent="0.35">
      <c r="A1051" s="181"/>
      <c r="B1051" s="194"/>
      <c r="C1051" s="12"/>
      <c r="D1051" s="12"/>
      <c r="E1051" s="12"/>
      <c r="F1051" s="12"/>
      <c r="G1051" s="12"/>
      <c r="H1051" s="131"/>
      <c r="I1051" s="12"/>
      <c r="J1051" s="12"/>
      <c r="K1051" s="12"/>
      <c r="L1051" s="12"/>
      <c r="M1051" s="12"/>
      <c r="N1051" s="54"/>
      <c r="O1051" s="12"/>
      <c r="P1051" s="12"/>
      <c r="Q1051" s="12"/>
      <c r="R1051" s="183"/>
      <c r="S1051" s="183"/>
      <c r="T1051" s="183"/>
      <c r="U1051" s="183"/>
      <c r="V1051" s="181"/>
      <c r="W1051" s="184"/>
      <c r="X1051" s="184"/>
      <c r="Y1051" s="185"/>
      <c r="Z1051" s="185"/>
      <c r="AA1051" s="185"/>
      <c r="AB1051" s="181"/>
      <c r="AC1051" s="12"/>
      <c r="AD1051" s="12"/>
      <c r="AE1051" s="12"/>
      <c r="AF1051" s="185"/>
      <c r="AG1051" s="12"/>
      <c r="AH1051" s="195"/>
      <c r="AI1051" s="186"/>
      <c r="AJ1051" s="187"/>
      <c r="AK1051" s="187"/>
      <c r="AL1051" s="188"/>
      <c r="AM1051" s="188"/>
      <c r="AN1051" s="188"/>
      <c r="AO1051" s="188"/>
      <c r="AP1051" s="188"/>
      <c r="AQ1051" s="188"/>
      <c r="AR1051" s="137"/>
      <c r="AS1051" s="189"/>
      <c r="AT1051" s="196"/>
      <c r="AU1051" s="191"/>
      <c r="AV1051" s="190"/>
      <c r="AW1051" s="189"/>
      <c r="AX1051" s="190"/>
      <c r="AY1051" s="189"/>
      <c r="AZ1051" s="192"/>
      <c r="BA1051" s="192"/>
      <c r="BB1051" s="190"/>
      <c r="BC1051" s="197"/>
      <c r="BD1051" s="197"/>
      <c r="BE1051" s="190"/>
      <c r="BF1051" s="192"/>
      <c r="BG1051" s="192"/>
      <c r="BH1051" s="10"/>
      <c r="BI1051" s="10"/>
      <c r="BJ1051" s="10"/>
      <c r="BK1051" s="10"/>
      <c r="BL1051" s="10"/>
      <c r="BM1051" s="10"/>
      <c r="BN1051" s="12"/>
      <c r="BO1051" s="12"/>
    </row>
    <row r="1052" spans="1:67" ht="13.5" customHeight="1" x14ac:dyDescent="0.35">
      <c r="A1052" s="181"/>
      <c r="B1052" s="194"/>
      <c r="C1052" s="12"/>
      <c r="D1052" s="12"/>
      <c r="E1052" s="12"/>
      <c r="F1052" s="12"/>
      <c r="G1052" s="12"/>
      <c r="H1052" s="131"/>
      <c r="I1052" s="12"/>
      <c r="J1052" s="12"/>
      <c r="K1052" s="12"/>
      <c r="L1052" s="12"/>
      <c r="M1052" s="12"/>
      <c r="N1052" s="54"/>
      <c r="O1052" s="12"/>
      <c r="P1052" s="12"/>
      <c r="Q1052" s="12"/>
      <c r="R1052" s="183"/>
      <c r="S1052" s="183"/>
      <c r="T1052" s="183"/>
      <c r="U1052" s="183"/>
      <c r="V1052" s="181"/>
      <c r="W1052" s="184"/>
      <c r="X1052" s="184"/>
      <c r="Y1052" s="185"/>
      <c r="Z1052" s="185"/>
      <c r="AA1052" s="185"/>
      <c r="AB1052" s="181"/>
      <c r="AC1052" s="12"/>
      <c r="AD1052" s="12"/>
      <c r="AE1052" s="12"/>
      <c r="AF1052" s="185"/>
      <c r="AG1052" s="12"/>
      <c r="AH1052" s="195"/>
      <c r="AI1052" s="186"/>
      <c r="AJ1052" s="187"/>
      <c r="AK1052" s="187"/>
      <c r="AL1052" s="188"/>
      <c r="AM1052" s="188"/>
      <c r="AN1052" s="188"/>
      <c r="AO1052" s="188"/>
      <c r="AP1052" s="188"/>
      <c r="AQ1052" s="188"/>
      <c r="AR1052" s="137"/>
      <c r="AS1052" s="189"/>
      <c r="AT1052" s="196"/>
      <c r="AU1052" s="191"/>
      <c r="AV1052" s="190"/>
      <c r="AW1052" s="189"/>
      <c r="AX1052" s="190"/>
      <c r="AY1052" s="189"/>
      <c r="AZ1052" s="192"/>
      <c r="BA1052" s="192"/>
      <c r="BB1052" s="190"/>
      <c r="BC1052" s="197"/>
      <c r="BD1052" s="197"/>
      <c r="BE1052" s="190"/>
      <c r="BF1052" s="192"/>
      <c r="BG1052" s="192"/>
      <c r="BH1052" s="10"/>
      <c r="BI1052" s="10"/>
      <c r="BJ1052" s="10"/>
      <c r="BK1052" s="10"/>
      <c r="BL1052" s="10"/>
      <c r="BM1052" s="10"/>
      <c r="BN1052" s="12"/>
      <c r="BO1052" s="12"/>
    </row>
    <row r="1053" spans="1:67" ht="13.5" customHeight="1" x14ac:dyDescent="0.35">
      <c r="A1053" s="181"/>
      <c r="B1053" s="194"/>
      <c r="C1053" s="12"/>
      <c r="D1053" s="12"/>
      <c r="E1053" s="12"/>
      <c r="F1053" s="12"/>
      <c r="G1053" s="12"/>
      <c r="H1053" s="131"/>
      <c r="I1053" s="12"/>
      <c r="J1053" s="12"/>
      <c r="K1053" s="12"/>
      <c r="L1053" s="12"/>
      <c r="M1053" s="12"/>
      <c r="N1053" s="54"/>
      <c r="O1053" s="12"/>
      <c r="P1053" s="12"/>
      <c r="Q1053" s="12"/>
      <c r="R1053" s="183"/>
      <c r="S1053" s="183"/>
      <c r="T1053" s="183"/>
      <c r="U1053" s="183"/>
      <c r="V1053" s="181"/>
      <c r="W1053" s="184"/>
      <c r="X1053" s="184"/>
      <c r="Y1053" s="185"/>
      <c r="Z1053" s="185"/>
      <c r="AA1053" s="185"/>
      <c r="AB1053" s="181"/>
      <c r="AC1053" s="12"/>
      <c r="AD1053" s="12"/>
      <c r="AE1053" s="12"/>
      <c r="AF1053" s="185"/>
      <c r="AG1053" s="12"/>
      <c r="AH1053" s="195"/>
      <c r="AI1053" s="186"/>
      <c r="AJ1053" s="187"/>
      <c r="AK1053" s="187"/>
      <c r="AL1053" s="188"/>
      <c r="AM1053" s="188"/>
      <c r="AN1053" s="188"/>
      <c r="AO1053" s="188"/>
      <c r="AP1053" s="188"/>
      <c r="AQ1053" s="188"/>
      <c r="AR1053" s="137"/>
      <c r="AS1053" s="189"/>
      <c r="AT1053" s="196"/>
      <c r="AU1053" s="191"/>
      <c r="AV1053" s="190"/>
      <c r="AW1053" s="189"/>
      <c r="AX1053" s="190"/>
      <c r="AY1053" s="189"/>
      <c r="AZ1053" s="192"/>
      <c r="BA1053" s="192"/>
      <c r="BB1053" s="190"/>
      <c r="BC1053" s="197"/>
      <c r="BD1053" s="197"/>
      <c r="BE1053" s="190"/>
      <c r="BF1053" s="192"/>
      <c r="BG1053" s="192"/>
      <c r="BH1053" s="10"/>
      <c r="BI1053" s="10"/>
      <c r="BJ1053" s="10"/>
      <c r="BK1053" s="10"/>
      <c r="BL1053" s="10"/>
      <c r="BM1053" s="10"/>
      <c r="BN1053" s="12"/>
      <c r="BO1053" s="12"/>
    </row>
    <row r="1054" spans="1:67" ht="13.5" customHeight="1" x14ac:dyDescent="0.35">
      <c r="A1054" s="181"/>
      <c r="B1054" s="194"/>
      <c r="C1054" s="12"/>
      <c r="D1054" s="12"/>
      <c r="E1054" s="12"/>
      <c r="F1054" s="12"/>
      <c r="G1054" s="12"/>
      <c r="H1054" s="131"/>
      <c r="I1054" s="12"/>
      <c r="J1054" s="12"/>
      <c r="K1054" s="12"/>
      <c r="L1054" s="12"/>
      <c r="M1054" s="12"/>
      <c r="N1054" s="54"/>
      <c r="O1054" s="12"/>
      <c r="P1054" s="12"/>
      <c r="Q1054" s="12"/>
      <c r="R1054" s="183"/>
      <c r="S1054" s="183"/>
      <c r="T1054" s="183"/>
      <c r="U1054" s="183"/>
      <c r="V1054" s="181"/>
      <c r="W1054" s="184"/>
      <c r="X1054" s="184"/>
      <c r="Y1054" s="185"/>
      <c r="Z1054" s="185"/>
      <c r="AA1054" s="185"/>
      <c r="AB1054" s="181"/>
      <c r="AC1054" s="12"/>
      <c r="AD1054" s="12"/>
      <c r="AE1054" s="12"/>
      <c r="AF1054" s="185"/>
      <c r="AG1054" s="12"/>
      <c r="AH1054" s="195"/>
      <c r="AI1054" s="186"/>
      <c r="AJ1054" s="187"/>
      <c r="AK1054" s="187"/>
      <c r="AL1054" s="188"/>
      <c r="AM1054" s="188"/>
      <c r="AN1054" s="188"/>
      <c r="AO1054" s="188"/>
      <c r="AP1054" s="188"/>
      <c r="AQ1054" s="188"/>
      <c r="AR1054" s="137"/>
      <c r="AS1054" s="189"/>
      <c r="AT1054" s="196"/>
      <c r="AU1054" s="191"/>
      <c r="AV1054" s="190"/>
      <c r="AW1054" s="189"/>
      <c r="AX1054" s="190"/>
      <c r="AY1054" s="189"/>
      <c r="AZ1054" s="192"/>
      <c r="BA1054" s="192"/>
      <c r="BB1054" s="190"/>
      <c r="BC1054" s="197"/>
      <c r="BD1054" s="197"/>
      <c r="BE1054" s="190"/>
      <c r="BF1054" s="192"/>
      <c r="BG1054" s="192"/>
      <c r="BH1054" s="10"/>
      <c r="BI1054" s="10"/>
      <c r="BJ1054" s="10"/>
      <c r="BK1054" s="10"/>
      <c r="BL1054" s="10"/>
      <c r="BM1054" s="10"/>
      <c r="BN1054" s="12"/>
      <c r="BO1054" s="12"/>
    </row>
    <row r="1055" spans="1:67" ht="13.5" customHeight="1" x14ac:dyDescent="0.35">
      <c r="A1055" s="181"/>
      <c r="B1055" s="194"/>
      <c r="C1055" s="12"/>
      <c r="D1055" s="12"/>
      <c r="E1055" s="12"/>
      <c r="F1055" s="12"/>
      <c r="G1055" s="12"/>
      <c r="H1055" s="131"/>
      <c r="I1055" s="12"/>
      <c r="J1055" s="12"/>
      <c r="K1055" s="12"/>
      <c r="L1055" s="12"/>
      <c r="M1055" s="12"/>
      <c r="N1055" s="54"/>
      <c r="O1055" s="12"/>
      <c r="P1055" s="12"/>
      <c r="Q1055" s="12"/>
      <c r="R1055" s="183"/>
      <c r="S1055" s="183"/>
      <c r="T1055" s="183"/>
      <c r="U1055" s="183"/>
      <c r="V1055" s="181"/>
      <c r="W1055" s="184"/>
      <c r="X1055" s="184"/>
      <c r="Y1055" s="185"/>
      <c r="Z1055" s="185"/>
      <c r="AA1055" s="185"/>
      <c r="AB1055" s="181"/>
      <c r="AC1055" s="12"/>
      <c r="AD1055" s="12"/>
      <c r="AE1055" s="12"/>
      <c r="AF1055" s="185"/>
      <c r="AG1055" s="12"/>
      <c r="AH1055" s="195"/>
      <c r="AI1055" s="186"/>
      <c r="AJ1055" s="187"/>
      <c r="AK1055" s="187"/>
      <c r="AL1055" s="188"/>
      <c r="AM1055" s="188"/>
      <c r="AN1055" s="188"/>
      <c r="AO1055" s="188"/>
      <c r="AP1055" s="188"/>
      <c r="AQ1055" s="188"/>
      <c r="AR1055" s="137"/>
      <c r="AS1055" s="189"/>
      <c r="AT1055" s="196"/>
      <c r="AU1055" s="191"/>
      <c r="AV1055" s="190"/>
      <c r="AW1055" s="189"/>
      <c r="AX1055" s="190"/>
      <c r="AY1055" s="189"/>
      <c r="AZ1055" s="192"/>
      <c r="BA1055" s="192"/>
      <c r="BB1055" s="190"/>
      <c r="BC1055" s="197"/>
      <c r="BD1055" s="197"/>
      <c r="BE1055" s="190"/>
      <c r="BF1055" s="192"/>
      <c r="BG1055" s="192"/>
      <c r="BH1055" s="10"/>
      <c r="BI1055" s="10"/>
      <c r="BJ1055" s="10"/>
      <c r="BK1055" s="10"/>
      <c r="BL1055" s="10"/>
      <c r="BM1055" s="10"/>
      <c r="BN1055" s="12"/>
      <c r="BO1055" s="12"/>
    </row>
    <row r="1056" spans="1:67" ht="13.5" customHeight="1" x14ac:dyDescent="0.35">
      <c r="A1056" s="181"/>
      <c r="B1056" s="194"/>
      <c r="C1056" s="12"/>
      <c r="D1056" s="12"/>
      <c r="E1056" s="12"/>
      <c r="F1056" s="12"/>
      <c r="G1056" s="12"/>
      <c r="H1056" s="131"/>
      <c r="I1056" s="12"/>
      <c r="J1056" s="12"/>
      <c r="K1056" s="12"/>
      <c r="L1056" s="12"/>
      <c r="M1056" s="12"/>
      <c r="N1056" s="54"/>
      <c r="O1056" s="12"/>
      <c r="P1056" s="12"/>
      <c r="Q1056" s="12"/>
      <c r="R1056" s="183"/>
      <c r="S1056" s="183"/>
      <c r="T1056" s="183"/>
      <c r="U1056" s="183"/>
      <c r="V1056" s="181"/>
      <c r="W1056" s="184"/>
      <c r="X1056" s="184"/>
      <c r="Y1056" s="185"/>
      <c r="Z1056" s="185"/>
      <c r="AA1056" s="185"/>
      <c r="AB1056" s="181"/>
      <c r="AC1056" s="12"/>
      <c r="AD1056" s="12"/>
      <c r="AE1056" s="12"/>
      <c r="AF1056" s="185"/>
      <c r="AG1056" s="12"/>
      <c r="AH1056" s="195"/>
      <c r="AI1056" s="186"/>
      <c r="AJ1056" s="187"/>
      <c r="AK1056" s="187"/>
      <c r="AL1056" s="188"/>
      <c r="AM1056" s="188"/>
      <c r="AN1056" s="188"/>
      <c r="AO1056" s="188"/>
      <c r="AP1056" s="188"/>
      <c r="AQ1056" s="188"/>
      <c r="AR1056" s="137"/>
      <c r="AS1056" s="189"/>
      <c r="AT1056" s="196"/>
      <c r="AU1056" s="191"/>
      <c r="AV1056" s="190"/>
      <c r="AW1056" s="189"/>
      <c r="AX1056" s="190"/>
      <c r="AY1056" s="189"/>
      <c r="AZ1056" s="192"/>
      <c r="BA1056" s="192"/>
      <c r="BB1056" s="190"/>
      <c r="BC1056" s="197"/>
      <c r="BD1056" s="197"/>
      <c r="BE1056" s="190"/>
      <c r="BF1056" s="192"/>
      <c r="BG1056" s="192"/>
      <c r="BH1056" s="10"/>
      <c r="BI1056" s="10"/>
      <c r="BJ1056" s="10"/>
      <c r="BK1056" s="10"/>
      <c r="BL1056" s="10"/>
      <c r="BM1056" s="10"/>
      <c r="BN1056" s="12"/>
      <c r="BO1056" s="12"/>
    </row>
    <row r="1057" spans="1:67" ht="13.5" customHeight="1" x14ac:dyDescent="0.35">
      <c r="A1057" s="181"/>
      <c r="B1057" s="194"/>
      <c r="C1057" s="12"/>
      <c r="D1057" s="12"/>
      <c r="E1057" s="12"/>
      <c r="F1057" s="12"/>
      <c r="G1057" s="12"/>
      <c r="H1057" s="131"/>
      <c r="I1057" s="12"/>
      <c r="J1057" s="12"/>
      <c r="K1057" s="12"/>
      <c r="L1057" s="12"/>
      <c r="M1057" s="12"/>
      <c r="N1057" s="54"/>
      <c r="O1057" s="12"/>
      <c r="P1057" s="12"/>
      <c r="Q1057" s="12"/>
      <c r="R1057" s="183"/>
      <c r="S1057" s="183"/>
      <c r="T1057" s="183"/>
      <c r="U1057" s="183"/>
      <c r="V1057" s="181"/>
      <c r="W1057" s="184"/>
      <c r="X1057" s="184"/>
      <c r="Y1057" s="185"/>
      <c r="Z1057" s="185"/>
      <c r="AA1057" s="185"/>
      <c r="AB1057" s="181"/>
      <c r="AC1057" s="12"/>
      <c r="AD1057" s="12"/>
      <c r="AE1057" s="12"/>
      <c r="AF1057" s="185"/>
      <c r="AG1057" s="12"/>
      <c r="AH1057" s="195"/>
      <c r="AI1057" s="186"/>
      <c r="AJ1057" s="187"/>
      <c r="AK1057" s="187"/>
      <c r="AL1057" s="188"/>
      <c r="AM1057" s="188"/>
      <c r="AN1057" s="188"/>
      <c r="AO1057" s="188"/>
      <c r="AP1057" s="188"/>
      <c r="AQ1057" s="188"/>
      <c r="AR1057" s="137"/>
      <c r="AS1057" s="189"/>
      <c r="AT1057" s="196"/>
      <c r="AU1057" s="191"/>
      <c r="AV1057" s="190"/>
      <c r="AW1057" s="189"/>
      <c r="AX1057" s="190"/>
      <c r="AY1057" s="189"/>
      <c r="AZ1057" s="192"/>
      <c r="BA1057" s="192"/>
      <c r="BB1057" s="190"/>
      <c r="BC1057" s="197"/>
      <c r="BD1057" s="197"/>
      <c r="BE1057" s="190"/>
      <c r="BF1057" s="192"/>
      <c r="BG1057" s="192"/>
      <c r="BH1057" s="10"/>
      <c r="BI1057" s="10"/>
      <c r="BJ1057" s="10"/>
      <c r="BK1057" s="10"/>
      <c r="BL1057" s="10"/>
      <c r="BM1057" s="10"/>
      <c r="BN1057" s="12"/>
      <c r="BO1057" s="12"/>
    </row>
    <row r="1058" spans="1:67" ht="13.5" customHeight="1" x14ac:dyDescent="0.35">
      <c r="A1058" s="181"/>
      <c r="B1058" s="194"/>
      <c r="C1058" s="12"/>
      <c r="D1058" s="12"/>
      <c r="E1058" s="12"/>
      <c r="F1058" s="12"/>
      <c r="G1058" s="12"/>
      <c r="H1058" s="131"/>
      <c r="I1058" s="12"/>
      <c r="J1058" s="12"/>
      <c r="K1058" s="12"/>
      <c r="L1058" s="12"/>
      <c r="M1058" s="12"/>
      <c r="N1058" s="54"/>
      <c r="O1058" s="12"/>
      <c r="P1058" s="12"/>
      <c r="Q1058" s="12"/>
      <c r="R1058" s="183"/>
      <c r="S1058" s="183"/>
      <c r="T1058" s="183"/>
      <c r="U1058" s="183"/>
      <c r="V1058" s="181"/>
      <c r="W1058" s="184"/>
      <c r="X1058" s="184"/>
      <c r="Y1058" s="185"/>
      <c r="Z1058" s="185"/>
      <c r="AA1058" s="185"/>
      <c r="AB1058" s="181"/>
      <c r="AC1058" s="12"/>
      <c r="AD1058" s="12"/>
      <c r="AE1058" s="12"/>
      <c r="AF1058" s="185"/>
      <c r="AG1058" s="12"/>
      <c r="AH1058" s="195"/>
      <c r="AI1058" s="186"/>
      <c r="AJ1058" s="187"/>
      <c r="AK1058" s="187"/>
      <c r="AL1058" s="188"/>
      <c r="AM1058" s="188"/>
      <c r="AN1058" s="188"/>
      <c r="AO1058" s="188"/>
      <c r="AP1058" s="188"/>
      <c r="AQ1058" s="188"/>
      <c r="AR1058" s="137"/>
      <c r="AS1058" s="189"/>
      <c r="AT1058" s="196"/>
      <c r="AU1058" s="191"/>
      <c r="AV1058" s="190"/>
      <c r="AW1058" s="189"/>
      <c r="AX1058" s="190"/>
      <c r="AY1058" s="189"/>
      <c r="AZ1058" s="192"/>
      <c r="BA1058" s="192"/>
      <c r="BB1058" s="190"/>
      <c r="BC1058" s="197"/>
      <c r="BD1058" s="197"/>
      <c r="BE1058" s="190"/>
      <c r="BF1058" s="192"/>
      <c r="BG1058" s="192"/>
      <c r="BH1058" s="10"/>
      <c r="BI1058" s="10"/>
      <c r="BJ1058" s="10"/>
      <c r="BK1058" s="10"/>
      <c r="BL1058" s="10"/>
      <c r="BM1058" s="10"/>
      <c r="BN1058" s="12"/>
      <c r="BO1058" s="12"/>
    </row>
    <row r="1059" spans="1:67" ht="13.5" customHeight="1" x14ac:dyDescent="0.35">
      <c r="A1059" s="181"/>
      <c r="B1059" s="194"/>
      <c r="C1059" s="12"/>
      <c r="D1059" s="12"/>
      <c r="E1059" s="12"/>
      <c r="F1059" s="12"/>
      <c r="G1059" s="12"/>
      <c r="H1059" s="131"/>
      <c r="I1059" s="12"/>
      <c r="J1059" s="12"/>
      <c r="K1059" s="12"/>
      <c r="L1059" s="12"/>
      <c r="M1059" s="12"/>
      <c r="N1059" s="54"/>
      <c r="O1059" s="12"/>
      <c r="P1059" s="12"/>
      <c r="Q1059" s="12"/>
      <c r="R1059" s="183"/>
      <c r="S1059" s="183"/>
      <c r="T1059" s="183"/>
      <c r="U1059" s="183"/>
      <c r="V1059" s="181"/>
      <c r="W1059" s="184"/>
      <c r="X1059" s="184"/>
      <c r="Y1059" s="185"/>
      <c r="Z1059" s="185"/>
      <c r="AA1059" s="185"/>
      <c r="AB1059" s="181"/>
      <c r="AC1059" s="12"/>
      <c r="AD1059" s="12"/>
      <c r="AE1059" s="12"/>
      <c r="AF1059" s="185"/>
      <c r="AG1059" s="12"/>
      <c r="AH1059" s="195"/>
      <c r="AI1059" s="186"/>
      <c r="AJ1059" s="187"/>
      <c r="AK1059" s="187"/>
      <c r="AL1059" s="188"/>
      <c r="AM1059" s="188"/>
      <c r="AN1059" s="188"/>
      <c r="AO1059" s="188"/>
      <c r="AP1059" s="188"/>
      <c r="AQ1059" s="188"/>
      <c r="AR1059" s="137"/>
      <c r="AS1059" s="189"/>
      <c r="AT1059" s="196"/>
      <c r="AU1059" s="191"/>
      <c r="AV1059" s="190"/>
      <c r="AW1059" s="189"/>
      <c r="AX1059" s="190"/>
      <c r="AY1059" s="189"/>
      <c r="AZ1059" s="192"/>
      <c r="BA1059" s="192"/>
      <c r="BB1059" s="190"/>
      <c r="BC1059" s="197"/>
      <c r="BD1059" s="197"/>
      <c r="BE1059" s="190"/>
      <c r="BF1059" s="192"/>
      <c r="BG1059" s="192"/>
      <c r="BH1059" s="10"/>
      <c r="BI1059" s="10"/>
      <c r="BJ1059" s="10"/>
      <c r="BK1059" s="10"/>
      <c r="BL1059" s="10"/>
      <c r="BM1059" s="10"/>
      <c r="BN1059" s="12"/>
      <c r="BO1059" s="12"/>
    </row>
    <row r="1060" spans="1:67" ht="13.5" customHeight="1" x14ac:dyDescent="0.35">
      <c r="A1060" s="181"/>
      <c r="B1060" s="194"/>
      <c r="C1060" s="12"/>
      <c r="D1060" s="12"/>
      <c r="E1060" s="12"/>
      <c r="F1060" s="12"/>
      <c r="G1060" s="12"/>
      <c r="H1060" s="131"/>
      <c r="I1060" s="12"/>
      <c r="J1060" s="12"/>
      <c r="K1060" s="12"/>
      <c r="L1060" s="12"/>
      <c r="M1060" s="12"/>
      <c r="N1060" s="54"/>
      <c r="O1060" s="12"/>
      <c r="P1060" s="12"/>
      <c r="Q1060" s="12"/>
      <c r="R1060" s="183"/>
      <c r="S1060" s="183"/>
      <c r="T1060" s="183"/>
      <c r="U1060" s="183"/>
      <c r="V1060" s="181"/>
      <c r="W1060" s="184"/>
      <c r="X1060" s="184"/>
      <c r="Y1060" s="185"/>
      <c r="Z1060" s="185"/>
      <c r="AA1060" s="185"/>
      <c r="AB1060" s="181"/>
      <c r="AC1060" s="12"/>
      <c r="AD1060" s="12"/>
      <c r="AE1060" s="12"/>
      <c r="AF1060" s="185"/>
      <c r="AG1060" s="12"/>
      <c r="AH1060" s="195"/>
      <c r="AI1060" s="186"/>
      <c r="AJ1060" s="187"/>
      <c r="AK1060" s="187"/>
      <c r="AL1060" s="188"/>
      <c r="AM1060" s="188"/>
      <c r="AN1060" s="188"/>
      <c r="AO1060" s="188"/>
      <c r="AP1060" s="188"/>
      <c r="AQ1060" s="188"/>
      <c r="AR1060" s="137"/>
      <c r="AS1060" s="189"/>
      <c r="AT1060" s="196"/>
      <c r="AU1060" s="191"/>
      <c r="AV1060" s="190"/>
      <c r="AW1060" s="189"/>
      <c r="AX1060" s="190"/>
      <c r="AY1060" s="189"/>
      <c r="AZ1060" s="192"/>
      <c r="BA1060" s="192"/>
      <c r="BB1060" s="190"/>
      <c r="BC1060" s="197"/>
      <c r="BD1060" s="197"/>
      <c r="BE1060" s="190"/>
      <c r="BF1060" s="192"/>
      <c r="BG1060" s="192"/>
      <c r="BH1060" s="10"/>
      <c r="BI1060" s="10"/>
      <c r="BJ1060" s="10"/>
      <c r="BK1060" s="10"/>
      <c r="BL1060" s="10"/>
      <c r="BM1060" s="10"/>
      <c r="BN1060" s="12"/>
      <c r="BO1060" s="12"/>
    </row>
    <row r="1061" spans="1:67" ht="13.5" customHeight="1" x14ac:dyDescent="0.35">
      <c r="A1061" s="181"/>
      <c r="B1061" s="194"/>
      <c r="C1061" s="12"/>
      <c r="D1061" s="12"/>
      <c r="E1061" s="12"/>
      <c r="F1061" s="12"/>
      <c r="G1061" s="12"/>
      <c r="H1061" s="131"/>
      <c r="I1061" s="12"/>
      <c r="J1061" s="12"/>
      <c r="K1061" s="12"/>
      <c r="L1061" s="12"/>
      <c r="M1061" s="12"/>
      <c r="N1061" s="54"/>
      <c r="O1061" s="12"/>
      <c r="P1061" s="12"/>
      <c r="Q1061" s="12"/>
      <c r="R1061" s="183"/>
      <c r="S1061" s="183"/>
      <c r="T1061" s="183"/>
      <c r="U1061" s="183"/>
      <c r="V1061" s="181"/>
      <c r="W1061" s="184"/>
      <c r="X1061" s="184"/>
      <c r="Y1061" s="185"/>
      <c r="Z1061" s="185"/>
      <c r="AA1061" s="185"/>
      <c r="AB1061" s="181"/>
      <c r="AC1061" s="12"/>
      <c r="AD1061" s="12"/>
      <c r="AE1061" s="12"/>
      <c r="AF1061" s="185"/>
      <c r="AG1061" s="12"/>
      <c r="AH1061" s="195"/>
      <c r="AI1061" s="186"/>
      <c r="AJ1061" s="187"/>
      <c r="AK1061" s="187"/>
      <c r="AL1061" s="188"/>
      <c r="AM1061" s="188"/>
      <c r="AN1061" s="188"/>
      <c r="AO1061" s="188"/>
      <c r="AP1061" s="188"/>
      <c r="AQ1061" s="188"/>
      <c r="AR1061" s="137"/>
      <c r="AS1061" s="189"/>
      <c r="AT1061" s="196"/>
      <c r="AU1061" s="191"/>
      <c r="AV1061" s="190"/>
      <c r="AW1061" s="189"/>
      <c r="AX1061" s="190"/>
      <c r="AY1061" s="189"/>
      <c r="AZ1061" s="192"/>
      <c r="BA1061" s="192"/>
      <c r="BB1061" s="190"/>
      <c r="BC1061" s="197"/>
      <c r="BD1061" s="197"/>
      <c r="BE1061" s="190"/>
      <c r="BF1061" s="192"/>
      <c r="BG1061" s="192"/>
      <c r="BH1061" s="10"/>
      <c r="BI1061" s="10"/>
      <c r="BJ1061" s="10"/>
      <c r="BK1061" s="10"/>
      <c r="BL1061" s="10"/>
      <c r="BM1061" s="10"/>
      <c r="BN1061" s="12"/>
      <c r="BO1061" s="12"/>
    </row>
    <row r="1062" spans="1:67" ht="13.5" customHeight="1" x14ac:dyDescent="0.35">
      <c r="A1062" s="181"/>
      <c r="B1062" s="194"/>
      <c r="C1062" s="12"/>
      <c r="D1062" s="12"/>
      <c r="E1062" s="12"/>
      <c r="F1062" s="12"/>
      <c r="G1062" s="12"/>
      <c r="H1062" s="131"/>
      <c r="I1062" s="12"/>
      <c r="J1062" s="12"/>
      <c r="K1062" s="12"/>
      <c r="L1062" s="12"/>
      <c r="M1062" s="12"/>
      <c r="N1062" s="54"/>
      <c r="O1062" s="12"/>
      <c r="P1062" s="12"/>
      <c r="Q1062" s="12"/>
      <c r="R1062" s="183"/>
      <c r="S1062" s="183"/>
      <c r="T1062" s="183"/>
      <c r="U1062" s="183"/>
      <c r="V1062" s="181"/>
      <c r="W1062" s="184"/>
      <c r="X1062" s="184"/>
      <c r="Y1062" s="185"/>
      <c r="Z1062" s="185"/>
      <c r="AA1062" s="185"/>
      <c r="AB1062" s="181"/>
      <c r="AC1062" s="12"/>
      <c r="AD1062" s="12"/>
      <c r="AE1062" s="12"/>
      <c r="AF1062" s="185"/>
      <c r="AG1062" s="12"/>
      <c r="AH1062" s="195"/>
      <c r="AI1062" s="186"/>
      <c r="AJ1062" s="187"/>
      <c r="AK1062" s="187"/>
      <c r="AL1062" s="188"/>
      <c r="AM1062" s="188"/>
      <c r="AN1062" s="188"/>
      <c r="AO1062" s="188"/>
      <c r="AP1062" s="188"/>
      <c r="AQ1062" s="188"/>
      <c r="AR1062" s="137"/>
      <c r="AS1062" s="189"/>
      <c r="AT1062" s="196"/>
      <c r="AU1062" s="191"/>
      <c r="AV1062" s="190"/>
      <c r="AW1062" s="189"/>
      <c r="AX1062" s="190"/>
      <c r="AY1062" s="189"/>
      <c r="AZ1062" s="192"/>
      <c r="BA1062" s="192"/>
      <c r="BB1062" s="190"/>
      <c r="BC1062" s="197"/>
      <c r="BD1062" s="197"/>
      <c r="BE1062" s="190"/>
      <c r="BF1062" s="192"/>
      <c r="BG1062" s="192"/>
      <c r="BH1062" s="10"/>
      <c r="BI1062" s="10"/>
      <c r="BJ1062" s="10"/>
      <c r="BK1062" s="10"/>
      <c r="BL1062" s="10"/>
      <c r="BM1062" s="10"/>
      <c r="BN1062" s="12"/>
      <c r="BO1062" s="12"/>
    </row>
    <row r="1063" spans="1:67" ht="13.5" customHeight="1" x14ac:dyDescent="0.35">
      <c r="A1063" s="181"/>
      <c r="B1063" s="194"/>
      <c r="C1063" s="12"/>
      <c r="D1063" s="12"/>
      <c r="E1063" s="12"/>
      <c r="F1063" s="12"/>
      <c r="G1063" s="12"/>
      <c r="H1063" s="131"/>
      <c r="I1063" s="12"/>
      <c r="J1063" s="12"/>
      <c r="K1063" s="12"/>
      <c r="L1063" s="12"/>
      <c r="M1063" s="12"/>
      <c r="N1063" s="54"/>
      <c r="O1063" s="12"/>
      <c r="P1063" s="12"/>
      <c r="Q1063" s="12"/>
      <c r="R1063" s="183"/>
      <c r="S1063" s="183"/>
      <c r="T1063" s="183"/>
      <c r="U1063" s="183"/>
      <c r="V1063" s="181"/>
      <c r="W1063" s="184"/>
      <c r="X1063" s="184"/>
      <c r="Y1063" s="185"/>
      <c r="Z1063" s="185"/>
      <c r="AA1063" s="185"/>
      <c r="AB1063" s="181"/>
      <c r="AC1063" s="12"/>
      <c r="AD1063" s="12"/>
      <c r="AE1063" s="12"/>
      <c r="AF1063" s="185"/>
      <c r="AG1063" s="12"/>
      <c r="AH1063" s="195"/>
      <c r="AI1063" s="186"/>
      <c r="AJ1063" s="187"/>
      <c r="AK1063" s="187"/>
      <c r="AL1063" s="188"/>
      <c r="AM1063" s="188"/>
      <c r="AN1063" s="188"/>
      <c r="AO1063" s="188"/>
      <c r="AP1063" s="188"/>
      <c r="AQ1063" s="188"/>
      <c r="AR1063" s="137"/>
      <c r="AS1063" s="189"/>
      <c r="AT1063" s="196"/>
      <c r="AU1063" s="191"/>
      <c r="AV1063" s="190"/>
      <c r="AW1063" s="189"/>
      <c r="AX1063" s="190"/>
      <c r="AY1063" s="189"/>
      <c r="AZ1063" s="192"/>
      <c r="BA1063" s="192"/>
      <c r="BB1063" s="190"/>
      <c r="BC1063" s="197"/>
      <c r="BD1063" s="197"/>
      <c r="BE1063" s="190"/>
      <c r="BF1063" s="192"/>
      <c r="BG1063" s="192"/>
      <c r="BH1063" s="10"/>
      <c r="BI1063" s="10"/>
      <c r="BJ1063" s="10"/>
      <c r="BK1063" s="10"/>
      <c r="BL1063" s="10"/>
      <c r="BM1063" s="10"/>
      <c r="BN1063" s="12"/>
      <c r="BO1063" s="12"/>
    </row>
    <row r="1064" spans="1:67" ht="13.5" customHeight="1" x14ac:dyDescent="0.35">
      <c r="A1064" s="181"/>
      <c r="B1064" s="194"/>
      <c r="C1064" s="12"/>
      <c r="D1064" s="12"/>
      <c r="E1064" s="12"/>
      <c r="F1064" s="12"/>
      <c r="G1064" s="12"/>
      <c r="H1064" s="131"/>
      <c r="I1064" s="12"/>
      <c r="J1064" s="12"/>
      <c r="K1064" s="12"/>
      <c r="L1064" s="12"/>
      <c r="M1064" s="12"/>
      <c r="N1064" s="54"/>
      <c r="O1064" s="12"/>
      <c r="P1064" s="12"/>
      <c r="Q1064" s="12"/>
      <c r="R1064" s="183"/>
      <c r="S1064" s="183"/>
      <c r="T1064" s="183"/>
      <c r="U1064" s="183"/>
      <c r="V1064" s="181"/>
      <c r="W1064" s="184"/>
      <c r="X1064" s="184"/>
      <c r="Y1064" s="185"/>
      <c r="Z1064" s="185"/>
      <c r="AA1064" s="185"/>
      <c r="AB1064" s="181"/>
      <c r="AC1064" s="12"/>
      <c r="AD1064" s="12"/>
      <c r="AE1064" s="12"/>
      <c r="AF1064" s="185"/>
      <c r="AG1064" s="12"/>
      <c r="AH1064" s="195"/>
      <c r="AI1064" s="186"/>
      <c r="AJ1064" s="187"/>
      <c r="AK1064" s="187"/>
      <c r="AL1064" s="188"/>
      <c r="AM1064" s="188"/>
      <c r="AN1064" s="188"/>
      <c r="AO1064" s="188"/>
      <c r="AP1064" s="188"/>
      <c r="AQ1064" s="188"/>
      <c r="AR1064" s="137"/>
      <c r="AS1064" s="189"/>
      <c r="AT1064" s="196"/>
      <c r="AU1064" s="191"/>
      <c r="AV1064" s="190"/>
      <c r="AW1064" s="189"/>
      <c r="AX1064" s="190"/>
      <c r="AY1064" s="189"/>
      <c r="AZ1064" s="192"/>
      <c r="BA1064" s="192"/>
      <c r="BB1064" s="190"/>
      <c r="BC1064" s="197"/>
      <c r="BD1064" s="197"/>
      <c r="BE1064" s="190"/>
      <c r="BF1064" s="192"/>
      <c r="BG1064" s="192"/>
      <c r="BH1064" s="10"/>
      <c r="BI1064" s="10"/>
      <c r="BJ1064" s="10"/>
      <c r="BK1064" s="10"/>
      <c r="BL1064" s="10"/>
      <c r="BM1064" s="10"/>
      <c r="BN1064" s="12"/>
      <c r="BO1064" s="12"/>
    </row>
    <row r="1065" spans="1:67" ht="13.5" customHeight="1" x14ac:dyDescent="0.35">
      <c r="A1065" s="181"/>
      <c r="B1065" s="194"/>
      <c r="C1065" s="12"/>
      <c r="D1065" s="12"/>
      <c r="E1065" s="12"/>
      <c r="F1065" s="12"/>
      <c r="G1065" s="12"/>
      <c r="H1065" s="131"/>
      <c r="I1065" s="12"/>
      <c r="J1065" s="12"/>
      <c r="K1065" s="12"/>
      <c r="L1065" s="12"/>
      <c r="M1065" s="12"/>
      <c r="N1065" s="54"/>
      <c r="O1065" s="12"/>
      <c r="P1065" s="12"/>
      <c r="Q1065" s="12"/>
      <c r="R1065" s="183"/>
      <c r="S1065" s="183"/>
      <c r="T1065" s="183"/>
      <c r="U1065" s="183"/>
      <c r="V1065" s="181"/>
      <c r="W1065" s="184"/>
      <c r="X1065" s="184"/>
      <c r="Y1065" s="185"/>
      <c r="Z1065" s="185"/>
      <c r="AA1065" s="185"/>
      <c r="AB1065" s="181"/>
      <c r="AC1065" s="12"/>
      <c r="AD1065" s="12"/>
      <c r="AE1065" s="12"/>
      <c r="AF1065" s="185"/>
      <c r="AG1065" s="12"/>
      <c r="AH1065" s="195"/>
      <c r="AI1065" s="186"/>
      <c r="AJ1065" s="187"/>
      <c r="AK1065" s="187"/>
      <c r="AL1065" s="188"/>
      <c r="AM1065" s="188"/>
      <c r="AN1065" s="188"/>
      <c r="AO1065" s="188"/>
      <c r="AP1065" s="188"/>
      <c r="AQ1065" s="188"/>
      <c r="AR1065" s="137"/>
      <c r="AS1065" s="189"/>
      <c r="AT1065" s="196"/>
      <c r="AU1065" s="191"/>
      <c r="AV1065" s="190"/>
      <c r="AW1065" s="189"/>
      <c r="AX1065" s="190"/>
      <c r="AY1065" s="189"/>
      <c r="AZ1065" s="192"/>
      <c r="BA1065" s="192"/>
      <c r="BB1065" s="190"/>
      <c r="BC1065" s="197"/>
      <c r="BD1065" s="197"/>
      <c r="BE1065" s="190"/>
      <c r="BF1065" s="192"/>
      <c r="BG1065" s="192"/>
      <c r="BH1065" s="10"/>
      <c r="BI1065" s="10"/>
      <c r="BJ1065" s="10"/>
      <c r="BK1065" s="10"/>
      <c r="BL1065" s="10"/>
      <c r="BM1065" s="10"/>
      <c r="BN1065" s="12"/>
      <c r="BO1065" s="12"/>
    </row>
    <row r="1066" spans="1:67" ht="13.5" customHeight="1" x14ac:dyDescent="0.35">
      <c r="A1066" s="181"/>
      <c r="B1066" s="194"/>
      <c r="C1066" s="12"/>
      <c r="D1066" s="12"/>
      <c r="E1066" s="12"/>
      <c r="F1066" s="12"/>
      <c r="G1066" s="12"/>
      <c r="H1066" s="131"/>
      <c r="I1066" s="12"/>
      <c r="J1066" s="12"/>
      <c r="K1066" s="12"/>
      <c r="L1066" s="12"/>
      <c r="M1066" s="12"/>
      <c r="N1066" s="54"/>
      <c r="O1066" s="12"/>
      <c r="P1066" s="12"/>
      <c r="Q1066" s="12"/>
      <c r="R1066" s="183"/>
      <c r="S1066" s="183"/>
      <c r="T1066" s="183"/>
      <c r="U1066" s="183"/>
      <c r="V1066" s="181"/>
      <c r="W1066" s="184"/>
      <c r="X1066" s="184"/>
      <c r="Y1066" s="185"/>
      <c r="Z1066" s="185"/>
      <c r="AA1066" s="185"/>
      <c r="AB1066" s="181"/>
      <c r="AC1066" s="12"/>
      <c r="AD1066" s="12"/>
      <c r="AE1066" s="12"/>
      <c r="AF1066" s="185"/>
      <c r="AG1066" s="12"/>
      <c r="AH1066" s="195"/>
      <c r="AI1066" s="186"/>
      <c r="AJ1066" s="187"/>
      <c r="AK1066" s="187"/>
      <c r="AL1066" s="188"/>
      <c r="AM1066" s="188"/>
      <c r="AN1066" s="188"/>
      <c r="AO1066" s="188"/>
      <c r="AP1066" s="188"/>
      <c r="AQ1066" s="188"/>
      <c r="AR1066" s="137"/>
      <c r="AS1066" s="189"/>
      <c r="AT1066" s="196"/>
      <c r="AU1066" s="191"/>
      <c r="AV1066" s="190"/>
      <c r="AW1066" s="189"/>
      <c r="AX1066" s="190"/>
      <c r="AY1066" s="189"/>
      <c r="AZ1066" s="192"/>
      <c r="BA1066" s="192"/>
      <c r="BB1066" s="190"/>
      <c r="BC1066" s="197"/>
      <c r="BD1066" s="197"/>
      <c r="BE1066" s="190"/>
      <c r="BF1066" s="192"/>
      <c r="BG1066" s="192"/>
      <c r="BH1066" s="10"/>
      <c r="BI1066" s="10"/>
      <c r="BJ1066" s="10"/>
      <c r="BK1066" s="10"/>
      <c r="BL1066" s="10"/>
      <c r="BM1066" s="10"/>
      <c r="BN1066" s="12"/>
      <c r="BO1066" s="12"/>
    </row>
    <row r="1067" spans="1:67" ht="13.5" customHeight="1" x14ac:dyDescent="0.35">
      <c r="A1067" s="181"/>
      <c r="B1067" s="194"/>
      <c r="C1067" s="12"/>
      <c r="D1067" s="12"/>
      <c r="E1067" s="12"/>
      <c r="F1067" s="12"/>
      <c r="G1067" s="12"/>
      <c r="H1067" s="131"/>
      <c r="I1067" s="12"/>
      <c r="J1067" s="12"/>
      <c r="K1067" s="12"/>
      <c r="L1067" s="12"/>
      <c r="M1067" s="12"/>
      <c r="N1067" s="54"/>
      <c r="O1067" s="12"/>
      <c r="P1067" s="12"/>
      <c r="Q1067" s="12"/>
      <c r="R1067" s="183"/>
      <c r="S1067" s="183"/>
      <c r="T1067" s="183"/>
      <c r="U1067" s="183"/>
      <c r="V1067" s="181"/>
      <c r="W1067" s="184"/>
      <c r="X1067" s="184"/>
      <c r="Y1067" s="185"/>
      <c r="Z1067" s="185"/>
      <c r="AA1067" s="185"/>
      <c r="AB1067" s="181"/>
      <c r="AC1067" s="12"/>
      <c r="AD1067" s="12"/>
      <c r="AE1067" s="12"/>
      <c r="AF1067" s="185"/>
      <c r="AG1067" s="12"/>
      <c r="AH1067" s="195"/>
      <c r="AI1067" s="186"/>
      <c r="AJ1067" s="187"/>
      <c r="AK1067" s="187"/>
      <c r="AL1067" s="188"/>
      <c r="AM1067" s="188"/>
      <c r="AN1067" s="188"/>
      <c r="AO1067" s="188"/>
      <c r="AP1067" s="188"/>
      <c r="AQ1067" s="188"/>
      <c r="AR1067" s="137"/>
      <c r="AS1067" s="189"/>
      <c r="AT1067" s="196"/>
      <c r="AU1067" s="191"/>
      <c r="AV1067" s="190"/>
      <c r="AW1067" s="189"/>
      <c r="AX1067" s="190"/>
      <c r="AY1067" s="189"/>
      <c r="AZ1067" s="192"/>
      <c r="BA1067" s="192"/>
      <c r="BB1067" s="190"/>
      <c r="BC1067" s="197"/>
      <c r="BD1067" s="197"/>
      <c r="BE1067" s="190"/>
      <c r="BF1067" s="192"/>
      <c r="BG1067" s="192"/>
      <c r="BH1067" s="10"/>
      <c r="BI1067" s="10"/>
      <c r="BJ1067" s="10"/>
      <c r="BK1067" s="10"/>
      <c r="BL1067" s="10"/>
      <c r="BM1067" s="10"/>
      <c r="BN1067" s="12"/>
      <c r="BO1067" s="12"/>
    </row>
    <row r="1068" spans="1:67" ht="13.5" customHeight="1" x14ac:dyDescent="0.35">
      <c r="A1068" s="181"/>
      <c r="B1068" s="194"/>
      <c r="C1068" s="12"/>
      <c r="D1068" s="12"/>
      <c r="E1068" s="12"/>
      <c r="F1068" s="12"/>
      <c r="G1068" s="12"/>
      <c r="H1068" s="131"/>
      <c r="I1068" s="12"/>
      <c r="J1068" s="12"/>
      <c r="K1068" s="12"/>
      <c r="L1068" s="12"/>
      <c r="M1068" s="12"/>
      <c r="N1068" s="54"/>
      <c r="O1068" s="12"/>
      <c r="P1068" s="12"/>
      <c r="Q1068" s="12"/>
      <c r="R1068" s="183"/>
      <c r="S1068" s="183"/>
      <c r="T1068" s="183"/>
      <c r="U1068" s="183"/>
      <c r="V1068" s="181"/>
      <c r="W1068" s="184"/>
      <c r="X1068" s="184"/>
      <c r="Y1068" s="185"/>
      <c r="Z1068" s="185"/>
      <c r="AA1068" s="185"/>
      <c r="AB1068" s="181"/>
      <c r="AC1068" s="12"/>
      <c r="AD1068" s="12"/>
      <c r="AE1068" s="12"/>
      <c r="AF1068" s="185"/>
      <c r="AG1068" s="12"/>
      <c r="AH1068" s="195"/>
      <c r="AI1068" s="186"/>
      <c r="AJ1068" s="187"/>
      <c r="AK1068" s="187"/>
      <c r="AL1068" s="188"/>
      <c r="AM1068" s="188"/>
      <c r="AN1068" s="188"/>
      <c r="AO1068" s="188"/>
      <c r="AP1068" s="188"/>
      <c r="AQ1068" s="188"/>
      <c r="AR1068" s="137"/>
      <c r="AS1068" s="189"/>
      <c r="AT1068" s="196"/>
      <c r="AU1068" s="191"/>
      <c r="AV1068" s="190"/>
      <c r="AW1068" s="189"/>
      <c r="AX1068" s="190"/>
      <c r="AY1068" s="189"/>
      <c r="AZ1068" s="192"/>
      <c r="BA1068" s="192"/>
      <c r="BB1068" s="190"/>
      <c r="BC1068" s="197"/>
      <c r="BD1068" s="197"/>
      <c r="BE1068" s="190"/>
      <c r="BF1068" s="192"/>
      <c r="BG1068" s="192"/>
      <c r="BH1068" s="10"/>
      <c r="BI1068" s="10"/>
      <c r="BJ1068" s="10"/>
      <c r="BK1068" s="10"/>
      <c r="BL1068" s="10"/>
      <c r="BM1068" s="10"/>
      <c r="BN1068" s="12"/>
      <c r="BO1068" s="12"/>
    </row>
    <row r="1069" spans="1:67" ht="13.5" customHeight="1" x14ac:dyDescent="0.35">
      <c r="A1069" s="181"/>
      <c r="B1069" s="194"/>
      <c r="C1069" s="12"/>
      <c r="D1069" s="12"/>
      <c r="E1069" s="12"/>
      <c r="F1069" s="12"/>
      <c r="G1069" s="12"/>
      <c r="H1069" s="131"/>
      <c r="I1069" s="12"/>
      <c r="J1069" s="12"/>
      <c r="K1069" s="12"/>
      <c r="L1069" s="12"/>
      <c r="M1069" s="12"/>
      <c r="N1069" s="54"/>
      <c r="O1069" s="12"/>
      <c r="P1069" s="12"/>
      <c r="Q1069" s="12"/>
      <c r="R1069" s="183"/>
      <c r="S1069" s="183"/>
      <c r="T1069" s="183"/>
      <c r="U1069" s="183"/>
      <c r="V1069" s="181"/>
      <c r="W1069" s="184"/>
      <c r="X1069" s="184"/>
      <c r="Y1069" s="185"/>
      <c r="Z1069" s="185"/>
      <c r="AA1069" s="185"/>
      <c r="AB1069" s="181"/>
      <c r="AC1069" s="12"/>
      <c r="AD1069" s="12"/>
      <c r="AE1069" s="12"/>
      <c r="AF1069" s="185"/>
      <c r="AG1069" s="12"/>
      <c r="AH1069" s="195"/>
      <c r="AI1069" s="186"/>
      <c r="AJ1069" s="187"/>
      <c r="AK1069" s="187"/>
      <c r="AL1069" s="188"/>
      <c r="AM1069" s="188"/>
      <c r="AN1069" s="188"/>
      <c r="AO1069" s="188"/>
      <c r="AP1069" s="188"/>
      <c r="AQ1069" s="188"/>
      <c r="AR1069" s="137"/>
      <c r="AS1069" s="189"/>
      <c r="AT1069" s="196"/>
      <c r="AU1069" s="191"/>
      <c r="AV1069" s="190"/>
      <c r="AW1069" s="189"/>
      <c r="AX1069" s="190"/>
      <c r="AY1069" s="189"/>
      <c r="AZ1069" s="192"/>
      <c r="BA1069" s="192"/>
      <c r="BB1069" s="190"/>
      <c r="BC1069" s="197"/>
      <c r="BD1069" s="197"/>
      <c r="BE1069" s="190"/>
      <c r="BF1069" s="192"/>
      <c r="BG1069" s="192"/>
      <c r="BH1069" s="10"/>
      <c r="BI1069" s="10"/>
      <c r="BJ1069" s="10"/>
      <c r="BK1069" s="10"/>
      <c r="BL1069" s="10"/>
      <c r="BM1069" s="10"/>
      <c r="BN1069" s="12"/>
      <c r="BO1069" s="12"/>
    </row>
    <row r="1070" spans="1:67" ht="13.5" customHeight="1" x14ac:dyDescent="0.35">
      <c r="A1070" s="181"/>
      <c r="B1070" s="194"/>
      <c r="C1070" s="12"/>
      <c r="D1070" s="12"/>
      <c r="E1070" s="12"/>
      <c r="F1070" s="12"/>
      <c r="G1070" s="12"/>
      <c r="H1070" s="131"/>
      <c r="I1070" s="12"/>
      <c r="J1070" s="12"/>
      <c r="K1070" s="12"/>
      <c r="L1070" s="12"/>
      <c r="M1070" s="12"/>
      <c r="N1070" s="54"/>
      <c r="O1070" s="12"/>
      <c r="P1070" s="12"/>
      <c r="Q1070" s="12"/>
      <c r="R1070" s="183"/>
      <c r="S1070" s="183"/>
      <c r="T1070" s="183"/>
      <c r="U1070" s="183"/>
      <c r="V1070" s="181"/>
      <c r="W1070" s="184"/>
      <c r="X1070" s="184"/>
      <c r="Y1070" s="185"/>
      <c r="Z1070" s="185"/>
      <c r="AA1070" s="185"/>
      <c r="AB1070" s="181"/>
      <c r="AC1070" s="12"/>
      <c r="AD1070" s="12"/>
      <c r="AE1070" s="12"/>
      <c r="AF1070" s="185"/>
      <c r="AG1070" s="12"/>
      <c r="AH1070" s="195"/>
      <c r="AI1070" s="186"/>
      <c r="AJ1070" s="187"/>
      <c r="AK1070" s="187"/>
      <c r="AL1070" s="188"/>
      <c r="AM1070" s="188"/>
      <c r="AN1070" s="188"/>
      <c r="AO1070" s="188"/>
      <c r="AP1070" s="188"/>
      <c r="AQ1070" s="188"/>
      <c r="AR1070" s="137"/>
      <c r="AS1070" s="189"/>
      <c r="AT1070" s="196"/>
      <c r="AU1070" s="191"/>
      <c r="AV1070" s="190"/>
      <c r="AW1070" s="189"/>
      <c r="AX1070" s="190"/>
      <c r="AY1070" s="189"/>
      <c r="AZ1070" s="192"/>
      <c r="BA1070" s="192"/>
      <c r="BB1070" s="190"/>
      <c r="BC1070" s="197"/>
      <c r="BD1070" s="197"/>
      <c r="BE1070" s="190"/>
      <c r="BF1070" s="192"/>
      <c r="BG1070" s="192"/>
      <c r="BH1070" s="10"/>
      <c r="BI1070" s="10"/>
      <c r="BJ1070" s="10"/>
      <c r="BK1070" s="10"/>
      <c r="BL1070" s="10"/>
      <c r="BM1070" s="10"/>
      <c r="BN1070" s="12"/>
      <c r="BO1070" s="12"/>
    </row>
    <row r="1071" spans="1:67" ht="13.5" customHeight="1" x14ac:dyDescent="0.35">
      <c r="A1071" s="181"/>
      <c r="B1071" s="194"/>
      <c r="C1071" s="12"/>
      <c r="D1071" s="12"/>
      <c r="E1071" s="12"/>
      <c r="F1071" s="12"/>
      <c r="G1071" s="12"/>
      <c r="H1071" s="131"/>
      <c r="I1071" s="12"/>
      <c r="J1071" s="12"/>
      <c r="K1071" s="12"/>
      <c r="L1071" s="12"/>
      <c r="M1071" s="12"/>
      <c r="N1071" s="54"/>
      <c r="O1071" s="12"/>
      <c r="P1071" s="12"/>
      <c r="Q1071" s="12"/>
      <c r="R1071" s="183"/>
      <c r="S1071" s="183"/>
      <c r="T1071" s="183"/>
      <c r="U1071" s="183"/>
      <c r="V1071" s="181"/>
      <c r="W1071" s="184"/>
      <c r="X1071" s="184"/>
      <c r="Y1071" s="185"/>
      <c r="Z1071" s="185"/>
      <c r="AA1071" s="185"/>
      <c r="AB1071" s="181"/>
      <c r="AC1071" s="12"/>
      <c r="AD1071" s="12"/>
      <c r="AE1071" s="12"/>
      <c r="AF1071" s="185"/>
      <c r="AG1071" s="12"/>
      <c r="AH1071" s="195"/>
      <c r="AI1071" s="186"/>
      <c r="AJ1071" s="187"/>
      <c r="AK1071" s="187"/>
      <c r="AL1071" s="188"/>
      <c r="AM1071" s="188"/>
      <c r="AN1071" s="188"/>
      <c r="AO1071" s="188"/>
      <c r="AP1071" s="188"/>
      <c r="AQ1071" s="188"/>
      <c r="AR1071" s="137"/>
      <c r="AS1071" s="189"/>
      <c r="AT1071" s="196"/>
      <c r="AU1071" s="191"/>
      <c r="AV1071" s="190"/>
      <c r="AW1071" s="189"/>
      <c r="AX1071" s="190"/>
      <c r="AY1071" s="189"/>
      <c r="AZ1071" s="192"/>
      <c r="BA1071" s="192"/>
      <c r="BB1071" s="190"/>
      <c r="BC1071" s="197"/>
      <c r="BD1071" s="197"/>
      <c r="BE1071" s="190"/>
      <c r="BF1071" s="192"/>
      <c r="BG1071" s="192"/>
      <c r="BH1071" s="10"/>
      <c r="BI1071" s="10"/>
      <c r="BJ1071" s="10"/>
      <c r="BK1071" s="10"/>
      <c r="BL1071" s="10"/>
      <c r="BM1071" s="10"/>
      <c r="BN1071" s="12"/>
      <c r="BO1071" s="12"/>
    </row>
    <row r="1072" spans="1:67" ht="13.5" customHeight="1" x14ac:dyDescent="0.35">
      <c r="A1072" s="181"/>
      <c r="B1072" s="194"/>
      <c r="C1072" s="12"/>
      <c r="D1072" s="12"/>
      <c r="E1072" s="12"/>
      <c r="F1072" s="12"/>
      <c r="G1072" s="12"/>
      <c r="H1072" s="131"/>
      <c r="I1072" s="12"/>
      <c r="J1072" s="12"/>
      <c r="K1072" s="12"/>
      <c r="L1072" s="12"/>
      <c r="M1072" s="12"/>
      <c r="N1072" s="54"/>
      <c r="O1072" s="12"/>
      <c r="P1072" s="12"/>
      <c r="Q1072" s="12"/>
      <c r="R1072" s="183"/>
      <c r="S1072" s="183"/>
      <c r="T1072" s="183"/>
      <c r="U1072" s="183"/>
      <c r="V1072" s="181"/>
      <c r="W1072" s="184"/>
      <c r="X1072" s="184"/>
      <c r="Y1072" s="185"/>
      <c r="Z1072" s="185"/>
      <c r="AA1072" s="185"/>
      <c r="AB1072" s="181"/>
      <c r="AC1072" s="12"/>
      <c r="AD1072" s="12"/>
      <c r="AE1072" s="12"/>
      <c r="AF1072" s="185"/>
      <c r="AG1072" s="12"/>
      <c r="AH1072" s="195"/>
      <c r="AI1072" s="186"/>
      <c r="AJ1072" s="187"/>
      <c r="AK1072" s="187"/>
      <c r="AL1072" s="188"/>
      <c r="AM1072" s="188"/>
      <c r="AN1072" s="188"/>
      <c r="AO1072" s="188"/>
      <c r="AP1072" s="188"/>
      <c r="AQ1072" s="188"/>
      <c r="AR1072" s="137"/>
      <c r="AS1072" s="189"/>
      <c r="AT1072" s="196"/>
      <c r="AU1072" s="191"/>
      <c r="AV1072" s="190"/>
      <c r="AW1072" s="189"/>
      <c r="AX1072" s="190"/>
      <c r="AY1072" s="189"/>
      <c r="AZ1072" s="192"/>
      <c r="BA1072" s="192"/>
      <c r="BB1072" s="190"/>
      <c r="BC1072" s="197"/>
      <c r="BD1072" s="197"/>
      <c r="BE1072" s="190"/>
      <c r="BF1072" s="192"/>
      <c r="BG1072" s="192"/>
      <c r="BH1072" s="10"/>
      <c r="BI1072" s="10"/>
      <c r="BJ1072" s="10"/>
      <c r="BK1072" s="10"/>
      <c r="BL1072" s="10"/>
      <c r="BM1072" s="10"/>
      <c r="BN1072" s="12"/>
      <c r="BO1072" s="12"/>
    </row>
    <row r="1073" spans="1:67" ht="13.5" customHeight="1" x14ac:dyDescent="0.35">
      <c r="A1073" s="181"/>
      <c r="B1073" s="194"/>
      <c r="C1073" s="12"/>
      <c r="D1073" s="12"/>
      <c r="E1073" s="12"/>
      <c r="F1073" s="12"/>
      <c r="G1073" s="12"/>
      <c r="H1073" s="131"/>
      <c r="I1073" s="12"/>
      <c r="J1073" s="12"/>
      <c r="K1073" s="12"/>
      <c r="L1073" s="12"/>
      <c r="M1073" s="12"/>
      <c r="N1073" s="54"/>
      <c r="O1073" s="12"/>
      <c r="P1073" s="12"/>
      <c r="Q1073" s="12"/>
      <c r="R1073" s="183"/>
      <c r="S1073" s="183"/>
      <c r="T1073" s="183"/>
      <c r="U1073" s="183"/>
      <c r="V1073" s="181"/>
      <c r="W1073" s="184"/>
      <c r="X1073" s="184"/>
      <c r="Y1073" s="185"/>
      <c r="Z1073" s="185"/>
      <c r="AA1073" s="185"/>
      <c r="AB1073" s="181"/>
      <c r="AC1073" s="12"/>
      <c r="AD1073" s="12"/>
      <c r="AE1073" s="12"/>
      <c r="AF1073" s="185"/>
      <c r="AG1073" s="12"/>
      <c r="AH1073" s="195"/>
      <c r="AI1073" s="186"/>
      <c r="AJ1073" s="187"/>
      <c r="AK1073" s="187"/>
      <c r="AL1073" s="188"/>
      <c r="AM1073" s="188"/>
      <c r="AN1073" s="188"/>
      <c r="AO1073" s="188"/>
      <c r="AP1073" s="188"/>
      <c r="AQ1073" s="188"/>
      <c r="AR1073" s="137"/>
      <c r="AS1073" s="189"/>
      <c r="AT1073" s="196"/>
      <c r="AU1073" s="191"/>
      <c r="AV1073" s="190"/>
      <c r="AW1073" s="189"/>
      <c r="AX1073" s="190"/>
      <c r="AY1073" s="189"/>
      <c r="AZ1073" s="192"/>
      <c r="BA1073" s="192"/>
      <c r="BB1073" s="190"/>
      <c r="BC1073" s="197"/>
      <c r="BD1073" s="197"/>
      <c r="BE1073" s="190"/>
      <c r="BF1073" s="192"/>
      <c r="BG1073" s="192"/>
      <c r="BH1073" s="10"/>
      <c r="BI1073" s="10"/>
      <c r="BJ1073" s="10"/>
      <c r="BK1073" s="10"/>
      <c r="BL1073" s="10"/>
      <c r="BM1073" s="10"/>
      <c r="BN1073" s="12"/>
      <c r="BO1073" s="12"/>
    </row>
    <row r="1074" spans="1:67" ht="13.5" customHeight="1" x14ac:dyDescent="0.35">
      <c r="A1074" s="181"/>
      <c r="B1074" s="194"/>
      <c r="C1074" s="12"/>
      <c r="D1074" s="12"/>
      <c r="E1074" s="12"/>
      <c r="F1074" s="12"/>
      <c r="G1074" s="12"/>
      <c r="H1074" s="131"/>
      <c r="I1074" s="12"/>
      <c r="J1074" s="12"/>
      <c r="K1074" s="12"/>
      <c r="L1074" s="12"/>
      <c r="M1074" s="12"/>
      <c r="N1074" s="54"/>
      <c r="O1074" s="12"/>
      <c r="P1074" s="12"/>
      <c r="Q1074" s="12"/>
      <c r="R1074" s="183"/>
      <c r="S1074" s="183"/>
      <c r="T1074" s="183"/>
      <c r="U1074" s="183"/>
      <c r="V1074" s="181"/>
      <c r="W1074" s="184"/>
      <c r="X1074" s="184"/>
      <c r="Y1074" s="185"/>
      <c r="Z1074" s="185"/>
      <c r="AA1074" s="185"/>
      <c r="AB1074" s="181"/>
      <c r="AC1074" s="12"/>
      <c r="AD1074" s="12"/>
      <c r="AE1074" s="12"/>
      <c r="AF1074" s="185"/>
      <c r="AG1074" s="12"/>
      <c r="AH1074" s="195"/>
      <c r="AI1074" s="186"/>
      <c r="AJ1074" s="187"/>
      <c r="AK1074" s="187"/>
      <c r="AL1074" s="188"/>
      <c r="AM1074" s="188"/>
      <c r="AN1074" s="188"/>
      <c r="AO1074" s="188"/>
      <c r="AP1074" s="188"/>
      <c r="AQ1074" s="188"/>
      <c r="AR1074" s="137"/>
      <c r="AS1074" s="189"/>
      <c r="AT1074" s="196"/>
      <c r="AU1074" s="191"/>
      <c r="AV1074" s="190"/>
      <c r="AW1074" s="189"/>
      <c r="AX1074" s="190"/>
      <c r="AY1074" s="189"/>
      <c r="AZ1074" s="192"/>
      <c r="BA1074" s="192"/>
      <c r="BB1074" s="190"/>
      <c r="BC1074" s="197"/>
      <c r="BD1074" s="197"/>
      <c r="BE1074" s="190"/>
      <c r="BF1074" s="192"/>
      <c r="BG1074" s="192"/>
      <c r="BH1074" s="10"/>
      <c r="BI1074" s="10"/>
      <c r="BJ1074" s="10"/>
      <c r="BK1074" s="10"/>
      <c r="BL1074" s="10"/>
      <c r="BM1074" s="10"/>
      <c r="BN1074" s="12"/>
      <c r="BO1074" s="12"/>
    </row>
    <row r="1075" spans="1:67" ht="13.5" customHeight="1" x14ac:dyDescent="0.35">
      <c r="A1075" s="181"/>
      <c r="B1075" s="194"/>
      <c r="C1075" s="12"/>
      <c r="D1075" s="12"/>
      <c r="E1075" s="12"/>
      <c r="F1075" s="12"/>
      <c r="G1075" s="12"/>
      <c r="H1075" s="131"/>
      <c r="I1075" s="12"/>
      <c r="J1075" s="12"/>
      <c r="K1075" s="12"/>
      <c r="L1075" s="12"/>
      <c r="M1075" s="12"/>
      <c r="N1075" s="54"/>
      <c r="O1075" s="12"/>
      <c r="P1075" s="12"/>
      <c r="Q1075" s="12"/>
      <c r="R1075" s="183"/>
      <c r="S1075" s="183"/>
      <c r="T1075" s="183"/>
      <c r="U1075" s="183"/>
      <c r="V1075" s="181"/>
      <c r="W1075" s="184"/>
      <c r="X1075" s="184"/>
      <c r="Y1075" s="185"/>
      <c r="Z1075" s="185"/>
      <c r="AA1075" s="185"/>
      <c r="AB1075" s="181"/>
      <c r="AC1075" s="12"/>
      <c r="AD1075" s="12"/>
      <c r="AE1075" s="12"/>
      <c r="AF1075" s="185"/>
      <c r="AG1075" s="12"/>
      <c r="AH1075" s="195"/>
      <c r="AI1075" s="186"/>
      <c r="AJ1075" s="187"/>
      <c r="AK1075" s="187"/>
      <c r="AL1075" s="188"/>
      <c r="AM1075" s="188"/>
      <c r="AN1075" s="188"/>
      <c r="AO1075" s="188"/>
      <c r="AP1075" s="188"/>
      <c r="AQ1075" s="188"/>
      <c r="AR1075" s="137"/>
      <c r="AS1075" s="189"/>
      <c r="AT1075" s="196"/>
      <c r="AU1075" s="191"/>
      <c r="AV1075" s="190"/>
      <c r="AW1075" s="189"/>
      <c r="AX1075" s="190"/>
      <c r="AY1075" s="189"/>
      <c r="AZ1075" s="192"/>
      <c r="BA1075" s="192"/>
      <c r="BB1075" s="190"/>
      <c r="BC1075" s="197"/>
      <c r="BD1075" s="197"/>
      <c r="BE1075" s="190"/>
      <c r="BF1075" s="192"/>
      <c r="BG1075" s="192"/>
      <c r="BH1075" s="10"/>
      <c r="BI1075" s="10"/>
      <c r="BJ1075" s="10"/>
      <c r="BK1075" s="10"/>
      <c r="BL1075" s="10"/>
      <c r="BM1075" s="10"/>
      <c r="BN1075" s="12"/>
      <c r="BO1075" s="12"/>
    </row>
    <row r="1076" spans="1:67" ht="13.5" customHeight="1" x14ac:dyDescent="0.35">
      <c r="A1076" s="181"/>
      <c r="B1076" s="194"/>
      <c r="C1076" s="12"/>
      <c r="D1076" s="12"/>
      <c r="E1076" s="12"/>
      <c r="F1076" s="12"/>
      <c r="G1076" s="12"/>
      <c r="H1076" s="131"/>
      <c r="I1076" s="12"/>
      <c r="J1076" s="12"/>
      <c r="K1076" s="12"/>
      <c r="L1076" s="12"/>
      <c r="M1076" s="12"/>
      <c r="N1076" s="54"/>
      <c r="O1076" s="12"/>
      <c r="P1076" s="12"/>
      <c r="Q1076" s="12"/>
      <c r="R1076" s="183"/>
      <c r="S1076" s="183"/>
      <c r="T1076" s="183"/>
      <c r="U1076" s="183"/>
      <c r="V1076" s="181"/>
      <c r="W1076" s="184"/>
      <c r="X1076" s="184"/>
      <c r="Y1076" s="185"/>
      <c r="Z1076" s="185"/>
      <c r="AA1076" s="185"/>
      <c r="AB1076" s="181"/>
      <c r="AC1076" s="12"/>
      <c r="AD1076" s="12"/>
      <c r="AE1076" s="12"/>
      <c r="AF1076" s="185"/>
      <c r="AG1076" s="12"/>
      <c r="AH1076" s="195"/>
      <c r="AI1076" s="186"/>
      <c r="AJ1076" s="187"/>
      <c r="AK1076" s="187"/>
      <c r="AL1076" s="188"/>
      <c r="AM1076" s="188"/>
      <c r="AN1076" s="188"/>
      <c r="AO1076" s="188"/>
      <c r="AP1076" s="188"/>
      <c r="AQ1076" s="188"/>
      <c r="AR1076" s="137"/>
      <c r="AS1076" s="189"/>
      <c r="AT1076" s="196"/>
      <c r="AU1076" s="191"/>
      <c r="AV1076" s="190"/>
      <c r="AW1076" s="189"/>
      <c r="AX1076" s="190"/>
      <c r="AY1076" s="189"/>
      <c r="AZ1076" s="192"/>
      <c r="BA1076" s="192"/>
      <c r="BB1076" s="190"/>
      <c r="BC1076" s="197"/>
      <c r="BD1076" s="197"/>
      <c r="BE1076" s="190"/>
      <c r="BF1076" s="192"/>
      <c r="BG1076" s="192"/>
      <c r="BH1076" s="10"/>
      <c r="BI1076" s="10"/>
      <c r="BJ1076" s="10"/>
      <c r="BK1076" s="10"/>
      <c r="BL1076" s="10"/>
      <c r="BM1076" s="10"/>
      <c r="BN1076" s="12"/>
      <c r="BO1076" s="12"/>
    </row>
    <row r="1077" spans="1:67" ht="13.5" customHeight="1" x14ac:dyDescent="0.35">
      <c r="A1077" s="181"/>
      <c r="B1077" s="194"/>
      <c r="C1077" s="12"/>
      <c r="D1077" s="12"/>
      <c r="E1077" s="12"/>
      <c r="F1077" s="12"/>
      <c r="G1077" s="12"/>
      <c r="H1077" s="131"/>
      <c r="I1077" s="12"/>
      <c r="J1077" s="12"/>
      <c r="K1077" s="12"/>
      <c r="L1077" s="12"/>
      <c r="M1077" s="12"/>
      <c r="N1077" s="54"/>
      <c r="O1077" s="12"/>
      <c r="P1077" s="12"/>
      <c r="Q1077" s="12"/>
      <c r="R1077" s="183"/>
      <c r="S1077" s="183"/>
      <c r="T1077" s="183"/>
      <c r="U1077" s="183"/>
      <c r="V1077" s="181"/>
      <c r="W1077" s="184"/>
      <c r="X1077" s="184"/>
      <c r="Y1077" s="185"/>
      <c r="Z1077" s="185"/>
      <c r="AA1077" s="185"/>
      <c r="AB1077" s="181"/>
      <c r="AC1077" s="12"/>
      <c r="AD1077" s="12"/>
      <c r="AE1077" s="12"/>
      <c r="AF1077" s="185"/>
      <c r="AG1077" s="12"/>
      <c r="AH1077" s="195"/>
      <c r="AI1077" s="186"/>
      <c r="AJ1077" s="187"/>
      <c r="AK1077" s="187"/>
      <c r="AL1077" s="188"/>
      <c r="AM1077" s="188"/>
      <c r="AN1077" s="188"/>
      <c r="AO1077" s="188"/>
      <c r="AP1077" s="188"/>
      <c r="AQ1077" s="188"/>
      <c r="AR1077" s="137"/>
      <c r="AS1077" s="189"/>
      <c r="AT1077" s="196"/>
      <c r="AU1077" s="191"/>
      <c r="AV1077" s="190"/>
      <c r="AW1077" s="189"/>
      <c r="AX1077" s="190"/>
      <c r="AY1077" s="189"/>
      <c r="AZ1077" s="192"/>
      <c r="BA1077" s="192"/>
      <c r="BB1077" s="190"/>
      <c r="BC1077" s="197"/>
      <c r="BD1077" s="197"/>
      <c r="BE1077" s="190"/>
      <c r="BF1077" s="192"/>
      <c r="BG1077" s="192"/>
      <c r="BH1077" s="10"/>
      <c r="BI1077" s="10"/>
      <c r="BJ1077" s="10"/>
      <c r="BK1077" s="10"/>
      <c r="BL1077" s="10"/>
      <c r="BM1077" s="10"/>
      <c r="BN1077" s="12"/>
      <c r="BO1077" s="12"/>
    </row>
    <row r="1078" spans="1:67" ht="13.5" customHeight="1" x14ac:dyDescent="0.35">
      <c r="A1078" s="181"/>
      <c r="B1078" s="194"/>
      <c r="C1078" s="12"/>
      <c r="D1078" s="12"/>
      <c r="E1078" s="12"/>
      <c r="F1078" s="12"/>
      <c r="G1078" s="12"/>
      <c r="H1078" s="131"/>
      <c r="I1078" s="12"/>
      <c r="J1078" s="12"/>
      <c r="K1078" s="12"/>
      <c r="L1078" s="12"/>
      <c r="M1078" s="12"/>
      <c r="N1078" s="54"/>
      <c r="O1078" s="12"/>
      <c r="P1078" s="12"/>
      <c r="Q1078" s="12"/>
      <c r="R1078" s="183"/>
      <c r="S1078" s="183"/>
      <c r="T1078" s="183"/>
      <c r="U1078" s="183"/>
      <c r="V1078" s="181"/>
      <c r="W1078" s="184"/>
      <c r="X1078" s="184"/>
      <c r="Y1078" s="185"/>
      <c r="Z1078" s="185"/>
      <c r="AA1078" s="185"/>
      <c r="AB1078" s="181"/>
      <c r="AC1078" s="12"/>
      <c r="AD1078" s="12"/>
      <c r="AE1078" s="12"/>
      <c r="AF1078" s="185"/>
      <c r="AG1078" s="12"/>
      <c r="AH1078" s="195"/>
      <c r="AI1078" s="186"/>
      <c r="AJ1078" s="187"/>
      <c r="AK1078" s="187"/>
      <c r="AL1078" s="188"/>
      <c r="AM1078" s="188"/>
      <c r="AN1078" s="188"/>
      <c r="AO1078" s="188"/>
      <c r="AP1078" s="188"/>
      <c r="AQ1078" s="188"/>
      <c r="AR1078" s="137"/>
      <c r="AS1078" s="189"/>
      <c r="AT1078" s="196"/>
      <c r="AU1078" s="191"/>
      <c r="AV1078" s="190"/>
      <c r="AW1078" s="189"/>
      <c r="AX1078" s="190"/>
      <c r="AY1078" s="189"/>
      <c r="AZ1078" s="192"/>
      <c r="BA1078" s="192"/>
      <c r="BB1078" s="190"/>
      <c r="BC1078" s="197"/>
      <c r="BD1078" s="197"/>
      <c r="BE1078" s="190"/>
      <c r="BF1078" s="192"/>
      <c r="BG1078" s="192"/>
      <c r="BH1078" s="10"/>
      <c r="BI1078" s="10"/>
      <c r="BJ1078" s="10"/>
      <c r="BK1078" s="10"/>
      <c r="BL1078" s="10"/>
      <c r="BM1078" s="10"/>
      <c r="BN1078" s="12"/>
      <c r="BO1078" s="12"/>
    </row>
    <row r="1079" spans="1:67" ht="13.5" customHeight="1" x14ac:dyDescent="0.35">
      <c r="A1079" s="181"/>
      <c r="B1079" s="194"/>
      <c r="C1079" s="12"/>
      <c r="D1079" s="12"/>
      <c r="E1079" s="12"/>
      <c r="F1079" s="12"/>
      <c r="G1079" s="12"/>
      <c r="H1079" s="131"/>
      <c r="I1079" s="12"/>
      <c r="J1079" s="12"/>
      <c r="K1079" s="12"/>
      <c r="L1079" s="12"/>
      <c r="M1079" s="12"/>
      <c r="N1079" s="54"/>
      <c r="O1079" s="12"/>
      <c r="P1079" s="12"/>
      <c r="Q1079" s="12"/>
      <c r="R1079" s="183"/>
      <c r="S1079" s="183"/>
      <c r="T1079" s="183"/>
      <c r="U1079" s="183"/>
      <c r="V1079" s="181"/>
      <c r="W1079" s="184"/>
      <c r="X1079" s="184"/>
      <c r="Y1079" s="185"/>
      <c r="Z1079" s="185"/>
      <c r="AA1079" s="185"/>
      <c r="AB1079" s="181"/>
      <c r="AC1079" s="12"/>
      <c r="AD1079" s="12"/>
      <c r="AE1079" s="12"/>
      <c r="AF1079" s="185"/>
      <c r="AG1079" s="12"/>
      <c r="AH1079" s="195"/>
      <c r="AI1079" s="186"/>
      <c r="AJ1079" s="187"/>
      <c r="AK1079" s="187"/>
      <c r="AL1079" s="188"/>
      <c r="AM1079" s="188"/>
      <c r="AN1079" s="188"/>
      <c r="AO1079" s="188"/>
      <c r="AP1079" s="188"/>
      <c r="AQ1079" s="188"/>
      <c r="AR1079" s="137"/>
      <c r="AS1079" s="189"/>
      <c r="AT1079" s="196"/>
      <c r="AU1079" s="191"/>
      <c r="AV1079" s="190"/>
      <c r="AW1079" s="189"/>
      <c r="AX1079" s="190"/>
      <c r="AY1079" s="189"/>
      <c r="AZ1079" s="192"/>
      <c r="BA1079" s="192"/>
      <c r="BB1079" s="190"/>
      <c r="BC1079" s="197"/>
      <c r="BD1079" s="197"/>
      <c r="BE1079" s="190"/>
      <c r="BF1079" s="192"/>
      <c r="BG1079" s="192"/>
      <c r="BH1079" s="10"/>
      <c r="BI1079" s="10"/>
      <c r="BJ1079" s="10"/>
      <c r="BK1079" s="10"/>
      <c r="BL1079" s="10"/>
      <c r="BM1079" s="10"/>
      <c r="BN1079" s="12"/>
      <c r="BO1079" s="12"/>
    </row>
    <row r="1080" spans="1:67" ht="13.5" customHeight="1" x14ac:dyDescent="0.35">
      <c r="A1080" s="181"/>
      <c r="B1080" s="194"/>
      <c r="C1080" s="12"/>
      <c r="D1080" s="12"/>
      <c r="E1080" s="12"/>
      <c r="F1080" s="12"/>
      <c r="G1080" s="12"/>
      <c r="H1080" s="131"/>
      <c r="I1080" s="12"/>
      <c r="J1080" s="12"/>
      <c r="K1080" s="12"/>
      <c r="L1080" s="12"/>
      <c r="M1080" s="12"/>
      <c r="N1080" s="54"/>
      <c r="O1080" s="12"/>
      <c r="P1080" s="12"/>
      <c r="Q1080" s="12"/>
      <c r="R1080" s="183"/>
      <c r="S1080" s="183"/>
      <c r="T1080" s="183"/>
      <c r="U1080" s="183"/>
      <c r="V1080" s="181"/>
      <c r="W1080" s="184"/>
      <c r="X1080" s="184"/>
      <c r="Y1080" s="185"/>
      <c r="Z1080" s="185"/>
      <c r="AA1080" s="185"/>
      <c r="AB1080" s="181"/>
      <c r="AC1080" s="12"/>
      <c r="AD1080" s="12"/>
      <c r="AE1080" s="12"/>
      <c r="AF1080" s="185"/>
      <c r="AG1080" s="12"/>
      <c r="AH1080" s="195"/>
      <c r="AI1080" s="186"/>
      <c r="AJ1080" s="187"/>
      <c r="AK1080" s="187"/>
      <c r="AL1080" s="188"/>
      <c r="AM1080" s="188"/>
      <c r="AN1080" s="188"/>
      <c r="AO1080" s="188"/>
      <c r="AP1080" s="188"/>
      <c r="AQ1080" s="188"/>
      <c r="AR1080" s="137"/>
      <c r="AS1080" s="189"/>
      <c r="AT1080" s="196"/>
      <c r="AU1080" s="191"/>
      <c r="AV1080" s="190"/>
      <c r="AW1080" s="189"/>
      <c r="AX1080" s="190"/>
      <c r="AY1080" s="189"/>
      <c r="AZ1080" s="192"/>
      <c r="BA1080" s="192"/>
      <c r="BB1080" s="190"/>
      <c r="BC1080" s="197"/>
      <c r="BD1080" s="197"/>
      <c r="BE1080" s="190"/>
      <c r="BF1080" s="192"/>
      <c r="BG1080" s="192"/>
      <c r="BH1080" s="10"/>
      <c r="BI1080" s="10"/>
      <c r="BJ1080" s="10"/>
      <c r="BK1080" s="10"/>
      <c r="BL1080" s="10"/>
      <c r="BM1080" s="10"/>
      <c r="BN1080" s="12"/>
      <c r="BO1080" s="12"/>
    </row>
    <row r="1081" spans="1:67" ht="13.5" customHeight="1" x14ac:dyDescent="0.35">
      <c r="A1081" s="181"/>
      <c r="B1081" s="194"/>
      <c r="C1081" s="12"/>
      <c r="D1081" s="12"/>
      <c r="E1081" s="12"/>
      <c r="F1081" s="12"/>
      <c r="G1081" s="12"/>
      <c r="H1081" s="131"/>
      <c r="I1081" s="12"/>
      <c r="J1081" s="12"/>
      <c r="K1081" s="12"/>
      <c r="L1081" s="12"/>
      <c r="M1081" s="12"/>
      <c r="N1081" s="54"/>
      <c r="O1081" s="12"/>
      <c r="P1081" s="12"/>
      <c r="Q1081" s="12"/>
      <c r="R1081" s="183"/>
      <c r="S1081" s="183"/>
      <c r="T1081" s="183"/>
      <c r="U1081" s="183"/>
      <c r="V1081" s="181"/>
      <c r="W1081" s="184"/>
      <c r="X1081" s="184"/>
      <c r="Y1081" s="185"/>
      <c r="Z1081" s="185"/>
      <c r="AA1081" s="185"/>
      <c r="AB1081" s="181"/>
      <c r="AC1081" s="12"/>
      <c r="AD1081" s="12"/>
      <c r="AE1081" s="12"/>
      <c r="AF1081" s="185"/>
      <c r="AG1081" s="12"/>
      <c r="AH1081" s="195"/>
      <c r="AI1081" s="186"/>
      <c r="AJ1081" s="187"/>
      <c r="AK1081" s="187"/>
      <c r="AL1081" s="188"/>
      <c r="AM1081" s="188"/>
      <c r="AN1081" s="188"/>
      <c r="AO1081" s="188"/>
      <c r="AP1081" s="188"/>
      <c r="AQ1081" s="188"/>
      <c r="AR1081" s="137"/>
      <c r="AS1081" s="189"/>
      <c r="AT1081" s="196"/>
      <c r="AU1081" s="191"/>
      <c r="AV1081" s="190"/>
      <c r="AW1081" s="189"/>
      <c r="AX1081" s="190"/>
      <c r="AY1081" s="189"/>
      <c r="AZ1081" s="192"/>
      <c r="BA1081" s="192"/>
      <c r="BB1081" s="190"/>
      <c r="BC1081" s="197"/>
      <c r="BD1081" s="197"/>
      <c r="BE1081" s="190"/>
      <c r="BF1081" s="192"/>
      <c r="BG1081" s="192"/>
      <c r="BH1081" s="10"/>
      <c r="BI1081" s="10"/>
      <c r="BJ1081" s="10"/>
      <c r="BK1081" s="10"/>
      <c r="BL1081" s="10"/>
      <c r="BM1081" s="10"/>
      <c r="BN1081" s="12"/>
      <c r="BO1081" s="12"/>
    </row>
    <row r="1082" spans="1:67" ht="13.5" customHeight="1" x14ac:dyDescent="0.35">
      <c r="A1082" s="181"/>
      <c r="B1082" s="194"/>
      <c r="C1082" s="12"/>
      <c r="D1082" s="12"/>
      <c r="E1082" s="12"/>
      <c r="F1082" s="12"/>
      <c r="G1082" s="12"/>
      <c r="H1082" s="131"/>
      <c r="I1082" s="12"/>
      <c r="J1082" s="12"/>
      <c r="K1082" s="12"/>
      <c r="L1082" s="12"/>
      <c r="M1082" s="12"/>
      <c r="N1082" s="54"/>
      <c r="O1082" s="12"/>
      <c r="P1082" s="12"/>
      <c r="Q1082" s="12"/>
      <c r="R1082" s="183"/>
      <c r="S1082" s="183"/>
      <c r="T1082" s="183"/>
      <c r="U1082" s="183"/>
      <c r="V1082" s="181"/>
      <c r="W1082" s="184"/>
      <c r="X1082" s="184"/>
      <c r="Y1082" s="185"/>
      <c r="Z1082" s="185"/>
      <c r="AA1082" s="185"/>
      <c r="AB1082" s="181"/>
      <c r="AC1082" s="12"/>
      <c r="AD1082" s="12"/>
      <c r="AE1082" s="12"/>
      <c r="AF1082" s="185"/>
      <c r="AG1082" s="12"/>
      <c r="AH1082" s="195"/>
      <c r="AI1082" s="186"/>
      <c r="AJ1082" s="187"/>
      <c r="AK1082" s="187"/>
      <c r="AL1082" s="188"/>
      <c r="AM1082" s="188"/>
      <c r="AN1082" s="188"/>
      <c r="AO1082" s="188"/>
      <c r="AP1082" s="188"/>
      <c r="AQ1082" s="188"/>
      <c r="AR1082" s="137"/>
      <c r="AS1082" s="189"/>
      <c r="AT1082" s="196"/>
      <c r="AU1082" s="191"/>
      <c r="AV1082" s="190"/>
      <c r="AW1082" s="189"/>
      <c r="AX1082" s="190"/>
      <c r="AY1082" s="189"/>
      <c r="AZ1082" s="192"/>
      <c r="BA1082" s="192"/>
      <c r="BB1082" s="190"/>
      <c r="BC1082" s="197"/>
      <c r="BD1082" s="197"/>
      <c r="BE1082" s="190"/>
      <c r="BF1082" s="192"/>
      <c r="BG1082" s="192"/>
      <c r="BH1082" s="10"/>
      <c r="BI1082" s="10"/>
      <c r="BJ1082" s="10"/>
      <c r="BK1082" s="10"/>
      <c r="BL1082" s="10"/>
      <c r="BM1082" s="10"/>
      <c r="BN1082" s="12"/>
      <c r="BO1082" s="12"/>
    </row>
    <row r="1083" spans="1:67" ht="13.5" customHeight="1" x14ac:dyDescent="0.35">
      <c r="A1083" s="181"/>
      <c r="B1083" s="194"/>
      <c r="C1083" s="12"/>
      <c r="D1083" s="12"/>
      <c r="E1083" s="12"/>
      <c r="F1083" s="12"/>
      <c r="G1083" s="12"/>
      <c r="H1083" s="131"/>
      <c r="I1083" s="12"/>
      <c r="J1083" s="12"/>
      <c r="K1083" s="12"/>
      <c r="L1083" s="12"/>
      <c r="M1083" s="12"/>
      <c r="N1083" s="54"/>
      <c r="O1083" s="12"/>
      <c r="P1083" s="12"/>
      <c r="Q1083" s="12"/>
      <c r="R1083" s="183"/>
      <c r="S1083" s="183"/>
      <c r="T1083" s="183"/>
      <c r="U1083" s="183"/>
      <c r="V1083" s="181"/>
      <c r="W1083" s="184"/>
      <c r="X1083" s="184"/>
      <c r="Y1083" s="185"/>
      <c r="Z1083" s="185"/>
      <c r="AA1083" s="185"/>
      <c r="AB1083" s="181"/>
      <c r="AC1083" s="12"/>
      <c r="AD1083" s="12"/>
      <c r="AE1083" s="12"/>
      <c r="AF1083" s="185"/>
      <c r="AG1083" s="12"/>
      <c r="AH1083" s="195"/>
      <c r="AI1083" s="186"/>
      <c r="AJ1083" s="187"/>
      <c r="AK1083" s="187"/>
      <c r="AL1083" s="188"/>
      <c r="AM1083" s="188"/>
      <c r="AN1083" s="188"/>
      <c r="AO1083" s="188"/>
      <c r="AP1083" s="188"/>
      <c r="AQ1083" s="188"/>
      <c r="AR1083" s="137"/>
      <c r="AS1083" s="189"/>
      <c r="AT1083" s="196"/>
      <c r="AU1083" s="191"/>
      <c r="AV1083" s="190"/>
      <c r="AW1083" s="189"/>
      <c r="AX1083" s="190"/>
      <c r="AY1083" s="189"/>
      <c r="AZ1083" s="192"/>
      <c r="BA1083" s="192"/>
      <c r="BB1083" s="190"/>
      <c r="BC1083" s="197"/>
      <c r="BD1083" s="197"/>
      <c r="BE1083" s="190"/>
      <c r="BF1083" s="192"/>
      <c r="BG1083" s="192"/>
      <c r="BH1083" s="10"/>
      <c r="BI1083" s="10"/>
      <c r="BJ1083" s="10"/>
      <c r="BK1083" s="10"/>
      <c r="BL1083" s="10"/>
      <c r="BM1083" s="10"/>
      <c r="BN1083" s="12"/>
      <c r="BO1083" s="12"/>
    </row>
    <row r="1084" spans="1:67" ht="13.5" customHeight="1" x14ac:dyDescent="0.35">
      <c r="A1084" s="181"/>
      <c r="B1084" s="194"/>
      <c r="C1084" s="12"/>
      <c r="D1084" s="12"/>
      <c r="E1084" s="12"/>
      <c r="F1084" s="12"/>
      <c r="G1084" s="12"/>
      <c r="H1084" s="131"/>
      <c r="I1084" s="12"/>
      <c r="J1084" s="12"/>
      <c r="K1084" s="12"/>
      <c r="L1084" s="12"/>
      <c r="M1084" s="12"/>
      <c r="N1084" s="54"/>
      <c r="O1084" s="12"/>
      <c r="P1084" s="12"/>
      <c r="Q1084" s="12"/>
      <c r="R1084" s="183"/>
      <c r="S1084" s="183"/>
      <c r="T1084" s="183"/>
      <c r="U1084" s="183"/>
      <c r="V1084" s="181"/>
      <c r="W1084" s="184"/>
      <c r="X1084" s="184"/>
      <c r="Y1084" s="185"/>
      <c r="Z1084" s="185"/>
      <c r="AA1084" s="185"/>
      <c r="AB1084" s="181"/>
      <c r="AC1084" s="12"/>
      <c r="AD1084" s="12"/>
      <c r="AE1084" s="12"/>
      <c r="AF1084" s="185"/>
      <c r="AG1084" s="12"/>
      <c r="AH1084" s="195"/>
      <c r="AI1084" s="186"/>
      <c r="AJ1084" s="187"/>
      <c r="AK1084" s="187"/>
      <c r="AL1084" s="188"/>
      <c r="AM1084" s="188"/>
      <c r="AN1084" s="188"/>
      <c r="AO1084" s="188"/>
      <c r="AP1084" s="188"/>
      <c r="AQ1084" s="188"/>
      <c r="AR1084" s="137"/>
      <c r="AS1084" s="189"/>
      <c r="AT1084" s="196"/>
      <c r="AU1084" s="191"/>
      <c r="AV1084" s="190"/>
      <c r="AW1084" s="189"/>
      <c r="AX1084" s="190"/>
      <c r="AY1084" s="189"/>
      <c r="AZ1084" s="192"/>
      <c r="BA1084" s="192"/>
      <c r="BB1084" s="190"/>
      <c r="BC1084" s="197"/>
      <c r="BD1084" s="197"/>
      <c r="BE1084" s="190"/>
      <c r="BF1084" s="192"/>
      <c r="BG1084" s="192"/>
      <c r="BH1084" s="10"/>
      <c r="BI1084" s="10"/>
      <c r="BJ1084" s="10"/>
      <c r="BK1084" s="10"/>
      <c r="BL1084" s="10"/>
      <c r="BM1084" s="10"/>
      <c r="BN1084" s="12"/>
      <c r="BO1084" s="12"/>
    </row>
    <row r="1085" spans="1:67" ht="13.5" customHeight="1" x14ac:dyDescent="0.35">
      <c r="A1085" s="181"/>
      <c r="B1085" s="194"/>
      <c r="C1085" s="12"/>
      <c r="D1085" s="12"/>
      <c r="E1085" s="12"/>
      <c r="F1085" s="12"/>
      <c r="G1085" s="12"/>
      <c r="H1085" s="131"/>
      <c r="I1085" s="12"/>
      <c r="J1085" s="12"/>
      <c r="K1085" s="12"/>
      <c r="L1085" s="12"/>
      <c r="M1085" s="12"/>
      <c r="N1085" s="54"/>
      <c r="O1085" s="12"/>
      <c r="P1085" s="12"/>
      <c r="Q1085" s="12"/>
      <c r="R1085" s="183"/>
      <c r="S1085" s="183"/>
      <c r="T1085" s="183"/>
      <c r="U1085" s="183"/>
      <c r="V1085" s="181"/>
      <c r="W1085" s="184"/>
      <c r="X1085" s="184"/>
      <c r="Y1085" s="185"/>
      <c r="Z1085" s="185"/>
      <c r="AA1085" s="185"/>
      <c r="AB1085" s="181"/>
      <c r="AC1085" s="12"/>
      <c r="AD1085" s="12"/>
      <c r="AE1085" s="12"/>
      <c r="AF1085" s="185"/>
      <c r="AG1085" s="12"/>
      <c r="AH1085" s="195"/>
      <c r="AI1085" s="186"/>
      <c r="AJ1085" s="187"/>
      <c r="AK1085" s="187"/>
      <c r="AL1085" s="188"/>
      <c r="AM1085" s="188"/>
      <c r="AN1085" s="188"/>
      <c r="AO1085" s="188"/>
      <c r="AP1085" s="188"/>
      <c r="AQ1085" s="188"/>
      <c r="AR1085" s="137"/>
      <c r="AS1085" s="189"/>
      <c r="AT1085" s="196"/>
      <c r="AU1085" s="191"/>
      <c r="AV1085" s="190"/>
      <c r="AW1085" s="189"/>
      <c r="AX1085" s="190"/>
      <c r="AY1085" s="189"/>
      <c r="AZ1085" s="192"/>
      <c r="BA1085" s="192"/>
      <c r="BB1085" s="190"/>
      <c r="BC1085" s="197"/>
      <c r="BD1085" s="197"/>
      <c r="BE1085" s="190"/>
      <c r="BF1085" s="192"/>
      <c r="BG1085" s="192"/>
      <c r="BH1085" s="10"/>
      <c r="BI1085" s="10"/>
      <c r="BJ1085" s="10"/>
      <c r="BK1085" s="10"/>
      <c r="BL1085" s="10"/>
      <c r="BM1085" s="10"/>
      <c r="BN1085" s="12"/>
      <c r="BO1085" s="12"/>
    </row>
    <row r="1086" spans="1:67" ht="13.5" customHeight="1" x14ac:dyDescent="0.35">
      <c r="A1086" s="181"/>
      <c r="B1086" s="194"/>
      <c r="C1086" s="12"/>
      <c r="D1086" s="12"/>
      <c r="E1086" s="12"/>
      <c r="F1086" s="12"/>
      <c r="G1086" s="12"/>
      <c r="H1086" s="131"/>
      <c r="I1086" s="12"/>
      <c r="J1086" s="12"/>
      <c r="K1086" s="12"/>
      <c r="L1086" s="12"/>
      <c r="M1086" s="12"/>
      <c r="N1086" s="54"/>
      <c r="O1086" s="12"/>
      <c r="P1086" s="12"/>
      <c r="Q1086" s="12"/>
      <c r="R1086" s="183"/>
      <c r="S1086" s="183"/>
      <c r="T1086" s="183"/>
      <c r="U1086" s="183"/>
      <c r="V1086" s="181"/>
      <c r="W1086" s="184"/>
      <c r="X1086" s="184"/>
      <c r="Y1086" s="185"/>
      <c r="Z1086" s="185"/>
      <c r="AA1086" s="185"/>
      <c r="AB1086" s="181"/>
      <c r="AC1086" s="12"/>
      <c r="AD1086" s="12"/>
      <c r="AE1086" s="12"/>
      <c r="AF1086" s="185"/>
      <c r="AG1086" s="12"/>
      <c r="AH1086" s="195"/>
      <c r="AI1086" s="186"/>
      <c r="AJ1086" s="187"/>
      <c r="AK1086" s="187"/>
      <c r="AL1086" s="188"/>
      <c r="AM1086" s="188"/>
      <c r="AN1086" s="188"/>
      <c r="AO1086" s="188"/>
      <c r="AP1086" s="188"/>
      <c r="AQ1086" s="188"/>
      <c r="AR1086" s="137"/>
      <c r="AS1086" s="189"/>
      <c r="AT1086" s="196"/>
      <c r="AU1086" s="191"/>
      <c r="AV1086" s="190"/>
      <c r="AW1086" s="189"/>
      <c r="AX1086" s="190"/>
      <c r="AY1086" s="189"/>
      <c r="AZ1086" s="192"/>
      <c r="BA1086" s="192"/>
      <c r="BB1086" s="190"/>
      <c r="BC1086" s="197"/>
      <c r="BD1086" s="197"/>
      <c r="BE1086" s="190"/>
      <c r="BF1086" s="192"/>
      <c r="BG1086" s="192"/>
      <c r="BH1086" s="10"/>
      <c r="BI1086" s="10"/>
      <c r="BJ1086" s="10"/>
      <c r="BK1086" s="10"/>
      <c r="BL1086" s="10"/>
      <c r="BM1086" s="10"/>
      <c r="BN1086" s="12"/>
      <c r="BO1086" s="12"/>
    </row>
    <row r="1087" spans="1:67" ht="13.5" customHeight="1" x14ac:dyDescent="0.35">
      <c r="A1087" s="181"/>
      <c r="B1087" s="194"/>
      <c r="C1087" s="12"/>
      <c r="D1087" s="12"/>
      <c r="E1087" s="12"/>
      <c r="F1087" s="12"/>
      <c r="G1087" s="12"/>
      <c r="H1087" s="131"/>
      <c r="I1087" s="12"/>
      <c r="J1087" s="12"/>
      <c r="K1087" s="12"/>
      <c r="L1087" s="12"/>
      <c r="M1087" s="12"/>
      <c r="N1087" s="54"/>
      <c r="O1087" s="12"/>
      <c r="P1087" s="12"/>
      <c r="Q1087" s="12"/>
      <c r="R1087" s="183"/>
      <c r="S1087" s="183"/>
      <c r="T1087" s="183"/>
      <c r="U1087" s="183"/>
      <c r="V1087" s="181"/>
      <c r="W1087" s="184"/>
      <c r="X1087" s="184"/>
      <c r="Y1087" s="185"/>
      <c r="Z1087" s="185"/>
      <c r="AA1087" s="185"/>
      <c r="AB1087" s="181"/>
      <c r="AC1087" s="12"/>
      <c r="AD1087" s="12"/>
      <c r="AE1087" s="12"/>
      <c r="AF1087" s="185"/>
      <c r="AG1087" s="12"/>
      <c r="AH1087" s="195"/>
      <c r="AI1087" s="186"/>
      <c r="AJ1087" s="187"/>
      <c r="AK1087" s="187"/>
      <c r="AL1087" s="188"/>
      <c r="AM1087" s="188"/>
      <c r="AN1087" s="188"/>
      <c r="AO1087" s="188"/>
      <c r="AP1087" s="188"/>
      <c r="AQ1087" s="188"/>
      <c r="AR1087" s="137"/>
      <c r="AS1087" s="189"/>
      <c r="AT1087" s="196"/>
      <c r="AU1087" s="191"/>
      <c r="AV1087" s="190"/>
      <c r="AW1087" s="189"/>
      <c r="AX1087" s="190"/>
      <c r="AY1087" s="189"/>
      <c r="AZ1087" s="192"/>
      <c r="BA1087" s="192"/>
      <c r="BB1087" s="190"/>
      <c r="BC1087" s="197"/>
      <c r="BD1087" s="197"/>
      <c r="BE1087" s="190"/>
      <c r="BF1087" s="192"/>
      <c r="BG1087" s="192"/>
      <c r="BH1087" s="10"/>
      <c r="BI1087" s="10"/>
      <c r="BJ1087" s="10"/>
      <c r="BK1087" s="10"/>
      <c r="BL1087" s="10"/>
      <c r="BM1087" s="10"/>
      <c r="BN1087" s="12"/>
      <c r="BO1087" s="12"/>
    </row>
    <row r="1088" spans="1:67" ht="13.5" customHeight="1" x14ac:dyDescent="0.35">
      <c r="A1088" s="181"/>
      <c r="B1088" s="194"/>
      <c r="C1088" s="12"/>
      <c r="D1088" s="12"/>
      <c r="E1088" s="12"/>
      <c r="F1088" s="12"/>
      <c r="G1088" s="12"/>
      <c r="H1088" s="131"/>
      <c r="I1088" s="12"/>
      <c r="J1088" s="12"/>
      <c r="K1088" s="12"/>
      <c r="L1088" s="12"/>
      <c r="M1088" s="12"/>
      <c r="N1088" s="54"/>
      <c r="O1088" s="12"/>
      <c r="P1088" s="12"/>
      <c r="Q1088" s="12"/>
      <c r="R1088" s="183"/>
      <c r="S1088" s="183"/>
      <c r="T1088" s="183"/>
      <c r="U1088" s="183"/>
      <c r="V1088" s="181"/>
      <c r="W1088" s="184"/>
      <c r="X1088" s="184"/>
      <c r="Y1088" s="185"/>
      <c r="Z1088" s="185"/>
      <c r="AA1088" s="185"/>
      <c r="AB1088" s="181"/>
      <c r="AC1088" s="12"/>
      <c r="AD1088" s="12"/>
      <c r="AE1088" s="12"/>
      <c r="AF1088" s="185"/>
      <c r="AG1088" s="12"/>
      <c r="AH1088" s="195"/>
      <c r="AI1088" s="186"/>
      <c r="AJ1088" s="187"/>
      <c r="AK1088" s="187"/>
      <c r="AL1088" s="188"/>
      <c r="AM1088" s="188"/>
      <c r="AN1088" s="188"/>
      <c r="AO1088" s="188"/>
      <c r="AP1088" s="188"/>
      <c r="AQ1088" s="188"/>
      <c r="AR1088" s="137"/>
      <c r="AS1088" s="189"/>
      <c r="AT1088" s="196"/>
      <c r="AU1088" s="191"/>
      <c r="AV1088" s="190"/>
      <c r="AW1088" s="189"/>
      <c r="AX1088" s="190"/>
      <c r="AY1088" s="189"/>
      <c r="AZ1088" s="192"/>
      <c r="BA1088" s="192"/>
      <c r="BB1088" s="190"/>
      <c r="BC1088" s="197"/>
      <c r="BD1088" s="197"/>
      <c r="BE1088" s="190"/>
      <c r="BF1088" s="192"/>
      <c r="BG1088" s="192"/>
      <c r="BH1088" s="10"/>
      <c r="BI1088" s="10"/>
      <c r="BJ1088" s="10"/>
      <c r="BK1088" s="10"/>
      <c r="BL1088" s="10"/>
      <c r="BM1088" s="10"/>
      <c r="BN1088" s="12"/>
      <c r="BO1088" s="12"/>
    </row>
    <row r="1089" spans="1:67" ht="13.5" customHeight="1" x14ac:dyDescent="0.35">
      <c r="A1089" s="181"/>
      <c r="B1089" s="194"/>
      <c r="C1089" s="12"/>
      <c r="D1089" s="12"/>
      <c r="E1089" s="12"/>
      <c r="F1089" s="12"/>
      <c r="G1089" s="12"/>
      <c r="H1089" s="131"/>
      <c r="I1089" s="12"/>
      <c r="J1089" s="12"/>
      <c r="K1089" s="12"/>
      <c r="L1089" s="12"/>
      <c r="M1089" s="12"/>
      <c r="N1089" s="54"/>
      <c r="O1089" s="12"/>
      <c r="P1089" s="12"/>
      <c r="Q1089" s="12"/>
      <c r="R1089" s="183"/>
      <c r="S1089" s="183"/>
      <c r="T1089" s="183"/>
      <c r="U1089" s="183"/>
      <c r="V1089" s="181"/>
      <c r="W1089" s="184"/>
      <c r="X1089" s="184"/>
      <c r="Y1089" s="185"/>
      <c r="Z1089" s="185"/>
      <c r="AA1089" s="185"/>
      <c r="AB1089" s="181"/>
      <c r="AC1089" s="12"/>
      <c r="AD1089" s="12"/>
      <c r="AE1089" s="12"/>
      <c r="AF1089" s="185"/>
      <c r="AG1089" s="12"/>
      <c r="AH1089" s="195"/>
      <c r="AI1089" s="186"/>
      <c r="AJ1089" s="187"/>
      <c r="AK1089" s="187"/>
      <c r="AL1089" s="188"/>
      <c r="AM1089" s="188"/>
      <c r="AN1089" s="188"/>
      <c r="AO1089" s="188"/>
      <c r="AP1089" s="188"/>
      <c r="AQ1089" s="188"/>
      <c r="AR1089" s="137"/>
      <c r="AS1089" s="189"/>
      <c r="AT1089" s="196"/>
      <c r="AU1089" s="191"/>
      <c r="AV1089" s="190"/>
      <c r="AW1089" s="189"/>
      <c r="AX1089" s="190"/>
      <c r="AY1089" s="189"/>
      <c r="AZ1089" s="192"/>
      <c r="BA1089" s="192"/>
      <c r="BB1089" s="190"/>
      <c r="BC1089" s="197"/>
      <c r="BD1089" s="197"/>
      <c r="BE1089" s="190"/>
      <c r="BF1089" s="192"/>
      <c r="BG1089" s="192"/>
      <c r="BH1089" s="10"/>
      <c r="BI1089" s="10"/>
      <c r="BJ1089" s="10"/>
      <c r="BK1089" s="10"/>
      <c r="BL1089" s="10"/>
      <c r="BM1089" s="10"/>
      <c r="BN1089" s="12"/>
      <c r="BO1089" s="12"/>
    </row>
    <row r="1090" spans="1:67" ht="13.5" customHeight="1" x14ac:dyDescent="0.35">
      <c r="A1090" s="181"/>
      <c r="B1090" s="194"/>
      <c r="C1090" s="12"/>
      <c r="D1090" s="12"/>
      <c r="E1090" s="12"/>
      <c r="F1090" s="12"/>
      <c r="G1090" s="12"/>
      <c r="H1090" s="131"/>
      <c r="I1090" s="12"/>
      <c r="J1090" s="12"/>
      <c r="K1090" s="12"/>
      <c r="L1090" s="12"/>
      <c r="M1090" s="12"/>
      <c r="N1090" s="54"/>
      <c r="O1090" s="12"/>
      <c r="P1090" s="12"/>
      <c r="Q1090" s="12"/>
      <c r="R1090" s="183"/>
      <c r="S1090" s="183"/>
      <c r="T1090" s="183"/>
      <c r="U1090" s="183"/>
      <c r="V1090" s="181"/>
      <c r="W1090" s="184"/>
      <c r="X1090" s="184"/>
      <c r="Y1090" s="185"/>
      <c r="Z1090" s="185"/>
      <c r="AA1090" s="185"/>
      <c r="AB1090" s="181"/>
      <c r="AC1090" s="12"/>
      <c r="AD1090" s="12"/>
      <c r="AE1090" s="12"/>
      <c r="AF1090" s="185"/>
      <c r="AG1090" s="12"/>
      <c r="AH1090" s="195"/>
      <c r="AI1090" s="186"/>
      <c r="AJ1090" s="187"/>
      <c r="AK1090" s="187"/>
      <c r="AL1090" s="188"/>
      <c r="AM1090" s="188"/>
      <c r="AN1090" s="188"/>
      <c r="AO1090" s="188"/>
      <c r="AP1090" s="188"/>
      <c r="AQ1090" s="188"/>
      <c r="AR1090" s="137"/>
      <c r="AS1090" s="189"/>
      <c r="AT1090" s="196"/>
      <c r="AU1090" s="191"/>
      <c r="AV1090" s="190"/>
      <c r="AW1090" s="189"/>
      <c r="AX1090" s="190"/>
      <c r="AY1090" s="189"/>
      <c r="AZ1090" s="192"/>
      <c r="BA1090" s="192"/>
      <c r="BB1090" s="190"/>
      <c r="BC1090" s="197"/>
      <c r="BD1090" s="197"/>
      <c r="BE1090" s="190"/>
      <c r="BF1090" s="192"/>
      <c r="BG1090" s="192"/>
      <c r="BH1090" s="10"/>
      <c r="BI1090" s="10"/>
      <c r="BJ1090" s="10"/>
      <c r="BK1090" s="10"/>
      <c r="BL1090" s="10"/>
      <c r="BM1090" s="10"/>
      <c r="BN1090" s="12"/>
      <c r="BO1090" s="12"/>
    </row>
    <row r="1091" spans="1:67" ht="13.5" customHeight="1" x14ac:dyDescent="0.35">
      <c r="A1091" s="181"/>
      <c r="B1091" s="194"/>
      <c r="C1091" s="12"/>
      <c r="D1091" s="12"/>
      <c r="E1091" s="12"/>
      <c r="F1091" s="12"/>
      <c r="G1091" s="12"/>
      <c r="H1091" s="131"/>
      <c r="I1091" s="12"/>
      <c r="J1091" s="12"/>
      <c r="K1091" s="12"/>
      <c r="L1091" s="12"/>
      <c r="M1091" s="12"/>
      <c r="N1091" s="54"/>
      <c r="O1091" s="12"/>
      <c r="P1091" s="12"/>
      <c r="Q1091" s="12"/>
      <c r="R1091" s="183"/>
      <c r="S1091" s="183"/>
      <c r="T1091" s="183"/>
      <c r="U1091" s="183"/>
      <c r="V1091" s="181"/>
      <c r="W1091" s="184"/>
      <c r="X1091" s="184"/>
      <c r="Y1091" s="185"/>
      <c r="Z1091" s="185"/>
      <c r="AA1091" s="185"/>
      <c r="AB1091" s="181"/>
      <c r="AC1091" s="12"/>
      <c r="AD1091" s="12"/>
      <c r="AE1091" s="12"/>
      <c r="AF1091" s="185"/>
      <c r="AG1091" s="12"/>
      <c r="AH1091" s="195"/>
      <c r="AI1091" s="186"/>
      <c r="AJ1091" s="187"/>
      <c r="AK1091" s="187"/>
      <c r="AL1091" s="188"/>
      <c r="AM1091" s="188"/>
      <c r="AN1091" s="188"/>
      <c r="AO1091" s="188"/>
      <c r="AP1091" s="188"/>
      <c r="AQ1091" s="188"/>
      <c r="AR1091" s="137"/>
      <c r="AS1091" s="189"/>
      <c r="AT1091" s="196"/>
      <c r="AU1091" s="191"/>
      <c r="AV1091" s="190"/>
      <c r="AW1091" s="189"/>
      <c r="AX1091" s="190"/>
      <c r="AY1091" s="189"/>
      <c r="AZ1091" s="192"/>
      <c r="BA1091" s="192"/>
      <c r="BB1091" s="190"/>
      <c r="BC1091" s="197"/>
      <c r="BD1091" s="197"/>
      <c r="BE1091" s="190"/>
      <c r="BF1091" s="192"/>
      <c r="BG1091" s="192"/>
      <c r="BH1091" s="10"/>
      <c r="BI1091" s="10"/>
      <c r="BJ1091" s="10"/>
      <c r="BK1091" s="10"/>
      <c r="BL1091" s="10"/>
      <c r="BM1091" s="10"/>
      <c r="BN1091" s="12"/>
      <c r="BO1091" s="12"/>
    </row>
    <row r="1092" spans="1:67" ht="13.5" customHeight="1" x14ac:dyDescent="0.35">
      <c r="A1092" s="181"/>
      <c r="B1092" s="194"/>
      <c r="C1092" s="12"/>
      <c r="D1092" s="12"/>
      <c r="E1092" s="12"/>
      <c r="F1092" s="12"/>
      <c r="G1092" s="12"/>
      <c r="H1092" s="131"/>
      <c r="I1092" s="12"/>
      <c r="J1092" s="12"/>
      <c r="K1092" s="12"/>
      <c r="L1092" s="12"/>
      <c r="M1092" s="12"/>
      <c r="N1092" s="54"/>
      <c r="O1092" s="12"/>
      <c r="P1092" s="12"/>
      <c r="Q1092" s="12"/>
      <c r="R1092" s="183"/>
      <c r="S1092" s="183"/>
      <c r="T1092" s="183"/>
      <c r="U1092" s="183"/>
      <c r="V1092" s="181"/>
      <c r="W1092" s="184"/>
      <c r="X1092" s="184"/>
      <c r="Y1092" s="185"/>
      <c r="Z1092" s="185"/>
      <c r="AA1092" s="185"/>
      <c r="AB1092" s="181"/>
      <c r="AC1092" s="12"/>
      <c r="AD1092" s="12"/>
      <c r="AE1092" s="12"/>
      <c r="AF1092" s="185"/>
      <c r="AG1092" s="12"/>
      <c r="AH1092" s="195"/>
      <c r="AI1092" s="186"/>
      <c r="AJ1092" s="187"/>
      <c r="AK1092" s="187"/>
      <c r="AL1092" s="188"/>
      <c r="AM1092" s="188"/>
      <c r="AN1092" s="188"/>
      <c r="AO1092" s="188"/>
      <c r="AP1092" s="188"/>
      <c r="AQ1092" s="188"/>
      <c r="AR1092" s="137"/>
      <c r="AS1092" s="189"/>
      <c r="AT1092" s="196"/>
      <c r="AU1092" s="191"/>
      <c r="AV1092" s="190"/>
      <c r="AW1092" s="189"/>
      <c r="AX1092" s="190"/>
      <c r="AY1092" s="189"/>
      <c r="AZ1092" s="192"/>
      <c r="BA1092" s="192"/>
      <c r="BB1092" s="190"/>
      <c r="BC1092" s="197"/>
      <c r="BD1092" s="197"/>
      <c r="BE1092" s="190"/>
      <c r="BF1092" s="192"/>
      <c r="BG1092" s="192"/>
      <c r="BH1092" s="10"/>
      <c r="BI1092" s="10"/>
      <c r="BJ1092" s="10"/>
      <c r="BK1092" s="10"/>
      <c r="BL1092" s="10"/>
      <c r="BM1092" s="10"/>
      <c r="BN1092" s="12"/>
      <c r="BO1092" s="12"/>
    </row>
    <row r="1093" spans="1:67" ht="13.5" customHeight="1" x14ac:dyDescent="0.35">
      <c r="A1093" s="181"/>
      <c r="B1093" s="194"/>
      <c r="C1093" s="12"/>
      <c r="D1093" s="12"/>
      <c r="E1093" s="12"/>
      <c r="F1093" s="12"/>
      <c r="G1093" s="12"/>
      <c r="H1093" s="131"/>
      <c r="I1093" s="12"/>
      <c r="J1093" s="12"/>
      <c r="K1093" s="12"/>
      <c r="L1093" s="12"/>
      <c r="M1093" s="12"/>
      <c r="N1093" s="54"/>
      <c r="O1093" s="12"/>
      <c r="P1093" s="12"/>
      <c r="Q1093" s="12"/>
      <c r="R1093" s="183"/>
      <c r="S1093" s="183"/>
      <c r="T1093" s="183"/>
      <c r="U1093" s="183"/>
      <c r="V1093" s="181"/>
      <c r="W1093" s="184"/>
      <c r="X1093" s="184"/>
      <c r="Y1093" s="185"/>
      <c r="Z1093" s="185"/>
      <c r="AA1093" s="185"/>
      <c r="AB1093" s="181"/>
      <c r="AC1093" s="12"/>
      <c r="AD1093" s="12"/>
      <c r="AE1093" s="12"/>
      <c r="AF1093" s="185"/>
      <c r="AG1093" s="12"/>
      <c r="AH1093" s="195"/>
      <c r="AI1093" s="186"/>
      <c r="AJ1093" s="187"/>
      <c r="AK1093" s="187"/>
      <c r="AL1093" s="188"/>
      <c r="AM1093" s="188"/>
      <c r="AN1093" s="188"/>
      <c r="AO1093" s="188"/>
      <c r="AP1093" s="188"/>
      <c r="AQ1093" s="188"/>
      <c r="AR1093" s="137"/>
      <c r="AS1093" s="189"/>
      <c r="AT1093" s="196"/>
      <c r="AU1093" s="191"/>
      <c r="AV1093" s="190"/>
      <c r="AW1093" s="189"/>
      <c r="AX1093" s="190"/>
      <c r="AY1093" s="189"/>
      <c r="AZ1093" s="192"/>
      <c r="BA1093" s="192"/>
      <c r="BB1093" s="190"/>
      <c r="BC1093" s="197"/>
      <c r="BD1093" s="197"/>
      <c r="BE1093" s="190"/>
      <c r="BF1093" s="192"/>
      <c r="BG1093" s="192"/>
      <c r="BH1093" s="10"/>
      <c r="BI1093" s="10"/>
      <c r="BJ1093" s="10"/>
      <c r="BK1093" s="10"/>
      <c r="BL1093" s="10"/>
      <c r="BM1093" s="10"/>
      <c r="BN1093" s="12"/>
      <c r="BO1093" s="12"/>
    </row>
    <row r="1094" spans="1:67" ht="13.5" customHeight="1" x14ac:dyDescent="0.35">
      <c r="A1094" s="181"/>
      <c r="B1094" s="194"/>
      <c r="C1094" s="12"/>
      <c r="D1094" s="12"/>
      <c r="E1094" s="12"/>
      <c r="F1094" s="12"/>
      <c r="G1094" s="12"/>
      <c r="H1094" s="131"/>
      <c r="I1094" s="12"/>
      <c r="J1094" s="12"/>
      <c r="K1094" s="12"/>
      <c r="L1094" s="12"/>
      <c r="M1094" s="12"/>
      <c r="N1094" s="54"/>
      <c r="O1094" s="12"/>
      <c r="P1094" s="12"/>
      <c r="Q1094" s="12"/>
      <c r="R1094" s="183"/>
      <c r="S1094" s="183"/>
      <c r="T1094" s="183"/>
      <c r="U1094" s="183"/>
      <c r="V1094" s="181"/>
      <c r="W1094" s="184"/>
      <c r="X1094" s="184"/>
      <c r="Y1094" s="185"/>
      <c r="Z1094" s="185"/>
      <c r="AA1094" s="185"/>
      <c r="AB1094" s="181"/>
      <c r="AC1094" s="12"/>
      <c r="AD1094" s="12"/>
      <c r="AE1094" s="12"/>
      <c r="AF1094" s="185"/>
      <c r="AG1094" s="12"/>
      <c r="AH1094" s="195"/>
      <c r="AI1094" s="186"/>
      <c r="AJ1094" s="187"/>
      <c r="AK1094" s="187"/>
      <c r="AL1094" s="188"/>
      <c r="AM1094" s="188"/>
      <c r="AN1094" s="188"/>
      <c r="AO1094" s="188"/>
      <c r="AP1094" s="188"/>
      <c r="AQ1094" s="188"/>
      <c r="AR1094" s="137"/>
      <c r="AS1094" s="189"/>
      <c r="AT1094" s="196"/>
      <c r="AU1094" s="191"/>
      <c r="AV1094" s="190"/>
      <c r="AW1094" s="189"/>
      <c r="AX1094" s="190"/>
      <c r="AY1094" s="189"/>
      <c r="AZ1094" s="192"/>
      <c r="BA1094" s="192"/>
      <c r="BB1094" s="190"/>
      <c r="BC1094" s="197"/>
      <c r="BD1094" s="197"/>
      <c r="BE1094" s="190"/>
      <c r="BF1094" s="192"/>
      <c r="BG1094" s="192"/>
      <c r="BH1094" s="10"/>
      <c r="BI1094" s="10"/>
      <c r="BJ1094" s="10"/>
      <c r="BK1094" s="10"/>
      <c r="BL1094" s="10"/>
      <c r="BM1094" s="10"/>
      <c r="BN1094" s="12"/>
      <c r="BO1094" s="12"/>
    </row>
    <row r="1095" spans="1:67" ht="13.5" customHeight="1" x14ac:dyDescent="0.35">
      <c r="A1095" s="181"/>
      <c r="B1095" s="194"/>
      <c r="C1095" s="12"/>
      <c r="D1095" s="12"/>
      <c r="E1095" s="12"/>
      <c r="F1095" s="12"/>
      <c r="G1095" s="12"/>
      <c r="H1095" s="131"/>
      <c r="I1095" s="12"/>
      <c r="J1095" s="12"/>
      <c r="K1095" s="12"/>
      <c r="L1095" s="12"/>
      <c r="M1095" s="12"/>
      <c r="N1095" s="54"/>
      <c r="O1095" s="12"/>
      <c r="P1095" s="12"/>
      <c r="Q1095" s="12"/>
      <c r="R1095" s="183"/>
      <c r="S1095" s="183"/>
      <c r="T1095" s="183"/>
      <c r="U1095" s="183"/>
      <c r="V1095" s="181"/>
      <c r="W1095" s="184"/>
      <c r="X1095" s="184"/>
      <c r="Y1095" s="185"/>
      <c r="Z1095" s="185"/>
      <c r="AA1095" s="185"/>
      <c r="AB1095" s="181"/>
      <c r="AC1095" s="12"/>
      <c r="AD1095" s="12"/>
      <c r="AE1095" s="12"/>
      <c r="AF1095" s="185"/>
      <c r="AG1095" s="12"/>
      <c r="AH1095" s="195"/>
      <c r="AI1095" s="186"/>
      <c r="AJ1095" s="187"/>
      <c r="AK1095" s="187"/>
      <c r="AL1095" s="188"/>
      <c r="AM1095" s="188"/>
      <c r="AN1095" s="188"/>
      <c r="AO1095" s="188"/>
      <c r="AP1095" s="188"/>
      <c r="AQ1095" s="188"/>
      <c r="AR1095" s="137"/>
      <c r="AS1095" s="189"/>
      <c r="AT1095" s="196"/>
      <c r="AU1095" s="191"/>
      <c r="AV1095" s="190"/>
      <c r="AW1095" s="189"/>
      <c r="AX1095" s="190"/>
      <c r="AY1095" s="189"/>
      <c r="AZ1095" s="192"/>
      <c r="BA1095" s="192"/>
      <c r="BB1095" s="190"/>
      <c r="BC1095" s="197"/>
      <c r="BD1095" s="197"/>
      <c r="BE1095" s="190"/>
      <c r="BF1095" s="192"/>
      <c r="BG1095" s="192"/>
      <c r="BH1095" s="10"/>
      <c r="BI1095" s="10"/>
      <c r="BJ1095" s="10"/>
      <c r="BK1095" s="10"/>
      <c r="BL1095" s="10"/>
      <c r="BM1095" s="10"/>
      <c r="BN1095" s="12"/>
      <c r="BO1095" s="12"/>
    </row>
    <row r="1096" spans="1:67" ht="13.5" customHeight="1" x14ac:dyDescent="0.35">
      <c r="A1096" s="181"/>
      <c r="B1096" s="194"/>
      <c r="C1096" s="12"/>
      <c r="D1096" s="12"/>
      <c r="E1096" s="12"/>
      <c r="F1096" s="12"/>
      <c r="G1096" s="12"/>
      <c r="H1096" s="131"/>
      <c r="I1096" s="12"/>
      <c r="J1096" s="12"/>
      <c r="K1096" s="12"/>
      <c r="L1096" s="12"/>
      <c r="M1096" s="12"/>
      <c r="N1096" s="54"/>
      <c r="O1096" s="12"/>
      <c r="P1096" s="12"/>
      <c r="Q1096" s="12"/>
      <c r="R1096" s="183"/>
      <c r="S1096" s="183"/>
      <c r="T1096" s="183"/>
      <c r="U1096" s="183"/>
      <c r="V1096" s="181"/>
      <c r="W1096" s="184"/>
      <c r="X1096" s="184"/>
      <c r="Y1096" s="185"/>
      <c r="Z1096" s="185"/>
      <c r="AA1096" s="185"/>
      <c r="AB1096" s="181"/>
      <c r="AC1096" s="12"/>
      <c r="AD1096" s="12"/>
      <c r="AE1096" s="12"/>
      <c r="AF1096" s="185"/>
      <c r="AG1096" s="12"/>
      <c r="AH1096" s="195"/>
      <c r="AI1096" s="186"/>
      <c r="AJ1096" s="187"/>
      <c r="AK1096" s="187"/>
      <c r="AL1096" s="188"/>
      <c r="AM1096" s="188"/>
      <c r="AN1096" s="188"/>
      <c r="AO1096" s="188"/>
      <c r="AP1096" s="188"/>
      <c r="AQ1096" s="188"/>
      <c r="AR1096" s="137"/>
      <c r="AS1096" s="189"/>
      <c r="AT1096" s="196"/>
      <c r="AU1096" s="191"/>
      <c r="AV1096" s="190"/>
      <c r="AW1096" s="189"/>
      <c r="AX1096" s="190"/>
      <c r="AY1096" s="189"/>
      <c r="AZ1096" s="192"/>
      <c r="BA1096" s="192"/>
      <c r="BB1096" s="190"/>
      <c r="BC1096" s="197"/>
      <c r="BD1096" s="197"/>
      <c r="BE1096" s="190"/>
      <c r="BF1096" s="192"/>
      <c r="BG1096" s="192"/>
      <c r="BH1096" s="10"/>
      <c r="BI1096" s="10"/>
      <c r="BJ1096" s="10"/>
      <c r="BK1096" s="10"/>
      <c r="BL1096" s="10"/>
      <c r="BM1096" s="10"/>
      <c r="BN1096" s="12"/>
      <c r="BO1096" s="12"/>
    </row>
    <row r="1097" spans="1:67" ht="13.5" customHeight="1" x14ac:dyDescent="0.35">
      <c r="A1097" s="181"/>
      <c r="B1097" s="194"/>
      <c r="C1097" s="12"/>
      <c r="D1097" s="12"/>
      <c r="E1097" s="12"/>
      <c r="F1097" s="12"/>
      <c r="G1097" s="12"/>
      <c r="H1097" s="131"/>
      <c r="I1097" s="12"/>
      <c r="J1097" s="12"/>
      <c r="K1097" s="12"/>
      <c r="L1097" s="12"/>
      <c r="M1097" s="12"/>
      <c r="N1097" s="54"/>
      <c r="O1097" s="12"/>
      <c r="P1097" s="12"/>
      <c r="Q1097" s="12"/>
      <c r="R1097" s="183"/>
      <c r="S1097" s="183"/>
      <c r="T1097" s="183"/>
      <c r="U1097" s="183"/>
      <c r="V1097" s="181"/>
      <c r="W1097" s="184"/>
      <c r="X1097" s="184"/>
      <c r="Y1097" s="185"/>
      <c r="Z1097" s="185"/>
      <c r="AA1097" s="185"/>
      <c r="AB1097" s="181"/>
      <c r="AC1097" s="12"/>
      <c r="AD1097" s="12"/>
      <c r="AE1097" s="12"/>
      <c r="AF1097" s="185"/>
      <c r="AG1097" s="12"/>
      <c r="AH1097" s="195"/>
      <c r="AI1097" s="186"/>
      <c r="AJ1097" s="187"/>
      <c r="AK1097" s="187"/>
      <c r="AL1097" s="188"/>
      <c r="AM1097" s="188"/>
      <c r="AN1097" s="188"/>
      <c r="AO1097" s="188"/>
      <c r="AP1097" s="188"/>
      <c r="AQ1097" s="188"/>
      <c r="AR1097" s="137"/>
      <c r="AS1097" s="189"/>
      <c r="AT1097" s="196"/>
      <c r="AU1097" s="191"/>
      <c r="AV1097" s="190"/>
      <c r="AW1097" s="189"/>
      <c r="AX1097" s="190"/>
      <c r="AY1097" s="189"/>
      <c r="AZ1097" s="192"/>
      <c r="BA1097" s="192"/>
      <c r="BB1097" s="190"/>
      <c r="BC1097" s="197"/>
      <c r="BD1097" s="197"/>
      <c r="BE1097" s="190"/>
      <c r="BF1097" s="192"/>
      <c r="BG1097" s="192"/>
      <c r="BH1097" s="10"/>
      <c r="BI1097" s="10"/>
      <c r="BJ1097" s="10"/>
      <c r="BK1097" s="10"/>
      <c r="BL1097" s="10"/>
      <c r="BM1097" s="10"/>
      <c r="BN1097" s="12"/>
      <c r="BO1097" s="12"/>
    </row>
    <row r="1098" spans="1:67" ht="13.5" customHeight="1" x14ac:dyDescent="0.35">
      <c r="A1098" s="181"/>
      <c r="B1098" s="194"/>
      <c r="C1098" s="12"/>
      <c r="D1098" s="12"/>
      <c r="E1098" s="12"/>
      <c r="F1098" s="12"/>
      <c r="G1098" s="12"/>
      <c r="H1098" s="131"/>
      <c r="I1098" s="12"/>
      <c r="J1098" s="12"/>
      <c r="K1098" s="12"/>
      <c r="L1098" s="12"/>
      <c r="M1098" s="12"/>
      <c r="N1098" s="54"/>
      <c r="O1098" s="12"/>
      <c r="P1098" s="12"/>
      <c r="Q1098" s="12"/>
      <c r="R1098" s="183"/>
      <c r="S1098" s="183"/>
      <c r="T1098" s="183"/>
      <c r="U1098" s="183"/>
      <c r="V1098" s="181"/>
      <c r="W1098" s="184"/>
      <c r="X1098" s="184"/>
      <c r="Y1098" s="185"/>
      <c r="Z1098" s="185"/>
      <c r="AA1098" s="185"/>
      <c r="AB1098" s="181"/>
      <c r="AC1098" s="12"/>
      <c r="AD1098" s="12"/>
      <c r="AE1098" s="12"/>
      <c r="AF1098" s="185"/>
      <c r="AG1098" s="12"/>
      <c r="AH1098" s="195"/>
      <c r="AI1098" s="186"/>
      <c r="AJ1098" s="187"/>
      <c r="AK1098" s="187"/>
      <c r="AL1098" s="188"/>
      <c r="AM1098" s="188"/>
      <c r="AN1098" s="188"/>
      <c r="AO1098" s="188"/>
      <c r="AP1098" s="188"/>
      <c r="AQ1098" s="188"/>
      <c r="AR1098" s="137"/>
      <c r="AS1098" s="189"/>
      <c r="AT1098" s="196"/>
      <c r="AU1098" s="191"/>
      <c r="AV1098" s="190"/>
      <c r="AW1098" s="189"/>
      <c r="AX1098" s="190"/>
      <c r="AY1098" s="189"/>
      <c r="AZ1098" s="192"/>
      <c r="BA1098" s="192"/>
      <c r="BB1098" s="190"/>
      <c r="BC1098" s="197"/>
      <c r="BD1098" s="197"/>
      <c r="BE1098" s="190"/>
      <c r="BF1098" s="192"/>
      <c r="BG1098" s="192"/>
      <c r="BH1098" s="10"/>
      <c r="BI1098" s="10"/>
      <c r="BJ1098" s="10"/>
      <c r="BK1098" s="10"/>
      <c r="BL1098" s="10"/>
      <c r="BM1098" s="10"/>
      <c r="BN1098" s="12"/>
      <c r="BO1098" s="12"/>
    </row>
    <row r="1099" spans="1:67" ht="13.5" customHeight="1" x14ac:dyDescent="0.35">
      <c r="A1099" s="181"/>
      <c r="B1099" s="194"/>
      <c r="C1099" s="12"/>
      <c r="D1099" s="12"/>
      <c r="E1099" s="12"/>
      <c r="F1099" s="12"/>
      <c r="G1099" s="12"/>
      <c r="H1099" s="131"/>
      <c r="I1099" s="12"/>
      <c r="J1099" s="12"/>
      <c r="K1099" s="12"/>
      <c r="L1099" s="12"/>
      <c r="M1099" s="12"/>
      <c r="N1099" s="54"/>
      <c r="O1099" s="12"/>
      <c r="P1099" s="12"/>
      <c r="Q1099" s="12"/>
      <c r="R1099" s="183"/>
      <c r="S1099" s="183"/>
      <c r="T1099" s="183"/>
      <c r="U1099" s="183"/>
      <c r="V1099" s="181"/>
      <c r="W1099" s="184"/>
      <c r="X1099" s="184"/>
      <c r="Y1099" s="185"/>
      <c r="Z1099" s="185"/>
      <c r="AA1099" s="185"/>
      <c r="AB1099" s="181"/>
      <c r="AC1099" s="12"/>
      <c r="AD1099" s="12"/>
      <c r="AE1099" s="12"/>
      <c r="AF1099" s="185"/>
      <c r="AG1099" s="12"/>
      <c r="AH1099" s="195"/>
      <c r="AI1099" s="186"/>
      <c r="AJ1099" s="187"/>
      <c r="AK1099" s="187"/>
      <c r="AL1099" s="188"/>
      <c r="AM1099" s="188"/>
      <c r="AN1099" s="188"/>
      <c r="AO1099" s="188"/>
      <c r="AP1099" s="188"/>
      <c r="AQ1099" s="188"/>
      <c r="AR1099" s="137"/>
      <c r="AS1099" s="189"/>
      <c r="AT1099" s="196"/>
      <c r="AU1099" s="191"/>
      <c r="AV1099" s="190"/>
      <c r="AW1099" s="189"/>
      <c r="AX1099" s="190"/>
      <c r="AY1099" s="189"/>
      <c r="AZ1099" s="192"/>
      <c r="BA1099" s="192"/>
      <c r="BB1099" s="190"/>
      <c r="BC1099" s="197"/>
      <c r="BD1099" s="197"/>
      <c r="BE1099" s="190"/>
      <c r="BF1099" s="192"/>
      <c r="BG1099" s="192"/>
      <c r="BH1099" s="10"/>
      <c r="BI1099" s="10"/>
      <c r="BJ1099" s="10"/>
      <c r="BK1099" s="10"/>
      <c r="BL1099" s="10"/>
      <c r="BM1099" s="10"/>
      <c r="BN1099" s="12"/>
      <c r="BO1099" s="12"/>
    </row>
    <row r="1100" spans="1:67" ht="13.5" customHeight="1" x14ac:dyDescent="0.35">
      <c r="A1100" s="181"/>
      <c r="B1100" s="194"/>
      <c r="C1100" s="12"/>
      <c r="D1100" s="12"/>
      <c r="E1100" s="12"/>
      <c r="F1100" s="12"/>
      <c r="G1100" s="12"/>
      <c r="H1100" s="131"/>
      <c r="I1100" s="12"/>
      <c r="J1100" s="12"/>
      <c r="K1100" s="12"/>
      <c r="L1100" s="12"/>
      <c r="M1100" s="12"/>
      <c r="N1100" s="54"/>
      <c r="O1100" s="12"/>
      <c r="P1100" s="12"/>
      <c r="Q1100" s="12"/>
      <c r="R1100" s="183"/>
      <c r="S1100" s="183"/>
      <c r="T1100" s="183"/>
      <c r="U1100" s="183"/>
      <c r="V1100" s="181"/>
      <c r="W1100" s="184"/>
      <c r="X1100" s="184"/>
      <c r="Y1100" s="185"/>
      <c r="Z1100" s="185"/>
      <c r="AA1100" s="185"/>
      <c r="AB1100" s="181"/>
      <c r="AC1100" s="12"/>
      <c r="AD1100" s="12"/>
      <c r="AE1100" s="12"/>
      <c r="AF1100" s="185"/>
      <c r="AG1100" s="12"/>
      <c r="AH1100" s="195"/>
      <c r="AI1100" s="186"/>
      <c r="AJ1100" s="187"/>
      <c r="AK1100" s="187"/>
      <c r="AL1100" s="188"/>
      <c r="AM1100" s="188"/>
      <c r="AN1100" s="188"/>
      <c r="AO1100" s="188"/>
      <c r="AP1100" s="188"/>
      <c r="AQ1100" s="188"/>
      <c r="AR1100" s="137"/>
      <c r="AS1100" s="189"/>
      <c r="AT1100" s="196"/>
      <c r="AU1100" s="191"/>
      <c r="AV1100" s="190"/>
      <c r="AW1100" s="189"/>
      <c r="AX1100" s="190"/>
      <c r="AY1100" s="189"/>
      <c r="AZ1100" s="192"/>
      <c r="BA1100" s="192"/>
      <c r="BB1100" s="190"/>
      <c r="BC1100" s="197"/>
      <c r="BD1100" s="197"/>
      <c r="BE1100" s="190"/>
      <c r="BF1100" s="192"/>
      <c r="BG1100" s="192"/>
      <c r="BH1100" s="10"/>
      <c r="BI1100" s="10"/>
      <c r="BJ1100" s="10"/>
      <c r="BK1100" s="10"/>
      <c r="BL1100" s="10"/>
      <c r="BM1100" s="10"/>
      <c r="BN1100" s="12"/>
      <c r="BO1100" s="12"/>
    </row>
    <row r="1101" spans="1:67" ht="13.5" customHeight="1" x14ac:dyDescent="0.35">
      <c r="A1101" s="181"/>
      <c r="B1101" s="194"/>
      <c r="C1101" s="12"/>
      <c r="D1101" s="12"/>
      <c r="E1101" s="12"/>
      <c r="F1101" s="12"/>
      <c r="G1101" s="12"/>
      <c r="H1101" s="131"/>
      <c r="I1101" s="12"/>
      <c r="J1101" s="12"/>
      <c r="K1101" s="12"/>
      <c r="L1101" s="12"/>
      <c r="M1101" s="12"/>
      <c r="N1101" s="54"/>
      <c r="O1101" s="12"/>
      <c r="P1101" s="12"/>
      <c r="Q1101" s="12"/>
      <c r="R1101" s="183"/>
      <c r="S1101" s="183"/>
      <c r="T1101" s="183"/>
      <c r="U1101" s="183"/>
      <c r="V1101" s="181"/>
      <c r="W1101" s="184"/>
      <c r="X1101" s="184"/>
      <c r="Y1101" s="185"/>
      <c r="Z1101" s="185"/>
      <c r="AA1101" s="185"/>
      <c r="AB1101" s="181"/>
      <c r="AC1101" s="12"/>
      <c r="AD1101" s="12"/>
      <c r="AE1101" s="12"/>
      <c r="AF1101" s="185"/>
      <c r="AG1101" s="12"/>
      <c r="AH1101" s="195"/>
      <c r="AI1101" s="186"/>
      <c r="AJ1101" s="187"/>
      <c r="AK1101" s="187"/>
      <c r="AL1101" s="188"/>
      <c r="AM1101" s="188"/>
      <c r="AN1101" s="188"/>
      <c r="AO1101" s="188"/>
      <c r="AP1101" s="188"/>
      <c r="AQ1101" s="188"/>
      <c r="AR1101" s="137"/>
      <c r="AS1101" s="189"/>
      <c r="AT1101" s="196"/>
      <c r="AU1101" s="191"/>
      <c r="AV1101" s="190"/>
      <c r="AW1101" s="189"/>
      <c r="AX1101" s="190"/>
      <c r="AY1101" s="189"/>
      <c r="AZ1101" s="192"/>
      <c r="BA1101" s="192"/>
      <c r="BB1101" s="190"/>
      <c r="BC1101" s="197"/>
      <c r="BD1101" s="197"/>
      <c r="BE1101" s="190"/>
      <c r="BF1101" s="192"/>
      <c r="BG1101" s="192"/>
      <c r="BH1101" s="10"/>
      <c r="BI1101" s="10"/>
      <c r="BJ1101" s="10"/>
      <c r="BK1101" s="10"/>
      <c r="BL1101" s="10"/>
      <c r="BM1101" s="10"/>
      <c r="BN1101" s="12"/>
      <c r="BO1101" s="12"/>
    </row>
    <row r="1102" spans="1:67" ht="13.5" customHeight="1" x14ac:dyDescent="0.35">
      <c r="A1102" s="181"/>
      <c r="B1102" s="194"/>
      <c r="C1102" s="12"/>
      <c r="D1102" s="12"/>
      <c r="E1102" s="12"/>
      <c r="F1102" s="12"/>
      <c r="G1102" s="12"/>
      <c r="H1102" s="131"/>
      <c r="I1102" s="12"/>
      <c r="J1102" s="12"/>
      <c r="K1102" s="12"/>
      <c r="L1102" s="12"/>
      <c r="M1102" s="12"/>
      <c r="N1102" s="54"/>
      <c r="O1102" s="12"/>
      <c r="P1102" s="12"/>
      <c r="Q1102" s="12"/>
      <c r="R1102" s="183"/>
      <c r="S1102" s="183"/>
      <c r="T1102" s="183"/>
      <c r="U1102" s="183"/>
      <c r="V1102" s="181"/>
      <c r="W1102" s="184"/>
      <c r="X1102" s="184"/>
      <c r="Y1102" s="185"/>
      <c r="Z1102" s="185"/>
      <c r="AA1102" s="185"/>
      <c r="AB1102" s="181"/>
      <c r="AC1102" s="12"/>
      <c r="AD1102" s="12"/>
      <c r="AE1102" s="12"/>
      <c r="AF1102" s="185"/>
      <c r="AG1102" s="12"/>
      <c r="AH1102" s="195"/>
      <c r="AI1102" s="186"/>
      <c r="AJ1102" s="187"/>
      <c r="AK1102" s="187"/>
      <c r="AL1102" s="188"/>
      <c r="AM1102" s="188"/>
      <c r="AN1102" s="188"/>
      <c r="AO1102" s="188"/>
      <c r="AP1102" s="188"/>
      <c r="AQ1102" s="188"/>
      <c r="AR1102" s="137"/>
      <c r="AS1102" s="189"/>
      <c r="AT1102" s="196"/>
      <c r="AU1102" s="191"/>
      <c r="AV1102" s="190"/>
      <c r="AW1102" s="189"/>
      <c r="AX1102" s="190"/>
      <c r="AY1102" s="189"/>
      <c r="AZ1102" s="192"/>
      <c r="BA1102" s="192"/>
      <c r="BB1102" s="190"/>
      <c r="BC1102" s="197"/>
      <c r="BD1102" s="197"/>
      <c r="BE1102" s="190"/>
      <c r="BF1102" s="192"/>
      <c r="BG1102" s="192"/>
      <c r="BH1102" s="10"/>
      <c r="BI1102" s="10"/>
      <c r="BJ1102" s="10"/>
      <c r="BK1102" s="10"/>
      <c r="BL1102" s="10"/>
      <c r="BM1102" s="10"/>
      <c r="BN1102" s="12"/>
      <c r="BO1102" s="12"/>
    </row>
    <row r="1103" spans="1:67" ht="13.5" customHeight="1" x14ac:dyDescent="0.35">
      <c r="A1103" s="181"/>
      <c r="B1103" s="194"/>
      <c r="C1103" s="12"/>
      <c r="D1103" s="12"/>
      <c r="E1103" s="12"/>
      <c r="F1103" s="12"/>
      <c r="G1103" s="12"/>
      <c r="H1103" s="131"/>
      <c r="I1103" s="12"/>
      <c r="J1103" s="12"/>
      <c r="K1103" s="12"/>
      <c r="L1103" s="12"/>
      <c r="M1103" s="12"/>
      <c r="N1103" s="54"/>
      <c r="O1103" s="12"/>
      <c r="P1103" s="12"/>
      <c r="Q1103" s="12"/>
      <c r="R1103" s="183"/>
      <c r="S1103" s="183"/>
      <c r="T1103" s="183"/>
      <c r="U1103" s="183"/>
      <c r="V1103" s="181"/>
      <c r="W1103" s="184"/>
      <c r="X1103" s="184"/>
      <c r="Y1103" s="185"/>
      <c r="Z1103" s="185"/>
      <c r="AA1103" s="185"/>
      <c r="AB1103" s="181"/>
      <c r="AC1103" s="12"/>
      <c r="AD1103" s="12"/>
      <c r="AE1103" s="12"/>
      <c r="AF1103" s="185"/>
      <c r="AG1103" s="12"/>
      <c r="AH1103" s="195"/>
      <c r="AI1103" s="186"/>
      <c r="AJ1103" s="187"/>
      <c r="AK1103" s="187"/>
      <c r="AL1103" s="188"/>
      <c r="AM1103" s="188"/>
      <c r="AN1103" s="188"/>
      <c r="AO1103" s="188"/>
      <c r="AP1103" s="188"/>
      <c r="AQ1103" s="188"/>
      <c r="AR1103" s="137"/>
      <c r="AS1103" s="189"/>
      <c r="AT1103" s="196"/>
      <c r="AU1103" s="191"/>
      <c r="AV1103" s="190"/>
      <c r="AW1103" s="189"/>
      <c r="AX1103" s="190"/>
      <c r="AY1103" s="189"/>
      <c r="AZ1103" s="192"/>
      <c r="BA1103" s="192"/>
      <c r="BB1103" s="190"/>
      <c r="BC1103" s="197"/>
      <c r="BD1103" s="197"/>
      <c r="BE1103" s="190"/>
      <c r="BF1103" s="192"/>
      <c r="BG1103" s="192"/>
      <c r="BH1103" s="10"/>
      <c r="BI1103" s="10"/>
      <c r="BJ1103" s="10"/>
      <c r="BK1103" s="10"/>
      <c r="BL1103" s="10"/>
      <c r="BM1103" s="10"/>
      <c r="BN1103" s="12"/>
      <c r="BO1103" s="12"/>
    </row>
    <row r="1104" spans="1:67" ht="13.5" customHeight="1" x14ac:dyDescent="0.35">
      <c r="A1104" s="181"/>
      <c r="B1104" s="194"/>
      <c r="C1104" s="12"/>
      <c r="D1104" s="12"/>
      <c r="E1104" s="12"/>
      <c r="F1104" s="12"/>
      <c r="G1104" s="12"/>
      <c r="H1104" s="131"/>
      <c r="I1104" s="12"/>
      <c r="J1104" s="12"/>
      <c r="K1104" s="12"/>
      <c r="L1104" s="12"/>
      <c r="M1104" s="12"/>
      <c r="N1104" s="54"/>
      <c r="O1104" s="12"/>
      <c r="P1104" s="12"/>
      <c r="Q1104" s="12"/>
      <c r="R1104" s="183"/>
      <c r="S1104" s="183"/>
      <c r="T1104" s="183"/>
      <c r="U1104" s="183"/>
      <c r="V1104" s="181"/>
      <c r="W1104" s="184"/>
      <c r="X1104" s="184"/>
      <c r="Y1104" s="185"/>
      <c r="Z1104" s="185"/>
      <c r="AA1104" s="185"/>
      <c r="AB1104" s="181"/>
      <c r="AC1104" s="12"/>
      <c r="AD1104" s="12"/>
      <c r="AE1104" s="12"/>
      <c r="AF1104" s="185"/>
      <c r="AG1104" s="12"/>
      <c r="AH1104" s="195"/>
      <c r="AI1104" s="186"/>
      <c r="AJ1104" s="187"/>
      <c r="AK1104" s="187"/>
      <c r="AL1104" s="188"/>
      <c r="AM1104" s="188"/>
      <c r="AN1104" s="188"/>
      <c r="AO1104" s="188"/>
      <c r="AP1104" s="188"/>
      <c r="AQ1104" s="188"/>
      <c r="AR1104" s="137"/>
      <c r="AS1104" s="189"/>
      <c r="AT1104" s="196"/>
      <c r="AU1104" s="191"/>
      <c r="AV1104" s="190"/>
      <c r="AW1104" s="189"/>
      <c r="AX1104" s="190"/>
      <c r="AY1104" s="189"/>
      <c r="AZ1104" s="192"/>
      <c r="BA1104" s="192"/>
      <c r="BB1104" s="190"/>
      <c r="BC1104" s="197"/>
      <c r="BD1104" s="197"/>
      <c r="BE1104" s="190"/>
      <c r="BF1104" s="192"/>
      <c r="BG1104" s="192"/>
      <c r="BH1104" s="10"/>
      <c r="BI1104" s="10"/>
      <c r="BJ1104" s="10"/>
      <c r="BK1104" s="10"/>
      <c r="BL1104" s="10"/>
      <c r="BM1104" s="10"/>
      <c r="BN1104" s="12"/>
      <c r="BO1104" s="12"/>
    </row>
    <row r="1105" spans="1:67" ht="13.5" customHeight="1" x14ac:dyDescent="0.35">
      <c r="A1105" s="181"/>
      <c r="B1105" s="194"/>
      <c r="C1105" s="12"/>
      <c r="D1105" s="12"/>
      <c r="E1105" s="12"/>
      <c r="F1105" s="12"/>
      <c r="G1105" s="12"/>
      <c r="H1105" s="131"/>
      <c r="I1105" s="12"/>
      <c r="J1105" s="12"/>
      <c r="K1105" s="12"/>
      <c r="L1105" s="12"/>
      <c r="M1105" s="12"/>
      <c r="N1105" s="54"/>
      <c r="O1105" s="12"/>
      <c r="P1105" s="12"/>
      <c r="Q1105" s="12"/>
      <c r="R1105" s="183"/>
      <c r="S1105" s="183"/>
      <c r="T1105" s="183"/>
      <c r="U1105" s="183"/>
      <c r="V1105" s="181"/>
      <c r="W1105" s="184"/>
      <c r="X1105" s="184"/>
      <c r="Y1105" s="185"/>
      <c r="Z1105" s="185"/>
      <c r="AA1105" s="185"/>
      <c r="AB1105" s="181"/>
      <c r="AC1105" s="12"/>
      <c r="AD1105" s="12"/>
      <c r="AE1105" s="12"/>
      <c r="AF1105" s="185"/>
      <c r="AG1105" s="12"/>
      <c r="AH1105" s="195"/>
      <c r="AI1105" s="186"/>
      <c r="AJ1105" s="187"/>
      <c r="AK1105" s="187"/>
      <c r="AL1105" s="188"/>
      <c r="AM1105" s="188"/>
      <c r="AN1105" s="188"/>
      <c r="AO1105" s="188"/>
      <c r="AP1105" s="188"/>
      <c r="AQ1105" s="188"/>
      <c r="AR1105" s="137"/>
      <c r="AS1105" s="189"/>
      <c r="AT1105" s="196"/>
      <c r="AU1105" s="191"/>
      <c r="AV1105" s="190"/>
      <c r="AW1105" s="189"/>
      <c r="AX1105" s="190"/>
      <c r="AY1105" s="189"/>
      <c r="AZ1105" s="192"/>
      <c r="BA1105" s="192"/>
      <c r="BB1105" s="190"/>
      <c r="BC1105" s="197"/>
      <c r="BD1105" s="197"/>
      <c r="BE1105" s="190"/>
      <c r="BF1105" s="192"/>
      <c r="BG1105" s="192"/>
      <c r="BH1105" s="10"/>
      <c r="BI1105" s="10"/>
      <c r="BJ1105" s="10"/>
      <c r="BK1105" s="10"/>
      <c r="BL1105" s="10"/>
      <c r="BM1105" s="10"/>
      <c r="BN1105" s="12"/>
      <c r="BO1105" s="12"/>
    </row>
    <row r="1106" spans="1:67" ht="13.5" customHeight="1" x14ac:dyDescent="0.35">
      <c r="A1106" s="181"/>
      <c r="B1106" s="194"/>
      <c r="C1106" s="12"/>
      <c r="D1106" s="12"/>
      <c r="E1106" s="12"/>
      <c r="F1106" s="12"/>
      <c r="G1106" s="12"/>
      <c r="H1106" s="131"/>
      <c r="I1106" s="12"/>
      <c r="J1106" s="12"/>
      <c r="K1106" s="12"/>
      <c r="L1106" s="12"/>
      <c r="M1106" s="12"/>
      <c r="N1106" s="54"/>
      <c r="O1106" s="12"/>
      <c r="P1106" s="12"/>
      <c r="Q1106" s="12"/>
      <c r="R1106" s="183"/>
      <c r="S1106" s="183"/>
      <c r="T1106" s="183"/>
      <c r="U1106" s="183"/>
      <c r="V1106" s="181"/>
      <c r="W1106" s="184"/>
      <c r="X1106" s="184"/>
      <c r="Y1106" s="185"/>
      <c r="Z1106" s="185"/>
      <c r="AA1106" s="185"/>
      <c r="AB1106" s="181"/>
      <c r="AC1106" s="12"/>
      <c r="AD1106" s="12"/>
      <c r="AE1106" s="12"/>
      <c r="AF1106" s="185"/>
      <c r="AG1106" s="12"/>
      <c r="AH1106" s="195"/>
      <c r="AI1106" s="186"/>
      <c r="AJ1106" s="187"/>
      <c r="AK1106" s="187"/>
      <c r="AL1106" s="188"/>
      <c r="AM1106" s="188"/>
      <c r="AN1106" s="188"/>
      <c r="AO1106" s="188"/>
      <c r="AP1106" s="188"/>
      <c r="AQ1106" s="188"/>
      <c r="AR1106" s="137"/>
      <c r="AS1106" s="189"/>
      <c r="AT1106" s="196"/>
      <c r="AU1106" s="191"/>
      <c r="AV1106" s="190"/>
      <c r="AW1106" s="189"/>
      <c r="AX1106" s="190"/>
      <c r="AY1106" s="189"/>
      <c r="AZ1106" s="192"/>
      <c r="BA1106" s="192"/>
      <c r="BB1106" s="190"/>
      <c r="BC1106" s="197"/>
      <c r="BD1106" s="197"/>
      <c r="BE1106" s="190"/>
      <c r="BF1106" s="192"/>
      <c r="BG1106" s="192"/>
      <c r="BH1106" s="10"/>
      <c r="BI1106" s="10"/>
      <c r="BJ1106" s="10"/>
      <c r="BK1106" s="10"/>
      <c r="BL1106" s="10"/>
      <c r="BM1106" s="10"/>
      <c r="BN1106" s="12"/>
      <c r="BO1106" s="12"/>
    </row>
    <row r="1107" spans="1:67" ht="13.5" customHeight="1" x14ac:dyDescent="0.35">
      <c r="A1107" s="181"/>
      <c r="B1107" s="194"/>
      <c r="C1107" s="12"/>
      <c r="D1107" s="12"/>
      <c r="E1107" s="12"/>
      <c r="F1107" s="12"/>
      <c r="G1107" s="12"/>
      <c r="H1107" s="131"/>
      <c r="I1107" s="12"/>
      <c r="J1107" s="12"/>
      <c r="K1107" s="12"/>
      <c r="L1107" s="12"/>
      <c r="M1107" s="12"/>
      <c r="N1107" s="54"/>
      <c r="O1107" s="12"/>
      <c r="P1107" s="12"/>
      <c r="Q1107" s="12"/>
      <c r="R1107" s="183"/>
      <c r="S1107" s="183"/>
      <c r="T1107" s="183"/>
      <c r="U1107" s="183"/>
      <c r="V1107" s="181"/>
      <c r="W1107" s="184"/>
      <c r="X1107" s="184"/>
      <c r="Y1107" s="185"/>
      <c r="Z1107" s="185"/>
      <c r="AA1107" s="185"/>
      <c r="AB1107" s="181"/>
      <c r="AC1107" s="12"/>
      <c r="AD1107" s="12"/>
      <c r="AE1107" s="12"/>
      <c r="AF1107" s="185"/>
      <c r="AG1107" s="12"/>
      <c r="AH1107" s="195"/>
      <c r="AI1107" s="186"/>
      <c r="AJ1107" s="187"/>
      <c r="AK1107" s="187"/>
      <c r="AL1107" s="188"/>
      <c r="AM1107" s="188"/>
      <c r="AN1107" s="188"/>
      <c r="AO1107" s="188"/>
      <c r="AP1107" s="188"/>
      <c r="AQ1107" s="188"/>
      <c r="AR1107" s="137"/>
      <c r="AS1107" s="189"/>
      <c r="AT1107" s="196"/>
      <c r="AU1107" s="191"/>
      <c r="AV1107" s="190"/>
      <c r="AW1107" s="189"/>
      <c r="AX1107" s="190"/>
      <c r="AY1107" s="189"/>
      <c r="AZ1107" s="192"/>
      <c r="BA1107" s="192"/>
      <c r="BB1107" s="190"/>
      <c r="BC1107" s="197"/>
      <c r="BD1107" s="197"/>
      <c r="BE1107" s="190"/>
      <c r="BF1107" s="192"/>
      <c r="BG1107" s="192"/>
      <c r="BH1107" s="10"/>
      <c r="BI1107" s="10"/>
      <c r="BJ1107" s="10"/>
      <c r="BK1107" s="10"/>
      <c r="BL1107" s="10"/>
      <c r="BM1107" s="10"/>
      <c r="BN1107" s="12"/>
      <c r="BO1107" s="12"/>
    </row>
    <row r="1108" spans="1:67" ht="13.5" customHeight="1" x14ac:dyDescent="0.35">
      <c r="A1108" s="181"/>
      <c r="B1108" s="194"/>
      <c r="C1108" s="12"/>
      <c r="D1108" s="12"/>
      <c r="E1108" s="12"/>
      <c r="F1108" s="12"/>
      <c r="G1108" s="12"/>
      <c r="H1108" s="131"/>
      <c r="I1108" s="12"/>
      <c r="J1108" s="12"/>
      <c r="K1108" s="12"/>
      <c r="L1108" s="12"/>
      <c r="M1108" s="12"/>
      <c r="N1108" s="54"/>
      <c r="O1108" s="12"/>
      <c r="P1108" s="12"/>
      <c r="Q1108" s="12"/>
      <c r="R1108" s="183"/>
      <c r="S1108" s="183"/>
      <c r="T1108" s="183"/>
      <c r="U1108" s="183"/>
      <c r="V1108" s="181"/>
      <c r="W1108" s="184"/>
      <c r="X1108" s="184"/>
      <c r="Y1108" s="185"/>
      <c r="Z1108" s="185"/>
      <c r="AA1108" s="185"/>
      <c r="AB1108" s="181"/>
      <c r="AC1108" s="12"/>
      <c r="AD1108" s="12"/>
      <c r="AE1108" s="12"/>
      <c r="AF1108" s="185"/>
      <c r="AG1108" s="12"/>
      <c r="AH1108" s="195"/>
      <c r="AI1108" s="186"/>
      <c r="AJ1108" s="187"/>
      <c r="AK1108" s="187"/>
      <c r="AL1108" s="188"/>
      <c r="AM1108" s="188"/>
      <c r="AN1108" s="188"/>
      <c r="AO1108" s="188"/>
      <c r="AP1108" s="188"/>
      <c r="AQ1108" s="188"/>
      <c r="AR1108" s="137"/>
      <c r="AS1108" s="189"/>
      <c r="AT1108" s="196"/>
      <c r="AU1108" s="191"/>
      <c r="AV1108" s="190"/>
      <c r="AW1108" s="189"/>
      <c r="AX1108" s="190"/>
      <c r="AY1108" s="189"/>
      <c r="AZ1108" s="192"/>
      <c r="BA1108" s="192"/>
      <c r="BB1108" s="190"/>
      <c r="BC1108" s="197"/>
      <c r="BD1108" s="197"/>
      <c r="BE1108" s="190"/>
      <c r="BF1108" s="192"/>
      <c r="BG1108" s="192"/>
      <c r="BH1108" s="10"/>
      <c r="BI1108" s="10"/>
      <c r="BJ1108" s="10"/>
      <c r="BK1108" s="10"/>
      <c r="BL1108" s="10"/>
      <c r="BM1108" s="10"/>
      <c r="BN1108" s="12"/>
      <c r="BO1108" s="12"/>
    </row>
    <row r="1109" spans="1:67" ht="13.5" customHeight="1" x14ac:dyDescent="0.35">
      <c r="A1109" s="181"/>
      <c r="B1109" s="194"/>
      <c r="C1109" s="12"/>
      <c r="D1109" s="12"/>
      <c r="E1109" s="12"/>
      <c r="F1109" s="12"/>
      <c r="G1109" s="12"/>
      <c r="H1109" s="131"/>
      <c r="I1109" s="12"/>
      <c r="J1109" s="12"/>
      <c r="K1109" s="12"/>
      <c r="L1109" s="12"/>
      <c r="M1109" s="12"/>
      <c r="N1109" s="54"/>
      <c r="O1109" s="12"/>
      <c r="P1109" s="12"/>
      <c r="Q1109" s="12"/>
      <c r="R1109" s="183"/>
      <c r="S1109" s="183"/>
      <c r="T1109" s="183"/>
      <c r="U1109" s="183"/>
      <c r="V1109" s="181"/>
      <c r="W1109" s="184"/>
      <c r="X1109" s="184"/>
      <c r="Y1109" s="185"/>
      <c r="Z1109" s="185"/>
      <c r="AA1109" s="185"/>
      <c r="AB1109" s="181"/>
      <c r="AC1109" s="12"/>
      <c r="AD1109" s="12"/>
      <c r="AE1109" s="12"/>
      <c r="AF1109" s="185"/>
      <c r="AG1109" s="12"/>
      <c r="AH1109" s="195"/>
      <c r="AI1109" s="186"/>
      <c r="AJ1109" s="187"/>
      <c r="AK1109" s="187"/>
      <c r="AL1109" s="188"/>
      <c r="AM1109" s="188"/>
      <c r="AN1109" s="188"/>
      <c r="AO1109" s="188"/>
      <c r="AP1109" s="188"/>
      <c r="AQ1109" s="188"/>
      <c r="AR1109" s="137"/>
      <c r="AS1109" s="189"/>
      <c r="AT1109" s="196"/>
      <c r="AU1109" s="191"/>
      <c r="AV1109" s="190"/>
      <c r="AW1109" s="189"/>
      <c r="AX1109" s="190"/>
      <c r="AY1109" s="189"/>
      <c r="AZ1109" s="192"/>
      <c r="BA1109" s="192"/>
      <c r="BB1109" s="190"/>
      <c r="BC1109" s="197"/>
      <c r="BD1109" s="197"/>
      <c r="BE1109" s="190"/>
      <c r="BF1109" s="192"/>
      <c r="BG1109" s="192"/>
      <c r="BH1109" s="10"/>
      <c r="BI1109" s="10"/>
      <c r="BJ1109" s="10"/>
      <c r="BK1109" s="10"/>
      <c r="BL1109" s="10"/>
      <c r="BM1109" s="10"/>
      <c r="BN1109" s="12"/>
      <c r="BO1109" s="12"/>
    </row>
    <row r="1110" spans="1:67" ht="13.5" customHeight="1" x14ac:dyDescent="0.35">
      <c r="A1110" s="181"/>
      <c r="B1110" s="194"/>
      <c r="C1110" s="12"/>
      <c r="D1110" s="12"/>
      <c r="E1110" s="12"/>
      <c r="F1110" s="12"/>
      <c r="G1110" s="12"/>
      <c r="H1110" s="131"/>
      <c r="I1110" s="12"/>
      <c r="J1110" s="12"/>
      <c r="K1110" s="12"/>
      <c r="L1110" s="12"/>
      <c r="M1110" s="12"/>
      <c r="N1110" s="54"/>
      <c r="O1110" s="12"/>
      <c r="P1110" s="12"/>
      <c r="Q1110" s="12"/>
      <c r="R1110" s="183"/>
      <c r="S1110" s="183"/>
      <c r="T1110" s="183"/>
      <c r="U1110" s="183"/>
      <c r="V1110" s="181"/>
      <c r="W1110" s="184"/>
      <c r="X1110" s="184"/>
      <c r="Y1110" s="185"/>
      <c r="Z1110" s="185"/>
      <c r="AA1110" s="185"/>
      <c r="AB1110" s="181"/>
      <c r="AC1110" s="12"/>
      <c r="AD1110" s="12"/>
      <c r="AE1110" s="12"/>
      <c r="AF1110" s="185"/>
      <c r="AG1110" s="12"/>
      <c r="AH1110" s="195"/>
      <c r="AI1110" s="186"/>
      <c r="AJ1110" s="187"/>
      <c r="AK1110" s="187"/>
      <c r="AL1110" s="188"/>
      <c r="AM1110" s="188"/>
      <c r="AN1110" s="188"/>
      <c r="AO1110" s="188"/>
      <c r="AP1110" s="188"/>
      <c r="AQ1110" s="188"/>
      <c r="AR1110" s="137"/>
      <c r="AS1110" s="189"/>
      <c r="AT1110" s="196"/>
      <c r="AU1110" s="191"/>
      <c r="AV1110" s="190"/>
      <c r="AW1110" s="189"/>
      <c r="AX1110" s="190"/>
      <c r="AY1110" s="189"/>
      <c r="AZ1110" s="192"/>
      <c r="BA1110" s="192"/>
      <c r="BB1110" s="190"/>
      <c r="BC1110" s="197"/>
      <c r="BD1110" s="197"/>
      <c r="BE1110" s="190"/>
      <c r="BF1110" s="192"/>
      <c r="BG1110" s="192"/>
      <c r="BH1110" s="10"/>
      <c r="BI1110" s="10"/>
      <c r="BJ1110" s="10"/>
      <c r="BK1110" s="10"/>
      <c r="BL1110" s="10"/>
      <c r="BM1110" s="10"/>
      <c r="BN1110" s="12"/>
      <c r="BO1110" s="12"/>
    </row>
    <row r="1111" spans="1:67" ht="13.5" customHeight="1" x14ac:dyDescent="0.35">
      <c r="A1111" s="181"/>
      <c r="B1111" s="194"/>
      <c r="C1111" s="12"/>
      <c r="D1111" s="12"/>
      <c r="E1111" s="12"/>
      <c r="F1111" s="12"/>
      <c r="G1111" s="12"/>
      <c r="H1111" s="131"/>
      <c r="I1111" s="12"/>
      <c r="J1111" s="12"/>
      <c r="K1111" s="12"/>
      <c r="L1111" s="12"/>
      <c r="M1111" s="12"/>
      <c r="N1111" s="54"/>
      <c r="O1111" s="12"/>
      <c r="P1111" s="12"/>
      <c r="Q1111" s="12"/>
      <c r="R1111" s="183"/>
      <c r="S1111" s="183"/>
      <c r="T1111" s="183"/>
      <c r="U1111" s="183"/>
      <c r="V1111" s="181"/>
      <c r="W1111" s="184"/>
      <c r="X1111" s="184"/>
      <c r="Y1111" s="185"/>
      <c r="Z1111" s="185"/>
      <c r="AA1111" s="185"/>
      <c r="AB1111" s="181"/>
      <c r="AC1111" s="12"/>
      <c r="AD1111" s="12"/>
      <c r="AE1111" s="12"/>
      <c r="AF1111" s="185"/>
      <c r="AG1111" s="12"/>
      <c r="AH1111" s="195"/>
      <c r="AI1111" s="186"/>
      <c r="AJ1111" s="187"/>
      <c r="AK1111" s="187"/>
      <c r="AL1111" s="188"/>
      <c r="AM1111" s="188"/>
      <c r="AN1111" s="188"/>
      <c r="AO1111" s="188"/>
      <c r="AP1111" s="188"/>
      <c r="AQ1111" s="188"/>
      <c r="AR1111" s="137"/>
      <c r="AS1111" s="189"/>
      <c r="AT1111" s="196"/>
      <c r="AU1111" s="191"/>
      <c r="AV1111" s="190"/>
      <c r="AW1111" s="189"/>
      <c r="AX1111" s="190"/>
      <c r="AY1111" s="189"/>
      <c r="AZ1111" s="192"/>
      <c r="BA1111" s="192"/>
      <c r="BB1111" s="190"/>
      <c r="BC1111" s="197"/>
      <c r="BD1111" s="197"/>
      <c r="BE1111" s="190"/>
      <c r="BF1111" s="192"/>
      <c r="BG1111" s="192"/>
      <c r="BH1111" s="10"/>
      <c r="BI1111" s="10"/>
      <c r="BJ1111" s="10"/>
      <c r="BK1111" s="10"/>
      <c r="BL1111" s="10"/>
      <c r="BM1111" s="10"/>
      <c r="BN1111" s="12"/>
      <c r="BO1111" s="12"/>
    </row>
    <row r="1112" spans="1:67" ht="13.5" customHeight="1" x14ac:dyDescent="0.35">
      <c r="A1112" s="181"/>
      <c r="B1112" s="194"/>
      <c r="C1112" s="12"/>
      <c r="D1112" s="12"/>
      <c r="E1112" s="12"/>
      <c r="F1112" s="12"/>
      <c r="G1112" s="12"/>
      <c r="H1112" s="131"/>
      <c r="I1112" s="12"/>
      <c r="J1112" s="12"/>
      <c r="K1112" s="12"/>
      <c r="L1112" s="12"/>
      <c r="M1112" s="12"/>
      <c r="N1112" s="54"/>
      <c r="O1112" s="12"/>
      <c r="P1112" s="12"/>
      <c r="Q1112" s="12"/>
      <c r="R1112" s="183"/>
      <c r="S1112" s="183"/>
      <c r="T1112" s="183"/>
      <c r="U1112" s="183"/>
      <c r="V1112" s="181"/>
      <c r="W1112" s="184"/>
      <c r="X1112" s="184"/>
      <c r="Y1112" s="185"/>
      <c r="Z1112" s="185"/>
      <c r="AA1112" s="185"/>
      <c r="AB1112" s="181"/>
      <c r="AC1112" s="12"/>
      <c r="AD1112" s="12"/>
      <c r="AE1112" s="12"/>
      <c r="AF1112" s="185"/>
      <c r="AG1112" s="12"/>
      <c r="AH1112" s="195"/>
      <c r="AI1112" s="186"/>
      <c r="AJ1112" s="187"/>
      <c r="AK1112" s="187"/>
      <c r="AL1112" s="188"/>
      <c r="AM1112" s="188"/>
      <c r="AN1112" s="188"/>
      <c r="AO1112" s="188"/>
      <c r="AP1112" s="188"/>
      <c r="AQ1112" s="188"/>
      <c r="AR1112" s="137"/>
      <c r="AS1112" s="189"/>
      <c r="AT1112" s="196"/>
      <c r="AU1112" s="191"/>
      <c r="AV1112" s="190"/>
      <c r="AW1112" s="189"/>
      <c r="AX1112" s="190"/>
      <c r="AY1112" s="189"/>
      <c r="AZ1112" s="192"/>
      <c r="BA1112" s="192"/>
      <c r="BB1112" s="190"/>
      <c r="BC1112" s="197"/>
      <c r="BD1112" s="197"/>
      <c r="BE1112" s="190"/>
      <c r="BF1112" s="192"/>
      <c r="BG1112" s="192"/>
      <c r="BH1112" s="10"/>
      <c r="BI1112" s="10"/>
      <c r="BJ1112" s="10"/>
      <c r="BK1112" s="10"/>
      <c r="BL1112" s="10"/>
      <c r="BM1112" s="10"/>
      <c r="BN1112" s="12"/>
      <c r="BO1112" s="12"/>
    </row>
    <row r="1113" spans="1:67" ht="13.5" customHeight="1" x14ac:dyDescent="0.35">
      <c r="A1113" s="181"/>
      <c r="B1113" s="194"/>
      <c r="C1113" s="12"/>
      <c r="D1113" s="12"/>
      <c r="E1113" s="12"/>
      <c r="F1113" s="12"/>
      <c r="G1113" s="12"/>
      <c r="H1113" s="131"/>
      <c r="I1113" s="12"/>
      <c r="J1113" s="12"/>
      <c r="K1113" s="12"/>
      <c r="L1113" s="12"/>
      <c r="M1113" s="12"/>
      <c r="N1113" s="54"/>
      <c r="O1113" s="12"/>
      <c r="P1113" s="12"/>
      <c r="Q1113" s="12"/>
      <c r="R1113" s="183"/>
      <c r="S1113" s="183"/>
      <c r="T1113" s="183"/>
      <c r="U1113" s="183"/>
      <c r="V1113" s="181"/>
      <c r="W1113" s="184"/>
      <c r="X1113" s="184"/>
      <c r="Y1113" s="185"/>
      <c r="Z1113" s="185"/>
      <c r="AA1113" s="185"/>
      <c r="AB1113" s="181"/>
      <c r="AC1113" s="12"/>
      <c r="AD1113" s="12"/>
      <c r="AE1113" s="12"/>
      <c r="AF1113" s="185"/>
      <c r="AG1113" s="12"/>
      <c r="AH1113" s="195"/>
      <c r="AI1113" s="186"/>
      <c r="AJ1113" s="187"/>
      <c r="AK1113" s="187"/>
      <c r="AL1113" s="188"/>
      <c r="AM1113" s="188"/>
      <c r="AN1113" s="188"/>
      <c r="AO1113" s="188"/>
      <c r="AP1113" s="188"/>
      <c r="AQ1113" s="188"/>
      <c r="AR1113" s="137"/>
      <c r="AS1113" s="189"/>
      <c r="AT1113" s="196"/>
      <c r="AU1113" s="191"/>
      <c r="AV1113" s="190"/>
      <c r="AW1113" s="189"/>
      <c r="AX1113" s="190"/>
      <c r="AY1113" s="189"/>
      <c r="AZ1113" s="192"/>
      <c r="BA1113" s="192"/>
      <c r="BB1113" s="190"/>
      <c r="BC1113" s="197"/>
      <c r="BD1113" s="197"/>
      <c r="BE1113" s="190"/>
      <c r="BF1113" s="192"/>
      <c r="BG1113" s="192"/>
      <c r="BH1113" s="10"/>
      <c r="BI1113" s="10"/>
      <c r="BJ1113" s="10"/>
      <c r="BK1113" s="10"/>
      <c r="BL1113" s="10"/>
      <c r="BM1113" s="10"/>
      <c r="BN1113" s="12"/>
      <c r="BO1113" s="12"/>
    </row>
    <row r="1114" spans="1:67" ht="13.5" customHeight="1" x14ac:dyDescent="0.35">
      <c r="A1114" s="181"/>
      <c r="B1114" s="194"/>
      <c r="C1114" s="12"/>
      <c r="D1114" s="12"/>
      <c r="E1114" s="12"/>
      <c r="F1114" s="12"/>
      <c r="G1114" s="12"/>
      <c r="H1114" s="131"/>
      <c r="I1114" s="12"/>
      <c r="J1114" s="12"/>
      <c r="K1114" s="12"/>
      <c r="L1114" s="12"/>
      <c r="M1114" s="12"/>
      <c r="N1114" s="54"/>
      <c r="O1114" s="12"/>
      <c r="P1114" s="12"/>
      <c r="Q1114" s="12"/>
      <c r="R1114" s="183"/>
      <c r="S1114" s="183"/>
      <c r="T1114" s="183"/>
      <c r="U1114" s="183"/>
      <c r="V1114" s="181"/>
      <c r="W1114" s="184"/>
      <c r="X1114" s="184"/>
      <c r="Y1114" s="185"/>
      <c r="Z1114" s="185"/>
      <c r="AA1114" s="185"/>
      <c r="AB1114" s="181"/>
      <c r="AC1114" s="12"/>
      <c r="AD1114" s="12"/>
      <c r="AE1114" s="12"/>
      <c r="AF1114" s="185"/>
      <c r="AG1114" s="12"/>
      <c r="AH1114" s="195"/>
      <c r="AI1114" s="186"/>
      <c r="AJ1114" s="187"/>
      <c r="AK1114" s="187"/>
      <c r="AL1114" s="188"/>
      <c r="AM1114" s="188"/>
      <c r="AN1114" s="188"/>
      <c r="AO1114" s="188"/>
      <c r="AP1114" s="188"/>
      <c r="AQ1114" s="188"/>
      <c r="AR1114" s="137"/>
      <c r="AS1114" s="189"/>
      <c r="AT1114" s="196"/>
      <c r="AU1114" s="191"/>
      <c r="AV1114" s="190"/>
      <c r="AW1114" s="189"/>
      <c r="AX1114" s="190"/>
      <c r="AY1114" s="189"/>
      <c r="AZ1114" s="192"/>
      <c r="BA1114" s="192"/>
      <c r="BB1114" s="190"/>
      <c r="BC1114" s="197"/>
      <c r="BD1114" s="197"/>
      <c r="BE1114" s="190"/>
      <c r="BF1114" s="192"/>
      <c r="BG1114" s="192"/>
      <c r="BH1114" s="10"/>
      <c r="BI1114" s="10"/>
      <c r="BJ1114" s="10"/>
      <c r="BK1114" s="10"/>
      <c r="BL1114" s="10"/>
      <c r="BM1114" s="10"/>
      <c r="BN1114" s="12"/>
      <c r="BO1114" s="12"/>
    </row>
    <row r="1115" spans="1:67" ht="13.5" customHeight="1" x14ac:dyDescent="0.35">
      <c r="A1115" s="181"/>
      <c r="B1115" s="194"/>
      <c r="C1115" s="12"/>
      <c r="D1115" s="12"/>
      <c r="E1115" s="12"/>
      <c r="F1115" s="12"/>
      <c r="G1115" s="12"/>
      <c r="H1115" s="131"/>
      <c r="I1115" s="12"/>
      <c r="J1115" s="12"/>
      <c r="K1115" s="12"/>
      <c r="L1115" s="12"/>
      <c r="M1115" s="12"/>
      <c r="N1115" s="54"/>
      <c r="O1115" s="12"/>
      <c r="P1115" s="12"/>
      <c r="Q1115" s="12"/>
      <c r="R1115" s="183"/>
      <c r="S1115" s="183"/>
      <c r="T1115" s="183"/>
      <c r="U1115" s="183"/>
      <c r="V1115" s="181"/>
      <c r="W1115" s="184"/>
      <c r="X1115" s="184"/>
      <c r="Y1115" s="185"/>
      <c r="Z1115" s="185"/>
      <c r="AA1115" s="185"/>
      <c r="AB1115" s="181"/>
      <c r="AC1115" s="12"/>
      <c r="AD1115" s="12"/>
      <c r="AE1115" s="12"/>
      <c r="AF1115" s="185"/>
      <c r="AG1115" s="12"/>
      <c r="AH1115" s="195"/>
      <c r="AI1115" s="186"/>
      <c r="AJ1115" s="187"/>
      <c r="AK1115" s="187"/>
      <c r="AL1115" s="188"/>
      <c r="AM1115" s="188"/>
      <c r="AN1115" s="188"/>
      <c r="AO1115" s="188"/>
      <c r="AP1115" s="188"/>
      <c r="AQ1115" s="188"/>
      <c r="AR1115" s="137"/>
      <c r="AS1115" s="189"/>
      <c r="AT1115" s="196"/>
      <c r="AU1115" s="191"/>
      <c r="AV1115" s="190"/>
      <c r="AW1115" s="189"/>
      <c r="AX1115" s="190"/>
      <c r="AY1115" s="189"/>
      <c r="AZ1115" s="192"/>
      <c r="BA1115" s="192"/>
      <c r="BB1115" s="190"/>
      <c r="BC1115" s="197"/>
      <c r="BD1115" s="197"/>
      <c r="BE1115" s="190"/>
      <c r="BF1115" s="192"/>
      <c r="BG1115" s="192"/>
      <c r="BH1115" s="10"/>
      <c r="BI1115" s="10"/>
      <c r="BJ1115" s="10"/>
      <c r="BK1115" s="10"/>
      <c r="BL1115" s="10"/>
      <c r="BM1115" s="10"/>
      <c r="BN1115" s="12"/>
      <c r="BO1115" s="12"/>
    </row>
    <row r="1116" spans="1:67" ht="13.5" customHeight="1" x14ac:dyDescent="0.35">
      <c r="A1116" s="181"/>
      <c r="B1116" s="194"/>
      <c r="C1116" s="12"/>
      <c r="D1116" s="12"/>
      <c r="E1116" s="12"/>
      <c r="F1116" s="12"/>
      <c r="G1116" s="12"/>
      <c r="H1116" s="131"/>
      <c r="I1116" s="12"/>
      <c r="J1116" s="12"/>
      <c r="K1116" s="12"/>
      <c r="L1116" s="12"/>
      <c r="M1116" s="12"/>
      <c r="N1116" s="54"/>
      <c r="O1116" s="12"/>
      <c r="P1116" s="12"/>
      <c r="Q1116" s="12"/>
      <c r="R1116" s="183"/>
      <c r="S1116" s="183"/>
      <c r="T1116" s="183"/>
      <c r="U1116" s="183"/>
      <c r="V1116" s="181"/>
      <c r="W1116" s="184"/>
      <c r="X1116" s="184"/>
      <c r="Y1116" s="185"/>
      <c r="Z1116" s="185"/>
      <c r="AA1116" s="185"/>
      <c r="AB1116" s="181"/>
      <c r="AC1116" s="12"/>
      <c r="AD1116" s="12"/>
      <c r="AE1116" s="12"/>
      <c r="AF1116" s="185"/>
      <c r="AG1116" s="12"/>
      <c r="AH1116" s="195"/>
      <c r="AI1116" s="186"/>
      <c r="AJ1116" s="187"/>
      <c r="AK1116" s="187"/>
      <c r="AL1116" s="188"/>
      <c r="AM1116" s="188"/>
      <c r="AN1116" s="188"/>
      <c r="AO1116" s="188"/>
      <c r="AP1116" s="188"/>
      <c r="AQ1116" s="188"/>
      <c r="AR1116" s="137"/>
      <c r="AS1116" s="189"/>
      <c r="AT1116" s="196"/>
      <c r="AU1116" s="191"/>
      <c r="AV1116" s="190"/>
      <c r="AW1116" s="189"/>
      <c r="AX1116" s="190"/>
      <c r="AY1116" s="189"/>
      <c r="AZ1116" s="192"/>
      <c r="BA1116" s="192"/>
      <c r="BB1116" s="190"/>
      <c r="BC1116" s="197"/>
      <c r="BD1116" s="197"/>
      <c r="BE1116" s="190"/>
      <c r="BF1116" s="192"/>
      <c r="BG1116" s="192"/>
      <c r="BH1116" s="10"/>
      <c r="BI1116" s="10"/>
      <c r="BJ1116" s="10"/>
      <c r="BK1116" s="10"/>
      <c r="BL1116" s="10"/>
      <c r="BM1116" s="10"/>
      <c r="BN1116" s="12"/>
      <c r="BO1116" s="12"/>
    </row>
    <row r="1117" spans="1:67" ht="13.5" customHeight="1" x14ac:dyDescent="0.35">
      <c r="A1117" s="181"/>
      <c r="B1117" s="194"/>
      <c r="C1117" s="12"/>
      <c r="D1117" s="12"/>
      <c r="E1117" s="12"/>
      <c r="F1117" s="12"/>
      <c r="G1117" s="12"/>
      <c r="H1117" s="131"/>
      <c r="I1117" s="12"/>
      <c r="J1117" s="12"/>
      <c r="K1117" s="12"/>
      <c r="L1117" s="12"/>
      <c r="M1117" s="12"/>
      <c r="N1117" s="54"/>
      <c r="O1117" s="12"/>
      <c r="P1117" s="12"/>
      <c r="Q1117" s="12"/>
      <c r="R1117" s="183"/>
      <c r="S1117" s="183"/>
      <c r="T1117" s="183"/>
      <c r="U1117" s="183"/>
      <c r="V1117" s="181"/>
      <c r="W1117" s="184"/>
      <c r="X1117" s="184"/>
      <c r="Y1117" s="185"/>
      <c r="Z1117" s="185"/>
      <c r="AA1117" s="185"/>
      <c r="AB1117" s="181"/>
      <c r="AC1117" s="12"/>
      <c r="AD1117" s="12"/>
      <c r="AE1117" s="12"/>
      <c r="AF1117" s="185"/>
      <c r="AG1117" s="12"/>
      <c r="AH1117" s="195"/>
      <c r="AI1117" s="186"/>
      <c r="AJ1117" s="187"/>
      <c r="AK1117" s="187"/>
      <c r="AL1117" s="188"/>
      <c r="AM1117" s="188"/>
      <c r="AN1117" s="188"/>
      <c r="AO1117" s="188"/>
      <c r="AP1117" s="188"/>
      <c r="AQ1117" s="188"/>
      <c r="AR1117" s="137"/>
      <c r="AS1117" s="189"/>
      <c r="AT1117" s="196"/>
      <c r="AU1117" s="191"/>
      <c r="AV1117" s="190"/>
      <c r="AW1117" s="189"/>
      <c r="AX1117" s="190"/>
      <c r="AY1117" s="189"/>
      <c r="AZ1117" s="192"/>
      <c r="BA1117" s="192"/>
      <c r="BB1117" s="190"/>
      <c r="BC1117" s="197"/>
      <c r="BD1117" s="197"/>
      <c r="BE1117" s="190"/>
      <c r="BF1117" s="192"/>
      <c r="BG1117" s="192"/>
      <c r="BH1117" s="10"/>
      <c r="BI1117" s="10"/>
      <c r="BJ1117" s="10"/>
      <c r="BK1117" s="10"/>
      <c r="BL1117" s="10"/>
      <c r="BM1117" s="10"/>
      <c r="BN1117" s="12"/>
      <c r="BO1117" s="12"/>
    </row>
    <row r="1118" spans="1:67" ht="13.5" customHeight="1" x14ac:dyDescent="0.35">
      <c r="A1118" s="181"/>
      <c r="B1118" s="194"/>
      <c r="C1118" s="12"/>
      <c r="D1118" s="12"/>
      <c r="E1118" s="12"/>
      <c r="F1118" s="12"/>
      <c r="G1118" s="12"/>
      <c r="H1118" s="131"/>
      <c r="I1118" s="12"/>
      <c r="J1118" s="12"/>
      <c r="K1118" s="12"/>
      <c r="L1118" s="12"/>
      <c r="M1118" s="12"/>
      <c r="N1118" s="54"/>
      <c r="O1118" s="12"/>
      <c r="P1118" s="12"/>
      <c r="Q1118" s="12"/>
      <c r="R1118" s="183"/>
      <c r="S1118" s="183"/>
      <c r="T1118" s="183"/>
      <c r="U1118" s="183"/>
      <c r="V1118" s="181"/>
      <c r="W1118" s="184"/>
      <c r="X1118" s="184"/>
      <c r="Y1118" s="185"/>
      <c r="Z1118" s="185"/>
      <c r="AA1118" s="185"/>
      <c r="AB1118" s="181"/>
      <c r="AC1118" s="12"/>
      <c r="AD1118" s="12"/>
      <c r="AE1118" s="12"/>
      <c r="AF1118" s="185"/>
      <c r="AG1118" s="12"/>
      <c r="AH1118" s="195"/>
      <c r="AI1118" s="186"/>
      <c r="AJ1118" s="187"/>
      <c r="AK1118" s="187"/>
      <c r="AL1118" s="188"/>
      <c r="AM1118" s="188"/>
      <c r="AN1118" s="188"/>
      <c r="AO1118" s="188"/>
      <c r="AP1118" s="188"/>
      <c r="AQ1118" s="188"/>
      <c r="AR1118" s="137"/>
      <c r="AS1118" s="189"/>
      <c r="AT1118" s="196"/>
      <c r="AU1118" s="191"/>
      <c r="AV1118" s="190"/>
      <c r="AW1118" s="189"/>
      <c r="AX1118" s="190"/>
      <c r="AY1118" s="189"/>
      <c r="AZ1118" s="192"/>
      <c r="BA1118" s="192"/>
      <c r="BB1118" s="190"/>
      <c r="BC1118" s="197"/>
      <c r="BD1118" s="197"/>
      <c r="BE1118" s="190"/>
      <c r="BF1118" s="192"/>
      <c r="BG1118" s="192"/>
      <c r="BH1118" s="10"/>
      <c r="BI1118" s="10"/>
      <c r="BJ1118" s="10"/>
      <c r="BK1118" s="10"/>
      <c r="BL1118" s="10"/>
      <c r="BM1118" s="10"/>
      <c r="BN1118" s="12"/>
      <c r="BO1118" s="12"/>
    </row>
    <row r="1119" spans="1:67" ht="13.5" customHeight="1" x14ac:dyDescent="0.35">
      <c r="A1119" s="181"/>
      <c r="B1119" s="194"/>
      <c r="C1119" s="12"/>
      <c r="D1119" s="12"/>
      <c r="E1119" s="12"/>
      <c r="F1119" s="12"/>
      <c r="G1119" s="12"/>
      <c r="H1119" s="131"/>
      <c r="I1119" s="12"/>
      <c r="J1119" s="12"/>
      <c r="K1119" s="12"/>
      <c r="L1119" s="12"/>
      <c r="M1119" s="12"/>
      <c r="N1119" s="54"/>
      <c r="O1119" s="12"/>
      <c r="P1119" s="12"/>
      <c r="Q1119" s="12"/>
      <c r="R1119" s="183"/>
      <c r="S1119" s="183"/>
      <c r="T1119" s="183"/>
      <c r="U1119" s="183"/>
      <c r="V1119" s="181"/>
      <c r="W1119" s="184"/>
      <c r="X1119" s="184"/>
      <c r="Y1119" s="185"/>
      <c r="Z1119" s="185"/>
      <c r="AA1119" s="185"/>
      <c r="AB1119" s="181"/>
      <c r="AC1119" s="12"/>
      <c r="AD1119" s="12"/>
      <c r="AE1119" s="12"/>
      <c r="AF1119" s="185"/>
      <c r="AG1119" s="12"/>
      <c r="AH1119" s="195"/>
      <c r="AI1119" s="186"/>
      <c r="AJ1119" s="187"/>
      <c r="AK1119" s="187"/>
      <c r="AL1119" s="188"/>
      <c r="AM1119" s="188"/>
      <c r="AN1119" s="188"/>
      <c r="AO1119" s="188"/>
      <c r="AP1119" s="188"/>
      <c r="AQ1119" s="188"/>
      <c r="AR1119" s="137"/>
      <c r="AS1119" s="189"/>
      <c r="AT1119" s="196"/>
      <c r="AU1119" s="191"/>
      <c r="AV1119" s="190"/>
      <c r="AW1119" s="189"/>
      <c r="AX1119" s="190"/>
      <c r="AY1119" s="189"/>
      <c r="AZ1119" s="192"/>
      <c r="BA1119" s="192"/>
      <c r="BB1119" s="190"/>
      <c r="BC1119" s="197"/>
      <c r="BD1119" s="197"/>
      <c r="BE1119" s="190"/>
      <c r="BF1119" s="192"/>
      <c r="BG1119" s="192"/>
      <c r="BH1119" s="10"/>
      <c r="BI1119" s="10"/>
      <c r="BJ1119" s="10"/>
      <c r="BK1119" s="10"/>
      <c r="BL1119" s="10"/>
      <c r="BM1119" s="10"/>
      <c r="BN1119" s="12"/>
      <c r="BO1119" s="12"/>
    </row>
    <row r="1120" spans="1:67" ht="13.5" customHeight="1" x14ac:dyDescent="0.35">
      <c r="A1120" s="181"/>
      <c r="B1120" s="194"/>
      <c r="C1120" s="12"/>
      <c r="D1120" s="12"/>
      <c r="E1120" s="12"/>
      <c r="F1120" s="12"/>
      <c r="G1120" s="12"/>
      <c r="H1120" s="131"/>
      <c r="I1120" s="12"/>
      <c r="J1120" s="12"/>
      <c r="K1120" s="12"/>
      <c r="L1120" s="12"/>
      <c r="M1120" s="12"/>
      <c r="N1120" s="54"/>
      <c r="O1120" s="12"/>
      <c r="P1120" s="12"/>
      <c r="Q1120" s="12"/>
      <c r="R1120" s="183"/>
      <c r="S1120" s="183"/>
      <c r="T1120" s="183"/>
      <c r="U1120" s="183"/>
      <c r="V1120" s="181"/>
      <c r="W1120" s="184"/>
      <c r="X1120" s="184"/>
      <c r="Y1120" s="185"/>
      <c r="Z1120" s="185"/>
      <c r="AA1120" s="185"/>
      <c r="AB1120" s="181"/>
      <c r="AC1120" s="12"/>
      <c r="AD1120" s="12"/>
      <c r="AE1120" s="12"/>
      <c r="AF1120" s="185"/>
      <c r="AG1120" s="12"/>
      <c r="AH1120" s="195"/>
      <c r="AI1120" s="186"/>
      <c r="AJ1120" s="187"/>
      <c r="AK1120" s="187"/>
      <c r="AL1120" s="188"/>
      <c r="AM1120" s="188"/>
      <c r="AN1120" s="188"/>
      <c r="AO1120" s="188"/>
      <c r="AP1120" s="188"/>
      <c r="AQ1120" s="188"/>
      <c r="AR1120" s="137"/>
      <c r="AS1120" s="189"/>
      <c r="AT1120" s="196"/>
      <c r="AU1120" s="191"/>
      <c r="AV1120" s="190"/>
      <c r="AW1120" s="189"/>
      <c r="AX1120" s="190"/>
      <c r="AY1120" s="189"/>
      <c r="AZ1120" s="192"/>
      <c r="BA1120" s="192"/>
      <c r="BB1120" s="190"/>
      <c r="BC1120" s="197"/>
      <c r="BD1120" s="197"/>
      <c r="BE1120" s="190"/>
      <c r="BF1120" s="192"/>
      <c r="BG1120" s="192"/>
      <c r="BH1120" s="10"/>
      <c r="BI1120" s="10"/>
      <c r="BJ1120" s="10"/>
      <c r="BK1120" s="10"/>
      <c r="BL1120" s="10"/>
      <c r="BM1120" s="10"/>
      <c r="BN1120" s="12"/>
      <c r="BO1120" s="12"/>
    </row>
    <row r="1121" spans="1:67" ht="13.5" customHeight="1" x14ac:dyDescent="0.35">
      <c r="A1121" s="181"/>
      <c r="B1121" s="194"/>
      <c r="C1121" s="12"/>
      <c r="D1121" s="12"/>
      <c r="E1121" s="12"/>
      <c r="F1121" s="12"/>
      <c r="G1121" s="12"/>
      <c r="H1121" s="131"/>
      <c r="I1121" s="12"/>
      <c r="J1121" s="12"/>
      <c r="K1121" s="12"/>
      <c r="L1121" s="12"/>
      <c r="M1121" s="12"/>
      <c r="N1121" s="54"/>
      <c r="O1121" s="12"/>
      <c r="P1121" s="12"/>
      <c r="Q1121" s="12"/>
      <c r="R1121" s="183"/>
      <c r="S1121" s="183"/>
      <c r="T1121" s="183"/>
      <c r="U1121" s="183"/>
      <c r="V1121" s="181"/>
      <c r="W1121" s="184"/>
      <c r="X1121" s="184"/>
      <c r="Y1121" s="185"/>
      <c r="Z1121" s="185"/>
      <c r="AA1121" s="185"/>
      <c r="AB1121" s="181"/>
      <c r="AC1121" s="12"/>
      <c r="AD1121" s="12"/>
      <c r="AE1121" s="12"/>
      <c r="AF1121" s="185"/>
      <c r="AG1121" s="12"/>
      <c r="AH1121" s="195"/>
      <c r="AI1121" s="186"/>
      <c r="AJ1121" s="187"/>
      <c r="AK1121" s="187"/>
      <c r="AL1121" s="188"/>
      <c r="AM1121" s="188"/>
      <c r="AN1121" s="188"/>
      <c r="AO1121" s="188"/>
      <c r="AP1121" s="188"/>
      <c r="AQ1121" s="188"/>
      <c r="AR1121" s="137"/>
      <c r="AS1121" s="189"/>
      <c r="AT1121" s="196"/>
      <c r="AU1121" s="191"/>
      <c r="AV1121" s="190"/>
      <c r="AW1121" s="189"/>
      <c r="AX1121" s="190"/>
      <c r="AY1121" s="189"/>
      <c r="AZ1121" s="192"/>
      <c r="BA1121" s="192"/>
      <c r="BB1121" s="190"/>
      <c r="BC1121" s="197"/>
      <c r="BD1121" s="197"/>
      <c r="BE1121" s="190"/>
      <c r="BF1121" s="192"/>
      <c r="BG1121" s="192"/>
      <c r="BH1121" s="10"/>
      <c r="BI1121" s="10"/>
      <c r="BJ1121" s="10"/>
      <c r="BK1121" s="10"/>
      <c r="BL1121" s="10"/>
      <c r="BM1121" s="10"/>
      <c r="BN1121" s="12"/>
      <c r="BO1121" s="12"/>
    </row>
    <row r="1122" spans="1:67" ht="13.5" customHeight="1" x14ac:dyDescent="0.35">
      <c r="A1122" s="181"/>
      <c r="B1122" s="194"/>
      <c r="C1122" s="12"/>
      <c r="D1122" s="12"/>
      <c r="E1122" s="12"/>
      <c r="F1122" s="12"/>
      <c r="G1122" s="12"/>
      <c r="H1122" s="131"/>
      <c r="I1122" s="12"/>
      <c r="J1122" s="12"/>
      <c r="K1122" s="12"/>
      <c r="L1122" s="12"/>
      <c r="M1122" s="12"/>
      <c r="N1122" s="54"/>
      <c r="O1122" s="12"/>
      <c r="P1122" s="12"/>
      <c r="Q1122" s="12"/>
      <c r="R1122" s="183"/>
      <c r="S1122" s="183"/>
      <c r="T1122" s="183"/>
      <c r="U1122" s="183"/>
      <c r="V1122" s="181"/>
      <c r="W1122" s="184"/>
      <c r="X1122" s="184"/>
      <c r="Y1122" s="185"/>
      <c r="Z1122" s="185"/>
      <c r="AA1122" s="185"/>
      <c r="AB1122" s="181"/>
      <c r="AC1122" s="12"/>
      <c r="AD1122" s="12"/>
      <c r="AE1122" s="12"/>
      <c r="AF1122" s="185"/>
      <c r="AG1122" s="12"/>
      <c r="AH1122" s="195"/>
      <c r="AI1122" s="186"/>
      <c r="AJ1122" s="187"/>
      <c r="AK1122" s="187"/>
      <c r="AL1122" s="188"/>
      <c r="AM1122" s="188"/>
      <c r="AN1122" s="188"/>
      <c r="AO1122" s="188"/>
      <c r="AP1122" s="188"/>
      <c r="AQ1122" s="188"/>
      <c r="AR1122" s="137"/>
      <c r="AS1122" s="189"/>
      <c r="AT1122" s="196"/>
      <c r="AU1122" s="191"/>
      <c r="AV1122" s="190"/>
      <c r="AW1122" s="189"/>
      <c r="AX1122" s="190"/>
      <c r="AY1122" s="189"/>
      <c r="AZ1122" s="192"/>
      <c r="BA1122" s="192"/>
      <c r="BB1122" s="190"/>
      <c r="BC1122" s="197"/>
      <c r="BD1122" s="197"/>
      <c r="BE1122" s="190"/>
      <c r="BF1122" s="192"/>
      <c r="BG1122" s="192"/>
      <c r="BH1122" s="10"/>
      <c r="BI1122" s="10"/>
      <c r="BJ1122" s="10"/>
      <c r="BK1122" s="10"/>
      <c r="BL1122" s="10"/>
      <c r="BM1122" s="10"/>
      <c r="BN1122" s="12"/>
      <c r="BO1122" s="12"/>
    </row>
    <row r="1123" spans="1:67" ht="13.5" customHeight="1" x14ac:dyDescent="0.35">
      <c r="A1123" s="181"/>
      <c r="B1123" s="194"/>
      <c r="C1123" s="12"/>
      <c r="D1123" s="12"/>
      <c r="E1123" s="12"/>
      <c r="F1123" s="12"/>
      <c r="G1123" s="12"/>
      <c r="H1123" s="131"/>
      <c r="I1123" s="12"/>
      <c r="J1123" s="12"/>
      <c r="K1123" s="12"/>
      <c r="L1123" s="12"/>
      <c r="M1123" s="12"/>
      <c r="N1123" s="54"/>
      <c r="O1123" s="12"/>
      <c r="P1123" s="12"/>
      <c r="Q1123" s="12"/>
      <c r="R1123" s="183"/>
      <c r="S1123" s="183"/>
      <c r="T1123" s="183"/>
      <c r="U1123" s="183"/>
      <c r="V1123" s="181"/>
      <c r="W1123" s="184"/>
      <c r="X1123" s="184"/>
      <c r="Y1123" s="185"/>
      <c r="Z1123" s="185"/>
      <c r="AA1123" s="185"/>
      <c r="AB1123" s="181"/>
      <c r="AC1123" s="12"/>
      <c r="AD1123" s="12"/>
      <c r="AE1123" s="12"/>
      <c r="AF1123" s="185"/>
      <c r="AG1123" s="12"/>
      <c r="AH1123" s="195"/>
      <c r="AI1123" s="186"/>
      <c r="AJ1123" s="187"/>
      <c r="AK1123" s="187"/>
      <c r="AL1123" s="188"/>
      <c r="AM1123" s="188"/>
      <c r="AN1123" s="188"/>
      <c r="AO1123" s="188"/>
      <c r="AP1123" s="188"/>
      <c r="AQ1123" s="188"/>
      <c r="AR1123" s="137"/>
      <c r="AS1123" s="189"/>
      <c r="AT1123" s="196"/>
      <c r="AU1123" s="191"/>
      <c r="AV1123" s="190"/>
      <c r="AW1123" s="189"/>
      <c r="AX1123" s="190"/>
      <c r="AY1123" s="189"/>
      <c r="AZ1123" s="192"/>
      <c r="BA1123" s="192"/>
      <c r="BB1123" s="190"/>
      <c r="BC1123" s="197"/>
      <c r="BD1123" s="197"/>
      <c r="BE1123" s="190"/>
      <c r="BF1123" s="192"/>
      <c r="BG1123" s="192"/>
      <c r="BH1123" s="10"/>
      <c r="BI1123" s="10"/>
      <c r="BJ1123" s="10"/>
      <c r="BK1123" s="10"/>
      <c r="BL1123" s="10"/>
      <c r="BM1123" s="10"/>
      <c r="BN1123" s="12"/>
      <c r="BO1123" s="12"/>
    </row>
    <row r="1124" spans="1:67" ht="13.5" customHeight="1" x14ac:dyDescent="0.35">
      <c r="A1124" s="181"/>
      <c r="B1124" s="194"/>
      <c r="C1124" s="12"/>
      <c r="D1124" s="12"/>
      <c r="E1124" s="12"/>
      <c r="F1124" s="12"/>
      <c r="G1124" s="12"/>
      <c r="H1124" s="131"/>
      <c r="I1124" s="12"/>
      <c r="J1124" s="12"/>
      <c r="K1124" s="12"/>
      <c r="L1124" s="12"/>
      <c r="M1124" s="12"/>
      <c r="N1124" s="54"/>
      <c r="O1124" s="12"/>
      <c r="P1124" s="12"/>
      <c r="Q1124" s="12"/>
      <c r="R1124" s="183"/>
      <c r="S1124" s="183"/>
      <c r="T1124" s="183"/>
      <c r="U1124" s="183"/>
      <c r="V1124" s="181"/>
      <c r="W1124" s="184"/>
      <c r="X1124" s="184"/>
      <c r="Y1124" s="185"/>
      <c r="Z1124" s="185"/>
      <c r="AA1124" s="185"/>
      <c r="AB1124" s="181"/>
      <c r="AC1124" s="12"/>
      <c r="AD1124" s="12"/>
      <c r="AE1124" s="12"/>
      <c r="AF1124" s="185"/>
      <c r="AG1124" s="12"/>
      <c r="AH1124" s="195"/>
      <c r="AI1124" s="186"/>
      <c r="AJ1124" s="187"/>
      <c r="AK1124" s="187"/>
      <c r="AL1124" s="188"/>
      <c r="AM1124" s="188"/>
      <c r="AN1124" s="188"/>
      <c r="AO1124" s="188"/>
      <c r="AP1124" s="188"/>
      <c r="AQ1124" s="188"/>
      <c r="AR1124" s="137"/>
      <c r="AS1124" s="189"/>
      <c r="AT1124" s="196"/>
      <c r="AU1124" s="191"/>
      <c r="AV1124" s="190"/>
      <c r="AW1124" s="189"/>
      <c r="AX1124" s="190"/>
      <c r="AY1124" s="189"/>
      <c r="AZ1124" s="192"/>
      <c r="BA1124" s="192"/>
      <c r="BB1124" s="190"/>
      <c r="BC1124" s="197"/>
      <c r="BD1124" s="197"/>
      <c r="BE1124" s="190"/>
      <c r="BF1124" s="192"/>
      <c r="BG1124" s="192"/>
      <c r="BH1124" s="10"/>
      <c r="BI1124" s="10"/>
      <c r="BJ1124" s="10"/>
      <c r="BK1124" s="10"/>
      <c r="BL1124" s="10"/>
      <c r="BM1124" s="10"/>
      <c r="BN1124" s="12"/>
      <c r="BO1124" s="12"/>
    </row>
    <row r="1125" spans="1:67" ht="13.5" customHeight="1" x14ac:dyDescent="0.35">
      <c r="A1125" s="181"/>
      <c r="B1125" s="194"/>
      <c r="C1125" s="12"/>
      <c r="D1125" s="12"/>
      <c r="E1125" s="12"/>
      <c r="F1125" s="12"/>
      <c r="G1125" s="12"/>
      <c r="H1125" s="131"/>
      <c r="I1125" s="12"/>
      <c r="J1125" s="12"/>
      <c r="K1125" s="12"/>
      <c r="L1125" s="12"/>
      <c r="M1125" s="12"/>
      <c r="N1125" s="54"/>
      <c r="O1125" s="12"/>
      <c r="P1125" s="12"/>
      <c r="Q1125" s="12"/>
      <c r="R1125" s="183"/>
      <c r="S1125" s="183"/>
      <c r="T1125" s="183"/>
      <c r="U1125" s="183"/>
      <c r="V1125" s="181"/>
      <c r="W1125" s="184"/>
      <c r="X1125" s="184"/>
      <c r="Y1125" s="185"/>
      <c r="Z1125" s="185"/>
      <c r="AA1125" s="185"/>
      <c r="AB1125" s="181"/>
      <c r="AC1125" s="12"/>
      <c r="AD1125" s="12"/>
      <c r="AE1125" s="12"/>
      <c r="AF1125" s="185"/>
      <c r="AG1125" s="12"/>
      <c r="AH1125" s="195"/>
      <c r="AI1125" s="186"/>
      <c r="AJ1125" s="187"/>
      <c r="AK1125" s="187"/>
      <c r="AL1125" s="188"/>
      <c r="AM1125" s="188"/>
      <c r="AN1125" s="188"/>
      <c r="AO1125" s="188"/>
      <c r="AP1125" s="188"/>
      <c r="AQ1125" s="188"/>
      <c r="AR1125" s="137"/>
      <c r="AS1125" s="189"/>
      <c r="AT1125" s="196"/>
      <c r="AU1125" s="191"/>
      <c r="AV1125" s="190"/>
      <c r="AW1125" s="189"/>
      <c r="AX1125" s="190"/>
      <c r="AY1125" s="189"/>
      <c r="AZ1125" s="192"/>
      <c r="BA1125" s="192"/>
      <c r="BB1125" s="190"/>
      <c r="BC1125" s="197"/>
      <c r="BD1125" s="197"/>
      <c r="BE1125" s="190"/>
      <c r="BF1125" s="192"/>
      <c r="BG1125" s="192"/>
      <c r="BH1125" s="10"/>
      <c r="BI1125" s="10"/>
      <c r="BJ1125" s="10"/>
      <c r="BK1125" s="10"/>
      <c r="BL1125" s="10"/>
      <c r="BM1125" s="10"/>
      <c r="BN1125" s="12"/>
      <c r="BO1125" s="12"/>
    </row>
    <row r="1126" spans="1:67" ht="13.5" customHeight="1" x14ac:dyDescent="0.35">
      <c r="A1126" s="181"/>
      <c r="B1126" s="194"/>
      <c r="C1126" s="12"/>
      <c r="D1126" s="12"/>
      <c r="E1126" s="12"/>
      <c r="F1126" s="12"/>
      <c r="G1126" s="12"/>
      <c r="H1126" s="131"/>
      <c r="I1126" s="12"/>
      <c r="J1126" s="12"/>
      <c r="K1126" s="12"/>
      <c r="L1126" s="12"/>
      <c r="M1126" s="12"/>
      <c r="N1126" s="54"/>
      <c r="O1126" s="12"/>
      <c r="P1126" s="12"/>
      <c r="Q1126" s="12"/>
      <c r="R1126" s="183"/>
      <c r="S1126" s="183"/>
      <c r="T1126" s="183"/>
      <c r="U1126" s="183"/>
      <c r="V1126" s="181"/>
      <c r="W1126" s="184"/>
      <c r="X1126" s="184"/>
      <c r="Y1126" s="185"/>
      <c r="Z1126" s="185"/>
      <c r="AA1126" s="185"/>
      <c r="AB1126" s="181"/>
      <c r="AC1126" s="12"/>
      <c r="AD1126" s="12"/>
      <c r="AE1126" s="12"/>
      <c r="AF1126" s="185"/>
      <c r="AG1126" s="12"/>
      <c r="AH1126" s="195"/>
      <c r="AI1126" s="186"/>
      <c r="AJ1126" s="187"/>
      <c r="AK1126" s="187"/>
      <c r="AL1126" s="188"/>
      <c r="AM1126" s="188"/>
      <c r="AN1126" s="188"/>
      <c r="AO1126" s="188"/>
      <c r="AP1126" s="188"/>
      <c r="AQ1126" s="188"/>
      <c r="AR1126" s="137"/>
      <c r="AS1126" s="189"/>
      <c r="AT1126" s="196"/>
      <c r="AU1126" s="191"/>
      <c r="AV1126" s="190"/>
      <c r="AW1126" s="189"/>
      <c r="AX1126" s="190"/>
      <c r="AY1126" s="189"/>
      <c r="AZ1126" s="192"/>
      <c r="BA1126" s="192"/>
      <c r="BB1126" s="190"/>
      <c r="BC1126" s="197"/>
      <c r="BD1126" s="197"/>
      <c r="BE1126" s="190"/>
      <c r="BF1126" s="192"/>
      <c r="BG1126" s="192"/>
      <c r="BH1126" s="10"/>
      <c r="BI1126" s="10"/>
      <c r="BJ1126" s="10"/>
      <c r="BK1126" s="10"/>
      <c r="BL1126" s="10"/>
      <c r="BM1126" s="10"/>
      <c r="BN1126" s="12"/>
      <c r="BO1126" s="12"/>
    </row>
    <row r="1127" spans="1:67" ht="13.5" customHeight="1" x14ac:dyDescent="0.35">
      <c r="A1127" s="181"/>
      <c r="B1127" s="194"/>
      <c r="C1127" s="12"/>
      <c r="D1127" s="12"/>
      <c r="E1127" s="12"/>
      <c r="F1127" s="12"/>
      <c r="G1127" s="12"/>
      <c r="H1127" s="131"/>
      <c r="I1127" s="12"/>
      <c r="J1127" s="12"/>
      <c r="K1127" s="12"/>
      <c r="L1127" s="12"/>
      <c r="M1127" s="12"/>
      <c r="N1127" s="54"/>
      <c r="O1127" s="12"/>
      <c r="P1127" s="12"/>
      <c r="Q1127" s="12"/>
      <c r="R1127" s="183"/>
      <c r="S1127" s="183"/>
      <c r="T1127" s="183"/>
      <c r="U1127" s="183"/>
      <c r="V1127" s="181"/>
      <c r="W1127" s="184"/>
      <c r="X1127" s="184"/>
      <c r="Y1127" s="185"/>
      <c r="Z1127" s="185"/>
      <c r="AA1127" s="185"/>
      <c r="AB1127" s="181"/>
      <c r="AC1127" s="12"/>
      <c r="AD1127" s="12"/>
      <c r="AE1127" s="12"/>
      <c r="AF1127" s="185"/>
      <c r="AG1127" s="12"/>
      <c r="AH1127" s="195"/>
      <c r="AI1127" s="186"/>
      <c r="AJ1127" s="187"/>
      <c r="AK1127" s="187"/>
      <c r="AL1127" s="188"/>
      <c r="AM1127" s="188"/>
      <c r="AN1127" s="188"/>
      <c r="AO1127" s="188"/>
      <c r="AP1127" s="188"/>
      <c r="AQ1127" s="188"/>
      <c r="AR1127" s="137"/>
      <c r="AS1127" s="189"/>
      <c r="AT1127" s="196"/>
      <c r="AU1127" s="191"/>
      <c r="AV1127" s="190"/>
      <c r="AW1127" s="189"/>
      <c r="AX1127" s="190"/>
      <c r="AY1127" s="189"/>
      <c r="AZ1127" s="192"/>
      <c r="BA1127" s="192"/>
      <c r="BB1127" s="190"/>
      <c r="BC1127" s="197"/>
      <c r="BD1127" s="197"/>
      <c r="BE1127" s="190"/>
      <c r="BF1127" s="192"/>
      <c r="BG1127" s="192"/>
      <c r="BH1127" s="10"/>
      <c r="BI1127" s="10"/>
      <c r="BJ1127" s="10"/>
      <c r="BK1127" s="10"/>
      <c r="BL1127" s="10"/>
      <c r="BM1127" s="10"/>
      <c r="BN1127" s="12"/>
      <c r="BO1127" s="12"/>
    </row>
    <row r="1128" spans="1:67" ht="13.5" customHeight="1" x14ac:dyDescent="0.35">
      <c r="A1128" s="181"/>
      <c r="B1128" s="194"/>
      <c r="C1128" s="12"/>
      <c r="D1128" s="12"/>
      <c r="E1128" s="12"/>
      <c r="F1128" s="12"/>
      <c r="G1128" s="12"/>
      <c r="H1128" s="131"/>
      <c r="I1128" s="12"/>
      <c r="J1128" s="12"/>
      <c r="K1128" s="12"/>
      <c r="L1128" s="12"/>
      <c r="M1128" s="12"/>
      <c r="N1128" s="54"/>
      <c r="O1128" s="12"/>
      <c r="P1128" s="12"/>
      <c r="Q1128" s="12"/>
      <c r="R1128" s="183"/>
      <c r="S1128" s="183"/>
      <c r="T1128" s="183"/>
      <c r="U1128" s="183"/>
      <c r="V1128" s="181"/>
      <c r="W1128" s="184"/>
      <c r="X1128" s="184"/>
      <c r="Y1128" s="185"/>
      <c r="Z1128" s="185"/>
      <c r="AA1128" s="185"/>
      <c r="AB1128" s="181"/>
      <c r="AC1128" s="12"/>
      <c r="AD1128" s="12"/>
      <c r="AE1128" s="12"/>
      <c r="AF1128" s="185"/>
      <c r="AG1128" s="12"/>
      <c r="AH1128" s="195"/>
      <c r="AI1128" s="186"/>
      <c r="AJ1128" s="187"/>
      <c r="AK1128" s="187"/>
      <c r="AL1128" s="188"/>
      <c r="AM1128" s="188"/>
      <c r="AN1128" s="188"/>
      <c r="AO1128" s="188"/>
      <c r="AP1128" s="188"/>
      <c r="AQ1128" s="188"/>
      <c r="AR1128" s="137"/>
      <c r="AS1128" s="189"/>
      <c r="AT1128" s="196"/>
      <c r="AU1128" s="191"/>
      <c r="AV1128" s="190"/>
      <c r="AW1128" s="189"/>
      <c r="AX1128" s="190"/>
      <c r="AY1128" s="189"/>
      <c r="AZ1128" s="192"/>
      <c r="BA1128" s="192"/>
      <c r="BB1128" s="190"/>
      <c r="BC1128" s="197"/>
      <c r="BD1128" s="197"/>
      <c r="BE1128" s="190"/>
      <c r="BF1128" s="192"/>
      <c r="BG1128" s="192"/>
      <c r="BH1128" s="10"/>
      <c r="BI1128" s="10"/>
      <c r="BJ1128" s="10"/>
      <c r="BK1128" s="10"/>
      <c r="BL1128" s="10"/>
      <c r="BM1128" s="10"/>
      <c r="BN1128" s="12"/>
      <c r="BO1128" s="12"/>
    </row>
    <row r="1129" spans="1:67" ht="13.5" customHeight="1" x14ac:dyDescent="0.35">
      <c r="A1129" s="181"/>
      <c r="B1129" s="194"/>
      <c r="C1129" s="12"/>
      <c r="D1129" s="12"/>
      <c r="E1129" s="12"/>
      <c r="F1129" s="12"/>
      <c r="G1129" s="12"/>
      <c r="H1129" s="131"/>
      <c r="I1129" s="12"/>
      <c r="J1129" s="12"/>
      <c r="K1129" s="12"/>
      <c r="L1129" s="12"/>
      <c r="M1129" s="12"/>
      <c r="N1129" s="54"/>
      <c r="O1129" s="12"/>
      <c r="P1129" s="12"/>
      <c r="Q1129" s="12"/>
      <c r="R1129" s="183"/>
      <c r="S1129" s="183"/>
      <c r="T1129" s="183"/>
      <c r="U1129" s="183"/>
      <c r="V1129" s="181"/>
      <c r="W1129" s="184"/>
      <c r="X1129" s="184"/>
      <c r="Y1129" s="185"/>
      <c r="Z1129" s="185"/>
      <c r="AA1129" s="185"/>
      <c r="AB1129" s="181"/>
      <c r="AC1129" s="12"/>
      <c r="AD1129" s="12"/>
      <c r="AE1129" s="12"/>
      <c r="AF1129" s="185"/>
      <c r="AG1129" s="12"/>
      <c r="AH1129" s="195"/>
      <c r="AI1129" s="186"/>
      <c r="AJ1129" s="187"/>
      <c r="AK1129" s="187"/>
      <c r="AL1129" s="188"/>
      <c r="AM1129" s="188"/>
      <c r="AN1129" s="188"/>
      <c r="AO1129" s="188"/>
      <c r="AP1129" s="188"/>
      <c r="AQ1129" s="188"/>
      <c r="AR1129" s="137"/>
      <c r="AS1129" s="189"/>
      <c r="AT1129" s="196"/>
      <c r="AU1129" s="191"/>
      <c r="AV1129" s="190"/>
      <c r="AW1129" s="189"/>
      <c r="AX1129" s="190"/>
      <c r="AY1129" s="189"/>
      <c r="AZ1129" s="192"/>
      <c r="BA1129" s="192"/>
      <c r="BB1129" s="190"/>
      <c r="BC1129" s="197"/>
      <c r="BD1129" s="197"/>
      <c r="BE1129" s="190"/>
      <c r="BF1129" s="192"/>
      <c r="BG1129" s="192"/>
      <c r="BH1129" s="10"/>
      <c r="BI1129" s="10"/>
      <c r="BJ1129" s="10"/>
      <c r="BK1129" s="10"/>
      <c r="BL1129" s="10"/>
      <c r="BM1129" s="10"/>
      <c r="BN1129" s="12"/>
      <c r="BO1129" s="12"/>
    </row>
    <row r="1130" spans="1:67" ht="13.5" customHeight="1" x14ac:dyDescent="0.35">
      <c r="A1130" s="181"/>
      <c r="B1130" s="194"/>
      <c r="C1130" s="12"/>
      <c r="D1130" s="12"/>
      <c r="E1130" s="12"/>
      <c r="F1130" s="12"/>
      <c r="G1130" s="12"/>
      <c r="H1130" s="131"/>
      <c r="I1130" s="12"/>
      <c r="J1130" s="12"/>
      <c r="K1130" s="12"/>
      <c r="L1130" s="12"/>
      <c r="M1130" s="12"/>
      <c r="N1130" s="54"/>
      <c r="O1130" s="12"/>
      <c r="P1130" s="12"/>
      <c r="Q1130" s="12"/>
      <c r="R1130" s="183"/>
      <c r="S1130" s="183"/>
      <c r="T1130" s="183"/>
      <c r="U1130" s="183"/>
      <c r="V1130" s="181"/>
      <c r="W1130" s="184"/>
      <c r="X1130" s="184"/>
      <c r="Y1130" s="185"/>
      <c r="Z1130" s="185"/>
      <c r="AA1130" s="185"/>
      <c r="AB1130" s="181"/>
      <c r="AC1130" s="12"/>
      <c r="AD1130" s="12"/>
      <c r="AE1130" s="12"/>
      <c r="AF1130" s="185"/>
      <c r="AG1130" s="12"/>
      <c r="AH1130" s="195"/>
      <c r="AI1130" s="186"/>
      <c r="AJ1130" s="187"/>
      <c r="AK1130" s="187"/>
      <c r="AL1130" s="188"/>
      <c r="AM1130" s="188"/>
      <c r="AN1130" s="188"/>
      <c r="AO1130" s="188"/>
      <c r="AP1130" s="188"/>
      <c r="AQ1130" s="188"/>
      <c r="AR1130" s="137"/>
      <c r="AS1130" s="189"/>
      <c r="AT1130" s="196"/>
      <c r="AU1130" s="191"/>
      <c r="AV1130" s="190"/>
      <c r="AW1130" s="189"/>
      <c r="AX1130" s="190"/>
      <c r="AY1130" s="189"/>
      <c r="AZ1130" s="192"/>
      <c r="BA1130" s="192"/>
      <c r="BB1130" s="190"/>
      <c r="BC1130" s="197"/>
      <c r="BD1130" s="197"/>
      <c r="BE1130" s="190"/>
      <c r="BF1130" s="192"/>
      <c r="BG1130" s="192"/>
      <c r="BH1130" s="10"/>
      <c r="BI1130" s="10"/>
      <c r="BJ1130" s="10"/>
      <c r="BK1130" s="10"/>
      <c r="BL1130" s="10"/>
      <c r="BM1130" s="10"/>
      <c r="BN1130" s="12"/>
      <c r="BO1130" s="12"/>
    </row>
    <row r="1131" spans="1:67" ht="13.5" customHeight="1" x14ac:dyDescent="0.35">
      <c r="A1131" s="181"/>
      <c r="B1131" s="194"/>
      <c r="C1131" s="12"/>
      <c r="D1131" s="12"/>
      <c r="E1131" s="12"/>
      <c r="F1131" s="12"/>
      <c r="G1131" s="12"/>
      <c r="H1131" s="131"/>
      <c r="I1131" s="12"/>
      <c r="J1131" s="12"/>
      <c r="K1131" s="12"/>
      <c r="L1131" s="12"/>
      <c r="M1131" s="12"/>
      <c r="N1131" s="54"/>
      <c r="O1131" s="12"/>
      <c r="P1131" s="12"/>
      <c r="Q1131" s="12"/>
      <c r="R1131" s="183"/>
      <c r="S1131" s="183"/>
      <c r="T1131" s="183"/>
      <c r="U1131" s="183"/>
      <c r="V1131" s="181"/>
      <c r="W1131" s="184"/>
      <c r="X1131" s="184"/>
      <c r="Y1131" s="185"/>
      <c r="Z1131" s="185"/>
      <c r="AA1131" s="185"/>
      <c r="AB1131" s="181"/>
      <c r="AC1131" s="12"/>
      <c r="AD1131" s="12"/>
      <c r="AE1131" s="12"/>
      <c r="AF1131" s="185"/>
      <c r="AG1131" s="12"/>
      <c r="AH1131" s="195"/>
      <c r="AI1131" s="186"/>
      <c r="AJ1131" s="187"/>
      <c r="AK1131" s="187"/>
      <c r="AL1131" s="188"/>
      <c r="AM1131" s="188"/>
      <c r="AN1131" s="188"/>
      <c r="AO1131" s="188"/>
      <c r="AP1131" s="188"/>
      <c r="AQ1131" s="188"/>
      <c r="AR1131" s="137"/>
      <c r="AS1131" s="189"/>
      <c r="AT1131" s="196"/>
      <c r="AU1131" s="191"/>
      <c r="AV1131" s="190"/>
      <c r="AW1131" s="189"/>
      <c r="AX1131" s="190"/>
      <c r="AY1131" s="189"/>
      <c r="AZ1131" s="192"/>
      <c r="BA1131" s="192"/>
      <c r="BB1131" s="190"/>
      <c r="BC1131" s="197"/>
      <c r="BD1131" s="197"/>
      <c r="BE1131" s="190"/>
      <c r="BF1131" s="192"/>
      <c r="BG1131" s="192"/>
      <c r="BH1131" s="10"/>
      <c r="BI1131" s="10"/>
      <c r="BJ1131" s="10"/>
      <c r="BK1131" s="10"/>
      <c r="BL1131" s="10"/>
      <c r="BM1131" s="10"/>
      <c r="BN1131" s="12"/>
      <c r="BO1131" s="12"/>
    </row>
    <row r="1132" spans="1:67" ht="13.5" customHeight="1" x14ac:dyDescent="0.35">
      <c r="A1132" s="181"/>
      <c r="B1132" s="194"/>
      <c r="C1132" s="12"/>
      <c r="D1132" s="12"/>
      <c r="E1132" s="12"/>
      <c r="F1132" s="12"/>
      <c r="G1132" s="12"/>
      <c r="H1132" s="131"/>
      <c r="I1132" s="12"/>
      <c r="J1132" s="12"/>
      <c r="K1132" s="12"/>
      <c r="L1132" s="12"/>
      <c r="M1132" s="12"/>
      <c r="N1132" s="54"/>
      <c r="O1132" s="12"/>
      <c r="P1132" s="12"/>
      <c r="Q1132" s="12"/>
      <c r="R1132" s="183"/>
      <c r="S1132" s="183"/>
      <c r="T1132" s="183"/>
      <c r="U1132" s="183"/>
      <c r="V1132" s="181"/>
      <c r="W1132" s="184"/>
      <c r="X1132" s="184"/>
      <c r="Y1132" s="185"/>
      <c r="Z1132" s="185"/>
      <c r="AA1132" s="185"/>
      <c r="AB1132" s="181"/>
      <c r="AC1132" s="12"/>
      <c r="AD1132" s="12"/>
      <c r="AE1132" s="12"/>
      <c r="AF1132" s="185"/>
      <c r="AG1132" s="12"/>
      <c r="AH1132" s="195"/>
      <c r="AI1132" s="186"/>
      <c r="AJ1132" s="187"/>
      <c r="AK1132" s="187"/>
      <c r="AL1132" s="188"/>
      <c r="AM1132" s="188"/>
      <c r="AN1132" s="188"/>
      <c r="AO1132" s="188"/>
      <c r="AP1132" s="188"/>
      <c r="AQ1132" s="188"/>
      <c r="AR1132" s="137"/>
      <c r="AS1132" s="189"/>
      <c r="AT1132" s="196"/>
      <c r="AU1132" s="191"/>
      <c r="AV1132" s="190"/>
      <c r="AW1132" s="189"/>
      <c r="AX1132" s="190"/>
      <c r="AY1132" s="189"/>
      <c r="AZ1132" s="192"/>
      <c r="BA1132" s="192"/>
      <c r="BB1132" s="190"/>
      <c r="BC1132" s="197"/>
      <c r="BD1132" s="197"/>
      <c r="BE1132" s="190"/>
      <c r="BF1132" s="192"/>
      <c r="BG1132" s="192"/>
      <c r="BH1132" s="10"/>
      <c r="BI1132" s="10"/>
      <c r="BJ1132" s="10"/>
      <c r="BK1132" s="10"/>
      <c r="BL1132" s="10"/>
      <c r="BM1132" s="10"/>
      <c r="BN1132" s="12"/>
      <c r="BO1132" s="12"/>
    </row>
    <row r="1133" spans="1:67" ht="13.5" customHeight="1" x14ac:dyDescent="0.35">
      <c r="A1133" s="181"/>
      <c r="B1133" s="194"/>
      <c r="C1133" s="12"/>
      <c r="D1133" s="12"/>
      <c r="E1133" s="12"/>
      <c r="F1133" s="12"/>
      <c r="G1133" s="12"/>
      <c r="H1133" s="131"/>
      <c r="I1133" s="12"/>
      <c r="J1133" s="12"/>
      <c r="K1133" s="12"/>
      <c r="L1133" s="12"/>
      <c r="M1133" s="12"/>
      <c r="N1133" s="54"/>
      <c r="O1133" s="12"/>
      <c r="P1133" s="12"/>
      <c r="Q1133" s="12"/>
      <c r="R1133" s="183"/>
      <c r="S1133" s="183"/>
      <c r="T1133" s="183"/>
      <c r="U1133" s="183"/>
      <c r="V1133" s="181"/>
      <c r="W1133" s="184"/>
      <c r="X1133" s="184"/>
      <c r="Y1133" s="185"/>
      <c r="Z1133" s="185"/>
      <c r="AA1133" s="185"/>
      <c r="AB1133" s="181"/>
      <c r="AC1133" s="12"/>
      <c r="AD1133" s="12"/>
      <c r="AE1133" s="12"/>
      <c r="AF1133" s="185"/>
      <c r="AG1133" s="12"/>
      <c r="AH1133" s="195"/>
      <c r="AI1133" s="186"/>
      <c r="AJ1133" s="187"/>
      <c r="AK1133" s="187"/>
      <c r="AL1133" s="188"/>
      <c r="AM1133" s="188"/>
      <c r="AN1133" s="188"/>
      <c r="AO1133" s="188"/>
      <c r="AP1133" s="188"/>
      <c r="AQ1133" s="188"/>
      <c r="AR1133" s="137"/>
      <c r="AS1133" s="189"/>
      <c r="AT1133" s="196"/>
      <c r="AU1133" s="191"/>
      <c r="AV1133" s="190"/>
      <c r="AW1133" s="189"/>
      <c r="AX1133" s="190"/>
      <c r="AY1133" s="189"/>
      <c r="AZ1133" s="192"/>
      <c r="BA1133" s="192"/>
      <c r="BB1133" s="190"/>
      <c r="BC1133" s="197"/>
      <c r="BD1133" s="197"/>
      <c r="BE1133" s="190"/>
      <c r="BF1133" s="192"/>
      <c r="BG1133" s="192"/>
      <c r="BH1133" s="10"/>
      <c r="BI1133" s="10"/>
      <c r="BJ1133" s="10"/>
      <c r="BK1133" s="10"/>
      <c r="BL1133" s="10"/>
      <c r="BM1133" s="10"/>
      <c r="BN1133" s="12"/>
      <c r="BO1133" s="12"/>
    </row>
    <row r="1134" spans="1:67" ht="13.5" customHeight="1" x14ac:dyDescent="0.35">
      <c r="A1134" s="181"/>
      <c r="B1134" s="194"/>
      <c r="C1134" s="12"/>
      <c r="D1134" s="12"/>
      <c r="E1134" s="12"/>
      <c r="F1134" s="12"/>
      <c r="G1134" s="12"/>
      <c r="H1134" s="131"/>
      <c r="I1134" s="12"/>
      <c r="J1134" s="12"/>
      <c r="K1134" s="12"/>
      <c r="L1134" s="12"/>
      <c r="M1134" s="12"/>
      <c r="N1134" s="54"/>
      <c r="O1134" s="12"/>
      <c r="P1134" s="12"/>
      <c r="Q1134" s="12"/>
      <c r="R1134" s="183"/>
      <c r="S1134" s="183"/>
      <c r="T1134" s="183"/>
      <c r="U1134" s="183"/>
      <c r="V1134" s="181"/>
      <c r="W1134" s="184"/>
      <c r="X1134" s="184"/>
      <c r="Y1134" s="185"/>
      <c r="Z1134" s="185"/>
      <c r="AA1134" s="185"/>
      <c r="AB1134" s="181"/>
      <c r="AC1134" s="12"/>
      <c r="AD1134" s="12"/>
      <c r="AE1134" s="12"/>
      <c r="AF1134" s="185"/>
      <c r="AG1134" s="12"/>
      <c r="AH1134" s="195"/>
      <c r="AI1134" s="186"/>
      <c r="AJ1134" s="187"/>
      <c r="AK1134" s="187"/>
      <c r="AL1134" s="188"/>
      <c r="AM1134" s="188"/>
      <c r="AN1134" s="188"/>
      <c r="AO1134" s="188"/>
      <c r="AP1134" s="188"/>
      <c r="AQ1134" s="188"/>
      <c r="AR1134" s="137"/>
      <c r="AS1134" s="189"/>
      <c r="AT1134" s="196"/>
      <c r="AU1134" s="191"/>
      <c r="AV1134" s="190"/>
      <c r="AW1134" s="189"/>
      <c r="AX1134" s="190"/>
      <c r="AY1134" s="189"/>
      <c r="AZ1134" s="192"/>
      <c r="BA1134" s="192"/>
      <c r="BB1134" s="190"/>
      <c r="BC1134" s="197"/>
      <c r="BD1134" s="197"/>
      <c r="BE1134" s="190"/>
      <c r="BF1134" s="192"/>
      <c r="BG1134" s="192"/>
      <c r="BH1134" s="10"/>
      <c r="BI1134" s="10"/>
      <c r="BJ1134" s="10"/>
      <c r="BK1134" s="10"/>
      <c r="BL1134" s="10"/>
      <c r="BM1134" s="10"/>
      <c r="BN1134" s="12"/>
      <c r="BO1134" s="12"/>
    </row>
    <row r="1135" spans="1:67" ht="13.5" customHeight="1" x14ac:dyDescent="0.35">
      <c r="A1135" s="181"/>
      <c r="B1135" s="194"/>
      <c r="C1135" s="12"/>
      <c r="D1135" s="12"/>
      <c r="E1135" s="12"/>
      <c r="F1135" s="12"/>
      <c r="G1135" s="12"/>
      <c r="H1135" s="131"/>
      <c r="I1135" s="12"/>
      <c r="J1135" s="12"/>
      <c r="K1135" s="12"/>
      <c r="L1135" s="12"/>
      <c r="M1135" s="12"/>
      <c r="N1135" s="54"/>
      <c r="O1135" s="12"/>
      <c r="P1135" s="12"/>
      <c r="Q1135" s="12"/>
      <c r="R1135" s="183"/>
      <c r="S1135" s="183"/>
      <c r="T1135" s="183"/>
      <c r="U1135" s="183"/>
      <c r="V1135" s="181"/>
      <c r="W1135" s="184"/>
      <c r="X1135" s="184"/>
      <c r="Y1135" s="185"/>
      <c r="Z1135" s="185"/>
      <c r="AA1135" s="185"/>
      <c r="AB1135" s="181"/>
      <c r="AC1135" s="12"/>
      <c r="AD1135" s="12"/>
      <c r="AE1135" s="12"/>
      <c r="AF1135" s="185"/>
      <c r="AG1135" s="12"/>
      <c r="AH1135" s="195"/>
      <c r="AI1135" s="186"/>
      <c r="AJ1135" s="187"/>
      <c r="AK1135" s="187"/>
      <c r="AL1135" s="188"/>
      <c r="AM1135" s="188"/>
      <c r="AN1135" s="188"/>
      <c r="AO1135" s="188"/>
      <c r="AP1135" s="188"/>
      <c r="AQ1135" s="188"/>
      <c r="AR1135" s="137"/>
      <c r="AS1135" s="189"/>
      <c r="AT1135" s="196"/>
      <c r="AU1135" s="191"/>
      <c r="AV1135" s="190"/>
      <c r="AW1135" s="189"/>
      <c r="AX1135" s="190"/>
      <c r="AY1135" s="189"/>
      <c r="AZ1135" s="192"/>
      <c r="BA1135" s="192"/>
      <c r="BB1135" s="190"/>
      <c r="BC1135" s="197"/>
      <c r="BD1135" s="197"/>
      <c r="BE1135" s="190"/>
      <c r="BF1135" s="192"/>
      <c r="BG1135" s="192"/>
      <c r="BH1135" s="10"/>
      <c r="BI1135" s="10"/>
      <c r="BJ1135" s="10"/>
      <c r="BK1135" s="10"/>
      <c r="BL1135" s="10"/>
      <c r="BM1135" s="10"/>
      <c r="BN1135" s="12"/>
      <c r="BO1135" s="12"/>
    </row>
    <row r="1136" spans="1:67" ht="13.5" customHeight="1" x14ac:dyDescent="0.35">
      <c r="A1136" s="181"/>
      <c r="B1136" s="194"/>
      <c r="C1136" s="12"/>
      <c r="D1136" s="12"/>
      <c r="E1136" s="12"/>
      <c r="F1136" s="12"/>
      <c r="G1136" s="12"/>
      <c r="H1136" s="131"/>
      <c r="I1136" s="12"/>
      <c r="J1136" s="12"/>
      <c r="K1136" s="12"/>
      <c r="L1136" s="12"/>
      <c r="M1136" s="12"/>
      <c r="N1136" s="54"/>
      <c r="O1136" s="12"/>
      <c r="P1136" s="12"/>
      <c r="Q1136" s="12"/>
      <c r="R1136" s="183"/>
      <c r="S1136" s="183"/>
      <c r="T1136" s="183"/>
      <c r="U1136" s="183"/>
      <c r="V1136" s="181"/>
      <c r="W1136" s="184"/>
      <c r="X1136" s="184"/>
      <c r="Y1136" s="185"/>
      <c r="Z1136" s="185"/>
      <c r="AA1136" s="185"/>
      <c r="AB1136" s="181"/>
      <c r="AC1136" s="12"/>
      <c r="AD1136" s="12"/>
      <c r="AE1136" s="12"/>
      <c r="AF1136" s="185"/>
      <c r="AG1136" s="12"/>
      <c r="AH1136" s="195"/>
      <c r="AI1136" s="186"/>
      <c r="AJ1136" s="187"/>
      <c r="AK1136" s="187"/>
      <c r="AL1136" s="188"/>
      <c r="AM1136" s="188"/>
      <c r="AN1136" s="188"/>
      <c r="AO1136" s="188"/>
      <c r="AP1136" s="188"/>
      <c r="AQ1136" s="188"/>
      <c r="AR1136" s="137"/>
      <c r="AS1136" s="189"/>
      <c r="AT1136" s="196"/>
      <c r="AU1136" s="191"/>
      <c r="AV1136" s="190"/>
      <c r="AW1136" s="189"/>
      <c r="AX1136" s="190"/>
      <c r="AY1136" s="189"/>
      <c r="AZ1136" s="192"/>
      <c r="BA1136" s="192"/>
      <c r="BB1136" s="190"/>
      <c r="BC1136" s="197"/>
      <c r="BD1136" s="197"/>
      <c r="BE1136" s="190"/>
      <c r="BF1136" s="192"/>
      <c r="BG1136" s="192"/>
      <c r="BH1136" s="10"/>
      <c r="BI1136" s="10"/>
      <c r="BJ1136" s="10"/>
      <c r="BK1136" s="10"/>
      <c r="BL1136" s="10"/>
      <c r="BM1136" s="10"/>
      <c r="BN1136" s="12"/>
      <c r="BO1136" s="12"/>
    </row>
    <row r="1137" spans="1:67" ht="13.5" customHeight="1" x14ac:dyDescent="0.35">
      <c r="A1137" s="181"/>
      <c r="B1137" s="194"/>
      <c r="C1137" s="12"/>
      <c r="D1137" s="12"/>
      <c r="E1137" s="12"/>
      <c r="F1137" s="12"/>
      <c r="G1137" s="12"/>
      <c r="H1137" s="131"/>
      <c r="I1137" s="12"/>
      <c r="J1137" s="12"/>
      <c r="K1137" s="12"/>
      <c r="L1137" s="12"/>
      <c r="M1137" s="12"/>
      <c r="N1137" s="54"/>
      <c r="O1137" s="12"/>
      <c r="P1137" s="12"/>
      <c r="Q1137" s="12"/>
      <c r="R1137" s="183"/>
      <c r="S1137" s="183"/>
      <c r="T1137" s="183"/>
      <c r="U1137" s="183"/>
      <c r="V1137" s="181"/>
      <c r="W1137" s="184"/>
      <c r="X1137" s="184"/>
      <c r="Y1137" s="185"/>
      <c r="Z1137" s="185"/>
      <c r="AA1137" s="185"/>
      <c r="AB1137" s="181"/>
      <c r="AC1137" s="12"/>
      <c r="AD1137" s="12"/>
      <c r="AE1137" s="12"/>
      <c r="AF1137" s="185"/>
      <c r="AG1137" s="12"/>
      <c r="AH1137" s="195"/>
      <c r="AI1137" s="186"/>
      <c r="AJ1137" s="187"/>
      <c r="AK1137" s="187"/>
      <c r="AL1137" s="188"/>
      <c r="AM1137" s="188"/>
      <c r="AN1137" s="188"/>
      <c r="AO1137" s="188"/>
      <c r="AP1137" s="188"/>
      <c r="AQ1137" s="188"/>
      <c r="AR1137" s="137"/>
      <c r="AS1137" s="189"/>
      <c r="AT1137" s="196"/>
      <c r="AU1137" s="191"/>
      <c r="AV1137" s="190"/>
      <c r="AW1137" s="189"/>
      <c r="AX1137" s="190"/>
      <c r="AY1137" s="189"/>
      <c r="AZ1137" s="192"/>
      <c r="BA1137" s="192"/>
      <c r="BB1137" s="190"/>
      <c r="BC1137" s="197"/>
      <c r="BD1137" s="197"/>
      <c r="BE1137" s="190"/>
      <c r="BF1137" s="192"/>
      <c r="BG1137" s="192"/>
      <c r="BH1137" s="10"/>
      <c r="BI1137" s="10"/>
      <c r="BJ1137" s="10"/>
      <c r="BK1137" s="10"/>
      <c r="BL1137" s="10"/>
      <c r="BM1137" s="10"/>
      <c r="BN1137" s="12"/>
      <c r="BO1137" s="12"/>
    </row>
    <row r="1138" spans="1:67" ht="13.5" customHeight="1" x14ac:dyDescent="0.35">
      <c r="A1138" s="181"/>
      <c r="B1138" s="194"/>
      <c r="C1138" s="12"/>
      <c r="D1138" s="12"/>
      <c r="E1138" s="12"/>
      <c r="F1138" s="12"/>
      <c r="G1138" s="12"/>
      <c r="H1138" s="131"/>
      <c r="I1138" s="12"/>
      <c r="J1138" s="12"/>
      <c r="K1138" s="12"/>
      <c r="L1138" s="12"/>
      <c r="M1138" s="12"/>
      <c r="N1138" s="54"/>
      <c r="O1138" s="12"/>
      <c r="P1138" s="12"/>
      <c r="Q1138" s="12"/>
      <c r="R1138" s="183"/>
      <c r="S1138" s="183"/>
      <c r="T1138" s="183"/>
      <c r="U1138" s="183"/>
      <c r="V1138" s="181"/>
      <c r="W1138" s="184"/>
      <c r="X1138" s="184"/>
      <c r="Y1138" s="185"/>
      <c r="Z1138" s="185"/>
      <c r="AA1138" s="185"/>
      <c r="AB1138" s="181"/>
      <c r="AC1138" s="12"/>
      <c r="AD1138" s="12"/>
      <c r="AE1138" s="12"/>
      <c r="AF1138" s="185"/>
      <c r="AG1138" s="12"/>
      <c r="AH1138" s="195"/>
      <c r="AI1138" s="186"/>
      <c r="AJ1138" s="187"/>
      <c r="AK1138" s="187"/>
      <c r="AL1138" s="188"/>
      <c r="AM1138" s="188"/>
      <c r="AN1138" s="188"/>
      <c r="AO1138" s="188"/>
      <c r="AP1138" s="188"/>
      <c r="AQ1138" s="188"/>
      <c r="AR1138" s="137"/>
      <c r="AS1138" s="189"/>
      <c r="AT1138" s="196"/>
      <c r="AU1138" s="191"/>
      <c r="AV1138" s="190"/>
      <c r="AW1138" s="189"/>
      <c r="AX1138" s="190"/>
      <c r="AY1138" s="189"/>
      <c r="AZ1138" s="192"/>
      <c r="BA1138" s="192"/>
      <c r="BB1138" s="190"/>
      <c r="BC1138" s="197"/>
      <c r="BD1138" s="197"/>
      <c r="BE1138" s="190"/>
      <c r="BF1138" s="192"/>
      <c r="BG1138" s="192"/>
      <c r="BH1138" s="10"/>
      <c r="BI1138" s="10"/>
      <c r="BJ1138" s="10"/>
      <c r="BK1138" s="10"/>
      <c r="BL1138" s="10"/>
      <c r="BM1138" s="10"/>
      <c r="BN1138" s="12"/>
      <c r="BO1138" s="12"/>
    </row>
    <row r="1139" spans="1:67" ht="13.5" customHeight="1" x14ac:dyDescent="0.35">
      <c r="A1139" s="181"/>
      <c r="B1139" s="194"/>
      <c r="C1139" s="12"/>
      <c r="D1139" s="12"/>
      <c r="E1139" s="12"/>
      <c r="F1139" s="12"/>
      <c r="G1139" s="12"/>
      <c r="H1139" s="131"/>
      <c r="I1139" s="12"/>
      <c r="J1139" s="12"/>
      <c r="K1139" s="12"/>
      <c r="L1139" s="12"/>
      <c r="M1139" s="12"/>
      <c r="N1139" s="54"/>
      <c r="O1139" s="12"/>
      <c r="P1139" s="12"/>
      <c r="Q1139" s="12"/>
      <c r="R1139" s="183"/>
      <c r="S1139" s="183"/>
      <c r="T1139" s="183"/>
      <c r="U1139" s="183"/>
      <c r="V1139" s="181"/>
      <c r="W1139" s="184"/>
      <c r="X1139" s="184"/>
      <c r="Y1139" s="185"/>
      <c r="Z1139" s="185"/>
      <c r="AA1139" s="185"/>
      <c r="AB1139" s="181"/>
      <c r="AC1139" s="12"/>
      <c r="AD1139" s="12"/>
      <c r="AE1139" s="12"/>
      <c r="AF1139" s="185"/>
      <c r="AG1139" s="12"/>
      <c r="AH1139" s="195"/>
      <c r="AI1139" s="186"/>
      <c r="AJ1139" s="187"/>
      <c r="AK1139" s="187"/>
      <c r="AL1139" s="188"/>
      <c r="AM1139" s="188"/>
      <c r="AN1139" s="188"/>
      <c r="AO1139" s="188"/>
      <c r="AP1139" s="188"/>
      <c r="AQ1139" s="188"/>
      <c r="AR1139" s="137"/>
      <c r="AS1139" s="189"/>
      <c r="AT1139" s="196"/>
      <c r="AU1139" s="191"/>
      <c r="AV1139" s="190"/>
      <c r="AW1139" s="189"/>
      <c r="AX1139" s="190"/>
      <c r="AY1139" s="189"/>
      <c r="AZ1139" s="192"/>
      <c r="BA1139" s="192"/>
      <c r="BB1139" s="190"/>
      <c r="BC1139" s="197"/>
      <c r="BD1139" s="197"/>
      <c r="BE1139" s="190"/>
      <c r="BF1139" s="192"/>
      <c r="BG1139" s="192"/>
      <c r="BH1139" s="10"/>
      <c r="BI1139" s="10"/>
      <c r="BJ1139" s="10"/>
      <c r="BK1139" s="10"/>
      <c r="BL1139" s="10"/>
      <c r="BM1139" s="10"/>
      <c r="BN1139" s="12"/>
      <c r="BO1139" s="12"/>
    </row>
    <row r="1140" spans="1:67" ht="13.5" customHeight="1" x14ac:dyDescent="0.35">
      <c r="A1140" s="181"/>
      <c r="B1140" s="194"/>
      <c r="C1140" s="12"/>
      <c r="D1140" s="12"/>
      <c r="E1140" s="12"/>
      <c r="F1140" s="12"/>
      <c r="G1140" s="12"/>
      <c r="H1140" s="131"/>
      <c r="I1140" s="12"/>
      <c r="J1140" s="12"/>
      <c r="K1140" s="12"/>
      <c r="L1140" s="12"/>
      <c r="M1140" s="12"/>
      <c r="N1140" s="54"/>
      <c r="O1140" s="12"/>
      <c r="P1140" s="12"/>
      <c r="Q1140" s="12"/>
      <c r="R1140" s="183"/>
      <c r="S1140" s="183"/>
      <c r="T1140" s="183"/>
      <c r="U1140" s="183"/>
      <c r="V1140" s="181"/>
      <c r="W1140" s="184"/>
      <c r="X1140" s="184"/>
      <c r="Y1140" s="185"/>
      <c r="Z1140" s="185"/>
      <c r="AA1140" s="185"/>
      <c r="AB1140" s="181"/>
      <c r="AC1140" s="12"/>
      <c r="AD1140" s="12"/>
      <c r="AE1140" s="12"/>
      <c r="AF1140" s="185"/>
      <c r="AG1140" s="12"/>
      <c r="AH1140" s="195"/>
      <c r="AI1140" s="186"/>
      <c r="AJ1140" s="187"/>
      <c r="AK1140" s="187"/>
      <c r="AL1140" s="188"/>
      <c r="AM1140" s="188"/>
      <c r="AN1140" s="188"/>
      <c r="AO1140" s="188"/>
      <c r="AP1140" s="188"/>
      <c r="AQ1140" s="188"/>
      <c r="AR1140" s="137"/>
      <c r="AS1140" s="189"/>
      <c r="AT1140" s="196"/>
      <c r="AU1140" s="191"/>
      <c r="AV1140" s="190"/>
      <c r="AW1140" s="189"/>
      <c r="AX1140" s="190"/>
      <c r="AY1140" s="189"/>
      <c r="AZ1140" s="192"/>
      <c r="BA1140" s="192"/>
      <c r="BB1140" s="190"/>
      <c r="BC1140" s="197"/>
      <c r="BD1140" s="197"/>
      <c r="BE1140" s="190"/>
      <c r="BF1140" s="192"/>
      <c r="BG1140" s="192"/>
      <c r="BH1140" s="10"/>
      <c r="BI1140" s="10"/>
      <c r="BJ1140" s="10"/>
      <c r="BK1140" s="10"/>
      <c r="BL1140" s="10"/>
      <c r="BM1140" s="10"/>
      <c r="BN1140" s="12"/>
      <c r="BO1140" s="12"/>
    </row>
    <row r="1141" spans="1:67" ht="13.5" customHeight="1" x14ac:dyDescent="0.35">
      <c r="A1141" s="181"/>
      <c r="B1141" s="194"/>
      <c r="C1141" s="12"/>
      <c r="D1141" s="12"/>
      <c r="E1141" s="12"/>
      <c r="F1141" s="12"/>
      <c r="G1141" s="12"/>
      <c r="H1141" s="131"/>
      <c r="I1141" s="12"/>
      <c r="J1141" s="12"/>
      <c r="K1141" s="12"/>
      <c r="L1141" s="12"/>
      <c r="M1141" s="12"/>
      <c r="N1141" s="54"/>
      <c r="O1141" s="12"/>
      <c r="P1141" s="12"/>
      <c r="Q1141" s="12"/>
      <c r="R1141" s="183"/>
      <c r="S1141" s="183"/>
      <c r="T1141" s="183"/>
      <c r="U1141" s="183"/>
      <c r="V1141" s="181"/>
      <c r="W1141" s="184"/>
      <c r="X1141" s="184"/>
      <c r="Y1141" s="185"/>
      <c r="Z1141" s="185"/>
      <c r="AA1141" s="185"/>
      <c r="AB1141" s="181"/>
      <c r="AC1141" s="12"/>
      <c r="AD1141" s="12"/>
      <c r="AE1141" s="12"/>
      <c r="AF1141" s="185"/>
      <c r="AG1141" s="12"/>
      <c r="AH1141" s="195"/>
      <c r="AI1141" s="186"/>
      <c r="AJ1141" s="187"/>
      <c r="AK1141" s="187"/>
      <c r="AL1141" s="188"/>
      <c r="AM1141" s="188"/>
      <c r="AN1141" s="188"/>
      <c r="AO1141" s="188"/>
      <c r="AP1141" s="188"/>
      <c r="AQ1141" s="188"/>
      <c r="AR1141" s="137"/>
      <c r="AS1141" s="189"/>
      <c r="AT1141" s="196"/>
      <c r="AU1141" s="191"/>
      <c r="AV1141" s="190"/>
      <c r="AW1141" s="189"/>
      <c r="AX1141" s="190"/>
      <c r="AY1141" s="189"/>
      <c r="AZ1141" s="192"/>
      <c r="BA1141" s="192"/>
      <c r="BB1141" s="190"/>
      <c r="BC1141" s="197"/>
      <c r="BD1141" s="197"/>
      <c r="BE1141" s="190"/>
      <c r="BF1141" s="192"/>
      <c r="BG1141" s="192"/>
      <c r="BH1141" s="10"/>
      <c r="BI1141" s="10"/>
      <c r="BJ1141" s="10"/>
      <c r="BK1141" s="10"/>
      <c r="BL1141" s="10"/>
      <c r="BM1141" s="10"/>
      <c r="BN1141" s="12"/>
      <c r="BO1141" s="12"/>
    </row>
    <row r="1142" spans="1:67" ht="13.5" customHeight="1" x14ac:dyDescent="0.35">
      <c r="A1142" s="181"/>
      <c r="B1142" s="194"/>
      <c r="C1142" s="12"/>
      <c r="D1142" s="12"/>
      <c r="E1142" s="12"/>
      <c r="F1142" s="12"/>
      <c r="G1142" s="12"/>
      <c r="H1142" s="131"/>
      <c r="I1142" s="12"/>
      <c r="J1142" s="12"/>
      <c r="K1142" s="12"/>
      <c r="L1142" s="12"/>
      <c r="M1142" s="12"/>
      <c r="N1142" s="54"/>
      <c r="O1142" s="12"/>
      <c r="P1142" s="12"/>
      <c r="Q1142" s="12"/>
      <c r="R1142" s="183"/>
      <c r="S1142" s="183"/>
      <c r="T1142" s="183"/>
      <c r="U1142" s="183"/>
      <c r="V1142" s="181"/>
      <c r="W1142" s="184"/>
      <c r="X1142" s="184"/>
      <c r="Y1142" s="185"/>
      <c r="Z1142" s="185"/>
      <c r="AA1142" s="185"/>
      <c r="AB1142" s="181"/>
      <c r="AC1142" s="12"/>
      <c r="AD1142" s="12"/>
      <c r="AE1142" s="12"/>
      <c r="AF1142" s="185"/>
      <c r="AG1142" s="12"/>
      <c r="AH1142" s="195"/>
      <c r="AI1142" s="186"/>
      <c r="AJ1142" s="187"/>
      <c r="AK1142" s="187"/>
      <c r="AL1142" s="188"/>
      <c r="AM1142" s="188"/>
      <c r="AN1142" s="188"/>
      <c r="AO1142" s="188"/>
      <c r="AP1142" s="188"/>
      <c r="AQ1142" s="188"/>
      <c r="AR1142" s="137"/>
      <c r="AS1142" s="189"/>
      <c r="AT1142" s="196"/>
      <c r="AU1142" s="191"/>
      <c r="AV1142" s="190"/>
      <c r="AW1142" s="189"/>
      <c r="AX1142" s="190"/>
      <c r="AY1142" s="189"/>
      <c r="AZ1142" s="192"/>
      <c r="BA1142" s="192"/>
      <c r="BB1142" s="190"/>
      <c r="BC1142" s="197"/>
      <c r="BD1142" s="197"/>
      <c r="BE1142" s="190"/>
      <c r="BF1142" s="192"/>
      <c r="BG1142" s="192"/>
      <c r="BH1142" s="10"/>
      <c r="BI1142" s="10"/>
      <c r="BJ1142" s="10"/>
      <c r="BK1142" s="10"/>
      <c r="BL1142" s="10"/>
      <c r="BM1142" s="10"/>
      <c r="BN1142" s="12"/>
      <c r="BO1142" s="12"/>
    </row>
    <row r="1143" spans="1:67" ht="13.5" customHeight="1" x14ac:dyDescent="0.35">
      <c r="A1143" s="181"/>
      <c r="B1143" s="194"/>
      <c r="C1143" s="12"/>
      <c r="D1143" s="12"/>
      <c r="E1143" s="12"/>
      <c r="F1143" s="12"/>
      <c r="G1143" s="12"/>
      <c r="H1143" s="131"/>
      <c r="I1143" s="12"/>
      <c r="J1143" s="12"/>
      <c r="K1143" s="12"/>
      <c r="L1143" s="12"/>
      <c r="M1143" s="12"/>
      <c r="N1143" s="54"/>
      <c r="O1143" s="12"/>
      <c r="P1143" s="12"/>
      <c r="Q1143" s="12"/>
      <c r="R1143" s="183"/>
      <c r="S1143" s="183"/>
      <c r="T1143" s="183"/>
      <c r="U1143" s="183"/>
      <c r="V1143" s="181"/>
      <c r="W1143" s="184"/>
      <c r="X1143" s="184"/>
      <c r="Y1143" s="185"/>
      <c r="Z1143" s="185"/>
      <c r="AA1143" s="185"/>
      <c r="AB1143" s="181"/>
      <c r="AC1143" s="12"/>
      <c r="AD1143" s="12"/>
      <c r="AE1143" s="12"/>
      <c r="AF1143" s="185"/>
      <c r="AG1143" s="12"/>
      <c r="AH1143" s="195"/>
      <c r="AI1143" s="186"/>
      <c r="AJ1143" s="187"/>
      <c r="AK1143" s="187"/>
      <c r="AL1143" s="188"/>
      <c r="AM1143" s="188"/>
      <c r="AN1143" s="188"/>
      <c r="AO1143" s="188"/>
      <c r="AP1143" s="188"/>
      <c r="AQ1143" s="188"/>
      <c r="AR1143" s="137"/>
      <c r="AS1143" s="189"/>
      <c r="AT1143" s="196"/>
      <c r="AU1143" s="191"/>
      <c r="AV1143" s="190"/>
      <c r="AW1143" s="189"/>
      <c r="AX1143" s="190"/>
      <c r="AY1143" s="189"/>
      <c r="AZ1143" s="192"/>
      <c r="BA1143" s="192"/>
      <c r="BB1143" s="190"/>
      <c r="BC1143" s="197"/>
      <c r="BD1143" s="197"/>
      <c r="BE1143" s="190"/>
      <c r="BF1143" s="192"/>
      <c r="BG1143" s="192"/>
      <c r="BH1143" s="10"/>
      <c r="BI1143" s="10"/>
      <c r="BJ1143" s="10"/>
      <c r="BK1143" s="10"/>
      <c r="BL1143" s="10"/>
      <c r="BM1143" s="10"/>
      <c r="BN1143" s="12"/>
      <c r="BO1143" s="12"/>
    </row>
    <row r="1144" spans="1:67" ht="13.5" customHeight="1" x14ac:dyDescent="0.35">
      <c r="A1144" s="181"/>
      <c r="B1144" s="194"/>
      <c r="C1144" s="12"/>
      <c r="D1144" s="12"/>
      <c r="E1144" s="12"/>
      <c r="F1144" s="12"/>
      <c r="G1144" s="12"/>
      <c r="H1144" s="131"/>
      <c r="I1144" s="12"/>
      <c r="J1144" s="12"/>
      <c r="K1144" s="12"/>
      <c r="L1144" s="12"/>
      <c r="M1144" s="12"/>
      <c r="N1144" s="54"/>
      <c r="O1144" s="12"/>
      <c r="P1144" s="12"/>
      <c r="Q1144" s="12"/>
      <c r="R1144" s="183"/>
      <c r="S1144" s="183"/>
      <c r="T1144" s="183"/>
      <c r="U1144" s="183"/>
      <c r="V1144" s="181"/>
      <c r="W1144" s="184"/>
      <c r="X1144" s="184"/>
      <c r="Y1144" s="185"/>
      <c r="Z1144" s="185"/>
      <c r="AA1144" s="185"/>
      <c r="AB1144" s="181"/>
      <c r="AC1144" s="12"/>
      <c r="AD1144" s="12"/>
      <c r="AE1144" s="12"/>
      <c r="AF1144" s="185"/>
      <c r="AG1144" s="12"/>
      <c r="AH1144" s="195"/>
      <c r="AI1144" s="186"/>
      <c r="AJ1144" s="187"/>
      <c r="AK1144" s="187"/>
      <c r="AL1144" s="188"/>
      <c r="AM1144" s="188"/>
      <c r="AN1144" s="188"/>
      <c r="AO1144" s="188"/>
      <c r="AP1144" s="188"/>
      <c r="AQ1144" s="188"/>
      <c r="AR1144" s="137"/>
      <c r="AS1144" s="189"/>
      <c r="AT1144" s="196"/>
      <c r="AU1144" s="191"/>
      <c r="AV1144" s="190"/>
      <c r="AW1144" s="189"/>
      <c r="AX1144" s="190"/>
      <c r="AY1144" s="189"/>
      <c r="AZ1144" s="192"/>
      <c r="BA1144" s="192"/>
      <c r="BB1144" s="190"/>
      <c r="BC1144" s="197"/>
      <c r="BD1144" s="197"/>
      <c r="BE1144" s="190"/>
      <c r="BF1144" s="192"/>
      <c r="BG1144" s="192"/>
      <c r="BH1144" s="10"/>
      <c r="BI1144" s="10"/>
      <c r="BJ1144" s="10"/>
      <c r="BK1144" s="10"/>
      <c r="BL1144" s="10"/>
      <c r="BM1144" s="10"/>
      <c r="BN1144" s="12"/>
      <c r="BO1144" s="12"/>
    </row>
    <row r="1145" spans="1:67" ht="13.5" customHeight="1" x14ac:dyDescent="0.35">
      <c r="A1145" s="181"/>
      <c r="B1145" s="194"/>
      <c r="C1145" s="12"/>
      <c r="D1145" s="12"/>
      <c r="E1145" s="12"/>
      <c r="F1145" s="12"/>
      <c r="G1145" s="12"/>
      <c r="H1145" s="131"/>
      <c r="I1145" s="12"/>
      <c r="J1145" s="12"/>
      <c r="K1145" s="12"/>
      <c r="L1145" s="12"/>
      <c r="M1145" s="12"/>
      <c r="N1145" s="54"/>
      <c r="O1145" s="12"/>
      <c r="P1145" s="12"/>
      <c r="Q1145" s="12"/>
      <c r="R1145" s="183"/>
      <c r="S1145" s="183"/>
      <c r="T1145" s="183"/>
      <c r="U1145" s="183"/>
      <c r="V1145" s="181"/>
      <c r="W1145" s="184"/>
      <c r="X1145" s="184"/>
      <c r="Y1145" s="185"/>
      <c r="Z1145" s="185"/>
      <c r="AA1145" s="185"/>
      <c r="AB1145" s="181"/>
      <c r="AC1145" s="12"/>
      <c r="AD1145" s="12"/>
      <c r="AE1145" s="12"/>
      <c r="AF1145" s="185"/>
      <c r="AG1145" s="12"/>
      <c r="AH1145" s="195"/>
      <c r="AI1145" s="186"/>
      <c r="AJ1145" s="187"/>
      <c r="AK1145" s="187"/>
      <c r="AL1145" s="188"/>
      <c r="AM1145" s="188"/>
      <c r="AN1145" s="188"/>
      <c r="AO1145" s="188"/>
      <c r="AP1145" s="188"/>
      <c r="AQ1145" s="188"/>
      <c r="AR1145" s="137"/>
      <c r="AS1145" s="189"/>
      <c r="AT1145" s="196"/>
      <c r="AU1145" s="191"/>
      <c r="AV1145" s="190"/>
      <c r="AW1145" s="189"/>
      <c r="AX1145" s="190"/>
      <c r="AY1145" s="189"/>
      <c r="AZ1145" s="192"/>
      <c r="BA1145" s="192"/>
      <c r="BB1145" s="190"/>
      <c r="BC1145" s="197"/>
      <c r="BD1145" s="197"/>
      <c r="BE1145" s="190"/>
      <c r="BF1145" s="192"/>
      <c r="BG1145" s="192"/>
      <c r="BH1145" s="10"/>
      <c r="BI1145" s="10"/>
      <c r="BJ1145" s="10"/>
      <c r="BK1145" s="10"/>
      <c r="BL1145" s="10"/>
      <c r="BM1145" s="10"/>
      <c r="BN1145" s="12"/>
      <c r="BO1145" s="12"/>
    </row>
    <row r="1146" spans="1:67" ht="13.5" customHeight="1" x14ac:dyDescent="0.35">
      <c r="A1146" s="181"/>
      <c r="B1146" s="194"/>
      <c r="C1146" s="12"/>
      <c r="D1146" s="12"/>
      <c r="E1146" s="12"/>
      <c r="F1146" s="12"/>
      <c r="G1146" s="12"/>
      <c r="H1146" s="131"/>
      <c r="I1146" s="12"/>
      <c r="J1146" s="12"/>
      <c r="K1146" s="12"/>
      <c r="L1146" s="12"/>
      <c r="M1146" s="12"/>
      <c r="N1146" s="54"/>
      <c r="O1146" s="12"/>
      <c r="P1146" s="12"/>
      <c r="Q1146" s="12"/>
      <c r="R1146" s="183"/>
      <c r="S1146" s="183"/>
      <c r="T1146" s="183"/>
      <c r="U1146" s="183"/>
      <c r="V1146" s="181"/>
      <c r="W1146" s="184"/>
      <c r="X1146" s="184"/>
      <c r="Y1146" s="185"/>
      <c r="Z1146" s="185"/>
      <c r="AA1146" s="185"/>
      <c r="AB1146" s="181"/>
      <c r="AC1146" s="12"/>
      <c r="AD1146" s="12"/>
      <c r="AE1146" s="12"/>
      <c r="AF1146" s="185"/>
      <c r="AG1146" s="12"/>
      <c r="AH1146" s="195"/>
      <c r="AI1146" s="186"/>
      <c r="AJ1146" s="187"/>
      <c r="AK1146" s="187"/>
      <c r="AL1146" s="188"/>
      <c r="AM1146" s="188"/>
      <c r="AN1146" s="188"/>
      <c r="AO1146" s="188"/>
      <c r="AP1146" s="188"/>
      <c r="AQ1146" s="188"/>
      <c r="AR1146" s="137"/>
      <c r="AS1146" s="189"/>
      <c r="AT1146" s="196"/>
      <c r="AU1146" s="191"/>
      <c r="AV1146" s="190"/>
      <c r="AW1146" s="189"/>
      <c r="AX1146" s="190"/>
      <c r="AY1146" s="189"/>
      <c r="AZ1146" s="192"/>
      <c r="BA1146" s="192"/>
      <c r="BB1146" s="190"/>
      <c r="BC1146" s="197"/>
      <c r="BD1146" s="197"/>
      <c r="BE1146" s="190"/>
      <c r="BF1146" s="192"/>
      <c r="BG1146" s="192"/>
      <c r="BH1146" s="10"/>
      <c r="BI1146" s="10"/>
      <c r="BJ1146" s="10"/>
      <c r="BK1146" s="10"/>
      <c r="BL1146" s="10"/>
      <c r="BM1146" s="10"/>
      <c r="BN1146" s="12"/>
      <c r="BO1146" s="12"/>
    </row>
    <row r="1147" spans="1:67" ht="13.5" customHeight="1" x14ac:dyDescent="0.35">
      <c r="A1147" s="181"/>
      <c r="B1147" s="194"/>
      <c r="C1147" s="12"/>
      <c r="D1147" s="12"/>
      <c r="E1147" s="12"/>
      <c r="F1147" s="12"/>
      <c r="G1147" s="12"/>
      <c r="H1147" s="131"/>
      <c r="I1147" s="12"/>
      <c r="J1147" s="12"/>
      <c r="K1147" s="12"/>
      <c r="L1147" s="12"/>
      <c r="M1147" s="12"/>
      <c r="N1147" s="54"/>
      <c r="O1147" s="12"/>
      <c r="P1147" s="12"/>
      <c r="Q1147" s="12"/>
      <c r="R1147" s="183"/>
      <c r="S1147" s="183"/>
      <c r="T1147" s="183"/>
      <c r="U1147" s="183"/>
      <c r="V1147" s="181"/>
      <c r="W1147" s="184"/>
      <c r="X1147" s="184"/>
      <c r="Y1147" s="185"/>
      <c r="Z1147" s="185"/>
      <c r="AA1147" s="185"/>
      <c r="AB1147" s="181"/>
      <c r="AC1147" s="12"/>
      <c r="AD1147" s="12"/>
      <c r="AE1147" s="12"/>
      <c r="AF1147" s="185"/>
      <c r="AG1147" s="12"/>
      <c r="AH1147" s="195"/>
      <c r="AI1147" s="186"/>
      <c r="AJ1147" s="187"/>
      <c r="AK1147" s="187"/>
      <c r="AL1147" s="188"/>
      <c r="AM1147" s="188"/>
      <c r="AN1147" s="188"/>
      <c r="AO1147" s="188"/>
      <c r="AP1147" s="188"/>
      <c r="AQ1147" s="188"/>
      <c r="AR1147" s="137"/>
      <c r="AS1147" s="189"/>
      <c r="AT1147" s="196"/>
      <c r="AU1147" s="191"/>
      <c r="AV1147" s="190"/>
      <c r="AW1147" s="189"/>
      <c r="AX1147" s="190"/>
      <c r="AY1147" s="189"/>
      <c r="AZ1147" s="192"/>
      <c r="BA1147" s="192"/>
      <c r="BB1147" s="190"/>
      <c r="BC1147" s="197"/>
      <c r="BD1147" s="197"/>
      <c r="BE1147" s="190"/>
      <c r="BF1147" s="192"/>
      <c r="BG1147" s="192"/>
      <c r="BH1147" s="10"/>
      <c r="BI1147" s="10"/>
      <c r="BJ1147" s="10"/>
      <c r="BK1147" s="10"/>
      <c r="BL1147" s="10"/>
      <c r="BM1147" s="10"/>
      <c r="BN1147" s="12"/>
      <c r="BO1147" s="12"/>
    </row>
    <row r="1148" spans="1:67" ht="13.5" customHeight="1" x14ac:dyDescent="0.35">
      <c r="A1148" s="181"/>
      <c r="B1148" s="194"/>
      <c r="C1148" s="12"/>
      <c r="D1148" s="12"/>
      <c r="E1148" s="12"/>
      <c r="F1148" s="12"/>
      <c r="G1148" s="12"/>
      <c r="H1148" s="131"/>
      <c r="I1148" s="12"/>
      <c r="J1148" s="12"/>
      <c r="K1148" s="12"/>
      <c r="L1148" s="12"/>
      <c r="M1148" s="12"/>
      <c r="N1148" s="54"/>
      <c r="O1148" s="12"/>
      <c r="P1148" s="12"/>
      <c r="Q1148" s="12"/>
      <c r="R1148" s="183"/>
      <c r="S1148" s="183"/>
      <c r="T1148" s="183"/>
      <c r="U1148" s="183"/>
      <c r="V1148" s="181"/>
      <c r="W1148" s="184"/>
      <c r="X1148" s="184"/>
      <c r="Y1148" s="185"/>
      <c r="Z1148" s="185"/>
      <c r="AA1148" s="185"/>
      <c r="AB1148" s="181"/>
      <c r="AC1148" s="12"/>
      <c r="AD1148" s="12"/>
      <c r="AE1148" s="12"/>
      <c r="AF1148" s="185"/>
      <c r="AG1148" s="12"/>
      <c r="AH1148" s="195"/>
      <c r="AI1148" s="186"/>
      <c r="AJ1148" s="187"/>
      <c r="AK1148" s="187"/>
      <c r="AL1148" s="188"/>
      <c r="AM1148" s="188"/>
      <c r="AN1148" s="188"/>
      <c r="AO1148" s="188"/>
      <c r="AP1148" s="188"/>
      <c r="AQ1148" s="188"/>
      <c r="AR1148" s="137"/>
      <c r="AS1148" s="189"/>
      <c r="AT1148" s="196"/>
      <c r="AU1148" s="191"/>
      <c r="AV1148" s="190"/>
      <c r="AW1148" s="189"/>
      <c r="AX1148" s="190"/>
      <c r="AY1148" s="189"/>
      <c r="AZ1148" s="192"/>
      <c r="BA1148" s="192"/>
      <c r="BB1148" s="190"/>
      <c r="BC1148" s="197"/>
      <c r="BD1148" s="197"/>
      <c r="BE1148" s="190"/>
      <c r="BF1148" s="192"/>
      <c r="BG1148" s="192"/>
      <c r="BH1148" s="10"/>
      <c r="BI1148" s="10"/>
      <c r="BJ1148" s="10"/>
      <c r="BK1148" s="10"/>
      <c r="BL1148" s="10"/>
      <c r="BM1148" s="10"/>
      <c r="BN1148" s="12"/>
      <c r="BO1148" s="12"/>
    </row>
    <row r="1149" spans="1:67" ht="13.5" customHeight="1" x14ac:dyDescent="0.35">
      <c r="A1149" s="181"/>
      <c r="B1149" s="194"/>
      <c r="C1149" s="12"/>
      <c r="D1149" s="12"/>
      <c r="E1149" s="12"/>
      <c r="F1149" s="12"/>
      <c r="G1149" s="12"/>
      <c r="H1149" s="131"/>
      <c r="I1149" s="12"/>
      <c r="J1149" s="12"/>
      <c r="K1149" s="12"/>
      <c r="L1149" s="12"/>
      <c r="M1149" s="12"/>
      <c r="N1149" s="54"/>
      <c r="O1149" s="12"/>
      <c r="P1149" s="12"/>
      <c r="Q1149" s="12"/>
      <c r="R1149" s="183"/>
      <c r="S1149" s="183"/>
      <c r="T1149" s="183"/>
      <c r="U1149" s="183"/>
      <c r="V1149" s="181"/>
      <c r="W1149" s="184"/>
      <c r="X1149" s="184"/>
      <c r="Y1149" s="185"/>
      <c r="Z1149" s="185"/>
      <c r="AA1149" s="185"/>
      <c r="AB1149" s="181"/>
      <c r="AC1149" s="12"/>
      <c r="AD1149" s="12"/>
      <c r="AE1149" s="12"/>
      <c r="AF1149" s="185"/>
      <c r="AG1149" s="12"/>
      <c r="AH1149" s="195"/>
      <c r="AI1149" s="186"/>
      <c r="AJ1149" s="187"/>
      <c r="AK1149" s="187"/>
      <c r="AL1149" s="188"/>
      <c r="AM1149" s="188"/>
      <c r="AN1149" s="188"/>
      <c r="AO1149" s="188"/>
      <c r="AP1149" s="188"/>
      <c r="AQ1149" s="188"/>
      <c r="AR1149" s="137"/>
      <c r="AS1149" s="189"/>
      <c r="AT1149" s="196"/>
      <c r="AU1149" s="191"/>
      <c r="AV1149" s="190"/>
      <c r="AW1149" s="189"/>
      <c r="AX1149" s="190"/>
      <c r="AY1149" s="189"/>
      <c r="AZ1149" s="192"/>
      <c r="BA1149" s="192"/>
      <c r="BB1149" s="190"/>
      <c r="BC1149" s="197"/>
      <c r="BD1149" s="197"/>
      <c r="BE1149" s="190"/>
      <c r="BF1149" s="192"/>
      <c r="BG1149" s="192"/>
      <c r="BH1149" s="10"/>
      <c r="BI1149" s="10"/>
      <c r="BJ1149" s="10"/>
      <c r="BK1149" s="10"/>
      <c r="BL1149" s="10"/>
      <c r="BM1149" s="10"/>
      <c r="BN1149" s="12"/>
      <c r="BO1149" s="12"/>
    </row>
    <row r="1150" spans="1:67" ht="13.5" customHeight="1" x14ac:dyDescent="0.35">
      <c r="A1150" s="181"/>
      <c r="B1150" s="194"/>
      <c r="C1150" s="12"/>
      <c r="D1150" s="12"/>
      <c r="E1150" s="12"/>
      <c r="F1150" s="12"/>
      <c r="G1150" s="12"/>
      <c r="H1150" s="131"/>
      <c r="I1150" s="12"/>
      <c r="J1150" s="12"/>
      <c r="K1150" s="12"/>
      <c r="L1150" s="12"/>
      <c r="M1150" s="12"/>
      <c r="N1150" s="54"/>
      <c r="O1150" s="12"/>
      <c r="P1150" s="12"/>
      <c r="Q1150" s="12"/>
      <c r="R1150" s="183"/>
      <c r="S1150" s="183"/>
      <c r="T1150" s="183"/>
      <c r="U1150" s="183"/>
      <c r="V1150" s="181"/>
      <c r="W1150" s="184"/>
      <c r="X1150" s="184"/>
      <c r="Y1150" s="185"/>
      <c r="Z1150" s="185"/>
      <c r="AA1150" s="185"/>
      <c r="AB1150" s="181"/>
      <c r="AC1150" s="12"/>
      <c r="AD1150" s="12"/>
      <c r="AE1150" s="12"/>
      <c r="AF1150" s="185"/>
      <c r="AG1150" s="12"/>
      <c r="AH1150" s="195"/>
      <c r="AI1150" s="186"/>
      <c r="AJ1150" s="187"/>
      <c r="AK1150" s="187"/>
      <c r="AL1150" s="188"/>
      <c r="AM1150" s="188"/>
      <c r="AN1150" s="188"/>
      <c r="AO1150" s="188"/>
      <c r="AP1150" s="188"/>
      <c r="AQ1150" s="188"/>
      <c r="AR1150" s="137"/>
      <c r="AS1150" s="189"/>
      <c r="AT1150" s="196"/>
      <c r="AU1150" s="191"/>
      <c r="AV1150" s="190"/>
      <c r="AW1150" s="189"/>
      <c r="AX1150" s="190"/>
      <c r="AY1150" s="189"/>
      <c r="AZ1150" s="192"/>
      <c r="BA1150" s="192"/>
      <c r="BB1150" s="190"/>
      <c r="BC1150" s="197"/>
      <c r="BD1150" s="197"/>
      <c r="BE1150" s="190"/>
      <c r="BF1150" s="192"/>
      <c r="BG1150" s="192"/>
      <c r="BH1150" s="10"/>
      <c r="BI1150" s="10"/>
      <c r="BJ1150" s="10"/>
      <c r="BK1150" s="10"/>
      <c r="BL1150" s="10"/>
      <c r="BM1150" s="10"/>
      <c r="BN1150" s="12"/>
      <c r="BO1150" s="12"/>
    </row>
    <row r="1151" spans="1:67" ht="13.5" customHeight="1" x14ac:dyDescent="0.35">
      <c r="A1151" s="181"/>
      <c r="B1151" s="194"/>
      <c r="C1151" s="12"/>
      <c r="D1151" s="12"/>
      <c r="E1151" s="12"/>
      <c r="F1151" s="12"/>
      <c r="G1151" s="12"/>
      <c r="H1151" s="131"/>
      <c r="I1151" s="12"/>
      <c r="J1151" s="12"/>
      <c r="K1151" s="12"/>
      <c r="L1151" s="12"/>
      <c r="M1151" s="12"/>
      <c r="N1151" s="54"/>
      <c r="O1151" s="12"/>
      <c r="P1151" s="12"/>
      <c r="Q1151" s="12"/>
      <c r="R1151" s="183"/>
      <c r="S1151" s="183"/>
      <c r="T1151" s="183"/>
      <c r="U1151" s="183"/>
      <c r="V1151" s="181"/>
      <c r="W1151" s="184"/>
      <c r="X1151" s="184"/>
      <c r="Y1151" s="185"/>
      <c r="Z1151" s="185"/>
      <c r="AA1151" s="185"/>
      <c r="AB1151" s="181"/>
      <c r="AC1151" s="12"/>
      <c r="AD1151" s="12"/>
      <c r="AE1151" s="12"/>
      <c r="AF1151" s="185"/>
      <c r="AG1151" s="12"/>
      <c r="AH1151" s="195"/>
      <c r="AI1151" s="186"/>
      <c r="AJ1151" s="187"/>
      <c r="AK1151" s="187"/>
      <c r="AL1151" s="188"/>
      <c r="AM1151" s="188"/>
      <c r="AN1151" s="188"/>
      <c r="AO1151" s="188"/>
      <c r="AP1151" s="188"/>
      <c r="AQ1151" s="188"/>
      <c r="AR1151" s="137"/>
      <c r="AS1151" s="189"/>
      <c r="AT1151" s="196"/>
      <c r="AU1151" s="191"/>
      <c r="AV1151" s="190"/>
      <c r="AW1151" s="189"/>
      <c r="AX1151" s="190"/>
      <c r="AY1151" s="189"/>
      <c r="AZ1151" s="192"/>
      <c r="BA1151" s="192"/>
      <c r="BB1151" s="190"/>
      <c r="BC1151" s="197"/>
      <c r="BD1151" s="197"/>
      <c r="BE1151" s="190"/>
      <c r="BF1151" s="192"/>
      <c r="BG1151" s="192"/>
      <c r="BH1151" s="10"/>
      <c r="BI1151" s="10"/>
      <c r="BJ1151" s="10"/>
      <c r="BK1151" s="10"/>
      <c r="BL1151" s="10"/>
      <c r="BM1151" s="10"/>
      <c r="BN1151" s="12"/>
      <c r="BO1151" s="12"/>
    </row>
    <row r="1152" spans="1:67" ht="13.5" customHeight="1" x14ac:dyDescent="0.35">
      <c r="A1152" s="181"/>
      <c r="B1152" s="194"/>
      <c r="C1152" s="12"/>
      <c r="D1152" s="12"/>
      <c r="E1152" s="12"/>
      <c r="F1152" s="12"/>
      <c r="G1152" s="12"/>
      <c r="H1152" s="131"/>
      <c r="I1152" s="12"/>
      <c r="J1152" s="12"/>
      <c r="K1152" s="12"/>
      <c r="L1152" s="12"/>
      <c r="M1152" s="12"/>
      <c r="N1152" s="54"/>
      <c r="O1152" s="12"/>
      <c r="P1152" s="12"/>
      <c r="Q1152" s="12"/>
      <c r="R1152" s="183"/>
      <c r="S1152" s="183"/>
      <c r="T1152" s="183"/>
      <c r="U1152" s="183"/>
      <c r="V1152" s="181"/>
      <c r="W1152" s="184"/>
      <c r="X1152" s="184"/>
      <c r="Y1152" s="185"/>
      <c r="Z1152" s="185"/>
      <c r="AA1152" s="185"/>
      <c r="AB1152" s="181"/>
      <c r="AC1152" s="12"/>
      <c r="AD1152" s="12"/>
      <c r="AE1152" s="12"/>
      <c r="AF1152" s="185"/>
      <c r="AG1152" s="12"/>
      <c r="AH1152" s="195"/>
      <c r="AI1152" s="186"/>
      <c r="AJ1152" s="187"/>
      <c r="AK1152" s="187"/>
      <c r="AL1152" s="188"/>
      <c r="AM1152" s="188"/>
      <c r="AN1152" s="188"/>
      <c r="AO1152" s="188"/>
      <c r="AP1152" s="188"/>
      <c r="AQ1152" s="188"/>
      <c r="AR1152" s="137"/>
      <c r="AS1152" s="189"/>
      <c r="AT1152" s="196"/>
      <c r="AU1152" s="191"/>
      <c r="AV1152" s="190"/>
      <c r="AW1152" s="189"/>
      <c r="AX1152" s="190"/>
      <c r="AY1152" s="189"/>
      <c r="AZ1152" s="192"/>
      <c r="BA1152" s="192"/>
      <c r="BB1152" s="190"/>
      <c r="BC1152" s="197"/>
      <c r="BD1152" s="197"/>
      <c r="BE1152" s="190"/>
      <c r="BF1152" s="192"/>
      <c r="BG1152" s="192"/>
      <c r="BH1152" s="10"/>
      <c r="BI1152" s="10"/>
      <c r="BJ1152" s="10"/>
      <c r="BK1152" s="10"/>
      <c r="BL1152" s="10"/>
      <c r="BM1152" s="10"/>
      <c r="BN1152" s="12"/>
      <c r="BO1152" s="12"/>
    </row>
    <row r="1153" spans="1:67" ht="13.5" customHeight="1" x14ac:dyDescent="0.35">
      <c r="A1153" s="181"/>
      <c r="B1153" s="194"/>
      <c r="C1153" s="12"/>
      <c r="D1153" s="12"/>
      <c r="E1153" s="12"/>
      <c r="F1153" s="12"/>
      <c r="G1153" s="12"/>
      <c r="H1153" s="131"/>
      <c r="I1153" s="12"/>
      <c r="J1153" s="12"/>
      <c r="K1153" s="12"/>
      <c r="L1153" s="12"/>
      <c r="M1153" s="12"/>
      <c r="N1153" s="54"/>
      <c r="O1153" s="12"/>
      <c r="P1153" s="12"/>
      <c r="Q1153" s="12"/>
      <c r="R1153" s="183"/>
      <c r="S1153" s="183"/>
      <c r="T1153" s="183"/>
      <c r="U1153" s="183"/>
      <c r="V1153" s="181"/>
      <c r="W1153" s="184"/>
      <c r="X1153" s="184"/>
      <c r="Y1153" s="185"/>
      <c r="Z1153" s="185"/>
      <c r="AA1153" s="185"/>
      <c r="AB1153" s="181"/>
      <c r="AC1153" s="12"/>
      <c r="AD1153" s="12"/>
      <c r="AE1153" s="12"/>
      <c r="AF1153" s="185"/>
      <c r="AG1153" s="12"/>
      <c r="AH1153" s="195"/>
      <c r="AI1153" s="186"/>
      <c r="AJ1153" s="187"/>
      <c r="AK1153" s="187"/>
      <c r="AL1153" s="188"/>
      <c r="AM1153" s="188"/>
      <c r="AN1153" s="188"/>
      <c r="AO1153" s="188"/>
      <c r="AP1153" s="188"/>
      <c r="AQ1153" s="188"/>
      <c r="AR1153" s="137"/>
      <c r="AS1153" s="189"/>
      <c r="AT1153" s="196"/>
      <c r="AU1153" s="191"/>
      <c r="AV1153" s="190"/>
      <c r="AW1153" s="189"/>
      <c r="AX1153" s="190"/>
      <c r="AY1153" s="189"/>
      <c r="AZ1153" s="192"/>
      <c r="BA1153" s="192"/>
      <c r="BB1153" s="190"/>
      <c r="BC1153" s="197"/>
      <c r="BD1153" s="197"/>
      <c r="BE1153" s="190"/>
      <c r="BF1153" s="192"/>
      <c r="BG1153" s="192"/>
      <c r="BH1153" s="10"/>
      <c r="BI1153" s="10"/>
      <c r="BJ1153" s="10"/>
      <c r="BK1153" s="10"/>
      <c r="BL1153" s="10"/>
      <c r="BM1153" s="10"/>
      <c r="BN1153" s="12"/>
      <c r="BO1153" s="12"/>
    </row>
    <row r="1154" spans="1:67" ht="13.5" customHeight="1" x14ac:dyDescent="0.35">
      <c r="A1154" s="181"/>
      <c r="B1154" s="194"/>
      <c r="C1154" s="12"/>
      <c r="D1154" s="12"/>
      <c r="E1154" s="12"/>
      <c r="F1154" s="12"/>
      <c r="G1154" s="12"/>
      <c r="H1154" s="131"/>
      <c r="I1154" s="12"/>
      <c r="J1154" s="12"/>
      <c r="K1154" s="12"/>
      <c r="L1154" s="12"/>
      <c r="M1154" s="12"/>
      <c r="N1154" s="54"/>
      <c r="O1154" s="12"/>
      <c r="P1154" s="12"/>
      <c r="Q1154" s="12"/>
      <c r="R1154" s="183"/>
      <c r="S1154" s="183"/>
      <c r="T1154" s="183"/>
      <c r="U1154" s="183"/>
      <c r="V1154" s="181"/>
      <c r="W1154" s="184"/>
      <c r="X1154" s="184"/>
      <c r="Y1154" s="185"/>
      <c r="Z1154" s="185"/>
      <c r="AA1154" s="185"/>
      <c r="AB1154" s="181"/>
      <c r="AC1154" s="12"/>
      <c r="AD1154" s="12"/>
      <c r="AE1154" s="12"/>
      <c r="AF1154" s="185"/>
      <c r="AG1154" s="12"/>
      <c r="AH1154" s="195"/>
      <c r="AI1154" s="186"/>
      <c r="AJ1154" s="187"/>
      <c r="AK1154" s="187"/>
      <c r="AL1154" s="188"/>
      <c r="AM1154" s="188"/>
      <c r="AN1154" s="188"/>
      <c r="AO1154" s="188"/>
      <c r="AP1154" s="188"/>
      <c r="AQ1154" s="188"/>
      <c r="AR1154" s="137"/>
      <c r="AS1154" s="189"/>
      <c r="AT1154" s="196"/>
      <c r="AU1154" s="191"/>
      <c r="AV1154" s="190"/>
      <c r="AW1154" s="189"/>
      <c r="AX1154" s="190"/>
      <c r="AY1154" s="189"/>
      <c r="AZ1154" s="192"/>
      <c r="BA1154" s="192"/>
      <c r="BB1154" s="190"/>
      <c r="BC1154" s="197"/>
      <c r="BD1154" s="197"/>
      <c r="BE1154" s="190"/>
      <c r="BF1154" s="192"/>
      <c r="BG1154" s="192"/>
      <c r="BH1154" s="10"/>
      <c r="BI1154" s="10"/>
      <c r="BJ1154" s="10"/>
      <c r="BK1154" s="10"/>
      <c r="BL1154" s="10"/>
      <c r="BM1154" s="10"/>
      <c r="BN1154" s="12"/>
      <c r="BO1154" s="12"/>
    </row>
    <row r="1155" spans="1:67" ht="13.5" customHeight="1" x14ac:dyDescent="0.35">
      <c r="A1155" s="181"/>
      <c r="B1155" s="194"/>
      <c r="C1155" s="12"/>
      <c r="D1155" s="12"/>
      <c r="E1155" s="12"/>
      <c r="F1155" s="12"/>
      <c r="G1155" s="12"/>
      <c r="H1155" s="131"/>
      <c r="I1155" s="12"/>
      <c r="J1155" s="12"/>
      <c r="K1155" s="12"/>
      <c r="L1155" s="12"/>
      <c r="M1155" s="12"/>
      <c r="N1155" s="54"/>
      <c r="O1155" s="12"/>
      <c r="P1155" s="12"/>
      <c r="Q1155" s="12"/>
      <c r="R1155" s="183"/>
      <c r="S1155" s="183"/>
      <c r="T1155" s="183"/>
      <c r="U1155" s="183"/>
      <c r="V1155" s="181"/>
      <c r="W1155" s="184"/>
      <c r="X1155" s="184"/>
      <c r="Y1155" s="185"/>
      <c r="Z1155" s="185"/>
      <c r="AA1155" s="185"/>
      <c r="AB1155" s="181"/>
      <c r="AC1155" s="12"/>
      <c r="AD1155" s="12"/>
      <c r="AE1155" s="12"/>
      <c r="AF1155" s="185"/>
      <c r="AG1155" s="12"/>
      <c r="AH1155" s="195"/>
      <c r="AI1155" s="186"/>
      <c r="AJ1155" s="187"/>
      <c r="AK1155" s="187"/>
      <c r="AL1155" s="188"/>
      <c r="AM1155" s="188"/>
      <c r="AN1155" s="188"/>
      <c r="AO1155" s="188"/>
      <c r="AP1155" s="188"/>
      <c r="AQ1155" s="188"/>
      <c r="AR1155" s="137"/>
      <c r="AS1155" s="189"/>
      <c r="AT1155" s="196"/>
      <c r="AU1155" s="191"/>
      <c r="AV1155" s="190"/>
      <c r="AW1155" s="189"/>
      <c r="AX1155" s="190"/>
      <c r="AY1155" s="189"/>
      <c r="AZ1155" s="192"/>
      <c r="BA1155" s="192"/>
      <c r="BB1155" s="190"/>
      <c r="BC1155" s="197"/>
      <c r="BD1155" s="197"/>
      <c r="BE1155" s="190"/>
      <c r="BF1155" s="192"/>
      <c r="BG1155" s="192"/>
      <c r="BH1155" s="10"/>
      <c r="BI1155" s="10"/>
      <c r="BJ1155" s="10"/>
      <c r="BK1155" s="10"/>
      <c r="BL1155" s="10"/>
      <c r="BM1155" s="10"/>
      <c r="BN1155" s="12"/>
      <c r="BO1155" s="12"/>
    </row>
    <row r="1156" spans="1:67" ht="13.5" customHeight="1" x14ac:dyDescent="0.35">
      <c r="A1156" s="181"/>
      <c r="B1156" s="194"/>
      <c r="C1156" s="12"/>
      <c r="D1156" s="12"/>
      <c r="E1156" s="12"/>
      <c r="F1156" s="12"/>
      <c r="G1156" s="12"/>
      <c r="H1156" s="131"/>
      <c r="I1156" s="12"/>
      <c r="J1156" s="12"/>
      <c r="K1156" s="12"/>
      <c r="L1156" s="12"/>
      <c r="M1156" s="12"/>
      <c r="N1156" s="54"/>
      <c r="O1156" s="12"/>
      <c r="P1156" s="12"/>
      <c r="Q1156" s="12"/>
      <c r="R1156" s="183"/>
      <c r="S1156" s="183"/>
      <c r="T1156" s="183"/>
      <c r="U1156" s="183"/>
      <c r="V1156" s="181"/>
      <c r="W1156" s="184"/>
      <c r="X1156" s="184"/>
      <c r="Y1156" s="185"/>
      <c r="Z1156" s="185"/>
      <c r="AA1156" s="185"/>
      <c r="AB1156" s="181"/>
      <c r="AC1156" s="12"/>
      <c r="AD1156" s="12"/>
      <c r="AE1156" s="12"/>
      <c r="AF1156" s="185"/>
      <c r="AG1156" s="12"/>
      <c r="AH1156" s="195"/>
      <c r="AI1156" s="186"/>
      <c r="AJ1156" s="187"/>
      <c r="AK1156" s="187"/>
      <c r="AL1156" s="188"/>
      <c r="AM1156" s="188"/>
      <c r="AN1156" s="188"/>
      <c r="AO1156" s="188"/>
      <c r="AP1156" s="188"/>
      <c r="AQ1156" s="188"/>
      <c r="AR1156" s="137"/>
      <c r="AS1156" s="189"/>
      <c r="AT1156" s="196"/>
      <c r="AU1156" s="191"/>
      <c r="AV1156" s="190"/>
      <c r="AW1156" s="189"/>
      <c r="AX1156" s="190"/>
      <c r="AY1156" s="189"/>
      <c r="AZ1156" s="192"/>
      <c r="BA1156" s="192"/>
      <c r="BB1156" s="190"/>
      <c r="BC1156" s="197"/>
      <c r="BD1156" s="197"/>
      <c r="BE1156" s="190"/>
      <c r="BF1156" s="192"/>
      <c r="BG1156" s="192"/>
      <c r="BH1156" s="10"/>
      <c r="BI1156" s="10"/>
      <c r="BJ1156" s="10"/>
      <c r="BK1156" s="10"/>
      <c r="BL1156" s="10"/>
      <c r="BM1156" s="10"/>
      <c r="BN1156" s="12"/>
      <c r="BO1156" s="12"/>
    </row>
    <row r="1157" spans="1:67" ht="13.5" customHeight="1" x14ac:dyDescent="0.35">
      <c r="A1157" s="181"/>
      <c r="B1157" s="194"/>
      <c r="C1157" s="12"/>
      <c r="D1157" s="12"/>
      <c r="E1157" s="12"/>
      <c r="F1157" s="12"/>
      <c r="G1157" s="12"/>
      <c r="H1157" s="131"/>
      <c r="I1157" s="12"/>
      <c r="J1157" s="12"/>
      <c r="K1157" s="12"/>
      <c r="L1157" s="12"/>
      <c r="M1157" s="12"/>
      <c r="N1157" s="54"/>
      <c r="O1157" s="12"/>
      <c r="P1157" s="12"/>
      <c r="Q1157" s="12"/>
      <c r="R1157" s="183"/>
      <c r="S1157" s="183"/>
      <c r="T1157" s="183"/>
      <c r="U1157" s="183"/>
      <c r="V1157" s="181"/>
      <c r="W1157" s="184"/>
      <c r="X1157" s="184"/>
      <c r="Y1157" s="185"/>
      <c r="Z1157" s="185"/>
      <c r="AA1157" s="185"/>
      <c r="AB1157" s="181"/>
      <c r="AC1157" s="12"/>
      <c r="AD1157" s="12"/>
      <c r="AE1157" s="12"/>
      <c r="AF1157" s="185"/>
      <c r="AG1157" s="12"/>
      <c r="AH1157" s="195"/>
      <c r="AI1157" s="186"/>
      <c r="AJ1157" s="187"/>
      <c r="AK1157" s="187"/>
      <c r="AL1157" s="188"/>
      <c r="AM1157" s="188"/>
      <c r="AN1157" s="188"/>
      <c r="AO1157" s="188"/>
      <c r="AP1157" s="188"/>
      <c r="AQ1157" s="188"/>
      <c r="AR1157" s="137"/>
      <c r="AS1157" s="189"/>
      <c r="AT1157" s="196"/>
      <c r="AU1157" s="191"/>
      <c r="AV1157" s="190"/>
      <c r="AW1157" s="189"/>
      <c r="AX1157" s="190"/>
      <c r="AY1157" s="189"/>
      <c r="AZ1157" s="192"/>
      <c r="BA1157" s="192"/>
      <c r="BB1157" s="190"/>
      <c r="BC1157" s="197"/>
      <c r="BD1157" s="197"/>
      <c r="BE1157" s="190"/>
      <c r="BF1157" s="192"/>
      <c r="BG1157" s="192"/>
      <c r="BH1157" s="10"/>
      <c r="BI1157" s="10"/>
      <c r="BJ1157" s="10"/>
      <c r="BK1157" s="10"/>
      <c r="BL1157" s="10"/>
      <c r="BM1157" s="10"/>
      <c r="BN1157" s="12"/>
      <c r="BO1157" s="12"/>
    </row>
    <row r="1158" spans="1:67" ht="13.5" customHeight="1" x14ac:dyDescent="0.35">
      <c r="A1158" s="181"/>
      <c r="B1158" s="194"/>
      <c r="C1158" s="12"/>
      <c r="D1158" s="12"/>
      <c r="E1158" s="12"/>
      <c r="F1158" s="12"/>
      <c r="G1158" s="12"/>
      <c r="H1158" s="131"/>
      <c r="I1158" s="12"/>
      <c r="J1158" s="12"/>
      <c r="K1158" s="12"/>
      <c r="L1158" s="12"/>
      <c r="M1158" s="12"/>
      <c r="N1158" s="54"/>
      <c r="O1158" s="12"/>
      <c r="P1158" s="12"/>
      <c r="Q1158" s="12"/>
      <c r="R1158" s="183"/>
      <c r="S1158" s="183"/>
      <c r="T1158" s="183"/>
      <c r="U1158" s="183"/>
      <c r="V1158" s="181"/>
      <c r="W1158" s="184"/>
      <c r="X1158" s="184"/>
      <c r="Y1158" s="185"/>
      <c r="Z1158" s="185"/>
      <c r="AA1158" s="185"/>
      <c r="AB1158" s="181"/>
      <c r="AC1158" s="12"/>
      <c r="AD1158" s="12"/>
      <c r="AE1158" s="12"/>
      <c r="AF1158" s="185"/>
      <c r="AG1158" s="12"/>
      <c r="AH1158" s="195"/>
      <c r="AI1158" s="186"/>
      <c r="AJ1158" s="187"/>
      <c r="AK1158" s="187"/>
      <c r="AL1158" s="188"/>
      <c r="AM1158" s="188"/>
      <c r="AN1158" s="188"/>
      <c r="AO1158" s="188"/>
      <c r="AP1158" s="188"/>
      <c r="AQ1158" s="188"/>
      <c r="AR1158" s="137"/>
      <c r="AS1158" s="189"/>
      <c r="AT1158" s="196"/>
      <c r="AU1158" s="191"/>
      <c r="AV1158" s="190"/>
      <c r="AW1158" s="189"/>
      <c r="AX1158" s="190"/>
      <c r="AY1158" s="189"/>
      <c r="AZ1158" s="192"/>
      <c r="BA1158" s="192"/>
      <c r="BB1158" s="190"/>
      <c r="BC1158" s="197"/>
      <c r="BD1158" s="197"/>
      <c r="BE1158" s="190"/>
      <c r="BF1158" s="192"/>
      <c r="BG1158" s="192"/>
      <c r="BH1158" s="10"/>
      <c r="BI1158" s="10"/>
      <c r="BJ1158" s="10"/>
      <c r="BK1158" s="10"/>
      <c r="BL1158" s="10"/>
      <c r="BM1158" s="10"/>
      <c r="BN1158" s="12"/>
      <c r="BO1158" s="12"/>
    </row>
    <row r="1159" spans="1:67" ht="13.5" customHeight="1" x14ac:dyDescent="0.35">
      <c r="A1159" s="181"/>
      <c r="B1159" s="194"/>
      <c r="C1159" s="12"/>
      <c r="D1159" s="12"/>
      <c r="E1159" s="12"/>
      <c r="F1159" s="12"/>
      <c r="G1159" s="12"/>
      <c r="H1159" s="131"/>
      <c r="I1159" s="12"/>
      <c r="J1159" s="12"/>
      <c r="K1159" s="12"/>
      <c r="L1159" s="12"/>
      <c r="M1159" s="12"/>
      <c r="N1159" s="54"/>
      <c r="O1159" s="12"/>
      <c r="P1159" s="12"/>
      <c r="Q1159" s="12"/>
      <c r="R1159" s="183"/>
      <c r="S1159" s="183"/>
      <c r="T1159" s="183"/>
      <c r="U1159" s="183"/>
      <c r="V1159" s="181"/>
      <c r="W1159" s="184"/>
      <c r="X1159" s="184"/>
      <c r="Y1159" s="185"/>
      <c r="Z1159" s="185"/>
      <c r="AA1159" s="185"/>
      <c r="AB1159" s="181"/>
      <c r="AC1159" s="12"/>
      <c r="AD1159" s="12"/>
      <c r="AE1159" s="12"/>
      <c r="AF1159" s="185"/>
      <c r="AG1159" s="12"/>
      <c r="AH1159" s="195"/>
      <c r="AI1159" s="186"/>
      <c r="AJ1159" s="187"/>
      <c r="AK1159" s="187"/>
      <c r="AL1159" s="188"/>
      <c r="AM1159" s="188"/>
      <c r="AN1159" s="188"/>
      <c r="AO1159" s="188"/>
      <c r="AP1159" s="188"/>
      <c r="AQ1159" s="188"/>
      <c r="AR1159" s="137"/>
      <c r="AS1159" s="189"/>
      <c r="AT1159" s="196"/>
      <c r="AU1159" s="191"/>
      <c r="AV1159" s="190"/>
      <c r="AW1159" s="189"/>
      <c r="AX1159" s="190"/>
      <c r="AY1159" s="189"/>
      <c r="AZ1159" s="192"/>
      <c r="BA1159" s="192"/>
      <c r="BB1159" s="190"/>
      <c r="BC1159" s="197"/>
      <c r="BD1159" s="197"/>
      <c r="BE1159" s="190"/>
      <c r="BF1159" s="192"/>
      <c r="BG1159" s="192"/>
      <c r="BH1159" s="10"/>
      <c r="BI1159" s="10"/>
      <c r="BJ1159" s="10"/>
      <c r="BK1159" s="10"/>
      <c r="BL1159" s="10"/>
      <c r="BM1159" s="10"/>
      <c r="BN1159" s="12"/>
      <c r="BO1159" s="12"/>
    </row>
    <row r="1160" spans="1:67" ht="13.5" customHeight="1" x14ac:dyDescent="0.35">
      <c r="A1160" s="181"/>
      <c r="B1160" s="194"/>
      <c r="C1160" s="12"/>
      <c r="D1160" s="12"/>
      <c r="E1160" s="12"/>
      <c r="F1160" s="12"/>
      <c r="G1160" s="12"/>
      <c r="H1160" s="131"/>
      <c r="I1160" s="12"/>
      <c r="J1160" s="12"/>
      <c r="K1160" s="12"/>
      <c r="L1160" s="12"/>
      <c r="M1160" s="12"/>
      <c r="N1160" s="54"/>
      <c r="O1160" s="12"/>
      <c r="P1160" s="12"/>
      <c r="Q1160" s="12"/>
      <c r="R1160" s="183"/>
      <c r="S1160" s="183"/>
      <c r="T1160" s="183"/>
      <c r="U1160" s="183"/>
      <c r="V1160" s="181"/>
      <c r="W1160" s="184"/>
      <c r="X1160" s="184"/>
      <c r="Y1160" s="185"/>
      <c r="Z1160" s="185"/>
      <c r="AA1160" s="185"/>
      <c r="AB1160" s="181"/>
      <c r="AC1160" s="12"/>
      <c r="AD1160" s="12"/>
      <c r="AE1160" s="12"/>
      <c r="AF1160" s="185"/>
      <c r="AG1160" s="12"/>
      <c r="AH1160" s="195"/>
      <c r="AI1160" s="186"/>
      <c r="AJ1160" s="187"/>
      <c r="AK1160" s="187"/>
      <c r="AL1160" s="188"/>
      <c r="AM1160" s="188"/>
      <c r="AN1160" s="188"/>
      <c r="AO1160" s="188"/>
      <c r="AP1160" s="188"/>
      <c r="AQ1160" s="188"/>
      <c r="AR1160" s="137"/>
      <c r="AS1160" s="189"/>
      <c r="AT1160" s="196"/>
      <c r="AU1160" s="191"/>
      <c r="AV1160" s="190"/>
      <c r="AW1160" s="189"/>
      <c r="AX1160" s="190"/>
      <c r="AY1160" s="189"/>
      <c r="AZ1160" s="192"/>
      <c r="BA1160" s="192"/>
      <c r="BB1160" s="190"/>
      <c r="BC1160" s="197"/>
      <c r="BD1160" s="197"/>
      <c r="BE1160" s="190"/>
      <c r="BF1160" s="192"/>
      <c r="BG1160" s="192"/>
      <c r="BH1160" s="10"/>
      <c r="BI1160" s="10"/>
      <c r="BJ1160" s="10"/>
      <c r="BK1160" s="10"/>
      <c r="BL1160" s="10"/>
      <c r="BM1160" s="10"/>
      <c r="BN1160" s="12"/>
      <c r="BO1160" s="12"/>
    </row>
    <row r="1161" spans="1:67" ht="13.5" customHeight="1" x14ac:dyDescent="0.35">
      <c r="A1161" s="181"/>
      <c r="B1161" s="194"/>
      <c r="C1161" s="12"/>
      <c r="D1161" s="12"/>
      <c r="E1161" s="12"/>
      <c r="F1161" s="12"/>
      <c r="G1161" s="12"/>
      <c r="H1161" s="131"/>
      <c r="I1161" s="12"/>
      <c r="J1161" s="12"/>
      <c r="K1161" s="12"/>
      <c r="L1161" s="12"/>
      <c r="M1161" s="12"/>
      <c r="N1161" s="54"/>
      <c r="O1161" s="12"/>
      <c r="P1161" s="12"/>
      <c r="Q1161" s="12"/>
      <c r="R1161" s="183"/>
      <c r="S1161" s="183"/>
      <c r="T1161" s="183"/>
      <c r="U1161" s="183"/>
      <c r="V1161" s="181"/>
      <c r="W1161" s="184"/>
      <c r="X1161" s="184"/>
      <c r="Y1161" s="185"/>
      <c r="Z1161" s="185"/>
      <c r="AA1161" s="185"/>
      <c r="AB1161" s="181"/>
      <c r="AC1161" s="12"/>
      <c r="AD1161" s="12"/>
      <c r="AE1161" s="12"/>
      <c r="AF1161" s="185"/>
      <c r="AG1161" s="12"/>
      <c r="AH1161" s="195"/>
      <c r="AI1161" s="186"/>
      <c r="AJ1161" s="187"/>
      <c r="AK1161" s="187"/>
      <c r="AL1161" s="188"/>
      <c r="AM1161" s="188"/>
      <c r="AN1161" s="188"/>
      <c r="AO1161" s="188"/>
      <c r="AP1161" s="188"/>
      <c r="AQ1161" s="188"/>
      <c r="AR1161" s="137"/>
      <c r="AS1161" s="189"/>
      <c r="AT1161" s="196"/>
      <c r="AU1161" s="191"/>
      <c r="AV1161" s="190"/>
      <c r="AW1161" s="189"/>
      <c r="AX1161" s="190"/>
      <c r="AY1161" s="189"/>
      <c r="AZ1161" s="192"/>
      <c r="BA1161" s="192"/>
      <c r="BB1161" s="190"/>
      <c r="BC1161" s="197"/>
      <c r="BD1161" s="197"/>
      <c r="BE1161" s="190"/>
      <c r="BF1161" s="192"/>
      <c r="BG1161" s="192"/>
      <c r="BH1161" s="10"/>
      <c r="BI1161" s="10"/>
      <c r="BJ1161" s="10"/>
      <c r="BK1161" s="10"/>
      <c r="BL1161" s="10"/>
      <c r="BM1161" s="10"/>
      <c r="BN1161" s="12"/>
      <c r="BO1161" s="12"/>
    </row>
    <row r="1162" spans="1:67" ht="13.5" customHeight="1" x14ac:dyDescent="0.35">
      <c r="A1162" s="181"/>
      <c r="B1162" s="194"/>
      <c r="C1162" s="12"/>
      <c r="D1162" s="12"/>
      <c r="E1162" s="12"/>
      <c r="F1162" s="12"/>
      <c r="G1162" s="12"/>
      <c r="H1162" s="131"/>
      <c r="I1162" s="12"/>
      <c r="J1162" s="12"/>
      <c r="K1162" s="12"/>
      <c r="L1162" s="12"/>
      <c r="M1162" s="12"/>
      <c r="N1162" s="54"/>
      <c r="O1162" s="12"/>
      <c r="P1162" s="12"/>
      <c r="Q1162" s="12"/>
      <c r="R1162" s="183"/>
      <c r="S1162" s="183"/>
      <c r="T1162" s="183"/>
      <c r="U1162" s="183"/>
      <c r="V1162" s="181"/>
      <c r="W1162" s="184"/>
      <c r="X1162" s="184"/>
      <c r="Y1162" s="185"/>
      <c r="Z1162" s="185"/>
      <c r="AA1162" s="185"/>
      <c r="AB1162" s="181"/>
      <c r="AC1162" s="12"/>
      <c r="AD1162" s="12"/>
      <c r="AE1162" s="12"/>
      <c r="AF1162" s="185"/>
      <c r="AG1162" s="12"/>
      <c r="AH1162" s="195"/>
      <c r="AI1162" s="186"/>
      <c r="AJ1162" s="187"/>
      <c r="AK1162" s="187"/>
      <c r="AL1162" s="188"/>
      <c r="AM1162" s="188"/>
      <c r="AN1162" s="188"/>
      <c r="AO1162" s="188"/>
      <c r="AP1162" s="188"/>
      <c r="AQ1162" s="188"/>
      <c r="AR1162" s="137"/>
      <c r="AS1162" s="189"/>
      <c r="AT1162" s="196"/>
      <c r="AU1162" s="191"/>
      <c r="AV1162" s="190"/>
      <c r="AW1162" s="189"/>
      <c r="AX1162" s="190"/>
      <c r="AY1162" s="189"/>
      <c r="AZ1162" s="192"/>
      <c r="BA1162" s="192"/>
      <c r="BB1162" s="190"/>
      <c r="BC1162" s="197"/>
      <c r="BD1162" s="197"/>
      <c r="BE1162" s="190"/>
      <c r="BF1162" s="192"/>
      <c r="BG1162" s="192"/>
      <c r="BH1162" s="10"/>
      <c r="BI1162" s="10"/>
      <c r="BJ1162" s="10"/>
      <c r="BK1162" s="10"/>
      <c r="BL1162" s="10"/>
      <c r="BM1162" s="10"/>
      <c r="BN1162" s="12"/>
      <c r="BO1162" s="12"/>
    </row>
    <row r="1163" spans="1:67" ht="13.5" customHeight="1" x14ac:dyDescent="0.35">
      <c r="A1163" s="181"/>
      <c r="B1163" s="194"/>
      <c r="C1163" s="12"/>
      <c r="D1163" s="12"/>
      <c r="E1163" s="12"/>
      <c r="F1163" s="12"/>
      <c r="G1163" s="12"/>
      <c r="H1163" s="131"/>
      <c r="I1163" s="12"/>
      <c r="J1163" s="12"/>
      <c r="K1163" s="12"/>
      <c r="L1163" s="12"/>
      <c r="M1163" s="12"/>
      <c r="N1163" s="54"/>
      <c r="O1163" s="12"/>
      <c r="P1163" s="12"/>
      <c r="Q1163" s="12"/>
      <c r="R1163" s="183"/>
      <c r="S1163" s="183"/>
      <c r="T1163" s="183"/>
      <c r="U1163" s="183"/>
      <c r="V1163" s="181"/>
      <c r="W1163" s="184"/>
      <c r="X1163" s="184"/>
      <c r="Y1163" s="185"/>
      <c r="Z1163" s="185"/>
      <c r="AA1163" s="185"/>
      <c r="AB1163" s="181"/>
      <c r="AC1163" s="12"/>
      <c r="AD1163" s="12"/>
      <c r="AE1163" s="12"/>
      <c r="AF1163" s="185"/>
      <c r="AG1163" s="12"/>
      <c r="AH1163" s="195"/>
      <c r="AI1163" s="186"/>
      <c r="AJ1163" s="187"/>
      <c r="AK1163" s="187"/>
      <c r="AL1163" s="188"/>
      <c r="AM1163" s="188"/>
      <c r="AN1163" s="188"/>
      <c r="AO1163" s="188"/>
      <c r="AP1163" s="188"/>
      <c r="AQ1163" s="188"/>
      <c r="AR1163" s="137"/>
      <c r="AS1163" s="189"/>
      <c r="AT1163" s="196"/>
      <c r="AU1163" s="191"/>
      <c r="AV1163" s="190"/>
      <c r="AW1163" s="189"/>
      <c r="AX1163" s="190"/>
      <c r="AY1163" s="189"/>
      <c r="AZ1163" s="192"/>
      <c r="BA1163" s="192"/>
      <c r="BB1163" s="190"/>
      <c r="BC1163" s="197"/>
      <c r="BD1163" s="197"/>
      <c r="BE1163" s="190"/>
      <c r="BF1163" s="192"/>
      <c r="BG1163" s="192"/>
      <c r="BH1163" s="10"/>
      <c r="BI1163" s="10"/>
      <c r="BJ1163" s="10"/>
      <c r="BK1163" s="10"/>
      <c r="BL1163" s="10"/>
      <c r="BM1163" s="10"/>
      <c r="BN1163" s="12"/>
      <c r="BO1163" s="12"/>
    </row>
    <row r="1164" spans="1:67" ht="13.5" customHeight="1" x14ac:dyDescent="0.35">
      <c r="A1164" s="181"/>
      <c r="B1164" s="194"/>
      <c r="C1164" s="12"/>
      <c r="D1164" s="12"/>
      <c r="E1164" s="12"/>
      <c r="F1164" s="12"/>
      <c r="G1164" s="12"/>
      <c r="H1164" s="131"/>
      <c r="I1164" s="12"/>
      <c r="J1164" s="12"/>
      <c r="K1164" s="12"/>
      <c r="L1164" s="12"/>
      <c r="M1164" s="12"/>
      <c r="N1164" s="54"/>
      <c r="O1164" s="12"/>
      <c r="P1164" s="12"/>
      <c r="Q1164" s="12"/>
      <c r="R1164" s="183"/>
      <c r="S1164" s="183"/>
      <c r="T1164" s="183"/>
      <c r="U1164" s="183"/>
      <c r="V1164" s="181"/>
      <c r="W1164" s="184"/>
      <c r="X1164" s="184"/>
      <c r="Y1164" s="185"/>
      <c r="Z1164" s="185"/>
      <c r="AA1164" s="185"/>
      <c r="AB1164" s="181"/>
      <c r="AC1164" s="12"/>
      <c r="AD1164" s="12"/>
      <c r="AE1164" s="12"/>
      <c r="AF1164" s="185"/>
      <c r="AG1164" s="12"/>
      <c r="AH1164" s="195"/>
      <c r="AI1164" s="186"/>
      <c r="AJ1164" s="187"/>
      <c r="AK1164" s="187"/>
      <c r="AL1164" s="188"/>
      <c r="AM1164" s="188"/>
      <c r="AN1164" s="188"/>
      <c r="AO1164" s="188"/>
      <c r="AP1164" s="188"/>
      <c r="AQ1164" s="188"/>
      <c r="AR1164" s="137"/>
      <c r="AS1164" s="189"/>
      <c r="AT1164" s="196"/>
      <c r="AU1164" s="191"/>
      <c r="AV1164" s="190"/>
      <c r="AW1164" s="189"/>
      <c r="AX1164" s="190"/>
      <c r="AY1164" s="189"/>
      <c r="AZ1164" s="192"/>
      <c r="BA1164" s="192"/>
      <c r="BB1164" s="190"/>
      <c r="BC1164" s="197"/>
      <c r="BD1164" s="197"/>
      <c r="BE1164" s="190"/>
      <c r="BF1164" s="192"/>
      <c r="BG1164" s="192"/>
      <c r="BH1164" s="10"/>
      <c r="BI1164" s="10"/>
      <c r="BJ1164" s="10"/>
      <c r="BK1164" s="10"/>
      <c r="BL1164" s="10"/>
      <c r="BM1164" s="10"/>
      <c r="BN1164" s="12"/>
      <c r="BO1164" s="12"/>
    </row>
    <row r="1165" spans="1:67" ht="13.5" customHeight="1" x14ac:dyDescent="0.35">
      <c r="A1165" s="181"/>
      <c r="B1165" s="194"/>
      <c r="C1165" s="12"/>
      <c r="D1165" s="12"/>
      <c r="E1165" s="12"/>
      <c r="F1165" s="12"/>
      <c r="G1165" s="12"/>
      <c r="H1165" s="131"/>
      <c r="I1165" s="12"/>
      <c r="J1165" s="12"/>
      <c r="K1165" s="12"/>
      <c r="L1165" s="12"/>
      <c r="M1165" s="12"/>
      <c r="N1165" s="54"/>
      <c r="O1165" s="12"/>
      <c r="P1165" s="12"/>
      <c r="Q1165" s="12"/>
      <c r="R1165" s="183"/>
      <c r="S1165" s="183"/>
      <c r="T1165" s="183"/>
      <c r="U1165" s="183"/>
      <c r="V1165" s="181"/>
      <c r="W1165" s="184"/>
      <c r="X1165" s="184"/>
      <c r="Y1165" s="185"/>
      <c r="Z1165" s="185"/>
      <c r="AA1165" s="185"/>
      <c r="AB1165" s="181"/>
      <c r="AC1165" s="12"/>
      <c r="AD1165" s="12"/>
      <c r="AE1165" s="12"/>
      <c r="AF1165" s="185"/>
      <c r="AG1165" s="12"/>
      <c r="AH1165" s="195"/>
      <c r="AI1165" s="186"/>
      <c r="AJ1165" s="187"/>
      <c r="AK1165" s="187"/>
      <c r="AL1165" s="188"/>
      <c r="AM1165" s="188"/>
      <c r="AN1165" s="188"/>
      <c r="AO1165" s="188"/>
      <c r="AP1165" s="188"/>
      <c r="AQ1165" s="188"/>
      <c r="AR1165" s="137"/>
      <c r="AS1165" s="189"/>
      <c r="AT1165" s="196"/>
      <c r="AU1165" s="191"/>
      <c r="AV1165" s="190"/>
      <c r="AW1165" s="189"/>
      <c r="AX1165" s="190"/>
      <c r="AY1165" s="189"/>
      <c r="AZ1165" s="192"/>
      <c r="BA1165" s="192"/>
      <c r="BB1165" s="190"/>
      <c r="BC1165" s="197"/>
      <c r="BD1165" s="197"/>
      <c r="BE1165" s="190"/>
      <c r="BF1165" s="192"/>
      <c r="BG1165" s="192"/>
      <c r="BH1165" s="10"/>
      <c r="BI1165" s="10"/>
      <c r="BJ1165" s="10"/>
      <c r="BK1165" s="10"/>
      <c r="BL1165" s="10"/>
      <c r="BM1165" s="10"/>
      <c r="BN1165" s="12"/>
      <c r="BO1165" s="12"/>
    </row>
    <row r="1166" spans="1:67" ht="13.5" customHeight="1" x14ac:dyDescent="0.35">
      <c r="A1166" s="181"/>
      <c r="B1166" s="194"/>
      <c r="C1166" s="12"/>
      <c r="D1166" s="12"/>
      <c r="E1166" s="12"/>
      <c r="F1166" s="12"/>
      <c r="G1166" s="12"/>
      <c r="H1166" s="131"/>
      <c r="I1166" s="12"/>
      <c r="J1166" s="12"/>
      <c r="K1166" s="12"/>
      <c r="L1166" s="12"/>
      <c r="M1166" s="12"/>
      <c r="N1166" s="54"/>
      <c r="O1166" s="12"/>
      <c r="P1166" s="12"/>
      <c r="Q1166" s="12"/>
      <c r="R1166" s="183"/>
      <c r="S1166" s="183"/>
      <c r="T1166" s="183"/>
      <c r="U1166" s="183"/>
      <c r="V1166" s="181"/>
      <c r="W1166" s="184"/>
      <c r="X1166" s="184"/>
      <c r="Y1166" s="185"/>
      <c r="Z1166" s="185"/>
      <c r="AA1166" s="185"/>
      <c r="AB1166" s="181"/>
      <c r="AC1166" s="12"/>
      <c r="AD1166" s="12"/>
      <c r="AE1166" s="12"/>
      <c r="AF1166" s="185"/>
      <c r="AG1166" s="12"/>
      <c r="AH1166" s="195"/>
      <c r="AI1166" s="186"/>
      <c r="AJ1166" s="187"/>
      <c r="AK1166" s="187"/>
      <c r="AL1166" s="188"/>
      <c r="AM1166" s="188"/>
      <c r="AN1166" s="188"/>
      <c r="AO1166" s="188"/>
      <c r="AP1166" s="188"/>
      <c r="AQ1166" s="188"/>
      <c r="AR1166" s="137"/>
      <c r="AS1166" s="189"/>
      <c r="AT1166" s="196"/>
      <c r="AU1166" s="191"/>
      <c r="AV1166" s="190"/>
      <c r="AW1166" s="189"/>
      <c r="AX1166" s="190"/>
      <c r="AY1166" s="189"/>
      <c r="AZ1166" s="192"/>
      <c r="BA1166" s="192"/>
      <c r="BB1166" s="190"/>
      <c r="BC1166" s="197"/>
      <c r="BD1166" s="197"/>
      <c r="BE1166" s="190"/>
      <c r="BF1166" s="192"/>
      <c r="BG1166" s="192"/>
      <c r="BH1166" s="10"/>
      <c r="BI1166" s="10"/>
      <c r="BJ1166" s="10"/>
      <c r="BK1166" s="10"/>
      <c r="BL1166" s="10"/>
      <c r="BM1166" s="10"/>
      <c r="BN1166" s="12"/>
      <c r="BO1166" s="12"/>
    </row>
    <row r="1167" spans="1:67" ht="13.5" customHeight="1" x14ac:dyDescent="0.35">
      <c r="A1167" s="181"/>
      <c r="B1167" s="194"/>
      <c r="C1167" s="12"/>
      <c r="D1167" s="12"/>
      <c r="E1167" s="12"/>
      <c r="F1167" s="12"/>
      <c r="G1167" s="12"/>
      <c r="H1167" s="131"/>
      <c r="I1167" s="12"/>
      <c r="J1167" s="12"/>
      <c r="K1167" s="12"/>
      <c r="L1167" s="12"/>
      <c r="M1167" s="12"/>
      <c r="N1167" s="54"/>
      <c r="O1167" s="12"/>
      <c r="P1167" s="12"/>
      <c r="Q1167" s="12"/>
      <c r="R1167" s="183"/>
      <c r="S1167" s="183"/>
      <c r="T1167" s="183"/>
      <c r="U1167" s="183"/>
      <c r="V1167" s="181"/>
      <c r="W1167" s="184"/>
      <c r="X1167" s="184"/>
      <c r="Y1167" s="185"/>
      <c r="Z1167" s="185"/>
      <c r="AA1167" s="185"/>
      <c r="AB1167" s="181"/>
      <c r="AC1167" s="12"/>
      <c r="AD1167" s="12"/>
      <c r="AE1167" s="12"/>
      <c r="AF1167" s="185"/>
      <c r="AG1167" s="12"/>
      <c r="AH1167" s="195"/>
      <c r="AI1167" s="186"/>
      <c r="AJ1167" s="187"/>
      <c r="AK1167" s="187"/>
      <c r="AL1167" s="188"/>
      <c r="AM1167" s="188"/>
      <c r="AN1167" s="188"/>
      <c r="AO1167" s="188"/>
      <c r="AP1167" s="188"/>
      <c r="AQ1167" s="188"/>
      <c r="AR1167" s="137"/>
      <c r="AS1167" s="189"/>
      <c r="AT1167" s="196"/>
      <c r="AU1167" s="191"/>
      <c r="AV1167" s="190"/>
      <c r="AW1167" s="189"/>
      <c r="AX1167" s="190"/>
      <c r="AY1167" s="189"/>
      <c r="AZ1167" s="192"/>
      <c r="BA1167" s="192"/>
      <c r="BB1167" s="190"/>
      <c r="BC1167" s="197"/>
      <c r="BD1167" s="197"/>
      <c r="BE1167" s="190"/>
      <c r="BF1167" s="192"/>
      <c r="BG1167" s="192"/>
      <c r="BH1167" s="10"/>
      <c r="BI1167" s="10"/>
      <c r="BJ1167" s="10"/>
      <c r="BK1167" s="10"/>
      <c r="BL1167" s="10"/>
      <c r="BM1167" s="10"/>
      <c r="BN1167" s="12"/>
      <c r="BO1167" s="12"/>
    </row>
    <row r="1168" spans="1:67" ht="13.5" customHeight="1" x14ac:dyDescent="0.35">
      <c r="A1168" s="181"/>
      <c r="B1168" s="194"/>
      <c r="C1168" s="12"/>
      <c r="D1168" s="12"/>
      <c r="E1168" s="12"/>
      <c r="F1168" s="12"/>
      <c r="G1168" s="12"/>
      <c r="H1168" s="131"/>
      <c r="I1168" s="12"/>
      <c r="J1168" s="12"/>
      <c r="K1168" s="12"/>
      <c r="L1168" s="12"/>
      <c r="M1168" s="12"/>
      <c r="N1168" s="54"/>
      <c r="O1168" s="12"/>
      <c r="P1168" s="12"/>
      <c r="Q1168" s="12"/>
      <c r="R1168" s="183"/>
      <c r="S1168" s="183"/>
      <c r="T1168" s="183"/>
      <c r="U1168" s="183"/>
      <c r="V1168" s="181"/>
      <c r="W1168" s="184"/>
      <c r="X1168" s="184"/>
      <c r="Y1168" s="185"/>
      <c r="Z1168" s="185"/>
      <c r="AA1168" s="185"/>
      <c r="AB1168" s="181"/>
      <c r="AC1168" s="12"/>
      <c r="AD1168" s="12"/>
      <c r="AE1168" s="12"/>
      <c r="AF1168" s="185"/>
      <c r="AG1168" s="12"/>
      <c r="AH1168" s="195"/>
      <c r="AI1168" s="186"/>
      <c r="AJ1168" s="187"/>
      <c r="AK1168" s="187"/>
      <c r="AL1168" s="188"/>
      <c r="AM1168" s="188"/>
      <c r="AN1168" s="188"/>
      <c r="AO1168" s="188"/>
      <c r="AP1168" s="188"/>
      <c r="AQ1168" s="188"/>
      <c r="AR1168" s="137"/>
      <c r="AS1168" s="189"/>
      <c r="AT1168" s="196"/>
      <c r="AU1168" s="191"/>
      <c r="AV1168" s="190"/>
      <c r="AW1168" s="189"/>
      <c r="AX1168" s="190"/>
      <c r="AY1168" s="189"/>
      <c r="AZ1168" s="192"/>
      <c r="BA1168" s="192"/>
      <c r="BB1168" s="190"/>
      <c r="BC1168" s="197"/>
      <c r="BD1168" s="197"/>
      <c r="BE1168" s="190"/>
      <c r="BF1168" s="192"/>
      <c r="BG1168" s="192"/>
      <c r="BH1168" s="10"/>
      <c r="BI1168" s="10"/>
      <c r="BJ1168" s="10"/>
      <c r="BK1168" s="10"/>
      <c r="BL1168" s="10"/>
      <c r="BM1168" s="10"/>
      <c r="BN1168" s="12"/>
      <c r="BO1168" s="12"/>
    </row>
    <row r="1169" spans="1:67" ht="13.5" customHeight="1" x14ac:dyDescent="0.35">
      <c r="A1169" s="181"/>
      <c r="B1169" s="194"/>
      <c r="C1169" s="12"/>
      <c r="D1169" s="12"/>
      <c r="E1169" s="12"/>
      <c r="F1169" s="12"/>
      <c r="G1169" s="12"/>
      <c r="H1169" s="131"/>
      <c r="I1169" s="12"/>
      <c r="J1169" s="12"/>
      <c r="K1169" s="12"/>
      <c r="L1169" s="12"/>
      <c r="M1169" s="12"/>
      <c r="N1169" s="54"/>
      <c r="O1169" s="12"/>
      <c r="P1169" s="12"/>
      <c r="Q1169" s="12"/>
      <c r="R1169" s="183"/>
      <c r="S1169" s="183"/>
      <c r="T1169" s="183"/>
      <c r="U1169" s="183"/>
      <c r="V1169" s="181"/>
      <c r="W1169" s="184"/>
      <c r="X1169" s="184"/>
      <c r="Y1169" s="185"/>
      <c r="Z1169" s="185"/>
      <c r="AA1169" s="185"/>
      <c r="AB1169" s="181"/>
      <c r="AC1169" s="12"/>
      <c r="AD1169" s="12"/>
      <c r="AE1169" s="12"/>
      <c r="AF1169" s="185"/>
      <c r="AG1169" s="12"/>
      <c r="AH1169" s="195"/>
      <c r="AI1169" s="186"/>
      <c r="AJ1169" s="187"/>
      <c r="AK1169" s="187"/>
      <c r="AL1169" s="188"/>
      <c r="AM1169" s="188"/>
      <c r="AN1169" s="188"/>
      <c r="AO1169" s="188"/>
      <c r="AP1169" s="188"/>
      <c r="AQ1169" s="188"/>
      <c r="AR1169" s="137"/>
      <c r="AS1169" s="189"/>
      <c r="AT1169" s="196"/>
      <c r="AU1169" s="191"/>
      <c r="AV1169" s="190"/>
      <c r="AW1169" s="189"/>
      <c r="AX1169" s="190"/>
      <c r="AY1169" s="189"/>
      <c r="AZ1169" s="192"/>
      <c r="BA1169" s="192"/>
      <c r="BB1169" s="190"/>
      <c r="BC1169" s="197"/>
      <c r="BD1169" s="197"/>
      <c r="BE1169" s="190"/>
      <c r="BF1169" s="192"/>
      <c r="BG1169" s="192"/>
      <c r="BH1169" s="10"/>
      <c r="BI1169" s="10"/>
      <c r="BJ1169" s="10"/>
      <c r="BK1169" s="10"/>
      <c r="BL1169" s="10"/>
      <c r="BM1169" s="10"/>
      <c r="BN1169" s="12"/>
      <c r="BO1169" s="12"/>
    </row>
    <row r="1170" spans="1:67" ht="13.5" customHeight="1" x14ac:dyDescent="0.35">
      <c r="A1170" s="181"/>
      <c r="B1170" s="194"/>
      <c r="C1170" s="12"/>
      <c r="D1170" s="12"/>
      <c r="E1170" s="12"/>
      <c r="F1170" s="12"/>
      <c r="G1170" s="12"/>
      <c r="H1170" s="131"/>
      <c r="I1170" s="12"/>
      <c r="J1170" s="12"/>
      <c r="K1170" s="12"/>
      <c r="L1170" s="12"/>
      <c r="M1170" s="12"/>
      <c r="N1170" s="54"/>
      <c r="O1170" s="12"/>
      <c r="P1170" s="12"/>
      <c r="Q1170" s="12"/>
      <c r="R1170" s="183"/>
      <c r="S1170" s="183"/>
      <c r="T1170" s="183"/>
      <c r="U1170" s="183"/>
      <c r="V1170" s="181"/>
      <c r="W1170" s="184"/>
      <c r="X1170" s="184"/>
      <c r="Y1170" s="185"/>
      <c r="Z1170" s="185"/>
      <c r="AA1170" s="185"/>
      <c r="AB1170" s="181"/>
      <c r="AC1170" s="12"/>
      <c r="AD1170" s="12"/>
      <c r="AE1170" s="12"/>
      <c r="AF1170" s="185"/>
      <c r="AG1170" s="12"/>
      <c r="AH1170" s="195"/>
      <c r="AI1170" s="186"/>
      <c r="AJ1170" s="187"/>
      <c r="AK1170" s="187"/>
      <c r="AL1170" s="188"/>
      <c r="AM1170" s="188"/>
      <c r="AN1170" s="188"/>
      <c r="AO1170" s="188"/>
      <c r="AP1170" s="188"/>
      <c r="AQ1170" s="188"/>
      <c r="AR1170" s="137"/>
      <c r="AS1170" s="189"/>
      <c r="AT1170" s="196"/>
      <c r="AU1170" s="191"/>
      <c r="AV1170" s="190"/>
      <c r="AW1170" s="189"/>
      <c r="AX1170" s="190"/>
      <c r="AY1170" s="189"/>
      <c r="AZ1170" s="192"/>
      <c r="BA1170" s="192"/>
      <c r="BB1170" s="190"/>
      <c r="BC1170" s="197"/>
      <c r="BD1170" s="197"/>
      <c r="BE1170" s="190"/>
      <c r="BF1170" s="192"/>
      <c r="BG1170" s="192"/>
      <c r="BH1170" s="10"/>
      <c r="BI1170" s="10"/>
      <c r="BJ1170" s="10"/>
      <c r="BK1170" s="10"/>
      <c r="BL1170" s="10"/>
      <c r="BM1170" s="10"/>
      <c r="BN1170" s="12"/>
      <c r="BO1170" s="12"/>
    </row>
    <row r="1171" spans="1:67" ht="13.5" customHeight="1" x14ac:dyDescent="0.35">
      <c r="A1171" s="181"/>
      <c r="B1171" s="194"/>
      <c r="C1171" s="12"/>
      <c r="D1171" s="12"/>
      <c r="E1171" s="12"/>
      <c r="F1171" s="12"/>
      <c r="G1171" s="12"/>
      <c r="H1171" s="131"/>
      <c r="I1171" s="12"/>
      <c r="J1171" s="12"/>
      <c r="K1171" s="12"/>
      <c r="L1171" s="12"/>
      <c r="M1171" s="12"/>
      <c r="N1171" s="54"/>
      <c r="O1171" s="12"/>
      <c r="P1171" s="12"/>
      <c r="Q1171" s="12"/>
      <c r="R1171" s="183"/>
      <c r="S1171" s="183"/>
      <c r="T1171" s="183"/>
      <c r="U1171" s="183"/>
      <c r="V1171" s="181"/>
      <c r="W1171" s="184"/>
      <c r="X1171" s="184"/>
      <c r="Y1171" s="185"/>
      <c r="Z1171" s="185"/>
      <c r="AA1171" s="185"/>
      <c r="AB1171" s="181"/>
      <c r="AC1171" s="12"/>
      <c r="AD1171" s="12"/>
      <c r="AE1171" s="12"/>
      <c r="AF1171" s="185"/>
      <c r="AG1171" s="12"/>
      <c r="AH1171" s="195"/>
      <c r="AI1171" s="186"/>
      <c r="AJ1171" s="187"/>
      <c r="AK1171" s="187"/>
      <c r="AL1171" s="188"/>
      <c r="AM1171" s="188"/>
      <c r="AN1171" s="188"/>
      <c r="AO1171" s="188"/>
      <c r="AP1171" s="188"/>
      <c r="AQ1171" s="188"/>
      <c r="AR1171" s="137"/>
      <c r="AS1171" s="189"/>
      <c r="AT1171" s="196"/>
      <c r="AU1171" s="191"/>
      <c r="AV1171" s="190"/>
      <c r="AW1171" s="189"/>
      <c r="AX1171" s="190"/>
      <c r="AY1171" s="189"/>
      <c r="AZ1171" s="192"/>
      <c r="BA1171" s="192"/>
      <c r="BB1171" s="190"/>
      <c r="BC1171" s="197"/>
      <c r="BD1171" s="197"/>
      <c r="BE1171" s="190"/>
      <c r="BF1171" s="192"/>
      <c r="BG1171" s="192"/>
      <c r="BH1171" s="10"/>
      <c r="BI1171" s="10"/>
      <c r="BJ1171" s="10"/>
      <c r="BK1171" s="10"/>
      <c r="BL1171" s="10"/>
      <c r="BM1171" s="10"/>
      <c r="BN1171" s="12"/>
      <c r="BO1171" s="12"/>
    </row>
    <row r="1172" spans="1:67" ht="13.5" customHeight="1" x14ac:dyDescent="0.35">
      <c r="A1172" s="181"/>
      <c r="B1172" s="194"/>
      <c r="C1172" s="12"/>
      <c r="D1172" s="12"/>
      <c r="E1172" s="12"/>
      <c r="F1172" s="12"/>
      <c r="G1172" s="12"/>
      <c r="H1172" s="131"/>
      <c r="I1172" s="12"/>
      <c r="J1172" s="12"/>
      <c r="K1172" s="12"/>
      <c r="L1172" s="12"/>
      <c r="M1172" s="12"/>
      <c r="N1172" s="54"/>
      <c r="O1172" s="12"/>
      <c r="P1172" s="12"/>
      <c r="Q1172" s="12"/>
      <c r="R1172" s="183"/>
      <c r="S1172" s="183"/>
      <c r="T1172" s="183"/>
      <c r="U1172" s="183"/>
      <c r="V1172" s="181"/>
      <c r="W1172" s="184"/>
      <c r="X1172" s="184"/>
      <c r="Y1172" s="185"/>
      <c r="Z1172" s="185"/>
      <c r="AA1172" s="185"/>
      <c r="AB1172" s="181"/>
      <c r="AC1172" s="12"/>
      <c r="AD1172" s="12"/>
      <c r="AE1172" s="12"/>
      <c r="AF1172" s="185"/>
      <c r="AG1172" s="12"/>
      <c r="AH1172" s="195"/>
      <c r="AI1172" s="186"/>
      <c r="AJ1172" s="187"/>
      <c r="AK1172" s="187"/>
      <c r="AL1172" s="188"/>
      <c r="AM1172" s="188"/>
      <c r="AN1172" s="188"/>
      <c r="AO1172" s="188"/>
      <c r="AP1172" s="188"/>
      <c r="AQ1172" s="188"/>
      <c r="AR1172" s="137"/>
      <c r="AS1172" s="189"/>
      <c r="AT1172" s="196"/>
      <c r="AU1172" s="191"/>
      <c r="AV1172" s="190"/>
      <c r="AW1172" s="189"/>
      <c r="AX1172" s="190"/>
      <c r="AY1172" s="189"/>
      <c r="AZ1172" s="192"/>
      <c r="BA1172" s="192"/>
      <c r="BB1172" s="190"/>
      <c r="BC1172" s="197"/>
      <c r="BD1172" s="197"/>
      <c r="BE1172" s="190"/>
      <c r="BF1172" s="192"/>
      <c r="BG1172" s="192"/>
      <c r="BH1172" s="10"/>
      <c r="BI1172" s="10"/>
      <c r="BJ1172" s="10"/>
      <c r="BK1172" s="10"/>
      <c r="BL1172" s="10"/>
      <c r="BM1172" s="10"/>
      <c r="BN1172" s="12"/>
      <c r="BO1172" s="12"/>
    </row>
    <row r="1173" spans="1:67" ht="13.5" customHeight="1" x14ac:dyDescent="0.35">
      <c r="A1173" s="181"/>
      <c r="B1173" s="194"/>
      <c r="C1173" s="12"/>
      <c r="D1173" s="12"/>
      <c r="E1173" s="12"/>
      <c r="F1173" s="12"/>
      <c r="G1173" s="12"/>
      <c r="H1173" s="131"/>
      <c r="I1173" s="12"/>
      <c r="J1173" s="12"/>
      <c r="K1173" s="12"/>
      <c r="L1173" s="12"/>
      <c r="M1173" s="12"/>
      <c r="N1173" s="54"/>
      <c r="O1173" s="12"/>
      <c r="P1173" s="12"/>
      <c r="Q1173" s="12"/>
      <c r="R1173" s="183"/>
      <c r="S1173" s="183"/>
      <c r="T1173" s="183"/>
      <c r="U1173" s="183"/>
      <c r="V1173" s="181"/>
      <c r="W1173" s="184"/>
      <c r="X1173" s="184"/>
      <c r="Y1173" s="185"/>
      <c r="Z1173" s="185"/>
      <c r="AA1173" s="185"/>
      <c r="AB1173" s="181"/>
      <c r="AC1173" s="12"/>
      <c r="AD1173" s="12"/>
      <c r="AE1173" s="12"/>
      <c r="AF1173" s="185"/>
      <c r="AG1173" s="12"/>
      <c r="AH1173" s="195"/>
      <c r="AI1173" s="186"/>
      <c r="AJ1173" s="187"/>
      <c r="AK1173" s="187"/>
      <c r="AL1173" s="188"/>
      <c r="AM1173" s="188"/>
      <c r="AN1173" s="188"/>
      <c r="AO1173" s="188"/>
      <c r="AP1173" s="188"/>
      <c r="AQ1173" s="188"/>
      <c r="AR1173" s="137"/>
      <c r="AS1173" s="189"/>
      <c r="AT1173" s="196"/>
      <c r="AU1173" s="191"/>
      <c r="AV1173" s="190"/>
      <c r="AW1173" s="189"/>
      <c r="AX1173" s="190"/>
      <c r="AY1173" s="189"/>
      <c r="AZ1173" s="192"/>
      <c r="BA1173" s="192"/>
      <c r="BB1173" s="190"/>
      <c r="BC1173" s="197"/>
      <c r="BD1173" s="197"/>
      <c r="BE1173" s="190"/>
      <c r="BF1173" s="192"/>
      <c r="BG1173" s="192"/>
      <c r="BH1173" s="10"/>
      <c r="BI1173" s="10"/>
      <c r="BJ1173" s="10"/>
      <c r="BK1173" s="10"/>
      <c r="BL1173" s="10"/>
      <c r="BM1173" s="10"/>
      <c r="BN1173" s="12"/>
      <c r="BO1173" s="12"/>
    </row>
    <row r="1174" spans="1:67" ht="13.5" customHeight="1" x14ac:dyDescent="0.35">
      <c r="A1174" s="181"/>
      <c r="B1174" s="194"/>
      <c r="C1174" s="12"/>
      <c r="D1174" s="12"/>
      <c r="E1174" s="12"/>
      <c r="F1174" s="12"/>
      <c r="G1174" s="12"/>
      <c r="H1174" s="131"/>
      <c r="I1174" s="12"/>
      <c r="J1174" s="12"/>
      <c r="K1174" s="12"/>
      <c r="L1174" s="12"/>
      <c r="M1174" s="12"/>
      <c r="N1174" s="54"/>
      <c r="O1174" s="12"/>
      <c r="P1174" s="12"/>
      <c r="Q1174" s="12"/>
      <c r="R1174" s="183"/>
      <c r="S1174" s="183"/>
      <c r="T1174" s="183"/>
      <c r="U1174" s="183"/>
      <c r="V1174" s="181"/>
      <c r="W1174" s="184"/>
      <c r="X1174" s="184"/>
      <c r="Y1174" s="185"/>
      <c r="Z1174" s="185"/>
      <c r="AA1174" s="185"/>
      <c r="AB1174" s="181"/>
      <c r="AC1174" s="12"/>
      <c r="AD1174" s="12"/>
      <c r="AE1174" s="12"/>
      <c r="AF1174" s="185"/>
      <c r="AG1174" s="12"/>
      <c r="AH1174" s="195"/>
      <c r="AI1174" s="186"/>
      <c r="AJ1174" s="187"/>
      <c r="AK1174" s="187"/>
      <c r="AL1174" s="188"/>
      <c r="AM1174" s="188"/>
      <c r="AN1174" s="188"/>
      <c r="AO1174" s="188"/>
      <c r="AP1174" s="188"/>
      <c r="AQ1174" s="188"/>
      <c r="AR1174" s="137"/>
      <c r="AS1174" s="189"/>
      <c r="AT1174" s="196"/>
      <c r="AU1174" s="191"/>
      <c r="AV1174" s="190"/>
      <c r="AW1174" s="189"/>
      <c r="AX1174" s="190"/>
      <c r="AY1174" s="189"/>
      <c r="AZ1174" s="192"/>
      <c r="BA1174" s="192"/>
      <c r="BB1174" s="190"/>
      <c r="BC1174" s="197"/>
      <c r="BD1174" s="197"/>
      <c r="BE1174" s="190"/>
      <c r="BF1174" s="192"/>
      <c r="BG1174" s="192"/>
      <c r="BH1174" s="10"/>
      <c r="BI1174" s="10"/>
      <c r="BJ1174" s="10"/>
      <c r="BK1174" s="10"/>
      <c r="BL1174" s="10"/>
      <c r="BM1174" s="10"/>
      <c r="BN1174" s="12"/>
      <c r="BO1174" s="12"/>
    </row>
    <row r="1175" spans="1:67" ht="13.5" customHeight="1" x14ac:dyDescent="0.35">
      <c r="A1175" s="181"/>
      <c r="B1175" s="194"/>
      <c r="C1175" s="12"/>
      <c r="D1175" s="12"/>
      <c r="E1175" s="12"/>
      <c r="F1175" s="12"/>
      <c r="G1175" s="12"/>
      <c r="H1175" s="131"/>
      <c r="I1175" s="12"/>
      <c r="J1175" s="12"/>
      <c r="K1175" s="12"/>
      <c r="L1175" s="12"/>
      <c r="M1175" s="12"/>
      <c r="N1175" s="54"/>
      <c r="O1175" s="12"/>
      <c r="P1175" s="12"/>
      <c r="Q1175" s="12"/>
      <c r="R1175" s="183"/>
      <c r="S1175" s="183"/>
      <c r="T1175" s="183"/>
      <c r="U1175" s="183"/>
      <c r="V1175" s="181"/>
      <c r="W1175" s="184"/>
      <c r="X1175" s="184"/>
      <c r="Y1175" s="185"/>
      <c r="Z1175" s="185"/>
      <c r="AA1175" s="185"/>
      <c r="AB1175" s="181"/>
      <c r="AC1175" s="12"/>
      <c r="AD1175" s="12"/>
      <c r="AE1175" s="12"/>
      <c r="AF1175" s="185"/>
      <c r="AG1175" s="12"/>
      <c r="AH1175" s="195"/>
      <c r="AI1175" s="186"/>
      <c r="AJ1175" s="187"/>
      <c r="AK1175" s="187"/>
      <c r="AL1175" s="188"/>
      <c r="AM1175" s="188"/>
      <c r="AN1175" s="188"/>
      <c r="AO1175" s="188"/>
      <c r="AP1175" s="188"/>
      <c r="AQ1175" s="188"/>
      <c r="AR1175" s="137"/>
      <c r="AS1175" s="189"/>
      <c r="AT1175" s="196"/>
      <c r="AU1175" s="191"/>
      <c r="AV1175" s="190"/>
      <c r="AW1175" s="189"/>
      <c r="AX1175" s="190"/>
      <c r="AY1175" s="189"/>
      <c r="AZ1175" s="192"/>
      <c r="BA1175" s="192"/>
      <c r="BB1175" s="190"/>
      <c r="BC1175" s="197"/>
      <c r="BD1175" s="197"/>
      <c r="BE1175" s="190"/>
      <c r="BF1175" s="192"/>
      <c r="BG1175" s="192"/>
      <c r="BH1175" s="10"/>
      <c r="BI1175" s="10"/>
      <c r="BJ1175" s="10"/>
      <c r="BK1175" s="10"/>
      <c r="BL1175" s="10"/>
      <c r="BM1175" s="10"/>
      <c r="BN1175" s="12"/>
      <c r="BO1175" s="12"/>
    </row>
    <row r="1176" spans="1:67" ht="13.5" customHeight="1" x14ac:dyDescent="0.35">
      <c r="A1176" s="181"/>
      <c r="B1176" s="194"/>
      <c r="C1176" s="12"/>
      <c r="D1176" s="12"/>
      <c r="E1176" s="12"/>
      <c r="F1176" s="12"/>
      <c r="G1176" s="12"/>
      <c r="H1176" s="131"/>
      <c r="I1176" s="12"/>
      <c r="J1176" s="12"/>
      <c r="K1176" s="12"/>
      <c r="L1176" s="12"/>
      <c r="M1176" s="12"/>
      <c r="N1176" s="54"/>
      <c r="O1176" s="12"/>
      <c r="P1176" s="12"/>
      <c r="Q1176" s="12"/>
      <c r="R1176" s="183"/>
      <c r="S1176" s="183"/>
      <c r="T1176" s="183"/>
      <c r="U1176" s="183"/>
      <c r="V1176" s="181"/>
      <c r="W1176" s="184"/>
      <c r="X1176" s="184"/>
      <c r="Y1176" s="185"/>
      <c r="Z1176" s="185"/>
      <c r="AA1176" s="185"/>
      <c r="AB1176" s="181"/>
      <c r="AC1176" s="12"/>
      <c r="AD1176" s="12"/>
      <c r="AE1176" s="12"/>
      <c r="AF1176" s="185"/>
      <c r="AG1176" s="12"/>
      <c r="AH1176" s="195"/>
      <c r="AI1176" s="186"/>
      <c r="AJ1176" s="187"/>
      <c r="AK1176" s="187"/>
      <c r="AL1176" s="188"/>
      <c r="AM1176" s="188"/>
      <c r="AN1176" s="188"/>
      <c r="AO1176" s="188"/>
      <c r="AP1176" s="188"/>
      <c r="AQ1176" s="188"/>
      <c r="AR1176" s="137"/>
      <c r="AS1176" s="189"/>
      <c r="AT1176" s="196"/>
      <c r="AU1176" s="191"/>
      <c r="AV1176" s="190"/>
      <c r="AW1176" s="189"/>
      <c r="AX1176" s="190"/>
      <c r="AY1176" s="189"/>
      <c r="AZ1176" s="192"/>
      <c r="BA1176" s="192"/>
      <c r="BB1176" s="190"/>
      <c r="BC1176" s="197"/>
      <c r="BD1176" s="197"/>
      <c r="BE1176" s="190"/>
      <c r="BF1176" s="192"/>
      <c r="BG1176" s="192"/>
      <c r="BH1176" s="10"/>
      <c r="BI1176" s="10"/>
      <c r="BJ1176" s="10"/>
      <c r="BK1176" s="10"/>
      <c r="BL1176" s="10"/>
      <c r="BM1176" s="10"/>
      <c r="BN1176" s="12"/>
      <c r="BO1176" s="12"/>
    </row>
    <row r="1177" spans="1:67" ht="13.5" customHeight="1" x14ac:dyDescent="0.35">
      <c r="A1177" s="181"/>
      <c r="B1177" s="194"/>
      <c r="C1177" s="12"/>
      <c r="D1177" s="12"/>
      <c r="E1177" s="12"/>
      <c r="F1177" s="12"/>
      <c r="G1177" s="12"/>
      <c r="H1177" s="131"/>
      <c r="I1177" s="12"/>
      <c r="J1177" s="12"/>
      <c r="K1177" s="12"/>
      <c r="L1177" s="12"/>
      <c r="M1177" s="12"/>
      <c r="N1177" s="54"/>
      <c r="O1177" s="12"/>
      <c r="P1177" s="12"/>
      <c r="Q1177" s="12"/>
      <c r="R1177" s="183"/>
      <c r="S1177" s="183"/>
      <c r="T1177" s="183"/>
      <c r="U1177" s="183"/>
      <c r="V1177" s="181"/>
      <c r="W1177" s="184"/>
      <c r="X1177" s="184"/>
      <c r="Y1177" s="185"/>
      <c r="Z1177" s="185"/>
      <c r="AA1177" s="185"/>
      <c r="AB1177" s="181"/>
      <c r="AC1177" s="12"/>
      <c r="AD1177" s="12"/>
      <c r="AE1177" s="12"/>
      <c r="AF1177" s="185"/>
      <c r="AG1177" s="12"/>
      <c r="AH1177" s="195"/>
      <c r="AI1177" s="186"/>
      <c r="AJ1177" s="187"/>
      <c r="AK1177" s="187"/>
      <c r="AL1177" s="188"/>
      <c r="AM1177" s="188"/>
      <c r="AN1177" s="188"/>
      <c r="AO1177" s="188"/>
      <c r="AP1177" s="188"/>
      <c r="AQ1177" s="188"/>
      <c r="AR1177" s="137"/>
      <c r="AS1177" s="189"/>
      <c r="AT1177" s="196"/>
      <c r="AU1177" s="191"/>
      <c r="AV1177" s="190"/>
      <c r="AW1177" s="189"/>
      <c r="AX1177" s="190"/>
      <c r="AY1177" s="189"/>
      <c r="AZ1177" s="192"/>
      <c r="BA1177" s="192"/>
      <c r="BB1177" s="190"/>
      <c r="BC1177" s="197"/>
      <c r="BD1177" s="197"/>
      <c r="BE1177" s="190"/>
      <c r="BF1177" s="192"/>
      <c r="BG1177" s="192"/>
      <c r="BH1177" s="10"/>
      <c r="BI1177" s="10"/>
      <c r="BJ1177" s="10"/>
      <c r="BK1177" s="10"/>
      <c r="BL1177" s="10"/>
      <c r="BM1177" s="10"/>
      <c r="BN1177" s="12"/>
      <c r="BO1177" s="12"/>
    </row>
    <row r="1178" spans="1:67" ht="13.5" customHeight="1" x14ac:dyDescent="0.35">
      <c r="A1178" s="181"/>
      <c r="B1178" s="194"/>
      <c r="C1178" s="12"/>
      <c r="D1178" s="12"/>
      <c r="E1178" s="12"/>
      <c r="F1178" s="12"/>
      <c r="G1178" s="12"/>
      <c r="H1178" s="131"/>
      <c r="I1178" s="12"/>
      <c r="J1178" s="12"/>
      <c r="K1178" s="12"/>
      <c r="L1178" s="12"/>
      <c r="M1178" s="12"/>
      <c r="N1178" s="54"/>
      <c r="O1178" s="12"/>
      <c r="P1178" s="12"/>
      <c r="Q1178" s="12"/>
      <c r="R1178" s="183"/>
      <c r="S1178" s="183"/>
      <c r="T1178" s="183"/>
      <c r="U1178" s="183"/>
      <c r="V1178" s="181"/>
      <c r="W1178" s="184"/>
      <c r="X1178" s="184"/>
      <c r="Y1178" s="185"/>
      <c r="Z1178" s="185"/>
      <c r="AA1178" s="185"/>
      <c r="AB1178" s="181"/>
      <c r="AC1178" s="12"/>
      <c r="AD1178" s="12"/>
      <c r="AE1178" s="12"/>
      <c r="AF1178" s="185"/>
      <c r="AG1178" s="12"/>
      <c r="AH1178" s="195"/>
      <c r="AI1178" s="186"/>
      <c r="AJ1178" s="187"/>
      <c r="AK1178" s="187"/>
      <c r="AL1178" s="188"/>
      <c r="AM1178" s="188"/>
      <c r="AN1178" s="188"/>
      <c r="AO1178" s="188"/>
      <c r="AP1178" s="188"/>
      <c r="AQ1178" s="188"/>
      <c r="AR1178" s="137"/>
      <c r="AS1178" s="189"/>
      <c r="AT1178" s="196"/>
      <c r="AU1178" s="191"/>
      <c r="AV1178" s="190"/>
      <c r="AW1178" s="189"/>
      <c r="AX1178" s="190"/>
      <c r="AY1178" s="189"/>
      <c r="AZ1178" s="192"/>
      <c r="BA1178" s="192"/>
      <c r="BB1178" s="190"/>
      <c r="BC1178" s="197"/>
      <c r="BD1178" s="197"/>
      <c r="BE1178" s="190"/>
      <c r="BF1178" s="192"/>
      <c r="BG1178" s="192"/>
      <c r="BH1178" s="10"/>
      <c r="BI1178" s="10"/>
      <c r="BJ1178" s="10"/>
      <c r="BK1178" s="10"/>
      <c r="BL1178" s="10"/>
      <c r="BM1178" s="10"/>
      <c r="BN1178" s="12"/>
      <c r="BO1178" s="12"/>
    </row>
    <row r="1179" spans="1:67" ht="13.5" customHeight="1" x14ac:dyDescent="0.35">
      <c r="A1179" s="181"/>
      <c r="B1179" s="194"/>
      <c r="C1179" s="12"/>
      <c r="D1179" s="12"/>
      <c r="E1179" s="12"/>
      <c r="F1179" s="12"/>
      <c r="G1179" s="12"/>
      <c r="H1179" s="131"/>
      <c r="I1179" s="12"/>
      <c r="J1179" s="12"/>
      <c r="K1179" s="12"/>
      <c r="L1179" s="12"/>
      <c r="M1179" s="12"/>
      <c r="N1179" s="54"/>
      <c r="O1179" s="12"/>
      <c r="P1179" s="12"/>
      <c r="Q1179" s="12"/>
      <c r="R1179" s="183"/>
      <c r="S1179" s="183"/>
      <c r="T1179" s="183"/>
      <c r="U1179" s="183"/>
      <c r="V1179" s="181"/>
      <c r="W1179" s="184"/>
      <c r="X1179" s="184"/>
      <c r="Y1179" s="185"/>
      <c r="Z1179" s="185"/>
      <c r="AA1179" s="185"/>
      <c r="AB1179" s="181"/>
      <c r="AC1179" s="12"/>
      <c r="AD1179" s="12"/>
      <c r="AE1179" s="12"/>
      <c r="AF1179" s="185"/>
      <c r="AG1179" s="12"/>
      <c r="AH1179" s="195"/>
      <c r="AI1179" s="186"/>
      <c r="AJ1179" s="187"/>
      <c r="AK1179" s="187"/>
      <c r="AL1179" s="188"/>
      <c r="AM1179" s="188"/>
      <c r="AN1179" s="188"/>
      <c r="AO1179" s="188"/>
      <c r="AP1179" s="188"/>
      <c r="AQ1179" s="188"/>
      <c r="AR1179" s="137"/>
      <c r="AS1179" s="189"/>
      <c r="AT1179" s="196"/>
      <c r="AU1179" s="191"/>
      <c r="AV1179" s="190"/>
      <c r="AW1179" s="189"/>
      <c r="AX1179" s="190"/>
      <c r="AY1179" s="189"/>
      <c r="AZ1179" s="192"/>
      <c r="BA1179" s="192"/>
      <c r="BB1179" s="190"/>
      <c r="BC1179" s="197"/>
      <c r="BD1179" s="197"/>
      <c r="BE1179" s="190"/>
      <c r="BF1179" s="192"/>
      <c r="BG1179" s="192"/>
      <c r="BH1179" s="10"/>
      <c r="BI1179" s="10"/>
      <c r="BJ1179" s="10"/>
      <c r="BK1179" s="10"/>
      <c r="BL1179" s="10"/>
      <c r="BM1179" s="10"/>
      <c r="BN1179" s="12"/>
      <c r="BO1179" s="12"/>
    </row>
    <row r="1180" spans="1:67" ht="13.5" customHeight="1" x14ac:dyDescent="0.35">
      <c r="A1180" s="181"/>
      <c r="B1180" s="194"/>
      <c r="C1180" s="12"/>
      <c r="D1180" s="12"/>
      <c r="E1180" s="12"/>
      <c r="F1180" s="12"/>
      <c r="G1180" s="12"/>
      <c r="H1180" s="131"/>
      <c r="I1180" s="12"/>
      <c r="J1180" s="12"/>
      <c r="K1180" s="12"/>
      <c r="L1180" s="12"/>
      <c r="M1180" s="12"/>
      <c r="N1180" s="54"/>
      <c r="O1180" s="12"/>
      <c r="P1180" s="12"/>
      <c r="Q1180" s="12"/>
      <c r="R1180" s="183"/>
      <c r="S1180" s="183"/>
      <c r="T1180" s="183"/>
      <c r="U1180" s="183"/>
      <c r="V1180" s="181"/>
      <c r="W1180" s="184"/>
      <c r="X1180" s="184"/>
      <c r="Y1180" s="185"/>
      <c r="Z1180" s="185"/>
      <c r="AA1180" s="185"/>
      <c r="AB1180" s="181"/>
      <c r="AC1180" s="12"/>
      <c r="AD1180" s="12"/>
      <c r="AE1180" s="12"/>
      <c r="AF1180" s="185"/>
      <c r="AG1180" s="12"/>
      <c r="AH1180" s="195"/>
      <c r="AI1180" s="186"/>
      <c r="AJ1180" s="187"/>
      <c r="AK1180" s="187"/>
      <c r="AL1180" s="188"/>
      <c r="AM1180" s="188"/>
      <c r="AN1180" s="188"/>
      <c r="AO1180" s="188"/>
      <c r="AP1180" s="188"/>
      <c r="AQ1180" s="188"/>
      <c r="AR1180" s="137"/>
      <c r="AS1180" s="189"/>
      <c r="AT1180" s="196"/>
      <c r="AU1180" s="191"/>
      <c r="AV1180" s="190"/>
      <c r="AW1180" s="189"/>
      <c r="AX1180" s="190"/>
      <c r="AY1180" s="189"/>
      <c r="AZ1180" s="192"/>
      <c r="BA1180" s="192"/>
      <c r="BB1180" s="190"/>
      <c r="BC1180" s="197"/>
      <c r="BD1180" s="197"/>
      <c r="BE1180" s="190"/>
      <c r="BF1180" s="192"/>
      <c r="BG1180" s="192"/>
      <c r="BH1180" s="10"/>
      <c r="BI1180" s="10"/>
      <c r="BJ1180" s="10"/>
      <c r="BK1180" s="10"/>
      <c r="BL1180" s="10"/>
      <c r="BM1180" s="10"/>
      <c r="BN1180" s="12"/>
      <c r="BO1180" s="12"/>
    </row>
    <row r="1181" spans="1:67" ht="13.5" customHeight="1" x14ac:dyDescent="0.35">
      <c r="A1181" s="181"/>
      <c r="B1181" s="194"/>
      <c r="C1181" s="12"/>
      <c r="D1181" s="12"/>
      <c r="E1181" s="12"/>
      <c r="F1181" s="12"/>
      <c r="G1181" s="12"/>
      <c r="H1181" s="131"/>
      <c r="I1181" s="12"/>
      <c r="J1181" s="12"/>
      <c r="K1181" s="12"/>
      <c r="L1181" s="12"/>
      <c r="M1181" s="12"/>
      <c r="N1181" s="54"/>
      <c r="O1181" s="12"/>
      <c r="P1181" s="12"/>
      <c r="Q1181" s="12"/>
      <c r="R1181" s="183"/>
      <c r="S1181" s="183"/>
      <c r="T1181" s="183"/>
      <c r="U1181" s="183"/>
      <c r="V1181" s="181"/>
      <c r="W1181" s="184"/>
      <c r="X1181" s="184"/>
      <c r="Y1181" s="185"/>
      <c r="Z1181" s="185"/>
      <c r="AA1181" s="185"/>
      <c r="AB1181" s="181"/>
      <c r="AC1181" s="12"/>
      <c r="AD1181" s="12"/>
      <c r="AE1181" s="12"/>
      <c r="AF1181" s="185"/>
      <c r="AG1181" s="12"/>
      <c r="AH1181" s="195"/>
      <c r="AI1181" s="186"/>
      <c r="AJ1181" s="187"/>
      <c r="AK1181" s="187"/>
      <c r="AL1181" s="188"/>
      <c r="AM1181" s="188"/>
      <c r="AN1181" s="188"/>
      <c r="AO1181" s="188"/>
      <c r="AP1181" s="188"/>
      <c r="AQ1181" s="188"/>
      <c r="AR1181" s="137"/>
      <c r="AS1181" s="189"/>
      <c r="AT1181" s="196"/>
      <c r="AU1181" s="191"/>
      <c r="AV1181" s="190"/>
      <c r="AW1181" s="189"/>
      <c r="AX1181" s="190"/>
      <c r="AY1181" s="189"/>
      <c r="AZ1181" s="192"/>
      <c r="BA1181" s="192"/>
      <c r="BB1181" s="190"/>
      <c r="BC1181" s="197"/>
      <c r="BD1181" s="197"/>
      <c r="BE1181" s="190"/>
      <c r="BF1181" s="192"/>
      <c r="BG1181" s="192"/>
      <c r="BH1181" s="10"/>
      <c r="BI1181" s="10"/>
      <c r="BJ1181" s="10"/>
      <c r="BK1181" s="10"/>
      <c r="BL1181" s="10"/>
      <c r="BM1181" s="10"/>
      <c r="BN1181" s="12"/>
      <c r="BO1181" s="12"/>
    </row>
    <row r="1182" spans="1:67" ht="13.5" customHeight="1" x14ac:dyDescent="0.35">
      <c r="A1182" s="181"/>
      <c r="B1182" s="194"/>
      <c r="C1182" s="12"/>
      <c r="D1182" s="12"/>
      <c r="E1182" s="12"/>
      <c r="F1182" s="12"/>
      <c r="G1182" s="12"/>
      <c r="H1182" s="131"/>
      <c r="I1182" s="12"/>
      <c r="J1182" s="12"/>
      <c r="K1182" s="12"/>
      <c r="L1182" s="12"/>
      <c r="M1182" s="12"/>
      <c r="N1182" s="54"/>
      <c r="O1182" s="12"/>
      <c r="P1182" s="12"/>
      <c r="Q1182" s="12"/>
      <c r="R1182" s="183"/>
      <c r="S1182" s="183"/>
      <c r="T1182" s="183"/>
      <c r="U1182" s="183"/>
      <c r="V1182" s="181"/>
      <c r="W1182" s="184"/>
      <c r="X1182" s="184"/>
      <c r="Y1182" s="185"/>
      <c r="Z1182" s="185"/>
      <c r="AA1182" s="185"/>
      <c r="AB1182" s="181"/>
      <c r="AC1182" s="12"/>
      <c r="AD1182" s="12"/>
      <c r="AE1182" s="12"/>
      <c r="AF1182" s="185"/>
      <c r="AG1182" s="12"/>
      <c r="AH1182" s="195"/>
      <c r="AI1182" s="186"/>
      <c r="AJ1182" s="187"/>
      <c r="AK1182" s="187"/>
      <c r="AL1182" s="188"/>
      <c r="AM1182" s="188"/>
      <c r="AN1182" s="188"/>
      <c r="AO1182" s="188"/>
      <c r="AP1182" s="188"/>
      <c r="AQ1182" s="188"/>
      <c r="AR1182" s="137"/>
      <c r="AS1182" s="189"/>
      <c r="AT1182" s="196"/>
      <c r="AU1182" s="191"/>
      <c r="AV1182" s="190"/>
      <c r="AW1182" s="189"/>
      <c r="AX1182" s="190"/>
      <c r="AY1182" s="189"/>
      <c r="AZ1182" s="192"/>
      <c r="BA1182" s="192"/>
      <c r="BB1182" s="190"/>
      <c r="BC1182" s="197"/>
      <c r="BD1182" s="197"/>
      <c r="BE1182" s="190"/>
      <c r="BF1182" s="192"/>
      <c r="BG1182" s="192"/>
      <c r="BH1182" s="10"/>
      <c r="BI1182" s="10"/>
      <c r="BJ1182" s="10"/>
      <c r="BK1182" s="10"/>
      <c r="BL1182" s="10"/>
      <c r="BM1182" s="10"/>
      <c r="BN1182" s="12"/>
      <c r="BO1182" s="12"/>
    </row>
    <row r="1183" spans="1:67" ht="13.5" customHeight="1" x14ac:dyDescent="0.35">
      <c r="A1183" s="181"/>
      <c r="B1183" s="194"/>
      <c r="C1183" s="12"/>
      <c r="D1183" s="12"/>
      <c r="E1183" s="12"/>
      <c r="F1183" s="12"/>
      <c r="G1183" s="12"/>
      <c r="H1183" s="131"/>
      <c r="I1183" s="12"/>
      <c r="J1183" s="12"/>
      <c r="K1183" s="12"/>
      <c r="L1183" s="12"/>
      <c r="M1183" s="12"/>
      <c r="N1183" s="54"/>
      <c r="O1183" s="12"/>
      <c r="P1183" s="12"/>
      <c r="Q1183" s="12"/>
      <c r="R1183" s="183"/>
      <c r="S1183" s="183"/>
      <c r="T1183" s="183"/>
      <c r="U1183" s="183"/>
      <c r="V1183" s="181"/>
      <c r="W1183" s="184"/>
      <c r="X1183" s="184"/>
      <c r="Y1183" s="185"/>
      <c r="Z1183" s="185"/>
      <c r="AA1183" s="185"/>
      <c r="AB1183" s="181"/>
      <c r="AC1183" s="12"/>
      <c r="AD1183" s="12"/>
      <c r="AE1183" s="12"/>
      <c r="AF1183" s="185"/>
      <c r="AG1183" s="12"/>
      <c r="AH1183" s="195"/>
      <c r="AI1183" s="186"/>
      <c r="AJ1183" s="187"/>
      <c r="AK1183" s="187"/>
      <c r="AL1183" s="188"/>
      <c r="AM1183" s="188"/>
      <c r="AN1183" s="188"/>
      <c r="AO1183" s="188"/>
      <c r="AP1183" s="188"/>
      <c r="AQ1183" s="188"/>
      <c r="AR1183" s="137"/>
      <c r="AS1183" s="189"/>
      <c r="AT1183" s="196"/>
      <c r="AU1183" s="191"/>
      <c r="AV1183" s="190"/>
      <c r="AW1183" s="189"/>
      <c r="AX1183" s="190"/>
      <c r="AY1183" s="189"/>
      <c r="AZ1183" s="192"/>
      <c r="BA1183" s="192"/>
      <c r="BB1183" s="190"/>
      <c r="BC1183" s="197"/>
      <c r="BD1183" s="197"/>
      <c r="BE1183" s="190"/>
      <c r="BF1183" s="192"/>
      <c r="BG1183" s="192"/>
      <c r="BH1183" s="10"/>
      <c r="BI1183" s="10"/>
      <c r="BJ1183" s="10"/>
      <c r="BK1183" s="10"/>
      <c r="BL1183" s="10"/>
      <c r="BM1183" s="10"/>
      <c r="BN1183" s="12"/>
      <c r="BO1183" s="12"/>
    </row>
    <row r="1184" spans="1:67" ht="13.5" customHeight="1" x14ac:dyDescent="0.35">
      <c r="A1184" s="181"/>
      <c r="B1184" s="194"/>
      <c r="C1184" s="12"/>
      <c r="D1184" s="12"/>
      <c r="E1184" s="12"/>
      <c r="F1184" s="12"/>
      <c r="G1184" s="12"/>
      <c r="H1184" s="131"/>
      <c r="I1184" s="12"/>
      <c r="J1184" s="12"/>
      <c r="K1184" s="12"/>
      <c r="L1184" s="12"/>
      <c r="M1184" s="12"/>
      <c r="N1184" s="54"/>
      <c r="O1184" s="12"/>
      <c r="P1184" s="12"/>
      <c r="Q1184" s="12"/>
      <c r="R1184" s="183"/>
      <c r="S1184" s="183"/>
      <c r="T1184" s="183"/>
      <c r="U1184" s="183"/>
      <c r="V1184" s="181"/>
      <c r="W1184" s="184"/>
      <c r="X1184" s="184"/>
      <c r="Y1184" s="185"/>
      <c r="Z1184" s="185"/>
      <c r="AA1184" s="185"/>
      <c r="AB1184" s="181"/>
      <c r="AC1184" s="12"/>
      <c r="AD1184" s="12"/>
      <c r="AE1184" s="12"/>
      <c r="AF1184" s="185"/>
      <c r="AG1184" s="12"/>
      <c r="AH1184" s="195"/>
      <c r="AI1184" s="186"/>
      <c r="AJ1184" s="187"/>
      <c r="AK1184" s="187"/>
      <c r="AL1184" s="188"/>
      <c r="AM1184" s="188"/>
      <c r="AN1184" s="188"/>
      <c r="AO1184" s="188"/>
      <c r="AP1184" s="188"/>
      <c r="AQ1184" s="188"/>
      <c r="AR1184" s="137"/>
      <c r="AS1184" s="189"/>
      <c r="AT1184" s="196"/>
      <c r="AU1184" s="191"/>
      <c r="AV1184" s="190"/>
      <c r="AW1184" s="189"/>
      <c r="AX1184" s="190"/>
      <c r="AY1184" s="189"/>
      <c r="AZ1184" s="192"/>
      <c r="BA1184" s="192"/>
      <c r="BB1184" s="190"/>
      <c r="BC1184" s="197"/>
      <c r="BD1184" s="197"/>
      <c r="BE1184" s="190"/>
      <c r="BF1184" s="192"/>
      <c r="BG1184" s="192"/>
      <c r="BH1184" s="10"/>
      <c r="BI1184" s="10"/>
      <c r="BJ1184" s="10"/>
      <c r="BK1184" s="10"/>
      <c r="BL1184" s="10"/>
      <c r="BM1184" s="10"/>
      <c r="BN1184" s="12"/>
      <c r="BO1184" s="12"/>
    </row>
    <row r="1185" spans="1:67" ht="13.5" customHeight="1" x14ac:dyDescent="0.35">
      <c r="A1185" s="181"/>
      <c r="B1185" s="194"/>
      <c r="C1185" s="12"/>
      <c r="D1185" s="12"/>
      <c r="E1185" s="12"/>
      <c r="F1185" s="12"/>
      <c r="G1185" s="12"/>
      <c r="H1185" s="131"/>
      <c r="I1185" s="12"/>
      <c r="J1185" s="12"/>
      <c r="K1185" s="12"/>
      <c r="L1185" s="12"/>
      <c r="M1185" s="12"/>
      <c r="N1185" s="54"/>
      <c r="O1185" s="12"/>
      <c r="P1185" s="12"/>
      <c r="Q1185" s="12"/>
      <c r="R1185" s="183"/>
      <c r="S1185" s="183"/>
      <c r="T1185" s="183"/>
      <c r="U1185" s="183"/>
      <c r="V1185" s="181"/>
      <c r="W1185" s="184"/>
      <c r="X1185" s="184"/>
      <c r="Y1185" s="185"/>
      <c r="Z1185" s="185"/>
      <c r="AA1185" s="185"/>
      <c r="AB1185" s="181"/>
      <c r="AC1185" s="12"/>
      <c r="AD1185" s="12"/>
      <c r="AE1185" s="12"/>
      <c r="AF1185" s="185"/>
      <c r="AG1185" s="12"/>
      <c r="AH1185" s="195"/>
      <c r="AI1185" s="186"/>
      <c r="AJ1185" s="187"/>
      <c r="AK1185" s="187"/>
      <c r="AL1185" s="188"/>
      <c r="AM1185" s="188"/>
      <c r="AN1185" s="188"/>
      <c r="AO1185" s="188"/>
      <c r="AP1185" s="188"/>
      <c r="AQ1185" s="188"/>
      <c r="AR1185" s="137"/>
      <c r="AS1185" s="189"/>
      <c r="AT1185" s="196"/>
      <c r="AU1185" s="191"/>
      <c r="AV1185" s="190"/>
      <c r="AW1185" s="189"/>
      <c r="AX1185" s="190"/>
      <c r="AY1185" s="189"/>
      <c r="AZ1185" s="192"/>
      <c r="BA1185" s="192"/>
      <c r="BB1185" s="190"/>
      <c r="BC1185" s="197"/>
      <c r="BD1185" s="197"/>
      <c r="BE1185" s="190"/>
      <c r="BF1185" s="192"/>
      <c r="BG1185" s="192"/>
      <c r="BH1185" s="10"/>
      <c r="BI1185" s="10"/>
      <c r="BJ1185" s="10"/>
      <c r="BK1185" s="10"/>
      <c r="BL1185" s="10"/>
      <c r="BM1185" s="10"/>
      <c r="BN1185" s="12"/>
      <c r="BO1185" s="12"/>
    </row>
    <row r="1186" spans="1:67" ht="13.5" customHeight="1" x14ac:dyDescent="0.35">
      <c r="A1186" s="181"/>
      <c r="B1186" s="194"/>
      <c r="C1186" s="12"/>
      <c r="D1186" s="12"/>
      <c r="E1186" s="12"/>
      <c r="F1186" s="12"/>
      <c r="G1186" s="12"/>
      <c r="H1186" s="131"/>
      <c r="I1186" s="12"/>
      <c r="J1186" s="12"/>
      <c r="K1186" s="12"/>
      <c r="L1186" s="12"/>
      <c r="M1186" s="12"/>
      <c r="N1186" s="54"/>
      <c r="O1186" s="12"/>
      <c r="P1186" s="12"/>
      <c r="Q1186" s="12"/>
      <c r="R1186" s="183"/>
      <c r="S1186" s="183"/>
      <c r="T1186" s="183"/>
      <c r="U1186" s="183"/>
      <c r="V1186" s="181"/>
      <c r="W1186" s="184"/>
      <c r="X1186" s="184"/>
      <c r="Y1186" s="185"/>
      <c r="Z1186" s="185"/>
      <c r="AA1186" s="185"/>
      <c r="AB1186" s="181"/>
      <c r="AC1186" s="12"/>
      <c r="AD1186" s="12"/>
      <c r="AE1186" s="12"/>
      <c r="AF1186" s="185"/>
      <c r="AG1186" s="12"/>
      <c r="AH1186" s="195"/>
      <c r="AI1186" s="186"/>
      <c r="AJ1186" s="187"/>
      <c r="AK1186" s="187"/>
      <c r="AL1186" s="188"/>
      <c r="AM1186" s="188"/>
      <c r="AN1186" s="188"/>
      <c r="AO1186" s="188"/>
      <c r="AP1186" s="188"/>
      <c r="AQ1186" s="188"/>
      <c r="AR1186" s="137"/>
      <c r="AS1186" s="189"/>
      <c r="AT1186" s="196"/>
      <c r="AU1186" s="191"/>
      <c r="AV1186" s="190"/>
      <c r="AW1186" s="189"/>
      <c r="AX1186" s="190"/>
      <c r="AY1186" s="189"/>
      <c r="AZ1186" s="192"/>
      <c r="BA1186" s="192"/>
      <c r="BB1186" s="190"/>
      <c r="BC1186" s="197"/>
      <c r="BD1186" s="197"/>
      <c r="BE1186" s="190"/>
      <c r="BF1186" s="192"/>
      <c r="BG1186" s="192"/>
      <c r="BH1186" s="10"/>
      <c r="BI1186" s="10"/>
      <c r="BJ1186" s="10"/>
      <c r="BK1186" s="10"/>
      <c r="BL1186" s="10"/>
      <c r="BM1186" s="10"/>
      <c r="BN1186" s="12"/>
      <c r="BO1186" s="12"/>
    </row>
    <row r="1187" spans="1:67" ht="13.5" customHeight="1" x14ac:dyDescent="0.35">
      <c r="A1187" s="181"/>
      <c r="B1187" s="194"/>
      <c r="C1187" s="12"/>
      <c r="D1187" s="12"/>
      <c r="E1187" s="12"/>
      <c r="F1187" s="12"/>
      <c r="G1187" s="12"/>
      <c r="H1187" s="131"/>
      <c r="I1187" s="12"/>
      <c r="J1187" s="12"/>
      <c r="K1187" s="12"/>
      <c r="L1187" s="12"/>
      <c r="M1187" s="12"/>
      <c r="N1187" s="54"/>
      <c r="O1187" s="12"/>
      <c r="P1187" s="12"/>
      <c r="Q1187" s="12"/>
      <c r="R1187" s="183"/>
      <c r="S1187" s="183"/>
      <c r="T1187" s="183"/>
      <c r="U1187" s="183"/>
      <c r="V1187" s="181"/>
      <c r="W1187" s="184"/>
      <c r="X1187" s="184"/>
      <c r="Y1187" s="185"/>
      <c r="Z1187" s="185"/>
      <c r="AA1187" s="185"/>
      <c r="AB1187" s="181"/>
      <c r="AC1187" s="12"/>
      <c r="AD1187" s="12"/>
      <c r="AE1187" s="12"/>
      <c r="AF1187" s="185"/>
      <c r="AG1187" s="12"/>
      <c r="AH1187" s="195"/>
      <c r="AI1187" s="186"/>
      <c r="AJ1187" s="187"/>
      <c r="AK1187" s="187"/>
      <c r="AL1187" s="188"/>
      <c r="AM1187" s="188"/>
      <c r="AN1187" s="188"/>
      <c r="AO1187" s="188"/>
      <c r="AP1187" s="188"/>
      <c r="AQ1187" s="188"/>
      <c r="AR1187" s="137"/>
      <c r="AS1187" s="189"/>
      <c r="AT1187" s="196"/>
      <c r="AU1187" s="191"/>
      <c r="AV1187" s="190"/>
      <c r="AW1187" s="189"/>
      <c r="AX1187" s="190"/>
      <c r="AY1187" s="189"/>
      <c r="AZ1187" s="192"/>
      <c r="BA1187" s="192"/>
      <c r="BB1187" s="190"/>
      <c r="BC1187" s="197"/>
      <c r="BD1187" s="197"/>
      <c r="BE1187" s="190"/>
      <c r="BF1187" s="192"/>
      <c r="BG1187" s="192"/>
      <c r="BH1187" s="10"/>
      <c r="BI1187" s="10"/>
      <c r="BJ1187" s="10"/>
      <c r="BK1187" s="10"/>
      <c r="BL1187" s="10"/>
      <c r="BM1187" s="10"/>
      <c r="BN1187" s="12"/>
      <c r="BO1187" s="12"/>
    </row>
    <row r="1188" spans="1:67" ht="13.5" customHeight="1" x14ac:dyDescent="0.35">
      <c r="A1188" s="181"/>
      <c r="B1188" s="194"/>
      <c r="C1188" s="12"/>
      <c r="D1188" s="12"/>
      <c r="E1188" s="12"/>
      <c r="F1188" s="12"/>
      <c r="G1188" s="12"/>
      <c r="H1188" s="131"/>
      <c r="I1188" s="12"/>
      <c r="J1188" s="12"/>
      <c r="K1188" s="12"/>
      <c r="L1188" s="12"/>
      <c r="M1188" s="12"/>
      <c r="N1188" s="54"/>
      <c r="O1188" s="12"/>
      <c r="P1188" s="12"/>
      <c r="Q1188" s="12"/>
      <c r="R1188" s="183"/>
      <c r="S1188" s="183"/>
      <c r="T1188" s="183"/>
      <c r="U1188" s="183"/>
      <c r="V1188" s="181"/>
      <c r="W1188" s="184"/>
      <c r="X1188" s="184"/>
      <c r="Y1188" s="185"/>
      <c r="Z1188" s="185"/>
      <c r="AA1188" s="185"/>
      <c r="AB1188" s="181"/>
      <c r="AC1188" s="12"/>
      <c r="AD1188" s="12"/>
      <c r="AE1188" s="12"/>
      <c r="AF1188" s="185"/>
      <c r="AG1188" s="12"/>
      <c r="AH1188" s="195"/>
      <c r="AI1188" s="186"/>
      <c r="AJ1188" s="187"/>
      <c r="AK1188" s="187"/>
      <c r="AL1188" s="188"/>
      <c r="AM1188" s="188"/>
      <c r="AN1188" s="188"/>
      <c r="AO1188" s="188"/>
      <c r="AP1188" s="188"/>
      <c r="AQ1188" s="188"/>
      <c r="AR1188" s="137"/>
      <c r="AS1188" s="189"/>
      <c r="AT1188" s="196"/>
      <c r="AU1188" s="191"/>
      <c r="AV1188" s="190"/>
      <c r="AW1188" s="189"/>
      <c r="AX1188" s="190"/>
      <c r="AY1188" s="189"/>
      <c r="AZ1188" s="192"/>
      <c r="BA1188" s="192"/>
      <c r="BB1188" s="190"/>
      <c r="BC1188" s="197"/>
      <c r="BD1188" s="197"/>
      <c r="BE1188" s="190"/>
      <c r="BF1188" s="192"/>
      <c r="BG1188" s="192"/>
      <c r="BH1188" s="10"/>
      <c r="BI1188" s="10"/>
      <c r="BJ1188" s="10"/>
      <c r="BK1188" s="10"/>
      <c r="BL1188" s="10"/>
      <c r="BM1188" s="10"/>
      <c r="BN1188" s="12"/>
      <c r="BO1188" s="12"/>
    </row>
    <row r="1189" spans="1:67" ht="13.5" customHeight="1" x14ac:dyDescent="0.35">
      <c r="A1189" s="181"/>
      <c r="B1189" s="194"/>
      <c r="C1189" s="12"/>
      <c r="D1189" s="12"/>
      <c r="E1189" s="12"/>
      <c r="F1189" s="12"/>
      <c r="G1189" s="12"/>
      <c r="H1189" s="131"/>
      <c r="I1189" s="12"/>
      <c r="J1189" s="12"/>
      <c r="K1189" s="12"/>
      <c r="L1189" s="12"/>
      <c r="M1189" s="12"/>
      <c r="N1189" s="54"/>
      <c r="O1189" s="12"/>
      <c r="P1189" s="12"/>
      <c r="Q1189" s="12"/>
      <c r="R1189" s="183"/>
      <c r="S1189" s="183"/>
      <c r="T1189" s="183"/>
      <c r="U1189" s="183"/>
      <c r="V1189" s="181"/>
      <c r="W1189" s="184"/>
      <c r="X1189" s="184"/>
      <c r="Y1189" s="185"/>
      <c r="Z1189" s="185"/>
      <c r="AA1189" s="185"/>
      <c r="AB1189" s="181"/>
      <c r="AC1189" s="12"/>
      <c r="AD1189" s="12"/>
      <c r="AE1189" s="12"/>
      <c r="AF1189" s="185"/>
      <c r="AG1189" s="12"/>
      <c r="AH1189" s="195"/>
      <c r="AI1189" s="186"/>
      <c r="AJ1189" s="187"/>
      <c r="AK1189" s="187"/>
      <c r="AL1189" s="188"/>
      <c r="AM1189" s="188"/>
      <c r="AN1189" s="188"/>
      <c r="AO1189" s="188"/>
      <c r="AP1189" s="188"/>
      <c r="AQ1189" s="188"/>
      <c r="AR1189" s="137"/>
      <c r="AS1189" s="189"/>
      <c r="AT1189" s="196"/>
      <c r="AU1189" s="191"/>
      <c r="AV1189" s="190"/>
      <c r="AW1189" s="189"/>
      <c r="AX1189" s="190"/>
      <c r="AY1189" s="189"/>
      <c r="AZ1189" s="192"/>
      <c r="BA1189" s="192"/>
      <c r="BB1189" s="190"/>
      <c r="BC1189" s="197"/>
      <c r="BD1189" s="197"/>
      <c r="BE1189" s="190"/>
      <c r="BF1189" s="192"/>
      <c r="BG1189" s="192"/>
      <c r="BH1189" s="10"/>
      <c r="BI1189" s="10"/>
      <c r="BJ1189" s="10"/>
      <c r="BK1189" s="10"/>
      <c r="BL1189" s="10"/>
      <c r="BM1189" s="10"/>
      <c r="BN1189" s="12"/>
      <c r="BO1189" s="12"/>
    </row>
    <row r="1190" spans="1:67" ht="13.5" customHeight="1" x14ac:dyDescent="0.35">
      <c r="A1190" s="181"/>
      <c r="B1190" s="194"/>
      <c r="C1190" s="12"/>
      <c r="D1190" s="12"/>
      <c r="E1190" s="12"/>
      <c r="F1190" s="12"/>
      <c r="G1190" s="12"/>
      <c r="H1190" s="131"/>
      <c r="I1190" s="12"/>
      <c r="J1190" s="12"/>
      <c r="K1190" s="12"/>
      <c r="L1190" s="12"/>
      <c r="M1190" s="12"/>
      <c r="N1190" s="54"/>
      <c r="O1190" s="12"/>
      <c r="P1190" s="12"/>
      <c r="Q1190" s="12"/>
      <c r="R1190" s="183"/>
      <c r="S1190" s="183"/>
      <c r="T1190" s="183"/>
      <c r="U1190" s="183"/>
      <c r="V1190" s="181"/>
      <c r="W1190" s="184"/>
      <c r="X1190" s="184"/>
      <c r="Y1190" s="185"/>
      <c r="Z1190" s="185"/>
      <c r="AA1190" s="185"/>
      <c r="AB1190" s="181"/>
      <c r="AC1190" s="12"/>
      <c r="AD1190" s="12"/>
      <c r="AE1190" s="12"/>
      <c r="AF1190" s="185"/>
      <c r="AG1190" s="12"/>
      <c r="AH1190" s="195"/>
      <c r="AI1190" s="186"/>
      <c r="AJ1190" s="187"/>
      <c r="AK1190" s="187"/>
      <c r="AL1190" s="188"/>
      <c r="AM1190" s="188"/>
      <c r="AN1190" s="188"/>
      <c r="AO1190" s="188"/>
      <c r="AP1190" s="188"/>
      <c r="AQ1190" s="188"/>
      <c r="AR1190" s="137"/>
      <c r="AS1190" s="189"/>
      <c r="AT1190" s="196"/>
      <c r="AU1190" s="191"/>
      <c r="AV1190" s="190"/>
      <c r="AW1190" s="189"/>
      <c r="AX1190" s="190"/>
      <c r="AY1190" s="189"/>
      <c r="AZ1190" s="192"/>
      <c r="BA1190" s="192"/>
      <c r="BB1190" s="190"/>
      <c r="BC1190" s="197"/>
      <c r="BD1190" s="197"/>
      <c r="BE1190" s="190"/>
      <c r="BF1190" s="192"/>
      <c r="BG1190" s="192"/>
      <c r="BH1190" s="10"/>
      <c r="BI1190" s="10"/>
      <c r="BJ1190" s="10"/>
      <c r="BK1190" s="10"/>
      <c r="BL1190" s="10"/>
      <c r="BM1190" s="10"/>
      <c r="BN1190" s="12"/>
      <c r="BO1190" s="12"/>
    </row>
    <row r="1191" spans="1:67" ht="13.5" customHeight="1" x14ac:dyDescent="0.35">
      <c r="A1191" s="181"/>
      <c r="B1191" s="194"/>
      <c r="C1191" s="12"/>
      <c r="D1191" s="12"/>
      <c r="E1191" s="12"/>
      <c r="F1191" s="12"/>
      <c r="G1191" s="12"/>
      <c r="H1191" s="131"/>
      <c r="I1191" s="12"/>
      <c r="J1191" s="12"/>
      <c r="K1191" s="12"/>
      <c r="L1191" s="12"/>
      <c r="M1191" s="12"/>
      <c r="N1191" s="54"/>
      <c r="O1191" s="12"/>
      <c r="P1191" s="12"/>
      <c r="Q1191" s="12"/>
      <c r="R1191" s="183"/>
      <c r="S1191" s="183"/>
      <c r="T1191" s="183"/>
      <c r="U1191" s="183"/>
      <c r="V1191" s="181"/>
      <c r="W1191" s="184"/>
      <c r="X1191" s="184"/>
      <c r="Y1191" s="185"/>
      <c r="Z1191" s="185"/>
      <c r="AA1191" s="185"/>
      <c r="AB1191" s="181"/>
      <c r="AC1191" s="12"/>
      <c r="AD1191" s="12"/>
      <c r="AE1191" s="12"/>
      <c r="AF1191" s="185"/>
      <c r="AG1191" s="12"/>
      <c r="AH1191" s="195"/>
      <c r="AI1191" s="186"/>
      <c r="AJ1191" s="187"/>
      <c r="AK1191" s="187"/>
      <c r="AL1191" s="188"/>
      <c r="AM1191" s="188"/>
      <c r="AN1191" s="188"/>
      <c r="AO1191" s="188"/>
      <c r="AP1191" s="188"/>
      <c r="AQ1191" s="188"/>
      <c r="AR1191" s="137"/>
      <c r="AS1191" s="189"/>
      <c r="AT1191" s="196"/>
      <c r="AU1191" s="191"/>
      <c r="AV1191" s="190"/>
      <c r="AW1191" s="189"/>
      <c r="AX1191" s="190"/>
      <c r="AY1191" s="189"/>
      <c r="AZ1191" s="192"/>
      <c r="BA1191" s="192"/>
      <c r="BB1191" s="190"/>
      <c r="BC1191" s="197"/>
      <c r="BD1191" s="197"/>
      <c r="BE1191" s="190"/>
      <c r="BF1191" s="192"/>
      <c r="BG1191" s="192"/>
      <c r="BH1191" s="10"/>
      <c r="BI1191" s="10"/>
      <c r="BJ1191" s="10"/>
      <c r="BK1191" s="10"/>
      <c r="BL1191" s="10"/>
      <c r="BM1191" s="10"/>
      <c r="BN1191" s="12"/>
      <c r="BO1191" s="12"/>
    </row>
    <row r="1192" spans="1:67" ht="13.5" customHeight="1" x14ac:dyDescent="0.35">
      <c r="A1192" s="181"/>
      <c r="B1192" s="194"/>
      <c r="C1192" s="12"/>
      <c r="D1192" s="12"/>
      <c r="E1192" s="12"/>
      <c r="F1192" s="12"/>
      <c r="G1192" s="12"/>
      <c r="H1192" s="131"/>
      <c r="I1192" s="12"/>
      <c r="J1192" s="12"/>
      <c r="K1192" s="12"/>
      <c r="L1192" s="12"/>
      <c r="M1192" s="12"/>
      <c r="N1192" s="54"/>
      <c r="O1192" s="12"/>
      <c r="P1192" s="12"/>
      <c r="Q1192" s="12"/>
      <c r="R1192" s="183"/>
      <c r="S1192" s="183"/>
      <c r="T1192" s="183"/>
      <c r="U1192" s="183"/>
      <c r="V1192" s="181"/>
      <c r="W1192" s="184"/>
      <c r="X1192" s="184"/>
      <c r="Y1192" s="185"/>
      <c r="Z1192" s="185"/>
      <c r="AA1192" s="185"/>
      <c r="AB1192" s="181"/>
      <c r="AC1192" s="12"/>
      <c r="AD1192" s="12"/>
      <c r="AE1192" s="12"/>
      <c r="AF1192" s="185"/>
      <c r="AG1192" s="12"/>
      <c r="AH1192" s="195"/>
      <c r="AI1192" s="186"/>
      <c r="AJ1192" s="187"/>
      <c r="AK1192" s="187"/>
      <c r="AL1192" s="188"/>
      <c r="AM1192" s="188"/>
      <c r="AN1192" s="188"/>
      <c r="AO1192" s="188"/>
      <c r="AP1192" s="188"/>
      <c r="AQ1192" s="188"/>
      <c r="AR1192" s="137"/>
      <c r="AS1192" s="189"/>
      <c r="AT1192" s="196"/>
      <c r="AU1192" s="191"/>
      <c r="AV1192" s="190"/>
      <c r="AW1192" s="189"/>
      <c r="AX1192" s="190"/>
      <c r="AY1192" s="189"/>
      <c r="AZ1192" s="192"/>
      <c r="BA1192" s="192"/>
      <c r="BB1192" s="190"/>
      <c r="BC1192" s="197"/>
      <c r="BD1192" s="197"/>
      <c r="BE1192" s="190"/>
      <c r="BF1192" s="192"/>
      <c r="BG1192" s="192"/>
      <c r="BH1192" s="10"/>
      <c r="BI1192" s="10"/>
      <c r="BJ1192" s="10"/>
      <c r="BK1192" s="10"/>
      <c r="BL1192" s="10"/>
      <c r="BM1192" s="10"/>
      <c r="BN1192" s="12"/>
      <c r="BO1192" s="12"/>
    </row>
    <row r="1193" spans="1:67" ht="13.5" customHeight="1" x14ac:dyDescent="0.35">
      <c r="A1193" s="181"/>
      <c r="B1193" s="194"/>
      <c r="C1193" s="12"/>
      <c r="D1193" s="12"/>
      <c r="E1193" s="12"/>
      <c r="F1193" s="12"/>
      <c r="G1193" s="12"/>
      <c r="H1193" s="131"/>
      <c r="I1193" s="12"/>
      <c r="J1193" s="12"/>
      <c r="K1193" s="12"/>
      <c r="L1193" s="12"/>
      <c r="M1193" s="12"/>
      <c r="N1193" s="54"/>
      <c r="O1193" s="12"/>
      <c r="P1193" s="12"/>
      <c r="Q1193" s="12"/>
      <c r="R1193" s="183"/>
      <c r="S1193" s="183"/>
      <c r="T1193" s="183"/>
      <c r="U1193" s="183"/>
      <c r="V1193" s="181"/>
      <c r="W1193" s="184"/>
      <c r="X1193" s="184"/>
      <c r="Y1193" s="185"/>
      <c r="Z1193" s="185"/>
      <c r="AA1193" s="185"/>
      <c r="AB1193" s="181"/>
      <c r="AC1193" s="12"/>
      <c r="AD1193" s="12"/>
      <c r="AE1193" s="12"/>
      <c r="AF1193" s="185"/>
      <c r="AG1193" s="12"/>
      <c r="AH1193" s="195"/>
      <c r="AI1193" s="186"/>
      <c r="AJ1193" s="187"/>
      <c r="AK1193" s="187"/>
      <c r="AL1193" s="188"/>
      <c r="AM1193" s="188"/>
      <c r="AN1193" s="188"/>
      <c r="AO1193" s="188"/>
      <c r="AP1193" s="188"/>
      <c r="AQ1193" s="188"/>
      <c r="AR1193" s="137"/>
      <c r="AS1193" s="189"/>
      <c r="AT1193" s="196"/>
      <c r="AU1193" s="191"/>
      <c r="AV1193" s="190"/>
      <c r="AW1193" s="189"/>
      <c r="AX1193" s="190"/>
      <c r="AY1193" s="189"/>
      <c r="AZ1193" s="192"/>
      <c r="BA1193" s="192"/>
      <c r="BB1193" s="190"/>
      <c r="BC1193" s="197"/>
      <c r="BD1193" s="197"/>
      <c r="BE1193" s="190"/>
      <c r="BF1193" s="192"/>
      <c r="BG1193" s="192"/>
      <c r="BH1193" s="10"/>
      <c r="BI1193" s="10"/>
      <c r="BJ1193" s="10"/>
      <c r="BK1193" s="10"/>
      <c r="BL1193" s="10"/>
      <c r="BM1193" s="10"/>
      <c r="BN1193" s="12"/>
      <c r="BO1193" s="12"/>
    </row>
    <row r="1194" spans="1:67" ht="13.5" customHeight="1" x14ac:dyDescent="0.35">
      <c r="A1194" s="181"/>
      <c r="B1194" s="194"/>
      <c r="C1194" s="12"/>
      <c r="D1194" s="12"/>
      <c r="E1194" s="12"/>
      <c r="F1194" s="12"/>
      <c r="G1194" s="12"/>
      <c r="H1194" s="131"/>
      <c r="I1194" s="12"/>
      <c r="J1194" s="12"/>
      <c r="K1194" s="12"/>
      <c r="L1194" s="12"/>
      <c r="M1194" s="12"/>
      <c r="N1194" s="54"/>
      <c r="O1194" s="12"/>
      <c r="P1194" s="12"/>
      <c r="Q1194" s="12"/>
      <c r="R1194" s="183"/>
      <c r="S1194" s="183"/>
      <c r="T1194" s="183"/>
      <c r="U1194" s="183"/>
      <c r="V1194" s="181"/>
      <c r="W1194" s="184"/>
      <c r="X1194" s="184"/>
      <c r="Y1194" s="185"/>
      <c r="Z1194" s="185"/>
      <c r="AA1194" s="185"/>
      <c r="AB1194" s="181"/>
      <c r="AC1194" s="12"/>
      <c r="AD1194" s="12"/>
      <c r="AE1194" s="12"/>
      <c r="AF1194" s="185"/>
      <c r="AG1194" s="12"/>
      <c r="AH1194" s="195"/>
      <c r="AI1194" s="186"/>
      <c r="AJ1194" s="187"/>
      <c r="AK1194" s="187"/>
      <c r="AL1194" s="188"/>
      <c r="AM1194" s="188"/>
      <c r="AN1194" s="188"/>
      <c r="AO1194" s="188"/>
      <c r="AP1194" s="188"/>
      <c r="AQ1194" s="188"/>
      <c r="AR1194" s="137"/>
      <c r="AS1194" s="189"/>
      <c r="AT1194" s="196"/>
      <c r="AU1194" s="191"/>
      <c r="AV1194" s="190"/>
      <c r="AW1194" s="189"/>
      <c r="AX1194" s="190"/>
      <c r="AY1194" s="189"/>
      <c r="AZ1194" s="192"/>
      <c r="BA1194" s="192"/>
      <c r="BB1194" s="190"/>
      <c r="BC1194" s="197"/>
      <c r="BD1194" s="197"/>
      <c r="BE1194" s="190"/>
      <c r="BF1194" s="192"/>
      <c r="BG1194" s="192"/>
      <c r="BH1194" s="10"/>
      <c r="BI1194" s="10"/>
      <c r="BJ1194" s="10"/>
      <c r="BK1194" s="10"/>
      <c r="BL1194" s="10"/>
      <c r="BM1194" s="10"/>
      <c r="BN1194" s="12"/>
      <c r="BO1194" s="12"/>
    </row>
    <row r="1195" spans="1:67" ht="13.5" customHeight="1" x14ac:dyDescent="0.35">
      <c r="A1195" s="181"/>
      <c r="B1195" s="194"/>
      <c r="C1195" s="12"/>
      <c r="D1195" s="12"/>
      <c r="E1195" s="12"/>
      <c r="F1195" s="12"/>
      <c r="G1195" s="12"/>
      <c r="H1195" s="131"/>
      <c r="I1195" s="12"/>
      <c r="J1195" s="12"/>
      <c r="K1195" s="12"/>
      <c r="L1195" s="12"/>
      <c r="M1195" s="12"/>
      <c r="N1195" s="54"/>
      <c r="O1195" s="12"/>
      <c r="P1195" s="12"/>
      <c r="Q1195" s="12"/>
      <c r="R1195" s="183"/>
      <c r="S1195" s="183"/>
      <c r="T1195" s="183"/>
      <c r="U1195" s="183"/>
      <c r="V1195" s="181"/>
      <c r="W1195" s="184"/>
      <c r="X1195" s="184"/>
      <c r="Y1195" s="185"/>
      <c r="Z1195" s="185"/>
      <c r="AA1195" s="185"/>
      <c r="AB1195" s="181"/>
      <c r="AC1195" s="12"/>
      <c r="AD1195" s="12"/>
      <c r="AE1195" s="12"/>
      <c r="AF1195" s="185"/>
      <c r="AG1195" s="12"/>
      <c r="AH1195" s="195"/>
      <c r="AI1195" s="186"/>
      <c r="AJ1195" s="187"/>
      <c r="AK1195" s="187"/>
      <c r="AL1195" s="188"/>
      <c r="AM1195" s="188"/>
      <c r="AN1195" s="188"/>
      <c r="AO1195" s="188"/>
      <c r="AP1195" s="188"/>
      <c r="AQ1195" s="188"/>
      <c r="AR1195" s="137"/>
      <c r="AS1195" s="189"/>
      <c r="AT1195" s="196"/>
      <c r="AU1195" s="191"/>
      <c r="AV1195" s="190"/>
      <c r="AW1195" s="189"/>
      <c r="AX1195" s="190"/>
      <c r="AY1195" s="189"/>
      <c r="AZ1195" s="192"/>
      <c r="BA1195" s="192"/>
      <c r="BB1195" s="190"/>
      <c r="BC1195" s="197"/>
      <c r="BD1195" s="197"/>
      <c r="BE1195" s="190"/>
      <c r="BF1195" s="192"/>
      <c r="BG1195" s="192"/>
      <c r="BH1195" s="10"/>
      <c r="BI1195" s="10"/>
      <c r="BJ1195" s="10"/>
      <c r="BK1195" s="10"/>
      <c r="BL1195" s="10"/>
      <c r="BM1195" s="10"/>
      <c r="BN1195" s="12"/>
      <c r="BO1195" s="12"/>
    </row>
    <row r="1196" spans="1:67" ht="13.5" customHeight="1" x14ac:dyDescent="0.35">
      <c r="A1196" s="181"/>
      <c r="B1196" s="194"/>
      <c r="C1196" s="12"/>
      <c r="D1196" s="12"/>
      <c r="E1196" s="12"/>
      <c r="F1196" s="12"/>
      <c r="G1196" s="12"/>
      <c r="H1196" s="131"/>
      <c r="I1196" s="12"/>
      <c r="J1196" s="12"/>
      <c r="K1196" s="12"/>
      <c r="L1196" s="12"/>
      <c r="M1196" s="12"/>
      <c r="N1196" s="54"/>
      <c r="O1196" s="12"/>
      <c r="P1196" s="12"/>
      <c r="Q1196" s="12"/>
      <c r="R1196" s="183"/>
      <c r="S1196" s="183"/>
      <c r="T1196" s="183"/>
      <c r="U1196" s="183"/>
      <c r="V1196" s="181"/>
      <c r="W1196" s="184"/>
      <c r="X1196" s="184"/>
      <c r="Y1196" s="185"/>
      <c r="Z1196" s="185"/>
      <c r="AA1196" s="185"/>
      <c r="AB1196" s="181"/>
      <c r="AC1196" s="12"/>
      <c r="AD1196" s="12"/>
      <c r="AE1196" s="12"/>
      <c r="AF1196" s="185"/>
      <c r="AG1196" s="12"/>
      <c r="AH1196" s="195"/>
      <c r="AI1196" s="186"/>
      <c r="AJ1196" s="187"/>
      <c r="AK1196" s="187"/>
      <c r="AL1196" s="188"/>
      <c r="AM1196" s="188"/>
      <c r="AN1196" s="188"/>
      <c r="AO1196" s="188"/>
      <c r="AP1196" s="188"/>
      <c r="AQ1196" s="188"/>
      <c r="AR1196" s="137"/>
      <c r="AS1196" s="189"/>
      <c r="AT1196" s="196"/>
      <c r="AU1196" s="191"/>
      <c r="AV1196" s="190"/>
      <c r="AW1196" s="189"/>
      <c r="AX1196" s="190"/>
      <c r="AY1196" s="189"/>
      <c r="AZ1196" s="192"/>
      <c r="BA1196" s="192"/>
      <c r="BB1196" s="190"/>
      <c r="BC1196" s="197"/>
      <c r="BD1196" s="197"/>
      <c r="BE1196" s="190"/>
      <c r="BF1196" s="192"/>
      <c r="BG1196" s="192"/>
      <c r="BH1196" s="10"/>
      <c r="BI1196" s="10"/>
      <c r="BJ1196" s="10"/>
      <c r="BK1196" s="10"/>
      <c r="BL1196" s="10"/>
      <c r="BM1196" s="10"/>
      <c r="BN1196" s="12"/>
      <c r="BO1196" s="12"/>
    </row>
    <row r="1197" spans="1:67" ht="13.5" customHeight="1" x14ac:dyDescent="0.35">
      <c r="A1197" s="181"/>
      <c r="B1197" s="194"/>
      <c r="C1197" s="12"/>
      <c r="D1197" s="12"/>
      <c r="E1197" s="12"/>
      <c r="F1197" s="12"/>
      <c r="G1197" s="12"/>
      <c r="H1197" s="131"/>
      <c r="I1197" s="12"/>
      <c r="J1197" s="12"/>
      <c r="K1197" s="12"/>
      <c r="L1197" s="12"/>
      <c r="M1197" s="12"/>
      <c r="N1197" s="54"/>
      <c r="O1197" s="12"/>
      <c r="P1197" s="12"/>
      <c r="Q1197" s="12"/>
      <c r="R1197" s="183"/>
      <c r="S1197" s="183"/>
      <c r="T1197" s="183"/>
      <c r="U1197" s="183"/>
      <c r="V1197" s="181"/>
      <c r="W1197" s="184"/>
      <c r="X1197" s="184"/>
      <c r="Y1197" s="185"/>
      <c r="Z1197" s="185"/>
      <c r="AA1197" s="185"/>
      <c r="AB1197" s="181"/>
      <c r="AC1197" s="12"/>
      <c r="AD1197" s="12"/>
      <c r="AE1197" s="12"/>
      <c r="AF1197" s="185"/>
      <c r="AG1197" s="12"/>
      <c r="AH1197" s="195"/>
      <c r="AI1197" s="186"/>
      <c r="AJ1197" s="187"/>
      <c r="AK1197" s="187"/>
      <c r="AL1197" s="188"/>
      <c r="AM1197" s="188"/>
      <c r="AN1197" s="188"/>
      <c r="AO1197" s="188"/>
      <c r="AP1197" s="188"/>
      <c r="AQ1197" s="188"/>
      <c r="AR1197" s="137"/>
      <c r="AS1197" s="189"/>
      <c r="AT1197" s="196"/>
      <c r="AU1197" s="191"/>
      <c r="AV1197" s="190"/>
      <c r="AW1197" s="189"/>
      <c r="AX1197" s="190"/>
      <c r="AY1197" s="189"/>
      <c r="AZ1197" s="192"/>
      <c r="BA1197" s="192"/>
      <c r="BB1197" s="190"/>
      <c r="BC1197" s="197"/>
      <c r="BD1197" s="197"/>
      <c r="BE1197" s="190"/>
      <c r="BF1197" s="192"/>
      <c r="BG1197" s="192"/>
      <c r="BH1197" s="10"/>
      <c r="BI1197" s="10"/>
      <c r="BJ1197" s="10"/>
      <c r="BK1197" s="10"/>
      <c r="BL1197" s="10"/>
      <c r="BM1197" s="10"/>
      <c r="BN1197" s="12"/>
      <c r="BO1197" s="12"/>
    </row>
    <row r="1198" spans="1:67" ht="13.5" customHeight="1" x14ac:dyDescent="0.35">
      <c r="A1198" s="181"/>
      <c r="B1198" s="194"/>
      <c r="C1198" s="12"/>
      <c r="D1198" s="12"/>
      <c r="E1198" s="12"/>
      <c r="F1198" s="12"/>
      <c r="G1198" s="12"/>
      <c r="H1198" s="131"/>
      <c r="I1198" s="12"/>
      <c r="J1198" s="12"/>
      <c r="K1198" s="12"/>
      <c r="L1198" s="12"/>
      <c r="M1198" s="12"/>
      <c r="N1198" s="54"/>
      <c r="O1198" s="12"/>
      <c r="P1198" s="12"/>
      <c r="Q1198" s="12"/>
      <c r="R1198" s="183"/>
      <c r="S1198" s="183"/>
      <c r="T1198" s="183"/>
      <c r="U1198" s="183"/>
      <c r="V1198" s="181"/>
      <c r="W1198" s="184"/>
      <c r="X1198" s="184"/>
      <c r="Y1198" s="185"/>
      <c r="Z1198" s="185"/>
      <c r="AA1198" s="185"/>
      <c r="AB1198" s="181"/>
      <c r="AC1198" s="12"/>
      <c r="AD1198" s="12"/>
      <c r="AE1198" s="12"/>
      <c r="AF1198" s="185"/>
      <c r="AG1198" s="12"/>
      <c r="AH1198" s="195"/>
      <c r="AI1198" s="186"/>
      <c r="AJ1198" s="187"/>
      <c r="AK1198" s="187"/>
      <c r="AL1198" s="188"/>
      <c r="AM1198" s="188"/>
      <c r="AN1198" s="188"/>
      <c r="AO1198" s="188"/>
      <c r="AP1198" s="188"/>
      <c r="AQ1198" s="188"/>
      <c r="AR1198" s="137"/>
      <c r="AS1198" s="189"/>
      <c r="AT1198" s="196"/>
      <c r="AU1198" s="191"/>
      <c r="AV1198" s="190"/>
      <c r="AW1198" s="189"/>
      <c r="AX1198" s="190"/>
      <c r="AY1198" s="189"/>
      <c r="AZ1198" s="192"/>
      <c r="BA1198" s="192"/>
      <c r="BB1198" s="190"/>
      <c r="BC1198" s="197"/>
      <c r="BD1198" s="197"/>
      <c r="BE1198" s="190"/>
      <c r="BF1198" s="192"/>
      <c r="BG1198" s="192"/>
      <c r="BH1198" s="10"/>
      <c r="BI1198" s="10"/>
      <c r="BJ1198" s="10"/>
      <c r="BK1198" s="10"/>
      <c r="BL1198" s="10"/>
      <c r="BM1198" s="10"/>
      <c r="BN1198" s="12"/>
      <c r="BO1198" s="12"/>
    </row>
    <row r="1199" spans="1:67" ht="13.5" customHeight="1" x14ac:dyDescent="0.35">
      <c r="A1199" s="181"/>
      <c r="B1199" s="194"/>
      <c r="C1199" s="12"/>
      <c r="D1199" s="12"/>
      <c r="E1199" s="12"/>
      <c r="F1199" s="12"/>
      <c r="G1199" s="12"/>
      <c r="H1199" s="131"/>
      <c r="I1199" s="12"/>
      <c r="J1199" s="12"/>
      <c r="K1199" s="12"/>
      <c r="L1199" s="12"/>
      <c r="M1199" s="12"/>
      <c r="N1199" s="54"/>
      <c r="O1199" s="12"/>
      <c r="P1199" s="12"/>
      <c r="Q1199" s="12"/>
      <c r="R1199" s="183"/>
      <c r="S1199" s="183"/>
      <c r="T1199" s="183"/>
      <c r="U1199" s="183"/>
      <c r="V1199" s="181"/>
      <c r="W1199" s="184"/>
      <c r="X1199" s="184"/>
      <c r="Y1199" s="185"/>
      <c r="Z1199" s="185"/>
      <c r="AA1199" s="185"/>
      <c r="AB1199" s="181"/>
      <c r="AC1199" s="12"/>
      <c r="AD1199" s="12"/>
      <c r="AE1199" s="12"/>
      <c r="AF1199" s="185"/>
      <c r="AG1199" s="12"/>
      <c r="AH1199" s="195"/>
      <c r="AI1199" s="186"/>
      <c r="AJ1199" s="187"/>
      <c r="AK1199" s="187"/>
      <c r="AL1199" s="188"/>
      <c r="AM1199" s="188"/>
      <c r="AN1199" s="188"/>
      <c r="AO1199" s="188"/>
      <c r="AP1199" s="188"/>
      <c r="AQ1199" s="188"/>
      <c r="AR1199" s="137"/>
      <c r="AS1199" s="189"/>
      <c r="AT1199" s="196"/>
      <c r="AU1199" s="191"/>
      <c r="AV1199" s="190"/>
      <c r="AW1199" s="189"/>
      <c r="AX1199" s="190"/>
      <c r="AY1199" s="189"/>
      <c r="AZ1199" s="192"/>
      <c r="BA1199" s="192"/>
      <c r="BB1199" s="190"/>
      <c r="BC1199" s="197"/>
      <c r="BD1199" s="197"/>
      <c r="BE1199" s="190"/>
      <c r="BF1199" s="192"/>
      <c r="BG1199" s="192"/>
      <c r="BH1199" s="10"/>
      <c r="BI1199" s="10"/>
      <c r="BJ1199" s="10"/>
      <c r="BK1199" s="10"/>
      <c r="BL1199" s="10"/>
      <c r="BM1199" s="10"/>
      <c r="BN1199" s="12"/>
      <c r="BO1199" s="12"/>
    </row>
    <row r="1200" spans="1:67" ht="13.5" customHeight="1" x14ac:dyDescent="0.35">
      <c r="A1200" s="181"/>
      <c r="B1200" s="194"/>
      <c r="C1200" s="12"/>
      <c r="D1200" s="12"/>
      <c r="E1200" s="12"/>
      <c r="F1200" s="12"/>
      <c r="G1200" s="12"/>
      <c r="H1200" s="131"/>
      <c r="I1200" s="12"/>
      <c r="J1200" s="12"/>
      <c r="K1200" s="12"/>
      <c r="L1200" s="12"/>
      <c r="M1200" s="12"/>
      <c r="N1200" s="54"/>
      <c r="O1200" s="12"/>
      <c r="P1200" s="12"/>
      <c r="Q1200" s="12"/>
      <c r="R1200" s="183"/>
      <c r="S1200" s="183"/>
      <c r="T1200" s="183"/>
      <c r="U1200" s="183"/>
      <c r="V1200" s="181"/>
      <c r="W1200" s="184"/>
      <c r="X1200" s="184"/>
      <c r="Y1200" s="185"/>
      <c r="Z1200" s="185"/>
      <c r="AA1200" s="185"/>
      <c r="AB1200" s="181"/>
      <c r="AC1200" s="12"/>
      <c r="AD1200" s="12"/>
      <c r="AE1200" s="12"/>
      <c r="AF1200" s="185"/>
      <c r="AG1200" s="12"/>
      <c r="AH1200" s="195"/>
      <c r="AI1200" s="186"/>
      <c r="AJ1200" s="187"/>
      <c r="AK1200" s="187"/>
      <c r="AL1200" s="188"/>
      <c r="AM1200" s="188"/>
      <c r="AN1200" s="188"/>
      <c r="AO1200" s="188"/>
      <c r="AP1200" s="188"/>
      <c r="AQ1200" s="188"/>
      <c r="AR1200" s="137"/>
      <c r="AS1200" s="189"/>
      <c r="AT1200" s="196"/>
      <c r="AU1200" s="191"/>
      <c r="AV1200" s="190"/>
      <c r="AW1200" s="189"/>
      <c r="AX1200" s="190"/>
      <c r="AY1200" s="189"/>
      <c r="AZ1200" s="192"/>
      <c r="BA1200" s="192"/>
      <c r="BB1200" s="190"/>
      <c r="BC1200" s="197"/>
      <c r="BD1200" s="197"/>
      <c r="BE1200" s="190"/>
      <c r="BF1200" s="192"/>
      <c r="BG1200" s="192"/>
      <c r="BH1200" s="10"/>
      <c r="BI1200" s="10"/>
      <c r="BJ1200" s="10"/>
      <c r="BK1200" s="10"/>
      <c r="BL1200" s="10"/>
      <c r="BM1200" s="10"/>
      <c r="BN1200" s="12"/>
      <c r="BO1200" s="12"/>
    </row>
    <row r="1201" spans="1:67" ht="13.5" customHeight="1" x14ac:dyDescent="0.35">
      <c r="A1201" s="181"/>
      <c r="B1201" s="194"/>
      <c r="C1201" s="12"/>
      <c r="D1201" s="12"/>
      <c r="E1201" s="12"/>
      <c r="F1201" s="12"/>
      <c r="G1201" s="12"/>
      <c r="H1201" s="131"/>
      <c r="I1201" s="12"/>
      <c r="J1201" s="12"/>
      <c r="K1201" s="12"/>
      <c r="L1201" s="12"/>
      <c r="M1201" s="12"/>
      <c r="N1201" s="54"/>
      <c r="O1201" s="12"/>
      <c r="P1201" s="12"/>
      <c r="Q1201" s="12"/>
      <c r="R1201" s="183"/>
      <c r="S1201" s="183"/>
      <c r="T1201" s="183"/>
      <c r="U1201" s="183"/>
      <c r="V1201" s="181"/>
      <c r="W1201" s="184"/>
      <c r="X1201" s="184"/>
      <c r="Y1201" s="185"/>
      <c r="Z1201" s="185"/>
      <c r="AA1201" s="185"/>
      <c r="AB1201" s="181"/>
      <c r="AC1201" s="12"/>
      <c r="AD1201" s="12"/>
      <c r="AE1201" s="12"/>
      <c r="AF1201" s="185"/>
      <c r="AG1201" s="12"/>
      <c r="AH1201" s="195"/>
      <c r="AI1201" s="186"/>
      <c r="AJ1201" s="187"/>
      <c r="AK1201" s="187"/>
      <c r="AL1201" s="188"/>
      <c r="AM1201" s="188"/>
      <c r="AN1201" s="188"/>
      <c r="AO1201" s="188"/>
      <c r="AP1201" s="188"/>
      <c r="AQ1201" s="188"/>
      <c r="AR1201" s="137"/>
      <c r="AS1201" s="189"/>
      <c r="AT1201" s="196"/>
      <c r="AU1201" s="191"/>
      <c r="AV1201" s="190"/>
      <c r="AW1201" s="189"/>
      <c r="AX1201" s="190"/>
      <c r="AY1201" s="189"/>
      <c r="AZ1201" s="192"/>
      <c r="BA1201" s="192"/>
      <c r="BB1201" s="190"/>
      <c r="BC1201" s="197"/>
      <c r="BD1201" s="197"/>
      <c r="BE1201" s="190"/>
      <c r="BF1201" s="192"/>
      <c r="BG1201" s="192"/>
      <c r="BH1201" s="10"/>
      <c r="BI1201" s="10"/>
      <c r="BJ1201" s="10"/>
      <c r="BK1201" s="10"/>
      <c r="BL1201" s="10"/>
      <c r="BM1201" s="10"/>
      <c r="BN1201" s="12"/>
      <c r="BO1201" s="12"/>
    </row>
    <row r="1202" spans="1:67" ht="13.5" customHeight="1" x14ac:dyDescent="0.35">
      <c r="A1202" s="181"/>
      <c r="B1202" s="194"/>
      <c r="C1202" s="12"/>
      <c r="D1202" s="12"/>
      <c r="E1202" s="12"/>
      <c r="F1202" s="12"/>
      <c r="G1202" s="12"/>
      <c r="H1202" s="131"/>
      <c r="I1202" s="12"/>
      <c r="J1202" s="12"/>
      <c r="K1202" s="12"/>
      <c r="L1202" s="12"/>
      <c r="M1202" s="12"/>
      <c r="N1202" s="54"/>
      <c r="O1202" s="12"/>
      <c r="P1202" s="12"/>
      <c r="Q1202" s="12"/>
      <c r="R1202" s="183"/>
      <c r="S1202" s="183"/>
      <c r="T1202" s="183"/>
      <c r="U1202" s="183"/>
      <c r="V1202" s="181"/>
      <c r="W1202" s="184"/>
      <c r="X1202" s="184"/>
      <c r="Y1202" s="185"/>
      <c r="Z1202" s="185"/>
      <c r="AA1202" s="185"/>
      <c r="AB1202" s="181"/>
      <c r="AC1202" s="12"/>
      <c r="AD1202" s="12"/>
      <c r="AE1202" s="12"/>
      <c r="AF1202" s="185"/>
      <c r="AG1202" s="12"/>
      <c r="AH1202" s="195"/>
      <c r="AI1202" s="186"/>
      <c r="AJ1202" s="187"/>
      <c r="AK1202" s="187"/>
      <c r="AL1202" s="188"/>
      <c r="AM1202" s="188"/>
      <c r="AN1202" s="188"/>
      <c r="AO1202" s="188"/>
      <c r="AP1202" s="188"/>
      <c r="AQ1202" s="188"/>
      <c r="AR1202" s="137"/>
      <c r="AS1202" s="189"/>
      <c r="AT1202" s="196"/>
      <c r="AU1202" s="191"/>
      <c r="AV1202" s="190"/>
      <c r="AW1202" s="189"/>
      <c r="AX1202" s="190"/>
      <c r="AY1202" s="189"/>
      <c r="AZ1202" s="192"/>
      <c r="BA1202" s="192"/>
      <c r="BB1202" s="190"/>
      <c r="BC1202" s="197"/>
      <c r="BD1202" s="197"/>
      <c r="BE1202" s="190"/>
      <c r="BF1202" s="192"/>
      <c r="BG1202" s="192"/>
      <c r="BH1202" s="10"/>
      <c r="BI1202" s="10"/>
      <c r="BJ1202" s="10"/>
      <c r="BK1202" s="10"/>
      <c r="BL1202" s="10"/>
      <c r="BM1202" s="10"/>
      <c r="BN1202" s="12"/>
      <c r="BO1202" s="12"/>
    </row>
    <row r="1203" spans="1:67" ht="13.5" customHeight="1" x14ac:dyDescent="0.35">
      <c r="A1203" s="181"/>
      <c r="B1203" s="194"/>
      <c r="C1203" s="12"/>
      <c r="D1203" s="12"/>
      <c r="E1203" s="12"/>
      <c r="F1203" s="12"/>
      <c r="G1203" s="12"/>
      <c r="H1203" s="131"/>
      <c r="I1203" s="12"/>
      <c r="J1203" s="12"/>
      <c r="K1203" s="12"/>
      <c r="L1203" s="12"/>
      <c r="M1203" s="12"/>
      <c r="N1203" s="54"/>
      <c r="O1203" s="12"/>
      <c r="P1203" s="12"/>
      <c r="Q1203" s="12"/>
      <c r="R1203" s="183"/>
      <c r="S1203" s="183"/>
      <c r="T1203" s="183"/>
      <c r="U1203" s="183"/>
      <c r="V1203" s="181"/>
      <c r="W1203" s="184"/>
      <c r="X1203" s="184"/>
      <c r="Y1203" s="185"/>
      <c r="Z1203" s="185"/>
      <c r="AA1203" s="185"/>
      <c r="AB1203" s="181"/>
      <c r="AC1203" s="12"/>
      <c r="AD1203" s="12"/>
      <c r="AE1203" s="12"/>
      <c r="AF1203" s="185"/>
      <c r="AG1203" s="12"/>
      <c r="AH1203" s="195"/>
      <c r="AI1203" s="186"/>
      <c r="AJ1203" s="187"/>
      <c r="AK1203" s="187"/>
      <c r="AL1203" s="188"/>
      <c r="AM1203" s="188"/>
      <c r="AN1203" s="188"/>
      <c r="AO1203" s="188"/>
      <c r="AP1203" s="188"/>
      <c r="AQ1203" s="188"/>
      <c r="AR1203" s="137"/>
      <c r="AS1203" s="189"/>
      <c r="AT1203" s="196"/>
      <c r="AU1203" s="191"/>
      <c r="AV1203" s="190"/>
      <c r="AW1203" s="189"/>
      <c r="AX1203" s="190"/>
      <c r="AY1203" s="189"/>
      <c r="AZ1203" s="192"/>
      <c r="BA1203" s="192"/>
      <c r="BB1203" s="190"/>
      <c r="BC1203" s="197"/>
      <c r="BD1203" s="197"/>
      <c r="BE1203" s="190"/>
      <c r="BF1203" s="192"/>
      <c r="BG1203" s="192"/>
      <c r="BH1203" s="10"/>
      <c r="BI1203" s="10"/>
      <c r="BJ1203" s="10"/>
      <c r="BK1203" s="10"/>
      <c r="BL1203" s="10"/>
      <c r="BM1203" s="10"/>
      <c r="BN1203" s="12"/>
      <c r="BO1203" s="12"/>
    </row>
    <row r="1204" spans="1:67" ht="13.5" customHeight="1" x14ac:dyDescent="0.35">
      <c r="A1204" s="181"/>
      <c r="B1204" s="194"/>
      <c r="C1204" s="12"/>
      <c r="D1204" s="12"/>
      <c r="E1204" s="12"/>
      <c r="F1204" s="12"/>
      <c r="G1204" s="12"/>
      <c r="H1204" s="131"/>
      <c r="I1204" s="12"/>
      <c r="J1204" s="12"/>
      <c r="K1204" s="12"/>
      <c r="L1204" s="12"/>
      <c r="M1204" s="12"/>
      <c r="N1204" s="54"/>
      <c r="O1204" s="12"/>
      <c r="P1204" s="12"/>
      <c r="Q1204" s="12"/>
      <c r="R1204" s="183"/>
      <c r="S1204" s="183"/>
      <c r="T1204" s="183"/>
      <c r="U1204" s="183"/>
      <c r="V1204" s="181"/>
      <c r="W1204" s="184"/>
      <c r="X1204" s="184"/>
      <c r="Y1204" s="185"/>
      <c r="Z1204" s="185"/>
      <c r="AA1204" s="185"/>
      <c r="AB1204" s="181"/>
      <c r="AC1204" s="12"/>
      <c r="AD1204" s="12"/>
      <c r="AE1204" s="12"/>
      <c r="AF1204" s="185"/>
      <c r="AG1204" s="12"/>
      <c r="AH1204" s="195"/>
      <c r="AI1204" s="186"/>
      <c r="AJ1204" s="187"/>
      <c r="AK1204" s="187"/>
      <c r="AL1204" s="188"/>
      <c r="AM1204" s="188"/>
      <c r="AN1204" s="188"/>
      <c r="AO1204" s="188"/>
      <c r="AP1204" s="188"/>
      <c r="AQ1204" s="188"/>
      <c r="AR1204" s="137"/>
      <c r="AS1204" s="189"/>
      <c r="AT1204" s="196"/>
      <c r="AU1204" s="191"/>
      <c r="AV1204" s="190"/>
      <c r="AW1204" s="189"/>
      <c r="AX1204" s="190"/>
      <c r="AY1204" s="189"/>
      <c r="AZ1204" s="192"/>
      <c r="BA1204" s="192"/>
      <c r="BB1204" s="190"/>
      <c r="BC1204" s="197"/>
      <c r="BD1204" s="197"/>
      <c r="BE1204" s="190"/>
      <c r="BF1204" s="192"/>
      <c r="BG1204" s="192"/>
      <c r="BH1204" s="10"/>
      <c r="BI1204" s="10"/>
      <c r="BJ1204" s="10"/>
      <c r="BK1204" s="10"/>
      <c r="BL1204" s="10"/>
      <c r="BM1204" s="10"/>
      <c r="BN1204" s="12"/>
      <c r="BO1204" s="12"/>
    </row>
    <row r="1205" spans="1:67" ht="13.5" customHeight="1" x14ac:dyDescent="0.35">
      <c r="A1205" s="181"/>
      <c r="B1205" s="194"/>
      <c r="C1205" s="12"/>
      <c r="D1205" s="12"/>
      <c r="E1205" s="12"/>
      <c r="F1205" s="12"/>
      <c r="G1205" s="12"/>
      <c r="H1205" s="131"/>
      <c r="I1205" s="12"/>
      <c r="J1205" s="12"/>
      <c r="K1205" s="12"/>
      <c r="L1205" s="12"/>
      <c r="M1205" s="12"/>
      <c r="N1205" s="54"/>
      <c r="O1205" s="12"/>
      <c r="P1205" s="12"/>
      <c r="Q1205" s="12"/>
      <c r="R1205" s="183"/>
      <c r="S1205" s="183"/>
      <c r="T1205" s="183"/>
      <c r="U1205" s="183"/>
      <c r="V1205" s="181"/>
      <c r="W1205" s="184"/>
      <c r="X1205" s="184"/>
      <c r="Y1205" s="185"/>
      <c r="Z1205" s="185"/>
      <c r="AA1205" s="185"/>
      <c r="AB1205" s="181"/>
      <c r="AC1205" s="12"/>
      <c r="AD1205" s="12"/>
      <c r="AE1205" s="12"/>
      <c r="AF1205" s="185"/>
      <c r="AG1205" s="12"/>
      <c r="AH1205" s="195"/>
      <c r="AI1205" s="186"/>
      <c r="AJ1205" s="187"/>
      <c r="AK1205" s="187"/>
      <c r="AL1205" s="188"/>
      <c r="AM1205" s="188"/>
      <c r="AN1205" s="188"/>
      <c r="AO1205" s="188"/>
      <c r="AP1205" s="188"/>
      <c r="AQ1205" s="188"/>
      <c r="AR1205" s="137"/>
      <c r="AS1205" s="189"/>
      <c r="AT1205" s="196"/>
      <c r="AU1205" s="191"/>
      <c r="AV1205" s="190"/>
      <c r="AW1205" s="189"/>
      <c r="AX1205" s="190"/>
      <c r="AY1205" s="189"/>
      <c r="AZ1205" s="192"/>
      <c r="BA1205" s="192"/>
      <c r="BB1205" s="190"/>
      <c r="BC1205" s="197"/>
      <c r="BD1205" s="197"/>
      <c r="BE1205" s="190"/>
      <c r="BF1205" s="192"/>
      <c r="BG1205" s="192"/>
      <c r="BH1205" s="10"/>
      <c r="BI1205" s="10"/>
      <c r="BJ1205" s="10"/>
      <c r="BK1205" s="10"/>
      <c r="BL1205" s="10"/>
      <c r="BM1205" s="10"/>
      <c r="BN1205" s="12"/>
      <c r="BO1205" s="12"/>
    </row>
    <row r="1206" spans="1:67" ht="13.5" customHeight="1" x14ac:dyDescent="0.35">
      <c r="A1206" s="181"/>
      <c r="B1206" s="194"/>
      <c r="C1206" s="12"/>
      <c r="D1206" s="12"/>
      <c r="E1206" s="12"/>
      <c r="F1206" s="12"/>
      <c r="G1206" s="12"/>
      <c r="H1206" s="131"/>
      <c r="I1206" s="12"/>
      <c r="J1206" s="12"/>
      <c r="K1206" s="12"/>
      <c r="L1206" s="12"/>
      <c r="M1206" s="12"/>
      <c r="N1206" s="54"/>
      <c r="O1206" s="12"/>
      <c r="P1206" s="12"/>
      <c r="Q1206" s="12"/>
      <c r="R1206" s="183"/>
      <c r="S1206" s="183"/>
      <c r="T1206" s="183"/>
      <c r="U1206" s="183"/>
      <c r="V1206" s="181"/>
      <c r="W1206" s="184"/>
      <c r="X1206" s="184"/>
      <c r="Y1206" s="185"/>
      <c r="Z1206" s="185"/>
      <c r="AA1206" s="185"/>
      <c r="AB1206" s="181"/>
      <c r="AC1206" s="12"/>
      <c r="AD1206" s="12"/>
      <c r="AE1206" s="12"/>
      <c r="AF1206" s="185"/>
      <c r="AG1206" s="12"/>
      <c r="AH1206" s="195"/>
      <c r="AI1206" s="186"/>
      <c r="AJ1206" s="187"/>
      <c r="AK1206" s="187"/>
      <c r="AL1206" s="188"/>
      <c r="AM1206" s="188"/>
      <c r="AN1206" s="188"/>
      <c r="AO1206" s="188"/>
      <c r="AP1206" s="188"/>
      <c r="AQ1206" s="188"/>
      <c r="AR1206" s="137"/>
      <c r="AS1206" s="189"/>
      <c r="AT1206" s="196"/>
      <c r="AU1206" s="191"/>
      <c r="AV1206" s="190"/>
      <c r="AW1206" s="189"/>
      <c r="AX1206" s="190"/>
      <c r="AY1206" s="189"/>
      <c r="AZ1206" s="192"/>
      <c r="BA1206" s="192"/>
      <c r="BB1206" s="190"/>
      <c r="BC1206" s="197"/>
      <c r="BD1206" s="197"/>
      <c r="BE1206" s="190"/>
      <c r="BF1206" s="192"/>
      <c r="BG1206" s="192"/>
      <c r="BH1206" s="10"/>
      <c r="BI1206" s="10"/>
      <c r="BJ1206" s="10"/>
      <c r="BK1206" s="10"/>
      <c r="BL1206" s="10"/>
      <c r="BM1206" s="10"/>
      <c r="BN1206" s="12"/>
      <c r="BO1206" s="12"/>
    </row>
    <row r="1207" spans="1:67" ht="13.5" customHeight="1" x14ac:dyDescent="0.35">
      <c r="A1207" s="181"/>
      <c r="B1207" s="194"/>
      <c r="C1207" s="12"/>
      <c r="D1207" s="12"/>
      <c r="E1207" s="12"/>
      <c r="F1207" s="12"/>
      <c r="G1207" s="12"/>
      <c r="H1207" s="131"/>
      <c r="I1207" s="12"/>
      <c r="J1207" s="12"/>
      <c r="K1207" s="12"/>
      <c r="L1207" s="12"/>
      <c r="M1207" s="12"/>
      <c r="N1207" s="54"/>
      <c r="O1207" s="12"/>
      <c r="P1207" s="12"/>
      <c r="Q1207" s="12"/>
      <c r="R1207" s="183"/>
      <c r="S1207" s="183"/>
      <c r="T1207" s="183"/>
      <c r="U1207" s="183"/>
      <c r="V1207" s="181"/>
      <c r="W1207" s="184"/>
      <c r="X1207" s="184"/>
      <c r="Y1207" s="185"/>
      <c r="Z1207" s="185"/>
      <c r="AA1207" s="185"/>
      <c r="AB1207" s="181"/>
      <c r="AC1207" s="12"/>
      <c r="AD1207" s="12"/>
      <c r="AE1207" s="12"/>
      <c r="AF1207" s="185"/>
      <c r="AG1207" s="12"/>
      <c r="AH1207" s="195"/>
      <c r="AI1207" s="186"/>
      <c r="AJ1207" s="187"/>
      <c r="AK1207" s="187"/>
      <c r="AL1207" s="188"/>
      <c r="AM1207" s="188"/>
      <c r="AN1207" s="188"/>
      <c r="AO1207" s="188"/>
      <c r="AP1207" s="188"/>
      <c r="AQ1207" s="188"/>
      <c r="AR1207" s="137"/>
      <c r="AS1207" s="189"/>
      <c r="AT1207" s="196"/>
      <c r="AU1207" s="191"/>
      <c r="AV1207" s="190"/>
      <c r="AW1207" s="189"/>
      <c r="AX1207" s="190"/>
      <c r="AY1207" s="189"/>
      <c r="AZ1207" s="192"/>
      <c r="BA1207" s="192"/>
      <c r="BB1207" s="190"/>
      <c r="BC1207" s="197"/>
      <c r="BD1207" s="197"/>
      <c r="BE1207" s="190"/>
      <c r="BF1207" s="192"/>
      <c r="BG1207" s="192"/>
      <c r="BH1207" s="10"/>
      <c r="BI1207" s="10"/>
      <c r="BJ1207" s="10"/>
      <c r="BK1207" s="10"/>
      <c r="BL1207" s="10"/>
      <c r="BM1207" s="10"/>
      <c r="BN1207" s="12"/>
      <c r="BO1207" s="12"/>
    </row>
    <row r="1208" spans="1:67" ht="13.5" customHeight="1" x14ac:dyDescent="0.35">
      <c r="A1208" s="181"/>
      <c r="B1208" s="194"/>
      <c r="C1208" s="12"/>
      <c r="D1208" s="12"/>
      <c r="E1208" s="12"/>
      <c r="F1208" s="12"/>
      <c r="G1208" s="12"/>
      <c r="H1208" s="131"/>
      <c r="I1208" s="12"/>
      <c r="J1208" s="12"/>
      <c r="K1208" s="12"/>
      <c r="L1208" s="12"/>
      <c r="M1208" s="12"/>
      <c r="N1208" s="54"/>
      <c r="O1208" s="12"/>
      <c r="P1208" s="12"/>
      <c r="Q1208" s="12"/>
      <c r="R1208" s="183"/>
      <c r="S1208" s="183"/>
      <c r="T1208" s="183"/>
      <c r="U1208" s="183"/>
      <c r="V1208" s="181"/>
      <c r="W1208" s="184"/>
      <c r="X1208" s="184"/>
      <c r="Y1208" s="185"/>
      <c r="Z1208" s="185"/>
      <c r="AA1208" s="185"/>
      <c r="AB1208" s="181"/>
      <c r="AC1208" s="12"/>
      <c r="AD1208" s="12"/>
      <c r="AE1208" s="12"/>
      <c r="AF1208" s="185"/>
      <c r="AG1208" s="12"/>
      <c r="AH1208" s="195"/>
      <c r="AI1208" s="186"/>
      <c r="AJ1208" s="187"/>
      <c r="AK1208" s="187"/>
      <c r="AL1208" s="188"/>
      <c r="AM1208" s="188"/>
      <c r="AN1208" s="188"/>
      <c r="AO1208" s="188"/>
      <c r="AP1208" s="188"/>
      <c r="AQ1208" s="188"/>
      <c r="AR1208" s="137"/>
      <c r="AS1208" s="189"/>
      <c r="AT1208" s="196"/>
      <c r="AU1208" s="191"/>
      <c r="AV1208" s="190"/>
      <c r="AW1208" s="189"/>
      <c r="AX1208" s="190"/>
      <c r="AY1208" s="189"/>
      <c r="AZ1208" s="192"/>
      <c r="BA1208" s="192"/>
      <c r="BB1208" s="190"/>
      <c r="BC1208" s="197"/>
      <c r="BD1208" s="197"/>
      <c r="BE1208" s="190"/>
      <c r="BF1208" s="192"/>
      <c r="BG1208" s="192"/>
      <c r="BH1208" s="10"/>
      <c r="BI1208" s="10"/>
      <c r="BJ1208" s="10"/>
      <c r="BK1208" s="10"/>
      <c r="BL1208" s="10"/>
      <c r="BM1208" s="10"/>
      <c r="BN1208" s="12"/>
      <c r="BO1208" s="12"/>
    </row>
    <row r="1209" spans="1:67" ht="13.5" customHeight="1" x14ac:dyDescent="0.35">
      <c r="A1209" s="181"/>
      <c r="B1209" s="194"/>
      <c r="C1209" s="12"/>
      <c r="D1209" s="12"/>
      <c r="E1209" s="12"/>
      <c r="F1209" s="12"/>
      <c r="G1209" s="12"/>
      <c r="H1209" s="131"/>
      <c r="I1209" s="12"/>
      <c r="J1209" s="12"/>
      <c r="K1209" s="12"/>
      <c r="L1209" s="12"/>
      <c r="M1209" s="12"/>
      <c r="N1209" s="54"/>
      <c r="O1209" s="12"/>
      <c r="P1209" s="12"/>
      <c r="Q1209" s="12"/>
      <c r="R1209" s="183"/>
      <c r="S1209" s="183"/>
      <c r="T1209" s="183"/>
      <c r="U1209" s="183"/>
      <c r="V1209" s="181"/>
      <c r="W1209" s="184"/>
      <c r="X1209" s="184"/>
      <c r="Y1209" s="185"/>
      <c r="Z1209" s="185"/>
      <c r="AA1209" s="185"/>
      <c r="AB1209" s="181"/>
      <c r="AC1209" s="12"/>
      <c r="AD1209" s="12"/>
      <c r="AE1209" s="12"/>
      <c r="AF1209" s="185"/>
      <c r="AG1209" s="12"/>
      <c r="AH1209" s="195"/>
      <c r="AI1209" s="186"/>
      <c r="AJ1209" s="187"/>
      <c r="AK1209" s="187"/>
      <c r="AL1209" s="188"/>
      <c r="AM1209" s="188"/>
      <c r="AN1209" s="188"/>
      <c r="AO1209" s="188"/>
      <c r="AP1209" s="188"/>
      <c r="AQ1209" s="188"/>
      <c r="AR1209" s="137"/>
      <c r="AS1209" s="189"/>
      <c r="AT1209" s="196"/>
      <c r="AU1209" s="191"/>
      <c r="AV1209" s="190"/>
      <c r="AW1209" s="189"/>
      <c r="AX1209" s="190"/>
      <c r="AY1209" s="189"/>
      <c r="AZ1209" s="192"/>
      <c r="BA1209" s="192"/>
      <c r="BB1209" s="190"/>
      <c r="BC1209" s="197"/>
      <c r="BD1209" s="197"/>
      <c r="BE1209" s="190"/>
      <c r="BF1209" s="192"/>
      <c r="BG1209" s="192"/>
      <c r="BH1209" s="10"/>
      <c r="BI1209" s="10"/>
      <c r="BJ1209" s="10"/>
      <c r="BK1209" s="10"/>
      <c r="BL1209" s="10"/>
      <c r="BM1209" s="10"/>
      <c r="BN1209" s="12"/>
      <c r="BO1209" s="12"/>
    </row>
    <row r="1210" spans="1:67" ht="13.5" customHeight="1" x14ac:dyDescent="0.35">
      <c r="A1210" s="181"/>
      <c r="B1210" s="194"/>
      <c r="C1210" s="12"/>
      <c r="D1210" s="12"/>
      <c r="E1210" s="12"/>
      <c r="F1210" s="12"/>
      <c r="G1210" s="12"/>
      <c r="H1210" s="131"/>
      <c r="I1210" s="12"/>
      <c r="J1210" s="12"/>
      <c r="K1210" s="12"/>
      <c r="L1210" s="12"/>
      <c r="M1210" s="12"/>
      <c r="N1210" s="54"/>
      <c r="O1210" s="12"/>
      <c r="P1210" s="12"/>
      <c r="Q1210" s="12"/>
      <c r="R1210" s="183"/>
      <c r="S1210" s="183"/>
      <c r="T1210" s="183"/>
      <c r="U1210" s="183"/>
      <c r="V1210" s="181"/>
      <c r="W1210" s="184"/>
      <c r="X1210" s="184"/>
      <c r="Y1210" s="185"/>
      <c r="Z1210" s="185"/>
      <c r="AA1210" s="185"/>
      <c r="AB1210" s="181"/>
      <c r="AC1210" s="12"/>
      <c r="AD1210" s="12"/>
      <c r="AE1210" s="12"/>
      <c r="AF1210" s="185"/>
      <c r="AG1210" s="12"/>
      <c r="AH1210" s="195"/>
      <c r="AI1210" s="186"/>
      <c r="AJ1210" s="187"/>
      <c r="AK1210" s="187"/>
      <c r="AL1210" s="188"/>
      <c r="AM1210" s="188"/>
      <c r="AN1210" s="188"/>
      <c r="AO1210" s="188"/>
      <c r="AP1210" s="188"/>
      <c r="AQ1210" s="188"/>
      <c r="AR1210" s="137"/>
      <c r="AS1210" s="189"/>
      <c r="AT1210" s="196"/>
      <c r="AU1210" s="191"/>
      <c r="AV1210" s="190"/>
      <c r="AW1210" s="189"/>
      <c r="AX1210" s="190"/>
      <c r="AY1210" s="189"/>
      <c r="AZ1210" s="192"/>
      <c r="BA1210" s="192"/>
      <c r="BB1210" s="190"/>
      <c r="BC1210" s="197"/>
      <c r="BD1210" s="197"/>
      <c r="BE1210" s="190"/>
      <c r="BF1210" s="192"/>
      <c r="BG1210" s="192"/>
      <c r="BH1210" s="10"/>
      <c r="BI1210" s="10"/>
      <c r="BJ1210" s="10"/>
      <c r="BK1210" s="10"/>
      <c r="BL1210" s="10"/>
      <c r="BM1210" s="10"/>
      <c r="BN1210" s="12"/>
      <c r="BO1210" s="12"/>
    </row>
    <row r="1211" spans="1:67" ht="13.5" customHeight="1" x14ac:dyDescent="0.35">
      <c r="A1211" s="181"/>
      <c r="B1211" s="194"/>
      <c r="C1211" s="12"/>
      <c r="D1211" s="12"/>
      <c r="E1211" s="12"/>
      <c r="F1211" s="12"/>
      <c r="G1211" s="12"/>
      <c r="H1211" s="131"/>
      <c r="I1211" s="12"/>
      <c r="J1211" s="12"/>
      <c r="K1211" s="12"/>
      <c r="L1211" s="12"/>
      <c r="M1211" s="12"/>
      <c r="N1211" s="54"/>
      <c r="O1211" s="12"/>
      <c r="P1211" s="12"/>
      <c r="Q1211" s="12"/>
      <c r="R1211" s="183"/>
      <c r="S1211" s="183"/>
      <c r="T1211" s="183"/>
      <c r="U1211" s="183"/>
      <c r="V1211" s="181"/>
      <c r="W1211" s="184"/>
      <c r="X1211" s="184"/>
      <c r="Y1211" s="185"/>
      <c r="Z1211" s="185"/>
      <c r="AA1211" s="185"/>
      <c r="AB1211" s="181"/>
      <c r="AC1211" s="12"/>
      <c r="AD1211" s="12"/>
      <c r="AE1211" s="12"/>
      <c r="AF1211" s="185"/>
      <c r="AG1211" s="12"/>
      <c r="AH1211" s="195"/>
      <c r="AI1211" s="186"/>
      <c r="AJ1211" s="187"/>
      <c r="AK1211" s="187"/>
      <c r="AL1211" s="188"/>
      <c r="AM1211" s="188"/>
      <c r="AN1211" s="188"/>
      <c r="AO1211" s="188"/>
      <c r="AP1211" s="188"/>
      <c r="AQ1211" s="188"/>
      <c r="AR1211" s="137"/>
      <c r="AS1211" s="189"/>
      <c r="AT1211" s="196"/>
      <c r="AU1211" s="191"/>
      <c r="AV1211" s="190"/>
      <c r="AW1211" s="189"/>
      <c r="AX1211" s="190"/>
      <c r="AY1211" s="189"/>
      <c r="AZ1211" s="192"/>
      <c r="BA1211" s="192"/>
      <c r="BB1211" s="190"/>
      <c r="BC1211" s="197"/>
      <c r="BD1211" s="197"/>
      <c r="BE1211" s="190"/>
      <c r="BF1211" s="192"/>
      <c r="BG1211" s="192"/>
      <c r="BH1211" s="10"/>
      <c r="BI1211" s="10"/>
      <c r="BJ1211" s="10"/>
      <c r="BK1211" s="10"/>
      <c r="BL1211" s="10"/>
      <c r="BM1211" s="10"/>
      <c r="BN1211" s="12"/>
      <c r="BO1211" s="12"/>
    </row>
    <row r="1212" spans="1:67" ht="13.5" customHeight="1" x14ac:dyDescent="0.35">
      <c r="A1212" s="181"/>
      <c r="B1212" s="194"/>
      <c r="C1212" s="12"/>
      <c r="D1212" s="12"/>
      <c r="E1212" s="12"/>
      <c r="F1212" s="12"/>
      <c r="G1212" s="12"/>
      <c r="H1212" s="131"/>
      <c r="I1212" s="12"/>
      <c r="J1212" s="12"/>
      <c r="K1212" s="12"/>
      <c r="L1212" s="12"/>
      <c r="M1212" s="12"/>
      <c r="N1212" s="54"/>
      <c r="O1212" s="12"/>
      <c r="P1212" s="12"/>
      <c r="Q1212" s="12"/>
      <c r="R1212" s="183"/>
      <c r="S1212" s="183"/>
      <c r="T1212" s="183"/>
      <c r="U1212" s="183"/>
      <c r="V1212" s="181"/>
      <c r="W1212" s="184"/>
      <c r="X1212" s="184"/>
      <c r="Y1212" s="185"/>
      <c r="Z1212" s="185"/>
      <c r="AA1212" s="185"/>
      <c r="AB1212" s="181"/>
      <c r="AC1212" s="12"/>
      <c r="AD1212" s="12"/>
      <c r="AE1212" s="12"/>
      <c r="AF1212" s="185"/>
      <c r="AG1212" s="12"/>
      <c r="AH1212" s="195"/>
      <c r="AI1212" s="186"/>
      <c r="AJ1212" s="187"/>
      <c r="AK1212" s="187"/>
      <c r="AL1212" s="188"/>
      <c r="AM1212" s="188"/>
      <c r="AN1212" s="188"/>
      <c r="AO1212" s="188"/>
      <c r="AP1212" s="188"/>
      <c r="AQ1212" s="188"/>
      <c r="AR1212" s="137"/>
      <c r="AS1212" s="189"/>
      <c r="AT1212" s="196"/>
      <c r="AU1212" s="191"/>
      <c r="AV1212" s="190"/>
      <c r="AW1212" s="189"/>
      <c r="AX1212" s="190"/>
      <c r="AY1212" s="189"/>
      <c r="AZ1212" s="192"/>
      <c r="BA1212" s="192"/>
      <c r="BB1212" s="190"/>
      <c r="BC1212" s="197"/>
      <c r="BD1212" s="197"/>
      <c r="BE1212" s="190"/>
      <c r="BF1212" s="192"/>
      <c r="BG1212" s="192"/>
      <c r="BH1212" s="10"/>
      <c r="BI1212" s="10"/>
      <c r="BJ1212" s="10"/>
      <c r="BK1212" s="10"/>
      <c r="BL1212" s="10"/>
      <c r="BM1212" s="10"/>
      <c r="BN1212" s="12"/>
      <c r="BO1212" s="12"/>
    </row>
    <row r="1213" spans="1:67" ht="13.5" customHeight="1" x14ac:dyDescent="0.35">
      <c r="A1213" s="181"/>
      <c r="B1213" s="194"/>
      <c r="C1213" s="12"/>
      <c r="D1213" s="12"/>
      <c r="E1213" s="12"/>
      <c r="F1213" s="12"/>
      <c r="G1213" s="12"/>
      <c r="H1213" s="131"/>
      <c r="I1213" s="12"/>
      <c r="J1213" s="12"/>
      <c r="K1213" s="12"/>
      <c r="L1213" s="12"/>
      <c r="M1213" s="12"/>
      <c r="N1213" s="54"/>
      <c r="O1213" s="12"/>
      <c r="P1213" s="12"/>
      <c r="Q1213" s="12"/>
      <c r="R1213" s="183"/>
      <c r="S1213" s="183"/>
      <c r="T1213" s="183"/>
      <c r="U1213" s="183"/>
      <c r="V1213" s="181"/>
      <c r="W1213" s="184"/>
      <c r="X1213" s="184"/>
      <c r="Y1213" s="185"/>
      <c r="Z1213" s="185"/>
      <c r="AA1213" s="185"/>
      <c r="AB1213" s="181"/>
      <c r="AC1213" s="12"/>
      <c r="AD1213" s="12"/>
      <c r="AE1213" s="12"/>
      <c r="AF1213" s="185"/>
      <c r="AG1213" s="12"/>
      <c r="AH1213" s="195"/>
      <c r="AI1213" s="186"/>
      <c r="AJ1213" s="187"/>
      <c r="AK1213" s="187"/>
      <c r="AL1213" s="188"/>
      <c r="AM1213" s="188"/>
      <c r="AN1213" s="188"/>
      <c r="AO1213" s="188"/>
      <c r="AP1213" s="188"/>
      <c r="AQ1213" s="188"/>
      <c r="AR1213" s="137"/>
      <c r="AS1213" s="189"/>
      <c r="AT1213" s="196"/>
      <c r="AU1213" s="191"/>
      <c r="AV1213" s="190"/>
      <c r="AW1213" s="189"/>
      <c r="AX1213" s="190"/>
      <c r="AY1213" s="189"/>
      <c r="AZ1213" s="192"/>
      <c r="BA1213" s="192"/>
      <c r="BB1213" s="190"/>
      <c r="BC1213" s="197"/>
      <c r="BD1213" s="197"/>
      <c r="BE1213" s="190"/>
      <c r="BF1213" s="192"/>
      <c r="BG1213" s="192"/>
      <c r="BH1213" s="10"/>
      <c r="BI1213" s="10"/>
      <c r="BJ1213" s="10"/>
      <c r="BK1213" s="10"/>
      <c r="BL1213" s="10"/>
      <c r="BM1213" s="10"/>
      <c r="BN1213" s="12"/>
      <c r="BO1213" s="12"/>
    </row>
    <row r="1214" spans="1:67" ht="13.5" customHeight="1" x14ac:dyDescent="0.35">
      <c r="A1214" s="181"/>
      <c r="B1214" s="194"/>
      <c r="C1214" s="12"/>
      <c r="D1214" s="12"/>
      <c r="E1214" s="12"/>
      <c r="F1214" s="12"/>
      <c r="G1214" s="12"/>
      <c r="H1214" s="131"/>
      <c r="I1214" s="12"/>
      <c r="J1214" s="12"/>
      <c r="K1214" s="12"/>
      <c r="L1214" s="12"/>
      <c r="M1214" s="12"/>
      <c r="N1214" s="54"/>
      <c r="O1214" s="12"/>
      <c r="P1214" s="12"/>
      <c r="Q1214" s="12"/>
      <c r="R1214" s="183"/>
      <c r="S1214" s="183"/>
      <c r="T1214" s="183"/>
      <c r="U1214" s="183"/>
      <c r="V1214" s="181"/>
      <c r="W1214" s="184"/>
      <c r="X1214" s="184"/>
      <c r="Y1214" s="185"/>
      <c r="Z1214" s="185"/>
      <c r="AA1214" s="185"/>
      <c r="AB1214" s="181"/>
      <c r="AC1214" s="12"/>
      <c r="AD1214" s="12"/>
      <c r="AE1214" s="12"/>
      <c r="AF1214" s="185"/>
      <c r="AG1214" s="12"/>
      <c r="AH1214" s="195"/>
      <c r="AI1214" s="186"/>
      <c r="AJ1214" s="187"/>
      <c r="AK1214" s="187"/>
      <c r="AL1214" s="188"/>
      <c r="AM1214" s="188"/>
      <c r="AN1214" s="188"/>
      <c r="AO1214" s="188"/>
      <c r="AP1214" s="188"/>
      <c r="AQ1214" s="188"/>
      <c r="AR1214" s="137"/>
      <c r="AS1214" s="189"/>
      <c r="AT1214" s="196"/>
      <c r="AU1214" s="191"/>
      <c r="AV1214" s="190"/>
      <c r="AW1214" s="189"/>
      <c r="AX1214" s="190"/>
      <c r="AY1214" s="189"/>
      <c r="AZ1214" s="192"/>
      <c r="BA1214" s="192"/>
      <c r="BB1214" s="190"/>
      <c r="BC1214" s="197"/>
      <c r="BD1214" s="197"/>
      <c r="BE1214" s="190"/>
      <c r="BF1214" s="192"/>
      <c r="BG1214" s="192"/>
      <c r="BH1214" s="10"/>
      <c r="BI1214" s="10"/>
      <c r="BJ1214" s="10"/>
      <c r="BK1214" s="10"/>
      <c r="BL1214" s="10"/>
      <c r="BM1214" s="10"/>
      <c r="BN1214" s="12"/>
      <c r="BO1214" s="12"/>
    </row>
    <row r="1215" spans="1:67" ht="13.5" customHeight="1" x14ac:dyDescent="0.35">
      <c r="A1215" s="181"/>
      <c r="B1215" s="194"/>
      <c r="C1215" s="12"/>
      <c r="D1215" s="12"/>
      <c r="E1215" s="12"/>
      <c r="F1215" s="12"/>
      <c r="G1215" s="12"/>
      <c r="H1215" s="131"/>
      <c r="I1215" s="12"/>
      <c r="J1215" s="12"/>
      <c r="K1215" s="12"/>
      <c r="L1215" s="12"/>
      <c r="M1215" s="12"/>
      <c r="N1215" s="54"/>
      <c r="O1215" s="12"/>
      <c r="P1215" s="12"/>
      <c r="Q1215" s="12"/>
      <c r="R1215" s="183"/>
      <c r="S1215" s="183"/>
      <c r="T1215" s="183"/>
      <c r="U1215" s="183"/>
      <c r="V1215" s="181"/>
      <c r="W1215" s="184"/>
      <c r="X1215" s="184"/>
      <c r="Y1215" s="185"/>
      <c r="Z1215" s="185"/>
      <c r="AA1215" s="185"/>
      <c r="AB1215" s="181"/>
      <c r="AC1215" s="12"/>
      <c r="AD1215" s="12"/>
      <c r="AE1215" s="12"/>
      <c r="AF1215" s="185"/>
      <c r="AG1215" s="12"/>
      <c r="AH1215" s="195"/>
      <c r="AI1215" s="186"/>
      <c r="AJ1215" s="187"/>
      <c r="AK1215" s="187"/>
      <c r="AL1215" s="188"/>
      <c r="AM1215" s="188"/>
      <c r="AN1215" s="188"/>
      <c r="AO1215" s="188"/>
      <c r="AP1215" s="188"/>
      <c r="AQ1215" s="188"/>
      <c r="AR1215" s="137"/>
      <c r="AS1215" s="189"/>
      <c r="AT1215" s="196"/>
      <c r="AU1215" s="191"/>
      <c r="AV1215" s="190"/>
      <c r="AW1215" s="189"/>
      <c r="AX1215" s="190"/>
      <c r="AY1215" s="189"/>
      <c r="AZ1215" s="192"/>
      <c r="BA1215" s="192"/>
      <c r="BB1215" s="190"/>
      <c r="BC1215" s="197"/>
      <c r="BD1215" s="197"/>
      <c r="BE1215" s="190"/>
      <c r="BF1215" s="192"/>
      <c r="BG1215" s="192"/>
      <c r="BH1215" s="10"/>
      <c r="BI1215" s="10"/>
      <c r="BJ1215" s="10"/>
      <c r="BK1215" s="10"/>
      <c r="BL1215" s="10"/>
      <c r="BM1215" s="10"/>
      <c r="BN1215" s="12"/>
      <c r="BO1215" s="12"/>
    </row>
    <row r="1216" spans="1:67" ht="13.5" customHeight="1" x14ac:dyDescent="0.35">
      <c r="A1216" s="181"/>
      <c r="B1216" s="194"/>
      <c r="C1216" s="12"/>
      <c r="D1216" s="12"/>
      <c r="E1216" s="12"/>
      <c r="F1216" s="12"/>
      <c r="G1216" s="12"/>
      <c r="H1216" s="131"/>
      <c r="I1216" s="12"/>
      <c r="J1216" s="12"/>
      <c r="K1216" s="12"/>
      <c r="L1216" s="12"/>
      <c r="M1216" s="12"/>
      <c r="N1216" s="54"/>
      <c r="O1216" s="12"/>
      <c r="P1216" s="12"/>
      <c r="Q1216" s="12"/>
      <c r="R1216" s="183"/>
      <c r="S1216" s="183"/>
      <c r="T1216" s="183"/>
      <c r="U1216" s="183"/>
      <c r="V1216" s="181"/>
      <c r="W1216" s="184"/>
      <c r="X1216" s="184"/>
      <c r="Y1216" s="185"/>
      <c r="Z1216" s="185"/>
      <c r="AA1216" s="185"/>
      <c r="AB1216" s="181"/>
      <c r="AC1216" s="12"/>
      <c r="AD1216" s="12"/>
      <c r="AE1216" s="12"/>
      <c r="AF1216" s="185"/>
      <c r="AG1216" s="12"/>
      <c r="AH1216" s="195"/>
      <c r="AI1216" s="186"/>
      <c r="AJ1216" s="187"/>
      <c r="AK1216" s="187"/>
      <c r="AL1216" s="188"/>
      <c r="AM1216" s="188"/>
      <c r="AN1216" s="188"/>
      <c r="AO1216" s="188"/>
      <c r="AP1216" s="188"/>
      <c r="AQ1216" s="188"/>
      <c r="AR1216" s="137"/>
      <c r="AS1216" s="189"/>
      <c r="AT1216" s="196"/>
      <c r="AU1216" s="191"/>
      <c r="AV1216" s="190"/>
      <c r="AW1216" s="189"/>
      <c r="AX1216" s="190"/>
      <c r="AY1216" s="189"/>
      <c r="AZ1216" s="192"/>
      <c r="BA1216" s="192"/>
      <c r="BB1216" s="190"/>
      <c r="BC1216" s="197"/>
      <c r="BD1216" s="197"/>
      <c r="BE1216" s="190"/>
      <c r="BF1216" s="192"/>
      <c r="BG1216" s="192"/>
      <c r="BH1216" s="10"/>
      <c r="BI1216" s="10"/>
      <c r="BJ1216" s="10"/>
      <c r="BK1216" s="10"/>
      <c r="BL1216" s="10"/>
      <c r="BM1216" s="10"/>
      <c r="BN1216" s="12"/>
      <c r="BO1216" s="12"/>
    </row>
    <row r="1217" spans="1:67" ht="13.5" customHeight="1" x14ac:dyDescent="0.35">
      <c r="A1217" s="181"/>
      <c r="B1217" s="194"/>
      <c r="C1217" s="12"/>
      <c r="D1217" s="12"/>
      <c r="E1217" s="12"/>
      <c r="F1217" s="12"/>
      <c r="G1217" s="12"/>
      <c r="H1217" s="131"/>
      <c r="I1217" s="12"/>
      <c r="J1217" s="12"/>
      <c r="K1217" s="12"/>
      <c r="L1217" s="12"/>
      <c r="M1217" s="12"/>
      <c r="N1217" s="54"/>
      <c r="O1217" s="12"/>
      <c r="P1217" s="12"/>
      <c r="Q1217" s="12"/>
      <c r="R1217" s="183"/>
      <c r="S1217" s="183"/>
      <c r="T1217" s="183"/>
      <c r="U1217" s="183"/>
      <c r="V1217" s="181"/>
      <c r="W1217" s="184"/>
      <c r="X1217" s="184"/>
      <c r="Y1217" s="185"/>
      <c r="Z1217" s="185"/>
      <c r="AA1217" s="185"/>
      <c r="AB1217" s="181"/>
      <c r="AC1217" s="12"/>
      <c r="AD1217" s="12"/>
      <c r="AE1217" s="12"/>
      <c r="AF1217" s="185"/>
      <c r="AG1217" s="12"/>
      <c r="AH1217" s="195"/>
      <c r="AI1217" s="186"/>
      <c r="AJ1217" s="187"/>
      <c r="AK1217" s="187"/>
      <c r="AL1217" s="188"/>
      <c r="AM1217" s="188"/>
      <c r="AN1217" s="188"/>
      <c r="AO1217" s="188"/>
      <c r="AP1217" s="188"/>
      <c r="AQ1217" s="188"/>
      <c r="AR1217" s="137"/>
      <c r="AS1217" s="189"/>
      <c r="AT1217" s="196"/>
      <c r="AU1217" s="191"/>
      <c r="AV1217" s="190"/>
      <c r="AW1217" s="189"/>
      <c r="AX1217" s="190"/>
      <c r="AY1217" s="189"/>
      <c r="AZ1217" s="192"/>
      <c r="BA1217" s="192"/>
      <c r="BB1217" s="190"/>
      <c r="BC1217" s="197"/>
      <c r="BD1217" s="197"/>
      <c r="BE1217" s="190"/>
      <c r="BF1217" s="192"/>
      <c r="BG1217" s="192"/>
      <c r="BH1217" s="10"/>
      <c r="BI1217" s="10"/>
      <c r="BJ1217" s="10"/>
      <c r="BK1217" s="10"/>
      <c r="BL1217" s="10"/>
      <c r="BM1217" s="10"/>
      <c r="BN1217" s="12"/>
      <c r="BO1217" s="12"/>
    </row>
    <row r="1218" spans="1:67" ht="13.5" customHeight="1" x14ac:dyDescent="0.35">
      <c r="A1218" s="181"/>
      <c r="B1218" s="194"/>
      <c r="C1218" s="12"/>
      <c r="D1218" s="12"/>
      <c r="E1218" s="12"/>
      <c r="F1218" s="12"/>
      <c r="G1218" s="12"/>
      <c r="H1218" s="131"/>
      <c r="I1218" s="12"/>
      <c r="J1218" s="12"/>
      <c r="K1218" s="12"/>
      <c r="L1218" s="12"/>
      <c r="M1218" s="12"/>
      <c r="N1218" s="54"/>
      <c r="O1218" s="12"/>
      <c r="P1218" s="12"/>
      <c r="Q1218" s="12"/>
      <c r="R1218" s="183"/>
      <c r="S1218" s="183"/>
      <c r="T1218" s="183"/>
      <c r="U1218" s="183"/>
      <c r="V1218" s="181"/>
      <c r="W1218" s="184"/>
      <c r="X1218" s="184"/>
      <c r="Y1218" s="185"/>
      <c r="Z1218" s="185"/>
      <c r="AA1218" s="185"/>
      <c r="AB1218" s="181"/>
      <c r="AC1218" s="12"/>
      <c r="AD1218" s="12"/>
      <c r="AE1218" s="12"/>
      <c r="AF1218" s="185"/>
      <c r="AG1218" s="12"/>
      <c r="AH1218" s="195"/>
      <c r="AI1218" s="186"/>
      <c r="AJ1218" s="187"/>
      <c r="AK1218" s="187"/>
      <c r="AL1218" s="188"/>
      <c r="AM1218" s="188"/>
      <c r="AN1218" s="188"/>
      <c r="AO1218" s="188"/>
      <c r="AP1218" s="188"/>
      <c r="AQ1218" s="188"/>
      <c r="AR1218" s="137"/>
      <c r="AS1218" s="189"/>
      <c r="AT1218" s="196"/>
      <c r="AU1218" s="191"/>
      <c r="AV1218" s="190"/>
      <c r="AW1218" s="189"/>
      <c r="AX1218" s="190"/>
      <c r="AY1218" s="189"/>
      <c r="AZ1218" s="192"/>
      <c r="BA1218" s="192"/>
      <c r="BB1218" s="190"/>
      <c r="BC1218" s="197"/>
      <c r="BD1218" s="197"/>
      <c r="BE1218" s="190"/>
      <c r="BF1218" s="192"/>
      <c r="BG1218" s="192"/>
      <c r="BH1218" s="10"/>
      <c r="BI1218" s="10"/>
      <c r="BJ1218" s="10"/>
      <c r="BK1218" s="10"/>
      <c r="BL1218" s="10"/>
      <c r="BM1218" s="10"/>
      <c r="BN1218" s="12"/>
      <c r="BO1218" s="12"/>
    </row>
    <row r="1219" spans="1:67" ht="13.5" customHeight="1" x14ac:dyDescent="0.35">
      <c r="A1219" s="181"/>
      <c r="B1219" s="194"/>
      <c r="C1219" s="12"/>
      <c r="D1219" s="12"/>
      <c r="E1219" s="12"/>
      <c r="F1219" s="12"/>
      <c r="G1219" s="12"/>
      <c r="H1219" s="131"/>
      <c r="I1219" s="12"/>
      <c r="J1219" s="12"/>
      <c r="K1219" s="12"/>
      <c r="L1219" s="12"/>
      <c r="M1219" s="12"/>
      <c r="N1219" s="54"/>
      <c r="O1219" s="12"/>
      <c r="P1219" s="12"/>
      <c r="Q1219" s="12"/>
      <c r="R1219" s="183"/>
      <c r="S1219" s="183"/>
      <c r="T1219" s="183"/>
      <c r="U1219" s="183"/>
      <c r="V1219" s="181"/>
      <c r="W1219" s="184"/>
      <c r="X1219" s="184"/>
      <c r="Y1219" s="185"/>
      <c r="Z1219" s="185"/>
      <c r="AA1219" s="185"/>
      <c r="AB1219" s="181"/>
      <c r="AC1219" s="12"/>
      <c r="AD1219" s="12"/>
      <c r="AE1219" s="12"/>
      <c r="AF1219" s="185"/>
      <c r="AG1219" s="12"/>
      <c r="AH1219" s="195"/>
      <c r="AI1219" s="186"/>
      <c r="AJ1219" s="187"/>
      <c r="AK1219" s="187"/>
      <c r="AL1219" s="188"/>
      <c r="AM1219" s="188"/>
      <c r="AN1219" s="188"/>
      <c r="AO1219" s="188"/>
      <c r="AP1219" s="188"/>
      <c r="AQ1219" s="188"/>
      <c r="AR1219" s="137"/>
      <c r="AS1219" s="189"/>
      <c r="AT1219" s="196"/>
      <c r="AU1219" s="191"/>
      <c r="AV1219" s="190"/>
      <c r="AW1219" s="189"/>
      <c r="AX1219" s="190"/>
      <c r="AY1219" s="189"/>
      <c r="AZ1219" s="192"/>
      <c r="BA1219" s="192"/>
      <c r="BB1219" s="190"/>
      <c r="BC1219" s="197"/>
      <c r="BD1219" s="197"/>
      <c r="BE1219" s="190"/>
      <c r="BF1219" s="192"/>
      <c r="BG1219" s="192"/>
      <c r="BH1219" s="10"/>
      <c r="BI1219" s="10"/>
      <c r="BJ1219" s="10"/>
      <c r="BK1219" s="10"/>
      <c r="BL1219" s="10"/>
      <c r="BM1219" s="10"/>
      <c r="BN1219" s="12"/>
      <c r="BO1219" s="12"/>
    </row>
    <row r="1220" spans="1:67" ht="13.5" customHeight="1" x14ac:dyDescent="0.35">
      <c r="A1220" s="181"/>
      <c r="B1220" s="194"/>
      <c r="C1220" s="12"/>
      <c r="D1220" s="12"/>
      <c r="E1220" s="12"/>
      <c r="F1220" s="12"/>
      <c r="G1220" s="12"/>
      <c r="H1220" s="131"/>
      <c r="I1220" s="12"/>
      <c r="J1220" s="12"/>
      <c r="K1220" s="12"/>
      <c r="L1220" s="12"/>
      <c r="M1220" s="12"/>
      <c r="N1220" s="54"/>
      <c r="O1220" s="12"/>
      <c r="P1220" s="12"/>
      <c r="Q1220" s="12"/>
      <c r="R1220" s="183"/>
      <c r="S1220" s="183"/>
      <c r="T1220" s="183"/>
      <c r="U1220" s="183"/>
      <c r="V1220" s="181"/>
      <c r="W1220" s="184"/>
      <c r="X1220" s="184"/>
      <c r="Y1220" s="185"/>
      <c r="Z1220" s="185"/>
      <c r="AA1220" s="185"/>
      <c r="AB1220" s="181"/>
      <c r="AC1220" s="12"/>
      <c r="AD1220" s="12"/>
      <c r="AE1220" s="12"/>
      <c r="AF1220" s="185"/>
      <c r="AG1220" s="12"/>
      <c r="AH1220" s="195"/>
      <c r="AI1220" s="186"/>
      <c r="AJ1220" s="187"/>
      <c r="AK1220" s="187"/>
      <c r="AL1220" s="188"/>
      <c r="AM1220" s="188"/>
      <c r="AN1220" s="188"/>
      <c r="AO1220" s="188"/>
      <c r="AP1220" s="188"/>
      <c r="AQ1220" s="188"/>
      <c r="AR1220" s="137"/>
      <c r="AS1220" s="189"/>
      <c r="AT1220" s="196"/>
      <c r="AU1220" s="191"/>
      <c r="AV1220" s="190"/>
      <c r="AW1220" s="189"/>
      <c r="AX1220" s="190"/>
      <c r="AY1220" s="189"/>
      <c r="AZ1220" s="192"/>
      <c r="BA1220" s="192"/>
      <c r="BB1220" s="190"/>
      <c r="BC1220" s="197"/>
      <c r="BD1220" s="197"/>
      <c r="BE1220" s="190"/>
      <c r="BF1220" s="192"/>
      <c r="BG1220" s="192"/>
      <c r="BH1220" s="10"/>
      <c r="BI1220" s="10"/>
      <c r="BJ1220" s="10"/>
      <c r="BK1220" s="10"/>
      <c r="BL1220" s="10"/>
      <c r="BM1220" s="10"/>
      <c r="BN1220" s="12"/>
      <c r="BO1220" s="12"/>
    </row>
    <row r="1221" spans="1:67" ht="13.5" customHeight="1" x14ac:dyDescent="0.35">
      <c r="A1221" s="181"/>
      <c r="B1221" s="194"/>
      <c r="C1221" s="12"/>
      <c r="D1221" s="12"/>
      <c r="E1221" s="12"/>
      <c r="F1221" s="12"/>
      <c r="G1221" s="12"/>
      <c r="H1221" s="131"/>
      <c r="I1221" s="12"/>
      <c r="J1221" s="12"/>
      <c r="K1221" s="12"/>
      <c r="L1221" s="12"/>
      <c r="M1221" s="12"/>
      <c r="N1221" s="54"/>
      <c r="O1221" s="12"/>
      <c r="P1221" s="12"/>
      <c r="Q1221" s="12"/>
      <c r="R1221" s="183"/>
      <c r="S1221" s="183"/>
      <c r="T1221" s="183"/>
      <c r="U1221" s="183"/>
      <c r="V1221" s="181"/>
      <c r="W1221" s="184"/>
      <c r="X1221" s="184"/>
      <c r="Y1221" s="185"/>
      <c r="Z1221" s="185"/>
      <c r="AA1221" s="185"/>
      <c r="AB1221" s="181"/>
      <c r="AC1221" s="12"/>
      <c r="AD1221" s="12"/>
      <c r="AE1221" s="12"/>
      <c r="AF1221" s="185"/>
      <c r="AG1221" s="12"/>
      <c r="AH1221" s="195"/>
      <c r="AI1221" s="186"/>
      <c r="AJ1221" s="187"/>
      <c r="AK1221" s="187"/>
      <c r="AL1221" s="188"/>
      <c r="AM1221" s="188"/>
      <c r="AN1221" s="188"/>
      <c r="AO1221" s="188"/>
      <c r="AP1221" s="188"/>
      <c r="AQ1221" s="188"/>
      <c r="AR1221" s="137"/>
      <c r="AS1221" s="189"/>
      <c r="AT1221" s="196"/>
      <c r="AU1221" s="191"/>
      <c r="AV1221" s="190"/>
      <c r="AW1221" s="189"/>
      <c r="AX1221" s="190"/>
      <c r="AY1221" s="189"/>
      <c r="AZ1221" s="192"/>
      <c r="BA1221" s="192"/>
      <c r="BB1221" s="190"/>
      <c r="BC1221" s="197"/>
      <c r="BD1221" s="197"/>
      <c r="BE1221" s="190"/>
      <c r="BF1221" s="192"/>
      <c r="BG1221" s="192"/>
      <c r="BH1221" s="10"/>
      <c r="BI1221" s="10"/>
      <c r="BJ1221" s="10"/>
      <c r="BK1221" s="10"/>
      <c r="BL1221" s="10"/>
      <c r="BM1221" s="10"/>
      <c r="BN1221" s="12"/>
      <c r="BO1221" s="12"/>
    </row>
    <row r="1222" spans="1:67" ht="13.5" customHeight="1" x14ac:dyDescent="0.35">
      <c r="A1222" s="181"/>
      <c r="B1222" s="194"/>
      <c r="C1222" s="12"/>
      <c r="D1222" s="12"/>
      <c r="E1222" s="12"/>
      <c r="F1222" s="12"/>
      <c r="G1222" s="12"/>
      <c r="H1222" s="131"/>
      <c r="I1222" s="12"/>
      <c r="J1222" s="12"/>
      <c r="K1222" s="12"/>
      <c r="L1222" s="12"/>
      <c r="M1222" s="12"/>
      <c r="N1222" s="54"/>
      <c r="O1222" s="12"/>
      <c r="P1222" s="12"/>
      <c r="Q1222" s="12"/>
      <c r="R1222" s="183"/>
      <c r="S1222" s="183"/>
      <c r="T1222" s="183"/>
      <c r="U1222" s="183"/>
      <c r="V1222" s="181"/>
      <c r="W1222" s="184"/>
      <c r="X1222" s="184"/>
      <c r="Y1222" s="185"/>
      <c r="Z1222" s="185"/>
      <c r="AA1222" s="185"/>
      <c r="AB1222" s="181"/>
      <c r="AC1222" s="12"/>
      <c r="AD1222" s="12"/>
      <c r="AE1222" s="12"/>
      <c r="AF1222" s="185"/>
      <c r="AG1222" s="12"/>
      <c r="AH1222" s="195"/>
      <c r="AI1222" s="186"/>
      <c r="AJ1222" s="187"/>
      <c r="AK1222" s="187"/>
      <c r="AL1222" s="188"/>
      <c r="AM1222" s="188"/>
      <c r="AN1222" s="188"/>
      <c r="AO1222" s="188"/>
      <c r="AP1222" s="188"/>
      <c r="AQ1222" s="188"/>
      <c r="AR1222" s="137"/>
      <c r="AS1222" s="189"/>
      <c r="AT1222" s="196"/>
      <c r="AU1222" s="191"/>
      <c r="AV1222" s="190"/>
      <c r="AW1222" s="189"/>
      <c r="AX1222" s="190"/>
      <c r="AY1222" s="189"/>
      <c r="AZ1222" s="192"/>
      <c r="BA1222" s="192"/>
      <c r="BB1222" s="190"/>
      <c r="BC1222" s="197"/>
      <c r="BD1222" s="197"/>
      <c r="BE1222" s="190"/>
      <c r="BF1222" s="192"/>
      <c r="BG1222" s="192"/>
      <c r="BH1222" s="10"/>
      <c r="BI1222" s="10"/>
      <c r="BJ1222" s="10"/>
      <c r="BK1222" s="10"/>
      <c r="BL1222" s="10"/>
      <c r="BM1222" s="10"/>
      <c r="BN1222" s="12"/>
      <c r="BO1222" s="12"/>
    </row>
    <row r="1223" spans="1:67" ht="13.5" customHeight="1" x14ac:dyDescent="0.35">
      <c r="A1223" s="181"/>
      <c r="B1223" s="194"/>
      <c r="C1223" s="12"/>
      <c r="D1223" s="12"/>
      <c r="E1223" s="12"/>
      <c r="F1223" s="12"/>
      <c r="G1223" s="12"/>
      <c r="H1223" s="131"/>
      <c r="I1223" s="12"/>
      <c r="J1223" s="12"/>
      <c r="K1223" s="12"/>
      <c r="L1223" s="12"/>
      <c r="M1223" s="12"/>
      <c r="N1223" s="54"/>
      <c r="O1223" s="12"/>
      <c r="P1223" s="12"/>
      <c r="Q1223" s="12"/>
      <c r="R1223" s="183"/>
      <c r="S1223" s="183"/>
      <c r="T1223" s="183"/>
      <c r="U1223" s="183"/>
      <c r="V1223" s="181"/>
      <c r="W1223" s="184"/>
      <c r="X1223" s="184"/>
      <c r="Y1223" s="185"/>
      <c r="Z1223" s="185"/>
      <c r="AA1223" s="185"/>
      <c r="AB1223" s="181"/>
      <c r="AC1223" s="12"/>
      <c r="AD1223" s="12"/>
      <c r="AE1223" s="12"/>
      <c r="AF1223" s="185"/>
      <c r="AG1223" s="12"/>
      <c r="AH1223" s="195"/>
      <c r="AI1223" s="186"/>
      <c r="AJ1223" s="187"/>
      <c r="AK1223" s="187"/>
      <c r="AL1223" s="188"/>
      <c r="AM1223" s="188"/>
      <c r="AN1223" s="188"/>
      <c r="AO1223" s="188"/>
      <c r="AP1223" s="188"/>
      <c r="AQ1223" s="188"/>
      <c r="AR1223" s="137"/>
      <c r="AS1223" s="189"/>
      <c r="AT1223" s="196"/>
      <c r="AU1223" s="191"/>
      <c r="AV1223" s="190"/>
      <c r="AW1223" s="189"/>
      <c r="AX1223" s="190"/>
      <c r="AY1223" s="189"/>
      <c r="AZ1223" s="192"/>
      <c r="BA1223" s="192"/>
      <c r="BB1223" s="190"/>
      <c r="BC1223" s="197"/>
      <c r="BD1223" s="197"/>
      <c r="BE1223" s="190"/>
      <c r="BF1223" s="192"/>
      <c r="BG1223" s="192"/>
      <c r="BH1223" s="10"/>
      <c r="BI1223" s="10"/>
      <c r="BJ1223" s="10"/>
      <c r="BK1223" s="10"/>
      <c r="BL1223" s="10"/>
      <c r="BM1223" s="10"/>
      <c r="BN1223" s="12"/>
      <c r="BO1223" s="12"/>
    </row>
    <row r="1224" spans="1:67" ht="13.5" customHeight="1" x14ac:dyDescent="0.35">
      <c r="A1224" s="181"/>
      <c r="B1224" s="194"/>
      <c r="C1224" s="12"/>
      <c r="D1224" s="12"/>
      <c r="E1224" s="12"/>
      <c r="F1224" s="12"/>
      <c r="G1224" s="12"/>
      <c r="H1224" s="131"/>
      <c r="I1224" s="12"/>
      <c r="J1224" s="12"/>
      <c r="K1224" s="12"/>
      <c r="L1224" s="12"/>
      <c r="M1224" s="12"/>
      <c r="N1224" s="54"/>
      <c r="O1224" s="12"/>
      <c r="P1224" s="12"/>
      <c r="Q1224" s="12"/>
      <c r="R1224" s="183"/>
      <c r="S1224" s="183"/>
      <c r="T1224" s="183"/>
      <c r="U1224" s="183"/>
      <c r="V1224" s="181"/>
      <c r="W1224" s="184"/>
      <c r="X1224" s="184"/>
      <c r="Y1224" s="185"/>
      <c r="Z1224" s="185"/>
      <c r="AA1224" s="185"/>
      <c r="AB1224" s="181"/>
      <c r="AC1224" s="12"/>
      <c r="AD1224" s="12"/>
      <c r="AE1224" s="12"/>
      <c r="AF1224" s="185"/>
      <c r="AG1224" s="12"/>
      <c r="AH1224" s="195"/>
      <c r="AI1224" s="186"/>
      <c r="AJ1224" s="187"/>
      <c r="AK1224" s="187"/>
      <c r="AL1224" s="188"/>
      <c r="AM1224" s="188"/>
      <c r="AN1224" s="188"/>
      <c r="AO1224" s="188"/>
      <c r="AP1224" s="188"/>
      <c r="AQ1224" s="188"/>
      <c r="AR1224" s="137"/>
      <c r="AS1224" s="189"/>
      <c r="AT1224" s="196"/>
      <c r="AU1224" s="191"/>
      <c r="AV1224" s="190"/>
      <c r="AW1224" s="189"/>
      <c r="AX1224" s="190"/>
      <c r="AY1224" s="189"/>
      <c r="AZ1224" s="192"/>
      <c r="BA1224" s="192"/>
      <c r="BB1224" s="190"/>
      <c r="BC1224" s="197"/>
      <c r="BD1224" s="197"/>
      <c r="BE1224" s="190"/>
      <c r="BF1224" s="192"/>
      <c r="BG1224" s="192"/>
      <c r="BH1224" s="10"/>
      <c r="BI1224" s="10"/>
      <c r="BJ1224" s="10"/>
      <c r="BK1224" s="10"/>
      <c r="BL1224" s="10"/>
      <c r="BM1224" s="10"/>
      <c r="BN1224" s="12"/>
      <c r="BO1224" s="12"/>
    </row>
    <row r="1225" spans="1:67" ht="13.5" customHeight="1" x14ac:dyDescent="0.35">
      <c r="A1225" s="181"/>
      <c r="B1225" s="194"/>
      <c r="C1225" s="12"/>
      <c r="D1225" s="12"/>
      <c r="E1225" s="12"/>
      <c r="F1225" s="12"/>
      <c r="G1225" s="12"/>
      <c r="H1225" s="131"/>
      <c r="I1225" s="12"/>
      <c r="J1225" s="12"/>
      <c r="K1225" s="12"/>
      <c r="L1225" s="12"/>
      <c r="M1225" s="12"/>
      <c r="N1225" s="54"/>
      <c r="O1225" s="12"/>
      <c r="P1225" s="12"/>
      <c r="Q1225" s="12"/>
      <c r="R1225" s="183"/>
      <c r="S1225" s="183"/>
      <c r="T1225" s="183"/>
      <c r="U1225" s="183"/>
      <c r="V1225" s="181"/>
      <c r="W1225" s="184"/>
      <c r="X1225" s="184"/>
      <c r="Y1225" s="185"/>
      <c r="Z1225" s="185"/>
      <c r="AA1225" s="185"/>
      <c r="AB1225" s="181"/>
      <c r="AC1225" s="12"/>
      <c r="AD1225" s="12"/>
      <c r="AE1225" s="12"/>
      <c r="AF1225" s="185"/>
      <c r="AG1225" s="12"/>
      <c r="AH1225" s="195"/>
      <c r="AI1225" s="186"/>
      <c r="AJ1225" s="187"/>
      <c r="AK1225" s="187"/>
      <c r="AL1225" s="188"/>
      <c r="AM1225" s="188"/>
      <c r="AN1225" s="188"/>
      <c r="AO1225" s="188"/>
      <c r="AP1225" s="188"/>
      <c r="AQ1225" s="188"/>
      <c r="AR1225" s="137"/>
      <c r="AS1225" s="189"/>
      <c r="AT1225" s="196"/>
      <c r="AU1225" s="191"/>
      <c r="AV1225" s="190"/>
      <c r="AW1225" s="189"/>
      <c r="AX1225" s="190"/>
      <c r="AY1225" s="189"/>
      <c r="AZ1225" s="192"/>
      <c r="BA1225" s="192"/>
      <c r="BB1225" s="190"/>
      <c r="BC1225" s="197"/>
      <c r="BD1225" s="197"/>
      <c r="BE1225" s="190"/>
      <c r="BF1225" s="192"/>
      <c r="BG1225" s="192"/>
      <c r="BH1225" s="10"/>
      <c r="BI1225" s="10"/>
      <c r="BJ1225" s="10"/>
      <c r="BK1225" s="10"/>
      <c r="BL1225" s="10"/>
      <c r="BM1225" s="10"/>
      <c r="BN1225" s="12"/>
      <c r="BO1225" s="12"/>
    </row>
    <row r="1226" spans="1:67" ht="13.5" customHeight="1" x14ac:dyDescent="0.35">
      <c r="A1226" s="181"/>
      <c r="B1226" s="194"/>
      <c r="C1226" s="12"/>
      <c r="D1226" s="12"/>
      <c r="E1226" s="12"/>
      <c r="F1226" s="12"/>
      <c r="G1226" s="12"/>
      <c r="H1226" s="131"/>
      <c r="I1226" s="12"/>
      <c r="J1226" s="12"/>
      <c r="K1226" s="12"/>
      <c r="L1226" s="12"/>
      <c r="M1226" s="12"/>
      <c r="N1226" s="54"/>
      <c r="O1226" s="12"/>
      <c r="P1226" s="12"/>
      <c r="Q1226" s="12"/>
      <c r="R1226" s="183"/>
      <c r="S1226" s="183"/>
      <c r="T1226" s="183"/>
      <c r="U1226" s="183"/>
      <c r="V1226" s="181"/>
      <c r="W1226" s="184"/>
      <c r="X1226" s="184"/>
      <c r="Y1226" s="185"/>
      <c r="Z1226" s="185"/>
      <c r="AA1226" s="185"/>
      <c r="AB1226" s="181"/>
      <c r="AC1226" s="12"/>
      <c r="AD1226" s="12"/>
      <c r="AE1226" s="12"/>
      <c r="AF1226" s="185"/>
      <c r="AG1226" s="12"/>
      <c r="AH1226" s="195"/>
      <c r="AI1226" s="186"/>
      <c r="AJ1226" s="187"/>
      <c r="AK1226" s="187"/>
      <c r="AL1226" s="188"/>
      <c r="AM1226" s="188"/>
      <c r="AN1226" s="188"/>
      <c r="AO1226" s="188"/>
      <c r="AP1226" s="188"/>
      <c r="AQ1226" s="188"/>
      <c r="AR1226" s="137"/>
      <c r="AS1226" s="189"/>
      <c r="AT1226" s="196"/>
      <c r="AU1226" s="191"/>
      <c r="AV1226" s="190"/>
      <c r="AW1226" s="189"/>
      <c r="AX1226" s="190"/>
      <c r="AY1226" s="189"/>
      <c r="AZ1226" s="192"/>
      <c r="BA1226" s="192"/>
      <c r="BB1226" s="190"/>
      <c r="BC1226" s="197"/>
      <c r="BD1226" s="197"/>
      <c r="BE1226" s="190"/>
      <c r="BF1226" s="192"/>
      <c r="BG1226" s="192"/>
      <c r="BH1226" s="10"/>
      <c r="BI1226" s="10"/>
      <c r="BJ1226" s="10"/>
      <c r="BK1226" s="10"/>
      <c r="BL1226" s="10"/>
      <c r="BM1226" s="10"/>
      <c r="BN1226" s="12"/>
      <c r="BO1226" s="12"/>
    </row>
    <row r="1227" spans="1:67" ht="13.5" customHeight="1" x14ac:dyDescent="0.35">
      <c r="A1227" s="181"/>
      <c r="B1227" s="194"/>
      <c r="C1227" s="12"/>
      <c r="D1227" s="12"/>
      <c r="E1227" s="12"/>
      <c r="F1227" s="12"/>
      <c r="G1227" s="12"/>
      <c r="H1227" s="131"/>
      <c r="I1227" s="12"/>
      <c r="J1227" s="12"/>
      <c r="K1227" s="12"/>
      <c r="L1227" s="12"/>
      <c r="M1227" s="12"/>
      <c r="N1227" s="54"/>
      <c r="O1227" s="12"/>
      <c r="P1227" s="12"/>
      <c r="Q1227" s="12"/>
      <c r="R1227" s="183"/>
      <c r="S1227" s="183"/>
      <c r="T1227" s="183"/>
      <c r="U1227" s="183"/>
      <c r="V1227" s="181"/>
      <c r="W1227" s="184"/>
      <c r="X1227" s="184"/>
      <c r="Y1227" s="185"/>
      <c r="Z1227" s="185"/>
      <c r="AA1227" s="185"/>
      <c r="AB1227" s="181"/>
      <c r="AC1227" s="12"/>
      <c r="AD1227" s="12"/>
      <c r="AE1227" s="12"/>
      <c r="AF1227" s="185"/>
      <c r="AG1227" s="12"/>
      <c r="AH1227" s="195"/>
      <c r="AI1227" s="186"/>
      <c r="AJ1227" s="187"/>
      <c r="AK1227" s="187"/>
      <c r="AL1227" s="188"/>
      <c r="AM1227" s="188"/>
      <c r="AN1227" s="188"/>
      <c r="AO1227" s="188"/>
      <c r="AP1227" s="188"/>
      <c r="AQ1227" s="188"/>
      <c r="AR1227" s="137"/>
      <c r="AS1227" s="189"/>
      <c r="AT1227" s="196"/>
      <c r="AU1227" s="191"/>
      <c r="AV1227" s="190"/>
      <c r="AW1227" s="189"/>
      <c r="AX1227" s="190"/>
      <c r="AY1227" s="189"/>
      <c r="AZ1227" s="192"/>
      <c r="BA1227" s="192"/>
      <c r="BB1227" s="190"/>
      <c r="BC1227" s="197"/>
      <c r="BD1227" s="197"/>
      <c r="BE1227" s="190"/>
      <c r="BF1227" s="192"/>
      <c r="BG1227" s="192"/>
      <c r="BH1227" s="10"/>
      <c r="BI1227" s="10"/>
      <c r="BJ1227" s="10"/>
      <c r="BK1227" s="10"/>
      <c r="BL1227" s="10"/>
      <c r="BM1227" s="10"/>
      <c r="BN1227" s="12"/>
      <c r="BO1227" s="12"/>
    </row>
    <row r="1228" spans="1:67" ht="13.5" customHeight="1" x14ac:dyDescent="0.35">
      <c r="A1228" s="181"/>
      <c r="B1228" s="194"/>
      <c r="C1228" s="12"/>
      <c r="D1228" s="12"/>
      <c r="E1228" s="12"/>
      <c r="F1228" s="12"/>
      <c r="G1228" s="12"/>
      <c r="H1228" s="131"/>
      <c r="I1228" s="12"/>
      <c r="J1228" s="12"/>
      <c r="K1228" s="12"/>
      <c r="L1228" s="12"/>
      <c r="M1228" s="12"/>
      <c r="N1228" s="54"/>
      <c r="O1228" s="12"/>
      <c r="P1228" s="12"/>
      <c r="Q1228" s="12"/>
      <c r="R1228" s="183"/>
      <c r="S1228" s="183"/>
      <c r="T1228" s="183"/>
      <c r="U1228" s="183"/>
      <c r="V1228" s="181"/>
      <c r="W1228" s="184"/>
      <c r="X1228" s="184"/>
      <c r="Y1228" s="185"/>
      <c r="Z1228" s="185"/>
      <c r="AA1228" s="185"/>
      <c r="AB1228" s="181"/>
      <c r="AC1228" s="12"/>
      <c r="AD1228" s="12"/>
      <c r="AE1228" s="12"/>
      <c r="AF1228" s="185"/>
      <c r="AG1228" s="12"/>
      <c r="AH1228" s="195"/>
      <c r="AI1228" s="186"/>
      <c r="AJ1228" s="187"/>
      <c r="AK1228" s="187"/>
      <c r="AL1228" s="188"/>
      <c r="AM1228" s="188"/>
      <c r="AN1228" s="188"/>
      <c r="AO1228" s="188"/>
      <c r="AP1228" s="188"/>
      <c r="AQ1228" s="188"/>
      <c r="AR1228" s="137"/>
      <c r="AS1228" s="189"/>
      <c r="AT1228" s="196"/>
      <c r="AU1228" s="191"/>
      <c r="AV1228" s="190"/>
      <c r="AW1228" s="189"/>
      <c r="AX1228" s="190"/>
      <c r="AY1228" s="189"/>
      <c r="AZ1228" s="192"/>
      <c r="BA1228" s="192"/>
      <c r="BB1228" s="190"/>
      <c r="BC1228" s="197"/>
      <c r="BD1228" s="197"/>
      <c r="BE1228" s="190"/>
      <c r="BF1228" s="192"/>
      <c r="BG1228" s="192"/>
      <c r="BH1228" s="10"/>
      <c r="BI1228" s="10"/>
      <c r="BJ1228" s="10"/>
      <c r="BK1228" s="10"/>
      <c r="BL1228" s="10"/>
      <c r="BM1228" s="10"/>
      <c r="BN1228" s="12"/>
      <c r="BO1228" s="12"/>
    </row>
    <row r="1229" spans="1:67" ht="13.5" customHeight="1" x14ac:dyDescent="0.35">
      <c r="A1229" s="181"/>
      <c r="B1229" s="194"/>
      <c r="C1229" s="12"/>
      <c r="D1229" s="12"/>
      <c r="E1229" s="12"/>
      <c r="F1229" s="12"/>
      <c r="G1229" s="12"/>
      <c r="H1229" s="131"/>
      <c r="I1229" s="12"/>
      <c r="J1229" s="12"/>
      <c r="K1229" s="12"/>
      <c r="L1229" s="12"/>
      <c r="M1229" s="12"/>
      <c r="N1229" s="54"/>
      <c r="O1229" s="12"/>
      <c r="P1229" s="12"/>
      <c r="Q1229" s="12"/>
      <c r="R1229" s="183"/>
      <c r="S1229" s="183"/>
      <c r="T1229" s="183"/>
      <c r="U1229" s="183"/>
      <c r="V1229" s="181"/>
      <c r="W1229" s="184"/>
      <c r="X1229" s="184"/>
      <c r="Y1229" s="185"/>
      <c r="Z1229" s="185"/>
      <c r="AA1229" s="185"/>
      <c r="AB1229" s="181"/>
      <c r="AC1229" s="12"/>
      <c r="AD1229" s="12"/>
      <c r="AE1229" s="12"/>
      <c r="AF1229" s="185"/>
      <c r="AG1229" s="12"/>
      <c r="AH1229" s="195"/>
      <c r="AI1229" s="186"/>
      <c r="AJ1229" s="187"/>
      <c r="AK1229" s="187"/>
      <c r="AL1229" s="188"/>
      <c r="AM1229" s="188"/>
      <c r="AN1229" s="188"/>
      <c r="AO1229" s="188"/>
      <c r="AP1229" s="188"/>
      <c r="AQ1229" s="188"/>
      <c r="AR1229" s="137"/>
      <c r="AS1229" s="189"/>
      <c r="AT1229" s="196"/>
      <c r="AU1229" s="191"/>
      <c r="AV1229" s="190"/>
      <c r="AW1229" s="189"/>
      <c r="AX1229" s="190"/>
      <c r="AY1229" s="189"/>
      <c r="AZ1229" s="192"/>
      <c r="BA1229" s="192"/>
      <c r="BB1229" s="190"/>
      <c r="BC1229" s="197"/>
      <c r="BD1229" s="197"/>
      <c r="BE1229" s="190"/>
      <c r="BF1229" s="192"/>
      <c r="BG1229" s="192"/>
      <c r="BH1229" s="10"/>
      <c r="BI1229" s="10"/>
      <c r="BJ1229" s="10"/>
      <c r="BK1229" s="10"/>
      <c r="BL1229" s="10"/>
      <c r="BM1229" s="10"/>
      <c r="BN1229" s="12"/>
      <c r="BO1229" s="12"/>
    </row>
    <row r="1230" spans="1:67" ht="13.5" customHeight="1" x14ac:dyDescent="0.35">
      <c r="A1230" s="181"/>
      <c r="B1230" s="194"/>
      <c r="C1230" s="12"/>
      <c r="D1230" s="12"/>
      <c r="E1230" s="12"/>
      <c r="F1230" s="12"/>
      <c r="G1230" s="12"/>
      <c r="H1230" s="131"/>
      <c r="I1230" s="12"/>
      <c r="J1230" s="12"/>
      <c r="K1230" s="12"/>
      <c r="L1230" s="12"/>
      <c r="M1230" s="12"/>
      <c r="N1230" s="54"/>
      <c r="O1230" s="12"/>
      <c r="P1230" s="12"/>
      <c r="Q1230" s="12"/>
      <c r="R1230" s="183"/>
      <c r="S1230" s="183"/>
      <c r="T1230" s="183"/>
      <c r="U1230" s="183"/>
      <c r="V1230" s="181"/>
      <c r="W1230" s="184"/>
      <c r="X1230" s="184"/>
      <c r="Y1230" s="185"/>
      <c r="Z1230" s="185"/>
      <c r="AA1230" s="185"/>
      <c r="AB1230" s="181"/>
      <c r="AC1230" s="12"/>
      <c r="AD1230" s="12"/>
      <c r="AE1230" s="12"/>
      <c r="AF1230" s="185"/>
      <c r="AG1230" s="12"/>
      <c r="AH1230" s="195"/>
      <c r="AI1230" s="186"/>
      <c r="AJ1230" s="187"/>
      <c r="AK1230" s="187"/>
      <c r="AL1230" s="188"/>
      <c r="AM1230" s="188"/>
      <c r="AN1230" s="188"/>
      <c r="AO1230" s="188"/>
      <c r="AP1230" s="188"/>
      <c r="AQ1230" s="188"/>
      <c r="AR1230" s="137"/>
      <c r="AS1230" s="189"/>
      <c r="AT1230" s="196"/>
      <c r="AU1230" s="191"/>
      <c r="AV1230" s="190"/>
      <c r="AW1230" s="189"/>
      <c r="AX1230" s="190"/>
      <c r="AY1230" s="189"/>
      <c r="AZ1230" s="192"/>
      <c r="BA1230" s="192"/>
      <c r="BB1230" s="190"/>
      <c r="BC1230" s="197"/>
      <c r="BD1230" s="197"/>
      <c r="BE1230" s="190"/>
      <c r="BF1230" s="192"/>
      <c r="BG1230" s="192"/>
      <c r="BH1230" s="10"/>
      <c r="BI1230" s="10"/>
      <c r="BJ1230" s="10"/>
      <c r="BK1230" s="10"/>
      <c r="BL1230" s="10"/>
      <c r="BM1230" s="10"/>
      <c r="BN1230" s="12"/>
      <c r="BO1230" s="12"/>
    </row>
    <row r="1231" spans="1:67" ht="13.5" customHeight="1" x14ac:dyDescent="0.35">
      <c r="A1231" s="181"/>
      <c r="B1231" s="194"/>
      <c r="C1231" s="12"/>
      <c r="D1231" s="12"/>
      <c r="E1231" s="12"/>
      <c r="F1231" s="12"/>
      <c r="G1231" s="12"/>
      <c r="H1231" s="131"/>
      <c r="I1231" s="12"/>
      <c r="J1231" s="12"/>
      <c r="K1231" s="12"/>
      <c r="L1231" s="12"/>
      <c r="M1231" s="12"/>
      <c r="N1231" s="54"/>
      <c r="O1231" s="12"/>
      <c r="P1231" s="12"/>
      <c r="Q1231" s="12"/>
      <c r="R1231" s="183"/>
      <c r="S1231" s="183"/>
      <c r="T1231" s="183"/>
      <c r="U1231" s="183"/>
      <c r="V1231" s="181"/>
      <c r="W1231" s="184"/>
      <c r="X1231" s="184"/>
      <c r="Y1231" s="185"/>
      <c r="Z1231" s="185"/>
      <c r="AA1231" s="185"/>
      <c r="AB1231" s="181"/>
      <c r="AC1231" s="12"/>
      <c r="AD1231" s="12"/>
      <c r="AE1231" s="12"/>
      <c r="AF1231" s="185"/>
      <c r="AG1231" s="12"/>
      <c r="AH1231" s="195"/>
      <c r="AI1231" s="186"/>
      <c r="AJ1231" s="187"/>
      <c r="AK1231" s="187"/>
      <c r="AL1231" s="188"/>
      <c r="AM1231" s="188"/>
      <c r="AN1231" s="188"/>
      <c r="AO1231" s="188"/>
      <c r="AP1231" s="188"/>
      <c r="AQ1231" s="188"/>
      <c r="AR1231" s="137"/>
      <c r="AS1231" s="189"/>
      <c r="AT1231" s="196"/>
      <c r="AU1231" s="191"/>
      <c r="AV1231" s="190"/>
      <c r="AW1231" s="189"/>
      <c r="AX1231" s="190"/>
      <c r="AY1231" s="189"/>
      <c r="AZ1231" s="192"/>
      <c r="BA1231" s="192"/>
      <c r="BB1231" s="190"/>
      <c r="BC1231" s="197"/>
      <c r="BD1231" s="197"/>
      <c r="BE1231" s="190"/>
      <c r="BF1231" s="192"/>
      <c r="BG1231" s="192"/>
      <c r="BH1231" s="10"/>
      <c r="BI1231" s="10"/>
      <c r="BJ1231" s="10"/>
      <c r="BK1231" s="10"/>
      <c r="BL1231" s="10"/>
      <c r="BM1231" s="10"/>
      <c r="BN1231" s="12"/>
      <c r="BO1231" s="12"/>
    </row>
    <row r="1232" spans="1:67" ht="13.5" customHeight="1" x14ac:dyDescent="0.35">
      <c r="A1232" s="181"/>
      <c r="B1232" s="194"/>
      <c r="C1232" s="12"/>
      <c r="D1232" s="12"/>
      <c r="E1232" s="12"/>
      <c r="F1232" s="12"/>
      <c r="G1232" s="12"/>
      <c r="H1232" s="131"/>
      <c r="I1232" s="12"/>
      <c r="J1232" s="12"/>
      <c r="K1232" s="12"/>
      <c r="L1232" s="12"/>
      <c r="M1232" s="12"/>
      <c r="N1232" s="54"/>
      <c r="O1232" s="12"/>
      <c r="P1232" s="12"/>
      <c r="Q1232" s="12"/>
      <c r="R1232" s="183"/>
      <c r="S1232" s="183"/>
      <c r="T1232" s="183"/>
      <c r="U1232" s="183"/>
      <c r="V1232" s="181"/>
      <c r="W1232" s="184"/>
      <c r="X1232" s="184"/>
      <c r="Y1232" s="185"/>
      <c r="Z1232" s="185"/>
      <c r="AA1232" s="185"/>
      <c r="AB1232" s="181"/>
      <c r="AC1232" s="12"/>
      <c r="AD1232" s="12"/>
      <c r="AE1232" s="12"/>
      <c r="AF1232" s="185"/>
      <c r="AG1232" s="12"/>
      <c r="AH1232" s="195"/>
      <c r="AI1232" s="186"/>
      <c r="AJ1232" s="187"/>
      <c r="AK1232" s="187"/>
      <c r="AL1232" s="188"/>
      <c r="AM1232" s="188"/>
      <c r="AN1232" s="188"/>
      <c r="AO1232" s="188"/>
      <c r="AP1232" s="188"/>
      <c r="AQ1232" s="188"/>
      <c r="AR1232" s="137"/>
      <c r="AS1232" s="189"/>
      <c r="AT1232" s="196"/>
      <c r="AU1232" s="191"/>
      <c r="AV1232" s="190"/>
      <c r="AW1232" s="189"/>
      <c r="AX1232" s="190"/>
      <c r="AY1232" s="189"/>
      <c r="AZ1232" s="192"/>
      <c r="BA1232" s="192"/>
      <c r="BB1232" s="190"/>
      <c r="BC1232" s="197"/>
      <c r="BD1232" s="197"/>
      <c r="BE1232" s="190"/>
      <c r="BF1232" s="192"/>
      <c r="BG1232" s="192"/>
      <c r="BH1232" s="10"/>
      <c r="BI1232" s="10"/>
      <c r="BJ1232" s="10"/>
      <c r="BK1232" s="10"/>
      <c r="BL1232" s="10"/>
      <c r="BM1232" s="10"/>
      <c r="BN1232" s="12"/>
      <c r="BO1232" s="12"/>
    </row>
    <row r="1233" spans="1:67" ht="13.5" customHeight="1" x14ac:dyDescent="0.35">
      <c r="A1233" s="181"/>
      <c r="B1233" s="194"/>
      <c r="C1233" s="12"/>
      <c r="D1233" s="12"/>
      <c r="E1233" s="12"/>
      <c r="F1233" s="12"/>
      <c r="G1233" s="12"/>
      <c r="H1233" s="131"/>
      <c r="I1233" s="12"/>
      <c r="J1233" s="12"/>
      <c r="K1233" s="12"/>
      <c r="L1233" s="12"/>
      <c r="M1233" s="12"/>
      <c r="N1233" s="54"/>
      <c r="O1233" s="12"/>
      <c r="P1233" s="12"/>
      <c r="Q1233" s="12"/>
      <c r="R1233" s="183"/>
      <c r="S1233" s="183"/>
      <c r="T1233" s="183"/>
      <c r="U1233" s="183"/>
      <c r="V1233" s="181"/>
      <c r="W1233" s="184"/>
      <c r="X1233" s="184"/>
      <c r="Y1233" s="185"/>
      <c r="Z1233" s="185"/>
      <c r="AA1233" s="185"/>
      <c r="AB1233" s="181"/>
      <c r="AC1233" s="12"/>
      <c r="AD1233" s="12"/>
      <c r="AE1233" s="12"/>
      <c r="AF1233" s="185"/>
      <c r="AG1233" s="12"/>
      <c r="AH1233" s="195"/>
      <c r="AI1233" s="186"/>
      <c r="AJ1233" s="187"/>
      <c r="AK1233" s="187"/>
      <c r="AL1233" s="188"/>
      <c r="AM1233" s="188"/>
      <c r="AN1233" s="188"/>
      <c r="AO1233" s="188"/>
      <c r="AP1233" s="188"/>
      <c r="AQ1233" s="188"/>
      <c r="AR1233" s="137"/>
      <c r="AS1233" s="189"/>
      <c r="AT1233" s="196"/>
      <c r="AU1233" s="191"/>
      <c r="AV1233" s="190"/>
      <c r="AW1233" s="189"/>
      <c r="AX1233" s="190"/>
      <c r="AY1233" s="189"/>
      <c r="AZ1233" s="192"/>
      <c r="BA1233" s="192"/>
      <c r="BB1233" s="190"/>
      <c r="BC1233" s="197"/>
      <c r="BD1233" s="197"/>
      <c r="BE1233" s="190"/>
      <c r="BF1233" s="192"/>
      <c r="BG1233" s="192"/>
      <c r="BH1233" s="10"/>
      <c r="BI1233" s="10"/>
      <c r="BJ1233" s="10"/>
      <c r="BK1233" s="10"/>
      <c r="BL1233" s="10"/>
      <c r="BM1233" s="10"/>
      <c r="BN1233" s="12"/>
      <c r="BO1233" s="12"/>
    </row>
    <row r="1234" spans="1:67" ht="13.5" customHeight="1" x14ac:dyDescent="0.35">
      <c r="A1234" s="181"/>
      <c r="B1234" s="194"/>
      <c r="C1234" s="12"/>
      <c r="D1234" s="12"/>
      <c r="E1234" s="12"/>
      <c r="F1234" s="12"/>
      <c r="G1234" s="12"/>
      <c r="H1234" s="131"/>
      <c r="I1234" s="12"/>
      <c r="J1234" s="12"/>
      <c r="K1234" s="12"/>
      <c r="L1234" s="12"/>
      <c r="M1234" s="12"/>
      <c r="N1234" s="54"/>
      <c r="O1234" s="12"/>
      <c r="P1234" s="12"/>
      <c r="Q1234" s="12"/>
      <c r="R1234" s="183"/>
      <c r="S1234" s="183"/>
      <c r="T1234" s="183"/>
      <c r="U1234" s="183"/>
      <c r="V1234" s="181"/>
      <c r="W1234" s="184"/>
      <c r="X1234" s="184"/>
      <c r="Y1234" s="185"/>
      <c r="Z1234" s="185"/>
      <c r="AA1234" s="185"/>
      <c r="AB1234" s="181"/>
      <c r="AC1234" s="12"/>
      <c r="AD1234" s="12"/>
      <c r="AE1234" s="12"/>
      <c r="AF1234" s="185"/>
      <c r="AG1234" s="12"/>
      <c r="AH1234" s="195"/>
      <c r="AI1234" s="186"/>
      <c r="AJ1234" s="187"/>
      <c r="AK1234" s="187"/>
      <c r="AL1234" s="188"/>
      <c r="AM1234" s="188"/>
      <c r="AN1234" s="188"/>
      <c r="AO1234" s="188"/>
      <c r="AP1234" s="188"/>
      <c r="AQ1234" s="188"/>
      <c r="AR1234" s="137"/>
      <c r="AS1234" s="189"/>
      <c r="AT1234" s="196"/>
      <c r="AU1234" s="191"/>
      <c r="AV1234" s="190"/>
      <c r="AW1234" s="189"/>
      <c r="AX1234" s="190"/>
      <c r="AY1234" s="189"/>
      <c r="AZ1234" s="192"/>
      <c r="BA1234" s="192"/>
      <c r="BB1234" s="190"/>
      <c r="BC1234" s="197"/>
      <c r="BD1234" s="197"/>
      <c r="BE1234" s="190"/>
      <c r="BF1234" s="192"/>
      <c r="BG1234" s="192"/>
      <c r="BH1234" s="10"/>
      <c r="BI1234" s="10"/>
      <c r="BJ1234" s="10"/>
      <c r="BK1234" s="10"/>
      <c r="BL1234" s="10"/>
      <c r="BM1234" s="10"/>
      <c r="BN1234" s="12"/>
      <c r="BO1234" s="12"/>
    </row>
    <row r="1235" spans="1:67" ht="13.5" customHeight="1" x14ac:dyDescent="0.35">
      <c r="A1235" s="181"/>
      <c r="B1235" s="194"/>
      <c r="C1235" s="12"/>
      <c r="D1235" s="12"/>
      <c r="E1235" s="12"/>
      <c r="F1235" s="12"/>
      <c r="G1235" s="12"/>
      <c r="H1235" s="131"/>
      <c r="I1235" s="12"/>
      <c r="J1235" s="12"/>
      <c r="K1235" s="12"/>
      <c r="L1235" s="12"/>
      <c r="M1235" s="12"/>
      <c r="N1235" s="54"/>
      <c r="O1235" s="12"/>
      <c r="P1235" s="12"/>
      <c r="Q1235" s="12"/>
      <c r="R1235" s="183"/>
      <c r="S1235" s="183"/>
      <c r="T1235" s="183"/>
      <c r="U1235" s="183"/>
      <c r="V1235" s="181"/>
      <c r="W1235" s="184"/>
      <c r="X1235" s="184"/>
      <c r="Y1235" s="185"/>
      <c r="Z1235" s="185"/>
      <c r="AA1235" s="185"/>
      <c r="AB1235" s="181"/>
      <c r="AC1235" s="12"/>
      <c r="AD1235" s="12"/>
      <c r="AE1235" s="12"/>
      <c r="AF1235" s="185"/>
      <c r="AG1235" s="12"/>
      <c r="AH1235" s="195"/>
      <c r="AI1235" s="186"/>
      <c r="AJ1235" s="187"/>
      <c r="AK1235" s="187"/>
      <c r="AL1235" s="188"/>
      <c r="AM1235" s="188"/>
      <c r="AN1235" s="188"/>
      <c r="AO1235" s="188"/>
      <c r="AP1235" s="188"/>
      <c r="AQ1235" s="188"/>
      <c r="AR1235" s="137"/>
      <c r="AS1235" s="189"/>
      <c r="AT1235" s="196"/>
      <c r="AU1235" s="191"/>
      <c r="AV1235" s="190"/>
      <c r="AW1235" s="189"/>
      <c r="AX1235" s="190"/>
      <c r="AY1235" s="189"/>
      <c r="AZ1235" s="192"/>
      <c r="BA1235" s="192"/>
      <c r="BB1235" s="190"/>
      <c r="BC1235" s="197"/>
      <c r="BD1235" s="197"/>
      <c r="BE1235" s="190"/>
      <c r="BF1235" s="192"/>
      <c r="BG1235" s="192"/>
      <c r="BH1235" s="10"/>
      <c r="BI1235" s="10"/>
      <c r="BJ1235" s="10"/>
      <c r="BK1235" s="10"/>
      <c r="BL1235" s="10"/>
      <c r="BM1235" s="10"/>
      <c r="BN1235" s="12"/>
      <c r="BO1235" s="12"/>
    </row>
    <row r="1236" spans="1:67" ht="13.5" customHeight="1" x14ac:dyDescent="0.35">
      <c r="A1236" s="181"/>
      <c r="B1236" s="194"/>
      <c r="C1236" s="12"/>
      <c r="D1236" s="12"/>
      <c r="E1236" s="12"/>
      <c r="F1236" s="12"/>
      <c r="G1236" s="12"/>
      <c r="H1236" s="131"/>
      <c r="I1236" s="12"/>
      <c r="J1236" s="12"/>
      <c r="K1236" s="12"/>
      <c r="L1236" s="12"/>
      <c r="M1236" s="12"/>
      <c r="N1236" s="54"/>
      <c r="O1236" s="12"/>
      <c r="P1236" s="12"/>
      <c r="Q1236" s="12"/>
      <c r="R1236" s="183"/>
      <c r="S1236" s="183"/>
      <c r="T1236" s="183"/>
      <c r="U1236" s="183"/>
      <c r="V1236" s="181"/>
      <c r="W1236" s="184"/>
      <c r="X1236" s="184"/>
      <c r="Y1236" s="185"/>
      <c r="Z1236" s="185"/>
      <c r="AA1236" s="185"/>
      <c r="AB1236" s="181"/>
      <c r="AC1236" s="12"/>
      <c r="AD1236" s="12"/>
      <c r="AE1236" s="12"/>
      <c r="AF1236" s="185"/>
      <c r="AG1236" s="12"/>
      <c r="AH1236" s="195"/>
      <c r="AI1236" s="186"/>
      <c r="AJ1236" s="187"/>
      <c r="AK1236" s="187"/>
      <c r="AL1236" s="188"/>
      <c r="AM1236" s="188"/>
      <c r="AN1236" s="188"/>
      <c r="AO1236" s="188"/>
      <c r="AP1236" s="188"/>
      <c r="AQ1236" s="188"/>
      <c r="AR1236" s="137"/>
      <c r="AS1236" s="189"/>
      <c r="AT1236" s="196"/>
      <c r="AU1236" s="191"/>
      <c r="AV1236" s="190"/>
      <c r="AW1236" s="189"/>
      <c r="AX1236" s="190"/>
      <c r="AY1236" s="189"/>
      <c r="AZ1236" s="192"/>
      <c r="BA1236" s="192"/>
      <c r="BB1236" s="190"/>
      <c r="BC1236" s="197"/>
      <c r="BD1236" s="197"/>
      <c r="BE1236" s="190"/>
      <c r="BF1236" s="192"/>
      <c r="BG1236" s="192"/>
      <c r="BH1236" s="10"/>
      <c r="BI1236" s="10"/>
      <c r="BJ1236" s="10"/>
      <c r="BK1236" s="10"/>
      <c r="BL1236" s="10"/>
      <c r="BM1236" s="10"/>
      <c r="BN1236" s="12"/>
      <c r="BO1236" s="12"/>
    </row>
    <row r="1237" spans="1:67" ht="13.5" customHeight="1" x14ac:dyDescent="0.35">
      <c r="A1237" s="181"/>
      <c r="B1237" s="194"/>
      <c r="C1237" s="12"/>
      <c r="D1237" s="12"/>
      <c r="E1237" s="12"/>
      <c r="F1237" s="12"/>
      <c r="G1237" s="12"/>
      <c r="H1237" s="131"/>
      <c r="I1237" s="12"/>
      <c r="J1237" s="12"/>
      <c r="K1237" s="12"/>
      <c r="L1237" s="12"/>
      <c r="M1237" s="12"/>
      <c r="N1237" s="54"/>
      <c r="O1237" s="12"/>
      <c r="P1237" s="12"/>
      <c r="Q1237" s="12"/>
      <c r="R1237" s="183"/>
      <c r="S1237" s="183"/>
      <c r="T1237" s="183"/>
      <c r="U1237" s="183"/>
      <c r="V1237" s="181"/>
      <c r="W1237" s="184"/>
      <c r="X1237" s="184"/>
      <c r="Y1237" s="185"/>
      <c r="Z1237" s="185"/>
      <c r="AA1237" s="185"/>
      <c r="AB1237" s="181"/>
      <c r="AC1237" s="12"/>
      <c r="AD1237" s="12"/>
      <c r="AE1237" s="12"/>
      <c r="AF1237" s="185"/>
      <c r="AG1237" s="12"/>
      <c r="AH1237" s="195"/>
      <c r="AI1237" s="186"/>
      <c r="AJ1237" s="187"/>
      <c r="AK1237" s="187"/>
      <c r="AL1237" s="188"/>
      <c r="AM1237" s="188"/>
      <c r="AN1237" s="188"/>
      <c r="AO1237" s="188"/>
      <c r="AP1237" s="188"/>
      <c r="AQ1237" s="188"/>
      <c r="AR1237" s="137"/>
      <c r="AS1237" s="189"/>
      <c r="AT1237" s="196"/>
      <c r="AU1237" s="191"/>
      <c r="AV1237" s="190"/>
      <c r="AW1237" s="189"/>
      <c r="AX1237" s="190"/>
      <c r="AY1237" s="189"/>
      <c r="AZ1237" s="192"/>
      <c r="BA1237" s="192"/>
      <c r="BB1237" s="190"/>
      <c r="BC1237" s="197"/>
      <c r="BD1237" s="197"/>
      <c r="BE1237" s="190"/>
      <c r="BF1237" s="192"/>
      <c r="BG1237" s="192"/>
      <c r="BH1237" s="10"/>
      <c r="BI1237" s="10"/>
      <c r="BJ1237" s="10"/>
      <c r="BK1237" s="10"/>
      <c r="BL1237" s="10"/>
      <c r="BM1237" s="10"/>
      <c r="BN1237" s="12"/>
      <c r="BO1237" s="12"/>
    </row>
    <row r="1238" spans="1:67" ht="13.5" customHeight="1" x14ac:dyDescent="0.35">
      <c r="A1238" s="181"/>
      <c r="B1238" s="194"/>
      <c r="C1238" s="12"/>
      <c r="D1238" s="12"/>
      <c r="E1238" s="12"/>
      <c r="F1238" s="12"/>
      <c r="G1238" s="12"/>
      <c r="H1238" s="131"/>
      <c r="I1238" s="12"/>
      <c r="J1238" s="12"/>
      <c r="K1238" s="12"/>
      <c r="L1238" s="12"/>
      <c r="M1238" s="12"/>
      <c r="N1238" s="54"/>
      <c r="O1238" s="12"/>
      <c r="P1238" s="12"/>
      <c r="Q1238" s="12"/>
      <c r="R1238" s="183"/>
      <c r="S1238" s="183"/>
      <c r="T1238" s="183"/>
      <c r="U1238" s="183"/>
      <c r="V1238" s="181"/>
      <c r="W1238" s="184"/>
      <c r="X1238" s="184"/>
      <c r="Y1238" s="185"/>
      <c r="Z1238" s="185"/>
      <c r="AA1238" s="185"/>
      <c r="AB1238" s="181"/>
      <c r="AC1238" s="12"/>
      <c r="AD1238" s="12"/>
      <c r="AE1238" s="12"/>
      <c r="AF1238" s="185"/>
      <c r="AG1238" s="12"/>
      <c r="AH1238" s="195"/>
      <c r="AI1238" s="186"/>
      <c r="AJ1238" s="187"/>
      <c r="AK1238" s="187"/>
      <c r="AL1238" s="188"/>
      <c r="AM1238" s="188"/>
      <c r="AN1238" s="188"/>
      <c r="AO1238" s="188"/>
      <c r="AP1238" s="188"/>
      <c r="AQ1238" s="188"/>
      <c r="AR1238" s="137"/>
      <c r="AS1238" s="189"/>
      <c r="AT1238" s="196"/>
      <c r="AU1238" s="191"/>
      <c r="AV1238" s="190"/>
      <c r="AW1238" s="189"/>
      <c r="AX1238" s="190"/>
      <c r="AY1238" s="189"/>
      <c r="AZ1238" s="192"/>
      <c r="BA1238" s="192"/>
      <c r="BB1238" s="190"/>
      <c r="BC1238" s="197"/>
      <c r="BD1238" s="197"/>
      <c r="BE1238" s="190"/>
      <c r="BF1238" s="192"/>
      <c r="BG1238" s="192"/>
      <c r="BH1238" s="10"/>
      <c r="BI1238" s="10"/>
      <c r="BJ1238" s="10"/>
      <c r="BK1238" s="10"/>
      <c r="BL1238" s="10"/>
      <c r="BM1238" s="10"/>
      <c r="BN1238" s="12"/>
      <c r="BO1238" s="12"/>
    </row>
    <row r="1239" spans="1:67" ht="13.5" customHeight="1" x14ac:dyDescent="0.35">
      <c r="A1239" s="181"/>
      <c r="B1239" s="194"/>
      <c r="C1239" s="12"/>
      <c r="D1239" s="12"/>
      <c r="E1239" s="12"/>
      <c r="F1239" s="12"/>
      <c r="G1239" s="12"/>
      <c r="H1239" s="131"/>
      <c r="I1239" s="12"/>
      <c r="J1239" s="12"/>
      <c r="K1239" s="12"/>
      <c r="L1239" s="12"/>
      <c r="M1239" s="12"/>
      <c r="N1239" s="54"/>
      <c r="O1239" s="12"/>
      <c r="P1239" s="12"/>
      <c r="Q1239" s="12"/>
      <c r="R1239" s="183"/>
      <c r="S1239" s="183"/>
      <c r="T1239" s="183"/>
      <c r="U1239" s="183"/>
      <c r="V1239" s="181"/>
      <c r="W1239" s="184"/>
      <c r="X1239" s="184"/>
      <c r="Y1239" s="185"/>
      <c r="Z1239" s="185"/>
      <c r="AA1239" s="185"/>
      <c r="AB1239" s="181"/>
      <c r="AC1239" s="12"/>
      <c r="AD1239" s="12"/>
      <c r="AE1239" s="12"/>
      <c r="AF1239" s="185"/>
      <c r="AG1239" s="12"/>
      <c r="AH1239" s="195"/>
      <c r="AI1239" s="186"/>
      <c r="AJ1239" s="187"/>
      <c r="AK1239" s="187"/>
      <c r="AL1239" s="188"/>
      <c r="AM1239" s="188"/>
      <c r="AN1239" s="188"/>
      <c r="AO1239" s="188"/>
      <c r="AP1239" s="188"/>
      <c r="AQ1239" s="188"/>
      <c r="AR1239" s="137"/>
      <c r="AS1239" s="189"/>
      <c r="AT1239" s="196"/>
      <c r="AU1239" s="191"/>
      <c r="AV1239" s="190"/>
      <c r="AW1239" s="189"/>
      <c r="AX1239" s="190"/>
      <c r="AY1239" s="189"/>
      <c r="AZ1239" s="192"/>
      <c r="BA1239" s="192"/>
      <c r="BB1239" s="190"/>
      <c r="BC1239" s="197"/>
      <c r="BD1239" s="197"/>
      <c r="BE1239" s="190"/>
      <c r="BF1239" s="192"/>
      <c r="BG1239" s="192"/>
      <c r="BH1239" s="10"/>
      <c r="BI1239" s="10"/>
      <c r="BJ1239" s="10"/>
      <c r="BK1239" s="10"/>
      <c r="BL1239" s="10"/>
      <c r="BM1239" s="10"/>
      <c r="BN1239" s="12"/>
      <c r="BO1239" s="12"/>
    </row>
    <row r="1240" spans="1:67" ht="13.5" customHeight="1" x14ac:dyDescent="0.35">
      <c r="A1240" s="181"/>
      <c r="B1240" s="194"/>
      <c r="C1240" s="12"/>
      <c r="D1240" s="12"/>
      <c r="E1240" s="12"/>
      <c r="F1240" s="12"/>
      <c r="G1240" s="12"/>
      <c r="H1240" s="131"/>
      <c r="I1240" s="12"/>
      <c r="J1240" s="12"/>
      <c r="K1240" s="12"/>
      <c r="L1240" s="12"/>
      <c r="M1240" s="12"/>
      <c r="N1240" s="54"/>
      <c r="O1240" s="12"/>
      <c r="P1240" s="12"/>
      <c r="Q1240" s="12"/>
      <c r="R1240" s="183"/>
      <c r="S1240" s="183"/>
      <c r="T1240" s="183"/>
      <c r="U1240" s="183"/>
      <c r="V1240" s="181"/>
      <c r="W1240" s="184"/>
      <c r="X1240" s="184"/>
      <c r="Y1240" s="185"/>
      <c r="Z1240" s="185"/>
      <c r="AA1240" s="185"/>
      <c r="AB1240" s="181"/>
      <c r="AC1240" s="12"/>
      <c r="AD1240" s="12"/>
      <c r="AE1240" s="12"/>
      <c r="AF1240" s="185"/>
      <c r="AG1240" s="12"/>
      <c r="AH1240" s="195"/>
      <c r="AI1240" s="186"/>
      <c r="AJ1240" s="187"/>
      <c r="AK1240" s="187"/>
      <c r="AL1240" s="188"/>
      <c r="AM1240" s="188"/>
      <c r="AN1240" s="188"/>
      <c r="AO1240" s="188"/>
      <c r="AP1240" s="188"/>
      <c r="AQ1240" s="188"/>
      <c r="AR1240" s="137"/>
      <c r="AS1240" s="189"/>
      <c r="AT1240" s="196"/>
      <c r="AU1240" s="191"/>
      <c r="AV1240" s="190"/>
      <c r="AW1240" s="189"/>
      <c r="AX1240" s="190"/>
      <c r="AY1240" s="189"/>
      <c r="AZ1240" s="192"/>
      <c r="BA1240" s="192"/>
      <c r="BB1240" s="190"/>
      <c r="BC1240" s="197"/>
      <c r="BD1240" s="197"/>
      <c r="BE1240" s="190"/>
      <c r="BF1240" s="192"/>
      <c r="BG1240" s="192"/>
      <c r="BH1240" s="10"/>
      <c r="BI1240" s="10"/>
      <c r="BJ1240" s="10"/>
      <c r="BK1240" s="10"/>
      <c r="BL1240" s="10"/>
      <c r="BM1240" s="10"/>
      <c r="BN1240" s="12"/>
      <c r="BO1240" s="12"/>
    </row>
    <row r="1241" spans="1:67" ht="13.5" customHeight="1" x14ac:dyDescent="0.35">
      <c r="A1241" s="181"/>
      <c r="B1241" s="194"/>
      <c r="C1241" s="12"/>
      <c r="D1241" s="12"/>
      <c r="E1241" s="12"/>
      <c r="F1241" s="12"/>
      <c r="G1241" s="12"/>
      <c r="H1241" s="131"/>
      <c r="I1241" s="12"/>
      <c r="J1241" s="12"/>
      <c r="K1241" s="12"/>
      <c r="L1241" s="12"/>
      <c r="M1241" s="12"/>
      <c r="N1241" s="54"/>
      <c r="O1241" s="12"/>
      <c r="P1241" s="12"/>
      <c r="Q1241" s="12"/>
      <c r="R1241" s="183"/>
      <c r="S1241" s="183"/>
      <c r="T1241" s="183"/>
      <c r="U1241" s="183"/>
      <c r="V1241" s="181"/>
      <c r="W1241" s="184"/>
      <c r="X1241" s="184"/>
      <c r="Y1241" s="185"/>
      <c r="Z1241" s="185"/>
      <c r="AA1241" s="185"/>
      <c r="AB1241" s="181"/>
      <c r="AC1241" s="12"/>
      <c r="AD1241" s="12"/>
      <c r="AE1241" s="12"/>
      <c r="AF1241" s="185"/>
      <c r="AG1241" s="12"/>
      <c r="AH1241" s="195"/>
      <c r="AI1241" s="186"/>
      <c r="AJ1241" s="187"/>
      <c r="AK1241" s="187"/>
      <c r="AL1241" s="188"/>
      <c r="AM1241" s="188"/>
      <c r="AN1241" s="188"/>
      <c r="AO1241" s="188"/>
      <c r="AP1241" s="188"/>
      <c r="AQ1241" s="188"/>
      <c r="AR1241" s="137"/>
      <c r="AS1241" s="189"/>
      <c r="AT1241" s="196"/>
      <c r="AU1241" s="191"/>
      <c r="AV1241" s="190"/>
      <c r="AW1241" s="189"/>
      <c r="AX1241" s="190"/>
      <c r="AY1241" s="189"/>
      <c r="AZ1241" s="192"/>
      <c r="BA1241" s="192"/>
      <c r="BB1241" s="190"/>
      <c r="BC1241" s="197"/>
      <c r="BD1241" s="197"/>
      <c r="BE1241" s="190"/>
      <c r="BF1241" s="192"/>
      <c r="BG1241" s="192"/>
      <c r="BH1241" s="10"/>
      <c r="BI1241" s="10"/>
      <c r="BJ1241" s="10"/>
      <c r="BK1241" s="10"/>
      <c r="BL1241" s="10"/>
      <c r="BM1241" s="10"/>
      <c r="BN1241" s="12"/>
      <c r="BO1241" s="12"/>
    </row>
    <row r="1242" spans="1:67" ht="13.5" customHeight="1" x14ac:dyDescent="0.35">
      <c r="A1242" s="181"/>
      <c r="B1242" s="194"/>
      <c r="C1242" s="12"/>
      <c r="D1242" s="12"/>
      <c r="E1242" s="12"/>
      <c r="F1242" s="12"/>
      <c r="G1242" s="12"/>
      <c r="H1242" s="131"/>
      <c r="I1242" s="12"/>
      <c r="J1242" s="12"/>
      <c r="K1242" s="12"/>
      <c r="L1242" s="12"/>
      <c r="M1242" s="12"/>
      <c r="N1242" s="54"/>
      <c r="O1242" s="12"/>
      <c r="P1242" s="12"/>
      <c r="Q1242" s="12"/>
      <c r="R1242" s="183"/>
      <c r="S1242" s="183"/>
      <c r="T1242" s="183"/>
      <c r="U1242" s="183"/>
      <c r="V1242" s="181"/>
      <c r="W1242" s="184"/>
      <c r="X1242" s="184"/>
      <c r="Y1242" s="185"/>
      <c r="Z1242" s="185"/>
      <c r="AA1242" s="185"/>
      <c r="AB1242" s="181"/>
      <c r="AC1242" s="12"/>
      <c r="AD1242" s="12"/>
      <c r="AE1242" s="12"/>
      <c r="AF1242" s="185"/>
      <c r="AG1242" s="12"/>
      <c r="AH1242" s="195"/>
      <c r="AI1242" s="186"/>
      <c r="AJ1242" s="187"/>
      <c r="AK1242" s="187"/>
      <c r="AL1242" s="188"/>
      <c r="AM1242" s="188"/>
      <c r="AN1242" s="188"/>
      <c r="AO1242" s="188"/>
      <c r="AP1242" s="188"/>
      <c r="AQ1242" s="188"/>
      <c r="AR1242" s="137"/>
      <c r="AS1242" s="189"/>
      <c r="AT1242" s="196"/>
      <c r="AU1242" s="191"/>
      <c r="AV1242" s="190"/>
      <c r="AW1242" s="189"/>
      <c r="AX1242" s="190"/>
      <c r="AY1242" s="189"/>
      <c r="AZ1242" s="192"/>
      <c r="BA1242" s="192"/>
      <c r="BB1242" s="190"/>
      <c r="BC1242" s="197"/>
      <c r="BD1242" s="197"/>
      <c r="BE1242" s="190"/>
      <c r="BF1242" s="192"/>
      <c r="BG1242" s="192"/>
      <c r="BH1242" s="10"/>
      <c r="BI1242" s="10"/>
      <c r="BJ1242" s="10"/>
      <c r="BK1242" s="10"/>
      <c r="BL1242" s="10"/>
      <c r="BM1242" s="10"/>
      <c r="BN1242" s="12"/>
      <c r="BO1242" s="12"/>
    </row>
    <row r="1243" spans="1:67" ht="13.5" customHeight="1" x14ac:dyDescent="0.35">
      <c r="A1243" s="181"/>
      <c r="B1243" s="194"/>
      <c r="C1243" s="12"/>
      <c r="D1243" s="12"/>
      <c r="E1243" s="12"/>
      <c r="F1243" s="12"/>
      <c r="G1243" s="12"/>
      <c r="H1243" s="131"/>
      <c r="I1243" s="12"/>
      <c r="J1243" s="12"/>
      <c r="K1243" s="12"/>
      <c r="L1243" s="12"/>
      <c r="M1243" s="12"/>
      <c r="N1243" s="54"/>
      <c r="O1243" s="12"/>
      <c r="P1243" s="12"/>
      <c r="Q1243" s="12"/>
      <c r="R1243" s="183"/>
      <c r="S1243" s="183"/>
      <c r="T1243" s="183"/>
      <c r="U1243" s="183"/>
      <c r="V1243" s="181"/>
      <c r="W1243" s="184"/>
      <c r="X1243" s="184"/>
      <c r="Y1243" s="185"/>
      <c r="Z1243" s="185"/>
      <c r="AA1243" s="185"/>
      <c r="AB1243" s="181"/>
      <c r="AC1243" s="12"/>
      <c r="AD1243" s="12"/>
      <c r="AE1243" s="12"/>
      <c r="AF1243" s="185"/>
      <c r="AG1243" s="12"/>
      <c r="AH1243" s="195"/>
      <c r="AI1243" s="186"/>
      <c r="AJ1243" s="187"/>
      <c r="AK1243" s="187"/>
      <c r="AL1243" s="188"/>
      <c r="AM1243" s="188"/>
      <c r="AN1243" s="188"/>
      <c r="AO1243" s="188"/>
      <c r="AP1243" s="188"/>
      <c r="AQ1243" s="188"/>
      <c r="AR1243" s="137"/>
      <c r="AS1243" s="189"/>
      <c r="AT1243" s="196"/>
      <c r="AU1243" s="191"/>
      <c r="AV1243" s="190"/>
      <c r="AW1243" s="189"/>
      <c r="AX1243" s="190"/>
      <c r="AY1243" s="189"/>
      <c r="AZ1243" s="192"/>
      <c r="BA1243" s="192"/>
      <c r="BB1243" s="190"/>
      <c r="BC1243" s="197"/>
      <c r="BD1243" s="197"/>
      <c r="BE1243" s="190"/>
      <c r="BF1243" s="192"/>
      <c r="BG1243" s="192"/>
      <c r="BH1243" s="10"/>
      <c r="BI1243" s="10"/>
      <c r="BJ1243" s="10"/>
      <c r="BK1243" s="10"/>
      <c r="BL1243" s="10"/>
      <c r="BM1243" s="10"/>
      <c r="BN1243" s="12"/>
      <c r="BO1243" s="12"/>
    </row>
    <row r="1244" spans="1:67" ht="13.5" customHeight="1" x14ac:dyDescent="0.35">
      <c r="A1244" s="181"/>
      <c r="B1244" s="194"/>
      <c r="C1244" s="12"/>
      <c r="D1244" s="12"/>
      <c r="E1244" s="12"/>
      <c r="F1244" s="12"/>
      <c r="G1244" s="12"/>
      <c r="H1244" s="131"/>
      <c r="I1244" s="12"/>
      <c r="J1244" s="12"/>
      <c r="K1244" s="12"/>
      <c r="L1244" s="12"/>
      <c r="M1244" s="12"/>
      <c r="N1244" s="54"/>
      <c r="O1244" s="12"/>
      <c r="P1244" s="12"/>
      <c r="Q1244" s="12"/>
      <c r="R1244" s="183"/>
      <c r="S1244" s="183"/>
      <c r="T1244" s="183"/>
      <c r="U1244" s="183"/>
      <c r="V1244" s="181"/>
      <c r="W1244" s="184"/>
      <c r="X1244" s="184"/>
      <c r="Y1244" s="185"/>
      <c r="Z1244" s="185"/>
      <c r="AA1244" s="185"/>
      <c r="AB1244" s="181"/>
      <c r="AC1244" s="12"/>
      <c r="AD1244" s="12"/>
      <c r="AE1244" s="12"/>
      <c r="AF1244" s="185"/>
      <c r="AG1244" s="12"/>
      <c r="AH1244" s="195"/>
      <c r="AI1244" s="186"/>
      <c r="AJ1244" s="187"/>
      <c r="AK1244" s="187"/>
      <c r="AL1244" s="188"/>
      <c r="AM1244" s="188"/>
      <c r="AN1244" s="188"/>
      <c r="AO1244" s="188"/>
      <c r="AP1244" s="188"/>
      <c r="AQ1244" s="188"/>
      <c r="AR1244" s="137"/>
      <c r="AS1244" s="189"/>
      <c r="AT1244" s="196"/>
      <c r="AU1244" s="191"/>
      <c r="AV1244" s="190"/>
      <c r="AW1244" s="189"/>
      <c r="AX1244" s="190"/>
      <c r="AY1244" s="189"/>
      <c r="AZ1244" s="192"/>
      <c r="BA1244" s="192"/>
      <c r="BB1244" s="190"/>
      <c r="BC1244" s="197"/>
      <c r="BD1244" s="197"/>
      <c r="BE1244" s="190"/>
      <c r="BF1244" s="192"/>
      <c r="BG1244" s="192"/>
      <c r="BH1244" s="10"/>
      <c r="BI1244" s="10"/>
      <c r="BJ1244" s="10"/>
      <c r="BK1244" s="10"/>
      <c r="BL1244" s="10"/>
      <c r="BM1244" s="10"/>
      <c r="BN1244" s="12"/>
      <c r="BO1244" s="12"/>
    </row>
    <row r="1245" spans="1:67" ht="13.5" customHeight="1" x14ac:dyDescent="0.35">
      <c r="A1245" s="181"/>
      <c r="B1245" s="194"/>
      <c r="C1245" s="12"/>
      <c r="D1245" s="12"/>
      <c r="E1245" s="12"/>
      <c r="F1245" s="12"/>
      <c r="G1245" s="12"/>
      <c r="H1245" s="131"/>
      <c r="I1245" s="12"/>
      <c r="J1245" s="12"/>
      <c r="K1245" s="12"/>
      <c r="L1245" s="12"/>
      <c r="M1245" s="12"/>
      <c r="N1245" s="54"/>
      <c r="O1245" s="12"/>
      <c r="P1245" s="12"/>
      <c r="Q1245" s="12"/>
      <c r="R1245" s="183"/>
      <c r="S1245" s="183"/>
      <c r="T1245" s="183"/>
      <c r="U1245" s="183"/>
      <c r="V1245" s="181"/>
      <c r="W1245" s="184"/>
      <c r="X1245" s="184"/>
      <c r="Y1245" s="185"/>
      <c r="Z1245" s="185"/>
      <c r="AA1245" s="185"/>
      <c r="AB1245" s="181"/>
      <c r="AC1245" s="12"/>
      <c r="AD1245" s="12"/>
      <c r="AE1245" s="12"/>
      <c r="AF1245" s="185"/>
      <c r="AG1245" s="12"/>
      <c r="AH1245" s="195"/>
      <c r="AI1245" s="186"/>
      <c r="AJ1245" s="187"/>
      <c r="AK1245" s="187"/>
      <c r="AL1245" s="188"/>
      <c r="AM1245" s="188"/>
      <c r="AN1245" s="188"/>
      <c r="AO1245" s="188"/>
      <c r="AP1245" s="188"/>
      <c r="AQ1245" s="188"/>
      <c r="AR1245" s="137"/>
      <c r="AS1245" s="189"/>
      <c r="AT1245" s="196"/>
      <c r="AU1245" s="191"/>
      <c r="AV1245" s="190"/>
      <c r="AW1245" s="189"/>
      <c r="AX1245" s="190"/>
      <c r="AY1245" s="189"/>
      <c r="AZ1245" s="192"/>
      <c r="BA1245" s="192"/>
      <c r="BB1245" s="190"/>
      <c r="BC1245" s="197"/>
      <c r="BD1245" s="197"/>
      <c r="BE1245" s="190"/>
      <c r="BF1245" s="192"/>
      <c r="BG1245" s="192"/>
      <c r="BH1245" s="10"/>
      <c r="BI1245" s="10"/>
      <c r="BJ1245" s="10"/>
      <c r="BK1245" s="10"/>
      <c r="BL1245" s="10"/>
      <c r="BM1245" s="10"/>
      <c r="BN1245" s="12"/>
      <c r="BO1245" s="12"/>
    </row>
    <row r="1246" spans="1:67" ht="13.5" customHeight="1" x14ac:dyDescent="0.35">
      <c r="A1246" s="181"/>
      <c r="B1246" s="194"/>
      <c r="C1246" s="12"/>
      <c r="D1246" s="12"/>
      <c r="E1246" s="12"/>
      <c r="F1246" s="12"/>
      <c r="G1246" s="12"/>
      <c r="H1246" s="131"/>
      <c r="I1246" s="12"/>
      <c r="J1246" s="12"/>
      <c r="K1246" s="12"/>
      <c r="L1246" s="12"/>
      <c r="M1246" s="12"/>
      <c r="N1246" s="54"/>
      <c r="O1246" s="12"/>
      <c r="P1246" s="12"/>
      <c r="Q1246" s="12"/>
      <c r="R1246" s="183"/>
      <c r="S1246" s="183"/>
      <c r="T1246" s="183"/>
      <c r="U1246" s="183"/>
      <c r="V1246" s="181"/>
      <c r="W1246" s="184"/>
      <c r="X1246" s="184"/>
      <c r="Y1246" s="185"/>
      <c r="Z1246" s="185"/>
      <c r="AA1246" s="185"/>
      <c r="AB1246" s="181"/>
      <c r="AC1246" s="12"/>
      <c r="AD1246" s="12"/>
      <c r="AE1246" s="12"/>
      <c r="AF1246" s="185"/>
      <c r="AG1246" s="12"/>
      <c r="AH1246" s="195"/>
      <c r="AI1246" s="186"/>
      <c r="AJ1246" s="187"/>
      <c r="AK1246" s="187"/>
      <c r="AL1246" s="188"/>
      <c r="AM1246" s="188"/>
      <c r="AN1246" s="188"/>
      <c r="AO1246" s="188"/>
      <c r="AP1246" s="188"/>
      <c r="AQ1246" s="188"/>
      <c r="AR1246" s="137"/>
      <c r="AS1246" s="189"/>
      <c r="AT1246" s="196"/>
      <c r="AU1246" s="191"/>
      <c r="AV1246" s="190"/>
      <c r="AW1246" s="189"/>
      <c r="AX1246" s="190"/>
      <c r="AY1246" s="189"/>
      <c r="AZ1246" s="192"/>
      <c r="BA1246" s="192"/>
      <c r="BB1246" s="190"/>
      <c r="BC1246" s="197"/>
      <c r="BD1246" s="197"/>
      <c r="BE1246" s="190"/>
      <c r="BF1246" s="192"/>
      <c r="BG1246" s="192"/>
      <c r="BH1246" s="10"/>
      <c r="BI1246" s="10"/>
      <c r="BJ1246" s="10"/>
      <c r="BK1246" s="10"/>
      <c r="BL1246" s="10"/>
      <c r="BM1246" s="10"/>
      <c r="BN1246" s="12"/>
      <c r="BO1246" s="12"/>
    </row>
    <row r="1247" spans="1:67" ht="13.5" customHeight="1" x14ac:dyDescent="0.35">
      <c r="A1247" s="181"/>
      <c r="B1247" s="194"/>
      <c r="C1247" s="12"/>
      <c r="D1247" s="12"/>
      <c r="E1247" s="12"/>
      <c r="F1247" s="12"/>
      <c r="G1247" s="12"/>
      <c r="H1247" s="131"/>
      <c r="I1247" s="12"/>
      <c r="J1247" s="12"/>
      <c r="K1247" s="12"/>
      <c r="L1247" s="12"/>
      <c r="M1247" s="12"/>
      <c r="N1247" s="54"/>
      <c r="O1247" s="12"/>
      <c r="P1247" s="12"/>
      <c r="Q1247" s="12"/>
      <c r="R1247" s="183"/>
      <c r="S1247" s="183"/>
      <c r="T1247" s="183"/>
      <c r="U1247" s="183"/>
      <c r="V1247" s="181"/>
      <c r="W1247" s="184"/>
      <c r="X1247" s="184"/>
      <c r="Y1247" s="185"/>
      <c r="Z1247" s="185"/>
      <c r="AA1247" s="185"/>
      <c r="AB1247" s="181"/>
      <c r="AC1247" s="12"/>
      <c r="AD1247" s="12"/>
      <c r="AE1247" s="12"/>
      <c r="AF1247" s="185"/>
      <c r="AG1247" s="12"/>
      <c r="AH1247" s="195"/>
      <c r="AI1247" s="186"/>
      <c r="AJ1247" s="187"/>
      <c r="AK1247" s="187"/>
      <c r="AL1247" s="188"/>
      <c r="AM1247" s="188"/>
      <c r="AN1247" s="188"/>
      <c r="AO1247" s="188"/>
      <c r="AP1247" s="188"/>
      <c r="AQ1247" s="188"/>
      <c r="AR1247" s="137"/>
      <c r="AS1247" s="189"/>
      <c r="AT1247" s="196"/>
      <c r="AU1247" s="191"/>
      <c r="AV1247" s="190"/>
      <c r="AW1247" s="189"/>
      <c r="AX1247" s="190"/>
      <c r="AY1247" s="189"/>
      <c r="AZ1247" s="192"/>
      <c r="BA1247" s="192"/>
      <c r="BB1247" s="190"/>
      <c r="BC1247" s="197"/>
      <c r="BD1247" s="197"/>
      <c r="BE1247" s="190"/>
      <c r="BF1247" s="192"/>
      <c r="BG1247" s="192"/>
      <c r="BH1247" s="10"/>
      <c r="BI1247" s="10"/>
      <c r="BJ1247" s="10"/>
      <c r="BK1247" s="10"/>
      <c r="BL1247" s="10"/>
      <c r="BM1247" s="10"/>
      <c r="BN1247" s="12"/>
      <c r="BO1247" s="12"/>
    </row>
    <row r="1248" spans="1:67" ht="13.5" customHeight="1" x14ac:dyDescent="0.35">
      <c r="A1248" s="181"/>
      <c r="B1248" s="194"/>
      <c r="C1248" s="12"/>
      <c r="D1248" s="12"/>
      <c r="E1248" s="12"/>
      <c r="F1248" s="12"/>
      <c r="G1248" s="12"/>
      <c r="H1248" s="131"/>
      <c r="I1248" s="12"/>
      <c r="J1248" s="12"/>
      <c r="K1248" s="12"/>
      <c r="L1248" s="12"/>
      <c r="M1248" s="12"/>
      <c r="N1248" s="54"/>
      <c r="O1248" s="12"/>
      <c r="P1248" s="12"/>
      <c r="Q1248" s="12"/>
      <c r="R1248" s="183"/>
      <c r="S1248" s="183"/>
      <c r="T1248" s="183"/>
      <c r="U1248" s="183"/>
      <c r="V1248" s="181"/>
      <c r="W1248" s="184"/>
      <c r="X1248" s="184"/>
      <c r="Y1248" s="185"/>
      <c r="Z1248" s="185"/>
      <c r="AA1248" s="185"/>
      <c r="AB1248" s="181"/>
      <c r="AC1248" s="12"/>
      <c r="AD1248" s="12"/>
      <c r="AE1248" s="12"/>
      <c r="AF1248" s="185"/>
      <c r="AG1248" s="12"/>
      <c r="AH1248" s="195"/>
      <c r="AI1248" s="186"/>
      <c r="AJ1248" s="187"/>
      <c r="AK1248" s="187"/>
      <c r="AL1248" s="188"/>
      <c r="AM1248" s="188"/>
      <c r="AN1248" s="188"/>
      <c r="AO1248" s="188"/>
      <c r="AP1248" s="188"/>
      <c r="AQ1248" s="188"/>
      <c r="AR1248" s="137"/>
      <c r="AS1248" s="189"/>
      <c r="AT1248" s="196"/>
      <c r="AU1248" s="191"/>
      <c r="AV1248" s="190"/>
      <c r="AW1248" s="189"/>
      <c r="AX1248" s="190"/>
      <c r="AY1248" s="189"/>
      <c r="AZ1248" s="192"/>
      <c r="BA1248" s="192"/>
      <c r="BB1248" s="190"/>
      <c r="BC1248" s="197"/>
      <c r="BD1248" s="197"/>
      <c r="BE1248" s="190"/>
      <c r="BF1248" s="192"/>
      <c r="BG1248" s="192"/>
      <c r="BH1248" s="10"/>
      <c r="BI1248" s="10"/>
      <c r="BJ1248" s="10"/>
      <c r="BK1248" s="10"/>
      <c r="BL1248" s="10"/>
      <c r="BM1248" s="10"/>
      <c r="BN1248" s="12"/>
      <c r="BO1248" s="12"/>
    </row>
    <row r="1249" spans="1:67" ht="13.5" customHeight="1" x14ac:dyDescent="0.35">
      <c r="A1249" s="181"/>
      <c r="B1249" s="194"/>
      <c r="C1249" s="12"/>
      <c r="D1249" s="12"/>
      <c r="E1249" s="12"/>
      <c r="F1249" s="12"/>
      <c r="G1249" s="12"/>
      <c r="H1249" s="131"/>
      <c r="I1249" s="12"/>
      <c r="J1249" s="12"/>
      <c r="K1249" s="12"/>
      <c r="L1249" s="12"/>
      <c r="M1249" s="12"/>
      <c r="N1249" s="54"/>
      <c r="O1249" s="12"/>
      <c r="P1249" s="12"/>
      <c r="Q1249" s="12"/>
      <c r="R1249" s="183"/>
      <c r="S1249" s="183"/>
      <c r="T1249" s="183"/>
      <c r="U1249" s="183"/>
      <c r="V1249" s="181"/>
      <c r="W1249" s="184"/>
      <c r="X1249" s="184"/>
      <c r="Y1249" s="185"/>
      <c r="Z1249" s="185"/>
      <c r="AA1249" s="185"/>
      <c r="AB1249" s="181"/>
      <c r="AC1249" s="12"/>
      <c r="AD1249" s="12"/>
      <c r="AE1249" s="12"/>
      <c r="AF1249" s="185"/>
      <c r="AG1249" s="12"/>
      <c r="AH1249" s="195"/>
      <c r="AI1249" s="186"/>
      <c r="AJ1249" s="187"/>
      <c r="AK1249" s="187"/>
      <c r="AL1249" s="188"/>
      <c r="AM1249" s="188"/>
      <c r="AN1249" s="188"/>
      <c r="AO1249" s="188"/>
      <c r="AP1249" s="188"/>
      <c r="AQ1249" s="188"/>
      <c r="AR1249" s="137"/>
      <c r="AS1249" s="189"/>
      <c r="AT1249" s="196"/>
      <c r="AU1249" s="191"/>
      <c r="AV1249" s="190"/>
      <c r="AW1249" s="189"/>
      <c r="AX1249" s="190"/>
      <c r="AY1249" s="189"/>
      <c r="AZ1249" s="192"/>
      <c r="BA1249" s="192"/>
      <c r="BB1249" s="190"/>
      <c r="BC1249" s="197"/>
      <c r="BD1249" s="197"/>
      <c r="BE1249" s="190"/>
      <c r="BF1249" s="192"/>
      <c r="BG1249" s="192"/>
      <c r="BH1249" s="10"/>
      <c r="BI1249" s="10"/>
      <c r="BJ1249" s="10"/>
      <c r="BK1249" s="10"/>
      <c r="BL1249" s="10"/>
      <c r="BM1249" s="10"/>
      <c r="BN1249" s="12"/>
      <c r="BO1249" s="12"/>
    </row>
    <row r="1250" spans="1:67" ht="13.5" customHeight="1" x14ac:dyDescent="0.35">
      <c r="A1250" s="181"/>
      <c r="B1250" s="194"/>
      <c r="C1250" s="12"/>
      <c r="D1250" s="12"/>
      <c r="E1250" s="12"/>
      <c r="F1250" s="12"/>
      <c r="G1250" s="12"/>
      <c r="H1250" s="131"/>
      <c r="I1250" s="12"/>
      <c r="J1250" s="12"/>
      <c r="K1250" s="12"/>
      <c r="L1250" s="12"/>
      <c r="M1250" s="12"/>
      <c r="N1250" s="54"/>
      <c r="O1250" s="12"/>
      <c r="P1250" s="12"/>
      <c r="Q1250" s="12"/>
      <c r="R1250" s="183"/>
      <c r="S1250" s="183"/>
      <c r="T1250" s="183"/>
      <c r="U1250" s="183"/>
      <c r="V1250" s="181"/>
      <c r="W1250" s="184"/>
      <c r="X1250" s="184"/>
      <c r="Y1250" s="185"/>
      <c r="Z1250" s="185"/>
      <c r="AA1250" s="185"/>
      <c r="AB1250" s="181"/>
      <c r="AC1250" s="12"/>
      <c r="AD1250" s="12"/>
      <c r="AE1250" s="12"/>
      <c r="AF1250" s="185"/>
      <c r="AG1250" s="12"/>
      <c r="AH1250" s="195"/>
      <c r="AI1250" s="186"/>
      <c r="AJ1250" s="187"/>
      <c r="AK1250" s="187"/>
      <c r="AL1250" s="188"/>
      <c r="AM1250" s="188"/>
      <c r="AN1250" s="188"/>
      <c r="AO1250" s="188"/>
      <c r="AP1250" s="188"/>
      <c r="AQ1250" s="188"/>
      <c r="AR1250" s="137"/>
      <c r="AS1250" s="189"/>
      <c r="AT1250" s="196"/>
      <c r="AU1250" s="191"/>
      <c r="AV1250" s="190"/>
      <c r="AW1250" s="189"/>
      <c r="AX1250" s="190"/>
      <c r="AY1250" s="189"/>
      <c r="AZ1250" s="192"/>
      <c r="BA1250" s="192"/>
      <c r="BB1250" s="190"/>
      <c r="BC1250" s="197"/>
      <c r="BD1250" s="197"/>
      <c r="BE1250" s="190"/>
      <c r="BF1250" s="192"/>
      <c r="BG1250" s="192"/>
      <c r="BH1250" s="10"/>
      <c r="BI1250" s="10"/>
      <c r="BJ1250" s="10"/>
      <c r="BK1250" s="10"/>
      <c r="BL1250" s="10"/>
      <c r="BM1250" s="10"/>
      <c r="BN1250" s="12"/>
      <c r="BO1250" s="12"/>
    </row>
    <row r="1251" spans="1:67" ht="13.5" customHeight="1" x14ac:dyDescent="0.35">
      <c r="A1251" s="181"/>
      <c r="B1251" s="194"/>
      <c r="C1251" s="12"/>
      <c r="D1251" s="12"/>
      <c r="E1251" s="12"/>
      <c r="F1251" s="12"/>
      <c r="G1251" s="12"/>
      <c r="H1251" s="131"/>
      <c r="I1251" s="12"/>
      <c r="J1251" s="12"/>
      <c r="K1251" s="12"/>
      <c r="L1251" s="12"/>
      <c r="M1251" s="12"/>
      <c r="N1251" s="54"/>
      <c r="O1251" s="12"/>
      <c r="P1251" s="12"/>
      <c r="Q1251" s="12"/>
      <c r="R1251" s="183"/>
      <c r="S1251" s="183"/>
      <c r="T1251" s="183"/>
      <c r="U1251" s="183"/>
      <c r="V1251" s="181"/>
      <c r="W1251" s="184"/>
      <c r="X1251" s="184"/>
      <c r="Y1251" s="185"/>
      <c r="Z1251" s="185"/>
      <c r="AA1251" s="185"/>
      <c r="AB1251" s="181"/>
      <c r="AC1251" s="12"/>
      <c r="AD1251" s="12"/>
      <c r="AE1251" s="12"/>
      <c r="AF1251" s="185"/>
      <c r="AG1251" s="12"/>
      <c r="AH1251" s="195"/>
      <c r="AI1251" s="186"/>
      <c r="AJ1251" s="187"/>
      <c r="AK1251" s="187"/>
      <c r="AL1251" s="188"/>
      <c r="AM1251" s="188"/>
      <c r="AN1251" s="188"/>
      <c r="AO1251" s="188"/>
      <c r="AP1251" s="188"/>
      <c r="AQ1251" s="188"/>
      <c r="AR1251" s="137"/>
      <c r="AS1251" s="189"/>
      <c r="AT1251" s="196"/>
      <c r="AU1251" s="191"/>
      <c r="AV1251" s="190"/>
      <c r="AW1251" s="189"/>
      <c r="AX1251" s="190"/>
      <c r="AY1251" s="189"/>
      <c r="AZ1251" s="192"/>
      <c r="BA1251" s="192"/>
      <c r="BB1251" s="190"/>
      <c r="BC1251" s="197"/>
      <c r="BD1251" s="197"/>
      <c r="BE1251" s="190"/>
      <c r="BF1251" s="192"/>
      <c r="BG1251" s="192"/>
      <c r="BH1251" s="10"/>
      <c r="BI1251" s="10"/>
      <c r="BJ1251" s="10"/>
      <c r="BK1251" s="10"/>
      <c r="BL1251" s="10"/>
      <c r="BM1251" s="10"/>
      <c r="BN1251" s="12"/>
      <c r="BO1251" s="12"/>
    </row>
    <row r="1252" spans="1:67" ht="13.5" customHeight="1" x14ac:dyDescent="0.35">
      <c r="A1252" s="181"/>
      <c r="B1252" s="194"/>
      <c r="C1252" s="12"/>
      <c r="D1252" s="12"/>
      <c r="E1252" s="12"/>
      <c r="F1252" s="12"/>
      <c r="G1252" s="12"/>
      <c r="H1252" s="131"/>
      <c r="I1252" s="12"/>
      <c r="J1252" s="12"/>
      <c r="K1252" s="12"/>
      <c r="L1252" s="12"/>
      <c r="M1252" s="12"/>
      <c r="N1252" s="54"/>
      <c r="O1252" s="12"/>
      <c r="P1252" s="12"/>
      <c r="Q1252" s="12"/>
      <c r="R1252" s="183"/>
      <c r="S1252" s="183"/>
      <c r="T1252" s="183"/>
      <c r="U1252" s="183"/>
      <c r="V1252" s="181"/>
      <c r="W1252" s="184"/>
      <c r="X1252" s="184"/>
      <c r="Y1252" s="185"/>
      <c r="Z1252" s="185"/>
      <c r="AA1252" s="185"/>
      <c r="AB1252" s="181"/>
      <c r="AC1252" s="12"/>
      <c r="AD1252" s="12"/>
      <c r="AE1252" s="12"/>
      <c r="AF1252" s="185"/>
      <c r="AG1252" s="12"/>
      <c r="AH1252" s="195"/>
      <c r="AI1252" s="186"/>
      <c r="AJ1252" s="187"/>
      <c r="AK1252" s="187"/>
      <c r="AL1252" s="188"/>
      <c r="AM1252" s="188"/>
      <c r="AN1252" s="188"/>
      <c r="AO1252" s="188"/>
      <c r="AP1252" s="188"/>
      <c r="AQ1252" s="188"/>
      <c r="AR1252" s="137"/>
      <c r="AS1252" s="189"/>
      <c r="AT1252" s="196"/>
      <c r="AU1252" s="191"/>
      <c r="AV1252" s="190"/>
      <c r="AW1252" s="189"/>
      <c r="AX1252" s="190"/>
      <c r="AY1252" s="189"/>
      <c r="AZ1252" s="192"/>
      <c r="BA1252" s="192"/>
      <c r="BB1252" s="190"/>
      <c r="BC1252" s="197"/>
      <c r="BD1252" s="197"/>
      <c r="BE1252" s="190"/>
      <c r="BF1252" s="192"/>
      <c r="BG1252" s="192"/>
      <c r="BH1252" s="10"/>
      <c r="BI1252" s="10"/>
      <c r="BJ1252" s="10"/>
      <c r="BK1252" s="10"/>
      <c r="BL1252" s="10"/>
      <c r="BM1252" s="10"/>
      <c r="BN1252" s="12"/>
      <c r="BO1252" s="12"/>
    </row>
    <row r="1253" spans="1:67" ht="13.5" customHeight="1" x14ac:dyDescent="0.35">
      <c r="A1253" s="181"/>
      <c r="B1253" s="194"/>
      <c r="C1253" s="12"/>
      <c r="D1253" s="12"/>
      <c r="E1253" s="12"/>
      <c r="F1253" s="12"/>
      <c r="G1253" s="12"/>
      <c r="H1253" s="131"/>
      <c r="I1253" s="12"/>
      <c r="J1253" s="12"/>
      <c r="K1253" s="12"/>
      <c r="L1253" s="12"/>
      <c r="M1253" s="12"/>
      <c r="N1253" s="54"/>
      <c r="O1253" s="12"/>
      <c r="P1253" s="12"/>
      <c r="Q1253" s="12"/>
      <c r="R1253" s="183"/>
      <c r="S1253" s="183"/>
      <c r="T1253" s="183"/>
      <c r="U1253" s="183"/>
      <c r="V1253" s="181"/>
      <c r="W1253" s="184"/>
      <c r="X1253" s="184"/>
      <c r="Y1253" s="185"/>
      <c r="Z1253" s="185"/>
      <c r="AA1253" s="185"/>
      <c r="AB1253" s="181"/>
      <c r="AC1253" s="12"/>
      <c r="AD1253" s="12"/>
      <c r="AE1253" s="12"/>
      <c r="AF1253" s="185"/>
      <c r="AG1253" s="12"/>
      <c r="AH1253" s="195"/>
      <c r="AI1253" s="186"/>
      <c r="AJ1253" s="187"/>
      <c r="AK1253" s="187"/>
      <c r="AL1253" s="188"/>
      <c r="AM1253" s="188"/>
      <c r="AN1253" s="188"/>
      <c r="AO1253" s="188"/>
      <c r="AP1253" s="188"/>
      <c r="AQ1253" s="188"/>
      <c r="AR1253" s="137"/>
      <c r="AS1253" s="189"/>
      <c r="AT1253" s="196"/>
      <c r="AU1253" s="191"/>
      <c r="AV1253" s="190"/>
      <c r="AW1253" s="189"/>
      <c r="AX1253" s="190"/>
      <c r="AY1253" s="189"/>
      <c r="AZ1253" s="192"/>
      <c r="BA1253" s="192"/>
      <c r="BB1253" s="190"/>
      <c r="BC1253" s="197"/>
      <c r="BD1253" s="197"/>
      <c r="BE1253" s="190"/>
      <c r="BF1253" s="192"/>
      <c r="BG1253" s="192"/>
      <c r="BH1253" s="10"/>
      <c r="BI1253" s="10"/>
      <c r="BJ1253" s="10"/>
      <c r="BK1253" s="10"/>
      <c r="BL1253" s="10"/>
      <c r="BM1253" s="10"/>
      <c r="BN1253" s="12"/>
      <c r="BO1253" s="12"/>
    </row>
    <row r="1254" spans="1:67" ht="13.5" customHeight="1" x14ac:dyDescent="0.35">
      <c r="A1254" s="181"/>
      <c r="B1254" s="194"/>
      <c r="C1254" s="12"/>
      <c r="D1254" s="12"/>
      <c r="E1254" s="12"/>
      <c r="F1254" s="12"/>
      <c r="G1254" s="12"/>
      <c r="H1254" s="131"/>
      <c r="I1254" s="12"/>
      <c r="J1254" s="12"/>
      <c r="K1254" s="12"/>
      <c r="L1254" s="12"/>
      <c r="M1254" s="12"/>
      <c r="N1254" s="54"/>
      <c r="O1254" s="12"/>
      <c r="P1254" s="12"/>
      <c r="Q1254" s="12"/>
      <c r="R1254" s="183"/>
      <c r="S1254" s="183"/>
      <c r="T1254" s="183"/>
      <c r="U1254" s="183"/>
      <c r="V1254" s="181"/>
      <c r="W1254" s="184"/>
      <c r="X1254" s="184"/>
      <c r="Y1254" s="185"/>
      <c r="Z1254" s="185"/>
      <c r="AA1254" s="185"/>
      <c r="AB1254" s="181"/>
      <c r="AC1254" s="12"/>
      <c r="AD1254" s="12"/>
      <c r="AE1254" s="12"/>
      <c r="AF1254" s="185"/>
      <c r="AG1254" s="12"/>
      <c r="AH1254" s="195"/>
      <c r="AI1254" s="186"/>
      <c r="AJ1254" s="187"/>
      <c r="AK1254" s="187"/>
      <c r="AL1254" s="188"/>
      <c r="AM1254" s="188"/>
      <c r="AN1254" s="188"/>
      <c r="AO1254" s="188"/>
      <c r="AP1254" s="188"/>
      <c r="AQ1254" s="188"/>
      <c r="AR1254" s="137"/>
      <c r="AS1254" s="189"/>
      <c r="AT1254" s="196"/>
      <c r="AU1254" s="191"/>
      <c r="AV1254" s="190"/>
      <c r="AW1254" s="189"/>
      <c r="AX1254" s="190"/>
      <c r="AY1254" s="189"/>
      <c r="AZ1254" s="192"/>
      <c r="BA1254" s="192"/>
      <c r="BB1254" s="190"/>
      <c r="BC1254" s="197"/>
      <c r="BD1254" s="197"/>
      <c r="BE1254" s="190"/>
      <c r="BF1254" s="192"/>
      <c r="BG1254" s="192"/>
      <c r="BH1254" s="10"/>
      <c r="BI1254" s="10"/>
      <c r="BJ1254" s="10"/>
      <c r="BK1254" s="10"/>
      <c r="BL1254" s="10"/>
      <c r="BM1254" s="10"/>
      <c r="BN1254" s="12"/>
      <c r="BO1254" s="12"/>
    </row>
    <row r="1255" spans="1:67" ht="13.5" customHeight="1" x14ac:dyDescent="0.35">
      <c r="A1255" s="181"/>
      <c r="B1255" s="194"/>
      <c r="C1255" s="12"/>
      <c r="D1255" s="12"/>
      <c r="E1255" s="12"/>
      <c r="F1255" s="12"/>
      <c r="G1255" s="12"/>
      <c r="H1255" s="131"/>
      <c r="I1255" s="12"/>
      <c r="J1255" s="12"/>
      <c r="K1255" s="12"/>
      <c r="L1255" s="12"/>
      <c r="M1255" s="12"/>
      <c r="N1255" s="54"/>
      <c r="O1255" s="12"/>
      <c r="P1255" s="12"/>
      <c r="Q1255" s="12"/>
      <c r="R1255" s="183"/>
      <c r="S1255" s="183"/>
      <c r="T1255" s="183"/>
      <c r="U1255" s="183"/>
      <c r="V1255" s="181"/>
      <c r="W1255" s="184"/>
      <c r="X1255" s="184"/>
      <c r="Y1255" s="185"/>
      <c r="Z1255" s="185"/>
      <c r="AA1255" s="185"/>
      <c r="AB1255" s="181"/>
      <c r="AC1255" s="12"/>
      <c r="AD1255" s="12"/>
      <c r="AE1255" s="12"/>
      <c r="AF1255" s="185"/>
      <c r="AG1255" s="12"/>
      <c r="AH1255" s="195"/>
      <c r="AI1255" s="186"/>
      <c r="AJ1255" s="187"/>
      <c r="AK1255" s="187"/>
      <c r="AL1255" s="188"/>
      <c r="AM1255" s="188"/>
      <c r="AN1255" s="188"/>
      <c r="AO1255" s="188"/>
      <c r="AP1255" s="188"/>
      <c r="AQ1255" s="188"/>
      <c r="AR1255" s="137"/>
      <c r="AS1255" s="189"/>
      <c r="AT1255" s="196"/>
      <c r="AU1255" s="191"/>
      <c r="AV1255" s="190"/>
      <c r="AW1255" s="189"/>
      <c r="AX1255" s="190"/>
      <c r="AY1255" s="189"/>
      <c r="AZ1255" s="192"/>
      <c r="BA1255" s="192"/>
      <c r="BB1255" s="190"/>
      <c r="BC1255" s="197"/>
      <c r="BD1255" s="197"/>
      <c r="BE1255" s="190"/>
      <c r="BF1255" s="192"/>
      <c r="BG1255" s="192"/>
      <c r="BH1255" s="10"/>
      <c r="BI1255" s="10"/>
      <c r="BJ1255" s="10"/>
      <c r="BK1255" s="10"/>
      <c r="BL1255" s="10"/>
      <c r="BM1255" s="10"/>
      <c r="BN1255" s="12"/>
      <c r="BO1255" s="12"/>
    </row>
    <row r="1256" spans="1:67" ht="13.5" customHeight="1" x14ac:dyDescent="0.35">
      <c r="A1256" s="181"/>
      <c r="B1256" s="194"/>
      <c r="C1256" s="12"/>
      <c r="D1256" s="12"/>
      <c r="E1256" s="12"/>
      <c r="F1256" s="12"/>
      <c r="G1256" s="12"/>
      <c r="H1256" s="131"/>
      <c r="I1256" s="12"/>
      <c r="J1256" s="12"/>
      <c r="K1256" s="12"/>
      <c r="L1256" s="12"/>
      <c r="M1256" s="12"/>
      <c r="N1256" s="54"/>
      <c r="O1256" s="12"/>
      <c r="P1256" s="12"/>
      <c r="Q1256" s="12"/>
      <c r="R1256" s="183"/>
      <c r="S1256" s="183"/>
      <c r="T1256" s="183"/>
      <c r="U1256" s="183"/>
      <c r="V1256" s="181"/>
      <c r="W1256" s="184"/>
      <c r="X1256" s="184"/>
      <c r="Y1256" s="185"/>
      <c r="Z1256" s="185"/>
      <c r="AA1256" s="185"/>
      <c r="AB1256" s="181"/>
      <c r="AC1256" s="12"/>
      <c r="AD1256" s="12"/>
      <c r="AE1256" s="12"/>
      <c r="AF1256" s="185"/>
      <c r="AG1256" s="12"/>
      <c r="AH1256" s="195"/>
      <c r="AI1256" s="186"/>
      <c r="AJ1256" s="187"/>
      <c r="AK1256" s="187"/>
      <c r="AL1256" s="188"/>
      <c r="AM1256" s="188"/>
      <c r="AN1256" s="188"/>
      <c r="AO1256" s="188"/>
      <c r="AP1256" s="188"/>
      <c r="AQ1256" s="188"/>
      <c r="AR1256" s="137"/>
      <c r="AS1256" s="189"/>
      <c r="AT1256" s="196"/>
      <c r="AU1256" s="191"/>
      <c r="AV1256" s="190"/>
      <c r="AW1256" s="189"/>
      <c r="AX1256" s="190"/>
      <c r="AY1256" s="189"/>
      <c r="AZ1256" s="192"/>
      <c r="BA1256" s="192"/>
      <c r="BB1256" s="190"/>
      <c r="BC1256" s="197"/>
      <c r="BD1256" s="197"/>
      <c r="BE1256" s="190"/>
      <c r="BF1256" s="192"/>
      <c r="BG1256" s="192"/>
      <c r="BH1256" s="10"/>
      <c r="BI1256" s="10"/>
      <c r="BJ1256" s="10"/>
      <c r="BK1256" s="10"/>
      <c r="BL1256" s="10"/>
      <c r="BM1256" s="10"/>
      <c r="BN1256" s="12"/>
      <c r="BO1256" s="12"/>
    </row>
    <row r="1257" spans="1:67" ht="13.5" customHeight="1" x14ac:dyDescent="0.35">
      <c r="A1257" s="181"/>
      <c r="B1257" s="194"/>
      <c r="C1257" s="12"/>
      <c r="D1257" s="12"/>
      <c r="E1257" s="12"/>
      <c r="F1257" s="12"/>
      <c r="G1257" s="12"/>
      <c r="H1257" s="131"/>
      <c r="I1257" s="12"/>
      <c r="J1257" s="12"/>
      <c r="K1257" s="12"/>
      <c r="L1257" s="12"/>
      <c r="M1257" s="12"/>
      <c r="N1257" s="54"/>
      <c r="O1257" s="12"/>
      <c r="P1257" s="12"/>
      <c r="Q1257" s="12"/>
      <c r="R1257" s="183"/>
      <c r="S1257" s="183"/>
      <c r="T1257" s="183"/>
      <c r="U1257" s="183"/>
      <c r="V1257" s="181"/>
      <c r="W1257" s="184"/>
      <c r="X1257" s="184"/>
      <c r="Y1257" s="185"/>
      <c r="Z1257" s="185"/>
      <c r="AA1257" s="185"/>
      <c r="AB1257" s="181"/>
      <c r="AC1257" s="12"/>
      <c r="AD1257" s="12"/>
      <c r="AE1257" s="12"/>
      <c r="AF1257" s="185"/>
      <c r="AG1257" s="12"/>
      <c r="AH1257" s="195"/>
      <c r="AI1257" s="186"/>
      <c r="AJ1257" s="187"/>
      <c r="AK1257" s="187"/>
      <c r="AL1257" s="188"/>
      <c r="AM1257" s="188"/>
      <c r="AN1257" s="188"/>
      <c r="AO1257" s="188"/>
      <c r="AP1257" s="188"/>
      <c r="AQ1257" s="188"/>
      <c r="AR1257" s="137"/>
      <c r="AS1257" s="189"/>
      <c r="AT1257" s="196"/>
      <c r="AU1257" s="191"/>
      <c r="AV1257" s="190"/>
      <c r="AW1257" s="189"/>
      <c r="AX1257" s="190"/>
      <c r="AY1257" s="189"/>
      <c r="AZ1257" s="192"/>
      <c r="BA1257" s="192"/>
      <c r="BB1257" s="190"/>
      <c r="BC1257" s="197"/>
      <c r="BD1257" s="197"/>
      <c r="BE1257" s="190"/>
      <c r="BF1257" s="192"/>
      <c r="BG1257" s="192"/>
      <c r="BH1257" s="10"/>
      <c r="BI1257" s="10"/>
      <c r="BJ1257" s="10"/>
      <c r="BK1257" s="10"/>
      <c r="BL1257" s="10"/>
      <c r="BM1257" s="10"/>
      <c r="BN1257" s="12"/>
      <c r="BO1257" s="12"/>
    </row>
    <row r="1258" spans="1:67" ht="13.5" customHeight="1" x14ac:dyDescent="0.35">
      <c r="A1258" s="181"/>
      <c r="B1258" s="194"/>
      <c r="C1258" s="12"/>
      <c r="D1258" s="12"/>
      <c r="E1258" s="12"/>
      <c r="F1258" s="12"/>
      <c r="G1258" s="12"/>
      <c r="H1258" s="131"/>
      <c r="I1258" s="12"/>
      <c r="J1258" s="12"/>
      <c r="K1258" s="12"/>
      <c r="L1258" s="12"/>
      <c r="M1258" s="12"/>
      <c r="N1258" s="54"/>
      <c r="O1258" s="12"/>
      <c r="P1258" s="12"/>
      <c r="Q1258" s="12"/>
      <c r="R1258" s="183"/>
      <c r="S1258" s="183"/>
      <c r="T1258" s="183"/>
      <c r="U1258" s="183"/>
      <c r="V1258" s="181"/>
      <c r="W1258" s="184"/>
      <c r="X1258" s="184"/>
      <c r="Y1258" s="185"/>
      <c r="Z1258" s="185"/>
      <c r="AA1258" s="185"/>
      <c r="AB1258" s="181"/>
      <c r="AC1258" s="12"/>
      <c r="AD1258" s="12"/>
      <c r="AE1258" s="12"/>
      <c r="AF1258" s="185"/>
      <c r="AG1258" s="12"/>
      <c r="AH1258" s="195"/>
      <c r="AI1258" s="186"/>
      <c r="AJ1258" s="187"/>
      <c r="AK1258" s="187"/>
      <c r="AL1258" s="188"/>
      <c r="AM1258" s="188"/>
      <c r="AN1258" s="188"/>
      <c r="AO1258" s="188"/>
      <c r="AP1258" s="188"/>
      <c r="AQ1258" s="188"/>
      <c r="AR1258" s="137"/>
      <c r="AS1258" s="189"/>
      <c r="AT1258" s="196"/>
      <c r="AU1258" s="191"/>
      <c r="AV1258" s="190"/>
      <c r="AW1258" s="189"/>
      <c r="AX1258" s="190"/>
      <c r="AY1258" s="189"/>
      <c r="AZ1258" s="192"/>
      <c r="BA1258" s="192"/>
      <c r="BB1258" s="190"/>
      <c r="BC1258" s="197"/>
      <c r="BD1258" s="197"/>
      <c r="BE1258" s="190"/>
      <c r="BF1258" s="192"/>
      <c r="BG1258" s="192"/>
      <c r="BH1258" s="10"/>
      <c r="BI1258" s="10"/>
      <c r="BJ1258" s="10"/>
      <c r="BK1258" s="10"/>
      <c r="BL1258" s="10"/>
      <c r="BM1258" s="10"/>
      <c r="BN1258" s="12"/>
      <c r="BO1258" s="12"/>
    </row>
    <row r="1259" spans="1:67" ht="13.5" customHeight="1" x14ac:dyDescent="0.35">
      <c r="A1259" s="181"/>
      <c r="B1259" s="194"/>
      <c r="C1259" s="12"/>
      <c r="D1259" s="12"/>
      <c r="E1259" s="12"/>
      <c r="F1259" s="12"/>
      <c r="G1259" s="12"/>
      <c r="H1259" s="131"/>
      <c r="I1259" s="12"/>
      <c r="J1259" s="12"/>
      <c r="K1259" s="12"/>
      <c r="L1259" s="12"/>
      <c r="M1259" s="12"/>
      <c r="N1259" s="54"/>
      <c r="O1259" s="12"/>
      <c r="P1259" s="12"/>
      <c r="Q1259" s="12"/>
      <c r="R1259" s="183"/>
      <c r="S1259" s="183"/>
      <c r="T1259" s="183"/>
      <c r="U1259" s="183"/>
      <c r="V1259" s="181"/>
      <c r="W1259" s="184"/>
      <c r="X1259" s="184"/>
      <c r="Y1259" s="185"/>
      <c r="Z1259" s="185"/>
      <c r="AA1259" s="185"/>
      <c r="AB1259" s="181"/>
      <c r="AC1259" s="12"/>
      <c r="AD1259" s="12"/>
      <c r="AE1259" s="12"/>
      <c r="AF1259" s="185"/>
      <c r="AG1259" s="12"/>
      <c r="AH1259" s="195"/>
      <c r="AI1259" s="186"/>
      <c r="AJ1259" s="187"/>
      <c r="AK1259" s="187"/>
      <c r="AL1259" s="188"/>
      <c r="AM1259" s="188"/>
      <c r="AN1259" s="188"/>
      <c r="AO1259" s="188"/>
      <c r="AP1259" s="188"/>
      <c r="AQ1259" s="188"/>
      <c r="AR1259" s="137"/>
      <c r="AS1259" s="189"/>
      <c r="AT1259" s="196"/>
      <c r="AU1259" s="191"/>
      <c r="AV1259" s="190"/>
      <c r="AW1259" s="189"/>
      <c r="AX1259" s="190"/>
      <c r="AY1259" s="189"/>
      <c r="AZ1259" s="192"/>
      <c r="BA1259" s="192"/>
      <c r="BB1259" s="190"/>
      <c r="BC1259" s="197"/>
      <c r="BD1259" s="197"/>
      <c r="BE1259" s="190"/>
      <c r="BF1259" s="192"/>
      <c r="BG1259" s="192"/>
      <c r="BH1259" s="10"/>
      <c r="BI1259" s="10"/>
      <c r="BJ1259" s="10"/>
      <c r="BK1259" s="10"/>
      <c r="BL1259" s="10"/>
      <c r="BM1259" s="10"/>
      <c r="BN1259" s="12"/>
      <c r="BO1259" s="12"/>
    </row>
    <row r="1260" spans="1:67" ht="13.5" customHeight="1" x14ac:dyDescent="0.35">
      <c r="A1260" s="181"/>
      <c r="B1260" s="194"/>
      <c r="C1260" s="12"/>
      <c r="D1260" s="12"/>
      <c r="E1260" s="12"/>
      <c r="F1260" s="12"/>
      <c r="G1260" s="12"/>
      <c r="H1260" s="131"/>
      <c r="I1260" s="12"/>
      <c r="J1260" s="12"/>
      <c r="K1260" s="12"/>
      <c r="L1260" s="12"/>
      <c r="M1260" s="12"/>
      <c r="N1260" s="54"/>
      <c r="O1260" s="12"/>
      <c r="P1260" s="12"/>
      <c r="Q1260" s="12"/>
      <c r="R1260" s="183"/>
      <c r="S1260" s="183"/>
      <c r="T1260" s="183"/>
      <c r="U1260" s="183"/>
      <c r="V1260" s="181"/>
      <c r="W1260" s="184"/>
      <c r="X1260" s="184"/>
      <c r="Y1260" s="185"/>
      <c r="Z1260" s="185"/>
      <c r="AA1260" s="185"/>
      <c r="AB1260" s="181"/>
      <c r="AC1260" s="12"/>
      <c r="AD1260" s="12"/>
      <c r="AE1260" s="12"/>
      <c r="AF1260" s="185"/>
      <c r="AG1260" s="12"/>
      <c r="AH1260" s="195"/>
      <c r="AI1260" s="186"/>
      <c r="AJ1260" s="187"/>
      <c r="AK1260" s="187"/>
      <c r="AL1260" s="188"/>
      <c r="AM1260" s="188"/>
      <c r="AN1260" s="188"/>
      <c r="AO1260" s="188"/>
      <c r="AP1260" s="188"/>
      <c r="AQ1260" s="188"/>
      <c r="AR1260" s="137"/>
      <c r="AS1260" s="189"/>
      <c r="AT1260" s="196"/>
      <c r="AU1260" s="191"/>
      <c r="AV1260" s="190"/>
      <c r="AW1260" s="189"/>
      <c r="AX1260" s="190"/>
      <c r="AY1260" s="189"/>
      <c r="AZ1260" s="192"/>
      <c r="BA1260" s="192"/>
      <c r="BB1260" s="190"/>
      <c r="BC1260" s="197"/>
      <c r="BD1260" s="197"/>
      <c r="BE1260" s="190"/>
      <c r="BF1260" s="192"/>
      <c r="BG1260" s="192"/>
      <c r="BH1260" s="10"/>
      <c r="BI1260" s="10"/>
      <c r="BJ1260" s="10"/>
      <c r="BK1260" s="10"/>
      <c r="BL1260" s="10"/>
      <c r="BM1260" s="10"/>
      <c r="BN1260" s="12"/>
      <c r="BO1260" s="12"/>
    </row>
    <row r="1261" spans="1:67" ht="13.5" customHeight="1" x14ac:dyDescent="0.35">
      <c r="A1261" s="181"/>
      <c r="B1261" s="194"/>
      <c r="C1261" s="12"/>
      <c r="D1261" s="12"/>
      <c r="E1261" s="12"/>
      <c r="F1261" s="12"/>
      <c r="G1261" s="12"/>
      <c r="H1261" s="131"/>
      <c r="I1261" s="12"/>
      <c r="J1261" s="12"/>
      <c r="K1261" s="12"/>
      <c r="L1261" s="12"/>
      <c r="M1261" s="12"/>
      <c r="N1261" s="54"/>
      <c r="O1261" s="12"/>
      <c r="P1261" s="12"/>
      <c r="Q1261" s="12"/>
      <c r="R1261" s="183"/>
      <c r="S1261" s="183"/>
      <c r="T1261" s="183"/>
      <c r="U1261" s="183"/>
      <c r="V1261" s="181"/>
      <c r="W1261" s="184"/>
      <c r="X1261" s="184"/>
      <c r="Y1261" s="185"/>
      <c r="Z1261" s="185"/>
      <c r="AA1261" s="185"/>
      <c r="AB1261" s="181"/>
      <c r="AC1261" s="12"/>
      <c r="AD1261" s="12"/>
      <c r="AE1261" s="12"/>
      <c r="AF1261" s="185"/>
      <c r="AG1261" s="12"/>
      <c r="AH1261" s="195"/>
      <c r="AI1261" s="186"/>
      <c r="AJ1261" s="187"/>
      <c r="AK1261" s="187"/>
      <c r="AL1261" s="188"/>
      <c r="AM1261" s="188"/>
      <c r="AN1261" s="188"/>
      <c r="AO1261" s="188"/>
      <c r="AP1261" s="188"/>
      <c r="AQ1261" s="188"/>
      <c r="AR1261" s="137"/>
      <c r="AS1261" s="189"/>
      <c r="AT1261" s="196"/>
      <c r="AU1261" s="191"/>
      <c r="AV1261" s="190"/>
      <c r="AW1261" s="189"/>
      <c r="AX1261" s="190"/>
      <c r="AY1261" s="189"/>
      <c r="AZ1261" s="192"/>
      <c r="BA1261" s="192"/>
      <c r="BB1261" s="190"/>
      <c r="BC1261" s="197"/>
      <c r="BD1261" s="197"/>
      <c r="BE1261" s="190"/>
      <c r="BF1261" s="192"/>
      <c r="BG1261" s="192"/>
      <c r="BH1261" s="10"/>
      <c r="BI1261" s="10"/>
      <c r="BJ1261" s="10"/>
      <c r="BK1261" s="10"/>
      <c r="BL1261" s="10"/>
      <c r="BM1261" s="10"/>
      <c r="BN1261" s="12"/>
      <c r="BO1261" s="12"/>
    </row>
    <row r="1262" spans="1:67" ht="13.5" customHeight="1" x14ac:dyDescent="0.35">
      <c r="A1262" s="181"/>
      <c r="B1262" s="194"/>
      <c r="C1262" s="12"/>
      <c r="D1262" s="12"/>
      <c r="E1262" s="12"/>
      <c r="F1262" s="12"/>
      <c r="G1262" s="12"/>
      <c r="H1262" s="131"/>
      <c r="I1262" s="12"/>
      <c r="J1262" s="12"/>
      <c r="K1262" s="12"/>
      <c r="L1262" s="12"/>
      <c r="M1262" s="12"/>
      <c r="N1262" s="54"/>
      <c r="O1262" s="12"/>
      <c r="P1262" s="12"/>
      <c r="Q1262" s="12"/>
      <c r="R1262" s="183"/>
      <c r="S1262" s="183"/>
      <c r="T1262" s="183"/>
      <c r="U1262" s="183"/>
      <c r="V1262" s="181"/>
      <c r="W1262" s="184"/>
      <c r="X1262" s="184"/>
      <c r="Y1262" s="185"/>
      <c r="Z1262" s="185"/>
      <c r="AA1262" s="185"/>
      <c r="AB1262" s="181"/>
      <c r="AC1262" s="12"/>
      <c r="AD1262" s="12"/>
      <c r="AE1262" s="12"/>
      <c r="AF1262" s="185"/>
      <c r="AG1262" s="12"/>
      <c r="AH1262" s="195"/>
      <c r="AI1262" s="186"/>
      <c r="AJ1262" s="187"/>
      <c r="AK1262" s="187"/>
      <c r="AL1262" s="188"/>
      <c r="AM1262" s="188"/>
      <c r="AN1262" s="188"/>
      <c r="AO1262" s="188"/>
      <c r="AP1262" s="188"/>
      <c r="AQ1262" s="188"/>
      <c r="AR1262" s="137"/>
      <c r="AS1262" s="189"/>
      <c r="AT1262" s="196"/>
      <c r="AU1262" s="191"/>
      <c r="AV1262" s="190"/>
      <c r="AW1262" s="189"/>
      <c r="AX1262" s="190"/>
      <c r="AY1262" s="189"/>
      <c r="AZ1262" s="192"/>
      <c r="BA1262" s="192"/>
      <c r="BB1262" s="190"/>
      <c r="BC1262" s="197"/>
      <c r="BD1262" s="197"/>
      <c r="BE1262" s="190"/>
      <c r="BF1262" s="192"/>
      <c r="BG1262" s="192"/>
      <c r="BH1262" s="10"/>
      <c r="BI1262" s="10"/>
      <c r="BJ1262" s="10"/>
      <c r="BK1262" s="10"/>
      <c r="BL1262" s="10"/>
      <c r="BM1262" s="10"/>
      <c r="BN1262" s="12"/>
      <c r="BO1262" s="12"/>
    </row>
    <row r="1263" spans="1:67" ht="13.5" customHeight="1" x14ac:dyDescent="0.35">
      <c r="A1263" s="181"/>
      <c r="B1263" s="194"/>
      <c r="C1263" s="12"/>
      <c r="D1263" s="12"/>
      <c r="E1263" s="12"/>
      <c r="F1263" s="12"/>
      <c r="G1263" s="12"/>
      <c r="H1263" s="131"/>
      <c r="I1263" s="12"/>
      <c r="J1263" s="12"/>
      <c r="K1263" s="12"/>
      <c r="L1263" s="12"/>
      <c r="M1263" s="12"/>
      <c r="N1263" s="54"/>
      <c r="O1263" s="12"/>
      <c r="P1263" s="12"/>
      <c r="Q1263" s="12"/>
      <c r="R1263" s="183"/>
      <c r="S1263" s="183"/>
      <c r="T1263" s="183"/>
      <c r="U1263" s="183"/>
      <c r="V1263" s="181"/>
      <c r="W1263" s="184"/>
      <c r="X1263" s="184"/>
      <c r="Y1263" s="185"/>
      <c r="Z1263" s="185"/>
      <c r="AA1263" s="185"/>
      <c r="AB1263" s="181"/>
      <c r="AC1263" s="12"/>
      <c r="AD1263" s="12"/>
      <c r="AE1263" s="12"/>
      <c r="AF1263" s="185"/>
      <c r="AG1263" s="12"/>
      <c r="AH1263" s="195"/>
      <c r="AI1263" s="186"/>
      <c r="AJ1263" s="187"/>
      <c r="AK1263" s="187"/>
      <c r="AL1263" s="188"/>
      <c r="AM1263" s="188"/>
      <c r="AN1263" s="188"/>
      <c r="AO1263" s="188"/>
      <c r="AP1263" s="188"/>
      <c r="AQ1263" s="188"/>
      <c r="AR1263" s="137"/>
      <c r="AS1263" s="189"/>
      <c r="AT1263" s="196"/>
      <c r="AU1263" s="191"/>
      <c r="AV1263" s="190"/>
      <c r="AW1263" s="189"/>
      <c r="AX1263" s="190"/>
      <c r="AY1263" s="189"/>
      <c r="AZ1263" s="192"/>
      <c r="BA1263" s="192"/>
      <c r="BB1263" s="190"/>
      <c r="BC1263" s="197"/>
      <c r="BD1263" s="197"/>
      <c r="BE1263" s="190"/>
      <c r="BF1263" s="192"/>
      <c r="BG1263" s="192"/>
      <c r="BH1263" s="10"/>
      <c r="BI1263" s="10"/>
      <c r="BJ1263" s="10"/>
      <c r="BK1263" s="10"/>
      <c r="BL1263" s="10"/>
      <c r="BM1263" s="10"/>
      <c r="BN1263" s="12"/>
      <c r="BO1263" s="12"/>
    </row>
    <row r="1264" spans="1:67" ht="13.5" customHeight="1" x14ac:dyDescent="0.35">
      <c r="A1264" s="181"/>
      <c r="B1264" s="194"/>
      <c r="C1264" s="12"/>
      <c r="D1264" s="12"/>
      <c r="E1264" s="12"/>
      <c r="F1264" s="12"/>
      <c r="G1264" s="12"/>
      <c r="H1264" s="131"/>
      <c r="I1264" s="12"/>
      <c r="J1264" s="12"/>
      <c r="K1264" s="12"/>
      <c r="L1264" s="12"/>
      <c r="M1264" s="12"/>
      <c r="N1264" s="54"/>
      <c r="O1264" s="12"/>
      <c r="P1264" s="12"/>
      <c r="Q1264" s="12"/>
      <c r="R1264" s="183"/>
      <c r="S1264" s="183"/>
      <c r="T1264" s="183"/>
      <c r="U1264" s="183"/>
      <c r="V1264" s="181"/>
      <c r="W1264" s="184"/>
      <c r="X1264" s="184"/>
      <c r="Y1264" s="185"/>
      <c r="Z1264" s="185"/>
      <c r="AA1264" s="185"/>
      <c r="AB1264" s="181"/>
      <c r="AC1264" s="12"/>
      <c r="AD1264" s="12"/>
      <c r="AE1264" s="12"/>
      <c r="AF1264" s="185"/>
      <c r="AG1264" s="12"/>
      <c r="AH1264" s="195"/>
      <c r="AI1264" s="186"/>
      <c r="AJ1264" s="187"/>
      <c r="AK1264" s="187"/>
      <c r="AL1264" s="188"/>
      <c r="AM1264" s="188"/>
      <c r="AN1264" s="188"/>
      <c r="AO1264" s="188"/>
      <c r="AP1264" s="188"/>
      <c r="AQ1264" s="188"/>
      <c r="AR1264" s="137"/>
      <c r="AS1264" s="189"/>
      <c r="AT1264" s="196"/>
      <c r="AU1264" s="191"/>
      <c r="AV1264" s="190"/>
      <c r="AW1264" s="189"/>
      <c r="AX1264" s="190"/>
      <c r="AY1264" s="189"/>
      <c r="AZ1264" s="192"/>
      <c r="BA1264" s="192"/>
      <c r="BB1264" s="190"/>
      <c r="BC1264" s="197"/>
      <c r="BD1264" s="197"/>
      <c r="BE1264" s="190"/>
      <c r="BF1264" s="192"/>
      <c r="BG1264" s="192"/>
      <c r="BH1264" s="10"/>
      <c r="BI1264" s="10"/>
      <c r="BJ1264" s="10"/>
      <c r="BK1264" s="10"/>
      <c r="BL1264" s="10"/>
      <c r="BM1264" s="10"/>
      <c r="BN1264" s="12"/>
      <c r="BO1264" s="12"/>
    </row>
    <row r="1265" spans="1:67" ht="13.5" customHeight="1" x14ac:dyDescent="0.35">
      <c r="A1265" s="181"/>
      <c r="B1265" s="194"/>
      <c r="C1265" s="12"/>
      <c r="D1265" s="12"/>
      <c r="E1265" s="12"/>
      <c r="F1265" s="12"/>
      <c r="G1265" s="12"/>
      <c r="H1265" s="131"/>
      <c r="I1265" s="12"/>
      <c r="J1265" s="12"/>
      <c r="K1265" s="12"/>
      <c r="L1265" s="12"/>
      <c r="M1265" s="12"/>
      <c r="N1265" s="54"/>
      <c r="O1265" s="12"/>
      <c r="P1265" s="12"/>
      <c r="Q1265" s="12"/>
      <c r="R1265" s="183"/>
      <c r="S1265" s="183"/>
      <c r="T1265" s="183"/>
      <c r="U1265" s="183"/>
      <c r="V1265" s="181"/>
      <c r="W1265" s="184"/>
      <c r="X1265" s="184"/>
      <c r="Y1265" s="185"/>
      <c r="Z1265" s="185"/>
      <c r="AA1265" s="185"/>
      <c r="AB1265" s="181"/>
      <c r="AC1265" s="12"/>
      <c r="AD1265" s="12"/>
      <c r="AE1265" s="12"/>
      <c r="AF1265" s="185"/>
      <c r="AG1265" s="12"/>
      <c r="AH1265" s="195"/>
      <c r="AI1265" s="186"/>
      <c r="AJ1265" s="187"/>
      <c r="AK1265" s="187"/>
      <c r="AL1265" s="188"/>
      <c r="AM1265" s="188"/>
      <c r="AN1265" s="188"/>
      <c r="AO1265" s="188"/>
      <c r="AP1265" s="188"/>
      <c r="AQ1265" s="188"/>
      <c r="AR1265" s="137"/>
      <c r="AS1265" s="189"/>
      <c r="AT1265" s="196"/>
      <c r="AU1265" s="191"/>
      <c r="AV1265" s="190"/>
      <c r="AW1265" s="189"/>
      <c r="AX1265" s="190"/>
      <c r="AY1265" s="189"/>
      <c r="AZ1265" s="192"/>
      <c r="BA1265" s="192"/>
      <c r="BB1265" s="190"/>
      <c r="BC1265" s="197"/>
      <c r="BD1265" s="197"/>
      <c r="BE1265" s="190"/>
      <c r="BF1265" s="192"/>
      <c r="BG1265" s="192"/>
      <c r="BH1265" s="10"/>
      <c r="BI1265" s="10"/>
      <c r="BJ1265" s="10"/>
      <c r="BK1265" s="10"/>
      <c r="BL1265" s="10"/>
      <c r="BM1265" s="10"/>
      <c r="BN1265" s="12"/>
      <c r="BO1265" s="12"/>
    </row>
    <row r="1266" spans="1:67" ht="13.5" customHeight="1" x14ac:dyDescent="0.35">
      <c r="A1266" s="181"/>
      <c r="B1266" s="194"/>
      <c r="C1266" s="12"/>
      <c r="D1266" s="12"/>
      <c r="E1266" s="12"/>
      <c r="F1266" s="12"/>
      <c r="G1266" s="12"/>
      <c r="H1266" s="131"/>
      <c r="I1266" s="12"/>
      <c r="J1266" s="12"/>
      <c r="K1266" s="12"/>
      <c r="L1266" s="12"/>
      <c r="M1266" s="12"/>
      <c r="N1266" s="54"/>
      <c r="O1266" s="12"/>
      <c r="P1266" s="12"/>
      <c r="Q1266" s="12"/>
      <c r="R1266" s="183"/>
      <c r="S1266" s="183"/>
      <c r="T1266" s="183"/>
      <c r="U1266" s="183"/>
      <c r="V1266" s="181"/>
      <c r="W1266" s="184"/>
      <c r="X1266" s="184"/>
      <c r="Y1266" s="185"/>
      <c r="Z1266" s="185"/>
      <c r="AA1266" s="185"/>
      <c r="AB1266" s="181"/>
      <c r="AC1266" s="12"/>
      <c r="AD1266" s="12"/>
      <c r="AE1266" s="12"/>
      <c r="AF1266" s="185"/>
      <c r="AG1266" s="12"/>
      <c r="AH1266" s="195"/>
      <c r="AI1266" s="186"/>
      <c r="AJ1266" s="187"/>
      <c r="AK1266" s="187"/>
      <c r="AL1266" s="188"/>
      <c r="AM1266" s="188"/>
      <c r="AN1266" s="188"/>
      <c r="AO1266" s="188"/>
      <c r="AP1266" s="188"/>
      <c r="AQ1266" s="188"/>
      <c r="AR1266" s="137"/>
      <c r="AS1266" s="189"/>
      <c r="AT1266" s="196"/>
      <c r="AU1266" s="191"/>
      <c r="AV1266" s="190"/>
      <c r="AW1266" s="189"/>
      <c r="AX1266" s="190"/>
      <c r="AY1266" s="189"/>
      <c r="AZ1266" s="192"/>
      <c r="BA1266" s="192"/>
      <c r="BB1266" s="190"/>
      <c r="BC1266" s="197"/>
      <c r="BD1266" s="197"/>
      <c r="BE1266" s="190"/>
      <c r="BF1266" s="192"/>
      <c r="BG1266" s="192"/>
      <c r="BH1266" s="10"/>
      <c r="BI1266" s="10"/>
      <c r="BJ1266" s="10"/>
      <c r="BK1266" s="10"/>
      <c r="BL1266" s="10"/>
      <c r="BM1266" s="10"/>
      <c r="BN1266" s="12"/>
      <c r="BO1266" s="12"/>
    </row>
    <row r="1267" spans="1:67" ht="13.5" customHeight="1" x14ac:dyDescent="0.35">
      <c r="A1267" s="181"/>
      <c r="B1267" s="194"/>
      <c r="C1267" s="12"/>
      <c r="D1267" s="12"/>
      <c r="E1267" s="12"/>
      <c r="F1267" s="12"/>
      <c r="G1267" s="12"/>
      <c r="H1267" s="131"/>
      <c r="I1267" s="12"/>
      <c r="J1267" s="12"/>
      <c r="K1267" s="12"/>
      <c r="L1267" s="12"/>
      <c r="M1267" s="12"/>
      <c r="N1267" s="54"/>
      <c r="O1267" s="12"/>
      <c r="P1267" s="12"/>
      <c r="Q1267" s="12"/>
      <c r="R1267" s="183"/>
      <c r="S1267" s="183"/>
      <c r="T1267" s="183"/>
      <c r="U1267" s="183"/>
      <c r="V1267" s="181"/>
      <c r="W1267" s="184"/>
      <c r="X1267" s="184"/>
      <c r="Y1267" s="185"/>
      <c r="Z1267" s="185"/>
      <c r="AA1267" s="185"/>
      <c r="AB1267" s="181"/>
      <c r="AC1267" s="12"/>
      <c r="AD1267" s="12"/>
      <c r="AE1267" s="12"/>
      <c r="AF1267" s="185"/>
      <c r="AG1267" s="12"/>
      <c r="AH1267" s="195"/>
      <c r="AI1267" s="186"/>
      <c r="AJ1267" s="187"/>
      <c r="AK1267" s="187"/>
      <c r="AL1267" s="188"/>
      <c r="AM1267" s="188"/>
      <c r="AN1267" s="188"/>
      <c r="AO1267" s="188"/>
      <c r="AP1267" s="188"/>
      <c r="AQ1267" s="188"/>
      <c r="AR1267" s="137"/>
      <c r="AS1267" s="189"/>
      <c r="AT1267" s="196"/>
      <c r="AU1267" s="191"/>
      <c r="AV1267" s="190"/>
      <c r="AW1267" s="189"/>
      <c r="AX1267" s="190"/>
      <c r="AY1267" s="189"/>
      <c r="AZ1267" s="192"/>
      <c r="BA1267" s="192"/>
      <c r="BB1267" s="190"/>
      <c r="BC1267" s="197"/>
      <c r="BD1267" s="197"/>
      <c r="BE1267" s="190"/>
      <c r="BF1267" s="192"/>
      <c r="BG1267" s="192"/>
      <c r="BH1267" s="10"/>
      <c r="BI1267" s="10"/>
      <c r="BJ1267" s="10"/>
      <c r="BK1267" s="10"/>
      <c r="BL1267" s="10"/>
      <c r="BM1267" s="10"/>
      <c r="BN1267" s="12"/>
      <c r="BO1267" s="12"/>
    </row>
    <row r="1268" spans="1:67" ht="13.5" customHeight="1" x14ac:dyDescent="0.35">
      <c r="A1268" s="181"/>
      <c r="B1268" s="194"/>
      <c r="C1268" s="12"/>
      <c r="D1268" s="12"/>
      <c r="E1268" s="12"/>
      <c r="F1268" s="12"/>
      <c r="G1268" s="12"/>
      <c r="H1268" s="131"/>
      <c r="I1268" s="12"/>
      <c r="J1268" s="12"/>
      <c r="K1268" s="12"/>
      <c r="L1268" s="12"/>
      <c r="M1268" s="12"/>
      <c r="N1268" s="54"/>
      <c r="O1268" s="12"/>
      <c r="P1268" s="12"/>
      <c r="Q1268" s="12"/>
      <c r="R1268" s="183"/>
      <c r="S1268" s="183"/>
      <c r="T1268" s="183"/>
      <c r="U1268" s="183"/>
      <c r="V1268" s="181"/>
      <c r="W1268" s="184"/>
      <c r="X1268" s="184"/>
      <c r="Y1268" s="185"/>
      <c r="Z1268" s="185"/>
      <c r="AA1268" s="185"/>
      <c r="AB1268" s="181"/>
      <c r="AC1268" s="12"/>
      <c r="AD1268" s="12"/>
      <c r="AE1268" s="12"/>
      <c r="AF1268" s="185"/>
      <c r="AG1268" s="12"/>
      <c r="AH1268" s="195"/>
      <c r="AI1268" s="186"/>
      <c r="AJ1268" s="187"/>
      <c r="AK1268" s="187"/>
      <c r="AL1268" s="188"/>
      <c r="AM1268" s="188"/>
      <c r="AN1268" s="188"/>
      <c r="AO1268" s="188"/>
      <c r="AP1268" s="188"/>
      <c r="AQ1268" s="188"/>
      <c r="AR1268" s="137"/>
      <c r="AS1268" s="189"/>
      <c r="AT1268" s="196"/>
      <c r="AU1268" s="191"/>
      <c r="AV1268" s="190"/>
      <c r="AW1268" s="189"/>
      <c r="AX1268" s="190"/>
      <c r="AY1268" s="189"/>
      <c r="AZ1268" s="192"/>
      <c r="BA1268" s="192"/>
      <c r="BB1268" s="190"/>
      <c r="BC1268" s="197"/>
      <c r="BD1268" s="197"/>
      <c r="BE1268" s="190"/>
      <c r="BF1268" s="192"/>
      <c r="BG1268" s="192"/>
      <c r="BH1268" s="10"/>
      <c r="BI1268" s="10"/>
      <c r="BJ1268" s="10"/>
      <c r="BK1268" s="10"/>
      <c r="BL1268" s="10"/>
      <c r="BM1268" s="10"/>
      <c r="BN1268" s="12"/>
      <c r="BO1268" s="12"/>
    </row>
    <row r="1269" spans="1:67" ht="13.5" customHeight="1" x14ac:dyDescent="0.35">
      <c r="A1269" s="181"/>
      <c r="B1269" s="194"/>
      <c r="C1269" s="12"/>
      <c r="D1269" s="12"/>
      <c r="E1269" s="12"/>
      <c r="F1269" s="12"/>
      <c r="G1269" s="12"/>
      <c r="H1269" s="131"/>
      <c r="I1269" s="12"/>
      <c r="J1269" s="12"/>
      <c r="K1269" s="12"/>
      <c r="L1269" s="12"/>
      <c r="M1269" s="12"/>
      <c r="N1269" s="54"/>
      <c r="O1269" s="12"/>
      <c r="P1269" s="12"/>
      <c r="Q1269" s="12"/>
      <c r="R1269" s="183"/>
      <c r="S1269" s="183"/>
      <c r="T1269" s="183"/>
      <c r="U1269" s="183"/>
      <c r="V1269" s="181"/>
      <c r="W1269" s="184"/>
      <c r="X1269" s="184"/>
      <c r="Y1269" s="185"/>
      <c r="Z1269" s="185"/>
      <c r="AA1269" s="185"/>
      <c r="AB1269" s="181"/>
      <c r="AC1269" s="12"/>
      <c r="AD1269" s="12"/>
      <c r="AE1269" s="12"/>
      <c r="AF1269" s="185"/>
      <c r="AG1269" s="12"/>
      <c r="AH1269" s="195"/>
      <c r="AI1269" s="186"/>
      <c r="AJ1269" s="187"/>
      <c r="AK1269" s="187"/>
      <c r="AL1269" s="188"/>
      <c r="AM1269" s="188"/>
      <c r="AN1269" s="188"/>
      <c r="AO1269" s="188"/>
      <c r="AP1269" s="188"/>
      <c r="AQ1269" s="188"/>
      <c r="AR1269" s="137"/>
      <c r="AS1269" s="189"/>
      <c r="AT1269" s="196"/>
      <c r="AU1269" s="191"/>
      <c r="AV1269" s="190"/>
      <c r="AW1269" s="189"/>
      <c r="AX1269" s="190"/>
      <c r="AY1269" s="189"/>
      <c r="AZ1269" s="192"/>
      <c r="BA1269" s="192"/>
      <c r="BB1269" s="190"/>
      <c r="BC1269" s="197"/>
      <c r="BD1269" s="197"/>
      <c r="BE1269" s="190"/>
      <c r="BF1269" s="192"/>
      <c r="BG1269" s="192"/>
      <c r="BH1269" s="10"/>
      <c r="BI1269" s="10"/>
      <c r="BJ1269" s="10"/>
      <c r="BK1269" s="10"/>
      <c r="BL1269" s="10"/>
      <c r="BM1269" s="10"/>
      <c r="BN1269" s="12"/>
      <c r="BO1269" s="12"/>
    </row>
    <row r="1270" spans="1:67" ht="13.5" customHeight="1" x14ac:dyDescent="0.35">
      <c r="A1270" s="181"/>
      <c r="B1270" s="194"/>
      <c r="C1270" s="12"/>
      <c r="D1270" s="12"/>
      <c r="E1270" s="12"/>
      <c r="F1270" s="12"/>
      <c r="G1270" s="12"/>
      <c r="H1270" s="131"/>
      <c r="I1270" s="12"/>
      <c r="J1270" s="12"/>
      <c r="K1270" s="12"/>
      <c r="L1270" s="12"/>
      <c r="M1270" s="12"/>
      <c r="N1270" s="54"/>
      <c r="O1270" s="12"/>
      <c r="P1270" s="12"/>
      <c r="Q1270" s="12"/>
      <c r="R1270" s="183"/>
      <c r="S1270" s="183"/>
      <c r="T1270" s="183"/>
      <c r="U1270" s="183"/>
      <c r="V1270" s="181"/>
      <c r="W1270" s="184"/>
      <c r="X1270" s="184"/>
      <c r="Y1270" s="185"/>
      <c r="Z1270" s="185"/>
      <c r="AA1270" s="185"/>
      <c r="AB1270" s="181"/>
      <c r="AC1270" s="12"/>
      <c r="AD1270" s="12"/>
      <c r="AE1270" s="12"/>
      <c r="AF1270" s="185"/>
      <c r="AG1270" s="12"/>
      <c r="AH1270" s="195"/>
      <c r="AI1270" s="186"/>
      <c r="AJ1270" s="187"/>
      <c r="AK1270" s="187"/>
      <c r="AL1270" s="188"/>
      <c r="AM1270" s="188"/>
      <c r="AN1270" s="188"/>
      <c r="AO1270" s="188"/>
      <c r="AP1270" s="188"/>
      <c r="AQ1270" s="188"/>
      <c r="AR1270" s="137"/>
      <c r="AS1270" s="189"/>
      <c r="AT1270" s="196"/>
      <c r="AU1270" s="191"/>
      <c r="AV1270" s="190"/>
      <c r="AW1270" s="189"/>
      <c r="AX1270" s="190"/>
      <c r="AY1270" s="189"/>
      <c r="AZ1270" s="192"/>
      <c r="BA1270" s="192"/>
      <c r="BB1270" s="190"/>
      <c r="BC1270" s="197"/>
      <c r="BD1270" s="197"/>
      <c r="BE1270" s="190"/>
      <c r="BF1270" s="192"/>
      <c r="BG1270" s="192"/>
      <c r="BH1270" s="10"/>
      <c r="BI1270" s="10"/>
      <c r="BJ1270" s="10"/>
      <c r="BK1270" s="10"/>
      <c r="BL1270" s="10"/>
      <c r="BM1270" s="10"/>
      <c r="BN1270" s="12"/>
      <c r="BO1270" s="12"/>
    </row>
    <row r="1271" spans="1:67" ht="13.5" customHeight="1" x14ac:dyDescent="0.35">
      <c r="A1271" s="181"/>
      <c r="B1271" s="194"/>
      <c r="C1271" s="12"/>
      <c r="D1271" s="12"/>
      <c r="E1271" s="12"/>
      <c r="F1271" s="12"/>
      <c r="G1271" s="12"/>
      <c r="H1271" s="131"/>
      <c r="I1271" s="12"/>
      <c r="J1271" s="12"/>
      <c r="K1271" s="12"/>
      <c r="L1271" s="12"/>
      <c r="M1271" s="12"/>
      <c r="N1271" s="54"/>
      <c r="O1271" s="12"/>
      <c r="P1271" s="12"/>
      <c r="Q1271" s="12"/>
      <c r="R1271" s="183"/>
      <c r="S1271" s="183"/>
      <c r="T1271" s="183"/>
      <c r="U1271" s="183"/>
      <c r="V1271" s="181"/>
      <c r="W1271" s="184"/>
      <c r="X1271" s="184"/>
      <c r="Y1271" s="185"/>
      <c r="Z1271" s="185"/>
      <c r="AA1271" s="185"/>
      <c r="AB1271" s="181"/>
      <c r="AC1271" s="12"/>
      <c r="AD1271" s="12"/>
      <c r="AE1271" s="12"/>
      <c r="AF1271" s="185"/>
      <c r="AG1271" s="12"/>
      <c r="AH1271" s="195"/>
      <c r="AI1271" s="186"/>
      <c r="AJ1271" s="187"/>
      <c r="AK1271" s="187"/>
      <c r="AL1271" s="188"/>
      <c r="AM1271" s="188"/>
      <c r="AN1271" s="188"/>
      <c r="AO1271" s="188"/>
      <c r="AP1271" s="188"/>
      <c r="AQ1271" s="188"/>
      <c r="AR1271" s="137"/>
      <c r="AS1271" s="189"/>
      <c r="AT1271" s="196"/>
      <c r="AU1271" s="191"/>
      <c r="AV1271" s="190"/>
      <c r="AW1271" s="189"/>
      <c r="AX1271" s="190"/>
      <c r="AY1271" s="189"/>
      <c r="AZ1271" s="192"/>
      <c r="BA1271" s="192"/>
      <c r="BB1271" s="190"/>
      <c r="BC1271" s="197"/>
      <c r="BD1271" s="197"/>
      <c r="BE1271" s="190"/>
      <c r="BF1271" s="192"/>
      <c r="BG1271" s="192"/>
      <c r="BH1271" s="10"/>
      <c r="BI1271" s="10"/>
      <c r="BJ1271" s="10"/>
      <c r="BK1271" s="10"/>
      <c r="BL1271" s="10"/>
      <c r="BM1271" s="10"/>
      <c r="BN1271" s="12"/>
      <c r="BO1271" s="12"/>
    </row>
    <row r="1272" spans="1:67" ht="13.5" customHeight="1" x14ac:dyDescent="0.35">
      <c r="A1272" s="181"/>
      <c r="B1272" s="194"/>
      <c r="C1272" s="12"/>
      <c r="D1272" s="12"/>
      <c r="E1272" s="12"/>
      <c r="F1272" s="12"/>
      <c r="G1272" s="12"/>
      <c r="H1272" s="131"/>
      <c r="I1272" s="12"/>
      <c r="J1272" s="12"/>
      <c r="K1272" s="12"/>
      <c r="L1272" s="12"/>
      <c r="M1272" s="12"/>
      <c r="N1272" s="54"/>
      <c r="O1272" s="12"/>
      <c r="P1272" s="12"/>
      <c r="Q1272" s="12"/>
      <c r="R1272" s="183"/>
      <c r="S1272" s="183"/>
      <c r="T1272" s="183"/>
      <c r="U1272" s="183"/>
      <c r="V1272" s="181"/>
      <c r="W1272" s="184"/>
      <c r="X1272" s="184"/>
      <c r="Y1272" s="185"/>
      <c r="Z1272" s="185"/>
      <c r="AA1272" s="185"/>
      <c r="AB1272" s="181"/>
      <c r="AC1272" s="12"/>
      <c r="AD1272" s="12"/>
      <c r="AE1272" s="12"/>
      <c r="AF1272" s="185"/>
      <c r="AG1272" s="12"/>
      <c r="AH1272" s="195"/>
      <c r="AI1272" s="186"/>
      <c r="AJ1272" s="187"/>
      <c r="AK1272" s="187"/>
      <c r="AL1272" s="188"/>
      <c r="AM1272" s="188"/>
      <c r="AN1272" s="188"/>
      <c r="AO1272" s="188"/>
      <c r="AP1272" s="188"/>
      <c r="AQ1272" s="188"/>
      <c r="AR1272" s="137"/>
      <c r="AS1272" s="189"/>
      <c r="AT1272" s="196"/>
      <c r="AU1272" s="191"/>
      <c r="AV1272" s="190"/>
      <c r="AW1272" s="189"/>
      <c r="AX1272" s="190"/>
      <c r="AY1272" s="189"/>
      <c r="AZ1272" s="192"/>
      <c r="BA1272" s="192"/>
      <c r="BB1272" s="190"/>
      <c r="BC1272" s="197"/>
      <c r="BD1272" s="197"/>
      <c r="BE1272" s="190"/>
      <c r="BF1272" s="192"/>
      <c r="BG1272" s="192"/>
      <c r="BH1272" s="10"/>
      <c r="BI1272" s="10"/>
      <c r="BJ1272" s="10"/>
      <c r="BK1272" s="10"/>
      <c r="BL1272" s="10"/>
      <c r="BM1272" s="10"/>
      <c r="BN1272" s="12"/>
      <c r="BO1272" s="12"/>
    </row>
    <row r="1273" spans="1:67" ht="13.5" customHeight="1" x14ac:dyDescent="0.35">
      <c r="A1273" s="181"/>
      <c r="B1273" s="194"/>
      <c r="C1273" s="12"/>
      <c r="D1273" s="12"/>
      <c r="E1273" s="12"/>
      <c r="F1273" s="12"/>
      <c r="G1273" s="12"/>
      <c r="H1273" s="131"/>
      <c r="I1273" s="12"/>
      <c r="J1273" s="12"/>
      <c r="K1273" s="12"/>
      <c r="L1273" s="12"/>
      <c r="M1273" s="12"/>
      <c r="N1273" s="54"/>
      <c r="O1273" s="12"/>
      <c r="P1273" s="12"/>
      <c r="Q1273" s="12"/>
      <c r="R1273" s="183"/>
      <c r="S1273" s="183"/>
      <c r="T1273" s="183"/>
      <c r="U1273" s="183"/>
      <c r="V1273" s="181"/>
      <c r="W1273" s="184"/>
      <c r="X1273" s="184"/>
      <c r="Y1273" s="185"/>
      <c r="Z1273" s="185"/>
      <c r="AA1273" s="185"/>
      <c r="AB1273" s="181"/>
      <c r="AC1273" s="12"/>
      <c r="AD1273" s="12"/>
      <c r="AE1273" s="12"/>
      <c r="AF1273" s="185"/>
      <c r="AG1273" s="12"/>
      <c r="AH1273" s="195"/>
      <c r="AI1273" s="186"/>
      <c r="AJ1273" s="187"/>
      <c r="AK1273" s="187"/>
      <c r="AL1273" s="188"/>
      <c r="AM1273" s="188"/>
      <c r="AN1273" s="188"/>
      <c r="AO1273" s="188"/>
      <c r="AP1273" s="188"/>
      <c r="AQ1273" s="188"/>
      <c r="AR1273" s="137"/>
      <c r="AS1273" s="189"/>
      <c r="AT1273" s="196"/>
      <c r="AU1273" s="191"/>
      <c r="AV1273" s="190"/>
      <c r="AW1273" s="189"/>
      <c r="AX1273" s="190"/>
      <c r="AY1273" s="189"/>
      <c r="AZ1273" s="192"/>
      <c r="BA1273" s="192"/>
      <c r="BB1273" s="190"/>
      <c r="BC1273" s="197"/>
      <c r="BD1273" s="197"/>
      <c r="BE1273" s="190"/>
      <c r="BF1273" s="192"/>
      <c r="BG1273" s="192"/>
      <c r="BH1273" s="10"/>
      <c r="BI1273" s="10"/>
      <c r="BJ1273" s="10"/>
      <c r="BK1273" s="10"/>
      <c r="BL1273" s="10"/>
      <c r="BM1273" s="10"/>
      <c r="BN1273" s="12"/>
      <c r="BO1273" s="12"/>
    </row>
    <row r="1274" spans="1:67" ht="13.5" customHeight="1" x14ac:dyDescent="0.35">
      <c r="A1274" s="181"/>
      <c r="B1274" s="194"/>
      <c r="C1274" s="12"/>
      <c r="D1274" s="12"/>
      <c r="E1274" s="12"/>
      <c r="F1274" s="12"/>
      <c r="G1274" s="12"/>
      <c r="H1274" s="131"/>
      <c r="I1274" s="12"/>
      <c r="J1274" s="12"/>
      <c r="K1274" s="12"/>
      <c r="L1274" s="12"/>
      <c r="M1274" s="12"/>
      <c r="N1274" s="54"/>
      <c r="O1274" s="12"/>
      <c r="P1274" s="12"/>
      <c r="Q1274" s="12"/>
      <c r="R1274" s="183"/>
      <c r="S1274" s="183"/>
      <c r="T1274" s="183"/>
      <c r="U1274" s="183"/>
      <c r="V1274" s="181"/>
      <c r="W1274" s="184"/>
      <c r="X1274" s="184"/>
      <c r="Y1274" s="185"/>
      <c r="Z1274" s="185"/>
      <c r="AA1274" s="185"/>
      <c r="AB1274" s="181"/>
      <c r="AC1274" s="12"/>
      <c r="AD1274" s="12"/>
      <c r="AE1274" s="12"/>
      <c r="AF1274" s="185"/>
      <c r="AG1274" s="12"/>
      <c r="AH1274" s="195"/>
      <c r="AI1274" s="186"/>
      <c r="AJ1274" s="187"/>
      <c r="AK1274" s="187"/>
      <c r="AL1274" s="188"/>
      <c r="AM1274" s="188"/>
      <c r="AN1274" s="188"/>
      <c r="AO1274" s="188"/>
      <c r="AP1274" s="188"/>
      <c r="AQ1274" s="188"/>
      <c r="AR1274" s="137"/>
      <c r="AS1274" s="189"/>
      <c r="AT1274" s="196"/>
      <c r="AU1274" s="191"/>
      <c r="AV1274" s="190"/>
      <c r="AW1274" s="189"/>
      <c r="AX1274" s="190"/>
      <c r="AY1274" s="189"/>
      <c r="AZ1274" s="192"/>
      <c r="BA1274" s="192"/>
      <c r="BB1274" s="190"/>
      <c r="BC1274" s="197"/>
      <c r="BD1274" s="197"/>
      <c r="BE1274" s="190"/>
      <c r="BF1274" s="192"/>
      <c r="BG1274" s="192"/>
      <c r="BH1274" s="10"/>
      <c r="BI1274" s="10"/>
      <c r="BJ1274" s="10"/>
      <c r="BK1274" s="10"/>
      <c r="BL1274" s="10"/>
      <c r="BM1274" s="10"/>
      <c r="BN1274" s="12"/>
      <c r="BO1274" s="12"/>
    </row>
    <row r="1275" spans="1:67" ht="13.5" customHeight="1" x14ac:dyDescent="0.35">
      <c r="A1275" s="181"/>
      <c r="B1275" s="194"/>
      <c r="C1275" s="12"/>
      <c r="D1275" s="12"/>
      <c r="E1275" s="12"/>
      <c r="F1275" s="12"/>
      <c r="G1275" s="12"/>
      <c r="H1275" s="131"/>
      <c r="I1275" s="12"/>
      <c r="J1275" s="12"/>
      <c r="K1275" s="12"/>
      <c r="L1275" s="12"/>
      <c r="M1275" s="12"/>
      <c r="N1275" s="54"/>
      <c r="O1275" s="12"/>
      <c r="P1275" s="12"/>
      <c r="Q1275" s="12"/>
      <c r="R1275" s="183"/>
      <c r="S1275" s="183"/>
      <c r="T1275" s="183"/>
      <c r="U1275" s="183"/>
      <c r="V1275" s="181"/>
      <c r="W1275" s="184"/>
      <c r="X1275" s="184"/>
      <c r="Y1275" s="185"/>
      <c r="Z1275" s="185"/>
      <c r="AA1275" s="185"/>
      <c r="AB1275" s="181"/>
      <c r="AC1275" s="12"/>
      <c r="AD1275" s="12"/>
      <c r="AE1275" s="12"/>
      <c r="AF1275" s="185"/>
      <c r="AG1275" s="12"/>
      <c r="AH1275" s="195"/>
      <c r="AI1275" s="186"/>
      <c r="AJ1275" s="187"/>
      <c r="AK1275" s="187"/>
      <c r="AL1275" s="188"/>
      <c r="AM1275" s="188"/>
      <c r="AN1275" s="188"/>
      <c r="AO1275" s="188"/>
      <c r="AP1275" s="188"/>
      <c r="AQ1275" s="188"/>
      <c r="AR1275" s="137"/>
      <c r="AS1275" s="189"/>
      <c r="AT1275" s="196"/>
      <c r="AU1275" s="191"/>
      <c r="AV1275" s="190"/>
      <c r="AW1275" s="189"/>
      <c r="AX1275" s="190"/>
      <c r="AY1275" s="189"/>
      <c r="AZ1275" s="192"/>
      <c r="BA1275" s="192"/>
      <c r="BB1275" s="190"/>
      <c r="BC1275" s="197"/>
      <c r="BD1275" s="197"/>
      <c r="BE1275" s="190"/>
      <c r="BF1275" s="192"/>
      <c r="BG1275" s="192"/>
      <c r="BH1275" s="10"/>
      <c r="BI1275" s="10"/>
      <c r="BJ1275" s="10"/>
      <c r="BK1275" s="10"/>
      <c r="BL1275" s="10"/>
      <c r="BM1275" s="10"/>
      <c r="BN1275" s="12"/>
      <c r="BO1275" s="12"/>
    </row>
    <row r="1276" spans="1:67" ht="13.5" customHeight="1" x14ac:dyDescent="0.35">
      <c r="A1276" s="181"/>
      <c r="B1276" s="194"/>
      <c r="C1276" s="12"/>
      <c r="D1276" s="12"/>
      <c r="E1276" s="12"/>
      <c r="F1276" s="12"/>
      <c r="G1276" s="12"/>
      <c r="H1276" s="131"/>
      <c r="I1276" s="12"/>
      <c r="J1276" s="12"/>
      <c r="K1276" s="12"/>
      <c r="L1276" s="12"/>
      <c r="M1276" s="12"/>
      <c r="N1276" s="54"/>
      <c r="O1276" s="12"/>
      <c r="P1276" s="12"/>
      <c r="Q1276" s="12"/>
      <c r="R1276" s="183"/>
      <c r="S1276" s="183"/>
      <c r="T1276" s="183"/>
      <c r="U1276" s="183"/>
      <c r="V1276" s="181"/>
      <c r="W1276" s="184"/>
      <c r="X1276" s="184"/>
      <c r="Y1276" s="185"/>
      <c r="Z1276" s="185"/>
      <c r="AA1276" s="185"/>
      <c r="AB1276" s="181"/>
      <c r="AC1276" s="12"/>
      <c r="AD1276" s="12"/>
      <c r="AE1276" s="12"/>
      <c r="AF1276" s="185"/>
      <c r="AG1276" s="12"/>
      <c r="AH1276" s="195"/>
      <c r="AI1276" s="186"/>
      <c r="AJ1276" s="187"/>
      <c r="AK1276" s="187"/>
      <c r="AL1276" s="188"/>
      <c r="AM1276" s="188"/>
      <c r="AN1276" s="188"/>
      <c r="AO1276" s="188"/>
      <c r="AP1276" s="188"/>
      <c r="AQ1276" s="188"/>
      <c r="AR1276" s="137"/>
      <c r="AS1276" s="189"/>
      <c r="AT1276" s="196"/>
      <c r="AU1276" s="191"/>
      <c r="AV1276" s="190"/>
      <c r="AW1276" s="189"/>
      <c r="AX1276" s="190"/>
      <c r="AY1276" s="189"/>
      <c r="AZ1276" s="192"/>
      <c r="BA1276" s="192"/>
      <c r="BB1276" s="190"/>
      <c r="BC1276" s="197"/>
      <c r="BD1276" s="197"/>
      <c r="BE1276" s="190"/>
      <c r="BF1276" s="192"/>
      <c r="BG1276" s="192"/>
      <c r="BH1276" s="10"/>
      <c r="BI1276" s="10"/>
      <c r="BJ1276" s="10"/>
      <c r="BK1276" s="10"/>
      <c r="BL1276" s="10"/>
      <c r="BM1276" s="10"/>
      <c r="BN1276" s="12"/>
      <c r="BO1276" s="12"/>
    </row>
    <row r="1277" spans="1:67" ht="13.5" customHeight="1" x14ac:dyDescent="0.35">
      <c r="A1277" s="181"/>
      <c r="B1277" s="194"/>
      <c r="C1277" s="12"/>
      <c r="D1277" s="12"/>
      <c r="E1277" s="12"/>
      <c r="F1277" s="12"/>
      <c r="G1277" s="12"/>
      <c r="H1277" s="131"/>
      <c r="I1277" s="12"/>
      <c r="J1277" s="12"/>
      <c r="K1277" s="12"/>
      <c r="L1277" s="12"/>
      <c r="M1277" s="12"/>
      <c r="N1277" s="54"/>
      <c r="O1277" s="12"/>
      <c r="P1277" s="12"/>
      <c r="Q1277" s="12"/>
      <c r="R1277" s="183"/>
      <c r="S1277" s="183"/>
      <c r="T1277" s="183"/>
      <c r="U1277" s="183"/>
      <c r="V1277" s="181"/>
      <c r="W1277" s="184"/>
      <c r="X1277" s="184"/>
      <c r="Y1277" s="185"/>
      <c r="Z1277" s="185"/>
      <c r="AA1277" s="185"/>
      <c r="AB1277" s="181"/>
      <c r="AC1277" s="12"/>
      <c r="AD1277" s="12"/>
      <c r="AE1277" s="12"/>
      <c r="AF1277" s="185"/>
      <c r="AG1277" s="12"/>
      <c r="AH1277" s="195"/>
      <c r="AI1277" s="186"/>
      <c r="AJ1277" s="187"/>
      <c r="AK1277" s="187"/>
      <c r="AL1277" s="188"/>
      <c r="AM1277" s="188"/>
      <c r="AN1277" s="188"/>
      <c r="AO1277" s="188"/>
      <c r="AP1277" s="188"/>
      <c r="AQ1277" s="188"/>
      <c r="AR1277" s="137"/>
      <c r="AS1277" s="189"/>
      <c r="AT1277" s="196"/>
      <c r="AU1277" s="191"/>
      <c r="AV1277" s="190"/>
      <c r="AW1277" s="189"/>
      <c r="AX1277" s="190"/>
      <c r="AY1277" s="189"/>
      <c r="AZ1277" s="192"/>
      <c r="BA1277" s="192"/>
      <c r="BB1277" s="190"/>
      <c r="BC1277" s="197"/>
      <c r="BD1277" s="197"/>
      <c r="BE1277" s="190"/>
      <c r="BF1277" s="192"/>
      <c r="BG1277" s="192"/>
      <c r="BH1277" s="10"/>
      <c r="BI1277" s="10"/>
      <c r="BJ1277" s="10"/>
      <c r="BK1277" s="10"/>
      <c r="BL1277" s="10"/>
      <c r="BM1277" s="10"/>
      <c r="BN1277" s="12"/>
      <c r="BO1277" s="12"/>
    </row>
    <row r="1278" spans="1:67" ht="13.5" customHeight="1" x14ac:dyDescent="0.35">
      <c r="A1278" s="181"/>
      <c r="B1278" s="194"/>
      <c r="C1278" s="12"/>
      <c r="D1278" s="12"/>
      <c r="E1278" s="12"/>
      <c r="F1278" s="12"/>
      <c r="G1278" s="12"/>
      <c r="H1278" s="131"/>
      <c r="I1278" s="12"/>
      <c r="J1278" s="12"/>
      <c r="K1278" s="12"/>
      <c r="L1278" s="12"/>
      <c r="M1278" s="12"/>
      <c r="N1278" s="54"/>
      <c r="O1278" s="12"/>
      <c r="P1278" s="12"/>
      <c r="Q1278" s="12"/>
      <c r="R1278" s="183"/>
      <c r="S1278" s="183"/>
      <c r="T1278" s="183"/>
      <c r="U1278" s="183"/>
      <c r="V1278" s="181"/>
      <c r="W1278" s="184"/>
      <c r="X1278" s="184"/>
      <c r="Y1278" s="185"/>
      <c r="Z1278" s="185"/>
      <c r="AA1278" s="185"/>
      <c r="AB1278" s="181"/>
      <c r="AC1278" s="12"/>
      <c r="AD1278" s="12"/>
      <c r="AE1278" s="12"/>
      <c r="AF1278" s="185"/>
      <c r="AG1278" s="12"/>
      <c r="AH1278" s="195"/>
      <c r="AI1278" s="186"/>
      <c r="AJ1278" s="187"/>
      <c r="AK1278" s="187"/>
      <c r="AL1278" s="188"/>
      <c r="AM1278" s="188"/>
      <c r="AN1278" s="188"/>
      <c r="AO1278" s="188"/>
      <c r="AP1278" s="188"/>
      <c r="AQ1278" s="188"/>
      <c r="AR1278" s="137"/>
      <c r="AS1278" s="189"/>
      <c r="AT1278" s="196"/>
      <c r="AU1278" s="191"/>
      <c r="AV1278" s="190"/>
      <c r="AW1278" s="189"/>
      <c r="AX1278" s="190"/>
      <c r="AY1278" s="189"/>
      <c r="AZ1278" s="192"/>
      <c r="BA1278" s="192"/>
      <c r="BB1278" s="190"/>
      <c r="BC1278" s="197"/>
      <c r="BD1278" s="197"/>
      <c r="BE1278" s="190"/>
      <c r="BF1278" s="192"/>
      <c r="BG1278" s="192"/>
      <c r="BH1278" s="10"/>
      <c r="BI1278" s="10"/>
      <c r="BJ1278" s="10"/>
      <c r="BK1278" s="10"/>
      <c r="BL1278" s="10"/>
      <c r="BM1278" s="10"/>
      <c r="BN1278" s="12"/>
      <c r="BO1278" s="12"/>
    </row>
    <row r="1279" spans="1:67" ht="13.5" customHeight="1" x14ac:dyDescent="0.35">
      <c r="A1279" s="181"/>
      <c r="B1279" s="194"/>
      <c r="C1279" s="12"/>
      <c r="D1279" s="12"/>
      <c r="E1279" s="12"/>
      <c r="F1279" s="12"/>
      <c r="G1279" s="12"/>
      <c r="H1279" s="131"/>
      <c r="I1279" s="12"/>
      <c r="J1279" s="12"/>
      <c r="K1279" s="12"/>
      <c r="L1279" s="12"/>
      <c r="M1279" s="12"/>
      <c r="N1279" s="54"/>
      <c r="O1279" s="12"/>
      <c r="P1279" s="12"/>
      <c r="Q1279" s="12"/>
      <c r="R1279" s="183"/>
      <c r="S1279" s="183"/>
      <c r="T1279" s="183"/>
      <c r="U1279" s="183"/>
      <c r="V1279" s="181"/>
      <c r="W1279" s="184"/>
      <c r="X1279" s="184"/>
      <c r="Y1279" s="185"/>
      <c r="Z1279" s="185"/>
      <c r="AA1279" s="185"/>
      <c r="AB1279" s="181"/>
      <c r="AC1279" s="12"/>
      <c r="AD1279" s="12"/>
      <c r="AE1279" s="12"/>
      <c r="AF1279" s="185"/>
      <c r="AG1279" s="12"/>
      <c r="AH1279" s="195"/>
      <c r="AI1279" s="186"/>
      <c r="AJ1279" s="187"/>
      <c r="AK1279" s="187"/>
      <c r="AL1279" s="188"/>
      <c r="AM1279" s="188"/>
      <c r="AN1279" s="188"/>
      <c r="AO1279" s="188"/>
      <c r="AP1279" s="188"/>
      <c r="AQ1279" s="188"/>
      <c r="AR1279" s="137"/>
      <c r="AS1279" s="189"/>
      <c r="AT1279" s="196"/>
      <c r="AU1279" s="191"/>
      <c r="AV1279" s="190"/>
      <c r="AW1279" s="189"/>
      <c r="AX1279" s="190"/>
      <c r="AY1279" s="189"/>
      <c r="AZ1279" s="192"/>
      <c r="BA1279" s="192"/>
      <c r="BB1279" s="190"/>
      <c r="BC1279" s="197"/>
      <c r="BD1279" s="197"/>
      <c r="BE1279" s="190"/>
      <c r="BF1279" s="192"/>
      <c r="BG1279" s="192"/>
      <c r="BH1279" s="10"/>
      <c r="BI1279" s="10"/>
      <c r="BJ1279" s="10"/>
      <c r="BK1279" s="10"/>
      <c r="BL1279" s="10"/>
      <c r="BM1279" s="10"/>
      <c r="BN1279" s="12"/>
      <c r="BO1279" s="12"/>
    </row>
    <row r="1280" spans="1:67" ht="13.5" customHeight="1" x14ac:dyDescent="0.35">
      <c r="A1280" s="181"/>
      <c r="B1280" s="194"/>
      <c r="C1280" s="12"/>
      <c r="D1280" s="12"/>
      <c r="E1280" s="12"/>
      <c r="F1280" s="12"/>
      <c r="G1280" s="12"/>
      <c r="H1280" s="131"/>
      <c r="I1280" s="12"/>
      <c r="J1280" s="12"/>
      <c r="K1280" s="12"/>
      <c r="L1280" s="12"/>
      <c r="M1280" s="12"/>
      <c r="N1280" s="54"/>
      <c r="O1280" s="12"/>
      <c r="P1280" s="12"/>
      <c r="Q1280" s="12"/>
      <c r="R1280" s="183"/>
      <c r="S1280" s="183"/>
      <c r="T1280" s="183"/>
      <c r="U1280" s="183"/>
      <c r="V1280" s="181"/>
      <c r="W1280" s="184"/>
      <c r="X1280" s="184"/>
      <c r="Y1280" s="185"/>
      <c r="Z1280" s="185"/>
      <c r="AA1280" s="185"/>
      <c r="AB1280" s="181"/>
      <c r="AC1280" s="12"/>
      <c r="AD1280" s="12"/>
      <c r="AE1280" s="12"/>
      <c r="AF1280" s="185"/>
      <c r="AG1280" s="12"/>
      <c r="AH1280" s="195"/>
      <c r="AI1280" s="186"/>
      <c r="AJ1280" s="187"/>
      <c r="AK1280" s="187"/>
      <c r="AL1280" s="188"/>
      <c r="AM1280" s="188"/>
      <c r="AN1280" s="188"/>
      <c r="AO1280" s="188"/>
      <c r="AP1280" s="188"/>
      <c r="AQ1280" s="188"/>
      <c r="AR1280" s="137"/>
      <c r="AS1280" s="189"/>
      <c r="AT1280" s="196"/>
      <c r="AU1280" s="191"/>
      <c r="AV1280" s="190"/>
      <c r="AW1280" s="189"/>
      <c r="AX1280" s="190"/>
      <c r="AY1280" s="189"/>
      <c r="AZ1280" s="192"/>
      <c r="BA1280" s="192"/>
      <c r="BB1280" s="190"/>
      <c r="BC1280" s="197"/>
      <c r="BD1280" s="197"/>
      <c r="BE1280" s="190"/>
      <c r="BF1280" s="192"/>
      <c r="BG1280" s="192"/>
      <c r="BH1280" s="10"/>
      <c r="BI1280" s="10"/>
      <c r="BJ1280" s="10"/>
      <c r="BK1280" s="10"/>
      <c r="BL1280" s="10"/>
      <c r="BM1280" s="10"/>
      <c r="BN1280" s="12"/>
      <c r="BO1280" s="12"/>
    </row>
    <row r="1281" spans="1:67" ht="13.5" customHeight="1" x14ac:dyDescent="0.35">
      <c r="A1281" s="181"/>
      <c r="B1281" s="194"/>
      <c r="C1281" s="12"/>
      <c r="D1281" s="12"/>
      <c r="E1281" s="12"/>
      <c r="F1281" s="12"/>
      <c r="G1281" s="12"/>
      <c r="H1281" s="131"/>
      <c r="I1281" s="12"/>
      <c r="J1281" s="12"/>
      <c r="K1281" s="12"/>
      <c r="L1281" s="12"/>
      <c r="M1281" s="12"/>
      <c r="N1281" s="54"/>
      <c r="O1281" s="12"/>
      <c r="P1281" s="12"/>
      <c r="Q1281" s="12"/>
      <c r="R1281" s="183"/>
      <c r="S1281" s="183"/>
      <c r="T1281" s="183"/>
      <c r="U1281" s="183"/>
      <c r="V1281" s="181"/>
      <c r="W1281" s="184"/>
      <c r="X1281" s="184"/>
      <c r="Y1281" s="185"/>
      <c r="Z1281" s="185"/>
      <c r="AA1281" s="185"/>
      <c r="AB1281" s="181"/>
      <c r="AC1281" s="12"/>
      <c r="AD1281" s="12"/>
      <c r="AE1281" s="12"/>
      <c r="AF1281" s="185"/>
      <c r="AG1281" s="12"/>
      <c r="AH1281" s="195"/>
      <c r="AI1281" s="186"/>
      <c r="AJ1281" s="187"/>
      <c r="AK1281" s="187"/>
      <c r="AL1281" s="188"/>
      <c r="AM1281" s="188"/>
      <c r="AN1281" s="188"/>
      <c r="AO1281" s="188"/>
      <c r="AP1281" s="188"/>
      <c r="AQ1281" s="188"/>
      <c r="AR1281" s="137"/>
      <c r="AS1281" s="189"/>
      <c r="AT1281" s="196"/>
      <c r="AU1281" s="191"/>
      <c r="AV1281" s="190"/>
      <c r="AW1281" s="189"/>
      <c r="AX1281" s="190"/>
      <c r="AY1281" s="189"/>
      <c r="AZ1281" s="192"/>
      <c r="BA1281" s="192"/>
      <c r="BB1281" s="190"/>
      <c r="BC1281" s="197"/>
      <c r="BD1281" s="197"/>
      <c r="BE1281" s="190"/>
      <c r="BF1281" s="192"/>
      <c r="BG1281" s="192"/>
      <c r="BH1281" s="10"/>
      <c r="BI1281" s="10"/>
      <c r="BJ1281" s="10"/>
      <c r="BK1281" s="10"/>
      <c r="BL1281" s="10"/>
      <c r="BM1281" s="10"/>
      <c r="BN1281" s="12"/>
      <c r="BO1281" s="12"/>
    </row>
    <row r="1282" spans="1:67" ht="13.5" customHeight="1" x14ac:dyDescent="0.35">
      <c r="A1282" s="181"/>
      <c r="B1282" s="194"/>
      <c r="C1282" s="12"/>
      <c r="D1282" s="12"/>
      <c r="E1282" s="12"/>
      <c r="F1282" s="12"/>
      <c r="G1282" s="12"/>
      <c r="H1282" s="131"/>
      <c r="I1282" s="12"/>
      <c r="J1282" s="12"/>
      <c r="K1282" s="12"/>
      <c r="L1282" s="12"/>
      <c r="M1282" s="12"/>
      <c r="N1282" s="54"/>
      <c r="O1282" s="12"/>
      <c r="P1282" s="12"/>
      <c r="Q1282" s="12"/>
      <c r="R1282" s="183"/>
      <c r="S1282" s="183"/>
      <c r="T1282" s="183"/>
      <c r="U1282" s="183"/>
      <c r="V1282" s="181"/>
      <c r="W1282" s="184"/>
      <c r="X1282" s="184"/>
      <c r="Y1282" s="185"/>
      <c r="Z1282" s="185"/>
      <c r="AA1282" s="185"/>
      <c r="AB1282" s="181"/>
      <c r="AC1282" s="12"/>
      <c r="AD1282" s="12"/>
      <c r="AE1282" s="12"/>
      <c r="AF1282" s="185"/>
      <c r="AG1282" s="12"/>
      <c r="AH1282" s="195"/>
      <c r="AI1282" s="186"/>
      <c r="AJ1282" s="187"/>
      <c r="AK1282" s="187"/>
      <c r="AL1282" s="188"/>
      <c r="AM1282" s="188"/>
      <c r="AN1282" s="188"/>
      <c r="AO1282" s="188"/>
      <c r="AP1282" s="188"/>
      <c r="AQ1282" s="188"/>
      <c r="AR1282" s="137"/>
      <c r="AS1282" s="189"/>
      <c r="AT1282" s="196"/>
      <c r="AU1282" s="191"/>
      <c r="AV1282" s="190"/>
      <c r="AW1282" s="189"/>
      <c r="AX1282" s="190"/>
      <c r="AY1282" s="189"/>
      <c r="AZ1282" s="192"/>
      <c r="BA1282" s="192"/>
      <c r="BB1282" s="190"/>
      <c r="BC1282" s="197"/>
      <c r="BD1282" s="197"/>
      <c r="BE1282" s="190"/>
      <c r="BF1282" s="192"/>
      <c r="BG1282" s="192"/>
      <c r="BH1282" s="10"/>
      <c r="BI1282" s="10"/>
      <c r="BJ1282" s="10"/>
      <c r="BK1282" s="10"/>
      <c r="BL1282" s="10"/>
      <c r="BM1282" s="10"/>
      <c r="BN1282" s="12"/>
      <c r="BO1282" s="12"/>
    </row>
    <row r="1283" spans="1:67" ht="13.5" customHeight="1" x14ac:dyDescent="0.35">
      <c r="A1283" s="181"/>
      <c r="B1283" s="194"/>
      <c r="C1283" s="12"/>
      <c r="D1283" s="12"/>
      <c r="E1283" s="12"/>
      <c r="F1283" s="12"/>
      <c r="G1283" s="12"/>
      <c r="H1283" s="131"/>
      <c r="I1283" s="12"/>
      <c r="J1283" s="12"/>
      <c r="K1283" s="12"/>
      <c r="L1283" s="12"/>
      <c r="M1283" s="12"/>
      <c r="N1283" s="54"/>
      <c r="O1283" s="12"/>
      <c r="P1283" s="12"/>
      <c r="Q1283" s="12"/>
      <c r="R1283" s="183"/>
      <c r="S1283" s="183"/>
      <c r="T1283" s="183"/>
      <c r="U1283" s="183"/>
      <c r="V1283" s="181"/>
      <c r="W1283" s="184"/>
      <c r="X1283" s="184"/>
      <c r="Y1283" s="185"/>
      <c r="Z1283" s="185"/>
      <c r="AA1283" s="185"/>
      <c r="AB1283" s="181"/>
      <c r="AC1283" s="12"/>
      <c r="AD1283" s="12"/>
      <c r="AE1283" s="12"/>
      <c r="AF1283" s="185"/>
      <c r="AG1283" s="12"/>
      <c r="AH1283" s="195"/>
      <c r="AI1283" s="186"/>
      <c r="AJ1283" s="187"/>
      <c r="AK1283" s="187"/>
      <c r="AL1283" s="188"/>
      <c r="AM1283" s="188"/>
      <c r="AN1283" s="188"/>
      <c r="AO1283" s="188"/>
      <c r="AP1283" s="188"/>
      <c r="AQ1283" s="188"/>
      <c r="AR1283" s="137"/>
      <c r="AS1283" s="189"/>
      <c r="AT1283" s="196"/>
      <c r="AU1283" s="191"/>
      <c r="AV1283" s="190"/>
      <c r="AW1283" s="189"/>
      <c r="AX1283" s="190"/>
      <c r="AY1283" s="189"/>
      <c r="AZ1283" s="192"/>
      <c r="BA1283" s="192"/>
      <c r="BB1283" s="190"/>
      <c r="BC1283" s="197"/>
      <c r="BD1283" s="197"/>
      <c r="BE1283" s="190"/>
      <c r="BF1283" s="192"/>
      <c r="BG1283" s="192"/>
      <c r="BH1283" s="10"/>
      <c r="BI1283" s="10"/>
      <c r="BJ1283" s="10"/>
      <c r="BK1283" s="10"/>
      <c r="BL1283" s="10"/>
      <c r="BM1283" s="10"/>
      <c r="BN1283" s="12"/>
      <c r="BO1283" s="12"/>
    </row>
    <row r="1284" spans="1:67" ht="13.5" customHeight="1" x14ac:dyDescent="0.35">
      <c r="A1284" s="181"/>
      <c r="B1284" s="194"/>
      <c r="C1284" s="12"/>
      <c r="D1284" s="12"/>
      <c r="E1284" s="12"/>
      <c r="F1284" s="12"/>
      <c r="G1284" s="12"/>
      <c r="H1284" s="131"/>
      <c r="I1284" s="12"/>
      <c r="J1284" s="12"/>
      <c r="K1284" s="12"/>
      <c r="L1284" s="12"/>
      <c r="M1284" s="12"/>
      <c r="N1284" s="54"/>
      <c r="O1284" s="12"/>
      <c r="P1284" s="12"/>
      <c r="Q1284" s="12"/>
      <c r="R1284" s="183"/>
      <c r="S1284" s="183"/>
      <c r="T1284" s="183"/>
      <c r="U1284" s="183"/>
      <c r="V1284" s="181"/>
      <c r="W1284" s="184"/>
      <c r="X1284" s="184"/>
      <c r="Y1284" s="185"/>
      <c r="Z1284" s="185"/>
      <c r="AA1284" s="185"/>
      <c r="AB1284" s="181"/>
      <c r="AC1284" s="12"/>
      <c r="AD1284" s="12"/>
      <c r="AE1284" s="12"/>
      <c r="AF1284" s="185"/>
      <c r="AG1284" s="12"/>
      <c r="AH1284" s="195"/>
      <c r="AI1284" s="186"/>
      <c r="AJ1284" s="187"/>
      <c r="AK1284" s="187"/>
      <c r="AL1284" s="188"/>
      <c r="AM1284" s="188"/>
      <c r="AN1284" s="188"/>
      <c r="AO1284" s="188"/>
      <c r="AP1284" s="188"/>
      <c r="AQ1284" s="188"/>
      <c r="AR1284" s="137"/>
      <c r="AS1284" s="189"/>
      <c r="AT1284" s="196"/>
      <c r="AU1284" s="191"/>
      <c r="AV1284" s="190"/>
      <c r="AW1284" s="189"/>
      <c r="AX1284" s="190"/>
      <c r="AY1284" s="189"/>
      <c r="AZ1284" s="192"/>
      <c r="BA1284" s="192"/>
      <c r="BB1284" s="190"/>
      <c r="BC1284" s="197"/>
      <c r="BD1284" s="197"/>
      <c r="BE1284" s="190"/>
      <c r="BF1284" s="192"/>
      <c r="BG1284" s="192"/>
      <c r="BH1284" s="10"/>
      <c r="BI1284" s="10"/>
      <c r="BJ1284" s="10"/>
      <c r="BK1284" s="10"/>
      <c r="BL1284" s="10"/>
      <c r="BM1284" s="10"/>
      <c r="BN1284" s="12"/>
      <c r="BO1284" s="12"/>
    </row>
    <row r="1285" spans="1:67" ht="13.5" customHeight="1" x14ac:dyDescent="0.35">
      <c r="A1285" s="181"/>
      <c r="B1285" s="194"/>
      <c r="C1285" s="12"/>
      <c r="D1285" s="12"/>
      <c r="E1285" s="12"/>
      <c r="F1285" s="12"/>
      <c r="G1285" s="12"/>
      <c r="H1285" s="131"/>
      <c r="I1285" s="12"/>
      <c r="J1285" s="12"/>
      <c r="K1285" s="12"/>
      <c r="L1285" s="12"/>
      <c r="M1285" s="12"/>
      <c r="N1285" s="54"/>
      <c r="O1285" s="12"/>
      <c r="P1285" s="12"/>
      <c r="Q1285" s="12"/>
      <c r="R1285" s="183"/>
      <c r="S1285" s="183"/>
      <c r="T1285" s="183"/>
      <c r="U1285" s="183"/>
      <c r="V1285" s="181"/>
      <c r="W1285" s="184"/>
      <c r="X1285" s="184"/>
      <c r="Y1285" s="185"/>
      <c r="Z1285" s="185"/>
      <c r="AA1285" s="185"/>
      <c r="AB1285" s="181"/>
      <c r="AC1285" s="12"/>
      <c r="AD1285" s="12"/>
      <c r="AE1285" s="12"/>
      <c r="AF1285" s="185"/>
      <c r="AG1285" s="12"/>
      <c r="AH1285" s="195"/>
      <c r="AI1285" s="186"/>
      <c r="AJ1285" s="187"/>
      <c r="AK1285" s="187"/>
      <c r="AL1285" s="188"/>
      <c r="AM1285" s="188"/>
      <c r="AN1285" s="188"/>
      <c r="AO1285" s="188"/>
      <c r="AP1285" s="188"/>
      <c r="AQ1285" s="188"/>
      <c r="AR1285" s="137"/>
      <c r="AS1285" s="189"/>
      <c r="AT1285" s="196"/>
      <c r="AU1285" s="191"/>
      <c r="AV1285" s="190"/>
      <c r="AW1285" s="189"/>
      <c r="AX1285" s="190"/>
      <c r="AY1285" s="189"/>
      <c r="AZ1285" s="192"/>
      <c r="BA1285" s="192"/>
      <c r="BB1285" s="190"/>
      <c r="BC1285" s="197"/>
      <c r="BD1285" s="197"/>
      <c r="BE1285" s="190"/>
      <c r="BF1285" s="192"/>
      <c r="BG1285" s="192"/>
      <c r="BH1285" s="10"/>
      <c r="BI1285" s="10"/>
      <c r="BJ1285" s="10"/>
      <c r="BK1285" s="10"/>
      <c r="BL1285" s="10"/>
      <c r="BM1285" s="10"/>
      <c r="BN1285" s="12"/>
      <c r="BO1285" s="12"/>
    </row>
    <row r="1286" spans="1:67" ht="13.5" customHeight="1" x14ac:dyDescent="0.35">
      <c r="A1286" s="181"/>
      <c r="B1286" s="194"/>
      <c r="C1286" s="12"/>
      <c r="D1286" s="12"/>
      <c r="E1286" s="12"/>
      <c r="F1286" s="12"/>
      <c r="G1286" s="12"/>
      <c r="H1286" s="131"/>
      <c r="I1286" s="12"/>
      <c r="J1286" s="12"/>
      <c r="K1286" s="12"/>
      <c r="L1286" s="12"/>
      <c r="M1286" s="12"/>
      <c r="N1286" s="54"/>
      <c r="O1286" s="12"/>
      <c r="P1286" s="12"/>
      <c r="Q1286" s="12"/>
      <c r="R1286" s="183"/>
      <c r="S1286" s="183"/>
      <c r="T1286" s="183"/>
      <c r="U1286" s="183"/>
      <c r="V1286" s="181"/>
      <c r="W1286" s="184"/>
      <c r="X1286" s="184"/>
      <c r="Y1286" s="185"/>
      <c r="Z1286" s="185"/>
      <c r="AA1286" s="185"/>
      <c r="AB1286" s="181"/>
      <c r="AC1286" s="12"/>
      <c r="AD1286" s="12"/>
      <c r="AE1286" s="12"/>
      <c r="AF1286" s="185"/>
      <c r="AG1286" s="12"/>
      <c r="AH1286" s="195"/>
      <c r="AI1286" s="186"/>
      <c r="AJ1286" s="187"/>
      <c r="AK1286" s="187"/>
      <c r="AL1286" s="188"/>
      <c r="AM1286" s="188"/>
      <c r="AN1286" s="188"/>
      <c r="AO1286" s="188"/>
      <c r="AP1286" s="188"/>
      <c r="AQ1286" s="188"/>
      <c r="AR1286" s="137"/>
      <c r="AS1286" s="189"/>
      <c r="AT1286" s="196"/>
      <c r="AU1286" s="191"/>
      <c r="AV1286" s="190"/>
      <c r="AW1286" s="189"/>
      <c r="AX1286" s="190"/>
      <c r="AY1286" s="189"/>
      <c r="AZ1286" s="192"/>
      <c r="BA1286" s="192"/>
      <c r="BB1286" s="190"/>
      <c r="BC1286" s="197"/>
      <c r="BD1286" s="197"/>
      <c r="BE1286" s="190"/>
      <c r="BF1286" s="192"/>
      <c r="BG1286" s="192"/>
      <c r="BH1286" s="10"/>
      <c r="BI1286" s="10"/>
      <c r="BJ1286" s="10"/>
      <c r="BK1286" s="10"/>
      <c r="BL1286" s="10"/>
      <c r="BM1286" s="10"/>
      <c r="BN1286" s="12"/>
      <c r="BO1286" s="12"/>
    </row>
    <row r="1287" spans="1:67" ht="13.5" customHeight="1" x14ac:dyDescent="0.35">
      <c r="A1287" s="181"/>
      <c r="B1287" s="194"/>
      <c r="C1287" s="12"/>
      <c r="D1287" s="12"/>
      <c r="E1287" s="12"/>
      <c r="F1287" s="12"/>
      <c r="G1287" s="12"/>
      <c r="H1287" s="131"/>
      <c r="I1287" s="12"/>
      <c r="J1287" s="12"/>
      <c r="K1287" s="12"/>
      <c r="L1287" s="12"/>
      <c r="M1287" s="12"/>
      <c r="N1287" s="54"/>
      <c r="O1287" s="12"/>
      <c r="P1287" s="12"/>
      <c r="Q1287" s="12"/>
      <c r="R1287" s="183"/>
      <c r="S1287" s="183"/>
      <c r="T1287" s="183"/>
      <c r="U1287" s="183"/>
      <c r="V1287" s="181"/>
      <c r="W1287" s="184"/>
      <c r="X1287" s="184"/>
      <c r="Y1287" s="185"/>
      <c r="Z1287" s="185"/>
      <c r="AA1287" s="185"/>
      <c r="AB1287" s="181"/>
      <c r="AC1287" s="12"/>
      <c r="AD1287" s="12"/>
      <c r="AE1287" s="12"/>
      <c r="AF1287" s="185"/>
      <c r="AG1287" s="12"/>
      <c r="AH1287" s="195"/>
      <c r="AI1287" s="186"/>
      <c r="AJ1287" s="187"/>
      <c r="AK1287" s="187"/>
      <c r="AL1287" s="188"/>
      <c r="AM1287" s="188"/>
      <c r="AN1287" s="188"/>
      <c r="AO1287" s="188"/>
      <c r="AP1287" s="188"/>
      <c r="AQ1287" s="188"/>
      <c r="AR1287" s="137"/>
      <c r="AS1287" s="189"/>
      <c r="AT1287" s="196"/>
      <c r="AU1287" s="191"/>
      <c r="AV1287" s="190"/>
      <c r="AW1287" s="189"/>
      <c r="AX1287" s="190"/>
      <c r="AY1287" s="189"/>
      <c r="AZ1287" s="192"/>
      <c r="BA1287" s="192"/>
      <c r="BB1287" s="190"/>
      <c r="BC1287" s="197"/>
      <c r="BD1287" s="197"/>
      <c r="BE1287" s="190"/>
      <c r="BF1287" s="192"/>
      <c r="BG1287" s="192"/>
      <c r="BH1287" s="10"/>
      <c r="BI1287" s="10"/>
      <c r="BJ1287" s="10"/>
      <c r="BK1287" s="10"/>
      <c r="BL1287" s="10"/>
      <c r="BM1287" s="10"/>
      <c r="BN1287" s="12"/>
      <c r="BO1287" s="12"/>
    </row>
    <row r="1288" spans="1:67" ht="13.5" customHeight="1" x14ac:dyDescent="0.35">
      <c r="A1288" s="181"/>
      <c r="B1288" s="194"/>
      <c r="C1288" s="12"/>
      <c r="D1288" s="12"/>
      <c r="E1288" s="12"/>
      <c r="F1288" s="12"/>
      <c r="G1288" s="12"/>
      <c r="H1288" s="131"/>
      <c r="I1288" s="12"/>
      <c r="J1288" s="12"/>
      <c r="K1288" s="12"/>
      <c r="L1288" s="12"/>
      <c r="M1288" s="12"/>
      <c r="N1288" s="54"/>
      <c r="O1288" s="12"/>
      <c r="P1288" s="12"/>
      <c r="Q1288" s="12"/>
      <c r="R1288" s="183"/>
      <c r="S1288" s="183"/>
      <c r="T1288" s="183"/>
      <c r="U1288" s="183"/>
      <c r="V1288" s="181"/>
      <c r="W1288" s="184"/>
      <c r="X1288" s="184"/>
      <c r="Y1288" s="185"/>
      <c r="Z1288" s="185"/>
      <c r="AA1288" s="185"/>
      <c r="AB1288" s="181"/>
      <c r="AC1288" s="12"/>
      <c r="AD1288" s="12"/>
      <c r="AE1288" s="12"/>
      <c r="AF1288" s="185"/>
      <c r="AG1288" s="12"/>
      <c r="AH1288" s="195"/>
      <c r="AI1288" s="186"/>
      <c r="AJ1288" s="187"/>
      <c r="AK1288" s="187"/>
      <c r="AL1288" s="188"/>
      <c r="AM1288" s="188"/>
      <c r="AN1288" s="188"/>
      <c r="AO1288" s="188"/>
      <c r="AP1288" s="188"/>
      <c r="AQ1288" s="188"/>
      <c r="AR1288" s="137"/>
      <c r="AS1288" s="189"/>
      <c r="AT1288" s="196"/>
      <c r="AU1288" s="191"/>
      <c r="AV1288" s="190"/>
      <c r="AW1288" s="189"/>
      <c r="AX1288" s="190"/>
      <c r="AY1288" s="189"/>
      <c r="AZ1288" s="192"/>
      <c r="BA1288" s="192"/>
      <c r="BB1288" s="190"/>
      <c r="BC1288" s="197"/>
      <c r="BD1288" s="197"/>
      <c r="BE1288" s="190"/>
      <c r="BF1288" s="192"/>
      <c r="BG1288" s="192"/>
      <c r="BH1288" s="10"/>
      <c r="BI1288" s="10"/>
      <c r="BJ1288" s="10"/>
      <c r="BK1288" s="10"/>
      <c r="BL1288" s="10"/>
      <c r="BM1288" s="10"/>
      <c r="BN1288" s="12"/>
      <c r="BO1288" s="12"/>
    </row>
    <row r="1289" spans="1:67" ht="13.5" customHeight="1" x14ac:dyDescent="0.35">
      <c r="A1289" s="181"/>
      <c r="B1289" s="194"/>
      <c r="C1289" s="12"/>
      <c r="D1289" s="12"/>
      <c r="E1289" s="12"/>
      <c r="F1289" s="12"/>
      <c r="G1289" s="12"/>
      <c r="H1289" s="131"/>
      <c r="I1289" s="12"/>
      <c r="J1289" s="12"/>
      <c r="K1289" s="12"/>
      <c r="L1289" s="12"/>
      <c r="M1289" s="12"/>
      <c r="N1289" s="54"/>
      <c r="O1289" s="12"/>
      <c r="P1289" s="12"/>
      <c r="Q1289" s="12"/>
      <c r="R1289" s="183"/>
      <c r="S1289" s="183"/>
      <c r="T1289" s="183"/>
      <c r="U1289" s="183"/>
      <c r="V1289" s="181"/>
      <c r="W1289" s="184"/>
      <c r="X1289" s="184"/>
      <c r="Y1289" s="185"/>
      <c r="Z1289" s="185"/>
      <c r="AA1289" s="185"/>
      <c r="AB1289" s="181"/>
      <c r="AC1289" s="12"/>
      <c r="AD1289" s="12"/>
      <c r="AE1289" s="12"/>
      <c r="AF1289" s="185"/>
      <c r="AG1289" s="12"/>
      <c r="AH1289" s="195"/>
      <c r="AI1289" s="186"/>
      <c r="AJ1289" s="187"/>
      <c r="AK1289" s="187"/>
      <c r="AL1289" s="188"/>
      <c r="AM1289" s="188"/>
      <c r="AN1289" s="188"/>
      <c r="AO1289" s="188"/>
      <c r="AP1289" s="188"/>
      <c r="AQ1289" s="188"/>
      <c r="AR1289" s="137"/>
      <c r="AS1289" s="189"/>
      <c r="AT1289" s="196"/>
      <c r="AU1289" s="191"/>
      <c r="AV1289" s="190"/>
      <c r="AW1289" s="189"/>
      <c r="AX1289" s="190"/>
      <c r="AY1289" s="189"/>
      <c r="AZ1289" s="192"/>
      <c r="BA1289" s="192"/>
      <c r="BB1289" s="190"/>
      <c r="BC1289" s="197"/>
      <c r="BD1289" s="197"/>
      <c r="BE1289" s="190"/>
      <c r="BF1289" s="192"/>
      <c r="BG1289" s="192"/>
      <c r="BH1289" s="10"/>
      <c r="BI1289" s="10"/>
      <c r="BJ1289" s="10"/>
      <c r="BK1289" s="10"/>
      <c r="BL1289" s="10"/>
      <c r="BM1289" s="10"/>
      <c r="BN1289" s="12"/>
      <c r="BO1289" s="12"/>
    </row>
    <row r="1290" spans="1:67" ht="13.5" customHeight="1" x14ac:dyDescent="0.35">
      <c r="A1290" s="181"/>
      <c r="B1290" s="194"/>
      <c r="C1290" s="12"/>
      <c r="D1290" s="12"/>
      <c r="E1290" s="12"/>
      <c r="F1290" s="12"/>
      <c r="G1290" s="12"/>
      <c r="H1290" s="131"/>
      <c r="I1290" s="12"/>
      <c r="J1290" s="12"/>
      <c r="K1290" s="12"/>
      <c r="L1290" s="12"/>
      <c r="M1290" s="12"/>
      <c r="N1290" s="54"/>
      <c r="O1290" s="12"/>
      <c r="P1290" s="12"/>
      <c r="Q1290" s="12"/>
      <c r="R1290" s="183"/>
      <c r="S1290" s="183"/>
      <c r="T1290" s="183"/>
      <c r="U1290" s="183"/>
      <c r="V1290" s="181"/>
      <c r="W1290" s="184"/>
      <c r="X1290" s="184"/>
      <c r="Y1290" s="185"/>
      <c r="Z1290" s="185"/>
      <c r="AA1290" s="185"/>
      <c r="AB1290" s="181"/>
      <c r="AC1290" s="12"/>
      <c r="AD1290" s="12"/>
      <c r="AE1290" s="12"/>
      <c r="AF1290" s="185"/>
      <c r="AG1290" s="12"/>
      <c r="AH1290" s="195"/>
      <c r="AI1290" s="186"/>
      <c r="AJ1290" s="187"/>
      <c r="AK1290" s="187"/>
      <c r="AL1290" s="188"/>
      <c r="AM1290" s="188"/>
      <c r="AN1290" s="188"/>
      <c r="AO1290" s="188"/>
      <c r="AP1290" s="188"/>
      <c r="AQ1290" s="188"/>
      <c r="AR1290" s="137"/>
      <c r="AS1290" s="189"/>
      <c r="AT1290" s="196"/>
      <c r="AU1290" s="191"/>
      <c r="AV1290" s="190"/>
      <c r="AW1290" s="189"/>
      <c r="AX1290" s="190"/>
      <c r="AY1290" s="189"/>
      <c r="AZ1290" s="192"/>
      <c r="BA1290" s="192"/>
      <c r="BB1290" s="190"/>
      <c r="BC1290" s="197"/>
      <c r="BD1290" s="197"/>
      <c r="BE1290" s="190"/>
      <c r="BF1290" s="192"/>
      <c r="BG1290" s="192"/>
      <c r="BH1290" s="10"/>
      <c r="BI1290" s="10"/>
      <c r="BJ1290" s="10"/>
      <c r="BK1290" s="10"/>
      <c r="BL1290" s="10"/>
      <c r="BM1290" s="10"/>
      <c r="BN1290" s="12"/>
      <c r="BO1290" s="12"/>
    </row>
    <row r="1291" spans="1:67" ht="13.5" customHeight="1" x14ac:dyDescent="0.35">
      <c r="A1291" s="181"/>
      <c r="B1291" s="194"/>
      <c r="C1291" s="12"/>
      <c r="D1291" s="12"/>
      <c r="E1291" s="12"/>
      <c r="F1291" s="12"/>
      <c r="G1291" s="12"/>
      <c r="H1291" s="131"/>
      <c r="I1291" s="12"/>
      <c r="J1291" s="12"/>
      <c r="K1291" s="12"/>
      <c r="L1291" s="12"/>
      <c r="M1291" s="12"/>
      <c r="N1291" s="54"/>
      <c r="O1291" s="12"/>
      <c r="P1291" s="12"/>
      <c r="Q1291" s="12"/>
      <c r="R1291" s="183"/>
      <c r="S1291" s="183"/>
      <c r="T1291" s="183"/>
      <c r="U1291" s="183"/>
      <c r="V1291" s="181"/>
      <c r="W1291" s="184"/>
      <c r="X1291" s="184"/>
      <c r="Y1291" s="185"/>
      <c r="Z1291" s="185"/>
      <c r="AA1291" s="185"/>
      <c r="AB1291" s="181"/>
      <c r="AC1291" s="12"/>
      <c r="AD1291" s="12"/>
      <c r="AE1291" s="12"/>
      <c r="AF1291" s="185"/>
      <c r="AG1291" s="12"/>
      <c r="AH1291" s="195"/>
      <c r="AI1291" s="186"/>
      <c r="AJ1291" s="187"/>
      <c r="AK1291" s="187"/>
      <c r="AL1291" s="188"/>
      <c r="AM1291" s="188"/>
      <c r="AN1291" s="188"/>
      <c r="AO1291" s="188"/>
      <c r="AP1291" s="188"/>
      <c r="AQ1291" s="188"/>
      <c r="AR1291" s="137"/>
      <c r="AS1291" s="189"/>
      <c r="AT1291" s="196"/>
      <c r="AU1291" s="191"/>
      <c r="AV1291" s="190"/>
      <c r="AW1291" s="189"/>
      <c r="AX1291" s="190"/>
      <c r="AY1291" s="189"/>
      <c r="AZ1291" s="192"/>
      <c r="BA1291" s="192"/>
      <c r="BB1291" s="190"/>
      <c r="BC1291" s="197"/>
      <c r="BD1291" s="197"/>
      <c r="BE1291" s="190"/>
      <c r="BF1291" s="192"/>
      <c r="BG1291" s="192"/>
      <c r="BH1291" s="10"/>
      <c r="BI1291" s="10"/>
      <c r="BJ1291" s="10"/>
      <c r="BK1291" s="10"/>
      <c r="BL1291" s="10"/>
      <c r="BM1291" s="10"/>
      <c r="BN1291" s="12"/>
      <c r="BO1291" s="12"/>
    </row>
    <row r="1292" spans="1:67" ht="13.5" customHeight="1" x14ac:dyDescent="0.35">
      <c r="A1292" s="181"/>
      <c r="B1292" s="194"/>
      <c r="C1292" s="12"/>
      <c r="D1292" s="12"/>
      <c r="E1292" s="12"/>
      <c r="F1292" s="12"/>
      <c r="G1292" s="12"/>
      <c r="H1292" s="131"/>
      <c r="I1292" s="12"/>
      <c r="J1292" s="12"/>
      <c r="K1292" s="12"/>
      <c r="L1292" s="12"/>
      <c r="M1292" s="12"/>
      <c r="N1292" s="54"/>
      <c r="O1292" s="12"/>
      <c r="P1292" s="12"/>
      <c r="Q1292" s="12"/>
      <c r="R1292" s="183"/>
      <c r="S1292" s="183"/>
      <c r="T1292" s="183"/>
      <c r="U1292" s="183"/>
      <c r="V1292" s="181"/>
      <c r="W1292" s="184"/>
      <c r="X1292" s="184"/>
      <c r="Y1292" s="185"/>
      <c r="Z1292" s="185"/>
      <c r="AA1292" s="185"/>
      <c r="AB1292" s="181"/>
      <c r="AC1292" s="12"/>
      <c r="AD1292" s="12"/>
      <c r="AE1292" s="12"/>
      <c r="AF1292" s="185"/>
      <c r="AG1292" s="12"/>
      <c r="AH1292" s="195"/>
      <c r="AI1292" s="186"/>
      <c r="AJ1292" s="187"/>
      <c r="AK1292" s="187"/>
      <c r="AL1292" s="188"/>
      <c r="AM1292" s="188"/>
      <c r="AN1292" s="188"/>
      <c r="AO1292" s="188"/>
      <c r="AP1292" s="188"/>
      <c r="AQ1292" s="188"/>
      <c r="AR1292" s="137"/>
      <c r="AS1292" s="189"/>
      <c r="AT1292" s="196"/>
      <c r="AU1292" s="191"/>
      <c r="AV1292" s="190"/>
      <c r="AW1292" s="189"/>
      <c r="AX1292" s="190"/>
      <c r="AY1292" s="189"/>
      <c r="AZ1292" s="192"/>
      <c r="BA1292" s="192"/>
      <c r="BB1292" s="190"/>
      <c r="BC1292" s="197"/>
      <c r="BD1292" s="197"/>
      <c r="BE1292" s="190"/>
      <c r="BF1292" s="192"/>
      <c r="BG1292" s="192"/>
      <c r="BH1292" s="10"/>
      <c r="BI1292" s="10"/>
      <c r="BJ1292" s="10"/>
      <c r="BK1292" s="10"/>
      <c r="BL1292" s="10"/>
      <c r="BM1292" s="10"/>
      <c r="BN1292" s="12"/>
      <c r="BO1292" s="12"/>
    </row>
    <row r="1293" spans="1:67" ht="13.5" customHeight="1" x14ac:dyDescent="0.35">
      <c r="A1293" s="181"/>
      <c r="B1293" s="194"/>
      <c r="C1293" s="12"/>
      <c r="D1293" s="12"/>
      <c r="E1293" s="12"/>
      <c r="F1293" s="12"/>
      <c r="G1293" s="12"/>
      <c r="H1293" s="131"/>
      <c r="I1293" s="12"/>
      <c r="J1293" s="12"/>
      <c r="K1293" s="12"/>
      <c r="L1293" s="12"/>
      <c r="M1293" s="12"/>
      <c r="N1293" s="54"/>
      <c r="O1293" s="12"/>
      <c r="P1293" s="12"/>
      <c r="Q1293" s="12"/>
      <c r="R1293" s="183"/>
      <c r="S1293" s="183"/>
      <c r="T1293" s="183"/>
      <c r="U1293" s="183"/>
      <c r="V1293" s="181"/>
      <c r="W1293" s="184"/>
      <c r="X1293" s="184"/>
      <c r="Y1293" s="185"/>
      <c r="Z1293" s="185"/>
      <c r="AA1293" s="185"/>
      <c r="AB1293" s="181"/>
      <c r="AC1293" s="12"/>
      <c r="AD1293" s="12"/>
      <c r="AE1293" s="12"/>
      <c r="AF1293" s="185"/>
      <c r="AG1293" s="12"/>
      <c r="AH1293" s="195"/>
      <c r="AI1293" s="186"/>
      <c r="AJ1293" s="187"/>
      <c r="AK1293" s="187"/>
      <c r="AL1293" s="188"/>
      <c r="AM1293" s="188"/>
      <c r="AN1293" s="188"/>
      <c r="AO1293" s="188"/>
      <c r="AP1293" s="188"/>
      <c r="AQ1293" s="188"/>
      <c r="AR1293" s="137"/>
      <c r="AS1293" s="189"/>
      <c r="AT1293" s="196"/>
      <c r="AU1293" s="191"/>
      <c r="AV1293" s="190"/>
      <c r="AW1293" s="189"/>
      <c r="AX1293" s="190"/>
      <c r="AY1293" s="189"/>
      <c r="AZ1293" s="192"/>
      <c r="BA1293" s="192"/>
      <c r="BB1293" s="190"/>
      <c r="BC1293" s="197"/>
      <c r="BD1293" s="197"/>
      <c r="BE1293" s="190"/>
      <c r="BF1293" s="192"/>
      <c r="BG1293" s="192"/>
      <c r="BH1293" s="10"/>
      <c r="BI1293" s="10"/>
      <c r="BJ1293" s="10"/>
      <c r="BK1293" s="10"/>
      <c r="BL1293" s="10"/>
      <c r="BM1293" s="10"/>
      <c r="BN1293" s="12"/>
      <c r="BO1293" s="12"/>
    </row>
    <row r="1294" spans="1:67" ht="13.5" customHeight="1" x14ac:dyDescent="0.35">
      <c r="A1294" s="181"/>
      <c r="B1294" s="194"/>
      <c r="C1294" s="12"/>
      <c r="D1294" s="12"/>
      <c r="E1294" s="12"/>
      <c r="F1294" s="12"/>
      <c r="G1294" s="12"/>
      <c r="H1294" s="131"/>
      <c r="I1294" s="12"/>
      <c r="J1294" s="12"/>
      <c r="K1294" s="12"/>
      <c r="L1294" s="12"/>
      <c r="M1294" s="12"/>
      <c r="N1294" s="54"/>
      <c r="O1294" s="12"/>
      <c r="P1294" s="12"/>
      <c r="Q1294" s="12"/>
      <c r="R1294" s="183"/>
      <c r="S1294" s="183"/>
      <c r="T1294" s="183"/>
      <c r="U1294" s="183"/>
      <c r="V1294" s="181"/>
      <c r="W1294" s="184"/>
      <c r="X1294" s="184"/>
      <c r="Y1294" s="185"/>
      <c r="Z1294" s="185"/>
      <c r="AA1294" s="185"/>
      <c r="AB1294" s="181"/>
      <c r="AC1294" s="12"/>
      <c r="AD1294" s="12"/>
      <c r="AE1294" s="12"/>
      <c r="AF1294" s="185"/>
      <c r="AG1294" s="12"/>
      <c r="AH1294" s="195"/>
      <c r="AI1294" s="186"/>
      <c r="AJ1294" s="187"/>
      <c r="AK1294" s="187"/>
      <c r="AL1294" s="188"/>
      <c r="AM1294" s="188"/>
      <c r="AN1294" s="188"/>
      <c r="AO1294" s="188"/>
      <c r="AP1294" s="188"/>
      <c r="AQ1294" s="188"/>
      <c r="AR1294" s="137"/>
      <c r="AS1294" s="189"/>
      <c r="AT1294" s="196"/>
      <c r="AU1294" s="191"/>
      <c r="AV1294" s="190"/>
      <c r="AW1294" s="189"/>
      <c r="AX1294" s="190"/>
      <c r="AY1294" s="189"/>
      <c r="AZ1294" s="192"/>
      <c r="BA1294" s="192"/>
      <c r="BB1294" s="190"/>
      <c r="BC1294" s="197"/>
      <c r="BD1294" s="197"/>
      <c r="BE1294" s="190"/>
      <c r="BF1294" s="192"/>
      <c r="BG1294" s="192"/>
      <c r="BH1294" s="10"/>
      <c r="BI1294" s="10"/>
      <c r="BJ1294" s="10"/>
      <c r="BK1294" s="10"/>
      <c r="BL1294" s="10"/>
      <c r="BM1294" s="10"/>
      <c r="BN1294" s="12"/>
      <c r="BO1294" s="12"/>
    </row>
    <row r="1295" spans="1:67" ht="13.5" customHeight="1" x14ac:dyDescent="0.35">
      <c r="A1295" s="181"/>
      <c r="B1295" s="194"/>
      <c r="C1295" s="12"/>
      <c r="D1295" s="12"/>
      <c r="E1295" s="12"/>
      <c r="F1295" s="12"/>
      <c r="G1295" s="12"/>
      <c r="H1295" s="131"/>
      <c r="I1295" s="12"/>
      <c r="J1295" s="12"/>
      <c r="K1295" s="12"/>
      <c r="L1295" s="12"/>
      <c r="M1295" s="12"/>
      <c r="N1295" s="54"/>
      <c r="O1295" s="12"/>
      <c r="P1295" s="12"/>
      <c r="Q1295" s="12"/>
      <c r="R1295" s="183"/>
      <c r="S1295" s="183"/>
      <c r="T1295" s="183"/>
      <c r="U1295" s="183"/>
      <c r="V1295" s="181"/>
      <c r="W1295" s="184"/>
      <c r="X1295" s="184"/>
      <c r="Y1295" s="185"/>
      <c r="Z1295" s="185"/>
      <c r="AA1295" s="185"/>
      <c r="AB1295" s="181"/>
      <c r="AC1295" s="12"/>
      <c r="AD1295" s="12"/>
      <c r="AE1295" s="12"/>
      <c r="AF1295" s="185"/>
      <c r="AG1295" s="12"/>
      <c r="AH1295" s="195"/>
      <c r="AI1295" s="186"/>
      <c r="AJ1295" s="187"/>
      <c r="AK1295" s="187"/>
      <c r="AL1295" s="188"/>
      <c r="AM1295" s="188"/>
      <c r="AN1295" s="188"/>
      <c r="AO1295" s="188"/>
      <c r="AP1295" s="188"/>
      <c r="AQ1295" s="188"/>
      <c r="AR1295" s="137"/>
      <c r="AS1295" s="189"/>
      <c r="AT1295" s="196"/>
      <c r="AU1295" s="191"/>
      <c r="AV1295" s="190"/>
      <c r="AW1295" s="189"/>
      <c r="AX1295" s="190"/>
      <c r="AY1295" s="189"/>
      <c r="AZ1295" s="192"/>
      <c r="BA1295" s="192"/>
      <c r="BB1295" s="190"/>
      <c r="BC1295" s="197"/>
      <c r="BD1295" s="197"/>
      <c r="BE1295" s="190"/>
      <c r="BF1295" s="192"/>
      <c r="BG1295" s="192"/>
      <c r="BH1295" s="10"/>
      <c r="BI1295" s="10"/>
      <c r="BJ1295" s="10"/>
      <c r="BK1295" s="10"/>
      <c r="BL1295" s="10"/>
      <c r="BM1295" s="10"/>
      <c r="BN1295" s="12"/>
      <c r="BO1295" s="12"/>
    </row>
    <row r="1296" spans="1:67" ht="13.5" customHeight="1" x14ac:dyDescent="0.35">
      <c r="A1296" s="181"/>
      <c r="B1296" s="194"/>
      <c r="C1296" s="12"/>
      <c r="D1296" s="12"/>
      <c r="E1296" s="12"/>
      <c r="F1296" s="12"/>
      <c r="G1296" s="12"/>
      <c r="H1296" s="131"/>
      <c r="I1296" s="12"/>
      <c r="J1296" s="12"/>
      <c r="K1296" s="12"/>
      <c r="L1296" s="12"/>
      <c r="M1296" s="12"/>
      <c r="N1296" s="54"/>
      <c r="O1296" s="12"/>
      <c r="P1296" s="12"/>
      <c r="Q1296" s="12"/>
      <c r="R1296" s="183"/>
      <c r="S1296" s="183"/>
      <c r="T1296" s="183"/>
      <c r="U1296" s="183"/>
      <c r="V1296" s="181"/>
      <c r="W1296" s="184"/>
      <c r="X1296" s="184"/>
      <c r="Y1296" s="185"/>
      <c r="Z1296" s="185"/>
      <c r="AA1296" s="185"/>
      <c r="AB1296" s="181"/>
      <c r="AC1296" s="12"/>
      <c r="AD1296" s="12"/>
      <c r="AE1296" s="12"/>
      <c r="AF1296" s="185"/>
      <c r="AG1296" s="12"/>
      <c r="AH1296" s="195"/>
      <c r="AI1296" s="186"/>
      <c r="AJ1296" s="187"/>
      <c r="AK1296" s="187"/>
      <c r="AL1296" s="188"/>
      <c r="AM1296" s="188"/>
      <c r="AN1296" s="188"/>
      <c r="AO1296" s="188"/>
      <c r="AP1296" s="188"/>
      <c r="AQ1296" s="188"/>
      <c r="AR1296" s="137"/>
      <c r="AS1296" s="189"/>
      <c r="AT1296" s="196"/>
      <c r="AU1296" s="191"/>
      <c r="AV1296" s="190"/>
      <c r="AW1296" s="189"/>
      <c r="AX1296" s="190"/>
      <c r="AY1296" s="189"/>
      <c r="AZ1296" s="192"/>
      <c r="BA1296" s="192"/>
      <c r="BB1296" s="190"/>
      <c r="BC1296" s="197"/>
      <c r="BD1296" s="197"/>
      <c r="BE1296" s="190"/>
      <c r="BF1296" s="192"/>
      <c r="BG1296" s="192"/>
      <c r="BH1296" s="10"/>
      <c r="BI1296" s="10"/>
      <c r="BJ1296" s="10"/>
      <c r="BK1296" s="10"/>
      <c r="BL1296" s="10"/>
      <c r="BM1296" s="10"/>
      <c r="BN1296" s="12"/>
      <c r="BO1296" s="12"/>
    </row>
    <row r="1297" spans="1:67" ht="13.5" customHeight="1" x14ac:dyDescent="0.35">
      <c r="A1297" s="181"/>
      <c r="B1297" s="194"/>
      <c r="C1297" s="12"/>
      <c r="D1297" s="12"/>
      <c r="E1297" s="12"/>
      <c r="F1297" s="12"/>
      <c r="G1297" s="12"/>
      <c r="H1297" s="131"/>
      <c r="I1297" s="12"/>
      <c r="J1297" s="12"/>
      <c r="K1297" s="12"/>
      <c r="L1297" s="12"/>
      <c r="M1297" s="12"/>
      <c r="N1297" s="54"/>
      <c r="O1297" s="12"/>
      <c r="P1297" s="12"/>
      <c r="Q1297" s="12"/>
      <c r="R1297" s="183"/>
      <c r="S1297" s="183"/>
      <c r="T1297" s="183"/>
      <c r="U1297" s="183"/>
      <c r="V1297" s="181"/>
      <c r="W1297" s="184"/>
      <c r="X1297" s="184"/>
      <c r="Y1297" s="185"/>
      <c r="Z1297" s="185"/>
      <c r="AA1297" s="185"/>
      <c r="AB1297" s="181"/>
      <c r="AC1297" s="12"/>
      <c r="AD1297" s="12"/>
      <c r="AE1297" s="12"/>
      <c r="AF1297" s="185"/>
      <c r="AG1297" s="12"/>
      <c r="AH1297" s="195"/>
      <c r="AI1297" s="186"/>
      <c r="AJ1297" s="187"/>
      <c r="AK1297" s="187"/>
      <c r="AL1297" s="188"/>
      <c r="AM1297" s="188"/>
      <c r="AN1297" s="188"/>
      <c r="AO1297" s="188"/>
      <c r="AP1297" s="188"/>
      <c r="AQ1297" s="188"/>
      <c r="AR1297" s="137"/>
      <c r="AS1297" s="189"/>
      <c r="AT1297" s="196"/>
      <c r="AU1297" s="191"/>
      <c r="AV1297" s="190"/>
      <c r="AW1297" s="189"/>
      <c r="AX1297" s="190"/>
      <c r="AY1297" s="189"/>
      <c r="AZ1297" s="192"/>
      <c r="BA1297" s="192"/>
      <c r="BB1297" s="190"/>
      <c r="BC1297" s="197"/>
      <c r="BD1297" s="197"/>
      <c r="BE1297" s="190"/>
      <c r="BF1297" s="192"/>
      <c r="BG1297" s="192"/>
      <c r="BH1297" s="10"/>
      <c r="BI1297" s="10"/>
      <c r="BJ1297" s="10"/>
      <c r="BK1297" s="10"/>
      <c r="BL1297" s="10"/>
      <c r="BM1297" s="10"/>
      <c r="BN1297" s="12"/>
      <c r="BO1297" s="12"/>
    </row>
    <row r="1298" spans="1:67" ht="13.5" customHeight="1" x14ac:dyDescent="0.35">
      <c r="A1298" s="181"/>
      <c r="B1298" s="194"/>
      <c r="C1298" s="12"/>
      <c r="D1298" s="12"/>
      <c r="E1298" s="12"/>
      <c r="F1298" s="12"/>
      <c r="G1298" s="12"/>
      <c r="H1298" s="131"/>
      <c r="I1298" s="12"/>
      <c r="J1298" s="12"/>
      <c r="K1298" s="12"/>
      <c r="L1298" s="12"/>
      <c r="M1298" s="12"/>
      <c r="N1298" s="54"/>
      <c r="O1298" s="12"/>
      <c r="P1298" s="12"/>
      <c r="Q1298" s="12"/>
      <c r="R1298" s="183"/>
      <c r="S1298" s="183"/>
      <c r="T1298" s="183"/>
      <c r="U1298" s="183"/>
      <c r="V1298" s="181"/>
      <c r="W1298" s="184"/>
      <c r="X1298" s="184"/>
      <c r="Y1298" s="185"/>
      <c r="Z1298" s="185"/>
      <c r="AA1298" s="185"/>
      <c r="AB1298" s="181"/>
      <c r="AC1298" s="12"/>
      <c r="AD1298" s="12"/>
      <c r="AE1298" s="12"/>
      <c r="AF1298" s="185"/>
      <c r="AG1298" s="12"/>
      <c r="AH1298" s="195"/>
      <c r="AI1298" s="186"/>
      <c r="AJ1298" s="187"/>
      <c r="AK1298" s="187"/>
      <c r="AL1298" s="188"/>
      <c r="AM1298" s="188"/>
      <c r="AN1298" s="188"/>
      <c r="AO1298" s="188"/>
      <c r="AP1298" s="188"/>
      <c r="AQ1298" s="188"/>
      <c r="AR1298" s="137"/>
      <c r="AS1298" s="189"/>
      <c r="AT1298" s="196"/>
      <c r="AU1298" s="191"/>
      <c r="AV1298" s="190"/>
      <c r="AW1298" s="189"/>
      <c r="AX1298" s="190"/>
      <c r="AY1298" s="189"/>
      <c r="AZ1298" s="192"/>
      <c r="BA1298" s="192"/>
      <c r="BB1298" s="190"/>
      <c r="BC1298" s="197"/>
      <c r="BD1298" s="197"/>
      <c r="BE1298" s="190"/>
      <c r="BF1298" s="192"/>
      <c r="BG1298" s="192"/>
      <c r="BH1298" s="10"/>
      <c r="BI1298" s="10"/>
      <c r="BJ1298" s="10"/>
      <c r="BK1298" s="10"/>
      <c r="BL1298" s="10"/>
      <c r="BM1298" s="10"/>
      <c r="BN1298" s="12"/>
      <c r="BO1298" s="12"/>
    </row>
    <row r="1299" spans="1:67" ht="13.5" customHeight="1" x14ac:dyDescent="0.35">
      <c r="A1299" s="181"/>
      <c r="B1299" s="194"/>
      <c r="C1299" s="12"/>
      <c r="D1299" s="12"/>
      <c r="E1299" s="12"/>
      <c r="F1299" s="12"/>
      <c r="G1299" s="12"/>
      <c r="H1299" s="131"/>
      <c r="I1299" s="12"/>
      <c r="J1299" s="12"/>
      <c r="K1299" s="12"/>
      <c r="L1299" s="12"/>
      <c r="M1299" s="12"/>
      <c r="N1299" s="54"/>
      <c r="O1299" s="12"/>
      <c r="P1299" s="12"/>
      <c r="Q1299" s="12"/>
      <c r="R1299" s="183"/>
      <c r="S1299" s="183"/>
      <c r="T1299" s="183"/>
      <c r="U1299" s="183"/>
      <c r="V1299" s="181"/>
      <c r="W1299" s="184"/>
      <c r="X1299" s="184"/>
      <c r="Y1299" s="185"/>
      <c r="Z1299" s="185"/>
      <c r="AA1299" s="185"/>
      <c r="AB1299" s="181"/>
      <c r="AC1299" s="12"/>
      <c r="AD1299" s="12"/>
      <c r="AE1299" s="12"/>
      <c r="AF1299" s="185"/>
      <c r="AG1299" s="12"/>
      <c r="AH1299" s="195"/>
      <c r="AI1299" s="186"/>
      <c r="AJ1299" s="187"/>
      <c r="AK1299" s="187"/>
      <c r="AL1299" s="188"/>
      <c r="AM1299" s="188"/>
      <c r="AN1299" s="188"/>
      <c r="AO1299" s="188"/>
      <c r="AP1299" s="188"/>
      <c r="AQ1299" s="188"/>
      <c r="AR1299" s="137"/>
      <c r="AS1299" s="189"/>
      <c r="AT1299" s="196"/>
      <c r="AU1299" s="191"/>
      <c r="AV1299" s="190"/>
      <c r="AW1299" s="189"/>
      <c r="AX1299" s="190"/>
      <c r="AY1299" s="189"/>
      <c r="AZ1299" s="192"/>
      <c r="BA1299" s="192"/>
      <c r="BB1299" s="190"/>
      <c r="BC1299" s="197"/>
      <c r="BD1299" s="197"/>
      <c r="BE1299" s="190"/>
      <c r="BF1299" s="192"/>
      <c r="BG1299" s="192"/>
      <c r="BH1299" s="10"/>
      <c r="BI1299" s="10"/>
      <c r="BJ1299" s="10"/>
      <c r="BK1299" s="10"/>
      <c r="BL1299" s="10"/>
      <c r="BM1299" s="10"/>
      <c r="BN1299" s="12"/>
      <c r="BO1299" s="12"/>
    </row>
    <row r="1300" spans="1:67" ht="13.5" customHeight="1" x14ac:dyDescent="0.35">
      <c r="A1300" s="181"/>
      <c r="B1300" s="194"/>
      <c r="C1300" s="12"/>
      <c r="D1300" s="12"/>
      <c r="E1300" s="12"/>
      <c r="F1300" s="12"/>
      <c r="G1300" s="12"/>
      <c r="H1300" s="131"/>
      <c r="I1300" s="12"/>
      <c r="J1300" s="12"/>
      <c r="K1300" s="12"/>
      <c r="L1300" s="12"/>
      <c r="M1300" s="12"/>
      <c r="N1300" s="54"/>
      <c r="O1300" s="12"/>
      <c r="P1300" s="12"/>
      <c r="Q1300" s="12"/>
      <c r="R1300" s="183"/>
      <c r="S1300" s="183"/>
      <c r="T1300" s="183"/>
      <c r="U1300" s="183"/>
      <c r="V1300" s="181"/>
      <c r="W1300" s="184"/>
      <c r="X1300" s="184"/>
      <c r="Y1300" s="185"/>
      <c r="Z1300" s="185"/>
      <c r="AA1300" s="185"/>
      <c r="AB1300" s="181"/>
      <c r="AC1300" s="12"/>
      <c r="AD1300" s="12"/>
      <c r="AE1300" s="12"/>
      <c r="AF1300" s="185"/>
      <c r="AG1300" s="12"/>
      <c r="AH1300" s="195"/>
      <c r="AI1300" s="186"/>
      <c r="AJ1300" s="187"/>
      <c r="AK1300" s="187"/>
      <c r="AL1300" s="188"/>
      <c r="AM1300" s="188"/>
      <c r="AN1300" s="188"/>
      <c r="AO1300" s="188"/>
      <c r="AP1300" s="188"/>
      <c r="AQ1300" s="188"/>
      <c r="AR1300" s="137"/>
      <c r="AS1300" s="189"/>
      <c r="AT1300" s="196"/>
      <c r="AU1300" s="191"/>
      <c r="AV1300" s="190"/>
      <c r="AW1300" s="189"/>
      <c r="AX1300" s="190"/>
      <c r="AY1300" s="189"/>
      <c r="AZ1300" s="192"/>
      <c r="BA1300" s="192"/>
      <c r="BB1300" s="190"/>
      <c r="BC1300" s="197"/>
      <c r="BD1300" s="197"/>
      <c r="BE1300" s="190"/>
      <c r="BF1300" s="192"/>
      <c r="BG1300" s="192"/>
      <c r="BH1300" s="10"/>
      <c r="BI1300" s="10"/>
      <c r="BJ1300" s="10"/>
      <c r="BK1300" s="10"/>
      <c r="BL1300" s="10"/>
      <c r="BM1300" s="10"/>
      <c r="BN1300" s="12"/>
      <c r="BO1300" s="12"/>
    </row>
    <row r="1301" spans="1:67" ht="13.5" customHeight="1" x14ac:dyDescent="0.35">
      <c r="A1301" s="181"/>
      <c r="B1301" s="194"/>
      <c r="C1301" s="12"/>
      <c r="D1301" s="12"/>
      <c r="E1301" s="12"/>
      <c r="F1301" s="12"/>
      <c r="G1301" s="12"/>
      <c r="H1301" s="131"/>
      <c r="I1301" s="12"/>
      <c r="J1301" s="12"/>
      <c r="K1301" s="12"/>
      <c r="L1301" s="12"/>
      <c r="M1301" s="12"/>
      <c r="N1301" s="54"/>
      <c r="O1301" s="12"/>
      <c r="P1301" s="12"/>
      <c r="Q1301" s="12"/>
      <c r="R1301" s="183"/>
      <c r="S1301" s="183"/>
      <c r="T1301" s="183"/>
      <c r="U1301" s="183"/>
      <c r="V1301" s="181"/>
      <c r="W1301" s="184"/>
      <c r="X1301" s="184"/>
      <c r="Y1301" s="185"/>
      <c r="Z1301" s="185"/>
      <c r="AA1301" s="185"/>
      <c r="AB1301" s="181"/>
      <c r="AC1301" s="12"/>
      <c r="AD1301" s="12"/>
      <c r="AE1301" s="12"/>
      <c r="AF1301" s="185"/>
      <c r="AG1301" s="12"/>
      <c r="AH1301" s="195"/>
      <c r="AI1301" s="186"/>
      <c r="AJ1301" s="187"/>
      <c r="AK1301" s="187"/>
      <c r="AL1301" s="188"/>
      <c r="AM1301" s="188"/>
      <c r="AN1301" s="188"/>
      <c r="AO1301" s="188"/>
      <c r="AP1301" s="188"/>
      <c r="AQ1301" s="188"/>
      <c r="AR1301" s="137"/>
      <c r="AS1301" s="189"/>
      <c r="AT1301" s="196"/>
      <c r="AU1301" s="191"/>
      <c r="AV1301" s="190"/>
      <c r="AW1301" s="189"/>
      <c r="AX1301" s="190"/>
      <c r="AY1301" s="189"/>
      <c r="AZ1301" s="192"/>
      <c r="BA1301" s="192"/>
      <c r="BB1301" s="190"/>
      <c r="BC1301" s="197"/>
      <c r="BD1301" s="197"/>
      <c r="BE1301" s="190"/>
      <c r="BF1301" s="192"/>
      <c r="BG1301" s="192"/>
      <c r="BH1301" s="10"/>
      <c r="BI1301" s="10"/>
      <c r="BJ1301" s="10"/>
      <c r="BK1301" s="10"/>
      <c r="BL1301" s="10"/>
      <c r="BM1301" s="10"/>
      <c r="BN1301" s="12"/>
      <c r="BO1301" s="12"/>
    </row>
    <row r="1302" spans="1:67" ht="13.5" customHeight="1" x14ac:dyDescent="0.35">
      <c r="A1302" s="181"/>
      <c r="B1302" s="194"/>
      <c r="C1302" s="12"/>
      <c r="D1302" s="12"/>
      <c r="E1302" s="12"/>
      <c r="F1302" s="12"/>
      <c r="G1302" s="12"/>
      <c r="H1302" s="131"/>
      <c r="I1302" s="12"/>
      <c r="J1302" s="12"/>
      <c r="K1302" s="12"/>
      <c r="L1302" s="12"/>
      <c r="M1302" s="12"/>
      <c r="N1302" s="54"/>
      <c r="O1302" s="12"/>
      <c r="P1302" s="12"/>
      <c r="Q1302" s="12"/>
      <c r="R1302" s="183"/>
      <c r="S1302" s="183"/>
      <c r="T1302" s="183"/>
      <c r="U1302" s="183"/>
      <c r="V1302" s="181"/>
      <c r="W1302" s="184"/>
      <c r="X1302" s="184"/>
      <c r="Y1302" s="185"/>
      <c r="Z1302" s="185"/>
      <c r="AA1302" s="185"/>
      <c r="AB1302" s="181"/>
      <c r="AC1302" s="12"/>
      <c r="AD1302" s="12"/>
      <c r="AE1302" s="12"/>
      <c r="AF1302" s="185"/>
      <c r="AG1302" s="12"/>
      <c r="AH1302" s="195"/>
      <c r="AI1302" s="186"/>
      <c r="AJ1302" s="187"/>
      <c r="AK1302" s="187"/>
      <c r="AL1302" s="188"/>
      <c r="AM1302" s="188"/>
      <c r="AN1302" s="188"/>
      <c r="AO1302" s="188"/>
      <c r="AP1302" s="188"/>
      <c r="AQ1302" s="188"/>
      <c r="AR1302" s="137"/>
      <c r="AS1302" s="189"/>
      <c r="AT1302" s="196"/>
      <c r="AU1302" s="191"/>
      <c r="AV1302" s="190"/>
      <c r="AW1302" s="189"/>
      <c r="AX1302" s="190"/>
      <c r="AY1302" s="189"/>
      <c r="AZ1302" s="192"/>
      <c r="BA1302" s="192"/>
      <c r="BB1302" s="190"/>
      <c r="BC1302" s="197"/>
      <c r="BD1302" s="197"/>
      <c r="BE1302" s="190"/>
      <c r="BF1302" s="192"/>
      <c r="BG1302" s="192"/>
      <c r="BH1302" s="10"/>
      <c r="BI1302" s="10"/>
      <c r="BJ1302" s="10"/>
      <c r="BK1302" s="10"/>
      <c r="BL1302" s="10"/>
      <c r="BM1302" s="10"/>
      <c r="BN1302" s="12"/>
      <c r="BO1302" s="12"/>
    </row>
    <row r="1303" spans="1:67" ht="13.5" customHeight="1" x14ac:dyDescent="0.35">
      <c r="A1303" s="181"/>
      <c r="B1303" s="194"/>
      <c r="C1303" s="12"/>
      <c r="D1303" s="12"/>
      <c r="E1303" s="12"/>
      <c r="F1303" s="12"/>
      <c r="G1303" s="12"/>
      <c r="H1303" s="131"/>
      <c r="I1303" s="12"/>
      <c r="J1303" s="12"/>
      <c r="K1303" s="12"/>
      <c r="L1303" s="12"/>
      <c r="M1303" s="12"/>
      <c r="N1303" s="54"/>
      <c r="O1303" s="12"/>
      <c r="P1303" s="12"/>
      <c r="Q1303" s="12"/>
      <c r="R1303" s="183"/>
      <c r="S1303" s="183"/>
      <c r="T1303" s="183"/>
      <c r="U1303" s="183"/>
      <c r="V1303" s="181"/>
      <c r="W1303" s="184"/>
      <c r="X1303" s="184"/>
      <c r="Y1303" s="185"/>
      <c r="Z1303" s="185"/>
      <c r="AA1303" s="185"/>
      <c r="AB1303" s="181"/>
      <c r="AC1303" s="12"/>
      <c r="AD1303" s="12"/>
      <c r="AE1303" s="12"/>
      <c r="AF1303" s="185"/>
      <c r="AG1303" s="12"/>
      <c r="AH1303" s="195"/>
      <c r="AI1303" s="186"/>
      <c r="AJ1303" s="187"/>
      <c r="AK1303" s="187"/>
      <c r="AL1303" s="188"/>
      <c r="AM1303" s="188"/>
      <c r="AN1303" s="188"/>
      <c r="AO1303" s="188"/>
      <c r="AP1303" s="188"/>
      <c r="AQ1303" s="188"/>
      <c r="AR1303" s="137"/>
      <c r="AS1303" s="189"/>
      <c r="AT1303" s="196"/>
      <c r="AU1303" s="191"/>
      <c r="AV1303" s="190"/>
      <c r="AW1303" s="189"/>
      <c r="AX1303" s="190"/>
      <c r="AY1303" s="189"/>
      <c r="AZ1303" s="192"/>
      <c r="BA1303" s="192"/>
      <c r="BB1303" s="190"/>
      <c r="BC1303" s="197"/>
      <c r="BD1303" s="197"/>
      <c r="BE1303" s="190"/>
      <c r="BF1303" s="192"/>
      <c r="BG1303" s="192"/>
      <c r="BH1303" s="10"/>
      <c r="BI1303" s="10"/>
      <c r="BJ1303" s="10"/>
      <c r="BK1303" s="10"/>
      <c r="BL1303" s="10"/>
      <c r="BM1303" s="10"/>
      <c r="BN1303" s="12"/>
      <c r="BO1303" s="12"/>
    </row>
    <row r="1304" spans="1:67" ht="13.5" customHeight="1" x14ac:dyDescent="0.35">
      <c r="A1304" s="181"/>
      <c r="B1304" s="194"/>
      <c r="C1304" s="12"/>
      <c r="D1304" s="12"/>
      <c r="E1304" s="12"/>
      <c r="F1304" s="12"/>
      <c r="G1304" s="12"/>
      <c r="H1304" s="131"/>
      <c r="I1304" s="12"/>
      <c r="J1304" s="12"/>
      <c r="K1304" s="12"/>
      <c r="L1304" s="12"/>
      <c r="M1304" s="12"/>
      <c r="N1304" s="54"/>
      <c r="O1304" s="12"/>
      <c r="P1304" s="12"/>
      <c r="Q1304" s="12"/>
      <c r="R1304" s="183"/>
      <c r="S1304" s="183"/>
      <c r="T1304" s="183"/>
      <c r="U1304" s="183"/>
      <c r="V1304" s="181"/>
      <c r="W1304" s="184"/>
      <c r="X1304" s="184"/>
      <c r="Y1304" s="185"/>
      <c r="Z1304" s="185"/>
      <c r="AA1304" s="185"/>
      <c r="AB1304" s="181"/>
      <c r="AC1304" s="12"/>
      <c r="AD1304" s="12"/>
      <c r="AE1304" s="12"/>
      <c r="AF1304" s="185"/>
      <c r="AG1304" s="12"/>
      <c r="AH1304" s="195"/>
      <c r="AI1304" s="186"/>
      <c r="AJ1304" s="187"/>
      <c r="AK1304" s="187"/>
      <c r="AL1304" s="188"/>
      <c r="AM1304" s="188"/>
      <c r="AN1304" s="188"/>
      <c r="AO1304" s="188"/>
      <c r="AP1304" s="188"/>
      <c r="AQ1304" s="188"/>
      <c r="AR1304" s="137"/>
      <c r="AS1304" s="189"/>
      <c r="AT1304" s="196"/>
      <c r="AU1304" s="191"/>
      <c r="AV1304" s="190"/>
      <c r="AW1304" s="189"/>
      <c r="AX1304" s="190"/>
      <c r="AY1304" s="189"/>
      <c r="AZ1304" s="192"/>
      <c r="BA1304" s="192"/>
      <c r="BB1304" s="190"/>
      <c r="BC1304" s="197"/>
      <c r="BD1304" s="197"/>
      <c r="BE1304" s="190"/>
      <c r="BF1304" s="192"/>
      <c r="BG1304" s="192"/>
      <c r="BH1304" s="10"/>
      <c r="BI1304" s="10"/>
      <c r="BJ1304" s="10"/>
      <c r="BK1304" s="10"/>
      <c r="BL1304" s="10"/>
      <c r="BM1304" s="10"/>
      <c r="BN1304" s="12"/>
      <c r="BO1304" s="12"/>
    </row>
    <row r="1305" spans="1:67" ht="13.5" customHeight="1" x14ac:dyDescent="0.35">
      <c r="A1305" s="181"/>
      <c r="B1305" s="194"/>
      <c r="C1305" s="12"/>
      <c r="D1305" s="12"/>
      <c r="E1305" s="12"/>
      <c r="F1305" s="12"/>
      <c r="G1305" s="12"/>
      <c r="H1305" s="131"/>
      <c r="I1305" s="12"/>
      <c r="J1305" s="12"/>
      <c r="K1305" s="12"/>
      <c r="L1305" s="12"/>
      <c r="M1305" s="12"/>
      <c r="N1305" s="54"/>
      <c r="O1305" s="12"/>
      <c r="P1305" s="12"/>
      <c r="Q1305" s="12"/>
      <c r="R1305" s="183"/>
      <c r="S1305" s="183"/>
      <c r="T1305" s="183"/>
      <c r="U1305" s="183"/>
      <c r="V1305" s="181"/>
      <c r="W1305" s="184"/>
      <c r="X1305" s="184"/>
      <c r="Y1305" s="185"/>
      <c r="Z1305" s="185"/>
      <c r="AA1305" s="185"/>
      <c r="AB1305" s="181"/>
      <c r="AC1305" s="12"/>
      <c r="AD1305" s="12"/>
      <c r="AE1305" s="12"/>
      <c r="AF1305" s="185"/>
      <c r="AG1305" s="12"/>
      <c r="AH1305" s="195"/>
      <c r="AI1305" s="186"/>
      <c r="AJ1305" s="187"/>
      <c r="AK1305" s="187"/>
      <c r="AL1305" s="188"/>
      <c r="AM1305" s="188"/>
      <c r="AN1305" s="188"/>
      <c r="AO1305" s="188"/>
      <c r="AP1305" s="188"/>
      <c r="AQ1305" s="188"/>
      <c r="AR1305" s="137"/>
      <c r="AS1305" s="189"/>
      <c r="AT1305" s="196"/>
      <c r="AU1305" s="191"/>
      <c r="AV1305" s="190"/>
      <c r="AW1305" s="189"/>
      <c r="AX1305" s="190"/>
      <c r="AY1305" s="189"/>
      <c r="AZ1305" s="192"/>
      <c r="BA1305" s="192"/>
      <c r="BB1305" s="190"/>
      <c r="BC1305" s="197"/>
      <c r="BD1305" s="197"/>
      <c r="BE1305" s="190"/>
      <c r="BF1305" s="192"/>
      <c r="BG1305" s="192"/>
      <c r="BH1305" s="10"/>
      <c r="BI1305" s="10"/>
      <c r="BJ1305" s="10"/>
      <c r="BK1305" s="10"/>
      <c r="BL1305" s="10"/>
      <c r="BM1305" s="10"/>
      <c r="BN1305" s="12"/>
      <c r="BO1305" s="12"/>
    </row>
    <row r="1306" spans="1:67" ht="13.5" customHeight="1" x14ac:dyDescent="0.35">
      <c r="A1306" s="181"/>
      <c r="B1306" s="194"/>
      <c r="C1306" s="12"/>
      <c r="D1306" s="12"/>
      <c r="E1306" s="12"/>
      <c r="F1306" s="12"/>
      <c r="G1306" s="12"/>
      <c r="H1306" s="131"/>
      <c r="I1306" s="12"/>
      <c r="J1306" s="12"/>
      <c r="K1306" s="12"/>
      <c r="L1306" s="12"/>
      <c r="M1306" s="12"/>
      <c r="N1306" s="54"/>
      <c r="O1306" s="12"/>
      <c r="P1306" s="12"/>
      <c r="Q1306" s="12"/>
      <c r="R1306" s="183"/>
      <c r="S1306" s="183"/>
      <c r="T1306" s="183"/>
      <c r="U1306" s="183"/>
      <c r="V1306" s="181"/>
      <c r="W1306" s="184"/>
      <c r="X1306" s="184"/>
      <c r="Y1306" s="185"/>
      <c r="Z1306" s="185"/>
      <c r="AA1306" s="185"/>
      <c r="AB1306" s="181"/>
      <c r="AC1306" s="12"/>
      <c r="AD1306" s="12"/>
      <c r="AE1306" s="12"/>
      <c r="AF1306" s="185"/>
      <c r="AG1306" s="12"/>
      <c r="AH1306" s="195"/>
      <c r="AI1306" s="186"/>
      <c r="AJ1306" s="187"/>
      <c r="AK1306" s="187"/>
      <c r="AL1306" s="188"/>
      <c r="AM1306" s="188"/>
      <c r="AN1306" s="188"/>
      <c r="AO1306" s="188"/>
      <c r="AP1306" s="188"/>
      <c r="AQ1306" s="188"/>
      <c r="AR1306" s="137"/>
      <c r="AS1306" s="189"/>
      <c r="AT1306" s="196"/>
      <c r="AU1306" s="191"/>
      <c r="AV1306" s="190"/>
      <c r="AW1306" s="189"/>
      <c r="AX1306" s="190"/>
      <c r="AY1306" s="189"/>
      <c r="AZ1306" s="192"/>
      <c r="BA1306" s="192"/>
      <c r="BB1306" s="190"/>
      <c r="BC1306" s="197"/>
      <c r="BD1306" s="197"/>
      <c r="BE1306" s="190"/>
      <c r="BF1306" s="192"/>
      <c r="BG1306" s="192"/>
      <c r="BH1306" s="10"/>
      <c r="BI1306" s="10"/>
      <c r="BJ1306" s="10"/>
      <c r="BK1306" s="10"/>
      <c r="BL1306" s="10"/>
      <c r="BM1306" s="10"/>
      <c r="BN1306" s="12"/>
      <c r="BO1306" s="12"/>
    </row>
    <row r="1307" spans="1:67" ht="13.5" customHeight="1" x14ac:dyDescent="0.35">
      <c r="A1307" s="181"/>
      <c r="B1307" s="194"/>
      <c r="C1307" s="12"/>
      <c r="D1307" s="12"/>
      <c r="E1307" s="12"/>
      <c r="F1307" s="12"/>
      <c r="G1307" s="12"/>
      <c r="H1307" s="131"/>
      <c r="I1307" s="12"/>
      <c r="J1307" s="12"/>
      <c r="K1307" s="12"/>
      <c r="L1307" s="12"/>
      <c r="M1307" s="12"/>
      <c r="N1307" s="54"/>
      <c r="O1307" s="12"/>
      <c r="P1307" s="12"/>
      <c r="Q1307" s="12"/>
      <c r="R1307" s="183"/>
      <c r="S1307" s="183"/>
      <c r="T1307" s="183"/>
      <c r="U1307" s="183"/>
      <c r="V1307" s="181"/>
      <c r="W1307" s="184"/>
      <c r="X1307" s="184"/>
      <c r="Y1307" s="185"/>
      <c r="Z1307" s="185"/>
      <c r="AA1307" s="185"/>
      <c r="AB1307" s="181"/>
      <c r="AC1307" s="12"/>
      <c r="AD1307" s="12"/>
      <c r="AE1307" s="12"/>
      <c r="AF1307" s="185"/>
      <c r="AG1307" s="12"/>
      <c r="AH1307" s="195"/>
      <c r="AI1307" s="186"/>
      <c r="AJ1307" s="187"/>
      <c r="AK1307" s="187"/>
      <c r="AL1307" s="188"/>
      <c r="AM1307" s="188"/>
      <c r="AN1307" s="188"/>
      <c r="AO1307" s="188"/>
      <c r="AP1307" s="188"/>
      <c r="AQ1307" s="188"/>
      <c r="AR1307" s="137"/>
      <c r="AS1307" s="189"/>
      <c r="AT1307" s="196"/>
      <c r="AU1307" s="191"/>
      <c r="AV1307" s="190"/>
      <c r="AW1307" s="189"/>
      <c r="AX1307" s="190"/>
      <c r="AY1307" s="189"/>
      <c r="AZ1307" s="192"/>
      <c r="BA1307" s="192"/>
      <c r="BB1307" s="190"/>
      <c r="BC1307" s="197"/>
      <c r="BD1307" s="197"/>
      <c r="BE1307" s="190"/>
      <c r="BF1307" s="192"/>
      <c r="BG1307" s="192"/>
      <c r="BH1307" s="10"/>
      <c r="BI1307" s="10"/>
      <c r="BJ1307" s="10"/>
      <c r="BK1307" s="10"/>
      <c r="BL1307" s="10"/>
      <c r="BM1307" s="10"/>
      <c r="BN1307" s="12"/>
      <c r="BO1307" s="12"/>
    </row>
    <row r="1308" spans="1:67" ht="13.5" customHeight="1" x14ac:dyDescent="0.35">
      <c r="A1308" s="181"/>
      <c r="B1308" s="194"/>
      <c r="C1308" s="12"/>
      <c r="D1308" s="12"/>
      <c r="E1308" s="12"/>
      <c r="F1308" s="12"/>
      <c r="G1308" s="12"/>
      <c r="H1308" s="131"/>
      <c r="I1308" s="12"/>
      <c r="J1308" s="12"/>
      <c r="K1308" s="12"/>
      <c r="L1308" s="12"/>
      <c r="M1308" s="12"/>
      <c r="N1308" s="54"/>
      <c r="O1308" s="12"/>
      <c r="P1308" s="12"/>
      <c r="Q1308" s="12"/>
      <c r="R1308" s="183"/>
      <c r="S1308" s="183"/>
      <c r="T1308" s="183"/>
      <c r="U1308" s="183"/>
      <c r="V1308" s="181"/>
      <c r="W1308" s="184"/>
      <c r="X1308" s="184"/>
      <c r="Y1308" s="185"/>
      <c r="Z1308" s="185"/>
      <c r="AA1308" s="185"/>
      <c r="AB1308" s="181"/>
      <c r="AC1308" s="12"/>
      <c r="AD1308" s="12"/>
      <c r="AE1308" s="12"/>
      <c r="AF1308" s="185"/>
      <c r="AG1308" s="12"/>
      <c r="AH1308" s="195"/>
      <c r="AI1308" s="186"/>
      <c r="AJ1308" s="187"/>
      <c r="AK1308" s="187"/>
      <c r="AL1308" s="188"/>
      <c r="AM1308" s="188"/>
      <c r="AN1308" s="188"/>
      <c r="AO1308" s="188"/>
      <c r="AP1308" s="188"/>
      <c r="AQ1308" s="188"/>
      <c r="AR1308" s="137"/>
      <c r="AS1308" s="189"/>
      <c r="AT1308" s="196"/>
      <c r="AU1308" s="191"/>
      <c r="AV1308" s="190"/>
      <c r="AW1308" s="189"/>
      <c r="AX1308" s="190"/>
      <c r="AY1308" s="189"/>
      <c r="AZ1308" s="192"/>
      <c r="BA1308" s="192"/>
      <c r="BB1308" s="190"/>
      <c r="BC1308" s="197"/>
      <c r="BD1308" s="197"/>
      <c r="BE1308" s="190"/>
      <c r="BF1308" s="192"/>
      <c r="BG1308" s="192"/>
      <c r="BH1308" s="10"/>
      <c r="BI1308" s="10"/>
      <c r="BJ1308" s="10"/>
      <c r="BK1308" s="10"/>
      <c r="BL1308" s="10"/>
      <c r="BM1308" s="10"/>
      <c r="BN1308" s="12"/>
      <c r="BO1308" s="12"/>
    </row>
    <row r="1309" spans="1:67" ht="13.5" customHeight="1" x14ac:dyDescent="0.35">
      <c r="A1309" s="181"/>
      <c r="B1309" s="194"/>
      <c r="C1309" s="12"/>
      <c r="D1309" s="12"/>
      <c r="E1309" s="12"/>
      <c r="F1309" s="12"/>
      <c r="G1309" s="12"/>
      <c r="H1309" s="131"/>
      <c r="I1309" s="12"/>
      <c r="J1309" s="12"/>
      <c r="K1309" s="12"/>
      <c r="L1309" s="12"/>
      <c r="M1309" s="12"/>
      <c r="N1309" s="54"/>
      <c r="O1309" s="12"/>
      <c r="P1309" s="12"/>
      <c r="Q1309" s="12"/>
      <c r="R1309" s="183"/>
      <c r="S1309" s="183"/>
      <c r="T1309" s="183"/>
      <c r="U1309" s="183"/>
      <c r="V1309" s="181"/>
      <c r="W1309" s="184"/>
      <c r="X1309" s="184"/>
      <c r="Y1309" s="185"/>
      <c r="Z1309" s="185"/>
      <c r="AA1309" s="185"/>
      <c r="AB1309" s="181"/>
      <c r="AC1309" s="12"/>
      <c r="AD1309" s="12"/>
      <c r="AE1309" s="12"/>
      <c r="AF1309" s="185"/>
      <c r="AG1309" s="12"/>
      <c r="AH1309" s="195"/>
      <c r="AI1309" s="186"/>
      <c r="AJ1309" s="187"/>
      <c r="AK1309" s="187"/>
      <c r="AL1309" s="188"/>
      <c r="AM1309" s="188"/>
      <c r="AN1309" s="188"/>
      <c r="AO1309" s="188"/>
      <c r="AP1309" s="188"/>
      <c r="AQ1309" s="188"/>
      <c r="AR1309" s="137"/>
      <c r="AS1309" s="189"/>
      <c r="AT1309" s="196"/>
      <c r="AU1309" s="191"/>
      <c r="AV1309" s="190"/>
      <c r="AW1309" s="189"/>
      <c r="AX1309" s="190"/>
      <c r="AY1309" s="189"/>
      <c r="AZ1309" s="192"/>
      <c r="BA1309" s="192"/>
      <c r="BB1309" s="190"/>
      <c r="BC1309" s="197"/>
      <c r="BD1309" s="197"/>
      <c r="BE1309" s="190"/>
      <c r="BF1309" s="192"/>
      <c r="BG1309" s="192"/>
      <c r="BH1309" s="10"/>
      <c r="BI1309" s="10"/>
      <c r="BJ1309" s="10"/>
      <c r="BK1309" s="10"/>
      <c r="BL1309" s="10"/>
      <c r="BM1309" s="10"/>
      <c r="BN1309" s="12"/>
      <c r="BO1309" s="12"/>
    </row>
    <row r="1310" spans="1:67" ht="13.5" customHeight="1" x14ac:dyDescent="0.35">
      <c r="A1310" s="181"/>
      <c r="B1310" s="194"/>
      <c r="C1310" s="12"/>
      <c r="D1310" s="12"/>
      <c r="E1310" s="12"/>
      <c r="F1310" s="12"/>
      <c r="G1310" s="12"/>
      <c r="H1310" s="131"/>
      <c r="I1310" s="12"/>
      <c r="J1310" s="12"/>
      <c r="K1310" s="12"/>
      <c r="L1310" s="12"/>
      <c r="M1310" s="12"/>
      <c r="N1310" s="54"/>
      <c r="O1310" s="12"/>
      <c r="P1310" s="12"/>
      <c r="Q1310" s="12"/>
      <c r="R1310" s="183"/>
      <c r="S1310" s="183"/>
      <c r="T1310" s="183"/>
      <c r="U1310" s="183"/>
      <c r="V1310" s="181"/>
      <c r="W1310" s="184"/>
      <c r="X1310" s="184"/>
      <c r="Y1310" s="185"/>
      <c r="Z1310" s="185"/>
      <c r="AA1310" s="185"/>
      <c r="AB1310" s="181"/>
      <c r="AC1310" s="12"/>
      <c r="AD1310" s="12"/>
      <c r="AE1310" s="12"/>
      <c r="AF1310" s="185"/>
      <c r="AG1310" s="12"/>
      <c r="AH1310" s="195"/>
      <c r="AI1310" s="186"/>
      <c r="AJ1310" s="187"/>
      <c r="AK1310" s="187"/>
      <c r="AL1310" s="188"/>
      <c r="AM1310" s="188"/>
      <c r="AN1310" s="188"/>
      <c r="AO1310" s="188"/>
      <c r="AP1310" s="188"/>
      <c r="AQ1310" s="188"/>
      <c r="AR1310" s="137"/>
      <c r="AS1310" s="189"/>
      <c r="AT1310" s="196"/>
      <c r="AU1310" s="191"/>
      <c r="AV1310" s="190"/>
      <c r="AW1310" s="189"/>
      <c r="AX1310" s="190"/>
      <c r="AY1310" s="189"/>
      <c r="AZ1310" s="192"/>
      <c r="BA1310" s="192"/>
      <c r="BB1310" s="190"/>
      <c r="BC1310" s="197"/>
      <c r="BD1310" s="197"/>
      <c r="BE1310" s="190"/>
      <c r="BF1310" s="192"/>
      <c r="BG1310" s="192"/>
      <c r="BH1310" s="10"/>
      <c r="BI1310" s="10"/>
      <c r="BJ1310" s="10"/>
      <c r="BK1310" s="10"/>
      <c r="BL1310" s="10"/>
      <c r="BM1310" s="10"/>
      <c r="BN1310" s="12"/>
      <c r="BO1310" s="12"/>
    </row>
    <row r="1311" spans="1:67" ht="13.5" customHeight="1" x14ac:dyDescent="0.35">
      <c r="A1311" s="181"/>
      <c r="B1311" s="194"/>
      <c r="C1311" s="12"/>
      <c r="D1311" s="12"/>
      <c r="E1311" s="12"/>
      <c r="F1311" s="12"/>
      <c r="G1311" s="12"/>
      <c r="H1311" s="131"/>
      <c r="I1311" s="12"/>
      <c r="J1311" s="12"/>
      <c r="K1311" s="12"/>
      <c r="L1311" s="12"/>
      <c r="M1311" s="12"/>
      <c r="N1311" s="54"/>
      <c r="O1311" s="12"/>
      <c r="P1311" s="12"/>
      <c r="Q1311" s="12"/>
      <c r="R1311" s="183"/>
      <c r="S1311" s="183"/>
      <c r="T1311" s="183"/>
      <c r="U1311" s="183"/>
      <c r="V1311" s="181"/>
      <c r="W1311" s="184"/>
      <c r="X1311" s="184"/>
      <c r="Y1311" s="185"/>
      <c r="Z1311" s="185"/>
      <c r="AA1311" s="185"/>
      <c r="AB1311" s="181"/>
      <c r="AC1311" s="12"/>
      <c r="AD1311" s="12"/>
      <c r="AE1311" s="12"/>
      <c r="AF1311" s="185"/>
      <c r="AG1311" s="12"/>
      <c r="AH1311" s="195"/>
      <c r="AI1311" s="186"/>
      <c r="AJ1311" s="187"/>
      <c r="AK1311" s="187"/>
      <c r="AL1311" s="188"/>
      <c r="AM1311" s="188"/>
      <c r="AN1311" s="188"/>
      <c r="AO1311" s="188"/>
      <c r="AP1311" s="188"/>
      <c r="AQ1311" s="188"/>
      <c r="AR1311" s="137"/>
      <c r="AS1311" s="189"/>
      <c r="AT1311" s="196"/>
      <c r="AU1311" s="191"/>
      <c r="AV1311" s="190"/>
      <c r="AW1311" s="189"/>
      <c r="AX1311" s="190"/>
      <c r="AY1311" s="189"/>
      <c r="AZ1311" s="192"/>
      <c r="BA1311" s="192"/>
      <c r="BB1311" s="190"/>
      <c r="BC1311" s="197"/>
      <c r="BD1311" s="197"/>
      <c r="BE1311" s="190"/>
      <c r="BF1311" s="192"/>
      <c r="BG1311" s="192"/>
      <c r="BH1311" s="10"/>
      <c r="BI1311" s="10"/>
      <c r="BJ1311" s="10"/>
      <c r="BK1311" s="10"/>
      <c r="BL1311" s="10"/>
      <c r="BM1311" s="10"/>
      <c r="BN1311" s="12"/>
      <c r="BO1311" s="12"/>
    </row>
    <row r="1312" spans="1:67" ht="13.5" customHeight="1" x14ac:dyDescent="0.35">
      <c r="A1312" s="181"/>
      <c r="B1312" s="194"/>
      <c r="C1312" s="12"/>
      <c r="D1312" s="12"/>
      <c r="E1312" s="12"/>
      <c r="F1312" s="12"/>
      <c r="G1312" s="12"/>
      <c r="H1312" s="131"/>
      <c r="I1312" s="12"/>
      <c r="J1312" s="12"/>
      <c r="K1312" s="12"/>
      <c r="L1312" s="12"/>
      <c r="M1312" s="12"/>
      <c r="N1312" s="54"/>
      <c r="O1312" s="12"/>
      <c r="P1312" s="12"/>
      <c r="Q1312" s="12"/>
      <c r="R1312" s="183"/>
      <c r="S1312" s="183"/>
      <c r="T1312" s="183"/>
      <c r="U1312" s="183"/>
      <c r="V1312" s="181"/>
      <c r="W1312" s="184"/>
      <c r="X1312" s="184"/>
      <c r="Y1312" s="185"/>
      <c r="Z1312" s="185"/>
      <c r="AA1312" s="185"/>
      <c r="AB1312" s="181"/>
      <c r="AC1312" s="12"/>
      <c r="AD1312" s="12"/>
      <c r="AE1312" s="12"/>
      <c r="AF1312" s="185"/>
      <c r="AG1312" s="12"/>
      <c r="AH1312" s="195"/>
      <c r="AI1312" s="186"/>
      <c r="AJ1312" s="187"/>
      <c r="AK1312" s="187"/>
      <c r="AL1312" s="188"/>
      <c r="AM1312" s="188"/>
      <c r="AN1312" s="188"/>
      <c r="AO1312" s="188"/>
      <c r="AP1312" s="188"/>
      <c r="AQ1312" s="188"/>
      <c r="AR1312" s="137"/>
      <c r="AS1312" s="189"/>
      <c r="AT1312" s="196"/>
      <c r="AU1312" s="191"/>
      <c r="AV1312" s="190"/>
      <c r="AW1312" s="189"/>
      <c r="AX1312" s="190"/>
      <c r="AY1312" s="189"/>
      <c r="AZ1312" s="192"/>
      <c r="BA1312" s="192"/>
      <c r="BB1312" s="190"/>
      <c r="BC1312" s="197"/>
      <c r="BD1312" s="197"/>
      <c r="BE1312" s="190"/>
      <c r="BF1312" s="192"/>
      <c r="BG1312" s="192"/>
      <c r="BH1312" s="10"/>
      <c r="BI1312" s="10"/>
      <c r="BJ1312" s="10"/>
      <c r="BK1312" s="10"/>
      <c r="BL1312" s="10"/>
      <c r="BM1312" s="10"/>
      <c r="BN1312" s="12"/>
      <c r="BO1312" s="12"/>
    </row>
    <row r="1313" spans="1:67" ht="13.5" customHeight="1" x14ac:dyDescent="0.35">
      <c r="A1313" s="181"/>
      <c r="B1313" s="194"/>
      <c r="C1313" s="12"/>
      <c r="D1313" s="12"/>
      <c r="E1313" s="12"/>
      <c r="F1313" s="12"/>
      <c r="G1313" s="12"/>
      <c r="H1313" s="131"/>
      <c r="I1313" s="12"/>
      <c r="J1313" s="12"/>
      <c r="K1313" s="12"/>
      <c r="L1313" s="12"/>
      <c r="M1313" s="12"/>
      <c r="N1313" s="54"/>
      <c r="O1313" s="12"/>
      <c r="P1313" s="12"/>
      <c r="Q1313" s="12"/>
      <c r="R1313" s="183"/>
      <c r="S1313" s="183"/>
      <c r="T1313" s="183"/>
      <c r="U1313" s="183"/>
      <c r="V1313" s="181"/>
      <c r="W1313" s="184"/>
      <c r="X1313" s="184"/>
      <c r="Y1313" s="185"/>
      <c r="Z1313" s="185"/>
      <c r="AA1313" s="185"/>
      <c r="AB1313" s="181"/>
      <c r="AC1313" s="12"/>
      <c r="AD1313" s="12"/>
      <c r="AE1313" s="12"/>
      <c r="AF1313" s="185"/>
      <c r="AG1313" s="12"/>
      <c r="AH1313" s="195"/>
      <c r="AI1313" s="186"/>
      <c r="AJ1313" s="187"/>
      <c r="AK1313" s="187"/>
      <c r="AL1313" s="188"/>
      <c r="AM1313" s="188"/>
      <c r="AN1313" s="188"/>
      <c r="AO1313" s="188"/>
      <c r="AP1313" s="188"/>
      <c r="AQ1313" s="188"/>
      <c r="AR1313" s="137"/>
      <c r="AS1313" s="189"/>
      <c r="AT1313" s="196"/>
      <c r="AU1313" s="191"/>
      <c r="AV1313" s="190"/>
      <c r="AW1313" s="189"/>
      <c r="AX1313" s="190"/>
      <c r="AY1313" s="189"/>
      <c r="AZ1313" s="192"/>
      <c r="BA1313" s="192"/>
      <c r="BB1313" s="190"/>
      <c r="BC1313" s="197"/>
      <c r="BD1313" s="197"/>
      <c r="BE1313" s="190"/>
      <c r="BF1313" s="192"/>
      <c r="BG1313" s="192"/>
      <c r="BH1313" s="10"/>
      <c r="BI1313" s="10"/>
      <c r="BJ1313" s="10"/>
      <c r="BK1313" s="10"/>
      <c r="BL1313" s="10"/>
      <c r="BM1313" s="10"/>
      <c r="BN1313" s="12"/>
      <c r="BO1313" s="12"/>
    </row>
    <row r="1314" spans="1:67" ht="13.5" customHeight="1" x14ac:dyDescent="0.35">
      <c r="A1314" s="181"/>
      <c r="B1314" s="194"/>
      <c r="C1314" s="12"/>
      <c r="D1314" s="12"/>
      <c r="E1314" s="12"/>
      <c r="F1314" s="12"/>
      <c r="G1314" s="12"/>
      <c r="H1314" s="131"/>
      <c r="I1314" s="12"/>
      <c r="J1314" s="12"/>
      <c r="K1314" s="12"/>
      <c r="L1314" s="12"/>
      <c r="M1314" s="12"/>
      <c r="N1314" s="54"/>
      <c r="O1314" s="12"/>
      <c r="P1314" s="12"/>
      <c r="Q1314" s="12"/>
      <c r="R1314" s="183"/>
      <c r="S1314" s="183"/>
      <c r="T1314" s="183"/>
      <c r="U1314" s="183"/>
      <c r="V1314" s="181"/>
      <c r="W1314" s="184"/>
      <c r="X1314" s="184"/>
      <c r="Y1314" s="185"/>
      <c r="Z1314" s="185"/>
      <c r="AA1314" s="185"/>
      <c r="AB1314" s="181"/>
      <c r="AC1314" s="12"/>
      <c r="AD1314" s="12"/>
      <c r="AE1314" s="12"/>
      <c r="AF1314" s="185"/>
      <c r="AG1314" s="12"/>
      <c r="AH1314" s="195"/>
      <c r="AI1314" s="186"/>
      <c r="AJ1314" s="187"/>
      <c r="AK1314" s="187"/>
      <c r="AL1314" s="188"/>
      <c r="AM1314" s="188"/>
      <c r="AN1314" s="188"/>
      <c r="AO1314" s="188"/>
      <c r="AP1314" s="188"/>
      <c r="AQ1314" s="188"/>
      <c r="AR1314" s="137"/>
      <c r="AS1314" s="189"/>
      <c r="AT1314" s="196"/>
      <c r="AU1314" s="191"/>
      <c r="AV1314" s="190"/>
      <c r="AW1314" s="189"/>
      <c r="AX1314" s="190"/>
      <c r="AY1314" s="189"/>
      <c r="AZ1314" s="192"/>
      <c r="BA1314" s="192"/>
      <c r="BB1314" s="190"/>
      <c r="BC1314" s="197"/>
      <c r="BD1314" s="197"/>
      <c r="BE1314" s="190"/>
      <c r="BF1314" s="192"/>
      <c r="BG1314" s="192"/>
      <c r="BH1314" s="10"/>
      <c r="BI1314" s="10"/>
      <c r="BJ1314" s="10"/>
      <c r="BK1314" s="10"/>
      <c r="BL1314" s="10"/>
      <c r="BM1314" s="10"/>
      <c r="BN1314" s="12"/>
      <c r="BO1314" s="12"/>
    </row>
    <row r="1315" spans="1:67" ht="13.5" customHeight="1" x14ac:dyDescent="0.35">
      <c r="A1315" s="181"/>
      <c r="B1315" s="194"/>
      <c r="C1315" s="12"/>
      <c r="D1315" s="12"/>
      <c r="E1315" s="12"/>
      <c r="F1315" s="12"/>
      <c r="G1315" s="12"/>
      <c r="H1315" s="131"/>
      <c r="I1315" s="12"/>
      <c r="J1315" s="12"/>
      <c r="K1315" s="12"/>
      <c r="L1315" s="12"/>
      <c r="M1315" s="12"/>
      <c r="N1315" s="54"/>
      <c r="O1315" s="12"/>
      <c r="P1315" s="12"/>
      <c r="Q1315" s="12"/>
      <c r="R1315" s="183"/>
      <c r="S1315" s="183"/>
      <c r="T1315" s="183"/>
      <c r="U1315" s="183"/>
      <c r="V1315" s="181"/>
      <c r="W1315" s="184"/>
      <c r="X1315" s="184"/>
      <c r="Y1315" s="185"/>
      <c r="Z1315" s="185"/>
      <c r="AA1315" s="185"/>
      <c r="AB1315" s="181"/>
      <c r="AC1315" s="12"/>
      <c r="AD1315" s="12"/>
      <c r="AE1315" s="12"/>
      <c r="AF1315" s="185"/>
      <c r="AG1315" s="12"/>
      <c r="AH1315" s="195"/>
      <c r="AI1315" s="186"/>
      <c r="AJ1315" s="187"/>
      <c r="AK1315" s="187"/>
      <c r="AL1315" s="188"/>
      <c r="AM1315" s="188"/>
      <c r="AN1315" s="188"/>
      <c r="AO1315" s="188"/>
      <c r="AP1315" s="188"/>
      <c r="AQ1315" s="188"/>
      <c r="AR1315" s="137"/>
      <c r="AS1315" s="189"/>
      <c r="AT1315" s="196"/>
      <c r="AU1315" s="191"/>
      <c r="AV1315" s="190"/>
      <c r="AW1315" s="189"/>
      <c r="AX1315" s="190"/>
      <c r="AY1315" s="189"/>
      <c r="AZ1315" s="192"/>
      <c r="BA1315" s="192"/>
      <c r="BB1315" s="190"/>
      <c r="BC1315" s="197"/>
      <c r="BD1315" s="197"/>
      <c r="BE1315" s="190"/>
      <c r="BF1315" s="192"/>
      <c r="BG1315" s="192"/>
      <c r="BH1315" s="10"/>
      <c r="BI1315" s="10"/>
      <c r="BJ1315" s="10"/>
      <c r="BK1315" s="10"/>
      <c r="BL1315" s="10"/>
      <c r="BM1315" s="10"/>
      <c r="BN1315" s="12"/>
      <c r="BO1315" s="12"/>
    </row>
    <row r="1316" spans="1:67" ht="13.5" customHeight="1" x14ac:dyDescent="0.35">
      <c r="A1316" s="181"/>
      <c r="B1316" s="194"/>
      <c r="C1316" s="12"/>
      <c r="D1316" s="12"/>
      <c r="E1316" s="12"/>
      <c r="F1316" s="12"/>
      <c r="G1316" s="12"/>
      <c r="H1316" s="131"/>
      <c r="I1316" s="12"/>
      <c r="J1316" s="12"/>
      <c r="K1316" s="12"/>
      <c r="L1316" s="12"/>
      <c r="M1316" s="12"/>
      <c r="N1316" s="54"/>
      <c r="O1316" s="12"/>
      <c r="P1316" s="12"/>
      <c r="Q1316" s="12"/>
      <c r="R1316" s="183"/>
      <c r="S1316" s="183"/>
      <c r="T1316" s="183"/>
      <c r="U1316" s="183"/>
      <c r="V1316" s="181"/>
      <c r="W1316" s="184"/>
      <c r="X1316" s="184"/>
      <c r="Y1316" s="185"/>
      <c r="Z1316" s="185"/>
      <c r="AA1316" s="185"/>
      <c r="AB1316" s="181"/>
      <c r="AC1316" s="12"/>
      <c r="AD1316" s="12"/>
      <c r="AE1316" s="12"/>
      <c r="AF1316" s="185"/>
      <c r="AG1316" s="12"/>
      <c r="AH1316" s="195"/>
      <c r="AI1316" s="186"/>
      <c r="AJ1316" s="187"/>
      <c r="AK1316" s="187"/>
      <c r="AL1316" s="188"/>
      <c r="AM1316" s="188"/>
      <c r="AN1316" s="188"/>
      <c r="AO1316" s="188"/>
      <c r="AP1316" s="188"/>
      <c r="AQ1316" s="188"/>
      <c r="AR1316" s="137"/>
      <c r="AS1316" s="189"/>
      <c r="AT1316" s="196"/>
      <c r="AU1316" s="191"/>
      <c r="AV1316" s="190"/>
      <c r="AW1316" s="189"/>
      <c r="AX1316" s="190"/>
      <c r="AY1316" s="189"/>
      <c r="AZ1316" s="192"/>
      <c r="BA1316" s="192"/>
      <c r="BB1316" s="190"/>
      <c r="BC1316" s="197"/>
      <c r="BD1316" s="197"/>
      <c r="BE1316" s="190"/>
      <c r="BF1316" s="192"/>
      <c r="BG1316" s="192"/>
      <c r="BH1316" s="10"/>
      <c r="BI1316" s="10"/>
      <c r="BJ1316" s="10"/>
      <c r="BK1316" s="10"/>
      <c r="BL1316" s="10"/>
      <c r="BM1316" s="10"/>
      <c r="BN1316" s="12"/>
      <c r="BO1316" s="12"/>
    </row>
    <row r="1317" spans="1:67" ht="13.5" customHeight="1" x14ac:dyDescent="0.35">
      <c r="A1317" s="181"/>
      <c r="B1317" s="194"/>
      <c r="C1317" s="12"/>
      <c r="D1317" s="12"/>
      <c r="E1317" s="12"/>
      <c r="F1317" s="12"/>
      <c r="G1317" s="12"/>
      <c r="H1317" s="131"/>
      <c r="I1317" s="12"/>
      <c r="J1317" s="12"/>
      <c r="K1317" s="12"/>
      <c r="L1317" s="12"/>
      <c r="M1317" s="12"/>
      <c r="N1317" s="54"/>
      <c r="O1317" s="12"/>
      <c r="P1317" s="12"/>
      <c r="Q1317" s="12"/>
      <c r="R1317" s="183"/>
      <c r="S1317" s="183"/>
      <c r="T1317" s="183"/>
      <c r="U1317" s="183"/>
      <c r="V1317" s="181"/>
      <c r="W1317" s="184"/>
      <c r="X1317" s="184"/>
      <c r="Y1317" s="185"/>
      <c r="Z1317" s="185"/>
      <c r="AA1317" s="185"/>
      <c r="AB1317" s="181"/>
      <c r="AC1317" s="12"/>
      <c r="AD1317" s="12"/>
      <c r="AE1317" s="12"/>
      <c r="AF1317" s="185"/>
      <c r="AG1317" s="12"/>
      <c r="AH1317" s="195"/>
      <c r="AI1317" s="186"/>
      <c r="AJ1317" s="187"/>
      <c r="AK1317" s="187"/>
      <c r="AL1317" s="188"/>
      <c r="AM1317" s="188"/>
      <c r="AN1317" s="188"/>
      <c r="AO1317" s="188"/>
      <c r="AP1317" s="188"/>
      <c r="AQ1317" s="188"/>
      <c r="AR1317" s="137"/>
      <c r="AS1317" s="189"/>
      <c r="AT1317" s="196"/>
      <c r="AU1317" s="191"/>
      <c r="AV1317" s="190"/>
      <c r="AW1317" s="189"/>
      <c r="AX1317" s="190"/>
      <c r="AY1317" s="189"/>
      <c r="AZ1317" s="192"/>
      <c r="BA1317" s="192"/>
      <c r="BB1317" s="190"/>
      <c r="BC1317" s="197"/>
      <c r="BD1317" s="197"/>
      <c r="BE1317" s="190"/>
      <c r="BF1317" s="192"/>
      <c r="BG1317" s="192"/>
      <c r="BH1317" s="10"/>
      <c r="BI1317" s="10"/>
      <c r="BJ1317" s="10"/>
      <c r="BK1317" s="10"/>
      <c r="BL1317" s="10"/>
      <c r="BM1317" s="10"/>
      <c r="BN1317" s="12"/>
      <c r="BO1317" s="12"/>
    </row>
    <row r="1318" spans="1:67" ht="13.5" customHeight="1" x14ac:dyDescent="0.35">
      <c r="A1318" s="181"/>
      <c r="B1318" s="194"/>
      <c r="C1318" s="12"/>
      <c r="D1318" s="12"/>
      <c r="E1318" s="12"/>
      <c r="F1318" s="12"/>
      <c r="G1318" s="12"/>
      <c r="H1318" s="131"/>
      <c r="I1318" s="12"/>
      <c r="J1318" s="12"/>
      <c r="K1318" s="12"/>
      <c r="L1318" s="12"/>
      <c r="M1318" s="12"/>
      <c r="N1318" s="54"/>
      <c r="O1318" s="12"/>
      <c r="P1318" s="12"/>
      <c r="Q1318" s="12"/>
      <c r="R1318" s="183"/>
      <c r="S1318" s="183"/>
      <c r="T1318" s="183"/>
      <c r="U1318" s="183"/>
      <c r="V1318" s="181"/>
      <c r="W1318" s="184"/>
      <c r="X1318" s="184"/>
      <c r="Y1318" s="185"/>
      <c r="Z1318" s="185"/>
      <c r="AA1318" s="185"/>
      <c r="AB1318" s="181"/>
      <c r="AC1318" s="12"/>
      <c r="AD1318" s="12"/>
      <c r="AE1318" s="12"/>
      <c r="AF1318" s="185"/>
      <c r="AG1318" s="12"/>
      <c r="AH1318" s="195"/>
      <c r="AI1318" s="186"/>
      <c r="AJ1318" s="187"/>
      <c r="AK1318" s="187"/>
      <c r="AL1318" s="188"/>
      <c r="AM1318" s="188"/>
      <c r="AN1318" s="188"/>
      <c r="AO1318" s="188"/>
      <c r="AP1318" s="188"/>
      <c r="AQ1318" s="188"/>
      <c r="AR1318" s="137"/>
      <c r="AS1318" s="189"/>
      <c r="AT1318" s="196"/>
      <c r="AU1318" s="191"/>
      <c r="AV1318" s="190"/>
      <c r="AW1318" s="189"/>
      <c r="AX1318" s="190"/>
      <c r="AY1318" s="189"/>
      <c r="AZ1318" s="192"/>
      <c r="BA1318" s="192"/>
      <c r="BB1318" s="190"/>
      <c r="BC1318" s="197"/>
      <c r="BD1318" s="197"/>
      <c r="BE1318" s="190"/>
      <c r="BF1318" s="192"/>
      <c r="BG1318" s="192"/>
      <c r="BH1318" s="10"/>
      <c r="BI1318" s="10"/>
      <c r="BJ1318" s="10"/>
      <c r="BK1318" s="10"/>
      <c r="BL1318" s="10"/>
      <c r="BM1318" s="10"/>
      <c r="BN1318" s="12"/>
      <c r="BO1318" s="12"/>
    </row>
    <row r="1319" spans="1:67" ht="13.5" customHeight="1" x14ac:dyDescent="0.35">
      <c r="A1319" s="181"/>
      <c r="B1319" s="194"/>
      <c r="C1319" s="12"/>
      <c r="D1319" s="12"/>
      <c r="E1319" s="12"/>
      <c r="F1319" s="12"/>
      <c r="G1319" s="12"/>
      <c r="H1319" s="131"/>
      <c r="I1319" s="12"/>
      <c r="J1319" s="12"/>
      <c r="K1319" s="12"/>
      <c r="L1319" s="12"/>
      <c r="M1319" s="12"/>
      <c r="N1319" s="54"/>
      <c r="O1319" s="12"/>
      <c r="P1319" s="12"/>
      <c r="Q1319" s="12"/>
      <c r="R1319" s="183"/>
      <c r="S1319" s="183"/>
      <c r="T1319" s="183"/>
      <c r="U1319" s="183"/>
      <c r="V1319" s="181"/>
      <c r="W1319" s="184"/>
      <c r="X1319" s="184"/>
      <c r="Y1319" s="185"/>
      <c r="Z1319" s="185"/>
      <c r="AA1319" s="185"/>
      <c r="AB1319" s="181"/>
      <c r="AC1319" s="12"/>
      <c r="AD1319" s="12"/>
      <c r="AE1319" s="12"/>
      <c r="AF1319" s="185"/>
      <c r="AG1319" s="12"/>
      <c r="AH1319" s="195"/>
      <c r="AI1319" s="186"/>
      <c r="AJ1319" s="187"/>
      <c r="AK1319" s="187"/>
      <c r="AL1319" s="188"/>
      <c r="AM1319" s="188"/>
      <c r="AN1319" s="188"/>
      <c r="AO1319" s="188"/>
      <c r="AP1319" s="188"/>
      <c r="AQ1319" s="188"/>
      <c r="AR1319" s="137"/>
      <c r="AS1319" s="189"/>
      <c r="AT1319" s="196"/>
      <c r="AU1319" s="191"/>
      <c r="AV1319" s="190"/>
      <c r="AW1319" s="189"/>
      <c r="AX1319" s="190"/>
      <c r="AY1319" s="189"/>
      <c r="AZ1319" s="192"/>
      <c r="BA1319" s="192"/>
      <c r="BB1319" s="190"/>
      <c r="BC1319" s="197"/>
      <c r="BD1319" s="197"/>
      <c r="BE1319" s="190"/>
      <c r="BF1319" s="192"/>
      <c r="BG1319" s="192"/>
      <c r="BH1319" s="10"/>
      <c r="BI1319" s="10"/>
      <c r="BJ1319" s="10"/>
      <c r="BK1319" s="10"/>
      <c r="BL1319" s="10"/>
      <c r="BM1319" s="10"/>
      <c r="BN1319" s="12"/>
      <c r="BO1319" s="12"/>
    </row>
    <row r="1320" spans="1:67" ht="13.5" customHeight="1" x14ac:dyDescent="0.35">
      <c r="A1320" s="181"/>
      <c r="B1320" s="194"/>
      <c r="C1320" s="12"/>
      <c r="D1320" s="12"/>
      <c r="E1320" s="12"/>
      <c r="F1320" s="12"/>
      <c r="G1320" s="12"/>
      <c r="H1320" s="131"/>
      <c r="I1320" s="12"/>
      <c r="J1320" s="12"/>
      <c r="K1320" s="12"/>
      <c r="L1320" s="12"/>
      <c r="M1320" s="12"/>
      <c r="N1320" s="54"/>
      <c r="O1320" s="12"/>
      <c r="P1320" s="12"/>
      <c r="Q1320" s="12"/>
      <c r="R1320" s="183"/>
      <c r="S1320" s="183"/>
      <c r="T1320" s="183"/>
      <c r="U1320" s="183"/>
      <c r="V1320" s="181"/>
      <c r="W1320" s="184"/>
      <c r="X1320" s="184"/>
      <c r="Y1320" s="185"/>
      <c r="Z1320" s="185"/>
      <c r="AA1320" s="185"/>
      <c r="AB1320" s="181"/>
      <c r="AC1320" s="12"/>
      <c r="AD1320" s="12"/>
      <c r="AE1320" s="12"/>
      <c r="AF1320" s="185"/>
      <c r="AG1320" s="12"/>
      <c r="AH1320" s="195"/>
      <c r="AI1320" s="186"/>
      <c r="AJ1320" s="187"/>
      <c r="AK1320" s="187"/>
      <c r="AL1320" s="188"/>
      <c r="AM1320" s="188"/>
      <c r="AN1320" s="188"/>
      <c r="AO1320" s="188"/>
      <c r="AP1320" s="188"/>
      <c r="AQ1320" s="188"/>
      <c r="AR1320" s="137"/>
      <c r="AS1320" s="189"/>
      <c r="AT1320" s="196"/>
      <c r="AU1320" s="191"/>
      <c r="AV1320" s="190"/>
      <c r="AW1320" s="189"/>
      <c r="AX1320" s="190"/>
      <c r="AY1320" s="189"/>
      <c r="AZ1320" s="192"/>
      <c r="BA1320" s="192"/>
      <c r="BB1320" s="190"/>
      <c r="BC1320" s="197"/>
      <c r="BD1320" s="197"/>
      <c r="BE1320" s="190"/>
      <c r="BF1320" s="192"/>
      <c r="BG1320" s="192"/>
      <c r="BH1320" s="10"/>
      <c r="BI1320" s="10"/>
      <c r="BJ1320" s="10"/>
      <c r="BK1320" s="10"/>
      <c r="BL1320" s="10"/>
      <c r="BM1320" s="10"/>
      <c r="BN1320" s="12"/>
      <c r="BO1320" s="12"/>
    </row>
    <row r="1321" spans="1:67" ht="13.5" customHeight="1" x14ac:dyDescent="0.35">
      <c r="A1321" s="181"/>
      <c r="B1321" s="194"/>
      <c r="C1321" s="12"/>
      <c r="D1321" s="12"/>
      <c r="E1321" s="12"/>
      <c r="F1321" s="12"/>
      <c r="G1321" s="12"/>
      <c r="H1321" s="131"/>
      <c r="I1321" s="12"/>
      <c r="J1321" s="12"/>
      <c r="K1321" s="12"/>
      <c r="L1321" s="12"/>
      <c r="M1321" s="12"/>
      <c r="N1321" s="54"/>
      <c r="O1321" s="12"/>
      <c r="P1321" s="12"/>
      <c r="Q1321" s="12"/>
      <c r="R1321" s="183"/>
      <c r="S1321" s="183"/>
      <c r="T1321" s="183"/>
      <c r="U1321" s="183"/>
      <c r="V1321" s="181"/>
      <c r="W1321" s="184"/>
      <c r="X1321" s="184"/>
      <c r="Y1321" s="185"/>
      <c r="Z1321" s="185"/>
      <c r="AA1321" s="185"/>
      <c r="AB1321" s="181"/>
      <c r="AC1321" s="12"/>
      <c r="AD1321" s="12"/>
      <c r="AE1321" s="12"/>
      <c r="AF1321" s="185"/>
      <c r="AG1321" s="12"/>
      <c r="AH1321" s="195"/>
      <c r="AI1321" s="186"/>
      <c r="AJ1321" s="187"/>
      <c r="AK1321" s="187"/>
      <c r="AL1321" s="188"/>
      <c r="AM1321" s="188"/>
      <c r="AN1321" s="188"/>
      <c r="AO1321" s="188"/>
      <c r="AP1321" s="188"/>
      <c r="AQ1321" s="188"/>
      <c r="AR1321" s="137"/>
      <c r="AS1321" s="189"/>
      <c r="AT1321" s="196"/>
      <c r="AU1321" s="191"/>
      <c r="AV1321" s="190"/>
      <c r="AW1321" s="189"/>
      <c r="AX1321" s="190"/>
      <c r="AY1321" s="189"/>
      <c r="AZ1321" s="192"/>
      <c r="BA1321" s="192"/>
      <c r="BB1321" s="190"/>
      <c r="BC1321" s="197"/>
      <c r="BD1321" s="197"/>
      <c r="BE1321" s="190"/>
      <c r="BF1321" s="192"/>
      <c r="BG1321" s="192"/>
      <c r="BH1321" s="10"/>
      <c r="BI1321" s="10"/>
      <c r="BJ1321" s="10"/>
      <c r="BK1321" s="10"/>
      <c r="BL1321" s="10"/>
      <c r="BM1321" s="10"/>
      <c r="BN1321" s="12"/>
      <c r="BO1321" s="12"/>
    </row>
    <row r="1322" spans="1:67" ht="13.5" customHeight="1" x14ac:dyDescent="0.35">
      <c r="A1322" s="181"/>
      <c r="B1322" s="194"/>
      <c r="C1322" s="12"/>
      <c r="D1322" s="12"/>
      <c r="E1322" s="12"/>
      <c r="F1322" s="12"/>
      <c r="G1322" s="12"/>
      <c r="H1322" s="131"/>
      <c r="I1322" s="12"/>
      <c r="J1322" s="12"/>
      <c r="K1322" s="12"/>
      <c r="L1322" s="12"/>
      <c r="M1322" s="12"/>
      <c r="N1322" s="54"/>
      <c r="O1322" s="12"/>
      <c r="P1322" s="12"/>
      <c r="Q1322" s="12"/>
      <c r="R1322" s="183"/>
      <c r="S1322" s="183"/>
      <c r="T1322" s="183"/>
      <c r="U1322" s="183"/>
      <c r="V1322" s="181"/>
      <c r="W1322" s="184"/>
      <c r="X1322" s="184"/>
      <c r="Y1322" s="185"/>
      <c r="Z1322" s="185"/>
      <c r="AA1322" s="185"/>
      <c r="AB1322" s="181"/>
      <c r="AC1322" s="12"/>
      <c r="AD1322" s="12"/>
      <c r="AE1322" s="12"/>
      <c r="AF1322" s="185"/>
      <c r="AG1322" s="12"/>
      <c r="AH1322" s="195"/>
      <c r="AI1322" s="186"/>
      <c r="AJ1322" s="187"/>
      <c r="AK1322" s="187"/>
      <c r="AL1322" s="188"/>
      <c r="AM1322" s="188"/>
      <c r="AN1322" s="188"/>
      <c r="AO1322" s="188"/>
      <c r="AP1322" s="188"/>
      <c r="AQ1322" s="188"/>
      <c r="AR1322" s="137"/>
      <c r="AS1322" s="189"/>
      <c r="AT1322" s="196"/>
      <c r="AU1322" s="191"/>
      <c r="AV1322" s="190"/>
      <c r="AW1322" s="189"/>
      <c r="AX1322" s="190"/>
      <c r="AY1322" s="189"/>
      <c r="AZ1322" s="192"/>
      <c r="BA1322" s="192"/>
      <c r="BB1322" s="190"/>
      <c r="BC1322" s="197"/>
      <c r="BD1322" s="197"/>
      <c r="BE1322" s="190"/>
      <c r="BF1322" s="192"/>
      <c r="BG1322" s="192"/>
      <c r="BH1322" s="10"/>
      <c r="BI1322" s="10"/>
      <c r="BJ1322" s="10"/>
      <c r="BK1322" s="10"/>
      <c r="BL1322" s="10"/>
      <c r="BM1322" s="10"/>
      <c r="BN1322" s="12"/>
      <c r="BO1322" s="12"/>
    </row>
    <row r="1323" spans="1:67" ht="13.5" customHeight="1" x14ac:dyDescent="0.35">
      <c r="A1323" s="181"/>
      <c r="B1323" s="194"/>
      <c r="C1323" s="12"/>
      <c r="D1323" s="12"/>
      <c r="E1323" s="12"/>
      <c r="F1323" s="12"/>
      <c r="G1323" s="12"/>
      <c r="H1323" s="131"/>
      <c r="I1323" s="12"/>
      <c r="J1323" s="12"/>
      <c r="K1323" s="12"/>
      <c r="L1323" s="12"/>
      <c r="M1323" s="12"/>
      <c r="N1323" s="54"/>
      <c r="O1323" s="12"/>
      <c r="P1323" s="12"/>
      <c r="Q1323" s="12"/>
      <c r="R1323" s="183"/>
      <c r="S1323" s="183"/>
      <c r="T1323" s="183"/>
      <c r="U1323" s="183"/>
      <c r="V1323" s="181"/>
      <c r="W1323" s="184"/>
      <c r="X1323" s="184"/>
      <c r="Y1323" s="185"/>
      <c r="Z1323" s="185"/>
      <c r="AA1323" s="185"/>
      <c r="AB1323" s="181"/>
      <c r="AC1323" s="12"/>
      <c r="AD1323" s="12"/>
      <c r="AE1323" s="12"/>
      <c r="AF1323" s="185"/>
      <c r="AG1323" s="12"/>
      <c r="AH1323" s="195"/>
      <c r="AI1323" s="186"/>
      <c r="AJ1323" s="187"/>
      <c r="AK1323" s="187"/>
      <c r="AL1323" s="188"/>
      <c r="AM1323" s="188"/>
      <c r="AN1323" s="188"/>
      <c r="AO1323" s="188"/>
      <c r="AP1323" s="188"/>
      <c r="AQ1323" s="188"/>
      <c r="AR1323" s="137"/>
      <c r="AS1323" s="189"/>
      <c r="AT1323" s="196"/>
      <c r="AU1323" s="191"/>
      <c r="AV1323" s="190"/>
      <c r="AW1323" s="189"/>
      <c r="AX1323" s="190"/>
      <c r="AY1323" s="189"/>
      <c r="AZ1323" s="192"/>
      <c r="BA1323" s="192"/>
      <c r="BB1323" s="190"/>
      <c r="BC1323" s="197"/>
      <c r="BD1323" s="197"/>
      <c r="BE1323" s="190"/>
      <c r="BF1323" s="192"/>
      <c r="BG1323" s="192"/>
      <c r="BH1323" s="10"/>
      <c r="BI1323" s="10"/>
      <c r="BJ1323" s="10"/>
      <c r="BK1323" s="10"/>
      <c r="BL1323" s="10"/>
      <c r="BM1323" s="10"/>
      <c r="BN1323" s="12"/>
      <c r="BO1323" s="12"/>
    </row>
    <row r="1324" spans="1:67" ht="13.5" customHeight="1" x14ac:dyDescent="0.35">
      <c r="A1324" s="181"/>
      <c r="B1324" s="194"/>
      <c r="C1324" s="12"/>
      <c r="D1324" s="12"/>
      <c r="E1324" s="12"/>
      <c r="F1324" s="12"/>
      <c r="G1324" s="12"/>
      <c r="H1324" s="131"/>
      <c r="I1324" s="12"/>
      <c r="J1324" s="12"/>
      <c r="K1324" s="12"/>
      <c r="L1324" s="12"/>
      <c r="M1324" s="12"/>
      <c r="N1324" s="54"/>
      <c r="O1324" s="12"/>
      <c r="P1324" s="12"/>
      <c r="Q1324" s="12"/>
      <c r="R1324" s="183"/>
      <c r="S1324" s="183"/>
      <c r="T1324" s="183"/>
      <c r="U1324" s="183"/>
      <c r="V1324" s="181"/>
      <c r="W1324" s="184"/>
      <c r="X1324" s="184"/>
      <c r="Y1324" s="185"/>
      <c r="Z1324" s="185"/>
      <c r="AA1324" s="185"/>
      <c r="AB1324" s="181"/>
      <c r="AC1324" s="12"/>
      <c r="AD1324" s="12"/>
      <c r="AE1324" s="12"/>
      <c r="AF1324" s="185"/>
      <c r="AG1324" s="12"/>
      <c r="AH1324" s="195"/>
      <c r="AI1324" s="186"/>
      <c r="AJ1324" s="187"/>
      <c r="AK1324" s="187"/>
      <c r="AL1324" s="188"/>
      <c r="AM1324" s="188"/>
      <c r="AN1324" s="188"/>
      <c r="AO1324" s="188"/>
      <c r="AP1324" s="188"/>
      <c r="AQ1324" s="188"/>
      <c r="AR1324" s="137"/>
      <c r="AS1324" s="189"/>
      <c r="AT1324" s="196"/>
      <c r="AU1324" s="191"/>
      <c r="AV1324" s="190"/>
      <c r="AW1324" s="189"/>
      <c r="AX1324" s="190"/>
      <c r="AY1324" s="189"/>
      <c r="AZ1324" s="192"/>
      <c r="BA1324" s="192"/>
      <c r="BB1324" s="190"/>
      <c r="BC1324" s="197"/>
      <c r="BD1324" s="197"/>
      <c r="BE1324" s="190"/>
      <c r="BF1324" s="192"/>
      <c r="BG1324" s="192"/>
      <c r="BH1324" s="10"/>
      <c r="BI1324" s="10"/>
      <c r="BJ1324" s="10"/>
      <c r="BK1324" s="10"/>
      <c r="BL1324" s="10"/>
      <c r="BM1324" s="10"/>
      <c r="BN1324" s="12"/>
      <c r="BO1324" s="12"/>
    </row>
    <row r="1325" spans="1:67" ht="13.5" customHeight="1" x14ac:dyDescent="0.35">
      <c r="A1325" s="181"/>
      <c r="B1325" s="194"/>
      <c r="C1325" s="12"/>
      <c r="D1325" s="12"/>
      <c r="E1325" s="12"/>
      <c r="F1325" s="12"/>
      <c r="G1325" s="12"/>
      <c r="H1325" s="131"/>
      <c r="I1325" s="12"/>
      <c r="J1325" s="12"/>
      <c r="K1325" s="12"/>
      <c r="L1325" s="12"/>
      <c r="M1325" s="12"/>
      <c r="N1325" s="54"/>
      <c r="O1325" s="12"/>
      <c r="P1325" s="12"/>
      <c r="Q1325" s="12"/>
      <c r="R1325" s="183"/>
      <c r="S1325" s="183"/>
      <c r="T1325" s="183"/>
      <c r="U1325" s="183"/>
      <c r="V1325" s="181"/>
      <c r="W1325" s="184"/>
      <c r="X1325" s="184"/>
      <c r="Y1325" s="185"/>
      <c r="Z1325" s="185"/>
      <c r="AA1325" s="185"/>
      <c r="AB1325" s="181"/>
      <c r="AC1325" s="12"/>
      <c r="AD1325" s="12"/>
      <c r="AE1325" s="12"/>
      <c r="AF1325" s="185"/>
      <c r="AG1325" s="12"/>
      <c r="AH1325" s="195"/>
      <c r="AI1325" s="186"/>
      <c r="AJ1325" s="187"/>
      <c r="AK1325" s="187"/>
      <c r="AL1325" s="188"/>
      <c r="AM1325" s="188"/>
      <c r="AN1325" s="188"/>
      <c r="AO1325" s="188"/>
      <c r="AP1325" s="188"/>
      <c r="AQ1325" s="188"/>
      <c r="AR1325" s="137"/>
      <c r="AS1325" s="189"/>
      <c r="AT1325" s="196"/>
      <c r="AU1325" s="191"/>
      <c r="AV1325" s="190"/>
      <c r="AW1325" s="189"/>
      <c r="AX1325" s="190"/>
      <c r="AY1325" s="189"/>
      <c r="AZ1325" s="192"/>
      <c r="BA1325" s="192"/>
      <c r="BB1325" s="190"/>
      <c r="BC1325" s="197"/>
      <c r="BD1325" s="197"/>
      <c r="BE1325" s="190"/>
      <c r="BF1325" s="192"/>
      <c r="BG1325" s="192"/>
      <c r="BH1325" s="10"/>
      <c r="BI1325" s="10"/>
      <c r="BJ1325" s="10"/>
      <c r="BK1325" s="10"/>
      <c r="BL1325" s="10"/>
      <c r="BM1325" s="10"/>
      <c r="BN1325" s="12"/>
      <c r="BO1325" s="12"/>
    </row>
    <row r="1326" spans="1:67" ht="13.5" customHeight="1" x14ac:dyDescent="0.35">
      <c r="A1326" s="181"/>
      <c r="B1326" s="194"/>
      <c r="C1326" s="12"/>
      <c r="D1326" s="12"/>
      <c r="E1326" s="12"/>
      <c r="F1326" s="12"/>
      <c r="G1326" s="12"/>
      <c r="H1326" s="131"/>
      <c r="I1326" s="12"/>
      <c r="J1326" s="12"/>
      <c r="K1326" s="12"/>
      <c r="L1326" s="12"/>
      <c r="M1326" s="12"/>
      <c r="N1326" s="54"/>
      <c r="O1326" s="12"/>
      <c r="P1326" s="12"/>
      <c r="Q1326" s="12"/>
      <c r="R1326" s="183"/>
      <c r="S1326" s="183"/>
      <c r="T1326" s="183"/>
      <c r="U1326" s="183"/>
      <c r="V1326" s="181"/>
      <c r="W1326" s="184"/>
      <c r="X1326" s="184"/>
      <c r="Y1326" s="185"/>
      <c r="Z1326" s="185"/>
      <c r="AA1326" s="185"/>
      <c r="AB1326" s="181"/>
      <c r="AC1326" s="12"/>
      <c r="AD1326" s="12"/>
      <c r="AE1326" s="12"/>
      <c r="AF1326" s="185"/>
      <c r="AG1326" s="12"/>
      <c r="AH1326" s="195"/>
      <c r="AI1326" s="186"/>
      <c r="AJ1326" s="187"/>
      <c r="AK1326" s="187"/>
      <c r="AL1326" s="188"/>
      <c r="AM1326" s="188"/>
      <c r="AN1326" s="188"/>
      <c r="AO1326" s="188"/>
      <c r="AP1326" s="188"/>
      <c r="AQ1326" s="188"/>
      <c r="AR1326" s="137"/>
      <c r="AS1326" s="189"/>
      <c r="AT1326" s="196"/>
      <c r="AU1326" s="191"/>
      <c r="AV1326" s="190"/>
      <c r="AW1326" s="189"/>
      <c r="AX1326" s="190"/>
      <c r="AY1326" s="189"/>
      <c r="AZ1326" s="192"/>
      <c r="BA1326" s="192"/>
      <c r="BB1326" s="190"/>
      <c r="BC1326" s="197"/>
      <c r="BD1326" s="197"/>
      <c r="BE1326" s="190"/>
      <c r="BF1326" s="192"/>
      <c r="BG1326" s="192"/>
      <c r="BH1326" s="10"/>
      <c r="BI1326" s="10"/>
      <c r="BJ1326" s="10"/>
      <c r="BK1326" s="10"/>
      <c r="BL1326" s="10"/>
      <c r="BM1326" s="10"/>
      <c r="BN1326" s="12"/>
      <c r="BO1326" s="12"/>
    </row>
    <row r="1327" spans="1:67" ht="13.5" customHeight="1" x14ac:dyDescent="0.35">
      <c r="A1327" s="181"/>
      <c r="B1327" s="194"/>
      <c r="C1327" s="12"/>
      <c r="D1327" s="12"/>
      <c r="E1327" s="12"/>
      <c r="F1327" s="12"/>
      <c r="G1327" s="12"/>
      <c r="H1327" s="131"/>
      <c r="I1327" s="12"/>
      <c r="J1327" s="12"/>
      <c r="K1327" s="12"/>
      <c r="L1327" s="12"/>
      <c r="M1327" s="12"/>
      <c r="N1327" s="54"/>
      <c r="O1327" s="12"/>
      <c r="P1327" s="12"/>
      <c r="Q1327" s="12"/>
      <c r="R1327" s="183"/>
      <c r="S1327" s="183"/>
      <c r="T1327" s="183"/>
      <c r="U1327" s="183"/>
      <c r="V1327" s="181"/>
      <c r="W1327" s="184"/>
      <c r="X1327" s="184"/>
      <c r="Y1327" s="185"/>
      <c r="Z1327" s="185"/>
      <c r="AA1327" s="185"/>
      <c r="AB1327" s="181"/>
      <c r="AC1327" s="12"/>
      <c r="AD1327" s="12"/>
      <c r="AE1327" s="12"/>
      <c r="AF1327" s="185"/>
      <c r="AG1327" s="12"/>
      <c r="AH1327" s="195"/>
      <c r="AI1327" s="186"/>
      <c r="AJ1327" s="187"/>
      <c r="AK1327" s="187"/>
      <c r="AL1327" s="188"/>
      <c r="AM1327" s="188"/>
      <c r="AN1327" s="188"/>
      <c r="AO1327" s="188"/>
      <c r="AP1327" s="188"/>
      <c r="AQ1327" s="188"/>
      <c r="AR1327" s="137"/>
      <c r="AS1327" s="189"/>
      <c r="AT1327" s="196"/>
      <c r="AU1327" s="191"/>
      <c r="AV1327" s="190"/>
      <c r="AW1327" s="189"/>
      <c r="AX1327" s="190"/>
      <c r="AY1327" s="189"/>
      <c r="AZ1327" s="192"/>
      <c r="BA1327" s="192"/>
      <c r="BB1327" s="190"/>
      <c r="BC1327" s="197"/>
      <c r="BD1327" s="197"/>
      <c r="BE1327" s="190"/>
      <c r="BF1327" s="192"/>
      <c r="BG1327" s="192"/>
      <c r="BH1327" s="10"/>
      <c r="BI1327" s="10"/>
      <c r="BJ1327" s="10"/>
      <c r="BK1327" s="10"/>
      <c r="BL1327" s="10"/>
      <c r="BM1327" s="10"/>
      <c r="BN1327" s="12"/>
      <c r="BO1327" s="12"/>
    </row>
    <row r="1328" spans="1:67" ht="13.5" customHeight="1" x14ac:dyDescent="0.35">
      <c r="A1328" s="181"/>
      <c r="B1328" s="194"/>
      <c r="C1328" s="12"/>
      <c r="D1328" s="12"/>
      <c r="E1328" s="12"/>
      <c r="F1328" s="12"/>
      <c r="G1328" s="12"/>
      <c r="H1328" s="131"/>
      <c r="I1328" s="12"/>
      <c r="J1328" s="12"/>
      <c r="K1328" s="12"/>
      <c r="L1328" s="12"/>
      <c r="M1328" s="12"/>
      <c r="N1328" s="54"/>
      <c r="O1328" s="12"/>
      <c r="P1328" s="12"/>
      <c r="Q1328" s="12"/>
      <c r="R1328" s="183"/>
      <c r="S1328" s="183"/>
      <c r="T1328" s="183"/>
      <c r="U1328" s="183"/>
      <c r="V1328" s="181"/>
      <c r="W1328" s="184"/>
      <c r="X1328" s="184"/>
      <c r="Y1328" s="185"/>
      <c r="Z1328" s="185"/>
      <c r="AA1328" s="185"/>
      <c r="AB1328" s="181"/>
      <c r="AC1328" s="12"/>
      <c r="AD1328" s="12"/>
      <c r="AE1328" s="12"/>
      <c r="AF1328" s="185"/>
      <c r="AG1328" s="12"/>
      <c r="AH1328" s="195"/>
      <c r="AI1328" s="186"/>
      <c r="AJ1328" s="187"/>
      <c r="AK1328" s="187"/>
      <c r="AL1328" s="188"/>
      <c r="AM1328" s="188"/>
      <c r="AN1328" s="188"/>
      <c r="AO1328" s="188"/>
      <c r="AP1328" s="188"/>
      <c r="AQ1328" s="188"/>
      <c r="AR1328" s="137"/>
      <c r="AS1328" s="189"/>
      <c r="AT1328" s="196"/>
      <c r="AU1328" s="191"/>
      <c r="AV1328" s="190"/>
      <c r="AW1328" s="189"/>
      <c r="AX1328" s="190"/>
      <c r="AY1328" s="189"/>
      <c r="AZ1328" s="192"/>
      <c r="BA1328" s="192"/>
      <c r="BB1328" s="190"/>
      <c r="BC1328" s="197"/>
      <c r="BD1328" s="197"/>
      <c r="BE1328" s="190"/>
      <c r="BF1328" s="192"/>
      <c r="BG1328" s="192"/>
      <c r="BH1328" s="10"/>
      <c r="BI1328" s="10"/>
      <c r="BJ1328" s="10"/>
      <c r="BK1328" s="10"/>
      <c r="BL1328" s="10"/>
      <c r="BM1328" s="10"/>
      <c r="BN1328" s="12"/>
      <c r="BO1328" s="12"/>
    </row>
    <row r="1329" spans="1:67" ht="13.5" customHeight="1" x14ac:dyDescent="0.35">
      <c r="A1329" s="181"/>
      <c r="B1329" s="194"/>
      <c r="C1329" s="12"/>
      <c r="D1329" s="12"/>
      <c r="E1329" s="12"/>
      <c r="F1329" s="12"/>
      <c r="G1329" s="12"/>
      <c r="H1329" s="131"/>
      <c r="I1329" s="12"/>
      <c r="J1329" s="12"/>
      <c r="K1329" s="12"/>
      <c r="L1329" s="12"/>
      <c r="M1329" s="12"/>
      <c r="N1329" s="54"/>
      <c r="O1329" s="12"/>
      <c r="P1329" s="12"/>
      <c r="Q1329" s="12"/>
      <c r="R1329" s="183"/>
      <c r="S1329" s="183"/>
      <c r="T1329" s="183"/>
      <c r="U1329" s="183"/>
      <c r="V1329" s="181"/>
      <c r="W1329" s="184"/>
      <c r="X1329" s="184"/>
      <c r="Y1329" s="185"/>
      <c r="Z1329" s="185"/>
      <c r="AA1329" s="185"/>
      <c r="AB1329" s="181"/>
      <c r="AC1329" s="12"/>
      <c r="AD1329" s="12"/>
      <c r="AE1329" s="12"/>
      <c r="AF1329" s="185"/>
      <c r="AG1329" s="12"/>
      <c r="AH1329" s="195"/>
      <c r="AI1329" s="186"/>
      <c r="AJ1329" s="187"/>
      <c r="AK1329" s="187"/>
      <c r="AL1329" s="188"/>
      <c r="AM1329" s="188"/>
      <c r="AN1329" s="188"/>
      <c r="AO1329" s="188"/>
      <c r="AP1329" s="188"/>
      <c r="AQ1329" s="188"/>
      <c r="AR1329" s="137"/>
      <c r="AS1329" s="189"/>
      <c r="AT1329" s="196"/>
      <c r="AU1329" s="191"/>
      <c r="AV1329" s="190"/>
      <c r="AW1329" s="189"/>
      <c r="AX1329" s="190"/>
      <c r="AY1329" s="189"/>
      <c r="AZ1329" s="192"/>
      <c r="BA1329" s="192"/>
      <c r="BB1329" s="190"/>
      <c r="BC1329" s="197"/>
      <c r="BD1329" s="197"/>
      <c r="BE1329" s="190"/>
      <c r="BF1329" s="192"/>
      <c r="BG1329" s="192"/>
      <c r="BH1329" s="10"/>
      <c r="BI1329" s="10"/>
      <c r="BJ1329" s="10"/>
      <c r="BK1329" s="10"/>
      <c r="BL1329" s="10"/>
      <c r="BM1329" s="10"/>
      <c r="BN1329" s="12"/>
      <c r="BO1329" s="12"/>
    </row>
    <row r="1330" spans="1:67" ht="13.5" customHeight="1" x14ac:dyDescent="0.35">
      <c r="A1330" s="181"/>
      <c r="B1330" s="194"/>
      <c r="C1330" s="12"/>
      <c r="D1330" s="12"/>
      <c r="E1330" s="12"/>
      <c r="F1330" s="12"/>
      <c r="G1330" s="12"/>
      <c r="H1330" s="131"/>
      <c r="I1330" s="12"/>
      <c r="J1330" s="12"/>
      <c r="K1330" s="12"/>
      <c r="L1330" s="12"/>
      <c r="M1330" s="12"/>
      <c r="N1330" s="54"/>
      <c r="O1330" s="12"/>
      <c r="P1330" s="12"/>
      <c r="Q1330" s="12"/>
      <c r="R1330" s="183"/>
      <c r="S1330" s="183"/>
      <c r="T1330" s="183"/>
      <c r="U1330" s="183"/>
      <c r="V1330" s="181"/>
      <c r="W1330" s="184"/>
      <c r="X1330" s="184"/>
      <c r="Y1330" s="185"/>
      <c r="Z1330" s="185"/>
      <c r="AA1330" s="185"/>
      <c r="AB1330" s="181"/>
      <c r="AC1330" s="12"/>
      <c r="AD1330" s="12"/>
      <c r="AE1330" s="12"/>
      <c r="AF1330" s="185"/>
      <c r="AG1330" s="12"/>
      <c r="AH1330" s="195"/>
      <c r="AI1330" s="186"/>
      <c r="AJ1330" s="187"/>
      <c r="AK1330" s="187"/>
      <c r="AL1330" s="188"/>
      <c r="AM1330" s="188"/>
      <c r="AN1330" s="188"/>
      <c r="AO1330" s="188"/>
      <c r="AP1330" s="188"/>
      <c r="AQ1330" s="188"/>
      <c r="AR1330" s="137"/>
      <c r="AS1330" s="189"/>
      <c r="AT1330" s="196"/>
      <c r="AU1330" s="191"/>
      <c r="AV1330" s="190"/>
      <c r="AW1330" s="189"/>
      <c r="AX1330" s="190"/>
      <c r="AY1330" s="189"/>
      <c r="AZ1330" s="192"/>
      <c r="BA1330" s="192"/>
      <c r="BB1330" s="190"/>
      <c r="BC1330" s="197"/>
      <c r="BD1330" s="197"/>
      <c r="BE1330" s="190"/>
      <c r="BF1330" s="192"/>
      <c r="BG1330" s="192"/>
      <c r="BH1330" s="10"/>
      <c r="BI1330" s="10"/>
      <c r="BJ1330" s="10"/>
      <c r="BK1330" s="10"/>
      <c r="BL1330" s="10"/>
      <c r="BM1330" s="10"/>
      <c r="BN1330" s="12"/>
      <c r="BO1330" s="12"/>
    </row>
    <row r="1331" spans="1:67" ht="13.5" customHeight="1" x14ac:dyDescent="0.35">
      <c r="A1331" s="181"/>
      <c r="B1331" s="194"/>
      <c r="C1331" s="12"/>
      <c r="D1331" s="12"/>
      <c r="E1331" s="12"/>
      <c r="F1331" s="12"/>
      <c r="G1331" s="12"/>
      <c r="H1331" s="131"/>
      <c r="I1331" s="12"/>
      <c r="J1331" s="12"/>
      <c r="K1331" s="12"/>
      <c r="L1331" s="12"/>
      <c r="M1331" s="12"/>
      <c r="N1331" s="54"/>
      <c r="O1331" s="12"/>
      <c r="P1331" s="12"/>
      <c r="Q1331" s="12"/>
      <c r="R1331" s="183"/>
      <c r="S1331" s="183"/>
      <c r="T1331" s="183"/>
      <c r="U1331" s="183"/>
      <c r="V1331" s="181"/>
      <c r="W1331" s="184"/>
      <c r="X1331" s="184"/>
      <c r="Y1331" s="185"/>
      <c r="Z1331" s="185"/>
      <c r="AA1331" s="185"/>
      <c r="AB1331" s="181"/>
      <c r="AC1331" s="12"/>
      <c r="AD1331" s="12"/>
      <c r="AE1331" s="12"/>
      <c r="AF1331" s="185"/>
      <c r="AG1331" s="12"/>
      <c r="AH1331" s="195"/>
      <c r="AI1331" s="186"/>
      <c r="AJ1331" s="187"/>
      <c r="AK1331" s="187"/>
      <c r="AL1331" s="188"/>
      <c r="AM1331" s="188"/>
      <c r="AN1331" s="188"/>
      <c r="AO1331" s="188"/>
      <c r="AP1331" s="188"/>
      <c r="AQ1331" s="188"/>
      <c r="AR1331" s="137"/>
      <c r="AS1331" s="189"/>
      <c r="AT1331" s="196"/>
      <c r="AU1331" s="191"/>
      <c r="AV1331" s="190"/>
      <c r="AW1331" s="189"/>
      <c r="AX1331" s="190"/>
      <c r="AY1331" s="189"/>
      <c r="AZ1331" s="192"/>
      <c r="BA1331" s="192"/>
      <c r="BB1331" s="190"/>
      <c r="BC1331" s="197"/>
      <c r="BD1331" s="197"/>
      <c r="BE1331" s="190"/>
      <c r="BF1331" s="192"/>
      <c r="BG1331" s="192"/>
      <c r="BH1331" s="10"/>
      <c r="BI1331" s="10"/>
      <c r="BJ1331" s="10"/>
      <c r="BK1331" s="10"/>
      <c r="BL1331" s="10"/>
      <c r="BM1331" s="10"/>
      <c r="BN1331" s="12"/>
      <c r="BO1331" s="12"/>
    </row>
    <row r="1332" spans="1:67" ht="13.5" customHeight="1" x14ac:dyDescent="0.35">
      <c r="A1332" s="181"/>
      <c r="B1332" s="194"/>
      <c r="C1332" s="12"/>
      <c r="D1332" s="12"/>
      <c r="E1332" s="12"/>
      <c r="F1332" s="12"/>
      <c r="G1332" s="12"/>
      <c r="H1332" s="131"/>
      <c r="I1332" s="12"/>
      <c r="J1332" s="12"/>
      <c r="K1332" s="12"/>
      <c r="L1332" s="12"/>
      <c r="M1332" s="12"/>
      <c r="N1332" s="54"/>
      <c r="O1332" s="12"/>
      <c r="P1332" s="12"/>
      <c r="Q1332" s="12"/>
      <c r="R1332" s="183"/>
      <c r="S1332" s="183"/>
      <c r="T1332" s="183"/>
      <c r="U1332" s="183"/>
      <c r="V1332" s="181"/>
      <c r="W1332" s="184"/>
      <c r="X1332" s="184"/>
      <c r="Y1332" s="185"/>
      <c r="Z1332" s="185"/>
      <c r="AA1332" s="185"/>
      <c r="AB1332" s="181"/>
      <c r="AC1332" s="12"/>
      <c r="AD1332" s="12"/>
      <c r="AE1332" s="12"/>
      <c r="AF1332" s="185"/>
      <c r="AG1332" s="12"/>
      <c r="AH1332" s="195"/>
      <c r="AI1332" s="186"/>
      <c r="AJ1332" s="187"/>
      <c r="AK1332" s="187"/>
      <c r="AL1332" s="188"/>
      <c r="AM1332" s="188"/>
      <c r="AN1332" s="188"/>
      <c r="AO1332" s="188"/>
      <c r="AP1332" s="188"/>
      <c r="AQ1332" s="188"/>
      <c r="AR1332" s="137"/>
      <c r="AS1332" s="189"/>
      <c r="AT1332" s="196"/>
      <c r="AU1332" s="191"/>
      <c r="AV1332" s="190"/>
      <c r="AW1332" s="189"/>
      <c r="AX1332" s="190"/>
      <c r="AY1332" s="189"/>
      <c r="AZ1332" s="192"/>
      <c r="BA1332" s="192"/>
      <c r="BB1332" s="190"/>
      <c r="BC1332" s="197"/>
      <c r="BD1332" s="197"/>
      <c r="BE1332" s="190"/>
      <c r="BF1332" s="192"/>
      <c r="BG1332" s="192"/>
      <c r="BH1332" s="10"/>
      <c r="BI1332" s="10"/>
      <c r="BJ1332" s="10"/>
      <c r="BK1332" s="10"/>
      <c r="BL1332" s="10"/>
      <c r="BM1332" s="10"/>
      <c r="BN1332" s="12"/>
      <c r="BO1332" s="12"/>
    </row>
    <row r="1333" spans="1:67" ht="13.5" customHeight="1" x14ac:dyDescent="0.35">
      <c r="A1333" s="181"/>
      <c r="B1333" s="194"/>
      <c r="C1333" s="12"/>
      <c r="D1333" s="12"/>
      <c r="E1333" s="12"/>
      <c r="F1333" s="12"/>
      <c r="G1333" s="12"/>
      <c r="H1333" s="131"/>
      <c r="I1333" s="12"/>
      <c r="J1333" s="12"/>
      <c r="K1333" s="12"/>
      <c r="L1333" s="12"/>
      <c r="M1333" s="12"/>
      <c r="N1333" s="54"/>
      <c r="O1333" s="12"/>
      <c r="P1333" s="12"/>
      <c r="Q1333" s="12"/>
      <c r="R1333" s="183"/>
      <c r="S1333" s="183"/>
      <c r="T1333" s="183"/>
      <c r="U1333" s="183"/>
      <c r="V1333" s="181"/>
      <c r="W1333" s="184"/>
      <c r="X1333" s="184"/>
      <c r="Y1333" s="185"/>
      <c r="Z1333" s="185"/>
      <c r="AA1333" s="185"/>
      <c r="AB1333" s="181"/>
      <c r="AC1333" s="12"/>
      <c r="AD1333" s="12"/>
      <c r="AE1333" s="12"/>
      <c r="AF1333" s="185"/>
      <c r="AG1333" s="12"/>
      <c r="AH1333" s="195"/>
      <c r="AI1333" s="186"/>
      <c r="AJ1333" s="187"/>
      <c r="AK1333" s="187"/>
      <c r="AL1333" s="188"/>
      <c r="AM1333" s="188"/>
      <c r="AN1333" s="188"/>
      <c r="AO1333" s="188"/>
      <c r="AP1333" s="188"/>
      <c r="AQ1333" s="188"/>
      <c r="AR1333" s="137"/>
      <c r="AS1333" s="189"/>
      <c r="AT1333" s="196"/>
      <c r="AU1333" s="191"/>
      <c r="AV1333" s="190"/>
      <c r="AW1333" s="189"/>
      <c r="AX1333" s="190"/>
      <c r="AY1333" s="189"/>
      <c r="AZ1333" s="192"/>
      <c r="BA1333" s="192"/>
      <c r="BB1333" s="190"/>
      <c r="BC1333" s="197"/>
      <c r="BD1333" s="197"/>
      <c r="BE1333" s="190"/>
      <c r="BF1333" s="192"/>
      <c r="BG1333" s="192"/>
      <c r="BH1333" s="10"/>
      <c r="BI1333" s="10"/>
      <c r="BJ1333" s="10"/>
      <c r="BK1333" s="10"/>
      <c r="BL1333" s="10"/>
      <c r="BM1333" s="10"/>
      <c r="BN1333" s="12"/>
      <c r="BO1333" s="12"/>
    </row>
    <row r="1334" spans="1:67" ht="13.5" customHeight="1" x14ac:dyDescent="0.35">
      <c r="A1334" s="181"/>
      <c r="B1334" s="194"/>
      <c r="C1334" s="12"/>
      <c r="D1334" s="12"/>
      <c r="E1334" s="12"/>
      <c r="F1334" s="12"/>
      <c r="G1334" s="12"/>
      <c r="H1334" s="131"/>
      <c r="I1334" s="12"/>
      <c r="J1334" s="12"/>
      <c r="K1334" s="12"/>
      <c r="L1334" s="12"/>
      <c r="M1334" s="12"/>
      <c r="N1334" s="54"/>
      <c r="O1334" s="12"/>
      <c r="P1334" s="12"/>
      <c r="Q1334" s="12"/>
      <c r="R1334" s="183"/>
      <c r="S1334" s="183"/>
      <c r="T1334" s="183"/>
      <c r="U1334" s="183"/>
      <c r="V1334" s="181"/>
      <c r="W1334" s="184"/>
      <c r="X1334" s="184"/>
      <c r="Y1334" s="185"/>
      <c r="Z1334" s="185"/>
      <c r="AA1334" s="185"/>
      <c r="AB1334" s="181"/>
      <c r="AC1334" s="12"/>
      <c r="AD1334" s="12"/>
      <c r="AE1334" s="12"/>
      <c r="AF1334" s="185"/>
      <c r="AG1334" s="12"/>
      <c r="AH1334" s="195"/>
      <c r="AI1334" s="186"/>
      <c r="AJ1334" s="187"/>
      <c r="AK1334" s="187"/>
      <c r="AL1334" s="188"/>
      <c r="AM1334" s="188"/>
      <c r="AN1334" s="188"/>
      <c r="AO1334" s="188"/>
      <c r="AP1334" s="188"/>
      <c r="AQ1334" s="188"/>
      <c r="AR1334" s="137"/>
      <c r="AS1334" s="189"/>
      <c r="AT1334" s="196"/>
      <c r="AU1334" s="191"/>
      <c r="AV1334" s="190"/>
      <c r="AW1334" s="189"/>
      <c r="AX1334" s="190"/>
      <c r="AY1334" s="189"/>
      <c r="AZ1334" s="192"/>
      <c r="BA1334" s="192"/>
      <c r="BB1334" s="190"/>
      <c r="BC1334" s="197"/>
      <c r="BD1334" s="197"/>
      <c r="BE1334" s="190"/>
      <c r="BF1334" s="192"/>
      <c r="BG1334" s="192"/>
      <c r="BH1334" s="10"/>
      <c r="BI1334" s="10"/>
      <c r="BJ1334" s="10"/>
      <c r="BK1334" s="10"/>
      <c r="BL1334" s="10"/>
      <c r="BM1334" s="10"/>
      <c r="BN1334" s="12"/>
      <c r="BO1334" s="12"/>
    </row>
    <row r="1335" spans="1:67" ht="13.5" customHeight="1" x14ac:dyDescent="0.35">
      <c r="A1335" s="181"/>
      <c r="B1335" s="194"/>
      <c r="C1335" s="12"/>
      <c r="D1335" s="12"/>
      <c r="E1335" s="12"/>
      <c r="F1335" s="12"/>
      <c r="G1335" s="12"/>
      <c r="H1335" s="131"/>
      <c r="I1335" s="12"/>
      <c r="J1335" s="12"/>
      <c r="K1335" s="12"/>
      <c r="L1335" s="12"/>
      <c r="M1335" s="12"/>
      <c r="N1335" s="54"/>
      <c r="O1335" s="12"/>
      <c r="P1335" s="12"/>
      <c r="Q1335" s="12"/>
      <c r="R1335" s="183"/>
      <c r="S1335" s="183"/>
      <c r="T1335" s="183"/>
      <c r="U1335" s="183"/>
      <c r="V1335" s="181"/>
      <c r="W1335" s="184"/>
      <c r="X1335" s="184"/>
      <c r="Y1335" s="185"/>
      <c r="Z1335" s="185"/>
      <c r="AA1335" s="185"/>
      <c r="AB1335" s="181"/>
      <c r="AC1335" s="12"/>
      <c r="AD1335" s="12"/>
      <c r="AE1335" s="12"/>
      <c r="AF1335" s="185"/>
      <c r="AG1335" s="12"/>
      <c r="AH1335" s="195"/>
      <c r="AI1335" s="186"/>
      <c r="AJ1335" s="187"/>
      <c r="AK1335" s="187"/>
      <c r="AL1335" s="188"/>
      <c r="AM1335" s="188"/>
      <c r="AN1335" s="188"/>
      <c r="AO1335" s="188"/>
      <c r="AP1335" s="188"/>
      <c r="AQ1335" s="188"/>
      <c r="AR1335" s="137"/>
      <c r="AS1335" s="189"/>
      <c r="AT1335" s="196"/>
      <c r="AU1335" s="191"/>
      <c r="AV1335" s="190"/>
      <c r="AW1335" s="189"/>
      <c r="AX1335" s="190"/>
      <c r="AY1335" s="189"/>
      <c r="AZ1335" s="192"/>
      <c r="BA1335" s="192"/>
      <c r="BB1335" s="190"/>
      <c r="BC1335" s="197"/>
      <c r="BD1335" s="197"/>
      <c r="BE1335" s="190"/>
      <c r="BF1335" s="192"/>
      <c r="BG1335" s="192"/>
      <c r="BH1335" s="10"/>
      <c r="BI1335" s="10"/>
      <c r="BJ1335" s="10"/>
      <c r="BK1335" s="10"/>
      <c r="BL1335" s="10"/>
      <c r="BM1335" s="10"/>
      <c r="BN1335" s="12"/>
      <c r="BO1335" s="12"/>
    </row>
    <row r="1336" spans="1:67" ht="13.5" customHeight="1" x14ac:dyDescent="0.35">
      <c r="A1336" s="181"/>
      <c r="B1336" s="194"/>
      <c r="C1336" s="12"/>
      <c r="D1336" s="12"/>
      <c r="E1336" s="12"/>
      <c r="F1336" s="12"/>
      <c r="G1336" s="12"/>
      <c r="H1336" s="131"/>
      <c r="I1336" s="12"/>
      <c r="J1336" s="12"/>
      <c r="K1336" s="12"/>
      <c r="L1336" s="12"/>
      <c r="M1336" s="12"/>
      <c r="N1336" s="54"/>
      <c r="O1336" s="12"/>
      <c r="P1336" s="12"/>
      <c r="Q1336" s="12"/>
      <c r="R1336" s="183"/>
      <c r="S1336" s="183"/>
      <c r="T1336" s="183"/>
      <c r="U1336" s="183"/>
      <c r="V1336" s="181"/>
      <c r="W1336" s="184"/>
      <c r="X1336" s="184"/>
      <c r="Y1336" s="185"/>
      <c r="Z1336" s="185"/>
      <c r="AA1336" s="185"/>
      <c r="AB1336" s="181"/>
      <c r="AC1336" s="12"/>
      <c r="AD1336" s="12"/>
      <c r="AE1336" s="12"/>
      <c r="AF1336" s="185"/>
      <c r="AG1336" s="12"/>
      <c r="AH1336" s="195"/>
      <c r="AI1336" s="186"/>
      <c r="AJ1336" s="187"/>
      <c r="AK1336" s="187"/>
      <c r="AL1336" s="188"/>
      <c r="AM1336" s="188"/>
      <c r="AN1336" s="188"/>
      <c r="AO1336" s="188"/>
      <c r="AP1336" s="188"/>
      <c r="AQ1336" s="188"/>
      <c r="AR1336" s="137"/>
      <c r="AS1336" s="189"/>
      <c r="AT1336" s="196"/>
      <c r="AU1336" s="191"/>
      <c r="AV1336" s="190"/>
      <c r="AW1336" s="189"/>
      <c r="AX1336" s="190"/>
      <c r="AY1336" s="189"/>
      <c r="AZ1336" s="192"/>
      <c r="BA1336" s="192"/>
      <c r="BB1336" s="190"/>
      <c r="BC1336" s="197"/>
      <c r="BD1336" s="197"/>
      <c r="BE1336" s="190"/>
      <c r="BF1336" s="192"/>
      <c r="BG1336" s="192"/>
      <c r="BH1336" s="10"/>
      <c r="BI1336" s="10"/>
      <c r="BJ1336" s="10"/>
      <c r="BK1336" s="10"/>
      <c r="BL1336" s="10"/>
      <c r="BM1336" s="10"/>
      <c r="BN1336" s="12"/>
      <c r="BO1336" s="12"/>
    </row>
    <row r="1337" spans="1:67" ht="13.5" customHeight="1" x14ac:dyDescent="0.35">
      <c r="A1337" s="181"/>
      <c r="B1337" s="194"/>
      <c r="C1337" s="12"/>
      <c r="D1337" s="12"/>
      <c r="E1337" s="12"/>
      <c r="F1337" s="12"/>
      <c r="G1337" s="12"/>
      <c r="H1337" s="131"/>
      <c r="I1337" s="12"/>
      <c r="J1337" s="12"/>
      <c r="K1337" s="12"/>
      <c r="L1337" s="12"/>
      <c r="M1337" s="12"/>
      <c r="N1337" s="54"/>
      <c r="O1337" s="12"/>
      <c r="P1337" s="12"/>
      <c r="Q1337" s="12"/>
      <c r="R1337" s="183"/>
      <c r="S1337" s="183"/>
      <c r="T1337" s="183"/>
      <c r="U1337" s="183"/>
      <c r="V1337" s="181"/>
      <c r="W1337" s="184"/>
      <c r="X1337" s="184"/>
      <c r="Y1337" s="185"/>
      <c r="Z1337" s="185"/>
      <c r="AA1337" s="185"/>
      <c r="AB1337" s="181"/>
      <c r="AC1337" s="12"/>
      <c r="AD1337" s="12"/>
      <c r="AE1337" s="12"/>
      <c r="AF1337" s="185"/>
      <c r="AG1337" s="12"/>
      <c r="AH1337" s="195"/>
      <c r="AI1337" s="186"/>
      <c r="AJ1337" s="187"/>
      <c r="AK1337" s="187"/>
      <c r="AL1337" s="188"/>
      <c r="AM1337" s="188"/>
      <c r="AN1337" s="188"/>
      <c r="AO1337" s="188"/>
      <c r="AP1337" s="188"/>
      <c r="AQ1337" s="188"/>
      <c r="AR1337" s="137"/>
      <c r="AS1337" s="189"/>
      <c r="AT1337" s="196"/>
      <c r="AU1337" s="191"/>
      <c r="AV1337" s="190"/>
      <c r="AW1337" s="189"/>
      <c r="AX1337" s="190"/>
      <c r="AY1337" s="189"/>
      <c r="AZ1337" s="192"/>
      <c r="BA1337" s="192"/>
      <c r="BB1337" s="190"/>
      <c r="BC1337" s="197"/>
      <c r="BD1337" s="197"/>
      <c r="BE1337" s="190"/>
      <c r="BF1337" s="192"/>
      <c r="BG1337" s="192"/>
      <c r="BH1337" s="10"/>
      <c r="BI1337" s="10"/>
      <c r="BJ1337" s="10"/>
      <c r="BK1337" s="10"/>
      <c r="BL1337" s="10"/>
      <c r="BM1337" s="10"/>
      <c r="BN1337" s="12"/>
      <c r="BO1337" s="12"/>
    </row>
    <row r="1338" spans="1:67" ht="13.5" customHeight="1" x14ac:dyDescent="0.35">
      <c r="A1338" s="181"/>
      <c r="B1338" s="194"/>
      <c r="C1338" s="12"/>
      <c r="D1338" s="12"/>
      <c r="E1338" s="12"/>
      <c r="F1338" s="12"/>
      <c r="G1338" s="12"/>
      <c r="H1338" s="131"/>
      <c r="I1338" s="12"/>
      <c r="J1338" s="12"/>
      <c r="K1338" s="12"/>
      <c r="L1338" s="12"/>
      <c r="M1338" s="12"/>
      <c r="N1338" s="54"/>
      <c r="O1338" s="12"/>
      <c r="P1338" s="12"/>
      <c r="Q1338" s="12"/>
      <c r="R1338" s="183"/>
      <c r="S1338" s="183"/>
      <c r="T1338" s="183"/>
      <c r="U1338" s="183"/>
      <c r="V1338" s="181"/>
      <c r="W1338" s="184"/>
      <c r="X1338" s="184"/>
      <c r="Y1338" s="185"/>
      <c r="Z1338" s="185"/>
      <c r="AA1338" s="185"/>
      <c r="AB1338" s="181"/>
      <c r="AC1338" s="12"/>
      <c r="AD1338" s="12"/>
      <c r="AE1338" s="12"/>
      <c r="AF1338" s="185"/>
      <c r="AG1338" s="12"/>
      <c r="AH1338" s="195"/>
      <c r="AI1338" s="186"/>
      <c r="AJ1338" s="187"/>
      <c r="AK1338" s="187"/>
      <c r="AL1338" s="188"/>
      <c r="AM1338" s="188"/>
      <c r="AN1338" s="188"/>
      <c r="AO1338" s="188"/>
      <c r="AP1338" s="188"/>
      <c r="AQ1338" s="188"/>
      <c r="AR1338" s="137"/>
      <c r="AS1338" s="189"/>
      <c r="AT1338" s="196"/>
      <c r="AU1338" s="191"/>
      <c r="AV1338" s="190"/>
      <c r="AW1338" s="189"/>
      <c r="AX1338" s="190"/>
      <c r="AY1338" s="189"/>
      <c r="AZ1338" s="192"/>
      <c r="BA1338" s="192"/>
      <c r="BB1338" s="190"/>
      <c r="BC1338" s="197"/>
      <c r="BD1338" s="197"/>
      <c r="BE1338" s="190"/>
      <c r="BF1338" s="192"/>
      <c r="BG1338" s="192"/>
      <c r="BH1338" s="10"/>
      <c r="BI1338" s="10"/>
      <c r="BJ1338" s="10"/>
      <c r="BK1338" s="10"/>
      <c r="BL1338" s="10"/>
      <c r="BM1338" s="10"/>
      <c r="BN1338" s="12"/>
      <c r="BO1338" s="12"/>
    </row>
    <row r="1339" spans="1:67" ht="13.5" customHeight="1" x14ac:dyDescent="0.35">
      <c r="A1339" s="181"/>
      <c r="B1339" s="194"/>
      <c r="C1339" s="12"/>
      <c r="D1339" s="12"/>
      <c r="E1339" s="12"/>
      <c r="F1339" s="12"/>
      <c r="G1339" s="12"/>
      <c r="H1339" s="131"/>
      <c r="I1339" s="12"/>
      <c r="J1339" s="12"/>
      <c r="K1339" s="12"/>
      <c r="L1339" s="12"/>
      <c r="M1339" s="12"/>
      <c r="N1339" s="54"/>
      <c r="O1339" s="12"/>
      <c r="P1339" s="12"/>
      <c r="Q1339" s="12"/>
      <c r="R1339" s="183"/>
      <c r="S1339" s="183"/>
      <c r="T1339" s="183"/>
      <c r="U1339" s="183"/>
      <c r="V1339" s="181"/>
      <c r="W1339" s="184"/>
      <c r="X1339" s="184"/>
      <c r="Y1339" s="185"/>
      <c r="Z1339" s="185"/>
      <c r="AA1339" s="185"/>
      <c r="AB1339" s="181"/>
      <c r="AC1339" s="12"/>
      <c r="AD1339" s="12"/>
      <c r="AE1339" s="12"/>
      <c r="AF1339" s="185"/>
      <c r="AG1339" s="12"/>
      <c r="AH1339" s="195"/>
      <c r="AI1339" s="186"/>
      <c r="AJ1339" s="187"/>
      <c r="AK1339" s="187"/>
      <c r="AL1339" s="188"/>
      <c r="AM1339" s="188"/>
      <c r="AN1339" s="188"/>
      <c r="AO1339" s="188"/>
      <c r="AP1339" s="188"/>
      <c r="AQ1339" s="188"/>
      <c r="AR1339" s="137"/>
      <c r="AS1339" s="189"/>
      <c r="AT1339" s="196"/>
      <c r="AU1339" s="191"/>
      <c r="AV1339" s="190"/>
      <c r="AW1339" s="189"/>
      <c r="AX1339" s="190"/>
      <c r="AY1339" s="189"/>
      <c r="AZ1339" s="192"/>
      <c r="BA1339" s="192"/>
      <c r="BB1339" s="190"/>
      <c r="BC1339" s="197"/>
      <c r="BD1339" s="197"/>
      <c r="BE1339" s="190"/>
      <c r="BF1339" s="192"/>
      <c r="BG1339" s="192"/>
      <c r="BH1339" s="10"/>
      <c r="BI1339" s="10"/>
      <c r="BJ1339" s="10"/>
      <c r="BK1339" s="10"/>
      <c r="BL1339" s="10"/>
      <c r="BM1339" s="10"/>
      <c r="BN1339" s="12"/>
      <c r="BO1339" s="12"/>
    </row>
    <row r="1340" spans="1:67" ht="13.5" customHeight="1" x14ac:dyDescent="0.35">
      <c r="A1340" s="181"/>
      <c r="B1340" s="194"/>
      <c r="C1340" s="12"/>
      <c r="D1340" s="12"/>
      <c r="E1340" s="12"/>
      <c r="F1340" s="12"/>
      <c r="G1340" s="12"/>
      <c r="H1340" s="131"/>
      <c r="I1340" s="12"/>
      <c r="J1340" s="12"/>
      <c r="K1340" s="12"/>
      <c r="L1340" s="12"/>
      <c r="M1340" s="12"/>
      <c r="N1340" s="54"/>
      <c r="O1340" s="12"/>
      <c r="P1340" s="12"/>
      <c r="Q1340" s="12"/>
      <c r="R1340" s="183"/>
      <c r="S1340" s="183"/>
      <c r="T1340" s="183"/>
      <c r="U1340" s="183"/>
      <c r="V1340" s="181"/>
      <c r="W1340" s="184"/>
      <c r="X1340" s="184"/>
      <c r="Y1340" s="185"/>
      <c r="Z1340" s="185"/>
      <c r="AA1340" s="185"/>
      <c r="AB1340" s="181"/>
      <c r="AC1340" s="12"/>
      <c r="AD1340" s="12"/>
      <c r="AE1340" s="12"/>
      <c r="AF1340" s="185"/>
      <c r="AG1340" s="12"/>
      <c r="AH1340" s="195"/>
      <c r="AI1340" s="186"/>
      <c r="AJ1340" s="187"/>
      <c r="AK1340" s="187"/>
      <c r="AL1340" s="188"/>
      <c r="AM1340" s="188"/>
      <c r="AN1340" s="188"/>
      <c r="AO1340" s="188"/>
      <c r="AP1340" s="188"/>
      <c r="AQ1340" s="188"/>
      <c r="AR1340" s="137"/>
      <c r="AS1340" s="189"/>
      <c r="AT1340" s="196"/>
      <c r="AU1340" s="191"/>
      <c r="AV1340" s="190"/>
      <c r="AW1340" s="189"/>
      <c r="AX1340" s="190"/>
      <c r="AY1340" s="189"/>
      <c r="AZ1340" s="192"/>
      <c r="BA1340" s="192"/>
      <c r="BB1340" s="190"/>
      <c r="BC1340" s="197"/>
      <c r="BD1340" s="197"/>
      <c r="BE1340" s="190"/>
      <c r="BF1340" s="192"/>
      <c r="BG1340" s="192"/>
      <c r="BH1340" s="10"/>
      <c r="BI1340" s="10"/>
      <c r="BJ1340" s="10"/>
      <c r="BK1340" s="10"/>
      <c r="BL1340" s="10"/>
      <c r="BM1340" s="10"/>
      <c r="BN1340" s="12"/>
      <c r="BO1340" s="12"/>
    </row>
    <row r="1341" spans="1:67" ht="13.5" customHeight="1" x14ac:dyDescent="0.35">
      <c r="A1341" s="181"/>
      <c r="B1341" s="194"/>
      <c r="C1341" s="12"/>
      <c r="D1341" s="12"/>
      <c r="E1341" s="12"/>
      <c r="F1341" s="12"/>
      <c r="G1341" s="12"/>
      <c r="H1341" s="131"/>
      <c r="I1341" s="12"/>
      <c r="J1341" s="12"/>
      <c r="K1341" s="12"/>
      <c r="L1341" s="12"/>
      <c r="M1341" s="12"/>
      <c r="N1341" s="54"/>
      <c r="O1341" s="12"/>
      <c r="P1341" s="12"/>
      <c r="Q1341" s="12"/>
      <c r="R1341" s="183"/>
      <c r="S1341" s="183"/>
      <c r="T1341" s="183"/>
      <c r="U1341" s="183"/>
      <c r="V1341" s="181"/>
      <c r="W1341" s="184"/>
      <c r="X1341" s="184"/>
      <c r="Y1341" s="185"/>
      <c r="Z1341" s="185"/>
      <c r="AA1341" s="185"/>
      <c r="AB1341" s="181"/>
      <c r="AC1341" s="12"/>
      <c r="AD1341" s="12"/>
      <c r="AE1341" s="12"/>
      <c r="AF1341" s="185"/>
      <c r="AG1341" s="12"/>
      <c r="AH1341" s="195"/>
      <c r="AI1341" s="186"/>
      <c r="AJ1341" s="187"/>
      <c r="AK1341" s="187"/>
      <c r="AL1341" s="188"/>
      <c r="AM1341" s="188"/>
      <c r="AN1341" s="188"/>
      <c r="AO1341" s="188"/>
      <c r="AP1341" s="188"/>
      <c r="AQ1341" s="188"/>
      <c r="AR1341" s="137"/>
      <c r="AS1341" s="189"/>
      <c r="AT1341" s="196"/>
      <c r="AU1341" s="191"/>
      <c r="AV1341" s="190"/>
      <c r="AW1341" s="189"/>
      <c r="AX1341" s="190"/>
      <c r="AY1341" s="189"/>
      <c r="AZ1341" s="192"/>
      <c r="BA1341" s="192"/>
      <c r="BB1341" s="190"/>
      <c r="BC1341" s="197"/>
      <c r="BD1341" s="197"/>
      <c r="BE1341" s="190"/>
      <c r="BF1341" s="192"/>
      <c r="BG1341" s="192"/>
      <c r="BH1341" s="10"/>
      <c r="BI1341" s="10"/>
      <c r="BJ1341" s="10"/>
      <c r="BK1341" s="10"/>
      <c r="BL1341" s="10"/>
      <c r="BM1341" s="10"/>
      <c r="BN1341" s="12"/>
      <c r="BO1341" s="12"/>
    </row>
    <row r="1342" spans="1:67" ht="13.5" customHeight="1" x14ac:dyDescent="0.35">
      <c r="A1342" s="181"/>
      <c r="B1342" s="194"/>
      <c r="C1342" s="12"/>
      <c r="D1342" s="12"/>
      <c r="E1342" s="12"/>
      <c r="F1342" s="12"/>
      <c r="G1342" s="12"/>
      <c r="H1342" s="131"/>
      <c r="I1342" s="12"/>
      <c r="J1342" s="12"/>
      <c r="K1342" s="12"/>
      <c r="L1342" s="12"/>
      <c r="M1342" s="12"/>
      <c r="N1342" s="54"/>
      <c r="O1342" s="12"/>
      <c r="P1342" s="12"/>
      <c r="Q1342" s="12"/>
      <c r="R1342" s="183"/>
      <c r="S1342" s="183"/>
      <c r="T1342" s="183"/>
      <c r="U1342" s="183"/>
      <c r="V1342" s="181"/>
      <c r="W1342" s="184"/>
      <c r="X1342" s="184"/>
      <c r="Y1342" s="185"/>
      <c r="Z1342" s="185"/>
      <c r="AA1342" s="185"/>
      <c r="AB1342" s="181"/>
      <c r="AC1342" s="12"/>
      <c r="AD1342" s="12"/>
      <c r="AE1342" s="12"/>
      <c r="AF1342" s="185"/>
      <c r="AG1342" s="12"/>
      <c r="AH1342" s="195"/>
      <c r="AI1342" s="186"/>
      <c r="AJ1342" s="187"/>
      <c r="AK1342" s="187"/>
      <c r="AL1342" s="188"/>
      <c r="AM1342" s="188"/>
      <c r="AN1342" s="188"/>
      <c r="AO1342" s="188"/>
      <c r="AP1342" s="188"/>
      <c r="AQ1342" s="188"/>
      <c r="AR1342" s="137"/>
      <c r="AS1342" s="189"/>
      <c r="AT1342" s="196"/>
      <c r="AU1342" s="191"/>
      <c r="AV1342" s="190"/>
      <c r="AW1342" s="189"/>
      <c r="AX1342" s="190"/>
      <c r="AY1342" s="189"/>
      <c r="AZ1342" s="192"/>
      <c r="BA1342" s="192"/>
      <c r="BB1342" s="190"/>
      <c r="BC1342" s="197"/>
      <c r="BD1342" s="197"/>
      <c r="BE1342" s="190"/>
      <c r="BF1342" s="192"/>
      <c r="BG1342" s="192"/>
      <c r="BH1342" s="10"/>
      <c r="BI1342" s="10"/>
      <c r="BJ1342" s="10"/>
      <c r="BK1342" s="10"/>
      <c r="BL1342" s="10"/>
      <c r="BM1342" s="10"/>
      <c r="BN1342" s="12"/>
      <c r="BO1342" s="12"/>
    </row>
    <row r="1343" spans="1:67" ht="13.5" customHeight="1" x14ac:dyDescent="0.35">
      <c r="A1343" s="181"/>
      <c r="B1343" s="194"/>
      <c r="C1343" s="12"/>
      <c r="D1343" s="12"/>
      <c r="E1343" s="12"/>
      <c r="F1343" s="12"/>
      <c r="G1343" s="12"/>
      <c r="H1343" s="131"/>
      <c r="I1343" s="12"/>
      <c r="J1343" s="12"/>
      <c r="K1343" s="12"/>
      <c r="L1343" s="12"/>
      <c r="M1343" s="12"/>
      <c r="N1343" s="54"/>
      <c r="O1343" s="12"/>
      <c r="P1343" s="12"/>
      <c r="Q1343" s="12"/>
      <c r="R1343" s="183"/>
      <c r="S1343" s="183"/>
      <c r="T1343" s="183"/>
      <c r="U1343" s="183"/>
      <c r="V1343" s="181"/>
      <c r="W1343" s="184"/>
      <c r="X1343" s="184"/>
      <c r="Y1343" s="185"/>
      <c r="Z1343" s="185"/>
      <c r="AA1343" s="185"/>
      <c r="AB1343" s="181"/>
      <c r="AC1343" s="12"/>
      <c r="AD1343" s="12"/>
      <c r="AE1343" s="12"/>
      <c r="AF1343" s="185"/>
      <c r="AG1343" s="12"/>
      <c r="AH1343" s="195"/>
      <c r="AI1343" s="186"/>
      <c r="AJ1343" s="187"/>
      <c r="AK1343" s="187"/>
      <c r="AL1343" s="188"/>
      <c r="AM1343" s="188"/>
      <c r="AN1343" s="188"/>
      <c r="AO1343" s="188"/>
      <c r="AP1343" s="188"/>
      <c r="AQ1343" s="188"/>
      <c r="AR1343" s="137"/>
      <c r="AS1343" s="189"/>
      <c r="AT1343" s="196"/>
      <c r="AU1343" s="191"/>
      <c r="AV1343" s="190"/>
      <c r="AW1343" s="189"/>
      <c r="AX1343" s="190"/>
      <c r="AY1343" s="189"/>
      <c r="AZ1343" s="192"/>
      <c r="BA1343" s="192"/>
      <c r="BB1343" s="190"/>
      <c r="BC1343" s="197"/>
      <c r="BD1343" s="197"/>
      <c r="BE1343" s="190"/>
      <c r="BF1343" s="192"/>
      <c r="BG1343" s="192"/>
      <c r="BH1343" s="10"/>
      <c r="BI1343" s="10"/>
      <c r="BJ1343" s="10"/>
      <c r="BK1343" s="10"/>
      <c r="BL1343" s="10"/>
      <c r="BM1343" s="10"/>
      <c r="BN1343" s="12"/>
      <c r="BO1343" s="12"/>
    </row>
    <row r="1344" spans="1:67" ht="13.5" customHeight="1" x14ac:dyDescent="0.35">
      <c r="A1344" s="181"/>
      <c r="B1344" s="194"/>
      <c r="C1344" s="12"/>
      <c r="D1344" s="12"/>
      <c r="E1344" s="12"/>
      <c r="F1344" s="12"/>
      <c r="G1344" s="12"/>
      <c r="H1344" s="131"/>
      <c r="I1344" s="12"/>
      <c r="J1344" s="12"/>
      <c r="K1344" s="12"/>
      <c r="L1344" s="12"/>
      <c r="M1344" s="12"/>
      <c r="N1344" s="54"/>
      <c r="O1344" s="12"/>
      <c r="P1344" s="12"/>
      <c r="Q1344" s="12"/>
      <c r="R1344" s="183"/>
      <c r="S1344" s="183"/>
      <c r="T1344" s="183"/>
      <c r="U1344" s="183"/>
      <c r="V1344" s="181"/>
      <c r="W1344" s="184"/>
      <c r="X1344" s="184"/>
      <c r="Y1344" s="185"/>
      <c r="Z1344" s="185"/>
      <c r="AA1344" s="185"/>
      <c r="AB1344" s="181"/>
      <c r="AC1344" s="12"/>
      <c r="AD1344" s="12"/>
      <c r="AE1344" s="12"/>
      <c r="AF1344" s="185"/>
      <c r="AG1344" s="12"/>
      <c r="AH1344" s="195"/>
      <c r="AI1344" s="186"/>
      <c r="AJ1344" s="187"/>
      <c r="AK1344" s="187"/>
      <c r="AL1344" s="188"/>
      <c r="AM1344" s="188"/>
      <c r="AN1344" s="188"/>
      <c r="AO1344" s="188"/>
      <c r="AP1344" s="188"/>
      <c r="AQ1344" s="188"/>
      <c r="AR1344" s="137"/>
      <c r="AS1344" s="189"/>
      <c r="AT1344" s="196"/>
      <c r="AU1344" s="191"/>
      <c r="AV1344" s="190"/>
      <c r="AW1344" s="189"/>
      <c r="AX1344" s="190"/>
      <c r="AY1344" s="189"/>
      <c r="AZ1344" s="192"/>
      <c r="BA1344" s="192"/>
      <c r="BB1344" s="190"/>
      <c r="BC1344" s="197"/>
      <c r="BD1344" s="197"/>
      <c r="BE1344" s="190"/>
      <c r="BF1344" s="192"/>
      <c r="BG1344" s="192"/>
      <c r="BH1344" s="10"/>
      <c r="BI1344" s="10"/>
      <c r="BJ1344" s="10"/>
      <c r="BK1344" s="10"/>
      <c r="BL1344" s="10"/>
      <c r="BM1344" s="10"/>
      <c r="BN1344" s="12"/>
      <c r="BO1344" s="12"/>
    </row>
    <row r="1345" spans="1:67" ht="13.5" customHeight="1" x14ac:dyDescent="0.35">
      <c r="A1345" s="181"/>
      <c r="B1345" s="194"/>
      <c r="C1345" s="12"/>
      <c r="D1345" s="12"/>
      <c r="E1345" s="12"/>
      <c r="F1345" s="12"/>
      <c r="G1345" s="12"/>
      <c r="H1345" s="131"/>
      <c r="I1345" s="12"/>
      <c r="J1345" s="12"/>
      <c r="K1345" s="12"/>
      <c r="L1345" s="12"/>
      <c r="M1345" s="12"/>
      <c r="N1345" s="54"/>
      <c r="O1345" s="12"/>
      <c r="P1345" s="12"/>
      <c r="Q1345" s="12"/>
      <c r="R1345" s="183"/>
      <c r="S1345" s="183"/>
      <c r="T1345" s="183"/>
      <c r="U1345" s="183"/>
      <c r="V1345" s="181"/>
      <c r="W1345" s="184"/>
      <c r="X1345" s="184"/>
      <c r="Y1345" s="185"/>
      <c r="Z1345" s="185"/>
      <c r="AA1345" s="185"/>
      <c r="AB1345" s="181"/>
      <c r="AC1345" s="12"/>
      <c r="AD1345" s="12"/>
      <c r="AE1345" s="12"/>
      <c r="AF1345" s="185"/>
      <c r="AG1345" s="12"/>
      <c r="AH1345" s="195"/>
      <c r="AI1345" s="186"/>
      <c r="AJ1345" s="187"/>
      <c r="AK1345" s="187"/>
      <c r="AL1345" s="188"/>
      <c r="AM1345" s="188"/>
      <c r="AN1345" s="188"/>
      <c r="AO1345" s="188"/>
      <c r="AP1345" s="188"/>
      <c r="AQ1345" s="188"/>
      <c r="AR1345" s="137"/>
      <c r="AS1345" s="189"/>
      <c r="AT1345" s="196"/>
      <c r="AU1345" s="191"/>
      <c r="AV1345" s="190"/>
      <c r="AW1345" s="189"/>
      <c r="AX1345" s="190"/>
      <c r="AY1345" s="189"/>
      <c r="AZ1345" s="192"/>
      <c r="BA1345" s="192"/>
      <c r="BB1345" s="190"/>
      <c r="BC1345" s="197"/>
      <c r="BD1345" s="197"/>
      <c r="BE1345" s="190"/>
      <c r="BF1345" s="192"/>
      <c r="BG1345" s="192"/>
      <c r="BH1345" s="10"/>
      <c r="BI1345" s="10"/>
      <c r="BJ1345" s="10"/>
      <c r="BK1345" s="10"/>
      <c r="BL1345" s="10"/>
      <c r="BM1345" s="10"/>
      <c r="BN1345" s="12"/>
      <c r="BO1345" s="12"/>
    </row>
    <row r="1346" spans="1:67" ht="13.5" customHeight="1" x14ac:dyDescent="0.35">
      <c r="A1346" s="181"/>
      <c r="B1346" s="194"/>
      <c r="C1346" s="12"/>
      <c r="D1346" s="12"/>
      <c r="E1346" s="12"/>
      <c r="F1346" s="12"/>
      <c r="G1346" s="12"/>
      <c r="H1346" s="131"/>
      <c r="I1346" s="12"/>
      <c r="J1346" s="12"/>
      <c r="K1346" s="12"/>
      <c r="L1346" s="12"/>
      <c r="M1346" s="12"/>
      <c r="N1346" s="54"/>
      <c r="O1346" s="12"/>
      <c r="P1346" s="12"/>
      <c r="Q1346" s="12"/>
      <c r="R1346" s="183"/>
      <c r="S1346" s="183"/>
      <c r="T1346" s="183"/>
      <c r="U1346" s="183"/>
      <c r="V1346" s="181"/>
      <c r="W1346" s="184"/>
      <c r="X1346" s="184"/>
      <c r="Y1346" s="185"/>
      <c r="Z1346" s="185"/>
      <c r="AA1346" s="185"/>
      <c r="AB1346" s="181"/>
      <c r="AC1346" s="12"/>
      <c r="AD1346" s="12"/>
      <c r="AE1346" s="12"/>
      <c r="AF1346" s="185"/>
      <c r="AG1346" s="12"/>
      <c r="AH1346" s="195"/>
      <c r="AI1346" s="186"/>
      <c r="AJ1346" s="187"/>
      <c r="AK1346" s="187"/>
      <c r="AL1346" s="188"/>
      <c r="AM1346" s="188"/>
      <c r="AN1346" s="188"/>
      <c r="AO1346" s="188"/>
      <c r="AP1346" s="188"/>
      <c r="AQ1346" s="188"/>
      <c r="AR1346" s="137"/>
      <c r="AS1346" s="189"/>
      <c r="AT1346" s="196"/>
      <c r="AU1346" s="191"/>
      <c r="AV1346" s="190"/>
      <c r="AW1346" s="189"/>
      <c r="AX1346" s="190"/>
      <c r="AY1346" s="189"/>
      <c r="AZ1346" s="192"/>
      <c r="BA1346" s="192"/>
      <c r="BB1346" s="190"/>
      <c r="BC1346" s="197"/>
      <c r="BD1346" s="197"/>
      <c r="BE1346" s="190"/>
      <c r="BF1346" s="192"/>
      <c r="BG1346" s="192"/>
      <c r="BH1346" s="10"/>
      <c r="BI1346" s="10"/>
      <c r="BJ1346" s="10"/>
      <c r="BK1346" s="10"/>
      <c r="BL1346" s="10"/>
      <c r="BM1346" s="10"/>
      <c r="BN1346" s="12"/>
      <c r="BO1346" s="12"/>
    </row>
    <row r="1347" spans="1:67" ht="13.5" customHeight="1" x14ac:dyDescent="0.35">
      <c r="A1347" s="181"/>
      <c r="B1347" s="194"/>
      <c r="C1347" s="12"/>
      <c r="D1347" s="12"/>
      <c r="E1347" s="12"/>
      <c r="F1347" s="12"/>
      <c r="G1347" s="12"/>
      <c r="H1347" s="131"/>
      <c r="I1347" s="12"/>
      <c r="J1347" s="12"/>
      <c r="K1347" s="12"/>
      <c r="L1347" s="12"/>
      <c r="M1347" s="12"/>
      <c r="N1347" s="54"/>
      <c r="O1347" s="12"/>
      <c r="P1347" s="12"/>
      <c r="Q1347" s="12"/>
      <c r="R1347" s="183"/>
      <c r="S1347" s="183"/>
      <c r="T1347" s="183"/>
      <c r="U1347" s="183"/>
      <c r="V1347" s="181"/>
      <c r="W1347" s="184"/>
      <c r="X1347" s="184"/>
      <c r="Y1347" s="185"/>
      <c r="Z1347" s="185"/>
      <c r="AA1347" s="185"/>
      <c r="AB1347" s="181"/>
      <c r="AC1347" s="12"/>
      <c r="AD1347" s="12"/>
      <c r="AE1347" s="12"/>
      <c r="AF1347" s="185"/>
      <c r="AG1347" s="12"/>
      <c r="AH1347" s="195"/>
      <c r="AI1347" s="186"/>
      <c r="AJ1347" s="187"/>
      <c r="AK1347" s="187"/>
      <c r="AL1347" s="188"/>
      <c r="AM1347" s="188"/>
      <c r="AN1347" s="188"/>
      <c r="AO1347" s="188"/>
      <c r="AP1347" s="188"/>
      <c r="AQ1347" s="188"/>
      <c r="AR1347" s="137"/>
      <c r="AS1347" s="189"/>
      <c r="AT1347" s="196"/>
      <c r="AU1347" s="191"/>
      <c r="AV1347" s="190"/>
      <c r="AW1347" s="189"/>
      <c r="AX1347" s="190"/>
      <c r="AY1347" s="189"/>
      <c r="AZ1347" s="192"/>
      <c r="BA1347" s="192"/>
      <c r="BB1347" s="190"/>
      <c r="BC1347" s="197"/>
      <c r="BD1347" s="197"/>
      <c r="BE1347" s="190"/>
      <c r="BF1347" s="192"/>
      <c r="BG1347" s="192"/>
      <c r="BH1347" s="10"/>
      <c r="BI1347" s="10"/>
      <c r="BJ1347" s="10"/>
      <c r="BK1347" s="10"/>
      <c r="BL1347" s="10"/>
      <c r="BM1347" s="10"/>
      <c r="BN1347" s="12"/>
      <c r="BO1347" s="12"/>
    </row>
    <row r="1348" spans="1:67" ht="13.5" customHeight="1" x14ac:dyDescent="0.35">
      <c r="A1348" s="181"/>
      <c r="B1348" s="194"/>
      <c r="C1348" s="12"/>
      <c r="D1348" s="12"/>
      <c r="E1348" s="12"/>
      <c r="F1348" s="12"/>
      <c r="G1348" s="12"/>
      <c r="H1348" s="131"/>
      <c r="I1348" s="12"/>
      <c r="J1348" s="12"/>
      <c r="K1348" s="12"/>
      <c r="L1348" s="12"/>
      <c r="M1348" s="12"/>
      <c r="N1348" s="54"/>
      <c r="O1348" s="12"/>
      <c r="P1348" s="12"/>
      <c r="Q1348" s="12"/>
      <c r="R1348" s="183"/>
      <c r="S1348" s="183"/>
      <c r="T1348" s="183"/>
      <c r="U1348" s="183"/>
      <c r="V1348" s="181"/>
      <c r="W1348" s="184"/>
      <c r="X1348" s="184"/>
      <c r="Y1348" s="185"/>
      <c r="Z1348" s="185"/>
      <c r="AA1348" s="185"/>
      <c r="AB1348" s="181"/>
      <c r="AC1348" s="12"/>
      <c r="AD1348" s="12"/>
      <c r="AE1348" s="12"/>
      <c r="AF1348" s="185"/>
      <c r="AG1348" s="12"/>
      <c r="AH1348" s="195"/>
      <c r="AI1348" s="186"/>
      <c r="AJ1348" s="187"/>
      <c r="AK1348" s="187"/>
      <c r="AL1348" s="188"/>
      <c r="AM1348" s="188"/>
      <c r="AN1348" s="188"/>
      <c r="AO1348" s="188"/>
      <c r="AP1348" s="188"/>
      <c r="AQ1348" s="188"/>
      <c r="AR1348" s="137"/>
      <c r="AS1348" s="189"/>
      <c r="AT1348" s="196"/>
      <c r="AU1348" s="191"/>
      <c r="AV1348" s="190"/>
      <c r="AW1348" s="189"/>
      <c r="AX1348" s="190"/>
      <c r="AY1348" s="189"/>
      <c r="AZ1348" s="192"/>
      <c r="BA1348" s="192"/>
      <c r="BB1348" s="190"/>
      <c r="BC1348" s="197"/>
      <c r="BD1348" s="197"/>
      <c r="BE1348" s="190"/>
      <c r="BF1348" s="192"/>
      <c r="BG1348" s="192"/>
      <c r="BH1348" s="10"/>
      <c r="BI1348" s="10"/>
      <c r="BJ1348" s="10"/>
      <c r="BK1348" s="10"/>
      <c r="BL1348" s="10"/>
      <c r="BM1348" s="10"/>
      <c r="BN1348" s="12"/>
      <c r="BO1348" s="12"/>
    </row>
    <row r="1349" spans="1:67" ht="13.5" customHeight="1" x14ac:dyDescent="0.35">
      <c r="A1349" s="181"/>
      <c r="B1349" s="194"/>
      <c r="C1349" s="12"/>
      <c r="D1349" s="12"/>
      <c r="E1349" s="12"/>
      <c r="F1349" s="12"/>
      <c r="G1349" s="12"/>
      <c r="H1349" s="131"/>
      <c r="I1349" s="12"/>
      <c r="J1349" s="12"/>
      <c r="K1349" s="12"/>
      <c r="L1349" s="12"/>
      <c r="M1349" s="12"/>
      <c r="N1349" s="54"/>
      <c r="O1349" s="12"/>
      <c r="P1349" s="12"/>
      <c r="Q1349" s="12"/>
      <c r="R1349" s="183"/>
      <c r="S1349" s="183"/>
      <c r="T1349" s="183"/>
      <c r="U1349" s="183"/>
      <c r="V1349" s="181"/>
      <c r="W1349" s="184"/>
      <c r="X1349" s="184"/>
      <c r="Y1349" s="185"/>
      <c r="Z1349" s="185"/>
      <c r="AA1349" s="185"/>
      <c r="AB1349" s="181"/>
      <c r="AC1349" s="12"/>
      <c r="AD1349" s="12"/>
      <c r="AE1349" s="12"/>
      <c r="AF1349" s="185"/>
      <c r="AG1349" s="12"/>
      <c r="AH1349" s="195"/>
      <c r="AI1349" s="186"/>
      <c r="AJ1349" s="187"/>
      <c r="AK1349" s="187"/>
      <c r="AL1349" s="188"/>
      <c r="AM1349" s="188"/>
      <c r="AN1349" s="188"/>
      <c r="AO1349" s="188"/>
      <c r="AP1349" s="188"/>
      <c r="AQ1349" s="188"/>
      <c r="AR1349" s="137"/>
      <c r="AS1349" s="189"/>
      <c r="AT1349" s="196"/>
      <c r="AU1349" s="191"/>
      <c r="AV1349" s="190"/>
      <c r="AW1349" s="189"/>
      <c r="AX1349" s="190"/>
      <c r="AY1349" s="189"/>
      <c r="AZ1349" s="192"/>
      <c r="BA1349" s="192"/>
      <c r="BB1349" s="190"/>
      <c r="BC1349" s="197"/>
      <c r="BD1349" s="197"/>
      <c r="BE1349" s="190"/>
      <c r="BF1349" s="192"/>
      <c r="BG1349" s="192"/>
      <c r="BH1349" s="10"/>
      <c r="BI1349" s="10"/>
      <c r="BJ1349" s="10"/>
      <c r="BK1349" s="10"/>
      <c r="BL1349" s="10"/>
      <c r="BM1349" s="10"/>
      <c r="BN1349" s="12"/>
      <c r="BO1349" s="12"/>
    </row>
    <row r="1350" spans="1:67" ht="13.5" customHeight="1" x14ac:dyDescent="0.35">
      <c r="A1350" s="181"/>
      <c r="B1350" s="194"/>
      <c r="C1350" s="12"/>
      <c r="D1350" s="12"/>
      <c r="E1350" s="12"/>
      <c r="F1350" s="12"/>
      <c r="G1350" s="12"/>
      <c r="H1350" s="131"/>
      <c r="I1350" s="12"/>
      <c r="J1350" s="12"/>
      <c r="K1350" s="12"/>
      <c r="L1350" s="12"/>
      <c r="M1350" s="12"/>
      <c r="N1350" s="54"/>
      <c r="O1350" s="12"/>
      <c r="P1350" s="12"/>
      <c r="Q1350" s="12"/>
      <c r="R1350" s="183"/>
      <c r="S1350" s="183"/>
      <c r="T1350" s="183"/>
      <c r="U1350" s="183"/>
      <c r="V1350" s="181"/>
      <c r="W1350" s="184"/>
      <c r="X1350" s="184"/>
      <c r="Y1350" s="185"/>
      <c r="Z1350" s="185"/>
      <c r="AA1350" s="185"/>
      <c r="AB1350" s="181"/>
      <c r="AC1350" s="12"/>
      <c r="AD1350" s="12"/>
      <c r="AE1350" s="12"/>
      <c r="AF1350" s="185"/>
      <c r="AG1350" s="12"/>
      <c r="AH1350" s="195"/>
      <c r="AI1350" s="186"/>
      <c r="AJ1350" s="187"/>
      <c r="AK1350" s="187"/>
      <c r="AL1350" s="188"/>
      <c r="AM1350" s="188"/>
      <c r="AN1350" s="188"/>
      <c r="AO1350" s="188"/>
      <c r="AP1350" s="188"/>
      <c r="AQ1350" s="188"/>
      <c r="AR1350" s="137"/>
      <c r="AS1350" s="189"/>
      <c r="AT1350" s="196"/>
      <c r="AU1350" s="191"/>
      <c r="AV1350" s="190"/>
      <c r="AW1350" s="189"/>
      <c r="AX1350" s="190"/>
      <c r="AY1350" s="189"/>
      <c r="AZ1350" s="192"/>
      <c r="BA1350" s="192"/>
      <c r="BB1350" s="190"/>
      <c r="BC1350" s="197"/>
      <c r="BD1350" s="197"/>
      <c r="BE1350" s="190"/>
      <c r="BF1350" s="192"/>
      <c r="BG1350" s="192"/>
      <c r="BH1350" s="10"/>
      <c r="BI1350" s="10"/>
      <c r="BJ1350" s="10"/>
      <c r="BK1350" s="10"/>
      <c r="BL1350" s="10"/>
      <c r="BM1350" s="10"/>
      <c r="BN1350" s="12"/>
      <c r="BO1350" s="12"/>
    </row>
    <row r="1351" spans="1:67" ht="13.5" customHeight="1" x14ac:dyDescent="0.35">
      <c r="A1351" s="181"/>
      <c r="B1351" s="194"/>
      <c r="C1351" s="12"/>
      <c r="D1351" s="12"/>
      <c r="E1351" s="12"/>
      <c r="F1351" s="12"/>
      <c r="G1351" s="12"/>
      <c r="H1351" s="131"/>
      <c r="I1351" s="12"/>
      <c r="J1351" s="12"/>
      <c r="K1351" s="12"/>
      <c r="L1351" s="12"/>
      <c r="M1351" s="12"/>
      <c r="N1351" s="54"/>
      <c r="O1351" s="12"/>
      <c r="P1351" s="12"/>
      <c r="Q1351" s="12"/>
      <c r="R1351" s="183"/>
      <c r="S1351" s="183"/>
      <c r="T1351" s="183"/>
      <c r="U1351" s="183"/>
      <c r="V1351" s="181"/>
      <c r="W1351" s="184"/>
      <c r="X1351" s="184"/>
      <c r="Y1351" s="185"/>
      <c r="Z1351" s="185"/>
      <c r="AA1351" s="185"/>
      <c r="AB1351" s="181"/>
      <c r="AC1351" s="12"/>
      <c r="AD1351" s="12"/>
      <c r="AE1351" s="12"/>
      <c r="AF1351" s="185"/>
      <c r="AG1351" s="12"/>
      <c r="AH1351" s="195"/>
      <c r="AI1351" s="186"/>
      <c r="AJ1351" s="187"/>
      <c r="AK1351" s="187"/>
      <c r="AL1351" s="188"/>
      <c r="AM1351" s="188"/>
      <c r="AN1351" s="188"/>
      <c r="AO1351" s="188"/>
      <c r="AP1351" s="188"/>
      <c r="AQ1351" s="188"/>
      <c r="AR1351" s="137"/>
      <c r="AS1351" s="189"/>
      <c r="AT1351" s="196"/>
      <c r="AU1351" s="191"/>
      <c r="AV1351" s="190"/>
      <c r="AW1351" s="189"/>
      <c r="AX1351" s="190"/>
      <c r="AY1351" s="189"/>
      <c r="AZ1351" s="192"/>
      <c r="BA1351" s="192"/>
      <c r="BB1351" s="190"/>
      <c r="BC1351" s="197"/>
      <c r="BD1351" s="197"/>
      <c r="BE1351" s="190"/>
      <c r="BF1351" s="192"/>
      <c r="BG1351" s="192"/>
      <c r="BH1351" s="10"/>
      <c r="BI1351" s="10"/>
      <c r="BJ1351" s="10"/>
      <c r="BK1351" s="10"/>
      <c r="BL1351" s="10"/>
      <c r="BM1351" s="10"/>
      <c r="BN1351" s="12"/>
      <c r="BO1351" s="12"/>
    </row>
    <row r="1352" spans="1:67" ht="13.5" customHeight="1" x14ac:dyDescent="0.35">
      <c r="A1352" s="181"/>
      <c r="B1352" s="194"/>
      <c r="C1352" s="12"/>
      <c r="D1352" s="12"/>
      <c r="E1352" s="12"/>
      <c r="F1352" s="12"/>
      <c r="G1352" s="12"/>
      <c r="H1352" s="131"/>
      <c r="I1352" s="12"/>
      <c r="J1352" s="12"/>
      <c r="K1352" s="12"/>
      <c r="L1352" s="12"/>
      <c r="M1352" s="12"/>
      <c r="N1352" s="54"/>
      <c r="O1352" s="12"/>
      <c r="P1352" s="12"/>
      <c r="Q1352" s="12"/>
      <c r="R1352" s="183"/>
      <c r="S1352" s="183"/>
      <c r="T1352" s="183"/>
      <c r="U1352" s="183"/>
      <c r="V1352" s="181"/>
      <c r="W1352" s="184"/>
      <c r="X1352" s="184"/>
      <c r="Y1352" s="185"/>
      <c r="Z1352" s="185"/>
      <c r="AA1352" s="185"/>
      <c r="AB1352" s="181"/>
      <c r="AC1352" s="12"/>
      <c r="AD1352" s="12"/>
      <c r="AE1352" s="12"/>
      <c r="AF1352" s="185"/>
      <c r="AG1352" s="12"/>
      <c r="AH1352" s="195"/>
      <c r="AI1352" s="186"/>
      <c r="AJ1352" s="187"/>
      <c r="AK1352" s="187"/>
      <c r="AL1352" s="188"/>
      <c r="AM1352" s="188"/>
      <c r="AN1352" s="188"/>
      <c r="AO1352" s="188"/>
      <c r="AP1352" s="188"/>
      <c r="AQ1352" s="188"/>
      <c r="AR1352" s="137"/>
      <c r="AS1352" s="189"/>
      <c r="AT1352" s="196"/>
      <c r="AU1352" s="191"/>
      <c r="AV1352" s="190"/>
      <c r="AW1352" s="189"/>
      <c r="AX1352" s="190"/>
      <c r="AY1352" s="189"/>
      <c r="AZ1352" s="192"/>
      <c r="BA1352" s="192"/>
      <c r="BB1352" s="190"/>
      <c r="BC1352" s="197"/>
      <c r="BD1352" s="197"/>
      <c r="BE1352" s="190"/>
      <c r="BF1352" s="192"/>
      <c r="BG1352" s="192"/>
      <c r="BH1352" s="10"/>
      <c r="BI1352" s="10"/>
      <c r="BJ1352" s="10"/>
      <c r="BK1352" s="10"/>
      <c r="BL1352" s="10"/>
      <c r="BM1352" s="10"/>
      <c r="BN1352" s="12"/>
      <c r="BO1352" s="12"/>
    </row>
    <row r="1353" spans="1:67" ht="13.5" customHeight="1" x14ac:dyDescent="0.35">
      <c r="A1353" s="181"/>
      <c r="B1353" s="194"/>
      <c r="C1353" s="12"/>
      <c r="D1353" s="12"/>
      <c r="E1353" s="12"/>
      <c r="F1353" s="12"/>
      <c r="G1353" s="12"/>
      <c r="H1353" s="131"/>
      <c r="I1353" s="12"/>
      <c r="J1353" s="12"/>
      <c r="K1353" s="12"/>
      <c r="L1353" s="12"/>
      <c r="M1353" s="12"/>
      <c r="N1353" s="54"/>
      <c r="O1353" s="12"/>
      <c r="P1353" s="12"/>
      <c r="Q1353" s="12"/>
      <c r="R1353" s="183"/>
      <c r="S1353" s="183"/>
      <c r="T1353" s="183"/>
      <c r="U1353" s="183"/>
      <c r="V1353" s="181"/>
      <c r="W1353" s="184"/>
      <c r="X1353" s="184"/>
      <c r="Y1353" s="185"/>
      <c r="Z1353" s="185"/>
      <c r="AA1353" s="185"/>
      <c r="AB1353" s="181"/>
      <c r="AC1353" s="12"/>
      <c r="AD1353" s="12"/>
      <c r="AE1353" s="12"/>
      <c r="AF1353" s="185"/>
      <c r="AG1353" s="12"/>
      <c r="AH1353" s="195"/>
      <c r="AI1353" s="186"/>
      <c r="AJ1353" s="187"/>
      <c r="AK1353" s="187"/>
      <c r="AL1353" s="188"/>
      <c r="AM1353" s="188"/>
      <c r="AN1353" s="188"/>
      <c r="AO1353" s="188"/>
      <c r="AP1353" s="188"/>
      <c r="AQ1353" s="188"/>
      <c r="AR1353" s="137"/>
      <c r="AS1353" s="189"/>
      <c r="AT1353" s="196"/>
      <c r="AU1353" s="191"/>
      <c r="AV1353" s="190"/>
      <c r="AW1353" s="189"/>
      <c r="AX1353" s="190"/>
      <c r="AY1353" s="189"/>
      <c r="AZ1353" s="192"/>
      <c r="BA1353" s="192"/>
      <c r="BB1353" s="190"/>
      <c r="BC1353" s="197"/>
      <c r="BD1353" s="197"/>
      <c r="BE1353" s="190"/>
      <c r="BF1353" s="192"/>
      <c r="BG1353" s="192"/>
      <c r="BH1353" s="10"/>
      <c r="BI1353" s="10"/>
      <c r="BJ1353" s="10"/>
      <c r="BK1353" s="10"/>
      <c r="BL1353" s="10"/>
      <c r="BM1353" s="10"/>
      <c r="BN1353" s="12"/>
      <c r="BO1353" s="12"/>
    </row>
    <row r="1354" spans="1:67" ht="13.5" customHeight="1" x14ac:dyDescent="0.35">
      <c r="A1354" s="181"/>
      <c r="B1354" s="194"/>
      <c r="C1354" s="12"/>
      <c r="D1354" s="12"/>
      <c r="E1354" s="12"/>
      <c r="F1354" s="12"/>
      <c r="G1354" s="12"/>
      <c r="H1354" s="131"/>
      <c r="I1354" s="12"/>
      <c r="J1354" s="12"/>
      <c r="K1354" s="12"/>
      <c r="L1354" s="12"/>
      <c r="M1354" s="12"/>
      <c r="N1354" s="54"/>
      <c r="O1354" s="12"/>
      <c r="P1354" s="12"/>
      <c r="Q1354" s="12"/>
      <c r="R1354" s="183"/>
      <c r="S1354" s="183"/>
      <c r="T1354" s="183"/>
      <c r="U1354" s="183"/>
      <c r="V1354" s="181"/>
      <c r="W1354" s="184"/>
      <c r="X1354" s="184"/>
      <c r="Y1354" s="185"/>
      <c r="Z1354" s="185"/>
      <c r="AA1354" s="185"/>
      <c r="AB1354" s="181"/>
      <c r="AC1354" s="12"/>
      <c r="AD1354" s="12"/>
      <c r="AE1354" s="12"/>
      <c r="AF1354" s="185"/>
      <c r="AG1354" s="12"/>
      <c r="AH1354" s="195"/>
      <c r="AI1354" s="186"/>
      <c r="AJ1354" s="187"/>
      <c r="AK1354" s="187"/>
      <c r="AL1354" s="188"/>
      <c r="AM1354" s="188"/>
      <c r="AN1354" s="188"/>
      <c r="AO1354" s="188"/>
      <c r="AP1354" s="188"/>
      <c r="AQ1354" s="188"/>
      <c r="AR1354" s="137"/>
      <c r="AS1354" s="189"/>
      <c r="AT1354" s="196"/>
      <c r="AU1354" s="191"/>
      <c r="AV1354" s="190"/>
      <c r="AW1354" s="189"/>
      <c r="AX1354" s="190"/>
      <c r="AY1354" s="189"/>
      <c r="AZ1354" s="192"/>
      <c r="BA1354" s="192"/>
      <c r="BB1354" s="190"/>
      <c r="BC1354" s="197"/>
      <c r="BD1354" s="197"/>
      <c r="BE1354" s="190"/>
      <c r="BF1354" s="192"/>
      <c r="BG1354" s="192"/>
      <c r="BH1354" s="10"/>
      <c r="BI1354" s="10"/>
      <c r="BJ1354" s="10"/>
      <c r="BK1354" s="10"/>
      <c r="BL1354" s="10"/>
      <c r="BM1354" s="10"/>
      <c r="BN1354" s="12"/>
      <c r="BO1354" s="12"/>
    </row>
    <row r="1355" spans="1:67" ht="13.5" customHeight="1" x14ac:dyDescent="0.35">
      <c r="A1355" s="181"/>
      <c r="B1355" s="194"/>
      <c r="C1355" s="12"/>
      <c r="D1355" s="12"/>
      <c r="E1355" s="12"/>
      <c r="F1355" s="12"/>
      <c r="G1355" s="12"/>
      <c r="H1355" s="131"/>
      <c r="I1355" s="12"/>
      <c r="J1355" s="12"/>
      <c r="K1355" s="12"/>
      <c r="L1355" s="12"/>
      <c r="M1355" s="12"/>
      <c r="N1355" s="54"/>
      <c r="O1355" s="12"/>
      <c r="P1355" s="12"/>
      <c r="Q1355" s="12"/>
      <c r="R1355" s="183"/>
      <c r="S1355" s="183"/>
      <c r="T1355" s="183"/>
      <c r="U1355" s="183"/>
      <c r="V1355" s="181"/>
      <c r="W1355" s="184"/>
      <c r="X1355" s="184"/>
      <c r="Y1355" s="185"/>
      <c r="Z1355" s="185"/>
      <c r="AA1355" s="185"/>
      <c r="AB1355" s="181"/>
      <c r="AC1355" s="12"/>
      <c r="AD1355" s="12"/>
      <c r="AE1355" s="12"/>
      <c r="AF1355" s="185"/>
      <c r="AG1355" s="12"/>
      <c r="AH1355" s="195"/>
      <c r="AI1355" s="186"/>
      <c r="AJ1355" s="187"/>
      <c r="AK1355" s="187"/>
      <c r="AL1355" s="188"/>
      <c r="AM1355" s="188"/>
      <c r="AN1355" s="188"/>
      <c r="AO1355" s="188"/>
      <c r="AP1355" s="188"/>
      <c r="AQ1355" s="188"/>
      <c r="AR1355" s="137"/>
      <c r="AS1355" s="189"/>
      <c r="AT1355" s="196"/>
      <c r="AU1355" s="191"/>
      <c r="AV1355" s="190"/>
      <c r="AW1355" s="189"/>
      <c r="AX1355" s="190"/>
      <c r="AY1355" s="189"/>
      <c r="AZ1355" s="192"/>
      <c r="BA1355" s="192"/>
      <c r="BB1355" s="190"/>
      <c r="BC1355" s="197"/>
      <c r="BD1355" s="197"/>
      <c r="BE1355" s="190"/>
      <c r="BF1355" s="192"/>
      <c r="BG1355" s="192"/>
      <c r="BH1355" s="10"/>
      <c r="BI1355" s="10"/>
      <c r="BJ1355" s="10"/>
      <c r="BK1355" s="10"/>
      <c r="BL1355" s="10"/>
      <c r="BM1355" s="10"/>
      <c r="BN1355" s="12"/>
      <c r="BO1355" s="12"/>
    </row>
    <row r="1356" spans="1:67" ht="13.5" customHeight="1" x14ac:dyDescent="0.35">
      <c r="A1356" s="181"/>
      <c r="B1356" s="194"/>
      <c r="C1356" s="12"/>
      <c r="D1356" s="12"/>
      <c r="E1356" s="12"/>
      <c r="F1356" s="12"/>
      <c r="G1356" s="12"/>
      <c r="H1356" s="131"/>
      <c r="I1356" s="12"/>
      <c r="J1356" s="12"/>
      <c r="K1356" s="12"/>
      <c r="L1356" s="12"/>
      <c r="M1356" s="12"/>
      <c r="N1356" s="54"/>
      <c r="O1356" s="12"/>
      <c r="P1356" s="12"/>
      <c r="Q1356" s="12"/>
      <c r="R1356" s="183"/>
      <c r="S1356" s="183"/>
      <c r="T1356" s="183"/>
      <c r="U1356" s="183"/>
      <c r="V1356" s="181"/>
      <c r="W1356" s="184"/>
      <c r="X1356" s="184"/>
      <c r="Y1356" s="185"/>
      <c r="Z1356" s="185"/>
      <c r="AA1356" s="185"/>
      <c r="AB1356" s="181"/>
      <c r="AC1356" s="12"/>
      <c r="AD1356" s="12"/>
      <c r="AE1356" s="12"/>
      <c r="AF1356" s="185"/>
      <c r="AG1356" s="12"/>
      <c r="AH1356" s="195"/>
      <c r="AI1356" s="186"/>
      <c r="AJ1356" s="187"/>
      <c r="AK1356" s="187"/>
      <c r="AL1356" s="188"/>
      <c r="AM1356" s="188"/>
      <c r="AN1356" s="188"/>
      <c r="AO1356" s="188"/>
      <c r="AP1356" s="188"/>
      <c r="AQ1356" s="188"/>
      <c r="AR1356" s="137"/>
      <c r="AS1356" s="189"/>
      <c r="AT1356" s="196"/>
      <c r="AU1356" s="191"/>
      <c r="AV1356" s="190"/>
      <c r="AW1356" s="189"/>
      <c r="AX1356" s="190"/>
      <c r="AY1356" s="189"/>
      <c r="AZ1356" s="192"/>
      <c r="BA1356" s="192"/>
      <c r="BB1356" s="190"/>
      <c r="BC1356" s="197"/>
      <c r="BD1356" s="197"/>
      <c r="BE1356" s="190"/>
      <c r="BF1356" s="192"/>
      <c r="BG1356" s="192"/>
      <c r="BH1356" s="10"/>
      <c r="BI1356" s="10"/>
      <c r="BJ1356" s="10"/>
      <c r="BK1356" s="10"/>
      <c r="BL1356" s="10"/>
      <c r="BM1356" s="10"/>
      <c r="BN1356" s="12"/>
      <c r="BO1356" s="12"/>
    </row>
    <row r="1357" spans="1:67" ht="13.5" customHeight="1" x14ac:dyDescent="0.35">
      <c r="A1357" s="181"/>
      <c r="B1357" s="194"/>
      <c r="C1357" s="12"/>
      <c r="D1357" s="12"/>
      <c r="E1357" s="12"/>
      <c r="F1357" s="12"/>
      <c r="G1357" s="12"/>
      <c r="H1357" s="131"/>
      <c r="I1357" s="12"/>
      <c r="J1357" s="12"/>
      <c r="K1357" s="12"/>
      <c r="L1357" s="12"/>
      <c r="M1357" s="12"/>
      <c r="N1357" s="54"/>
      <c r="O1357" s="12"/>
      <c r="P1357" s="12"/>
      <c r="Q1357" s="12"/>
      <c r="R1357" s="183"/>
      <c r="S1357" s="183"/>
      <c r="T1357" s="183"/>
      <c r="U1357" s="183"/>
      <c r="V1357" s="181"/>
      <c r="W1357" s="184"/>
      <c r="X1357" s="184"/>
      <c r="Y1357" s="185"/>
      <c r="Z1357" s="185"/>
      <c r="AA1357" s="185"/>
      <c r="AB1357" s="181"/>
      <c r="AC1357" s="12"/>
      <c r="AD1357" s="12"/>
      <c r="AE1357" s="12"/>
      <c r="AF1357" s="185"/>
      <c r="AG1357" s="12"/>
      <c r="AH1357" s="195"/>
      <c r="AI1357" s="186"/>
      <c r="AJ1357" s="187"/>
      <c r="AK1357" s="187"/>
      <c r="AL1357" s="188"/>
      <c r="AM1357" s="188"/>
      <c r="AN1357" s="188"/>
      <c r="AO1357" s="188"/>
      <c r="AP1357" s="188"/>
      <c r="AQ1357" s="188"/>
      <c r="AR1357" s="137"/>
      <c r="AS1357" s="189"/>
      <c r="AT1357" s="196"/>
      <c r="AU1357" s="191"/>
      <c r="AV1357" s="190"/>
      <c r="AW1357" s="189"/>
      <c r="AX1357" s="190"/>
      <c r="AY1357" s="189"/>
      <c r="AZ1357" s="192"/>
      <c r="BA1357" s="192"/>
      <c r="BB1357" s="190"/>
      <c r="BC1357" s="197"/>
      <c r="BD1357" s="197"/>
      <c r="BE1357" s="190"/>
      <c r="BF1357" s="192"/>
      <c r="BG1357" s="192"/>
      <c r="BH1357" s="10"/>
      <c r="BI1357" s="10"/>
      <c r="BJ1357" s="10"/>
      <c r="BK1357" s="10"/>
      <c r="BL1357" s="10"/>
      <c r="BM1357" s="10"/>
      <c r="BN1357" s="12"/>
      <c r="BO1357" s="12"/>
    </row>
    <row r="1358" spans="1:67" ht="13.5" customHeight="1" x14ac:dyDescent="0.35">
      <c r="A1358" s="181"/>
      <c r="B1358" s="194"/>
      <c r="C1358" s="12"/>
      <c r="D1358" s="12"/>
      <c r="E1358" s="12"/>
      <c r="F1358" s="12"/>
      <c r="G1358" s="12"/>
      <c r="H1358" s="131"/>
      <c r="I1358" s="12"/>
      <c r="J1358" s="12"/>
      <c r="K1358" s="12"/>
      <c r="L1358" s="12"/>
      <c r="M1358" s="12"/>
      <c r="N1358" s="54"/>
      <c r="O1358" s="12"/>
      <c r="P1358" s="12"/>
      <c r="Q1358" s="12"/>
      <c r="R1358" s="183"/>
      <c r="S1358" s="183"/>
      <c r="T1358" s="183"/>
      <c r="U1358" s="183"/>
      <c r="V1358" s="181"/>
      <c r="W1358" s="184"/>
      <c r="X1358" s="184"/>
      <c r="Y1358" s="185"/>
      <c r="Z1358" s="185"/>
      <c r="AA1358" s="185"/>
      <c r="AB1358" s="181"/>
      <c r="AC1358" s="12"/>
      <c r="AD1358" s="12"/>
      <c r="AE1358" s="12"/>
      <c r="AF1358" s="185"/>
      <c r="AG1358" s="12"/>
      <c r="AH1358" s="195"/>
      <c r="AI1358" s="186"/>
      <c r="AJ1358" s="187"/>
      <c r="AK1358" s="187"/>
      <c r="AL1358" s="188"/>
      <c r="AM1358" s="188"/>
      <c r="AN1358" s="188"/>
      <c r="AO1358" s="188"/>
      <c r="AP1358" s="188"/>
      <c r="AQ1358" s="188"/>
      <c r="AR1358" s="137"/>
      <c r="AS1358" s="189"/>
      <c r="AT1358" s="196"/>
      <c r="AU1358" s="191"/>
      <c r="AV1358" s="190"/>
      <c r="AW1358" s="189"/>
      <c r="AX1358" s="190"/>
      <c r="AY1358" s="189"/>
      <c r="AZ1358" s="192"/>
      <c r="BA1358" s="192"/>
      <c r="BB1358" s="190"/>
      <c r="BC1358" s="197"/>
      <c r="BD1358" s="197"/>
      <c r="BE1358" s="190"/>
      <c r="BF1358" s="192"/>
      <c r="BG1358" s="192"/>
      <c r="BH1358" s="10"/>
      <c r="BI1358" s="10"/>
      <c r="BJ1358" s="10"/>
      <c r="BK1358" s="10"/>
      <c r="BL1358" s="10"/>
      <c r="BM1358" s="10"/>
      <c r="BN1358" s="12"/>
      <c r="BO1358" s="12"/>
    </row>
    <row r="1359" spans="1:67" ht="13.5" customHeight="1" x14ac:dyDescent="0.35">
      <c r="A1359" s="181"/>
      <c r="B1359" s="194"/>
      <c r="C1359" s="12"/>
      <c r="D1359" s="12"/>
      <c r="E1359" s="12"/>
      <c r="F1359" s="12"/>
      <c r="G1359" s="12"/>
      <c r="H1359" s="131"/>
      <c r="I1359" s="12"/>
      <c r="J1359" s="12"/>
      <c r="K1359" s="12"/>
      <c r="L1359" s="12"/>
      <c r="M1359" s="12"/>
      <c r="N1359" s="54"/>
      <c r="O1359" s="12"/>
      <c r="P1359" s="12"/>
      <c r="Q1359" s="12"/>
      <c r="R1359" s="183"/>
      <c r="S1359" s="183"/>
      <c r="T1359" s="183"/>
      <c r="U1359" s="183"/>
      <c r="V1359" s="181"/>
      <c r="W1359" s="184"/>
      <c r="X1359" s="184"/>
      <c r="Y1359" s="185"/>
      <c r="Z1359" s="185"/>
      <c r="AA1359" s="185"/>
      <c r="AB1359" s="181"/>
      <c r="AC1359" s="12"/>
      <c r="AD1359" s="12"/>
      <c r="AE1359" s="12"/>
      <c r="AF1359" s="185"/>
      <c r="AG1359" s="12"/>
      <c r="AH1359" s="195"/>
      <c r="AI1359" s="186"/>
      <c r="AJ1359" s="187"/>
      <c r="AK1359" s="187"/>
      <c r="AL1359" s="188"/>
      <c r="AM1359" s="188"/>
      <c r="AN1359" s="188"/>
      <c r="AO1359" s="188"/>
      <c r="AP1359" s="188"/>
      <c r="AQ1359" s="188"/>
      <c r="AR1359" s="137"/>
      <c r="AS1359" s="189"/>
      <c r="AT1359" s="196"/>
      <c r="AU1359" s="191"/>
      <c r="AV1359" s="190"/>
      <c r="AW1359" s="189"/>
      <c r="AX1359" s="190"/>
      <c r="AY1359" s="189"/>
      <c r="AZ1359" s="192"/>
      <c r="BA1359" s="192"/>
      <c r="BB1359" s="190"/>
      <c r="BC1359" s="197"/>
      <c r="BD1359" s="197"/>
      <c r="BE1359" s="190"/>
      <c r="BF1359" s="192"/>
      <c r="BG1359" s="192"/>
      <c r="BH1359" s="10"/>
      <c r="BI1359" s="10"/>
      <c r="BJ1359" s="10"/>
      <c r="BK1359" s="10"/>
      <c r="BL1359" s="10"/>
      <c r="BM1359" s="10"/>
      <c r="BN1359" s="12"/>
      <c r="BO1359" s="12"/>
    </row>
    <row r="1360" spans="1:67" ht="13.5" customHeight="1" x14ac:dyDescent="0.35">
      <c r="A1360" s="181"/>
      <c r="B1360" s="194"/>
      <c r="C1360" s="12"/>
      <c r="D1360" s="12"/>
      <c r="E1360" s="12"/>
      <c r="F1360" s="12"/>
      <c r="G1360" s="12"/>
      <c r="H1360" s="131"/>
      <c r="I1360" s="12"/>
      <c r="J1360" s="12"/>
      <c r="K1360" s="12"/>
      <c r="L1360" s="12"/>
      <c r="M1360" s="12"/>
      <c r="N1360" s="54"/>
      <c r="O1360" s="12"/>
      <c r="P1360" s="12"/>
      <c r="Q1360" s="12"/>
      <c r="R1360" s="183"/>
      <c r="S1360" s="183"/>
      <c r="T1360" s="183"/>
      <c r="U1360" s="183"/>
      <c r="V1360" s="181"/>
      <c r="W1360" s="184"/>
      <c r="X1360" s="184"/>
      <c r="Y1360" s="185"/>
      <c r="Z1360" s="185"/>
      <c r="AA1360" s="185"/>
      <c r="AB1360" s="181"/>
      <c r="AC1360" s="12"/>
      <c r="AD1360" s="12"/>
      <c r="AE1360" s="12"/>
      <c r="AF1360" s="185"/>
      <c r="AG1360" s="12"/>
      <c r="AH1360" s="195"/>
      <c r="AI1360" s="186"/>
      <c r="AJ1360" s="187"/>
      <c r="AK1360" s="187"/>
      <c r="AL1360" s="188"/>
      <c r="AM1360" s="188"/>
      <c r="AN1360" s="188"/>
      <c r="AO1360" s="188"/>
      <c r="AP1360" s="188"/>
      <c r="AQ1360" s="188"/>
      <c r="AR1360" s="137"/>
      <c r="AS1360" s="189"/>
      <c r="AT1360" s="196"/>
      <c r="AU1360" s="191"/>
      <c r="AV1360" s="190"/>
      <c r="AW1360" s="189"/>
      <c r="AX1360" s="190"/>
      <c r="AY1360" s="189"/>
      <c r="AZ1360" s="192"/>
      <c r="BA1360" s="192"/>
      <c r="BB1360" s="190"/>
      <c r="BC1360" s="197"/>
      <c r="BD1360" s="197"/>
      <c r="BE1360" s="190"/>
      <c r="BF1360" s="192"/>
      <c r="BG1360" s="192"/>
      <c r="BH1360" s="10"/>
      <c r="BI1360" s="10"/>
      <c r="BJ1360" s="10"/>
      <c r="BK1360" s="10"/>
      <c r="BL1360" s="10"/>
      <c r="BM1360" s="10"/>
      <c r="BN1360" s="12"/>
      <c r="BO1360" s="12"/>
    </row>
    <row r="1361" spans="1:67" ht="13.5" customHeight="1" x14ac:dyDescent="0.35">
      <c r="A1361" s="181"/>
      <c r="B1361" s="194"/>
      <c r="C1361" s="12"/>
      <c r="D1361" s="12"/>
      <c r="E1361" s="12"/>
      <c r="F1361" s="12"/>
      <c r="G1361" s="12"/>
      <c r="H1361" s="131"/>
      <c r="I1361" s="12"/>
      <c r="J1361" s="12"/>
      <c r="K1361" s="12"/>
      <c r="L1361" s="12"/>
      <c r="M1361" s="12"/>
      <c r="N1361" s="54"/>
      <c r="O1361" s="12"/>
      <c r="P1361" s="12"/>
      <c r="Q1361" s="12"/>
      <c r="R1361" s="183"/>
      <c r="S1361" s="183"/>
      <c r="T1361" s="183"/>
      <c r="U1361" s="183"/>
      <c r="V1361" s="181"/>
      <c r="W1361" s="184"/>
      <c r="X1361" s="184"/>
      <c r="Y1361" s="185"/>
      <c r="Z1361" s="185"/>
      <c r="AA1361" s="185"/>
      <c r="AB1361" s="181"/>
      <c r="AC1361" s="12"/>
      <c r="AD1361" s="12"/>
      <c r="AE1361" s="12"/>
      <c r="AF1361" s="185"/>
      <c r="AG1361" s="12"/>
      <c r="AH1361" s="195"/>
      <c r="AI1361" s="186"/>
      <c r="AJ1361" s="187"/>
      <c r="AK1361" s="187"/>
      <c r="AL1361" s="188"/>
      <c r="AM1361" s="188"/>
      <c r="AN1361" s="188"/>
      <c r="AO1361" s="188"/>
      <c r="AP1361" s="188"/>
      <c r="AQ1361" s="188"/>
      <c r="AR1361" s="137"/>
      <c r="AS1361" s="189"/>
      <c r="AT1361" s="196"/>
      <c r="AU1361" s="191"/>
      <c r="AV1361" s="190"/>
      <c r="AW1361" s="189"/>
      <c r="AX1361" s="190"/>
      <c r="AY1361" s="189"/>
      <c r="AZ1361" s="192"/>
      <c r="BA1361" s="192"/>
      <c r="BB1361" s="190"/>
      <c r="BC1361" s="197"/>
      <c r="BD1361" s="197"/>
      <c r="BE1361" s="190"/>
      <c r="BF1361" s="192"/>
      <c r="BG1361" s="192"/>
      <c r="BH1361" s="10"/>
      <c r="BI1361" s="10"/>
      <c r="BJ1361" s="10"/>
      <c r="BK1361" s="10"/>
      <c r="BL1361" s="10"/>
      <c r="BM1361" s="10"/>
      <c r="BN1361" s="12"/>
      <c r="BO1361" s="12"/>
    </row>
    <row r="1362" spans="1:67" ht="13.5" customHeight="1" x14ac:dyDescent="0.35">
      <c r="A1362" s="181"/>
      <c r="B1362" s="194"/>
      <c r="C1362" s="12"/>
      <c r="D1362" s="12"/>
      <c r="E1362" s="12"/>
      <c r="F1362" s="12"/>
      <c r="G1362" s="12"/>
      <c r="H1362" s="131"/>
      <c r="I1362" s="12"/>
      <c r="J1362" s="12"/>
      <c r="K1362" s="12"/>
      <c r="L1362" s="12"/>
      <c r="M1362" s="12"/>
      <c r="N1362" s="54"/>
      <c r="O1362" s="12"/>
      <c r="P1362" s="12"/>
      <c r="Q1362" s="12"/>
      <c r="R1362" s="183"/>
      <c r="S1362" s="183"/>
      <c r="T1362" s="183"/>
      <c r="U1362" s="183"/>
      <c r="V1362" s="181"/>
      <c r="W1362" s="184"/>
      <c r="X1362" s="184"/>
      <c r="Y1362" s="185"/>
      <c r="Z1362" s="185"/>
      <c r="AA1362" s="185"/>
      <c r="AB1362" s="181"/>
      <c r="AC1362" s="12"/>
      <c r="AD1362" s="12"/>
      <c r="AE1362" s="12"/>
      <c r="AF1362" s="185"/>
      <c r="AG1362" s="12"/>
      <c r="AH1362" s="195"/>
      <c r="AI1362" s="186"/>
      <c r="AJ1362" s="187"/>
      <c r="AK1362" s="187"/>
      <c r="AL1362" s="188"/>
      <c r="AM1362" s="188"/>
      <c r="AN1362" s="188"/>
      <c r="AO1362" s="188"/>
      <c r="AP1362" s="188"/>
      <c r="AQ1362" s="188"/>
      <c r="AR1362" s="137"/>
      <c r="AS1362" s="189"/>
      <c r="AT1362" s="196"/>
      <c r="AU1362" s="191"/>
      <c r="AV1362" s="190"/>
      <c r="AW1362" s="189"/>
      <c r="AX1362" s="190"/>
      <c r="AY1362" s="189"/>
      <c r="AZ1362" s="192"/>
      <c r="BA1362" s="192"/>
      <c r="BB1362" s="190"/>
      <c r="BC1362" s="197"/>
      <c r="BD1362" s="197"/>
      <c r="BE1362" s="190"/>
      <c r="BF1362" s="192"/>
      <c r="BG1362" s="192"/>
      <c r="BH1362" s="10"/>
      <c r="BI1362" s="10"/>
      <c r="BJ1362" s="10"/>
      <c r="BK1362" s="10"/>
      <c r="BL1362" s="10"/>
      <c r="BM1362" s="10"/>
      <c r="BN1362" s="12"/>
      <c r="BO1362" s="12"/>
    </row>
    <row r="1363" spans="1:67" ht="13.5" customHeight="1" x14ac:dyDescent="0.35">
      <c r="A1363" s="181"/>
      <c r="B1363" s="194"/>
      <c r="C1363" s="12"/>
      <c r="D1363" s="12"/>
      <c r="E1363" s="12"/>
      <c r="F1363" s="12"/>
      <c r="G1363" s="12"/>
      <c r="H1363" s="131"/>
      <c r="I1363" s="12"/>
      <c r="J1363" s="12"/>
      <c r="K1363" s="12"/>
      <c r="L1363" s="12"/>
      <c r="M1363" s="12"/>
      <c r="N1363" s="54"/>
      <c r="O1363" s="12"/>
      <c r="P1363" s="12"/>
      <c r="Q1363" s="12"/>
      <c r="R1363" s="183"/>
      <c r="S1363" s="183"/>
      <c r="T1363" s="183"/>
      <c r="U1363" s="183"/>
      <c r="V1363" s="181"/>
      <c r="W1363" s="184"/>
      <c r="X1363" s="184"/>
      <c r="Y1363" s="185"/>
      <c r="Z1363" s="185"/>
      <c r="AA1363" s="185"/>
      <c r="AB1363" s="181"/>
      <c r="AC1363" s="12"/>
      <c r="AD1363" s="12"/>
      <c r="AE1363" s="12"/>
      <c r="AF1363" s="185"/>
      <c r="AG1363" s="12"/>
      <c r="AH1363" s="195"/>
      <c r="AI1363" s="186"/>
      <c r="AJ1363" s="187"/>
      <c r="AK1363" s="187"/>
      <c r="AL1363" s="188"/>
      <c r="AM1363" s="188"/>
      <c r="AN1363" s="188"/>
      <c r="AO1363" s="188"/>
      <c r="AP1363" s="188"/>
      <c r="AQ1363" s="188"/>
      <c r="AR1363" s="137"/>
      <c r="AS1363" s="189"/>
      <c r="AT1363" s="196"/>
      <c r="AU1363" s="191"/>
      <c r="AV1363" s="190"/>
      <c r="AW1363" s="189"/>
      <c r="AX1363" s="190"/>
      <c r="AY1363" s="189"/>
      <c r="AZ1363" s="192"/>
      <c r="BA1363" s="192"/>
      <c r="BB1363" s="190"/>
      <c r="BC1363" s="197"/>
      <c r="BD1363" s="197"/>
      <c r="BE1363" s="190"/>
      <c r="BF1363" s="192"/>
      <c r="BG1363" s="192"/>
      <c r="BH1363" s="10"/>
      <c r="BI1363" s="10"/>
      <c r="BJ1363" s="10"/>
      <c r="BK1363" s="10"/>
      <c r="BL1363" s="10"/>
      <c r="BM1363" s="10"/>
      <c r="BN1363" s="12"/>
      <c r="BO1363" s="12"/>
    </row>
    <row r="1364" spans="1:67" ht="13.5" customHeight="1" x14ac:dyDescent="0.35">
      <c r="A1364" s="181"/>
      <c r="B1364" s="194"/>
      <c r="C1364" s="12"/>
      <c r="D1364" s="12"/>
      <c r="E1364" s="12"/>
      <c r="F1364" s="12"/>
      <c r="G1364" s="12"/>
      <c r="H1364" s="131"/>
      <c r="I1364" s="12"/>
      <c r="J1364" s="12"/>
      <c r="K1364" s="12"/>
      <c r="L1364" s="12"/>
      <c r="M1364" s="12"/>
      <c r="N1364" s="54"/>
      <c r="O1364" s="12"/>
      <c r="P1364" s="12"/>
      <c r="Q1364" s="12"/>
      <c r="R1364" s="183"/>
      <c r="S1364" s="183"/>
      <c r="T1364" s="183"/>
      <c r="U1364" s="183"/>
      <c r="V1364" s="181"/>
      <c r="W1364" s="184"/>
      <c r="X1364" s="184"/>
      <c r="Y1364" s="185"/>
      <c r="Z1364" s="185"/>
      <c r="AA1364" s="185"/>
      <c r="AB1364" s="181"/>
      <c r="AC1364" s="12"/>
      <c r="AD1364" s="12"/>
      <c r="AE1364" s="12"/>
      <c r="AF1364" s="185"/>
      <c r="AG1364" s="12"/>
      <c r="AH1364" s="195"/>
      <c r="AI1364" s="186"/>
      <c r="AJ1364" s="187"/>
      <c r="AK1364" s="187"/>
      <c r="AL1364" s="188"/>
      <c r="AM1364" s="188"/>
      <c r="AN1364" s="188"/>
      <c r="AO1364" s="188"/>
      <c r="AP1364" s="188"/>
      <c r="AQ1364" s="188"/>
      <c r="AR1364" s="137"/>
      <c r="AS1364" s="189"/>
      <c r="AT1364" s="196"/>
      <c r="AU1364" s="191"/>
      <c r="AV1364" s="190"/>
      <c r="AW1364" s="189"/>
      <c r="AX1364" s="190"/>
      <c r="AY1364" s="189"/>
      <c r="AZ1364" s="192"/>
      <c r="BA1364" s="192"/>
      <c r="BB1364" s="190"/>
      <c r="BC1364" s="197"/>
      <c r="BD1364" s="197"/>
      <c r="BE1364" s="190"/>
      <c r="BF1364" s="192"/>
      <c r="BG1364" s="192"/>
      <c r="BH1364" s="10"/>
      <c r="BI1364" s="10"/>
      <c r="BJ1364" s="10"/>
      <c r="BK1364" s="10"/>
      <c r="BL1364" s="10"/>
      <c r="BM1364" s="10"/>
      <c r="BN1364" s="12"/>
      <c r="BO1364" s="12"/>
    </row>
    <row r="1365" spans="1:67" ht="13.5" customHeight="1" x14ac:dyDescent="0.35">
      <c r="A1365" s="181"/>
      <c r="B1365" s="194"/>
      <c r="C1365" s="12"/>
      <c r="D1365" s="12"/>
      <c r="E1365" s="12"/>
      <c r="F1365" s="12"/>
      <c r="G1365" s="12"/>
      <c r="H1365" s="131"/>
      <c r="I1365" s="12"/>
      <c r="J1365" s="12"/>
      <c r="K1365" s="12"/>
      <c r="L1365" s="12"/>
      <c r="M1365" s="12"/>
      <c r="N1365" s="54"/>
      <c r="O1365" s="12"/>
      <c r="P1365" s="12"/>
      <c r="Q1365" s="12"/>
      <c r="R1365" s="183"/>
      <c r="S1365" s="183"/>
      <c r="T1365" s="183"/>
      <c r="U1365" s="183"/>
      <c r="V1365" s="181"/>
      <c r="W1365" s="184"/>
      <c r="X1365" s="184"/>
      <c r="Y1365" s="185"/>
      <c r="Z1365" s="185"/>
      <c r="AA1365" s="185"/>
      <c r="AB1365" s="181"/>
      <c r="AC1365" s="12"/>
      <c r="AD1365" s="12"/>
      <c r="AE1365" s="12"/>
      <c r="AF1365" s="185"/>
      <c r="AG1365" s="12"/>
      <c r="AH1365" s="195"/>
      <c r="AI1365" s="186"/>
      <c r="AJ1365" s="187"/>
      <c r="AK1365" s="187"/>
      <c r="AL1365" s="188"/>
      <c r="AM1365" s="188"/>
      <c r="AN1365" s="188"/>
      <c r="AO1365" s="188"/>
      <c r="AP1365" s="188"/>
      <c r="AQ1365" s="188"/>
      <c r="AR1365" s="137"/>
      <c r="AS1365" s="189"/>
      <c r="AT1365" s="196"/>
      <c r="AU1365" s="191"/>
      <c r="AV1365" s="190"/>
      <c r="AW1365" s="189"/>
      <c r="AX1365" s="190"/>
      <c r="AY1365" s="189"/>
      <c r="AZ1365" s="192"/>
      <c r="BA1365" s="192"/>
      <c r="BB1365" s="190"/>
      <c r="BC1365" s="197"/>
      <c r="BD1365" s="197"/>
      <c r="BE1365" s="190"/>
      <c r="BF1365" s="192"/>
      <c r="BG1365" s="192"/>
      <c r="BH1365" s="10"/>
      <c r="BI1365" s="10"/>
      <c r="BJ1365" s="10"/>
      <c r="BK1365" s="10"/>
      <c r="BL1365" s="10"/>
      <c r="BM1365" s="10"/>
      <c r="BN1365" s="12"/>
      <c r="BO1365" s="12"/>
    </row>
    <row r="1366" spans="1:67" ht="13.5" customHeight="1" x14ac:dyDescent="0.35">
      <c r="A1366" s="181"/>
      <c r="B1366" s="194"/>
      <c r="C1366" s="12"/>
      <c r="D1366" s="12"/>
      <c r="E1366" s="12"/>
      <c r="F1366" s="12"/>
      <c r="G1366" s="12"/>
      <c r="H1366" s="131"/>
      <c r="I1366" s="12"/>
      <c r="J1366" s="12"/>
      <c r="K1366" s="12"/>
      <c r="L1366" s="12"/>
      <c r="M1366" s="12"/>
      <c r="N1366" s="54"/>
      <c r="O1366" s="12"/>
      <c r="P1366" s="12"/>
      <c r="Q1366" s="12"/>
      <c r="R1366" s="183"/>
      <c r="S1366" s="183"/>
      <c r="T1366" s="183"/>
      <c r="U1366" s="183"/>
      <c r="V1366" s="181"/>
      <c r="W1366" s="184"/>
      <c r="X1366" s="184"/>
      <c r="Y1366" s="185"/>
      <c r="Z1366" s="185"/>
      <c r="AA1366" s="185"/>
      <c r="AB1366" s="181"/>
      <c r="AC1366" s="12"/>
      <c r="AD1366" s="12"/>
      <c r="AE1366" s="12"/>
      <c r="AF1366" s="185"/>
      <c r="AG1366" s="12"/>
      <c r="AH1366" s="195"/>
      <c r="AI1366" s="186"/>
      <c r="AJ1366" s="187"/>
      <c r="AK1366" s="187"/>
      <c r="AL1366" s="188"/>
      <c r="AM1366" s="188"/>
      <c r="AN1366" s="188"/>
      <c r="AO1366" s="188"/>
      <c r="AP1366" s="188"/>
      <c r="AQ1366" s="188"/>
      <c r="AR1366" s="137"/>
      <c r="AS1366" s="189"/>
      <c r="AT1366" s="196"/>
      <c r="AU1366" s="191"/>
      <c r="AV1366" s="190"/>
      <c r="AW1366" s="189"/>
      <c r="AX1366" s="190"/>
      <c r="AY1366" s="189"/>
      <c r="AZ1366" s="192"/>
      <c r="BA1366" s="192"/>
      <c r="BB1366" s="190"/>
      <c r="BC1366" s="197"/>
      <c r="BD1366" s="197"/>
      <c r="BE1366" s="190"/>
      <c r="BF1366" s="192"/>
      <c r="BG1366" s="192"/>
      <c r="BH1366" s="10"/>
      <c r="BI1366" s="10"/>
      <c r="BJ1366" s="10"/>
      <c r="BK1366" s="10"/>
      <c r="BL1366" s="10"/>
      <c r="BM1366" s="10"/>
      <c r="BN1366" s="12"/>
      <c r="BO1366" s="12"/>
    </row>
    <row r="1367" spans="1:67" ht="13.5" customHeight="1" x14ac:dyDescent="0.35">
      <c r="A1367" s="181"/>
      <c r="B1367" s="194"/>
      <c r="C1367" s="12"/>
      <c r="D1367" s="12"/>
      <c r="E1367" s="12"/>
      <c r="F1367" s="12"/>
      <c r="G1367" s="12"/>
      <c r="H1367" s="131"/>
      <c r="I1367" s="12"/>
      <c r="J1367" s="12"/>
      <c r="K1367" s="12"/>
      <c r="L1367" s="12"/>
      <c r="M1367" s="12"/>
      <c r="N1367" s="54"/>
      <c r="O1367" s="12"/>
      <c r="P1367" s="12"/>
      <c r="Q1367" s="12"/>
      <c r="R1367" s="183"/>
      <c r="S1367" s="183"/>
      <c r="T1367" s="183"/>
      <c r="U1367" s="183"/>
      <c r="V1367" s="181"/>
      <c r="W1367" s="184"/>
      <c r="X1367" s="184"/>
      <c r="Y1367" s="185"/>
      <c r="Z1367" s="185"/>
      <c r="AA1367" s="185"/>
      <c r="AB1367" s="181"/>
      <c r="AC1367" s="12"/>
      <c r="AD1367" s="12"/>
      <c r="AE1367" s="12"/>
      <c r="AF1367" s="185"/>
      <c r="AG1367" s="12"/>
      <c r="AH1367" s="195"/>
      <c r="AI1367" s="186"/>
      <c r="AJ1367" s="187"/>
      <c r="AK1367" s="187"/>
      <c r="AL1367" s="188"/>
      <c r="AM1367" s="188"/>
      <c r="AN1367" s="188"/>
      <c r="AO1367" s="188"/>
      <c r="AP1367" s="188"/>
      <c r="AQ1367" s="188"/>
      <c r="AR1367" s="137"/>
      <c r="AS1367" s="189"/>
      <c r="AT1367" s="196"/>
      <c r="AU1367" s="191"/>
      <c r="AV1367" s="190"/>
      <c r="AW1367" s="189"/>
      <c r="AX1367" s="190"/>
      <c r="AY1367" s="189"/>
      <c r="AZ1367" s="192"/>
      <c r="BA1367" s="192"/>
      <c r="BB1367" s="190"/>
      <c r="BC1367" s="197"/>
      <c r="BD1367" s="197"/>
      <c r="BE1367" s="190"/>
      <c r="BF1367" s="192"/>
      <c r="BG1367" s="192"/>
      <c r="BH1367" s="10"/>
      <c r="BI1367" s="10"/>
      <c r="BJ1367" s="10"/>
      <c r="BK1367" s="10"/>
      <c r="BL1367" s="10"/>
      <c r="BM1367" s="10"/>
      <c r="BN1367" s="12"/>
      <c r="BO1367" s="12"/>
    </row>
    <row r="1368" spans="1:67" ht="13.5" customHeight="1" x14ac:dyDescent="0.35">
      <c r="A1368" s="181"/>
      <c r="B1368" s="194"/>
      <c r="C1368" s="12"/>
      <c r="D1368" s="12"/>
      <c r="E1368" s="12"/>
      <c r="F1368" s="12"/>
      <c r="G1368" s="12"/>
      <c r="H1368" s="131"/>
      <c r="I1368" s="12"/>
      <c r="J1368" s="12"/>
      <c r="K1368" s="12"/>
      <c r="L1368" s="12"/>
      <c r="M1368" s="12"/>
      <c r="N1368" s="54"/>
      <c r="O1368" s="12"/>
      <c r="P1368" s="12"/>
      <c r="Q1368" s="12"/>
      <c r="R1368" s="183"/>
      <c r="S1368" s="183"/>
      <c r="T1368" s="183"/>
      <c r="U1368" s="183"/>
      <c r="V1368" s="181"/>
      <c r="W1368" s="184"/>
      <c r="X1368" s="184"/>
      <c r="Y1368" s="185"/>
      <c r="Z1368" s="185"/>
      <c r="AA1368" s="185"/>
      <c r="AB1368" s="181"/>
      <c r="AC1368" s="12"/>
      <c r="AD1368" s="12"/>
      <c r="AE1368" s="12"/>
      <c r="AF1368" s="185"/>
      <c r="AG1368" s="12"/>
      <c r="AH1368" s="195"/>
      <c r="AI1368" s="186"/>
      <c r="AJ1368" s="187"/>
      <c r="AK1368" s="187"/>
      <c r="AL1368" s="188"/>
      <c r="AM1368" s="188"/>
      <c r="AN1368" s="188"/>
      <c r="AO1368" s="188"/>
      <c r="AP1368" s="188"/>
      <c r="AQ1368" s="188"/>
      <c r="AR1368" s="137"/>
      <c r="AS1368" s="189"/>
      <c r="AT1368" s="196"/>
      <c r="AU1368" s="191"/>
      <c r="AV1368" s="190"/>
      <c r="AW1368" s="189"/>
      <c r="AX1368" s="190"/>
      <c r="AY1368" s="189"/>
      <c r="AZ1368" s="192"/>
      <c r="BA1368" s="192"/>
      <c r="BB1368" s="190"/>
      <c r="BC1368" s="197"/>
      <c r="BD1368" s="197"/>
      <c r="BE1368" s="190"/>
      <c r="BF1368" s="192"/>
      <c r="BG1368" s="192"/>
      <c r="BH1368" s="10"/>
      <c r="BI1368" s="10"/>
      <c r="BJ1368" s="10"/>
      <c r="BK1368" s="10"/>
      <c r="BL1368" s="10"/>
      <c r="BM1368" s="10"/>
      <c r="BN1368" s="12"/>
      <c r="BO1368" s="12"/>
    </row>
    <row r="1369" spans="1:67" ht="13.5" customHeight="1" x14ac:dyDescent="0.35">
      <c r="A1369" s="181"/>
      <c r="B1369" s="194"/>
      <c r="C1369" s="12"/>
      <c r="D1369" s="12"/>
      <c r="E1369" s="12"/>
      <c r="F1369" s="12"/>
      <c r="G1369" s="12"/>
      <c r="H1369" s="131"/>
      <c r="I1369" s="12"/>
      <c r="J1369" s="12"/>
      <c r="K1369" s="12"/>
      <c r="L1369" s="12"/>
      <c r="M1369" s="12"/>
      <c r="N1369" s="54"/>
      <c r="O1369" s="12"/>
      <c r="P1369" s="12"/>
      <c r="Q1369" s="12"/>
      <c r="R1369" s="183"/>
      <c r="S1369" s="183"/>
      <c r="T1369" s="183"/>
      <c r="U1369" s="183"/>
      <c r="V1369" s="181"/>
      <c r="W1369" s="184"/>
      <c r="X1369" s="184"/>
      <c r="Y1369" s="185"/>
      <c r="Z1369" s="185"/>
      <c r="AA1369" s="185"/>
      <c r="AB1369" s="181"/>
      <c r="AC1369" s="12"/>
      <c r="AD1369" s="12"/>
      <c r="AE1369" s="12"/>
      <c r="AF1369" s="185"/>
      <c r="AG1369" s="12"/>
      <c r="AH1369" s="195"/>
      <c r="AI1369" s="186"/>
      <c r="AJ1369" s="187"/>
      <c r="AK1369" s="187"/>
      <c r="AL1369" s="188"/>
      <c r="AM1369" s="188"/>
      <c r="AN1369" s="188"/>
      <c r="AO1369" s="188"/>
      <c r="AP1369" s="188"/>
      <c r="AQ1369" s="188"/>
      <c r="AR1369" s="137"/>
      <c r="AS1369" s="189"/>
      <c r="AT1369" s="196"/>
      <c r="AU1369" s="191"/>
      <c r="AV1369" s="190"/>
      <c r="AW1369" s="189"/>
      <c r="AX1369" s="190"/>
      <c r="AY1369" s="189"/>
      <c r="AZ1369" s="192"/>
      <c r="BA1369" s="192"/>
      <c r="BB1369" s="190"/>
      <c r="BC1369" s="197"/>
      <c r="BD1369" s="197"/>
      <c r="BE1369" s="190"/>
      <c r="BF1369" s="192"/>
      <c r="BG1369" s="192"/>
      <c r="BH1369" s="10"/>
      <c r="BI1369" s="10"/>
      <c r="BJ1369" s="10"/>
      <c r="BK1369" s="10"/>
      <c r="BL1369" s="10"/>
      <c r="BM1369" s="10"/>
      <c r="BN1369" s="12"/>
      <c r="BO1369" s="12"/>
    </row>
    <row r="1370" spans="1:67" ht="13.5" customHeight="1" x14ac:dyDescent="0.35">
      <c r="A1370" s="181"/>
      <c r="B1370" s="194"/>
      <c r="C1370" s="12"/>
      <c r="D1370" s="12"/>
      <c r="E1370" s="12"/>
      <c r="F1370" s="12"/>
      <c r="G1370" s="12"/>
      <c r="H1370" s="131"/>
      <c r="I1370" s="12"/>
      <c r="J1370" s="12"/>
      <c r="K1370" s="12"/>
      <c r="L1370" s="12"/>
      <c r="M1370" s="12"/>
      <c r="N1370" s="54"/>
      <c r="O1370" s="12"/>
      <c r="P1370" s="12"/>
      <c r="Q1370" s="12"/>
      <c r="R1370" s="183"/>
      <c r="S1370" s="183"/>
      <c r="T1370" s="183"/>
      <c r="U1370" s="183"/>
      <c r="V1370" s="181"/>
      <c r="W1370" s="184"/>
      <c r="X1370" s="184"/>
      <c r="Y1370" s="185"/>
      <c r="Z1370" s="185"/>
      <c r="AA1370" s="185"/>
      <c r="AB1370" s="181"/>
      <c r="AC1370" s="12"/>
      <c r="AD1370" s="12"/>
      <c r="AE1370" s="12"/>
      <c r="AF1370" s="185"/>
      <c r="AG1370" s="12"/>
      <c r="AH1370" s="195"/>
      <c r="AI1370" s="186"/>
      <c r="AJ1370" s="187"/>
      <c r="AK1370" s="187"/>
      <c r="AL1370" s="188"/>
      <c r="AM1370" s="188"/>
      <c r="AN1370" s="188"/>
      <c r="AO1370" s="188"/>
      <c r="AP1370" s="188"/>
      <c r="AQ1370" s="188"/>
      <c r="AR1370" s="137"/>
      <c r="AS1370" s="189"/>
      <c r="AT1370" s="196"/>
      <c r="AU1370" s="191"/>
      <c r="AV1370" s="190"/>
      <c r="AW1370" s="189"/>
      <c r="AX1370" s="190"/>
      <c r="AY1370" s="189"/>
      <c r="AZ1370" s="192"/>
      <c r="BA1370" s="192"/>
      <c r="BB1370" s="190"/>
      <c r="BC1370" s="197"/>
      <c r="BD1370" s="197"/>
      <c r="BE1370" s="190"/>
      <c r="BF1370" s="192"/>
      <c r="BG1370" s="192"/>
      <c r="BH1370" s="10"/>
      <c r="BI1370" s="10"/>
      <c r="BJ1370" s="10"/>
      <c r="BK1370" s="10"/>
      <c r="BL1370" s="10"/>
      <c r="BM1370" s="10"/>
      <c r="BN1370" s="12"/>
      <c r="BO1370" s="12"/>
    </row>
    <row r="1371" spans="1:67" ht="13.5" customHeight="1" x14ac:dyDescent="0.35">
      <c r="A1371" s="181"/>
      <c r="B1371" s="194"/>
      <c r="C1371" s="12"/>
      <c r="D1371" s="12"/>
      <c r="E1371" s="12"/>
      <c r="F1371" s="12"/>
      <c r="G1371" s="12"/>
      <c r="H1371" s="131"/>
      <c r="I1371" s="12"/>
      <c r="J1371" s="12"/>
      <c r="K1371" s="12"/>
      <c r="L1371" s="12"/>
      <c r="M1371" s="12"/>
      <c r="N1371" s="54"/>
      <c r="O1371" s="12"/>
      <c r="P1371" s="12"/>
      <c r="Q1371" s="12"/>
      <c r="R1371" s="183"/>
      <c r="S1371" s="183"/>
      <c r="T1371" s="183"/>
      <c r="U1371" s="183"/>
      <c r="V1371" s="181"/>
      <c r="W1371" s="184"/>
      <c r="X1371" s="184"/>
      <c r="Y1371" s="185"/>
      <c r="Z1371" s="185"/>
      <c r="AA1371" s="185"/>
      <c r="AB1371" s="181"/>
      <c r="AC1371" s="12"/>
      <c r="AD1371" s="12"/>
      <c r="AE1371" s="12"/>
      <c r="AF1371" s="185"/>
      <c r="AG1371" s="12"/>
      <c r="AH1371" s="195"/>
      <c r="AI1371" s="186"/>
      <c r="AJ1371" s="187"/>
      <c r="AK1371" s="187"/>
      <c r="AL1371" s="188"/>
      <c r="AM1371" s="188"/>
      <c r="AN1371" s="188"/>
      <c r="AO1371" s="188"/>
      <c r="AP1371" s="188"/>
      <c r="AQ1371" s="188"/>
      <c r="AR1371" s="137"/>
      <c r="AS1371" s="189"/>
      <c r="AT1371" s="196"/>
      <c r="AU1371" s="191"/>
      <c r="AV1371" s="190"/>
      <c r="AW1371" s="189"/>
      <c r="AX1371" s="190"/>
      <c r="AY1371" s="189"/>
      <c r="AZ1371" s="192"/>
      <c r="BA1371" s="192"/>
      <c r="BB1371" s="190"/>
      <c r="BC1371" s="197"/>
      <c r="BD1371" s="197"/>
      <c r="BE1371" s="190"/>
      <c r="BF1371" s="192"/>
      <c r="BG1371" s="192"/>
      <c r="BH1371" s="10"/>
      <c r="BI1371" s="10"/>
      <c r="BJ1371" s="10"/>
      <c r="BK1371" s="10"/>
      <c r="BL1371" s="10"/>
      <c r="BM1371" s="10"/>
      <c r="BN1371" s="12"/>
      <c r="BO1371" s="12"/>
    </row>
    <row r="1372" spans="1:67" ht="13.5" customHeight="1" x14ac:dyDescent="0.35">
      <c r="A1372" s="181"/>
      <c r="B1372" s="194"/>
      <c r="C1372" s="12"/>
      <c r="D1372" s="12"/>
      <c r="E1372" s="12"/>
      <c r="F1372" s="12"/>
      <c r="G1372" s="12"/>
      <c r="H1372" s="131"/>
      <c r="I1372" s="12"/>
      <c r="J1372" s="12"/>
      <c r="K1372" s="12"/>
      <c r="L1372" s="12"/>
      <c r="M1372" s="12"/>
      <c r="N1372" s="54"/>
      <c r="O1372" s="12"/>
      <c r="P1372" s="12"/>
      <c r="Q1372" s="12"/>
      <c r="R1372" s="183"/>
      <c r="S1372" s="183"/>
      <c r="T1372" s="183"/>
      <c r="U1372" s="183"/>
      <c r="V1372" s="181"/>
      <c r="W1372" s="184"/>
      <c r="X1372" s="184"/>
      <c r="Y1372" s="185"/>
      <c r="Z1372" s="185"/>
      <c r="AA1372" s="185"/>
      <c r="AB1372" s="181"/>
      <c r="AC1372" s="12"/>
      <c r="AD1372" s="12"/>
      <c r="AE1372" s="12"/>
      <c r="AF1372" s="185"/>
      <c r="AG1372" s="12"/>
      <c r="AH1372" s="195"/>
      <c r="AI1372" s="186"/>
      <c r="AJ1372" s="187"/>
      <c r="AK1372" s="187"/>
      <c r="AL1372" s="188"/>
      <c r="AM1372" s="188"/>
      <c r="AN1372" s="188"/>
      <c r="AO1372" s="188"/>
      <c r="AP1372" s="188"/>
      <c r="AQ1372" s="188"/>
      <c r="AR1372" s="137"/>
      <c r="AS1372" s="189"/>
      <c r="AT1372" s="196"/>
      <c r="AU1372" s="191"/>
      <c r="AV1372" s="190"/>
      <c r="AW1372" s="189"/>
      <c r="AX1372" s="190"/>
      <c r="AY1372" s="189"/>
      <c r="AZ1372" s="192"/>
      <c r="BA1372" s="192"/>
      <c r="BB1372" s="190"/>
      <c r="BC1372" s="197"/>
      <c r="BD1372" s="197"/>
      <c r="BE1372" s="190"/>
      <c r="BF1372" s="192"/>
      <c r="BG1372" s="192"/>
      <c r="BH1372" s="10"/>
      <c r="BI1372" s="10"/>
      <c r="BJ1372" s="10"/>
      <c r="BK1372" s="10"/>
      <c r="BL1372" s="10"/>
      <c r="BM1372" s="10"/>
      <c r="BN1372" s="12"/>
      <c r="BO1372" s="12"/>
    </row>
    <row r="1373" spans="1:67" ht="13.5" customHeight="1" x14ac:dyDescent="0.35">
      <c r="A1373" s="181"/>
      <c r="B1373" s="194"/>
      <c r="C1373" s="12"/>
      <c r="D1373" s="12"/>
      <c r="E1373" s="12"/>
      <c r="F1373" s="12"/>
      <c r="G1373" s="12"/>
      <c r="H1373" s="131"/>
      <c r="I1373" s="12"/>
      <c r="J1373" s="12"/>
      <c r="K1373" s="12"/>
      <c r="L1373" s="12"/>
      <c r="M1373" s="12"/>
      <c r="N1373" s="54"/>
      <c r="O1373" s="12"/>
      <c r="P1373" s="12"/>
      <c r="Q1373" s="12"/>
      <c r="R1373" s="183"/>
      <c r="S1373" s="183"/>
      <c r="T1373" s="183"/>
      <c r="U1373" s="183"/>
      <c r="V1373" s="181"/>
      <c r="W1373" s="184"/>
      <c r="X1373" s="184"/>
      <c r="Y1373" s="185"/>
      <c r="Z1373" s="185"/>
      <c r="AA1373" s="185"/>
      <c r="AB1373" s="181"/>
      <c r="AC1373" s="12"/>
      <c r="AD1373" s="12"/>
      <c r="AE1373" s="12"/>
      <c r="AF1373" s="185"/>
      <c r="AG1373" s="12"/>
      <c r="AH1373" s="195"/>
      <c r="AI1373" s="186"/>
      <c r="AJ1373" s="187"/>
      <c r="AK1373" s="187"/>
      <c r="AL1373" s="188"/>
      <c r="AM1373" s="188"/>
      <c r="AN1373" s="188"/>
      <c r="AO1373" s="188"/>
      <c r="AP1373" s="188"/>
      <c r="AQ1373" s="188"/>
      <c r="AR1373" s="137"/>
      <c r="AS1373" s="189"/>
      <c r="AT1373" s="196"/>
      <c r="AU1373" s="191"/>
      <c r="AV1373" s="190"/>
      <c r="AW1373" s="189"/>
      <c r="AX1373" s="190"/>
      <c r="AY1373" s="189"/>
      <c r="AZ1373" s="192"/>
      <c r="BA1373" s="192"/>
      <c r="BB1373" s="190"/>
      <c r="BC1373" s="197"/>
      <c r="BD1373" s="197"/>
      <c r="BE1373" s="190"/>
      <c r="BF1373" s="192"/>
      <c r="BG1373" s="192"/>
      <c r="BH1373" s="10"/>
      <c r="BI1373" s="10"/>
      <c r="BJ1373" s="10"/>
      <c r="BK1373" s="10"/>
      <c r="BL1373" s="10"/>
      <c r="BM1373" s="10"/>
      <c r="BN1373" s="12"/>
      <c r="BO1373" s="12"/>
    </row>
    <row r="1374" spans="1:67" ht="13.5" customHeight="1" x14ac:dyDescent="0.35">
      <c r="A1374" s="181"/>
      <c r="B1374" s="194"/>
      <c r="C1374" s="12"/>
      <c r="D1374" s="12"/>
      <c r="E1374" s="12"/>
      <c r="F1374" s="12"/>
      <c r="G1374" s="12"/>
      <c r="H1374" s="131"/>
      <c r="I1374" s="12"/>
      <c r="J1374" s="12"/>
      <c r="K1374" s="12"/>
      <c r="L1374" s="12"/>
      <c r="M1374" s="12"/>
      <c r="N1374" s="54"/>
      <c r="O1374" s="12"/>
      <c r="P1374" s="12"/>
      <c r="Q1374" s="12"/>
      <c r="R1374" s="183"/>
      <c r="S1374" s="183"/>
      <c r="T1374" s="183"/>
      <c r="U1374" s="183"/>
      <c r="V1374" s="181"/>
      <c r="W1374" s="184"/>
      <c r="X1374" s="184"/>
      <c r="Y1374" s="185"/>
      <c r="Z1374" s="185"/>
      <c r="AA1374" s="185"/>
      <c r="AB1374" s="181"/>
      <c r="AC1374" s="12"/>
      <c r="AD1374" s="12"/>
      <c r="AE1374" s="12"/>
      <c r="AF1374" s="185"/>
      <c r="AG1374" s="12"/>
      <c r="AH1374" s="195"/>
      <c r="AI1374" s="186"/>
      <c r="AJ1374" s="187"/>
      <c r="AK1374" s="187"/>
      <c r="AL1374" s="188"/>
      <c r="AM1374" s="188"/>
      <c r="AN1374" s="188"/>
      <c r="AO1374" s="188"/>
      <c r="AP1374" s="188"/>
      <c r="AQ1374" s="188"/>
      <c r="AR1374" s="137"/>
      <c r="AS1374" s="189"/>
      <c r="AT1374" s="196"/>
      <c r="AU1374" s="191"/>
      <c r="AV1374" s="190"/>
      <c r="AW1374" s="189"/>
      <c r="AX1374" s="190"/>
      <c r="AY1374" s="189"/>
      <c r="AZ1374" s="192"/>
      <c r="BA1374" s="192"/>
      <c r="BB1374" s="190"/>
      <c r="BC1374" s="197"/>
      <c r="BD1374" s="197"/>
      <c r="BE1374" s="190"/>
      <c r="BF1374" s="192"/>
      <c r="BG1374" s="192"/>
      <c r="BH1374" s="10"/>
      <c r="BI1374" s="10"/>
      <c r="BJ1374" s="10"/>
      <c r="BK1374" s="10"/>
      <c r="BL1374" s="10"/>
      <c r="BM1374" s="10"/>
      <c r="BN1374" s="12"/>
      <c r="BO1374" s="12"/>
    </row>
    <row r="1375" spans="1:67" ht="13.5" customHeight="1" x14ac:dyDescent="0.35">
      <c r="A1375" s="181"/>
      <c r="B1375" s="194"/>
      <c r="C1375" s="12"/>
      <c r="D1375" s="12"/>
      <c r="E1375" s="12"/>
      <c r="F1375" s="12"/>
      <c r="G1375" s="12"/>
      <c r="H1375" s="131"/>
      <c r="I1375" s="12"/>
      <c r="J1375" s="12"/>
      <c r="K1375" s="12"/>
      <c r="L1375" s="12"/>
      <c r="M1375" s="12"/>
      <c r="N1375" s="54"/>
      <c r="O1375" s="12"/>
      <c r="P1375" s="12"/>
      <c r="Q1375" s="12"/>
      <c r="R1375" s="183"/>
      <c r="S1375" s="183"/>
      <c r="T1375" s="183"/>
      <c r="U1375" s="183"/>
      <c r="V1375" s="181"/>
      <c r="W1375" s="184"/>
      <c r="X1375" s="184"/>
      <c r="Y1375" s="185"/>
      <c r="Z1375" s="185"/>
      <c r="AA1375" s="185"/>
      <c r="AB1375" s="181"/>
      <c r="AC1375" s="12"/>
      <c r="AD1375" s="12"/>
      <c r="AE1375" s="12"/>
      <c r="AF1375" s="185"/>
      <c r="AG1375" s="12"/>
      <c r="AH1375" s="195"/>
      <c r="AI1375" s="186"/>
      <c r="AJ1375" s="187"/>
      <c r="AK1375" s="187"/>
      <c r="AL1375" s="188"/>
      <c r="AM1375" s="188"/>
      <c r="AN1375" s="188"/>
      <c r="AO1375" s="188"/>
      <c r="AP1375" s="188"/>
      <c r="AQ1375" s="188"/>
      <c r="AR1375" s="137"/>
      <c r="AS1375" s="189"/>
      <c r="AT1375" s="196"/>
      <c r="AU1375" s="191"/>
      <c r="AV1375" s="190"/>
      <c r="AW1375" s="189"/>
      <c r="AX1375" s="190"/>
      <c r="AY1375" s="189"/>
      <c r="AZ1375" s="192"/>
      <c r="BA1375" s="192"/>
      <c r="BB1375" s="190"/>
      <c r="BC1375" s="197"/>
      <c r="BD1375" s="197"/>
      <c r="BE1375" s="190"/>
      <c r="BF1375" s="192"/>
      <c r="BG1375" s="192"/>
      <c r="BH1375" s="10"/>
      <c r="BI1375" s="10"/>
      <c r="BJ1375" s="10"/>
      <c r="BK1375" s="10"/>
      <c r="BL1375" s="10"/>
      <c r="BM1375" s="10"/>
      <c r="BN1375" s="12"/>
      <c r="BO1375" s="12"/>
    </row>
    <row r="1376" spans="1:67" ht="13.5" customHeight="1" x14ac:dyDescent="0.35">
      <c r="A1376" s="181"/>
      <c r="B1376" s="194"/>
      <c r="C1376" s="12"/>
      <c r="D1376" s="12"/>
      <c r="E1376" s="12"/>
      <c r="F1376" s="12"/>
      <c r="G1376" s="12"/>
      <c r="H1376" s="131"/>
      <c r="I1376" s="12"/>
      <c r="J1376" s="12"/>
      <c r="K1376" s="12"/>
      <c r="L1376" s="12"/>
      <c r="M1376" s="12"/>
      <c r="N1376" s="54"/>
      <c r="O1376" s="12"/>
      <c r="P1376" s="12"/>
      <c r="Q1376" s="12"/>
      <c r="R1376" s="183"/>
      <c r="S1376" s="183"/>
      <c r="T1376" s="183"/>
      <c r="U1376" s="183"/>
      <c r="V1376" s="181"/>
      <c r="W1376" s="184"/>
      <c r="X1376" s="184"/>
      <c r="Y1376" s="185"/>
      <c r="Z1376" s="185"/>
      <c r="AA1376" s="185"/>
      <c r="AB1376" s="181"/>
      <c r="AC1376" s="12"/>
      <c r="AD1376" s="12"/>
      <c r="AE1376" s="12"/>
      <c r="AF1376" s="185"/>
      <c r="AG1376" s="12"/>
      <c r="AH1376" s="195"/>
      <c r="AI1376" s="186"/>
      <c r="AJ1376" s="187"/>
      <c r="AK1376" s="187"/>
      <c r="AL1376" s="188"/>
      <c r="AM1376" s="188"/>
      <c r="AN1376" s="188"/>
      <c r="AO1376" s="188"/>
      <c r="AP1376" s="188"/>
      <c r="AQ1376" s="188"/>
      <c r="AR1376" s="137"/>
      <c r="AS1376" s="189"/>
      <c r="AT1376" s="196"/>
      <c r="AU1376" s="191"/>
      <c r="AV1376" s="190"/>
      <c r="AW1376" s="189"/>
      <c r="AX1376" s="190"/>
      <c r="AY1376" s="189"/>
      <c r="AZ1376" s="192"/>
      <c r="BA1376" s="192"/>
      <c r="BB1376" s="190"/>
      <c r="BC1376" s="197"/>
      <c r="BD1376" s="197"/>
      <c r="BE1376" s="190"/>
      <c r="BF1376" s="192"/>
      <c r="BG1376" s="192"/>
      <c r="BH1376" s="10"/>
      <c r="BI1376" s="10"/>
      <c r="BJ1376" s="10"/>
      <c r="BK1376" s="10"/>
      <c r="BL1376" s="10"/>
      <c r="BM1376" s="10"/>
      <c r="BN1376" s="12"/>
      <c r="BO1376" s="12"/>
    </row>
    <row r="1377" spans="1:67" ht="13.5" customHeight="1" x14ac:dyDescent="0.35">
      <c r="A1377" s="181"/>
      <c r="B1377" s="194"/>
      <c r="C1377" s="12"/>
      <c r="D1377" s="12"/>
      <c r="E1377" s="12"/>
      <c r="F1377" s="12"/>
      <c r="G1377" s="12"/>
      <c r="H1377" s="131"/>
      <c r="I1377" s="12"/>
      <c r="J1377" s="12"/>
      <c r="K1377" s="12"/>
      <c r="L1377" s="12"/>
      <c r="M1377" s="12"/>
      <c r="N1377" s="54"/>
      <c r="O1377" s="12"/>
      <c r="P1377" s="12"/>
      <c r="Q1377" s="12"/>
      <c r="R1377" s="183"/>
      <c r="S1377" s="183"/>
      <c r="T1377" s="183"/>
      <c r="U1377" s="183"/>
      <c r="V1377" s="181"/>
      <c r="W1377" s="184"/>
      <c r="X1377" s="184"/>
      <c r="Y1377" s="185"/>
      <c r="Z1377" s="185"/>
      <c r="AA1377" s="185"/>
      <c r="AB1377" s="181"/>
      <c r="AC1377" s="12"/>
      <c r="AD1377" s="12"/>
      <c r="AE1377" s="12"/>
      <c r="AF1377" s="185"/>
      <c r="AG1377" s="12"/>
      <c r="AH1377" s="195"/>
      <c r="AI1377" s="186"/>
      <c r="AJ1377" s="187"/>
      <c r="AK1377" s="187"/>
      <c r="AL1377" s="188"/>
      <c r="AM1377" s="188"/>
      <c r="AN1377" s="188"/>
      <c r="AO1377" s="188"/>
      <c r="AP1377" s="188"/>
      <c r="AQ1377" s="188"/>
      <c r="AR1377" s="137"/>
      <c r="AS1377" s="189"/>
      <c r="AT1377" s="196"/>
      <c r="AU1377" s="191"/>
      <c r="AV1377" s="190"/>
      <c r="AW1377" s="189"/>
      <c r="AX1377" s="190"/>
      <c r="AY1377" s="189"/>
      <c r="AZ1377" s="192"/>
      <c r="BA1377" s="192"/>
      <c r="BB1377" s="190"/>
      <c r="BC1377" s="197"/>
      <c r="BD1377" s="197"/>
      <c r="BE1377" s="190"/>
      <c r="BF1377" s="192"/>
      <c r="BG1377" s="192"/>
      <c r="BH1377" s="10"/>
      <c r="BI1377" s="10"/>
      <c r="BJ1377" s="10"/>
      <c r="BK1377" s="10"/>
      <c r="BL1377" s="10"/>
      <c r="BM1377" s="10"/>
      <c r="BN1377" s="12"/>
      <c r="BO1377" s="12"/>
    </row>
    <row r="1378" spans="1:67" ht="13.5" customHeight="1" x14ac:dyDescent="0.35">
      <c r="A1378" s="181"/>
      <c r="B1378" s="194"/>
      <c r="C1378" s="12"/>
      <c r="D1378" s="12"/>
      <c r="E1378" s="12"/>
      <c r="F1378" s="12"/>
      <c r="G1378" s="12"/>
      <c r="H1378" s="131"/>
      <c r="I1378" s="12"/>
      <c r="J1378" s="12"/>
      <c r="K1378" s="12"/>
      <c r="L1378" s="12"/>
      <c r="M1378" s="12"/>
      <c r="N1378" s="54"/>
      <c r="O1378" s="12"/>
      <c r="P1378" s="12"/>
      <c r="Q1378" s="12"/>
      <c r="R1378" s="183"/>
      <c r="S1378" s="183"/>
      <c r="T1378" s="183"/>
      <c r="U1378" s="183"/>
      <c r="V1378" s="181"/>
      <c r="W1378" s="184"/>
      <c r="X1378" s="184"/>
      <c r="Y1378" s="185"/>
      <c r="Z1378" s="185"/>
      <c r="AA1378" s="185"/>
      <c r="AB1378" s="181"/>
      <c r="AC1378" s="12"/>
      <c r="AD1378" s="12"/>
      <c r="AE1378" s="12"/>
      <c r="AF1378" s="185"/>
      <c r="AG1378" s="12"/>
      <c r="AH1378" s="195"/>
      <c r="AI1378" s="186"/>
      <c r="AJ1378" s="187"/>
      <c r="AK1378" s="187"/>
      <c r="AL1378" s="188"/>
      <c r="AM1378" s="188"/>
      <c r="AN1378" s="188"/>
      <c r="AO1378" s="188"/>
      <c r="AP1378" s="188"/>
      <c r="AQ1378" s="188"/>
      <c r="AR1378" s="137"/>
      <c r="AS1378" s="189"/>
      <c r="AT1378" s="196"/>
      <c r="AU1378" s="191"/>
      <c r="AV1378" s="190"/>
      <c r="AW1378" s="189"/>
      <c r="AX1378" s="190"/>
      <c r="AY1378" s="189"/>
      <c r="AZ1378" s="192"/>
      <c r="BA1378" s="192"/>
      <c r="BB1378" s="190"/>
      <c r="BC1378" s="197"/>
      <c r="BD1378" s="197"/>
      <c r="BE1378" s="190"/>
      <c r="BF1378" s="192"/>
      <c r="BG1378" s="192"/>
      <c r="BH1378" s="10"/>
      <c r="BI1378" s="10"/>
      <c r="BJ1378" s="10"/>
      <c r="BK1378" s="10"/>
      <c r="BL1378" s="10"/>
      <c r="BM1378" s="10"/>
      <c r="BN1378" s="12"/>
      <c r="BO1378" s="12"/>
    </row>
    <row r="1379" spans="1:67" ht="13.5" customHeight="1" x14ac:dyDescent="0.35">
      <c r="A1379" s="181"/>
      <c r="B1379" s="194"/>
      <c r="C1379" s="12"/>
      <c r="D1379" s="12"/>
      <c r="E1379" s="12"/>
      <c r="F1379" s="12"/>
      <c r="G1379" s="12"/>
      <c r="H1379" s="131"/>
      <c r="I1379" s="12"/>
      <c r="J1379" s="12"/>
      <c r="K1379" s="12"/>
      <c r="L1379" s="12"/>
      <c r="M1379" s="12"/>
      <c r="N1379" s="54"/>
      <c r="O1379" s="12"/>
      <c r="P1379" s="12"/>
      <c r="Q1379" s="12"/>
      <c r="R1379" s="183"/>
      <c r="S1379" s="183"/>
      <c r="T1379" s="183"/>
      <c r="U1379" s="183"/>
      <c r="V1379" s="181"/>
      <c r="W1379" s="184"/>
      <c r="X1379" s="184"/>
      <c r="Y1379" s="185"/>
      <c r="Z1379" s="185"/>
      <c r="AA1379" s="185"/>
      <c r="AB1379" s="181"/>
      <c r="AC1379" s="12"/>
      <c r="AD1379" s="12"/>
      <c r="AE1379" s="12"/>
      <c r="AF1379" s="185"/>
      <c r="AG1379" s="12"/>
      <c r="AH1379" s="195"/>
      <c r="AI1379" s="186"/>
      <c r="AJ1379" s="187"/>
      <c r="AK1379" s="187"/>
      <c r="AL1379" s="188"/>
      <c r="AM1379" s="188"/>
      <c r="AN1379" s="188"/>
      <c r="AO1379" s="188"/>
      <c r="AP1379" s="188"/>
      <c r="AQ1379" s="188"/>
      <c r="AR1379" s="137"/>
      <c r="AS1379" s="189"/>
      <c r="AT1379" s="196"/>
      <c r="AU1379" s="191"/>
      <c r="AV1379" s="190"/>
      <c r="AW1379" s="189"/>
      <c r="AX1379" s="190"/>
      <c r="AY1379" s="189"/>
      <c r="AZ1379" s="192"/>
      <c r="BA1379" s="192"/>
      <c r="BB1379" s="190"/>
      <c r="BC1379" s="197"/>
      <c r="BD1379" s="197"/>
      <c r="BE1379" s="190"/>
      <c r="BF1379" s="192"/>
      <c r="BG1379" s="192"/>
      <c r="BH1379" s="10"/>
      <c r="BI1379" s="10"/>
      <c r="BJ1379" s="10"/>
      <c r="BK1379" s="10"/>
      <c r="BL1379" s="10"/>
      <c r="BM1379" s="10"/>
      <c r="BN1379" s="12"/>
      <c r="BO1379" s="12"/>
    </row>
    <row r="1380" spans="1:67" ht="13.5" customHeight="1" x14ac:dyDescent="0.35">
      <c r="A1380" s="181"/>
      <c r="B1380" s="194"/>
      <c r="C1380" s="12"/>
      <c r="D1380" s="12"/>
      <c r="E1380" s="12"/>
      <c r="F1380" s="12"/>
      <c r="G1380" s="12"/>
      <c r="H1380" s="131"/>
      <c r="I1380" s="12"/>
      <c r="J1380" s="12"/>
      <c r="K1380" s="12"/>
      <c r="L1380" s="12"/>
      <c r="M1380" s="12"/>
      <c r="N1380" s="54"/>
      <c r="O1380" s="12"/>
      <c r="P1380" s="12"/>
      <c r="Q1380" s="12"/>
      <c r="R1380" s="183"/>
      <c r="S1380" s="183"/>
      <c r="T1380" s="183"/>
      <c r="U1380" s="183"/>
      <c r="V1380" s="181"/>
      <c r="W1380" s="184"/>
      <c r="X1380" s="184"/>
      <c r="Y1380" s="185"/>
      <c r="Z1380" s="185"/>
      <c r="AA1380" s="185"/>
      <c r="AB1380" s="181"/>
      <c r="AC1380" s="12"/>
      <c r="AD1380" s="12"/>
      <c r="AE1380" s="12"/>
      <c r="AF1380" s="185"/>
      <c r="AG1380" s="12"/>
      <c r="AH1380" s="195"/>
      <c r="AI1380" s="186"/>
      <c r="AJ1380" s="187"/>
      <c r="AK1380" s="187"/>
      <c r="AL1380" s="188"/>
      <c r="AM1380" s="188"/>
      <c r="AN1380" s="188"/>
      <c r="AO1380" s="188"/>
      <c r="AP1380" s="188"/>
      <c r="AQ1380" s="188"/>
      <c r="AR1380" s="137"/>
      <c r="AS1380" s="189"/>
      <c r="AT1380" s="196"/>
      <c r="AU1380" s="191"/>
      <c r="AV1380" s="190"/>
      <c r="AW1380" s="189"/>
      <c r="AX1380" s="190"/>
      <c r="AY1380" s="189"/>
      <c r="AZ1380" s="192"/>
      <c r="BA1380" s="192"/>
      <c r="BB1380" s="190"/>
      <c r="BC1380" s="197"/>
      <c r="BD1380" s="197"/>
      <c r="BE1380" s="190"/>
      <c r="BF1380" s="192"/>
      <c r="BG1380" s="192"/>
      <c r="BH1380" s="10"/>
      <c r="BI1380" s="10"/>
      <c r="BJ1380" s="10"/>
      <c r="BK1380" s="10"/>
      <c r="BL1380" s="10"/>
      <c r="BM1380" s="10"/>
      <c r="BN1380" s="12"/>
      <c r="BO1380" s="12"/>
    </row>
    <row r="1381" spans="1:67" ht="13.5" customHeight="1" x14ac:dyDescent="0.35">
      <c r="A1381" s="181"/>
      <c r="B1381" s="194"/>
      <c r="C1381" s="12"/>
      <c r="D1381" s="12"/>
      <c r="E1381" s="12"/>
      <c r="F1381" s="12"/>
      <c r="G1381" s="12"/>
      <c r="H1381" s="131"/>
      <c r="I1381" s="12"/>
      <c r="J1381" s="12"/>
      <c r="K1381" s="12"/>
      <c r="L1381" s="12"/>
      <c r="M1381" s="12"/>
      <c r="N1381" s="54"/>
      <c r="O1381" s="12"/>
      <c r="P1381" s="12"/>
      <c r="Q1381" s="12"/>
      <c r="R1381" s="183"/>
      <c r="S1381" s="183"/>
      <c r="T1381" s="183"/>
      <c r="U1381" s="183"/>
      <c r="V1381" s="181"/>
      <c r="W1381" s="184"/>
      <c r="X1381" s="184"/>
      <c r="Y1381" s="185"/>
      <c r="Z1381" s="185"/>
      <c r="AA1381" s="185"/>
      <c r="AB1381" s="181"/>
      <c r="AC1381" s="12"/>
      <c r="AD1381" s="12"/>
      <c r="AE1381" s="12"/>
      <c r="AF1381" s="185"/>
      <c r="AG1381" s="12"/>
      <c r="AH1381" s="195"/>
      <c r="AI1381" s="186"/>
      <c r="AJ1381" s="187"/>
      <c r="AK1381" s="187"/>
      <c r="AL1381" s="188"/>
      <c r="AM1381" s="188"/>
      <c r="AN1381" s="188"/>
      <c r="AO1381" s="188"/>
      <c r="AP1381" s="188"/>
      <c r="AQ1381" s="188"/>
      <c r="AR1381" s="137"/>
      <c r="AS1381" s="189"/>
      <c r="AT1381" s="196"/>
      <c r="AU1381" s="191"/>
      <c r="AV1381" s="190"/>
      <c r="AW1381" s="189"/>
      <c r="AX1381" s="190"/>
      <c r="AY1381" s="189"/>
      <c r="AZ1381" s="192"/>
      <c r="BA1381" s="192"/>
      <c r="BB1381" s="190"/>
      <c r="BC1381" s="197"/>
      <c r="BD1381" s="197"/>
      <c r="BE1381" s="190"/>
      <c r="BF1381" s="192"/>
      <c r="BG1381" s="192"/>
      <c r="BH1381" s="10"/>
      <c r="BI1381" s="10"/>
      <c r="BJ1381" s="10"/>
      <c r="BK1381" s="10"/>
      <c r="BL1381" s="10"/>
      <c r="BM1381" s="10"/>
      <c r="BN1381" s="12"/>
      <c r="BO1381" s="12"/>
    </row>
    <row r="1382" spans="1:67" ht="13.5" customHeight="1" x14ac:dyDescent="0.35">
      <c r="A1382" s="181"/>
      <c r="B1382" s="194"/>
      <c r="C1382" s="12"/>
      <c r="D1382" s="12"/>
      <c r="E1382" s="12"/>
      <c r="F1382" s="12"/>
      <c r="G1382" s="12"/>
      <c r="H1382" s="131"/>
      <c r="I1382" s="12"/>
      <c r="J1382" s="12"/>
      <c r="K1382" s="12"/>
      <c r="L1382" s="12"/>
      <c r="M1382" s="12"/>
      <c r="N1382" s="54"/>
      <c r="O1382" s="12"/>
      <c r="P1382" s="12"/>
      <c r="Q1382" s="12"/>
      <c r="R1382" s="183"/>
      <c r="S1382" s="183"/>
      <c r="T1382" s="183"/>
      <c r="U1382" s="183"/>
      <c r="V1382" s="181"/>
      <c r="W1382" s="184"/>
      <c r="X1382" s="184"/>
      <c r="Y1382" s="185"/>
      <c r="Z1382" s="185"/>
      <c r="AA1382" s="185"/>
      <c r="AB1382" s="181"/>
      <c r="AC1382" s="12"/>
      <c r="AD1382" s="12"/>
      <c r="AE1382" s="12"/>
      <c r="AF1382" s="185"/>
      <c r="AG1382" s="12"/>
      <c r="AH1382" s="195"/>
      <c r="AI1382" s="186"/>
      <c r="AJ1382" s="187"/>
      <c r="AK1382" s="187"/>
      <c r="AL1382" s="188"/>
      <c r="AM1382" s="188"/>
      <c r="AN1382" s="188"/>
      <c r="AO1382" s="188"/>
      <c r="AP1382" s="188"/>
      <c r="AQ1382" s="188"/>
      <c r="AR1382" s="137"/>
      <c r="AS1382" s="189"/>
      <c r="AT1382" s="196"/>
      <c r="AU1382" s="191"/>
      <c r="AV1382" s="190"/>
      <c r="AW1382" s="189"/>
      <c r="AX1382" s="190"/>
      <c r="AY1382" s="189"/>
      <c r="AZ1382" s="192"/>
      <c r="BA1382" s="192"/>
      <c r="BB1382" s="190"/>
      <c r="BC1382" s="197"/>
      <c r="BD1382" s="197"/>
      <c r="BE1382" s="190"/>
      <c r="BF1382" s="192"/>
      <c r="BG1382" s="192"/>
      <c r="BH1382" s="10"/>
      <c r="BI1382" s="10"/>
      <c r="BJ1382" s="10"/>
      <c r="BK1382" s="10"/>
      <c r="BL1382" s="10"/>
      <c r="BM1382" s="10"/>
      <c r="BN1382" s="12"/>
      <c r="BO1382" s="12"/>
    </row>
    <row r="1383" spans="1:67" ht="13.5" customHeight="1" x14ac:dyDescent="0.35">
      <c r="A1383" s="181"/>
      <c r="B1383" s="194"/>
      <c r="C1383" s="12"/>
      <c r="D1383" s="12"/>
      <c r="E1383" s="12"/>
      <c r="F1383" s="12"/>
      <c r="G1383" s="12"/>
      <c r="H1383" s="131"/>
      <c r="I1383" s="12"/>
      <c r="J1383" s="12"/>
      <c r="K1383" s="12"/>
      <c r="L1383" s="12"/>
      <c r="M1383" s="12"/>
      <c r="N1383" s="54"/>
      <c r="O1383" s="12"/>
      <c r="P1383" s="12"/>
      <c r="Q1383" s="12"/>
      <c r="R1383" s="183"/>
      <c r="S1383" s="183"/>
      <c r="T1383" s="183"/>
      <c r="U1383" s="183"/>
      <c r="V1383" s="181"/>
      <c r="W1383" s="184"/>
      <c r="X1383" s="184"/>
      <c r="Y1383" s="185"/>
      <c r="Z1383" s="185"/>
      <c r="AA1383" s="185"/>
      <c r="AB1383" s="181"/>
      <c r="AC1383" s="12"/>
      <c r="AD1383" s="12"/>
      <c r="AE1383" s="12"/>
      <c r="AF1383" s="185"/>
      <c r="AG1383" s="12"/>
      <c r="AH1383" s="195"/>
      <c r="AI1383" s="186"/>
      <c r="AJ1383" s="187"/>
      <c r="AK1383" s="187"/>
      <c r="AL1383" s="188"/>
      <c r="AM1383" s="188"/>
      <c r="AN1383" s="188"/>
      <c r="AO1383" s="188"/>
      <c r="AP1383" s="188"/>
      <c r="AQ1383" s="188"/>
      <c r="AR1383" s="137"/>
      <c r="AS1383" s="189"/>
      <c r="AT1383" s="196"/>
      <c r="AU1383" s="191"/>
      <c r="AV1383" s="190"/>
      <c r="AW1383" s="189"/>
      <c r="AX1383" s="190"/>
      <c r="AY1383" s="189"/>
      <c r="AZ1383" s="192"/>
      <c r="BA1383" s="192"/>
      <c r="BB1383" s="190"/>
      <c r="BC1383" s="197"/>
      <c r="BD1383" s="197"/>
      <c r="BE1383" s="190"/>
      <c r="BF1383" s="192"/>
      <c r="BG1383" s="192"/>
      <c r="BH1383" s="10"/>
      <c r="BI1383" s="10"/>
      <c r="BJ1383" s="10"/>
      <c r="BK1383" s="10"/>
      <c r="BL1383" s="10"/>
      <c r="BM1383" s="10"/>
      <c r="BN1383" s="12"/>
      <c r="BO1383" s="12"/>
    </row>
    <row r="1384" spans="1:67" ht="13.5" customHeight="1" x14ac:dyDescent="0.35">
      <c r="A1384" s="181"/>
      <c r="B1384" s="194"/>
      <c r="C1384" s="12"/>
      <c r="D1384" s="12"/>
      <c r="E1384" s="12"/>
      <c r="F1384" s="12"/>
      <c r="G1384" s="12"/>
      <c r="H1384" s="131"/>
      <c r="I1384" s="12"/>
      <c r="J1384" s="12"/>
      <c r="K1384" s="12"/>
      <c r="L1384" s="12"/>
      <c r="M1384" s="12"/>
      <c r="N1384" s="54"/>
      <c r="O1384" s="12"/>
      <c r="P1384" s="12"/>
      <c r="Q1384" s="12"/>
      <c r="R1384" s="183"/>
      <c r="S1384" s="183"/>
      <c r="T1384" s="183"/>
      <c r="U1384" s="183"/>
      <c r="V1384" s="181"/>
      <c r="W1384" s="184"/>
      <c r="X1384" s="184"/>
      <c r="Y1384" s="185"/>
      <c r="Z1384" s="185"/>
      <c r="AA1384" s="185"/>
      <c r="AB1384" s="181"/>
      <c r="AC1384" s="12"/>
      <c r="AD1384" s="12"/>
      <c r="AE1384" s="12"/>
      <c r="AF1384" s="185"/>
      <c r="AG1384" s="12"/>
      <c r="AH1384" s="195"/>
      <c r="AI1384" s="186"/>
      <c r="AJ1384" s="187"/>
      <c r="AK1384" s="187"/>
      <c r="AL1384" s="188"/>
      <c r="AM1384" s="188"/>
      <c r="AN1384" s="188"/>
      <c r="AO1384" s="188"/>
      <c r="AP1384" s="188"/>
      <c r="AQ1384" s="188"/>
      <c r="AR1384" s="137"/>
      <c r="AS1384" s="189"/>
      <c r="AT1384" s="196"/>
      <c r="AU1384" s="191"/>
      <c r="AV1384" s="190"/>
      <c r="AW1384" s="189"/>
      <c r="AX1384" s="190"/>
      <c r="AY1384" s="189"/>
      <c r="AZ1384" s="192"/>
      <c r="BA1384" s="192"/>
      <c r="BB1384" s="190"/>
      <c r="BC1384" s="197"/>
      <c r="BD1384" s="197"/>
      <c r="BE1384" s="190"/>
      <c r="BF1384" s="192"/>
      <c r="BG1384" s="192"/>
      <c r="BH1384" s="10"/>
      <c r="BI1384" s="10"/>
      <c r="BJ1384" s="10"/>
      <c r="BK1384" s="10"/>
      <c r="BL1384" s="10"/>
      <c r="BM1384" s="10"/>
      <c r="BN1384" s="12"/>
      <c r="BO1384" s="12"/>
    </row>
    <row r="1385" spans="1:67" ht="13.5" customHeight="1" x14ac:dyDescent="0.35">
      <c r="A1385" s="181"/>
      <c r="B1385" s="194"/>
      <c r="C1385" s="12"/>
      <c r="D1385" s="12"/>
      <c r="E1385" s="12"/>
      <c r="F1385" s="12"/>
      <c r="G1385" s="12"/>
      <c r="H1385" s="131"/>
      <c r="I1385" s="12"/>
      <c r="J1385" s="12"/>
      <c r="K1385" s="12"/>
      <c r="L1385" s="12"/>
      <c r="M1385" s="12"/>
      <c r="N1385" s="54"/>
      <c r="O1385" s="12"/>
      <c r="P1385" s="12"/>
      <c r="Q1385" s="12"/>
      <c r="R1385" s="183"/>
      <c r="S1385" s="183"/>
      <c r="T1385" s="183"/>
      <c r="U1385" s="183"/>
      <c r="V1385" s="181"/>
      <c r="W1385" s="184"/>
      <c r="X1385" s="184"/>
      <c r="Y1385" s="185"/>
      <c r="Z1385" s="185"/>
      <c r="AA1385" s="185"/>
      <c r="AB1385" s="181"/>
      <c r="AC1385" s="12"/>
      <c r="AD1385" s="12"/>
      <c r="AE1385" s="12"/>
      <c r="AF1385" s="185"/>
      <c r="AG1385" s="12"/>
      <c r="AH1385" s="195"/>
      <c r="AI1385" s="186"/>
      <c r="AJ1385" s="187"/>
      <c r="AK1385" s="187"/>
      <c r="AL1385" s="188"/>
      <c r="AM1385" s="188"/>
      <c r="AN1385" s="188"/>
      <c r="AO1385" s="188"/>
      <c r="AP1385" s="188"/>
      <c r="AQ1385" s="188"/>
      <c r="AR1385" s="137"/>
      <c r="AS1385" s="189"/>
      <c r="AT1385" s="196"/>
      <c r="AU1385" s="191"/>
      <c r="AV1385" s="190"/>
      <c r="AW1385" s="189"/>
      <c r="AX1385" s="190"/>
      <c r="AY1385" s="189"/>
      <c r="AZ1385" s="192"/>
      <c r="BA1385" s="192"/>
      <c r="BB1385" s="190"/>
      <c r="BC1385" s="197"/>
      <c r="BD1385" s="197"/>
      <c r="BE1385" s="190"/>
      <c r="BF1385" s="192"/>
      <c r="BG1385" s="192"/>
      <c r="BH1385" s="10"/>
      <c r="BI1385" s="10"/>
      <c r="BJ1385" s="10"/>
      <c r="BK1385" s="10"/>
      <c r="BL1385" s="10"/>
      <c r="BM1385" s="10"/>
      <c r="BN1385" s="12"/>
      <c r="BO1385" s="12"/>
    </row>
    <row r="1386" spans="1:67" ht="13.5" customHeight="1" x14ac:dyDescent="0.35">
      <c r="A1386" s="181"/>
      <c r="B1386" s="194"/>
      <c r="C1386" s="12"/>
      <c r="D1386" s="12"/>
      <c r="E1386" s="12"/>
      <c r="F1386" s="12"/>
      <c r="G1386" s="12"/>
      <c r="H1386" s="131"/>
      <c r="I1386" s="12"/>
      <c r="J1386" s="12"/>
      <c r="K1386" s="12"/>
      <c r="L1386" s="12"/>
      <c r="M1386" s="12"/>
      <c r="N1386" s="54"/>
      <c r="O1386" s="12"/>
      <c r="P1386" s="12"/>
      <c r="Q1386" s="12"/>
      <c r="R1386" s="183"/>
      <c r="S1386" s="183"/>
      <c r="T1386" s="183"/>
      <c r="U1386" s="183"/>
      <c r="V1386" s="181"/>
      <c r="W1386" s="184"/>
      <c r="X1386" s="184"/>
      <c r="Y1386" s="185"/>
      <c r="Z1386" s="185"/>
      <c r="AA1386" s="185"/>
      <c r="AB1386" s="181"/>
      <c r="AC1386" s="12"/>
      <c r="AD1386" s="12"/>
      <c r="AE1386" s="12"/>
      <c r="AF1386" s="185"/>
      <c r="AG1386" s="12"/>
      <c r="AH1386" s="195"/>
      <c r="AI1386" s="186"/>
      <c r="AJ1386" s="187"/>
      <c r="AK1386" s="187"/>
      <c r="AL1386" s="188"/>
      <c r="AM1386" s="188"/>
      <c r="AN1386" s="188"/>
      <c r="AO1386" s="188"/>
      <c r="AP1386" s="188"/>
      <c r="AQ1386" s="188"/>
      <c r="AR1386" s="137"/>
      <c r="AS1386" s="189"/>
      <c r="AT1386" s="196"/>
      <c r="AU1386" s="191"/>
      <c r="AV1386" s="190"/>
      <c r="AW1386" s="189"/>
      <c r="AX1386" s="190"/>
      <c r="AY1386" s="189"/>
      <c r="AZ1386" s="192"/>
      <c r="BA1386" s="192"/>
      <c r="BB1386" s="190"/>
      <c r="BC1386" s="197"/>
      <c r="BD1386" s="197"/>
      <c r="BE1386" s="190"/>
      <c r="BF1386" s="192"/>
      <c r="BG1386" s="192"/>
      <c r="BH1386" s="10"/>
      <c r="BI1386" s="10"/>
      <c r="BJ1386" s="10"/>
      <c r="BK1386" s="10"/>
      <c r="BL1386" s="10"/>
      <c r="BM1386" s="10"/>
      <c r="BN1386" s="12"/>
      <c r="BO1386" s="12"/>
    </row>
    <row r="1387" spans="1:67" ht="13.5" customHeight="1" x14ac:dyDescent="0.35">
      <c r="A1387" s="181"/>
      <c r="B1387" s="194"/>
      <c r="C1387" s="12"/>
      <c r="D1387" s="12"/>
      <c r="E1387" s="12"/>
      <c r="F1387" s="12"/>
      <c r="G1387" s="12"/>
      <c r="H1387" s="131"/>
      <c r="I1387" s="12"/>
      <c r="J1387" s="12"/>
      <c r="K1387" s="12"/>
      <c r="L1387" s="12"/>
      <c r="M1387" s="12"/>
      <c r="N1387" s="54"/>
      <c r="O1387" s="12"/>
      <c r="P1387" s="12"/>
      <c r="Q1387" s="12"/>
      <c r="R1387" s="183"/>
      <c r="S1387" s="183"/>
      <c r="T1387" s="183"/>
      <c r="U1387" s="183"/>
      <c r="V1387" s="181"/>
      <c r="W1387" s="184"/>
      <c r="X1387" s="184"/>
      <c r="Y1387" s="185"/>
      <c r="Z1387" s="185"/>
      <c r="AA1387" s="185"/>
      <c r="AB1387" s="181"/>
      <c r="AC1387" s="12"/>
      <c r="AD1387" s="12"/>
      <c r="AE1387" s="12"/>
      <c r="AF1387" s="185"/>
      <c r="AG1387" s="12"/>
      <c r="AH1387" s="195"/>
      <c r="AI1387" s="186"/>
      <c r="AJ1387" s="187"/>
      <c r="AK1387" s="187"/>
      <c r="AL1387" s="188"/>
      <c r="AM1387" s="188"/>
      <c r="AN1387" s="188"/>
      <c r="AO1387" s="188"/>
      <c r="AP1387" s="188"/>
      <c r="AQ1387" s="188"/>
      <c r="AR1387" s="137"/>
      <c r="AS1387" s="189"/>
      <c r="AT1387" s="196"/>
      <c r="AU1387" s="191"/>
      <c r="AV1387" s="190"/>
      <c r="AW1387" s="189"/>
      <c r="AX1387" s="190"/>
      <c r="AY1387" s="189"/>
      <c r="AZ1387" s="192"/>
      <c r="BA1387" s="192"/>
      <c r="BB1387" s="190"/>
      <c r="BC1387" s="197"/>
      <c r="BD1387" s="197"/>
      <c r="BE1387" s="190"/>
      <c r="BF1387" s="192"/>
      <c r="BG1387" s="192"/>
      <c r="BH1387" s="10"/>
      <c r="BI1387" s="10"/>
      <c r="BJ1387" s="10"/>
      <c r="BK1387" s="10"/>
      <c r="BL1387" s="10"/>
      <c r="BM1387" s="10"/>
      <c r="BN1387" s="12"/>
      <c r="BO1387" s="12"/>
    </row>
    <row r="1388" spans="1:67" ht="13.5" customHeight="1" x14ac:dyDescent="0.35">
      <c r="A1388" s="181"/>
      <c r="B1388" s="194"/>
      <c r="C1388" s="12"/>
      <c r="D1388" s="12"/>
      <c r="E1388" s="12"/>
      <c r="F1388" s="12"/>
      <c r="G1388" s="12"/>
      <c r="H1388" s="131"/>
      <c r="I1388" s="12"/>
      <c r="J1388" s="12"/>
      <c r="K1388" s="12"/>
      <c r="L1388" s="12"/>
      <c r="M1388" s="12"/>
      <c r="N1388" s="54"/>
      <c r="O1388" s="12"/>
      <c r="P1388" s="12"/>
      <c r="Q1388" s="12"/>
      <c r="R1388" s="183"/>
      <c r="S1388" s="183"/>
      <c r="T1388" s="183"/>
      <c r="U1388" s="183"/>
      <c r="V1388" s="181"/>
      <c r="W1388" s="184"/>
      <c r="X1388" s="184"/>
      <c r="Y1388" s="185"/>
      <c r="Z1388" s="185"/>
      <c r="AA1388" s="185"/>
      <c r="AB1388" s="181"/>
      <c r="AC1388" s="12"/>
      <c r="AD1388" s="12"/>
      <c r="AE1388" s="12"/>
      <c r="AF1388" s="185"/>
      <c r="AG1388" s="12"/>
      <c r="AH1388" s="195"/>
      <c r="AI1388" s="186"/>
      <c r="AJ1388" s="187"/>
      <c r="AK1388" s="187"/>
      <c r="AL1388" s="188"/>
      <c r="AM1388" s="188"/>
      <c r="AN1388" s="188"/>
      <c r="AO1388" s="188"/>
      <c r="AP1388" s="188"/>
      <c r="AQ1388" s="188"/>
      <c r="AR1388" s="137"/>
      <c r="AS1388" s="189"/>
      <c r="AT1388" s="196"/>
      <c r="AU1388" s="191"/>
      <c r="AV1388" s="190"/>
      <c r="AW1388" s="189"/>
      <c r="AX1388" s="190"/>
      <c r="AY1388" s="189"/>
      <c r="AZ1388" s="192"/>
      <c r="BA1388" s="192"/>
      <c r="BB1388" s="190"/>
      <c r="BC1388" s="197"/>
      <c r="BD1388" s="197"/>
      <c r="BE1388" s="190"/>
      <c r="BF1388" s="192"/>
      <c r="BG1388" s="192"/>
      <c r="BH1388" s="10"/>
      <c r="BI1388" s="10"/>
      <c r="BJ1388" s="10"/>
      <c r="BK1388" s="10"/>
      <c r="BL1388" s="10"/>
      <c r="BM1388" s="10"/>
      <c r="BN1388" s="12"/>
      <c r="BO1388" s="12"/>
    </row>
    <row r="1389" spans="1:67" ht="13.5" customHeight="1" x14ac:dyDescent="0.35">
      <c r="A1389" s="181"/>
      <c r="B1389" s="194"/>
      <c r="C1389" s="12"/>
      <c r="D1389" s="12"/>
      <c r="E1389" s="12"/>
      <c r="F1389" s="12"/>
      <c r="G1389" s="12"/>
      <c r="H1389" s="131"/>
      <c r="I1389" s="12"/>
      <c r="J1389" s="12"/>
      <c r="K1389" s="12"/>
      <c r="L1389" s="12"/>
      <c r="M1389" s="12"/>
      <c r="N1389" s="54"/>
      <c r="O1389" s="12"/>
      <c r="P1389" s="12"/>
      <c r="Q1389" s="12"/>
      <c r="R1389" s="183"/>
      <c r="S1389" s="183"/>
      <c r="T1389" s="183"/>
      <c r="U1389" s="183"/>
      <c r="V1389" s="181"/>
      <c r="W1389" s="184"/>
      <c r="X1389" s="184"/>
      <c r="Y1389" s="185"/>
      <c r="Z1389" s="185"/>
      <c r="AA1389" s="185"/>
      <c r="AB1389" s="181"/>
      <c r="AC1389" s="12"/>
      <c r="AD1389" s="12"/>
      <c r="AE1389" s="12"/>
      <c r="AF1389" s="185"/>
      <c r="AG1389" s="12"/>
      <c r="AH1389" s="195"/>
      <c r="AI1389" s="186"/>
      <c r="AJ1389" s="187"/>
      <c r="AK1389" s="187"/>
      <c r="AL1389" s="188"/>
      <c r="AM1389" s="188"/>
      <c r="AN1389" s="188"/>
      <c r="AO1389" s="188"/>
      <c r="AP1389" s="188"/>
      <c r="AQ1389" s="188"/>
      <c r="AR1389" s="137"/>
      <c r="AS1389" s="189"/>
      <c r="AT1389" s="196"/>
      <c r="AU1389" s="191"/>
      <c r="AV1389" s="190"/>
      <c r="AW1389" s="189"/>
      <c r="AX1389" s="190"/>
      <c r="AY1389" s="189"/>
      <c r="AZ1389" s="192"/>
      <c r="BA1389" s="192"/>
      <c r="BB1389" s="190"/>
      <c r="BC1389" s="197"/>
      <c r="BD1389" s="197"/>
      <c r="BE1389" s="190"/>
      <c r="BF1389" s="192"/>
      <c r="BG1389" s="192"/>
      <c r="BH1389" s="10"/>
      <c r="BI1389" s="10"/>
      <c r="BJ1389" s="10"/>
      <c r="BK1389" s="10"/>
      <c r="BL1389" s="10"/>
      <c r="BM1389" s="10"/>
      <c r="BN1389" s="12"/>
      <c r="BO1389" s="12"/>
    </row>
    <row r="1390" spans="1:67" ht="13.5" customHeight="1" x14ac:dyDescent="0.35">
      <c r="A1390" s="181"/>
      <c r="B1390" s="194"/>
      <c r="C1390" s="12"/>
      <c r="D1390" s="12"/>
      <c r="E1390" s="12"/>
      <c r="F1390" s="12"/>
      <c r="G1390" s="12"/>
      <c r="H1390" s="131"/>
      <c r="I1390" s="12"/>
      <c r="J1390" s="12"/>
      <c r="K1390" s="12"/>
      <c r="L1390" s="12"/>
      <c r="M1390" s="12"/>
      <c r="N1390" s="54"/>
      <c r="O1390" s="12"/>
      <c r="P1390" s="12"/>
      <c r="Q1390" s="12"/>
      <c r="R1390" s="183"/>
      <c r="S1390" s="183"/>
      <c r="T1390" s="183"/>
      <c r="U1390" s="183"/>
      <c r="V1390" s="181"/>
      <c r="W1390" s="184"/>
      <c r="X1390" s="184"/>
      <c r="Y1390" s="185"/>
      <c r="Z1390" s="185"/>
      <c r="AA1390" s="185"/>
      <c r="AB1390" s="181"/>
      <c r="AC1390" s="12"/>
      <c r="AD1390" s="12"/>
      <c r="AE1390" s="12"/>
      <c r="AF1390" s="185"/>
      <c r="AG1390" s="12"/>
      <c r="AH1390" s="195"/>
      <c r="AI1390" s="186"/>
      <c r="AJ1390" s="187"/>
      <c r="AK1390" s="187"/>
      <c r="AL1390" s="188"/>
      <c r="AM1390" s="188"/>
      <c r="AN1390" s="188"/>
      <c r="AO1390" s="188"/>
      <c r="AP1390" s="188"/>
      <c r="AQ1390" s="188"/>
      <c r="AR1390" s="137"/>
      <c r="AS1390" s="189"/>
      <c r="AT1390" s="196"/>
      <c r="AU1390" s="191"/>
      <c r="AV1390" s="190"/>
      <c r="AW1390" s="189"/>
      <c r="AX1390" s="190"/>
      <c r="AY1390" s="189"/>
      <c r="AZ1390" s="192"/>
      <c r="BA1390" s="192"/>
      <c r="BB1390" s="190"/>
      <c r="BC1390" s="197"/>
      <c r="BD1390" s="197"/>
      <c r="BE1390" s="190"/>
      <c r="BF1390" s="192"/>
      <c r="BG1390" s="192"/>
      <c r="BH1390" s="10"/>
      <c r="BI1390" s="10"/>
      <c r="BJ1390" s="10"/>
      <c r="BK1390" s="10"/>
      <c r="BL1390" s="10"/>
      <c r="BM1390" s="10"/>
      <c r="BN1390" s="12"/>
      <c r="BO1390" s="12"/>
    </row>
    <row r="1391" spans="1:67" ht="13.5" customHeight="1" x14ac:dyDescent="0.35">
      <c r="A1391" s="181"/>
      <c r="B1391" s="194"/>
      <c r="C1391" s="12"/>
      <c r="D1391" s="12"/>
      <c r="E1391" s="12"/>
      <c r="F1391" s="12"/>
      <c r="G1391" s="12"/>
      <c r="H1391" s="131"/>
      <c r="I1391" s="12"/>
      <c r="J1391" s="12"/>
      <c r="K1391" s="12"/>
      <c r="L1391" s="12"/>
      <c r="M1391" s="12"/>
      <c r="N1391" s="54"/>
      <c r="O1391" s="12"/>
      <c r="P1391" s="12"/>
      <c r="Q1391" s="12"/>
      <c r="R1391" s="183"/>
      <c r="S1391" s="183"/>
      <c r="T1391" s="183"/>
      <c r="U1391" s="183"/>
      <c r="V1391" s="181"/>
      <c r="W1391" s="184"/>
      <c r="X1391" s="184"/>
      <c r="Y1391" s="185"/>
      <c r="Z1391" s="185"/>
      <c r="AA1391" s="185"/>
      <c r="AB1391" s="181"/>
      <c r="AC1391" s="12"/>
      <c r="AD1391" s="12"/>
      <c r="AE1391" s="12"/>
      <c r="AF1391" s="185"/>
      <c r="AG1391" s="12"/>
      <c r="AH1391" s="195"/>
      <c r="AI1391" s="186"/>
      <c r="AJ1391" s="187"/>
      <c r="AK1391" s="187"/>
      <c r="AL1391" s="188"/>
      <c r="AM1391" s="188"/>
      <c r="AN1391" s="188"/>
      <c r="AO1391" s="188"/>
      <c r="AP1391" s="188"/>
      <c r="AQ1391" s="188"/>
      <c r="AR1391" s="137"/>
      <c r="AS1391" s="189"/>
      <c r="AT1391" s="196"/>
      <c r="AU1391" s="191"/>
      <c r="AV1391" s="190"/>
      <c r="AW1391" s="189"/>
      <c r="AX1391" s="190"/>
      <c r="AY1391" s="189"/>
      <c r="AZ1391" s="192"/>
      <c r="BA1391" s="192"/>
      <c r="BB1391" s="190"/>
      <c r="BC1391" s="197"/>
      <c r="BD1391" s="197"/>
      <c r="BE1391" s="190"/>
      <c r="BF1391" s="192"/>
      <c r="BG1391" s="192"/>
      <c r="BH1391" s="10"/>
      <c r="BI1391" s="10"/>
      <c r="BJ1391" s="10"/>
      <c r="BK1391" s="10"/>
      <c r="BL1391" s="10"/>
      <c r="BM1391" s="10"/>
      <c r="BN1391" s="12"/>
      <c r="BO1391" s="12"/>
    </row>
    <row r="1392" spans="1:67" ht="13.5" customHeight="1" x14ac:dyDescent="0.35">
      <c r="A1392" s="181"/>
      <c r="B1392" s="194"/>
      <c r="C1392" s="12"/>
      <c r="D1392" s="12"/>
      <c r="E1392" s="12"/>
      <c r="F1392" s="12"/>
      <c r="G1392" s="12"/>
      <c r="H1392" s="131"/>
      <c r="I1392" s="12"/>
      <c r="J1392" s="12"/>
      <c r="K1392" s="12"/>
      <c r="L1392" s="12"/>
      <c r="M1392" s="12"/>
      <c r="N1392" s="54"/>
      <c r="O1392" s="12"/>
      <c r="P1392" s="12"/>
      <c r="Q1392" s="12"/>
      <c r="R1392" s="183"/>
      <c r="S1392" s="183"/>
      <c r="T1392" s="183"/>
      <c r="U1392" s="183"/>
      <c r="V1392" s="181"/>
      <c r="W1392" s="184"/>
      <c r="X1392" s="184"/>
      <c r="Y1392" s="185"/>
      <c r="Z1392" s="185"/>
      <c r="AA1392" s="185"/>
      <c r="AB1392" s="181"/>
      <c r="AC1392" s="12"/>
      <c r="AD1392" s="12"/>
      <c r="AE1392" s="12"/>
      <c r="AF1392" s="185"/>
      <c r="AG1392" s="12"/>
      <c r="AH1392" s="195"/>
      <c r="AI1392" s="186"/>
      <c r="AJ1392" s="187"/>
      <c r="AK1392" s="187"/>
      <c r="AL1392" s="188"/>
      <c r="AM1392" s="188"/>
      <c r="AN1392" s="188"/>
      <c r="AO1392" s="188"/>
      <c r="AP1392" s="188"/>
      <c r="AQ1392" s="188"/>
      <c r="AR1392" s="137"/>
      <c r="AS1392" s="189"/>
      <c r="AT1392" s="196"/>
      <c r="AU1392" s="191"/>
      <c r="AV1392" s="190"/>
      <c r="AW1392" s="189"/>
      <c r="AX1392" s="190"/>
      <c r="AY1392" s="189"/>
      <c r="AZ1392" s="192"/>
      <c r="BA1392" s="192"/>
      <c r="BB1392" s="190"/>
      <c r="BC1392" s="197"/>
      <c r="BD1392" s="197"/>
      <c r="BE1392" s="190"/>
      <c r="BF1392" s="192"/>
      <c r="BG1392" s="192"/>
      <c r="BH1392" s="10"/>
      <c r="BI1392" s="10"/>
      <c r="BJ1392" s="10"/>
      <c r="BK1392" s="10"/>
      <c r="BL1392" s="10"/>
      <c r="BM1392" s="10"/>
      <c r="BN1392" s="12"/>
      <c r="BO1392" s="12"/>
    </row>
    <row r="1393" spans="1:67" ht="13.5" customHeight="1" x14ac:dyDescent="0.35">
      <c r="A1393" s="181"/>
      <c r="B1393" s="194"/>
      <c r="C1393" s="12"/>
      <c r="D1393" s="12"/>
      <c r="E1393" s="12"/>
      <c r="F1393" s="12"/>
      <c r="G1393" s="12"/>
      <c r="H1393" s="131"/>
      <c r="I1393" s="12"/>
      <c r="J1393" s="12"/>
      <c r="K1393" s="12"/>
      <c r="L1393" s="12"/>
      <c r="M1393" s="12"/>
      <c r="N1393" s="54"/>
      <c r="O1393" s="12"/>
      <c r="P1393" s="12"/>
      <c r="Q1393" s="12"/>
      <c r="R1393" s="183"/>
      <c r="S1393" s="183"/>
      <c r="T1393" s="183"/>
      <c r="U1393" s="183"/>
      <c r="V1393" s="181"/>
      <c r="W1393" s="184"/>
      <c r="X1393" s="184"/>
      <c r="Y1393" s="185"/>
      <c r="Z1393" s="185"/>
      <c r="AA1393" s="185"/>
      <c r="AB1393" s="181"/>
      <c r="AC1393" s="12"/>
      <c r="AD1393" s="12"/>
      <c r="AE1393" s="12"/>
      <c r="AF1393" s="185"/>
      <c r="AG1393" s="12"/>
      <c r="AH1393" s="195"/>
      <c r="AI1393" s="186"/>
      <c r="AJ1393" s="187"/>
      <c r="AK1393" s="187"/>
      <c r="AL1393" s="188"/>
      <c r="AM1393" s="188"/>
      <c r="AN1393" s="188"/>
      <c r="AO1393" s="188"/>
      <c r="AP1393" s="188"/>
      <c r="AQ1393" s="188"/>
      <c r="AR1393" s="137"/>
      <c r="AS1393" s="189"/>
      <c r="AT1393" s="196"/>
      <c r="AU1393" s="191"/>
      <c r="AV1393" s="190"/>
      <c r="AW1393" s="189"/>
      <c r="AX1393" s="190"/>
      <c r="AY1393" s="189"/>
      <c r="AZ1393" s="192"/>
      <c r="BA1393" s="192"/>
      <c r="BB1393" s="190"/>
      <c r="BC1393" s="197"/>
      <c r="BD1393" s="197"/>
      <c r="BE1393" s="190"/>
      <c r="BF1393" s="192"/>
      <c r="BG1393" s="192"/>
      <c r="BH1393" s="10"/>
      <c r="BI1393" s="10"/>
      <c r="BJ1393" s="10"/>
      <c r="BK1393" s="10"/>
      <c r="BL1393" s="10"/>
      <c r="BM1393" s="10"/>
      <c r="BN1393" s="12"/>
      <c r="BO1393" s="12"/>
    </row>
    <row r="1394" spans="1:67" ht="13.5" customHeight="1" x14ac:dyDescent="0.35">
      <c r="A1394" s="181"/>
      <c r="B1394" s="194"/>
      <c r="C1394" s="12"/>
      <c r="D1394" s="12"/>
      <c r="E1394" s="12"/>
      <c r="F1394" s="12"/>
      <c r="G1394" s="12"/>
      <c r="H1394" s="131"/>
      <c r="I1394" s="12"/>
      <c r="J1394" s="12"/>
      <c r="K1394" s="12"/>
      <c r="L1394" s="12"/>
      <c r="M1394" s="12"/>
      <c r="N1394" s="54"/>
      <c r="O1394" s="12"/>
      <c r="P1394" s="12"/>
      <c r="Q1394" s="12"/>
      <c r="R1394" s="183"/>
      <c r="S1394" s="183"/>
      <c r="T1394" s="183"/>
      <c r="U1394" s="183"/>
      <c r="V1394" s="181"/>
      <c r="W1394" s="184"/>
      <c r="X1394" s="184"/>
      <c r="Y1394" s="185"/>
      <c r="Z1394" s="185"/>
      <c r="AA1394" s="185"/>
      <c r="AB1394" s="181"/>
      <c r="AC1394" s="12"/>
      <c r="AD1394" s="12"/>
      <c r="AE1394" s="12"/>
      <c r="AF1394" s="185"/>
      <c r="AG1394" s="12"/>
      <c r="AH1394" s="195"/>
      <c r="AI1394" s="186"/>
      <c r="AJ1394" s="187"/>
      <c r="AK1394" s="187"/>
      <c r="AL1394" s="188"/>
      <c r="AM1394" s="188"/>
      <c r="AN1394" s="188"/>
      <c r="AO1394" s="188"/>
      <c r="AP1394" s="188"/>
      <c r="AQ1394" s="188"/>
      <c r="AR1394" s="137"/>
      <c r="AS1394" s="189"/>
      <c r="AT1394" s="196"/>
      <c r="AU1394" s="191"/>
      <c r="AV1394" s="190"/>
      <c r="AW1394" s="189"/>
      <c r="AX1394" s="190"/>
      <c r="AY1394" s="189"/>
      <c r="AZ1394" s="192"/>
      <c r="BA1394" s="192"/>
      <c r="BB1394" s="190"/>
      <c r="BC1394" s="197"/>
      <c r="BD1394" s="197"/>
      <c r="BE1394" s="190"/>
      <c r="BF1394" s="192"/>
      <c r="BG1394" s="192"/>
      <c r="BH1394" s="10"/>
      <c r="BI1394" s="10"/>
      <c r="BJ1394" s="10"/>
      <c r="BK1394" s="10"/>
      <c r="BL1394" s="10"/>
      <c r="BM1394" s="10"/>
      <c r="BN1394" s="12"/>
      <c r="BO1394" s="12"/>
    </row>
    <row r="1395" spans="1:67" ht="13.5" customHeight="1" x14ac:dyDescent="0.35">
      <c r="A1395" s="181"/>
      <c r="B1395" s="194"/>
      <c r="C1395" s="12"/>
      <c r="D1395" s="12"/>
      <c r="E1395" s="12"/>
      <c r="F1395" s="12"/>
      <c r="G1395" s="12"/>
      <c r="H1395" s="131"/>
      <c r="I1395" s="12"/>
      <c r="J1395" s="12"/>
      <c r="K1395" s="12"/>
      <c r="L1395" s="12"/>
      <c r="M1395" s="12"/>
      <c r="N1395" s="54"/>
      <c r="O1395" s="12"/>
      <c r="P1395" s="12"/>
      <c r="Q1395" s="12"/>
      <c r="R1395" s="183"/>
      <c r="S1395" s="183"/>
      <c r="T1395" s="183"/>
      <c r="U1395" s="183"/>
      <c r="V1395" s="181"/>
      <c r="W1395" s="184"/>
      <c r="X1395" s="184"/>
      <c r="Y1395" s="185"/>
      <c r="Z1395" s="185"/>
      <c r="AA1395" s="185"/>
      <c r="AB1395" s="181"/>
      <c r="AC1395" s="12"/>
      <c r="AD1395" s="12"/>
      <c r="AE1395" s="12"/>
      <c r="AF1395" s="185"/>
      <c r="AG1395" s="12"/>
      <c r="AH1395" s="195"/>
      <c r="AI1395" s="186"/>
      <c r="AJ1395" s="187"/>
      <c r="AK1395" s="187"/>
      <c r="AL1395" s="188"/>
      <c r="AM1395" s="188"/>
      <c r="AN1395" s="188"/>
      <c r="AO1395" s="188"/>
      <c r="AP1395" s="188"/>
      <c r="AQ1395" s="188"/>
      <c r="AR1395" s="137"/>
      <c r="AS1395" s="189"/>
      <c r="AT1395" s="196"/>
      <c r="AU1395" s="191"/>
      <c r="AV1395" s="190"/>
      <c r="AW1395" s="189"/>
      <c r="AX1395" s="190"/>
      <c r="AY1395" s="189"/>
      <c r="AZ1395" s="192"/>
      <c r="BA1395" s="192"/>
      <c r="BB1395" s="190"/>
      <c r="BC1395" s="197"/>
      <c r="BD1395" s="197"/>
      <c r="BE1395" s="190"/>
      <c r="BF1395" s="192"/>
      <c r="BG1395" s="192"/>
      <c r="BH1395" s="10"/>
      <c r="BI1395" s="10"/>
      <c r="BJ1395" s="10"/>
      <c r="BK1395" s="10"/>
      <c r="BL1395" s="10"/>
      <c r="BM1395" s="10"/>
      <c r="BN1395" s="12"/>
      <c r="BO1395" s="12"/>
    </row>
    <row r="1396" spans="1:67" ht="13.5" customHeight="1" x14ac:dyDescent="0.35">
      <c r="A1396" s="181"/>
      <c r="B1396" s="194"/>
      <c r="C1396" s="12"/>
      <c r="D1396" s="12"/>
      <c r="E1396" s="12"/>
      <c r="F1396" s="12"/>
      <c r="G1396" s="12"/>
      <c r="H1396" s="131"/>
      <c r="I1396" s="12"/>
      <c r="J1396" s="12"/>
      <c r="K1396" s="12"/>
      <c r="L1396" s="12"/>
      <c r="M1396" s="12"/>
      <c r="N1396" s="54"/>
      <c r="O1396" s="12"/>
      <c r="P1396" s="12"/>
      <c r="Q1396" s="12"/>
      <c r="R1396" s="183"/>
      <c r="S1396" s="183"/>
      <c r="T1396" s="183"/>
      <c r="U1396" s="183"/>
      <c r="V1396" s="181"/>
      <c r="W1396" s="184"/>
      <c r="X1396" s="184"/>
      <c r="Y1396" s="185"/>
      <c r="Z1396" s="185"/>
      <c r="AA1396" s="185"/>
      <c r="AB1396" s="181"/>
      <c r="AC1396" s="12"/>
      <c r="AD1396" s="12"/>
      <c r="AE1396" s="12"/>
      <c r="AF1396" s="185"/>
      <c r="AG1396" s="12"/>
      <c r="AH1396" s="195"/>
      <c r="AI1396" s="186"/>
      <c r="AJ1396" s="187"/>
      <c r="AK1396" s="187"/>
      <c r="AL1396" s="188"/>
      <c r="AM1396" s="188"/>
      <c r="AN1396" s="188"/>
      <c r="AO1396" s="188"/>
      <c r="AP1396" s="188"/>
      <c r="AQ1396" s="188"/>
      <c r="AR1396" s="137"/>
      <c r="AS1396" s="189"/>
      <c r="AT1396" s="196"/>
      <c r="AU1396" s="191"/>
      <c r="AV1396" s="190"/>
      <c r="AW1396" s="189"/>
      <c r="AX1396" s="190"/>
      <c r="AY1396" s="189"/>
      <c r="AZ1396" s="192"/>
      <c r="BA1396" s="192"/>
      <c r="BB1396" s="190"/>
      <c r="BC1396" s="197"/>
      <c r="BD1396" s="197"/>
      <c r="BE1396" s="190"/>
      <c r="BF1396" s="192"/>
      <c r="BG1396" s="192"/>
      <c r="BH1396" s="10"/>
      <c r="BI1396" s="10"/>
      <c r="BJ1396" s="10"/>
      <c r="BK1396" s="10"/>
      <c r="BL1396" s="10"/>
      <c r="BM1396" s="10"/>
      <c r="BN1396" s="12"/>
      <c r="BO1396" s="12"/>
    </row>
    <row r="1397" spans="1:67" ht="13.5" customHeight="1" x14ac:dyDescent="0.35">
      <c r="A1397" s="181"/>
      <c r="B1397" s="194"/>
      <c r="C1397" s="12"/>
      <c r="D1397" s="12"/>
      <c r="E1397" s="12"/>
      <c r="F1397" s="12"/>
      <c r="G1397" s="12"/>
      <c r="H1397" s="131"/>
      <c r="I1397" s="12"/>
      <c r="J1397" s="12"/>
      <c r="K1397" s="12"/>
      <c r="L1397" s="12"/>
      <c r="M1397" s="12"/>
      <c r="N1397" s="54"/>
      <c r="O1397" s="12"/>
      <c r="P1397" s="12"/>
      <c r="Q1397" s="12"/>
      <c r="R1397" s="183"/>
      <c r="S1397" s="183"/>
      <c r="T1397" s="183"/>
      <c r="U1397" s="183"/>
      <c r="V1397" s="181"/>
      <c r="W1397" s="184"/>
      <c r="X1397" s="184"/>
      <c r="Y1397" s="185"/>
      <c r="Z1397" s="185"/>
      <c r="AA1397" s="185"/>
      <c r="AB1397" s="181"/>
      <c r="AC1397" s="12"/>
      <c r="AD1397" s="12"/>
      <c r="AE1397" s="12"/>
      <c r="AF1397" s="185"/>
      <c r="AG1397" s="12"/>
      <c r="AH1397" s="195"/>
      <c r="AI1397" s="186"/>
      <c r="AJ1397" s="187"/>
      <c r="AK1397" s="187"/>
      <c r="AL1397" s="188"/>
      <c r="AM1397" s="188"/>
      <c r="AN1397" s="188"/>
      <c r="AO1397" s="188"/>
      <c r="AP1397" s="188"/>
      <c r="AQ1397" s="188"/>
      <c r="AR1397" s="137"/>
      <c r="AS1397" s="189"/>
      <c r="AT1397" s="196"/>
      <c r="AU1397" s="191"/>
      <c r="AV1397" s="190"/>
      <c r="AW1397" s="189"/>
      <c r="AX1397" s="190"/>
      <c r="AY1397" s="189"/>
      <c r="AZ1397" s="192"/>
      <c r="BA1397" s="192"/>
      <c r="BB1397" s="190"/>
      <c r="BC1397" s="197"/>
      <c r="BD1397" s="197"/>
      <c r="BE1397" s="190"/>
      <c r="BF1397" s="192"/>
      <c r="BG1397" s="192"/>
      <c r="BH1397" s="10"/>
      <c r="BI1397" s="10"/>
      <c r="BJ1397" s="10"/>
      <c r="BK1397" s="10"/>
      <c r="BL1397" s="10"/>
      <c r="BM1397" s="10"/>
      <c r="BN1397" s="12"/>
      <c r="BO1397" s="12"/>
    </row>
    <row r="1398" spans="1:67" ht="13.5" customHeight="1" x14ac:dyDescent="0.35">
      <c r="A1398" s="181"/>
      <c r="B1398" s="194"/>
      <c r="C1398" s="12"/>
      <c r="D1398" s="12"/>
      <c r="E1398" s="12"/>
      <c r="F1398" s="12"/>
      <c r="G1398" s="12"/>
      <c r="H1398" s="131"/>
      <c r="I1398" s="12"/>
      <c r="J1398" s="12"/>
      <c r="K1398" s="12"/>
      <c r="L1398" s="12"/>
      <c r="M1398" s="12"/>
      <c r="N1398" s="54"/>
      <c r="O1398" s="12"/>
      <c r="P1398" s="12"/>
      <c r="Q1398" s="12"/>
      <c r="R1398" s="183"/>
      <c r="S1398" s="183"/>
      <c r="T1398" s="183"/>
      <c r="U1398" s="183"/>
      <c r="V1398" s="181"/>
      <c r="W1398" s="184"/>
      <c r="X1398" s="184"/>
      <c r="Y1398" s="185"/>
      <c r="Z1398" s="185"/>
      <c r="AA1398" s="185"/>
      <c r="AB1398" s="181"/>
      <c r="AC1398" s="12"/>
      <c r="AD1398" s="12"/>
      <c r="AE1398" s="12"/>
      <c r="AF1398" s="185"/>
      <c r="AG1398" s="12"/>
      <c r="AH1398" s="195"/>
      <c r="AI1398" s="186"/>
      <c r="AJ1398" s="187"/>
      <c r="AK1398" s="187"/>
      <c r="AL1398" s="188"/>
      <c r="AM1398" s="188"/>
      <c r="AN1398" s="188"/>
      <c r="AO1398" s="188"/>
      <c r="AP1398" s="188"/>
      <c r="AQ1398" s="188"/>
      <c r="AR1398" s="137"/>
      <c r="AS1398" s="189"/>
      <c r="AT1398" s="196"/>
      <c r="AU1398" s="191"/>
      <c r="AV1398" s="190"/>
      <c r="AW1398" s="189"/>
      <c r="AX1398" s="190"/>
      <c r="AY1398" s="189"/>
      <c r="AZ1398" s="192"/>
      <c r="BA1398" s="192"/>
      <c r="BB1398" s="190"/>
      <c r="BC1398" s="197"/>
      <c r="BD1398" s="197"/>
      <c r="BE1398" s="190"/>
      <c r="BF1398" s="192"/>
      <c r="BG1398" s="192"/>
      <c r="BH1398" s="10"/>
      <c r="BI1398" s="10"/>
      <c r="BJ1398" s="10"/>
      <c r="BK1398" s="10"/>
      <c r="BL1398" s="10"/>
      <c r="BM1398" s="10"/>
      <c r="BN1398" s="12"/>
      <c r="BO1398" s="12"/>
    </row>
    <row r="1399" spans="1:67" ht="13.5" customHeight="1" x14ac:dyDescent="0.35">
      <c r="A1399" s="181"/>
      <c r="B1399" s="194"/>
      <c r="C1399" s="12"/>
      <c r="D1399" s="12"/>
      <c r="E1399" s="12"/>
      <c r="F1399" s="12"/>
      <c r="G1399" s="12"/>
      <c r="H1399" s="131"/>
      <c r="I1399" s="12"/>
      <c r="J1399" s="12"/>
      <c r="K1399" s="12"/>
      <c r="L1399" s="12"/>
      <c r="M1399" s="12"/>
      <c r="N1399" s="54"/>
      <c r="O1399" s="12"/>
      <c r="P1399" s="12"/>
      <c r="Q1399" s="12"/>
      <c r="R1399" s="183"/>
      <c r="S1399" s="183"/>
      <c r="T1399" s="183"/>
      <c r="U1399" s="183"/>
      <c r="V1399" s="181"/>
      <c r="W1399" s="184"/>
      <c r="X1399" s="184"/>
      <c r="Y1399" s="185"/>
      <c r="Z1399" s="185"/>
      <c r="AA1399" s="185"/>
      <c r="AB1399" s="181"/>
      <c r="AC1399" s="12"/>
      <c r="AD1399" s="12"/>
      <c r="AE1399" s="12"/>
      <c r="AF1399" s="185"/>
      <c r="AG1399" s="12"/>
      <c r="AH1399" s="195"/>
      <c r="AI1399" s="186"/>
      <c r="AJ1399" s="187"/>
      <c r="AK1399" s="187"/>
      <c r="AL1399" s="188"/>
      <c r="AM1399" s="188"/>
      <c r="AN1399" s="188"/>
      <c r="AO1399" s="188"/>
      <c r="AP1399" s="188"/>
      <c r="AQ1399" s="188"/>
      <c r="AR1399" s="137"/>
      <c r="AS1399" s="189"/>
      <c r="AT1399" s="196"/>
      <c r="AU1399" s="191"/>
      <c r="AV1399" s="190"/>
      <c r="AW1399" s="189"/>
      <c r="AX1399" s="190"/>
      <c r="AY1399" s="189"/>
      <c r="AZ1399" s="192"/>
      <c r="BA1399" s="192"/>
      <c r="BB1399" s="190"/>
      <c r="BC1399" s="197"/>
      <c r="BD1399" s="197"/>
      <c r="BE1399" s="190"/>
      <c r="BF1399" s="192"/>
      <c r="BG1399" s="192"/>
      <c r="BH1399" s="10"/>
      <c r="BI1399" s="10"/>
      <c r="BJ1399" s="10"/>
      <c r="BK1399" s="10"/>
      <c r="BL1399" s="10"/>
      <c r="BM1399" s="10"/>
      <c r="BN1399" s="12"/>
      <c r="BO1399" s="12"/>
    </row>
    <row r="1400" spans="1:67" ht="13.5" customHeight="1" x14ac:dyDescent="0.35">
      <c r="A1400" s="181"/>
      <c r="B1400" s="194"/>
      <c r="C1400" s="12"/>
      <c r="D1400" s="12"/>
      <c r="E1400" s="12"/>
      <c r="F1400" s="12"/>
      <c r="G1400" s="12"/>
      <c r="H1400" s="131"/>
      <c r="I1400" s="12"/>
      <c r="J1400" s="12"/>
      <c r="K1400" s="12"/>
      <c r="L1400" s="12"/>
      <c r="M1400" s="12"/>
      <c r="N1400" s="54"/>
      <c r="O1400" s="12"/>
      <c r="P1400" s="12"/>
      <c r="Q1400" s="12"/>
      <c r="R1400" s="183"/>
      <c r="S1400" s="183"/>
      <c r="T1400" s="183"/>
      <c r="U1400" s="183"/>
      <c r="V1400" s="181"/>
      <c r="W1400" s="184"/>
      <c r="X1400" s="184"/>
      <c r="Y1400" s="185"/>
      <c r="Z1400" s="185"/>
      <c r="AA1400" s="185"/>
      <c r="AB1400" s="181"/>
      <c r="AC1400" s="12"/>
      <c r="AD1400" s="12"/>
      <c r="AE1400" s="12"/>
      <c r="AF1400" s="185"/>
      <c r="AG1400" s="12"/>
      <c r="AH1400" s="195"/>
      <c r="AI1400" s="186"/>
      <c r="AJ1400" s="187"/>
      <c r="AK1400" s="187"/>
      <c r="AL1400" s="188"/>
      <c r="AM1400" s="188"/>
      <c r="AN1400" s="188"/>
      <c r="AO1400" s="188"/>
      <c r="AP1400" s="188"/>
      <c r="AQ1400" s="188"/>
      <c r="AR1400" s="137"/>
      <c r="AS1400" s="189"/>
      <c r="AT1400" s="196"/>
      <c r="AU1400" s="191"/>
      <c r="AV1400" s="190"/>
      <c r="AW1400" s="189"/>
      <c r="AX1400" s="190"/>
      <c r="AY1400" s="189"/>
      <c r="AZ1400" s="192"/>
      <c r="BA1400" s="192"/>
      <c r="BB1400" s="190"/>
      <c r="BC1400" s="197"/>
      <c r="BD1400" s="197"/>
      <c r="BE1400" s="190"/>
      <c r="BF1400" s="192"/>
      <c r="BG1400" s="192"/>
      <c r="BH1400" s="10"/>
      <c r="BI1400" s="10"/>
      <c r="BJ1400" s="10"/>
      <c r="BK1400" s="10"/>
      <c r="BL1400" s="10"/>
      <c r="BM1400" s="10"/>
      <c r="BN1400" s="12"/>
      <c r="BO1400" s="12"/>
    </row>
    <row r="1401" spans="1:67" ht="13.5" customHeight="1" x14ac:dyDescent="0.35">
      <c r="A1401" s="181"/>
      <c r="B1401" s="194"/>
      <c r="C1401" s="12"/>
      <c r="D1401" s="12"/>
      <c r="E1401" s="12"/>
      <c r="F1401" s="12"/>
      <c r="G1401" s="12"/>
      <c r="H1401" s="131"/>
      <c r="I1401" s="12"/>
      <c r="J1401" s="12"/>
      <c r="K1401" s="12"/>
      <c r="L1401" s="12"/>
      <c r="M1401" s="12"/>
      <c r="N1401" s="54"/>
      <c r="O1401" s="12"/>
      <c r="P1401" s="12"/>
      <c r="Q1401" s="12"/>
      <c r="R1401" s="183"/>
      <c r="S1401" s="183"/>
      <c r="T1401" s="183"/>
      <c r="U1401" s="183"/>
      <c r="V1401" s="181"/>
      <c r="W1401" s="184"/>
      <c r="X1401" s="184"/>
      <c r="Y1401" s="185"/>
      <c r="Z1401" s="185"/>
      <c r="AA1401" s="185"/>
      <c r="AB1401" s="181"/>
      <c r="AC1401" s="12"/>
      <c r="AD1401" s="12"/>
      <c r="AE1401" s="12"/>
      <c r="AF1401" s="185"/>
      <c r="AG1401" s="12"/>
      <c r="AH1401" s="195"/>
      <c r="AI1401" s="186"/>
      <c r="AJ1401" s="187"/>
      <c r="AK1401" s="187"/>
      <c r="AL1401" s="188"/>
      <c r="AM1401" s="188"/>
      <c r="AN1401" s="188"/>
      <c r="AO1401" s="188"/>
      <c r="AP1401" s="188"/>
      <c r="AQ1401" s="188"/>
      <c r="AR1401" s="137"/>
      <c r="AS1401" s="189"/>
      <c r="AT1401" s="196"/>
      <c r="AU1401" s="191"/>
      <c r="AV1401" s="190"/>
      <c r="AW1401" s="189"/>
      <c r="AX1401" s="190"/>
      <c r="AY1401" s="189"/>
      <c r="AZ1401" s="192"/>
      <c r="BA1401" s="192"/>
      <c r="BB1401" s="190"/>
      <c r="BC1401" s="197"/>
      <c r="BD1401" s="197"/>
      <c r="BE1401" s="190"/>
      <c r="BF1401" s="192"/>
      <c r="BG1401" s="192"/>
      <c r="BH1401" s="10"/>
      <c r="BI1401" s="10"/>
      <c r="BJ1401" s="10"/>
      <c r="BK1401" s="10"/>
      <c r="BL1401" s="10"/>
      <c r="BM1401" s="10"/>
      <c r="BN1401" s="12"/>
      <c r="BO1401" s="12"/>
    </row>
    <row r="1402" spans="1:67" ht="13.5" customHeight="1" x14ac:dyDescent="0.35">
      <c r="A1402" s="181"/>
      <c r="B1402" s="194"/>
      <c r="C1402" s="12"/>
      <c r="D1402" s="12"/>
      <c r="E1402" s="12"/>
      <c r="F1402" s="12"/>
      <c r="G1402" s="12"/>
      <c r="H1402" s="131"/>
      <c r="I1402" s="12"/>
      <c r="J1402" s="12"/>
      <c r="K1402" s="12"/>
      <c r="L1402" s="12"/>
      <c r="M1402" s="12"/>
      <c r="N1402" s="54"/>
      <c r="O1402" s="12"/>
      <c r="P1402" s="12"/>
      <c r="Q1402" s="12"/>
      <c r="R1402" s="183"/>
      <c r="S1402" s="183"/>
      <c r="T1402" s="183"/>
      <c r="U1402" s="183"/>
      <c r="V1402" s="181"/>
      <c r="W1402" s="184"/>
      <c r="X1402" s="184"/>
      <c r="Y1402" s="185"/>
      <c r="Z1402" s="185"/>
      <c r="AA1402" s="185"/>
      <c r="AB1402" s="181"/>
      <c r="AC1402" s="12"/>
      <c r="AD1402" s="12"/>
      <c r="AE1402" s="12"/>
      <c r="AF1402" s="185"/>
      <c r="AG1402" s="12"/>
      <c r="AH1402" s="195"/>
      <c r="AI1402" s="186"/>
      <c r="AJ1402" s="187"/>
      <c r="AK1402" s="187"/>
      <c r="AL1402" s="188"/>
      <c r="AM1402" s="188"/>
      <c r="AN1402" s="188"/>
      <c r="AO1402" s="188"/>
      <c r="AP1402" s="188"/>
      <c r="AQ1402" s="188"/>
      <c r="AR1402" s="137"/>
      <c r="AS1402" s="189"/>
      <c r="AT1402" s="196"/>
      <c r="AU1402" s="191"/>
      <c r="AV1402" s="190"/>
      <c r="AW1402" s="189"/>
      <c r="AX1402" s="190"/>
      <c r="AY1402" s="189"/>
      <c r="AZ1402" s="192"/>
      <c r="BA1402" s="192"/>
      <c r="BB1402" s="190"/>
      <c r="BC1402" s="197"/>
      <c r="BD1402" s="197"/>
      <c r="BE1402" s="190"/>
      <c r="BF1402" s="192"/>
      <c r="BG1402" s="192"/>
      <c r="BH1402" s="10"/>
      <c r="BI1402" s="10"/>
      <c r="BJ1402" s="10"/>
      <c r="BK1402" s="10"/>
      <c r="BL1402" s="10"/>
      <c r="BM1402" s="10"/>
      <c r="BN1402" s="12"/>
      <c r="BO1402" s="12"/>
    </row>
    <row r="1403" spans="1:67" ht="13.5" customHeight="1" x14ac:dyDescent="0.35">
      <c r="A1403" s="181"/>
      <c r="B1403" s="194"/>
      <c r="C1403" s="12"/>
      <c r="D1403" s="12"/>
      <c r="E1403" s="12"/>
      <c r="F1403" s="12"/>
      <c r="G1403" s="12"/>
      <c r="H1403" s="131"/>
      <c r="I1403" s="12"/>
      <c r="J1403" s="12"/>
      <c r="K1403" s="12"/>
      <c r="L1403" s="12"/>
      <c r="M1403" s="12"/>
      <c r="N1403" s="54"/>
      <c r="O1403" s="12"/>
      <c r="P1403" s="12"/>
      <c r="Q1403" s="12"/>
      <c r="R1403" s="183"/>
      <c r="S1403" s="183"/>
      <c r="T1403" s="183"/>
      <c r="U1403" s="183"/>
      <c r="V1403" s="181"/>
      <c r="W1403" s="184"/>
      <c r="X1403" s="184"/>
      <c r="Y1403" s="185"/>
      <c r="Z1403" s="185"/>
      <c r="AA1403" s="185"/>
      <c r="AB1403" s="181"/>
      <c r="AC1403" s="12"/>
      <c r="AD1403" s="12"/>
      <c r="AE1403" s="12"/>
      <c r="AF1403" s="185"/>
      <c r="AG1403" s="12"/>
      <c r="AH1403" s="195"/>
      <c r="AI1403" s="186"/>
      <c r="AJ1403" s="187"/>
      <c r="AK1403" s="187"/>
      <c r="AL1403" s="188"/>
      <c r="AM1403" s="188"/>
      <c r="AN1403" s="188"/>
      <c r="AO1403" s="188"/>
      <c r="AP1403" s="188"/>
      <c r="AQ1403" s="188"/>
      <c r="AR1403" s="137"/>
      <c r="AS1403" s="189"/>
      <c r="AT1403" s="196"/>
      <c r="AU1403" s="191"/>
      <c r="AV1403" s="190"/>
      <c r="AW1403" s="189"/>
      <c r="AX1403" s="190"/>
      <c r="AY1403" s="189"/>
      <c r="AZ1403" s="192"/>
      <c r="BA1403" s="192"/>
      <c r="BB1403" s="190"/>
      <c r="BC1403" s="197"/>
      <c r="BD1403" s="197"/>
      <c r="BE1403" s="190"/>
      <c r="BF1403" s="192"/>
      <c r="BG1403" s="192"/>
      <c r="BH1403" s="10"/>
      <c r="BI1403" s="10"/>
      <c r="BJ1403" s="10"/>
      <c r="BK1403" s="10"/>
      <c r="BL1403" s="10"/>
      <c r="BM1403" s="10"/>
      <c r="BN1403" s="12"/>
      <c r="BO1403" s="12"/>
    </row>
    <row r="1404" spans="1:67" ht="13.5" customHeight="1" x14ac:dyDescent="0.35">
      <c r="A1404" s="181"/>
      <c r="B1404" s="194"/>
      <c r="C1404" s="12"/>
      <c r="D1404" s="12"/>
      <c r="E1404" s="12"/>
      <c r="F1404" s="12"/>
      <c r="G1404" s="12"/>
      <c r="H1404" s="131"/>
      <c r="I1404" s="12"/>
      <c r="J1404" s="12"/>
      <c r="K1404" s="12"/>
      <c r="L1404" s="12"/>
      <c r="M1404" s="12"/>
      <c r="N1404" s="54"/>
      <c r="O1404" s="12"/>
      <c r="P1404" s="12"/>
      <c r="Q1404" s="12"/>
      <c r="R1404" s="183"/>
      <c r="S1404" s="183"/>
      <c r="T1404" s="183"/>
      <c r="U1404" s="183"/>
      <c r="V1404" s="181"/>
      <c r="W1404" s="184"/>
      <c r="X1404" s="184"/>
      <c r="Y1404" s="185"/>
      <c r="Z1404" s="185"/>
      <c r="AA1404" s="185"/>
      <c r="AB1404" s="181"/>
      <c r="AC1404" s="12"/>
      <c r="AD1404" s="12"/>
      <c r="AE1404" s="12"/>
      <c r="AF1404" s="185"/>
      <c r="AG1404" s="12"/>
      <c r="AH1404" s="195"/>
      <c r="AI1404" s="186"/>
      <c r="AJ1404" s="187"/>
      <c r="AK1404" s="187"/>
      <c r="AL1404" s="188"/>
      <c r="AM1404" s="188"/>
      <c r="AN1404" s="188"/>
      <c r="AO1404" s="188"/>
      <c r="AP1404" s="188"/>
      <c r="AQ1404" s="188"/>
      <c r="AR1404" s="137"/>
      <c r="AS1404" s="189"/>
      <c r="AT1404" s="196"/>
      <c r="AU1404" s="191"/>
      <c r="AV1404" s="190"/>
      <c r="AW1404" s="189"/>
      <c r="AX1404" s="190"/>
      <c r="AY1404" s="189"/>
      <c r="AZ1404" s="192"/>
      <c r="BA1404" s="192"/>
      <c r="BB1404" s="190"/>
      <c r="BC1404" s="197"/>
      <c r="BD1404" s="197"/>
      <c r="BE1404" s="190"/>
      <c r="BF1404" s="192"/>
      <c r="BG1404" s="192"/>
      <c r="BH1404" s="10"/>
      <c r="BI1404" s="10"/>
      <c r="BJ1404" s="10"/>
      <c r="BK1404" s="10"/>
      <c r="BL1404" s="10"/>
      <c r="BM1404" s="10"/>
      <c r="BN1404" s="12"/>
      <c r="BO1404" s="12"/>
    </row>
    <row r="1405" spans="1:67" ht="13.5" customHeight="1" x14ac:dyDescent="0.35">
      <c r="A1405" s="181"/>
      <c r="B1405" s="194"/>
      <c r="C1405" s="12"/>
      <c r="D1405" s="12"/>
      <c r="E1405" s="12"/>
      <c r="F1405" s="12"/>
      <c r="G1405" s="12"/>
      <c r="H1405" s="131"/>
      <c r="I1405" s="12"/>
      <c r="J1405" s="12"/>
      <c r="K1405" s="12"/>
      <c r="L1405" s="12"/>
      <c r="M1405" s="12"/>
      <c r="N1405" s="54"/>
      <c r="O1405" s="12"/>
      <c r="P1405" s="12"/>
      <c r="Q1405" s="12"/>
      <c r="R1405" s="183"/>
      <c r="S1405" s="183"/>
      <c r="T1405" s="183"/>
      <c r="U1405" s="183"/>
      <c r="V1405" s="181"/>
      <c r="W1405" s="184"/>
      <c r="X1405" s="184"/>
      <c r="Y1405" s="185"/>
      <c r="Z1405" s="185"/>
      <c r="AA1405" s="185"/>
      <c r="AB1405" s="181"/>
      <c r="AC1405" s="12"/>
      <c r="AD1405" s="12"/>
      <c r="AE1405" s="12"/>
      <c r="AF1405" s="185"/>
      <c r="AG1405" s="12"/>
      <c r="AH1405" s="195"/>
      <c r="AI1405" s="186"/>
      <c r="AJ1405" s="187"/>
      <c r="AK1405" s="187"/>
      <c r="AL1405" s="188"/>
      <c r="AM1405" s="188"/>
      <c r="AN1405" s="188"/>
      <c r="AO1405" s="188"/>
      <c r="AP1405" s="188"/>
      <c r="AQ1405" s="188"/>
      <c r="AR1405" s="137"/>
      <c r="AS1405" s="189"/>
      <c r="AT1405" s="196"/>
      <c r="AU1405" s="191"/>
      <c r="AV1405" s="190"/>
      <c r="AW1405" s="189"/>
      <c r="AX1405" s="190"/>
      <c r="AY1405" s="189"/>
      <c r="AZ1405" s="192"/>
      <c r="BA1405" s="192"/>
      <c r="BB1405" s="190"/>
      <c r="BC1405" s="197"/>
      <c r="BD1405" s="197"/>
      <c r="BE1405" s="190"/>
      <c r="BF1405" s="192"/>
      <c r="BG1405" s="192"/>
      <c r="BH1405" s="10"/>
      <c r="BI1405" s="10"/>
      <c r="BJ1405" s="10"/>
      <c r="BK1405" s="10"/>
      <c r="BL1405" s="10"/>
      <c r="BM1405" s="10"/>
      <c r="BN1405" s="12"/>
      <c r="BO1405" s="12"/>
    </row>
    <row r="1406" spans="1:67" ht="13.5" customHeight="1" x14ac:dyDescent="0.35">
      <c r="A1406" s="181"/>
      <c r="B1406" s="194"/>
      <c r="C1406" s="12"/>
      <c r="D1406" s="12"/>
      <c r="E1406" s="12"/>
      <c r="F1406" s="12"/>
      <c r="G1406" s="12"/>
      <c r="H1406" s="131"/>
      <c r="I1406" s="12"/>
      <c r="J1406" s="12"/>
      <c r="K1406" s="12"/>
      <c r="L1406" s="12"/>
      <c r="M1406" s="12"/>
      <c r="N1406" s="54"/>
      <c r="O1406" s="12"/>
      <c r="P1406" s="12"/>
      <c r="Q1406" s="12"/>
      <c r="R1406" s="183"/>
      <c r="S1406" s="183"/>
      <c r="T1406" s="183"/>
      <c r="U1406" s="183"/>
      <c r="V1406" s="181"/>
      <c r="W1406" s="184"/>
      <c r="X1406" s="184"/>
      <c r="Y1406" s="185"/>
      <c r="Z1406" s="185"/>
      <c r="AA1406" s="185"/>
      <c r="AB1406" s="181"/>
      <c r="AC1406" s="12"/>
      <c r="AD1406" s="12"/>
      <c r="AE1406" s="12"/>
      <c r="AF1406" s="185"/>
      <c r="AG1406" s="12"/>
      <c r="AH1406" s="195"/>
      <c r="AI1406" s="186"/>
      <c r="AJ1406" s="187"/>
      <c r="AK1406" s="187"/>
      <c r="AL1406" s="188"/>
      <c r="AM1406" s="188"/>
      <c r="AN1406" s="188"/>
      <c r="AO1406" s="188"/>
      <c r="AP1406" s="188"/>
      <c r="AQ1406" s="188"/>
      <c r="AR1406" s="137"/>
      <c r="AS1406" s="189"/>
      <c r="AT1406" s="196"/>
      <c r="AU1406" s="191"/>
      <c r="AV1406" s="190"/>
      <c r="AW1406" s="189"/>
      <c r="AX1406" s="190"/>
      <c r="AY1406" s="189"/>
      <c r="AZ1406" s="192"/>
      <c r="BA1406" s="192"/>
      <c r="BB1406" s="190"/>
      <c r="BC1406" s="197"/>
      <c r="BD1406" s="197"/>
      <c r="BE1406" s="190"/>
      <c r="BF1406" s="192"/>
      <c r="BG1406" s="192"/>
      <c r="BH1406" s="10"/>
      <c r="BI1406" s="10"/>
      <c r="BJ1406" s="10"/>
      <c r="BK1406" s="10"/>
      <c r="BL1406" s="10"/>
      <c r="BM1406" s="10"/>
      <c r="BN1406" s="12"/>
      <c r="BO1406" s="12"/>
    </row>
    <row r="1407" spans="1:67" ht="13.5" customHeight="1" x14ac:dyDescent="0.35">
      <c r="A1407" s="181"/>
      <c r="B1407" s="194"/>
      <c r="C1407" s="12"/>
      <c r="D1407" s="12"/>
      <c r="E1407" s="12"/>
      <c r="F1407" s="12"/>
      <c r="G1407" s="12"/>
      <c r="H1407" s="131"/>
      <c r="I1407" s="12"/>
      <c r="J1407" s="12"/>
      <c r="K1407" s="12"/>
      <c r="L1407" s="12"/>
      <c r="M1407" s="12"/>
      <c r="N1407" s="54"/>
      <c r="O1407" s="12"/>
      <c r="P1407" s="12"/>
      <c r="Q1407" s="12"/>
      <c r="R1407" s="183"/>
      <c r="S1407" s="183"/>
      <c r="T1407" s="183"/>
      <c r="U1407" s="183"/>
      <c r="V1407" s="181"/>
      <c r="W1407" s="184"/>
      <c r="X1407" s="184"/>
      <c r="Y1407" s="185"/>
      <c r="Z1407" s="185"/>
      <c r="AA1407" s="185"/>
      <c r="AB1407" s="181"/>
      <c r="AC1407" s="12"/>
      <c r="AD1407" s="12"/>
      <c r="AE1407" s="12"/>
      <c r="AF1407" s="185"/>
      <c r="AG1407" s="12"/>
      <c r="AH1407" s="195"/>
      <c r="AI1407" s="186"/>
      <c r="AJ1407" s="187"/>
      <c r="AK1407" s="187"/>
      <c r="AL1407" s="188"/>
      <c r="AM1407" s="188"/>
      <c r="AN1407" s="188"/>
      <c r="AO1407" s="188"/>
      <c r="AP1407" s="188"/>
      <c r="AQ1407" s="188"/>
      <c r="AR1407" s="137"/>
      <c r="AS1407" s="189"/>
      <c r="AT1407" s="196"/>
      <c r="AU1407" s="191"/>
      <c r="AV1407" s="190"/>
      <c r="AW1407" s="189"/>
      <c r="AX1407" s="190"/>
      <c r="AY1407" s="189"/>
      <c r="AZ1407" s="192"/>
      <c r="BA1407" s="192"/>
      <c r="BB1407" s="190"/>
      <c r="BC1407" s="197"/>
      <c r="BD1407" s="197"/>
      <c r="BE1407" s="190"/>
      <c r="BF1407" s="192"/>
      <c r="BG1407" s="192"/>
      <c r="BH1407" s="10"/>
      <c r="BI1407" s="10"/>
      <c r="BJ1407" s="10"/>
      <c r="BK1407" s="10"/>
      <c r="BL1407" s="10"/>
      <c r="BM1407" s="10"/>
      <c r="BN1407" s="12"/>
      <c r="BO1407" s="12"/>
    </row>
    <row r="1408" spans="1:67" ht="13.5" customHeight="1" x14ac:dyDescent="0.35">
      <c r="A1408" s="181"/>
      <c r="B1408" s="194"/>
      <c r="C1408" s="12"/>
      <c r="D1408" s="12"/>
      <c r="E1408" s="12"/>
      <c r="F1408" s="12"/>
      <c r="G1408" s="12"/>
      <c r="H1408" s="131"/>
      <c r="I1408" s="12"/>
      <c r="J1408" s="12"/>
      <c r="K1408" s="12"/>
      <c r="L1408" s="12"/>
      <c r="M1408" s="12"/>
      <c r="N1408" s="54"/>
      <c r="O1408" s="12"/>
      <c r="P1408" s="12"/>
      <c r="Q1408" s="12"/>
      <c r="R1408" s="183"/>
      <c r="S1408" s="183"/>
      <c r="T1408" s="183"/>
      <c r="U1408" s="183"/>
      <c r="V1408" s="181"/>
      <c r="W1408" s="184"/>
      <c r="X1408" s="184"/>
      <c r="Y1408" s="185"/>
      <c r="Z1408" s="185"/>
      <c r="AA1408" s="185"/>
      <c r="AB1408" s="181"/>
      <c r="AC1408" s="12"/>
      <c r="AD1408" s="12"/>
      <c r="AE1408" s="12"/>
      <c r="AF1408" s="185"/>
      <c r="AG1408" s="12"/>
      <c r="AH1408" s="195"/>
      <c r="AI1408" s="186"/>
      <c r="AJ1408" s="187"/>
      <c r="AK1408" s="187"/>
      <c r="AL1408" s="188"/>
      <c r="AM1408" s="188"/>
      <c r="AN1408" s="188"/>
      <c r="AO1408" s="188"/>
      <c r="AP1408" s="188"/>
      <c r="AQ1408" s="188"/>
      <c r="AR1408" s="137"/>
      <c r="AS1408" s="189"/>
      <c r="AT1408" s="196"/>
      <c r="AU1408" s="191"/>
      <c r="AV1408" s="190"/>
      <c r="AW1408" s="189"/>
      <c r="AX1408" s="190"/>
      <c r="AY1408" s="189"/>
      <c r="AZ1408" s="192"/>
      <c r="BA1408" s="192"/>
      <c r="BB1408" s="190"/>
      <c r="BC1408" s="197"/>
      <c r="BD1408" s="197"/>
      <c r="BE1408" s="190"/>
      <c r="BF1408" s="192"/>
      <c r="BG1408" s="192"/>
      <c r="BH1408" s="10"/>
      <c r="BI1408" s="10"/>
      <c r="BJ1408" s="10"/>
      <c r="BK1408" s="10"/>
      <c r="BL1408" s="10"/>
      <c r="BM1408" s="10"/>
      <c r="BN1408" s="12"/>
      <c r="BO1408" s="12"/>
    </row>
    <row r="1409" spans="1:67" ht="13.5" customHeight="1" x14ac:dyDescent="0.35">
      <c r="A1409" s="181"/>
      <c r="B1409" s="194"/>
      <c r="C1409" s="12"/>
      <c r="D1409" s="12"/>
      <c r="E1409" s="12"/>
      <c r="F1409" s="12"/>
      <c r="G1409" s="12"/>
      <c r="H1409" s="131"/>
      <c r="I1409" s="12"/>
      <c r="J1409" s="12"/>
      <c r="K1409" s="12"/>
      <c r="L1409" s="12"/>
      <c r="M1409" s="12"/>
      <c r="N1409" s="54"/>
      <c r="O1409" s="12"/>
      <c r="P1409" s="12"/>
      <c r="Q1409" s="12"/>
      <c r="R1409" s="183"/>
      <c r="S1409" s="183"/>
      <c r="T1409" s="183"/>
      <c r="U1409" s="183"/>
      <c r="V1409" s="181"/>
      <c r="W1409" s="184"/>
      <c r="X1409" s="184"/>
      <c r="Y1409" s="185"/>
      <c r="Z1409" s="185"/>
      <c r="AA1409" s="185"/>
      <c r="AB1409" s="181"/>
      <c r="AC1409" s="12"/>
      <c r="AD1409" s="12"/>
      <c r="AE1409" s="12"/>
      <c r="AF1409" s="185"/>
      <c r="AG1409" s="12"/>
      <c r="AH1409" s="195"/>
      <c r="AI1409" s="186"/>
      <c r="AJ1409" s="187"/>
      <c r="AK1409" s="187"/>
      <c r="AL1409" s="188"/>
      <c r="AM1409" s="188"/>
      <c r="AN1409" s="188"/>
      <c r="AO1409" s="188"/>
      <c r="AP1409" s="188"/>
      <c r="AQ1409" s="188"/>
      <c r="AR1409" s="137"/>
      <c r="AS1409" s="189"/>
      <c r="AT1409" s="196"/>
      <c r="AU1409" s="191"/>
      <c r="AV1409" s="190"/>
      <c r="AW1409" s="189"/>
      <c r="AX1409" s="190"/>
      <c r="AY1409" s="189"/>
      <c r="AZ1409" s="192"/>
      <c r="BA1409" s="192"/>
      <c r="BB1409" s="190"/>
      <c r="BC1409" s="197"/>
      <c r="BD1409" s="197"/>
      <c r="BE1409" s="190"/>
      <c r="BF1409" s="192"/>
      <c r="BG1409" s="192"/>
      <c r="BH1409" s="10"/>
      <c r="BI1409" s="10"/>
      <c r="BJ1409" s="10"/>
      <c r="BK1409" s="10"/>
      <c r="BL1409" s="10"/>
      <c r="BM1409" s="10"/>
      <c r="BN1409" s="12"/>
      <c r="BO1409" s="12"/>
    </row>
    <row r="1410" spans="1:67" ht="13.5" customHeight="1" x14ac:dyDescent="0.35">
      <c r="A1410" s="181"/>
      <c r="B1410" s="194"/>
      <c r="C1410" s="12"/>
      <c r="D1410" s="12"/>
      <c r="E1410" s="12"/>
      <c r="F1410" s="12"/>
      <c r="G1410" s="12"/>
      <c r="H1410" s="131"/>
      <c r="I1410" s="12"/>
      <c r="J1410" s="12"/>
      <c r="K1410" s="12"/>
      <c r="L1410" s="12"/>
      <c r="M1410" s="12"/>
      <c r="N1410" s="54"/>
      <c r="O1410" s="12"/>
      <c r="P1410" s="12"/>
      <c r="Q1410" s="12"/>
      <c r="R1410" s="183"/>
      <c r="S1410" s="183"/>
      <c r="T1410" s="183"/>
      <c r="U1410" s="183"/>
      <c r="V1410" s="181"/>
      <c r="W1410" s="184"/>
      <c r="X1410" s="184"/>
      <c r="Y1410" s="185"/>
      <c r="Z1410" s="185"/>
      <c r="AA1410" s="185"/>
      <c r="AB1410" s="181"/>
      <c r="AC1410" s="12"/>
      <c r="AD1410" s="12"/>
      <c r="AE1410" s="12"/>
      <c r="AF1410" s="185"/>
      <c r="AG1410" s="12"/>
      <c r="AH1410" s="195"/>
      <c r="AI1410" s="186"/>
      <c r="AJ1410" s="187"/>
      <c r="AK1410" s="187"/>
      <c r="AL1410" s="188"/>
      <c r="AM1410" s="188"/>
      <c r="AN1410" s="188"/>
      <c r="AO1410" s="188"/>
      <c r="AP1410" s="188"/>
      <c r="AQ1410" s="188"/>
      <c r="AR1410" s="137"/>
      <c r="AS1410" s="189"/>
      <c r="AT1410" s="196"/>
      <c r="AU1410" s="191"/>
      <c r="AV1410" s="190"/>
      <c r="AW1410" s="189"/>
      <c r="AX1410" s="190"/>
      <c r="AY1410" s="189"/>
      <c r="AZ1410" s="192"/>
      <c r="BA1410" s="192"/>
      <c r="BB1410" s="190"/>
      <c r="BC1410" s="197"/>
      <c r="BD1410" s="197"/>
      <c r="BE1410" s="190"/>
      <c r="BF1410" s="192"/>
      <c r="BG1410" s="192"/>
      <c r="BH1410" s="10"/>
      <c r="BI1410" s="10"/>
      <c r="BJ1410" s="10"/>
      <c r="BK1410" s="10"/>
      <c r="BL1410" s="10"/>
      <c r="BM1410" s="10"/>
      <c r="BN1410" s="12"/>
      <c r="BO1410" s="12"/>
    </row>
    <row r="1411" spans="1:67" ht="13.5" customHeight="1" x14ac:dyDescent="0.35">
      <c r="A1411" s="181"/>
      <c r="B1411" s="194"/>
      <c r="C1411" s="12"/>
      <c r="D1411" s="12"/>
      <c r="E1411" s="12"/>
      <c r="F1411" s="12"/>
      <c r="G1411" s="12"/>
      <c r="H1411" s="131"/>
      <c r="I1411" s="12"/>
      <c r="J1411" s="12"/>
      <c r="K1411" s="12"/>
      <c r="L1411" s="12"/>
      <c r="M1411" s="12"/>
      <c r="N1411" s="54"/>
      <c r="O1411" s="12"/>
      <c r="P1411" s="12"/>
      <c r="Q1411" s="12"/>
      <c r="R1411" s="183"/>
      <c r="S1411" s="183"/>
      <c r="T1411" s="183"/>
      <c r="U1411" s="183"/>
      <c r="V1411" s="181"/>
      <c r="W1411" s="184"/>
      <c r="X1411" s="184"/>
      <c r="Y1411" s="185"/>
      <c r="Z1411" s="185"/>
      <c r="AA1411" s="185"/>
      <c r="AB1411" s="181"/>
      <c r="AC1411" s="12"/>
      <c r="AD1411" s="12"/>
      <c r="AE1411" s="12"/>
      <c r="AF1411" s="185"/>
      <c r="AG1411" s="12"/>
      <c r="AH1411" s="195"/>
      <c r="AI1411" s="186"/>
      <c r="AJ1411" s="187"/>
      <c r="AK1411" s="187"/>
      <c r="AL1411" s="188"/>
      <c r="AM1411" s="188"/>
      <c r="AN1411" s="188"/>
      <c r="AO1411" s="188"/>
      <c r="AP1411" s="188"/>
      <c r="AQ1411" s="188"/>
      <c r="AR1411" s="137"/>
      <c r="AS1411" s="189"/>
      <c r="AT1411" s="196"/>
      <c r="AU1411" s="191"/>
      <c r="AV1411" s="190"/>
      <c r="AW1411" s="189"/>
      <c r="AX1411" s="190"/>
      <c r="AY1411" s="189"/>
      <c r="AZ1411" s="192"/>
      <c r="BA1411" s="192"/>
      <c r="BB1411" s="190"/>
      <c r="BC1411" s="197"/>
      <c r="BD1411" s="197"/>
      <c r="BE1411" s="190"/>
      <c r="BF1411" s="192"/>
      <c r="BG1411" s="192"/>
      <c r="BH1411" s="10"/>
      <c r="BI1411" s="10"/>
      <c r="BJ1411" s="10"/>
      <c r="BK1411" s="10"/>
      <c r="BL1411" s="10"/>
      <c r="BM1411" s="10"/>
      <c r="BN1411" s="12"/>
      <c r="BO1411" s="12"/>
    </row>
    <row r="1412" spans="1:67" ht="13.5" customHeight="1" x14ac:dyDescent="0.35">
      <c r="A1412" s="181"/>
      <c r="B1412" s="194"/>
      <c r="C1412" s="12"/>
      <c r="D1412" s="12"/>
      <c r="E1412" s="12"/>
      <c r="F1412" s="12"/>
      <c r="G1412" s="12"/>
      <c r="H1412" s="131"/>
      <c r="I1412" s="12"/>
      <c r="J1412" s="12"/>
      <c r="K1412" s="12"/>
      <c r="L1412" s="12"/>
      <c r="M1412" s="12"/>
      <c r="N1412" s="54"/>
      <c r="O1412" s="12"/>
      <c r="P1412" s="12"/>
      <c r="Q1412" s="12"/>
      <c r="R1412" s="183"/>
      <c r="S1412" s="183"/>
      <c r="T1412" s="183"/>
      <c r="U1412" s="183"/>
      <c r="V1412" s="181"/>
      <c r="W1412" s="184"/>
      <c r="X1412" s="184"/>
      <c r="Y1412" s="185"/>
      <c r="Z1412" s="185"/>
      <c r="AA1412" s="185"/>
      <c r="AB1412" s="181"/>
      <c r="AC1412" s="12"/>
      <c r="AD1412" s="12"/>
      <c r="AE1412" s="12"/>
      <c r="AF1412" s="185"/>
      <c r="AG1412" s="12"/>
      <c r="AH1412" s="195"/>
      <c r="AI1412" s="186"/>
      <c r="AJ1412" s="187"/>
      <c r="AK1412" s="187"/>
      <c r="AL1412" s="188"/>
      <c r="AM1412" s="188"/>
      <c r="AN1412" s="188"/>
      <c r="AO1412" s="188"/>
      <c r="AP1412" s="188"/>
      <c r="AQ1412" s="188"/>
      <c r="AR1412" s="137"/>
      <c r="AS1412" s="189"/>
      <c r="AT1412" s="196"/>
      <c r="AU1412" s="191"/>
      <c r="AV1412" s="190"/>
      <c r="AW1412" s="189"/>
      <c r="AX1412" s="190"/>
      <c r="AY1412" s="189"/>
      <c r="AZ1412" s="192"/>
      <c r="BA1412" s="192"/>
      <c r="BB1412" s="190"/>
      <c r="BC1412" s="197"/>
      <c r="BD1412" s="197"/>
      <c r="BE1412" s="190"/>
      <c r="BF1412" s="192"/>
      <c r="BG1412" s="192"/>
      <c r="BH1412" s="10"/>
      <c r="BI1412" s="10"/>
      <c r="BJ1412" s="10"/>
      <c r="BK1412" s="10"/>
      <c r="BL1412" s="10"/>
      <c r="BM1412" s="10"/>
      <c r="BN1412" s="12"/>
      <c r="BO1412" s="12"/>
    </row>
    <row r="1413" spans="1:67" ht="13.5" customHeight="1" x14ac:dyDescent="0.35">
      <c r="A1413" s="181"/>
      <c r="B1413" s="194"/>
      <c r="C1413" s="12"/>
      <c r="D1413" s="12"/>
      <c r="E1413" s="12"/>
      <c r="F1413" s="12"/>
      <c r="G1413" s="12"/>
      <c r="H1413" s="131"/>
      <c r="I1413" s="12"/>
      <c r="J1413" s="12"/>
      <c r="K1413" s="12"/>
      <c r="L1413" s="12"/>
      <c r="M1413" s="12"/>
      <c r="N1413" s="54"/>
      <c r="O1413" s="12"/>
      <c r="P1413" s="12"/>
      <c r="Q1413" s="12"/>
      <c r="R1413" s="183"/>
      <c r="S1413" s="183"/>
      <c r="T1413" s="183"/>
      <c r="U1413" s="183"/>
      <c r="V1413" s="181"/>
      <c r="W1413" s="184"/>
      <c r="X1413" s="184"/>
      <c r="Y1413" s="185"/>
      <c r="Z1413" s="185"/>
      <c r="AA1413" s="185"/>
      <c r="AB1413" s="181"/>
      <c r="AC1413" s="12"/>
      <c r="AD1413" s="12"/>
      <c r="AE1413" s="12"/>
      <c r="AF1413" s="185"/>
      <c r="AG1413" s="12"/>
      <c r="AH1413" s="195"/>
      <c r="AI1413" s="186"/>
      <c r="AJ1413" s="187"/>
      <c r="AK1413" s="187"/>
      <c r="AL1413" s="188"/>
      <c r="AM1413" s="188"/>
      <c r="AN1413" s="188"/>
      <c r="AO1413" s="188"/>
      <c r="AP1413" s="188"/>
      <c r="AQ1413" s="188"/>
      <c r="AR1413" s="137"/>
      <c r="AS1413" s="189"/>
      <c r="AT1413" s="196"/>
      <c r="AU1413" s="191"/>
      <c r="AV1413" s="190"/>
      <c r="AW1413" s="189"/>
      <c r="AX1413" s="190"/>
      <c r="AY1413" s="189"/>
      <c r="AZ1413" s="192"/>
      <c r="BA1413" s="192"/>
      <c r="BB1413" s="190"/>
      <c r="BC1413" s="197"/>
      <c r="BD1413" s="197"/>
      <c r="BE1413" s="190"/>
      <c r="BF1413" s="192"/>
      <c r="BG1413" s="192"/>
      <c r="BH1413" s="10"/>
      <c r="BI1413" s="10"/>
      <c r="BJ1413" s="10"/>
      <c r="BK1413" s="10"/>
      <c r="BL1413" s="10"/>
      <c r="BM1413" s="10"/>
      <c r="BN1413" s="12"/>
      <c r="BO1413" s="12"/>
    </row>
    <row r="1414" spans="1:67" ht="13.5" customHeight="1" x14ac:dyDescent="0.35">
      <c r="A1414" s="181"/>
      <c r="B1414" s="194"/>
      <c r="C1414" s="12"/>
      <c r="D1414" s="12"/>
      <c r="E1414" s="12"/>
      <c r="F1414" s="12"/>
      <c r="G1414" s="12"/>
      <c r="H1414" s="131"/>
      <c r="I1414" s="12"/>
      <c r="J1414" s="12"/>
      <c r="K1414" s="12"/>
      <c r="L1414" s="12"/>
      <c r="M1414" s="12"/>
      <c r="N1414" s="54"/>
      <c r="O1414" s="12"/>
      <c r="P1414" s="12"/>
      <c r="Q1414" s="12"/>
      <c r="R1414" s="183"/>
      <c r="S1414" s="183"/>
      <c r="T1414" s="183"/>
      <c r="U1414" s="183"/>
      <c r="V1414" s="181"/>
      <c r="W1414" s="184"/>
      <c r="X1414" s="184"/>
      <c r="Y1414" s="185"/>
      <c r="Z1414" s="185"/>
      <c r="AA1414" s="185"/>
      <c r="AB1414" s="181"/>
      <c r="AC1414" s="12"/>
      <c r="AD1414" s="12"/>
      <c r="AE1414" s="12"/>
      <c r="AF1414" s="185"/>
      <c r="AG1414" s="12"/>
      <c r="AH1414" s="195"/>
      <c r="AI1414" s="186"/>
      <c r="AJ1414" s="187"/>
      <c r="AK1414" s="187"/>
      <c r="AL1414" s="188"/>
      <c r="AM1414" s="188"/>
      <c r="AN1414" s="188"/>
      <c r="AO1414" s="188"/>
      <c r="AP1414" s="188"/>
      <c r="AQ1414" s="188"/>
      <c r="AR1414" s="137"/>
      <c r="AS1414" s="189"/>
      <c r="AT1414" s="196"/>
      <c r="AU1414" s="191"/>
      <c r="AV1414" s="190"/>
      <c r="AW1414" s="189"/>
      <c r="AX1414" s="190"/>
      <c r="AY1414" s="189"/>
      <c r="AZ1414" s="192"/>
      <c r="BA1414" s="192"/>
      <c r="BB1414" s="190"/>
      <c r="BC1414" s="197"/>
      <c r="BD1414" s="197"/>
      <c r="BE1414" s="190"/>
      <c r="BF1414" s="192"/>
      <c r="BG1414" s="192"/>
      <c r="BH1414" s="10"/>
      <c r="BI1414" s="10"/>
      <c r="BJ1414" s="10"/>
      <c r="BK1414" s="10"/>
      <c r="BL1414" s="10"/>
      <c r="BM1414" s="10"/>
      <c r="BN1414" s="12"/>
      <c r="BO1414" s="12"/>
    </row>
    <row r="1415" spans="1:67" ht="13.5" customHeight="1" x14ac:dyDescent="0.35">
      <c r="A1415" s="181"/>
      <c r="B1415" s="194"/>
      <c r="C1415" s="12"/>
      <c r="D1415" s="12"/>
      <c r="E1415" s="12"/>
      <c r="F1415" s="12"/>
      <c r="G1415" s="12"/>
      <c r="H1415" s="131"/>
      <c r="I1415" s="12"/>
      <c r="J1415" s="12"/>
      <c r="K1415" s="12"/>
      <c r="L1415" s="12"/>
      <c r="M1415" s="12"/>
      <c r="N1415" s="54"/>
      <c r="O1415" s="12"/>
      <c r="P1415" s="12"/>
      <c r="Q1415" s="12"/>
      <c r="R1415" s="183"/>
      <c r="S1415" s="183"/>
      <c r="T1415" s="183"/>
      <c r="U1415" s="183"/>
      <c r="V1415" s="181"/>
      <c r="W1415" s="184"/>
      <c r="X1415" s="184"/>
      <c r="Y1415" s="185"/>
      <c r="Z1415" s="185"/>
      <c r="AA1415" s="185"/>
      <c r="AB1415" s="181"/>
      <c r="AC1415" s="12"/>
      <c r="AD1415" s="12"/>
      <c r="AE1415" s="12"/>
      <c r="AF1415" s="185"/>
      <c r="AG1415" s="12"/>
      <c r="AH1415" s="195"/>
      <c r="AI1415" s="186"/>
      <c r="AJ1415" s="187"/>
      <c r="AK1415" s="187"/>
      <c r="AL1415" s="188"/>
      <c r="AM1415" s="188"/>
      <c r="AN1415" s="188"/>
      <c r="AO1415" s="188"/>
      <c r="AP1415" s="188"/>
      <c r="AQ1415" s="188"/>
      <c r="AR1415" s="137"/>
      <c r="AS1415" s="189"/>
      <c r="AT1415" s="196"/>
      <c r="AU1415" s="191"/>
      <c r="AV1415" s="190"/>
      <c r="AW1415" s="189"/>
      <c r="AX1415" s="190"/>
      <c r="AY1415" s="189"/>
      <c r="AZ1415" s="192"/>
      <c r="BA1415" s="192"/>
      <c r="BB1415" s="190"/>
      <c r="BC1415" s="197"/>
      <c r="BD1415" s="197"/>
      <c r="BE1415" s="190"/>
      <c r="BF1415" s="192"/>
      <c r="BG1415" s="192"/>
      <c r="BH1415" s="10"/>
      <c r="BI1415" s="10"/>
      <c r="BJ1415" s="10"/>
      <c r="BK1415" s="10"/>
      <c r="BL1415" s="10"/>
      <c r="BM1415" s="10"/>
      <c r="BN1415" s="12"/>
      <c r="BO1415" s="12"/>
    </row>
    <row r="1416" spans="1:67" ht="13.5" customHeight="1" x14ac:dyDescent="0.35">
      <c r="A1416" s="181"/>
      <c r="B1416" s="194"/>
      <c r="C1416" s="12"/>
      <c r="D1416" s="12"/>
      <c r="E1416" s="12"/>
      <c r="F1416" s="12"/>
      <c r="G1416" s="12"/>
      <c r="H1416" s="131"/>
      <c r="I1416" s="12"/>
      <c r="J1416" s="12"/>
      <c r="K1416" s="12"/>
      <c r="L1416" s="12"/>
      <c r="M1416" s="12"/>
      <c r="N1416" s="54"/>
      <c r="O1416" s="12"/>
      <c r="P1416" s="12"/>
      <c r="Q1416" s="12"/>
      <c r="R1416" s="183"/>
      <c r="S1416" s="183"/>
      <c r="T1416" s="183"/>
      <c r="U1416" s="183"/>
      <c r="V1416" s="181"/>
      <c r="W1416" s="184"/>
      <c r="X1416" s="184"/>
      <c r="Y1416" s="185"/>
      <c r="Z1416" s="185"/>
      <c r="AA1416" s="185"/>
      <c r="AB1416" s="181"/>
      <c r="AC1416" s="12"/>
      <c r="AD1416" s="12"/>
      <c r="AE1416" s="12"/>
      <c r="AF1416" s="185"/>
      <c r="AG1416" s="12"/>
      <c r="AH1416" s="195"/>
      <c r="AI1416" s="186"/>
      <c r="AJ1416" s="187"/>
      <c r="AK1416" s="187"/>
      <c r="AL1416" s="188"/>
      <c r="AM1416" s="188"/>
      <c r="AN1416" s="188"/>
      <c r="AO1416" s="188"/>
      <c r="AP1416" s="188"/>
      <c r="AQ1416" s="188"/>
      <c r="AR1416" s="137"/>
      <c r="AS1416" s="189"/>
      <c r="AT1416" s="196"/>
      <c r="AU1416" s="191"/>
      <c r="AV1416" s="190"/>
      <c r="AW1416" s="189"/>
      <c r="AX1416" s="190"/>
      <c r="AY1416" s="189"/>
      <c r="AZ1416" s="192"/>
      <c r="BA1416" s="192"/>
      <c r="BB1416" s="190"/>
      <c r="BC1416" s="197"/>
      <c r="BD1416" s="197"/>
      <c r="BE1416" s="190"/>
      <c r="BF1416" s="192"/>
      <c r="BG1416" s="192"/>
      <c r="BH1416" s="10"/>
      <c r="BI1416" s="10"/>
      <c r="BJ1416" s="10"/>
      <c r="BK1416" s="10"/>
      <c r="BL1416" s="10"/>
      <c r="BM1416" s="10"/>
      <c r="BN1416" s="12"/>
      <c r="BO1416" s="12"/>
    </row>
    <row r="1417" spans="1:67" ht="13.5" customHeight="1" x14ac:dyDescent="0.35">
      <c r="A1417" s="181"/>
      <c r="B1417" s="194"/>
      <c r="C1417" s="12"/>
      <c r="D1417" s="12"/>
      <c r="E1417" s="12"/>
      <c r="F1417" s="12"/>
      <c r="G1417" s="12"/>
      <c r="H1417" s="131"/>
      <c r="I1417" s="12"/>
      <c r="J1417" s="12"/>
      <c r="K1417" s="12"/>
      <c r="L1417" s="12"/>
      <c r="M1417" s="12"/>
      <c r="N1417" s="54"/>
      <c r="O1417" s="12"/>
      <c r="P1417" s="12"/>
      <c r="Q1417" s="12"/>
      <c r="R1417" s="183"/>
      <c r="S1417" s="183"/>
      <c r="T1417" s="183"/>
      <c r="U1417" s="183"/>
      <c r="V1417" s="181"/>
      <c r="W1417" s="184"/>
      <c r="X1417" s="184"/>
      <c r="Y1417" s="185"/>
      <c r="Z1417" s="185"/>
      <c r="AA1417" s="185"/>
      <c r="AB1417" s="181"/>
      <c r="AC1417" s="12"/>
      <c r="AD1417" s="12"/>
      <c r="AE1417" s="12"/>
      <c r="AF1417" s="185"/>
      <c r="AG1417" s="12"/>
      <c r="AH1417" s="195"/>
      <c r="AI1417" s="186"/>
      <c r="AJ1417" s="187"/>
      <c r="AK1417" s="187"/>
      <c r="AL1417" s="188"/>
      <c r="AM1417" s="188"/>
      <c r="AN1417" s="188"/>
      <c r="AO1417" s="188"/>
      <c r="AP1417" s="188"/>
      <c r="AQ1417" s="188"/>
      <c r="AR1417" s="137"/>
      <c r="AS1417" s="189"/>
      <c r="AT1417" s="196"/>
      <c r="AU1417" s="191"/>
      <c r="AV1417" s="190"/>
      <c r="AW1417" s="189"/>
      <c r="AX1417" s="190"/>
      <c r="AY1417" s="189"/>
      <c r="AZ1417" s="192"/>
      <c r="BA1417" s="192"/>
      <c r="BB1417" s="190"/>
      <c r="BC1417" s="197"/>
      <c r="BD1417" s="197"/>
      <c r="BE1417" s="190"/>
      <c r="BF1417" s="192"/>
      <c r="BG1417" s="192"/>
      <c r="BH1417" s="10"/>
      <c r="BI1417" s="10"/>
      <c r="BJ1417" s="10"/>
      <c r="BK1417" s="10"/>
      <c r="BL1417" s="10"/>
      <c r="BM1417" s="10"/>
      <c r="BN1417" s="12"/>
      <c r="BO1417" s="12"/>
    </row>
    <row r="1418" spans="1:67" ht="13.5" customHeight="1" x14ac:dyDescent="0.35">
      <c r="A1418" s="181"/>
      <c r="B1418" s="194"/>
      <c r="C1418" s="12"/>
      <c r="D1418" s="12"/>
      <c r="E1418" s="12"/>
      <c r="F1418" s="12"/>
      <c r="G1418" s="12"/>
      <c r="H1418" s="131"/>
      <c r="I1418" s="12"/>
      <c r="J1418" s="12"/>
      <c r="K1418" s="12"/>
      <c r="L1418" s="12"/>
      <c r="M1418" s="12"/>
      <c r="N1418" s="54"/>
      <c r="O1418" s="12"/>
      <c r="P1418" s="12"/>
      <c r="Q1418" s="12"/>
      <c r="R1418" s="183"/>
      <c r="S1418" s="183"/>
      <c r="T1418" s="183"/>
      <c r="U1418" s="183"/>
      <c r="V1418" s="181"/>
      <c r="W1418" s="184"/>
      <c r="X1418" s="184"/>
      <c r="Y1418" s="185"/>
      <c r="Z1418" s="185"/>
      <c r="AA1418" s="185"/>
      <c r="AB1418" s="181"/>
      <c r="AC1418" s="12"/>
      <c r="AD1418" s="12"/>
      <c r="AE1418" s="12"/>
      <c r="AF1418" s="185"/>
      <c r="AG1418" s="12"/>
      <c r="AH1418" s="195"/>
      <c r="AI1418" s="186"/>
      <c r="AJ1418" s="187"/>
      <c r="AK1418" s="187"/>
      <c r="AL1418" s="188"/>
      <c r="AM1418" s="188"/>
      <c r="AN1418" s="188"/>
      <c r="AO1418" s="188"/>
      <c r="AP1418" s="188"/>
      <c r="AQ1418" s="188"/>
      <c r="AR1418" s="137"/>
      <c r="AS1418" s="189"/>
      <c r="AT1418" s="196"/>
      <c r="AU1418" s="191"/>
      <c r="AV1418" s="190"/>
      <c r="AW1418" s="189"/>
      <c r="AX1418" s="190"/>
      <c r="AY1418" s="189"/>
      <c r="AZ1418" s="192"/>
      <c r="BA1418" s="192"/>
      <c r="BB1418" s="190"/>
      <c r="BC1418" s="197"/>
      <c r="BD1418" s="197"/>
      <c r="BE1418" s="190"/>
      <c r="BF1418" s="192"/>
      <c r="BG1418" s="192"/>
      <c r="BH1418" s="10"/>
      <c r="BI1418" s="10"/>
      <c r="BJ1418" s="10"/>
      <c r="BK1418" s="10"/>
      <c r="BL1418" s="10"/>
      <c r="BM1418" s="10"/>
      <c r="BN1418" s="12"/>
      <c r="BO1418" s="12"/>
    </row>
    <row r="1419" spans="1:67" ht="13.5" customHeight="1" x14ac:dyDescent="0.35">
      <c r="A1419" s="181"/>
      <c r="B1419" s="194"/>
      <c r="C1419" s="12"/>
      <c r="D1419" s="12"/>
      <c r="E1419" s="12"/>
      <c r="F1419" s="12"/>
      <c r="G1419" s="12"/>
      <c r="H1419" s="131"/>
      <c r="I1419" s="12"/>
      <c r="J1419" s="12"/>
      <c r="K1419" s="12"/>
      <c r="L1419" s="12"/>
      <c r="M1419" s="12"/>
      <c r="N1419" s="54"/>
      <c r="O1419" s="12"/>
      <c r="P1419" s="12"/>
      <c r="Q1419" s="12"/>
      <c r="R1419" s="183"/>
      <c r="S1419" s="183"/>
      <c r="T1419" s="183"/>
      <c r="U1419" s="183"/>
      <c r="V1419" s="181"/>
      <c r="W1419" s="184"/>
      <c r="X1419" s="184"/>
      <c r="Y1419" s="185"/>
      <c r="Z1419" s="185"/>
      <c r="AA1419" s="185"/>
      <c r="AB1419" s="181"/>
      <c r="AC1419" s="12"/>
      <c r="AD1419" s="12"/>
      <c r="AE1419" s="12"/>
      <c r="AF1419" s="185"/>
      <c r="AG1419" s="12"/>
      <c r="AH1419" s="195"/>
      <c r="AI1419" s="186"/>
      <c r="AJ1419" s="187"/>
      <c r="AK1419" s="187"/>
      <c r="AL1419" s="188"/>
      <c r="AM1419" s="188"/>
      <c r="AN1419" s="188"/>
      <c r="AO1419" s="188"/>
      <c r="AP1419" s="188"/>
      <c r="AQ1419" s="188"/>
      <c r="AR1419" s="137"/>
      <c r="AS1419" s="189"/>
      <c r="AT1419" s="196"/>
      <c r="AU1419" s="191"/>
      <c r="AV1419" s="190"/>
      <c r="AW1419" s="189"/>
      <c r="AX1419" s="190"/>
      <c r="AY1419" s="189"/>
      <c r="AZ1419" s="192"/>
      <c r="BA1419" s="192"/>
      <c r="BB1419" s="190"/>
      <c r="BC1419" s="197"/>
      <c r="BD1419" s="197"/>
      <c r="BE1419" s="190"/>
      <c r="BF1419" s="192"/>
      <c r="BG1419" s="192"/>
      <c r="BH1419" s="10"/>
      <c r="BI1419" s="10"/>
      <c r="BJ1419" s="10"/>
      <c r="BK1419" s="10"/>
      <c r="BL1419" s="10"/>
      <c r="BM1419" s="10"/>
      <c r="BN1419" s="12"/>
      <c r="BO1419" s="12"/>
    </row>
    <row r="1420" spans="1:67" ht="13.5" customHeight="1" x14ac:dyDescent="0.35">
      <c r="A1420" s="181"/>
      <c r="B1420" s="194"/>
      <c r="C1420" s="12"/>
      <c r="D1420" s="12"/>
      <c r="E1420" s="12"/>
      <c r="F1420" s="12"/>
      <c r="G1420" s="12"/>
      <c r="H1420" s="131"/>
      <c r="I1420" s="12"/>
      <c r="J1420" s="12"/>
      <c r="K1420" s="12"/>
      <c r="L1420" s="12"/>
      <c r="M1420" s="12"/>
      <c r="N1420" s="54"/>
      <c r="O1420" s="12"/>
      <c r="P1420" s="12"/>
      <c r="Q1420" s="12"/>
      <c r="R1420" s="183"/>
      <c r="S1420" s="183"/>
      <c r="T1420" s="183"/>
      <c r="U1420" s="183"/>
      <c r="V1420" s="181"/>
      <c r="W1420" s="184"/>
      <c r="X1420" s="184"/>
      <c r="Y1420" s="185"/>
      <c r="Z1420" s="185"/>
      <c r="AA1420" s="185"/>
      <c r="AB1420" s="181"/>
      <c r="AC1420" s="12"/>
      <c r="AD1420" s="12"/>
      <c r="AE1420" s="12"/>
      <c r="AF1420" s="185"/>
      <c r="AG1420" s="12"/>
      <c r="AH1420" s="195"/>
      <c r="AI1420" s="186"/>
      <c r="AJ1420" s="187"/>
      <c r="AK1420" s="187"/>
      <c r="AL1420" s="188"/>
      <c r="AM1420" s="188"/>
      <c r="AN1420" s="188"/>
      <c r="AO1420" s="188"/>
      <c r="AP1420" s="188"/>
      <c r="AQ1420" s="188"/>
      <c r="AR1420" s="137"/>
      <c r="AS1420" s="189"/>
      <c r="AT1420" s="196"/>
      <c r="AU1420" s="191"/>
      <c r="AV1420" s="190"/>
      <c r="AW1420" s="189"/>
      <c r="AX1420" s="190"/>
      <c r="AY1420" s="189"/>
      <c r="AZ1420" s="192"/>
      <c r="BA1420" s="192"/>
      <c r="BB1420" s="190"/>
      <c r="BC1420" s="197"/>
      <c r="BD1420" s="197"/>
      <c r="BE1420" s="190"/>
      <c r="BF1420" s="192"/>
      <c r="BG1420" s="192"/>
      <c r="BH1420" s="10"/>
      <c r="BI1420" s="10"/>
      <c r="BJ1420" s="10"/>
      <c r="BK1420" s="10"/>
      <c r="BL1420" s="10"/>
      <c r="BM1420" s="10"/>
      <c r="BN1420" s="12"/>
      <c r="BO1420" s="12"/>
    </row>
    <row r="1421" spans="1:67" ht="13.5" customHeight="1" x14ac:dyDescent="0.35">
      <c r="A1421" s="181"/>
      <c r="B1421" s="194"/>
      <c r="C1421" s="12"/>
      <c r="D1421" s="12"/>
      <c r="E1421" s="12"/>
      <c r="F1421" s="12"/>
      <c r="G1421" s="12"/>
      <c r="H1421" s="131"/>
      <c r="I1421" s="12"/>
      <c r="J1421" s="12"/>
      <c r="K1421" s="12"/>
      <c r="L1421" s="12"/>
      <c r="M1421" s="12"/>
      <c r="N1421" s="54"/>
      <c r="O1421" s="12"/>
      <c r="P1421" s="12"/>
      <c r="Q1421" s="12"/>
      <c r="R1421" s="183"/>
      <c r="S1421" s="183"/>
      <c r="T1421" s="183"/>
      <c r="U1421" s="183"/>
      <c r="V1421" s="181"/>
      <c r="W1421" s="184"/>
      <c r="X1421" s="184"/>
      <c r="Y1421" s="185"/>
      <c r="Z1421" s="185"/>
      <c r="AA1421" s="185"/>
      <c r="AB1421" s="181"/>
      <c r="AC1421" s="12"/>
      <c r="AD1421" s="12"/>
      <c r="AE1421" s="12"/>
      <c r="AF1421" s="185"/>
      <c r="AG1421" s="12"/>
      <c r="AH1421" s="195"/>
      <c r="AI1421" s="186"/>
      <c r="AJ1421" s="187"/>
      <c r="AK1421" s="187"/>
      <c r="AL1421" s="188"/>
      <c r="AM1421" s="188"/>
      <c r="AN1421" s="188"/>
      <c r="AO1421" s="188"/>
      <c r="AP1421" s="188"/>
      <c r="AQ1421" s="188"/>
      <c r="AR1421" s="137"/>
      <c r="AS1421" s="189"/>
      <c r="AT1421" s="196"/>
      <c r="AU1421" s="191"/>
      <c r="AV1421" s="190"/>
      <c r="AW1421" s="189"/>
      <c r="AX1421" s="190"/>
      <c r="AY1421" s="189"/>
      <c r="AZ1421" s="192"/>
      <c r="BA1421" s="192"/>
      <c r="BB1421" s="190"/>
      <c r="BC1421" s="197"/>
      <c r="BD1421" s="197"/>
      <c r="BE1421" s="190"/>
      <c r="BF1421" s="192"/>
      <c r="BG1421" s="192"/>
      <c r="BH1421" s="10"/>
      <c r="BI1421" s="10"/>
      <c r="BJ1421" s="10"/>
      <c r="BK1421" s="10"/>
      <c r="BL1421" s="10"/>
      <c r="BM1421" s="10"/>
      <c r="BN1421" s="12"/>
      <c r="BO1421" s="12"/>
    </row>
    <row r="1422" spans="1:67" ht="13.5" customHeight="1" x14ac:dyDescent="0.35">
      <c r="A1422" s="181"/>
      <c r="B1422" s="194"/>
      <c r="C1422" s="12"/>
      <c r="D1422" s="12"/>
      <c r="E1422" s="12"/>
      <c r="F1422" s="12"/>
      <c r="G1422" s="12"/>
      <c r="H1422" s="131"/>
      <c r="I1422" s="12"/>
      <c r="J1422" s="12"/>
      <c r="K1422" s="12"/>
      <c r="L1422" s="12"/>
      <c r="M1422" s="12"/>
      <c r="N1422" s="54"/>
      <c r="O1422" s="12"/>
      <c r="P1422" s="12"/>
      <c r="Q1422" s="12"/>
      <c r="R1422" s="183"/>
      <c r="S1422" s="183"/>
      <c r="T1422" s="183"/>
      <c r="U1422" s="183"/>
      <c r="V1422" s="181"/>
      <c r="W1422" s="184"/>
      <c r="X1422" s="184"/>
      <c r="Y1422" s="185"/>
      <c r="Z1422" s="185"/>
      <c r="AA1422" s="185"/>
      <c r="AB1422" s="181"/>
      <c r="AC1422" s="12"/>
      <c r="AD1422" s="12"/>
      <c r="AE1422" s="12"/>
      <c r="AF1422" s="185"/>
      <c r="AG1422" s="12"/>
      <c r="AH1422" s="195"/>
      <c r="AI1422" s="186"/>
      <c r="AJ1422" s="187"/>
      <c r="AK1422" s="187"/>
      <c r="AL1422" s="188"/>
      <c r="AM1422" s="188"/>
      <c r="AN1422" s="188"/>
      <c r="AO1422" s="188"/>
      <c r="AP1422" s="188"/>
      <c r="AQ1422" s="188"/>
      <c r="AR1422" s="137"/>
      <c r="AS1422" s="189"/>
      <c r="AT1422" s="196"/>
      <c r="AU1422" s="191"/>
      <c r="AV1422" s="190"/>
      <c r="AW1422" s="189"/>
      <c r="AX1422" s="190"/>
      <c r="AY1422" s="189"/>
      <c r="AZ1422" s="192"/>
      <c r="BA1422" s="192"/>
      <c r="BB1422" s="190"/>
      <c r="BC1422" s="197"/>
      <c r="BD1422" s="197"/>
      <c r="BE1422" s="190"/>
      <c r="BF1422" s="192"/>
      <c r="BG1422" s="192"/>
      <c r="BH1422" s="10"/>
      <c r="BI1422" s="10"/>
      <c r="BJ1422" s="10"/>
      <c r="BK1422" s="10"/>
      <c r="BL1422" s="10"/>
      <c r="BM1422" s="10"/>
      <c r="BN1422" s="12"/>
      <c r="BO1422" s="12"/>
    </row>
    <row r="1423" spans="1:67" ht="13.5" customHeight="1" x14ac:dyDescent="0.35">
      <c r="A1423" s="181"/>
      <c r="B1423" s="194"/>
      <c r="C1423" s="12"/>
      <c r="D1423" s="12"/>
      <c r="E1423" s="12"/>
      <c r="F1423" s="12"/>
      <c r="G1423" s="12"/>
      <c r="H1423" s="131"/>
      <c r="I1423" s="12"/>
      <c r="J1423" s="12"/>
      <c r="K1423" s="12"/>
      <c r="L1423" s="12"/>
      <c r="M1423" s="12"/>
      <c r="N1423" s="54"/>
      <c r="O1423" s="12"/>
      <c r="P1423" s="12"/>
      <c r="Q1423" s="12"/>
      <c r="R1423" s="183"/>
      <c r="S1423" s="183"/>
      <c r="T1423" s="183"/>
      <c r="U1423" s="183"/>
      <c r="V1423" s="181"/>
      <c r="W1423" s="184"/>
      <c r="X1423" s="184"/>
      <c r="Y1423" s="185"/>
      <c r="Z1423" s="185"/>
      <c r="AA1423" s="185"/>
      <c r="AB1423" s="181"/>
      <c r="AC1423" s="12"/>
      <c r="AD1423" s="12"/>
      <c r="AE1423" s="12"/>
      <c r="AF1423" s="185"/>
      <c r="AG1423" s="12"/>
      <c r="AH1423" s="195"/>
      <c r="AI1423" s="186"/>
      <c r="AJ1423" s="187"/>
      <c r="AK1423" s="187"/>
      <c r="AL1423" s="188"/>
      <c r="AM1423" s="188"/>
      <c r="AN1423" s="188"/>
      <c r="AO1423" s="188"/>
      <c r="AP1423" s="188"/>
      <c r="AQ1423" s="188"/>
      <c r="AR1423" s="137"/>
      <c r="AS1423" s="189"/>
      <c r="AT1423" s="196"/>
      <c r="AU1423" s="191"/>
      <c r="AV1423" s="190"/>
      <c r="AW1423" s="189"/>
      <c r="AX1423" s="190"/>
      <c r="AY1423" s="189"/>
      <c r="AZ1423" s="192"/>
      <c r="BA1423" s="192"/>
      <c r="BB1423" s="190"/>
      <c r="BC1423" s="197"/>
      <c r="BD1423" s="197"/>
      <c r="BE1423" s="190"/>
      <c r="BF1423" s="192"/>
      <c r="BG1423" s="192"/>
      <c r="BH1423" s="10"/>
      <c r="BI1423" s="10"/>
      <c r="BJ1423" s="10"/>
      <c r="BK1423" s="10"/>
      <c r="BL1423" s="10"/>
      <c r="BM1423" s="10"/>
      <c r="BN1423" s="12"/>
      <c r="BO1423" s="12"/>
    </row>
    <row r="1424" spans="1:67" ht="13.5" customHeight="1" x14ac:dyDescent="0.35">
      <c r="A1424" s="181"/>
      <c r="B1424" s="194"/>
      <c r="C1424" s="12"/>
      <c r="D1424" s="12"/>
      <c r="E1424" s="12"/>
      <c r="F1424" s="12"/>
      <c r="G1424" s="12"/>
      <c r="H1424" s="131"/>
      <c r="I1424" s="12"/>
      <c r="J1424" s="12"/>
      <c r="K1424" s="12"/>
      <c r="L1424" s="12"/>
      <c r="M1424" s="12"/>
      <c r="N1424" s="54"/>
      <c r="O1424" s="12"/>
      <c r="P1424" s="12"/>
      <c r="Q1424" s="12"/>
      <c r="R1424" s="183"/>
      <c r="S1424" s="183"/>
      <c r="T1424" s="183"/>
      <c r="U1424" s="183"/>
      <c r="V1424" s="181"/>
      <c r="W1424" s="184"/>
      <c r="X1424" s="184"/>
      <c r="Y1424" s="185"/>
      <c r="Z1424" s="185"/>
      <c r="AA1424" s="185"/>
      <c r="AB1424" s="181"/>
      <c r="AC1424" s="12"/>
      <c r="AD1424" s="12"/>
      <c r="AE1424" s="12"/>
      <c r="AF1424" s="185"/>
      <c r="AG1424" s="12"/>
      <c r="AH1424" s="195"/>
      <c r="AI1424" s="186"/>
      <c r="AJ1424" s="187"/>
      <c r="AK1424" s="187"/>
      <c r="AL1424" s="188"/>
      <c r="AM1424" s="188"/>
      <c r="AN1424" s="188"/>
      <c r="AO1424" s="188"/>
      <c r="AP1424" s="188"/>
      <c r="AQ1424" s="188"/>
      <c r="AR1424" s="137"/>
      <c r="AS1424" s="189"/>
      <c r="AT1424" s="196"/>
      <c r="AU1424" s="191"/>
      <c r="AV1424" s="190"/>
      <c r="AW1424" s="189"/>
      <c r="AX1424" s="190"/>
      <c r="AY1424" s="189"/>
      <c r="AZ1424" s="192"/>
      <c r="BA1424" s="192"/>
      <c r="BB1424" s="190"/>
      <c r="BC1424" s="197"/>
      <c r="BD1424" s="197"/>
      <c r="BE1424" s="190"/>
      <c r="BF1424" s="192"/>
      <c r="BG1424" s="192"/>
      <c r="BH1424" s="10"/>
      <c r="BI1424" s="10"/>
      <c r="BJ1424" s="10"/>
      <c r="BK1424" s="10"/>
      <c r="BL1424" s="10"/>
      <c r="BM1424" s="10"/>
      <c r="BN1424" s="12"/>
      <c r="BO1424" s="12"/>
    </row>
    <row r="1425" spans="1:67" ht="13.5" customHeight="1" x14ac:dyDescent="0.35">
      <c r="A1425" s="181"/>
      <c r="B1425" s="194"/>
      <c r="C1425" s="12"/>
      <c r="D1425" s="12"/>
      <c r="E1425" s="12"/>
      <c r="F1425" s="12"/>
      <c r="G1425" s="12"/>
      <c r="H1425" s="131"/>
      <c r="I1425" s="12"/>
      <c r="J1425" s="12"/>
      <c r="K1425" s="12"/>
      <c r="L1425" s="12"/>
      <c r="M1425" s="12"/>
      <c r="N1425" s="54"/>
      <c r="O1425" s="12"/>
      <c r="P1425" s="12"/>
      <c r="Q1425" s="12"/>
      <c r="R1425" s="183"/>
      <c r="S1425" s="183"/>
      <c r="T1425" s="183"/>
      <c r="U1425" s="183"/>
      <c r="V1425" s="181"/>
      <c r="W1425" s="184"/>
      <c r="X1425" s="184"/>
      <c r="Y1425" s="185"/>
      <c r="Z1425" s="185"/>
      <c r="AA1425" s="185"/>
      <c r="AB1425" s="181"/>
      <c r="AC1425" s="12"/>
      <c r="AD1425" s="12"/>
      <c r="AE1425" s="12"/>
      <c r="AF1425" s="185"/>
      <c r="AG1425" s="12"/>
      <c r="AH1425" s="195"/>
      <c r="AI1425" s="186"/>
      <c r="AJ1425" s="187"/>
      <c r="AK1425" s="187"/>
      <c r="AL1425" s="188"/>
      <c r="AM1425" s="188"/>
      <c r="AN1425" s="188"/>
      <c r="AO1425" s="188"/>
      <c r="AP1425" s="188"/>
      <c r="AQ1425" s="188"/>
      <c r="AR1425" s="137"/>
      <c r="AS1425" s="189"/>
      <c r="AT1425" s="196"/>
      <c r="AU1425" s="191"/>
      <c r="AV1425" s="190"/>
      <c r="AW1425" s="189"/>
      <c r="AX1425" s="190"/>
      <c r="AY1425" s="189"/>
      <c r="AZ1425" s="192"/>
      <c r="BA1425" s="192"/>
      <c r="BB1425" s="190"/>
      <c r="BC1425" s="197"/>
      <c r="BD1425" s="197"/>
      <c r="BE1425" s="190"/>
      <c r="BF1425" s="192"/>
      <c r="BG1425" s="192"/>
      <c r="BH1425" s="10"/>
      <c r="BI1425" s="10"/>
      <c r="BJ1425" s="10"/>
      <c r="BK1425" s="10"/>
      <c r="BL1425" s="10"/>
      <c r="BM1425" s="10"/>
      <c r="BN1425" s="12"/>
      <c r="BO1425" s="12"/>
    </row>
    <row r="1426" spans="1:67" ht="13.5" customHeight="1" x14ac:dyDescent="0.35">
      <c r="A1426" s="181"/>
      <c r="B1426" s="194"/>
      <c r="C1426" s="12"/>
      <c r="D1426" s="12"/>
      <c r="E1426" s="12"/>
      <c r="F1426" s="12"/>
      <c r="G1426" s="12"/>
      <c r="H1426" s="131"/>
      <c r="I1426" s="12"/>
      <c r="J1426" s="12"/>
      <c r="K1426" s="12"/>
      <c r="L1426" s="12"/>
      <c r="M1426" s="12"/>
      <c r="N1426" s="54"/>
      <c r="O1426" s="12"/>
      <c r="P1426" s="12"/>
      <c r="Q1426" s="12"/>
      <c r="R1426" s="183"/>
      <c r="S1426" s="183"/>
      <c r="T1426" s="183"/>
      <c r="U1426" s="183"/>
      <c r="V1426" s="181"/>
      <c r="W1426" s="184"/>
      <c r="X1426" s="184"/>
      <c r="Y1426" s="185"/>
      <c r="Z1426" s="185"/>
      <c r="AA1426" s="185"/>
      <c r="AB1426" s="181"/>
      <c r="AC1426" s="12"/>
      <c r="AD1426" s="12"/>
      <c r="AE1426" s="12"/>
      <c r="AF1426" s="185"/>
      <c r="AG1426" s="12"/>
      <c r="AH1426" s="195"/>
      <c r="AI1426" s="186"/>
      <c r="AJ1426" s="187"/>
      <c r="AK1426" s="187"/>
      <c r="AL1426" s="188"/>
      <c r="AM1426" s="188"/>
      <c r="AN1426" s="188"/>
      <c r="AO1426" s="188"/>
      <c r="AP1426" s="188"/>
      <c r="AQ1426" s="188"/>
      <c r="AR1426" s="137"/>
      <c r="AS1426" s="189"/>
      <c r="AT1426" s="196"/>
      <c r="AU1426" s="191"/>
      <c r="AV1426" s="190"/>
      <c r="AW1426" s="189"/>
      <c r="AX1426" s="190"/>
      <c r="AY1426" s="189"/>
      <c r="AZ1426" s="192"/>
      <c r="BA1426" s="192"/>
      <c r="BB1426" s="190"/>
      <c r="BC1426" s="197"/>
      <c r="BD1426" s="197"/>
      <c r="BE1426" s="190"/>
      <c r="BF1426" s="192"/>
      <c r="BG1426" s="192"/>
      <c r="BH1426" s="10"/>
      <c r="BI1426" s="10"/>
      <c r="BJ1426" s="10"/>
      <c r="BK1426" s="10"/>
      <c r="BL1426" s="10"/>
      <c r="BM1426" s="10"/>
      <c r="BN1426" s="12"/>
      <c r="BO1426" s="12"/>
    </row>
    <row r="1427" spans="1:67" ht="13.5" customHeight="1" x14ac:dyDescent="0.35">
      <c r="A1427" s="181"/>
      <c r="B1427" s="194"/>
      <c r="C1427" s="12"/>
      <c r="D1427" s="12"/>
      <c r="E1427" s="12"/>
      <c r="F1427" s="12"/>
      <c r="G1427" s="12"/>
      <c r="H1427" s="131"/>
      <c r="I1427" s="12"/>
      <c r="J1427" s="12"/>
      <c r="K1427" s="12"/>
      <c r="L1427" s="12"/>
      <c r="M1427" s="12"/>
      <c r="N1427" s="54"/>
      <c r="O1427" s="12"/>
      <c r="P1427" s="12"/>
      <c r="Q1427" s="12"/>
      <c r="R1427" s="183"/>
      <c r="S1427" s="183"/>
      <c r="T1427" s="183"/>
      <c r="U1427" s="183"/>
      <c r="V1427" s="181"/>
      <c r="W1427" s="184"/>
      <c r="X1427" s="184"/>
      <c r="Y1427" s="185"/>
      <c r="Z1427" s="185"/>
      <c r="AA1427" s="185"/>
      <c r="AB1427" s="181"/>
      <c r="AC1427" s="12"/>
      <c r="AD1427" s="12"/>
      <c r="AE1427" s="12"/>
      <c r="AF1427" s="185"/>
      <c r="AG1427" s="12"/>
      <c r="AH1427" s="195"/>
      <c r="AI1427" s="186"/>
      <c r="AJ1427" s="187"/>
      <c r="AK1427" s="187"/>
      <c r="AL1427" s="188"/>
      <c r="AM1427" s="188"/>
      <c r="AN1427" s="188"/>
      <c r="AO1427" s="188"/>
      <c r="AP1427" s="188"/>
      <c r="AQ1427" s="188"/>
      <c r="AR1427" s="137"/>
      <c r="AS1427" s="189"/>
      <c r="AT1427" s="196"/>
      <c r="AU1427" s="191"/>
      <c r="AV1427" s="190"/>
      <c r="AW1427" s="189"/>
      <c r="AX1427" s="190"/>
      <c r="AY1427" s="189"/>
      <c r="AZ1427" s="192"/>
      <c r="BA1427" s="192"/>
      <c r="BB1427" s="190"/>
      <c r="BC1427" s="197"/>
      <c r="BD1427" s="197"/>
      <c r="BE1427" s="190"/>
      <c r="BF1427" s="192"/>
      <c r="BG1427" s="192"/>
      <c r="BH1427" s="10"/>
      <c r="BI1427" s="10"/>
      <c r="BJ1427" s="10"/>
      <c r="BK1427" s="10"/>
      <c r="BL1427" s="10"/>
      <c r="BM1427" s="10"/>
      <c r="BN1427" s="12"/>
      <c r="BO1427" s="12"/>
    </row>
    <row r="1428" spans="1:67" ht="13.5" customHeight="1" x14ac:dyDescent="0.35">
      <c r="A1428" s="181"/>
      <c r="B1428" s="194"/>
      <c r="C1428" s="12"/>
      <c r="D1428" s="12"/>
      <c r="E1428" s="12"/>
      <c r="F1428" s="12"/>
      <c r="G1428" s="12"/>
      <c r="H1428" s="131"/>
      <c r="I1428" s="12"/>
      <c r="J1428" s="12"/>
      <c r="K1428" s="12"/>
      <c r="L1428" s="12"/>
      <c r="M1428" s="12"/>
      <c r="N1428" s="54"/>
      <c r="O1428" s="12"/>
      <c r="P1428" s="12"/>
      <c r="Q1428" s="12"/>
      <c r="R1428" s="183"/>
      <c r="S1428" s="183"/>
      <c r="T1428" s="183"/>
      <c r="U1428" s="183"/>
      <c r="V1428" s="181"/>
      <c r="W1428" s="184"/>
      <c r="X1428" s="184"/>
      <c r="Y1428" s="185"/>
      <c r="Z1428" s="185"/>
      <c r="AA1428" s="185"/>
      <c r="AB1428" s="181"/>
      <c r="AC1428" s="12"/>
      <c r="AD1428" s="12"/>
      <c r="AE1428" s="12"/>
      <c r="AF1428" s="185"/>
      <c r="AG1428" s="12"/>
      <c r="AH1428" s="195"/>
      <c r="AI1428" s="186"/>
      <c r="AJ1428" s="187"/>
      <c r="AK1428" s="187"/>
      <c r="AL1428" s="188"/>
      <c r="AM1428" s="188"/>
      <c r="AN1428" s="188"/>
      <c r="AO1428" s="188"/>
      <c r="AP1428" s="188"/>
      <c r="AQ1428" s="188"/>
      <c r="AR1428" s="137"/>
      <c r="AS1428" s="189"/>
      <c r="AT1428" s="196"/>
      <c r="AU1428" s="191"/>
      <c r="AV1428" s="190"/>
      <c r="AW1428" s="189"/>
      <c r="AX1428" s="190"/>
      <c r="AY1428" s="189"/>
      <c r="AZ1428" s="192"/>
      <c r="BA1428" s="192"/>
      <c r="BB1428" s="190"/>
      <c r="BC1428" s="197"/>
      <c r="BD1428" s="197"/>
      <c r="BE1428" s="190"/>
      <c r="BF1428" s="192"/>
      <c r="BG1428" s="192"/>
      <c r="BH1428" s="10"/>
      <c r="BI1428" s="10"/>
      <c r="BJ1428" s="10"/>
      <c r="BK1428" s="10"/>
      <c r="BL1428" s="10"/>
      <c r="BM1428" s="10"/>
      <c r="BN1428" s="12"/>
      <c r="BO1428" s="12"/>
    </row>
    <row r="1429" spans="1:67" ht="13.5" customHeight="1" x14ac:dyDescent="0.35">
      <c r="A1429" s="181"/>
      <c r="B1429" s="194"/>
      <c r="C1429" s="12"/>
      <c r="D1429" s="12"/>
      <c r="E1429" s="12"/>
      <c r="F1429" s="12"/>
      <c r="G1429" s="12"/>
      <c r="H1429" s="131"/>
      <c r="I1429" s="12"/>
      <c r="J1429" s="12"/>
      <c r="K1429" s="12"/>
      <c r="L1429" s="12"/>
      <c r="M1429" s="12"/>
      <c r="N1429" s="54"/>
      <c r="O1429" s="12"/>
      <c r="P1429" s="12"/>
      <c r="Q1429" s="12"/>
      <c r="R1429" s="183"/>
      <c r="S1429" s="183"/>
      <c r="T1429" s="183"/>
      <c r="U1429" s="183"/>
      <c r="V1429" s="181"/>
      <c r="W1429" s="184"/>
      <c r="X1429" s="184"/>
      <c r="Y1429" s="185"/>
      <c r="Z1429" s="185"/>
      <c r="AA1429" s="185"/>
      <c r="AB1429" s="181"/>
      <c r="AC1429" s="12"/>
      <c r="AD1429" s="12"/>
      <c r="AE1429" s="12"/>
      <c r="AF1429" s="185"/>
      <c r="AG1429" s="12"/>
      <c r="AH1429" s="195"/>
      <c r="AI1429" s="186"/>
      <c r="AJ1429" s="187"/>
      <c r="AK1429" s="187"/>
      <c r="AL1429" s="188"/>
      <c r="AM1429" s="188"/>
      <c r="AN1429" s="188"/>
      <c r="AO1429" s="188"/>
      <c r="AP1429" s="188"/>
      <c r="AQ1429" s="188"/>
      <c r="AR1429" s="137"/>
      <c r="AS1429" s="189"/>
      <c r="AT1429" s="196"/>
      <c r="AU1429" s="191"/>
      <c r="AV1429" s="190"/>
      <c r="AW1429" s="189"/>
      <c r="AX1429" s="190"/>
      <c r="AY1429" s="189"/>
      <c r="AZ1429" s="192"/>
      <c r="BA1429" s="192"/>
      <c r="BB1429" s="190"/>
      <c r="BC1429" s="197"/>
      <c r="BD1429" s="197"/>
      <c r="BE1429" s="190"/>
      <c r="BF1429" s="192"/>
      <c r="BG1429" s="192"/>
      <c r="BH1429" s="10"/>
      <c r="BI1429" s="10"/>
      <c r="BJ1429" s="10"/>
      <c r="BK1429" s="10"/>
      <c r="BL1429" s="10"/>
      <c r="BM1429" s="10"/>
      <c r="BN1429" s="12"/>
      <c r="BO1429" s="12"/>
    </row>
    <row r="1430" spans="1:67" ht="13.5" customHeight="1" x14ac:dyDescent="0.35">
      <c r="A1430" s="181"/>
      <c r="B1430" s="194"/>
      <c r="C1430" s="12"/>
      <c r="D1430" s="12"/>
      <c r="E1430" s="12"/>
      <c r="F1430" s="12"/>
      <c r="G1430" s="12"/>
      <c r="H1430" s="131"/>
      <c r="I1430" s="12"/>
      <c r="J1430" s="12"/>
      <c r="K1430" s="12"/>
      <c r="L1430" s="12"/>
      <c r="M1430" s="12"/>
      <c r="N1430" s="54"/>
      <c r="O1430" s="12"/>
      <c r="P1430" s="12"/>
      <c r="Q1430" s="12"/>
      <c r="R1430" s="183"/>
      <c r="S1430" s="183"/>
      <c r="T1430" s="183"/>
      <c r="U1430" s="183"/>
      <c r="V1430" s="181"/>
      <c r="W1430" s="184"/>
      <c r="X1430" s="184"/>
      <c r="Y1430" s="185"/>
      <c r="Z1430" s="185"/>
      <c r="AA1430" s="185"/>
      <c r="AB1430" s="181"/>
      <c r="AC1430" s="12"/>
      <c r="AD1430" s="12"/>
      <c r="AE1430" s="12"/>
      <c r="AF1430" s="185"/>
      <c r="AG1430" s="12"/>
      <c r="AH1430" s="195"/>
      <c r="AI1430" s="186"/>
      <c r="AJ1430" s="187"/>
      <c r="AK1430" s="187"/>
      <c r="AL1430" s="188"/>
      <c r="AM1430" s="188"/>
      <c r="AN1430" s="188"/>
      <c r="AO1430" s="188"/>
      <c r="AP1430" s="188"/>
      <c r="AQ1430" s="188"/>
      <c r="AR1430" s="137"/>
      <c r="AS1430" s="189"/>
      <c r="AT1430" s="196"/>
      <c r="AU1430" s="191"/>
      <c r="AV1430" s="190"/>
      <c r="AW1430" s="189"/>
      <c r="AX1430" s="190"/>
      <c r="AY1430" s="189"/>
      <c r="AZ1430" s="192"/>
      <c r="BA1430" s="192"/>
      <c r="BB1430" s="190"/>
      <c r="BC1430" s="197"/>
      <c r="BD1430" s="197"/>
      <c r="BE1430" s="190"/>
      <c r="BF1430" s="192"/>
      <c r="BG1430" s="192"/>
      <c r="BH1430" s="10"/>
      <c r="BI1430" s="10"/>
      <c r="BJ1430" s="10"/>
      <c r="BK1430" s="10"/>
      <c r="BL1430" s="10"/>
      <c r="BM1430" s="10"/>
      <c r="BN1430" s="12"/>
      <c r="BO1430" s="12"/>
    </row>
    <row r="1431" spans="1:67" ht="13.5" customHeight="1" x14ac:dyDescent="0.35">
      <c r="A1431" s="181"/>
      <c r="B1431" s="194"/>
      <c r="C1431" s="12"/>
      <c r="D1431" s="12"/>
      <c r="E1431" s="12"/>
      <c r="F1431" s="12"/>
      <c r="G1431" s="12"/>
      <c r="H1431" s="131"/>
      <c r="I1431" s="12"/>
      <c r="J1431" s="12"/>
      <c r="K1431" s="12"/>
      <c r="L1431" s="12"/>
      <c r="M1431" s="12"/>
      <c r="N1431" s="54"/>
      <c r="O1431" s="12"/>
      <c r="P1431" s="12"/>
      <c r="Q1431" s="12"/>
      <c r="R1431" s="183"/>
      <c r="S1431" s="183"/>
      <c r="T1431" s="183"/>
      <c r="U1431" s="183"/>
      <c r="V1431" s="181"/>
      <c r="W1431" s="184"/>
      <c r="X1431" s="184"/>
      <c r="Y1431" s="185"/>
      <c r="Z1431" s="185"/>
      <c r="AA1431" s="185"/>
      <c r="AB1431" s="181"/>
      <c r="AC1431" s="12"/>
      <c r="AD1431" s="12"/>
      <c r="AE1431" s="12"/>
      <c r="AF1431" s="185"/>
      <c r="AG1431" s="12"/>
      <c r="AH1431" s="195"/>
      <c r="AI1431" s="186"/>
      <c r="AJ1431" s="187"/>
      <c r="AK1431" s="187"/>
      <c r="AL1431" s="188"/>
      <c r="AM1431" s="188"/>
      <c r="AN1431" s="188"/>
      <c r="AO1431" s="188"/>
      <c r="AP1431" s="188"/>
      <c r="AQ1431" s="188"/>
      <c r="AR1431" s="137"/>
      <c r="AS1431" s="189"/>
      <c r="AT1431" s="196"/>
      <c r="AU1431" s="191"/>
      <c r="AV1431" s="190"/>
      <c r="AW1431" s="189"/>
      <c r="AX1431" s="190"/>
      <c r="AY1431" s="189"/>
      <c r="AZ1431" s="192"/>
      <c r="BA1431" s="192"/>
      <c r="BB1431" s="190"/>
      <c r="BC1431" s="197"/>
      <c r="BD1431" s="197"/>
      <c r="BE1431" s="190"/>
      <c r="BF1431" s="192"/>
      <c r="BG1431" s="192"/>
      <c r="BH1431" s="10"/>
      <c r="BI1431" s="10"/>
      <c r="BJ1431" s="10"/>
      <c r="BK1431" s="10"/>
      <c r="BL1431" s="10"/>
      <c r="BM1431" s="10"/>
      <c r="BN1431" s="12"/>
      <c r="BO1431" s="12"/>
    </row>
    <row r="1432" spans="1:67" ht="13.5" customHeight="1" x14ac:dyDescent="0.35">
      <c r="A1432" s="181"/>
      <c r="B1432" s="194"/>
      <c r="C1432" s="12"/>
      <c r="D1432" s="12"/>
      <c r="E1432" s="12"/>
      <c r="F1432" s="12"/>
      <c r="G1432" s="12"/>
      <c r="H1432" s="131"/>
      <c r="I1432" s="12"/>
      <c r="J1432" s="12"/>
      <c r="K1432" s="12"/>
      <c r="L1432" s="12"/>
      <c r="M1432" s="12"/>
      <c r="N1432" s="54"/>
      <c r="O1432" s="12"/>
      <c r="P1432" s="12"/>
      <c r="Q1432" s="12"/>
      <c r="R1432" s="183"/>
      <c r="S1432" s="183"/>
      <c r="T1432" s="183"/>
      <c r="U1432" s="183"/>
      <c r="V1432" s="181"/>
      <c r="W1432" s="184"/>
      <c r="X1432" s="184"/>
      <c r="Y1432" s="185"/>
      <c r="Z1432" s="185"/>
      <c r="AA1432" s="185"/>
      <c r="AB1432" s="181"/>
      <c r="AC1432" s="12"/>
      <c r="AD1432" s="12"/>
      <c r="AE1432" s="12"/>
      <c r="AF1432" s="185"/>
      <c r="AG1432" s="12"/>
      <c r="AH1432" s="195"/>
      <c r="AI1432" s="186"/>
      <c r="AJ1432" s="187"/>
      <c r="AK1432" s="187"/>
      <c r="AL1432" s="188"/>
      <c r="AM1432" s="188"/>
      <c r="AN1432" s="188"/>
      <c r="AO1432" s="188"/>
      <c r="AP1432" s="188"/>
      <c r="AQ1432" s="188"/>
      <c r="AR1432" s="137"/>
      <c r="AS1432" s="189"/>
      <c r="AT1432" s="196"/>
      <c r="AU1432" s="191"/>
      <c r="AV1432" s="190"/>
      <c r="AW1432" s="189"/>
      <c r="AX1432" s="190"/>
      <c r="AY1432" s="189"/>
      <c r="AZ1432" s="192"/>
      <c r="BA1432" s="192"/>
      <c r="BB1432" s="190"/>
      <c r="BC1432" s="197"/>
      <c r="BD1432" s="197"/>
      <c r="BE1432" s="190"/>
      <c r="BF1432" s="192"/>
      <c r="BG1432" s="192"/>
      <c r="BH1432" s="10"/>
      <c r="BI1432" s="10"/>
      <c r="BJ1432" s="10"/>
      <c r="BK1432" s="10"/>
      <c r="BL1432" s="10"/>
      <c r="BM1432" s="10"/>
      <c r="BN1432" s="12"/>
      <c r="BO1432" s="12"/>
    </row>
    <row r="1433" spans="1:67" ht="13.5" customHeight="1" x14ac:dyDescent="0.35">
      <c r="A1433" s="181"/>
      <c r="B1433" s="194"/>
      <c r="C1433" s="12"/>
      <c r="D1433" s="12"/>
      <c r="E1433" s="12"/>
      <c r="F1433" s="12"/>
      <c r="G1433" s="12"/>
      <c r="H1433" s="131"/>
      <c r="I1433" s="12"/>
      <c r="J1433" s="12"/>
      <c r="K1433" s="12"/>
      <c r="L1433" s="12"/>
      <c r="M1433" s="12"/>
      <c r="N1433" s="54"/>
      <c r="O1433" s="12"/>
      <c r="P1433" s="12"/>
      <c r="Q1433" s="12"/>
      <c r="R1433" s="183"/>
      <c r="S1433" s="183"/>
      <c r="T1433" s="183"/>
      <c r="U1433" s="183"/>
      <c r="V1433" s="181"/>
      <c r="W1433" s="184"/>
      <c r="X1433" s="184"/>
      <c r="Y1433" s="185"/>
      <c r="Z1433" s="185"/>
      <c r="AA1433" s="185"/>
      <c r="AB1433" s="181"/>
      <c r="AC1433" s="12"/>
      <c r="AD1433" s="12"/>
      <c r="AE1433" s="12"/>
      <c r="AF1433" s="185"/>
      <c r="AG1433" s="12"/>
      <c r="AH1433" s="195"/>
      <c r="AI1433" s="186"/>
      <c r="AJ1433" s="187"/>
      <c r="AK1433" s="187"/>
      <c r="AL1433" s="188"/>
      <c r="AM1433" s="188"/>
      <c r="AN1433" s="188"/>
      <c r="AO1433" s="188"/>
      <c r="AP1433" s="188"/>
      <c r="AQ1433" s="188"/>
      <c r="AR1433" s="137"/>
      <c r="AS1433" s="189"/>
      <c r="AT1433" s="196"/>
      <c r="AU1433" s="191"/>
      <c r="AV1433" s="190"/>
      <c r="AW1433" s="189"/>
      <c r="AX1433" s="190"/>
      <c r="AY1433" s="189"/>
      <c r="AZ1433" s="192"/>
      <c r="BA1433" s="192"/>
      <c r="BB1433" s="190"/>
      <c r="BC1433" s="197"/>
      <c r="BD1433" s="197"/>
      <c r="BE1433" s="190"/>
      <c r="BF1433" s="192"/>
      <c r="BG1433" s="192"/>
      <c r="BH1433" s="10"/>
      <c r="BI1433" s="10"/>
      <c r="BJ1433" s="10"/>
      <c r="BK1433" s="10"/>
      <c r="BL1433" s="10"/>
      <c r="BM1433" s="10"/>
      <c r="BN1433" s="12"/>
      <c r="BO1433" s="12"/>
    </row>
    <row r="1434" spans="1:67" ht="13.5" customHeight="1" x14ac:dyDescent="0.35">
      <c r="A1434" s="181"/>
      <c r="B1434" s="194"/>
      <c r="C1434" s="12"/>
      <c r="D1434" s="12"/>
      <c r="E1434" s="12"/>
      <c r="F1434" s="12"/>
      <c r="G1434" s="12"/>
      <c r="H1434" s="131"/>
      <c r="I1434" s="12"/>
      <c r="J1434" s="12"/>
      <c r="K1434" s="12"/>
      <c r="L1434" s="12"/>
      <c r="M1434" s="12"/>
      <c r="N1434" s="54"/>
      <c r="O1434" s="12"/>
      <c r="P1434" s="12"/>
      <c r="Q1434" s="12"/>
      <c r="R1434" s="183"/>
      <c r="S1434" s="183"/>
      <c r="T1434" s="183"/>
      <c r="U1434" s="183"/>
      <c r="V1434" s="181"/>
      <c r="W1434" s="184"/>
      <c r="X1434" s="184"/>
      <c r="Y1434" s="185"/>
      <c r="Z1434" s="185"/>
      <c r="AA1434" s="185"/>
      <c r="AB1434" s="181"/>
      <c r="AC1434" s="12"/>
      <c r="AD1434" s="12"/>
      <c r="AE1434" s="12"/>
      <c r="AF1434" s="185"/>
      <c r="AG1434" s="12"/>
      <c r="AH1434" s="195"/>
      <c r="AI1434" s="186"/>
      <c r="AJ1434" s="187"/>
      <c r="AK1434" s="187"/>
      <c r="AL1434" s="188"/>
      <c r="AM1434" s="188"/>
      <c r="AN1434" s="188"/>
      <c r="AO1434" s="188"/>
      <c r="AP1434" s="188"/>
      <c r="AQ1434" s="188"/>
      <c r="AR1434" s="137"/>
      <c r="AS1434" s="189"/>
      <c r="AT1434" s="196"/>
      <c r="AU1434" s="191"/>
      <c r="AV1434" s="190"/>
      <c r="AW1434" s="189"/>
      <c r="AX1434" s="190"/>
      <c r="AY1434" s="189"/>
      <c r="AZ1434" s="192"/>
      <c r="BA1434" s="192"/>
      <c r="BB1434" s="190"/>
      <c r="BC1434" s="197"/>
      <c r="BD1434" s="197"/>
      <c r="BE1434" s="190"/>
      <c r="BF1434" s="192"/>
      <c r="BG1434" s="192"/>
      <c r="BH1434" s="10"/>
      <c r="BI1434" s="10"/>
      <c r="BJ1434" s="10"/>
      <c r="BK1434" s="10"/>
      <c r="BL1434" s="10"/>
      <c r="BM1434" s="10"/>
      <c r="BN1434" s="12"/>
      <c r="BO1434" s="12"/>
    </row>
    <row r="1435" spans="1:67" ht="13.5" customHeight="1" x14ac:dyDescent="0.35">
      <c r="A1435" s="181"/>
      <c r="B1435" s="194"/>
      <c r="C1435" s="12"/>
      <c r="D1435" s="12"/>
      <c r="E1435" s="12"/>
      <c r="F1435" s="12"/>
      <c r="G1435" s="12"/>
      <c r="H1435" s="131"/>
      <c r="I1435" s="12"/>
      <c r="J1435" s="12"/>
      <c r="K1435" s="12"/>
      <c r="L1435" s="12"/>
      <c r="M1435" s="12"/>
      <c r="N1435" s="54"/>
      <c r="O1435" s="12"/>
      <c r="P1435" s="12"/>
      <c r="Q1435" s="12"/>
      <c r="R1435" s="183"/>
      <c r="S1435" s="183"/>
      <c r="T1435" s="183"/>
      <c r="U1435" s="183"/>
      <c r="V1435" s="181"/>
      <c r="W1435" s="184"/>
      <c r="X1435" s="184"/>
      <c r="Y1435" s="185"/>
      <c r="Z1435" s="185"/>
      <c r="AA1435" s="185"/>
      <c r="AB1435" s="181"/>
      <c r="AC1435" s="12"/>
      <c r="AD1435" s="12"/>
      <c r="AE1435" s="12"/>
      <c r="AF1435" s="185"/>
      <c r="AG1435" s="12"/>
      <c r="AH1435" s="195"/>
      <c r="AI1435" s="186"/>
      <c r="AJ1435" s="187"/>
      <c r="AK1435" s="187"/>
      <c r="AL1435" s="188"/>
      <c r="AM1435" s="188"/>
      <c r="AN1435" s="188"/>
      <c r="AO1435" s="188"/>
      <c r="AP1435" s="188"/>
      <c r="AQ1435" s="188"/>
      <c r="AR1435" s="137"/>
      <c r="AS1435" s="189"/>
      <c r="AT1435" s="196"/>
      <c r="AU1435" s="191"/>
      <c r="AV1435" s="190"/>
      <c r="AW1435" s="189"/>
      <c r="AX1435" s="190"/>
      <c r="AY1435" s="189"/>
      <c r="AZ1435" s="192"/>
      <c r="BA1435" s="192"/>
      <c r="BB1435" s="190"/>
      <c r="BC1435" s="197"/>
      <c r="BD1435" s="197"/>
      <c r="BE1435" s="190"/>
      <c r="BF1435" s="192"/>
      <c r="BG1435" s="192"/>
      <c r="BH1435" s="10"/>
      <c r="BI1435" s="10"/>
      <c r="BJ1435" s="10"/>
      <c r="BK1435" s="10"/>
      <c r="BL1435" s="10"/>
      <c r="BM1435" s="10"/>
      <c r="BN1435" s="12"/>
      <c r="BO1435" s="12"/>
    </row>
    <row r="1436" spans="1:67" ht="13.5" customHeight="1" x14ac:dyDescent="0.35">
      <c r="A1436" s="181"/>
      <c r="B1436" s="194"/>
      <c r="C1436" s="12"/>
      <c r="D1436" s="12"/>
      <c r="E1436" s="12"/>
      <c r="F1436" s="12"/>
      <c r="G1436" s="12"/>
      <c r="H1436" s="131"/>
      <c r="I1436" s="12"/>
      <c r="J1436" s="12"/>
      <c r="K1436" s="12"/>
      <c r="L1436" s="12"/>
      <c r="M1436" s="12"/>
      <c r="N1436" s="54"/>
      <c r="O1436" s="12"/>
      <c r="P1436" s="12"/>
      <c r="Q1436" s="12"/>
      <c r="R1436" s="183"/>
      <c r="S1436" s="183"/>
      <c r="T1436" s="183"/>
      <c r="U1436" s="183"/>
      <c r="V1436" s="181"/>
      <c r="W1436" s="184"/>
      <c r="X1436" s="184"/>
      <c r="Y1436" s="185"/>
      <c r="Z1436" s="185"/>
      <c r="AA1436" s="185"/>
      <c r="AB1436" s="181"/>
      <c r="AC1436" s="12"/>
      <c r="AD1436" s="12"/>
      <c r="AE1436" s="12"/>
      <c r="AF1436" s="185"/>
      <c r="AG1436" s="12"/>
      <c r="AH1436" s="195"/>
      <c r="AI1436" s="186"/>
      <c r="AJ1436" s="187"/>
      <c r="AK1436" s="187"/>
      <c r="AL1436" s="188"/>
      <c r="AM1436" s="188"/>
      <c r="AN1436" s="188"/>
      <c r="AO1436" s="188"/>
      <c r="AP1436" s="188"/>
      <c r="AQ1436" s="188"/>
      <c r="AR1436" s="137"/>
      <c r="AS1436" s="189"/>
      <c r="AT1436" s="196"/>
      <c r="AU1436" s="191"/>
      <c r="AV1436" s="190"/>
      <c r="AW1436" s="189"/>
      <c r="AX1436" s="190"/>
      <c r="AY1436" s="189"/>
      <c r="AZ1436" s="192"/>
      <c r="BA1436" s="192"/>
      <c r="BB1436" s="190"/>
      <c r="BC1436" s="197"/>
      <c r="BD1436" s="197"/>
      <c r="BE1436" s="190"/>
      <c r="BF1436" s="192"/>
      <c r="BG1436" s="192"/>
      <c r="BH1436" s="10"/>
      <c r="BI1436" s="10"/>
      <c r="BJ1436" s="10"/>
      <c r="BK1436" s="10"/>
      <c r="BL1436" s="10"/>
      <c r="BM1436" s="10"/>
      <c r="BN1436" s="12"/>
      <c r="BO1436" s="12"/>
    </row>
    <row r="1437" spans="1:67" ht="13.5" customHeight="1" x14ac:dyDescent="0.35">
      <c r="A1437" s="181"/>
      <c r="B1437" s="194"/>
      <c r="C1437" s="12"/>
      <c r="D1437" s="12"/>
      <c r="E1437" s="12"/>
      <c r="F1437" s="12"/>
      <c r="G1437" s="12"/>
      <c r="H1437" s="131"/>
      <c r="I1437" s="12"/>
      <c r="J1437" s="12"/>
      <c r="K1437" s="12"/>
      <c r="L1437" s="12"/>
      <c r="M1437" s="12"/>
      <c r="N1437" s="54"/>
      <c r="O1437" s="12"/>
      <c r="P1437" s="12"/>
      <c r="Q1437" s="12"/>
      <c r="R1437" s="183"/>
      <c r="S1437" s="183"/>
      <c r="T1437" s="183"/>
      <c r="U1437" s="183"/>
      <c r="V1437" s="181"/>
      <c r="W1437" s="184"/>
      <c r="X1437" s="184"/>
      <c r="Y1437" s="185"/>
      <c r="Z1437" s="185"/>
      <c r="AA1437" s="185"/>
      <c r="AB1437" s="181"/>
      <c r="AC1437" s="12"/>
      <c r="AD1437" s="12"/>
      <c r="AE1437" s="12"/>
      <c r="AF1437" s="185"/>
      <c r="AG1437" s="12"/>
      <c r="AH1437" s="195"/>
      <c r="AI1437" s="186"/>
      <c r="AJ1437" s="187"/>
      <c r="AK1437" s="187"/>
      <c r="AL1437" s="188"/>
      <c r="AM1437" s="188"/>
      <c r="AN1437" s="188"/>
      <c r="AO1437" s="188"/>
      <c r="AP1437" s="188"/>
      <c r="AQ1437" s="188"/>
      <c r="AR1437" s="137"/>
      <c r="AS1437" s="189"/>
      <c r="AT1437" s="196"/>
      <c r="AU1437" s="191"/>
      <c r="AV1437" s="190"/>
      <c r="AW1437" s="189"/>
      <c r="AX1437" s="190"/>
      <c r="AY1437" s="189"/>
      <c r="AZ1437" s="192"/>
      <c r="BA1437" s="192"/>
      <c r="BB1437" s="190"/>
      <c r="BC1437" s="197"/>
      <c r="BD1437" s="197"/>
      <c r="BE1437" s="190"/>
      <c r="BF1437" s="192"/>
      <c r="BG1437" s="192"/>
      <c r="BH1437" s="10"/>
      <c r="BI1437" s="10"/>
      <c r="BJ1437" s="10"/>
      <c r="BK1437" s="10"/>
      <c r="BL1437" s="10"/>
      <c r="BM1437" s="10"/>
      <c r="BN1437" s="12"/>
      <c r="BO1437" s="12"/>
    </row>
    <row r="1438" spans="1:67" ht="13.5" customHeight="1" x14ac:dyDescent="0.35">
      <c r="A1438" s="181"/>
      <c r="B1438" s="194"/>
      <c r="C1438" s="12"/>
      <c r="D1438" s="12"/>
      <c r="E1438" s="12"/>
      <c r="F1438" s="12"/>
      <c r="G1438" s="12"/>
      <c r="H1438" s="131"/>
      <c r="I1438" s="12"/>
      <c r="J1438" s="12"/>
      <c r="K1438" s="12"/>
      <c r="L1438" s="12"/>
      <c r="M1438" s="12"/>
      <c r="N1438" s="54"/>
      <c r="O1438" s="12"/>
      <c r="P1438" s="12"/>
      <c r="Q1438" s="12"/>
      <c r="R1438" s="183"/>
      <c r="S1438" s="183"/>
      <c r="T1438" s="183"/>
      <c r="U1438" s="183"/>
      <c r="V1438" s="181"/>
      <c r="W1438" s="184"/>
      <c r="X1438" s="184"/>
      <c r="Y1438" s="185"/>
      <c r="Z1438" s="185"/>
      <c r="AA1438" s="185"/>
      <c r="AB1438" s="181"/>
      <c r="AC1438" s="12"/>
      <c r="AD1438" s="12"/>
      <c r="AE1438" s="12"/>
      <c r="AF1438" s="185"/>
      <c r="AG1438" s="12"/>
      <c r="AH1438" s="195"/>
      <c r="AI1438" s="186"/>
      <c r="AJ1438" s="187"/>
      <c r="AK1438" s="187"/>
      <c r="AL1438" s="188"/>
      <c r="AM1438" s="188"/>
      <c r="AN1438" s="188"/>
      <c r="AO1438" s="188"/>
      <c r="AP1438" s="188"/>
      <c r="AQ1438" s="188"/>
      <c r="AR1438" s="137"/>
      <c r="AS1438" s="189"/>
      <c r="AT1438" s="196"/>
      <c r="AU1438" s="191"/>
      <c r="AV1438" s="190"/>
      <c r="AW1438" s="189"/>
      <c r="AX1438" s="190"/>
      <c r="AY1438" s="189"/>
      <c r="AZ1438" s="192"/>
      <c r="BA1438" s="192"/>
      <c r="BB1438" s="190"/>
      <c r="BC1438" s="197"/>
      <c r="BD1438" s="197"/>
      <c r="BE1438" s="190"/>
      <c r="BF1438" s="192"/>
      <c r="BG1438" s="192"/>
      <c r="BH1438" s="10"/>
      <c r="BI1438" s="10"/>
      <c r="BJ1438" s="10"/>
      <c r="BK1438" s="10"/>
      <c r="BL1438" s="10"/>
      <c r="BM1438" s="10"/>
      <c r="BN1438" s="12"/>
      <c r="BO1438" s="12"/>
    </row>
    <row r="1439" spans="1:67" ht="13.5" customHeight="1" x14ac:dyDescent="0.35">
      <c r="A1439" s="181"/>
      <c r="B1439" s="194"/>
      <c r="C1439" s="12"/>
      <c r="D1439" s="12"/>
      <c r="E1439" s="12"/>
      <c r="F1439" s="12"/>
      <c r="G1439" s="12"/>
      <c r="H1439" s="131"/>
      <c r="I1439" s="12"/>
      <c r="J1439" s="12"/>
      <c r="K1439" s="12"/>
      <c r="L1439" s="12"/>
      <c r="M1439" s="12"/>
      <c r="N1439" s="54"/>
      <c r="O1439" s="12"/>
      <c r="P1439" s="12"/>
      <c r="Q1439" s="12"/>
      <c r="R1439" s="183"/>
      <c r="S1439" s="183"/>
      <c r="T1439" s="183"/>
      <c r="U1439" s="183"/>
      <c r="V1439" s="181"/>
      <c r="W1439" s="184"/>
      <c r="X1439" s="184"/>
      <c r="Y1439" s="185"/>
      <c r="Z1439" s="185"/>
      <c r="AA1439" s="185"/>
      <c r="AB1439" s="181"/>
      <c r="AC1439" s="12"/>
      <c r="AD1439" s="12"/>
      <c r="AE1439" s="12"/>
      <c r="AF1439" s="185"/>
      <c r="AG1439" s="12"/>
      <c r="AH1439" s="195"/>
      <c r="AI1439" s="186"/>
      <c r="AJ1439" s="187"/>
      <c r="AK1439" s="187"/>
      <c r="AL1439" s="188"/>
      <c r="AM1439" s="188"/>
      <c r="AN1439" s="188"/>
      <c r="AO1439" s="188"/>
      <c r="AP1439" s="188"/>
      <c r="AQ1439" s="188"/>
      <c r="AR1439" s="137"/>
      <c r="AS1439" s="189"/>
      <c r="AT1439" s="196"/>
      <c r="AU1439" s="191"/>
      <c r="AV1439" s="190"/>
      <c r="AW1439" s="189"/>
      <c r="AX1439" s="190"/>
      <c r="AY1439" s="189"/>
      <c r="AZ1439" s="192"/>
      <c r="BA1439" s="192"/>
      <c r="BB1439" s="190"/>
      <c r="BC1439" s="197"/>
      <c r="BD1439" s="197"/>
      <c r="BE1439" s="190"/>
      <c r="BF1439" s="192"/>
      <c r="BG1439" s="192"/>
      <c r="BH1439" s="10"/>
      <c r="BI1439" s="10"/>
      <c r="BJ1439" s="10"/>
      <c r="BK1439" s="10"/>
      <c r="BL1439" s="10"/>
      <c r="BM1439" s="10"/>
      <c r="BN1439" s="12"/>
      <c r="BO1439" s="12"/>
    </row>
    <row r="1440" spans="1:67" ht="13.5" customHeight="1" x14ac:dyDescent="0.35">
      <c r="A1440" s="181"/>
      <c r="B1440" s="194"/>
      <c r="C1440" s="12"/>
      <c r="D1440" s="12"/>
      <c r="E1440" s="12"/>
      <c r="F1440" s="12"/>
      <c r="G1440" s="12"/>
      <c r="H1440" s="131"/>
      <c r="I1440" s="12"/>
      <c r="J1440" s="12"/>
      <c r="K1440" s="12"/>
      <c r="L1440" s="12"/>
      <c r="M1440" s="12"/>
      <c r="N1440" s="54"/>
      <c r="O1440" s="12"/>
      <c r="P1440" s="12"/>
      <c r="Q1440" s="12"/>
      <c r="R1440" s="183"/>
      <c r="S1440" s="183"/>
      <c r="T1440" s="183"/>
      <c r="U1440" s="183"/>
      <c r="V1440" s="181"/>
      <c r="W1440" s="184"/>
      <c r="X1440" s="184"/>
      <c r="Y1440" s="185"/>
      <c r="Z1440" s="185"/>
      <c r="AA1440" s="185"/>
      <c r="AB1440" s="181"/>
      <c r="AC1440" s="12"/>
      <c r="AD1440" s="12"/>
      <c r="AE1440" s="12"/>
      <c r="AF1440" s="185"/>
      <c r="AG1440" s="12"/>
      <c r="AH1440" s="195"/>
      <c r="AI1440" s="186"/>
      <c r="AJ1440" s="187"/>
      <c r="AK1440" s="187"/>
      <c r="AL1440" s="188"/>
      <c r="AM1440" s="188"/>
      <c r="AN1440" s="188"/>
      <c r="AO1440" s="188"/>
      <c r="AP1440" s="188"/>
      <c r="AQ1440" s="188"/>
      <c r="AR1440" s="137"/>
      <c r="AS1440" s="189"/>
      <c r="AT1440" s="196"/>
      <c r="AU1440" s="191"/>
      <c r="AV1440" s="190"/>
      <c r="AW1440" s="189"/>
      <c r="AX1440" s="190"/>
      <c r="AY1440" s="189"/>
      <c r="AZ1440" s="192"/>
      <c r="BA1440" s="192"/>
      <c r="BB1440" s="190"/>
      <c r="BC1440" s="197"/>
      <c r="BD1440" s="197"/>
      <c r="BE1440" s="190"/>
      <c r="BF1440" s="192"/>
      <c r="BG1440" s="192"/>
      <c r="BH1440" s="10"/>
      <c r="BI1440" s="10"/>
      <c r="BJ1440" s="10"/>
      <c r="BK1440" s="10"/>
      <c r="BL1440" s="10"/>
      <c r="BM1440" s="10"/>
      <c r="BN1440" s="12"/>
      <c r="BO1440" s="12"/>
    </row>
    <row r="1441" spans="1:67" ht="13.5" customHeight="1" x14ac:dyDescent="0.35">
      <c r="A1441" s="181"/>
      <c r="B1441" s="194"/>
      <c r="C1441" s="12"/>
      <c r="D1441" s="12"/>
      <c r="E1441" s="12"/>
      <c r="F1441" s="12"/>
      <c r="G1441" s="12"/>
      <c r="H1441" s="131"/>
      <c r="I1441" s="12"/>
      <c r="J1441" s="12"/>
      <c r="K1441" s="12"/>
      <c r="L1441" s="12"/>
      <c r="M1441" s="12"/>
      <c r="N1441" s="54"/>
      <c r="O1441" s="12"/>
      <c r="P1441" s="12"/>
      <c r="Q1441" s="12"/>
      <c r="R1441" s="183"/>
      <c r="S1441" s="183"/>
      <c r="T1441" s="183"/>
      <c r="U1441" s="183"/>
      <c r="V1441" s="181"/>
      <c r="W1441" s="184"/>
      <c r="X1441" s="184"/>
      <c r="Y1441" s="185"/>
      <c r="Z1441" s="185"/>
      <c r="AA1441" s="185"/>
      <c r="AB1441" s="181"/>
      <c r="AC1441" s="12"/>
      <c r="AD1441" s="12"/>
      <c r="AE1441" s="12"/>
      <c r="AF1441" s="185"/>
      <c r="AG1441" s="12"/>
      <c r="AH1441" s="195"/>
      <c r="AI1441" s="186"/>
      <c r="AJ1441" s="187"/>
      <c r="AK1441" s="187"/>
      <c r="AL1441" s="188"/>
      <c r="AM1441" s="188"/>
      <c r="AN1441" s="188"/>
      <c r="AO1441" s="188"/>
      <c r="AP1441" s="188"/>
      <c r="AQ1441" s="188"/>
      <c r="AR1441" s="137"/>
      <c r="AS1441" s="189"/>
      <c r="AT1441" s="196"/>
      <c r="AU1441" s="191"/>
      <c r="AV1441" s="190"/>
      <c r="AW1441" s="189"/>
      <c r="AX1441" s="190"/>
      <c r="AY1441" s="189"/>
      <c r="AZ1441" s="192"/>
      <c r="BA1441" s="192"/>
      <c r="BB1441" s="190"/>
      <c r="BC1441" s="197"/>
      <c r="BD1441" s="197"/>
      <c r="BE1441" s="190"/>
      <c r="BF1441" s="192"/>
      <c r="BG1441" s="192"/>
      <c r="BH1441" s="10"/>
      <c r="BI1441" s="10"/>
      <c r="BJ1441" s="10"/>
      <c r="BK1441" s="10"/>
      <c r="BL1441" s="10"/>
      <c r="BM1441" s="10"/>
      <c r="BN1441" s="12"/>
      <c r="BO1441" s="12"/>
    </row>
    <row r="1442" spans="1:67" ht="13.5" customHeight="1" x14ac:dyDescent="0.35">
      <c r="A1442" s="181"/>
      <c r="B1442" s="194"/>
      <c r="C1442" s="12"/>
      <c r="D1442" s="12"/>
      <c r="E1442" s="12"/>
      <c r="F1442" s="12"/>
      <c r="G1442" s="12"/>
      <c r="H1442" s="131"/>
      <c r="I1442" s="12"/>
      <c r="J1442" s="12"/>
      <c r="K1442" s="12"/>
      <c r="L1442" s="12"/>
      <c r="M1442" s="12"/>
      <c r="N1442" s="54"/>
      <c r="O1442" s="12"/>
      <c r="P1442" s="12"/>
      <c r="Q1442" s="12"/>
      <c r="R1442" s="183"/>
      <c r="S1442" s="183"/>
      <c r="T1442" s="183"/>
      <c r="U1442" s="183"/>
      <c r="V1442" s="181"/>
      <c r="W1442" s="184"/>
      <c r="X1442" s="184"/>
      <c r="Y1442" s="185"/>
      <c r="Z1442" s="185"/>
      <c r="AA1442" s="185"/>
      <c r="AB1442" s="181"/>
      <c r="AC1442" s="12"/>
      <c r="AD1442" s="12"/>
      <c r="AE1442" s="12"/>
      <c r="AF1442" s="185"/>
      <c r="AG1442" s="12"/>
      <c r="AH1442" s="195"/>
      <c r="AI1442" s="186"/>
      <c r="AJ1442" s="187"/>
      <c r="AK1442" s="187"/>
      <c r="AL1442" s="188"/>
      <c r="AM1442" s="188"/>
      <c r="AN1442" s="188"/>
      <c r="AO1442" s="188"/>
      <c r="AP1442" s="188"/>
      <c r="AQ1442" s="188"/>
      <c r="AR1442" s="137"/>
      <c r="AS1442" s="189"/>
      <c r="AT1442" s="196"/>
      <c r="AU1442" s="191"/>
      <c r="AV1442" s="190"/>
      <c r="AW1442" s="189"/>
      <c r="AX1442" s="190"/>
      <c r="AY1442" s="189"/>
      <c r="AZ1442" s="192"/>
      <c r="BA1442" s="192"/>
      <c r="BB1442" s="190"/>
      <c r="BC1442" s="197"/>
      <c r="BD1442" s="197"/>
      <c r="BE1442" s="190"/>
      <c r="BF1442" s="192"/>
      <c r="BG1442" s="192"/>
      <c r="BH1442" s="10"/>
      <c r="BI1442" s="10"/>
      <c r="BJ1442" s="10"/>
      <c r="BK1442" s="10"/>
      <c r="BL1442" s="10"/>
      <c r="BM1442" s="10"/>
      <c r="BN1442" s="12"/>
      <c r="BO1442" s="12"/>
    </row>
    <row r="1443" spans="1:67" ht="13.5" customHeight="1" x14ac:dyDescent="0.35">
      <c r="A1443" s="181"/>
      <c r="B1443" s="194"/>
      <c r="C1443" s="12"/>
      <c r="D1443" s="12"/>
      <c r="E1443" s="12"/>
      <c r="F1443" s="12"/>
      <c r="G1443" s="12"/>
      <c r="H1443" s="131"/>
      <c r="I1443" s="12"/>
      <c r="J1443" s="12"/>
      <c r="K1443" s="12"/>
      <c r="L1443" s="12"/>
      <c r="M1443" s="12"/>
      <c r="N1443" s="54"/>
      <c r="O1443" s="12"/>
      <c r="P1443" s="12"/>
      <c r="Q1443" s="12"/>
      <c r="R1443" s="183"/>
      <c r="S1443" s="183"/>
      <c r="T1443" s="183"/>
      <c r="U1443" s="183"/>
      <c r="V1443" s="181"/>
      <c r="W1443" s="184"/>
      <c r="X1443" s="184"/>
      <c r="Y1443" s="185"/>
      <c r="Z1443" s="185"/>
      <c r="AA1443" s="185"/>
      <c r="AB1443" s="181"/>
      <c r="AC1443" s="12"/>
      <c r="AD1443" s="12"/>
      <c r="AE1443" s="12"/>
      <c r="AF1443" s="185"/>
      <c r="AG1443" s="12"/>
      <c r="AH1443" s="195"/>
      <c r="AI1443" s="186"/>
      <c r="AJ1443" s="187"/>
      <c r="AK1443" s="187"/>
      <c r="AL1443" s="188"/>
      <c r="AM1443" s="188"/>
      <c r="AN1443" s="188"/>
      <c r="AO1443" s="188"/>
      <c r="AP1443" s="188"/>
      <c r="AQ1443" s="188"/>
      <c r="AR1443" s="137"/>
      <c r="AS1443" s="189"/>
      <c r="AT1443" s="196"/>
      <c r="AU1443" s="191"/>
      <c r="AV1443" s="190"/>
      <c r="AW1443" s="189"/>
      <c r="AX1443" s="190"/>
      <c r="AY1443" s="189"/>
      <c r="AZ1443" s="192"/>
      <c r="BA1443" s="192"/>
      <c r="BB1443" s="190"/>
      <c r="BC1443" s="197"/>
      <c r="BD1443" s="197"/>
      <c r="BE1443" s="190"/>
      <c r="BF1443" s="192"/>
      <c r="BG1443" s="192"/>
      <c r="BH1443" s="10"/>
      <c r="BI1443" s="10"/>
      <c r="BJ1443" s="10"/>
      <c r="BK1443" s="10"/>
      <c r="BL1443" s="10"/>
      <c r="BM1443" s="10"/>
      <c r="BN1443" s="12"/>
      <c r="BO1443" s="12"/>
    </row>
    <row r="1444" spans="1:67" ht="13.5" customHeight="1" x14ac:dyDescent="0.35">
      <c r="A1444" s="181"/>
      <c r="B1444" s="194"/>
      <c r="C1444" s="12"/>
      <c r="D1444" s="12"/>
      <c r="E1444" s="12"/>
      <c r="F1444" s="12"/>
      <c r="G1444" s="12"/>
      <c r="H1444" s="131"/>
      <c r="I1444" s="12"/>
      <c r="J1444" s="12"/>
      <c r="K1444" s="12"/>
      <c r="L1444" s="12"/>
      <c r="M1444" s="12"/>
      <c r="N1444" s="54"/>
      <c r="O1444" s="12"/>
      <c r="P1444" s="12"/>
      <c r="Q1444" s="12"/>
      <c r="R1444" s="183"/>
      <c r="S1444" s="183"/>
      <c r="T1444" s="183"/>
      <c r="U1444" s="183"/>
      <c r="V1444" s="181"/>
      <c r="W1444" s="184"/>
      <c r="X1444" s="184"/>
      <c r="Y1444" s="185"/>
      <c r="Z1444" s="185"/>
      <c r="AA1444" s="185"/>
      <c r="AB1444" s="181"/>
      <c r="AC1444" s="12"/>
      <c r="AD1444" s="12"/>
      <c r="AE1444" s="12"/>
      <c r="AF1444" s="185"/>
      <c r="AG1444" s="12"/>
      <c r="AH1444" s="195"/>
      <c r="AI1444" s="186"/>
      <c r="AJ1444" s="187"/>
      <c r="AK1444" s="187"/>
      <c r="AL1444" s="188"/>
      <c r="AM1444" s="188"/>
      <c r="AN1444" s="188"/>
      <c r="AO1444" s="188"/>
      <c r="AP1444" s="188"/>
      <c r="AQ1444" s="188"/>
      <c r="AR1444" s="137"/>
      <c r="AS1444" s="189"/>
      <c r="AT1444" s="196"/>
      <c r="AU1444" s="191"/>
      <c r="AV1444" s="190"/>
      <c r="AW1444" s="189"/>
      <c r="AX1444" s="190"/>
      <c r="AY1444" s="189"/>
      <c r="AZ1444" s="192"/>
      <c r="BA1444" s="192"/>
      <c r="BB1444" s="190"/>
      <c r="BC1444" s="197"/>
      <c r="BD1444" s="197"/>
      <c r="BE1444" s="190"/>
      <c r="BF1444" s="192"/>
      <c r="BG1444" s="192"/>
      <c r="BH1444" s="10"/>
      <c r="BI1444" s="10"/>
      <c r="BJ1444" s="10"/>
      <c r="BK1444" s="10"/>
      <c r="BL1444" s="10"/>
      <c r="BM1444" s="10"/>
      <c r="BN1444" s="12"/>
      <c r="BO1444" s="12"/>
    </row>
    <row r="1445" spans="1:67" ht="13.5" customHeight="1" x14ac:dyDescent="0.35">
      <c r="A1445" s="181"/>
      <c r="B1445" s="194"/>
      <c r="C1445" s="12"/>
      <c r="D1445" s="12"/>
      <c r="E1445" s="12"/>
      <c r="F1445" s="12"/>
      <c r="G1445" s="12"/>
      <c r="H1445" s="131"/>
      <c r="I1445" s="12"/>
      <c r="J1445" s="12"/>
      <c r="K1445" s="12"/>
      <c r="L1445" s="12"/>
      <c r="M1445" s="12"/>
      <c r="N1445" s="54"/>
      <c r="O1445" s="12"/>
      <c r="P1445" s="12"/>
      <c r="Q1445" s="12"/>
      <c r="R1445" s="183"/>
      <c r="S1445" s="183"/>
      <c r="T1445" s="183"/>
      <c r="U1445" s="183"/>
      <c r="V1445" s="181"/>
      <c r="W1445" s="184"/>
      <c r="X1445" s="184"/>
      <c r="Y1445" s="185"/>
      <c r="Z1445" s="185"/>
      <c r="AA1445" s="185"/>
      <c r="AB1445" s="181"/>
      <c r="AC1445" s="12"/>
      <c r="AD1445" s="12"/>
      <c r="AE1445" s="12"/>
      <c r="AF1445" s="185"/>
      <c r="AG1445" s="12"/>
      <c r="AH1445" s="195"/>
      <c r="AI1445" s="186"/>
      <c r="AJ1445" s="187"/>
      <c r="AK1445" s="187"/>
      <c r="AL1445" s="188"/>
      <c r="AM1445" s="188"/>
      <c r="AN1445" s="188"/>
      <c r="AO1445" s="188"/>
      <c r="AP1445" s="188"/>
      <c r="AQ1445" s="188"/>
      <c r="AR1445" s="137"/>
      <c r="AS1445" s="189"/>
      <c r="AT1445" s="196"/>
      <c r="AU1445" s="191"/>
      <c r="AV1445" s="190"/>
      <c r="AW1445" s="189"/>
      <c r="AX1445" s="190"/>
      <c r="AY1445" s="189"/>
      <c r="AZ1445" s="192"/>
      <c r="BA1445" s="192"/>
      <c r="BB1445" s="190"/>
      <c r="BC1445" s="197"/>
      <c r="BD1445" s="197"/>
      <c r="BE1445" s="190"/>
      <c r="BF1445" s="192"/>
      <c r="BG1445" s="192"/>
      <c r="BH1445" s="10"/>
      <c r="BI1445" s="10"/>
      <c r="BJ1445" s="10"/>
      <c r="BK1445" s="10"/>
      <c r="BL1445" s="10"/>
      <c r="BM1445" s="10"/>
      <c r="BN1445" s="12"/>
      <c r="BO1445" s="12"/>
    </row>
    <row r="1446" spans="1:67" ht="13.5" customHeight="1" x14ac:dyDescent="0.35">
      <c r="A1446" s="181"/>
      <c r="B1446" s="194"/>
      <c r="C1446" s="12"/>
      <c r="D1446" s="12"/>
      <c r="E1446" s="12"/>
      <c r="F1446" s="12"/>
      <c r="G1446" s="12"/>
      <c r="H1446" s="131"/>
      <c r="I1446" s="12"/>
      <c r="J1446" s="12"/>
      <c r="K1446" s="12"/>
      <c r="L1446" s="12"/>
      <c r="M1446" s="12"/>
      <c r="N1446" s="54"/>
      <c r="O1446" s="12"/>
      <c r="P1446" s="12"/>
      <c r="Q1446" s="12"/>
      <c r="R1446" s="183"/>
      <c r="S1446" s="183"/>
      <c r="T1446" s="183"/>
      <c r="U1446" s="183"/>
      <c r="V1446" s="181"/>
      <c r="W1446" s="184"/>
      <c r="X1446" s="184"/>
      <c r="Y1446" s="185"/>
      <c r="Z1446" s="185"/>
      <c r="AA1446" s="185"/>
      <c r="AB1446" s="181"/>
      <c r="AC1446" s="12"/>
      <c r="AD1446" s="12"/>
      <c r="AE1446" s="12"/>
      <c r="AF1446" s="185"/>
      <c r="AG1446" s="12"/>
      <c r="AH1446" s="195"/>
      <c r="AI1446" s="186"/>
      <c r="AJ1446" s="187"/>
      <c r="AK1446" s="187"/>
      <c r="AL1446" s="188"/>
      <c r="AM1446" s="188"/>
      <c r="AN1446" s="188"/>
      <c r="AO1446" s="188"/>
      <c r="AP1446" s="188"/>
      <c r="AQ1446" s="188"/>
      <c r="AR1446" s="137"/>
      <c r="AS1446" s="189"/>
      <c r="AT1446" s="196"/>
      <c r="AU1446" s="191"/>
      <c r="AV1446" s="190"/>
      <c r="AW1446" s="189"/>
      <c r="AX1446" s="190"/>
      <c r="AY1446" s="189"/>
      <c r="AZ1446" s="192"/>
      <c r="BA1446" s="192"/>
      <c r="BB1446" s="190"/>
      <c r="BC1446" s="197"/>
      <c r="BD1446" s="197"/>
      <c r="BE1446" s="190"/>
      <c r="BF1446" s="192"/>
      <c r="BG1446" s="192"/>
      <c r="BH1446" s="10"/>
      <c r="BI1446" s="10"/>
      <c r="BJ1446" s="10"/>
      <c r="BK1446" s="10"/>
      <c r="BL1446" s="10"/>
      <c r="BM1446" s="10"/>
      <c r="BN1446" s="12"/>
      <c r="BO1446" s="12"/>
    </row>
    <row r="1447" spans="1:67" ht="13.5" customHeight="1" x14ac:dyDescent="0.35">
      <c r="A1447" s="181"/>
      <c r="B1447" s="194"/>
      <c r="C1447" s="12"/>
      <c r="D1447" s="12"/>
      <c r="E1447" s="12"/>
      <c r="F1447" s="12"/>
      <c r="G1447" s="12"/>
      <c r="H1447" s="131"/>
      <c r="I1447" s="12"/>
      <c r="J1447" s="12"/>
      <c r="K1447" s="12"/>
      <c r="L1447" s="12"/>
      <c r="M1447" s="12"/>
      <c r="N1447" s="54"/>
      <c r="O1447" s="12"/>
      <c r="P1447" s="12"/>
      <c r="Q1447" s="12"/>
      <c r="R1447" s="183"/>
      <c r="S1447" s="183"/>
      <c r="T1447" s="183"/>
      <c r="U1447" s="183"/>
      <c r="V1447" s="181"/>
      <c r="W1447" s="184"/>
      <c r="X1447" s="184"/>
      <c r="Y1447" s="185"/>
      <c r="Z1447" s="185"/>
      <c r="AA1447" s="185"/>
      <c r="AB1447" s="181"/>
      <c r="AC1447" s="12"/>
      <c r="AD1447" s="12"/>
      <c r="AE1447" s="12"/>
      <c r="AF1447" s="185"/>
      <c r="AG1447" s="12"/>
      <c r="AH1447" s="195"/>
      <c r="AI1447" s="186"/>
      <c r="AJ1447" s="187"/>
      <c r="AK1447" s="187"/>
      <c r="AL1447" s="188"/>
      <c r="AM1447" s="188"/>
      <c r="AN1447" s="188"/>
      <c r="AO1447" s="188"/>
      <c r="AP1447" s="188"/>
      <c r="AQ1447" s="188"/>
      <c r="AR1447" s="137"/>
      <c r="AS1447" s="189"/>
      <c r="AT1447" s="196"/>
      <c r="AU1447" s="191"/>
      <c r="AV1447" s="190"/>
      <c r="AW1447" s="189"/>
      <c r="AX1447" s="190"/>
      <c r="AY1447" s="189"/>
      <c r="AZ1447" s="192"/>
      <c r="BA1447" s="192"/>
      <c r="BB1447" s="190"/>
      <c r="BC1447" s="197"/>
      <c r="BD1447" s="197"/>
      <c r="BE1447" s="190"/>
      <c r="BF1447" s="192"/>
      <c r="BG1447" s="192"/>
      <c r="BH1447" s="10"/>
      <c r="BI1447" s="10"/>
      <c r="BJ1447" s="10"/>
      <c r="BK1447" s="10"/>
      <c r="BL1447" s="10"/>
      <c r="BM1447" s="10"/>
      <c r="BN1447" s="12"/>
      <c r="BO1447" s="12"/>
    </row>
    <row r="1448" spans="1:67" ht="13.5" customHeight="1" x14ac:dyDescent="0.35">
      <c r="A1448" s="181"/>
      <c r="B1448" s="194"/>
      <c r="C1448" s="12"/>
      <c r="D1448" s="12"/>
      <c r="E1448" s="12"/>
      <c r="F1448" s="12"/>
      <c r="G1448" s="12"/>
      <c r="H1448" s="131"/>
      <c r="I1448" s="12"/>
      <c r="J1448" s="12"/>
      <c r="K1448" s="12"/>
      <c r="L1448" s="12"/>
      <c r="M1448" s="12"/>
      <c r="N1448" s="54"/>
      <c r="O1448" s="12"/>
      <c r="P1448" s="12"/>
      <c r="Q1448" s="12"/>
      <c r="R1448" s="183"/>
      <c r="S1448" s="183"/>
      <c r="T1448" s="183"/>
      <c r="U1448" s="183"/>
      <c r="V1448" s="181"/>
      <c r="W1448" s="184"/>
      <c r="X1448" s="184"/>
      <c r="Y1448" s="185"/>
      <c r="Z1448" s="185"/>
      <c r="AA1448" s="185"/>
      <c r="AB1448" s="181"/>
      <c r="AC1448" s="12"/>
      <c r="AD1448" s="12"/>
      <c r="AE1448" s="12"/>
      <c r="AF1448" s="185"/>
      <c r="AG1448" s="12"/>
      <c r="AH1448" s="195"/>
      <c r="AI1448" s="186"/>
      <c r="AJ1448" s="187"/>
      <c r="AK1448" s="187"/>
      <c r="AL1448" s="188"/>
      <c r="AM1448" s="188"/>
      <c r="AN1448" s="188"/>
      <c r="AO1448" s="188"/>
      <c r="AP1448" s="188"/>
      <c r="AQ1448" s="188"/>
      <c r="AR1448" s="137"/>
      <c r="AS1448" s="189"/>
      <c r="AT1448" s="196"/>
      <c r="AU1448" s="191"/>
      <c r="AV1448" s="190"/>
      <c r="AW1448" s="189"/>
      <c r="AX1448" s="190"/>
      <c r="AY1448" s="189"/>
      <c r="AZ1448" s="192"/>
      <c r="BA1448" s="192"/>
      <c r="BB1448" s="190"/>
      <c r="BC1448" s="197"/>
      <c r="BD1448" s="197"/>
      <c r="BE1448" s="190"/>
      <c r="BF1448" s="192"/>
      <c r="BG1448" s="192"/>
      <c r="BH1448" s="10"/>
      <c r="BI1448" s="10"/>
      <c r="BJ1448" s="10"/>
      <c r="BK1448" s="10"/>
      <c r="BL1448" s="10"/>
      <c r="BM1448" s="10"/>
      <c r="BN1448" s="12"/>
      <c r="BO1448" s="12"/>
    </row>
    <row r="1449" spans="1:67" ht="13.5" customHeight="1" x14ac:dyDescent="0.35">
      <c r="A1449" s="181"/>
      <c r="B1449" s="194"/>
      <c r="C1449" s="12"/>
      <c r="D1449" s="12"/>
      <c r="E1449" s="12"/>
      <c r="F1449" s="12"/>
      <c r="G1449" s="12"/>
      <c r="H1449" s="131"/>
      <c r="I1449" s="12"/>
      <c r="J1449" s="12"/>
      <c r="K1449" s="12"/>
      <c r="L1449" s="12"/>
      <c r="M1449" s="12"/>
      <c r="N1449" s="54"/>
      <c r="O1449" s="12"/>
      <c r="P1449" s="12"/>
      <c r="Q1449" s="12"/>
      <c r="R1449" s="183"/>
      <c r="S1449" s="183"/>
      <c r="T1449" s="183"/>
      <c r="U1449" s="183"/>
      <c r="V1449" s="181"/>
      <c r="W1449" s="184"/>
      <c r="X1449" s="184"/>
      <c r="Y1449" s="185"/>
      <c r="Z1449" s="185"/>
      <c r="AA1449" s="185"/>
      <c r="AB1449" s="181"/>
      <c r="AC1449" s="12"/>
      <c r="AD1449" s="12"/>
      <c r="AE1449" s="12"/>
      <c r="AF1449" s="185"/>
      <c r="AG1449" s="12"/>
      <c r="AH1449" s="195"/>
      <c r="AI1449" s="186"/>
      <c r="AJ1449" s="187"/>
      <c r="AK1449" s="187"/>
      <c r="AL1449" s="188"/>
      <c r="AM1449" s="188"/>
      <c r="AN1449" s="188"/>
      <c r="AO1449" s="188"/>
      <c r="AP1449" s="188"/>
      <c r="AQ1449" s="188"/>
      <c r="AR1449" s="137"/>
      <c r="AS1449" s="189"/>
      <c r="AT1449" s="196"/>
      <c r="AU1449" s="191"/>
      <c r="AV1449" s="190"/>
      <c r="AW1449" s="189"/>
      <c r="AX1449" s="190"/>
      <c r="AY1449" s="189"/>
      <c r="AZ1449" s="192"/>
      <c r="BA1449" s="192"/>
      <c r="BB1449" s="190"/>
      <c r="BC1449" s="197"/>
      <c r="BD1449" s="197"/>
      <c r="BE1449" s="190"/>
      <c r="BF1449" s="192"/>
      <c r="BG1449" s="192"/>
      <c r="BH1449" s="10"/>
      <c r="BI1449" s="10"/>
      <c r="BJ1449" s="10"/>
      <c r="BK1449" s="10"/>
      <c r="BL1449" s="10"/>
      <c r="BM1449" s="10"/>
      <c r="BN1449" s="12"/>
      <c r="BO1449" s="12"/>
    </row>
    <row r="1450" spans="1:67" ht="13.5" customHeight="1" x14ac:dyDescent="0.35">
      <c r="A1450" s="181"/>
      <c r="B1450" s="194"/>
      <c r="C1450" s="12"/>
      <c r="D1450" s="12"/>
      <c r="E1450" s="12"/>
      <c r="F1450" s="12"/>
      <c r="G1450" s="12"/>
      <c r="H1450" s="131"/>
      <c r="I1450" s="12"/>
      <c r="J1450" s="12"/>
      <c r="K1450" s="12"/>
      <c r="L1450" s="12"/>
      <c r="M1450" s="12"/>
      <c r="N1450" s="54"/>
      <c r="O1450" s="12"/>
      <c r="P1450" s="12"/>
      <c r="Q1450" s="12"/>
      <c r="R1450" s="183"/>
      <c r="S1450" s="183"/>
      <c r="T1450" s="183"/>
      <c r="U1450" s="183"/>
      <c r="V1450" s="181"/>
      <c r="W1450" s="184"/>
      <c r="X1450" s="184"/>
      <c r="Y1450" s="185"/>
      <c r="Z1450" s="185"/>
      <c r="AA1450" s="185"/>
      <c r="AB1450" s="181"/>
      <c r="AC1450" s="12"/>
      <c r="AD1450" s="12"/>
      <c r="AE1450" s="12"/>
      <c r="AF1450" s="185"/>
      <c r="AG1450" s="12"/>
      <c r="AH1450" s="195"/>
      <c r="AI1450" s="186"/>
      <c r="AJ1450" s="187"/>
      <c r="AK1450" s="187"/>
      <c r="AL1450" s="188"/>
      <c r="AM1450" s="188"/>
      <c r="AN1450" s="188"/>
      <c r="AO1450" s="188"/>
      <c r="AP1450" s="188"/>
      <c r="AQ1450" s="188"/>
      <c r="AR1450" s="137"/>
      <c r="AS1450" s="189"/>
      <c r="AT1450" s="196"/>
      <c r="AU1450" s="191"/>
      <c r="AV1450" s="190"/>
      <c r="AW1450" s="189"/>
      <c r="AX1450" s="190"/>
      <c r="AY1450" s="189"/>
      <c r="AZ1450" s="192"/>
      <c r="BA1450" s="192"/>
      <c r="BB1450" s="190"/>
      <c r="BC1450" s="197"/>
      <c r="BD1450" s="197"/>
      <c r="BE1450" s="190"/>
      <c r="BF1450" s="192"/>
      <c r="BG1450" s="192"/>
      <c r="BH1450" s="10"/>
      <c r="BI1450" s="10"/>
      <c r="BJ1450" s="10"/>
      <c r="BK1450" s="10"/>
      <c r="BL1450" s="10"/>
      <c r="BM1450" s="10"/>
      <c r="BN1450" s="12"/>
      <c r="BO1450" s="12"/>
    </row>
    <row r="1451" spans="1:67" ht="13.5" customHeight="1" x14ac:dyDescent="0.35">
      <c r="A1451" s="181"/>
      <c r="B1451" s="194"/>
      <c r="C1451" s="12"/>
      <c r="D1451" s="12"/>
      <c r="E1451" s="12"/>
      <c r="F1451" s="12"/>
      <c r="G1451" s="12"/>
      <c r="H1451" s="131"/>
      <c r="I1451" s="12"/>
      <c r="J1451" s="12"/>
      <c r="K1451" s="12"/>
      <c r="L1451" s="12"/>
      <c r="M1451" s="12"/>
      <c r="N1451" s="54"/>
      <c r="O1451" s="12"/>
      <c r="P1451" s="12"/>
      <c r="Q1451" s="12"/>
      <c r="R1451" s="183"/>
      <c r="S1451" s="183"/>
      <c r="T1451" s="183"/>
      <c r="U1451" s="183"/>
      <c r="V1451" s="181"/>
      <c r="W1451" s="184"/>
      <c r="X1451" s="184"/>
      <c r="Y1451" s="185"/>
      <c r="Z1451" s="185"/>
      <c r="AA1451" s="185"/>
      <c r="AB1451" s="181"/>
      <c r="AC1451" s="12"/>
      <c r="AD1451" s="12"/>
      <c r="AE1451" s="12"/>
      <c r="AF1451" s="185"/>
      <c r="AG1451" s="12"/>
      <c r="AH1451" s="195"/>
      <c r="AI1451" s="186"/>
      <c r="AJ1451" s="187"/>
      <c r="AK1451" s="187"/>
      <c r="AL1451" s="188"/>
      <c r="AM1451" s="188"/>
      <c r="AN1451" s="188"/>
      <c r="AO1451" s="188"/>
      <c r="AP1451" s="188"/>
      <c r="AQ1451" s="188"/>
      <c r="AR1451" s="137"/>
      <c r="AS1451" s="189"/>
      <c r="AT1451" s="196"/>
      <c r="AU1451" s="191"/>
      <c r="AV1451" s="190"/>
      <c r="AW1451" s="189"/>
      <c r="AX1451" s="190"/>
      <c r="AY1451" s="189"/>
      <c r="AZ1451" s="192"/>
      <c r="BA1451" s="192"/>
      <c r="BB1451" s="190"/>
      <c r="BC1451" s="197"/>
      <c r="BD1451" s="197"/>
      <c r="BE1451" s="190"/>
      <c r="BF1451" s="192"/>
      <c r="BG1451" s="192"/>
      <c r="BH1451" s="10"/>
      <c r="BI1451" s="10"/>
      <c r="BJ1451" s="10"/>
      <c r="BK1451" s="10"/>
      <c r="BL1451" s="10"/>
      <c r="BM1451" s="10"/>
      <c r="BN1451" s="12"/>
      <c r="BO1451" s="12"/>
    </row>
    <row r="1452" spans="1:67" ht="13.5" customHeight="1" x14ac:dyDescent="0.35">
      <c r="A1452" s="181"/>
      <c r="B1452" s="194"/>
      <c r="C1452" s="12"/>
      <c r="D1452" s="12"/>
      <c r="E1452" s="12"/>
      <c r="F1452" s="12"/>
      <c r="G1452" s="12"/>
      <c r="H1452" s="131"/>
      <c r="I1452" s="12"/>
      <c r="J1452" s="12"/>
      <c r="K1452" s="12"/>
      <c r="L1452" s="12"/>
      <c r="M1452" s="12"/>
      <c r="N1452" s="54"/>
      <c r="O1452" s="12"/>
      <c r="P1452" s="12"/>
      <c r="Q1452" s="12"/>
      <c r="R1452" s="183"/>
      <c r="S1452" s="183"/>
      <c r="T1452" s="183"/>
      <c r="U1452" s="183"/>
      <c r="V1452" s="181"/>
      <c r="W1452" s="184"/>
      <c r="X1452" s="184"/>
      <c r="Y1452" s="185"/>
      <c r="Z1452" s="185"/>
      <c r="AA1452" s="185"/>
      <c r="AB1452" s="181"/>
      <c r="AC1452" s="12"/>
      <c r="AD1452" s="12"/>
      <c r="AE1452" s="12"/>
      <c r="AF1452" s="185"/>
      <c r="AG1452" s="12"/>
      <c r="AH1452" s="195"/>
      <c r="AI1452" s="186"/>
      <c r="AJ1452" s="187"/>
      <c r="AK1452" s="187"/>
      <c r="AL1452" s="188"/>
      <c r="AM1452" s="188"/>
      <c r="AN1452" s="188"/>
      <c r="AO1452" s="188"/>
      <c r="AP1452" s="188"/>
      <c r="AQ1452" s="188"/>
      <c r="AR1452" s="137"/>
      <c r="AS1452" s="189"/>
      <c r="AT1452" s="196"/>
      <c r="AU1452" s="191"/>
      <c r="AV1452" s="190"/>
      <c r="AW1452" s="189"/>
      <c r="AX1452" s="190"/>
      <c r="AY1452" s="189"/>
      <c r="AZ1452" s="192"/>
      <c r="BA1452" s="192"/>
      <c r="BB1452" s="190"/>
      <c r="BC1452" s="197"/>
      <c r="BD1452" s="197"/>
      <c r="BE1452" s="190"/>
      <c r="BF1452" s="192"/>
      <c r="BG1452" s="192"/>
      <c r="BH1452" s="10"/>
      <c r="BI1452" s="10"/>
      <c r="BJ1452" s="10"/>
      <c r="BK1452" s="10"/>
      <c r="BL1452" s="10"/>
      <c r="BM1452" s="10"/>
      <c r="BN1452" s="12"/>
      <c r="BO1452" s="12"/>
    </row>
    <row r="1453" spans="1:67" ht="13.5" customHeight="1" x14ac:dyDescent="0.35">
      <c r="A1453" s="181"/>
      <c r="B1453" s="194"/>
      <c r="C1453" s="12"/>
      <c r="D1453" s="12"/>
      <c r="E1453" s="12"/>
      <c r="F1453" s="12"/>
      <c r="G1453" s="12"/>
      <c r="H1453" s="131"/>
      <c r="I1453" s="12"/>
      <c r="J1453" s="12"/>
      <c r="K1453" s="12"/>
      <c r="L1453" s="12"/>
      <c r="M1453" s="12"/>
      <c r="N1453" s="54"/>
      <c r="O1453" s="12"/>
      <c r="P1453" s="12"/>
      <c r="Q1453" s="12"/>
      <c r="R1453" s="183"/>
      <c r="S1453" s="183"/>
      <c r="T1453" s="183"/>
      <c r="U1453" s="183"/>
      <c r="V1453" s="181"/>
      <c r="W1453" s="184"/>
      <c r="X1453" s="184"/>
      <c r="Y1453" s="185"/>
      <c r="Z1453" s="185"/>
      <c r="AA1453" s="185"/>
      <c r="AB1453" s="181"/>
      <c r="AC1453" s="12"/>
      <c r="AD1453" s="12"/>
      <c r="AE1453" s="12"/>
      <c r="AF1453" s="185"/>
      <c r="AG1453" s="12"/>
      <c r="AH1453" s="195"/>
      <c r="AI1453" s="186"/>
      <c r="AJ1453" s="187"/>
      <c r="AK1453" s="187"/>
      <c r="AL1453" s="188"/>
      <c r="AM1453" s="188"/>
      <c r="AN1453" s="188"/>
      <c r="AO1453" s="188"/>
      <c r="AP1453" s="188"/>
      <c r="AQ1453" s="188"/>
      <c r="AR1453" s="137"/>
      <c r="AS1453" s="189"/>
      <c r="AT1453" s="196"/>
      <c r="AU1453" s="191"/>
      <c r="AV1453" s="190"/>
      <c r="AW1453" s="189"/>
      <c r="AX1453" s="190"/>
      <c r="AY1453" s="189"/>
      <c r="AZ1453" s="192"/>
      <c r="BA1453" s="192"/>
      <c r="BB1453" s="190"/>
      <c r="BC1453" s="197"/>
      <c r="BD1453" s="197"/>
      <c r="BE1453" s="190"/>
      <c r="BF1453" s="192"/>
      <c r="BG1453" s="192"/>
      <c r="BH1453" s="10"/>
      <c r="BI1453" s="10"/>
      <c r="BJ1453" s="10"/>
      <c r="BK1453" s="10"/>
      <c r="BL1453" s="10"/>
      <c r="BM1453" s="10"/>
      <c r="BN1453" s="12"/>
      <c r="BO1453" s="12"/>
    </row>
    <row r="1454" spans="1:67" ht="13.5" customHeight="1" x14ac:dyDescent="0.35">
      <c r="A1454" s="181"/>
      <c r="B1454" s="194"/>
      <c r="C1454" s="12"/>
      <c r="D1454" s="12"/>
      <c r="E1454" s="12"/>
      <c r="F1454" s="12"/>
      <c r="G1454" s="12"/>
      <c r="H1454" s="131"/>
      <c r="I1454" s="12"/>
      <c r="J1454" s="12"/>
      <c r="K1454" s="12"/>
      <c r="L1454" s="12"/>
      <c r="M1454" s="12"/>
      <c r="N1454" s="54"/>
      <c r="O1454" s="12"/>
      <c r="P1454" s="12"/>
      <c r="Q1454" s="12"/>
      <c r="R1454" s="183"/>
      <c r="S1454" s="183"/>
      <c r="T1454" s="183"/>
      <c r="U1454" s="183"/>
      <c r="V1454" s="181"/>
      <c r="W1454" s="184"/>
      <c r="X1454" s="184"/>
      <c r="Y1454" s="185"/>
      <c r="Z1454" s="185"/>
      <c r="AA1454" s="185"/>
      <c r="AB1454" s="181"/>
      <c r="AC1454" s="12"/>
      <c r="AD1454" s="12"/>
      <c r="AE1454" s="12"/>
      <c r="AF1454" s="185"/>
      <c r="AG1454" s="12"/>
      <c r="AH1454" s="195"/>
      <c r="AI1454" s="186"/>
      <c r="AJ1454" s="187"/>
      <c r="AK1454" s="187"/>
      <c r="AL1454" s="188"/>
      <c r="AM1454" s="188"/>
      <c r="AN1454" s="188"/>
      <c r="AO1454" s="188"/>
      <c r="AP1454" s="188"/>
      <c r="AQ1454" s="188"/>
      <c r="AR1454" s="137"/>
      <c r="AS1454" s="189"/>
      <c r="AT1454" s="196"/>
      <c r="AU1454" s="191"/>
      <c r="AV1454" s="190"/>
      <c r="AW1454" s="189"/>
      <c r="AX1454" s="190"/>
      <c r="AY1454" s="189"/>
      <c r="AZ1454" s="192"/>
      <c r="BA1454" s="192"/>
      <c r="BB1454" s="190"/>
      <c r="BC1454" s="197"/>
      <c r="BD1454" s="197"/>
      <c r="BE1454" s="190"/>
      <c r="BF1454" s="192"/>
      <c r="BG1454" s="192"/>
      <c r="BH1454" s="10"/>
      <c r="BI1454" s="10"/>
      <c r="BJ1454" s="10"/>
      <c r="BK1454" s="10"/>
      <c r="BL1454" s="10"/>
      <c r="BM1454" s="10"/>
      <c r="BN1454" s="12"/>
      <c r="BO1454" s="12"/>
    </row>
    <row r="1455" spans="1:67" ht="13.5" customHeight="1" x14ac:dyDescent="0.35">
      <c r="A1455" s="181"/>
      <c r="B1455" s="194"/>
      <c r="C1455" s="12"/>
      <c r="D1455" s="12"/>
      <c r="E1455" s="12"/>
      <c r="F1455" s="12"/>
      <c r="G1455" s="12"/>
      <c r="H1455" s="131"/>
      <c r="I1455" s="12"/>
      <c r="J1455" s="12"/>
      <c r="K1455" s="12"/>
      <c r="L1455" s="12"/>
      <c r="M1455" s="12"/>
      <c r="N1455" s="54"/>
      <c r="O1455" s="12"/>
      <c r="P1455" s="12"/>
      <c r="Q1455" s="12"/>
      <c r="R1455" s="183"/>
      <c r="S1455" s="183"/>
      <c r="T1455" s="183"/>
      <c r="U1455" s="183"/>
      <c r="V1455" s="181"/>
      <c r="W1455" s="184"/>
      <c r="X1455" s="184"/>
      <c r="Y1455" s="185"/>
      <c r="Z1455" s="185"/>
      <c r="AA1455" s="185"/>
      <c r="AB1455" s="181"/>
      <c r="AC1455" s="12"/>
      <c r="AD1455" s="12"/>
      <c r="AE1455" s="12"/>
      <c r="AF1455" s="185"/>
      <c r="AG1455" s="12"/>
      <c r="AH1455" s="195"/>
      <c r="AI1455" s="186"/>
      <c r="AJ1455" s="187"/>
      <c r="AK1455" s="187"/>
      <c r="AL1455" s="188"/>
      <c r="AM1455" s="188"/>
      <c r="AN1455" s="188"/>
      <c r="AO1455" s="188"/>
      <c r="AP1455" s="188"/>
      <c r="AQ1455" s="188"/>
      <c r="AR1455" s="137"/>
      <c r="AS1455" s="189"/>
      <c r="AT1455" s="196"/>
      <c r="AU1455" s="191"/>
      <c r="AV1455" s="190"/>
      <c r="AW1455" s="189"/>
      <c r="AX1455" s="190"/>
      <c r="AY1455" s="189"/>
      <c r="AZ1455" s="192"/>
      <c r="BA1455" s="192"/>
      <c r="BB1455" s="190"/>
      <c r="BC1455" s="197"/>
      <c r="BD1455" s="197"/>
      <c r="BE1455" s="190"/>
      <c r="BF1455" s="192"/>
      <c r="BG1455" s="192"/>
      <c r="BH1455" s="10"/>
      <c r="BI1455" s="10"/>
      <c r="BJ1455" s="10"/>
      <c r="BK1455" s="10"/>
      <c r="BL1455" s="10"/>
      <c r="BM1455" s="10"/>
      <c r="BN1455" s="12"/>
      <c r="BO1455" s="12"/>
    </row>
    <row r="1456" spans="1:67" ht="13.5" customHeight="1" x14ac:dyDescent="0.35">
      <c r="A1456" s="181"/>
      <c r="B1456" s="194"/>
      <c r="C1456" s="12"/>
      <c r="D1456" s="12"/>
      <c r="E1456" s="12"/>
      <c r="F1456" s="12"/>
      <c r="G1456" s="12"/>
      <c r="H1456" s="131"/>
      <c r="I1456" s="12"/>
      <c r="J1456" s="12"/>
      <c r="K1456" s="12"/>
      <c r="L1456" s="12"/>
      <c r="M1456" s="12"/>
      <c r="N1456" s="54"/>
      <c r="O1456" s="12"/>
      <c r="P1456" s="12"/>
      <c r="Q1456" s="12"/>
      <c r="R1456" s="183"/>
      <c r="S1456" s="183"/>
      <c r="T1456" s="183"/>
      <c r="U1456" s="183"/>
      <c r="V1456" s="181"/>
      <c r="W1456" s="184"/>
      <c r="X1456" s="184"/>
      <c r="Y1456" s="185"/>
      <c r="Z1456" s="185"/>
      <c r="AA1456" s="185"/>
      <c r="AB1456" s="181"/>
      <c r="AC1456" s="12"/>
      <c r="AD1456" s="12"/>
      <c r="AE1456" s="12"/>
      <c r="AF1456" s="185"/>
      <c r="AG1456" s="12"/>
      <c r="AH1456" s="195"/>
      <c r="AI1456" s="186"/>
      <c r="AJ1456" s="187"/>
      <c r="AK1456" s="187"/>
      <c r="AL1456" s="188"/>
      <c r="AM1456" s="188"/>
      <c r="AN1456" s="188"/>
      <c r="AO1456" s="188"/>
      <c r="AP1456" s="188"/>
      <c r="AQ1456" s="188"/>
      <c r="AR1456" s="137"/>
      <c r="AS1456" s="189"/>
      <c r="AT1456" s="196"/>
      <c r="AU1456" s="191"/>
      <c r="AV1456" s="190"/>
      <c r="AW1456" s="189"/>
      <c r="AX1456" s="190"/>
      <c r="AY1456" s="189"/>
      <c r="AZ1456" s="192"/>
      <c r="BA1456" s="192"/>
      <c r="BB1456" s="190"/>
      <c r="BC1456" s="197"/>
      <c r="BD1456" s="197"/>
      <c r="BE1456" s="190"/>
      <c r="BF1456" s="192"/>
      <c r="BG1456" s="192"/>
      <c r="BH1456" s="10"/>
      <c r="BI1456" s="10"/>
      <c r="BJ1456" s="10"/>
      <c r="BK1456" s="10"/>
      <c r="BL1456" s="10"/>
      <c r="BM1456" s="10"/>
      <c r="BN1456" s="12"/>
      <c r="BO1456" s="12"/>
    </row>
    <row r="1457" spans="1:67" ht="13.5" customHeight="1" x14ac:dyDescent="0.35">
      <c r="A1457" s="181"/>
      <c r="B1457" s="194"/>
      <c r="C1457" s="12"/>
      <c r="D1457" s="12"/>
      <c r="E1457" s="12"/>
      <c r="F1457" s="12"/>
      <c r="G1457" s="12"/>
      <c r="H1457" s="131"/>
      <c r="I1457" s="12"/>
      <c r="J1457" s="12"/>
      <c r="K1457" s="12"/>
      <c r="L1457" s="12"/>
      <c r="M1457" s="12"/>
      <c r="N1457" s="54"/>
      <c r="O1457" s="12"/>
      <c r="P1457" s="12"/>
      <c r="Q1457" s="12"/>
      <c r="R1457" s="183"/>
      <c r="S1457" s="183"/>
      <c r="T1457" s="183"/>
      <c r="U1457" s="183"/>
      <c r="V1457" s="181"/>
      <c r="W1457" s="184"/>
      <c r="X1457" s="184"/>
      <c r="Y1457" s="185"/>
      <c r="Z1457" s="185"/>
      <c r="AA1457" s="185"/>
      <c r="AB1457" s="181"/>
      <c r="AC1457" s="12"/>
      <c r="AD1457" s="12"/>
      <c r="AE1457" s="12"/>
      <c r="AF1457" s="185"/>
      <c r="AG1457" s="12"/>
      <c r="AH1457" s="195"/>
      <c r="AI1457" s="186"/>
      <c r="AJ1457" s="187"/>
      <c r="AK1457" s="187"/>
      <c r="AL1457" s="188"/>
      <c r="AM1457" s="188"/>
      <c r="AN1457" s="188"/>
      <c r="AO1457" s="188"/>
      <c r="AP1457" s="188"/>
      <c r="AQ1457" s="188"/>
      <c r="AR1457" s="137"/>
      <c r="AS1457" s="189"/>
      <c r="AT1457" s="196"/>
      <c r="AU1457" s="191"/>
      <c r="AV1457" s="190"/>
      <c r="AW1457" s="189"/>
      <c r="AX1457" s="190"/>
      <c r="AY1457" s="189"/>
      <c r="AZ1457" s="192"/>
      <c r="BA1457" s="192"/>
      <c r="BB1457" s="190"/>
      <c r="BC1457" s="197"/>
      <c r="BD1457" s="197"/>
      <c r="BE1457" s="190"/>
      <c r="BF1457" s="192"/>
      <c r="BG1457" s="192"/>
      <c r="BH1457" s="10"/>
      <c r="BI1457" s="10"/>
      <c r="BJ1457" s="10"/>
      <c r="BK1457" s="10"/>
      <c r="BL1457" s="10"/>
      <c r="BM1457" s="10"/>
      <c r="BN1457" s="12"/>
      <c r="BO1457" s="12"/>
    </row>
    <row r="1458" spans="1:67" ht="13.5" customHeight="1" x14ac:dyDescent="0.35">
      <c r="A1458" s="181"/>
      <c r="B1458" s="194"/>
      <c r="C1458" s="12"/>
      <c r="D1458" s="12"/>
      <c r="E1458" s="12"/>
      <c r="F1458" s="12"/>
      <c r="G1458" s="12"/>
      <c r="H1458" s="131"/>
      <c r="I1458" s="12"/>
      <c r="J1458" s="12"/>
      <c r="K1458" s="12"/>
      <c r="L1458" s="12"/>
      <c r="M1458" s="12"/>
      <c r="N1458" s="54"/>
      <c r="O1458" s="12"/>
      <c r="P1458" s="12"/>
      <c r="Q1458" s="12"/>
      <c r="R1458" s="183"/>
      <c r="S1458" s="183"/>
      <c r="T1458" s="183"/>
      <c r="U1458" s="183"/>
      <c r="V1458" s="181"/>
      <c r="W1458" s="184"/>
      <c r="X1458" s="184"/>
      <c r="Y1458" s="185"/>
      <c r="Z1458" s="185"/>
      <c r="AA1458" s="185"/>
      <c r="AB1458" s="181"/>
      <c r="AC1458" s="12"/>
      <c r="AD1458" s="12"/>
      <c r="AE1458" s="12"/>
      <c r="AF1458" s="185"/>
      <c r="AG1458" s="12"/>
      <c r="AH1458" s="195"/>
      <c r="AI1458" s="186"/>
      <c r="AJ1458" s="187"/>
      <c r="AK1458" s="187"/>
      <c r="AL1458" s="188"/>
      <c r="AM1458" s="188"/>
      <c r="AN1458" s="188"/>
      <c r="AO1458" s="188"/>
      <c r="AP1458" s="188"/>
      <c r="AQ1458" s="188"/>
      <c r="AR1458" s="137"/>
      <c r="AS1458" s="189"/>
      <c r="AT1458" s="196"/>
      <c r="AU1458" s="191"/>
      <c r="AV1458" s="190"/>
      <c r="AW1458" s="189"/>
      <c r="AX1458" s="190"/>
      <c r="AY1458" s="189"/>
      <c r="AZ1458" s="192"/>
      <c r="BA1458" s="192"/>
      <c r="BB1458" s="190"/>
      <c r="BC1458" s="197"/>
      <c r="BD1458" s="197"/>
      <c r="BE1458" s="190"/>
      <c r="BF1458" s="192"/>
      <c r="BG1458" s="192"/>
      <c r="BH1458" s="10"/>
      <c r="BI1458" s="10"/>
      <c r="BJ1458" s="10"/>
      <c r="BK1458" s="10"/>
      <c r="BL1458" s="10"/>
      <c r="BM1458" s="10"/>
      <c r="BN1458" s="12"/>
      <c r="BO1458" s="12"/>
    </row>
    <row r="1459" spans="1:67" ht="13.5" customHeight="1" x14ac:dyDescent="0.35">
      <c r="A1459" s="181"/>
      <c r="B1459" s="194"/>
      <c r="C1459" s="12"/>
      <c r="D1459" s="12"/>
      <c r="E1459" s="12"/>
      <c r="F1459" s="12"/>
      <c r="G1459" s="12"/>
      <c r="H1459" s="131"/>
      <c r="I1459" s="12"/>
      <c r="J1459" s="12"/>
      <c r="K1459" s="12"/>
      <c r="L1459" s="12"/>
      <c r="M1459" s="12"/>
      <c r="N1459" s="54"/>
      <c r="O1459" s="12"/>
      <c r="P1459" s="12"/>
      <c r="Q1459" s="12"/>
      <c r="R1459" s="183"/>
      <c r="S1459" s="183"/>
      <c r="T1459" s="183"/>
      <c r="U1459" s="183"/>
      <c r="V1459" s="181"/>
      <c r="W1459" s="184"/>
      <c r="X1459" s="184"/>
      <c r="Y1459" s="185"/>
      <c r="Z1459" s="185"/>
      <c r="AA1459" s="185"/>
      <c r="AB1459" s="181"/>
      <c r="AC1459" s="12"/>
      <c r="AD1459" s="12"/>
      <c r="AE1459" s="12"/>
      <c r="AF1459" s="185"/>
      <c r="AG1459" s="12"/>
      <c r="AH1459" s="195"/>
      <c r="AI1459" s="186"/>
      <c r="AJ1459" s="187"/>
      <c r="AK1459" s="187"/>
      <c r="AL1459" s="188"/>
      <c r="AM1459" s="188"/>
      <c r="AN1459" s="188"/>
      <c r="AO1459" s="188"/>
      <c r="AP1459" s="188"/>
      <c r="AQ1459" s="188"/>
      <c r="AR1459" s="137"/>
      <c r="AS1459" s="189"/>
      <c r="AT1459" s="196"/>
      <c r="AU1459" s="191"/>
      <c r="AV1459" s="190"/>
      <c r="AW1459" s="189"/>
      <c r="AX1459" s="190"/>
      <c r="AY1459" s="189"/>
      <c r="AZ1459" s="192"/>
      <c r="BA1459" s="192"/>
      <c r="BB1459" s="190"/>
      <c r="BC1459" s="197"/>
      <c r="BD1459" s="197"/>
      <c r="BE1459" s="190"/>
      <c r="BF1459" s="192"/>
      <c r="BG1459" s="192"/>
      <c r="BH1459" s="10"/>
      <c r="BI1459" s="10"/>
      <c r="BJ1459" s="10"/>
      <c r="BK1459" s="10"/>
      <c r="BL1459" s="10"/>
      <c r="BM1459" s="10"/>
      <c r="BN1459" s="12"/>
      <c r="BO1459" s="12"/>
    </row>
    <row r="1460" spans="1:67" ht="13.5" customHeight="1" x14ac:dyDescent="0.35">
      <c r="A1460" s="181"/>
      <c r="B1460" s="194"/>
      <c r="C1460" s="12"/>
      <c r="D1460" s="12"/>
      <c r="E1460" s="12"/>
      <c r="F1460" s="12"/>
      <c r="G1460" s="12"/>
      <c r="H1460" s="131"/>
      <c r="I1460" s="12"/>
      <c r="J1460" s="12"/>
      <c r="K1460" s="12"/>
      <c r="L1460" s="12"/>
      <c r="M1460" s="12"/>
      <c r="N1460" s="54"/>
      <c r="O1460" s="12"/>
      <c r="P1460" s="12"/>
      <c r="Q1460" s="12"/>
      <c r="R1460" s="183"/>
      <c r="S1460" s="183"/>
      <c r="T1460" s="183"/>
      <c r="U1460" s="183"/>
      <c r="V1460" s="181"/>
      <c r="W1460" s="184"/>
      <c r="X1460" s="184"/>
      <c r="Y1460" s="185"/>
      <c r="Z1460" s="185"/>
      <c r="AA1460" s="185"/>
      <c r="AB1460" s="181"/>
      <c r="AC1460" s="12"/>
      <c r="AD1460" s="12"/>
      <c r="AE1460" s="12"/>
      <c r="AF1460" s="185"/>
      <c r="AG1460" s="12"/>
      <c r="AH1460" s="195"/>
      <c r="AI1460" s="186"/>
      <c r="AJ1460" s="187"/>
      <c r="AK1460" s="187"/>
      <c r="AL1460" s="188"/>
      <c r="AM1460" s="188"/>
      <c r="AN1460" s="188"/>
      <c r="AO1460" s="188"/>
      <c r="AP1460" s="188"/>
      <c r="AQ1460" s="188"/>
      <c r="AR1460" s="137"/>
      <c r="AS1460" s="189"/>
      <c r="AT1460" s="196"/>
      <c r="AU1460" s="191"/>
      <c r="AV1460" s="190"/>
      <c r="AW1460" s="189"/>
      <c r="AX1460" s="190"/>
      <c r="AY1460" s="189"/>
      <c r="AZ1460" s="192"/>
      <c r="BA1460" s="192"/>
      <c r="BB1460" s="190"/>
      <c r="BC1460" s="197"/>
      <c r="BD1460" s="197"/>
      <c r="BE1460" s="190"/>
      <c r="BF1460" s="192"/>
      <c r="BG1460" s="192"/>
      <c r="BH1460" s="10"/>
      <c r="BI1460" s="10"/>
      <c r="BJ1460" s="10"/>
      <c r="BK1460" s="10"/>
      <c r="BL1460" s="10"/>
      <c r="BM1460" s="10"/>
      <c r="BN1460" s="12"/>
      <c r="BO1460" s="12"/>
    </row>
    <row r="1461" spans="1:67" ht="13.5" customHeight="1" x14ac:dyDescent="0.35">
      <c r="A1461" s="181"/>
      <c r="B1461" s="194"/>
      <c r="C1461" s="12"/>
      <c r="D1461" s="12"/>
      <c r="E1461" s="12"/>
      <c r="F1461" s="12"/>
      <c r="G1461" s="12"/>
      <c r="H1461" s="131"/>
      <c r="I1461" s="12"/>
      <c r="J1461" s="12"/>
      <c r="K1461" s="12"/>
      <c r="L1461" s="12"/>
      <c r="M1461" s="12"/>
      <c r="N1461" s="54"/>
      <c r="O1461" s="12"/>
      <c r="P1461" s="12"/>
      <c r="Q1461" s="12"/>
      <c r="R1461" s="183"/>
      <c r="S1461" s="183"/>
      <c r="T1461" s="183"/>
      <c r="U1461" s="183"/>
      <c r="V1461" s="181"/>
      <c r="W1461" s="184"/>
      <c r="X1461" s="184"/>
      <c r="Y1461" s="185"/>
      <c r="Z1461" s="185"/>
      <c r="AA1461" s="185"/>
      <c r="AB1461" s="181"/>
      <c r="AC1461" s="12"/>
      <c r="AD1461" s="12"/>
      <c r="AE1461" s="12"/>
      <c r="AF1461" s="185"/>
      <c r="AG1461" s="12"/>
      <c r="AH1461" s="195"/>
      <c r="AI1461" s="186"/>
      <c r="AJ1461" s="187"/>
      <c r="AK1461" s="187"/>
      <c r="AL1461" s="188"/>
      <c r="AM1461" s="188"/>
      <c r="AN1461" s="188"/>
      <c r="AO1461" s="188"/>
      <c r="AP1461" s="188"/>
      <c r="AQ1461" s="188"/>
      <c r="AR1461" s="137"/>
      <c r="AS1461" s="189"/>
      <c r="AT1461" s="196"/>
      <c r="AU1461" s="191"/>
      <c r="AV1461" s="190"/>
      <c r="AW1461" s="189"/>
      <c r="AX1461" s="190"/>
      <c r="AY1461" s="189"/>
      <c r="AZ1461" s="192"/>
      <c r="BA1461" s="192"/>
      <c r="BB1461" s="190"/>
      <c r="BC1461" s="197"/>
      <c r="BD1461" s="197"/>
      <c r="BE1461" s="190"/>
      <c r="BF1461" s="192"/>
      <c r="BG1461" s="192"/>
      <c r="BH1461" s="10"/>
      <c r="BI1461" s="10"/>
      <c r="BJ1461" s="10"/>
      <c r="BK1461" s="10"/>
      <c r="BL1461" s="10"/>
      <c r="BM1461" s="10"/>
      <c r="BN1461" s="12"/>
      <c r="BO1461" s="12"/>
    </row>
    <row r="1462" spans="1:67" ht="13.5" customHeight="1" x14ac:dyDescent="0.35">
      <c r="A1462" s="181"/>
      <c r="B1462" s="194"/>
      <c r="C1462" s="12"/>
      <c r="D1462" s="12"/>
      <c r="E1462" s="12"/>
      <c r="F1462" s="12"/>
      <c r="G1462" s="12"/>
      <c r="H1462" s="131"/>
      <c r="I1462" s="12"/>
      <c r="J1462" s="12"/>
      <c r="K1462" s="12"/>
      <c r="L1462" s="12"/>
      <c r="M1462" s="12"/>
      <c r="N1462" s="54"/>
      <c r="O1462" s="12"/>
      <c r="P1462" s="12"/>
      <c r="Q1462" s="12"/>
      <c r="R1462" s="183"/>
      <c r="S1462" s="183"/>
      <c r="T1462" s="183"/>
      <c r="U1462" s="183"/>
      <c r="V1462" s="181"/>
      <c r="W1462" s="184"/>
      <c r="X1462" s="184"/>
      <c r="Y1462" s="185"/>
      <c r="Z1462" s="185"/>
      <c r="AA1462" s="185"/>
      <c r="AB1462" s="181"/>
      <c r="AC1462" s="12"/>
      <c r="AD1462" s="12"/>
      <c r="AE1462" s="12"/>
      <c r="AF1462" s="185"/>
      <c r="AG1462" s="12"/>
      <c r="AH1462" s="195"/>
      <c r="AI1462" s="186"/>
      <c r="AJ1462" s="187"/>
      <c r="AK1462" s="187"/>
      <c r="AL1462" s="188"/>
      <c r="AM1462" s="188"/>
      <c r="AN1462" s="188"/>
      <c r="AO1462" s="188"/>
      <c r="AP1462" s="188"/>
      <c r="AQ1462" s="188"/>
      <c r="AR1462" s="137"/>
      <c r="AS1462" s="189"/>
      <c r="AT1462" s="196"/>
      <c r="AU1462" s="191"/>
      <c r="AV1462" s="190"/>
      <c r="AW1462" s="189"/>
      <c r="AX1462" s="190"/>
      <c r="AY1462" s="189"/>
      <c r="AZ1462" s="192"/>
      <c r="BA1462" s="192"/>
      <c r="BB1462" s="190"/>
      <c r="BC1462" s="197"/>
      <c r="BD1462" s="197"/>
      <c r="BE1462" s="190"/>
      <c r="BF1462" s="192"/>
      <c r="BG1462" s="192"/>
      <c r="BH1462" s="10"/>
      <c r="BI1462" s="10"/>
      <c r="BJ1462" s="10"/>
      <c r="BK1462" s="10"/>
      <c r="BL1462" s="10"/>
      <c r="BM1462" s="10"/>
      <c r="BN1462" s="12"/>
      <c r="BO1462" s="12"/>
    </row>
    <row r="1463" spans="1:67" ht="13.5" customHeight="1" x14ac:dyDescent="0.35">
      <c r="A1463" s="181"/>
      <c r="B1463" s="194"/>
      <c r="C1463" s="12"/>
      <c r="D1463" s="12"/>
      <c r="E1463" s="12"/>
      <c r="F1463" s="12"/>
      <c r="G1463" s="12"/>
      <c r="H1463" s="131"/>
      <c r="I1463" s="12"/>
      <c r="J1463" s="12"/>
      <c r="K1463" s="12"/>
      <c r="L1463" s="12"/>
      <c r="M1463" s="12"/>
      <c r="N1463" s="54"/>
      <c r="O1463" s="12"/>
      <c r="P1463" s="12"/>
      <c r="Q1463" s="12"/>
      <c r="R1463" s="183"/>
      <c r="S1463" s="183"/>
      <c r="T1463" s="183"/>
      <c r="U1463" s="183"/>
      <c r="V1463" s="181"/>
      <c r="W1463" s="184"/>
      <c r="X1463" s="184"/>
      <c r="Y1463" s="185"/>
      <c r="Z1463" s="185"/>
      <c r="AA1463" s="185"/>
      <c r="AB1463" s="181"/>
      <c r="AC1463" s="12"/>
      <c r="AD1463" s="12"/>
      <c r="AE1463" s="12"/>
      <c r="AF1463" s="185"/>
      <c r="AG1463" s="12"/>
      <c r="AH1463" s="195"/>
      <c r="AI1463" s="186"/>
      <c r="AJ1463" s="187"/>
      <c r="AK1463" s="187"/>
      <c r="AL1463" s="188"/>
      <c r="AM1463" s="188"/>
      <c r="AN1463" s="188"/>
      <c r="AO1463" s="188"/>
      <c r="AP1463" s="188"/>
      <c r="AQ1463" s="188"/>
      <c r="AR1463" s="137"/>
      <c r="AS1463" s="189"/>
      <c r="AT1463" s="196"/>
      <c r="AU1463" s="191"/>
      <c r="AV1463" s="190"/>
      <c r="AW1463" s="189"/>
      <c r="AX1463" s="190"/>
      <c r="AY1463" s="189"/>
      <c r="AZ1463" s="192"/>
      <c r="BA1463" s="192"/>
      <c r="BB1463" s="190"/>
      <c r="BC1463" s="197"/>
      <c r="BD1463" s="197"/>
      <c r="BE1463" s="190"/>
      <c r="BF1463" s="192"/>
      <c r="BG1463" s="192"/>
      <c r="BH1463" s="10"/>
      <c r="BI1463" s="10"/>
      <c r="BJ1463" s="10"/>
      <c r="BK1463" s="10"/>
      <c r="BL1463" s="10"/>
      <c r="BM1463" s="10"/>
      <c r="BN1463" s="12"/>
      <c r="BO1463" s="12"/>
    </row>
    <row r="1464" spans="1:67" ht="13.5" customHeight="1" x14ac:dyDescent="0.35">
      <c r="A1464" s="181"/>
      <c r="B1464" s="194"/>
      <c r="C1464" s="12"/>
      <c r="D1464" s="12"/>
      <c r="E1464" s="12"/>
      <c r="F1464" s="12"/>
      <c r="G1464" s="12"/>
      <c r="H1464" s="131"/>
      <c r="I1464" s="12"/>
      <c r="J1464" s="12"/>
      <c r="K1464" s="12"/>
      <c r="L1464" s="12"/>
      <c r="M1464" s="12"/>
      <c r="N1464" s="54"/>
      <c r="O1464" s="12"/>
      <c r="P1464" s="12"/>
      <c r="Q1464" s="12"/>
      <c r="R1464" s="183"/>
      <c r="S1464" s="183"/>
      <c r="T1464" s="183"/>
      <c r="U1464" s="183"/>
      <c r="V1464" s="181"/>
      <c r="W1464" s="184"/>
      <c r="X1464" s="184"/>
      <c r="Y1464" s="185"/>
      <c r="Z1464" s="185"/>
      <c r="AA1464" s="185"/>
      <c r="AB1464" s="181"/>
      <c r="AC1464" s="12"/>
      <c r="AD1464" s="12"/>
      <c r="AE1464" s="12"/>
      <c r="AF1464" s="185"/>
      <c r="AG1464" s="12"/>
      <c r="AH1464" s="195"/>
      <c r="AI1464" s="186"/>
      <c r="AJ1464" s="187"/>
      <c r="AK1464" s="187"/>
      <c r="AL1464" s="188"/>
      <c r="AM1464" s="188"/>
      <c r="AN1464" s="188"/>
      <c r="AO1464" s="188"/>
      <c r="AP1464" s="188"/>
      <c r="AQ1464" s="188"/>
      <c r="AR1464" s="137"/>
      <c r="AS1464" s="189"/>
      <c r="AT1464" s="196"/>
      <c r="AU1464" s="191"/>
      <c r="AV1464" s="190"/>
      <c r="AW1464" s="189"/>
      <c r="AX1464" s="190"/>
      <c r="AY1464" s="189"/>
      <c r="AZ1464" s="192"/>
      <c r="BA1464" s="192"/>
      <c r="BB1464" s="190"/>
      <c r="BC1464" s="197"/>
      <c r="BD1464" s="197"/>
      <c r="BE1464" s="190"/>
      <c r="BF1464" s="192"/>
      <c r="BG1464" s="192"/>
      <c r="BH1464" s="10"/>
      <c r="BI1464" s="10"/>
      <c r="BJ1464" s="10"/>
      <c r="BK1464" s="10"/>
      <c r="BL1464" s="10"/>
      <c r="BM1464" s="10"/>
      <c r="BN1464" s="12"/>
      <c r="BO1464" s="12"/>
    </row>
    <row r="1465" spans="1:67" ht="13.5" customHeight="1" x14ac:dyDescent="0.35">
      <c r="A1465" s="181"/>
      <c r="B1465" s="194"/>
      <c r="C1465" s="12"/>
      <c r="D1465" s="12"/>
      <c r="E1465" s="12"/>
      <c r="F1465" s="12"/>
      <c r="G1465" s="12"/>
      <c r="H1465" s="131"/>
      <c r="I1465" s="12"/>
      <c r="J1465" s="12"/>
      <c r="K1465" s="12"/>
      <c r="L1465" s="12"/>
      <c r="M1465" s="12"/>
      <c r="N1465" s="54"/>
      <c r="O1465" s="12"/>
      <c r="P1465" s="12"/>
      <c r="Q1465" s="12"/>
      <c r="R1465" s="183"/>
      <c r="S1465" s="183"/>
      <c r="T1465" s="183"/>
      <c r="U1465" s="183"/>
      <c r="V1465" s="181"/>
      <c r="W1465" s="184"/>
      <c r="X1465" s="184"/>
      <c r="Y1465" s="185"/>
      <c r="Z1465" s="185"/>
      <c r="AA1465" s="185"/>
      <c r="AB1465" s="181"/>
      <c r="AC1465" s="12"/>
      <c r="AD1465" s="12"/>
      <c r="AE1465" s="12"/>
      <c r="AF1465" s="185"/>
      <c r="AG1465" s="12"/>
      <c r="AH1465" s="195"/>
      <c r="AI1465" s="186"/>
      <c r="AJ1465" s="187"/>
      <c r="AK1465" s="187"/>
      <c r="AL1465" s="188"/>
      <c r="AM1465" s="188"/>
      <c r="AN1465" s="188"/>
      <c r="AO1465" s="188"/>
      <c r="AP1465" s="188"/>
      <c r="AQ1465" s="188"/>
      <c r="AR1465" s="137"/>
      <c r="AS1465" s="189"/>
      <c r="AT1465" s="196"/>
      <c r="AU1465" s="191"/>
      <c r="AV1465" s="190"/>
      <c r="AW1465" s="189"/>
      <c r="AX1465" s="190"/>
      <c r="AY1465" s="189"/>
      <c r="AZ1465" s="192"/>
      <c r="BA1465" s="192"/>
      <c r="BB1465" s="190"/>
      <c r="BC1465" s="197"/>
      <c r="BD1465" s="197"/>
      <c r="BE1465" s="190"/>
      <c r="BF1465" s="192"/>
      <c r="BG1465" s="192"/>
      <c r="BH1465" s="10"/>
      <c r="BI1465" s="10"/>
      <c r="BJ1465" s="10"/>
      <c r="BK1465" s="10"/>
      <c r="BL1465" s="10"/>
      <c r="BM1465" s="10"/>
      <c r="BN1465" s="12"/>
      <c r="BO1465" s="12"/>
    </row>
    <row r="1466" spans="1:67" ht="13.5" customHeight="1" x14ac:dyDescent="0.35">
      <c r="A1466" s="181"/>
      <c r="B1466" s="194"/>
      <c r="C1466" s="12"/>
      <c r="D1466" s="12"/>
      <c r="E1466" s="12"/>
      <c r="F1466" s="12"/>
      <c r="G1466" s="12"/>
      <c r="H1466" s="131"/>
      <c r="I1466" s="12"/>
      <c r="J1466" s="12"/>
      <c r="K1466" s="12"/>
      <c r="L1466" s="12"/>
      <c r="M1466" s="12"/>
      <c r="N1466" s="54"/>
      <c r="O1466" s="12"/>
      <c r="P1466" s="12"/>
      <c r="Q1466" s="12"/>
      <c r="R1466" s="183"/>
      <c r="S1466" s="183"/>
      <c r="T1466" s="183"/>
      <c r="U1466" s="183"/>
      <c r="V1466" s="181"/>
      <c r="W1466" s="184"/>
      <c r="X1466" s="184"/>
      <c r="Y1466" s="185"/>
      <c r="Z1466" s="185"/>
      <c r="AA1466" s="185"/>
      <c r="AB1466" s="181"/>
      <c r="AC1466" s="12"/>
      <c r="AD1466" s="12"/>
      <c r="AE1466" s="12"/>
      <c r="AF1466" s="185"/>
      <c r="AG1466" s="12"/>
      <c r="AH1466" s="195"/>
      <c r="AI1466" s="186"/>
      <c r="AJ1466" s="187"/>
      <c r="AK1466" s="187"/>
      <c r="AL1466" s="188"/>
      <c r="AM1466" s="188"/>
      <c r="AN1466" s="188"/>
      <c r="AO1466" s="188"/>
      <c r="AP1466" s="188"/>
      <c r="AQ1466" s="188"/>
      <c r="AR1466" s="137"/>
      <c r="AS1466" s="189"/>
      <c r="AT1466" s="196"/>
      <c r="AU1466" s="191"/>
      <c r="AV1466" s="190"/>
      <c r="AW1466" s="189"/>
      <c r="AX1466" s="190"/>
      <c r="AY1466" s="189"/>
      <c r="AZ1466" s="192"/>
      <c r="BA1466" s="192"/>
      <c r="BB1466" s="190"/>
      <c r="BC1466" s="197"/>
      <c r="BD1466" s="197"/>
      <c r="BE1466" s="190"/>
      <c r="BF1466" s="192"/>
      <c r="BG1466" s="192"/>
      <c r="BH1466" s="10"/>
      <c r="BI1466" s="10"/>
      <c r="BJ1466" s="10"/>
      <c r="BK1466" s="10"/>
      <c r="BL1466" s="10"/>
      <c r="BM1466" s="10"/>
      <c r="BN1466" s="12"/>
      <c r="BO1466" s="12"/>
    </row>
    <row r="1467" spans="1:67" ht="13.5" customHeight="1" x14ac:dyDescent="0.35">
      <c r="A1467" s="181"/>
      <c r="B1467" s="194"/>
      <c r="C1467" s="12"/>
      <c r="D1467" s="12"/>
      <c r="E1467" s="12"/>
      <c r="F1467" s="12"/>
      <c r="G1467" s="12"/>
      <c r="H1467" s="131"/>
      <c r="I1467" s="12"/>
      <c r="J1467" s="12"/>
      <c r="K1467" s="12"/>
      <c r="L1467" s="12"/>
      <c r="M1467" s="12"/>
      <c r="N1467" s="54"/>
      <c r="O1467" s="12"/>
      <c r="P1467" s="12"/>
      <c r="Q1467" s="12"/>
      <c r="R1467" s="183"/>
      <c r="S1467" s="183"/>
      <c r="T1467" s="183"/>
      <c r="U1467" s="183"/>
      <c r="V1467" s="181"/>
      <c r="W1467" s="184"/>
      <c r="X1467" s="184"/>
      <c r="Y1467" s="185"/>
      <c r="Z1467" s="185"/>
      <c r="AA1467" s="185"/>
      <c r="AB1467" s="181"/>
      <c r="AC1467" s="12"/>
      <c r="AD1467" s="12"/>
      <c r="AE1467" s="12"/>
      <c r="AF1467" s="185"/>
      <c r="AG1467" s="12"/>
      <c r="AH1467" s="195"/>
      <c r="AI1467" s="186"/>
      <c r="AJ1467" s="187"/>
      <c r="AK1467" s="187"/>
      <c r="AL1467" s="188"/>
      <c r="AM1467" s="188"/>
      <c r="AN1467" s="188"/>
      <c r="AO1467" s="188"/>
      <c r="AP1467" s="188"/>
      <c r="AQ1467" s="188"/>
      <c r="AR1467" s="137"/>
      <c r="AS1467" s="189"/>
      <c r="AT1467" s="196"/>
      <c r="AU1467" s="191"/>
      <c r="AV1467" s="190"/>
      <c r="AW1467" s="189"/>
      <c r="AX1467" s="190"/>
      <c r="AY1467" s="189"/>
      <c r="AZ1467" s="192"/>
      <c r="BA1467" s="192"/>
      <c r="BB1467" s="190"/>
      <c r="BC1467" s="197"/>
      <c r="BD1467" s="197"/>
      <c r="BE1467" s="190"/>
      <c r="BF1467" s="192"/>
      <c r="BG1467" s="192"/>
      <c r="BH1467" s="10"/>
      <c r="BI1467" s="10"/>
      <c r="BJ1467" s="10"/>
      <c r="BK1467" s="10"/>
      <c r="BL1467" s="10"/>
      <c r="BM1467" s="10"/>
      <c r="BN1467" s="12"/>
      <c r="BO1467" s="12"/>
    </row>
    <row r="1468" spans="1:67" ht="13.5" customHeight="1" x14ac:dyDescent="0.35">
      <c r="A1468" s="181"/>
      <c r="B1468" s="194"/>
      <c r="C1468" s="12"/>
      <c r="D1468" s="12"/>
      <c r="E1468" s="12"/>
      <c r="F1468" s="12"/>
      <c r="G1468" s="12"/>
      <c r="H1468" s="131"/>
      <c r="I1468" s="12"/>
      <c r="J1468" s="12"/>
      <c r="K1468" s="12"/>
      <c r="L1468" s="12"/>
      <c r="M1468" s="12"/>
      <c r="N1468" s="54"/>
      <c r="O1468" s="12"/>
      <c r="P1468" s="12"/>
      <c r="Q1468" s="12"/>
      <c r="R1468" s="183"/>
      <c r="S1468" s="183"/>
      <c r="T1468" s="183"/>
      <c r="U1468" s="183"/>
      <c r="V1468" s="181"/>
      <c r="W1468" s="184"/>
      <c r="X1468" s="184"/>
      <c r="Y1468" s="185"/>
      <c r="Z1468" s="185"/>
      <c r="AA1468" s="185"/>
      <c r="AB1468" s="181"/>
      <c r="AC1468" s="12"/>
      <c r="AD1468" s="12"/>
      <c r="AE1468" s="12"/>
      <c r="AF1468" s="185"/>
      <c r="AG1468" s="12"/>
      <c r="AH1468" s="195"/>
      <c r="AI1468" s="186"/>
      <c r="AJ1468" s="187"/>
      <c r="AK1468" s="187"/>
      <c r="AL1468" s="188"/>
      <c r="AM1468" s="188"/>
      <c r="AN1468" s="188"/>
      <c r="AO1468" s="188"/>
      <c r="AP1468" s="188"/>
      <c r="AQ1468" s="188"/>
      <c r="AR1468" s="137"/>
      <c r="AS1468" s="189"/>
      <c r="AT1468" s="196"/>
      <c r="AU1468" s="191"/>
      <c r="AV1468" s="190"/>
      <c r="AW1468" s="189"/>
      <c r="AX1468" s="190"/>
      <c r="AY1468" s="189"/>
      <c r="AZ1468" s="192"/>
      <c r="BA1468" s="192"/>
      <c r="BB1468" s="190"/>
      <c r="BC1468" s="197"/>
      <c r="BD1468" s="197"/>
      <c r="BE1468" s="190"/>
      <c r="BF1468" s="192"/>
      <c r="BG1468" s="192"/>
      <c r="BH1468" s="10"/>
      <c r="BI1468" s="10"/>
      <c r="BJ1468" s="10"/>
      <c r="BK1468" s="10"/>
      <c r="BL1468" s="10"/>
      <c r="BM1468" s="10"/>
      <c r="BN1468" s="12"/>
      <c r="BO1468" s="12"/>
    </row>
    <row r="1469" spans="1:67" ht="13.5" customHeight="1" x14ac:dyDescent="0.35">
      <c r="A1469" s="181"/>
      <c r="B1469" s="194"/>
      <c r="C1469" s="12"/>
      <c r="D1469" s="12"/>
      <c r="E1469" s="12"/>
      <c r="F1469" s="12"/>
      <c r="G1469" s="12"/>
      <c r="H1469" s="131"/>
      <c r="I1469" s="12"/>
      <c r="J1469" s="12"/>
      <c r="K1469" s="12"/>
      <c r="L1469" s="12"/>
      <c r="M1469" s="12"/>
      <c r="N1469" s="54"/>
      <c r="O1469" s="12"/>
      <c r="P1469" s="12"/>
      <c r="Q1469" s="12"/>
      <c r="R1469" s="183"/>
      <c r="S1469" s="183"/>
      <c r="T1469" s="183"/>
      <c r="U1469" s="183"/>
      <c r="V1469" s="181"/>
      <c r="W1469" s="184"/>
      <c r="X1469" s="184"/>
      <c r="Y1469" s="185"/>
      <c r="Z1469" s="185"/>
      <c r="AA1469" s="185"/>
      <c r="AB1469" s="181"/>
      <c r="AC1469" s="12"/>
      <c r="AD1469" s="12"/>
      <c r="AE1469" s="12"/>
      <c r="AF1469" s="185"/>
      <c r="AG1469" s="12"/>
      <c r="AH1469" s="195"/>
      <c r="AI1469" s="186"/>
      <c r="AJ1469" s="187"/>
      <c r="AK1469" s="187"/>
      <c r="AL1469" s="188"/>
      <c r="AM1469" s="188"/>
      <c r="AN1469" s="188"/>
      <c r="AO1469" s="188"/>
      <c r="AP1469" s="188"/>
      <c r="AQ1469" s="188"/>
      <c r="AR1469" s="137"/>
      <c r="AS1469" s="189"/>
      <c r="AT1469" s="196"/>
      <c r="AU1469" s="191"/>
      <c r="AV1469" s="190"/>
      <c r="AW1469" s="189"/>
      <c r="AX1469" s="190"/>
      <c r="AY1469" s="189"/>
      <c r="AZ1469" s="192"/>
      <c r="BA1469" s="192"/>
      <c r="BB1469" s="190"/>
      <c r="BC1469" s="197"/>
      <c r="BD1469" s="197"/>
      <c r="BE1469" s="190"/>
      <c r="BF1469" s="192"/>
      <c r="BG1469" s="192"/>
      <c r="BH1469" s="10"/>
      <c r="BI1469" s="10"/>
      <c r="BJ1469" s="10"/>
      <c r="BK1469" s="10"/>
      <c r="BL1469" s="10"/>
      <c r="BM1469" s="10"/>
      <c r="BN1469" s="12"/>
      <c r="BO1469" s="12"/>
    </row>
    <row r="1470" spans="1:67" ht="13.5" customHeight="1" x14ac:dyDescent="0.35">
      <c r="A1470" s="181"/>
      <c r="B1470" s="194"/>
      <c r="C1470" s="12"/>
      <c r="D1470" s="12"/>
      <c r="E1470" s="12"/>
      <c r="F1470" s="12"/>
      <c r="G1470" s="12"/>
      <c r="H1470" s="131"/>
      <c r="I1470" s="12"/>
      <c r="J1470" s="12"/>
      <c r="K1470" s="12"/>
      <c r="L1470" s="12"/>
      <c r="M1470" s="12"/>
      <c r="N1470" s="54"/>
      <c r="O1470" s="12"/>
      <c r="P1470" s="12"/>
      <c r="Q1470" s="12"/>
      <c r="R1470" s="183"/>
      <c r="S1470" s="183"/>
      <c r="T1470" s="183"/>
      <c r="U1470" s="183"/>
      <c r="V1470" s="181"/>
      <c r="W1470" s="184"/>
      <c r="X1470" s="184"/>
      <c r="Y1470" s="185"/>
      <c r="Z1470" s="185"/>
      <c r="AA1470" s="185"/>
      <c r="AB1470" s="181"/>
      <c r="AC1470" s="12"/>
      <c r="AD1470" s="12"/>
      <c r="AE1470" s="12"/>
      <c r="AF1470" s="185"/>
      <c r="AG1470" s="12"/>
      <c r="AH1470" s="195"/>
      <c r="AI1470" s="186"/>
      <c r="AJ1470" s="187"/>
      <c r="AK1470" s="187"/>
      <c r="AL1470" s="188"/>
      <c r="AM1470" s="188"/>
      <c r="AN1470" s="188"/>
      <c r="AO1470" s="188"/>
      <c r="AP1470" s="188"/>
      <c r="AQ1470" s="188"/>
      <c r="AR1470" s="137"/>
      <c r="AS1470" s="189"/>
      <c r="AT1470" s="196"/>
      <c r="AU1470" s="191"/>
      <c r="AV1470" s="190"/>
      <c r="AW1470" s="189"/>
      <c r="AX1470" s="190"/>
      <c r="AY1470" s="189"/>
      <c r="AZ1470" s="192"/>
      <c r="BA1470" s="192"/>
      <c r="BB1470" s="190"/>
      <c r="BC1470" s="197"/>
      <c r="BD1470" s="197"/>
      <c r="BE1470" s="190"/>
      <c r="BF1470" s="192"/>
      <c r="BG1470" s="192"/>
      <c r="BH1470" s="10"/>
      <c r="BI1470" s="10"/>
      <c r="BJ1470" s="10"/>
      <c r="BK1470" s="10"/>
      <c r="BL1470" s="10"/>
      <c r="BM1470" s="10"/>
      <c r="BN1470" s="12"/>
      <c r="BO1470" s="12"/>
    </row>
    <row r="1471" spans="1:67" ht="13.5" customHeight="1" x14ac:dyDescent="0.35">
      <c r="A1471" s="181"/>
      <c r="B1471" s="194"/>
      <c r="C1471" s="12"/>
      <c r="D1471" s="12"/>
      <c r="E1471" s="12"/>
      <c r="F1471" s="12"/>
      <c r="G1471" s="12"/>
      <c r="H1471" s="131"/>
      <c r="I1471" s="12"/>
      <c r="J1471" s="12"/>
      <c r="K1471" s="12"/>
      <c r="L1471" s="12"/>
      <c r="M1471" s="12"/>
      <c r="N1471" s="54"/>
      <c r="O1471" s="12"/>
      <c r="P1471" s="12"/>
      <c r="Q1471" s="12"/>
      <c r="R1471" s="183"/>
      <c r="S1471" s="183"/>
      <c r="T1471" s="183"/>
      <c r="U1471" s="183"/>
      <c r="V1471" s="181"/>
      <c r="W1471" s="184"/>
      <c r="X1471" s="184"/>
      <c r="Y1471" s="185"/>
      <c r="Z1471" s="185"/>
      <c r="AA1471" s="185"/>
      <c r="AB1471" s="181"/>
      <c r="AC1471" s="12"/>
      <c r="AD1471" s="12"/>
      <c r="AE1471" s="12"/>
      <c r="AF1471" s="185"/>
      <c r="AG1471" s="12"/>
      <c r="AH1471" s="195"/>
      <c r="AI1471" s="186"/>
      <c r="AJ1471" s="187"/>
      <c r="AK1471" s="187"/>
      <c r="AL1471" s="188"/>
      <c r="AM1471" s="188"/>
      <c r="AN1471" s="188"/>
      <c r="AO1471" s="188"/>
      <c r="AP1471" s="188"/>
      <c r="AQ1471" s="188"/>
      <c r="AR1471" s="137"/>
      <c r="AS1471" s="189"/>
      <c r="AT1471" s="196"/>
      <c r="AU1471" s="191"/>
      <c r="AV1471" s="190"/>
      <c r="AW1471" s="189"/>
      <c r="AX1471" s="190"/>
      <c r="AY1471" s="189"/>
      <c r="AZ1471" s="192"/>
      <c r="BA1471" s="192"/>
      <c r="BB1471" s="190"/>
      <c r="BC1471" s="197"/>
      <c r="BD1471" s="197"/>
      <c r="BE1471" s="190"/>
      <c r="BF1471" s="192"/>
      <c r="BG1471" s="192"/>
      <c r="BH1471" s="10"/>
      <c r="BI1471" s="10"/>
      <c r="BJ1471" s="10"/>
      <c r="BK1471" s="10"/>
      <c r="BL1471" s="10"/>
      <c r="BM1471" s="10"/>
      <c r="BN1471" s="12"/>
      <c r="BO1471" s="12"/>
    </row>
    <row r="1472" spans="1:67" ht="13.5" customHeight="1" x14ac:dyDescent="0.35">
      <c r="A1472" s="181"/>
      <c r="B1472" s="194"/>
      <c r="C1472" s="12"/>
      <c r="D1472" s="12"/>
      <c r="E1472" s="12"/>
      <c r="F1472" s="12"/>
      <c r="G1472" s="12"/>
      <c r="H1472" s="131"/>
      <c r="I1472" s="12"/>
      <c r="J1472" s="12"/>
      <c r="K1472" s="12"/>
      <c r="L1472" s="12"/>
      <c r="M1472" s="12"/>
      <c r="N1472" s="54"/>
      <c r="O1472" s="12"/>
      <c r="P1472" s="12"/>
      <c r="Q1472" s="12"/>
      <c r="R1472" s="183"/>
      <c r="S1472" s="183"/>
      <c r="T1472" s="183"/>
      <c r="U1472" s="183"/>
      <c r="V1472" s="181"/>
      <c r="W1472" s="184"/>
      <c r="X1472" s="184"/>
      <c r="Y1472" s="185"/>
      <c r="Z1472" s="185"/>
      <c r="AA1472" s="185"/>
      <c r="AB1472" s="181"/>
      <c r="AC1472" s="12"/>
      <c r="AD1472" s="12"/>
      <c r="AE1472" s="12"/>
      <c r="AF1472" s="185"/>
      <c r="AG1472" s="12"/>
      <c r="AH1472" s="195"/>
      <c r="AI1472" s="186"/>
      <c r="AJ1472" s="187"/>
      <c r="AK1472" s="187"/>
      <c r="AL1472" s="188"/>
      <c r="AM1472" s="188"/>
      <c r="AN1472" s="188"/>
      <c r="AO1472" s="188"/>
      <c r="AP1472" s="188"/>
      <c r="AQ1472" s="188"/>
      <c r="AR1472" s="137"/>
      <c r="AS1472" s="189"/>
      <c r="AT1472" s="196"/>
      <c r="AU1472" s="191"/>
      <c r="AV1472" s="190"/>
      <c r="AW1472" s="189"/>
      <c r="AX1472" s="190"/>
      <c r="AY1472" s="189"/>
      <c r="AZ1472" s="192"/>
      <c r="BA1472" s="192"/>
      <c r="BB1472" s="190"/>
      <c r="BC1472" s="197"/>
      <c r="BD1472" s="197"/>
      <c r="BE1472" s="190"/>
      <c r="BF1472" s="192"/>
      <c r="BG1472" s="192"/>
      <c r="BH1472" s="10"/>
      <c r="BI1472" s="10"/>
      <c r="BJ1472" s="10"/>
      <c r="BK1472" s="10"/>
      <c r="BL1472" s="10"/>
      <c r="BM1472" s="10"/>
      <c r="BN1472" s="12"/>
      <c r="BO1472" s="12"/>
    </row>
    <row r="1473" spans="1:67" ht="13.5" customHeight="1" x14ac:dyDescent="0.35">
      <c r="A1473" s="181"/>
      <c r="B1473" s="194"/>
      <c r="C1473" s="12"/>
      <c r="D1473" s="12"/>
      <c r="E1473" s="12"/>
      <c r="F1473" s="12"/>
      <c r="G1473" s="12"/>
      <c r="H1473" s="131"/>
      <c r="I1473" s="12"/>
      <c r="J1473" s="12"/>
      <c r="K1473" s="12"/>
      <c r="L1473" s="12"/>
      <c r="M1473" s="12"/>
      <c r="N1473" s="54"/>
      <c r="O1473" s="12"/>
      <c r="P1473" s="12"/>
      <c r="Q1473" s="12"/>
      <c r="R1473" s="183"/>
      <c r="S1473" s="183"/>
      <c r="T1473" s="183"/>
      <c r="U1473" s="183"/>
      <c r="V1473" s="181"/>
      <c r="W1473" s="184"/>
      <c r="X1473" s="184"/>
      <c r="Y1473" s="185"/>
      <c r="Z1473" s="185"/>
      <c r="AA1473" s="185"/>
      <c r="AB1473" s="181"/>
      <c r="AC1473" s="12"/>
      <c r="AD1473" s="12"/>
      <c r="AE1473" s="12"/>
      <c r="AF1473" s="185"/>
      <c r="AG1473" s="12"/>
      <c r="AH1473" s="195"/>
      <c r="AI1473" s="186"/>
      <c r="AJ1473" s="187"/>
      <c r="AK1473" s="187"/>
      <c r="AL1473" s="188"/>
      <c r="AM1473" s="188"/>
      <c r="AN1473" s="188"/>
      <c r="AO1473" s="188"/>
      <c r="AP1473" s="188"/>
      <c r="AQ1473" s="188"/>
      <c r="AR1473" s="137"/>
      <c r="AS1473" s="189"/>
      <c r="AT1473" s="196"/>
      <c r="AU1473" s="191"/>
      <c r="AV1473" s="190"/>
      <c r="AW1473" s="189"/>
      <c r="AX1473" s="190"/>
      <c r="AY1473" s="189"/>
      <c r="AZ1473" s="192"/>
      <c r="BA1473" s="192"/>
      <c r="BB1473" s="190"/>
      <c r="BC1473" s="197"/>
      <c r="BD1473" s="197"/>
      <c r="BE1473" s="190"/>
      <c r="BF1473" s="192"/>
      <c r="BG1473" s="192"/>
      <c r="BH1473" s="10"/>
      <c r="BI1473" s="10"/>
      <c r="BJ1473" s="10"/>
      <c r="BK1473" s="10"/>
      <c r="BL1473" s="10"/>
      <c r="BM1473" s="10"/>
      <c r="BN1473" s="12"/>
      <c r="BO1473" s="12"/>
    </row>
    <row r="1474" spans="1:67" ht="13.5" customHeight="1" x14ac:dyDescent="0.35">
      <c r="A1474" s="181"/>
      <c r="B1474" s="194"/>
      <c r="C1474" s="12"/>
      <c r="D1474" s="12"/>
      <c r="E1474" s="12"/>
      <c r="F1474" s="12"/>
      <c r="G1474" s="12"/>
      <c r="H1474" s="131"/>
      <c r="I1474" s="12"/>
      <c r="J1474" s="12"/>
      <c r="K1474" s="12"/>
      <c r="L1474" s="12"/>
      <c r="M1474" s="12"/>
      <c r="N1474" s="54"/>
      <c r="O1474" s="12"/>
      <c r="P1474" s="12"/>
      <c r="Q1474" s="12"/>
      <c r="R1474" s="183"/>
      <c r="S1474" s="183"/>
      <c r="T1474" s="183"/>
      <c r="U1474" s="183"/>
      <c r="V1474" s="181"/>
      <c r="W1474" s="184"/>
      <c r="X1474" s="184"/>
      <c r="Y1474" s="185"/>
      <c r="Z1474" s="185"/>
      <c r="AA1474" s="185"/>
      <c r="AB1474" s="181"/>
      <c r="AC1474" s="12"/>
      <c r="AD1474" s="12"/>
      <c r="AE1474" s="12"/>
      <c r="AF1474" s="185"/>
      <c r="AG1474" s="12"/>
      <c r="AH1474" s="195"/>
      <c r="AI1474" s="186"/>
      <c r="AJ1474" s="187"/>
      <c r="AK1474" s="187"/>
      <c r="AL1474" s="188"/>
      <c r="AM1474" s="188"/>
      <c r="AN1474" s="188"/>
      <c r="AO1474" s="188"/>
      <c r="AP1474" s="188"/>
      <c r="AQ1474" s="188"/>
      <c r="AR1474" s="137"/>
      <c r="AS1474" s="189"/>
      <c r="AT1474" s="196"/>
      <c r="AU1474" s="191"/>
      <c r="AV1474" s="190"/>
      <c r="AW1474" s="189"/>
      <c r="AX1474" s="190"/>
      <c r="AY1474" s="189"/>
      <c r="AZ1474" s="192"/>
      <c r="BA1474" s="192"/>
      <c r="BB1474" s="190"/>
      <c r="BC1474" s="197"/>
      <c r="BD1474" s="197"/>
      <c r="BE1474" s="190"/>
      <c r="BF1474" s="192"/>
      <c r="BG1474" s="192"/>
      <c r="BH1474" s="10"/>
      <c r="BI1474" s="10"/>
      <c r="BJ1474" s="10"/>
      <c r="BK1474" s="10"/>
      <c r="BL1474" s="10"/>
      <c r="BM1474" s="10"/>
      <c r="BN1474" s="12"/>
      <c r="BO1474" s="12"/>
    </row>
    <row r="1475" spans="1:67" ht="13.5" customHeight="1" x14ac:dyDescent="0.35">
      <c r="A1475" s="181"/>
      <c r="B1475" s="194"/>
      <c r="C1475" s="12"/>
      <c r="D1475" s="12"/>
      <c r="E1475" s="12"/>
      <c r="F1475" s="12"/>
      <c r="G1475" s="12"/>
      <c r="H1475" s="131"/>
      <c r="I1475" s="12"/>
      <c r="J1475" s="12"/>
      <c r="K1475" s="12"/>
      <c r="L1475" s="12"/>
      <c r="M1475" s="12"/>
      <c r="N1475" s="54"/>
      <c r="O1475" s="12"/>
      <c r="P1475" s="12"/>
      <c r="Q1475" s="12"/>
      <c r="R1475" s="183"/>
      <c r="S1475" s="183"/>
      <c r="T1475" s="183"/>
      <c r="U1475" s="183"/>
      <c r="V1475" s="181"/>
      <c r="W1475" s="184"/>
      <c r="X1475" s="184"/>
      <c r="Y1475" s="185"/>
      <c r="Z1475" s="185"/>
      <c r="AA1475" s="185"/>
      <c r="AB1475" s="181"/>
      <c r="AC1475" s="12"/>
      <c r="AD1475" s="12"/>
      <c r="AE1475" s="12"/>
      <c r="AF1475" s="185"/>
      <c r="AG1475" s="12"/>
      <c r="AH1475" s="195"/>
      <c r="AI1475" s="186"/>
      <c r="AJ1475" s="187"/>
      <c r="AK1475" s="187"/>
      <c r="AL1475" s="188"/>
      <c r="AM1475" s="188"/>
      <c r="AN1475" s="188"/>
      <c r="AO1475" s="188"/>
      <c r="AP1475" s="188"/>
      <c r="AQ1475" s="188"/>
      <c r="AR1475" s="137"/>
      <c r="AS1475" s="189"/>
      <c r="AT1475" s="196"/>
      <c r="AU1475" s="191"/>
      <c r="AV1475" s="190"/>
      <c r="AW1475" s="189"/>
      <c r="AX1475" s="190"/>
      <c r="AY1475" s="189"/>
      <c r="AZ1475" s="192"/>
      <c r="BA1475" s="192"/>
      <c r="BB1475" s="190"/>
      <c r="BC1475" s="197"/>
      <c r="BD1475" s="197"/>
      <c r="BE1475" s="190"/>
      <c r="BF1475" s="192"/>
      <c r="BG1475" s="192"/>
      <c r="BH1475" s="10"/>
      <c r="BI1475" s="10"/>
      <c r="BJ1475" s="10"/>
      <c r="BK1475" s="10"/>
      <c r="BL1475" s="10"/>
      <c r="BM1475" s="10"/>
      <c r="BN1475" s="12"/>
      <c r="BO1475" s="12"/>
    </row>
    <row r="1476" spans="1:67" ht="13.5" customHeight="1" x14ac:dyDescent="0.35">
      <c r="A1476" s="181"/>
      <c r="B1476" s="194"/>
      <c r="C1476" s="12"/>
      <c r="D1476" s="12"/>
      <c r="E1476" s="12"/>
      <c r="F1476" s="12"/>
      <c r="G1476" s="12"/>
      <c r="H1476" s="131"/>
      <c r="I1476" s="12"/>
      <c r="J1476" s="12"/>
      <c r="K1476" s="12"/>
      <c r="L1476" s="12"/>
      <c r="M1476" s="12"/>
      <c r="N1476" s="54"/>
      <c r="O1476" s="12"/>
      <c r="P1476" s="12"/>
      <c r="Q1476" s="12"/>
      <c r="R1476" s="183"/>
      <c r="S1476" s="183"/>
      <c r="T1476" s="183"/>
      <c r="U1476" s="183"/>
      <c r="V1476" s="181"/>
      <c r="W1476" s="184"/>
      <c r="X1476" s="184"/>
      <c r="Y1476" s="185"/>
      <c r="Z1476" s="185"/>
      <c r="AA1476" s="185"/>
      <c r="AB1476" s="181"/>
      <c r="AC1476" s="12"/>
      <c r="AD1476" s="12"/>
      <c r="AE1476" s="12"/>
      <c r="AF1476" s="185"/>
      <c r="AG1476" s="12"/>
      <c r="AH1476" s="195"/>
      <c r="AI1476" s="186"/>
      <c r="AJ1476" s="187"/>
      <c r="AK1476" s="187"/>
      <c r="AL1476" s="188"/>
      <c r="AM1476" s="188"/>
      <c r="AN1476" s="188"/>
      <c r="AO1476" s="188"/>
      <c r="AP1476" s="188"/>
      <c r="AQ1476" s="188"/>
      <c r="AR1476" s="137"/>
      <c r="AS1476" s="189"/>
      <c r="AT1476" s="196"/>
      <c r="AU1476" s="191"/>
      <c r="AV1476" s="190"/>
      <c r="AW1476" s="189"/>
      <c r="AX1476" s="190"/>
      <c r="AY1476" s="189"/>
      <c r="AZ1476" s="192"/>
      <c r="BA1476" s="192"/>
      <c r="BB1476" s="190"/>
      <c r="BC1476" s="197"/>
      <c r="BD1476" s="197"/>
      <c r="BE1476" s="190"/>
      <c r="BF1476" s="192"/>
      <c r="BG1476" s="192"/>
      <c r="BH1476" s="10"/>
      <c r="BI1476" s="10"/>
      <c r="BJ1476" s="10"/>
      <c r="BK1476" s="10"/>
      <c r="BL1476" s="10"/>
      <c r="BM1476" s="10"/>
      <c r="BN1476" s="12"/>
      <c r="BO1476" s="12"/>
    </row>
    <row r="1477" spans="1:67" ht="13.5" customHeight="1" x14ac:dyDescent="0.35">
      <c r="A1477" s="181"/>
      <c r="B1477" s="194"/>
      <c r="C1477" s="12"/>
      <c r="D1477" s="12"/>
      <c r="E1477" s="12"/>
      <c r="F1477" s="12"/>
      <c r="G1477" s="12"/>
      <c r="H1477" s="131"/>
      <c r="I1477" s="12"/>
      <c r="J1477" s="12"/>
      <c r="K1477" s="12"/>
      <c r="L1477" s="12"/>
      <c r="M1477" s="12"/>
      <c r="N1477" s="54"/>
      <c r="O1477" s="12"/>
      <c r="P1477" s="12"/>
      <c r="Q1477" s="12"/>
      <c r="R1477" s="183"/>
      <c r="S1477" s="183"/>
      <c r="T1477" s="183"/>
      <c r="U1477" s="183"/>
      <c r="V1477" s="181"/>
      <c r="W1477" s="184"/>
      <c r="X1477" s="184"/>
      <c r="Y1477" s="185"/>
      <c r="Z1477" s="185"/>
      <c r="AA1477" s="185"/>
      <c r="AB1477" s="181"/>
      <c r="AC1477" s="12"/>
      <c r="AD1477" s="12"/>
      <c r="AE1477" s="12"/>
      <c r="AF1477" s="185"/>
      <c r="AG1477" s="12"/>
      <c r="AH1477" s="195"/>
      <c r="AI1477" s="186"/>
      <c r="AJ1477" s="187"/>
      <c r="AK1477" s="187"/>
      <c r="AL1477" s="188"/>
      <c r="AM1477" s="188"/>
      <c r="AN1477" s="188"/>
      <c r="AO1477" s="188"/>
      <c r="AP1477" s="188"/>
      <c r="AQ1477" s="188"/>
      <c r="AR1477" s="137"/>
      <c r="AS1477" s="189"/>
      <c r="AT1477" s="196"/>
      <c r="AU1477" s="191"/>
      <c r="AV1477" s="190"/>
      <c r="AW1477" s="189"/>
      <c r="AX1477" s="190"/>
      <c r="AY1477" s="189"/>
      <c r="AZ1477" s="192"/>
      <c r="BA1477" s="192"/>
      <c r="BB1477" s="190"/>
      <c r="BC1477" s="197"/>
      <c r="BD1477" s="197"/>
      <c r="BE1477" s="190"/>
      <c r="BF1477" s="192"/>
      <c r="BG1477" s="192"/>
      <c r="BH1477" s="10"/>
      <c r="BI1477" s="10"/>
      <c r="BJ1477" s="10"/>
      <c r="BK1477" s="10"/>
      <c r="BL1477" s="10"/>
      <c r="BM1477" s="10"/>
      <c r="BN1477" s="12"/>
      <c r="BO1477" s="12"/>
    </row>
    <row r="1478" spans="1:67" ht="13.5" customHeight="1" x14ac:dyDescent="0.35">
      <c r="A1478" s="181"/>
      <c r="B1478" s="194"/>
      <c r="C1478" s="12"/>
      <c r="D1478" s="12"/>
      <c r="E1478" s="12"/>
      <c r="F1478" s="12"/>
      <c r="G1478" s="12"/>
      <c r="H1478" s="131"/>
      <c r="I1478" s="12"/>
      <c r="J1478" s="12"/>
      <c r="K1478" s="12"/>
      <c r="L1478" s="12"/>
      <c r="M1478" s="12"/>
      <c r="N1478" s="54"/>
      <c r="O1478" s="12"/>
      <c r="P1478" s="12"/>
      <c r="Q1478" s="12"/>
      <c r="R1478" s="183"/>
      <c r="S1478" s="183"/>
      <c r="T1478" s="183"/>
      <c r="U1478" s="183"/>
      <c r="V1478" s="181"/>
      <c r="W1478" s="184"/>
      <c r="X1478" s="184"/>
      <c r="Y1478" s="185"/>
      <c r="Z1478" s="185"/>
      <c r="AA1478" s="185"/>
      <c r="AB1478" s="181"/>
      <c r="AC1478" s="12"/>
      <c r="AD1478" s="12"/>
      <c r="AE1478" s="12"/>
      <c r="AF1478" s="185"/>
      <c r="AG1478" s="12"/>
      <c r="AH1478" s="195"/>
      <c r="AI1478" s="186"/>
      <c r="AJ1478" s="187"/>
      <c r="AK1478" s="187"/>
      <c r="AL1478" s="188"/>
      <c r="AM1478" s="188"/>
      <c r="AN1478" s="188"/>
      <c r="AO1478" s="188"/>
      <c r="AP1478" s="188"/>
      <c r="AQ1478" s="188"/>
      <c r="AR1478" s="137"/>
      <c r="AS1478" s="189"/>
      <c r="AT1478" s="196"/>
      <c r="AU1478" s="191"/>
      <c r="AV1478" s="190"/>
      <c r="AW1478" s="189"/>
      <c r="AX1478" s="190"/>
      <c r="AY1478" s="189"/>
      <c r="AZ1478" s="192"/>
      <c r="BA1478" s="192"/>
      <c r="BB1478" s="190"/>
      <c r="BC1478" s="197"/>
      <c r="BD1478" s="197"/>
      <c r="BE1478" s="190"/>
      <c r="BF1478" s="192"/>
      <c r="BG1478" s="192"/>
      <c r="BH1478" s="10"/>
      <c r="BI1478" s="10"/>
      <c r="BJ1478" s="10"/>
      <c r="BK1478" s="10"/>
      <c r="BL1478" s="10"/>
      <c r="BM1478" s="10"/>
      <c r="BN1478" s="12"/>
      <c r="BO1478" s="12"/>
    </row>
    <row r="1479" spans="1:67" ht="13.5" customHeight="1" x14ac:dyDescent="0.35">
      <c r="A1479" s="181"/>
      <c r="B1479" s="194"/>
      <c r="C1479" s="12"/>
      <c r="D1479" s="12"/>
      <c r="E1479" s="12"/>
      <c r="F1479" s="12"/>
      <c r="G1479" s="12"/>
      <c r="H1479" s="131"/>
      <c r="I1479" s="12"/>
      <c r="J1479" s="12"/>
      <c r="K1479" s="12"/>
      <c r="L1479" s="12"/>
      <c r="M1479" s="12"/>
      <c r="N1479" s="54"/>
      <c r="O1479" s="12"/>
      <c r="P1479" s="12"/>
      <c r="Q1479" s="12"/>
      <c r="R1479" s="183"/>
      <c r="S1479" s="183"/>
      <c r="T1479" s="183"/>
      <c r="U1479" s="183"/>
      <c r="V1479" s="181"/>
      <c r="W1479" s="184"/>
      <c r="X1479" s="184"/>
      <c r="Y1479" s="185"/>
      <c r="Z1479" s="185"/>
      <c r="AA1479" s="185"/>
      <c r="AB1479" s="181"/>
      <c r="AC1479" s="12"/>
      <c r="AD1479" s="12"/>
      <c r="AE1479" s="12"/>
      <c r="AF1479" s="185"/>
      <c r="AG1479" s="12"/>
      <c r="AH1479" s="195"/>
      <c r="AI1479" s="186"/>
      <c r="AJ1479" s="187"/>
      <c r="AK1479" s="187"/>
      <c r="AL1479" s="188"/>
      <c r="AM1479" s="188"/>
      <c r="AN1479" s="188"/>
      <c r="AO1479" s="188"/>
      <c r="AP1479" s="188"/>
      <c r="AQ1479" s="188"/>
      <c r="AR1479" s="137"/>
      <c r="AS1479" s="189"/>
      <c r="AT1479" s="196"/>
      <c r="AU1479" s="191"/>
      <c r="AV1479" s="190"/>
      <c r="AW1479" s="189"/>
      <c r="AX1479" s="190"/>
      <c r="AY1479" s="189"/>
      <c r="AZ1479" s="192"/>
      <c r="BA1479" s="192"/>
      <c r="BB1479" s="190"/>
      <c r="BC1479" s="197"/>
      <c r="BD1479" s="197"/>
      <c r="BE1479" s="190"/>
      <c r="BF1479" s="192"/>
      <c r="BG1479" s="192"/>
      <c r="BH1479" s="10"/>
      <c r="BI1479" s="10"/>
      <c r="BJ1479" s="10"/>
      <c r="BK1479" s="10"/>
      <c r="BL1479" s="10"/>
      <c r="BM1479" s="10"/>
      <c r="BN1479" s="12"/>
      <c r="BO1479" s="12"/>
    </row>
    <row r="1480" spans="1:67" ht="13.5" customHeight="1" x14ac:dyDescent="0.35">
      <c r="A1480" s="181"/>
      <c r="B1480" s="194"/>
      <c r="C1480" s="12"/>
      <c r="D1480" s="12"/>
      <c r="E1480" s="12"/>
      <c r="F1480" s="12"/>
      <c r="G1480" s="12"/>
      <c r="H1480" s="131"/>
      <c r="I1480" s="12"/>
      <c r="J1480" s="12"/>
      <c r="K1480" s="12"/>
      <c r="L1480" s="12"/>
      <c r="M1480" s="12"/>
      <c r="N1480" s="54"/>
      <c r="O1480" s="12"/>
      <c r="P1480" s="12"/>
      <c r="Q1480" s="12"/>
      <c r="R1480" s="183"/>
      <c r="S1480" s="183"/>
      <c r="T1480" s="183"/>
      <c r="U1480" s="183"/>
      <c r="V1480" s="181"/>
      <c r="W1480" s="184"/>
      <c r="X1480" s="184"/>
      <c r="Y1480" s="185"/>
      <c r="Z1480" s="185"/>
      <c r="AA1480" s="185"/>
      <c r="AB1480" s="181"/>
      <c r="AC1480" s="12"/>
      <c r="AD1480" s="12"/>
      <c r="AE1480" s="12"/>
      <c r="AF1480" s="185"/>
      <c r="AG1480" s="12"/>
      <c r="AH1480" s="195"/>
      <c r="AI1480" s="186"/>
      <c r="AJ1480" s="187"/>
      <c r="AK1480" s="187"/>
      <c r="AL1480" s="188"/>
      <c r="AM1480" s="188"/>
      <c r="AN1480" s="188"/>
      <c r="AO1480" s="188"/>
      <c r="AP1480" s="188"/>
      <c r="AQ1480" s="188"/>
      <c r="AR1480" s="137"/>
      <c r="AS1480" s="189"/>
      <c r="AT1480" s="196"/>
      <c r="AU1480" s="191"/>
      <c r="AV1480" s="190"/>
      <c r="AW1480" s="189"/>
      <c r="AX1480" s="190"/>
      <c r="AY1480" s="189"/>
      <c r="AZ1480" s="192"/>
      <c r="BA1480" s="192"/>
      <c r="BB1480" s="190"/>
      <c r="BC1480" s="197"/>
      <c r="BD1480" s="197"/>
      <c r="BE1480" s="190"/>
      <c r="BF1480" s="192"/>
      <c r="BG1480" s="192"/>
      <c r="BH1480" s="10"/>
      <c r="BI1480" s="10"/>
      <c r="BJ1480" s="10"/>
      <c r="BK1480" s="10"/>
      <c r="BL1480" s="10"/>
      <c r="BM1480" s="10"/>
      <c r="BN1480" s="12"/>
      <c r="BO1480" s="12"/>
    </row>
    <row r="1481" spans="1:67" ht="13.5" customHeight="1" x14ac:dyDescent="0.35">
      <c r="A1481" s="181"/>
      <c r="B1481" s="194"/>
      <c r="C1481" s="12"/>
      <c r="D1481" s="12"/>
      <c r="E1481" s="12"/>
      <c r="F1481" s="12"/>
      <c r="G1481" s="12"/>
      <c r="H1481" s="131"/>
      <c r="I1481" s="12"/>
      <c r="J1481" s="12"/>
      <c r="K1481" s="12"/>
      <c r="L1481" s="12"/>
      <c r="M1481" s="12"/>
      <c r="N1481" s="54"/>
      <c r="O1481" s="12"/>
      <c r="P1481" s="12"/>
      <c r="Q1481" s="12"/>
      <c r="R1481" s="183"/>
      <c r="S1481" s="183"/>
      <c r="T1481" s="183"/>
      <c r="U1481" s="183"/>
      <c r="V1481" s="181"/>
      <c r="W1481" s="184"/>
      <c r="X1481" s="184"/>
      <c r="Y1481" s="185"/>
      <c r="Z1481" s="185"/>
      <c r="AA1481" s="185"/>
      <c r="AB1481" s="181"/>
      <c r="AC1481" s="12"/>
      <c r="AD1481" s="12"/>
      <c r="AE1481" s="12"/>
      <c r="AF1481" s="185"/>
      <c r="AG1481" s="12"/>
      <c r="AH1481" s="195"/>
      <c r="AI1481" s="186"/>
      <c r="AJ1481" s="187"/>
      <c r="AK1481" s="187"/>
      <c r="AL1481" s="188"/>
      <c r="AM1481" s="188"/>
      <c r="AN1481" s="188"/>
      <c r="AO1481" s="188"/>
      <c r="AP1481" s="188"/>
      <c r="AQ1481" s="188"/>
      <c r="AR1481" s="137"/>
      <c r="AS1481" s="189"/>
      <c r="AT1481" s="196"/>
      <c r="AU1481" s="191"/>
      <c r="AV1481" s="190"/>
      <c r="AW1481" s="189"/>
      <c r="AX1481" s="190"/>
      <c r="AY1481" s="189"/>
      <c r="AZ1481" s="192"/>
      <c r="BA1481" s="192"/>
      <c r="BB1481" s="190"/>
      <c r="BC1481" s="197"/>
      <c r="BD1481" s="197"/>
      <c r="BE1481" s="190"/>
      <c r="BF1481" s="192"/>
      <c r="BG1481" s="192"/>
      <c r="BH1481" s="10"/>
      <c r="BI1481" s="10"/>
      <c r="BJ1481" s="10"/>
      <c r="BK1481" s="10"/>
      <c r="BL1481" s="10"/>
      <c r="BM1481" s="10"/>
      <c r="BN1481" s="12"/>
      <c r="BO1481" s="12"/>
    </row>
    <row r="1482" spans="1:67" ht="13.5" customHeight="1" x14ac:dyDescent="0.35">
      <c r="A1482" s="181"/>
      <c r="B1482" s="194"/>
      <c r="C1482" s="12"/>
      <c r="D1482" s="12"/>
      <c r="E1482" s="12"/>
      <c r="F1482" s="12"/>
      <c r="G1482" s="12"/>
      <c r="H1482" s="131"/>
      <c r="I1482" s="12"/>
      <c r="J1482" s="12"/>
      <c r="K1482" s="12"/>
      <c r="L1482" s="12"/>
      <c r="M1482" s="12"/>
      <c r="N1482" s="54"/>
      <c r="O1482" s="12"/>
      <c r="P1482" s="12"/>
      <c r="Q1482" s="12"/>
      <c r="R1482" s="183"/>
      <c r="S1482" s="183"/>
      <c r="T1482" s="183"/>
      <c r="U1482" s="183"/>
      <c r="V1482" s="181"/>
      <c r="W1482" s="184"/>
      <c r="X1482" s="184"/>
      <c r="Y1482" s="185"/>
      <c r="Z1482" s="185"/>
      <c r="AA1482" s="185"/>
      <c r="AB1482" s="181"/>
      <c r="AC1482" s="12"/>
      <c r="AD1482" s="12"/>
      <c r="AE1482" s="12"/>
      <c r="AF1482" s="185"/>
      <c r="AG1482" s="12"/>
      <c r="AH1482" s="195"/>
      <c r="AI1482" s="186"/>
      <c r="AJ1482" s="187"/>
      <c r="AK1482" s="187"/>
      <c r="AL1482" s="188"/>
      <c r="AM1482" s="188"/>
      <c r="AN1482" s="188"/>
      <c r="AO1482" s="188"/>
      <c r="AP1482" s="188"/>
      <c r="AQ1482" s="188"/>
      <c r="AR1482" s="137"/>
      <c r="AS1482" s="189"/>
      <c r="AT1482" s="196"/>
      <c r="AU1482" s="191"/>
      <c r="AV1482" s="190"/>
      <c r="AW1482" s="189"/>
      <c r="AX1482" s="190"/>
      <c r="AY1482" s="189"/>
      <c r="AZ1482" s="192"/>
      <c r="BA1482" s="192"/>
      <c r="BB1482" s="190"/>
      <c r="BC1482" s="197"/>
      <c r="BD1482" s="197"/>
      <c r="BE1482" s="190"/>
      <c r="BF1482" s="192"/>
      <c r="BG1482" s="192"/>
      <c r="BH1482" s="10"/>
      <c r="BI1482" s="10"/>
      <c r="BJ1482" s="10"/>
      <c r="BK1482" s="10"/>
      <c r="BL1482" s="10"/>
      <c r="BM1482" s="10"/>
      <c r="BN1482" s="12"/>
      <c r="BO1482" s="12"/>
    </row>
    <row r="1483" spans="1:67" ht="13.5" customHeight="1" x14ac:dyDescent="0.35">
      <c r="A1483" s="181"/>
      <c r="B1483" s="194"/>
      <c r="C1483" s="12"/>
      <c r="D1483" s="12"/>
      <c r="E1483" s="12"/>
      <c r="F1483" s="12"/>
      <c r="G1483" s="12"/>
      <c r="H1483" s="131"/>
      <c r="I1483" s="12"/>
      <c r="J1483" s="12"/>
      <c r="K1483" s="12"/>
      <c r="L1483" s="12"/>
      <c r="M1483" s="12"/>
      <c r="N1483" s="54"/>
      <c r="O1483" s="12"/>
      <c r="P1483" s="12"/>
      <c r="Q1483" s="12"/>
      <c r="R1483" s="183"/>
      <c r="S1483" s="183"/>
      <c r="T1483" s="183"/>
      <c r="U1483" s="183"/>
      <c r="V1483" s="181"/>
      <c r="W1483" s="184"/>
      <c r="X1483" s="184"/>
      <c r="Y1483" s="185"/>
      <c r="Z1483" s="185"/>
      <c r="AA1483" s="185"/>
      <c r="AB1483" s="181"/>
      <c r="AC1483" s="12"/>
      <c r="AD1483" s="12"/>
      <c r="AE1483" s="12"/>
      <c r="AF1483" s="185"/>
      <c r="AG1483" s="12"/>
      <c r="AH1483" s="195"/>
      <c r="AI1483" s="186"/>
      <c r="AJ1483" s="187"/>
      <c r="AK1483" s="187"/>
      <c r="AL1483" s="188"/>
      <c r="AM1483" s="188"/>
      <c r="AN1483" s="188"/>
      <c r="AO1483" s="188"/>
      <c r="AP1483" s="188"/>
      <c r="AQ1483" s="188"/>
      <c r="AR1483" s="137"/>
      <c r="AS1483" s="189"/>
      <c r="AT1483" s="196"/>
      <c r="AU1483" s="191"/>
      <c r="AV1483" s="190"/>
      <c r="AW1483" s="189"/>
      <c r="AX1483" s="190"/>
      <c r="AY1483" s="189"/>
      <c r="AZ1483" s="192"/>
      <c r="BA1483" s="192"/>
      <c r="BB1483" s="190"/>
      <c r="BC1483" s="197"/>
      <c r="BD1483" s="197"/>
      <c r="BE1483" s="190"/>
      <c r="BF1483" s="192"/>
      <c r="BG1483" s="192"/>
      <c r="BH1483" s="10"/>
      <c r="BI1483" s="10"/>
      <c r="BJ1483" s="10"/>
      <c r="BK1483" s="10"/>
      <c r="BL1483" s="10"/>
      <c r="BM1483" s="10"/>
      <c r="BN1483" s="12"/>
      <c r="BO1483" s="12"/>
    </row>
    <row r="1484" spans="1:67" ht="13.5" customHeight="1" x14ac:dyDescent="0.35">
      <c r="A1484" s="181"/>
      <c r="B1484" s="194"/>
      <c r="C1484" s="12"/>
      <c r="D1484" s="12"/>
      <c r="E1484" s="12"/>
      <c r="F1484" s="12"/>
      <c r="G1484" s="12"/>
      <c r="H1484" s="131"/>
      <c r="I1484" s="12"/>
      <c r="J1484" s="12"/>
      <c r="K1484" s="12"/>
      <c r="L1484" s="12"/>
      <c r="M1484" s="12"/>
      <c r="N1484" s="54"/>
      <c r="O1484" s="12"/>
      <c r="P1484" s="12"/>
      <c r="Q1484" s="12"/>
      <c r="R1484" s="183"/>
      <c r="S1484" s="183"/>
      <c r="T1484" s="183"/>
      <c r="U1484" s="183"/>
      <c r="V1484" s="181"/>
      <c r="W1484" s="184"/>
      <c r="X1484" s="184"/>
      <c r="Y1484" s="185"/>
      <c r="Z1484" s="185"/>
      <c r="AA1484" s="185"/>
      <c r="AB1484" s="181"/>
      <c r="AC1484" s="12"/>
      <c r="AD1484" s="12"/>
      <c r="AE1484" s="12"/>
      <c r="AF1484" s="185"/>
      <c r="AG1484" s="12"/>
      <c r="AH1484" s="195"/>
      <c r="AI1484" s="186"/>
      <c r="AJ1484" s="187"/>
      <c r="AK1484" s="187"/>
      <c r="AL1484" s="188"/>
      <c r="AM1484" s="188"/>
      <c r="AN1484" s="188"/>
      <c r="AO1484" s="188"/>
      <c r="AP1484" s="188"/>
      <c r="AQ1484" s="188"/>
      <c r="AR1484" s="137"/>
      <c r="AS1484" s="189"/>
      <c r="AT1484" s="196"/>
      <c r="AU1484" s="191"/>
      <c r="AV1484" s="190"/>
      <c r="AW1484" s="189"/>
      <c r="AX1484" s="190"/>
      <c r="AY1484" s="189"/>
      <c r="AZ1484" s="192"/>
      <c r="BA1484" s="192"/>
      <c r="BB1484" s="190"/>
      <c r="BC1484" s="197"/>
      <c r="BD1484" s="197"/>
      <c r="BE1484" s="190"/>
      <c r="BF1484" s="192"/>
      <c r="BG1484" s="192"/>
      <c r="BH1484" s="10"/>
      <c r="BI1484" s="10"/>
      <c r="BJ1484" s="10"/>
      <c r="BK1484" s="10"/>
      <c r="BL1484" s="10"/>
      <c r="BM1484" s="10"/>
      <c r="BN1484" s="12"/>
      <c r="BO1484" s="12"/>
    </row>
    <row r="1485" spans="1:67" ht="13.5" customHeight="1" x14ac:dyDescent="0.35">
      <c r="A1485" s="181"/>
      <c r="B1485" s="194"/>
      <c r="C1485" s="12"/>
      <c r="D1485" s="12"/>
      <c r="E1485" s="12"/>
      <c r="F1485" s="12"/>
      <c r="G1485" s="12"/>
      <c r="H1485" s="131"/>
      <c r="I1485" s="12"/>
      <c r="J1485" s="12"/>
      <c r="K1485" s="12"/>
      <c r="L1485" s="12"/>
      <c r="M1485" s="12"/>
      <c r="N1485" s="54"/>
      <c r="O1485" s="12"/>
      <c r="P1485" s="12"/>
      <c r="Q1485" s="12"/>
      <c r="R1485" s="183"/>
      <c r="S1485" s="183"/>
      <c r="T1485" s="183"/>
      <c r="U1485" s="183"/>
      <c r="V1485" s="181"/>
      <c r="W1485" s="184"/>
      <c r="X1485" s="184"/>
      <c r="Y1485" s="185"/>
      <c r="Z1485" s="185"/>
      <c r="AA1485" s="185"/>
      <c r="AB1485" s="181"/>
      <c r="AC1485" s="12"/>
      <c r="AD1485" s="12"/>
      <c r="AE1485" s="12"/>
      <c r="AF1485" s="185"/>
      <c r="AG1485" s="12"/>
      <c r="AH1485" s="195"/>
      <c r="AI1485" s="186"/>
      <c r="AJ1485" s="187"/>
      <c r="AK1485" s="187"/>
      <c r="AL1485" s="188"/>
      <c r="AM1485" s="188"/>
      <c r="AN1485" s="188"/>
      <c r="AO1485" s="188"/>
      <c r="AP1485" s="188"/>
      <c r="AQ1485" s="188"/>
      <c r="AR1485" s="137"/>
      <c r="AS1485" s="189"/>
      <c r="AT1485" s="196"/>
      <c r="AU1485" s="191"/>
      <c r="AV1485" s="190"/>
      <c r="AW1485" s="189"/>
      <c r="AX1485" s="190"/>
      <c r="AY1485" s="189"/>
      <c r="AZ1485" s="192"/>
      <c r="BA1485" s="192"/>
      <c r="BB1485" s="190"/>
      <c r="BC1485" s="197"/>
      <c r="BD1485" s="197"/>
      <c r="BE1485" s="190"/>
      <c r="BF1485" s="192"/>
      <c r="BG1485" s="192"/>
      <c r="BH1485" s="10"/>
      <c r="BI1485" s="10"/>
      <c r="BJ1485" s="10"/>
      <c r="BK1485" s="10"/>
      <c r="BL1485" s="10"/>
      <c r="BM1485" s="10"/>
      <c r="BN1485" s="12"/>
      <c r="BO1485" s="12"/>
    </row>
    <row r="1486" spans="1:67" ht="13.5" customHeight="1" x14ac:dyDescent="0.35">
      <c r="A1486" s="181"/>
      <c r="B1486" s="194"/>
      <c r="C1486" s="12"/>
      <c r="D1486" s="12"/>
      <c r="E1486" s="12"/>
      <c r="F1486" s="12"/>
      <c r="G1486" s="12"/>
      <c r="H1486" s="131"/>
      <c r="I1486" s="12"/>
      <c r="J1486" s="12"/>
      <c r="K1486" s="12"/>
      <c r="L1486" s="12"/>
      <c r="M1486" s="12"/>
      <c r="N1486" s="54"/>
      <c r="O1486" s="12"/>
      <c r="P1486" s="12"/>
      <c r="Q1486" s="12"/>
      <c r="R1486" s="183"/>
      <c r="S1486" s="183"/>
      <c r="T1486" s="183"/>
      <c r="U1486" s="183"/>
      <c r="V1486" s="181"/>
      <c r="W1486" s="184"/>
      <c r="X1486" s="184"/>
      <c r="Y1486" s="185"/>
      <c r="Z1486" s="185"/>
      <c r="AA1486" s="185"/>
      <c r="AB1486" s="181"/>
      <c r="AC1486" s="12"/>
      <c r="AD1486" s="12"/>
      <c r="AE1486" s="12"/>
      <c r="AF1486" s="185"/>
      <c r="AG1486" s="12"/>
      <c r="AH1486" s="195"/>
      <c r="AI1486" s="186"/>
      <c r="AJ1486" s="187"/>
      <c r="AK1486" s="187"/>
      <c r="AL1486" s="188"/>
      <c r="AM1486" s="188"/>
      <c r="AN1486" s="188"/>
      <c r="AO1486" s="188"/>
      <c r="AP1486" s="188"/>
      <c r="AQ1486" s="188"/>
      <c r="AR1486" s="137"/>
      <c r="AS1486" s="189"/>
      <c r="AT1486" s="196"/>
      <c r="AU1486" s="191"/>
      <c r="AV1486" s="190"/>
      <c r="AW1486" s="189"/>
      <c r="AX1486" s="190"/>
      <c r="AY1486" s="189"/>
      <c r="AZ1486" s="192"/>
      <c r="BA1486" s="192"/>
      <c r="BB1486" s="190"/>
      <c r="BC1486" s="197"/>
      <c r="BD1486" s="197"/>
      <c r="BE1486" s="190"/>
      <c r="BF1486" s="192"/>
      <c r="BG1486" s="192"/>
      <c r="BH1486" s="10"/>
      <c r="BI1486" s="10"/>
      <c r="BJ1486" s="10"/>
      <c r="BK1486" s="10"/>
      <c r="BL1486" s="10"/>
      <c r="BM1486" s="10"/>
      <c r="BN1486" s="12"/>
      <c r="BO1486" s="12"/>
    </row>
    <row r="1487" spans="1:67" ht="13.5" customHeight="1" x14ac:dyDescent="0.35">
      <c r="A1487" s="181"/>
      <c r="B1487" s="194"/>
      <c r="C1487" s="12"/>
      <c r="D1487" s="12"/>
      <c r="E1487" s="12"/>
      <c r="F1487" s="12"/>
      <c r="G1487" s="12"/>
      <c r="H1487" s="131"/>
      <c r="I1487" s="12"/>
      <c r="J1487" s="12"/>
      <c r="K1487" s="12"/>
      <c r="L1487" s="12"/>
      <c r="M1487" s="12"/>
      <c r="N1487" s="54"/>
      <c r="O1487" s="12"/>
      <c r="P1487" s="12"/>
      <c r="Q1487" s="12"/>
      <c r="R1487" s="183"/>
      <c r="S1487" s="183"/>
      <c r="T1487" s="183"/>
      <c r="U1487" s="183"/>
      <c r="V1487" s="181"/>
      <c r="W1487" s="184"/>
      <c r="X1487" s="184"/>
      <c r="Y1487" s="185"/>
      <c r="Z1487" s="185"/>
      <c r="AA1487" s="185"/>
      <c r="AB1487" s="181"/>
      <c r="AC1487" s="12"/>
      <c r="AD1487" s="12"/>
      <c r="AE1487" s="12"/>
      <c r="AF1487" s="185"/>
      <c r="AG1487" s="12"/>
      <c r="AH1487" s="195"/>
      <c r="AI1487" s="186"/>
      <c r="AJ1487" s="187"/>
      <c r="AK1487" s="187"/>
      <c r="AL1487" s="188"/>
      <c r="AM1487" s="188"/>
      <c r="AN1487" s="188"/>
      <c r="AO1487" s="188"/>
      <c r="AP1487" s="188"/>
      <c r="AQ1487" s="188"/>
      <c r="AR1487" s="137"/>
      <c r="AS1487" s="189"/>
      <c r="AT1487" s="196"/>
      <c r="AU1487" s="191"/>
      <c r="AV1487" s="190"/>
      <c r="AW1487" s="189"/>
      <c r="AX1487" s="190"/>
      <c r="AY1487" s="189"/>
      <c r="AZ1487" s="192"/>
      <c r="BA1487" s="192"/>
      <c r="BB1487" s="190"/>
      <c r="BC1487" s="197"/>
      <c r="BD1487" s="197"/>
      <c r="BE1487" s="190"/>
      <c r="BF1487" s="192"/>
      <c r="BG1487" s="192"/>
      <c r="BH1487" s="10"/>
      <c r="BI1487" s="10"/>
      <c r="BJ1487" s="10"/>
      <c r="BK1487" s="10"/>
      <c r="BL1487" s="10"/>
      <c r="BM1487" s="10"/>
      <c r="BN1487" s="12"/>
      <c r="BO1487" s="12"/>
    </row>
    <row r="1488" spans="1:67" ht="13.5" customHeight="1" x14ac:dyDescent="0.35">
      <c r="A1488" s="181"/>
      <c r="B1488" s="194"/>
      <c r="C1488" s="12"/>
      <c r="D1488" s="12"/>
      <c r="E1488" s="12"/>
      <c r="F1488" s="12"/>
      <c r="G1488" s="12"/>
      <c r="H1488" s="131"/>
      <c r="I1488" s="12"/>
      <c r="J1488" s="12"/>
      <c r="K1488" s="12"/>
      <c r="L1488" s="12"/>
      <c r="M1488" s="12"/>
      <c r="N1488" s="54"/>
      <c r="O1488" s="12"/>
      <c r="P1488" s="12"/>
      <c r="Q1488" s="12"/>
      <c r="R1488" s="183"/>
      <c r="S1488" s="183"/>
      <c r="T1488" s="183"/>
      <c r="U1488" s="183"/>
      <c r="V1488" s="181"/>
      <c r="W1488" s="184"/>
      <c r="X1488" s="184"/>
      <c r="Y1488" s="185"/>
      <c r="Z1488" s="185"/>
      <c r="AA1488" s="185"/>
      <c r="AB1488" s="181"/>
      <c r="AC1488" s="12"/>
      <c r="AD1488" s="12"/>
      <c r="AE1488" s="12"/>
      <c r="AF1488" s="185"/>
      <c r="AG1488" s="12"/>
      <c r="AH1488" s="195"/>
      <c r="AI1488" s="186"/>
      <c r="AJ1488" s="187"/>
      <c r="AK1488" s="187"/>
      <c r="AL1488" s="188"/>
      <c r="AM1488" s="188"/>
      <c r="AN1488" s="188"/>
      <c r="AO1488" s="188"/>
      <c r="AP1488" s="188"/>
      <c r="AQ1488" s="188"/>
      <c r="AR1488" s="137"/>
      <c r="AS1488" s="189"/>
      <c r="AT1488" s="196"/>
      <c r="AU1488" s="191"/>
      <c r="AV1488" s="190"/>
      <c r="AW1488" s="189"/>
      <c r="AX1488" s="190"/>
      <c r="AY1488" s="189"/>
      <c r="AZ1488" s="192"/>
      <c r="BA1488" s="192"/>
      <c r="BB1488" s="190"/>
      <c r="BC1488" s="197"/>
      <c r="BD1488" s="197"/>
      <c r="BE1488" s="190"/>
      <c r="BF1488" s="192"/>
      <c r="BG1488" s="192"/>
      <c r="BH1488" s="10"/>
      <c r="BI1488" s="10"/>
      <c r="BJ1488" s="10"/>
      <c r="BK1488" s="10"/>
      <c r="BL1488" s="10"/>
      <c r="BM1488" s="10"/>
      <c r="BN1488" s="12"/>
      <c r="BO1488" s="12"/>
    </row>
    <row r="1489" spans="1:67" ht="13.5" customHeight="1" x14ac:dyDescent="0.35">
      <c r="A1489" s="181"/>
      <c r="B1489" s="194"/>
      <c r="C1489" s="12"/>
      <c r="D1489" s="12"/>
      <c r="E1489" s="12"/>
      <c r="F1489" s="12"/>
      <c r="G1489" s="12"/>
      <c r="H1489" s="131"/>
      <c r="I1489" s="12"/>
      <c r="J1489" s="12"/>
      <c r="K1489" s="12"/>
      <c r="L1489" s="12"/>
      <c r="M1489" s="12"/>
      <c r="N1489" s="54"/>
      <c r="O1489" s="12"/>
      <c r="P1489" s="12"/>
      <c r="Q1489" s="12"/>
      <c r="R1489" s="183"/>
      <c r="S1489" s="183"/>
      <c r="T1489" s="183"/>
      <c r="U1489" s="183"/>
      <c r="V1489" s="181"/>
      <c r="W1489" s="184"/>
      <c r="X1489" s="184"/>
      <c r="Y1489" s="185"/>
      <c r="Z1489" s="185"/>
      <c r="AA1489" s="185"/>
      <c r="AB1489" s="181"/>
      <c r="AC1489" s="12"/>
      <c r="AD1489" s="12"/>
      <c r="AE1489" s="12"/>
      <c r="AF1489" s="185"/>
      <c r="AG1489" s="12"/>
      <c r="AH1489" s="195"/>
      <c r="AI1489" s="186"/>
      <c r="AJ1489" s="187"/>
      <c r="AK1489" s="187"/>
      <c r="AL1489" s="188"/>
      <c r="AM1489" s="188"/>
      <c r="AN1489" s="188"/>
      <c r="AO1489" s="188"/>
      <c r="AP1489" s="188"/>
      <c r="AQ1489" s="188"/>
      <c r="AR1489" s="137"/>
      <c r="AS1489" s="189"/>
      <c r="AT1489" s="196"/>
      <c r="AU1489" s="191"/>
      <c r="AV1489" s="190"/>
      <c r="AW1489" s="189"/>
      <c r="AX1489" s="190"/>
      <c r="AY1489" s="189"/>
      <c r="AZ1489" s="192"/>
      <c r="BA1489" s="192"/>
      <c r="BB1489" s="190"/>
      <c r="BC1489" s="197"/>
      <c r="BD1489" s="197"/>
      <c r="BE1489" s="190"/>
      <c r="BF1489" s="192"/>
      <c r="BG1489" s="192"/>
      <c r="BH1489" s="10"/>
      <c r="BI1489" s="10"/>
      <c r="BJ1489" s="10"/>
      <c r="BK1489" s="10"/>
      <c r="BL1489" s="10"/>
      <c r="BM1489" s="10"/>
      <c r="BN1489" s="12"/>
      <c r="BO1489" s="12"/>
    </row>
    <row r="1490" spans="1:67" ht="13.5" customHeight="1" x14ac:dyDescent="0.35">
      <c r="A1490" s="181"/>
      <c r="B1490" s="194"/>
      <c r="C1490" s="12"/>
      <c r="D1490" s="12"/>
      <c r="E1490" s="12"/>
      <c r="F1490" s="12"/>
      <c r="G1490" s="12"/>
      <c r="H1490" s="131"/>
      <c r="I1490" s="12"/>
      <c r="J1490" s="12"/>
      <c r="K1490" s="12"/>
      <c r="L1490" s="12"/>
      <c r="M1490" s="12"/>
      <c r="N1490" s="54"/>
      <c r="O1490" s="12"/>
      <c r="P1490" s="12"/>
      <c r="Q1490" s="12"/>
      <c r="R1490" s="183"/>
      <c r="S1490" s="183"/>
      <c r="T1490" s="183"/>
      <c r="U1490" s="183"/>
      <c r="V1490" s="181"/>
      <c r="W1490" s="184"/>
      <c r="X1490" s="184"/>
      <c r="Y1490" s="185"/>
      <c r="Z1490" s="185"/>
      <c r="AA1490" s="185"/>
      <c r="AB1490" s="181"/>
      <c r="AC1490" s="12"/>
      <c r="AD1490" s="12"/>
      <c r="AE1490" s="12"/>
      <c r="AF1490" s="185"/>
      <c r="AG1490" s="12"/>
      <c r="AH1490" s="195"/>
      <c r="AI1490" s="186"/>
      <c r="AJ1490" s="187"/>
      <c r="AK1490" s="187"/>
      <c r="AL1490" s="188"/>
      <c r="AM1490" s="188"/>
      <c r="AN1490" s="188"/>
      <c r="AO1490" s="188"/>
      <c r="AP1490" s="188"/>
      <c r="AQ1490" s="188"/>
      <c r="AR1490" s="137"/>
      <c r="AS1490" s="189"/>
      <c r="AT1490" s="196"/>
      <c r="AU1490" s="191"/>
      <c r="AV1490" s="190"/>
      <c r="AW1490" s="189"/>
      <c r="AX1490" s="190"/>
      <c r="AY1490" s="189"/>
      <c r="AZ1490" s="192"/>
      <c r="BA1490" s="192"/>
      <c r="BB1490" s="190"/>
      <c r="BC1490" s="197"/>
      <c r="BD1490" s="197"/>
      <c r="BE1490" s="190"/>
      <c r="BF1490" s="192"/>
      <c r="BG1490" s="192"/>
      <c r="BH1490" s="10"/>
      <c r="BI1490" s="10"/>
      <c r="BJ1490" s="10"/>
      <c r="BK1490" s="10"/>
      <c r="BL1490" s="10"/>
      <c r="BM1490" s="10"/>
      <c r="BN1490" s="12"/>
      <c r="BO1490" s="12"/>
    </row>
    <row r="1491" spans="1:67" ht="13.5" customHeight="1" x14ac:dyDescent="0.35">
      <c r="A1491" s="181"/>
      <c r="B1491" s="194"/>
      <c r="C1491" s="12"/>
      <c r="D1491" s="12"/>
      <c r="E1491" s="12"/>
      <c r="F1491" s="12"/>
      <c r="G1491" s="12"/>
      <c r="H1491" s="131"/>
      <c r="I1491" s="12"/>
      <c r="J1491" s="12"/>
      <c r="K1491" s="12"/>
      <c r="L1491" s="12"/>
      <c r="M1491" s="12"/>
      <c r="N1491" s="54"/>
      <c r="O1491" s="12"/>
      <c r="P1491" s="12"/>
      <c r="Q1491" s="12"/>
      <c r="R1491" s="183"/>
      <c r="S1491" s="183"/>
      <c r="T1491" s="183"/>
      <c r="U1491" s="183"/>
      <c r="V1491" s="181"/>
      <c r="W1491" s="184"/>
      <c r="X1491" s="184"/>
      <c r="Y1491" s="185"/>
      <c r="Z1491" s="185"/>
      <c r="AA1491" s="185"/>
      <c r="AB1491" s="181"/>
      <c r="AC1491" s="12"/>
      <c r="AD1491" s="12"/>
      <c r="AE1491" s="12"/>
      <c r="AF1491" s="185"/>
      <c r="AG1491" s="12"/>
      <c r="AH1491" s="195"/>
      <c r="AI1491" s="186"/>
      <c r="AJ1491" s="187"/>
      <c r="AK1491" s="187"/>
      <c r="AL1491" s="188"/>
      <c r="AM1491" s="188"/>
      <c r="AN1491" s="188"/>
      <c r="AO1491" s="188"/>
      <c r="AP1491" s="188"/>
      <c r="AQ1491" s="188"/>
      <c r="AR1491" s="137"/>
      <c r="AS1491" s="189"/>
      <c r="AT1491" s="196"/>
      <c r="AU1491" s="191"/>
      <c r="AV1491" s="190"/>
      <c r="AW1491" s="189"/>
      <c r="AX1491" s="190"/>
      <c r="AY1491" s="189"/>
      <c r="AZ1491" s="192"/>
      <c r="BA1491" s="192"/>
      <c r="BB1491" s="190"/>
      <c r="BC1491" s="197"/>
      <c r="BD1491" s="197"/>
      <c r="BE1491" s="190"/>
      <c r="BF1491" s="192"/>
      <c r="BG1491" s="192"/>
      <c r="BH1491" s="10"/>
      <c r="BI1491" s="10"/>
      <c r="BJ1491" s="10"/>
      <c r="BK1491" s="10"/>
      <c r="BL1491" s="10"/>
      <c r="BM1491" s="10"/>
      <c r="BN1491" s="12"/>
      <c r="BO1491" s="12"/>
    </row>
    <row r="1492" spans="1:67" ht="13.5" customHeight="1" x14ac:dyDescent="0.35">
      <c r="A1492" s="181"/>
      <c r="B1492" s="194"/>
      <c r="C1492" s="12"/>
      <c r="D1492" s="12"/>
      <c r="E1492" s="12"/>
      <c r="F1492" s="12"/>
      <c r="G1492" s="12"/>
      <c r="H1492" s="131"/>
      <c r="I1492" s="12"/>
      <c r="J1492" s="12"/>
      <c r="K1492" s="12"/>
      <c r="L1492" s="12"/>
      <c r="M1492" s="12"/>
      <c r="N1492" s="54"/>
      <c r="O1492" s="12"/>
      <c r="P1492" s="12"/>
      <c r="Q1492" s="12"/>
      <c r="R1492" s="183"/>
      <c r="S1492" s="183"/>
      <c r="T1492" s="183"/>
      <c r="U1492" s="183"/>
      <c r="V1492" s="181"/>
      <c r="W1492" s="184"/>
      <c r="X1492" s="184"/>
      <c r="Y1492" s="185"/>
      <c r="Z1492" s="185"/>
      <c r="AA1492" s="185"/>
      <c r="AB1492" s="181"/>
      <c r="AC1492" s="12"/>
      <c r="AD1492" s="12"/>
      <c r="AE1492" s="12"/>
      <c r="AF1492" s="185"/>
      <c r="AG1492" s="12"/>
      <c r="AH1492" s="195"/>
      <c r="AI1492" s="186"/>
      <c r="AJ1492" s="187"/>
      <c r="AK1492" s="187"/>
      <c r="AL1492" s="188"/>
      <c r="AM1492" s="188"/>
      <c r="AN1492" s="188"/>
      <c r="AO1492" s="188"/>
      <c r="AP1492" s="188"/>
      <c r="AQ1492" s="188"/>
      <c r="AR1492" s="137"/>
      <c r="AS1492" s="189"/>
      <c r="AT1492" s="196"/>
      <c r="AU1492" s="191"/>
      <c r="AV1492" s="190"/>
      <c r="AW1492" s="189"/>
      <c r="AX1492" s="190"/>
      <c r="AY1492" s="189"/>
      <c r="AZ1492" s="192"/>
      <c r="BA1492" s="192"/>
      <c r="BB1492" s="190"/>
      <c r="BC1492" s="197"/>
      <c r="BD1492" s="197"/>
      <c r="BE1492" s="190"/>
      <c r="BF1492" s="192"/>
      <c r="BG1492" s="192"/>
      <c r="BH1492" s="10"/>
      <c r="BI1492" s="10"/>
      <c r="BJ1492" s="10"/>
      <c r="BK1492" s="10"/>
      <c r="BL1492" s="10"/>
      <c r="BM1492" s="10"/>
      <c r="BN1492" s="12"/>
      <c r="BO1492" s="12"/>
    </row>
    <row r="1493" spans="1:67" ht="13.5" customHeight="1" x14ac:dyDescent="0.35">
      <c r="A1493" s="181"/>
      <c r="B1493" s="194"/>
      <c r="C1493" s="12"/>
      <c r="D1493" s="12"/>
      <c r="E1493" s="12"/>
      <c r="F1493" s="12"/>
      <c r="G1493" s="12"/>
      <c r="H1493" s="131"/>
      <c r="I1493" s="12"/>
      <c r="J1493" s="12"/>
      <c r="K1493" s="12"/>
      <c r="L1493" s="12"/>
      <c r="M1493" s="12"/>
      <c r="N1493" s="54"/>
      <c r="O1493" s="12"/>
      <c r="P1493" s="12"/>
      <c r="Q1493" s="12"/>
      <c r="R1493" s="183"/>
      <c r="S1493" s="183"/>
      <c r="T1493" s="183"/>
      <c r="U1493" s="183"/>
      <c r="V1493" s="181"/>
      <c r="W1493" s="184"/>
      <c r="X1493" s="184"/>
      <c r="Y1493" s="185"/>
      <c r="Z1493" s="185"/>
      <c r="AA1493" s="185"/>
      <c r="AB1493" s="181"/>
      <c r="AC1493" s="12"/>
      <c r="AD1493" s="12"/>
      <c r="AE1493" s="12"/>
      <c r="AF1493" s="185"/>
      <c r="AG1493" s="12"/>
      <c r="AH1493" s="195"/>
      <c r="AI1493" s="186"/>
      <c r="AJ1493" s="187"/>
      <c r="AK1493" s="187"/>
      <c r="AL1493" s="188"/>
      <c r="AM1493" s="188"/>
      <c r="AN1493" s="188"/>
      <c r="AO1493" s="188"/>
      <c r="AP1493" s="188"/>
      <c r="AQ1493" s="188"/>
      <c r="AR1493" s="137"/>
      <c r="AS1493" s="189"/>
      <c r="AT1493" s="196"/>
      <c r="AU1493" s="191"/>
      <c r="AV1493" s="190"/>
      <c r="AW1493" s="189"/>
      <c r="AX1493" s="190"/>
      <c r="AY1493" s="189"/>
      <c r="AZ1493" s="192"/>
      <c r="BA1493" s="192"/>
      <c r="BB1493" s="190"/>
      <c r="BC1493" s="197"/>
      <c r="BD1493" s="197"/>
      <c r="BE1493" s="190"/>
      <c r="BF1493" s="192"/>
      <c r="BG1493" s="192"/>
      <c r="BH1493" s="10"/>
      <c r="BI1493" s="10"/>
      <c r="BJ1493" s="10"/>
      <c r="BK1493" s="10"/>
      <c r="BL1493" s="10"/>
      <c r="BM1493" s="10"/>
      <c r="BN1493" s="12"/>
      <c r="BO1493" s="12"/>
    </row>
    <row r="1494" spans="1:67" ht="13.5" customHeight="1" x14ac:dyDescent="0.35">
      <c r="A1494" s="181"/>
      <c r="B1494" s="194"/>
      <c r="C1494" s="12"/>
      <c r="D1494" s="12"/>
      <c r="E1494" s="12"/>
      <c r="F1494" s="12"/>
      <c r="G1494" s="12"/>
      <c r="H1494" s="131"/>
      <c r="I1494" s="12"/>
      <c r="J1494" s="12"/>
      <c r="K1494" s="12"/>
      <c r="L1494" s="12"/>
      <c r="M1494" s="12"/>
      <c r="N1494" s="54"/>
      <c r="O1494" s="12"/>
      <c r="P1494" s="12"/>
      <c r="Q1494" s="12"/>
      <c r="R1494" s="183"/>
      <c r="S1494" s="183"/>
      <c r="T1494" s="183"/>
      <c r="U1494" s="183"/>
      <c r="V1494" s="181"/>
      <c r="W1494" s="184"/>
      <c r="X1494" s="184"/>
      <c r="Y1494" s="185"/>
      <c r="Z1494" s="185"/>
      <c r="AA1494" s="185"/>
      <c r="AB1494" s="181"/>
      <c r="AC1494" s="12"/>
      <c r="AD1494" s="12"/>
      <c r="AE1494" s="12"/>
      <c r="AF1494" s="185"/>
      <c r="AG1494" s="12"/>
      <c r="AH1494" s="195"/>
      <c r="AI1494" s="186"/>
      <c r="AJ1494" s="187"/>
      <c r="AK1494" s="187"/>
      <c r="AL1494" s="188"/>
      <c r="AM1494" s="188"/>
      <c r="AN1494" s="188"/>
      <c r="AO1494" s="188"/>
      <c r="AP1494" s="188"/>
      <c r="AQ1494" s="188"/>
      <c r="AR1494" s="137"/>
      <c r="AS1494" s="189"/>
      <c r="AT1494" s="196"/>
      <c r="AU1494" s="191"/>
      <c r="AV1494" s="190"/>
      <c r="AW1494" s="189"/>
      <c r="AX1494" s="190"/>
      <c r="AY1494" s="189"/>
      <c r="AZ1494" s="192"/>
      <c r="BA1494" s="192"/>
      <c r="BB1494" s="190"/>
      <c r="BC1494" s="197"/>
      <c r="BD1494" s="197"/>
      <c r="BE1494" s="190"/>
      <c r="BF1494" s="192"/>
      <c r="BG1494" s="192"/>
      <c r="BH1494" s="10"/>
      <c r="BI1494" s="10"/>
      <c r="BJ1494" s="10"/>
      <c r="BK1494" s="10"/>
      <c r="BL1494" s="10"/>
      <c r="BM1494" s="10"/>
      <c r="BN1494" s="12"/>
      <c r="BO1494" s="12"/>
    </row>
    <row r="1495" spans="1:67" ht="13.5" customHeight="1" x14ac:dyDescent="0.35">
      <c r="A1495" s="181"/>
      <c r="B1495" s="194"/>
      <c r="C1495" s="12"/>
      <c r="D1495" s="12"/>
      <c r="E1495" s="12"/>
      <c r="F1495" s="12"/>
      <c r="G1495" s="12"/>
      <c r="H1495" s="131"/>
      <c r="I1495" s="12"/>
      <c r="J1495" s="12"/>
      <c r="K1495" s="12"/>
      <c r="L1495" s="12"/>
      <c r="M1495" s="12"/>
      <c r="N1495" s="54"/>
      <c r="O1495" s="12"/>
      <c r="P1495" s="12"/>
      <c r="Q1495" s="12"/>
      <c r="R1495" s="183"/>
      <c r="S1495" s="183"/>
      <c r="T1495" s="183"/>
      <c r="U1495" s="183"/>
      <c r="V1495" s="181"/>
      <c r="W1495" s="184"/>
      <c r="X1495" s="184"/>
      <c r="Y1495" s="185"/>
      <c r="Z1495" s="185"/>
      <c r="AA1495" s="185"/>
      <c r="AB1495" s="181"/>
      <c r="AC1495" s="12"/>
      <c r="AD1495" s="12"/>
      <c r="AE1495" s="12"/>
      <c r="AF1495" s="185"/>
      <c r="AG1495" s="12"/>
      <c r="AH1495" s="195"/>
      <c r="AI1495" s="186"/>
      <c r="AJ1495" s="187"/>
      <c r="AK1495" s="187"/>
      <c r="AL1495" s="188"/>
      <c r="AM1495" s="188"/>
      <c r="AN1495" s="188"/>
      <c r="AO1495" s="188"/>
      <c r="AP1495" s="188"/>
      <c r="AQ1495" s="188"/>
      <c r="AR1495" s="137"/>
      <c r="AS1495" s="189"/>
      <c r="AT1495" s="196"/>
      <c r="AU1495" s="191"/>
      <c r="AV1495" s="190"/>
      <c r="AW1495" s="189"/>
      <c r="AX1495" s="190"/>
      <c r="AY1495" s="189"/>
      <c r="AZ1495" s="192"/>
      <c r="BA1495" s="192"/>
      <c r="BB1495" s="190"/>
      <c r="BC1495" s="197"/>
      <c r="BD1495" s="197"/>
      <c r="BE1495" s="190"/>
      <c r="BF1495" s="192"/>
      <c r="BG1495" s="192"/>
      <c r="BH1495" s="10"/>
      <c r="BI1495" s="10"/>
      <c r="BJ1495" s="10"/>
      <c r="BK1495" s="10"/>
      <c r="BL1495" s="10"/>
      <c r="BM1495" s="10"/>
      <c r="BN1495" s="12"/>
      <c r="BO1495" s="12"/>
    </row>
    <row r="1496" spans="1:67" ht="13.5" customHeight="1" x14ac:dyDescent="0.35">
      <c r="A1496" s="181"/>
      <c r="B1496" s="194"/>
      <c r="C1496" s="12"/>
      <c r="D1496" s="12"/>
      <c r="E1496" s="12"/>
      <c r="F1496" s="12"/>
      <c r="G1496" s="12"/>
      <c r="H1496" s="131"/>
      <c r="I1496" s="12"/>
      <c r="J1496" s="12"/>
      <c r="K1496" s="12"/>
      <c r="L1496" s="12"/>
      <c r="M1496" s="12"/>
      <c r="N1496" s="54"/>
      <c r="O1496" s="12"/>
      <c r="P1496" s="12"/>
      <c r="Q1496" s="12"/>
      <c r="R1496" s="183"/>
      <c r="S1496" s="183"/>
      <c r="T1496" s="183"/>
      <c r="U1496" s="183"/>
      <c r="V1496" s="181"/>
      <c r="W1496" s="184"/>
      <c r="X1496" s="184"/>
      <c r="Y1496" s="185"/>
      <c r="Z1496" s="185"/>
      <c r="AA1496" s="185"/>
      <c r="AB1496" s="181"/>
      <c r="AC1496" s="12"/>
      <c r="AD1496" s="12"/>
      <c r="AE1496" s="12"/>
      <c r="AF1496" s="185"/>
      <c r="AG1496" s="12"/>
      <c r="AH1496" s="195"/>
      <c r="AI1496" s="186"/>
      <c r="AJ1496" s="187"/>
      <c r="AK1496" s="187"/>
      <c r="AL1496" s="188"/>
      <c r="AM1496" s="188"/>
      <c r="AN1496" s="188"/>
      <c r="AO1496" s="188"/>
      <c r="AP1496" s="188"/>
      <c r="AQ1496" s="188"/>
      <c r="AR1496" s="137"/>
      <c r="AS1496" s="189"/>
      <c r="AT1496" s="196"/>
      <c r="AU1496" s="191"/>
      <c r="AV1496" s="190"/>
      <c r="AW1496" s="189"/>
      <c r="AX1496" s="190"/>
      <c r="AY1496" s="189"/>
      <c r="AZ1496" s="192"/>
      <c r="BA1496" s="192"/>
      <c r="BB1496" s="190"/>
      <c r="BC1496" s="197"/>
      <c r="BD1496" s="197"/>
      <c r="BE1496" s="190"/>
      <c r="BF1496" s="192"/>
      <c r="BG1496" s="192"/>
      <c r="BH1496" s="10"/>
      <c r="BI1496" s="10"/>
      <c r="BJ1496" s="10"/>
      <c r="BK1496" s="10"/>
      <c r="BL1496" s="10"/>
      <c r="BM1496" s="10"/>
      <c r="BN1496" s="12"/>
      <c r="BO1496" s="12"/>
    </row>
    <row r="1497" spans="1:67" ht="13.5" customHeight="1" x14ac:dyDescent="0.35">
      <c r="A1497" s="181"/>
      <c r="B1497" s="194"/>
      <c r="C1497" s="12"/>
      <c r="D1497" s="12"/>
      <c r="E1497" s="12"/>
      <c r="F1497" s="12"/>
      <c r="G1497" s="12"/>
      <c r="H1497" s="131"/>
      <c r="I1497" s="12"/>
      <c r="J1497" s="12"/>
      <c r="K1497" s="12"/>
      <c r="L1497" s="12"/>
      <c r="M1497" s="12"/>
      <c r="N1497" s="54"/>
      <c r="O1497" s="12"/>
      <c r="P1497" s="12"/>
      <c r="Q1497" s="12"/>
      <c r="R1497" s="183"/>
      <c r="S1497" s="183"/>
      <c r="T1497" s="183"/>
      <c r="U1497" s="183"/>
      <c r="V1497" s="181"/>
      <c r="W1497" s="184"/>
      <c r="X1497" s="184"/>
      <c r="Y1497" s="185"/>
      <c r="Z1497" s="185"/>
      <c r="AA1497" s="185"/>
      <c r="AB1497" s="181"/>
      <c r="AC1497" s="12"/>
      <c r="AD1497" s="12"/>
      <c r="AE1497" s="12"/>
      <c r="AF1497" s="185"/>
      <c r="AG1497" s="12"/>
      <c r="AH1497" s="195"/>
      <c r="AI1497" s="186"/>
      <c r="AJ1497" s="187"/>
      <c r="AK1497" s="187"/>
      <c r="AL1497" s="188"/>
      <c r="AM1497" s="188"/>
      <c r="AN1497" s="188"/>
      <c r="AO1497" s="188"/>
      <c r="AP1497" s="188"/>
      <c r="AQ1497" s="188"/>
      <c r="AR1497" s="137"/>
      <c r="AS1497" s="189"/>
      <c r="AT1497" s="196"/>
      <c r="AU1497" s="191"/>
      <c r="AV1497" s="190"/>
      <c r="AW1497" s="189"/>
      <c r="AX1497" s="190"/>
      <c r="AY1497" s="189"/>
      <c r="AZ1497" s="192"/>
      <c r="BA1497" s="192"/>
      <c r="BB1497" s="190"/>
      <c r="BC1497" s="197"/>
      <c r="BD1497" s="197"/>
      <c r="BE1497" s="190"/>
      <c r="BF1497" s="192"/>
      <c r="BG1497" s="192"/>
      <c r="BH1497" s="10"/>
      <c r="BI1497" s="10"/>
      <c r="BJ1497" s="10"/>
      <c r="BK1497" s="10"/>
      <c r="BL1497" s="10"/>
      <c r="BM1497" s="10"/>
      <c r="BN1497" s="12"/>
      <c r="BO1497" s="12"/>
    </row>
    <row r="1498" spans="1:67" ht="13.5" customHeight="1" x14ac:dyDescent="0.35">
      <c r="A1498" s="181"/>
      <c r="B1498" s="194"/>
      <c r="C1498" s="12"/>
      <c r="D1498" s="12"/>
      <c r="E1498" s="12"/>
      <c r="F1498" s="12"/>
      <c r="G1498" s="12"/>
      <c r="H1498" s="131"/>
      <c r="I1498" s="12"/>
      <c r="J1498" s="12"/>
      <c r="K1498" s="12"/>
      <c r="L1498" s="12"/>
      <c r="M1498" s="12"/>
      <c r="N1498" s="54"/>
      <c r="O1498" s="12"/>
      <c r="P1498" s="12"/>
      <c r="Q1498" s="12"/>
      <c r="R1498" s="183"/>
      <c r="S1498" s="183"/>
      <c r="T1498" s="183"/>
      <c r="U1498" s="183"/>
      <c r="V1498" s="181"/>
      <c r="W1498" s="184"/>
      <c r="X1498" s="184"/>
      <c r="Y1498" s="185"/>
      <c r="Z1498" s="185"/>
      <c r="AA1498" s="185"/>
      <c r="AB1498" s="181"/>
      <c r="AC1498" s="12"/>
      <c r="AD1498" s="12"/>
      <c r="AE1498" s="12"/>
      <c r="AF1498" s="185"/>
      <c r="AG1498" s="12"/>
      <c r="AH1498" s="195"/>
      <c r="AI1498" s="186"/>
      <c r="AJ1498" s="187"/>
      <c r="AK1498" s="187"/>
      <c r="AL1498" s="188"/>
      <c r="AM1498" s="188"/>
      <c r="AN1498" s="188"/>
      <c r="AO1498" s="188"/>
      <c r="AP1498" s="188"/>
      <c r="AQ1498" s="188"/>
      <c r="AR1498" s="137"/>
      <c r="AS1498" s="189"/>
      <c r="AT1498" s="196"/>
      <c r="AU1498" s="191"/>
      <c r="AV1498" s="190"/>
      <c r="AW1498" s="189"/>
      <c r="AX1498" s="190"/>
      <c r="AY1498" s="189"/>
      <c r="AZ1498" s="192"/>
      <c r="BA1498" s="192"/>
      <c r="BB1498" s="190"/>
      <c r="BC1498" s="197"/>
      <c r="BD1498" s="197"/>
      <c r="BE1498" s="190"/>
      <c r="BF1498" s="192"/>
      <c r="BG1498" s="192"/>
      <c r="BH1498" s="10"/>
      <c r="BI1498" s="10"/>
      <c r="BJ1498" s="10"/>
      <c r="BK1498" s="10"/>
      <c r="BL1498" s="10"/>
      <c r="BM1498" s="10"/>
      <c r="BN1498" s="12"/>
      <c r="BO1498" s="12"/>
    </row>
    <row r="1499" spans="1:67" ht="13.5" customHeight="1" x14ac:dyDescent="0.35">
      <c r="A1499" s="181"/>
      <c r="B1499" s="194"/>
      <c r="C1499" s="12"/>
      <c r="D1499" s="12"/>
      <c r="E1499" s="12"/>
      <c r="F1499" s="12"/>
      <c r="G1499" s="12"/>
      <c r="H1499" s="131"/>
      <c r="I1499" s="12"/>
      <c r="J1499" s="12"/>
      <c r="K1499" s="12"/>
      <c r="L1499" s="12"/>
      <c r="M1499" s="12"/>
      <c r="N1499" s="54"/>
      <c r="O1499" s="12"/>
      <c r="P1499" s="12"/>
      <c r="Q1499" s="12"/>
      <c r="R1499" s="183"/>
      <c r="S1499" s="183"/>
      <c r="T1499" s="183"/>
      <c r="U1499" s="183"/>
      <c r="V1499" s="181"/>
      <c r="W1499" s="184"/>
      <c r="X1499" s="184"/>
      <c r="Y1499" s="185"/>
      <c r="Z1499" s="185"/>
      <c r="AA1499" s="185"/>
      <c r="AB1499" s="181"/>
      <c r="AC1499" s="12"/>
      <c r="AD1499" s="12"/>
      <c r="AE1499" s="12"/>
      <c r="AF1499" s="185"/>
      <c r="AG1499" s="12"/>
      <c r="AH1499" s="195"/>
      <c r="AI1499" s="186"/>
      <c r="AJ1499" s="187"/>
      <c r="AK1499" s="187"/>
      <c r="AL1499" s="188"/>
      <c r="AM1499" s="188"/>
      <c r="AN1499" s="188"/>
      <c r="AO1499" s="188"/>
      <c r="AP1499" s="188"/>
      <c r="AQ1499" s="188"/>
      <c r="AR1499" s="137"/>
      <c r="AS1499" s="189"/>
      <c r="AT1499" s="196"/>
      <c r="AU1499" s="191"/>
      <c r="AV1499" s="190"/>
      <c r="AW1499" s="189"/>
      <c r="AX1499" s="190"/>
      <c r="AY1499" s="189"/>
      <c r="AZ1499" s="192"/>
      <c r="BA1499" s="192"/>
      <c r="BB1499" s="190"/>
      <c r="BC1499" s="197"/>
      <c r="BD1499" s="197"/>
      <c r="BE1499" s="190"/>
      <c r="BF1499" s="192"/>
      <c r="BG1499" s="192"/>
      <c r="BH1499" s="10"/>
      <c r="BI1499" s="10"/>
      <c r="BJ1499" s="10"/>
      <c r="BK1499" s="10"/>
      <c r="BL1499" s="10"/>
      <c r="BM1499" s="10"/>
      <c r="BN1499" s="12"/>
      <c r="BO1499" s="12"/>
    </row>
    <row r="1500" spans="1:67" ht="13.5" customHeight="1" x14ac:dyDescent="0.35">
      <c r="A1500" s="181"/>
      <c r="B1500" s="194"/>
      <c r="C1500" s="12"/>
      <c r="D1500" s="12"/>
      <c r="E1500" s="12"/>
      <c r="F1500" s="12"/>
      <c r="G1500" s="12"/>
      <c r="H1500" s="131"/>
      <c r="I1500" s="12"/>
      <c r="J1500" s="12"/>
      <c r="K1500" s="12"/>
      <c r="L1500" s="12"/>
      <c r="M1500" s="12"/>
      <c r="N1500" s="54"/>
      <c r="O1500" s="12"/>
      <c r="P1500" s="12"/>
      <c r="Q1500" s="12"/>
      <c r="R1500" s="183"/>
      <c r="S1500" s="183"/>
      <c r="T1500" s="183"/>
      <c r="U1500" s="183"/>
      <c r="V1500" s="181"/>
      <c r="W1500" s="184"/>
      <c r="X1500" s="184"/>
      <c r="Y1500" s="185"/>
      <c r="Z1500" s="185"/>
      <c r="AA1500" s="185"/>
      <c r="AB1500" s="181"/>
      <c r="AC1500" s="12"/>
      <c r="AD1500" s="12"/>
      <c r="AE1500" s="12"/>
      <c r="AF1500" s="185"/>
      <c r="AG1500" s="12"/>
      <c r="AH1500" s="195"/>
      <c r="AI1500" s="186"/>
      <c r="AJ1500" s="187"/>
      <c r="AK1500" s="187"/>
      <c r="AL1500" s="188"/>
      <c r="AM1500" s="188"/>
      <c r="AN1500" s="188"/>
      <c r="AO1500" s="188"/>
      <c r="AP1500" s="188"/>
      <c r="AQ1500" s="188"/>
      <c r="AR1500" s="137"/>
      <c r="AS1500" s="189"/>
      <c r="AT1500" s="196"/>
      <c r="AU1500" s="191"/>
      <c r="AV1500" s="190"/>
      <c r="AW1500" s="189"/>
      <c r="AX1500" s="190"/>
      <c r="AY1500" s="189"/>
      <c r="AZ1500" s="192"/>
      <c r="BA1500" s="192"/>
      <c r="BB1500" s="190"/>
      <c r="BC1500" s="197"/>
      <c r="BD1500" s="197"/>
      <c r="BE1500" s="190"/>
      <c r="BF1500" s="192"/>
      <c r="BG1500" s="192"/>
      <c r="BH1500" s="10"/>
      <c r="BI1500" s="10"/>
      <c r="BJ1500" s="10"/>
      <c r="BK1500" s="10"/>
      <c r="BL1500" s="10"/>
      <c r="BM1500" s="10"/>
      <c r="BN1500" s="12"/>
      <c r="BO1500" s="12"/>
    </row>
    <row r="1501" spans="1:67" ht="13.5" customHeight="1" x14ac:dyDescent="0.35">
      <c r="A1501" s="181"/>
      <c r="B1501" s="194"/>
      <c r="C1501" s="12"/>
      <c r="D1501" s="12"/>
      <c r="E1501" s="12"/>
      <c r="F1501" s="12"/>
      <c r="G1501" s="12"/>
      <c r="H1501" s="131"/>
      <c r="I1501" s="12"/>
      <c r="J1501" s="12"/>
      <c r="K1501" s="12"/>
      <c r="L1501" s="12"/>
      <c r="M1501" s="12"/>
      <c r="N1501" s="54"/>
      <c r="O1501" s="12"/>
      <c r="P1501" s="12"/>
      <c r="Q1501" s="12"/>
      <c r="R1501" s="183"/>
      <c r="S1501" s="183"/>
      <c r="T1501" s="183"/>
      <c r="U1501" s="183"/>
      <c r="V1501" s="181"/>
      <c r="W1501" s="184"/>
      <c r="X1501" s="184"/>
      <c r="Y1501" s="185"/>
      <c r="Z1501" s="185"/>
      <c r="AA1501" s="185"/>
      <c r="AB1501" s="181"/>
      <c r="AC1501" s="12"/>
      <c r="AD1501" s="12"/>
      <c r="AE1501" s="12"/>
      <c r="AF1501" s="185"/>
      <c r="AG1501" s="12"/>
      <c r="AH1501" s="195"/>
      <c r="AI1501" s="186"/>
      <c r="AJ1501" s="187"/>
      <c r="AK1501" s="187"/>
      <c r="AL1501" s="188"/>
      <c r="AM1501" s="188"/>
      <c r="AN1501" s="188"/>
      <c r="AO1501" s="188"/>
      <c r="AP1501" s="188"/>
      <c r="AQ1501" s="188"/>
      <c r="AR1501" s="137"/>
      <c r="AS1501" s="189"/>
      <c r="AT1501" s="196"/>
      <c r="AU1501" s="191"/>
      <c r="AV1501" s="190"/>
      <c r="AW1501" s="189"/>
      <c r="AX1501" s="190"/>
      <c r="AY1501" s="189"/>
      <c r="AZ1501" s="192"/>
      <c r="BA1501" s="192"/>
      <c r="BB1501" s="190"/>
      <c r="BC1501" s="197"/>
      <c r="BD1501" s="197"/>
      <c r="BE1501" s="190"/>
      <c r="BF1501" s="192"/>
      <c r="BG1501" s="192"/>
      <c r="BH1501" s="10"/>
      <c r="BI1501" s="10"/>
      <c r="BJ1501" s="10"/>
      <c r="BK1501" s="10"/>
      <c r="BL1501" s="10"/>
      <c r="BM1501" s="10"/>
      <c r="BN1501" s="12"/>
      <c r="BO1501" s="12"/>
    </row>
    <row r="1502" spans="1:67" ht="13.5" customHeight="1" x14ac:dyDescent="0.35">
      <c r="A1502" s="181"/>
      <c r="B1502" s="194"/>
      <c r="C1502" s="12"/>
      <c r="D1502" s="12"/>
      <c r="E1502" s="12"/>
      <c r="F1502" s="12"/>
      <c r="G1502" s="12"/>
      <c r="H1502" s="131"/>
      <c r="I1502" s="12"/>
      <c r="J1502" s="12"/>
      <c r="K1502" s="12"/>
      <c r="L1502" s="12"/>
      <c r="M1502" s="12"/>
      <c r="N1502" s="54"/>
      <c r="O1502" s="12"/>
      <c r="P1502" s="12"/>
      <c r="Q1502" s="12"/>
      <c r="R1502" s="183"/>
      <c r="S1502" s="183"/>
      <c r="T1502" s="183"/>
      <c r="U1502" s="183"/>
      <c r="V1502" s="181"/>
      <c r="W1502" s="184"/>
      <c r="X1502" s="184"/>
      <c r="Y1502" s="185"/>
      <c r="Z1502" s="185"/>
      <c r="AA1502" s="185"/>
      <c r="AB1502" s="181"/>
      <c r="AC1502" s="12"/>
      <c r="AD1502" s="12"/>
      <c r="AE1502" s="12"/>
      <c r="AF1502" s="185"/>
      <c r="AG1502" s="12"/>
      <c r="AH1502" s="195"/>
      <c r="AI1502" s="186"/>
      <c r="AJ1502" s="187"/>
      <c r="AK1502" s="187"/>
      <c r="AL1502" s="188"/>
      <c r="AM1502" s="188"/>
      <c r="AN1502" s="188"/>
      <c r="AO1502" s="188"/>
      <c r="AP1502" s="188"/>
      <c r="AQ1502" s="188"/>
      <c r="AR1502" s="137"/>
      <c r="AS1502" s="189"/>
      <c r="AT1502" s="196"/>
      <c r="AU1502" s="191"/>
      <c r="AV1502" s="190"/>
      <c r="AW1502" s="189"/>
      <c r="AX1502" s="190"/>
      <c r="AY1502" s="189"/>
      <c r="AZ1502" s="192"/>
      <c r="BA1502" s="192"/>
      <c r="BB1502" s="190"/>
      <c r="BC1502" s="197"/>
      <c r="BD1502" s="197"/>
      <c r="BE1502" s="190"/>
      <c r="BF1502" s="192"/>
      <c r="BG1502" s="192"/>
      <c r="BH1502" s="10"/>
      <c r="BI1502" s="10"/>
      <c r="BJ1502" s="10"/>
      <c r="BK1502" s="10"/>
      <c r="BL1502" s="10"/>
      <c r="BM1502" s="10"/>
      <c r="BN1502" s="12"/>
      <c r="BO1502" s="12"/>
    </row>
    <row r="1503" spans="1:67" ht="13.5" customHeight="1" x14ac:dyDescent="0.35">
      <c r="A1503" s="181"/>
      <c r="B1503" s="194"/>
      <c r="C1503" s="12"/>
      <c r="D1503" s="12"/>
      <c r="E1503" s="12"/>
      <c r="F1503" s="12"/>
      <c r="G1503" s="12"/>
      <c r="H1503" s="131"/>
      <c r="I1503" s="12"/>
      <c r="J1503" s="12"/>
      <c r="K1503" s="12"/>
      <c r="L1503" s="12"/>
      <c r="M1503" s="12"/>
      <c r="N1503" s="54"/>
      <c r="O1503" s="12"/>
      <c r="P1503" s="12"/>
      <c r="Q1503" s="12"/>
      <c r="R1503" s="183"/>
      <c r="S1503" s="183"/>
      <c r="T1503" s="183"/>
      <c r="U1503" s="183"/>
      <c r="V1503" s="181"/>
      <c r="W1503" s="184"/>
      <c r="X1503" s="184"/>
      <c r="Y1503" s="185"/>
      <c r="Z1503" s="185"/>
      <c r="AA1503" s="185"/>
      <c r="AB1503" s="181"/>
      <c r="AC1503" s="12"/>
      <c r="AD1503" s="12"/>
      <c r="AE1503" s="12"/>
      <c r="AF1503" s="185"/>
      <c r="AG1503" s="12"/>
      <c r="AH1503" s="195"/>
      <c r="AI1503" s="186"/>
      <c r="AJ1503" s="187"/>
      <c r="AK1503" s="187"/>
      <c r="AL1503" s="188"/>
      <c r="AM1503" s="188"/>
      <c r="AN1503" s="188"/>
      <c r="AO1503" s="188"/>
      <c r="AP1503" s="188"/>
      <c r="AQ1503" s="188"/>
      <c r="AR1503" s="137"/>
      <c r="AS1503" s="189"/>
      <c r="AT1503" s="196"/>
      <c r="AU1503" s="191"/>
      <c r="AV1503" s="190"/>
      <c r="AW1503" s="189"/>
      <c r="AX1503" s="190"/>
      <c r="AY1503" s="189"/>
      <c r="AZ1503" s="192"/>
      <c r="BA1503" s="192"/>
      <c r="BB1503" s="190"/>
      <c r="BC1503" s="197"/>
      <c r="BD1503" s="197"/>
      <c r="BE1503" s="190"/>
      <c r="BF1503" s="192"/>
      <c r="BG1503" s="192"/>
      <c r="BH1503" s="10"/>
      <c r="BI1503" s="10"/>
      <c r="BJ1503" s="10"/>
      <c r="BK1503" s="10"/>
      <c r="BL1503" s="10"/>
      <c r="BM1503" s="10"/>
      <c r="BN1503" s="12"/>
      <c r="BO1503" s="12"/>
    </row>
    <row r="1504" spans="1:67" ht="13.5" customHeight="1" x14ac:dyDescent="0.35">
      <c r="A1504" s="181"/>
      <c r="B1504" s="194"/>
      <c r="C1504" s="12"/>
      <c r="D1504" s="12"/>
      <c r="E1504" s="12"/>
      <c r="F1504" s="12"/>
      <c r="G1504" s="12"/>
      <c r="H1504" s="131"/>
      <c r="I1504" s="12"/>
      <c r="J1504" s="12"/>
      <c r="K1504" s="12"/>
      <c r="L1504" s="12"/>
      <c r="M1504" s="12"/>
      <c r="N1504" s="54"/>
      <c r="O1504" s="12"/>
      <c r="P1504" s="12"/>
      <c r="Q1504" s="12"/>
      <c r="R1504" s="183"/>
      <c r="S1504" s="183"/>
      <c r="T1504" s="183"/>
      <c r="U1504" s="183"/>
      <c r="V1504" s="181"/>
      <c r="W1504" s="184"/>
      <c r="X1504" s="184"/>
      <c r="Y1504" s="185"/>
      <c r="Z1504" s="185"/>
      <c r="AA1504" s="185"/>
      <c r="AB1504" s="181"/>
      <c r="AC1504" s="12"/>
      <c r="AD1504" s="12"/>
      <c r="AE1504" s="12"/>
      <c r="AF1504" s="185"/>
      <c r="AG1504" s="12"/>
      <c r="AH1504" s="195"/>
      <c r="AI1504" s="186"/>
      <c r="AJ1504" s="187"/>
      <c r="AK1504" s="187"/>
      <c r="AL1504" s="188"/>
      <c r="AM1504" s="188"/>
      <c r="AN1504" s="188"/>
      <c r="AO1504" s="188"/>
      <c r="AP1504" s="188"/>
      <c r="AQ1504" s="188"/>
      <c r="AR1504" s="137"/>
      <c r="AS1504" s="189"/>
      <c r="AT1504" s="196"/>
      <c r="AU1504" s="191"/>
      <c r="AV1504" s="190"/>
      <c r="AW1504" s="189"/>
      <c r="AX1504" s="190"/>
      <c r="AY1504" s="189"/>
      <c r="AZ1504" s="192"/>
      <c r="BA1504" s="192"/>
      <c r="BB1504" s="190"/>
      <c r="BC1504" s="197"/>
      <c r="BD1504" s="197"/>
      <c r="BE1504" s="190"/>
      <c r="BF1504" s="192"/>
      <c r="BG1504" s="192"/>
      <c r="BH1504" s="10"/>
      <c r="BI1504" s="10"/>
      <c r="BJ1504" s="10"/>
      <c r="BK1504" s="10"/>
      <c r="BL1504" s="10"/>
      <c r="BM1504" s="10"/>
      <c r="BN1504" s="12"/>
      <c r="BO1504" s="12"/>
    </row>
    <row r="1505" spans="1:67" ht="13.5" customHeight="1" x14ac:dyDescent="0.35">
      <c r="A1505" s="181"/>
      <c r="B1505" s="194"/>
      <c r="C1505" s="12"/>
      <c r="D1505" s="12"/>
      <c r="E1505" s="12"/>
      <c r="F1505" s="12"/>
      <c r="G1505" s="12"/>
      <c r="H1505" s="131"/>
      <c r="I1505" s="12"/>
      <c r="J1505" s="12"/>
      <c r="K1505" s="12"/>
      <c r="L1505" s="12"/>
      <c r="M1505" s="12"/>
      <c r="N1505" s="54"/>
      <c r="O1505" s="12"/>
      <c r="P1505" s="12"/>
      <c r="Q1505" s="12"/>
      <c r="R1505" s="183"/>
      <c r="S1505" s="183"/>
      <c r="T1505" s="183"/>
      <c r="U1505" s="183"/>
      <c r="V1505" s="181"/>
      <c r="W1505" s="184"/>
      <c r="X1505" s="184"/>
      <c r="Y1505" s="185"/>
      <c r="Z1505" s="185"/>
      <c r="AA1505" s="185"/>
      <c r="AB1505" s="181"/>
      <c r="AC1505" s="12"/>
      <c r="AD1505" s="12"/>
      <c r="AE1505" s="12"/>
      <c r="AF1505" s="185"/>
      <c r="AG1505" s="12"/>
      <c r="AH1505" s="195"/>
      <c r="AI1505" s="186"/>
      <c r="AJ1505" s="187"/>
      <c r="AK1505" s="187"/>
      <c r="AL1505" s="188"/>
      <c r="AM1505" s="188"/>
      <c r="AN1505" s="188"/>
      <c r="AO1505" s="188"/>
      <c r="AP1505" s="188"/>
      <c r="AQ1505" s="188"/>
      <c r="AR1505" s="137"/>
      <c r="AS1505" s="189"/>
      <c r="AT1505" s="196"/>
      <c r="AU1505" s="191"/>
      <c r="AV1505" s="190"/>
      <c r="AW1505" s="189"/>
      <c r="AX1505" s="190"/>
      <c r="AY1505" s="189"/>
      <c r="AZ1505" s="192"/>
      <c r="BA1505" s="192"/>
      <c r="BB1505" s="190"/>
      <c r="BC1505" s="197"/>
      <c r="BD1505" s="197"/>
      <c r="BE1505" s="190"/>
      <c r="BF1505" s="192"/>
      <c r="BG1505" s="192"/>
      <c r="BH1505" s="10"/>
      <c r="BI1505" s="10"/>
      <c r="BJ1505" s="10"/>
      <c r="BK1505" s="10"/>
      <c r="BL1505" s="10"/>
      <c r="BM1505" s="10"/>
      <c r="BN1505" s="12"/>
      <c r="BO1505" s="12"/>
    </row>
    <row r="1506" spans="1:67" ht="13.5" customHeight="1" x14ac:dyDescent="0.35">
      <c r="A1506" s="181"/>
      <c r="B1506" s="194"/>
      <c r="C1506" s="12"/>
      <c r="D1506" s="12"/>
      <c r="E1506" s="12"/>
      <c r="F1506" s="12"/>
      <c r="G1506" s="12"/>
      <c r="H1506" s="131"/>
      <c r="I1506" s="12"/>
      <c r="J1506" s="12"/>
      <c r="K1506" s="12"/>
      <c r="L1506" s="12"/>
      <c r="M1506" s="12"/>
      <c r="N1506" s="54"/>
      <c r="O1506" s="12"/>
      <c r="P1506" s="12"/>
      <c r="Q1506" s="12"/>
      <c r="R1506" s="183"/>
      <c r="S1506" s="183"/>
      <c r="T1506" s="183"/>
      <c r="U1506" s="183"/>
      <c r="V1506" s="181"/>
      <c r="W1506" s="184"/>
      <c r="X1506" s="184"/>
      <c r="Y1506" s="185"/>
      <c r="Z1506" s="185"/>
      <c r="AA1506" s="185"/>
      <c r="AB1506" s="181"/>
      <c r="AC1506" s="12"/>
      <c r="AD1506" s="12"/>
      <c r="AE1506" s="12"/>
      <c r="AF1506" s="185"/>
      <c r="AG1506" s="12"/>
      <c r="AH1506" s="195"/>
      <c r="AI1506" s="186"/>
      <c r="AJ1506" s="187"/>
      <c r="AK1506" s="187"/>
      <c r="AL1506" s="188"/>
      <c r="AM1506" s="188"/>
      <c r="AN1506" s="188"/>
      <c r="AO1506" s="188"/>
      <c r="AP1506" s="188"/>
      <c r="AQ1506" s="188"/>
      <c r="AR1506" s="137"/>
      <c r="AS1506" s="189"/>
      <c r="AT1506" s="196"/>
      <c r="AU1506" s="191"/>
      <c r="AV1506" s="190"/>
      <c r="AW1506" s="189"/>
      <c r="AX1506" s="190"/>
      <c r="AY1506" s="189"/>
      <c r="AZ1506" s="192"/>
      <c r="BA1506" s="192"/>
      <c r="BB1506" s="190"/>
      <c r="BC1506" s="197"/>
      <c r="BD1506" s="197"/>
      <c r="BE1506" s="190"/>
      <c r="BF1506" s="192"/>
      <c r="BG1506" s="192"/>
      <c r="BH1506" s="10"/>
      <c r="BI1506" s="10"/>
      <c r="BJ1506" s="10"/>
      <c r="BK1506" s="10"/>
      <c r="BL1506" s="10"/>
      <c r="BM1506" s="10"/>
      <c r="BN1506" s="12"/>
      <c r="BO1506" s="12"/>
    </row>
    <row r="1507" spans="1:67" ht="13.5" customHeight="1" x14ac:dyDescent="0.35">
      <c r="A1507" s="181"/>
      <c r="B1507" s="194"/>
      <c r="C1507" s="12"/>
      <c r="D1507" s="12"/>
      <c r="E1507" s="12"/>
      <c r="F1507" s="12"/>
      <c r="G1507" s="12"/>
      <c r="H1507" s="131"/>
      <c r="I1507" s="12"/>
      <c r="J1507" s="12"/>
      <c r="K1507" s="12"/>
      <c r="L1507" s="12"/>
      <c r="M1507" s="12"/>
      <c r="N1507" s="54"/>
      <c r="O1507" s="12"/>
      <c r="P1507" s="12"/>
      <c r="Q1507" s="12"/>
      <c r="R1507" s="183"/>
      <c r="S1507" s="183"/>
      <c r="T1507" s="183"/>
      <c r="U1507" s="183"/>
      <c r="V1507" s="181"/>
      <c r="W1507" s="184"/>
      <c r="X1507" s="184"/>
      <c r="Y1507" s="185"/>
      <c r="Z1507" s="185"/>
      <c r="AA1507" s="185"/>
      <c r="AB1507" s="181"/>
      <c r="AC1507" s="12"/>
      <c r="AD1507" s="12"/>
      <c r="AE1507" s="12"/>
      <c r="AF1507" s="185"/>
      <c r="AG1507" s="12"/>
      <c r="AH1507" s="195"/>
      <c r="AI1507" s="186"/>
      <c r="AJ1507" s="187"/>
      <c r="AK1507" s="187"/>
      <c r="AL1507" s="188"/>
      <c r="AM1507" s="188"/>
      <c r="AN1507" s="188"/>
      <c r="AO1507" s="188"/>
      <c r="AP1507" s="188"/>
      <c r="AQ1507" s="188"/>
      <c r="AR1507" s="137"/>
      <c r="AS1507" s="189"/>
      <c r="AT1507" s="196"/>
      <c r="AU1507" s="191"/>
      <c r="AV1507" s="190"/>
      <c r="AW1507" s="189"/>
      <c r="AX1507" s="190"/>
      <c r="AY1507" s="189"/>
      <c r="AZ1507" s="192"/>
      <c r="BA1507" s="192"/>
      <c r="BB1507" s="190"/>
      <c r="BC1507" s="197"/>
      <c r="BD1507" s="197"/>
      <c r="BE1507" s="190"/>
      <c r="BF1507" s="192"/>
      <c r="BG1507" s="192"/>
      <c r="BH1507" s="10"/>
      <c r="BI1507" s="10"/>
      <c r="BJ1507" s="10"/>
      <c r="BK1507" s="10"/>
      <c r="BL1507" s="10"/>
      <c r="BM1507" s="10"/>
      <c r="BN1507" s="12"/>
      <c r="BO1507" s="12"/>
    </row>
    <row r="1508" spans="1:67" ht="13.5" customHeight="1" x14ac:dyDescent="0.35">
      <c r="A1508" s="181"/>
      <c r="B1508" s="194"/>
      <c r="C1508" s="12"/>
      <c r="D1508" s="12"/>
      <c r="E1508" s="12"/>
      <c r="F1508" s="12"/>
      <c r="G1508" s="12"/>
      <c r="H1508" s="131"/>
      <c r="I1508" s="12"/>
      <c r="J1508" s="12"/>
      <c r="K1508" s="12"/>
      <c r="L1508" s="12"/>
      <c r="M1508" s="12"/>
      <c r="N1508" s="54"/>
      <c r="O1508" s="12"/>
      <c r="P1508" s="12"/>
      <c r="Q1508" s="12"/>
      <c r="R1508" s="183"/>
      <c r="S1508" s="183"/>
      <c r="T1508" s="183"/>
      <c r="U1508" s="183"/>
      <c r="V1508" s="181"/>
      <c r="W1508" s="184"/>
      <c r="X1508" s="184"/>
      <c r="Y1508" s="185"/>
      <c r="Z1508" s="185"/>
      <c r="AA1508" s="185"/>
      <c r="AB1508" s="181"/>
      <c r="AC1508" s="12"/>
      <c r="AD1508" s="12"/>
      <c r="AE1508" s="12"/>
      <c r="AF1508" s="185"/>
      <c r="AG1508" s="12"/>
      <c r="AH1508" s="195"/>
      <c r="AI1508" s="186"/>
      <c r="AJ1508" s="187"/>
      <c r="AK1508" s="187"/>
      <c r="AL1508" s="188"/>
      <c r="AM1508" s="188"/>
      <c r="AN1508" s="188"/>
      <c r="AO1508" s="188"/>
      <c r="AP1508" s="188"/>
      <c r="AQ1508" s="188"/>
      <c r="AR1508" s="137"/>
      <c r="AS1508" s="189"/>
      <c r="AT1508" s="196"/>
      <c r="AU1508" s="191"/>
      <c r="AV1508" s="190"/>
      <c r="AW1508" s="189"/>
      <c r="AX1508" s="190"/>
      <c r="AY1508" s="189"/>
      <c r="AZ1508" s="192"/>
      <c r="BA1508" s="192"/>
      <c r="BB1508" s="190"/>
      <c r="BC1508" s="197"/>
      <c r="BD1508" s="197"/>
      <c r="BE1508" s="190"/>
      <c r="BF1508" s="192"/>
      <c r="BG1508" s="192"/>
      <c r="BH1508" s="10"/>
      <c r="BI1508" s="10"/>
      <c r="BJ1508" s="10"/>
      <c r="BK1508" s="10"/>
      <c r="BL1508" s="10"/>
      <c r="BM1508" s="10"/>
      <c r="BN1508" s="12"/>
      <c r="BO1508" s="12"/>
    </row>
    <row r="1509" spans="1:67" ht="13.5" customHeight="1" x14ac:dyDescent="0.35">
      <c r="A1509" s="181"/>
      <c r="B1509" s="194"/>
      <c r="C1509" s="12"/>
      <c r="D1509" s="12"/>
      <c r="E1509" s="12"/>
      <c r="F1509" s="12"/>
      <c r="G1509" s="12"/>
      <c r="H1509" s="131"/>
      <c r="I1509" s="12"/>
      <c r="J1509" s="12"/>
      <c r="K1509" s="12"/>
      <c r="L1509" s="12"/>
      <c r="M1509" s="12"/>
      <c r="N1509" s="54"/>
      <c r="O1509" s="12"/>
      <c r="P1509" s="12"/>
      <c r="Q1509" s="12"/>
      <c r="R1509" s="183"/>
      <c r="S1509" s="183"/>
      <c r="T1509" s="183"/>
      <c r="U1509" s="183"/>
      <c r="V1509" s="181"/>
      <c r="W1509" s="184"/>
      <c r="X1509" s="184"/>
      <c r="Y1509" s="185"/>
      <c r="Z1509" s="185"/>
      <c r="AA1509" s="185"/>
      <c r="AB1509" s="181"/>
      <c r="AC1509" s="12"/>
      <c r="AD1509" s="12"/>
      <c r="AE1509" s="12"/>
      <c r="AF1509" s="185"/>
      <c r="AG1509" s="12"/>
      <c r="AH1509" s="195"/>
      <c r="AI1509" s="186"/>
      <c r="AJ1509" s="187"/>
      <c r="AK1509" s="187"/>
      <c r="AL1509" s="188"/>
      <c r="AM1509" s="188"/>
      <c r="AN1509" s="188"/>
      <c r="AO1509" s="188"/>
      <c r="AP1509" s="188"/>
      <c r="AQ1509" s="188"/>
      <c r="AR1509" s="137"/>
      <c r="AS1509" s="189"/>
      <c r="AT1509" s="196"/>
      <c r="AU1509" s="191"/>
      <c r="AV1509" s="190"/>
      <c r="AW1509" s="189"/>
      <c r="AX1509" s="190"/>
      <c r="AY1509" s="189"/>
      <c r="AZ1509" s="192"/>
      <c r="BA1509" s="192"/>
      <c r="BB1509" s="190"/>
      <c r="BC1509" s="197"/>
      <c r="BD1509" s="197"/>
      <c r="BE1509" s="190"/>
      <c r="BF1509" s="192"/>
      <c r="BG1509" s="192"/>
      <c r="BH1509" s="10"/>
      <c r="BI1509" s="10"/>
      <c r="BJ1509" s="10"/>
      <c r="BK1509" s="10"/>
      <c r="BL1509" s="10"/>
      <c r="BM1509" s="10"/>
      <c r="BN1509" s="12"/>
      <c r="BO1509" s="12"/>
    </row>
    <row r="1510" spans="1:67" ht="13.5" customHeight="1" x14ac:dyDescent="0.35">
      <c r="A1510" s="181"/>
      <c r="B1510" s="194"/>
      <c r="C1510" s="12"/>
      <c r="D1510" s="12"/>
      <c r="E1510" s="12"/>
      <c r="F1510" s="12"/>
      <c r="G1510" s="12"/>
      <c r="H1510" s="131"/>
      <c r="I1510" s="12"/>
      <c r="J1510" s="12"/>
      <c r="K1510" s="12"/>
      <c r="L1510" s="12"/>
      <c r="M1510" s="12"/>
      <c r="N1510" s="54"/>
      <c r="O1510" s="12"/>
      <c r="P1510" s="12"/>
      <c r="Q1510" s="12"/>
      <c r="R1510" s="183"/>
      <c r="S1510" s="183"/>
      <c r="T1510" s="183"/>
      <c r="U1510" s="183"/>
      <c r="V1510" s="181"/>
      <c r="W1510" s="184"/>
      <c r="X1510" s="184"/>
      <c r="Y1510" s="185"/>
      <c r="Z1510" s="185"/>
      <c r="AA1510" s="185"/>
      <c r="AB1510" s="181"/>
      <c r="AC1510" s="12"/>
      <c r="AD1510" s="12"/>
      <c r="AE1510" s="12"/>
      <c r="AF1510" s="185"/>
      <c r="AG1510" s="12"/>
      <c r="AH1510" s="195"/>
      <c r="AI1510" s="186"/>
      <c r="AJ1510" s="187"/>
      <c r="AK1510" s="187"/>
      <c r="AL1510" s="188"/>
      <c r="AM1510" s="188"/>
      <c r="AN1510" s="188"/>
      <c r="AO1510" s="188"/>
      <c r="AP1510" s="188"/>
      <c r="AQ1510" s="188"/>
      <c r="AR1510" s="137"/>
      <c r="AS1510" s="189"/>
      <c r="AT1510" s="196"/>
      <c r="AU1510" s="191"/>
      <c r="AV1510" s="190"/>
      <c r="AW1510" s="189"/>
      <c r="AX1510" s="190"/>
      <c r="AY1510" s="189"/>
      <c r="AZ1510" s="192"/>
      <c r="BA1510" s="192"/>
      <c r="BB1510" s="190"/>
      <c r="BC1510" s="197"/>
      <c r="BD1510" s="197"/>
      <c r="BE1510" s="190"/>
      <c r="BF1510" s="192"/>
      <c r="BG1510" s="192"/>
      <c r="BH1510" s="10"/>
      <c r="BI1510" s="10"/>
      <c r="BJ1510" s="10"/>
      <c r="BK1510" s="10"/>
      <c r="BL1510" s="10"/>
      <c r="BM1510" s="10"/>
      <c r="BN1510" s="12"/>
      <c r="BO1510" s="12"/>
    </row>
    <row r="1511" spans="1:67" ht="13.5" customHeight="1" x14ac:dyDescent="0.35">
      <c r="A1511" s="181"/>
      <c r="B1511" s="194"/>
      <c r="C1511" s="12"/>
      <c r="D1511" s="12"/>
      <c r="E1511" s="12"/>
      <c r="F1511" s="12"/>
      <c r="G1511" s="12"/>
      <c r="H1511" s="131"/>
      <c r="I1511" s="12"/>
      <c r="J1511" s="12"/>
      <c r="K1511" s="12"/>
      <c r="L1511" s="12"/>
      <c r="M1511" s="12"/>
      <c r="N1511" s="54"/>
      <c r="O1511" s="12"/>
      <c r="P1511" s="12"/>
      <c r="Q1511" s="12"/>
      <c r="R1511" s="183"/>
      <c r="S1511" s="183"/>
      <c r="T1511" s="183"/>
      <c r="U1511" s="183"/>
      <c r="V1511" s="181"/>
      <c r="W1511" s="184"/>
      <c r="X1511" s="184"/>
      <c r="Y1511" s="185"/>
      <c r="Z1511" s="185"/>
      <c r="AA1511" s="185"/>
      <c r="AB1511" s="181"/>
      <c r="AC1511" s="12"/>
      <c r="AD1511" s="12"/>
      <c r="AE1511" s="12"/>
      <c r="AF1511" s="185"/>
      <c r="AG1511" s="12"/>
      <c r="AH1511" s="195"/>
      <c r="AI1511" s="186"/>
      <c r="AJ1511" s="187"/>
      <c r="AK1511" s="187"/>
      <c r="AL1511" s="188"/>
      <c r="AM1511" s="188"/>
      <c r="AN1511" s="188"/>
      <c r="AO1511" s="188"/>
      <c r="AP1511" s="188"/>
      <c r="AQ1511" s="188"/>
      <c r="AR1511" s="137"/>
      <c r="AS1511" s="189"/>
      <c r="AT1511" s="196"/>
      <c r="AU1511" s="191"/>
      <c r="AV1511" s="190"/>
      <c r="AW1511" s="189"/>
      <c r="AX1511" s="190"/>
      <c r="AY1511" s="189"/>
      <c r="AZ1511" s="192"/>
      <c r="BA1511" s="192"/>
      <c r="BB1511" s="190"/>
      <c r="BC1511" s="197"/>
      <c r="BD1511" s="197"/>
      <c r="BE1511" s="190"/>
      <c r="BF1511" s="192"/>
      <c r="BG1511" s="192"/>
      <c r="BH1511" s="10"/>
      <c r="BI1511" s="10"/>
      <c r="BJ1511" s="10"/>
      <c r="BK1511" s="10"/>
      <c r="BL1511" s="10"/>
      <c r="BM1511" s="10"/>
      <c r="BN1511" s="12"/>
      <c r="BO1511" s="12"/>
    </row>
    <row r="1512" spans="1:67" ht="13.5" customHeight="1" x14ac:dyDescent="0.35">
      <c r="A1512" s="181"/>
      <c r="B1512" s="194"/>
      <c r="C1512" s="12"/>
      <c r="D1512" s="12"/>
      <c r="E1512" s="12"/>
      <c r="F1512" s="12"/>
      <c r="G1512" s="12"/>
      <c r="H1512" s="131"/>
      <c r="I1512" s="12"/>
      <c r="J1512" s="12"/>
      <c r="K1512" s="12"/>
      <c r="L1512" s="12"/>
      <c r="M1512" s="12"/>
      <c r="N1512" s="54"/>
      <c r="O1512" s="12"/>
      <c r="P1512" s="12"/>
      <c r="Q1512" s="12"/>
      <c r="R1512" s="183"/>
      <c r="S1512" s="183"/>
      <c r="T1512" s="183"/>
      <c r="U1512" s="183"/>
      <c r="V1512" s="181"/>
      <c r="W1512" s="184"/>
      <c r="X1512" s="184"/>
      <c r="Y1512" s="185"/>
      <c r="Z1512" s="185"/>
      <c r="AA1512" s="185"/>
      <c r="AB1512" s="181"/>
      <c r="AC1512" s="12"/>
      <c r="AD1512" s="12"/>
      <c r="AE1512" s="12"/>
      <c r="AF1512" s="185"/>
      <c r="AG1512" s="12"/>
      <c r="AH1512" s="195"/>
      <c r="AI1512" s="186"/>
      <c r="AJ1512" s="187"/>
      <c r="AK1512" s="187"/>
      <c r="AL1512" s="188"/>
      <c r="AM1512" s="188"/>
      <c r="AN1512" s="188"/>
      <c r="AO1512" s="188"/>
      <c r="AP1512" s="188"/>
      <c r="AQ1512" s="188"/>
      <c r="AR1512" s="137"/>
      <c r="AS1512" s="189"/>
      <c r="AT1512" s="196"/>
      <c r="AU1512" s="191"/>
      <c r="AV1512" s="190"/>
      <c r="AW1512" s="189"/>
      <c r="AX1512" s="190"/>
      <c r="AY1512" s="189"/>
      <c r="AZ1512" s="192"/>
      <c r="BA1512" s="192"/>
      <c r="BB1512" s="190"/>
      <c r="BC1512" s="197"/>
      <c r="BD1512" s="197"/>
      <c r="BE1512" s="190"/>
      <c r="BF1512" s="192"/>
      <c r="BG1512" s="192"/>
      <c r="BH1512" s="10"/>
      <c r="BI1512" s="10"/>
      <c r="BJ1512" s="10"/>
      <c r="BK1512" s="10"/>
      <c r="BL1512" s="10"/>
      <c r="BM1512" s="10"/>
      <c r="BN1512" s="12"/>
      <c r="BO1512" s="12"/>
    </row>
    <row r="1513" spans="1:67" ht="13.5" customHeight="1" x14ac:dyDescent="0.35">
      <c r="A1513" s="181"/>
      <c r="B1513" s="194"/>
      <c r="C1513" s="12"/>
      <c r="D1513" s="12"/>
      <c r="E1513" s="12"/>
      <c r="F1513" s="12"/>
      <c r="G1513" s="12"/>
      <c r="H1513" s="131"/>
      <c r="I1513" s="12"/>
      <c r="J1513" s="12"/>
      <c r="K1513" s="12"/>
      <c r="L1513" s="12"/>
      <c r="M1513" s="12"/>
      <c r="N1513" s="54"/>
      <c r="O1513" s="12"/>
      <c r="P1513" s="12"/>
      <c r="Q1513" s="12"/>
      <c r="R1513" s="183"/>
      <c r="S1513" s="183"/>
      <c r="T1513" s="183"/>
      <c r="U1513" s="183"/>
      <c r="V1513" s="181"/>
      <c r="W1513" s="184"/>
      <c r="X1513" s="184"/>
      <c r="Y1513" s="185"/>
      <c r="Z1513" s="185"/>
      <c r="AA1513" s="185"/>
      <c r="AB1513" s="181"/>
      <c r="AC1513" s="12"/>
      <c r="AD1513" s="12"/>
      <c r="AE1513" s="12"/>
      <c r="AF1513" s="185"/>
      <c r="AG1513" s="12"/>
      <c r="AH1513" s="195"/>
      <c r="AI1513" s="186"/>
      <c r="AJ1513" s="187"/>
      <c r="AK1513" s="187"/>
      <c r="AL1513" s="188"/>
      <c r="AM1513" s="188"/>
      <c r="AN1513" s="188"/>
      <c r="AO1513" s="188"/>
      <c r="AP1513" s="188"/>
      <c r="AQ1513" s="188"/>
      <c r="AR1513" s="137"/>
      <c r="AS1513" s="189"/>
      <c r="AT1513" s="196"/>
      <c r="AU1513" s="191"/>
      <c r="AV1513" s="190"/>
      <c r="AW1513" s="189"/>
      <c r="AX1513" s="190"/>
      <c r="AY1513" s="189"/>
      <c r="AZ1513" s="192"/>
      <c r="BA1513" s="192"/>
      <c r="BB1513" s="190"/>
      <c r="BC1513" s="197"/>
      <c r="BD1513" s="197"/>
      <c r="BE1513" s="190"/>
      <c r="BF1513" s="192"/>
      <c r="BG1513" s="192"/>
      <c r="BH1513" s="10"/>
      <c r="BI1513" s="10"/>
      <c r="BJ1513" s="10"/>
      <c r="BK1513" s="10"/>
      <c r="BL1513" s="10"/>
      <c r="BM1513" s="10"/>
      <c r="BN1513" s="12"/>
      <c r="BO1513" s="12"/>
    </row>
    <row r="1514" spans="1:67" ht="13.5" customHeight="1" x14ac:dyDescent="0.35">
      <c r="A1514" s="181"/>
      <c r="B1514" s="194"/>
      <c r="C1514" s="12"/>
      <c r="D1514" s="12"/>
      <c r="E1514" s="12"/>
      <c r="F1514" s="12"/>
      <c r="G1514" s="12"/>
      <c r="H1514" s="131"/>
      <c r="I1514" s="12"/>
      <c r="J1514" s="12"/>
      <c r="K1514" s="12"/>
      <c r="L1514" s="12"/>
      <c r="M1514" s="12"/>
      <c r="N1514" s="54"/>
      <c r="O1514" s="12"/>
      <c r="P1514" s="12"/>
      <c r="Q1514" s="12"/>
      <c r="R1514" s="183"/>
      <c r="S1514" s="183"/>
      <c r="T1514" s="183"/>
      <c r="U1514" s="183"/>
      <c r="V1514" s="181"/>
      <c r="W1514" s="184"/>
      <c r="X1514" s="184"/>
      <c r="Y1514" s="185"/>
      <c r="Z1514" s="185"/>
      <c r="AA1514" s="185"/>
      <c r="AB1514" s="181"/>
      <c r="AC1514" s="12"/>
      <c r="AD1514" s="12"/>
      <c r="AE1514" s="12"/>
      <c r="AF1514" s="185"/>
      <c r="AG1514" s="12"/>
      <c r="AH1514" s="195"/>
      <c r="AI1514" s="186"/>
      <c r="AJ1514" s="187"/>
      <c r="AK1514" s="187"/>
      <c r="AL1514" s="188"/>
      <c r="AM1514" s="188"/>
      <c r="AN1514" s="188"/>
      <c r="AO1514" s="188"/>
      <c r="AP1514" s="188"/>
      <c r="AQ1514" s="188"/>
      <c r="AR1514" s="137"/>
      <c r="AS1514" s="189"/>
      <c r="AT1514" s="196"/>
      <c r="AU1514" s="191"/>
      <c r="AV1514" s="190"/>
      <c r="AW1514" s="189"/>
      <c r="AX1514" s="190"/>
      <c r="AY1514" s="189"/>
      <c r="AZ1514" s="192"/>
      <c r="BA1514" s="192"/>
      <c r="BB1514" s="190"/>
      <c r="BC1514" s="197"/>
      <c r="BD1514" s="197"/>
      <c r="BE1514" s="190"/>
      <c r="BF1514" s="192"/>
      <c r="BG1514" s="192"/>
      <c r="BH1514" s="10"/>
      <c r="BI1514" s="10"/>
      <c r="BJ1514" s="10"/>
      <c r="BK1514" s="10"/>
      <c r="BL1514" s="10"/>
      <c r="BM1514" s="10"/>
      <c r="BN1514" s="12"/>
      <c r="BO1514" s="12"/>
    </row>
    <row r="1515" spans="1:67" ht="13.5" customHeight="1" x14ac:dyDescent="0.35">
      <c r="A1515" s="181"/>
      <c r="B1515" s="194"/>
      <c r="C1515" s="12"/>
      <c r="D1515" s="12"/>
      <c r="E1515" s="12"/>
      <c r="F1515" s="12"/>
      <c r="G1515" s="12"/>
      <c r="H1515" s="131"/>
      <c r="I1515" s="12"/>
      <c r="J1515" s="12"/>
      <c r="K1515" s="12"/>
      <c r="L1515" s="12"/>
      <c r="M1515" s="12"/>
      <c r="N1515" s="54"/>
      <c r="O1515" s="12"/>
      <c r="P1515" s="12"/>
      <c r="Q1515" s="12"/>
      <c r="R1515" s="183"/>
      <c r="S1515" s="183"/>
      <c r="T1515" s="183"/>
      <c r="U1515" s="183"/>
      <c r="V1515" s="181"/>
      <c r="W1515" s="184"/>
      <c r="X1515" s="184"/>
      <c r="Y1515" s="185"/>
      <c r="Z1515" s="185"/>
      <c r="AA1515" s="185"/>
      <c r="AB1515" s="181"/>
      <c r="AC1515" s="12"/>
      <c r="AD1515" s="12"/>
      <c r="AE1515" s="12"/>
      <c r="AF1515" s="185"/>
      <c r="AG1515" s="12"/>
      <c r="AH1515" s="195"/>
      <c r="AI1515" s="186"/>
      <c r="AJ1515" s="187"/>
      <c r="AK1515" s="187"/>
      <c r="AL1515" s="188"/>
      <c r="AM1515" s="188"/>
      <c r="AN1515" s="188"/>
      <c r="AO1515" s="188"/>
      <c r="AP1515" s="188"/>
      <c r="AQ1515" s="188"/>
      <c r="AR1515" s="137"/>
      <c r="AS1515" s="189"/>
      <c r="AT1515" s="196"/>
      <c r="AU1515" s="191"/>
      <c r="AV1515" s="190"/>
      <c r="AW1515" s="189"/>
      <c r="AX1515" s="190"/>
      <c r="AY1515" s="189"/>
      <c r="AZ1515" s="192"/>
      <c r="BA1515" s="192"/>
      <c r="BB1515" s="190"/>
      <c r="BC1515" s="197"/>
      <c r="BD1515" s="197"/>
      <c r="BE1515" s="190"/>
      <c r="BF1515" s="192"/>
      <c r="BG1515" s="192"/>
      <c r="BH1515" s="10"/>
      <c r="BI1515" s="10"/>
      <c r="BJ1515" s="10"/>
      <c r="BK1515" s="10"/>
      <c r="BL1515" s="10"/>
      <c r="BM1515" s="10"/>
      <c r="BN1515" s="12"/>
      <c r="BO1515" s="12"/>
    </row>
    <row r="1516" spans="1:67" ht="13.5" customHeight="1" x14ac:dyDescent="0.35">
      <c r="A1516" s="181"/>
      <c r="B1516" s="194"/>
      <c r="C1516" s="12"/>
      <c r="D1516" s="12"/>
      <c r="E1516" s="12"/>
      <c r="F1516" s="12"/>
      <c r="G1516" s="12"/>
      <c r="H1516" s="131"/>
      <c r="I1516" s="12"/>
      <c r="J1516" s="12"/>
      <c r="K1516" s="12"/>
      <c r="L1516" s="12"/>
      <c r="M1516" s="12"/>
      <c r="N1516" s="54"/>
      <c r="O1516" s="12"/>
      <c r="P1516" s="12"/>
      <c r="Q1516" s="12"/>
      <c r="R1516" s="183"/>
      <c r="S1516" s="183"/>
      <c r="T1516" s="183"/>
      <c r="U1516" s="183"/>
      <c r="V1516" s="181"/>
      <c r="W1516" s="184"/>
      <c r="X1516" s="184"/>
      <c r="Y1516" s="185"/>
      <c r="Z1516" s="185"/>
      <c r="AA1516" s="185"/>
      <c r="AB1516" s="181"/>
      <c r="AC1516" s="12"/>
      <c r="AD1516" s="12"/>
      <c r="AE1516" s="12"/>
      <c r="AF1516" s="185"/>
      <c r="AG1516" s="12"/>
      <c r="AH1516" s="195"/>
      <c r="AI1516" s="186"/>
      <c r="AJ1516" s="187"/>
      <c r="AK1516" s="187"/>
      <c r="AL1516" s="188"/>
      <c r="AM1516" s="188"/>
      <c r="AN1516" s="188"/>
      <c r="AO1516" s="188"/>
      <c r="AP1516" s="188"/>
      <c r="AQ1516" s="188"/>
      <c r="AR1516" s="137"/>
      <c r="AS1516" s="189"/>
      <c r="AT1516" s="196"/>
      <c r="AU1516" s="191"/>
      <c r="AV1516" s="190"/>
      <c r="AW1516" s="189"/>
      <c r="AX1516" s="190"/>
      <c r="AY1516" s="189"/>
      <c r="AZ1516" s="192"/>
      <c r="BA1516" s="192"/>
      <c r="BB1516" s="190"/>
      <c r="BC1516" s="197"/>
      <c r="BD1516" s="197"/>
      <c r="BE1516" s="190"/>
      <c r="BF1516" s="192"/>
      <c r="BG1516" s="192"/>
      <c r="BH1516" s="10"/>
      <c r="BI1516" s="10"/>
      <c r="BJ1516" s="10"/>
      <c r="BK1516" s="10"/>
      <c r="BL1516" s="10"/>
      <c r="BM1516" s="10"/>
      <c r="BN1516" s="12"/>
      <c r="BO1516" s="12"/>
    </row>
    <row r="1517" spans="1:67" ht="13.5" customHeight="1" x14ac:dyDescent="0.35">
      <c r="A1517" s="181"/>
      <c r="B1517" s="194"/>
      <c r="C1517" s="12"/>
      <c r="D1517" s="12"/>
      <c r="E1517" s="12"/>
      <c r="F1517" s="12"/>
      <c r="G1517" s="12"/>
      <c r="H1517" s="131"/>
      <c r="I1517" s="12"/>
      <c r="J1517" s="12"/>
      <c r="K1517" s="12"/>
      <c r="L1517" s="12"/>
      <c r="M1517" s="12"/>
      <c r="N1517" s="54"/>
      <c r="O1517" s="12"/>
      <c r="P1517" s="12"/>
      <c r="Q1517" s="12"/>
      <c r="R1517" s="183"/>
      <c r="S1517" s="183"/>
      <c r="T1517" s="183"/>
      <c r="U1517" s="183"/>
      <c r="V1517" s="181"/>
      <c r="W1517" s="184"/>
      <c r="X1517" s="184"/>
      <c r="Y1517" s="185"/>
      <c r="Z1517" s="185"/>
      <c r="AA1517" s="185"/>
      <c r="AB1517" s="181"/>
      <c r="AC1517" s="12"/>
      <c r="AD1517" s="12"/>
      <c r="AE1517" s="12"/>
      <c r="AF1517" s="185"/>
      <c r="AG1517" s="12"/>
      <c r="AH1517" s="195"/>
      <c r="AI1517" s="186"/>
      <c r="AJ1517" s="187"/>
      <c r="AK1517" s="187"/>
      <c r="AL1517" s="188"/>
      <c r="AM1517" s="188"/>
      <c r="AN1517" s="188"/>
      <c r="AO1517" s="188"/>
      <c r="AP1517" s="188"/>
      <c r="AQ1517" s="188"/>
      <c r="AR1517" s="137"/>
      <c r="AS1517" s="189"/>
      <c r="AT1517" s="196"/>
      <c r="AU1517" s="191"/>
      <c r="AV1517" s="190"/>
      <c r="AW1517" s="189"/>
      <c r="AX1517" s="190"/>
      <c r="AY1517" s="189"/>
      <c r="AZ1517" s="192"/>
      <c r="BA1517" s="192"/>
      <c r="BB1517" s="190"/>
      <c r="BC1517" s="197"/>
      <c r="BD1517" s="197"/>
      <c r="BE1517" s="190"/>
      <c r="BF1517" s="192"/>
      <c r="BG1517" s="192"/>
      <c r="BH1517" s="10"/>
      <c r="BI1517" s="10"/>
      <c r="BJ1517" s="10"/>
      <c r="BK1517" s="10"/>
      <c r="BL1517" s="10"/>
      <c r="BM1517" s="10"/>
      <c r="BN1517" s="12"/>
      <c r="BO1517" s="12"/>
    </row>
    <row r="1518" spans="1:67" ht="13.5" customHeight="1" x14ac:dyDescent="0.35">
      <c r="A1518" s="181"/>
      <c r="B1518" s="194"/>
      <c r="C1518" s="12"/>
      <c r="D1518" s="12"/>
      <c r="E1518" s="12"/>
      <c r="F1518" s="12"/>
      <c r="G1518" s="12"/>
      <c r="H1518" s="131"/>
      <c r="I1518" s="12"/>
      <c r="J1518" s="12"/>
      <c r="K1518" s="12"/>
      <c r="L1518" s="12"/>
      <c r="M1518" s="12"/>
      <c r="N1518" s="54"/>
      <c r="O1518" s="12"/>
      <c r="P1518" s="12"/>
      <c r="Q1518" s="12"/>
      <c r="R1518" s="183"/>
      <c r="S1518" s="183"/>
      <c r="T1518" s="183"/>
      <c r="U1518" s="183"/>
      <c r="V1518" s="181"/>
      <c r="W1518" s="184"/>
      <c r="X1518" s="184"/>
      <c r="Y1518" s="185"/>
      <c r="Z1518" s="185"/>
      <c r="AA1518" s="185"/>
      <c r="AB1518" s="181"/>
      <c r="AC1518" s="12"/>
      <c r="AD1518" s="12"/>
      <c r="AE1518" s="12"/>
      <c r="AF1518" s="185"/>
      <c r="AG1518" s="12"/>
      <c r="AH1518" s="195"/>
      <c r="AI1518" s="186"/>
      <c r="AJ1518" s="187"/>
      <c r="AK1518" s="187"/>
      <c r="AL1518" s="188"/>
      <c r="AM1518" s="188"/>
      <c r="AN1518" s="188"/>
      <c r="AO1518" s="188"/>
      <c r="AP1518" s="188"/>
      <c r="AQ1518" s="188"/>
      <c r="AR1518" s="137"/>
      <c r="AS1518" s="189"/>
      <c r="AT1518" s="196"/>
      <c r="AU1518" s="191"/>
      <c r="AV1518" s="190"/>
      <c r="AW1518" s="189"/>
      <c r="AX1518" s="190"/>
      <c r="AY1518" s="189"/>
      <c r="AZ1518" s="192"/>
      <c r="BA1518" s="192"/>
      <c r="BB1518" s="190"/>
      <c r="BC1518" s="197"/>
      <c r="BD1518" s="197"/>
      <c r="BE1518" s="190"/>
      <c r="BF1518" s="192"/>
      <c r="BG1518" s="192"/>
      <c r="BH1518" s="10"/>
      <c r="BI1518" s="10"/>
      <c r="BJ1518" s="10"/>
      <c r="BK1518" s="10"/>
      <c r="BL1518" s="10"/>
      <c r="BM1518" s="10"/>
      <c r="BN1518" s="12"/>
      <c r="BO1518" s="12"/>
    </row>
    <row r="1519" spans="1:67" ht="13.5" customHeight="1" x14ac:dyDescent="0.35">
      <c r="A1519" s="181"/>
      <c r="B1519" s="194"/>
      <c r="C1519" s="12"/>
      <c r="D1519" s="12"/>
      <c r="E1519" s="12"/>
      <c r="F1519" s="12"/>
      <c r="G1519" s="12"/>
      <c r="H1519" s="131"/>
      <c r="I1519" s="12"/>
      <c r="J1519" s="12"/>
      <c r="K1519" s="12"/>
      <c r="L1519" s="12"/>
      <c r="M1519" s="12"/>
      <c r="N1519" s="54"/>
      <c r="O1519" s="12"/>
      <c r="P1519" s="12"/>
      <c r="Q1519" s="12"/>
      <c r="R1519" s="183"/>
      <c r="S1519" s="183"/>
      <c r="T1519" s="183"/>
      <c r="U1519" s="183"/>
      <c r="V1519" s="181"/>
      <c r="W1519" s="184"/>
      <c r="X1519" s="184"/>
      <c r="Y1519" s="185"/>
      <c r="Z1519" s="185"/>
      <c r="AA1519" s="185"/>
      <c r="AB1519" s="181"/>
      <c r="AC1519" s="12"/>
      <c r="AD1519" s="12"/>
      <c r="AE1519" s="12"/>
      <c r="AF1519" s="185"/>
      <c r="AG1519" s="12"/>
      <c r="AH1519" s="195"/>
      <c r="AI1519" s="186"/>
      <c r="AJ1519" s="187"/>
      <c r="AK1519" s="187"/>
      <c r="AL1519" s="188"/>
      <c r="AM1519" s="188"/>
      <c r="AN1519" s="188"/>
      <c r="AO1519" s="188"/>
      <c r="AP1519" s="188"/>
      <c r="AQ1519" s="188"/>
      <c r="AR1519" s="137"/>
      <c r="AS1519" s="189"/>
      <c r="AT1519" s="196"/>
      <c r="AU1519" s="191"/>
      <c r="AV1519" s="190"/>
      <c r="AW1519" s="189"/>
      <c r="AX1519" s="190"/>
      <c r="AY1519" s="189"/>
      <c r="AZ1519" s="192"/>
      <c r="BA1519" s="192"/>
      <c r="BB1519" s="190"/>
      <c r="BC1519" s="197"/>
      <c r="BD1519" s="197"/>
      <c r="BE1519" s="190"/>
      <c r="BF1519" s="192"/>
      <c r="BG1519" s="192"/>
      <c r="BH1519" s="10"/>
      <c r="BI1519" s="10"/>
      <c r="BJ1519" s="10"/>
      <c r="BK1519" s="10"/>
      <c r="BL1519" s="10"/>
      <c r="BM1519" s="10"/>
      <c r="BN1519" s="12"/>
      <c r="BO1519" s="12"/>
    </row>
    <row r="1520" spans="1:67" ht="13.5" customHeight="1" x14ac:dyDescent="0.35">
      <c r="A1520" s="181"/>
      <c r="B1520" s="194"/>
      <c r="C1520" s="12"/>
      <c r="D1520" s="12"/>
      <c r="E1520" s="12"/>
      <c r="F1520" s="12"/>
      <c r="G1520" s="12"/>
      <c r="H1520" s="131"/>
      <c r="I1520" s="12"/>
      <c r="J1520" s="12"/>
      <c r="K1520" s="12"/>
      <c r="L1520" s="12"/>
      <c r="M1520" s="12"/>
      <c r="N1520" s="54"/>
      <c r="O1520" s="12"/>
      <c r="P1520" s="12"/>
      <c r="Q1520" s="12"/>
      <c r="R1520" s="183"/>
      <c r="S1520" s="183"/>
      <c r="T1520" s="183"/>
      <c r="U1520" s="183"/>
      <c r="V1520" s="181"/>
      <c r="W1520" s="184"/>
      <c r="X1520" s="184"/>
      <c r="Y1520" s="185"/>
      <c r="Z1520" s="185"/>
      <c r="AA1520" s="185"/>
      <c r="AB1520" s="181"/>
      <c r="AC1520" s="12"/>
      <c r="AD1520" s="12"/>
      <c r="AE1520" s="12"/>
      <c r="AF1520" s="185"/>
      <c r="AG1520" s="12"/>
      <c r="AH1520" s="195"/>
      <c r="AI1520" s="186"/>
      <c r="AJ1520" s="187"/>
      <c r="AK1520" s="187"/>
      <c r="AL1520" s="188"/>
      <c r="AM1520" s="188"/>
      <c r="AN1520" s="188"/>
      <c r="AO1520" s="188"/>
      <c r="AP1520" s="188"/>
      <c r="AQ1520" s="188"/>
      <c r="AR1520" s="137"/>
      <c r="AS1520" s="189"/>
      <c r="AT1520" s="196"/>
      <c r="AU1520" s="191"/>
      <c r="AV1520" s="190"/>
      <c r="AW1520" s="189"/>
      <c r="AX1520" s="190"/>
      <c r="AY1520" s="189"/>
      <c r="AZ1520" s="192"/>
      <c r="BA1520" s="192"/>
      <c r="BB1520" s="190"/>
      <c r="BC1520" s="197"/>
      <c r="BD1520" s="197"/>
      <c r="BE1520" s="190"/>
      <c r="BF1520" s="192"/>
      <c r="BG1520" s="192"/>
      <c r="BH1520" s="10"/>
      <c r="BI1520" s="10"/>
      <c r="BJ1520" s="10"/>
      <c r="BK1520" s="10"/>
      <c r="BL1520" s="10"/>
      <c r="BM1520" s="10"/>
      <c r="BN1520" s="12"/>
      <c r="BO1520" s="12"/>
    </row>
    <row r="1521" spans="1:67" ht="13.5" customHeight="1" x14ac:dyDescent="0.35">
      <c r="A1521" s="181"/>
      <c r="B1521" s="194"/>
      <c r="C1521" s="12"/>
      <c r="D1521" s="12"/>
      <c r="E1521" s="12"/>
      <c r="F1521" s="12"/>
      <c r="G1521" s="12"/>
      <c r="H1521" s="131"/>
      <c r="I1521" s="12"/>
      <c r="J1521" s="12"/>
      <c r="K1521" s="12"/>
      <c r="L1521" s="12"/>
      <c r="M1521" s="12"/>
      <c r="N1521" s="54"/>
      <c r="O1521" s="12"/>
      <c r="P1521" s="12"/>
      <c r="Q1521" s="12"/>
      <c r="R1521" s="183"/>
      <c r="S1521" s="183"/>
      <c r="T1521" s="183"/>
      <c r="U1521" s="183"/>
      <c r="V1521" s="181"/>
      <c r="W1521" s="184"/>
      <c r="X1521" s="184"/>
      <c r="Y1521" s="185"/>
      <c r="Z1521" s="185"/>
      <c r="AA1521" s="185"/>
      <c r="AB1521" s="181"/>
      <c r="AC1521" s="12"/>
      <c r="AD1521" s="12"/>
      <c r="AE1521" s="12"/>
      <c r="AF1521" s="185"/>
      <c r="AG1521" s="12"/>
      <c r="AH1521" s="195"/>
      <c r="AI1521" s="186"/>
      <c r="AJ1521" s="187"/>
      <c r="AK1521" s="187"/>
      <c r="AL1521" s="188"/>
      <c r="AM1521" s="188"/>
      <c r="AN1521" s="188"/>
      <c r="AO1521" s="188"/>
      <c r="AP1521" s="188"/>
      <c r="AQ1521" s="188"/>
      <c r="AR1521" s="137"/>
      <c r="AS1521" s="189"/>
      <c r="AT1521" s="196"/>
      <c r="AU1521" s="191"/>
      <c r="AV1521" s="190"/>
      <c r="AW1521" s="189"/>
      <c r="AX1521" s="190"/>
      <c r="AY1521" s="189"/>
      <c r="AZ1521" s="192"/>
      <c r="BA1521" s="192"/>
      <c r="BB1521" s="190"/>
      <c r="BC1521" s="197"/>
      <c r="BD1521" s="197"/>
      <c r="BE1521" s="190"/>
      <c r="BF1521" s="192"/>
      <c r="BG1521" s="192"/>
      <c r="BH1521" s="10"/>
      <c r="BI1521" s="10"/>
      <c r="BJ1521" s="10"/>
      <c r="BK1521" s="10"/>
      <c r="BL1521" s="10"/>
      <c r="BM1521" s="10"/>
      <c r="BN1521" s="12"/>
      <c r="BO1521" s="12"/>
    </row>
    <row r="1522" spans="1:67" ht="13.5" customHeight="1" x14ac:dyDescent="0.35">
      <c r="A1522" s="181"/>
      <c r="B1522" s="194"/>
      <c r="C1522" s="12"/>
      <c r="D1522" s="12"/>
      <c r="E1522" s="12"/>
      <c r="F1522" s="12"/>
      <c r="G1522" s="12"/>
      <c r="H1522" s="131"/>
      <c r="I1522" s="12"/>
      <c r="J1522" s="12"/>
      <c r="K1522" s="12"/>
      <c r="L1522" s="12"/>
      <c r="M1522" s="12"/>
      <c r="N1522" s="54"/>
      <c r="O1522" s="12"/>
      <c r="P1522" s="12"/>
      <c r="Q1522" s="12"/>
      <c r="R1522" s="183"/>
      <c r="S1522" s="183"/>
      <c r="T1522" s="183"/>
      <c r="U1522" s="183"/>
      <c r="V1522" s="181"/>
      <c r="W1522" s="184"/>
      <c r="X1522" s="184"/>
      <c r="Y1522" s="185"/>
      <c r="Z1522" s="185"/>
      <c r="AA1522" s="185"/>
      <c r="AB1522" s="181"/>
      <c r="AC1522" s="12"/>
      <c r="AD1522" s="12"/>
      <c r="AE1522" s="12"/>
      <c r="AF1522" s="185"/>
      <c r="AG1522" s="12"/>
      <c r="AH1522" s="195"/>
      <c r="AI1522" s="186"/>
      <c r="AJ1522" s="187"/>
      <c r="AK1522" s="187"/>
      <c r="AL1522" s="188"/>
      <c r="AM1522" s="188"/>
      <c r="AN1522" s="188"/>
      <c r="AO1522" s="188"/>
      <c r="AP1522" s="188"/>
      <c r="AQ1522" s="188"/>
      <c r="AR1522" s="137"/>
      <c r="AS1522" s="189"/>
      <c r="AT1522" s="196"/>
      <c r="AU1522" s="191"/>
      <c r="AV1522" s="190"/>
      <c r="AW1522" s="189"/>
      <c r="AX1522" s="190"/>
      <c r="AY1522" s="189"/>
      <c r="AZ1522" s="192"/>
      <c r="BA1522" s="192"/>
      <c r="BB1522" s="190"/>
      <c r="BC1522" s="197"/>
      <c r="BD1522" s="197"/>
      <c r="BE1522" s="190"/>
      <c r="BF1522" s="192"/>
      <c r="BG1522" s="192"/>
      <c r="BH1522" s="10"/>
      <c r="BI1522" s="10"/>
      <c r="BJ1522" s="10"/>
      <c r="BK1522" s="10"/>
      <c r="BL1522" s="10"/>
      <c r="BM1522" s="10"/>
      <c r="BN1522" s="12"/>
      <c r="BO1522" s="12"/>
    </row>
    <row r="1523" spans="1:67" ht="13.5" customHeight="1" x14ac:dyDescent="0.35">
      <c r="A1523" s="181"/>
      <c r="B1523" s="194"/>
      <c r="C1523" s="12"/>
      <c r="D1523" s="12"/>
      <c r="E1523" s="12"/>
      <c r="F1523" s="12"/>
      <c r="G1523" s="12"/>
      <c r="H1523" s="131"/>
      <c r="I1523" s="12"/>
      <c r="J1523" s="12"/>
      <c r="K1523" s="12"/>
      <c r="L1523" s="12"/>
      <c r="M1523" s="12"/>
      <c r="N1523" s="54"/>
      <c r="O1523" s="12"/>
      <c r="P1523" s="12"/>
      <c r="Q1523" s="12"/>
      <c r="R1523" s="183"/>
      <c r="S1523" s="183"/>
      <c r="T1523" s="183"/>
      <c r="U1523" s="183"/>
      <c r="V1523" s="181"/>
      <c r="W1523" s="184"/>
      <c r="X1523" s="184"/>
      <c r="Y1523" s="185"/>
      <c r="Z1523" s="185"/>
      <c r="AA1523" s="185"/>
      <c r="AB1523" s="181"/>
      <c r="AC1523" s="12"/>
      <c r="AD1523" s="12"/>
      <c r="AE1523" s="12"/>
      <c r="AF1523" s="185"/>
      <c r="AG1523" s="12"/>
      <c r="AH1523" s="195"/>
      <c r="AI1523" s="186"/>
      <c r="AJ1523" s="187"/>
      <c r="AK1523" s="187"/>
      <c r="AL1523" s="188"/>
      <c r="AM1523" s="188"/>
      <c r="AN1523" s="188"/>
      <c r="AO1523" s="188"/>
      <c r="AP1523" s="188"/>
      <c r="AQ1523" s="188"/>
      <c r="AR1523" s="137"/>
      <c r="AS1523" s="189"/>
      <c r="AT1523" s="196"/>
      <c r="AU1523" s="191"/>
      <c r="AV1523" s="190"/>
      <c r="AW1523" s="189"/>
      <c r="AX1523" s="190"/>
      <c r="AY1523" s="189"/>
      <c r="AZ1523" s="192"/>
      <c r="BA1523" s="192"/>
      <c r="BB1523" s="190"/>
      <c r="BC1523" s="197"/>
      <c r="BD1523" s="197"/>
      <c r="BE1523" s="190"/>
      <c r="BF1523" s="192"/>
      <c r="BG1523" s="192"/>
      <c r="BH1523" s="10"/>
      <c r="BI1523" s="10"/>
      <c r="BJ1523" s="10"/>
      <c r="BK1523" s="10"/>
      <c r="BL1523" s="10"/>
      <c r="BM1523" s="10"/>
      <c r="BN1523" s="12"/>
      <c r="BO1523" s="12"/>
    </row>
    <row r="1524" spans="1:67" ht="13.5" customHeight="1" x14ac:dyDescent="0.35">
      <c r="A1524" s="181"/>
      <c r="B1524" s="194"/>
      <c r="C1524" s="12"/>
      <c r="D1524" s="12"/>
      <c r="E1524" s="12"/>
      <c r="F1524" s="12"/>
      <c r="G1524" s="12"/>
      <c r="H1524" s="131"/>
      <c r="I1524" s="12"/>
      <c r="J1524" s="12"/>
      <c r="K1524" s="12"/>
      <c r="L1524" s="12"/>
      <c r="M1524" s="12"/>
      <c r="N1524" s="54"/>
      <c r="O1524" s="12"/>
      <c r="P1524" s="12"/>
      <c r="Q1524" s="12"/>
      <c r="R1524" s="183"/>
      <c r="S1524" s="183"/>
      <c r="T1524" s="183"/>
      <c r="U1524" s="183"/>
      <c r="V1524" s="181"/>
      <c r="W1524" s="184"/>
      <c r="X1524" s="184"/>
      <c r="Y1524" s="185"/>
      <c r="Z1524" s="185"/>
      <c r="AA1524" s="185"/>
      <c r="AB1524" s="181"/>
      <c r="AC1524" s="12"/>
      <c r="AD1524" s="12"/>
      <c r="AE1524" s="12"/>
      <c r="AF1524" s="185"/>
      <c r="AG1524" s="12"/>
      <c r="AH1524" s="195"/>
      <c r="AI1524" s="186"/>
      <c r="AJ1524" s="187"/>
      <c r="AK1524" s="187"/>
      <c r="AL1524" s="188"/>
      <c r="AM1524" s="188"/>
      <c r="AN1524" s="188"/>
      <c r="AO1524" s="188"/>
      <c r="AP1524" s="188"/>
      <c r="AQ1524" s="188"/>
      <c r="AR1524" s="137"/>
      <c r="AS1524" s="189"/>
      <c r="AT1524" s="196"/>
      <c r="AU1524" s="191"/>
      <c r="AV1524" s="190"/>
      <c r="AW1524" s="189"/>
      <c r="AX1524" s="190"/>
      <c r="AY1524" s="189"/>
      <c r="AZ1524" s="192"/>
      <c r="BA1524" s="192"/>
      <c r="BB1524" s="190"/>
      <c r="BC1524" s="197"/>
      <c r="BD1524" s="197"/>
      <c r="BE1524" s="190"/>
      <c r="BF1524" s="192"/>
      <c r="BG1524" s="192"/>
      <c r="BH1524" s="10"/>
      <c r="BI1524" s="10"/>
      <c r="BJ1524" s="10"/>
      <c r="BK1524" s="10"/>
      <c r="BL1524" s="10"/>
      <c r="BM1524" s="10"/>
      <c r="BN1524" s="12"/>
      <c r="BO1524" s="12"/>
    </row>
    <row r="1525" spans="1:67" ht="13.5" customHeight="1" x14ac:dyDescent="0.35">
      <c r="A1525" s="181"/>
      <c r="B1525" s="194"/>
      <c r="C1525" s="12"/>
      <c r="D1525" s="12"/>
      <c r="E1525" s="12"/>
      <c r="F1525" s="12"/>
      <c r="G1525" s="12"/>
      <c r="H1525" s="131"/>
      <c r="I1525" s="12"/>
      <c r="J1525" s="12"/>
      <c r="K1525" s="12"/>
      <c r="L1525" s="12"/>
      <c r="M1525" s="12"/>
      <c r="N1525" s="54"/>
      <c r="O1525" s="12"/>
      <c r="P1525" s="12"/>
      <c r="Q1525" s="12"/>
      <c r="R1525" s="183"/>
      <c r="S1525" s="183"/>
      <c r="T1525" s="183"/>
      <c r="U1525" s="183"/>
      <c r="V1525" s="181"/>
      <c r="W1525" s="184"/>
      <c r="X1525" s="184"/>
      <c r="Y1525" s="185"/>
      <c r="Z1525" s="185"/>
      <c r="AA1525" s="185"/>
      <c r="AB1525" s="181"/>
      <c r="AC1525" s="12"/>
      <c r="AD1525" s="12"/>
      <c r="AE1525" s="12"/>
      <c r="AF1525" s="185"/>
      <c r="AG1525" s="12"/>
      <c r="AH1525" s="195"/>
      <c r="AI1525" s="186"/>
      <c r="AJ1525" s="187"/>
      <c r="AK1525" s="187"/>
      <c r="AL1525" s="188"/>
      <c r="AM1525" s="188"/>
      <c r="AN1525" s="188"/>
      <c r="AO1525" s="188"/>
      <c r="AP1525" s="188"/>
      <c r="AQ1525" s="188"/>
      <c r="AR1525" s="137"/>
      <c r="AS1525" s="189"/>
      <c r="AT1525" s="196"/>
      <c r="AU1525" s="191"/>
      <c r="AV1525" s="190"/>
      <c r="AW1525" s="189"/>
      <c r="AX1525" s="190"/>
      <c r="AY1525" s="189"/>
      <c r="AZ1525" s="192"/>
      <c r="BA1525" s="192"/>
      <c r="BB1525" s="190"/>
      <c r="BC1525" s="197"/>
      <c r="BD1525" s="197"/>
      <c r="BE1525" s="190"/>
      <c r="BF1525" s="192"/>
      <c r="BG1525" s="192"/>
      <c r="BH1525" s="10"/>
      <c r="BI1525" s="10"/>
      <c r="BJ1525" s="10"/>
      <c r="BK1525" s="10"/>
      <c r="BL1525" s="10"/>
      <c r="BM1525" s="10"/>
      <c r="BN1525" s="12"/>
      <c r="BO1525" s="12"/>
    </row>
    <row r="1526" spans="1:67" ht="13.5" customHeight="1" x14ac:dyDescent="0.35">
      <c r="A1526" s="181"/>
      <c r="B1526" s="194"/>
      <c r="C1526" s="12"/>
      <c r="D1526" s="12"/>
      <c r="E1526" s="12"/>
      <c r="F1526" s="12"/>
      <c r="G1526" s="12"/>
      <c r="H1526" s="131"/>
      <c r="I1526" s="12"/>
      <c r="J1526" s="12"/>
      <c r="K1526" s="12"/>
      <c r="L1526" s="12"/>
      <c r="M1526" s="12"/>
      <c r="N1526" s="54"/>
      <c r="O1526" s="12"/>
      <c r="P1526" s="12"/>
      <c r="Q1526" s="12"/>
      <c r="R1526" s="183"/>
      <c r="S1526" s="183"/>
      <c r="T1526" s="183"/>
      <c r="U1526" s="183"/>
      <c r="V1526" s="181"/>
      <c r="W1526" s="184"/>
      <c r="X1526" s="184"/>
      <c r="Y1526" s="185"/>
      <c r="Z1526" s="185"/>
      <c r="AA1526" s="185"/>
      <c r="AB1526" s="181"/>
      <c r="AC1526" s="12"/>
      <c r="AD1526" s="12"/>
      <c r="AE1526" s="12"/>
      <c r="AF1526" s="185"/>
      <c r="AG1526" s="12"/>
      <c r="AH1526" s="195"/>
      <c r="AI1526" s="186"/>
      <c r="AJ1526" s="187"/>
      <c r="AK1526" s="187"/>
      <c r="AL1526" s="188"/>
      <c r="AM1526" s="188"/>
      <c r="AN1526" s="188"/>
      <c r="AO1526" s="188"/>
      <c r="AP1526" s="188"/>
      <c r="AQ1526" s="188"/>
      <c r="AR1526" s="137"/>
      <c r="AS1526" s="189"/>
      <c r="AT1526" s="196"/>
      <c r="AU1526" s="191"/>
      <c r="AV1526" s="190"/>
      <c r="AW1526" s="189"/>
      <c r="AX1526" s="190"/>
      <c r="AY1526" s="189"/>
      <c r="AZ1526" s="192"/>
      <c r="BA1526" s="192"/>
      <c r="BB1526" s="190"/>
      <c r="BC1526" s="197"/>
      <c r="BD1526" s="197"/>
      <c r="BE1526" s="190"/>
      <c r="BF1526" s="192"/>
      <c r="BG1526" s="192"/>
      <c r="BH1526" s="10"/>
      <c r="BI1526" s="10"/>
      <c r="BJ1526" s="10"/>
      <c r="BK1526" s="10"/>
      <c r="BL1526" s="10"/>
      <c r="BM1526" s="10"/>
      <c r="BN1526" s="12"/>
      <c r="BO1526" s="12"/>
    </row>
    <row r="1527" spans="1:67" ht="13.5" customHeight="1" x14ac:dyDescent="0.35">
      <c r="A1527" s="181"/>
      <c r="B1527" s="194"/>
      <c r="C1527" s="12"/>
      <c r="D1527" s="12"/>
      <c r="E1527" s="12"/>
      <c r="F1527" s="12"/>
      <c r="G1527" s="12"/>
      <c r="H1527" s="131"/>
      <c r="I1527" s="12"/>
      <c r="J1527" s="12"/>
      <c r="K1527" s="12"/>
      <c r="L1527" s="12"/>
      <c r="M1527" s="12"/>
      <c r="N1527" s="54"/>
      <c r="O1527" s="12"/>
      <c r="P1527" s="12"/>
      <c r="Q1527" s="12"/>
      <c r="R1527" s="183"/>
      <c r="S1527" s="183"/>
      <c r="T1527" s="183"/>
      <c r="U1527" s="183"/>
      <c r="V1527" s="181"/>
      <c r="W1527" s="184"/>
      <c r="X1527" s="184"/>
      <c r="Y1527" s="185"/>
      <c r="Z1527" s="185"/>
      <c r="AA1527" s="185"/>
      <c r="AB1527" s="181"/>
      <c r="AC1527" s="12"/>
      <c r="AD1527" s="12"/>
      <c r="AE1527" s="12"/>
      <c r="AF1527" s="185"/>
      <c r="AG1527" s="12"/>
      <c r="AH1527" s="195"/>
      <c r="AI1527" s="186"/>
      <c r="AJ1527" s="187"/>
      <c r="AK1527" s="187"/>
      <c r="AL1527" s="188"/>
      <c r="AM1527" s="188"/>
      <c r="AN1527" s="188"/>
      <c r="AO1527" s="188"/>
      <c r="AP1527" s="188"/>
      <c r="AQ1527" s="188"/>
      <c r="AR1527" s="137"/>
      <c r="AS1527" s="189"/>
      <c r="AT1527" s="196"/>
      <c r="AU1527" s="191"/>
      <c r="AV1527" s="190"/>
      <c r="AW1527" s="189"/>
      <c r="AX1527" s="190"/>
      <c r="AY1527" s="189"/>
      <c r="AZ1527" s="192"/>
      <c r="BA1527" s="192"/>
      <c r="BB1527" s="190"/>
      <c r="BC1527" s="197"/>
      <c r="BD1527" s="197"/>
      <c r="BE1527" s="190"/>
      <c r="BF1527" s="192"/>
      <c r="BG1527" s="192"/>
      <c r="BH1527" s="10"/>
      <c r="BI1527" s="10"/>
      <c r="BJ1527" s="10"/>
      <c r="BK1527" s="10"/>
      <c r="BL1527" s="10"/>
      <c r="BM1527" s="10"/>
      <c r="BN1527" s="12"/>
      <c r="BO1527" s="12"/>
    </row>
    <row r="1528" spans="1:67" ht="13.5" customHeight="1" x14ac:dyDescent="0.35">
      <c r="A1528" s="181"/>
      <c r="B1528" s="194"/>
      <c r="C1528" s="12"/>
      <c r="D1528" s="12"/>
      <c r="E1528" s="12"/>
      <c r="F1528" s="12"/>
      <c r="G1528" s="12"/>
      <c r="H1528" s="131"/>
      <c r="I1528" s="12"/>
      <c r="J1528" s="12"/>
      <c r="K1528" s="12"/>
      <c r="L1528" s="12"/>
      <c r="M1528" s="12"/>
      <c r="N1528" s="54"/>
      <c r="O1528" s="12"/>
      <c r="P1528" s="12"/>
      <c r="Q1528" s="12"/>
      <c r="R1528" s="183"/>
      <c r="S1528" s="183"/>
      <c r="T1528" s="183"/>
      <c r="U1528" s="183"/>
      <c r="V1528" s="181"/>
      <c r="W1528" s="184"/>
      <c r="X1528" s="184"/>
      <c r="Y1528" s="185"/>
      <c r="Z1528" s="185"/>
      <c r="AA1528" s="185"/>
      <c r="AB1528" s="181"/>
      <c r="AC1528" s="12"/>
      <c r="AD1528" s="12"/>
      <c r="AE1528" s="12"/>
      <c r="AF1528" s="185"/>
      <c r="AG1528" s="12"/>
      <c r="AH1528" s="195"/>
      <c r="AI1528" s="186"/>
      <c r="AJ1528" s="187"/>
      <c r="AK1528" s="187"/>
      <c r="AL1528" s="188"/>
      <c r="AM1528" s="188"/>
      <c r="AN1528" s="188"/>
      <c r="AO1528" s="188"/>
      <c r="AP1528" s="188"/>
      <c r="AQ1528" s="188"/>
      <c r="AR1528" s="137"/>
      <c r="AS1528" s="189"/>
      <c r="AT1528" s="196"/>
      <c r="AU1528" s="191"/>
      <c r="AV1528" s="190"/>
      <c r="AW1528" s="189"/>
      <c r="AX1528" s="190"/>
      <c r="AY1528" s="189"/>
      <c r="AZ1528" s="192"/>
      <c r="BA1528" s="192"/>
      <c r="BB1528" s="190"/>
      <c r="BC1528" s="197"/>
      <c r="BD1528" s="197"/>
      <c r="BE1528" s="190"/>
      <c r="BF1528" s="192"/>
      <c r="BG1528" s="192"/>
      <c r="BH1528" s="10"/>
      <c r="BI1528" s="10"/>
      <c r="BJ1528" s="10"/>
      <c r="BK1528" s="10"/>
      <c r="BL1528" s="10"/>
      <c r="BM1528" s="10"/>
      <c r="BN1528" s="12"/>
      <c r="BO1528" s="12"/>
    </row>
    <row r="1529" spans="1:67" ht="13.5" customHeight="1" x14ac:dyDescent="0.35">
      <c r="A1529" s="181"/>
      <c r="B1529" s="194"/>
      <c r="C1529" s="12"/>
      <c r="D1529" s="12"/>
      <c r="E1529" s="12"/>
      <c r="F1529" s="12"/>
      <c r="G1529" s="12"/>
      <c r="H1529" s="131"/>
      <c r="I1529" s="12"/>
      <c r="J1529" s="12"/>
      <c r="K1529" s="12"/>
      <c r="L1529" s="12"/>
      <c r="M1529" s="12"/>
      <c r="N1529" s="54"/>
      <c r="O1529" s="12"/>
      <c r="P1529" s="12"/>
      <c r="Q1529" s="12"/>
      <c r="R1529" s="183"/>
      <c r="S1529" s="183"/>
      <c r="T1529" s="183"/>
      <c r="U1529" s="183"/>
      <c r="V1529" s="181"/>
      <c r="W1529" s="184"/>
      <c r="X1529" s="184"/>
      <c r="Y1529" s="185"/>
      <c r="Z1529" s="185"/>
      <c r="AA1529" s="185"/>
      <c r="AB1529" s="181"/>
      <c r="AC1529" s="12"/>
      <c r="AD1529" s="12"/>
      <c r="AE1529" s="12"/>
      <c r="AF1529" s="185"/>
      <c r="AG1529" s="12"/>
      <c r="AH1529" s="195"/>
      <c r="AI1529" s="186"/>
      <c r="AJ1529" s="187"/>
      <c r="AK1529" s="187"/>
      <c r="AL1529" s="188"/>
      <c r="AM1529" s="188"/>
      <c r="AN1529" s="188"/>
      <c r="AO1529" s="188"/>
      <c r="AP1529" s="188"/>
      <c r="AQ1529" s="188"/>
      <c r="AR1529" s="137"/>
      <c r="AS1529" s="189"/>
      <c r="AT1529" s="196"/>
      <c r="AU1529" s="191"/>
      <c r="AV1529" s="190"/>
      <c r="AW1529" s="189"/>
      <c r="AX1529" s="190"/>
      <c r="AY1529" s="189"/>
      <c r="AZ1529" s="192"/>
      <c r="BA1529" s="192"/>
      <c r="BB1529" s="190"/>
      <c r="BC1529" s="197"/>
      <c r="BD1529" s="197"/>
      <c r="BE1529" s="190"/>
      <c r="BF1529" s="192"/>
      <c r="BG1529" s="192"/>
      <c r="BH1529" s="10"/>
      <c r="BI1529" s="10"/>
      <c r="BJ1529" s="10"/>
      <c r="BK1529" s="10"/>
      <c r="BL1529" s="10"/>
      <c r="BM1529" s="10"/>
      <c r="BN1529" s="12"/>
      <c r="BO1529" s="12"/>
    </row>
    <row r="1530" spans="1:67" ht="13.5" customHeight="1" x14ac:dyDescent="0.35">
      <c r="A1530" s="181"/>
      <c r="B1530" s="194"/>
      <c r="C1530" s="12"/>
      <c r="D1530" s="12"/>
      <c r="E1530" s="12"/>
      <c r="F1530" s="12"/>
      <c r="G1530" s="12"/>
      <c r="H1530" s="131"/>
      <c r="I1530" s="12"/>
      <c r="J1530" s="12"/>
      <c r="K1530" s="12"/>
      <c r="L1530" s="12"/>
      <c r="M1530" s="12"/>
      <c r="N1530" s="54"/>
      <c r="O1530" s="12"/>
      <c r="P1530" s="12"/>
      <c r="Q1530" s="12"/>
      <c r="R1530" s="183"/>
      <c r="S1530" s="183"/>
      <c r="T1530" s="183"/>
      <c r="U1530" s="183"/>
      <c r="V1530" s="181"/>
      <c r="W1530" s="184"/>
      <c r="X1530" s="184"/>
      <c r="Y1530" s="185"/>
      <c r="Z1530" s="185"/>
      <c r="AA1530" s="185"/>
      <c r="AB1530" s="181"/>
      <c r="AC1530" s="12"/>
      <c r="AD1530" s="12"/>
      <c r="AE1530" s="12"/>
      <c r="AF1530" s="185"/>
      <c r="AG1530" s="12"/>
      <c r="AH1530" s="195"/>
      <c r="AI1530" s="186"/>
      <c r="AJ1530" s="187"/>
      <c r="AK1530" s="187"/>
      <c r="AL1530" s="188"/>
      <c r="AM1530" s="188"/>
      <c r="AN1530" s="188"/>
      <c r="AO1530" s="188"/>
      <c r="AP1530" s="188"/>
      <c r="AQ1530" s="188"/>
      <c r="AR1530" s="137"/>
      <c r="AS1530" s="189"/>
      <c r="AT1530" s="196"/>
      <c r="AU1530" s="191"/>
      <c r="AV1530" s="190"/>
      <c r="AW1530" s="189"/>
      <c r="AX1530" s="190"/>
      <c r="AY1530" s="189"/>
      <c r="AZ1530" s="192"/>
      <c r="BA1530" s="192"/>
      <c r="BB1530" s="190"/>
      <c r="BC1530" s="197"/>
      <c r="BD1530" s="197"/>
      <c r="BE1530" s="190"/>
      <c r="BF1530" s="192"/>
      <c r="BG1530" s="192"/>
      <c r="BH1530" s="10"/>
      <c r="BI1530" s="10"/>
      <c r="BJ1530" s="10"/>
      <c r="BK1530" s="10"/>
      <c r="BL1530" s="10"/>
      <c r="BM1530" s="10"/>
      <c r="BN1530" s="12"/>
      <c r="BO1530" s="12"/>
    </row>
    <row r="1531" spans="1:67" ht="13.5" customHeight="1" x14ac:dyDescent="0.35">
      <c r="A1531" s="181"/>
      <c r="B1531" s="194"/>
      <c r="C1531" s="12"/>
      <c r="D1531" s="12"/>
      <c r="E1531" s="12"/>
      <c r="F1531" s="12"/>
      <c r="G1531" s="12"/>
      <c r="H1531" s="131"/>
      <c r="I1531" s="12"/>
      <c r="J1531" s="12"/>
      <c r="K1531" s="12"/>
      <c r="L1531" s="12"/>
      <c r="M1531" s="12"/>
      <c r="N1531" s="54"/>
      <c r="O1531" s="12"/>
      <c r="P1531" s="12"/>
      <c r="Q1531" s="12"/>
      <c r="R1531" s="183"/>
      <c r="S1531" s="183"/>
      <c r="T1531" s="183"/>
      <c r="U1531" s="183"/>
      <c r="V1531" s="181"/>
      <c r="W1531" s="184"/>
      <c r="X1531" s="184"/>
      <c r="Y1531" s="185"/>
      <c r="Z1531" s="185"/>
      <c r="AA1531" s="185"/>
      <c r="AB1531" s="181"/>
      <c r="AC1531" s="12"/>
      <c r="AD1531" s="12"/>
      <c r="AE1531" s="12"/>
      <c r="AF1531" s="185"/>
      <c r="AG1531" s="12"/>
      <c r="AH1531" s="195"/>
      <c r="AI1531" s="186"/>
      <c r="AJ1531" s="187"/>
      <c r="AK1531" s="187"/>
      <c r="AL1531" s="188"/>
      <c r="AM1531" s="188"/>
      <c r="AN1531" s="188"/>
      <c r="AO1531" s="188"/>
      <c r="AP1531" s="188"/>
      <c r="AQ1531" s="188"/>
      <c r="AR1531" s="137"/>
      <c r="AS1531" s="189"/>
      <c r="AT1531" s="196"/>
      <c r="AU1531" s="191"/>
      <c r="AV1531" s="190"/>
      <c r="AW1531" s="189"/>
      <c r="AX1531" s="190"/>
      <c r="AY1531" s="189"/>
      <c r="AZ1531" s="192"/>
      <c r="BA1531" s="192"/>
      <c r="BB1531" s="190"/>
      <c r="BC1531" s="197"/>
      <c r="BD1531" s="197"/>
      <c r="BE1531" s="190"/>
      <c r="BF1531" s="192"/>
      <c r="BG1531" s="192"/>
      <c r="BH1531" s="10"/>
      <c r="BI1531" s="10"/>
      <c r="BJ1531" s="10"/>
      <c r="BK1531" s="10"/>
      <c r="BL1531" s="10"/>
      <c r="BM1531" s="10"/>
      <c r="BN1531" s="12"/>
      <c r="BO1531" s="12"/>
    </row>
    <row r="1532" spans="1:67" ht="13.5" customHeight="1" x14ac:dyDescent="0.35">
      <c r="A1532" s="181"/>
      <c r="B1532" s="194"/>
      <c r="C1532" s="12"/>
      <c r="D1532" s="12"/>
      <c r="E1532" s="12"/>
      <c r="F1532" s="12"/>
      <c r="G1532" s="12"/>
      <c r="H1532" s="131"/>
      <c r="I1532" s="12"/>
      <c r="J1532" s="12"/>
      <c r="K1532" s="12"/>
      <c r="L1532" s="12"/>
      <c r="M1532" s="12"/>
      <c r="N1532" s="54"/>
      <c r="O1532" s="12"/>
      <c r="P1532" s="12"/>
      <c r="Q1532" s="12"/>
      <c r="R1532" s="183"/>
      <c r="S1532" s="183"/>
      <c r="T1532" s="183"/>
      <c r="U1532" s="183"/>
      <c r="V1532" s="181"/>
      <c r="W1532" s="184"/>
      <c r="X1532" s="184"/>
      <c r="Y1532" s="185"/>
      <c r="Z1532" s="185"/>
      <c r="AA1532" s="185"/>
      <c r="AB1532" s="181"/>
      <c r="AC1532" s="12"/>
      <c r="AD1532" s="12"/>
      <c r="AE1532" s="12"/>
      <c r="AF1532" s="185"/>
      <c r="AG1532" s="12"/>
      <c r="AH1532" s="195"/>
      <c r="AI1532" s="186"/>
      <c r="AJ1532" s="187"/>
      <c r="AK1532" s="187"/>
      <c r="AL1532" s="188"/>
      <c r="AM1532" s="188"/>
      <c r="AN1532" s="188"/>
      <c r="AO1532" s="188"/>
      <c r="AP1532" s="188"/>
      <c r="AQ1532" s="188"/>
      <c r="AR1532" s="137"/>
      <c r="AS1532" s="189"/>
      <c r="AT1532" s="196"/>
      <c r="AU1532" s="191"/>
      <c r="AV1532" s="190"/>
      <c r="AW1532" s="189"/>
      <c r="AX1532" s="190"/>
      <c r="AY1532" s="189"/>
      <c r="AZ1532" s="192"/>
      <c r="BA1532" s="192"/>
      <c r="BB1532" s="190"/>
      <c r="BC1532" s="197"/>
      <c r="BD1532" s="197"/>
      <c r="BE1532" s="190"/>
      <c r="BF1532" s="192"/>
      <c r="BG1532" s="192"/>
      <c r="BH1532" s="10"/>
      <c r="BI1532" s="10"/>
      <c r="BJ1532" s="10"/>
      <c r="BK1532" s="10"/>
      <c r="BL1532" s="10"/>
      <c r="BM1532" s="10"/>
      <c r="BN1532" s="12"/>
      <c r="BO1532" s="12"/>
    </row>
    <row r="1533" spans="1:67" ht="13.5" customHeight="1" x14ac:dyDescent="0.35">
      <c r="A1533" s="181"/>
      <c r="B1533" s="194"/>
      <c r="C1533" s="12"/>
      <c r="D1533" s="12"/>
      <c r="E1533" s="12"/>
      <c r="F1533" s="12"/>
      <c r="G1533" s="12"/>
      <c r="H1533" s="131"/>
      <c r="I1533" s="12"/>
      <c r="J1533" s="12"/>
      <c r="K1533" s="12"/>
      <c r="L1533" s="12"/>
      <c r="M1533" s="12"/>
      <c r="N1533" s="54"/>
      <c r="O1533" s="12"/>
      <c r="P1533" s="12"/>
      <c r="Q1533" s="12"/>
      <c r="R1533" s="183"/>
      <c r="S1533" s="183"/>
      <c r="T1533" s="183"/>
      <c r="U1533" s="183"/>
      <c r="V1533" s="181"/>
      <c r="W1533" s="184"/>
      <c r="X1533" s="184"/>
      <c r="Y1533" s="185"/>
      <c r="Z1533" s="185"/>
      <c r="AA1533" s="185"/>
      <c r="AB1533" s="181"/>
      <c r="AC1533" s="12"/>
      <c r="AD1533" s="12"/>
      <c r="AE1533" s="12"/>
      <c r="AF1533" s="185"/>
      <c r="AG1533" s="12"/>
      <c r="AH1533" s="195"/>
      <c r="AI1533" s="186"/>
      <c r="AJ1533" s="187"/>
      <c r="AK1533" s="187"/>
      <c r="AL1533" s="188"/>
      <c r="AM1533" s="188"/>
      <c r="AN1533" s="188"/>
      <c r="AO1533" s="188"/>
      <c r="AP1533" s="188"/>
      <c r="AQ1533" s="188"/>
      <c r="AR1533" s="137"/>
      <c r="AS1533" s="189"/>
      <c r="AT1533" s="196"/>
      <c r="AU1533" s="191"/>
      <c r="AV1533" s="190"/>
      <c r="AW1533" s="189"/>
      <c r="AX1533" s="190"/>
      <c r="AY1533" s="189"/>
      <c r="AZ1533" s="192"/>
      <c r="BA1533" s="192"/>
      <c r="BB1533" s="190"/>
      <c r="BC1533" s="197"/>
      <c r="BD1533" s="197"/>
      <c r="BE1533" s="190"/>
      <c r="BF1533" s="192"/>
      <c r="BG1533" s="192"/>
      <c r="BH1533" s="10"/>
      <c r="BI1533" s="10"/>
      <c r="BJ1533" s="10"/>
      <c r="BK1533" s="10"/>
      <c r="BL1533" s="10"/>
      <c r="BM1533" s="10"/>
      <c r="BN1533" s="12"/>
      <c r="BO1533" s="12"/>
    </row>
    <row r="1534" spans="1:67" ht="13.5" customHeight="1" x14ac:dyDescent="0.35">
      <c r="A1534" s="181"/>
      <c r="B1534" s="194"/>
      <c r="C1534" s="12"/>
      <c r="D1534" s="12"/>
      <c r="E1534" s="12"/>
      <c r="F1534" s="12"/>
      <c r="G1534" s="12"/>
      <c r="H1534" s="131"/>
      <c r="I1534" s="12"/>
      <c r="J1534" s="12"/>
      <c r="K1534" s="12"/>
      <c r="L1534" s="12"/>
      <c r="M1534" s="12"/>
      <c r="N1534" s="54"/>
      <c r="O1534" s="12"/>
      <c r="P1534" s="12"/>
      <c r="Q1534" s="12"/>
      <c r="R1534" s="183"/>
      <c r="S1534" s="183"/>
      <c r="T1534" s="183"/>
      <c r="U1534" s="183"/>
      <c r="V1534" s="181"/>
      <c r="W1534" s="184"/>
      <c r="X1534" s="184"/>
      <c r="Y1534" s="185"/>
      <c r="Z1534" s="185"/>
      <c r="AA1534" s="185"/>
      <c r="AB1534" s="181"/>
      <c r="AC1534" s="12"/>
      <c r="AD1534" s="12"/>
      <c r="AE1534" s="12"/>
      <c r="AF1534" s="185"/>
      <c r="AG1534" s="12"/>
      <c r="AH1534" s="195"/>
      <c r="AI1534" s="186"/>
      <c r="AJ1534" s="187"/>
      <c r="AK1534" s="187"/>
      <c r="AL1534" s="188"/>
      <c r="AM1534" s="188"/>
      <c r="AN1534" s="188"/>
      <c r="AO1534" s="188"/>
      <c r="AP1534" s="188"/>
      <c r="AQ1534" s="188"/>
      <c r="AR1534" s="137"/>
      <c r="AS1534" s="189"/>
      <c r="AT1534" s="196"/>
      <c r="AU1534" s="191"/>
      <c r="AV1534" s="190"/>
      <c r="AW1534" s="189"/>
      <c r="AX1534" s="190"/>
      <c r="AY1534" s="189"/>
      <c r="AZ1534" s="192"/>
      <c r="BA1534" s="192"/>
      <c r="BB1534" s="190"/>
      <c r="BC1534" s="197"/>
      <c r="BD1534" s="197"/>
      <c r="BE1534" s="190"/>
      <c r="BF1534" s="192"/>
      <c r="BG1534" s="192"/>
      <c r="BH1534" s="10"/>
      <c r="BI1534" s="10"/>
      <c r="BJ1534" s="10"/>
      <c r="BK1534" s="10"/>
      <c r="BL1534" s="10"/>
      <c r="BM1534" s="10"/>
      <c r="BN1534" s="12"/>
      <c r="BO1534" s="12"/>
    </row>
    <row r="1535" spans="1:67" ht="13.5" customHeight="1" x14ac:dyDescent="0.35">
      <c r="A1535" s="181"/>
      <c r="B1535" s="194"/>
      <c r="C1535" s="12"/>
      <c r="D1535" s="12"/>
      <c r="E1535" s="12"/>
      <c r="F1535" s="12"/>
      <c r="G1535" s="12"/>
      <c r="H1535" s="131"/>
      <c r="I1535" s="12"/>
      <c r="J1535" s="12"/>
      <c r="K1535" s="12"/>
      <c r="L1535" s="12"/>
      <c r="M1535" s="12"/>
      <c r="N1535" s="54"/>
      <c r="O1535" s="12"/>
      <c r="P1535" s="12"/>
      <c r="Q1535" s="12"/>
      <c r="R1535" s="183"/>
      <c r="S1535" s="183"/>
      <c r="T1535" s="183"/>
      <c r="U1535" s="183"/>
      <c r="V1535" s="181"/>
      <c r="W1535" s="184"/>
      <c r="X1535" s="184"/>
      <c r="Y1535" s="185"/>
      <c r="Z1535" s="185"/>
      <c r="AA1535" s="185"/>
      <c r="AB1535" s="181"/>
      <c r="AC1535" s="12"/>
      <c r="AD1535" s="12"/>
      <c r="AE1535" s="12"/>
      <c r="AF1535" s="185"/>
      <c r="AG1535" s="12"/>
      <c r="AH1535" s="195"/>
      <c r="AI1535" s="186"/>
      <c r="AJ1535" s="187"/>
      <c r="AK1535" s="187"/>
      <c r="AL1535" s="188"/>
      <c r="AM1535" s="188"/>
      <c r="AN1535" s="188"/>
      <c r="AO1535" s="188"/>
      <c r="AP1535" s="188"/>
      <c r="AQ1535" s="188"/>
      <c r="AR1535" s="137"/>
      <c r="AS1535" s="189"/>
      <c r="AT1535" s="196"/>
      <c r="AU1535" s="191"/>
      <c r="AV1535" s="190"/>
      <c r="AW1535" s="189"/>
      <c r="AX1535" s="190"/>
      <c r="AY1535" s="189"/>
      <c r="AZ1535" s="192"/>
      <c r="BA1535" s="192"/>
      <c r="BB1535" s="190"/>
      <c r="BC1535" s="197"/>
      <c r="BD1535" s="197"/>
      <c r="BE1535" s="190"/>
      <c r="BF1535" s="192"/>
      <c r="BG1535" s="192"/>
      <c r="BH1535" s="10"/>
      <c r="BI1535" s="10"/>
      <c r="BJ1535" s="10"/>
      <c r="BK1535" s="10"/>
      <c r="BL1535" s="10"/>
      <c r="BM1535" s="10"/>
      <c r="BN1535" s="12"/>
      <c r="BO1535" s="12"/>
    </row>
    <row r="1536" spans="1:67" ht="13.5" customHeight="1" x14ac:dyDescent="0.35">
      <c r="A1536" s="181"/>
      <c r="B1536" s="194"/>
      <c r="C1536" s="12"/>
      <c r="D1536" s="12"/>
      <c r="E1536" s="12"/>
      <c r="F1536" s="12"/>
      <c r="G1536" s="12"/>
      <c r="H1536" s="131"/>
      <c r="I1536" s="12"/>
      <c r="J1536" s="12"/>
      <c r="K1536" s="12"/>
      <c r="L1536" s="12"/>
      <c r="M1536" s="12"/>
      <c r="N1536" s="54"/>
      <c r="O1536" s="12"/>
      <c r="P1536" s="12"/>
      <c r="Q1536" s="12"/>
      <c r="R1536" s="183"/>
      <c r="S1536" s="183"/>
      <c r="T1536" s="183"/>
      <c r="U1536" s="183"/>
      <c r="V1536" s="181"/>
      <c r="W1536" s="184"/>
      <c r="X1536" s="184"/>
      <c r="Y1536" s="185"/>
      <c r="Z1536" s="185"/>
      <c r="AA1536" s="185"/>
      <c r="AB1536" s="181"/>
      <c r="AC1536" s="12"/>
      <c r="AD1536" s="12"/>
      <c r="AE1536" s="12"/>
      <c r="AF1536" s="185"/>
      <c r="AG1536" s="12"/>
      <c r="AH1536" s="195"/>
      <c r="AI1536" s="186"/>
      <c r="AJ1536" s="187"/>
      <c r="AK1536" s="187"/>
      <c r="AL1536" s="188"/>
      <c r="AM1536" s="188"/>
      <c r="AN1536" s="188"/>
      <c r="AO1536" s="188"/>
      <c r="AP1536" s="188"/>
      <c r="AQ1536" s="188"/>
      <c r="AR1536" s="137"/>
      <c r="AS1536" s="189"/>
      <c r="AT1536" s="196"/>
      <c r="AU1536" s="191"/>
      <c r="AV1536" s="190"/>
      <c r="AW1536" s="189"/>
      <c r="AX1536" s="190"/>
      <c r="AY1536" s="189"/>
      <c r="AZ1536" s="192"/>
      <c r="BA1536" s="192"/>
      <c r="BB1536" s="190"/>
      <c r="BC1536" s="197"/>
      <c r="BD1536" s="197"/>
      <c r="BE1536" s="190"/>
      <c r="BF1536" s="192"/>
      <c r="BG1536" s="192"/>
      <c r="BH1536" s="10"/>
      <c r="BI1536" s="10"/>
      <c r="BJ1536" s="10"/>
      <c r="BK1536" s="10"/>
      <c r="BL1536" s="10"/>
      <c r="BM1536" s="10"/>
      <c r="BN1536" s="12"/>
      <c r="BO1536" s="12"/>
    </row>
    <row r="1537" spans="1:67" ht="13.5" customHeight="1" x14ac:dyDescent="0.35">
      <c r="A1537" s="181"/>
      <c r="B1537" s="194"/>
      <c r="C1537" s="12"/>
      <c r="D1537" s="12"/>
      <c r="E1537" s="12"/>
      <c r="F1537" s="12"/>
      <c r="G1537" s="12"/>
      <c r="H1537" s="131"/>
      <c r="I1537" s="12"/>
      <c r="J1537" s="12"/>
      <c r="K1537" s="12"/>
      <c r="L1537" s="12"/>
      <c r="M1537" s="12"/>
      <c r="N1537" s="54"/>
      <c r="O1537" s="12"/>
      <c r="P1537" s="12"/>
      <c r="Q1537" s="12"/>
      <c r="R1537" s="183"/>
      <c r="S1537" s="183"/>
      <c r="T1537" s="183"/>
      <c r="U1537" s="183"/>
      <c r="V1537" s="181"/>
      <c r="W1537" s="184"/>
      <c r="X1537" s="184"/>
      <c r="Y1537" s="185"/>
      <c r="Z1537" s="185"/>
      <c r="AA1537" s="185"/>
      <c r="AB1537" s="181"/>
      <c r="AC1537" s="12"/>
      <c r="AD1537" s="12"/>
      <c r="AE1537" s="12"/>
      <c r="AF1537" s="185"/>
      <c r="AG1537" s="12"/>
      <c r="AH1537" s="195"/>
      <c r="AI1537" s="186"/>
      <c r="AJ1537" s="187"/>
      <c r="AK1537" s="187"/>
      <c r="AL1537" s="188"/>
      <c r="AM1537" s="188"/>
      <c r="AN1537" s="188"/>
      <c r="AO1537" s="188"/>
      <c r="AP1537" s="188"/>
      <c r="AQ1537" s="188"/>
      <c r="AR1537" s="137"/>
      <c r="AS1537" s="189"/>
      <c r="AT1537" s="196"/>
      <c r="AU1537" s="191"/>
      <c r="AV1537" s="190"/>
      <c r="AW1537" s="189"/>
      <c r="AX1537" s="190"/>
      <c r="AY1537" s="189"/>
      <c r="AZ1537" s="192"/>
      <c r="BA1537" s="192"/>
      <c r="BB1537" s="190"/>
      <c r="BC1537" s="197"/>
      <c r="BD1537" s="197"/>
      <c r="BE1537" s="190"/>
      <c r="BF1537" s="192"/>
      <c r="BG1537" s="192"/>
      <c r="BH1537" s="10"/>
      <c r="BI1537" s="10"/>
      <c r="BJ1537" s="10"/>
      <c r="BK1537" s="10"/>
      <c r="BL1537" s="10"/>
      <c r="BM1537" s="10"/>
      <c r="BN1537" s="12"/>
      <c r="BO1537" s="12"/>
    </row>
    <row r="1538" spans="1:67" ht="13.5" customHeight="1" x14ac:dyDescent="0.35">
      <c r="A1538" s="181"/>
      <c r="B1538" s="194"/>
      <c r="C1538" s="12"/>
      <c r="D1538" s="12"/>
      <c r="E1538" s="12"/>
      <c r="F1538" s="12"/>
      <c r="G1538" s="12"/>
      <c r="H1538" s="131"/>
      <c r="I1538" s="12"/>
      <c r="J1538" s="12"/>
      <c r="K1538" s="12"/>
      <c r="L1538" s="12"/>
      <c r="M1538" s="12"/>
      <c r="N1538" s="54"/>
      <c r="O1538" s="12"/>
      <c r="P1538" s="12"/>
      <c r="Q1538" s="12"/>
      <c r="R1538" s="183"/>
      <c r="S1538" s="183"/>
      <c r="T1538" s="183"/>
      <c r="U1538" s="183"/>
      <c r="V1538" s="181"/>
      <c r="W1538" s="184"/>
      <c r="X1538" s="184"/>
      <c r="Y1538" s="185"/>
      <c r="Z1538" s="185"/>
      <c r="AA1538" s="185"/>
      <c r="AB1538" s="181"/>
      <c r="AC1538" s="12"/>
      <c r="AD1538" s="12"/>
      <c r="AE1538" s="12"/>
      <c r="AF1538" s="185"/>
      <c r="AG1538" s="12"/>
      <c r="AH1538" s="195"/>
      <c r="AI1538" s="186"/>
      <c r="AJ1538" s="187"/>
      <c r="AK1538" s="187"/>
      <c r="AL1538" s="188"/>
      <c r="AM1538" s="188"/>
      <c r="AN1538" s="188"/>
      <c r="AO1538" s="188"/>
      <c r="AP1538" s="188"/>
      <c r="AQ1538" s="188"/>
      <c r="AR1538" s="137"/>
      <c r="AS1538" s="189"/>
      <c r="AT1538" s="196"/>
      <c r="AU1538" s="191"/>
      <c r="AV1538" s="190"/>
      <c r="AW1538" s="189"/>
      <c r="AX1538" s="190"/>
      <c r="AY1538" s="189"/>
      <c r="AZ1538" s="192"/>
      <c r="BA1538" s="192"/>
      <c r="BB1538" s="190"/>
      <c r="BC1538" s="197"/>
      <c r="BD1538" s="197"/>
      <c r="BE1538" s="190"/>
      <c r="BF1538" s="192"/>
      <c r="BG1538" s="192"/>
      <c r="BH1538" s="10"/>
      <c r="BI1538" s="10"/>
      <c r="BJ1538" s="10"/>
      <c r="BK1538" s="10"/>
      <c r="BL1538" s="10"/>
      <c r="BM1538" s="10"/>
      <c r="BN1538" s="12"/>
      <c r="BO1538" s="12"/>
    </row>
    <row r="1539" spans="1:67" ht="13.5" customHeight="1" x14ac:dyDescent="0.35">
      <c r="A1539" s="181"/>
      <c r="B1539" s="194"/>
      <c r="C1539" s="12"/>
      <c r="D1539" s="12"/>
      <c r="E1539" s="12"/>
      <c r="F1539" s="12"/>
      <c r="G1539" s="12"/>
      <c r="H1539" s="131"/>
      <c r="I1539" s="12"/>
      <c r="J1539" s="12"/>
      <c r="K1539" s="12"/>
      <c r="L1539" s="12"/>
      <c r="M1539" s="12"/>
      <c r="N1539" s="54"/>
      <c r="O1539" s="12"/>
      <c r="P1539" s="12"/>
      <c r="Q1539" s="12"/>
      <c r="R1539" s="183"/>
      <c r="S1539" s="183"/>
      <c r="T1539" s="183"/>
      <c r="U1539" s="183"/>
      <c r="V1539" s="181"/>
      <c r="W1539" s="184"/>
      <c r="X1539" s="184"/>
      <c r="Y1539" s="185"/>
      <c r="Z1539" s="185"/>
      <c r="AA1539" s="185"/>
      <c r="AB1539" s="181"/>
      <c r="AC1539" s="12"/>
      <c r="AD1539" s="12"/>
      <c r="AE1539" s="12"/>
      <c r="AF1539" s="185"/>
      <c r="AG1539" s="12"/>
      <c r="AH1539" s="195"/>
      <c r="AI1539" s="186"/>
      <c r="AJ1539" s="187"/>
      <c r="AK1539" s="187"/>
      <c r="AL1539" s="188"/>
      <c r="AM1539" s="188"/>
      <c r="AN1539" s="188"/>
      <c r="AO1539" s="188"/>
      <c r="AP1539" s="188"/>
      <c r="AQ1539" s="188"/>
      <c r="AR1539" s="137"/>
      <c r="AS1539" s="189"/>
      <c r="AT1539" s="196"/>
      <c r="AU1539" s="191"/>
      <c r="AV1539" s="190"/>
      <c r="AW1539" s="189"/>
      <c r="AX1539" s="190"/>
      <c r="AY1539" s="189"/>
      <c r="AZ1539" s="192"/>
      <c r="BA1539" s="192"/>
      <c r="BB1539" s="190"/>
      <c r="BC1539" s="197"/>
      <c r="BD1539" s="197"/>
      <c r="BE1539" s="190"/>
      <c r="BF1539" s="192"/>
      <c r="BG1539" s="192"/>
      <c r="BH1539" s="10"/>
      <c r="BI1539" s="10"/>
      <c r="BJ1539" s="10"/>
      <c r="BK1539" s="10"/>
      <c r="BL1539" s="10"/>
      <c r="BM1539" s="10"/>
      <c r="BN1539" s="12"/>
      <c r="BO1539" s="12"/>
    </row>
    <row r="1540" spans="1:67" ht="13.5" customHeight="1" x14ac:dyDescent="0.35">
      <c r="A1540" s="181"/>
      <c r="B1540" s="194"/>
      <c r="C1540" s="12"/>
      <c r="D1540" s="12"/>
      <c r="E1540" s="12"/>
      <c r="F1540" s="12"/>
      <c r="G1540" s="12"/>
      <c r="H1540" s="131"/>
      <c r="I1540" s="12"/>
      <c r="J1540" s="12"/>
      <c r="K1540" s="12"/>
      <c r="L1540" s="12"/>
      <c r="M1540" s="12"/>
      <c r="N1540" s="54"/>
      <c r="O1540" s="12"/>
      <c r="P1540" s="12"/>
      <c r="Q1540" s="12"/>
      <c r="R1540" s="183"/>
      <c r="S1540" s="183"/>
      <c r="T1540" s="183"/>
      <c r="U1540" s="183"/>
      <c r="V1540" s="181"/>
      <c r="W1540" s="184"/>
      <c r="X1540" s="184"/>
      <c r="Y1540" s="185"/>
      <c r="Z1540" s="185"/>
      <c r="AA1540" s="185"/>
      <c r="AB1540" s="181"/>
      <c r="AC1540" s="12"/>
      <c r="AD1540" s="12"/>
      <c r="AE1540" s="12"/>
      <c r="AF1540" s="185"/>
      <c r="AG1540" s="12"/>
      <c r="AH1540" s="195"/>
      <c r="AI1540" s="186"/>
      <c r="AJ1540" s="187"/>
      <c r="AK1540" s="187"/>
      <c r="AL1540" s="188"/>
      <c r="AM1540" s="188"/>
      <c r="AN1540" s="188"/>
      <c r="AO1540" s="188"/>
      <c r="AP1540" s="188"/>
      <c r="AQ1540" s="188"/>
      <c r="AR1540" s="137"/>
      <c r="AS1540" s="189"/>
      <c r="AT1540" s="196"/>
      <c r="AU1540" s="191"/>
      <c r="AV1540" s="190"/>
      <c r="AW1540" s="189"/>
      <c r="AX1540" s="190"/>
      <c r="AY1540" s="189"/>
      <c r="AZ1540" s="192"/>
      <c r="BA1540" s="192"/>
      <c r="BB1540" s="190"/>
      <c r="BC1540" s="197"/>
      <c r="BD1540" s="197"/>
      <c r="BE1540" s="190"/>
      <c r="BF1540" s="192"/>
      <c r="BG1540" s="192"/>
      <c r="BH1540" s="10"/>
      <c r="BI1540" s="10"/>
      <c r="BJ1540" s="10"/>
      <c r="BK1540" s="10"/>
      <c r="BL1540" s="10"/>
      <c r="BM1540" s="10"/>
      <c r="BN1540" s="12"/>
      <c r="BO1540" s="12"/>
    </row>
    <row r="1541" spans="1:67" ht="13.5" customHeight="1" x14ac:dyDescent="0.35">
      <c r="A1541" s="181"/>
      <c r="B1541" s="194"/>
      <c r="C1541" s="12"/>
      <c r="D1541" s="12"/>
      <c r="E1541" s="12"/>
      <c r="F1541" s="12"/>
      <c r="G1541" s="12"/>
      <c r="H1541" s="131"/>
      <c r="I1541" s="12"/>
      <c r="J1541" s="12"/>
      <c r="K1541" s="12"/>
      <c r="L1541" s="12"/>
      <c r="M1541" s="12"/>
      <c r="N1541" s="54"/>
      <c r="O1541" s="12"/>
      <c r="P1541" s="12"/>
      <c r="Q1541" s="12"/>
      <c r="R1541" s="183"/>
      <c r="S1541" s="183"/>
      <c r="T1541" s="183"/>
      <c r="U1541" s="183"/>
      <c r="V1541" s="181"/>
      <c r="W1541" s="184"/>
      <c r="X1541" s="184"/>
      <c r="Y1541" s="185"/>
      <c r="Z1541" s="185"/>
      <c r="AA1541" s="185"/>
      <c r="AB1541" s="181"/>
      <c r="AC1541" s="12"/>
      <c r="AD1541" s="12"/>
      <c r="AE1541" s="12"/>
      <c r="AF1541" s="185"/>
      <c r="AG1541" s="12"/>
      <c r="AH1541" s="195"/>
      <c r="AI1541" s="186"/>
      <c r="AJ1541" s="187"/>
      <c r="AK1541" s="187"/>
      <c r="AL1541" s="188"/>
      <c r="AM1541" s="188"/>
      <c r="AN1541" s="188"/>
      <c r="AO1541" s="188"/>
      <c r="AP1541" s="188"/>
      <c r="AQ1541" s="188"/>
      <c r="AR1541" s="137"/>
      <c r="AS1541" s="189"/>
      <c r="AT1541" s="196"/>
      <c r="AU1541" s="191"/>
      <c r="AV1541" s="190"/>
      <c r="AW1541" s="189"/>
      <c r="AX1541" s="190"/>
      <c r="AY1541" s="189"/>
      <c r="AZ1541" s="192"/>
      <c r="BA1541" s="192"/>
      <c r="BB1541" s="190"/>
      <c r="BC1541" s="197"/>
      <c r="BD1541" s="197"/>
      <c r="BE1541" s="190"/>
      <c r="BF1541" s="192"/>
      <c r="BG1541" s="192"/>
      <c r="BH1541" s="10"/>
      <c r="BI1541" s="10"/>
      <c r="BJ1541" s="10"/>
      <c r="BK1541" s="10"/>
      <c r="BL1541" s="10"/>
      <c r="BM1541" s="10"/>
      <c r="BN1541" s="12"/>
      <c r="BO1541" s="12"/>
    </row>
    <row r="1542" spans="1:67" ht="13.5" customHeight="1" x14ac:dyDescent="0.35">
      <c r="A1542" s="181"/>
      <c r="B1542" s="194"/>
      <c r="C1542" s="12"/>
      <c r="D1542" s="12"/>
      <c r="E1542" s="12"/>
      <c r="F1542" s="12"/>
      <c r="G1542" s="12"/>
      <c r="H1542" s="131"/>
      <c r="I1542" s="12"/>
      <c r="J1542" s="12"/>
      <c r="K1542" s="12"/>
      <c r="L1542" s="12"/>
      <c r="M1542" s="12"/>
      <c r="N1542" s="54"/>
      <c r="O1542" s="12"/>
      <c r="P1542" s="12"/>
      <c r="Q1542" s="12"/>
      <c r="R1542" s="183"/>
      <c r="S1542" s="183"/>
      <c r="T1542" s="183"/>
      <c r="U1542" s="183"/>
      <c r="V1542" s="181"/>
      <c r="W1542" s="184"/>
      <c r="X1542" s="184"/>
      <c r="Y1542" s="185"/>
      <c r="Z1542" s="185"/>
      <c r="AA1542" s="185"/>
      <c r="AB1542" s="181"/>
      <c r="AC1542" s="12"/>
      <c r="AD1542" s="12"/>
      <c r="AE1542" s="12"/>
      <c r="AF1542" s="185"/>
      <c r="AG1542" s="12"/>
      <c r="AH1542" s="195"/>
      <c r="AI1542" s="186"/>
      <c r="AJ1542" s="187"/>
      <c r="AK1542" s="187"/>
      <c r="AL1542" s="188"/>
      <c r="AM1542" s="188"/>
      <c r="AN1542" s="188"/>
      <c r="AO1542" s="188"/>
      <c r="AP1542" s="188"/>
      <c r="AQ1542" s="188"/>
      <c r="AR1542" s="137"/>
      <c r="AS1542" s="189"/>
      <c r="AT1542" s="196"/>
      <c r="AU1542" s="191"/>
      <c r="AV1542" s="190"/>
      <c r="AW1542" s="189"/>
      <c r="AX1542" s="190"/>
      <c r="AY1542" s="189"/>
      <c r="AZ1542" s="192"/>
      <c r="BA1542" s="192"/>
      <c r="BB1542" s="190"/>
      <c r="BC1542" s="197"/>
      <c r="BD1542" s="197"/>
      <c r="BE1542" s="190"/>
      <c r="BF1542" s="192"/>
      <c r="BG1542" s="192"/>
      <c r="BH1542" s="10"/>
      <c r="BI1542" s="10"/>
      <c r="BJ1542" s="10"/>
      <c r="BK1542" s="10"/>
      <c r="BL1542" s="10"/>
      <c r="BM1542" s="10"/>
      <c r="BN1542" s="12"/>
      <c r="BO1542" s="12"/>
    </row>
    <row r="1543" spans="1:67" ht="13.5" customHeight="1" x14ac:dyDescent="0.35">
      <c r="A1543" s="181"/>
      <c r="B1543" s="194"/>
      <c r="C1543" s="12"/>
      <c r="D1543" s="12"/>
      <c r="E1543" s="12"/>
      <c r="F1543" s="12"/>
      <c r="G1543" s="12"/>
      <c r="H1543" s="131"/>
      <c r="I1543" s="12"/>
      <c r="J1543" s="12"/>
      <c r="K1543" s="12"/>
      <c r="L1543" s="12"/>
      <c r="M1543" s="12"/>
      <c r="N1543" s="54"/>
      <c r="O1543" s="12"/>
      <c r="P1543" s="12"/>
      <c r="Q1543" s="12"/>
      <c r="R1543" s="183"/>
      <c r="S1543" s="183"/>
      <c r="T1543" s="183"/>
      <c r="U1543" s="183"/>
      <c r="V1543" s="181"/>
      <c r="W1543" s="184"/>
      <c r="X1543" s="184"/>
      <c r="Y1543" s="185"/>
      <c r="Z1543" s="185"/>
      <c r="AA1543" s="185"/>
      <c r="AB1543" s="181"/>
      <c r="AC1543" s="12"/>
      <c r="AD1543" s="12"/>
      <c r="AE1543" s="12"/>
      <c r="AF1543" s="185"/>
      <c r="AG1543" s="12"/>
      <c r="AH1543" s="195"/>
      <c r="AI1543" s="186"/>
      <c r="AJ1543" s="187"/>
      <c r="AK1543" s="187"/>
      <c r="AL1543" s="188"/>
      <c r="AM1543" s="188"/>
      <c r="AN1543" s="188"/>
      <c r="AO1543" s="188"/>
      <c r="AP1543" s="188"/>
      <c r="AQ1543" s="188"/>
      <c r="AR1543" s="137"/>
      <c r="AS1543" s="189"/>
      <c r="AT1543" s="196"/>
      <c r="AU1543" s="191"/>
      <c r="AV1543" s="190"/>
      <c r="AW1543" s="189"/>
      <c r="AX1543" s="190"/>
      <c r="AY1543" s="189"/>
      <c r="AZ1543" s="192"/>
      <c r="BA1543" s="192"/>
      <c r="BB1543" s="190"/>
      <c r="BC1543" s="197"/>
      <c r="BD1543" s="197"/>
      <c r="BE1543" s="190"/>
      <c r="BF1543" s="192"/>
      <c r="BG1543" s="192"/>
      <c r="BH1543" s="10"/>
      <c r="BI1543" s="10"/>
      <c r="BJ1543" s="10"/>
      <c r="BK1543" s="10"/>
      <c r="BL1543" s="10"/>
      <c r="BM1543" s="10"/>
      <c r="BN1543" s="12"/>
      <c r="BO1543" s="12"/>
    </row>
    <row r="1544" spans="1:67" ht="13.5" customHeight="1" x14ac:dyDescent="0.35">
      <c r="A1544" s="181"/>
      <c r="B1544" s="194"/>
      <c r="C1544" s="12"/>
      <c r="D1544" s="12"/>
      <c r="E1544" s="12"/>
      <c r="F1544" s="12"/>
      <c r="G1544" s="12"/>
      <c r="H1544" s="131"/>
      <c r="I1544" s="12"/>
      <c r="J1544" s="12"/>
      <c r="K1544" s="12"/>
      <c r="L1544" s="12"/>
      <c r="M1544" s="12"/>
      <c r="N1544" s="54"/>
      <c r="O1544" s="12"/>
      <c r="P1544" s="12"/>
      <c r="Q1544" s="12"/>
      <c r="R1544" s="183"/>
      <c r="S1544" s="183"/>
      <c r="T1544" s="183"/>
      <c r="U1544" s="183"/>
      <c r="V1544" s="181"/>
      <c r="W1544" s="184"/>
      <c r="X1544" s="184"/>
      <c r="Y1544" s="185"/>
      <c r="Z1544" s="185"/>
      <c r="AA1544" s="185"/>
      <c r="AB1544" s="181"/>
      <c r="AC1544" s="12"/>
      <c r="AD1544" s="12"/>
      <c r="AE1544" s="12"/>
      <c r="AF1544" s="185"/>
      <c r="AG1544" s="12"/>
      <c r="AH1544" s="195"/>
      <c r="AI1544" s="186"/>
      <c r="AJ1544" s="187"/>
      <c r="AK1544" s="187"/>
      <c r="AL1544" s="188"/>
      <c r="AM1544" s="188"/>
      <c r="AN1544" s="188"/>
      <c r="AO1544" s="188"/>
      <c r="AP1544" s="188"/>
      <c r="AQ1544" s="188"/>
      <c r="AR1544" s="137"/>
      <c r="AS1544" s="189"/>
      <c r="AT1544" s="196"/>
      <c r="AU1544" s="191"/>
      <c r="AV1544" s="190"/>
      <c r="AW1544" s="189"/>
      <c r="AX1544" s="190"/>
      <c r="AY1544" s="189"/>
      <c r="AZ1544" s="192"/>
      <c r="BA1544" s="192"/>
      <c r="BB1544" s="190"/>
      <c r="BC1544" s="197"/>
      <c r="BD1544" s="197"/>
      <c r="BE1544" s="190"/>
      <c r="BF1544" s="192"/>
      <c r="BG1544" s="192"/>
      <c r="BH1544" s="10"/>
      <c r="BI1544" s="10"/>
      <c r="BJ1544" s="10"/>
      <c r="BK1544" s="10"/>
      <c r="BL1544" s="10"/>
      <c r="BM1544" s="10"/>
      <c r="BN1544" s="12"/>
      <c r="BO1544" s="12"/>
    </row>
    <row r="1545" spans="1:67" ht="13.5" customHeight="1" x14ac:dyDescent="0.35">
      <c r="A1545" s="181"/>
      <c r="B1545" s="194"/>
      <c r="C1545" s="12"/>
      <c r="D1545" s="12"/>
      <c r="E1545" s="12"/>
      <c r="F1545" s="12"/>
      <c r="G1545" s="12"/>
      <c r="H1545" s="131"/>
      <c r="I1545" s="12"/>
      <c r="J1545" s="12"/>
      <c r="K1545" s="12"/>
      <c r="L1545" s="12"/>
      <c r="M1545" s="12"/>
      <c r="N1545" s="54"/>
      <c r="O1545" s="12"/>
      <c r="P1545" s="12"/>
      <c r="Q1545" s="12"/>
      <c r="R1545" s="183"/>
      <c r="S1545" s="183"/>
      <c r="T1545" s="183"/>
      <c r="U1545" s="183"/>
      <c r="V1545" s="181"/>
      <c r="W1545" s="184"/>
      <c r="X1545" s="184"/>
      <c r="Y1545" s="185"/>
      <c r="Z1545" s="185"/>
      <c r="AA1545" s="185"/>
      <c r="AB1545" s="181"/>
      <c r="AC1545" s="12"/>
      <c r="AD1545" s="12"/>
      <c r="AE1545" s="12"/>
      <c r="AF1545" s="185"/>
      <c r="AG1545" s="12"/>
      <c r="AH1545" s="195"/>
      <c r="AI1545" s="186"/>
      <c r="AJ1545" s="187"/>
      <c r="AK1545" s="187"/>
      <c r="AL1545" s="188"/>
      <c r="AM1545" s="188"/>
      <c r="AN1545" s="188"/>
      <c r="AO1545" s="188"/>
      <c r="AP1545" s="188"/>
      <c r="AQ1545" s="188"/>
      <c r="AR1545" s="137"/>
      <c r="AS1545" s="189"/>
      <c r="AT1545" s="196"/>
      <c r="AU1545" s="191"/>
      <c r="AV1545" s="190"/>
      <c r="AW1545" s="189"/>
      <c r="AX1545" s="190"/>
      <c r="AY1545" s="189"/>
      <c r="AZ1545" s="192"/>
      <c r="BA1545" s="192"/>
      <c r="BB1545" s="190"/>
      <c r="BC1545" s="197"/>
      <c r="BD1545" s="197"/>
      <c r="BE1545" s="190"/>
      <c r="BF1545" s="192"/>
      <c r="BG1545" s="192"/>
      <c r="BH1545" s="10"/>
      <c r="BI1545" s="10"/>
      <c r="BJ1545" s="10"/>
      <c r="BK1545" s="10"/>
      <c r="BL1545" s="10"/>
      <c r="BM1545" s="10"/>
      <c r="BN1545" s="12"/>
      <c r="BO1545" s="12"/>
    </row>
    <row r="1546" spans="1:67" ht="13.5" customHeight="1" x14ac:dyDescent="0.35">
      <c r="A1546" s="181"/>
      <c r="B1546" s="194"/>
      <c r="C1546" s="12"/>
      <c r="D1546" s="12"/>
      <c r="E1546" s="12"/>
      <c r="F1546" s="12"/>
      <c r="G1546" s="12"/>
      <c r="H1546" s="131"/>
      <c r="I1546" s="12"/>
      <c r="J1546" s="12"/>
      <c r="K1546" s="12"/>
      <c r="L1546" s="12"/>
      <c r="M1546" s="12"/>
      <c r="N1546" s="54"/>
      <c r="O1546" s="12"/>
      <c r="P1546" s="12"/>
      <c r="Q1546" s="12"/>
      <c r="R1546" s="183"/>
      <c r="S1546" s="183"/>
      <c r="T1546" s="183"/>
      <c r="U1546" s="183"/>
      <c r="V1546" s="181"/>
      <c r="W1546" s="184"/>
      <c r="X1546" s="184"/>
      <c r="Y1546" s="185"/>
      <c r="Z1546" s="185"/>
      <c r="AA1546" s="185"/>
      <c r="AB1546" s="181"/>
      <c r="AC1546" s="12"/>
      <c r="AD1546" s="12"/>
      <c r="AE1546" s="12"/>
      <c r="AF1546" s="185"/>
      <c r="AG1546" s="12"/>
      <c r="AH1546" s="195"/>
      <c r="AI1546" s="186"/>
      <c r="AJ1546" s="187"/>
      <c r="AK1546" s="187"/>
      <c r="AL1546" s="188"/>
      <c r="AM1546" s="188"/>
      <c r="AN1546" s="188"/>
      <c r="AO1546" s="188"/>
      <c r="AP1546" s="188"/>
      <c r="AQ1546" s="188"/>
      <c r="AR1546" s="137"/>
      <c r="AS1546" s="189"/>
      <c r="AT1546" s="196"/>
      <c r="AU1546" s="191"/>
      <c r="AV1546" s="190"/>
      <c r="AW1546" s="189"/>
      <c r="AX1546" s="190"/>
      <c r="AY1546" s="189"/>
      <c r="AZ1546" s="192"/>
      <c r="BA1546" s="192"/>
      <c r="BB1546" s="190"/>
      <c r="BC1546" s="197"/>
      <c r="BD1546" s="197"/>
      <c r="BE1546" s="190"/>
      <c r="BF1546" s="192"/>
      <c r="BG1546" s="192"/>
      <c r="BH1546" s="10"/>
      <c r="BI1546" s="10"/>
      <c r="BJ1546" s="10"/>
      <c r="BK1546" s="10"/>
      <c r="BL1546" s="10"/>
      <c r="BM1546" s="10"/>
      <c r="BN1546" s="12"/>
      <c r="BO1546" s="12"/>
    </row>
    <row r="1547" spans="1:67" ht="13.5" customHeight="1" x14ac:dyDescent="0.35">
      <c r="A1547" s="181"/>
      <c r="B1547" s="194"/>
      <c r="C1547" s="12"/>
      <c r="D1547" s="12"/>
      <c r="E1547" s="12"/>
      <c r="F1547" s="12"/>
      <c r="G1547" s="12"/>
      <c r="H1547" s="131"/>
      <c r="I1547" s="12"/>
      <c r="J1547" s="12"/>
      <c r="K1547" s="12"/>
      <c r="L1547" s="12"/>
      <c r="M1547" s="12"/>
      <c r="N1547" s="54"/>
      <c r="O1547" s="12"/>
      <c r="P1547" s="12"/>
      <c r="Q1547" s="12"/>
      <c r="R1547" s="183"/>
      <c r="S1547" s="183"/>
      <c r="T1547" s="183"/>
      <c r="U1547" s="183"/>
      <c r="V1547" s="181"/>
      <c r="W1547" s="184"/>
      <c r="X1547" s="184"/>
      <c r="Y1547" s="185"/>
      <c r="Z1547" s="185"/>
      <c r="AA1547" s="185"/>
      <c r="AB1547" s="181"/>
      <c r="AC1547" s="12"/>
      <c r="AD1547" s="12"/>
      <c r="AE1547" s="12"/>
      <c r="AF1547" s="185"/>
      <c r="AG1547" s="12"/>
      <c r="AH1547" s="195"/>
      <c r="AI1547" s="186"/>
      <c r="AJ1547" s="187"/>
      <c r="AK1547" s="187"/>
      <c r="AL1547" s="188"/>
      <c r="AM1547" s="188"/>
      <c r="AN1547" s="188"/>
      <c r="AO1547" s="188"/>
      <c r="AP1547" s="188"/>
      <c r="AQ1547" s="188"/>
      <c r="AR1547" s="137"/>
      <c r="AS1547" s="189"/>
      <c r="AT1547" s="196"/>
      <c r="AU1547" s="191"/>
      <c r="AV1547" s="190"/>
      <c r="AW1547" s="189"/>
      <c r="AX1547" s="190"/>
      <c r="AY1547" s="189"/>
      <c r="AZ1547" s="192"/>
      <c r="BA1547" s="192"/>
      <c r="BB1547" s="190"/>
      <c r="BC1547" s="197"/>
      <c r="BD1547" s="197"/>
      <c r="BE1547" s="190"/>
      <c r="BF1547" s="192"/>
      <c r="BG1547" s="192"/>
      <c r="BH1547" s="10"/>
      <c r="BI1547" s="10"/>
      <c r="BJ1547" s="10"/>
      <c r="BK1547" s="10"/>
      <c r="BL1547" s="10"/>
      <c r="BM1547" s="10"/>
      <c r="BN1547" s="12"/>
      <c r="BO1547" s="12"/>
    </row>
    <row r="1548" spans="1:67" ht="13.5" customHeight="1" x14ac:dyDescent="0.35">
      <c r="A1548" s="181"/>
      <c r="B1548" s="194"/>
      <c r="C1548" s="12"/>
      <c r="D1548" s="12"/>
      <c r="E1548" s="12"/>
      <c r="F1548" s="12"/>
      <c r="G1548" s="12"/>
      <c r="H1548" s="131"/>
      <c r="I1548" s="12"/>
      <c r="J1548" s="12"/>
      <c r="K1548" s="12"/>
      <c r="L1548" s="12"/>
      <c r="M1548" s="12"/>
      <c r="N1548" s="54"/>
      <c r="O1548" s="12"/>
      <c r="P1548" s="12"/>
      <c r="Q1548" s="12"/>
      <c r="R1548" s="183"/>
      <c r="S1548" s="183"/>
      <c r="T1548" s="183"/>
      <c r="U1548" s="183"/>
      <c r="V1548" s="181"/>
      <c r="W1548" s="184"/>
      <c r="X1548" s="184"/>
      <c r="Y1548" s="185"/>
      <c r="Z1548" s="185"/>
      <c r="AA1548" s="185"/>
      <c r="AB1548" s="181"/>
      <c r="AC1548" s="12"/>
      <c r="AD1548" s="12"/>
      <c r="AE1548" s="12"/>
      <c r="AF1548" s="185"/>
      <c r="AG1548" s="12"/>
      <c r="AH1548" s="195"/>
      <c r="AI1548" s="186"/>
      <c r="AJ1548" s="187"/>
      <c r="AK1548" s="187"/>
      <c r="AL1548" s="188"/>
      <c r="AM1548" s="188"/>
      <c r="AN1548" s="188"/>
      <c r="AO1548" s="188"/>
      <c r="AP1548" s="188"/>
      <c r="AQ1548" s="188"/>
      <c r="AR1548" s="137"/>
      <c r="AS1548" s="189"/>
      <c r="AT1548" s="196"/>
      <c r="AU1548" s="191"/>
      <c r="AV1548" s="190"/>
      <c r="AW1548" s="189"/>
      <c r="AX1548" s="190"/>
      <c r="AY1548" s="189"/>
      <c r="AZ1548" s="192"/>
      <c r="BA1548" s="192"/>
      <c r="BB1548" s="190"/>
      <c r="BC1548" s="197"/>
      <c r="BD1548" s="197"/>
      <c r="BE1548" s="190"/>
      <c r="BF1548" s="192"/>
      <c r="BG1548" s="192"/>
      <c r="BH1548" s="10"/>
      <c r="BI1548" s="10"/>
      <c r="BJ1548" s="10"/>
      <c r="BK1548" s="10"/>
      <c r="BL1548" s="10"/>
      <c r="BM1548" s="10"/>
      <c r="BN1548" s="12"/>
      <c r="BO1548" s="12"/>
    </row>
    <row r="1549" spans="1:67" ht="13.5" customHeight="1" x14ac:dyDescent="0.35">
      <c r="A1549" s="181"/>
      <c r="B1549" s="194"/>
      <c r="C1549" s="12"/>
      <c r="D1549" s="12"/>
      <c r="E1549" s="12"/>
      <c r="F1549" s="12"/>
      <c r="G1549" s="12"/>
      <c r="H1549" s="131"/>
      <c r="I1549" s="12"/>
      <c r="J1549" s="12"/>
      <c r="K1549" s="12"/>
      <c r="L1549" s="12"/>
      <c r="M1549" s="12"/>
      <c r="N1549" s="54"/>
      <c r="O1549" s="12"/>
      <c r="P1549" s="12"/>
      <c r="Q1549" s="12"/>
      <c r="R1549" s="183"/>
      <c r="S1549" s="183"/>
      <c r="T1549" s="183"/>
      <c r="U1549" s="183"/>
      <c r="V1549" s="181"/>
      <c r="W1549" s="184"/>
      <c r="X1549" s="184"/>
      <c r="Y1549" s="185"/>
      <c r="Z1549" s="185"/>
      <c r="AA1549" s="185"/>
      <c r="AB1549" s="181"/>
      <c r="AC1549" s="12"/>
      <c r="AD1549" s="12"/>
      <c r="AE1549" s="12"/>
      <c r="AF1549" s="185"/>
      <c r="AG1549" s="12"/>
      <c r="AH1549" s="195"/>
      <c r="AI1549" s="186"/>
      <c r="AJ1549" s="187"/>
      <c r="AK1549" s="187"/>
      <c r="AL1549" s="188"/>
      <c r="AM1549" s="188"/>
      <c r="AN1549" s="188"/>
      <c r="AO1549" s="188"/>
      <c r="AP1549" s="188"/>
      <c r="AQ1549" s="188"/>
      <c r="AR1549" s="137"/>
      <c r="AS1549" s="189"/>
      <c r="AT1549" s="196"/>
      <c r="AU1549" s="191"/>
      <c r="AV1549" s="190"/>
      <c r="AW1549" s="189"/>
      <c r="AX1549" s="190"/>
      <c r="AY1549" s="189"/>
      <c r="AZ1549" s="192"/>
      <c r="BA1549" s="192"/>
      <c r="BB1549" s="190"/>
      <c r="BC1549" s="197"/>
      <c r="BD1549" s="197"/>
      <c r="BE1549" s="190"/>
      <c r="BF1549" s="192"/>
      <c r="BG1549" s="192"/>
      <c r="BH1549" s="10"/>
      <c r="BI1549" s="10"/>
      <c r="BJ1549" s="10"/>
      <c r="BK1549" s="10"/>
      <c r="BL1549" s="10"/>
      <c r="BM1549" s="10"/>
      <c r="BN1549" s="12"/>
      <c r="BO1549" s="12"/>
    </row>
    <row r="1550" spans="1:67" ht="13.5" customHeight="1" x14ac:dyDescent="0.35">
      <c r="A1550" s="181"/>
      <c r="B1550" s="194"/>
      <c r="C1550" s="12"/>
      <c r="D1550" s="12"/>
      <c r="E1550" s="12"/>
      <c r="F1550" s="12"/>
      <c r="G1550" s="12"/>
      <c r="H1550" s="131"/>
      <c r="I1550" s="12"/>
      <c r="J1550" s="12"/>
      <c r="K1550" s="12"/>
      <c r="L1550" s="12"/>
      <c r="M1550" s="12"/>
      <c r="N1550" s="54"/>
      <c r="O1550" s="12"/>
      <c r="P1550" s="12"/>
      <c r="Q1550" s="12"/>
      <c r="R1550" s="183"/>
      <c r="S1550" s="183"/>
      <c r="T1550" s="183"/>
      <c r="U1550" s="183"/>
      <c r="V1550" s="181"/>
      <c r="W1550" s="184"/>
      <c r="X1550" s="184"/>
      <c r="Y1550" s="185"/>
      <c r="Z1550" s="185"/>
      <c r="AA1550" s="185"/>
      <c r="AB1550" s="181"/>
      <c r="AC1550" s="12"/>
      <c r="AD1550" s="12"/>
      <c r="AE1550" s="12"/>
      <c r="AF1550" s="185"/>
      <c r="AG1550" s="12"/>
      <c r="AH1550" s="195"/>
      <c r="AI1550" s="186"/>
      <c r="AJ1550" s="187"/>
      <c r="AK1550" s="187"/>
      <c r="AL1550" s="188"/>
      <c r="AM1550" s="188"/>
      <c r="AN1550" s="188"/>
      <c r="AO1550" s="188"/>
      <c r="AP1550" s="188"/>
      <c r="AQ1550" s="188"/>
      <c r="AR1550" s="137"/>
      <c r="AS1550" s="189"/>
      <c r="AT1550" s="196"/>
      <c r="AU1550" s="191"/>
      <c r="AV1550" s="190"/>
      <c r="AW1550" s="189"/>
      <c r="AX1550" s="190"/>
      <c r="AY1550" s="189"/>
      <c r="AZ1550" s="192"/>
      <c r="BA1550" s="192"/>
      <c r="BB1550" s="190"/>
      <c r="BC1550" s="197"/>
      <c r="BD1550" s="197"/>
      <c r="BE1550" s="190"/>
      <c r="BF1550" s="192"/>
      <c r="BG1550" s="192"/>
      <c r="BH1550" s="10"/>
      <c r="BI1550" s="10"/>
      <c r="BJ1550" s="10"/>
      <c r="BK1550" s="10"/>
      <c r="BL1550" s="10"/>
      <c r="BM1550" s="10"/>
      <c r="BN1550" s="12"/>
      <c r="BO1550" s="12"/>
    </row>
    <row r="1551" spans="1:67" ht="13.5" customHeight="1" x14ac:dyDescent="0.35">
      <c r="A1551" s="181"/>
      <c r="B1551" s="194"/>
      <c r="C1551" s="12"/>
      <c r="D1551" s="12"/>
      <c r="E1551" s="12"/>
      <c r="F1551" s="12"/>
      <c r="G1551" s="12"/>
      <c r="H1551" s="131"/>
      <c r="I1551" s="12"/>
      <c r="J1551" s="12"/>
      <c r="K1551" s="12"/>
      <c r="L1551" s="12"/>
      <c r="M1551" s="12"/>
      <c r="N1551" s="54"/>
      <c r="O1551" s="12"/>
      <c r="P1551" s="12"/>
      <c r="Q1551" s="12"/>
      <c r="R1551" s="183"/>
      <c r="S1551" s="183"/>
      <c r="T1551" s="183"/>
      <c r="U1551" s="183"/>
      <c r="V1551" s="181"/>
      <c r="W1551" s="184"/>
      <c r="X1551" s="184"/>
      <c r="Y1551" s="185"/>
      <c r="Z1551" s="185"/>
      <c r="AA1551" s="185"/>
      <c r="AB1551" s="181"/>
      <c r="AC1551" s="12"/>
      <c r="AD1551" s="12"/>
      <c r="AE1551" s="12"/>
      <c r="AF1551" s="185"/>
      <c r="AG1551" s="12"/>
      <c r="AH1551" s="195"/>
      <c r="AI1551" s="186"/>
      <c r="AJ1551" s="187"/>
      <c r="AK1551" s="187"/>
      <c r="AL1551" s="188"/>
      <c r="AM1551" s="188"/>
      <c r="AN1551" s="188"/>
      <c r="AO1551" s="188"/>
      <c r="AP1551" s="188"/>
      <c r="AQ1551" s="188"/>
      <c r="AR1551" s="137"/>
      <c r="AS1551" s="189"/>
      <c r="AT1551" s="196"/>
      <c r="AU1551" s="191"/>
      <c r="AV1551" s="190"/>
      <c r="AW1551" s="189"/>
      <c r="AX1551" s="190"/>
      <c r="AY1551" s="189"/>
      <c r="AZ1551" s="192"/>
      <c r="BA1551" s="192"/>
      <c r="BB1551" s="190"/>
      <c r="BC1551" s="197"/>
      <c r="BD1551" s="197"/>
      <c r="BE1551" s="190"/>
      <c r="BF1551" s="192"/>
      <c r="BG1551" s="192"/>
      <c r="BH1551" s="10"/>
      <c r="BI1551" s="10"/>
      <c r="BJ1551" s="10"/>
      <c r="BK1551" s="10"/>
      <c r="BL1551" s="10"/>
      <c r="BM1551" s="10"/>
      <c r="BN1551" s="12"/>
      <c r="BO1551" s="12"/>
    </row>
    <row r="1552" spans="1:67" ht="13.5" customHeight="1" x14ac:dyDescent="0.35">
      <c r="A1552" s="181"/>
      <c r="B1552" s="194"/>
      <c r="C1552" s="12"/>
      <c r="D1552" s="12"/>
      <c r="E1552" s="12"/>
      <c r="F1552" s="12"/>
      <c r="G1552" s="12"/>
      <c r="H1552" s="131"/>
      <c r="I1552" s="12"/>
      <c r="J1552" s="12"/>
      <c r="K1552" s="12"/>
      <c r="L1552" s="12"/>
      <c r="M1552" s="12"/>
      <c r="N1552" s="54"/>
      <c r="O1552" s="12"/>
      <c r="P1552" s="12"/>
      <c r="Q1552" s="12"/>
      <c r="R1552" s="183"/>
      <c r="S1552" s="183"/>
      <c r="T1552" s="183"/>
      <c r="U1552" s="183"/>
      <c r="V1552" s="181"/>
      <c r="W1552" s="184"/>
      <c r="X1552" s="184"/>
      <c r="Y1552" s="185"/>
      <c r="Z1552" s="185"/>
      <c r="AA1552" s="185"/>
      <c r="AB1552" s="181"/>
      <c r="AC1552" s="12"/>
      <c r="AD1552" s="12"/>
      <c r="AE1552" s="12"/>
      <c r="AF1552" s="185"/>
      <c r="AG1552" s="12"/>
      <c r="AH1552" s="195"/>
      <c r="AI1552" s="186"/>
      <c r="AJ1552" s="187"/>
      <c r="AK1552" s="187"/>
      <c r="AL1552" s="188"/>
      <c r="AM1552" s="188"/>
      <c r="AN1552" s="188"/>
      <c r="AO1552" s="188"/>
      <c r="AP1552" s="188"/>
      <c r="AQ1552" s="188"/>
      <c r="AR1552" s="137"/>
      <c r="AS1552" s="189"/>
      <c r="AT1552" s="196"/>
      <c r="AU1552" s="191"/>
      <c r="AV1552" s="190"/>
      <c r="AW1552" s="189"/>
      <c r="AX1552" s="190"/>
      <c r="AY1552" s="189"/>
      <c r="AZ1552" s="192"/>
      <c r="BA1552" s="192"/>
      <c r="BB1552" s="190"/>
      <c r="BC1552" s="197"/>
      <c r="BD1552" s="197"/>
      <c r="BE1552" s="190"/>
      <c r="BF1552" s="192"/>
      <c r="BG1552" s="192"/>
      <c r="BH1552" s="10"/>
      <c r="BI1552" s="10"/>
      <c r="BJ1552" s="10"/>
      <c r="BK1552" s="10"/>
      <c r="BL1552" s="10"/>
      <c r="BM1552" s="10"/>
      <c r="BN1552" s="12"/>
      <c r="BO1552" s="12"/>
    </row>
    <row r="1553" spans="1:67" ht="13.5" customHeight="1" x14ac:dyDescent="0.35">
      <c r="A1553" s="181"/>
      <c r="B1553" s="194"/>
      <c r="C1553" s="12"/>
      <c r="D1553" s="12"/>
      <c r="E1553" s="12"/>
      <c r="F1553" s="12"/>
      <c r="G1553" s="12"/>
      <c r="H1553" s="131"/>
      <c r="I1553" s="12"/>
      <c r="J1553" s="12"/>
      <c r="K1553" s="12"/>
      <c r="L1553" s="12"/>
      <c r="M1553" s="12"/>
      <c r="N1553" s="54"/>
      <c r="O1553" s="12"/>
      <c r="P1553" s="12"/>
      <c r="Q1553" s="12"/>
      <c r="R1553" s="183"/>
      <c r="S1553" s="183"/>
      <c r="T1553" s="183"/>
      <c r="U1553" s="183"/>
      <c r="V1553" s="181"/>
      <c r="W1553" s="184"/>
      <c r="X1553" s="184"/>
      <c r="Y1553" s="185"/>
      <c r="Z1553" s="185"/>
      <c r="AA1553" s="185"/>
      <c r="AB1553" s="181"/>
      <c r="AC1553" s="12"/>
      <c r="AD1553" s="12"/>
      <c r="AE1553" s="12"/>
      <c r="AF1553" s="185"/>
      <c r="AG1553" s="12"/>
      <c r="AH1553" s="195"/>
      <c r="AI1553" s="186"/>
      <c r="AJ1553" s="187"/>
      <c r="AK1553" s="187"/>
      <c r="AL1553" s="188"/>
      <c r="AM1553" s="188"/>
      <c r="AN1553" s="188"/>
      <c r="AO1553" s="188"/>
      <c r="AP1553" s="188"/>
      <c r="AQ1553" s="188"/>
      <c r="AR1553" s="137"/>
      <c r="AS1553" s="189"/>
      <c r="AT1553" s="196"/>
      <c r="AU1553" s="191"/>
      <c r="AV1553" s="190"/>
      <c r="AW1553" s="189"/>
      <c r="AX1553" s="190"/>
      <c r="AY1553" s="189"/>
      <c r="AZ1553" s="192"/>
      <c r="BA1553" s="192"/>
      <c r="BB1553" s="190"/>
      <c r="BC1553" s="197"/>
      <c r="BD1553" s="197"/>
      <c r="BE1553" s="190"/>
      <c r="BF1553" s="192"/>
      <c r="BG1553" s="192"/>
      <c r="BH1553" s="10"/>
      <c r="BI1553" s="10"/>
      <c r="BJ1553" s="10"/>
      <c r="BK1553" s="10"/>
      <c r="BL1553" s="10"/>
      <c r="BM1553" s="10"/>
      <c r="BN1553" s="12"/>
      <c r="BO1553" s="12"/>
    </row>
    <row r="1554" spans="1:67" ht="13.5" customHeight="1" x14ac:dyDescent="0.35">
      <c r="A1554" s="181"/>
      <c r="B1554" s="194"/>
      <c r="C1554" s="12"/>
      <c r="D1554" s="12"/>
      <c r="E1554" s="12"/>
      <c r="F1554" s="12"/>
      <c r="G1554" s="12"/>
      <c r="H1554" s="131"/>
      <c r="I1554" s="12"/>
      <c r="J1554" s="12"/>
      <c r="K1554" s="12"/>
      <c r="L1554" s="12"/>
      <c r="M1554" s="12"/>
      <c r="N1554" s="54"/>
      <c r="O1554" s="12"/>
      <c r="P1554" s="12"/>
      <c r="Q1554" s="12"/>
      <c r="R1554" s="183"/>
      <c r="S1554" s="183"/>
      <c r="T1554" s="183"/>
      <c r="U1554" s="183"/>
      <c r="V1554" s="181"/>
      <c r="W1554" s="184"/>
      <c r="X1554" s="184"/>
      <c r="Y1554" s="185"/>
      <c r="Z1554" s="185"/>
      <c r="AA1554" s="185"/>
      <c r="AB1554" s="181"/>
      <c r="AC1554" s="12"/>
      <c r="AD1554" s="12"/>
      <c r="AE1554" s="12"/>
      <c r="AF1554" s="185"/>
      <c r="AG1554" s="12"/>
      <c r="AH1554" s="195"/>
      <c r="AI1554" s="186"/>
      <c r="AJ1554" s="187"/>
      <c r="AK1554" s="187"/>
      <c r="AL1554" s="188"/>
      <c r="AM1554" s="188"/>
      <c r="AN1554" s="188"/>
      <c r="AO1554" s="188"/>
      <c r="AP1554" s="188"/>
      <c r="AQ1554" s="188"/>
      <c r="AR1554" s="137"/>
      <c r="AS1554" s="189"/>
      <c r="AT1554" s="196"/>
      <c r="AU1554" s="191"/>
      <c r="AV1554" s="190"/>
      <c r="AW1554" s="189"/>
      <c r="AX1554" s="190"/>
      <c r="AY1554" s="189"/>
      <c r="AZ1554" s="192"/>
      <c r="BA1554" s="192"/>
      <c r="BB1554" s="190"/>
      <c r="BC1554" s="197"/>
      <c r="BD1554" s="197"/>
      <c r="BE1554" s="190"/>
      <c r="BF1554" s="192"/>
      <c r="BG1554" s="192"/>
      <c r="BH1554" s="10"/>
      <c r="BI1554" s="10"/>
      <c r="BJ1554" s="10"/>
      <c r="BK1554" s="10"/>
      <c r="BL1554" s="10"/>
      <c r="BM1554" s="10"/>
      <c r="BN1554" s="12"/>
      <c r="BO1554" s="12"/>
    </row>
    <row r="1555" spans="1:67" ht="13.5" customHeight="1" x14ac:dyDescent="0.35">
      <c r="A1555" s="181"/>
      <c r="B1555" s="194"/>
      <c r="C1555" s="12"/>
      <c r="D1555" s="12"/>
      <c r="E1555" s="12"/>
      <c r="F1555" s="12"/>
      <c r="G1555" s="12"/>
      <c r="H1555" s="131"/>
      <c r="I1555" s="12"/>
      <c r="J1555" s="12"/>
      <c r="K1555" s="12"/>
      <c r="L1555" s="12"/>
      <c r="M1555" s="12"/>
      <c r="N1555" s="54"/>
      <c r="O1555" s="12"/>
      <c r="P1555" s="12"/>
      <c r="Q1555" s="12"/>
      <c r="R1555" s="183"/>
      <c r="S1555" s="183"/>
      <c r="T1555" s="183"/>
      <c r="U1555" s="183"/>
      <c r="V1555" s="181"/>
      <c r="W1555" s="184"/>
      <c r="X1555" s="184"/>
      <c r="Y1555" s="185"/>
      <c r="Z1555" s="185"/>
      <c r="AA1555" s="185"/>
      <c r="AB1555" s="181"/>
      <c r="AC1555" s="12"/>
      <c r="AD1555" s="12"/>
      <c r="AE1555" s="12"/>
      <c r="AF1555" s="185"/>
      <c r="AG1555" s="12"/>
      <c r="AH1555" s="195"/>
      <c r="AI1555" s="186"/>
      <c r="AJ1555" s="187"/>
      <c r="AK1555" s="187"/>
      <c r="AL1555" s="188"/>
      <c r="AM1555" s="188"/>
      <c r="AN1555" s="188"/>
      <c r="AO1555" s="188"/>
      <c r="AP1555" s="188"/>
      <c r="AQ1555" s="188"/>
      <c r="AR1555" s="137"/>
      <c r="AS1555" s="189"/>
      <c r="AT1555" s="196"/>
      <c r="AU1555" s="191"/>
      <c r="AV1555" s="190"/>
      <c r="AW1555" s="189"/>
      <c r="AX1555" s="190"/>
      <c r="AY1555" s="189"/>
      <c r="AZ1555" s="192"/>
      <c r="BA1555" s="192"/>
      <c r="BB1555" s="190"/>
      <c r="BC1555" s="197"/>
      <c r="BD1555" s="197"/>
      <c r="BE1555" s="190"/>
      <c r="BF1555" s="192"/>
      <c r="BG1555" s="192"/>
      <c r="BH1555" s="10"/>
      <c r="BI1555" s="10"/>
      <c r="BJ1555" s="10"/>
      <c r="BK1555" s="10"/>
      <c r="BL1555" s="10"/>
      <c r="BM1555" s="10"/>
      <c r="BN1555" s="12"/>
      <c r="BO1555" s="12"/>
    </row>
    <row r="1556" spans="1:67" ht="13.5" customHeight="1" x14ac:dyDescent="0.35">
      <c r="A1556" s="181"/>
      <c r="B1556" s="194"/>
      <c r="C1556" s="12"/>
      <c r="D1556" s="12"/>
      <c r="E1556" s="12"/>
      <c r="F1556" s="12"/>
      <c r="G1556" s="12"/>
      <c r="H1556" s="131"/>
      <c r="I1556" s="12"/>
      <c r="J1556" s="12"/>
      <c r="K1556" s="12"/>
      <c r="L1556" s="12"/>
      <c r="M1556" s="12"/>
      <c r="N1556" s="54"/>
      <c r="O1556" s="12"/>
      <c r="P1556" s="12"/>
      <c r="Q1556" s="12"/>
      <c r="R1556" s="183"/>
      <c r="S1556" s="183"/>
      <c r="T1556" s="183"/>
      <c r="U1556" s="183"/>
      <c r="V1556" s="181"/>
      <c r="W1556" s="184"/>
      <c r="X1556" s="184"/>
      <c r="Y1556" s="185"/>
      <c r="Z1556" s="185"/>
      <c r="AA1556" s="185"/>
      <c r="AB1556" s="181"/>
      <c r="AC1556" s="12"/>
      <c r="AD1556" s="12"/>
      <c r="AE1556" s="12"/>
      <c r="AF1556" s="185"/>
      <c r="AG1556" s="12"/>
      <c r="AH1556" s="195"/>
      <c r="AI1556" s="186"/>
      <c r="AJ1556" s="187"/>
      <c r="AK1556" s="187"/>
      <c r="AL1556" s="188"/>
      <c r="AM1556" s="188"/>
      <c r="AN1556" s="188"/>
      <c r="AO1556" s="188"/>
      <c r="AP1556" s="188"/>
      <c r="AQ1556" s="188"/>
      <c r="AR1556" s="137"/>
      <c r="AS1556" s="189"/>
      <c r="AT1556" s="196"/>
      <c r="AU1556" s="191"/>
      <c r="AV1556" s="190"/>
      <c r="AW1556" s="189"/>
      <c r="AX1556" s="190"/>
      <c r="AY1556" s="189"/>
      <c r="AZ1556" s="192"/>
      <c r="BA1556" s="192"/>
      <c r="BB1556" s="190"/>
      <c r="BC1556" s="197"/>
      <c r="BD1556" s="197"/>
      <c r="BE1556" s="190"/>
      <c r="BF1556" s="192"/>
      <c r="BG1556" s="192"/>
      <c r="BH1556" s="10"/>
      <c r="BI1556" s="10"/>
      <c r="BJ1556" s="10"/>
      <c r="BK1556" s="10"/>
      <c r="BL1556" s="10"/>
      <c r="BM1556" s="10"/>
      <c r="BN1556" s="12"/>
      <c r="BO1556" s="12"/>
    </row>
    <row r="1557" spans="1:67" ht="13.5" customHeight="1" x14ac:dyDescent="0.35">
      <c r="A1557" s="181"/>
      <c r="B1557" s="194"/>
      <c r="C1557" s="12"/>
      <c r="D1557" s="12"/>
      <c r="E1557" s="12"/>
      <c r="F1557" s="12"/>
      <c r="G1557" s="12"/>
      <c r="H1557" s="131"/>
      <c r="I1557" s="12"/>
      <c r="J1557" s="12"/>
      <c r="K1557" s="12"/>
      <c r="L1557" s="12"/>
      <c r="M1557" s="12"/>
      <c r="N1557" s="54"/>
      <c r="O1557" s="12"/>
      <c r="P1557" s="12"/>
      <c r="Q1557" s="12"/>
      <c r="R1557" s="183"/>
      <c r="S1557" s="183"/>
      <c r="T1557" s="183"/>
      <c r="U1557" s="183"/>
      <c r="V1557" s="181"/>
      <c r="W1557" s="184"/>
      <c r="X1557" s="184"/>
      <c r="Y1557" s="185"/>
      <c r="Z1557" s="185"/>
      <c r="AA1557" s="185"/>
      <c r="AB1557" s="181"/>
      <c r="AC1557" s="12"/>
      <c r="AD1557" s="12"/>
      <c r="AE1557" s="12"/>
      <c r="AF1557" s="185"/>
      <c r="AG1557" s="12"/>
      <c r="AH1557" s="195"/>
      <c r="AI1557" s="186"/>
      <c r="AJ1557" s="187"/>
      <c r="AK1557" s="187"/>
      <c r="AL1557" s="188"/>
      <c r="AM1557" s="188"/>
      <c r="AN1557" s="188"/>
      <c r="AO1557" s="188"/>
      <c r="AP1557" s="188"/>
      <c r="AQ1557" s="188"/>
      <c r="AR1557" s="137"/>
      <c r="AS1557" s="189"/>
      <c r="AT1557" s="196"/>
      <c r="AU1557" s="191"/>
      <c r="AV1557" s="190"/>
      <c r="AW1557" s="189"/>
      <c r="AX1557" s="190"/>
      <c r="AY1557" s="189"/>
      <c r="AZ1557" s="192"/>
      <c r="BA1557" s="192"/>
      <c r="BB1557" s="190"/>
      <c r="BC1557" s="197"/>
      <c r="BD1557" s="197"/>
      <c r="BE1557" s="190"/>
      <c r="BF1557" s="192"/>
      <c r="BG1557" s="192"/>
      <c r="BH1557" s="10"/>
      <c r="BI1557" s="10"/>
      <c r="BJ1557" s="10"/>
      <c r="BK1557" s="10"/>
      <c r="BL1557" s="10"/>
      <c r="BM1557" s="10"/>
      <c r="BN1557" s="12"/>
      <c r="BO1557" s="12"/>
    </row>
    <row r="1558" spans="1:67" ht="13.5" customHeight="1" x14ac:dyDescent="0.35">
      <c r="A1558" s="181"/>
      <c r="B1558" s="194"/>
      <c r="C1558" s="12"/>
      <c r="D1558" s="12"/>
      <c r="E1558" s="12"/>
      <c r="F1558" s="12"/>
      <c r="G1558" s="12"/>
      <c r="H1558" s="131"/>
      <c r="I1558" s="12"/>
      <c r="J1558" s="12"/>
      <c r="K1558" s="12"/>
      <c r="L1558" s="12"/>
      <c r="M1558" s="12"/>
      <c r="N1558" s="54"/>
      <c r="O1558" s="12"/>
      <c r="P1558" s="12"/>
      <c r="Q1558" s="12"/>
      <c r="R1558" s="183"/>
      <c r="S1558" s="183"/>
      <c r="T1558" s="183"/>
      <c r="U1558" s="183"/>
      <c r="V1558" s="181"/>
      <c r="W1558" s="184"/>
      <c r="X1558" s="184"/>
      <c r="Y1558" s="185"/>
      <c r="Z1558" s="185"/>
      <c r="AA1558" s="185"/>
      <c r="AB1558" s="181"/>
      <c r="AC1558" s="12"/>
      <c r="AD1558" s="12"/>
      <c r="AE1558" s="12"/>
      <c r="AF1558" s="185"/>
      <c r="AG1558" s="12"/>
      <c r="AH1558" s="195"/>
      <c r="AI1558" s="186"/>
      <c r="AJ1558" s="187"/>
      <c r="AK1558" s="187"/>
      <c r="AL1558" s="188"/>
      <c r="AM1558" s="188"/>
      <c r="AN1558" s="188"/>
      <c r="AO1558" s="188"/>
      <c r="AP1558" s="188"/>
      <c r="AQ1558" s="188"/>
      <c r="AR1558" s="137"/>
      <c r="AS1558" s="189"/>
      <c r="AT1558" s="196"/>
      <c r="AU1558" s="191"/>
      <c r="AV1558" s="190"/>
      <c r="AW1558" s="189"/>
      <c r="AX1558" s="190"/>
      <c r="AY1558" s="189"/>
      <c r="AZ1558" s="192"/>
      <c r="BA1558" s="192"/>
      <c r="BB1558" s="190"/>
      <c r="BC1558" s="197"/>
      <c r="BD1558" s="197"/>
      <c r="BE1558" s="190"/>
      <c r="BF1558" s="192"/>
      <c r="BG1558" s="192"/>
      <c r="BH1558" s="10"/>
      <c r="BI1558" s="10"/>
      <c r="BJ1558" s="10"/>
      <c r="BK1558" s="10"/>
      <c r="BL1558" s="10"/>
      <c r="BM1558" s="10"/>
      <c r="BN1558" s="12"/>
      <c r="BO1558" s="12"/>
    </row>
    <row r="1559" spans="1:67" ht="13.5" customHeight="1" x14ac:dyDescent="0.35">
      <c r="A1559" s="181"/>
      <c r="B1559" s="194"/>
      <c r="C1559" s="12"/>
      <c r="D1559" s="12"/>
      <c r="E1559" s="12"/>
      <c r="F1559" s="12"/>
      <c r="G1559" s="12"/>
      <c r="H1559" s="131"/>
      <c r="I1559" s="12"/>
      <c r="J1559" s="12"/>
      <c r="K1559" s="12"/>
      <c r="L1559" s="12"/>
      <c r="M1559" s="12"/>
      <c r="N1559" s="54"/>
      <c r="O1559" s="12"/>
      <c r="P1559" s="12"/>
      <c r="Q1559" s="12"/>
      <c r="R1559" s="183"/>
      <c r="S1559" s="183"/>
      <c r="T1559" s="183"/>
      <c r="U1559" s="183"/>
      <c r="V1559" s="181"/>
      <c r="W1559" s="184"/>
      <c r="X1559" s="184"/>
      <c r="Y1559" s="185"/>
      <c r="Z1559" s="185"/>
      <c r="AA1559" s="185"/>
      <c r="AB1559" s="181"/>
      <c r="AC1559" s="12"/>
      <c r="AD1559" s="12"/>
      <c r="AE1559" s="12"/>
      <c r="AF1559" s="185"/>
      <c r="AG1559" s="12"/>
      <c r="AH1559" s="195"/>
      <c r="AI1559" s="186"/>
      <c r="AJ1559" s="187"/>
      <c r="AK1559" s="187"/>
      <c r="AL1559" s="188"/>
      <c r="AM1559" s="188"/>
      <c r="AN1559" s="188"/>
      <c r="AO1559" s="188"/>
      <c r="AP1559" s="188"/>
      <c r="AQ1559" s="188"/>
      <c r="AR1559" s="137"/>
      <c r="AS1559" s="189"/>
      <c r="AT1559" s="196"/>
      <c r="AU1559" s="191"/>
      <c r="AV1559" s="190"/>
      <c r="AW1559" s="189"/>
      <c r="AX1559" s="190"/>
      <c r="AY1559" s="189"/>
      <c r="AZ1559" s="192"/>
      <c r="BA1559" s="192"/>
      <c r="BB1559" s="190"/>
      <c r="BC1559" s="197"/>
      <c r="BD1559" s="197"/>
      <c r="BE1559" s="190"/>
      <c r="BF1559" s="192"/>
      <c r="BG1559" s="192"/>
      <c r="BH1559" s="10"/>
      <c r="BI1559" s="10"/>
      <c r="BJ1559" s="10"/>
      <c r="BK1559" s="10"/>
      <c r="BL1559" s="10"/>
      <c r="BM1559" s="10"/>
      <c r="BN1559" s="12"/>
      <c r="BO1559" s="12"/>
    </row>
    <row r="1560" spans="1:67" ht="13.5" customHeight="1" x14ac:dyDescent="0.35">
      <c r="A1560" s="181"/>
      <c r="B1560" s="194"/>
      <c r="C1560" s="12"/>
      <c r="D1560" s="12"/>
      <c r="E1560" s="12"/>
      <c r="F1560" s="12"/>
      <c r="G1560" s="12"/>
      <c r="H1560" s="131"/>
      <c r="I1560" s="12"/>
      <c r="J1560" s="12"/>
      <c r="K1560" s="12"/>
      <c r="L1560" s="12"/>
      <c r="M1560" s="12"/>
      <c r="N1560" s="54"/>
      <c r="O1560" s="12"/>
      <c r="P1560" s="12"/>
      <c r="Q1560" s="12"/>
      <c r="R1560" s="183"/>
      <c r="S1560" s="183"/>
      <c r="T1560" s="183"/>
      <c r="U1560" s="183"/>
      <c r="V1560" s="181"/>
      <c r="W1560" s="184"/>
      <c r="X1560" s="184"/>
      <c r="Y1560" s="185"/>
      <c r="Z1560" s="185"/>
      <c r="AA1560" s="185"/>
      <c r="AB1560" s="181"/>
      <c r="AC1560" s="12"/>
      <c r="AD1560" s="12"/>
      <c r="AE1560" s="12"/>
      <c r="AF1560" s="185"/>
      <c r="AG1560" s="12"/>
      <c r="AH1560" s="195"/>
      <c r="AI1560" s="186"/>
      <c r="AJ1560" s="187"/>
      <c r="AK1560" s="187"/>
      <c r="AL1560" s="188"/>
      <c r="AM1560" s="188"/>
      <c r="AN1560" s="188"/>
      <c r="AO1560" s="188"/>
      <c r="AP1560" s="188"/>
      <c r="AQ1560" s="188"/>
      <c r="AR1560" s="137"/>
      <c r="AS1560" s="189"/>
      <c r="AT1560" s="196"/>
      <c r="AU1560" s="191"/>
      <c r="AV1560" s="190"/>
      <c r="AW1560" s="189"/>
      <c r="AX1560" s="190"/>
      <c r="AY1560" s="189"/>
      <c r="AZ1560" s="192"/>
      <c r="BA1560" s="192"/>
      <c r="BB1560" s="190"/>
      <c r="BC1560" s="197"/>
      <c r="BD1560" s="197"/>
      <c r="BE1560" s="190"/>
      <c r="BF1560" s="192"/>
      <c r="BG1560" s="192"/>
      <c r="BH1560" s="10"/>
      <c r="BI1560" s="10"/>
      <c r="BJ1560" s="10"/>
      <c r="BK1560" s="10"/>
      <c r="BL1560" s="10"/>
      <c r="BM1560" s="10"/>
      <c r="BN1560" s="12"/>
      <c r="BO1560" s="12"/>
    </row>
    <row r="1561" spans="1:67" ht="13.5" customHeight="1" x14ac:dyDescent="0.35">
      <c r="A1561" s="181"/>
      <c r="B1561" s="194"/>
      <c r="C1561" s="12"/>
      <c r="D1561" s="12"/>
      <c r="E1561" s="12"/>
      <c r="F1561" s="12"/>
      <c r="G1561" s="12"/>
      <c r="H1561" s="131"/>
      <c r="I1561" s="12"/>
      <c r="J1561" s="12"/>
      <c r="K1561" s="12"/>
      <c r="L1561" s="12"/>
      <c r="M1561" s="12"/>
      <c r="N1561" s="54"/>
      <c r="O1561" s="12"/>
      <c r="P1561" s="12"/>
      <c r="Q1561" s="12"/>
      <c r="R1561" s="183"/>
      <c r="S1561" s="183"/>
      <c r="T1561" s="183"/>
      <c r="U1561" s="183"/>
      <c r="V1561" s="181"/>
      <c r="W1561" s="184"/>
      <c r="X1561" s="184"/>
      <c r="Y1561" s="185"/>
      <c r="Z1561" s="185"/>
      <c r="AA1561" s="185"/>
      <c r="AB1561" s="181"/>
      <c r="AC1561" s="12"/>
      <c r="AD1561" s="12"/>
      <c r="AE1561" s="12"/>
      <c r="AF1561" s="185"/>
      <c r="AG1561" s="12"/>
      <c r="AH1561" s="195"/>
      <c r="AI1561" s="186"/>
      <c r="AJ1561" s="187"/>
      <c r="AK1561" s="187"/>
      <c r="AL1561" s="188"/>
      <c r="AM1561" s="188"/>
      <c r="AN1561" s="188"/>
      <c r="AO1561" s="188"/>
      <c r="AP1561" s="188"/>
      <c r="AQ1561" s="188"/>
      <c r="AR1561" s="137"/>
      <c r="AS1561" s="189"/>
      <c r="AT1561" s="196"/>
      <c r="AU1561" s="191"/>
      <c r="AV1561" s="190"/>
      <c r="AW1561" s="189"/>
      <c r="AX1561" s="190"/>
      <c r="AY1561" s="189"/>
      <c r="AZ1561" s="192"/>
      <c r="BA1561" s="192"/>
      <c r="BB1561" s="190"/>
      <c r="BC1561" s="197"/>
      <c r="BD1561" s="197"/>
      <c r="BE1561" s="190"/>
      <c r="BF1561" s="192"/>
      <c r="BG1561" s="192"/>
      <c r="BH1561" s="10"/>
      <c r="BI1561" s="10"/>
      <c r="BJ1561" s="10"/>
      <c r="BK1561" s="10"/>
      <c r="BL1561" s="10"/>
      <c r="BM1561" s="10"/>
      <c r="BN1561" s="12"/>
      <c r="BO1561" s="12"/>
    </row>
    <row r="1562" spans="1:67" ht="13.5" customHeight="1" x14ac:dyDescent="0.35">
      <c r="A1562" s="181"/>
      <c r="B1562" s="194"/>
      <c r="C1562" s="12"/>
      <c r="D1562" s="12"/>
      <c r="E1562" s="12"/>
      <c r="F1562" s="12"/>
      <c r="G1562" s="12"/>
      <c r="H1562" s="131"/>
      <c r="I1562" s="12"/>
      <c r="J1562" s="12"/>
      <c r="K1562" s="12"/>
      <c r="L1562" s="12"/>
      <c r="M1562" s="12"/>
      <c r="N1562" s="54"/>
      <c r="O1562" s="12"/>
      <c r="P1562" s="12"/>
      <c r="Q1562" s="12"/>
      <c r="R1562" s="183"/>
      <c r="S1562" s="183"/>
      <c r="T1562" s="183"/>
      <c r="U1562" s="183"/>
      <c r="V1562" s="181"/>
      <c r="W1562" s="184"/>
      <c r="X1562" s="184"/>
      <c r="Y1562" s="185"/>
      <c r="Z1562" s="185"/>
      <c r="AA1562" s="185"/>
      <c r="AB1562" s="181"/>
      <c r="AC1562" s="12"/>
      <c r="AD1562" s="12"/>
      <c r="AE1562" s="12"/>
      <c r="AF1562" s="185"/>
      <c r="AG1562" s="12"/>
      <c r="AH1562" s="195"/>
      <c r="AI1562" s="186"/>
      <c r="AJ1562" s="187"/>
      <c r="AK1562" s="187"/>
      <c r="AL1562" s="188"/>
      <c r="AM1562" s="188"/>
      <c r="AN1562" s="188"/>
      <c r="AO1562" s="188"/>
      <c r="AP1562" s="188"/>
      <c r="AQ1562" s="188"/>
      <c r="AR1562" s="137"/>
      <c r="AS1562" s="189"/>
      <c r="AT1562" s="196"/>
      <c r="AU1562" s="191"/>
      <c r="AV1562" s="190"/>
      <c r="AW1562" s="189"/>
      <c r="AX1562" s="190"/>
      <c r="AY1562" s="189"/>
      <c r="AZ1562" s="192"/>
      <c r="BA1562" s="192"/>
      <c r="BB1562" s="190"/>
      <c r="BC1562" s="197"/>
      <c r="BD1562" s="197"/>
      <c r="BE1562" s="190"/>
      <c r="BF1562" s="192"/>
      <c r="BG1562" s="192"/>
      <c r="BH1562" s="10"/>
      <c r="BI1562" s="10"/>
      <c r="BJ1562" s="10"/>
      <c r="BK1562" s="10"/>
      <c r="BL1562" s="10"/>
      <c r="BM1562" s="10"/>
      <c r="BN1562" s="12"/>
      <c r="BO1562" s="12"/>
    </row>
    <row r="1563" spans="1:67" ht="13.5" customHeight="1" x14ac:dyDescent="0.35">
      <c r="A1563" s="181"/>
      <c r="B1563" s="194"/>
      <c r="C1563" s="12"/>
      <c r="D1563" s="12"/>
      <c r="E1563" s="12"/>
      <c r="F1563" s="12"/>
      <c r="G1563" s="12"/>
      <c r="H1563" s="131"/>
      <c r="I1563" s="12"/>
      <c r="J1563" s="12"/>
      <c r="K1563" s="12"/>
      <c r="L1563" s="12"/>
      <c r="M1563" s="12"/>
      <c r="N1563" s="54"/>
      <c r="O1563" s="12"/>
      <c r="P1563" s="12"/>
      <c r="Q1563" s="12"/>
      <c r="R1563" s="183"/>
      <c r="S1563" s="183"/>
      <c r="T1563" s="183"/>
      <c r="U1563" s="183"/>
      <c r="V1563" s="181"/>
      <c r="W1563" s="184"/>
      <c r="X1563" s="184"/>
      <c r="Y1563" s="185"/>
      <c r="Z1563" s="185"/>
      <c r="AA1563" s="185"/>
      <c r="AB1563" s="181"/>
      <c r="AC1563" s="12"/>
      <c r="AD1563" s="12"/>
      <c r="AE1563" s="12"/>
      <c r="AF1563" s="185"/>
      <c r="AG1563" s="12"/>
      <c r="AH1563" s="195"/>
      <c r="AI1563" s="186"/>
      <c r="AJ1563" s="187"/>
      <c r="AK1563" s="187"/>
      <c r="AL1563" s="188"/>
      <c r="AM1563" s="188"/>
      <c r="AN1563" s="188"/>
      <c r="AO1563" s="188"/>
      <c r="AP1563" s="188"/>
      <c r="AQ1563" s="188"/>
      <c r="AR1563" s="137"/>
      <c r="AS1563" s="189"/>
      <c r="AT1563" s="196"/>
      <c r="AU1563" s="191"/>
      <c r="AV1563" s="190"/>
      <c r="AW1563" s="189"/>
      <c r="AX1563" s="190"/>
      <c r="AY1563" s="189"/>
      <c r="AZ1563" s="192"/>
      <c r="BA1563" s="192"/>
      <c r="BB1563" s="190"/>
      <c r="BC1563" s="197"/>
      <c r="BD1563" s="197"/>
      <c r="BE1563" s="190"/>
      <c r="BF1563" s="192"/>
      <c r="BG1563" s="192"/>
      <c r="BH1563" s="10"/>
      <c r="BI1563" s="10"/>
      <c r="BJ1563" s="10"/>
      <c r="BK1563" s="10"/>
      <c r="BL1563" s="10"/>
      <c r="BM1563" s="10"/>
      <c r="BN1563" s="12"/>
      <c r="BO1563" s="12"/>
    </row>
    <row r="1564" spans="1:67" ht="13.5" customHeight="1" x14ac:dyDescent="0.35">
      <c r="A1564" s="181"/>
      <c r="B1564" s="194"/>
      <c r="C1564" s="12"/>
      <c r="D1564" s="12"/>
      <c r="E1564" s="12"/>
      <c r="F1564" s="12"/>
      <c r="G1564" s="12"/>
      <c r="H1564" s="131"/>
      <c r="I1564" s="12"/>
      <c r="J1564" s="12"/>
      <c r="K1564" s="12"/>
      <c r="L1564" s="12"/>
      <c r="M1564" s="12"/>
      <c r="N1564" s="54"/>
      <c r="O1564" s="12"/>
      <c r="P1564" s="12"/>
      <c r="Q1564" s="12"/>
      <c r="R1564" s="183"/>
      <c r="S1564" s="183"/>
      <c r="T1564" s="183"/>
      <c r="U1564" s="183"/>
      <c r="V1564" s="181"/>
      <c r="W1564" s="184"/>
      <c r="X1564" s="184"/>
      <c r="Y1564" s="185"/>
      <c r="Z1564" s="185"/>
      <c r="AA1564" s="185"/>
      <c r="AB1564" s="181"/>
      <c r="AC1564" s="12"/>
      <c r="AD1564" s="12"/>
      <c r="AE1564" s="12"/>
      <c r="AF1564" s="185"/>
      <c r="AG1564" s="12"/>
      <c r="AH1564" s="195"/>
      <c r="AI1564" s="186"/>
      <c r="AJ1564" s="187"/>
      <c r="AK1564" s="187"/>
      <c r="AL1564" s="188"/>
      <c r="AM1564" s="188"/>
      <c r="AN1564" s="188"/>
      <c r="AO1564" s="188"/>
      <c r="AP1564" s="188"/>
      <c r="AQ1564" s="188"/>
      <c r="AR1564" s="137"/>
      <c r="AS1564" s="189"/>
      <c r="AT1564" s="196"/>
      <c r="AU1564" s="191"/>
      <c r="AV1564" s="190"/>
      <c r="AW1564" s="189"/>
      <c r="AX1564" s="190"/>
      <c r="AY1564" s="189"/>
      <c r="AZ1564" s="192"/>
      <c r="BA1564" s="192"/>
      <c r="BB1564" s="190"/>
      <c r="BC1564" s="197"/>
      <c r="BD1564" s="197"/>
      <c r="BE1564" s="190"/>
      <c r="BF1564" s="192"/>
      <c r="BG1564" s="192"/>
      <c r="BH1564" s="10"/>
      <c r="BI1564" s="10"/>
      <c r="BJ1564" s="10"/>
      <c r="BK1564" s="10"/>
      <c r="BL1564" s="10"/>
      <c r="BM1564" s="10"/>
      <c r="BN1564" s="12"/>
      <c r="BO1564" s="12"/>
    </row>
    <row r="1565" spans="1:67" ht="13.5" customHeight="1" x14ac:dyDescent="0.35">
      <c r="A1565" s="181"/>
      <c r="B1565" s="194"/>
      <c r="C1565" s="12"/>
      <c r="D1565" s="12"/>
      <c r="E1565" s="12"/>
      <c r="F1565" s="12"/>
      <c r="G1565" s="12"/>
      <c r="H1565" s="131"/>
      <c r="I1565" s="12"/>
      <c r="J1565" s="12"/>
      <c r="K1565" s="12"/>
      <c r="L1565" s="12"/>
      <c r="M1565" s="12"/>
      <c r="N1565" s="54"/>
      <c r="O1565" s="12"/>
      <c r="P1565" s="12"/>
      <c r="Q1565" s="12"/>
      <c r="R1565" s="183"/>
      <c r="S1565" s="183"/>
      <c r="T1565" s="183"/>
      <c r="U1565" s="183"/>
      <c r="V1565" s="181"/>
      <c r="W1565" s="184"/>
      <c r="X1565" s="184"/>
      <c r="Y1565" s="185"/>
      <c r="Z1565" s="185"/>
      <c r="AA1565" s="185"/>
      <c r="AB1565" s="181"/>
      <c r="AC1565" s="12"/>
      <c r="AD1565" s="12"/>
      <c r="AE1565" s="12"/>
      <c r="AF1565" s="185"/>
      <c r="AG1565" s="12"/>
      <c r="AH1565" s="195"/>
      <c r="AI1565" s="186"/>
      <c r="AJ1565" s="187"/>
      <c r="AK1565" s="187"/>
      <c r="AL1565" s="188"/>
      <c r="AM1565" s="188"/>
      <c r="AN1565" s="188"/>
      <c r="AO1565" s="188"/>
      <c r="AP1565" s="188"/>
      <c r="AQ1565" s="188"/>
      <c r="AR1565" s="137"/>
      <c r="AS1565" s="189"/>
      <c r="AT1565" s="196"/>
      <c r="AU1565" s="191"/>
      <c r="AV1565" s="190"/>
      <c r="AW1565" s="189"/>
      <c r="AX1565" s="190"/>
      <c r="AY1565" s="189"/>
      <c r="AZ1565" s="192"/>
      <c r="BA1565" s="192"/>
      <c r="BB1565" s="190"/>
      <c r="BC1565" s="197"/>
      <c r="BD1565" s="197"/>
      <c r="BE1565" s="190"/>
      <c r="BF1565" s="192"/>
      <c r="BG1565" s="192"/>
      <c r="BH1565" s="10"/>
      <c r="BI1565" s="10"/>
      <c r="BJ1565" s="10"/>
      <c r="BK1565" s="10"/>
      <c r="BL1565" s="10"/>
      <c r="BM1565" s="10"/>
      <c r="BN1565" s="12"/>
      <c r="BO1565" s="12"/>
    </row>
    <row r="1566" spans="1:67" ht="13.5" customHeight="1" x14ac:dyDescent="0.35">
      <c r="A1566" s="181"/>
      <c r="B1566" s="194"/>
      <c r="C1566" s="12"/>
      <c r="D1566" s="12"/>
      <c r="E1566" s="12"/>
      <c r="F1566" s="12"/>
      <c r="G1566" s="12"/>
      <c r="H1566" s="131"/>
      <c r="I1566" s="12"/>
      <c r="J1566" s="12"/>
      <c r="K1566" s="12"/>
      <c r="L1566" s="12"/>
      <c r="M1566" s="12"/>
      <c r="N1566" s="54"/>
      <c r="O1566" s="12"/>
      <c r="P1566" s="12"/>
      <c r="Q1566" s="12"/>
      <c r="R1566" s="183"/>
      <c r="S1566" s="183"/>
      <c r="T1566" s="183"/>
      <c r="U1566" s="183"/>
      <c r="V1566" s="181"/>
      <c r="W1566" s="184"/>
      <c r="X1566" s="184"/>
      <c r="Y1566" s="185"/>
      <c r="Z1566" s="185"/>
      <c r="AA1566" s="185"/>
      <c r="AB1566" s="181"/>
      <c r="AC1566" s="12"/>
      <c r="AD1566" s="12"/>
      <c r="AE1566" s="12"/>
      <c r="AF1566" s="185"/>
      <c r="AG1566" s="12"/>
      <c r="AH1566" s="195"/>
      <c r="AI1566" s="186"/>
      <c r="AJ1566" s="187"/>
      <c r="AK1566" s="187"/>
      <c r="AL1566" s="188"/>
      <c r="AM1566" s="188"/>
      <c r="AN1566" s="188"/>
      <c r="AO1566" s="188"/>
      <c r="AP1566" s="188"/>
      <c r="AQ1566" s="188"/>
      <c r="AR1566" s="137"/>
      <c r="AS1566" s="189"/>
      <c r="AT1566" s="196"/>
      <c r="AU1566" s="191"/>
      <c r="AV1566" s="190"/>
      <c r="AW1566" s="189"/>
      <c r="AX1566" s="190"/>
      <c r="AY1566" s="189"/>
      <c r="AZ1566" s="192"/>
      <c r="BA1566" s="192"/>
      <c r="BB1566" s="190"/>
      <c r="BC1566" s="197"/>
      <c r="BD1566" s="197"/>
      <c r="BE1566" s="190"/>
      <c r="BF1566" s="192"/>
      <c r="BG1566" s="192"/>
      <c r="BH1566" s="10"/>
      <c r="BI1566" s="10"/>
      <c r="BJ1566" s="10"/>
      <c r="BK1566" s="10"/>
      <c r="BL1566" s="10"/>
      <c r="BM1566" s="10"/>
      <c r="BN1566" s="12"/>
      <c r="BO1566" s="12"/>
    </row>
    <row r="1567" spans="1:67" ht="13.5" customHeight="1" x14ac:dyDescent="0.35">
      <c r="A1567" s="181"/>
      <c r="B1567" s="194"/>
      <c r="C1567" s="12"/>
      <c r="D1567" s="12"/>
      <c r="E1567" s="12"/>
      <c r="F1567" s="12"/>
      <c r="G1567" s="12"/>
      <c r="H1567" s="131"/>
      <c r="I1567" s="12"/>
      <c r="J1567" s="12"/>
      <c r="K1567" s="12"/>
      <c r="L1567" s="12"/>
      <c r="M1567" s="12"/>
      <c r="N1567" s="54"/>
      <c r="O1567" s="12"/>
      <c r="P1567" s="12"/>
      <c r="Q1567" s="12"/>
      <c r="R1567" s="183"/>
      <c r="S1567" s="183"/>
      <c r="T1567" s="183"/>
      <c r="U1567" s="183"/>
      <c r="V1567" s="181"/>
      <c r="W1567" s="184"/>
      <c r="X1567" s="184"/>
      <c r="Y1567" s="185"/>
      <c r="Z1567" s="185"/>
      <c r="AA1567" s="185"/>
      <c r="AB1567" s="181"/>
      <c r="AC1567" s="12"/>
      <c r="AD1567" s="12"/>
      <c r="AE1567" s="12"/>
      <c r="AF1567" s="185"/>
      <c r="AG1567" s="12"/>
      <c r="AH1567" s="195"/>
      <c r="AI1567" s="186"/>
      <c r="AJ1567" s="187"/>
      <c r="AK1567" s="187"/>
      <c r="AL1567" s="188"/>
      <c r="AM1567" s="188"/>
      <c r="AN1567" s="188"/>
      <c r="AO1567" s="188"/>
      <c r="AP1567" s="188"/>
      <c r="AQ1567" s="188"/>
      <c r="AR1567" s="137"/>
      <c r="AS1567" s="189"/>
      <c r="AT1567" s="196"/>
      <c r="AU1567" s="191"/>
      <c r="AV1567" s="190"/>
      <c r="AW1567" s="189"/>
      <c r="AX1567" s="190"/>
      <c r="AY1567" s="189"/>
      <c r="AZ1567" s="192"/>
      <c r="BA1567" s="192"/>
      <c r="BB1567" s="190"/>
      <c r="BC1567" s="197"/>
      <c r="BD1567" s="197"/>
      <c r="BE1567" s="190"/>
      <c r="BF1567" s="192"/>
      <c r="BG1567" s="192"/>
      <c r="BH1567" s="10"/>
      <c r="BI1567" s="10"/>
      <c r="BJ1567" s="10"/>
      <c r="BK1567" s="10"/>
      <c r="BL1567" s="10"/>
      <c r="BM1567" s="10"/>
      <c r="BN1567" s="12"/>
      <c r="BO1567" s="12"/>
    </row>
    <row r="1568" spans="1:67" ht="13.5" customHeight="1" x14ac:dyDescent="0.35">
      <c r="A1568" s="181"/>
      <c r="B1568" s="194"/>
      <c r="C1568" s="12"/>
      <c r="D1568" s="12"/>
      <c r="E1568" s="12"/>
      <c r="F1568" s="12"/>
      <c r="G1568" s="12"/>
      <c r="H1568" s="131"/>
      <c r="I1568" s="12"/>
      <c r="J1568" s="12"/>
      <c r="K1568" s="12"/>
      <c r="L1568" s="12"/>
      <c r="M1568" s="12"/>
      <c r="N1568" s="54"/>
      <c r="O1568" s="12"/>
      <c r="P1568" s="12"/>
      <c r="Q1568" s="12"/>
      <c r="R1568" s="183"/>
      <c r="S1568" s="183"/>
      <c r="T1568" s="183"/>
      <c r="U1568" s="183"/>
      <c r="V1568" s="181"/>
      <c r="W1568" s="184"/>
      <c r="X1568" s="184"/>
      <c r="Y1568" s="185"/>
      <c r="Z1568" s="185"/>
      <c r="AA1568" s="185"/>
      <c r="AB1568" s="181"/>
      <c r="AC1568" s="12"/>
      <c r="AD1568" s="12"/>
      <c r="AE1568" s="12"/>
      <c r="AF1568" s="185"/>
      <c r="AG1568" s="12"/>
      <c r="AH1568" s="195"/>
      <c r="AI1568" s="186"/>
      <c r="AJ1568" s="187"/>
      <c r="AK1568" s="187"/>
      <c r="AL1568" s="188"/>
      <c r="AM1568" s="188"/>
      <c r="AN1568" s="188"/>
      <c r="AO1568" s="188"/>
      <c r="AP1568" s="188"/>
      <c r="AQ1568" s="188"/>
      <c r="AR1568" s="137"/>
      <c r="AS1568" s="189"/>
      <c r="AT1568" s="196"/>
      <c r="AU1568" s="191"/>
      <c r="AV1568" s="190"/>
      <c r="AW1568" s="189"/>
      <c r="AX1568" s="190"/>
      <c r="AY1568" s="189"/>
      <c r="AZ1568" s="192"/>
      <c r="BA1568" s="192"/>
      <c r="BB1568" s="190"/>
      <c r="BC1568" s="197"/>
      <c r="BD1568" s="197"/>
      <c r="BE1568" s="190"/>
      <c r="BF1568" s="192"/>
      <c r="BG1568" s="192"/>
      <c r="BH1568" s="10"/>
      <c r="BI1568" s="10"/>
      <c r="BJ1568" s="10"/>
      <c r="BK1568" s="10"/>
      <c r="BL1568" s="10"/>
      <c r="BM1568" s="10"/>
      <c r="BN1568" s="12"/>
      <c r="BO1568" s="12"/>
    </row>
    <row r="1569" spans="1:67" ht="13.5" customHeight="1" x14ac:dyDescent="0.35">
      <c r="A1569" s="181"/>
      <c r="B1569" s="194"/>
      <c r="C1569" s="12"/>
      <c r="D1569" s="12"/>
      <c r="E1569" s="12"/>
      <c r="F1569" s="12"/>
      <c r="G1569" s="12"/>
      <c r="H1569" s="131"/>
      <c r="I1569" s="12"/>
      <c r="J1569" s="12"/>
      <c r="K1569" s="12"/>
      <c r="L1569" s="12"/>
      <c r="M1569" s="12"/>
      <c r="N1569" s="54"/>
      <c r="O1569" s="12"/>
      <c r="P1569" s="12"/>
      <c r="Q1569" s="12"/>
      <c r="R1569" s="183"/>
      <c r="S1569" s="183"/>
      <c r="T1569" s="183"/>
      <c r="U1569" s="183"/>
      <c r="V1569" s="181"/>
      <c r="W1569" s="184"/>
      <c r="X1569" s="184"/>
      <c r="Y1569" s="185"/>
      <c r="Z1569" s="185"/>
      <c r="AA1569" s="185"/>
      <c r="AB1569" s="181"/>
      <c r="AC1569" s="12"/>
      <c r="AD1569" s="12"/>
      <c r="AE1569" s="12"/>
      <c r="AF1569" s="185"/>
      <c r="AG1569" s="12"/>
      <c r="AH1569" s="195"/>
      <c r="AI1569" s="186"/>
      <c r="AJ1569" s="187"/>
      <c r="AK1569" s="187"/>
      <c r="AL1569" s="188"/>
      <c r="AM1569" s="188"/>
      <c r="AN1569" s="188"/>
      <c r="AO1569" s="188"/>
      <c r="AP1569" s="188"/>
      <c r="AQ1569" s="188"/>
      <c r="AR1569" s="137"/>
      <c r="AS1569" s="189"/>
      <c r="AT1569" s="196"/>
      <c r="AU1569" s="191"/>
      <c r="AV1569" s="190"/>
      <c r="AW1569" s="189"/>
      <c r="AX1569" s="190"/>
      <c r="AY1569" s="189"/>
      <c r="AZ1569" s="192"/>
      <c r="BA1569" s="192"/>
      <c r="BB1569" s="190"/>
      <c r="BC1569" s="197"/>
      <c r="BD1569" s="197"/>
      <c r="BE1569" s="190"/>
      <c r="BF1569" s="192"/>
      <c r="BG1569" s="192"/>
      <c r="BH1569" s="10"/>
      <c r="BI1569" s="10"/>
      <c r="BJ1569" s="10"/>
      <c r="BK1569" s="10"/>
      <c r="BL1569" s="10"/>
      <c r="BM1569" s="10"/>
      <c r="BN1569" s="12"/>
      <c r="BO1569" s="12"/>
    </row>
    <row r="1570" spans="1:67" ht="13.5" customHeight="1" x14ac:dyDescent="0.35">
      <c r="A1570" s="181"/>
      <c r="B1570" s="194"/>
      <c r="C1570" s="12"/>
      <c r="D1570" s="12"/>
      <c r="E1570" s="12"/>
      <c r="F1570" s="12"/>
      <c r="G1570" s="12"/>
      <c r="H1570" s="131"/>
      <c r="I1570" s="12"/>
      <c r="J1570" s="12"/>
      <c r="K1570" s="12"/>
      <c r="L1570" s="12"/>
      <c r="M1570" s="12"/>
      <c r="N1570" s="54"/>
      <c r="O1570" s="12"/>
      <c r="P1570" s="12"/>
      <c r="Q1570" s="12"/>
      <c r="R1570" s="183"/>
      <c r="S1570" s="183"/>
      <c r="T1570" s="183"/>
      <c r="U1570" s="183"/>
      <c r="V1570" s="181"/>
      <c r="W1570" s="184"/>
      <c r="X1570" s="184"/>
      <c r="Y1570" s="185"/>
      <c r="Z1570" s="185"/>
      <c r="AA1570" s="185"/>
      <c r="AB1570" s="181"/>
      <c r="AC1570" s="12"/>
      <c r="AD1570" s="12"/>
      <c r="AE1570" s="12"/>
      <c r="AF1570" s="185"/>
      <c r="AG1570" s="12"/>
      <c r="AH1570" s="195"/>
      <c r="AI1570" s="186"/>
      <c r="AJ1570" s="187"/>
      <c r="AK1570" s="187"/>
      <c r="AL1570" s="188"/>
      <c r="AM1570" s="188"/>
      <c r="AN1570" s="188"/>
      <c r="AO1570" s="188"/>
      <c r="AP1570" s="188"/>
      <c r="AQ1570" s="188"/>
      <c r="AR1570" s="137"/>
      <c r="AS1570" s="189"/>
      <c r="AT1570" s="196"/>
      <c r="AU1570" s="191"/>
      <c r="AV1570" s="190"/>
      <c r="AW1570" s="189"/>
      <c r="AX1570" s="190"/>
      <c r="AY1570" s="189"/>
      <c r="AZ1570" s="192"/>
      <c r="BA1570" s="192"/>
      <c r="BB1570" s="190"/>
      <c r="BC1570" s="197"/>
      <c r="BD1570" s="197"/>
      <c r="BE1570" s="190"/>
      <c r="BF1570" s="192"/>
      <c r="BG1570" s="192"/>
      <c r="BH1570" s="10"/>
      <c r="BI1570" s="10"/>
      <c r="BJ1570" s="10"/>
      <c r="BK1570" s="10"/>
      <c r="BL1570" s="10"/>
      <c r="BM1570" s="10"/>
      <c r="BN1570" s="12"/>
      <c r="BO1570" s="12"/>
    </row>
    <row r="1571" spans="1:67" ht="13.5" customHeight="1" x14ac:dyDescent="0.35">
      <c r="A1571" s="181"/>
      <c r="B1571" s="194"/>
      <c r="C1571" s="12"/>
      <c r="D1571" s="12"/>
      <c r="E1571" s="12"/>
      <c r="F1571" s="12"/>
      <c r="G1571" s="12"/>
      <c r="H1571" s="131"/>
      <c r="I1571" s="12"/>
      <c r="J1571" s="12"/>
      <c r="K1571" s="12"/>
      <c r="L1571" s="12"/>
      <c r="M1571" s="12"/>
      <c r="N1571" s="54"/>
      <c r="O1571" s="12"/>
      <c r="P1571" s="12"/>
      <c r="Q1571" s="12"/>
      <c r="R1571" s="183"/>
      <c r="S1571" s="183"/>
      <c r="T1571" s="183"/>
      <c r="U1571" s="183"/>
      <c r="V1571" s="181"/>
      <c r="W1571" s="184"/>
      <c r="X1571" s="184"/>
      <c r="Y1571" s="185"/>
      <c r="Z1571" s="185"/>
      <c r="AA1571" s="185"/>
      <c r="AB1571" s="181"/>
      <c r="AC1571" s="12"/>
      <c r="AD1571" s="12"/>
      <c r="AE1571" s="12"/>
      <c r="AF1571" s="185"/>
      <c r="AG1571" s="12"/>
      <c r="AH1571" s="195"/>
      <c r="AI1571" s="186"/>
      <c r="AJ1571" s="187"/>
      <c r="AK1571" s="187"/>
      <c r="AL1571" s="188"/>
      <c r="AM1571" s="188"/>
      <c r="AN1571" s="188"/>
      <c r="AO1571" s="188"/>
      <c r="AP1571" s="188"/>
      <c r="AQ1571" s="188"/>
      <c r="AR1571" s="137"/>
      <c r="AS1571" s="189"/>
      <c r="AT1571" s="196"/>
      <c r="AU1571" s="191"/>
      <c r="AV1571" s="190"/>
      <c r="AW1571" s="189"/>
      <c r="AX1571" s="190"/>
      <c r="AY1571" s="189"/>
      <c r="AZ1571" s="192"/>
      <c r="BA1571" s="192"/>
      <c r="BB1571" s="190"/>
      <c r="BC1571" s="197"/>
      <c r="BD1571" s="197"/>
      <c r="BE1571" s="190"/>
      <c r="BF1571" s="192"/>
      <c r="BG1571" s="192"/>
      <c r="BH1571" s="10"/>
      <c r="BI1571" s="10"/>
      <c r="BJ1571" s="10"/>
      <c r="BK1571" s="10"/>
      <c r="BL1571" s="10"/>
      <c r="BM1571" s="10"/>
      <c r="BN1571" s="12"/>
      <c r="BO1571" s="12"/>
    </row>
    <row r="1572" spans="1:67" ht="13.5" customHeight="1" x14ac:dyDescent="0.35">
      <c r="A1572" s="181"/>
      <c r="B1572" s="194"/>
      <c r="C1572" s="12"/>
      <c r="D1572" s="12"/>
      <c r="E1572" s="12"/>
      <c r="F1572" s="12"/>
      <c r="G1572" s="12"/>
      <c r="H1572" s="131"/>
      <c r="I1572" s="12"/>
      <c r="J1572" s="12"/>
      <c r="K1572" s="12"/>
      <c r="L1572" s="12"/>
      <c r="M1572" s="12"/>
      <c r="N1572" s="54"/>
      <c r="O1572" s="12"/>
      <c r="P1572" s="12"/>
      <c r="Q1572" s="12"/>
      <c r="R1572" s="183"/>
      <c r="S1572" s="183"/>
      <c r="T1572" s="183"/>
      <c r="U1572" s="183"/>
      <c r="V1572" s="181"/>
      <c r="W1572" s="184"/>
      <c r="X1572" s="184"/>
      <c r="Y1572" s="185"/>
      <c r="Z1572" s="185"/>
      <c r="AA1572" s="185"/>
      <c r="AB1572" s="181"/>
      <c r="AC1572" s="12"/>
      <c r="AD1572" s="12"/>
      <c r="AE1572" s="12"/>
      <c r="AF1572" s="185"/>
      <c r="AG1572" s="12"/>
      <c r="AH1572" s="195"/>
      <c r="AI1572" s="186"/>
      <c r="AJ1572" s="187"/>
      <c r="AK1572" s="187"/>
      <c r="AL1572" s="188"/>
      <c r="AM1572" s="188"/>
      <c r="AN1572" s="188"/>
      <c r="AO1572" s="188"/>
      <c r="AP1572" s="188"/>
      <c r="AQ1572" s="188"/>
      <c r="AR1572" s="137"/>
      <c r="AS1572" s="189"/>
      <c r="AT1572" s="196"/>
      <c r="AU1572" s="191"/>
      <c r="AV1572" s="190"/>
      <c r="AW1572" s="189"/>
      <c r="AX1572" s="190"/>
      <c r="AY1572" s="189"/>
      <c r="AZ1572" s="192"/>
      <c r="BA1572" s="192"/>
      <c r="BB1572" s="190"/>
      <c r="BC1572" s="197"/>
      <c r="BD1572" s="197"/>
      <c r="BE1572" s="190"/>
      <c r="BF1572" s="192"/>
      <c r="BG1572" s="192"/>
      <c r="BH1572" s="10"/>
      <c r="BI1572" s="10"/>
      <c r="BJ1572" s="10"/>
      <c r="BK1572" s="10"/>
      <c r="BL1572" s="10"/>
      <c r="BM1572" s="10"/>
      <c r="BN1572" s="12"/>
      <c r="BO1572" s="12"/>
    </row>
    <row r="1573" spans="1:67" ht="13.5" customHeight="1" x14ac:dyDescent="0.35">
      <c r="A1573" s="181"/>
      <c r="B1573" s="194"/>
      <c r="C1573" s="12"/>
      <c r="D1573" s="12"/>
      <c r="E1573" s="12"/>
      <c r="F1573" s="12"/>
      <c r="G1573" s="12"/>
      <c r="H1573" s="131"/>
      <c r="I1573" s="12"/>
      <c r="J1573" s="12"/>
      <c r="K1573" s="12"/>
      <c r="L1573" s="12"/>
      <c r="M1573" s="12"/>
      <c r="N1573" s="54"/>
      <c r="O1573" s="12"/>
      <c r="P1573" s="12"/>
      <c r="Q1573" s="12"/>
      <c r="R1573" s="183"/>
      <c r="S1573" s="183"/>
      <c r="T1573" s="183"/>
      <c r="U1573" s="183"/>
      <c r="V1573" s="181"/>
      <c r="W1573" s="184"/>
      <c r="X1573" s="184"/>
      <c r="Y1573" s="185"/>
      <c r="Z1573" s="185"/>
      <c r="AA1573" s="185"/>
      <c r="AB1573" s="181"/>
      <c r="AC1573" s="12"/>
      <c r="AD1573" s="12"/>
      <c r="AE1573" s="12"/>
      <c r="AF1573" s="185"/>
      <c r="AG1573" s="12"/>
      <c r="AH1573" s="195"/>
      <c r="AI1573" s="186"/>
      <c r="AJ1573" s="187"/>
      <c r="AK1573" s="187"/>
      <c r="AL1573" s="188"/>
      <c r="AM1573" s="188"/>
      <c r="AN1573" s="188"/>
      <c r="AO1573" s="188"/>
      <c r="AP1573" s="188"/>
      <c r="AQ1573" s="188"/>
      <c r="AR1573" s="137"/>
      <c r="AS1573" s="189"/>
      <c r="AT1573" s="196"/>
      <c r="AU1573" s="191"/>
      <c r="AV1573" s="190"/>
      <c r="AW1573" s="189"/>
      <c r="AX1573" s="190"/>
      <c r="AY1573" s="189"/>
      <c r="AZ1573" s="192"/>
      <c r="BA1573" s="192"/>
      <c r="BB1573" s="190"/>
      <c r="BC1573" s="197"/>
      <c r="BD1573" s="197"/>
      <c r="BE1573" s="190"/>
      <c r="BF1573" s="192"/>
      <c r="BG1573" s="192"/>
      <c r="BH1573" s="10"/>
      <c r="BI1573" s="10"/>
      <c r="BJ1573" s="10"/>
      <c r="BK1573" s="10"/>
      <c r="BL1573" s="10"/>
      <c r="BM1573" s="10"/>
      <c r="BN1573" s="12"/>
      <c r="BO1573" s="12"/>
    </row>
    <row r="1574" spans="1:67" ht="13.5" customHeight="1" x14ac:dyDescent="0.35">
      <c r="A1574" s="181"/>
      <c r="B1574" s="194"/>
      <c r="C1574" s="12"/>
      <c r="D1574" s="12"/>
      <c r="E1574" s="12"/>
      <c r="F1574" s="12"/>
      <c r="G1574" s="12"/>
      <c r="H1574" s="131"/>
      <c r="I1574" s="12"/>
      <c r="J1574" s="12"/>
      <c r="K1574" s="12"/>
      <c r="L1574" s="12"/>
      <c r="M1574" s="12"/>
      <c r="N1574" s="54"/>
      <c r="O1574" s="12"/>
      <c r="P1574" s="12"/>
      <c r="Q1574" s="12"/>
      <c r="R1574" s="183"/>
      <c r="S1574" s="183"/>
      <c r="T1574" s="183"/>
      <c r="U1574" s="183"/>
      <c r="V1574" s="181"/>
      <c r="W1574" s="184"/>
      <c r="X1574" s="184"/>
      <c r="Y1574" s="185"/>
      <c r="Z1574" s="185"/>
      <c r="AA1574" s="185"/>
      <c r="AB1574" s="181"/>
      <c r="AC1574" s="12"/>
      <c r="AD1574" s="12"/>
      <c r="AE1574" s="12"/>
      <c r="AF1574" s="185"/>
      <c r="AG1574" s="12"/>
      <c r="AH1574" s="195"/>
      <c r="AI1574" s="186"/>
      <c r="AJ1574" s="187"/>
      <c r="AK1574" s="187"/>
      <c r="AL1574" s="188"/>
      <c r="AM1574" s="188"/>
      <c r="AN1574" s="188"/>
      <c r="AO1574" s="188"/>
      <c r="AP1574" s="188"/>
      <c r="AQ1574" s="188"/>
      <c r="AR1574" s="137"/>
      <c r="AS1574" s="189"/>
      <c r="AT1574" s="196"/>
      <c r="AU1574" s="191"/>
      <c r="AV1574" s="190"/>
      <c r="AW1574" s="189"/>
      <c r="AX1574" s="190"/>
      <c r="AY1574" s="189"/>
      <c r="AZ1574" s="192"/>
      <c r="BA1574" s="192"/>
      <c r="BB1574" s="190"/>
      <c r="BC1574" s="197"/>
      <c r="BD1574" s="197"/>
      <c r="BE1574" s="190"/>
      <c r="BF1574" s="192"/>
      <c r="BG1574" s="192"/>
      <c r="BH1574" s="10"/>
      <c r="BI1574" s="10"/>
      <c r="BJ1574" s="10"/>
      <c r="BK1574" s="10"/>
      <c r="BL1574" s="10"/>
      <c r="BM1574" s="10"/>
      <c r="BN1574" s="12"/>
      <c r="BO1574" s="12"/>
    </row>
    <row r="1575" spans="1:67" ht="13.5" customHeight="1" x14ac:dyDescent="0.35">
      <c r="A1575" s="181"/>
      <c r="B1575" s="194"/>
      <c r="C1575" s="12"/>
      <c r="D1575" s="12"/>
      <c r="E1575" s="12"/>
      <c r="F1575" s="12"/>
      <c r="G1575" s="12"/>
      <c r="H1575" s="131"/>
      <c r="I1575" s="12"/>
      <c r="J1575" s="12"/>
      <c r="K1575" s="12"/>
      <c r="L1575" s="12"/>
      <c r="M1575" s="12"/>
      <c r="N1575" s="54"/>
      <c r="O1575" s="12"/>
      <c r="P1575" s="12"/>
      <c r="Q1575" s="12"/>
      <c r="R1575" s="183"/>
      <c r="S1575" s="183"/>
      <c r="T1575" s="183"/>
      <c r="U1575" s="183"/>
      <c r="V1575" s="181"/>
      <c r="W1575" s="184"/>
      <c r="X1575" s="184"/>
      <c r="Y1575" s="185"/>
      <c r="Z1575" s="185"/>
      <c r="AA1575" s="185"/>
      <c r="AB1575" s="181"/>
      <c r="AC1575" s="12"/>
      <c r="AD1575" s="12"/>
      <c r="AE1575" s="12"/>
      <c r="AF1575" s="185"/>
      <c r="AG1575" s="12"/>
      <c r="AH1575" s="195"/>
      <c r="AI1575" s="186"/>
      <c r="AJ1575" s="187"/>
      <c r="AK1575" s="187"/>
      <c r="AL1575" s="188"/>
      <c r="AM1575" s="188"/>
      <c r="AN1575" s="188"/>
      <c r="AO1575" s="188"/>
      <c r="AP1575" s="188"/>
      <c r="AQ1575" s="188"/>
      <c r="AR1575" s="137"/>
      <c r="AS1575" s="189"/>
      <c r="AT1575" s="196"/>
      <c r="AU1575" s="191"/>
      <c r="AV1575" s="190"/>
      <c r="AW1575" s="189"/>
      <c r="AX1575" s="190"/>
      <c r="AY1575" s="189"/>
      <c r="AZ1575" s="192"/>
      <c r="BA1575" s="192"/>
      <c r="BB1575" s="190"/>
      <c r="BC1575" s="197"/>
      <c r="BD1575" s="197"/>
      <c r="BE1575" s="190"/>
      <c r="BF1575" s="192"/>
      <c r="BG1575" s="192"/>
      <c r="BH1575" s="10"/>
      <c r="BI1575" s="10"/>
      <c r="BJ1575" s="10"/>
      <c r="BK1575" s="10"/>
      <c r="BL1575" s="10"/>
      <c r="BM1575" s="10"/>
      <c r="BN1575" s="12"/>
      <c r="BO1575" s="12"/>
    </row>
    <row r="1576" spans="1:67" ht="13.5" customHeight="1" x14ac:dyDescent="0.35">
      <c r="A1576" s="181"/>
      <c r="B1576" s="194"/>
      <c r="C1576" s="12"/>
      <c r="D1576" s="12"/>
      <c r="E1576" s="12"/>
      <c r="F1576" s="12"/>
      <c r="G1576" s="12"/>
      <c r="H1576" s="131"/>
      <c r="I1576" s="12"/>
      <c r="J1576" s="12"/>
      <c r="K1576" s="12"/>
      <c r="L1576" s="12"/>
      <c r="M1576" s="12"/>
      <c r="N1576" s="54"/>
      <c r="O1576" s="12"/>
      <c r="P1576" s="12"/>
      <c r="Q1576" s="12"/>
      <c r="R1576" s="183"/>
      <c r="S1576" s="183"/>
      <c r="T1576" s="183"/>
      <c r="U1576" s="183"/>
      <c r="V1576" s="181"/>
      <c r="W1576" s="184"/>
      <c r="X1576" s="184"/>
      <c r="Y1576" s="185"/>
      <c r="Z1576" s="185"/>
      <c r="AA1576" s="185"/>
      <c r="AB1576" s="181"/>
      <c r="AC1576" s="12"/>
      <c r="AD1576" s="12"/>
      <c r="AE1576" s="12"/>
      <c r="AF1576" s="185"/>
      <c r="AG1576" s="12"/>
      <c r="AH1576" s="195"/>
      <c r="AI1576" s="186"/>
      <c r="AJ1576" s="187"/>
      <c r="AK1576" s="187"/>
      <c r="AL1576" s="188"/>
      <c r="AM1576" s="188"/>
      <c r="AN1576" s="188"/>
      <c r="AO1576" s="188"/>
      <c r="AP1576" s="188"/>
      <c r="AQ1576" s="188"/>
      <c r="AR1576" s="137"/>
      <c r="AS1576" s="189"/>
      <c r="AT1576" s="196"/>
      <c r="AU1576" s="191"/>
      <c r="AV1576" s="190"/>
      <c r="AW1576" s="189"/>
      <c r="AX1576" s="190"/>
      <c r="AY1576" s="189"/>
      <c r="AZ1576" s="192"/>
      <c r="BA1576" s="192"/>
      <c r="BB1576" s="190"/>
      <c r="BC1576" s="197"/>
      <c r="BD1576" s="197"/>
      <c r="BE1576" s="190"/>
      <c r="BF1576" s="192"/>
      <c r="BG1576" s="192"/>
      <c r="BH1576" s="10"/>
      <c r="BI1576" s="10"/>
      <c r="BJ1576" s="10"/>
      <c r="BK1576" s="10"/>
      <c r="BL1576" s="10"/>
      <c r="BM1576" s="10"/>
      <c r="BN1576" s="12"/>
      <c r="BO1576" s="12"/>
    </row>
    <row r="1577" spans="1:67" ht="13.5" customHeight="1" x14ac:dyDescent="0.35">
      <c r="A1577" s="181"/>
      <c r="B1577" s="194"/>
      <c r="C1577" s="12"/>
      <c r="D1577" s="12"/>
      <c r="E1577" s="12"/>
      <c r="F1577" s="12"/>
      <c r="G1577" s="12"/>
      <c r="H1577" s="131"/>
      <c r="I1577" s="12"/>
      <c r="J1577" s="12"/>
      <c r="K1577" s="12"/>
      <c r="L1577" s="12"/>
      <c r="M1577" s="12"/>
      <c r="N1577" s="54"/>
      <c r="O1577" s="12"/>
      <c r="P1577" s="12"/>
      <c r="Q1577" s="12"/>
      <c r="R1577" s="183"/>
      <c r="S1577" s="183"/>
      <c r="T1577" s="183"/>
      <c r="U1577" s="183"/>
      <c r="V1577" s="181"/>
      <c r="W1577" s="184"/>
      <c r="X1577" s="184"/>
      <c r="Y1577" s="185"/>
      <c r="Z1577" s="185"/>
      <c r="AA1577" s="185"/>
      <c r="AB1577" s="181"/>
      <c r="AC1577" s="12"/>
      <c r="AD1577" s="12"/>
      <c r="AE1577" s="12"/>
      <c r="AF1577" s="185"/>
      <c r="AG1577" s="12"/>
      <c r="AH1577" s="195"/>
      <c r="AI1577" s="186"/>
      <c r="AJ1577" s="187"/>
      <c r="AK1577" s="187"/>
      <c r="AL1577" s="188"/>
      <c r="AM1577" s="188"/>
      <c r="AN1577" s="188"/>
      <c r="AO1577" s="188"/>
      <c r="AP1577" s="188"/>
      <c r="AQ1577" s="188"/>
      <c r="AR1577" s="137"/>
      <c r="AS1577" s="189"/>
      <c r="AT1577" s="196"/>
      <c r="AU1577" s="191"/>
      <c r="AV1577" s="190"/>
      <c r="AW1577" s="189"/>
      <c r="AX1577" s="190"/>
      <c r="AY1577" s="189"/>
      <c r="AZ1577" s="192"/>
      <c r="BA1577" s="192"/>
      <c r="BB1577" s="190"/>
      <c r="BC1577" s="197"/>
      <c r="BD1577" s="197"/>
      <c r="BE1577" s="190"/>
      <c r="BF1577" s="192"/>
      <c r="BG1577" s="192"/>
      <c r="BH1577" s="10"/>
      <c r="BI1577" s="10"/>
      <c r="BJ1577" s="10"/>
      <c r="BK1577" s="10"/>
      <c r="BL1577" s="10"/>
      <c r="BM1577" s="10"/>
      <c r="BN1577" s="12"/>
      <c r="BO1577" s="12"/>
    </row>
    <row r="1578" spans="1:67" ht="13.5" customHeight="1" x14ac:dyDescent="0.35">
      <c r="A1578" s="181"/>
      <c r="B1578" s="194"/>
      <c r="C1578" s="12"/>
      <c r="D1578" s="12"/>
      <c r="E1578" s="12"/>
      <c r="F1578" s="12"/>
      <c r="G1578" s="12"/>
      <c r="H1578" s="131"/>
      <c r="I1578" s="12"/>
      <c r="J1578" s="12"/>
      <c r="K1578" s="12"/>
      <c r="L1578" s="12"/>
      <c r="M1578" s="12"/>
      <c r="N1578" s="54"/>
      <c r="O1578" s="12"/>
      <c r="P1578" s="12"/>
      <c r="Q1578" s="12"/>
      <c r="R1578" s="183"/>
      <c r="S1578" s="183"/>
      <c r="T1578" s="183"/>
      <c r="U1578" s="183"/>
      <c r="V1578" s="181"/>
      <c r="W1578" s="184"/>
      <c r="X1578" s="184"/>
      <c r="Y1578" s="185"/>
      <c r="Z1578" s="185"/>
      <c r="AA1578" s="185"/>
      <c r="AB1578" s="181"/>
      <c r="AC1578" s="12"/>
      <c r="AD1578" s="12"/>
      <c r="AE1578" s="12"/>
      <c r="AF1578" s="185"/>
      <c r="AG1578" s="12"/>
      <c r="AH1578" s="195"/>
      <c r="AI1578" s="186"/>
      <c r="AJ1578" s="187"/>
      <c r="AK1578" s="187"/>
      <c r="AL1578" s="188"/>
      <c r="AM1578" s="188"/>
      <c r="AN1578" s="188"/>
      <c r="AO1578" s="188"/>
      <c r="AP1578" s="188"/>
      <c r="AQ1578" s="188"/>
      <c r="AR1578" s="137"/>
      <c r="AS1578" s="189"/>
      <c r="AT1578" s="196"/>
      <c r="AU1578" s="191"/>
      <c r="AV1578" s="190"/>
      <c r="AW1578" s="189"/>
      <c r="AX1578" s="190"/>
      <c r="AY1578" s="189"/>
      <c r="AZ1578" s="192"/>
      <c r="BA1578" s="192"/>
      <c r="BB1578" s="190"/>
      <c r="BC1578" s="197"/>
      <c r="BD1578" s="197"/>
      <c r="BE1578" s="190"/>
      <c r="BF1578" s="192"/>
      <c r="BG1578" s="192"/>
      <c r="BH1578" s="10"/>
      <c r="BI1578" s="10"/>
      <c r="BJ1578" s="10"/>
      <c r="BK1578" s="10"/>
      <c r="BL1578" s="10"/>
      <c r="BM1578" s="10"/>
      <c r="BN1578" s="12"/>
      <c r="BO1578" s="12"/>
    </row>
    <row r="1579" spans="1:67" ht="13.5" customHeight="1" x14ac:dyDescent="0.35">
      <c r="A1579" s="181"/>
      <c r="B1579" s="194"/>
      <c r="C1579" s="12"/>
      <c r="D1579" s="12"/>
      <c r="E1579" s="12"/>
      <c r="F1579" s="12"/>
      <c r="G1579" s="12"/>
      <c r="H1579" s="131"/>
      <c r="I1579" s="12"/>
      <c r="J1579" s="12"/>
      <c r="K1579" s="12"/>
      <c r="L1579" s="12"/>
      <c r="M1579" s="12"/>
      <c r="N1579" s="54"/>
      <c r="O1579" s="12"/>
      <c r="P1579" s="12"/>
      <c r="Q1579" s="12"/>
      <c r="R1579" s="183"/>
      <c r="S1579" s="183"/>
      <c r="T1579" s="183"/>
      <c r="U1579" s="183"/>
      <c r="V1579" s="181"/>
      <c r="W1579" s="184"/>
      <c r="X1579" s="184"/>
      <c r="Y1579" s="185"/>
      <c r="Z1579" s="185"/>
      <c r="AA1579" s="185"/>
      <c r="AB1579" s="181"/>
      <c r="AC1579" s="12"/>
      <c r="AD1579" s="12"/>
      <c r="AE1579" s="12"/>
      <c r="AF1579" s="185"/>
      <c r="AG1579" s="12"/>
      <c r="AH1579" s="195"/>
      <c r="AI1579" s="186"/>
      <c r="AJ1579" s="187"/>
      <c r="AK1579" s="187"/>
      <c r="AL1579" s="188"/>
      <c r="AM1579" s="188"/>
      <c r="AN1579" s="188"/>
      <c r="AO1579" s="188"/>
      <c r="AP1579" s="188"/>
      <c r="AQ1579" s="188"/>
      <c r="AR1579" s="137"/>
      <c r="AS1579" s="189"/>
      <c r="AT1579" s="196"/>
      <c r="AU1579" s="191"/>
      <c r="AV1579" s="190"/>
      <c r="AW1579" s="189"/>
      <c r="AX1579" s="190"/>
      <c r="AY1579" s="189"/>
      <c r="AZ1579" s="192"/>
      <c r="BA1579" s="192"/>
      <c r="BB1579" s="190"/>
      <c r="BC1579" s="197"/>
      <c r="BD1579" s="197"/>
      <c r="BE1579" s="190"/>
      <c r="BF1579" s="192"/>
      <c r="BG1579" s="192"/>
      <c r="BH1579" s="10"/>
      <c r="BI1579" s="10"/>
      <c r="BJ1579" s="10"/>
      <c r="BK1579" s="10"/>
      <c r="BL1579" s="10"/>
      <c r="BM1579" s="10"/>
      <c r="BN1579" s="12"/>
      <c r="BO1579" s="12"/>
    </row>
    <row r="1580" spans="1:67" ht="13.5" customHeight="1" x14ac:dyDescent="0.35">
      <c r="A1580" s="181"/>
      <c r="B1580" s="194"/>
      <c r="C1580" s="12"/>
      <c r="D1580" s="12"/>
      <c r="E1580" s="12"/>
      <c r="F1580" s="12"/>
      <c r="G1580" s="12"/>
      <c r="H1580" s="131"/>
      <c r="I1580" s="12"/>
      <c r="J1580" s="12"/>
      <c r="K1580" s="12"/>
      <c r="L1580" s="12"/>
      <c r="M1580" s="12"/>
      <c r="N1580" s="54"/>
      <c r="O1580" s="12"/>
      <c r="P1580" s="12"/>
      <c r="Q1580" s="12"/>
      <c r="R1580" s="183"/>
      <c r="S1580" s="183"/>
      <c r="T1580" s="183"/>
      <c r="U1580" s="183"/>
      <c r="V1580" s="181"/>
      <c r="W1580" s="184"/>
      <c r="X1580" s="184"/>
      <c r="Y1580" s="185"/>
      <c r="Z1580" s="185"/>
      <c r="AA1580" s="185"/>
      <c r="AB1580" s="181"/>
      <c r="AC1580" s="12"/>
      <c r="AD1580" s="12"/>
      <c r="AE1580" s="12"/>
      <c r="AF1580" s="185"/>
      <c r="AG1580" s="12"/>
      <c r="AH1580" s="195"/>
      <c r="AI1580" s="186"/>
      <c r="AJ1580" s="187"/>
      <c r="AK1580" s="187"/>
      <c r="AL1580" s="188"/>
      <c r="AM1580" s="188"/>
      <c r="AN1580" s="188"/>
      <c r="AO1580" s="188"/>
      <c r="AP1580" s="188"/>
      <c r="AQ1580" s="188"/>
      <c r="AR1580" s="137"/>
      <c r="AS1580" s="189"/>
      <c r="AT1580" s="196"/>
      <c r="AU1580" s="191"/>
      <c r="AV1580" s="190"/>
      <c r="AW1580" s="189"/>
      <c r="AX1580" s="190"/>
      <c r="AY1580" s="189"/>
      <c r="AZ1580" s="192"/>
      <c r="BA1580" s="192"/>
      <c r="BB1580" s="190"/>
      <c r="BC1580" s="197"/>
      <c r="BD1580" s="197"/>
      <c r="BE1580" s="190"/>
      <c r="BF1580" s="192"/>
      <c r="BG1580" s="192"/>
      <c r="BH1580" s="10"/>
      <c r="BI1580" s="10"/>
      <c r="BJ1580" s="10"/>
      <c r="BK1580" s="10"/>
      <c r="BL1580" s="10"/>
      <c r="BM1580" s="10"/>
      <c r="BN1580" s="12"/>
      <c r="BO1580" s="12"/>
    </row>
    <row r="1581" spans="1:67" ht="13.5" customHeight="1" x14ac:dyDescent="0.35">
      <c r="A1581" s="181"/>
      <c r="B1581" s="194"/>
      <c r="C1581" s="12"/>
      <c r="D1581" s="12"/>
      <c r="E1581" s="12"/>
      <c r="F1581" s="12"/>
      <c r="G1581" s="12"/>
      <c r="H1581" s="131"/>
      <c r="I1581" s="12"/>
      <c r="J1581" s="12"/>
      <c r="K1581" s="12"/>
      <c r="L1581" s="12"/>
      <c r="M1581" s="12"/>
      <c r="N1581" s="54"/>
      <c r="O1581" s="12"/>
      <c r="P1581" s="12"/>
      <c r="Q1581" s="12"/>
      <c r="R1581" s="183"/>
      <c r="S1581" s="183"/>
      <c r="T1581" s="183"/>
      <c r="U1581" s="183"/>
      <c r="V1581" s="181"/>
      <c r="W1581" s="184"/>
      <c r="X1581" s="184"/>
      <c r="Y1581" s="185"/>
      <c r="Z1581" s="185"/>
      <c r="AA1581" s="185"/>
      <c r="AB1581" s="181"/>
      <c r="AC1581" s="12"/>
      <c r="AD1581" s="12"/>
      <c r="AE1581" s="12"/>
      <c r="AF1581" s="185"/>
      <c r="AG1581" s="12"/>
      <c r="AH1581" s="195"/>
      <c r="AI1581" s="186"/>
      <c r="AJ1581" s="187"/>
      <c r="AK1581" s="187"/>
      <c r="AL1581" s="188"/>
      <c r="AM1581" s="188"/>
      <c r="AN1581" s="188"/>
      <c r="AO1581" s="188"/>
      <c r="AP1581" s="188"/>
      <c r="AQ1581" s="188"/>
      <c r="AR1581" s="137"/>
      <c r="AS1581" s="189"/>
      <c r="AT1581" s="196"/>
      <c r="AU1581" s="191"/>
      <c r="AV1581" s="190"/>
      <c r="AW1581" s="189"/>
      <c r="AX1581" s="190"/>
      <c r="AY1581" s="189"/>
      <c r="AZ1581" s="192"/>
      <c r="BA1581" s="192"/>
      <c r="BB1581" s="190"/>
      <c r="BC1581" s="197"/>
      <c r="BD1581" s="197"/>
      <c r="BE1581" s="190"/>
      <c r="BF1581" s="192"/>
      <c r="BG1581" s="192"/>
      <c r="BH1581" s="10"/>
      <c r="BI1581" s="10"/>
      <c r="BJ1581" s="10"/>
      <c r="BK1581" s="10"/>
      <c r="BL1581" s="10"/>
      <c r="BM1581" s="10"/>
      <c r="BN1581" s="12"/>
      <c r="BO1581" s="12"/>
    </row>
    <row r="1582" spans="1:67" ht="13.5" customHeight="1" x14ac:dyDescent="0.35">
      <c r="A1582" s="181"/>
      <c r="B1582" s="194"/>
      <c r="C1582" s="12"/>
      <c r="D1582" s="12"/>
      <c r="E1582" s="12"/>
      <c r="F1582" s="12"/>
      <c r="G1582" s="12"/>
      <c r="H1582" s="131"/>
      <c r="I1582" s="12"/>
      <c r="J1582" s="12"/>
      <c r="K1582" s="12"/>
      <c r="L1582" s="12"/>
      <c r="M1582" s="12"/>
      <c r="N1582" s="54"/>
      <c r="O1582" s="12"/>
      <c r="P1582" s="12"/>
      <c r="Q1582" s="12"/>
      <c r="R1582" s="183"/>
      <c r="S1582" s="183"/>
      <c r="T1582" s="183"/>
      <c r="U1582" s="183"/>
      <c r="V1582" s="181"/>
      <c r="W1582" s="184"/>
      <c r="X1582" s="184"/>
      <c r="Y1582" s="185"/>
      <c r="Z1582" s="185"/>
      <c r="AA1582" s="185"/>
      <c r="AB1582" s="181"/>
      <c r="AC1582" s="12"/>
      <c r="AD1582" s="12"/>
      <c r="AE1582" s="12"/>
      <c r="AF1582" s="185"/>
      <c r="AG1582" s="12"/>
      <c r="AH1582" s="195"/>
      <c r="AI1582" s="186"/>
      <c r="AJ1582" s="187"/>
      <c r="AK1582" s="187"/>
      <c r="AL1582" s="188"/>
      <c r="AM1582" s="188"/>
      <c r="AN1582" s="188"/>
      <c r="AO1582" s="188"/>
      <c r="AP1582" s="188"/>
      <c r="AQ1582" s="188"/>
      <c r="AR1582" s="137"/>
      <c r="AS1582" s="189"/>
      <c r="AT1582" s="196"/>
      <c r="AU1582" s="191"/>
      <c r="AV1582" s="190"/>
      <c r="AW1582" s="189"/>
      <c r="AX1582" s="190"/>
      <c r="AY1582" s="189"/>
      <c r="AZ1582" s="192"/>
      <c r="BA1582" s="192"/>
      <c r="BB1582" s="190"/>
      <c r="BC1582" s="197"/>
      <c r="BD1582" s="197"/>
      <c r="BE1582" s="190"/>
      <c r="BF1582" s="192"/>
      <c r="BG1582" s="192"/>
      <c r="BH1582" s="10"/>
      <c r="BI1582" s="10"/>
      <c r="BJ1582" s="10"/>
      <c r="BK1582" s="10"/>
      <c r="BL1582" s="10"/>
      <c r="BM1582" s="10"/>
      <c r="BN1582" s="12"/>
      <c r="BO1582" s="12"/>
    </row>
    <row r="1583" spans="1:67" ht="13.5" customHeight="1" x14ac:dyDescent="0.35">
      <c r="A1583" s="181"/>
      <c r="B1583" s="194"/>
      <c r="C1583" s="12"/>
      <c r="D1583" s="12"/>
      <c r="E1583" s="12"/>
      <c r="F1583" s="12"/>
      <c r="G1583" s="12"/>
      <c r="H1583" s="131"/>
      <c r="I1583" s="12"/>
      <c r="J1583" s="12"/>
      <c r="K1583" s="12"/>
      <c r="L1583" s="12"/>
      <c r="M1583" s="12"/>
      <c r="N1583" s="54"/>
      <c r="O1583" s="12"/>
      <c r="P1583" s="12"/>
      <c r="Q1583" s="12"/>
      <c r="R1583" s="183"/>
      <c r="S1583" s="183"/>
      <c r="T1583" s="183"/>
      <c r="U1583" s="183"/>
      <c r="V1583" s="181"/>
      <c r="W1583" s="184"/>
      <c r="X1583" s="184"/>
      <c r="Y1583" s="185"/>
      <c r="Z1583" s="185"/>
      <c r="AA1583" s="185"/>
      <c r="AB1583" s="181"/>
      <c r="AC1583" s="12"/>
      <c r="AD1583" s="12"/>
      <c r="AE1583" s="12"/>
      <c r="AF1583" s="185"/>
      <c r="AG1583" s="12"/>
      <c r="AH1583" s="195"/>
      <c r="AI1583" s="186"/>
      <c r="AJ1583" s="187"/>
      <c r="AK1583" s="187"/>
      <c r="AL1583" s="188"/>
      <c r="AM1583" s="188"/>
      <c r="AN1583" s="188"/>
      <c r="AO1583" s="188"/>
      <c r="AP1583" s="188"/>
      <c r="AQ1583" s="188"/>
      <c r="AR1583" s="137"/>
      <c r="AS1583" s="189"/>
      <c r="AT1583" s="196"/>
      <c r="AU1583" s="191"/>
      <c r="AV1583" s="190"/>
      <c r="AW1583" s="189"/>
      <c r="AX1583" s="190"/>
      <c r="AY1583" s="189"/>
      <c r="AZ1583" s="192"/>
      <c r="BA1583" s="192"/>
      <c r="BB1583" s="190"/>
      <c r="BC1583" s="197"/>
      <c r="BD1583" s="197"/>
      <c r="BE1583" s="190"/>
      <c r="BF1583" s="192"/>
      <c r="BG1583" s="192"/>
      <c r="BH1583" s="10"/>
      <c r="BI1583" s="10"/>
      <c r="BJ1583" s="10"/>
      <c r="BK1583" s="10"/>
      <c r="BL1583" s="10"/>
      <c r="BM1583" s="10"/>
      <c r="BN1583" s="12"/>
      <c r="BO1583" s="12"/>
    </row>
    <row r="1584" spans="1:67" ht="13.5" customHeight="1" x14ac:dyDescent="0.35">
      <c r="A1584" s="181"/>
      <c r="B1584" s="194"/>
      <c r="C1584" s="12"/>
      <c r="D1584" s="12"/>
      <c r="E1584" s="12"/>
      <c r="F1584" s="12"/>
      <c r="G1584" s="12"/>
      <c r="H1584" s="131"/>
      <c r="I1584" s="12"/>
      <c r="J1584" s="12"/>
      <c r="K1584" s="12"/>
      <c r="L1584" s="12"/>
      <c r="M1584" s="12"/>
      <c r="N1584" s="54"/>
      <c r="O1584" s="12"/>
      <c r="P1584" s="12"/>
      <c r="Q1584" s="12"/>
      <c r="R1584" s="183"/>
      <c r="S1584" s="183"/>
      <c r="T1584" s="183"/>
      <c r="U1584" s="183"/>
      <c r="V1584" s="181"/>
      <c r="W1584" s="184"/>
      <c r="X1584" s="184"/>
      <c r="Y1584" s="185"/>
      <c r="Z1584" s="185"/>
      <c r="AA1584" s="185"/>
      <c r="AB1584" s="181"/>
      <c r="AC1584" s="12"/>
      <c r="AD1584" s="12"/>
      <c r="AE1584" s="12"/>
      <c r="AF1584" s="185"/>
      <c r="AG1584" s="12"/>
      <c r="AH1584" s="195"/>
      <c r="AI1584" s="186"/>
      <c r="AJ1584" s="187"/>
      <c r="AK1584" s="187"/>
      <c r="AL1584" s="188"/>
      <c r="AM1584" s="188"/>
      <c r="AN1584" s="188"/>
      <c r="AO1584" s="188"/>
      <c r="AP1584" s="188"/>
      <c r="AQ1584" s="188"/>
      <c r="AR1584" s="137"/>
      <c r="AS1584" s="189"/>
      <c r="AT1584" s="196"/>
      <c r="AU1584" s="191"/>
      <c r="AV1584" s="190"/>
      <c r="AW1584" s="189"/>
      <c r="AX1584" s="190"/>
      <c r="AY1584" s="189"/>
      <c r="AZ1584" s="192"/>
      <c r="BA1584" s="192"/>
      <c r="BB1584" s="190"/>
      <c r="BC1584" s="197"/>
      <c r="BD1584" s="197"/>
      <c r="BE1584" s="190"/>
      <c r="BF1584" s="192"/>
      <c r="BG1584" s="192"/>
      <c r="BH1584" s="10"/>
      <c r="BI1584" s="10"/>
      <c r="BJ1584" s="10"/>
      <c r="BK1584" s="10"/>
      <c r="BL1584" s="10"/>
      <c r="BM1584" s="10"/>
      <c r="BN1584" s="12"/>
      <c r="BO1584" s="12"/>
    </row>
    <row r="1585" spans="1:67" ht="13.5" customHeight="1" x14ac:dyDescent="0.35">
      <c r="A1585" s="181"/>
      <c r="B1585" s="194"/>
      <c r="C1585" s="12"/>
      <c r="D1585" s="12"/>
      <c r="E1585" s="12"/>
      <c r="F1585" s="12"/>
      <c r="G1585" s="12"/>
      <c r="H1585" s="131"/>
      <c r="I1585" s="12"/>
      <c r="J1585" s="12"/>
      <c r="K1585" s="12"/>
      <c r="L1585" s="12"/>
      <c r="M1585" s="12"/>
      <c r="N1585" s="54"/>
      <c r="O1585" s="12"/>
      <c r="P1585" s="12"/>
      <c r="Q1585" s="12"/>
      <c r="R1585" s="183"/>
      <c r="S1585" s="183"/>
      <c r="T1585" s="183"/>
      <c r="U1585" s="183"/>
      <c r="V1585" s="181"/>
      <c r="W1585" s="184"/>
      <c r="X1585" s="184"/>
      <c r="Y1585" s="185"/>
      <c r="Z1585" s="185"/>
      <c r="AA1585" s="185"/>
      <c r="AB1585" s="181"/>
      <c r="AC1585" s="12"/>
      <c r="AD1585" s="12"/>
      <c r="AE1585" s="12"/>
      <c r="AF1585" s="185"/>
      <c r="AG1585" s="12"/>
      <c r="AH1585" s="195"/>
      <c r="AI1585" s="186"/>
      <c r="AJ1585" s="187"/>
      <c r="AK1585" s="187"/>
      <c r="AL1585" s="188"/>
      <c r="AM1585" s="188"/>
      <c r="AN1585" s="188"/>
      <c r="AO1585" s="188"/>
      <c r="AP1585" s="188"/>
      <c r="AQ1585" s="188"/>
      <c r="AR1585" s="137"/>
      <c r="AS1585" s="189"/>
      <c r="AT1585" s="196"/>
      <c r="AU1585" s="191"/>
      <c r="AV1585" s="190"/>
      <c r="AW1585" s="189"/>
      <c r="AX1585" s="190"/>
      <c r="AY1585" s="189"/>
      <c r="AZ1585" s="192"/>
      <c r="BA1585" s="192"/>
      <c r="BB1585" s="190"/>
      <c r="BC1585" s="197"/>
      <c r="BD1585" s="197"/>
      <c r="BE1585" s="190"/>
      <c r="BF1585" s="192"/>
      <c r="BG1585" s="192"/>
      <c r="BH1585" s="10"/>
      <c r="BI1585" s="10"/>
      <c r="BJ1585" s="10"/>
      <c r="BK1585" s="10"/>
      <c r="BL1585" s="10"/>
      <c r="BM1585" s="10"/>
      <c r="BN1585" s="12"/>
      <c r="BO1585" s="12"/>
    </row>
    <row r="1586" spans="1:67" ht="13.5" customHeight="1" x14ac:dyDescent="0.35">
      <c r="A1586" s="181"/>
      <c r="B1586" s="194"/>
      <c r="C1586" s="12"/>
      <c r="D1586" s="12"/>
      <c r="E1586" s="12"/>
      <c r="F1586" s="12"/>
      <c r="G1586" s="12"/>
      <c r="H1586" s="131"/>
      <c r="I1586" s="12"/>
      <c r="J1586" s="12"/>
      <c r="K1586" s="12"/>
      <c r="L1586" s="12"/>
      <c r="M1586" s="12"/>
      <c r="N1586" s="54"/>
      <c r="O1586" s="12"/>
      <c r="P1586" s="12"/>
      <c r="Q1586" s="12"/>
      <c r="R1586" s="183"/>
      <c r="S1586" s="183"/>
      <c r="T1586" s="183"/>
      <c r="U1586" s="183"/>
      <c r="V1586" s="181"/>
      <c r="W1586" s="184"/>
      <c r="X1586" s="184"/>
      <c r="Y1586" s="185"/>
      <c r="Z1586" s="185"/>
      <c r="AA1586" s="185"/>
      <c r="AB1586" s="181"/>
      <c r="AC1586" s="12"/>
      <c r="AD1586" s="12"/>
      <c r="AE1586" s="12"/>
      <c r="AF1586" s="185"/>
      <c r="AG1586" s="12"/>
      <c r="AH1586" s="195"/>
      <c r="AI1586" s="186"/>
      <c r="AJ1586" s="187"/>
      <c r="AK1586" s="187"/>
      <c r="AL1586" s="188"/>
      <c r="AM1586" s="188"/>
      <c r="AN1586" s="188"/>
      <c r="AO1586" s="188"/>
      <c r="AP1586" s="188"/>
      <c r="AQ1586" s="188"/>
      <c r="AR1586" s="137"/>
      <c r="AS1586" s="189"/>
      <c r="AT1586" s="196"/>
      <c r="AU1586" s="191"/>
      <c r="AV1586" s="190"/>
      <c r="AW1586" s="189"/>
      <c r="AX1586" s="190"/>
      <c r="AY1586" s="189"/>
      <c r="AZ1586" s="192"/>
      <c r="BA1586" s="192"/>
      <c r="BB1586" s="190"/>
      <c r="BC1586" s="197"/>
      <c r="BD1586" s="197"/>
      <c r="BE1586" s="190"/>
      <c r="BF1586" s="192"/>
      <c r="BG1586" s="192"/>
      <c r="BH1586" s="10"/>
      <c r="BI1586" s="10"/>
      <c r="BJ1586" s="10"/>
      <c r="BK1586" s="10"/>
      <c r="BL1586" s="10"/>
      <c r="BM1586" s="10"/>
      <c r="BN1586" s="12"/>
      <c r="BO1586" s="12"/>
    </row>
    <row r="1587" spans="1:67" ht="13.5" customHeight="1" x14ac:dyDescent="0.35">
      <c r="A1587" s="181"/>
      <c r="B1587" s="194"/>
      <c r="C1587" s="12"/>
      <c r="D1587" s="12"/>
      <c r="E1587" s="12"/>
      <c r="F1587" s="12"/>
      <c r="G1587" s="12"/>
      <c r="H1587" s="131"/>
      <c r="I1587" s="12"/>
      <c r="J1587" s="12"/>
      <c r="K1587" s="12"/>
      <c r="L1587" s="12"/>
      <c r="M1587" s="12"/>
      <c r="N1587" s="54"/>
      <c r="O1587" s="12"/>
      <c r="P1587" s="12"/>
      <c r="Q1587" s="12"/>
      <c r="R1587" s="183"/>
      <c r="S1587" s="183"/>
      <c r="T1587" s="183"/>
      <c r="U1587" s="183"/>
      <c r="V1587" s="181"/>
      <c r="W1587" s="184"/>
      <c r="X1587" s="184"/>
      <c r="Y1587" s="185"/>
      <c r="Z1587" s="185"/>
      <c r="AA1587" s="185"/>
      <c r="AB1587" s="181"/>
      <c r="AC1587" s="12"/>
      <c r="AD1587" s="12"/>
      <c r="AE1587" s="12"/>
      <c r="AF1587" s="185"/>
      <c r="AG1587" s="12"/>
      <c r="AH1587" s="195"/>
      <c r="AI1587" s="186"/>
      <c r="AJ1587" s="187"/>
      <c r="AK1587" s="187"/>
      <c r="AL1587" s="188"/>
      <c r="AM1587" s="188"/>
      <c r="AN1587" s="188"/>
      <c r="AO1587" s="188"/>
      <c r="AP1587" s="188"/>
      <c r="AQ1587" s="188"/>
      <c r="AR1587" s="137"/>
      <c r="AS1587" s="189"/>
      <c r="AT1587" s="196"/>
      <c r="AU1587" s="191"/>
      <c r="AV1587" s="190"/>
      <c r="AW1587" s="189"/>
      <c r="AX1587" s="190"/>
      <c r="AY1587" s="189"/>
      <c r="AZ1587" s="192"/>
      <c r="BA1587" s="192"/>
      <c r="BB1587" s="190"/>
      <c r="BC1587" s="197"/>
      <c r="BD1587" s="197"/>
      <c r="BE1587" s="190"/>
      <c r="BF1587" s="192"/>
      <c r="BG1587" s="192"/>
      <c r="BH1587" s="10"/>
      <c r="BI1587" s="10"/>
      <c r="BJ1587" s="10"/>
      <c r="BK1587" s="10"/>
      <c r="BL1587" s="10"/>
      <c r="BM1587" s="10"/>
      <c r="BN1587" s="12"/>
      <c r="BO1587" s="12"/>
    </row>
    <row r="1588" spans="1:67" ht="13.5" customHeight="1" x14ac:dyDescent="0.35">
      <c r="A1588" s="181"/>
      <c r="B1588" s="194"/>
      <c r="C1588" s="12"/>
      <c r="D1588" s="12"/>
      <c r="E1588" s="12"/>
      <c r="F1588" s="12"/>
      <c r="G1588" s="12"/>
      <c r="H1588" s="131"/>
      <c r="I1588" s="12"/>
      <c r="J1588" s="12"/>
      <c r="K1588" s="12"/>
      <c r="L1588" s="12"/>
      <c r="M1588" s="12"/>
      <c r="N1588" s="54"/>
      <c r="O1588" s="12"/>
      <c r="P1588" s="12"/>
      <c r="Q1588" s="12"/>
      <c r="R1588" s="183"/>
      <c r="S1588" s="183"/>
      <c r="T1588" s="183"/>
      <c r="U1588" s="183"/>
      <c r="V1588" s="181"/>
      <c r="W1588" s="184"/>
      <c r="X1588" s="184"/>
      <c r="Y1588" s="185"/>
      <c r="Z1588" s="185"/>
      <c r="AA1588" s="185"/>
      <c r="AB1588" s="181"/>
      <c r="AC1588" s="12"/>
      <c r="AD1588" s="12"/>
      <c r="AE1588" s="12"/>
      <c r="AF1588" s="185"/>
      <c r="AG1588" s="12"/>
      <c r="AH1588" s="195"/>
      <c r="AI1588" s="186"/>
      <c r="AJ1588" s="187"/>
      <c r="AK1588" s="187"/>
      <c r="AL1588" s="188"/>
      <c r="AM1588" s="188"/>
      <c r="AN1588" s="188"/>
      <c r="AO1588" s="188"/>
      <c r="AP1588" s="188"/>
      <c r="AQ1588" s="188"/>
      <c r="AR1588" s="137"/>
      <c r="AS1588" s="189"/>
      <c r="AT1588" s="196"/>
      <c r="AU1588" s="191"/>
      <c r="AV1588" s="190"/>
      <c r="AW1588" s="189"/>
      <c r="AX1588" s="190"/>
      <c r="AY1588" s="189"/>
      <c r="AZ1588" s="192"/>
      <c r="BA1588" s="192"/>
      <c r="BB1588" s="190"/>
      <c r="BC1588" s="197"/>
      <c r="BD1588" s="197"/>
      <c r="BE1588" s="190"/>
      <c r="BF1588" s="192"/>
      <c r="BG1588" s="192"/>
      <c r="BH1588" s="10"/>
      <c r="BI1588" s="10"/>
      <c r="BJ1588" s="10"/>
      <c r="BK1588" s="10"/>
      <c r="BL1588" s="10"/>
      <c r="BM1588" s="10"/>
      <c r="BN1588" s="12"/>
      <c r="BO1588" s="12"/>
    </row>
    <row r="1589" spans="1:67" ht="13.5" customHeight="1" x14ac:dyDescent="0.35">
      <c r="A1589" s="181"/>
      <c r="B1589" s="194"/>
      <c r="C1589" s="12"/>
      <c r="D1589" s="12"/>
      <c r="E1589" s="12"/>
      <c r="F1589" s="12"/>
      <c r="G1589" s="12"/>
      <c r="H1589" s="131"/>
      <c r="I1589" s="12"/>
      <c r="J1589" s="12"/>
      <c r="K1589" s="12"/>
      <c r="L1589" s="12"/>
      <c r="M1589" s="12"/>
      <c r="N1589" s="54"/>
      <c r="O1589" s="12"/>
      <c r="P1589" s="12"/>
      <c r="Q1589" s="12"/>
      <c r="R1589" s="183"/>
      <c r="S1589" s="183"/>
      <c r="T1589" s="183"/>
      <c r="U1589" s="183"/>
      <c r="V1589" s="181"/>
      <c r="W1589" s="184"/>
      <c r="X1589" s="184"/>
      <c r="Y1589" s="185"/>
      <c r="Z1589" s="185"/>
      <c r="AA1589" s="185"/>
      <c r="AB1589" s="181"/>
      <c r="AC1589" s="12"/>
      <c r="AD1589" s="12"/>
      <c r="AE1589" s="12"/>
      <c r="AF1589" s="185"/>
      <c r="AG1589" s="12"/>
      <c r="AH1589" s="195"/>
      <c r="AI1589" s="186"/>
      <c r="AJ1589" s="187"/>
      <c r="AK1589" s="187"/>
      <c r="AL1589" s="188"/>
      <c r="AM1589" s="188"/>
      <c r="AN1589" s="188"/>
      <c r="AO1589" s="188"/>
      <c r="AP1589" s="188"/>
      <c r="AQ1589" s="188"/>
      <c r="AR1589" s="137"/>
      <c r="AS1589" s="189"/>
      <c r="AT1589" s="196"/>
      <c r="AU1589" s="191"/>
      <c r="AV1589" s="190"/>
      <c r="AW1589" s="189"/>
      <c r="AX1589" s="190"/>
      <c r="AY1589" s="189"/>
      <c r="AZ1589" s="192"/>
      <c r="BA1589" s="192"/>
      <c r="BB1589" s="190"/>
      <c r="BC1589" s="197"/>
      <c r="BD1589" s="197"/>
      <c r="BE1589" s="190"/>
      <c r="BF1589" s="192"/>
      <c r="BG1589" s="192"/>
      <c r="BH1589" s="10"/>
      <c r="BI1589" s="10"/>
      <c r="BJ1589" s="10"/>
      <c r="BK1589" s="10"/>
      <c r="BL1589" s="10"/>
      <c r="BM1589" s="10"/>
      <c r="BN1589" s="12"/>
      <c r="BO1589" s="12"/>
    </row>
    <row r="1590" spans="1:67" ht="13.5" customHeight="1" x14ac:dyDescent="0.35">
      <c r="A1590" s="181"/>
      <c r="B1590" s="194"/>
      <c r="C1590" s="12"/>
      <c r="D1590" s="12"/>
      <c r="E1590" s="12"/>
      <c r="F1590" s="12"/>
      <c r="G1590" s="12"/>
      <c r="H1590" s="131"/>
      <c r="I1590" s="12"/>
      <c r="J1590" s="12"/>
      <c r="K1590" s="12"/>
      <c r="L1590" s="12"/>
      <c r="M1590" s="12"/>
      <c r="N1590" s="54"/>
      <c r="O1590" s="12"/>
      <c r="P1590" s="12"/>
      <c r="Q1590" s="12"/>
      <c r="R1590" s="183"/>
      <c r="S1590" s="183"/>
      <c r="T1590" s="183"/>
      <c r="U1590" s="183"/>
      <c r="V1590" s="181"/>
      <c r="W1590" s="184"/>
      <c r="X1590" s="184"/>
      <c r="Y1590" s="185"/>
      <c r="Z1590" s="185"/>
      <c r="AA1590" s="185"/>
      <c r="AB1590" s="181"/>
      <c r="AC1590" s="12"/>
      <c r="AD1590" s="12"/>
      <c r="AE1590" s="12"/>
      <c r="AF1590" s="185"/>
      <c r="AG1590" s="12"/>
      <c r="AH1590" s="195"/>
      <c r="AI1590" s="186"/>
      <c r="AJ1590" s="187"/>
      <c r="AK1590" s="187"/>
      <c r="AL1590" s="188"/>
      <c r="AM1590" s="188"/>
      <c r="AN1590" s="188"/>
      <c r="AO1590" s="188"/>
      <c r="AP1590" s="188"/>
      <c r="AQ1590" s="188"/>
      <c r="AR1590" s="137"/>
      <c r="AS1590" s="189"/>
      <c r="AT1590" s="196"/>
      <c r="AU1590" s="191"/>
      <c r="AV1590" s="190"/>
      <c r="AW1590" s="189"/>
      <c r="AX1590" s="190"/>
      <c r="AY1590" s="189"/>
      <c r="AZ1590" s="192"/>
      <c r="BA1590" s="192"/>
      <c r="BB1590" s="190"/>
      <c r="BC1590" s="197"/>
      <c r="BD1590" s="197"/>
      <c r="BE1590" s="190"/>
      <c r="BF1590" s="192"/>
      <c r="BG1590" s="192"/>
      <c r="BH1590" s="10"/>
      <c r="BI1590" s="10"/>
      <c r="BJ1590" s="10"/>
      <c r="BK1590" s="10"/>
      <c r="BL1590" s="10"/>
      <c r="BM1590" s="10"/>
      <c r="BN1590" s="12"/>
      <c r="BO1590" s="12"/>
    </row>
    <row r="1591" spans="1:67" ht="13.5" customHeight="1" x14ac:dyDescent="0.35">
      <c r="A1591" s="181"/>
      <c r="B1591" s="194"/>
      <c r="C1591" s="12"/>
      <c r="D1591" s="12"/>
      <c r="E1591" s="12"/>
      <c r="F1591" s="12"/>
      <c r="G1591" s="12"/>
      <c r="H1591" s="131"/>
      <c r="I1591" s="12"/>
      <c r="J1591" s="12"/>
      <c r="K1591" s="12"/>
      <c r="L1591" s="12"/>
      <c r="M1591" s="12"/>
      <c r="N1591" s="54"/>
      <c r="O1591" s="12"/>
      <c r="P1591" s="12"/>
      <c r="Q1591" s="12"/>
      <c r="R1591" s="183"/>
      <c r="S1591" s="183"/>
      <c r="T1591" s="183"/>
      <c r="U1591" s="183"/>
      <c r="V1591" s="181"/>
      <c r="W1591" s="184"/>
      <c r="X1591" s="184"/>
      <c r="Y1591" s="185"/>
      <c r="Z1591" s="185"/>
      <c r="AA1591" s="185"/>
      <c r="AB1591" s="181"/>
      <c r="AC1591" s="12"/>
      <c r="AD1591" s="12"/>
      <c r="AE1591" s="12"/>
      <c r="AF1591" s="185"/>
      <c r="AG1591" s="12"/>
      <c r="AH1591" s="195"/>
      <c r="AI1591" s="186"/>
      <c r="AJ1591" s="187"/>
      <c r="AK1591" s="187"/>
      <c r="AL1591" s="188"/>
      <c r="AM1591" s="188"/>
      <c r="AN1591" s="188"/>
      <c r="AO1591" s="188"/>
      <c r="AP1591" s="188"/>
      <c r="AQ1591" s="188"/>
      <c r="AR1591" s="137"/>
      <c r="AS1591" s="189"/>
      <c r="AT1591" s="196"/>
      <c r="AU1591" s="191"/>
      <c r="AV1591" s="190"/>
      <c r="AW1591" s="189"/>
      <c r="AX1591" s="190"/>
      <c r="AY1591" s="189"/>
      <c r="AZ1591" s="192"/>
      <c r="BA1591" s="192"/>
      <c r="BB1591" s="190"/>
      <c r="BC1591" s="197"/>
      <c r="BD1591" s="197"/>
      <c r="BE1591" s="190"/>
      <c r="BF1591" s="192"/>
      <c r="BG1591" s="192"/>
      <c r="BH1591" s="10"/>
      <c r="BI1591" s="10"/>
      <c r="BJ1591" s="10"/>
      <c r="BK1591" s="10"/>
      <c r="BL1591" s="10"/>
      <c r="BM1591" s="10"/>
      <c r="BN1591" s="12"/>
      <c r="BO1591" s="12"/>
    </row>
    <row r="1592" spans="1:67" ht="13.5" customHeight="1" x14ac:dyDescent="0.35">
      <c r="A1592" s="181"/>
      <c r="B1592" s="194"/>
      <c r="C1592" s="12"/>
      <c r="D1592" s="12"/>
      <c r="E1592" s="12"/>
      <c r="F1592" s="12"/>
      <c r="G1592" s="12"/>
      <c r="H1592" s="131"/>
      <c r="I1592" s="12"/>
      <c r="J1592" s="12"/>
      <c r="K1592" s="12"/>
      <c r="L1592" s="12"/>
      <c r="M1592" s="12"/>
      <c r="N1592" s="54"/>
      <c r="O1592" s="12"/>
      <c r="P1592" s="12"/>
      <c r="Q1592" s="12"/>
      <c r="R1592" s="183"/>
      <c r="S1592" s="183"/>
      <c r="T1592" s="183"/>
      <c r="U1592" s="183"/>
      <c r="V1592" s="181"/>
      <c r="W1592" s="184"/>
      <c r="X1592" s="184"/>
      <c r="Y1592" s="185"/>
      <c r="Z1592" s="185"/>
      <c r="AA1592" s="185"/>
      <c r="AB1592" s="181"/>
      <c r="AC1592" s="12"/>
      <c r="AD1592" s="12"/>
      <c r="AE1592" s="12"/>
      <c r="AF1592" s="185"/>
      <c r="AG1592" s="12"/>
      <c r="AH1592" s="195"/>
      <c r="AI1592" s="186"/>
      <c r="AJ1592" s="187"/>
      <c r="AK1592" s="187"/>
      <c r="AL1592" s="188"/>
      <c r="AM1592" s="188"/>
      <c r="AN1592" s="188"/>
      <c r="AO1592" s="188"/>
      <c r="AP1592" s="188"/>
      <c r="AQ1592" s="188"/>
      <c r="AR1592" s="137"/>
      <c r="AS1592" s="189"/>
      <c r="AT1592" s="196"/>
      <c r="AU1592" s="191"/>
      <c r="AV1592" s="190"/>
      <c r="AW1592" s="189"/>
      <c r="AX1592" s="190"/>
      <c r="AY1592" s="189"/>
      <c r="AZ1592" s="192"/>
      <c r="BA1592" s="192"/>
      <c r="BB1592" s="190"/>
      <c r="BC1592" s="197"/>
      <c r="BD1592" s="197"/>
      <c r="BE1592" s="190"/>
      <c r="BF1592" s="192"/>
      <c r="BG1592" s="192"/>
      <c r="BH1592" s="10"/>
      <c r="BI1592" s="10"/>
      <c r="BJ1592" s="10"/>
      <c r="BK1592" s="10"/>
      <c r="BL1592" s="10"/>
      <c r="BM1592" s="10"/>
      <c r="BN1592" s="12"/>
      <c r="BO1592" s="12"/>
    </row>
    <row r="1593" spans="1:67" ht="13.5" customHeight="1" x14ac:dyDescent="0.35">
      <c r="A1593" s="181"/>
      <c r="B1593" s="194"/>
      <c r="C1593" s="12"/>
      <c r="D1593" s="12"/>
      <c r="E1593" s="12"/>
      <c r="F1593" s="12"/>
      <c r="G1593" s="12"/>
      <c r="H1593" s="131"/>
      <c r="I1593" s="12"/>
      <c r="J1593" s="12"/>
      <c r="K1593" s="12"/>
      <c r="L1593" s="12"/>
      <c r="M1593" s="12"/>
      <c r="N1593" s="54"/>
      <c r="O1593" s="12"/>
      <c r="P1593" s="12"/>
      <c r="Q1593" s="12"/>
      <c r="R1593" s="183"/>
      <c r="S1593" s="183"/>
      <c r="T1593" s="183"/>
      <c r="U1593" s="183"/>
      <c r="V1593" s="181"/>
      <c r="W1593" s="184"/>
      <c r="X1593" s="184"/>
      <c r="Y1593" s="185"/>
      <c r="Z1593" s="185"/>
      <c r="AA1593" s="185"/>
      <c r="AB1593" s="181"/>
      <c r="AC1593" s="12"/>
      <c r="AD1593" s="12"/>
      <c r="AE1593" s="12"/>
      <c r="AF1593" s="185"/>
      <c r="AG1593" s="12"/>
      <c r="AH1593" s="195"/>
      <c r="AI1593" s="186"/>
      <c r="AJ1593" s="187"/>
      <c r="AK1593" s="187"/>
      <c r="AL1593" s="188"/>
      <c r="AM1593" s="188"/>
      <c r="AN1593" s="188"/>
      <c r="AO1593" s="188"/>
      <c r="AP1593" s="188"/>
      <c r="AQ1593" s="188"/>
      <c r="AR1593" s="137"/>
      <c r="AS1593" s="189"/>
      <c r="AT1593" s="196"/>
      <c r="AU1593" s="191"/>
      <c r="AV1593" s="190"/>
      <c r="AW1593" s="189"/>
      <c r="AX1593" s="190"/>
      <c r="AY1593" s="189"/>
      <c r="AZ1593" s="192"/>
      <c r="BA1593" s="192"/>
      <c r="BB1593" s="190"/>
      <c r="BC1593" s="197"/>
      <c r="BD1593" s="197"/>
      <c r="BE1593" s="190"/>
      <c r="BF1593" s="192"/>
      <c r="BG1593" s="192"/>
      <c r="BH1593" s="10"/>
      <c r="BI1593" s="10"/>
      <c r="BJ1593" s="10"/>
      <c r="BK1593" s="10"/>
      <c r="BL1593" s="10"/>
      <c r="BM1593" s="10"/>
      <c r="BN1593" s="12"/>
      <c r="BO1593" s="12"/>
    </row>
    <row r="1594" spans="1:67" ht="13.5" customHeight="1" x14ac:dyDescent="0.35">
      <c r="A1594" s="181"/>
      <c r="B1594" s="194"/>
      <c r="C1594" s="12"/>
      <c r="D1594" s="12"/>
      <c r="E1594" s="12"/>
      <c r="F1594" s="12"/>
      <c r="G1594" s="12"/>
      <c r="H1594" s="131"/>
      <c r="I1594" s="12"/>
      <c r="J1594" s="12"/>
      <c r="K1594" s="12"/>
      <c r="L1594" s="12"/>
      <c r="M1594" s="12"/>
      <c r="N1594" s="54"/>
      <c r="O1594" s="12"/>
      <c r="P1594" s="12"/>
      <c r="Q1594" s="12"/>
      <c r="R1594" s="183"/>
      <c r="S1594" s="183"/>
      <c r="T1594" s="183"/>
      <c r="U1594" s="183"/>
      <c r="V1594" s="181"/>
      <c r="W1594" s="184"/>
      <c r="X1594" s="184"/>
      <c r="Y1594" s="185"/>
      <c r="Z1594" s="185"/>
      <c r="AA1594" s="185"/>
      <c r="AB1594" s="181"/>
      <c r="AC1594" s="12"/>
      <c r="AD1594" s="12"/>
      <c r="AE1594" s="12"/>
      <c r="AF1594" s="185"/>
      <c r="AG1594" s="12"/>
      <c r="AH1594" s="195"/>
      <c r="AI1594" s="186"/>
      <c r="AJ1594" s="187"/>
      <c r="AK1594" s="187"/>
      <c r="AL1594" s="188"/>
      <c r="AM1594" s="188"/>
      <c r="AN1594" s="188"/>
      <c r="AO1594" s="188"/>
      <c r="AP1594" s="188"/>
      <c r="AQ1594" s="188"/>
      <c r="AR1594" s="137"/>
      <c r="AS1594" s="189"/>
      <c r="AT1594" s="196"/>
      <c r="AU1594" s="191"/>
      <c r="AV1594" s="190"/>
      <c r="AW1594" s="189"/>
      <c r="AX1594" s="190"/>
      <c r="AY1594" s="189"/>
      <c r="AZ1594" s="192"/>
      <c r="BA1594" s="192"/>
      <c r="BB1594" s="190"/>
      <c r="BC1594" s="197"/>
      <c r="BD1594" s="197"/>
      <c r="BE1594" s="190"/>
      <c r="BF1594" s="192"/>
      <c r="BG1594" s="192"/>
      <c r="BH1594" s="10"/>
      <c r="BI1594" s="10"/>
      <c r="BJ1594" s="10"/>
      <c r="BK1594" s="10"/>
      <c r="BL1594" s="10"/>
      <c r="BM1594" s="10"/>
      <c r="BN1594" s="12"/>
      <c r="BO1594" s="12"/>
    </row>
    <row r="1595" spans="1:67" ht="13.5" customHeight="1" x14ac:dyDescent="0.35">
      <c r="A1595" s="181"/>
      <c r="B1595" s="194"/>
      <c r="C1595" s="12"/>
      <c r="D1595" s="12"/>
      <c r="E1595" s="12"/>
      <c r="F1595" s="12"/>
      <c r="G1595" s="12"/>
      <c r="H1595" s="131"/>
      <c r="I1595" s="12"/>
      <c r="J1595" s="12"/>
      <c r="K1595" s="12"/>
      <c r="L1595" s="12"/>
      <c r="M1595" s="12"/>
      <c r="N1595" s="54"/>
      <c r="O1595" s="12"/>
      <c r="P1595" s="12"/>
      <c r="Q1595" s="12"/>
      <c r="R1595" s="183"/>
      <c r="S1595" s="183"/>
      <c r="T1595" s="183"/>
      <c r="U1595" s="183"/>
      <c r="V1595" s="181"/>
      <c r="W1595" s="184"/>
      <c r="X1595" s="184"/>
      <c r="Y1595" s="185"/>
      <c r="Z1595" s="185"/>
      <c r="AA1595" s="185"/>
      <c r="AB1595" s="181"/>
      <c r="AC1595" s="12"/>
      <c r="AD1595" s="12"/>
      <c r="AE1595" s="12"/>
      <c r="AF1595" s="185"/>
      <c r="AG1595" s="12"/>
      <c r="AH1595" s="195"/>
      <c r="AI1595" s="186"/>
      <c r="AJ1595" s="187"/>
      <c r="AK1595" s="187"/>
      <c r="AL1595" s="188"/>
      <c r="AM1595" s="188"/>
      <c r="AN1595" s="188"/>
      <c r="AO1595" s="188"/>
      <c r="AP1595" s="188"/>
      <c r="AQ1595" s="188"/>
      <c r="AR1595" s="137"/>
      <c r="AS1595" s="189"/>
      <c r="AT1595" s="196"/>
      <c r="AU1595" s="191"/>
      <c r="AV1595" s="190"/>
      <c r="AW1595" s="189"/>
      <c r="AX1595" s="190"/>
      <c r="AY1595" s="189"/>
      <c r="AZ1595" s="192"/>
      <c r="BA1595" s="192"/>
      <c r="BB1595" s="190"/>
      <c r="BC1595" s="197"/>
      <c r="BD1595" s="197"/>
      <c r="BE1595" s="190"/>
      <c r="BF1595" s="192"/>
      <c r="BG1595" s="192"/>
      <c r="BH1595" s="10"/>
      <c r="BI1595" s="10"/>
      <c r="BJ1595" s="10"/>
      <c r="BK1595" s="10"/>
      <c r="BL1595" s="10"/>
      <c r="BM1595" s="10"/>
      <c r="BN1595" s="12"/>
      <c r="BO1595" s="12"/>
    </row>
    <row r="1596" spans="1:67" ht="13.5" customHeight="1" x14ac:dyDescent="0.35">
      <c r="A1596" s="181"/>
      <c r="B1596" s="194"/>
      <c r="C1596" s="12"/>
      <c r="D1596" s="12"/>
      <c r="E1596" s="12"/>
      <c r="F1596" s="12"/>
      <c r="G1596" s="12"/>
      <c r="H1596" s="131"/>
      <c r="I1596" s="12"/>
      <c r="J1596" s="12"/>
      <c r="K1596" s="12"/>
      <c r="L1596" s="12"/>
      <c r="M1596" s="12"/>
      <c r="N1596" s="54"/>
      <c r="O1596" s="12"/>
      <c r="P1596" s="12"/>
      <c r="Q1596" s="12"/>
      <c r="R1596" s="183"/>
      <c r="S1596" s="183"/>
      <c r="T1596" s="183"/>
      <c r="U1596" s="183"/>
      <c r="V1596" s="181"/>
      <c r="W1596" s="184"/>
      <c r="X1596" s="184"/>
      <c r="Y1596" s="185"/>
      <c r="Z1596" s="185"/>
      <c r="AA1596" s="185"/>
      <c r="AB1596" s="181"/>
      <c r="AC1596" s="12"/>
      <c r="AD1596" s="12"/>
      <c r="AE1596" s="12"/>
      <c r="AF1596" s="185"/>
      <c r="AG1596" s="12"/>
      <c r="AH1596" s="195"/>
      <c r="AI1596" s="186"/>
      <c r="AJ1596" s="187"/>
      <c r="AK1596" s="187"/>
      <c r="AL1596" s="188"/>
      <c r="AM1596" s="188"/>
      <c r="AN1596" s="188"/>
      <c r="AO1596" s="188"/>
      <c r="AP1596" s="188"/>
      <c r="AQ1596" s="188"/>
      <c r="AR1596" s="137"/>
      <c r="AS1596" s="189"/>
      <c r="AT1596" s="196"/>
      <c r="AU1596" s="191"/>
      <c r="AV1596" s="190"/>
      <c r="AW1596" s="189"/>
      <c r="AX1596" s="190"/>
      <c r="AY1596" s="189"/>
      <c r="AZ1596" s="192"/>
      <c r="BA1596" s="192"/>
      <c r="BB1596" s="190"/>
      <c r="BC1596" s="197"/>
      <c r="BD1596" s="197"/>
      <c r="BE1596" s="190"/>
      <c r="BF1596" s="192"/>
      <c r="BG1596" s="192"/>
      <c r="BH1596" s="10"/>
      <c r="BI1596" s="10"/>
      <c r="BJ1596" s="10"/>
      <c r="BK1596" s="10"/>
      <c r="BL1596" s="10"/>
      <c r="BM1596" s="10"/>
      <c r="BN1596" s="12"/>
      <c r="BO1596" s="12"/>
    </row>
    <row r="1597" spans="1:67" ht="13.5" customHeight="1" x14ac:dyDescent="0.35">
      <c r="A1597" s="181"/>
      <c r="B1597" s="194"/>
      <c r="C1597" s="12"/>
      <c r="D1597" s="12"/>
      <c r="E1597" s="12"/>
      <c r="F1597" s="12"/>
      <c r="G1597" s="12"/>
      <c r="H1597" s="131"/>
      <c r="I1597" s="12"/>
      <c r="J1597" s="12"/>
      <c r="K1597" s="12"/>
      <c r="L1597" s="12"/>
      <c r="M1597" s="12"/>
      <c r="N1597" s="54"/>
      <c r="O1597" s="12"/>
      <c r="P1597" s="12"/>
      <c r="Q1597" s="12"/>
      <c r="R1597" s="183"/>
      <c r="S1597" s="183"/>
      <c r="T1597" s="183"/>
      <c r="U1597" s="183"/>
      <c r="V1597" s="181"/>
      <c r="W1597" s="184"/>
      <c r="X1597" s="184"/>
      <c r="Y1597" s="185"/>
      <c r="Z1597" s="185"/>
      <c r="AA1597" s="185"/>
      <c r="AB1597" s="181"/>
      <c r="AC1597" s="12"/>
      <c r="AD1597" s="12"/>
      <c r="AE1597" s="12"/>
      <c r="AF1597" s="185"/>
      <c r="AG1597" s="12"/>
      <c r="AH1597" s="195"/>
      <c r="AI1597" s="186"/>
      <c r="AJ1597" s="187"/>
      <c r="AK1597" s="187"/>
      <c r="AL1597" s="188"/>
      <c r="AM1597" s="188"/>
      <c r="AN1597" s="188"/>
      <c r="AO1597" s="188"/>
      <c r="AP1597" s="188"/>
      <c r="AQ1597" s="188"/>
      <c r="AR1597" s="137"/>
      <c r="AS1597" s="189"/>
      <c r="AT1597" s="196"/>
      <c r="AU1597" s="191"/>
      <c r="AV1597" s="190"/>
      <c r="AW1597" s="189"/>
      <c r="AX1597" s="190"/>
      <c r="AY1597" s="189"/>
      <c r="AZ1597" s="192"/>
      <c r="BA1597" s="192"/>
      <c r="BB1597" s="190"/>
      <c r="BC1597" s="197"/>
      <c r="BD1597" s="197"/>
      <c r="BE1597" s="190"/>
      <c r="BF1597" s="192"/>
      <c r="BG1597" s="192"/>
      <c r="BH1597" s="10"/>
      <c r="BI1597" s="10"/>
      <c r="BJ1597" s="10"/>
      <c r="BK1597" s="10"/>
      <c r="BL1597" s="10"/>
      <c r="BM1597" s="10"/>
      <c r="BN1597" s="12"/>
      <c r="BO1597" s="12"/>
    </row>
    <row r="1598" spans="1:67" ht="13.5" customHeight="1" x14ac:dyDescent="0.35">
      <c r="A1598" s="181"/>
      <c r="B1598" s="194"/>
      <c r="C1598" s="12"/>
      <c r="D1598" s="12"/>
      <c r="E1598" s="12"/>
      <c r="F1598" s="12"/>
      <c r="G1598" s="12"/>
      <c r="H1598" s="131"/>
      <c r="I1598" s="12"/>
      <c r="J1598" s="12"/>
      <c r="K1598" s="12"/>
      <c r="L1598" s="12"/>
      <c r="M1598" s="12"/>
      <c r="N1598" s="54"/>
      <c r="O1598" s="12"/>
      <c r="P1598" s="12"/>
      <c r="Q1598" s="12"/>
      <c r="R1598" s="183"/>
      <c r="S1598" s="183"/>
      <c r="T1598" s="183"/>
      <c r="U1598" s="183"/>
      <c r="V1598" s="181"/>
      <c r="W1598" s="184"/>
      <c r="X1598" s="184"/>
      <c r="Y1598" s="185"/>
      <c r="Z1598" s="185"/>
      <c r="AA1598" s="185"/>
      <c r="AB1598" s="181"/>
      <c r="AC1598" s="12"/>
      <c r="AD1598" s="12"/>
      <c r="AE1598" s="12"/>
      <c r="AF1598" s="185"/>
      <c r="AG1598" s="12"/>
      <c r="AH1598" s="195"/>
      <c r="AI1598" s="186"/>
      <c r="AJ1598" s="187"/>
      <c r="AK1598" s="187"/>
      <c r="AL1598" s="188"/>
      <c r="AM1598" s="188"/>
      <c r="AN1598" s="188"/>
      <c r="AO1598" s="188"/>
      <c r="AP1598" s="188"/>
      <c r="AQ1598" s="188"/>
      <c r="AR1598" s="137"/>
      <c r="AS1598" s="189"/>
      <c r="AT1598" s="196"/>
      <c r="AU1598" s="191"/>
      <c r="AV1598" s="190"/>
      <c r="AW1598" s="189"/>
      <c r="AX1598" s="190"/>
      <c r="AY1598" s="189"/>
      <c r="AZ1598" s="192"/>
      <c r="BA1598" s="192"/>
      <c r="BB1598" s="190"/>
      <c r="BC1598" s="197"/>
      <c r="BD1598" s="197"/>
      <c r="BE1598" s="190"/>
      <c r="BF1598" s="192"/>
      <c r="BG1598" s="192"/>
      <c r="BH1598" s="10"/>
      <c r="BI1598" s="10"/>
      <c r="BJ1598" s="10"/>
      <c r="BK1598" s="10"/>
      <c r="BL1598" s="10"/>
      <c r="BM1598" s="10"/>
      <c r="BN1598" s="12"/>
      <c r="BO1598" s="12"/>
    </row>
    <row r="1599" spans="1:67" ht="13.5" customHeight="1" x14ac:dyDescent="0.35">
      <c r="A1599" s="181"/>
      <c r="B1599" s="194"/>
      <c r="C1599" s="12"/>
      <c r="D1599" s="12"/>
      <c r="E1599" s="12"/>
      <c r="F1599" s="12"/>
      <c r="G1599" s="12"/>
      <c r="H1599" s="131"/>
      <c r="I1599" s="12"/>
      <c r="J1599" s="12"/>
      <c r="K1599" s="12"/>
      <c r="L1599" s="12"/>
      <c r="M1599" s="12"/>
      <c r="N1599" s="54"/>
      <c r="O1599" s="12"/>
      <c r="P1599" s="12"/>
      <c r="Q1599" s="12"/>
      <c r="R1599" s="183"/>
      <c r="S1599" s="183"/>
      <c r="T1599" s="183"/>
      <c r="U1599" s="183"/>
      <c r="V1599" s="181"/>
      <c r="W1599" s="184"/>
      <c r="X1599" s="184"/>
      <c r="Y1599" s="185"/>
      <c r="Z1599" s="185"/>
      <c r="AA1599" s="185"/>
      <c r="AB1599" s="181"/>
      <c r="AC1599" s="12"/>
      <c r="AD1599" s="12"/>
      <c r="AE1599" s="12"/>
      <c r="AF1599" s="185"/>
      <c r="AG1599" s="12"/>
      <c r="AH1599" s="195"/>
      <c r="AI1599" s="186"/>
      <c r="AJ1599" s="187"/>
      <c r="AK1599" s="187"/>
      <c r="AL1599" s="188"/>
      <c r="AM1599" s="188"/>
      <c r="AN1599" s="188"/>
      <c r="AO1599" s="188"/>
      <c r="AP1599" s="188"/>
      <c r="AQ1599" s="188"/>
      <c r="AR1599" s="137"/>
      <c r="AS1599" s="189"/>
      <c r="AT1599" s="196"/>
      <c r="AU1599" s="191"/>
      <c r="AV1599" s="190"/>
      <c r="AW1599" s="189"/>
      <c r="AX1599" s="190"/>
      <c r="AY1599" s="189"/>
      <c r="AZ1599" s="192"/>
      <c r="BA1599" s="192"/>
      <c r="BB1599" s="190"/>
      <c r="BC1599" s="197"/>
      <c r="BD1599" s="197"/>
      <c r="BE1599" s="190"/>
      <c r="BF1599" s="192"/>
      <c r="BG1599" s="192"/>
      <c r="BH1599" s="10"/>
      <c r="BI1599" s="10"/>
      <c r="BJ1599" s="10"/>
      <c r="BK1599" s="10"/>
      <c r="BL1599" s="10"/>
      <c r="BM1599" s="10"/>
      <c r="BN1599" s="12"/>
      <c r="BO1599" s="12"/>
    </row>
    <row r="1600" spans="1:67" ht="13.5" customHeight="1" x14ac:dyDescent="0.35">
      <c r="A1600" s="181"/>
      <c r="B1600" s="194"/>
      <c r="C1600" s="12"/>
      <c r="D1600" s="12"/>
      <c r="E1600" s="12"/>
      <c r="F1600" s="12"/>
      <c r="G1600" s="12"/>
      <c r="H1600" s="131"/>
      <c r="I1600" s="12"/>
      <c r="J1600" s="12"/>
      <c r="K1600" s="12"/>
      <c r="L1600" s="12"/>
      <c r="M1600" s="12"/>
      <c r="N1600" s="54"/>
      <c r="O1600" s="12"/>
      <c r="P1600" s="12"/>
      <c r="Q1600" s="12"/>
      <c r="R1600" s="183"/>
      <c r="S1600" s="183"/>
      <c r="T1600" s="183"/>
      <c r="U1600" s="183"/>
      <c r="V1600" s="181"/>
      <c r="W1600" s="184"/>
      <c r="X1600" s="184"/>
      <c r="Y1600" s="185"/>
      <c r="Z1600" s="185"/>
      <c r="AA1600" s="185"/>
      <c r="AB1600" s="181"/>
      <c r="AC1600" s="12"/>
      <c r="AD1600" s="12"/>
      <c r="AE1600" s="12"/>
      <c r="AF1600" s="185"/>
      <c r="AG1600" s="12"/>
      <c r="AH1600" s="195"/>
      <c r="AI1600" s="186"/>
      <c r="AJ1600" s="187"/>
      <c r="AK1600" s="187"/>
      <c r="AL1600" s="188"/>
      <c r="AM1600" s="188"/>
      <c r="AN1600" s="188"/>
      <c r="AO1600" s="188"/>
      <c r="AP1600" s="188"/>
      <c r="AQ1600" s="188"/>
      <c r="AR1600" s="137"/>
      <c r="AS1600" s="189"/>
      <c r="AT1600" s="196"/>
      <c r="AU1600" s="191"/>
      <c r="AV1600" s="190"/>
      <c r="AW1600" s="189"/>
      <c r="AX1600" s="190"/>
      <c r="AY1600" s="189"/>
      <c r="AZ1600" s="192"/>
      <c r="BA1600" s="192"/>
      <c r="BB1600" s="190"/>
      <c r="BC1600" s="197"/>
      <c r="BD1600" s="197"/>
      <c r="BE1600" s="190"/>
      <c r="BF1600" s="192"/>
      <c r="BG1600" s="192"/>
      <c r="BH1600" s="10"/>
      <c r="BI1600" s="10"/>
      <c r="BJ1600" s="10"/>
      <c r="BK1600" s="10"/>
      <c r="BL1600" s="10"/>
      <c r="BM1600" s="10"/>
      <c r="BN1600" s="12"/>
      <c r="BO1600" s="12"/>
    </row>
    <row r="1601" spans="1:67" ht="13.5" customHeight="1" x14ac:dyDescent="0.35">
      <c r="A1601" s="181"/>
      <c r="B1601" s="194"/>
      <c r="C1601" s="12"/>
      <c r="D1601" s="12"/>
      <c r="E1601" s="12"/>
      <c r="F1601" s="12"/>
      <c r="G1601" s="12"/>
      <c r="H1601" s="131"/>
      <c r="I1601" s="12"/>
      <c r="J1601" s="12"/>
      <c r="K1601" s="12"/>
      <c r="L1601" s="12"/>
      <c r="M1601" s="12"/>
      <c r="N1601" s="54"/>
      <c r="O1601" s="12"/>
      <c r="P1601" s="12"/>
      <c r="Q1601" s="12"/>
      <c r="R1601" s="183"/>
      <c r="S1601" s="183"/>
      <c r="T1601" s="183"/>
      <c r="U1601" s="183"/>
      <c r="V1601" s="181"/>
      <c r="W1601" s="184"/>
      <c r="X1601" s="184"/>
      <c r="Y1601" s="185"/>
      <c r="Z1601" s="185"/>
      <c r="AA1601" s="185"/>
      <c r="AB1601" s="181"/>
      <c r="AC1601" s="12"/>
      <c r="AD1601" s="12"/>
      <c r="AE1601" s="12"/>
      <c r="AF1601" s="185"/>
      <c r="AG1601" s="12"/>
      <c r="AH1601" s="195"/>
      <c r="AI1601" s="186"/>
      <c r="AJ1601" s="187"/>
      <c r="AK1601" s="187"/>
      <c r="AL1601" s="188"/>
      <c r="AM1601" s="188"/>
      <c r="AN1601" s="188"/>
      <c r="AO1601" s="188"/>
      <c r="AP1601" s="188"/>
      <c r="AQ1601" s="188"/>
      <c r="AR1601" s="137"/>
      <c r="AS1601" s="189"/>
      <c r="AT1601" s="196"/>
      <c r="AU1601" s="191"/>
      <c r="AV1601" s="190"/>
      <c r="AW1601" s="189"/>
      <c r="AX1601" s="190"/>
      <c r="AY1601" s="189"/>
      <c r="AZ1601" s="192"/>
      <c r="BA1601" s="192"/>
      <c r="BB1601" s="190"/>
      <c r="BC1601" s="197"/>
      <c r="BD1601" s="197"/>
      <c r="BE1601" s="190"/>
      <c r="BF1601" s="192"/>
      <c r="BG1601" s="192"/>
      <c r="BH1601" s="10"/>
      <c r="BI1601" s="10"/>
      <c r="BJ1601" s="10"/>
      <c r="BK1601" s="10"/>
      <c r="BL1601" s="10"/>
      <c r="BM1601" s="10"/>
      <c r="BN1601" s="12"/>
      <c r="BO1601" s="12"/>
    </row>
    <row r="1602" spans="1:67" ht="13.5" customHeight="1" x14ac:dyDescent="0.35">
      <c r="A1602" s="181"/>
      <c r="B1602" s="194"/>
      <c r="C1602" s="12"/>
      <c r="D1602" s="12"/>
      <c r="E1602" s="12"/>
      <c r="F1602" s="12"/>
      <c r="G1602" s="12"/>
      <c r="H1602" s="131"/>
      <c r="I1602" s="12"/>
      <c r="J1602" s="12"/>
      <c r="K1602" s="12"/>
      <c r="L1602" s="12"/>
      <c r="M1602" s="12"/>
      <c r="N1602" s="54"/>
      <c r="O1602" s="12"/>
      <c r="P1602" s="12"/>
      <c r="Q1602" s="12"/>
      <c r="R1602" s="183"/>
      <c r="S1602" s="183"/>
      <c r="T1602" s="183"/>
      <c r="U1602" s="183"/>
      <c r="V1602" s="181"/>
      <c r="W1602" s="184"/>
      <c r="X1602" s="184"/>
      <c r="Y1602" s="185"/>
      <c r="Z1602" s="185"/>
      <c r="AA1602" s="185"/>
      <c r="AB1602" s="181"/>
      <c r="AC1602" s="12"/>
      <c r="AD1602" s="12"/>
      <c r="AE1602" s="12"/>
      <c r="AF1602" s="185"/>
      <c r="AG1602" s="12"/>
      <c r="AH1602" s="195"/>
      <c r="AI1602" s="186"/>
      <c r="AJ1602" s="187"/>
      <c r="AK1602" s="187"/>
      <c r="AL1602" s="188"/>
      <c r="AM1602" s="188"/>
      <c r="AN1602" s="188"/>
      <c r="AO1602" s="188"/>
      <c r="AP1602" s="188"/>
      <c r="AQ1602" s="188"/>
      <c r="AR1602" s="137"/>
      <c r="AS1602" s="189"/>
      <c r="AT1602" s="196"/>
      <c r="AU1602" s="191"/>
      <c r="AV1602" s="190"/>
      <c r="AW1602" s="189"/>
      <c r="AX1602" s="190"/>
      <c r="AY1602" s="189"/>
      <c r="AZ1602" s="192"/>
      <c r="BA1602" s="192"/>
      <c r="BB1602" s="190"/>
      <c r="BC1602" s="197"/>
      <c r="BD1602" s="197"/>
      <c r="BE1602" s="190"/>
      <c r="BF1602" s="192"/>
      <c r="BG1602" s="192"/>
      <c r="BH1602" s="10"/>
      <c r="BI1602" s="10"/>
      <c r="BJ1602" s="10"/>
      <c r="BK1602" s="10"/>
      <c r="BL1602" s="10"/>
      <c r="BM1602" s="10"/>
      <c r="BN1602" s="12"/>
      <c r="BO1602" s="12"/>
    </row>
    <row r="1603" spans="1:67" ht="13.5" customHeight="1" x14ac:dyDescent="0.35">
      <c r="A1603" s="181"/>
      <c r="B1603" s="194"/>
      <c r="C1603" s="12"/>
      <c r="D1603" s="12"/>
      <c r="E1603" s="12"/>
      <c r="F1603" s="12"/>
      <c r="G1603" s="12"/>
      <c r="H1603" s="131"/>
      <c r="I1603" s="12"/>
      <c r="J1603" s="12"/>
      <c r="K1603" s="12"/>
      <c r="L1603" s="12"/>
      <c r="M1603" s="12"/>
      <c r="N1603" s="54"/>
      <c r="O1603" s="12"/>
      <c r="P1603" s="12"/>
      <c r="Q1603" s="12"/>
      <c r="R1603" s="183"/>
      <c r="S1603" s="183"/>
      <c r="T1603" s="183"/>
      <c r="U1603" s="183"/>
      <c r="V1603" s="181"/>
      <c r="W1603" s="184"/>
      <c r="X1603" s="184"/>
      <c r="Y1603" s="185"/>
      <c r="Z1603" s="185"/>
      <c r="AA1603" s="185"/>
      <c r="AB1603" s="181"/>
      <c r="AC1603" s="12"/>
      <c r="AD1603" s="12"/>
      <c r="AE1603" s="12"/>
      <c r="AF1603" s="185"/>
      <c r="AG1603" s="12"/>
      <c r="AH1603" s="195"/>
      <c r="AI1603" s="186"/>
      <c r="AJ1603" s="187"/>
      <c r="AK1603" s="187"/>
      <c r="AL1603" s="188"/>
      <c r="AM1603" s="188"/>
      <c r="AN1603" s="188"/>
      <c r="AO1603" s="188"/>
      <c r="AP1603" s="188"/>
      <c r="AQ1603" s="188"/>
      <c r="AR1603" s="137"/>
      <c r="AS1603" s="189"/>
      <c r="AT1603" s="196"/>
      <c r="AU1603" s="191"/>
      <c r="AV1603" s="190"/>
      <c r="AW1603" s="189"/>
      <c r="AX1603" s="190"/>
      <c r="AY1603" s="189"/>
      <c r="AZ1603" s="192"/>
      <c r="BA1603" s="192"/>
      <c r="BB1603" s="190"/>
      <c r="BC1603" s="197"/>
      <c r="BD1603" s="197"/>
      <c r="BE1603" s="190"/>
      <c r="BF1603" s="192"/>
      <c r="BG1603" s="192"/>
      <c r="BH1603" s="10"/>
      <c r="BI1603" s="10"/>
      <c r="BJ1603" s="10"/>
      <c r="BK1603" s="10"/>
      <c r="BL1603" s="10"/>
      <c r="BM1603" s="10"/>
      <c r="BN1603" s="12"/>
      <c r="BO1603" s="12"/>
    </row>
    <row r="1604" spans="1:67" ht="13.5" customHeight="1" x14ac:dyDescent="0.35">
      <c r="A1604" s="181"/>
      <c r="B1604" s="194"/>
      <c r="C1604" s="12"/>
      <c r="D1604" s="12"/>
      <c r="E1604" s="12"/>
      <c r="F1604" s="12"/>
      <c r="G1604" s="12"/>
      <c r="H1604" s="131"/>
      <c r="I1604" s="12"/>
      <c r="J1604" s="12"/>
      <c r="K1604" s="12"/>
      <c r="L1604" s="12"/>
      <c r="M1604" s="12"/>
      <c r="N1604" s="54"/>
      <c r="O1604" s="12"/>
      <c r="P1604" s="12"/>
      <c r="Q1604" s="12"/>
      <c r="R1604" s="183"/>
      <c r="S1604" s="183"/>
      <c r="T1604" s="183"/>
      <c r="U1604" s="183"/>
      <c r="V1604" s="181"/>
      <c r="W1604" s="184"/>
      <c r="X1604" s="184"/>
      <c r="Y1604" s="185"/>
      <c r="Z1604" s="185"/>
      <c r="AA1604" s="185"/>
      <c r="AB1604" s="181"/>
      <c r="AC1604" s="12"/>
      <c r="AD1604" s="12"/>
      <c r="AE1604" s="12"/>
      <c r="AF1604" s="185"/>
      <c r="AG1604" s="12"/>
      <c r="AH1604" s="195"/>
      <c r="AI1604" s="186"/>
      <c r="AJ1604" s="187"/>
      <c r="AK1604" s="187"/>
      <c r="AL1604" s="188"/>
      <c r="AM1604" s="188"/>
      <c r="AN1604" s="188"/>
      <c r="AO1604" s="188"/>
      <c r="AP1604" s="188"/>
      <c r="AQ1604" s="188"/>
      <c r="AR1604" s="137"/>
      <c r="AS1604" s="189"/>
      <c r="AT1604" s="196"/>
      <c r="AU1604" s="191"/>
      <c r="AV1604" s="190"/>
      <c r="AW1604" s="189"/>
      <c r="AX1604" s="190"/>
      <c r="AY1604" s="189"/>
      <c r="AZ1604" s="192"/>
      <c r="BA1604" s="192"/>
      <c r="BB1604" s="190"/>
      <c r="BC1604" s="197"/>
      <c r="BD1604" s="197"/>
      <c r="BE1604" s="190"/>
      <c r="BF1604" s="192"/>
      <c r="BG1604" s="192"/>
      <c r="BH1604" s="10"/>
      <c r="BI1604" s="10"/>
      <c r="BJ1604" s="10"/>
      <c r="BK1604" s="10"/>
      <c r="BL1604" s="10"/>
      <c r="BM1604" s="10"/>
      <c r="BN1604" s="12"/>
      <c r="BO1604" s="12"/>
    </row>
    <row r="1605" spans="1:67" ht="13.5" customHeight="1" x14ac:dyDescent="0.35">
      <c r="A1605" s="181"/>
      <c r="B1605" s="194"/>
      <c r="C1605" s="12"/>
      <c r="D1605" s="12"/>
      <c r="E1605" s="12"/>
      <c r="F1605" s="12"/>
      <c r="G1605" s="12"/>
      <c r="H1605" s="131"/>
      <c r="I1605" s="12"/>
      <c r="J1605" s="12"/>
      <c r="K1605" s="12"/>
      <c r="L1605" s="12"/>
      <c r="M1605" s="12"/>
      <c r="N1605" s="54"/>
      <c r="O1605" s="12"/>
      <c r="P1605" s="12"/>
      <c r="Q1605" s="12"/>
      <c r="R1605" s="183"/>
      <c r="S1605" s="183"/>
      <c r="T1605" s="183"/>
      <c r="U1605" s="183"/>
      <c r="V1605" s="181"/>
      <c r="W1605" s="184"/>
      <c r="X1605" s="184"/>
      <c r="Y1605" s="185"/>
      <c r="Z1605" s="185"/>
      <c r="AA1605" s="185"/>
      <c r="AB1605" s="181"/>
      <c r="AC1605" s="12"/>
      <c r="AD1605" s="12"/>
      <c r="AE1605" s="12"/>
      <c r="AF1605" s="185"/>
      <c r="AG1605" s="12"/>
      <c r="AH1605" s="195"/>
      <c r="AI1605" s="186"/>
      <c r="AJ1605" s="187"/>
      <c r="AK1605" s="187"/>
      <c r="AL1605" s="188"/>
      <c r="AM1605" s="188"/>
      <c r="AN1605" s="188"/>
      <c r="AO1605" s="188"/>
      <c r="AP1605" s="188"/>
      <c r="AQ1605" s="188"/>
      <c r="AR1605" s="137"/>
      <c r="AS1605" s="189"/>
      <c r="AT1605" s="196"/>
      <c r="AU1605" s="191"/>
      <c r="AV1605" s="190"/>
      <c r="AW1605" s="189"/>
      <c r="AX1605" s="190"/>
      <c r="AY1605" s="189"/>
      <c r="AZ1605" s="192"/>
      <c r="BA1605" s="192"/>
      <c r="BB1605" s="190"/>
      <c r="BC1605" s="197"/>
      <c r="BD1605" s="197"/>
      <c r="BE1605" s="190"/>
      <c r="BF1605" s="192"/>
      <c r="BG1605" s="192"/>
      <c r="BH1605" s="10"/>
      <c r="BI1605" s="10"/>
      <c r="BJ1605" s="10"/>
      <c r="BK1605" s="10"/>
      <c r="BL1605" s="10"/>
      <c r="BM1605" s="10"/>
      <c r="BN1605" s="12"/>
      <c r="BO1605" s="12"/>
    </row>
    <row r="1606" spans="1:67" ht="13.5" customHeight="1" x14ac:dyDescent="0.35">
      <c r="A1606" s="181"/>
      <c r="B1606" s="194"/>
      <c r="C1606" s="12"/>
      <c r="D1606" s="12"/>
      <c r="E1606" s="12"/>
      <c r="F1606" s="12"/>
      <c r="G1606" s="12"/>
      <c r="H1606" s="131"/>
      <c r="I1606" s="12"/>
      <c r="J1606" s="12"/>
      <c r="K1606" s="12"/>
      <c r="L1606" s="12"/>
      <c r="M1606" s="12"/>
      <c r="N1606" s="54"/>
      <c r="O1606" s="12"/>
      <c r="P1606" s="12"/>
      <c r="Q1606" s="12"/>
      <c r="R1606" s="183"/>
      <c r="S1606" s="183"/>
      <c r="T1606" s="183"/>
      <c r="U1606" s="183"/>
      <c r="V1606" s="181"/>
      <c r="W1606" s="184"/>
      <c r="X1606" s="184"/>
      <c r="Y1606" s="185"/>
      <c r="Z1606" s="185"/>
      <c r="AA1606" s="185"/>
      <c r="AB1606" s="181"/>
      <c r="AC1606" s="12"/>
      <c r="AD1606" s="12"/>
      <c r="AE1606" s="12"/>
      <c r="AF1606" s="185"/>
      <c r="AG1606" s="12"/>
      <c r="AH1606" s="195"/>
      <c r="AI1606" s="186"/>
      <c r="AJ1606" s="187"/>
      <c r="AK1606" s="187"/>
      <c r="AL1606" s="188"/>
      <c r="AM1606" s="188"/>
      <c r="AN1606" s="188"/>
      <c r="AO1606" s="188"/>
      <c r="AP1606" s="188"/>
      <c r="AQ1606" s="188"/>
      <c r="AR1606" s="137"/>
      <c r="AS1606" s="189"/>
      <c r="AT1606" s="196"/>
      <c r="AU1606" s="191"/>
      <c r="AV1606" s="190"/>
      <c r="AW1606" s="189"/>
      <c r="AX1606" s="190"/>
      <c r="AY1606" s="189"/>
      <c r="AZ1606" s="192"/>
      <c r="BA1606" s="192"/>
      <c r="BB1606" s="190"/>
      <c r="BC1606" s="197"/>
      <c r="BD1606" s="197"/>
      <c r="BE1606" s="190"/>
      <c r="BF1606" s="192"/>
      <c r="BG1606" s="192"/>
      <c r="BH1606" s="10"/>
      <c r="BI1606" s="10"/>
      <c r="BJ1606" s="10"/>
      <c r="BK1606" s="10"/>
      <c r="BL1606" s="10"/>
      <c r="BM1606" s="10"/>
      <c r="BN1606" s="12"/>
      <c r="BO1606" s="12"/>
    </row>
    <row r="1607" spans="1:67" ht="13.5" customHeight="1" x14ac:dyDescent="0.35">
      <c r="A1607" s="181"/>
      <c r="B1607" s="194"/>
      <c r="C1607" s="12"/>
      <c r="D1607" s="12"/>
      <c r="E1607" s="12"/>
      <c r="F1607" s="12"/>
      <c r="G1607" s="12"/>
      <c r="H1607" s="131"/>
      <c r="I1607" s="12"/>
      <c r="J1607" s="12"/>
      <c r="K1607" s="12"/>
      <c r="L1607" s="12"/>
      <c r="M1607" s="12"/>
      <c r="N1607" s="54"/>
      <c r="O1607" s="12"/>
      <c r="P1607" s="12"/>
      <c r="Q1607" s="12"/>
      <c r="R1607" s="183"/>
      <c r="S1607" s="183"/>
      <c r="T1607" s="183"/>
      <c r="U1607" s="183"/>
      <c r="V1607" s="181"/>
      <c r="W1607" s="184"/>
      <c r="X1607" s="184"/>
      <c r="Y1607" s="185"/>
      <c r="Z1607" s="185"/>
      <c r="AA1607" s="185"/>
      <c r="AB1607" s="181"/>
      <c r="AC1607" s="12"/>
      <c r="AD1607" s="12"/>
      <c r="AE1607" s="12"/>
      <c r="AF1607" s="185"/>
      <c r="AG1607" s="12"/>
      <c r="AH1607" s="195"/>
      <c r="AI1607" s="186"/>
      <c r="AJ1607" s="187"/>
      <c r="AK1607" s="187"/>
      <c r="AL1607" s="188"/>
      <c r="AM1607" s="188"/>
      <c r="AN1607" s="188"/>
      <c r="AO1607" s="188"/>
      <c r="AP1607" s="188"/>
      <c r="AQ1607" s="188"/>
      <c r="AR1607" s="137"/>
      <c r="AS1607" s="189"/>
      <c r="AT1607" s="196"/>
      <c r="AU1607" s="191"/>
      <c r="AV1607" s="190"/>
      <c r="AW1607" s="189"/>
      <c r="AX1607" s="190"/>
      <c r="AY1607" s="189"/>
      <c r="AZ1607" s="192"/>
      <c r="BA1607" s="192"/>
      <c r="BB1607" s="190"/>
      <c r="BC1607" s="197"/>
      <c r="BD1607" s="197"/>
      <c r="BE1607" s="190"/>
      <c r="BF1607" s="192"/>
      <c r="BG1607" s="192"/>
      <c r="BH1607" s="10"/>
      <c r="BI1607" s="10"/>
      <c r="BJ1607" s="10"/>
      <c r="BK1607" s="10"/>
      <c r="BL1607" s="10"/>
      <c r="BM1607" s="10"/>
      <c r="BN1607" s="12"/>
      <c r="BO1607" s="12"/>
    </row>
    <row r="1608" spans="1:67" ht="13.5" customHeight="1" x14ac:dyDescent="0.35">
      <c r="A1608" s="181"/>
      <c r="B1608" s="194"/>
      <c r="C1608" s="12"/>
      <c r="D1608" s="12"/>
      <c r="E1608" s="12"/>
      <c r="F1608" s="12"/>
      <c r="G1608" s="12"/>
      <c r="H1608" s="131"/>
      <c r="I1608" s="12"/>
      <c r="J1608" s="12"/>
      <c r="K1608" s="12"/>
      <c r="L1608" s="12"/>
      <c r="M1608" s="12"/>
      <c r="N1608" s="54"/>
      <c r="O1608" s="12"/>
      <c r="P1608" s="12"/>
      <c r="Q1608" s="12"/>
      <c r="R1608" s="183"/>
      <c r="S1608" s="183"/>
      <c r="T1608" s="183"/>
      <c r="U1608" s="183"/>
      <c r="V1608" s="181"/>
      <c r="W1608" s="184"/>
      <c r="X1608" s="184"/>
      <c r="Y1608" s="185"/>
      <c r="Z1608" s="185"/>
      <c r="AA1608" s="185"/>
      <c r="AB1608" s="181"/>
      <c r="AC1608" s="12"/>
      <c r="AD1608" s="12"/>
      <c r="AE1608" s="12"/>
      <c r="AF1608" s="185"/>
      <c r="AG1608" s="12"/>
      <c r="AH1608" s="195"/>
      <c r="AI1608" s="186"/>
      <c r="AJ1608" s="187"/>
      <c r="AK1608" s="187"/>
      <c r="AL1608" s="188"/>
      <c r="AM1608" s="188"/>
      <c r="AN1608" s="188"/>
      <c r="AO1608" s="188"/>
      <c r="AP1608" s="188"/>
      <c r="AQ1608" s="188"/>
      <c r="AR1608" s="137"/>
      <c r="AS1608" s="189"/>
      <c r="AT1608" s="196"/>
      <c r="AU1608" s="191"/>
      <c r="AV1608" s="190"/>
      <c r="AW1608" s="189"/>
      <c r="AX1608" s="190"/>
      <c r="AY1608" s="189"/>
      <c r="AZ1608" s="192"/>
      <c r="BA1608" s="192"/>
      <c r="BB1608" s="190"/>
      <c r="BC1608" s="197"/>
      <c r="BD1608" s="197"/>
      <c r="BE1608" s="190"/>
      <c r="BF1608" s="192"/>
      <c r="BG1608" s="192"/>
      <c r="BH1608" s="10"/>
      <c r="BI1608" s="10"/>
      <c r="BJ1608" s="10"/>
      <c r="BK1608" s="10"/>
      <c r="BL1608" s="10"/>
      <c r="BM1608" s="10"/>
      <c r="BN1608" s="12"/>
      <c r="BO1608" s="12"/>
    </row>
    <row r="1609" spans="1:67" ht="13.5" customHeight="1" x14ac:dyDescent="0.35">
      <c r="A1609" s="181"/>
      <c r="B1609" s="194"/>
      <c r="C1609" s="12"/>
      <c r="D1609" s="12"/>
      <c r="E1609" s="12"/>
      <c r="F1609" s="12"/>
      <c r="G1609" s="12"/>
      <c r="H1609" s="131"/>
      <c r="I1609" s="12"/>
      <c r="J1609" s="12"/>
      <c r="K1609" s="12"/>
      <c r="L1609" s="12"/>
      <c r="M1609" s="12"/>
      <c r="N1609" s="54"/>
      <c r="O1609" s="12"/>
      <c r="P1609" s="12"/>
      <c r="Q1609" s="12"/>
      <c r="R1609" s="183"/>
      <c r="S1609" s="183"/>
      <c r="T1609" s="183"/>
      <c r="U1609" s="183"/>
      <c r="V1609" s="181"/>
      <c r="W1609" s="184"/>
      <c r="X1609" s="184"/>
      <c r="Y1609" s="185"/>
      <c r="Z1609" s="185"/>
      <c r="AA1609" s="185"/>
      <c r="AB1609" s="181"/>
      <c r="AC1609" s="12"/>
      <c r="AD1609" s="12"/>
      <c r="AE1609" s="12"/>
      <c r="AF1609" s="185"/>
      <c r="AG1609" s="12"/>
      <c r="AH1609" s="195"/>
      <c r="AI1609" s="186"/>
      <c r="AJ1609" s="187"/>
      <c r="AK1609" s="187"/>
      <c r="AL1609" s="188"/>
      <c r="AM1609" s="188"/>
      <c r="AN1609" s="188"/>
      <c r="AO1609" s="188"/>
      <c r="AP1609" s="188"/>
      <c r="AQ1609" s="188"/>
      <c r="AR1609" s="137"/>
      <c r="AS1609" s="189"/>
      <c r="AT1609" s="196"/>
      <c r="AU1609" s="191"/>
      <c r="AV1609" s="190"/>
      <c r="AW1609" s="189"/>
      <c r="AX1609" s="190"/>
      <c r="AY1609" s="189"/>
      <c r="AZ1609" s="192"/>
      <c r="BA1609" s="192"/>
      <c r="BB1609" s="190"/>
      <c r="BC1609" s="197"/>
      <c r="BD1609" s="197"/>
      <c r="BE1609" s="190"/>
      <c r="BF1609" s="192"/>
      <c r="BG1609" s="192"/>
      <c r="BH1609" s="10"/>
      <c r="BI1609" s="10"/>
      <c r="BJ1609" s="10"/>
      <c r="BK1609" s="10"/>
      <c r="BL1609" s="10"/>
      <c r="BM1609" s="10"/>
      <c r="BN1609" s="12"/>
      <c r="BO1609" s="12"/>
    </row>
    <row r="1610" spans="1:67" ht="13.5" customHeight="1" x14ac:dyDescent="0.35">
      <c r="A1610" s="181"/>
      <c r="B1610" s="194"/>
      <c r="C1610" s="12"/>
      <c r="D1610" s="12"/>
      <c r="E1610" s="12"/>
      <c r="F1610" s="12"/>
      <c r="G1610" s="12"/>
      <c r="H1610" s="131"/>
      <c r="I1610" s="12"/>
      <c r="J1610" s="12"/>
      <c r="K1610" s="12"/>
      <c r="L1610" s="12"/>
      <c r="M1610" s="12"/>
      <c r="N1610" s="54"/>
      <c r="O1610" s="12"/>
      <c r="P1610" s="12"/>
      <c r="Q1610" s="12"/>
      <c r="R1610" s="183"/>
      <c r="S1610" s="183"/>
      <c r="T1610" s="183"/>
      <c r="U1610" s="183"/>
      <c r="V1610" s="181"/>
      <c r="W1610" s="184"/>
      <c r="X1610" s="184"/>
      <c r="Y1610" s="185"/>
      <c r="Z1610" s="185"/>
      <c r="AA1610" s="185"/>
      <c r="AB1610" s="181"/>
      <c r="AC1610" s="12"/>
      <c r="AD1610" s="12"/>
      <c r="AE1610" s="12"/>
      <c r="AF1610" s="185"/>
      <c r="AG1610" s="12"/>
      <c r="AH1610" s="195"/>
      <c r="AI1610" s="186"/>
      <c r="AJ1610" s="187"/>
      <c r="AK1610" s="187"/>
      <c r="AL1610" s="188"/>
      <c r="AM1610" s="188"/>
      <c r="AN1610" s="188"/>
      <c r="AO1610" s="188"/>
      <c r="AP1610" s="188"/>
      <c r="AQ1610" s="188"/>
      <c r="AR1610" s="137"/>
      <c r="AS1610" s="189"/>
      <c r="AT1610" s="196"/>
      <c r="AU1610" s="191"/>
      <c r="AV1610" s="190"/>
      <c r="AW1610" s="189"/>
      <c r="AX1610" s="190"/>
      <c r="AY1610" s="189"/>
      <c r="AZ1610" s="192"/>
      <c r="BA1610" s="192"/>
      <c r="BB1610" s="190"/>
      <c r="BC1610" s="197"/>
      <c r="BD1610" s="197"/>
      <c r="BE1610" s="190"/>
      <c r="BF1610" s="192"/>
      <c r="BG1610" s="192"/>
      <c r="BH1610" s="10"/>
      <c r="BI1610" s="10"/>
      <c r="BJ1610" s="10"/>
      <c r="BK1610" s="10"/>
      <c r="BL1610" s="10"/>
      <c r="BM1610" s="10"/>
      <c r="BN1610" s="12"/>
      <c r="BO1610" s="12"/>
    </row>
    <row r="1611" spans="1:67" ht="13.5" customHeight="1" x14ac:dyDescent="0.35">
      <c r="A1611" s="181"/>
      <c r="B1611" s="194"/>
      <c r="C1611" s="12"/>
      <c r="D1611" s="12"/>
      <c r="E1611" s="12"/>
      <c r="F1611" s="12"/>
      <c r="G1611" s="12"/>
      <c r="H1611" s="131"/>
      <c r="I1611" s="12"/>
      <c r="J1611" s="12"/>
      <c r="K1611" s="12"/>
      <c r="L1611" s="12"/>
      <c r="M1611" s="12"/>
      <c r="N1611" s="54"/>
      <c r="O1611" s="12"/>
      <c r="P1611" s="12"/>
      <c r="Q1611" s="12"/>
      <c r="R1611" s="183"/>
      <c r="S1611" s="183"/>
      <c r="T1611" s="183"/>
      <c r="U1611" s="183"/>
      <c r="V1611" s="181"/>
      <c r="W1611" s="184"/>
      <c r="X1611" s="184"/>
      <c r="Y1611" s="185"/>
      <c r="Z1611" s="185"/>
      <c r="AA1611" s="185"/>
      <c r="AB1611" s="181"/>
      <c r="AC1611" s="12"/>
      <c r="AD1611" s="12"/>
      <c r="AE1611" s="12"/>
      <c r="AF1611" s="185"/>
      <c r="AG1611" s="12"/>
      <c r="AH1611" s="195"/>
      <c r="AI1611" s="186"/>
      <c r="AJ1611" s="187"/>
      <c r="AK1611" s="187"/>
      <c r="AL1611" s="188"/>
      <c r="AM1611" s="188"/>
      <c r="AN1611" s="188"/>
      <c r="AO1611" s="188"/>
      <c r="AP1611" s="188"/>
      <c r="AQ1611" s="188"/>
      <c r="AR1611" s="137"/>
      <c r="AS1611" s="189"/>
      <c r="AT1611" s="196"/>
      <c r="AU1611" s="191"/>
      <c r="AV1611" s="190"/>
      <c r="AW1611" s="189"/>
      <c r="AX1611" s="190"/>
      <c r="AY1611" s="189"/>
      <c r="AZ1611" s="192"/>
      <c r="BA1611" s="192"/>
      <c r="BB1611" s="190"/>
      <c r="BC1611" s="197"/>
      <c r="BD1611" s="197"/>
      <c r="BE1611" s="190"/>
      <c r="BF1611" s="192"/>
      <c r="BG1611" s="192"/>
      <c r="BH1611" s="10"/>
      <c r="BI1611" s="10"/>
      <c r="BJ1611" s="10"/>
      <c r="BK1611" s="10"/>
      <c r="BL1611" s="10"/>
      <c r="BM1611" s="10"/>
      <c r="BN1611" s="12"/>
      <c r="BO1611" s="12"/>
    </row>
    <row r="1612" spans="1:67" ht="13.5" customHeight="1" x14ac:dyDescent="0.35">
      <c r="A1612" s="181"/>
      <c r="B1612" s="194"/>
      <c r="C1612" s="12"/>
      <c r="D1612" s="12"/>
      <c r="E1612" s="12"/>
      <c r="F1612" s="12"/>
      <c r="G1612" s="12"/>
      <c r="H1612" s="131"/>
      <c r="I1612" s="12"/>
      <c r="J1612" s="12"/>
      <c r="K1612" s="12"/>
      <c r="L1612" s="12"/>
      <c r="M1612" s="12"/>
      <c r="N1612" s="54"/>
      <c r="O1612" s="12"/>
      <c r="P1612" s="12"/>
      <c r="Q1612" s="12"/>
      <c r="R1612" s="183"/>
      <c r="S1612" s="183"/>
      <c r="T1612" s="183"/>
      <c r="U1612" s="183"/>
      <c r="V1612" s="181"/>
      <c r="W1612" s="184"/>
      <c r="X1612" s="184"/>
      <c r="Y1612" s="185"/>
      <c r="Z1612" s="185"/>
      <c r="AA1612" s="185"/>
      <c r="AB1612" s="181"/>
      <c r="AC1612" s="12"/>
      <c r="AD1612" s="12"/>
      <c r="AE1612" s="12"/>
      <c r="AF1612" s="185"/>
      <c r="AG1612" s="12"/>
      <c r="AH1612" s="195"/>
      <c r="AI1612" s="186"/>
      <c r="AJ1612" s="187"/>
      <c r="AK1612" s="187"/>
      <c r="AL1612" s="188"/>
      <c r="AM1612" s="188"/>
      <c r="AN1612" s="188"/>
      <c r="AO1612" s="188"/>
      <c r="AP1612" s="188"/>
      <c r="AQ1612" s="188"/>
      <c r="AR1612" s="137"/>
      <c r="AS1612" s="189"/>
      <c r="AT1612" s="196"/>
      <c r="AU1612" s="191"/>
      <c r="AV1612" s="190"/>
      <c r="AW1612" s="189"/>
      <c r="AX1612" s="190"/>
      <c r="AY1612" s="189"/>
      <c r="AZ1612" s="192"/>
      <c r="BA1612" s="192"/>
      <c r="BB1612" s="190"/>
      <c r="BC1612" s="197"/>
      <c r="BD1612" s="197"/>
      <c r="BE1612" s="190"/>
      <c r="BF1612" s="192"/>
      <c r="BG1612" s="192"/>
      <c r="BH1612" s="10"/>
      <c r="BI1612" s="10"/>
      <c r="BJ1612" s="10"/>
      <c r="BK1612" s="10"/>
      <c r="BL1612" s="10"/>
      <c r="BM1612" s="10"/>
      <c r="BN1612" s="12"/>
      <c r="BO1612" s="12"/>
    </row>
    <row r="1613" spans="1:67" ht="13.5" customHeight="1" x14ac:dyDescent="0.35">
      <c r="A1613" s="181"/>
      <c r="B1613" s="194"/>
      <c r="C1613" s="12"/>
      <c r="D1613" s="12"/>
      <c r="E1613" s="12"/>
      <c r="F1613" s="12"/>
      <c r="G1613" s="12"/>
      <c r="H1613" s="131"/>
      <c r="I1613" s="12"/>
      <c r="J1613" s="12"/>
      <c r="K1613" s="12"/>
      <c r="L1613" s="12"/>
      <c r="M1613" s="12"/>
      <c r="N1613" s="54"/>
      <c r="O1613" s="12"/>
      <c r="P1613" s="12"/>
      <c r="Q1613" s="12"/>
      <c r="R1613" s="183"/>
      <c r="S1613" s="183"/>
      <c r="T1613" s="183"/>
      <c r="U1613" s="183"/>
      <c r="V1613" s="181"/>
      <c r="W1613" s="184"/>
      <c r="X1613" s="184"/>
      <c r="Y1613" s="185"/>
      <c r="Z1613" s="185"/>
      <c r="AA1613" s="185"/>
      <c r="AB1613" s="181"/>
      <c r="AC1613" s="12"/>
      <c r="AD1613" s="12"/>
      <c r="AE1613" s="12"/>
      <c r="AF1613" s="185"/>
      <c r="AG1613" s="12"/>
      <c r="AH1613" s="195"/>
      <c r="AI1613" s="186"/>
      <c r="AJ1613" s="187"/>
      <c r="AK1613" s="187"/>
      <c r="AL1613" s="188"/>
      <c r="AM1613" s="188"/>
      <c r="AN1613" s="188"/>
      <c r="AO1613" s="188"/>
      <c r="AP1613" s="188"/>
      <c r="AQ1613" s="188"/>
      <c r="AR1613" s="137"/>
      <c r="AS1613" s="189"/>
      <c r="AT1613" s="196"/>
      <c r="AU1613" s="191"/>
      <c r="AV1613" s="190"/>
      <c r="AW1613" s="189"/>
      <c r="AX1613" s="190"/>
      <c r="AY1613" s="189"/>
      <c r="AZ1613" s="192"/>
      <c r="BA1613" s="192"/>
      <c r="BB1613" s="190"/>
      <c r="BC1613" s="197"/>
      <c r="BD1613" s="197"/>
      <c r="BE1613" s="190"/>
      <c r="BF1613" s="192"/>
      <c r="BG1613" s="192"/>
      <c r="BH1613" s="10"/>
      <c r="BI1613" s="10"/>
      <c r="BJ1613" s="10"/>
      <c r="BK1613" s="10"/>
      <c r="BL1613" s="10"/>
      <c r="BM1613" s="10"/>
      <c r="BN1613" s="12"/>
      <c r="BO1613" s="12"/>
    </row>
    <row r="1614" spans="1:67" ht="13.5" customHeight="1" x14ac:dyDescent="0.35">
      <c r="A1614" s="181"/>
      <c r="B1614" s="194"/>
      <c r="C1614" s="12"/>
      <c r="D1614" s="12"/>
      <c r="E1614" s="12"/>
      <c r="F1614" s="12"/>
      <c r="G1614" s="12"/>
      <c r="H1614" s="131"/>
      <c r="I1614" s="12"/>
      <c r="J1614" s="12"/>
      <c r="K1614" s="12"/>
      <c r="L1614" s="12"/>
      <c r="M1614" s="12"/>
      <c r="N1614" s="54"/>
      <c r="O1614" s="12"/>
      <c r="P1614" s="12"/>
      <c r="Q1614" s="12"/>
      <c r="R1614" s="183"/>
      <c r="S1614" s="183"/>
      <c r="T1614" s="183"/>
      <c r="U1614" s="183"/>
      <c r="V1614" s="181"/>
      <c r="W1614" s="184"/>
      <c r="X1614" s="184"/>
      <c r="Y1614" s="185"/>
      <c r="Z1614" s="185"/>
      <c r="AA1614" s="185"/>
      <c r="AB1614" s="181"/>
      <c r="AC1614" s="12"/>
      <c r="AD1614" s="12"/>
      <c r="AE1614" s="12"/>
      <c r="AF1614" s="185"/>
      <c r="AG1614" s="12"/>
      <c r="AH1614" s="195"/>
      <c r="AI1614" s="186"/>
      <c r="AJ1614" s="187"/>
      <c r="AK1614" s="187"/>
      <c r="AL1614" s="188"/>
      <c r="AM1614" s="188"/>
      <c r="AN1614" s="188"/>
      <c r="AO1614" s="188"/>
      <c r="AP1614" s="188"/>
      <c r="AQ1614" s="188"/>
      <c r="AR1614" s="137"/>
      <c r="AS1614" s="189"/>
      <c r="AT1614" s="196"/>
      <c r="AU1614" s="191"/>
      <c r="AV1614" s="190"/>
      <c r="AW1614" s="189"/>
      <c r="AX1614" s="190"/>
      <c r="AY1614" s="189"/>
      <c r="AZ1614" s="192"/>
      <c r="BA1614" s="192"/>
      <c r="BB1614" s="190"/>
      <c r="BC1614" s="197"/>
      <c r="BD1614" s="197"/>
      <c r="BE1614" s="190"/>
      <c r="BF1614" s="192"/>
      <c r="BG1614" s="192"/>
      <c r="BH1614" s="10"/>
      <c r="BI1614" s="10"/>
      <c r="BJ1614" s="10"/>
      <c r="BK1614" s="10"/>
      <c r="BL1614" s="10"/>
      <c r="BM1614" s="10"/>
      <c r="BN1614" s="12"/>
      <c r="BO1614" s="12"/>
    </row>
    <row r="1615" spans="1:67" ht="13.5" customHeight="1" x14ac:dyDescent="0.35">
      <c r="A1615" s="181"/>
      <c r="B1615" s="194"/>
      <c r="C1615" s="12"/>
      <c r="D1615" s="12"/>
      <c r="E1615" s="12"/>
      <c r="F1615" s="12"/>
      <c r="G1615" s="12"/>
      <c r="H1615" s="131"/>
      <c r="I1615" s="12"/>
      <c r="J1615" s="12"/>
      <c r="K1615" s="12"/>
      <c r="L1615" s="12"/>
      <c r="M1615" s="12"/>
      <c r="N1615" s="54"/>
      <c r="O1615" s="12"/>
      <c r="P1615" s="12"/>
      <c r="Q1615" s="12"/>
      <c r="R1615" s="183"/>
      <c r="S1615" s="183"/>
      <c r="T1615" s="183"/>
      <c r="U1615" s="183"/>
      <c r="V1615" s="181"/>
      <c r="W1615" s="184"/>
      <c r="X1615" s="184"/>
      <c r="Y1615" s="185"/>
      <c r="Z1615" s="185"/>
      <c r="AA1615" s="185"/>
      <c r="AB1615" s="181"/>
      <c r="AC1615" s="12"/>
      <c r="AD1615" s="12"/>
      <c r="AE1615" s="12"/>
      <c r="AF1615" s="185"/>
      <c r="AG1615" s="12"/>
      <c r="AH1615" s="195"/>
      <c r="AI1615" s="186"/>
      <c r="AJ1615" s="187"/>
      <c r="AK1615" s="187"/>
      <c r="AL1615" s="188"/>
      <c r="AM1615" s="188"/>
      <c r="AN1615" s="188"/>
      <c r="AO1615" s="188"/>
      <c r="AP1615" s="188"/>
      <c r="AQ1615" s="188"/>
      <c r="AR1615" s="137"/>
      <c r="AS1615" s="189"/>
      <c r="AT1615" s="196"/>
      <c r="AU1615" s="191"/>
      <c r="AV1615" s="190"/>
      <c r="AW1615" s="189"/>
      <c r="AX1615" s="190"/>
      <c r="AY1615" s="189"/>
      <c r="AZ1615" s="192"/>
      <c r="BA1615" s="192"/>
      <c r="BB1615" s="190"/>
      <c r="BC1615" s="197"/>
      <c r="BD1615" s="197"/>
      <c r="BE1615" s="190"/>
      <c r="BF1615" s="192"/>
      <c r="BG1615" s="192"/>
      <c r="BH1615" s="10"/>
      <c r="BI1615" s="10"/>
      <c r="BJ1615" s="10"/>
      <c r="BK1615" s="10"/>
      <c r="BL1615" s="10"/>
      <c r="BM1615" s="10"/>
      <c r="BN1615" s="12"/>
      <c r="BO1615" s="12"/>
    </row>
    <row r="1616" spans="1:67" ht="13.5" customHeight="1" x14ac:dyDescent="0.35">
      <c r="A1616" s="181"/>
      <c r="B1616" s="194"/>
      <c r="C1616" s="12"/>
      <c r="D1616" s="12"/>
      <c r="E1616" s="12"/>
      <c r="F1616" s="12"/>
      <c r="G1616" s="12"/>
      <c r="H1616" s="131"/>
      <c r="I1616" s="12"/>
      <c r="J1616" s="12"/>
      <c r="K1616" s="12"/>
      <c r="L1616" s="12"/>
      <c r="M1616" s="12"/>
      <c r="N1616" s="54"/>
      <c r="O1616" s="12"/>
      <c r="P1616" s="12"/>
      <c r="Q1616" s="12"/>
      <c r="R1616" s="183"/>
      <c r="S1616" s="183"/>
      <c r="T1616" s="183"/>
      <c r="U1616" s="183"/>
      <c r="V1616" s="181"/>
      <c r="W1616" s="184"/>
      <c r="X1616" s="184"/>
      <c r="Y1616" s="185"/>
      <c r="Z1616" s="185"/>
      <c r="AA1616" s="185"/>
      <c r="AB1616" s="181"/>
      <c r="AC1616" s="12"/>
      <c r="AD1616" s="12"/>
      <c r="AE1616" s="12"/>
      <c r="AF1616" s="185"/>
      <c r="AG1616" s="12"/>
      <c r="AH1616" s="195"/>
      <c r="AI1616" s="186"/>
      <c r="AJ1616" s="187"/>
      <c r="AK1616" s="187"/>
      <c r="AL1616" s="188"/>
      <c r="AM1616" s="188"/>
      <c r="AN1616" s="188"/>
      <c r="AO1616" s="188"/>
      <c r="AP1616" s="188"/>
      <c r="AQ1616" s="188"/>
      <c r="AR1616" s="137"/>
      <c r="AS1616" s="189"/>
      <c r="AT1616" s="196"/>
      <c r="AU1616" s="191"/>
      <c r="AV1616" s="190"/>
      <c r="AW1616" s="189"/>
      <c r="AX1616" s="190"/>
      <c r="AY1616" s="189"/>
      <c r="AZ1616" s="192"/>
      <c r="BA1616" s="192"/>
      <c r="BB1616" s="190"/>
      <c r="BC1616" s="197"/>
      <c r="BD1616" s="197"/>
      <c r="BE1616" s="190"/>
      <c r="BF1616" s="192"/>
      <c r="BG1616" s="192"/>
      <c r="BH1616" s="10"/>
      <c r="BI1616" s="10"/>
      <c r="BJ1616" s="10"/>
      <c r="BK1616" s="10"/>
      <c r="BL1616" s="10"/>
      <c r="BM1616" s="10"/>
      <c r="BN1616" s="12"/>
      <c r="BO1616" s="12"/>
    </row>
    <row r="1617" spans="1:67" ht="13.5" customHeight="1" x14ac:dyDescent="0.35">
      <c r="A1617" s="181"/>
      <c r="B1617" s="194"/>
      <c r="C1617" s="12"/>
      <c r="D1617" s="12"/>
      <c r="E1617" s="12"/>
      <c r="F1617" s="12"/>
      <c r="G1617" s="12"/>
      <c r="H1617" s="131"/>
      <c r="I1617" s="12"/>
      <c r="J1617" s="12"/>
      <c r="K1617" s="12"/>
      <c r="L1617" s="12"/>
      <c r="M1617" s="12"/>
      <c r="N1617" s="54"/>
      <c r="O1617" s="12"/>
      <c r="P1617" s="12"/>
      <c r="Q1617" s="12"/>
      <c r="R1617" s="183"/>
      <c r="S1617" s="183"/>
      <c r="T1617" s="183"/>
      <c r="U1617" s="183"/>
      <c r="V1617" s="181"/>
      <c r="W1617" s="184"/>
      <c r="X1617" s="184"/>
      <c r="Y1617" s="185"/>
      <c r="Z1617" s="185"/>
      <c r="AA1617" s="185"/>
      <c r="AB1617" s="181"/>
      <c r="AC1617" s="12"/>
      <c r="AD1617" s="12"/>
      <c r="AE1617" s="12"/>
      <c r="AF1617" s="185"/>
      <c r="AG1617" s="12"/>
      <c r="AH1617" s="195"/>
      <c r="AI1617" s="186"/>
      <c r="AJ1617" s="187"/>
      <c r="AK1617" s="187"/>
      <c r="AL1617" s="188"/>
      <c r="AM1617" s="188"/>
      <c r="AN1617" s="188"/>
      <c r="AO1617" s="188"/>
      <c r="AP1617" s="188"/>
      <c r="AQ1617" s="188"/>
      <c r="AR1617" s="137"/>
      <c r="AS1617" s="189"/>
      <c r="AT1617" s="196"/>
      <c r="AU1617" s="191"/>
      <c r="AV1617" s="190"/>
      <c r="AW1617" s="189"/>
      <c r="AX1617" s="190"/>
      <c r="AY1617" s="189"/>
      <c r="AZ1617" s="192"/>
      <c r="BA1617" s="192"/>
      <c r="BB1617" s="190"/>
      <c r="BC1617" s="197"/>
      <c r="BD1617" s="197"/>
      <c r="BE1617" s="190"/>
      <c r="BF1617" s="192"/>
      <c r="BG1617" s="192"/>
      <c r="BH1617" s="10"/>
      <c r="BI1617" s="10"/>
      <c r="BJ1617" s="10"/>
      <c r="BK1617" s="10"/>
      <c r="BL1617" s="10"/>
      <c r="BM1617" s="10"/>
      <c r="BN1617" s="12"/>
      <c r="BO1617" s="12"/>
    </row>
    <row r="1618" spans="1:67" ht="13.5" customHeight="1" x14ac:dyDescent="0.35">
      <c r="A1618" s="181"/>
      <c r="B1618" s="194"/>
      <c r="C1618" s="12"/>
      <c r="D1618" s="12"/>
      <c r="E1618" s="12"/>
      <c r="F1618" s="12"/>
      <c r="G1618" s="12"/>
      <c r="H1618" s="131"/>
      <c r="I1618" s="12"/>
      <c r="J1618" s="12"/>
      <c r="K1618" s="12"/>
      <c r="L1618" s="12"/>
      <c r="M1618" s="12"/>
      <c r="N1618" s="54"/>
      <c r="O1618" s="12"/>
      <c r="P1618" s="12"/>
      <c r="Q1618" s="12"/>
      <c r="R1618" s="183"/>
      <c r="S1618" s="183"/>
      <c r="T1618" s="183"/>
      <c r="U1618" s="183"/>
      <c r="V1618" s="181"/>
      <c r="W1618" s="184"/>
      <c r="X1618" s="184"/>
      <c r="Y1618" s="185"/>
      <c r="Z1618" s="185"/>
      <c r="AA1618" s="185"/>
      <c r="AB1618" s="181"/>
      <c r="AC1618" s="12"/>
      <c r="AD1618" s="12"/>
      <c r="AE1618" s="12"/>
      <c r="AF1618" s="185"/>
      <c r="AG1618" s="12"/>
      <c r="AH1618" s="195"/>
      <c r="AI1618" s="186"/>
      <c r="AJ1618" s="187"/>
      <c r="AK1618" s="187"/>
      <c r="AL1618" s="188"/>
      <c r="AM1618" s="188"/>
      <c r="AN1618" s="188"/>
      <c r="AO1618" s="188"/>
      <c r="AP1618" s="188"/>
      <c r="AQ1618" s="188"/>
      <c r="AR1618" s="137"/>
      <c r="AS1618" s="189"/>
      <c r="AT1618" s="196"/>
      <c r="AU1618" s="191"/>
      <c r="AV1618" s="190"/>
      <c r="AW1618" s="189"/>
      <c r="AX1618" s="190"/>
      <c r="AY1618" s="189"/>
      <c r="AZ1618" s="192"/>
      <c r="BA1618" s="192"/>
      <c r="BB1618" s="190"/>
      <c r="BC1618" s="197"/>
      <c r="BD1618" s="197"/>
      <c r="BE1618" s="190"/>
      <c r="BF1618" s="192"/>
      <c r="BG1618" s="192"/>
      <c r="BH1618" s="10"/>
      <c r="BI1618" s="10"/>
      <c r="BJ1618" s="10"/>
      <c r="BK1618" s="10"/>
      <c r="BL1618" s="10"/>
      <c r="BM1618" s="10"/>
      <c r="BN1618" s="12"/>
      <c r="BO1618" s="12"/>
    </row>
    <row r="1619" spans="1:67" ht="13.5" customHeight="1" x14ac:dyDescent="0.35">
      <c r="A1619" s="181"/>
      <c r="B1619" s="194"/>
      <c r="C1619" s="12"/>
      <c r="D1619" s="12"/>
      <c r="E1619" s="12"/>
      <c r="F1619" s="12"/>
      <c r="G1619" s="12"/>
      <c r="H1619" s="131"/>
      <c r="I1619" s="12"/>
      <c r="J1619" s="12"/>
      <c r="K1619" s="12"/>
      <c r="L1619" s="12"/>
      <c r="M1619" s="12"/>
      <c r="N1619" s="54"/>
      <c r="O1619" s="12"/>
      <c r="P1619" s="12"/>
      <c r="Q1619" s="12"/>
      <c r="R1619" s="183"/>
      <c r="S1619" s="183"/>
      <c r="T1619" s="183"/>
      <c r="U1619" s="183"/>
      <c r="V1619" s="181"/>
      <c r="W1619" s="184"/>
      <c r="X1619" s="184"/>
      <c r="Y1619" s="185"/>
      <c r="Z1619" s="185"/>
      <c r="AA1619" s="185"/>
      <c r="AB1619" s="181"/>
      <c r="AC1619" s="12"/>
      <c r="AD1619" s="12"/>
      <c r="AE1619" s="12"/>
      <c r="AF1619" s="185"/>
      <c r="AG1619" s="12"/>
      <c r="AH1619" s="195"/>
      <c r="AI1619" s="186"/>
      <c r="AJ1619" s="187"/>
      <c r="AK1619" s="187"/>
      <c r="AL1619" s="188"/>
      <c r="AM1619" s="188"/>
      <c r="AN1619" s="188"/>
      <c r="AO1619" s="188"/>
      <c r="AP1619" s="188"/>
      <c r="AQ1619" s="188"/>
      <c r="AR1619" s="137"/>
      <c r="AS1619" s="189"/>
      <c r="AT1619" s="196"/>
      <c r="AU1619" s="191"/>
      <c r="AV1619" s="190"/>
      <c r="AW1619" s="189"/>
      <c r="AX1619" s="190"/>
      <c r="AY1619" s="189"/>
      <c r="AZ1619" s="192"/>
      <c r="BA1619" s="192"/>
      <c r="BB1619" s="190"/>
      <c r="BC1619" s="197"/>
      <c r="BD1619" s="197"/>
      <c r="BE1619" s="190"/>
      <c r="BF1619" s="192"/>
      <c r="BG1619" s="192"/>
      <c r="BH1619" s="10"/>
      <c r="BI1619" s="10"/>
      <c r="BJ1619" s="10"/>
      <c r="BK1619" s="10"/>
      <c r="BL1619" s="10"/>
      <c r="BM1619" s="10"/>
      <c r="BN1619" s="12"/>
      <c r="BO1619" s="12"/>
    </row>
    <row r="1620" spans="1:67" ht="13.5" customHeight="1" x14ac:dyDescent="0.35">
      <c r="A1620" s="181"/>
      <c r="B1620" s="194"/>
      <c r="C1620" s="12"/>
      <c r="D1620" s="12"/>
      <c r="E1620" s="12"/>
      <c r="F1620" s="12"/>
      <c r="G1620" s="12"/>
      <c r="H1620" s="131"/>
      <c r="I1620" s="12"/>
      <c r="J1620" s="12"/>
      <c r="K1620" s="12"/>
      <c r="L1620" s="12"/>
      <c r="M1620" s="12"/>
      <c r="N1620" s="54"/>
      <c r="O1620" s="12"/>
      <c r="P1620" s="12"/>
      <c r="Q1620" s="12"/>
      <c r="R1620" s="183"/>
      <c r="S1620" s="183"/>
      <c r="T1620" s="183"/>
      <c r="U1620" s="183"/>
      <c r="V1620" s="181"/>
      <c r="W1620" s="184"/>
      <c r="X1620" s="184"/>
      <c r="Y1620" s="185"/>
      <c r="Z1620" s="185"/>
      <c r="AA1620" s="185"/>
      <c r="AB1620" s="181"/>
      <c r="AC1620" s="12"/>
      <c r="AD1620" s="12"/>
      <c r="AE1620" s="12"/>
      <c r="AF1620" s="185"/>
      <c r="AG1620" s="12"/>
      <c r="AH1620" s="195"/>
      <c r="AI1620" s="186"/>
      <c r="AJ1620" s="187"/>
      <c r="AK1620" s="187"/>
      <c r="AL1620" s="188"/>
      <c r="AM1620" s="188"/>
      <c r="AN1620" s="188"/>
      <c r="AO1620" s="188"/>
      <c r="AP1620" s="188"/>
      <c r="AQ1620" s="188"/>
      <c r="AR1620" s="137"/>
      <c r="AS1620" s="189"/>
      <c r="AT1620" s="196"/>
      <c r="AU1620" s="191"/>
      <c r="AV1620" s="190"/>
      <c r="AW1620" s="189"/>
      <c r="AX1620" s="190"/>
      <c r="AY1620" s="189"/>
      <c r="AZ1620" s="192"/>
      <c r="BA1620" s="192"/>
      <c r="BB1620" s="190"/>
      <c r="BC1620" s="197"/>
      <c r="BD1620" s="197"/>
      <c r="BE1620" s="190"/>
      <c r="BF1620" s="192"/>
      <c r="BG1620" s="192"/>
      <c r="BH1620" s="10"/>
      <c r="BI1620" s="10"/>
      <c r="BJ1620" s="10"/>
      <c r="BK1620" s="10"/>
      <c r="BL1620" s="10"/>
      <c r="BM1620" s="10"/>
      <c r="BN1620" s="12"/>
      <c r="BO1620" s="12"/>
    </row>
    <row r="1621" spans="1:67" ht="13.5" customHeight="1" x14ac:dyDescent="0.35">
      <c r="A1621" s="181"/>
      <c r="B1621" s="194"/>
      <c r="C1621" s="12"/>
      <c r="D1621" s="12"/>
      <c r="E1621" s="12"/>
      <c r="F1621" s="12"/>
      <c r="G1621" s="12"/>
      <c r="H1621" s="131"/>
      <c r="I1621" s="12"/>
      <c r="J1621" s="12"/>
      <c r="K1621" s="12"/>
      <c r="L1621" s="12"/>
      <c r="M1621" s="12"/>
      <c r="N1621" s="54"/>
      <c r="O1621" s="12"/>
      <c r="P1621" s="12"/>
      <c r="Q1621" s="12"/>
      <c r="R1621" s="183"/>
      <c r="S1621" s="183"/>
      <c r="T1621" s="183"/>
      <c r="U1621" s="183"/>
      <c r="V1621" s="181"/>
      <c r="W1621" s="184"/>
      <c r="X1621" s="184"/>
      <c r="Y1621" s="185"/>
      <c r="Z1621" s="185"/>
      <c r="AA1621" s="185"/>
      <c r="AB1621" s="181"/>
      <c r="AC1621" s="12"/>
      <c r="AD1621" s="12"/>
      <c r="AE1621" s="12"/>
      <c r="AF1621" s="185"/>
      <c r="AG1621" s="12"/>
      <c r="AH1621" s="195"/>
      <c r="AI1621" s="186"/>
      <c r="AJ1621" s="187"/>
      <c r="AK1621" s="187"/>
      <c r="AL1621" s="188"/>
      <c r="AM1621" s="188"/>
      <c r="AN1621" s="188"/>
      <c r="AO1621" s="188"/>
      <c r="AP1621" s="188"/>
      <c r="AQ1621" s="188"/>
      <c r="AR1621" s="137"/>
      <c r="AS1621" s="189"/>
      <c r="AT1621" s="196"/>
      <c r="AU1621" s="191"/>
      <c r="AV1621" s="190"/>
      <c r="AW1621" s="189"/>
      <c r="AX1621" s="190"/>
      <c r="AY1621" s="189"/>
      <c r="AZ1621" s="192"/>
      <c r="BA1621" s="192"/>
      <c r="BB1621" s="190"/>
      <c r="BC1621" s="197"/>
      <c r="BD1621" s="197"/>
      <c r="BE1621" s="190"/>
      <c r="BF1621" s="192"/>
      <c r="BG1621" s="192"/>
      <c r="BH1621" s="10"/>
      <c r="BI1621" s="10"/>
      <c r="BJ1621" s="10"/>
      <c r="BK1621" s="10"/>
      <c r="BL1621" s="10"/>
      <c r="BM1621" s="10"/>
      <c r="BN1621" s="12"/>
      <c r="BO1621" s="12"/>
    </row>
    <row r="1622" spans="1:67" ht="13.5" customHeight="1" x14ac:dyDescent="0.35">
      <c r="A1622" s="181"/>
      <c r="B1622" s="194"/>
      <c r="C1622" s="12"/>
      <c r="D1622" s="12"/>
      <c r="E1622" s="12"/>
      <c r="F1622" s="12"/>
      <c r="G1622" s="12"/>
      <c r="H1622" s="131"/>
      <c r="I1622" s="12"/>
      <c r="J1622" s="12"/>
      <c r="K1622" s="12"/>
      <c r="L1622" s="12"/>
      <c r="M1622" s="12"/>
      <c r="N1622" s="54"/>
      <c r="O1622" s="12"/>
      <c r="P1622" s="12"/>
      <c r="Q1622" s="12"/>
      <c r="R1622" s="183"/>
      <c r="S1622" s="183"/>
      <c r="T1622" s="183"/>
      <c r="U1622" s="183"/>
      <c r="V1622" s="181"/>
      <c r="W1622" s="184"/>
      <c r="X1622" s="184"/>
      <c r="Y1622" s="185"/>
      <c r="Z1622" s="185"/>
      <c r="AA1622" s="185"/>
      <c r="AB1622" s="181"/>
      <c r="AC1622" s="12"/>
      <c r="AD1622" s="12"/>
      <c r="AE1622" s="12"/>
      <c r="AF1622" s="185"/>
      <c r="AG1622" s="12"/>
      <c r="AH1622" s="195"/>
      <c r="AI1622" s="186"/>
      <c r="AJ1622" s="187"/>
      <c r="AK1622" s="187"/>
      <c r="AL1622" s="188"/>
      <c r="AM1622" s="188"/>
      <c r="AN1622" s="188"/>
      <c r="AO1622" s="188"/>
      <c r="AP1622" s="188"/>
      <c r="AQ1622" s="188"/>
      <c r="AR1622" s="137"/>
      <c r="AS1622" s="189"/>
      <c r="AT1622" s="196"/>
      <c r="AU1622" s="191"/>
      <c r="AV1622" s="190"/>
      <c r="AW1622" s="189"/>
      <c r="AX1622" s="190"/>
      <c r="AY1622" s="189"/>
      <c r="AZ1622" s="192"/>
      <c r="BA1622" s="192"/>
      <c r="BB1622" s="190"/>
      <c r="BC1622" s="197"/>
      <c r="BD1622" s="197"/>
      <c r="BE1622" s="190"/>
      <c r="BF1622" s="192"/>
      <c r="BG1622" s="192"/>
      <c r="BH1622" s="10"/>
      <c r="BI1622" s="10"/>
      <c r="BJ1622" s="10"/>
      <c r="BK1622" s="10"/>
      <c r="BL1622" s="10"/>
      <c r="BM1622" s="10"/>
      <c r="BN1622" s="12"/>
      <c r="BO1622" s="12"/>
    </row>
    <row r="1623" spans="1:67" ht="13.5" customHeight="1" x14ac:dyDescent="0.35">
      <c r="A1623" s="181"/>
      <c r="B1623" s="194"/>
      <c r="C1623" s="12"/>
      <c r="D1623" s="12"/>
      <c r="E1623" s="12"/>
      <c r="F1623" s="12"/>
      <c r="G1623" s="12"/>
      <c r="H1623" s="131"/>
      <c r="I1623" s="12"/>
      <c r="J1623" s="12"/>
      <c r="K1623" s="12"/>
      <c r="L1623" s="12"/>
      <c r="M1623" s="12"/>
      <c r="N1623" s="54"/>
      <c r="O1623" s="12"/>
      <c r="P1623" s="12"/>
      <c r="Q1623" s="12"/>
      <c r="R1623" s="183"/>
      <c r="S1623" s="183"/>
      <c r="T1623" s="183"/>
      <c r="U1623" s="183"/>
      <c r="V1623" s="181"/>
      <c r="W1623" s="184"/>
      <c r="X1623" s="184"/>
      <c r="Y1623" s="185"/>
      <c r="Z1623" s="185"/>
      <c r="AA1623" s="185"/>
      <c r="AB1623" s="181"/>
      <c r="AC1623" s="12"/>
      <c r="AD1623" s="12"/>
      <c r="AE1623" s="12"/>
      <c r="AF1623" s="185"/>
      <c r="AG1623" s="12"/>
      <c r="AH1623" s="195"/>
      <c r="AI1623" s="186"/>
      <c r="AJ1623" s="187"/>
      <c r="AK1623" s="187"/>
      <c r="AL1623" s="188"/>
      <c r="AM1623" s="188"/>
      <c r="AN1623" s="188"/>
      <c r="AO1623" s="188"/>
      <c r="AP1623" s="188"/>
      <c r="AQ1623" s="188"/>
      <c r="AR1623" s="137"/>
      <c r="AS1623" s="189"/>
      <c r="AT1623" s="196"/>
      <c r="AU1623" s="191"/>
      <c r="AV1623" s="190"/>
      <c r="AW1623" s="189"/>
      <c r="AX1623" s="190"/>
      <c r="AY1623" s="189"/>
      <c r="AZ1623" s="192"/>
      <c r="BA1623" s="192"/>
      <c r="BB1623" s="190"/>
      <c r="BC1623" s="197"/>
      <c r="BD1623" s="197"/>
      <c r="BE1623" s="190"/>
      <c r="BF1623" s="192"/>
      <c r="BG1623" s="192"/>
      <c r="BH1623" s="10"/>
      <c r="BI1623" s="10"/>
      <c r="BJ1623" s="10"/>
      <c r="BK1623" s="10"/>
      <c r="BL1623" s="10"/>
      <c r="BM1623" s="10"/>
      <c r="BN1623" s="12"/>
      <c r="BO1623" s="12"/>
    </row>
    <row r="1624" spans="1:67" ht="13.5" customHeight="1" x14ac:dyDescent="0.35">
      <c r="A1624" s="181"/>
      <c r="B1624" s="194"/>
      <c r="C1624" s="12"/>
      <c r="D1624" s="12"/>
      <c r="E1624" s="12"/>
      <c r="F1624" s="12"/>
      <c r="G1624" s="12"/>
      <c r="H1624" s="131"/>
      <c r="I1624" s="12"/>
      <c r="J1624" s="12"/>
      <c r="K1624" s="12"/>
      <c r="L1624" s="12"/>
      <c r="M1624" s="12"/>
      <c r="N1624" s="54"/>
      <c r="O1624" s="12"/>
      <c r="P1624" s="12"/>
      <c r="Q1624" s="12"/>
      <c r="R1624" s="183"/>
      <c r="S1624" s="183"/>
      <c r="T1624" s="183"/>
      <c r="U1624" s="183"/>
      <c r="V1624" s="181"/>
      <c r="W1624" s="184"/>
      <c r="X1624" s="184"/>
      <c r="Y1624" s="185"/>
      <c r="Z1624" s="185"/>
      <c r="AA1624" s="185"/>
      <c r="AB1624" s="181"/>
      <c r="AC1624" s="12"/>
      <c r="AD1624" s="12"/>
      <c r="AE1624" s="12"/>
      <c r="AF1624" s="185"/>
      <c r="AG1624" s="12"/>
      <c r="AH1624" s="195"/>
      <c r="AI1624" s="186"/>
      <c r="AJ1624" s="187"/>
      <c r="AK1624" s="187"/>
      <c r="AL1624" s="188"/>
      <c r="AM1624" s="188"/>
      <c r="AN1624" s="188"/>
      <c r="AO1624" s="188"/>
      <c r="AP1624" s="188"/>
      <c r="AQ1624" s="188"/>
      <c r="AR1624" s="137"/>
      <c r="AS1624" s="189"/>
      <c r="AT1624" s="196"/>
      <c r="AU1624" s="191"/>
      <c r="AV1624" s="190"/>
      <c r="AW1624" s="189"/>
      <c r="AX1624" s="190"/>
      <c r="AY1624" s="189"/>
      <c r="AZ1624" s="192"/>
      <c r="BA1624" s="192"/>
      <c r="BB1624" s="190"/>
      <c r="BC1624" s="197"/>
      <c r="BD1624" s="197"/>
      <c r="BE1624" s="190"/>
      <c r="BF1624" s="192"/>
      <c r="BG1624" s="192"/>
      <c r="BH1624" s="10"/>
      <c r="BI1624" s="10"/>
      <c r="BJ1624" s="10"/>
      <c r="BK1624" s="10"/>
      <c r="BL1624" s="10"/>
      <c r="BM1624" s="10"/>
      <c r="BN1624" s="12"/>
      <c r="BO1624" s="12"/>
    </row>
    <row r="1625" spans="1:67" ht="13.5" customHeight="1" x14ac:dyDescent="0.35">
      <c r="A1625" s="181"/>
      <c r="B1625" s="194"/>
      <c r="C1625" s="12"/>
      <c r="D1625" s="12"/>
      <c r="E1625" s="12"/>
      <c r="F1625" s="12"/>
      <c r="G1625" s="12"/>
      <c r="H1625" s="131"/>
      <c r="I1625" s="12"/>
      <c r="J1625" s="12"/>
      <c r="K1625" s="12"/>
      <c r="L1625" s="12"/>
      <c r="M1625" s="12"/>
      <c r="N1625" s="54"/>
      <c r="O1625" s="12"/>
      <c r="P1625" s="12"/>
      <c r="Q1625" s="12"/>
      <c r="R1625" s="183"/>
      <c r="S1625" s="183"/>
      <c r="T1625" s="183"/>
      <c r="U1625" s="183"/>
      <c r="V1625" s="181"/>
      <c r="W1625" s="184"/>
      <c r="X1625" s="184"/>
      <c r="Y1625" s="185"/>
      <c r="Z1625" s="185"/>
      <c r="AA1625" s="185"/>
      <c r="AB1625" s="181"/>
      <c r="AC1625" s="12"/>
      <c r="AD1625" s="12"/>
      <c r="AE1625" s="12"/>
      <c r="AF1625" s="185"/>
      <c r="AG1625" s="12"/>
      <c r="AH1625" s="195"/>
      <c r="AI1625" s="186"/>
      <c r="AJ1625" s="187"/>
      <c r="AK1625" s="187"/>
      <c r="AL1625" s="188"/>
      <c r="AM1625" s="188"/>
      <c r="AN1625" s="188"/>
      <c r="AO1625" s="188"/>
      <c r="AP1625" s="188"/>
      <c r="AQ1625" s="188"/>
      <c r="AR1625" s="137"/>
      <c r="AS1625" s="189"/>
      <c r="AT1625" s="196"/>
      <c r="AU1625" s="191"/>
      <c r="AV1625" s="190"/>
      <c r="AW1625" s="189"/>
      <c r="AX1625" s="190"/>
      <c r="AY1625" s="189"/>
      <c r="AZ1625" s="192"/>
      <c r="BA1625" s="192"/>
      <c r="BB1625" s="190"/>
      <c r="BC1625" s="197"/>
      <c r="BD1625" s="197"/>
      <c r="BE1625" s="190"/>
      <c r="BF1625" s="192"/>
      <c r="BG1625" s="192"/>
      <c r="BH1625" s="10"/>
      <c r="BI1625" s="10"/>
      <c r="BJ1625" s="10"/>
      <c r="BK1625" s="10"/>
      <c r="BL1625" s="10"/>
      <c r="BM1625" s="10"/>
      <c r="BN1625" s="12"/>
      <c r="BO1625" s="12"/>
    </row>
    <row r="1626" spans="1:67" ht="13.5" customHeight="1" x14ac:dyDescent="0.35">
      <c r="A1626" s="181"/>
      <c r="B1626" s="194"/>
      <c r="C1626" s="12"/>
      <c r="D1626" s="12"/>
      <c r="E1626" s="12"/>
      <c r="F1626" s="12"/>
      <c r="G1626" s="12"/>
      <c r="H1626" s="131"/>
      <c r="I1626" s="12"/>
      <c r="J1626" s="12"/>
      <c r="K1626" s="12"/>
      <c r="L1626" s="12"/>
      <c r="M1626" s="12"/>
      <c r="N1626" s="54"/>
      <c r="O1626" s="12"/>
      <c r="P1626" s="12"/>
      <c r="Q1626" s="12"/>
      <c r="R1626" s="183"/>
      <c r="S1626" s="183"/>
      <c r="T1626" s="183"/>
      <c r="U1626" s="183"/>
      <c r="V1626" s="181"/>
      <c r="W1626" s="184"/>
      <c r="X1626" s="184"/>
      <c r="Y1626" s="185"/>
      <c r="Z1626" s="185"/>
      <c r="AA1626" s="185"/>
      <c r="AB1626" s="181"/>
      <c r="AC1626" s="12"/>
      <c r="AD1626" s="12"/>
      <c r="AE1626" s="12"/>
      <c r="AF1626" s="185"/>
      <c r="AG1626" s="12"/>
      <c r="AH1626" s="195"/>
      <c r="AI1626" s="186"/>
      <c r="AJ1626" s="187"/>
      <c r="AK1626" s="187"/>
      <c r="AL1626" s="188"/>
      <c r="AM1626" s="188"/>
      <c r="AN1626" s="188"/>
      <c r="AO1626" s="188"/>
      <c r="AP1626" s="188"/>
      <c r="AQ1626" s="188"/>
      <c r="AR1626" s="137"/>
      <c r="AS1626" s="189"/>
      <c r="AT1626" s="196"/>
      <c r="AU1626" s="191"/>
      <c r="AV1626" s="190"/>
      <c r="AW1626" s="189"/>
      <c r="AX1626" s="190"/>
      <c r="AY1626" s="189"/>
      <c r="AZ1626" s="192"/>
      <c r="BA1626" s="192"/>
      <c r="BB1626" s="190"/>
      <c r="BC1626" s="197"/>
      <c r="BD1626" s="197"/>
      <c r="BE1626" s="190"/>
      <c r="BF1626" s="192"/>
      <c r="BG1626" s="192"/>
      <c r="BH1626" s="10"/>
      <c r="BI1626" s="10"/>
      <c r="BJ1626" s="10"/>
      <c r="BK1626" s="10"/>
      <c r="BL1626" s="10"/>
      <c r="BM1626" s="10"/>
      <c r="BN1626" s="12"/>
      <c r="BO1626" s="12"/>
    </row>
    <row r="1627" spans="1:67" ht="13.5" customHeight="1" x14ac:dyDescent="0.35">
      <c r="A1627" s="181"/>
      <c r="B1627" s="194"/>
      <c r="C1627" s="12"/>
      <c r="D1627" s="12"/>
      <c r="E1627" s="12"/>
      <c r="F1627" s="12"/>
      <c r="G1627" s="12"/>
      <c r="H1627" s="131"/>
      <c r="I1627" s="12"/>
      <c r="J1627" s="12"/>
      <c r="K1627" s="12"/>
      <c r="L1627" s="12"/>
      <c r="M1627" s="12"/>
      <c r="N1627" s="54"/>
      <c r="O1627" s="12"/>
      <c r="P1627" s="12"/>
      <c r="Q1627" s="12"/>
      <c r="R1627" s="183"/>
      <c r="S1627" s="183"/>
      <c r="T1627" s="183"/>
      <c r="U1627" s="183"/>
      <c r="V1627" s="181"/>
      <c r="W1627" s="184"/>
      <c r="X1627" s="184"/>
      <c r="Y1627" s="185"/>
      <c r="Z1627" s="185"/>
      <c r="AA1627" s="185"/>
      <c r="AB1627" s="181"/>
      <c r="AC1627" s="12"/>
      <c r="AD1627" s="12"/>
      <c r="AE1627" s="12"/>
      <c r="AF1627" s="185"/>
      <c r="AG1627" s="12"/>
      <c r="AH1627" s="195"/>
      <c r="AI1627" s="186"/>
      <c r="AJ1627" s="187"/>
      <c r="AK1627" s="187"/>
      <c r="AL1627" s="188"/>
      <c r="AM1627" s="188"/>
      <c r="AN1627" s="188"/>
      <c r="AO1627" s="188"/>
      <c r="AP1627" s="188"/>
      <c r="AQ1627" s="188"/>
      <c r="AR1627" s="137"/>
      <c r="AS1627" s="189"/>
      <c r="AT1627" s="196"/>
      <c r="AU1627" s="191"/>
      <c r="AV1627" s="190"/>
      <c r="AW1627" s="189"/>
      <c r="AX1627" s="190"/>
      <c r="AY1627" s="189"/>
      <c r="AZ1627" s="192"/>
      <c r="BA1627" s="192"/>
      <c r="BB1627" s="190"/>
      <c r="BC1627" s="197"/>
      <c r="BD1627" s="197"/>
      <c r="BE1627" s="190"/>
      <c r="BF1627" s="192"/>
      <c r="BG1627" s="192"/>
      <c r="BH1627" s="10"/>
      <c r="BI1627" s="10"/>
      <c r="BJ1627" s="10"/>
      <c r="BK1627" s="10"/>
      <c r="BL1627" s="10"/>
      <c r="BM1627" s="10"/>
      <c r="BN1627" s="12"/>
      <c r="BO1627" s="12"/>
    </row>
    <row r="1628" spans="1:67" ht="13.5" customHeight="1" x14ac:dyDescent="0.35">
      <c r="A1628" s="181"/>
      <c r="B1628" s="194"/>
      <c r="C1628" s="12"/>
      <c r="D1628" s="12"/>
      <c r="E1628" s="12"/>
      <c r="F1628" s="12"/>
      <c r="G1628" s="12"/>
      <c r="H1628" s="131"/>
      <c r="I1628" s="12"/>
      <c r="J1628" s="12"/>
      <c r="K1628" s="12"/>
      <c r="L1628" s="12"/>
      <c r="M1628" s="12"/>
      <c r="N1628" s="54"/>
      <c r="O1628" s="12"/>
      <c r="P1628" s="12"/>
      <c r="Q1628" s="12"/>
      <c r="R1628" s="183"/>
      <c r="S1628" s="183"/>
      <c r="T1628" s="183"/>
      <c r="U1628" s="183"/>
      <c r="V1628" s="181"/>
      <c r="W1628" s="184"/>
      <c r="X1628" s="184"/>
      <c r="Y1628" s="185"/>
      <c r="Z1628" s="185"/>
      <c r="AA1628" s="185"/>
      <c r="AB1628" s="181"/>
      <c r="AC1628" s="12"/>
      <c r="AD1628" s="12"/>
      <c r="AE1628" s="12"/>
      <c r="AF1628" s="185"/>
      <c r="AG1628" s="12"/>
      <c r="AH1628" s="195"/>
      <c r="AI1628" s="186"/>
      <c r="AJ1628" s="187"/>
      <c r="AK1628" s="187"/>
      <c r="AL1628" s="188"/>
      <c r="AM1628" s="188"/>
      <c r="AN1628" s="188"/>
      <c r="AO1628" s="188"/>
      <c r="AP1628" s="188"/>
      <c r="AQ1628" s="188"/>
      <c r="AR1628" s="137"/>
      <c r="AS1628" s="189"/>
      <c r="AT1628" s="196"/>
      <c r="AU1628" s="191"/>
      <c r="AV1628" s="190"/>
      <c r="AW1628" s="189"/>
      <c r="AX1628" s="190"/>
      <c r="AY1628" s="189"/>
      <c r="AZ1628" s="192"/>
      <c r="BA1628" s="192"/>
      <c r="BB1628" s="190"/>
      <c r="BC1628" s="197"/>
      <c r="BD1628" s="197"/>
      <c r="BE1628" s="190"/>
      <c r="BF1628" s="192"/>
      <c r="BG1628" s="192"/>
      <c r="BH1628" s="10"/>
      <c r="BI1628" s="10"/>
      <c r="BJ1628" s="10"/>
      <c r="BK1628" s="10"/>
      <c r="BL1628" s="10"/>
      <c r="BM1628" s="10"/>
      <c r="BN1628" s="12"/>
      <c r="BO1628" s="12"/>
    </row>
    <row r="1629" spans="1:67" ht="13.5" customHeight="1" x14ac:dyDescent="0.35">
      <c r="A1629" s="181"/>
      <c r="B1629" s="194"/>
      <c r="C1629" s="12"/>
      <c r="D1629" s="12"/>
      <c r="E1629" s="12"/>
      <c r="F1629" s="12"/>
      <c r="G1629" s="12"/>
      <c r="H1629" s="131"/>
      <c r="I1629" s="12"/>
      <c r="J1629" s="12"/>
      <c r="K1629" s="12"/>
      <c r="L1629" s="12"/>
      <c r="M1629" s="12"/>
      <c r="N1629" s="54"/>
      <c r="O1629" s="12"/>
      <c r="P1629" s="12"/>
      <c r="Q1629" s="12"/>
      <c r="R1629" s="183"/>
      <c r="S1629" s="183"/>
      <c r="T1629" s="183"/>
      <c r="U1629" s="183"/>
      <c r="V1629" s="181"/>
      <c r="W1629" s="184"/>
      <c r="X1629" s="184"/>
      <c r="Y1629" s="185"/>
      <c r="Z1629" s="185"/>
      <c r="AA1629" s="185"/>
      <c r="AB1629" s="181"/>
      <c r="AC1629" s="12"/>
      <c r="AD1629" s="12"/>
      <c r="AE1629" s="12"/>
      <c r="AF1629" s="185"/>
      <c r="AG1629" s="12"/>
      <c r="AH1629" s="195"/>
      <c r="AI1629" s="186"/>
      <c r="AJ1629" s="187"/>
      <c r="AK1629" s="187"/>
      <c r="AL1629" s="188"/>
      <c r="AM1629" s="188"/>
      <c r="AN1629" s="188"/>
      <c r="AO1629" s="188"/>
      <c r="AP1629" s="188"/>
      <c r="AQ1629" s="188"/>
      <c r="AR1629" s="137"/>
      <c r="AS1629" s="189"/>
      <c r="AT1629" s="196"/>
      <c r="AU1629" s="191"/>
      <c r="AV1629" s="190"/>
      <c r="AW1629" s="189"/>
      <c r="AX1629" s="190"/>
      <c r="AY1629" s="189"/>
      <c r="AZ1629" s="192"/>
      <c r="BA1629" s="192"/>
      <c r="BB1629" s="190"/>
      <c r="BC1629" s="197"/>
      <c r="BD1629" s="197"/>
      <c r="BE1629" s="190"/>
      <c r="BF1629" s="192"/>
      <c r="BG1629" s="192"/>
      <c r="BH1629" s="10"/>
      <c r="BI1629" s="10"/>
      <c r="BJ1629" s="10"/>
      <c r="BK1629" s="10"/>
      <c r="BL1629" s="10"/>
      <c r="BM1629" s="10"/>
      <c r="BN1629" s="12"/>
      <c r="BO1629" s="12"/>
    </row>
    <row r="1630" spans="1:67" ht="13.5" customHeight="1" x14ac:dyDescent="0.35">
      <c r="A1630" s="181"/>
      <c r="B1630" s="194"/>
      <c r="C1630" s="12"/>
      <c r="D1630" s="12"/>
      <c r="E1630" s="12"/>
      <c r="F1630" s="12"/>
      <c r="G1630" s="12"/>
      <c r="H1630" s="131"/>
      <c r="I1630" s="12"/>
      <c r="J1630" s="12"/>
      <c r="K1630" s="12"/>
      <c r="L1630" s="12"/>
      <c r="M1630" s="12"/>
      <c r="N1630" s="54"/>
      <c r="O1630" s="12"/>
      <c r="P1630" s="12"/>
      <c r="Q1630" s="12"/>
      <c r="R1630" s="183"/>
      <c r="S1630" s="183"/>
      <c r="T1630" s="183"/>
      <c r="U1630" s="183"/>
      <c r="V1630" s="181"/>
      <c r="W1630" s="184"/>
      <c r="X1630" s="184"/>
      <c r="Y1630" s="185"/>
      <c r="Z1630" s="185"/>
      <c r="AA1630" s="185"/>
      <c r="AB1630" s="181"/>
      <c r="AC1630" s="12"/>
      <c r="AD1630" s="12"/>
      <c r="AE1630" s="12"/>
      <c r="AF1630" s="185"/>
      <c r="AG1630" s="12"/>
      <c r="AH1630" s="195"/>
      <c r="AI1630" s="186"/>
      <c r="AJ1630" s="187"/>
      <c r="AK1630" s="187"/>
      <c r="AL1630" s="188"/>
      <c r="AM1630" s="188"/>
      <c r="AN1630" s="188"/>
      <c r="AO1630" s="188"/>
      <c r="AP1630" s="188"/>
      <c r="AQ1630" s="188"/>
      <c r="AR1630" s="137"/>
      <c r="AS1630" s="189"/>
      <c r="AT1630" s="196"/>
      <c r="AU1630" s="191"/>
      <c r="AV1630" s="190"/>
      <c r="AW1630" s="189"/>
      <c r="AX1630" s="190"/>
      <c r="AY1630" s="189"/>
      <c r="AZ1630" s="192"/>
      <c r="BA1630" s="192"/>
      <c r="BB1630" s="190"/>
      <c r="BC1630" s="197"/>
      <c r="BD1630" s="197"/>
      <c r="BE1630" s="190"/>
      <c r="BF1630" s="192"/>
      <c r="BG1630" s="192"/>
      <c r="BH1630" s="10"/>
      <c r="BI1630" s="10"/>
      <c r="BJ1630" s="10"/>
      <c r="BK1630" s="10"/>
      <c r="BL1630" s="10"/>
      <c r="BM1630" s="10"/>
      <c r="BN1630" s="12"/>
      <c r="BO1630" s="12"/>
    </row>
    <row r="1631" spans="1:67" ht="13.5" customHeight="1" x14ac:dyDescent="0.35">
      <c r="A1631" s="181"/>
      <c r="B1631" s="194"/>
      <c r="C1631" s="12"/>
      <c r="D1631" s="12"/>
      <c r="E1631" s="12"/>
      <c r="F1631" s="12"/>
      <c r="G1631" s="12"/>
      <c r="H1631" s="131"/>
      <c r="I1631" s="12"/>
      <c r="J1631" s="12"/>
      <c r="K1631" s="12"/>
      <c r="L1631" s="12"/>
      <c r="M1631" s="12"/>
      <c r="N1631" s="54"/>
      <c r="O1631" s="12"/>
      <c r="P1631" s="12"/>
      <c r="Q1631" s="12"/>
      <c r="R1631" s="183"/>
      <c r="S1631" s="183"/>
      <c r="T1631" s="183"/>
      <c r="U1631" s="183"/>
      <c r="V1631" s="181"/>
      <c r="W1631" s="184"/>
      <c r="X1631" s="184"/>
      <c r="Y1631" s="185"/>
      <c r="Z1631" s="185"/>
      <c r="AA1631" s="185"/>
      <c r="AB1631" s="181"/>
      <c r="AC1631" s="12"/>
      <c r="AD1631" s="12"/>
      <c r="AE1631" s="12"/>
      <c r="AF1631" s="185"/>
      <c r="AG1631" s="12"/>
      <c r="AH1631" s="195"/>
      <c r="AI1631" s="186"/>
      <c r="AJ1631" s="187"/>
      <c r="AK1631" s="187"/>
      <c r="AL1631" s="188"/>
      <c r="AM1631" s="188"/>
      <c r="AN1631" s="188"/>
      <c r="AO1631" s="188"/>
      <c r="AP1631" s="188"/>
      <c r="AQ1631" s="188"/>
      <c r="AR1631" s="137"/>
      <c r="AS1631" s="189"/>
      <c r="AT1631" s="196"/>
      <c r="AU1631" s="191"/>
      <c r="AV1631" s="190"/>
      <c r="AW1631" s="189"/>
      <c r="AX1631" s="190"/>
      <c r="AY1631" s="189"/>
      <c r="AZ1631" s="192"/>
      <c r="BA1631" s="192"/>
      <c r="BB1631" s="190"/>
      <c r="BC1631" s="197"/>
      <c r="BD1631" s="197"/>
      <c r="BE1631" s="190"/>
      <c r="BF1631" s="192"/>
      <c r="BG1631" s="192"/>
      <c r="BH1631" s="10"/>
      <c r="BI1631" s="10"/>
      <c r="BJ1631" s="10"/>
      <c r="BK1631" s="10"/>
      <c r="BL1631" s="10"/>
      <c r="BM1631" s="10"/>
      <c r="BN1631" s="12"/>
      <c r="BO1631" s="12"/>
    </row>
    <row r="1632" spans="1:67" ht="13.5" customHeight="1" x14ac:dyDescent="0.35">
      <c r="A1632" s="181"/>
      <c r="B1632" s="194"/>
      <c r="C1632" s="12"/>
      <c r="D1632" s="12"/>
      <c r="E1632" s="12"/>
      <c r="F1632" s="12"/>
      <c r="G1632" s="12"/>
      <c r="H1632" s="131"/>
      <c r="I1632" s="12"/>
      <c r="J1632" s="12"/>
      <c r="K1632" s="12"/>
      <c r="L1632" s="12"/>
      <c r="M1632" s="12"/>
      <c r="N1632" s="54"/>
      <c r="O1632" s="12"/>
      <c r="P1632" s="12"/>
      <c r="Q1632" s="12"/>
      <c r="R1632" s="183"/>
      <c r="S1632" s="183"/>
      <c r="T1632" s="183"/>
      <c r="U1632" s="183"/>
      <c r="V1632" s="181"/>
      <c r="W1632" s="184"/>
      <c r="X1632" s="184"/>
      <c r="Y1632" s="185"/>
      <c r="Z1632" s="185"/>
      <c r="AA1632" s="185"/>
      <c r="AB1632" s="181"/>
      <c r="AC1632" s="12"/>
      <c r="AD1632" s="12"/>
      <c r="AE1632" s="12"/>
      <c r="AF1632" s="185"/>
      <c r="AG1632" s="12"/>
      <c r="AH1632" s="195"/>
      <c r="AI1632" s="186"/>
      <c r="AJ1632" s="187"/>
      <c r="AK1632" s="187"/>
      <c r="AL1632" s="188"/>
      <c r="AM1632" s="188"/>
      <c r="AN1632" s="188"/>
      <c r="AO1632" s="188"/>
      <c r="AP1632" s="188"/>
      <c r="AQ1632" s="188"/>
      <c r="AR1632" s="137"/>
      <c r="AS1632" s="189"/>
      <c r="AT1632" s="196"/>
      <c r="AU1632" s="191"/>
      <c r="AV1632" s="190"/>
      <c r="AW1632" s="189"/>
      <c r="AX1632" s="190"/>
      <c r="AY1632" s="189"/>
      <c r="AZ1632" s="192"/>
      <c r="BA1632" s="192"/>
      <c r="BB1632" s="190"/>
      <c r="BC1632" s="197"/>
      <c r="BD1632" s="197"/>
      <c r="BE1632" s="190"/>
      <c r="BF1632" s="192"/>
      <c r="BG1632" s="192"/>
      <c r="BH1632" s="10"/>
      <c r="BI1632" s="10"/>
      <c r="BJ1632" s="10"/>
      <c r="BK1632" s="10"/>
      <c r="BL1632" s="10"/>
      <c r="BM1632" s="10"/>
      <c r="BN1632" s="12"/>
      <c r="BO1632" s="12"/>
    </row>
    <row r="1633" spans="1:67" ht="13.5" customHeight="1" x14ac:dyDescent="0.35">
      <c r="A1633" s="181"/>
      <c r="B1633" s="194"/>
      <c r="C1633" s="12"/>
      <c r="D1633" s="12"/>
      <c r="E1633" s="12"/>
      <c r="F1633" s="12"/>
      <c r="G1633" s="12"/>
      <c r="H1633" s="131"/>
      <c r="I1633" s="12"/>
      <c r="J1633" s="12"/>
      <c r="K1633" s="12"/>
      <c r="L1633" s="12"/>
      <c r="M1633" s="12"/>
      <c r="N1633" s="54"/>
      <c r="O1633" s="12"/>
      <c r="P1633" s="12"/>
      <c r="Q1633" s="12"/>
      <c r="R1633" s="183"/>
      <c r="S1633" s="183"/>
      <c r="T1633" s="183"/>
      <c r="U1633" s="183"/>
      <c r="V1633" s="181"/>
      <c r="W1633" s="184"/>
      <c r="X1633" s="184"/>
      <c r="Y1633" s="185"/>
      <c r="Z1633" s="185"/>
      <c r="AA1633" s="185"/>
      <c r="AB1633" s="181"/>
      <c r="AC1633" s="12"/>
      <c r="AD1633" s="12"/>
      <c r="AE1633" s="12"/>
      <c r="AF1633" s="185"/>
      <c r="AG1633" s="12"/>
      <c r="AH1633" s="195"/>
      <c r="AI1633" s="186"/>
      <c r="AJ1633" s="187"/>
      <c r="AK1633" s="187"/>
      <c r="AL1633" s="188"/>
      <c r="AM1633" s="188"/>
      <c r="AN1633" s="188"/>
      <c r="AO1633" s="188"/>
      <c r="AP1633" s="188"/>
      <c r="AQ1633" s="188"/>
      <c r="AR1633" s="137"/>
      <c r="AS1633" s="189"/>
      <c r="AT1633" s="196"/>
      <c r="AU1633" s="191"/>
      <c r="AV1633" s="190"/>
      <c r="AW1633" s="189"/>
      <c r="AX1633" s="190"/>
      <c r="AY1633" s="189"/>
      <c r="AZ1633" s="192"/>
      <c r="BA1633" s="192"/>
      <c r="BB1633" s="190"/>
      <c r="BC1633" s="197"/>
      <c r="BD1633" s="197"/>
      <c r="BE1633" s="190"/>
      <c r="BF1633" s="192"/>
      <c r="BG1633" s="192"/>
      <c r="BH1633" s="10"/>
      <c r="BI1633" s="10"/>
      <c r="BJ1633" s="10"/>
      <c r="BK1633" s="10"/>
      <c r="BL1633" s="10"/>
      <c r="BM1633" s="10"/>
      <c r="BN1633" s="12"/>
      <c r="BO1633" s="12"/>
    </row>
    <row r="1634" spans="1:67" ht="13.5" customHeight="1" x14ac:dyDescent="0.35">
      <c r="A1634" s="181"/>
      <c r="B1634" s="194"/>
      <c r="C1634" s="12"/>
      <c r="D1634" s="12"/>
      <c r="E1634" s="12"/>
      <c r="F1634" s="12"/>
      <c r="G1634" s="12"/>
      <c r="H1634" s="131"/>
      <c r="I1634" s="12"/>
      <c r="J1634" s="12"/>
      <c r="K1634" s="12"/>
      <c r="L1634" s="12"/>
      <c r="M1634" s="12"/>
      <c r="N1634" s="54"/>
      <c r="O1634" s="12"/>
      <c r="P1634" s="12"/>
      <c r="Q1634" s="12"/>
      <c r="R1634" s="183"/>
      <c r="S1634" s="183"/>
      <c r="T1634" s="183"/>
      <c r="U1634" s="183"/>
      <c r="V1634" s="181"/>
      <c r="W1634" s="184"/>
      <c r="X1634" s="184"/>
      <c r="Y1634" s="185"/>
      <c r="Z1634" s="185"/>
      <c r="AA1634" s="185"/>
      <c r="AB1634" s="181"/>
      <c r="AC1634" s="12"/>
      <c r="AD1634" s="12"/>
      <c r="AE1634" s="12"/>
      <c r="AF1634" s="185"/>
      <c r="AG1634" s="12"/>
      <c r="AH1634" s="195"/>
      <c r="AI1634" s="186"/>
      <c r="AJ1634" s="187"/>
      <c r="AK1634" s="187"/>
      <c r="AL1634" s="188"/>
      <c r="AM1634" s="188"/>
      <c r="AN1634" s="188"/>
      <c r="AO1634" s="188"/>
      <c r="AP1634" s="188"/>
      <c r="AQ1634" s="188"/>
      <c r="AR1634" s="137"/>
      <c r="AS1634" s="189"/>
      <c r="AT1634" s="196"/>
      <c r="AU1634" s="191"/>
      <c r="AV1634" s="190"/>
      <c r="AW1634" s="189"/>
      <c r="AX1634" s="190"/>
      <c r="AY1634" s="189"/>
      <c r="AZ1634" s="192"/>
      <c r="BA1634" s="192"/>
      <c r="BB1634" s="190"/>
      <c r="BC1634" s="197"/>
      <c r="BD1634" s="197"/>
      <c r="BE1634" s="190"/>
      <c r="BF1634" s="192"/>
      <c r="BG1634" s="192"/>
      <c r="BH1634" s="10"/>
      <c r="BI1634" s="10"/>
      <c r="BJ1634" s="10"/>
      <c r="BK1634" s="10"/>
      <c r="BL1634" s="10"/>
      <c r="BM1634" s="10"/>
      <c r="BN1634" s="12"/>
      <c r="BO1634" s="12"/>
    </row>
    <row r="1635" spans="1:67" ht="13.5" customHeight="1" x14ac:dyDescent="0.35">
      <c r="A1635" s="181"/>
      <c r="B1635" s="194"/>
      <c r="C1635" s="12"/>
      <c r="D1635" s="12"/>
      <c r="E1635" s="12"/>
      <c r="F1635" s="12"/>
      <c r="G1635" s="12"/>
      <c r="H1635" s="131"/>
      <c r="I1635" s="12"/>
      <c r="J1635" s="12"/>
      <c r="K1635" s="12"/>
      <c r="L1635" s="12"/>
      <c r="M1635" s="12"/>
      <c r="N1635" s="54"/>
      <c r="O1635" s="12"/>
      <c r="P1635" s="12"/>
      <c r="Q1635" s="12"/>
      <c r="R1635" s="183"/>
      <c r="S1635" s="183"/>
      <c r="T1635" s="183"/>
      <c r="U1635" s="183"/>
      <c r="V1635" s="181"/>
      <c r="W1635" s="184"/>
      <c r="X1635" s="184"/>
      <c r="Y1635" s="185"/>
      <c r="Z1635" s="185"/>
      <c r="AA1635" s="185"/>
      <c r="AB1635" s="181"/>
      <c r="AC1635" s="12"/>
      <c r="AD1635" s="12"/>
      <c r="AE1635" s="12"/>
      <c r="AF1635" s="185"/>
      <c r="AG1635" s="12"/>
      <c r="AH1635" s="195"/>
      <c r="AI1635" s="186"/>
      <c r="AJ1635" s="187"/>
      <c r="AK1635" s="187"/>
      <c r="AL1635" s="188"/>
      <c r="AM1635" s="188"/>
      <c r="AN1635" s="188"/>
      <c r="AO1635" s="188"/>
      <c r="AP1635" s="188"/>
      <c r="AQ1635" s="188"/>
      <c r="AR1635" s="137"/>
      <c r="AS1635" s="189"/>
      <c r="AT1635" s="196"/>
      <c r="AU1635" s="191"/>
      <c r="AV1635" s="190"/>
      <c r="AW1635" s="189"/>
      <c r="AX1635" s="190"/>
      <c r="AY1635" s="189"/>
      <c r="AZ1635" s="192"/>
      <c r="BA1635" s="192"/>
      <c r="BB1635" s="190"/>
      <c r="BC1635" s="197"/>
      <c r="BD1635" s="197"/>
      <c r="BE1635" s="190"/>
      <c r="BF1635" s="192"/>
      <c r="BG1635" s="192"/>
      <c r="BH1635" s="10"/>
      <c r="BI1635" s="10"/>
      <c r="BJ1635" s="10"/>
      <c r="BK1635" s="10"/>
      <c r="BL1635" s="10"/>
      <c r="BM1635" s="10"/>
      <c r="BN1635" s="12"/>
      <c r="BO1635" s="12"/>
    </row>
    <row r="1636" spans="1:67" ht="13.5" customHeight="1" x14ac:dyDescent="0.35">
      <c r="A1636" s="181"/>
      <c r="B1636" s="194"/>
      <c r="C1636" s="12"/>
      <c r="D1636" s="12"/>
      <c r="E1636" s="12"/>
      <c r="F1636" s="12"/>
      <c r="G1636" s="12"/>
      <c r="H1636" s="131"/>
      <c r="I1636" s="12"/>
      <c r="J1636" s="12"/>
      <c r="K1636" s="12"/>
      <c r="L1636" s="12"/>
      <c r="M1636" s="12"/>
      <c r="N1636" s="54"/>
      <c r="O1636" s="12"/>
      <c r="P1636" s="12"/>
      <c r="Q1636" s="12"/>
      <c r="R1636" s="183"/>
      <c r="S1636" s="183"/>
      <c r="T1636" s="183"/>
      <c r="U1636" s="183"/>
      <c r="V1636" s="181"/>
      <c r="W1636" s="184"/>
      <c r="X1636" s="184"/>
      <c r="Y1636" s="185"/>
      <c r="Z1636" s="185"/>
      <c r="AA1636" s="185"/>
      <c r="AB1636" s="181"/>
      <c r="AC1636" s="12"/>
      <c r="AD1636" s="12"/>
      <c r="AE1636" s="12"/>
      <c r="AF1636" s="185"/>
      <c r="AG1636" s="12"/>
      <c r="AH1636" s="195"/>
      <c r="AI1636" s="186"/>
      <c r="AJ1636" s="187"/>
      <c r="AK1636" s="187"/>
      <c r="AL1636" s="188"/>
      <c r="AM1636" s="188"/>
      <c r="AN1636" s="188"/>
      <c r="AO1636" s="188"/>
      <c r="AP1636" s="188"/>
      <c r="AQ1636" s="188"/>
      <c r="AR1636" s="137"/>
      <c r="AS1636" s="189"/>
      <c r="AT1636" s="196"/>
      <c r="AU1636" s="191"/>
      <c r="AV1636" s="190"/>
      <c r="AW1636" s="189"/>
      <c r="AX1636" s="190"/>
      <c r="AY1636" s="189"/>
      <c r="AZ1636" s="192"/>
      <c r="BA1636" s="192"/>
      <c r="BB1636" s="190"/>
      <c r="BC1636" s="197"/>
      <c r="BD1636" s="197"/>
      <c r="BE1636" s="190"/>
      <c r="BF1636" s="192"/>
      <c r="BG1636" s="192"/>
      <c r="BH1636" s="10"/>
      <c r="BI1636" s="10"/>
      <c r="BJ1636" s="10"/>
      <c r="BK1636" s="10"/>
      <c r="BL1636" s="10"/>
      <c r="BM1636" s="10"/>
      <c r="BN1636" s="12"/>
      <c r="BO1636" s="12"/>
    </row>
    <row r="1637" spans="1:67" ht="13.5" customHeight="1" x14ac:dyDescent="0.35">
      <c r="A1637" s="181"/>
      <c r="B1637" s="194"/>
      <c r="C1637" s="12"/>
      <c r="D1637" s="12"/>
      <c r="E1637" s="12"/>
      <c r="F1637" s="12"/>
      <c r="G1637" s="12"/>
      <c r="H1637" s="131"/>
      <c r="I1637" s="12"/>
      <c r="J1637" s="12"/>
      <c r="K1637" s="12"/>
      <c r="L1637" s="12"/>
      <c r="M1637" s="12"/>
      <c r="N1637" s="54"/>
      <c r="O1637" s="12"/>
      <c r="P1637" s="12"/>
      <c r="Q1637" s="12"/>
      <c r="R1637" s="183"/>
      <c r="S1637" s="183"/>
      <c r="T1637" s="183"/>
      <c r="U1637" s="183"/>
      <c r="V1637" s="181"/>
      <c r="W1637" s="184"/>
      <c r="X1637" s="184"/>
      <c r="Y1637" s="185"/>
      <c r="Z1637" s="185"/>
      <c r="AA1637" s="185"/>
      <c r="AB1637" s="181"/>
      <c r="AC1637" s="12"/>
      <c r="AD1637" s="12"/>
      <c r="AE1637" s="12"/>
      <c r="AF1637" s="185"/>
      <c r="AG1637" s="12"/>
      <c r="AH1637" s="195"/>
      <c r="AI1637" s="186"/>
      <c r="AJ1637" s="187"/>
      <c r="AK1637" s="187"/>
      <c r="AL1637" s="188"/>
      <c r="AM1637" s="188"/>
      <c r="AN1637" s="188"/>
      <c r="AO1637" s="188"/>
      <c r="AP1637" s="188"/>
      <c r="AQ1637" s="188"/>
      <c r="AR1637" s="137"/>
      <c r="AS1637" s="189"/>
      <c r="AT1637" s="196"/>
      <c r="AU1637" s="191"/>
      <c r="AV1637" s="190"/>
      <c r="AW1637" s="189"/>
      <c r="AX1637" s="190"/>
      <c r="AY1637" s="189"/>
      <c r="AZ1637" s="192"/>
      <c r="BA1637" s="192"/>
      <c r="BB1637" s="190"/>
      <c r="BC1637" s="197"/>
      <c r="BD1637" s="197"/>
      <c r="BE1637" s="190"/>
      <c r="BF1637" s="192"/>
      <c r="BG1637" s="192"/>
      <c r="BH1637" s="10"/>
      <c r="BI1637" s="10"/>
      <c r="BJ1637" s="10"/>
      <c r="BK1637" s="10"/>
      <c r="BL1637" s="10"/>
      <c r="BM1637" s="10"/>
      <c r="BN1637" s="12"/>
      <c r="BO1637" s="12"/>
    </row>
    <row r="1638" spans="1:67" ht="13.5" customHeight="1" x14ac:dyDescent="0.35">
      <c r="A1638" s="181"/>
      <c r="B1638" s="194"/>
      <c r="C1638" s="12"/>
      <c r="D1638" s="12"/>
      <c r="E1638" s="12"/>
      <c r="F1638" s="12"/>
      <c r="G1638" s="12"/>
      <c r="H1638" s="131"/>
      <c r="I1638" s="12"/>
      <c r="J1638" s="12"/>
      <c r="K1638" s="12"/>
      <c r="L1638" s="12"/>
      <c r="M1638" s="12"/>
      <c r="N1638" s="54"/>
      <c r="O1638" s="12"/>
      <c r="P1638" s="12"/>
      <c r="Q1638" s="12"/>
      <c r="R1638" s="183"/>
      <c r="S1638" s="183"/>
      <c r="T1638" s="183"/>
      <c r="U1638" s="183"/>
      <c r="V1638" s="181"/>
      <c r="W1638" s="184"/>
      <c r="X1638" s="184"/>
      <c r="Y1638" s="185"/>
      <c r="Z1638" s="185"/>
      <c r="AA1638" s="185"/>
      <c r="AB1638" s="181"/>
      <c r="AC1638" s="12"/>
      <c r="AD1638" s="12"/>
      <c r="AE1638" s="12"/>
      <c r="AF1638" s="185"/>
      <c r="AG1638" s="12"/>
      <c r="AH1638" s="195"/>
      <c r="AI1638" s="186"/>
      <c r="AJ1638" s="187"/>
      <c r="AK1638" s="187"/>
      <c r="AL1638" s="188"/>
      <c r="AM1638" s="188"/>
      <c r="AN1638" s="188"/>
      <c r="AO1638" s="188"/>
      <c r="AP1638" s="188"/>
      <c r="AQ1638" s="188"/>
      <c r="AR1638" s="137"/>
      <c r="AS1638" s="189"/>
      <c r="AT1638" s="196"/>
      <c r="AU1638" s="191"/>
      <c r="AV1638" s="190"/>
      <c r="AW1638" s="189"/>
      <c r="AX1638" s="190"/>
      <c r="AY1638" s="189"/>
      <c r="AZ1638" s="192"/>
      <c r="BA1638" s="192"/>
      <c r="BB1638" s="190"/>
      <c r="BC1638" s="197"/>
      <c r="BD1638" s="197"/>
      <c r="BE1638" s="190"/>
      <c r="BF1638" s="192"/>
      <c r="BG1638" s="192"/>
      <c r="BH1638" s="10"/>
      <c r="BI1638" s="10"/>
      <c r="BJ1638" s="10"/>
      <c r="BK1638" s="10"/>
      <c r="BL1638" s="10"/>
      <c r="BM1638" s="10"/>
      <c r="BN1638" s="12"/>
      <c r="BO1638" s="12"/>
    </row>
    <row r="1639" spans="1:67" ht="13.5" customHeight="1" x14ac:dyDescent="0.35">
      <c r="A1639" s="181"/>
      <c r="B1639" s="194"/>
      <c r="C1639" s="12"/>
      <c r="D1639" s="12"/>
      <c r="E1639" s="12"/>
      <c r="F1639" s="12"/>
      <c r="G1639" s="12"/>
      <c r="H1639" s="131"/>
      <c r="I1639" s="12"/>
      <c r="J1639" s="12"/>
      <c r="K1639" s="12"/>
      <c r="L1639" s="12"/>
      <c r="M1639" s="12"/>
      <c r="N1639" s="54"/>
      <c r="O1639" s="12"/>
      <c r="P1639" s="12"/>
      <c r="Q1639" s="12"/>
      <c r="R1639" s="183"/>
      <c r="S1639" s="183"/>
      <c r="T1639" s="183"/>
      <c r="U1639" s="183"/>
      <c r="V1639" s="181"/>
      <c r="W1639" s="184"/>
      <c r="X1639" s="184"/>
      <c r="Y1639" s="185"/>
      <c r="Z1639" s="185"/>
      <c r="AA1639" s="185"/>
      <c r="AB1639" s="181"/>
      <c r="AC1639" s="12"/>
      <c r="AD1639" s="12"/>
      <c r="AE1639" s="12"/>
      <c r="AF1639" s="185"/>
      <c r="AG1639" s="12"/>
      <c r="AH1639" s="195"/>
      <c r="AI1639" s="186"/>
      <c r="AJ1639" s="187"/>
      <c r="AK1639" s="187"/>
      <c r="AL1639" s="188"/>
      <c r="AM1639" s="188"/>
      <c r="AN1639" s="188"/>
      <c r="AO1639" s="188"/>
      <c r="AP1639" s="188"/>
      <c r="AQ1639" s="188"/>
      <c r="AR1639" s="137"/>
      <c r="AS1639" s="189"/>
      <c r="AT1639" s="196"/>
      <c r="AU1639" s="191"/>
      <c r="AV1639" s="190"/>
      <c r="AW1639" s="189"/>
      <c r="AX1639" s="190"/>
      <c r="AY1639" s="189"/>
      <c r="AZ1639" s="192"/>
      <c r="BA1639" s="192"/>
      <c r="BB1639" s="190"/>
      <c r="BC1639" s="197"/>
      <c r="BD1639" s="197"/>
      <c r="BE1639" s="190"/>
      <c r="BF1639" s="192"/>
      <c r="BG1639" s="192"/>
      <c r="BH1639" s="10"/>
      <c r="BI1639" s="10"/>
      <c r="BJ1639" s="10"/>
      <c r="BK1639" s="10"/>
      <c r="BL1639" s="10"/>
      <c r="BM1639" s="10"/>
      <c r="BN1639" s="12"/>
      <c r="BO1639" s="12"/>
    </row>
    <row r="1640" spans="1:67" ht="13.5" customHeight="1" x14ac:dyDescent="0.35">
      <c r="A1640" s="181"/>
      <c r="B1640" s="194"/>
      <c r="C1640" s="12"/>
      <c r="D1640" s="12"/>
      <c r="E1640" s="12"/>
      <c r="F1640" s="12"/>
      <c r="G1640" s="12"/>
      <c r="H1640" s="131"/>
      <c r="I1640" s="12"/>
      <c r="J1640" s="12"/>
      <c r="K1640" s="12"/>
      <c r="L1640" s="12"/>
      <c r="M1640" s="12"/>
      <c r="N1640" s="54"/>
      <c r="O1640" s="12"/>
      <c r="P1640" s="12"/>
      <c r="Q1640" s="12"/>
      <c r="R1640" s="183"/>
      <c r="S1640" s="183"/>
      <c r="T1640" s="183"/>
      <c r="U1640" s="183"/>
      <c r="V1640" s="181"/>
      <c r="W1640" s="184"/>
      <c r="X1640" s="184"/>
      <c r="Y1640" s="185"/>
      <c r="Z1640" s="185"/>
      <c r="AA1640" s="185"/>
      <c r="AB1640" s="181"/>
      <c r="AC1640" s="12"/>
      <c r="AD1640" s="12"/>
      <c r="AE1640" s="12"/>
      <c r="AF1640" s="185"/>
      <c r="AG1640" s="12"/>
      <c r="AH1640" s="195"/>
      <c r="AI1640" s="186"/>
      <c r="AJ1640" s="187"/>
      <c r="AK1640" s="187"/>
      <c r="AL1640" s="188"/>
      <c r="AM1640" s="188"/>
      <c r="AN1640" s="188"/>
      <c r="AO1640" s="188"/>
      <c r="AP1640" s="188"/>
      <c r="AQ1640" s="188"/>
      <c r="AR1640" s="137"/>
      <c r="AS1640" s="189"/>
      <c r="AT1640" s="196"/>
      <c r="AU1640" s="191"/>
      <c r="AV1640" s="190"/>
      <c r="AW1640" s="189"/>
      <c r="AX1640" s="190"/>
      <c r="AY1640" s="189"/>
      <c r="AZ1640" s="192"/>
      <c r="BA1640" s="192"/>
      <c r="BB1640" s="190"/>
      <c r="BC1640" s="197"/>
      <c r="BD1640" s="197"/>
      <c r="BE1640" s="190"/>
      <c r="BF1640" s="192"/>
      <c r="BG1640" s="192"/>
      <c r="BH1640" s="10"/>
      <c r="BI1640" s="10"/>
      <c r="BJ1640" s="10"/>
      <c r="BK1640" s="10"/>
      <c r="BL1640" s="10"/>
      <c r="BM1640" s="10"/>
      <c r="BN1640" s="12"/>
      <c r="BO1640" s="12"/>
    </row>
    <row r="1641" spans="1:67" ht="13.5" customHeight="1" x14ac:dyDescent="0.35">
      <c r="A1641" s="181"/>
      <c r="B1641" s="194"/>
      <c r="C1641" s="12"/>
      <c r="D1641" s="12"/>
      <c r="E1641" s="12"/>
      <c r="F1641" s="12"/>
      <c r="G1641" s="12"/>
      <c r="H1641" s="131"/>
      <c r="I1641" s="12"/>
      <c r="J1641" s="12"/>
      <c r="K1641" s="12"/>
      <c r="L1641" s="12"/>
      <c r="M1641" s="12"/>
      <c r="N1641" s="54"/>
      <c r="O1641" s="12"/>
      <c r="P1641" s="12"/>
      <c r="Q1641" s="12"/>
      <c r="R1641" s="183"/>
      <c r="S1641" s="183"/>
      <c r="T1641" s="183"/>
      <c r="U1641" s="183"/>
      <c r="V1641" s="181"/>
      <c r="W1641" s="184"/>
      <c r="X1641" s="184"/>
      <c r="Y1641" s="185"/>
      <c r="Z1641" s="185"/>
      <c r="AA1641" s="185"/>
      <c r="AB1641" s="181"/>
      <c r="AC1641" s="12"/>
      <c r="AD1641" s="12"/>
      <c r="AE1641" s="12"/>
      <c r="AF1641" s="185"/>
      <c r="AG1641" s="12"/>
      <c r="AH1641" s="195"/>
      <c r="AI1641" s="186"/>
      <c r="AJ1641" s="187"/>
      <c r="AK1641" s="187"/>
      <c r="AL1641" s="188"/>
      <c r="AM1641" s="188"/>
      <c r="AN1641" s="188"/>
      <c r="AO1641" s="188"/>
      <c r="AP1641" s="188"/>
      <c r="AQ1641" s="188"/>
      <c r="AR1641" s="137"/>
      <c r="AS1641" s="189"/>
      <c r="AT1641" s="196"/>
      <c r="AU1641" s="191"/>
      <c r="AV1641" s="190"/>
      <c r="AW1641" s="189"/>
      <c r="AX1641" s="190"/>
      <c r="AY1641" s="189"/>
      <c r="AZ1641" s="192"/>
      <c r="BA1641" s="192"/>
      <c r="BB1641" s="190"/>
      <c r="BC1641" s="197"/>
      <c r="BD1641" s="197"/>
      <c r="BE1641" s="190"/>
      <c r="BF1641" s="192"/>
      <c r="BG1641" s="192"/>
      <c r="BH1641" s="10"/>
      <c r="BI1641" s="10"/>
      <c r="BJ1641" s="10"/>
      <c r="BK1641" s="10"/>
      <c r="BL1641" s="10"/>
      <c r="BM1641" s="10"/>
      <c r="BN1641" s="12"/>
      <c r="BO1641" s="12"/>
    </row>
    <row r="1642" spans="1:67" ht="13.5" customHeight="1" x14ac:dyDescent="0.35">
      <c r="A1642" s="181"/>
      <c r="B1642" s="194"/>
      <c r="C1642" s="12"/>
      <c r="D1642" s="12"/>
      <c r="E1642" s="12"/>
      <c r="F1642" s="12"/>
      <c r="G1642" s="12"/>
      <c r="H1642" s="131"/>
      <c r="I1642" s="12"/>
      <c r="J1642" s="12"/>
      <c r="K1642" s="12"/>
      <c r="L1642" s="12"/>
      <c r="M1642" s="12"/>
      <c r="N1642" s="54"/>
      <c r="O1642" s="12"/>
      <c r="P1642" s="12"/>
      <c r="Q1642" s="12"/>
      <c r="R1642" s="183"/>
      <c r="S1642" s="183"/>
      <c r="T1642" s="183"/>
      <c r="U1642" s="183"/>
      <c r="V1642" s="181"/>
      <c r="W1642" s="184"/>
      <c r="X1642" s="184"/>
      <c r="Y1642" s="185"/>
      <c r="Z1642" s="185"/>
      <c r="AA1642" s="185"/>
      <c r="AB1642" s="181"/>
      <c r="AC1642" s="12"/>
      <c r="AD1642" s="12"/>
      <c r="AE1642" s="12"/>
      <c r="AF1642" s="185"/>
      <c r="AG1642" s="12"/>
      <c r="AH1642" s="195"/>
      <c r="AI1642" s="186"/>
      <c r="AJ1642" s="187"/>
      <c r="AK1642" s="187"/>
      <c r="AL1642" s="188"/>
      <c r="AM1642" s="188"/>
      <c r="AN1642" s="188"/>
      <c r="AO1642" s="188"/>
      <c r="AP1642" s="188"/>
      <c r="AQ1642" s="188"/>
      <c r="AR1642" s="137"/>
      <c r="AS1642" s="189"/>
      <c r="AT1642" s="196"/>
      <c r="AU1642" s="191"/>
      <c r="AV1642" s="190"/>
      <c r="AW1642" s="189"/>
      <c r="AX1642" s="190"/>
      <c r="AY1642" s="189"/>
      <c r="AZ1642" s="192"/>
      <c r="BA1642" s="192"/>
      <c r="BB1642" s="190"/>
      <c r="BC1642" s="197"/>
      <c r="BD1642" s="197"/>
      <c r="BE1642" s="190"/>
      <c r="BF1642" s="192"/>
      <c r="BG1642" s="192"/>
      <c r="BH1642" s="10"/>
      <c r="BI1642" s="10"/>
      <c r="BJ1642" s="10"/>
      <c r="BK1642" s="10"/>
      <c r="BL1642" s="10"/>
      <c r="BM1642" s="10"/>
      <c r="BN1642" s="12"/>
      <c r="BO1642" s="12"/>
    </row>
    <row r="1643" spans="1:67" ht="13.5" customHeight="1" x14ac:dyDescent="0.35">
      <c r="A1643" s="181"/>
      <c r="B1643" s="194"/>
      <c r="C1643" s="12"/>
      <c r="D1643" s="12"/>
      <c r="E1643" s="12"/>
      <c r="F1643" s="12"/>
      <c r="G1643" s="12"/>
      <c r="H1643" s="131"/>
      <c r="I1643" s="12"/>
      <c r="J1643" s="12"/>
      <c r="K1643" s="12"/>
      <c r="L1643" s="12"/>
      <c r="M1643" s="12"/>
      <c r="N1643" s="54"/>
      <c r="O1643" s="12"/>
      <c r="P1643" s="12"/>
      <c r="Q1643" s="12"/>
      <c r="R1643" s="183"/>
      <c r="S1643" s="183"/>
      <c r="T1643" s="183"/>
      <c r="U1643" s="183"/>
      <c r="V1643" s="181"/>
      <c r="W1643" s="184"/>
      <c r="X1643" s="184"/>
      <c r="Y1643" s="185"/>
      <c r="Z1643" s="185"/>
      <c r="AA1643" s="185"/>
      <c r="AB1643" s="181"/>
      <c r="AC1643" s="12"/>
      <c r="AD1643" s="12"/>
      <c r="AE1643" s="12"/>
      <c r="AF1643" s="185"/>
      <c r="AG1643" s="12"/>
      <c r="AH1643" s="195"/>
      <c r="AI1643" s="186"/>
      <c r="AJ1643" s="187"/>
      <c r="AK1643" s="187"/>
      <c r="AL1643" s="188"/>
      <c r="AM1643" s="188"/>
      <c r="AN1643" s="188"/>
      <c r="AO1643" s="188"/>
      <c r="AP1643" s="188"/>
      <c r="AQ1643" s="188"/>
      <c r="AR1643" s="137"/>
      <c r="AS1643" s="189"/>
      <c r="AT1643" s="196"/>
      <c r="AU1643" s="191"/>
      <c r="AV1643" s="190"/>
      <c r="AW1643" s="189"/>
      <c r="AX1643" s="190"/>
      <c r="AY1643" s="189"/>
      <c r="AZ1643" s="192"/>
      <c r="BA1643" s="192"/>
      <c r="BB1643" s="190"/>
      <c r="BC1643" s="197"/>
      <c r="BD1643" s="197"/>
      <c r="BE1643" s="190"/>
      <c r="BF1643" s="192"/>
      <c r="BG1643" s="192"/>
      <c r="BH1643" s="10"/>
      <c r="BI1643" s="10"/>
      <c r="BJ1643" s="10"/>
      <c r="BK1643" s="10"/>
      <c r="BL1643" s="10"/>
      <c r="BM1643" s="10"/>
      <c r="BN1643" s="12"/>
      <c r="BO1643" s="12"/>
    </row>
    <row r="1644" spans="1:67" ht="13.5" customHeight="1" x14ac:dyDescent="0.35">
      <c r="A1644" s="181"/>
      <c r="B1644" s="194"/>
      <c r="C1644" s="12"/>
      <c r="D1644" s="12"/>
      <c r="E1644" s="12"/>
      <c r="F1644" s="12"/>
      <c r="G1644" s="12"/>
      <c r="H1644" s="131"/>
      <c r="I1644" s="12"/>
      <c r="J1644" s="12"/>
      <c r="K1644" s="12"/>
      <c r="L1644" s="12"/>
      <c r="M1644" s="12"/>
      <c r="N1644" s="54"/>
      <c r="O1644" s="12"/>
      <c r="P1644" s="12"/>
      <c r="Q1644" s="12"/>
      <c r="R1644" s="183"/>
      <c r="S1644" s="183"/>
      <c r="T1644" s="183"/>
      <c r="U1644" s="183"/>
      <c r="V1644" s="181"/>
      <c r="W1644" s="184"/>
      <c r="X1644" s="184"/>
      <c r="Y1644" s="185"/>
      <c r="Z1644" s="185"/>
      <c r="AA1644" s="185"/>
      <c r="AB1644" s="181"/>
      <c r="AC1644" s="12"/>
      <c r="AD1644" s="12"/>
      <c r="AE1644" s="12"/>
      <c r="AF1644" s="185"/>
      <c r="AG1644" s="12"/>
      <c r="AH1644" s="195"/>
      <c r="AI1644" s="186"/>
      <c r="AJ1644" s="187"/>
      <c r="AK1644" s="187"/>
      <c r="AL1644" s="188"/>
      <c r="AM1644" s="188"/>
      <c r="AN1644" s="188"/>
      <c r="AO1644" s="188"/>
      <c r="AP1644" s="188"/>
      <c r="AQ1644" s="188"/>
      <c r="AR1644" s="137"/>
      <c r="AS1644" s="189"/>
      <c r="AT1644" s="196"/>
      <c r="AU1644" s="191"/>
      <c r="AV1644" s="190"/>
      <c r="AW1644" s="189"/>
      <c r="AX1644" s="190"/>
      <c r="AY1644" s="189"/>
      <c r="AZ1644" s="192"/>
      <c r="BA1644" s="192"/>
      <c r="BB1644" s="190"/>
      <c r="BC1644" s="197"/>
      <c r="BD1644" s="197"/>
      <c r="BE1644" s="190"/>
      <c r="BF1644" s="192"/>
      <c r="BG1644" s="192"/>
      <c r="BH1644" s="10"/>
      <c r="BI1644" s="10"/>
      <c r="BJ1644" s="10"/>
      <c r="BK1644" s="10"/>
      <c r="BL1644" s="10"/>
      <c r="BM1644" s="10"/>
      <c r="BN1644" s="12"/>
      <c r="BO1644" s="12"/>
    </row>
    <row r="1645" spans="1:67" ht="13.5" customHeight="1" x14ac:dyDescent="0.35">
      <c r="A1645" s="181"/>
      <c r="B1645" s="194"/>
      <c r="C1645" s="12"/>
      <c r="D1645" s="12"/>
      <c r="E1645" s="12"/>
      <c r="F1645" s="12"/>
      <c r="G1645" s="12"/>
      <c r="H1645" s="131"/>
      <c r="I1645" s="12"/>
      <c r="J1645" s="12"/>
      <c r="K1645" s="12"/>
      <c r="L1645" s="12"/>
      <c r="M1645" s="12"/>
      <c r="N1645" s="54"/>
      <c r="O1645" s="12"/>
      <c r="P1645" s="12"/>
      <c r="Q1645" s="12"/>
      <c r="R1645" s="183"/>
      <c r="S1645" s="183"/>
      <c r="T1645" s="183"/>
      <c r="U1645" s="183"/>
      <c r="V1645" s="181"/>
      <c r="W1645" s="184"/>
      <c r="X1645" s="184"/>
      <c r="Y1645" s="185"/>
      <c r="Z1645" s="185"/>
      <c r="AA1645" s="185"/>
      <c r="AB1645" s="181"/>
      <c r="AC1645" s="12"/>
      <c r="AD1645" s="12"/>
      <c r="AE1645" s="12"/>
      <c r="AF1645" s="185"/>
      <c r="AG1645" s="12"/>
      <c r="AH1645" s="195"/>
      <c r="AI1645" s="186"/>
      <c r="AJ1645" s="187"/>
      <c r="AK1645" s="187"/>
      <c r="AL1645" s="188"/>
      <c r="AM1645" s="188"/>
      <c r="AN1645" s="188"/>
      <c r="AO1645" s="188"/>
      <c r="AP1645" s="188"/>
      <c r="AQ1645" s="188"/>
      <c r="AR1645" s="137"/>
      <c r="AS1645" s="189"/>
      <c r="AT1645" s="196"/>
      <c r="AU1645" s="191"/>
      <c r="AV1645" s="190"/>
      <c r="AW1645" s="189"/>
      <c r="AX1645" s="190"/>
      <c r="AY1645" s="189"/>
      <c r="AZ1645" s="192"/>
      <c r="BA1645" s="192"/>
      <c r="BB1645" s="190"/>
      <c r="BC1645" s="197"/>
      <c r="BD1645" s="197"/>
      <c r="BE1645" s="190"/>
      <c r="BF1645" s="192"/>
      <c r="BG1645" s="192"/>
      <c r="BH1645" s="10"/>
      <c r="BI1645" s="10"/>
      <c r="BJ1645" s="10"/>
      <c r="BK1645" s="10"/>
      <c r="BL1645" s="10"/>
      <c r="BM1645" s="10"/>
      <c r="BN1645" s="12"/>
      <c r="BO1645" s="12"/>
    </row>
    <row r="1646" spans="1:67" ht="13.5" customHeight="1" x14ac:dyDescent="0.35">
      <c r="A1646" s="181"/>
      <c r="B1646" s="194"/>
      <c r="C1646" s="12"/>
      <c r="D1646" s="12"/>
      <c r="E1646" s="12"/>
      <c r="F1646" s="12"/>
      <c r="G1646" s="12"/>
      <c r="H1646" s="131"/>
      <c r="I1646" s="12"/>
      <c r="J1646" s="12"/>
      <c r="K1646" s="12"/>
      <c r="L1646" s="12"/>
      <c r="M1646" s="12"/>
      <c r="N1646" s="54"/>
      <c r="O1646" s="12"/>
      <c r="P1646" s="12"/>
      <c r="Q1646" s="12"/>
      <c r="R1646" s="183"/>
      <c r="S1646" s="183"/>
      <c r="T1646" s="183"/>
      <c r="U1646" s="183"/>
      <c r="V1646" s="181"/>
      <c r="W1646" s="184"/>
      <c r="X1646" s="184"/>
      <c r="Y1646" s="185"/>
      <c r="Z1646" s="185"/>
      <c r="AA1646" s="185"/>
      <c r="AB1646" s="181"/>
      <c r="AC1646" s="12"/>
      <c r="AD1646" s="12"/>
      <c r="AE1646" s="12"/>
      <c r="AF1646" s="185"/>
      <c r="AG1646" s="12"/>
      <c r="AH1646" s="195"/>
      <c r="AI1646" s="186"/>
      <c r="AJ1646" s="187"/>
      <c r="AK1646" s="187"/>
      <c r="AL1646" s="188"/>
      <c r="AM1646" s="188"/>
      <c r="AN1646" s="188"/>
      <c r="AO1646" s="188"/>
      <c r="AP1646" s="188"/>
      <c r="AQ1646" s="188"/>
      <c r="AR1646" s="137"/>
      <c r="AS1646" s="189"/>
      <c r="AT1646" s="196"/>
      <c r="AU1646" s="191"/>
      <c r="AV1646" s="190"/>
      <c r="AW1646" s="189"/>
      <c r="AX1646" s="190"/>
      <c r="AY1646" s="189"/>
      <c r="AZ1646" s="192"/>
      <c r="BA1646" s="192"/>
      <c r="BB1646" s="190"/>
      <c r="BC1646" s="197"/>
      <c r="BD1646" s="197"/>
      <c r="BE1646" s="190"/>
      <c r="BF1646" s="192"/>
      <c r="BG1646" s="192"/>
      <c r="BH1646" s="10"/>
      <c r="BI1646" s="10"/>
      <c r="BJ1646" s="10"/>
      <c r="BK1646" s="10"/>
      <c r="BL1646" s="10"/>
      <c r="BM1646" s="10"/>
      <c r="BN1646" s="12"/>
      <c r="BO1646" s="12"/>
    </row>
    <row r="1647" spans="1:67" ht="13.5" customHeight="1" x14ac:dyDescent="0.35">
      <c r="A1647" s="181"/>
      <c r="B1647" s="194"/>
      <c r="C1647" s="12"/>
      <c r="D1647" s="12"/>
      <c r="E1647" s="12"/>
      <c r="F1647" s="12"/>
      <c r="G1647" s="12"/>
      <c r="H1647" s="131"/>
      <c r="I1647" s="12"/>
      <c r="J1647" s="12"/>
      <c r="K1647" s="12"/>
      <c r="L1647" s="12"/>
      <c r="M1647" s="12"/>
      <c r="N1647" s="54"/>
      <c r="O1647" s="12"/>
      <c r="P1647" s="12"/>
      <c r="Q1647" s="12"/>
      <c r="R1647" s="183"/>
      <c r="S1647" s="183"/>
      <c r="T1647" s="183"/>
      <c r="U1647" s="183"/>
      <c r="V1647" s="181"/>
      <c r="W1647" s="184"/>
      <c r="X1647" s="184"/>
      <c r="Y1647" s="185"/>
      <c r="Z1647" s="185"/>
      <c r="AA1647" s="185"/>
      <c r="AB1647" s="181"/>
      <c r="AC1647" s="12"/>
      <c r="AD1647" s="12"/>
      <c r="AE1647" s="12"/>
      <c r="AF1647" s="185"/>
      <c r="AG1647" s="12"/>
      <c r="AH1647" s="195"/>
      <c r="AI1647" s="186"/>
      <c r="AJ1647" s="187"/>
      <c r="AK1647" s="187"/>
      <c r="AL1647" s="188"/>
      <c r="AM1647" s="188"/>
      <c r="AN1647" s="188"/>
      <c r="AO1647" s="188"/>
      <c r="AP1647" s="188"/>
      <c r="AQ1647" s="188"/>
      <c r="AR1647" s="137"/>
      <c r="AS1647" s="189"/>
      <c r="AT1647" s="196"/>
      <c r="AU1647" s="191"/>
      <c r="AV1647" s="190"/>
      <c r="AW1647" s="189"/>
      <c r="AX1647" s="190"/>
      <c r="AY1647" s="189"/>
      <c r="AZ1647" s="192"/>
      <c r="BA1647" s="192"/>
      <c r="BB1647" s="190"/>
      <c r="BC1647" s="197"/>
      <c r="BD1647" s="197"/>
      <c r="BE1647" s="190"/>
      <c r="BF1647" s="192"/>
      <c r="BG1647" s="192"/>
      <c r="BH1647" s="10"/>
      <c r="BI1647" s="10"/>
      <c r="BJ1647" s="10"/>
      <c r="BK1647" s="10"/>
      <c r="BL1647" s="10"/>
      <c r="BM1647" s="10"/>
      <c r="BN1647" s="12"/>
      <c r="BO1647" s="12"/>
    </row>
    <row r="1648" spans="1:67" ht="13.5" customHeight="1" x14ac:dyDescent="0.35">
      <c r="A1648" s="181"/>
      <c r="B1648" s="194"/>
      <c r="C1648" s="12"/>
      <c r="D1648" s="12"/>
      <c r="E1648" s="12"/>
      <c r="F1648" s="12"/>
      <c r="G1648" s="12"/>
      <c r="H1648" s="131"/>
      <c r="I1648" s="12"/>
      <c r="J1648" s="12"/>
      <c r="K1648" s="12"/>
      <c r="L1648" s="12"/>
      <c r="M1648" s="12"/>
      <c r="N1648" s="54"/>
      <c r="O1648" s="12"/>
      <c r="P1648" s="12"/>
      <c r="Q1648" s="12"/>
      <c r="R1648" s="183"/>
      <c r="S1648" s="183"/>
      <c r="T1648" s="183"/>
      <c r="U1648" s="183"/>
      <c r="V1648" s="181"/>
      <c r="W1648" s="184"/>
      <c r="X1648" s="184"/>
      <c r="Y1648" s="185"/>
      <c r="Z1648" s="185"/>
      <c r="AA1648" s="185"/>
      <c r="AB1648" s="181"/>
      <c r="AC1648" s="12"/>
      <c r="AD1648" s="12"/>
      <c r="AE1648" s="12"/>
      <c r="AF1648" s="185"/>
      <c r="AG1648" s="12"/>
      <c r="AH1648" s="195"/>
      <c r="AI1648" s="186"/>
      <c r="AJ1648" s="187"/>
      <c r="AK1648" s="187"/>
      <c r="AL1648" s="188"/>
      <c r="AM1648" s="188"/>
      <c r="AN1648" s="188"/>
      <c r="AO1648" s="188"/>
      <c r="AP1648" s="188"/>
      <c r="AQ1648" s="188"/>
      <c r="AR1648" s="137"/>
      <c r="AS1648" s="189"/>
      <c r="AT1648" s="196"/>
      <c r="AU1648" s="191"/>
      <c r="AV1648" s="190"/>
      <c r="AW1648" s="189"/>
      <c r="AX1648" s="190"/>
      <c r="AY1648" s="189"/>
      <c r="AZ1648" s="192"/>
      <c r="BA1648" s="192"/>
      <c r="BB1648" s="190"/>
      <c r="BC1648" s="197"/>
      <c r="BD1648" s="197"/>
      <c r="BE1648" s="190"/>
      <c r="BF1648" s="192"/>
      <c r="BG1648" s="192"/>
      <c r="BH1648" s="10"/>
      <c r="BI1648" s="10"/>
      <c r="BJ1648" s="10"/>
      <c r="BK1648" s="10"/>
      <c r="BL1648" s="10"/>
      <c r="BM1648" s="10"/>
      <c r="BN1648" s="12"/>
      <c r="BO1648" s="12"/>
    </row>
    <row r="1649" spans="1:67" ht="13.5" customHeight="1" x14ac:dyDescent="0.35">
      <c r="A1649" s="181"/>
      <c r="B1649" s="194"/>
      <c r="C1649" s="12"/>
      <c r="D1649" s="12"/>
      <c r="E1649" s="12"/>
      <c r="F1649" s="12"/>
      <c r="G1649" s="12"/>
      <c r="H1649" s="131"/>
      <c r="I1649" s="12"/>
      <c r="J1649" s="12"/>
      <c r="K1649" s="12"/>
      <c r="L1649" s="12"/>
      <c r="M1649" s="12"/>
      <c r="N1649" s="54"/>
      <c r="O1649" s="12"/>
      <c r="P1649" s="12"/>
      <c r="Q1649" s="12"/>
      <c r="R1649" s="183"/>
      <c r="S1649" s="183"/>
      <c r="T1649" s="183"/>
      <c r="U1649" s="183"/>
      <c r="V1649" s="181"/>
      <c r="W1649" s="184"/>
      <c r="X1649" s="184"/>
      <c r="Y1649" s="185"/>
      <c r="Z1649" s="185"/>
      <c r="AA1649" s="185"/>
      <c r="AB1649" s="181"/>
      <c r="AC1649" s="12"/>
      <c r="AD1649" s="12"/>
      <c r="AE1649" s="12"/>
      <c r="AF1649" s="185"/>
      <c r="AG1649" s="12"/>
      <c r="AH1649" s="195"/>
      <c r="AI1649" s="186"/>
      <c r="AJ1649" s="187"/>
      <c r="AK1649" s="187"/>
      <c r="AL1649" s="188"/>
      <c r="AM1649" s="188"/>
      <c r="AN1649" s="188"/>
      <c r="AO1649" s="188"/>
      <c r="AP1649" s="188"/>
      <c r="AQ1649" s="188"/>
      <c r="AR1649" s="137"/>
      <c r="AS1649" s="189"/>
      <c r="AT1649" s="196"/>
      <c r="AU1649" s="191"/>
      <c r="AV1649" s="190"/>
      <c r="AW1649" s="189"/>
      <c r="AX1649" s="190"/>
      <c r="AY1649" s="189"/>
      <c r="AZ1649" s="192"/>
      <c r="BA1649" s="192"/>
      <c r="BB1649" s="190"/>
      <c r="BC1649" s="197"/>
      <c r="BD1649" s="197"/>
      <c r="BE1649" s="190"/>
      <c r="BF1649" s="192"/>
      <c r="BG1649" s="192"/>
      <c r="BH1649" s="10"/>
      <c r="BI1649" s="10"/>
      <c r="BJ1649" s="10"/>
      <c r="BK1649" s="10"/>
      <c r="BL1649" s="10"/>
      <c r="BM1649" s="10"/>
      <c r="BN1649" s="12"/>
      <c r="BO1649" s="12"/>
    </row>
    <row r="1650" spans="1:67" ht="13.5" customHeight="1" x14ac:dyDescent="0.35">
      <c r="A1650" s="181"/>
      <c r="B1650" s="194"/>
      <c r="C1650" s="12"/>
      <c r="D1650" s="12"/>
      <c r="E1650" s="12"/>
      <c r="F1650" s="12"/>
      <c r="G1650" s="12"/>
      <c r="H1650" s="131"/>
      <c r="I1650" s="12"/>
      <c r="J1650" s="12"/>
      <c r="K1650" s="12"/>
      <c r="L1650" s="12"/>
      <c r="M1650" s="12"/>
      <c r="N1650" s="54"/>
      <c r="O1650" s="12"/>
      <c r="P1650" s="12"/>
      <c r="Q1650" s="12"/>
      <c r="R1650" s="183"/>
      <c r="S1650" s="183"/>
      <c r="T1650" s="183"/>
      <c r="U1650" s="183"/>
      <c r="V1650" s="181"/>
      <c r="W1650" s="184"/>
      <c r="X1650" s="184"/>
      <c r="Y1650" s="185"/>
      <c r="Z1650" s="185"/>
      <c r="AA1650" s="185"/>
      <c r="AB1650" s="181"/>
      <c r="AC1650" s="12"/>
      <c r="AD1650" s="12"/>
      <c r="AE1650" s="12"/>
      <c r="AF1650" s="185"/>
      <c r="AG1650" s="12"/>
      <c r="AH1650" s="195"/>
      <c r="AI1650" s="186"/>
      <c r="AJ1650" s="187"/>
      <c r="AK1650" s="187"/>
      <c r="AL1650" s="188"/>
      <c r="AM1650" s="188"/>
      <c r="AN1650" s="188"/>
      <c r="AO1650" s="188"/>
      <c r="AP1650" s="188"/>
      <c r="AQ1650" s="188"/>
      <c r="AR1650" s="137"/>
      <c r="AS1650" s="189"/>
      <c r="AT1650" s="196"/>
      <c r="AU1650" s="191"/>
      <c r="AV1650" s="190"/>
      <c r="AW1650" s="189"/>
      <c r="AX1650" s="190"/>
      <c r="AY1650" s="189"/>
      <c r="AZ1650" s="192"/>
      <c r="BA1650" s="192"/>
      <c r="BB1650" s="190"/>
      <c r="BC1650" s="197"/>
      <c r="BD1650" s="197"/>
      <c r="BE1650" s="190"/>
      <c r="BF1650" s="192"/>
      <c r="BG1650" s="192"/>
      <c r="BH1650" s="10"/>
      <c r="BI1650" s="10"/>
      <c r="BJ1650" s="10"/>
      <c r="BK1650" s="10"/>
      <c r="BL1650" s="10"/>
      <c r="BM1650" s="10"/>
      <c r="BN1650" s="12"/>
      <c r="BO1650" s="12"/>
    </row>
    <row r="1651" spans="1:67" ht="13.5" customHeight="1" x14ac:dyDescent="0.35">
      <c r="A1651" s="181"/>
      <c r="B1651" s="194"/>
      <c r="C1651" s="12"/>
      <c r="D1651" s="12"/>
      <c r="E1651" s="12"/>
      <c r="F1651" s="12"/>
      <c r="G1651" s="12"/>
      <c r="H1651" s="131"/>
      <c r="I1651" s="12"/>
      <c r="J1651" s="12"/>
      <c r="K1651" s="12"/>
      <c r="L1651" s="12"/>
      <c r="M1651" s="12"/>
      <c r="N1651" s="54"/>
      <c r="O1651" s="12"/>
      <c r="P1651" s="12"/>
      <c r="Q1651" s="12"/>
      <c r="R1651" s="183"/>
      <c r="S1651" s="183"/>
      <c r="T1651" s="183"/>
      <c r="U1651" s="183"/>
      <c r="V1651" s="181"/>
      <c r="W1651" s="184"/>
      <c r="X1651" s="184"/>
      <c r="Y1651" s="185"/>
      <c r="Z1651" s="185"/>
      <c r="AA1651" s="185"/>
      <c r="AB1651" s="181"/>
      <c r="AC1651" s="12"/>
      <c r="AD1651" s="12"/>
      <c r="AE1651" s="12"/>
      <c r="AF1651" s="185"/>
      <c r="AG1651" s="12"/>
      <c r="AH1651" s="195"/>
      <c r="AI1651" s="186"/>
      <c r="AJ1651" s="187"/>
      <c r="AK1651" s="187"/>
      <c r="AL1651" s="188"/>
      <c r="AM1651" s="188"/>
      <c r="AN1651" s="188"/>
      <c r="AO1651" s="188"/>
      <c r="AP1651" s="188"/>
      <c r="AQ1651" s="188"/>
      <c r="AR1651" s="137"/>
      <c r="AS1651" s="189"/>
      <c r="AT1651" s="196"/>
      <c r="AU1651" s="191"/>
      <c r="AV1651" s="190"/>
      <c r="AW1651" s="189"/>
      <c r="AX1651" s="190"/>
      <c r="AY1651" s="189"/>
      <c r="AZ1651" s="192"/>
      <c r="BA1651" s="192"/>
      <c r="BB1651" s="190"/>
      <c r="BC1651" s="197"/>
      <c r="BD1651" s="197"/>
      <c r="BE1651" s="190"/>
      <c r="BF1651" s="192"/>
      <c r="BG1651" s="192"/>
      <c r="BH1651" s="10"/>
      <c r="BI1651" s="10"/>
      <c r="BJ1651" s="10"/>
      <c r="BK1651" s="10"/>
      <c r="BL1651" s="10"/>
      <c r="BM1651" s="10"/>
      <c r="BN1651" s="12"/>
      <c r="BO1651" s="12"/>
    </row>
    <row r="1652" spans="1:67" ht="13.5" customHeight="1" x14ac:dyDescent="0.35">
      <c r="A1652" s="181"/>
      <c r="B1652" s="194"/>
      <c r="C1652" s="12"/>
      <c r="D1652" s="12"/>
      <c r="E1652" s="12"/>
      <c r="F1652" s="12"/>
      <c r="G1652" s="12"/>
      <c r="H1652" s="131"/>
      <c r="I1652" s="12"/>
      <c r="J1652" s="12"/>
      <c r="K1652" s="12"/>
      <c r="L1652" s="12"/>
      <c r="M1652" s="12"/>
      <c r="N1652" s="54"/>
      <c r="O1652" s="12"/>
      <c r="P1652" s="12"/>
      <c r="Q1652" s="12"/>
      <c r="R1652" s="183"/>
      <c r="S1652" s="183"/>
      <c r="T1652" s="183"/>
      <c r="U1652" s="183"/>
      <c r="V1652" s="181"/>
      <c r="W1652" s="184"/>
      <c r="X1652" s="184"/>
      <c r="Y1652" s="185"/>
      <c r="Z1652" s="185"/>
      <c r="AA1652" s="185"/>
      <c r="AB1652" s="181"/>
      <c r="AC1652" s="12"/>
      <c r="AD1652" s="12"/>
      <c r="AE1652" s="12"/>
      <c r="AF1652" s="185"/>
      <c r="AG1652" s="12"/>
      <c r="AH1652" s="195"/>
      <c r="AI1652" s="186"/>
      <c r="AJ1652" s="187"/>
      <c r="AK1652" s="187"/>
      <c r="AL1652" s="188"/>
      <c r="AM1652" s="188"/>
      <c r="AN1652" s="188"/>
      <c r="AO1652" s="188"/>
      <c r="AP1652" s="188"/>
      <c r="AQ1652" s="188"/>
      <c r="AR1652" s="137"/>
      <c r="AS1652" s="189"/>
      <c r="AT1652" s="196"/>
      <c r="AU1652" s="191"/>
      <c r="AV1652" s="190"/>
      <c r="AW1652" s="189"/>
      <c r="AX1652" s="190"/>
      <c r="AY1652" s="189"/>
      <c r="AZ1652" s="192"/>
      <c r="BA1652" s="192"/>
      <c r="BB1652" s="190"/>
      <c r="BC1652" s="197"/>
      <c r="BD1652" s="197"/>
      <c r="BE1652" s="190"/>
      <c r="BF1652" s="192"/>
      <c r="BG1652" s="192"/>
      <c r="BH1652" s="10"/>
      <c r="BI1652" s="10"/>
      <c r="BJ1652" s="10"/>
      <c r="BK1652" s="10"/>
      <c r="BL1652" s="10"/>
      <c r="BM1652" s="10"/>
      <c r="BN1652" s="12"/>
      <c r="BO1652" s="12"/>
    </row>
    <row r="1653" spans="1:67" ht="13.5" customHeight="1" x14ac:dyDescent="0.35">
      <c r="A1653" s="181"/>
      <c r="B1653" s="194"/>
      <c r="C1653" s="12"/>
      <c r="D1653" s="12"/>
      <c r="E1653" s="12"/>
      <c r="F1653" s="12"/>
      <c r="G1653" s="12"/>
      <c r="H1653" s="131"/>
      <c r="I1653" s="12"/>
      <c r="J1653" s="12"/>
      <c r="K1653" s="12"/>
      <c r="L1653" s="12"/>
      <c r="M1653" s="12"/>
      <c r="N1653" s="54"/>
      <c r="O1653" s="12"/>
      <c r="P1653" s="12"/>
      <c r="Q1653" s="12"/>
      <c r="R1653" s="183"/>
      <c r="S1653" s="183"/>
      <c r="T1653" s="183"/>
      <c r="U1653" s="183"/>
      <c r="V1653" s="181"/>
      <c r="W1653" s="184"/>
      <c r="X1653" s="184"/>
      <c r="Y1653" s="185"/>
      <c r="Z1653" s="185"/>
      <c r="AA1653" s="185"/>
      <c r="AB1653" s="181"/>
      <c r="AC1653" s="12"/>
      <c r="AD1653" s="12"/>
      <c r="AE1653" s="12"/>
      <c r="AF1653" s="185"/>
      <c r="AG1653" s="12"/>
      <c r="AH1653" s="195"/>
      <c r="AI1653" s="186"/>
      <c r="AJ1653" s="187"/>
      <c r="AK1653" s="187"/>
      <c r="AL1653" s="188"/>
      <c r="AM1653" s="188"/>
      <c r="AN1653" s="188"/>
      <c r="AO1653" s="188"/>
      <c r="AP1653" s="188"/>
      <c r="AQ1653" s="188"/>
      <c r="AR1653" s="137"/>
      <c r="AS1653" s="189"/>
      <c r="AT1653" s="196"/>
      <c r="AU1653" s="191"/>
      <c r="AV1653" s="190"/>
      <c r="AW1653" s="189"/>
      <c r="AX1653" s="190"/>
      <c r="AY1653" s="189"/>
      <c r="AZ1653" s="192"/>
      <c r="BA1653" s="192"/>
      <c r="BB1653" s="190"/>
      <c r="BC1653" s="197"/>
      <c r="BD1653" s="197"/>
      <c r="BE1653" s="190"/>
      <c r="BF1653" s="192"/>
      <c r="BG1653" s="192"/>
      <c r="BH1653" s="10"/>
      <c r="BI1653" s="10"/>
      <c r="BJ1653" s="10"/>
      <c r="BK1653" s="10"/>
      <c r="BL1653" s="10"/>
      <c r="BM1653" s="10"/>
      <c r="BN1653" s="12"/>
      <c r="BO1653" s="12"/>
    </row>
    <row r="1654" spans="1:67" ht="13.5" customHeight="1" x14ac:dyDescent="0.35">
      <c r="A1654" s="181"/>
      <c r="B1654" s="194"/>
      <c r="C1654" s="12"/>
      <c r="D1654" s="12"/>
      <c r="E1654" s="12"/>
      <c r="F1654" s="12"/>
      <c r="G1654" s="12"/>
      <c r="H1654" s="131"/>
      <c r="I1654" s="12"/>
      <c r="J1654" s="12"/>
      <c r="K1654" s="12"/>
      <c r="L1654" s="12"/>
      <c r="M1654" s="12"/>
      <c r="N1654" s="54"/>
      <c r="O1654" s="12"/>
      <c r="P1654" s="12"/>
      <c r="Q1654" s="12"/>
      <c r="R1654" s="183"/>
      <c r="S1654" s="183"/>
      <c r="T1654" s="183"/>
      <c r="U1654" s="183"/>
      <c r="V1654" s="181"/>
      <c r="W1654" s="184"/>
      <c r="X1654" s="184"/>
      <c r="Y1654" s="185"/>
      <c r="Z1654" s="185"/>
      <c r="AA1654" s="185"/>
      <c r="AB1654" s="181"/>
      <c r="AC1654" s="12"/>
      <c r="AD1654" s="12"/>
      <c r="AE1654" s="12"/>
      <c r="AF1654" s="185"/>
      <c r="AG1654" s="12"/>
      <c r="AH1654" s="195"/>
      <c r="AI1654" s="186"/>
      <c r="AJ1654" s="187"/>
      <c r="AK1654" s="187"/>
      <c r="AL1654" s="188"/>
      <c r="AM1654" s="188"/>
      <c r="AN1654" s="188"/>
      <c r="AO1654" s="188"/>
      <c r="AP1654" s="188"/>
      <c r="AQ1654" s="188"/>
      <c r="AR1654" s="137"/>
      <c r="AS1654" s="189"/>
      <c r="AT1654" s="196"/>
      <c r="AU1654" s="191"/>
      <c r="AV1654" s="190"/>
      <c r="AW1654" s="189"/>
      <c r="AX1654" s="190"/>
      <c r="AY1654" s="189"/>
      <c r="AZ1654" s="192"/>
      <c r="BA1654" s="192"/>
      <c r="BB1654" s="190"/>
      <c r="BC1654" s="197"/>
      <c r="BD1654" s="197"/>
      <c r="BE1654" s="190"/>
      <c r="BF1654" s="192"/>
      <c r="BG1654" s="192"/>
      <c r="BH1654" s="10"/>
      <c r="BI1654" s="10"/>
      <c r="BJ1654" s="10"/>
      <c r="BK1654" s="10"/>
      <c r="BL1654" s="10"/>
      <c r="BM1654" s="10"/>
      <c r="BN1654" s="12"/>
      <c r="BO1654" s="12"/>
    </row>
    <row r="1655" spans="1:67" ht="13.5" customHeight="1" x14ac:dyDescent="0.35">
      <c r="A1655" s="181"/>
      <c r="B1655" s="194"/>
      <c r="C1655" s="12"/>
      <c r="D1655" s="12"/>
      <c r="E1655" s="12"/>
      <c r="F1655" s="12"/>
      <c r="G1655" s="12"/>
      <c r="H1655" s="131"/>
      <c r="I1655" s="12"/>
      <c r="J1655" s="12"/>
      <c r="K1655" s="12"/>
      <c r="L1655" s="12"/>
      <c r="M1655" s="12"/>
      <c r="N1655" s="54"/>
      <c r="O1655" s="12"/>
      <c r="P1655" s="12"/>
      <c r="Q1655" s="12"/>
      <c r="R1655" s="183"/>
      <c r="S1655" s="183"/>
      <c r="T1655" s="183"/>
      <c r="U1655" s="183"/>
      <c r="V1655" s="181"/>
      <c r="W1655" s="184"/>
      <c r="X1655" s="184"/>
      <c r="Y1655" s="185"/>
      <c r="Z1655" s="185"/>
      <c r="AA1655" s="185"/>
      <c r="AB1655" s="181"/>
      <c r="AC1655" s="12"/>
      <c r="AD1655" s="12"/>
      <c r="AE1655" s="12"/>
      <c r="AF1655" s="185"/>
      <c r="AG1655" s="12"/>
      <c r="AH1655" s="195"/>
      <c r="AI1655" s="186"/>
      <c r="AJ1655" s="187"/>
      <c r="AK1655" s="187"/>
      <c r="AL1655" s="188"/>
      <c r="AM1655" s="188"/>
      <c r="AN1655" s="188"/>
      <c r="AO1655" s="188"/>
      <c r="AP1655" s="188"/>
      <c r="AQ1655" s="188"/>
      <c r="AR1655" s="137"/>
      <c r="AS1655" s="189"/>
      <c r="AT1655" s="196"/>
      <c r="AU1655" s="191"/>
      <c r="AV1655" s="190"/>
      <c r="AW1655" s="189"/>
      <c r="AX1655" s="190"/>
      <c r="AY1655" s="189"/>
      <c r="AZ1655" s="192"/>
      <c r="BA1655" s="192"/>
      <c r="BB1655" s="190"/>
      <c r="BC1655" s="197"/>
      <c r="BD1655" s="197"/>
      <c r="BE1655" s="190"/>
      <c r="BF1655" s="192"/>
      <c r="BG1655" s="192"/>
      <c r="BH1655" s="10"/>
      <c r="BI1655" s="10"/>
      <c r="BJ1655" s="10"/>
      <c r="BK1655" s="10"/>
      <c r="BL1655" s="10"/>
      <c r="BM1655" s="10"/>
      <c r="BN1655" s="12"/>
      <c r="BO1655" s="12"/>
    </row>
    <row r="1656" spans="1:67" ht="13.5" customHeight="1" x14ac:dyDescent="0.35">
      <c r="A1656" s="181"/>
      <c r="B1656" s="194"/>
      <c r="C1656" s="12"/>
      <c r="D1656" s="12"/>
      <c r="E1656" s="12"/>
      <c r="F1656" s="12"/>
      <c r="G1656" s="12"/>
      <c r="H1656" s="131"/>
      <c r="I1656" s="12"/>
      <c r="J1656" s="12"/>
      <c r="K1656" s="12"/>
      <c r="L1656" s="12"/>
      <c r="M1656" s="12"/>
      <c r="N1656" s="54"/>
      <c r="O1656" s="12"/>
      <c r="P1656" s="12"/>
      <c r="Q1656" s="12"/>
      <c r="R1656" s="183"/>
      <c r="S1656" s="183"/>
      <c r="T1656" s="183"/>
      <c r="U1656" s="183"/>
      <c r="V1656" s="181"/>
      <c r="W1656" s="184"/>
      <c r="X1656" s="184"/>
      <c r="Y1656" s="185"/>
      <c r="Z1656" s="185"/>
      <c r="AA1656" s="185"/>
      <c r="AB1656" s="181"/>
      <c r="AC1656" s="12"/>
      <c r="AD1656" s="12"/>
      <c r="AE1656" s="12"/>
      <c r="AF1656" s="185"/>
      <c r="AG1656" s="12"/>
      <c r="AH1656" s="195"/>
      <c r="AI1656" s="186"/>
      <c r="AJ1656" s="187"/>
      <c r="AK1656" s="187"/>
      <c r="AL1656" s="188"/>
      <c r="AM1656" s="188"/>
      <c r="AN1656" s="188"/>
      <c r="AO1656" s="188"/>
      <c r="AP1656" s="188"/>
      <c r="AQ1656" s="188"/>
      <c r="AR1656" s="137"/>
      <c r="AS1656" s="189"/>
      <c r="AT1656" s="196"/>
      <c r="AU1656" s="191"/>
      <c r="AV1656" s="190"/>
      <c r="AW1656" s="189"/>
      <c r="AX1656" s="190"/>
      <c r="AY1656" s="189"/>
      <c r="AZ1656" s="192"/>
      <c r="BA1656" s="192"/>
      <c r="BB1656" s="190"/>
      <c r="BC1656" s="197"/>
      <c r="BD1656" s="197"/>
      <c r="BE1656" s="190"/>
      <c r="BF1656" s="192"/>
      <c r="BG1656" s="192"/>
      <c r="BH1656" s="10"/>
      <c r="BI1656" s="10"/>
      <c r="BJ1656" s="10"/>
      <c r="BK1656" s="10"/>
      <c r="BL1656" s="10"/>
      <c r="BM1656" s="10"/>
      <c r="BN1656" s="12"/>
      <c r="BO1656" s="12"/>
    </row>
    <row r="1657" spans="1:67" ht="13.5" customHeight="1" x14ac:dyDescent="0.35">
      <c r="A1657" s="181"/>
      <c r="B1657" s="194"/>
      <c r="C1657" s="12"/>
      <c r="D1657" s="12"/>
      <c r="E1657" s="12"/>
      <c r="F1657" s="12"/>
      <c r="G1657" s="12"/>
      <c r="H1657" s="131"/>
      <c r="I1657" s="12"/>
      <c r="J1657" s="12"/>
      <c r="K1657" s="12"/>
      <c r="L1657" s="12"/>
      <c r="M1657" s="12"/>
      <c r="N1657" s="54"/>
      <c r="O1657" s="12"/>
      <c r="P1657" s="12"/>
      <c r="Q1657" s="12"/>
      <c r="R1657" s="183"/>
      <c r="S1657" s="183"/>
      <c r="T1657" s="183"/>
      <c r="U1657" s="183"/>
      <c r="V1657" s="181"/>
      <c r="W1657" s="184"/>
      <c r="X1657" s="184"/>
      <c r="Y1657" s="185"/>
      <c r="Z1657" s="185"/>
      <c r="AA1657" s="185"/>
      <c r="AB1657" s="181"/>
      <c r="AC1657" s="12"/>
      <c r="AD1657" s="12"/>
      <c r="AE1657" s="12"/>
      <c r="AF1657" s="185"/>
      <c r="AG1657" s="12"/>
      <c r="AH1657" s="195"/>
      <c r="AI1657" s="186"/>
      <c r="AJ1657" s="187"/>
      <c r="AK1657" s="187"/>
      <c r="AL1657" s="188"/>
      <c r="AM1657" s="188"/>
      <c r="AN1657" s="188"/>
      <c r="AO1657" s="188"/>
      <c r="AP1657" s="188"/>
      <c r="AQ1657" s="188"/>
      <c r="AR1657" s="137"/>
      <c r="AS1657" s="189"/>
      <c r="AT1657" s="196"/>
      <c r="AU1657" s="191"/>
      <c r="AV1657" s="190"/>
      <c r="AW1657" s="189"/>
      <c r="AX1657" s="190"/>
      <c r="AY1657" s="189"/>
      <c r="AZ1657" s="192"/>
      <c r="BA1657" s="192"/>
      <c r="BB1657" s="190"/>
      <c r="BC1657" s="197"/>
      <c r="BD1657" s="197"/>
      <c r="BE1657" s="190"/>
      <c r="BF1657" s="192"/>
      <c r="BG1657" s="192"/>
      <c r="BH1657" s="10"/>
      <c r="BI1657" s="10"/>
      <c r="BJ1657" s="10"/>
      <c r="BK1657" s="10"/>
      <c r="BL1657" s="10"/>
      <c r="BM1657" s="10"/>
      <c r="BN1657" s="12"/>
      <c r="BO1657" s="12"/>
    </row>
    <row r="1658" spans="1:67" ht="13.5" customHeight="1" x14ac:dyDescent="0.35">
      <c r="A1658" s="181"/>
      <c r="B1658" s="194"/>
      <c r="C1658" s="12"/>
      <c r="D1658" s="12"/>
      <c r="E1658" s="12"/>
      <c r="F1658" s="12"/>
      <c r="G1658" s="12"/>
      <c r="H1658" s="131"/>
      <c r="I1658" s="12"/>
      <c r="J1658" s="12"/>
      <c r="K1658" s="12"/>
      <c r="L1658" s="12"/>
      <c r="M1658" s="12"/>
      <c r="N1658" s="54"/>
      <c r="O1658" s="12"/>
      <c r="P1658" s="12"/>
      <c r="Q1658" s="12"/>
      <c r="R1658" s="183"/>
      <c r="S1658" s="183"/>
      <c r="T1658" s="183"/>
      <c r="U1658" s="183"/>
      <c r="V1658" s="181"/>
      <c r="W1658" s="184"/>
      <c r="X1658" s="184"/>
      <c r="Y1658" s="185"/>
      <c r="Z1658" s="185"/>
      <c r="AA1658" s="185"/>
      <c r="AB1658" s="181"/>
      <c r="AC1658" s="12"/>
      <c r="AD1658" s="12"/>
      <c r="AE1658" s="12"/>
      <c r="AF1658" s="185"/>
      <c r="AG1658" s="12"/>
      <c r="AH1658" s="195"/>
      <c r="AI1658" s="186"/>
      <c r="AJ1658" s="187"/>
      <c r="AK1658" s="187"/>
      <c r="AL1658" s="188"/>
      <c r="AM1658" s="188"/>
      <c r="AN1658" s="188"/>
      <c r="AO1658" s="188"/>
      <c r="AP1658" s="188"/>
      <c r="AQ1658" s="188"/>
      <c r="AR1658" s="137"/>
      <c r="AS1658" s="189"/>
      <c r="AT1658" s="196"/>
      <c r="AU1658" s="191"/>
      <c r="AV1658" s="190"/>
      <c r="AW1658" s="189"/>
      <c r="AX1658" s="190"/>
      <c r="AY1658" s="189"/>
      <c r="AZ1658" s="192"/>
      <c r="BA1658" s="192"/>
      <c r="BB1658" s="190"/>
      <c r="BC1658" s="197"/>
      <c r="BD1658" s="197"/>
      <c r="BE1658" s="190"/>
      <c r="BF1658" s="192"/>
      <c r="BG1658" s="192"/>
      <c r="BH1658" s="10"/>
      <c r="BI1658" s="10"/>
      <c r="BJ1658" s="10"/>
      <c r="BK1658" s="10"/>
      <c r="BL1658" s="10"/>
      <c r="BM1658" s="10"/>
      <c r="BN1658" s="12"/>
      <c r="BO1658" s="12"/>
    </row>
    <row r="1659" spans="1:67" ht="13.5" customHeight="1" x14ac:dyDescent="0.35">
      <c r="A1659" s="181"/>
      <c r="B1659" s="194"/>
      <c r="C1659" s="12"/>
      <c r="D1659" s="12"/>
      <c r="E1659" s="12"/>
      <c r="F1659" s="12"/>
      <c r="G1659" s="12"/>
      <c r="H1659" s="131"/>
      <c r="I1659" s="12"/>
      <c r="J1659" s="12"/>
      <c r="K1659" s="12"/>
      <c r="L1659" s="12"/>
      <c r="M1659" s="12"/>
      <c r="N1659" s="54"/>
      <c r="O1659" s="12"/>
      <c r="P1659" s="12"/>
      <c r="Q1659" s="12"/>
      <c r="R1659" s="183"/>
      <c r="S1659" s="183"/>
      <c r="T1659" s="183"/>
      <c r="U1659" s="183"/>
      <c r="V1659" s="181"/>
      <c r="W1659" s="184"/>
      <c r="X1659" s="184"/>
      <c r="Y1659" s="185"/>
      <c r="Z1659" s="185"/>
      <c r="AA1659" s="185"/>
      <c r="AB1659" s="181"/>
      <c r="AC1659" s="12"/>
      <c r="AD1659" s="12"/>
      <c r="AE1659" s="12"/>
      <c r="AF1659" s="185"/>
      <c r="AG1659" s="12"/>
      <c r="AH1659" s="195"/>
      <c r="AI1659" s="186"/>
      <c r="AJ1659" s="187"/>
      <c r="AK1659" s="187"/>
      <c r="AL1659" s="188"/>
      <c r="AM1659" s="188"/>
      <c r="AN1659" s="188"/>
      <c r="AO1659" s="188"/>
      <c r="AP1659" s="188"/>
      <c r="AQ1659" s="188"/>
      <c r="AR1659" s="137"/>
      <c r="AS1659" s="189"/>
      <c r="AT1659" s="196"/>
      <c r="AU1659" s="191"/>
      <c r="AV1659" s="190"/>
      <c r="AW1659" s="189"/>
      <c r="AX1659" s="190"/>
      <c r="AY1659" s="189"/>
      <c r="AZ1659" s="192"/>
      <c r="BA1659" s="192"/>
      <c r="BB1659" s="190"/>
      <c r="BC1659" s="197"/>
      <c r="BD1659" s="197"/>
      <c r="BE1659" s="190"/>
      <c r="BF1659" s="192"/>
      <c r="BG1659" s="192"/>
      <c r="BH1659" s="10"/>
      <c r="BI1659" s="10"/>
      <c r="BJ1659" s="10"/>
      <c r="BK1659" s="10"/>
      <c r="BL1659" s="10"/>
      <c r="BM1659" s="10"/>
      <c r="BN1659" s="12"/>
      <c r="BO1659" s="12"/>
    </row>
    <row r="1660" spans="1:67" ht="13.5" customHeight="1" x14ac:dyDescent="0.35">
      <c r="A1660" s="181"/>
      <c r="B1660" s="194"/>
      <c r="C1660" s="12"/>
      <c r="D1660" s="12"/>
      <c r="E1660" s="12"/>
      <c r="F1660" s="12"/>
      <c r="G1660" s="12"/>
      <c r="H1660" s="131"/>
      <c r="I1660" s="12"/>
      <c r="J1660" s="12"/>
      <c r="K1660" s="12"/>
      <c r="L1660" s="12"/>
      <c r="M1660" s="12"/>
      <c r="N1660" s="54"/>
      <c r="O1660" s="12"/>
      <c r="P1660" s="12"/>
      <c r="Q1660" s="12"/>
      <c r="R1660" s="183"/>
      <c r="S1660" s="183"/>
      <c r="T1660" s="183"/>
      <c r="U1660" s="183"/>
      <c r="V1660" s="181"/>
      <c r="W1660" s="184"/>
      <c r="X1660" s="184"/>
      <c r="Y1660" s="185"/>
      <c r="Z1660" s="185"/>
      <c r="AA1660" s="185"/>
      <c r="AB1660" s="181"/>
      <c r="AC1660" s="12"/>
      <c r="AD1660" s="12"/>
      <c r="AE1660" s="12"/>
      <c r="AF1660" s="185"/>
      <c r="AG1660" s="12"/>
      <c r="AH1660" s="195"/>
      <c r="AI1660" s="186"/>
      <c r="AJ1660" s="187"/>
      <c r="AK1660" s="187"/>
      <c r="AL1660" s="188"/>
      <c r="AM1660" s="188"/>
      <c r="AN1660" s="188"/>
      <c r="AO1660" s="188"/>
      <c r="AP1660" s="188"/>
      <c r="AQ1660" s="188"/>
      <c r="AR1660" s="137"/>
      <c r="AS1660" s="189"/>
      <c r="AT1660" s="196"/>
      <c r="AU1660" s="191"/>
      <c r="AV1660" s="190"/>
      <c r="AW1660" s="189"/>
      <c r="AX1660" s="190"/>
      <c r="AY1660" s="189"/>
      <c r="AZ1660" s="192"/>
      <c r="BA1660" s="192"/>
      <c r="BB1660" s="190"/>
      <c r="BC1660" s="197"/>
      <c r="BD1660" s="197"/>
      <c r="BE1660" s="190"/>
      <c r="BF1660" s="192"/>
      <c r="BG1660" s="192"/>
      <c r="BH1660" s="10"/>
      <c r="BI1660" s="10"/>
      <c r="BJ1660" s="10"/>
      <c r="BK1660" s="10"/>
      <c r="BL1660" s="10"/>
      <c r="BM1660" s="10"/>
      <c r="BN1660" s="12"/>
      <c r="BO1660" s="12"/>
    </row>
    <row r="1661" spans="1:67" ht="13.5" customHeight="1" x14ac:dyDescent="0.35">
      <c r="A1661" s="181"/>
      <c r="B1661" s="194"/>
      <c r="C1661" s="12"/>
      <c r="D1661" s="12"/>
      <c r="E1661" s="12"/>
      <c r="F1661" s="12"/>
      <c r="G1661" s="12"/>
      <c r="H1661" s="131"/>
      <c r="I1661" s="12"/>
      <c r="J1661" s="12"/>
      <c r="K1661" s="12"/>
      <c r="L1661" s="12"/>
      <c r="M1661" s="12"/>
      <c r="N1661" s="54"/>
      <c r="O1661" s="12"/>
      <c r="P1661" s="12"/>
      <c r="Q1661" s="12"/>
      <c r="R1661" s="183"/>
      <c r="S1661" s="183"/>
      <c r="T1661" s="183"/>
      <c r="U1661" s="183"/>
      <c r="V1661" s="181"/>
      <c r="W1661" s="184"/>
      <c r="X1661" s="184"/>
      <c r="Y1661" s="185"/>
      <c r="Z1661" s="185"/>
      <c r="AA1661" s="185"/>
      <c r="AB1661" s="181"/>
      <c r="AC1661" s="12"/>
      <c r="AD1661" s="12"/>
      <c r="AE1661" s="12"/>
      <c r="AF1661" s="185"/>
      <c r="AG1661" s="12"/>
      <c r="AH1661" s="195"/>
      <c r="AI1661" s="186"/>
      <c r="AJ1661" s="187"/>
      <c r="AK1661" s="187"/>
      <c r="AL1661" s="188"/>
      <c r="AM1661" s="188"/>
      <c r="AN1661" s="188"/>
      <c r="AO1661" s="188"/>
      <c r="AP1661" s="188"/>
      <c r="AQ1661" s="188"/>
      <c r="AR1661" s="137"/>
      <c r="AS1661" s="189"/>
      <c r="AT1661" s="196"/>
      <c r="AU1661" s="191"/>
      <c r="AV1661" s="190"/>
      <c r="AW1661" s="189"/>
      <c r="AX1661" s="190"/>
      <c r="AY1661" s="189"/>
      <c r="AZ1661" s="192"/>
      <c r="BA1661" s="192"/>
      <c r="BB1661" s="190"/>
      <c r="BC1661" s="197"/>
      <c r="BD1661" s="197"/>
      <c r="BE1661" s="190"/>
      <c r="BF1661" s="192"/>
      <c r="BG1661" s="192"/>
      <c r="BH1661" s="10"/>
      <c r="BI1661" s="10"/>
      <c r="BJ1661" s="10"/>
      <c r="BK1661" s="10"/>
      <c r="BL1661" s="10"/>
      <c r="BM1661" s="10"/>
      <c r="BN1661" s="12"/>
      <c r="BO1661" s="12"/>
    </row>
    <row r="1662" spans="1:67" ht="13.5" customHeight="1" x14ac:dyDescent="0.35">
      <c r="A1662" s="181"/>
      <c r="B1662" s="194"/>
      <c r="C1662" s="12"/>
      <c r="D1662" s="12"/>
      <c r="E1662" s="12"/>
      <c r="F1662" s="12"/>
      <c r="G1662" s="12"/>
      <c r="H1662" s="131"/>
      <c r="I1662" s="12"/>
      <c r="J1662" s="12"/>
      <c r="K1662" s="12"/>
      <c r="L1662" s="12"/>
      <c r="M1662" s="12"/>
      <c r="N1662" s="54"/>
      <c r="O1662" s="12"/>
      <c r="P1662" s="12"/>
      <c r="Q1662" s="12"/>
      <c r="R1662" s="183"/>
      <c r="S1662" s="183"/>
      <c r="T1662" s="183"/>
      <c r="U1662" s="183"/>
      <c r="V1662" s="181"/>
      <c r="W1662" s="184"/>
      <c r="X1662" s="184"/>
      <c r="Y1662" s="185"/>
      <c r="Z1662" s="185"/>
      <c r="AA1662" s="185"/>
      <c r="AB1662" s="181"/>
      <c r="AC1662" s="12"/>
      <c r="AD1662" s="12"/>
      <c r="AE1662" s="12"/>
      <c r="AF1662" s="185"/>
      <c r="AG1662" s="12"/>
      <c r="AH1662" s="195"/>
      <c r="AI1662" s="186"/>
      <c r="AJ1662" s="187"/>
      <c r="AK1662" s="187"/>
      <c r="AL1662" s="188"/>
      <c r="AM1662" s="188"/>
      <c r="AN1662" s="188"/>
      <c r="AO1662" s="188"/>
      <c r="AP1662" s="188"/>
      <c r="AQ1662" s="188"/>
      <c r="AR1662" s="137"/>
      <c r="AS1662" s="189"/>
      <c r="AT1662" s="196"/>
      <c r="AU1662" s="191"/>
      <c r="AV1662" s="190"/>
      <c r="AW1662" s="189"/>
      <c r="AX1662" s="190"/>
      <c r="AY1662" s="189"/>
      <c r="AZ1662" s="192"/>
      <c r="BA1662" s="192"/>
      <c r="BB1662" s="190"/>
      <c r="BC1662" s="197"/>
      <c r="BD1662" s="197"/>
      <c r="BE1662" s="190"/>
      <c r="BF1662" s="192"/>
      <c r="BG1662" s="192"/>
      <c r="BH1662" s="10"/>
      <c r="BI1662" s="10"/>
      <c r="BJ1662" s="10"/>
      <c r="BK1662" s="10"/>
      <c r="BL1662" s="10"/>
      <c r="BM1662" s="10"/>
      <c r="BN1662" s="12"/>
      <c r="BO1662" s="12"/>
    </row>
    <row r="1663" spans="1:67" ht="13.5" customHeight="1" x14ac:dyDescent="0.35">
      <c r="A1663" s="181"/>
      <c r="B1663" s="194"/>
      <c r="C1663" s="12"/>
      <c r="D1663" s="12"/>
      <c r="E1663" s="12"/>
      <c r="F1663" s="12"/>
      <c r="G1663" s="12"/>
      <c r="H1663" s="131"/>
      <c r="I1663" s="12"/>
      <c r="J1663" s="12"/>
      <c r="K1663" s="12"/>
      <c r="L1663" s="12"/>
      <c r="M1663" s="12"/>
      <c r="N1663" s="54"/>
      <c r="O1663" s="12"/>
      <c r="P1663" s="12"/>
      <c r="Q1663" s="12"/>
      <c r="R1663" s="183"/>
      <c r="S1663" s="183"/>
      <c r="T1663" s="183"/>
      <c r="U1663" s="183"/>
      <c r="V1663" s="181"/>
      <c r="W1663" s="184"/>
      <c r="X1663" s="184"/>
      <c r="Y1663" s="185"/>
      <c r="Z1663" s="185"/>
      <c r="AA1663" s="185"/>
      <c r="AB1663" s="181"/>
      <c r="AC1663" s="12"/>
      <c r="AD1663" s="12"/>
      <c r="AE1663" s="12"/>
      <c r="AF1663" s="185"/>
      <c r="AG1663" s="12"/>
      <c r="AH1663" s="195"/>
      <c r="AI1663" s="186"/>
      <c r="AJ1663" s="187"/>
      <c r="AK1663" s="187"/>
      <c r="AL1663" s="188"/>
      <c r="AM1663" s="188"/>
      <c r="AN1663" s="188"/>
      <c r="AO1663" s="188"/>
      <c r="AP1663" s="188"/>
      <c r="AQ1663" s="188"/>
      <c r="AR1663" s="137"/>
      <c r="AS1663" s="189"/>
      <c r="AT1663" s="196"/>
      <c r="AU1663" s="191"/>
      <c r="AV1663" s="190"/>
      <c r="AW1663" s="189"/>
      <c r="AX1663" s="190"/>
      <c r="AY1663" s="189"/>
      <c r="AZ1663" s="192"/>
      <c r="BA1663" s="192"/>
      <c r="BB1663" s="190"/>
      <c r="BC1663" s="197"/>
      <c r="BD1663" s="197"/>
      <c r="BE1663" s="190"/>
      <c r="BF1663" s="192"/>
      <c r="BG1663" s="192"/>
      <c r="BH1663" s="10"/>
      <c r="BI1663" s="10"/>
      <c r="BJ1663" s="10"/>
      <c r="BK1663" s="10"/>
      <c r="BL1663" s="10"/>
      <c r="BM1663" s="10"/>
      <c r="BN1663" s="12"/>
      <c r="BO1663" s="12"/>
    </row>
    <row r="1664" spans="1:67" ht="13.5" customHeight="1" x14ac:dyDescent="0.35">
      <c r="A1664" s="181"/>
      <c r="B1664" s="194"/>
      <c r="C1664" s="12"/>
      <c r="D1664" s="12"/>
      <c r="E1664" s="12"/>
      <c r="F1664" s="12"/>
      <c r="G1664" s="12"/>
      <c r="H1664" s="131"/>
      <c r="I1664" s="12"/>
      <c r="J1664" s="12"/>
      <c r="K1664" s="12"/>
      <c r="L1664" s="12"/>
      <c r="M1664" s="12"/>
      <c r="N1664" s="54"/>
      <c r="O1664" s="12"/>
      <c r="P1664" s="12"/>
      <c r="Q1664" s="12"/>
      <c r="R1664" s="183"/>
      <c r="S1664" s="183"/>
      <c r="T1664" s="183"/>
      <c r="U1664" s="183"/>
      <c r="V1664" s="181"/>
      <c r="W1664" s="184"/>
      <c r="X1664" s="184"/>
      <c r="Y1664" s="185"/>
      <c r="Z1664" s="185"/>
      <c r="AA1664" s="185"/>
      <c r="AB1664" s="181"/>
      <c r="AC1664" s="12"/>
      <c r="AD1664" s="12"/>
      <c r="AE1664" s="12"/>
      <c r="AF1664" s="185"/>
      <c r="AG1664" s="12"/>
      <c r="AH1664" s="195"/>
      <c r="AI1664" s="186"/>
      <c r="AJ1664" s="187"/>
      <c r="AK1664" s="187"/>
      <c r="AL1664" s="188"/>
      <c r="AM1664" s="188"/>
      <c r="AN1664" s="188"/>
      <c r="AO1664" s="188"/>
      <c r="AP1664" s="188"/>
      <c r="AQ1664" s="188"/>
      <c r="AR1664" s="137"/>
      <c r="AS1664" s="189"/>
      <c r="AT1664" s="196"/>
      <c r="AU1664" s="191"/>
      <c r="AV1664" s="190"/>
      <c r="AW1664" s="189"/>
      <c r="AX1664" s="190"/>
      <c r="AY1664" s="189"/>
      <c r="AZ1664" s="192"/>
      <c r="BA1664" s="192"/>
      <c r="BB1664" s="190"/>
      <c r="BC1664" s="197"/>
      <c r="BD1664" s="197"/>
      <c r="BE1664" s="190"/>
      <c r="BF1664" s="192"/>
      <c r="BG1664" s="192"/>
      <c r="BH1664" s="10"/>
      <c r="BI1664" s="10"/>
      <c r="BJ1664" s="10"/>
      <c r="BK1664" s="10"/>
      <c r="BL1664" s="10"/>
      <c r="BM1664" s="10"/>
      <c r="BN1664" s="12"/>
      <c r="BO1664" s="12"/>
    </row>
    <row r="1665" spans="1:67" ht="13.5" customHeight="1" x14ac:dyDescent="0.35">
      <c r="A1665" s="181"/>
      <c r="B1665" s="194"/>
      <c r="C1665" s="12"/>
      <c r="D1665" s="12"/>
      <c r="E1665" s="12"/>
      <c r="F1665" s="12"/>
      <c r="G1665" s="12"/>
      <c r="H1665" s="131"/>
      <c r="I1665" s="12"/>
      <c r="J1665" s="12"/>
      <c r="K1665" s="12"/>
      <c r="L1665" s="12"/>
      <c r="M1665" s="12"/>
      <c r="N1665" s="54"/>
      <c r="O1665" s="12"/>
      <c r="P1665" s="12"/>
      <c r="Q1665" s="12"/>
      <c r="R1665" s="183"/>
      <c r="S1665" s="183"/>
      <c r="T1665" s="183"/>
      <c r="U1665" s="183"/>
      <c r="V1665" s="181"/>
      <c r="W1665" s="184"/>
      <c r="X1665" s="184"/>
      <c r="Y1665" s="185"/>
      <c r="Z1665" s="185"/>
      <c r="AA1665" s="185"/>
      <c r="AB1665" s="181"/>
      <c r="AC1665" s="12"/>
      <c r="AD1665" s="12"/>
      <c r="AE1665" s="12"/>
      <c r="AF1665" s="185"/>
      <c r="AG1665" s="12"/>
      <c r="AH1665" s="195"/>
      <c r="AI1665" s="186"/>
      <c r="AJ1665" s="187"/>
      <c r="AK1665" s="187"/>
      <c r="AL1665" s="188"/>
      <c r="AM1665" s="188"/>
      <c r="AN1665" s="188"/>
      <c r="AO1665" s="188"/>
      <c r="AP1665" s="188"/>
      <c r="AQ1665" s="188"/>
      <c r="AR1665" s="137"/>
      <c r="AS1665" s="189"/>
      <c r="AT1665" s="196"/>
      <c r="AU1665" s="191"/>
      <c r="AV1665" s="190"/>
      <c r="AW1665" s="189"/>
      <c r="AX1665" s="190"/>
      <c r="AY1665" s="189"/>
      <c r="AZ1665" s="192"/>
      <c r="BA1665" s="192"/>
      <c r="BB1665" s="190"/>
      <c r="BC1665" s="197"/>
      <c r="BD1665" s="197"/>
      <c r="BE1665" s="190"/>
      <c r="BF1665" s="192"/>
      <c r="BG1665" s="192"/>
      <c r="BH1665" s="10"/>
      <c r="BI1665" s="10"/>
      <c r="BJ1665" s="10"/>
      <c r="BK1665" s="10"/>
      <c r="BL1665" s="10"/>
      <c r="BM1665" s="10"/>
      <c r="BN1665" s="12"/>
      <c r="BO1665" s="12"/>
    </row>
    <row r="1666" spans="1:67" ht="13.5" customHeight="1" x14ac:dyDescent="0.35">
      <c r="A1666" s="181"/>
      <c r="B1666" s="194"/>
      <c r="C1666" s="12"/>
      <c r="D1666" s="12"/>
      <c r="E1666" s="12"/>
      <c r="F1666" s="12"/>
      <c r="G1666" s="12"/>
      <c r="H1666" s="131"/>
      <c r="I1666" s="12"/>
      <c r="J1666" s="12"/>
      <c r="K1666" s="12"/>
      <c r="L1666" s="12"/>
      <c r="M1666" s="12"/>
      <c r="N1666" s="54"/>
      <c r="O1666" s="12"/>
      <c r="P1666" s="12"/>
      <c r="Q1666" s="12"/>
      <c r="R1666" s="183"/>
      <c r="S1666" s="183"/>
      <c r="T1666" s="183"/>
      <c r="U1666" s="183"/>
      <c r="V1666" s="181"/>
      <c r="W1666" s="184"/>
      <c r="X1666" s="184"/>
      <c r="Y1666" s="185"/>
      <c r="Z1666" s="185"/>
      <c r="AA1666" s="185"/>
      <c r="AB1666" s="181"/>
      <c r="AC1666" s="12"/>
      <c r="AD1666" s="12"/>
      <c r="AE1666" s="12"/>
      <c r="AF1666" s="185"/>
      <c r="AG1666" s="12"/>
      <c r="AH1666" s="195"/>
      <c r="AI1666" s="186"/>
      <c r="AJ1666" s="187"/>
      <c r="AK1666" s="187"/>
      <c r="AL1666" s="188"/>
      <c r="AM1666" s="188"/>
      <c r="AN1666" s="188"/>
      <c r="AO1666" s="188"/>
      <c r="AP1666" s="188"/>
      <c r="AQ1666" s="188"/>
      <c r="AR1666" s="137"/>
      <c r="AS1666" s="189"/>
      <c r="AT1666" s="196"/>
      <c r="AU1666" s="191"/>
      <c r="AV1666" s="190"/>
      <c r="AW1666" s="189"/>
      <c r="AX1666" s="190"/>
      <c r="AY1666" s="189"/>
      <c r="AZ1666" s="192"/>
      <c r="BA1666" s="192"/>
      <c r="BB1666" s="190"/>
      <c r="BC1666" s="197"/>
      <c r="BD1666" s="197"/>
      <c r="BE1666" s="190"/>
      <c r="BF1666" s="192"/>
      <c r="BG1666" s="192"/>
      <c r="BH1666" s="10"/>
      <c r="BI1666" s="10"/>
      <c r="BJ1666" s="10"/>
      <c r="BK1666" s="10"/>
      <c r="BL1666" s="10"/>
      <c r="BM1666" s="10"/>
      <c r="BN1666" s="12"/>
      <c r="BO1666" s="12"/>
    </row>
    <row r="1667" spans="1:67" ht="13.5" customHeight="1" x14ac:dyDescent="0.35">
      <c r="A1667" s="181"/>
      <c r="B1667" s="194"/>
      <c r="C1667" s="12"/>
      <c r="D1667" s="12"/>
      <c r="E1667" s="12"/>
      <c r="F1667" s="12"/>
      <c r="G1667" s="12"/>
      <c r="H1667" s="131"/>
      <c r="I1667" s="12"/>
      <c r="J1667" s="12"/>
      <c r="K1667" s="12"/>
      <c r="L1667" s="12"/>
      <c r="M1667" s="12"/>
      <c r="N1667" s="54"/>
      <c r="O1667" s="12"/>
      <c r="P1667" s="12"/>
      <c r="Q1667" s="12"/>
      <c r="R1667" s="183"/>
      <c r="S1667" s="183"/>
      <c r="T1667" s="183"/>
      <c r="U1667" s="183"/>
      <c r="V1667" s="181"/>
      <c r="W1667" s="184"/>
      <c r="X1667" s="184"/>
      <c r="Y1667" s="185"/>
      <c r="Z1667" s="185"/>
      <c r="AA1667" s="185"/>
      <c r="AB1667" s="181"/>
      <c r="AC1667" s="12"/>
      <c r="AD1667" s="12"/>
      <c r="AE1667" s="12"/>
      <c r="AF1667" s="185"/>
      <c r="AG1667" s="12"/>
      <c r="AH1667" s="195"/>
      <c r="AI1667" s="186"/>
      <c r="AJ1667" s="187"/>
      <c r="AK1667" s="187"/>
      <c r="AL1667" s="188"/>
      <c r="AM1667" s="188"/>
      <c r="AN1667" s="188"/>
      <c r="AO1667" s="188"/>
      <c r="AP1667" s="188"/>
      <c r="AQ1667" s="188"/>
      <c r="AR1667" s="137"/>
      <c r="AS1667" s="189"/>
      <c r="AT1667" s="196"/>
      <c r="AU1667" s="191"/>
      <c r="AV1667" s="190"/>
      <c r="AW1667" s="189"/>
      <c r="AX1667" s="190"/>
      <c r="AY1667" s="189"/>
      <c r="AZ1667" s="192"/>
      <c r="BA1667" s="192"/>
      <c r="BB1667" s="190"/>
      <c r="BC1667" s="197"/>
      <c r="BD1667" s="197"/>
      <c r="BE1667" s="190"/>
      <c r="BF1667" s="192"/>
      <c r="BG1667" s="192"/>
      <c r="BH1667" s="10"/>
      <c r="BI1667" s="10"/>
      <c r="BJ1667" s="10"/>
      <c r="BK1667" s="10"/>
      <c r="BL1667" s="10"/>
      <c r="BM1667" s="10"/>
      <c r="BN1667" s="12"/>
      <c r="BO1667" s="12"/>
    </row>
    <row r="1668" spans="1:67" ht="13.5" customHeight="1" x14ac:dyDescent="0.35">
      <c r="A1668" s="181"/>
      <c r="B1668" s="194"/>
      <c r="C1668" s="12"/>
      <c r="D1668" s="12"/>
      <c r="E1668" s="12"/>
      <c r="F1668" s="12"/>
      <c r="G1668" s="12"/>
      <c r="H1668" s="131"/>
      <c r="I1668" s="12"/>
      <c r="J1668" s="12"/>
      <c r="K1668" s="12"/>
      <c r="L1668" s="12"/>
      <c r="M1668" s="12"/>
      <c r="N1668" s="54"/>
      <c r="O1668" s="12"/>
      <c r="P1668" s="12"/>
      <c r="Q1668" s="12"/>
      <c r="R1668" s="183"/>
      <c r="S1668" s="183"/>
      <c r="T1668" s="183"/>
      <c r="U1668" s="183"/>
      <c r="V1668" s="181"/>
      <c r="W1668" s="184"/>
      <c r="X1668" s="184"/>
      <c r="Y1668" s="185"/>
      <c r="Z1668" s="185"/>
      <c r="AA1668" s="185"/>
      <c r="AB1668" s="181"/>
      <c r="AC1668" s="12"/>
      <c r="AD1668" s="12"/>
      <c r="AE1668" s="12"/>
      <c r="AF1668" s="185"/>
      <c r="AG1668" s="12"/>
      <c r="AH1668" s="195"/>
      <c r="AI1668" s="186"/>
      <c r="AJ1668" s="187"/>
      <c r="AK1668" s="187"/>
      <c r="AL1668" s="188"/>
      <c r="AM1668" s="188"/>
      <c r="AN1668" s="188"/>
      <c r="AO1668" s="188"/>
      <c r="AP1668" s="188"/>
      <c r="AQ1668" s="188"/>
      <c r="AR1668" s="137"/>
      <c r="AS1668" s="189"/>
      <c r="AT1668" s="196"/>
      <c r="AU1668" s="191"/>
      <c r="AV1668" s="190"/>
      <c r="AW1668" s="189"/>
      <c r="AX1668" s="190"/>
      <c r="AY1668" s="189"/>
      <c r="AZ1668" s="192"/>
      <c r="BA1668" s="192"/>
      <c r="BB1668" s="190"/>
      <c r="BC1668" s="197"/>
      <c r="BD1668" s="197"/>
      <c r="BE1668" s="190"/>
      <c r="BF1668" s="192"/>
      <c r="BG1668" s="192"/>
      <c r="BH1668" s="10"/>
      <c r="BI1668" s="10"/>
      <c r="BJ1668" s="10"/>
      <c r="BK1668" s="10"/>
      <c r="BL1668" s="10"/>
      <c r="BM1668" s="10"/>
      <c r="BN1668" s="12"/>
      <c r="BO1668" s="12"/>
    </row>
    <row r="1669" spans="1:67" ht="13.5" customHeight="1" x14ac:dyDescent="0.35">
      <c r="A1669" s="181"/>
      <c r="B1669" s="194"/>
      <c r="C1669" s="12"/>
      <c r="D1669" s="12"/>
      <c r="E1669" s="12"/>
      <c r="F1669" s="12"/>
      <c r="G1669" s="12"/>
      <c r="H1669" s="131"/>
      <c r="I1669" s="12"/>
      <c r="J1669" s="12"/>
      <c r="K1669" s="12"/>
      <c r="L1669" s="12"/>
      <c r="M1669" s="12"/>
      <c r="N1669" s="54"/>
      <c r="O1669" s="12"/>
      <c r="P1669" s="12"/>
      <c r="Q1669" s="12"/>
      <c r="R1669" s="183"/>
      <c r="S1669" s="183"/>
      <c r="T1669" s="183"/>
      <c r="U1669" s="183"/>
      <c r="V1669" s="181"/>
      <c r="W1669" s="184"/>
      <c r="X1669" s="184"/>
      <c r="Y1669" s="185"/>
      <c r="Z1669" s="185"/>
      <c r="AA1669" s="185"/>
      <c r="AB1669" s="181"/>
      <c r="AC1669" s="12"/>
      <c r="AD1669" s="12"/>
      <c r="AE1669" s="12"/>
      <c r="AF1669" s="185"/>
      <c r="AG1669" s="12"/>
      <c r="AH1669" s="195"/>
      <c r="AI1669" s="186"/>
      <c r="AJ1669" s="187"/>
      <c r="AK1669" s="187"/>
      <c r="AL1669" s="188"/>
      <c r="AM1669" s="188"/>
      <c r="AN1669" s="188"/>
      <c r="AO1669" s="188"/>
      <c r="AP1669" s="188"/>
      <c r="AQ1669" s="188"/>
      <c r="AR1669" s="137"/>
      <c r="AS1669" s="189"/>
      <c r="AT1669" s="196"/>
      <c r="AU1669" s="191"/>
      <c r="AV1669" s="190"/>
      <c r="AW1669" s="189"/>
      <c r="AX1669" s="190"/>
      <c r="AY1669" s="189"/>
      <c r="AZ1669" s="192"/>
      <c r="BA1669" s="192"/>
      <c r="BB1669" s="190"/>
      <c r="BC1669" s="197"/>
      <c r="BD1669" s="197"/>
      <c r="BE1669" s="190"/>
      <c r="BF1669" s="192"/>
      <c r="BG1669" s="192"/>
      <c r="BH1669" s="10"/>
      <c r="BI1669" s="10"/>
      <c r="BJ1669" s="10"/>
      <c r="BK1669" s="10"/>
      <c r="BL1669" s="10"/>
      <c r="BM1669" s="10"/>
      <c r="BN1669" s="12"/>
      <c r="BO1669" s="12"/>
    </row>
    <row r="1670" spans="1:67" ht="13.5" customHeight="1" x14ac:dyDescent="0.35">
      <c r="A1670" s="181"/>
      <c r="B1670" s="194"/>
      <c r="C1670" s="12"/>
      <c r="D1670" s="12"/>
      <c r="E1670" s="12"/>
      <c r="F1670" s="12"/>
      <c r="G1670" s="12"/>
      <c r="H1670" s="131"/>
      <c r="I1670" s="12"/>
      <c r="J1670" s="12"/>
      <c r="K1670" s="12"/>
      <c r="L1670" s="12"/>
      <c r="M1670" s="12"/>
      <c r="N1670" s="54"/>
      <c r="O1670" s="12"/>
      <c r="P1670" s="12"/>
      <c r="Q1670" s="12"/>
      <c r="R1670" s="183"/>
      <c r="S1670" s="183"/>
      <c r="T1670" s="183"/>
      <c r="U1670" s="183"/>
      <c r="V1670" s="181"/>
      <c r="W1670" s="184"/>
      <c r="X1670" s="184"/>
      <c r="Y1670" s="185"/>
      <c r="Z1670" s="185"/>
      <c r="AA1670" s="185"/>
      <c r="AB1670" s="181"/>
      <c r="AC1670" s="12"/>
      <c r="AD1670" s="12"/>
      <c r="AE1670" s="12"/>
      <c r="AF1670" s="185"/>
      <c r="AG1670" s="12"/>
      <c r="AH1670" s="195"/>
      <c r="AI1670" s="186"/>
      <c r="AJ1670" s="187"/>
      <c r="AK1670" s="187"/>
      <c r="AL1670" s="188"/>
      <c r="AM1670" s="188"/>
      <c r="AN1670" s="188"/>
      <c r="AO1670" s="188"/>
      <c r="AP1670" s="188"/>
      <c r="AQ1670" s="188"/>
      <c r="AR1670" s="137"/>
      <c r="AS1670" s="189"/>
      <c r="AT1670" s="196"/>
      <c r="AU1670" s="191"/>
      <c r="AV1670" s="190"/>
      <c r="AW1670" s="189"/>
      <c r="AX1670" s="190"/>
      <c r="AY1670" s="189"/>
      <c r="AZ1670" s="192"/>
      <c r="BA1670" s="192"/>
      <c r="BB1670" s="190"/>
      <c r="BC1670" s="197"/>
      <c r="BD1670" s="197"/>
      <c r="BE1670" s="190"/>
      <c r="BF1670" s="192"/>
      <c r="BG1670" s="192"/>
      <c r="BH1670" s="10"/>
      <c r="BI1670" s="10"/>
      <c r="BJ1670" s="10"/>
      <c r="BK1670" s="10"/>
      <c r="BL1670" s="10"/>
      <c r="BM1670" s="10"/>
      <c r="BN1670" s="12"/>
      <c r="BO1670" s="12"/>
    </row>
    <row r="1671" spans="1:67" ht="13.5" customHeight="1" x14ac:dyDescent="0.35">
      <c r="A1671" s="181"/>
      <c r="B1671" s="194"/>
      <c r="C1671" s="12"/>
      <c r="D1671" s="12"/>
      <c r="E1671" s="12"/>
      <c r="F1671" s="12"/>
      <c r="G1671" s="12"/>
      <c r="H1671" s="131"/>
      <c r="I1671" s="12"/>
      <c r="J1671" s="12"/>
      <c r="K1671" s="12"/>
      <c r="L1671" s="12"/>
      <c r="M1671" s="12"/>
      <c r="N1671" s="54"/>
      <c r="O1671" s="12"/>
      <c r="P1671" s="12"/>
      <c r="Q1671" s="12"/>
      <c r="R1671" s="183"/>
      <c r="S1671" s="183"/>
      <c r="T1671" s="183"/>
      <c r="U1671" s="183"/>
      <c r="V1671" s="181"/>
      <c r="W1671" s="184"/>
      <c r="X1671" s="184"/>
      <c r="Y1671" s="185"/>
      <c r="Z1671" s="185"/>
      <c r="AA1671" s="185"/>
      <c r="AB1671" s="181"/>
      <c r="AC1671" s="12"/>
      <c r="AD1671" s="12"/>
      <c r="AE1671" s="12"/>
      <c r="AF1671" s="185"/>
      <c r="AG1671" s="12"/>
      <c r="AH1671" s="195"/>
      <c r="AI1671" s="186"/>
      <c r="AJ1671" s="187"/>
      <c r="AK1671" s="187"/>
      <c r="AL1671" s="188"/>
      <c r="AM1671" s="188"/>
      <c r="AN1671" s="188"/>
      <c r="AO1671" s="188"/>
      <c r="AP1671" s="188"/>
      <c r="AQ1671" s="188"/>
      <c r="AR1671" s="137"/>
      <c r="AS1671" s="189"/>
      <c r="AT1671" s="196"/>
      <c r="AU1671" s="191"/>
      <c r="AV1671" s="190"/>
      <c r="AW1671" s="189"/>
      <c r="AX1671" s="190"/>
      <c r="AY1671" s="189"/>
      <c r="AZ1671" s="192"/>
      <c r="BA1671" s="192"/>
      <c r="BB1671" s="190"/>
      <c r="BC1671" s="197"/>
      <c r="BD1671" s="197"/>
      <c r="BE1671" s="190"/>
      <c r="BF1671" s="192"/>
      <c r="BG1671" s="192"/>
      <c r="BH1671" s="10"/>
      <c r="BI1671" s="10"/>
      <c r="BJ1671" s="10"/>
      <c r="BK1671" s="10"/>
      <c r="BL1671" s="10"/>
      <c r="BM1671" s="10"/>
      <c r="BN1671" s="12"/>
      <c r="BO1671" s="12"/>
    </row>
    <row r="1672" spans="1:67" ht="13.5" customHeight="1" x14ac:dyDescent="0.35">
      <c r="A1672" s="181"/>
      <c r="B1672" s="194"/>
      <c r="C1672" s="12"/>
      <c r="D1672" s="12"/>
      <c r="E1672" s="12"/>
      <c r="F1672" s="12"/>
      <c r="G1672" s="12"/>
      <c r="H1672" s="131"/>
      <c r="I1672" s="12"/>
      <c r="J1672" s="12"/>
      <c r="K1672" s="12"/>
      <c r="L1672" s="12"/>
      <c r="M1672" s="12"/>
      <c r="N1672" s="54"/>
      <c r="O1672" s="12"/>
      <c r="P1672" s="12"/>
      <c r="Q1672" s="12"/>
      <c r="R1672" s="183"/>
      <c r="S1672" s="183"/>
      <c r="T1672" s="183"/>
      <c r="U1672" s="183"/>
      <c r="V1672" s="181"/>
      <c r="W1672" s="184"/>
      <c r="X1672" s="184"/>
      <c r="Y1672" s="185"/>
      <c r="Z1672" s="185"/>
      <c r="AA1672" s="185"/>
      <c r="AB1672" s="181"/>
      <c r="AC1672" s="12"/>
      <c r="AD1672" s="12"/>
      <c r="AE1672" s="12"/>
      <c r="AF1672" s="185"/>
      <c r="AG1672" s="12"/>
      <c r="AH1672" s="195"/>
      <c r="AI1672" s="186"/>
      <c r="AJ1672" s="187"/>
      <c r="AK1672" s="187"/>
      <c r="AL1672" s="188"/>
      <c r="AM1672" s="188"/>
      <c r="AN1672" s="188"/>
      <c r="AO1672" s="188"/>
      <c r="AP1672" s="188"/>
      <c r="AQ1672" s="188"/>
      <c r="AR1672" s="137"/>
      <c r="AS1672" s="189"/>
      <c r="AT1672" s="196"/>
      <c r="AU1672" s="191"/>
      <c r="AV1672" s="190"/>
      <c r="AW1672" s="189"/>
      <c r="AX1672" s="190"/>
      <c r="AY1672" s="189"/>
      <c r="AZ1672" s="192"/>
      <c r="BA1672" s="192"/>
      <c r="BB1672" s="190"/>
      <c r="BC1672" s="197"/>
      <c r="BD1672" s="197"/>
      <c r="BE1672" s="190"/>
      <c r="BF1672" s="192"/>
      <c r="BG1672" s="192"/>
      <c r="BH1672" s="10"/>
      <c r="BI1672" s="10"/>
      <c r="BJ1672" s="10"/>
      <c r="BK1672" s="10"/>
      <c r="BL1672" s="10"/>
      <c r="BM1672" s="10"/>
      <c r="BN1672" s="12"/>
      <c r="BO1672" s="12"/>
    </row>
    <row r="1673" spans="1:67" ht="13.5" customHeight="1" x14ac:dyDescent="0.35">
      <c r="A1673" s="181"/>
      <c r="B1673" s="194"/>
      <c r="C1673" s="12"/>
      <c r="D1673" s="12"/>
      <c r="E1673" s="12"/>
      <c r="F1673" s="12"/>
      <c r="G1673" s="12"/>
      <c r="H1673" s="131"/>
      <c r="I1673" s="12"/>
      <c r="J1673" s="12"/>
      <c r="K1673" s="12"/>
      <c r="L1673" s="12"/>
      <c r="M1673" s="12"/>
      <c r="N1673" s="54"/>
      <c r="O1673" s="12"/>
      <c r="P1673" s="12"/>
      <c r="Q1673" s="12"/>
      <c r="R1673" s="183"/>
      <c r="S1673" s="183"/>
      <c r="T1673" s="183"/>
      <c r="U1673" s="183"/>
      <c r="V1673" s="181"/>
      <c r="W1673" s="184"/>
      <c r="X1673" s="184"/>
      <c r="Y1673" s="185"/>
      <c r="Z1673" s="185"/>
      <c r="AA1673" s="185"/>
      <c r="AB1673" s="181"/>
      <c r="AC1673" s="12"/>
      <c r="AD1673" s="12"/>
      <c r="AE1673" s="12"/>
      <c r="AF1673" s="185"/>
      <c r="AG1673" s="12"/>
      <c r="AH1673" s="195"/>
      <c r="AI1673" s="186"/>
      <c r="AJ1673" s="187"/>
      <c r="AK1673" s="187"/>
      <c r="AL1673" s="188"/>
      <c r="AM1673" s="188"/>
      <c r="AN1673" s="188"/>
      <c r="AO1673" s="188"/>
      <c r="AP1673" s="188"/>
      <c r="AQ1673" s="188"/>
      <c r="AR1673" s="137"/>
      <c r="AS1673" s="189"/>
      <c r="AT1673" s="196"/>
      <c r="AU1673" s="191"/>
      <c r="AV1673" s="190"/>
      <c r="AW1673" s="189"/>
      <c r="AX1673" s="190"/>
      <c r="AY1673" s="189"/>
      <c r="AZ1673" s="192"/>
      <c r="BA1673" s="192"/>
      <c r="BB1673" s="190"/>
      <c r="BC1673" s="197"/>
      <c r="BD1673" s="197"/>
      <c r="BE1673" s="190"/>
      <c r="BF1673" s="192"/>
      <c r="BG1673" s="192"/>
      <c r="BH1673" s="10"/>
      <c r="BI1673" s="10"/>
      <c r="BJ1673" s="10"/>
      <c r="BK1673" s="10"/>
      <c r="BL1673" s="10"/>
      <c r="BM1673" s="10"/>
      <c r="BN1673" s="12"/>
      <c r="BO1673" s="12"/>
    </row>
    <row r="1674" spans="1:67" ht="13.5" customHeight="1" x14ac:dyDescent="0.35">
      <c r="A1674" s="181"/>
      <c r="B1674" s="194"/>
      <c r="C1674" s="12"/>
      <c r="D1674" s="12"/>
      <c r="E1674" s="12"/>
      <c r="F1674" s="12"/>
      <c r="G1674" s="12"/>
      <c r="H1674" s="131"/>
      <c r="I1674" s="12"/>
      <c r="J1674" s="12"/>
      <c r="K1674" s="12"/>
      <c r="L1674" s="12"/>
      <c r="M1674" s="12"/>
      <c r="N1674" s="54"/>
      <c r="O1674" s="12"/>
      <c r="P1674" s="12"/>
      <c r="Q1674" s="12"/>
      <c r="R1674" s="183"/>
      <c r="S1674" s="183"/>
      <c r="T1674" s="183"/>
      <c r="U1674" s="183"/>
      <c r="V1674" s="181"/>
      <c r="W1674" s="184"/>
      <c r="X1674" s="184"/>
      <c r="Y1674" s="185"/>
      <c r="Z1674" s="185"/>
      <c r="AA1674" s="185"/>
      <c r="AB1674" s="181"/>
      <c r="AC1674" s="12"/>
      <c r="AD1674" s="12"/>
      <c r="AE1674" s="12"/>
      <c r="AF1674" s="185"/>
      <c r="AG1674" s="12"/>
      <c r="AH1674" s="195"/>
      <c r="AI1674" s="186"/>
      <c r="AJ1674" s="187"/>
      <c r="AK1674" s="187"/>
      <c r="AL1674" s="188"/>
      <c r="AM1674" s="188"/>
      <c r="AN1674" s="188"/>
      <c r="AO1674" s="188"/>
      <c r="AP1674" s="188"/>
      <c r="AQ1674" s="188"/>
      <c r="AR1674" s="137"/>
      <c r="AS1674" s="189"/>
      <c r="AT1674" s="196"/>
      <c r="AU1674" s="191"/>
      <c r="AV1674" s="190"/>
      <c r="AW1674" s="189"/>
      <c r="AX1674" s="190"/>
      <c r="AY1674" s="189"/>
      <c r="AZ1674" s="192"/>
      <c r="BA1674" s="192"/>
      <c r="BB1674" s="190"/>
      <c r="BC1674" s="197"/>
      <c r="BD1674" s="197"/>
      <c r="BE1674" s="190"/>
      <c r="BF1674" s="192"/>
      <c r="BG1674" s="192"/>
      <c r="BH1674" s="10"/>
      <c r="BI1674" s="10"/>
      <c r="BJ1674" s="10"/>
      <c r="BK1674" s="10"/>
      <c r="BL1674" s="10"/>
      <c r="BM1674" s="10"/>
      <c r="BN1674" s="12"/>
      <c r="BO1674" s="12"/>
    </row>
    <row r="1675" spans="1:67" ht="13.5" customHeight="1" x14ac:dyDescent="0.35">
      <c r="A1675" s="181"/>
      <c r="B1675" s="194"/>
      <c r="C1675" s="12"/>
      <c r="D1675" s="12"/>
      <c r="E1675" s="12"/>
      <c r="F1675" s="12"/>
      <c r="G1675" s="12"/>
      <c r="H1675" s="131"/>
      <c r="I1675" s="12"/>
      <c r="J1675" s="12"/>
      <c r="K1675" s="12"/>
      <c r="L1675" s="12"/>
      <c r="M1675" s="12"/>
      <c r="N1675" s="54"/>
      <c r="O1675" s="12"/>
      <c r="P1675" s="12"/>
      <c r="Q1675" s="12"/>
      <c r="R1675" s="183"/>
      <c r="S1675" s="183"/>
      <c r="T1675" s="183"/>
      <c r="U1675" s="183"/>
      <c r="V1675" s="181"/>
      <c r="W1675" s="184"/>
      <c r="X1675" s="184"/>
      <c r="Y1675" s="185"/>
      <c r="Z1675" s="185"/>
      <c r="AA1675" s="185"/>
      <c r="AB1675" s="181"/>
      <c r="AC1675" s="12"/>
      <c r="AD1675" s="12"/>
      <c r="AE1675" s="12"/>
      <c r="AF1675" s="185"/>
      <c r="AG1675" s="12"/>
      <c r="AH1675" s="195"/>
      <c r="AI1675" s="186"/>
      <c r="AJ1675" s="187"/>
      <c r="AK1675" s="187"/>
      <c r="AL1675" s="188"/>
      <c r="AM1675" s="188"/>
      <c r="AN1675" s="188"/>
      <c r="AO1675" s="188"/>
      <c r="AP1675" s="188"/>
      <c r="AQ1675" s="188"/>
      <c r="AR1675" s="137"/>
      <c r="AS1675" s="189"/>
      <c r="AT1675" s="196"/>
      <c r="AU1675" s="191"/>
      <c r="AV1675" s="190"/>
      <c r="AW1675" s="189"/>
      <c r="AX1675" s="190"/>
      <c r="AY1675" s="189"/>
      <c r="AZ1675" s="192"/>
      <c r="BA1675" s="192"/>
      <c r="BB1675" s="190"/>
      <c r="BC1675" s="197"/>
      <c r="BD1675" s="197"/>
      <c r="BE1675" s="190"/>
      <c r="BF1675" s="192"/>
      <c r="BG1675" s="192"/>
      <c r="BH1675" s="10"/>
      <c r="BI1675" s="10"/>
      <c r="BJ1675" s="10"/>
      <c r="BK1675" s="10"/>
      <c r="BL1675" s="10"/>
      <c r="BM1675" s="10"/>
      <c r="BN1675" s="12"/>
      <c r="BO1675" s="12"/>
    </row>
    <row r="1676" spans="1:67" ht="13.5" customHeight="1" x14ac:dyDescent="0.35">
      <c r="A1676" s="181"/>
      <c r="B1676" s="194"/>
      <c r="C1676" s="12"/>
      <c r="D1676" s="12"/>
      <c r="E1676" s="12"/>
      <c r="F1676" s="12"/>
      <c r="G1676" s="12"/>
      <c r="H1676" s="131"/>
      <c r="I1676" s="12"/>
      <c r="J1676" s="12"/>
      <c r="K1676" s="12"/>
      <c r="L1676" s="12"/>
      <c r="M1676" s="12"/>
      <c r="N1676" s="54"/>
      <c r="O1676" s="12"/>
      <c r="P1676" s="12"/>
      <c r="Q1676" s="12"/>
      <c r="R1676" s="183"/>
      <c r="S1676" s="183"/>
      <c r="T1676" s="183"/>
      <c r="U1676" s="183"/>
      <c r="V1676" s="181"/>
      <c r="W1676" s="184"/>
      <c r="X1676" s="184"/>
      <c r="Y1676" s="185"/>
      <c r="Z1676" s="185"/>
      <c r="AA1676" s="185"/>
      <c r="AB1676" s="181"/>
      <c r="AC1676" s="12"/>
      <c r="AD1676" s="12"/>
      <c r="AE1676" s="12"/>
      <c r="AF1676" s="185"/>
      <c r="AG1676" s="12"/>
      <c r="AH1676" s="195"/>
      <c r="AI1676" s="186"/>
      <c r="AJ1676" s="187"/>
      <c r="AK1676" s="187"/>
      <c r="AL1676" s="188"/>
      <c r="AM1676" s="188"/>
      <c r="AN1676" s="188"/>
      <c r="AO1676" s="188"/>
      <c r="AP1676" s="188"/>
      <c r="AQ1676" s="188"/>
      <c r="AR1676" s="137"/>
      <c r="AS1676" s="189"/>
      <c r="AT1676" s="196"/>
      <c r="AU1676" s="191"/>
      <c r="AV1676" s="190"/>
      <c r="AW1676" s="189"/>
      <c r="AX1676" s="190"/>
      <c r="AY1676" s="189"/>
      <c r="AZ1676" s="192"/>
      <c r="BA1676" s="192"/>
      <c r="BB1676" s="190"/>
      <c r="BC1676" s="197"/>
      <c r="BD1676" s="197"/>
      <c r="BE1676" s="190"/>
      <c r="BF1676" s="192"/>
      <c r="BG1676" s="192"/>
      <c r="BH1676" s="10"/>
      <c r="BI1676" s="10"/>
      <c r="BJ1676" s="10"/>
      <c r="BK1676" s="10"/>
      <c r="BL1676" s="10"/>
      <c r="BM1676" s="10"/>
      <c r="BN1676" s="12"/>
      <c r="BO1676" s="12"/>
    </row>
    <row r="1677" spans="1:67" ht="13.5" customHeight="1" x14ac:dyDescent="0.35">
      <c r="A1677" s="181"/>
      <c r="B1677" s="194"/>
      <c r="C1677" s="12"/>
      <c r="D1677" s="12"/>
      <c r="E1677" s="12"/>
      <c r="F1677" s="12"/>
      <c r="G1677" s="12"/>
      <c r="H1677" s="131"/>
      <c r="I1677" s="12"/>
      <c r="J1677" s="12"/>
      <c r="K1677" s="12"/>
      <c r="L1677" s="12"/>
      <c r="M1677" s="12"/>
      <c r="N1677" s="54"/>
      <c r="O1677" s="12"/>
      <c r="P1677" s="12"/>
      <c r="Q1677" s="12"/>
      <c r="R1677" s="183"/>
      <c r="S1677" s="183"/>
      <c r="T1677" s="183"/>
      <c r="U1677" s="183"/>
      <c r="V1677" s="181"/>
      <c r="W1677" s="184"/>
      <c r="X1677" s="184"/>
      <c r="Y1677" s="185"/>
      <c r="Z1677" s="185"/>
      <c r="AA1677" s="185"/>
      <c r="AB1677" s="181"/>
      <c r="AC1677" s="12"/>
      <c r="AD1677" s="12"/>
      <c r="AE1677" s="12"/>
      <c r="AF1677" s="185"/>
      <c r="AG1677" s="12"/>
      <c r="AH1677" s="195"/>
      <c r="AI1677" s="186"/>
      <c r="AJ1677" s="187"/>
      <c r="AK1677" s="187"/>
      <c r="AL1677" s="188"/>
      <c r="AM1677" s="188"/>
      <c r="AN1677" s="188"/>
      <c r="AO1677" s="188"/>
      <c r="AP1677" s="188"/>
      <c r="AQ1677" s="188"/>
      <c r="AR1677" s="137"/>
      <c r="AS1677" s="189"/>
      <c r="AT1677" s="196"/>
      <c r="AU1677" s="191"/>
      <c r="AV1677" s="190"/>
      <c r="AW1677" s="189"/>
      <c r="AX1677" s="190"/>
      <c r="AY1677" s="189"/>
      <c r="AZ1677" s="192"/>
      <c r="BA1677" s="192"/>
      <c r="BB1677" s="190"/>
      <c r="BC1677" s="197"/>
      <c r="BD1677" s="197"/>
      <c r="BE1677" s="190"/>
      <c r="BF1677" s="192"/>
      <c r="BG1677" s="192"/>
      <c r="BH1677" s="10"/>
      <c r="BI1677" s="10"/>
      <c r="BJ1677" s="10"/>
      <c r="BK1677" s="10"/>
      <c r="BL1677" s="10"/>
      <c r="BM1677" s="10"/>
      <c r="BN1677" s="12"/>
      <c r="BO1677" s="12"/>
    </row>
    <row r="1678" spans="1:67" ht="13.5" customHeight="1" x14ac:dyDescent="0.35">
      <c r="A1678" s="181"/>
      <c r="B1678" s="194"/>
      <c r="C1678" s="12"/>
      <c r="D1678" s="12"/>
      <c r="E1678" s="12"/>
      <c r="F1678" s="12"/>
      <c r="G1678" s="12"/>
      <c r="H1678" s="131"/>
      <c r="I1678" s="12"/>
      <c r="J1678" s="12"/>
      <c r="K1678" s="12"/>
      <c r="L1678" s="12"/>
      <c r="M1678" s="12"/>
      <c r="N1678" s="54"/>
      <c r="O1678" s="12"/>
      <c r="P1678" s="12"/>
      <c r="Q1678" s="12"/>
      <c r="R1678" s="183"/>
      <c r="S1678" s="183"/>
      <c r="T1678" s="183"/>
      <c r="U1678" s="183"/>
      <c r="V1678" s="181"/>
      <c r="W1678" s="184"/>
      <c r="X1678" s="184"/>
      <c r="Y1678" s="185"/>
      <c r="Z1678" s="185"/>
      <c r="AA1678" s="185"/>
      <c r="AB1678" s="181"/>
      <c r="AC1678" s="12"/>
      <c r="AD1678" s="12"/>
      <c r="AE1678" s="12"/>
      <c r="AF1678" s="185"/>
      <c r="AG1678" s="12"/>
      <c r="AH1678" s="195"/>
      <c r="AI1678" s="186"/>
      <c r="AJ1678" s="187"/>
      <c r="AK1678" s="187"/>
      <c r="AL1678" s="188"/>
      <c r="AM1678" s="188"/>
      <c r="AN1678" s="188"/>
      <c r="AO1678" s="188"/>
      <c r="AP1678" s="188"/>
      <c r="AQ1678" s="188"/>
      <c r="AR1678" s="137"/>
      <c r="AS1678" s="189"/>
      <c r="AT1678" s="196"/>
      <c r="AU1678" s="191"/>
      <c r="AV1678" s="190"/>
      <c r="AW1678" s="189"/>
      <c r="AX1678" s="190"/>
      <c r="AY1678" s="189"/>
      <c r="AZ1678" s="192"/>
      <c r="BA1678" s="192"/>
      <c r="BB1678" s="190"/>
      <c r="BC1678" s="197"/>
      <c r="BD1678" s="197"/>
      <c r="BE1678" s="190"/>
      <c r="BF1678" s="192"/>
      <c r="BG1678" s="192"/>
      <c r="BH1678" s="10"/>
      <c r="BI1678" s="10"/>
      <c r="BJ1678" s="10"/>
      <c r="BK1678" s="10"/>
      <c r="BL1678" s="10"/>
      <c r="BM1678" s="10"/>
      <c r="BN1678" s="12"/>
      <c r="BO1678" s="12"/>
    </row>
    <row r="1679" spans="1:67" ht="13.5" customHeight="1" x14ac:dyDescent="0.35">
      <c r="A1679" s="181"/>
      <c r="B1679" s="194"/>
      <c r="C1679" s="12"/>
      <c r="D1679" s="12"/>
      <c r="E1679" s="12"/>
      <c r="F1679" s="12"/>
      <c r="G1679" s="12"/>
      <c r="H1679" s="131"/>
      <c r="I1679" s="12"/>
      <c r="J1679" s="12"/>
      <c r="K1679" s="12"/>
      <c r="L1679" s="12"/>
      <c r="M1679" s="12"/>
      <c r="N1679" s="54"/>
      <c r="O1679" s="12"/>
      <c r="P1679" s="12"/>
      <c r="Q1679" s="12"/>
      <c r="R1679" s="183"/>
      <c r="S1679" s="183"/>
      <c r="T1679" s="183"/>
      <c r="U1679" s="183"/>
      <c r="V1679" s="181"/>
      <c r="W1679" s="184"/>
      <c r="X1679" s="184"/>
      <c r="Y1679" s="185"/>
      <c r="Z1679" s="185"/>
      <c r="AA1679" s="185"/>
      <c r="AB1679" s="181"/>
      <c r="AC1679" s="12"/>
      <c r="AD1679" s="12"/>
      <c r="AE1679" s="12"/>
      <c r="AF1679" s="185"/>
      <c r="AG1679" s="12"/>
      <c r="AH1679" s="195"/>
      <c r="AI1679" s="186"/>
      <c r="AJ1679" s="187"/>
      <c r="AK1679" s="187"/>
      <c r="AL1679" s="188"/>
      <c r="AM1679" s="188"/>
      <c r="AN1679" s="188"/>
      <c r="AO1679" s="188"/>
      <c r="AP1679" s="188"/>
      <c r="AQ1679" s="188"/>
      <c r="AR1679" s="137"/>
      <c r="AS1679" s="189"/>
      <c r="AT1679" s="196"/>
      <c r="AU1679" s="191"/>
      <c r="AV1679" s="190"/>
      <c r="AW1679" s="189"/>
      <c r="AX1679" s="190"/>
      <c r="AY1679" s="189"/>
      <c r="AZ1679" s="192"/>
      <c r="BA1679" s="192"/>
      <c r="BB1679" s="190"/>
      <c r="BC1679" s="197"/>
      <c r="BD1679" s="197"/>
      <c r="BE1679" s="190"/>
      <c r="BF1679" s="192"/>
      <c r="BG1679" s="192"/>
      <c r="BH1679" s="10"/>
      <c r="BI1679" s="10"/>
      <c r="BJ1679" s="10"/>
      <c r="BK1679" s="10"/>
      <c r="BL1679" s="10"/>
      <c r="BM1679" s="10"/>
      <c r="BN1679" s="12"/>
      <c r="BO1679" s="12"/>
    </row>
    <row r="1680" spans="1:67" ht="13.5" customHeight="1" x14ac:dyDescent="0.35">
      <c r="A1680" s="181"/>
      <c r="B1680" s="194"/>
      <c r="C1680" s="12"/>
      <c r="D1680" s="12"/>
      <c r="E1680" s="12"/>
      <c r="F1680" s="12"/>
      <c r="G1680" s="12"/>
      <c r="H1680" s="131"/>
      <c r="I1680" s="12"/>
      <c r="J1680" s="12"/>
      <c r="K1680" s="12"/>
      <c r="L1680" s="12"/>
      <c r="M1680" s="12"/>
      <c r="N1680" s="54"/>
      <c r="O1680" s="12"/>
      <c r="P1680" s="12"/>
      <c r="Q1680" s="12"/>
      <c r="R1680" s="183"/>
      <c r="S1680" s="183"/>
      <c r="T1680" s="183"/>
      <c r="U1680" s="183"/>
      <c r="V1680" s="181"/>
      <c r="W1680" s="184"/>
      <c r="X1680" s="184"/>
      <c r="Y1680" s="185"/>
      <c r="Z1680" s="185"/>
      <c r="AA1680" s="185"/>
      <c r="AB1680" s="181"/>
      <c r="AC1680" s="12"/>
      <c r="AD1680" s="12"/>
      <c r="AE1680" s="12"/>
      <c r="AF1680" s="185"/>
      <c r="AG1680" s="12"/>
      <c r="AH1680" s="195"/>
      <c r="AI1680" s="186"/>
      <c r="AJ1680" s="187"/>
      <c r="AK1680" s="187"/>
      <c r="AL1680" s="188"/>
      <c r="AM1680" s="188"/>
      <c r="AN1680" s="188"/>
      <c r="AO1680" s="188"/>
      <c r="AP1680" s="188"/>
      <c r="AQ1680" s="188"/>
      <c r="AR1680" s="137"/>
      <c r="AS1680" s="189"/>
      <c r="AT1680" s="196"/>
      <c r="AU1680" s="191"/>
      <c r="AV1680" s="190"/>
      <c r="AW1680" s="189"/>
      <c r="AX1680" s="190"/>
      <c r="AY1680" s="189"/>
      <c r="AZ1680" s="192"/>
      <c r="BA1680" s="192"/>
      <c r="BB1680" s="190"/>
      <c r="BC1680" s="197"/>
      <c r="BD1680" s="197"/>
      <c r="BE1680" s="190"/>
      <c r="BF1680" s="192"/>
      <c r="BG1680" s="192"/>
      <c r="BH1680" s="10"/>
      <c r="BI1680" s="10"/>
      <c r="BJ1680" s="10"/>
      <c r="BK1680" s="10"/>
      <c r="BL1680" s="10"/>
      <c r="BM1680" s="10"/>
      <c r="BN1680" s="12"/>
      <c r="BO1680" s="12"/>
    </row>
    <row r="1681" spans="1:67" ht="13.5" customHeight="1" x14ac:dyDescent="0.35">
      <c r="A1681" s="181"/>
      <c r="B1681" s="194"/>
      <c r="C1681" s="12"/>
      <c r="D1681" s="12"/>
      <c r="E1681" s="12"/>
      <c r="F1681" s="12"/>
      <c r="G1681" s="12"/>
      <c r="H1681" s="131"/>
      <c r="I1681" s="12"/>
      <c r="J1681" s="12"/>
      <c r="K1681" s="12"/>
      <c r="L1681" s="12"/>
      <c r="M1681" s="12"/>
      <c r="N1681" s="54"/>
      <c r="O1681" s="12"/>
      <c r="P1681" s="12"/>
      <c r="Q1681" s="12"/>
      <c r="R1681" s="183"/>
      <c r="S1681" s="183"/>
      <c r="T1681" s="183"/>
      <c r="U1681" s="183"/>
      <c r="V1681" s="181"/>
      <c r="W1681" s="184"/>
      <c r="X1681" s="184"/>
      <c r="Y1681" s="185"/>
      <c r="Z1681" s="185"/>
      <c r="AA1681" s="185"/>
      <c r="AB1681" s="181"/>
      <c r="AC1681" s="12"/>
      <c r="AD1681" s="12"/>
      <c r="AE1681" s="12"/>
      <c r="AF1681" s="185"/>
      <c r="AG1681" s="12"/>
      <c r="AH1681" s="195"/>
      <c r="AI1681" s="186"/>
      <c r="AJ1681" s="187"/>
      <c r="AK1681" s="187"/>
      <c r="AL1681" s="188"/>
      <c r="AM1681" s="188"/>
      <c r="AN1681" s="188"/>
      <c r="AO1681" s="188"/>
      <c r="AP1681" s="188"/>
      <c r="AQ1681" s="188"/>
      <c r="AR1681" s="137"/>
      <c r="AS1681" s="189"/>
      <c r="AT1681" s="196"/>
      <c r="AU1681" s="191"/>
      <c r="AV1681" s="190"/>
      <c r="AW1681" s="189"/>
      <c r="AX1681" s="190"/>
      <c r="AY1681" s="189"/>
      <c r="AZ1681" s="192"/>
      <c r="BA1681" s="192"/>
      <c r="BB1681" s="190"/>
      <c r="BC1681" s="197"/>
      <c r="BD1681" s="197"/>
      <c r="BE1681" s="190"/>
      <c r="BF1681" s="192"/>
      <c r="BG1681" s="192"/>
      <c r="BH1681" s="10"/>
      <c r="BI1681" s="10"/>
      <c r="BJ1681" s="10"/>
      <c r="BK1681" s="10"/>
      <c r="BL1681" s="10"/>
      <c r="BM1681" s="10"/>
      <c r="BN1681" s="12"/>
      <c r="BO1681" s="12"/>
    </row>
    <row r="1682" spans="1:67" ht="13.5" customHeight="1" x14ac:dyDescent="0.35">
      <c r="A1682" s="181"/>
      <c r="B1682" s="194"/>
      <c r="C1682" s="12"/>
      <c r="D1682" s="12"/>
      <c r="E1682" s="12"/>
      <c r="F1682" s="12"/>
      <c r="G1682" s="12"/>
      <c r="H1682" s="131"/>
      <c r="I1682" s="12"/>
      <c r="J1682" s="12"/>
      <c r="K1682" s="12"/>
      <c r="L1682" s="12"/>
      <c r="M1682" s="12"/>
      <c r="N1682" s="54"/>
      <c r="O1682" s="12"/>
      <c r="P1682" s="12"/>
      <c r="Q1682" s="12"/>
      <c r="R1682" s="183"/>
      <c r="S1682" s="183"/>
      <c r="T1682" s="183"/>
      <c r="U1682" s="183"/>
      <c r="V1682" s="181"/>
      <c r="W1682" s="184"/>
      <c r="X1682" s="184"/>
      <c r="Y1682" s="185"/>
      <c r="Z1682" s="185"/>
      <c r="AA1682" s="185"/>
      <c r="AB1682" s="181"/>
      <c r="AC1682" s="12"/>
      <c r="AD1682" s="12"/>
      <c r="AE1682" s="12"/>
      <c r="AF1682" s="185"/>
      <c r="AG1682" s="12"/>
      <c r="AH1682" s="195"/>
      <c r="AI1682" s="186"/>
      <c r="AJ1682" s="187"/>
      <c r="AK1682" s="187"/>
      <c r="AL1682" s="188"/>
      <c r="AM1682" s="188"/>
      <c r="AN1682" s="188"/>
      <c r="AO1682" s="188"/>
      <c r="AP1682" s="188"/>
      <c r="AQ1682" s="188"/>
      <c r="AR1682" s="137"/>
      <c r="AS1682" s="189"/>
      <c r="AT1682" s="196"/>
      <c r="AU1682" s="191"/>
      <c r="AV1682" s="190"/>
      <c r="AW1682" s="189"/>
      <c r="AX1682" s="190"/>
      <c r="AY1682" s="189"/>
      <c r="AZ1682" s="192"/>
      <c r="BA1682" s="192"/>
      <c r="BB1682" s="190"/>
      <c r="BC1682" s="197"/>
      <c r="BD1682" s="197"/>
      <c r="BE1682" s="190"/>
      <c r="BF1682" s="192"/>
      <c r="BG1682" s="192"/>
      <c r="BH1682" s="10"/>
      <c r="BI1682" s="10"/>
      <c r="BJ1682" s="10"/>
      <c r="BK1682" s="10"/>
      <c r="BL1682" s="10"/>
      <c r="BM1682" s="10"/>
      <c r="BN1682" s="12"/>
      <c r="BO1682" s="12"/>
    </row>
    <row r="1683" spans="1:67" ht="13.5" customHeight="1" x14ac:dyDescent="0.35">
      <c r="A1683" s="181"/>
      <c r="B1683" s="194"/>
      <c r="C1683" s="12"/>
      <c r="D1683" s="12"/>
      <c r="E1683" s="12"/>
      <c r="F1683" s="12"/>
      <c r="G1683" s="12"/>
      <c r="H1683" s="131"/>
      <c r="I1683" s="12"/>
      <c r="J1683" s="12"/>
      <c r="K1683" s="12"/>
      <c r="L1683" s="12"/>
      <c r="M1683" s="12"/>
      <c r="N1683" s="54"/>
      <c r="O1683" s="12"/>
      <c r="P1683" s="12"/>
      <c r="Q1683" s="12"/>
      <c r="R1683" s="183"/>
      <c r="S1683" s="183"/>
      <c r="T1683" s="183"/>
      <c r="U1683" s="183"/>
      <c r="V1683" s="181"/>
      <c r="W1683" s="184"/>
      <c r="X1683" s="184"/>
      <c r="Y1683" s="185"/>
      <c r="Z1683" s="185"/>
      <c r="AA1683" s="185"/>
      <c r="AB1683" s="181"/>
      <c r="AC1683" s="12"/>
      <c r="AD1683" s="12"/>
      <c r="AE1683" s="12"/>
      <c r="AF1683" s="185"/>
      <c r="AG1683" s="12"/>
      <c r="AH1683" s="195"/>
      <c r="AI1683" s="186"/>
      <c r="AJ1683" s="187"/>
      <c r="AK1683" s="187"/>
      <c r="AL1683" s="188"/>
      <c r="AM1683" s="188"/>
      <c r="AN1683" s="188"/>
      <c r="AO1683" s="188"/>
      <c r="AP1683" s="188"/>
      <c r="AQ1683" s="188"/>
      <c r="AR1683" s="137"/>
      <c r="AS1683" s="189"/>
      <c r="AT1683" s="196"/>
      <c r="AU1683" s="191"/>
      <c r="AV1683" s="190"/>
      <c r="AW1683" s="189"/>
      <c r="AX1683" s="190"/>
      <c r="AY1683" s="189"/>
      <c r="AZ1683" s="192"/>
      <c r="BA1683" s="192"/>
      <c r="BB1683" s="190"/>
      <c r="BC1683" s="197"/>
      <c r="BD1683" s="197"/>
      <c r="BE1683" s="190"/>
      <c r="BF1683" s="192"/>
      <c r="BG1683" s="192"/>
      <c r="BH1683" s="10"/>
      <c r="BI1683" s="10"/>
      <c r="BJ1683" s="10"/>
      <c r="BK1683" s="10"/>
      <c r="BL1683" s="10"/>
      <c r="BM1683" s="10"/>
      <c r="BN1683" s="12"/>
      <c r="BO1683" s="12"/>
    </row>
    <row r="1684" spans="1:67" ht="13.5" customHeight="1" x14ac:dyDescent="0.35">
      <c r="A1684" s="181"/>
      <c r="B1684" s="194"/>
      <c r="C1684" s="12"/>
      <c r="D1684" s="12"/>
      <c r="E1684" s="12"/>
      <c r="F1684" s="12"/>
      <c r="G1684" s="12"/>
      <c r="H1684" s="131"/>
      <c r="I1684" s="12"/>
      <c r="J1684" s="12"/>
      <c r="K1684" s="12"/>
      <c r="L1684" s="12"/>
      <c r="M1684" s="12"/>
      <c r="N1684" s="54"/>
      <c r="O1684" s="12"/>
      <c r="P1684" s="12"/>
      <c r="Q1684" s="12"/>
      <c r="R1684" s="183"/>
      <c r="S1684" s="183"/>
      <c r="T1684" s="183"/>
      <c r="U1684" s="183"/>
      <c r="V1684" s="181"/>
      <c r="W1684" s="184"/>
      <c r="X1684" s="184"/>
      <c r="Y1684" s="185"/>
      <c r="Z1684" s="185"/>
      <c r="AA1684" s="185"/>
      <c r="AB1684" s="181"/>
      <c r="AC1684" s="12"/>
      <c r="AD1684" s="12"/>
      <c r="AE1684" s="12"/>
      <c r="AF1684" s="185"/>
      <c r="AG1684" s="12"/>
      <c r="AH1684" s="195"/>
      <c r="AI1684" s="186"/>
      <c r="AJ1684" s="187"/>
      <c r="AK1684" s="187"/>
      <c r="AL1684" s="188"/>
      <c r="AM1684" s="188"/>
      <c r="AN1684" s="188"/>
      <c r="AO1684" s="188"/>
      <c r="AP1684" s="188"/>
      <c r="AQ1684" s="188"/>
      <c r="AR1684" s="137"/>
      <c r="AS1684" s="189"/>
      <c r="AT1684" s="196"/>
      <c r="AU1684" s="191"/>
      <c r="AV1684" s="190"/>
      <c r="AW1684" s="189"/>
      <c r="AX1684" s="190"/>
      <c r="AY1684" s="189"/>
      <c r="AZ1684" s="192"/>
      <c r="BA1684" s="192"/>
      <c r="BB1684" s="190"/>
      <c r="BC1684" s="197"/>
      <c r="BD1684" s="197"/>
      <c r="BE1684" s="190"/>
      <c r="BF1684" s="192"/>
      <c r="BG1684" s="192"/>
      <c r="BH1684" s="10"/>
      <c r="BI1684" s="10"/>
      <c r="BJ1684" s="10"/>
      <c r="BK1684" s="10"/>
      <c r="BL1684" s="10"/>
      <c r="BM1684" s="10"/>
      <c r="BN1684" s="12"/>
      <c r="BO1684" s="12"/>
    </row>
    <row r="1685" spans="1:67" ht="13.5" customHeight="1" x14ac:dyDescent="0.35">
      <c r="A1685" s="181"/>
      <c r="B1685" s="194"/>
      <c r="C1685" s="12"/>
      <c r="D1685" s="12"/>
      <c r="E1685" s="12"/>
      <c r="F1685" s="12"/>
      <c r="G1685" s="12"/>
      <c r="H1685" s="131"/>
      <c r="I1685" s="12"/>
      <c r="J1685" s="12"/>
      <c r="K1685" s="12"/>
      <c r="L1685" s="12"/>
      <c r="M1685" s="12"/>
      <c r="N1685" s="54"/>
      <c r="O1685" s="12"/>
      <c r="P1685" s="12"/>
      <c r="Q1685" s="12"/>
      <c r="R1685" s="183"/>
      <c r="S1685" s="183"/>
      <c r="T1685" s="183"/>
      <c r="U1685" s="183"/>
      <c r="V1685" s="181"/>
      <c r="W1685" s="184"/>
      <c r="X1685" s="184"/>
      <c r="Y1685" s="185"/>
      <c r="Z1685" s="185"/>
      <c r="AA1685" s="185"/>
      <c r="AB1685" s="181"/>
      <c r="AC1685" s="12"/>
      <c r="AD1685" s="12"/>
      <c r="AE1685" s="12"/>
      <c r="AF1685" s="185"/>
      <c r="AG1685" s="12"/>
      <c r="AH1685" s="195"/>
      <c r="AI1685" s="186"/>
      <c r="AJ1685" s="187"/>
      <c r="AK1685" s="187"/>
      <c r="AL1685" s="188"/>
      <c r="AM1685" s="188"/>
      <c r="AN1685" s="188"/>
      <c r="AO1685" s="188"/>
      <c r="AP1685" s="188"/>
      <c r="AQ1685" s="188"/>
      <c r="AR1685" s="137"/>
      <c r="AS1685" s="189"/>
      <c r="AT1685" s="196"/>
      <c r="AU1685" s="191"/>
      <c r="AV1685" s="190"/>
      <c r="AW1685" s="189"/>
      <c r="AX1685" s="190"/>
      <c r="AY1685" s="189"/>
      <c r="AZ1685" s="192"/>
      <c r="BA1685" s="192"/>
      <c r="BB1685" s="190"/>
      <c r="BC1685" s="197"/>
      <c r="BD1685" s="197"/>
      <c r="BE1685" s="190"/>
      <c r="BF1685" s="192"/>
      <c r="BG1685" s="192"/>
      <c r="BH1685" s="10"/>
      <c r="BI1685" s="10"/>
      <c r="BJ1685" s="10"/>
      <c r="BK1685" s="10"/>
      <c r="BL1685" s="10"/>
      <c r="BM1685" s="10"/>
      <c r="BN1685" s="12"/>
      <c r="BO1685" s="12"/>
    </row>
    <row r="1686" spans="1:67" ht="13.5" customHeight="1" x14ac:dyDescent="0.35">
      <c r="A1686" s="181"/>
      <c r="B1686" s="194"/>
      <c r="C1686" s="12"/>
      <c r="D1686" s="12"/>
      <c r="E1686" s="12"/>
      <c r="F1686" s="12"/>
      <c r="G1686" s="12"/>
      <c r="H1686" s="131"/>
      <c r="I1686" s="12"/>
      <c r="J1686" s="12"/>
      <c r="K1686" s="12"/>
      <c r="L1686" s="12"/>
      <c r="M1686" s="12"/>
      <c r="N1686" s="54"/>
      <c r="O1686" s="12"/>
      <c r="P1686" s="12"/>
      <c r="Q1686" s="12"/>
      <c r="R1686" s="183"/>
      <c r="S1686" s="183"/>
      <c r="T1686" s="183"/>
      <c r="U1686" s="183"/>
      <c r="V1686" s="181"/>
      <c r="W1686" s="184"/>
      <c r="X1686" s="184"/>
      <c r="Y1686" s="185"/>
      <c r="Z1686" s="185"/>
      <c r="AA1686" s="185"/>
      <c r="AB1686" s="181"/>
      <c r="AC1686" s="12"/>
      <c r="AD1686" s="12"/>
      <c r="AE1686" s="12"/>
      <c r="AF1686" s="185"/>
      <c r="AG1686" s="12"/>
      <c r="AH1686" s="195"/>
      <c r="AI1686" s="186"/>
      <c r="AJ1686" s="187"/>
      <c r="AK1686" s="187"/>
      <c r="AL1686" s="188"/>
      <c r="AM1686" s="188"/>
      <c r="AN1686" s="188"/>
      <c r="AO1686" s="188"/>
      <c r="AP1686" s="188"/>
      <c r="AQ1686" s="188"/>
      <c r="AR1686" s="137"/>
      <c r="AS1686" s="189"/>
      <c r="AT1686" s="196"/>
      <c r="AU1686" s="191"/>
      <c r="AV1686" s="190"/>
      <c r="AW1686" s="189"/>
      <c r="AX1686" s="190"/>
      <c r="AY1686" s="189"/>
      <c r="AZ1686" s="192"/>
      <c r="BA1686" s="192"/>
      <c r="BB1686" s="190"/>
      <c r="BC1686" s="197"/>
      <c r="BD1686" s="197"/>
      <c r="BE1686" s="190"/>
      <c r="BF1686" s="192"/>
      <c r="BG1686" s="192"/>
      <c r="BH1686" s="10"/>
      <c r="BI1686" s="10"/>
      <c r="BJ1686" s="10"/>
      <c r="BK1686" s="10"/>
      <c r="BL1686" s="10"/>
      <c r="BM1686" s="10"/>
      <c r="BN1686" s="12"/>
      <c r="BO1686" s="12"/>
    </row>
    <row r="1687" spans="1:67" ht="13.5" customHeight="1" x14ac:dyDescent="0.35">
      <c r="A1687" s="181"/>
      <c r="B1687" s="194"/>
      <c r="C1687" s="12"/>
      <c r="D1687" s="12"/>
      <c r="E1687" s="12"/>
      <c r="F1687" s="12"/>
      <c r="G1687" s="12"/>
      <c r="H1687" s="131"/>
      <c r="I1687" s="12"/>
      <c r="J1687" s="12"/>
      <c r="K1687" s="12"/>
      <c r="L1687" s="12"/>
      <c r="M1687" s="12"/>
      <c r="N1687" s="54"/>
      <c r="O1687" s="12"/>
      <c r="P1687" s="12"/>
      <c r="Q1687" s="12"/>
      <c r="R1687" s="183"/>
      <c r="S1687" s="183"/>
      <c r="T1687" s="183"/>
      <c r="U1687" s="183"/>
      <c r="V1687" s="181"/>
      <c r="W1687" s="184"/>
      <c r="X1687" s="184"/>
      <c r="Y1687" s="185"/>
      <c r="Z1687" s="185"/>
      <c r="AA1687" s="185"/>
      <c r="AB1687" s="181"/>
      <c r="AC1687" s="12"/>
      <c r="AD1687" s="12"/>
      <c r="AE1687" s="12"/>
      <c r="AF1687" s="185"/>
      <c r="AG1687" s="12"/>
      <c r="AH1687" s="195"/>
      <c r="AI1687" s="186"/>
      <c r="AJ1687" s="187"/>
      <c r="AK1687" s="187"/>
      <c r="AL1687" s="188"/>
      <c r="AM1687" s="188"/>
      <c r="AN1687" s="188"/>
      <c r="AO1687" s="188"/>
      <c r="AP1687" s="188"/>
      <c r="AQ1687" s="188"/>
      <c r="AR1687" s="137"/>
      <c r="AS1687" s="189"/>
      <c r="AT1687" s="196"/>
      <c r="AU1687" s="191"/>
      <c r="AV1687" s="190"/>
      <c r="AW1687" s="189"/>
      <c r="AX1687" s="190"/>
      <c r="AY1687" s="189"/>
      <c r="AZ1687" s="192"/>
      <c r="BA1687" s="192"/>
      <c r="BB1687" s="190"/>
      <c r="BC1687" s="197"/>
      <c r="BD1687" s="197"/>
      <c r="BE1687" s="190"/>
      <c r="BF1687" s="192"/>
      <c r="BG1687" s="192"/>
      <c r="BH1687" s="10"/>
      <c r="BI1687" s="10"/>
      <c r="BJ1687" s="10"/>
      <c r="BK1687" s="10"/>
      <c r="BL1687" s="10"/>
      <c r="BM1687" s="10"/>
      <c r="BN1687" s="12"/>
      <c r="BO1687" s="12"/>
    </row>
    <row r="1688" spans="1:67" ht="13.5" customHeight="1" x14ac:dyDescent="0.35">
      <c r="A1688" s="181"/>
      <c r="B1688" s="194"/>
      <c r="C1688" s="12"/>
      <c r="D1688" s="12"/>
      <c r="E1688" s="12"/>
      <c r="F1688" s="12"/>
      <c r="G1688" s="12"/>
      <c r="H1688" s="131"/>
      <c r="I1688" s="12"/>
      <c r="J1688" s="12"/>
      <c r="K1688" s="12"/>
      <c r="L1688" s="12"/>
      <c r="M1688" s="12"/>
      <c r="N1688" s="54"/>
      <c r="O1688" s="12"/>
      <c r="P1688" s="12"/>
      <c r="Q1688" s="12"/>
      <c r="R1688" s="183"/>
      <c r="S1688" s="183"/>
      <c r="T1688" s="183"/>
      <c r="U1688" s="183"/>
      <c r="V1688" s="181"/>
      <c r="W1688" s="184"/>
      <c r="X1688" s="184"/>
      <c r="Y1688" s="185"/>
      <c r="Z1688" s="185"/>
      <c r="AA1688" s="185"/>
      <c r="AB1688" s="181"/>
      <c r="AC1688" s="12"/>
      <c r="AD1688" s="12"/>
      <c r="AE1688" s="12"/>
      <c r="AF1688" s="185"/>
      <c r="AG1688" s="12"/>
      <c r="AH1688" s="195"/>
      <c r="AI1688" s="186"/>
      <c r="AJ1688" s="187"/>
      <c r="AK1688" s="187"/>
      <c r="AL1688" s="188"/>
      <c r="AM1688" s="188"/>
      <c r="AN1688" s="188"/>
      <c r="AO1688" s="188"/>
      <c r="AP1688" s="188"/>
      <c r="AQ1688" s="188"/>
      <c r="AR1688" s="137"/>
      <c r="AS1688" s="189"/>
      <c r="AT1688" s="196"/>
      <c r="AU1688" s="191"/>
      <c r="AV1688" s="190"/>
      <c r="AW1688" s="189"/>
      <c r="AX1688" s="190"/>
      <c r="AY1688" s="189"/>
      <c r="AZ1688" s="192"/>
      <c r="BA1688" s="192"/>
      <c r="BB1688" s="190"/>
      <c r="BC1688" s="197"/>
      <c r="BD1688" s="197"/>
      <c r="BE1688" s="190"/>
      <c r="BF1688" s="192"/>
      <c r="BG1688" s="192"/>
      <c r="BH1688" s="10"/>
      <c r="BI1688" s="10"/>
      <c r="BJ1688" s="10"/>
      <c r="BK1688" s="10"/>
      <c r="BL1688" s="10"/>
      <c r="BM1688" s="10"/>
      <c r="BN1688" s="12"/>
      <c r="BO1688" s="12"/>
    </row>
    <row r="1689" spans="1:67" ht="13.5" customHeight="1" x14ac:dyDescent="0.35">
      <c r="A1689" s="181"/>
      <c r="B1689" s="194"/>
      <c r="C1689" s="12"/>
      <c r="D1689" s="12"/>
      <c r="E1689" s="12"/>
      <c r="F1689" s="12"/>
      <c r="G1689" s="12"/>
      <c r="H1689" s="131"/>
      <c r="I1689" s="12"/>
      <c r="J1689" s="12"/>
      <c r="K1689" s="12"/>
      <c r="L1689" s="12"/>
      <c r="M1689" s="12"/>
      <c r="N1689" s="54"/>
      <c r="O1689" s="12"/>
      <c r="P1689" s="12"/>
      <c r="Q1689" s="12"/>
      <c r="R1689" s="183"/>
      <c r="S1689" s="183"/>
      <c r="T1689" s="183"/>
      <c r="U1689" s="183"/>
      <c r="V1689" s="181"/>
      <c r="W1689" s="184"/>
      <c r="X1689" s="184"/>
      <c r="Y1689" s="185"/>
      <c r="Z1689" s="185"/>
      <c r="AA1689" s="185"/>
      <c r="AB1689" s="181"/>
      <c r="AC1689" s="12"/>
      <c r="AD1689" s="12"/>
      <c r="AE1689" s="12"/>
      <c r="AF1689" s="185"/>
      <c r="AG1689" s="12"/>
      <c r="AH1689" s="195"/>
      <c r="AI1689" s="186"/>
      <c r="AJ1689" s="187"/>
      <c r="AK1689" s="187"/>
      <c r="AL1689" s="188"/>
      <c r="AM1689" s="188"/>
      <c r="AN1689" s="188"/>
      <c r="AO1689" s="188"/>
      <c r="AP1689" s="188"/>
      <c r="AQ1689" s="188"/>
      <c r="AR1689" s="137"/>
      <c r="AS1689" s="189"/>
      <c r="AT1689" s="196"/>
      <c r="AU1689" s="191"/>
      <c r="AV1689" s="190"/>
      <c r="AW1689" s="189"/>
      <c r="AX1689" s="190"/>
      <c r="AY1689" s="189"/>
      <c r="AZ1689" s="192"/>
      <c r="BA1689" s="192"/>
      <c r="BB1689" s="190"/>
      <c r="BC1689" s="197"/>
      <c r="BD1689" s="197"/>
      <c r="BE1689" s="190"/>
      <c r="BF1689" s="192"/>
      <c r="BG1689" s="192"/>
      <c r="BH1689" s="10"/>
      <c r="BI1689" s="10"/>
      <c r="BJ1689" s="10"/>
      <c r="BK1689" s="10"/>
      <c r="BL1689" s="10"/>
      <c r="BM1689" s="10"/>
      <c r="BN1689" s="12"/>
      <c r="BO1689" s="12"/>
    </row>
    <row r="1690" spans="1:67" ht="13.5" customHeight="1" x14ac:dyDescent="0.35">
      <c r="A1690" s="181"/>
      <c r="B1690" s="194"/>
      <c r="C1690" s="12"/>
      <c r="D1690" s="12"/>
      <c r="E1690" s="12"/>
      <c r="F1690" s="12"/>
      <c r="G1690" s="12"/>
      <c r="H1690" s="131"/>
      <c r="I1690" s="12"/>
      <c r="J1690" s="12"/>
      <c r="K1690" s="12"/>
      <c r="L1690" s="12"/>
      <c r="M1690" s="12"/>
      <c r="N1690" s="54"/>
      <c r="O1690" s="12"/>
      <c r="P1690" s="12"/>
      <c r="Q1690" s="12"/>
      <c r="R1690" s="183"/>
      <c r="S1690" s="183"/>
      <c r="T1690" s="183"/>
      <c r="U1690" s="183"/>
      <c r="V1690" s="181"/>
      <c r="W1690" s="184"/>
      <c r="X1690" s="184"/>
      <c r="Y1690" s="185"/>
      <c r="Z1690" s="185"/>
      <c r="AA1690" s="185"/>
      <c r="AB1690" s="181"/>
      <c r="AC1690" s="12"/>
      <c r="AD1690" s="12"/>
      <c r="AE1690" s="12"/>
      <c r="AF1690" s="185"/>
      <c r="AG1690" s="12"/>
      <c r="AH1690" s="195"/>
      <c r="AI1690" s="186"/>
      <c r="AJ1690" s="187"/>
      <c r="AK1690" s="187"/>
      <c r="AL1690" s="188"/>
      <c r="AM1690" s="188"/>
      <c r="AN1690" s="188"/>
      <c r="AO1690" s="188"/>
      <c r="AP1690" s="188"/>
      <c r="AQ1690" s="188"/>
      <c r="AR1690" s="137"/>
      <c r="AS1690" s="189"/>
      <c r="AT1690" s="196"/>
      <c r="AU1690" s="191"/>
      <c r="AV1690" s="190"/>
      <c r="AW1690" s="189"/>
      <c r="AX1690" s="190"/>
      <c r="AY1690" s="189"/>
      <c r="AZ1690" s="192"/>
      <c r="BA1690" s="192"/>
      <c r="BB1690" s="190"/>
      <c r="BC1690" s="197"/>
      <c r="BD1690" s="197"/>
      <c r="BE1690" s="190"/>
      <c r="BF1690" s="192"/>
      <c r="BG1690" s="192"/>
      <c r="BH1690" s="10"/>
      <c r="BI1690" s="10"/>
      <c r="BJ1690" s="10"/>
      <c r="BK1690" s="10"/>
      <c r="BL1690" s="10"/>
      <c r="BM1690" s="10"/>
      <c r="BN1690" s="12"/>
      <c r="BO1690" s="12"/>
    </row>
    <row r="1691" spans="1:67" ht="13.5" customHeight="1" x14ac:dyDescent="0.35">
      <c r="A1691" s="181"/>
      <c r="B1691" s="194"/>
      <c r="C1691" s="12"/>
      <c r="D1691" s="12"/>
      <c r="E1691" s="12"/>
      <c r="F1691" s="12"/>
      <c r="G1691" s="12"/>
      <c r="H1691" s="131"/>
      <c r="I1691" s="12"/>
      <c r="J1691" s="12"/>
      <c r="K1691" s="12"/>
      <c r="L1691" s="12"/>
      <c r="M1691" s="12"/>
      <c r="N1691" s="54"/>
      <c r="O1691" s="12"/>
      <c r="P1691" s="12"/>
      <c r="Q1691" s="12"/>
      <c r="R1691" s="183"/>
      <c r="S1691" s="183"/>
      <c r="T1691" s="183"/>
      <c r="U1691" s="183"/>
      <c r="V1691" s="181"/>
      <c r="W1691" s="184"/>
      <c r="X1691" s="184"/>
      <c r="Y1691" s="185"/>
      <c r="Z1691" s="185"/>
      <c r="AA1691" s="185"/>
      <c r="AB1691" s="181"/>
      <c r="AC1691" s="12"/>
      <c r="AD1691" s="12"/>
      <c r="AE1691" s="12"/>
      <c r="AF1691" s="185"/>
      <c r="AG1691" s="12"/>
      <c r="AH1691" s="195"/>
      <c r="AI1691" s="186"/>
      <c r="AJ1691" s="187"/>
      <c r="AK1691" s="187"/>
      <c r="AL1691" s="188"/>
      <c r="AM1691" s="188"/>
      <c r="AN1691" s="188"/>
      <c r="AO1691" s="188"/>
      <c r="AP1691" s="188"/>
      <c r="AQ1691" s="188"/>
      <c r="AR1691" s="137"/>
      <c r="AS1691" s="189"/>
      <c r="AT1691" s="196"/>
      <c r="AU1691" s="191"/>
      <c r="AV1691" s="190"/>
      <c r="AW1691" s="189"/>
      <c r="AX1691" s="190"/>
      <c r="AY1691" s="189"/>
      <c r="AZ1691" s="192"/>
      <c r="BA1691" s="192"/>
      <c r="BB1691" s="190"/>
      <c r="BC1691" s="197"/>
      <c r="BD1691" s="197"/>
      <c r="BE1691" s="190"/>
      <c r="BF1691" s="192"/>
      <c r="BG1691" s="192"/>
      <c r="BH1691" s="10"/>
      <c r="BI1691" s="10"/>
      <c r="BJ1691" s="10"/>
      <c r="BK1691" s="10"/>
      <c r="BL1691" s="10"/>
      <c r="BM1691" s="10"/>
      <c r="BN1691" s="12"/>
      <c r="BO1691" s="12"/>
    </row>
    <row r="1692" spans="1:67" ht="13.5" customHeight="1" x14ac:dyDescent="0.35">
      <c r="A1692" s="181"/>
      <c r="B1692" s="194"/>
      <c r="C1692" s="12"/>
      <c r="D1692" s="12"/>
      <c r="E1692" s="12"/>
      <c r="F1692" s="12"/>
      <c r="G1692" s="12"/>
      <c r="H1692" s="131"/>
      <c r="I1692" s="12"/>
      <c r="J1692" s="12"/>
      <c r="K1692" s="12"/>
      <c r="L1692" s="12"/>
      <c r="M1692" s="12"/>
      <c r="N1692" s="54"/>
      <c r="O1692" s="12"/>
      <c r="P1692" s="12"/>
      <c r="Q1692" s="12"/>
      <c r="R1692" s="183"/>
      <c r="S1692" s="183"/>
      <c r="T1692" s="183"/>
      <c r="U1692" s="183"/>
      <c r="V1692" s="181"/>
      <c r="W1692" s="184"/>
      <c r="X1692" s="184"/>
      <c r="Y1692" s="185"/>
      <c r="Z1692" s="185"/>
      <c r="AA1692" s="185"/>
      <c r="AB1692" s="181"/>
      <c r="AC1692" s="12"/>
      <c r="AD1692" s="12"/>
      <c r="AE1692" s="12"/>
      <c r="AF1692" s="185"/>
      <c r="AG1692" s="12"/>
      <c r="AH1692" s="195"/>
      <c r="AI1692" s="186"/>
      <c r="AJ1692" s="187"/>
      <c r="AK1692" s="187"/>
      <c r="AL1692" s="188"/>
      <c r="AM1692" s="188"/>
      <c r="AN1692" s="188"/>
      <c r="AO1692" s="188"/>
      <c r="AP1692" s="188"/>
      <c r="AQ1692" s="188"/>
      <c r="AR1692" s="137"/>
      <c r="AS1692" s="189"/>
      <c r="AT1692" s="196"/>
      <c r="AU1692" s="191"/>
      <c r="AV1692" s="190"/>
      <c r="AW1692" s="189"/>
      <c r="AX1692" s="190"/>
      <c r="AY1692" s="189"/>
      <c r="AZ1692" s="192"/>
      <c r="BA1692" s="192"/>
      <c r="BB1692" s="190"/>
      <c r="BC1692" s="197"/>
      <c r="BD1692" s="197"/>
      <c r="BE1692" s="190"/>
      <c r="BF1692" s="192"/>
      <c r="BG1692" s="192"/>
      <c r="BH1692" s="10"/>
      <c r="BI1692" s="10"/>
      <c r="BJ1692" s="10"/>
      <c r="BK1692" s="10"/>
      <c r="BL1692" s="10"/>
      <c r="BM1692" s="10"/>
      <c r="BN1692" s="12"/>
      <c r="BO1692" s="12"/>
    </row>
    <row r="1693" spans="1:67" ht="13.5" customHeight="1" x14ac:dyDescent="0.35">
      <c r="A1693" s="181"/>
      <c r="B1693" s="194"/>
      <c r="C1693" s="12"/>
      <c r="D1693" s="12"/>
      <c r="E1693" s="12"/>
      <c r="F1693" s="12"/>
      <c r="G1693" s="12"/>
      <c r="H1693" s="131"/>
      <c r="I1693" s="12"/>
      <c r="J1693" s="12"/>
      <c r="K1693" s="12"/>
      <c r="L1693" s="12"/>
      <c r="M1693" s="12"/>
      <c r="N1693" s="54"/>
      <c r="O1693" s="12"/>
      <c r="P1693" s="12"/>
      <c r="Q1693" s="12"/>
      <c r="R1693" s="183"/>
      <c r="S1693" s="183"/>
      <c r="T1693" s="183"/>
      <c r="U1693" s="183"/>
      <c r="V1693" s="181"/>
      <c r="W1693" s="184"/>
      <c r="X1693" s="184"/>
      <c r="Y1693" s="185"/>
      <c r="Z1693" s="185"/>
      <c r="AA1693" s="185"/>
      <c r="AB1693" s="181"/>
      <c r="AC1693" s="12"/>
      <c r="AD1693" s="12"/>
      <c r="AE1693" s="12"/>
      <c r="AF1693" s="185"/>
      <c r="AG1693" s="12"/>
      <c r="AH1693" s="195"/>
      <c r="AI1693" s="186"/>
      <c r="AJ1693" s="187"/>
      <c r="AK1693" s="187"/>
      <c r="AL1693" s="188"/>
      <c r="AM1693" s="188"/>
      <c r="AN1693" s="188"/>
      <c r="AO1693" s="188"/>
      <c r="AP1693" s="188"/>
      <c r="AQ1693" s="188"/>
      <c r="AR1693" s="137"/>
      <c r="AS1693" s="189"/>
      <c r="AT1693" s="196"/>
      <c r="AU1693" s="191"/>
      <c r="AV1693" s="190"/>
      <c r="AW1693" s="189"/>
      <c r="AX1693" s="190"/>
      <c r="AY1693" s="189"/>
      <c r="AZ1693" s="192"/>
      <c r="BA1693" s="192"/>
      <c r="BB1693" s="190"/>
      <c r="BC1693" s="197"/>
      <c r="BD1693" s="197"/>
      <c r="BE1693" s="190"/>
      <c r="BF1693" s="192"/>
      <c r="BG1693" s="192"/>
      <c r="BH1693" s="10"/>
      <c r="BI1693" s="10"/>
      <c r="BJ1693" s="10"/>
      <c r="BK1693" s="10"/>
      <c r="BL1693" s="10"/>
      <c r="BM1693" s="10"/>
      <c r="BN1693" s="12"/>
      <c r="BO1693" s="12"/>
    </row>
    <row r="1694" spans="1:67" ht="13.5" customHeight="1" x14ac:dyDescent="0.35">
      <c r="A1694" s="181"/>
      <c r="B1694" s="194"/>
      <c r="C1694" s="12"/>
      <c r="D1694" s="12"/>
      <c r="E1694" s="12"/>
      <c r="F1694" s="12"/>
      <c r="G1694" s="12"/>
      <c r="H1694" s="131"/>
      <c r="I1694" s="12"/>
      <c r="J1694" s="12"/>
      <c r="K1694" s="12"/>
      <c r="L1694" s="12"/>
      <c r="M1694" s="12"/>
      <c r="N1694" s="54"/>
      <c r="O1694" s="12"/>
      <c r="P1694" s="12"/>
      <c r="Q1694" s="12"/>
      <c r="R1694" s="183"/>
      <c r="S1694" s="183"/>
      <c r="T1694" s="183"/>
      <c r="U1694" s="183"/>
      <c r="V1694" s="181"/>
      <c r="W1694" s="184"/>
      <c r="X1694" s="184"/>
      <c r="Y1694" s="185"/>
      <c r="Z1694" s="185"/>
      <c r="AA1694" s="185"/>
      <c r="AB1694" s="181"/>
      <c r="AC1694" s="12"/>
      <c r="AD1694" s="12"/>
      <c r="AE1694" s="12"/>
      <c r="AF1694" s="185"/>
      <c r="AG1694" s="12"/>
      <c r="AH1694" s="195"/>
      <c r="AI1694" s="186"/>
      <c r="AJ1694" s="187"/>
      <c r="AK1694" s="187"/>
      <c r="AL1694" s="188"/>
      <c r="AM1694" s="188"/>
      <c r="AN1694" s="188"/>
      <c r="AO1694" s="188"/>
      <c r="AP1694" s="188"/>
      <c r="AQ1694" s="188"/>
      <c r="AR1694" s="137"/>
      <c r="AS1694" s="189"/>
      <c r="AT1694" s="196"/>
      <c r="AU1694" s="191"/>
      <c r="AV1694" s="190"/>
      <c r="AW1694" s="189"/>
      <c r="AX1694" s="190"/>
      <c r="AY1694" s="189"/>
      <c r="AZ1694" s="192"/>
      <c r="BA1694" s="192"/>
      <c r="BB1694" s="190"/>
      <c r="BC1694" s="197"/>
      <c r="BD1694" s="197"/>
      <c r="BE1694" s="190"/>
      <c r="BF1694" s="192"/>
      <c r="BG1694" s="192"/>
      <c r="BH1694" s="10"/>
      <c r="BI1694" s="10"/>
      <c r="BJ1694" s="10"/>
      <c r="BK1694" s="10"/>
      <c r="BL1694" s="10"/>
      <c r="BM1694" s="10"/>
      <c r="BN1694" s="12"/>
      <c r="BO1694" s="12"/>
    </row>
    <row r="1695" spans="1:67" ht="13.5" customHeight="1" x14ac:dyDescent="0.35">
      <c r="A1695" s="181"/>
      <c r="B1695" s="194"/>
      <c r="C1695" s="12"/>
      <c r="D1695" s="12"/>
      <c r="E1695" s="12"/>
      <c r="F1695" s="12"/>
      <c r="G1695" s="12"/>
      <c r="H1695" s="131"/>
      <c r="I1695" s="12"/>
      <c r="J1695" s="12"/>
      <c r="K1695" s="12"/>
      <c r="L1695" s="12"/>
      <c r="M1695" s="12"/>
      <c r="N1695" s="54"/>
      <c r="O1695" s="12"/>
      <c r="P1695" s="12"/>
      <c r="Q1695" s="12"/>
      <c r="R1695" s="183"/>
      <c r="S1695" s="183"/>
      <c r="T1695" s="183"/>
      <c r="U1695" s="183"/>
      <c r="V1695" s="181"/>
      <c r="W1695" s="184"/>
      <c r="X1695" s="184"/>
      <c r="Y1695" s="185"/>
      <c r="Z1695" s="185"/>
      <c r="AA1695" s="185"/>
      <c r="AB1695" s="181"/>
      <c r="AC1695" s="12"/>
      <c r="AD1695" s="12"/>
      <c r="AE1695" s="12"/>
      <c r="AF1695" s="185"/>
      <c r="AG1695" s="12"/>
      <c r="AH1695" s="195"/>
      <c r="AI1695" s="186"/>
      <c r="AJ1695" s="187"/>
      <c r="AK1695" s="187"/>
      <c r="AL1695" s="188"/>
      <c r="AM1695" s="188"/>
      <c r="AN1695" s="188"/>
      <c r="AO1695" s="188"/>
      <c r="AP1695" s="188"/>
      <c r="AQ1695" s="188"/>
      <c r="AR1695" s="137"/>
      <c r="AS1695" s="189"/>
      <c r="AT1695" s="196"/>
      <c r="AU1695" s="191"/>
      <c r="AV1695" s="190"/>
      <c r="AW1695" s="189"/>
      <c r="AX1695" s="190"/>
      <c r="AY1695" s="189"/>
      <c r="AZ1695" s="192"/>
      <c r="BA1695" s="192"/>
      <c r="BB1695" s="190"/>
      <c r="BC1695" s="197"/>
      <c r="BD1695" s="197"/>
      <c r="BE1695" s="190"/>
      <c r="BF1695" s="192"/>
      <c r="BG1695" s="192"/>
      <c r="BH1695" s="10"/>
      <c r="BI1695" s="10"/>
      <c r="BJ1695" s="10"/>
      <c r="BK1695" s="10"/>
      <c r="BL1695" s="10"/>
      <c r="BM1695" s="10"/>
      <c r="BN1695" s="12"/>
      <c r="BO1695" s="12"/>
    </row>
    <row r="1696" spans="1:67" ht="13.5" customHeight="1" x14ac:dyDescent="0.35">
      <c r="A1696" s="181"/>
      <c r="B1696" s="194"/>
      <c r="C1696" s="12"/>
      <c r="D1696" s="12"/>
      <c r="E1696" s="12"/>
      <c r="F1696" s="12"/>
      <c r="G1696" s="12"/>
      <c r="H1696" s="131"/>
      <c r="I1696" s="12"/>
      <c r="J1696" s="12"/>
      <c r="K1696" s="12"/>
      <c r="L1696" s="12"/>
      <c r="M1696" s="12"/>
      <c r="N1696" s="54"/>
      <c r="O1696" s="12"/>
      <c r="P1696" s="12"/>
      <c r="Q1696" s="12"/>
      <c r="R1696" s="183"/>
      <c r="S1696" s="183"/>
      <c r="T1696" s="183"/>
      <c r="U1696" s="183"/>
      <c r="V1696" s="181"/>
      <c r="W1696" s="184"/>
      <c r="X1696" s="184"/>
      <c r="Y1696" s="185"/>
      <c r="Z1696" s="185"/>
      <c r="AA1696" s="185"/>
      <c r="AB1696" s="181"/>
      <c r="AC1696" s="12"/>
      <c r="AD1696" s="12"/>
      <c r="AE1696" s="12"/>
      <c r="AF1696" s="185"/>
      <c r="AG1696" s="12"/>
      <c r="AH1696" s="195"/>
      <c r="AI1696" s="186"/>
      <c r="AJ1696" s="187"/>
      <c r="AK1696" s="187"/>
      <c r="AL1696" s="188"/>
      <c r="AM1696" s="188"/>
      <c r="AN1696" s="188"/>
      <c r="AO1696" s="188"/>
      <c r="AP1696" s="188"/>
      <c r="AQ1696" s="188"/>
      <c r="AR1696" s="137"/>
      <c r="AS1696" s="189"/>
      <c r="AT1696" s="196"/>
      <c r="AU1696" s="191"/>
      <c r="AV1696" s="190"/>
      <c r="AW1696" s="189"/>
      <c r="AX1696" s="190"/>
      <c r="AY1696" s="189"/>
      <c r="AZ1696" s="192"/>
      <c r="BA1696" s="192"/>
      <c r="BB1696" s="190"/>
      <c r="BC1696" s="197"/>
      <c r="BD1696" s="197"/>
      <c r="BE1696" s="190"/>
      <c r="BF1696" s="192"/>
      <c r="BG1696" s="192"/>
      <c r="BH1696" s="10"/>
      <c r="BI1696" s="10"/>
      <c r="BJ1696" s="10"/>
      <c r="BK1696" s="10"/>
      <c r="BL1696" s="10"/>
      <c r="BM1696" s="10"/>
      <c r="BN1696" s="12"/>
      <c r="BO1696" s="12"/>
    </row>
    <row r="1697" spans="1:67" ht="13.5" customHeight="1" x14ac:dyDescent="0.35">
      <c r="A1697" s="181"/>
      <c r="B1697" s="194"/>
      <c r="C1697" s="12"/>
      <c r="D1697" s="12"/>
      <c r="E1697" s="12"/>
      <c r="F1697" s="12"/>
      <c r="G1697" s="12"/>
      <c r="H1697" s="131"/>
      <c r="I1697" s="12"/>
      <c r="J1697" s="12"/>
      <c r="K1697" s="12"/>
      <c r="L1697" s="12"/>
      <c r="M1697" s="12"/>
      <c r="N1697" s="54"/>
      <c r="O1697" s="12"/>
      <c r="P1697" s="12"/>
      <c r="Q1697" s="12"/>
      <c r="R1697" s="183"/>
      <c r="S1697" s="183"/>
      <c r="T1697" s="183"/>
      <c r="U1697" s="183"/>
      <c r="V1697" s="181"/>
      <c r="W1697" s="184"/>
      <c r="X1697" s="184"/>
      <c r="Y1697" s="185"/>
      <c r="Z1697" s="185"/>
      <c r="AA1697" s="185"/>
      <c r="AB1697" s="181"/>
      <c r="AC1697" s="12"/>
      <c r="AD1697" s="12"/>
      <c r="AE1697" s="12"/>
      <c r="AF1697" s="185"/>
      <c r="AG1697" s="12"/>
      <c r="AH1697" s="195"/>
      <c r="AI1697" s="186"/>
      <c r="AJ1697" s="187"/>
      <c r="AK1697" s="187"/>
      <c r="AL1697" s="188"/>
      <c r="AM1697" s="188"/>
      <c r="AN1697" s="188"/>
      <c r="AO1697" s="188"/>
      <c r="AP1697" s="188"/>
      <c r="AQ1697" s="188"/>
      <c r="AR1697" s="137"/>
      <c r="AS1697" s="189"/>
      <c r="AT1697" s="196"/>
      <c r="AU1697" s="191"/>
      <c r="AV1697" s="190"/>
      <c r="AW1697" s="189"/>
      <c r="AX1697" s="190"/>
      <c r="AY1697" s="189"/>
      <c r="AZ1697" s="192"/>
      <c r="BA1697" s="192"/>
      <c r="BB1697" s="190"/>
      <c r="BC1697" s="197"/>
      <c r="BD1697" s="197"/>
      <c r="BE1697" s="190"/>
      <c r="BF1697" s="192"/>
      <c r="BG1697" s="192"/>
      <c r="BH1697" s="10"/>
      <c r="BI1697" s="10"/>
      <c r="BJ1697" s="10"/>
      <c r="BK1697" s="10"/>
      <c r="BL1697" s="10"/>
      <c r="BM1697" s="10"/>
      <c r="BN1697" s="12"/>
      <c r="BO1697" s="12"/>
    </row>
    <row r="1698" spans="1:67" ht="13.5" customHeight="1" x14ac:dyDescent="0.35">
      <c r="A1698" s="181"/>
      <c r="B1698" s="194"/>
      <c r="C1698" s="12"/>
      <c r="D1698" s="12"/>
      <c r="E1698" s="12"/>
      <c r="F1698" s="12"/>
      <c r="G1698" s="12"/>
      <c r="H1698" s="131"/>
      <c r="I1698" s="12"/>
      <c r="J1698" s="12"/>
      <c r="K1698" s="12"/>
      <c r="L1698" s="12"/>
      <c r="M1698" s="12"/>
      <c r="N1698" s="54"/>
      <c r="O1698" s="12"/>
      <c r="P1698" s="12"/>
      <c r="Q1698" s="12"/>
      <c r="R1698" s="183"/>
      <c r="S1698" s="183"/>
      <c r="T1698" s="183"/>
      <c r="U1698" s="183"/>
      <c r="V1698" s="181"/>
      <c r="W1698" s="184"/>
      <c r="X1698" s="184"/>
      <c r="Y1698" s="185"/>
      <c r="Z1698" s="185"/>
      <c r="AA1698" s="185"/>
      <c r="AB1698" s="181"/>
      <c r="AC1698" s="12"/>
      <c r="AD1698" s="12"/>
      <c r="AE1698" s="12"/>
      <c r="AF1698" s="185"/>
      <c r="AG1698" s="12"/>
      <c r="AH1698" s="195"/>
      <c r="AI1698" s="186"/>
      <c r="AJ1698" s="187"/>
      <c r="AK1698" s="187"/>
      <c r="AL1698" s="188"/>
      <c r="AM1698" s="188"/>
      <c r="AN1698" s="188"/>
      <c r="AO1698" s="188"/>
      <c r="AP1698" s="188"/>
      <c r="AQ1698" s="188"/>
      <c r="AR1698" s="137"/>
      <c r="AS1698" s="189"/>
      <c r="AT1698" s="196"/>
      <c r="AU1698" s="191"/>
      <c r="AV1698" s="190"/>
      <c r="AW1698" s="189"/>
      <c r="AX1698" s="190"/>
      <c r="AY1698" s="189"/>
      <c r="AZ1698" s="192"/>
      <c r="BA1698" s="192"/>
      <c r="BB1698" s="190"/>
      <c r="BC1698" s="197"/>
      <c r="BD1698" s="197"/>
      <c r="BE1698" s="190"/>
      <c r="BF1698" s="192"/>
      <c r="BG1698" s="192"/>
      <c r="BH1698" s="10"/>
      <c r="BI1698" s="10"/>
      <c r="BJ1698" s="10"/>
      <c r="BK1698" s="10"/>
      <c r="BL1698" s="10"/>
      <c r="BM1698" s="10"/>
      <c r="BN1698" s="12"/>
      <c r="BO1698" s="12"/>
    </row>
    <row r="1699" spans="1:67" ht="13.5" customHeight="1" x14ac:dyDescent="0.35">
      <c r="A1699" s="181"/>
      <c r="B1699" s="194"/>
      <c r="C1699" s="12"/>
      <c r="D1699" s="12"/>
      <c r="E1699" s="12"/>
      <c r="F1699" s="12"/>
      <c r="G1699" s="12"/>
      <c r="H1699" s="131"/>
      <c r="I1699" s="12"/>
      <c r="J1699" s="12"/>
      <c r="K1699" s="12"/>
      <c r="L1699" s="12"/>
      <c r="M1699" s="12"/>
      <c r="N1699" s="54"/>
      <c r="O1699" s="12"/>
      <c r="P1699" s="12"/>
      <c r="Q1699" s="12"/>
      <c r="R1699" s="183"/>
      <c r="S1699" s="183"/>
      <c r="T1699" s="183"/>
      <c r="U1699" s="183"/>
      <c r="V1699" s="181"/>
      <c r="W1699" s="184"/>
      <c r="X1699" s="184"/>
      <c r="Y1699" s="185"/>
      <c r="Z1699" s="185"/>
      <c r="AA1699" s="185"/>
      <c r="AB1699" s="181"/>
      <c r="AC1699" s="12"/>
      <c r="AD1699" s="12"/>
      <c r="AE1699" s="12"/>
      <c r="AF1699" s="185"/>
      <c r="AG1699" s="12"/>
      <c r="AH1699" s="195"/>
      <c r="AI1699" s="186"/>
      <c r="AJ1699" s="187"/>
      <c r="AK1699" s="187"/>
      <c r="AL1699" s="188"/>
      <c r="AM1699" s="188"/>
      <c r="AN1699" s="188"/>
      <c r="AO1699" s="188"/>
      <c r="AP1699" s="188"/>
      <c r="AQ1699" s="188"/>
      <c r="AR1699" s="137"/>
      <c r="AS1699" s="189"/>
      <c r="AT1699" s="196"/>
      <c r="AU1699" s="191"/>
      <c r="AV1699" s="190"/>
      <c r="AW1699" s="189"/>
      <c r="AX1699" s="190"/>
      <c r="AY1699" s="189"/>
      <c r="AZ1699" s="192"/>
      <c r="BA1699" s="192"/>
      <c r="BB1699" s="190"/>
      <c r="BC1699" s="197"/>
      <c r="BD1699" s="197"/>
      <c r="BE1699" s="190"/>
      <c r="BF1699" s="192"/>
      <c r="BG1699" s="192"/>
      <c r="BH1699" s="10"/>
      <c r="BI1699" s="10"/>
      <c r="BJ1699" s="10"/>
      <c r="BK1699" s="10"/>
      <c r="BL1699" s="10"/>
      <c r="BM1699" s="10"/>
      <c r="BN1699" s="12"/>
      <c r="BO1699" s="12"/>
    </row>
    <row r="1700" spans="1:67" ht="13.5" customHeight="1" x14ac:dyDescent="0.35">
      <c r="A1700" s="181"/>
      <c r="B1700" s="194"/>
      <c r="C1700" s="12"/>
      <c r="D1700" s="12"/>
      <c r="E1700" s="12"/>
      <c r="F1700" s="12"/>
      <c r="G1700" s="12"/>
      <c r="H1700" s="131"/>
      <c r="I1700" s="12"/>
      <c r="J1700" s="12"/>
      <c r="K1700" s="12"/>
      <c r="L1700" s="12"/>
      <c r="M1700" s="12"/>
      <c r="N1700" s="54"/>
      <c r="O1700" s="12"/>
      <c r="P1700" s="12"/>
      <c r="Q1700" s="12"/>
      <c r="R1700" s="183"/>
      <c r="S1700" s="183"/>
      <c r="T1700" s="183"/>
      <c r="U1700" s="183"/>
      <c r="V1700" s="181"/>
      <c r="W1700" s="184"/>
      <c r="X1700" s="184"/>
      <c r="Y1700" s="185"/>
      <c r="Z1700" s="185"/>
      <c r="AA1700" s="185"/>
      <c r="AB1700" s="181"/>
      <c r="AC1700" s="12"/>
      <c r="AD1700" s="12"/>
      <c r="AE1700" s="12"/>
      <c r="AF1700" s="185"/>
      <c r="AG1700" s="12"/>
      <c r="AH1700" s="195"/>
      <c r="AI1700" s="186"/>
      <c r="AJ1700" s="187"/>
      <c r="AK1700" s="187"/>
      <c r="AL1700" s="188"/>
      <c r="AM1700" s="188"/>
      <c r="AN1700" s="188"/>
      <c r="AO1700" s="188"/>
      <c r="AP1700" s="188"/>
      <c r="AQ1700" s="188"/>
      <c r="AR1700" s="137"/>
      <c r="AS1700" s="189"/>
      <c r="AT1700" s="196"/>
      <c r="AU1700" s="191"/>
      <c r="AV1700" s="190"/>
      <c r="AW1700" s="189"/>
      <c r="AX1700" s="190"/>
      <c r="AY1700" s="189"/>
      <c r="AZ1700" s="192"/>
      <c r="BA1700" s="192"/>
      <c r="BB1700" s="190"/>
      <c r="BC1700" s="197"/>
      <c r="BD1700" s="197"/>
      <c r="BE1700" s="190"/>
      <c r="BF1700" s="192"/>
      <c r="BG1700" s="192"/>
      <c r="BH1700" s="10"/>
      <c r="BI1700" s="10"/>
      <c r="BJ1700" s="10"/>
      <c r="BK1700" s="10"/>
      <c r="BL1700" s="10"/>
      <c r="BM1700" s="10"/>
      <c r="BN1700" s="12"/>
      <c r="BO1700" s="12"/>
    </row>
    <row r="1701" spans="1:67" ht="13.5" customHeight="1" x14ac:dyDescent="0.35">
      <c r="A1701" s="181"/>
      <c r="B1701" s="194"/>
      <c r="C1701" s="12"/>
      <c r="D1701" s="12"/>
      <c r="E1701" s="12"/>
      <c r="F1701" s="12"/>
      <c r="G1701" s="12"/>
      <c r="H1701" s="131"/>
      <c r="I1701" s="12"/>
      <c r="J1701" s="12"/>
      <c r="K1701" s="12"/>
      <c r="L1701" s="12"/>
      <c r="M1701" s="12"/>
      <c r="N1701" s="54"/>
      <c r="O1701" s="12"/>
      <c r="P1701" s="12"/>
      <c r="Q1701" s="12"/>
      <c r="R1701" s="183"/>
      <c r="S1701" s="183"/>
      <c r="T1701" s="183"/>
      <c r="U1701" s="183"/>
      <c r="V1701" s="181"/>
      <c r="W1701" s="184"/>
      <c r="X1701" s="184"/>
      <c r="Y1701" s="185"/>
      <c r="Z1701" s="185"/>
      <c r="AA1701" s="185"/>
      <c r="AB1701" s="181"/>
      <c r="AC1701" s="12"/>
      <c r="AD1701" s="12"/>
      <c r="AE1701" s="12"/>
      <c r="AF1701" s="185"/>
      <c r="AG1701" s="12"/>
      <c r="AH1701" s="195"/>
      <c r="AI1701" s="186"/>
      <c r="AJ1701" s="187"/>
      <c r="AK1701" s="187"/>
      <c r="AL1701" s="188"/>
      <c r="AM1701" s="188"/>
      <c r="AN1701" s="188"/>
      <c r="AO1701" s="188"/>
      <c r="AP1701" s="188"/>
      <c r="AQ1701" s="188"/>
      <c r="AR1701" s="137"/>
      <c r="AS1701" s="189"/>
      <c r="AT1701" s="196"/>
      <c r="AU1701" s="191"/>
      <c r="AV1701" s="190"/>
      <c r="AW1701" s="189"/>
      <c r="AX1701" s="190"/>
      <c r="AY1701" s="189"/>
      <c r="AZ1701" s="192"/>
      <c r="BA1701" s="192"/>
      <c r="BB1701" s="190"/>
      <c r="BC1701" s="197"/>
      <c r="BD1701" s="197"/>
      <c r="BE1701" s="190"/>
      <c r="BF1701" s="192"/>
      <c r="BG1701" s="192"/>
      <c r="BH1701" s="10"/>
      <c r="BI1701" s="10"/>
      <c r="BJ1701" s="10"/>
      <c r="BK1701" s="10"/>
      <c r="BL1701" s="10"/>
      <c r="BM1701" s="10"/>
      <c r="BN1701" s="12"/>
      <c r="BO1701" s="12"/>
    </row>
    <row r="1702" spans="1:67" ht="13.5" customHeight="1" x14ac:dyDescent="0.35">
      <c r="A1702" s="181"/>
      <c r="B1702" s="194"/>
      <c r="C1702" s="12"/>
      <c r="D1702" s="12"/>
      <c r="E1702" s="12"/>
      <c r="F1702" s="12"/>
      <c r="G1702" s="12"/>
      <c r="H1702" s="131"/>
      <c r="I1702" s="12"/>
      <c r="J1702" s="12"/>
      <c r="K1702" s="12"/>
      <c r="L1702" s="12"/>
      <c r="M1702" s="12"/>
      <c r="N1702" s="54"/>
      <c r="O1702" s="12"/>
      <c r="P1702" s="12"/>
      <c r="Q1702" s="12"/>
      <c r="R1702" s="183"/>
      <c r="S1702" s="183"/>
      <c r="T1702" s="183"/>
      <c r="U1702" s="183"/>
      <c r="V1702" s="181"/>
      <c r="W1702" s="184"/>
      <c r="X1702" s="184"/>
      <c r="Y1702" s="185"/>
      <c r="Z1702" s="185"/>
      <c r="AA1702" s="185"/>
      <c r="AB1702" s="181"/>
      <c r="AC1702" s="12"/>
      <c r="AD1702" s="12"/>
      <c r="AE1702" s="12"/>
      <c r="AF1702" s="185"/>
      <c r="AG1702" s="12"/>
      <c r="AH1702" s="195"/>
      <c r="AI1702" s="186"/>
      <c r="AJ1702" s="187"/>
      <c r="AK1702" s="187"/>
      <c r="AL1702" s="188"/>
      <c r="AM1702" s="188"/>
      <c r="AN1702" s="188"/>
      <c r="AO1702" s="188"/>
      <c r="AP1702" s="188"/>
      <c r="AQ1702" s="188"/>
      <c r="AR1702" s="137"/>
      <c r="AS1702" s="189"/>
      <c r="AT1702" s="196"/>
      <c r="AU1702" s="191"/>
      <c r="AV1702" s="190"/>
      <c r="AW1702" s="189"/>
      <c r="AX1702" s="190"/>
      <c r="AY1702" s="189"/>
      <c r="AZ1702" s="192"/>
      <c r="BA1702" s="192"/>
      <c r="BB1702" s="190"/>
      <c r="BC1702" s="197"/>
      <c r="BD1702" s="197"/>
      <c r="BE1702" s="190"/>
      <c r="BF1702" s="192"/>
      <c r="BG1702" s="192"/>
      <c r="BH1702" s="10"/>
      <c r="BI1702" s="10"/>
      <c r="BJ1702" s="10"/>
      <c r="BK1702" s="10"/>
      <c r="BL1702" s="10"/>
      <c r="BM1702" s="10"/>
      <c r="BN1702" s="12"/>
      <c r="BO1702" s="12"/>
    </row>
    <row r="1703" spans="1:67" ht="13.5" customHeight="1" x14ac:dyDescent="0.35">
      <c r="A1703" s="181"/>
      <c r="B1703" s="194"/>
      <c r="C1703" s="12"/>
      <c r="D1703" s="12"/>
      <c r="E1703" s="12"/>
      <c r="F1703" s="12"/>
      <c r="G1703" s="12"/>
      <c r="H1703" s="131"/>
      <c r="I1703" s="12"/>
      <c r="J1703" s="12"/>
      <c r="K1703" s="12"/>
      <c r="L1703" s="12"/>
      <c r="M1703" s="12"/>
      <c r="N1703" s="54"/>
      <c r="O1703" s="12"/>
      <c r="P1703" s="12"/>
      <c r="Q1703" s="12"/>
      <c r="R1703" s="183"/>
      <c r="S1703" s="183"/>
      <c r="T1703" s="183"/>
      <c r="U1703" s="183"/>
      <c r="V1703" s="181"/>
      <c r="W1703" s="184"/>
      <c r="X1703" s="184"/>
      <c r="Y1703" s="185"/>
      <c r="Z1703" s="185"/>
      <c r="AA1703" s="185"/>
      <c r="AB1703" s="181"/>
      <c r="AC1703" s="12"/>
      <c r="AD1703" s="12"/>
      <c r="AE1703" s="12"/>
      <c r="AF1703" s="185"/>
      <c r="AG1703" s="12"/>
      <c r="AH1703" s="195"/>
      <c r="AI1703" s="186"/>
      <c r="AJ1703" s="187"/>
      <c r="AK1703" s="187"/>
      <c r="AL1703" s="188"/>
      <c r="AM1703" s="188"/>
      <c r="AN1703" s="188"/>
      <c r="AO1703" s="188"/>
      <c r="AP1703" s="188"/>
      <c r="AQ1703" s="188"/>
      <c r="AR1703" s="137"/>
      <c r="AS1703" s="189"/>
      <c r="AT1703" s="196"/>
      <c r="AU1703" s="191"/>
      <c r="AV1703" s="190"/>
      <c r="AW1703" s="189"/>
      <c r="AX1703" s="190"/>
      <c r="AY1703" s="189"/>
      <c r="AZ1703" s="192"/>
      <c r="BA1703" s="192"/>
      <c r="BB1703" s="190"/>
      <c r="BC1703" s="197"/>
      <c r="BD1703" s="197"/>
      <c r="BE1703" s="190"/>
      <c r="BF1703" s="192"/>
      <c r="BG1703" s="192"/>
      <c r="BH1703" s="10"/>
      <c r="BI1703" s="10"/>
      <c r="BJ1703" s="10"/>
      <c r="BK1703" s="10"/>
      <c r="BL1703" s="10"/>
      <c r="BM1703" s="10"/>
      <c r="BN1703" s="12"/>
      <c r="BO1703" s="12"/>
    </row>
    <row r="1704" spans="1:67" ht="13.5" customHeight="1" x14ac:dyDescent="0.35">
      <c r="A1704" s="181"/>
      <c r="B1704" s="194"/>
      <c r="C1704" s="12"/>
      <c r="D1704" s="12"/>
      <c r="E1704" s="12"/>
      <c r="F1704" s="12"/>
      <c r="G1704" s="12"/>
      <c r="H1704" s="131"/>
      <c r="I1704" s="12"/>
      <c r="J1704" s="12"/>
      <c r="K1704" s="12"/>
      <c r="L1704" s="12"/>
      <c r="M1704" s="12"/>
      <c r="N1704" s="54"/>
      <c r="O1704" s="12"/>
      <c r="P1704" s="12"/>
      <c r="Q1704" s="12"/>
      <c r="R1704" s="183"/>
      <c r="S1704" s="183"/>
      <c r="T1704" s="183"/>
      <c r="U1704" s="183"/>
      <c r="V1704" s="181"/>
      <c r="W1704" s="184"/>
      <c r="X1704" s="184"/>
      <c r="Y1704" s="185"/>
      <c r="Z1704" s="185"/>
      <c r="AA1704" s="185"/>
      <c r="AB1704" s="181"/>
      <c r="AC1704" s="12"/>
      <c r="AD1704" s="12"/>
      <c r="AE1704" s="12"/>
      <c r="AF1704" s="185"/>
      <c r="AG1704" s="12"/>
      <c r="AH1704" s="195"/>
      <c r="AI1704" s="186"/>
      <c r="AJ1704" s="187"/>
      <c r="AK1704" s="187"/>
      <c r="AL1704" s="188"/>
      <c r="AM1704" s="188"/>
      <c r="AN1704" s="188"/>
      <c r="AO1704" s="188"/>
      <c r="AP1704" s="188"/>
      <c r="AQ1704" s="188"/>
      <c r="AR1704" s="137"/>
      <c r="AS1704" s="189"/>
      <c r="AT1704" s="196"/>
      <c r="AU1704" s="191"/>
      <c r="AV1704" s="190"/>
      <c r="AW1704" s="189"/>
      <c r="AX1704" s="190"/>
      <c r="AY1704" s="189"/>
      <c r="AZ1704" s="192"/>
      <c r="BA1704" s="192"/>
      <c r="BB1704" s="190"/>
      <c r="BC1704" s="197"/>
      <c r="BD1704" s="197"/>
      <c r="BE1704" s="190"/>
      <c r="BF1704" s="192"/>
      <c r="BG1704" s="192"/>
      <c r="BH1704" s="10"/>
      <c r="BI1704" s="10"/>
      <c r="BJ1704" s="10"/>
      <c r="BK1704" s="10"/>
      <c r="BL1704" s="10"/>
      <c r="BM1704" s="10"/>
      <c r="BN1704" s="12"/>
      <c r="BO1704" s="12"/>
    </row>
    <row r="1705" spans="1:67" ht="13.5" customHeight="1" x14ac:dyDescent="0.35">
      <c r="A1705" s="181"/>
      <c r="B1705" s="194"/>
      <c r="C1705" s="12"/>
      <c r="D1705" s="12"/>
      <c r="E1705" s="12"/>
      <c r="F1705" s="12"/>
      <c r="G1705" s="12"/>
      <c r="H1705" s="131"/>
      <c r="I1705" s="12"/>
      <c r="J1705" s="12"/>
      <c r="K1705" s="12"/>
      <c r="L1705" s="12"/>
      <c r="M1705" s="12"/>
      <c r="N1705" s="54"/>
      <c r="O1705" s="12"/>
      <c r="P1705" s="12"/>
      <c r="Q1705" s="12"/>
      <c r="R1705" s="183"/>
      <c r="S1705" s="183"/>
      <c r="T1705" s="183"/>
      <c r="U1705" s="183"/>
      <c r="V1705" s="181"/>
      <c r="W1705" s="184"/>
      <c r="X1705" s="184"/>
      <c r="Y1705" s="185"/>
      <c r="Z1705" s="185"/>
      <c r="AA1705" s="185"/>
      <c r="AB1705" s="181"/>
      <c r="AC1705" s="12"/>
      <c r="AD1705" s="12"/>
      <c r="AE1705" s="12"/>
      <c r="AF1705" s="185"/>
      <c r="AG1705" s="12"/>
      <c r="AH1705" s="195"/>
      <c r="AI1705" s="186"/>
      <c r="AJ1705" s="187"/>
      <c r="AK1705" s="187"/>
      <c r="AL1705" s="188"/>
      <c r="AM1705" s="188"/>
      <c r="AN1705" s="188"/>
      <c r="AO1705" s="188"/>
      <c r="AP1705" s="188"/>
      <c r="AQ1705" s="188"/>
      <c r="AR1705" s="137"/>
      <c r="AS1705" s="189"/>
      <c r="AT1705" s="196"/>
      <c r="AU1705" s="191"/>
      <c r="AV1705" s="190"/>
      <c r="AW1705" s="189"/>
      <c r="AX1705" s="190"/>
      <c r="AY1705" s="189"/>
      <c r="AZ1705" s="192"/>
      <c r="BA1705" s="192"/>
      <c r="BB1705" s="190"/>
      <c r="BC1705" s="197"/>
      <c r="BD1705" s="197"/>
      <c r="BE1705" s="190"/>
      <c r="BF1705" s="192"/>
      <c r="BG1705" s="192"/>
      <c r="BH1705" s="10"/>
      <c r="BI1705" s="10"/>
      <c r="BJ1705" s="10"/>
      <c r="BK1705" s="10"/>
      <c r="BL1705" s="10"/>
      <c r="BM1705" s="10"/>
      <c r="BN1705" s="12"/>
      <c r="BO1705" s="12"/>
    </row>
    <row r="1706" spans="1:67" ht="13.5" customHeight="1" x14ac:dyDescent="0.35">
      <c r="A1706" s="181"/>
      <c r="B1706" s="194"/>
      <c r="C1706" s="12"/>
      <c r="D1706" s="12"/>
      <c r="E1706" s="12"/>
      <c r="F1706" s="12"/>
      <c r="G1706" s="12"/>
      <c r="H1706" s="131"/>
      <c r="I1706" s="12"/>
      <c r="J1706" s="12"/>
      <c r="K1706" s="12"/>
      <c r="L1706" s="12"/>
      <c r="M1706" s="12"/>
      <c r="N1706" s="54"/>
      <c r="O1706" s="12"/>
      <c r="P1706" s="12"/>
      <c r="Q1706" s="12"/>
      <c r="R1706" s="183"/>
      <c r="S1706" s="183"/>
      <c r="T1706" s="183"/>
      <c r="U1706" s="183"/>
      <c r="V1706" s="181"/>
      <c r="W1706" s="184"/>
      <c r="X1706" s="184"/>
      <c r="Y1706" s="185"/>
      <c r="Z1706" s="185"/>
      <c r="AA1706" s="185"/>
      <c r="AB1706" s="181"/>
      <c r="AC1706" s="12"/>
      <c r="AD1706" s="12"/>
      <c r="AE1706" s="12"/>
      <c r="AF1706" s="185"/>
      <c r="AG1706" s="12"/>
      <c r="AH1706" s="195"/>
      <c r="AI1706" s="186"/>
      <c r="AJ1706" s="187"/>
      <c r="AK1706" s="187"/>
      <c r="AL1706" s="188"/>
      <c r="AM1706" s="188"/>
      <c r="AN1706" s="188"/>
      <c r="AO1706" s="188"/>
      <c r="AP1706" s="188"/>
      <c r="AQ1706" s="188"/>
      <c r="AR1706" s="137"/>
      <c r="AS1706" s="189"/>
      <c r="AT1706" s="196"/>
      <c r="AU1706" s="191"/>
      <c r="AV1706" s="190"/>
      <c r="AW1706" s="189"/>
      <c r="AX1706" s="190"/>
      <c r="AY1706" s="189"/>
      <c r="AZ1706" s="192"/>
      <c r="BA1706" s="192"/>
      <c r="BB1706" s="190"/>
      <c r="BC1706" s="197"/>
      <c r="BD1706" s="197"/>
      <c r="BE1706" s="190"/>
      <c r="BF1706" s="192"/>
      <c r="BG1706" s="192"/>
      <c r="BH1706" s="10"/>
      <c r="BI1706" s="10"/>
      <c r="BJ1706" s="10"/>
      <c r="BK1706" s="10"/>
      <c r="BL1706" s="10"/>
      <c r="BM1706" s="10"/>
      <c r="BN1706" s="12"/>
      <c r="BO1706" s="12"/>
    </row>
    <row r="1707" spans="1:67" ht="13.5" customHeight="1" x14ac:dyDescent="0.35">
      <c r="A1707" s="181"/>
      <c r="B1707" s="194"/>
      <c r="C1707" s="12"/>
      <c r="D1707" s="12"/>
      <c r="E1707" s="12"/>
      <c r="F1707" s="12"/>
      <c r="G1707" s="12"/>
      <c r="H1707" s="131"/>
      <c r="I1707" s="12"/>
      <c r="J1707" s="12"/>
      <c r="K1707" s="12"/>
      <c r="L1707" s="12"/>
      <c r="M1707" s="12"/>
      <c r="N1707" s="54"/>
      <c r="O1707" s="12"/>
      <c r="P1707" s="12"/>
      <c r="Q1707" s="12"/>
      <c r="R1707" s="183"/>
      <c r="S1707" s="183"/>
      <c r="T1707" s="183"/>
      <c r="U1707" s="183"/>
      <c r="V1707" s="181"/>
      <c r="W1707" s="184"/>
      <c r="X1707" s="184"/>
      <c r="Y1707" s="185"/>
      <c r="Z1707" s="185"/>
      <c r="AA1707" s="185"/>
      <c r="AB1707" s="181"/>
      <c r="AC1707" s="12"/>
      <c r="AD1707" s="12"/>
      <c r="AE1707" s="12"/>
      <c r="AF1707" s="185"/>
      <c r="AG1707" s="12"/>
      <c r="AH1707" s="195"/>
      <c r="AI1707" s="186"/>
      <c r="AJ1707" s="187"/>
      <c r="AK1707" s="187"/>
      <c r="AL1707" s="188"/>
      <c r="AM1707" s="188"/>
      <c r="AN1707" s="188"/>
      <c r="AO1707" s="188"/>
      <c r="AP1707" s="188"/>
      <c r="AQ1707" s="188"/>
      <c r="AR1707" s="137"/>
      <c r="AS1707" s="189"/>
      <c r="AT1707" s="196"/>
      <c r="AU1707" s="191"/>
      <c r="AV1707" s="190"/>
      <c r="AW1707" s="189"/>
      <c r="AX1707" s="190"/>
      <c r="AY1707" s="189"/>
      <c r="AZ1707" s="192"/>
      <c r="BA1707" s="192"/>
      <c r="BB1707" s="190"/>
      <c r="BC1707" s="197"/>
      <c r="BD1707" s="197"/>
      <c r="BE1707" s="190"/>
      <c r="BF1707" s="192"/>
      <c r="BG1707" s="192"/>
      <c r="BH1707" s="10"/>
      <c r="BI1707" s="10"/>
      <c r="BJ1707" s="10"/>
      <c r="BK1707" s="10"/>
      <c r="BL1707" s="10"/>
      <c r="BM1707" s="10"/>
      <c r="BN1707" s="12"/>
      <c r="BO1707" s="12"/>
    </row>
    <row r="1708" spans="1:67" ht="13.5" customHeight="1" x14ac:dyDescent="0.35">
      <c r="A1708" s="181"/>
      <c r="B1708" s="194"/>
      <c r="C1708" s="12"/>
      <c r="D1708" s="12"/>
      <c r="E1708" s="12"/>
      <c r="F1708" s="12"/>
      <c r="G1708" s="12"/>
      <c r="H1708" s="131"/>
      <c r="I1708" s="12"/>
      <c r="J1708" s="12"/>
      <c r="K1708" s="12"/>
      <c r="L1708" s="12"/>
      <c r="M1708" s="12"/>
      <c r="N1708" s="54"/>
      <c r="O1708" s="12"/>
      <c r="P1708" s="12"/>
      <c r="Q1708" s="12"/>
      <c r="R1708" s="183"/>
      <c r="S1708" s="183"/>
      <c r="T1708" s="183"/>
      <c r="U1708" s="183"/>
      <c r="V1708" s="181"/>
      <c r="W1708" s="184"/>
      <c r="X1708" s="184"/>
      <c r="Y1708" s="185"/>
      <c r="Z1708" s="185"/>
      <c r="AA1708" s="185"/>
      <c r="AB1708" s="181"/>
      <c r="AC1708" s="12"/>
      <c r="AD1708" s="12"/>
      <c r="AE1708" s="12"/>
      <c r="AF1708" s="185"/>
      <c r="AG1708" s="12"/>
      <c r="AH1708" s="195"/>
      <c r="AI1708" s="186"/>
      <c r="AJ1708" s="187"/>
      <c r="AK1708" s="187"/>
      <c r="AL1708" s="188"/>
      <c r="AM1708" s="188"/>
      <c r="AN1708" s="188"/>
      <c r="AO1708" s="188"/>
      <c r="AP1708" s="188"/>
      <c r="AQ1708" s="188"/>
      <c r="AR1708" s="137"/>
      <c r="AS1708" s="189"/>
      <c r="AT1708" s="196"/>
      <c r="AU1708" s="191"/>
      <c r="AV1708" s="190"/>
      <c r="AW1708" s="189"/>
      <c r="AX1708" s="190"/>
      <c r="AY1708" s="189"/>
      <c r="AZ1708" s="192"/>
      <c r="BA1708" s="192"/>
      <c r="BB1708" s="190"/>
      <c r="BC1708" s="197"/>
      <c r="BD1708" s="197"/>
      <c r="BE1708" s="190"/>
      <c r="BF1708" s="192"/>
      <c r="BG1708" s="192"/>
      <c r="BH1708" s="10"/>
      <c r="BI1708" s="10"/>
      <c r="BJ1708" s="10"/>
      <c r="BK1708" s="10"/>
      <c r="BL1708" s="10"/>
      <c r="BM1708" s="10"/>
      <c r="BN1708" s="12"/>
      <c r="BO1708" s="12"/>
    </row>
    <row r="1709" spans="1:67" ht="13.5" customHeight="1" x14ac:dyDescent="0.35">
      <c r="A1709" s="181"/>
      <c r="B1709" s="194"/>
      <c r="C1709" s="12"/>
      <c r="D1709" s="12"/>
      <c r="E1709" s="12"/>
      <c r="F1709" s="12"/>
      <c r="G1709" s="12"/>
      <c r="H1709" s="131"/>
      <c r="I1709" s="12"/>
      <c r="J1709" s="12"/>
      <c r="K1709" s="12"/>
      <c r="L1709" s="12"/>
      <c r="M1709" s="12"/>
      <c r="N1709" s="54"/>
      <c r="O1709" s="12"/>
      <c r="P1709" s="12"/>
      <c r="Q1709" s="12"/>
      <c r="R1709" s="183"/>
      <c r="S1709" s="183"/>
      <c r="T1709" s="183"/>
      <c r="U1709" s="183"/>
      <c r="V1709" s="181"/>
      <c r="W1709" s="184"/>
      <c r="X1709" s="184"/>
      <c r="Y1709" s="185"/>
      <c r="Z1709" s="185"/>
      <c r="AA1709" s="185"/>
      <c r="AB1709" s="181"/>
      <c r="AC1709" s="12"/>
      <c r="AD1709" s="12"/>
      <c r="AE1709" s="12"/>
      <c r="AF1709" s="185"/>
      <c r="AG1709" s="12"/>
      <c r="AH1709" s="195"/>
      <c r="AI1709" s="186"/>
      <c r="AJ1709" s="187"/>
      <c r="AK1709" s="187"/>
      <c r="AL1709" s="188"/>
      <c r="AM1709" s="188"/>
      <c r="AN1709" s="188"/>
      <c r="AO1709" s="188"/>
      <c r="AP1709" s="188"/>
      <c r="AQ1709" s="188"/>
      <c r="AR1709" s="137"/>
      <c r="AS1709" s="189"/>
      <c r="AT1709" s="196"/>
      <c r="AU1709" s="191"/>
      <c r="AV1709" s="190"/>
      <c r="AW1709" s="189"/>
      <c r="AX1709" s="190"/>
      <c r="AY1709" s="189"/>
      <c r="AZ1709" s="192"/>
      <c r="BA1709" s="192"/>
      <c r="BB1709" s="190"/>
      <c r="BC1709" s="197"/>
      <c r="BD1709" s="197"/>
      <c r="BE1709" s="190"/>
      <c r="BF1709" s="192"/>
      <c r="BG1709" s="192"/>
      <c r="BH1709" s="10"/>
      <c r="BI1709" s="10"/>
      <c r="BJ1709" s="10"/>
      <c r="BK1709" s="10"/>
      <c r="BL1709" s="10"/>
      <c r="BM1709" s="10"/>
      <c r="BN1709" s="12"/>
      <c r="BO1709" s="12"/>
    </row>
    <row r="1710" spans="1:67" ht="13.5" customHeight="1" x14ac:dyDescent="0.35">
      <c r="A1710" s="181"/>
      <c r="B1710" s="194"/>
      <c r="C1710" s="12"/>
      <c r="D1710" s="12"/>
      <c r="E1710" s="12"/>
      <c r="F1710" s="12"/>
      <c r="G1710" s="12"/>
      <c r="H1710" s="131"/>
      <c r="I1710" s="12"/>
      <c r="J1710" s="12"/>
      <c r="K1710" s="12"/>
      <c r="L1710" s="12"/>
      <c r="M1710" s="12"/>
      <c r="N1710" s="54"/>
      <c r="O1710" s="12"/>
      <c r="P1710" s="12"/>
      <c r="Q1710" s="12"/>
      <c r="R1710" s="183"/>
      <c r="S1710" s="183"/>
      <c r="T1710" s="183"/>
      <c r="U1710" s="183"/>
      <c r="V1710" s="181"/>
      <c r="W1710" s="184"/>
      <c r="X1710" s="184"/>
      <c r="Y1710" s="185"/>
      <c r="Z1710" s="185"/>
      <c r="AA1710" s="185"/>
      <c r="AB1710" s="181"/>
      <c r="AC1710" s="12"/>
      <c r="AD1710" s="12"/>
      <c r="AE1710" s="12"/>
      <c r="AF1710" s="185"/>
      <c r="AG1710" s="12"/>
      <c r="AH1710" s="195"/>
      <c r="AI1710" s="186"/>
      <c r="AJ1710" s="187"/>
      <c r="AK1710" s="187"/>
      <c r="AL1710" s="188"/>
      <c r="AM1710" s="188"/>
      <c r="AN1710" s="188"/>
      <c r="AO1710" s="188"/>
      <c r="AP1710" s="188"/>
      <c r="AQ1710" s="188"/>
      <c r="AR1710" s="137"/>
      <c r="AS1710" s="189"/>
      <c r="AT1710" s="196"/>
      <c r="AU1710" s="191"/>
      <c r="AV1710" s="190"/>
      <c r="AW1710" s="189"/>
      <c r="AX1710" s="190"/>
      <c r="AY1710" s="189"/>
      <c r="AZ1710" s="192"/>
      <c r="BA1710" s="192"/>
      <c r="BB1710" s="190"/>
      <c r="BC1710" s="197"/>
      <c r="BD1710" s="197"/>
      <c r="BE1710" s="190"/>
      <c r="BF1710" s="192"/>
      <c r="BG1710" s="192"/>
      <c r="BH1710" s="10"/>
      <c r="BI1710" s="10"/>
      <c r="BJ1710" s="10"/>
      <c r="BK1710" s="10"/>
      <c r="BL1710" s="10"/>
      <c r="BM1710" s="10"/>
      <c r="BN1710" s="12"/>
      <c r="BO1710" s="12"/>
    </row>
    <row r="1711" spans="1:67" ht="13.5" customHeight="1" x14ac:dyDescent="0.35">
      <c r="A1711" s="181"/>
      <c r="B1711" s="194"/>
      <c r="C1711" s="12"/>
      <c r="D1711" s="12"/>
      <c r="E1711" s="12"/>
      <c r="F1711" s="12"/>
      <c r="G1711" s="12"/>
      <c r="H1711" s="131"/>
      <c r="I1711" s="12"/>
      <c r="J1711" s="12"/>
      <c r="K1711" s="12"/>
      <c r="L1711" s="12"/>
      <c r="M1711" s="12"/>
      <c r="N1711" s="54"/>
      <c r="O1711" s="12"/>
      <c r="P1711" s="12"/>
      <c r="Q1711" s="12"/>
      <c r="R1711" s="183"/>
      <c r="S1711" s="183"/>
      <c r="T1711" s="183"/>
      <c r="U1711" s="183"/>
      <c r="V1711" s="181"/>
      <c r="W1711" s="184"/>
      <c r="X1711" s="184"/>
      <c r="Y1711" s="185"/>
      <c r="Z1711" s="185"/>
      <c r="AA1711" s="185"/>
      <c r="AB1711" s="181"/>
      <c r="AC1711" s="12"/>
      <c r="AD1711" s="12"/>
      <c r="AE1711" s="12"/>
      <c r="AF1711" s="185"/>
      <c r="AG1711" s="12"/>
      <c r="AH1711" s="195"/>
      <c r="AI1711" s="186"/>
      <c r="AJ1711" s="187"/>
      <c r="AK1711" s="187"/>
      <c r="AL1711" s="188"/>
      <c r="AM1711" s="188"/>
      <c r="AN1711" s="188"/>
      <c r="AO1711" s="188"/>
      <c r="AP1711" s="188"/>
      <c r="AQ1711" s="188"/>
      <c r="AR1711" s="137"/>
      <c r="AS1711" s="189"/>
      <c r="AT1711" s="196"/>
      <c r="AU1711" s="191"/>
      <c r="AV1711" s="190"/>
      <c r="AW1711" s="189"/>
      <c r="AX1711" s="190"/>
      <c r="AY1711" s="189"/>
      <c r="AZ1711" s="192"/>
      <c r="BA1711" s="192"/>
      <c r="BB1711" s="190"/>
      <c r="BC1711" s="197"/>
      <c r="BD1711" s="197"/>
      <c r="BE1711" s="190"/>
      <c r="BF1711" s="192"/>
      <c r="BG1711" s="192"/>
      <c r="BH1711" s="10"/>
      <c r="BI1711" s="10"/>
      <c r="BJ1711" s="10"/>
      <c r="BK1711" s="10"/>
      <c r="BL1711" s="10"/>
      <c r="BM1711" s="10"/>
      <c r="BN1711" s="12"/>
      <c r="BO1711" s="12"/>
    </row>
    <row r="1712" spans="1:67" ht="13.5" customHeight="1" x14ac:dyDescent="0.35">
      <c r="A1712" s="181"/>
      <c r="B1712" s="194"/>
      <c r="C1712" s="12"/>
      <c r="D1712" s="12"/>
      <c r="E1712" s="12"/>
      <c r="F1712" s="12"/>
      <c r="G1712" s="12"/>
      <c r="H1712" s="131"/>
      <c r="I1712" s="12"/>
      <c r="J1712" s="12"/>
      <c r="K1712" s="12"/>
      <c r="L1712" s="12"/>
      <c r="M1712" s="12"/>
      <c r="N1712" s="54"/>
      <c r="O1712" s="12"/>
      <c r="P1712" s="12"/>
      <c r="Q1712" s="12"/>
      <c r="R1712" s="183"/>
      <c r="S1712" s="183"/>
      <c r="T1712" s="183"/>
      <c r="U1712" s="183"/>
      <c r="V1712" s="181"/>
      <c r="W1712" s="184"/>
      <c r="X1712" s="184"/>
      <c r="Y1712" s="185"/>
      <c r="Z1712" s="185"/>
      <c r="AA1712" s="185"/>
      <c r="AB1712" s="181"/>
      <c r="AC1712" s="12"/>
      <c r="AD1712" s="12"/>
      <c r="AE1712" s="12"/>
      <c r="AF1712" s="185"/>
      <c r="AG1712" s="12"/>
      <c r="AH1712" s="195"/>
      <c r="AI1712" s="186"/>
      <c r="AJ1712" s="187"/>
      <c r="AK1712" s="187"/>
      <c r="AL1712" s="188"/>
      <c r="AM1712" s="188"/>
      <c r="AN1712" s="188"/>
      <c r="AO1712" s="188"/>
      <c r="AP1712" s="188"/>
      <c r="AQ1712" s="188"/>
      <c r="AR1712" s="137"/>
      <c r="AS1712" s="189"/>
      <c r="AT1712" s="196"/>
      <c r="AU1712" s="191"/>
      <c r="AV1712" s="190"/>
      <c r="AW1712" s="189"/>
      <c r="AX1712" s="190"/>
      <c r="AY1712" s="189"/>
      <c r="AZ1712" s="192"/>
      <c r="BA1712" s="192"/>
      <c r="BB1712" s="190"/>
      <c r="BC1712" s="197"/>
      <c r="BD1712" s="197"/>
      <c r="BE1712" s="190"/>
      <c r="BF1712" s="192"/>
      <c r="BG1712" s="192"/>
      <c r="BH1712" s="10"/>
      <c r="BI1712" s="10"/>
      <c r="BJ1712" s="10"/>
      <c r="BK1712" s="10"/>
      <c r="BL1712" s="10"/>
      <c r="BM1712" s="10"/>
      <c r="BN1712" s="12"/>
      <c r="BO1712" s="12"/>
    </row>
    <row r="1713" spans="1:67" ht="13.5" customHeight="1" x14ac:dyDescent="0.35">
      <c r="A1713" s="181"/>
      <c r="B1713" s="194"/>
      <c r="C1713" s="12"/>
      <c r="D1713" s="12"/>
      <c r="E1713" s="12"/>
      <c r="F1713" s="12"/>
      <c r="G1713" s="12"/>
      <c r="H1713" s="131"/>
      <c r="I1713" s="12"/>
      <c r="J1713" s="12"/>
      <c r="K1713" s="12"/>
      <c r="L1713" s="12"/>
      <c r="M1713" s="12"/>
      <c r="N1713" s="54"/>
      <c r="O1713" s="12"/>
      <c r="P1713" s="12"/>
      <c r="Q1713" s="12"/>
      <c r="R1713" s="183"/>
      <c r="S1713" s="183"/>
      <c r="T1713" s="183"/>
      <c r="U1713" s="183"/>
      <c r="V1713" s="181"/>
      <c r="W1713" s="184"/>
      <c r="X1713" s="184"/>
      <c r="Y1713" s="185"/>
      <c r="Z1713" s="185"/>
      <c r="AA1713" s="185"/>
      <c r="AB1713" s="181"/>
      <c r="AC1713" s="12"/>
      <c r="AD1713" s="12"/>
      <c r="AE1713" s="12"/>
      <c r="AF1713" s="185"/>
      <c r="AG1713" s="12"/>
      <c r="AH1713" s="195"/>
      <c r="AI1713" s="186"/>
      <c r="AJ1713" s="187"/>
      <c r="AK1713" s="187"/>
      <c r="AL1713" s="188"/>
      <c r="AM1713" s="188"/>
      <c r="AN1713" s="188"/>
      <c r="AO1713" s="188"/>
      <c r="AP1713" s="188"/>
      <c r="AQ1713" s="188"/>
      <c r="AR1713" s="137"/>
      <c r="AS1713" s="189"/>
      <c r="AT1713" s="196"/>
      <c r="AU1713" s="191"/>
      <c r="AV1713" s="190"/>
      <c r="AW1713" s="189"/>
      <c r="AX1713" s="190"/>
      <c r="AY1713" s="189"/>
      <c r="AZ1713" s="192"/>
      <c r="BA1713" s="192"/>
      <c r="BB1713" s="190"/>
      <c r="BC1713" s="197"/>
      <c r="BD1713" s="197"/>
      <c r="BE1713" s="190"/>
      <c r="BF1713" s="192"/>
      <c r="BG1713" s="192"/>
      <c r="BH1713" s="10"/>
      <c r="BI1713" s="10"/>
      <c r="BJ1713" s="10"/>
      <c r="BK1713" s="10"/>
      <c r="BL1713" s="10"/>
      <c r="BM1713" s="10"/>
      <c r="BN1713" s="12"/>
      <c r="BO1713" s="12"/>
    </row>
    <row r="1714" spans="1:67" ht="13.5" customHeight="1" x14ac:dyDescent="0.35">
      <c r="A1714" s="181"/>
      <c r="B1714" s="194"/>
      <c r="C1714" s="12"/>
      <c r="D1714" s="12"/>
      <c r="E1714" s="12"/>
      <c r="F1714" s="12"/>
      <c r="G1714" s="12"/>
      <c r="H1714" s="131"/>
      <c r="I1714" s="12"/>
      <c r="J1714" s="12"/>
      <c r="K1714" s="12"/>
      <c r="L1714" s="12"/>
      <c r="M1714" s="12"/>
      <c r="N1714" s="54"/>
      <c r="O1714" s="12"/>
      <c r="P1714" s="12"/>
      <c r="Q1714" s="12"/>
      <c r="R1714" s="183"/>
      <c r="S1714" s="183"/>
      <c r="T1714" s="183"/>
      <c r="U1714" s="183"/>
      <c r="V1714" s="181"/>
      <c r="W1714" s="184"/>
      <c r="X1714" s="184"/>
      <c r="Y1714" s="185"/>
      <c r="Z1714" s="185"/>
      <c r="AA1714" s="185"/>
      <c r="AB1714" s="181"/>
      <c r="AC1714" s="12"/>
      <c r="AD1714" s="12"/>
      <c r="AE1714" s="12"/>
      <c r="AF1714" s="185"/>
      <c r="AG1714" s="12"/>
      <c r="AH1714" s="195"/>
      <c r="AI1714" s="186"/>
      <c r="AJ1714" s="187"/>
      <c r="AK1714" s="187"/>
      <c r="AL1714" s="188"/>
      <c r="AM1714" s="188"/>
      <c r="AN1714" s="188"/>
      <c r="AO1714" s="188"/>
      <c r="AP1714" s="188"/>
      <c r="AQ1714" s="188"/>
      <c r="AR1714" s="137"/>
      <c r="AS1714" s="189"/>
      <c r="AT1714" s="196"/>
      <c r="AU1714" s="191"/>
      <c r="AV1714" s="190"/>
      <c r="AW1714" s="189"/>
      <c r="AX1714" s="190"/>
      <c r="AY1714" s="189"/>
      <c r="AZ1714" s="192"/>
      <c r="BA1714" s="192"/>
      <c r="BB1714" s="190"/>
      <c r="BC1714" s="197"/>
      <c r="BD1714" s="197"/>
      <c r="BE1714" s="190"/>
      <c r="BF1714" s="192"/>
      <c r="BG1714" s="192"/>
      <c r="BH1714" s="10"/>
      <c r="BI1714" s="10"/>
      <c r="BJ1714" s="10"/>
      <c r="BK1714" s="10"/>
      <c r="BL1714" s="10"/>
      <c r="BM1714" s="10"/>
      <c r="BN1714" s="12"/>
      <c r="BO1714" s="12"/>
    </row>
    <row r="1715" spans="1:67" ht="13.5" customHeight="1" x14ac:dyDescent="0.35">
      <c r="A1715" s="181"/>
      <c r="B1715" s="194"/>
      <c r="C1715" s="12"/>
      <c r="D1715" s="12"/>
      <c r="E1715" s="12"/>
      <c r="F1715" s="12"/>
      <c r="G1715" s="12"/>
      <c r="H1715" s="131"/>
      <c r="I1715" s="12"/>
      <c r="J1715" s="12"/>
      <c r="K1715" s="12"/>
      <c r="L1715" s="12"/>
      <c r="M1715" s="12"/>
      <c r="N1715" s="54"/>
      <c r="O1715" s="12"/>
      <c r="P1715" s="12"/>
      <c r="Q1715" s="12"/>
      <c r="R1715" s="183"/>
      <c r="S1715" s="183"/>
      <c r="T1715" s="183"/>
      <c r="U1715" s="183"/>
      <c r="V1715" s="181"/>
      <c r="W1715" s="184"/>
      <c r="X1715" s="184"/>
      <c r="Y1715" s="185"/>
      <c r="Z1715" s="185"/>
      <c r="AA1715" s="185"/>
      <c r="AB1715" s="181"/>
      <c r="AC1715" s="12"/>
      <c r="AD1715" s="12"/>
      <c r="AE1715" s="12"/>
      <c r="AF1715" s="185"/>
      <c r="AG1715" s="12"/>
      <c r="AH1715" s="195"/>
      <c r="AI1715" s="186"/>
      <c r="AJ1715" s="187"/>
      <c r="AK1715" s="187"/>
      <c r="AL1715" s="188"/>
      <c r="AM1715" s="188"/>
      <c r="AN1715" s="188"/>
      <c r="AO1715" s="188"/>
      <c r="AP1715" s="188"/>
      <c r="AQ1715" s="188"/>
      <c r="AR1715" s="137"/>
      <c r="AS1715" s="189"/>
      <c r="AT1715" s="196"/>
      <c r="AU1715" s="191"/>
      <c r="AV1715" s="190"/>
      <c r="AW1715" s="189"/>
      <c r="AX1715" s="190"/>
      <c r="AY1715" s="189"/>
      <c r="AZ1715" s="192"/>
      <c r="BA1715" s="192"/>
      <c r="BB1715" s="190"/>
      <c r="BC1715" s="197"/>
      <c r="BD1715" s="197"/>
      <c r="BE1715" s="190"/>
      <c r="BF1715" s="192"/>
      <c r="BG1715" s="192"/>
      <c r="BH1715" s="10"/>
      <c r="BI1715" s="10"/>
      <c r="BJ1715" s="10"/>
      <c r="BK1715" s="10"/>
      <c r="BL1715" s="10"/>
      <c r="BM1715" s="10"/>
      <c r="BN1715" s="12"/>
      <c r="BO1715" s="12"/>
    </row>
    <row r="1716" spans="1:67" ht="13.5" customHeight="1" x14ac:dyDescent="0.35">
      <c r="A1716" s="181"/>
      <c r="B1716" s="194"/>
      <c r="C1716" s="12"/>
      <c r="D1716" s="12"/>
      <c r="E1716" s="12"/>
      <c r="F1716" s="12"/>
      <c r="G1716" s="12"/>
      <c r="H1716" s="131"/>
      <c r="I1716" s="12"/>
      <c r="J1716" s="12"/>
      <c r="K1716" s="12"/>
      <c r="L1716" s="12"/>
      <c r="M1716" s="12"/>
      <c r="N1716" s="54"/>
      <c r="O1716" s="12"/>
      <c r="P1716" s="12"/>
      <c r="Q1716" s="12"/>
      <c r="R1716" s="183"/>
      <c r="S1716" s="183"/>
      <c r="T1716" s="183"/>
      <c r="U1716" s="183"/>
      <c r="V1716" s="181"/>
      <c r="W1716" s="184"/>
      <c r="X1716" s="184"/>
      <c r="Y1716" s="185"/>
      <c r="Z1716" s="185"/>
      <c r="AA1716" s="185"/>
      <c r="AB1716" s="181"/>
      <c r="AC1716" s="12"/>
      <c r="AD1716" s="12"/>
      <c r="AE1716" s="12"/>
      <c r="AF1716" s="185"/>
      <c r="AG1716" s="12"/>
      <c r="AH1716" s="195"/>
      <c r="AI1716" s="186"/>
      <c r="AJ1716" s="187"/>
      <c r="AK1716" s="187"/>
      <c r="AL1716" s="188"/>
      <c r="AM1716" s="188"/>
      <c r="AN1716" s="188"/>
      <c r="AO1716" s="188"/>
      <c r="AP1716" s="188"/>
      <c r="AQ1716" s="188"/>
      <c r="AR1716" s="137"/>
      <c r="AS1716" s="189"/>
      <c r="AT1716" s="196"/>
      <c r="AU1716" s="191"/>
      <c r="AV1716" s="190"/>
      <c r="AW1716" s="189"/>
      <c r="AX1716" s="190"/>
      <c r="AY1716" s="189"/>
      <c r="AZ1716" s="192"/>
      <c r="BA1716" s="192"/>
      <c r="BB1716" s="190"/>
      <c r="BC1716" s="197"/>
      <c r="BD1716" s="197"/>
      <c r="BE1716" s="190"/>
      <c r="BF1716" s="192"/>
      <c r="BG1716" s="192"/>
      <c r="BH1716" s="10"/>
      <c r="BI1716" s="10"/>
      <c r="BJ1716" s="10"/>
      <c r="BK1716" s="10"/>
      <c r="BL1716" s="10"/>
      <c r="BM1716" s="10"/>
      <c r="BN1716" s="12"/>
      <c r="BO1716" s="12"/>
    </row>
    <row r="1717" spans="1:67" ht="13.5" customHeight="1" x14ac:dyDescent="0.35">
      <c r="A1717" s="181"/>
      <c r="B1717" s="194"/>
      <c r="C1717" s="12"/>
      <c r="D1717" s="12"/>
      <c r="E1717" s="12"/>
      <c r="F1717" s="12"/>
      <c r="G1717" s="12"/>
      <c r="H1717" s="131"/>
      <c r="I1717" s="12"/>
      <c r="J1717" s="12"/>
      <c r="K1717" s="12"/>
      <c r="L1717" s="12"/>
      <c r="M1717" s="12"/>
      <c r="N1717" s="54"/>
      <c r="O1717" s="12"/>
      <c r="P1717" s="12"/>
      <c r="Q1717" s="12"/>
      <c r="R1717" s="183"/>
      <c r="S1717" s="183"/>
      <c r="T1717" s="183"/>
      <c r="U1717" s="183"/>
      <c r="V1717" s="181"/>
      <c r="W1717" s="184"/>
      <c r="X1717" s="184"/>
      <c r="Y1717" s="185"/>
      <c r="Z1717" s="185"/>
      <c r="AA1717" s="185"/>
      <c r="AB1717" s="181"/>
      <c r="AC1717" s="12"/>
      <c r="AD1717" s="12"/>
      <c r="AE1717" s="12"/>
      <c r="AF1717" s="185"/>
      <c r="AG1717" s="12"/>
      <c r="AH1717" s="195"/>
      <c r="AI1717" s="186"/>
      <c r="AJ1717" s="187"/>
      <c r="AK1717" s="187"/>
      <c r="AL1717" s="188"/>
      <c r="AM1717" s="188"/>
      <c r="AN1717" s="188"/>
      <c r="AO1717" s="188"/>
      <c r="AP1717" s="188"/>
      <c r="AQ1717" s="188"/>
      <c r="AR1717" s="137"/>
      <c r="AS1717" s="189"/>
      <c r="AT1717" s="196"/>
      <c r="AU1717" s="191"/>
      <c r="AV1717" s="190"/>
      <c r="AW1717" s="189"/>
      <c r="AX1717" s="190"/>
      <c r="AY1717" s="189"/>
      <c r="AZ1717" s="192"/>
      <c r="BA1717" s="192"/>
      <c r="BB1717" s="190"/>
      <c r="BC1717" s="197"/>
      <c r="BD1717" s="197"/>
      <c r="BE1717" s="190"/>
      <c r="BF1717" s="192"/>
      <c r="BG1717" s="192"/>
      <c r="BH1717" s="10"/>
      <c r="BI1717" s="10"/>
      <c r="BJ1717" s="10"/>
      <c r="BK1717" s="10"/>
      <c r="BL1717" s="10"/>
      <c r="BM1717" s="10"/>
      <c r="BN1717" s="12"/>
      <c r="BO1717" s="12"/>
    </row>
    <row r="1718" spans="1:67" ht="13.5" customHeight="1" x14ac:dyDescent="0.35">
      <c r="A1718" s="181"/>
      <c r="B1718" s="194"/>
      <c r="C1718" s="12"/>
      <c r="D1718" s="12"/>
      <c r="E1718" s="12"/>
      <c r="F1718" s="12"/>
      <c r="G1718" s="12"/>
      <c r="H1718" s="131"/>
      <c r="I1718" s="12"/>
      <c r="J1718" s="12"/>
      <c r="K1718" s="12"/>
      <c r="L1718" s="12"/>
      <c r="M1718" s="12"/>
      <c r="N1718" s="54"/>
      <c r="O1718" s="12"/>
      <c r="P1718" s="12"/>
      <c r="Q1718" s="12"/>
      <c r="R1718" s="183"/>
      <c r="S1718" s="183"/>
      <c r="T1718" s="183"/>
      <c r="U1718" s="183"/>
      <c r="V1718" s="181"/>
      <c r="W1718" s="184"/>
      <c r="X1718" s="184"/>
      <c r="Y1718" s="185"/>
      <c r="Z1718" s="185"/>
      <c r="AA1718" s="185"/>
      <c r="AB1718" s="181"/>
      <c r="AC1718" s="12"/>
      <c r="AD1718" s="12"/>
      <c r="AE1718" s="12"/>
      <c r="AF1718" s="185"/>
      <c r="AG1718" s="12"/>
      <c r="AH1718" s="195"/>
      <c r="AI1718" s="186"/>
      <c r="AJ1718" s="187"/>
      <c r="AK1718" s="187"/>
      <c r="AL1718" s="188"/>
      <c r="AM1718" s="188"/>
      <c r="AN1718" s="188"/>
      <c r="AO1718" s="188"/>
      <c r="AP1718" s="188"/>
      <c r="AQ1718" s="188"/>
      <c r="AR1718" s="137"/>
      <c r="AS1718" s="189"/>
      <c r="AT1718" s="196"/>
      <c r="AU1718" s="191"/>
      <c r="AV1718" s="190"/>
      <c r="AW1718" s="189"/>
      <c r="AX1718" s="190"/>
      <c r="AY1718" s="189"/>
      <c r="AZ1718" s="192"/>
      <c r="BA1718" s="192"/>
      <c r="BB1718" s="190"/>
      <c r="BC1718" s="197"/>
      <c r="BD1718" s="197"/>
      <c r="BE1718" s="190"/>
      <c r="BF1718" s="192"/>
      <c r="BG1718" s="192"/>
      <c r="BH1718" s="10"/>
      <c r="BI1718" s="10"/>
      <c r="BJ1718" s="10"/>
      <c r="BK1718" s="10"/>
      <c r="BL1718" s="10"/>
      <c r="BM1718" s="10"/>
      <c r="BN1718" s="12"/>
      <c r="BO1718" s="12"/>
    </row>
    <row r="1719" spans="1:67" ht="13.5" customHeight="1" x14ac:dyDescent="0.35">
      <c r="A1719" s="181"/>
      <c r="B1719" s="194"/>
      <c r="C1719" s="12"/>
      <c r="D1719" s="12"/>
      <c r="E1719" s="12"/>
      <c r="F1719" s="12"/>
      <c r="G1719" s="12"/>
      <c r="H1719" s="131"/>
      <c r="I1719" s="12"/>
      <c r="J1719" s="12"/>
      <c r="K1719" s="12"/>
      <c r="L1719" s="12"/>
      <c r="M1719" s="12"/>
      <c r="N1719" s="54"/>
      <c r="O1719" s="12"/>
      <c r="P1719" s="12"/>
      <c r="Q1719" s="12"/>
      <c r="R1719" s="183"/>
      <c r="S1719" s="183"/>
      <c r="T1719" s="183"/>
      <c r="U1719" s="183"/>
      <c r="V1719" s="181"/>
      <c r="W1719" s="184"/>
      <c r="X1719" s="184"/>
      <c r="Y1719" s="185"/>
      <c r="Z1719" s="185"/>
      <c r="AA1719" s="185"/>
      <c r="AB1719" s="181"/>
      <c r="AC1719" s="12"/>
      <c r="AD1719" s="12"/>
      <c r="AE1719" s="12"/>
      <c r="AF1719" s="185"/>
      <c r="AG1719" s="12"/>
      <c r="AH1719" s="195"/>
      <c r="AI1719" s="186"/>
      <c r="AJ1719" s="187"/>
      <c r="AK1719" s="187"/>
      <c r="AL1719" s="188"/>
      <c r="AM1719" s="188"/>
      <c r="AN1719" s="188"/>
      <c r="AO1719" s="188"/>
      <c r="AP1719" s="188"/>
      <c r="AQ1719" s="188"/>
      <c r="AR1719" s="137"/>
      <c r="AS1719" s="189"/>
      <c r="AT1719" s="196"/>
      <c r="AU1719" s="191"/>
      <c r="AV1719" s="190"/>
      <c r="AW1719" s="189"/>
      <c r="AX1719" s="190"/>
      <c r="AY1719" s="189"/>
      <c r="AZ1719" s="192"/>
      <c r="BA1719" s="192"/>
      <c r="BB1719" s="190"/>
      <c r="BC1719" s="197"/>
      <c r="BD1719" s="197"/>
      <c r="BE1719" s="190"/>
      <c r="BF1719" s="192"/>
      <c r="BG1719" s="192"/>
      <c r="BH1719" s="10"/>
      <c r="BI1719" s="10"/>
      <c r="BJ1719" s="10"/>
      <c r="BK1719" s="10"/>
      <c r="BL1719" s="10"/>
      <c r="BM1719" s="10"/>
      <c r="BN1719" s="12"/>
      <c r="BO1719" s="12"/>
    </row>
    <row r="1720" spans="1:67" ht="13.5" customHeight="1" x14ac:dyDescent="0.35">
      <c r="A1720" s="181"/>
      <c r="B1720" s="194"/>
      <c r="C1720" s="12"/>
      <c r="D1720" s="12"/>
      <c r="E1720" s="12"/>
      <c r="F1720" s="12"/>
      <c r="G1720" s="12"/>
      <c r="H1720" s="131"/>
      <c r="I1720" s="12"/>
      <c r="J1720" s="12"/>
      <c r="K1720" s="12"/>
      <c r="L1720" s="12"/>
      <c r="M1720" s="12"/>
      <c r="N1720" s="54"/>
      <c r="O1720" s="12"/>
      <c r="P1720" s="12"/>
      <c r="Q1720" s="12"/>
      <c r="R1720" s="183"/>
      <c r="S1720" s="183"/>
      <c r="T1720" s="183"/>
      <c r="U1720" s="183"/>
      <c r="V1720" s="181"/>
      <c r="W1720" s="184"/>
      <c r="X1720" s="184"/>
      <c r="Y1720" s="185"/>
      <c r="Z1720" s="185"/>
      <c r="AA1720" s="185"/>
      <c r="AB1720" s="181"/>
      <c r="AC1720" s="12"/>
      <c r="AD1720" s="12"/>
      <c r="AE1720" s="12"/>
      <c r="AF1720" s="185"/>
      <c r="AG1720" s="12"/>
      <c r="AH1720" s="195"/>
      <c r="AI1720" s="186"/>
      <c r="AJ1720" s="187"/>
      <c r="AK1720" s="187"/>
      <c r="AL1720" s="188"/>
      <c r="AM1720" s="188"/>
      <c r="AN1720" s="188"/>
      <c r="AO1720" s="188"/>
      <c r="AP1720" s="188"/>
      <c r="AQ1720" s="188"/>
      <c r="AR1720" s="137"/>
      <c r="AS1720" s="189"/>
      <c r="AT1720" s="196"/>
      <c r="AU1720" s="191"/>
      <c r="AV1720" s="190"/>
      <c r="AW1720" s="189"/>
      <c r="AX1720" s="190"/>
      <c r="AY1720" s="189"/>
      <c r="AZ1720" s="192"/>
      <c r="BA1720" s="192"/>
      <c r="BB1720" s="190"/>
      <c r="BC1720" s="197"/>
      <c r="BD1720" s="197"/>
      <c r="BE1720" s="190"/>
      <c r="BF1720" s="192"/>
      <c r="BG1720" s="192"/>
      <c r="BH1720" s="10"/>
      <c r="BI1720" s="10"/>
      <c r="BJ1720" s="10"/>
      <c r="BK1720" s="10"/>
      <c r="BL1720" s="10"/>
      <c r="BM1720" s="10"/>
      <c r="BN1720" s="12"/>
      <c r="BO1720" s="12"/>
    </row>
    <row r="1721" spans="1:67" ht="13.5" customHeight="1" x14ac:dyDescent="0.35">
      <c r="A1721" s="181"/>
      <c r="B1721" s="194"/>
      <c r="C1721" s="12"/>
      <c r="D1721" s="12"/>
      <c r="E1721" s="12"/>
      <c r="F1721" s="12"/>
      <c r="G1721" s="12"/>
      <c r="H1721" s="131"/>
      <c r="I1721" s="12"/>
      <c r="J1721" s="12"/>
      <c r="K1721" s="12"/>
      <c r="L1721" s="12"/>
      <c r="M1721" s="12"/>
      <c r="N1721" s="54"/>
      <c r="O1721" s="12"/>
      <c r="P1721" s="12"/>
      <c r="Q1721" s="12"/>
      <c r="R1721" s="183"/>
      <c r="S1721" s="183"/>
      <c r="T1721" s="183"/>
      <c r="U1721" s="183"/>
      <c r="V1721" s="181"/>
      <c r="W1721" s="184"/>
      <c r="X1721" s="184"/>
      <c r="Y1721" s="185"/>
      <c r="Z1721" s="185"/>
      <c r="AA1721" s="185"/>
      <c r="AB1721" s="181"/>
      <c r="AC1721" s="12"/>
      <c r="AD1721" s="12"/>
      <c r="AE1721" s="12"/>
      <c r="AF1721" s="185"/>
      <c r="AG1721" s="12"/>
      <c r="AH1721" s="195"/>
      <c r="AI1721" s="186"/>
      <c r="AJ1721" s="187"/>
      <c r="AK1721" s="187"/>
      <c r="AL1721" s="188"/>
      <c r="AM1721" s="188"/>
      <c r="AN1721" s="188"/>
      <c r="AO1721" s="188"/>
      <c r="AP1721" s="188"/>
      <c r="AQ1721" s="188"/>
      <c r="AR1721" s="137"/>
      <c r="AS1721" s="189"/>
      <c r="AT1721" s="196"/>
      <c r="AU1721" s="191"/>
      <c r="AV1721" s="190"/>
      <c r="AW1721" s="189"/>
      <c r="AX1721" s="190"/>
      <c r="AY1721" s="189"/>
      <c r="AZ1721" s="192"/>
      <c r="BA1721" s="192"/>
      <c r="BB1721" s="190"/>
      <c r="BC1721" s="197"/>
      <c r="BD1721" s="197"/>
      <c r="BE1721" s="190"/>
      <c r="BF1721" s="192"/>
      <c r="BG1721" s="192"/>
      <c r="BH1721" s="10"/>
      <c r="BI1721" s="10"/>
      <c r="BJ1721" s="10"/>
      <c r="BK1721" s="10"/>
      <c r="BL1721" s="10"/>
      <c r="BM1721" s="10"/>
      <c r="BN1721" s="12"/>
      <c r="BO1721" s="12"/>
    </row>
    <row r="1722" spans="1:67" ht="13.5" customHeight="1" x14ac:dyDescent="0.35">
      <c r="A1722" s="181"/>
      <c r="B1722" s="194"/>
      <c r="C1722" s="12"/>
      <c r="D1722" s="12"/>
      <c r="E1722" s="12"/>
      <c r="F1722" s="12"/>
      <c r="G1722" s="12"/>
      <c r="H1722" s="131"/>
      <c r="I1722" s="12"/>
      <c r="J1722" s="12"/>
      <c r="K1722" s="12"/>
      <c r="L1722" s="12"/>
      <c r="M1722" s="12"/>
      <c r="N1722" s="54"/>
      <c r="O1722" s="12"/>
      <c r="P1722" s="12"/>
      <c r="Q1722" s="12"/>
      <c r="R1722" s="183"/>
      <c r="S1722" s="183"/>
      <c r="T1722" s="183"/>
      <c r="U1722" s="183"/>
      <c r="V1722" s="181"/>
      <c r="W1722" s="184"/>
      <c r="X1722" s="184"/>
      <c r="Y1722" s="185"/>
      <c r="Z1722" s="185"/>
      <c r="AA1722" s="185"/>
      <c r="AB1722" s="181"/>
      <c r="AC1722" s="12"/>
      <c r="AD1722" s="12"/>
      <c r="AE1722" s="12"/>
      <c r="AF1722" s="185"/>
      <c r="AG1722" s="12"/>
      <c r="AH1722" s="195"/>
      <c r="AI1722" s="186"/>
      <c r="AJ1722" s="187"/>
      <c r="AK1722" s="187"/>
      <c r="AL1722" s="188"/>
      <c r="AM1722" s="188"/>
      <c r="AN1722" s="188"/>
      <c r="AO1722" s="188"/>
      <c r="AP1722" s="188"/>
      <c r="AQ1722" s="188"/>
      <c r="AR1722" s="137"/>
      <c r="AS1722" s="189"/>
      <c r="AT1722" s="196"/>
      <c r="AU1722" s="191"/>
      <c r="AV1722" s="190"/>
      <c r="AW1722" s="189"/>
      <c r="AX1722" s="190"/>
      <c r="AY1722" s="189"/>
      <c r="AZ1722" s="192"/>
      <c r="BA1722" s="192"/>
      <c r="BB1722" s="190"/>
      <c r="BC1722" s="197"/>
      <c r="BD1722" s="197"/>
      <c r="BE1722" s="190"/>
      <c r="BF1722" s="192"/>
      <c r="BG1722" s="192"/>
      <c r="BH1722" s="10"/>
      <c r="BI1722" s="10"/>
      <c r="BJ1722" s="10"/>
      <c r="BK1722" s="10"/>
      <c r="BL1722" s="10"/>
      <c r="BM1722" s="10"/>
      <c r="BN1722" s="12"/>
      <c r="BO1722" s="12"/>
    </row>
    <row r="1723" spans="1:67" ht="13.5" customHeight="1" x14ac:dyDescent="0.35">
      <c r="A1723" s="181"/>
      <c r="B1723" s="194"/>
      <c r="C1723" s="12"/>
      <c r="D1723" s="12"/>
      <c r="E1723" s="12"/>
      <c r="F1723" s="12"/>
      <c r="G1723" s="12"/>
      <c r="H1723" s="131"/>
      <c r="I1723" s="12"/>
      <c r="J1723" s="12"/>
      <c r="K1723" s="12"/>
      <c r="L1723" s="12"/>
      <c r="M1723" s="12"/>
      <c r="N1723" s="54"/>
      <c r="O1723" s="12"/>
      <c r="P1723" s="12"/>
      <c r="Q1723" s="12"/>
      <c r="R1723" s="183"/>
      <c r="S1723" s="183"/>
      <c r="T1723" s="183"/>
      <c r="U1723" s="183"/>
      <c r="V1723" s="181"/>
      <c r="W1723" s="184"/>
      <c r="X1723" s="184"/>
      <c r="Y1723" s="185"/>
      <c r="Z1723" s="185"/>
      <c r="AA1723" s="185"/>
      <c r="AB1723" s="181"/>
      <c r="AC1723" s="12"/>
      <c r="AD1723" s="12"/>
      <c r="AE1723" s="12"/>
      <c r="AF1723" s="185"/>
      <c r="AG1723" s="12"/>
      <c r="AH1723" s="195"/>
      <c r="AI1723" s="186"/>
      <c r="AJ1723" s="187"/>
      <c r="AK1723" s="187"/>
      <c r="AL1723" s="188"/>
      <c r="AM1723" s="188"/>
      <c r="AN1723" s="188"/>
      <c r="AO1723" s="188"/>
      <c r="AP1723" s="188"/>
      <c r="AQ1723" s="188"/>
      <c r="AR1723" s="137"/>
      <c r="AS1723" s="189"/>
      <c r="AT1723" s="196"/>
      <c r="AU1723" s="191"/>
      <c r="AV1723" s="190"/>
      <c r="AW1723" s="189"/>
      <c r="AX1723" s="190"/>
      <c r="AY1723" s="189"/>
      <c r="AZ1723" s="192"/>
      <c r="BA1723" s="192"/>
      <c r="BB1723" s="190"/>
      <c r="BC1723" s="197"/>
      <c r="BD1723" s="197"/>
      <c r="BE1723" s="190"/>
      <c r="BF1723" s="192"/>
      <c r="BG1723" s="192"/>
      <c r="BH1723" s="10"/>
      <c r="BI1723" s="10"/>
      <c r="BJ1723" s="10"/>
      <c r="BK1723" s="10"/>
      <c r="BL1723" s="10"/>
      <c r="BM1723" s="10"/>
      <c r="BN1723" s="12"/>
      <c r="BO1723" s="12"/>
    </row>
    <row r="1724" spans="1:67" ht="13.5" customHeight="1" x14ac:dyDescent="0.35">
      <c r="A1724" s="181"/>
      <c r="B1724" s="194"/>
      <c r="C1724" s="12"/>
      <c r="D1724" s="12"/>
      <c r="E1724" s="12"/>
      <c r="F1724" s="12"/>
      <c r="G1724" s="12"/>
      <c r="H1724" s="131"/>
      <c r="I1724" s="12"/>
      <c r="J1724" s="12"/>
      <c r="K1724" s="12"/>
      <c r="L1724" s="12"/>
      <c r="M1724" s="12"/>
      <c r="N1724" s="54"/>
      <c r="O1724" s="12"/>
      <c r="P1724" s="12"/>
      <c r="Q1724" s="12"/>
      <c r="R1724" s="183"/>
      <c r="S1724" s="183"/>
      <c r="T1724" s="183"/>
      <c r="U1724" s="183"/>
      <c r="V1724" s="181"/>
      <c r="W1724" s="184"/>
      <c r="X1724" s="184"/>
      <c r="Y1724" s="185"/>
      <c r="Z1724" s="185"/>
      <c r="AA1724" s="185"/>
      <c r="AB1724" s="181"/>
      <c r="AC1724" s="12"/>
      <c r="AD1724" s="12"/>
      <c r="AE1724" s="12"/>
      <c r="AF1724" s="185"/>
      <c r="AG1724" s="12"/>
      <c r="AH1724" s="195"/>
      <c r="AI1724" s="186"/>
      <c r="AJ1724" s="187"/>
      <c r="AK1724" s="187"/>
      <c r="AL1724" s="188"/>
      <c r="AM1724" s="188"/>
      <c r="AN1724" s="188"/>
      <c r="AO1724" s="188"/>
      <c r="AP1724" s="188"/>
      <c r="AQ1724" s="188"/>
      <c r="AR1724" s="137"/>
      <c r="AS1724" s="189"/>
      <c r="AT1724" s="196"/>
      <c r="AU1724" s="191"/>
      <c r="AV1724" s="190"/>
      <c r="AW1724" s="189"/>
      <c r="AX1724" s="190"/>
      <c r="AY1724" s="189"/>
      <c r="AZ1724" s="192"/>
      <c r="BA1724" s="192"/>
      <c r="BB1724" s="190"/>
      <c r="BC1724" s="197"/>
      <c r="BD1724" s="197"/>
      <c r="BE1724" s="190"/>
      <c r="BF1724" s="192"/>
      <c r="BG1724" s="192"/>
      <c r="BH1724" s="10"/>
      <c r="BI1724" s="10"/>
      <c r="BJ1724" s="10"/>
      <c r="BK1724" s="10"/>
      <c r="BL1724" s="10"/>
      <c r="BM1724" s="10"/>
      <c r="BN1724" s="12"/>
      <c r="BO1724" s="12"/>
    </row>
    <row r="1725" spans="1:67" ht="13.5" customHeight="1" x14ac:dyDescent="0.35">
      <c r="A1725" s="181"/>
      <c r="B1725" s="194"/>
      <c r="C1725" s="12"/>
      <c r="D1725" s="12"/>
      <c r="E1725" s="12"/>
      <c r="F1725" s="12"/>
      <c r="G1725" s="12"/>
      <c r="H1725" s="131"/>
      <c r="I1725" s="12"/>
      <c r="J1725" s="12"/>
      <c r="K1725" s="12"/>
      <c r="L1725" s="12"/>
      <c r="M1725" s="12"/>
      <c r="N1725" s="54"/>
      <c r="O1725" s="12"/>
      <c r="P1725" s="12"/>
      <c r="Q1725" s="12"/>
      <c r="R1725" s="183"/>
      <c r="S1725" s="183"/>
      <c r="T1725" s="183"/>
      <c r="U1725" s="183"/>
      <c r="V1725" s="181"/>
      <c r="W1725" s="184"/>
      <c r="X1725" s="184"/>
      <c r="Y1725" s="185"/>
      <c r="Z1725" s="185"/>
      <c r="AA1725" s="185"/>
      <c r="AB1725" s="181"/>
      <c r="AC1725" s="12"/>
      <c r="AD1725" s="12"/>
      <c r="AE1725" s="12"/>
      <c r="AF1725" s="185"/>
      <c r="AG1725" s="12"/>
      <c r="AH1725" s="195"/>
      <c r="AI1725" s="186"/>
      <c r="AJ1725" s="187"/>
      <c r="AK1725" s="187"/>
      <c r="AL1725" s="188"/>
      <c r="AM1725" s="188"/>
      <c r="AN1725" s="188"/>
      <c r="AO1725" s="188"/>
      <c r="AP1725" s="188"/>
      <c r="AQ1725" s="188"/>
      <c r="AR1725" s="137"/>
      <c r="AS1725" s="189"/>
      <c r="AT1725" s="196"/>
      <c r="AU1725" s="191"/>
      <c r="AV1725" s="190"/>
      <c r="AW1725" s="189"/>
      <c r="AX1725" s="190"/>
      <c r="AY1725" s="189"/>
      <c r="AZ1725" s="192"/>
      <c r="BA1725" s="192"/>
      <c r="BB1725" s="190"/>
      <c r="BC1725" s="197"/>
      <c r="BD1725" s="197"/>
      <c r="BE1725" s="190"/>
      <c r="BF1725" s="192"/>
      <c r="BG1725" s="192"/>
      <c r="BH1725" s="10"/>
      <c r="BI1725" s="10"/>
      <c r="BJ1725" s="10"/>
      <c r="BK1725" s="10"/>
      <c r="BL1725" s="10"/>
      <c r="BM1725" s="10"/>
      <c r="BN1725" s="12"/>
      <c r="BO1725" s="12"/>
    </row>
    <row r="1726" spans="1:67" ht="13.5" customHeight="1" x14ac:dyDescent="0.35">
      <c r="A1726" s="181"/>
      <c r="B1726" s="194"/>
      <c r="C1726" s="12"/>
      <c r="D1726" s="12"/>
      <c r="E1726" s="12"/>
      <c r="F1726" s="12"/>
      <c r="G1726" s="12"/>
      <c r="H1726" s="131"/>
      <c r="I1726" s="12"/>
      <c r="J1726" s="12"/>
      <c r="K1726" s="12"/>
      <c r="L1726" s="12"/>
      <c r="M1726" s="12"/>
      <c r="N1726" s="54"/>
      <c r="O1726" s="12"/>
      <c r="P1726" s="12"/>
      <c r="Q1726" s="12"/>
      <c r="R1726" s="183"/>
      <c r="S1726" s="183"/>
      <c r="T1726" s="183"/>
      <c r="U1726" s="183"/>
      <c r="V1726" s="181"/>
      <c r="W1726" s="184"/>
      <c r="X1726" s="184"/>
      <c r="Y1726" s="185"/>
      <c r="Z1726" s="185"/>
      <c r="AA1726" s="185"/>
      <c r="AB1726" s="181"/>
      <c r="AC1726" s="12"/>
      <c r="AD1726" s="12"/>
      <c r="AE1726" s="12"/>
      <c r="AF1726" s="185"/>
      <c r="AG1726" s="12"/>
      <c r="AH1726" s="195"/>
      <c r="AI1726" s="186"/>
      <c r="AJ1726" s="187"/>
      <c r="AK1726" s="187"/>
      <c r="AL1726" s="188"/>
      <c r="AM1726" s="188"/>
      <c r="AN1726" s="188"/>
      <c r="AO1726" s="188"/>
      <c r="AP1726" s="188"/>
      <c r="AQ1726" s="188"/>
      <c r="AR1726" s="137"/>
      <c r="AS1726" s="189"/>
      <c r="AT1726" s="196"/>
      <c r="AU1726" s="191"/>
      <c r="AV1726" s="190"/>
      <c r="AW1726" s="189"/>
      <c r="AX1726" s="190"/>
      <c r="AY1726" s="189"/>
      <c r="AZ1726" s="192"/>
      <c r="BA1726" s="192"/>
      <c r="BB1726" s="190"/>
      <c r="BC1726" s="197"/>
      <c r="BD1726" s="197"/>
      <c r="BE1726" s="190"/>
      <c r="BF1726" s="192"/>
      <c r="BG1726" s="192"/>
      <c r="BH1726" s="10"/>
      <c r="BI1726" s="10"/>
      <c r="BJ1726" s="10"/>
      <c r="BK1726" s="10"/>
      <c r="BL1726" s="10"/>
      <c r="BM1726" s="10"/>
      <c r="BN1726" s="12"/>
      <c r="BO1726" s="12"/>
    </row>
    <row r="1727" spans="1:67" ht="13.5" customHeight="1" x14ac:dyDescent="0.35">
      <c r="A1727" s="181"/>
      <c r="B1727" s="194"/>
      <c r="C1727" s="12"/>
      <c r="D1727" s="12"/>
      <c r="E1727" s="12"/>
      <c r="F1727" s="12"/>
      <c r="G1727" s="12"/>
      <c r="H1727" s="131"/>
      <c r="I1727" s="12"/>
      <c r="J1727" s="12"/>
      <c r="K1727" s="12"/>
      <c r="L1727" s="12"/>
      <c r="M1727" s="12"/>
      <c r="N1727" s="54"/>
      <c r="O1727" s="12"/>
      <c r="P1727" s="12"/>
      <c r="Q1727" s="12"/>
      <c r="R1727" s="183"/>
      <c r="S1727" s="183"/>
      <c r="T1727" s="183"/>
      <c r="U1727" s="183"/>
      <c r="V1727" s="181"/>
      <c r="W1727" s="184"/>
      <c r="X1727" s="184"/>
      <c r="Y1727" s="185"/>
      <c r="Z1727" s="185"/>
      <c r="AA1727" s="185"/>
      <c r="AB1727" s="181"/>
      <c r="AC1727" s="12"/>
      <c r="AD1727" s="12"/>
      <c r="AE1727" s="12"/>
      <c r="AF1727" s="185"/>
      <c r="AG1727" s="12"/>
      <c r="AH1727" s="195"/>
      <c r="AI1727" s="186"/>
      <c r="AJ1727" s="187"/>
      <c r="AK1727" s="187"/>
      <c r="AL1727" s="188"/>
      <c r="AM1727" s="188"/>
      <c r="AN1727" s="188"/>
      <c r="AO1727" s="188"/>
      <c r="AP1727" s="188"/>
      <c r="AQ1727" s="188"/>
      <c r="AR1727" s="137"/>
      <c r="AS1727" s="189"/>
      <c r="AT1727" s="196"/>
      <c r="AU1727" s="191"/>
      <c r="AV1727" s="190"/>
      <c r="AW1727" s="189"/>
      <c r="AX1727" s="190"/>
      <c r="AY1727" s="189"/>
      <c r="AZ1727" s="192"/>
      <c r="BA1727" s="192"/>
      <c r="BB1727" s="190"/>
      <c r="BC1727" s="197"/>
      <c r="BD1727" s="197"/>
      <c r="BE1727" s="190"/>
      <c r="BF1727" s="192"/>
      <c r="BG1727" s="192"/>
      <c r="BH1727" s="10"/>
      <c r="BI1727" s="10"/>
      <c r="BJ1727" s="10"/>
      <c r="BK1727" s="10"/>
      <c r="BL1727" s="10"/>
      <c r="BM1727" s="10"/>
      <c r="BN1727" s="12"/>
      <c r="BO1727" s="12"/>
    </row>
    <row r="1728" spans="1:67" ht="13.5" customHeight="1" x14ac:dyDescent="0.35">
      <c r="A1728" s="181"/>
      <c r="B1728" s="194"/>
      <c r="C1728" s="12"/>
      <c r="D1728" s="12"/>
      <c r="E1728" s="12"/>
      <c r="F1728" s="12"/>
      <c r="G1728" s="12"/>
      <c r="H1728" s="131"/>
      <c r="I1728" s="12"/>
      <c r="J1728" s="12"/>
      <c r="K1728" s="12"/>
      <c r="L1728" s="12"/>
      <c r="M1728" s="12"/>
      <c r="N1728" s="247"/>
      <c r="O1728" s="12"/>
      <c r="P1728" s="12"/>
      <c r="Q1728" s="12"/>
      <c r="R1728" s="183"/>
      <c r="S1728" s="183"/>
      <c r="T1728" s="183"/>
      <c r="U1728" s="183"/>
      <c r="V1728" s="181"/>
      <c r="W1728" s="184"/>
      <c r="X1728" s="184"/>
      <c r="Y1728" s="185"/>
      <c r="Z1728" s="185"/>
      <c r="AA1728" s="185"/>
      <c r="AB1728" s="181"/>
      <c r="AC1728" s="12"/>
      <c r="AD1728" s="12"/>
      <c r="AE1728" s="12"/>
      <c r="AF1728" s="185"/>
      <c r="AG1728" s="12"/>
      <c r="AH1728" s="195"/>
      <c r="AI1728" s="186"/>
      <c r="AJ1728" s="187"/>
      <c r="AK1728" s="187"/>
      <c r="AL1728" s="188"/>
      <c r="AM1728" s="188"/>
      <c r="AN1728" s="188"/>
      <c r="AO1728" s="188"/>
      <c r="AP1728" s="188"/>
      <c r="AQ1728" s="188"/>
      <c r="AR1728" s="137"/>
      <c r="AS1728" s="189"/>
      <c r="AT1728" s="196"/>
      <c r="AU1728" s="191"/>
      <c r="AV1728" s="190"/>
      <c r="AW1728" s="189"/>
      <c r="AX1728" s="190"/>
      <c r="AY1728" s="189"/>
      <c r="AZ1728" s="192"/>
      <c r="BA1728" s="192"/>
      <c r="BB1728" s="190"/>
      <c r="BC1728" s="197"/>
      <c r="BD1728" s="197"/>
      <c r="BE1728" s="190"/>
      <c r="BF1728" s="192"/>
      <c r="BG1728" s="192"/>
      <c r="BH1728" s="10"/>
      <c r="BI1728" s="10"/>
      <c r="BJ1728" s="10"/>
      <c r="BK1728" s="10"/>
      <c r="BL1728" s="10"/>
      <c r="BM1728" s="10"/>
      <c r="BN1728" s="12"/>
      <c r="BO1728" s="12"/>
    </row>
    <row r="1729" spans="1:67" ht="13.5" customHeight="1" x14ac:dyDescent="0.35">
      <c r="A1729" s="181"/>
      <c r="B1729" s="194"/>
      <c r="C1729" s="12"/>
      <c r="D1729" s="12"/>
      <c r="E1729" s="12"/>
      <c r="F1729" s="12"/>
      <c r="G1729" s="12"/>
      <c r="H1729" s="131"/>
      <c r="I1729" s="12"/>
      <c r="J1729" s="12"/>
      <c r="K1729" s="12"/>
      <c r="L1729" s="12"/>
      <c r="M1729" s="12"/>
      <c r="N1729" s="248"/>
      <c r="O1729" s="12"/>
      <c r="P1729" s="12"/>
      <c r="Q1729" s="12"/>
      <c r="R1729" s="183"/>
      <c r="S1729" s="183"/>
      <c r="T1729" s="183"/>
      <c r="U1729" s="183"/>
      <c r="V1729" s="181"/>
      <c r="W1729" s="184"/>
      <c r="X1729" s="184"/>
      <c r="Y1729" s="185"/>
      <c r="Z1729" s="185"/>
      <c r="AA1729" s="185"/>
      <c r="AB1729" s="181"/>
      <c r="AC1729" s="12"/>
      <c r="AD1729" s="12"/>
      <c r="AE1729" s="12"/>
      <c r="AF1729" s="185"/>
      <c r="AG1729" s="12"/>
      <c r="AH1729" s="195"/>
      <c r="AI1729" s="186"/>
      <c r="AJ1729" s="187"/>
      <c r="AK1729" s="187"/>
      <c r="AL1729" s="188"/>
      <c r="AM1729" s="188"/>
      <c r="AN1729" s="188"/>
      <c r="AO1729" s="188"/>
      <c r="AP1729" s="188"/>
      <c r="AQ1729" s="188"/>
      <c r="AR1729" s="137"/>
      <c r="AS1729" s="189"/>
      <c r="AT1729" s="196"/>
      <c r="AU1729" s="191"/>
      <c r="AV1729" s="190"/>
      <c r="AW1729" s="189"/>
      <c r="AX1729" s="190"/>
      <c r="AY1729" s="189"/>
      <c r="AZ1729" s="192"/>
      <c r="BA1729" s="192"/>
      <c r="BB1729" s="190"/>
      <c r="BC1729" s="197"/>
      <c r="BD1729" s="197"/>
      <c r="BE1729" s="190"/>
      <c r="BF1729" s="192"/>
      <c r="BG1729" s="192"/>
      <c r="BH1729" s="10"/>
      <c r="BI1729" s="10"/>
      <c r="BJ1729" s="10"/>
      <c r="BK1729" s="10"/>
      <c r="BL1729" s="10"/>
      <c r="BM1729" s="10"/>
      <c r="BN1729" s="12"/>
      <c r="BO1729" s="12"/>
    </row>
    <row r="1730" spans="1:67" ht="13.5" customHeight="1" x14ac:dyDescent="0.35">
      <c r="A1730" s="181"/>
      <c r="B1730" s="194"/>
      <c r="C1730" s="12"/>
      <c r="D1730" s="12"/>
      <c r="E1730" s="12"/>
      <c r="F1730" s="12"/>
      <c r="G1730" s="12"/>
      <c r="H1730" s="131"/>
      <c r="I1730" s="12"/>
      <c r="J1730" s="12"/>
      <c r="K1730" s="12"/>
      <c r="L1730" s="12"/>
      <c r="M1730" s="12"/>
      <c r="N1730" s="54"/>
      <c r="O1730" s="12"/>
      <c r="P1730" s="12"/>
      <c r="Q1730" s="12"/>
      <c r="R1730" s="183"/>
      <c r="S1730" s="183"/>
      <c r="T1730" s="183"/>
      <c r="U1730" s="183"/>
      <c r="V1730" s="181"/>
      <c r="W1730" s="184"/>
      <c r="X1730" s="184"/>
      <c r="Y1730" s="185"/>
      <c r="Z1730" s="185"/>
      <c r="AA1730" s="185"/>
      <c r="AB1730" s="181"/>
      <c r="AC1730" s="12"/>
      <c r="AD1730" s="12"/>
      <c r="AE1730" s="12"/>
      <c r="AF1730" s="185"/>
      <c r="AG1730" s="12"/>
      <c r="AH1730" s="195"/>
      <c r="AI1730" s="186"/>
      <c r="AJ1730" s="187"/>
      <c r="AK1730" s="187"/>
      <c r="AL1730" s="188"/>
      <c r="AM1730" s="188"/>
      <c r="AN1730" s="188"/>
      <c r="AO1730" s="188"/>
      <c r="AP1730" s="188"/>
      <c r="AQ1730" s="188"/>
      <c r="AR1730" s="137"/>
      <c r="AS1730" s="189"/>
      <c r="AT1730" s="196"/>
      <c r="AU1730" s="191"/>
      <c r="AV1730" s="190"/>
      <c r="AW1730" s="189"/>
      <c r="AX1730" s="190"/>
      <c r="AY1730" s="189"/>
      <c r="AZ1730" s="192"/>
      <c r="BA1730" s="192"/>
      <c r="BB1730" s="190"/>
      <c r="BC1730" s="197"/>
      <c r="BD1730" s="197"/>
      <c r="BE1730" s="190"/>
      <c r="BF1730" s="192"/>
      <c r="BG1730" s="192"/>
      <c r="BH1730" s="10"/>
      <c r="BI1730" s="10"/>
      <c r="BJ1730" s="10"/>
      <c r="BK1730" s="10"/>
      <c r="BL1730" s="10"/>
      <c r="BM1730" s="10"/>
      <c r="BN1730" s="12"/>
      <c r="BO1730" s="12"/>
    </row>
    <row r="1731" spans="1:67" ht="13.5" customHeight="1" x14ac:dyDescent="0.35">
      <c r="A1731" s="181"/>
      <c r="B1731" s="194"/>
      <c r="C1731" s="12"/>
      <c r="D1731" s="12"/>
      <c r="E1731" s="12"/>
      <c r="F1731" s="12"/>
      <c r="G1731" s="12"/>
      <c r="H1731" s="131"/>
      <c r="I1731" s="12"/>
      <c r="J1731" s="12"/>
      <c r="K1731" s="12"/>
      <c r="L1731" s="12"/>
      <c r="M1731" s="12"/>
      <c r="N1731" s="54"/>
      <c r="O1731" s="12"/>
      <c r="P1731" s="12"/>
      <c r="Q1731" s="12"/>
      <c r="R1731" s="183"/>
      <c r="S1731" s="183"/>
      <c r="T1731" s="183"/>
      <c r="U1731" s="183"/>
      <c r="V1731" s="181"/>
      <c r="W1731" s="184"/>
      <c r="X1731" s="184"/>
      <c r="Y1731" s="185"/>
      <c r="Z1731" s="185"/>
      <c r="AA1731" s="185"/>
      <c r="AB1731" s="181"/>
      <c r="AC1731" s="12"/>
      <c r="AD1731" s="12"/>
      <c r="AE1731" s="12"/>
      <c r="AF1731" s="185"/>
      <c r="AG1731" s="12"/>
      <c r="AH1731" s="195"/>
      <c r="AI1731" s="186"/>
      <c r="AJ1731" s="187"/>
      <c r="AK1731" s="187"/>
      <c r="AL1731" s="188"/>
      <c r="AM1731" s="188"/>
      <c r="AN1731" s="188"/>
      <c r="AO1731" s="188"/>
      <c r="AP1731" s="188"/>
      <c r="AQ1731" s="188"/>
      <c r="AR1731" s="137"/>
      <c r="AS1731" s="189"/>
      <c r="AT1731" s="196"/>
      <c r="AU1731" s="191"/>
      <c r="AV1731" s="190"/>
      <c r="AW1731" s="189"/>
      <c r="AX1731" s="190"/>
      <c r="AY1731" s="189"/>
      <c r="AZ1731" s="192"/>
      <c r="BA1731" s="192"/>
      <c r="BB1731" s="190"/>
      <c r="BC1731" s="197"/>
      <c r="BD1731" s="197"/>
      <c r="BE1731" s="190"/>
      <c r="BF1731" s="192"/>
      <c r="BG1731" s="192"/>
      <c r="BH1731" s="10"/>
      <c r="BI1731" s="10"/>
      <c r="BJ1731" s="10"/>
      <c r="BK1731" s="10"/>
      <c r="BL1731" s="10"/>
      <c r="BM1731" s="10"/>
      <c r="BN1731" s="12"/>
      <c r="BO1731" s="12"/>
    </row>
    <row r="1732" spans="1:67" ht="13.5" customHeight="1" x14ac:dyDescent="0.35">
      <c r="A1732" s="181"/>
      <c r="B1732" s="194"/>
      <c r="C1732" s="12"/>
      <c r="D1732" s="12"/>
      <c r="E1732" s="12"/>
      <c r="F1732" s="12"/>
      <c r="G1732" s="12"/>
      <c r="H1732" s="131"/>
      <c r="I1732" s="12"/>
      <c r="J1732" s="12"/>
      <c r="K1732" s="12"/>
      <c r="L1732" s="12"/>
      <c r="M1732" s="12"/>
      <c r="N1732" s="54"/>
      <c r="O1732" s="12"/>
      <c r="P1732" s="12"/>
      <c r="Q1732" s="12"/>
      <c r="R1732" s="183"/>
      <c r="S1732" s="183"/>
      <c r="T1732" s="183"/>
      <c r="U1732" s="183"/>
      <c r="V1732" s="181"/>
      <c r="W1732" s="184"/>
      <c r="X1732" s="184"/>
      <c r="Y1732" s="185"/>
      <c r="Z1732" s="185"/>
      <c r="AA1732" s="185"/>
      <c r="AB1732" s="181"/>
      <c r="AC1732" s="12"/>
      <c r="AD1732" s="12"/>
      <c r="AE1732" s="12"/>
      <c r="AF1732" s="185"/>
      <c r="AG1732" s="12"/>
      <c r="AH1732" s="195"/>
      <c r="AI1732" s="186"/>
      <c r="AJ1732" s="187"/>
      <c r="AK1732" s="187"/>
      <c r="AL1732" s="188"/>
      <c r="AM1732" s="188"/>
      <c r="AN1732" s="188"/>
      <c r="AO1732" s="188"/>
      <c r="AP1732" s="188"/>
      <c r="AQ1732" s="188"/>
      <c r="AR1732" s="137"/>
      <c r="AS1732" s="189"/>
      <c r="AT1732" s="196"/>
      <c r="AU1732" s="191"/>
      <c r="AV1732" s="190"/>
      <c r="AW1732" s="189"/>
      <c r="AX1732" s="190"/>
      <c r="AY1732" s="189"/>
      <c r="AZ1732" s="192"/>
      <c r="BA1732" s="192"/>
      <c r="BB1732" s="190"/>
      <c r="BC1732" s="197"/>
      <c r="BD1732" s="197"/>
      <c r="BE1732" s="190"/>
      <c r="BF1732" s="192"/>
      <c r="BG1732" s="192"/>
      <c r="BH1732" s="10"/>
      <c r="BI1732" s="10"/>
      <c r="BJ1732" s="10"/>
      <c r="BK1732" s="10"/>
      <c r="BL1732" s="10"/>
      <c r="BM1732" s="10"/>
      <c r="BN1732" s="12"/>
      <c r="BO1732" s="12"/>
    </row>
    <row r="1733" spans="1:67" ht="13.5" customHeight="1" x14ac:dyDescent="0.35">
      <c r="A1733" s="181"/>
      <c r="B1733" s="194"/>
      <c r="C1733" s="12"/>
      <c r="D1733" s="12"/>
      <c r="E1733" s="12"/>
      <c r="F1733" s="12"/>
      <c r="G1733" s="12"/>
      <c r="H1733" s="131"/>
      <c r="I1733" s="12"/>
      <c r="J1733" s="12"/>
      <c r="K1733" s="12"/>
      <c r="L1733" s="12"/>
      <c r="M1733" s="12"/>
      <c r="N1733" s="54"/>
      <c r="O1733" s="12"/>
      <c r="P1733" s="12"/>
      <c r="Q1733" s="12"/>
      <c r="R1733" s="183"/>
      <c r="S1733" s="183"/>
      <c r="T1733" s="183"/>
      <c r="U1733" s="183"/>
      <c r="V1733" s="181"/>
      <c r="W1733" s="184"/>
      <c r="X1733" s="184"/>
      <c r="Y1733" s="185"/>
      <c r="Z1733" s="185"/>
      <c r="AA1733" s="185"/>
      <c r="AB1733" s="181"/>
      <c r="AC1733" s="12"/>
      <c r="AD1733" s="12"/>
      <c r="AE1733" s="12"/>
      <c r="AF1733" s="185"/>
      <c r="AG1733" s="12"/>
      <c r="AH1733" s="195"/>
      <c r="AI1733" s="186"/>
      <c r="AJ1733" s="187"/>
      <c r="AK1733" s="187"/>
      <c r="AL1733" s="188"/>
      <c r="AM1733" s="188"/>
      <c r="AN1733" s="188"/>
      <c r="AO1733" s="188"/>
      <c r="AP1733" s="188"/>
      <c r="AQ1733" s="188"/>
      <c r="AR1733" s="137"/>
      <c r="AS1733" s="189"/>
      <c r="AT1733" s="196"/>
      <c r="AU1733" s="191"/>
      <c r="AV1733" s="190"/>
      <c r="AW1733" s="189"/>
      <c r="AX1733" s="190"/>
      <c r="AY1733" s="189"/>
      <c r="AZ1733" s="192"/>
      <c r="BA1733" s="192"/>
      <c r="BB1733" s="190"/>
      <c r="BC1733" s="197"/>
      <c r="BD1733" s="197"/>
      <c r="BE1733" s="190"/>
      <c r="BF1733" s="192"/>
      <c r="BG1733" s="192"/>
      <c r="BH1733" s="10"/>
      <c r="BI1733" s="10"/>
      <c r="BJ1733" s="10"/>
      <c r="BK1733" s="10"/>
      <c r="BL1733" s="10"/>
      <c r="BM1733" s="10"/>
      <c r="BN1733" s="12"/>
      <c r="BO1733" s="12"/>
    </row>
    <row r="1734" spans="1:67" ht="13.5" customHeight="1" x14ac:dyDescent="0.35">
      <c r="A1734" s="181"/>
      <c r="B1734" s="194"/>
      <c r="C1734" s="12"/>
      <c r="D1734" s="12"/>
      <c r="E1734" s="12"/>
      <c r="F1734" s="12"/>
      <c r="G1734" s="12"/>
      <c r="H1734" s="131"/>
      <c r="I1734" s="12"/>
      <c r="J1734" s="12"/>
      <c r="K1734" s="12"/>
      <c r="L1734" s="12"/>
      <c r="M1734" s="12"/>
      <c r="N1734" s="54"/>
      <c r="O1734" s="12"/>
      <c r="P1734" s="12"/>
      <c r="Q1734" s="12"/>
      <c r="R1734" s="183"/>
      <c r="S1734" s="183"/>
      <c r="T1734" s="183"/>
      <c r="U1734" s="183"/>
      <c r="V1734" s="181"/>
      <c r="W1734" s="184"/>
      <c r="X1734" s="184"/>
      <c r="Y1734" s="185"/>
      <c r="Z1734" s="185"/>
      <c r="AA1734" s="185"/>
      <c r="AB1734" s="181"/>
      <c r="AC1734" s="12"/>
      <c r="AD1734" s="12"/>
      <c r="AE1734" s="12"/>
      <c r="AF1734" s="185"/>
      <c r="AG1734" s="12"/>
      <c r="AH1734" s="195"/>
      <c r="AI1734" s="186"/>
      <c r="AJ1734" s="187"/>
      <c r="AK1734" s="187"/>
      <c r="AL1734" s="188"/>
      <c r="AM1734" s="188"/>
      <c r="AN1734" s="188"/>
      <c r="AO1734" s="188"/>
      <c r="AP1734" s="188"/>
      <c r="AQ1734" s="188"/>
      <c r="AR1734" s="137"/>
      <c r="AS1734" s="189"/>
      <c r="AT1734" s="196"/>
      <c r="AU1734" s="191"/>
      <c r="AV1734" s="190"/>
      <c r="AW1734" s="189"/>
      <c r="AX1734" s="190"/>
      <c r="AY1734" s="189"/>
      <c r="AZ1734" s="192"/>
      <c r="BA1734" s="192"/>
      <c r="BB1734" s="190"/>
      <c r="BC1734" s="197"/>
      <c r="BD1734" s="197"/>
      <c r="BE1734" s="190"/>
      <c r="BF1734" s="192"/>
      <c r="BG1734" s="192"/>
      <c r="BH1734" s="10"/>
      <c r="BI1734" s="10"/>
      <c r="BJ1734" s="10"/>
      <c r="BK1734" s="10"/>
      <c r="BL1734" s="10"/>
      <c r="BM1734" s="10"/>
      <c r="BN1734" s="12"/>
      <c r="BO1734" s="12"/>
    </row>
    <row r="1735" spans="1:67" ht="13.5" customHeight="1" x14ac:dyDescent="0.35">
      <c r="A1735" s="181"/>
      <c r="B1735" s="194"/>
      <c r="C1735" s="12"/>
      <c r="D1735" s="12"/>
      <c r="E1735" s="12"/>
      <c r="F1735" s="12"/>
      <c r="G1735" s="12"/>
      <c r="H1735" s="131"/>
      <c r="I1735" s="12"/>
      <c r="J1735" s="12"/>
      <c r="K1735" s="12"/>
      <c r="L1735" s="12"/>
      <c r="M1735" s="12"/>
      <c r="N1735" s="54"/>
      <c r="O1735" s="12"/>
      <c r="P1735" s="12"/>
      <c r="Q1735" s="12"/>
      <c r="R1735" s="183"/>
      <c r="S1735" s="183"/>
      <c r="T1735" s="183"/>
      <c r="U1735" s="183"/>
      <c r="V1735" s="181"/>
      <c r="W1735" s="184"/>
      <c r="X1735" s="184"/>
      <c r="Y1735" s="185"/>
      <c r="Z1735" s="185"/>
      <c r="AA1735" s="185"/>
      <c r="AB1735" s="181"/>
      <c r="AC1735" s="12"/>
      <c r="AD1735" s="12"/>
      <c r="AE1735" s="12"/>
      <c r="AF1735" s="185"/>
      <c r="AG1735" s="12"/>
      <c r="AH1735" s="195"/>
      <c r="AI1735" s="186"/>
      <c r="AJ1735" s="187"/>
      <c r="AK1735" s="187"/>
      <c r="AL1735" s="188"/>
      <c r="AM1735" s="188"/>
      <c r="AN1735" s="188"/>
      <c r="AO1735" s="188"/>
      <c r="AP1735" s="188"/>
      <c r="AQ1735" s="188"/>
      <c r="AR1735" s="137"/>
      <c r="AS1735" s="189"/>
      <c r="AT1735" s="196"/>
      <c r="AU1735" s="191"/>
      <c r="AV1735" s="190"/>
      <c r="AW1735" s="189"/>
      <c r="AX1735" s="190"/>
      <c r="AY1735" s="189"/>
      <c r="AZ1735" s="192"/>
      <c r="BA1735" s="192"/>
      <c r="BB1735" s="190"/>
      <c r="BC1735" s="197"/>
      <c r="BD1735" s="197"/>
      <c r="BE1735" s="190"/>
      <c r="BF1735" s="192"/>
      <c r="BG1735" s="192"/>
      <c r="BH1735" s="10"/>
      <c r="BI1735" s="10"/>
      <c r="BJ1735" s="10"/>
      <c r="BK1735" s="10"/>
      <c r="BL1735" s="10"/>
      <c r="BM1735" s="10"/>
      <c r="BN1735" s="12"/>
      <c r="BO1735" s="12"/>
    </row>
    <row r="1736" spans="1:67" ht="13.5" customHeight="1" x14ac:dyDescent="0.35">
      <c r="A1736" s="181"/>
      <c r="B1736" s="194"/>
      <c r="C1736" s="12"/>
      <c r="D1736" s="12"/>
      <c r="E1736" s="12"/>
      <c r="F1736" s="12"/>
      <c r="G1736" s="12"/>
      <c r="H1736" s="131"/>
      <c r="I1736" s="12"/>
      <c r="J1736" s="12"/>
      <c r="K1736" s="12"/>
      <c r="L1736" s="12"/>
      <c r="M1736" s="12"/>
      <c r="N1736" s="54"/>
      <c r="O1736" s="12"/>
      <c r="P1736" s="12"/>
      <c r="Q1736" s="12"/>
      <c r="R1736" s="183"/>
      <c r="S1736" s="183"/>
      <c r="T1736" s="183"/>
      <c r="U1736" s="183"/>
      <c r="V1736" s="181"/>
      <c r="W1736" s="184"/>
      <c r="X1736" s="184"/>
      <c r="Y1736" s="185"/>
      <c r="Z1736" s="185"/>
      <c r="AA1736" s="185"/>
      <c r="AB1736" s="181"/>
      <c r="AC1736" s="12"/>
      <c r="AD1736" s="12"/>
      <c r="AE1736" s="12"/>
      <c r="AF1736" s="185"/>
      <c r="AG1736" s="12"/>
      <c r="AH1736" s="195"/>
      <c r="AI1736" s="186"/>
      <c r="AJ1736" s="187"/>
      <c r="AK1736" s="187"/>
      <c r="AL1736" s="188"/>
      <c r="AM1736" s="188"/>
      <c r="AN1736" s="188"/>
      <c r="AO1736" s="188"/>
      <c r="AP1736" s="188"/>
      <c r="AQ1736" s="188"/>
      <c r="AR1736" s="137"/>
      <c r="AS1736" s="189"/>
      <c r="AT1736" s="196"/>
      <c r="AU1736" s="191"/>
      <c r="AV1736" s="190"/>
      <c r="AW1736" s="189"/>
      <c r="AX1736" s="190"/>
      <c r="AY1736" s="189"/>
      <c r="AZ1736" s="192"/>
      <c r="BA1736" s="192"/>
      <c r="BB1736" s="190"/>
      <c r="BC1736" s="197"/>
      <c r="BD1736" s="197"/>
      <c r="BE1736" s="190"/>
      <c r="BF1736" s="192"/>
      <c r="BG1736" s="192"/>
      <c r="BH1736" s="10"/>
      <c r="BI1736" s="10"/>
      <c r="BJ1736" s="10"/>
      <c r="BK1736" s="10"/>
      <c r="BL1736" s="10"/>
      <c r="BM1736" s="10"/>
      <c r="BN1736" s="12"/>
      <c r="BO1736" s="12"/>
    </row>
    <row r="1737" spans="1:67" ht="13.5" customHeight="1" x14ac:dyDescent="0.35">
      <c r="A1737" s="181"/>
      <c r="B1737" s="194"/>
      <c r="C1737" s="12"/>
      <c r="D1737" s="12"/>
      <c r="E1737" s="12"/>
      <c r="F1737" s="12"/>
      <c r="G1737" s="12"/>
      <c r="H1737" s="131"/>
      <c r="I1737" s="12"/>
      <c r="J1737" s="12"/>
      <c r="K1737" s="12"/>
      <c r="L1737" s="12"/>
      <c r="M1737" s="12"/>
      <c r="N1737" s="54"/>
      <c r="O1737" s="12"/>
      <c r="P1737" s="12"/>
      <c r="Q1737" s="12"/>
      <c r="R1737" s="183"/>
      <c r="S1737" s="183"/>
      <c r="T1737" s="183"/>
      <c r="U1737" s="183"/>
      <c r="V1737" s="181"/>
      <c r="W1737" s="184"/>
      <c r="X1737" s="184"/>
      <c r="Y1737" s="185"/>
      <c r="Z1737" s="185"/>
      <c r="AA1737" s="185"/>
      <c r="AB1737" s="181"/>
      <c r="AC1737" s="12"/>
      <c r="AD1737" s="12"/>
      <c r="AE1737" s="12"/>
      <c r="AF1737" s="185"/>
      <c r="AG1737" s="12"/>
      <c r="AH1737" s="195"/>
      <c r="AI1737" s="186"/>
      <c r="AJ1737" s="187"/>
      <c r="AK1737" s="187"/>
      <c r="AL1737" s="188"/>
      <c r="AM1737" s="188"/>
      <c r="AN1737" s="188"/>
      <c r="AO1737" s="188"/>
      <c r="AP1737" s="188"/>
      <c r="AQ1737" s="188"/>
      <c r="AR1737" s="137"/>
      <c r="AS1737" s="189"/>
      <c r="AT1737" s="196"/>
      <c r="AU1737" s="191"/>
      <c r="AV1737" s="190"/>
      <c r="AW1737" s="189"/>
      <c r="AX1737" s="190"/>
      <c r="AY1737" s="189"/>
      <c r="AZ1737" s="192"/>
      <c r="BA1737" s="192"/>
      <c r="BB1737" s="190"/>
      <c r="BC1737" s="197"/>
      <c r="BD1737" s="197"/>
      <c r="BE1737" s="190"/>
      <c r="BF1737" s="192"/>
      <c r="BG1737" s="192"/>
      <c r="BH1737" s="10"/>
      <c r="BI1737" s="10"/>
      <c r="BJ1737" s="10"/>
      <c r="BK1737" s="10"/>
      <c r="BL1737" s="10"/>
      <c r="BM1737" s="10"/>
      <c r="BN1737" s="12"/>
      <c r="BO1737" s="12"/>
    </row>
    <row r="1738" spans="1:67" ht="13.5" customHeight="1" x14ac:dyDescent="0.35">
      <c r="A1738" s="181"/>
      <c r="B1738" s="194"/>
      <c r="C1738" s="12"/>
      <c r="D1738" s="12"/>
      <c r="E1738" s="12"/>
      <c r="F1738" s="12"/>
      <c r="G1738" s="12"/>
      <c r="H1738" s="131"/>
      <c r="I1738" s="12"/>
      <c r="J1738" s="12"/>
      <c r="K1738" s="12"/>
      <c r="L1738" s="12"/>
      <c r="M1738" s="12"/>
      <c r="N1738" s="54"/>
      <c r="O1738" s="12"/>
      <c r="P1738" s="12"/>
      <c r="Q1738" s="12"/>
      <c r="R1738" s="183"/>
      <c r="S1738" s="183"/>
      <c r="T1738" s="183"/>
      <c r="U1738" s="183"/>
      <c r="V1738" s="181"/>
      <c r="W1738" s="184"/>
      <c r="X1738" s="184"/>
      <c r="Y1738" s="185"/>
      <c r="Z1738" s="185"/>
      <c r="AA1738" s="185"/>
      <c r="AB1738" s="181"/>
      <c r="AC1738" s="12"/>
      <c r="AD1738" s="12"/>
      <c r="AE1738" s="12"/>
      <c r="AF1738" s="185"/>
      <c r="AG1738" s="12"/>
      <c r="AH1738" s="195"/>
      <c r="AI1738" s="186"/>
      <c r="AJ1738" s="187"/>
      <c r="AK1738" s="187"/>
      <c r="AL1738" s="188"/>
      <c r="AM1738" s="188"/>
      <c r="AN1738" s="188"/>
      <c r="AO1738" s="188"/>
      <c r="AP1738" s="188"/>
      <c r="AQ1738" s="188"/>
      <c r="AR1738" s="137"/>
      <c r="AS1738" s="189"/>
      <c r="AT1738" s="196"/>
      <c r="AU1738" s="191"/>
      <c r="AV1738" s="190"/>
      <c r="AW1738" s="189"/>
      <c r="AX1738" s="190"/>
      <c r="AY1738" s="189"/>
      <c r="AZ1738" s="192"/>
      <c r="BA1738" s="192"/>
      <c r="BB1738" s="190"/>
      <c r="BC1738" s="197"/>
      <c r="BD1738" s="197"/>
      <c r="BE1738" s="190"/>
      <c r="BF1738" s="192"/>
      <c r="BG1738" s="192"/>
      <c r="BH1738" s="10"/>
      <c r="BI1738" s="10"/>
      <c r="BJ1738" s="10"/>
      <c r="BK1738" s="10"/>
      <c r="BL1738" s="10"/>
      <c r="BM1738" s="10"/>
      <c r="BN1738" s="12"/>
      <c r="BO1738" s="12"/>
    </row>
    <row r="1739" spans="1:67" ht="13.5" customHeight="1" x14ac:dyDescent="0.35">
      <c r="A1739" s="181"/>
      <c r="B1739" s="194"/>
      <c r="C1739" s="12"/>
      <c r="D1739" s="12"/>
      <c r="E1739" s="12"/>
      <c r="F1739" s="12"/>
      <c r="G1739" s="12"/>
      <c r="H1739" s="131"/>
      <c r="I1739" s="12"/>
      <c r="J1739" s="12"/>
      <c r="K1739" s="12"/>
      <c r="L1739" s="12"/>
      <c r="M1739" s="12"/>
      <c r="N1739" s="54"/>
      <c r="O1739" s="12"/>
      <c r="P1739" s="12"/>
      <c r="Q1739" s="12"/>
      <c r="R1739" s="183"/>
      <c r="S1739" s="183"/>
      <c r="T1739" s="183"/>
      <c r="U1739" s="183"/>
      <c r="V1739" s="181"/>
      <c r="W1739" s="184"/>
      <c r="X1739" s="184"/>
      <c r="Y1739" s="185"/>
      <c r="Z1739" s="185"/>
      <c r="AA1739" s="185"/>
      <c r="AB1739" s="181"/>
      <c r="AC1739" s="12"/>
      <c r="AD1739" s="12"/>
      <c r="AE1739" s="12"/>
      <c r="AF1739" s="185"/>
      <c r="AG1739" s="12"/>
      <c r="AH1739" s="195"/>
      <c r="AI1739" s="186"/>
      <c r="AJ1739" s="187"/>
      <c r="AK1739" s="187"/>
      <c r="AL1739" s="188"/>
      <c r="AM1739" s="188"/>
      <c r="AN1739" s="188"/>
      <c r="AO1739" s="188"/>
      <c r="AP1739" s="188"/>
      <c r="AQ1739" s="188"/>
      <c r="AR1739" s="137"/>
      <c r="AS1739" s="189"/>
      <c r="AT1739" s="196"/>
      <c r="AU1739" s="191"/>
      <c r="AV1739" s="190"/>
      <c r="AW1739" s="189"/>
      <c r="AX1739" s="190"/>
      <c r="AY1739" s="189"/>
      <c r="AZ1739" s="192"/>
      <c r="BA1739" s="192"/>
      <c r="BB1739" s="190"/>
      <c r="BC1739" s="197"/>
      <c r="BD1739" s="197"/>
      <c r="BE1739" s="190"/>
      <c r="BF1739" s="192"/>
      <c r="BG1739" s="192"/>
      <c r="BH1739" s="10"/>
      <c r="BI1739" s="10"/>
      <c r="BJ1739" s="10"/>
      <c r="BK1739" s="10"/>
      <c r="BL1739" s="10"/>
      <c r="BM1739" s="10"/>
      <c r="BN1739" s="12"/>
      <c r="BO1739" s="12"/>
    </row>
    <row r="1740" spans="1:67" ht="13.5" customHeight="1" x14ac:dyDescent="0.35">
      <c r="A1740" s="181"/>
      <c r="B1740" s="194"/>
      <c r="C1740" s="12"/>
      <c r="D1740" s="12"/>
      <c r="E1740" s="12"/>
      <c r="F1740" s="12"/>
      <c r="G1740" s="12"/>
      <c r="H1740" s="131"/>
      <c r="I1740" s="12"/>
      <c r="J1740" s="12"/>
      <c r="K1740" s="12"/>
      <c r="L1740" s="12"/>
      <c r="M1740" s="12"/>
      <c r="N1740" s="54"/>
      <c r="O1740" s="12"/>
      <c r="P1740" s="12"/>
      <c r="Q1740" s="12"/>
      <c r="R1740" s="183"/>
      <c r="S1740" s="183"/>
      <c r="T1740" s="183"/>
      <c r="U1740" s="183"/>
      <c r="V1740" s="181"/>
      <c r="W1740" s="184"/>
      <c r="X1740" s="184"/>
      <c r="Y1740" s="185"/>
      <c r="Z1740" s="185"/>
      <c r="AA1740" s="185"/>
      <c r="AB1740" s="181"/>
      <c r="AC1740" s="12"/>
      <c r="AD1740" s="12"/>
      <c r="AE1740" s="12"/>
      <c r="AF1740" s="185"/>
      <c r="AG1740" s="12"/>
      <c r="AH1740" s="195"/>
      <c r="AI1740" s="186"/>
      <c r="AJ1740" s="187"/>
      <c r="AK1740" s="187"/>
      <c r="AL1740" s="188"/>
      <c r="AM1740" s="188"/>
      <c r="AN1740" s="188"/>
      <c r="AO1740" s="188"/>
      <c r="AP1740" s="188"/>
      <c r="AQ1740" s="188"/>
      <c r="AR1740" s="137"/>
      <c r="AS1740" s="189"/>
      <c r="AT1740" s="196"/>
      <c r="AU1740" s="191"/>
      <c r="AV1740" s="190"/>
      <c r="AW1740" s="189"/>
      <c r="AX1740" s="190"/>
      <c r="AY1740" s="189"/>
      <c r="AZ1740" s="192"/>
      <c r="BA1740" s="192"/>
      <c r="BB1740" s="190"/>
      <c r="BC1740" s="197"/>
      <c r="BD1740" s="197"/>
      <c r="BE1740" s="190"/>
      <c r="BF1740" s="192"/>
      <c r="BG1740" s="192"/>
      <c r="BH1740" s="10"/>
      <c r="BI1740" s="10"/>
      <c r="BJ1740" s="10"/>
      <c r="BK1740" s="10"/>
      <c r="BL1740" s="10"/>
      <c r="BM1740" s="10"/>
      <c r="BN1740" s="12"/>
      <c r="BO1740" s="12"/>
    </row>
    <row r="1741" spans="1:67" ht="13.5" customHeight="1" x14ac:dyDescent="0.35">
      <c r="A1741" s="181"/>
      <c r="B1741" s="194"/>
      <c r="C1741" s="12"/>
      <c r="D1741" s="12"/>
      <c r="E1741" s="12"/>
      <c r="F1741" s="12"/>
      <c r="G1741" s="12"/>
      <c r="H1741" s="131"/>
      <c r="I1741" s="12"/>
      <c r="J1741" s="12"/>
      <c r="K1741" s="12"/>
      <c r="L1741" s="12"/>
      <c r="M1741" s="12"/>
      <c r="N1741" s="54"/>
      <c r="O1741" s="12"/>
      <c r="P1741" s="12"/>
      <c r="Q1741" s="12"/>
      <c r="R1741" s="183"/>
      <c r="S1741" s="183"/>
      <c r="T1741" s="183"/>
      <c r="U1741" s="183"/>
      <c r="V1741" s="181"/>
      <c r="W1741" s="184"/>
      <c r="X1741" s="184"/>
      <c r="Y1741" s="185"/>
      <c r="Z1741" s="185"/>
      <c r="AA1741" s="185"/>
      <c r="AB1741" s="181"/>
      <c r="AC1741" s="12"/>
      <c r="AD1741" s="12"/>
      <c r="AE1741" s="12"/>
      <c r="AF1741" s="185"/>
      <c r="AG1741" s="12"/>
      <c r="AH1741" s="195"/>
      <c r="AI1741" s="186"/>
      <c r="AJ1741" s="187"/>
      <c r="AK1741" s="187"/>
      <c r="AL1741" s="188"/>
      <c r="AM1741" s="188"/>
      <c r="AN1741" s="188"/>
      <c r="AO1741" s="188"/>
      <c r="AP1741" s="188"/>
      <c r="AQ1741" s="188"/>
      <c r="AR1741" s="137"/>
      <c r="AS1741" s="189"/>
      <c r="AT1741" s="196"/>
      <c r="AU1741" s="191"/>
      <c r="AV1741" s="190"/>
      <c r="AW1741" s="189"/>
      <c r="AX1741" s="190"/>
      <c r="AY1741" s="189"/>
      <c r="AZ1741" s="192"/>
      <c r="BA1741" s="192"/>
      <c r="BB1741" s="190"/>
      <c r="BC1741" s="197"/>
      <c r="BD1741" s="197"/>
      <c r="BE1741" s="190"/>
      <c r="BF1741" s="192"/>
      <c r="BG1741" s="192"/>
      <c r="BH1741" s="10"/>
      <c r="BI1741" s="10"/>
      <c r="BJ1741" s="10"/>
      <c r="BK1741" s="10"/>
      <c r="BL1741" s="10"/>
      <c r="BM1741" s="10"/>
      <c r="BN1741" s="12"/>
      <c r="BO1741" s="12"/>
    </row>
    <row r="1742" spans="1:67" ht="13.5" customHeight="1" x14ac:dyDescent="0.35">
      <c r="A1742" s="181"/>
      <c r="B1742" s="194"/>
      <c r="C1742" s="12"/>
      <c r="D1742" s="12"/>
      <c r="E1742" s="12"/>
      <c r="F1742" s="12"/>
      <c r="G1742" s="12"/>
      <c r="H1742" s="131"/>
      <c r="I1742" s="12"/>
      <c r="J1742" s="12"/>
      <c r="K1742" s="12"/>
      <c r="L1742" s="12"/>
      <c r="M1742" s="12"/>
      <c r="N1742" s="54"/>
      <c r="O1742" s="12"/>
      <c r="P1742" s="12"/>
      <c r="Q1742" s="12"/>
      <c r="R1742" s="183"/>
      <c r="S1742" s="183"/>
      <c r="T1742" s="183"/>
      <c r="U1742" s="183"/>
      <c r="V1742" s="181"/>
      <c r="W1742" s="184"/>
      <c r="X1742" s="184"/>
      <c r="Y1742" s="185"/>
      <c r="Z1742" s="185"/>
      <c r="AA1742" s="185"/>
      <c r="AB1742" s="181"/>
      <c r="AC1742" s="12"/>
      <c r="AD1742" s="12"/>
      <c r="AE1742" s="12"/>
      <c r="AF1742" s="185"/>
      <c r="AG1742" s="12"/>
      <c r="AH1742" s="195"/>
      <c r="AI1742" s="186"/>
      <c r="AJ1742" s="187"/>
      <c r="AK1742" s="187"/>
      <c r="AL1742" s="188"/>
      <c r="AM1742" s="188"/>
      <c r="AN1742" s="188"/>
      <c r="AO1742" s="188"/>
      <c r="AP1742" s="188"/>
      <c r="AQ1742" s="188"/>
      <c r="AR1742" s="137"/>
      <c r="AS1742" s="189"/>
      <c r="AT1742" s="196"/>
      <c r="AU1742" s="191"/>
      <c r="AV1742" s="190"/>
      <c r="AW1742" s="189"/>
      <c r="AX1742" s="190"/>
      <c r="AY1742" s="189"/>
      <c r="AZ1742" s="192"/>
      <c r="BA1742" s="192"/>
      <c r="BB1742" s="190"/>
      <c r="BC1742" s="197"/>
      <c r="BD1742" s="197"/>
      <c r="BE1742" s="190"/>
      <c r="BF1742" s="192"/>
      <c r="BG1742" s="192"/>
      <c r="BH1742" s="10"/>
      <c r="BI1742" s="10"/>
      <c r="BJ1742" s="10"/>
      <c r="BK1742" s="10"/>
      <c r="BL1742" s="10"/>
      <c r="BM1742" s="10"/>
      <c r="BN1742" s="12"/>
      <c r="BO1742" s="12"/>
    </row>
    <row r="1743" spans="1:67" ht="13.5" customHeight="1" x14ac:dyDescent="0.35">
      <c r="A1743" s="181"/>
      <c r="B1743" s="194"/>
      <c r="C1743" s="12"/>
      <c r="D1743" s="12"/>
      <c r="E1743" s="12"/>
      <c r="F1743" s="12"/>
      <c r="G1743" s="12"/>
      <c r="H1743" s="131"/>
      <c r="I1743" s="12"/>
      <c r="J1743" s="12"/>
      <c r="K1743" s="12"/>
      <c r="L1743" s="12"/>
      <c r="M1743" s="12"/>
      <c r="N1743" s="54"/>
      <c r="O1743" s="12"/>
      <c r="P1743" s="12"/>
      <c r="Q1743" s="12"/>
      <c r="R1743" s="183"/>
      <c r="S1743" s="183"/>
      <c r="T1743" s="183"/>
      <c r="U1743" s="183"/>
      <c r="V1743" s="181"/>
      <c r="W1743" s="184"/>
      <c r="X1743" s="184"/>
      <c r="Y1743" s="185"/>
      <c r="Z1743" s="185"/>
      <c r="AA1743" s="185"/>
      <c r="AB1743" s="181"/>
      <c r="AC1743" s="12"/>
      <c r="AD1743" s="12"/>
      <c r="AE1743" s="12"/>
      <c r="AF1743" s="185"/>
      <c r="AG1743" s="12"/>
      <c r="AH1743" s="195"/>
      <c r="AI1743" s="186"/>
      <c r="AJ1743" s="187"/>
      <c r="AK1743" s="187"/>
      <c r="AL1743" s="188"/>
      <c r="AM1743" s="188"/>
      <c r="AN1743" s="188"/>
      <c r="AO1743" s="188"/>
      <c r="AP1743" s="188"/>
      <c r="AQ1743" s="188"/>
      <c r="AR1743" s="137"/>
      <c r="AS1743" s="189"/>
      <c r="AT1743" s="196"/>
      <c r="AU1743" s="191"/>
      <c r="AV1743" s="190"/>
      <c r="AW1743" s="189"/>
      <c r="AX1743" s="190"/>
      <c r="AY1743" s="189"/>
      <c r="AZ1743" s="192"/>
      <c r="BA1743" s="192"/>
      <c r="BB1743" s="190"/>
      <c r="BC1743" s="197"/>
      <c r="BD1743" s="197"/>
      <c r="BE1743" s="190"/>
      <c r="BF1743" s="192"/>
      <c r="BG1743" s="192"/>
      <c r="BH1743" s="10"/>
      <c r="BI1743" s="10"/>
      <c r="BJ1743" s="10"/>
      <c r="BK1743" s="10"/>
      <c r="BL1743" s="10"/>
      <c r="BM1743" s="10"/>
      <c r="BN1743" s="12"/>
      <c r="BO1743" s="12"/>
    </row>
    <row r="1744" spans="1:67" ht="13.5" customHeight="1" x14ac:dyDescent="0.35">
      <c r="A1744" s="181"/>
      <c r="B1744" s="194"/>
      <c r="C1744" s="12"/>
      <c r="D1744" s="12"/>
      <c r="E1744" s="12"/>
      <c r="F1744" s="12"/>
      <c r="G1744" s="12"/>
      <c r="H1744" s="131"/>
      <c r="I1744" s="12"/>
      <c r="J1744" s="12"/>
      <c r="K1744" s="12"/>
      <c r="L1744" s="12"/>
      <c r="M1744" s="12"/>
      <c r="N1744" s="54"/>
      <c r="O1744" s="12"/>
      <c r="P1744" s="12"/>
      <c r="Q1744" s="12"/>
      <c r="R1744" s="183"/>
      <c r="S1744" s="183"/>
      <c r="T1744" s="183"/>
      <c r="U1744" s="183"/>
      <c r="V1744" s="181"/>
      <c r="W1744" s="184"/>
      <c r="X1744" s="184"/>
      <c r="Y1744" s="185"/>
      <c r="Z1744" s="185"/>
      <c r="AA1744" s="185"/>
      <c r="AB1744" s="181"/>
      <c r="AC1744" s="12"/>
      <c r="AD1744" s="12"/>
      <c r="AE1744" s="12"/>
      <c r="AF1744" s="185"/>
      <c r="AG1744" s="12"/>
      <c r="AH1744" s="195"/>
      <c r="AI1744" s="186"/>
      <c r="AJ1744" s="187"/>
      <c r="AK1744" s="187"/>
      <c r="AL1744" s="188"/>
      <c r="AM1744" s="188"/>
      <c r="AN1744" s="188"/>
      <c r="AO1744" s="188"/>
      <c r="AP1744" s="188"/>
      <c r="AQ1744" s="188"/>
      <c r="AR1744" s="137"/>
      <c r="AS1744" s="189"/>
      <c r="AT1744" s="196"/>
      <c r="AU1744" s="191"/>
      <c r="AV1744" s="190"/>
      <c r="AW1744" s="189"/>
      <c r="AX1744" s="190"/>
      <c r="AY1744" s="189"/>
      <c r="AZ1744" s="192"/>
      <c r="BA1744" s="192"/>
      <c r="BB1744" s="190"/>
      <c r="BC1744" s="197"/>
      <c r="BD1744" s="197"/>
      <c r="BE1744" s="190"/>
      <c r="BF1744" s="192"/>
      <c r="BG1744" s="192"/>
      <c r="BH1744" s="10"/>
      <c r="BI1744" s="10"/>
      <c r="BJ1744" s="10"/>
      <c r="BK1744" s="10"/>
      <c r="BL1744" s="10"/>
      <c r="BM1744" s="10"/>
      <c r="BN1744" s="12"/>
      <c r="BO1744" s="12"/>
    </row>
    <row r="1745" spans="1:67" ht="13.5" customHeight="1" x14ac:dyDescent="0.35">
      <c r="A1745" s="181"/>
      <c r="B1745" s="194"/>
      <c r="C1745" s="12"/>
      <c r="D1745" s="12"/>
      <c r="E1745" s="12"/>
      <c r="F1745" s="12"/>
      <c r="G1745" s="12"/>
      <c r="H1745" s="131"/>
      <c r="I1745" s="12"/>
      <c r="J1745" s="12"/>
      <c r="K1745" s="12"/>
      <c r="L1745" s="12"/>
      <c r="M1745" s="12"/>
      <c r="N1745" s="54"/>
      <c r="O1745" s="12"/>
      <c r="P1745" s="12"/>
      <c r="Q1745" s="12"/>
      <c r="R1745" s="183"/>
      <c r="S1745" s="183"/>
      <c r="T1745" s="183"/>
      <c r="U1745" s="183"/>
      <c r="V1745" s="181"/>
      <c r="W1745" s="184"/>
      <c r="X1745" s="184"/>
      <c r="Y1745" s="185"/>
      <c r="Z1745" s="185"/>
      <c r="AA1745" s="185"/>
      <c r="AB1745" s="181"/>
      <c r="AC1745" s="12"/>
      <c r="AD1745" s="12"/>
      <c r="AE1745" s="12"/>
      <c r="AF1745" s="185"/>
      <c r="AG1745" s="12"/>
      <c r="AH1745" s="195"/>
      <c r="AI1745" s="186"/>
      <c r="AJ1745" s="187"/>
      <c r="AK1745" s="187"/>
      <c r="AL1745" s="188"/>
      <c r="AM1745" s="188"/>
      <c r="AN1745" s="188"/>
      <c r="AO1745" s="188"/>
      <c r="AP1745" s="188"/>
      <c r="AQ1745" s="188"/>
      <c r="AR1745" s="137"/>
      <c r="AS1745" s="189"/>
      <c r="AT1745" s="196"/>
      <c r="AU1745" s="191"/>
      <c r="AV1745" s="190"/>
      <c r="AW1745" s="189"/>
      <c r="AX1745" s="190"/>
      <c r="AY1745" s="189"/>
      <c r="AZ1745" s="192"/>
      <c r="BA1745" s="192"/>
      <c r="BB1745" s="190"/>
      <c r="BC1745" s="197"/>
      <c r="BD1745" s="197"/>
      <c r="BE1745" s="190"/>
      <c r="BF1745" s="192"/>
      <c r="BG1745" s="192"/>
      <c r="BH1745" s="10"/>
      <c r="BI1745" s="10"/>
      <c r="BJ1745" s="10"/>
      <c r="BK1745" s="10"/>
      <c r="BL1745" s="10"/>
      <c r="BM1745" s="10"/>
      <c r="BN1745" s="12"/>
      <c r="BO1745" s="12"/>
    </row>
    <row r="1746" spans="1:67" ht="13.5" customHeight="1" x14ac:dyDescent="0.35">
      <c r="A1746" s="181"/>
      <c r="B1746" s="194"/>
      <c r="C1746" s="12"/>
      <c r="D1746" s="12"/>
      <c r="E1746" s="12"/>
      <c r="F1746" s="12"/>
      <c r="G1746" s="12"/>
      <c r="H1746" s="131"/>
      <c r="I1746" s="12"/>
      <c r="J1746" s="12"/>
      <c r="K1746" s="12"/>
      <c r="L1746" s="12"/>
      <c r="M1746" s="12"/>
      <c r="N1746" s="54"/>
      <c r="O1746" s="12"/>
      <c r="P1746" s="12"/>
      <c r="Q1746" s="12"/>
      <c r="R1746" s="183"/>
      <c r="S1746" s="183"/>
      <c r="T1746" s="183"/>
      <c r="U1746" s="183"/>
      <c r="V1746" s="181"/>
      <c r="W1746" s="184"/>
      <c r="X1746" s="184"/>
      <c r="Y1746" s="185"/>
      <c r="Z1746" s="185"/>
      <c r="AA1746" s="185"/>
      <c r="AB1746" s="181"/>
      <c r="AC1746" s="12"/>
      <c r="AD1746" s="12"/>
      <c r="AE1746" s="12"/>
      <c r="AF1746" s="185"/>
      <c r="AG1746" s="12"/>
      <c r="AH1746" s="195"/>
      <c r="AI1746" s="186"/>
      <c r="AJ1746" s="187"/>
      <c r="AK1746" s="187"/>
      <c r="AL1746" s="188"/>
      <c r="AM1746" s="188"/>
      <c r="AN1746" s="188"/>
      <c r="AO1746" s="188"/>
      <c r="AP1746" s="188"/>
      <c r="AQ1746" s="188"/>
      <c r="AR1746" s="137"/>
      <c r="AS1746" s="189"/>
      <c r="AT1746" s="196"/>
      <c r="AU1746" s="191"/>
      <c r="AV1746" s="190"/>
      <c r="AW1746" s="189"/>
      <c r="AX1746" s="190"/>
      <c r="AY1746" s="189"/>
      <c r="AZ1746" s="192"/>
      <c r="BA1746" s="192"/>
      <c r="BB1746" s="190"/>
      <c r="BC1746" s="197"/>
      <c r="BD1746" s="197"/>
      <c r="BE1746" s="190"/>
      <c r="BF1746" s="192"/>
      <c r="BG1746" s="192"/>
      <c r="BH1746" s="10"/>
      <c r="BI1746" s="10"/>
      <c r="BJ1746" s="10"/>
      <c r="BK1746" s="10"/>
      <c r="BL1746" s="10"/>
      <c r="BM1746" s="10"/>
      <c r="BN1746" s="12"/>
      <c r="BO1746" s="12"/>
    </row>
    <row r="1747" spans="1:67" ht="13.5" customHeight="1" x14ac:dyDescent="0.35">
      <c r="A1747" s="181"/>
      <c r="B1747" s="194"/>
      <c r="C1747" s="12"/>
      <c r="D1747" s="12"/>
      <c r="E1747" s="12"/>
      <c r="F1747" s="12"/>
      <c r="G1747" s="12"/>
      <c r="H1747" s="131"/>
      <c r="I1747" s="12"/>
      <c r="J1747" s="12"/>
      <c r="K1747" s="12"/>
      <c r="L1747" s="12"/>
      <c r="M1747" s="12"/>
      <c r="N1747" s="54"/>
      <c r="O1747" s="12"/>
      <c r="P1747" s="12"/>
      <c r="Q1747" s="12"/>
      <c r="R1747" s="183"/>
      <c r="S1747" s="183"/>
      <c r="T1747" s="183"/>
      <c r="U1747" s="183"/>
      <c r="V1747" s="181"/>
      <c r="W1747" s="184"/>
      <c r="X1747" s="184"/>
      <c r="Y1747" s="185"/>
      <c r="Z1747" s="185"/>
      <c r="AA1747" s="185"/>
      <c r="AB1747" s="181"/>
      <c r="AC1747" s="12"/>
      <c r="AD1747" s="12"/>
      <c r="AE1747" s="12"/>
      <c r="AF1747" s="185"/>
      <c r="AG1747" s="12"/>
      <c r="AH1747" s="195"/>
      <c r="AI1747" s="186"/>
      <c r="AJ1747" s="187"/>
      <c r="AK1747" s="187"/>
      <c r="AL1747" s="188"/>
      <c r="AM1747" s="188"/>
      <c r="AN1747" s="188"/>
      <c r="AO1747" s="188"/>
      <c r="AP1747" s="188"/>
      <c r="AQ1747" s="188"/>
      <c r="AR1747" s="137"/>
      <c r="AS1747" s="189"/>
      <c r="AT1747" s="196"/>
      <c r="AU1747" s="191"/>
      <c r="AV1747" s="190"/>
      <c r="AW1747" s="189"/>
      <c r="AX1747" s="190"/>
      <c r="AY1747" s="189"/>
      <c r="AZ1747" s="192"/>
      <c r="BA1747" s="192"/>
      <c r="BB1747" s="190"/>
      <c r="BC1747" s="197"/>
      <c r="BD1747" s="197"/>
      <c r="BE1747" s="190"/>
      <c r="BF1747" s="192"/>
      <c r="BG1747" s="192"/>
      <c r="BH1747" s="10"/>
      <c r="BI1747" s="10"/>
      <c r="BJ1747" s="10"/>
      <c r="BK1747" s="10"/>
      <c r="BL1747" s="10"/>
      <c r="BM1747" s="10"/>
      <c r="BN1747" s="12"/>
      <c r="BO1747" s="12"/>
    </row>
    <row r="1748" spans="1:67" ht="13.5" customHeight="1" x14ac:dyDescent="0.35">
      <c r="A1748" s="181"/>
      <c r="B1748" s="194"/>
      <c r="C1748" s="12"/>
      <c r="D1748" s="12"/>
      <c r="E1748" s="12"/>
      <c r="F1748" s="12"/>
      <c r="G1748" s="12"/>
      <c r="H1748" s="131"/>
      <c r="I1748" s="12"/>
      <c r="J1748" s="12"/>
      <c r="K1748" s="12"/>
      <c r="L1748" s="12"/>
      <c r="M1748" s="12"/>
      <c r="N1748" s="54"/>
      <c r="O1748" s="12"/>
      <c r="P1748" s="12"/>
      <c r="Q1748" s="12"/>
      <c r="R1748" s="183"/>
      <c r="S1748" s="183"/>
      <c r="T1748" s="183"/>
      <c r="U1748" s="183"/>
      <c r="V1748" s="181"/>
      <c r="W1748" s="184"/>
      <c r="X1748" s="184"/>
      <c r="Y1748" s="185"/>
      <c r="Z1748" s="185"/>
      <c r="AA1748" s="185"/>
      <c r="AB1748" s="181"/>
      <c r="AC1748" s="12"/>
      <c r="AD1748" s="12"/>
      <c r="AE1748" s="12"/>
      <c r="AF1748" s="185"/>
      <c r="AG1748" s="12"/>
      <c r="AH1748" s="195"/>
      <c r="AI1748" s="186"/>
      <c r="AJ1748" s="187"/>
      <c r="AK1748" s="187"/>
      <c r="AL1748" s="188"/>
      <c r="AM1748" s="188"/>
      <c r="AN1748" s="188"/>
      <c r="AO1748" s="188"/>
      <c r="AP1748" s="188"/>
      <c r="AQ1748" s="188"/>
      <c r="AR1748" s="137"/>
      <c r="AS1748" s="189"/>
      <c r="AT1748" s="196"/>
      <c r="AU1748" s="191"/>
      <c r="AV1748" s="190"/>
      <c r="AW1748" s="189"/>
      <c r="AX1748" s="190"/>
      <c r="AY1748" s="189"/>
      <c r="AZ1748" s="192"/>
      <c r="BA1748" s="192"/>
      <c r="BB1748" s="190"/>
      <c r="BC1748" s="197"/>
      <c r="BD1748" s="197"/>
      <c r="BE1748" s="190"/>
      <c r="BF1748" s="192"/>
      <c r="BG1748" s="192"/>
      <c r="BH1748" s="10"/>
      <c r="BI1748" s="10"/>
      <c r="BJ1748" s="10"/>
      <c r="BK1748" s="10"/>
      <c r="BL1748" s="10"/>
      <c r="BM1748" s="10"/>
      <c r="BN1748" s="12"/>
      <c r="BO1748" s="12"/>
    </row>
    <row r="1749" spans="1:67" ht="13.5" customHeight="1" x14ac:dyDescent="0.35">
      <c r="A1749" s="181"/>
      <c r="B1749" s="194"/>
      <c r="C1749" s="12"/>
      <c r="D1749" s="12"/>
      <c r="E1749" s="12"/>
      <c r="F1749" s="12"/>
      <c r="G1749" s="12"/>
      <c r="H1749" s="131"/>
      <c r="I1749" s="12"/>
      <c r="J1749" s="12"/>
      <c r="K1749" s="12"/>
      <c r="L1749" s="12"/>
      <c r="M1749" s="12"/>
      <c r="N1749" s="54"/>
      <c r="O1749" s="12"/>
      <c r="P1749" s="12"/>
      <c r="Q1749" s="12"/>
      <c r="R1749" s="183"/>
      <c r="S1749" s="183"/>
      <c r="T1749" s="183"/>
      <c r="U1749" s="183"/>
      <c r="V1749" s="181"/>
      <c r="W1749" s="184"/>
      <c r="X1749" s="184"/>
      <c r="Y1749" s="185"/>
      <c r="Z1749" s="185"/>
      <c r="AA1749" s="185"/>
      <c r="AB1749" s="181"/>
      <c r="AC1749" s="12"/>
      <c r="AD1749" s="12"/>
      <c r="AE1749" s="12"/>
      <c r="AF1749" s="185"/>
      <c r="AG1749" s="12"/>
      <c r="AH1749" s="195"/>
      <c r="AI1749" s="186"/>
      <c r="AJ1749" s="187"/>
      <c r="AK1749" s="187"/>
      <c r="AL1749" s="188"/>
      <c r="AM1749" s="188"/>
      <c r="AN1749" s="188"/>
      <c r="AO1749" s="188"/>
      <c r="AP1749" s="188"/>
      <c r="AQ1749" s="188"/>
      <c r="AR1749" s="137"/>
      <c r="AS1749" s="189"/>
      <c r="AT1749" s="196"/>
      <c r="AU1749" s="191"/>
      <c r="AV1749" s="190"/>
      <c r="AW1749" s="189"/>
      <c r="AX1749" s="190"/>
      <c r="AY1749" s="189"/>
      <c r="AZ1749" s="192"/>
      <c r="BA1749" s="192"/>
      <c r="BB1749" s="190"/>
      <c r="BC1749" s="197"/>
      <c r="BD1749" s="197"/>
      <c r="BE1749" s="190"/>
      <c r="BF1749" s="192"/>
      <c r="BG1749" s="192"/>
      <c r="BH1749" s="10"/>
      <c r="BI1749" s="10"/>
      <c r="BJ1749" s="10"/>
      <c r="BK1749" s="10"/>
      <c r="BL1749" s="10"/>
      <c r="BM1749" s="10"/>
      <c r="BN1749" s="12"/>
      <c r="BO1749" s="12"/>
    </row>
    <row r="1750" spans="1:67" ht="13.5" customHeight="1" x14ac:dyDescent="0.35">
      <c r="A1750" s="181"/>
      <c r="B1750" s="194"/>
      <c r="C1750" s="12"/>
      <c r="D1750" s="12"/>
      <c r="E1750" s="12"/>
      <c r="F1750" s="12"/>
      <c r="G1750" s="12"/>
      <c r="H1750" s="131"/>
      <c r="I1750" s="12"/>
      <c r="J1750" s="12"/>
      <c r="K1750" s="12"/>
      <c r="L1750" s="12"/>
      <c r="M1750" s="12"/>
      <c r="N1750" s="54"/>
      <c r="O1750" s="12"/>
      <c r="P1750" s="12"/>
      <c r="Q1750" s="12"/>
      <c r="R1750" s="183"/>
      <c r="S1750" s="183"/>
      <c r="T1750" s="183"/>
      <c r="U1750" s="183"/>
      <c r="V1750" s="181"/>
      <c r="W1750" s="184"/>
      <c r="X1750" s="184"/>
      <c r="Y1750" s="185"/>
      <c r="Z1750" s="185"/>
      <c r="AA1750" s="185"/>
      <c r="AB1750" s="181"/>
      <c r="AC1750" s="12"/>
      <c r="AD1750" s="12"/>
      <c r="AE1750" s="12"/>
      <c r="AF1750" s="185"/>
      <c r="AG1750" s="12"/>
      <c r="AH1750" s="195"/>
      <c r="AI1750" s="186"/>
      <c r="AJ1750" s="187"/>
      <c r="AK1750" s="187"/>
      <c r="AL1750" s="188"/>
      <c r="AM1750" s="188"/>
      <c r="AN1750" s="188"/>
      <c r="AO1750" s="188"/>
      <c r="AP1750" s="188"/>
      <c r="AQ1750" s="188"/>
      <c r="AR1750" s="137"/>
      <c r="AS1750" s="189"/>
      <c r="AT1750" s="196"/>
      <c r="AU1750" s="191"/>
      <c r="AV1750" s="190"/>
      <c r="AW1750" s="189"/>
      <c r="AX1750" s="190"/>
      <c r="AY1750" s="189"/>
      <c r="AZ1750" s="192"/>
      <c r="BA1750" s="192"/>
      <c r="BB1750" s="190"/>
      <c r="BC1750" s="197"/>
      <c r="BD1750" s="197"/>
      <c r="BE1750" s="190"/>
      <c r="BF1750" s="192"/>
      <c r="BG1750" s="192"/>
      <c r="BH1750" s="10"/>
      <c r="BI1750" s="10"/>
      <c r="BJ1750" s="10"/>
      <c r="BK1750" s="10"/>
      <c r="BL1750" s="10"/>
      <c r="BM1750" s="10"/>
      <c r="BN1750" s="12"/>
      <c r="BO1750" s="12"/>
    </row>
    <row r="1751" spans="1:67" ht="13.5" customHeight="1" x14ac:dyDescent="0.35">
      <c r="A1751" s="181"/>
      <c r="B1751" s="194"/>
      <c r="C1751" s="12"/>
      <c r="D1751" s="12"/>
      <c r="E1751" s="12"/>
      <c r="F1751" s="12"/>
      <c r="G1751" s="12"/>
      <c r="H1751" s="131"/>
      <c r="I1751" s="12"/>
      <c r="J1751" s="12"/>
      <c r="K1751" s="12"/>
      <c r="L1751" s="12"/>
      <c r="M1751" s="12"/>
      <c r="N1751" s="54"/>
      <c r="O1751" s="12"/>
      <c r="P1751" s="12"/>
      <c r="Q1751" s="12"/>
      <c r="R1751" s="183"/>
      <c r="S1751" s="183"/>
      <c r="T1751" s="183"/>
      <c r="U1751" s="183"/>
      <c r="V1751" s="181"/>
      <c r="W1751" s="184"/>
      <c r="X1751" s="184"/>
      <c r="Y1751" s="185"/>
      <c r="Z1751" s="185"/>
      <c r="AA1751" s="185"/>
      <c r="AB1751" s="181"/>
      <c r="AC1751" s="12"/>
      <c r="AD1751" s="12"/>
      <c r="AE1751" s="12"/>
      <c r="AF1751" s="185"/>
      <c r="AG1751" s="12"/>
      <c r="AH1751" s="195"/>
      <c r="AI1751" s="186"/>
      <c r="AJ1751" s="187"/>
      <c r="AK1751" s="187"/>
      <c r="AL1751" s="188"/>
      <c r="AM1751" s="188"/>
      <c r="AN1751" s="188"/>
      <c r="AO1751" s="188"/>
      <c r="AP1751" s="188"/>
      <c r="AQ1751" s="188"/>
      <c r="AR1751" s="137"/>
      <c r="AS1751" s="189"/>
      <c r="AT1751" s="196"/>
      <c r="AU1751" s="191"/>
      <c r="AV1751" s="190"/>
      <c r="AW1751" s="189"/>
      <c r="AX1751" s="190"/>
      <c r="AY1751" s="189"/>
      <c r="AZ1751" s="192"/>
      <c r="BA1751" s="192"/>
      <c r="BB1751" s="190"/>
      <c r="BC1751" s="197"/>
      <c r="BD1751" s="197"/>
      <c r="BE1751" s="190"/>
      <c r="BF1751" s="192"/>
      <c r="BG1751" s="192"/>
      <c r="BH1751" s="10"/>
      <c r="BI1751" s="10"/>
      <c r="BJ1751" s="10"/>
      <c r="BK1751" s="10"/>
      <c r="BL1751" s="10"/>
      <c r="BM1751" s="10"/>
      <c r="BN1751" s="12"/>
      <c r="BO1751" s="12"/>
    </row>
    <row r="1752" spans="1:67" ht="13.5" customHeight="1" x14ac:dyDescent="0.35">
      <c r="A1752" s="181"/>
      <c r="B1752" s="194"/>
      <c r="C1752" s="12"/>
      <c r="D1752" s="12"/>
      <c r="E1752" s="12"/>
      <c r="F1752" s="12"/>
      <c r="G1752" s="12"/>
      <c r="H1752" s="131"/>
      <c r="I1752" s="12"/>
      <c r="J1752" s="12"/>
      <c r="K1752" s="12"/>
      <c r="L1752" s="12"/>
      <c r="M1752" s="12"/>
      <c r="N1752" s="54"/>
      <c r="O1752" s="12"/>
      <c r="P1752" s="12"/>
      <c r="Q1752" s="12"/>
      <c r="R1752" s="183"/>
      <c r="S1752" s="183"/>
      <c r="T1752" s="183"/>
      <c r="U1752" s="183"/>
      <c r="V1752" s="181"/>
      <c r="W1752" s="184"/>
      <c r="X1752" s="184"/>
      <c r="Y1752" s="185"/>
      <c r="Z1752" s="185"/>
      <c r="AA1752" s="185"/>
      <c r="AB1752" s="181"/>
      <c r="AC1752" s="12"/>
      <c r="AD1752" s="12"/>
      <c r="AE1752" s="12"/>
      <c r="AF1752" s="185"/>
      <c r="AG1752" s="12"/>
      <c r="AH1752" s="195"/>
      <c r="AI1752" s="186"/>
      <c r="AJ1752" s="187"/>
      <c r="AK1752" s="187"/>
      <c r="AL1752" s="188"/>
      <c r="AM1752" s="188"/>
      <c r="AN1752" s="188"/>
      <c r="AO1752" s="188"/>
      <c r="AP1752" s="188"/>
      <c r="AQ1752" s="188"/>
      <c r="AR1752" s="137"/>
      <c r="AS1752" s="189"/>
      <c r="AT1752" s="196"/>
      <c r="AU1752" s="191"/>
      <c r="AV1752" s="190"/>
      <c r="AW1752" s="189"/>
      <c r="AX1752" s="190"/>
      <c r="AY1752" s="189"/>
      <c r="AZ1752" s="192"/>
      <c r="BA1752" s="192"/>
      <c r="BB1752" s="190"/>
      <c r="BC1752" s="197"/>
      <c r="BD1752" s="197"/>
      <c r="BE1752" s="190"/>
      <c r="BF1752" s="192"/>
      <c r="BG1752" s="192"/>
      <c r="BH1752" s="10"/>
      <c r="BI1752" s="10"/>
      <c r="BJ1752" s="10"/>
      <c r="BK1752" s="10"/>
      <c r="BL1752" s="10"/>
      <c r="BM1752" s="10"/>
      <c r="BN1752" s="12"/>
      <c r="BO1752" s="12"/>
    </row>
    <row r="1753" spans="1:67" ht="13.5" customHeight="1" x14ac:dyDescent="0.35">
      <c r="A1753" s="181"/>
      <c r="B1753" s="194"/>
      <c r="C1753" s="12"/>
      <c r="D1753" s="12"/>
      <c r="E1753" s="12"/>
      <c r="F1753" s="12"/>
      <c r="G1753" s="12"/>
      <c r="H1753" s="131"/>
      <c r="I1753" s="12"/>
      <c r="J1753" s="12"/>
      <c r="K1753" s="12"/>
      <c r="L1753" s="12"/>
      <c r="M1753" s="12"/>
      <c r="N1753" s="54"/>
      <c r="O1753" s="12"/>
      <c r="P1753" s="12"/>
      <c r="Q1753" s="12"/>
      <c r="R1753" s="183"/>
      <c r="S1753" s="183"/>
      <c r="T1753" s="183"/>
      <c r="U1753" s="183"/>
      <c r="V1753" s="181"/>
      <c r="W1753" s="184"/>
      <c r="X1753" s="184"/>
      <c r="Y1753" s="185"/>
      <c r="Z1753" s="185"/>
      <c r="AA1753" s="185"/>
      <c r="AB1753" s="181"/>
      <c r="AC1753" s="12"/>
      <c r="AD1753" s="12"/>
      <c r="AE1753" s="12"/>
      <c r="AF1753" s="185"/>
      <c r="AG1753" s="12"/>
      <c r="AH1753" s="195"/>
      <c r="AI1753" s="186"/>
      <c r="AJ1753" s="187"/>
      <c r="AK1753" s="187"/>
      <c r="AL1753" s="188"/>
      <c r="AM1753" s="188"/>
      <c r="AN1753" s="188"/>
      <c r="AO1753" s="188"/>
      <c r="AP1753" s="188"/>
      <c r="AQ1753" s="188"/>
      <c r="AR1753" s="137"/>
      <c r="AS1753" s="189"/>
      <c r="AT1753" s="196"/>
      <c r="AU1753" s="191"/>
      <c r="AV1753" s="190"/>
      <c r="AW1753" s="189"/>
      <c r="AX1753" s="190"/>
      <c r="AY1753" s="189"/>
      <c r="AZ1753" s="192"/>
      <c r="BA1753" s="192"/>
      <c r="BB1753" s="190"/>
      <c r="BC1753" s="197"/>
      <c r="BD1753" s="197"/>
      <c r="BE1753" s="190"/>
      <c r="BF1753" s="192"/>
      <c r="BG1753" s="192"/>
      <c r="BH1753" s="10"/>
      <c r="BI1753" s="10"/>
      <c r="BJ1753" s="10"/>
      <c r="BK1753" s="10"/>
      <c r="BL1753" s="10"/>
      <c r="BM1753" s="10"/>
      <c r="BN1753" s="12"/>
      <c r="BO1753" s="12"/>
    </row>
    <row r="1754" spans="1:67" ht="13.5" customHeight="1" x14ac:dyDescent="0.35">
      <c r="A1754" s="181"/>
      <c r="B1754" s="194"/>
      <c r="C1754" s="12"/>
      <c r="D1754" s="12"/>
      <c r="E1754" s="12"/>
      <c r="F1754" s="12"/>
      <c r="G1754" s="12"/>
      <c r="H1754" s="131"/>
      <c r="I1754" s="12"/>
      <c r="J1754" s="12"/>
      <c r="K1754" s="12"/>
      <c r="L1754" s="12"/>
      <c r="M1754" s="12"/>
      <c r="N1754" s="54"/>
      <c r="O1754" s="12"/>
      <c r="P1754" s="12"/>
      <c r="Q1754" s="12"/>
      <c r="R1754" s="183"/>
      <c r="S1754" s="183"/>
      <c r="T1754" s="183"/>
      <c r="U1754" s="183"/>
      <c r="V1754" s="181"/>
      <c r="W1754" s="184"/>
      <c r="X1754" s="184"/>
      <c r="Y1754" s="185"/>
      <c r="Z1754" s="185"/>
      <c r="AA1754" s="185"/>
      <c r="AB1754" s="181"/>
      <c r="AC1754" s="12"/>
      <c r="AD1754" s="12"/>
      <c r="AE1754" s="12"/>
      <c r="AF1754" s="185"/>
      <c r="AG1754" s="12"/>
      <c r="AH1754" s="195"/>
      <c r="AI1754" s="186"/>
      <c r="AJ1754" s="187"/>
      <c r="AK1754" s="187"/>
      <c r="AL1754" s="188"/>
      <c r="AM1754" s="188"/>
      <c r="AN1754" s="188"/>
      <c r="AO1754" s="188"/>
      <c r="AP1754" s="188"/>
      <c r="AQ1754" s="188"/>
      <c r="AR1754" s="137"/>
      <c r="AS1754" s="189"/>
      <c r="AT1754" s="196"/>
      <c r="AU1754" s="191"/>
      <c r="AV1754" s="190"/>
      <c r="AW1754" s="189"/>
      <c r="AX1754" s="190"/>
      <c r="AY1754" s="189"/>
      <c r="AZ1754" s="192"/>
      <c r="BA1754" s="192"/>
      <c r="BB1754" s="190"/>
      <c r="BC1754" s="197"/>
      <c r="BD1754" s="197"/>
      <c r="BE1754" s="190"/>
      <c r="BF1754" s="192"/>
      <c r="BG1754" s="192"/>
      <c r="BH1754" s="10"/>
      <c r="BI1754" s="10"/>
      <c r="BJ1754" s="10"/>
      <c r="BK1754" s="10"/>
      <c r="BL1754" s="10"/>
      <c r="BM1754" s="10"/>
      <c r="BN1754" s="12"/>
      <c r="BO1754" s="12"/>
    </row>
    <row r="1755" spans="1:67" ht="13.5" customHeight="1" x14ac:dyDescent="0.35">
      <c r="A1755" s="181"/>
      <c r="B1755" s="194"/>
      <c r="C1755" s="12"/>
      <c r="D1755" s="12"/>
      <c r="E1755" s="12"/>
      <c r="F1755" s="12"/>
      <c r="G1755" s="12"/>
      <c r="H1755" s="131"/>
      <c r="I1755" s="12"/>
      <c r="J1755" s="12"/>
      <c r="K1755" s="12"/>
      <c r="L1755" s="12"/>
      <c r="M1755" s="12"/>
      <c r="N1755" s="54"/>
      <c r="O1755" s="12"/>
      <c r="P1755" s="12"/>
      <c r="Q1755" s="12"/>
      <c r="R1755" s="183"/>
      <c r="S1755" s="183"/>
      <c r="T1755" s="183"/>
      <c r="U1755" s="183"/>
      <c r="V1755" s="181"/>
      <c r="W1755" s="184"/>
      <c r="X1755" s="184"/>
      <c r="Y1755" s="185"/>
      <c r="Z1755" s="185"/>
      <c r="AA1755" s="185"/>
      <c r="AB1755" s="181"/>
      <c r="AC1755" s="12"/>
      <c r="AD1755" s="12"/>
      <c r="AE1755" s="12"/>
      <c r="AF1755" s="185"/>
      <c r="AG1755" s="12"/>
      <c r="AH1755" s="195"/>
      <c r="AI1755" s="186"/>
      <c r="AJ1755" s="187"/>
      <c r="AK1755" s="187"/>
      <c r="AL1755" s="188"/>
      <c r="AM1755" s="188"/>
      <c r="AN1755" s="188"/>
      <c r="AO1755" s="188"/>
      <c r="AP1755" s="188"/>
      <c r="AQ1755" s="188"/>
      <c r="AR1755" s="137"/>
      <c r="AS1755" s="189"/>
      <c r="AT1755" s="196"/>
      <c r="AU1755" s="191"/>
      <c r="AV1755" s="190"/>
      <c r="AW1755" s="189"/>
      <c r="AX1755" s="190"/>
      <c r="AY1755" s="189"/>
      <c r="AZ1755" s="192"/>
      <c r="BA1755" s="192"/>
      <c r="BB1755" s="190"/>
      <c r="BC1755" s="197"/>
      <c r="BD1755" s="197"/>
      <c r="BE1755" s="190"/>
      <c r="BF1755" s="192"/>
      <c r="BG1755" s="192"/>
      <c r="BH1755" s="10"/>
      <c r="BI1755" s="10"/>
      <c r="BJ1755" s="10"/>
      <c r="BK1755" s="10"/>
      <c r="BL1755" s="10"/>
      <c r="BM1755" s="10"/>
      <c r="BN1755" s="12"/>
      <c r="BO1755" s="12"/>
    </row>
    <row r="1756" spans="1:67" ht="13.5" customHeight="1" x14ac:dyDescent="0.35">
      <c r="A1756" s="181"/>
      <c r="B1756" s="194"/>
      <c r="C1756" s="12"/>
      <c r="D1756" s="12"/>
      <c r="E1756" s="12"/>
      <c r="F1756" s="12"/>
      <c r="G1756" s="12"/>
      <c r="H1756" s="131"/>
      <c r="I1756" s="12"/>
      <c r="J1756" s="12"/>
      <c r="K1756" s="12"/>
      <c r="L1756" s="12"/>
      <c r="M1756" s="12"/>
      <c r="N1756" s="54"/>
      <c r="O1756" s="12"/>
      <c r="P1756" s="12"/>
      <c r="Q1756" s="12"/>
      <c r="R1756" s="183"/>
      <c r="S1756" s="183"/>
      <c r="T1756" s="183"/>
      <c r="U1756" s="183"/>
      <c r="V1756" s="181"/>
      <c r="W1756" s="184"/>
      <c r="X1756" s="184"/>
      <c r="Y1756" s="185"/>
      <c r="Z1756" s="185"/>
      <c r="AA1756" s="185"/>
      <c r="AB1756" s="181"/>
      <c r="AC1756" s="12"/>
      <c r="AD1756" s="12"/>
      <c r="AE1756" s="12"/>
      <c r="AF1756" s="185"/>
      <c r="AG1756" s="12"/>
      <c r="AH1756" s="195"/>
      <c r="AI1756" s="186"/>
      <c r="AJ1756" s="187"/>
      <c r="AK1756" s="187"/>
      <c r="AL1756" s="188"/>
      <c r="AM1756" s="188"/>
      <c r="AN1756" s="188"/>
      <c r="AO1756" s="188"/>
      <c r="AP1756" s="188"/>
      <c r="AQ1756" s="188"/>
      <c r="AR1756" s="137"/>
      <c r="AS1756" s="189"/>
      <c r="AT1756" s="196"/>
      <c r="AU1756" s="191"/>
      <c r="AV1756" s="190"/>
      <c r="AW1756" s="189"/>
      <c r="AX1756" s="190"/>
      <c r="AY1756" s="189"/>
      <c r="AZ1756" s="192"/>
      <c r="BA1756" s="192"/>
      <c r="BB1756" s="190"/>
      <c r="BC1756" s="197"/>
      <c r="BD1756" s="197"/>
      <c r="BE1756" s="190"/>
      <c r="BF1756" s="192"/>
      <c r="BG1756" s="192"/>
      <c r="BH1756" s="10"/>
      <c r="BI1756" s="10"/>
      <c r="BJ1756" s="10"/>
      <c r="BK1756" s="10"/>
      <c r="BL1756" s="10"/>
      <c r="BM1756" s="10"/>
      <c r="BN1756" s="12"/>
      <c r="BO1756" s="12"/>
    </row>
    <row r="1757" spans="1:67" ht="13.5" customHeight="1" x14ac:dyDescent="0.35">
      <c r="A1757" s="181"/>
      <c r="B1757" s="194"/>
      <c r="C1757" s="12"/>
      <c r="D1757" s="12"/>
      <c r="E1757" s="12"/>
      <c r="F1757" s="12"/>
      <c r="G1757" s="12"/>
      <c r="H1757" s="131"/>
      <c r="I1757" s="12"/>
      <c r="J1757" s="12"/>
      <c r="K1757" s="12"/>
      <c r="L1757" s="12"/>
      <c r="M1757" s="12"/>
      <c r="N1757" s="54"/>
      <c r="O1757" s="12"/>
      <c r="P1757" s="12"/>
      <c r="Q1757" s="12"/>
      <c r="R1757" s="183"/>
      <c r="S1757" s="183"/>
      <c r="T1757" s="183"/>
      <c r="U1757" s="183"/>
      <c r="V1757" s="181"/>
      <c r="W1757" s="184"/>
      <c r="X1757" s="184"/>
      <c r="Y1757" s="185"/>
      <c r="Z1757" s="185"/>
      <c r="AA1757" s="185"/>
      <c r="AB1757" s="181"/>
      <c r="AC1757" s="12"/>
      <c r="AD1757" s="12"/>
      <c r="AE1757" s="12"/>
      <c r="AF1757" s="185"/>
      <c r="AG1757" s="12"/>
      <c r="AH1757" s="195"/>
      <c r="AI1757" s="186"/>
      <c r="AJ1757" s="187"/>
      <c r="AK1757" s="187"/>
      <c r="AL1757" s="188"/>
      <c r="AM1757" s="188"/>
      <c r="AN1757" s="188"/>
      <c r="AO1757" s="188"/>
      <c r="AP1757" s="188"/>
      <c r="AQ1757" s="188"/>
      <c r="AR1757" s="137"/>
      <c r="AS1757" s="189"/>
      <c r="AT1757" s="196"/>
      <c r="AU1757" s="191"/>
      <c r="AV1757" s="190"/>
      <c r="AW1757" s="189"/>
      <c r="AX1757" s="190"/>
      <c r="AY1757" s="189"/>
      <c r="AZ1757" s="192"/>
      <c r="BA1757" s="192"/>
      <c r="BB1757" s="190"/>
      <c r="BC1757" s="197"/>
      <c r="BD1757" s="197"/>
      <c r="BE1757" s="190"/>
      <c r="BF1757" s="192"/>
      <c r="BG1757" s="192"/>
      <c r="BH1757" s="10"/>
      <c r="BI1757" s="10"/>
      <c r="BJ1757" s="10"/>
      <c r="BK1757" s="10"/>
      <c r="BL1757" s="10"/>
      <c r="BM1757" s="10"/>
      <c r="BN1757" s="12"/>
      <c r="BO1757" s="12"/>
    </row>
    <row r="1758" spans="1:67" ht="13.5" customHeight="1" x14ac:dyDescent="0.35">
      <c r="A1758" s="181"/>
      <c r="B1758" s="194"/>
      <c r="C1758" s="12"/>
      <c r="D1758" s="12"/>
      <c r="E1758" s="12"/>
      <c r="F1758" s="12"/>
      <c r="G1758" s="12"/>
      <c r="H1758" s="131"/>
      <c r="I1758" s="12"/>
      <c r="J1758" s="12"/>
      <c r="K1758" s="12"/>
      <c r="L1758" s="12"/>
      <c r="M1758" s="12"/>
      <c r="N1758" s="54"/>
      <c r="O1758" s="12"/>
      <c r="P1758" s="12"/>
      <c r="Q1758" s="12"/>
      <c r="R1758" s="183"/>
      <c r="S1758" s="183"/>
      <c r="T1758" s="183"/>
      <c r="U1758" s="183"/>
      <c r="V1758" s="181"/>
      <c r="W1758" s="184"/>
      <c r="X1758" s="184"/>
      <c r="Y1758" s="185"/>
      <c r="Z1758" s="185"/>
      <c r="AA1758" s="185"/>
      <c r="AB1758" s="181"/>
      <c r="AC1758" s="12"/>
      <c r="AD1758" s="12"/>
      <c r="AE1758" s="12"/>
      <c r="AF1758" s="185"/>
      <c r="AG1758" s="12"/>
      <c r="AH1758" s="195"/>
      <c r="AI1758" s="186"/>
      <c r="AJ1758" s="187"/>
      <c r="AK1758" s="187"/>
      <c r="AL1758" s="188"/>
      <c r="AM1758" s="188"/>
      <c r="AN1758" s="188"/>
      <c r="AO1758" s="188"/>
      <c r="AP1758" s="188"/>
      <c r="AQ1758" s="188"/>
      <c r="AR1758" s="137"/>
      <c r="AS1758" s="189"/>
      <c r="AT1758" s="196"/>
      <c r="AU1758" s="191"/>
      <c r="AV1758" s="190"/>
      <c r="AW1758" s="189"/>
      <c r="AX1758" s="190"/>
      <c r="AY1758" s="189"/>
      <c r="AZ1758" s="192"/>
      <c r="BA1758" s="192"/>
      <c r="BB1758" s="190"/>
      <c r="BC1758" s="197"/>
      <c r="BD1758" s="197"/>
      <c r="BE1758" s="190"/>
      <c r="BF1758" s="192"/>
      <c r="BG1758" s="192"/>
      <c r="BH1758" s="10"/>
      <c r="BI1758" s="10"/>
      <c r="BJ1758" s="10"/>
      <c r="BK1758" s="10"/>
      <c r="BL1758" s="10"/>
      <c r="BM1758" s="10"/>
      <c r="BN1758" s="12"/>
      <c r="BO1758" s="12"/>
    </row>
    <row r="1759" spans="1:67" ht="13.5" customHeight="1" x14ac:dyDescent="0.35">
      <c r="A1759" s="181"/>
      <c r="B1759" s="194"/>
      <c r="C1759" s="12"/>
      <c r="D1759" s="12"/>
      <c r="E1759" s="12"/>
      <c r="F1759" s="12"/>
      <c r="G1759" s="12"/>
      <c r="H1759" s="131"/>
      <c r="I1759" s="12"/>
      <c r="J1759" s="12"/>
      <c r="K1759" s="12"/>
      <c r="L1759" s="12"/>
      <c r="M1759" s="12"/>
      <c r="N1759" s="54"/>
      <c r="O1759" s="12"/>
      <c r="P1759" s="12"/>
      <c r="Q1759" s="12"/>
      <c r="R1759" s="183"/>
      <c r="S1759" s="183"/>
      <c r="T1759" s="183"/>
      <c r="U1759" s="183"/>
      <c r="V1759" s="181"/>
      <c r="W1759" s="184"/>
      <c r="X1759" s="184"/>
      <c r="Y1759" s="185"/>
      <c r="Z1759" s="185"/>
      <c r="AA1759" s="185"/>
      <c r="AB1759" s="181"/>
      <c r="AC1759" s="12"/>
      <c r="AD1759" s="12"/>
      <c r="AE1759" s="12"/>
      <c r="AF1759" s="185"/>
      <c r="AG1759" s="12"/>
      <c r="AH1759" s="195"/>
      <c r="AI1759" s="186"/>
      <c r="AJ1759" s="187"/>
      <c r="AK1759" s="187"/>
      <c r="AL1759" s="188"/>
      <c r="AM1759" s="188"/>
      <c r="AN1759" s="188"/>
      <c r="AO1759" s="188"/>
      <c r="AP1759" s="188"/>
      <c r="AQ1759" s="188"/>
      <c r="AR1759" s="137"/>
      <c r="AS1759" s="189"/>
      <c r="AT1759" s="196"/>
      <c r="AU1759" s="191"/>
      <c r="AV1759" s="190"/>
      <c r="AW1759" s="189"/>
      <c r="AX1759" s="190"/>
      <c r="AY1759" s="189"/>
      <c r="AZ1759" s="192"/>
      <c r="BA1759" s="192"/>
      <c r="BB1759" s="190"/>
      <c r="BC1759" s="197"/>
      <c r="BD1759" s="197"/>
      <c r="BE1759" s="190"/>
      <c r="BF1759" s="192"/>
      <c r="BG1759" s="192"/>
      <c r="BH1759" s="10"/>
      <c r="BI1759" s="10"/>
      <c r="BJ1759" s="10"/>
      <c r="BK1759" s="10"/>
      <c r="BL1759" s="10"/>
      <c r="BM1759" s="10"/>
      <c r="BN1759" s="12"/>
      <c r="BO1759" s="12"/>
    </row>
    <row r="1760" spans="1:67" ht="13.5" customHeight="1" x14ac:dyDescent="0.35">
      <c r="A1760" s="181"/>
      <c r="B1760" s="194"/>
      <c r="C1760" s="12"/>
      <c r="D1760" s="12"/>
      <c r="E1760" s="12"/>
      <c r="F1760" s="12"/>
      <c r="G1760" s="12"/>
      <c r="H1760" s="131"/>
      <c r="I1760" s="12"/>
      <c r="J1760" s="12"/>
      <c r="K1760" s="12"/>
      <c r="L1760" s="12"/>
      <c r="M1760" s="12"/>
      <c r="N1760" s="54"/>
      <c r="O1760" s="12"/>
      <c r="P1760" s="12"/>
      <c r="Q1760" s="12"/>
      <c r="R1760" s="183"/>
      <c r="S1760" s="183"/>
      <c r="T1760" s="183"/>
      <c r="U1760" s="183"/>
      <c r="V1760" s="181"/>
      <c r="W1760" s="184"/>
      <c r="X1760" s="184"/>
      <c r="Y1760" s="185"/>
      <c r="Z1760" s="185"/>
      <c r="AA1760" s="185"/>
      <c r="AB1760" s="181"/>
      <c r="AC1760" s="12"/>
      <c r="AD1760" s="12"/>
      <c r="AE1760" s="12"/>
      <c r="AF1760" s="185"/>
      <c r="AG1760" s="12"/>
      <c r="AH1760" s="195"/>
      <c r="AI1760" s="186"/>
      <c r="AJ1760" s="187"/>
      <c r="AK1760" s="187"/>
      <c r="AL1760" s="188"/>
      <c r="AM1760" s="188"/>
      <c r="AN1760" s="188"/>
      <c r="AO1760" s="188"/>
      <c r="AP1760" s="188"/>
      <c r="AQ1760" s="188"/>
      <c r="AR1760" s="137"/>
      <c r="AS1760" s="189"/>
      <c r="AT1760" s="196"/>
      <c r="AU1760" s="191"/>
      <c r="AV1760" s="190"/>
      <c r="AW1760" s="189"/>
      <c r="AX1760" s="190"/>
      <c r="AY1760" s="189"/>
      <c r="AZ1760" s="192"/>
      <c r="BA1760" s="192"/>
      <c r="BB1760" s="190"/>
      <c r="BC1760" s="197"/>
      <c r="BD1760" s="197"/>
      <c r="BE1760" s="190"/>
      <c r="BF1760" s="192"/>
      <c r="BG1760" s="192"/>
      <c r="BH1760" s="10"/>
      <c r="BI1760" s="10"/>
      <c r="BJ1760" s="10"/>
      <c r="BK1760" s="10"/>
      <c r="BL1760" s="10"/>
      <c r="BM1760" s="10"/>
      <c r="BN1760" s="12"/>
      <c r="BO1760" s="12"/>
    </row>
    <row r="1761" spans="1:67" ht="13.5" customHeight="1" x14ac:dyDescent="0.35">
      <c r="A1761" s="181"/>
      <c r="B1761" s="194"/>
      <c r="C1761" s="12"/>
      <c r="D1761" s="12"/>
      <c r="E1761" s="12"/>
      <c r="F1761" s="12"/>
      <c r="G1761" s="12"/>
      <c r="H1761" s="131"/>
      <c r="I1761" s="12"/>
      <c r="J1761" s="12"/>
      <c r="K1761" s="12"/>
      <c r="L1761" s="12"/>
      <c r="M1761" s="12"/>
      <c r="N1761" s="54"/>
      <c r="O1761" s="12"/>
      <c r="P1761" s="12"/>
      <c r="Q1761" s="12"/>
      <c r="R1761" s="183"/>
      <c r="S1761" s="183"/>
      <c r="T1761" s="183"/>
      <c r="U1761" s="183"/>
      <c r="V1761" s="181"/>
      <c r="W1761" s="184"/>
      <c r="X1761" s="184"/>
      <c r="Y1761" s="185"/>
      <c r="Z1761" s="185"/>
      <c r="AA1761" s="185"/>
      <c r="AB1761" s="181"/>
      <c r="AC1761" s="12"/>
      <c r="AD1761" s="12"/>
      <c r="AE1761" s="12"/>
      <c r="AF1761" s="185"/>
      <c r="AG1761" s="12"/>
      <c r="AH1761" s="195"/>
      <c r="AI1761" s="186"/>
      <c r="AJ1761" s="187"/>
      <c r="AK1761" s="187"/>
      <c r="AL1761" s="188"/>
      <c r="AM1761" s="188"/>
      <c r="AN1761" s="188"/>
      <c r="AO1761" s="188"/>
      <c r="AP1761" s="188"/>
      <c r="AQ1761" s="188"/>
      <c r="AR1761" s="137"/>
      <c r="AS1761" s="189"/>
      <c r="AT1761" s="196"/>
      <c r="AU1761" s="191"/>
      <c r="AV1761" s="190"/>
      <c r="AW1761" s="189"/>
      <c r="AX1761" s="190"/>
      <c r="AY1761" s="189"/>
      <c r="AZ1761" s="192"/>
      <c r="BA1761" s="192"/>
      <c r="BB1761" s="190"/>
      <c r="BC1761" s="197"/>
      <c r="BD1761" s="197"/>
      <c r="BE1761" s="190"/>
      <c r="BF1761" s="192"/>
      <c r="BG1761" s="192"/>
      <c r="BH1761" s="10"/>
      <c r="BI1761" s="10"/>
      <c r="BJ1761" s="10"/>
      <c r="BK1761" s="10"/>
      <c r="BL1761" s="10"/>
      <c r="BM1761" s="10"/>
      <c r="BN1761" s="12"/>
      <c r="BO1761" s="12"/>
    </row>
    <row r="1762" spans="1:67" ht="13.5" customHeight="1" x14ac:dyDescent="0.35">
      <c r="A1762" s="181"/>
      <c r="B1762" s="194"/>
      <c r="C1762" s="12"/>
      <c r="D1762" s="12"/>
      <c r="E1762" s="12"/>
      <c r="F1762" s="12"/>
      <c r="G1762" s="12"/>
      <c r="H1762" s="131"/>
      <c r="I1762" s="12"/>
      <c r="J1762" s="12"/>
      <c r="K1762" s="12"/>
      <c r="L1762" s="12"/>
      <c r="M1762" s="12"/>
      <c r="N1762" s="54"/>
      <c r="O1762" s="12"/>
      <c r="P1762" s="12"/>
      <c r="Q1762" s="12"/>
      <c r="R1762" s="183"/>
      <c r="S1762" s="183"/>
      <c r="T1762" s="183"/>
      <c r="U1762" s="183"/>
      <c r="V1762" s="181"/>
      <c r="W1762" s="184"/>
      <c r="X1762" s="184"/>
      <c r="Y1762" s="185"/>
      <c r="Z1762" s="185"/>
      <c r="AA1762" s="185"/>
      <c r="AB1762" s="181"/>
      <c r="AC1762" s="12"/>
      <c r="AD1762" s="12"/>
      <c r="AE1762" s="12"/>
      <c r="AF1762" s="185"/>
      <c r="AG1762" s="12"/>
      <c r="AH1762" s="195"/>
      <c r="AI1762" s="186"/>
      <c r="AJ1762" s="187"/>
      <c r="AK1762" s="187"/>
      <c r="AL1762" s="188"/>
      <c r="AM1762" s="188"/>
      <c r="AN1762" s="188"/>
      <c r="AO1762" s="188"/>
      <c r="AP1762" s="188"/>
      <c r="AQ1762" s="188"/>
      <c r="AR1762" s="137"/>
      <c r="AS1762" s="189"/>
      <c r="AT1762" s="196"/>
      <c r="AU1762" s="191"/>
      <c r="AV1762" s="190"/>
      <c r="AW1762" s="189"/>
      <c r="AX1762" s="190"/>
      <c r="AY1762" s="189"/>
      <c r="AZ1762" s="192"/>
      <c r="BA1762" s="192"/>
      <c r="BB1762" s="190"/>
      <c r="BC1762" s="197"/>
      <c r="BD1762" s="197"/>
      <c r="BE1762" s="190"/>
      <c r="BF1762" s="192"/>
      <c r="BG1762" s="192"/>
      <c r="BH1762" s="10"/>
      <c r="BI1762" s="10"/>
      <c r="BJ1762" s="10"/>
      <c r="BK1762" s="10"/>
      <c r="BL1762" s="10"/>
      <c r="BM1762" s="10"/>
      <c r="BN1762" s="12"/>
      <c r="BO1762" s="12"/>
    </row>
    <row r="1763" spans="1:67" ht="13.5" customHeight="1" x14ac:dyDescent="0.35">
      <c r="A1763" s="181"/>
      <c r="B1763" s="194"/>
      <c r="C1763" s="12"/>
      <c r="D1763" s="12"/>
      <c r="E1763" s="12"/>
      <c r="F1763" s="12"/>
      <c r="G1763" s="12"/>
      <c r="H1763" s="131"/>
      <c r="I1763" s="12"/>
      <c r="J1763" s="12"/>
      <c r="K1763" s="12"/>
      <c r="L1763" s="12"/>
      <c r="M1763" s="12"/>
      <c r="N1763" s="54"/>
      <c r="O1763" s="12"/>
      <c r="P1763" s="12"/>
      <c r="Q1763" s="12"/>
      <c r="R1763" s="183"/>
      <c r="S1763" s="183"/>
      <c r="T1763" s="183"/>
      <c r="U1763" s="183"/>
      <c r="V1763" s="181"/>
      <c r="W1763" s="184"/>
      <c r="X1763" s="184"/>
      <c r="Y1763" s="185"/>
      <c r="Z1763" s="185"/>
      <c r="AA1763" s="185"/>
      <c r="AB1763" s="181"/>
      <c r="AC1763" s="12"/>
      <c r="AD1763" s="12"/>
      <c r="AE1763" s="12"/>
      <c r="AF1763" s="185"/>
      <c r="AG1763" s="12"/>
      <c r="AH1763" s="195"/>
      <c r="AI1763" s="186"/>
      <c r="AJ1763" s="187"/>
      <c r="AK1763" s="187"/>
      <c r="AL1763" s="188"/>
      <c r="AM1763" s="188"/>
      <c r="AN1763" s="188"/>
      <c r="AO1763" s="188"/>
      <c r="AP1763" s="188"/>
      <c r="AQ1763" s="188"/>
      <c r="AR1763" s="137"/>
      <c r="AS1763" s="189"/>
      <c r="AT1763" s="196"/>
      <c r="AU1763" s="191"/>
      <c r="AV1763" s="190"/>
      <c r="AW1763" s="189"/>
      <c r="AX1763" s="190"/>
      <c r="AY1763" s="189"/>
      <c r="AZ1763" s="192"/>
      <c r="BA1763" s="192"/>
      <c r="BB1763" s="190"/>
      <c r="BC1763" s="197"/>
      <c r="BD1763" s="197"/>
      <c r="BE1763" s="190"/>
      <c r="BF1763" s="192"/>
      <c r="BG1763" s="192"/>
      <c r="BH1763" s="10"/>
      <c r="BI1763" s="10"/>
      <c r="BJ1763" s="10"/>
      <c r="BK1763" s="10"/>
      <c r="BL1763" s="10"/>
      <c r="BM1763" s="10"/>
      <c r="BN1763" s="12"/>
      <c r="BO1763" s="12"/>
    </row>
    <row r="1764" spans="1:67" ht="13.5" customHeight="1" x14ac:dyDescent="0.35">
      <c r="A1764" s="181"/>
      <c r="B1764" s="194"/>
      <c r="C1764" s="12"/>
      <c r="D1764" s="12"/>
      <c r="E1764" s="12"/>
      <c r="F1764" s="12"/>
      <c r="G1764" s="12"/>
      <c r="H1764" s="131"/>
      <c r="I1764" s="12"/>
      <c r="J1764" s="12"/>
      <c r="K1764" s="12"/>
      <c r="L1764" s="12"/>
      <c r="M1764" s="12"/>
      <c r="N1764" s="54"/>
      <c r="O1764" s="12"/>
      <c r="P1764" s="12"/>
      <c r="Q1764" s="12"/>
      <c r="R1764" s="183"/>
      <c r="S1764" s="183"/>
      <c r="T1764" s="183"/>
      <c r="U1764" s="183"/>
      <c r="V1764" s="181"/>
      <c r="W1764" s="184"/>
      <c r="X1764" s="184"/>
      <c r="Y1764" s="185"/>
      <c r="Z1764" s="185"/>
      <c r="AA1764" s="185"/>
      <c r="AB1764" s="181"/>
      <c r="AC1764" s="12"/>
      <c r="AD1764" s="12"/>
      <c r="AE1764" s="12"/>
      <c r="AF1764" s="185"/>
      <c r="AG1764" s="12"/>
      <c r="AH1764" s="195"/>
      <c r="AI1764" s="186"/>
      <c r="AJ1764" s="187"/>
      <c r="AK1764" s="187"/>
      <c r="AL1764" s="188"/>
      <c r="AM1764" s="188"/>
      <c r="AN1764" s="188"/>
      <c r="AO1764" s="188"/>
      <c r="AP1764" s="188"/>
      <c r="AQ1764" s="188"/>
      <c r="AR1764" s="137"/>
      <c r="AS1764" s="189"/>
      <c r="AT1764" s="196"/>
      <c r="AU1764" s="191"/>
      <c r="AV1764" s="190"/>
      <c r="AW1764" s="189"/>
      <c r="AX1764" s="190"/>
      <c r="AY1764" s="189"/>
      <c r="AZ1764" s="192"/>
      <c r="BA1764" s="192"/>
      <c r="BB1764" s="190"/>
      <c r="BC1764" s="197"/>
      <c r="BD1764" s="197"/>
      <c r="BE1764" s="190"/>
      <c r="BF1764" s="192"/>
      <c r="BG1764" s="192"/>
      <c r="BH1764" s="10"/>
      <c r="BI1764" s="10"/>
      <c r="BJ1764" s="10"/>
      <c r="BK1764" s="10"/>
      <c r="BL1764" s="10"/>
      <c r="BM1764" s="10"/>
      <c r="BN1764" s="12"/>
      <c r="BO1764" s="12"/>
    </row>
    <row r="1765" spans="1:67" ht="13.5" customHeight="1" x14ac:dyDescent="0.35">
      <c r="A1765" s="181"/>
      <c r="B1765" s="194"/>
      <c r="C1765" s="12"/>
      <c r="D1765" s="12"/>
      <c r="E1765" s="12"/>
      <c r="F1765" s="12"/>
      <c r="G1765" s="12"/>
      <c r="H1765" s="131"/>
      <c r="I1765" s="12"/>
      <c r="J1765" s="12"/>
      <c r="K1765" s="12"/>
      <c r="L1765" s="12"/>
      <c r="M1765" s="12"/>
      <c r="N1765" s="54"/>
      <c r="O1765" s="12"/>
      <c r="P1765" s="12"/>
      <c r="Q1765" s="12"/>
      <c r="R1765" s="183"/>
      <c r="S1765" s="183"/>
      <c r="T1765" s="183"/>
      <c r="U1765" s="183"/>
      <c r="V1765" s="181"/>
      <c r="W1765" s="184"/>
      <c r="X1765" s="184"/>
      <c r="Y1765" s="185"/>
      <c r="Z1765" s="185"/>
      <c r="AA1765" s="185"/>
      <c r="AB1765" s="181"/>
      <c r="AC1765" s="12"/>
      <c r="AD1765" s="12"/>
      <c r="AE1765" s="12"/>
      <c r="AF1765" s="185"/>
      <c r="AG1765" s="12"/>
      <c r="AH1765" s="195"/>
      <c r="AI1765" s="186"/>
      <c r="AJ1765" s="187"/>
      <c r="AK1765" s="187"/>
      <c r="AL1765" s="188"/>
      <c r="AM1765" s="188"/>
      <c r="AN1765" s="188"/>
      <c r="AO1765" s="188"/>
      <c r="AP1765" s="188"/>
      <c r="AQ1765" s="188"/>
      <c r="AR1765" s="137"/>
      <c r="AS1765" s="189"/>
      <c r="AT1765" s="196"/>
      <c r="AU1765" s="191"/>
      <c r="AV1765" s="190"/>
      <c r="AW1765" s="189"/>
      <c r="AX1765" s="190"/>
      <c r="AY1765" s="189"/>
      <c r="AZ1765" s="192"/>
      <c r="BA1765" s="192"/>
      <c r="BB1765" s="190"/>
      <c r="BC1765" s="197"/>
      <c r="BD1765" s="197"/>
      <c r="BE1765" s="190"/>
      <c r="BF1765" s="192"/>
      <c r="BG1765" s="192"/>
      <c r="BH1765" s="10"/>
      <c r="BI1765" s="10"/>
      <c r="BJ1765" s="10"/>
      <c r="BK1765" s="10"/>
      <c r="BL1765" s="10"/>
      <c r="BM1765" s="10"/>
      <c r="BN1765" s="12"/>
      <c r="BO1765" s="12"/>
    </row>
    <row r="1766" spans="1:67" ht="13.5" customHeight="1" x14ac:dyDescent="0.35">
      <c r="A1766" s="181"/>
      <c r="B1766" s="194"/>
      <c r="C1766" s="12"/>
      <c r="D1766" s="12"/>
      <c r="E1766" s="12"/>
      <c r="F1766" s="12"/>
      <c r="G1766" s="12"/>
      <c r="H1766" s="131"/>
      <c r="I1766" s="12"/>
      <c r="J1766" s="12"/>
      <c r="K1766" s="12"/>
      <c r="L1766" s="12"/>
      <c r="M1766" s="12"/>
      <c r="N1766" s="54"/>
      <c r="O1766" s="12"/>
      <c r="P1766" s="12"/>
      <c r="Q1766" s="12"/>
      <c r="R1766" s="183"/>
      <c r="S1766" s="183"/>
      <c r="T1766" s="183"/>
      <c r="U1766" s="183"/>
      <c r="V1766" s="181"/>
      <c r="W1766" s="184"/>
      <c r="X1766" s="184"/>
      <c r="Y1766" s="185"/>
      <c r="Z1766" s="185"/>
      <c r="AA1766" s="185"/>
      <c r="AB1766" s="181"/>
      <c r="AC1766" s="12"/>
      <c r="AD1766" s="12"/>
      <c r="AE1766" s="12"/>
      <c r="AF1766" s="185"/>
      <c r="AG1766" s="12"/>
      <c r="AH1766" s="195"/>
      <c r="AI1766" s="186"/>
      <c r="AJ1766" s="187"/>
      <c r="AK1766" s="187"/>
      <c r="AL1766" s="188"/>
      <c r="AM1766" s="188"/>
      <c r="AN1766" s="188"/>
      <c r="AO1766" s="188"/>
      <c r="AP1766" s="188"/>
      <c r="AQ1766" s="188"/>
      <c r="AR1766" s="137"/>
      <c r="AS1766" s="189"/>
      <c r="AT1766" s="196"/>
      <c r="AU1766" s="191"/>
      <c r="AV1766" s="190"/>
      <c r="AW1766" s="189"/>
      <c r="AX1766" s="190"/>
      <c r="AY1766" s="189"/>
      <c r="AZ1766" s="192"/>
      <c r="BA1766" s="192"/>
      <c r="BB1766" s="190"/>
      <c r="BC1766" s="197"/>
      <c r="BD1766" s="197"/>
      <c r="BE1766" s="190"/>
      <c r="BF1766" s="192"/>
      <c r="BG1766" s="192"/>
      <c r="BH1766" s="10"/>
      <c r="BI1766" s="10"/>
      <c r="BJ1766" s="10"/>
      <c r="BK1766" s="10"/>
      <c r="BL1766" s="10"/>
      <c r="BM1766" s="10"/>
      <c r="BN1766" s="12"/>
      <c r="BO1766" s="12"/>
    </row>
    <row r="1767" spans="1:67" ht="13.5" customHeight="1" x14ac:dyDescent="0.35">
      <c r="A1767" s="181"/>
      <c r="B1767" s="194"/>
      <c r="C1767" s="12"/>
      <c r="D1767" s="12"/>
      <c r="E1767" s="12"/>
      <c r="F1767" s="12"/>
      <c r="G1767" s="12"/>
      <c r="H1767" s="131"/>
      <c r="I1767" s="12"/>
      <c r="J1767" s="12"/>
      <c r="K1767" s="12"/>
      <c r="L1767" s="12"/>
      <c r="M1767" s="12"/>
      <c r="N1767" s="54"/>
      <c r="O1767" s="12"/>
      <c r="P1767" s="12"/>
      <c r="Q1767" s="12"/>
      <c r="R1767" s="183"/>
      <c r="S1767" s="183"/>
      <c r="T1767" s="183"/>
      <c r="U1767" s="183"/>
      <c r="V1767" s="181"/>
      <c r="W1767" s="184"/>
      <c r="X1767" s="184"/>
      <c r="Y1767" s="185"/>
      <c r="Z1767" s="185"/>
      <c r="AA1767" s="185"/>
      <c r="AB1767" s="181"/>
      <c r="AC1767" s="12"/>
      <c r="AD1767" s="12"/>
      <c r="AE1767" s="12"/>
      <c r="AF1767" s="185"/>
      <c r="AG1767" s="12"/>
      <c r="AH1767" s="195"/>
      <c r="AI1767" s="186"/>
      <c r="AJ1767" s="187"/>
      <c r="AK1767" s="187"/>
      <c r="AL1767" s="188"/>
      <c r="AM1767" s="188"/>
      <c r="AN1767" s="188"/>
      <c r="AO1767" s="188"/>
      <c r="AP1767" s="188"/>
      <c r="AQ1767" s="188"/>
      <c r="AR1767" s="137"/>
      <c r="AS1767" s="189"/>
      <c r="AT1767" s="196"/>
      <c r="AU1767" s="191"/>
      <c r="AV1767" s="190"/>
      <c r="AW1767" s="189"/>
      <c r="AX1767" s="190"/>
      <c r="AY1767" s="189"/>
      <c r="AZ1767" s="192"/>
      <c r="BA1767" s="192"/>
      <c r="BB1767" s="190"/>
      <c r="BC1767" s="197"/>
      <c r="BD1767" s="197"/>
      <c r="BE1767" s="190"/>
      <c r="BF1767" s="192"/>
      <c r="BG1767" s="192"/>
      <c r="BH1767" s="10"/>
      <c r="BI1767" s="10"/>
      <c r="BJ1767" s="10"/>
      <c r="BK1767" s="10"/>
      <c r="BL1767" s="10"/>
      <c r="BM1767" s="10"/>
      <c r="BN1767" s="12"/>
      <c r="BO1767" s="12"/>
    </row>
    <row r="1768" spans="1:67" ht="13.5" customHeight="1" x14ac:dyDescent="0.35">
      <c r="A1768" s="181"/>
      <c r="B1768" s="194"/>
      <c r="C1768" s="12"/>
      <c r="D1768" s="12"/>
      <c r="E1768" s="12"/>
      <c r="F1768" s="12"/>
      <c r="G1768" s="12"/>
      <c r="H1768" s="131"/>
      <c r="I1768" s="12"/>
      <c r="J1768" s="12"/>
      <c r="K1768" s="12"/>
      <c r="L1768" s="12"/>
      <c r="M1768" s="12"/>
      <c r="N1768" s="54"/>
      <c r="O1768" s="12"/>
      <c r="P1768" s="12"/>
      <c r="Q1768" s="12"/>
      <c r="R1768" s="183"/>
      <c r="S1768" s="183"/>
      <c r="T1768" s="183"/>
      <c r="U1768" s="183"/>
      <c r="V1768" s="181"/>
      <c r="W1768" s="184"/>
      <c r="X1768" s="184"/>
      <c r="Y1768" s="185"/>
      <c r="Z1768" s="185"/>
      <c r="AA1768" s="185"/>
      <c r="AB1768" s="181"/>
      <c r="AC1768" s="12"/>
      <c r="AD1768" s="12"/>
      <c r="AE1768" s="12"/>
      <c r="AF1768" s="185"/>
      <c r="AG1768" s="12"/>
      <c r="AH1768" s="195"/>
      <c r="AI1768" s="186"/>
      <c r="AJ1768" s="187"/>
      <c r="AK1768" s="187"/>
      <c r="AL1768" s="188"/>
      <c r="AM1768" s="188"/>
      <c r="AN1768" s="188"/>
      <c r="AO1768" s="188"/>
      <c r="AP1768" s="188"/>
      <c r="AQ1768" s="188"/>
      <c r="AR1768" s="137"/>
      <c r="AS1768" s="189"/>
      <c r="AT1768" s="196"/>
      <c r="AU1768" s="191"/>
      <c r="AV1768" s="190"/>
      <c r="AW1768" s="189"/>
      <c r="AX1768" s="190"/>
      <c r="AY1768" s="189"/>
      <c r="AZ1768" s="192"/>
      <c r="BA1768" s="192"/>
      <c r="BB1768" s="190"/>
      <c r="BC1768" s="197"/>
      <c r="BD1768" s="197"/>
      <c r="BE1768" s="190"/>
      <c r="BF1768" s="192"/>
      <c r="BG1768" s="192"/>
      <c r="BH1768" s="10"/>
      <c r="BI1768" s="10"/>
      <c r="BJ1768" s="10"/>
      <c r="BK1768" s="10"/>
      <c r="BL1768" s="10"/>
      <c r="BM1768" s="10"/>
      <c r="BN1768" s="12"/>
      <c r="BO1768" s="12"/>
    </row>
    <row r="1769" spans="1:67" ht="13.5" customHeight="1" x14ac:dyDescent="0.35">
      <c r="A1769" s="181"/>
      <c r="B1769" s="194"/>
      <c r="C1769" s="12"/>
      <c r="D1769" s="12"/>
      <c r="E1769" s="12"/>
      <c r="F1769" s="12"/>
      <c r="G1769" s="12"/>
      <c r="H1769" s="131"/>
      <c r="I1769" s="12"/>
      <c r="J1769" s="12"/>
      <c r="K1769" s="12"/>
      <c r="L1769" s="12"/>
      <c r="M1769" s="12"/>
      <c r="N1769" s="54"/>
      <c r="O1769" s="12"/>
      <c r="P1769" s="12"/>
      <c r="Q1769" s="12"/>
      <c r="R1769" s="183"/>
      <c r="S1769" s="183"/>
      <c r="T1769" s="183"/>
      <c r="U1769" s="183"/>
      <c r="V1769" s="181"/>
      <c r="W1769" s="184"/>
      <c r="X1769" s="184"/>
      <c r="Y1769" s="185"/>
      <c r="Z1769" s="185"/>
      <c r="AA1769" s="185"/>
      <c r="AB1769" s="181"/>
      <c r="AC1769" s="12"/>
      <c r="AD1769" s="12"/>
      <c r="AE1769" s="12"/>
      <c r="AF1769" s="185"/>
      <c r="AG1769" s="12"/>
      <c r="AH1769" s="195"/>
      <c r="AI1769" s="186"/>
      <c r="AJ1769" s="187"/>
      <c r="AK1769" s="187"/>
      <c r="AL1769" s="188"/>
      <c r="AM1769" s="188"/>
      <c r="AN1769" s="188"/>
      <c r="AO1769" s="188"/>
      <c r="AP1769" s="188"/>
      <c r="AQ1769" s="188"/>
      <c r="AR1769" s="137"/>
      <c r="AS1769" s="189"/>
      <c r="AT1769" s="196"/>
      <c r="AU1769" s="191"/>
      <c r="AV1769" s="190"/>
      <c r="AW1769" s="189"/>
      <c r="AX1769" s="190"/>
      <c r="AY1769" s="189"/>
      <c r="AZ1769" s="192"/>
      <c r="BA1769" s="192"/>
      <c r="BB1769" s="190"/>
      <c r="BC1769" s="197"/>
      <c r="BD1769" s="197"/>
      <c r="BE1769" s="190"/>
      <c r="BF1769" s="192"/>
      <c r="BG1769" s="192"/>
      <c r="BH1769" s="10"/>
      <c r="BI1769" s="10"/>
      <c r="BJ1769" s="10"/>
      <c r="BK1769" s="10"/>
      <c r="BL1769" s="10"/>
      <c r="BM1769" s="10"/>
      <c r="BN1769" s="12"/>
      <c r="BO1769" s="12"/>
    </row>
    <row r="1770" spans="1:67" ht="13.5" customHeight="1" x14ac:dyDescent="0.35">
      <c r="A1770" s="181"/>
      <c r="B1770" s="194"/>
      <c r="C1770" s="12"/>
      <c r="D1770" s="12"/>
      <c r="E1770" s="12"/>
      <c r="F1770" s="12"/>
      <c r="G1770" s="12"/>
      <c r="H1770" s="131"/>
      <c r="I1770" s="12"/>
      <c r="J1770" s="12"/>
      <c r="K1770" s="12"/>
      <c r="L1770" s="12"/>
      <c r="M1770" s="12"/>
      <c r="N1770" s="54"/>
      <c r="O1770" s="12"/>
      <c r="P1770" s="12"/>
      <c r="Q1770" s="12"/>
      <c r="R1770" s="183"/>
      <c r="S1770" s="183"/>
      <c r="T1770" s="183"/>
      <c r="U1770" s="183"/>
      <c r="V1770" s="181"/>
      <c r="W1770" s="184"/>
      <c r="X1770" s="184"/>
      <c r="Y1770" s="185"/>
      <c r="Z1770" s="185"/>
      <c r="AA1770" s="185"/>
      <c r="AB1770" s="181"/>
      <c r="AC1770" s="12"/>
      <c r="AD1770" s="12"/>
      <c r="AE1770" s="12"/>
      <c r="AF1770" s="185"/>
      <c r="AG1770" s="12"/>
      <c r="AH1770" s="195"/>
      <c r="AI1770" s="186"/>
      <c r="AJ1770" s="187"/>
      <c r="AK1770" s="187"/>
      <c r="AL1770" s="188"/>
      <c r="AM1770" s="188"/>
      <c r="AN1770" s="188"/>
      <c r="AO1770" s="188"/>
      <c r="AP1770" s="188"/>
      <c r="AQ1770" s="188"/>
      <c r="AR1770" s="137"/>
      <c r="AS1770" s="189"/>
      <c r="AT1770" s="196"/>
      <c r="AU1770" s="191"/>
      <c r="AV1770" s="190"/>
      <c r="AW1770" s="189"/>
      <c r="AX1770" s="190"/>
      <c r="AY1770" s="189"/>
      <c r="AZ1770" s="192"/>
      <c r="BA1770" s="192"/>
      <c r="BB1770" s="190"/>
      <c r="BC1770" s="197"/>
      <c r="BD1770" s="197"/>
      <c r="BE1770" s="190"/>
      <c r="BF1770" s="192"/>
      <c r="BG1770" s="192"/>
      <c r="BH1770" s="10"/>
      <c r="BI1770" s="10"/>
      <c r="BJ1770" s="10"/>
      <c r="BK1770" s="10"/>
      <c r="BL1770" s="10"/>
      <c r="BM1770" s="10"/>
      <c r="BN1770" s="12"/>
      <c r="BO1770" s="12"/>
    </row>
    <row r="1771" spans="1:67" ht="13.5" customHeight="1" x14ac:dyDescent="0.35">
      <c r="A1771" s="181"/>
      <c r="B1771" s="194"/>
      <c r="C1771" s="12"/>
      <c r="D1771" s="12"/>
      <c r="E1771" s="12"/>
      <c r="F1771" s="12"/>
      <c r="G1771" s="12"/>
      <c r="H1771" s="131"/>
      <c r="I1771" s="12"/>
      <c r="J1771" s="12"/>
      <c r="K1771" s="12"/>
      <c r="L1771" s="12"/>
      <c r="M1771" s="12"/>
      <c r="N1771" s="54"/>
      <c r="O1771" s="12"/>
      <c r="P1771" s="12"/>
      <c r="Q1771" s="12"/>
      <c r="R1771" s="183"/>
      <c r="S1771" s="183"/>
      <c r="T1771" s="183"/>
      <c r="U1771" s="183"/>
      <c r="V1771" s="181"/>
      <c r="W1771" s="184"/>
      <c r="X1771" s="184"/>
      <c r="Y1771" s="185"/>
      <c r="Z1771" s="185"/>
      <c r="AA1771" s="185"/>
      <c r="AB1771" s="181"/>
      <c r="AC1771" s="12"/>
      <c r="AD1771" s="12"/>
      <c r="AE1771" s="12"/>
      <c r="AF1771" s="185"/>
      <c r="AG1771" s="12"/>
      <c r="AH1771" s="195"/>
      <c r="AI1771" s="186"/>
      <c r="AJ1771" s="187"/>
      <c r="AK1771" s="187"/>
      <c r="AL1771" s="188"/>
      <c r="AM1771" s="188"/>
      <c r="AN1771" s="188"/>
      <c r="AO1771" s="188"/>
      <c r="AP1771" s="188"/>
      <c r="AQ1771" s="188"/>
      <c r="AR1771" s="137"/>
      <c r="AS1771" s="189"/>
      <c r="AT1771" s="196"/>
      <c r="AU1771" s="191"/>
      <c r="AV1771" s="190"/>
      <c r="AW1771" s="189"/>
      <c r="AX1771" s="190"/>
      <c r="AY1771" s="189"/>
      <c r="AZ1771" s="192"/>
      <c r="BA1771" s="192"/>
      <c r="BB1771" s="190"/>
      <c r="BC1771" s="197"/>
      <c r="BD1771" s="197"/>
      <c r="BE1771" s="190"/>
      <c r="BF1771" s="192"/>
      <c r="BG1771" s="192"/>
      <c r="BH1771" s="10"/>
      <c r="BI1771" s="10"/>
      <c r="BJ1771" s="10"/>
      <c r="BK1771" s="10"/>
      <c r="BL1771" s="10"/>
      <c r="BM1771" s="10"/>
      <c r="BN1771" s="12"/>
      <c r="BO1771" s="12"/>
    </row>
    <row r="1772" spans="1:67" ht="13.5" customHeight="1" x14ac:dyDescent="0.35">
      <c r="A1772" s="181"/>
      <c r="B1772" s="194"/>
      <c r="C1772" s="12"/>
      <c r="D1772" s="12"/>
      <c r="E1772" s="12"/>
      <c r="F1772" s="12"/>
      <c r="G1772" s="12"/>
      <c r="H1772" s="131"/>
      <c r="I1772" s="12"/>
      <c r="J1772" s="12"/>
      <c r="K1772" s="12"/>
      <c r="L1772" s="12"/>
      <c r="M1772" s="12"/>
      <c r="N1772" s="54"/>
      <c r="O1772" s="12"/>
      <c r="P1772" s="12"/>
      <c r="Q1772" s="12"/>
      <c r="R1772" s="183"/>
      <c r="S1772" s="183"/>
      <c r="T1772" s="183"/>
      <c r="U1772" s="183"/>
      <c r="V1772" s="181"/>
      <c r="W1772" s="184"/>
      <c r="X1772" s="184"/>
      <c r="Y1772" s="185"/>
      <c r="Z1772" s="185"/>
      <c r="AA1772" s="185"/>
      <c r="AB1772" s="181"/>
      <c r="AC1772" s="12"/>
      <c r="AD1772" s="12"/>
      <c r="AE1772" s="12"/>
      <c r="AF1772" s="185"/>
      <c r="AG1772" s="12"/>
      <c r="AH1772" s="195"/>
      <c r="AI1772" s="186"/>
      <c r="AJ1772" s="187"/>
      <c r="AK1772" s="187"/>
      <c r="AL1772" s="188"/>
      <c r="AM1772" s="188"/>
      <c r="AN1772" s="188"/>
      <c r="AO1772" s="188"/>
      <c r="AP1772" s="188"/>
      <c r="AQ1772" s="188"/>
      <c r="AR1772" s="137"/>
      <c r="AS1772" s="189"/>
      <c r="AT1772" s="196"/>
      <c r="AU1772" s="191"/>
      <c r="AV1772" s="190"/>
      <c r="AW1772" s="189"/>
      <c r="AX1772" s="190"/>
      <c r="AY1772" s="189"/>
      <c r="AZ1772" s="192"/>
      <c r="BA1772" s="192"/>
      <c r="BB1772" s="190"/>
      <c r="BC1772" s="197"/>
      <c r="BD1772" s="197"/>
      <c r="BE1772" s="190"/>
      <c r="BF1772" s="192"/>
      <c r="BG1772" s="192"/>
      <c r="BH1772" s="10"/>
      <c r="BI1772" s="10"/>
      <c r="BJ1772" s="10"/>
      <c r="BK1772" s="10"/>
      <c r="BL1772" s="10"/>
      <c r="BM1772" s="10"/>
      <c r="BN1772" s="12"/>
      <c r="BO1772" s="12"/>
    </row>
    <row r="1773" spans="1:67" ht="13.5" customHeight="1" x14ac:dyDescent="0.35">
      <c r="A1773" s="181"/>
      <c r="B1773" s="194"/>
      <c r="C1773" s="12"/>
      <c r="D1773" s="12"/>
      <c r="E1773" s="12"/>
      <c r="F1773" s="12"/>
      <c r="G1773" s="12"/>
      <c r="H1773" s="131"/>
      <c r="I1773" s="12"/>
      <c r="J1773" s="12"/>
      <c r="K1773" s="12"/>
      <c r="L1773" s="12"/>
      <c r="M1773" s="12"/>
      <c r="N1773" s="54"/>
      <c r="O1773" s="12"/>
      <c r="P1773" s="12"/>
      <c r="Q1773" s="12"/>
      <c r="R1773" s="183"/>
      <c r="S1773" s="183"/>
      <c r="T1773" s="183"/>
      <c r="U1773" s="183"/>
      <c r="V1773" s="181"/>
      <c r="W1773" s="184"/>
      <c r="X1773" s="184"/>
      <c r="Y1773" s="185"/>
      <c r="Z1773" s="185"/>
      <c r="AA1773" s="185"/>
      <c r="AB1773" s="181"/>
      <c r="AC1773" s="12"/>
      <c r="AD1773" s="12"/>
      <c r="AE1773" s="12"/>
      <c r="AF1773" s="185"/>
      <c r="AG1773" s="12"/>
      <c r="AH1773" s="195"/>
      <c r="AI1773" s="186"/>
      <c r="AJ1773" s="187"/>
      <c r="AK1773" s="187"/>
      <c r="AL1773" s="188"/>
      <c r="AM1773" s="188"/>
      <c r="AN1773" s="188"/>
      <c r="AO1773" s="188"/>
      <c r="AP1773" s="188"/>
      <c r="AQ1773" s="188"/>
      <c r="AR1773" s="137"/>
      <c r="AS1773" s="189"/>
      <c r="AT1773" s="196"/>
      <c r="AU1773" s="191"/>
      <c r="AV1773" s="190"/>
      <c r="AW1773" s="189"/>
      <c r="AX1773" s="190"/>
      <c r="AY1773" s="189"/>
      <c r="AZ1773" s="192"/>
      <c r="BA1773" s="192"/>
      <c r="BB1773" s="190"/>
      <c r="BC1773" s="197"/>
      <c r="BD1773" s="197"/>
      <c r="BE1773" s="190"/>
      <c r="BF1773" s="192"/>
      <c r="BG1773" s="192"/>
      <c r="BH1773" s="10"/>
      <c r="BI1773" s="10"/>
      <c r="BJ1773" s="10"/>
      <c r="BK1773" s="10"/>
      <c r="BL1773" s="10"/>
      <c r="BM1773" s="10"/>
      <c r="BN1773" s="12"/>
      <c r="BO1773" s="12"/>
    </row>
    <row r="1774" spans="1:67" ht="13.5" customHeight="1" x14ac:dyDescent="0.35">
      <c r="A1774" s="181"/>
      <c r="B1774" s="194"/>
      <c r="C1774" s="12"/>
      <c r="D1774" s="12"/>
      <c r="E1774" s="12"/>
      <c r="F1774" s="12"/>
      <c r="G1774" s="12"/>
      <c r="H1774" s="131"/>
      <c r="I1774" s="12"/>
      <c r="J1774" s="12"/>
      <c r="K1774" s="12"/>
      <c r="L1774" s="12"/>
      <c r="M1774" s="12"/>
      <c r="N1774" s="54"/>
      <c r="O1774" s="12"/>
      <c r="P1774" s="12"/>
      <c r="Q1774" s="12"/>
      <c r="R1774" s="183"/>
      <c r="S1774" s="183"/>
      <c r="T1774" s="183"/>
      <c r="U1774" s="183"/>
      <c r="V1774" s="181"/>
      <c r="W1774" s="184"/>
      <c r="X1774" s="184"/>
      <c r="Y1774" s="185"/>
      <c r="Z1774" s="185"/>
      <c r="AA1774" s="185"/>
      <c r="AB1774" s="181"/>
      <c r="AC1774" s="12"/>
      <c r="AD1774" s="12"/>
      <c r="AE1774" s="12"/>
      <c r="AF1774" s="185"/>
      <c r="AG1774" s="12"/>
      <c r="AH1774" s="195"/>
      <c r="AI1774" s="186"/>
      <c r="AJ1774" s="187"/>
      <c r="AK1774" s="187"/>
      <c r="AL1774" s="188"/>
      <c r="AM1774" s="188"/>
      <c r="AN1774" s="188"/>
      <c r="AO1774" s="188"/>
      <c r="AP1774" s="188"/>
      <c r="AQ1774" s="188"/>
      <c r="AR1774" s="137"/>
      <c r="AS1774" s="189"/>
      <c r="AT1774" s="196"/>
      <c r="AU1774" s="191"/>
      <c r="AV1774" s="190"/>
      <c r="AW1774" s="189"/>
      <c r="AX1774" s="190"/>
      <c r="AY1774" s="189"/>
      <c r="AZ1774" s="192"/>
      <c r="BA1774" s="192"/>
      <c r="BB1774" s="190"/>
      <c r="BC1774" s="197"/>
      <c r="BD1774" s="197"/>
      <c r="BE1774" s="190"/>
      <c r="BF1774" s="192"/>
      <c r="BG1774" s="192"/>
      <c r="BH1774" s="10"/>
      <c r="BI1774" s="10"/>
      <c r="BJ1774" s="10"/>
      <c r="BK1774" s="10"/>
      <c r="BL1774" s="10"/>
      <c r="BM1774" s="10"/>
      <c r="BN1774" s="12"/>
      <c r="BO1774" s="12"/>
    </row>
    <row r="1775" spans="1:67" ht="13.5" customHeight="1" x14ac:dyDescent="0.35">
      <c r="A1775" s="181"/>
      <c r="B1775" s="194"/>
      <c r="C1775" s="12"/>
      <c r="D1775" s="12"/>
      <c r="E1775" s="12"/>
      <c r="F1775" s="12"/>
      <c r="G1775" s="12"/>
      <c r="H1775" s="131"/>
      <c r="I1775" s="12"/>
      <c r="J1775" s="12"/>
      <c r="K1775" s="12"/>
      <c r="L1775" s="12"/>
      <c r="M1775" s="12"/>
      <c r="N1775" s="54"/>
      <c r="O1775" s="12"/>
      <c r="P1775" s="12"/>
      <c r="Q1775" s="12"/>
      <c r="R1775" s="183"/>
      <c r="S1775" s="183"/>
      <c r="T1775" s="183"/>
      <c r="U1775" s="183"/>
      <c r="V1775" s="181"/>
      <c r="W1775" s="184"/>
      <c r="X1775" s="184"/>
      <c r="Y1775" s="185"/>
      <c r="Z1775" s="185"/>
      <c r="AA1775" s="185"/>
      <c r="AB1775" s="181"/>
      <c r="AC1775" s="12"/>
      <c r="AD1775" s="12"/>
      <c r="AE1775" s="12"/>
      <c r="AF1775" s="185"/>
      <c r="AG1775" s="12"/>
      <c r="AH1775" s="195"/>
      <c r="AI1775" s="186"/>
      <c r="AJ1775" s="187"/>
      <c r="AK1775" s="187"/>
      <c r="AL1775" s="188"/>
      <c r="AM1775" s="188"/>
      <c r="AN1775" s="188"/>
      <c r="AO1775" s="188"/>
      <c r="AP1775" s="188"/>
      <c r="AQ1775" s="188"/>
      <c r="AR1775" s="137"/>
      <c r="AS1775" s="189"/>
      <c r="AT1775" s="196"/>
      <c r="AU1775" s="191"/>
      <c r="AV1775" s="190"/>
      <c r="AW1775" s="189"/>
      <c r="AX1775" s="190"/>
      <c r="AY1775" s="189"/>
      <c r="AZ1775" s="192"/>
      <c r="BA1775" s="192"/>
      <c r="BB1775" s="190"/>
      <c r="BC1775" s="197"/>
      <c r="BD1775" s="197"/>
      <c r="BE1775" s="190"/>
      <c r="BF1775" s="192"/>
      <c r="BG1775" s="192"/>
      <c r="BH1775" s="10"/>
      <c r="BI1775" s="10"/>
      <c r="BJ1775" s="10"/>
      <c r="BK1775" s="10"/>
      <c r="BL1775" s="10"/>
      <c r="BM1775" s="10"/>
      <c r="BN1775" s="12"/>
      <c r="BO1775" s="12"/>
    </row>
    <row r="1776" spans="1:67" ht="13.5" customHeight="1" x14ac:dyDescent="0.35">
      <c r="A1776" s="181"/>
      <c r="B1776" s="194"/>
      <c r="C1776" s="12"/>
      <c r="D1776" s="12"/>
      <c r="E1776" s="12"/>
      <c r="F1776" s="12"/>
      <c r="G1776" s="12"/>
      <c r="H1776" s="131"/>
      <c r="I1776" s="12"/>
      <c r="J1776" s="12"/>
      <c r="K1776" s="12"/>
      <c r="L1776" s="12"/>
      <c r="M1776" s="12"/>
      <c r="N1776" s="54"/>
      <c r="O1776" s="12"/>
      <c r="P1776" s="12"/>
      <c r="Q1776" s="12"/>
      <c r="R1776" s="183"/>
      <c r="S1776" s="183"/>
      <c r="T1776" s="183"/>
      <c r="U1776" s="183"/>
      <c r="V1776" s="181"/>
      <c r="W1776" s="184"/>
      <c r="X1776" s="184"/>
      <c r="Y1776" s="185"/>
      <c r="Z1776" s="185"/>
      <c r="AA1776" s="185"/>
      <c r="AB1776" s="181"/>
      <c r="AC1776" s="12"/>
      <c r="AD1776" s="12"/>
      <c r="AE1776" s="12"/>
      <c r="AF1776" s="185"/>
      <c r="AG1776" s="12"/>
      <c r="AH1776" s="195"/>
      <c r="AI1776" s="186"/>
      <c r="AJ1776" s="187"/>
      <c r="AK1776" s="187"/>
      <c r="AL1776" s="188"/>
      <c r="AM1776" s="188"/>
      <c r="AN1776" s="188"/>
      <c r="AO1776" s="188"/>
      <c r="AP1776" s="188"/>
      <c r="AQ1776" s="188"/>
      <c r="AR1776" s="137"/>
      <c r="AS1776" s="189"/>
      <c r="AT1776" s="196"/>
      <c r="AU1776" s="191"/>
      <c r="AV1776" s="190"/>
      <c r="AW1776" s="189"/>
      <c r="AX1776" s="190"/>
      <c r="AY1776" s="189"/>
      <c r="AZ1776" s="192"/>
      <c r="BA1776" s="192"/>
      <c r="BB1776" s="190"/>
      <c r="BC1776" s="197"/>
      <c r="BD1776" s="197"/>
      <c r="BE1776" s="190"/>
      <c r="BF1776" s="192"/>
      <c r="BG1776" s="192"/>
      <c r="BH1776" s="10"/>
      <c r="BI1776" s="10"/>
      <c r="BJ1776" s="10"/>
      <c r="BK1776" s="10"/>
      <c r="BL1776" s="10"/>
      <c r="BM1776" s="10"/>
      <c r="BN1776" s="12"/>
      <c r="BO1776" s="12"/>
    </row>
    <row r="1777" spans="1:67" ht="13.5" customHeight="1" x14ac:dyDescent="0.35">
      <c r="A1777" s="181"/>
      <c r="B1777" s="194"/>
      <c r="C1777" s="12"/>
      <c r="D1777" s="12"/>
      <c r="E1777" s="12"/>
      <c r="F1777" s="12"/>
      <c r="G1777" s="12"/>
      <c r="H1777" s="131"/>
      <c r="I1777" s="12"/>
      <c r="J1777" s="12"/>
      <c r="K1777" s="12"/>
      <c r="L1777" s="12"/>
      <c r="M1777" s="12"/>
      <c r="N1777" s="54"/>
      <c r="O1777" s="12"/>
      <c r="P1777" s="12"/>
      <c r="Q1777" s="12"/>
      <c r="R1777" s="183"/>
      <c r="S1777" s="183"/>
      <c r="T1777" s="183"/>
      <c r="U1777" s="183"/>
      <c r="V1777" s="181"/>
      <c r="W1777" s="184"/>
      <c r="X1777" s="184"/>
      <c r="Y1777" s="185"/>
      <c r="Z1777" s="185"/>
      <c r="AA1777" s="185"/>
      <c r="AB1777" s="181"/>
      <c r="AC1777" s="12"/>
      <c r="AD1777" s="12"/>
      <c r="AE1777" s="12"/>
      <c r="AF1777" s="185"/>
      <c r="AG1777" s="12"/>
      <c r="AH1777" s="195"/>
      <c r="AI1777" s="186"/>
      <c r="AJ1777" s="187"/>
      <c r="AK1777" s="187"/>
      <c r="AL1777" s="188"/>
      <c r="AM1777" s="188"/>
      <c r="AN1777" s="188"/>
      <c r="AO1777" s="188"/>
      <c r="AP1777" s="188"/>
      <c r="AQ1777" s="188"/>
      <c r="AR1777" s="137"/>
      <c r="AS1777" s="189"/>
      <c r="AT1777" s="196"/>
      <c r="AU1777" s="191"/>
      <c r="AV1777" s="190"/>
      <c r="AW1777" s="189"/>
      <c r="AX1777" s="190"/>
      <c r="AY1777" s="189"/>
      <c r="AZ1777" s="192"/>
      <c r="BA1777" s="192"/>
      <c r="BB1777" s="190"/>
      <c r="BC1777" s="197"/>
      <c r="BD1777" s="197"/>
      <c r="BE1777" s="190"/>
      <c r="BF1777" s="192"/>
      <c r="BG1777" s="192"/>
      <c r="BH1777" s="10"/>
      <c r="BI1777" s="10"/>
      <c r="BJ1777" s="10"/>
      <c r="BK1777" s="10"/>
      <c r="BL1777" s="10"/>
      <c r="BM1777" s="10"/>
      <c r="BN1777" s="12"/>
      <c r="BO1777" s="12"/>
    </row>
    <row r="1778" spans="1:67" ht="13.5" customHeight="1" x14ac:dyDescent="0.35">
      <c r="A1778" s="181"/>
      <c r="B1778" s="194"/>
      <c r="C1778" s="12"/>
      <c r="D1778" s="12"/>
      <c r="E1778" s="12"/>
      <c r="F1778" s="12"/>
      <c r="G1778" s="12"/>
      <c r="H1778" s="131"/>
      <c r="I1778" s="12"/>
      <c r="J1778" s="12"/>
      <c r="K1778" s="12"/>
      <c r="L1778" s="12"/>
      <c r="M1778" s="12"/>
      <c r="N1778" s="54"/>
      <c r="O1778" s="12"/>
      <c r="P1778" s="12"/>
      <c r="Q1778" s="12"/>
      <c r="R1778" s="183"/>
      <c r="S1778" s="183"/>
      <c r="T1778" s="183"/>
      <c r="U1778" s="183"/>
      <c r="V1778" s="181"/>
      <c r="W1778" s="184"/>
      <c r="X1778" s="184"/>
      <c r="Y1778" s="185"/>
      <c r="Z1778" s="185"/>
      <c r="AA1778" s="185"/>
      <c r="AB1778" s="181"/>
      <c r="AC1778" s="12"/>
      <c r="AD1778" s="12"/>
      <c r="AE1778" s="12"/>
      <c r="AF1778" s="185"/>
      <c r="AG1778" s="12"/>
      <c r="AH1778" s="195"/>
      <c r="AI1778" s="186"/>
      <c r="AJ1778" s="187"/>
      <c r="AK1778" s="187"/>
      <c r="AL1778" s="188"/>
      <c r="AM1778" s="188"/>
      <c r="AN1778" s="188"/>
      <c r="AO1778" s="188"/>
      <c r="AP1778" s="188"/>
      <c r="AQ1778" s="188"/>
      <c r="AR1778" s="137"/>
      <c r="AS1778" s="189"/>
      <c r="AT1778" s="196"/>
      <c r="AU1778" s="191"/>
      <c r="AV1778" s="190"/>
      <c r="AW1778" s="189"/>
      <c r="AX1778" s="190"/>
      <c r="AY1778" s="189"/>
      <c r="AZ1778" s="192"/>
      <c r="BA1778" s="192"/>
      <c r="BB1778" s="190"/>
      <c r="BC1778" s="197"/>
      <c r="BD1778" s="197"/>
      <c r="BE1778" s="190"/>
      <c r="BF1778" s="192"/>
      <c r="BG1778" s="192"/>
      <c r="BH1778" s="10"/>
      <c r="BI1778" s="10"/>
      <c r="BJ1778" s="10"/>
      <c r="BK1778" s="10"/>
      <c r="BL1778" s="10"/>
      <c r="BM1778" s="10"/>
      <c r="BN1778" s="12"/>
      <c r="BO1778" s="12"/>
    </row>
    <row r="1779" spans="1:67" ht="13.5" customHeight="1" x14ac:dyDescent="0.35">
      <c r="A1779" s="181"/>
      <c r="B1779" s="194"/>
      <c r="C1779" s="12"/>
      <c r="D1779" s="12"/>
      <c r="E1779" s="12"/>
      <c r="F1779" s="12"/>
      <c r="G1779" s="12"/>
      <c r="H1779" s="131"/>
      <c r="I1779" s="12"/>
      <c r="J1779" s="12"/>
      <c r="K1779" s="12"/>
      <c r="L1779" s="12"/>
      <c r="M1779" s="12"/>
      <c r="N1779" s="54"/>
      <c r="O1779" s="12"/>
      <c r="P1779" s="12"/>
      <c r="Q1779" s="12"/>
      <c r="R1779" s="183"/>
      <c r="S1779" s="183"/>
      <c r="T1779" s="183"/>
      <c r="U1779" s="183"/>
      <c r="V1779" s="181"/>
      <c r="W1779" s="184"/>
      <c r="X1779" s="184"/>
      <c r="Y1779" s="185"/>
      <c r="Z1779" s="185"/>
      <c r="AA1779" s="185"/>
      <c r="AB1779" s="181"/>
      <c r="AC1779" s="12"/>
      <c r="AD1779" s="12"/>
      <c r="AE1779" s="12"/>
      <c r="AF1779" s="185"/>
      <c r="AG1779" s="12"/>
      <c r="AH1779" s="195"/>
      <c r="AI1779" s="186"/>
      <c r="AJ1779" s="187"/>
      <c r="AK1779" s="187"/>
      <c r="AL1779" s="188"/>
      <c r="AM1779" s="188"/>
      <c r="AN1779" s="188"/>
      <c r="AO1779" s="188"/>
      <c r="AP1779" s="188"/>
      <c r="AQ1779" s="188"/>
      <c r="AR1779" s="137"/>
      <c r="AS1779" s="189"/>
      <c r="AT1779" s="196"/>
      <c r="AU1779" s="191"/>
      <c r="AV1779" s="190"/>
      <c r="AW1779" s="189"/>
      <c r="AX1779" s="190"/>
      <c r="AY1779" s="189"/>
      <c r="AZ1779" s="192"/>
      <c r="BA1779" s="192"/>
      <c r="BB1779" s="190"/>
      <c r="BC1779" s="197"/>
      <c r="BD1779" s="197"/>
      <c r="BE1779" s="190"/>
      <c r="BF1779" s="192"/>
      <c r="BG1779" s="192"/>
      <c r="BH1779" s="10"/>
      <c r="BI1779" s="10"/>
      <c r="BJ1779" s="10"/>
      <c r="BK1779" s="10"/>
      <c r="BL1779" s="10"/>
      <c r="BM1779" s="10"/>
      <c r="BN1779" s="12"/>
      <c r="BO1779" s="12"/>
    </row>
    <row r="1780" spans="1:67" ht="13.5" customHeight="1" x14ac:dyDescent="0.35">
      <c r="A1780" s="181"/>
      <c r="B1780" s="194"/>
      <c r="C1780" s="12"/>
      <c r="D1780" s="12"/>
      <c r="E1780" s="12"/>
      <c r="F1780" s="12"/>
      <c r="G1780" s="12"/>
      <c r="H1780" s="131"/>
      <c r="I1780" s="12"/>
      <c r="J1780" s="12"/>
      <c r="K1780" s="12"/>
      <c r="L1780" s="12"/>
      <c r="M1780" s="12"/>
      <c r="N1780" s="54"/>
      <c r="O1780" s="12"/>
      <c r="P1780" s="12"/>
      <c r="Q1780" s="12"/>
      <c r="R1780" s="183"/>
      <c r="S1780" s="183"/>
      <c r="T1780" s="183"/>
      <c r="U1780" s="183"/>
      <c r="V1780" s="181"/>
      <c r="W1780" s="184"/>
      <c r="X1780" s="184"/>
      <c r="Y1780" s="185"/>
      <c r="Z1780" s="185"/>
      <c r="AA1780" s="185"/>
      <c r="AB1780" s="181"/>
      <c r="AC1780" s="12"/>
      <c r="AD1780" s="12"/>
      <c r="AE1780" s="12"/>
      <c r="AF1780" s="185"/>
      <c r="AG1780" s="12"/>
      <c r="AH1780" s="195"/>
      <c r="AI1780" s="186"/>
      <c r="AJ1780" s="187"/>
      <c r="AK1780" s="187"/>
      <c r="AL1780" s="188"/>
      <c r="AM1780" s="188"/>
      <c r="AN1780" s="188"/>
      <c r="AO1780" s="188"/>
      <c r="AP1780" s="188"/>
      <c r="AQ1780" s="188"/>
      <c r="AR1780" s="137"/>
      <c r="AS1780" s="189"/>
      <c r="AT1780" s="196"/>
      <c r="AU1780" s="191"/>
      <c r="AV1780" s="190"/>
      <c r="AW1780" s="189"/>
      <c r="AX1780" s="190"/>
      <c r="AY1780" s="189"/>
      <c r="AZ1780" s="192"/>
      <c r="BA1780" s="192"/>
      <c r="BB1780" s="190"/>
      <c r="BC1780" s="197"/>
      <c r="BD1780" s="197"/>
      <c r="BE1780" s="190"/>
      <c r="BF1780" s="192"/>
      <c r="BG1780" s="192"/>
      <c r="BH1780" s="10"/>
      <c r="BI1780" s="10"/>
      <c r="BJ1780" s="10"/>
      <c r="BK1780" s="10"/>
      <c r="BL1780" s="10"/>
      <c r="BM1780" s="10"/>
      <c r="BN1780" s="12"/>
      <c r="BO1780" s="12"/>
    </row>
    <row r="1781" spans="1:67" ht="13.5" customHeight="1" x14ac:dyDescent="0.35">
      <c r="A1781" s="181"/>
      <c r="B1781" s="194"/>
      <c r="C1781" s="12"/>
      <c r="D1781" s="12"/>
      <c r="E1781" s="12"/>
      <c r="F1781" s="12"/>
      <c r="G1781" s="12"/>
      <c r="H1781" s="131"/>
      <c r="I1781" s="12"/>
      <c r="J1781" s="12"/>
      <c r="K1781" s="12"/>
      <c r="L1781" s="12"/>
      <c r="M1781" s="12"/>
      <c r="N1781" s="54"/>
      <c r="O1781" s="12"/>
      <c r="P1781" s="12"/>
      <c r="Q1781" s="12"/>
      <c r="R1781" s="183"/>
      <c r="S1781" s="183"/>
      <c r="T1781" s="183"/>
      <c r="U1781" s="183"/>
      <c r="V1781" s="181"/>
      <c r="W1781" s="184"/>
      <c r="X1781" s="184"/>
      <c r="Y1781" s="185"/>
      <c r="Z1781" s="185"/>
      <c r="AA1781" s="185"/>
      <c r="AB1781" s="181"/>
      <c r="AC1781" s="12"/>
      <c r="AD1781" s="12"/>
      <c r="AE1781" s="12"/>
      <c r="AF1781" s="185"/>
      <c r="AG1781" s="12"/>
      <c r="AH1781" s="195"/>
      <c r="AI1781" s="186"/>
      <c r="AJ1781" s="187"/>
      <c r="AK1781" s="187"/>
      <c r="AL1781" s="188"/>
      <c r="AM1781" s="188"/>
      <c r="AN1781" s="188"/>
      <c r="AO1781" s="188"/>
      <c r="AP1781" s="188"/>
      <c r="AQ1781" s="188"/>
      <c r="AR1781" s="137"/>
      <c r="AS1781" s="189"/>
      <c r="AT1781" s="196"/>
      <c r="AU1781" s="191"/>
      <c r="AV1781" s="190"/>
      <c r="AW1781" s="189"/>
      <c r="AX1781" s="190"/>
      <c r="AY1781" s="189"/>
      <c r="AZ1781" s="192"/>
      <c r="BA1781" s="192"/>
      <c r="BB1781" s="190"/>
      <c r="BC1781" s="197"/>
      <c r="BD1781" s="197"/>
      <c r="BE1781" s="190"/>
      <c r="BF1781" s="192"/>
      <c r="BG1781" s="192"/>
      <c r="BH1781" s="10"/>
      <c r="BI1781" s="10"/>
      <c r="BJ1781" s="10"/>
      <c r="BK1781" s="10"/>
      <c r="BL1781" s="10"/>
      <c r="BM1781" s="10"/>
      <c r="BN1781" s="12"/>
      <c r="BO1781" s="12"/>
    </row>
    <row r="1782" spans="1:67" ht="13.5" customHeight="1" x14ac:dyDescent="0.35">
      <c r="A1782" s="181"/>
      <c r="B1782" s="194"/>
      <c r="C1782" s="12"/>
      <c r="D1782" s="12"/>
      <c r="E1782" s="12"/>
      <c r="F1782" s="12"/>
      <c r="G1782" s="12"/>
      <c r="H1782" s="131"/>
      <c r="I1782" s="12"/>
      <c r="J1782" s="12"/>
      <c r="K1782" s="12"/>
      <c r="L1782" s="12"/>
      <c r="M1782" s="12"/>
      <c r="N1782" s="54"/>
      <c r="O1782" s="12"/>
      <c r="P1782" s="12"/>
      <c r="Q1782" s="12"/>
      <c r="R1782" s="183"/>
      <c r="S1782" s="183"/>
      <c r="T1782" s="183"/>
      <c r="U1782" s="183"/>
      <c r="V1782" s="181"/>
      <c r="W1782" s="184"/>
      <c r="X1782" s="184"/>
      <c r="Y1782" s="185"/>
      <c r="Z1782" s="185"/>
      <c r="AA1782" s="185"/>
      <c r="AB1782" s="181"/>
      <c r="AC1782" s="12"/>
      <c r="AD1782" s="12"/>
      <c r="AE1782" s="12"/>
      <c r="AF1782" s="185"/>
      <c r="AG1782" s="12"/>
      <c r="AH1782" s="195"/>
      <c r="AI1782" s="186"/>
      <c r="AJ1782" s="187"/>
      <c r="AK1782" s="187"/>
      <c r="AL1782" s="188"/>
      <c r="AM1782" s="188"/>
      <c r="AN1782" s="188"/>
      <c r="AO1782" s="188"/>
      <c r="AP1782" s="188"/>
      <c r="AQ1782" s="188"/>
      <c r="AR1782" s="137"/>
      <c r="AS1782" s="189"/>
      <c r="AT1782" s="196"/>
      <c r="AU1782" s="191"/>
      <c r="AV1782" s="190"/>
      <c r="AW1782" s="189"/>
      <c r="AX1782" s="190"/>
      <c r="AY1782" s="189"/>
      <c r="AZ1782" s="192"/>
      <c r="BA1782" s="192"/>
      <c r="BB1782" s="190"/>
      <c r="BC1782" s="197"/>
      <c r="BD1782" s="197"/>
      <c r="BE1782" s="190"/>
      <c r="BF1782" s="192"/>
      <c r="BG1782" s="192"/>
      <c r="BH1782" s="10"/>
      <c r="BI1782" s="10"/>
      <c r="BJ1782" s="10"/>
      <c r="BK1782" s="10"/>
      <c r="BL1782" s="10"/>
      <c r="BM1782" s="10"/>
      <c r="BN1782" s="12"/>
      <c r="BO1782" s="12"/>
    </row>
    <row r="1783" spans="1:67" ht="13.5" customHeight="1" x14ac:dyDescent="0.35">
      <c r="A1783" s="181"/>
      <c r="B1783" s="194"/>
      <c r="C1783" s="12"/>
      <c r="D1783" s="12"/>
      <c r="E1783" s="12"/>
      <c r="F1783" s="12"/>
      <c r="G1783" s="12"/>
      <c r="H1783" s="131"/>
      <c r="I1783" s="12"/>
      <c r="J1783" s="12"/>
      <c r="K1783" s="12"/>
      <c r="L1783" s="12"/>
      <c r="M1783" s="12"/>
      <c r="N1783" s="54"/>
      <c r="O1783" s="12"/>
      <c r="P1783" s="12"/>
      <c r="Q1783" s="12"/>
      <c r="R1783" s="183"/>
      <c r="S1783" s="183"/>
      <c r="T1783" s="183"/>
      <c r="U1783" s="183"/>
      <c r="V1783" s="181"/>
      <c r="W1783" s="184"/>
      <c r="X1783" s="184"/>
      <c r="Y1783" s="185"/>
      <c r="Z1783" s="185"/>
      <c r="AA1783" s="185"/>
      <c r="AB1783" s="181"/>
      <c r="AC1783" s="12"/>
      <c r="AD1783" s="12"/>
      <c r="AE1783" s="12"/>
      <c r="AF1783" s="185"/>
      <c r="AG1783" s="12"/>
      <c r="AH1783" s="195"/>
      <c r="AI1783" s="186"/>
      <c r="AJ1783" s="187"/>
      <c r="AK1783" s="187"/>
      <c r="AL1783" s="188"/>
      <c r="AM1783" s="188"/>
      <c r="AN1783" s="188"/>
      <c r="AO1783" s="188"/>
      <c r="AP1783" s="188"/>
      <c r="AQ1783" s="188"/>
      <c r="AR1783" s="137"/>
      <c r="AS1783" s="189"/>
      <c r="AT1783" s="196"/>
      <c r="AU1783" s="191"/>
      <c r="AV1783" s="190"/>
      <c r="AW1783" s="189"/>
      <c r="AX1783" s="190"/>
      <c r="AY1783" s="189"/>
      <c r="AZ1783" s="192"/>
      <c r="BA1783" s="192"/>
      <c r="BB1783" s="190"/>
      <c r="BC1783" s="197"/>
      <c r="BD1783" s="197"/>
      <c r="BE1783" s="190"/>
      <c r="BF1783" s="192"/>
      <c r="BG1783" s="192"/>
      <c r="BH1783" s="10"/>
      <c r="BI1783" s="10"/>
      <c r="BJ1783" s="10"/>
      <c r="BK1783" s="10"/>
      <c r="BL1783" s="10"/>
      <c r="BM1783" s="10"/>
      <c r="BN1783" s="12"/>
      <c r="BO1783" s="12"/>
    </row>
    <row r="1784" spans="1:67" ht="13.5" customHeight="1" x14ac:dyDescent="0.35">
      <c r="A1784" s="181"/>
      <c r="B1784" s="194"/>
      <c r="C1784" s="12"/>
      <c r="D1784" s="12"/>
      <c r="E1784" s="12"/>
      <c r="F1784" s="12"/>
      <c r="G1784" s="12"/>
      <c r="H1784" s="131"/>
      <c r="I1784" s="12"/>
      <c r="J1784" s="12"/>
      <c r="K1784" s="12"/>
      <c r="L1784" s="12"/>
      <c r="M1784" s="12"/>
      <c r="N1784" s="54"/>
      <c r="O1784" s="12"/>
      <c r="P1784" s="12"/>
      <c r="Q1784" s="12"/>
      <c r="R1784" s="183"/>
      <c r="S1784" s="183"/>
      <c r="T1784" s="183"/>
      <c r="U1784" s="183"/>
      <c r="V1784" s="181"/>
      <c r="W1784" s="184"/>
      <c r="X1784" s="184"/>
      <c r="Y1784" s="185"/>
      <c r="Z1784" s="185"/>
      <c r="AA1784" s="185"/>
      <c r="AB1784" s="181"/>
      <c r="AC1784" s="12"/>
      <c r="AD1784" s="12"/>
      <c r="AE1784" s="12"/>
      <c r="AF1784" s="185"/>
      <c r="AG1784" s="12"/>
      <c r="AH1784" s="195"/>
      <c r="AI1784" s="186"/>
      <c r="AJ1784" s="187"/>
      <c r="AK1784" s="187"/>
      <c r="AL1784" s="188"/>
      <c r="AM1784" s="188"/>
      <c r="AN1784" s="188"/>
      <c r="AO1784" s="188"/>
      <c r="AP1784" s="188"/>
      <c r="AQ1784" s="188"/>
      <c r="AR1784" s="137"/>
      <c r="AS1784" s="189"/>
      <c r="AT1784" s="196"/>
      <c r="AU1784" s="191"/>
      <c r="AV1784" s="190"/>
      <c r="AW1784" s="189"/>
      <c r="AX1784" s="190"/>
      <c r="AY1784" s="189"/>
      <c r="AZ1784" s="192"/>
      <c r="BA1784" s="192"/>
      <c r="BB1784" s="190"/>
      <c r="BC1784" s="197"/>
      <c r="BD1784" s="197"/>
      <c r="BE1784" s="190"/>
      <c r="BF1784" s="192"/>
      <c r="BG1784" s="192"/>
      <c r="BH1784" s="10"/>
      <c r="BI1784" s="10"/>
      <c r="BJ1784" s="10"/>
      <c r="BK1784" s="10"/>
      <c r="BL1784" s="10"/>
      <c r="BM1784" s="10"/>
      <c r="BN1784" s="12"/>
      <c r="BO1784" s="12"/>
    </row>
    <row r="1785" spans="1:67" ht="13.5" customHeight="1" x14ac:dyDescent="0.35">
      <c r="A1785" s="181"/>
      <c r="B1785" s="194"/>
      <c r="C1785" s="12"/>
      <c r="D1785" s="12"/>
      <c r="E1785" s="12"/>
      <c r="F1785" s="12"/>
      <c r="G1785" s="12"/>
      <c r="H1785" s="131"/>
      <c r="I1785" s="12"/>
      <c r="J1785" s="12"/>
      <c r="K1785" s="12"/>
      <c r="L1785" s="12"/>
      <c r="M1785" s="12"/>
      <c r="N1785" s="54"/>
      <c r="O1785" s="12"/>
      <c r="P1785" s="12"/>
      <c r="Q1785" s="12"/>
      <c r="R1785" s="183"/>
      <c r="S1785" s="183"/>
      <c r="T1785" s="183"/>
      <c r="U1785" s="183"/>
      <c r="V1785" s="181"/>
      <c r="W1785" s="184"/>
      <c r="X1785" s="184"/>
      <c r="Y1785" s="185"/>
      <c r="Z1785" s="185"/>
      <c r="AA1785" s="185"/>
      <c r="AB1785" s="181"/>
      <c r="AC1785" s="12"/>
      <c r="AD1785" s="12"/>
      <c r="AE1785" s="12"/>
      <c r="AF1785" s="185"/>
      <c r="AG1785" s="12"/>
      <c r="AH1785" s="195"/>
      <c r="AI1785" s="186"/>
      <c r="AJ1785" s="187"/>
      <c r="AK1785" s="187"/>
      <c r="AL1785" s="188"/>
      <c r="AM1785" s="188"/>
      <c r="AN1785" s="188"/>
      <c r="AO1785" s="188"/>
      <c r="AP1785" s="188"/>
      <c r="AQ1785" s="188"/>
      <c r="AR1785" s="137"/>
      <c r="AS1785" s="189"/>
      <c r="AT1785" s="196"/>
      <c r="AU1785" s="191"/>
      <c r="AV1785" s="190"/>
      <c r="AW1785" s="189"/>
      <c r="AX1785" s="190"/>
      <c r="AY1785" s="189"/>
      <c r="AZ1785" s="192"/>
      <c r="BA1785" s="192"/>
      <c r="BB1785" s="190"/>
      <c r="BC1785" s="197"/>
      <c r="BD1785" s="197"/>
      <c r="BE1785" s="190"/>
      <c r="BF1785" s="192"/>
      <c r="BG1785" s="192"/>
      <c r="BH1785" s="10"/>
      <c r="BI1785" s="10"/>
      <c r="BJ1785" s="10"/>
      <c r="BK1785" s="10"/>
      <c r="BL1785" s="10"/>
      <c r="BM1785" s="10"/>
      <c r="BN1785" s="12"/>
      <c r="BO1785" s="12"/>
    </row>
    <row r="1786" spans="1:67" ht="13.5" customHeight="1" x14ac:dyDescent="0.35">
      <c r="A1786" s="181"/>
      <c r="B1786" s="194"/>
      <c r="C1786" s="12"/>
      <c r="D1786" s="12"/>
      <c r="E1786" s="12"/>
      <c r="F1786" s="12"/>
      <c r="G1786" s="12"/>
      <c r="H1786" s="131"/>
      <c r="I1786" s="12"/>
      <c r="J1786" s="12"/>
      <c r="K1786" s="12"/>
      <c r="L1786" s="12"/>
      <c r="M1786" s="12"/>
      <c r="N1786" s="54"/>
      <c r="O1786" s="12"/>
      <c r="P1786" s="12"/>
      <c r="Q1786" s="12"/>
      <c r="R1786" s="183"/>
      <c r="S1786" s="183"/>
      <c r="T1786" s="183"/>
      <c r="U1786" s="183"/>
      <c r="V1786" s="181"/>
      <c r="W1786" s="184"/>
      <c r="X1786" s="184"/>
      <c r="Y1786" s="185"/>
      <c r="Z1786" s="185"/>
      <c r="AA1786" s="185"/>
      <c r="AB1786" s="181"/>
      <c r="AC1786" s="12"/>
      <c r="AD1786" s="12"/>
      <c r="AE1786" s="12"/>
      <c r="AF1786" s="185"/>
      <c r="AG1786" s="12"/>
      <c r="AH1786" s="195"/>
      <c r="AI1786" s="186"/>
      <c r="AJ1786" s="187"/>
      <c r="AK1786" s="187"/>
      <c r="AL1786" s="188"/>
      <c r="AM1786" s="188"/>
      <c r="AN1786" s="188"/>
      <c r="AO1786" s="188"/>
      <c r="AP1786" s="188"/>
      <c r="AQ1786" s="188"/>
      <c r="AR1786" s="137"/>
      <c r="AS1786" s="189"/>
      <c r="AT1786" s="196"/>
      <c r="AU1786" s="191"/>
      <c r="AV1786" s="190"/>
      <c r="AW1786" s="189"/>
      <c r="AX1786" s="190"/>
      <c r="AY1786" s="189"/>
      <c r="AZ1786" s="192"/>
      <c r="BA1786" s="192"/>
      <c r="BB1786" s="190"/>
      <c r="BC1786" s="197"/>
      <c r="BD1786" s="197"/>
      <c r="BE1786" s="190"/>
      <c r="BF1786" s="192"/>
      <c r="BG1786" s="192"/>
      <c r="BH1786" s="10"/>
      <c r="BI1786" s="10"/>
      <c r="BJ1786" s="10"/>
      <c r="BK1786" s="10"/>
      <c r="BL1786" s="10"/>
      <c r="BM1786" s="10"/>
      <c r="BN1786" s="12"/>
      <c r="BO1786" s="12"/>
    </row>
    <row r="1787" spans="1:67" ht="13.5" customHeight="1" x14ac:dyDescent="0.35">
      <c r="A1787" s="181"/>
      <c r="B1787" s="194"/>
      <c r="C1787" s="12"/>
      <c r="D1787" s="12"/>
      <c r="E1787" s="12"/>
      <c r="F1787" s="12"/>
      <c r="G1787" s="12"/>
      <c r="H1787" s="131"/>
      <c r="I1787" s="12"/>
      <c r="J1787" s="12"/>
      <c r="K1787" s="12"/>
      <c r="L1787" s="12"/>
      <c r="M1787" s="12"/>
      <c r="N1787" s="54"/>
      <c r="O1787" s="12"/>
      <c r="P1787" s="12"/>
      <c r="Q1787" s="12"/>
      <c r="R1787" s="183"/>
      <c r="S1787" s="183"/>
      <c r="T1787" s="183"/>
      <c r="U1787" s="183"/>
      <c r="V1787" s="181"/>
      <c r="W1787" s="184"/>
      <c r="X1787" s="184"/>
      <c r="Y1787" s="185"/>
      <c r="Z1787" s="185"/>
      <c r="AA1787" s="185"/>
      <c r="AB1787" s="181"/>
      <c r="AC1787" s="12"/>
      <c r="AD1787" s="12"/>
      <c r="AE1787" s="12"/>
      <c r="AF1787" s="185"/>
      <c r="AG1787" s="12"/>
      <c r="AH1787" s="195"/>
      <c r="AI1787" s="186"/>
      <c r="AJ1787" s="187"/>
      <c r="AK1787" s="187"/>
      <c r="AL1787" s="188"/>
      <c r="AM1787" s="188"/>
      <c r="AN1787" s="188"/>
      <c r="AO1787" s="188"/>
      <c r="AP1787" s="188"/>
      <c r="AQ1787" s="188"/>
      <c r="AR1787" s="137"/>
      <c r="AS1787" s="189"/>
      <c r="AT1787" s="196"/>
      <c r="AU1787" s="191"/>
      <c r="AV1787" s="190"/>
      <c r="AW1787" s="189"/>
      <c r="AX1787" s="190"/>
      <c r="AY1787" s="189"/>
      <c r="AZ1787" s="192"/>
      <c r="BA1787" s="192"/>
      <c r="BB1787" s="190"/>
      <c r="BC1787" s="197"/>
      <c r="BD1787" s="197"/>
      <c r="BE1787" s="190"/>
      <c r="BF1787" s="192"/>
      <c r="BG1787" s="192"/>
      <c r="BH1787" s="10"/>
      <c r="BI1787" s="10"/>
      <c r="BJ1787" s="10"/>
      <c r="BK1787" s="10"/>
      <c r="BL1787" s="10"/>
      <c r="BM1787" s="10"/>
      <c r="BN1787" s="12"/>
      <c r="BO1787" s="12"/>
    </row>
    <row r="1788" spans="1:67" ht="13.5" customHeight="1" x14ac:dyDescent="0.35">
      <c r="A1788" s="181"/>
      <c r="B1788" s="194"/>
      <c r="C1788" s="12"/>
      <c r="D1788" s="12"/>
      <c r="E1788" s="12"/>
      <c r="F1788" s="12"/>
      <c r="G1788" s="12"/>
      <c r="H1788" s="131"/>
      <c r="I1788" s="12"/>
      <c r="J1788" s="12"/>
      <c r="K1788" s="12"/>
      <c r="L1788" s="12"/>
      <c r="M1788" s="12"/>
      <c r="N1788" s="54"/>
      <c r="O1788" s="12"/>
      <c r="P1788" s="12"/>
      <c r="Q1788" s="12"/>
      <c r="R1788" s="183"/>
      <c r="S1788" s="183"/>
      <c r="T1788" s="183"/>
      <c r="U1788" s="183"/>
      <c r="V1788" s="181"/>
      <c r="W1788" s="184"/>
      <c r="X1788" s="184"/>
      <c r="Y1788" s="185"/>
      <c r="Z1788" s="185"/>
      <c r="AA1788" s="185"/>
      <c r="AB1788" s="181"/>
      <c r="AC1788" s="12"/>
      <c r="AD1788" s="12"/>
      <c r="AE1788" s="12"/>
      <c r="AF1788" s="185"/>
      <c r="AG1788" s="12"/>
      <c r="AH1788" s="195"/>
      <c r="AI1788" s="186"/>
      <c r="AJ1788" s="187"/>
      <c r="AK1788" s="187"/>
      <c r="AL1788" s="188"/>
      <c r="AM1788" s="188"/>
      <c r="AN1788" s="188"/>
      <c r="AO1788" s="188"/>
      <c r="AP1788" s="188"/>
      <c r="AQ1788" s="188"/>
      <c r="AR1788" s="137"/>
      <c r="AS1788" s="189"/>
      <c r="AT1788" s="196"/>
      <c r="AU1788" s="191"/>
      <c r="AV1788" s="190"/>
      <c r="AW1788" s="189"/>
      <c r="AX1788" s="190"/>
      <c r="AY1788" s="189"/>
      <c r="AZ1788" s="192"/>
      <c r="BA1788" s="192"/>
      <c r="BB1788" s="190"/>
      <c r="BC1788" s="197"/>
      <c r="BD1788" s="197"/>
      <c r="BE1788" s="190"/>
      <c r="BF1788" s="192"/>
      <c r="BG1788" s="192"/>
      <c r="BH1788" s="10"/>
      <c r="BI1788" s="10"/>
      <c r="BJ1788" s="10"/>
      <c r="BK1788" s="10"/>
      <c r="BL1788" s="10"/>
      <c r="BM1788" s="10"/>
      <c r="BN1788" s="12"/>
      <c r="BO1788" s="12"/>
    </row>
    <row r="1789" spans="1:67" ht="13.5" customHeight="1" x14ac:dyDescent="0.35">
      <c r="A1789" s="181"/>
      <c r="B1789" s="194"/>
      <c r="C1789" s="12"/>
      <c r="D1789" s="12"/>
      <c r="E1789" s="12"/>
      <c r="F1789" s="12"/>
      <c r="G1789" s="12"/>
      <c r="H1789" s="131"/>
      <c r="I1789" s="12"/>
      <c r="J1789" s="12"/>
      <c r="K1789" s="12"/>
      <c r="L1789" s="12"/>
      <c r="M1789" s="12"/>
      <c r="N1789" s="54"/>
      <c r="O1789" s="12"/>
      <c r="P1789" s="12"/>
      <c r="Q1789" s="12"/>
      <c r="R1789" s="183"/>
      <c r="S1789" s="183"/>
      <c r="T1789" s="183"/>
      <c r="U1789" s="183"/>
      <c r="V1789" s="181"/>
      <c r="W1789" s="184"/>
      <c r="X1789" s="184"/>
      <c r="Y1789" s="185"/>
      <c r="Z1789" s="185"/>
      <c r="AA1789" s="185"/>
      <c r="AB1789" s="181"/>
      <c r="AC1789" s="12"/>
      <c r="AD1789" s="12"/>
      <c r="AE1789" s="12"/>
      <c r="AF1789" s="185"/>
      <c r="AG1789" s="12"/>
      <c r="AH1789" s="195"/>
      <c r="AI1789" s="186"/>
      <c r="AJ1789" s="187"/>
      <c r="AK1789" s="187"/>
      <c r="AL1789" s="188"/>
      <c r="AM1789" s="188"/>
      <c r="AN1789" s="188"/>
      <c r="AO1789" s="188"/>
      <c r="AP1789" s="188"/>
      <c r="AQ1789" s="188"/>
      <c r="AR1789" s="137"/>
      <c r="AS1789" s="189"/>
      <c r="AT1789" s="196"/>
      <c r="AU1789" s="191"/>
      <c r="AV1789" s="190"/>
      <c r="AW1789" s="189"/>
      <c r="AX1789" s="190"/>
      <c r="AY1789" s="189"/>
      <c r="AZ1789" s="192"/>
      <c r="BA1789" s="192"/>
      <c r="BB1789" s="190"/>
      <c r="BC1789" s="197"/>
      <c r="BD1789" s="197"/>
      <c r="BE1789" s="190"/>
      <c r="BF1789" s="192"/>
      <c r="BG1789" s="192"/>
      <c r="BH1789" s="10"/>
      <c r="BI1789" s="10"/>
      <c r="BJ1789" s="10"/>
      <c r="BK1789" s="10"/>
      <c r="BL1789" s="10"/>
      <c r="BM1789" s="10"/>
      <c r="BN1789" s="12"/>
      <c r="BO1789" s="12"/>
    </row>
    <row r="1790" spans="1:67" ht="13.5" customHeight="1" x14ac:dyDescent="0.35">
      <c r="A1790" s="181"/>
      <c r="B1790" s="194"/>
      <c r="C1790" s="12"/>
      <c r="D1790" s="12"/>
      <c r="E1790" s="12"/>
      <c r="F1790" s="12"/>
      <c r="G1790" s="12"/>
      <c r="H1790" s="131"/>
      <c r="I1790" s="12"/>
      <c r="J1790" s="12"/>
      <c r="K1790" s="12"/>
      <c r="L1790" s="12"/>
      <c r="M1790" s="12"/>
      <c r="N1790" s="54"/>
      <c r="O1790" s="12"/>
      <c r="P1790" s="12"/>
      <c r="Q1790" s="12"/>
      <c r="R1790" s="183"/>
      <c r="S1790" s="183"/>
      <c r="T1790" s="183"/>
      <c r="U1790" s="183"/>
      <c r="V1790" s="181"/>
      <c r="W1790" s="184"/>
      <c r="X1790" s="184"/>
      <c r="Y1790" s="185"/>
      <c r="Z1790" s="185"/>
      <c r="AA1790" s="185"/>
      <c r="AB1790" s="181"/>
      <c r="AC1790" s="12"/>
      <c r="AD1790" s="12"/>
      <c r="AE1790" s="12"/>
      <c r="AF1790" s="185"/>
      <c r="AG1790" s="12"/>
      <c r="AH1790" s="195"/>
      <c r="AI1790" s="186"/>
      <c r="AJ1790" s="187"/>
      <c r="AK1790" s="187"/>
      <c r="AL1790" s="188"/>
      <c r="AM1790" s="188"/>
      <c r="AN1790" s="188"/>
      <c r="AO1790" s="188"/>
      <c r="AP1790" s="188"/>
      <c r="AQ1790" s="188"/>
      <c r="AR1790" s="137"/>
      <c r="AS1790" s="189"/>
      <c r="AT1790" s="196"/>
      <c r="AU1790" s="191"/>
      <c r="AV1790" s="190"/>
      <c r="AW1790" s="189"/>
      <c r="AX1790" s="190"/>
      <c r="AY1790" s="189"/>
      <c r="AZ1790" s="192"/>
      <c r="BA1790" s="192"/>
      <c r="BB1790" s="190"/>
      <c r="BC1790" s="197"/>
      <c r="BD1790" s="197"/>
      <c r="BE1790" s="190"/>
      <c r="BF1790" s="192"/>
      <c r="BG1790" s="192"/>
      <c r="BH1790" s="10"/>
      <c r="BI1790" s="10"/>
      <c r="BJ1790" s="10"/>
      <c r="BK1790" s="10"/>
      <c r="BL1790" s="10"/>
      <c r="BM1790" s="10"/>
      <c r="BN1790" s="12"/>
      <c r="BO1790" s="12"/>
    </row>
    <row r="1791" spans="1:67" ht="13.5" customHeight="1" x14ac:dyDescent="0.35">
      <c r="A1791" s="181"/>
      <c r="B1791" s="194"/>
      <c r="C1791" s="12"/>
      <c r="D1791" s="12"/>
      <c r="E1791" s="12"/>
      <c r="F1791" s="12"/>
      <c r="G1791" s="12"/>
      <c r="H1791" s="131"/>
      <c r="I1791" s="12"/>
      <c r="J1791" s="12"/>
      <c r="K1791" s="12"/>
      <c r="L1791" s="12"/>
      <c r="M1791" s="12"/>
      <c r="N1791" s="54"/>
      <c r="O1791" s="12"/>
      <c r="P1791" s="12"/>
      <c r="Q1791" s="12"/>
      <c r="R1791" s="183"/>
      <c r="S1791" s="183"/>
      <c r="T1791" s="183"/>
      <c r="U1791" s="183"/>
      <c r="V1791" s="181"/>
      <c r="W1791" s="184"/>
      <c r="X1791" s="184"/>
      <c r="Y1791" s="185"/>
      <c r="Z1791" s="185"/>
      <c r="AA1791" s="185"/>
      <c r="AB1791" s="181"/>
      <c r="AC1791" s="12"/>
      <c r="AD1791" s="12"/>
      <c r="AE1791" s="12"/>
      <c r="AF1791" s="185"/>
      <c r="AG1791" s="12"/>
      <c r="AH1791" s="195"/>
      <c r="AI1791" s="186"/>
      <c r="AJ1791" s="187"/>
      <c r="AK1791" s="187"/>
      <c r="AL1791" s="188"/>
      <c r="AM1791" s="188"/>
      <c r="AN1791" s="188"/>
      <c r="AO1791" s="188"/>
      <c r="AP1791" s="188"/>
      <c r="AQ1791" s="188"/>
      <c r="AR1791" s="137"/>
      <c r="AS1791" s="189"/>
      <c r="AT1791" s="196"/>
      <c r="AU1791" s="191"/>
      <c r="AV1791" s="190"/>
      <c r="AW1791" s="189"/>
      <c r="AX1791" s="190"/>
      <c r="AY1791" s="189"/>
      <c r="AZ1791" s="192"/>
      <c r="BA1791" s="192"/>
      <c r="BB1791" s="190"/>
      <c r="BC1791" s="197"/>
      <c r="BD1791" s="197"/>
      <c r="BE1791" s="190"/>
      <c r="BF1791" s="192"/>
      <c r="BG1791" s="192"/>
      <c r="BH1791" s="10"/>
      <c r="BI1791" s="10"/>
      <c r="BJ1791" s="10"/>
      <c r="BK1791" s="10"/>
      <c r="BL1791" s="10"/>
      <c r="BM1791" s="10"/>
      <c r="BN1791" s="12"/>
      <c r="BO1791" s="12"/>
    </row>
    <row r="1792" spans="1:67" ht="13.5" customHeight="1" x14ac:dyDescent="0.35">
      <c r="A1792" s="181"/>
      <c r="B1792" s="194"/>
      <c r="C1792" s="12"/>
      <c r="D1792" s="12"/>
      <c r="E1792" s="12"/>
      <c r="F1792" s="12"/>
      <c r="G1792" s="12"/>
      <c r="H1792" s="131"/>
      <c r="I1792" s="12"/>
      <c r="J1792" s="12"/>
      <c r="K1792" s="12"/>
      <c r="L1792" s="12"/>
      <c r="M1792" s="12"/>
      <c r="N1792" s="54"/>
      <c r="O1792" s="12"/>
      <c r="P1792" s="12"/>
      <c r="Q1792" s="12"/>
      <c r="R1792" s="183"/>
      <c r="S1792" s="183"/>
      <c r="T1792" s="183"/>
      <c r="U1792" s="183"/>
      <c r="V1792" s="181"/>
      <c r="W1792" s="184"/>
      <c r="X1792" s="184"/>
      <c r="Y1792" s="185"/>
      <c r="Z1792" s="185"/>
      <c r="AA1792" s="185"/>
      <c r="AB1792" s="181"/>
      <c r="AC1792" s="12"/>
      <c r="AD1792" s="12"/>
      <c r="AE1792" s="12"/>
      <c r="AF1792" s="185"/>
      <c r="AG1792" s="12"/>
      <c r="AH1792" s="195"/>
      <c r="AI1792" s="186"/>
      <c r="AJ1792" s="187"/>
      <c r="AK1792" s="187"/>
      <c r="AL1792" s="188"/>
      <c r="AM1792" s="188"/>
      <c r="AN1792" s="188"/>
      <c r="AO1792" s="188"/>
      <c r="AP1792" s="188"/>
      <c r="AQ1792" s="188"/>
      <c r="AR1792" s="137"/>
      <c r="AS1792" s="189"/>
      <c r="AT1792" s="196"/>
      <c r="AU1792" s="191"/>
      <c r="AV1792" s="190"/>
      <c r="AW1792" s="189"/>
      <c r="AX1792" s="190"/>
      <c r="AY1792" s="189"/>
      <c r="AZ1792" s="192"/>
      <c r="BA1792" s="192"/>
      <c r="BB1792" s="190"/>
      <c r="BC1792" s="197"/>
      <c r="BD1792" s="197"/>
      <c r="BE1792" s="190"/>
      <c r="BF1792" s="192"/>
      <c r="BG1792" s="192"/>
      <c r="BH1792" s="10"/>
      <c r="BI1792" s="10"/>
      <c r="BJ1792" s="10"/>
      <c r="BK1792" s="10"/>
      <c r="BL1792" s="10"/>
      <c r="BM1792" s="10"/>
      <c r="BN1792" s="12"/>
      <c r="BO1792" s="12"/>
    </row>
    <row r="1793" spans="1:67" ht="13.5" customHeight="1" x14ac:dyDescent="0.35">
      <c r="A1793" s="181"/>
      <c r="B1793" s="194"/>
      <c r="C1793" s="12"/>
      <c r="D1793" s="12"/>
      <c r="E1793" s="12"/>
      <c r="F1793" s="12"/>
      <c r="G1793" s="12"/>
      <c r="H1793" s="131"/>
      <c r="I1793" s="12"/>
      <c r="J1793" s="12"/>
      <c r="K1793" s="12"/>
      <c r="L1793" s="12"/>
      <c r="M1793" s="12"/>
      <c r="N1793" s="54"/>
      <c r="O1793" s="12"/>
      <c r="P1793" s="12"/>
      <c r="Q1793" s="12"/>
      <c r="R1793" s="183"/>
      <c r="S1793" s="183"/>
      <c r="T1793" s="183"/>
      <c r="U1793" s="183"/>
      <c r="V1793" s="181"/>
      <c r="W1793" s="184"/>
      <c r="X1793" s="184"/>
      <c r="Y1793" s="185"/>
      <c r="Z1793" s="185"/>
      <c r="AA1793" s="185"/>
      <c r="AB1793" s="181"/>
      <c r="AC1793" s="12"/>
      <c r="AD1793" s="12"/>
      <c r="AE1793" s="12"/>
      <c r="AF1793" s="185"/>
      <c r="AG1793" s="12"/>
      <c r="AH1793" s="195"/>
      <c r="AI1793" s="186"/>
      <c r="AJ1793" s="187"/>
      <c r="AK1793" s="187"/>
      <c r="AL1793" s="188"/>
      <c r="AM1793" s="188"/>
      <c r="AN1793" s="188"/>
      <c r="AO1793" s="188"/>
      <c r="AP1793" s="188"/>
      <c r="AQ1793" s="188"/>
      <c r="AR1793" s="137"/>
      <c r="AS1793" s="189"/>
      <c r="AT1793" s="196"/>
      <c r="AU1793" s="191"/>
      <c r="AV1793" s="190"/>
      <c r="AW1793" s="189"/>
      <c r="AX1793" s="190"/>
      <c r="AY1793" s="189"/>
      <c r="AZ1793" s="192"/>
      <c r="BA1793" s="192"/>
      <c r="BB1793" s="190"/>
      <c r="BC1793" s="197"/>
      <c r="BD1793" s="197"/>
      <c r="BE1793" s="190"/>
      <c r="BF1793" s="192"/>
      <c r="BG1793" s="192"/>
      <c r="BH1793" s="10"/>
      <c r="BI1793" s="10"/>
      <c r="BJ1793" s="10"/>
      <c r="BK1793" s="10"/>
      <c r="BL1793" s="10"/>
      <c r="BM1793" s="10"/>
      <c r="BN1793" s="12"/>
      <c r="BO1793" s="12"/>
    </row>
    <row r="1794" spans="1:67" ht="13.5" customHeight="1" x14ac:dyDescent="0.35">
      <c r="A1794" s="181"/>
      <c r="B1794" s="194"/>
      <c r="C1794" s="12"/>
      <c r="D1794" s="12"/>
      <c r="E1794" s="12"/>
      <c r="F1794" s="12"/>
      <c r="G1794" s="12"/>
      <c r="H1794" s="131"/>
      <c r="I1794" s="12"/>
      <c r="J1794" s="12"/>
      <c r="K1794" s="12"/>
      <c r="L1794" s="12"/>
      <c r="M1794" s="12"/>
      <c r="N1794" s="54"/>
      <c r="O1794" s="12"/>
      <c r="P1794" s="12"/>
      <c r="Q1794" s="12"/>
      <c r="R1794" s="183"/>
      <c r="S1794" s="183"/>
      <c r="T1794" s="183"/>
      <c r="U1794" s="183"/>
      <c r="V1794" s="181"/>
      <c r="W1794" s="184"/>
      <c r="X1794" s="184"/>
      <c r="Y1794" s="185"/>
      <c r="Z1794" s="185"/>
      <c r="AA1794" s="185"/>
      <c r="AB1794" s="181"/>
      <c r="AC1794" s="12"/>
      <c r="AD1794" s="12"/>
      <c r="AE1794" s="12"/>
      <c r="AF1794" s="185"/>
      <c r="AG1794" s="12"/>
      <c r="AH1794" s="195"/>
      <c r="AI1794" s="186"/>
      <c r="AJ1794" s="187"/>
      <c r="AK1794" s="187"/>
      <c r="AL1794" s="188"/>
      <c r="AM1794" s="188"/>
      <c r="AN1794" s="188"/>
      <c r="AO1794" s="188"/>
      <c r="AP1794" s="188"/>
      <c r="AQ1794" s="188"/>
      <c r="AR1794" s="137"/>
      <c r="AS1794" s="189"/>
      <c r="AT1794" s="196"/>
      <c r="AU1794" s="191"/>
      <c r="AV1794" s="190"/>
      <c r="AW1794" s="189"/>
      <c r="AX1794" s="190"/>
      <c r="AY1794" s="189"/>
      <c r="AZ1794" s="192"/>
      <c r="BA1794" s="192"/>
      <c r="BB1794" s="190"/>
      <c r="BC1794" s="197"/>
      <c r="BD1794" s="197"/>
      <c r="BE1794" s="190"/>
      <c r="BF1794" s="192"/>
      <c r="BG1794" s="192"/>
      <c r="BH1794" s="10"/>
      <c r="BI1794" s="10"/>
      <c r="BJ1794" s="10"/>
      <c r="BK1794" s="10"/>
      <c r="BL1794" s="10"/>
      <c r="BM1794" s="10"/>
      <c r="BN1794" s="12"/>
      <c r="BO1794" s="12"/>
    </row>
    <row r="1795" spans="1:67" ht="13.5" customHeight="1" x14ac:dyDescent="0.35">
      <c r="A1795" s="181"/>
      <c r="B1795" s="194"/>
      <c r="C1795" s="12"/>
      <c r="D1795" s="12"/>
      <c r="E1795" s="12"/>
      <c r="F1795" s="12"/>
      <c r="G1795" s="12"/>
      <c r="H1795" s="131"/>
      <c r="I1795" s="12"/>
      <c r="J1795" s="12"/>
      <c r="K1795" s="12"/>
      <c r="L1795" s="12"/>
      <c r="M1795" s="12"/>
      <c r="N1795" s="54"/>
      <c r="O1795" s="12"/>
      <c r="P1795" s="12"/>
      <c r="Q1795" s="12"/>
      <c r="R1795" s="183"/>
      <c r="S1795" s="183"/>
      <c r="T1795" s="183"/>
      <c r="U1795" s="183"/>
      <c r="V1795" s="181"/>
      <c r="W1795" s="184"/>
      <c r="X1795" s="184"/>
      <c r="Y1795" s="185"/>
      <c r="Z1795" s="185"/>
      <c r="AA1795" s="185"/>
      <c r="AB1795" s="181"/>
      <c r="AC1795" s="12"/>
      <c r="AD1795" s="12"/>
      <c r="AE1795" s="12"/>
      <c r="AF1795" s="185"/>
      <c r="AG1795" s="12"/>
      <c r="AH1795" s="195"/>
      <c r="AI1795" s="186"/>
      <c r="AJ1795" s="187"/>
      <c r="AK1795" s="187"/>
      <c r="AL1795" s="188"/>
      <c r="AM1795" s="188"/>
      <c r="AN1795" s="188"/>
      <c r="AO1795" s="188"/>
      <c r="AP1795" s="188"/>
      <c r="AQ1795" s="188"/>
      <c r="AR1795" s="137"/>
      <c r="AS1795" s="189"/>
      <c r="AT1795" s="196"/>
      <c r="AU1795" s="191"/>
      <c r="AV1795" s="190"/>
      <c r="AW1795" s="189"/>
      <c r="AX1795" s="190"/>
      <c r="AY1795" s="189"/>
      <c r="AZ1795" s="192"/>
      <c r="BA1795" s="192"/>
      <c r="BB1795" s="190"/>
      <c r="BC1795" s="197"/>
      <c r="BD1795" s="197"/>
      <c r="BE1795" s="190"/>
      <c r="BF1795" s="192"/>
      <c r="BG1795" s="192"/>
      <c r="BH1795" s="10"/>
      <c r="BI1795" s="10"/>
      <c r="BJ1795" s="10"/>
      <c r="BK1795" s="10"/>
      <c r="BL1795" s="10"/>
      <c r="BM1795" s="10"/>
      <c r="BN1795" s="12"/>
      <c r="BO1795" s="12"/>
    </row>
    <row r="1796" spans="1:67" ht="13.5" customHeight="1" x14ac:dyDescent="0.35">
      <c r="A1796" s="181"/>
      <c r="B1796" s="194"/>
      <c r="C1796" s="12"/>
      <c r="D1796" s="12"/>
      <c r="E1796" s="12"/>
      <c r="F1796" s="12"/>
      <c r="G1796" s="12"/>
      <c r="H1796" s="131"/>
      <c r="I1796" s="12"/>
      <c r="J1796" s="12"/>
      <c r="K1796" s="12"/>
      <c r="L1796" s="12"/>
      <c r="M1796" s="12"/>
      <c r="N1796" s="54"/>
      <c r="O1796" s="12"/>
      <c r="P1796" s="12"/>
      <c r="Q1796" s="12"/>
      <c r="R1796" s="183"/>
      <c r="S1796" s="183"/>
      <c r="T1796" s="183"/>
      <c r="U1796" s="183"/>
      <c r="V1796" s="181"/>
      <c r="W1796" s="184"/>
      <c r="X1796" s="184"/>
      <c r="Y1796" s="185"/>
      <c r="Z1796" s="185"/>
      <c r="AA1796" s="185"/>
      <c r="AB1796" s="181"/>
      <c r="AC1796" s="12"/>
      <c r="AD1796" s="12"/>
      <c r="AE1796" s="12"/>
      <c r="AF1796" s="185"/>
      <c r="AG1796" s="12"/>
      <c r="AH1796" s="195"/>
      <c r="AI1796" s="186"/>
      <c r="AJ1796" s="187"/>
      <c r="AK1796" s="187"/>
      <c r="AL1796" s="188"/>
      <c r="AM1796" s="188"/>
      <c r="AN1796" s="188"/>
      <c r="AO1796" s="188"/>
      <c r="AP1796" s="188"/>
      <c r="AQ1796" s="188"/>
      <c r="AR1796" s="137"/>
      <c r="AS1796" s="189"/>
      <c r="AT1796" s="196"/>
      <c r="AU1796" s="191"/>
      <c r="AV1796" s="190"/>
      <c r="AW1796" s="189"/>
      <c r="AX1796" s="190"/>
      <c r="AY1796" s="189"/>
      <c r="AZ1796" s="192"/>
      <c r="BA1796" s="192"/>
      <c r="BB1796" s="190"/>
      <c r="BC1796" s="197"/>
      <c r="BD1796" s="197"/>
      <c r="BE1796" s="190"/>
      <c r="BF1796" s="192"/>
      <c r="BG1796" s="192"/>
      <c r="BH1796" s="10"/>
      <c r="BI1796" s="10"/>
      <c r="BJ1796" s="10"/>
      <c r="BK1796" s="10"/>
      <c r="BL1796" s="10"/>
      <c r="BM1796" s="10"/>
      <c r="BN1796" s="12"/>
      <c r="BO1796" s="12"/>
    </row>
    <row r="1797" spans="1:67" ht="13.5" customHeight="1" x14ac:dyDescent="0.35">
      <c r="A1797" s="181"/>
      <c r="B1797" s="194"/>
      <c r="C1797" s="12"/>
      <c r="D1797" s="12"/>
      <c r="E1797" s="12"/>
      <c r="F1797" s="12"/>
      <c r="G1797" s="12"/>
      <c r="H1797" s="131"/>
      <c r="I1797" s="12"/>
      <c r="J1797" s="12"/>
      <c r="K1797" s="12"/>
      <c r="L1797" s="12"/>
      <c r="M1797" s="12"/>
      <c r="N1797" s="54"/>
      <c r="O1797" s="12"/>
      <c r="P1797" s="12"/>
      <c r="Q1797" s="12"/>
      <c r="R1797" s="183"/>
      <c r="S1797" s="183"/>
      <c r="T1797" s="183"/>
      <c r="U1797" s="183"/>
      <c r="V1797" s="181"/>
      <c r="W1797" s="184"/>
      <c r="X1797" s="184"/>
      <c r="Y1797" s="185"/>
      <c r="Z1797" s="185"/>
      <c r="AA1797" s="185"/>
      <c r="AB1797" s="181"/>
      <c r="AC1797" s="12"/>
      <c r="AD1797" s="12"/>
      <c r="AE1797" s="12"/>
      <c r="AF1797" s="185"/>
      <c r="AG1797" s="12"/>
      <c r="AH1797" s="195"/>
      <c r="AI1797" s="186"/>
      <c r="AJ1797" s="187"/>
      <c r="AK1797" s="187"/>
      <c r="AL1797" s="188"/>
      <c r="AM1797" s="188"/>
      <c r="AN1797" s="188"/>
      <c r="AO1797" s="188"/>
      <c r="AP1797" s="188"/>
      <c r="AQ1797" s="188"/>
      <c r="AR1797" s="137"/>
      <c r="AS1797" s="189"/>
      <c r="AT1797" s="196"/>
      <c r="AU1797" s="191"/>
      <c r="AV1797" s="190"/>
      <c r="AW1797" s="189"/>
      <c r="AX1797" s="190"/>
      <c r="AY1797" s="189"/>
      <c r="AZ1797" s="192"/>
      <c r="BA1797" s="192"/>
      <c r="BB1797" s="190"/>
      <c r="BC1797" s="197"/>
      <c r="BD1797" s="197"/>
      <c r="BE1797" s="190"/>
      <c r="BF1797" s="192"/>
      <c r="BG1797" s="192"/>
      <c r="BH1797" s="10"/>
      <c r="BI1797" s="10"/>
      <c r="BJ1797" s="10"/>
      <c r="BK1797" s="10"/>
      <c r="BL1797" s="10"/>
      <c r="BM1797" s="10"/>
      <c r="BN1797" s="12"/>
      <c r="BO1797" s="12"/>
    </row>
    <row r="1798" spans="1:67" ht="13.5" customHeight="1" x14ac:dyDescent="0.35">
      <c r="A1798" s="181"/>
      <c r="B1798" s="194"/>
      <c r="C1798" s="12"/>
      <c r="D1798" s="12"/>
      <c r="E1798" s="12"/>
      <c r="F1798" s="12"/>
      <c r="G1798" s="12"/>
      <c r="H1798" s="131"/>
      <c r="I1798" s="12"/>
      <c r="J1798" s="12"/>
      <c r="K1798" s="12"/>
      <c r="L1798" s="12"/>
      <c r="M1798" s="12"/>
      <c r="N1798" s="54"/>
      <c r="O1798" s="12"/>
      <c r="P1798" s="12"/>
      <c r="Q1798" s="12"/>
      <c r="R1798" s="183"/>
      <c r="S1798" s="183"/>
      <c r="T1798" s="183"/>
      <c r="U1798" s="183"/>
      <c r="V1798" s="181"/>
      <c r="W1798" s="184"/>
      <c r="X1798" s="184"/>
      <c r="Y1798" s="185"/>
      <c r="Z1798" s="185"/>
      <c r="AA1798" s="185"/>
      <c r="AB1798" s="181"/>
      <c r="AC1798" s="12"/>
      <c r="AD1798" s="12"/>
      <c r="AE1798" s="12"/>
      <c r="AF1798" s="185"/>
      <c r="AG1798" s="12"/>
      <c r="AH1798" s="195"/>
      <c r="AI1798" s="186"/>
      <c r="AJ1798" s="187"/>
      <c r="AK1798" s="187"/>
      <c r="AL1798" s="188"/>
      <c r="AM1798" s="188"/>
      <c r="AN1798" s="188"/>
      <c r="AO1798" s="188"/>
      <c r="AP1798" s="188"/>
      <c r="AQ1798" s="188"/>
      <c r="AR1798" s="137"/>
      <c r="AS1798" s="189"/>
      <c r="AT1798" s="196"/>
      <c r="AU1798" s="191"/>
      <c r="AV1798" s="190"/>
      <c r="AW1798" s="189"/>
      <c r="AX1798" s="190"/>
      <c r="AY1798" s="189"/>
      <c r="AZ1798" s="192"/>
      <c r="BA1798" s="192"/>
      <c r="BB1798" s="190"/>
      <c r="BC1798" s="197"/>
      <c r="BD1798" s="197"/>
      <c r="BE1798" s="190"/>
      <c r="BF1798" s="192"/>
      <c r="BG1798" s="192"/>
      <c r="BH1798" s="10"/>
      <c r="BI1798" s="10"/>
      <c r="BJ1798" s="10"/>
      <c r="BK1798" s="10"/>
      <c r="BL1798" s="10"/>
      <c r="BM1798" s="10"/>
      <c r="BN1798" s="12"/>
      <c r="BO1798" s="12"/>
    </row>
    <row r="1799" spans="1:67" ht="13.5" customHeight="1" x14ac:dyDescent="0.35">
      <c r="A1799" s="181"/>
      <c r="B1799" s="194"/>
      <c r="C1799" s="12"/>
      <c r="D1799" s="12"/>
      <c r="E1799" s="12"/>
      <c r="F1799" s="12"/>
      <c r="G1799" s="12"/>
      <c r="H1799" s="131"/>
      <c r="I1799" s="12"/>
      <c r="J1799" s="12"/>
      <c r="K1799" s="12"/>
      <c r="L1799" s="12"/>
      <c r="M1799" s="12"/>
      <c r="N1799" s="54"/>
      <c r="O1799" s="12"/>
      <c r="P1799" s="12"/>
      <c r="Q1799" s="12"/>
      <c r="R1799" s="183"/>
      <c r="S1799" s="183"/>
      <c r="T1799" s="183"/>
      <c r="U1799" s="183"/>
      <c r="V1799" s="181"/>
      <c r="W1799" s="184"/>
      <c r="X1799" s="184"/>
      <c r="Y1799" s="185"/>
      <c r="Z1799" s="185"/>
      <c r="AA1799" s="185"/>
      <c r="AB1799" s="181"/>
      <c r="AC1799" s="12"/>
      <c r="AD1799" s="12"/>
      <c r="AE1799" s="12"/>
      <c r="AF1799" s="185"/>
      <c r="AG1799" s="12"/>
      <c r="AH1799" s="195"/>
      <c r="AI1799" s="186"/>
      <c r="AJ1799" s="187"/>
      <c r="AK1799" s="187"/>
      <c r="AL1799" s="188"/>
      <c r="AM1799" s="188"/>
      <c r="AN1799" s="188"/>
      <c r="AO1799" s="188"/>
      <c r="AP1799" s="188"/>
      <c r="AQ1799" s="188"/>
      <c r="AR1799" s="137"/>
      <c r="AS1799" s="189"/>
      <c r="AT1799" s="196"/>
      <c r="AU1799" s="191"/>
      <c r="AV1799" s="190"/>
      <c r="AW1799" s="189"/>
      <c r="AX1799" s="190"/>
      <c r="AY1799" s="189"/>
      <c r="AZ1799" s="192"/>
      <c r="BA1799" s="192"/>
      <c r="BB1799" s="190"/>
      <c r="BC1799" s="197"/>
      <c r="BD1799" s="197"/>
      <c r="BE1799" s="190"/>
      <c r="BF1799" s="192"/>
      <c r="BG1799" s="192"/>
      <c r="BH1799" s="10"/>
      <c r="BI1799" s="10"/>
      <c r="BJ1799" s="10"/>
      <c r="BK1799" s="10"/>
      <c r="BL1799" s="10"/>
      <c r="BM1799" s="10"/>
      <c r="BN1799" s="12"/>
      <c r="BO1799" s="12"/>
    </row>
    <row r="1800" spans="1:67" ht="13.5" customHeight="1" x14ac:dyDescent="0.35">
      <c r="A1800" s="181"/>
      <c r="B1800" s="194"/>
      <c r="C1800" s="12"/>
      <c r="D1800" s="12"/>
      <c r="E1800" s="12"/>
      <c r="F1800" s="12"/>
      <c r="G1800" s="12"/>
      <c r="H1800" s="131"/>
      <c r="I1800" s="12"/>
      <c r="J1800" s="12"/>
      <c r="K1800" s="12"/>
      <c r="L1800" s="12"/>
      <c r="M1800" s="12"/>
      <c r="N1800" s="54"/>
      <c r="O1800" s="12"/>
      <c r="P1800" s="12"/>
      <c r="Q1800" s="12"/>
      <c r="R1800" s="183"/>
      <c r="S1800" s="183"/>
      <c r="T1800" s="183"/>
      <c r="U1800" s="183"/>
      <c r="V1800" s="181"/>
      <c r="W1800" s="184"/>
      <c r="X1800" s="184"/>
      <c r="Y1800" s="185"/>
      <c r="Z1800" s="185"/>
      <c r="AA1800" s="185"/>
      <c r="AB1800" s="181"/>
      <c r="AC1800" s="12"/>
      <c r="AD1800" s="12"/>
      <c r="AE1800" s="12"/>
      <c r="AF1800" s="185"/>
      <c r="AG1800" s="12"/>
      <c r="AH1800" s="195"/>
      <c r="AI1800" s="186"/>
      <c r="AJ1800" s="187"/>
      <c r="AK1800" s="187"/>
      <c r="AL1800" s="188"/>
      <c r="AM1800" s="188"/>
      <c r="AN1800" s="188"/>
      <c r="AO1800" s="188"/>
      <c r="AP1800" s="188"/>
      <c r="AQ1800" s="188"/>
      <c r="AR1800" s="137"/>
      <c r="AS1800" s="189"/>
      <c r="AT1800" s="196"/>
      <c r="AU1800" s="191"/>
      <c r="AV1800" s="190"/>
      <c r="AW1800" s="189"/>
      <c r="AX1800" s="190"/>
      <c r="AY1800" s="189"/>
      <c r="AZ1800" s="192"/>
      <c r="BA1800" s="192"/>
      <c r="BB1800" s="190"/>
      <c r="BC1800" s="197"/>
      <c r="BD1800" s="197"/>
      <c r="BE1800" s="190"/>
      <c r="BF1800" s="192"/>
      <c r="BG1800" s="192"/>
      <c r="BH1800" s="10"/>
      <c r="BI1800" s="10"/>
      <c r="BJ1800" s="10"/>
      <c r="BK1800" s="10"/>
      <c r="BL1800" s="10"/>
      <c r="BM1800" s="10"/>
      <c r="BN1800" s="12"/>
      <c r="BO1800" s="12"/>
    </row>
    <row r="1801" spans="1:67" ht="13.5" customHeight="1" x14ac:dyDescent="0.35">
      <c r="A1801" s="181"/>
      <c r="B1801" s="194"/>
      <c r="C1801" s="12"/>
      <c r="D1801" s="12"/>
      <c r="E1801" s="12"/>
      <c r="F1801" s="12"/>
      <c r="G1801" s="12"/>
      <c r="H1801" s="131"/>
      <c r="I1801" s="12"/>
      <c r="J1801" s="12"/>
      <c r="K1801" s="12"/>
      <c r="L1801" s="12"/>
      <c r="M1801" s="12"/>
      <c r="N1801" s="54"/>
      <c r="O1801" s="12"/>
      <c r="P1801" s="12"/>
      <c r="Q1801" s="12"/>
      <c r="R1801" s="183"/>
      <c r="S1801" s="183"/>
      <c r="T1801" s="183"/>
      <c r="U1801" s="183"/>
      <c r="V1801" s="181"/>
      <c r="W1801" s="184"/>
      <c r="X1801" s="184"/>
      <c r="Y1801" s="185"/>
      <c r="Z1801" s="185"/>
      <c r="AA1801" s="185"/>
      <c r="AB1801" s="181"/>
      <c r="AC1801" s="12"/>
      <c r="AD1801" s="12"/>
      <c r="AE1801" s="12"/>
      <c r="AF1801" s="185"/>
      <c r="AG1801" s="12"/>
      <c r="AH1801" s="195"/>
      <c r="AI1801" s="186"/>
      <c r="AJ1801" s="187"/>
      <c r="AK1801" s="187"/>
      <c r="AL1801" s="188"/>
      <c r="AM1801" s="188"/>
      <c r="AN1801" s="188"/>
      <c r="AO1801" s="188"/>
      <c r="AP1801" s="188"/>
      <c r="AQ1801" s="188"/>
      <c r="AR1801" s="137"/>
      <c r="AS1801" s="189"/>
      <c r="AT1801" s="196"/>
      <c r="AU1801" s="191"/>
      <c r="AV1801" s="190"/>
      <c r="AW1801" s="189"/>
      <c r="AX1801" s="190"/>
      <c r="AY1801" s="189"/>
      <c r="AZ1801" s="192"/>
      <c r="BA1801" s="192"/>
      <c r="BB1801" s="190"/>
      <c r="BC1801" s="197"/>
      <c r="BD1801" s="197"/>
      <c r="BE1801" s="190"/>
      <c r="BF1801" s="192"/>
      <c r="BG1801" s="192"/>
      <c r="BH1801" s="10"/>
      <c r="BI1801" s="10"/>
      <c r="BJ1801" s="10"/>
      <c r="BK1801" s="10"/>
      <c r="BL1801" s="10"/>
      <c r="BM1801" s="10"/>
      <c r="BN1801" s="12"/>
      <c r="BO1801" s="12"/>
    </row>
    <row r="1802" spans="1:67" ht="13.5" customHeight="1" x14ac:dyDescent="0.35">
      <c r="A1802" s="181"/>
      <c r="B1802" s="194"/>
      <c r="C1802" s="12"/>
      <c r="D1802" s="12"/>
      <c r="E1802" s="12"/>
      <c r="F1802" s="12"/>
      <c r="G1802" s="12"/>
      <c r="H1802" s="131"/>
      <c r="I1802" s="12"/>
      <c r="J1802" s="12"/>
      <c r="K1802" s="12"/>
      <c r="L1802" s="12"/>
      <c r="M1802" s="12"/>
      <c r="N1802" s="54"/>
      <c r="O1802" s="12"/>
      <c r="P1802" s="12"/>
      <c r="Q1802" s="12"/>
      <c r="R1802" s="183"/>
      <c r="S1802" s="183"/>
      <c r="T1802" s="183"/>
      <c r="U1802" s="183"/>
      <c r="V1802" s="181"/>
      <c r="W1802" s="184"/>
      <c r="X1802" s="184"/>
      <c r="Y1802" s="185"/>
      <c r="Z1802" s="185"/>
      <c r="AA1802" s="185"/>
      <c r="AB1802" s="181"/>
      <c r="AC1802" s="12"/>
      <c r="AD1802" s="12"/>
      <c r="AE1802" s="12"/>
      <c r="AF1802" s="185"/>
      <c r="AG1802" s="12"/>
      <c r="AH1802" s="195"/>
      <c r="AI1802" s="186"/>
      <c r="AJ1802" s="187"/>
      <c r="AK1802" s="187"/>
      <c r="AL1802" s="188"/>
      <c r="AM1802" s="188"/>
      <c r="AN1802" s="188"/>
      <c r="AO1802" s="188"/>
      <c r="AP1802" s="188"/>
      <c r="AQ1802" s="188"/>
      <c r="AR1802" s="137"/>
      <c r="AS1802" s="189"/>
      <c r="AT1802" s="196"/>
      <c r="AU1802" s="191"/>
      <c r="AV1802" s="190"/>
      <c r="AW1802" s="189"/>
      <c r="AX1802" s="190"/>
      <c r="AY1802" s="189"/>
      <c r="AZ1802" s="192"/>
      <c r="BA1802" s="192"/>
      <c r="BB1802" s="190"/>
      <c r="BC1802" s="197"/>
      <c r="BD1802" s="197"/>
      <c r="BE1802" s="190"/>
      <c r="BF1802" s="192"/>
      <c r="BG1802" s="192"/>
      <c r="BH1802" s="10"/>
      <c r="BI1802" s="10"/>
      <c r="BJ1802" s="10"/>
      <c r="BK1802" s="10"/>
      <c r="BL1802" s="10"/>
      <c r="BM1802" s="10"/>
      <c r="BN1802" s="12"/>
      <c r="BO1802" s="12"/>
    </row>
    <row r="1803" spans="1:67" ht="13.5" customHeight="1" x14ac:dyDescent="0.35">
      <c r="A1803" s="181"/>
      <c r="B1803" s="194"/>
      <c r="C1803" s="12"/>
      <c r="D1803" s="12"/>
      <c r="E1803" s="12"/>
      <c r="F1803" s="12"/>
      <c r="G1803" s="12"/>
      <c r="H1803" s="131"/>
      <c r="I1803" s="12"/>
      <c r="J1803" s="12"/>
      <c r="K1803" s="12"/>
      <c r="L1803" s="12"/>
      <c r="M1803" s="12"/>
      <c r="N1803" s="54"/>
      <c r="O1803" s="12"/>
      <c r="P1803" s="12"/>
      <c r="Q1803" s="12"/>
      <c r="R1803" s="183"/>
      <c r="S1803" s="183"/>
      <c r="T1803" s="183"/>
      <c r="U1803" s="183"/>
      <c r="V1803" s="181"/>
      <c r="W1803" s="184"/>
      <c r="X1803" s="184"/>
      <c r="Y1803" s="185"/>
      <c r="Z1803" s="185"/>
      <c r="AA1803" s="185"/>
      <c r="AB1803" s="181"/>
      <c r="AC1803" s="12"/>
      <c r="AD1803" s="12"/>
      <c r="AE1803" s="12"/>
      <c r="AF1803" s="185"/>
      <c r="AG1803" s="12"/>
      <c r="AH1803" s="195"/>
      <c r="AI1803" s="186"/>
      <c r="AJ1803" s="187"/>
      <c r="AK1803" s="187"/>
      <c r="AL1803" s="188"/>
      <c r="AM1803" s="188"/>
      <c r="AN1803" s="188"/>
      <c r="AO1803" s="188"/>
      <c r="AP1803" s="188"/>
      <c r="AQ1803" s="188"/>
      <c r="AR1803" s="137"/>
      <c r="AS1803" s="189"/>
      <c r="AT1803" s="196"/>
      <c r="AU1803" s="191"/>
      <c r="AV1803" s="190"/>
      <c r="AW1803" s="189"/>
      <c r="AX1803" s="190"/>
      <c r="AY1803" s="189"/>
      <c r="AZ1803" s="192"/>
      <c r="BA1803" s="192"/>
      <c r="BB1803" s="190"/>
      <c r="BC1803" s="197"/>
      <c r="BD1803" s="197"/>
      <c r="BE1803" s="190"/>
      <c r="BF1803" s="192"/>
      <c r="BG1803" s="192"/>
      <c r="BH1803" s="10"/>
      <c r="BI1803" s="10"/>
      <c r="BJ1803" s="10"/>
      <c r="BK1803" s="10"/>
      <c r="BL1803" s="10"/>
      <c r="BM1803" s="10"/>
      <c r="BN1803" s="12"/>
      <c r="BO1803" s="12"/>
    </row>
    <row r="1804" spans="1:67" ht="13.5" customHeight="1" x14ac:dyDescent="0.35">
      <c r="A1804" s="181"/>
      <c r="B1804" s="194"/>
      <c r="C1804" s="12"/>
      <c r="D1804" s="12"/>
      <c r="E1804" s="12"/>
      <c r="F1804" s="12"/>
      <c r="G1804" s="12"/>
      <c r="H1804" s="131"/>
      <c r="I1804" s="12"/>
      <c r="J1804" s="12"/>
      <c r="K1804" s="12"/>
      <c r="L1804" s="12"/>
      <c r="M1804" s="12"/>
      <c r="N1804" s="54"/>
      <c r="O1804" s="12"/>
      <c r="P1804" s="12"/>
      <c r="Q1804" s="12"/>
      <c r="R1804" s="183"/>
      <c r="S1804" s="183"/>
      <c r="T1804" s="183"/>
      <c r="U1804" s="183"/>
      <c r="V1804" s="181"/>
      <c r="W1804" s="184"/>
      <c r="X1804" s="184"/>
      <c r="Y1804" s="185"/>
      <c r="Z1804" s="185"/>
      <c r="AA1804" s="185"/>
      <c r="AB1804" s="181"/>
      <c r="AC1804" s="12"/>
      <c r="AD1804" s="12"/>
      <c r="AE1804" s="12"/>
      <c r="AF1804" s="185"/>
      <c r="AG1804" s="12"/>
      <c r="AH1804" s="195"/>
      <c r="AI1804" s="186"/>
      <c r="AJ1804" s="187"/>
      <c r="AK1804" s="187"/>
      <c r="AL1804" s="188"/>
      <c r="AM1804" s="188"/>
      <c r="AN1804" s="188"/>
      <c r="AO1804" s="188"/>
      <c r="AP1804" s="188"/>
      <c r="AQ1804" s="188"/>
      <c r="AR1804" s="137"/>
      <c r="AS1804" s="189"/>
      <c r="AT1804" s="196"/>
      <c r="AU1804" s="191"/>
      <c r="AV1804" s="190"/>
      <c r="AW1804" s="189"/>
      <c r="AX1804" s="190"/>
      <c r="AY1804" s="189"/>
      <c r="AZ1804" s="192"/>
      <c r="BA1804" s="192"/>
      <c r="BB1804" s="190"/>
      <c r="BC1804" s="197"/>
      <c r="BD1804" s="197"/>
      <c r="BE1804" s="190"/>
      <c r="BF1804" s="192"/>
      <c r="BG1804" s="192"/>
      <c r="BH1804" s="10"/>
      <c r="BI1804" s="10"/>
      <c r="BJ1804" s="10"/>
      <c r="BK1804" s="10"/>
      <c r="BL1804" s="10"/>
      <c r="BM1804" s="10"/>
      <c r="BN1804" s="12"/>
      <c r="BO1804" s="12"/>
    </row>
    <row r="1805" spans="1:67" ht="13.5" customHeight="1" x14ac:dyDescent="0.35">
      <c r="A1805" s="181"/>
      <c r="B1805" s="194"/>
      <c r="C1805" s="12"/>
      <c r="D1805" s="12"/>
      <c r="E1805" s="12"/>
      <c r="F1805" s="12"/>
      <c r="G1805" s="12"/>
      <c r="H1805" s="131"/>
      <c r="I1805" s="12"/>
      <c r="J1805" s="12"/>
      <c r="K1805" s="12"/>
      <c r="L1805" s="12"/>
      <c r="M1805" s="12"/>
      <c r="N1805" s="54"/>
      <c r="O1805" s="12"/>
      <c r="P1805" s="12"/>
      <c r="Q1805" s="12"/>
      <c r="R1805" s="183"/>
      <c r="S1805" s="183"/>
      <c r="T1805" s="183"/>
      <c r="U1805" s="183"/>
      <c r="V1805" s="181"/>
      <c r="W1805" s="184"/>
      <c r="X1805" s="184"/>
      <c r="Y1805" s="185"/>
      <c r="Z1805" s="185"/>
      <c r="AA1805" s="185"/>
      <c r="AB1805" s="181"/>
      <c r="AC1805" s="12"/>
      <c r="AD1805" s="12"/>
      <c r="AE1805" s="12"/>
      <c r="AF1805" s="185"/>
      <c r="AG1805" s="12"/>
      <c r="AH1805" s="195"/>
      <c r="AI1805" s="186"/>
      <c r="AJ1805" s="187"/>
      <c r="AK1805" s="187"/>
      <c r="AL1805" s="188"/>
      <c r="AM1805" s="188"/>
      <c r="AN1805" s="188"/>
      <c r="AO1805" s="188"/>
      <c r="AP1805" s="188"/>
      <c r="AQ1805" s="188"/>
      <c r="AR1805" s="137"/>
      <c r="AS1805" s="189"/>
      <c r="AT1805" s="196"/>
      <c r="AU1805" s="191"/>
      <c r="AV1805" s="190"/>
      <c r="AW1805" s="189"/>
      <c r="AX1805" s="190"/>
      <c r="AY1805" s="189"/>
      <c r="AZ1805" s="192"/>
      <c r="BA1805" s="192"/>
      <c r="BB1805" s="190"/>
      <c r="BC1805" s="197"/>
      <c r="BD1805" s="197"/>
      <c r="BE1805" s="190"/>
      <c r="BF1805" s="192"/>
      <c r="BG1805" s="192"/>
      <c r="BH1805" s="10"/>
      <c r="BI1805" s="10"/>
      <c r="BJ1805" s="10"/>
      <c r="BK1805" s="10"/>
      <c r="BL1805" s="10"/>
      <c r="BM1805" s="10"/>
      <c r="BN1805" s="12"/>
      <c r="BO1805" s="12"/>
    </row>
    <row r="1806" spans="1:67" ht="13.5" customHeight="1" x14ac:dyDescent="0.35">
      <c r="A1806" s="181"/>
      <c r="B1806" s="194"/>
      <c r="C1806" s="12"/>
      <c r="D1806" s="12"/>
      <c r="E1806" s="12"/>
      <c r="F1806" s="12"/>
      <c r="G1806" s="12"/>
      <c r="H1806" s="131"/>
      <c r="I1806" s="12"/>
      <c r="J1806" s="12"/>
      <c r="K1806" s="12"/>
      <c r="L1806" s="12"/>
      <c r="M1806" s="12"/>
      <c r="N1806" s="54"/>
      <c r="O1806" s="12"/>
      <c r="P1806" s="12"/>
      <c r="Q1806" s="12"/>
      <c r="R1806" s="183"/>
      <c r="S1806" s="183"/>
      <c r="T1806" s="183"/>
      <c r="U1806" s="183"/>
      <c r="V1806" s="181"/>
      <c r="W1806" s="184"/>
      <c r="X1806" s="184"/>
      <c r="Y1806" s="185"/>
      <c r="Z1806" s="185"/>
      <c r="AA1806" s="185"/>
      <c r="AB1806" s="181"/>
      <c r="AC1806" s="12"/>
      <c r="AD1806" s="12"/>
      <c r="AE1806" s="12"/>
      <c r="AF1806" s="185"/>
      <c r="AG1806" s="12"/>
      <c r="AH1806" s="195"/>
      <c r="AI1806" s="186"/>
      <c r="AJ1806" s="187"/>
      <c r="AK1806" s="187"/>
      <c r="AL1806" s="188"/>
      <c r="AM1806" s="188"/>
      <c r="AN1806" s="188"/>
      <c r="AO1806" s="188"/>
      <c r="AP1806" s="188"/>
      <c r="AQ1806" s="188"/>
      <c r="AR1806" s="137"/>
      <c r="AS1806" s="189"/>
      <c r="AT1806" s="196"/>
      <c r="AU1806" s="191"/>
      <c r="AV1806" s="190"/>
      <c r="AW1806" s="189"/>
      <c r="AX1806" s="190"/>
      <c r="AY1806" s="189"/>
      <c r="AZ1806" s="192"/>
      <c r="BA1806" s="192"/>
      <c r="BB1806" s="190"/>
      <c r="BC1806" s="197"/>
      <c r="BD1806" s="197"/>
      <c r="BE1806" s="190"/>
      <c r="BF1806" s="192"/>
      <c r="BG1806" s="192"/>
      <c r="BH1806" s="10"/>
      <c r="BI1806" s="10"/>
      <c r="BJ1806" s="10"/>
      <c r="BK1806" s="10"/>
      <c r="BL1806" s="10"/>
      <c r="BM1806" s="10"/>
      <c r="BN1806" s="12"/>
      <c r="BO1806" s="12"/>
    </row>
    <row r="1807" spans="1:67" ht="13.5" customHeight="1" x14ac:dyDescent="0.35">
      <c r="A1807" s="181"/>
      <c r="B1807" s="194"/>
      <c r="C1807" s="12"/>
      <c r="D1807" s="12"/>
      <c r="E1807" s="12"/>
      <c r="F1807" s="12"/>
      <c r="G1807" s="12"/>
      <c r="H1807" s="131"/>
      <c r="I1807" s="12"/>
      <c r="J1807" s="12"/>
      <c r="K1807" s="12"/>
      <c r="L1807" s="12"/>
      <c r="M1807" s="12"/>
      <c r="N1807" s="54"/>
      <c r="O1807" s="12"/>
      <c r="P1807" s="12"/>
      <c r="Q1807" s="12"/>
      <c r="R1807" s="183"/>
      <c r="S1807" s="183"/>
      <c r="T1807" s="183"/>
      <c r="U1807" s="183"/>
      <c r="V1807" s="181"/>
      <c r="W1807" s="184"/>
      <c r="X1807" s="184"/>
      <c r="Y1807" s="185"/>
      <c r="Z1807" s="185"/>
      <c r="AA1807" s="185"/>
      <c r="AB1807" s="181"/>
      <c r="AC1807" s="12"/>
      <c r="AD1807" s="12"/>
      <c r="AE1807" s="12"/>
      <c r="AF1807" s="185"/>
      <c r="AG1807" s="12"/>
      <c r="AH1807" s="195"/>
      <c r="AI1807" s="186"/>
      <c r="AJ1807" s="187"/>
      <c r="AK1807" s="187"/>
      <c r="AL1807" s="188"/>
      <c r="AM1807" s="188"/>
      <c r="AN1807" s="188"/>
      <c r="AO1807" s="188"/>
      <c r="AP1807" s="188"/>
      <c r="AQ1807" s="188"/>
      <c r="AR1807" s="137"/>
      <c r="AS1807" s="189"/>
      <c r="AT1807" s="196"/>
      <c r="AU1807" s="191"/>
      <c r="AV1807" s="190"/>
      <c r="AW1807" s="189"/>
      <c r="AX1807" s="190"/>
      <c r="AY1807" s="189"/>
      <c r="AZ1807" s="192"/>
      <c r="BA1807" s="192"/>
      <c r="BB1807" s="190"/>
      <c r="BC1807" s="197"/>
      <c r="BD1807" s="197"/>
      <c r="BE1807" s="190"/>
      <c r="BF1807" s="192"/>
      <c r="BG1807" s="192"/>
      <c r="BH1807" s="10"/>
      <c r="BI1807" s="10"/>
      <c r="BJ1807" s="10"/>
      <c r="BK1807" s="10"/>
      <c r="BL1807" s="10"/>
      <c r="BM1807" s="10"/>
      <c r="BN1807" s="12"/>
      <c r="BO1807" s="12"/>
    </row>
    <row r="1808" spans="1:67" ht="13.5" customHeight="1" x14ac:dyDescent="0.35">
      <c r="A1808" s="181"/>
      <c r="B1808" s="194"/>
      <c r="C1808" s="12"/>
      <c r="D1808" s="12"/>
      <c r="E1808" s="12"/>
      <c r="F1808" s="12"/>
      <c r="G1808" s="12"/>
      <c r="H1808" s="131"/>
      <c r="I1808" s="12"/>
      <c r="J1808" s="12"/>
      <c r="K1808" s="12"/>
      <c r="L1808" s="12"/>
      <c r="M1808" s="12"/>
      <c r="N1808" s="54"/>
      <c r="O1808" s="12"/>
      <c r="P1808" s="12"/>
      <c r="Q1808" s="12"/>
      <c r="R1808" s="183"/>
      <c r="S1808" s="183"/>
      <c r="T1808" s="183"/>
      <c r="U1808" s="183"/>
      <c r="V1808" s="181"/>
      <c r="W1808" s="184"/>
      <c r="X1808" s="184"/>
      <c r="Y1808" s="185"/>
      <c r="Z1808" s="185"/>
      <c r="AA1808" s="185"/>
      <c r="AB1808" s="181"/>
      <c r="AC1808" s="12"/>
      <c r="AD1808" s="12"/>
      <c r="AE1808" s="12"/>
      <c r="AF1808" s="185"/>
      <c r="AG1808" s="12"/>
      <c r="AH1808" s="195"/>
      <c r="AI1808" s="186"/>
      <c r="AJ1808" s="187"/>
      <c r="AK1808" s="187"/>
      <c r="AL1808" s="188"/>
      <c r="AM1808" s="188"/>
      <c r="AN1808" s="188"/>
      <c r="AO1808" s="188"/>
      <c r="AP1808" s="188"/>
      <c r="AQ1808" s="188"/>
      <c r="AR1808" s="137"/>
      <c r="AS1808" s="189"/>
      <c r="AT1808" s="196"/>
      <c r="AU1808" s="191"/>
      <c r="AV1808" s="190"/>
      <c r="AW1808" s="189"/>
      <c r="AX1808" s="190"/>
      <c r="AY1808" s="189"/>
      <c r="AZ1808" s="192"/>
      <c r="BA1808" s="192"/>
      <c r="BB1808" s="190"/>
      <c r="BC1808" s="197"/>
      <c r="BD1808" s="197"/>
      <c r="BE1808" s="190"/>
      <c r="BF1808" s="192"/>
      <c r="BG1808" s="192"/>
      <c r="BH1808" s="10"/>
      <c r="BI1808" s="10"/>
      <c r="BJ1808" s="10"/>
      <c r="BK1808" s="10"/>
      <c r="BL1808" s="10"/>
      <c r="BM1808" s="10"/>
      <c r="BN1808" s="12"/>
      <c r="BO1808" s="12"/>
    </row>
    <row r="1809" spans="1:67" ht="13.5" customHeight="1" x14ac:dyDescent="0.35">
      <c r="A1809" s="181"/>
      <c r="B1809" s="194"/>
      <c r="C1809" s="12"/>
      <c r="D1809" s="12"/>
      <c r="E1809" s="12"/>
      <c r="F1809" s="12"/>
      <c r="G1809" s="12"/>
      <c r="H1809" s="131"/>
      <c r="I1809" s="12"/>
      <c r="J1809" s="12"/>
      <c r="K1809" s="12"/>
      <c r="L1809" s="12"/>
      <c r="M1809" s="12"/>
      <c r="N1809" s="54"/>
      <c r="O1809" s="12"/>
      <c r="P1809" s="12"/>
      <c r="Q1809" s="12"/>
      <c r="R1809" s="183"/>
      <c r="S1809" s="183"/>
      <c r="T1809" s="183"/>
      <c r="U1809" s="183"/>
      <c r="V1809" s="181"/>
      <c r="W1809" s="184"/>
      <c r="X1809" s="184"/>
      <c r="Y1809" s="185"/>
      <c r="Z1809" s="185"/>
      <c r="AA1809" s="185"/>
      <c r="AB1809" s="181"/>
      <c r="AC1809" s="12"/>
      <c r="AD1809" s="12"/>
      <c r="AE1809" s="12"/>
      <c r="AF1809" s="185"/>
      <c r="AG1809" s="12"/>
      <c r="AH1809" s="195"/>
      <c r="AI1809" s="186"/>
      <c r="AJ1809" s="187"/>
      <c r="AK1809" s="187"/>
      <c r="AL1809" s="188"/>
      <c r="AM1809" s="188"/>
      <c r="AN1809" s="188"/>
      <c r="AO1809" s="188"/>
      <c r="AP1809" s="188"/>
      <c r="AQ1809" s="188"/>
      <c r="AR1809" s="137"/>
      <c r="AS1809" s="189"/>
      <c r="AT1809" s="196"/>
      <c r="AU1809" s="191"/>
      <c r="AV1809" s="190"/>
      <c r="AW1809" s="189"/>
      <c r="AX1809" s="190"/>
      <c r="AY1809" s="189"/>
      <c r="AZ1809" s="192"/>
      <c r="BA1809" s="192"/>
      <c r="BB1809" s="190"/>
      <c r="BC1809" s="197"/>
      <c r="BD1809" s="197"/>
      <c r="BE1809" s="190"/>
      <c r="BF1809" s="192"/>
      <c r="BG1809" s="192"/>
      <c r="BH1809" s="10"/>
      <c r="BI1809" s="10"/>
      <c r="BJ1809" s="10"/>
      <c r="BK1809" s="10"/>
      <c r="BL1809" s="10"/>
      <c r="BM1809" s="10"/>
      <c r="BN1809" s="12"/>
      <c r="BO1809" s="12"/>
    </row>
    <row r="1810" spans="1:67" ht="13.5" customHeight="1" x14ac:dyDescent="0.35">
      <c r="A1810" s="181"/>
      <c r="B1810" s="194"/>
      <c r="C1810" s="12"/>
      <c r="D1810" s="12"/>
      <c r="E1810" s="12"/>
      <c r="F1810" s="12"/>
      <c r="G1810" s="12"/>
      <c r="H1810" s="131"/>
      <c r="I1810" s="12"/>
      <c r="J1810" s="12"/>
      <c r="K1810" s="12"/>
      <c r="L1810" s="12"/>
      <c r="M1810" s="12"/>
      <c r="N1810" s="54"/>
      <c r="O1810" s="12"/>
      <c r="P1810" s="12"/>
      <c r="Q1810" s="12"/>
      <c r="R1810" s="183"/>
      <c r="S1810" s="183"/>
      <c r="T1810" s="183"/>
      <c r="U1810" s="183"/>
      <c r="V1810" s="181"/>
      <c r="W1810" s="184"/>
      <c r="X1810" s="184"/>
      <c r="Y1810" s="185"/>
      <c r="Z1810" s="185"/>
      <c r="AA1810" s="185"/>
      <c r="AB1810" s="181"/>
      <c r="AC1810" s="12"/>
      <c r="AD1810" s="12"/>
      <c r="AE1810" s="12"/>
      <c r="AF1810" s="185"/>
      <c r="AG1810" s="12"/>
      <c r="AH1810" s="195"/>
      <c r="AI1810" s="186"/>
      <c r="AJ1810" s="187"/>
      <c r="AK1810" s="187"/>
      <c r="AL1810" s="188"/>
      <c r="AM1810" s="188"/>
      <c r="AN1810" s="188"/>
      <c r="AO1810" s="188"/>
      <c r="AP1810" s="188"/>
      <c r="AQ1810" s="188"/>
      <c r="AR1810" s="137"/>
      <c r="AS1810" s="189"/>
      <c r="AT1810" s="196"/>
      <c r="AU1810" s="191"/>
      <c r="AV1810" s="190"/>
      <c r="AW1810" s="189"/>
      <c r="AX1810" s="190"/>
      <c r="AY1810" s="189"/>
      <c r="AZ1810" s="192"/>
      <c r="BA1810" s="192"/>
      <c r="BB1810" s="190"/>
      <c r="BC1810" s="197"/>
      <c r="BD1810" s="197"/>
      <c r="BE1810" s="190"/>
      <c r="BF1810" s="192"/>
      <c r="BG1810" s="192"/>
      <c r="BH1810" s="10"/>
      <c r="BI1810" s="10"/>
      <c r="BJ1810" s="10"/>
      <c r="BK1810" s="10"/>
      <c r="BL1810" s="10"/>
      <c r="BM1810" s="10"/>
      <c r="BN1810" s="12"/>
      <c r="BO1810" s="12"/>
    </row>
    <row r="1811" spans="1:67" ht="13.5" customHeight="1" x14ac:dyDescent="0.35">
      <c r="A1811" s="181"/>
      <c r="B1811" s="194"/>
      <c r="C1811" s="12"/>
      <c r="D1811" s="12"/>
      <c r="E1811" s="12"/>
      <c r="F1811" s="12"/>
      <c r="G1811" s="12"/>
      <c r="H1811" s="131"/>
      <c r="I1811" s="12"/>
      <c r="J1811" s="12"/>
      <c r="K1811" s="12"/>
      <c r="L1811" s="12"/>
      <c r="M1811" s="12"/>
      <c r="N1811" s="54" t="s">
        <v>80</v>
      </c>
      <c r="O1811" s="12"/>
      <c r="P1811" s="12"/>
      <c r="Q1811" s="12"/>
      <c r="R1811" s="183"/>
      <c r="S1811" s="183"/>
      <c r="T1811" s="183"/>
      <c r="U1811" s="183"/>
      <c r="V1811" s="181"/>
      <c r="W1811" s="184"/>
      <c r="X1811" s="184"/>
      <c r="Y1811" s="185"/>
      <c r="Z1811" s="185"/>
      <c r="AA1811" s="185"/>
      <c r="AB1811" s="181"/>
      <c r="AC1811" s="12"/>
      <c r="AD1811" s="12"/>
      <c r="AE1811" s="12"/>
      <c r="AF1811" s="185"/>
      <c r="AG1811" s="12"/>
      <c r="AH1811" s="195"/>
      <c r="AI1811" s="186"/>
      <c r="AJ1811" s="187"/>
      <c r="AK1811" s="187"/>
      <c r="AL1811" s="188"/>
      <c r="AM1811" s="188"/>
      <c r="AN1811" s="188"/>
      <c r="AO1811" s="188"/>
      <c r="AP1811" s="188"/>
      <c r="AQ1811" s="188"/>
      <c r="AR1811" s="137"/>
      <c r="AS1811" s="189"/>
      <c r="AT1811" s="196"/>
      <c r="AU1811" s="191"/>
      <c r="AV1811" s="190"/>
      <c r="AW1811" s="189"/>
      <c r="AX1811" s="190"/>
      <c r="AY1811" s="189"/>
      <c r="AZ1811" s="192"/>
      <c r="BA1811" s="192"/>
      <c r="BB1811" s="190"/>
      <c r="BC1811" s="197"/>
      <c r="BD1811" s="197"/>
      <c r="BE1811" s="190"/>
      <c r="BF1811" s="192"/>
      <c r="BG1811" s="192"/>
      <c r="BH1811" s="10"/>
      <c r="BI1811" s="10"/>
      <c r="BJ1811" s="10"/>
      <c r="BK1811" s="10"/>
      <c r="BL1811" s="10"/>
      <c r="BM1811" s="10"/>
      <c r="BN1811" s="12"/>
      <c r="BO1811" s="12"/>
    </row>
  </sheetData>
  <autoFilter ref="A2:BO514" xr:uid="{00000000-0009-0000-0000-000001000000}"/>
  <customSheetViews>
    <customSheetView guid="{509CAD3B-F2EF-4EB3-B909-42B4CC8485C7}" filter="1" showAutoFilter="1">
      <pageMargins left="0.7" right="0.7" top="0.75" bottom="0.75" header="0.3" footer="0.3"/>
      <autoFilter ref="A2:BO514" xr:uid="{D229E9BA-CC9E-44F0-B890-C39DF97B4F91}">
        <filterColumn colId="25">
          <filters blank="1"/>
        </filterColumn>
      </autoFilter>
      <extLst>
        <ext uri="GoogleSheetsCustomDataVersion1">
          <go:sheetsCustomData xmlns:go="http://customooxmlschemas.google.com/" filterViewId="676998949"/>
        </ext>
      </extLst>
    </customSheetView>
  </customSheetViews>
  <mergeCells count="9">
    <mergeCell ref="N1728:N1729"/>
    <mergeCell ref="A1:C1"/>
    <mergeCell ref="D1:T1"/>
    <mergeCell ref="Z1:AC1"/>
    <mergeCell ref="AD1:AI1"/>
    <mergeCell ref="AL1:AQ1"/>
    <mergeCell ref="AT1:BF1"/>
    <mergeCell ref="BI1:BM1"/>
    <mergeCell ref="V1:Y1"/>
  </mergeCells>
  <dataValidations count="3">
    <dataValidation type="custom" allowBlank="1" showDropDown="1" showErrorMessage="1" sqref="AG9:AG117 S4:S186 AG123:AG188 S189:S190 AG190:AG195 S192:S198 X3:X198 AG200:AG201 S200:S284 X200:X284 X286:X291 W292:X292 B3:B1811 S286:S1811 U3:U1811 X293:X1811 AA3:AA1811 AE3:AE1811" xr:uid="{00000000-0002-0000-0100-000000000000}">
      <formula1>OR(NOT(ISERROR(DATEVALUE(B3))), AND(ISNUMBER(B3), LEFT(CELL("format", B3))="D"))</formula1>
    </dataValidation>
    <dataValidation type="custom" allowBlank="1" showErrorMessage="1" sqref="AH3:AH1811" xr:uid="{00000000-0002-0000-0100-000001000000}">
      <formula1>OR(NOT(ISERROR(DATEVALUE(AH3))), AND(ISNUMBER(AH3), LEFT(CELL("format", AH3))="D"))</formula1>
    </dataValidation>
    <dataValidation type="list" allowBlank="1" sqref="M3:M175 M176:N178 M179:M182 M183:N195 M196:M1811" xr:uid="{00000000-0002-0000-01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3.5976562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2.09765625" customWidth="1"/>
    <col min="15" max="15" width="12.09765625" customWidth="1"/>
    <col min="16" max="16" width="14.296875" customWidth="1"/>
    <col min="17" max="17" width="14" customWidth="1"/>
    <col min="18" max="18" width="13.09765625" customWidth="1"/>
    <col min="19" max="19" width="12.3984375" customWidth="1"/>
    <col min="20" max="20" width="11.296875" customWidth="1"/>
    <col min="21" max="21" width="16.59765625" customWidth="1"/>
    <col min="22" max="22" width="15.69921875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52" t="s">
        <v>0</v>
      </c>
      <c r="B1" s="250"/>
      <c r="C1" s="251"/>
      <c r="D1" s="252" t="s">
        <v>0</v>
      </c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  <c r="U1" s="2"/>
      <c r="V1" s="253" t="s">
        <v>1</v>
      </c>
      <c r="W1" s="250"/>
      <c r="X1" s="250"/>
      <c r="Y1" s="251"/>
      <c r="Z1" s="254" t="s">
        <v>2</v>
      </c>
      <c r="AA1" s="250"/>
      <c r="AB1" s="250"/>
      <c r="AC1" s="251"/>
      <c r="AD1" s="255" t="s">
        <v>3</v>
      </c>
      <c r="AE1" s="250"/>
      <c r="AF1" s="250"/>
      <c r="AG1" s="250"/>
      <c r="AH1" s="250"/>
      <c r="AI1" s="251"/>
      <c r="AJ1" s="8"/>
      <c r="AK1" s="11"/>
      <c r="AL1" s="249" t="s">
        <v>4</v>
      </c>
      <c r="AM1" s="250"/>
      <c r="AN1" s="250"/>
      <c r="AO1" s="250"/>
      <c r="AP1" s="250"/>
      <c r="AQ1" s="251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9" t="s">
        <v>7</v>
      </c>
      <c r="B2" s="20" t="s">
        <v>8</v>
      </c>
      <c r="C2" s="19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32</v>
      </c>
      <c r="K2" s="19" t="s">
        <v>17</v>
      </c>
      <c r="L2" s="19" t="s">
        <v>18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26" t="s">
        <v>25</v>
      </c>
      <c r="T2" s="19" t="s">
        <v>26</v>
      </c>
      <c r="U2" s="28" t="s">
        <v>27</v>
      </c>
      <c r="V2" s="30" t="s">
        <v>28</v>
      </c>
      <c r="W2" s="19" t="s">
        <v>29</v>
      </c>
      <c r="X2" s="19" t="s">
        <v>25</v>
      </c>
      <c r="Y2" s="19" t="s">
        <v>30</v>
      </c>
      <c r="Z2" s="14" t="s">
        <v>31</v>
      </c>
      <c r="AA2" s="14" t="s">
        <v>25</v>
      </c>
      <c r="AB2" s="19" t="s">
        <v>33</v>
      </c>
      <c r="AC2" s="19" t="s">
        <v>34</v>
      </c>
      <c r="AD2" s="19" t="s">
        <v>35</v>
      </c>
      <c r="AE2" s="33" t="s">
        <v>36</v>
      </c>
      <c r="AF2" s="19" t="s">
        <v>37</v>
      </c>
      <c r="AG2" s="33" t="s">
        <v>38</v>
      </c>
      <c r="AH2" s="33" t="s">
        <v>39</v>
      </c>
      <c r="AI2" s="19" t="s">
        <v>40</v>
      </c>
      <c r="AJ2" s="37" t="s">
        <v>41</v>
      </c>
      <c r="AK2" s="38" t="s">
        <v>42</v>
      </c>
      <c r="AL2" s="40" t="s">
        <v>43</v>
      </c>
      <c r="AM2" s="42" t="s">
        <v>44</v>
      </c>
      <c r="AN2" s="40" t="s">
        <v>45</v>
      </c>
      <c r="AO2" s="40" t="s">
        <v>46</v>
      </c>
      <c r="AP2" s="40" t="s">
        <v>47</v>
      </c>
      <c r="AQ2" s="40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3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51">
        <f t="shared" ref="A3:A257" si="0">IF(C3=0,"",ROW()-ROW($A$2))</f>
        <v>1</v>
      </c>
      <c r="B3" s="53">
        <v>46082</v>
      </c>
      <c r="C3" s="55" t="s">
        <v>57</v>
      </c>
      <c r="D3" s="55" t="s">
        <v>59</v>
      </c>
      <c r="E3" s="55" t="s">
        <v>61</v>
      </c>
      <c r="F3" s="55">
        <v>20</v>
      </c>
      <c r="G3" s="55" t="s">
        <v>65</v>
      </c>
      <c r="H3" s="55" t="str">
        <f t="shared" ref="H3:H257" si="1">IF(C3=0,"",IF(R3&gt;0,"DONE","WAITING"))</f>
        <v>DONE</v>
      </c>
      <c r="I3" s="55" t="s">
        <v>72</v>
      </c>
      <c r="J3" s="59" t="s">
        <v>73</v>
      </c>
      <c r="K3" s="59" t="s">
        <v>73</v>
      </c>
      <c r="L3" s="61"/>
      <c r="M3" s="63"/>
      <c r="N3" s="55" t="s">
        <v>80</v>
      </c>
      <c r="O3" s="67" t="s">
        <v>81</v>
      </c>
      <c r="P3" s="55" t="s">
        <v>87</v>
      </c>
      <c r="Q3" s="55" t="s">
        <v>89</v>
      </c>
      <c r="R3" s="51">
        <v>200001019081</v>
      </c>
      <c r="S3" s="68">
        <v>46084</v>
      </c>
      <c r="T3" s="68" t="str">
        <f t="shared" ref="T3:T12" si="2">IF(C3=0,"",IF(ISBLANK(S3),"WAITING","DONE"))</f>
        <v>DONE</v>
      </c>
      <c r="U3" s="68">
        <v>46115</v>
      </c>
      <c r="V3" s="51">
        <v>7000235125</v>
      </c>
      <c r="W3" s="51">
        <v>43793</v>
      </c>
      <c r="X3" s="70">
        <v>46092</v>
      </c>
      <c r="Y3" s="70" t="str">
        <f t="shared" ref="Y3:Y201" si="3">IF(C3=0,"",IF(V3&gt;0,"DONE","WAITING"))</f>
        <v>DONE</v>
      </c>
      <c r="Z3" s="25" t="s">
        <v>95</v>
      </c>
      <c r="AA3" s="69">
        <v>46093</v>
      </c>
      <c r="AB3" s="51" t="str">
        <f t="shared" ref="AB3:AB257" si="4">IF(C3=0,"",IF(Z3&gt;0,"DONE","WAITING"))</f>
        <v>DONE</v>
      </c>
      <c r="AC3" s="51"/>
      <c r="AD3" s="55" t="s">
        <v>99</v>
      </c>
      <c r="AE3" s="74">
        <v>46093</v>
      </c>
      <c r="AF3" s="70" t="str">
        <f t="shared" ref="AF3:AF257" si="5">IF(C3=0,"",IF(AD3&gt;0,"DONE","WAITING"))</f>
        <v>DONE</v>
      </c>
      <c r="AG3" s="70">
        <v>46094</v>
      </c>
      <c r="AH3" s="73">
        <v>46146</v>
      </c>
      <c r="AI3" s="78" t="str">
        <f t="shared" ref="AI3:AI257" si="6">IF(AD3=0,"",IF(ISBLANK(AH3),"UNPAID","PAID"))</f>
        <v>PAID</v>
      </c>
      <c r="AJ3" s="79" t="str">
        <f t="array" ref="AJ3">IFERROR(INDEX('[1]Master Price'!$E:$E,MATCH(D3,'[1]Master Price'!$B:$B,0)),"0")</f>
        <v>0</v>
      </c>
      <c r="AK3" s="79">
        <f t="shared" ref="AK3:AK257" si="7">AJ3*F3</f>
        <v>0</v>
      </c>
      <c r="AL3" s="81" t="str">
        <f t="shared" ref="AL3:AL12" si="8">IFERROR(DATEDIF(S3,T3,"d"),"0")&amp;"-day"</f>
        <v>0-day</v>
      </c>
      <c r="AM3" s="81" t="str">
        <f t="shared" ref="AM3:AM12" si="9">IFERROR(DATEDIF(S3,U3,"d"),"0")&amp;"-day"</f>
        <v>31-day</v>
      </c>
      <c r="AN3" s="81" t="str">
        <f t="shared" ref="AN3:AN12" si="10">IFERROR(DATEDIF(S3,X3,"d"),"0")&amp;"-day"</f>
        <v>8-day</v>
      </c>
      <c r="AO3" s="81" t="str">
        <f t="shared" ref="AO3:AO257" si="11">IFERROR(DATEDIF(X3,AA3,"d"),"0")&amp;"-day"</f>
        <v>1-day</v>
      </c>
      <c r="AP3" s="81" t="str">
        <f t="shared" ref="AP3:AP257" si="12">IFERROR(DATEDIF(AA3,AE3,"d"),"0")&amp;"-day"</f>
        <v>0-day</v>
      </c>
      <c r="AQ3" s="81" t="str">
        <f t="shared" ref="AQ3:AQ257" si="13">SUM(AL3:AP3)&amp;"-day"</f>
        <v>0-day</v>
      </c>
      <c r="AR3" s="5"/>
      <c r="AS3" s="83">
        <f t="shared" ref="AS3:AS257" si="14">IF(AT3=0,"",ROW()-ROW($AS$2))</f>
        <v>1</v>
      </c>
      <c r="AT3" s="54" t="s">
        <v>57</v>
      </c>
      <c r="AU3" s="84" t="e">
        <f t="shared" ref="AU3:AU257" ca="1" si="15">_xludf.ifna(INDEX($B:$B,MATCH(AT3,$C:$C,FALSE)),"")</f>
        <v>#NAME?</v>
      </c>
      <c r="AV3" s="85" t="e">
        <f t="shared" ref="AV3:AV257" ca="1" si="16">_xludf.ifna(INDEX($U:$U,MATCH(AT3,$C:$C,FALSE)),"")</f>
        <v>#NAME?</v>
      </c>
      <c r="AW3" s="86" t="e">
        <f t="shared" ref="AW3:AW257" ca="1" si="17">_xludf.ifna(INDEX($Z:$Z,MATCH(AT3,$C:$C,FALSE)),"")</f>
        <v>#NAME?</v>
      </c>
      <c r="AX3" s="85" t="e">
        <f t="shared" ref="AX3:AX257" ca="1" si="18">_xludf.ifna(INDEX($AA:$AA,MATCH(AT3,$C:$C,FALSE)),"")</f>
        <v>#NAME?</v>
      </c>
      <c r="AY3" s="86">
        <f t="shared" ref="AY3:AY257" si="19">IFERROR(INDEX($R:$R,MATCH(AT3,$C:$C,FALSE)),"")</f>
        <v>200001019081</v>
      </c>
      <c r="AZ3" s="22" t="e">
        <f t="shared" ref="AZ3:AZ257" ca="1" si="20">_xludf.ifna(INDEX($V:$V,MATCH(AT3,$C:$C,FALSE)),"")</f>
        <v>#NAME?</v>
      </c>
      <c r="BA3" s="83" t="e">
        <f t="shared" ref="BA3:BA257" ca="1" si="21">_xludf.ifna(INDEX($W:$W,MATCH(AT3,$C:$C,FALSE)),"")</f>
        <v>#NAME?</v>
      </c>
      <c r="BB3" s="88" t="e">
        <f t="shared" ref="BB3:BB257" ca="1" si="22">_xludf.ifna(INDEX($X:$X,MATCH(AT3,$C:$C,FALSE)),"")</f>
        <v>#NAME?</v>
      </c>
      <c r="BC3" s="90" t="e">
        <f t="shared" ref="BC3:BC257" ca="1" si="23">_xludf.ifna(INDEX($AD:$AD,MATCH(AT3,$C:$C,FALSE)),"")</f>
        <v>#NAME?</v>
      </c>
      <c r="BD3" s="90" t="e">
        <f t="shared" ref="BD3:BD257" ca="1" si="24">_xludf.ifna(INDEX($AE:$AE,MATCH(AT3,$C:$C,FALSE)),"")</f>
        <v>#NAME?</v>
      </c>
      <c r="BE3" s="85" t="e">
        <f t="shared" ref="BE3:BE257" ca="1" si="25">_xludf.ifna(INDEX($AG:$AG,MATCH(AT3,$C:$C,FALSE)),"")</f>
        <v>#NAME?</v>
      </c>
      <c r="BF3" s="22" t="e">
        <f t="shared" ref="BF3:BF257" ca="1" si="26">_xludf.ifna(INDEX($T:$T,MATCH(AT3,$C:$C,FALSE),""),"")</f>
        <v>#NAME?</v>
      </c>
      <c r="BG3" s="22" t="e">
        <f t="shared" ref="BG3:BG257" ca="1" si="27">_xludf.ifna(INDEX($AI:$AI,MATCH(AT3,$C:$C,FALSE)),"")</f>
        <v>#NAME?</v>
      </c>
      <c r="BH3" s="10"/>
      <c r="BI3" s="92">
        <v>1</v>
      </c>
      <c r="BJ3" s="92" t="s">
        <v>100</v>
      </c>
      <c r="BK3" s="92">
        <f ca="1">IFERROR(__xludf.DUMMYFUNCTION("COUNTUNIQUEIFS(C3:C514,H3:H514,$BK$2)"),108)</f>
        <v>108</v>
      </c>
      <c r="BL3" s="92">
        <f ca="1">IFERROR(__xludf.DUMMYFUNCTION("COUNTUNIQUEIFS(C3:C514,H3:H514,$BL$2)"),0)</f>
        <v>0</v>
      </c>
      <c r="BM3" s="92">
        <f t="shared" ref="BM3:BM6" ca="1" si="28">SUM(BK3:BL3)</f>
        <v>108</v>
      </c>
      <c r="BN3" s="12"/>
      <c r="BO3" s="12"/>
    </row>
    <row r="4" spans="1:67" ht="13.5" customHeight="1" x14ac:dyDescent="0.35">
      <c r="A4" s="51">
        <f t="shared" si="0"/>
        <v>2</v>
      </c>
      <c r="B4" s="53">
        <v>46083</v>
      </c>
      <c r="C4" s="55" t="s">
        <v>101</v>
      </c>
      <c r="D4" s="55" t="s">
        <v>102</v>
      </c>
      <c r="E4" s="55" t="s">
        <v>103</v>
      </c>
      <c r="F4" s="55">
        <v>1</v>
      </c>
      <c r="G4" s="55" t="s">
        <v>65</v>
      </c>
      <c r="H4" s="55" t="str">
        <f t="shared" si="1"/>
        <v>DONE</v>
      </c>
      <c r="I4" s="55" t="s">
        <v>104</v>
      </c>
      <c r="J4" s="63" t="s">
        <v>105</v>
      </c>
      <c r="K4" s="63" t="s">
        <v>106</v>
      </c>
      <c r="L4" s="61">
        <v>5481</v>
      </c>
      <c r="M4" s="63"/>
      <c r="N4" s="55" t="s">
        <v>107</v>
      </c>
      <c r="O4" s="67" t="s">
        <v>81</v>
      </c>
      <c r="P4" s="55" t="s">
        <v>87</v>
      </c>
      <c r="Q4" s="55" t="s">
        <v>89</v>
      </c>
      <c r="R4" s="51">
        <v>200001019109</v>
      </c>
      <c r="S4" s="68">
        <v>46084</v>
      </c>
      <c r="T4" s="68" t="str">
        <f t="shared" si="2"/>
        <v>DONE</v>
      </c>
      <c r="U4" s="68">
        <v>46115</v>
      </c>
      <c r="V4" s="51">
        <v>7000235121</v>
      </c>
      <c r="W4" s="51">
        <v>43791</v>
      </c>
      <c r="X4" s="70">
        <v>46092</v>
      </c>
      <c r="Y4" s="70" t="str">
        <f t="shared" si="3"/>
        <v>DONE</v>
      </c>
      <c r="Z4" s="25" t="s">
        <v>108</v>
      </c>
      <c r="AA4" s="69">
        <v>46093</v>
      </c>
      <c r="AB4" s="51" t="str">
        <f t="shared" si="4"/>
        <v>DONE</v>
      </c>
      <c r="AC4" s="51"/>
      <c r="AD4" s="55" t="s">
        <v>109</v>
      </c>
      <c r="AE4" s="74">
        <v>46093</v>
      </c>
      <c r="AF4" s="70" t="str">
        <f t="shared" si="5"/>
        <v>DONE</v>
      </c>
      <c r="AG4" s="70">
        <v>46094</v>
      </c>
      <c r="AH4" s="73">
        <v>46146</v>
      </c>
      <c r="AI4" s="78" t="str">
        <f t="shared" si="6"/>
        <v>PAID</v>
      </c>
      <c r="AJ4" s="79" t="str">
        <f t="array" ref="AJ4">IFERROR(INDEX('[1]Master Price'!$E:$E,MATCH(D4,'[1]Master Price'!$B:$B,0)),"0")</f>
        <v>0</v>
      </c>
      <c r="AK4" s="79">
        <f t="shared" si="7"/>
        <v>0</v>
      </c>
      <c r="AL4" s="81" t="str">
        <f t="shared" si="8"/>
        <v>0-day</v>
      </c>
      <c r="AM4" s="81" t="str">
        <f t="shared" si="9"/>
        <v>31-day</v>
      </c>
      <c r="AN4" s="81" t="str">
        <f t="shared" si="10"/>
        <v>8-day</v>
      </c>
      <c r="AO4" s="81" t="str">
        <f t="shared" si="11"/>
        <v>1-day</v>
      </c>
      <c r="AP4" s="81" t="str">
        <f t="shared" si="12"/>
        <v>0-day</v>
      </c>
      <c r="AQ4" s="81" t="str">
        <f t="shared" si="13"/>
        <v>0-day</v>
      </c>
      <c r="AR4" s="5"/>
      <c r="AS4" s="83">
        <f t="shared" si="14"/>
        <v>2</v>
      </c>
      <c r="AT4" s="54" t="s">
        <v>101</v>
      </c>
      <c r="AU4" s="84" t="e">
        <f t="shared" ca="1" si="15"/>
        <v>#NAME?</v>
      </c>
      <c r="AV4" s="85" t="e">
        <f t="shared" ca="1" si="16"/>
        <v>#NAME?</v>
      </c>
      <c r="AW4" s="86" t="e">
        <f t="shared" ca="1" si="17"/>
        <v>#NAME?</v>
      </c>
      <c r="AX4" s="85" t="e">
        <f t="shared" ca="1" si="18"/>
        <v>#NAME?</v>
      </c>
      <c r="AY4" s="86">
        <f t="shared" si="19"/>
        <v>200001019109</v>
      </c>
      <c r="AZ4" s="22" t="e">
        <f t="shared" ca="1" si="20"/>
        <v>#NAME?</v>
      </c>
      <c r="BA4" s="83" t="e">
        <f t="shared" ca="1" si="21"/>
        <v>#NAME?</v>
      </c>
      <c r="BB4" s="88" t="e">
        <f t="shared" ca="1" si="22"/>
        <v>#NAME?</v>
      </c>
      <c r="BC4" s="90" t="e">
        <f t="shared" ca="1" si="23"/>
        <v>#NAME?</v>
      </c>
      <c r="BD4" s="90" t="e">
        <f t="shared" ca="1" si="24"/>
        <v>#NAME?</v>
      </c>
      <c r="BE4" s="85" t="e">
        <f t="shared" ca="1" si="25"/>
        <v>#NAME?</v>
      </c>
      <c r="BF4" s="22" t="e">
        <f t="shared" ca="1" si="26"/>
        <v>#NAME?</v>
      </c>
      <c r="BG4" s="22" t="e">
        <f t="shared" ca="1" si="27"/>
        <v>#NAME?</v>
      </c>
      <c r="BH4" s="10"/>
      <c r="BI4" s="92">
        <v>2</v>
      </c>
      <c r="BJ4" s="92" t="s">
        <v>123</v>
      </c>
      <c r="BK4" s="92">
        <f ca="1">IFERROR(__xludf.DUMMYFUNCTION("COUNTUNIQUEIFS(C3:C514,AB3:AB514,$BK$2)"),108)</f>
        <v>108</v>
      </c>
      <c r="BL4" s="92">
        <f ca="1">IFERROR(__xludf.DUMMYFUNCTION("COUNTUNIQUEIFS(C3:C514,AB3:AB514,$BL$2)"),0)</f>
        <v>0</v>
      </c>
      <c r="BM4" s="92">
        <f t="shared" ca="1" si="28"/>
        <v>108</v>
      </c>
      <c r="BN4" s="12"/>
      <c r="BO4" s="12"/>
    </row>
    <row r="5" spans="1:67" ht="13.5" customHeight="1" x14ac:dyDescent="0.35">
      <c r="A5" s="51">
        <f t="shared" si="0"/>
        <v>3</v>
      </c>
      <c r="B5" s="53">
        <v>46084</v>
      </c>
      <c r="C5" s="55" t="s">
        <v>125</v>
      </c>
      <c r="D5" s="55" t="s">
        <v>126</v>
      </c>
      <c r="E5" s="55" t="s">
        <v>127</v>
      </c>
      <c r="F5" s="63">
        <v>1</v>
      </c>
      <c r="G5" s="55" t="s">
        <v>65</v>
      </c>
      <c r="H5" s="55" t="str">
        <f t="shared" si="1"/>
        <v>DONE</v>
      </c>
      <c r="I5" s="55" t="s">
        <v>128</v>
      </c>
      <c r="J5" s="63" t="s">
        <v>129</v>
      </c>
      <c r="K5" s="63" t="s">
        <v>106</v>
      </c>
      <c r="L5" s="61"/>
      <c r="M5" s="63"/>
      <c r="N5" s="55" t="s">
        <v>130</v>
      </c>
      <c r="O5" s="67" t="s">
        <v>81</v>
      </c>
      <c r="P5" s="55" t="s">
        <v>87</v>
      </c>
      <c r="Q5" s="55" t="s">
        <v>89</v>
      </c>
      <c r="R5" s="51">
        <v>200001019114</v>
      </c>
      <c r="S5" s="68">
        <v>46084</v>
      </c>
      <c r="T5" s="68" t="str">
        <f t="shared" si="2"/>
        <v>DONE</v>
      </c>
      <c r="U5" s="68">
        <v>46115</v>
      </c>
      <c r="V5" s="51">
        <v>7000235117</v>
      </c>
      <c r="W5" s="51">
        <v>43789</v>
      </c>
      <c r="X5" s="70">
        <v>46092</v>
      </c>
      <c r="Y5" s="70" t="str">
        <f t="shared" si="3"/>
        <v>DONE</v>
      </c>
      <c r="Z5" s="25" t="s">
        <v>131</v>
      </c>
      <c r="AA5" s="69">
        <v>46092</v>
      </c>
      <c r="AB5" s="51" t="str">
        <f t="shared" si="4"/>
        <v>DONE</v>
      </c>
      <c r="AC5" s="51"/>
      <c r="AD5" s="55" t="s">
        <v>132</v>
      </c>
      <c r="AE5" s="74">
        <v>46092</v>
      </c>
      <c r="AF5" s="70" t="str">
        <f t="shared" si="5"/>
        <v>DONE</v>
      </c>
      <c r="AG5" s="74">
        <v>46093</v>
      </c>
      <c r="AH5" s="73">
        <v>46146</v>
      </c>
      <c r="AI5" s="78" t="str">
        <f t="shared" si="6"/>
        <v>PAID</v>
      </c>
      <c r="AJ5" s="79" t="str">
        <f t="array" ref="AJ5">IFERROR(INDEX('[1]Master Price'!$E:$E,MATCH(D5,'[1]Master Price'!$B:$B,0)),"0")</f>
        <v>0</v>
      </c>
      <c r="AK5" s="79">
        <f t="shared" si="7"/>
        <v>0</v>
      </c>
      <c r="AL5" s="81" t="str">
        <f t="shared" si="8"/>
        <v>0-day</v>
      </c>
      <c r="AM5" s="81" t="str">
        <f t="shared" si="9"/>
        <v>31-day</v>
      </c>
      <c r="AN5" s="81" t="str">
        <f t="shared" si="10"/>
        <v>8-day</v>
      </c>
      <c r="AO5" s="81" t="str">
        <f t="shared" si="11"/>
        <v>0-day</v>
      </c>
      <c r="AP5" s="81" t="str">
        <f t="shared" si="12"/>
        <v>0-day</v>
      </c>
      <c r="AQ5" s="81" t="str">
        <f t="shared" si="13"/>
        <v>0-day</v>
      </c>
      <c r="AR5" s="5"/>
      <c r="AS5" s="83">
        <f t="shared" si="14"/>
        <v>3</v>
      </c>
      <c r="AT5" s="54" t="s">
        <v>125</v>
      </c>
      <c r="AU5" s="84" t="e">
        <f t="shared" ca="1" si="15"/>
        <v>#NAME?</v>
      </c>
      <c r="AV5" s="85" t="e">
        <f t="shared" ca="1" si="16"/>
        <v>#NAME?</v>
      </c>
      <c r="AW5" s="86" t="e">
        <f t="shared" ca="1" si="17"/>
        <v>#NAME?</v>
      </c>
      <c r="AX5" s="85" t="e">
        <f t="shared" ca="1" si="18"/>
        <v>#NAME?</v>
      </c>
      <c r="AY5" s="86">
        <f t="shared" si="19"/>
        <v>200001019114</v>
      </c>
      <c r="AZ5" s="22" t="e">
        <f t="shared" ca="1" si="20"/>
        <v>#NAME?</v>
      </c>
      <c r="BA5" s="83" t="e">
        <f t="shared" ca="1" si="21"/>
        <v>#NAME?</v>
      </c>
      <c r="BB5" s="88" t="e">
        <f t="shared" ca="1" si="22"/>
        <v>#NAME?</v>
      </c>
      <c r="BC5" s="90" t="e">
        <f t="shared" ca="1" si="23"/>
        <v>#NAME?</v>
      </c>
      <c r="BD5" s="90" t="e">
        <f t="shared" ca="1" si="24"/>
        <v>#NAME?</v>
      </c>
      <c r="BE5" s="85" t="e">
        <f t="shared" ca="1" si="25"/>
        <v>#NAME?</v>
      </c>
      <c r="BF5" s="22" t="e">
        <f t="shared" ca="1" si="26"/>
        <v>#NAME?</v>
      </c>
      <c r="BG5" s="22" t="e">
        <f t="shared" ca="1" si="27"/>
        <v>#NAME?</v>
      </c>
      <c r="BH5" s="10"/>
      <c r="BI5" s="92">
        <v>3</v>
      </c>
      <c r="BJ5" s="92" t="s">
        <v>133</v>
      </c>
      <c r="BK5" s="92">
        <f ca="1">IFERROR(__xludf.DUMMYFUNCTION("COUNTUNIQUEIFS(C3:C514,Y3:Y514,$BK$2)"),108)</f>
        <v>108</v>
      </c>
      <c r="BL5" s="92">
        <f ca="1">IFERROR(__xludf.DUMMYFUNCTION("COUNTUNIQUEIFS(C3:C514,Y3:Y514,$BL$2)"),0)</f>
        <v>0</v>
      </c>
      <c r="BM5" s="92">
        <f t="shared" ca="1" si="28"/>
        <v>108</v>
      </c>
      <c r="BN5" s="12"/>
      <c r="BO5" s="12"/>
    </row>
    <row r="6" spans="1:67" ht="13.5" customHeight="1" x14ac:dyDescent="0.35">
      <c r="A6" s="51">
        <f t="shared" si="0"/>
        <v>4</v>
      </c>
      <c r="B6" s="53">
        <v>46084</v>
      </c>
      <c r="C6" s="55" t="s">
        <v>125</v>
      </c>
      <c r="D6" s="55" t="s">
        <v>134</v>
      </c>
      <c r="E6" s="55" t="s">
        <v>135</v>
      </c>
      <c r="F6" s="63">
        <v>1</v>
      </c>
      <c r="G6" s="55" t="s">
        <v>65</v>
      </c>
      <c r="H6" s="55" t="str">
        <f t="shared" si="1"/>
        <v>DONE</v>
      </c>
      <c r="I6" s="55" t="s">
        <v>128</v>
      </c>
      <c r="J6" s="63" t="s">
        <v>129</v>
      </c>
      <c r="K6" s="63" t="s">
        <v>106</v>
      </c>
      <c r="L6" s="61"/>
      <c r="M6" s="63"/>
      <c r="N6" s="55" t="s">
        <v>130</v>
      </c>
      <c r="O6" s="67" t="s">
        <v>81</v>
      </c>
      <c r="P6" s="55" t="s">
        <v>87</v>
      </c>
      <c r="Q6" s="55" t="s">
        <v>89</v>
      </c>
      <c r="R6" s="51">
        <v>200001019114</v>
      </c>
      <c r="S6" s="68">
        <v>46084</v>
      </c>
      <c r="T6" s="68" t="str">
        <f t="shared" si="2"/>
        <v>DONE</v>
      </c>
      <c r="U6" s="68">
        <v>46115</v>
      </c>
      <c r="V6" s="51">
        <v>7000235117</v>
      </c>
      <c r="W6" s="51">
        <v>43789</v>
      </c>
      <c r="X6" s="70">
        <v>46092</v>
      </c>
      <c r="Y6" s="70" t="str">
        <f t="shared" si="3"/>
        <v>DONE</v>
      </c>
      <c r="Z6" s="25" t="s">
        <v>131</v>
      </c>
      <c r="AA6" s="69">
        <v>46092</v>
      </c>
      <c r="AB6" s="51" t="str">
        <f t="shared" si="4"/>
        <v>DONE</v>
      </c>
      <c r="AC6" s="51"/>
      <c r="AD6" s="55" t="s">
        <v>132</v>
      </c>
      <c r="AE6" s="74">
        <v>46092</v>
      </c>
      <c r="AF6" s="70" t="str">
        <f t="shared" si="5"/>
        <v>DONE</v>
      </c>
      <c r="AG6" s="74">
        <v>46093</v>
      </c>
      <c r="AH6" s="73">
        <v>46146</v>
      </c>
      <c r="AI6" s="78" t="str">
        <f t="shared" si="6"/>
        <v>PAID</v>
      </c>
      <c r="AJ6" s="79" t="str">
        <f t="array" ref="AJ6">IFERROR(INDEX('[1]Master Price'!$E:$E,MATCH(D6,'[1]Master Price'!$B:$B,0)),"0")</f>
        <v>0</v>
      </c>
      <c r="AK6" s="79">
        <f t="shared" si="7"/>
        <v>0</v>
      </c>
      <c r="AL6" s="81" t="str">
        <f t="shared" si="8"/>
        <v>0-day</v>
      </c>
      <c r="AM6" s="81" t="str">
        <f t="shared" si="9"/>
        <v>31-day</v>
      </c>
      <c r="AN6" s="81" t="str">
        <f t="shared" si="10"/>
        <v>8-day</v>
      </c>
      <c r="AO6" s="81" t="str">
        <f t="shared" si="11"/>
        <v>0-day</v>
      </c>
      <c r="AP6" s="81" t="str">
        <f t="shared" si="12"/>
        <v>0-day</v>
      </c>
      <c r="AQ6" s="81" t="str">
        <f t="shared" si="13"/>
        <v>0-day</v>
      </c>
      <c r="AR6" s="5"/>
      <c r="AS6" s="83">
        <f t="shared" si="14"/>
        <v>4</v>
      </c>
      <c r="AT6" s="54" t="s">
        <v>140</v>
      </c>
      <c r="AU6" s="84" t="e">
        <f t="shared" ca="1" si="15"/>
        <v>#NAME?</v>
      </c>
      <c r="AV6" s="85" t="e">
        <f t="shared" ca="1" si="16"/>
        <v>#NAME?</v>
      </c>
      <c r="AW6" s="86" t="e">
        <f t="shared" ca="1" si="17"/>
        <v>#NAME?</v>
      </c>
      <c r="AX6" s="85" t="e">
        <f t="shared" ca="1" si="18"/>
        <v>#NAME?</v>
      </c>
      <c r="AY6" s="86">
        <f t="shared" si="19"/>
        <v>200001019122</v>
      </c>
      <c r="AZ6" s="22" t="e">
        <f t="shared" ca="1" si="20"/>
        <v>#NAME?</v>
      </c>
      <c r="BA6" s="83" t="e">
        <f t="shared" ca="1" si="21"/>
        <v>#NAME?</v>
      </c>
      <c r="BB6" s="88" t="e">
        <f t="shared" ca="1" si="22"/>
        <v>#NAME?</v>
      </c>
      <c r="BC6" s="90" t="e">
        <f t="shared" ca="1" si="23"/>
        <v>#NAME?</v>
      </c>
      <c r="BD6" s="90" t="e">
        <f t="shared" ca="1" si="24"/>
        <v>#NAME?</v>
      </c>
      <c r="BE6" s="85" t="e">
        <f t="shared" ca="1" si="25"/>
        <v>#NAME?</v>
      </c>
      <c r="BF6" s="22" t="e">
        <f t="shared" ca="1" si="26"/>
        <v>#NAME?</v>
      </c>
      <c r="BG6" s="22" t="e">
        <f t="shared" ca="1" si="27"/>
        <v>#NAME?</v>
      </c>
      <c r="BH6" s="10"/>
      <c r="BI6" s="92">
        <v>4</v>
      </c>
      <c r="BJ6" s="92" t="s">
        <v>141</v>
      </c>
      <c r="BK6" s="92">
        <f ca="1">IFERROR(__xludf.DUMMYFUNCTION("COUNTUNIQUEIFS(C3:C514,AF3:AF514,$BK$2)"),108)</f>
        <v>108</v>
      </c>
      <c r="BL6" s="92">
        <f ca="1">IFERROR(__xludf.DUMMYFUNCTION("COUNTUNIQUEIFS(C3:C514,AF3:AF514,$BL$2)"),0)</f>
        <v>0</v>
      </c>
      <c r="BM6" s="92">
        <f t="shared" ca="1" si="28"/>
        <v>108</v>
      </c>
      <c r="BN6" s="12"/>
      <c r="BO6" s="12"/>
    </row>
    <row r="7" spans="1:67" ht="13.5" customHeight="1" x14ac:dyDescent="0.35">
      <c r="A7" s="51">
        <f t="shared" si="0"/>
        <v>5</v>
      </c>
      <c r="B7" s="53">
        <v>46084</v>
      </c>
      <c r="C7" s="55" t="s">
        <v>140</v>
      </c>
      <c r="D7" s="63" t="s">
        <v>142</v>
      </c>
      <c r="E7" s="55" t="s">
        <v>143</v>
      </c>
      <c r="F7" s="63">
        <v>5</v>
      </c>
      <c r="G7" s="63" t="s">
        <v>144</v>
      </c>
      <c r="H7" s="55" t="str">
        <f t="shared" si="1"/>
        <v>DONE</v>
      </c>
      <c r="I7" s="55" t="s">
        <v>145</v>
      </c>
      <c r="J7" s="63" t="s">
        <v>146</v>
      </c>
      <c r="K7" s="63" t="s">
        <v>79</v>
      </c>
      <c r="L7" s="61"/>
      <c r="M7" s="63"/>
      <c r="N7" s="55" t="s">
        <v>147</v>
      </c>
      <c r="O7" s="95" t="s">
        <v>91</v>
      </c>
      <c r="P7" s="55" t="s">
        <v>87</v>
      </c>
      <c r="Q7" s="55" t="s">
        <v>148</v>
      </c>
      <c r="R7" s="51">
        <v>200001019122</v>
      </c>
      <c r="S7" s="68">
        <v>46084</v>
      </c>
      <c r="T7" s="68" t="str">
        <f t="shared" si="2"/>
        <v>DONE</v>
      </c>
      <c r="U7" s="68">
        <v>46115</v>
      </c>
      <c r="V7" s="51">
        <v>7000235119</v>
      </c>
      <c r="W7" s="51">
        <v>43792</v>
      </c>
      <c r="X7" s="70">
        <v>46092</v>
      </c>
      <c r="Y7" s="70" t="str">
        <f t="shared" si="3"/>
        <v>DONE</v>
      </c>
      <c r="Z7" s="25" t="s">
        <v>150</v>
      </c>
      <c r="AA7" s="69">
        <v>46093</v>
      </c>
      <c r="AB7" s="51" t="str">
        <f t="shared" si="4"/>
        <v>DONE</v>
      </c>
      <c r="AC7" s="51"/>
      <c r="AD7" s="55" t="s">
        <v>151</v>
      </c>
      <c r="AE7" s="74">
        <v>46093</v>
      </c>
      <c r="AF7" s="70" t="str">
        <f t="shared" si="5"/>
        <v>DONE</v>
      </c>
      <c r="AG7" s="70">
        <v>46094</v>
      </c>
      <c r="AH7" s="73">
        <v>46146</v>
      </c>
      <c r="AI7" s="78" t="str">
        <f t="shared" si="6"/>
        <v>PAID</v>
      </c>
      <c r="AJ7" s="79" t="str">
        <f t="array" ref="AJ7">IFERROR(INDEX('[1]Master Price'!$E:$E,MATCH(D7,'[1]Master Price'!$B:$B,0)),"0")</f>
        <v>0</v>
      </c>
      <c r="AK7" s="79">
        <f t="shared" si="7"/>
        <v>0</v>
      </c>
      <c r="AL7" s="81" t="str">
        <f t="shared" si="8"/>
        <v>0-day</v>
      </c>
      <c r="AM7" s="81" t="str">
        <f t="shared" si="9"/>
        <v>31-day</v>
      </c>
      <c r="AN7" s="81" t="str">
        <f t="shared" si="10"/>
        <v>8-day</v>
      </c>
      <c r="AO7" s="81" t="str">
        <f t="shared" si="11"/>
        <v>1-day</v>
      </c>
      <c r="AP7" s="81" t="str">
        <f t="shared" si="12"/>
        <v>0-day</v>
      </c>
      <c r="AQ7" s="81" t="str">
        <f t="shared" si="13"/>
        <v>0-day</v>
      </c>
      <c r="AR7" s="5"/>
      <c r="AS7" s="83">
        <f t="shared" si="14"/>
        <v>5</v>
      </c>
      <c r="AT7" s="54" t="s">
        <v>155</v>
      </c>
      <c r="AU7" s="84" t="e">
        <f t="shared" ca="1" si="15"/>
        <v>#NAME?</v>
      </c>
      <c r="AV7" s="85" t="e">
        <f t="shared" ca="1" si="16"/>
        <v>#NAME?</v>
      </c>
      <c r="AW7" s="86" t="e">
        <f t="shared" ca="1" si="17"/>
        <v>#NAME?</v>
      </c>
      <c r="AX7" s="85" t="e">
        <f t="shared" ca="1" si="18"/>
        <v>#NAME?</v>
      </c>
      <c r="AY7" s="86">
        <f t="shared" si="19"/>
        <v>200001020544</v>
      </c>
      <c r="AZ7" s="22" t="e">
        <f t="shared" ca="1" si="20"/>
        <v>#NAME?</v>
      </c>
      <c r="BA7" s="83" t="e">
        <f t="shared" ca="1" si="21"/>
        <v>#NAME?</v>
      </c>
      <c r="BB7" s="88" t="e">
        <f t="shared" ca="1" si="22"/>
        <v>#NAME?</v>
      </c>
      <c r="BC7" s="90" t="e">
        <f t="shared" ca="1" si="23"/>
        <v>#NAME?</v>
      </c>
      <c r="BD7" s="90" t="e">
        <f t="shared" ca="1" si="24"/>
        <v>#NAME?</v>
      </c>
      <c r="BE7" s="85" t="e">
        <f t="shared" ca="1" si="25"/>
        <v>#NAME?</v>
      </c>
      <c r="BF7" s="22" t="e">
        <f t="shared" ca="1" si="26"/>
        <v>#NAME?</v>
      </c>
      <c r="BG7" s="22" t="e">
        <f t="shared" ca="1" si="27"/>
        <v>#NAME?</v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51">
        <f t="shared" si="0"/>
        <v>6</v>
      </c>
      <c r="B8" s="53">
        <v>46085</v>
      </c>
      <c r="C8" s="55" t="s">
        <v>155</v>
      </c>
      <c r="D8" s="55" t="s">
        <v>163</v>
      </c>
      <c r="E8" s="97" t="s">
        <v>164</v>
      </c>
      <c r="F8" s="55">
        <v>2</v>
      </c>
      <c r="G8" s="55" t="s">
        <v>65</v>
      </c>
      <c r="H8" s="55" t="str">
        <f t="shared" si="1"/>
        <v>DONE</v>
      </c>
      <c r="I8" s="55" t="s">
        <v>165</v>
      </c>
      <c r="J8" s="63" t="s">
        <v>166</v>
      </c>
      <c r="K8" s="63" t="s">
        <v>167</v>
      </c>
      <c r="L8" s="61"/>
      <c r="M8" s="63"/>
      <c r="N8" s="55" t="s">
        <v>168</v>
      </c>
      <c r="O8" s="95" t="s">
        <v>91</v>
      </c>
      <c r="P8" s="55" t="s">
        <v>87</v>
      </c>
      <c r="Q8" s="55" t="s">
        <v>169</v>
      </c>
      <c r="R8" s="51">
        <v>200001020544</v>
      </c>
      <c r="S8" s="68">
        <v>46329</v>
      </c>
      <c r="T8" s="68" t="str">
        <f t="shared" si="2"/>
        <v>DONE</v>
      </c>
      <c r="U8" s="68">
        <v>46359</v>
      </c>
      <c r="V8" s="51">
        <v>9200077495</v>
      </c>
      <c r="W8" s="51">
        <v>44007</v>
      </c>
      <c r="X8" s="70">
        <v>46099</v>
      </c>
      <c r="Y8" s="70" t="str">
        <f t="shared" si="3"/>
        <v>DONE</v>
      </c>
      <c r="Z8" s="25" t="s">
        <v>170</v>
      </c>
      <c r="AA8" s="69">
        <v>46099</v>
      </c>
      <c r="AB8" s="51" t="str">
        <f t="shared" si="4"/>
        <v>DONE</v>
      </c>
      <c r="AC8" s="51"/>
      <c r="AD8" s="55" t="s">
        <v>172</v>
      </c>
      <c r="AE8" s="74">
        <v>46099</v>
      </c>
      <c r="AF8" s="70" t="str">
        <f t="shared" si="5"/>
        <v>DONE</v>
      </c>
      <c r="AG8" s="74">
        <v>46099</v>
      </c>
      <c r="AH8" s="75"/>
      <c r="AI8" s="78" t="str">
        <f t="shared" si="6"/>
        <v>UNPAID</v>
      </c>
      <c r="AJ8" s="79" t="str">
        <f t="array" ref="AJ8">IFERROR(INDEX('[1]Master Price'!$E:$E,MATCH(D8,'[1]Master Price'!$B:$B,0)),"0")</f>
        <v>0</v>
      </c>
      <c r="AK8" s="79">
        <f t="shared" si="7"/>
        <v>0</v>
      </c>
      <c r="AL8" s="81" t="str">
        <f t="shared" si="8"/>
        <v>0-day</v>
      </c>
      <c r="AM8" s="81" t="str">
        <f t="shared" si="9"/>
        <v>30-day</v>
      </c>
      <c r="AN8" s="81" t="str">
        <f t="shared" si="10"/>
        <v>0-day</v>
      </c>
      <c r="AO8" s="81" t="str">
        <f t="shared" si="11"/>
        <v>0-day</v>
      </c>
      <c r="AP8" s="81" t="str">
        <f t="shared" si="12"/>
        <v>0-day</v>
      </c>
      <c r="AQ8" s="81" t="str">
        <f t="shared" si="13"/>
        <v>0-day</v>
      </c>
      <c r="AR8" s="5"/>
      <c r="AS8" s="83">
        <f t="shared" si="14"/>
        <v>6</v>
      </c>
      <c r="AT8" s="54" t="s">
        <v>176</v>
      </c>
      <c r="AU8" s="84" t="e">
        <f t="shared" ca="1" si="15"/>
        <v>#NAME?</v>
      </c>
      <c r="AV8" s="85" t="e">
        <f t="shared" ca="1" si="16"/>
        <v>#NAME?</v>
      </c>
      <c r="AW8" s="86" t="e">
        <f t="shared" ca="1" si="17"/>
        <v>#NAME?</v>
      </c>
      <c r="AX8" s="85" t="e">
        <f t="shared" ca="1" si="18"/>
        <v>#NAME?</v>
      </c>
      <c r="AY8" s="86">
        <f t="shared" si="19"/>
        <v>200001020545</v>
      </c>
      <c r="AZ8" s="22" t="e">
        <f t="shared" ca="1" si="20"/>
        <v>#NAME?</v>
      </c>
      <c r="BA8" s="83" t="e">
        <f t="shared" ca="1" si="21"/>
        <v>#NAME?</v>
      </c>
      <c r="BB8" s="88" t="e">
        <f t="shared" ca="1" si="22"/>
        <v>#NAME?</v>
      </c>
      <c r="BC8" s="90" t="e">
        <f t="shared" ca="1" si="23"/>
        <v>#NAME?</v>
      </c>
      <c r="BD8" s="90" t="e">
        <f t="shared" ca="1" si="24"/>
        <v>#NAME?</v>
      </c>
      <c r="BE8" s="85" t="e">
        <f t="shared" ca="1" si="25"/>
        <v>#NAME?</v>
      </c>
      <c r="BF8" s="22" t="e">
        <f t="shared" ca="1" si="26"/>
        <v>#NAME?</v>
      </c>
      <c r="BG8" s="22" t="e">
        <f t="shared" ca="1" si="27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51">
        <f t="shared" si="0"/>
        <v>7</v>
      </c>
      <c r="B9" s="53">
        <v>46086</v>
      </c>
      <c r="C9" s="55" t="s">
        <v>176</v>
      </c>
      <c r="D9" s="55" t="s">
        <v>163</v>
      </c>
      <c r="E9" s="97" t="s">
        <v>164</v>
      </c>
      <c r="F9" s="55">
        <v>2</v>
      </c>
      <c r="G9" s="55" t="s">
        <v>65</v>
      </c>
      <c r="H9" s="55" t="str">
        <f t="shared" si="1"/>
        <v>DONE</v>
      </c>
      <c r="I9" s="55" t="s">
        <v>179</v>
      </c>
      <c r="J9" s="63" t="s">
        <v>180</v>
      </c>
      <c r="K9" s="63" t="s">
        <v>79</v>
      </c>
      <c r="L9" s="61"/>
      <c r="M9" s="63"/>
      <c r="N9" s="55" t="s">
        <v>182</v>
      </c>
      <c r="O9" s="95" t="s">
        <v>91</v>
      </c>
      <c r="P9" s="55" t="s">
        <v>87</v>
      </c>
      <c r="Q9" s="55" t="s">
        <v>183</v>
      </c>
      <c r="R9" s="51">
        <v>200001020545</v>
      </c>
      <c r="S9" s="68">
        <v>46359</v>
      </c>
      <c r="T9" s="68" t="str">
        <f t="shared" si="2"/>
        <v>DONE</v>
      </c>
      <c r="U9" s="68">
        <v>46094</v>
      </c>
      <c r="V9" s="51">
        <v>9200077479</v>
      </c>
      <c r="W9" s="51">
        <v>43994</v>
      </c>
      <c r="X9" s="70">
        <v>46099</v>
      </c>
      <c r="Y9" s="70" t="str">
        <f t="shared" si="3"/>
        <v>DONE</v>
      </c>
      <c r="Z9" s="25" t="s">
        <v>185</v>
      </c>
      <c r="AA9" s="69">
        <v>46099</v>
      </c>
      <c r="AB9" s="51" t="str">
        <f t="shared" si="4"/>
        <v>DONE</v>
      </c>
      <c r="AC9" s="51"/>
      <c r="AD9" s="55" t="s">
        <v>186</v>
      </c>
      <c r="AE9" s="74">
        <v>46099</v>
      </c>
      <c r="AF9" s="70" t="str">
        <f t="shared" si="5"/>
        <v>DONE</v>
      </c>
      <c r="AG9" s="74">
        <v>46099</v>
      </c>
      <c r="AH9" s="75"/>
      <c r="AI9" s="78" t="str">
        <f t="shared" si="6"/>
        <v>UNPAID</v>
      </c>
      <c r="AJ9" s="79" t="str">
        <f t="array" ref="AJ9">IFERROR(INDEX('[1]Master Price'!$E:$E,MATCH(D9,'[1]Master Price'!$B:$B,0)),"0")</f>
        <v>0</v>
      </c>
      <c r="AK9" s="79">
        <f t="shared" si="7"/>
        <v>0</v>
      </c>
      <c r="AL9" s="81" t="str">
        <f t="shared" si="8"/>
        <v>0-day</v>
      </c>
      <c r="AM9" s="81" t="str">
        <f t="shared" si="9"/>
        <v>0-day</v>
      </c>
      <c r="AN9" s="81" t="str">
        <f t="shared" si="10"/>
        <v>0-day</v>
      </c>
      <c r="AO9" s="81" t="str">
        <f t="shared" si="11"/>
        <v>0-day</v>
      </c>
      <c r="AP9" s="81" t="str">
        <f t="shared" si="12"/>
        <v>0-day</v>
      </c>
      <c r="AQ9" s="81" t="str">
        <f t="shared" si="13"/>
        <v>0-day</v>
      </c>
      <c r="AR9" s="5"/>
      <c r="AS9" s="83">
        <f t="shared" si="14"/>
        <v>7</v>
      </c>
      <c r="AT9" s="54" t="s">
        <v>191</v>
      </c>
      <c r="AU9" s="84" t="e">
        <f t="shared" ca="1" si="15"/>
        <v>#NAME?</v>
      </c>
      <c r="AV9" s="85" t="e">
        <f t="shared" ca="1" si="16"/>
        <v>#NAME?</v>
      </c>
      <c r="AW9" s="86" t="e">
        <f t="shared" ca="1" si="17"/>
        <v>#NAME?</v>
      </c>
      <c r="AX9" s="85" t="e">
        <f t="shared" ca="1" si="18"/>
        <v>#NAME?</v>
      </c>
      <c r="AY9" s="86">
        <f t="shared" si="19"/>
        <v>200001020537</v>
      </c>
      <c r="AZ9" s="22" t="e">
        <f t="shared" ca="1" si="20"/>
        <v>#NAME?</v>
      </c>
      <c r="BA9" s="83" t="e">
        <f t="shared" ca="1" si="21"/>
        <v>#NAME?</v>
      </c>
      <c r="BB9" s="88" t="e">
        <f t="shared" ca="1" si="22"/>
        <v>#NAME?</v>
      </c>
      <c r="BC9" s="90" t="e">
        <f t="shared" ca="1" si="23"/>
        <v>#NAME?</v>
      </c>
      <c r="BD9" s="90" t="e">
        <f t="shared" ca="1" si="24"/>
        <v>#NAME?</v>
      </c>
      <c r="BE9" s="85" t="e">
        <f t="shared" ca="1" si="25"/>
        <v>#NAME?</v>
      </c>
      <c r="BF9" s="22" t="e">
        <f t="shared" ca="1" si="26"/>
        <v>#NAME?</v>
      </c>
      <c r="BG9" s="22" t="e">
        <f t="shared" ca="1" si="27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51">
        <f t="shared" si="0"/>
        <v>8</v>
      </c>
      <c r="B10" s="53">
        <v>46086</v>
      </c>
      <c r="C10" s="55" t="s">
        <v>176</v>
      </c>
      <c r="D10" s="55" t="s">
        <v>193</v>
      </c>
      <c r="E10" s="97" t="s">
        <v>194</v>
      </c>
      <c r="F10" s="63">
        <v>1</v>
      </c>
      <c r="G10" s="55" t="s">
        <v>65</v>
      </c>
      <c r="H10" s="55" t="str">
        <f t="shared" si="1"/>
        <v>DONE</v>
      </c>
      <c r="I10" s="55" t="s">
        <v>195</v>
      </c>
      <c r="J10" s="63" t="s">
        <v>180</v>
      </c>
      <c r="K10" s="63" t="s">
        <v>79</v>
      </c>
      <c r="L10" s="61"/>
      <c r="M10" s="63"/>
      <c r="N10" s="55" t="s">
        <v>182</v>
      </c>
      <c r="O10" s="95" t="s">
        <v>91</v>
      </c>
      <c r="P10" s="55" t="s">
        <v>87</v>
      </c>
      <c r="Q10" s="55" t="s">
        <v>183</v>
      </c>
      <c r="R10" s="51">
        <v>200001020545</v>
      </c>
      <c r="S10" s="68">
        <v>46359</v>
      </c>
      <c r="T10" s="68" t="str">
        <f t="shared" si="2"/>
        <v>DONE</v>
      </c>
      <c r="U10" s="68">
        <v>46094</v>
      </c>
      <c r="V10" s="51">
        <v>9200077479</v>
      </c>
      <c r="W10" s="51">
        <v>43994</v>
      </c>
      <c r="X10" s="70">
        <v>46099</v>
      </c>
      <c r="Y10" s="70" t="str">
        <f t="shared" si="3"/>
        <v>DONE</v>
      </c>
      <c r="Z10" s="25" t="s">
        <v>185</v>
      </c>
      <c r="AA10" s="69">
        <v>46099</v>
      </c>
      <c r="AB10" s="51" t="str">
        <f t="shared" si="4"/>
        <v>DONE</v>
      </c>
      <c r="AC10" s="51"/>
      <c r="AD10" s="55" t="s">
        <v>186</v>
      </c>
      <c r="AE10" s="74">
        <v>46099</v>
      </c>
      <c r="AF10" s="70" t="str">
        <f t="shared" si="5"/>
        <v>DONE</v>
      </c>
      <c r="AG10" s="74">
        <v>46099</v>
      </c>
      <c r="AH10" s="75"/>
      <c r="AI10" s="78" t="str">
        <f t="shared" si="6"/>
        <v>UNPAID</v>
      </c>
      <c r="AJ10" s="79" t="str">
        <f t="array" ref="AJ10">IFERROR(INDEX('[1]Master Price'!$E:$E,MATCH(D10,'[1]Master Price'!$B:$B,0)),"0")</f>
        <v>0</v>
      </c>
      <c r="AK10" s="79">
        <f t="shared" si="7"/>
        <v>0</v>
      </c>
      <c r="AL10" s="81" t="str">
        <f t="shared" si="8"/>
        <v>0-day</v>
      </c>
      <c r="AM10" s="81" t="str">
        <f t="shared" si="9"/>
        <v>0-day</v>
      </c>
      <c r="AN10" s="81" t="str">
        <f t="shared" si="10"/>
        <v>0-day</v>
      </c>
      <c r="AO10" s="81" t="str">
        <f t="shared" si="11"/>
        <v>0-day</v>
      </c>
      <c r="AP10" s="81" t="str">
        <f t="shared" si="12"/>
        <v>0-day</v>
      </c>
      <c r="AQ10" s="81" t="str">
        <f t="shared" si="13"/>
        <v>0-day</v>
      </c>
      <c r="AR10" s="5"/>
      <c r="AS10" s="83">
        <f t="shared" si="14"/>
        <v>8</v>
      </c>
      <c r="AT10" s="54" t="s">
        <v>197</v>
      </c>
      <c r="AU10" s="84" t="e">
        <f t="shared" ca="1" si="15"/>
        <v>#NAME?</v>
      </c>
      <c r="AV10" s="85" t="e">
        <f t="shared" ca="1" si="16"/>
        <v>#NAME?</v>
      </c>
      <c r="AW10" s="86" t="e">
        <f t="shared" ca="1" si="17"/>
        <v>#NAME?</v>
      </c>
      <c r="AX10" s="85" t="e">
        <f t="shared" ca="1" si="18"/>
        <v>#NAME?</v>
      </c>
      <c r="AY10" s="86">
        <f t="shared" si="19"/>
        <v>200001020536</v>
      </c>
      <c r="AZ10" s="22" t="e">
        <f t="shared" ca="1" si="20"/>
        <v>#NAME?</v>
      </c>
      <c r="BA10" s="83" t="e">
        <f t="shared" ca="1" si="21"/>
        <v>#NAME?</v>
      </c>
      <c r="BB10" s="88" t="e">
        <f t="shared" ca="1" si="22"/>
        <v>#NAME?</v>
      </c>
      <c r="BC10" s="90" t="e">
        <f t="shared" ca="1" si="23"/>
        <v>#NAME?</v>
      </c>
      <c r="BD10" s="90" t="e">
        <f t="shared" ca="1" si="24"/>
        <v>#NAME?</v>
      </c>
      <c r="BE10" s="85" t="e">
        <f t="shared" ca="1" si="25"/>
        <v>#NAME?</v>
      </c>
      <c r="BF10" s="22" t="e">
        <f t="shared" ca="1" si="26"/>
        <v>#NAME?</v>
      </c>
      <c r="BG10" s="22" t="e">
        <f t="shared" ca="1" si="27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51">
        <f t="shared" si="0"/>
        <v>9</v>
      </c>
      <c r="B11" s="53">
        <v>46086</v>
      </c>
      <c r="C11" s="55" t="s">
        <v>191</v>
      </c>
      <c r="D11" s="55" t="s">
        <v>193</v>
      </c>
      <c r="E11" s="97" t="s">
        <v>194</v>
      </c>
      <c r="F11" s="63">
        <v>1</v>
      </c>
      <c r="G11" s="55" t="s">
        <v>65</v>
      </c>
      <c r="H11" s="55" t="str">
        <f t="shared" si="1"/>
        <v>DONE</v>
      </c>
      <c r="I11" s="55" t="s">
        <v>201</v>
      </c>
      <c r="J11" s="63" t="s">
        <v>180</v>
      </c>
      <c r="K11" s="63" t="s">
        <v>79</v>
      </c>
      <c r="L11" s="61"/>
      <c r="M11" s="63"/>
      <c r="N11" s="55" t="s">
        <v>182</v>
      </c>
      <c r="O11" s="95" t="s">
        <v>91</v>
      </c>
      <c r="P11" s="55" t="s">
        <v>87</v>
      </c>
      <c r="Q11" s="55" t="s">
        <v>183</v>
      </c>
      <c r="R11" s="51">
        <v>200001020537</v>
      </c>
      <c r="S11" s="68">
        <v>46329</v>
      </c>
      <c r="T11" s="68" t="str">
        <f t="shared" si="2"/>
        <v>DONE</v>
      </c>
      <c r="U11" s="68">
        <v>46359</v>
      </c>
      <c r="V11" s="51">
        <v>9200077508</v>
      </c>
      <c r="W11" s="51">
        <v>44016</v>
      </c>
      <c r="X11" s="70">
        <v>46099</v>
      </c>
      <c r="Y11" s="70" t="str">
        <f t="shared" si="3"/>
        <v>DONE</v>
      </c>
      <c r="Z11" s="25" t="s">
        <v>204</v>
      </c>
      <c r="AA11" s="69">
        <v>46099</v>
      </c>
      <c r="AB11" s="51" t="str">
        <f t="shared" si="4"/>
        <v>DONE</v>
      </c>
      <c r="AC11" s="51"/>
      <c r="AD11" s="55" t="s">
        <v>206</v>
      </c>
      <c r="AE11" s="74">
        <v>46099</v>
      </c>
      <c r="AF11" s="70" t="str">
        <f t="shared" si="5"/>
        <v>DONE</v>
      </c>
      <c r="AG11" s="74">
        <v>46099</v>
      </c>
      <c r="AH11" s="75"/>
      <c r="AI11" s="78" t="str">
        <f t="shared" si="6"/>
        <v>UNPAID</v>
      </c>
      <c r="AJ11" s="79" t="str">
        <f t="array" ref="AJ11">IFERROR(INDEX('[1]Master Price'!$E:$E,MATCH(D11,'[1]Master Price'!$B:$B,0)),"0")</f>
        <v>0</v>
      </c>
      <c r="AK11" s="79">
        <f t="shared" si="7"/>
        <v>0</v>
      </c>
      <c r="AL11" s="81" t="str">
        <f t="shared" si="8"/>
        <v>0-day</v>
      </c>
      <c r="AM11" s="81" t="str">
        <f t="shared" si="9"/>
        <v>30-day</v>
      </c>
      <c r="AN11" s="81" t="str">
        <f t="shared" si="10"/>
        <v>0-day</v>
      </c>
      <c r="AO11" s="81" t="str">
        <f t="shared" si="11"/>
        <v>0-day</v>
      </c>
      <c r="AP11" s="81" t="str">
        <f t="shared" si="12"/>
        <v>0-day</v>
      </c>
      <c r="AQ11" s="81" t="str">
        <f t="shared" si="13"/>
        <v>0-day</v>
      </c>
      <c r="AR11" s="5"/>
      <c r="AS11" s="83">
        <f t="shared" si="14"/>
        <v>9</v>
      </c>
      <c r="AT11" s="54" t="s">
        <v>211</v>
      </c>
      <c r="AU11" s="84" t="e">
        <f t="shared" ca="1" si="15"/>
        <v>#NAME?</v>
      </c>
      <c r="AV11" s="85" t="e">
        <f t="shared" ca="1" si="16"/>
        <v>#NAME?</v>
      </c>
      <c r="AW11" s="86" t="e">
        <f t="shared" ca="1" si="17"/>
        <v>#NAME?</v>
      </c>
      <c r="AX11" s="85" t="e">
        <f t="shared" ca="1" si="18"/>
        <v>#NAME?</v>
      </c>
      <c r="AY11" s="86" t="str">
        <f t="shared" si="19"/>
        <v>PO BOSTON</v>
      </c>
      <c r="AZ11" s="22" t="e">
        <f t="shared" ca="1" si="20"/>
        <v>#NAME?</v>
      </c>
      <c r="BA11" s="83" t="e">
        <f t="shared" ca="1" si="21"/>
        <v>#NAME?</v>
      </c>
      <c r="BB11" s="88" t="e">
        <f t="shared" ca="1" si="22"/>
        <v>#NAME?</v>
      </c>
      <c r="BC11" s="90" t="e">
        <f t="shared" ca="1" si="23"/>
        <v>#NAME?</v>
      </c>
      <c r="BD11" s="90" t="e">
        <f t="shared" ca="1" si="24"/>
        <v>#NAME?</v>
      </c>
      <c r="BE11" s="85" t="e">
        <f t="shared" ca="1" si="25"/>
        <v>#NAME?</v>
      </c>
      <c r="BF11" s="22" t="e">
        <f t="shared" ca="1" si="26"/>
        <v>#NAME?</v>
      </c>
      <c r="BG11" s="22" t="e">
        <f t="shared" ca="1" si="27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51">
        <f t="shared" si="0"/>
        <v>10</v>
      </c>
      <c r="B12" s="53">
        <v>46086</v>
      </c>
      <c r="C12" s="55" t="s">
        <v>197</v>
      </c>
      <c r="D12" s="55" t="s">
        <v>193</v>
      </c>
      <c r="E12" s="97" t="s">
        <v>194</v>
      </c>
      <c r="F12" s="63">
        <v>1</v>
      </c>
      <c r="G12" s="55" t="s">
        <v>65</v>
      </c>
      <c r="H12" s="55" t="str">
        <f t="shared" si="1"/>
        <v>DONE</v>
      </c>
      <c r="I12" s="55" t="s">
        <v>217</v>
      </c>
      <c r="J12" s="63" t="s">
        <v>180</v>
      </c>
      <c r="K12" s="63" t="s">
        <v>79</v>
      </c>
      <c r="L12" s="61"/>
      <c r="M12" s="63"/>
      <c r="N12" s="55" t="s">
        <v>182</v>
      </c>
      <c r="O12" s="95" t="s">
        <v>91</v>
      </c>
      <c r="P12" s="55" t="s">
        <v>87</v>
      </c>
      <c r="Q12" s="55" t="s">
        <v>183</v>
      </c>
      <c r="R12" s="51">
        <v>200001020536</v>
      </c>
      <c r="S12" s="68">
        <v>46359</v>
      </c>
      <c r="T12" s="68" t="str">
        <f t="shared" si="2"/>
        <v>DONE</v>
      </c>
      <c r="U12" s="99" t="s">
        <v>220</v>
      </c>
      <c r="V12" s="51">
        <v>9200077497</v>
      </c>
      <c r="W12" s="51">
        <v>44008</v>
      </c>
      <c r="X12" s="70">
        <v>46099</v>
      </c>
      <c r="Y12" s="70" t="str">
        <f t="shared" si="3"/>
        <v>DONE</v>
      </c>
      <c r="Z12" s="25" t="s">
        <v>221</v>
      </c>
      <c r="AA12" s="69">
        <v>46099</v>
      </c>
      <c r="AB12" s="51" t="str">
        <f t="shared" si="4"/>
        <v>DONE</v>
      </c>
      <c r="AC12" s="51"/>
      <c r="AD12" s="55" t="s">
        <v>222</v>
      </c>
      <c r="AE12" s="74">
        <v>46099</v>
      </c>
      <c r="AF12" s="70" t="str">
        <f t="shared" si="5"/>
        <v>DONE</v>
      </c>
      <c r="AG12" s="74">
        <v>46099</v>
      </c>
      <c r="AH12" s="75"/>
      <c r="AI12" s="78" t="str">
        <f t="shared" si="6"/>
        <v>UNPAID</v>
      </c>
      <c r="AJ12" s="79" t="str">
        <f t="array" ref="AJ12">IFERROR(INDEX('[1]Master Price'!$E:$E,MATCH(D12,'[1]Master Price'!$B:$B,0)),"0")</f>
        <v>0</v>
      </c>
      <c r="AK12" s="79">
        <f t="shared" si="7"/>
        <v>0</v>
      </c>
      <c r="AL12" s="81" t="str">
        <f t="shared" si="8"/>
        <v>0-day</v>
      </c>
      <c r="AM12" s="81" t="str">
        <f t="shared" si="9"/>
        <v>0-day</v>
      </c>
      <c r="AN12" s="81" t="str">
        <f t="shared" si="10"/>
        <v>0-day</v>
      </c>
      <c r="AO12" s="81" t="str">
        <f t="shared" si="11"/>
        <v>0-day</v>
      </c>
      <c r="AP12" s="81" t="str">
        <f t="shared" si="12"/>
        <v>0-day</v>
      </c>
      <c r="AQ12" s="81" t="str">
        <f t="shared" si="13"/>
        <v>0-day</v>
      </c>
      <c r="AR12" s="5"/>
      <c r="AS12" s="83">
        <f t="shared" si="14"/>
        <v>10</v>
      </c>
      <c r="AT12" s="54" t="s">
        <v>225</v>
      </c>
      <c r="AU12" s="84" t="e">
        <f t="shared" ca="1" si="15"/>
        <v>#NAME?</v>
      </c>
      <c r="AV12" s="85" t="e">
        <f t="shared" ca="1" si="16"/>
        <v>#NAME?</v>
      </c>
      <c r="AW12" s="86" t="e">
        <f t="shared" ca="1" si="17"/>
        <v>#NAME?</v>
      </c>
      <c r="AX12" s="85" t="e">
        <f t="shared" ca="1" si="18"/>
        <v>#NAME?</v>
      </c>
      <c r="AY12" s="86">
        <f t="shared" si="19"/>
        <v>200001020542</v>
      </c>
      <c r="AZ12" s="22" t="e">
        <f t="shared" ca="1" si="20"/>
        <v>#NAME?</v>
      </c>
      <c r="BA12" s="83" t="e">
        <f t="shared" ca="1" si="21"/>
        <v>#NAME?</v>
      </c>
      <c r="BB12" s="88" t="e">
        <f t="shared" ca="1" si="22"/>
        <v>#NAME?</v>
      </c>
      <c r="BC12" s="90" t="e">
        <f t="shared" ca="1" si="23"/>
        <v>#NAME?</v>
      </c>
      <c r="BD12" s="90" t="e">
        <f t="shared" ca="1" si="24"/>
        <v>#NAME?</v>
      </c>
      <c r="BE12" s="85" t="e">
        <f t="shared" ca="1" si="25"/>
        <v>#NAME?</v>
      </c>
      <c r="BF12" s="22" t="e">
        <f t="shared" ca="1" si="26"/>
        <v>#NAME?</v>
      </c>
      <c r="BG12" s="22" t="e">
        <f t="shared" ca="1" si="27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51">
        <f t="shared" si="0"/>
        <v>11</v>
      </c>
      <c r="B13" s="53">
        <v>46086</v>
      </c>
      <c r="C13" s="55" t="s">
        <v>211</v>
      </c>
      <c r="D13" s="55" t="s">
        <v>227</v>
      </c>
      <c r="E13" s="97" t="s">
        <v>228</v>
      </c>
      <c r="F13" s="63">
        <v>1</v>
      </c>
      <c r="G13" s="55" t="s">
        <v>65</v>
      </c>
      <c r="H13" s="55" t="str">
        <f t="shared" si="1"/>
        <v>DONE</v>
      </c>
      <c r="I13" s="55" t="s">
        <v>229</v>
      </c>
      <c r="J13" s="59" t="s">
        <v>73</v>
      </c>
      <c r="K13" s="59" t="s">
        <v>73</v>
      </c>
      <c r="L13" s="61"/>
      <c r="M13" s="63"/>
      <c r="N13" s="55" t="s">
        <v>230</v>
      </c>
      <c r="O13" s="55" t="s">
        <v>231</v>
      </c>
      <c r="P13" s="55" t="s">
        <v>87</v>
      </c>
      <c r="Q13" s="55" t="s">
        <v>232</v>
      </c>
      <c r="R13" s="51" t="s">
        <v>233</v>
      </c>
      <c r="S13" s="68"/>
      <c r="T13" s="68" t="str">
        <f>IF(C13=0,"",IF(ISBLANK(#REF!),"WAITING","DONE"))</f>
        <v>DONE</v>
      </c>
      <c r="U13" s="99"/>
      <c r="V13" s="51" t="s">
        <v>235</v>
      </c>
      <c r="W13" s="51">
        <v>43795</v>
      </c>
      <c r="X13" s="70">
        <v>46092</v>
      </c>
      <c r="Y13" s="70" t="str">
        <f t="shared" si="3"/>
        <v>DONE</v>
      </c>
      <c r="Z13" s="25" t="s">
        <v>237</v>
      </c>
      <c r="AA13" s="69">
        <v>46092</v>
      </c>
      <c r="AB13" s="51" t="str">
        <f t="shared" si="4"/>
        <v>DONE</v>
      </c>
      <c r="AC13" s="51"/>
      <c r="AD13" s="55" t="s">
        <v>239</v>
      </c>
      <c r="AE13" s="74">
        <v>46092</v>
      </c>
      <c r="AF13" s="70" t="str">
        <f t="shared" si="5"/>
        <v>DONE</v>
      </c>
      <c r="AG13" s="70">
        <v>46094</v>
      </c>
      <c r="AH13" s="73">
        <v>46099</v>
      </c>
      <c r="AI13" s="78" t="str">
        <f t="shared" si="6"/>
        <v>PAID</v>
      </c>
      <c r="AJ13" s="79" t="str">
        <f t="array" ref="AJ13">IFERROR(INDEX('[1]Master Price'!$E:$E,MATCH(D13,'[1]Master Price'!$B:$B,0)),"0")</f>
        <v>0</v>
      </c>
      <c r="AK13" s="79">
        <f t="shared" si="7"/>
        <v>0</v>
      </c>
      <c r="AL13" s="81" t="str">
        <f>IFERROR(DATEDIF(#REF!,T13,"d"),"0")&amp;"-day"</f>
        <v>0-day</v>
      </c>
      <c r="AM13" s="81" t="str">
        <f>IFERROR(DATEDIF(#REF!,S13,"d"),"0")&amp;"-day"</f>
        <v>0-day</v>
      </c>
      <c r="AN13" s="81" t="str">
        <f>IFERROR(DATEDIF(#REF!,X13,"d"),"0")&amp;"-day"</f>
        <v>0-day</v>
      </c>
      <c r="AO13" s="81" t="str">
        <f t="shared" si="11"/>
        <v>0-day</v>
      </c>
      <c r="AP13" s="81" t="str">
        <f t="shared" si="12"/>
        <v>0-day</v>
      </c>
      <c r="AQ13" s="81" t="str">
        <f t="shared" si="13"/>
        <v>0-day</v>
      </c>
      <c r="AR13" s="5"/>
      <c r="AS13" s="83">
        <f t="shared" si="14"/>
        <v>11</v>
      </c>
      <c r="AT13" s="54" t="s">
        <v>240</v>
      </c>
      <c r="AU13" s="84" t="e">
        <f t="shared" ca="1" si="15"/>
        <v>#NAME?</v>
      </c>
      <c r="AV13" s="85" t="e">
        <f t="shared" ca="1" si="16"/>
        <v>#NAME?</v>
      </c>
      <c r="AW13" s="86" t="e">
        <f t="shared" ca="1" si="17"/>
        <v>#NAME?</v>
      </c>
      <c r="AX13" s="85" t="e">
        <f t="shared" ca="1" si="18"/>
        <v>#NAME?</v>
      </c>
      <c r="AY13" s="86">
        <f t="shared" si="19"/>
        <v>200001022965</v>
      </c>
      <c r="AZ13" s="22" t="e">
        <f t="shared" ca="1" si="20"/>
        <v>#NAME?</v>
      </c>
      <c r="BA13" s="83" t="e">
        <f t="shared" ca="1" si="21"/>
        <v>#NAME?</v>
      </c>
      <c r="BB13" s="88" t="e">
        <f t="shared" ca="1" si="22"/>
        <v>#NAME?</v>
      </c>
      <c r="BC13" s="90" t="e">
        <f t="shared" ca="1" si="23"/>
        <v>#NAME?</v>
      </c>
      <c r="BD13" s="90" t="e">
        <f t="shared" ca="1" si="24"/>
        <v>#NAME?</v>
      </c>
      <c r="BE13" s="85" t="e">
        <f t="shared" ca="1" si="25"/>
        <v>#NAME?</v>
      </c>
      <c r="BF13" s="22" t="e">
        <f t="shared" ca="1" si="26"/>
        <v>#NAME?</v>
      </c>
      <c r="BG13" s="22" t="e">
        <f t="shared" ca="1" si="27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51">
        <f t="shared" si="0"/>
        <v>12</v>
      </c>
      <c r="B14" s="53">
        <v>46086</v>
      </c>
      <c r="C14" s="55" t="s">
        <v>225</v>
      </c>
      <c r="D14" s="55" t="s">
        <v>244</v>
      </c>
      <c r="E14" s="97" t="s">
        <v>245</v>
      </c>
      <c r="F14" s="63">
        <v>1</v>
      </c>
      <c r="G14" s="55" t="s">
        <v>65</v>
      </c>
      <c r="H14" s="55" t="str">
        <f t="shared" si="1"/>
        <v>DONE</v>
      </c>
      <c r="I14" s="55" t="s">
        <v>246</v>
      </c>
      <c r="J14" s="63" t="s">
        <v>180</v>
      </c>
      <c r="K14" s="63" t="s">
        <v>79</v>
      </c>
      <c r="L14" s="61"/>
      <c r="M14" s="63"/>
      <c r="N14" s="55" t="s">
        <v>161</v>
      </c>
      <c r="O14" s="95" t="s">
        <v>91</v>
      </c>
      <c r="P14" s="55" t="s">
        <v>87</v>
      </c>
      <c r="Q14" s="55" t="s">
        <v>247</v>
      </c>
      <c r="R14" s="51">
        <v>200001020542</v>
      </c>
      <c r="S14" s="68">
        <v>46329</v>
      </c>
      <c r="T14" s="68" t="str">
        <f t="shared" ref="T14:T248" si="29">IF(C14=0,"",IF(ISBLANK(S14),"WAITING","DONE"))</f>
        <v>DONE</v>
      </c>
      <c r="U14" s="68">
        <v>46359</v>
      </c>
      <c r="V14" s="51">
        <v>9200077511</v>
      </c>
      <c r="W14" s="51">
        <v>44018</v>
      </c>
      <c r="X14" s="70">
        <v>46099</v>
      </c>
      <c r="Y14" s="70" t="str">
        <f t="shared" si="3"/>
        <v>DONE</v>
      </c>
      <c r="Z14" s="25" t="s">
        <v>249</v>
      </c>
      <c r="AA14" s="69">
        <v>46099</v>
      </c>
      <c r="AB14" s="51" t="str">
        <f t="shared" si="4"/>
        <v>DONE</v>
      </c>
      <c r="AC14" s="51"/>
      <c r="AD14" s="55" t="s">
        <v>252</v>
      </c>
      <c r="AE14" s="74">
        <v>46099</v>
      </c>
      <c r="AF14" s="70" t="str">
        <f t="shared" si="5"/>
        <v>DONE</v>
      </c>
      <c r="AG14" s="74">
        <v>46099</v>
      </c>
      <c r="AH14" s="75"/>
      <c r="AI14" s="78" t="str">
        <f t="shared" si="6"/>
        <v>UNPAID</v>
      </c>
      <c r="AJ14" s="79" t="str">
        <f t="array" ref="AJ14">IFERROR(INDEX('[1]Master Price'!$E:$E,MATCH(D14,'[1]Master Price'!$B:$B,0)),"0")</f>
        <v>0</v>
      </c>
      <c r="AK14" s="79">
        <f t="shared" si="7"/>
        <v>0</v>
      </c>
      <c r="AL14" s="81" t="str">
        <f t="shared" ref="AL14:AL109" si="30">IFERROR(DATEDIF(S14,T14,"d"),"0")&amp;"-day"</f>
        <v>0-day</v>
      </c>
      <c r="AM14" s="81" t="str">
        <f t="shared" ref="AM14:AM248" si="31">IFERROR(DATEDIF(S14,U14,"d"),"0")&amp;"-day"</f>
        <v>30-day</v>
      </c>
      <c r="AN14" s="81" t="str">
        <f t="shared" ref="AN14:AN109" si="32">IFERROR(DATEDIF(S14,X14,"d"),"0")&amp;"-day"</f>
        <v>0-day</v>
      </c>
      <c r="AO14" s="81" t="str">
        <f t="shared" si="11"/>
        <v>0-day</v>
      </c>
      <c r="AP14" s="81" t="str">
        <f t="shared" si="12"/>
        <v>0-day</v>
      </c>
      <c r="AQ14" s="81" t="str">
        <f t="shared" si="13"/>
        <v>0-day</v>
      </c>
      <c r="AR14" s="5"/>
      <c r="AS14" s="83">
        <f t="shared" si="14"/>
        <v>12</v>
      </c>
      <c r="AT14" s="54" t="s">
        <v>253</v>
      </c>
      <c r="AU14" s="84" t="e">
        <f t="shared" ca="1" si="15"/>
        <v>#NAME?</v>
      </c>
      <c r="AV14" s="85" t="e">
        <f t="shared" ca="1" si="16"/>
        <v>#NAME?</v>
      </c>
      <c r="AW14" s="86" t="e">
        <f t="shared" ca="1" si="17"/>
        <v>#NAME?</v>
      </c>
      <c r="AX14" s="85" t="e">
        <f t="shared" ca="1" si="18"/>
        <v>#NAME?</v>
      </c>
      <c r="AY14" s="86">
        <f t="shared" si="19"/>
        <v>200001023016</v>
      </c>
      <c r="AZ14" s="22" t="e">
        <f t="shared" ca="1" si="20"/>
        <v>#NAME?</v>
      </c>
      <c r="BA14" s="83" t="e">
        <f t="shared" ca="1" si="21"/>
        <v>#NAME?</v>
      </c>
      <c r="BB14" s="88" t="e">
        <f t="shared" ca="1" si="22"/>
        <v>#NAME?</v>
      </c>
      <c r="BC14" s="90" t="e">
        <f t="shared" ca="1" si="23"/>
        <v>#NAME?</v>
      </c>
      <c r="BD14" s="90" t="e">
        <f t="shared" ca="1" si="24"/>
        <v>#NAME?</v>
      </c>
      <c r="BE14" s="85" t="e">
        <f t="shared" ca="1" si="25"/>
        <v>#NAME?</v>
      </c>
      <c r="BF14" s="22" t="e">
        <f t="shared" ca="1" si="26"/>
        <v>#NAME?</v>
      </c>
      <c r="BG14" s="22" t="e">
        <f t="shared" ca="1" si="27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51">
        <f t="shared" si="0"/>
        <v>13</v>
      </c>
      <c r="B15" s="53">
        <v>46086</v>
      </c>
      <c r="C15" s="55" t="s">
        <v>225</v>
      </c>
      <c r="D15" s="55" t="s">
        <v>68</v>
      </c>
      <c r="E15" s="97" t="s">
        <v>70</v>
      </c>
      <c r="F15" s="63">
        <v>2</v>
      </c>
      <c r="G15" s="55" t="s">
        <v>65</v>
      </c>
      <c r="H15" s="55" t="str">
        <f t="shared" si="1"/>
        <v>DONE</v>
      </c>
      <c r="I15" s="55" t="s">
        <v>246</v>
      </c>
      <c r="J15" s="63" t="s">
        <v>180</v>
      </c>
      <c r="K15" s="63" t="s">
        <v>79</v>
      </c>
      <c r="L15" s="61"/>
      <c r="M15" s="63"/>
      <c r="N15" s="55" t="s">
        <v>161</v>
      </c>
      <c r="O15" s="95" t="s">
        <v>91</v>
      </c>
      <c r="P15" s="55" t="s">
        <v>87</v>
      </c>
      <c r="Q15" s="55" t="s">
        <v>247</v>
      </c>
      <c r="R15" s="51">
        <v>200001020542</v>
      </c>
      <c r="S15" s="68">
        <v>46329</v>
      </c>
      <c r="T15" s="68" t="str">
        <f t="shared" si="29"/>
        <v>DONE</v>
      </c>
      <c r="U15" s="68">
        <v>46359</v>
      </c>
      <c r="V15" s="51">
        <v>9200077511</v>
      </c>
      <c r="W15" s="51">
        <v>44018</v>
      </c>
      <c r="X15" s="70">
        <v>46099</v>
      </c>
      <c r="Y15" s="70" t="str">
        <f t="shared" si="3"/>
        <v>DONE</v>
      </c>
      <c r="Z15" s="25" t="s">
        <v>249</v>
      </c>
      <c r="AA15" s="69">
        <v>46099</v>
      </c>
      <c r="AB15" s="51" t="str">
        <f t="shared" si="4"/>
        <v>DONE</v>
      </c>
      <c r="AC15" s="51"/>
      <c r="AD15" s="55" t="s">
        <v>252</v>
      </c>
      <c r="AE15" s="74">
        <v>46099</v>
      </c>
      <c r="AF15" s="70" t="str">
        <f t="shared" si="5"/>
        <v>DONE</v>
      </c>
      <c r="AG15" s="74">
        <v>46099</v>
      </c>
      <c r="AH15" s="75"/>
      <c r="AI15" s="78" t="str">
        <f t="shared" si="6"/>
        <v>UNPAID</v>
      </c>
      <c r="AJ15" s="79" t="str">
        <f t="array" ref="AJ15">IFERROR(INDEX('[1]Master Price'!$E:$E,MATCH(D15,'[1]Master Price'!$B:$B,0)),"0")</f>
        <v>0</v>
      </c>
      <c r="AK15" s="79">
        <f t="shared" si="7"/>
        <v>0</v>
      </c>
      <c r="AL15" s="81" t="str">
        <f t="shared" si="30"/>
        <v>0-day</v>
      </c>
      <c r="AM15" s="81" t="str">
        <f t="shared" si="31"/>
        <v>30-day</v>
      </c>
      <c r="AN15" s="81" t="str">
        <f t="shared" si="32"/>
        <v>0-day</v>
      </c>
      <c r="AO15" s="81" t="str">
        <f t="shared" si="11"/>
        <v>0-day</v>
      </c>
      <c r="AP15" s="81" t="str">
        <f t="shared" si="12"/>
        <v>0-day</v>
      </c>
      <c r="AQ15" s="81" t="str">
        <f t="shared" si="13"/>
        <v>0-day</v>
      </c>
      <c r="AR15" s="5"/>
      <c r="AS15" s="83">
        <f t="shared" si="14"/>
        <v>13</v>
      </c>
      <c r="AT15" s="54" t="s">
        <v>266</v>
      </c>
      <c r="AU15" s="84" t="e">
        <f t="shared" ca="1" si="15"/>
        <v>#NAME?</v>
      </c>
      <c r="AV15" s="85" t="e">
        <f t="shared" ca="1" si="16"/>
        <v>#NAME?</v>
      </c>
      <c r="AW15" s="86" t="e">
        <f t="shared" ca="1" si="17"/>
        <v>#NAME?</v>
      </c>
      <c r="AX15" s="85" t="e">
        <f t="shared" ca="1" si="18"/>
        <v>#NAME?</v>
      </c>
      <c r="AY15" s="86">
        <f t="shared" si="19"/>
        <v>200001023012</v>
      </c>
      <c r="AZ15" s="22" t="e">
        <f t="shared" ca="1" si="20"/>
        <v>#NAME?</v>
      </c>
      <c r="BA15" s="83" t="e">
        <f t="shared" ca="1" si="21"/>
        <v>#NAME?</v>
      </c>
      <c r="BB15" s="88" t="e">
        <f t="shared" ca="1" si="22"/>
        <v>#NAME?</v>
      </c>
      <c r="BC15" s="90" t="e">
        <f t="shared" ca="1" si="23"/>
        <v>#NAME?</v>
      </c>
      <c r="BD15" s="90" t="e">
        <f t="shared" ca="1" si="24"/>
        <v>#NAME?</v>
      </c>
      <c r="BE15" s="85" t="e">
        <f t="shared" ca="1" si="25"/>
        <v>#NAME?</v>
      </c>
      <c r="BF15" s="22" t="e">
        <f t="shared" ca="1" si="26"/>
        <v>#NAME?</v>
      </c>
      <c r="BG15" s="22" t="e">
        <f t="shared" ca="1" si="27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51">
        <f t="shared" si="0"/>
        <v>14</v>
      </c>
      <c r="B16" s="53">
        <v>46086</v>
      </c>
      <c r="C16" s="55" t="s">
        <v>240</v>
      </c>
      <c r="D16" s="55" t="s">
        <v>244</v>
      </c>
      <c r="E16" s="97" t="s">
        <v>245</v>
      </c>
      <c r="F16" s="55">
        <v>1</v>
      </c>
      <c r="G16" s="55" t="s">
        <v>65</v>
      </c>
      <c r="H16" s="55" t="str">
        <f t="shared" si="1"/>
        <v>DONE</v>
      </c>
      <c r="I16" s="55" t="s">
        <v>267</v>
      </c>
      <c r="J16" s="63" t="s">
        <v>112</v>
      </c>
      <c r="K16" s="63" t="s">
        <v>106</v>
      </c>
      <c r="L16" s="61"/>
      <c r="M16" s="63"/>
      <c r="N16" s="55" t="s">
        <v>268</v>
      </c>
      <c r="O16" s="67" t="s">
        <v>81</v>
      </c>
      <c r="P16" s="63" t="s">
        <v>87</v>
      </c>
      <c r="Q16" s="63" t="s">
        <v>89</v>
      </c>
      <c r="R16" s="51">
        <v>200001022965</v>
      </c>
      <c r="S16" s="68">
        <v>46359</v>
      </c>
      <c r="T16" s="68" t="str">
        <f t="shared" si="29"/>
        <v>DONE</v>
      </c>
      <c r="U16" s="68">
        <v>46094</v>
      </c>
      <c r="V16" s="51">
        <v>9200077483</v>
      </c>
      <c r="W16" s="51">
        <v>43999</v>
      </c>
      <c r="X16" s="70">
        <v>46099</v>
      </c>
      <c r="Y16" s="70" t="str">
        <f t="shared" si="3"/>
        <v>DONE</v>
      </c>
      <c r="Z16" s="25" t="s">
        <v>269</v>
      </c>
      <c r="AA16" s="69">
        <v>46099</v>
      </c>
      <c r="AB16" s="51" t="str">
        <f t="shared" si="4"/>
        <v>DONE</v>
      </c>
      <c r="AC16" s="51"/>
      <c r="AD16" s="55" t="s">
        <v>270</v>
      </c>
      <c r="AE16" s="74">
        <v>46099</v>
      </c>
      <c r="AF16" s="70" t="str">
        <f t="shared" si="5"/>
        <v>DONE</v>
      </c>
      <c r="AG16" s="74">
        <v>46099</v>
      </c>
      <c r="AH16" s="75"/>
      <c r="AI16" s="78" t="str">
        <f t="shared" si="6"/>
        <v>UNPAID</v>
      </c>
      <c r="AJ16" s="79" t="str">
        <f t="array" ref="AJ16">IFERROR(INDEX('[1]Master Price'!$E:$E,MATCH(D16,'[1]Master Price'!$B:$B,0)),"0")</f>
        <v>0</v>
      </c>
      <c r="AK16" s="79">
        <f t="shared" si="7"/>
        <v>0</v>
      </c>
      <c r="AL16" s="81" t="str">
        <f t="shared" si="30"/>
        <v>0-day</v>
      </c>
      <c r="AM16" s="81" t="str">
        <f t="shared" si="31"/>
        <v>0-day</v>
      </c>
      <c r="AN16" s="81" t="str">
        <f t="shared" si="32"/>
        <v>0-day</v>
      </c>
      <c r="AO16" s="81" t="str">
        <f t="shared" si="11"/>
        <v>0-day</v>
      </c>
      <c r="AP16" s="81" t="str">
        <f t="shared" si="12"/>
        <v>0-day</v>
      </c>
      <c r="AQ16" s="81" t="str">
        <f t="shared" si="13"/>
        <v>0-day</v>
      </c>
      <c r="AR16" s="5"/>
      <c r="AS16" s="83">
        <f t="shared" si="14"/>
        <v>14</v>
      </c>
      <c r="AT16" s="54" t="s">
        <v>277</v>
      </c>
      <c r="AU16" s="84" t="e">
        <f t="shared" ca="1" si="15"/>
        <v>#NAME?</v>
      </c>
      <c r="AV16" s="85" t="e">
        <f t="shared" ca="1" si="16"/>
        <v>#NAME?</v>
      </c>
      <c r="AW16" s="86" t="e">
        <f t="shared" ca="1" si="17"/>
        <v>#NAME?</v>
      </c>
      <c r="AX16" s="85" t="e">
        <f t="shared" ca="1" si="18"/>
        <v>#NAME?</v>
      </c>
      <c r="AY16" s="86">
        <f t="shared" si="19"/>
        <v>200001023002</v>
      </c>
      <c r="AZ16" s="22" t="e">
        <f t="shared" ca="1" si="20"/>
        <v>#NAME?</v>
      </c>
      <c r="BA16" s="83" t="e">
        <f t="shared" ca="1" si="21"/>
        <v>#NAME?</v>
      </c>
      <c r="BB16" s="88" t="e">
        <f t="shared" ca="1" si="22"/>
        <v>#NAME?</v>
      </c>
      <c r="BC16" s="90" t="e">
        <f t="shared" ca="1" si="23"/>
        <v>#NAME?</v>
      </c>
      <c r="BD16" s="90" t="e">
        <f t="shared" ca="1" si="24"/>
        <v>#NAME?</v>
      </c>
      <c r="BE16" s="85" t="e">
        <f t="shared" ca="1" si="25"/>
        <v>#NAME?</v>
      </c>
      <c r="BF16" s="22" t="e">
        <f t="shared" ca="1" si="26"/>
        <v>#NAME?</v>
      </c>
      <c r="BG16" s="22" t="e">
        <f t="shared" ca="1" si="27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51">
        <f t="shared" si="0"/>
        <v>15</v>
      </c>
      <c r="B17" s="53">
        <v>46071</v>
      </c>
      <c r="C17" s="55" t="s">
        <v>253</v>
      </c>
      <c r="D17" s="55" t="s">
        <v>280</v>
      </c>
      <c r="E17" s="97" t="s">
        <v>281</v>
      </c>
      <c r="F17" s="55">
        <v>1</v>
      </c>
      <c r="G17" s="55" t="s">
        <v>65</v>
      </c>
      <c r="H17" s="55" t="str">
        <f t="shared" si="1"/>
        <v>DONE</v>
      </c>
      <c r="I17" s="55" t="s">
        <v>282</v>
      </c>
      <c r="J17" s="59" t="s">
        <v>73</v>
      </c>
      <c r="K17" s="59" t="s">
        <v>73</v>
      </c>
      <c r="L17" s="100">
        <v>9998</v>
      </c>
      <c r="M17" s="63" t="s">
        <v>118</v>
      </c>
      <c r="N17" s="55" t="s">
        <v>283</v>
      </c>
      <c r="O17" s="95" t="s">
        <v>91</v>
      </c>
      <c r="P17" s="55" t="s">
        <v>87</v>
      </c>
      <c r="Q17" s="55" t="s">
        <v>284</v>
      </c>
      <c r="R17" s="51">
        <v>200001023016</v>
      </c>
      <c r="S17" s="68">
        <v>46359</v>
      </c>
      <c r="T17" s="68" t="str">
        <f t="shared" si="29"/>
        <v>DONE</v>
      </c>
      <c r="U17" s="68">
        <v>46094</v>
      </c>
      <c r="V17" s="51">
        <v>9200077510</v>
      </c>
      <c r="W17" s="51">
        <v>44017</v>
      </c>
      <c r="X17" s="70">
        <v>46099</v>
      </c>
      <c r="Y17" s="70" t="str">
        <f t="shared" si="3"/>
        <v>DONE</v>
      </c>
      <c r="Z17" s="25" t="s">
        <v>285</v>
      </c>
      <c r="AA17" s="69">
        <v>46099</v>
      </c>
      <c r="AB17" s="51" t="str">
        <f t="shared" si="4"/>
        <v>DONE</v>
      </c>
      <c r="AC17" s="51"/>
      <c r="AD17" s="55" t="s">
        <v>286</v>
      </c>
      <c r="AE17" s="74">
        <v>46099</v>
      </c>
      <c r="AF17" s="70" t="str">
        <f t="shared" si="5"/>
        <v>DONE</v>
      </c>
      <c r="AG17" s="74">
        <v>46099</v>
      </c>
      <c r="AH17" s="75"/>
      <c r="AI17" s="78" t="str">
        <f t="shared" si="6"/>
        <v>UNPAID</v>
      </c>
      <c r="AJ17" s="79" t="str">
        <f t="array" ref="AJ17">IFERROR(INDEX('[1]Master Price'!$E:$E,MATCH(D17,'[1]Master Price'!$B:$B,0)),"0")</f>
        <v>0</v>
      </c>
      <c r="AK17" s="79">
        <f t="shared" si="7"/>
        <v>0</v>
      </c>
      <c r="AL17" s="81" t="str">
        <f t="shared" si="30"/>
        <v>0-day</v>
      </c>
      <c r="AM17" s="81" t="str">
        <f t="shared" si="31"/>
        <v>0-day</v>
      </c>
      <c r="AN17" s="81" t="str">
        <f t="shared" si="32"/>
        <v>0-day</v>
      </c>
      <c r="AO17" s="81" t="str">
        <f t="shared" si="11"/>
        <v>0-day</v>
      </c>
      <c r="AP17" s="81" t="str">
        <f t="shared" si="12"/>
        <v>0-day</v>
      </c>
      <c r="AQ17" s="81" t="str">
        <f t="shared" si="13"/>
        <v>0-day</v>
      </c>
      <c r="AR17" s="5"/>
      <c r="AS17" s="83">
        <f t="shared" si="14"/>
        <v>15</v>
      </c>
      <c r="AT17" s="54" t="s">
        <v>288</v>
      </c>
      <c r="AU17" s="84" t="e">
        <f t="shared" ca="1" si="15"/>
        <v>#NAME?</v>
      </c>
      <c r="AV17" s="85" t="e">
        <f t="shared" ca="1" si="16"/>
        <v>#NAME?</v>
      </c>
      <c r="AW17" s="86" t="e">
        <f t="shared" ca="1" si="17"/>
        <v>#NAME?</v>
      </c>
      <c r="AX17" s="85" t="e">
        <f t="shared" ca="1" si="18"/>
        <v>#NAME?</v>
      </c>
      <c r="AY17" s="86">
        <f t="shared" si="19"/>
        <v>200001022980</v>
      </c>
      <c r="AZ17" s="22" t="e">
        <f t="shared" ca="1" si="20"/>
        <v>#NAME?</v>
      </c>
      <c r="BA17" s="83" t="e">
        <f t="shared" ca="1" si="21"/>
        <v>#NAME?</v>
      </c>
      <c r="BB17" s="88" t="e">
        <f t="shared" ca="1" si="22"/>
        <v>#NAME?</v>
      </c>
      <c r="BC17" s="90" t="e">
        <f t="shared" ca="1" si="23"/>
        <v>#NAME?</v>
      </c>
      <c r="BD17" s="90" t="e">
        <f t="shared" ca="1" si="24"/>
        <v>#NAME?</v>
      </c>
      <c r="BE17" s="85" t="e">
        <f t="shared" ca="1" si="25"/>
        <v>#NAME?</v>
      </c>
      <c r="BF17" s="22" t="e">
        <f t="shared" ca="1" si="26"/>
        <v>#NAME?</v>
      </c>
      <c r="BG17" s="22" t="e">
        <f t="shared" ca="1" si="27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51">
        <f t="shared" si="0"/>
        <v>16</v>
      </c>
      <c r="B18" s="53">
        <v>46071</v>
      </c>
      <c r="C18" s="55" t="s">
        <v>253</v>
      </c>
      <c r="D18" s="55" t="s">
        <v>292</v>
      </c>
      <c r="E18" s="97" t="s">
        <v>293</v>
      </c>
      <c r="F18" s="55">
        <v>1</v>
      </c>
      <c r="G18" s="55" t="s">
        <v>65</v>
      </c>
      <c r="H18" s="55" t="str">
        <f t="shared" si="1"/>
        <v>DONE</v>
      </c>
      <c r="I18" s="55" t="s">
        <v>282</v>
      </c>
      <c r="J18" s="59" t="s">
        <v>73</v>
      </c>
      <c r="K18" s="59" t="s">
        <v>73</v>
      </c>
      <c r="L18" s="100">
        <v>9998</v>
      </c>
      <c r="M18" s="63" t="s">
        <v>118</v>
      </c>
      <c r="N18" s="55" t="s">
        <v>283</v>
      </c>
      <c r="O18" s="95" t="s">
        <v>91</v>
      </c>
      <c r="P18" s="55" t="s">
        <v>87</v>
      </c>
      <c r="Q18" s="55" t="s">
        <v>284</v>
      </c>
      <c r="R18" s="51">
        <v>200001023016</v>
      </c>
      <c r="S18" s="68">
        <v>46359</v>
      </c>
      <c r="T18" s="68" t="str">
        <f t="shared" si="29"/>
        <v>DONE</v>
      </c>
      <c r="U18" s="68">
        <v>46094</v>
      </c>
      <c r="V18" s="51">
        <v>9200077510</v>
      </c>
      <c r="W18" s="51">
        <v>44017</v>
      </c>
      <c r="X18" s="70">
        <v>46099</v>
      </c>
      <c r="Y18" s="70" t="str">
        <f t="shared" si="3"/>
        <v>DONE</v>
      </c>
      <c r="Z18" s="25" t="s">
        <v>285</v>
      </c>
      <c r="AA18" s="69">
        <v>46099</v>
      </c>
      <c r="AB18" s="51" t="str">
        <f t="shared" si="4"/>
        <v>DONE</v>
      </c>
      <c r="AC18" s="51"/>
      <c r="AD18" s="55" t="s">
        <v>286</v>
      </c>
      <c r="AE18" s="74">
        <v>46099</v>
      </c>
      <c r="AF18" s="70" t="str">
        <f t="shared" si="5"/>
        <v>DONE</v>
      </c>
      <c r="AG18" s="74">
        <v>46099</v>
      </c>
      <c r="AH18" s="75"/>
      <c r="AI18" s="78" t="str">
        <f t="shared" si="6"/>
        <v>UNPAID</v>
      </c>
      <c r="AJ18" s="79" t="str">
        <f t="array" ref="AJ18">IFERROR(INDEX('[1]Master Price'!$E:$E,MATCH(D18,'[1]Master Price'!$B:$B,0)),"0")</f>
        <v>0</v>
      </c>
      <c r="AK18" s="79">
        <f t="shared" si="7"/>
        <v>0</v>
      </c>
      <c r="AL18" s="81" t="str">
        <f t="shared" si="30"/>
        <v>0-day</v>
      </c>
      <c r="AM18" s="81" t="str">
        <f t="shared" si="31"/>
        <v>0-day</v>
      </c>
      <c r="AN18" s="81" t="str">
        <f t="shared" si="32"/>
        <v>0-day</v>
      </c>
      <c r="AO18" s="81" t="str">
        <f t="shared" si="11"/>
        <v>0-day</v>
      </c>
      <c r="AP18" s="81" t="str">
        <f t="shared" si="12"/>
        <v>0-day</v>
      </c>
      <c r="AQ18" s="81" t="str">
        <f t="shared" si="13"/>
        <v>0-day</v>
      </c>
      <c r="AR18" s="5"/>
      <c r="AS18" s="83">
        <f t="shared" si="14"/>
        <v>16</v>
      </c>
      <c r="AT18" s="54" t="s">
        <v>294</v>
      </c>
      <c r="AU18" s="84" t="e">
        <f t="shared" ca="1" si="15"/>
        <v>#NAME?</v>
      </c>
      <c r="AV18" s="85" t="e">
        <f t="shared" ca="1" si="16"/>
        <v>#NAME?</v>
      </c>
      <c r="AW18" s="86" t="e">
        <f t="shared" ca="1" si="17"/>
        <v>#NAME?</v>
      </c>
      <c r="AX18" s="85" t="e">
        <f t="shared" ca="1" si="18"/>
        <v>#NAME?</v>
      </c>
      <c r="AY18" s="86">
        <f t="shared" si="19"/>
        <v>200001023028</v>
      </c>
      <c r="AZ18" s="22" t="e">
        <f t="shared" ca="1" si="20"/>
        <v>#NAME?</v>
      </c>
      <c r="BA18" s="83" t="e">
        <f t="shared" ca="1" si="21"/>
        <v>#NAME?</v>
      </c>
      <c r="BB18" s="88" t="e">
        <f t="shared" ca="1" si="22"/>
        <v>#NAME?</v>
      </c>
      <c r="BC18" s="90" t="e">
        <f t="shared" ca="1" si="23"/>
        <v>#NAME?</v>
      </c>
      <c r="BD18" s="90" t="e">
        <f t="shared" ca="1" si="24"/>
        <v>#NAME?</v>
      </c>
      <c r="BE18" s="85" t="e">
        <f t="shared" ca="1" si="25"/>
        <v>#NAME?</v>
      </c>
      <c r="BF18" s="22" t="e">
        <f t="shared" ca="1" si="26"/>
        <v>#NAME?</v>
      </c>
      <c r="BG18" s="22" t="e">
        <f t="shared" ca="1" si="27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51">
        <f t="shared" si="0"/>
        <v>17</v>
      </c>
      <c r="B19" s="53">
        <v>46071</v>
      </c>
      <c r="C19" s="55" t="s">
        <v>253</v>
      </c>
      <c r="D19" s="55" t="s">
        <v>257</v>
      </c>
      <c r="E19" s="97" t="s">
        <v>258</v>
      </c>
      <c r="F19" s="55">
        <v>1</v>
      </c>
      <c r="G19" s="55" t="s">
        <v>65</v>
      </c>
      <c r="H19" s="55" t="str">
        <f t="shared" si="1"/>
        <v>DONE</v>
      </c>
      <c r="I19" s="55" t="s">
        <v>282</v>
      </c>
      <c r="J19" s="59" t="s">
        <v>73</v>
      </c>
      <c r="K19" s="59" t="s">
        <v>73</v>
      </c>
      <c r="L19" s="100">
        <v>9998</v>
      </c>
      <c r="M19" s="63" t="s">
        <v>118</v>
      </c>
      <c r="N19" s="55" t="s">
        <v>283</v>
      </c>
      <c r="O19" s="95" t="s">
        <v>91</v>
      </c>
      <c r="P19" s="55" t="s">
        <v>87</v>
      </c>
      <c r="Q19" s="55" t="s">
        <v>284</v>
      </c>
      <c r="R19" s="51">
        <v>200001023016</v>
      </c>
      <c r="S19" s="68">
        <v>46359</v>
      </c>
      <c r="T19" s="68" t="str">
        <f t="shared" si="29"/>
        <v>DONE</v>
      </c>
      <c r="U19" s="68">
        <v>46094</v>
      </c>
      <c r="V19" s="51">
        <v>9200077510</v>
      </c>
      <c r="W19" s="51">
        <v>44017</v>
      </c>
      <c r="X19" s="70">
        <v>46099</v>
      </c>
      <c r="Y19" s="70" t="str">
        <f t="shared" si="3"/>
        <v>DONE</v>
      </c>
      <c r="Z19" s="25" t="s">
        <v>285</v>
      </c>
      <c r="AA19" s="69">
        <v>46099</v>
      </c>
      <c r="AB19" s="51" t="str">
        <f t="shared" si="4"/>
        <v>DONE</v>
      </c>
      <c r="AC19" s="51"/>
      <c r="AD19" s="55" t="s">
        <v>286</v>
      </c>
      <c r="AE19" s="74">
        <v>46099</v>
      </c>
      <c r="AF19" s="70" t="str">
        <f t="shared" si="5"/>
        <v>DONE</v>
      </c>
      <c r="AG19" s="74">
        <v>46099</v>
      </c>
      <c r="AH19" s="75"/>
      <c r="AI19" s="78" t="str">
        <f t="shared" si="6"/>
        <v>UNPAID</v>
      </c>
      <c r="AJ19" s="79" t="str">
        <f t="array" ref="AJ19">IFERROR(INDEX('[1]Master Price'!$E:$E,MATCH(D19,'[1]Master Price'!$B:$B,0)),"0")</f>
        <v>0</v>
      </c>
      <c r="AK19" s="79">
        <f t="shared" si="7"/>
        <v>0</v>
      </c>
      <c r="AL19" s="81" t="str">
        <f t="shared" si="30"/>
        <v>0-day</v>
      </c>
      <c r="AM19" s="81" t="str">
        <f t="shared" si="31"/>
        <v>0-day</v>
      </c>
      <c r="AN19" s="81" t="str">
        <f t="shared" si="32"/>
        <v>0-day</v>
      </c>
      <c r="AO19" s="81" t="str">
        <f t="shared" si="11"/>
        <v>0-day</v>
      </c>
      <c r="AP19" s="81" t="str">
        <f t="shared" si="12"/>
        <v>0-day</v>
      </c>
      <c r="AQ19" s="81" t="str">
        <f t="shared" si="13"/>
        <v>0-day</v>
      </c>
      <c r="AR19" s="5"/>
      <c r="AS19" s="83">
        <f t="shared" si="14"/>
        <v>17</v>
      </c>
      <c r="AT19" s="54" t="s">
        <v>306</v>
      </c>
      <c r="AU19" s="84" t="e">
        <f t="shared" ca="1" si="15"/>
        <v>#NAME?</v>
      </c>
      <c r="AV19" s="85" t="e">
        <f t="shared" ca="1" si="16"/>
        <v>#NAME?</v>
      </c>
      <c r="AW19" s="86" t="e">
        <f t="shared" ca="1" si="17"/>
        <v>#NAME?</v>
      </c>
      <c r="AX19" s="85" t="e">
        <f t="shared" ca="1" si="18"/>
        <v>#NAME?</v>
      </c>
      <c r="AY19" s="86">
        <f t="shared" si="19"/>
        <v>200001023025</v>
      </c>
      <c r="AZ19" s="22" t="e">
        <f t="shared" ca="1" si="20"/>
        <v>#NAME?</v>
      </c>
      <c r="BA19" s="83" t="e">
        <f t="shared" ca="1" si="21"/>
        <v>#NAME?</v>
      </c>
      <c r="BB19" s="88" t="e">
        <f t="shared" ca="1" si="22"/>
        <v>#NAME?</v>
      </c>
      <c r="BC19" s="90" t="e">
        <f t="shared" ca="1" si="23"/>
        <v>#NAME?</v>
      </c>
      <c r="BD19" s="90" t="e">
        <f t="shared" ca="1" si="24"/>
        <v>#NAME?</v>
      </c>
      <c r="BE19" s="85" t="e">
        <f t="shared" ca="1" si="25"/>
        <v>#NAME?</v>
      </c>
      <c r="BF19" s="22" t="e">
        <f t="shared" ca="1" si="26"/>
        <v>#NAME?</v>
      </c>
      <c r="BG19" s="22" t="e">
        <f t="shared" ca="1" si="27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51">
        <f t="shared" si="0"/>
        <v>18</v>
      </c>
      <c r="B20" s="53">
        <v>46071</v>
      </c>
      <c r="C20" s="55" t="s">
        <v>253</v>
      </c>
      <c r="D20" s="55" t="s">
        <v>309</v>
      </c>
      <c r="E20" s="97" t="s">
        <v>311</v>
      </c>
      <c r="F20" s="55">
        <v>6</v>
      </c>
      <c r="G20" s="55" t="s">
        <v>65</v>
      </c>
      <c r="H20" s="55" t="str">
        <f t="shared" si="1"/>
        <v>DONE</v>
      </c>
      <c r="I20" s="55" t="s">
        <v>282</v>
      </c>
      <c r="J20" s="59" t="s">
        <v>73</v>
      </c>
      <c r="K20" s="59" t="s">
        <v>73</v>
      </c>
      <c r="L20" s="100">
        <v>9998</v>
      </c>
      <c r="M20" s="63" t="s">
        <v>118</v>
      </c>
      <c r="N20" s="55" t="s">
        <v>283</v>
      </c>
      <c r="O20" s="95" t="s">
        <v>91</v>
      </c>
      <c r="P20" s="55" t="s">
        <v>87</v>
      </c>
      <c r="Q20" s="55" t="s">
        <v>284</v>
      </c>
      <c r="R20" s="51">
        <v>200001023016</v>
      </c>
      <c r="S20" s="68">
        <v>46359</v>
      </c>
      <c r="T20" s="68" t="str">
        <f t="shared" si="29"/>
        <v>DONE</v>
      </c>
      <c r="U20" s="68">
        <v>46094</v>
      </c>
      <c r="V20" s="51">
        <v>9200077510</v>
      </c>
      <c r="W20" s="51">
        <v>44017</v>
      </c>
      <c r="X20" s="70">
        <v>46099</v>
      </c>
      <c r="Y20" s="70" t="str">
        <f t="shared" si="3"/>
        <v>DONE</v>
      </c>
      <c r="Z20" s="25" t="s">
        <v>285</v>
      </c>
      <c r="AA20" s="69">
        <v>46099</v>
      </c>
      <c r="AB20" s="51" t="str">
        <f t="shared" si="4"/>
        <v>DONE</v>
      </c>
      <c r="AC20" s="51"/>
      <c r="AD20" s="55" t="s">
        <v>286</v>
      </c>
      <c r="AE20" s="74">
        <v>46099</v>
      </c>
      <c r="AF20" s="70" t="str">
        <f t="shared" si="5"/>
        <v>DONE</v>
      </c>
      <c r="AG20" s="74">
        <v>46099</v>
      </c>
      <c r="AH20" s="75"/>
      <c r="AI20" s="78" t="str">
        <f t="shared" si="6"/>
        <v>UNPAID</v>
      </c>
      <c r="AJ20" s="79" t="str">
        <f t="array" ref="AJ20">IFERROR(INDEX('[1]Master Price'!$E:$E,MATCH(D20,'[1]Master Price'!$B:$B,0)),"0")</f>
        <v>0</v>
      </c>
      <c r="AK20" s="79">
        <f t="shared" si="7"/>
        <v>0</v>
      </c>
      <c r="AL20" s="81" t="str">
        <f t="shared" si="30"/>
        <v>0-day</v>
      </c>
      <c r="AM20" s="81" t="str">
        <f t="shared" si="31"/>
        <v>0-day</v>
      </c>
      <c r="AN20" s="81" t="str">
        <f t="shared" si="32"/>
        <v>0-day</v>
      </c>
      <c r="AO20" s="81" t="str">
        <f t="shared" si="11"/>
        <v>0-day</v>
      </c>
      <c r="AP20" s="81" t="str">
        <f t="shared" si="12"/>
        <v>0-day</v>
      </c>
      <c r="AQ20" s="81" t="str">
        <f t="shared" si="13"/>
        <v>0-day</v>
      </c>
      <c r="AR20" s="5"/>
      <c r="AS20" s="83">
        <f t="shared" si="14"/>
        <v>18</v>
      </c>
      <c r="AT20" s="54" t="s">
        <v>316</v>
      </c>
      <c r="AU20" s="84" t="e">
        <f t="shared" ca="1" si="15"/>
        <v>#NAME?</v>
      </c>
      <c r="AV20" s="85" t="e">
        <f t="shared" ca="1" si="16"/>
        <v>#NAME?</v>
      </c>
      <c r="AW20" s="86" t="e">
        <f t="shared" ca="1" si="17"/>
        <v>#NAME?</v>
      </c>
      <c r="AX20" s="85" t="e">
        <f t="shared" ca="1" si="18"/>
        <v>#NAME?</v>
      </c>
      <c r="AY20" s="86">
        <f t="shared" si="19"/>
        <v>200001022978</v>
      </c>
      <c r="AZ20" s="22" t="e">
        <f t="shared" ca="1" si="20"/>
        <v>#NAME?</v>
      </c>
      <c r="BA20" s="83" t="e">
        <f t="shared" ca="1" si="21"/>
        <v>#NAME?</v>
      </c>
      <c r="BB20" s="88" t="e">
        <f t="shared" ca="1" si="22"/>
        <v>#NAME?</v>
      </c>
      <c r="BC20" s="90" t="e">
        <f t="shared" ca="1" si="23"/>
        <v>#NAME?</v>
      </c>
      <c r="BD20" s="90" t="e">
        <f t="shared" ca="1" si="24"/>
        <v>#NAME?</v>
      </c>
      <c r="BE20" s="85" t="e">
        <f t="shared" ca="1" si="25"/>
        <v>#NAME?</v>
      </c>
      <c r="BF20" s="22" t="e">
        <f t="shared" ca="1" si="26"/>
        <v>#NAME?</v>
      </c>
      <c r="BG20" s="22" t="e">
        <f t="shared" ca="1" si="27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51">
        <f t="shared" si="0"/>
        <v>19</v>
      </c>
      <c r="B21" s="53">
        <v>46082</v>
      </c>
      <c r="C21" s="55" t="s">
        <v>266</v>
      </c>
      <c r="D21" s="55" t="s">
        <v>280</v>
      </c>
      <c r="E21" s="97" t="s">
        <v>281</v>
      </c>
      <c r="F21" s="55">
        <v>1</v>
      </c>
      <c r="G21" s="55" t="s">
        <v>65</v>
      </c>
      <c r="H21" s="55" t="str">
        <f t="shared" si="1"/>
        <v>DONE</v>
      </c>
      <c r="I21" s="55" t="s">
        <v>318</v>
      </c>
      <c r="J21" s="63" t="s">
        <v>166</v>
      </c>
      <c r="K21" s="63" t="s">
        <v>167</v>
      </c>
      <c r="L21" s="100">
        <v>9972</v>
      </c>
      <c r="M21" s="63" t="s">
        <v>118</v>
      </c>
      <c r="N21" s="55" t="s">
        <v>283</v>
      </c>
      <c r="O21" s="95" t="s">
        <v>91</v>
      </c>
      <c r="P21" s="55" t="s">
        <v>87</v>
      </c>
      <c r="Q21" s="55" t="s">
        <v>284</v>
      </c>
      <c r="R21" s="51">
        <v>200001023012</v>
      </c>
      <c r="S21" s="68">
        <v>46359</v>
      </c>
      <c r="T21" s="68" t="str">
        <f t="shared" si="29"/>
        <v>DONE</v>
      </c>
      <c r="U21" s="68">
        <v>46094</v>
      </c>
      <c r="V21" s="51">
        <v>9200077481</v>
      </c>
      <c r="W21" s="51">
        <v>43996</v>
      </c>
      <c r="X21" s="70">
        <v>46099</v>
      </c>
      <c r="Y21" s="70" t="str">
        <f t="shared" si="3"/>
        <v>DONE</v>
      </c>
      <c r="Z21" s="25" t="s">
        <v>319</v>
      </c>
      <c r="AA21" s="69">
        <v>46099</v>
      </c>
      <c r="AB21" s="51" t="str">
        <f t="shared" si="4"/>
        <v>DONE</v>
      </c>
      <c r="AC21" s="51"/>
      <c r="AD21" s="55" t="s">
        <v>320</v>
      </c>
      <c r="AE21" s="74">
        <v>46099</v>
      </c>
      <c r="AF21" s="70" t="str">
        <f t="shared" si="5"/>
        <v>DONE</v>
      </c>
      <c r="AG21" s="74">
        <v>46099</v>
      </c>
      <c r="AH21" s="75"/>
      <c r="AI21" s="78" t="str">
        <f t="shared" si="6"/>
        <v>UNPAID</v>
      </c>
      <c r="AJ21" s="79" t="str">
        <f t="array" ref="AJ21">IFERROR(INDEX('[1]Master Price'!$E:$E,MATCH(D21,'[1]Master Price'!$B:$B,0)),"0")</f>
        <v>0</v>
      </c>
      <c r="AK21" s="79">
        <f t="shared" si="7"/>
        <v>0</v>
      </c>
      <c r="AL21" s="81" t="str">
        <f t="shared" si="30"/>
        <v>0-day</v>
      </c>
      <c r="AM21" s="81" t="str">
        <f t="shared" si="31"/>
        <v>0-day</v>
      </c>
      <c r="AN21" s="81" t="str">
        <f t="shared" si="32"/>
        <v>0-day</v>
      </c>
      <c r="AO21" s="81" t="str">
        <f t="shared" si="11"/>
        <v>0-day</v>
      </c>
      <c r="AP21" s="81" t="str">
        <f t="shared" si="12"/>
        <v>0-day</v>
      </c>
      <c r="AQ21" s="81" t="str">
        <f t="shared" si="13"/>
        <v>0-day</v>
      </c>
      <c r="AR21" s="5"/>
      <c r="AS21" s="83">
        <f t="shared" si="14"/>
        <v>19</v>
      </c>
      <c r="AT21" s="54" t="s">
        <v>327</v>
      </c>
      <c r="AU21" s="84" t="e">
        <f t="shared" ca="1" si="15"/>
        <v>#NAME?</v>
      </c>
      <c r="AV21" s="85" t="e">
        <f t="shared" ca="1" si="16"/>
        <v>#NAME?</v>
      </c>
      <c r="AW21" s="86" t="e">
        <f t="shared" ca="1" si="17"/>
        <v>#NAME?</v>
      </c>
      <c r="AX21" s="85" t="e">
        <f t="shared" ca="1" si="18"/>
        <v>#NAME?</v>
      </c>
      <c r="AY21" s="86">
        <f t="shared" si="19"/>
        <v>200001022976</v>
      </c>
      <c r="AZ21" s="22" t="e">
        <f t="shared" ca="1" si="20"/>
        <v>#NAME?</v>
      </c>
      <c r="BA21" s="83" t="e">
        <f t="shared" ca="1" si="21"/>
        <v>#NAME?</v>
      </c>
      <c r="BB21" s="88" t="e">
        <f t="shared" ca="1" si="22"/>
        <v>#NAME?</v>
      </c>
      <c r="BC21" s="90" t="e">
        <f t="shared" ca="1" si="23"/>
        <v>#NAME?</v>
      </c>
      <c r="BD21" s="90" t="e">
        <f t="shared" ca="1" si="24"/>
        <v>#NAME?</v>
      </c>
      <c r="BE21" s="85" t="e">
        <f t="shared" ca="1" si="25"/>
        <v>#NAME?</v>
      </c>
      <c r="BF21" s="22" t="e">
        <f t="shared" ca="1" si="26"/>
        <v>#NAME?</v>
      </c>
      <c r="BG21" s="22" t="e">
        <f t="shared" ca="1" si="27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51">
        <f t="shared" si="0"/>
        <v>20</v>
      </c>
      <c r="B22" s="53">
        <v>46082</v>
      </c>
      <c r="C22" s="55" t="s">
        <v>266</v>
      </c>
      <c r="D22" s="55" t="s">
        <v>257</v>
      </c>
      <c r="E22" s="97" t="s">
        <v>258</v>
      </c>
      <c r="F22" s="55">
        <v>1</v>
      </c>
      <c r="G22" s="55" t="s">
        <v>65</v>
      </c>
      <c r="H22" s="55" t="str">
        <f t="shared" si="1"/>
        <v>DONE</v>
      </c>
      <c r="I22" s="55" t="s">
        <v>318</v>
      </c>
      <c r="J22" s="63" t="s">
        <v>166</v>
      </c>
      <c r="K22" s="63" t="s">
        <v>167</v>
      </c>
      <c r="L22" s="100">
        <v>9972</v>
      </c>
      <c r="M22" s="63" t="s">
        <v>118</v>
      </c>
      <c r="N22" s="55" t="s">
        <v>283</v>
      </c>
      <c r="O22" s="95" t="s">
        <v>91</v>
      </c>
      <c r="P22" s="55" t="s">
        <v>87</v>
      </c>
      <c r="Q22" s="55" t="s">
        <v>284</v>
      </c>
      <c r="R22" s="51">
        <v>200001023012</v>
      </c>
      <c r="S22" s="68">
        <v>46359</v>
      </c>
      <c r="T22" s="68" t="str">
        <f t="shared" si="29"/>
        <v>DONE</v>
      </c>
      <c r="U22" s="68">
        <v>46094</v>
      </c>
      <c r="V22" s="51">
        <v>9200077481</v>
      </c>
      <c r="W22" s="51">
        <v>43996</v>
      </c>
      <c r="X22" s="70">
        <v>46099</v>
      </c>
      <c r="Y22" s="70" t="str">
        <f t="shared" si="3"/>
        <v>DONE</v>
      </c>
      <c r="Z22" s="25" t="s">
        <v>319</v>
      </c>
      <c r="AA22" s="69">
        <v>46099</v>
      </c>
      <c r="AB22" s="51" t="str">
        <f t="shared" si="4"/>
        <v>DONE</v>
      </c>
      <c r="AC22" s="51"/>
      <c r="AD22" s="55" t="s">
        <v>320</v>
      </c>
      <c r="AE22" s="74">
        <v>46099</v>
      </c>
      <c r="AF22" s="70" t="str">
        <f t="shared" si="5"/>
        <v>DONE</v>
      </c>
      <c r="AG22" s="74">
        <v>46099</v>
      </c>
      <c r="AH22" s="75"/>
      <c r="AI22" s="78" t="str">
        <f t="shared" si="6"/>
        <v>UNPAID</v>
      </c>
      <c r="AJ22" s="79" t="str">
        <f t="array" ref="AJ22">IFERROR(INDEX('[1]Master Price'!$E:$E,MATCH(D22,'[1]Master Price'!$B:$B,0)),"0")</f>
        <v>0</v>
      </c>
      <c r="AK22" s="79">
        <f t="shared" si="7"/>
        <v>0</v>
      </c>
      <c r="AL22" s="81" t="str">
        <f t="shared" si="30"/>
        <v>0-day</v>
      </c>
      <c r="AM22" s="81" t="str">
        <f t="shared" si="31"/>
        <v>0-day</v>
      </c>
      <c r="AN22" s="81" t="str">
        <f t="shared" si="32"/>
        <v>0-day</v>
      </c>
      <c r="AO22" s="81" t="str">
        <f t="shared" si="11"/>
        <v>0-day</v>
      </c>
      <c r="AP22" s="81" t="str">
        <f t="shared" si="12"/>
        <v>0-day</v>
      </c>
      <c r="AQ22" s="81" t="str">
        <f t="shared" si="13"/>
        <v>0-day</v>
      </c>
      <c r="AR22" s="5"/>
      <c r="AS22" s="83">
        <f t="shared" si="14"/>
        <v>20</v>
      </c>
      <c r="AT22" s="54" t="s">
        <v>333</v>
      </c>
      <c r="AU22" s="84" t="e">
        <f t="shared" ca="1" si="15"/>
        <v>#NAME?</v>
      </c>
      <c r="AV22" s="85" t="e">
        <f t="shared" ca="1" si="16"/>
        <v>#NAME?</v>
      </c>
      <c r="AW22" s="86" t="e">
        <f t="shared" ca="1" si="17"/>
        <v>#NAME?</v>
      </c>
      <c r="AX22" s="85" t="e">
        <f t="shared" ca="1" si="18"/>
        <v>#NAME?</v>
      </c>
      <c r="AY22" s="86">
        <f t="shared" si="19"/>
        <v>200001023034</v>
      </c>
      <c r="AZ22" s="22" t="e">
        <f t="shared" ca="1" si="20"/>
        <v>#NAME?</v>
      </c>
      <c r="BA22" s="83" t="e">
        <f t="shared" ca="1" si="21"/>
        <v>#NAME?</v>
      </c>
      <c r="BB22" s="88" t="e">
        <f t="shared" ca="1" si="22"/>
        <v>#NAME?</v>
      </c>
      <c r="BC22" s="90" t="e">
        <f t="shared" ca="1" si="23"/>
        <v>#NAME?</v>
      </c>
      <c r="BD22" s="90" t="e">
        <f t="shared" ca="1" si="24"/>
        <v>#NAME?</v>
      </c>
      <c r="BE22" s="85" t="e">
        <f t="shared" ca="1" si="25"/>
        <v>#NAME?</v>
      </c>
      <c r="BF22" s="22" t="e">
        <f t="shared" ca="1" si="26"/>
        <v>#NAME?</v>
      </c>
      <c r="BG22" s="22" t="e">
        <f t="shared" ca="1" si="27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51">
        <f t="shared" si="0"/>
        <v>21</v>
      </c>
      <c r="B23" s="53">
        <v>46082</v>
      </c>
      <c r="C23" s="55" t="s">
        <v>266</v>
      </c>
      <c r="D23" s="55" t="s">
        <v>292</v>
      </c>
      <c r="E23" s="97" t="s">
        <v>293</v>
      </c>
      <c r="F23" s="55">
        <v>1</v>
      </c>
      <c r="G23" s="55" t="s">
        <v>65</v>
      </c>
      <c r="H23" s="55" t="str">
        <f t="shared" si="1"/>
        <v>DONE</v>
      </c>
      <c r="I23" s="55" t="s">
        <v>318</v>
      </c>
      <c r="J23" s="63" t="s">
        <v>166</v>
      </c>
      <c r="K23" s="63" t="s">
        <v>167</v>
      </c>
      <c r="L23" s="100">
        <v>9972</v>
      </c>
      <c r="M23" s="63" t="s">
        <v>118</v>
      </c>
      <c r="N23" s="55" t="s">
        <v>283</v>
      </c>
      <c r="O23" s="95" t="s">
        <v>91</v>
      </c>
      <c r="P23" s="55" t="s">
        <v>87</v>
      </c>
      <c r="Q23" s="55" t="s">
        <v>284</v>
      </c>
      <c r="R23" s="51">
        <v>200001023012</v>
      </c>
      <c r="S23" s="68">
        <v>46359</v>
      </c>
      <c r="T23" s="68" t="str">
        <f t="shared" si="29"/>
        <v>DONE</v>
      </c>
      <c r="U23" s="68">
        <v>46094</v>
      </c>
      <c r="V23" s="51">
        <v>9200077481</v>
      </c>
      <c r="W23" s="51">
        <v>43996</v>
      </c>
      <c r="X23" s="70">
        <v>46099</v>
      </c>
      <c r="Y23" s="70" t="str">
        <f t="shared" si="3"/>
        <v>DONE</v>
      </c>
      <c r="Z23" s="25" t="s">
        <v>319</v>
      </c>
      <c r="AA23" s="69">
        <v>46099</v>
      </c>
      <c r="AB23" s="51" t="str">
        <f t="shared" si="4"/>
        <v>DONE</v>
      </c>
      <c r="AC23" s="51"/>
      <c r="AD23" s="55" t="s">
        <v>320</v>
      </c>
      <c r="AE23" s="74">
        <v>46099</v>
      </c>
      <c r="AF23" s="70" t="str">
        <f t="shared" si="5"/>
        <v>DONE</v>
      </c>
      <c r="AG23" s="74">
        <v>46099</v>
      </c>
      <c r="AH23" s="75"/>
      <c r="AI23" s="78" t="str">
        <f t="shared" si="6"/>
        <v>UNPAID</v>
      </c>
      <c r="AJ23" s="79" t="str">
        <f t="array" ref="AJ23">IFERROR(INDEX('[1]Master Price'!$E:$E,MATCH(D23,'[1]Master Price'!$B:$B,0)),"0")</f>
        <v>0</v>
      </c>
      <c r="AK23" s="79">
        <f t="shared" si="7"/>
        <v>0</v>
      </c>
      <c r="AL23" s="81" t="str">
        <f t="shared" si="30"/>
        <v>0-day</v>
      </c>
      <c r="AM23" s="81" t="str">
        <f t="shared" si="31"/>
        <v>0-day</v>
      </c>
      <c r="AN23" s="81" t="str">
        <f t="shared" si="32"/>
        <v>0-day</v>
      </c>
      <c r="AO23" s="81" t="str">
        <f t="shared" si="11"/>
        <v>0-day</v>
      </c>
      <c r="AP23" s="81" t="str">
        <f t="shared" si="12"/>
        <v>0-day</v>
      </c>
      <c r="AQ23" s="81" t="str">
        <f t="shared" si="13"/>
        <v>0-day</v>
      </c>
      <c r="AR23" s="5"/>
      <c r="AS23" s="83">
        <f t="shared" si="14"/>
        <v>21</v>
      </c>
      <c r="AT23" s="54" t="s">
        <v>343</v>
      </c>
      <c r="AU23" s="84" t="e">
        <f t="shared" ca="1" si="15"/>
        <v>#NAME?</v>
      </c>
      <c r="AV23" s="85" t="e">
        <f t="shared" ca="1" si="16"/>
        <v>#NAME?</v>
      </c>
      <c r="AW23" s="86" t="e">
        <f t="shared" ca="1" si="17"/>
        <v>#NAME?</v>
      </c>
      <c r="AX23" s="85" t="e">
        <f t="shared" ca="1" si="18"/>
        <v>#NAME?</v>
      </c>
      <c r="AY23" s="86">
        <f t="shared" si="19"/>
        <v>200001023020</v>
      </c>
      <c r="AZ23" s="22" t="e">
        <f t="shared" ca="1" si="20"/>
        <v>#NAME?</v>
      </c>
      <c r="BA23" s="83" t="e">
        <f t="shared" ca="1" si="21"/>
        <v>#NAME?</v>
      </c>
      <c r="BB23" s="88" t="e">
        <f t="shared" ca="1" si="22"/>
        <v>#NAME?</v>
      </c>
      <c r="BC23" s="90" t="e">
        <f t="shared" ca="1" si="23"/>
        <v>#NAME?</v>
      </c>
      <c r="BD23" s="90" t="e">
        <f t="shared" ca="1" si="24"/>
        <v>#NAME?</v>
      </c>
      <c r="BE23" s="85" t="e">
        <f t="shared" ca="1" si="25"/>
        <v>#NAME?</v>
      </c>
      <c r="BF23" s="22" t="e">
        <f t="shared" ca="1" si="26"/>
        <v>#NAME?</v>
      </c>
      <c r="BG23" s="22" t="e">
        <f t="shared" ca="1" si="27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51">
        <f t="shared" si="0"/>
        <v>22</v>
      </c>
      <c r="B24" s="53">
        <v>46082</v>
      </c>
      <c r="C24" s="55" t="s">
        <v>266</v>
      </c>
      <c r="D24" s="55" t="s">
        <v>136</v>
      </c>
      <c r="E24" s="97" t="s">
        <v>137</v>
      </c>
      <c r="F24" s="55">
        <v>1</v>
      </c>
      <c r="G24" s="55" t="s">
        <v>65</v>
      </c>
      <c r="H24" s="55" t="str">
        <f t="shared" si="1"/>
        <v>DONE</v>
      </c>
      <c r="I24" s="55" t="s">
        <v>318</v>
      </c>
      <c r="J24" s="63" t="s">
        <v>166</v>
      </c>
      <c r="K24" s="63" t="s">
        <v>167</v>
      </c>
      <c r="L24" s="100">
        <v>9972</v>
      </c>
      <c r="M24" s="63" t="s">
        <v>118</v>
      </c>
      <c r="N24" s="55" t="s">
        <v>283</v>
      </c>
      <c r="O24" s="95" t="s">
        <v>91</v>
      </c>
      <c r="P24" s="55" t="s">
        <v>87</v>
      </c>
      <c r="Q24" s="55" t="s">
        <v>284</v>
      </c>
      <c r="R24" s="51">
        <v>200001023012</v>
      </c>
      <c r="S24" s="68">
        <v>46359</v>
      </c>
      <c r="T24" s="68" t="str">
        <f t="shared" si="29"/>
        <v>DONE</v>
      </c>
      <c r="U24" s="68">
        <v>46094</v>
      </c>
      <c r="V24" s="51">
        <v>9200077481</v>
      </c>
      <c r="W24" s="51">
        <v>43996</v>
      </c>
      <c r="X24" s="70">
        <v>46099</v>
      </c>
      <c r="Y24" s="70" t="str">
        <f t="shared" si="3"/>
        <v>DONE</v>
      </c>
      <c r="Z24" s="25" t="s">
        <v>319</v>
      </c>
      <c r="AA24" s="69">
        <v>46099</v>
      </c>
      <c r="AB24" s="51" t="str">
        <f t="shared" si="4"/>
        <v>DONE</v>
      </c>
      <c r="AC24" s="51"/>
      <c r="AD24" s="55" t="s">
        <v>320</v>
      </c>
      <c r="AE24" s="74">
        <v>46099</v>
      </c>
      <c r="AF24" s="70" t="str">
        <f t="shared" si="5"/>
        <v>DONE</v>
      </c>
      <c r="AG24" s="74">
        <v>46099</v>
      </c>
      <c r="AH24" s="75"/>
      <c r="AI24" s="78" t="str">
        <f t="shared" si="6"/>
        <v>UNPAID</v>
      </c>
      <c r="AJ24" s="79" t="str">
        <f t="array" ref="AJ24">IFERROR(INDEX('[1]Master Price'!$E:$E,MATCH(D24,'[1]Master Price'!$B:$B,0)),"0")</f>
        <v>0</v>
      </c>
      <c r="AK24" s="79">
        <f t="shared" si="7"/>
        <v>0</v>
      </c>
      <c r="AL24" s="81" t="str">
        <f t="shared" si="30"/>
        <v>0-day</v>
      </c>
      <c r="AM24" s="81" t="str">
        <f t="shared" si="31"/>
        <v>0-day</v>
      </c>
      <c r="AN24" s="81" t="str">
        <f t="shared" si="32"/>
        <v>0-day</v>
      </c>
      <c r="AO24" s="81" t="str">
        <f t="shared" si="11"/>
        <v>0-day</v>
      </c>
      <c r="AP24" s="81" t="str">
        <f t="shared" si="12"/>
        <v>0-day</v>
      </c>
      <c r="AQ24" s="81" t="str">
        <f t="shared" si="13"/>
        <v>0-day</v>
      </c>
      <c r="AR24" s="5"/>
      <c r="AS24" s="83">
        <f t="shared" si="14"/>
        <v>22</v>
      </c>
      <c r="AT24" s="54" t="s">
        <v>348</v>
      </c>
      <c r="AU24" s="84" t="e">
        <f t="shared" ca="1" si="15"/>
        <v>#NAME?</v>
      </c>
      <c r="AV24" s="85" t="e">
        <f t="shared" ca="1" si="16"/>
        <v>#NAME?</v>
      </c>
      <c r="AW24" s="86" t="e">
        <f t="shared" ca="1" si="17"/>
        <v>#NAME?</v>
      </c>
      <c r="AX24" s="85" t="e">
        <f t="shared" ca="1" si="18"/>
        <v>#NAME?</v>
      </c>
      <c r="AY24" s="86">
        <f t="shared" si="19"/>
        <v>200001023019</v>
      </c>
      <c r="AZ24" s="22" t="e">
        <f t="shared" ca="1" si="20"/>
        <v>#NAME?</v>
      </c>
      <c r="BA24" s="83" t="e">
        <f t="shared" ca="1" si="21"/>
        <v>#NAME?</v>
      </c>
      <c r="BB24" s="88" t="e">
        <f t="shared" ca="1" si="22"/>
        <v>#NAME?</v>
      </c>
      <c r="BC24" s="90" t="e">
        <f t="shared" ca="1" si="23"/>
        <v>#NAME?</v>
      </c>
      <c r="BD24" s="90" t="e">
        <f t="shared" ca="1" si="24"/>
        <v>#NAME?</v>
      </c>
      <c r="BE24" s="85" t="e">
        <f t="shared" ca="1" si="25"/>
        <v>#NAME?</v>
      </c>
      <c r="BF24" s="22" t="e">
        <f t="shared" ca="1" si="26"/>
        <v>#NAME?</v>
      </c>
      <c r="BG24" s="22" t="e">
        <f t="shared" ca="1" si="27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51">
        <f t="shared" si="0"/>
        <v>23</v>
      </c>
      <c r="B25" s="53">
        <v>46083</v>
      </c>
      <c r="C25" s="55" t="s">
        <v>277</v>
      </c>
      <c r="D25" s="55" t="s">
        <v>280</v>
      </c>
      <c r="E25" s="97" t="s">
        <v>281</v>
      </c>
      <c r="F25" s="55">
        <v>1</v>
      </c>
      <c r="G25" s="55" t="s">
        <v>65</v>
      </c>
      <c r="H25" s="55" t="str">
        <f t="shared" si="1"/>
        <v>DONE</v>
      </c>
      <c r="I25" s="55" t="s">
        <v>351</v>
      </c>
      <c r="J25" s="63" t="s">
        <v>166</v>
      </c>
      <c r="K25" s="63" t="s">
        <v>167</v>
      </c>
      <c r="L25" s="101">
        <v>2957065</v>
      </c>
      <c r="M25" s="63" t="s">
        <v>84</v>
      </c>
      <c r="N25" s="55" t="s">
        <v>352</v>
      </c>
      <c r="O25" s="95" t="s">
        <v>91</v>
      </c>
      <c r="P25" s="55" t="s">
        <v>87</v>
      </c>
      <c r="Q25" s="55" t="s">
        <v>284</v>
      </c>
      <c r="R25" s="51">
        <v>200001023002</v>
      </c>
      <c r="S25" s="68">
        <v>46359</v>
      </c>
      <c r="T25" s="68" t="str">
        <f t="shared" si="29"/>
        <v>DONE</v>
      </c>
      <c r="U25" s="68">
        <v>46094</v>
      </c>
      <c r="V25" s="51">
        <v>9200077482</v>
      </c>
      <c r="W25" s="51">
        <v>43998</v>
      </c>
      <c r="X25" s="70">
        <v>46099</v>
      </c>
      <c r="Y25" s="70" t="str">
        <f t="shared" si="3"/>
        <v>DONE</v>
      </c>
      <c r="Z25" s="25" t="s">
        <v>353</v>
      </c>
      <c r="AA25" s="69">
        <v>46099</v>
      </c>
      <c r="AB25" s="51" t="str">
        <f t="shared" si="4"/>
        <v>DONE</v>
      </c>
      <c r="AC25" s="51"/>
      <c r="AD25" s="55" t="s">
        <v>354</v>
      </c>
      <c r="AE25" s="74">
        <v>46099</v>
      </c>
      <c r="AF25" s="70" t="str">
        <f t="shared" si="5"/>
        <v>DONE</v>
      </c>
      <c r="AG25" s="74">
        <v>46099</v>
      </c>
      <c r="AH25" s="75"/>
      <c r="AI25" s="78" t="str">
        <f t="shared" si="6"/>
        <v>UNPAID</v>
      </c>
      <c r="AJ25" s="79" t="str">
        <f t="array" ref="AJ25">IFERROR(INDEX('[1]Master Price'!$E:$E,MATCH(D25,'[1]Master Price'!$B:$B,0)),"0")</f>
        <v>0</v>
      </c>
      <c r="AK25" s="79">
        <f t="shared" si="7"/>
        <v>0</v>
      </c>
      <c r="AL25" s="81" t="str">
        <f t="shared" si="30"/>
        <v>0-day</v>
      </c>
      <c r="AM25" s="81" t="str">
        <f t="shared" si="31"/>
        <v>0-day</v>
      </c>
      <c r="AN25" s="81" t="str">
        <f t="shared" si="32"/>
        <v>0-day</v>
      </c>
      <c r="AO25" s="81" t="str">
        <f t="shared" si="11"/>
        <v>0-day</v>
      </c>
      <c r="AP25" s="81" t="str">
        <f t="shared" si="12"/>
        <v>0-day</v>
      </c>
      <c r="AQ25" s="81" t="str">
        <f t="shared" si="13"/>
        <v>0-day</v>
      </c>
      <c r="AR25" s="5"/>
      <c r="AS25" s="83">
        <f t="shared" si="14"/>
        <v>23</v>
      </c>
      <c r="AT25" s="54" t="s">
        <v>357</v>
      </c>
      <c r="AU25" s="84" t="e">
        <f t="shared" ca="1" si="15"/>
        <v>#NAME?</v>
      </c>
      <c r="AV25" s="85" t="e">
        <f t="shared" ca="1" si="16"/>
        <v>#NAME?</v>
      </c>
      <c r="AW25" s="86" t="e">
        <f t="shared" ca="1" si="17"/>
        <v>#NAME?</v>
      </c>
      <c r="AX25" s="85" t="e">
        <f t="shared" ca="1" si="18"/>
        <v>#NAME?</v>
      </c>
      <c r="AY25" s="86">
        <f t="shared" si="19"/>
        <v>200001022968</v>
      </c>
      <c r="AZ25" s="22" t="e">
        <f t="shared" ca="1" si="20"/>
        <v>#NAME?</v>
      </c>
      <c r="BA25" s="83" t="e">
        <f t="shared" ca="1" si="21"/>
        <v>#NAME?</v>
      </c>
      <c r="BB25" s="88" t="e">
        <f t="shared" ca="1" si="22"/>
        <v>#NAME?</v>
      </c>
      <c r="BC25" s="90" t="e">
        <f t="shared" ca="1" si="23"/>
        <v>#NAME?</v>
      </c>
      <c r="BD25" s="90" t="e">
        <f t="shared" ca="1" si="24"/>
        <v>#NAME?</v>
      </c>
      <c r="BE25" s="85" t="e">
        <f t="shared" ca="1" si="25"/>
        <v>#NAME?</v>
      </c>
      <c r="BF25" s="22" t="e">
        <f t="shared" ca="1" si="26"/>
        <v>#NAME?</v>
      </c>
      <c r="BG25" s="22" t="e">
        <f t="shared" ca="1" si="27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51">
        <f t="shared" si="0"/>
        <v>24</v>
      </c>
      <c r="B26" s="53">
        <v>46083</v>
      </c>
      <c r="C26" s="55" t="s">
        <v>277</v>
      </c>
      <c r="D26" s="55" t="s">
        <v>257</v>
      </c>
      <c r="E26" s="97" t="s">
        <v>258</v>
      </c>
      <c r="F26" s="55">
        <v>1</v>
      </c>
      <c r="G26" s="55" t="s">
        <v>65</v>
      </c>
      <c r="H26" s="55" t="str">
        <f t="shared" si="1"/>
        <v>DONE</v>
      </c>
      <c r="I26" s="55" t="s">
        <v>351</v>
      </c>
      <c r="J26" s="63" t="s">
        <v>166</v>
      </c>
      <c r="K26" s="63" t="s">
        <v>167</v>
      </c>
      <c r="L26" s="101">
        <v>2957065</v>
      </c>
      <c r="M26" s="63" t="s">
        <v>84</v>
      </c>
      <c r="N26" s="55" t="s">
        <v>352</v>
      </c>
      <c r="O26" s="95" t="s">
        <v>91</v>
      </c>
      <c r="P26" s="55" t="s">
        <v>87</v>
      </c>
      <c r="Q26" s="55" t="s">
        <v>284</v>
      </c>
      <c r="R26" s="51">
        <v>200001023002</v>
      </c>
      <c r="S26" s="68">
        <v>46359</v>
      </c>
      <c r="T26" s="68" t="str">
        <f t="shared" si="29"/>
        <v>DONE</v>
      </c>
      <c r="U26" s="68">
        <v>46094</v>
      </c>
      <c r="V26" s="51">
        <v>9200077482</v>
      </c>
      <c r="W26" s="51">
        <v>43998</v>
      </c>
      <c r="X26" s="70">
        <v>46099</v>
      </c>
      <c r="Y26" s="70" t="str">
        <f t="shared" si="3"/>
        <v>DONE</v>
      </c>
      <c r="Z26" s="25" t="s">
        <v>353</v>
      </c>
      <c r="AA26" s="69">
        <v>46099</v>
      </c>
      <c r="AB26" s="51" t="str">
        <f t="shared" si="4"/>
        <v>DONE</v>
      </c>
      <c r="AC26" s="51"/>
      <c r="AD26" s="55" t="s">
        <v>354</v>
      </c>
      <c r="AE26" s="74">
        <v>46099</v>
      </c>
      <c r="AF26" s="70" t="str">
        <f t="shared" si="5"/>
        <v>DONE</v>
      </c>
      <c r="AG26" s="74">
        <v>46099</v>
      </c>
      <c r="AH26" s="75"/>
      <c r="AI26" s="78" t="str">
        <f t="shared" si="6"/>
        <v>UNPAID</v>
      </c>
      <c r="AJ26" s="79" t="str">
        <f t="array" ref="AJ26">IFERROR(INDEX('[1]Master Price'!$E:$E,MATCH(D26,'[1]Master Price'!$B:$B,0)),"0")</f>
        <v>0</v>
      </c>
      <c r="AK26" s="79">
        <f t="shared" si="7"/>
        <v>0</v>
      </c>
      <c r="AL26" s="81" t="str">
        <f t="shared" si="30"/>
        <v>0-day</v>
      </c>
      <c r="AM26" s="81" t="str">
        <f t="shared" si="31"/>
        <v>0-day</v>
      </c>
      <c r="AN26" s="81" t="str">
        <f t="shared" si="32"/>
        <v>0-day</v>
      </c>
      <c r="AO26" s="81" t="str">
        <f t="shared" si="11"/>
        <v>0-day</v>
      </c>
      <c r="AP26" s="81" t="str">
        <f t="shared" si="12"/>
        <v>0-day</v>
      </c>
      <c r="AQ26" s="81" t="str">
        <f t="shared" si="13"/>
        <v>0-day</v>
      </c>
      <c r="AR26" s="5"/>
      <c r="AS26" s="83">
        <f t="shared" si="14"/>
        <v>24</v>
      </c>
      <c r="AT26" s="54" t="s">
        <v>369</v>
      </c>
      <c r="AU26" s="84" t="e">
        <f t="shared" ca="1" si="15"/>
        <v>#NAME?</v>
      </c>
      <c r="AV26" s="85" t="e">
        <f t="shared" ca="1" si="16"/>
        <v>#NAME?</v>
      </c>
      <c r="AW26" s="86" t="e">
        <f t="shared" ca="1" si="17"/>
        <v>#NAME?</v>
      </c>
      <c r="AX26" s="85" t="e">
        <f t="shared" ca="1" si="18"/>
        <v>#NAME?</v>
      </c>
      <c r="AY26" s="86">
        <f t="shared" si="19"/>
        <v>200001018438</v>
      </c>
      <c r="AZ26" s="22" t="e">
        <f t="shared" ca="1" si="20"/>
        <v>#NAME?</v>
      </c>
      <c r="BA26" s="83" t="e">
        <f t="shared" ca="1" si="21"/>
        <v>#NAME?</v>
      </c>
      <c r="BB26" s="88" t="e">
        <f t="shared" ca="1" si="22"/>
        <v>#NAME?</v>
      </c>
      <c r="BC26" s="90" t="e">
        <f t="shared" ca="1" si="23"/>
        <v>#NAME?</v>
      </c>
      <c r="BD26" s="90" t="e">
        <f t="shared" ca="1" si="24"/>
        <v>#NAME?</v>
      </c>
      <c r="BE26" s="85" t="e">
        <f t="shared" ca="1" si="25"/>
        <v>#NAME?</v>
      </c>
      <c r="BF26" s="22" t="e">
        <f t="shared" ca="1" si="26"/>
        <v>#NAME?</v>
      </c>
      <c r="BG26" s="22" t="e">
        <f t="shared" ca="1" si="27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51">
        <f t="shared" si="0"/>
        <v>25</v>
      </c>
      <c r="B27" s="53">
        <v>46083</v>
      </c>
      <c r="C27" s="55" t="s">
        <v>277</v>
      </c>
      <c r="D27" s="55" t="s">
        <v>292</v>
      </c>
      <c r="E27" s="97" t="s">
        <v>293</v>
      </c>
      <c r="F27" s="55">
        <v>1</v>
      </c>
      <c r="G27" s="55" t="s">
        <v>65</v>
      </c>
      <c r="H27" s="55" t="str">
        <f t="shared" si="1"/>
        <v>DONE</v>
      </c>
      <c r="I27" s="55" t="s">
        <v>351</v>
      </c>
      <c r="J27" s="63" t="s">
        <v>166</v>
      </c>
      <c r="K27" s="63" t="s">
        <v>167</v>
      </c>
      <c r="L27" s="101">
        <v>2957065</v>
      </c>
      <c r="M27" s="63" t="s">
        <v>84</v>
      </c>
      <c r="N27" s="55" t="s">
        <v>352</v>
      </c>
      <c r="O27" s="95" t="s">
        <v>91</v>
      </c>
      <c r="P27" s="55" t="s">
        <v>87</v>
      </c>
      <c r="Q27" s="55" t="s">
        <v>284</v>
      </c>
      <c r="R27" s="51">
        <v>200001023002</v>
      </c>
      <c r="S27" s="68">
        <v>46359</v>
      </c>
      <c r="T27" s="68" t="str">
        <f t="shared" si="29"/>
        <v>DONE</v>
      </c>
      <c r="U27" s="68">
        <v>46094</v>
      </c>
      <c r="V27" s="51">
        <v>9200077482</v>
      </c>
      <c r="W27" s="51">
        <v>43998</v>
      </c>
      <c r="X27" s="70">
        <v>46099</v>
      </c>
      <c r="Y27" s="70" t="str">
        <f t="shared" si="3"/>
        <v>DONE</v>
      </c>
      <c r="Z27" s="25" t="s">
        <v>353</v>
      </c>
      <c r="AA27" s="69">
        <v>46099</v>
      </c>
      <c r="AB27" s="51" t="str">
        <f t="shared" si="4"/>
        <v>DONE</v>
      </c>
      <c r="AC27" s="51"/>
      <c r="AD27" s="55" t="s">
        <v>354</v>
      </c>
      <c r="AE27" s="74">
        <v>46099</v>
      </c>
      <c r="AF27" s="70" t="str">
        <f t="shared" si="5"/>
        <v>DONE</v>
      </c>
      <c r="AG27" s="74">
        <v>46099</v>
      </c>
      <c r="AH27" s="75"/>
      <c r="AI27" s="78" t="str">
        <f t="shared" si="6"/>
        <v>UNPAID</v>
      </c>
      <c r="AJ27" s="79" t="str">
        <f t="array" ref="AJ27">IFERROR(INDEX('[1]Master Price'!$E:$E,MATCH(D27,'[1]Master Price'!$B:$B,0)),"0")</f>
        <v>0</v>
      </c>
      <c r="AK27" s="79">
        <f t="shared" si="7"/>
        <v>0</v>
      </c>
      <c r="AL27" s="81" t="str">
        <f t="shared" si="30"/>
        <v>0-day</v>
      </c>
      <c r="AM27" s="81" t="str">
        <f t="shared" si="31"/>
        <v>0-day</v>
      </c>
      <c r="AN27" s="81" t="str">
        <f t="shared" si="32"/>
        <v>0-day</v>
      </c>
      <c r="AO27" s="81" t="str">
        <f t="shared" si="11"/>
        <v>0-day</v>
      </c>
      <c r="AP27" s="81" t="str">
        <f t="shared" si="12"/>
        <v>0-day</v>
      </c>
      <c r="AQ27" s="81" t="str">
        <f t="shared" si="13"/>
        <v>0-day</v>
      </c>
      <c r="AR27" s="5"/>
      <c r="AS27" s="83">
        <f t="shared" si="14"/>
        <v>25</v>
      </c>
      <c r="AT27" s="54" t="s">
        <v>371</v>
      </c>
      <c r="AU27" s="84" t="e">
        <f t="shared" ca="1" si="15"/>
        <v>#NAME?</v>
      </c>
      <c r="AV27" s="85" t="e">
        <f t="shared" ca="1" si="16"/>
        <v>#NAME?</v>
      </c>
      <c r="AW27" s="86" t="e">
        <f t="shared" ca="1" si="17"/>
        <v>#NAME?</v>
      </c>
      <c r="AX27" s="85" t="e">
        <f t="shared" ca="1" si="18"/>
        <v>#NAME?</v>
      </c>
      <c r="AY27" s="86">
        <f t="shared" si="19"/>
        <v>200001022970</v>
      </c>
      <c r="AZ27" s="22" t="e">
        <f t="shared" ca="1" si="20"/>
        <v>#NAME?</v>
      </c>
      <c r="BA27" s="83" t="e">
        <f t="shared" ca="1" si="21"/>
        <v>#NAME?</v>
      </c>
      <c r="BB27" s="88" t="e">
        <f t="shared" ca="1" si="22"/>
        <v>#NAME?</v>
      </c>
      <c r="BC27" s="90" t="e">
        <f t="shared" ca="1" si="23"/>
        <v>#NAME?</v>
      </c>
      <c r="BD27" s="90" t="e">
        <f t="shared" ca="1" si="24"/>
        <v>#NAME?</v>
      </c>
      <c r="BE27" s="85" t="e">
        <f t="shared" ca="1" si="25"/>
        <v>#NAME?</v>
      </c>
      <c r="BF27" s="22" t="e">
        <f t="shared" ca="1" si="26"/>
        <v>#NAME?</v>
      </c>
      <c r="BG27" s="22" t="e">
        <f t="shared" ca="1" si="27"/>
        <v>#NAME?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51">
        <f t="shared" si="0"/>
        <v>26</v>
      </c>
      <c r="B28" s="53">
        <v>46083</v>
      </c>
      <c r="C28" s="55" t="s">
        <v>277</v>
      </c>
      <c r="D28" s="55" t="s">
        <v>303</v>
      </c>
      <c r="E28" s="97" t="s">
        <v>304</v>
      </c>
      <c r="F28" s="55">
        <v>2</v>
      </c>
      <c r="G28" s="55" t="s">
        <v>65</v>
      </c>
      <c r="H28" s="55" t="str">
        <f t="shared" si="1"/>
        <v>DONE</v>
      </c>
      <c r="I28" s="55" t="s">
        <v>351</v>
      </c>
      <c r="J28" s="63" t="s">
        <v>166</v>
      </c>
      <c r="K28" s="63" t="s">
        <v>167</v>
      </c>
      <c r="L28" s="101">
        <v>2957065</v>
      </c>
      <c r="M28" s="63" t="s">
        <v>84</v>
      </c>
      <c r="N28" s="55" t="s">
        <v>352</v>
      </c>
      <c r="O28" s="95" t="s">
        <v>91</v>
      </c>
      <c r="P28" s="55" t="s">
        <v>87</v>
      </c>
      <c r="Q28" s="55" t="s">
        <v>284</v>
      </c>
      <c r="R28" s="51">
        <v>200001023002</v>
      </c>
      <c r="S28" s="68">
        <v>46359</v>
      </c>
      <c r="T28" s="68" t="str">
        <f t="shared" si="29"/>
        <v>DONE</v>
      </c>
      <c r="U28" s="68">
        <v>46094</v>
      </c>
      <c r="V28" s="51">
        <v>9200077482</v>
      </c>
      <c r="W28" s="51">
        <v>43998</v>
      </c>
      <c r="X28" s="70">
        <v>46099</v>
      </c>
      <c r="Y28" s="70" t="str">
        <f t="shared" si="3"/>
        <v>DONE</v>
      </c>
      <c r="Z28" s="25" t="s">
        <v>353</v>
      </c>
      <c r="AA28" s="69">
        <v>46099</v>
      </c>
      <c r="AB28" s="51" t="str">
        <f t="shared" si="4"/>
        <v>DONE</v>
      </c>
      <c r="AC28" s="51"/>
      <c r="AD28" s="55" t="s">
        <v>354</v>
      </c>
      <c r="AE28" s="74">
        <v>46099</v>
      </c>
      <c r="AF28" s="70" t="str">
        <f t="shared" si="5"/>
        <v>DONE</v>
      </c>
      <c r="AG28" s="74">
        <v>46099</v>
      </c>
      <c r="AH28" s="75"/>
      <c r="AI28" s="78" t="str">
        <f t="shared" si="6"/>
        <v>UNPAID</v>
      </c>
      <c r="AJ28" s="79" t="str">
        <f t="array" ref="AJ28">IFERROR(INDEX('[1]Master Price'!$E:$E,MATCH(D28,'[1]Master Price'!$B:$B,0)),"0")</f>
        <v>0</v>
      </c>
      <c r="AK28" s="79">
        <f t="shared" si="7"/>
        <v>0</v>
      </c>
      <c r="AL28" s="81" t="str">
        <f t="shared" si="30"/>
        <v>0-day</v>
      </c>
      <c r="AM28" s="81" t="str">
        <f t="shared" si="31"/>
        <v>0-day</v>
      </c>
      <c r="AN28" s="81" t="str">
        <f t="shared" si="32"/>
        <v>0-day</v>
      </c>
      <c r="AO28" s="81" t="str">
        <f t="shared" si="11"/>
        <v>0-day</v>
      </c>
      <c r="AP28" s="81" t="str">
        <f t="shared" si="12"/>
        <v>0-day</v>
      </c>
      <c r="AQ28" s="81" t="str">
        <f t="shared" si="13"/>
        <v>0-day</v>
      </c>
      <c r="AR28" s="5"/>
      <c r="AS28" s="83">
        <f t="shared" si="14"/>
        <v>26</v>
      </c>
      <c r="AT28" s="54" t="s">
        <v>375</v>
      </c>
      <c r="AU28" s="84" t="e">
        <f t="shared" ca="1" si="15"/>
        <v>#NAME?</v>
      </c>
      <c r="AV28" s="85" t="e">
        <f t="shared" ca="1" si="16"/>
        <v>#NAME?</v>
      </c>
      <c r="AW28" s="86" t="e">
        <f t="shared" ca="1" si="17"/>
        <v>#NAME?</v>
      </c>
      <c r="AX28" s="85" t="e">
        <f t="shared" ca="1" si="18"/>
        <v>#NAME?</v>
      </c>
      <c r="AY28" s="86" t="str">
        <f t="shared" si="19"/>
        <v>PO BOSTON</v>
      </c>
      <c r="AZ28" s="22" t="e">
        <f t="shared" ca="1" si="20"/>
        <v>#NAME?</v>
      </c>
      <c r="BA28" s="83" t="e">
        <f t="shared" ca="1" si="21"/>
        <v>#NAME?</v>
      </c>
      <c r="BB28" s="88" t="e">
        <f t="shared" ca="1" si="22"/>
        <v>#NAME?</v>
      </c>
      <c r="BC28" s="90" t="e">
        <f t="shared" ca="1" si="23"/>
        <v>#NAME?</v>
      </c>
      <c r="BD28" s="90" t="e">
        <f t="shared" ca="1" si="24"/>
        <v>#NAME?</v>
      </c>
      <c r="BE28" s="85" t="e">
        <f t="shared" ca="1" si="25"/>
        <v>#NAME?</v>
      </c>
      <c r="BF28" s="22" t="e">
        <f t="shared" ca="1" si="26"/>
        <v>#NAME?</v>
      </c>
      <c r="BG28" s="22" t="e">
        <f t="shared" ca="1" si="27"/>
        <v>#NAME?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51">
        <f t="shared" si="0"/>
        <v>27</v>
      </c>
      <c r="B29" s="53">
        <v>46084</v>
      </c>
      <c r="C29" s="55" t="s">
        <v>288</v>
      </c>
      <c r="D29" s="55" t="s">
        <v>303</v>
      </c>
      <c r="E29" s="97" t="s">
        <v>304</v>
      </c>
      <c r="F29" s="55">
        <v>3</v>
      </c>
      <c r="G29" s="55" t="s">
        <v>65</v>
      </c>
      <c r="H29" s="55" t="str">
        <f t="shared" si="1"/>
        <v>DONE</v>
      </c>
      <c r="I29" s="55" t="s">
        <v>377</v>
      </c>
      <c r="J29" s="63" t="s">
        <v>146</v>
      </c>
      <c r="K29" s="63" t="s">
        <v>79</v>
      </c>
      <c r="L29" s="100">
        <v>28594</v>
      </c>
      <c r="M29" s="63"/>
      <c r="N29" s="55" t="s">
        <v>378</v>
      </c>
      <c r="O29" s="95" t="s">
        <v>91</v>
      </c>
      <c r="P29" s="55" t="s">
        <v>87</v>
      </c>
      <c r="Q29" s="55" t="s">
        <v>284</v>
      </c>
      <c r="R29" s="51">
        <v>200001022980</v>
      </c>
      <c r="S29" s="68">
        <v>46359</v>
      </c>
      <c r="T29" s="68" t="str">
        <f t="shared" si="29"/>
        <v>DONE</v>
      </c>
      <c r="U29" s="68">
        <v>46094</v>
      </c>
      <c r="V29" s="51">
        <v>9200078226</v>
      </c>
      <c r="W29" s="51">
        <v>44096</v>
      </c>
      <c r="X29" s="70">
        <v>46107</v>
      </c>
      <c r="Y29" s="70" t="str">
        <f t="shared" si="3"/>
        <v>DONE</v>
      </c>
      <c r="Z29" s="25" t="s">
        <v>379</v>
      </c>
      <c r="AA29" s="69">
        <v>46108</v>
      </c>
      <c r="AB29" s="51" t="str">
        <f t="shared" si="4"/>
        <v>DONE</v>
      </c>
      <c r="AC29" s="51"/>
      <c r="AD29" s="55" t="s">
        <v>380</v>
      </c>
      <c r="AE29" s="74">
        <v>46108</v>
      </c>
      <c r="AF29" s="70" t="str">
        <f t="shared" si="5"/>
        <v>DONE</v>
      </c>
      <c r="AG29" s="74">
        <v>46108</v>
      </c>
      <c r="AH29" s="75"/>
      <c r="AI29" s="78" t="str">
        <f t="shared" si="6"/>
        <v>UNPAID</v>
      </c>
      <c r="AJ29" s="79" t="str">
        <f t="array" ref="AJ29">IFERROR(INDEX('[1]Master Price'!$E:$E,MATCH(D29,'[1]Master Price'!$B:$B,0)),"0")</f>
        <v>0</v>
      </c>
      <c r="AK29" s="79">
        <f t="shared" si="7"/>
        <v>0</v>
      </c>
      <c r="AL29" s="81" t="str">
        <f t="shared" si="30"/>
        <v>0-day</v>
      </c>
      <c r="AM29" s="81" t="str">
        <f t="shared" si="31"/>
        <v>0-day</v>
      </c>
      <c r="AN29" s="81" t="str">
        <f t="shared" si="32"/>
        <v>0-day</v>
      </c>
      <c r="AO29" s="81" t="str">
        <f t="shared" si="11"/>
        <v>1-day</v>
      </c>
      <c r="AP29" s="81" t="str">
        <f t="shared" si="12"/>
        <v>0-day</v>
      </c>
      <c r="AQ29" s="81" t="str">
        <f t="shared" si="13"/>
        <v>0-day</v>
      </c>
      <c r="AR29" s="5"/>
      <c r="AS29" s="83">
        <f t="shared" si="14"/>
        <v>27</v>
      </c>
      <c r="AT29" s="54" t="s">
        <v>382</v>
      </c>
      <c r="AU29" s="84" t="e">
        <f t="shared" ca="1" si="15"/>
        <v>#NAME?</v>
      </c>
      <c r="AV29" s="85" t="e">
        <f t="shared" ca="1" si="16"/>
        <v>#NAME?</v>
      </c>
      <c r="AW29" s="86" t="e">
        <f t="shared" ca="1" si="17"/>
        <v>#NAME?</v>
      </c>
      <c r="AX29" s="85" t="e">
        <f t="shared" ca="1" si="18"/>
        <v>#NAME?</v>
      </c>
      <c r="AY29" s="86">
        <f t="shared" si="19"/>
        <v>200001022961</v>
      </c>
      <c r="AZ29" s="22" t="e">
        <f t="shared" ca="1" si="20"/>
        <v>#NAME?</v>
      </c>
      <c r="BA29" s="83" t="e">
        <f t="shared" ca="1" si="21"/>
        <v>#NAME?</v>
      </c>
      <c r="BB29" s="88" t="e">
        <f t="shared" ca="1" si="22"/>
        <v>#NAME?</v>
      </c>
      <c r="BC29" s="90" t="e">
        <f t="shared" ca="1" si="23"/>
        <v>#NAME?</v>
      </c>
      <c r="BD29" s="90" t="e">
        <f t="shared" ca="1" si="24"/>
        <v>#NAME?</v>
      </c>
      <c r="BE29" s="85" t="e">
        <f t="shared" ca="1" si="25"/>
        <v>#NAME?</v>
      </c>
      <c r="BF29" s="22" t="e">
        <f t="shared" ca="1" si="26"/>
        <v>#NAME?</v>
      </c>
      <c r="BG29" s="22" t="e">
        <f t="shared" ca="1" si="27"/>
        <v>#NAME?</v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51">
        <f t="shared" si="0"/>
        <v>28</v>
      </c>
      <c r="B30" s="53">
        <v>46084</v>
      </c>
      <c r="C30" s="55" t="s">
        <v>288</v>
      </c>
      <c r="D30" s="55" t="s">
        <v>153</v>
      </c>
      <c r="E30" s="97" t="s">
        <v>154</v>
      </c>
      <c r="F30" s="55">
        <v>1</v>
      </c>
      <c r="G30" s="55" t="s">
        <v>65</v>
      </c>
      <c r="H30" s="55" t="str">
        <f t="shared" si="1"/>
        <v>DONE</v>
      </c>
      <c r="I30" s="55" t="s">
        <v>377</v>
      </c>
      <c r="J30" s="63" t="s">
        <v>146</v>
      </c>
      <c r="K30" s="63" t="s">
        <v>79</v>
      </c>
      <c r="L30" s="100">
        <v>28594</v>
      </c>
      <c r="M30" s="63"/>
      <c r="N30" s="55" t="s">
        <v>378</v>
      </c>
      <c r="O30" s="95" t="s">
        <v>91</v>
      </c>
      <c r="P30" s="55" t="s">
        <v>87</v>
      </c>
      <c r="Q30" s="55" t="s">
        <v>284</v>
      </c>
      <c r="R30" s="51">
        <v>200001022980</v>
      </c>
      <c r="S30" s="68">
        <v>46359</v>
      </c>
      <c r="T30" s="68" t="str">
        <f t="shared" si="29"/>
        <v>DONE</v>
      </c>
      <c r="U30" s="68">
        <v>46094</v>
      </c>
      <c r="V30" s="51">
        <v>9200078226</v>
      </c>
      <c r="W30" s="51">
        <v>44096</v>
      </c>
      <c r="X30" s="70">
        <v>46107</v>
      </c>
      <c r="Y30" s="70" t="str">
        <f t="shared" si="3"/>
        <v>DONE</v>
      </c>
      <c r="Z30" s="25" t="s">
        <v>379</v>
      </c>
      <c r="AA30" s="69">
        <v>46108</v>
      </c>
      <c r="AB30" s="51" t="str">
        <f t="shared" si="4"/>
        <v>DONE</v>
      </c>
      <c r="AC30" s="51"/>
      <c r="AD30" s="55" t="s">
        <v>380</v>
      </c>
      <c r="AE30" s="74">
        <v>46108</v>
      </c>
      <c r="AF30" s="70" t="str">
        <f t="shared" si="5"/>
        <v>DONE</v>
      </c>
      <c r="AG30" s="74">
        <v>46108</v>
      </c>
      <c r="AH30" s="75"/>
      <c r="AI30" s="78" t="str">
        <f t="shared" si="6"/>
        <v>UNPAID</v>
      </c>
      <c r="AJ30" s="79" t="str">
        <f t="array" ref="AJ30">IFERROR(INDEX('[1]Master Price'!$E:$E,MATCH(D30,'[1]Master Price'!$B:$B,0)),"0")</f>
        <v>0</v>
      </c>
      <c r="AK30" s="79">
        <f t="shared" si="7"/>
        <v>0</v>
      </c>
      <c r="AL30" s="81" t="str">
        <f t="shared" si="30"/>
        <v>0-day</v>
      </c>
      <c r="AM30" s="81" t="str">
        <f t="shared" si="31"/>
        <v>0-day</v>
      </c>
      <c r="AN30" s="81" t="str">
        <f t="shared" si="32"/>
        <v>0-day</v>
      </c>
      <c r="AO30" s="81" t="str">
        <f t="shared" si="11"/>
        <v>1-day</v>
      </c>
      <c r="AP30" s="81" t="str">
        <f t="shared" si="12"/>
        <v>0-day</v>
      </c>
      <c r="AQ30" s="81" t="str">
        <f t="shared" si="13"/>
        <v>0-day</v>
      </c>
      <c r="AR30" s="5"/>
      <c r="AS30" s="83">
        <f t="shared" si="14"/>
        <v>28</v>
      </c>
      <c r="AT30" s="54" t="s">
        <v>385</v>
      </c>
      <c r="AU30" s="84" t="e">
        <f t="shared" ca="1" si="15"/>
        <v>#NAME?</v>
      </c>
      <c r="AV30" s="85" t="e">
        <f t="shared" ca="1" si="16"/>
        <v>#NAME?</v>
      </c>
      <c r="AW30" s="86" t="e">
        <f t="shared" ca="1" si="17"/>
        <v>#NAME?</v>
      </c>
      <c r="AX30" s="85" t="e">
        <f t="shared" ca="1" si="18"/>
        <v>#NAME?</v>
      </c>
      <c r="AY30" s="86">
        <f t="shared" si="19"/>
        <v>200001022959</v>
      </c>
      <c r="AZ30" s="22" t="e">
        <f t="shared" ca="1" si="20"/>
        <v>#NAME?</v>
      </c>
      <c r="BA30" s="83" t="e">
        <f t="shared" ca="1" si="21"/>
        <v>#NAME?</v>
      </c>
      <c r="BB30" s="88" t="e">
        <f t="shared" ca="1" si="22"/>
        <v>#NAME?</v>
      </c>
      <c r="BC30" s="90" t="e">
        <f t="shared" ca="1" si="23"/>
        <v>#NAME?</v>
      </c>
      <c r="BD30" s="90" t="e">
        <f t="shared" ca="1" si="24"/>
        <v>#NAME?</v>
      </c>
      <c r="BE30" s="85" t="e">
        <f t="shared" ca="1" si="25"/>
        <v>#NAME?</v>
      </c>
      <c r="BF30" s="22" t="e">
        <f t="shared" ca="1" si="26"/>
        <v>#NAME?</v>
      </c>
      <c r="BG30" s="22" t="e">
        <f t="shared" ca="1" si="27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51">
        <f t="shared" si="0"/>
        <v>29</v>
      </c>
      <c r="B31" s="53">
        <v>46084</v>
      </c>
      <c r="C31" s="55" t="s">
        <v>288</v>
      </c>
      <c r="D31" s="55" t="s">
        <v>388</v>
      </c>
      <c r="E31" s="97" t="s">
        <v>389</v>
      </c>
      <c r="F31" s="55">
        <v>1</v>
      </c>
      <c r="G31" s="55" t="s">
        <v>65</v>
      </c>
      <c r="H31" s="55" t="str">
        <f t="shared" si="1"/>
        <v>DONE</v>
      </c>
      <c r="I31" s="55" t="s">
        <v>377</v>
      </c>
      <c r="J31" s="63" t="s">
        <v>146</v>
      </c>
      <c r="K31" s="63" t="s">
        <v>79</v>
      </c>
      <c r="L31" s="100">
        <v>28594</v>
      </c>
      <c r="M31" s="63"/>
      <c r="N31" s="55" t="s">
        <v>378</v>
      </c>
      <c r="O31" s="95" t="s">
        <v>91</v>
      </c>
      <c r="P31" s="55" t="s">
        <v>87</v>
      </c>
      <c r="Q31" s="55" t="s">
        <v>284</v>
      </c>
      <c r="R31" s="51">
        <v>200001022980</v>
      </c>
      <c r="S31" s="68">
        <v>46359</v>
      </c>
      <c r="T31" s="68" t="str">
        <f t="shared" si="29"/>
        <v>DONE</v>
      </c>
      <c r="U31" s="68">
        <v>46094</v>
      </c>
      <c r="V31" s="51">
        <v>9200078226</v>
      </c>
      <c r="W31" s="51">
        <v>44096</v>
      </c>
      <c r="X31" s="70">
        <v>46107</v>
      </c>
      <c r="Y31" s="70" t="str">
        <f t="shared" si="3"/>
        <v>DONE</v>
      </c>
      <c r="Z31" s="25" t="s">
        <v>379</v>
      </c>
      <c r="AA31" s="69">
        <v>46108</v>
      </c>
      <c r="AB31" s="51" t="str">
        <f t="shared" si="4"/>
        <v>DONE</v>
      </c>
      <c r="AC31" s="51"/>
      <c r="AD31" s="55" t="s">
        <v>380</v>
      </c>
      <c r="AE31" s="74">
        <v>46108</v>
      </c>
      <c r="AF31" s="70" t="str">
        <f t="shared" si="5"/>
        <v>DONE</v>
      </c>
      <c r="AG31" s="74">
        <v>46108</v>
      </c>
      <c r="AH31" s="75"/>
      <c r="AI31" s="78" t="str">
        <f t="shared" si="6"/>
        <v>UNPAID</v>
      </c>
      <c r="AJ31" s="79" t="str">
        <f t="array" ref="AJ31">IFERROR(INDEX('[1]Master Price'!$E:$E,MATCH(D31,'[1]Master Price'!$B:$B,0)),"0")</f>
        <v>0</v>
      </c>
      <c r="AK31" s="79">
        <f t="shared" si="7"/>
        <v>0</v>
      </c>
      <c r="AL31" s="81" t="str">
        <f t="shared" si="30"/>
        <v>0-day</v>
      </c>
      <c r="AM31" s="81" t="str">
        <f t="shared" si="31"/>
        <v>0-day</v>
      </c>
      <c r="AN31" s="81" t="str">
        <f t="shared" si="32"/>
        <v>0-day</v>
      </c>
      <c r="AO31" s="81" t="str">
        <f t="shared" si="11"/>
        <v>1-day</v>
      </c>
      <c r="AP31" s="81" t="str">
        <f t="shared" si="12"/>
        <v>0-day</v>
      </c>
      <c r="AQ31" s="81" t="str">
        <f t="shared" si="13"/>
        <v>0-day</v>
      </c>
      <c r="AR31" s="5"/>
      <c r="AS31" s="83">
        <f t="shared" si="14"/>
        <v>29</v>
      </c>
      <c r="AT31" s="54" t="s">
        <v>390</v>
      </c>
      <c r="AU31" s="84" t="e">
        <f t="shared" ca="1" si="15"/>
        <v>#NAME?</v>
      </c>
      <c r="AV31" s="85" t="e">
        <f t="shared" ca="1" si="16"/>
        <v>#NAME?</v>
      </c>
      <c r="AW31" s="86" t="e">
        <f t="shared" ca="1" si="17"/>
        <v>#NAME?</v>
      </c>
      <c r="AX31" s="85" t="e">
        <f t="shared" ca="1" si="18"/>
        <v>#NAME?</v>
      </c>
      <c r="AY31" s="86">
        <f t="shared" si="19"/>
        <v>200001022928</v>
      </c>
      <c r="AZ31" s="22" t="e">
        <f t="shared" ca="1" si="20"/>
        <v>#NAME?</v>
      </c>
      <c r="BA31" s="83" t="e">
        <f t="shared" ca="1" si="21"/>
        <v>#NAME?</v>
      </c>
      <c r="BB31" s="88" t="e">
        <f t="shared" ca="1" si="22"/>
        <v>#NAME?</v>
      </c>
      <c r="BC31" s="90" t="e">
        <f t="shared" ca="1" si="23"/>
        <v>#NAME?</v>
      </c>
      <c r="BD31" s="90" t="e">
        <f t="shared" ca="1" si="24"/>
        <v>#NAME?</v>
      </c>
      <c r="BE31" s="85" t="e">
        <f t="shared" ca="1" si="25"/>
        <v>#NAME?</v>
      </c>
      <c r="BF31" s="22" t="e">
        <f t="shared" ca="1" si="26"/>
        <v>#NAME?</v>
      </c>
      <c r="BG31" s="22" t="e">
        <f t="shared" ca="1" si="27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51">
        <f t="shared" si="0"/>
        <v>30</v>
      </c>
      <c r="B32" s="53">
        <v>46085</v>
      </c>
      <c r="C32" s="55" t="s">
        <v>294</v>
      </c>
      <c r="D32" s="55" t="s">
        <v>392</v>
      </c>
      <c r="E32" s="97" t="s">
        <v>393</v>
      </c>
      <c r="F32" s="55">
        <v>3</v>
      </c>
      <c r="G32" s="55" t="s">
        <v>144</v>
      </c>
      <c r="H32" s="55" t="str">
        <f t="shared" si="1"/>
        <v>DONE</v>
      </c>
      <c r="I32" s="55" t="s">
        <v>394</v>
      </c>
      <c r="J32" s="63" t="s">
        <v>260</v>
      </c>
      <c r="K32" s="63" t="s">
        <v>79</v>
      </c>
      <c r="L32" s="100"/>
      <c r="M32" s="63"/>
      <c r="N32" s="55" t="s">
        <v>395</v>
      </c>
      <c r="O32" s="102" t="s">
        <v>85</v>
      </c>
      <c r="P32" s="55" t="s">
        <v>87</v>
      </c>
      <c r="Q32" s="55" t="s">
        <v>397</v>
      </c>
      <c r="R32" s="51">
        <v>200001023028</v>
      </c>
      <c r="S32" s="68">
        <v>46359</v>
      </c>
      <c r="T32" s="68" t="str">
        <f t="shared" si="29"/>
        <v>DONE</v>
      </c>
      <c r="U32" s="68">
        <v>46094</v>
      </c>
      <c r="V32" s="51">
        <v>9200077499</v>
      </c>
      <c r="W32" s="51">
        <v>44009</v>
      </c>
      <c r="X32" s="70">
        <v>46099</v>
      </c>
      <c r="Y32" s="70" t="str">
        <f t="shared" si="3"/>
        <v>DONE</v>
      </c>
      <c r="Z32" s="25" t="s">
        <v>399</v>
      </c>
      <c r="AA32" s="69">
        <v>46099</v>
      </c>
      <c r="AB32" s="51" t="str">
        <f t="shared" si="4"/>
        <v>DONE</v>
      </c>
      <c r="AC32" s="51"/>
      <c r="AD32" s="55" t="s">
        <v>401</v>
      </c>
      <c r="AE32" s="74">
        <v>46099</v>
      </c>
      <c r="AF32" s="70" t="str">
        <f t="shared" si="5"/>
        <v>DONE</v>
      </c>
      <c r="AG32" s="74">
        <v>46099</v>
      </c>
      <c r="AH32" s="75"/>
      <c r="AI32" s="78" t="str">
        <f t="shared" si="6"/>
        <v>UNPAID</v>
      </c>
      <c r="AJ32" s="79" t="str">
        <f t="array" ref="AJ32">IFERROR(INDEX('[1]Master Price'!$E:$E,MATCH(D32,'[1]Master Price'!$B:$B,0)),"0")</f>
        <v>0</v>
      </c>
      <c r="AK32" s="79">
        <f t="shared" si="7"/>
        <v>0</v>
      </c>
      <c r="AL32" s="81" t="str">
        <f t="shared" si="30"/>
        <v>0-day</v>
      </c>
      <c r="AM32" s="81" t="str">
        <f t="shared" si="31"/>
        <v>0-day</v>
      </c>
      <c r="AN32" s="81" t="str">
        <f t="shared" si="32"/>
        <v>0-day</v>
      </c>
      <c r="AO32" s="81" t="str">
        <f t="shared" si="11"/>
        <v>0-day</v>
      </c>
      <c r="AP32" s="81" t="str">
        <f t="shared" si="12"/>
        <v>0-day</v>
      </c>
      <c r="AQ32" s="81" t="str">
        <f t="shared" si="13"/>
        <v>0-day</v>
      </c>
      <c r="AR32" s="5"/>
      <c r="AS32" s="83">
        <f t="shared" si="14"/>
        <v>30</v>
      </c>
      <c r="AT32" s="54" t="s">
        <v>403</v>
      </c>
      <c r="AU32" s="84" t="e">
        <f t="shared" ca="1" si="15"/>
        <v>#NAME?</v>
      </c>
      <c r="AV32" s="85" t="e">
        <f t="shared" ca="1" si="16"/>
        <v>#NAME?</v>
      </c>
      <c r="AW32" s="86" t="e">
        <f t="shared" ca="1" si="17"/>
        <v>#NAME?</v>
      </c>
      <c r="AX32" s="85" t="e">
        <f t="shared" ca="1" si="18"/>
        <v>#NAME?</v>
      </c>
      <c r="AY32" s="86">
        <f t="shared" si="19"/>
        <v>210000279492</v>
      </c>
      <c r="AZ32" s="22" t="e">
        <f t="shared" ca="1" si="20"/>
        <v>#NAME?</v>
      </c>
      <c r="BA32" s="83" t="e">
        <f t="shared" ca="1" si="21"/>
        <v>#NAME?</v>
      </c>
      <c r="BB32" s="88" t="e">
        <f t="shared" ca="1" si="22"/>
        <v>#NAME?</v>
      </c>
      <c r="BC32" s="90" t="e">
        <f t="shared" ca="1" si="23"/>
        <v>#NAME?</v>
      </c>
      <c r="BD32" s="90" t="e">
        <f t="shared" ca="1" si="24"/>
        <v>#NAME?</v>
      </c>
      <c r="BE32" s="85" t="e">
        <f t="shared" ca="1" si="25"/>
        <v>#NAME?</v>
      </c>
      <c r="BF32" s="22" t="e">
        <f t="shared" ca="1" si="26"/>
        <v>#NAME?</v>
      </c>
      <c r="BG32" s="22" t="e">
        <f t="shared" ca="1" si="27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51">
        <f t="shared" si="0"/>
        <v>31</v>
      </c>
      <c r="B33" s="53">
        <v>46085</v>
      </c>
      <c r="C33" s="55" t="s">
        <v>294</v>
      </c>
      <c r="D33" s="55" t="s">
        <v>408</v>
      </c>
      <c r="E33" s="97" t="s">
        <v>409</v>
      </c>
      <c r="F33" s="55">
        <v>1</v>
      </c>
      <c r="G33" s="55" t="s">
        <v>65</v>
      </c>
      <c r="H33" s="55" t="str">
        <f t="shared" si="1"/>
        <v>DONE</v>
      </c>
      <c r="I33" s="55" t="s">
        <v>394</v>
      </c>
      <c r="J33" s="63" t="s">
        <v>260</v>
      </c>
      <c r="K33" s="63" t="s">
        <v>79</v>
      </c>
      <c r="L33" s="100"/>
      <c r="M33" s="63"/>
      <c r="N33" s="55" t="s">
        <v>395</v>
      </c>
      <c r="O33" s="102" t="s">
        <v>85</v>
      </c>
      <c r="P33" s="55" t="s">
        <v>87</v>
      </c>
      <c r="Q33" s="55" t="s">
        <v>397</v>
      </c>
      <c r="R33" s="51">
        <v>200001023028</v>
      </c>
      <c r="S33" s="68">
        <v>46359</v>
      </c>
      <c r="T33" s="68" t="str">
        <f t="shared" si="29"/>
        <v>DONE</v>
      </c>
      <c r="U33" s="68">
        <v>46094</v>
      </c>
      <c r="V33" s="51">
        <v>9200077499</v>
      </c>
      <c r="W33" s="51">
        <v>44009</v>
      </c>
      <c r="X33" s="70">
        <v>46099</v>
      </c>
      <c r="Y33" s="70" t="str">
        <f t="shared" si="3"/>
        <v>DONE</v>
      </c>
      <c r="Z33" s="25" t="s">
        <v>399</v>
      </c>
      <c r="AA33" s="69">
        <v>46099</v>
      </c>
      <c r="AB33" s="51" t="str">
        <f t="shared" si="4"/>
        <v>DONE</v>
      </c>
      <c r="AC33" s="51"/>
      <c r="AD33" s="55" t="s">
        <v>401</v>
      </c>
      <c r="AE33" s="74">
        <v>46099</v>
      </c>
      <c r="AF33" s="70" t="str">
        <f t="shared" si="5"/>
        <v>DONE</v>
      </c>
      <c r="AG33" s="74">
        <v>46099</v>
      </c>
      <c r="AH33" s="75"/>
      <c r="AI33" s="78" t="str">
        <f t="shared" si="6"/>
        <v>UNPAID</v>
      </c>
      <c r="AJ33" s="79" t="str">
        <f t="array" ref="AJ33">IFERROR(INDEX('[1]Master Price'!$E:$E,MATCH(D33,'[1]Master Price'!$B:$B,0)),"0")</f>
        <v>0</v>
      </c>
      <c r="AK33" s="79">
        <f t="shared" si="7"/>
        <v>0</v>
      </c>
      <c r="AL33" s="81" t="str">
        <f t="shared" si="30"/>
        <v>0-day</v>
      </c>
      <c r="AM33" s="81" t="str">
        <f t="shared" si="31"/>
        <v>0-day</v>
      </c>
      <c r="AN33" s="81" t="str">
        <f t="shared" si="32"/>
        <v>0-day</v>
      </c>
      <c r="AO33" s="81" t="str">
        <f t="shared" si="11"/>
        <v>0-day</v>
      </c>
      <c r="AP33" s="81" t="str">
        <f t="shared" si="12"/>
        <v>0-day</v>
      </c>
      <c r="AQ33" s="81" t="str">
        <f t="shared" si="13"/>
        <v>0-day</v>
      </c>
      <c r="AR33" s="5"/>
      <c r="AS33" s="83">
        <f t="shared" si="14"/>
        <v>31</v>
      </c>
      <c r="AT33" s="54" t="s">
        <v>413</v>
      </c>
      <c r="AU33" s="84" t="e">
        <f t="shared" ca="1" si="15"/>
        <v>#NAME?</v>
      </c>
      <c r="AV33" s="85" t="e">
        <f t="shared" ca="1" si="16"/>
        <v>#NAME?</v>
      </c>
      <c r="AW33" s="86" t="e">
        <f t="shared" ca="1" si="17"/>
        <v>#NAME?</v>
      </c>
      <c r="AX33" s="85" t="e">
        <f t="shared" ca="1" si="18"/>
        <v>#NAME?</v>
      </c>
      <c r="AY33" s="86">
        <f t="shared" si="19"/>
        <v>210000278641</v>
      </c>
      <c r="AZ33" s="22" t="e">
        <f t="shared" ca="1" si="20"/>
        <v>#NAME?</v>
      </c>
      <c r="BA33" s="83" t="e">
        <f t="shared" ca="1" si="21"/>
        <v>#NAME?</v>
      </c>
      <c r="BB33" s="88" t="e">
        <f t="shared" ca="1" si="22"/>
        <v>#NAME?</v>
      </c>
      <c r="BC33" s="90" t="e">
        <f t="shared" ca="1" si="23"/>
        <v>#NAME?</v>
      </c>
      <c r="BD33" s="90" t="e">
        <f t="shared" ca="1" si="24"/>
        <v>#NAME?</v>
      </c>
      <c r="BE33" s="85" t="e">
        <f t="shared" ca="1" si="25"/>
        <v>#NAME?</v>
      </c>
      <c r="BF33" s="22" t="e">
        <f t="shared" ca="1" si="26"/>
        <v>#NAME?</v>
      </c>
      <c r="BG33" s="22" t="e">
        <f t="shared" ca="1" si="27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51">
        <f t="shared" si="0"/>
        <v>32</v>
      </c>
      <c r="B34" s="53">
        <v>46085</v>
      </c>
      <c r="C34" s="55" t="s">
        <v>306</v>
      </c>
      <c r="D34" s="55" t="s">
        <v>310</v>
      </c>
      <c r="E34" s="97" t="s">
        <v>312</v>
      </c>
      <c r="F34" s="55">
        <v>1</v>
      </c>
      <c r="G34" s="55" t="s">
        <v>65</v>
      </c>
      <c r="H34" s="55" t="str">
        <f t="shared" si="1"/>
        <v>DONE</v>
      </c>
      <c r="I34" s="55" t="s">
        <v>414</v>
      </c>
      <c r="J34" s="63" t="s">
        <v>78</v>
      </c>
      <c r="K34" s="63" t="s">
        <v>79</v>
      </c>
      <c r="L34" s="100">
        <v>9318</v>
      </c>
      <c r="M34" s="63"/>
      <c r="N34" s="55" t="s">
        <v>207</v>
      </c>
      <c r="O34" s="102" t="s">
        <v>85</v>
      </c>
      <c r="P34" s="55" t="s">
        <v>87</v>
      </c>
      <c r="Q34" s="55" t="s">
        <v>397</v>
      </c>
      <c r="R34" s="51">
        <v>200001023025</v>
      </c>
      <c r="S34" s="68">
        <v>46359</v>
      </c>
      <c r="T34" s="68" t="str">
        <f t="shared" si="29"/>
        <v>DONE</v>
      </c>
      <c r="U34" s="68">
        <v>46094</v>
      </c>
      <c r="V34" s="51">
        <v>9200077502</v>
      </c>
      <c r="W34" s="51">
        <v>44010</v>
      </c>
      <c r="X34" s="70">
        <v>46099</v>
      </c>
      <c r="Y34" s="70" t="str">
        <f t="shared" si="3"/>
        <v>DONE</v>
      </c>
      <c r="Z34" s="25" t="s">
        <v>415</v>
      </c>
      <c r="AA34" s="69">
        <v>46099</v>
      </c>
      <c r="AB34" s="51" t="str">
        <f t="shared" si="4"/>
        <v>DONE</v>
      </c>
      <c r="AC34" s="51"/>
      <c r="AD34" s="55" t="s">
        <v>416</v>
      </c>
      <c r="AE34" s="74">
        <v>46099</v>
      </c>
      <c r="AF34" s="70" t="str">
        <f t="shared" si="5"/>
        <v>DONE</v>
      </c>
      <c r="AG34" s="74">
        <v>46099</v>
      </c>
      <c r="AH34" s="75"/>
      <c r="AI34" s="78" t="str">
        <f t="shared" si="6"/>
        <v>UNPAID</v>
      </c>
      <c r="AJ34" s="79" t="str">
        <f t="array" ref="AJ34">IFERROR(INDEX('[1]Master Price'!$E:$E,MATCH(D34,'[1]Master Price'!$B:$B,0)),"0")</f>
        <v>0</v>
      </c>
      <c r="AK34" s="79">
        <f t="shared" si="7"/>
        <v>0</v>
      </c>
      <c r="AL34" s="81" t="str">
        <f t="shared" si="30"/>
        <v>0-day</v>
      </c>
      <c r="AM34" s="81" t="str">
        <f t="shared" si="31"/>
        <v>0-day</v>
      </c>
      <c r="AN34" s="81" t="str">
        <f t="shared" si="32"/>
        <v>0-day</v>
      </c>
      <c r="AO34" s="81" t="str">
        <f t="shared" si="11"/>
        <v>0-day</v>
      </c>
      <c r="AP34" s="81" t="str">
        <f t="shared" si="12"/>
        <v>0-day</v>
      </c>
      <c r="AQ34" s="81" t="str">
        <f t="shared" si="13"/>
        <v>0-day</v>
      </c>
      <c r="AR34" s="5"/>
      <c r="AS34" s="83">
        <f t="shared" si="14"/>
        <v>32</v>
      </c>
      <c r="AT34" s="54" t="s">
        <v>418</v>
      </c>
      <c r="AU34" s="84" t="e">
        <f t="shared" ca="1" si="15"/>
        <v>#NAME?</v>
      </c>
      <c r="AV34" s="85" t="e">
        <f t="shared" ca="1" si="16"/>
        <v>#NAME?</v>
      </c>
      <c r="AW34" s="86" t="e">
        <f t="shared" ca="1" si="17"/>
        <v>#NAME?</v>
      </c>
      <c r="AX34" s="85" t="e">
        <f t="shared" ca="1" si="18"/>
        <v>#NAME?</v>
      </c>
      <c r="AY34" s="86">
        <f t="shared" si="19"/>
        <v>200001022954</v>
      </c>
      <c r="AZ34" s="22" t="e">
        <f t="shared" ca="1" si="20"/>
        <v>#NAME?</v>
      </c>
      <c r="BA34" s="83" t="e">
        <f t="shared" ca="1" si="21"/>
        <v>#NAME?</v>
      </c>
      <c r="BB34" s="88" t="e">
        <f t="shared" ca="1" si="22"/>
        <v>#NAME?</v>
      </c>
      <c r="BC34" s="90" t="e">
        <f t="shared" ca="1" si="23"/>
        <v>#NAME?</v>
      </c>
      <c r="BD34" s="90" t="e">
        <f t="shared" ca="1" si="24"/>
        <v>#NAME?</v>
      </c>
      <c r="BE34" s="85" t="e">
        <f t="shared" ca="1" si="25"/>
        <v>#NAME?</v>
      </c>
      <c r="BF34" s="22" t="e">
        <f t="shared" ca="1" si="26"/>
        <v>#NAME?</v>
      </c>
      <c r="BG34" s="22" t="e">
        <f t="shared" ca="1" si="27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51">
        <f t="shared" si="0"/>
        <v>33</v>
      </c>
      <c r="B35" s="53">
        <v>46085</v>
      </c>
      <c r="C35" s="55" t="s">
        <v>306</v>
      </c>
      <c r="D35" s="55" t="s">
        <v>153</v>
      </c>
      <c r="E35" s="97" t="s">
        <v>154</v>
      </c>
      <c r="F35" s="55">
        <v>1</v>
      </c>
      <c r="G35" s="55" t="s">
        <v>65</v>
      </c>
      <c r="H35" s="55" t="str">
        <f t="shared" si="1"/>
        <v>DONE</v>
      </c>
      <c r="I35" s="55" t="s">
        <v>414</v>
      </c>
      <c r="J35" s="63" t="s">
        <v>78</v>
      </c>
      <c r="K35" s="63" t="s">
        <v>79</v>
      </c>
      <c r="L35" s="100">
        <v>9318</v>
      </c>
      <c r="M35" s="63"/>
      <c r="N35" s="55" t="s">
        <v>207</v>
      </c>
      <c r="O35" s="102" t="s">
        <v>85</v>
      </c>
      <c r="P35" s="55" t="s">
        <v>87</v>
      </c>
      <c r="Q35" s="55" t="s">
        <v>397</v>
      </c>
      <c r="R35" s="51">
        <v>200001023025</v>
      </c>
      <c r="S35" s="68">
        <v>46359</v>
      </c>
      <c r="T35" s="68" t="str">
        <f t="shared" si="29"/>
        <v>DONE</v>
      </c>
      <c r="U35" s="68">
        <v>46094</v>
      </c>
      <c r="V35" s="51">
        <v>9200077502</v>
      </c>
      <c r="W35" s="51">
        <v>44010</v>
      </c>
      <c r="X35" s="70">
        <v>46099</v>
      </c>
      <c r="Y35" s="70" t="str">
        <f t="shared" si="3"/>
        <v>DONE</v>
      </c>
      <c r="Z35" s="25" t="s">
        <v>415</v>
      </c>
      <c r="AA35" s="69">
        <v>46099</v>
      </c>
      <c r="AB35" s="51" t="str">
        <f t="shared" si="4"/>
        <v>DONE</v>
      </c>
      <c r="AC35" s="51"/>
      <c r="AD35" s="55" t="s">
        <v>416</v>
      </c>
      <c r="AE35" s="74">
        <v>46099</v>
      </c>
      <c r="AF35" s="70" t="str">
        <f t="shared" si="5"/>
        <v>DONE</v>
      </c>
      <c r="AG35" s="74">
        <v>46099</v>
      </c>
      <c r="AH35" s="75"/>
      <c r="AI35" s="78" t="str">
        <f t="shared" si="6"/>
        <v>UNPAID</v>
      </c>
      <c r="AJ35" s="79" t="str">
        <f t="array" ref="AJ35">IFERROR(INDEX('[1]Master Price'!$E:$E,MATCH(D35,'[1]Master Price'!$B:$B,0)),"0")</f>
        <v>0</v>
      </c>
      <c r="AK35" s="79">
        <f t="shared" si="7"/>
        <v>0</v>
      </c>
      <c r="AL35" s="81" t="str">
        <f t="shared" si="30"/>
        <v>0-day</v>
      </c>
      <c r="AM35" s="81" t="str">
        <f t="shared" si="31"/>
        <v>0-day</v>
      </c>
      <c r="AN35" s="81" t="str">
        <f t="shared" si="32"/>
        <v>0-day</v>
      </c>
      <c r="AO35" s="81" t="str">
        <f t="shared" si="11"/>
        <v>0-day</v>
      </c>
      <c r="AP35" s="81" t="str">
        <f t="shared" si="12"/>
        <v>0-day</v>
      </c>
      <c r="AQ35" s="81" t="str">
        <f t="shared" si="13"/>
        <v>0-day</v>
      </c>
      <c r="AR35" s="5"/>
      <c r="AS35" s="83">
        <f t="shared" si="14"/>
        <v>33</v>
      </c>
      <c r="AT35" s="54" t="s">
        <v>424</v>
      </c>
      <c r="AU35" s="84" t="e">
        <f t="shared" ca="1" si="15"/>
        <v>#NAME?</v>
      </c>
      <c r="AV35" s="85" t="e">
        <f t="shared" ca="1" si="16"/>
        <v>#NAME?</v>
      </c>
      <c r="AW35" s="86" t="e">
        <f t="shared" ca="1" si="17"/>
        <v>#NAME?</v>
      </c>
      <c r="AX35" s="85" t="e">
        <f t="shared" ca="1" si="18"/>
        <v>#NAME?</v>
      </c>
      <c r="AY35" s="86">
        <f t="shared" si="19"/>
        <v>200001022925</v>
      </c>
      <c r="AZ35" s="22" t="e">
        <f t="shared" ca="1" si="20"/>
        <v>#NAME?</v>
      </c>
      <c r="BA35" s="83" t="e">
        <f t="shared" ca="1" si="21"/>
        <v>#NAME?</v>
      </c>
      <c r="BB35" s="88" t="e">
        <f t="shared" ca="1" si="22"/>
        <v>#NAME?</v>
      </c>
      <c r="BC35" s="90" t="e">
        <f t="shared" ca="1" si="23"/>
        <v>#NAME?</v>
      </c>
      <c r="BD35" s="90" t="e">
        <f t="shared" ca="1" si="24"/>
        <v>#NAME?</v>
      </c>
      <c r="BE35" s="85" t="e">
        <f t="shared" ca="1" si="25"/>
        <v>#NAME?</v>
      </c>
      <c r="BF35" s="22" t="e">
        <f t="shared" ca="1" si="26"/>
        <v>#NAME?</v>
      </c>
      <c r="BG35" s="22" t="e">
        <f t="shared" ca="1" si="27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51">
        <f t="shared" si="0"/>
        <v>34</v>
      </c>
      <c r="B36" s="53">
        <v>46085</v>
      </c>
      <c r="C36" s="55" t="s">
        <v>306</v>
      </c>
      <c r="D36" s="55" t="s">
        <v>303</v>
      </c>
      <c r="E36" s="97" t="s">
        <v>304</v>
      </c>
      <c r="F36" s="55">
        <v>2</v>
      </c>
      <c r="G36" s="55" t="s">
        <v>65</v>
      </c>
      <c r="H36" s="55" t="str">
        <f t="shared" si="1"/>
        <v>DONE</v>
      </c>
      <c r="I36" s="55" t="s">
        <v>414</v>
      </c>
      <c r="J36" s="63" t="s">
        <v>78</v>
      </c>
      <c r="K36" s="63" t="s">
        <v>79</v>
      </c>
      <c r="L36" s="100">
        <v>9318</v>
      </c>
      <c r="M36" s="63"/>
      <c r="N36" s="55" t="s">
        <v>207</v>
      </c>
      <c r="O36" s="102" t="s">
        <v>85</v>
      </c>
      <c r="P36" s="55" t="s">
        <v>87</v>
      </c>
      <c r="Q36" s="55" t="s">
        <v>397</v>
      </c>
      <c r="R36" s="51">
        <v>200001023025</v>
      </c>
      <c r="S36" s="68">
        <v>46359</v>
      </c>
      <c r="T36" s="68" t="str">
        <f t="shared" si="29"/>
        <v>DONE</v>
      </c>
      <c r="U36" s="68">
        <v>46094</v>
      </c>
      <c r="V36" s="51">
        <v>9200077502</v>
      </c>
      <c r="W36" s="51">
        <v>44010</v>
      </c>
      <c r="X36" s="70">
        <v>46099</v>
      </c>
      <c r="Y36" s="70" t="str">
        <f t="shared" si="3"/>
        <v>DONE</v>
      </c>
      <c r="Z36" s="25" t="s">
        <v>415</v>
      </c>
      <c r="AA36" s="69">
        <v>46099</v>
      </c>
      <c r="AB36" s="51" t="str">
        <f t="shared" si="4"/>
        <v>DONE</v>
      </c>
      <c r="AC36" s="51"/>
      <c r="AD36" s="55" t="s">
        <v>416</v>
      </c>
      <c r="AE36" s="74">
        <v>46099</v>
      </c>
      <c r="AF36" s="70" t="str">
        <f t="shared" si="5"/>
        <v>DONE</v>
      </c>
      <c r="AG36" s="74">
        <v>46099</v>
      </c>
      <c r="AH36" s="75"/>
      <c r="AI36" s="78" t="str">
        <f t="shared" si="6"/>
        <v>UNPAID</v>
      </c>
      <c r="AJ36" s="79" t="str">
        <f t="array" ref="AJ36">IFERROR(INDEX('[1]Master Price'!$E:$E,MATCH(D36,'[1]Master Price'!$B:$B,0)),"0")</f>
        <v>0</v>
      </c>
      <c r="AK36" s="79">
        <f t="shared" si="7"/>
        <v>0</v>
      </c>
      <c r="AL36" s="81" t="str">
        <f t="shared" si="30"/>
        <v>0-day</v>
      </c>
      <c r="AM36" s="81" t="str">
        <f t="shared" si="31"/>
        <v>0-day</v>
      </c>
      <c r="AN36" s="81" t="str">
        <f t="shared" si="32"/>
        <v>0-day</v>
      </c>
      <c r="AO36" s="81" t="str">
        <f t="shared" si="11"/>
        <v>0-day</v>
      </c>
      <c r="AP36" s="81" t="str">
        <f t="shared" si="12"/>
        <v>0-day</v>
      </c>
      <c r="AQ36" s="81" t="str">
        <f t="shared" si="13"/>
        <v>0-day</v>
      </c>
      <c r="AR36" s="5"/>
      <c r="AS36" s="83">
        <f t="shared" si="14"/>
        <v>34</v>
      </c>
      <c r="AT36" s="54" t="s">
        <v>436</v>
      </c>
      <c r="AU36" s="84" t="e">
        <f t="shared" ca="1" si="15"/>
        <v>#NAME?</v>
      </c>
      <c r="AV36" s="85" t="e">
        <f t="shared" ca="1" si="16"/>
        <v>#NAME?</v>
      </c>
      <c r="AW36" s="86" t="e">
        <f t="shared" ca="1" si="17"/>
        <v>#NAME?</v>
      </c>
      <c r="AX36" s="85" t="e">
        <f t="shared" ca="1" si="18"/>
        <v>#NAME?</v>
      </c>
      <c r="AY36" s="86">
        <f t="shared" si="19"/>
        <v>200001024958</v>
      </c>
      <c r="AZ36" s="22" t="e">
        <f t="shared" ca="1" si="20"/>
        <v>#NAME?</v>
      </c>
      <c r="BA36" s="83" t="e">
        <f t="shared" ca="1" si="21"/>
        <v>#NAME?</v>
      </c>
      <c r="BB36" s="88" t="e">
        <f t="shared" ca="1" si="22"/>
        <v>#NAME?</v>
      </c>
      <c r="BC36" s="90" t="e">
        <f t="shared" ca="1" si="23"/>
        <v>#NAME?</v>
      </c>
      <c r="BD36" s="90" t="e">
        <f t="shared" ca="1" si="24"/>
        <v>#NAME?</v>
      </c>
      <c r="BE36" s="85" t="e">
        <f t="shared" ca="1" si="25"/>
        <v>#NAME?</v>
      </c>
      <c r="BF36" s="22" t="e">
        <f t="shared" ca="1" si="26"/>
        <v>#NAME?</v>
      </c>
      <c r="BG36" s="22" t="e">
        <f t="shared" ca="1" si="27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51">
        <f t="shared" si="0"/>
        <v>35</v>
      </c>
      <c r="B37" s="53">
        <v>46085</v>
      </c>
      <c r="C37" s="55" t="s">
        <v>316</v>
      </c>
      <c r="D37" s="55" t="s">
        <v>292</v>
      </c>
      <c r="E37" s="97" t="s">
        <v>293</v>
      </c>
      <c r="F37" s="55">
        <v>1</v>
      </c>
      <c r="G37" s="55" t="s">
        <v>65</v>
      </c>
      <c r="H37" s="55" t="str">
        <f t="shared" si="1"/>
        <v>DONE</v>
      </c>
      <c r="I37" s="55" t="s">
        <v>438</v>
      </c>
      <c r="J37" s="63" t="s">
        <v>361</v>
      </c>
      <c r="K37" s="63" t="s">
        <v>362</v>
      </c>
      <c r="L37" s="100">
        <v>3984</v>
      </c>
      <c r="M37" s="63" t="s">
        <v>84</v>
      </c>
      <c r="N37" s="55" t="s">
        <v>352</v>
      </c>
      <c r="O37" s="95" t="s">
        <v>91</v>
      </c>
      <c r="P37" s="55" t="s">
        <v>87</v>
      </c>
      <c r="Q37" s="55" t="s">
        <v>284</v>
      </c>
      <c r="R37" s="51">
        <v>200001022978</v>
      </c>
      <c r="S37" s="68">
        <v>46359</v>
      </c>
      <c r="T37" s="68" t="str">
        <f t="shared" si="29"/>
        <v>DONE</v>
      </c>
      <c r="U37" s="68">
        <v>46094</v>
      </c>
      <c r="V37" s="51">
        <v>9200077492</v>
      </c>
      <c r="W37" s="51">
        <v>44004</v>
      </c>
      <c r="X37" s="70">
        <v>46099</v>
      </c>
      <c r="Y37" s="70" t="str">
        <f t="shared" si="3"/>
        <v>DONE</v>
      </c>
      <c r="Z37" s="25" t="s">
        <v>439</v>
      </c>
      <c r="AA37" s="69">
        <v>46099</v>
      </c>
      <c r="AB37" s="51" t="str">
        <f t="shared" si="4"/>
        <v>DONE</v>
      </c>
      <c r="AC37" s="51"/>
      <c r="AD37" s="55" t="s">
        <v>441</v>
      </c>
      <c r="AE37" s="74">
        <v>46099</v>
      </c>
      <c r="AF37" s="70" t="str">
        <f t="shared" si="5"/>
        <v>DONE</v>
      </c>
      <c r="AG37" s="74">
        <v>46099</v>
      </c>
      <c r="AH37" s="75"/>
      <c r="AI37" s="78" t="str">
        <f t="shared" si="6"/>
        <v>UNPAID</v>
      </c>
      <c r="AJ37" s="79" t="str">
        <f t="array" ref="AJ37">IFERROR(INDEX('[1]Master Price'!$E:$E,MATCH(D37,'[1]Master Price'!$B:$B,0)),"0")</f>
        <v>0</v>
      </c>
      <c r="AK37" s="79">
        <f t="shared" si="7"/>
        <v>0</v>
      </c>
      <c r="AL37" s="81" t="str">
        <f t="shared" si="30"/>
        <v>0-day</v>
      </c>
      <c r="AM37" s="81" t="str">
        <f t="shared" si="31"/>
        <v>0-day</v>
      </c>
      <c r="AN37" s="81" t="str">
        <f t="shared" si="32"/>
        <v>0-day</v>
      </c>
      <c r="AO37" s="81" t="str">
        <f t="shared" si="11"/>
        <v>0-day</v>
      </c>
      <c r="AP37" s="81" t="str">
        <f t="shared" si="12"/>
        <v>0-day</v>
      </c>
      <c r="AQ37" s="81" t="str">
        <f t="shared" si="13"/>
        <v>0-day</v>
      </c>
      <c r="AR37" s="5"/>
      <c r="AS37" s="83">
        <f t="shared" si="14"/>
        <v>35</v>
      </c>
      <c r="AT37" s="54" t="s">
        <v>448</v>
      </c>
      <c r="AU37" s="84" t="e">
        <f t="shared" ca="1" si="15"/>
        <v>#NAME?</v>
      </c>
      <c r="AV37" s="85" t="e">
        <f t="shared" ca="1" si="16"/>
        <v>#NAME?</v>
      </c>
      <c r="AW37" s="86" t="e">
        <f t="shared" ca="1" si="17"/>
        <v>#NAME?</v>
      </c>
      <c r="AX37" s="85" t="e">
        <f t="shared" ca="1" si="18"/>
        <v>#NAME?</v>
      </c>
      <c r="AY37" s="86">
        <f t="shared" si="19"/>
        <v>200001024962</v>
      </c>
      <c r="AZ37" s="22" t="e">
        <f t="shared" ca="1" si="20"/>
        <v>#NAME?</v>
      </c>
      <c r="BA37" s="83" t="e">
        <f t="shared" ca="1" si="21"/>
        <v>#NAME?</v>
      </c>
      <c r="BB37" s="88" t="e">
        <f t="shared" ca="1" si="22"/>
        <v>#NAME?</v>
      </c>
      <c r="BC37" s="90" t="e">
        <f t="shared" ca="1" si="23"/>
        <v>#NAME?</v>
      </c>
      <c r="BD37" s="90" t="e">
        <f t="shared" ca="1" si="24"/>
        <v>#NAME?</v>
      </c>
      <c r="BE37" s="85" t="e">
        <f t="shared" ca="1" si="25"/>
        <v>#NAME?</v>
      </c>
      <c r="BF37" s="22" t="e">
        <f t="shared" ca="1" si="26"/>
        <v>#NAME?</v>
      </c>
      <c r="BG37" s="22" t="e">
        <f t="shared" ca="1" si="27"/>
        <v>#NAME?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51">
        <f t="shared" si="0"/>
        <v>36</v>
      </c>
      <c r="B38" s="53">
        <v>46085</v>
      </c>
      <c r="C38" s="55" t="s">
        <v>316</v>
      </c>
      <c r="D38" s="55" t="s">
        <v>449</v>
      </c>
      <c r="E38" s="97" t="s">
        <v>450</v>
      </c>
      <c r="F38" s="55">
        <v>1</v>
      </c>
      <c r="G38" s="55" t="s">
        <v>65</v>
      </c>
      <c r="H38" s="55" t="str">
        <f t="shared" si="1"/>
        <v>DONE</v>
      </c>
      <c r="I38" s="55" t="s">
        <v>438</v>
      </c>
      <c r="J38" s="63" t="s">
        <v>361</v>
      </c>
      <c r="K38" s="63" t="s">
        <v>362</v>
      </c>
      <c r="L38" s="100">
        <v>3984</v>
      </c>
      <c r="M38" s="63" t="s">
        <v>84</v>
      </c>
      <c r="N38" s="55" t="s">
        <v>352</v>
      </c>
      <c r="O38" s="95" t="s">
        <v>91</v>
      </c>
      <c r="P38" s="55" t="s">
        <v>87</v>
      </c>
      <c r="Q38" s="55" t="s">
        <v>284</v>
      </c>
      <c r="R38" s="51">
        <v>200001022978</v>
      </c>
      <c r="S38" s="68">
        <v>46359</v>
      </c>
      <c r="T38" s="68" t="str">
        <f t="shared" si="29"/>
        <v>DONE</v>
      </c>
      <c r="U38" s="68">
        <v>46094</v>
      </c>
      <c r="V38" s="51">
        <v>9200077492</v>
      </c>
      <c r="W38" s="51">
        <v>44004</v>
      </c>
      <c r="X38" s="70">
        <v>46099</v>
      </c>
      <c r="Y38" s="70" t="str">
        <f t="shared" si="3"/>
        <v>DONE</v>
      </c>
      <c r="Z38" s="25" t="s">
        <v>439</v>
      </c>
      <c r="AA38" s="69">
        <v>46099</v>
      </c>
      <c r="AB38" s="51" t="str">
        <f t="shared" si="4"/>
        <v>DONE</v>
      </c>
      <c r="AC38" s="51"/>
      <c r="AD38" s="55" t="s">
        <v>441</v>
      </c>
      <c r="AE38" s="74">
        <v>46099</v>
      </c>
      <c r="AF38" s="70" t="str">
        <f t="shared" si="5"/>
        <v>DONE</v>
      </c>
      <c r="AG38" s="74">
        <v>46099</v>
      </c>
      <c r="AH38" s="75"/>
      <c r="AI38" s="78" t="str">
        <f t="shared" si="6"/>
        <v>UNPAID</v>
      </c>
      <c r="AJ38" s="79" t="str">
        <f t="array" ref="AJ38">IFERROR(INDEX('[1]Master Price'!$E:$E,MATCH(D38,'[1]Master Price'!$B:$B,0)),"0")</f>
        <v>0</v>
      </c>
      <c r="AK38" s="79">
        <f t="shared" si="7"/>
        <v>0</v>
      </c>
      <c r="AL38" s="81" t="str">
        <f t="shared" si="30"/>
        <v>0-day</v>
      </c>
      <c r="AM38" s="81" t="str">
        <f t="shared" si="31"/>
        <v>0-day</v>
      </c>
      <c r="AN38" s="81" t="str">
        <f t="shared" si="32"/>
        <v>0-day</v>
      </c>
      <c r="AO38" s="81" t="str">
        <f t="shared" si="11"/>
        <v>0-day</v>
      </c>
      <c r="AP38" s="81" t="str">
        <f t="shared" si="12"/>
        <v>0-day</v>
      </c>
      <c r="AQ38" s="81" t="str">
        <f t="shared" si="13"/>
        <v>0-day</v>
      </c>
      <c r="AR38" s="5"/>
      <c r="AS38" s="83">
        <f t="shared" si="14"/>
        <v>36</v>
      </c>
      <c r="AT38" s="54" t="s">
        <v>454</v>
      </c>
      <c r="AU38" s="84" t="e">
        <f t="shared" ca="1" si="15"/>
        <v>#NAME?</v>
      </c>
      <c r="AV38" s="85" t="e">
        <f t="shared" ca="1" si="16"/>
        <v>#NAME?</v>
      </c>
      <c r="AW38" s="86" t="e">
        <f t="shared" ca="1" si="17"/>
        <v>#NAME?</v>
      </c>
      <c r="AX38" s="85" t="e">
        <f t="shared" ca="1" si="18"/>
        <v>#NAME?</v>
      </c>
      <c r="AY38" s="86">
        <f t="shared" si="19"/>
        <v>200001024963</v>
      </c>
      <c r="AZ38" s="22" t="e">
        <f t="shared" ca="1" si="20"/>
        <v>#NAME?</v>
      </c>
      <c r="BA38" s="83" t="e">
        <f t="shared" ca="1" si="21"/>
        <v>#NAME?</v>
      </c>
      <c r="BB38" s="88" t="e">
        <f t="shared" ca="1" si="22"/>
        <v>#NAME?</v>
      </c>
      <c r="BC38" s="90" t="e">
        <f t="shared" ca="1" si="23"/>
        <v>#NAME?</v>
      </c>
      <c r="BD38" s="90" t="e">
        <f t="shared" ca="1" si="24"/>
        <v>#NAME?</v>
      </c>
      <c r="BE38" s="85" t="e">
        <f t="shared" ca="1" si="25"/>
        <v>#NAME?</v>
      </c>
      <c r="BF38" s="22" t="e">
        <f t="shared" ca="1" si="26"/>
        <v>#NAME?</v>
      </c>
      <c r="BG38" s="22" t="e">
        <f t="shared" ca="1" si="27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51">
        <f t="shared" si="0"/>
        <v>37</v>
      </c>
      <c r="B39" s="53">
        <v>46085</v>
      </c>
      <c r="C39" s="55" t="s">
        <v>316</v>
      </c>
      <c r="D39" s="55" t="s">
        <v>457</v>
      </c>
      <c r="E39" s="97" t="s">
        <v>458</v>
      </c>
      <c r="F39" s="55">
        <v>1</v>
      </c>
      <c r="G39" s="55" t="s">
        <v>65</v>
      </c>
      <c r="H39" s="55" t="str">
        <f t="shared" si="1"/>
        <v>DONE</v>
      </c>
      <c r="I39" s="55" t="s">
        <v>438</v>
      </c>
      <c r="J39" s="63" t="s">
        <v>361</v>
      </c>
      <c r="K39" s="63" t="s">
        <v>362</v>
      </c>
      <c r="L39" s="103">
        <v>3984</v>
      </c>
      <c r="M39" s="63" t="s">
        <v>84</v>
      </c>
      <c r="N39" s="55" t="s">
        <v>352</v>
      </c>
      <c r="O39" s="95" t="s">
        <v>91</v>
      </c>
      <c r="P39" s="55" t="s">
        <v>87</v>
      </c>
      <c r="Q39" s="55" t="s">
        <v>284</v>
      </c>
      <c r="R39" s="51">
        <v>200001022978</v>
      </c>
      <c r="S39" s="68">
        <v>46359</v>
      </c>
      <c r="T39" s="68" t="str">
        <f t="shared" si="29"/>
        <v>DONE</v>
      </c>
      <c r="U39" s="68">
        <v>46094</v>
      </c>
      <c r="V39" s="51">
        <v>9200077492</v>
      </c>
      <c r="W39" s="51">
        <v>44004</v>
      </c>
      <c r="X39" s="70">
        <v>46099</v>
      </c>
      <c r="Y39" s="70" t="str">
        <f t="shared" si="3"/>
        <v>DONE</v>
      </c>
      <c r="Z39" s="25" t="s">
        <v>439</v>
      </c>
      <c r="AA39" s="69">
        <v>46099</v>
      </c>
      <c r="AB39" s="51" t="str">
        <f t="shared" si="4"/>
        <v>DONE</v>
      </c>
      <c r="AC39" s="51"/>
      <c r="AD39" s="55" t="s">
        <v>441</v>
      </c>
      <c r="AE39" s="74">
        <v>46099</v>
      </c>
      <c r="AF39" s="70" t="str">
        <f t="shared" si="5"/>
        <v>DONE</v>
      </c>
      <c r="AG39" s="74">
        <v>46099</v>
      </c>
      <c r="AH39" s="75"/>
      <c r="AI39" s="78" t="str">
        <f t="shared" si="6"/>
        <v>UNPAID</v>
      </c>
      <c r="AJ39" s="79" t="str">
        <f t="array" ref="AJ39">IFERROR(INDEX('[1]Master Price'!$E:$E,MATCH(D39,'[1]Master Price'!$B:$B,0)),"0")</f>
        <v>0</v>
      </c>
      <c r="AK39" s="79">
        <f t="shared" si="7"/>
        <v>0</v>
      </c>
      <c r="AL39" s="81" t="str">
        <f t="shared" si="30"/>
        <v>0-day</v>
      </c>
      <c r="AM39" s="81" t="str">
        <f t="shared" si="31"/>
        <v>0-day</v>
      </c>
      <c r="AN39" s="81" t="str">
        <f t="shared" si="32"/>
        <v>0-day</v>
      </c>
      <c r="AO39" s="81" t="str">
        <f t="shared" si="11"/>
        <v>0-day</v>
      </c>
      <c r="AP39" s="81" t="str">
        <f t="shared" si="12"/>
        <v>0-day</v>
      </c>
      <c r="AQ39" s="81" t="str">
        <f t="shared" si="13"/>
        <v>0-day</v>
      </c>
      <c r="AR39" s="5"/>
      <c r="AS39" s="83">
        <f t="shared" si="14"/>
        <v>37</v>
      </c>
      <c r="AT39" s="54" t="s">
        <v>460</v>
      </c>
      <c r="AU39" s="84" t="e">
        <f t="shared" ca="1" si="15"/>
        <v>#NAME?</v>
      </c>
      <c r="AV39" s="85" t="e">
        <f t="shared" ca="1" si="16"/>
        <v>#NAME?</v>
      </c>
      <c r="AW39" s="86" t="e">
        <f t="shared" ca="1" si="17"/>
        <v>#NAME?</v>
      </c>
      <c r="AX39" s="85" t="e">
        <f t="shared" ca="1" si="18"/>
        <v>#NAME?</v>
      </c>
      <c r="AY39" s="86">
        <f t="shared" si="19"/>
        <v>200001024952</v>
      </c>
      <c r="AZ39" s="22" t="e">
        <f t="shared" ca="1" si="20"/>
        <v>#NAME?</v>
      </c>
      <c r="BA39" s="83" t="e">
        <f t="shared" ca="1" si="21"/>
        <v>#NAME?</v>
      </c>
      <c r="BB39" s="88" t="e">
        <f t="shared" ca="1" si="22"/>
        <v>#NAME?</v>
      </c>
      <c r="BC39" s="90" t="e">
        <f t="shared" ca="1" si="23"/>
        <v>#NAME?</v>
      </c>
      <c r="BD39" s="90" t="e">
        <f t="shared" ca="1" si="24"/>
        <v>#NAME?</v>
      </c>
      <c r="BE39" s="85" t="e">
        <f t="shared" ca="1" si="25"/>
        <v>#NAME?</v>
      </c>
      <c r="BF39" s="22" t="e">
        <f t="shared" ca="1" si="26"/>
        <v>#NAME?</v>
      </c>
      <c r="BG39" s="22" t="e">
        <f t="shared" ca="1" si="27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51">
        <f t="shared" si="0"/>
        <v>38</v>
      </c>
      <c r="B40" s="53">
        <v>46085</v>
      </c>
      <c r="C40" s="55" t="s">
        <v>316</v>
      </c>
      <c r="D40" s="55" t="s">
        <v>462</v>
      </c>
      <c r="E40" s="97" t="s">
        <v>463</v>
      </c>
      <c r="F40" s="55">
        <v>1</v>
      </c>
      <c r="G40" s="55" t="s">
        <v>65</v>
      </c>
      <c r="H40" s="55" t="str">
        <f t="shared" si="1"/>
        <v>DONE</v>
      </c>
      <c r="I40" s="55" t="s">
        <v>438</v>
      </c>
      <c r="J40" s="63" t="s">
        <v>361</v>
      </c>
      <c r="K40" s="63" t="s">
        <v>362</v>
      </c>
      <c r="L40" s="103">
        <v>3984</v>
      </c>
      <c r="M40" s="63" t="s">
        <v>84</v>
      </c>
      <c r="N40" s="55" t="s">
        <v>352</v>
      </c>
      <c r="O40" s="95" t="s">
        <v>91</v>
      </c>
      <c r="P40" s="55" t="s">
        <v>87</v>
      </c>
      <c r="Q40" s="55" t="s">
        <v>284</v>
      </c>
      <c r="R40" s="51">
        <v>200001022978</v>
      </c>
      <c r="S40" s="68">
        <v>46359</v>
      </c>
      <c r="T40" s="68" t="str">
        <f t="shared" si="29"/>
        <v>DONE</v>
      </c>
      <c r="U40" s="68">
        <v>46094</v>
      </c>
      <c r="V40" s="51">
        <v>9200077492</v>
      </c>
      <c r="W40" s="51">
        <v>44004</v>
      </c>
      <c r="X40" s="70">
        <v>46099</v>
      </c>
      <c r="Y40" s="70" t="str">
        <f t="shared" si="3"/>
        <v>DONE</v>
      </c>
      <c r="Z40" s="25" t="s">
        <v>439</v>
      </c>
      <c r="AA40" s="69">
        <v>46099</v>
      </c>
      <c r="AB40" s="51" t="str">
        <f t="shared" si="4"/>
        <v>DONE</v>
      </c>
      <c r="AC40" s="51"/>
      <c r="AD40" s="55" t="s">
        <v>441</v>
      </c>
      <c r="AE40" s="74">
        <v>46099</v>
      </c>
      <c r="AF40" s="70" t="str">
        <f t="shared" si="5"/>
        <v>DONE</v>
      </c>
      <c r="AG40" s="74">
        <v>46099</v>
      </c>
      <c r="AH40" s="75"/>
      <c r="AI40" s="78" t="str">
        <f t="shared" si="6"/>
        <v>UNPAID</v>
      </c>
      <c r="AJ40" s="79" t="str">
        <f t="array" ref="AJ40">IFERROR(INDEX('[1]Master Price'!$E:$E,MATCH(D40,'[1]Master Price'!$B:$B,0)),"0")</f>
        <v>0</v>
      </c>
      <c r="AK40" s="79">
        <f t="shared" si="7"/>
        <v>0</v>
      </c>
      <c r="AL40" s="81" t="str">
        <f t="shared" si="30"/>
        <v>0-day</v>
      </c>
      <c r="AM40" s="81" t="str">
        <f t="shared" si="31"/>
        <v>0-day</v>
      </c>
      <c r="AN40" s="81" t="str">
        <f t="shared" si="32"/>
        <v>0-day</v>
      </c>
      <c r="AO40" s="81" t="str">
        <f t="shared" si="11"/>
        <v>0-day</v>
      </c>
      <c r="AP40" s="81" t="str">
        <f t="shared" si="12"/>
        <v>0-day</v>
      </c>
      <c r="AQ40" s="81" t="str">
        <f t="shared" si="13"/>
        <v>0-day</v>
      </c>
      <c r="AR40" s="5"/>
      <c r="AS40" s="83">
        <f t="shared" si="14"/>
        <v>38</v>
      </c>
      <c r="AT40" s="54" t="s">
        <v>465</v>
      </c>
      <c r="AU40" s="84" t="e">
        <f t="shared" ca="1" si="15"/>
        <v>#NAME?</v>
      </c>
      <c r="AV40" s="85" t="e">
        <f t="shared" ca="1" si="16"/>
        <v>#NAME?</v>
      </c>
      <c r="AW40" s="86" t="e">
        <f t="shared" ca="1" si="17"/>
        <v>#NAME?</v>
      </c>
      <c r="AX40" s="85" t="e">
        <f t="shared" ca="1" si="18"/>
        <v>#NAME?</v>
      </c>
      <c r="AY40" s="86">
        <f t="shared" si="19"/>
        <v>200001027534</v>
      </c>
      <c r="AZ40" s="22" t="e">
        <f t="shared" ca="1" si="20"/>
        <v>#NAME?</v>
      </c>
      <c r="BA40" s="83" t="e">
        <f t="shared" ca="1" si="21"/>
        <v>#NAME?</v>
      </c>
      <c r="BB40" s="88" t="e">
        <f t="shared" ca="1" si="22"/>
        <v>#NAME?</v>
      </c>
      <c r="BC40" s="90" t="e">
        <f t="shared" ca="1" si="23"/>
        <v>#NAME?</v>
      </c>
      <c r="BD40" s="90" t="e">
        <f t="shared" ca="1" si="24"/>
        <v>#NAME?</v>
      </c>
      <c r="BE40" s="85" t="e">
        <f t="shared" ca="1" si="25"/>
        <v>#NAME?</v>
      </c>
      <c r="BF40" s="22" t="e">
        <f t="shared" ca="1" si="26"/>
        <v>#NAME?</v>
      </c>
      <c r="BG40" s="22" t="e">
        <f t="shared" ca="1" si="27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51">
        <f t="shared" si="0"/>
        <v>39</v>
      </c>
      <c r="B41" s="53">
        <v>46085</v>
      </c>
      <c r="C41" s="55" t="s">
        <v>316</v>
      </c>
      <c r="D41" s="55" t="s">
        <v>227</v>
      </c>
      <c r="E41" s="97" t="s">
        <v>228</v>
      </c>
      <c r="F41" s="55">
        <v>1</v>
      </c>
      <c r="G41" s="55" t="s">
        <v>65</v>
      </c>
      <c r="H41" s="55" t="str">
        <f t="shared" si="1"/>
        <v>DONE</v>
      </c>
      <c r="I41" s="55" t="s">
        <v>438</v>
      </c>
      <c r="J41" s="63" t="s">
        <v>361</v>
      </c>
      <c r="K41" s="63" t="s">
        <v>362</v>
      </c>
      <c r="L41" s="103">
        <v>3984</v>
      </c>
      <c r="M41" s="63" t="s">
        <v>84</v>
      </c>
      <c r="N41" s="55" t="s">
        <v>352</v>
      </c>
      <c r="O41" s="95" t="s">
        <v>91</v>
      </c>
      <c r="P41" s="55" t="s">
        <v>87</v>
      </c>
      <c r="Q41" s="55" t="s">
        <v>284</v>
      </c>
      <c r="R41" s="51">
        <v>200001022978</v>
      </c>
      <c r="S41" s="68">
        <v>46359</v>
      </c>
      <c r="T41" s="68" t="str">
        <f t="shared" si="29"/>
        <v>DONE</v>
      </c>
      <c r="U41" s="68">
        <v>46094</v>
      </c>
      <c r="V41" s="51">
        <v>9200077492</v>
      </c>
      <c r="W41" s="51">
        <v>44004</v>
      </c>
      <c r="X41" s="70">
        <v>46099</v>
      </c>
      <c r="Y41" s="70" t="str">
        <f t="shared" si="3"/>
        <v>DONE</v>
      </c>
      <c r="Z41" s="25" t="s">
        <v>439</v>
      </c>
      <c r="AA41" s="69">
        <v>46099</v>
      </c>
      <c r="AB41" s="51" t="str">
        <f t="shared" si="4"/>
        <v>DONE</v>
      </c>
      <c r="AC41" s="51"/>
      <c r="AD41" s="55" t="s">
        <v>441</v>
      </c>
      <c r="AE41" s="74">
        <v>46099</v>
      </c>
      <c r="AF41" s="70" t="str">
        <f t="shared" si="5"/>
        <v>DONE</v>
      </c>
      <c r="AG41" s="74">
        <v>46099</v>
      </c>
      <c r="AH41" s="75"/>
      <c r="AI41" s="78" t="str">
        <f t="shared" si="6"/>
        <v>UNPAID</v>
      </c>
      <c r="AJ41" s="79" t="str">
        <f t="array" ref="AJ41">IFERROR(INDEX('[1]Master Price'!$E:$E,MATCH(D41,'[1]Master Price'!$B:$B,0)),"0")</f>
        <v>0</v>
      </c>
      <c r="AK41" s="79">
        <f t="shared" si="7"/>
        <v>0</v>
      </c>
      <c r="AL41" s="81" t="str">
        <f t="shared" si="30"/>
        <v>0-day</v>
      </c>
      <c r="AM41" s="81" t="str">
        <f t="shared" si="31"/>
        <v>0-day</v>
      </c>
      <c r="AN41" s="81" t="str">
        <f t="shared" si="32"/>
        <v>0-day</v>
      </c>
      <c r="AO41" s="81" t="str">
        <f t="shared" si="11"/>
        <v>0-day</v>
      </c>
      <c r="AP41" s="81" t="str">
        <f t="shared" si="12"/>
        <v>0-day</v>
      </c>
      <c r="AQ41" s="81" t="str">
        <f t="shared" si="13"/>
        <v>0-day</v>
      </c>
      <c r="AR41" s="5"/>
      <c r="AS41" s="83">
        <f t="shared" si="14"/>
        <v>39</v>
      </c>
      <c r="AT41" s="54" t="s">
        <v>472</v>
      </c>
      <c r="AU41" s="84" t="e">
        <f t="shared" ca="1" si="15"/>
        <v>#NAME?</v>
      </c>
      <c r="AV41" s="85" t="e">
        <f t="shared" ca="1" si="16"/>
        <v>#NAME?</v>
      </c>
      <c r="AW41" s="86" t="e">
        <f t="shared" ca="1" si="17"/>
        <v>#NAME?</v>
      </c>
      <c r="AX41" s="85" t="e">
        <f t="shared" ca="1" si="18"/>
        <v>#NAME?</v>
      </c>
      <c r="AY41" s="86">
        <f t="shared" si="19"/>
        <v>200001027544</v>
      </c>
      <c r="AZ41" s="22" t="e">
        <f t="shared" ca="1" si="20"/>
        <v>#NAME?</v>
      </c>
      <c r="BA41" s="83" t="e">
        <f t="shared" ca="1" si="21"/>
        <v>#NAME?</v>
      </c>
      <c r="BB41" s="88" t="e">
        <f t="shared" ca="1" si="22"/>
        <v>#NAME?</v>
      </c>
      <c r="BC41" s="90" t="e">
        <f t="shared" ca="1" si="23"/>
        <v>#NAME?</v>
      </c>
      <c r="BD41" s="90" t="e">
        <f t="shared" ca="1" si="24"/>
        <v>#NAME?</v>
      </c>
      <c r="BE41" s="85" t="e">
        <f t="shared" ca="1" si="25"/>
        <v>#NAME?</v>
      </c>
      <c r="BF41" s="22" t="e">
        <f t="shared" ca="1" si="26"/>
        <v>#NAME?</v>
      </c>
      <c r="BG41" s="22" t="e">
        <f t="shared" ca="1" si="27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51">
        <f t="shared" si="0"/>
        <v>40</v>
      </c>
      <c r="B42" s="53">
        <v>46085</v>
      </c>
      <c r="C42" s="55" t="s">
        <v>316</v>
      </c>
      <c r="D42" s="55" t="s">
        <v>257</v>
      </c>
      <c r="E42" s="97" t="s">
        <v>258</v>
      </c>
      <c r="F42" s="55">
        <v>1</v>
      </c>
      <c r="G42" s="55" t="s">
        <v>65</v>
      </c>
      <c r="H42" s="55" t="str">
        <f t="shared" si="1"/>
        <v>DONE</v>
      </c>
      <c r="I42" s="55" t="s">
        <v>438</v>
      </c>
      <c r="J42" s="63" t="s">
        <v>361</v>
      </c>
      <c r="K42" s="63" t="s">
        <v>362</v>
      </c>
      <c r="L42" s="103">
        <v>3984</v>
      </c>
      <c r="M42" s="63" t="s">
        <v>84</v>
      </c>
      <c r="N42" s="55" t="s">
        <v>352</v>
      </c>
      <c r="O42" s="95" t="s">
        <v>91</v>
      </c>
      <c r="P42" s="55" t="s">
        <v>87</v>
      </c>
      <c r="Q42" s="55" t="s">
        <v>284</v>
      </c>
      <c r="R42" s="51">
        <v>200001022978</v>
      </c>
      <c r="S42" s="68">
        <v>46359</v>
      </c>
      <c r="T42" s="68" t="str">
        <f t="shared" si="29"/>
        <v>DONE</v>
      </c>
      <c r="U42" s="68">
        <v>46094</v>
      </c>
      <c r="V42" s="51">
        <v>9200077492</v>
      </c>
      <c r="W42" s="51">
        <v>44004</v>
      </c>
      <c r="X42" s="70">
        <v>46099</v>
      </c>
      <c r="Y42" s="70" t="str">
        <f t="shared" si="3"/>
        <v>DONE</v>
      </c>
      <c r="Z42" s="25" t="s">
        <v>439</v>
      </c>
      <c r="AA42" s="69">
        <v>46099</v>
      </c>
      <c r="AB42" s="51" t="str">
        <f t="shared" si="4"/>
        <v>DONE</v>
      </c>
      <c r="AC42" s="51"/>
      <c r="AD42" s="55" t="s">
        <v>441</v>
      </c>
      <c r="AE42" s="74">
        <v>46099</v>
      </c>
      <c r="AF42" s="70" t="str">
        <f t="shared" si="5"/>
        <v>DONE</v>
      </c>
      <c r="AG42" s="74">
        <v>46099</v>
      </c>
      <c r="AH42" s="75"/>
      <c r="AI42" s="78" t="str">
        <f t="shared" si="6"/>
        <v>UNPAID</v>
      </c>
      <c r="AJ42" s="79" t="str">
        <f t="array" ref="AJ42">IFERROR(INDEX('[1]Master Price'!$E:$E,MATCH(D42,'[1]Master Price'!$B:$B,0)),"0")</f>
        <v>0</v>
      </c>
      <c r="AK42" s="79">
        <f t="shared" si="7"/>
        <v>0</v>
      </c>
      <c r="AL42" s="81" t="str">
        <f t="shared" si="30"/>
        <v>0-day</v>
      </c>
      <c r="AM42" s="81" t="str">
        <f t="shared" si="31"/>
        <v>0-day</v>
      </c>
      <c r="AN42" s="81" t="str">
        <f t="shared" si="32"/>
        <v>0-day</v>
      </c>
      <c r="AO42" s="81" t="str">
        <f t="shared" si="11"/>
        <v>0-day</v>
      </c>
      <c r="AP42" s="81" t="str">
        <f t="shared" si="12"/>
        <v>0-day</v>
      </c>
      <c r="AQ42" s="81" t="str">
        <f t="shared" si="13"/>
        <v>0-day</v>
      </c>
      <c r="AR42" s="5"/>
      <c r="AS42" s="83">
        <f t="shared" si="14"/>
        <v>40</v>
      </c>
      <c r="AT42" s="54" t="s">
        <v>483</v>
      </c>
      <c r="AU42" s="84" t="e">
        <f t="shared" ca="1" si="15"/>
        <v>#NAME?</v>
      </c>
      <c r="AV42" s="85" t="e">
        <f t="shared" ca="1" si="16"/>
        <v>#NAME?</v>
      </c>
      <c r="AW42" s="86" t="e">
        <f t="shared" ca="1" si="17"/>
        <v>#NAME?</v>
      </c>
      <c r="AX42" s="85" t="e">
        <f t="shared" ca="1" si="18"/>
        <v>#NAME?</v>
      </c>
      <c r="AY42" s="86">
        <f t="shared" si="19"/>
        <v>200001026999</v>
      </c>
      <c r="AZ42" s="22" t="e">
        <f t="shared" ca="1" si="20"/>
        <v>#NAME?</v>
      </c>
      <c r="BA42" s="83" t="e">
        <f t="shared" ca="1" si="21"/>
        <v>#NAME?</v>
      </c>
      <c r="BB42" s="88" t="e">
        <f t="shared" ca="1" si="22"/>
        <v>#NAME?</v>
      </c>
      <c r="BC42" s="90" t="e">
        <f t="shared" ca="1" si="23"/>
        <v>#NAME?</v>
      </c>
      <c r="BD42" s="90" t="e">
        <f t="shared" ca="1" si="24"/>
        <v>#NAME?</v>
      </c>
      <c r="BE42" s="85" t="e">
        <f t="shared" ca="1" si="25"/>
        <v>#NAME?</v>
      </c>
      <c r="BF42" s="22" t="e">
        <f t="shared" ca="1" si="26"/>
        <v>#NAME?</v>
      </c>
      <c r="BG42" s="22" t="e">
        <f t="shared" ca="1" si="27"/>
        <v>#NAME?</v>
      </c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51">
        <f t="shared" si="0"/>
        <v>41</v>
      </c>
      <c r="B43" s="53">
        <v>46085</v>
      </c>
      <c r="C43" s="55" t="s">
        <v>316</v>
      </c>
      <c r="D43" s="55" t="s">
        <v>174</v>
      </c>
      <c r="E43" s="97" t="s">
        <v>175</v>
      </c>
      <c r="F43" s="55">
        <v>2</v>
      </c>
      <c r="G43" s="55" t="s">
        <v>65</v>
      </c>
      <c r="H43" s="55" t="str">
        <f t="shared" si="1"/>
        <v>DONE</v>
      </c>
      <c r="I43" s="55" t="s">
        <v>438</v>
      </c>
      <c r="J43" s="63" t="s">
        <v>361</v>
      </c>
      <c r="K43" s="63" t="s">
        <v>362</v>
      </c>
      <c r="L43" s="103">
        <v>3984</v>
      </c>
      <c r="M43" s="63" t="s">
        <v>84</v>
      </c>
      <c r="N43" s="55" t="s">
        <v>352</v>
      </c>
      <c r="O43" s="95" t="s">
        <v>91</v>
      </c>
      <c r="P43" s="55" t="s">
        <v>87</v>
      </c>
      <c r="Q43" s="55" t="s">
        <v>284</v>
      </c>
      <c r="R43" s="51">
        <v>200001022978</v>
      </c>
      <c r="S43" s="68">
        <v>46359</v>
      </c>
      <c r="T43" s="68" t="str">
        <f t="shared" si="29"/>
        <v>DONE</v>
      </c>
      <c r="U43" s="68">
        <v>46094</v>
      </c>
      <c r="V43" s="51">
        <v>9200077492</v>
      </c>
      <c r="W43" s="51">
        <v>44004</v>
      </c>
      <c r="X43" s="70">
        <v>46099</v>
      </c>
      <c r="Y43" s="70" t="str">
        <f t="shared" si="3"/>
        <v>DONE</v>
      </c>
      <c r="Z43" s="25" t="s">
        <v>439</v>
      </c>
      <c r="AA43" s="69">
        <v>46099</v>
      </c>
      <c r="AB43" s="51" t="str">
        <f t="shared" si="4"/>
        <v>DONE</v>
      </c>
      <c r="AC43" s="51"/>
      <c r="AD43" s="55" t="s">
        <v>441</v>
      </c>
      <c r="AE43" s="74">
        <v>46099</v>
      </c>
      <c r="AF43" s="70" t="str">
        <f t="shared" si="5"/>
        <v>DONE</v>
      </c>
      <c r="AG43" s="74">
        <v>46099</v>
      </c>
      <c r="AH43" s="75"/>
      <c r="AI43" s="78" t="str">
        <f t="shared" si="6"/>
        <v>UNPAID</v>
      </c>
      <c r="AJ43" s="79" t="str">
        <f t="array" ref="AJ43">IFERROR(INDEX('[1]Master Price'!$E:$E,MATCH(D43,'[1]Master Price'!$B:$B,0)),"0")</f>
        <v>0</v>
      </c>
      <c r="AK43" s="79">
        <f t="shared" si="7"/>
        <v>0</v>
      </c>
      <c r="AL43" s="81" t="str">
        <f t="shared" si="30"/>
        <v>0-day</v>
      </c>
      <c r="AM43" s="81" t="str">
        <f t="shared" si="31"/>
        <v>0-day</v>
      </c>
      <c r="AN43" s="81" t="str">
        <f t="shared" si="32"/>
        <v>0-day</v>
      </c>
      <c r="AO43" s="81" t="str">
        <f t="shared" si="11"/>
        <v>0-day</v>
      </c>
      <c r="AP43" s="81" t="str">
        <f t="shared" si="12"/>
        <v>0-day</v>
      </c>
      <c r="AQ43" s="81" t="str">
        <f t="shared" si="13"/>
        <v>0-day</v>
      </c>
      <c r="AR43" s="5"/>
      <c r="AS43" s="83">
        <f t="shared" si="14"/>
        <v>41</v>
      </c>
      <c r="AT43" s="54" t="s">
        <v>487</v>
      </c>
      <c r="AU43" s="84" t="e">
        <f t="shared" ca="1" si="15"/>
        <v>#NAME?</v>
      </c>
      <c r="AV43" s="85" t="e">
        <f t="shared" ca="1" si="16"/>
        <v>#NAME?</v>
      </c>
      <c r="AW43" s="86" t="e">
        <f t="shared" ca="1" si="17"/>
        <v>#NAME?</v>
      </c>
      <c r="AX43" s="85" t="e">
        <f t="shared" ca="1" si="18"/>
        <v>#NAME?</v>
      </c>
      <c r="AY43" s="86">
        <f t="shared" si="19"/>
        <v>200001027548</v>
      </c>
      <c r="AZ43" s="22" t="e">
        <f t="shared" ca="1" si="20"/>
        <v>#NAME?</v>
      </c>
      <c r="BA43" s="83" t="e">
        <f t="shared" ca="1" si="21"/>
        <v>#NAME?</v>
      </c>
      <c r="BB43" s="88" t="e">
        <f t="shared" ca="1" si="22"/>
        <v>#NAME?</v>
      </c>
      <c r="BC43" s="90" t="e">
        <f t="shared" ca="1" si="23"/>
        <v>#NAME?</v>
      </c>
      <c r="BD43" s="90" t="e">
        <f t="shared" ca="1" si="24"/>
        <v>#NAME?</v>
      </c>
      <c r="BE43" s="85" t="e">
        <f t="shared" ca="1" si="25"/>
        <v>#NAME?</v>
      </c>
      <c r="BF43" s="22" t="e">
        <f t="shared" ca="1" si="26"/>
        <v>#NAME?</v>
      </c>
      <c r="BG43" s="22" t="e">
        <f t="shared" ca="1" si="27"/>
        <v>#NAME?</v>
      </c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51">
        <f t="shared" si="0"/>
        <v>42</v>
      </c>
      <c r="B44" s="53">
        <v>46085</v>
      </c>
      <c r="C44" s="55" t="s">
        <v>316</v>
      </c>
      <c r="D44" s="55" t="s">
        <v>491</v>
      </c>
      <c r="E44" s="97" t="s">
        <v>492</v>
      </c>
      <c r="F44" s="55">
        <v>2</v>
      </c>
      <c r="G44" s="55" t="s">
        <v>65</v>
      </c>
      <c r="H44" s="55" t="str">
        <f t="shared" si="1"/>
        <v>DONE</v>
      </c>
      <c r="I44" s="55" t="s">
        <v>438</v>
      </c>
      <c r="J44" s="63" t="s">
        <v>361</v>
      </c>
      <c r="K44" s="63" t="s">
        <v>362</v>
      </c>
      <c r="L44" s="103">
        <v>3984</v>
      </c>
      <c r="M44" s="63" t="s">
        <v>84</v>
      </c>
      <c r="N44" s="55" t="s">
        <v>352</v>
      </c>
      <c r="O44" s="95" t="s">
        <v>91</v>
      </c>
      <c r="P44" s="55" t="s">
        <v>87</v>
      </c>
      <c r="Q44" s="55" t="s">
        <v>284</v>
      </c>
      <c r="R44" s="51">
        <v>200001022978</v>
      </c>
      <c r="S44" s="68">
        <v>46359</v>
      </c>
      <c r="T44" s="68" t="str">
        <f t="shared" si="29"/>
        <v>DONE</v>
      </c>
      <c r="U44" s="68">
        <v>46094</v>
      </c>
      <c r="V44" s="51">
        <v>9200077492</v>
      </c>
      <c r="W44" s="51">
        <v>44004</v>
      </c>
      <c r="X44" s="70">
        <v>46099</v>
      </c>
      <c r="Y44" s="70" t="str">
        <f t="shared" si="3"/>
        <v>DONE</v>
      </c>
      <c r="Z44" s="25" t="s">
        <v>439</v>
      </c>
      <c r="AA44" s="69">
        <v>46099</v>
      </c>
      <c r="AB44" s="51" t="str">
        <f t="shared" si="4"/>
        <v>DONE</v>
      </c>
      <c r="AC44" s="51"/>
      <c r="AD44" s="55" t="s">
        <v>441</v>
      </c>
      <c r="AE44" s="74">
        <v>46099</v>
      </c>
      <c r="AF44" s="70" t="str">
        <f t="shared" si="5"/>
        <v>DONE</v>
      </c>
      <c r="AG44" s="74">
        <v>46099</v>
      </c>
      <c r="AH44" s="75"/>
      <c r="AI44" s="78" t="str">
        <f t="shared" si="6"/>
        <v>UNPAID</v>
      </c>
      <c r="AJ44" s="79" t="str">
        <f t="array" ref="AJ44">IFERROR(INDEX('[1]Master Price'!$E:$E,MATCH(D44,'[1]Master Price'!$B:$B,0)),"0")</f>
        <v>0</v>
      </c>
      <c r="AK44" s="79">
        <f t="shared" si="7"/>
        <v>0</v>
      </c>
      <c r="AL44" s="81" t="str">
        <f t="shared" si="30"/>
        <v>0-day</v>
      </c>
      <c r="AM44" s="81" t="str">
        <f t="shared" si="31"/>
        <v>0-day</v>
      </c>
      <c r="AN44" s="81" t="str">
        <f t="shared" si="32"/>
        <v>0-day</v>
      </c>
      <c r="AO44" s="81" t="str">
        <f t="shared" si="11"/>
        <v>0-day</v>
      </c>
      <c r="AP44" s="81" t="str">
        <f t="shared" si="12"/>
        <v>0-day</v>
      </c>
      <c r="AQ44" s="81" t="str">
        <f t="shared" si="13"/>
        <v>0-day</v>
      </c>
      <c r="AR44" s="5"/>
      <c r="AS44" s="83">
        <f t="shared" si="14"/>
        <v>42</v>
      </c>
      <c r="AT44" s="54" t="s">
        <v>495</v>
      </c>
      <c r="AU44" s="84" t="e">
        <f t="shared" ca="1" si="15"/>
        <v>#NAME?</v>
      </c>
      <c r="AV44" s="85" t="e">
        <f t="shared" ca="1" si="16"/>
        <v>#NAME?</v>
      </c>
      <c r="AW44" s="86" t="e">
        <f t="shared" ca="1" si="17"/>
        <v>#NAME?</v>
      </c>
      <c r="AX44" s="85" t="e">
        <f t="shared" ca="1" si="18"/>
        <v>#NAME?</v>
      </c>
      <c r="AY44" s="86">
        <f t="shared" si="19"/>
        <v>200001027550</v>
      </c>
      <c r="AZ44" s="22" t="e">
        <f t="shared" ca="1" si="20"/>
        <v>#NAME?</v>
      </c>
      <c r="BA44" s="83" t="e">
        <f t="shared" ca="1" si="21"/>
        <v>#NAME?</v>
      </c>
      <c r="BB44" s="88" t="e">
        <f t="shared" ca="1" si="22"/>
        <v>#NAME?</v>
      </c>
      <c r="BC44" s="90" t="e">
        <f t="shared" ca="1" si="23"/>
        <v>#NAME?</v>
      </c>
      <c r="BD44" s="90" t="e">
        <f t="shared" ca="1" si="24"/>
        <v>#NAME?</v>
      </c>
      <c r="BE44" s="85" t="e">
        <f t="shared" ca="1" si="25"/>
        <v>#NAME?</v>
      </c>
      <c r="BF44" s="22" t="e">
        <f t="shared" ca="1" si="26"/>
        <v>#NAME?</v>
      </c>
      <c r="BG44" s="22" t="e">
        <f t="shared" ca="1" si="27"/>
        <v>#NAME?</v>
      </c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51">
        <f t="shared" si="0"/>
        <v>43</v>
      </c>
      <c r="B45" s="53">
        <v>46085</v>
      </c>
      <c r="C45" s="55" t="s">
        <v>316</v>
      </c>
      <c r="D45" s="55" t="s">
        <v>499</v>
      </c>
      <c r="E45" s="97" t="s">
        <v>500</v>
      </c>
      <c r="F45" s="55">
        <v>3</v>
      </c>
      <c r="G45" s="55" t="s">
        <v>144</v>
      </c>
      <c r="H45" s="55" t="str">
        <f t="shared" si="1"/>
        <v>DONE</v>
      </c>
      <c r="I45" s="55" t="s">
        <v>438</v>
      </c>
      <c r="J45" s="63" t="s">
        <v>361</v>
      </c>
      <c r="K45" s="63" t="s">
        <v>362</v>
      </c>
      <c r="L45" s="103">
        <v>3984</v>
      </c>
      <c r="M45" s="63" t="s">
        <v>84</v>
      </c>
      <c r="N45" s="55" t="s">
        <v>352</v>
      </c>
      <c r="O45" s="95" t="s">
        <v>91</v>
      </c>
      <c r="P45" s="55" t="s">
        <v>87</v>
      </c>
      <c r="Q45" s="55" t="s">
        <v>284</v>
      </c>
      <c r="R45" s="51">
        <v>200001022978</v>
      </c>
      <c r="S45" s="68">
        <v>46359</v>
      </c>
      <c r="T45" s="68" t="str">
        <f t="shared" si="29"/>
        <v>DONE</v>
      </c>
      <c r="U45" s="68">
        <v>46094</v>
      </c>
      <c r="V45" s="51">
        <v>9200077492</v>
      </c>
      <c r="W45" s="51">
        <v>44004</v>
      </c>
      <c r="X45" s="70">
        <v>46099</v>
      </c>
      <c r="Y45" s="70" t="str">
        <f t="shared" si="3"/>
        <v>DONE</v>
      </c>
      <c r="Z45" s="25" t="s">
        <v>439</v>
      </c>
      <c r="AA45" s="69">
        <v>46099</v>
      </c>
      <c r="AB45" s="51" t="str">
        <f t="shared" si="4"/>
        <v>DONE</v>
      </c>
      <c r="AC45" s="51"/>
      <c r="AD45" s="55" t="s">
        <v>441</v>
      </c>
      <c r="AE45" s="74">
        <v>46099</v>
      </c>
      <c r="AF45" s="70" t="str">
        <f t="shared" si="5"/>
        <v>DONE</v>
      </c>
      <c r="AG45" s="74">
        <v>46099</v>
      </c>
      <c r="AH45" s="75"/>
      <c r="AI45" s="78" t="str">
        <f t="shared" si="6"/>
        <v>UNPAID</v>
      </c>
      <c r="AJ45" s="79" t="str">
        <f t="array" ref="AJ45">IFERROR(INDEX('[1]Master Price'!$E:$E,MATCH(D45,'[1]Master Price'!$B:$B,0)),"0")</f>
        <v>0</v>
      </c>
      <c r="AK45" s="79">
        <f t="shared" si="7"/>
        <v>0</v>
      </c>
      <c r="AL45" s="81" t="str">
        <f t="shared" si="30"/>
        <v>0-day</v>
      </c>
      <c r="AM45" s="81" t="str">
        <f t="shared" si="31"/>
        <v>0-day</v>
      </c>
      <c r="AN45" s="81" t="str">
        <f t="shared" si="32"/>
        <v>0-day</v>
      </c>
      <c r="AO45" s="81" t="str">
        <f t="shared" si="11"/>
        <v>0-day</v>
      </c>
      <c r="AP45" s="81" t="str">
        <f t="shared" si="12"/>
        <v>0-day</v>
      </c>
      <c r="AQ45" s="81" t="str">
        <f t="shared" si="13"/>
        <v>0-day</v>
      </c>
      <c r="AR45" s="5"/>
      <c r="AS45" s="83">
        <f t="shared" si="14"/>
        <v>43</v>
      </c>
      <c r="AT45" s="54" t="s">
        <v>509</v>
      </c>
      <c r="AU45" s="84" t="e">
        <f t="shared" ca="1" si="15"/>
        <v>#NAME?</v>
      </c>
      <c r="AV45" s="85" t="e">
        <f t="shared" ca="1" si="16"/>
        <v>#NAME?</v>
      </c>
      <c r="AW45" s="86" t="e">
        <f t="shared" ca="1" si="17"/>
        <v>#NAME?</v>
      </c>
      <c r="AX45" s="85" t="e">
        <f t="shared" ca="1" si="18"/>
        <v>#NAME?</v>
      </c>
      <c r="AY45" s="86">
        <f t="shared" si="19"/>
        <v>200001027555</v>
      </c>
      <c r="AZ45" s="22" t="e">
        <f t="shared" ca="1" si="20"/>
        <v>#NAME?</v>
      </c>
      <c r="BA45" s="83" t="e">
        <f t="shared" ca="1" si="21"/>
        <v>#NAME?</v>
      </c>
      <c r="BB45" s="88" t="e">
        <f t="shared" ca="1" si="22"/>
        <v>#NAME?</v>
      </c>
      <c r="BC45" s="90" t="e">
        <f t="shared" ca="1" si="23"/>
        <v>#NAME?</v>
      </c>
      <c r="BD45" s="90" t="e">
        <f t="shared" ca="1" si="24"/>
        <v>#NAME?</v>
      </c>
      <c r="BE45" s="85" t="e">
        <f t="shared" ca="1" si="25"/>
        <v>#NAME?</v>
      </c>
      <c r="BF45" s="22" t="e">
        <f t="shared" ca="1" si="26"/>
        <v>#NAME?</v>
      </c>
      <c r="BG45" s="22" t="e">
        <f t="shared" ca="1" si="27"/>
        <v>#NAME?</v>
      </c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51">
        <f t="shared" si="0"/>
        <v>44</v>
      </c>
      <c r="B46" s="53">
        <v>46085</v>
      </c>
      <c r="C46" s="55" t="s">
        <v>316</v>
      </c>
      <c r="D46" s="55" t="s">
        <v>511</v>
      </c>
      <c r="E46" s="97" t="s">
        <v>512</v>
      </c>
      <c r="F46" s="55">
        <v>3</v>
      </c>
      <c r="G46" s="55" t="s">
        <v>65</v>
      </c>
      <c r="H46" s="55" t="str">
        <f t="shared" si="1"/>
        <v>DONE</v>
      </c>
      <c r="I46" s="55" t="s">
        <v>438</v>
      </c>
      <c r="J46" s="63" t="s">
        <v>361</v>
      </c>
      <c r="K46" s="63" t="s">
        <v>362</v>
      </c>
      <c r="L46" s="103">
        <v>3984</v>
      </c>
      <c r="M46" s="63" t="s">
        <v>84</v>
      </c>
      <c r="N46" s="55" t="s">
        <v>352</v>
      </c>
      <c r="O46" s="95" t="s">
        <v>91</v>
      </c>
      <c r="P46" s="55" t="s">
        <v>87</v>
      </c>
      <c r="Q46" s="55" t="s">
        <v>284</v>
      </c>
      <c r="R46" s="51">
        <v>200001022978</v>
      </c>
      <c r="S46" s="68">
        <v>46359</v>
      </c>
      <c r="T46" s="68" t="str">
        <f t="shared" si="29"/>
        <v>DONE</v>
      </c>
      <c r="U46" s="68">
        <v>46094</v>
      </c>
      <c r="V46" s="51">
        <v>9200077492</v>
      </c>
      <c r="W46" s="51">
        <v>44004</v>
      </c>
      <c r="X46" s="70">
        <v>46099</v>
      </c>
      <c r="Y46" s="70" t="str">
        <f t="shared" si="3"/>
        <v>DONE</v>
      </c>
      <c r="Z46" s="25" t="s">
        <v>439</v>
      </c>
      <c r="AA46" s="69">
        <v>46099</v>
      </c>
      <c r="AB46" s="51" t="str">
        <f t="shared" si="4"/>
        <v>DONE</v>
      </c>
      <c r="AC46" s="51"/>
      <c r="AD46" s="55" t="s">
        <v>441</v>
      </c>
      <c r="AE46" s="74">
        <v>46099</v>
      </c>
      <c r="AF46" s="70" t="str">
        <f t="shared" si="5"/>
        <v>DONE</v>
      </c>
      <c r="AG46" s="74">
        <v>46099</v>
      </c>
      <c r="AH46" s="75"/>
      <c r="AI46" s="78" t="str">
        <f t="shared" si="6"/>
        <v>UNPAID</v>
      </c>
      <c r="AJ46" s="79" t="str">
        <f t="array" ref="AJ46">IFERROR(INDEX('[1]Master Price'!$E:$E,MATCH(D46,'[1]Master Price'!$B:$B,0)),"0")</f>
        <v>0</v>
      </c>
      <c r="AK46" s="79">
        <f t="shared" si="7"/>
        <v>0</v>
      </c>
      <c r="AL46" s="81" t="str">
        <f t="shared" si="30"/>
        <v>0-day</v>
      </c>
      <c r="AM46" s="81" t="str">
        <f t="shared" si="31"/>
        <v>0-day</v>
      </c>
      <c r="AN46" s="81" t="str">
        <f t="shared" si="32"/>
        <v>0-day</v>
      </c>
      <c r="AO46" s="81" t="str">
        <f t="shared" si="11"/>
        <v>0-day</v>
      </c>
      <c r="AP46" s="81" t="str">
        <f t="shared" si="12"/>
        <v>0-day</v>
      </c>
      <c r="AQ46" s="81" t="str">
        <f t="shared" si="13"/>
        <v>0-day</v>
      </c>
      <c r="AR46" s="5"/>
      <c r="AS46" s="83">
        <f t="shared" si="14"/>
        <v>44</v>
      </c>
      <c r="AT46" s="54" t="s">
        <v>517</v>
      </c>
      <c r="AU46" s="84" t="e">
        <f t="shared" ca="1" si="15"/>
        <v>#NAME?</v>
      </c>
      <c r="AV46" s="85" t="e">
        <f t="shared" ca="1" si="16"/>
        <v>#NAME?</v>
      </c>
      <c r="AW46" s="86" t="e">
        <f t="shared" ca="1" si="17"/>
        <v>#NAME?</v>
      </c>
      <c r="AX46" s="85" t="e">
        <f t="shared" ca="1" si="18"/>
        <v>#NAME?</v>
      </c>
      <c r="AY46" s="86">
        <f t="shared" si="19"/>
        <v>260000034078</v>
      </c>
      <c r="AZ46" s="22" t="e">
        <f t="shared" ca="1" si="20"/>
        <v>#NAME?</v>
      </c>
      <c r="BA46" s="83" t="e">
        <f t="shared" ca="1" si="21"/>
        <v>#NAME?</v>
      </c>
      <c r="BB46" s="88" t="e">
        <f t="shared" ca="1" si="22"/>
        <v>#NAME?</v>
      </c>
      <c r="BC46" s="90" t="e">
        <f t="shared" ca="1" si="23"/>
        <v>#NAME?</v>
      </c>
      <c r="BD46" s="90" t="e">
        <f t="shared" ca="1" si="24"/>
        <v>#NAME?</v>
      </c>
      <c r="BE46" s="85" t="e">
        <f t="shared" ca="1" si="25"/>
        <v>#NAME?</v>
      </c>
      <c r="BF46" s="22" t="e">
        <f t="shared" ca="1" si="26"/>
        <v>#NAME?</v>
      </c>
      <c r="BG46" s="22" t="e">
        <f t="shared" ca="1" si="27"/>
        <v>#NAME?</v>
      </c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51">
        <f t="shared" si="0"/>
        <v>45</v>
      </c>
      <c r="B47" s="53">
        <v>46085</v>
      </c>
      <c r="C47" s="55" t="s">
        <v>316</v>
      </c>
      <c r="D47" s="55" t="s">
        <v>519</v>
      </c>
      <c r="E47" s="97" t="s">
        <v>520</v>
      </c>
      <c r="F47" s="55">
        <v>2</v>
      </c>
      <c r="G47" s="55" t="s">
        <v>65</v>
      </c>
      <c r="H47" s="55" t="str">
        <f t="shared" si="1"/>
        <v>DONE</v>
      </c>
      <c r="I47" s="55" t="s">
        <v>438</v>
      </c>
      <c r="J47" s="63" t="s">
        <v>361</v>
      </c>
      <c r="K47" s="63" t="s">
        <v>362</v>
      </c>
      <c r="L47" s="103">
        <v>3984</v>
      </c>
      <c r="M47" s="63" t="s">
        <v>84</v>
      </c>
      <c r="N47" s="55" t="s">
        <v>352</v>
      </c>
      <c r="O47" s="95" t="s">
        <v>91</v>
      </c>
      <c r="P47" s="55" t="s">
        <v>87</v>
      </c>
      <c r="Q47" s="55" t="s">
        <v>284</v>
      </c>
      <c r="R47" s="51">
        <v>200001022978</v>
      </c>
      <c r="S47" s="68">
        <v>46359</v>
      </c>
      <c r="T47" s="68" t="str">
        <f t="shared" si="29"/>
        <v>DONE</v>
      </c>
      <c r="U47" s="68">
        <v>46094</v>
      </c>
      <c r="V47" s="51">
        <v>9200077492</v>
      </c>
      <c r="W47" s="51">
        <v>44004</v>
      </c>
      <c r="X47" s="70">
        <v>46099</v>
      </c>
      <c r="Y47" s="70" t="str">
        <f t="shared" si="3"/>
        <v>DONE</v>
      </c>
      <c r="Z47" s="25" t="s">
        <v>439</v>
      </c>
      <c r="AA47" s="69">
        <v>46099</v>
      </c>
      <c r="AB47" s="51" t="str">
        <f t="shared" si="4"/>
        <v>DONE</v>
      </c>
      <c r="AC47" s="51"/>
      <c r="AD47" s="55" t="s">
        <v>441</v>
      </c>
      <c r="AE47" s="74">
        <v>46099</v>
      </c>
      <c r="AF47" s="70" t="str">
        <f t="shared" si="5"/>
        <v>DONE</v>
      </c>
      <c r="AG47" s="74">
        <v>46099</v>
      </c>
      <c r="AH47" s="75"/>
      <c r="AI47" s="78" t="str">
        <f t="shared" si="6"/>
        <v>UNPAID</v>
      </c>
      <c r="AJ47" s="79" t="str">
        <f t="array" ref="AJ47">IFERROR(INDEX('[1]Master Price'!$E:$E,MATCH(D47,'[1]Master Price'!$B:$B,0)),"0")</f>
        <v>0</v>
      </c>
      <c r="AK47" s="79">
        <f t="shared" si="7"/>
        <v>0</v>
      </c>
      <c r="AL47" s="81" t="str">
        <f t="shared" si="30"/>
        <v>0-day</v>
      </c>
      <c r="AM47" s="81" t="str">
        <f t="shared" si="31"/>
        <v>0-day</v>
      </c>
      <c r="AN47" s="81" t="str">
        <f t="shared" si="32"/>
        <v>0-day</v>
      </c>
      <c r="AO47" s="81" t="str">
        <f t="shared" si="11"/>
        <v>0-day</v>
      </c>
      <c r="AP47" s="81" t="str">
        <f t="shared" si="12"/>
        <v>0-day</v>
      </c>
      <c r="AQ47" s="81" t="str">
        <f t="shared" si="13"/>
        <v>0-day</v>
      </c>
      <c r="AR47" s="5"/>
      <c r="AS47" s="83">
        <f t="shared" si="14"/>
        <v>45</v>
      </c>
      <c r="AT47" s="54" t="s">
        <v>526</v>
      </c>
      <c r="AU47" s="84" t="e">
        <f t="shared" ca="1" si="15"/>
        <v>#NAME?</v>
      </c>
      <c r="AV47" s="85" t="e">
        <f t="shared" ca="1" si="16"/>
        <v>#NAME?</v>
      </c>
      <c r="AW47" s="86" t="e">
        <f t="shared" ca="1" si="17"/>
        <v>#NAME?</v>
      </c>
      <c r="AX47" s="85" t="e">
        <f t="shared" ca="1" si="18"/>
        <v>#NAME?</v>
      </c>
      <c r="AY47" s="86">
        <f t="shared" si="19"/>
        <v>200001027541</v>
      </c>
      <c r="AZ47" s="22" t="e">
        <f t="shared" ca="1" si="20"/>
        <v>#NAME?</v>
      </c>
      <c r="BA47" s="83" t="e">
        <f t="shared" ca="1" si="21"/>
        <v>#NAME?</v>
      </c>
      <c r="BB47" s="88" t="e">
        <f t="shared" ca="1" si="22"/>
        <v>#NAME?</v>
      </c>
      <c r="BC47" s="90" t="e">
        <f t="shared" ca="1" si="23"/>
        <v>#NAME?</v>
      </c>
      <c r="BD47" s="90" t="e">
        <f t="shared" ca="1" si="24"/>
        <v>#NAME?</v>
      </c>
      <c r="BE47" s="85" t="e">
        <f t="shared" ca="1" si="25"/>
        <v>#NAME?</v>
      </c>
      <c r="BF47" s="22" t="e">
        <f t="shared" ca="1" si="26"/>
        <v>#NAME?</v>
      </c>
      <c r="BG47" s="22" t="e">
        <f t="shared" ca="1" si="27"/>
        <v>#NAME?</v>
      </c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51">
        <f t="shared" si="0"/>
        <v>46</v>
      </c>
      <c r="B48" s="53">
        <v>46085</v>
      </c>
      <c r="C48" s="55" t="s">
        <v>316</v>
      </c>
      <c r="D48" s="55" t="s">
        <v>303</v>
      </c>
      <c r="E48" s="97" t="s">
        <v>304</v>
      </c>
      <c r="F48" s="55">
        <v>2</v>
      </c>
      <c r="G48" s="55" t="s">
        <v>65</v>
      </c>
      <c r="H48" s="55" t="str">
        <f t="shared" si="1"/>
        <v>DONE</v>
      </c>
      <c r="I48" s="55" t="s">
        <v>438</v>
      </c>
      <c r="J48" s="63" t="s">
        <v>361</v>
      </c>
      <c r="K48" s="63" t="s">
        <v>362</v>
      </c>
      <c r="L48" s="103">
        <v>3984</v>
      </c>
      <c r="M48" s="63" t="s">
        <v>84</v>
      </c>
      <c r="N48" s="55" t="s">
        <v>352</v>
      </c>
      <c r="O48" s="95" t="s">
        <v>91</v>
      </c>
      <c r="P48" s="55" t="s">
        <v>87</v>
      </c>
      <c r="Q48" s="55" t="s">
        <v>284</v>
      </c>
      <c r="R48" s="51">
        <v>200001022978</v>
      </c>
      <c r="S48" s="68">
        <v>46359</v>
      </c>
      <c r="T48" s="68" t="str">
        <f t="shared" si="29"/>
        <v>DONE</v>
      </c>
      <c r="U48" s="68">
        <v>46094</v>
      </c>
      <c r="V48" s="51">
        <v>9200077492</v>
      </c>
      <c r="W48" s="51">
        <v>44004</v>
      </c>
      <c r="X48" s="70">
        <v>46099</v>
      </c>
      <c r="Y48" s="70" t="str">
        <f t="shared" si="3"/>
        <v>DONE</v>
      </c>
      <c r="Z48" s="25" t="s">
        <v>439</v>
      </c>
      <c r="AA48" s="69">
        <v>46099</v>
      </c>
      <c r="AB48" s="51" t="str">
        <f t="shared" si="4"/>
        <v>DONE</v>
      </c>
      <c r="AC48" s="51"/>
      <c r="AD48" s="55" t="s">
        <v>441</v>
      </c>
      <c r="AE48" s="74">
        <v>46099</v>
      </c>
      <c r="AF48" s="70" t="str">
        <f t="shared" si="5"/>
        <v>DONE</v>
      </c>
      <c r="AG48" s="74">
        <v>46099</v>
      </c>
      <c r="AH48" s="75"/>
      <c r="AI48" s="78" t="str">
        <f t="shared" si="6"/>
        <v>UNPAID</v>
      </c>
      <c r="AJ48" s="79" t="str">
        <f t="array" ref="AJ48">IFERROR(INDEX('[1]Master Price'!$E:$E,MATCH(D48,'[1]Master Price'!$B:$B,0)),"0")</f>
        <v>0</v>
      </c>
      <c r="AK48" s="79">
        <f t="shared" si="7"/>
        <v>0</v>
      </c>
      <c r="AL48" s="81" t="str">
        <f t="shared" si="30"/>
        <v>0-day</v>
      </c>
      <c r="AM48" s="81" t="str">
        <f t="shared" si="31"/>
        <v>0-day</v>
      </c>
      <c r="AN48" s="81" t="str">
        <f t="shared" si="32"/>
        <v>0-day</v>
      </c>
      <c r="AO48" s="81" t="str">
        <f t="shared" si="11"/>
        <v>0-day</v>
      </c>
      <c r="AP48" s="81" t="str">
        <f t="shared" si="12"/>
        <v>0-day</v>
      </c>
      <c r="AQ48" s="81" t="str">
        <f t="shared" si="13"/>
        <v>0-day</v>
      </c>
      <c r="AR48" s="5"/>
      <c r="AS48" s="83">
        <f t="shared" si="14"/>
        <v>46</v>
      </c>
      <c r="AT48" s="54" t="s">
        <v>534</v>
      </c>
      <c r="AU48" s="84" t="e">
        <f t="shared" ca="1" si="15"/>
        <v>#NAME?</v>
      </c>
      <c r="AV48" s="85" t="e">
        <f t="shared" ca="1" si="16"/>
        <v>#NAME?</v>
      </c>
      <c r="AW48" s="86" t="e">
        <f t="shared" ca="1" si="17"/>
        <v>#NAME?</v>
      </c>
      <c r="AX48" s="85" t="e">
        <f t="shared" ca="1" si="18"/>
        <v>#NAME?</v>
      </c>
      <c r="AY48" s="86">
        <f t="shared" si="19"/>
        <v>200001027458</v>
      </c>
      <c r="AZ48" s="22" t="e">
        <f t="shared" ca="1" si="20"/>
        <v>#NAME?</v>
      </c>
      <c r="BA48" s="83" t="e">
        <f t="shared" ca="1" si="21"/>
        <v>#NAME?</v>
      </c>
      <c r="BB48" s="88" t="e">
        <f t="shared" ca="1" si="22"/>
        <v>#NAME?</v>
      </c>
      <c r="BC48" s="90" t="e">
        <f t="shared" ca="1" si="23"/>
        <v>#NAME?</v>
      </c>
      <c r="BD48" s="90" t="e">
        <f t="shared" ca="1" si="24"/>
        <v>#NAME?</v>
      </c>
      <c r="BE48" s="85" t="e">
        <f t="shared" ca="1" si="25"/>
        <v>#NAME?</v>
      </c>
      <c r="BF48" s="22" t="e">
        <f t="shared" ca="1" si="26"/>
        <v>#NAME?</v>
      </c>
      <c r="BG48" s="22" t="e">
        <f t="shared" ca="1" si="27"/>
        <v>#NAME?</v>
      </c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51">
        <f t="shared" si="0"/>
        <v>47</v>
      </c>
      <c r="B49" s="53">
        <v>46085</v>
      </c>
      <c r="C49" s="55" t="s">
        <v>316</v>
      </c>
      <c r="D49" s="55" t="s">
        <v>427</v>
      </c>
      <c r="E49" s="97" t="s">
        <v>428</v>
      </c>
      <c r="F49" s="55">
        <v>6</v>
      </c>
      <c r="G49" s="55" t="s">
        <v>65</v>
      </c>
      <c r="H49" s="55" t="str">
        <f t="shared" si="1"/>
        <v>DONE</v>
      </c>
      <c r="I49" s="55" t="s">
        <v>438</v>
      </c>
      <c r="J49" s="63" t="s">
        <v>361</v>
      </c>
      <c r="K49" s="63" t="s">
        <v>362</v>
      </c>
      <c r="L49" s="103">
        <v>3984</v>
      </c>
      <c r="M49" s="63" t="s">
        <v>84</v>
      </c>
      <c r="N49" s="55" t="s">
        <v>352</v>
      </c>
      <c r="O49" s="95" t="s">
        <v>91</v>
      </c>
      <c r="P49" s="55" t="s">
        <v>87</v>
      </c>
      <c r="Q49" s="55" t="s">
        <v>284</v>
      </c>
      <c r="R49" s="51">
        <v>200001022978</v>
      </c>
      <c r="S49" s="68">
        <v>46359</v>
      </c>
      <c r="T49" s="68" t="str">
        <f t="shared" si="29"/>
        <v>DONE</v>
      </c>
      <c r="U49" s="68">
        <v>46094</v>
      </c>
      <c r="V49" s="51">
        <v>9200077492</v>
      </c>
      <c r="W49" s="51">
        <v>44004</v>
      </c>
      <c r="X49" s="70">
        <v>46099</v>
      </c>
      <c r="Y49" s="70" t="str">
        <f t="shared" si="3"/>
        <v>DONE</v>
      </c>
      <c r="Z49" s="25" t="s">
        <v>439</v>
      </c>
      <c r="AA49" s="69">
        <v>46099</v>
      </c>
      <c r="AB49" s="51" t="str">
        <f t="shared" si="4"/>
        <v>DONE</v>
      </c>
      <c r="AC49" s="51"/>
      <c r="AD49" s="55" t="s">
        <v>441</v>
      </c>
      <c r="AE49" s="74">
        <v>46099</v>
      </c>
      <c r="AF49" s="70" t="str">
        <f t="shared" si="5"/>
        <v>DONE</v>
      </c>
      <c r="AG49" s="74">
        <v>46099</v>
      </c>
      <c r="AH49" s="75"/>
      <c r="AI49" s="78" t="str">
        <f t="shared" si="6"/>
        <v>UNPAID</v>
      </c>
      <c r="AJ49" s="79" t="str">
        <f t="array" ref="AJ49">IFERROR(INDEX('[1]Master Price'!$E:$E,MATCH(D49,'[1]Master Price'!$B:$B,0)),"0")</f>
        <v>0</v>
      </c>
      <c r="AK49" s="79">
        <f t="shared" si="7"/>
        <v>0</v>
      </c>
      <c r="AL49" s="81" t="str">
        <f t="shared" si="30"/>
        <v>0-day</v>
      </c>
      <c r="AM49" s="81" t="str">
        <f t="shared" si="31"/>
        <v>0-day</v>
      </c>
      <c r="AN49" s="81" t="str">
        <f t="shared" si="32"/>
        <v>0-day</v>
      </c>
      <c r="AO49" s="81" t="str">
        <f t="shared" si="11"/>
        <v>0-day</v>
      </c>
      <c r="AP49" s="81" t="str">
        <f t="shared" si="12"/>
        <v>0-day</v>
      </c>
      <c r="AQ49" s="81" t="str">
        <f t="shared" si="13"/>
        <v>0-day</v>
      </c>
      <c r="AR49" s="5"/>
      <c r="AS49" s="83">
        <f t="shared" si="14"/>
        <v>47</v>
      </c>
      <c r="AT49" s="54" t="s">
        <v>546</v>
      </c>
      <c r="AU49" s="84" t="e">
        <f t="shared" ca="1" si="15"/>
        <v>#NAME?</v>
      </c>
      <c r="AV49" s="85" t="e">
        <f t="shared" ca="1" si="16"/>
        <v>#NAME?</v>
      </c>
      <c r="AW49" s="86" t="e">
        <f t="shared" ca="1" si="17"/>
        <v>#NAME?</v>
      </c>
      <c r="AX49" s="85" t="e">
        <f t="shared" ca="1" si="18"/>
        <v>#NAME?</v>
      </c>
      <c r="AY49" s="86">
        <f t="shared" si="19"/>
        <v>200001027462</v>
      </c>
      <c r="AZ49" s="22" t="e">
        <f t="shared" ca="1" si="20"/>
        <v>#NAME?</v>
      </c>
      <c r="BA49" s="83" t="e">
        <f t="shared" ca="1" si="21"/>
        <v>#NAME?</v>
      </c>
      <c r="BB49" s="88" t="e">
        <f t="shared" ca="1" si="22"/>
        <v>#NAME?</v>
      </c>
      <c r="BC49" s="90" t="e">
        <f t="shared" ca="1" si="23"/>
        <v>#NAME?</v>
      </c>
      <c r="BD49" s="90" t="e">
        <f t="shared" ca="1" si="24"/>
        <v>#NAME?</v>
      </c>
      <c r="BE49" s="85" t="e">
        <f t="shared" ca="1" si="25"/>
        <v>#NAME?</v>
      </c>
      <c r="BF49" s="22" t="e">
        <f t="shared" ca="1" si="26"/>
        <v>#NAME?</v>
      </c>
      <c r="BG49" s="22" t="e">
        <f t="shared" ca="1" si="27"/>
        <v>#NAME?</v>
      </c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51">
        <f t="shared" si="0"/>
        <v>48</v>
      </c>
      <c r="B50" s="53">
        <v>46085</v>
      </c>
      <c r="C50" s="55" t="s">
        <v>316</v>
      </c>
      <c r="D50" s="55" t="s">
        <v>349</v>
      </c>
      <c r="E50" s="97" t="s">
        <v>350</v>
      </c>
      <c r="F50" s="55">
        <v>1</v>
      </c>
      <c r="G50" s="55" t="s">
        <v>65</v>
      </c>
      <c r="H50" s="55" t="str">
        <f t="shared" si="1"/>
        <v>DONE</v>
      </c>
      <c r="I50" s="55" t="s">
        <v>438</v>
      </c>
      <c r="J50" s="63" t="s">
        <v>361</v>
      </c>
      <c r="K50" s="63" t="s">
        <v>362</v>
      </c>
      <c r="L50" s="103">
        <v>3984</v>
      </c>
      <c r="M50" s="63" t="s">
        <v>84</v>
      </c>
      <c r="N50" s="55" t="s">
        <v>352</v>
      </c>
      <c r="O50" s="95" t="s">
        <v>91</v>
      </c>
      <c r="P50" s="55" t="s">
        <v>87</v>
      </c>
      <c r="Q50" s="55" t="s">
        <v>284</v>
      </c>
      <c r="R50" s="51">
        <v>200001022978</v>
      </c>
      <c r="S50" s="68">
        <v>46359</v>
      </c>
      <c r="T50" s="68" t="str">
        <f t="shared" si="29"/>
        <v>DONE</v>
      </c>
      <c r="U50" s="68">
        <v>46094</v>
      </c>
      <c r="V50" s="51">
        <v>9200077492</v>
      </c>
      <c r="W50" s="51">
        <v>44004</v>
      </c>
      <c r="X50" s="70">
        <v>46099</v>
      </c>
      <c r="Y50" s="70" t="str">
        <f t="shared" si="3"/>
        <v>DONE</v>
      </c>
      <c r="Z50" s="25" t="s">
        <v>439</v>
      </c>
      <c r="AA50" s="69">
        <v>46099</v>
      </c>
      <c r="AB50" s="51" t="str">
        <f t="shared" si="4"/>
        <v>DONE</v>
      </c>
      <c r="AC50" s="51"/>
      <c r="AD50" s="55" t="s">
        <v>441</v>
      </c>
      <c r="AE50" s="74">
        <v>46099</v>
      </c>
      <c r="AF50" s="70" t="str">
        <f t="shared" si="5"/>
        <v>DONE</v>
      </c>
      <c r="AG50" s="74">
        <v>46099</v>
      </c>
      <c r="AH50" s="75"/>
      <c r="AI50" s="78" t="str">
        <f t="shared" si="6"/>
        <v>UNPAID</v>
      </c>
      <c r="AJ50" s="79" t="str">
        <f t="array" ref="AJ50">IFERROR(INDEX('[1]Master Price'!$E:$E,MATCH(D50,'[1]Master Price'!$B:$B,0)),"0")</f>
        <v>0</v>
      </c>
      <c r="AK50" s="79">
        <f t="shared" si="7"/>
        <v>0</v>
      </c>
      <c r="AL50" s="81" t="str">
        <f t="shared" si="30"/>
        <v>0-day</v>
      </c>
      <c r="AM50" s="81" t="str">
        <f t="shared" si="31"/>
        <v>0-day</v>
      </c>
      <c r="AN50" s="81" t="str">
        <f t="shared" si="32"/>
        <v>0-day</v>
      </c>
      <c r="AO50" s="81" t="str">
        <f t="shared" si="11"/>
        <v>0-day</v>
      </c>
      <c r="AP50" s="81" t="str">
        <f t="shared" si="12"/>
        <v>0-day</v>
      </c>
      <c r="AQ50" s="81" t="str">
        <f t="shared" si="13"/>
        <v>0-day</v>
      </c>
      <c r="AR50" s="5"/>
      <c r="AS50" s="83">
        <f t="shared" si="14"/>
        <v>48</v>
      </c>
      <c r="AT50" s="54" t="s">
        <v>549</v>
      </c>
      <c r="AU50" s="84" t="e">
        <f t="shared" ca="1" si="15"/>
        <v>#NAME?</v>
      </c>
      <c r="AV50" s="85" t="e">
        <f t="shared" ca="1" si="16"/>
        <v>#NAME?</v>
      </c>
      <c r="AW50" s="86" t="e">
        <f t="shared" ca="1" si="17"/>
        <v>#NAME?</v>
      </c>
      <c r="AX50" s="85" t="e">
        <f t="shared" ca="1" si="18"/>
        <v>#NAME?</v>
      </c>
      <c r="AY50" s="86">
        <f t="shared" si="19"/>
        <v>200001027456</v>
      </c>
      <c r="AZ50" s="22" t="e">
        <f t="shared" ca="1" si="20"/>
        <v>#NAME?</v>
      </c>
      <c r="BA50" s="83" t="e">
        <f t="shared" ca="1" si="21"/>
        <v>#NAME?</v>
      </c>
      <c r="BB50" s="88" t="e">
        <f t="shared" ca="1" si="22"/>
        <v>#NAME?</v>
      </c>
      <c r="BC50" s="90" t="e">
        <f t="shared" ca="1" si="23"/>
        <v>#NAME?</v>
      </c>
      <c r="BD50" s="90" t="e">
        <f t="shared" ca="1" si="24"/>
        <v>#NAME?</v>
      </c>
      <c r="BE50" s="85" t="e">
        <f t="shared" ca="1" si="25"/>
        <v>#NAME?</v>
      </c>
      <c r="BF50" s="22" t="e">
        <f t="shared" ca="1" si="26"/>
        <v>#NAME?</v>
      </c>
      <c r="BG50" s="22" t="e">
        <f t="shared" ca="1" si="27"/>
        <v>#NAME?</v>
      </c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51">
        <f t="shared" si="0"/>
        <v>49</v>
      </c>
      <c r="B51" s="53">
        <v>46085</v>
      </c>
      <c r="C51" s="55" t="s">
        <v>327</v>
      </c>
      <c r="D51" s="55" t="s">
        <v>335</v>
      </c>
      <c r="E51" s="97" t="s">
        <v>336</v>
      </c>
      <c r="F51" s="55">
        <v>1</v>
      </c>
      <c r="G51" s="55" t="s">
        <v>65</v>
      </c>
      <c r="H51" s="55" t="str">
        <f t="shared" si="1"/>
        <v>DONE</v>
      </c>
      <c r="I51" s="55" t="s">
        <v>553</v>
      </c>
      <c r="J51" s="63" t="s">
        <v>166</v>
      </c>
      <c r="K51" s="63" t="s">
        <v>167</v>
      </c>
      <c r="L51" s="103">
        <v>10552</v>
      </c>
      <c r="M51" s="63"/>
      <c r="N51" s="55" t="s">
        <v>207</v>
      </c>
      <c r="O51" s="95" t="s">
        <v>91</v>
      </c>
      <c r="P51" s="55" t="s">
        <v>87</v>
      </c>
      <c r="Q51" s="55" t="s">
        <v>284</v>
      </c>
      <c r="R51" s="51">
        <v>200001022976</v>
      </c>
      <c r="S51" s="68">
        <v>46359</v>
      </c>
      <c r="T51" s="68" t="str">
        <f t="shared" si="29"/>
        <v>DONE</v>
      </c>
      <c r="U51" s="68">
        <v>46094</v>
      </c>
      <c r="V51" s="51">
        <v>9200077494</v>
      </c>
      <c r="W51" s="51">
        <v>44006</v>
      </c>
      <c r="X51" s="70">
        <v>46099</v>
      </c>
      <c r="Y51" s="70" t="str">
        <f t="shared" si="3"/>
        <v>DONE</v>
      </c>
      <c r="Z51" s="25" t="s">
        <v>554</v>
      </c>
      <c r="AA51" s="69">
        <v>46099</v>
      </c>
      <c r="AB51" s="51" t="str">
        <f t="shared" si="4"/>
        <v>DONE</v>
      </c>
      <c r="AC51" s="51"/>
      <c r="AD51" s="55" t="s">
        <v>555</v>
      </c>
      <c r="AE51" s="74">
        <v>46099</v>
      </c>
      <c r="AF51" s="70" t="str">
        <f t="shared" si="5"/>
        <v>DONE</v>
      </c>
      <c r="AG51" s="74">
        <v>46099</v>
      </c>
      <c r="AH51" s="75"/>
      <c r="AI51" s="78" t="str">
        <f t="shared" si="6"/>
        <v>UNPAID</v>
      </c>
      <c r="AJ51" s="79" t="str">
        <f t="array" ref="AJ51">IFERROR(INDEX('[1]Master Price'!$E:$E,MATCH(D51,'[1]Master Price'!$B:$B,0)),"0")</f>
        <v>0</v>
      </c>
      <c r="AK51" s="79">
        <f t="shared" si="7"/>
        <v>0</v>
      </c>
      <c r="AL51" s="81" t="str">
        <f t="shared" si="30"/>
        <v>0-day</v>
      </c>
      <c r="AM51" s="81" t="str">
        <f t="shared" si="31"/>
        <v>0-day</v>
      </c>
      <c r="AN51" s="81" t="str">
        <f t="shared" si="32"/>
        <v>0-day</v>
      </c>
      <c r="AO51" s="81" t="str">
        <f t="shared" si="11"/>
        <v>0-day</v>
      </c>
      <c r="AP51" s="81" t="str">
        <f t="shared" si="12"/>
        <v>0-day</v>
      </c>
      <c r="AQ51" s="81" t="str">
        <f t="shared" si="13"/>
        <v>0-day</v>
      </c>
      <c r="AR51" s="5"/>
      <c r="AS51" s="83">
        <f t="shared" si="14"/>
        <v>49</v>
      </c>
      <c r="AT51" s="54" t="s">
        <v>557</v>
      </c>
      <c r="AU51" s="84" t="e">
        <f t="shared" ca="1" si="15"/>
        <v>#NAME?</v>
      </c>
      <c r="AV51" s="85" t="e">
        <f t="shared" ca="1" si="16"/>
        <v>#NAME?</v>
      </c>
      <c r="AW51" s="86" t="e">
        <f t="shared" ca="1" si="17"/>
        <v>#NAME?</v>
      </c>
      <c r="AX51" s="85" t="e">
        <f t="shared" ca="1" si="18"/>
        <v>#NAME?</v>
      </c>
      <c r="AY51" s="86">
        <f t="shared" si="19"/>
        <v>200001027468</v>
      </c>
      <c r="AZ51" s="22" t="e">
        <f t="shared" ca="1" si="20"/>
        <v>#NAME?</v>
      </c>
      <c r="BA51" s="83" t="e">
        <f t="shared" ca="1" si="21"/>
        <v>#NAME?</v>
      </c>
      <c r="BB51" s="88" t="e">
        <f t="shared" ca="1" si="22"/>
        <v>#NAME?</v>
      </c>
      <c r="BC51" s="90" t="e">
        <f t="shared" ca="1" si="23"/>
        <v>#NAME?</v>
      </c>
      <c r="BD51" s="90" t="e">
        <f t="shared" ca="1" si="24"/>
        <v>#NAME?</v>
      </c>
      <c r="BE51" s="85" t="e">
        <f t="shared" ca="1" si="25"/>
        <v>#NAME?</v>
      </c>
      <c r="BF51" s="22" t="e">
        <f t="shared" ca="1" si="26"/>
        <v>#NAME?</v>
      </c>
      <c r="BG51" s="22" t="e">
        <f t="shared" ca="1" si="27"/>
        <v>#NAME?</v>
      </c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51">
        <f t="shared" si="0"/>
        <v>50</v>
      </c>
      <c r="B52" s="53">
        <v>46085</v>
      </c>
      <c r="C52" s="55" t="s">
        <v>327</v>
      </c>
      <c r="D52" s="55" t="s">
        <v>346</v>
      </c>
      <c r="E52" s="97" t="s">
        <v>347</v>
      </c>
      <c r="F52" s="55">
        <v>1</v>
      </c>
      <c r="G52" s="55" t="s">
        <v>65</v>
      </c>
      <c r="H52" s="55" t="str">
        <f t="shared" si="1"/>
        <v>DONE</v>
      </c>
      <c r="I52" s="55" t="s">
        <v>553</v>
      </c>
      <c r="J52" s="63" t="s">
        <v>166</v>
      </c>
      <c r="K52" s="63" t="s">
        <v>167</v>
      </c>
      <c r="L52" s="103">
        <v>10552</v>
      </c>
      <c r="M52" s="63"/>
      <c r="N52" s="55" t="s">
        <v>207</v>
      </c>
      <c r="O52" s="95" t="s">
        <v>91</v>
      </c>
      <c r="P52" s="55" t="s">
        <v>87</v>
      </c>
      <c r="Q52" s="55" t="s">
        <v>284</v>
      </c>
      <c r="R52" s="51">
        <v>200001022976</v>
      </c>
      <c r="S52" s="68">
        <v>46359</v>
      </c>
      <c r="T52" s="68" t="str">
        <f t="shared" si="29"/>
        <v>DONE</v>
      </c>
      <c r="U52" s="68">
        <v>46094</v>
      </c>
      <c r="V52" s="51">
        <v>9200077494</v>
      </c>
      <c r="W52" s="51">
        <v>44006</v>
      </c>
      <c r="X52" s="70">
        <v>46099</v>
      </c>
      <c r="Y52" s="70" t="str">
        <f t="shared" si="3"/>
        <v>DONE</v>
      </c>
      <c r="Z52" s="25" t="s">
        <v>554</v>
      </c>
      <c r="AA52" s="69">
        <v>46099</v>
      </c>
      <c r="AB52" s="51" t="str">
        <f t="shared" si="4"/>
        <v>DONE</v>
      </c>
      <c r="AC52" s="51"/>
      <c r="AD52" s="55" t="s">
        <v>555</v>
      </c>
      <c r="AE52" s="74">
        <v>46099</v>
      </c>
      <c r="AF52" s="70" t="str">
        <f t="shared" si="5"/>
        <v>DONE</v>
      </c>
      <c r="AG52" s="74">
        <v>46099</v>
      </c>
      <c r="AH52" s="75"/>
      <c r="AI52" s="78" t="str">
        <f t="shared" si="6"/>
        <v>UNPAID</v>
      </c>
      <c r="AJ52" s="79" t="str">
        <f t="array" ref="AJ52">IFERROR(INDEX('[1]Master Price'!$E:$E,MATCH(D52,'[1]Master Price'!$B:$B,0)),"0")</f>
        <v>0</v>
      </c>
      <c r="AK52" s="79">
        <f t="shared" si="7"/>
        <v>0</v>
      </c>
      <c r="AL52" s="81" t="str">
        <f t="shared" si="30"/>
        <v>0-day</v>
      </c>
      <c r="AM52" s="81" t="str">
        <f t="shared" si="31"/>
        <v>0-day</v>
      </c>
      <c r="AN52" s="81" t="str">
        <f t="shared" si="32"/>
        <v>0-day</v>
      </c>
      <c r="AO52" s="81" t="str">
        <f t="shared" si="11"/>
        <v>0-day</v>
      </c>
      <c r="AP52" s="81" t="str">
        <f t="shared" si="12"/>
        <v>0-day</v>
      </c>
      <c r="AQ52" s="81" t="str">
        <f t="shared" si="13"/>
        <v>0-day</v>
      </c>
      <c r="AR52" s="5"/>
      <c r="AS52" s="83">
        <f t="shared" si="14"/>
        <v>50</v>
      </c>
      <c r="AT52" s="54" t="s">
        <v>561</v>
      </c>
      <c r="AU52" s="84" t="e">
        <f t="shared" ca="1" si="15"/>
        <v>#NAME?</v>
      </c>
      <c r="AV52" s="85" t="e">
        <f t="shared" ca="1" si="16"/>
        <v>#NAME?</v>
      </c>
      <c r="AW52" s="86" t="e">
        <f t="shared" ca="1" si="17"/>
        <v>#NAME?</v>
      </c>
      <c r="AX52" s="85" t="e">
        <f t="shared" ca="1" si="18"/>
        <v>#NAME?</v>
      </c>
      <c r="AY52" s="86">
        <f t="shared" si="19"/>
        <v>200001027491</v>
      </c>
      <c r="AZ52" s="22" t="e">
        <f t="shared" ca="1" si="20"/>
        <v>#NAME?</v>
      </c>
      <c r="BA52" s="83" t="e">
        <f t="shared" ca="1" si="21"/>
        <v>#NAME?</v>
      </c>
      <c r="BB52" s="88" t="e">
        <f t="shared" ca="1" si="22"/>
        <v>#NAME?</v>
      </c>
      <c r="BC52" s="90" t="e">
        <f t="shared" ca="1" si="23"/>
        <v>#NAME?</v>
      </c>
      <c r="BD52" s="90" t="e">
        <f t="shared" ca="1" si="24"/>
        <v>#NAME?</v>
      </c>
      <c r="BE52" s="85" t="e">
        <f t="shared" ca="1" si="25"/>
        <v>#NAME?</v>
      </c>
      <c r="BF52" s="22" t="e">
        <f t="shared" ca="1" si="26"/>
        <v>#NAME?</v>
      </c>
      <c r="BG52" s="22" t="e">
        <f t="shared" ca="1" si="27"/>
        <v>#NAME?</v>
      </c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51">
        <f t="shared" si="0"/>
        <v>51</v>
      </c>
      <c r="B53" s="53">
        <v>46085</v>
      </c>
      <c r="C53" s="55" t="s">
        <v>327</v>
      </c>
      <c r="D53" s="55" t="s">
        <v>280</v>
      </c>
      <c r="E53" s="97" t="s">
        <v>281</v>
      </c>
      <c r="F53" s="55">
        <v>1</v>
      </c>
      <c r="G53" s="55" t="s">
        <v>65</v>
      </c>
      <c r="H53" s="55" t="str">
        <f t="shared" si="1"/>
        <v>DONE</v>
      </c>
      <c r="I53" s="55" t="s">
        <v>553</v>
      </c>
      <c r="J53" s="63" t="s">
        <v>166</v>
      </c>
      <c r="K53" s="63" t="s">
        <v>167</v>
      </c>
      <c r="L53" s="103">
        <v>10552</v>
      </c>
      <c r="M53" s="63"/>
      <c r="N53" s="55" t="s">
        <v>207</v>
      </c>
      <c r="O53" s="95" t="s">
        <v>91</v>
      </c>
      <c r="P53" s="55" t="s">
        <v>87</v>
      </c>
      <c r="Q53" s="55" t="s">
        <v>284</v>
      </c>
      <c r="R53" s="51">
        <v>200001022976</v>
      </c>
      <c r="S53" s="68">
        <v>46359</v>
      </c>
      <c r="T53" s="68" t="str">
        <f t="shared" si="29"/>
        <v>DONE</v>
      </c>
      <c r="U53" s="68">
        <v>46094</v>
      </c>
      <c r="V53" s="51">
        <v>9200077494</v>
      </c>
      <c r="W53" s="51">
        <v>44006</v>
      </c>
      <c r="X53" s="70">
        <v>46099</v>
      </c>
      <c r="Y53" s="70" t="str">
        <f t="shared" si="3"/>
        <v>DONE</v>
      </c>
      <c r="Z53" s="25" t="s">
        <v>554</v>
      </c>
      <c r="AA53" s="69">
        <v>46099</v>
      </c>
      <c r="AB53" s="51" t="str">
        <f t="shared" si="4"/>
        <v>DONE</v>
      </c>
      <c r="AC53" s="51"/>
      <c r="AD53" s="55" t="s">
        <v>555</v>
      </c>
      <c r="AE53" s="74">
        <v>46099</v>
      </c>
      <c r="AF53" s="70" t="str">
        <f t="shared" si="5"/>
        <v>DONE</v>
      </c>
      <c r="AG53" s="74">
        <v>46099</v>
      </c>
      <c r="AH53" s="75"/>
      <c r="AI53" s="78" t="str">
        <f t="shared" si="6"/>
        <v>UNPAID</v>
      </c>
      <c r="AJ53" s="79" t="str">
        <f t="array" ref="AJ53">IFERROR(INDEX('[1]Master Price'!$E:$E,MATCH(D53,'[1]Master Price'!$B:$B,0)),"0")</f>
        <v>0</v>
      </c>
      <c r="AK53" s="79">
        <f t="shared" si="7"/>
        <v>0</v>
      </c>
      <c r="AL53" s="81" t="str">
        <f t="shared" si="30"/>
        <v>0-day</v>
      </c>
      <c r="AM53" s="81" t="str">
        <f t="shared" si="31"/>
        <v>0-day</v>
      </c>
      <c r="AN53" s="81" t="str">
        <f t="shared" si="32"/>
        <v>0-day</v>
      </c>
      <c r="AO53" s="81" t="str">
        <f t="shared" si="11"/>
        <v>0-day</v>
      </c>
      <c r="AP53" s="81" t="str">
        <f t="shared" si="12"/>
        <v>0-day</v>
      </c>
      <c r="AQ53" s="81" t="str">
        <f t="shared" si="13"/>
        <v>0-day</v>
      </c>
      <c r="AR53" s="5"/>
      <c r="AS53" s="83">
        <f t="shared" si="14"/>
        <v>51</v>
      </c>
      <c r="AT53" s="54" t="s">
        <v>570</v>
      </c>
      <c r="AU53" s="84" t="e">
        <f t="shared" ca="1" si="15"/>
        <v>#NAME?</v>
      </c>
      <c r="AV53" s="85" t="e">
        <f t="shared" ca="1" si="16"/>
        <v>#NAME?</v>
      </c>
      <c r="AW53" s="86" t="e">
        <f t="shared" ca="1" si="17"/>
        <v>#NAME?</v>
      </c>
      <c r="AX53" s="85" t="e">
        <f t="shared" ca="1" si="18"/>
        <v>#NAME?</v>
      </c>
      <c r="AY53" s="86">
        <f t="shared" si="19"/>
        <v>200001027507</v>
      </c>
      <c r="AZ53" s="22" t="e">
        <f t="shared" ca="1" si="20"/>
        <v>#NAME?</v>
      </c>
      <c r="BA53" s="83" t="e">
        <f t="shared" ca="1" si="21"/>
        <v>#NAME?</v>
      </c>
      <c r="BB53" s="88" t="e">
        <f t="shared" ca="1" si="22"/>
        <v>#NAME?</v>
      </c>
      <c r="BC53" s="90" t="e">
        <f t="shared" ca="1" si="23"/>
        <v>#NAME?</v>
      </c>
      <c r="BD53" s="90" t="e">
        <f t="shared" ca="1" si="24"/>
        <v>#NAME?</v>
      </c>
      <c r="BE53" s="85" t="e">
        <f t="shared" ca="1" si="25"/>
        <v>#NAME?</v>
      </c>
      <c r="BF53" s="22" t="e">
        <f t="shared" ca="1" si="26"/>
        <v>#NAME?</v>
      </c>
      <c r="BG53" s="22" t="e">
        <f t="shared" ca="1" si="27"/>
        <v>#NAME?</v>
      </c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51">
        <f t="shared" si="0"/>
        <v>52</v>
      </c>
      <c r="B54" s="53">
        <v>46085</v>
      </c>
      <c r="C54" s="55" t="s">
        <v>327</v>
      </c>
      <c r="D54" s="55" t="s">
        <v>292</v>
      </c>
      <c r="E54" s="97" t="s">
        <v>293</v>
      </c>
      <c r="F54" s="55">
        <v>1</v>
      </c>
      <c r="G54" s="55" t="s">
        <v>65</v>
      </c>
      <c r="H54" s="55" t="str">
        <f t="shared" si="1"/>
        <v>DONE</v>
      </c>
      <c r="I54" s="55" t="s">
        <v>553</v>
      </c>
      <c r="J54" s="63" t="s">
        <v>166</v>
      </c>
      <c r="K54" s="63" t="s">
        <v>167</v>
      </c>
      <c r="L54" s="103">
        <v>10552</v>
      </c>
      <c r="M54" s="63"/>
      <c r="N54" s="55" t="s">
        <v>207</v>
      </c>
      <c r="O54" s="95" t="s">
        <v>91</v>
      </c>
      <c r="P54" s="55" t="s">
        <v>87</v>
      </c>
      <c r="Q54" s="55" t="s">
        <v>284</v>
      </c>
      <c r="R54" s="51">
        <v>200001022976</v>
      </c>
      <c r="S54" s="68">
        <v>46359</v>
      </c>
      <c r="T54" s="68" t="str">
        <f t="shared" si="29"/>
        <v>DONE</v>
      </c>
      <c r="U54" s="68">
        <v>46094</v>
      </c>
      <c r="V54" s="51">
        <v>9200077494</v>
      </c>
      <c r="W54" s="51">
        <v>44006</v>
      </c>
      <c r="X54" s="70">
        <v>46099</v>
      </c>
      <c r="Y54" s="70" t="str">
        <f t="shared" si="3"/>
        <v>DONE</v>
      </c>
      <c r="Z54" s="25" t="s">
        <v>554</v>
      </c>
      <c r="AA54" s="69">
        <v>46099</v>
      </c>
      <c r="AB54" s="51" t="str">
        <f t="shared" si="4"/>
        <v>DONE</v>
      </c>
      <c r="AC54" s="51"/>
      <c r="AD54" s="55" t="s">
        <v>555</v>
      </c>
      <c r="AE54" s="74">
        <v>46099</v>
      </c>
      <c r="AF54" s="70" t="str">
        <f t="shared" si="5"/>
        <v>DONE</v>
      </c>
      <c r="AG54" s="74">
        <v>46099</v>
      </c>
      <c r="AH54" s="75"/>
      <c r="AI54" s="78" t="str">
        <f t="shared" si="6"/>
        <v>UNPAID</v>
      </c>
      <c r="AJ54" s="79" t="str">
        <f t="array" ref="AJ54">IFERROR(INDEX('[1]Master Price'!$E:$E,MATCH(D54,'[1]Master Price'!$B:$B,0)),"0")</f>
        <v>0</v>
      </c>
      <c r="AK54" s="79">
        <f t="shared" si="7"/>
        <v>0</v>
      </c>
      <c r="AL54" s="81" t="str">
        <f t="shared" si="30"/>
        <v>0-day</v>
      </c>
      <c r="AM54" s="81" t="str">
        <f t="shared" si="31"/>
        <v>0-day</v>
      </c>
      <c r="AN54" s="81" t="str">
        <f t="shared" si="32"/>
        <v>0-day</v>
      </c>
      <c r="AO54" s="81" t="str">
        <f t="shared" si="11"/>
        <v>0-day</v>
      </c>
      <c r="AP54" s="81" t="str">
        <f t="shared" si="12"/>
        <v>0-day</v>
      </c>
      <c r="AQ54" s="81" t="str">
        <f t="shared" si="13"/>
        <v>0-day</v>
      </c>
      <c r="AR54" s="5"/>
      <c r="AS54" s="83">
        <f t="shared" si="14"/>
        <v>52</v>
      </c>
      <c r="AT54" s="54" t="s">
        <v>573</v>
      </c>
      <c r="AU54" s="84" t="e">
        <f t="shared" ca="1" si="15"/>
        <v>#NAME?</v>
      </c>
      <c r="AV54" s="85" t="e">
        <f t="shared" ca="1" si="16"/>
        <v>#NAME?</v>
      </c>
      <c r="AW54" s="86" t="e">
        <f t="shared" ca="1" si="17"/>
        <v>#NAME?</v>
      </c>
      <c r="AX54" s="85" t="e">
        <f t="shared" ca="1" si="18"/>
        <v>#NAME?</v>
      </c>
      <c r="AY54" s="86">
        <f t="shared" si="19"/>
        <v>200001027515</v>
      </c>
      <c r="AZ54" s="22" t="e">
        <f t="shared" ca="1" si="20"/>
        <v>#NAME?</v>
      </c>
      <c r="BA54" s="83" t="e">
        <f t="shared" ca="1" si="21"/>
        <v>#NAME?</v>
      </c>
      <c r="BB54" s="88" t="e">
        <f t="shared" ca="1" si="22"/>
        <v>#NAME?</v>
      </c>
      <c r="BC54" s="90" t="e">
        <f t="shared" ca="1" si="23"/>
        <v>#NAME?</v>
      </c>
      <c r="BD54" s="90" t="e">
        <f t="shared" ca="1" si="24"/>
        <v>#NAME?</v>
      </c>
      <c r="BE54" s="85" t="e">
        <f t="shared" ca="1" si="25"/>
        <v>#NAME?</v>
      </c>
      <c r="BF54" s="22" t="e">
        <f t="shared" ca="1" si="26"/>
        <v>#NAME?</v>
      </c>
      <c r="BG54" s="22" t="e">
        <f t="shared" ca="1" si="27"/>
        <v>#NAME?</v>
      </c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51">
        <f t="shared" si="0"/>
        <v>53</v>
      </c>
      <c r="B55" s="53">
        <v>46085</v>
      </c>
      <c r="C55" s="55" t="s">
        <v>327</v>
      </c>
      <c r="D55" s="55" t="s">
        <v>136</v>
      </c>
      <c r="E55" s="97" t="s">
        <v>137</v>
      </c>
      <c r="F55" s="55">
        <v>1</v>
      </c>
      <c r="G55" s="55" t="s">
        <v>65</v>
      </c>
      <c r="H55" s="55" t="str">
        <f t="shared" si="1"/>
        <v>DONE</v>
      </c>
      <c r="I55" s="55" t="s">
        <v>553</v>
      </c>
      <c r="J55" s="63" t="s">
        <v>166</v>
      </c>
      <c r="K55" s="63" t="s">
        <v>167</v>
      </c>
      <c r="L55" s="103">
        <v>10552</v>
      </c>
      <c r="M55" s="63"/>
      <c r="N55" s="55" t="s">
        <v>207</v>
      </c>
      <c r="O55" s="95" t="s">
        <v>91</v>
      </c>
      <c r="P55" s="55" t="s">
        <v>87</v>
      </c>
      <c r="Q55" s="55" t="s">
        <v>284</v>
      </c>
      <c r="R55" s="51">
        <v>200001022976</v>
      </c>
      <c r="S55" s="68">
        <v>46359</v>
      </c>
      <c r="T55" s="68" t="str">
        <f t="shared" si="29"/>
        <v>DONE</v>
      </c>
      <c r="U55" s="68">
        <v>46094</v>
      </c>
      <c r="V55" s="51">
        <v>9200077494</v>
      </c>
      <c r="W55" s="51">
        <v>44006</v>
      </c>
      <c r="X55" s="70">
        <v>46099</v>
      </c>
      <c r="Y55" s="70" t="str">
        <f t="shared" si="3"/>
        <v>DONE</v>
      </c>
      <c r="Z55" s="25" t="s">
        <v>554</v>
      </c>
      <c r="AA55" s="69">
        <v>46099</v>
      </c>
      <c r="AB55" s="51" t="str">
        <f t="shared" si="4"/>
        <v>DONE</v>
      </c>
      <c r="AC55" s="51"/>
      <c r="AD55" s="55" t="s">
        <v>555</v>
      </c>
      <c r="AE55" s="74">
        <v>46099</v>
      </c>
      <c r="AF55" s="70" t="str">
        <f t="shared" si="5"/>
        <v>DONE</v>
      </c>
      <c r="AG55" s="74">
        <v>46099</v>
      </c>
      <c r="AH55" s="75"/>
      <c r="AI55" s="78" t="str">
        <f t="shared" si="6"/>
        <v>UNPAID</v>
      </c>
      <c r="AJ55" s="79" t="str">
        <f t="array" ref="AJ55">IFERROR(INDEX('[1]Master Price'!$E:$E,MATCH(D55,'[1]Master Price'!$B:$B,0)),"0")</f>
        <v>0</v>
      </c>
      <c r="AK55" s="79">
        <f t="shared" si="7"/>
        <v>0</v>
      </c>
      <c r="AL55" s="81" t="str">
        <f t="shared" si="30"/>
        <v>0-day</v>
      </c>
      <c r="AM55" s="81" t="str">
        <f t="shared" si="31"/>
        <v>0-day</v>
      </c>
      <c r="AN55" s="81" t="str">
        <f t="shared" si="32"/>
        <v>0-day</v>
      </c>
      <c r="AO55" s="81" t="str">
        <f t="shared" si="11"/>
        <v>0-day</v>
      </c>
      <c r="AP55" s="81" t="str">
        <f t="shared" si="12"/>
        <v>0-day</v>
      </c>
      <c r="AQ55" s="81" t="str">
        <f t="shared" si="13"/>
        <v>0-day</v>
      </c>
      <c r="AR55" s="5"/>
      <c r="AS55" s="83">
        <f t="shared" si="14"/>
        <v>53</v>
      </c>
      <c r="AT55" s="54" t="s">
        <v>578</v>
      </c>
      <c r="AU55" s="84" t="e">
        <f t="shared" ca="1" si="15"/>
        <v>#NAME?</v>
      </c>
      <c r="AV55" s="85" t="e">
        <f t="shared" ca="1" si="16"/>
        <v>#NAME?</v>
      </c>
      <c r="AW55" s="86" t="e">
        <f t="shared" ca="1" si="17"/>
        <v>#NAME?</v>
      </c>
      <c r="AX55" s="85" t="e">
        <f t="shared" ca="1" si="18"/>
        <v>#NAME?</v>
      </c>
      <c r="AY55" s="86">
        <f t="shared" si="19"/>
        <v>200001027488</v>
      </c>
      <c r="AZ55" s="22" t="e">
        <f t="shared" ca="1" si="20"/>
        <v>#NAME?</v>
      </c>
      <c r="BA55" s="83" t="e">
        <f t="shared" ca="1" si="21"/>
        <v>#NAME?</v>
      </c>
      <c r="BB55" s="88" t="e">
        <f t="shared" ca="1" si="22"/>
        <v>#NAME?</v>
      </c>
      <c r="BC55" s="90" t="e">
        <f t="shared" ca="1" si="23"/>
        <v>#NAME?</v>
      </c>
      <c r="BD55" s="90" t="e">
        <f t="shared" ca="1" si="24"/>
        <v>#NAME?</v>
      </c>
      <c r="BE55" s="85" t="e">
        <f t="shared" ca="1" si="25"/>
        <v>#NAME?</v>
      </c>
      <c r="BF55" s="22" t="e">
        <f t="shared" ca="1" si="26"/>
        <v>#NAME?</v>
      </c>
      <c r="BG55" s="22" t="e">
        <f t="shared" ca="1" si="27"/>
        <v>#NAME?</v>
      </c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51">
        <f t="shared" si="0"/>
        <v>54</v>
      </c>
      <c r="B56" s="53">
        <v>46085</v>
      </c>
      <c r="C56" s="55" t="s">
        <v>327</v>
      </c>
      <c r="D56" s="55" t="s">
        <v>303</v>
      </c>
      <c r="E56" s="97" t="s">
        <v>304</v>
      </c>
      <c r="F56" s="55">
        <v>2</v>
      </c>
      <c r="G56" s="55" t="s">
        <v>65</v>
      </c>
      <c r="H56" s="55" t="str">
        <f t="shared" si="1"/>
        <v>DONE</v>
      </c>
      <c r="I56" s="55" t="s">
        <v>553</v>
      </c>
      <c r="J56" s="63" t="s">
        <v>166</v>
      </c>
      <c r="K56" s="63" t="s">
        <v>167</v>
      </c>
      <c r="L56" s="103">
        <v>10552</v>
      </c>
      <c r="M56" s="63"/>
      <c r="N56" s="55" t="s">
        <v>207</v>
      </c>
      <c r="O56" s="95" t="s">
        <v>91</v>
      </c>
      <c r="P56" s="55" t="s">
        <v>87</v>
      </c>
      <c r="Q56" s="55" t="s">
        <v>284</v>
      </c>
      <c r="R56" s="51">
        <v>200001022976</v>
      </c>
      <c r="S56" s="68">
        <v>46359</v>
      </c>
      <c r="T56" s="68" t="str">
        <f t="shared" si="29"/>
        <v>DONE</v>
      </c>
      <c r="U56" s="68">
        <v>46094</v>
      </c>
      <c r="V56" s="51">
        <v>9200077494</v>
      </c>
      <c r="W56" s="51">
        <v>44006</v>
      </c>
      <c r="X56" s="70">
        <v>46099</v>
      </c>
      <c r="Y56" s="70" t="str">
        <f t="shared" si="3"/>
        <v>DONE</v>
      </c>
      <c r="Z56" s="25" t="s">
        <v>554</v>
      </c>
      <c r="AA56" s="69">
        <v>46099</v>
      </c>
      <c r="AB56" s="51" t="str">
        <f t="shared" si="4"/>
        <v>DONE</v>
      </c>
      <c r="AC56" s="51"/>
      <c r="AD56" s="55" t="s">
        <v>555</v>
      </c>
      <c r="AE56" s="74">
        <v>46099</v>
      </c>
      <c r="AF56" s="70" t="str">
        <f t="shared" si="5"/>
        <v>DONE</v>
      </c>
      <c r="AG56" s="74">
        <v>46099</v>
      </c>
      <c r="AH56" s="75"/>
      <c r="AI56" s="78" t="str">
        <f t="shared" si="6"/>
        <v>UNPAID</v>
      </c>
      <c r="AJ56" s="79" t="str">
        <f t="array" ref="AJ56">IFERROR(INDEX('[1]Master Price'!$E:$E,MATCH(D56,'[1]Master Price'!$B:$B,0)),"0")</f>
        <v>0</v>
      </c>
      <c r="AK56" s="79">
        <f t="shared" si="7"/>
        <v>0</v>
      </c>
      <c r="AL56" s="81" t="str">
        <f t="shared" si="30"/>
        <v>0-day</v>
      </c>
      <c r="AM56" s="81" t="str">
        <f t="shared" si="31"/>
        <v>0-day</v>
      </c>
      <c r="AN56" s="81" t="str">
        <f t="shared" si="32"/>
        <v>0-day</v>
      </c>
      <c r="AO56" s="81" t="str">
        <f t="shared" si="11"/>
        <v>0-day</v>
      </c>
      <c r="AP56" s="81" t="str">
        <f t="shared" si="12"/>
        <v>0-day</v>
      </c>
      <c r="AQ56" s="81" t="str">
        <f t="shared" si="13"/>
        <v>0-day</v>
      </c>
      <c r="AR56" s="5"/>
      <c r="AS56" s="83">
        <f t="shared" si="14"/>
        <v>54</v>
      </c>
      <c r="AT56" s="54" t="s">
        <v>586</v>
      </c>
      <c r="AU56" s="84" t="e">
        <f t="shared" ca="1" si="15"/>
        <v>#NAME?</v>
      </c>
      <c r="AV56" s="85" t="e">
        <f t="shared" ca="1" si="16"/>
        <v>#NAME?</v>
      </c>
      <c r="AW56" s="86" t="e">
        <f t="shared" ca="1" si="17"/>
        <v>#NAME?</v>
      </c>
      <c r="AX56" s="85" t="e">
        <f t="shared" ca="1" si="18"/>
        <v>#NAME?</v>
      </c>
      <c r="AY56" s="86">
        <f t="shared" si="19"/>
        <v>200001027524</v>
      </c>
      <c r="AZ56" s="22" t="e">
        <f t="shared" ca="1" si="20"/>
        <v>#NAME?</v>
      </c>
      <c r="BA56" s="83" t="e">
        <f t="shared" ca="1" si="21"/>
        <v>#NAME?</v>
      </c>
      <c r="BB56" s="88" t="e">
        <f t="shared" ca="1" si="22"/>
        <v>#NAME?</v>
      </c>
      <c r="BC56" s="90" t="e">
        <f t="shared" ca="1" si="23"/>
        <v>#NAME?</v>
      </c>
      <c r="BD56" s="90" t="e">
        <f t="shared" ca="1" si="24"/>
        <v>#NAME?</v>
      </c>
      <c r="BE56" s="85" t="e">
        <f t="shared" ca="1" si="25"/>
        <v>#NAME?</v>
      </c>
      <c r="BF56" s="22" t="e">
        <f t="shared" ca="1" si="26"/>
        <v>#NAME?</v>
      </c>
      <c r="BG56" s="22" t="e">
        <f t="shared" ca="1" si="27"/>
        <v>#NAME?</v>
      </c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51">
        <f t="shared" si="0"/>
        <v>55</v>
      </c>
      <c r="B57" s="53">
        <v>46086</v>
      </c>
      <c r="C57" s="55" t="s">
        <v>333</v>
      </c>
      <c r="D57" s="55" t="s">
        <v>177</v>
      </c>
      <c r="E57" s="97" t="s">
        <v>178</v>
      </c>
      <c r="F57" s="55">
        <v>1</v>
      </c>
      <c r="G57" s="55" t="s">
        <v>65</v>
      </c>
      <c r="H57" s="55" t="str">
        <f t="shared" si="1"/>
        <v>DONE</v>
      </c>
      <c r="I57" s="55" t="s">
        <v>587</v>
      </c>
      <c r="J57" s="63" t="s">
        <v>166</v>
      </c>
      <c r="K57" s="63" t="s">
        <v>167</v>
      </c>
      <c r="L57" s="55">
        <v>14.967000000000001</v>
      </c>
      <c r="M57" s="115"/>
      <c r="N57" s="55" t="s">
        <v>576</v>
      </c>
      <c r="O57" s="95" t="s">
        <v>91</v>
      </c>
      <c r="P57" s="55" t="s">
        <v>87</v>
      </c>
      <c r="Q57" s="55" t="s">
        <v>284</v>
      </c>
      <c r="R57" s="51">
        <v>200001023034</v>
      </c>
      <c r="S57" s="68">
        <v>46359</v>
      </c>
      <c r="T57" s="68" t="str">
        <f t="shared" si="29"/>
        <v>DONE</v>
      </c>
      <c r="U57" s="68">
        <v>46094</v>
      </c>
      <c r="V57" s="51">
        <v>9200077480</v>
      </c>
      <c r="W57" s="51">
        <v>43995</v>
      </c>
      <c r="X57" s="70">
        <v>46099</v>
      </c>
      <c r="Y57" s="70" t="str">
        <f t="shared" si="3"/>
        <v>DONE</v>
      </c>
      <c r="Z57" s="25" t="s">
        <v>588</v>
      </c>
      <c r="AA57" s="69">
        <v>46099</v>
      </c>
      <c r="AB57" s="51" t="str">
        <f t="shared" si="4"/>
        <v>DONE</v>
      </c>
      <c r="AC57" s="51"/>
      <c r="AD57" s="55" t="s">
        <v>589</v>
      </c>
      <c r="AE57" s="74">
        <v>46099</v>
      </c>
      <c r="AF57" s="70" t="str">
        <f t="shared" si="5"/>
        <v>DONE</v>
      </c>
      <c r="AG57" s="74">
        <v>46099</v>
      </c>
      <c r="AH57" s="75"/>
      <c r="AI57" s="78" t="str">
        <f t="shared" si="6"/>
        <v>UNPAID</v>
      </c>
      <c r="AJ57" s="79" t="str">
        <f t="array" ref="AJ57">IFERROR(INDEX('[1]Master Price'!$E:$E,MATCH(D57,'[1]Master Price'!$B:$B,0)),"0")</f>
        <v>0</v>
      </c>
      <c r="AK57" s="79">
        <f t="shared" si="7"/>
        <v>0</v>
      </c>
      <c r="AL57" s="81" t="str">
        <f t="shared" si="30"/>
        <v>0-day</v>
      </c>
      <c r="AM57" s="81" t="str">
        <f t="shared" si="31"/>
        <v>0-day</v>
      </c>
      <c r="AN57" s="81" t="str">
        <f t="shared" si="32"/>
        <v>0-day</v>
      </c>
      <c r="AO57" s="81" t="str">
        <f t="shared" si="11"/>
        <v>0-day</v>
      </c>
      <c r="AP57" s="81" t="str">
        <f t="shared" si="12"/>
        <v>0-day</v>
      </c>
      <c r="AQ57" s="81" t="str">
        <f t="shared" si="13"/>
        <v>0-day</v>
      </c>
      <c r="AR57" s="5"/>
      <c r="AS57" s="83">
        <f t="shared" si="14"/>
        <v>55</v>
      </c>
      <c r="AT57" s="54" t="s">
        <v>594</v>
      </c>
      <c r="AU57" s="84" t="e">
        <f t="shared" ca="1" si="15"/>
        <v>#NAME?</v>
      </c>
      <c r="AV57" s="85" t="e">
        <f t="shared" ca="1" si="16"/>
        <v>#NAME?</v>
      </c>
      <c r="AW57" s="86" t="e">
        <f t="shared" ca="1" si="17"/>
        <v>#NAME?</v>
      </c>
      <c r="AX57" s="85" t="e">
        <f t="shared" ca="1" si="18"/>
        <v>#NAME?</v>
      </c>
      <c r="AY57" s="86">
        <f t="shared" si="19"/>
        <v>200001028912</v>
      </c>
      <c r="AZ57" s="22" t="e">
        <f t="shared" ca="1" si="20"/>
        <v>#NAME?</v>
      </c>
      <c r="BA57" s="83" t="e">
        <f t="shared" ca="1" si="21"/>
        <v>#NAME?</v>
      </c>
      <c r="BB57" s="88" t="e">
        <f t="shared" ca="1" si="22"/>
        <v>#NAME?</v>
      </c>
      <c r="BC57" s="90" t="e">
        <f t="shared" ca="1" si="23"/>
        <v>#NAME?</v>
      </c>
      <c r="BD57" s="90" t="e">
        <f t="shared" ca="1" si="24"/>
        <v>#NAME?</v>
      </c>
      <c r="BE57" s="85" t="e">
        <f t="shared" ca="1" si="25"/>
        <v>#NAME?</v>
      </c>
      <c r="BF57" s="22" t="e">
        <f t="shared" ca="1" si="26"/>
        <v>#NAME?</v>
      </c>
      <c r="BG57" s="22" t="e">
        <f t="shared" ca="1" si="27"/>
        <v>#NAME?</v>
      </c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51">
        <f t="shared" si="0"/>
        <v>56</v>
      </c>
      <c r="B58" s="53">
        <v>46086</v>
      </c>
      <c r="C58" s="55" t="s">
        <v>343</v>
      </c>
      <c r="D58" s="55" t="s">
        <v>257</v>
      </c>
      <c r="E58" s="97" t="s">
        <v>258</v>
      </c>
      <c r="F58" s="55">
        <v>1</v>
      </c>
      <c r="G58" s="55" t="s">
        <v>65</v>
      </c>
      <c r="H58" s="55" t="str">
        <f t="shared" si="1"/>
        <v>DONE</v>
      </c>
      <c r="I58" s="55" t="s">
        <v>597</v>
      </c>
      <c r="J58" s="63" t="s">
        <v>598</v>
      </c>
      <c r="K58" s="63" t="s">
        <v>79</v>
      </c>
      <c r="L58" s="55"/>
      <c r="M58" s="115" t="s">
        <v>599</v>
      </c>
      <c r="N58" s="55" t="s">
        <v>444</v>
      </c>
      <c r="O58" s="102" t="s">
        <v>85</v>
      </c>
      <c r="P58" s="55" t="s">
        <v>87</v>
      </c>
      <c r="Q58" s="55" t="s">
        <v>397</v>
      </c>
      <c r="R58" s="51">
        <v>200001023020</v>
      </c>
      <c r="S58" s="68">
        <v>46359</v>
      </c>
      <c r="T58" s="68" t="str">
        <f t="shared" si="29"/>
        <v>DONE</v>
      </c>
      <c r="U58" s="68">
        <v>46094</v>
      </c>
      <c r="V58" s="51">
        <v>9200077503</v>
      </c>
      <c r="W58" s="51">
        <v>44011</v>
      </c>
      <c r="X58" s="70">
        <v>46099</v>
      </c>
      <c r="Y58" s="70" t="str">
        <f t="shared" si="3"/>
        <v>DONE</v>
      </c>
      <c r="Z58" s="25" t="s">
        <v>600</v>
      </c>
      <c r="AA58" s="69">
        <v>46099</v>
      </c>
      <c r="AB58" s="51" t="str">
        <f t="shared" si="4"/>
        <v>DONE</v>
      </c>
      <c r="AC58" s="51"/>
      <c r="AD58" s="55" t="s">
        <v>601</v>
      </c>
      <c r="AE58" s="74">
        <v>46099</v>
      </c>
      <c r="AF58" s="70" t="str">
        <f t="shared" si="5"/>
        <v>DONE</v>
      </c>
      <c r="AG58" s="74">
        <v>46099</v>
      </c>
      <c r="AH58" s="75"/>
      <c r="AI58" s="78" t="str">
        <f t="shared" si="6"/>
        <v>UNPAID</v>
      </c>
      <c r="AJ58" s="79" t="str">
        <f t="array" ref="AJ58">IFERROR(INDEX('[1]Master Price'!$E:$E,MATCH(D58,'[1]Master Price'!$B:$B,0)),"0")</f>
        <v>0</v>
      </c>
      <c r="AK58" s="79">
        <f t="shared" si="7"/>
        <v>0</v>
      </c>
      <c r="AL58" s="81" t="str">
        <f t="shared" si="30"/>
        <v>0-day</v>
      </c>
      <c r="AM58" s="81" t="str">
        <f t="shared" si="31"/>
        <v>0-day</v>
      </c>
      <c r="AN58" s="81" t="str">
        <f t="shared" si="32"/>
        <v>0-day</v>
      </c>
      <c r="AO58" s="81" t="str">
        <f t="shared" si="11"/>
        <v>0-day</v>
      </c>
      <c r="AP58" s="81" t="str">
        <f t="shared" si="12"/>
        <v>0-day</v>
      </c>
      <c r="AQ58" s="81" t="str">
        <f t="shared" si="13"/>
        <v>0-day</v>
      </c>
      <c r="AR58" s="5"/>
      <c r="AS58" s="83">
        <f t="shared" si="14"/>
        <v>56</v>
      </c>
      <c r="AT58" s="54" t="s">
        <v>603</v>
      </c>
      <c r="AU58" s="84" t="e">
        <f t="shared" ca="1" si="15"/>
        <v>#NAME?</v>
      </c>
      <c r="AV58" s="85" t="e">
        <f t="shared" ca="1" si="16"/>
        <v>#NAME?</v>
      </c>
      <c r="AW58" s="86" t="e">
        <f t="shared" ca="1" si="17"/>
        <v>#NAME?</v>
      </c>
      <c r="AX58" s="85" t="e">
        <f t="shared" ca="1" si="18"/>
        <v>#NAME?</v>
      </c>
      <c r="AY58" s="86">
        <f t="shared" si="19"/>
        <v>200001028911</v>
      </c>
      <c r="AZ58" s="22" t="e">
        <f t="shared" ca="1" si="20"/>
        <v>#NAME?</v>
      </c>
      <c r="BA58" s="83" t="e">
        <f t="shared" ca="1" si="21"/>
        <v>#NAME?</v>
      </c>
      <c r="BB58" s="88" t="e">
        <f t="shared" ca="1" si="22"/>
        <v>#NAME?</v>
      </c>
      <c r="BC58" s="90" t="e">
        <f t="shared" ca="1" si="23"/>
        <v>#NAME?</v>
      </c>
      <c r="BD58" s="90" t="e">
        <f t="shared" ca="1" si="24"/>
        <v>#NAME?</v>
      </c>
      <c r="BE58" s="85" t="e">
        <f t="shared" ca="1" si="25"/>
        <v>#NAME?</v>
      </c>
      <c r="BF58" s="22" t="e">
        <f t="shared" ca="1" si="26"/>
        <v>#NAME?</v>
      </c>
      <c r="BG58" s="22" t="e">
        <f t="shared" ca="1" si="27"/>
        <v>#NAME?</v>
      </c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51">
        <f t="shared" si="0"/>
        <v>57</v>
      </c>
      <c r="B59" s="53">
        <v>46086</v>
      </c>
      <c r="C59" s="55" t="s">
        <v>343</v>
      </c>
      <c r="D59" s="55" t="s">
        <v>309</v>
      </c>
      <c r="E59" s="97" t="s">
        <v>311</v>
      </c>
      <c r="F59" s="55">
        <v>6</v>
      </c>
      <c r="G59" s="55" t="s">
        <v>65</v>
      </c>
      <c r="H59" s="55" t="str">
        <f t="shared" si="1"/>
        <v>DONE</v>
      </c>
      <c r="I59" s="55" t="s">
        <v>597</v>
      </c>
      <c r="J59" s="63" t="s">
        <v>598</v>
      </c>
      <c r="K59" s="63" t="s">
        <v>79</v>
      </c>
      <c r="L59" s="100"/>
      <c r="M59" s="115" t="s">
        <v>599</v>
      </c>
      <c r="N59" s="55" t="s">
        <v>444</v>
      </c>
      <c r="O59" s="102" t="s">
        <v>85</v>
      </c>
      <c r="P59" s="55" t="s">
        <v>87</v>
      </c>
      <c r="Q59" s="55" t="s">
        <v>397</v>
      </c>
      <c r="R59" s="51">
        <v>200001023020</v>
      </c>
      <c r="S59" s="68">
        <v>46359</v>
      </c>
      <c r="T59" s="68" t="str">
        <f t="shared" si="29"/>
        <v>DONE</v>
      </c>
      <c r="U59" s="68">
        <v>46094</v>
      </c>
      <c r="V59" s="51">
        <v>9200077503</v>
      </c>
      <c r="W59" s="51">
        <v>44011</v>
      </c>
      <c r="X59" s="70">
        <v>46099</v>
      </c>
      <c r="Y59" s="70" t="str">
        <f t="shared" si="3"/>
        <v>DONE</v>
      </c>
      <c r="Z59" s="25" t="s">
        <v>600</v>
      </c>
      <c r="AA59" s="69">
        <v>46099</v>
      </c>
      <c r="AB59" s="51" t="str">
        <f t="shared" si="4"/>
        <v>DONE</v>
      </c>
      <c r="AC59" s="51"/>
      <c r="AD59" s="55" t="s">
        <v>601</v>
      </c>
      <c r="AE59" s="74">
        <v>46099</v>
      </c>
      <c r="AF59" s="70" t="str">
        <f t="shared" si="5"/>
        <v>DONE</v>
      </c>
      <c r="AG59" s="74">
        <v>46099</v>
      </c>
      <c r="AH59" s="75"/>
      <c r="AI59" s="78" t="str">
        <f t="shared" si="6"/>
        <v>UNPAID</v>
      </c>
      <c r="AJ59" s="79" t="str">
        <f t="array" ref="AJ59">IFERROR(INDEX('[1]Master Price'!$E:$E,MATCH(D59,'[1]Master Price'!$B:$B,0)),"0")</f>
        <v>0</v>
      </c>
      <c r="AK59" s="79">
        <f t="shared" si="7"/>
        <v>0</v>
      </c>
      <c r="AL59" s="81" t="str">
        <f t="shared" si="30"/>
        <v>0-day</v>
      </c>
      <c r="AM59" s="81" t="str">
        <f t="shared" si="31"/>
        <v>0-day</v>
      </c>
      <c r="AN59" s="81" t="str">
        <f t="shared" si="32"/>
        <v>0-day</v>
      </c>
      <c r="AO59" s="81" t="str">
        <f t="shared" si="11"/>
        <v>0-day</v>
      </c>
      <c r="AP59" s="81" t="str">
        <f t="shared" si="12"/>
        <v>0-day</v>
      </c>
      <c r="AQ59" s="81" t="str">
        <f t="shared" si="13"/>
        <v>0-day</v>
      </c>
      <c r="AR59" s="5"/>
      <c r="AS59" s="83">
        <f t="shared" si="14"/>
        <v>57</v>
      </c>
      <c r="AT59" s="54" t="s">
        <v>605</v>
      </c>
      <c r="AU59" s="84" t="e">
        <f t="shared" ca="1" si="15"/>
        <v>#NAME?</v>
      </c>
      <c r="AV59" s="85" t="e">
        <f t="shared" ca="1" si="16"/>
        <v>#NAME?</v>
      </c>
      <c r="AW59" s="86" t="e">
        <f t="shared" ca="1" si="17"/>
        <v>#NAME?</v>
      </c>
      <c r="AX59" s="85" t="e">
        <f t="shared" ca="1" si="18"/>
        <v>#NAME?</v>
      </c>
      <c r="AY59" s="86">
        <f t="shared" si="19"/>
        <v>200001028908</v>
      </c>
      <c r="AZ59" s="22" t="e">
        <f t="shared" ca="1" si="20"/>
        <v>#NAME?</v>
      </c>
      <c r="BA59" s="83" t="e">
        <f t="shared" ca="1" si="21"/>
        <v>#NAME?</v>
      </c>
      <c r="BB59" s="88" t="e">
        <f t="shared" ca="1" si="22"/>
        <v>#NAME?</v>
      </c>
      <c r="BC59" s="90" t="e">
        <f t="shared" ca="1" si="23"/>
        <v>#NAME?</v>
      </c>
      <c r="BD59" s="90" t="e">
        <f t="shared" ca="1" si="24"/>
        <v>#NAME?</v>
      </c>
      <c r="BE59" s="85" t="e">
        <f t="shared" ca="1" si="25"/>
        <v>#NAME?</v>
      </c>
      <c r="BF59" s="22" t="e">
        <f t="shared" ca="1" si="26"/>
        <v>#NAME?</v>
      </c>
      <c r="BG59" s="22" t="e">
        <f t="shared" ca="1" si="27"/>
        <v>#NAME?</v>
      </c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51">
        <f t="shared" si="0"/>
        <v>58</v>
      </c>
      <c r="B60" s="53">
        <v>46086</v>
      </c>
      <c r="C60" s="55" t="s">
        <v>343</v>
      </c>
      <c r="D60" s="55" t="s">
        <v>607</v>
      </c>
      <c r="E60" s="97" t="s">
        <v>608</v>
      </c>
      <c r="F60" s="55">
        <v>2</v>
      </c>
      <c r="G60" s="55" t="s">
        <v>65</v>
      </c>
      <c r="H60" s="55" t="str">
        <f t="shared" si="1"/>
        <v>DONE</v>
      </c>
      <c r="I60" s="55" t="s">
        <v>597</v>
      </c>
      <c r="J60" s="63" t="s">
        <v>598</v>
      </c>
      <c r="K60" s="63" t="s">
        <v>79</v>
      </c>
      <c r="L60" s="100"/>
      <c r="M60" s="115" t="s">
        <v>599</v>
      </c>
      <c r="N60" s="55" t="s">
        <v>444</v>
      </c>
      <c r="O60" s="102" t="s">
        <v>85</v>
      </c>
      <c r="P60" s="55" t="s">
        <v>87</v>
      </c>
      <c r="Q60" s="55" t="s">
        <v>397</v>
      </c>
      <c r="R60" s="51">
        <v>200001023020</v>
      </c>
      <c r="S60" s="68">
        <v>46359</v>
      </c>
      <c r="T60" s="68" t="str">
        <f t="shared" si="29"/>
        <v>DONE</v>
      </c>
      <c r="U60" s="68">
        <v>46094</v>
      </c>
      <c r="V60" s="51">
        <v>9200077503</v>
      </c>
      <c r="W60" s="51">
        <v>44011</v>
      </c>
      <c r="X60" s="70">
        <v>46099</v>
      </c>
      <c r="Y60" s="70" t="str">
        <f t="shared" si="3"/>
        <v>DONE</v>
      </c>
      <c r="Z60" s="25" t="s">
        <v>600</v>
      </c>
      <c r="AA60" s="69">
        <v>46099</v>
      </c>
      <c r="AB60" s="51" t="str">
        <f t="shared" si="4"/>
        <v>DONE</v>
      </c>
      <c r="AC60" s="51"/>
      <c r="AD60" s="55" t="s">
        <v>601</v>
      </c>
      <c r="AE60" s="74">
        <v>46099</v>
      </c>
      <c r="AF60" s="70" t="str">
        <f t="shared" si="5"/>
        <v>DONE</v>
      </c>
      <c r="AG60" s="74">
        <v>46099</v>
      </c>
      <c r="AH60" s="75"/>
      <c r="AI60" s="78" t="str">
        <f t="shared" si="6"/>
        <v>UNPAID</v>
      </c>
      <c r="AJ60" s="79" t="str">
        <f t="array" ref="AJ60">IFERROR(INDEX('[1]Master Price'!$E:$E,MATCH(D60,'[1]Master Price'!$B:$B,0)),"0")</f>
        <v>0</v>
      </c>
      <c r="AK60" s="79">
        <f t="shared" si="7"/>
        <v>0</v>
      </c>
      <c r="AL60" s="81" t="str">
        <f t="shared" si="30"/>
        <v>0-day</v>
      </c>
      <c r="AM60" s="81" t="str">
        <f t="shared" si="31"/>
        <v>0-day</v>
      </c>
      <c r="AN60" s="81" t="str">
        <f t="shared" si="32"/>
        <v>0-day</v>
      </c>
      <c r="AO60" s="81" t="str">
        <f t="shared" si="11"/>
        <v>0-day</v>
      </c>
      <c r="AP60" s="81" t="str">
        <f t="shared" si="12"/>
        <v>0-day</v>
      </c>
      <c r="AQ60" s="81" t="str">
        <f t="shared" si="13"/>
        <v>0-day</v>
      </c>
      <c r="AR60" s="5"/>
      <c r="AS60" s="83">
        <f t="shared" si="14"/>
        <v>58</v>
      </c>
      <c r="AT60" s="54" t="s">
        <v>612</v>
      </c>
      <c r="AU60" s="84" t="e">
        <f t="shared" ca="1" si="15"/>
        <v>#NAME?</v>
      </c>
      <c r="AV60" s="85" t="e">
        <f t="shared" ca="1" si="16"/>
        <v>#NAME?</v>
      </c>
      <c r="AW60" s="86" t="e">
        <f t="shared" ca="1" si="17"/>
        <v>#NAME?</v>
      </c>
      <c r="AX60" s="85" t="e">
        <f t="shared" ca="1" si="18"/>
        <v>#NAME?</v>
      </c>
      <c r="AY60" s="86">
        <f t="shared" si="19"/>
        <v>200001028909</v>
      </c>
      <c r="AZ60" s="22" t="e">
        <f t="shared" ca="1" si="20"/>
        <v>#NAME?</v>
      </c>
      <c r="BA60" s="83" t="e">
        <f t="shared" ca="1" si="21"/>
        <v>#NAME?</v>
      </c>
      <c r="BB60" s="88" t="e">
        <f t="shared" ca="1" si="22"/>
        <v>#NAME?</v>
      </c>
      <c r="BC60" s="90" t="e">
        <f t="shared" ca="1" si="23"/>
        <v>#NAME?</v>
      </c>
      <c r="BD60" s="90" t="e">
        <f t="shared" ca="1" si="24"/>
        <v>#NAME?</v>
      </c>
      <c r="BE60" s="85" t="e">
        <f t="shared" ca="1" si="25"/>
        <v>#NAME?</v>
      </c>
      <c r="BF60" s="22" t="e">
        <f t="shared" ca="1" si="26"/>
        <v>#NAME?</v>
      </c>
      <c r="BG60" s="22" t="e">
        <f t="shared" ca="1" si="27"/>
        <v>#NAME?</v>
      </c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51">
        <f t="shared" si="0"/>
        <v>59</v>
      </c>
      <c r="B61" s="53">
        <v>46085</v>
      </c>
      <c r="C61" s="55" t="s">
        <v>348</v>
      </c>
      <c r="D61" s="55" t="s">
        <v>613</v>
      </c>
      <c r="E61" s="97" t="s">
        <v>614</v>
      </c>
      <c r="F61" s="55">
        <v>1</v>
      </c>
      <c r="G61" s="55" t="s">
        <v>65</v>
      </c>
      <c r="H61" s="55" t="str">
        <f t="shared" si="1"/>
        <v>DONE</v>
      </c>
      <c r="I61" s="55" t="s">
        <v>615</v>
      </c>
      <c r="J61" s="63" t="s">
        <v>616</v>
      </c>
      <c r="K61" s="63" t="s">
        <v>79</v>
      </c>
      <c r="L61" s="100">
        <v>5756</v>
      </c>
      <c r="M61" s="115"/>
      <c r="N61" s="55" t="s">
        <v>207</v>
      </c>
      <c r="O61" s="102" t="s">
        <v>85</v>
      </c>
      <c r="P61" s="55" t="s">
        <v>87</v>
      </c>
      <c r="Q61" s="55" t="s">
        <v>397</v>
      </c>
      <c r="R61" s="51">
        <v>200001023019</v>
      </c>
      <c r="S61" s="68">
        <v>46359</v>
      </c>
      <c r="T61" s="68" t="str">
        <f t="shared" si="29"/>
        <v>DONE</v>
      </c>
      <c r="U61" s="68">
        <v>46094</v>
      </c>
      <c r="V61" s="51">
        <v>9200077505</v>
      </c>
      <c r="W61" s="51">
        <v>44013</v>
      </c>
      <c r="X61" s="70">
        <v>46099</v>
      </c>
      <c r="Y61" s="70" t="str">
        <f t="shared" si="3"/>
        <v>DONE</v>
      </c>
      <c r="Z61" s="25" t="s">
        <v>617</v>
      </c>
      <c r="AA61" s="69">
        <v>46099</v>
      </c>
      <c r="AB61" s="51" t="str">
        <f t="shared" si="4"/>
        <v>DONE</v>
      </c>
      <c r="AC61" s="51"/>
      <c r="AD61" s="55" t="s">
        <v>619</v>
      </c>
      <c r="AE61" s="74">
        <v>46099</v>
      </c>
      <c r="AF61" s="70" t="str">
        <f t="shared" si="5"/>
        <v>DONE</v>
      </c>
      <c r="AG61" s="74">
        <v>46099</v>
      </c>
      <c r="AH61" s="75"/>
      <c r="AI61" s="78" t="str">
        <f t="shared" si="6"/>
        <v>UNPAID</v>
      </c>
      <c r="AJ61" s="79" t="str">
        <f t="array" ref="AJ61">IFERROR(INDEX('[1]Master Price'!$E:$E,MATCH(D61,'[1]Master Price'!$B:$B,0)),"0")</f>
        <v>0</v>
      </c>
      <c r="AK61" s="79">
        <f t="shared" si="7"/>
        <v>0</v>
      </c>
      <c r="AL61" s="81" t="str">
        <f t="shared" si="30"/>
        <v>0-day</v>
      </c>
      <c r="AM61" s="81" t="str">
        <f t="shared" si="31"/>
        <v>0-day</v>
      </c>
      <c r="AN61" s="81" t="str">
        <f t="shared" si="32"/>
        <v>0-day</v>
      </c>
      <c r="AO61" s="81" t="str">
        <f t="shared" si="11"/>
        <v>0-day</v>
      </c>
      <c r="AP61" s="81" t="str">
        <f t="shared" si="12"/>
        <v>0-day</v>
      </c>
      <c r="AQ61" s="81" t="str">
        <f t="shared" si="13"/>
        <v>0-day</v>
      </c>
      <c r="AR61" s="5"/>
      <c r="AS61" s="83">
        <f t="shared" si="14"/>
        <v>59</v>
      </c>
      <c r="AT61" s="54" t="s">
        <v>626</v>
      </c>
      <c r="AU61" s="84" t="e">
        <f t="shared" ca="1" si="15"/>
        <v>#NAME?</v>
      </c>
      <c r="AV61" s="85" t="e">
        <f t="shared" ca="1" si="16"/>
        <v>#NAME?</v>
      </c>
      <c r="AW61" s="86" t="e">
        <f t="shared" ca="1" si="17"/>
        <v>#NAME?</v>
      </c>
      <c r="AX61" s="85" t="e">
        <f t="shared" ca="1" si="18"/>
        <v>#NAME?</v>
      </c>
      <c r="AY61" s="86">
        <f t="shared" si="19"/>
        <v>200001029948</v>
      </c>
      <c r="AZ61" s="22" t="e">
        <f t="shared" ca="1" si="20"/>
        <v>#NAME?</v>
      </c>
      <c r="BA61" s="83" t="e">
        <f t="shared" ca="1" si="21"/>
        <v>#NAME?</v>
      </c>
      <c r="BB61" s="88" t="e">
        <f t="shared" ca="1" si="22"/>
        <v>#NAME?</v>
      </c>
      <c r="BC61" s="90" t="e">
        <f t="shared" ca="1" si="23"/>
        <v>#NAME?</v>
      </c>
      <c r="BD61" s="90" t="e">
        <f t="shared" ca="1" si="24"/>
        <v>#NAME?</v>
      </c>
      <c r="BE61" s="85" t="e">
        <f t="shared" ca="1" si="25"/>
        <v>#NAME?</v>
      </c>
      <c r="BF61" s="22" t="e">
        <f t="shared" ca="1" si="26"/>
        <v>#NAME?</v>
      </c>
      <c r="BG61" s="22" t="e">
        <f t="shared" ca="1" si="27"/>
        <v>#NAME?</v>
      </c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51">
        <f t="shared" si="0"/>
        <v>60</v>
      </c>
      <c r="B62" s="53">
        <v>46085</v>
      </c>
      <c r="C62" s="55" t="s">
        <v>348</v>
      </c>
      <c r="D62" s="55" t="s">
        <v>153</v>
      </c>
      <c r="E62" s="97" t="s">
        <v>154</v>
      </c>
      <c r="F62" s="55">
        <v>1</v>
      </c>
      <c r="G62" s="55" t="s">
        <v>65</v>
      </c>
      <c r="H62" s="55" t="str">
        <f t="shared" si="1"/>
        <v>DONE</v>
      </c>
      <c r="I62" s="55" t="s">
        <v>615</v>
      </c>
      <c r="J62" s="63" t="s">
        <v>616</v>
      </c>
      <c r="K62" s="63" t="s">
        <v>79</v>
      </c>
      <c r="L62" s="100">
        <v>5756</v>
      </c>
      <c r="M62" s="115"/>
      <c r="N62" s="55" t="s">
        <v>207</v>
      </c>
      <c r="O62" s="102" t="s">
        <v>85</v>
      </c>
      <c r="P62" s="55" t="s">
        <v>87</v>
      </c>
      <c r="Q62" s="55" t="s">
        <v>397</v>
      </c>
      <c r="R62" s="51">
        <v>200001023019</v>
      </c>
      <c r="S62" s="68">
        <v>46359</v>
      </c>
      <c r="T62" s="68" t="str">
        <f t="shared" si="29"/>
        <v>DONE</v>
      </c>
      <c r="U62" s="68">
        <v>46094</v>
      </c>
      <c r="V62" s="51">
        <v>9200077505</v>
      </c>
      <c r="W62" s="51">
        <v>44013</v>
      </c>
      <c r="X62" s="70">
        <v>46099</v>
      </c>
      <c r="Y62" s="70" t="str">
        <f t="shared" si="3"/>
        <v>DONE</v>
      </c>
      <c r="Z62" s="25" t="s">
        <v>617</v>
      </c>
      <c r="AA62" s="69">
        <v>46099</v>
      </c>
      <c r="AB62" s="51" t="str">
        <f t="shared" si="4"/>
        <v>DONE</v>
      </c>
      <c r="AC62" s="51"/>
      <c r="AD62" s="55" t="s">
        <v>619</v>
      </c>
      <c r="AE62" s="74">
        <v>46099</v>
      </c>
      <c r="AF62" s="70" t="str">
        <f t="shared" si="5"/>
        <v>DONE</v>
      </c>
      <c r="AG62" s="74">
        <v>46099</v>
      </c>
      <c r="AH62" s="75"/>
      <c r="AI62" s="78" t="str">
        <f t="shared" si="6"/>
        <v>UNPAID</v>
      </c>
      <c r="AJ62" s="79" t="str">
        <f t="array" ref="AJ62">IFERROR(INDEX('[1]Master Price'!$E:$E,MATCH(D62,'[1]Master Price'!$B:$B,0)),"0")</f>
        <v>0</v>
      </c>
      <c r="AK62" s="79">
        <f t="shared" si="7"/>
        <v>0</v>
      </c>
      <c r="AL62" s="81" t="str">
        <f t="shared" si="30"/>
        <v>0-day</v>
      </c>
      <c r="AM62" s="81" t="str">
        <f t="shared" si="31"/>
        <v>0-day</v>
      </c>
      <c r="AN62" s="81" t="str">
        <f t="shared" si="32"/>
        <v>0-day</v>
      </c>
      <c r="AO62" s="81" t="str">
        <f t="shared" si="11"/>
        <v>0-day</v>
      </c>
      <c r="AP62" s="81" t="str">
        <f t="shared" si="12"/>
        <v>0-day</v>
      </c>
      <c r="AQ62" s="81" t="str">
        <f t="shared" si="13"/>
        <v>0-day</v>
      </c>
      <c r="AR62" s="5"/>
      <c r="AS62" s="83">
        <f t="shared" si="14"/>
        <v>60</v>
      </c>
      <c r="AT62" s="54" t="s">
        <v>627</v>
      </c>
      <c r="AU62" s="84" t="e">
        <f t="shared" ca="1" si="15"/>
        <v>#NAME?</v>
      </c>
      <c r="AV62" s="85" t="e">
        <f t="shared" ca="1" si="16"/>
        <v>#NAME?</v>
      </c>
      <c r="AW62" s="86" t="e">
        <f t="shared" ca="1" si="17"/>
        <v>#NAME?</v>
      </c>
      <c r="AX62" s="85" t="e">
        <f t="shared" ca="1" si="18"/>
        <v>#NAME?</v>
      </c>
      <c r="AY62" s="86">
        <f t="shared" si="19"/>
        <v>200001029976</v>
      </c>
      <c r="AZ62" s="22" t="e">
        <f t="shared" ca="1" si="20"/>
        <v>#NAME?</v>
      </c>
      <c r="BA62" s="83" t="e">
        <f t="shared" ca="1" si="21"/>
        <v>#NAME?</v>
      </c>
      <c r="BB62" s="88" t="e">
        <f t="shared" ca="1" si="22"/>
        <v>#NAME?</v>
      </c>
      <c r="BC62" s="90" t="e">
        <f t="shared" ca="1" si="23"/>
        <v>#NAME?</v>
      </c>
      <c r="BD62" s="90" t="e">
        <f t="shared" ca="1" si="24"/>
        <v>#NAME?</v>
      </c>
      <c r="BE62" s="85" t="e">
        <f t="shared" ca="1" si="25"/>
        <v>#NAME?</v>
      </c>
      <c r="BF62" s="22" t="e">
        <f t="shared" ca="1" si="26"/>
        <v>#NAME?</v>
      </c>
      <c r="BG62" s="22" t="e">
        <f t="shared" ca="1" si="27"/>
        <v>#NAME?</v>
      </c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51">
        <f t="shared" si="0"/>
        <v>61</v>
      </c>
      <c r="B63" s="53">
        <v>46085</v>
      </c>
      <c r="C63" s="55" t="s">
        <v>348</v>
      </c>
      <c r="D63" s="55" t="s">
        <v>136</v>
      </c>
      <c r="E63" s="97" t="s">
        <v>137</v>
      </c>
      <c r="F63" s="55">
        <v>1</v>
      </c>
      <c r="G63" s="55" t="s">
        <v>65</v>
      </c>
      <c r="H63" s="55" t="str">
        <f t="shared" si="1"/>
        <v>DONE</v>
      </c>
      <c r="I63" s="55" t="s">
        <v>615</v>
      </c>
      <c r="J63" s="63" t="s">
        <v>616</v>
      </c>
      <c r="K63" s="63" t="s">
        <v>79</v>
      </c>
      <c r="L63" s="100">
        <v>5756</v>
      </c>
      <c r="M63" s="115"/>
      <c r="N63" s="55" t="s">
        <v>207</v>
      </c>
      <c r="O63" s="102" t="s">
        <v>85</v>
      </c>
      <c r="P63" s="55" t="s">
        <v>87</v>
      </c>
      <c r="Q63" s="55" t="s">
        <v>397</v>
      </c>
      <c r="R63" s="51">
        <v>200001023019</v>
      </c>
      <c r="S63" s="68">
        <v>46359</v>
      </c>
      <c r="T63" s="68" t="str">
        <f t="shared" si="29"/>
        <v>DONE</v>
      </c>
      <c r="U63" s="68">
        <v>46094</v>
      </c>
      <c r="V63" s="51">
        <v>9200077505</v>
      </c>
      <c r="W63" s="51">
        <v>44013</v>
      </c>
      <c r="X63" s="70">
        <v>46099</v>
      </c>
      <c r="Y63" s="70" t="str">
        <f t="shared" si="3"/>
        <v>DONE</v>
      </c>
      <c r="Z63" s="25" t="s">
        <v>617</v>
      </c>
      <c r="AA63" s="69">
        <v>46099</v>
      </c>
      <c r="AB63" s="51" t="str">
        <f t="shared" si="4"/>
        <v>DONE</v>
      </c>
      <c r="AC63" s="51"/>
      <c r="AD63" s="55" t="s">
        <v>619</v>
      </c>
      <c r="AE63" s="74">
        <v>46099</v>
      </c>
      <c r="AF63" s="70" t="str">
        <f t="shared" si="5"/>
        <v>DONE</v>
      </c>
      <c r="AG63" s="74">
        <v>46099</v>
      </c>
      <c r="AH63" s="75"/>
      <c r="AI63" s="78" t="str">
        <f t="shared" si="6"/>
        <v>UNPAID</v>
      </c>
      <c r="AJ63" s="79" t="str">
        <f t="array" ref="AJ63">IFERROR(INDEX('[1]Master Price'!$E:$E,MATCH(D63,'[1]Master Price'!$B:$B,0)),"0")</f>
        <v>0</v>
      </c>
      <c r="AK63" s="79">
        <f t="shared" si="7"/>
        <v>0</v>
      </c>
      <c r="AL63" s="81" t="str">
        <f t="shared" si="30"/>
        <v>0-day</v>
      </c>
      <c r="AM63" s="81" t="str">
        <f t="shared" si="31"/>
        <v>0-day</v>
      </c>
      <c r="AN63" s="81" t="str">
        <f t="shared" si="32"/>
        <v>0-day</v>
      </c>
      <c r="AO63" s="81" t="str">
        <f t="shared" si="11"/>
        <v>0-day</v>
      </c>
      <c r="AP63" s="81" t="str">
        <f t="shared" si="12"/>
        <v>0-day</v>
      </c>
      <c r="AQ63" s="81" t="str">
        <f t="shared" si="13"/>
        <v>0-day</v>
      </c>
      <c r="AR63" s="5"/>
      <c r="AS63" s="83">
        <f t="shared" si="14"/>
        <v>61</v>
      </c>
      <c r="AT63" s="54" t="s">
        <v>632</v>
      </c>
      <c r="AU63" s="84" t="e">
        <f t="shared" ca="1" si="15"/>
        <v>#NAME?</v>
      </c>
      <c r="AV63" s="85" t="e">
        <f t="shared" ca="1" si="16"/>
        <v>#NAME?</v>
      </c>
      <c r="AW63" s="86" t="e">
        <f t="shared" ca="1" si="17"/>
        <v>#NAME?</v>
      </c>
      <c r="AX63" s="85" t="e">
        <f t="shared" ca="1" si="18"/>
        <v>#NAME?</v>
      </c>
      <c r="AY63" s="86">
        <f t="shared" si="19"/>
        <v>200001029968</v>
      </c>
      <c r="AZ63" s="22" t="e">
        <f t="shared" ca="1" si="20"/>
        <v>#NAME?</v>
      </c>
      <c r="BA63" s="83" t="e">
        <f t="shared" ca="1" si="21"/>
        <v>#NAME?</v>
      </c>
      <c r="BB63" s="88" t="e">
        <f t="shared" ca="1" si="22"/>
        <v>#NAME?</v>
      </c>
      <c r="BC63" s="90" t="e">
        <f t="shared" ca="1" si="23"/>
        <v>#NAME?</v>
      </c>
      <c r="BD63" s="90" t="e">
        <f t="shared" ca="1" si="24"/>
        <v>#NAME?</v>
      </c>
      <c r="BE63" s="85" t="e">
        <f t="shared" ca="1" si="25"/>
        <v>#NAME?</v>
      </c>
      <c r="BF63" s="22" t="e">
        <f t="shared" ca="1" si="26"/>
        <v>#NAME?</v>
      </c>
      <c r="BG63" s="22" t="e">
        <f t="shared" ca="1" si="27"/>
        <v>#NAME?</v>
      </c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51">
        <f t="shared" si="0"/>
        <v>62</v>
      </c>
      <c r="B64" s="53">
        <v>46088</v>
      </c>
      <c r="C64" s="55" t="s">
        <v>357</v>
      </c>
      <c r="D64" s="55" t="s">
        <v>367</v>
      </c>
      <c r="E64" s="97" t="s">
        <v>368</v>
      </c>
      <c r="F64" s="55">
        <v>30</v>
      </c>
      <c r="G64" s="55" t="s">
        <v>65</v>
      </c>
      <c r="H64" s="55" t="str">
        <f t="shared" si="1"/>
        <v>DONE</v>
      </c>
      <c r="I64" s="55" t="s">
        <v>635</v>
      </c>
      <c r="J64" s="63" t="s">
        <v>636</v>
      </c>
      <c r="K64" s="63" t="s">
        <v>637</v>
      </c>
      <c r="L64" s="100"/>
      <c r="M64" s="115"/>
      <c r="N64" s="55" t="s">
        <v>161</v>
      </c>
      <c r="O64" s="67" t="s">
        <v>81</v>
      </c>
      <c r="P64" s="55" t="s">
        <v>87</v>
      </c>
      <c r="Q64" s="55" t="s">
        <v>83</v>
      </c>
      <c r="R64" s="51">
        <v>200001022968</v>
      </c>
      <c r="S64" s="68">
        <v>46359</v>
      </c>
      <c r="T64" s="68" t="str">
        <f t="shared" si="29"/>
        <v>DONE</v>
      </c>
      <c r="U64" s="68">
        <v>46094</v>
      </c>
      <c r="V64" s="51">
        <v>9200077484</v>
      </c>
      <c r="W64" s="51">
        <v>44000</v>
      </c>
      <c r="X64" s="70">
        <v>46099</v>
      </c>
      <c r="Y64" s="70" t="str">
        <f t="shared" si="3"/>
        <v>DONE</v>
      </c>
      <c r="Z64" s="25" t="s">
        <v>638</v>
      </c>
      <c r="AA64" s="69">
        <v>46099</v>
      </c>
      <c r="AB64" s="51" t="str">
        <f t="shared" si="4"/>
        <v>DONE</v>
      </c>
      <c r="AC64" s="51"/>
      <c r="AD64" s="55" t="s">
        <v>639</v>
      </c>
      <c r="AE64" s="74">
        <v>46099</v>
      </c>
      <c r="AF64" s="70" t="str">
        <f t="shared" si="5"/>
        <v>DONE</v>
      </c>
      <c r="AG64" s="74">
        <v>46099</v>
      </c>
      <c r="AH64" s="75"/>
      <c r="AI64" s="78" t="str">
        <f t="shared" si="6"/>
        <v>UNPAID</v>
      </c>
      <c r="AJ64" s="79" t="str">
        <f t="array" ref="AJ64">IFERROR(INDEX('[1]Master Price'!$E:$E,MATCH(D64,'[1]Master Price'!$B:$B,0)),"0")</f>
        <v>0</v>
      </c>
      <c r="AK64" s="79">
        <f t="shared" si="7"/>
        <v>0</v>
      </c>
      <c r="AL64" s="81" t="str">
        <f t="shared" si="30"/>
        <v>0-day</v>
      </c>
      <c r="AM64" s="81" t="str">
        <f t="shared" si="31"/>
        <v>0-day</v>
      </c>
      <c r="AN64" s="81" t="str">
        <f t="shared" si="32"/>
        <v>0-day</v>
      </c>
      <c r="AO64" s="81" t="str">
        <f t="shared" si="11"/>
        <v>0-day</v>
      </c>
      <c r="AP64" s="81" t="str">
        <f t="shared" si="12"/>
        <v>0-day</v>
      </c>
      <c r="AQ64" s="81" t="str">
        <f t="shared" si="13"/>
        <v>0-day</v>
      </c>
      <c r="AR64" s="5"/>
      <c r="AS64" s="83">
        <f t="shared" si="14"/>
        <v>62</v>
      </c>
      <c r="AT64" s="54" t="s">
        <v>643</v>
      </c>
      <c r="AU64" s="84" t="e">
        <f t="shared" ca="1" si="15"/>
        <v>#NAME?</v>
      </c>
      <c r="AV64" s="85" t="e">
        <f t="shared" ca="1" si="16"/>
        <v>#NAME?</v>
      </c>
      <c r="AW64" s="86" t="e">
        <f t="shared" ca="1" si="17"/>
        <v>#NAME?</v>
      </c>
      <c r="AX64" s="85" t="e">
        <f t="shared" ca="1" si="18"/>
        <v>#NAME?</v>
      </c>
      <c r="AY64" s="86">
        <f t="shared" si="19"/>
        <v>200001029954</v>
      </c>
      <c r="AZ64" s="22" t="e">
        <f t="shared" ca="1" si="20"/>
        <v>#NAME?</v>
      </c>
      <c r="BA64" s="83" t="e">
        <f t="shared" ca="1" si="21"/>
        <v>#NAME?</v>
      </c>
      <c r="BB64" s="88" t="e">
        <f t="shared" ca="1" si="22"/>
        <v>#NAME?</v>
      </c>
      <c r="BC64" s="90" t="e">
        <f t="shared" ca="1" si="23"/>
        <v>#NAME?</v>
      </c>
      <c r="BD64" s="90" t="e">
        <f t="shared" ca="1" si="24"/>
        <v>#NAME?</v>
      </c>
      <c r="BE64" s="85" t="e">
        <f t="shared" ca="1" si="25"/>
        <v>#NAME?</v>
      </c>
      <c r="BF64" s="22" t="e">
        <f t="shared" ca="1" si="26"/>
        <v>#NAME?</v>
      </c>
      <c r="BG64" s="22" t="e">
        <f t="shared" ca="1" si="27"/>
        <v>#NAME?</v>
      </c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51">
        <f t="shared" si="0"/>
        <v>63</v>
      </c>
      <c r="B65" s="53">
        <v>46084</v>
      </c>
      <c r="C65" s="55" t="s">
        <v>369</v>
      </c>
      <c r="D65" s="55" t="s">
        <v>644</v>
      </c>
      <c r="E65" s="97" t="s">
        <v>645</v>
      </c>
      <c r="F65" s="55">
        <v>1</v>
      </c>
      <c r="G65" s="55" t="s">
        <v>527</v>
      </c>
      <c r="H65" s="55" t="str">
        <f t="shared" si="1"/>
        <v>DONE</v>
      </c>
      <c r="I65" s="55" t="s">
        <v>646</v>
      </c>
      <c r="J65" s="59" t="s">
        <v>73</v>
      </c>
      <c r="K65" s="59" t="s">
        <v>73</v>
      </c>
      <c r="L65" s="100"/>
      <c r="M65" s="115"/>
      <c r="N65" s="55" t="s">
        <v>647</v>
      </c>
      <c r="O65" s="102" t="s">
        <v>85</v>
      </c>
      <c r="P65" s="55" t="s">
        <v>87</v>
      </c>
      <c r="Q65" s="55" t="s">
        <v>397</v>
      </c>
      <c r="R65" s="51">
        <v>200001018438</v>
      </c>
      <c r="S65" s="68">
        <v>46329</v>
      </c>
      <c r="T65" s="68" t="str">
        <f t="shared" si="29"/>
        <v>DONE</v>
      </c>
      <c r="U65" s="68">
        <v>46359</v>
      </c>
      <c r="V65" s="51">
        <v>9200077488</v>
      </c>
      <c r="W65" s="51">
        <v>44251</v>
      </c>
      <c r="X65" s="70">
        <v>46108</v>
      </c>
      <c r="Y65" s="70" t="str">
        <f t="shared" si="3"/>
        <v>DONE</v>
      </c>
      <c r="Z65" s="25" t="s">
        <v>648</v>
      </c>
      <c r="AA65" s="69">
        <v>46111</v>
      </c>
      <c r="AB65" s="51" t="str">
        <f t="shared" si="4"/>
        <v>DONE</v>
      </c>
      <c r="AC65" s="51"/>
      <c r="AD65" s="55" t="s">
        <v>649</v>
      </c>
      <c r="AE65" s="74">
        <v>46112</v>
      </c>
      <c r="AF65" s="70" t="str">
        <f t="shared" si="5"/>
        <v>DONE</v>
      </c>
      <c r="AG65" s="70">
        <v>46113</v>
      </c>
      <c r="AH65" s="75"/>
      <c r="AI65" s="78" t="str">
        <f t="shared" si="6"/>
        <v>UNPAID</v>
      </c>
      <c r="AJ65" s="79" t="str">
        <f t="array" ref="AJ65">IFERROR(INDEX('[1]Master Price'!$E:$E,MATCH(D65,'[1]Master Price'!$B:$B,0)),"0")</f>
        <v>0</v>
      </c>
      <c r="AK65" s="79">
        <f t="shared" si="7"/>
        <v>0</v>
      </c>
      <c r="AL65" s="81" t="str">
        <f t="shared" si="30"/>
        <v>0-day</v>
      </c>
      <c r="AM65" s="81" t="str">
        <f t="shared" si="31"/>
        <v>30-day</v>
      </c>
      <c r="AN65" s="81" t="str">
        <f t="shared" si="32"/>
        <v>0-day</v>
      </c>
      <c r="AO65" s="81" t="str">
        <f t="shared" si="11"/>
        <v>3-day</v>
      </c>
      <c r="AP65" s="81" t="str">
        <f t="shared" si="12"/>
        <v>1-day</v>
      </c>
      <c r="AQ65" s="81" t="str">
        <f t="shared" si="13"/>
        <v>0-day</v>
      </c>
      <c r="AR65" s="5"/>
      <c r="AS65" s="83">
        <f t="shared" si="14"/>
        <v>63</v>
      </c>
      <c r="AT65" s="54" t="s">
        <v>651</v>
      </c>
      <c r="AU65" s="84" t="e">
        <f t="shared" ca="1" si="15"/>
        <v>#NAME?</v>
      </c>
      <c r="AV65" s="85" t="e">
        <f t="shared" ca="1" si="16"/>
        <v>#NAME?</v>
      </c>
      <c r="AW65" s="86" t="e">
        <f t="shared" ca="1" si="17"/>
        <v>#NAME?</v>
      </c>
      <c r="AX65" s="85" t="e">
        <f t="shared" ca="1" si="18"/>
        <v>#NAME?</v>
      </c>
      <c r="AY65" s="86">
        <f t="shared" si="19"/>
        <v>200001029974</v>
      </c>
      <c r="AZ65" s="22" t="e">
        <f t="shared" ca="1" si="20"/>
        <v>#NAME?</v>
      </c>
      <c r="BA65" s="83" t="e">
        <f t="shared" ca="1" si="21"/>
        <v>#NAME?</v>
      </c>
      <c r="BB65" s="88" t="e">
        <f t="shared" ca="1" si="22"/>
        <v>#NAME?</v>
      </c>
      <c r="BC65" s="90" t="e">
        <f t="shared" ca="1" si="23"/>
        <v>#NAME?</v>
      </c>
      <c r="BD65" s="90" t="e">
        <f t="shared" ca="1" si="24"/>
        <v>#NAME?</v>
      </c>
      <c r="BE65" s="85" t="e">
        <f t="shared" ca="1" si="25"/>
        <v>#NAME?</v>
      </c>
      <c r="BF65" s="22" t="e">
        <f t="shared" ca="1" si="26"/>
        <v>#NAME?</v>
      </c>
      <c r="BG65" s="22" t="e">
        <f t="shared" ca="1" si="27"/>
        <v>#NAME?</v>
      </c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51">
        <f t="shared" si="0"/>
        <v>64</v>
      </c>
      <c r="B66" s="53">
        <v>46084</v>
      </c>
      <c r="C66" s="55" t="s">
        <v>369</v>
      </c>
      <c r="D66" s="55" t="s">
        <v>655</v>
      </c>
      <c r="E66" s="97" t="s">
        <v>656</v>
      </c>
      <c r="F66" s="55">
        <v>1</v>
      </c>
      <c r="G66" s="55" t="s">
        <v>65</v>
      </c>
      <c r="H66" s="55" t="str">
        <f t="shared" si="1"/>
        <v>DONE</v>
      </c>
      <c r="I66" s="55" t="s">
        <v>646</v>
      </c>
      <c r="J66" s="59" t="s">
        <v>73</v>
      </c>
      <c r="K66" s="59" t="s">
        <v>73</v>
      </c>
      <c r="L66" s="100"/>
      <c r="M66" s="115"/>
      <c r="N66" s="55" t="s">
        <v>647</v>
      </c>
      <c r="O66" s="102" t="s">
        <v>85</v>
      </c>
      <c r="P66" s="55" t="s">
        <v>87</v>
      </c>
      <c r="Q66" s="55" t="s">
        <v>397</v>
      </c>
      <c r="R66" s="51">
        <v>200001018438</v>
      </c>
      <c r="S66" s="68">
        <v>46329</v>
      </c>
      <c r="T66" s="68" t="str">
        <f t="shared" si="29"/>
        <v>DONE</v>
      </c>
      <c r="U66" s="68">
        <v>46359</v>
      </c>
      <c r="V66" s="51">
        <v>9200077488</v>
      </c>
      <c r="W66" s="51">
        <v>44251</v>
      </c>
      <c r="X66" s="70">
        <v>46108</v>
      </c>
      <c r="Y66" s="70" t="str">
        <f t="shared" si="3"/>
        <v>DONE</v>
      </c>
      <c r="Z66" s="25" t="s">
        <v>648</v>
      </c>
      <c r="AA66" s="69">
        <v>46111</v>
      </c>
      <c r="AB66" s="51" t="str">
        <f t="shared" si="4"/>
        <v>DONE</v>
      </c>
      <c r="AC66" s="51"/>
      <c r="AD66" s="55" t="s">
        <v>649</v>
      </c>
      <c r="AE66" s="74">
        <v>46112</v>
      </c>
      <c r="AF66" s="70" t="str">
        <f t="shared" si="5"/>
        <v>DONE</v>
      </c>
      <c r="AG66" s="70">
        <v>46113</v>
      </c>
      <c r="AH66" s="75"/>
      <c r="AI66" s="78" t="str">
        <f t="shared" si="6"/>
        <v>UNPAID</v>
      </c>
      <c r="AJ66" s="79" t="str">
        <f t="array" ref="AJ66">IFERROR(INDEX('[1]Master Price'!$E:$E,MATCH(D66,'[1]Master Price'!$B:$B,0)),"0")</f>
        <v>0</v>
      </c>
      <c r="AK66" s="79">
        <f t="shared" si="7"/>
        <v>0</v>
      </c>
      <c r="AL66" s="81" t="str">
        <f t="shared" si="30"/>
        <v>0-day</v>
      </c>
      <c r="AM66" s="81" t="str">
        <f t="shared" si="31"/>
        <v>30-day</v>
      </c>
      <c r="AN66" s="81" t="str">
        <f t="shared" si="32"/>
        <v>0-day</v>
      </c>
      <c r="AO66" s="81" t="str">
        <f t="shared" si="11"/>
        <v>3-day</v>
      </c>
      <c r="AP66" s="81" t="str">
        <f t="shared" si="12"/>
        <v>1-day</v>
      </c>
      <c r="AQ66" s="81" t="str">
        <f t="shared" si="13"/>
        <v>0-day</v>
      </c>
      <c r="AR66" s="5"/>
      <c r="AS66" s="83">
        <f t="shared" si="14"/>
        <v>64</v>
      </c>
      <c r="AT66" s="54" t="s">
        <v>657</v>
      </c>
      <c r="AU66" s="84" t="e">
        <f t="shared" ca="1" si="15"/>
        <v>#NAME?</v>
      </c>
      <c r="AV66" s="85" t="e">
        <f t="shared" ca="1" si="16"/>
        <v>#NAME?</v>
      </c>
      <c r="AW66" s="86" t="e">
        <f t="shared" ca="1" si="17"/>
        <v>#NAME?</v>
      </c>
      <c r="AX66" s="85" t="e">
        <f t="shared" ca="1" si="18"/>
        <v>#NAME?</v>
      </c>
      <c r="AY66" s="86">
        <f t="shared" si="19"/>
        <v>200001029982</v>
      </c>
      <c r="AZ66" s="22" t="e">
        <f t="shared" ca="1" si="20"/>
        <v>#NAME?</v>
      </c>
      <c r="BA66" s="83" t="e">
        <f t="shared" ca="1" si="21"/>
        <v>#NAME?</v>
      </c>
      <c r="BB66" s="88" t="e">
        <f t="shared" ca="1" si="22"/>
        <v>#NAME?</v>
      </c>
      <c r="BC66" s="90" t="e">
        <f t="shared" ca="1" si="23"/>
        <v>#NAME?</v>
      </c>
      <c r="BD66" s="90" t="e">
        <f t="shared" ca="1" si="24"/>
        <v>#NAME?</v>
      </c>
      <c r="BE66" s="85" t="e">
        <f t="shared" ca="1" si="25"/>
        <v>#NAME?</v>
      </c>
      <c r="BF66" s="22" t="e">
        <f t="shared" ca="1" si="26"/>
        <v>#NAME?</v>
      </c>
      <c r="BG66" s="22" t="e">
        <f t="shared" ca="1" si="27"/>
        <v>#NAME?</v>
      </c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51">
        <f t="shared" si="0"/>
        <v>65</v>
      </c>
      <c r="B67" s="53">
        <v>46084</v>
      </c>
      <c r="C67" s="55" t="s">
        <v>369</v>
      </c>
      <c r="D67" s="55" t="s">
        <v>659</v>
      </c>
      <c r="E67" s="97" t="s">
        <v>660</v>
      </c>
      <c r="F67" s="55">
        <v>1</v>
      </c>
      <c r="G67" s="55" t="s">
        <v>65</v>
      </c>
      <c r="H67" s="55" t="str">
        <f t="shared" si="1"/>
        <v>DONE</v>
      </c>
      <c r="I67" s="55" t="s">
        <v>646</v>
      </c>
      <c r="J67" s="59" t="s">
        <v>73</v>
      </c>
      <c r="K67" s="59" t="s">
        <v>73</v>
      </c>
      <c r="L67" s="100"/>
      <c r="M67" s="115"/>
      <c r="N67" s="55" t="s">
        <v>647</v>
      </c>
      <c r="O67" s="102" t="s">
        <v>85</v>
      </c>
      <c r="P67" s="55" t="s">
        <v>87</v>
      </c>
      <c r="Q67" s="55" t="s">
        <v>397</v>
      </c>
      <c r="R67" s="51">
        <v>200001018438</v>
      </c>
      <c r="S67" s="68">
        <v>46329</v>
      </c>
      <c r="T67" s="68" t="str">
        <f t="shared" si="29"/>
        <v>DONE</v>
      </c>
      <c r="U67" s="68">
        <v>46359</v>
      </c>
      <c r="V67" s="51">
        <v>9200077488</v>
      </c>
      <c r="W67" s="51">
        <v>44251</v>
      </c>
      <c r="X67" s="70">
        <v>46108</v>
      </c>
      <c r="Y67" s="70" t="str">
        <f t="shared" si="3"/>
        <v>DONE</v>
      </c>
      <c r="Z67" s="25" t="s">
        <v>648</v>
      </c>
      <c r="AA67" s="69">
        <v>46111</v>
      </c>
      <c r="AB67" s="51" t="str">
        <f t="shared" si="4"/>
        <v>DONE</v>
      </c>
      <c r="AC67" s="51"/>
      <c r="AD67" s="55" t="s">
        <v>649</v>
      </c>
      <c r="AE67" s="74">
        <v>46112</v>
      </c>
      <c r="AF67" s="70" t="str">
        <f t="shared" si="5"/>
        <v>DONE</v>
      </c>
      <c r="AG67" s="70">
        <v>46113</v>
      </c>
      <c r="AH67" s="75"/>
      <c r="AI67" s="78" t="str">
        <f t="shared" si="6"/>
        <v>UNPAID</v>
      </c>
      <c r="AJ67" s="79" t="str">
        <f t="array" ref="AJ67">IFERROR(INDEX('[1]Master Price'!$E:$E,MATCH(D67,'[1]Master Price'!$B:$B,0)),"0")</f>
        <v>0</v>
      </c>
      <c r="AK67" s="79">
        <f t="shared" si="7"/>
        <v>0</v>
      </c>
      <c r="AL67" s="81" t="str">
        <f t="shared" si="30"/>
        <v>0-day</v>
      </c>
      <c r="AM67" s="81" t="str">
        <f t="shared" si="31"/>
        <v>30-day</v>
      </c>
      <c r="AN67" s="81" t="str">
        <f t="shared" si="32"/>
        <v>0-day</v>
      </c>
      <c r="AO67" s="81" t="str">
        <f t="shared" si="11"/>
        <v>3-day</v>
      </c>
      <c r="AP67" s="81" t="str">
        <f t="shared" si="12"/>
        <v>1-day</v>
      </c>
      <c r="AQ67" s="81" t="str">
        <f t="shared" si="13"/>
        <v>0-day</v>
      </c>
      <c r="AR67" s="5"/>
      <c r="AS67" s="83">
        <f t="shared" si="14"/>
        <v>65</v>
      </c>
      <c r="AT67" s="54" t="s">
        <v>662</v>
      </c>
      <c r="AU67" s="84" t="e">
        <f t="shared" ca="1" si="15"/>
        <v>#NAME?</v>
      </c>
      <c r="AV67" s="85" t="e">
        <f t="shared" ca="1" si="16"/>
        <v>#NAME?</v>
      </c>
      <c r="AW67" s="86" t="e">
        <f t="shared" ca="1" si="17"/>
        <v>#NAME?</v>
      </c>
      <c r="AX67" s="85" t="e">
        <f t="shared" ca="1" si="18"/>
        <v>#NAME?</v>
      </c>
      <c r="AY67" s="86">
        <f t="shared" si="19"/>
        <v>200001029946</v>
      </c>
      <c r="AZ67" s="22" t="e">
        <f t="shared" ca="1" si="20"/>
        <v>#NAME?</v>
      </c>
      <c r="BA67" s="83" t="e">
        <f t="shared" ca="1" si="21"/>
        <v>#NAME?</v>
      </c>
      <c r="BB67" s="88" t="e">
        <f t="shared" ca="1" si="22"/>
        <v>#NAME?</v>
      </c>
      <c r="BC67" s="90" t="e">
        <f t="shared" ca="1" si="23"/>
        <v>#NAME?</v>
      </c>
      <c r="BD67" s="90" t="e">
        <f t="shared" ca="1" si="24"/>
        <v>#NAME?</v>
      </c>
      <c r="BE67" s="85" t="e">
        <f t="shared" ca="1" si="25"/>
        <v>#NAME?</v>
      </c>
      <c r="BF67" s="22" t="e">
        <f t="shared" ca="1" si="26"/>
        <v>#NAME?</v>
      </c>
      <c r="BG67" s="22" t="e">
        <f t="shared" ca="1" si="27"/>
        <v>#NAME?</v>
      </c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51">
        <f t="shared" si="0"/>
        <v>66</v>
      </c>
      <c r="B68" s="53">
        <v>46084</v>
      </c>
      <c r="C68" s="55" t="s">
        <v>369</v>
      </c>
      <c r="D68" s="55" t="s">
        <v>663</v>
      </c>
      <c r="E68" s="97" t="s">
        <v>664</v>
      </c>
      <c r="F68" s="55">
        <v>1</v>
      </c>
      <c r="G68" s="55" t="s">
        <v>65</v>
      </c>
      <c r="H68" s="55" t="str">
        <f t="shared" si="1"/>
        <v>DONE</v>
      </c>
      <c r="I68" s="55" t="s">
        <v>646</v>
      </c>
      <c r="J68" s="59" t="s">
        <v>73</v>
      </c>
      <c r="K68" s="59" t="s">
        <v>73</v>
      </c>
      <c r="L68" s="100"/>
      <c r="M68" s="115"/>
      <c r="N68" s="55" t="s">
        <v>647</v>
      </c>
      <c r="O68" s="102" t="s">
        <v>85</v>
      </c>
      <c r="P68" s="55" t="s">
        <v>87</v>
      </c>
      <c r="Q68" s="55" t="s">
        <v>397</v>
      </c>
      <c r="R68" s="51">
        <v>200001018438</v>
      </c>
      <c r="S68" s="68">
        <v>46329</v>
      </c>
      <c r="T68" s="68" t="str">
        <f t="shared" si="29"/>
        <v>DONE</v>
      </c>
      <c r="U68" s="68">
        <v>46359</v>
      </c>
      <c r="V68" s="51">
        <v>9200077488</v>
      </c>
      <c r="W68" s="51">
        <v>44251</v>
      </c>
      <c r="X68" s="70">
        <v>46108</v>
      </c>
      <c r="Y68" s="70" t="str">
        <f t="shared" si="3"/>
        <v>DONE</v>
      </c>
      <c r="Z68" s="25" t="s">
        <v>648</v>
      </c>
      <c r="AA68" s="69">
        <v>46111</v>
      </c>
      <c r="AB68" s="51" t="str">
        <f t="shared" si="4"/>
        <v>DONE</v>
      </c>
      <c r="AC68" s="51"/>
      <c r="AD68" s="55" t="s">
        <v>649</v>
      </c>
      <c r="AE68" s="74">
        <v>46112</v>
      </c>
      <c r="AF68" s="70" t="str">
        <f t="shared" si="5"/>
        <v>DONE</v>
      </c>
      <c r="AG68" s="70">
        <v>46113</v>
      </c>
      <c r="AH68" s="75"/>
      <c r="AI68" s="78" t="str">
        <f t="shared" si="6"/>
        <v>UNPAID</v>
      </c>
      <c r="AJ68" s="79" t="str">
        <f t="array" ref="AJ68">IFERROR(INDEX('[1]Master Price'!$E:$E,MATCH(D68,'[1]Master Price'!$B:$B,0)),"0")</f>
        <v>0</v>
      </c>
      <c r="AK68" s="79">
        <f t="shared" si="7"/>
        <v>0</v>
      </c>
      <c r="AL68" s="81" t="str">
        <f t="shared" si="30"/>
        <v>0-day</v>
      </c>
      <c r="AM68" s="81" t="str">
        <f t="shared" si="31"/>
        <v>30-day</v>
      </c>
      <c r="AN68" s="81" t="str">
        <f t="shared" si="32"/>
        <v>0-day</v>
      </c>
      <c r="AO68" s="81" t="str">
        <f t="shared" si="11"/>
        <v>3-day</v>
      </c>
      <c r="AP68" s="81" t="str">
        <f t="shared" si="12"/>
        <v>1-day</v>
      </c>
      <c r="AQ68" s="81" t="str">
        <f t="shared" si="13"/>
        <v>0-day</v>
      </c>
      <c r="AR68" s="5"/>
      <c r="AS68" s="83">
        <f t="shared" si="14"/>
        <v>66</v>
      </c>
      <c r="AT68" s="54" t="s">
        <v>670</v>
      </c>
      <c r="AU68" s="84" t="e">
        <f t="shared" ca="1" si="15"/>
        <v>#NAME?</v>
      </c>
      <c r="AV68" s="85" t="e">
        <f t="shared" ca="1" si="16"/>
        <v>#NAME?</v>
      </c>
      <c r="AW68" s="86" t="e">
        <f t="shared" ca="1" si="17"/>
        <v>#NAME?</v>
      </c>
      <c r="AX68" s="85" t="e">
        <f t="shared" ca="1" si="18"/>
        <v>#NAME?</v>
      </c>
      <c r="AY68" s="86" t="str">
        <f t="shared" si="19"/>
        <v>PO BOSTON</v>
      </c>
      <c r="AZ68" s="22" t="e">
        <f t="shared" ca="1" si="20"/>
        <v>#NAME?</v>
      </c>
      <c r="BA68" s="83" t="e">
        <f t="shared" ca="1" si="21"/>
        <v>#NAME?</v>
      </c>
      <c r="BB68" s="88" t="e">
        <f t="shared" ca="1" si="22"/>
        <v>#NAME?</v>
      </c>
      <c r="BC68" s="90" t="e">
        <f t="shared" ca="1" si="23"/>
        <v>#NAME?</v>
      </c>
      <c r="BD68" s="90" t="e">
        <f t="shared" ca="1" si="24"/>
        <v>#NAME?</v>
      </c>
      <c r="BE68" s="85" t="e">
        <f t="shared" ca="1" si="25"/>
        <v>#NAME?</v>
      </c>
      <c r="BF68" s="22" t="e">
        <f t="shared" ca="1" si="26"/>
        <v>#NAME?</v>
      </c>
      <c r="BG68" s="22" t="e">
        <f t="shared" ca="1" si="27"/>
        <v>#NAME?</v>
      </c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51">
        <f t="shared" si="0"/>
        <v>67</v>
      </c>
      <c r="B69" s="53">
        <v>46084</v>
      </c>
      <c r="C69" s="55" t="s">
        <v>369</v>
      </c>
      <c r="D69" s="55" t="s">
        <v>672</v>
      </c>
      <c r="E69" s="97" t="s">
        <v>673</v>
      </c>
      <c r="F69" s="55">
        <v>1</v>
      </c>
      <c r="G69" s="55" t="s">
        <v>527</v>
      </c>
      <c r="H69" s="55" t="str">
        <f t="shared" si="1"/>
        <v>DONE</v>
      </c>
      <c r="I69" s="55" t="s">
        <v>646</v>
      </c>
      <c r="J69" s="59" t="s">
        <v>73</v>
      </c>
      <c r="K69" s="59" t="s">
        <v>73</v>
      </c>
      <c r="L69" s="100"/>
      <c r="M69" s="115"/>
      <c r="N69" s="55" t="s">
        <v>647</v>
      </c>
      <c r="O69" s="102" t="s">
        <v>85</v>
      </c>
      <c r="P69" s="55" t="s">
        <v>87</v>
      </c>
      <c r="Q69" s="55" t="s">
        <v>397</v>
      </c>
      <c r="R69" s="51">
        <v>200001018438</v>
      </c>
      <c r="S69" s="68">
        <v>46329</v>
      </c>
      <c r="T69" s="68" t="str">
        <f t="shared" si="29"/>
        <v>DONE</v>
      </c>
      <c r="U69" s="68">
        <v>46359</v>
      </c>
      <c r="V69" s="51">
        <v>9200077488</v>
      </c>
      <c r="W69" s="51">
        <v>44251</v>
      </c>
      <c r="X69" s="70">
        <v>46108</v>
      </c>
      <c r="Y69" s="70" t="str">
        <f t="shared" si="3"/>
        <v>DONE</v>
      </c>
      <c r="Z69" s="25" t="s">
        <v>648</v>
      </c>
      <c r="AA69" s="69">
        <v>46111</v>
      </c>
      <c r="AB69" s="51" t="str">
        <f t="shared" si="4"/>
        <v>DONE</v>
      </c>
      <c r="AC69" s="51"/>
      <c r="AD69" s="55" t="s">
        <v>649</v>
      </c>
      <c r="AE69" s="74">
        <v>46112</v>
      </c>
      <c r="AF69" s="70" t="str">
        <f t="shared" si="5"/>
        <v>DONE</v>
      </c>
      <c r="AG69" s="70">
        <v>46113</v>
      </c>
      <c r="AH69" s="75"/>
      <c r="AI69" s="78" t="str">
        <f t="shared" si="6"/>
        <v>UNPAID</v>
      </c>
      <c r="AJ69" s="79" t="str">
        <f t="array" ref="AJ69">IFERROR(INDEX('[1]Master Price'!$E:$E,MATCH(D69,'[1]Master Price'!$B:$B,0)),"0")</f>
        <v>0</v>
      </c>
      <c r="AK69" s="79">
        <f t="shared" si="7"/>
        <v>0</v>
      </c>
      <c r="AL69" s="81" t="str">
        <f t="shared" si="30"/>
        <v>0-day</v>
      </c>
      <c r="AM69" s="81" t="str">
        <f t="shared" si="31"/>
        <v>30-day</v>
      </c>
      <c r="AN69" s="81" t="str">
        <f t="shared" si="32"/>
        <v>0-day</v>
      </c>
      <c r="AO69" s="81" t="str">
        <f t="shared" si="11"/>
        <v>3-day</v>
      </c>
      <c r="AP69" s="81" t="str">
        <f t="shared" si="12"/>
        <v>1-day</v>
      </c>
      <c r="AQ69" s="81" t="str">
        <f t="shared" si="13"/>
        <v>0-day</v>
      </c>
      <c r="AR69" s="5"/>
      <c r="AS69" s="83">
        <f t="shared" si="14"/>
        <v>67</v>
      </c>
      <c r="AT69" s="54" t="s">
        <v>674</v>
      </c>
      <c r="AU69" s="84" t="e">
        <f t="shared" ca="1" si="15"/>
        <v>#NAME?</v>
      </c>
      <c r="AV69" s="85" t="e">
        <f t="shared" ca="1" si="16"/>
        <v>#NAME?</v>
      </c>
      <c r="AW69" s="86" t="e">
        <f t="shared" ca="1" si="17"/>
        <v>#NAME?</v>
      </c>
      <c r="AX69" s="85" t="e">
        <f t="shared" ca="1" si="18"/>
        <v>#NAME?</v>
      </c>
      <c r="AY69" s="86">
        <f t="shared" si="19"/>
        <v>200001029940</v>
      </c>
      <c r="AZ69" s="22" t="e">
        <f t="shared" ca="1" si="20"/>
        <v>#NAME?</v>
      </c>
      <c r="BA69" s="83" t="e">
        <f t="shared" ca="1" si="21"/>
        <v>#NAME?</v>
      </c>
      <c r="BB69" s="88" t="e">
        <f t="shared" ca="1" si="22"/>
        <v>#NAME?</v>
      </c>
      <c r="BC69" s="90" t="e">
        <f t="shared" ca="1" si="23"/>
        <v>#NAME?</v>
      </c>
      <c r="BD69" s="90" t="e">
        <f t="shared" ca="1" si="24"/>
        <v>#NAME?</v>
      </c>
      <c r="BE69" s="85" t="e">
        <f t="shared" ca="1" si="25"/>
        <v>#NAME?</v>
      </c>
      <c r="BF69" s="22" t="e">
        <f t="shared" ca="1" si="26"/>
        <v>#NAME?</v>
      </c>
      <c r="BG69" s="22" t="e">
        <f t="shared" ca="1" si="27"/>
        <v>#NAME?</v>
      </c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51">
        <f t="shared" si="0"/>
        <v>68</v>
      </c>
      <c r="B70" s="53">
        <v>46084</v>
      </c>
      <c r="C70" s="55" t="s">
        <v>369</v>
      </c>
      <c r="D70" s="55" t="s">
        <v>676</v>
      </c>
      <c r="E70" s="97" t="s">
        <v>677</v>
      </c>
      <c r="F70" s="55">
        <v>1</v>
      </c>
      <c r="G70" s="55" t="s">
        <v>527</v>
      </c>
      <c r="H70" s="55" t="str">
        <f t="shared" si="1"/>
        <v>DONE</v>
      </c>
      <c r="I70" s="55" t="s">
        <v>646</v>
      </c>
      <c r="J70" s="59" t="s">
        <v>73</v>
      </c>
      <c r="K70" s="59" t="s">
        <v>73</v>
      </c>
      <c r="L70" s="100"/>
      <c r="M70" s="115"/>
      <c r="N70" s="55" t="s">
        <v>647</v>
      </c>
      <c r="O70" s="102" t="s">
        <v>85</v>
      </c>
      <c r="P70" s="55" t="s">
        <v>87</v>
      </c>
      <c r="Q70" s="55" t="s">
        <v>397</v>
      </c>
      <c r="R70" s="51">
        <v>200001018438</v>
      </c>
      <c r="S70" s="68">
        <v>46329</v>
      </c>
      <c r="T70" s="68" t="str">
        <f t="shared" si="29"/>
        <v>DONE</v>
      </c>
      <c r="U70" s="68">
        <v>46359</v>
      </c>
      <c r="V70" s="51">
        <v>9200077488</v>
      </c>
      <c r="W70" s="51">
        <v>44251</v>
      </c>
      <c r="X70" s="70">
        <v>46108</v>
      </c>
      <c r="Y70" s="70" t="str">
        <f t="shared" si="3"/>
        <v>DONE</v>
      </c>
      <c r="Z70" s="25" t="s">
        <v>648</v>
      </c>
      <c r="AA70" s="69">
        <v>46111</v>
      </c>
      <c r="AB70" s="51" t="str">
        <f t="shared" si="4"/>
        <v>DONE</v>
      </c>
      <c r="AC70" s="51"/>
      <c r="AD70" s="55" t="s">
        <v>649</v>
      </c>
      <c r="AE70" s="74">
        <v>46112</v>
      </c>
      <c r="AF70" s="70" t="str">
        <f t="shared" si="5"/>
        <v>DONE</v>
      </c>
      <c r="AG70" s="70">
        <v>46113</v>
      </c>
      <c r="AH70" s="75"/>
      <c r="AI70" s="78" t="str">
        <f t="shared" si="6"/>
        <v>UNPAID</v>
      </c>
      <c r="AJ70" s="79" t="str">
        <f t="array" ref="AJ70">IFERROR(INDEX('[1]Master Price'!$E:$E,MATCH(D70,'[1]Master Price'!$B:$B,0)),"0")</f>
        <v>0</v>
      </c>
      <c r="AK70" s="79">
        <f t="shared" si="7"/>
        <v>0</v>
      </c>
      <c r="AL70" s="81" t="str">
        <f t="shared" si="30"/>
        <v>0-day</v>
      </c>
      <c r="AM70" s="81" t="str">
        <f t="shared" si="31"/>
        <v>30-day</v>
      </c>
      <c r="AN70" s="81" t="str">
        <f t="shared" si="32"/>
        <v>0-day</v>
      </c>
      <c r="AO70" s="81" t="str">
        <f t="shared" si="11"/>
        <v>3-day</v>
      </c>
      <c r="AP70" s="81" t="str">
        <f t="shared" si="12"/>
        <v>1-day</v>
      </c>
      <c r="AQ70" s="81" t="str">
        <f t="shared" si="13"/>
        <v>0-day</v>
      </c>
      <c r="AR70" s="5"/>
      <c r="AS70" s="83">
        <f t="shared" si="14"/>
        <v>68</v>
      </c>
      <c r="AT70" s="54" t="s">
        <v>683</v>
      </c>
      <c r="AU70" s="84" t="e">
        <f t="shared" ca="1" si="15"/>
        <v>#NAME?</v>
      </c>
      <c r="AV70" s="85" t="e">
        <f t="shared" ca="1" si="16"/>
        <v>#NAME?</v>
      </c>
      <c r="AW70" s="86" t="e">
        <f t="shared" ca="1" si="17"/>
        <v>#NAME?</v>
      </c>
      <c r="AX70" s="85" t="e">
        <f t="shared" ca="1" si="18"/>
        <v>#NAME?</v>
      </c>
      <c r="AY70" s="86">
        <f t="shared" si="19"/>
        <v>200001029936</v>
      </c>
      <c r="AZ70" s="22" t="e">
        <f t="shared" ca="1" si="20"/>
        <v>#NAME?</v>
      </c>
      <c r="BA70" s="83" t="e">
        <f t="shared" ca="1" si="21"/>
        <v>#NAME?</v>
      </c>
      <c r="BB70" s="88" t="e">
        <f t="shared" ca="1" si="22"/>
        <v>#NAME?</v>
      </c>
      <c r="BC70" s="90" t="e">
        <f t="shared" ca="1" si="23"/>
        <v>#NAME?</v>
      </c>
      <c r="BD70" s="90" t="e">
        <f t="shared" ca="1" si="24"/>
        <v>#NAME?</v>
      </c>
      <c r="BE70" s="85" t="e">
        <f t="shared" ca="1" si="25"/>
        <v>#NAME?</v>
      </c>
      <c r="BF70" s="22" t="e">
        <f t="shared" ca="1" si="26"/>
        <v>#NAME?</v>
      </c>
      <c r="BG70" s="22" t="e">
        <f t="shared" ca="1" si="27"/>
        <v>#NAME?</v>
      </c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51">
        <f t="shared" si="0"/>
        <v>69</v>
      </c>
      <c r="B71" s="53">
        <v>46084</v>
      </c>
      <c r="C71" s="55" t="s">
        <v>369</v>
      </c>
      <c r="D71" s="55" t="s">
        <v>686</v>
      </c>
      <c r="E71" s="97" t="s">
        <v>687</v>
      </c>
      <c r="F71" s="55">
        <v>1</v>
      </c>
      <c r="G71" s="55" t="s">
        <v>65</v>
      </c>
      <c r="H71" s="55" t="str">
        <f t="shared" si="1"/>
        <v>DONE</v>
      </c>
      <c r="I71" s="55" t="s">
        <v>646</v>
      </c>
      <c r="J71" s="59" t="s">
        <v>73</v>
      </c>
      <c r="K71" s="59" t="s">
        <v>73</v>
      </c>
      <c r="L71" s="100"/>
      <c r="M71" s="115"/>
      <c r="N71" s="55" t="s">
        <v>647</v>
      </c>
      <c r="O71" s="102" t="s">
        <v>85</v>
      </c>
      <c r="P71" s="55" t="s">
        <v>87</v>
      </c>
      <c r="Q71" s="55" t="s">
        <v>397</v>
      </c>
      <c r="R71" s="51">
        <v>200001018438</v>
      </c>
      <c r="S71" s="68">
        <v>46329</v>
      </c>
      <c r="T71" s="68" t="str">
        <f t="shared" si="29"/>
        <v>DONE</v>
      </c>
      <c r="U71" s="68">
        <v>46359</v>
      </c>
      <c r="V71" s="51">
        <v>9200077488</v>
      </c>
      <c r="W71" s="51">
        <v>44251</v>
      </c>
      <c r="X71" s="70">
        <v>46108</v>
      </c>
      <c r="Y71" s="70" t="str">
        <f t="shared" si="3"/>
        <v>DONE</v>
      </c>
      <c r="Z71" s="25" t="s">
        <v>648</v>
      </c>
      <c r="AA71" s="69">
        <v>46111</v>
      </c>
      <c r="AB71" s="51" t="str">
        <f t="shared" si="4"/>
        <v>DONE</v>
      </c>
      <c r="AC71" s="51"/>
      <c r="AD71" s="55" t="s">
        <v>649</v>
      </c>
      <c r="AE71" s="74">
        <v>46112</v>
      </c>
      <c r="AF71" s="70" t="str">
        <f t="shared" si="5"/>
        <v>DONE</v>
      </c>
      <c r="AG71" s="70">
        <v>46113</v>
      </c>
      <c r="AH71" s="75"/>
      <c r="AI71" s="78" t="str">
        <f t="shared" si="6"/>
        <v>UNPAID</v>
      </c>
      <c r="AJ71" s="79" t="str">
        <f t="array" ref="AJ71">IFERROR(INDEX('[1]Master Price'!$E:$E,MATCH(D71,'[1]Master Price'!$B:$B,0)),"0")</f>
        <v>0</v>
      </c>
      <c r="AK71" s="79">
        <f t="shared" si="7"/>
        <v>0</v>
      </c>
      <c r="AL71" s="81" t="str">
        <f t="shared" si="30"/>
        <v>0-day</v>
      </c>
      <c r="AM71" s="81" t="str">
        <f t="shared" si="31"/>
        <v>30-day</v>
      </c>
      <c r="AN71" s="81" t="str">
        <f t="shared" si="32"/>
        <v>0-day</v>
      </c>
      <c r="AO71" s="81" t="str">
        <f t="shared" si="11"/>
        <v>3-day</v>
      </c>
      <c r="AP71" s="81" t="str">
        <f t="shared" si="12"/>
        <v>1-day</v>
      </c>
      <c r="AQ71" s="81" t="str">
        <f t="shared" si="13"/>
        <v>0-day</v>
      </c>
      <c r="AR71" s="5"/>
      <c r="AS71" s="83">
        <f t="shared" si="14"/>
        <v>69</v>
      </c>
      <c r="AT71" s="54" t="s">
        <v>690</v>
      </c>
      <c r="AU71" s="84" t="e">
        <f t="shared" ca="1" si="15"/>
        <v>#NAME?</v>
      </c>
      <c r="AV71" s="85" t="e">
        <f t="shared" ca="1" si="16"/>
        <v>#NAME?</v>
      </c>
      <c r="AW71" s="86" t="e">
        <f t="shared" ca="1" si="17"/>
        <v>#NAME?</v>
      </c>
      <c r="AX71" s="85" t="e">
        <f t="shared" ca="1" si="18"/>
        <v>#NAME?</v>
      </c>
      <c r="AY71" s="86">
        <f t="shared" si="19"/>
        <v>200001030506</v>
      </c>
      <c r="AZ71" s="22" t="e">
        <f t="shared" ca="1" si="20"/>
        <v>#NAME?</v>
      </c>
      <c r="BA71" s="83" t="e">
        <f t="shared" ca="1" si="21"/>
        <v>#NAME?</v>
      </c>
      <c r="BB71" s="88" t="e">
        <f t="shared" ca="1" si="22"/>
        <v>#NAME?</v>
      </c>
      <c r="BC71" s="90" t="e">
        <f t="shared" ca="1" si="23"/>
        <v>#NAME?</v>
      </c>
      <c r="BD71" s="90" t="e">
        <f t="shared" ca="1" si="24"/>
        <v>#NAME?</v>
      </c>
      <c r="BE71" s="85" t="e">
        <f t="shared" ca="1" si="25"/>
        <v>#NAME?</v>
      </c>
      <c r="BF71" s="22" t="e">
        <f t="shared" ca="1" si="26"/>
        <v>#NAME?</v>
      </c>
      <c r="BG71" s="22" t="e">
        <f t="shared" ca="1" si="27"/>
        <v>#NAME?</v>
      </c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51">
        <f t="shared" si="0"/>
        <v>70</v>
      </c>
      <c r="B72" s="53">
        <v>46084</v>
      </c>
      <c r="C72" s="55" t="s">
        <v>369</v>
      </c>
      <c r="D72" s="55" t="s">
        <v>691</v>
      </c>
      <c r="E72" s="97" t="s">
        <v>692</v>
      </c>
      <c r="F72" s="55">
        <v>1</v>
      </c>
      <c r="G72" s="55" t="s">
        <v>65</v>
      </c>
      <c r="H72" s="55" t="str">
        <f t="shared" si="1"/>
        <v>DONE</v>
      </c>
      <c r="I72" s="55" t="s">
        <v>646</v>
      </c>
      <c r="J72" s="59" t="s">
        <v>73</v>
      </c>
      <c r="K72" s="59" t="s">
        <v>73</v>
      </c>
      <c r="L72" s="100"/>
      <c r="M72" s="115"/>
      <c r="N72" s="55" t="s">
        <v>647</v>
      </c>
      <c r="O72" s="102" t="s">
        <v>85</v>
      </c>
      <c r="P72" s="55" t="s">
        <v>87</v>
      </c>
      <c r="Q72" s="55" t="s">
        <v>397</v>
      </c>
      <c r="R72" s="51">
        <v>200001018438</v>
      </c>
      <c r="S72" s="68">
        <v>46329</v>
      </c>
      <c r="T72" s="68" t="str">
        <f t="shared" si="29"/>
        <v>DONE</v>
      </c>
      <c r="U72" s="68">
        <v>46359</v>
      </c>
      <c r="V72" s="51">
        <v>9200077488</v>
      </c>
      <c r="W72" s="51">
        <v>44251</v>
      </c>
      <c r="X72" s="70">
        <v>46108</v>
      </c>
      <c r="Y72" s="70" t="str">
        <f t="shared" si="3"/>
        <v>DONE</v>
      </c>
      <c r="Z72" s="25" t="s">
        <v>648</v>
      </c>
      <c r="AA72" s="69">
        <v>46111</v>
      </c>
      <c r="AB72" s="51" t="str">
        <f t="shared" si="4"/>
        <v>DONE</v>
      </c>
      <c r="AC72" s="51"/>
      <c r="AD72" s="55" t="s">
        <v>649</v>
      </c>
      <c r="AE72" s="74">
        <v>46112</v>
      </c>
      <c r="AF72" s="70" t="str">
        <f t="shared" si="5"/>
        <v>DONE</v>
      </c>
      <c r="AG72" s="70">
        <v>46113</v>
      </c>
      <c r="AH72" s="75"/>
      <c r="AI72" s="78" t="str">
        <f t="shared" si="6"/>
        <v>UNPAID</v>
      </c>
      <c r="AJ72" s="79" t="str">
        <f t="array" ref="AJ72">IFERROR(INDEX('[1]Master Price'!$E:$E,MATCH(D72,'[1]Master Price'!$B:$B,0)),"0")</f>
        <v>0</v>
      </c>
      <c r="AK72" s="79">
        <f t="shared" si="7"/>
        <v>0</v>
      </c>
      <c r="AL72" s="81" t="str">
        <f t="shared" si="30"/>
        <v>0-day</v>
      </c>
      <c r="AM72" s="81" t="str">
        <f t="shared" si="31"/>
        <v>30-day</v>
      </c>
      <c r="AN72" s="81" t="str">
        <f t="shared" si="32"/>
        <v>0-day</v>
      </c>
      <c r="AO72" s="81" t="str">
        <f t="shared" si="11"/>
        <v>3-day</v>
      </c>
      <c r="AP72" s="81" t="str">
        <f t="shared" si="12"/>
        <v>1-day</v>
      </c>
      <c r="AQ72" s="81" t="str">
        <f t="shared" si="13"/>
        <v>0-day</v>
      </c>
      <c r="AR72" s="5"/>
      <c r="AS72" s="83">
        <f t="shared" si="14"/>
        <v>70</v>
      </c>
      <c r="AT72" s="54" t="s">
        <v>700</v>
      </c>
      <c r="AU72" s="84" t="e">
        <f t="shared" ca="1" si="15"/>
        <v>#NAME?</v>
      </c>
      <c r="AV72" s="85" t="e">
        <f t="shared" ca="1" si="16"/>
        <v>#NAME?</v>
      </c>
      <c r="AW72" s="86" t="e">
        <f t="shared" ca="1" si="17"/>
        <v>#NAME?</v>
      </c>
      <c r="AX72" s="85" t="e">
        <f t="shared" ca="1" si="18"/>
        <v>#NAME?</v>
      </c>
      <c r="AY72" s="86">
        <f t="shared" si="19"/>
        <v>200001030737</v>
      </c>
      <c r="AZ72" s="22" t="e">
        <f t="shared" ca="1" si="20"/>
        <v>#NAME?</v>
      </c>
      <c r="BA72" s="83" t="e">
        <f t="shared" ca="1" si="21"/>
        <v>#NAME?</v>
      </c>
      <c r="BB72" s="88" t="e">
        <f t="shared" ca="1" si="22"/>
        <v>#NAME?</v>
      </c>
      <c r="BC72" s="90" t="e">
        <f t="shared" ca="1" si="23"/>
        <v>#NAME?</v>
      </c>
      <c r="BD72" s="90" t="e">
        <f t="shared" ca="1" si="24"/>
        <v>#NAME?</v>
      </c>
      <c r="BE72" s="85" t="e">
        <f t="shared" ca="1" si="25"/>
        <v>#NAME?</v>
      </c>
      <c r="BF72" s="22" t="e">
        <f t="shared" ca="1" si="26"/>
        <v>#NAME?</v>
      </c>
      <c r="BG72" s="22" t="e">
        <f t="shared" ca="1" si="27"/>
        <v>#NAME?</v>
      </c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51">
        <f t="shared" si="0"/>
        <v>71</v>
      </c>
      <c r="B73" s="53">
        <v>46084</v>
      </c>
      <c r="C73" s="55" t="s">
        <v>369</v>
      </c>
      <c r="D73" s="55" t="s">
        <v>420</v>
      </c>
      <c r="E73" s="97" t="s">
        <v>421</v>
      </c>
      <c r="F73" s="55">
        <v>1</v>
      </c>
      <c r="G73" s="55" t="s">
        <v>65</v>
      </c>
      <c r="H73" s="55" t="str">
        <f t="shared" si="1"/>
        <v>DONE</v>
      </c>
      <c r="I73" s="55" t="s">
        <v>646</v>
      </c>
      <c r="J73" s="59" t="s">
        <v>73</v>
      </c>
      <c r="K73" s="59" t="s">
        <v>73</v>
      </c>
      <c r="L73" s="100"/>
      <c r="M73" s="115"/>
      <c r="N73" s="55" t="s">
        <v>647</v>
      </c>
      <c r="O73" s="102" t="s">
        <v>85</v>
      </c>
      <c r="P73" s="55" t="s">
        <v>87</v>
      </c>
      <c r="Q73" s="55" t="s">
        <v>397</v>
      </c>
      <c r="R73" s="51">
        <v>200001018438</v>
      </c>
      <c r="S73" s="68">
        <v>46329</v>
      </c>
      <c r="T73" s="68" t="str">
        <f t="shared" si="29"/>
        <v>DONE</v>
      </c>
      <c r="U73" s="68">
        <v>46359</v>
      </c>
      <c r="V73" s="51">
        <v>9200077488</v>
      </c>
      <c r="W73" s="51">
        <v>44251</v>
      </c>
      <c r="X73" s="70">
        <v>46108</v>
      </c>
      <c r="Y73" s="70" t="str">
        <f t="shared" si="3"/>
        <v>DONE</v>
      </c>
      <c r="Z73" s="25" t="s">
        <v>648</v>
      </c>
      <c r="AA73" s="69">
        <v>46111</v>
      </c>
      <c r="AB73" s="51" t="str">
        <f t="shared" si="4"/>
        <v>DONE</v>
      </c>
      <c r="AC73" s="51"/>
      <c r="AD73" s="55" t="s">
        <v>649</v>
      </c>
      <c r="AE73" s="74">
        <v>46112</v>
      </c>
      <c r="AF73" s="70" t="str">
        <f t="shared" si="5"/>
        <v>DONE</v>
      </c>
      <c r="AG73" s="70">
        <v>46113</v>
      </c>
      <c r="AH73" s="75"/>
      <c r="AI73" s="78" t="str">
        <f t="shared" si="6"/>
        <v>UNPAID</v>
      </c>
      <c r="AJ73" s="79" t="str">
        <f t="array" ref="AJ73">IFERROR(INDEX('[1]Master Price'!$E:$E,MATCH(D73,'[1]Master Price'!$B:$B,0)),"0")</f>
        <v>0</v>
      </c>
      <c r="AK73" s="79">
        <f t="shared" si="7"/>
        <v>0</v>
      </c>
      <c r="AL73" s="81" t="str">
        <f t="shared" si="30"/>
        <v>0-day</v>
      </c>
      <c r="AM73" s="81" t="str">
        <f t="shared" si="31"/>
        <v>30-day</v>
      </c>
      <c r="AN73" s="81" t="str">
        <f t="shared" si="32"/>
        <v>0-day</v>
      </c>
      <c r="AO73" s="81" t="str">
        <f t="shared" si="11"/>
        <v>3-day</v>
      </c>
      <c r="AP73" s="81" t="str">
        <f t="shared" si="12"/>
        <v>1-day</v>
      </c>
      <c r="AQ73" s="81" t="str">
        <f t="shared" si="13"/>
        <v>0-day</v>
      </c>
      <c r="AR73" s="5"/>
      <c r="AS73" s="83">
        <f t="shared" si="14"/>
        <v>71</v>
      </c>
      <c r="AT73" s="54" t="s">
        <v>704</v>
      </c>
      <c r="AU73" s="84" t="e">
        <f t="shared" ca="1" si="15"/>
        <v>#NAME?</v>
      </c>
      <c r="AV73" s="85" t="e">
        <f t="shared" ca="1" si="16"/>
        <v>#NAME?</v>
      </c>
      <c r="AW73" s="86" t="e">
        <f t="shared" ca="1" si="17"/>
        <v>#NAME?</v>
      </c>
      <c r="AX73" s="85" t="e">
        <f t="shared" ca="1" si="18"/>
        <v>#NAME?</v>
      </c>
      <c r="AY73" s="86">
        <f t="shared" si="19"/>
        <v>200001032413</v>
      </c>
      <c r="AZ73" s="22" t="e">
        <f t="shared" ca="1" si="20"/>
        <v>#NAME?</v>
      </c>
      <c r="BA73" s="83" t="e">
        <f t="shared" ca="1" si="21"/>
        <v>#NAME?</v>
      </c>
      <c r="BB73" s="88" t="e">
        <f t="shared" ca="1" si="22"/>
        <v>#NAME?</v>
      </c>
      <c r="BC73" s="90" t="e">
        <f t="shared" ca="1" si="23"/>
        <v>#NAME?</v>
      </c>
      <c r="BD73" s="90" t="e">
        <f t="shared" ca="1" si="24"/>
        <v>#NAME?</v>
      </c>
      <c r="BE73" s="85" t="e">
        <f t="shared" ca="1" si="25"/>
        <v>#NAME?</v>
      </c>
      <c r="BF73" s="22" t="e">
        <f t="shared" ca="1" si="26"/>
        <v>#NAME?</v>
      </c>
      <c r="BG73" s="22" t="e">
        <f t="shared" ca="1" si="27"/>
        <v>#NAME?</v>
      </c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51">
        <f t="shared" si="0"/>
        <v>72</v>
      </c>
      <c r="B74" s="53">
        <v>46084</v>
      </c>
      <c r="C74" s="55" t="s">
        <v>369</v>
      </c>
      <c r="D74" s="55" t="s">
        <v>705</v>
      </c>
      <c r="E74" s="97" t="s">
        <v>706</v>
      </c>
      <c r="F74" s="55">
        <v>2</v>
      </c>
      <c r="G74" s="55" t="s">
        <v>527</v>
      </c>
      <c r="H74" s="55" t="str">
        <f t="shared" si="1"/>
        <v>DONE</v>
      </c>
      <c r="I74" s="55" t="s">
        <v>646</v>
      </c>
      <c r="J74" s="59" t="s">
        <v>73</v>
      </c>
      <c r="K74" s="59" t="s">
        <v>73</v>
      </c>
      <c r="L74" s="100"/>
      <c r="M74" s="115"/>
      <c r="N74" s="55" t="s">
        <v>647</v>
      </c>
      <c r="O74" s="102" t="s">
        <v>85</v>
      </c>
      <c r="P74" s="55" t="s">
        <v>87</v>
      </c>
      <c r="Q74" s="55" t="s">
        <v>397</v>
      </c>
      <c r="R74" s="51">
        <v>200001018438</v>
      </c>
      <c r="S74" s="68">
        <v>46329</v>
      </c>
      <c r="T74" s="68" t="str">
        <f t="shared" si="29"/>
        <v>DONE</v>
      </c>
      <c r="U74" s="68">
        <v>46359</v>
      </c>
      <c r="V74" s="51">
        <v>9200077488</v>
      </c>
      <c r="W74" s="51">
        <v>44251</v>
      </c>
      <c r="X74" s="70">
        <v>46108</v>
      </c>
      <c r="Y74" s="70" t="str">
        <f t="shared" si="3"/>
        <v>DONE</v>
      </c>
      <c r="Z74" s="25" t="s">
        <v>648</v>
      </c>
      <c r="AA74" s="69">
        <v>46111</v>
      </c>
      <c r="AB74" s="51" t="str">
        <f t="shared" si="4"/>
        <v>DONE</v>
      </c>
      <c r="AC74" s="51"/>
      <c r="AD74" s="55" t="s">
        <v>649</v>
      </c>
      <c r="AE74" s="74">
        <v>46112</v>
      </c>
      <c r="AF74" s="70" t="str">
        <f t="shared" si="5"/>
        <v>DONE</v>
      </c>
      <c r="AG74" s="70">
        <v>46113</v>
      </c>
      <c r="AH74" s="75"/>
      <c r="AI74" s="78" t="str">
        <f t="shared" si="6"/>
        <v>UNPAID</v>
      </c>
      <c r="AJ74" s="79" t="str">
        <f t="array" ref="AJ74">IFERROR(INDEX('[1]Master Price'!$E:$E,MATCH(D74,'[1]Master Price'!$B:$B,0)),"0")</f>
        <v>0</v>
      </c>
      <c r="AK74" s="79">
        <f t="shared" si="7"/>
        <v>0</v>
      </c>
      <c r="AL74" s="81" t="str">
        <f t="shared" si="30"/>
        <v>0-day</v>
      </c>
      <c r="AM74" s="81" t="str">
        <f t="shared" si="31"/>
        <v>30-day</v>
      </c>
      <c r="AN74" s="81" t="str">
        <f t="shared" si="32"/>
        <v>0-day</v>
      </c>
      <c r="AO74" s="81" t="str">
        <f t="shared" si="11"/>
        <v>3-day</v>
      </c>
      <c r="AP74" s="81" t="str">
        <f t="shared" si="12"/>
        <v>1-day</v>
      </c>
      <c r="AQ74" s="81" t="str">
        <f t="shared" si="13"/>
        <v>0-day</v>
      </c>
      <c r="AR74" s="5"/>
      <c r="AS74" s="83">
        <f t="shared" si="14"/>
        <v>72</v>
      </c>
      <c r="AT74" s="54" t="s">
        <v>709</v>
      </c>
      <c r="AU74" s="84" t="e">
        <f t="shared" ca="1" si="15"/>
        <v>#NAME?</v>
      </c>
      <c r="AV74" s="85" t="e">
        <f t="shared" ca="1" si="16"/>
        <v>#NAME?</v>
      </c>
      <c r="AW74" s="86" t="e">
        <f t="shared" ca="1" si="17"/>
        <v>#NAME?</v>
      </c>
      <c r="AX74" s="85" t="e">
        <f t="shared" ca="1" si="18"/>
        <v>#NAME?</v>
      </c>
      <c r="AY74" s="86">
        <f t="shared" si="19"/>
        <v>200001032419</v>
      </c>
      <c r="AZ74" s="22" t="e">
        <f t="shared" ca="1" si="20"/>
        <v>#NAME?</v>
      </c>
      <c r="BA74" s="83" t="e">
        <f t="shared" ca="1" si="21"/>
        <v>#NAME?</v>
      </c>
      <c r="BB74" s="88" t="e">
        <f t="shared" ca="1" si="22"/>
        <v>#NAME?</v>
      </c>
      <c r="BC74" s="90" t="e">
        <f t="shared" ca="1" si="23"/>
        <v>#NAME?</v>
      </c>
      <c r="BD74" s="90" t="e">
        <f t="shared" ca="1" si="24"/>
        <v>#NAME?</v>
      </c>
      <c r="BE74" s="85" t="e">
        <f t="shared" ca="1" si="25"/>
        <v>#NAME?</v>
      </c>
      <c r="BF74" s="22" t="e">
        <f t="shared" ca="1" si="26"/>
        <v>#NAME?</v>
      </c>
      <c r="BG74" s="22" t="e">
        <f t="shared" ca="1" si="27"/>
        <v>#NAME?</v>
      </c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51">
        <f t="shared" si="0"/>
        <v>73</v>
      </c>
      <c r="B75" s="53">
        <v>46084</v>
      </c>
      <c r="C75" s="55" t="s">
        <v>369</v>
      </c>
      <c r="D75" s="55" t="s">
        <v>278</v>
      </c>
      <c r="E75" s="97" t="s">
        <v>279</v>
      </c>
      <c r="F75" s="55">
        <v>2</v>
      </c>
      <c r="G75" s="55" t="s">
        <v>65</v>
      </c>
      <c r="H75" s="55" t="str">
        <f t="shared" si="1"/>
        <v>DONE</v>
      </c>
      <c r="I75" s="55" t="s">
        <v>646</v>
      </c>
      <c r="J75" s="59" t="s">
        <v>73</v>
      </c>
      <c r="K75" s="59" t="s">
        <v>73</v>
      </c>
      <c r="L75" s="100"/>
      <c r="M75" s="51"/>
      <c r="N75" s="55" t="s">
        <v>647</v>
      </c>
      <c r="O75" s="102" t="s">
        <v>85</v>
      </c>
      <c r="P75" s="55" t="s">
        <v>87</v>
      </c>
      <c r="Q75" s="55" t="s">
        <v>397</v>
      </c>
      <c r="R75" s="51">
        <v>200001018438</v>
      </c>
      <c r="S75" s="68">
        <v>46329</v>
      </c>
      <c r="T75" s="68" t="str">
        <f t="shared" si="29"/>
        <v>DONE</v>
      </c>
      <c r="U75" s="68">
        <v>46359</v>
      </c>
      <c r="V75" s="51">
        <v>9200077488</v>
      </c>
      <c r="W75" s="51">
        <v>44251</v>
      </c>
      <c r="X75" s="70">
        <v>46108</v>
      </c>
      <c r="Y75" s="70" t="str">
        <f t="shared" si="3"/>
        <v>DONE</v>
      </c>
      <c r="Z75" s="25" t="s">
        <v>648</v>
      </c>
      <c r="AA75" s="69">
        <v>46111</v>
      </c>
      <c r="AB75" s="51" t="str">
        <f t="shared" si="4"/>
        <v>DONE</v>
      </c>
      <c r="AC75" s="51"/>
      <c r="AD75" s="55" t="s">
        <v>649</v>
      </c>
      <c r="AE75" s="74">
        <v>46112</v>
      </c>
      <c r="AF75" s="70" t="str">
        <f t="shared" si="5"/>
        <v>DONE</v>
      </c>
      <c r="AG75" s="70">
        <v>46113</v>
      </c>
      <c r="AH75" s="75"/>
      <c r="AI75" s="78" t="str">
        <f t="shared" si="6"/>
        <v>UNPAID</v>
      </c>
      <c r="AJ75" s="79" t="str">
        <f t="array" ref="AJ75">IFERROR(INDEX('[1]Master Price'!$E:$E,MATCH(D75,'[1]Master Price'!$B:$B,0)),"0")</f>
        <v>0</v>
      </c>
      <c r="AK75" s="79">
        <f t="shared" si="7"/>
        <v>0</v>
      </c>
      <c r="AL75" s="81" t="str">
        <f t="shared" si="30"/>
        <v>0-day</v>
      </c>
      <c r="AM75" s="81" t="str">
        <f t="shared" si="31"/>
        <v>30-day</v>
      </c>
      <c r="AN75" s="81" t="str">
        <f t="shared" si="32"/>
        <v>0-day</v>
      </c>
      <c r="AO75" s="81" t="str">
        <f t="shared" si="11"/>
        <v>3-day</v>
      </c>
      <c r="AP75" s="81" t="str">
        <f t="shared" si="12"/>
        <v>1-day</v>
      </c>
      <c r="AQ75" s="81" t="str">
        <f t="shared" si="13"/>
        <v>0-day</v>
      </c>
      <c r="AR75" s="5"/>
      <c r="AS75" s="83">
        <f t="shared" si="14"/>
        <v>73</v>
      </c>
      <c r="AT75" s="54" t="s">
        <v>715</v>
      </c>
      <c r="AU75" s="84" t="e">
        <f t="shared" ca="1" si="15"/>
        <v>#NAME?</v>
      </c>
      <c r="AV75" s="85" t="e">
        <f t="shared" ca="1" si="16"/>
        <v>#NAME?</v>
      </c>
      <c r="AW75" s="86" t="e">
        <f t="shared" ca="1" si="17"/>
        <v>#NAME?</v>
      </c>
      <c r="AX75" s="85" t="e">
        <f t="shared" ca="1" si="18"/>
        <v>#NAME?</v>
      </c>
      <c r="AY75" s="86" t="str">
        <f t="shared" si="19"/>
        <v xml:space="preserve">PO BOSTON </v>
      </c>
      <c r="AZ75" s="22" t="e">
        <f t="shared" ca="1" si="20"/>
        <v>#NAME?</v>
      </c>
      <c r="BA75" s="83" t="e">
        <f t="shared" ca="1" si="21"/>
        <v>#NAME?</v>
      </c>
      <c r="BB75" s="88" t="e">
        <f t="shared" ca="1" si="22"/>
        <v>#NAME?</v>
      </c>
      <c r="BC75" s="90" t="e">
        <f t="shared" ca="1" si="23"/>
        <v>#NAME?</v>
      </c>
      <c r="BD75" s="90" t="e">
        <f t="shared" ca="1" si="24"/>
        <v>#NAME?</v>
      </c>
      <c r="BE75" s="85" t="e">
        <f t="shared" ca="1" si="25"/>
        <v>#NAME?</v>
      </c>
      <c r="BF75" s="22" t="e">
        <f t="shared" ca="1" si="26"/>
        <v>#NAME?</v>
      </c>
      <c r="BG75" s="22" t="e">
        <f t="shared" ca="1" si="27"/>
        <v>#NAME?</v>
      </c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51">
        <f t="shared" si="0"/>
        <v>74</v>
      </c>
      <c r="B76" s="53">
        <v>46084</v>
      </c>
      <c r="C76" s="55" t="s">
        <v>369</v>
      </c>
      <c r="D76" s="55" t="s">
        <v>349</v>
      </c>
      <c r="E76" s="97" t="s">
        <v>350</v>
      </c>
      <c r="F76" s="55">
        <v>2</v>
      </c>
      <c r="G76" s="55" t="s">
        <v>65</v>
      </c>
      <c r="H76" s="55" t="str">
        <f t="shared" si="1"/>
        <v>DONE</v>
      </c>
      <c r="I76" s="55" t="s">
        <v>646</v>
      </c>
      <c r="J76" s="59" t="s">
        <v>73</v>
      </c>
      <c r="K76" s="59" t="s">
        <v>73</v>
      </c>
      <c r="L76" s="100"/>
      <c r="M76" s="51"/>
      <c r="N76" s="55" t="s">
        <v>647</v>
      </c>
      <c r="O76" s="102" t="s">
        <v>85</v>
      </c>
      <c r="P76" s="55" t="s">
        <v>87</v>
      </c>
      <c r="Q76" s="55" t="s">
        <v>397</v>
      </c>
      <c r="R76" s="51">
        <v>200001018438</v>
      </c>
      <c r="S76" s="68">
        <v>46329</v>
      </c>
      <c r="T76" s="68" t="str">
        <f t="shared" si="29"/>
        <v>DONE</v>
      </c>
      <c r="U76" s="68">
        <v>46359</v>
      </c>
      <c r="V76" s="51">
        <v>9200077488</v>
      </c>
      <c r="W76" s="51">
        <v>44251</v>
      </c>
      <c r="X76" s="70">
        <v>46108</v>
      </c>
      <c r="Y76" s="70" t="str">
        <f t="shared" si="3"/>
        <v>DONE</v>
      </c>
      <c r="Z76" s="25" t="s">
        <v>648</v>
      </c>
      <c r="AA76" s="69">
        <v>46111</v>
      </c>
      <c r="AB76" s="51" t="str">
        <f t="shared" si="4"/>
        <v>DONE</v>
      </c>
      <c r="AC76" s="51"/>
      <c r="AD76" s="55" t="s">
        <v>649</v>
      </c>
      <c r="AE76" s="74">
        <v>46112</v>
      </c>
      <c r="AF76" s="70" t="str">
        <f t="shared" si="5"/>
        <v>DONE</v>
      </c>
      <c r="AG76" s="70">
        <v>46113</v>
      </c>
      <c r="AH76" s="75"/>
      <c r="AI76" s="78" t="str">
        <f t="shared" si="6"/>
        <v>UNPAID</v>
      </c>
      <c r="AJ76" s="79" t="str">
        <f t="array" ref="AJ76">IFERROR(INDEX('[1]Master Price'!$E:$E,MATCH(D76,'[1]Master Price'!$B:$B,0)),"0")</f>
        <v>0</v>
      </c>
      <c r="AK76" s="79">
        <f t="shared" si="7"/>
        <v>0</v>
      </c>
      <c r="AL76" s="81" t="str">
        <f t="shared" si="30"/>
        <v>0-day</v>
      </c>
      <c r="AM76" s="81" t="str">
        <f t="shared" si="31"/>
        <v>30-day</v>
      </c>
      <c r="AN76" s="81" t="str">
        <f t="shared" si="32"/>
        <v>0-day</v>
      </c>
      <c r="AO76" s="81" t="str">
        <f t="shared" si="11"/>
        <v>3-day</v>
      </c>
      <c r="AP76" s="81" t="str">
        <f t="shared" si="12"/>
        <v>1-day</v>
      </c>
      <c r="AQ76" s="81" t="str">
        <f t="shared" si="13"/>
        <v>0-day</v>
      </c>
      <c r="AR76" s="5"/>
      <c r="AS76" s="83">
        <f t="shared" si="14"/>
        <v>74</v>
      </c>
      <c r="AT76" s="54" t="s">
        <v>720</v>
      </c>
      <c r="AU76" s="84" t="e">
        <f t="shared" ca="1" si="15"/>
        <v>#NAME?</v>
      </c>
      <c r="AV76" s="85" t="e">
        <f t="shared" ca="1" si="16"/>
        <v>#NAME?</v>
      </c>
      <c r="AW76" s="86" t="e">
        <f t="shared" ca="1" si="17"/>
        <v>#NAME?</v>
      </c>
      <c r="AX76" s="85" t="e">
        <f t="shared" ca="1" si="18"/>
        <v>#NAME?</v>
      </c>
      <c r="AY76" s="86">
        <f t="shared" si="19"/>
        <v>200001032456</v>
      </c>
      <c r="AZ76" s="22" t="e">
        <f t="shared" ca="1" si="20"/>
        <v>#NAME?</v>
      </c>
      <c r="BA76" s="83" t="e">
        <f t="shared" ca="1" si="21"/>
        <v>#NAME?</v>
      </c>
      <c r="BB76" s="88" t="e">
        <f t="shared" ca="1" si="22"/>
        <v>#NAME?</v>
      </c>
      <c r="BC76" s="90" t="e">
        <f t="shared" ca="1" si="23"/>
        <v>#NAME?</v>
      </c>
      <c r="BD76" s="90" t="e">
        <f t="shared" ca="1" si="24"/>
        <v>#NAME?</v>
      </c>
      <c r="BE76" s="85" t="e">
        <f t="shared" ca="1" si="25"/>
        <v>#NAME?</v>
      </c>
      <c r="BF76" s="22" t="e">
        <f t="shared" ca="1" si="26"/>
        <v>#NAME?</v>
      </c>
      <c r="BG76" s="22" t="e">
        <f t="shared" ca="1" si="27"/>
        <v>#NAME?</v>
      </c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51">
        <f t="shared" si="0"/>
        <v>75</v>
      </c>
      <c r="B77" s="53">
        <v>46084</v>
      </c>
      <c r="C77" s="55" t="s">
        <v>369</v>
      </c>
      <c r="D77" s="55" t="s">
        <v>721</v>
      </c>
      <c r="E77" s="97" t="s">
        <v>722</v>
      </c>
      <c r="F77" s="55">
        <v>4</v>
      </c>
      <c r="G77" s="55" t="s">
        <v>65</v>
      </c>
      <c r="H77" s="55" t="str">
        <f t="shared" si="1"/>
        <v>DONE</v>
      </c>
      <c r="I77" s="55" t="s">
        <v>646</v>
      </c>
      <c r="J77" s="59" t="s">
        <v>73</v>
      </c>
      <c r="K77" s="59" t="s">
        <v>73</v>
      </c>
      <c r="L77" s="100"/>
      <c r="M77" s="51"/>
      <c r="N77" s="55" t="s">
        <v>647</v>
      </c>
      <c r="O77" s="102" t="s">
        <v>85</v>
      </c>
      <c r="P77" s="55" t="s">
        <v>87</v>
      </c>
      <c r="Q77" s="55" t="s">
        <v>397</v>
      </c>
      <c r="R77" s="51">
        <v>200001018438</v>
      </c>
      <c r="S77" s="68">
        <v>46329</v>
      </c>
      <c r="T77" s="68" t="str">
        <f t="shared" si="29"/>
        <v>DONE</v>
      </c>
      <c r="U77" s="68">
        <v>46359</v>
      </c>
      <c r="V77" s="51">
        <v>9200077488</v>
      </c>
      <c r="W77" s="51">
        <v>44251</v>
      </c>
      <c r="X77" s="70">
        <v>46108</v>
      </c>
      <c r="Y77" s="70" t="str">
        <f t="shared" si="3"/>
        <v>DONE</v>
      </c>
      <c r="Z77" s="25" t="s">
        <v>648</v>
      </c>
      <c r="AA77" s="69">
        <v>46111</v>
      </c>
      <c r="AB77" s="51" t="str">
        <f t="shared" si="4"/>
        <v>DONE</v>
      </c>
      <c r="AC77" s="51"/>
      <c r="AD77" s="55" t="s">
        <v>649</v>
      </c>
      <c r="AE77" s="74">
        <v>46112</v>
      </c>
      <c r="AF77" s="70" t="str">
        <f t="shared" si="5"/>
        <v>DONE</v>
      </c>
      <c r="AG77" s="70">
        <v>46113</v>
      </c>
      <c r="AH77" s="75"/>
      <c r="AI77" s="78" t="str">
        <f t="shared" si="6"/>
        <v>UNPAID</v>
      </c>
      <c r="AJ77" s="79" t="str">
        <f t="array" ref="AJ77">IFERROR(INDEX('[1]Master Price'!$E:$E,MATCH(D77,'[1]Master Price'!$B:$B,0)),"0")</f>
        <v>0</v>
      </c>
      <c r="AK77" s="79">
        <f t="shared" si="7"/>
        <v>0</v>
      </c>
      <c r="AL77" s="81" t="str">
        <f t="shared" si="30"/>
        <v>0-day</v>
      </c>
      <c r="AM77" s="81" t="str">
        <f t="shared" si="31"/>
        <v>30-day</v>
      </c>
      <c r="AN77" s="81" t="str">
        <f t="shared" si="32"/>
        <v>0-day</v>
      </c>
      <c r="AO77" s="81" t="str">
        <f t="shared" si="11"/>
        <v>3-day</v>
      </c>
      <c r="AP77" s="81" t="str">
        <f t="shared" si="12"/>
        <v>1-day</v>
      </c>
      <c r="AQ77" s="81" t="str">
        <f t="shared" si="13"/>
        <v>0-day</v>
      </c>
      <c r="AR77" s="5"/>
      <c r="AS77" s="83">
        <f t="shared" si="14"/>
        <v>75</v>
      </c>
      <c r="AT77" s="54" t="s">
        <v>725</v>
      </c>
      <c r="AU77" s="84" t="e">
        <f t="shared" ca="1" si="15"/>
        <v>#NAME?</v>
      </c>
      <c r="AV77" s="85" t="e">
        <f t="shared" ca="1" si="16"/>
        <v>#NAME?</v>
      </c>
      <c r="AW77" s="86" t="e">
        <f t="shared" ca="1" si="17"/>
        <v>#NAME?</v>
      </c>
      <c r="AX77" s="85" t="e">
        <f t="shared" ca="1" si="18"/>
        <v>#NAME?</v>
      </c>
      <c r="AY77" s="86">
        <f t="shared" si="19"/>
        <v>200001032409</v>
      </c>
      <c r="AZ77" s="22" t="e">
        <f t="shared" ca="1" si="20"/>
        <v>#NAME?</v>
      </c>
      <c r="BA77" s="83" t="e">
        <f t="shared" ca="1" si="21"/>
        <v>#NAME?</v>
      </c>
      <c r="BB77" s="88" t="e">
        <f t="shared" ca="1" si="22"/>
        <v>#NAME?</v>
      </c>
      <c r="BC77" s="90" t="e">
        <f t="shared" ca="1" si="23"/>
        <v>#NAME?</v>
      </c>
      <c r="BD77" s="90" t="e">
        <f t="shared" ca="1" si="24"/>
        <v>#NAME?</v>
      </c>
      <c r="BE77" s="85" t="e">
        <f t="shared" ca="1" si="25"/>
        <v>#NAME?</v>
      </c>
      <c r="BF77" s="22" t="e">
        <f t="shared" ca="1" si="26"/>
        <v>#NAME?</v>
      </c>
      <c r="BG77" s="22" t="e">
        <f t="shared" ca="1" si="27"/>
        <v>#NAME?</v>
      </c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51">
        <f t="shared" si="0"/>
        <v>76</v>
      </c>
      <c r="B78" s="53">
        <v>46084</v>
      </c>
      <c r="C78" s="55" t="s">
        <v>369</v>
      </c>
      <c r="D78" s="55" t="s">
        <v>728</v>
      </c>
      <c r="E78" s="97" t="s">
        <v>729</v>
      </c>
      <c r="F78" s="55">
        <v>4</v>
      </c>
      <c r="G78" s="55" t="s">
        <v>65</v>
      </c>
      <c r="H78" s="55" t="str">
        <f t="shared" si="1"/>
        <v>DONE</v>
      </c>
      <c r="I78" s="55" t="s">
        <v>646</v>
      </c>
      <c r="J78" s="59" t="s">
        <v>73</v>
      </c>
      <c r="K78" s="59" t="s">
        <v>73</v>
      </c>
      <c r="L78" s="100"/>
      <c r="M78" s="51"/>
      <c r="N78" s="55" t="s">
        <v>647</v>
      </c>
      <c r="O78" s="102" t="s">
        <v>85</v>
      </c>
      <c r="P78" s="55" t="s">
        <v>87</v>
      </c>
      <c r="Q78" s="55" t="s">
        <v>397</v>
      </c>
      <c r="R78" s="51">
        <v>200001018438</v>
      </c>
      <c r="S78" s="68">
        <v>46329</v>
      </c>
      <c r="T78" s="68" t="str">
        <f t="shared" si="29"/>
        <v>DONE</v>
      </c>
      <c r="U78" s="68">
        <v>46359</v>
      </c>
      <c r="V78" s="51">
        <v>9200077488</v>
      </c>
      <c r="W78" s="51">
        <v>44251</v>
      </c>
      <c r="X78" s="70">
        <v>46108</v>
      </c>
      <c r="Y78" s="70" t="str">
        <f t="shared" si="3"/>
        <v>DONE</v>
      </c>
      <c r="Z78" s="25" t="s">
        <v>648</v>
      </c>
      <c r="AA78" s="69">
        <v>46111</v>
      </c>
      <c r="AB78" s="51" t="str">
        <f t="shared" si="4"/>
        <v>DONE</v>
      </c>
      <c r="AC78" s="51"/>
      <c r="AD78" s="55" t="s">
        <v>649</v>
      </c>
      <c r="AE78" s="74">
        <v>46112</v>
      </c>
      <c r="AF78" s="70" t="str">
        <f t="shared" si="5"/>
        <v>DONE</v>
      </c>
      <c r="AG78" s="70">
        <v>46113</v>
      </c>
      <c r="AH78" s="75"/>
      <c r="AI78" s="78" t="str">
        <f t="shared" si="6"/>
        <v>UNPAID</v>
      </c>
      <c r="AJ78" s="79" t="str">
        <f t="array" ref="AJ78">IFERROR(INDEX('[1]Master Price'!$E:$E,MATCH(D78,'[1]Master Price'!$B:$B,0)),"0")</f>
        <v>0</v>
      </c>
      <c r="AK78" s="79">
        <f t="shared" si="7"/>
        <v>0</v>
      </c>
      <c r="AL78" s="81" t="str">
        <f t="shared" si="30"/>
        <v>0-day</v>
      </c>
      <c r="AM78" s="81" t="str">
        <f t="shared" si="31"/>
        <v>30-day</v>
      </c>
      <c r="AN78" s="81" t="str">
        <f t="shared" si="32"/>
        <v>0-day</v>
      </c>
      <c r="AO78" s="81" t="str">
        <f t="shared" si="11"/>
        <v>3-day</v>
      </c>
      <c r="AP78" s="81" t="str">
        <f t="shared" si="12"/>
        <v>1-day</v>
      </c>
      <c r="AQ78" s="81" t="str">
        <f t="shared" si="13"/>
        <v>0-day</v>
      </c>
      <c r="AR78" s="5"/>
      <c r="AS78" s="83">
        <f t="shared" si="14"/>
        <v>76</v>
      </c>
      <c r="AT78" s="54" t="s">
        <v>731</v>
      </c>
      <c r="AU78" s="84" t="e">
        <f t="shared" ca="1" si="15"/>
        <v>#NAME?</v>
      </c>
      <c r="AV78" s="85" t="e">
        <f t="shared" ca="1" si="16"/>
        <v>#NAME?</v>
      </c>
      <c r="AW78" s="86" t="e">
        <f t="shared" ca="1" si="17"/>
        <v>#NAME?</v>
      </c>
      <c r="AX78" s="85" t="e">
        <f t="shared" ca="1" si="18"/>
        <v>#NAME?</v>
      </c>
      <c r="AY78" s="86">
        <f t="shared" si="19"/>
        <v>200001032422</v>
      </c>
      <c r="AZ78" s="22" t="e">
        <f t="shared" ca="1" si="20"/>
        <v>#NAME?</v>
      </c>
      <c r="BA78" s="83" t="e">
        <f t="shared" ca="1" si="21"/>
        <v>#NAME?</v>
      </c>
      <c r="BB78" s="88" t="e">
        <f t="shared" ca="1" si="22"/>
        <v>#NAME?</v>
      </c>
      <c r="BC78" s="90" t="e">
        <f t="shared" ca="1" si="23"/>
        <v>#NAME?</v>
      </c>
      <c r="BD78" s="90" t="e">
        <f t="shared" ca="1" si="24"/>
        <v>#NAME?</v>
      </c>
      <c r="BE78" s="85" t="e">
        <f t="shared" ca="1" si="25"/>
        <v>#NAME?</v>
      </c>
      <c r="BF78" s="22" t="e">
        <f t="shared" ca="1" si="26"/>
        <v>#NAME?</v>
      </c>
      <c r="BG78" s="22" t="e">
        <f t="shared" ca="1" si="27"/>
        <v>#NAME?</v>
      </c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51">
        <f t="shared" si="0"/>
        <v>77</v>
      </c>
      <c r="B79" s="53">
        <v>46084</v>
      </c>
      <c r="C79" s="55" t="s">
        <v>369</v>
      </c>
      <c r="D79" s="55" t="s">
        <v>736</v>
      </c>
      <c r="E79" s="97" t="s">
        <v>737</v>
      </c>
      <c r="F79" s="55">
        <v>4</v>
      </c>
      <c r="G79" s="55" t="s">
        <v>65</v>
      </c>
      <c r="H79" s="55" t="str">
        <f t="shared" si="1"/>
        <v>DONE</v>
      </c>
      <c r="I79" s="55" t="s">
        <v>646</v>
      </c>
      <c r="J79" s="59" t="s">
        <v>73</v>
      </c>
      <c r="K79" s="59" t="s">
        <v>73</v>
      </c>
      <c r="L79" s="100"/>
      <c r="M79" s="51"/>
      <c r="N79" s="55" t="s">
        <v>647</v>
      </c>
      <c r="O79" s="102" t="s">
        <v>85</v>
      </c>
      <c r="P79" s="55" t="s">
        <v>87</v>
      </c>
      <c r="Q79" s="55" t="s">
        <v>397</v>
      </c>
      <c r="R79" s="51">
        <v>200001018438</v>
      </c>
      <c r="S79" s="68">
        <v>46329</v>
      </c>
      <c r="T79" s="68" t="str">
        <f t="shared" si="29"/>
        <v>DONE</v>
      </c>
      <c r="U79" s="68">
        <v>46359</v>
      </c>
      <c r="V79" s="51">
        <v>9200077488</v>
      </c>
      <c r="W79" s="51">
        <v>44251</v>
      </c>
      <c r="X79" s="70">
        <v>46108</v>
      </c>
      <c r="Y79" s="70" t="str">
        <f t="shared" si="3"/>
        <v>DONE</v>
      </c>
      <c r="Z79" s="25" t="s">
        <v>648</v>
      </c>
      <c r="AA79" s="69">
        <v>46111</v>
      </c>
      <c r="AB79" s="51" t="str">
        <f t="shared" si="4"/>
        <v>DONE</v>
      </c>
      <c r="AC79" s="51"/>
      <c r="AD79" s="55" t="s">
        <v>649</v>
      </c>
      <c r="AE79" s="74">
        <v>46112</v>
      </c>
      <c r="AF79" s="70" t="str">
        <f t="shared" si="5"/>
        <v>DONE</v>
      </c>
      <c r="AG79" s="70">
        <v>46113</v>
      </c>
      <c r="AH79" s="75"/>
      <c r="AI79" s="78" t="str">
        <f t="shared" si="6"/>
        <v>UNPAID</v>
      </c>
      <c r="AJ79" s="79" t="str">
        <f t="array" ref="AJ79">IFERROR(INDEX('[1]Master Price'!$E:$E,MATCH(D79,'[1]Master Price'!$B:$B,0)),"0")</f>
        <v>0</v>
      </c>
      <c r="AK79" s="79">
        <f t="shared" si="7"/>
        <v>0</v>
      </c>
      <c r="AL79" s="81" t="str">
        <f t="shared" si="30"/>
        <v>0-day</v>
      </c>
      <c r="AM79" s="81" t="str">
        <f t="shared" si="31"/>
        <v>30-day</v>
      </c>
      <c r="AN79" s="81" t="str">
        <f t="shared" si="32"/>
        <v>0-day</v>
      </c>
      <c r="AO79" s="81" t="str">
        <f t="shared" si="11"/>
        <v>3-day</v>
      </c>
      <c r="AP79" s="81" t="str">
        <f t="shared" si="12"/>
        <v>1-day</v>
      </c>
      <c r="AQ79" s="81" t="str">
        <f t="shared" si="13"/>
        <v>0-day</v>
      </c>
      <c r="AR79" s="5"/>
      <c r="AS79" s="83">
        <f t="shared" si="14"/>
        <v>77</v>
      </c>
      <c r="AT79" s="54" t="s">
        <v>738</v>
      </c>
      <c r="AU79" s="84" t="e">
        <f t="shared" ca="1" si="15"/>
        <v>#NAME?</v>
      </c>
      <c r="AV79" s="85" t="e">
        <f t="shared" ca="1" si="16"/>
        <v>#NAME?</v>
      </c>
      <c r="AW79" s="86" t="e">
        <f t="shared" ca="1" si="17"/>
        <v>#NAME?</v>
      </c>
      <c r="AX79" s="85" t="e">
        <f t="shared" ca="1" si="18"/>
        <v>#NAME?</v>
      </c>
      <c r="AY79" s="86">
        <f t="shared" si="19"/>
        <v>200001032450</v>
      </c>
      <c r="AZ79" s="22" t="e">
        <f t="shared" ca="1" si="20"/>
        <v>#NAME?</v>
      </c>
      <c r="BA79" s="83" t="e">
        <f t="shared" ca="1" si="21"/>
        <v>#NAME?</v>
      </c>
      <c r="BB79" s="88" t="e">
        <f t="shared" ca="1" si="22"/>
        <v>#NAME?</v>
      </c>
      <c r="BC79" s="90" t="e">
        <f t="shared" ca="1" si="23"/>
        <v>#NAME?</v>
      </c>
      <c r="BD79" s="90" t="e">
        <f t="shared" ca="1" si="24"/>
        <v>#NAME?</v>
      </c>
      <c r="BE79" s="85" t="e">
        <f t="shared" ca="1" si="25"/>
        <v>#NAME?</v>
      </c>
      <c r="BF79" s="22" t="e">
        <f t="shared" ca="1" si="26"/>
        <v>#NAME?</v>
      </c>
      <c r="BG79" s="22" t="e">
        <f t="shared" ca="1" si="27"/>
        <v>#NAME?</v>
      </c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51">
        <f t="shared" si="0"/>
        <v>78</v>
      </c>
      <c r="B80" s="53">
        <v>46084</v>
      </c>
      <c r="C80" s="55" t="s">
        <v>369</v>
      </c>
      <c r="D80" s="55" t="s">
        <v>740</v>
      </c>
      <c r="E80" s="97" t="s">
        <v>741</v>
      </c>
      <c r="F80" s="55">
        <v>4</v>
      </c>
      <c r="G80" s="55" t="s">
        <v>65</v>
      </c>
      <c r="H80" s="55" t="str">
        <f t="shared" si="1"/>
        <v>DONE</v>
      </c>
      <c r="I80" s="55" t="s">
        <v>646</v>
      </c>
      <c r="J80" s="59" t="s">
        <v>73</v>
      </c>
      <c r="K80" s="59" t="s">
        <v>73</v>
      </c>
      <c r="L80" s="100"/>
      <c r="M80" s="51"/>
      <c r="N80" s="55" t="s">
        <v>647</v>
      </c>
      <c r="O80" s="102" t="s">
        <v>85</v>
      </c>
      <c r="P80" s="55" t="s">
        <v>87</v>
      </c>
      <c r="Q80" s="55" t="s">
        <v>397</v>
      </c>
      <c r="R80" s="51">
        <v>200001018438</v>
      </c>
      <c r="S80" s="68">
        <v>46329</v>
      </c>
      <c r="T80" s="68" t="str">
        <f t="shared" si="29"/>
        <v>DONE</v>
      </c>
      <c r="U80" s="68">
        <v>46359</v>
      </c>
      <c r="V80" s="51">
        <v>9200077488</v>
      </c>
      <c r="W80" s="51">
        <v>44251</v>
      </c>
      <c r="X80" s="70">
        <v>46108</v>
      </c>
      <c r="Y80" s="70" t="str">
        <f t="shared" si="3"/>
        <v>DONE</v>
      </c>
      <c r="Z80" s="25" t="s">
        <v>648</v>
      </c>
      <c r="AA80" s="69">
        <v>46111</v>
      </c>
      <c r="AB80" s="51" t="str">
        <f t="shared" si="4"/>
        <v>DONE</v>
      </c>
      <c r="AC80" s="51"/>
      <c r="AD80" s="55" t="s">
        <v>649</v>
      </c>
      <c r="AE80" s="74">
        <v>46112</v>
      </c>
      <c r="AF80" s="70" t="str">
        <f t="shared" si="5"/>
        <v>DONE</v>
      </c>
      <c r="AG80" s="70">
        <v>46113</v>
      </c>
      <c r="AH80" s="75"/>
      <c r="AI80" s="78" t="str">
        <f t="shared" si="6"/>
        <v>UNPAID</v>
      </c>
      <c r="AJ80" s="79" t="str">
        <f t="array" ref="AJ80">IFERROR(INDEX('[1]Master Price'!$E:$E,MATCH(D80,'[1]Master Price'!$B:$B,0)),"0")</f>
        <v>0</v>
      </c>
      <c r="AK80" s="79">
        <f t="shared" si="7"/>
        <v>0</v>
      </c>
      <c r="AL80" s="81" t="str">
        <f t="shared" si="30"/>
        <v>0-day</v>
      </c>
      <c r="AM80" s="81" t="str">
        <f t="shared" si="31"/>
        <v>30-day</v>
      </c>
      <c r="AN80" s="81" t="str">
        <f t="shared" si="32"/>
        <v>0-day</v>
      </c>
      <c r="AO80" s="81" t="str">
        <f t="shared" si="11"/>
        <v>3-day</v>
      </c>
      <c r="AP80" s="81" t="str">
        <f t="shared" si="12"/>
        <v>1-day</v>
      </c>
      <c r="AQ80" s="81" t="str">
        <f t="shared" si="13"/>
        <v>0-day</v>
      </c>
      <c r="AR80" s="5"/>
      <c r="AS80" s="83">
        <f t="shared" si="14"/>
        <v>78</v>
      </c>
      <c r="AT80" s="54" t="s">
        <v>743</v>
      </c>
      <c r="AU80" s="84" t="e">
        <f t="shared" ca="1" si="15"/>
        <v>#NAME?</v>
      </c>
      <c r="AV80" s="85" t="e">
        <f t="shared" ca="1" si="16"/>
        <v>#NAME?</v>
      </c>
      <c r="AW80" s="86" t="e">
        <f t="shared" ca="1" si="17"/>
        <v>#NAME?</v>
      </c>
      <c r="AX80" s="85" t="e">
        <f t="shared" ca="1" si="18"/>
        <v>#NAME?</v>
      </c>
      <c r="AY80" s="86">
        <f t="shared" si="19"/>
        <v>200001032453</v>
      </c>
      <c r="AZ80" s="22" t="e">
        <f t="shared" ca="1" si="20"/>
        <v>#NAME?</v>
      </c>
      <c r="BA80" s="83" t="e">
        <f t="shared" ca="1" si="21"/>
        <v>#NAME?</v>
      </c>
      <c r="BB80" s="88" t="e">
        <f t="shared" ca="1" si="22"/>
        <v>#NAME?</v>
      </c>
      <c r="BC80" s="90" t="e">
        <f t="shared" ca="1" si="23"/>
        <v>#NAME?</v>
      </c>
      <c r="BD80" s="90" t="e">
        <f t="shared" ca="1" si="24"/>
        <v>#NAME?</v>
      </c>
      <c r="BE80" s="85" t="e">
        <f t="shared" ca="1" si="25"/>
        <v>#NAME?</v>
      </c>
      <c r="BF80" s="22" t="e">
        <f t="shared" ca="1" si="26"/>
        <v>#NAME?</v>
      </c>
      <c r="BG80" s="22" t="e">
        <f t="shared" ca="1" si="27"/>
        <v>#NAME?</v>
      </c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51">
        <f t="shared" si="0"/>
        <v>79</v>
      </c>
      <c r="B81" s="53">
        <v>46084</v>
      </c>
      <c r="C81" s="55" t="s">
        <v>369</v>
      </c>
      <c r="D81" s="55" t="s">
        <v>744</v>
      </c>
      <c r="E81" s="97" t="s">
        <v>745</v>
      </c>
      <c r="F81" s="55">
        <v>6</v>
      </c>
      <c r="G81" s="55" t="s">
        <v>65</v>
      </c>
      <c r="H81" s="55" t="str">
        <f t="shared" si="1"/>
        <v>DONE</v>
      </c>
      <c r="I81" s="55" t="s">
        <v>646</v>
      </c>
      <c r="J81" s="59" t="s">
        <v>73</v>
      </c>
      <c r="K81" s="59" t="s">
        <v>73</v>
      </c>
      <c r="L81" s="100"/>
      <c r="M81" s="51"/>
      <c r="N81" s="55" t="s">
        <v>647</v>
      </c>
      <c r="O81" s="102" t="s">
        <v>85</v>
      </c>
      <c r="P81" s="55" t="s">
        <v>87</v>
      </c>
      <c r="Q81" s="55" t="s">
        <v>397</v>
      </c>
      <c r="R81" s="51">
        <v>200001018438</v>
      </c>
      <c r="S81" s="68">
        <v>46329</v>
      </c>
      <c r="T81" s="68" t="str">
        <f t="shared" si="29"/>
        <v>DONE</v>
      </c>
      <c r="U81" s="68">
        <v>46359</v>
      </c>
      <c r="V81" s="51">
        <v>9200077488</v>
      </c>
      <c r="W81" s="51">
        <v>44251</v>
      </c>
      <c r="X81" s="70">
        <v>46108</v>
      </c>
      <c r="Y81" s="70" t="str">
        <f t="shared" si="3"/>
        <v>DONE</v>
      </c>
      <c r="Z81" s="25" t="s">
        <v>648</v>
      </c>
      <c r="AA81" s="69">
        <v>46111</v>
      </c>
      <c r="AB81" s="51" t="str">
        <f t="shared" si="4"/>
        <v>DONE</v>
      </c>
      <c r="AC81" s="51"/>
      <c r="AD81" s="55" t="s">
        <v>649</v>
      </c>
      <c r="AE81" s="74">
        <v>46112</v>
      </c>
      <c r="AF81" s="70" t="str">
        <f t="shared" si="5"/>
        <v>DONE</v>
      </c>
      <c r="AG81" s="70">
        <v>46113</v>
      </c>
      <c r="AH81" s="75"/>
      <c r="AI81" s="78" t="str">
        <f t="shared" si="6"/>
        <v>UNPAID</v>
      </c>
      <c r="AJ81" s="79" t="str">
        <f t="array" ref="AJ81">IFERROR(INDEX('[1]Master Price'!$E:$E,MATCH(D81,'[1]Master Price'!$B:$B,0)),"0")</f>
        <v>0</v>
      </c>
      <c r="AK81" s="79">
        <f t="shared" si="7"/>
        <v>0</v>
      </c>
      <c r="AL81" s="81" t="str">
        <f t="shared" si="30"/>
        <v>0-day</v>
      </c>
      <c r="AM81" s="81" t="str">
        <f t="shared" si="31"/>
        <v>30-day</v>
      </c>
      <c r="AN81" s="81" t="str">
        <f t="shared" si="32"/>
        <v>0-day</v>
      </c>
      <c r="AO81" s="81" t="str">
        <f t="shared" si="11"/>
        <v>3-day</v>
      </c>
      <c r="AP81" s="81" t="str">
        <f t="shared" si="12"/>
        <v>1-day</v>
      </c>
      <c r="AQ81" s="81" t="str">
        <f t="shared" si="13"/>
        <v>0-day</v>
      </c>
      <c r="AR81" s="5"/>
      <c r="AS81" s="83">
        <f t="shared" si="14"/>
        <v>79</v>
      </c>
      <c r="AT81" s="54" t="s">
        <v>752</v>
      </c>
      <c r="AU81" s="84" t="e">
        <f t="shared" ca="1" si="15"/>
        <v>#NAME?</v>
      </c>
      <c r="AV81" s="85" t="e">
        <f t="shared" ca="1" si="16"/>
        <v>#NAME?</v>
      </c>
      <c r="AW81" s="86" t="e">
        <f t="shared" ca="1" si="17"/>
        <v>#NAME?</v>
      </c>
      <c r="AX81" s="85" t="e">
        <f t="shared" ca="1" si="18"/>
        <v>#NAME?</v>
      </c>
      <c r="AY81" s="86">
        <f t="shared" si="19"/>
        <v>200001032428</v>
      </c>
      <c r="AZ81" s="22" t="e">
        <f t="shared" ca="1" si="20"/>
        <v>#NAME?</v>
      </c>
      <c r="BA81" s="83" t="e">
        <f t="shared" ca="1" si="21"/>
        <v>#NAME?</v>
      </c>
      <c r="BB81" s="88" t="e">
        <f t="shared" ca="1" si="22"/>
        <v>#NAME?</v>
      </c>
      <c r="BC81" s="90" t="e">
        <f t="shared" ca="1" si="23"/>
        <v>#NAME?</v>
      </c>
      <c r="BD81" s="90" t="e">
        <f t="shared" ca="1" si="24"/>
        <v>#NAME?</v>
      </c>
      <c r="BE81" s="85" t="e">
        <f t="shared" ca="1" si="25"/>
        <v>#NAME?</v>
      </c>
      <c r="BF81" s="22" t="e">
        <f t="shared" ca="1" si="26"/>
        <v>#NAME?</v>
      </c>
      <c r="BG81" s="22" t="e">
        <f t="shared" ca="1" si="27"/>
        <v>#NAME?</v>
      </c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51">
        <f t="shared" si="0"/>
        <v>80</v>
      </c>
      <c r="B82" s="53">
        <v>46084</v>
      </c>
      <c r="C82" s="55" t="s">
        <v>369</v>
      </c>
      <c r="D82" s="55" t="s">
        <v>754</v>
      </c>
      <c r="E82" s="97" t="s">
        <v>755</v>
      </c>
      <c r="F82" s="55">
        <v>6</v>
      </c>
      <c r="G82" s="55" t="s">
        <v>65</v>
      </c>
      <c r="H82" s="55" t="str">
        <f t="shared" si="1"/>
        <v>DONE</v>
      </c>
      <c r="I82" s="55" t="s">
        <v>646</v>
      </c>
      <c r="J82" s="59" t="s">
        <v>73</v>
      </c>
      <c r="K82" s="59" t="s">
        <v>73</v>
      </c>
      <c r="L82" s="100"/>
      <c r="M82" s="51"/>
      <c r="N82" s="55" t="s">
        <v>647</v>
      </c>
      <c r="O82" s="102" t="s">
        <v>85</v>
      </c>
      <c r="P82" s="55" t="s">
        <v>87</v>
      </c>
      <c r="Q82" s="55" t="s">
        <v>397</v>
      </c>
      <c r="R82" s="51">
        <v>200001018438</v>
      </c>
      <c r="S82" s="68">
        <v>46329</v>
      </c>
      <c r="T82" s="68" t="str">
        <f t="shared" si="29"/>
        <v>DONE</v>
      </c>
      <c r="U82" s="68">
        <v>46359</v>
      </c>
      <c r="V82" s="51">
        <v>9200077488</v>
      </c>
      <c r="W82" s="51">
        <v>44251</v>
      </c>
      <c r="X82" s="70">
        <v>46108</v>
      </c>
      <c r="Y82" s="70" t="str">
        <f t="shared" si="3"/>
        <v>DONE</v>
      </c>
      <c r="Z82" s="25" t="s">
        <v>648</v>
      </c>
      <c r="AA82" s="69">
        <v>46111</v>
      </c>
      <c r="AB82" s="51" t="str">
        <f t="shared" si="4"/>
        <v>DONE</v>
      </c>
      <c r="AC82" s="51"/>
      <c r="AD82" s="55" t="s">
        <v>649</v>
      </c>
      <c r="AE82" s="74">
        <v>46112</v>
      </c>
      <c r="AF82" s="70" t="str">
        <f t="shared" si="5"/>
        <v>DONE</v>
      </c>
      <c r="AG82" s="70">
        <v>46113</v>
      </c>
      <c r="AH82" s="75"/>
      <c r="AI82" s="78" t="str">
        <f t="shared" si="6"/>
        <v>UNPAID</v>
      </c>
      <c r="AJ82" s="79" t="str">
        <f t="array" ref="AJ82">IFERROR(INDEX('[1]Master Price'!$E:$E,MATCH(D82,'[1]Master Price'!$B:$B,0)),"0")</f>
        <v>0</v>
      </c>
      <c r="AK82" s="79">
        <f t="shared" si="7"/>
        <v>0</v>
      </c>
      <c r="AL82" s="81" t="str">
        <f t="shared" si="30"/>
        <v>0-day</v>
      </c>
      <c r="AM82" s="81" t="str">
        <f t="shared" si="31"/>
        <v>30-day</v>
      </c>
      <c r="AN82" s="81" t="str">
        <f t="shared" si="32"/>
        <v>0-day</v>
      </c>
      <c r="AO82" s="81" t="str">
        <f t="shared" si="11"/>
        <v>3-day</v>
      </c>
      <c r="AP82" s="81" t="str">
        <f t="shared" si="12"/>
        <v>1-day</v>
      </c>
      <c r="AQ82" s="81" t="str">
        <f t="shared" si="13"/>
        <v>0-day</v>
      </c>
      <c r="AR82" s="5"/>
      <c r="AS82" s="83">
        <f t="shared" si="14"/>
        <v>80</v>
      </c>
      <c r="AT82" s="54" t="s">
        <v>757</v>
      </c>
      <c r="AU82" s="84" t="e">
        <f t="shared" ca="1" si="15"/>
        <v>#NAME?</v>
      </c>
      <c r="AV82" s="85" t="e">
        <f t="shared" ca="1" si="16"/>
        <v>#NAME?</v>
      </c>
      <c r="AW82" s="86" t="e">
        <f t="shared" ca="1" si="17"/>
        <v>#NAME?</v>
      </c>
      <c r="AX82" s="85" t="e">
        <f t="shared" ca="1" si="18"/>
        <v>#NAME?</v>
      </c>
      <c r="AY82" s="86">
        <f t="shared" si="19"/>
        <v>200001032430</v>
      </c>
      <c r="AZ82" s="22" t="e">
        <f t="shared" ca="1" si="20"/>
        <v>#NAME?</v>
      </c>
      <c r="BA82" s="83" t="e">
        <f t="shared" ca="1" si="21"/>
        <v>#NAME?</v>
      </c>
      <c r="BB82" s="88" t="e">
        <f t="shared" ca="1" si="22"/>
        <v>#NAME?</v>
      </c>
      <c r="BC82" s="90" t="e">
        <f t="shared" ca="1" si="23"/>
        <v>#NAME?</v>
      </c>
      <c r="BD82" s="90" t="e">
        <f t="shared" ca="1" si="24"/>
        <v>#NAME?</v>
      </c>
      <c r="BE82" s="85" t="e">
        <f t="shared" ca="1" si="25"/>
        <v>#NAME?</v>
      </c>
      <c r="BF82" s="22" t="e">
        <f t="shared" ca="1" si="26"/>
        <v>#NAME?</v>
      </c>
      <c r="BG82" s="22" t="e">
        <f t="shared" ca="1" si="27"/>
        <v>#NAME?</v>
      </c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51">
        <f t="shared" si="0"/>
        <v>81</v>
      </c>
      <c r="B83" s="53">
        <v>46084</v>
      </c>
      <c r="C83" s="55" t="s">
        <v>369</v>
      </c>
      <c r="D83" s="55" t="s">
        <v>758</v>
      </c>
      <c r="E83" s="97" t="s">
        <v>759</v>
      </c>
      <c r="F83" s="55">
        <v>10</v>
      </c>
      <c r="G83" s="55" t="s">
        <v>65</v>
      </c>
      <c r="H83" s="55" t="str">
        <f t="shared" si="1"/>
        <v>DONE</v>
      </c>
      <c r="I83" s="55" t="s">
        <v>646</v>
      </c>
      <c r="J83" s="59" t="s">
        <v>73</v>
      </c>
      <c r="K83" s="59" t="s">
        <v>73</v>
      </c>
      <c r="L83" s="100"/>
      <c r="M83" s="51"/>
      <c r="N83" s="55" t="s">
        <v>647</v>
      </c>
      <c r="O83" s="102" t="s">
        <v>85</v>
      </c>
      <c r="P83" s="55" t="s">
        <v>87</v>
      </c>
      <c r="Q83" s="55" t="s">
        <v>397</v>
      </c>
      <c r="R83" s="51">
        <v>200001018438</v>
      </c>
      <c r="S83" s="68">
        <v>46329</v>
      </c>
      <c r="T83" s="68" t="str">
        <f t="shared" si="29"/>
        <v>DONE</v>
      </c>
      <c r="U83" s="68">
        <v>46359</v>
      </c>
      <c r="V83" s="51">
        <v>9200077488</v>
      </c>
      <c r="W83" s="51">
        <v>44251</v>
      </c>
      <c r="X83" s="70">
        <v>46108</v>
      </c>
      <c r="Y83" s="70" t="str">
        <f t="shared" si="3"/>
        <v>DONE</v>
      </c>
      <c r="Z83" s="25" t="s">
        <v>648</v>
      </c>
      <c r="AA83" s="69">
        <v>46111</v>
      </c>
      <c r="AB83" s="51" t="str">
        <f t="shared" si="4"/>
        <v>DONE</v>
      </c>
      <c r="AC83" s="51"/>
      <c r="AD83" s="55" t="s">
        <v>649</v>
      </c>
      <c r="AE83" s="74">
        <v>46112</v>
      </c>
      <c r="AF83" s="70" t="str">
        <f t="shared" si="5"/>
        <v>DONE</v>
      </c>
      <c r="AG83" s="70">
        <v>46113</v>
      </c>
      <c r="AH83" s="75"/>
      <c r="AI83" s="78" t="str">
        <f t="shared" si="6"/>
        <v>UNPAID</v>
      </c>
      <c r="AJ83" s="79" t="str">
        <f t="array" ref="AJ83">IFERROR(INDEX('[1]Master Price'!$E:$E,MATCH(D83,'[1]Master Price'!$B:$B,0)),"0")</f>
        <v>0</v>
      </c>
      <c r="AK83" s="79">
        <f t="shared" si="7"/>
        <v>0</v>
      </c>
      <c r="AL83" s="81" t="str">
        <f t="shared" si="30"/>
        <v>0-day</v>
      </c>
      <c r="AM83" s="81" t="str">
        <f t="shared" si="31"/>
        <v>30-day</v>
      </c>
      <c r="AN83" s="81" t="str">
        <f t="shared" si="32"/>
        <v>0-day</v>
      </c>
      <c r="AO83" s="81" t="str">
        <f t="shared" si="11"/>
        <v>3-day</v>
      </c>
      <c r="AP83" s="81" t="str">
        <f t="shared" si="12"/>
        <v>1-day</v>
      </c>
      <c r="AQ83" s="81" t="str">
        <f t="shared" si="13"/>
        <v>0-day</v>
      </c>
      <c r="AR83" s="5"/>
      <c r="AS83" s="83">
        <f t="shared" si="14"/>
        <v>81</v>
      </c>
      <c r="AT83" s="54" t="s">
        <v>761</v>
      </c>
      <c r="AU83" s="84" t="e">
        <f t="shared" ca="1" si="15"/>
        <v>#NAME?</v>
      </c>
      <c r="AV83" s="85" t="e">
        <f t="shared" ca="1" si="16"/>
        <v>#NAME?</v>
      </c>
      <c r="AW83" s="86" t="e">
        <f t="shared" ca="1" si="17"/>
        <v>#NAME?</v>
      </c>
      <c r="AX83" s="85" t="e">
        <f t="shared" ca="1" si="18"/>
        <v>#NAME?</v>
      </c>
      <c r="AY83" s="86">
        <f t="shared" si="19"/>
        <v>200001032435</v>
      </c>
      <c r="AZ83" s="22" t="e">
        <f t="shared" ca="1" si="20"/>
        <v>#NAME?</v>
      </c>
      <c r="BA83" s="83" t="e">
        <f t="shared" ca="1" si="21"/>
        <v>#NAME?</v>
      </c>
      <c r="BB83" s="88" t="e">
        <f t="shared" ca="1" si="22"/>
        <v>#NAME?</v>
      </c>
      <c r="BC83" s="90" t="e">
        <f t="shared" ca="1" si="23"/>
        <v>#NAME?</v>
      </c>
      <c r="BD83" s="90" t="e">
        <f t="shared" ca="1" si="24"/>
        <v>#NAME?</v>
      </c>
      <c r="BE83" s="85" t="e">
        <f t="shared" ca="1" si="25"/>
        <v>#NAME?</v>
      </c>
      <c r="BF83" s="22" t="e">
        <f t="shared" ca="1" si="26"/>
        <v>#NAME?</v>
      </c>
      <c r="BG83" s="22" t="e">
        <f t="shared" ca="1" si="27"/>
        <v>#NAME?</v>
      </c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51">
        <f t="shared" si="0"/>
        <v>82</v>
      </c>
      <c r="B84" s="53">
        <v>46084</v>
      </c>
      <c r="C84" s="55" t="s">
        <v>369</v>
      </c>
      <c r="D84" s="55" t="s">
        <v>763</v>
      </c>
      <c r="E84" s="97" t="s">
        <v>764</v>
      </c>
      <c r="F84" s="55">
        <v>15</v>
      </c>
      <c r="G84" s="55" t="s">
        <v>65</v>
      </c>
      <c r="H84" s="55" t="str">
        <f t="shared" si="1"/>
        <v>DONE</v>
      </c>
      <c r="I84" s="55" t="s">
        <v>646</v>
      </c>
      <c r="J84" s="59" t="s">
        <v>73</v>
      </c>
      <c r="K84" s="59" t="s">
        <v>73</v>
      </c>
      <c r="L84" s="100"/>
      <c r="M84" s="51"/>
      <c r="N84" s="55" t="s">
        <v>647</v>
      </c>
      <c r="O84" s="102" t="s">
        <v>85</v>
      </c>
      <c r="P84" s="55" t="s">
        <v>87</v>
      </c>
      <c r="Q84" s="55" t="s">
        <v>397</v>
      </c>
      <c r="R84" s="51">
        <v>200001018438</v>
      </c>
      <c r="S84" s="68">
        <v>46329</v>
      </c>
      <c r="T84" s="68" t="str">
        <f t="shared" si="29"/>
        <v>DONE</v>
      </c>
      <c r="U84" s="68">
        <v>46359</v>
      </c>
      <c r="V84" s="51">
        <v>9200077488</v>
      </c>
      <c r="W84" s="51">
        <v>44251</v>
      </c>
      <c r="X84" s="70">
        <v>46108</v>
      </c>
      <c r="Y84" s="70" t="str">
        <f t="shared" si="3"/>
        <v>DONE</v>
      </c>
      <c r="Z84" s="25" t="s">
        <v>648</v>
      </c>
      <c r="AA84" s="69">
        <v>46111</v>
      </c>
      <c r="AB84" s="51" t="str">
        <f t="shared" si="4"/>
        <v>DONE</v>
      </c>
      <c r="AC84" s="51"/>
      <c r="AD84" s="55" t="s">
        <v>649</v>
      </c>
      <c r="AE84" s="74">
        <v>46112</v>
      </c>
      <c r="AF84" s="70" t="str">
        <f t="shared" si="5"/>
        <v>DONE</v>
      </c>
      <c r="AG84" s="70">
        <v>46113</v>
      </c>
      <c r="AH84" s="75"/>
      <c r="AI84" s="78" t="str">
        <f t="shared" si="6"/>
        <v>UNPAID</v>
      </c>
      <c r="AJ84" s="79" t="str">
        <f t="array" ref="AJ84">IFERROR(INDEX('[1]Master Price'!$E:$E,MATCH(D84,'[1]Master Price'!$B:$B,0)),"0")</f>
        <v>0</v>
      </c>
      <c r="AK84" s="79">
        <f t="shared" si="7"/>
        <v>0</v>
      </c>
      <c r="AL84" s="81" t="str">
        <f t="shared" si="30"/>
        <v>0-day</v>
      </c>
      <c r="AM84" s="81" t="str">
        <f t="shared" si="31"/>
        <v>30-day</v>
      </c>
      <c r="AN84" s="81" t="str">
        <f t="shared" si="32"/>
        <v>0-day</v>
      </c>
      <c r="AO84" s="81" t="str">
        <f t="shared" si="11"/>
        <v>3-day</v>
      </c>
      <c r="AP84" s="81" t="str">
        <f t="shared" si="12"/>
        <v>1-day</v>
      </c>
      <c r="AQ84" s="81" t="str">
        <f t="shared" si="13"/>
        <v>0-day</v>
      </c>
      <c r="AR84" s="5"/>
      <c r="AS84" s="83">
        <f t="shared" si="14"/>
        <v>82</v>
      </c>
      <c r="AT84" s="54" t="s">
        <v>769</v>
      </c>
      <c r="AU84" s="84" t="e">
        <f t="shared" ca="1" si="15"/>
        <v>#NAME?</v>
      </c>
      <c r="AV84" s="85" t="e">
        <f t="shared" ca="1" si="16"/>
        <v>#NAME?</v>
      </c>
      <c r="AW84" s="86" t="e">
        <f t="shared" ca="1" si="17"/>
        <v>#NAME?</v>
      </c>
      <c r="AX84" s="85" t="e">
        <f t="shared" ca="1" si="18"/>
        <v>#NAME?</v>
      </c>
      <c r="AY84" s="86">
        <f t="shared" si="19"/>
        <v>200001032437</v>
      </c>
      <c r="AZ84" s="22" t="e">
        <f t="shared" ca="1" si="20"/>
        <v>#NAME?</v>
      </c>
      <c r="BA84" s="83" t="e">
        <f t="shared" ca="1" si="21"/>
        <v>#NAME?</v>
      </c>
      <c r="BB84" s="88" t="e">
        <f t="shared" ca="1" si="22"/>
        <v>#NAME?</v>
      </c>
      <c r="BC84" s="90" t="e">
        <f t="shared" ca="1" si="23"/>
        <v>#NAME?</v>
      </c>
      <c r="BD84" s="90" t="e">
        <f t="shared" ca="1" si="24"/>
        <v>#NAME?</v>
      </c>
      <c r="BE84" s="85" t="e">
        <f t="shared" ca="1" si="25"/>
        <v>#NAME?</v>
      </c>
      <c r="BF84" s="22" t="e">
        <f t="shared" ca="1" si="26"/>
        <v>#NAME?</v>
      </c>
      <c r="BG84" s="22" t="e">
        <f t="shared" ca="1" si="27"/>
        <v>#NAME?</v>
      </c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51">
        <f t="shared" si="0"/>
        <v>83</v>
      </c>
      <c r="B85" s="53">
        <v>46084</v>
      </c>
      <c r="C85" s="55" t="s">
        <v>369</v>
      </c>
      <c r="D85" s="55" t="s">
        <v>772</v>
      </c>
      <c r="E85" s="97" t="s">
        <v>773</v>
      </c>
      <c r="F85" s="55">
        <v>16</v>
      </c>
      <c r="G85" s="55" t="s">
        <v>65</v>
      </c>
      <c r="H85" s="55" t="str">
        <f t="shared" si="1"/>
        <v>DONE</v>
      </c>
      <c r="I85" s="55" t="s">
        <v>646</v>
      </c>
      <c r="J85" s="59" t="s">
        <v>73</v>
      </c>
      <c r="K85" s="59" t="s">
        <v>73</v>
      </c>
      <c r="L85" s="100"/>
      <c r="M85" s="51"/>
      <c r="N85" s="55" t="s">
        <v>647</v>
      </c>
      <c r="O85" s="102" t="s">
        <v>85</v>
      </c>
      <c r="P85" s="55" t="s">
        <v>87</v>
      </c>
      <c r="Q85" s="55" t="s">
        <v>397</v>
      </c>
      <c r="R85" s="51">
        <v>200001018438</v>
      </c>
      <c r="S85" s="68">
        <v>46329</v>
      </c>
      <c r="T85" s="68" t="str">
        <f t="shared" si="29"/>
        <v>DONE</v>
      </c>
      <c r="U85" s="68">
        <v>46359</v>
      </c>
      <c r="V85" s="51">
        <v>9200077488</v>
      </c>
      <c r="W85" s="51">
        <v>44251</v>
      </c>
      <c r="X85" s="70">
        <v>46108</v>
      </c>
      <c r="Y85" s="70" t="str">
        <f t="shared" si="3"/>
        <v>DONE</v>
      </c>
      <c r="Z85" s="25" t="s">
        <v>648</v>
      </c>
      <c r="AA85" s="69">
        <v>46111</v>
      </c>
      <c r="AB85" s="51" t="str">
        <f t="shared" si="4"/>
        <v>DONE</v>
      </c>
      <c r="AC85" s="51"/>
      <c r="AD85" s="55" t="s">
        <v>649</v>
      </c>
      <c r="AE85" s="74">
        <v>46112</v>
      </c>
      <c r="AF85" s="70" t="str">
        <f t="shared" si="5"/>
        <v>DONE</v>
      </c>
      <c r="AG85" s="70">
        <v>46113</v>
      </c>
      <c r="AH85" s="75"/>
      <c r="AI85" s="78" t="str">
        <f t="shared" si="6"/>
        <v>UNPAID</v>
      </c>
      <c r="AJ85" s="79" t="str">
        <f t="array" ref="AJ85">IFERROR(INDEX('[1]Master Price'!$E:$E,MATCH(D85,'[1]Master Price'!$B:$B,0)),"0")</f>
        <v>0</v>
      </c>
      <c r="AK85" s="79">
        <f t="shared" si="7"/>
        <v>0</v>
      </c>
      <c r="AL85" s="81" t="str">
        <f t="shared" si="30"/>
        <v>0-day</v>
      </c>
      <c r="AM85" s="81" t="str">
        <f t="shared" si="31"/>
        <v>30-day</v>
      </c>
      <c r="AN85" s="81" t="str">
        <f t="shared" si="32"/>
        <v>0-day</v>
      </c>
      <c r="AO85" s="81" t="str">
        <f t="shared" si="11"/>
        <v>3-day</v>
      </c>
      <c r="AP85" s="81" t="str">
        <f t="shared" si="12"/>
        <v>1-day</v>
      </c>
      <c r="AQ85" s="81" t="str">
        <f t="shared" si="13"/>
        <v>0-day</v>
      </c>
      <c r="AR85" s="5"/>
      <c r="AS85" s="83">
        <f t="shared" si="14"/>
        <v>83</v>
      </c>
      <c r="AT85" s="54" t="s">
        <v>775</v>
      </c>
      <c r="AU85" s="84" t="e">
        <f t="shared" ca="1" si="15"/>
        <v>#NAME?</v>
      </c>
      <c r="AV85" s="85" t="e">
        <f t="shared" ca="1" si="16"/>
        <v>#NAME?</v>
      </c>
      <c r="AW85" s="86" t="e">
        <f t="shared" ca="1" si="17"/>
        <v>#NAME?</v>
      </c>
      <c r="AX85" s="85" t="e">
        <f t="shared" ca="1" si="18"/>
        <v>#NAME?</v>
      </c>
      <c r="AY85" s="86">
        <f t="shared" si="19"/>
        <v>200001032440</v>
      </c>
      <c r="AZ85" s="22" t="e">
        <f t="shared" ca="1" si="20"/>
        <v>#NAME?</v>
      </c>
      <c r="BA85" s="83" t="e">
        <f t="shared" ca="1" si="21"/>
        <v>#NAME?</v>
      </c>
      <c r="BB85" s="88" t="e">
        <f t="shared" ca="1" si="22"/>
        <v>#NAME?</v>
      </c>
      <c r="BC85" s="90" t="e">
        <f t="shared" ca="1" si="23"/>
        <v>#NAME?</v>
      </c>
      <c r="BD85" s="90" t="e">
        <f t="shared" ca="1" si="24"/>
        <v>#NAME?</v>
      </c>
      <c r="BE85" s="85" t="e">
        <f t="shared" ca="1" si="25"/>
        <v>#NAME?</v>
      </c>
      <c r="BF85" s="22" t="e">
        <f t="shared" ca="1" si="26"/>
        <v>#NAME?</v>
      </c>
      <c r="BG85" s="22" t="e">
        <f t="shared" ca="1" si="27"/>
        <v>#NAME?</v>
      </c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51">
        <f t="shared" si="0"/>
        <v>84</v>
      </c>
      <c r="B86" s="53">
        <v>46084</v>
      </c>
      <c r="C86" s="55" t="s">
        <v>369</v>
      </c>
      <c r="D86" s="55" t="s">
        <v>776</v>
      </c>
      <c r="E86" s="97" t="s">
        <v>777</v>
      </c>
      <c r="F86" s="55">
        <v>20</v>
      </c>
      <c r="G86" s="55" t="s">
        <v>65</v>
      </c>
      <c r="H86" s="55" t="str">
        <f t="shared" si="1"/>
        <v>DONE</v>
      </c>
      <c r="I86" s="55" t="s">
        <v>646</v>
      </c>
      <c r="J86" s="59" t="s">
        <v>73</v>
      </c>
      <c r="K86" s="59" t="s">
        <v>73</v>
      </c>
      <c r="L86" s="100"/>
      <c r="M86" s="51"/>
      <c r="N86" s="55" t="s">
        <v>647</v>
      </c>
      <c r="O86" s="102" t="s">
        <v>85</v>
      </c>
      <c r="P86" s="55" t="s">
        <v>87</v>
      </c>
      <c r="Q86" s="55" t="s">
        <v>397</v>
      </c>
      <c r="R86" s="51">
        <v>200001018438</v>
      </c>
      <c r="S86" s="68">
        <v>46329</v>
      </c>
      <c r="T86" s="68" t="str">
        <f t="shared" si="29"/>
        <v>DONE</v>
      </c>
      <c r="U86" s="68">
        <v>46359</v>
      </c>
      <c r="V86" s="51">
        <v>9200077488</v>
      </c>
      <c r="W86" s="51">
        <v>44251</v>
      </c>
      <c r="X86" s="70">
        <v>46108</v>
      </c>
      <c r="Y86" s="70" t="str">
        <f t="shared" si="3"/>
        <v>DONE</v>
      </c>
      <c r="Z86" s="25" t="s">
        <v>648</v>
      </c>
      <c r="AA86" s="69">
        <v>46111</v>
      </c>
      <c r="AB86" s="51" t="str">
        <f t="shared" si="4"/>
        <v>DONE</v>
      </c>
      <c r="AC86" s="51"/>
      <c r="AD86" s="55" t="s">
        <v>649</v>
      </c>
      <c r="AE86" s="74">
        <v>46112</v>
      </c>
      <c r="AF86" s="70" t="str">
        <f t="shared" si="5"/>
        <v>DONE</v>
      </c>
      <c r="AG86" s="70">
        <v>46113</v>
      </c>
      <c r="AH86" s="75"/>
      <c r="AI86" s="78" t="str">
        <f t="shared" si="6"/>
        <v>UNPAID</v>
      </c>
      <c r="AJ86" s="79" t="str">
        <f t="array" ref="AJ86">IFERROR(INDEX('[1]Master Price'!$E:$E,MATCH(D86,'[1]Master Price'!$B:$B,0)),"0")</f>
        <v>0</v>
      </c>
      <c r="AK86" s="79">
        <f t="shared" si="7"/>
        <v>0</v>
      </c>
      <c r="AL86" s="81" t="str">
        <f t="shared" si="30"/>
        <v>0-day</v>
      </c>
      <c r="AM86" s="81" t="str">
        <f t="shared" si="31"/>
        <v>30-day</v>
      </c>
      <c r="AN86" s="81" t="str">
        <f t="shared" si="32"/>
        <v>0-day</v>
      </c>
      <c r="AO86" s="81" t="str">
        <f t="shared" si="11"/>
        <v>3-day</v>
      </c>
      <c r="AP86" s="81" t="str">
        <f t="shared" si="12"/>
        <v>1-day</v>
      </c>
      <c r="AQ86" s="81" t="str">
        <f t="shared" si="13"/>
        <v>0-day</v>
      </c>
      <c r="AR86" s="5"/>
      <c r="AS86" s="83">
        <f t="shared" si="14"/>
        <v>84</v>
      </c>
      <c r="AT86" s="54" t="s">
        <v>779</v>
      </c>
      <c r="AU86" s="84" t="e">
        <f t="shared" ca="1" si="15"/>
        <v>#NAME?</v>
      </c>
      <c r="AV86" s="85" t="e">
        <f t="shared" ca="1" si="16"/>
        <v>#NAME?</v>
      </c>
      <c r="AW86" s="86" t="e">
        <f t="shared" ca="1" si="17"/>
        <v>#NAME?</v>
      </c>
      <c r="AX86" s="85" t="e">
        <f t="shared" ca="1" si="18"/>
        <v>#NAME?</v>
      </c>
      <c r="AY86" s="86">
        <f t="shared" si="19"/>
        <v>200001032445</v>
      </c>
      <c r="AZ86" s="22" t="e">
        <f t="shared" ca="1" si="20"/>
        <v>#NAME?</v>
      </c>
      <c r="BA86" s="83" t="e">
        <f t="shared" ca="1" si="21"/>
        <v>#NAME?</v>
      </c>
      <c r="BB86" s="88" t="e">
        <f t="shared" ca="1" si="22"/>
        <v>#NAME?</v>
      </c>
      <c r="BC86" s="90" t="e">
        <f t="shared" ca="1" si="23"/>
        <v>#NAME?</v>
      </c>
      <c r="BD86" s="90" t="e">
        <f t="shared" ca="1" si="24"/>
        <v>#NAME?</v>
      </c>
      <c r="BE86" s="85" t="e">
        <f t="shared" ca="1" si="25"/>
        <v>#NAME?</v>
      </c>
      <c r="BF86" s="22" t="e">
        <f t="shared" ca="1" si="26"/>
        <v>#NAME?</v>
      </c>
      <c r="BG86" s="22" t="e">
        <f t="shared" ca="1" si="27"/>
        <v>#NAME?</v>
      </c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51">
        <f t="shared" si="0"/>
        <v>85</v>
      </c>
      <c r="B87" s="53">
        <v>46084</v>
      </c>
      <c r="C87" s="55" t="s">
        <v>369</v>
      </c>
      <c r="D87" s="55" t="s">
        <v>716</v>
      </c>
      <c r="E87" s="97" t="s">
        <v>717</v>
      </c>
      <c r="F87" s="55">
        <v>20</v>
      </c>
      <c r="G87" s="55" t="s">
        <v>65</v>
      </c>
      <c r="H87" s="55" t="str">
        <f t="shared" si="1"/>
        <v>DONE</v>
      </c>
      <c r="I87" s="55" t="s">
        <v>646</v>
      </c>
      <c r="J87" s="59" t="s">
        <v>73</v>
      </c>
      <c r="K87" s="59" t="s">
        <v>73</v>
      </c>
      <c r="L87" s="55"/>
      <c r="M87" s="51"/>
      <c r="N87" s="55" t="s">
        <v>647</v>
      </c>
      <c r="O87" s="102" t="s">
        <v>85</v>
      </c>
      <c r="P87" s="55" t="s">
        <v>87</v>
      </c>
      <c r="Q87" s="55" t="s">
        <v>397</v>
      </c>
      <c r="R87" s="51">
        <v>200001018438</v>
      </c>
      <c r="S87" s="68">
        <v>46329</v>
      </c>
      <c r="T87" s="68" t="str">
        <f t="shared" si="29"/>
        <v>DONE</v>
      </c>
      <c r="U87" s="68">
        <v>46359</v>
      </c>
      <c r="V87" s="51">
        <v>9200077488</v>
      </c>
      <c r="W87" s="51">
        <v>44251</v>
      </c>
      <c r="X87" s="70">
        <v>46108</v>
      </c>
      <c r="Y87" s="70" t="str">
        <f t="shared" si="3"/>
        <v>DONE</v>
      </c>
      <c r="Z87" s="25" t="s">
        <v>648</v>
      </c>
      <c r="AA87" s="69">
        <v>46111</v>
      </c>
      <c r="AB87" s="51" t="str">
        <f t="shared" si="4"/>
        <v>DONE</v>
      </c>
      <c r="AC87" s="51"/>
      <c r="AD87" s="55" t="s">
        <v>649</v>
      </c>
      <c r="AE87" s="74">
        <v>46112</v>
      </c>
      <c r="AF87" s="70" t="str">
        <f t="shared" si="5"/>
        <v>DONE</v>
      </c>
      <c r="AG87" s="70">
        <v>46113</v>
      </c>
      <c r="AH87" s="75"/>
      <c r="AI87" s="78" t="str">
        <f t="shared" si="6"/>
        <v>UNPAID</v>
      </c>
      <c r="AJ87" s="79" t="str">
        <f t="array" ref="AJ87">IFERROR(INDEX('[1]Master Price'!$E:$E,MATCH(D87,'[1]Master Price'!$B:$B,0)),"0")</f>
        <v>0</v>
      </c>
      <c r="AK87" s="79">
        <f t="shared" si="7"/>
        <v>0</v>
      </c>
      <c r="AL87" s="81" t="str">
        <f t="shared" si="30"/>
        <v>0-day</v>
      </c>
      <c r="AM87" s="81" t="str">
        <f t="shared" si="31"/>
        <v>30-day</v>
      </c>
      <c r="AN87" s="81" t="str">
        <f t="shared" si="32"/>
        <v>0-day</v>
      </c>
      <c r="AO87" s="81" t="str">
        <f t="shared" si="11"/>
        <v>3-day</v>
      </c>
      <c r="AP87" s="81" t="str">
        <f t="shared" si="12"/>
        <v>1-day</v>
      </c>
      <c r="AQ87" s="81" t="str">
        <f t="shared" si="13"/>
        <v>0-day</v>
      </c>
      <c r="AR87" s="5"/>
      <c r="AS87" s="83">
        <f t="shared" si="14"/>
        <v>85</v>
      </c>
      <c r="AT87" s="54" t="s">
        <v>789</v>
      </c>
      <c r="AU87" s="84" t="e">
        <f t="shared" ca="1" si="15"/>
        <v>#NAME?</v>
      </c>
      <c r="AV87" s="85" t="e">
        <f t="shared" ca="1" si="16"/>
        <v>#NAME?</v>
      </c>
      <c r="AW87" s="86" t="e">
        <f t="shared" ca="1" si="17"/>
        <v>#NAME?</v>
      </c>
      <c r="AX87" s="85" t="e">
        <f t="shared" ca="1" si="18"/>
        <v>#NAME?</v>
      </c>
      <c r="AY87" s="86">
        <f t="shared" si="19"/>
        <v>200001032446</v>
      </c>
      <c r="AZ87" s="22" t="e">
        <f t="shared" ca="1" si="20"/>
        <v>#NAME?</v>
      </c>
      <c r="BA87" s="83" t="e">
        <f t="shared" ca="1" si="21"/>
        <v>#NAME?</v>
      </c>
      <c r="BB87" s="88" t="e">
        <f t="shared" ca="1" si="22"/>
        <v>#NAME?</v>
      </c>
      <c r="BC87" s="90" t="e">
        <f t="shared" ca="1" si="23"/>
        <v>#NAME?</v>
      </c>
      <c r="BD87" s="90" t="e">
        <f t="shared" ca="1" si="24"/>
        <v>#NAME?</v>
      </c>
      <c r="BE87" s="85" t="e">
        <f t="shared" ca="1" si="25"/>
        <v>#NAME?</v>
      </c>
      <c r="BF87" s="22" t="e">
        <f t="shared" ca="1" si="26"/>
        <v>#NAME?</v>
      </c>
      <c r="BG87" s="22" t="e">
        <f t="shared" ca="1" si="27"/>
        <v>#NAME?</v>
      </c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51">
        <f t="shared" si="0"/>
        <v>86</v>
      </c>
      <c r="B88" s="53">
        <v>46084</v>
      </c>
      <c r="C88" s="55" t="s">
        <v>369</v>
      </c>
      <c r="D88" s="55" t="s">
        <v>790</v>
      </c>
      <c r="E88" s="97" t="s">
        <v>791</v>
      </c>
      <c r="F88" s="55">
        <v>1</v>
      </c>
      <c r="G88" s="55" t="s">
        <v>65</v>
      </c>
      <c r="H88" s="55" t="str">
        <f t="shared" si="1"/>
        <v>DONE</v>
      </c>
      <c r="I88" s="55" t="s">
        <v>646</v>
      </c>
      <c r="J88" s="59" t="s">
        <v>73</v>
      </c>
      <c r="K88" s="59" t="s">
        <v>73</v>
      </c>
      <c r="L88" s="55"/>
      <c r="M88" s="51"/>
      <c r="N88" s="55" t="s">
        <v>647</v>
      </c>
      <c r="O88" s="102" t="s">
        <v>85</v>
      </c>
      <c r="P88" s="55" t="s">
        <v>87</v>
      </c>
      <c r="Q88" s="55" t="s">
        <v>397</v>
      </c>
      <c r="R88" s="51">
        <v>200001018438</v>
      </c>
      <c r="S88" s="68">
        <v>46329</v>
      </c>
      <c r="T88" s="68" t="str">
        <f t="shared" si="29"/>
        <v>DONE</v>
      </c>
      <c r="U88" s="68">
        <v>46359</v>
      </c>
      <c r="V88" s="51">
        <v>9200077488</v>
      </c>
      <c r="W88" s="51">
        <v>44251</v>
      </c>
      <c r="X88" s="70">
        <v>46108</v>
      </c>
      <c r="Y88" s="70" t="str">
        <f t="shared" si="3"/>
        <v>DONE</v>
      </c>
      <c r="Z88" s="25" t="s">
        <v>648</v>
      </c>
      <c r="AA88" s="69">
        <v>46111</v>
      </c>
      <c r="AB88" s="51" t="str">
        <f t="shared" si="4"/>
        <v>DONE</v>
      </c>
      <c r="AC88" s="51"/>
      <c r="AD88" s="55" t="s">
        <v>649</v>
      </c>
      <c r="AE88" s="74">
        <v>46112</v>
      </c>
      <c r="AF88" s="70" t="str">
        <f t="shared" si="5"/>
        <v>DONE</v>
      </c>
      <c r="AG88" s="70">
        <v>46113</v>
      </c>
      <c r="AH88" s="75"/>
      <c r="AI88" s="78" t="str">
        <f t="shared" si="6"/>
        <v>UNPAID</v>
      </c>
      <c r="AJ88" s="79" t="str">
        <f t="array" ref="AJ88">IFERROR(INDEX('[1]Master Price'!$E:$E,MATCH(D88,'[1]Master Price'!$B:$B,0)),"0")</f>
        <v>0</v>
      </c>
      <c r="AK88" s="79">
        <f t="shared" si="7"/>
        <v>0</v>
      </c>
      <c r="AL88" s="81" t="str">
        <f t="shared" si="30"/>
        <v>0-day</v>
      </c>
      <c r="AM88" s="81" t="str">
        <f t="shared" si="31"/>
        <v>30-day</v>
      </c>
      <c r="AN88" s="81" t="str">
        <f t="shared" si="32"/>
        <v>0-day</v>
      </c>
      <c r="AO88" s="81" t="str">
        <f t="shared" si="11"/>
        <v>3-day</v>
      </c>
      <c r="AP88" s="81" t="str">
        <f t="shared" si="12"/>
        <v>1-day</v>
      </c>
      <c r="AQ88" s="81" t="str">
        <f t="shared" si="13"/>
        <v>0-day</v>
      </c>
      <c r="AR88" s="5"/>
      <c r="AS88" s="83">
        <f t="shared" si="14"/>
        <v>86</v>
      </c>
      <c r="AT88" s="54" t="s">
        <v>796</v>
      </c>
      <c r="AU88" s="84" t="e">
        <f t="shared" ca="1" si="15"/>
        <v>#NAME?</v>
      </c>
      <c r="AV88" s="85" t="e">
        <f t="shared" ca="1" si="16"/>
        <v>#NAME?</v>
      </c>
      <c r="AW88" s="86" t="e">
        <f t="shared" ca="1" si="17"/>
        <v>#NAME?</v>
      </c>
      <c r="AX88" s="85" t="e">
        <f t="shared" ca="1" si="18"/>
        <v>#NAME?</v>
      </c>
      <c r="AY88" s="86">
        <f t="shared" si="19"/>
        <v>200001032447</v>
      </c>
      <c r="AZ88" s="22" t="e">
        <f t="shared" ca="1" si="20"/>
        <v>#NAME?</v>
      </c>
      <c r="BA88" s="83" t="e">
        <f t="shared" ca="1" si="21"/>
        <v>#NAME?</v>
      </c>
      <c r="BB88" s="88" t="e">
        <f t="shared" ca="1" si="22"/>
        <v>#NAME?</v>
      </c>
      <c r="BC88" s="90" t="e">
        <f t="shared" ca="1" si="23"/>
        <v>#NAME?</v>
      </c>
      <c r="BD88" s="90" t="e">
        <f t="shared" ca="1" si="24"/>
        <v>#NAME?</v>
      </c>
      <c r="BE88" s="85" t="e">
        <f t="shared" ca="1" si="25"/>
        <v>#NAME?</v>
      </c>
      <c r="BF88" s="22" t="e">
        <f t="shared" ca="1" si="26"/>
        <v>#NAME?</v>
      </c>
      <c r="BG88" s="22" t="e">
        <f t="shared" ca="1" si="27"/>
        <v>#NAME?</v>
      </c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51">
        <f t="shared" si="0"/>
        <v>87</v>
      </c>
      <c r="B89" s="53">
        <v>46084</v>
      </c>
      <c r="C89" s="55" t="s">
        <v>369</v>
      </c>
      <c r="D89" s="55" t="s">
        <v>798</v>
      </c>
      <c r="E89" s="55" t="s">
        <v>799</v>
      </c>
      <c r="F89" s="55">
        <v>1</v>
      </c>
      <c r="G89" s="55" t="s">
        <v>65</v>
      </c>
      <c r="H89" s="55" t="str">
        <f t="shared" si="1"/>
        <v>DONE</v>
      </c>
      <c r="I89" s="55" t="s">
        <v>646</v>
      </c>
      <c r="J89" s="59" t="s">
        <v>73</v>
      </c>
      <c r="K89" s="59" t="s">
        <v>73</v>
      </c>
      <c r="L89" s="55"/>
      <c r="M89" s="51"/>
      <c r="N89" s="55" t="s">
        <v>647</v>
      </c>
      <c r="O89" s="102" t="s">
        <v>85</v>
      </c>
      <c r="P89" s="55" t="s">
        <v>87</v>
      </c>
      <c r="Q89" s="55" t="s">
        <v>397</v>
      </c>
      <c r="R89" s="51">
        <v>200001018438</v>
      </c>
      <c r="S89" s="68">
        <v>46329</v>
      </c>
      <c r="T89" s="68" t="str">
        <f t="shared" si="29"/>
        <v>DONE</v>
      </c>
      <c r="U89" s="68">
        <v>46359</v>
      </c>
      <c r="V89" s="51">
        <v>9200077488</v>
      </c>
      <c r="W89" s="51">
        <v>44251</v>
      </c>
      <c r="X89" s="70">
        <v>46108</v>
      </c>
      <c r="Y89" s="70" t="str">
        <f t="shared" si="3"/>
        <v>DONE</v>
      </c>
      <c r="Z89" s="25" t="s">
        <v>648</v>
      </c>
      <c r="AA89" s="69">
        <v>46111</v>
      </c>
      <c r="AB89" s="51" t="str">
        <f t="shared" si="4"/>
        <v>DONE</v>
      </c>
      <c r="AC89" s="51"/>
      <c r="AD89" s="55" t="s">
        <v>649</v>
      </c>
      <c r="AE89" s="74">
        <v>46112</v>
      </c>
      <c r="AF89" s="70" t="str">
        <f t="shared" si="5"/>
        <v>DONE</v>
      </c>
      <c r="AG89" s="70">
        <v>46113</v>
      </c>
      <c r="AH89" s="75"/>
      <c r="AI89" s="78" t="str">
        <f t="shared" si="6"/>
        <v>UNPAID</v>
      </c>
      <c r="AJ89" s="79" t="str">
        <f t="array" ref="AJ89">IFERROR(INDEX('[1]Master Price'!$E:$E,MATCH(D89,'[1]Master Price'!$B:$B,0)),"0")</f>
        <v>0</v>
      </c>
      <c r="AK89" s="79">
        <f t="shared" si="7"/>
        <v>0</v>
      </c>
      <c r="AL89" s="81" t="str">
        <f t="shared" si="30"/>
        <v>0-day</v>
      </c>
      <c r="AM89" s="81" t="str">
        <f t="shared" si="31"/>
        <v>30-day</v>
      </c>
      <c r="AN89" s="81" t="str">
        <f t="shared" si="32"/>
        <v>0-day</v>
      </c>
      <c r="AO89" s="81" t="str">
        <f t="shared" si="11"/>
        <v>3-day</v>
      </c>
      <c r="AP89" s="81" t="str">
        <f t="shared" si="12"/>
        <v>1-day</v>
      </c>
      <c r="AQ89" s="81" t="str">
        <f t="shared" si="13"/>
        <v>0-day</v>
      </c>
      <c r="AR89" s="5"/>
      <c r="AS89" s="83">
        <f t="shared" si="14"/>
        <v>87</v>
      </c>
      <c r="AT89" s="54" t="s">
        <v>805</v>
      </c>
      <c r="AU89" s="84" t="e">
        <f t="shared" ca="1" si="15"/>
        <v>#NAME?</v>
      </c>
      <c r="AV89" s="85" t="e">
        <f t="shared" ca="1" si="16"/>
        <v>#NAME?</v>
      </c>
      <c r="AW89" s="86" t="e">
        <f t="shared" ca="1" si="17"/>
        <v>#NAME?</v>
      </c>
      <c r="AX89" s="85" t="e">
        <f t="shared" ca="1" si="18"/>
        <v>#NAME?</v>
      </c>
      <c r="AY89" s="86">
        <f t="shared" si="19"/>
        <v>200001032449</v>
      </c>
      <c r="AZ89" s="22" t="e">
        <f t="shared" ca="1" si="20"/>
        <v>#NAME?</v>
      </c>
      <c r="BA89" s="83" t="e">
        <f t="shared" ca="1" si="21"/>
        <v>#NAME?</v>
      </c>
      <c r="BB89" s="88" t="e">
        <f t="shared" ca="1" si="22"/>
        <v>#NAME?</v>
      </c>
      <c r="BC89" s="90" t="e">
        <f t="shared" ca="1" si="23"/>
        <v>#NAME?</v>
      </c>
      <c r="BD89" s="90" t="e">
        <f t="shared" ca="1" si="24"/>
        <v>#NAME?</v>
      </c>
      <c r="BE89" s="85" t="e">
        <f t="shared" ca="1" si="25"/>
        <v>#NAME?</v>
      </c>
      <c r="BF89" s="22" t="e">
        <f t="shared" ca="1" si="26"/>
        <v>#NAME?</v>
      </c>
      <c r="BG89" s="22" t="e">
        <f t="shared" ca="1" si="27"/>
        <v>#NAME?</v>
      </c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51">
        <f t="shared" si="0"/>
        <v>88</v>
      </c>
      <c r="B90" s="53">
        <v>46084</v>
      </c>
      <c r="C90" s="55" t="s">
        <v>369</v>
      </c>
      <c r="D90" s="55" t="s">
        <v>806</v>
      </c>
      <c r="E90" s="55" t="s">
        <v>807</v>
      </c>
      <c r="F90" s="55">
        <v>1</v>
      </c>
      <c r="G90" s="55" t="s">
        <v>65</v>
      </c>
      <c r="H90" s="55" t="str">
        <f t="shared" si="1"/>
        <v>DONE</v>
      </c>
      <c r="I90" s="55" t="s">
        <v>646</v>
      </c>
      <c r="J90" s="59" t="s">
        <v>73</v>
      </c>
      <c r="K90" s="59" t="s">
        <v>73</v>
      </c>
      <c r="L90" s="55"/>
      <c r="M90" s="51"/>
      <c r="N90" s="55" t="s">
        <v>647</v>
      </c>
      <c r="O90" s="102" t="s">
        <v>85</v>
      </c>
      <c r="P90" s="55" t="s">
        <v>87</v>
      </c>
      <c r="Q90" s="55" t="s">
        <v>397</v>
      </c>
      <c r="R90" s="51">
        <v>200001018438</v>
      </c>
      <c r="S90" s="68">
        <v>46329</v>
      </c>
      <c r="T90" s="68" t="str">
        <f t="shared" si="29"/>
        <v>DONE</v>
      </c>
      <c r="U90" s="68">
        <v>46359</v>
      </c>
      <c r="V90" s="51">
        <v>9200077488</v>
      </c>
      <c r="W90" s="51">
        <v>44251</v>
      </c>
      <c r="X90" s="70">
        <v>46108</v>
      </c>
      <c r="Y90" s="70" t="str">
        <f t="shared" si="3"/>
        <v>DONE</v>
      </c>
      <c r="Z90" s="25" t="s">
        <v>648</v>
      </c>
      <c r="AA90" s="69">
        <v>46111</v>
      </c>
      <c r="AB90" s="51" t="str">
        <f t="shared" si="4"/>
        <v>DONE</v>
      </c>
      <c r="AC90" s="51"/>
      <c r="AD90" s="55" t="s">
        <v>649</v>
      </c>
      <c r="AE90" s="74">
        <v>46112</v>
      </c>
      <c r="AF90" s="70" t="str">
        <f t="shared" si="5"/>
        <v>DONE</v>
      </c>
      <c r="AG90" s="70">
        <v>46113</v>
      </c>
      <c r="AH90" s="75"/>
      <c r="AI90" s="78" t="str">
        <f t="shared" si="6"/>
        <v>UNPAID</v>
      </c>
      <c r="AJ90" s="79" t="str">
        <f t="array" ref="AJ90">IFERROR(INDEX('[1]Master Price'!$E:$E,MATCH(D90,'[1]Master Price'!$B:$B,0)),"0")</f>
        <v>0</v>
      </c>
      <c r="AK90" s="79">
        <f t="shared" si="7"/>
        <v>0</v>
      </c>
      <c r="AL90" s="81" t="str">
        <f t="shared" si="30"/>
        <v>0-day</v>
      </c>
      <c r="AM90" s="81" t="str">
        <f t="shared" si="31"/>
        <v>30-day</v>
      </c>
      <c r="AN90" s="81" t="str">
        <f t="shared" si="32"/>
        <v>0-day</v>
      </c>
      <c r="AO90" s="81" t="str">
        <f t="shared" si="11"/>
        <v>3-day</v>
      </c>
      <c r="AP90" s="81" t="str">
        <f t="shared" si="12"/>
        <v>1-day</v>
      </c>
      <c r="AQ90" s="81" t="str">
        <f t="shared" si="13"/>
        <v>0-day</v>
      </c>
      <c r="AR90" s="5"/>
      <c r="AS90" s="83">
        <f t="shared" si="14"/>
        <v>88</v>
      </c>
      <c r="AT90" s="54" t="s">
        <v>817</v>
      </c>
      <c r="AU90" s="84" t="e">
        <f t="shared" ca="1" si="15"/>
        <v>#NAME?</v>
      </c>
      <c r="AV90" s="85" t="e">
        <f t="shared" ca="1" si="16"/>
        <v>#NAME?</v>
      </c>
      <c r="AW90" s="86" t="e">
        <f t="shared" ca="1" si="17"/>
        <v>#NAME?</v>
      </c>
      <c r="AX90" s="85" t="e">
        <f t="shared" ca="1" si="18"/>
        <v>#NAME?</v>
      </c>
      <c r="AY90" s="86">
        <f t="shared" si="19"/>
        <v>200001032393</v>
      </c>
      <c r="AZ90" s="22" t="e">
        <f t="shared" ca="1" si="20"/>
        <v>#NAME?</v>
      </c>
      <c r="BA90" s="83" t="e">
        <f t="shared" ca="1" si="21"/>
        <v>#NAME?</v>
      </c>
      <c r="BB90" s="88" t="e">
        <f t="shared" ca="1" si="22"/>
        <v>#NAME?</v>
      </c>
      <c r="BC90" s="90" t="e">
        <f t="shared" ca="1" si="23"/>
        <v>#NAME?</v>
      </c>
      <c r="BD90" s="90" t="e">
        <f t="shared" ca="1" si="24"/>
        <v>#NAME?</v>
      </c>
      <c r="BE90" s="85" t="e">
        <f t="shared" ca="1" si="25"/>
        <v>#NAME?</v>
      </c>
      <c r="BF90" s="22" t="e">
        <f t="shared" ca="1" si="26"/>
        <v>#NAME?</v>
      </c>
      <c r="BG90" s="22" t="e">
        <f t="shared" ca="1" si="27"/>
        <v>#NAME?</v>
      </c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51">
        <f t="shared" si="0"/>
        <v>89</v>
      </c>
      <c r="B91" s="53">
        <v>46089</v>
      </c>
      <c r="C91" s="55" t="s">
        <v>371</v>
      </c>
      <c r="D91" s="55" t="s">
        <v>820</v>
      </c>
      <c r="E91" s="97" t="s">
        <v>821</v>
      </c>
      <c r="F91" s="55">
        <v>1</v>
      </c>
      <c r="G91" s="55" t="s">
        <v>65</v>
      </c>
      <c r="H91" s="55" t="str">
        <f t="shared" si="1"/>
        <v>DONE</v>
      </c>
      <c r="I91" s="55" t="s">
        <v>823</v>
      </c>
      <c r="J91" s="63" t="s">
        <v>105</v>
      </c>
      <c r="K91" s="63" t="s">
        <v>106</v>
      </c>
      <c r="L91" s="55"/>
      <c r="M91" s="51"/>
      <c r="N91" s="55" t="s">
        <v>161</v>
      </c>
      <c r="O91" s="67" t="s">
        <v>81</v>
      </c>
      <c r="P91" s="55" t="s">
        <v>87</v>
      </c>
      <c r="Q91" s="55" t="s">
        <v>83</v>
      </c>
      <c r="R91" s="51">
        <v>200001022970</v>
      </c>
      <c r="S91" s="68">
        <v>46359</v>
      </c>
      <c r="T91" s="68" t="str">
        <f t="shared" si="29"/>
        <v>DONE</v>
      </c>
      <c r="U91" s="68">
        <v>46094</v>
      </c>
      <c r="V91" s="51">
        <v>9200077485</v>
      </c>
      <c r="W91" s="51">
        <v>44001</v>
      </c>
      <c r="X91" s="70">
        <v>46099</v>
      </c>
      <c r="Y91" s="70" t="str">
        <f t="shared" si="3"/>
        <v>DONE</v>
      </c>
      <c r="Z91" s="25" t="s">
        <v>825</v>
      </c>
      <c r="AA91" s="69">
        <v>46099</v>
      </c>
      <c r="AB91" s="51" t="str">
        <f t="shared" si="4"/>
        <v>DONE</v>
      </c>
      <c r="AC91" s="51"/>
      <c r="AD91" s="55" t="s">
        <v>826</v>
      </c>
      <c r="AE91" s="74">
        <v>46099</v>
      </c>
      <c r="AF91" s="70" t="str">
        <f t="shared" si="5"/>
        <v>DONE</v>
      </c>
      <c r="AG91" s="74">
        <v>46099</v>
      </c>
      <c r="AH91" s="75"/>
      <c r="AI91" s="78" t="str">
        <f t="shared" si="6"/>
        <v>UNPAID</v>
      </c>
      <c r="AJ91" s="79" t="str">
        <f t="array" ref="AJ91">IFERROR(INDEX('[1]Master Price'!$E:$E,MATCH(D91,'[1]Master Price'!$B:$B,0)),"0")</f>
        <v>0</v>
      </c>
      <c r="AK91" s="79">
        <f t="shared" si="7"/>
        <v>0</v>
      </c>
      <c r="AL91" s="81" t="str">
        <f t="shared" si="30"/>
        <v>0-day</v>
      </c>
      <c r="AM91" s="81" t="str">
        <f t="shared" si="31"/>
        <v>0-day</v>
      </c>
      <c r="AN91" s="81" t="str">
        <f t="shared" si="32"/>
        <v>0-day</v>
      </c>
      <c r="AO91" s="81" t="str">
        <f t="shared" si="11"/>
        <v>0-day</v>
      </c>
      <c r="AP91" s="81" t="str">
        <f t="shared" si="12"/>
        <v>0-day</v>
      </c>
      <c r="AQ91" s="81" t="str">
        <f t="shared" si="13"/>
        <v>0-day</v>
      </c>
      <c r="AR91" s="5"/>
      <c r="AS91" s="83">
        <f t="shared" si="14"/>
        <v>89</v>
      </c>
      <c r="AT91" s="54" t="s">
        <v>834</v>
      </c>
      <c r="AU91" s="84" t="e">
        <f t="shared" ca="1" si="15"/>
        <v>#NAME?</v>
      </c>
      <c r="AV91" s="85" t="e">
        <f t="shared" ca="1" si="16"/>
        <v>#NAME?</v>
      </c>
      <c r="AW91" s="86" t="e">
        <f t="shared" ca="1" si="17"/>
        <v>#NAME?</v>
      </c>
      <c r="AX91" s="85" t="e">
        <f t="shared" ca="1" si="18"/>
        <v>#NAME?</v>
      </c>
      <c r="AY91" s="86">
        <f t="shared" si="19"/>
        <v>200001032388</v>
      </c>
      <c r="AZ91" s="22" t="e">
        <f t="shared" ca="1" si="20"/>
        <v>#NAME?</v>
      </c>
      <c r="BA91" s="83" t="e">
        <f t="shared" ca="1" si="21"/>
        <v>#NAME?</v>
      </c>
      <c r="BB91" s="88" t="e">
        <f t="shared" ca="1" si="22"/>
        <v>#NAME?</v>
      </c>
      <c r="BC91" s="90" t="e">
        <f t="shared" ca="1" si="23"/>
        <v>#NAME?</v>
      </c>
      <c r="BD91" s="90" t="e">
        <f t="shared" ca="1" si="24"/>
        <v>#NAME?</v>
      </c>
      <c r="BE91" s="85" t="e">
        <f t="shared" ca="1" si="25"/>
        <v>#NAME?</v>
      </c>
      <c r="BF91" s="22" t="e">
        <f t="shared" ca="1" si="26"/>
        <v>#NAME?</v>
      </c>
      <c r="BG91" s="22" t="e">
        <f t="shared" ca="1" si="27"/>
        <v>#NAME?</v>
      </c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51">
        <f t="shared" si="0"/>
        <v>90</v>
      </c>
      <c r="B92" s="53">
        <v>46087</v>
      </c>
      <c r="C92" s="55" t="s">
        <v>375</v>
      </c>
      <c r="D92" s="55" t="s">
        <v>499</v>
      </c>
      <c r="E92" s="55" t="s">
        <v>500</v>
      </c>
      <c r="F92" s="55">
        <v>6</v>
      </c>
      <c r="G92" s="55" t="s">
        <v>144</v>
      </c>
      <c r="H92" s="55" t="str">
        <f t="shared" si="1"/>
        <v>DONE</v>
      </c>
      <c r="I92" s="55" t="s">
        <v>431</v>
      </c>
      <c r="J92" s="59" t="s">
        <v>73</v>
      </c>
      <c r="K92" s="59" t="s">
        <v>73</v>
      </c>
      <c r="L92" s="51"/>
      <c r="M92" s="51"/>
      <c r="N92" s="55" t="s">
        <v>230</v>
      </c>
      <c r="O92" s="55" t="s">
        <v>231</v>
      </c>
      <c r="P92" s="55" t="s">
        <v>87</v>
      </c>
      <c r="Q92" s="55" t="s">
        <v>433</v>
      </c>
      <c r="R92" s="51" t="s">
        <v>233</v>
      </c>
      <c r="S92" s="68" t="s">
        <v>233</v>
      </c>
      <c r="T92" s="68" t="str">
        <f t="shared" si="29"/>
        <v>DONE</v>
      </c>
      <c r="U92" s="68"/>
      <c r="V92" s="51" t="s">
        <v>836</v>
      </c>
      <c r="W92" s="51">
        <v>43991</v>
      </c>
      <c r="X92" s="70">
        <v>46098</v>
      </c>
      <c r="Y92" s="70" t="str">
        <f t="shared" si="3"/>
        <v>DONE</v>
      </c>
      <c r="Z92" s="25" t="s">
        <v>837</v>
      </c>
      <c r="AA92" s="69">
        <v>46099</v>
      </c>
      <c r="AB92" s="51" t="str">
        <f t="shared" si="4"/>
        <v>DONE</v>
      </c>
      <c r="AC92" s="51"/>
      <c r="AD92" s="55" t="s">
        <v>838</v>
      </c>
      <c r="AE92" s="74">
        <v>46099</v>
      </c>
      <c r="AF92" s="70" t="str">
        <f t="shared" si="5"/>
        <v>DONE</v>
      </c>
      <c r="AG92" s="70">
        <v>46026</v>
      </c>
      <c r="AH92" s="73">
        <v>46113</v>
      </c>
      <c r="AI92" s="78" t="str">
        <f t="shared" si="6"/>
        <v>PAID</v>
      </c>
      <c r="AJ92" s="79" t="str">
        <f t="array" ref="AJ92">IFERROR(INDEX('[1]Master Price'!$E:$E,MATCH(D92,'[1]Master Price'!$B:$B,0)),"0")</f>
        <v>0</v>
      </c>
      <c r="AK92" s="79">
        <f t="shared" si="7"/>
        <v>0</v>
      </c>
      <c r="AL92" s="81" t="str">
        <f t="shared" si="30"/>
        <v>0-day</v>
      </c>
      <c r="AM92" s="81" t="str">
        <f t="shared" si="31"/>
        <v>0-day</v>
      </c>
      <c r="AN92" s="81" t="str">
        <f t="shared" si="32"/>
        <v>0-day</v>
      </c>
      <c r="AO92" s="81" t="str">
        <f t="shared" si="11"/>
        <v>1-day</v>
      </c>
      <c r="AP92" s="81" t="str">
        <f t="shared" si="12"/>
        <v>0-day</v>
      </c>
      <c r="AQ92" s="81" t="str">
        <f t="shared" si="13"/>
        <v>0-day</v>
      </c>
      <c r="AR92" s="5"/>
      <c r="AS92" s="83">
        <f t="shared" si="14"/>
        <v>90</v>
      </c>
      <c r="AT92" s="54" t="s">
        <v>842</v>
      </c>
      <c r="AU92" s="84" t="e">
        <f t="shared" ca="1" si="15"/>
        <v>#NAME?</v>
      </c>
      <c r="AV92" s="85" t="e">
        <f t="shared" ca="1" si="16"/>
        <v>#NAME?</v>
      </c>
      <c r="AW92" s="86" t="e">
        <f t="shared" ca="1" si="17"/>
        <v>#NAME?</v>
      </c>
      <c r="AX92" s="85" t="e">
        <f t="shared" ca="1" si="18"/>
        <v>#NAME?</v>
      </c>
      <c r="AY92" s="86">
        <f t="shared" si="19"/>
        <v>200001032376</v>
      </c>
      <c r="AZ92" s="22" t="e">
        <f t="shared" ca="1" si="20"/>
        <v>#NAME?</v>
      </c>
      <c r="BA92" s="83" t="e">
        <f t="shared" ca="1" si="21"/>
        <v>#NAME?</v>
      </c>
      <c r="BB92" s="88" t="e">
        <f t="shared" ca="1" si="22"/>
        <v>#NAME?</v>
      </c>
      <c r="BC92" s="90" t="e">
        <f t="shared" ca="1" si="23"/>
        <v>#NAME?</v>
      </c>
      <c r="BD92" s="90" t="e">
        <f t="shared" ca="1" si="24"/>
        <v>#NAME?</v>
      </c>
      <c r="BE92" s="85" t="e">
        <f t="shared" ca="1" si="25"/>
        <v>#NAME?</v>
      </c>
      <c r="BF92" s="22" t="e">
        <f t="shared" ca="1" si="26"/>
        <v>#NAME?</v>
      </c>
      <c r="BG92" s="22" t="e">
        <f t="shared" ca="1" si="27"/>
        <v>#NAME?</v>
      </c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51">
        <f t="shared" si="0"/>
        <v>91</v>
      </c>
      <c r="B93" s="53">
        <v>46087</v>
      </c>
      <c r="C93" s="55" t="s">
        <v>375</v>
      </c>
      <c r="D93" s="55" t="s">
        <v>843</v>
      </c>
      <c r="E93" s="55" t="s">
        <v>844</v>
      </c>
      <c r="F93" s="55">
        <v>6</v>
      </c>
      <c r="G93" s="55" t="s">
        <v>144</v>
      </c>
      <c r="H93" s="55" t="str">
        <f t="shared" si="1"/>
        <v>DONE</v>
      </c>
      <c r="I93" s="55" t="s">
        <v>431</v>
      </c>
      <c r="J93" s="59" t="s">
        <v>73</v>
      </c>
      <c r="K93" s="59" t="s">
        <v>73</v>
      </c>
      <c r="L93" s="51"/>
      <c r="M93" s="51"/>
      <c r="N93" s="55" t="s">
        <v>230</v>
      </c>
      <c r="O93" s="55" t="s">
        <v>231</v>
      </c>
      <c r="P93" s="55" t="s">
        <v>87</v>
      </c>
      <c r="Q93" s="55" t="s">
        <v>433</v>
      </c>
      <c r="R93" s="51" t="s">
        <v>233</v>
      </c>
      <c r="S93" s="68" t="s">
        <v>233</v>
      </c>
      <c r="T93" s="68" t="str">
        <f t="shared" si="29"/>
        <v>DONE</v>
      </c>
      <c r="U93" s="68"/>
      <c r="V93" s="51" t="s">
        <v>836</v>
      </c>
      <c r="W93" s="51">
        <v>43991</v>
      </c>
      <c r="X93" s="70">
        <v>46098</v>
      </c>
      <c r="Y93" s="70" t="str">
        <f t="shared" si="3"/>
        <v>DONE</v>
      </c>
      <c r="Z93" s="25" t="s">
        <v>837</v>
      </c>
      <c r="AA93" s="69">
        <v>46099</v>
      </c>
      <c r="AB93" s="51" t="str">
        <f t="shared" si="4"/>
        <v>DONE</v>
      </c>
      <c r="AC93" s="51"/>
      <c r="AD93" s="55" t="s">
        <v>838</v>
      </c>
      <c r="AE93" s="74">
        <v>46099</v>
      </c>
      <c r="AF93" s="70" t="str">
        <f t="shared" si="5"/>
        <v>DONE</v>
      </c>
      <c r="AG93" s="70">
        <v>46026</v>
      </c>
      <c r="AH93" s="73">
        <v>46113</v>
      </c>
      <c r="AI93" s="78" t="str">
        <f t="shared" si="6"/>
        <v>PAID</v>
      </c>
      <c r="AJ93" s="79" t="str">
        <f t="array" ref="AJ93">IFERROR(INDEX('[1]Master Price'!$E:$E,MATCH(D93,'[1]Master Price'!$B:$B,0)),"0")</f>
        <v>0</v>
      </c>
      <c r="AK93" s="79">
        <f t="shared" si="7"/>
        <v>0</v>
      </c>
      <c r="AL93" s="81" t="str">
        <f t="shared" si="30"/>
        <v>0-day</v>
      </c>
      <c r="AM93" s="81" t="str">
        <f t="shared" si="31"/>
        <v>0-day</v>
      </c>
      <c r="AN93" s="81" t="str">
        <f t="shared" si="32"/>
        <v>0-day</v>
      </c>
      <c r="AO93" s="81" t="str">
        <f t="shared" si="11"/>
        <v>1-day</v>
      </c>
      <c r="AP93" s="81" t="str">
        <f t="shared" si="12"/>
        <v>0-day</v>
      </c>
      <c r="AQ93" s="81" t="str">
        <f t="shared" si="13"/>
        <v>0-day</v>
      </c>
      <c r="AR93" s="5"/>
      <c r="AS93" s="83">
        <f t="shared" si="14"/>
        <v>91</v>
      </c>
      <c r="AT93" s="54" t="s">
        <v>846</v>
      </c>
      <c r="AU93" s="84" t="e">
        <f t="shared" ca="1" si="15"/>
        <v>#NAME?</v>
      </c>
      <c r="AV93" s="85" t="e">
        <f t="shared" ca="1" si="16"/>
        <v>#NAME?</v>
      </c>
      <c r="AW93" s="86" t="e">
        <f t="shared" ca="1" si="17"/>
        <v>#NAME?</v>
      </c>
      <c r="AX93" s="85" t="e">
        <f t="shared" ca="1" si="18"/>
        <v>#NAME?</v>
      </c>
      <c r="AY93" s="86" t="str">
        <f t="shared" si="19"/>
        <v>PO BOSTON</v>
      </c>
      <c r="AZ93" s="22" t="e">
        <f t="shared" ca="1" si="20"/>
        <v>#NAME?</v>
      </c>
      <c r="BA93" s="83" t="e">
        <f t="shared" ca="1" si="21"/>
        <v>#NAME?</v>
      </c>
      <c r="BB93" s="88" t="e">
        <f t="shared" ca="1" si="22"/>
        <v>#NAME?</v>
      </c>
      <c r="BC93" s="90" t="e">
        <f t="shared" ca="1" si="23"/>
        <v>#NAME?</v>
      </c>
      <c r="BD93" s="90" t="e">
        <f t="shared" ca="1" si="24"/>
        <v>#NAME?</v>
      </c>
      <c r="BE93" s="85" t="e">
        <f t="shared" ca="1" si="25"/>
        <v>#NAME?</v>
      </c>
      <c r="BF93" s="22" t="e">
        <f t="shared" ca="1" si="26"/>
        <v>#NAME?</v>
      </c>
      <c r="BG93" s="22" t="e">
        <f t="shared" ca="1" si="27"/>
        <v>#NAME?</v>
      </c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51">
        <f t="shared" si="0"/>
        <v>92</v>
      </c>
      <c r="B94" s="53">
        <v>46087</v>
      </c>
      <c r="C94" s="55" t="s">
        <v>375</v>
      </c>
      <c r="D94" s="55" t="s">
        <v>855</v>
      </c>
      <c r="E94" s="55" t="s">
        <v>856</v>
      </c>
      <c r="F94" s="55">
        <v>1</v>
      </c>
      <c r="G94" s="55" t="s">
        <v>65</v>
      </c>
      <c r="H94" s="55" t="str">
        <f t="shared" si="1"/>
        <v>DONE</v>
      </c>
      <c r="I94" s="55" t="s">
        <v>431</v>
      </c>
      <c r="J94" s="59" t="s">
        <v>73</v>
      </c>
      <c r="K94" s="59" t="s">
        <v>73</v>
      </c>
      <c r="L94" s="51"/>
      <c r="M94" s="51"/>
      <c r="N94" s="55" t="s">
        <v>230</v>
      </c>
      <c r="O94" s="55" t="s">
        <v>231</v>
      </c>
      <c r="P94" s="55" t="s">
        <v>87</v>
      </c>
      <c r="Q94" s="55" t="s">
        <v>433</v>
      </c>
      <c r="R94" s="51" t="s">
        <v>233</v>
      </c>
      <c r="S94" s="68" t="s">
        <v>233</v>
      </c>
      <c r="T94" s="68" t="str">
        <f t="shared" si="29"/>
        <v>DONE</v>
      </c>
      <c r="U94" s="68"/>
      <c r="V94" s="51" t="s">
        <v>836</v>
      </c>
      <c r="W94" s="51">
        <v>43991</v>
      </c>
      <c r="X94" s="70">
        <v>46098</v>
      </c>
      <c r="Y94" s="70" t="str">
        <f t="shared" si="3"/>
        <v>DONE</v>
      </c>
      <c r="Z94" s="25" t="s">
        <v>837</v>
      </c>
      <c r="AA94" s="69">
        <v>46099</v>
      </c>
      <c r="AB94" s="51" t="str">
        <f t="shared" si="4"/>
        <v>DONE</v>
      </c>
      <c r="AC94" s="51"/>
      <c r="AD94" s="55" t="s">
        <v>838</v>
      </c>
      <c r="AE94" s="74">
        <v>46099</v>
      </c>
      <c r="AF94" s="70" t="str">
        <f t="shared" si="5"/>
        <v>DONE</v>
      </c>
      <c r="AG94" s="70">
        <v>46026</v>
      </c>
      <c r="AH94" s="73">
        <v>46113</v>
      </c>
      <c r="AI94" s="78" t="str">
        <f t="shared" si="6"/>
        <v>PAID</v>
      </c>
      <c r="AJ94" s="79" t="str">
        <f t="array" ref="AJ94">IFERROR(INDEX('[1]Master Price'!$E:$E,MATCH(D94,'[1]Master Price'!$B:$B,0)),"0")</f>
        <v>0</v>
      </c>
      <c r="AK94" s="79">
        <f t="shared" si="7"/>
        <v>0</v>
      </c>
      <c r="AL94" s="81" t="str">
        <f t="shared" si="30"/>
        <v>0-day</v>
      </c>
      <c r="AM94" s="81" t="str">
        <f t="shared" si="31"/>
        <v>0-day</v>
      </c>
      <c r="AN94" s="81" t="str">
        <f t="shared" si="32"/>
        <v>0-day</v>
      </c>
      <c r="AO94" s="81" t="str">
        <f t="shared" si="11"/>
        <v>1-day</v>
      </c>
      <c r="AP94" s="81" t="str">
        <f t="shared" si="12"/>
        <v>0-day</v>
      </c>
      <c r="AQ94" s="81" t="str">
        <f t="shared" si="13"/>
        <v>0-day</v>
      </c>
      <c r="AR94" s="5"/>
      <c r="AS94" s="83">
        <f t="shared" si="14"/>
        <v>92</v>
      </c>
      <c r="AT94" s="54" t="s">
        <v>862</v>
      </c>
      <c r="AU94" s="84" t="e">
        <f t="shared" ca="1" si="15"/>
        <v>#NAME?</v>
      </c>
      <c r="AV94" s="85" t="e">
        <f t="shared" ca="1" si="16"/>
        <v>#NAME?</v>
      </c>
      <c r="AW94" s="86" t="e">
        <f t="shared" ca="1" si="17"/>
        <v>#NAME?</v>
      </c>
      <c r="AX94" s="85" t="e">
        <f t="shared" ca="1" si="18"/>
        <v>#NAME?</v>
      </c>
      <c r="AY94" s="86">
        <f t="shared" si="19"/>
        <v>200001033823</v>
      </c>
      <c r="AZ94" s="22" t="e">
        <f t="shared" ca="1" si="20"/>
        <v>#NAME?</v>
      </c>
      <c r="BA94" s="83" t="e">
        <f t="shared" ca="1" si="21"/>
        <v>#NAME?</v>
      </c>
      <c r="BB94" s="88" t="e">
        <f t="shared" ca="1" si="22"/>
        <v>#NAME?</v>
      </c>
      <c r="BC94" s="90" t="e">
        <f t="shared" ca="1" si="23"/>
        <v>#NAME?</v>
      </c>
      <c r="BD94" s="90" t="e">
        <f t="shared" ca="1" si="24"/>
        <v>#NAME?</v>
      </c>
      <c r="BE94" s="85" t="e">
        <f t="shared" ca="1" si="25"/>
        <v>#NAME?</v>
      </c>
      <c r="BF94" s="22" t="e">
        <f t="shared" ca="1" si="26"/>
        <v>#NAME?</v>
      </c>
      <c r="BG94" s="22" t="e">
        <f t="shared" ca="1" si="27"/>
        <v>#NAME?</v>
      </c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51">
        <f t="shared" si="0"/>
        <v>93</v>
      </c>
      <c r="B95" s="53">
        <v>46087</v>
      </c>
      <c r="C95" s="55" t="s">
        <v>375</v>
      </c>
      <c r="D95" s="55" t="s">
        <v>863</v>
      </c>
      <c r="E95" s="55" t="s">
        <v>864</v>
      </c>
      <c r="F95" s="55">
        <v>1</v>
      </c>
      <c r="G95" s="55" t="s">
        <v>65</v>
      </c>
      <c r="H95" s="55" t="str">
        <f t="shared" si="1"/>
        <v>DONE</v>
      </c>
      <c r="I95" s="55" t="s">
        <v>431</v>
      </c>
      <c r="J95" s="59" t="s">
        <v>73</v>
      </c>
      <c r="K95" s="59" t="s">
        <v>73</v>
      </c>
      <c r="L95" s="51"/>
      <c r="M95" s="51"/>
      <c r="N95" s="55" t="s">
        <v>230</v>
      </c>
      <c r="O95" s="55" t="s">
        <v>231</v>
      </c>
      <c r="P95" s="55" t="s">
        <v>87</v>
      </c>
      <c r="Q95" s="55" t="s">
        <v>433</v>
      </c>
      <c r="R95" s="51" t="s">
        <v>233</v>
      </c>
      <c r="S95" s="68" t="s">
        <v>233</v>
      </c>
      <c r="T95" s="68" t="str">
        <f t="shared" si="29"/>
        <v>DONE</v>
      </c>
      <c r="U95" s="68"/>
      <c r="V95" s="51" t="s">
        <v>836</v>
      </c>
      <c r="W95" s="51">
        <v>43991</v>
      </c>
      <c r="X95" s="70">
        <v>46098</v>
      </c>
      <c r="Y95" s="70" t="str">
        <f t="shared" si="3"/>
        <v>DONE</v>
      </c>
      <c r="Z95" s="25" t="s">
        <v>837</v>
      </c>
      <c r="AA95" s="69">
        <v>46099</v>
      </c>
      <c r="AB95" s="51" t="str">
        <f t="shared" si="4"/>
        <v>DONE</v>
      </c>
      <c r="AC95" s="51"/>
      <c r="AD95" s="55" t="s">
        <v>838</v>
      </c>
      <c r="AE95" s="74">
        <v>46099</v>
      </c>
      <c r="AF95" s="70" t="str">
        <f t="shared" si="5"/>
        <v>DONE</v>
      </c>
      <c r="AG95" s="70">
        <v>46026</v>
      </c>
      <c r="AH95" s="73">
        <v>46113</v>
      </c>
      <c r="AI95" s="78" t="str">
        <f t="shared" si="6"/>
        <v>PAID</v>
      </c>
      <c r="AJ95" s="79" t="str">
        <f t="array" ref="AJ95">IFERROR(INDEX('[1]Master Price'!$E:$E,MATCH(D95,'[1]Master Price'!$B:$B,0)),"0")</f>
        <v>0</v>
      </c>
      <c r="AK95" s="79">
        <f t="shared" si="7"/>
        <v>0</v>
      </c>
      <c r="AL95" s="81" t="str">
        <f t="shared" si="30"/>
        <v>0-day</v>
      </c>
      <c r="AM95" s="81" t="str">
        <f t="shared" si="31"/>
        <v>0-day</v>
      </c>
      <c r="AN95" s="81" t="str">
        <f t="shared" si="32"/>
        <v>0-day</v>
      </c>
      <c r="AO95" s="81" t="str">
        <f t="shared" si="11"/>
        <v>1-day</v>
      </c>
      <c r="AP95" s="81" t="str">
        <f t="shared" si="12"/>
        <v>0-day</v>
      </c>
      <c r="AQ95" s="81" t="str">
        <f t="shared" si="13"/>
        <v>0-day</v>
      </c>
      <c r="AR95" s="5"/>
      <c r="AS95" s="83">
        <f t="shared" si="14"/>
        <v>93</v>
      </c>
      <c r="AT95" s="54" t="s">
        <v>872</v>
      </c>
      <c r="AU95" s="84" t="e">
        <f t="shared" ca="1" si="15"/>
        <v>#NAME?</v>
      </c>
      <c r="AV95" s="85" t="e">
        <f t="shared" ca="1" si="16"/>
        <v>#NAME?</v>
      </c>
      <c r="AW95" s="86" t="e">
        <f t="shared" ca="1" si="17"/>
        <v>#NAME?</v>
      </c>
      <c r="AX95" s="85" t="e">
        <f t="shared" ca="1" si="18"/>
        <v>#NAME?</v>
      </c>
      <c r="AY95" s="86">
        <f t="shared" si="19"/>
        <v>200001033954</v>
      </c>
      <c r="AZ95" s="22" t="e">
        <f t="shared" ca="1" si="20"/>
        <v>#NAME?</v>
      </c>
      <c r="BA95" s="83" t="e">
        <f t="shared" ca="1" si="21"/>
        <v>#NAME?</v>
      </c>
      <c r="BB95" s="88" t="e">
        <f t="shared" ca="1" si="22"/>
        <v>#NAME?</v>
      </c>
      <c r="BC95" s="90" t="e">
        <f t="shared" ca="1" si="23"/>
        <v>#NAME?</v>
      </c>
      <c r="BD95" s="90" t="e">
        <f t="shared" ca="1" si="24"/>
        <v>#NAME?</v>
      </c>
      <c r="BE95" s="85" t="e">
        <f t="shared" ca="1" si="25"/>
        <v>#NAME?</v>
      </c>
      <c r="BF95" s="22" t="e">
        <f t="shared" ca="1" si="26"/>
        <v>#NAME?</v>
      </c>
      <c r="BG95" s="22" t="e">
        <f t="shared" ca="1" si="27"/>
        <v>#NAME?</v>
      </c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51">
        <f t="shared" si="0"/>
        <v>94</v>
      </c>
      <c r="B96" s="53">
        <v>46087</v>
      </c>
      <c r="C96" s="55" t="s">
        <v>375</v>
      </c>
      <c r="D96" s="55" t="s">
        <v>303</v>
      </c>
      <c r="E96" s="55" t="s">
        <v>304</v>
      </c>
      <c r="F96" s="55">
        <v>2</v>
      </c>
      <c r="G96" s="55" t="s">
        <v>65</v>
      </c>
      <c r="H96" s="55" t="str">
        <f t="shared" si="1"/>
        <v>DONE</v>
      </c>
      <c r="I96" s="55" t="s">
        <v>431</v>
      </c>
      <c r="J96" s="59" t="s">
        <v>73</v>
      </c>
      <c r="K96" s="59" t="s">
        <v>73</v>
      </c>
      <c r="L96" s="51"/>
      <c r="M96" s="51"/>
      <c r="N96" s="55" t="s">
        <v>230</v>
      </c>
      <c r="O96" s="55" t="s">
        <v>231</v>
      </c>
      <c r="P96" s="55" t="s">
        <v>87</v>
      </c>
      <c r="Q96" s="55" t="s">
        <v>433</v>
      </c>
      <c r="R96" s="51" t="s">
        <v>233</v>
      </c>
      <c r="S96" s="68" t="s">
        <v>233</v>
      </c>
      <c r="T96" s="68" t="str">
        <f t="shared" si="29"/>
        <v>DONE</v>
      </c>
      <c r="U96" s="68"/>
      <c r="V96" s="51" t="s">
        <v>836</v>
      </c>
      <c r="W96" s="51">
        <v>43991</v>
      </c>
      <c r="X96" s="70">
        <v>46098</v>
      </c>
      <c r="Y96" s="70" t="str">
        <f t="shared" si="3"/>
        <v>DONE</v>
      </c>
      <c r="Z96" s="25" t="s">
        <v>837</v>
      </c>
      <c r="AA96" s="69">
        <v>46099</v>
      </c>
      <c r="AB96" s="51" t="str">
        <f t="shared" si="4"/>
        <v>DONE</v>
      </c>
      <c r="AC96" s="51"/>
      <c r="AD96" s="55" t="s">
        <v>838</v>
      </c>
      <c r="AE96" s="74">
        <v>46099</v>
      </c>
      <c r="AF96" s="70" t="str">
        <f t="shared" si="5"/>
        <v>DONE</v>
      </c>
      <c r="AG96" s="70">
        <v>46026</v>
      </c>
      <c r="AH96" s="73">
        <v>46113</v>
      </c>
      <c r="AI96" s="78" t="str">
        <f t="shared" si="6"/>
        <v>PAID</v>
      </c>
      <c r="AJ96" s="79" t="str">
        <f t="array" ref="AJ96">IFERROR(INDEX('[1]Master Price'!$E:$E,MATCH(D96,'[1]Master Price'!$B:$B,0)),"0")</f>
        <v>0</v>
      </c>
      <c r="AK96" s="79">
        <f t="shared" si="7"/>
        <v>0</v>
      </c>
      <c r="AL96" s="81" t="str">
        <f t="shared" si="30"/>
        <v>0-day</v>
      </c>
      <c r="AM96" s="81" t="str">
        <f t="shared" si="31"/>
        <v>0-day</v>
      </c>
      <c r="AN96" s="81" t="str">
        <f t="shared" si="32"/>
        <v>0-day</v>
      </c>
      <c r="AO96" s="81" t="str">
        <f t="shared" si="11"/>
        <v>1-day</v>
      </c>
      <c r="AP96" s="81" t="str">
        <f t="shared" si="12"/>
        <v>0-day</v>
      </c>
      <c r="AQ96" s="81" t="str">
        <f t="shared" si="13"/>
        <v>0-day</v>
      </c>
      <c r="AR96" s="5"/>
      <c r="AS96" s="83">
        <f t="shared" si="14"/>
        <v>94</v>
      </c>
      <c r="AT96" s="54" t="s">
        <v>877</v>
      </c>
      <c r="AU96" s="84" t="e">
        <f t="shared" ca="1" si="15"/>
        <v>#NAME?</v>
      </c>
      <c r="AV96" s="85" t="e">
        <f t="shared" ca="1" si="16"/>
        <v>#NAME?</v>
      </c>
      <c r="AW96" s="86" t="e">
        <f t="shared" ca="1" si="17"/>
        <v>#NAME?</v>
      </c>
      <c r="AX96" s="85" t="e">
        <f t="shared" ca="1" si="18"/>
        <v>#NAME?</v>
      </c>
      <c r="AY96" s="86">
        <f t="shared" si="19"/>
        <v>200001033855</v>
      </c>
      <c r="AZ96" s="22" t="e">
        <f t="shared" ca="1" si="20"/>
        <v>#NAME?</v>
      </c>
      <c r="BA96" s="83" t="e">
        <f t="shared" ca="1" si="21"/>
        <v>#NAME?</v>
      </c>
      <c r="BB96" s="88" t="e">
        <f t="shared" ca="1" si="22"/>
        <v>#NAME?</v>
      </c>
      <c r="BC96" s="90" t="e">
        <f t="shared" ca="1" si="23"/>
        <v>#NAME?</v>
      </c>
      <c r="BD96" s="90" t="e">
        <f t="shared" ca="1" si="24"/>
        <v>#NAME?</v>
      </c>
      <c r="BE96" s="85" t="e">
        <f t="shared" ca="1" si="25"/>
        <v>#NAME?</v>
      </c>
      <c r="BF96" s="22" t="e">
        <f t="shared" ca="1" si="26"/>
        <v>#NAME?</v>
      </c>
      <c r="BG96" s="22" t="e">
        <f t="shared" ca="1" si="27"/>
        <v>#NAME?</v>
      </c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51">
        <f t="shared" si="0"/>
        <v>95</v>
      </c>
      <c r="B97" s="53">
        <v>46087</v>
      </c>
      <c r="C97" s="55" t="s">
        <v>375</v>
      </c>
      <c r="D97" s="55" t="s">
        <v>878</v>
      </c>
      <c r="E97" s="55" t="s">
        <v>879</v>
      </c>
      <c r="F97" s="55">
        <v>1</v>
      </c>
      <c r="G97" s="55" t="s">
        <v>65</v>
      </c>
      <c r="H97" s="55" t="str">
        <f t="shared" si="1"/>
        <v>DONE</v>
      </c>
      <c r="I97" s="55" t="s">
        <v>431</v>
      </c>
      <c r="J97" s="59" t="s">
        <v>73</v>
      </c>
      <c r="K97" s="59" t="s">
        <v>73</v>
      </c>
      <c r="L97" s="51"/>
      <c r="M97" s="51"/>
      <c r="N97" s="55" t="s">
        <v>230</v>
      </c>
      <c r="O97" s="55" t="s">
        <v>231</v>
      </c>
      <c r="P97" s="55" t="s">
        <v>87</v>
      </c>
      <c r="Q97" s="55" t="s">
        <v>433</v>
      </c>
      <c r="R97" s="51" t="s">
        <v>233</v>
      </c>
      <c r="S97" s="68" t="s">
        <v>233</v>
      </c>
      <c r="T97" s="68" t="str">
        <f t="shared" si="29"/>
        <v>DONE</v>
      </c>
      <c r="U97" s="68"/>
      <c r="V97" s="51" t="s">
        <v>836</v>
      </c>
      <c r="W97" s="51">
        <v>43991</v>
      </c>
      <c r="X97" s="70">
        <v>46098</v>
      </c>
      <c r="Y97" s="70" t="str">
        <f t="shared" si="3"/>
        <v>DONE</v>
      </c>
      <c r="Z97" s="25" t="s">
        <v>837</v>
      </c>
      <c r="AA97" s="69">
        <v>46099</v>
      </c>
      <c r="AB97" s="51" t="str">
        <f t="shared" si="4"/>
        <v>DONE</v>
      </c>
      <c r="AC97" s="51"/>
      <c r="AD97" s="55" t="s">
        <v>838</v>
      </c>
      <c r="AE97" s="74">
        <v>46099</v>
      </c>
      <c r="AF97" s="70" t="str">
        <f t="shared" si="5"/>
        <v>DONE</v>
      </c>
      <c r="AG97" s="70">
        <v>46026</v>
      </c>
      <c r="AH97" s="73">
        <v>46113</v>
      </c>
      <c r="AI97" s="78" t="str">
        <f t="shared" si="6"/>
        <v>PAID</v>
      </c>
      <c r="AJ97" s="79" t="str">
        <f t="array" ref="AJ97">IFERROR(INDEX('[1]Master Price'!$E:$E,MATCH(D97,'[1]Master Price'!$B:$B,0)),"0")</f>
        <v>0</v>
      </c>
      <c r="AK97" s="79">
        <f t="shared" si="7"/>
        <v>0</v>
      </c>
      <c r="AL97" s="81" t="str">
        <f t="shared" si="30"/>
        <v>0-day</v>
      </c>
      <c r="AM97" s="81" t="str">
        <f t="shared" si="31"/>
        <v>0-day</v>
      </c>
      <c r="AN97" s="81" t="str">
        <f t="shared" si="32"/>
        <v>0-day</v>
      </c>
      <c r="AO97" s="81" t="str">
        <f t="shared" si="11"/>
        <v>1-day</v>
      </c>
      <c r="AP97" s="81" t="str">
        <f t="shared" si="12"/>
        <v>0-day</v>
      </c>
      <c r="AQ97" s="81" t="str">
        <f t="shared" si="13"/>
        <v>0-day</v>
      </c>
      <c r="AR97" s="5"/>
      <c r="AS97" s="83">
        <f t="shared" si="14"/>
        <v>95</v>
      </c>
      <c r="AT97" s="54" t="s">
        <v>883</v>
      </c>
      <c r="AU97" s="84" t="e">
        <f t="shared" ca="1" si="15"/>
        <v>#NAME?</v>
      </c>
      <c r="AV97" s="85" t="e">
        <f t="shared" ca="1" si="16"/>
        <v>#NAME?</v>
      </c>
      <c r="AW97" s="86" t="e">
        <f t="shared" ca="1" si="17"/>
        <v>#NAME?</v>
      </c>
      <c r="AX97" s="85" t="e">
        <f t="shared" ca="1" si="18"/>
        <v>#NAME?</v>
      </c>
      <c r="AY97" s="86">
        <f t="shared" si="19"/>
        <v>200001033928</v>
      </c>
      <c r="AZ97" s="22" t="e">
        <f t="shared" ca="1" si="20"/>
        <v>#NAME?</v>
      </c>
      <c r="BA97" s="83" t="e">
        <f t="shared" ca="1" si="21"/>
        <v>#NAME?</v>
      </c>
      <c r="BB97" s="88" t="e">
        <f t="shared" ca="1" si="22"/>
        <v>#NAME?</v>
      </c>
      <c r="BC97" s="90" t="e">
        <f t="shared" ca="1" si="23"/>
        <v>#NAME?</v>
      </c>
      <c r="BD97" s="90" t="e">
        <f t="shared" ca="1" si="24"/>
        <v>#NAME?</v>
      </c>
      <c r="BE97" s="85" t="e">
        <f t="shared" ca="1" si="25"/>
        <v>#NAME?</v>
      </c>
      <c r="BF97" s="22" t="e">
        <f t="shared" ca="1" si="26"/>
        <v>#NAME?</v>
      </c>
      <c r="BG97" s="22" t="e">
        <f t="shared" ca="1" si="27"/>
        <v>#NAME?</v>
      </c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51">
        <f t="shared" si="0"/>
        <v>96</v>
      </c>
      <c r="B98" s="53">
        <v>46087</v>
      </c>
      <c r="C98" s="55" t="s">
        <v>375</v>
      </c>
      <c r="D98" s="55" t="s">
        <v>511</v>
      </c>
      <c r="E98" s="55" t="s">
        <v>512</v>
      </c>
      <c r="F98" s="55">
        <v>1</v>
      </c>
      <c r="G98" s="55" t="s">
        <v>65</v>
      </c>
      <c r="H98" s="55" t="str">
        <f t="shared" si="1"/>
        <v>DONE</v>
      </c>
      <c r="I98" s="55" t="s">
        <v>431</v>
      </c>
      <c r="J98" s="59" t="s">
        <v>73</v>
      </c>
      <c r="K98" s="59" t="s">
        <v>73</v>
      </c>
      <c r="L98" s="51"/>
      <c r="M98" s="51"/>
      <c r="N98" s="55" t="s">
        <v>230</v>
      </c>
      <c r="O98" s="55" t="s">
        <v>231</v>
      </c>
      <c r="P98" s="55" t="s">
        <v>87</v>
      </c>
      <c r="Q98" s="55" t="s">
        <v>433</v>
      </c>
      <c r="R98" s="51" t="s">
        <v>233</v>
      </c>
      <c r="S98" s="68" t="s">
        <v>233</v>
      </c>
      <c r="T98" s="68" t="str">
        <f t="shared" si="29"/>
        <v>DONE</v>
      </c>
      <c r="U98" s="68"/>
      <c r="V98" s="51" t="s">
        <v>836</v>
      </c>
      <c r="W98" s="51">
        <v>43991</v>
      </c>
      <c r="X98" s="70">
        <v>46098</v>
      </c>
      <c r="Y98" s="70" t="str">
        <f t="shared" si="3"/>
        <v>DONE</v>
      </c>
      <c r="Z98" s="25" t="s">
        <v>837</v>
      </c>
      <c r="AA98" s="69">
        <v>46099</v>
      </c>
      <c r="AB98" s="51" t="str">
        <f t="shared" si="4"/>
        <v>DONE</v>
      </c>
      <c r="AC98" s="51"/>
      <c r="AD98" s="55" t="s">
        <v>838</v>
      </c>
      <c r="AE98" s="74">
        <v>46099</v>
      </c>
      <c r="AF98" s="70" t="str">
        <f t="shared" si="5"/>
        <v>DONE</v>
      </c>
      <c r="AG98" s="70">
        <v>46026</v>
      </c>
      <c r="AH98" s="73">
        <v>46113</v>
      </c>
      <c r="AI98" s="78" t="str">
        <f t="shared" si="6"/>
        <v>PAID</v>
      </c>
      <c r="AJ98" s="79" t="str">
        <f t="array" ref="AJ98">IFERROR(INDEX('[1]Master Price'!$E:$E,MATCH(D98,'[1]Master Price'!$B:$B,0)),"0")</f>
        <v>0</v>
      </c>
      <c r="AK98" s="79">
        <f t="shared" si="7"/>
        <v>0</v>
      </c>
      <c r="AL98" s="81" t="str">
        <f t="shared" si="30"/>
        <v>0-day</v>
      </c>
      <c r="AM98" s="81" t="str">
        <f t="shared" si="31"/>
        <v>0-day</v>
      </c>
      <c r="AN98" s="81" t="str">
        <f t="shared" si="32"/>
        <v>0-day</v>
      </c>
      <c r="AO98" s="81" t="str">
        <f t="shared" si="11"/>
        <v>1-day</v>
      </c>
      <c r="AP98" s="81" t="str">
        <f t="shared" si="12"/>
        <v>0-day</v>
      </c>
      <c r="AQ98" s="81" t="str">
        <f t="shared" si="13"/>
        <v>0-day</v>
      </c>
      <c r="AR98" s="5"/>
      <c r="AS98" s="83">
        <f t="shared" si="14"/>
        <v>96</v>
      </c>
      <c r="AT98" s="54" t="s">
        <v>891</v>
      </c>
      <c r="AU98" s="84" t="e">
        <f t="shared" ca="1" si="15"/>
        <v>#NAME?</v>
      </c>
      <c r="AV98" s="85" t="e">
        <f t="shared" ca="1" si="16"/>
        <v>#NAME?</v>
      </c>
      <c r="AW98" s="86" t="e">
        <f t="shared" ca="1" si="17"/>
        <v>#NAME?</v>
      </c>
      <c r="AX98" s="85" t="e">
        <f t="shared" ca="1" si="18"/>
        <v>#NAME?</v>
      </c>
      <c r="AY98" s="86">
        <f t="shared" si="19"/>
        <v>200001033882</v>
      </c>
      <c r="AZ98" s="22" t="e">
        <f t="shared" ca="1" si="20"/>
        <v>#NAME?</v>
      </c>
      <c r="BA98" s="83" t="e">
        <f t="shared" ca="1" si="21"/>
        <v>#NAME?</v>
      </c>
      <c r="BB98" s="88" t="e">
        <f t="shared" ca="1" si="22"/>
        <v>#NAME?</v>
      </c>
      <c r="BC98" s="90" t="e">
        <f t="shared" ca="1" si="23"/>
        <v>#NAME?</v>
      </c>
      <c r="BD98" s="90" t="e">
        <f t="shared" ca="1" si="24"/>
        <v>#NAME?</v>
      </c>
      <c r="BE98" s="85" t="e">
        <f t="shared" ca="1" si="25"/>
        <v>#NAME?</v>
      </c>
      <c r="BF98" s="22" t="e">
        <f t="shared" ca="1" si="26"/>
        <v>#NAME?</v>
      </c>
      <c r="BG98" s="22" t="e">
        <f t="shared" ca="1" si="27"/>
        <v>#NAME?</v>
      </c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51">
        <f t="shared" si="0"/>
        <v>97</v>
      </c>
      <c r="B99" s="53">
        <v>46089</v>
      </c>
      <c r="C99" s="55" t="s">
        <v>382</v>
      </c>
      <c r="D99" s="55" t="s">
        <v>241</v>
      </c>
      <c r="E99" s="55" t="s">
        <v>242</v>
      </c>
      <c r="F99" s="55">
        <v>2</v>
      </c>
      <c r="G99" s="55" t="s">
        <v>65</v>
      </c>
      <c r="H99" s="55" t="str">
        <f t="shared" si="1"/>
        <v>DONE</v>
      </c>
      <c r="I99" s="55" t="s">
        <v>894</v>
      </c>
      <c r="J99" s="63" t="s">
        <v>895</v>
      </c>
      <c r="K99" s="63" t="s">
        <v>637</v>
      </c>
      <c r="L99" s="51"/>
      <c r="M99" s="51"/>
      <c r="N99" s="55" t="s">
        <v>161</v>
      </c>
      <c r="O99" s="67" t="s">
        <v>81</v>
      </c>
      <c r="P99" s="55" t="s">
        <v>87</v>
      </c>
      <c r="Q99" s="55" t="s">
        <v>896</v>
      </c>
      <c r="R99" s="51">
        <v>200001022961</v>
      </c>
      <c r="S99" s="68">
        <v>46359</v>
      </c>
      <c r="T99" s="68" t="str">
        <f t="shared" si="29"/>
        <v>DONE</v>
      </c>
      <c r="U99" s="68">
        <v>46094</v>
      </c>
      <c r="V99" s="51">
        <v>9200077490</v>
      </c>
      <c r="W99" s="51">
        <v>44002</v>
      </c>
      <c r="X99" s="70">
        <v>46099</v>
      </c>
      <c r="Y99" s="70" t="str">
        <f t="shared" si="3"/>
        <v>DONE</v>
      </c>
      <c r="Z99" s="25" t="s">
        <v>897</v>
      </c>
      <c r="AA99" s="69">
        <v>46099</v>
      </c>
      <c r="AB99" s="51" t="str">
        <f t="shared" si="4"/>
        <v>DONE</v>
      </c>
      <c r="AC99" s="51"/>
      <c r="AD99" s="55" t="s">
        <v>898</v>
      </c>
      <c r="AE99" s="74">
        <v>46099</v>
      </c>
      <c r="AF99" s="70" t="str">
        <f t="shared" si="5"/>
        <v>DONE</v>
      </c>
      <c r="AG99" s="74">
        <v>46099</v>
      </c>
      <c r="AH99" s="75"/>
      <c r="AI99" s="78" t="str">
        <f t="shared" si="6"/>
        <v>UNPAID</v>
      </c>
      <c r="AJ99" s="79" t="str">
        <f t="array" ref="AJ99">IFERROR(INDEX('[1]Master Price'!$E:$E,MATCH(D99,'[1]Master Price'!$B:$B,0)),"0")</f>
        <v>0</v>
      </c>
      <c r="AK99" s="79">
        <f t="shared" si="7"/>
        <v>0</v>
      </c>
      <c r="AL99" s="81" t="str">
        <f t="shared" si="30"/>
        <v>0-day</v>
      </c>
      <c r="AM99" s="81" t="str">
        <f t="shared" si="31"/>
        <v>0-day</v>
      </c>
      <c r="AN99" s="81" t="str">
        <f t="shared" si="32"/>
        <v>0-day</v>
      </c>
      <c r="AO99" s="81" t="str">
        <f t="shared" si="11"/>
        <v>0-day</v>
      </c>
      <c r="AP99" s="81" t="str">
        <f t="shared" si="12"/>
        <v>0-day</v>
      </c>
      <c r="AQ99" s="81" t="str">
        <f t="shared" si="13"/>
        <v>0-day</v>
      </c>
      <c r="AR99" s="5"/>
      <c r="AS99" s="83">
        <f t="shared" si="14"/>
        <v>97</v>
      </c>
      <c r="AT99" s="54" t="s">
        <v>902</v>
      </c>
      <c r="AU99" s="84" t="e">
        <f t="shared" ca="1" si="15"/>
        <v>#NAME?</v>
      </c>
      <c r="AV99" s="85" t="e">
        <f t="shared" ca="1" si="16"/>
        <v>#NAME?</v>
      </c>
      <c r="AW99" s="86" t="e">
        <f t="shared" ca="1" si="17"/>
        <v>#NAME?</v>
      </c>
      <c r="AX99" s="85" t="e">
        <f t="shared" ca="1" si="18"/>
        <v>#NAME?</v>
      </c>
      <c r="AY99" s="86">
        <f t="shared" si="19"/>
        <v>200001033872</v>
      </c>
      <c r="AZ99" s="22" t="e">
        <f t="shared" ca="1" si="20"/>
        <v>#NAME?</v>
      </c>
      <c r="BA99" s="83" t="e">
        <f t="shared" ca="1" si="21"/>
        <v>#NAME?</v>
      </c>
      <c r="BB99" s="88" t="e">
        <f t="shared" ca="1" si="22"/>
        <v>#NAME?</v>
      </c>
      <c r="BC99" s="90" t="e">
        <f t="shared" ca="1" si="23"/>
        <v>#NAME?</v>
      </c>
      <c r="BD99" s="90" t="e">
        <f t="shared" ca="1" si="24"/>
        <v>#NAME?</v>
      </c>
      <c r="BE99" s="85" t="e">
        <f t="shared" ca="1" si="25"/>
        <v>#NAME?</v>
      </c>
      <c r="BF99" s="22" t="e">
        <f t="shared" ca="1" si="26"/>
        <v>#NAME?</v>
      </c>
      <c r="BG99" s="22" t="e">
        <f t="shared" ca="1" si="27"/>
        <v>#NAME?</v>
      </c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51">
        <f t="shared" si="0"/>
        <v>98</v>
      </c>
      <c r="B100" s="53">
        <v>46089</v>
      </c>
      <c r="C100" s="55" t="s">
        <v>382</v>
      </c>
      <c r="D100" s="55" t="s">
        <v>408</v>
      </c>
      <c r="E100" s="55" t="s">
        <v>409</v>
      </c>
      <c r="F100" s="55">
        <v>2</v>
      </c>
      <c r="G100" s="55" t="s">
        <v>65</v>
      </c>
      <c r="H100" s="55" t="str">
        <f t="shared" si="1"/>
        <v>DONE</v>
      </c>
      <c r="I100" s="55" t="s">
        <v>894</v>
      </c>
      <c r="J100" s="63" t="s">
        <v>895</v>
      </c>
      <c r="K100" s="63" t="s">
        <v>637</v>
      </c>
      <c r="L100" s="51"/>
      <c r="M100" s="51"/>
      <c r="N100" s="55" t="s">
        <v>161</v>
      </c>
      <c r="O100" s="67" t="s">
        <v>81</v>
      </c>
      <c r="P100" s="55" t="s">
        <v>87</v>
      </c>
      <c r="Q100" s="55" t="s">
        <v>896</v>
      </c>
      <c r="R100" s="51">
        <v>200001022961</v>
      </c>
      <c r="S100" s="68">
        <v>46359</v>
      </c>
      <c r="T100" s="68" t="str">
        <f t="shared" si="29"/>
        <v>DONE</v>
      </c>
      <c r="U100" s="68">
        <v>46094</v>
      </c>
      <c r="V100" s="51">
        <v>9200077490</v>
      </c>
      <c r="W100" s="51">
        <v>44002</v>
      </c>
      <c r="X100" s="70">
        <v>46099</v>
      </c>
      <c r="Y100" s="70" t="str">
        <f t="shared" si="3"/>
        <v>DONE</v>
      </c>
      <c r="Z100" s="25" t="s">
        <v>897</v>
      </c>
      <c r="AA100" s="69">
        <v>46099</v>
      </c>
      <c r="AB100" s="51" t="str">
        <f t="shared" si="4"/>
        <v>DONE</v>
      </c>
      <c r="AC100" s="51"/>
      <c r="AD100" s="55" t="s">
        <v>898</v>
      </c>
      <c r="AE100" s="74">
        <v>46099</v>
      </c>
      <c r="AF100" s="70" t="str">
        <f t="shared" si="5"/>
        <v>DONE</v>
      </c>
      <c r="AG100" s="74">
        <v>46099</v>
      </c>
      <c r="AH100" s="75"/>
      <c r="AI100" s="78" t="str">
        <f t="shared" si="6"/>
        <v>UNPAID</v>
      </c>
      <c r="AJ100" s="79" t="str">
        <f t="array" ref="AJ100">IFERROR(INDEX('[1]Master Price'!$E:$E,MATCH(D100,'[1]Master Price'!$B:$B,0)),"0")</f>
        <v>0</v>
      </c>
      <c r="AK100" s="79">
        <f t="shared" si="7"/>
        <v>0</v>
      </c>
      <c r="AL100" s="81" t="str">
        <f t="shared" si="30"/>
        <v>0-day</v>
      </c>
      <c r="AM100" s="81" t="str">
        <f t="shared" si="31"/>
        <v>0-day</v>
      </c>
      <c r="AN100" s="81" t="str">
        <f t="shared" si="32"/>
        <v>0-day</v>
      </c>
      <c r="AO100" s="81" t="str">
        <f t="shared" si="11"/>
        <v>0-day</v>
      </c>
      <c r="AP100" s="81" t="str">
        <f t="shared" si="12"/>
        <v>0-day</v>
      </c>
      <c r="AQ100" s="81" t="str">
        <f t="shared" si="13"/>
        <v>0-day</v>
      </c>
      <c r="AR100" s="5"/>
      <c r="AS100" s="83">
        <f t="shared" si="14"/>
        <v>98</v>
      </c>
      <c r="AT100" s="54" t="s">
        <v>909</v>
      </c>
      <c r="AU100" s="84" t="e">
        <f t="shared" ca="1" si="15"/>
        <v>#NAME?</v>
      </c>
      <c r="AV100" s="85" t="e">
        <f t="shared" ca="1" si="16"/>
        <v>#NAME?</v>
      </c>
      <c r="AW100" s="86" t="e">
        <f t="shared" ca="1" si="17"/>
        <v>#NAME?</v>
      </c>
      <c r="AX100" s="85" t="e">
        <f t="shared" ca="1" si="18"/>
        <v>#NAME?</v>
      </c>
      <c r="AY100" s="86">
        <f t="shared" si="19"/>
        <v>200001033868</v>
      </c>
      <c r="AZ100" s="22" t="e">
        <f t="shared" ca="1" si="20"/>
        <v>#NAME?</v>
      </c>
      <c r="BA100" s="83" t="e">
        <f t="shared" ca="1" si="21"/>
        <v>#NAME?</v>
      </c>
      <c r="BB100" s="88" t="e">
        <f t="shared" ca="1" si="22"/>
        <v>#NAME?</v>
      </c>
      <c r="BC100" s="90" t="e">
        <f t="shared" ca="1" si="23"/>
        <v>#NAME?</v>
      </c>
      <c r="BD100" s="90" t="e">
        <f t="shared" ca="1" si="24"/>
        <v>#NAME?</v>
      </c>
      <c r="BE100" s="85" t="e">
        <f t="shared" ca="1" si="25"/>
        <v>#NAME?</v>
      </c>
      <c r="BF100" s="22" t="e">
        <f t="shared" ca="1" si="26"/>
        <v>#NAME?</v>
      </c>
      <c r="BG100" s="22" t="e">
        <f t="shared" ca="1" si="27"/>
        <v>#NAME?</v>
      </c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51">
        <f t="shared" si="0"/>
        <v>99</v>
      </c>
      <c r="B101" s="53">
        <v>46089</v>
      </c>
      <c r="C101" s="55" t="s">
        <v>385</v>
      </c>
      <c r="D101" s="55" t="s">
        <v>241</v>
      </c>
      <c r="E101" s="55" t="s">
        <v>242</v>
      </c>
      <c r="F101" s="55">
        <v>3</v>
      </c>
      <c r="G101" s="55" t="s">
        <v>65</v>
      </c>
      <c r="H101" s="55" t="str">
        <f t="shared" si="1"/>
        <v>DONE</v>
      </c>
      <c r="I101" s="55" t="s">
        <v>917</v>
      </c>
      <c r="J101" s="63" t="s">
        <v>811</v>
      </c>
      <c r="K101" s="63" t="s">
        <v>812</v>
      </c>
      <c r="L101" s="51"/>
      <c r="M101" s="51"/>
      <c r="N101" s="55" t="s">
        <v>161</v>
      </c>
      <c r="O101" s="67" t="s">
        <v>81</v>
      </c>
      <c r="P101" s="55" t="s">
        <v>87</v>
      </c>
      <c r="Q101" s="55" t="s">
        <v>918</v>
      </c>
      <c r="R101" s="51">
        <v>200001022959</v>
      </c>
      <c r="S101" s="68">
        <v>46359</v>
      </c>
      <c r="T101" s="68" t="str">
        <f t="shared" si="29"/>
        <v>DONE</v>
      </c>
      <c r="U101" s="68">
        <v>46094</v>
      </c>
      <c r="V101" s="51">
        <v>9200077693</v>
      </c>
      <c r="W101" s="51">
        <v>44023</v>
      </c>
      <c r="X101" s="70">
        <v>46099</v>
      </c>
      <c r="Y101" s="70" t="str">
        <f t="shared" si="3"/>
        <v>DONE</v>
      </c>
      <c r="Z101" s="25">
        <v>47984</v>
      </c>
      <c r="AA101" s="69">
        <v>46099</v>
      </c>
      <c r="AB101" s="51" t="str">
        <f t="shared" si="4"/>
        <v>DONE</v>
      </c>
      <c r="AC101" s="51"/>
      <c r="AD101" s="55" t="s">
        <v>920</v>
      </c>
      <c r="AE101" s="74">
        <v>46099</v>
      </c>
      <c r="AF101" s="70" t="str">
        <f t="shared" si="5"/>
        <v>DONE</v>
      </c>
      <c r="AG101" s="74">
        <v>46099</v>
      </c>
      <c r="AH101" s="75"/>
      <c r="AI101" s="78" t="str">
        <f t="shared" si="6"/>
        <v>UNPAID</v>
      </c>
      <c r="AJ101" s="79" t="str">
        <f t="array" ref="AJ101">IFERROR(INDEX('[1]Master Price'!$E:$E,MATCH(D101,'[1]Master Price'!$B:$B,0)),"0")</f>
        <v>0</v>
      </c>
      <c r="AK101" s="79">
        <f t="shared" si="7"/>
        <v>0</v>
      </c>
      <c r="AL101" s="81" t="str">
        <f t="shared" si="30"/>
        <v>0-day</v>
      </c>
      <c r="AM101" s="81" t="str">
        <f t="shared" si="31"/>
        <v>0-day</v>
      </c>
      <c r="AN101" s="81" t="str">
        <f t="shared" si="32"/>
        <v>0-day</v>
      </c>
      <c r="AO101" s="81" t="str">
        <f t="shared" si="11"/>
        <v>0-day</v>
      </c>
      <c r="AP101" s="81" t="str">
        <f t="shared" si="12"/>
        <v>0-day</v>
      </c>
      <c r="AQ101" s="81" t="str">
        <f t="shared" si="13"/>
        <v>0-day</v>
      </c>
      <c r="AR101" s="5"/>
      <c r="AS101" s="83" t="str">
        <f t="shared" si="14"/>
        <v/>
      </c>
      <c r="AT101" s="54"/>
      <c r="AU101" s="84" t="e">
        <f t="shared" ca="1" si="15"/>
        <v>#NAME?</v>
      </c>
      <c r="AV101" s="85" t="e">
        <f t="shared" ca="1" si="16"/>
        <v>#NAME?</v>
      </c>
      <c r="AW101" s="86" t="e">
        <f t="shared" ca="1" si="17"/>
        <v>#NAME?</v>
      </c>
      <c r="AX101" s="85" t="e">
        <f t="shared" ca="1" si="18"/>
        <v>#NAME?</v>
      </c>
      <c r="AY101" s="86" t="str">
        <f t="shared" si="19"/>
        <v/>
      </c>
      <c r="AZ101" s="22" t="e">
        <f t="shared" ca="1" si="20"/>
        <v>#NAME?</v>
      </c>
      <c r="BA101" s="83" t="e">
        <f t="shared" ca="1" si="21"/>
        <v>#NAME?</v>
      </c>
      <c r="BB101" s="88" t="e">
        <f t="shared" ca="1" si="22"/>
        <v>#NAME?</v>
      </c>
      <c r="BC101" s="90" t="e">
        <f t="shared" ca="1" si="23"/>
        <v>#NAME?</v>
      </c>
      <c r="BD101" s="90" t="e">
        <f t="shared" ca="1" si="24"/>
        <v>#NAME?</v>
      </c>
      <c r="BE101" s="85" t="e">
        <f t="shared" ca="1" si="25"/>
        <v>#NAME?</v>
      </c>
      <c r="BF101" s="22" t="e">
        <f t="shared" ca="1" si="26"/>
        <v>#NAME?</v>
      </c>
      <c r="BG101" s="22" t="e">
        <f t="shared" ca="1" si="27"/>
        <v>#NAME?</v>
      </c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51">
        <f t="shared" si="0"/>
        <v>100</v>
      </c>
      <c r="B102" s="53">
        <v>46089</v>
      </c>
      <c r="C102" s="55" t="s">
        <v>385</v>
      </c>
      <c r="D102" s="55" t="s">
        <v>367</v>
      </c>
      <c r="E102" s="55" t="s">
        <v>368</v>
      </c>
      <c r="F102" s="55">
        <v>5</v>
      </c>
      <c r="G102" s="55" t="s">
        <v>65</v>
      </c>
      <c r="H102" s="55" t="str">
        <f t="shared" si="1"/>
        <v>DONE</v>
      </c>
      <c r="I102" s="55" t="s">
        <v>917</v>
      </c>
      <c r="J102" s="63" t="s">
        <v>811</v>
      </c>
      <c r="K102" s="63" t="s">
        <v>812</v>
      </c>
      <c r="L102" s="51"/>
      <c r="M102" s="51"/>
      <c r="N102" s="55" t="s">
        <v>161</v>
      </c>
      <c r="O102" s="67" t="s">
        <v>81</v>
      </c>
      <c r="P102" s="55" t="s">
        <v>87</v>
      </c>
      <c r="Q102" s="55" t="s">
        <v>918</v>
      </c>
      <c r="R102" s="51">
        <v>200001022959</v>
      </c>
      <c r="S102" s="68">
        <v>46359</v>
      </c>
      <c r="T102" s="68" t="str">
        <f t="shared" si="29"/>
        <v>DONE</v>
      </c>
      <c r="U102" s="68">
        <v>46094</v>
      </c>
      <c r="V102" s="51">
        <v>9200077693</v>
      </c>
      <c r="W102" s="51">
        <v>44023</v>
      </c>
      <c r="X102" s="70">
        <v>46099</v>
      </c>
      <c r="Y102" s="70" t="str">
        <f t="shared" si="3"/>
        <v>DONE</v>
      </c>
      <c r="Z102" s="25">
        <v>47984</v>
      </c>
      <c r="AA102" s="69">
        <v>46099</v>
      </c>
      <c r="AB102" s="51" t="str">
        <f t="shared" si="4"/>
        <v>DONE</v>
      </c>
      <c r="AC102" s="51"/>
      <c r="AD102" s="55" t="s">
        <v>920</v>
      </c>
      <c r="AE102" s="74">
        <v>46099</v>
      </c>
      <c r="AF102" s="70" t="str">
        <f t="shared" si="5"/>
        <v>DONE</v>
      </c>
      <c r="AG102" s="74">
        <v>46099</v>
      </c>
      <c r="AH102" s="75"/>
      <c r="AI102" s="78" t="str">
        <f t="shared" si="6"/>
        <v>UNPAID</v>
      </c>
      <c r="AJ102" s="79" t="str">
        <f t="array" ref="AJ102">IFERROR(INDEX('[1]Master Price'!$E:$E,MATCH(D102,'[1]Master Price'!$B:$B,0)),"0")</f>
        <v>0</v>
      </c>
      <c r="AK102" s="79">
        <f t="shared" si="7"/>
        <v>0</v>
      </c>
      <c r="AL102" s="81" t="str">
        <f t="shared" si="30"/>
        <v>0-day</v>
      </c>
      <c r="AM102" s="81" t="str">
        <f t="shared" si="31"/>
        <v>0-day</v>
      </c>
      <c r="AN102" s="81" t="str">
        <f t="shared" si="32"/>
        <v>0-day</v>
      </c>
      <c r="AO102" s="81" t="str">
        <f t="shared" si="11"/>
        <v>0-day</v>
      </c>
      <c r="AP102" s="81" t="str">
        <f t="shared" si="12"/>
        <v>0-day</v>
      </c>
      <c r="AQ102" s="81" t="str">
        <f t="shared" si="13"/>
        <v>0-day</v>
      </c>
      <c r="AR102" s="5"/>
      <c r="AS102" s="83" t="str">
        <f t="shared" si="14"/>
        <v/>
      </c>
      <c r="AT102" s="54"/>
      <c r="AU102" s="84" t="e">
        <f t="shared" ca="1" si="15"/>
        <v>#NAME?</v>
      </c>
      <c r="AV102" s="85" t="e">
        <f t="shared" ca="1" si="16"/>
        <v>#NAME?</v>
      </c>
      <c r="AW102" s="86" t="e">
        <f t="shared" ca="1" si="17"/>
        <v>#NAME?</v>
      </c>
      <c r="AX102" s="85" t="e">
        <f t="shared" ca="1" si="18"/>
        <v>#NAME?</v>
      </c>
      <c r="AY102" s="86" t="str">
        <f t="shared" si="19"/>
        <v/>
      </c>
      <c r="AZ102" s="22" t="e">
        <f t="shared" ca="1" si="20"/>
        <v>#NAME?</v>
      </c>
      <c r="BA102" s="83" t="e">
        <f t="shared" ca="1" si="21"/>
        <v>#NAME?</v>
      </c>
      <c r="BB102" s="88" t="e">
        <f t="shared" ca="1" si="22"/>
        <v>#NAME?</v>
      </c>
      <c r="BC102" s="90" t="e">
        <f t="shared" ca="1" si="23"/>
        <v>#NAME?</v>
      </c>
      <c r="BD102" s="90" t="e">
        <f t="shared" ca="1" si="24"/>
        <v>#NAME?</v>
      </c>
      <c r="BE102" s="85" t="e">
        <f t="shared" ca="1" si="25"/>
        <v>#NAME?</v>
      </c>
      <c r="BF102" s="22" t="e">
        <f t="shared" ca="1" si="26"/>
        <v>#NAME?</v>
      </c>
      <c r="BG102" s="22" t="e">
        <f t="shared" ca="1" si="27"/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51">
        <f t="shared" si="0"/>
        <v>101</v>
      </c>
      <c r="B103" s="53">
        <v>46089</v>
      </c>
      <c r="C103" s="55" t="s">
        <v>385</v>
      </c>
      <c r="D103" s="55" t="s">
        <v>373</v>
      </c>
      <c r="E103" s="55" t="s">
        <v>374</v>
      </c>
      <c r="F103" s="55">
        <v>5</v>
      </c>
      <c r="G103" s="55" t="s">
        <v>65</v>
      </c>
      <c r="H103" s="55" t="str">
        <f t="shared" si="1"/>
        <v>DONE</v>
      </c>
      <c r="I103" s="55" t="s">
        <v>917</v>
      </c>
      <c r="J103" s="63" t="s">
        <v>811</v>
      </c>
      <c r="K103" s="63" t="s">
        <v>812</v>
      </c>
      <c r="L103" s="51"/>
      <c r="M103" s="51"/>
      <c r="N103" s="55" t="s">
        <v>161</v>
      </c>
      <c r="O103" s="67" t="s">
        <v>81</v>
      </c>
      <c r="P103" s="55" t="s">
        <v>87</v>
      </c>
      <c r="Q103" s="55" t="s">
        <v>918</v>
      </c>
      <c r="R103" s="51">
        <v>200001022959</v>
      </c>
      <c r="S103" s="68">
        <v>46359</v>
      </c>
      <c r="T103" s="68" t="str">
        <f t="shared" si="29"/>
        <v>DONE</v>
      </c>
      <c r="U103" s="68">
        <v>46094</v>
      </c>
      <c r="V103" s="51">
        <v>9200077693</v>
      </c>
      <c r="W103" s="51">
        <v>44023</v>
      </c>
      <c r="X103" s="70">
        <v>46099</v>
      </c>
      <c r="Y103" s="70" t="str">
        <f t="shared" si="3"/>
        <v>DONE</v>
      </c>
      <c r="Z103" s="25">
        <v>47984</v>
      </c>
      <c r="AA103" s="69">
        <v>46099</v>
      </c>
      <c r="AB103" s="51" t="str">
        <f t="shared" si="4"/>
        <v>DONE</v>
      </c>
      <c r="AC103" s="51"/>
      <c r="AD103" s="55" t="s">
        <v>920</v>
      </c>
      <c r="AE103" s="74">
        <v>46099</v>
      </c>
      <c r="AF103" s="70" t="str">
        <f t="shared" si="5"/>
        <v>DONE</v>
      </c>
      <c r="AG103" s="74">
        <v>46099</v>
      </c>
      <c r="AH103" s="75"/>
      <c r="AI103" s="78" t="str">
        <f t="shared" si="6"/>
        <v>UNPAID</v>
      </c>
      <c r="AJ103" s="79" t="str">
        <f t="array" ref="AJ103">IFERROR(INDEX('[1]Master Price'!$E:$E,MATCH(D103,'[1]Master Price'!$B:$B,0)),"0")</f>
        <v>0</v>
      </c>
      <c r="AK103" s="79">
        <f t="shared" si="7"/>
        <v>0</v>
      </c>
      <c r="AL103" s="81" t="str">
        <f t="shared" si="30"/>
        <v>0-day</v>
      </c>
      <c r="AM103" s="81" t="str">
        <f t="shared" si="31"/>
        <v>0-day</v>
      </c>
      <c r="AN103" s="81" t="str">
        <f t="shared" si="32"/>
        <v>0-day</v>
      </c>
      <c r="AO103" s="81" t="str">
        <f t="shared" si="11"/>
        <v>0-day</v>
      </c>
      <c r="AP103" s="81" t="str">
        <f t="shared" si="12"/>
        <v>0-day</v>
      </c>
      <c r="AQ103" s="81" t="str">
        <f t="shared" si="13"/>
        <v>0-day</v>
      </c>
      <c r="AR103" s="5"/>
      <c r="AS103" s="83" t="str">
        <f t="shared" si="14"/>
        <v/>
      </c>
      <c r="AT103" s="54"/>
      <c r="AU103" s="84" t="e">
        <f t="shared" ca="1" si="15"/>
        <v>#NAME?</v>
      </c>
      <c r="AV103" s="85" t="e">
        <f t="shared" ca="1" si="16"/>
        <v>#NAME?</v>
      </c>
      <c r="AW103" s="86" t="e">
        <f t="shared" ca="1" si="17"/>
        <v>#NAME?</v>
      </c>
      <c r="AX103" s="85" t="e">
        <f t="shared" ca="1" si="18"/>
        <v>#NAME?</v>
      </c>
      <c r="AY103" s="86" t="str">
        <f t="shared" si="19"/>
        <v/>
      </c>
      <c r="AZ103" s="22" t="e">
        <f t="shared" ca="1" si="20"/>
        <v>#NAME?</v>
      </c>
      <c r="BA103" s="83" t="e">
        <f t="shared" ca="1" si="21"/>
        <v>#NAME?</v>
      </c>
      <c r="BB103" s="88" t="e">
        <f t="shared" ca="1" si="22"/>
        <v>#NAME?</v>
      </c>
      <c r="BC103" s="90" t="e">
        <f t="shared" ca="1" si="23"/>
        <v>#NAME?</v>
      </c>
      <c r="BD103" s="90" t="e">
        <f t="shared" ca="1" si="24"/>
        <v>#NAME?</v>
      </c>
      <c r="BE103" s="85" t="e">
        <f t="shared" ca="1" si="25"/>
        <v>#NAME?</v>
      </c>
      <c r="BF103" s="22" t="e">
        <f t="shared" ca="1" si="26"/>
        <v>#NAME?</v>
      </c>
      <c r="BG103" s="22" t="e">
        <f t="shared" ca="1" si="27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51">
        <f t="shared" si="0"/>
        <v>102</v>
      </c>
      <c r="B104" s="53">
        <v>46089</v>
      </c>
      <c r="C104" s="55" t="s">
        <v>385</v>
      </c>
      <c r="D104" s="55" t="s">
        <v>679</v>
      </c>
      <c r="E104" s="55" t="s">
        <v>680</v>
      </c>
      <c r="F104" s="55">
        <v>5</v>
      </c>
      <c r="G104" s="55" t="s">
        <v>65</v>
      </c>
      <c r="H104" s="55" t="str">
        <f t="shared" si="1"/>
        <v>DONE</v>
      </c>
      <c r="I104" s="55" t="s">
        <v>917</v>
      </c>
      <c r="J104" s="63" t="s">
        <v>811</v>
      </c>
      <c r="K104" s="63" t="s">
        <v>812</v>
      </c>
      <c r="L104" s="51"/>
      <c r="M104" s="51"/>
      <c r="N104" s="55" t="s">
        <v>161</v>
      </c>
      <c r="O104" s="67" t="s">
        <v>81</v>
      </c>
      <c r="P104" s="55" t="s">
        <v>87</v>
      </c>
      <c r="Q104" s="55" t="s">
        <v>918</v>
      </c>
      <c r="R104" s="51">
        <v>200001022959</v>
      </c>
      <c r="S104" s="68">
        <v>46359</v>
      </c>
      <c r="T104" s="68" t="str">
        <f t="shared" si="29"/>
        <v>DONE</v>
      </c>
      <c r="U104" s="68">
        <v>46094</v>
      </c>
      <c r="V104" s="51">
        <v>9200077693</v>
      </c>
      <c r="W104" s="51">
        <v>44023</v>
      </c>
      <c r="X104" s="70">
        <v>46099</v>
      </c>
      <c r="Y104" s="70" t="str">
        <f t="shared" si="3"/>
        <v>DONE</v>
      </c>
      <c r="Z104" s="25">
        <v>47984</v>
      </c>
      <c r="AA104" s="69">
        <v>46099</v>
      </c>
      <c r="AB104" s="51" t="str">
        <f t="shared" si="4"/>
        <v>DONE</v>
      </c>
      <c r="AC104" s="51"/>
      <c r="AD104" s="55" t="s">
        <v>920</v>
      </c>
      <c r="AE104" s="74">
        <v>46099</v>
      </c>
      <c r="AF104" s="70" t="str">
        <f t="shared" si="5"/>
        <v>DONE</v>
      </c>
      <c r="AG104" s="74">
        <v>46099</v>
      </c>
      <c r="AH104" s="75"/>
      <c r="AI104" s="78" t="str">
        <f t="shared" si="6"/>
        <v>UNPAID</v>
      </c>
      <c r="AJ104" s="79" t="str">
        <f t="array" ref="AJ104">IFERROR(INDEX('[1]Master Price'!$E:$E,MATCH(D104,'[1]Master Price'!$B:$B,0)),"0")</f>
        <v>0</v>
      </c>
      <c r="AK104" s="79">
        <f t="shared" si="7"/>
        <v>0</v>
      </c>
      <c r="AL104" s="81" t="str">
        <f t="shared" si="30"/>
        <v>0-day</v>
      </c>
      <c r="AM104" s="81" t="str">
        <f t="shared" si="31"/>
        <v>0-day</v>
      </c>
      <c r="AN104" s="81" t="str">
        <f t="shared" si="32"/>
        <v>0-day</v>
      </c>
      <c r="AO104" s="81" t="str">
        <f t="shared" si="11"/>
        <v>0-day</v>
      </c>
      <c r="AP104" s="81" t="str">
        <f t="shared" si="12"/>
        <v>0-day</v>
      </c>
      <c r="AQ104" s="81" t="str">
        <f t="shared" si="13"/>
        <v>0-day</v>
      </c>
      <c r="AR104" s="5"/>
      <c r="AS104" s="83" t="str">
        <f t="shared" si="14"/>
        <v/>
      </c>
      <c r="AT104" s="54"/>
      <c r="AU104" s="84" t="e">
        <f t="shared" ca="1" si="15"/>
        <v>#NAME?</v>
      </c>
      <c r="AV104" s="85" t="e">
        <f t="shared" ca="1" si="16"/>
        <v>#NAME?</v>
      </c>
      <c r="AW104" s="86" t="e">
        <f t="shared" ca="1" si="17"/>
        <v>#NAME?</v>
      </c>
      <c r="AX104" s="85" t="e">
        <f t="shared" ca="1" si="18"/>
        <v>#NAME?</v>
      </c>
      <c r="AY104" s="86" t="str">
        <f t="shared" si="19"/>
        <v/>
      </c>
      <c r="AZ104" s="22" t="e">
        <f t="shared" ca="1" si="20"/>
        <v>#NAME?</v>
      </c>
      <c r="BA104" s="83" t="e">
        <f t="shared" ca="1" si="21"/>
        <v>#NAME?</v>
      </c>
      <c r="BB104" s="88" t="e">
        <f t="shared" ca="1" si="22"/>
        <v>#NAME?</v>
      </c>
      <c r="BC104" s="90" t="e">
        <f t="shared" ca="1" si="23"/>
        <v>#NAME?</v>
      </c>
      <c r="BD104" s="90" t="e">
        <f t="shared" ca="1" si="24"/>
        <v>#NAME?</v>
      </c>
      <c r="BE104" s="85" t="e">
        <f t="shared" ca="1" si="25"/>
        <v>#NAME?</v>
      </c>
      <c r="BF104" s="22" t="e">
        <f t="shared" ca="1" si="26"/>
        <v>#NAME?</v>
      </c>
      <c r="BG104" s="22" t="e">
        <f t="shared" ca="1" si="27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51">
        <f t="shared" si="0"/>
        <v>103</v>
      </c>
      <c r="B105" s="53">
        <v>46089</v>
      </c>
      <c r="C105" s="55" t="s">
        <v>385</v>
      </c>
      <c r="D105" s="55" t="s">
        <v>427</v>
      </c>
      <c r="E105" s="55" t="s">
        <v>428</v>
      </c>
      <c r="F105" s="55">
        <v>5</v>
      </c>
      <c r="G105" s="55" t="s">
        <v>65</v>
      </c>
      <c r="H105" s="55" t="str">
        <f t="shared" si="1"/>
        <v>DONE</v>
      </c>
      <c r="I105" s="55" t="s">
        <v>917</v>
      </c>
      <c r="J105" s="63" t="s">
        <v>811</v>
      </c>
      <c r="K105" s="63" t="s">
        <v>812</v>
      </c>
      <c r="L105" s="51"/>
      <c r="M105" s="51"/>
      <c r="N105" s="55" t="s">
        <v>161</v>
      </c>
      <c r="O105" s="67" t="s">
        <v>81</v>
      </c>
      <c r="P105" s="55" t="s">
        <v>87</v>
      </c>
      <c r="Q105" s="55" t="s">
        <v>918</v>
      </c>
      <c r="R105" s="51">
        <v>200001022959</v>
      </c>
      <c r="S105" s="68">
        <v>46359</v>
      </c>
      <c r="T105" s="68" t="str">
        <f t="shared" si="29"/>
        <v>DONE</v>
      </c>
      <c r="U105" s="68">
        <v>46094</v>
      </c>
      <c r="V105" s="51">
        <v>9200077693</v>
      </c>
      <c r="W105" s="51">
        <v>44023</v>
      </c>
      <c r="X105" s="70">
        <v>46099</v>
      </c>
      <c r="Y105" s="70" t="str">
        <f t="shared" si="3"/>
        <v>DONE</v>
      </c>
      <c r="Z105" s="25">
        <v>47984</v>
      </c>
      <c r="AA105" s="69">
        <v>46099</v>
      </c>
      <c r="AB105" s="51" t="str">
        <f t="shared" si="4"/>
        <v>DONE</v>
      </c>
      <c r="AC105" s="51"/>
      <c r="AD105" s="55" t="s">
        <v>920</v>
      </c>
      <c r="AE105" s="74">
        <v>46099</v>
      </c>
      <c r="AF105" s="70" t="str">
        <f t="shared" si="5"/>
        <v>DONE</v>
      </c>
      <c r="AG105" s="74">
        <v>46099</v>
      </c>
      <c r="AH105" s="75"/>
      <c r="AI105" s="78" t="str">
        <f t="shared" si="6"/>
        <v>UNPAID</v>
      </c>
      <c r="AJ105" s="79" t="str">
        <f t="array" ref="AJ105">IFERROR(INDEX('[1]Master Price'!$E:$E,MATCH(D105,'[1]Master Price'!$B:$B,0)),"0")</f>
        <v>0</v>
      </c>
      <c r="AK105" s="79">
        <f t="shared" si="7"/>
        <v>0</v>
      </c>
      <c r="AL105" s="81" t="str">
        <f t="shared" si="30"/>
        <v>0-day</v>
      </c>
      <c r="AM105" s="81" t="str">
        <f t="shared" si="31"/>
        <v>0-day</v>
      </c>
      <c r="AN105" s="81" t="str">
        <f t="shared" si="32"/>
        <v>0-day</v>
      </c>
      <c r="AO105" s="81" t="str">
        <f t="shared" si="11"/>
        <v>0-day</v>
      </c>
      <c r="AP105" s="81" t="str">
        <f t="shared" si="12"/>
        <v>0-day</v>
      </c>
      <c r="AQ105" s="81" t="str">
        <f t="shared" si="13"/>
        <v>0-day</v>
      </c>
      <c r="AR105" s="5"/>
      <c r="AS105" s="83" t="str">
        <f t="shared" si="14"/>
        <v/>
      </c>
      <c r="AT105" s="54"/>
      <c r="AU105" s="84" t="e">
        <f t="shared" ca="1" si="15"/>
        <v>#NAME?</v>
      </c>
      <c r="AV105" s="85" t="e">
        <f t="shared" ca="1" si="16"/>
        <v>#NAME?</v>
      </c>
      <c r="AW105" s="86" t="e">
        <f t="shared" ca="1" si="17"/>
        <v>#NAME?</v>
      </c>
      <c r="AX105" s="85" t="e">
        <f t="shared" ca="1" si="18"/>
        <v>#NAME?</v>
      </c>
      <c r="AY105" s="86" t="str">
        <f t="shared" si="19"/>
        <v/>
      </c>
      <c r="AZ105" s="22" t="e">
        <f t="shared" ca="1" si="20"/>
        <v>#NAME?</v>
      </c>
      <c r="BA105" s="83" t="e">
        <f t="shared" ca="1" si="21"/>
        <v>#NAME?</v>
      </c>
      <c r="BB105" s="88" t="e">
        <f t="shared" ca="1" si="22"/>
        <v>#NAME?</v>
      </c>
      <c r="BC105" s="90" t="e">
        <f t="shared" ca="1" si="23"/>
        <v>#NAME?</v>
      </c>
      <c r="BD105" s="90" t="e">
        <f t="shared" ca="1" si="24"/>
        <v>#NAME?</v>
      </c>
      <c r="BE105" s="85" t="e">
        <f t="shared" ca="1" si="25"/>
        <v>#NAME?</v>
      </c>
      <c r="BF105" s="22" t="e">
        <f t="shared" ca="1" si="26"/>
        <v>#NAME?</v>
      </c>
      <c r="BG105" s="22" t="e">
        <f t="shared" ca="1" si="27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51">
        <f t="shared" si="0"/>
        <v>104</v>
      </c>
      <c r="B106" s="53">
        <v>46089</v>
      </c>
      <c r="C106" s="55" t="s">
        <v>385</v>
      </c>
      <c r="D106" s="55" t="s">
        <v>309</v>
      </c>
      <c r="E106" s="55" t="s">
        <v>311</v>
      </c>
      <c r="F106" s="55">
        <v>2</v>
      </c>
      <c r="G106" s="55" t="s">
        <v>65</v>
      </c>
      <c r="H106" s="55" t="str">
        <f t="shared" si="1"/>
        <v>DONE</v>
      </c>
      <c r="I106" s="55" t="s">
        <v>917</v>
      </c>
      <c r="J106" s="63" t="s">
        <v>811</v>
      </c>
      <c r="K106" s="63" t="s">
        <v>812</v>
      </c>
      <c r="L106" s="51"/>
      <c r="M106" s="51"/>
      <c r="N106" s="55" t="s">
        <v>161</v>
      </c>
      <c r="O106" s="67" t="s">
        <v>81</v>
      </c>
      <c r="P106" s="55" t="s">
        <v>87</v>
      </c>
      <c r="Q106" s="55" t="s">
        <v>918</v>
      </c>
      <c r="R106" s="51">
        <v>200001022959</v>
      </c>
      <c r="S106" s="68">
        <v>46359</v>
      </c>
      <c r="T106" s="68" t="str">
        <f t="shared" si="29"/>
        <v>DONE</v>
      </c>
      <c r="U106" s="68">
        <v>46094</v>
      </c>
      <c r="V106" s="51">
        <v>9200077693</v>
      </c>
      <c r="W106" s="51">
        <v>44023</v>
      </c>
      <c r="X106" s="70">
        <v>46099</v>
      </c>
      <c r="Y106" s="70" t="str">
        <f t="shared" si="3"/>
        <v>DONE</v>
      </c>
      <c r="Z106" s="25">
        <v>47984</v>
      </c>
      <c r="AA106" s="69">
        <v>46099</v>
      </c>
      <c r="AB106" s="51" t="str">
        <f t="shared" si="4"/>
        <v>DONE</v>
      </c>
      <c r="AC106" s="51"/>
      <c r="AD106" s="55" t="s">
        <v>920</v>
      </c>
      <c r="AE106" s="74">
        <v>46099</v>
      </c>
      <c r="AF106" s="70" t="str">
        <f t="shared" si="5"/>
        <v>DONE</v>
      </c>
      <c r="AG106" s="74">
        <v>46099</v>
      </c>
      <c r="AH106" s="75"/>
      <c r="AI106" s="78" t="str">
        <f t="shared" si="6"/>
        <v>UNPAID</v>
      </c>
      <c r="AJ106" s="79" t="str">
        <f t="array" ref="AJ106">IFERROR(INDEX('[1]Master Price'!$E:$E,MATCH(D106,'[1]Master Price'!$B:$B,0)),"0")</f>
        <v>0</v>
      </c>
      <c r="AK106" s="79">
        <f t="shared" si="7"/>
        <v>0</v>
      </c>
      <c r="AL106" s="81" t="str">
        <f t="shared" si="30"/>
        <v>0-day</v>
      </c>
      <c r="AM106" s="81" t="str">
        <f t="shared" si="31"/>
        <v>0-day</v>
      </c>
      <c r="AN106" s="81" t="str">
        <f t="shared" si="32"/>
        <v>0-day</v>
      </c>
      <c r="AO106" s="81" t="str">
        <f t="shared" si="11"/>
        <v>0-day</v>
      </c>
      <c r="AP106" s="81" t="str">
        <f t="shared" si="12"/>
        <v>0-day</v>
      </c>
      <c r="AQ106" s="81" t="str">
        <f t="shared" si="13"/>
        <v>0-day</v>
      </c>
      <c r="AR106" s="5"/>
      <c r="AS106" s="83" t="str">
        <f t="shared" si="14"/>
        <v/>
      </c>
      <c r="AT106" s="54"/>
      <c r="AU106" s="84" t="e">
        <f t="shared" ca="1" si="15"/>
        <v>#NAME?</v>
      </c>
      <c r="AV106" s="85" t="e">
        <f t="shared" ca="1" si="16"/>
        <v>#NAME?</v>
      </c>
      <c r="AW106" s="86" t="e">
        <f t="shared" ca="1" si="17"/>
        <v>#NAME?</v>
      </c>
      <c r="AX106" s="85" t="e">
        <f t="shared" ca="1" si="18"/>
        <v>#NAME?</v>
      </c>
      <c r="AY106" s="86" t="str">
        <f t="shared" si="19"/>
        <v/>
      </c>
      <c r="AZ106" s="22" t="e">
        <f t="shared" ca="1" si="20"/>
        <v>#NAME?</v>
      </c>
      <c r="BA106" s="83" t="e">
        <f t="shared" ca="1" si="21"/>
        <v>#NAME?</v>
      </c>
      <c r="BB106" s="88" t="e">
        <f t="shared" ca="1" si="22"/>
        <v>#NAME?</v>
      </c>
      <c r="BC106" s="90" t="e">
        <f t="shared" ca="1" si="23"/>
        <v>#NAME?</v>
      </c>
      <c r="BD106" s="90" t="e">
        <f t="shared" ca="1" si="24"/>
        <v>#NAME?</v>
      </c>
      <c r="BE106" s="85" t="e">
        <f t="shared" ca="1" si="25"/>
        <v>#NAME?</v>
      </c>
      <c r="BF106" s="22" t="e">
        <f t="shared" ca="1" si="26"/>
        <v>#NAME?</v>
      </c>
      <c r="BG106" s="22" t="e">
        <f t="shared" ca="1" si="27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51">
        <f t="shared" si="0"/>
        <v>105</v>
      </c>
      <c r="B107" s="53">
        <v>46089</v>
      </c>
      <c r="C107" s="55" t="s">
        <v>385</v>
      </c>
      <c r="D107" s="55" t="s">
        <v>947</v>
      </c>
      <c r="E107" s="55" t="s">
        <v>948</v>
      </c>
      <c r="F107" s="55">
        <v>1</v>
      </c>
      <c r="G107" s="55" t="s">
        <v>65</v>
      </c>
      <c r="H107" s="55" t="str">
        <f t="shared" si="1"/>
        <v>DONE</v>
      </c>
      <c r="I107" s="55" t="s">
        <v>917</v>
      </c>
      <c r="J107" s="63" t="s">
        <v>811</v>
      </c>
      <c r="K107" s="63" t="s">
        <v>812</v>
      </c>
      <c r="L107" s="51"/>
      <c r="M107" s="51"/>
      <c r="N107" s="55" t="s">
        <v>161</v>
      </c>
      <c r="O107" s="67" t="s">
        <v>81</v>
      </c>
      <c r="P107" s="55" t="s">
        <v>87</v>
      </c>
      <c r="Q107" s="55" t="s">
        <v>918</v>
      </c>
      <c r="R107" s="51">
        <v>200001022959</v>
      </c>
      <c r="S107" s="68">
        <v>46359</v>
      </c>
      <c r="T107" s="68" t="str">
        <f t="shared" si="29"/>
        <v>DONE</v>
      </c>
      <c r="U107" s="68">
        <v>46094</v>
      </c>
      <c r="V107" s="51">
        <v>9200077693</v>
      </c>
      <c r="W107" s="51">
        <v>44023</v>
      </c>
      <c r="X107" s="70">
        <v>46099</v>
      </c>
      <c r="Y107" s="70" t="str">
        <f t="shared" si="3"/>
        <v>DONE</v>
      </c>
      <c r="Z107" s="25">
        <v>47984</v>
      </c>
      <c r="AA107" s="69">
        <v>46099</v>
      </c>
      <c r="AB107" s="51" t="str">
        <f t="shared" si="4"/>
        <v>DONE</v>
      </c>
      <c r="AC107" s="51"/>
      <c r="AD107" s="55" t="s">
        <v>920</v>
      </c>
      <c r="AE107" s="74">
        <v>46099</v>
      </c>
      <c r="AF107" s="70" t="str">
        <f t="shared" si="5"/>
        <v>DONE</v>
      </c>
      <c r="AG107" s="74">
        <v>46099</v>
      </c>
      <c r="AH107" s="75"/>
      <c r="AI107" s="78" t="str">
        <f t="shared" si="6"/>
        <v>UNPAID</v>
      </c>
      <c r="AJ107" s="79" t="str">
        <f t="array" ref="AJ107">IFERROR(INDEX('[1]Master Price'!$E:$E,MATCH(D107,'[1]Master Price'!$B:$B,0)),"0")</f>
        <v>0</v>
      </c>
      <c r="AK107" s="79">
        <f t="shared" si="7"/>
        <v>0</v>
      </c>
      <c r="AL107" s="81" t="str">
        <f t="shared" si="30"/>
        <v>0-day</v>
      </c>
      <c r="AM107" s="81" t="str">
        <f t="shared" si="31"/>
        <v>0-day</v>
      </c>
      <c r="AN107" s="81" t="str">
        <f t="shared" si="32"/>
        <v>0-day</v>
      </c>
      <c r="AO107" s="81" t="str">
        <f t="shared" si="11"/>
        <v>0-day</v>
      </c>
      <c r="AP107" s="81" t="str">
        <f t="shared" si="12"/>
        <v>0-day</v>
      </c>
      <c r="AQ107" s="81" t="str">
        <f t="shared" si="13"/>
        <v>0-day</v>
      </c>
      <c r="AR107" s="5"/>
      <c r="AS107" s="83" t="str">
        <f t="shared" si="14"/>
        <v/>
      </c>
      <c r="AT107" s="54"/>
      <c r="AU107" s="84" t="e">
        <f t="shared" ca="1" si="15"/>
        <v>#NAME?</v>
      </c>
      <c r="AV107" s="85" t="e">
        <f t="shared" ca="1" si="16"/>
        <v>#NAME?</v>
      </c>
      <c r="AW107" s="86" t="e">
        <f t="shared" ca="1" si="17"/>
        <v>#NAME?</v>
      </c>
      <c r="AX107" s="85" t="e">
        <f t="shared" ca="1" si="18"/>
        <v>#NAME?</v>
      </c>
      <c r="AY107" s="86" t="str">
        <f t="shared" si="19"/>
        <v/>
      </c>
      <c r="AZ107" s="22" t="e">
        <f t="shared" ca="1" si="20"/>
        <v>#NAME?</v>
      </c>
      <c r="BA107" s="83" t="e">
        <f t="shared" ca="1" si="21"/>
        <v>#NAME?</v>
      </c>
      <c r="BB107" s="88" t="e">
        <f t="shared" ca="1" si="22"/>
        <v>#NAME?</v>
      </c>
      <c r="BC107" s="90" t="e">
        <f t="shared" ca="1" si="23"/>
        <v>#NAME?</v>
      </c>
      <c r="BD107" s="90" t="e">
        <f t="shared" ca="1" si="24"/>
        <v>#NAME?</v>
      </c>
      <c r="BE107" s="85" t="e">
        <f t="shared" ca="1" si="25"/>
        <v>#NAME?</v>
      </c>
      <c r="BF107" s="22" t="e">
        <f t="shared" ca="1" si="26"/>
        <v>#NAME?</v>
      </c>
      <c r="BG107" s="22" t="e">
        <f t="shared" ca="1" si="27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51">
        <f t="shared" si="0"/>
        <v>106</v>
      </c>
      <c r="B108" s="53">
        <v>46089</v>
      </c>
      <c r="C108" s="55" t="s">
        <v>385</v>
      </c>
      <c r="D108" s="55" t="s">
        <v>763</v>
      </c>
      <c r="E108" s="55" t="s">
        <v>764</v>
      </c>
      <c r="F108" s="55">
        <v>2</v>
      </c>
      <c r="G108" s="55" t="s">
        <v>65</v>
      </c>
      <c r="H108" s="55" t="str">
        <f t="shared" si="1"/>
        <v>DONE</v>
      </c>
      <c r="I108" s="55" t="s">
        <v>917</v>
      </c>
      <c r="J108" s="63" t="s">
        <v>811</v>
      </c>
      <c r="K108" s="63" t="s">
        <v>812</v>
      </c>
      <c r="L108" s="51"/>
      <c r="M108" s="51"/>
      <c r="N108" s="55" t="s">
        <v>161</v>
      </c>
      <c r="O108" s="67" t="s">
        <v>81</v>
      </c>
      <c r="P108" s="55" t="s">
        <v>87</v>
      </c>
      <c r="Q108" s="55" t="s">
        <v>918</v>
      </c>
      <c r="R108" s="51">
        <v>200001022959</v>
      </c>
      <c r="S108" s="68">
        <v>46359</v>
      </c>
      <c r="T108" s="68" t="str">
        <f t="shared" si="29"/>
        <v>DONE</v>
      </c>
      <c r="U108" s="68">
        <v>46094</v>
      </c>
      <c r="V108" s="51">
        <v>9200077693</v>
      </c>
      <c r="W108" s="51">
        <v>44023</v>
      </c>
      <c r="X108" s="70">
        <v>46099</v>
      </c>
      <c r="Y108" s="70" t="str">
        <f t="shared" si="3"/>
        <v>DONE</v>
      </c>
      <c r="Z108" s="25">
        <v>47984</v>
      </c>
      <c r="AA108" s="69">
        <v>46099</v>
      </c>
      <c r="AB108" s="51" t="str">
        <f t="shared" si="4"/>
        <v>DONE</v>
      </c>
      <c r="AC108" s="51"/>
      <c r="AD108" s="55" t="s">
        <v>920</v>
      </c>
      <c r="AE108" s="74">
        <v>46099</v>
      </c>
      <c r="AF108" s="70" t="str">
        <f t="shared" si="5"/>
        <v>DONE</v>
      </c>
      <c r="AG108" s="74">
        <v>46099</v>
      </c>
      <c r="AH108" s="75"/>
      <c r="AI108" s="78" t="str">
        <f t="shared" si="6"/>
        <v>UNPAID</v>
      </c>
      <c r="AJ108" s="79" t="str">
        <f t="array" ref="AJ108">IFERROR(INDEX('[1]Master Price'!$E:$E,MATCH(D108,'[1]Master Price'!$B:$B,0)),"0")</f>
        <v>0</v>
      </c>
      <c r="AK108" s="79">
        <f t="shared" si="7"/>
        <v>0</v>
      </c>
      <c r="AL108" s="81" t="str">
        <f t="shared" si="30"/>
        <v>0-day</v>
      </c>
      <c r="AM108" s="81" t="str">
        <f t="shared" si="31"/>
        <v>0-day</v>
      </c>
      <c r="AN108" s="81" t="str">
        <f t="shared" si="32"/>
        <v>0-day</v>
      </c>
      <c r="AO108" s="81" t="str">
        <f t="shared" si="11"/>
        <v>0-day</v>
      </c>
      <c r="AP108" s="81" t="str">
        <f t="shared" si="12"/>
        <v>0-day</v>
      </c>
      <c r="AQ108" s="81" t="str">
        <f t="shared" si="13"/>
        <v>0-day</v>
      </c>
      <c r="AR108" s="5"/>
      <c r="AS108" s="83" t="str">
        <f t="shared" si="14"/>
        <v/>
      </c>
      <c r="AT108" s="54"/>
      <c r="AU108" s="84" t="e">
        <f t="shared" ca="1" si="15"/>
        <v>#NAME?</v>
      </c>
      <c r="AV108" s="85" t="e">
        <f t="shared" ca="1" si="16"/>
        <v>#NAME?</v>
      </c>
      <c r="AW108" s="86" t="e">
        <f t="shared" ca="1" si="17"/>
        <v>#NAME?</v>
      </c>
      <c r="AX108" s="85" t="e">
        <f t="shared" ca="1" si="18"/>
        <v>#NAME?</v>
      </c>
      <c r="AY108" s="86" t="str">
        <f t="shared" si="19"/>
        <v/>
      </c>
      <c r="AZ108" s="22" t="e">
        <f t="shared" ca="1" si="20"/>
        <v>#NAME?</v>
      </c>
      <c r="BA108" s="83" t="e">
        <f t="shared" ca="1" si="21"/>
        <v>#NAME?</v>
      </c>
      <c r="BB108" s="88" t="e">
        <f t="shared" ca="1" si="22"/>
        <v>#NAME?</v>
      </c>
      <c r="BC108" s="90" t="e">
        <f t="shared" ca="1" si="23"/>
        <v>#NAME?</v>
      </c>
      <c r="BD108" s="90" t="e">
        <f t="shared" ca="1" si="24"/>
        <v>#NAME?</v>
      </c>
      <c r="BE108" s="85" t="e">
        <f t="shared" ca="1" si="25"/>
        <v>#NAME?</v>
      </c>
      <c r="BF108" s="22" t="e">
        <f t="shared" ca="1" si="26"/>
        <v>#NAME?</v>
      </c>
      <c r="BG108" s="22" t="e">
        <f t="shared" ca="1" si="27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51">
        <f t="shared" si="0"/>
        <v>107</v>
      </c>
      <c r="B109" s="53">
        <v>46090</v>
      </c>
      <c r="C109" s="55" t="s">
        <v>390</v>
      </c>
      <c r="D109" s="55" t="s">
        <v>157</v>
      </c>
      <c r="E109" s="55" t="s">
        <v>158</v>
      </c>
      <c r="F109" s="55">
        <v>1</v>
      </c>
      <c r="G109" s="55" t="s">
        <v>65</v>
      </c>
      <c r="H109" s="55" t="str">
        <f t="shared" si="1"/>
        <v>DONE</v>
      </c>
      <c r="I109" s="55" t="s">
        <v>377</v>
      </c>
      <c r="J109" s="63" t="s">
        <v>146</v>
      </c>
      <c r="K109" s="63" t="s">
        <v>79</v>
      </c>
      <c r="L109" s="51"/>
      <c r="M109" s="51"/>
      <c r="N109" s="55" t="s">
        <v>161</v>
      </c>
      <c r="O109" s="95" t="s">
        <v>91</v>
      </c>
      <c r="P109" s="55" t="s">
        <v>87</v>
      </c>
      <c r="Q109" s="55" t="s">
        <v>957</v>
      </c>
      <c r="R109" s="51">
        <v>200001022928</v>
      </c>
      <c r="S109" s="68">
        <v>46359</v>
      </c>
      <c r="T109" s="68" t="str">
        <f t="shared" si="29"/>
        <v>DONE</v>
      </c>
      <c r="U109" s="68">
        <v>46094</v>
      </c>
      <c r="V109" s="51">
        <v>9200077507</v>
      </c>
      <c r="W109" s="51">
        <v>44014</v>
      </c>
      <c r="X109" s="70">
        <v>46099</v>
      </c>
      <c r="Y109" s="70" t="str">
        <f t="shared" si="3"/>
        <v>DONE</v>
      </c>
      <c r="Z109" s="25">
        <v>47997</v>
      </c>
      <c r="AA109" s="69">
        <v>46099</v>
      </c>
      <c r="AB109" s="51" t="str">
        <f t="shared" si="4"/>
        <v>DONE</v>
      </c>
      <c r="AC109" s="51"/>
      <c r="AD109" s="55" t="s">
        <v>958</v>
      </c>
      <c r="AE109" s="74">
        <v>46099</v>
      </c>
      <c r="AF109" s="70" t="str">
        <f t="shared" si="5"/>
        <v>DONE</v>
      </c>
      <c r="AG109" s="74">
        <v>46099</v>
      </c>
      <c r="AH109" s="75"/>
      <c r="AI109" s="78" t="str">
        <f t="shared" si="6"/>
        <v>UNPAID</v>
      </c>
      <c r="AJ109" s="79" t="str">
        <f t="array" ref="AJ109">IFERROR(INDEX('[1]Master Price'!$E:$E,MATCH(D109,'[1]Master Price'!$B:$B,0)),"0")</f>
        <v>0</v>
      </c>
      <c r="AK109" s="79">
        <f t="shared" si="7"/>
        <v>0</v>
      </c>
      <c r="AL109" s="81" t="str">
        <f t="shared" si="30"/>
        <v>0-day</v>
      </c>
      <c r="AM109" s="81" t="str">
        <f t="shared" si="31"/>
        <v>0-day</v>
      </c>
      <c r="AN109" s="81" t="str">
        <f t="shared" si="32"/>
        <v>0-day</v>
      </c>
      <c r="AO109" s="81" t="str">
        <f t="shared" si="11"/>
        <v>0-day</v>
      </c>
      <c r="AP109" s="81" t="str">
        <f t="shared" si="12"/>
        <v>0-day</v>
      </c>
      <c r="AQ109" s="81" t="str">
        <f t="shared" si="13"/>
        <v>0-day</v>
      </c>
      <c r="AR109" s="5"/>
      <c r="AS109" s="83" t="str">
        <f t="shared" si="14"/>
        <v/>
      </c>
      <c r="AT109" s="54"/>
      <c r="AU109" s="84" t="e">
        <f t="shared" ca="1" si="15"/>
        <v>#NAME?</v>
      </c>
      <c r="AV109" s="85" t="e">
        <f t="shared" ca="1" si="16"/>
        <v>#NAME?</v>
      </c>
      <c r="AW109" s="86" t="e">
        <f t="shared" ca="1" si="17"/>
        <v>#NAME?</v>
      </c>
      <c r="AX109" s="85" t="e">
        <f t="shared" ca="1" si="18"/>
        <v>#NAME?</v>
      </c>
      <c r="AY109" s="86" t="str">
        <f t="shared" si="19"/>
        <v/>
      </c>
      <c r="AZ109" s="22" t="e">
        <f t="shared" ca="1" si="20"/>
        <v>#NAME?</v>
      </c>
      <c r="BA109" s="83" t="e">
        <f t="shared" ca="1" si="21"/>
        <v>#NAME?</v>
      </c>
      <c r="BB109" s="88" t="e">
        <f t="shared" ca="1" si="22"/>
        <v>#NAME?</v>
      </c>
      <c r="BC109" s="90" t="e">
        <f t="shared" ca="1" si="23"/>
        <v>#NAME?</v>
      </c>
      <c r="BD109" s="90" t="e">
        <f t="shared" ca="1" si="24"/>
        <v>#NAME?</v>
      </c>
      <c r="BE109" s="85" t="e">
        <f t="shared" ca="1" si="25"/>
        <v>#NAME?</v>
      </c>
      <c r="BF109" s="22" t="e">
        <f t="shared" ca="1" si="26"/>
        <v>#NAME?</v>
      </c>
      <c r="BG109" s="22" t="e">
        <f t="shared" ca="1" si="27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51">
        <f t="shared" si="0"/>
        <v>108</v>
      </c>
      <c r="B110" s="53">
        <v>46090</v>
      </c>
      <c r="C110" s="55" t="s">
        <v>403</v>
      </c>
      <c r="D110" s="55" t="s">
        <v>959</v>
      </c>
      <c r="E110" s="55" t="s">
        <v>960</v>
      </c>
      <c r="F110" s="55">
        <v>1</v>
      </c>
      <c r="G110" s="55" t="s">
        <v>65</v>
      </c>
      <c r="H110" s="55" t="str">
        <f t="shared" si="1"/>
        <v>DONE</v>
      </c>
      <c r="I110" s="55" t="s">
        <v>438</v>
      </c>
      <c r="J110" s="63" t="s">
        <v>361</v>
      </c>
      <c r="K110" s="63" t="s">
        <v>362</v>
      </c>
      <c r="L110" s="51"/>
      <c r="M110" s="51" t="s">
        <v>84</v>
      </c>
      <c r="N110" s="55" t="s">
        <v>352</v>
      </c>
      <c r="O110" s="95" t="s">
        <v>91</v>
      </c>
      <c r="P110" s="55" t="s">
        <v>87</v>
      </c>
      <c r="Q110" s="55" t="s">
        <v>957</v>
      </c>
      <c r="R110" s="51">
        <v>210000279492</v>
      </c>
      <c r="S110" s="68">
        <v>46329</v>
      </c>
      <c r="T110" s="68" t="str">
        <f t="shared" si="29"/>
        <v>DONE</v>
      </c>
      <c r="U110" s="68">
        <v>46359</v>
      </c>
      <c r="V110" s="51">
        <v>7000236138</v>
      </c>
      <c r="W110" s="51">
        <v>43992</v>
      </c>
      <c r="X110" s="70">
        <v>46099</v>
      </c>
      <c r="Y110" s="70" t="str">
        <f t="shared" si="3"/>
        <v>DONE</v>
      </c>
      <c r="Z110" s="25" t="s">
        <v>962</v>
      </c>
      <c r="AA110" s="69">
        <v>46099</v>
      </c>
      <c r="AB110" s="51" t="str">
        <f t="shared" si="4"/>
        <v>DONE</v>
      </c>
      <c r="AC110" s="51"/>
      <c r="AD110" s="55" t="s">
        <v>963</v>
      </c>
      <c r="AE110" s="74">
        <v>46099</v>
      </c>
      <c r="AF110" s="70" t="str">
        <f t="shared" si="5"/>
        <v>DONE</v>
      </c>
      <c r="AG110" s="74">
        <v>46099</v>
      </c>
      <c r="AH110" s="75"/>
      <c r="AI110" s="78" t="str">
        <f t="shared" si="6"/>
        <v>UNPAID</v>
      </c>
      <c r="AJ110" s="79" t="str">
        <f t="array" ref="AJ110">IFERROR(INDEX('[1]Master Price'!$E:$E,MATCH(D110,'[1]Master Price'!$B:$B,0)),"0")</f>
        <v>0</v>
      </c>
      <c r="AK110" s="79">
        <f t="shared" si="7"/>
        <v>0</v>
      </c>
      <c r="AL110" s="81" t="str">
        <f t="shared" ref="AL110:AL207" si="33">IFERROR(DATEDIF(B110,T110,"d"),"0")&amp;"-day"</f>
        <v>0-day</v>
      </c>
      <c r="AM110" s="81" t="str">
        <f t="shared" si="31"/>
        <v>30-day</v>
      </c>
      <c r="AN110" s="81" t="str">
        <f t="shared" ref="AN110:AN207" si="34">IFERROR(DATEDIF(T110,X110,"d"),"0")&amp;"-day"</f>
        <v>0-day</v>
      </c>
      <c r="AO110" s="81" t="str">
        <f t="shared" si="11"/>
        <v>0-day</v>
      </c>
      <c r="AP110" s="81" t="str">
        <f t="shared" si="12"/>
        <v>0-day</v>
      </c>
      <c r="AQ110" s="81" t="str">
        <f t="shared" si="13"/>
        <v>0-day</v>
      </c>
      <c r="AR110" s="5"/>
      <c r="AS110" s="83" t="str">
        <f t="shared" si="14"/>
        <v/>
      </c>
      <c r="AT110" s="54"/>
      <c r="AU110" s="84" t="e">
        <f t="shared" ca="1" si="15"/>
        <v>#NAME?</v>
      </c>
      <c r="AV110" s="85" t="e">
        <f t="shared" ca="1" si="16"/>
        <v>#NAME?</v>
      </c>
      <c r="AW110" s="86" t="e">
        <f t="shared" ca="1" si="17"/>
        <v>#NAME?</v>
      </c>
      <c r="AX110" s="85" t="e">
        <f t="shared" ca="1" si="18"/>
        <v>#NAME?</v>
      </c>
      <c r="AY110" s="86" t="str">
        <f t="shared" si="19"/>
        <v/>
      </c>
      <c r="AZ110" s="22" t="e">
        <f t="shared" ca="1" si="20"/>
        <v>#NAME?</v>
      </c>
      <c r="BA110" s="83" t="e">
        <f t="shared" ca="1" si="21"/>
        <v>#NAME?</v>
      </c>
      <c r="BB110" s="88" t="e">
        <f t="shared" ca="1" si="22"/>
        <v>#NAME?</v>
      </c>
      <c r="BC110" s="90" t="e">
        <f t="shared" ca="1" si="23"/>
        <v>#NAME?</v>
      </c>
      <c r="BD110" s="90" t="e">
        <f t="shared" ca="1" si="24"/>
        <v>#NAME?</v>
      </c>
      <c r="BE110" s="85" t="e">
        <f t="shared" ca="1" si="25"/>
        <v>#NAME?</v>
      </c>
      <c r="BF110" s="22" t="e">
        <f t="shared" ca="1" si="26"/>
        <v>#NAME?</v>
      </c>
      <c r="BG110" s="22" t="e">
        <f t="shared" ca="1" si="27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51">
        <f t="shared" si="0"/>
        <v>109</v>
      </c>
      <c r="B111" s="53">
        <v>46090</v>
      </c>
      <c r="C111" s="55" t="s">
        <v>413</v>
      </c>
      <c r="D111" s="55" t="s">
        <v>959</v>
      </c>
      <c r="E111" s="55" t="s">
        <v>960</v>
      </c>
      <c r="F111" s="55">
        <v>1</v>
      </c>
      <c r="G111" s="55" t="s">
        <v>65</v>
      </c>
      <c r="H111" s="55" t="str">
        <f t="shared" si="1"/>
        <v>DONE</v>
      </c>
      <c r="I111" s="55" t="s">
        <v>965</v>
      </c>
      <c r="J111" s="63" t="s">
        <v>361</v>
      </c>
      <c r="K111" s="63" t="s">
        <v>362</v>
      </c>
      <c r="L111" s="51"/>
      <c r="M111" s="51" t="s">
        <v>84</v>
      </c>
      <c r="N111" s="55" t="s">
        <v>352</v>
      </c>
      <c r="O111" s="95" t="s">
        <v>91</v>
      </c>
      <c r="P111" s="55" t="s">
        <v>87</v>
      </c>
      <c r="Q111" s="55" t="s">
        <v>957</v>
      </c>
      <c r="R111" s="51">
        <v>210000278641</v>
      </c>
      <c r="S111" s="68">
        <v>46329</v>
      </c>
      <c r="T111" s="68" t="str">
        <f t="shared" si="29"/>
        <v>DONE</v>
      </c>
      <c r="U111" s="68">
        <v>46359</v>
      </c>
      <c r="V111" s="51">
        <v>7000236136</v>
      </c>
      <c r="W111" s="51">
        <v>43993</v>
      </c>
      <c r="X111" s="70">
        <v>46099</v>
      </c>
      <c r="Y111" s="70" t="str">
        <f t="shared" si="3"/>
        <v>DONE</v>
      </c>
      <c r="Z111" s="25" t="s">
        <v>966</v>
      </c>
      <c r="AA111" s="69">
        <v>46099</v>
      </c>
      <c r="AB111" s="51" t="str">
        <f t="shared" si="4"/>
        <v>DONE</v>
      </c>
      <c r="AC111" s="51"/>
      <c r="AD111" s="55" t="s">
        <v>967</v>
      </c>
      <c r="AE111" s="74">
        <v>46099</v>
      </c>
      <c r="AF111" s="70" t="str">
        <f t="shared" si="5"/>
        <v>DONE</v>
      </c>
      <c r="AG111" s="74">
        <v>46099</v>
      </c>
      <c r="AH111" s="75"/>
      <c r="AI111" s="78" t="str">
        <f t="shared" si="6"/>
        <v>UNPAID</v>
      </c>
      <c r="AJ111" s="79" t="str">
        <f t="array" ref="AJ111">IFERROR(INDEX('[1]Master Price'!$E:$E,MATCH(D111,'[1]Master Price'!$B:$B,0)),"0")</f>
        <v>0</v>
      </c>
      <c r="AK111" s="79">
        <f t="shared" si="7"/>
        <v>0</v>
      </c>
      <c r="AL111" s="81" t="str">
        <f t="shared" si="33"/>
        <v>0-day</v>
      </c>
      <c r="AM111" s="81" t="str">
        <f t="shared" si="31"/>
        <v>30-day</v>
      </c>
      <c r="AN111" s="81" t="str">
        <f t="shared" si="34"/>
        <v>0-day</v>
      </c>
      <c r="AO111" s="81" t="str">
        <f t="shared" si="11"/>
        <v>0-day</v>
      </c>
      <c r="AP111" s="81" t="str">
        <f t="shared" si="12"/>
        <v>0-day</v>
      </c>
      <c r="AQ111" s="81" t="str">
        <f t="shared" si="13"/>
        <v>0-day</v>
      </c>
      <c r="AR111" s="5"/>
      <c r="AS111" s="83" t="str">
        <f t="shared" si="14"/>
        <v/>
      </c>
      <c r="AT111" s="54"/>
      <c r="AU111" s="84" t="e">
        <f t="shared" ca="1" si="15"/>
        <v>#NAME?</v>
      </c>
      <c r="AV111" s="85" t="e">
        <f t="shared" ca="1" si="16"/>
        <v>#NAME?</v>
      </c>
      <c r="AW111" s="86" t="e">
        <f t="shared" ca="1" si="17"/>
        <v>#NAME?</v>
      </c>
      <c r="AX111" s="85" t="e">
        <f t="shared" ca="1" si="18"/>
        <v>#NAME?</v>
      </c>
      <c r="AY111" s="86" t="str">
        <f t="shared" si="19"/>
        <v/>
      </c>
      <c r="AZ111" s="22" t="e">
        <f t="shared" ca="1" si="20"/>
        <v>#NAME?</v>
      </c>
      <c r="BA111" s="83" t="e">
        <f t="shared" ca="1" si="21"/>
        <v>#NAME?</v>
      </c>
      <c r="BB111" s="88" t="e">
        <f t="shared" ca="1" si="22"/>
        <v>#NAME?</v>
      </c>
      <c r="BC111" s="90" t="e">
        <f t="shared" ca="1" si="23"/>
        <v>#NAME?</v>
      </c>
      <c r="BD111" s="90" t="e">
        <f t="shared" ca="1" si="24"/>
        <v>#NAME?</v>
      </c>
      <c r="BE111" s="85" t="e">
        <f t="shared" ca="1" si="25"/>
        <v>#NAME?</v>
      </c>
      <c r="BF111" s="22" t="e">
        <f t="shared" ca="1" si="26"/>
        <v>#NAME?</v>
      </c>
      <c r="BG111" s="22" t="e">
        <f t="shared" ca="1" si="27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51">
        <f t="shared" si="0"/>
        <v>110</v>
      </c>
      <c r="B112" s="53">
        <v>46090</v>
      </c>
      <c r="C112" s="55" t="s">
        <v>418</v>
      </c>
      <c r="D112" s="55" t="s">
        <v>60</v>
      </c>
      <c r="E112" s="55" t="s">
        <v>62</v>
      </c>
      <c r="F112" s="55">
        <v>3</v>
      </c>
      <c r="G112" s="55" t="s">
        <v>65</v>
      </c>
      <c r="H112" s="55" t="str">
        <f t="shared" si="1"/>
        <v>DONE</v>
      </c>
      <c r="I112" s="55" t="s">
        <v>974</v>
      </c>
      <c r="J112" s="63" t="s">
        <v>112</v>
      </c>
      <c r="K112" s="63" t="s">
        <v>106</v>
      </c>
      <c r="L112" s="51"/>
      <c r="M112" s="51"/>
      <c r="N112" s="55" t="s">
        <v>161</v>
      </c>
      <c r="O112" s="67" t="s">
        <v>81</v>
      </c>
      <c r="P112" s="55" t="s">
        <v>87</v>
      </c>
      <c r="Q112" s="55" t="s">
        <v>975</v>
      </c>
      <c r="R112" s="51">
        <v>200001022954</v>
      </c>
      <c r="S112" s="68">
        <v>46359</v>
      </c>
      <c r="T112" s="68" t="str">
        <f t="shared" si="29"/>
        <v>DONE</v>
      </c>
      <c r="U112" s="68">
        <v>46094</v>
      </c>
      <c r="V112" s="51">
        <v>9200077519</v>
      </c>
      <c r="W112" s="51">
        <v>44020</v>
      </c>
      <c r="X112" s="70">
        <v>46099</v>
      </c>
      <c r="Y112" s="70" t="str">
        <f t="shared" si="3"/>
        <v>DONE</v>
      </c>
      <c r="Z112" s="25" t="s">
        <v>976</v>
      </c>
      <c r="AA112" s="69">
        <v>46099</v>
      </c>
      <c r="AB112" s="51" t="str">
        <f t="shared" si="4"/>
        <v>DONE</v>
      </c>
      <c r="AC112" s="51"/>
      <c r="AD112" s="55" t="s">
        <v>977</v>
      </c>
      <c r="AE112" s="74">
        <v>46099</v>
      </c>
      <c r="AF112" s="70" t="str">
        <f t="shared" si="5"/>
        <v>DONE</v>
      </c>
      <c r="AG112" s="74">
        <v>46099</v>
      </c>
      <c r="AH112" s="75"/>
      <c r="AI112" s="78" t="str">
        <f t="shared" si="6"/>
        <v>UNPAID</v>
      </c>
      <c r="AJ112" s="79" t="str">
        <f t="array" ref="AJ112">IFERROR(INDEX('[1]Master Price'!$E:$E,MATCH(D112,'[1]Master Price'!$B:$B,0)),"0")</f>
        <v>0</v>
      </c>
      <c r="AK112" s="79">
        <f t="shared" si="7"/>
        <v>0</v>
      </c>
      <c r="AL112" s="81" t="str">
        <f t="shared" si="33"/>
        <v>0-day</v>
      </c>
      <c r="AM112" s="81" t="str">
        <f t="shared" si="31"/>
        <v>0-day</v>
      </c>
      <c r="AN112" s="81" t="str">
        <f t="shared" si="34"/>
        <v>0-day</v>
      </c>
      <c r="AO112" s="81" t="str">
        <f t="shared" si="11"/>
        <v>0-day</v>
      </c>
      <c r="AP112" s="81" t="str">
        <f t="shared" si="12"/>
        <v>0-day</v>
      </c>
      <c r="AQ112" s="81" t="str">
        <f t="shared" si="13"/>
        <v>0-day</v>
      </c>
      <c r="AR112" s="5"/>
      <c r="AS112" s="83" t="str">
        <f t="shared" si="14"/>
        <v/>
      </c>
      <c r="AT112" s="54"/>
      <c r="AU112" s="84" t="e">
        <f t="shared" ca="1" si="15"/>
        <v>#NAME?</v>
      </c>
      <c r="AV112" s="85" t="e">
        <f t="shared" ca="1" si="16"/>
        <v>#NAME?</v>
      </c>
      <c r="AW112" s="86" t="e">
        <f t="shared" ca="1" si="17"/>
        <v>#NAME?</v>
      </c>
      <c r="AX112" s="85" t="e">
        <f t="shared" ca="1" si="18"/>
        <v>#NAME?</v>
      </c>
      <c r="AY112" s="86" t="str">
        <f t="shared" si="19"/>
        <v/>
      </c>
      <c r="AZ112" s="22" t="e">
        <f t="shared" ca="1" si="20"/>
        <v>#NAME?</v>
      </c>
      <c r="BA112" s="83" t="e">
        <f t="shared" ca="1" si="21"/>
        <v>#NAME?</v>
      </c>
      <c r="BB112" s="88" t="e">
        <f t="shared" ca="1" si="22"/>
        <v>#NAME?</v>
      </c>
      <c r="BC112" s="90" t="e">
        <f t="shared" ca="1" si="23"/>
        <v>#NAME?</v>
      </c>
      <c r="BD112" s="90" t="e">
        <f t="shared" ca="1" si="24"/>
        <v>#NAME?</v>
      </c>
      <c r="BE112" s="85" t="e">
        <f t="shared" ca="1" si="25"/>
        <v>#NAME?</v>
      </c>
      <c r="BF112" s="22" t="e">
        <f t="shared" ca="1" si="26"/>
        <v>#NAME?</v>
      </c>
      <c r="BG112" s="22" t="e">
        <f t="shared" ca="1" si="27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51">
        <f t="shared" si="0"/>
        <v>111</v>
      </c>
      <c r="B113" s="53">
        <v>46090</v>
      </c>
      <c r="C113" s="55" t="s">
        <v>424</v>
      </c>
      <c r="D113" s="55" t="s">
        <v>408</v>
      </c>
      <c r="E113" s="55" t="s">
        <v>409</v>
      </c>
      <c r="F113" s="55">
        <v>2</v>
      </c>
      <c r="G113" s="55" t="s">
        <v>65</v>
      </c>
      <c r="H113" s="55" t="str">
        <f t="shared" si="1"/>
        <v>DONE</v>
      </c>
      <c r="I113" s="55" t="s">
        <v>974</v>
      </c>
      <c r="J113" s="63" t="s">
        <v>112</v>
      </c>
      <c r="K113" s="63" t="s">
        <v>106</v>
      </c>
      <c r="L113" s="51"/>
      <c r="M113" s="51"/>
      <c r="N113" s="55" t="s">
        <v>978</v>
      </c>
      <c r="O113" s="67" t="s">
        <v>81</v>
      </c>
      <c r="P113" s="55" t="s">
        <v>87</v>
      </c>
      <c r="Q113" s="55" t="s">
        <v>975</v>
      </c>
      <c r="R113" s="51">
        <v>200001022925</v>
      </c>
      <c r="S113" s="68">
        <v>46359</v>
      </c>
      <c r="T113" s="68" t="str">
        <f t="shared" si="29"/>
        <v>DONE</v>
      </c>
      <c r="U113" s="68">
        <v>46094</v>
      </c>
      <c r="V113" s="51">
        <v>9200077520</v>
      </c>
      <c r="W113" s="51">
        <v>44021</v>
      </c>
      <c r="X113" s="70">
        <v>46099</v>
      </c>
      <c r="Y113" s="70" t="str">
        <f t="shared" si="3"/>
        <v>DONE</v>
      </c>
      <c r="Z113" s="25" t="s">
        <v>979</v>
      </c>
      <c r="AA113" s="69">
        <v>46099</v>
      </c>
      <c r="AB113" s="51" t="str">
        <f t="shared" si="4"/>
        <v>DONE</v>
      </c>
      <c r="AC113" s="51"/>
      <c r="AD113" s="55" t="s">
        <v>980</v>
      </c>
      <c r="AE113" s="74">
        <v>46099</v>
      </c>
      <c r="AF113" s="70" t="str">
        <f t="shared" si="5"/>
        <v>DONE</v>
      </c>
      <c r="AG113" s="74">
        <v>46099</v>
      </c>
      <c r="AH113" s="75"/>
      <c r="AI113" s="78" t="str">
        <f t="shared" si="6"/>
        <v>UNPAID</v>
      </c>
      <c r="AJ113" s="79" t="str">
        <f t="array" ref="AJ113">IFERROR(INDEX('[1]Master Price'!$E:$E,MATCH(D113,'[1]Master Price'!$B:$B,0)),"0")</f>
        <v>0</v>
      </c>
      <c r="AK113" s="79">
        <f t="shared" si="7"/>
        <v>0</v>
      </c>
      <c r="AL113" s="81" t="str">
        <f t="shared" si="33"/>
        <v>0-day</v>
      </c>
      <c r="AM113" s="81" t="str">
        <f t="shared" si="31"/>
        <v>0-day</v>
      </c>
      <c r="AN113" s="81" t="str">
        <f t="shared" si="34"/>
        <v>0-day</v>
      </c>
      <c r="AO113" s="81" t="str">
        <f t="shared" si="11"/>
        <v>0-day</v>
      </c>
      <c r="AP113" s="81" t="str">
        <f t="shared" si="12"/>
        <v>0-day</v>
      </c>
      <c r="AQ113" s="81" t="str">
        <f t="shared" si="13"/>
        <v>0-day</v>
      </c>
      <c r="AR113" s="5"/>
      <c r="AS113" s="83" t="str">
        <f t="shared" si="14"/>
        <v/>
      </c>
      <c r="AT113" s="54"/>
      <c r="AU113" s="84" t="e">
        <f t="shared" ca="1" si="15"/>
        <v>#NAME?</v>
      </c>
      <c r="AV113" s="85" t="e">
        <f t="shared" ca="1" si="16"/>
        <v>#NAME?</v>
      </c>
      <c r="AW113" s="86" t="e">
        <f t="shared" ca="1" si="17"/>
        <v>#NAME?</v>
      </c>
      <c r="AX113" s="85" t="e">
        <f t="shared" ca="1" si="18"/>
        <v>#NAME?</v>
      </c>
      <c r="AY113" s="86" t="str">
        <f t="shared" si="19"/>
        <v/>
      </c>
      <c r="AZ113" s="22" t="e">
        <f t="shared" ca="1" si="20"/>
        <v>#NAME?</v>
      </c>
      <c r="BA113" s="83" t="e">
        <f t="shared" ca="1" si="21"/>
        <v>#NAME?</v>
      </c>
      <c r="BB113" s="88" t="e">
        <f t="shared" ca="1" si="22"/>
        <v>#NAME?</v>
      </c>
      <c r="BC113" s="90" t="e">
        <f t="shared" ca="1" si="23"/>
        <v>#NAME?</v>
      </c>
      <c r="BD113" s="90" t="e">
        <f t="shared" ca="1" si="24"/>
        <v>#NAME?</v>
      </c>
      <c r="BE113" s="85" t="e">
        <f t="shared" ca="1" si="25"/>
        <v>#NAME?</v>
      </c>
      <c r="BF113" s="22" t="e">
        <f t="shared" ca="1" si="26"/>
        <v>#NAME?</v>
      </c>
      <c r="BG113" s="22" t="e">
        <f t="shared" ca="1" si="27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51">
        <f t="shared" si="0"/>
        <v>112</v>
      </c>
      <c r="B114" s="53">
        <v>46090</v>
      </c>
      <c r="C114" s="55" t="s">
        <v>436</v>
      </c>
      <c r="D114" s="55" t="s">
        <v>808</v>
      </c>
      <c r="E114" s="97" t="s">
        <v>809</v>
      </c>
      <c r="F114" s="55">
        <v>3</v>
      </c>
      <c r="G114" s="55" t="s">
        <v>65</v>
      </c>
      <c r="H114" s="55" t="str">
        <f t="shared" si="1"/>
        <v>DONE</v>
      </c>
      <c r="I114" s="55" t="s">
        <v>917</v>
      </c>
      <c r="J114" s="63" t="s">
        <v>811</v>
      </c>
      <c r="K114" s="63" t="s">
        <v>812</v>
      </c>
      <c r="L114" s="51"/>
      <c r="M114" s="51"/>
      <c r="N114" s="55" t="s">
        <v>113</v>
      </c>
      <c r="O114" s="67" t="s">
        <v>81</v>
      </c>
      <c r="P114" s="55" t="s">
        <v>87</v>
      </c>
      <c r="Q114" s="55" t="s">
        <v>985</v>
      </c>
      <c r="R114" s="51">
        <v>200001024958</v>
      </c>
      <c r="S114" s="68">
        <v>46097</v>
      </c>
      <c r="T114" s="68" t="str">
        <f t="shared" si="29"/>
        <v>DONE</v>
      </c>
      <c r="U114" s="68">
        <v>46098</v>
      </c>
      <c r="V114" s="51">
        <v>9200078225</v>
      </c>
      <c r="W114" s="51">
        <v>44347</v>
      </c>
      <c r="X114" s="70">
        <v>46114</v>
      </c>
      <c r="Y114" s="70" t="str">
        <f t="shared" si="3"/>
        <v>DONE</v>
      </c>
      <c r="Z114" s="25" t="s">
        <v>986</v>
      </c>
      <c r="AA114" s="69">
        <v>46112</v>
      </c>
      <c r="AB114" s="51" t="str">
        <f t="shared" si="4"/>
        <v>DONE</v>
      </c>
      <c r="AC114" s="51"/>
      <c r="AD114" s="55" t="s">
        <v>987</v>
      </c>
      <c r="AE114" s="74">
        <v>46112</v>
      </c>
      <c r="AF114" s="70" t="str">
        <f t="shared" si="5"/>
        <v>DONE</v>
      </c>
      <c r="AG114" s="70">
        <v>46116</v>
      </c>
      <c r="AH114" s="75"/>
      <c r="AI114" s="78" t="str">
        <f t="shared" si="6"/>
        <v>UNPAID</v>
      </c>
      <c r="AJ114" s="79" t="str">
        <f t="array" ref="AJ114">IFERROR(INDEX('[1]Master Price'!$E:$E,MATCH(D114,'[1]Master Price'!$B:$B,0)),"0")</f>
        <v>0</v>
      </c>
      <c r="AK114" s="79">
        <f t="shared" si="7"/>
        <v>0</v>
      </c>
      <c r="AL114" s="81" t="str">
        <f t="shared" si="33"/>
        <v>0-day</v>
      </c>
      <c r="AM114" s="81" t="str">
        <f t="shared" si="31"/>
        <v>1-day</v>
      </c>
      <c r="AN114" s="81" t="str">
        <f t="shared" si="34"/>
        <v>0-day</v>
      </c>
      <c r="AO114" s="81" t="str">
        <f t="shared" si="11"/>
        <v>0-day</v>
      </c>
      <c r="AP114" s="81" t="str">
        <f t="shared" si="12"/>
        <v>0-day</v>
      </c>
      <c r="AQ114" s="81" t="str">
        <f t="shared" si="13"/>
        <v>0-day</v>
      </c>
      <c r="AR114" s="5"/>
      <c r="AS114" s="83" t="str">
        <f t="shared" si="14"/>
        <v/>
      </c>
      <c r="AT114" s="54"/>
      <c r="AU114" s="84" t="e">
        <f t="shared" ca="1" si="15"/>
        <v>#NAME?</v>
      </c>
      <c r="AV114" s="85" t="e">
        <f t="shared" ca="1" si="16"/>
        <v>#NAME?</v>
      </c>
      <c r="AW114" s="86" t="e">
        <f t="shared" ca="1" si="17"/>
        <v>#NAME?</v>
      </c>
      <c r="AX114" s="85" t="e">
        <f t="shared" ca="1" si="18"/>
        <v>#NAME?</v>
      </c>
      <c r="AY114" s="86" t="str">
        <f t="shared" si="19"/>
        <v/>
      </c>
      <c r="AZ114" s="22" t="e">
        <f t="shared" ca="1" si="20"/>
        <v>#NAME?</v>
      </c>
      <c r="BA114" s="83" t="e">
        <f t="shared" ca="1" si="21"/>
        <v>#NAME?</v>
      </c>
      <c r="BB114" s="88" t="e">
        <f t="shared" ca="1" si="22"/>
        <v>#NAME?</v>
      </c>
      <c r="BC114" s="90" t="e">
        <f t="shared" ca="1" si="23"/>
        <v>#NAME?</v>
      </c>
      <c r="BD114" s="90" t="e">
        <f t="shared" ca="1" si="24"/>
        <v>#NAME?</v>
      </c>
      <c r="BE114" s="85" t="e">
        <f t="shared" ca="1" si="25"/>
        <v>#NAME?</v>
      </c>
      <c r="BF114" s="22" t="e">
        <f t="shared" ca="1" si="26"/>
        <v>#NAME?</v>
      </c>
      <c r="BG114" s="22" t="e">
        <f t="shared" ca="1" si="27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51">
        <f t="shared" si="0"/>
        <v>113</v>
      </c>
      <c r="B115" s="53">
        <v>46091</v>
      </c>
      <c r="C115" s="55" t="s">
        <v>448</v>
      </c>
      <c r="D115" s="55" t="s">
        <v>67</v>
      </c>
      <c r="E115" s="97" t="s">
        <v>69</v>
      </c>
      <c r="F115" s="55">
        <v>1</v>
      </c>
      <c r="G115" s="55" t="s">
        <v>65</v>
      </c>
      <c r="H115" s="55" t="str">
        <f t="shared" si="1"/>
        <v>DONE</v>
      </c>
      <c r="I115" s="55" t="s">
        <v>990</v>
      </c>
      <c r="J115" s="63" t="s">
        <v>467</v>
      </c>
      <c r="K115" s="63" t="s">
        <v>106</v>
      </c>
      <c r="L115" s="51"/>
      <c r="M115" s="51"/>
      <c r="N115" s="55" t="s">
        <v>991</v>
      </c>
      <c r="O115" s="67" t="s">
        <v>81</v>
      </c>
      <c r="P115" s="55" t="s">
        <v>87</v>
      </c>
      <c r="Q115" s="55" t="s">
        <v>985</v>
      </c>
      <c r="R115" s="51">
        <v>200001024962</v>
      </c>
      <c r="S115" s="68">
        <v>46097</v>
      </c>
      <c r="T115" s="68" t="str">
        <f t="shared" si="29"/>
        <v>DONE</v>
      </c>
      <c r="U115" s="68">
        <v>46098</v>
      </c>
      <c r="V115" s="51">
        <v>9200078227</v>
      </c>
      <c r="W115" s="51">
        <v>44095</v>
      </c>
      <c r="X115" s="70">
        <v>46107</v>
      </c>
      <c r="Y115" s="70" t="str">
        <f t="shared" si="3"/>
        <v>DONE</v>
      </c>
      <c r="Z115" s="25" t="s">
        <v>992</v>
      </c>
      <c r="AA115" s="69">
        <v>46108</v>
      </c>
      <c r="AB115" s="51" t="str">
        <f t="shared" si="4"/>
        <v>DONE</v>
      </c>
      <c r="AC115" s="51"/>
      <c r="AD115" s="55" t="s">
        <v>993</v>
      </c>
      <c r="AE115" s="74">
        <v>46108</v>
      </c>
      <c r="AF115" s="70" t="str">
        <f t="shared" si="5"/>
        <v>DONE</v>
      </c>
      <c r="AG115" s="74">
        <v>46108</v>
      </c>
      <c r="AH115" s="75"/>
      <c r="AI115" s="78" t="str">
        <f t="shared" si="6"/>
        <v>UNPAID</v>
      </c>
      <c r="AJ115" s="79" t="str">
        <f t="array" ref="AJ115">IFERROR(INDEX('[1]Master Price'!$E:$E,MATCH(D115,'[1]Master Price'!$B:$B,0)),"0")</f>
        <v>0</v>
      </c>
      <c r="AK115" s="79">
        <f t="shared" si="7"/>
        <v>0</v>
      </c>
      <c r="AL115" s="81" t="str">
        <f t="shared" si="33"/>
        <v>0-day</v>
      </c>
      <c r="AM115" s="81" t="str">
        <f t="shared" si="31"/>
        <v>1-day</v>
      </c>
      <c r="AN115" s="81" t="str">
        <f t="shared" si="34"/>
        <v>0-day</v>
      </c>
      <c r="AO115" s="81" t="str">
        <f t="shared" si="11"/>
        <v>1-day</v>
      </c>
      <c r="AP115" s="81" t="str">
        <f t="shared" si="12"/>
        <v>0-day</v>
      </c>
      <c r="AQ115" s="81" t="str">
        <f t="shared" si="13"/>
        <v>0-day</v>
      </c>
      <c r="AR115" s="5"/>
      <c r="AS115" s="83" t="str">
        <f t="shared" si="14"/>
        <v/>
      </c>
      <c r="AT115" s="54"/>
      <c r="AU115" s="84" t="e">
        <f t="shared" ca="1" si="15"/>
        <v>#NAME?</v>
      </c>
      <c r="AV115" s="85" t="e">
        <f t="shared" ca="1" si="16"/>
        <v>#NAME?</v>
      </c>
      <c r="AW115" s="86" t="e">
        <f t="shared" ca="1" si="17"/>
        <v>#NAME?</v>
      </c>
      <c r="AX115" s="85" t="e">
        <f t="shared" ca="1" si="18"/>
        <v>#NAME?</v>
      </c>
      <c r="AY115" s="86" t="str">
        <f t="shared" si="19"/>
        <v/>
      </c>
      <c r="AZ115" s="22" t="e">
        <f t="shared" ca="1" si="20"/>
        <v>#NAME?</v>
      </c>
      <c r="BA115" s="83" t="e">
        <f t="shared" ca="1" si="21"/>
        <v>#NAME?</v>
      </c>
      <c r="BB115" s="88" t="e">
        <f t="shared" ca="1" si="22"/>
        <v>#NAME?</v>
      </c>
      <c r="BC115" s="90" t="e">
        <f t="shared" ca="1" si="23"/>
        <v>#NAME?</v>
      </c>
      <c r="BD115" s="90" t="e">
        <f t="shared" ca="1" si="24"/>
        <v>#NAME?</v>
      </c>
      <c r="BE115" s="85" t="e">
        <f t="shared" ca="1" si="25"/>
        <v>#NAME?</v>
      </c>
      <c r="BF115" s="22" t="e">
        <f t="shared" ca="1" si="26"/>
        <v>#NAME?</v>
      </c>
      <c r="BG115" s="22" t="e">
        <f t="shared" ca="1" si="27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51">
        <f t="shared" si="0"/>
        <v>114</v>
      </c>
      <c r="B116" s="53">
        <v>46091</v>
      </c>
      <c r="C116" s="55" t="s">
        <v>454</v>
      </c>
      <c r="D116" s="55" t="s">
        <v>163</v>
      </c>
      <c r="E116" s="116" t="s">
        <v>164</v>
      </c>
      <c r="F116" s="55">
        <v>2</v>
      </c>
      <c r="G116" s="55" t="s">
        <v>65</v>
      </c>
      <c r="H116" s="55" t="str">
        <f t="shared" si="1"/>
        <v>DONE</v>
      </c>
      <c r="I116" s="55" t="s">
        <v>767</v>
      </c>
      <c r="J116" s="63" t="s">
        <v>623</v>
      </c>
      <c r="K116" s="63" t="s">
        <v>362</v>
      </c>
      <c r="L116" s="51"/>
      <c r="M116" s="51"/>
      <c r="N116" s="55" t="s">
        <v>996</v>
      </c>
      <c r="O116" s="95" t="s">
        <v>91</v>
      </c>
      <c r="P116" s="55" t="s">
        <v>87</v>
      </c>
      <c r="Q116" s="55" t="s">
        <v>997</v>
      </c>
      <c r="R116" s="51">
        <v>200001024963</v>
      </c>
      <c r="S116" s="68">
        <v>46097</v>
      </c>
      <c r="T116" s="68" t="str">
        <f t="shared" si="29"/>
        <v>DONE</v>
      </c>
      <c r="U116" s="68">
        <v>46098</v>
      </c>
      <c r="V116" s="51">
        <v>9200078228</v>
      </c>
      <c r="W116" s="51">
        <v>44097</v>
      </c>
      <c r="X116" s="70">
        <v>46107</v>
      </c>
      <c r="Y116" s="70" t="str">
        <f t="shared" si="3"/>
        <v>DONE</v>
      </c>
      <c r="Z116" s="25" t="s">
        <v>998</v>
      </c>
      <c r="AA116" s="69">
        <v>46108</v>
      </c>
      <c r="AB116" s="51" t="str">
        <f t="shared" si="4"/>
        <v>DONE</v>
      </c>
      <c r="AC116" s="51"/>
      <c r="AD116" s="55" t="s">
        <v>999</v>
      </c>
      <c r="AE116" s="74">
        <v>46108</v>
      </c>
      <c r="AF116" s="70" t="str">
        <f t="shared" si="5"/>
        <v>DONE</v>
      </c>
      <c r="AG116" s="74">
        <v>46108</v>
      </c>
      <c r="AH116" s="75"/>
      <c r="AI116" s="78" t="str">
        <f t="shared" si="6"/>
        <v>UNPAID</v>
      </c>
      <c r="AJ116" s="79" t="str">
        <f t="array" ref="AJ116">IFERROR(INDEX('[1]Master Price'!$E:$E,MATCH(D116,'[1]Master Price'!$B:$B,0)),"0")</f>
        <v>0</v>
      </c>
      <c r="AK116" s="79">
        <f t="shared" si="7"/>
        <v>0</v>
      </c>
      <c r="AL116" s="81" t="str">
        <f t="shared" si="33"/>
        <v>0-day</v>
      </c>
      <c r="AM116" s="81" t="str">
        <f t="shared" si="31"/>
        <v>1-day</v>
      </c>
      <c r="AN116" s="81" t="str">
        <f t="shared" si="34"/>
        <v>0-day</v>
      </c>
      <c r="AO116" s="81" t="str">
        <f t="shared" si="11"/>
        <v>1-day</v>
      </c>
      <c r="AP116" s="81" t="str">
        <f t="shared" si="12"/>
        <v>0-day</v>
      </c>
      <c r="AQ116" s="81" t="str">
        <f t="shared" si="13"/>
        <v>0-day</v>
      </c>
      <c r="AR116" s="5"/>
      <c r="AS116" s="83" t="str">
        <f t="shared" si="14"/>
        <v/>
      </c>
      <c r="AT116" s="54"/>
      <c r="AU116" s="84" t="e">
        <f t="shared" ca="1" si="15"/>
        <v>#NAME?</v>
      </c>
      <c r="AV116" s="85" t="e">
        <f t="shared" ca="1" si="16"/>
        <v>#NAME?</v>
      </c>
      <c r="AW116" s="86" t="e">
        <f t="shared" ca="1" si="17"/>
        <v>#NAME?</v>
      </c>
      <c r="AX116" s="85" t="e">
        <f t="shared" ca="1" si="18"/>
        <v>#NAME?</v>
      </c>
      <c r="AY116" s="86" t="str">
        <f t="shared" si="19"/>
        <v/>
      </c>
      <c r="AZ116" s="22" t="e">
        <f t="shared" ca="1" si="20"/>
        <v>#NAME?</v>
      </c>
      <c r="BA116" s="83" t="e">
        <f t="shared" ca="1" si="21"/>
        <v>#NAME?</v>
      </c>
      <c r="BB116" s="88" t="e">
        <f t="shared" ca="1" si="22"/>
        <v>#NAME?</v>
      </c>
      <c r="BC116" s="90" t="e">
        <f t="shared" ca="1" si="23"/>
        <v>#NAME?</v>
      </c>
      <c r="BD116" s="90" t="e">
        <f t="shared" ca="1" si="24"/>
        <v>#NAME?</v>
      </c>
      <c r="BE116" s="85" t="e">
        <f t="shared" ca="1" si="25"/>
        <v>#NAME?</v>
      </c>
      <c r="BF116" s="22" t="e">
        <f t="shared" ca="1" si="26"/>
        <v>#NAME?</v>
      </c>
      <c r="BG116" s="22" t="e">
        <f t="shared" ca="1" si="27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51">
        <f t="shared" si="0"/>
        <v>115</v>
      </c>
      <c r="B117" s="53">
        <v>46093</v>
      </c>
      <c r="C117" s="55" t="s">
        <v>460</v>
      </c>
      <c r="D117" s="63" t="s">
        <v>1004</v>
      </c>
      <c r="E117" s="55" t="s">
        <v>1005</v>
      </c>
      <c r="F117" s="55">
        <v>2</v>
      </c>
      <c r="G117" s="55" t="s">
        <v>65</v>
      </c>
      <c r="H117" s="55" t="str">
        <f t="shared" si="1"/>
        <v>DONE</v>
      </c>
      <c r="I117" s="55" t="s">
        <v>1006</v>
      </c>
      <c r="J117" s="63" t="s">
        <v>1007</v>
      </c>
      <c r="K117" s="63" t="s">
        <v>1008</v>
      </c>
      <c r="L117" s="55">
        <v>1768</v>
      </c>
      <c r="M117" s="51"/>
      <c r="N117" s="55" t="s">
        <v>1009</v>
      </c>
      <c r="O117" s="67" t="s">
        <v>81</v>
      </c>
      <c r="P117" s="55" t="s">
        <v>87</v>
      </c>
      <c r="Q117" s="55" t="s">
        <v>89</v>
      </c>
      <c r="R117" s="51">
        <v>200001024952</v>
      </c>
      <c r="S117" s="68">
        <v>46097</v>
      </c>
      <c r="T117" s="68" t="str">
        <f t="shared" si="29"/>
        <v>DONE</v>
      </c>
      <c r="U117" s="68">
        <v>46098</v>
      </c>
      <c r="V117" s="51">
        <v>7000236969</v>
      </c>
      <c r="W117" s="51">
        <v>44088</v>
      </c>
      <c r="X117" s="70">
        <v>46106</v>
      </c>
      <c r="Y117" s="70" t="str">
        <f t="shared" si="3"/>
        <v>DONE</v>
      </c>
      <c r="Z117" s="25" t="s">
        <v>1010</v>
      </c>
      <c r="AA117" s="69">
        <v>46107</v>
      </c>
      <c r="AB117" s="51" t="str">
        <f t="shared" si="4"/>
        <v>DONE</v>
      </c>
      <c r="AC117" s="51"/>
      <c r="AD117" s="55" t="s">
        <v>1011</v>
      </c>
      <c r="AE117" s="74">
        <v>46108</v>
      </c>
      <c r="AF117" s="70" t="str">
        <f t="shared" si="5"/>
        <v>DONE</v>
      </c>
      <c r="AG117" s="74">
        <v>46108</v>
      </c>
      <c r="AH117" s="75"/>
      <c r="AI117" s="78" t="str">
        <f t="shared" si="6"/>
        <v>UNPAID</v>
      </c>
      <c r="AJ117" s="79" t="str">
        <f t="array" ref="AJ117">IFERROR(INDEX('[1]Master Price'!$E:$E,MATCH(D117,'[1]Master Price'!$B:$B,0)),"0")</f>
        <v>0</v>
      </c>
      <c r="AK117" s="79">
        <f t="shared" si="7"/>
        <v>0</v>
      </c>
      <c r="AL117" s="81" t="str">
        <f t="shared" si="33"/>
        <v>0-day</v>
      </c>
      <c r="AM117" s="81" t="str">
        <f t="shared" si="31"/>
        <v>1-day</v>
      </c>
      <c r="AN117" s="81" t="str">
        <f t="shared" si="34"/>
        <v>0-day</v>
      </c>
      <c r="AO117" s="81" t="str">
        <f t="shared" si="11"/>
        <v>1-day</v>
      </c>
      <c r="AP117" s="81" t="str">
        <f t="shared" si="12"/>
        <v>1-day</v>
      </c>
      <c r="AQ117" s="81" t="str">
        <f t="shared" si="13"/>
        <v>0-day</v>
      </c>
      <c r="AR117" s="5"/>
      <c r="AS117" s="83" t="str">
        <f t="shared" si="14"/>
        <v/>
      </c>
      <c r="AT117" s="54"/>
      <c r="AU117" s="84" t="e">
        <f t="shared" ca="1" si="15"/>
        <v>#NAME?</v>
      </c>
      <c r="AV117" s="85" t="e">
        <f t="shared" ca="1" si="16"/>
        <v>#NAME?</v>
      </c>
      <c r="AW117" s="86" t="e">
        <f t="shared" ca="1" si="17"/>
        <v>#NAME?</v>
      </c>
      <c r="AX117" s="85" t="e">
        <f t="shared" ca="1" si="18"/>
        <v>#NAME?</v>
      </c>
      <c r="AY117" s="86" t="str">
        <f t="shared" si="19"/>
        <v/>
      </c>
      <c r="AZ117" s="22" t="e">
        <f t="shared" ca="1" si="20"/>
        <v>#NAME?</v>
      </c>
      <c r="BA117" s="83" t="e">
        <f t="shared" ca="1" si="21"/>
        <v>#NAME?</v>
      </c>
      <c r="BB117" s="88" t="e">
        <f t="shared" ca="1" si="22"/>
        <v>#NAME?</v>
      </c>
      <c r="BC117" s="90" t="e">
        <f t="shared" ca="1" si="23"/>
        <v>#NAME?</v>
      </c>
      <c r="BD117" s="90" t="e">
        <f t="shared" ca="1" si="24"/>
        <v>#NAME?</v>
      </c>
      <c r="BE117" s="85" t="e">
        <f t="shared" ca="1" si="25"/>
        <v>#NAME?</v>
      </c>
      <c r="BF117" s="22" t="e">
        <f t="shared" ca="1" si="26"/>
        <v>#NAME?</v>
      </c>
      <c r="BG117" s="22" t="e">
        <f t="shared" ca="1" si="27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51">
        <f t="shared" si="0"/>
        <v>116</v>
      </c>
      <c r="B118" s="53">
        <v>46092</v>
      </c>
      <c r="C118" s="55" t="s">
        <v>465</v>
      </c>
      <c r="D118" s="55" t="s">
        <v>275</v>
      </c>
      <c r="E118" s="116" t="s">
        <v>276</v>
      </c>
      <c r="F118" s="55">
        <v>1</v>
      </c>
      <c r="G118" s="55" t="s">
        <v>65</v>
      </c>
      <c r="H118" s="55" t="str">
        <f t="shared" si="1"/>
        <v>DONE</v>
      </c>
      <c r="I118" s="55" t="s">
        <v>1014</v>
      </c>
      <c r="J118" s="63" t="s">
        <v>180</v>
      </c>
      <c r="K118" s="63" t="s">
        <v>79</v>
      </c>
      <c r="L118" s="55">
        <v>7181</v>
      </c>
      <c r="M118" s="51"/>
      <c r="N118" s="51" t="s">
        <v>207</v>
      </c>
      <c r="O118" s="95" t="s">
        <v>91</v>
      </c>
      <c r="P118" s="55" t="s">
        <v>87</v>
      </c>
      <c r="Q118" s="55" t="s">
        <v>208</v>
      </c>
      <c r="R118" s="51">
        <v>200001027534</v>
      </c>
      <c r="S118" s="68">
        <v>46100</v>
      </c>
      <c r="T118" s="68" t="str">
        <f t="shared" si="29"/>
        <v>DONE</v>
      </c>
      <c r="U118" s="68">
        <v>46101</v>
      </c>
      <c r="V118" s="51">
        <v>9200078229</v>
      </c>
      <c r="W118" s="51">
        <v>44098</v>
      </c>
      <c r="X118" s="70">
        <v>46107</v>
      </c>
      <c r="Y118" s="70" t="str">
        <f t="shared" si="3"/>
        <v>DONE</v>
      </c>
      <c r="Z118" s="25" t="s">
        <v>1015</v>
      </c>
      <c r="AA118" s="69">
        <v>46108</v>
      </c>
      <c r="AB118" s="51" t="str">
        <f t="shared" si="4"/>
        <v>DONE</v>
      </c>
      <c r="AC118" s="51"/>
      <c r="AD118" s="55" t="s">
        <v>1016</v>
      </c>
      <c r="AE118" s="74">
        <v>46108</v>
      </c>
      <c r="AF118" s="70" t="str">
        <f t="shared" si="5"/>
        <v>DONE</v>
      </c>
      <c r="AG118" s="74">
        <v>46108</v>
      </c>
      <c r="AH118" s="75"/>
      <c r="AI118" s="78" t="str">
        <f t="shared" si="6"/>
        <v>UNPAID</v>
      </c>
      <c r="AJ118" s="79" t="str">
        <f t="array" ref="AJ118">IFERROR(INDEX('[1]Master Price'!$E:$E,MATCH(D118,'[1]Master Price'!$B:$B,0)),"0")</f>
        <v>0</v>
      </c>
      <c r="AK118" s="79">
        <f t="shared" si="7"/>
        <v>0</v>
      </c>
      <c r="AL118" s="81" t="str">
        <f t="shared" si="33"/>
        <v>0-day</v>
      </c>
      <c r="AM118" s="81" t="str">
        <f t="shared" si="31"/>
        <v>1-day</v>
      </c>
      <c r="AN118" s="81" t="str">
        <f t="shared" si="34"/>
        <v>0-day</v>
      </c>
      <c r="AO118" s="81" t="str">
        <f t="shared" si="11"/>
        <v>1-day</v>
      </c>
      <c r="AP118" s="81" t="str">
        <f t="shared" si="12"/>
        <v>0-day</v>
      </c>
      <c r="AQ118" s="81" t="str">
        <f t="shared" si="13"/>
        <v>0-day</v>
      </c>
      <c r="AR118" s="5"/>
      <c r="AS118" s="83" t="str">
        <f t="shared" si="14"/>
        <v/>
      </c>
      <c r="AT118" s="54"/>
      <c r="AU118" s="84" t="e">
        <f t="shared" ca="1" si="15"/>
        <v>#NAME?</v>
      </c>
      <c r="AV118" s="85" t="e">
        <f t="shared" ca="1" si="16"/>
        <v>#NAME?</v>
      </c>
      <c r="AW118" s="86" t="e">
        <f t="shared" ca="1" si="17"/>
        <v>#NAME?</v>
      </c>
      <c r="AX118" s="85" t="e">
        <f t="shared" ca="1" si="18"/>
        <v>#NAME?</v>
      </c>
      <c r="AY118" s="86" t="str">
        <f t="shared" si="19"/>
        <v/>
      </c>
      <c r="AZ118" s="22" t="e">
        <f t="shared" ca="1" si="20"/>
        <v>#NAME?</v>
      </c>
      <c r="BA118" s="83" t="e">
        <f t="shared" ca="1" si="21"/>
        <v>#NAME?</v>
      </c>
      <c r="BB118" s="88" t="e">
        <f t="shared" ca="1" si="22"/>
        <v>#NAME?</v>
      </c>
      <c r="BC118" s="90" t="e">
        <f t="shared" ca="1" si="23"/>
        <v>#NAME?</v>
      </c>
      <c r="BD118" s="90" t="e">
        <f t="shared" ca="1" si="24"/>
        <v>#NAME?</v>
      </c>
      <c r="BE118" s="85" t="e">
        <f t="shared" ca="1" si="25"/>
        <v>#NAME?</v>
      </c>
      <c r="BF118" s="22" t="e">
        <f t="shared" ca="1" si="26"/>
        <v>#NAME?</v>
      </c>
      <c r="BG118" s="22" t="e">
        <f t="shared" ca="1" si="27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51">
        <f t="shared" si="0"/>
        <v>117</v>
      </c>
      <c r="B119" s="53">
        <v>46092</v>
      </c>
      <c r="C119" s="55" t="s">
        <v>465</v>
      </c>
      <c r="D119" s="55" t="s">
        <v>136</v>
      </c>
      <c r="E119" s="116" t="s">
        <v>137</v>
      </c>
      <c r="F119" s="55">
        <v>1</v>
      </c>
      <c r="G119" s="55" t="s">
        <v>65</v>
      </c>
      <c r="H119" s="55" t="str">
        <f t="shared" si="1"/>
        <v>DONE</v>
      </c>
      <c r="I119" s="55" t="s">
        <v>1014</v>
      </c>
      <c r="J119" s="63" t="s">
        <v>180</v>
      </c>
      <c r="K119" s="63" t="s">
        <v>79</v>
      </c>
      <c r="L119" s="55">
        <v>7181</v>
      </c>
      <c r="M119" s="51"/>
      <c r="N119" s="51" t="s">
        <v>207</v>
      </c>
      <c r="O119" s="95" t="s">
        <v>91</v>
      </c>
      <c r="P119" s="55" t="s">
        <v>87</v>
      </c>
      <c r="Q119" s="55" t="s">
        <v>208</v>
      </c>
      <c r="R119" s="51">
        <v>200001027534</v>
      </c>
      <c r="S119" s="68">
        <v>46100</v>
      </c>
      <c r="T119" s="68" t="str">
        <f t="shared" si="29"/>
        <v>DONE</v>
      </c>
      <c r="U119" s="68">
        <v>46101</v>
      </c>
      <c r="V119" s="51">
        <v>9200078229</v>
      </c>
      <c r="W119" s="51">
        <v>44098</v>
      </c>
      <c r="X119" s="70">
        <v>46107</v>
      </c>
      <c r="Y119" s="70" t="str">
        <f t="shared" si="3"/>
        <v>DONE</v>
      </c>
      <c r="Z119" s="25" t="s">
        <v>1015</v>
      </c>
      <c r="AA119" s="69">
        <v>46108</v>
      </c>
      <c r="AB119" s="51" t="str">
        <f t="shared" si="4"/>
        <v>DONE</v>
      </c>
      <c r="AC119" s="51"/>
      <c r="AD119" s="55" t="s">
        <v>1016</v>
      </c>
      <c r="AE119" s="74">
        <v>46108</v>
      </c>
      <c r="AF119" s="70" t="str">
        <f t="shared" si="5"/>
        <v>DONE</v>
      </c>
      <c r="AG119" s="74">
        <v>46108</v>
      </c>
      <c r="AH119" s="75"/>
      <c r="AI119" s="78" t="str">
        <f t="shared" si="6"/>
        <v>UNPAID</v>
      </c>
      <c r="AJ119" s="79" t="str">
        <f t="array" ref="AJ119">IFERROR(INDEX('[1]Master Price'!$E:$E,MATCH(D119,'[1]Master Price'!$B:$B,0)),"0")</f>
        <v>0</v>
      </c>
      <c r="AK119" s="79">
        <f t="shared" si="7"/>
        <v>0</v>
      </c>
      <c r="AL119" s="81" t="str">
        <f t="shared" si="33"/>
        <v>0-day</v>
      </c>
      <c r="AM119" s="81" t="str">
        <f t="shared" si="31"/>
        <v>1-day</v>
      </c>
      <c r="AN119" s="81" t="str">
        <f t="shared" si="34"/>
        <v>0-day</v>
      </c>
      <c r="AO119" s="81" t="str">
        <f t="shared" si="11"/>
        <v>1-day</v>
      </c>
      <c r="AP119" s="81" t="str">
        <f t="shared" si="12"/>
        <v>0-day</v>
      </c>
      <c r="AQ119" s="81" t="str">
        <f t="shared" si="13"/>
        <v>0-day</v>
      </c>
      <c r="AR119" s="5"/>
      <c r="AS119" s="83" t="str">
        <f t="shared" si="14"/>
        <v/>
      </c>
      <c r="AT119" s="54"/>
      <c r="AU119" s="84" t="e">
        <f t="shared" ca="1" si="15"/>
        <v>#NAME?</v>
      </c>
      <c r="AV119" s="85" t="e">
        <f t="shared" ca="1" si="16"/>
        <v>#NAME?</v>
      </c>
      <c r="AW119" s="86" t="e">
        <f t="shared" ca="1" si="17"/>
        <v>#NAME?</v>
      </c>
      <c r="AX119" s="85" t="e">
        <f t="shared" ca="1" si="18"/>
        <v>#NAME?</v>
      </c>
      <c r="AY119" s="86" t="str">
        <f t="shared" si="19"/>
        <v/>
      </c>
      <c r="AZ119" s="22" t="e">
        <f t="shared" ca="1" si="20"/>
        <v>#NAME?</v>
      </c>
      <c r="BA119" s="83" t="e">
        <f t="shared" ca="1" si="21"/>
        <v>#NAME?</v>
      </c>
      <c r="BB119" s="88" t="e">
        <f t="shared" ca="1" si="22"/>
        <v>#NAME?</v>
      </c>
      <c r="BC119" s="90" t="e">
        <f t="shared" ca="1" si="23"/>
        <v>#NAME?</v>
      </c>
      <c r="BD119" s="90" t="e">
        <f t="shared" ca="1" si="24"/>
        <v>#NAME?</v>
      </c>
      <c r="BE119" s="85" t="e">
        <f t="shared" ca="1" si="25"/>
        <v>#NAME?</v>
      </c>
      <c r="BF119" s="22" t="e">
        <f t="shared" ca="1" si="26"/>
        <v>#NAME?</v>
      </c>
      <c r="BG119" s="22" t="e">
        <f t="shared" ca="1" si="27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51">
        <f t="shared" si="0"/>
        <v>118</v>
      </c>
      <c r="B120" s="53">
        <v>46092</v>
      </c>
      <c r="C120" s="55" t="s">
        <v>465</v>
      </c>
      <c r="D120" s="55" t="s">
        <v>1021</v>
      </c>
      <c r="E120" s="116" t="s">
        <v>387</v>
      </c>
      <c r="F120" s="55">
        <v>9</v>
      </c>
      <c r="G120" s="55" t="s">
        <v>65</v>
      </c>
      <c r="H120" s="55" t="str">
        <f t="shared" si="1"/>
        <v>DONE</v>
      </c>
      <c r="I120" s="55" t="s">
        <v>1014</v>
      </c>
      <c r="J120" s="63" t="s">
        <v>180</v>
      </c>
      <c r="K120" s="63" t="s">
        <v>79</v>
      </c>
      <c r="L120" s="55">
        <v>7181</v>
      </c>
      <c r="M120" s="51"/>
      <c r="N120" s="51" t="s">
        <v>207</v>
      </c>
      <c r="O120" s="95" t="s">
        <v>91</v>
      </c>
      <c r="P120" s="55" t="s">
        <v>87</v>
      </c>
      <c r="Q120" s="55" t="s">
        <v>208</v>
      </c>
      <c r="R120" s="51">
        <v>200001027534</v>
      </c>
      <c r="S120" s="68">
        <v>46100</v>
      </c>
      <c r="T120" s="68" t="str">
        <f t="shared" si="29"/>
        <v>DONE</v>
      </c>
      <c r="U120" s="68">
        <v>46101</v>
      </c>
      <c r="V120" s="51">
        <v>9200078229</v>
      </c>
      <c r="W120" s="51">
        <v>44098</v>
      </c>
      <c r="X120" s="70">
        <v>46107</v>
      </c>
      <c r="Y120" s="70" t="str">
        <f t="shared" si="3"/>
        <v>DONE</v>
      </c>
      <c r="Z120" s="25" t="s">
        <v>1015</v>
      </c>
      <c r="AA120" s="69">
        <v>46108</v>
      </c>
      <c r="AB120" s="51" t="str">
        <f t="shared" si="4"/>
        <v>DONE</v>
      </c>
      <c r="AC120" s="51"/>
      <c r="AD120" s="55" t="s">
        <v>1016</v>
      </c>
      <c r="AE120" s="74">
        <v>46108</v>
      </c>
      <c r="AF120" s="70" t="str">
        <f t="shared" si="5"/>
        <v>DONE</v>
      </c>
      <c r="AG120" s="74">
        <v>46108</v>
      </c>
      <c r="AH120" s="75"/>
      <c r="AI120" s="78" t="str">
        <f t="shared" si="6"/>
        <v>UNPAID</v>
      </c>
      <c r="AJ120" s="79" t="str">
        <f t="array" ref="AJ120">IFERROR(INDEX('[1]Master Price'!$E:$E,MATCH(D120,'[1]Master Price'!$B:$B,0)),"0")</f>
        <v>0</v>
      </c>
      <c r="AK120" s="79">
        <f t="shared" si="7"/>
        <v>0</v>
      </c>
      <c r="AL120" s="81" t="str">
        <f t="shared" si="33"/>
        <v>0-day</v>
      </c>
      <c r="AM120" s="81" t="str">
        <f t="shared" si="31"/>
        <v>1-day</v>
      </c>
      <c r="AN120" s="81" t="str">
        <f t="shared" si="34"/>
        <v>0-day</v>
      </c>
      <c r="AO120" s="81" t="str">
        <f t="shared" si="11"/>
        <v>1-day</v>
      </c>
      <c r="AP120" s="81" t="str">
        <f t="shared" si="12"/>
        <v>0-day</v>
      </c>
      <c r="AQ120" s="81" t="str">
        <f t="shared" si="13"/>
        <v>0-day</v>
      </c>
      <c r="AR120" s="5"/>
      <c r="AS120" s="83" t="str">
        <f t="shared" si="14"/>
        <v/>
      </c>
      <c r="AT120" s="54"/>
      <c r="AU120" s="84" t="e">
        <f t="shared" ca="1" si="15"/>
        <v>#NAME?</v>
      </c>
      <c r="AV120" s="85" t="e">
        <f t="shared" ca="1" si="16"/>
        <v>#NAME?</v>
      </c>
      <c r="AW120" s="86" t="e">
        <f t="shared" ca="1" si="17"/>
        <v>#NAME?</v>
      </c>
      <c r="AX120" s="85" t="e">
        <f t="shared" ca="1" si="18"/>
        <v>#NAME?</v>
      </c>
      <c r="AY120" s="86" t="str">
        <f t="shared" si="19"/>
        <v/>
      </c>
      <c r="AZ120" s="22" t="e">
        <f t="shared" ca="1" si="20"/>
        <v>#NAME?</v>
      </c>
      <c r="BA120" s="83" t="e">
        <f t="shared" ca="1" si="21"/>
        <v>#NAME?</v>
      </c>
      <c r="BB120" s="88" t="e">
        <f t="shared" ca="1" si="22"/>
        <v>#NAME?</v>
      </c>
      <c r="BC120" s="90" t="e">
        <f t="shared" ca="1" si="23"/>
        <v>#NAME?</v>
      </c>
      <c r="BD120" s="90" t="e">
        <f t="shared" ca="1" si="24"/>
        <v>#NAME?</v>
      </c>
      <c r="BE120" s="85" t="e">
        <f t="shared" ca="1" si="25"/>
        <v>#NAME?</v>
      </c>
      <c r="BF120" s="22" t="e">
        <f t="shared" ca="1" si="26"/>
        <v>#NAME?</v>
      </c>
      <c r="BG120" s="22" t="e">
        <f t="shared" ca="1" si="27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51">
        <f t="shared" si="0"/>
        <v>119</v>
      </c>
      <c r="B121" s="53">
        <v>46094</v>
      </c>
      <c r="C121" s="55" t="s">
        <v>472</v>
      </c>
      <c r="D121" s="51" t="s">
        <v>244</v>
      </c>
      <c r="E121" s="116" t="s">
        <v>245</v>
      </c>
      <c r="F121" s="51">
        <v>1</v>
      </c>
      <c r="G121" s="55" t="s">
        <v>65</v>
      </c>
      <c r="H121" s="55" t="str">
        <f t="shared" si="1"/>
        <v>DONE</v>
      </c>
      <c r="I121" s="55" t="s">
        <v>267</v>
      </c>
      <c r="J121" s="63" t="s">
        <v>112</v>
      </c>
      <c r="K121" s="63" t="s">
        <v>106</v>
      </c>
      <c r="L121" s="51"/>
      <c r="M121" s="51"/>
      <c r="N121" s="51" t="s">
        <v>1024</v>
      </c>
      <c r="O121" s="67" t="s">
        <v>81</v>
      </c>
      <c r="P121" s="51" t="s">
        <v>87</v>
      </c>
      <c r="Q121" s="51" t="s">
        <v>522</v>
      </c>
      <c r="R121" s="51">
        <v>200001027544</v>
      </c>
      <c r="S121" s="68">
        <v>46100</v>
      </c>
      <c r="T121" s="68" t="str">
        <f t="shared" si="29"/>
        <v>DONE</v>
      </c>
      <c r="U121" s="68">
        <v>46101</v>
      </c>
      <c r="V121" s="51">
        <v>9200078238</v>
      </c>
      <c r="W121" s="51">
        <v>44108</v>
      </c>
      <c r="X121" s="70">
        <v>46107</v>
      </c>
      <c r="Y121" s="70" t="str">
        <f t="shared" si="3"/>
        <v>DONE</v>
      </c>
      <c r="Z121" s="25" t="s">
        <v>1025</v>
      </c>
      <c r="AA121" s="69">
        <v>46108</v>
      </c>
      <c r="AB121" s="51" t="str">
        <f t="shared" si="4"/>
        <v>DONE</v>
      </c>
      <c r="AC121" s="51"/>
      <c r="AD121" s="55" t="s">
        <v>1026</v>
      </c>
      <c r="AE121" s="74">
        <v>46108</v>
      </c>
      <c r="AF121" s="70" t="str">
        <f t="shared" si="5"/>
        <v>DONE</v>
      </c>
      <c r="AG121" s="74">
        <v>46108</v>
      </c>
      <c r="AH121" s="75"/>
      <c r="AI121" s="78" t="str">
        <f t="shared" si="6"/>
        <v>UNPAID</v>
      </c>
      <c r="AJ121" s="79" t="str">
        <f t="array" ref="AJ121">IFERROR(INDEX('[1]Master Price'!$E:$E,MATCH(D121,'[1]Master Price'!$B:$B,0)),"0")</f>
        <v>0</v>
      </c>
      <c r="AK121" s="79">
        <f t="shared" si="7"/>
        <v>0</v>
      </c>
      <c r="AL121" s="81" t="str">
        <f t="shared" si="33"/>
        <v>0-day</v>
      </c>
      <c r="AM121" s="81" t="str">
        <f t="shared" si="31"/>
        <v>1-day</v>
      </c>
      <c r="AN121" s="81" t="str">
        <f t="shared" si="34"/>
        <v>0-day</v>
      </c>
      <c r="AO121" s="81" t="str">
        <f t="shared" si="11"/>
        <v>1-day</v>
      </c>
      <c r="AP121" s="81" t="str">
        <f t="shared" si="12"/>
        <v>0-day</v>
      </c>
      <c r="AQ121" s="81" t="str">
        <f t="shared" si="13"/>
        <v>0-day</v>
      </c>
      <c r="AR121" s="5"/>
      <c r="AS121" s="83" t="str">
        <f t="shared" si="14"/>
        <v/>
      </c>
      <c r="AT121" s="54"/>
      <c r="AU121" s="84" t="e">
        <f t="shared" ca="1" si="15"/>
        <v>#NAME?</v>
      </c>
      <c r="AV121" s="85" t="e">
        <f t="shared" ca="1" si="16"/>
        <v>#NAME?</v>
      </c>
      <c r="AW121" s="86" t="e">
        <f t="shared" ca="1" si="17"/>
        <v>#NAME?</v>
      </c>
      <c r="AX121" s="85" t="e">
        <f t="shared" ca="1" si="18"/>
        <v>#NAME?</v>
      </c>
      <c r="AY121" s="86" t="str">
        <f t="shared" si="19"/>
        <v/>
      </c>
      <c r="AZ121" s="22" t="e">
        <f t="shared" ca="1" si="20"/>
        <v>#NAME?</v>
      </c>
      <c r="BA121" s="83" t="e">
        <f t="shared" ca="1" si="21"/>
        <v>#NAME?</v>
      </c>
      <c r="BB121" s="88" t="e">
        <f t="shared" ca="1" si="22"/>
        <v>#NAME?</v>
      </c>
      <c r="BC121" s="90" t="e">
        <f t="shared" ca="1" si="23"/>
        <v>#NAME?</v>
      </c>
      <c r="BD121" s="90" t="e">
        <f t="shared" ca="1" si="24"/>
        <v>#NAME?</v>
      </c>
      <c r="BE121" s="85" t="e">
        <f t="shared" ca="1" si="25"/>
        <v>#NAME?</v>
      </c>
      <c r="BF121" s="22" t="e">
        <f t="shared" ca="1" si="26"/>
        <v>#NAME?</v>
      </c>
      <c r="BG121" s="22" t="e">
        <f t="shared" ca="1" si="27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51">
        <f t="shared" si="0"/>
        <v>120</v>
      </c>
      <c r="B122" s="53">
        <v>46093</v>
      </c>
      <c r="C122" s="55" t="s">
        <v>483</v>
      </c>
      <c r="D122" s="55" t="s">
        <v>212</v>
      </c>
      <c r="E122" s="116" t="s">
        <v>213</v>
      </c>
      <c r="F122" s="55">
        <v>1</v>
      </c>
      <c r="G122" s="55" t="s">
        <v>65</v>
      </c>
      <c r="H122" s="55" t="str">
        <f t="shared" si="1"/>
        <v>DONE</v>
      </c>
      <c r="I122" s="55" t="s">
        <v>1032</v>
      </c>
      <c r="J122" s="59" t="s">
        <v>73</v>
      </c>
      <c r="K122" s="59" t="s">
        <v>73</v>
      </c>
      <c r="L122" s="55">
        <v>7236</v>
      </c>
      <c r="M122" s="51"/>
      <c r="N122" s="55" t="s">
        <v>207</v>
      </c>
      <c r="O122" s="95" t="s">
        <v>91</v>
      </c>
      <c r="P122" s="55" t="s">
        <v>87</v>
      </c>
      <c r="Q122" s="55" t="s">
        <v>208</v>
      </c>
      <c r="R122" s="51">
        <v>200001026999</v>
      </c>
      <c r="S122" s="68">
        <v>46100</v>
      </c>
      <c r="T122" s="68" t="str">
        <f t="shared" si="29"/>
        <v>DONE</v>
      </c>
      <c r="U122" s="68">
        <v>46101</v>
      </c>
      <c r="V122" s="51">
        <v>9200078234</v>
      </c>
      <c r="W122" s="51">
        <v>44105</v>
      </c>
      <c r="X122" s="70">
        <v>46107</v>
      </c>
      <c r="Y122" s="70" t="str">
        <f t="shared" si="3"/>
        <v>DONE</v>
      </c>
      <c r="Z122" s="25" t="s">
        <v>1034</v>
      </c>
      <c r="AA122" s="69">
        <v>46108</v>
      </c>
      <c r="AB122" s="51" t="str">
        <f t="shared" si="4"/>
        <v>DONE</v>
      </c>
      <c r="AC122" s="51"/>
      <c r="AD122" s="55" t="s">
        <v>1036</v>
      </c>
      <c r="AE122" s="74">
        <v>46108</v>
      </c>
      <c r="AF122" s="70" t="str">
        <f t="shared" si="5"/>
        <v>DONE</v>
      </c>
      <c r="AG122" s="74">
        <v>46108</v>
      </c>
      <c r="AH122" s="75"/>
      <c r="AI122" s="78" t="str">
        <f t="shared" si="6"/>
        <v>UNPAID</v>
      </c>
      <c r="AJ122" s="79" t="str">
        <f t="array" ref="AJ122">IFERROR(INDEX('[1]Master Price'!$E:$E,MATCH(D122,'[1]Master Price'!$B:$B,0)),"0")</f>
        <v>0</v>
      </c>
      <c r="AK122" s="79">
        <f t="shared" si="7"/>
        <v>0</v>
      </c>
      <c r="AL122" s="81" t="str">
        <f t="shared" si="33"/>
        <v>0-day</v>
      </c>
      <c r="AM122" s="81" t="str">
        <f t="shared" si="31"/>
        <v>1-day</v>
      </c>
      <c r="AN122" s="81" t="str">
        <f t="shared" si="34"/>
        <v>0-day</v>
      </c>
      <c r="AO122" s="81" t="str">
        <f t="shared" si="11"/>
        <v>1-day</v>
      </c>
      <c r="AP122" s="81" t="str">
        <f t="shared" si="12"/>
        <v>0-day</v>
      </c>
      <c r="AQ122" s="81" t="str">
        <f t="shared" si="13"/>
        <v>0-day</v>
      </c>
      <c r="AR122" s="5"/>
      <c r="AS122" s="83" t="str">
        <f t="shared" si="14"/>
        <v/>
      </c>
      <c r="AT122" s="54"/>
      <c r="AU122" s="84" t="e">
        <f t="shared" ca="1" si="15"/>
        <v>#NAME?</v>
      </c>
      <c r="AV122" s="85" t="e">
        <f t="shared" ca="1" si="16"/>
        <v>#NAME?</v>
      </c>
      <c r="AW122" s="86" t="e">
        <f t="shared" ca="1" si="17"/>
        <v>#NAME?</v>
      </c>
      <c r="AX122" s="85" t="e">
        <f t="shared" ca="1" si="18"/>
        <v>#NAME?</v>
      </c>
      <c r="AY122" s="86" t="str">
        <f t="shared" si="19"/>
        <v/>
      </c>
      <c r="AZ122" s="22" t="e">
        <f t="shared" ca="1" si="20"/>
        <v>#NAME?</v>
      </c>
      <c r="BA122" s="83" t="e">
        <f t="shared" ca="1" si="21"/>
        <v>#NAME?</v>
      </c>
      <c r="BB122" s="88" t="e">
        <f t="shared" ca="1" si="22"/>
        <v>#NAME?</v>
      </c>
      <c r="BC122" s="90" t="e">
        <f t="shared" ca="1" si="23"/>
        <v>#NAME?</v>
      </c>
      <c r="BD122" s="90" t="e">
        <f t="shared" ca="1" si="24"/>
        <v>#NAME?</v>
      </c>
      <c r="BE122" s="85" t="e">
        <f t="shared" ca="1" si="25"/>
        <v>#NAME?</v>
      </c>
      <c r="BF122" s="22" t="e">
        <f t="shared" ca="1" si="26"/>
        <v>#NAME?</v>
      </c>
      <c r="BG122" s="22" t="e">
        <f t="shared" ca="1" si="27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51">
        <f t="shared" si="0"/>
        <v>121</v>
      </c>
      <c r="B123" s="53">
        <v>46093</v>
      </c>
      <c r="C123" s="55" t="s">
        <v>483</v>
      </c>
      <c r="D123" s="55" t="s">
        <v>251</v>
      </c>
      <c r="E123" s="116" t="s">
        <v>116</v>
      </c>
      <c r="F123" s="55">
        <v>1</v>
      </c>
      <c r="G123" s="55" t="s">
        <v>65</v>
      </c>
      <c r="H123" s="55" t="str">
        <f t="shared" si="1"/>
        <v>DONE</v>
      </c>
      <c r="I123" s="55" t="s">
        <v>1032</v>
      </c>
      <c r="J123" s="59" t="s">
        <v>73</v>
      </c>
      <c r="K123" s="59" t="s">
        <v>73</v>
      </c>
      <c r="L123" s="55">
        <v>7236</v>
      </c>
      <c r="M123" s="51"/>
      <c r="N123" s="55" t="s">
        <v>207</v>
      </c>
      <c r="O123" s="95" t="s">
        <v>91</v>
      </c>
      <c r="P123" s="55" t="s">
        <v>87</v>
      </c>
      <c r="Q123" s="55" t="s">
        <v>208</v>
      </c>
      <c r="R123" s="51">
        <v>200001026999</v>
      </c>
      <c r="S123" s="68">
        <v>46100</v>
      </c>
      <c r="T123" s="68" t="str">
        <f t="shared" si="29"/>
        <v>DONE</v>
      </c>
      <c r="U123" s="68">
        <v>46101</v>
      </c>
      <c r="V123" s="51">
        <v>9200078234</v>
      </c>
      <c r="W123" s="51">
        <v>44105</v>
      </c>
      <c r="X123" s="70">
        <v>46107</v>
      </c>
      <c r="Y123" s="70" t="str">
        <f t="shared" si="3"/>
        <v>DONE</v>
      </c>
      <c r="Z123" s="25" t="s">
        <v>1034</v>
      </c>
      <c r="AA123" s="69">
        <v>46108</v>
      </c>
      <c r="AB123" s="51" t="str">
        <f t="shared" si="4"/>
        <v>DONE</v>
      </c>
      <c r="AC123" s="51"/>
      <c r="AD123" s="55" t="s">
        <v>1036</v>
      </c>
      <c r="AE123" s="74">
        <v>46108</v>
      </c>
      <c r="AF123" s="70" t="str">
        <f t="shared" si="5"/>
        <v>DONE</v>
      </c>
      <c r="AG123" s="74">
        <v>46108</v>
      </c>
      <c r="AH123" s="75"/>
      <c r="AI123" s="78" t="str">
        <f t="shared" si="6"/>
        <v>UNPAID</v>
      </c>
      <c r="AJ123" s="79" t="str">
        <f t="array" ref="AJ123">IFERROR(INDEX('[1]Master Price'!$E:$E,MATCH(D123,'[1]Master Price'!$B:$B,0)),"0")</f>
        <v>0</v>
      </c>
      <c r="AK123" s="79">
        <f t="shared" si="7"/>
        <v>0</v>
      </c>
      <c r="AL123" s="81" t="str">
        <f t="shared" si="33"/>
        <v>0-day</v>
      </c>
      <c r="AM123" s="81" t="str">
        <f t="shared" si="31"/>
        <v>1-day</v>
      </c>
      <c r="AN123" s="81" t="str">
        <f t="shared" si="34"/>
        <v>0-day</v>
      </c>
      <c r="AO123" s="81" t="str">
        <f t="shared" si="11"/>
        <v>1-day</v>
      </c>
      <c r="AP123" s="81" t="str">
        <f t="shared" si="12"/>
        <v>0-day</v>
      </c>
      <c r="AQ123" s="81" t="str">
        <f t="shared" si="13"/>
        <v>0-day</v>
      </c>
      <c r="AR123" s="5"/>
      <c r="AS123" s="83" t="str">
        <f t="shared" si="14"/>
        <v/>
      </c>
      <c r="AT123" s="54"/>
      <c r="AU123" s="84" t="e">
        <f t="shared" ca="1" si="15"/>
        <v>#NAME?</v>
      </c>
      <c r="AV123" s="85" t="e">
        <f t="shared" ca="1" si="16"/>
        <v>#NAME?</v>
      </c>
      <c r="AW123" s="86" t="e">
        <f t="shared" ca="1" si="17"/>
        <v>#NAME?</v>
      </c>
      <c r="AX123" s="85" t="e">
        <f t="shared" ca="1" si="18"/>
        <v>#NAME?</v>
      </c>
      <c r="AY123" s="86" t="str">
        <f t="shared" si="19"/>
        <v/>
      </c>
      <c r="AZ123" s="22" t="e">
        <f t="shared" ca="1" si="20"/>
        <v>#NAME?</v>
      </c>
      <c r="BA123" s="83" t="e">
        <f t="shared" ca="1" si="21"/>
        <v>#NAME?</v>
      </c>
      <c r="BB123" s="88" t="e">
        <f t="shared" ca="1" si="22"/>
        <v>#NAME?</v>
      </c>
      <c r="BC123" s="90" t="e">
        <f t="shared" ca="1" si="23"/>
        <v>#NAME?</v>
      </c>
      <c r="BD123" s="90" t="e">
        <f t="shared" ca="1" si="24"/>
        <v>#NAME?</v>
      </c>
      <c r="BE123" s="85" t="e">
        <f t="shared" ca="1" si="25"/>
        <v>#NAME?</v>
      </c>
      <c r="BF123" s="22" t="e">
        <f t="shared" ca="1" si="26"/>
        <v>#NAME?</v>
      </c>
      <c r="BG123" s="22" t="e">
        <f t="shared" ca="1" si="27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51">
        <f t="shared" si="0"/>
        <v>122</v>
      </c>
      <c r="B124" s="53">
        <v>46093</v>
      </c>
      <c r="C124" s="55" t="s">
        <v>483</v>
      </c>
      <c r="D124" s="55" t="s">
        <v>67</v>
      </c>
      <c r="E124" s="116" t="s">
        <v>69</v>
      </c>
      <c r="F124" s="55">
        <v>1</v>
      </c>
      <c r="G124" s="55" t="s">
        <v>65</v>
      </c>
      <c r="H124" s="55" t="str">
        <f t="shared" si="1"/>
        <v>DONE</v>
      </c>
      <c r="I124" s="55" t="s">
        <v>1032</v>
      </c>
      <c r="J124" s="59" t="s">
        <v>73</v>
      </c>
      <c r="K124" s="59" t="s">
        <v>73</v>
      </c>
      <c r="L124" s="55">
        <v>7236</v>
      </c>
      <c r="M124" s="51"/>
      <c r="N124" s="55" t="s">
        <v>207</v>
      </c>
      <c r="O124" s="95" t="s">
        <v>91</v>
      </c>
      <c r="P124" s="55" t="s">
        <v>87</v>
      </c>
      <c r="Q124" s="55" t="s">
        <v>208</v>
      </c>
      <c r="R124" s="51">
        <v>200001026999</v>
      </c>
      <c r="S124" s="68">
        <v>46100</v>
      </c>
      <c r="T124" s="68" t="str">
        <f t="shared" si="29"/>
        <v>DONE</v>
      </c>
      <c r="U124" s="68">
        <v>46101</v>
      </c>
      <c r="V124" s="51">
        <v>9200078234</v>
      </c>
      <c r="W124" s="51">
        <v>44105</v>
      </c>
      <c r="X124" s="70">
        <v>46107</v>
      </c>
      <c r="Y124" s="70" t="str">
        <f t="shared" si="3"/>
        <v>DONE</v>
      </c>
      <c r="Z124" s="25" t="s">
        <v>1034</v>
      </c>
      <c r="AA124" s="69">
        <v>46108</v>
      </c>
      <c r="AB124" s="51" t="str">
        <f t="shared" si="4"/>
        <v>DONE</v>
      </c>
      <c r="AC124" s="51"/>
      <c r="AD124" s="55" t="s">
        <v>1036</v>
      </c>
      <c r="AE124" s="74">
        <v>46108</v>
      </c>
      <c r="AF124" s="70" t="str">
        <f t="shared" si="5"/>
        <v>DONE</v>
      </c>
      <c r="AG124" s="74">
        <v>46108</v>
      </c>
      <c r="AH124" s="75"/>
      <c r="AI124" s="78" t="str">
        <f t="shared" si="6"/>
        <v>UNPAID</v>
      </c>
      <c r="AJ124" s="79" t="str">
        <f t="array" ref="AJ124">IFERROR(INDEX('[1]Master Price'!$E:$E,MATCH(D124,'[1]Master Price'!$B:$B,0)),"0")</f>
        <v>0</v>
      </c>
      <c r="AK124" s="79">
        <f t="shared" si="7"/>
        <v>0</v>
      </c>
      <c r="AL124" s="81" t="str">
        <f t="shared" si="33"/>
        <v>0-day</v>
      </c>
      <c r="AM124" s="81" t="str">
        <f t="shared" si="31"/>
        <v>1-day</v>
      </c>
      <c r="AN124" s="81" t="str">
        <f t="shared" si="34"/>
        <v>0-day</v>
      </c>
      <c r="AO124" s="81" t="str">
        <f t="shared" si="11"/>
        <v>1-day</v>
      </c>
      <c r="AP124" s="81" t="str">
        <f t="shared" si="12"/>
        <v>0-day</v>
      </c>
      <c r="AQ124" s="81" t="str">
        <f t="shared" si="13"/>
        <v>0-day</v>
      </c>
      <c r="AR124" s="5"/>
      <c r="AS124" s="83" t="str">
        <f t="shared" si="14"/>
        <v/>
      </c>
      <c r="AT124" s="54"/>
      <c r="AU124" s="84" t="e">
        <f t="shared" ca="1" si="15"/>
        <v>#NAME?</v>
      </c>
      <c r="AV124" s="85" t="e">
        <f t="shared" ca="1" si="16"/>
        <v>#NAME?</v>
      </c>
      <c r="AW124" s="86" t="e">
        <f t="shared" ca="1" si="17"/>
        <v>#NAME?</v>
      </c>
      <c r="AX124" s="85" t="e">
        <f t="shared" ca="1" si="18"/>
        <v>#NAME?</v>
      </c>
      <c r="AY124" s="86" t="str">
        <f t="shared" si="19"/>
        <v/>
      </c>
      <c r="AZ124" s="22" t="e">
        <f t="shared" ca="1" si="20"/>
        <v>#NAME?</v>
      </c>
      <c r="BA124" s="83" t="e">
        <f t="shared" ca="1" si="21"/>
        <v>#NAME?</v>
      </c>
      <c r="BB124" s="88" t="e">
        <f t="shared" ca="1" si="22"/>
        <v>#NAME?</v>
      </c>
      <c r="BC124" s="90" t="e">
        <f t="shared" ca="1" si="23"/>
        <v>#NAME?</v>
      </c>
      <c r="BD124" s="90" t="e">
        <f t="shared" ca="1" si="24"/>
        <v>#NAME?</v>
      </c>
      <c r="BE124" s="85" t="e">
        <f t="shared" ca="1" si="25"/>
        <v>#NAME?</v>
      </c>
      <c r="BF124" s="22" t="e">
        <f t="shared" ca="1" si="26"/>
        <v>#NAME?</v>
      </c>
      <c r="BG124" s="22" t="e">
        <f t="shared" ca="1" si="27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51">
        <f t="shared" si="0"/>
        <v>123</v>
      </c>
      <c r="B125" s="53">
        <v>46093</v>
      </c>
      <c r="C125" s="55" t="s">
        <v>483</v>
      </c>
      <c r="D125" s="55" t="s">
        <v>292</v>
      </c>
      <c r="E125" s="116" t="s">
        <v>293</v>
      </c>
      <c r="F125" s="55">
        <v>1</v>
      </c>
      <c r="G125" s="55" t="s">
        <v>65</v>
      </c>
      <c r="H125" s="55" t="str">
        <f t="shared" si="1"/>
        <v>DONE</v>
      </c>
      <c r="I125" s="55" t="s">
        <v>1032</v>
      </c>
      <c r="J125" s="59" t="s">
        <v>73</v>
      </c>
      <c r="K125" s="59" t="s">
        <v>73</v>
      </c>
      <c r="L125" s="55">
        <v>7236</v>
      </c>
      <c r="M125" s="51"/>
      <c r="N125" s="55" t="s">
        <v>207</v>
      </c>
      <c r="O125" s="95" t="s">
        <v>91</v>
      </c>
      <c r="P125" s="55" t="s">
        <v>87</v>
      </c>
      <c r="Q125" s="55" t="s">
        <v>208</v>
      </c>
      <c r="R125" s="51">
        <v>200001026999</v>
      </c>
      <c r="S125" s="68">
        <v>46100</v>
      </c>
      <c r="T125" s="68" t="str">
        <f t="shared" si="29"/>
        <v>DONE</v>
      </c>
      <c r="U125" s="68">
        <v>46101</v>
      </c>
      <c r="V125" s="51">
        <v>9200078234</v>
      </c>
      <c r="W125" s="51">
        <v>44105</v>
      </c>
      <c r="X125" s="70">
        <v>46107</v>
      </c>
      <c r="Y125" s="70" t="str">
        <f t="shared" si="3"/>
        <v>DONE</v>
      </c>
      <c r="Z125" s="25" t="s">
        <v>1034</v>
      </c>
      <c r="AA125" s="69">
        <v>46108</v>
      </c>
      <c r="AB125" s="51" t="str">
        <f t="shared" si="4"/>
        <v>DONE</v>
      </c>
      <c r="AC125" s="51"/>
      <c r="AD125" s="55" t="s">
        <v>1036</v>
      </c>
      <c r="AE125" s="74">
        <v>46108</v>
      </c>
      <c r="AF125" s="70" t="str">
        <f t="shared" si="5"/>
        <v>DONE</v>
      </c>
      <c r="AG125" s="74">
        <v>46108</v>
      </c>
      <c r="AH125" s="75"/>
      <c r="AI125" s="78" t="str">
        <f t="shared" si="6"/>
        <v>UNPAID</v>
      </c>
      <c r="AJ125" s="79" t="str">
        <f t="array" ref="AJ125">IFERROR(INDEX('[1]Master Price'!$E:$E,MATCH(D125,'[1]Master Price'!$B:$B,0)),"0")</f>
        <v>0</v>
      </c>
      <c r="AK125" s="79">
        <f t="shared" si="7"/>
        <v>0</v>
      </c>
      <c r="AL125" s="81" t="str">
        <f t="shared" si="33"/>
        <v>0-day</v>
      </c>
      <c r="AM125" s="81" t="str">
        <f t="shared" si="31"/>
        <v>1-day</v>
      </c>
      <c r="AN125" s="81" t="str">
        <f t="shared" si="34"/>
        <v>0-day</v>
      </c>
      <c r="AO125" s="81" t="str">
        <f t="shared" si="11"/>
        <v>1-day</v>
      </c>
      <c r="AP125" s="81" t="str">
        <f t="shared" si="12"/>
        <v>0-day</v>
      </c>
      <c r="AQ125" s="81" t="str">
        <f t="shared" si="13"/>
        <v>0-day</v>
      </c>
      <c r="AR125" s="5"/>
      <c r="AS125" s="83" t="str">
        <f t="shared" si="14"/>
        <v/>
      </c>
      <c r="AT125" s="54"/>
      <c r="AU125" s="84" t="e">
        <f t="shared" ca="1" si="15"/>
        <v>#NAME?</v>
      </c>
      <c r="AV125" s="85" t="e">
        <f t="shared" ca="1" si="16"/>
        <v>#NAME?</v>
      </c>
      <c r="AW125" s="86" t="e">
        <f t="shared" ca="1" si="17"/>
        <v>#NAME?</v>
      </c>
      <c r="AX125" s="85" t="e">
        <f t="shared" ca="1" si="18"/>
        <v>#NAME?</v>
      </c>
      <c r="AY125" s="86" t="str">
        <f t="shared" si="19"/>
        <v/>
      </c>
      <c r="AZ125" s="22" t="e">
        <f t="shared" ca="1" si="20"/>
        <v>#NAME?</v>
      </c>
      <c r="BA125" s="83" t="e">
        <f t="shared" ca="1" si="21"/>
        <v>#NAME?</v>
      </c>
      <c r="BB125" s="88" t="e">
        <f t="shared" ca="1" si="22"/>
        <v>#NAME?</v>
      </c>
      <c r="BC125" s="90" t="e">
        <f t="shared" ca="1" si="23"/>
        <v>#NAME?</v>
      </c>
      <c r="BD125" s="90" t="e">
        <f t="shared" ca="1" si="24"/>
        <v>#NAME?</v>
      </c>
      <c r="BE125" s="85" t="e">
        <f t="shared" ca="1" si="25"/>
        <v>#NAME?</v>
      </c>
      <c r="BF125" s="22" t="e">
        <f t="shared" ca="1" si="26"/>
        <v>#NAME?</v>
      </c>
      <c r="BG125" s="22" t="e">
        <f t="shared" ca="1" si="27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51">
        <f t="shared" si="0"/>
        <v>124</v>
      </c>
      <c r="B126" s="53">
        <v>46093</v>
      </c>
      <c r="C126" s="55" t="s">
        <v>483</v>
      </c>
      <c r="D126" s="55" t="s">
        <v>234</v>
      </c>
      <c r="E126" s="116" t="s">
        <v>236</v>
      </c>
      <c r="F126" s="55">
        <v>1</v>
      </c>
      <c r="G126" s="55" t="s">
        <v>65</v>
      </c>
      <c r="H126" s="55" t="str">
        <f t="shared" si="1"/>
        <v>DONE</v>
      </c>
      <c r="I126" s="55" t="s">
        <v>1032</v>
      </c>
      <c r="J126" s="59" t="s">
        <v>73</v>
      </c>
      <c r="K126" s="59" t="s">
        <v>73</v>
      </c>
      <c r="L126" s="55">
        <v>7236</v>
      </c>
      <c r="M126" s="51"/>
      <c r="N126" s="55" t="s">
        <v>207</v>
      </c>
      <c r="O126" s="95" t="s">
        <v>91</v>
      </c>
      <c r="P126" s="55" t="s">
        <v>87</v>
      </c>
      <c r="Q126" s="55" t="s">
        <v>208</v>
      </c>
      <c r="R126" s="51">
        <v>200001026999</v>
      </c>
      <c r="S126" s="68">
        <v>46100</v>
      </c>
      <c r="T126" s="68" t="str">
        <f t="shared" si="29"/>
        <v>DONE</v>
      </c>
      <c r="U126" s="68">
        <v>46101</v>
      </c>
      <c r="V126" s="51">
        <v>9200078234</v>
      </c>
      <c r="W126" s="51">
        <v>44105</v>
      </c>
      <c r="X126" s="70">
        <v>46107</v>
      </c>
      <c r="Y126" s="70" t="str">
        <f t="shared" si="3"/>
        <v>DONE</v>
      </c>
      <c r="Z126" s="25" t="s">
        <v>1034</v>
      </c>
      <c r="AA126" s="69">
        <v>46108</v>
      </c>
      <c r="AB126" s="51" t="str">
        <f t="shared" si="4"/>
        <v>DONE</v>
      </c>
      <c r="AC126" s="51"/>
      <c r="AD126" s="55" t="s">
        <v>1036</v>
      </c>
      <c r="AE126" s="74">
        <v>46108</v>
      </c>
      <c r="AF126" s="70" t="str">
        <f t="shared" si="5"/>
        <v>DONE</v>
      </c>
      <c r="AG126" s="74">
        <v>46108</v>
      </c>
      <c r="AH126" s="75"/>
      <c r="AI126" s="78" t="str">
        <f t="shared" si="6"/>
        <v>UNPAID</v>
      </c>
      <c r="AJ126" s="79" t="str">
        <f t="array" ref="AJ126">IFERROR(INDEX('[1]Master Price'!$E:$E,MATCH(D126,'[1]Master Price'!$B:$B,0)),"0")</f>
        <v>0</v>
      </c>
      <c r="AK126" s="79">
        <f t="shared" si="7"/>
        <v>0</v>
      </c>
      <c r="AL126" s="81" t="str">
        <f t="shared" si="33"/>
        <v>0-day</v>
      </c>
      <c r="AM126" s="81" t="str">
        <f t="shared" si="31"/>
        <v>1-day</v>
      </c>
      <c r="AN126" s="81" t="str">
        <f t="shared" si="34"/>
        <v>0-day</v>
      </c>
      <c r="AO126" s="81" t="str">
        <f t="shared" si="11"/>
        <v>1-day</v>
      </c>
      <c r="AP126" s="81" t="str">
        <f t="shared" si="12"/>
        <v>0-day</v>
      </c>
      <c r="AQ126" s="81" t="str">
        <f t="shared" si="13"/>
        <v>0-day</v>
      </c>
      <c r="AR126" s="5"/>
      <c r="AS126" s="83" t="str">
        <f t="shared" si="14"/>
        <v/>
      </c>
      <c r="AT126" s="54"/>
      <c r="AU126" s="84" t="e">
        <f t="shared" ca="1" si="15"/>
        <v>#NAME?</v>
      </c>
      <c r="AV126" s="85" t="e">
        <f t="shared" ca="1" si="16"/>
        <v>#NAME?</v>
      </c>
      <c r="AW126" s="86" t="e">
        <f t="shared" ca="1" si="17"/>
        <v>#NAME?</v>
      </c>
      <c r="AX126" s="85" t="e">
        <f t="shared" ca="1" si="18"/>
        <v>#NAME?</v>
      </c>
      <c r="AY126" s="86" t="str">
        <f t="shared" si="19"/>
        <v/>
      </c>
      <c r="AZ126" s="22" t="e">
        <f t="shared" ca="1" si="20"/>
        <v>#NAME?</v>
      </c>
      <c r="BA126" s="83" t="e">
        <f t="shared" ca="1" si="21"/>
        <v>#NAME?</v>
      </c>
      <c r="BB126" s="88" t="e">
        <f t="shared" ca="1" si="22"/>
        <v>#NAME?</v>
      </c>
      <c r="BC126" s="90" t="e">
        <f t="shared" ca="1" si="23"/>
        <v>#NAME?</v>
      </c>
      <c r="BD126" s="90" t="e">
        <f t="shared" ca="1" si="24"/>
        <v>#NAME?</v>
      </c>
      <c r="BE126" s="85" t="e">
        <f t="shared" ca="1" si="25"/>
        <v>#NAME?</v>
      </c>
      <c r="BF126" s="22" t="e">
        <f t="shared" ca="1" si="26"/>
        <v>#NAME?</v>
      </c>
      <c r="BG126" s="22" t="e">
        <f t="shared" ca="1" si="27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51">
        <f t="shared" si="0"/>
        <v>125</v>
      </c>
      <c r="B127" s="53">
        <v>46094</v>
      </c>
      <c r="C127" s="55" t="s">
        <v>487</v>
      </c>
      <c r="D127" s="55" t="s">
        <v>408</v>
      </c>
      <c r="E127" s="116" t="s">
        <v>409</v>
      </c>
      <c r="F127" s="55">
        <v>2</v>
      </c>
      <c r="G127" s="55" t="s">
        <v>65</v>
      </c>
      <c r="H127" s="55" t="str">
        <f t="shared" si="1"/>
        <v>DONE</v>
      </c>
      <c r="I127" s="55" t="s">
        <v>1072</v>
      </c>
      <c r="J127" s="63" t="s">
        <v>325</v>
      </c>
      <c r="K127" s="63" t="s">
        <v>167</v>
      </c>
      <c r="L127" s="51"/>
      <c r="M127" s="51"/>
      <c r="N127" s="55" t="s">
        <v>1073</v>
      </c>
      <c r="O127" s="102" t="s">
        <v>85</v>
      </c>
      <c r="P127" s="55" t="s">
        <v>87</v>
      </c>
      <c r="Q127" s="55" t="s">
        <v>338</v>
      </c>
      <c r="R127" s="51">
        <v>200001027548</v>
      </c>
      <c r="S127" s="68">
        <v>46100</v>
      </c>
      <c r="T127" s="68" t="str">
        <f t="shared" si="29"/>
        <v>DONE</v>
      </c>
      <c r="U127" s="68">
        <v>46101</v>
      </c>
      <c r="V127" s="51">
        <v>9200078382</v>
      </c>
      <c r="W127" s="51">
        <v>44348</v>
      </c>
      <c r="X127" s="70">
        <v>46114</v>
      </c>
      <c r="Y127" s="70" t="str">
        <f t="shared" si="3"/>
        <v>DONE</v>
      </c>
      <c r="Z127" s="25">
        <v>48308</v>
      </c>
      <c r="AA127" s="69"/>
      <c r="AB127" s="51" t="str">
        <f t="shared" si="4"/>
        <v>DONE</v>
      </c>
      <c r="AC127" s="51"/>
      <c r="AD127" s="55" t="s">
        <v>1074</v>
      </c>
      <c r="AE127" s="74">
        <v>46112</v>
      </c>
      <c r="AF127" s="70" t="str">
        <f t="shared" si="5"/>
        <v>DONE</v>
      </c>
      <c r="AG127" s="70">
        <v>46116</v>
      </c>
      <c r="AH127" s="75"/>
      <c r="AI127" s="78" t="str">
        <f t="shared" si="6"/>
        <v>UNPAID</v>
      </c>
      <c r="AJ127" s="79" t="str">
        <f t="array" ref="AJ127">IFERROR(INDEX('[1]Master Price'!$E:$E,MATCH(D127,'[1]Master Price'!$B:$B,0)),"0")</f>
        <v>0</v>
      </c>
      <c r="AK127" s="79">
        <f t="shared" si="7"/>
        <v>0</v>
      </c>
      <c r="AL127" s="81" t="str">
        <f t="shared" si="33"/>
        <v>0-day</v>
      </c>
      <c r="AM127" s="81" t="str">
        <f t="shared" si="31"/>
        <v>1-day</v>
      </c>
      <c r="AN127" s="81" t="str">
        <f t="shared" si="34"/>
        <v>0-day</v>
      </c>
      <c r="AO127" s="81" t="str">
        <f t="shared" si="11"/>
        <v>0-day</v>
      </c>
      <c r="AP127" s="81" t="str">
        <f t="shared" si="12"/>
        <v>46112-day</v>
      </c>
      <c r="AQ127" s="81" t="str">
        <f t="shared" si="13"/>
        <v>0-day</v>
      </c>
      <c r="AR127" s="5"/>
      <c r="AS127" s="83" t="str">
        <f t="shared" si="14"/>
        <v/>
      </c>
      <c r="AT127" s="54"/>
      <c r="AU127" s="84" t="e">
        <f t="shared" ca="1" si="15"/>
        <v>#NAME?</v>
      </c>
      <c r="AV127" s="85" t="e">
        <f t="shared" ca="1" si="16"/>
        <v>#NAME?</v>
      </c>
      <c r="AW127" s="86" t="e">
        <f t="shared" ca="1" si="17"/>
        <v>#NAME?</v>
      </c>
      <c r="AX127" s="85" t="e">
        <f t="shared" ca="1" si="18"/>
        <v>#NAME?</v>
      </c>
      <c r="AY127" s="86" t="str">
        <f t="shared" si="19"/>
        <v/>
      </c>
      <c r="AZ127" s="22" t="e">
        <f t="shared" ca="1" si="20"/>
        <v>#NAME?</v>
      </c>
      <c r="BA127" s="83" t="e">
        <f t="shared" ca="1" si="21"/>
        <v>#NAME?</v>
      </c>
      <c r="BB127" s="88" t="e">
        <f t="shared" ca="1" si="22"/>
        <v>#NAME?</v>
      </c>
      <c r="BC127" s="90" t="e">
        <f t="shared" ca="1" si="23"/>
        <v>#NAME?</v>
      </c>
      <c r="BD127" s="90" t="e">
        <f t="shared" ca="1" si="24"/>
        <v>#NAME?</v>
      </c>
      <c r="BE127" s="85" t="e">
        <f t="shared" ca="1" si="25"/>
        <v>#NAME?</v>
      </c>
      <c r="BF127" s="22" t="e">
        <f t="shared" ca="1" si="26"/>
        <v>#NAME?</v>
      </c>
      <c r="BG127" s="22" t="e">
        <f t="shared" ca="1" si="27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51">
        <f t="shared" si="0"/>
        <v>126</v>
      </c>
      <c r="B128" s="53">
        <v>46094</v>
      </c>
      <c r="C128" s="55" t="s">
        <v>495</v>
      </c>
      <c r="D128" s="55" t="s">
        <v>189</v>
      </c>
      <c r="E128" s="116" t="s">
        <v>190</v>
      </c>
      <c r="F128" s="55">
        <v>1</v>
      </c>
      <c r="G128" s="55" t="s">
        <v>65</v>
      </c>
      <c r="H128" s="55" t="str">
        <f t="shared" si="1"/>
        <v>DONE</v>
      </c>
      <c r="I128" s="55" t="s">
        <v>377</v>
      </c>
      <c r="J128" s="63" t="s">
        <v>146</v>
      </c>
      <c r="K128" s="63" t="s">
        <v>79</v>
      </c>
      <c r="L128" s="51"/>
      <c r="M128" s="51"/>
      <c r="N128" s="55" t="s">
        <v>1079</v>
      </c>
      <c r="O128" s="95" t="s">
        <v>91</v>
      </c>
      <c r="P128" s="55" t="s">
        <v>87</v>
      </c>
      <c r="Q128" s="55" t="s">
        <v>943</v>
      </c>
      <c r="R128" s="51">
        <v>200001027550</v>
      </c>
      <c r="S128" s="68">
        <v>46100</v>
      </c>
      <c r="T128" s="68" t="str">
        <f t="shared" si="29"/>
        <v>DONE</v>
      </c>
      <c r="U128" s="68">
        <v>46101</v>
      </c>
      <c r="V128" s="51">
        <v>7000236978</v>
      </c>
      <c r="W128" s="51">
        <v>44094</v>
      </c>
      <c r="X128" s="70">
        <v>46107</v>
      </c>
      <c r="Y128" s="70" t="str">
        <f t="shared" si="3"/>
        <v>DONE</v>
      </c>
      <c r="Z128" s="25" t="s">
        <v>1080</v>
      </c>
      <c r="AA128" s="69">
        <v>46108</v>
      </c>
      <c r="AB128" s="51" t="str">
        <f t="shared" si="4"/>
        <v>DONE</v>
      </c>
      <c r="AC128" s="51"/>
      <c r="AD128" s="55" t="s">
        <v>1082</v>
      </c>
      <c r="AE128" s="74">
        <v>46108</v>
      </c>
      <c r="AF128" s="70" t="str">
        <f t="shared" si="5"/>
        <v>DONE</v>
      </c>
      <c r="AG128" s="74">
        <v>46108</v>
      </c>
      <c r="AH128" s="75"/>
      <c r="AI128" s="78" t="str">
        <f t="shared" si="6"/>
        <v>UNPAID</v>
      </c>
      <c r="AJ128" s="79" t="str">
        <f t="array" ref="AJ128">IFERROR(INDEX('[1]Master Price'!$E:$E,MATCH(D128,'[1]Master Price'!$B:$B,0)),"0")</f>
        <v>0</v>
      </c>
      <c r="AK128" s="79">
        <f t="shared" si="7"/>
        <v>0</v>
      </c>
      <c r="AL128" s="81" t="str">
        <f t="shared" si="33"/>
        <v>0-day</v>
      </c>
      <c r="AM128" s="81" t="str">
        <f t="shared" si="31"/>
        <v>1-day</v>
      </c>
      <c r="AN128" s="81" t="str">
        <f t="shared" si="34"/>
        <v>0-day</v>
      </c>
      <c r="AO128" s="81" t="str">
        <f t="shared" si="11"/>
        <v>1-day</v>
      </c>
      <c r="AP128" s="81" t="str">
        <f t="shared" si="12"/>
        <v>0-day</v>
      </c>
      <c r="AQ128" s="81" t="str">
        <f t="shared" si="13"/>
        <v>0-day</v>
      </c>
      <c r="AR128" s="5"/>
      <c r="AS128" s="83" t="str">
        <f t="shared" si="14"/>
        <v/>
      </c>
      <c r="AT128" s="54"/>
      <c r="AU128" s="84" t="e">
        <f t="shared" ca="1" si="15"/>
        <v>#NAME?</v>
      </c>
      <c r="AV128" s="85" t="e">
        <f t="shared" ca="1" si="16"/>
        <v>#NAME?</v>
      </c>
      <c r="AW128" s="86" t="e">
        <f t="shared" ca="1" si="17"/>
        <v>#NAME?</v>
      </c>
      <c r="AX128" s="85" t="e">
        <f t="shared" ca="1" si="18"/>
        <v>#NAME?</v>
      </c>
      <c r="AY128" s="86" t="str">
        <f t="shared" si="19"/>
        <v/>
      </c>
      <c r="AZ128" s="22" t="e">
        <f t="shared" ca="1" si="20"/>
        <v>#NAME?</v>
      </c>
      <c r="BA128" s="83" t="e">
        <f t="shared" ca="1" si="21"/>
        <v>#NAME?</v>
      </c>
      <c r="BB128" s="88" t="e">
        <f t="shared" ca="1" si="22"/>
        <v>#NAME?</v>
      </c>
      <c r="BC128" s="90" t="e">
        <f t="shared" ca="1" si="23"/>
        <v>#NAME?</v>
      </c>
      <c r="BD128" s="90" t="e">
        <f t="shared" ca="1" si="24"/>
        <v>#NAME?</v>
      </c>
      <c r="BE128" s="85" t="e">
        <f t="shared" ca="1" si="25"/>
        <v>#NAME?</v>
      </c>
      <c r="BF128" s="22" t="e">
        <f t="shared" ca="1" si="26"/>
        <v>#NAME?</v>
      </c>
      <c r="BG128" s="22" t="e">
        <f t="shared" ca="1" si="27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51">
        <f t="shared" si="0"/>
        <v>127</v>
      </c>
      <c r="B129" s="53">
        <v>46095</v>
      </c>
      <c r="C129" s="55" t="s">
        <v>509</v>
      </c>
      <c r="D129" s="55" t="s">
        <v>429</v>
      </c>
      <c r="E129" s="116" t="s">
        <v>430</v>
      </c>
      <c r="F129" s="55">
        <v>2</v>
      </c>
      <c r="G129" s="55" t="s">
        <v>65</v>
      </c>
      <c r="H129" s="55" t="str">
        <f t="shared" si="1"/>
        <v>DONE</v>
      </c>
      <c r="I129" s="55" t="s">
        <v>1089</v>
      </c>
      <c r="J129" s="63" t="s">
        <v>112</v>
      </c>
      <c r="K129" s="63" t="s">
        <v>106</v>
      </c>
      <c r="L129" s="51"/>
      <c r="M129" s="51"/>
      <c r="N129" s="55" t="s">
        <v>1090</v>
      </c>
      <c r="O129" s="67" t="s">
        <v>81</v>
      </c>
      <c r="P129" s="55" t="s">
        <v>87</v>
      </c>
      <c r="Q129" s="55" t="s">
        <v>1091</v>
      </c>
      <c r="R129" s="51">
        <v>200001027555</v>
      </c>
      <c r="S129" s="68">
        <v>46100</v>
      </c>
      <c r="T129" s="68" t="str">
        <f t="shared" si="29"/>
        <v>DONE</v>
      </c>
      <c r="U129" s="68">
        <v>46101</v>
      </c>
      <c r="V129" s="51">
        <v>9200079169</v>
      </c>
      <c r="W129" s="51">
        <v>44350</v>
      </c>
      <c r="X129" s="70">
        <v>46114</v>
      </c>
      <c r="Y129" s="70" t="str">
        <f t="shared" si="3"/>
        <v>DONE</v>
      </c>
      <c r="Z129" s="25" t="s">
        <v>1092</v>
      </c>
      <c r="AA129" s="69">
        <v>46112</v>
      </c>
      <c r="AB129" s="51" t="str">
        <f t="shared" si="4"/>
        <v>DONE</v>
      </c>
      <c r="AC129" s="51"/>
      <c r="AD129" s="55" t="s">
        <v>1094</v>
      </c>
      <c r="AE129" s="74">
        <v>46112</v>
      </c>
      <c r="AF129" s="70" t="str">
        <f t="shared" si="5"/>
        <v>DONE</v>
      </c>
      <c r="AG129" s="70">
        <v>46116</v>
      </c>
      <c r="AH129" s="75"/>
      <c r="AI129" s="78" t="str">
        <f t="shared" si="6"/>
        <v>UNPAID</v>
      </c>
      <c r="AJ129" s="79" t="str">
        <f t="array" ref="AJ129">IFERROR(INDEX('[1]Master Price'!$E:$E,MATCH(D129,'[1]Master Price'!$B:$B,0)),"0")</f>
        <v>0</v>
      </c>
      <c r="AK129" s="79">
        <f t="shared" si="7"/>
        <v>0</v>
      </c>
      <c r="AL129" s="81" t="str">
        <f t="shared" si="33"/>
        <v>0-day</v>
      </c>
      <c r="AM129" s="81" t="str">
        <f t="shared" si="31"/>
        <v>1-day</v>
      </c>
      <c r="AN129" s="81" t="str">
        <f t="shared" si="34"/>
        <v>0-day</v>
      </c>
      <c r="AO129" s="81" t="str">
        <f t="shared" si="11"/>
        <v>0-day</v>
      </c>
      <c r="AP129" s="81" t="str">
        <f t="shared" si="12"/>
        <v>0-day</v>
      </c>
      <c r="AQ129" s="81" t="str">
        <f t="shared" si="13"/>
        <v>0-day</v>
      </c>
      <c r="AR129" s="5"/>
      <c r="AS129" s="83" t="str">
        <f t="shared" si="14"/>
        <v/>
      </c>
      <c r="AT129" s="54"/>
      <c r="AU129" s="84" t="e">
        <f t="shared" ca="1" si="15"/>
        <v>#NAME?</v>
      </c>
      <c r="AV129" s="85" t="e">
        <f t="shared" ca="1" si="16"/>
        <v>#NAME?</v>
      </c>
      <c r="AW129" s="86" t="e">
        <f t="shared" ca="1" si="17"/>
        <v>#NAME?</v>
      </c>
      <c r="AX129" s="85" t="e">
        <f t="shared" ca="1" si="18"/>
        <v>#NAME?</v>
      </c>
      <c r="AY129" s="86" t="str">
        <f t="shared" si="19"/>
        <v/>
      </c>
      <c r="AZ129" s="22" t="e">
        <f t="shared" ca="1" si="20"/>
        <v>#NAME?</v>
      </c>
      <c r="BA129" s="83" t="e">
        <f t="shared" ca="1" si="21"/>
        <v>#NAME?</v>
      </c>
      <c r="BB129" s="88" t="e">
        <f t="shared" ca="1" si="22"/>
        <v>#NAME?</v>
      </c>
      <c r="BC129" s="90" t="e">
        <f t="shared" ca="1" si="23"/>
        <v>#NAME?</v>
      </c>
      <c r="BD129" s="90" t="e">
        <f t="shared" ca="1" si="24"/>
        <v>#NAME?</v>
      </c>
      <c r="BE129" s="85" t="e">
        <f t="shared" ca="1" si="25"/>
        <v>#NAME?</v>
      </c>
      <c r="BF129" s="22" t="e">
        <f t="shared" ca="1" si="26"/>
        <v>#NAME?</v>
      </c>
      <c r="BG129" s="22" t="e">
        <f t="shared" ca="1" si="27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51">
        <f t="shared" si="0"/>
        <v>128</v>
      </c>
      <c r="B130" s="53">
        <v>46095</v>
      </c>
      <c r="C130" s="55" t="s">
        <v>509</v>
      </c>
      <c r="D130" s="55" t="s">
        <v>1100</v>
      </c>
      <c r="E130" s="116" t="s">
        <v>1101</v>
      </c>
      <c r="F130" s="55">
        <v>2</v>
      </c>
      <c r="G130" s="55" t="s">
        <v>65</v>
      </c>
      <c r="H130" s="55" t="str">
        <f t="shared" si="1"/>
        <v>DONE</v>
      </c>
      <c r="I130" s="55" t="s">
        <v>1089</v>
      </c>
      <c r="J130" s="63" t="s">
        <v>112</v>
      </c>
      <c r="K130" s="63" t="s">
        <v>106</v>
      </c>
      <c r="L130" s="51"/>
      <c r="M130" s="51"/>
      <c r="N130" s="55" t="s">
        <v>1090</v>
      </c>
      <c r="O130" s="67" t="s">
        <v>81</v>
      </c>
      <c r="P130" s="55" t="s">
        <v>87</v>
      </c>
      <c r="Q130" s="55" t="s">
        <v>1091</v>
      </c>
      <c r="R130" s="51">
        <v>200001027555</v>
      </c>
      <c r="S130" s="68">
        <v>46100</v>
      </c>
      <c r="T130" s="68" t="str">
        <f t="shared" si="29"/>
        <v>DONE</v>
      </c>
      <c r="U130" s="68">
        <v>46101</v>
      </c>
      <c r="V130" s="51">
        <v>9200079169</v>
      </c>
      <c r="W130" s="51">
        <v>44350</v>
      </c>
      <c r="X130" s="70">
        <v>46114</v>
      </c>
      <c r="Y130" s="70" t="str">
        <f t="shared" si="3"/>
        <v>DONE</v>
      </c>
      <c r="Z130" s="25" t="s">
        <v>1092</v>
      </c>
      <c r="AA130" s="69">
        <v>46112</v>
      </c>
      <c r="AB130" s="51" t="str">
        <f t="shared" si="4"/>
        <v>DONE</v>
      </c>
      <c r="AC130" s="51"/>
      <c r="AD130" s="55" t="s">
        <v>1094</v>
      </c>
      <c r="AE130" s="74">
        <v>46112</v>
      </c>
      <c r="AF130" s="70" t="str">
        <f t="shared" si="5"/>
        <v>DONE</v>
      </c>
      <c r="AG130" s="70">
        <v>46116</v>
      </c>
      <c r="AH130" s="75"/>
      <c r="AI130" s="78" t="str">
        <f t="shared" si="6"/>
        <v>UNPAID</v>
      </c>
      <c r="AJ130" s="79" t="str">
        <f t="array" ref="AJ130">IFERROR(INDEX('[1]Master Price'!$E:$E,MATCH(D130,'[1]Master Price'!$B:$B,0)),"0")</f>
        <v>0</v>
      </c>
      <c r="AK130" s="79">
        <f t="shared" si="7"/>
        <v>0</v>
      </c>
      <c r="AL130" s="81" t="str">
        <f t="shared" si="33"/>
        <v>0-day</v>
      </c>
      <c r="AM130" s="81" t="str">
        <f t="shared" si="31"/>
        <v>1-day</v>
      </c>
      <c r="AN130" s="81" t="str">
        <f t="shared" si="34"/>
        <v>0-day</v>
      </c>
      <c r="AO130" s="81" t="str">
        <f t="shared" si="11"/>
        <v>0-day</v>
      </c>
      <c r="AP130" s="81" t="str">
        <f t="shared" si="12"/>
        <v>0-day</v>
      </c>
      <c r="AQ130" s="81" t="str">
        <f t="shared" si="13"/>
        <v>0-day</v>
      </c>
      <c r="AR130" s="5"/>
      <c r="AS130" s="83" t="str">
        <f t="shared" si="14"/>
        <v/>
      </c>
      <c r="AT130" s="54"/>
      <c r="AU130" s="84" t="e">
        <f t="shared" ca="1" si="15"/>
        <v>#NAME?</v>
      </c>
      <c r="AV130" s="85" t="e">
        <f t="shared" ca="1" si="16"/>
        <v>#NAME?</v>
      </c>
      <c r="AW130" s="86" t="e">
        <f t="shared" ca="1" si="17"/>
        <v>#NAME?</v>
      </c>
      <c r="AX130" s="85" t="e">
        <f t="shared" ca="1" si="18"/>
        <v>#NAME?</v>
      </c>
      <c r="AY130" s="86" t="str">
        <f t="shared" si="19"/>
        <v/>
      </c>
      <c r="AZ130" s="22" t="e">
        <f t="shared" ca="1" si="20"/>
        <v>#NAME?</v>
      </c>
      <c r="BA130" s="83" t="e">
        <f t="shared" ca="1" si="21"/>
        <v>#NAME?</v>
      </c>
      <c r="BB130" s="88" t="e">
        <f t="shared" ca="1" si="22"/>
        <v>#NAME?</v>
      </c>
      <c r="BC130" s="90" t="e">
        <f t="shared" ca="1" si="23"/>
        <v>#NAME?</v>
      </c>
      <c r="BD130" s="90" t="e">
        <f t="shared" ca="1" si="24"/>
        <v>#NAME?</v>
      </c>
      <c r="BE130" s="85" t="e">
        <f t="shared" ca="1" si="25"/>
        <v>#NAME?</v>
      </c>
      <c r="BF130" s="22" t="e">
        <f t="shared" ca="1" si="26"/>
        <v>#NAME?</v>
      </c>
      <c r="BG130" s="22" t="e">
        <f t="shared" ca="1" si="27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51">
        <f t="shared" si="0"/>
        <v>129</v>
      </c>
      <c r="B131" s="53">
        <v>46095</v>
      </c>
      <c r="C131" s="55" t="s">
        <v>509</v>
      </c>
      <c r="D131" s="55" t="s">
        <v>502</v>
      </c>
      <c r="E131" s="116" t="s">
        <v>503</v>
      </c>
      <c r="F131" s="55">
        <v>1</v>
      </c>
      <c r="G131" s="55" t="s">
        <v>144</v>
      </c>
      <c r="H131" s="55" t="str">
        <f t="shared" si="1"/>
        <v>DONE</v>
      </c>
      <c r="I131" s="55" t="s">
        <v>1089</v>
      </c>
      <c r="J131" s="63" t="s">
        <v>112</v>
      </c>
      <c r="K131" s="63" t="s">
        <v>106</v>
      </c>
      <c r="L131" s="51"/>
      <c r="M131" s="51"/>
      <c r="N131" s="55" t="s">
        <v>1090</v>
      </c>
      <c r="O131" s="67" t="s">
        <v>81</v>
      </c>
      <c r="P131" s="55" t="s">
        <v>87</v>
      </c>
      <c r="Q131" s="55" t="s">
        <v>1091</v>
      </c>
      <c r="R131" s="51">
        <v>200001027555</v>
      </c>
      <c r="S131" s="68">
        <v>46100</v>
      </c>
      <c r="T131" s="68" t="str">
        <f t="shared" si="29"/>
        <v>DONE</v>
      </c>
      <c r="U131" s="68">
        <v>46101</v>
      </c>
      <c r="V131" s="51">
        <v>9200079169</v>
      </c>
      <c r="W131" s="51">
        <v>44350</v>
      </c>
      <c r="X131" s="70">
        <v>46114</v>
      </c>
      <c r="Y131" s="70" t="str">
        <f t="shared" si="3"/>
        <v>DONE</v>
      </c>
      <c r="Z131" s="25" t="s">
        <v>1092</v>
      </c>
      <c r="AA131" s="69">
        <v>46112</v>
      </c>
      <c r="AB131" s="51" t="str">
        <f t="shared" si="4"/>
        <v>DONE</v>
      </c>
      <c r="AC131" s="51"/>
      <c r="AD131" s="55" t="s">
        <v>1094</v>
      </c>
      <c r="AE131" s="74">
        <v>46112</v>
      </c>
      <c r="AF131" s="70" t="str">
        <f t="shared" si="5"/>
        <v>DONE</v>
      </c>
      <c r="AG131" s="70">
        <v>46116</v>
      </c>
      <c r="AH131" s="75"/>
      <c r="AI131" s="78" t="str">
        <f t="shared" si="6"/>
        <v>UNPAID</v>
      </c>
      <c r="AJ131" s="79" t="str">
        <f t="array" ref="AJ131">IFERROR(INDEX('[1]Master Price'!$E:$E,MATCH(D131,'[1]Master Price'!$B:$B,0)),"0")</f>
        <v>0</v>
      </c>
      <c r="AK131" s="79">
        <f t="shared" si="7"/>
        <v>0</v>
      </c>
      <c r="AL131" s="81" t="str">
        <f t="shared" si="33"/>
        <v>0-day</v>
      </c>
      <c r="AM131" s="81" t="str">
        <f t="shared" si="31"/>
        <v>1-day</v>
      </c>
      <c r="AN131" s="81" t="str">
        <f t="shared" si="34"/>
        <v>0-day</v>
      </c>
      <c r="AO131" s="81" t="str">
        <f t="shared" si="11"/>
        <v>0-day</v>
      </c>
      <c r="AP131" s="81" t="str">
        <f t="shared" si="12"/>
        <v>0-day</v>
      </c>
      <c r="AQ131" s="81" t="str">
        <f t="shared" si="13"/>
        <v>0-day</v>
      </c>
      <c r="AR131" s="5"/>
      <c r="AS131" s="83" t="str">
        <f t="shared" si="14"/>
        <v/>
      </c>
      <c r="AT131" s="54"/>
      <c r="AU131" s="84" t="e">
        <f t="shared" ca="1" si="15"/>
        <v>#NAME?</v>
      </c>
      <c r="AV131" s="85" t="e">
        <f t="shared" ca="1" si="16"/>
        <v>#NAME?</v>
      </c>
      <c r="AW131" s="86" t="e">
        <f t="shared" ca="1" si="17"/>
        <v>#NAME?</v>
      </c>
      <c r="AX131" s="85" t="e">
        <f t="shared" ca="1" si="18"/>
        <v>#NAME?</v>
      </c>
      <c r="AY131" s="86" t="str">
        <f t="shared" si="19"/>
        <v/>
      </c>
      <c r="AZ131" s="22" t="e">
        <f t="shared" ca="1" si="20"/>
        <v>#NAME?</v>
      </c>
      <c r="BA131" s="83" t="e">
        <f t="shared" ca="1" si="21"/>
        <v>#NAME?</v>
      </c>
      <c r="BB131" s="88" t="e">
        <f t="shared" ca="1" si="22"/>
        <v>#NAME?</v>
      </c>
      <c r="BC131" s="90" t="e">
        <f t="shared" ca="1" si="23"/>
        <v>#NAME?</v>
      </c>
      <c r="BD131" s="90" t="e">
        <f t="shared" ca="1" si="24"/>
        <v>#NAME?</v>
      </c>
      <c r="BE131" s="85" t="e">
        <f t="shared" ca="1" si="25"/>
        <v>#NAME?</v>
      </c>
      <c r="BF131" s="22" t="e">
        <f t="shared" ca="1" si="26"/>
        <v>#NAME?</v>
      </c>
      <c r="BG131" s="22" t="e">
        <f t="shared" ca="1" si="27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51">
        <f t="shared" si="0"/>
        <v>130</v>
      </c>
      <c r="B132" s="53">
        <v>46095</v>
      </c>
      <c r="C132" s="55" t="s">
        <v>517</v>
      </c>
      <c r="D132" s="55" t="s">
        <v>781</v>
      </c>
      <c r="E132" s="116" t="s">
        <v>782</v>
      </c>
      <c r="F132" s="55">
        <v>3</v>
      </c>
      <c r="G132" s="55" t="s">
        <v>65</v>
      </c>
      <c r="H132" s="55" t="str">
        <f t="shared" si="1"/>
        <v>DONE</v>
      </c>
      <c r="I132" s="55" t="s">
        <v>1124</v>
      </c>
      <c r="J132" s="59" t="s">
        <v>73</v>
      </c>
      <c r="K132" s="59" t="s">
        <v>73</v>
      </c>
      <c r="L132" s="51"/>
      <c r="M132" s="51"/>
      <c r="N132" s="55" t="s">
        <v>1125</v>
      </c>
      <c r="O132" s="67" t="s">
        <v>81</v>
      </c>
      <c r="P132" s="55" t="s">
        <v>87</v>
      </c>
      <c r="Q132" s="55" t="s">
        <v>522</v>
      </c>
      <c r="R132" s="51">
        <v>260000034078</v>
      </c>
      <c r="S132" s="68">
        <v>46100</v>
      </c>
      <c r="T132" s="68" t="str">
        <f t="shared" si="29"/>
        <v>DONE</v>
      </c>
      <c r="U132" s="68">
        <v>46101</v>
      </c>
      <c r="V132" s="51">
        <v>7000236977</v>
      </c>
      <c r="W132" s="51">
        <v>44093</v>
      </c>
      <c r="X132" s="70">
        <v>46106</v>
      </c>
      <c r="Y132" s="70" t="str">
        <f t="shared" si="3"/>
        <v>DONE</v>
      </c>
      <c r="Z132" s="25" t="s">
        <v>1126</v>
      </c>
      <c r="AA132" s="69">
        <v>46107</v>
      </c>
      <c r="AB132" s="51" t="str">
        <f t="shared" si="4"/>
        <v>DONE</v>
      </c>
      <c r="AC132" s="51"/>
      <c r="AD132" s="55" t="s">
        <v>1128</v>
      </c>
      <c r="AE132" s="74">
        <v>46108</v>
      </c>
      <c r="AF132" s="70" t="str">
        <f t="shared" si="5"/>
        <v>DONE</v>
      </c>
      <c r="AG132" s="74">
        <v>46108</v>
      </c>
      <c r="AH132" s="75"/>
      <c r="AI132" s="78" t="str">
        <f t="shared" si="6"/>
        <v>UNPAID</v>
      </c>
      <c r="AJ132" s="79" t="str">
        <f t="array" ref="AJ132">IFERROR(INDEX('[1]Master Price'!$E:$E,MATCH(D132,'[1]Master Price'!$B:$B,0)),"0")</f>
        <v>0</v>
      </c>
      <c r="AK132" s="79">
        <f t="shared" si="7"/>
        <v>0</v>
      </c>
      <c r="AL132" s="81" t="str">
        <f t="shared" si="33"/>
        <v>0-day</v>
      </c>
      <c r="AM132" s="81" t="str">
        <f t="shared" si="31"/>
        <v>1-day</v>
      </c>
      <c r="AN132" s="81" t="str">
        <f t="shared" si="34"/>
        <v>0-day</v>
      </c>
      <c r="AO132" s="81" t="str">
        <f t="shared" si="11"/>
        <v>1-day</v>
      </c>
      <c r="AP132" s="81" t="str">
        <f t="shared" si="12"/>
        <v>1-day</v>
      </c>
      <c r="AQ132" s="81" t="str">
        <f t="shared" si="13"/>
        <v>0-day</v>
      </c>
      <c r="AR132" s="5"/>
      <c r="AS132" s="83" t="str">
        <f t="shared" si="14"/>
        <v/>
      </c>
      <c r="AT132" s="54"/>
      <c r="AU132" s="84" t="e">
        <f t="shared" ca="1" si="15"/>
        <v>#NAME?</v>
      </c>
      <c r="AV132" s="85" t="e">
        <f t="shared" ca="1" si="16"/>
        <v>#NAME?</v>
      </c>
      <c r="AW132" s="86" t="e">
        <f t="shared" ca="1" si="17"/>
        <v>#NAME?</v>
      </c>
      <c r="AX132" s="85" t="e">
        <f t="shared" ca="1" si="18"/>
        <v>#NAME?</v>
      </c>
      <c r="AY132" s="86" t="str">
        <f t="shared" si="19"/>
        <v/>
      </c>
      <c r="AZ132" s="22" t="e">
        <f t="shared" ca="1" si="20"/>
        <v>#NAME?</v>
      </c>
      <c r="BA132" s="83" t="e">
        <f t="shared" ca="1" si="21"/>
        <v>#NAME?</v>
      </c>
      <c r="BB132" s="88" t="e">
        <f t="shared" ca="1" si="22"/>
        <v>#NAME?</v>
      </c>
      <c r="BC132" s="90" t="e">
        <f t="shared" ca="1" si="23"/>
        <v>#NAME?</v>
      </c>
      <c r="BD132" s="90" t="e">
        <f t="shared" ca="1" si="24"/>
        <v>#NAME?</v>
      </c>
      <c r="BE132" s="85" t="e">
        <f t="shared" ca="1" si="25"/>
        <v>#NAME?</v>
      </c>
      <c r="BF132" s="22" t="e">
        <f t="shared" ca="1" si="26"/>
        <v>#NAME?</v>
      </c>
      <c r="BG132" s="22" t="e">
        <f t="shared" ca="1" si="27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51">
        <f t="shared" si="0"/>
        <v>131</v>
      </c>
      <c r="B133" s="53">
        <v>46095</v>
      </c>
      <c r="C133" s="55" t="s">
        <v>526</v>
      </c>
      <c r="D133" s="63" t="s">
        <v>163</v>
      </c>
      <c r="E133" s="116" t="s">
        <v>164</v>
      </c>
      <c r="F133" s="55">
        <v>1</v>
      </c>
      <c r="G133" s="55" t="s">
        <v>65</v>
      </c>
      <c r="H133" s="55" t="str">
        <f t="shared" si="1"/>
        <v>DONE</v>
      </c>
      <c r="I133" s="55" t="s">
        <v>318</v>
      </c>
      <c r="J133" s="63" t="s">
        <v>166</v>
      </c>
      <c r="K133" s="63" t="s">
        <v>167</v>
      </c>
      <c r="L133" s="51"/>
      <c r="M133" s="51"/>
      <c r="N133" s="55" t="s">
        <v>1079</v>
      </c>
      <c r="O133" s="95" t="s">
        <v>91</v>
      </c>
      <c r="P133" s="55" t="s">
        <v>87</v>
      </c>
      <c r="Q133" s="55" t="s">
        <v>284</v>
      </c>
      <c r="R133" s="51">
        <v>200001027541</v>
      </c>
      <c r="S133" s="68">
        <v>46100</v>
      </c>
      <c r="T133" s="68" t="str">
        <f t="shared" si="29"/>
        <v>DONE</v>
      </c>
      <c r="U133" s="68">
        <v>46101</v>
      </c>
      <c r="V133" s="51">
        <v>7000236976</v>
      </c>
      <c r="W133" s="51">
        <v>44092</v>
      </c>
      <c r="X133" s="70">
        <v>46106</v>
      </c>
      <c r="Y133" s="70" t="str">
        <f t="shared" si="3"/>
        <v>DONE</v>
      </c>
      <c r="Z133" s="25" t="s">
        <v>1133</v>
      </c>
      <c r="AA133" s="69">
        <v>46107</v>
      </c>
      <c r="AB133" s="51" t="str">
        <f t="shared" si="4"/>
        <v>DONE</v>
      </c>
      <c r="AC133" s="51"/>
      <c r="AD133" s="55" t="s">
        <v>1134</v>
      </c>
      <c r="AE133" s="74">
        <v>46108</v>
      </c>
      <c r="AF133" s="70" t="str">
        <f t="shared" si="5"/>
        <v>DONE</v>
      </c>
      <c r="AG133" s="74">
        <v>46108</v>
      </c>
      <c r="AH133" s="75"/>
      <c r="AI133" s="78" t="str">
        <f t="shared" si="6"/>
        <v>UNPAID</v>
      </c>
      <c r="AJ133" s="79" t="str">
        <f t="array" ref="AJ133">IFERROR(INDEX('[1]Master Price'!$E:$E,MATCH(D133,'[1]Master Price'!$B:$B,0)),"0")</f>
        <v>0</v>
      </c>
      <c r="AK133" s="79">
        <f t="shared" si="7"/>
        <v>0</v>
      </c>
      <c r="AL133" s="81" t="str">
        <f t="shared" si="33"/>
        <v>0-day</v>
      </c>
      <c r="AM133" s="81" t="str">
        <f t="shared" si="31"/>
        <v>1-day</v>
      </c>
      <c r="AN133" s="81" t="str">
        <f t="shared" si="34"/>
        <v>0-day</v>
      </c>
      <c r="AO133" s="81" t="str">
        <f t="shared" si="11"/>
        <v>1-day</v>
      </c>
      <c r="AP133" s="81" t="str">
        <f t="shared" si="12"/>
        <v>1-day</v>
      </c>
      <c r="AQ133" s="81" t="str">
        <f t="shared" si="13"/>
        <v>0-day</v>
      </c>
      <c r="AR133" s="5"/>
      <c r="AS133" s="83" t="str">
        <f t="shared" si="14"/>
        <v/>
      </c>
      <c r="AT133" s="54"/>
      <c r="AU133" s="84" t="e">
        <f t="shared" ca="1" si="15"/>
        <v>#NAME?</v>
      </c>
      <c r="AV133" s="85" t="e">
        <f t="shared" ca="1" si="16"/>
        <v>#NAME?</v>
      </c>
      <c r="AW133" s="86" t="e">
        <f t="shared" ca="1" si="17"/>
        <v>#NAME?</v>
      </c>
      <c r="AX133" s="85" t="e">
        <f t="shared" ca="1" si="18"/>
        <v>#NAME?</v>
      </c>
      <c r="AY133" s="86" t="str">
        <f t="shared" si="19"/>
        <v/>
      </c>
      <c r="AZ133" s="22" t="e">
        <f t="shared" ca="1" si="20"/>
        <v>#NAME?</v>
      </c>
      <c r="BA133" s="83" t="e">
        <f t="shared" ca="1" si="21"/>
        <v>#NAME?</v>
      </c>
      <c r="BB133" s="88" t="e">
        <f t="shared" ca="1" si="22"/>
        <v>#NAME?</v>
      </c>
      <c r="BC133" s="90" t="e">
        <f t="shared" ca="1" si="23"/>
        <v>#NAME?</v>
      </c>
      <c r="BD133" s="90" t="e">
        <f t="shared" ca="1" si="24"/>
        <v>#NAME?</v>
      </c>
      <c r="BE133" s="85" t="e">
        <f t="shared" ca="1" si="25"/>
        <v>#NAME?</v>
      </c>
      <c r="BF133" s="22" t="e">
        <f t="shared" ca="1" si="26"/>
        <v>#NAME?</v>
      </c>
      <c r="BG133" s="22" t="e">
        <f t="shared" ca="1" si="27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51">
        <f t="shared" si="0"/>
        <v>132</v>
      </c>
      <c r="B134" s="53">
        <v>46095</v>
      </c>
      <c r="C134" s="55" t="s">
        <v>526</v>
      </c>
      <c r="D134" s="63" t="s">
        <v>157</v>
      </c>
      <c r="E134" s="116" t="s">
        <v>158</v>
      </c>
      <c r="F134" s="55">
        <v>1</v>
      </c>
      <c r="G134" s="55" t="s">
        <v>65</v>
      </c>
      <c r="H134" s="55" t="str">
        <f t="shared" si="1"/>
        <v>DONE</v>
      </c>
      <c r="I134" s="55" t="s">
        <v>318</v>
      </c>
      <c r="J134" s="63" t="s">
        <v>166</v>
      </c>
      <c r="K134" s="63" t="s">
        <v>167</v>
      </c>
      <c r="L134" s="51"/>
      <c r="M134" s="51"/>
      <c r="N134" s="55" t="s">
        <v>1079</v>
      </c>
      <c r="O134" s="95" t="s">
        <v>91</v>
      </c>
      <c r="P134" s="55" t="s">
        <v>87</v>
      </c>
      <c r="Q134" s="55" t="s">
        <v>284</v>
      </c>
      <c r="R134" s="51">
        <v>200001027541</v>
      </c>
      <c r="S134" s="68">
        <v>46100</v>
      </c>
      <c r="T134" s="68" t="str">
        <f t="shared" si="29"/>
        <v>DONE</v>
      </c>
      <c r="U134" s="68">
        <v>46101</v>
      </c>
      <c r="V134" s="51">
        <v>7000236976</v>
      </c>
      <c r="W134" s="51">
        <v>44092</v>
      </c>
      <c r="X134" s="70">
        <v>46106</v>
      </c>
      <c r="Y134" s="70" t="str">
        <f t="shared" si="3"/>
        <v>DONE</v>
      </c>
      <c r="Z134" s="25" t="s">
        <v>1133</v>
      </c>
      <c r="AA134" s="69">
        <v>46107</v>
      </c>
      <c r="AB134" s="51" t="str">
        <f t="shared" si="4"/>
        <v>DONE</v>
      </c>
      <c r="AC134" s="51"/>
      <c r="AD134" s="55" t="s">
        <v>1134</v>
      </c>
      <c r="AE134" s="74">
        <v>46108</v>
      </c>
      <c r="AF134" s="70" t="str">
        <f t="shared" si="5"/>
        <v>DONE</v>
      </c>
      <c r="AG134" s="74">
        <v>46108</v>
      </c>
      <c r="AH134" s="75"/>
      <c r="AI134" s="78" t="str">
        <f t="shared" si="6"/>
        <v>UNPAID</v>
      </c>
      <c r="AJ134" s="79" t="str">
        <f t="array" ref="AJ134">IFERROR(INDEX('[1]Master Price'!$E:$E,MATCH(D134,'[1]Master Price'!$B:$B,0)),"0")</f>
        <v>0</v>
      </c>
      <c r="AK134" s="79">
        <f t="shared" si="7"/>
        <v>0</v>
      </c>
      <c r="AL134" s="81" t="str">
        <f t="shared" si="33"/>
        <v>0-day</v>
      </c>
      <c r="AM134" s="81" t="str">
        <f t="shared" si="31"/>
        <v>1-day</v>
      </c>
      <c r="AN134" s="81" t="str">
        <f t="shared" si="34"/>
        <v>0-day</v>
      </c>
      <c r="AO134" s="81" t="str">
        <f t="shared" si="11"/>
        <v>1-day</v>
      </c>
      <c r="AP134" s="81" t="str">
        <f t="shared" si="12"/>
        <v>1-day</v>
      </c>
      <c r="AQ134" s="81" t="str">
        <f t="shared" si="13"/>
        <v>0-day</v>
      </c>
      <c r="AR134" s="5"/>
      <c r="AS134" s="83" t="str">
        <f t="shared" si="14"/>
        <v/>
      </c>
      <c r="AT134" s="54"/>
      <c r="AU134" s="84" t="e">
        <f t="shared" ca="1" si="15"/>
        <v>#NAME?</v>
      </c>
      <c r="AV134" s="85" t="e">
        <f t="shared" ca="1" si="16"/>
        <v>#NAME?</v>
      </c>
      <c r="AW134" s="86" t="e">
        <f t="shared" ca="1" si="17"/>
        <v>#NAME?</v>
      </c>
      <c r="AX134" s="85" t="e">
        <f t="shared" ca="1" si="18"/>
        <v>#NAME?</v>
      </c>
      <c r="AY134" s="86" t="str">
        <f t="shared" si="19"/>
        <v/>
      </c>
      <c r="AZ134" s="22" t="e">
        <f t="shared" ca="1" si="20"/>
        <v>#NAME?</v>
      </c>
      <c r="BA134" s="83" t="e">
        <f t="shared" ca="1" si="21"/>
        <v>#NAME?</v>
      </c>
      <c r="BB134" s="88" t="e">
        <f t="shared" ca="1" si="22"/>
        <v>#NAME?</v>
      </c>
      <c r="BC134" s="90" t="e">
        <f t="shared" ca="1" si="23"/>
        <v>#NAME?</v>
      </c>
      <c r="BD134" s="90" t="e">
        <f t="shared" ca="1" si="24"/>
        <v>#NAME?</v>
      </c>
      <c r="BE134" s="85" t="e">
        <f t="shared" ca="1" si="25"/>
        <v>#NAME?</v>
      </c>
      <c r="BF134" s="22" t="e">
        <f t="shared" ca="1" si="26"/>
        <v>#NAME?</v>
      </c>
      <c r="BG134" s="22" t="e">
        <f t="shared" ca="1" si="27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51">
        <f t="shared" si="0"/>
        <v>133</v>
      </c>
      <c r="B135" s="53">
        <v>46097</v>
      </c>
      <c r="C135" s="55" t="s">
        <v>534</v>
      </c>
      <c r="D135" s="55" t="s">
        <v>568</v>
      </c>
      <c r="E135" s="55" t="s">
        <v>1146</v>
      </c>
      <c r="F135" s="55">
        <v>1</v>
      </c>
      <c r="G135" s="55" t="s">
        <v>65</v>
      </c>
      <c r="H135" s="55" t="str">
        <f t="shared" si="1"/>
        <v>DONE</v>
      </c>
      <c r="I135" s="55" t="s">
        <v>1148</v>
      </c>
      <c r="J135" s="63" t="s">
        <v>74</v>
      </c>
      <c r="K135" s="63" t="s">
        <v>75</v>
      </c>
      <c r="L135" s="51"/>
      <c r="M135" s="51"/>
      <c r="N135" s="55" t="s">
        <v>1150</v>
      </c>
      <c r="O135" s="67" t="s">
        <v>81</v>
      </c>
      <c r="P135" s="51" t="s">
        <v>87</v>
      </c>
      <c r="Q135" s="51" t="s">
        <v>1091</v>
      </c>
      <c r="R135" s="51">
        <v>200001027458</v>
      </c>
      <c r="S135" s="68">
        <v>46100</v>
      </c>
      <c r="T135" s="68" t="str">
        <f t="shared" si="29"/>
        <v>DONE</v>
      </c>
      <c r="U135" s="68">
        <v>46101</v>
      </c>
      <c r="V135" s="51">
        <v>7000236975</v>
      </c>
      <c r="W135" s="51">
        <v>44091</v>
      </c>
      <c r="X135" s="70">
        <v>46106</v>
      </c>
      <c r="Y135" s="70" t="str">
        <f t="shared" si="3"/>
        <v>DONE</v>
      </c>
      <c r="Z135" s="25" t="s">
        <v>1153</v>
      </c>
      <c r="AA135" s="69">
        <v>46107</v>
      </c>
      <c r="AB135" s="51" t="str">
        <f t="shared" si="4"/>
        <v>DONE</v>
      </c>
      <c r="AC135" s="51"/>
      <c r="AD135" s="55" t="s">
        <v>1156</v>
      </c>
      <c r="AE135" s="74">
        <v>46108</v>
      </c>
      <c r="AF135" s="70" t="str">
        <f t="shared" si="5"/>
        <v>DONE</v>
      </c>
      <c r="AG135" s="74">
        <v>46108</v>
      </c>
      <c r="AH135" s="75"/>
      <c r="AI135" s="78" t="str">
        <f t="shared" si="6"/>
        <v>UNPAID</v>
      </c>
      <c r="AJ135" s="79" t="str">
        <f t="array" ref="AJ135">IFERROR(INDEX('[1]Master Price'!$E:$E,MATCH(D135,'[1]Master Price'!$B:$B,0)),"0")</f>
        <v>0</v>
      </c>
      <c r="AK135" s="79">
        <f t="shared" si="7"/>
        <v>0</v>
      </c>
      <c r="AL135" s="81" t="str">
        <f t="shared" si="33"/>
        <v>0-day</v>
      </c>
      <c r="AM135" s="81" t="str">
        <f t="shared" si="31"/>
        <v>1-day</v>
      </c>
      <c r="AN135" s="81" t="str">
        <f t="shared" si="34"/>
        <v>0-day</v>
      </c>
      <c r="AO135" s="81" t="str">
        <f t="shared" si="11"/>
        <v>1-day</v>
      </c>
      <c r="AP135" s="81" t="str">
        <f t="shared" si="12"/>
        <v>1-day</v>
      </c>
      <c r="AQ135" s="81" t="str">
        <f t="shared" si="13"/>
        <v>0-day</v>
      </c>
      <c r="AR135" s="5"/>
      <c r="AS135" s="83" t="str">
        <f t="shared" si="14"/>
        <v/>
      </c>
      <c r="AT135" s="54"/>
      <c r="AU135" s="84" t="e">
        <f t="shared" ca="1" si="15"/>
        <v>#NAME?</v>
      </c>
      <c r="AV135" s="85" t="e">
        <f t="shared" ca="1" si="16"/>
        <v>#NAME?</v>
      </c>
      <c r="AW135" s="86" t="e">
        <f t="shared" ca="1" si="17"/>
        <v>#NAME?</v>
      </c>
      <c r="AX135" s="85" t="e">
        <f t="shared" ca="1" si="18"/>
        <v>#NAME?</v>
      </c>
      <c r="AY135" s="86" t="str">
        <f t="shared" si="19"/>
        <v/>
      </c>
      <c r="AZ135" s="22" t="e">
        <f t="shared" ca="1" si="20"/>
        <v>#NAME?</v>
      </c>
      <c r="BA135" s="83" t="e">
        <f t="shared" ca="1" si="21"/>
        <v>#NAME?</v>
      </c>
      <c r="BB135" s="88" t="e">
        <f t="shared" ca="1" si="22"/>
        <v>#NAME?</v>
      </c>
      <c r="BC135" s="90" t="e">
        <f t="shared" ca="1" si="23"/>
        <v>#NAME?</v>
      </c>
      <c r="BD135" s="90" t="e">
        <f t="shared" ca="1" si="24"/>
        <v>#NAME?</v>
      </c>
      <c r="BE135" s="85" t="e">
        <f t="shared" ca="1" si="25"/>
        <v>#NAME?</v>
      </c>
      <c r="BF135" s="22" t="e">
        <f t="shared" ca="1" si="26"/>
        <v>#NAME?</v>
      </c>
      <c r="BG135" s="22" t="e">
        <f t="shared" ca="1" si="27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51">
        <f t="shared" si="0"/>
        <v>134</v>
      </c>
      <c r="B136" s="53">
        <v>46097</v>
      </c>
      <c r="C136" s="55" t="s">
        <v>546</v>
      </c>
      <c r="D136" s="55" t="s">
        <v>408</v>
      </c>
      <c r="E136" s="55" t="s">
        <v>409</v>
      </c>
      <c r="F136" s="55">
        <v>2</v>
      </c>
      <c r="G136" s="55" t="s">
        <v>65</v>
      </c>
      <c r="H136" s="55" t="str">
        <f t="shared" si="1"/>
        <v>DONE</v>
      </c>
      <c r="I136" s="55" t="s">
        <v>1157</v>
      </c>
      <c r="J136" s="63" t="s">
        <v>1158</v>
      </c>
      <c r="K136" s="63" t="s">
        <v>79</v>
      </c>
      <c r="L136" s="51"/>
      <c r="M136" s="51"/>
      <c r="N136" s="55" t="s">
        <v>1159</v>
      </c>
      <c r="O136" s="102" t="s">
        <v>85</v>
      </c>
      <c r="P136" s="51" t="s">
        <v>87</v>
      </c>
      <c r="Q136" s="51" t="s">
        <v>338</v>
      </c>
      <c r="R136" s="51">
        <v>200001027462</v>
      </c>
      <c r="S136" s="68">
        <v>46100</v>
      </c>
      <c r="T136" s="68" t="str">
        <f t="shared" si="29"/>
        <v>DONE</v>
      </c>
      <c r="U136" s="68">
        <v>46101</v>
      </c>
      <c r="V136" s="51">
        <v>7000236974</v>
      </c>
      <c r="W136" s="51">
        <v>44090</v>
      </c>
      <c r="X136" s="70">
        <v>46106</v>
      </c>
      <c r="Y136" s="70" t="str">
        <f t="shared" si="3"/>
        <v>DONE</v>
      </c>
      <c r="Z136" s="25" t="s">
        <v>1161</v>
      </c>
      <c r="AA136" s="69">
        <v>46107</v>
      </c>
      <c r="AB136" s="51" t="str">
        <f t="shared" si="4"/>
        <v>DONE</v>
      </c>
      <c r="AC136" s="51"/>
      <c r="AD136" s="55" t="s">
        <v>1162</v>
      </c>
      <c r="AE136" s="74">
        <v>46108</v>
      </c>
      <c r="AF136" s="70" t="str">
        <f t="shared" si="5"/>
        <v>DONE</v>
      </c>
      <c r="AG136" s="74">
        <v>46108</v>
      </c>
      <c r="AH136" s="75"/>
      <c r="AI136" s="78" t="str">
        <f t="shared" si="6"/>
        <v>UNPAID</v>
      </c>
      <c r="AJ136" s="79" t="str">
        <f t="array" ref="AJ136">IFERROR(INDEX('[1]Master Price'!$E:$E,MATCH(D136,'[1]Master Price'!$B:$B,0)),"0")</f>
        <v>0</v>
      </c>
      <c r="AK136" s="79">
        <f t="shared" si="7"/>
        <v>0</v>
      </c>
      <c r="AL136" s="81" t="str">
        <f t="shared" si="33"/>
        <v>0-day</v>
      </c>
      <c r="AM136" s="81" t="str">
        <f t="shared" si="31"/>
        <v>1-day</v>
      </c>
      <c r="AN136" s="81" t="str">
        <f t="shared" si="34"/>
        <v>0-day</v>
      </c>
      <c r="AO136" s="81" t="str">
        <f t="shared" si="11"/>
        <v>1-day</v>
      </c>
      <c r="AP136" s="81" t="str">
        <f t="shared" si="12"/>
        <v>1-day</v>
      </c>
      <c r="AQ136" s="81" t="str">
        <f t="shared" si="13"/>
        <v>0-day</v>
      </c>
      <c r="AR136" s="5"/>
      <c r="AS136" s="83" t="str">
        <f t="shared" si="14"/>
        <v/>
      </c>
      <c r="AT136" s="54"/>
      <c r="AU136" s="84" t="e">
        <f t="shared" ca="1" si="15"/>
        <v>#NAME?</v>
      </c>
      <c r="AV136" s="85" t="e">
        <f t="shared" ca="1" si="16"/>
        <v>#NAME?</v>
      </c>
      <c r="AW136" s="86" t="e">
        <f t="shared" ca="1" si="17"/>
        <v>#NAME?</v>
      </c>
      <c r="AX136" s="85" t="e">
        <f t="shared" ca="1" si="18"/>
        <v>#NAME?</v>
      </c>
      <c r="AY136" s="86" t="str">
        <f t="shared" si="19"/>
        <v/>
      </c>
      <c r="AZ136" s="22" t="e">
        <f t="shared" ca="1" si="20"/>
        <v>#NAME?</v>
      </c>
      <c r="BA136" s="83" t="e">
        <f t="shared" ca="1" si="21"/>
        <v>#NAME?</v>
      </c>
      <c r="BB136" s="88" t="e">
        <f t="shared" ca="1" si="22"/>
        <v>#NAME?</v>
      </c>
      <c r="BC136" s="90" t="e">
        <f t="shared" ca="1" si="23"/>
        <v>#NAME?</v>
      </c>
      <c r="BD136" s="90" t="e">
        <f t="shared" ca="1" si="24"/>
        <v>#NAME?</v>
      </c>
      <c r="BE136" s="85" t="e">
        <f t="shared" ca="1" si="25"/>
        <v>#NAME?</v>
      </c>
      <c r="BF136" s="22" t="e">
        <f t="shared" ca="1" si="26"/>
        <v>#NAME?</v>
      </c>
      <c r="BG136" s="22" t="e">
        <f t="shared" ca="1" si="27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51">
        <f t="shared" si="0"/>
        <v>135</v>
      </c>
      <c r="B137" s="53">
        <v>46095</v>
      </c>
      <c r="C137" s="55" t="s">
        <v>549</v>
      </c>
      <c r="D137" s="55" t="s">
        <v>1164</v>
      </c>
      <c r="E137" s="55" t="s">
        <v>1165</v>
      </c>
      <c r="F137" s="55">
        <v>2</v>
      </c>
      <c r="G137" s="55" t="s">
        <v>65</v>
      </c>
      <c r="H137" s="55" t="str">
        <f t="shared" si="1"/>
        <v>DONE</v>
      </c>
      <c r="I137" s="55" t="s">
        <v>1072</v>
      </c>
      <c r="J137" s="63" t="s">
        <v>325</v>
      </c>
      <c r="K137" s="63" t="s">
        <v>167</v>
      </c>
      <c r="L137" s="55">
        <v>5554</v>
      </c>
      <c r="M137" s="51"/>
      <c r="N137" s="55" t="s">
        <v>1166</v>
      </c>
      <c r="O137" s="102" t="s">
        <v>85</v>
      </c>
      <c r="P137" s="55" t="s">
        <v>87</v>
      </c>
      <c r="Q137" s="55" t="s">
        <v>407</v>
      </c>
      <c r="R137" s="51">
        <v>200001027456</v>
      </c>
      <c r="S137" s="68">
        <v>46100</v>
      </c>
      <c r="T137" s="68" t="str">
        <f t="shared" si="29"/>
        <v>DONE</v>
      </c>
      <c r="U137" s="68">
        <v>46101</v>
      </c>
      <c r="V137" s="51">
        <v>9200079168</v>
      </c>
      <c r="W137" s="51">
        <v>44349</v>
      </c>
      <c r="X137" s="70">
        <v>46114</v>
      </c>
      <c r="Y137" s="70" t="str">
        <f t="shared" si="3"/>
        <v>DONE</v>
      </c>
      <c r="Z137" s="25" t="s">
        <v>1167</v>
      </c>
      <c r="AA137" s="69">
        <v>46112</v>
      </c>
      <c r="AB137" s="51" t="str">
        <f t="shared" si="4"/>
        <v>DONE</v>
      </c>
      <c r="AC137" s="51"/>
      <c r="AD137" s="55" t="s">
        <v>1168</v>
      </c>
      <c r="AE137" s="74">
        <v>46112</v>
      </c>
      <c r="AF137" s="70" t="str">
        <f t="shared" si="5"/>
        <v>DONE</v>
      </c>
      <c r="AG137" s="70">
        <v>46116</v>
      </c>
      <c r="AH137" s="75"/>
      <c r="AI137" s="78" t="str">
        <f t="shared" si="6"/>
        <v>UNPAID</v>
      </c>
      <c r="AJ137" s="79" t="str">
        <f t="array" ref="AJ137">IFERROR(INDEX('[1]Master Price'!$E:$E,MATCH(D137,'[1]Master Price'!$B:$B,0)),"0")</f>
        <v>0</v>
      </c>
      <c r="AK137" s="79">
        <f t="shared" si="7"/>
        <v>0</v>
      </c>
      <c r="AL137" s="81" t="str">
        <f t="shared" si="33"/>
        <v>0-day</v>
      </c>
      <c r="AM137" s="81" t="str">
        <f t="shared" si="31"/>
        <v>1-day</v>
      </c>
      <c r="AN137" s="81" t="str">
        <f t="shared" si="34"/>
        <v>0-day</v>
      </c>
      <c r="AO137" s="81" t="str">
        <f t="shared" si="11"/>
        <v>0-day</v>
      </c>
      <c r="AP137" s="81" t="str">
        <f t="shared" si="12"/>
        <v>0-day</v>
      </c>
      <c r="AQ137" s="81" t="str">
        <f t="shared" si="13"/>
        <v>0-day</v>
      </c>
      <c r="AR137" s="5"/>
      <c r="AS137" s="83" t="str">
        <f t="shared" si="14"/>
        <v/>
      </c>
      <c r="AT137" s="85"/>
      <c r="AU137" s="84" t="e">
        <f t="shared" ca="1" si="15"/>
        <v>#NAME?</v>
      </c>
      <c r="AV137" s="85" t="e">
        <f t="shared" ca="1" si="16"/>
        <v>#NAME?</v>
      </c>
      <c r="AW137" s="86" t="e">
        <f t="shared" ca="1" si="17"/>
        <v>#NAME?</v>
      </c>
      <c r="AX137" s="85" t="e">
        <f t="shared" ca="1" si="18"/>
        <v>#NAME?</v>
      </c>
      <c r="AY137" s="86" t="str">
        <f t="shared" si="19"/>
        <v/>
      </c>
      <c r="AZ137" s="22" t="e">
        <f t="shared" ca="1" si="20"/>
        <v>#NAME?</v>
      </c>
      <c r="BA137" s="83" t="e">
        <f t="shared" ca="1" si="21"/>
        <v>#NAME?</v>
      </c>
      <c r="BB137" s="88" t="e">
        <f t="shared" ca="1" si="22"/>
        <v>#NAME?</v>
      </c>
      <c r="BC137" s="90" t="e">
        <f t="shared" ca="1" si="23"/>
        <v>#NAME?</v>
      </c>
      <c r="BD137" s="90" t="e">
        <f t="shared" ca="1" si="24"/>
        <v>#NAME?</v>
      </c>
      <c r="BE137" s="85" t="e">
        <f t="shared" ca="1" si="25"/>
        <v>#NAME?</v>
      </c>
      <c r="BF137" s="22" t="e">
        <f t="shared" ca="1" si="26"/>
        <v>#NAME?</v>
      </c>
      <c r="BG137" s="22" t="e">
        <f t="shared" ca="1" si="27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51">
        <f t="shared" si="0"/>
        <v>136</v>
      </c>
      <c r="B138" s="53">
        <v>46095</v>
      </c>
      <c r="C138" s="55" t="s">
        <v>549</v>
      </c>
      <c r="D138" s="55" t="s">
        <v>257</v>
      </c>
      <c r="E138" s="55" t="s">
        <v>888</v>
      </c>
      <c r="F138" s="55">
        <v>1</v>
      </c>
      <c r="G138" s="55" t="s">
        <v>65</v>
      </c>
      <c r="H138" s="55" t="str">
        <f t="shared" si="1"/>
        <v>DONE</v>
      </c>
      <c r="I138" s="55" t="s">
        <v>1072</v>
      </c>
      <c r="J138" s="63" t="s">
        <v>325</v>
      </c>
      <c r="K138" s="63" t="s">
        <v>167</v>
      </c>
      <c r="L138" s="55">
        <v>5554</v>
      </c>
      <c r="M138" s="51"/>
      <c r="N138" s="55" t="s">
        <v>1166</v>
      </c>
      <c r="O138" s="102" t="s">
        <v>85</v>
      </c>
      <c r="P138" s="55" t="s">
        <v>87</v>
      </c>
      <c r="Q138" s="55" t="s">
        <v>407</v>
      </c>
      <c r="R138" s="51">
        <v>200001027456</v>
      </c>
      <c r="S138" s="68">
        <v>46100</v>
      </c>
      <c r="T138" s="68" t="str">
        <f t="shared" si="29"/>
        <v>DONE</v>
      </c>
      <c r="U138" s="68">
        <v>46101</v>
      </c>
      <c r="V138" s="51">
        <v>9200079168</v>
      </c>
      <c r="W138" s="51">
        <v>44349</v>
      </c>
      <c r="X138" s="70">
        <v>46114</v>
      </c>
      <c r="Y138" s="70" t="str">
        <f t="shared" si="3"/>
        <v>DONE</v>
      </c>
      <c r="Z138" s="25" t="s">
        <v>1167</v>
      </c>
      <c r="AA138" s="69">
        <v>46112</v>
      </c>
      <c r="AB138" s="51" t="str">
        <f t="shared" si="4"/>
        <v>DONE</v>
      </c>
      <c r="AC138" s="51"/>
      <c r="AD138" s="55" t="s">
        <v>1168</v>
      </c>
      <c r="AE138" s="74">
        <v>46112</v>
      </c>
      <c r="AF138" s="70" t="str">
        <f t="shared" si="5"/>
        <v>DONE</v>
      </c>
      <c r="AG138" s="70">
        <v>46116</v>
      </c>
      <c r="AH138" s="75"/>
      <c r="AI138" s="78" t="str">
        <f t="shared" si="6"/>
        <v>UNPAID</v>
      </c>
      <c r="AJ138" s="79" t="str">
        <f t="array" ref="AJ138">IFERROR(INDEX('[1]Master Price'!$E:$E,MATCH(D138,'[1]Master Price'!$B:$B,0)),"0")</f>
        <v>0</v>
      </c>
      <c r="AK138" s="79">
        <f t="shared" si="7"/>
        <v>0</v>
      </c>
      <c r="AL138" s="81" t="str">
        <f t="shared" si="33"/>
        <v>0-day</v>
      </c>
      <c r="AM138" s="81" t="str">
        <f t="shared" si="31"/>
        <v>1-day</v>
      </c>
      <c r="AN138" s="81" t="str">
        <f t="shared" si="34"/>
        <v>0-day</v>
      </c>
      <c r="AO138" s="81" t="str">
        <f t="shared" si="11"/>
        <v>0-day</v>
      </c>
      <c r="AP138" s="81" t="str">
        <f t="shared" si="12"/>
        <v>0-day</v>
      </c>
      <c r="AQ138" s="81" t="str">
        <f t="shared" si="13"/>
        <v>0-day</v>
      </c>
      <c r="AR138" s="5"/>
      <c r="AS138" s="83" t="str">
        <f t="shared" si="14"/>
        <v/>
      </c>
      <c r="AT138" s="85"/>
      <c r="AU138" s="84" t="e">
        <f t="shared" ca="1" si="15"/>
        <v>#NAME?</v>
      </c>
      <c r="AV138" s="85" t="e">
        <f t="shared" ca="1" si="16"/>
        <v>#NAME?</v>
      </c>
      <c r="AW138" s="86" t="e">
        <f t="shared" ca="1" si="17"/>
        <v>#NAME?</v>
      </c>
      <c r="AX138" s="85" t="e">
        <f t="shared" ca="1" si="18"/>
        <v>#NAME?</v>
      </c>
      <c r="AY138" s="86" t="str">
        <f t="shared" si="19"/>
        <v/>
      </c>
      <c r="AZ138" s="22" t="e">
        <f t="shared" ca="1" si="20"/>
        <v>#NAME?</v>
      </c>
      <c r="BA138" s="83" t="e">
        <f t="shared" ca="1" si="21"/>
        <v>#NAME?</v>
      </c>
      <c r="BB138" s="88" t="e">
        <f t="shared" ca="1" si="22"/>
        <v>#NAME?</v>
      </c>
      <c r="BC138" s="90" t="e">
        <f t="shared" ca="1" si="23"/>
        <v>#NAME?</v>
      </c>
      <c r="BD138" s="90" t="e">
        <f t="shared" ca="1" si="24"/>
        <v>#NAME?</v>
      </c>
      <c r="BE138" s="85" t="e">
        <f t="shared" ca="1" si="25"/>
        <v>#NAME?</v>
      </c>
      <c r="BF138" s="22" t="e">
        <f t="shared" ca="1" si="26"/>
        <v>#NAME?</v>
      </c>
      <c r="BG138" s="22" t="e">
        <f t="shared" ca="1" si="27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51">
        <f t="shared" si="0"/>
        <v>137</v>
      </c>
      <c r="B139" s="53">
        <v>46095</v>
      </c>
      <c r="C139" s="55" t="s">
        <v>549</v>
      </c>
      <c r="D139" s="55" t="s">
        <v>292</v>
      </c>
      <c r="E139" s="55" t="s">
        <v>293</v>
      </c>
      <c r="F139" s="55">
        <v>1</v>
      </c>
      <c r="G139" s="55" t="s">
        <v>65</v>
      </c>
      <c r="H139" s="55" t="str">
        <f t="shared" si="1"/>
        <v>DONE</v>
      </c>
      <c r="I139" s="55" t="s">
        <v>1072</v>
      </c>
      <c r="J139" s="63" t="s">
        <v>325</v>
      </c>
      <c r="K139" s="63" t="s">
        <v>167</v>
      </c>
      <c r="L139" s="55">
        <v>5554</v>
      </c>
      <c r="M139" s="51"/>
      <c r="N139" s="55" t="s">
        <v>1166</v>
      </c>
      <c r="O139" s="102" t="s">
        <v>85</v>
      </c>
      <c r="P139" s="55" t="s">
        <v>87</v>
      </c>
      <c r="Q139" s="55" t="s">
        <v>407</v>
      </c>
      <c r="R139" s="51">
        <v>200001027456</v>
      </c>
      <c r="S139" s="68">
        <v>46100</v>
      </c>
      <c r="T139" s="68" t="str">
        <f t="shared" si="29"/>
        <v>DONE</v>
      </c>
      <c r="U139" s="68">
        <v>46101</v>
      </c>
      <c r="V139" s="51">
        <v>9200079168</v>
      </c>
      <c r="W139" s="51">
        <v>44349</v>
      </c>
      <c r="X139" s="70">
        <v>46114</v>
      </c>
      <c r="Y139" s="70" t="str">
        <f t="shared" si="3"/>
        <v>DONE</v>
      </c>
      <c r="Z139" s="25" t="s">
        <v>1167</v>
      </c>
      <c r="AA139" s="69">
        <v>46112</v>
      </c>
      <c r="AB139" s="51" t="str">
        <f t="shared" si="4"/>
        <v>DONE</v>
      </c>
      <c r="AC139" s="51"/>
      <c r="AD139" s="55" t="s">
        <v>1168</v>
      </c>
      <c r="AE139" s="74">
        <v>46112</v>
      </c>
      <c r="AF139" s="70" t="str">
        <f t="shared" si="5"/>
        <v>DONE</v>
      </c>
      <c r="AG139" s="70">
        <v>46116</v>
      </c>
      <c r="AH139" s="75"/>
      <c r="AI139" s="78" t="str">
        <f t="shared" si="6"/>
        <v>UNPAID</v>
      </c>
      <c r="AJ139" s="79" t="str">
        <f t="array" ref="AJ139">IFERROR(INDEX('[1]Master Price'!$E:$E,MATCH(D139,'[1]Master Price'!$B:$B,0)),"0")</f>
        <v>0</v>
      </c>
      <c r="AK139" s="79">
        <f t="shared" si="7"/>
        <v>0</v>
      </c>
      <c r="AL139" s="81" t="str">
        <f t="shared" si="33"/>
        <v>0-day</v>
      </c>
      <c r="AM139" s="81" t="str">
        <f t="shared" si="31"/>
        <v>1-day</v>
      </c>
      <c r="AN139" s="81" t="str">
        <f t="shared" si="34"/>
        <v>0-day</v>
      </c>
      <c r="AO139" s="81" t="str">
        <f t="shared" si="11"/>
        <v>0-day</v>
      </c>
      <c r="AP139" s="81" t="str">
        <f t="shared" si="12"/>
        <v>0-day</v>
      </c>
      <c r="AQ139" s="81" t="str">
        <f t="shared" si="13"/>
        <v>0-day</v>
      </c>
      <c r="AR139" s="5"/>
      <c r="AS139" s="83" t="str">
        <f t="shared" si="14"/>
        <v/>
      </c>
      <c r="AT139" s="85"/>
      <c r="AU139" s="84" t="e">
        <f t="shared" ca="1" si="15"/>
        <v>#NAME?</v>
      </c>
      <c r="AV139" s="85" t="e">
        <f t="shared" ca="1" si="16"/>
        <v>#NAME?</v>
      </c>
      <c r="AW139" s="86" t="e">
        <f t="shared" ca="1" si="17"/>
        <v>#NAME?</v>
      </c>
      <c r="AX139" s="85" t="e">
        <f t="shared" ca="1" si="18"/>
        <v>#NAME?</v>
      </c>
      <c r="AY139" s="86" t="str">
        <f t="shared" si="19"/>
        <v/>
      </c>
      <c r="AZ139" s="22" t="e">
        <f t="shared" ca="1" si="20"/>
        <v>#NAME?</v>
      </c>
      <c r="BA139" s="83" t="e">
        <f t="shared" ca="1" si="21"/>
        <v>#NAME?</v>
      </c>
      <c r="BB139" s="88" t="e">
        <f t="shared" ca="1" si="22"/>
        <v>#NAME?</v>
      </c>
      <c r="BC139" s="90" t="e">
        <f t="shared" ca="1" si="23"/>
        <v>#NAME?</v>
      </c>
      <c r="BD139" s="90" t="e">
        <f t="shared" ca="1" si="24"/>
        <v>#NAME?</v>
      </c>
      <c r="BE139" s="85" t="e">
        <f t="shared" ca="1" si="25"/>
        <v>#NAME?</v>
      </c>
      <c r="BF139" s="22" t="e">
        <f t="shared" ca="1" si="26"/>
        <v>#NAME?</v>
      </c>
      <c r="BG139" s="22" t="e">
        <f t="shared" ca="1" si="27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51">
        <f t="shared" si="0"/>
        <v>138</v>
      </c>
      <c r="B140" s="53">
        <v>46095</v>
      </c>
      <c r="C140" s="55" t="s">
        <v>549</v>
      </c>
      <c r="D140" s="55" t="s">
        <v>67</v>
      </c>
      <c r="E140" s="55" t="s">
        <v>69</v>
      </c>
      <c r="F140" s="55">
        <v>1</v>
      </c>
      <c r="G140" s="55" t="s">
        <v>65</v>
      </c>
      <c r="H140" s="55" t="str">
        <f t="shared" si="1"/>
        <v>DONE</v>
      </c>
      <c r="I140" s="55" t="s">
        <v>1072</v>
      </c>
      <c r="J140" s="63" t="s">
        <v>325</v>
      </c>
      <c r="K140" s="63" t="s">
        <v>167</v>
      </c>
      <c r="L140" s="55">
        <v>5554</v>
      </c>
      <c r="M140" s="51"/>
      <c r="N140" s="55" t="s">
        <v>1166</v>
      </c>
      <c r="O140" s="102" t="s">
        <v>85</v>
      </c>
      <c r="P140" s="55" t="s">
        <v>87</v>
      </c>
      <c r="Q140" s="55" t="s">
        <v>407</v>
      </c>
      <c r="R140" s="51">
        <v>200001027456</v>
      </c>
      <c r="S140" s="68">
        <v>46100</v>
      </c>
      <c r="T140" s="68" t="str">
        <f t="shared" si="29"/>
        <v>DONE</v>
      </c>
      <c r="U140" s="68">
        <v>46101</v>
      </c>
      <c r="V140" s="51">
        <v>9200079168</v>
      </c>
      <c r="W140" s="51">
        <v>44349</v>
      </c>
      <c r="X140" s="70">
        <v>46114</v>
      </c>
      <c r="Y140" s="70" t="str">
        <f t="shared" si="3"/>
        <v>DONE</v>
      </c>
      <c r="Z140" s="25" t="s">
        <v>1167</v>
      </c>
      <c r="AA140" s="69">
        <v>46112</v>
      </c>
      <c r="AB140" s="51" t="str">
        <f t="shared" si="4"/>
        <v>DONE</v>
      </c>
      <c r="AC140" s="51"/>
      <c r="AD140" s="55" t="s">
        <v>1168</v>
      </c>
      <c r="AE140" s="74">
        <v>46112</v>
      </c>
      <c r="AF140" s="70" t="str">
        <f t="shared" si="5"/>
        <v>DONE</v>
      </c>
      <c r="AG140" s="70">
        <v>46116</v>
      </c>
      <c r="AH140" s="75"/>
      <c r="AI140" s="78" t="str">
        <f t="shared" si="6"/>
        <v>UNPAID</v>
      </c>
      <c r="AJ140" s="79" t="str">
        <f t="array" ref="AJ140">IFERROR(INDEX('[1]Master Price'!$E:$E,MATCH(D140,'[1]Master Price'!$B:$B,0)),"0")</f>
        <v>0</v>
      </c>
      <c r="AK140" s="79">
        <f t="shared" si="7"/>
        <v>0</v>
      </c>
      <c r="AL140" s="81" t="str">
        <f t="shared" si="33"/>
        <v>0-day</v>
      </c>
      <c r="AM140" s="81" t="str">
        <f t="shared" si="31"/>
        <v>1-day</v>
      </c>
      <c r="AN140" s="81" t="str">
        <f t="shared" si="34"/>
        <v>0-day</v>
      </c>
      <c r="AO140" s="81" t="str">
        <f t="shared" si="11"/>
        <v>0-day</v>
      </c>
      <c r="AP140" s="81" t="str">
        <f t="shared" si="12"/>
        <v>0-day</v>
      </c>
      <c r="AQ140" s="81" t="str">
        <f t="shared" si="13"/>
        <v>0-day</v>
      </c>
      <c r="AR140" s="5"/>
      <c r="AS140" s="83" t="str">
        <f t="shared" si="14"/>
        <v/>
      </c>
      <c r="AT140" s="85"/>
      <c r="AU140" s="84" t="e">
        <f t="shared" ca="1" si="15"/>
        <v>#NAME?</v>
      </c>
      <c r="AV140" s="85" t="e">
        <f t="shared" ca="1" si="16"/>
        <v>#NAME?</v>
      </c>
      <c r="AW140" s="86" t="e">
        <f t="shared" ca="1" si="17"/>
        <v>#NAME?</v>
      </c>
      <c r="AX140" s="85" t="e">
        <f t="shared" ca="1" si="18"/>
        <v>#NAME?</v>
      </c>
      <c r="AY140" s="86" t="str">
        <f t="shared" si="19"/>
        <v/>
      </c>
      <c r="AZ140" s="22" t="e">
        <f t="shared" ca="1" si="20"/>
        <v>#NAME?</v>
      </c>
      <c r="BA140" s="83" t="e">
        <f t="shared" ca="1" si="21"/>
        <v>#NAME?</v>
      </c>
      <c r="BB140" s="88" t="e">
        <f t="shared" ca="1" si="22"/>
        <v>#NAME?</v>
      </c>
      <c r="BC140" s="90" t="e">
        <f t="shared" ca="1" si="23"/>
        <v>#NAME?</v>
      </c>
      <c r="BD140" s="90" t="e">
        <f t="shared" ca="1" si="24"/>
        <v>#NAME?</v>
      </c>
      <c r="BE140" s="85" t="e">
        <f t="shared" ca="1" si="25"/>
        <v>#NAME?</v>
      </c>
      <c r="BF140" s="22" t="e">
        <f t="shared" ca="1" si="26"/>
        <v>#NAME?</v>
      </c>
      <c r="BG140" s="22" t="e">
        <f t="shared" ca="1" si="27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51">
        <f t="shared" si="0"/>
        <v>139</v>
      </c>
      <c r="B141" s="53">
        <v>46095</v>
      </c>
      <c r="C141" s="55" t="s">
        <v>549</v>
      </c>
      <c r="D141" s="55" t="s">
        <v>309</v>
      </c>
      <c r="E141" s="55" t="s">
        <v>311</v>
      </c>
      <c r="F141" s="55">
        <v>4</v>
      </c>
      <c r="G141" s="55" t="s">
        <v>65</v>
      </c>
      <c r="H141" s="55" t="str">
        <f t="shared" si="1"/>
        <v>DONE</v>
      </c>
      <c r="I141" s="55" t="s">
        <v>1072</v>
      </c>
      <c r="J141" s="63" t="s">
        <v>325</v>
      </c>
      <c r="K141" s="63" t="s">
        <v>167</v>
      </c>
      <c r="L141" s="55">
        <v>5554</v>
      </c>
      <c r="M141" s="51"/>
      <c r="N141" s="55" t="s">
        <v>1166</v>
      </c>
      <c r="O141" s="102" t="s">
        <v>85</v>
      </c>
      <c r="P141" s="55" t="s">
        <v>87</v>
      </c>
      <c r="Q141" s="55" t="s">
        <v>407</v>
      </c>
      <c r="R141" s="51">
        <v>200001027456</v>
      </c>
      <c r="S141" s="68">
        <v>46100</v>
      </c>
      <c r="T141" s="68" t="str">
        <f t="shared" si="29"/>
        <v>DONE</v>
      </c>
      <c r="U141" s="68">
        <v>46101</v>
      </c>
      <c r="V141" s="51">
        <v>9200079168</v>
      </c>
      <c r="W141" s="51">
        <v>44349</v>
      </c>
      <c r="X141" s="70">
        <v>46114</v>
      </c>
      <c r="Y141" s="70" t="str">
        <f t="shared" si="3"/>
        <v>DONE</v>
      </c>
      <c r="Z141" s="25" t="s">
        <v>1167</v>
      </c>
      <c r="AA141" s="69">
        <v>46112</v>
      </c>
      <c r="AB141" s="51" t="str">
        <f t="shared" si="4"/>
        <v>DONE</v>
      </c>
      <c r="AC141" s="51"/>
      <c r="AD141" s="55" t="s">
        <v>1168</v>
      </c>
      <c r="AE141" s="74">
        <v>46112</v>
      </c>
      <c r="AF141" s="70" t="str">
        <f t="shared" si="5"/>
        <v>DONE</v>
      </c>
      <c r="AG141" s="70">
        <v>46116</v>
      </c>
      <c r="AH141" s="75"/>
      <c r="AI141" s="78" t="str">
        <f t="shared" si="6"/>
        <v>UNPAID</v>
      </c>
      <c r="AJ141" s="79" t="str">
        <f t="array" ref="AJ141">IFERROR(INDEX('[1]Master Price'!$E:$E,MATCH(D141,'[1]Master Price'!$B:$B,0)),"0")</f>
        <v>0</v>
      </c>
      <c r="AK141" s="79">
        <f t="shared" si="7"/>
        <v>0</v>
      </c>
      <c r="AL141" s="81" t="str">
        <f t="shared" si="33"/>
        <v>0-day</v>
      </c>
      <c r="AM141" s="81" t="str">
        <f t="shared" si="31"/>
        <v>1-day</v>
      </c>
      <c r="AN141" s="81" t="str">
        <f t="shared" si="34"/>
        <v>0-day</v>
      </c>
      <c r="AO141" s="81" t="str">
        <f t="shared" si="11"/>
        <v>0-day</v>
      </c>
      <c r="AP141" s="81" t="str">
        <f t="shared" si="12"/>
        <v>0-day</v>
      </c>
      <c r="AQ141" s="81" t="str">
        <f t="shared" si="13"/>
        <v>0-day</v>
      </c>
      <c r="AR141" s="5"/>
      <c r="AS141" s="83" t="str">
        <f t="shared" si="14"/>
        <v/>
      </c>
      <c r="AT141" s="85"/>
      <c r="AU141" s="84" t="e">
        <f t="shared" ca="1" si="15"/>
        <v>#NAME?</v>
      </c>
      <c r="AV141" s="85" t="e">
        <f t="shared" ca="1" si="16"/>
        <v>#NAME?</v>
      </c>
      <c r="AW141" s="86" t="e">
        <f t="shared" ca="1" si="17"/>
        <v>#NAME?</v>
      </c>
      <c r="AX141" s="85" t="e">
        <f t="shared" ca="1" si="18"/>
        <v>#NAME?</v>
      </c>
      <c r="AY141" s="86" t="str">
        <f t="shared" si="19"/>
        <v/>
      </c>
      <c r="AZ141" s="22" t="e">
        <f t="shared" ca="1" si="20"/>
        <v>#NAME?</v>
      </c>
      <c r="BA141" s="83" t="e">
        <f t="shared" ca="1" si="21"/>
        <v>#NAME?</v>
      </c>
      <c r="BB141" s="88" t="e">
        <f t="shared" ca="1" si="22"/>
        <v>#NAME?</v>
      </c>
      <c r="BC141" s="90" t="e">
        <f t="shared" ca="1" si="23"/>
        <v>#NAME?</v>
      </c>
      <c r="BD141" s="90" t="e">
        <f t="shared" ca="1" si="24"/>
        <v>#NAME?</v>
      </c>
      <c r="BE141" s="85" t="e">
        <f t="shared" ca="1" si="25"/>
        <v>#NAME?</v>
      </c>
      <c r="BF141" s="22" t="e">
        <f t="shared" ca="1" si="26"/>
        <v>#NAME?</v>
      </c>
      <c r="BG141" s="22" t="e">
        <f t="shared" ca="1" si="27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51">
        <f t="shared" si="0"/>
        <v>140</v>
      </c>
      <c r="B142" s="53">
        <v>46095</v>
      </c>
      <c r="C142" s="55" t="s">
        <v>549</v>
      </c>
      <c r="D142" s="55" t="s">
        <v>280</v>
      </c>
      <c r="E142" s="55" t="s">
        <v>1181</v>
      </c>
      <c r="F142" s="55">
        <v>1</v>
      </c>
      <c r="G142" s="55" t="s">
        <v>65</v>
      </c>
      <c r="H142" s="55" t="str">
        <f t="shared" si="1"/>
        <v>DONE</v>
      </c>
      <c r="I142" s="55" t="s">
        <v>1072</v>
      </c>
      <c r="J142" s="63" t="s">
        <v>325</v>
      </c>
      <c r="K142" s="63" t="s">
        <v>167</v>
      </c>
      <c r="L142" s="55">
        <v>5554</v>
      </c>
      <c r="M142" s="51"/>
      <c r="N142" s="55" t="s">
        <v>1166</v>
      </c>
      <c r="O142" s="102" t="s">
        <v>85</v>
      </c>
      <c r="P142" s="55" t="s">
        <v>87</v>
      </c>
      <c r="Q142" s="55" t="s">
        <v>407</v>
      </c>
      <c r="R142" s="51">
        <v>200001027456</v>
      </c>
      <c r="S142" s="68">
        <v>46100</v>
      </c>
      <c r="T142" s="68" t="str">
        <f t="shared" si="29"/>
        <v>DONE</v>
      </c>
      <c r="U142" s="68">
        <v>46101</v>
      </c>
      <c r="V142" s="51">
        <v>9200079168</v>
      </c>
      <c r="W142" s="51">
        <v>44349</v>
      </c>
      <c r="X142" s="70">
        <v>46114</v>
      </c>
      <c r="Y142" s="70" t="str">
        <f t="shared" si="3"/>
        <v>DONE</v>
      </c>
      <c r="Z142" s="25" t="s">
        <v>1167</v>
      </c>
      <c r="AA142" s="69">
        <v>46112</v>
      </c>
      <c r="AB142" s="51" t="str">
        <f t="shared" si="4"/>
        <v>DONE</v>
      </c>
      <c r="AC142" s="51"/>
      <c r="AD142" s="55" t="s">
        <v>1168</v>
      </c>
      <c r="AE142" s="74">
        <v>46112</v>
      </c>
      <c r="AF142" s="70" t="str">
        <f t="shared" si="5"/>
        <v>DONE</v>
      </c>
      <c r="AG142" s="70">
        <v>46116</v>
      </c>
      <c r="AH142" s="75"/>
      <c r="AI142" s="78" t="str">
        <f t="shared" si="6"/>
        <v>UNPAID</v>
      </c>
      <c r="AJ142" s="79" t="str">
        <f t="array" ref="AJ142">IFERROR(INDEX('[1]Master Price'!$E:$E,MATCH(D142,'[1]Master Price'!$B:$B,0)),"0")</f>
        <v>0</v>
      </c>
      <c r="AK142" s="79">
        <f t="shared" si="7"/>
        <v>0</v>
      </c>
      <c r="AL142" s="81" t="str">
        <f t="shared" si="33"/>
        <v>0-day</v>
      </c>
      <c r="AM142" s="81" t="str">
        <f t="shared" si="31"/>
        <v>1-day</v>
      </c>
      <c r="AN142" s="81" t="str">
        <f t="shared" si="34"/>
        <v>0-day</v>
      </c>
      <c r="AO142" s="81" t="str">
        <f t="shared" si="11"/>
        <v>0-day</v>
      </c>
      <c r="AP142" s="81" t="str">
        <f t="shared" si="12"/>
        <v>0-day</v>
      </c>
      <c r="AQ142" s="81" t="str">
        <f t="shared" si="13"/>
        <v>0-day</v>
      </c>
      <c r="AR142" s="5"/>
      <c r="AS142" s="83" t="str">
        <f t="shared" si="14"/>
        <v/>
      </c>
      <c r="AT142" s="85"/>
      <c r="AU142" s="84" t="e">
        <f t="shared" ca="1" si="15"/>
        <v>#NAME?</v>
      </c>
      <c r="AV142" s="85" t="e">
        <f t="shared" ca="1" si="16"/>
        <v>#NAME?</v>
      </c>
      <c r="AW142" s="86" t="e">
        <f t="shared" ca="1" si="17"/>
        <v>#NAME?</v>
      </c>
      <c r="AX142" s="85" t="e">
        <f t="shared" ca="1" si="18"/>
        <v>#NAME?</v>
      </c>
      <c r="AY142" s="86" t="str">
        <f t="shared" si="19"/>
        <v/>
      </c>
      <c r="AZ142" s="22" t="e">
        <f t="shared" ca="1" si="20"/>
        <v>#NAME?</v>
      </c>
      <c r="BA142" s="83" t="e">
        <f t="shared" ca="1" si="21"/>
        <v>#NAME?</v>
      </c>
      <c r="BB142" s="88" t="e">
        <f t="shared" ca="1" si="22"/>
        <v>#NAME?</v>
      </c>
      <c r="BC142" s="90" t="e">
        <f t="shared" ca="1" si="23"/>
        <v>#NAME?</v>
      </c>
      <c r="BD142" s="90" t="e">
        <f t="shared" ca="1" si="24"/>
        <v>#NAME?</v>
      </c>
      <c r="BE142" s="85" t="e">
        <f t="shared" ca="1" si="25"/>
        <v>#NAME?</v>
      </c>
      <c r="BF142" s="22" t="e">
        <f t="shared" ca="1" si="26"/>
        <v>#NAME?</v>
      </c>
      <c r="BG142" s="22" t="e">
        <f t="shared" ca="1" si="27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51">
        <f t="shared" si="0"/>
        <v>141</v>
      </c>
      <c r="B143" s="53">
        <v>46095</v>
      </c>
      <c r="C143" s="55" t="s">
        <v>557</v>
      </c>
      <c r="D143" s="55" t="s">
        <v>280</v>
      </c>
      <c r="E143" s="55" t="s">
        <v>1181</v>
      </c>
      <c r="F143" s="55">
        <v>2</v>
      </c>
      <c r="G143" s="55" t="s">
        <v>65</v>
      </c>
      <c r="H143" s="55" t="str">
        <f t="shared" si="1"/>
        <v>DONE</v>
      </c>
      <c r="I143" s="55" t="s">
        <v>1185</v>
      </c>
      <c r="J143" s="63" t="s">
        <v>166</v>
      </c>
      <c r="K143" s="63" t="s">
        <v>167</v>
      </c>
      <c r="L143" s="55">
        <v>9991</v>
      </c>
      <c r="M143" s="51" t="s">
        <v>118</v>
      </c>
      <c r="N143" s="51" t="s">
        <v>283</v>
      </c>
      <c r="O143" s="95" t="s">
        <v>91</v>
      </c>
      <c r="P143" s="55" t="s">
        <v>87</v>
      </c>
      <c r="Q143" s="55" t="s">
        <v>1186</v>
      </c>
      <c r="R143" s="51">
        <v>200001027468</v>
      </c>
      <c r="S143" s="68">
        <v>46100</v>
      </c>
      <c r="T143" s="68" t="str">
        <f t="shared" si="29"/>
        <v>DONE</v>
      </c>
      <c r="U143" s="68">
        <v>46101</v>
      </c>
      <c r="V143" s="51">
        <v>7000236973</v>
      </c>
      <c r="W143" s="51">
        <v>44489</v>
      </c>
      <c r="X143" s="70">
        <v>46121</v>
      </c>
      <c r="Y143" s="70" t="str">
        <f t="shared" si="3"/>
        <v>DONE</v>
      </c>
      <c r="Z143" s="25">
        <v>48507</v>
      </c>
      <c r="AA143" s="69">
        <v>46122</v>
      </c>
      <c r="AB143" s="51" t="str">
        <f t="shared" si="4"/>
        <v>DONE</v>
      </c>
      <c r="AC143" s="51"/>
      <c r="AD143" s="55" t="s">
        <v>1187</v>
      </c>
      <c r="AE143" s="74">
        <v>46122</v>
      </c>
      <c r="AF143" s="70" t="str">
        <f t="shared" si="5"/>
        <v>DONE</v>
      </c>
      <c r="AG143" s="70">
        <v>46125</v>
      </c>
      <c r="AH143" s="75"/>
      <c r="AI143" s="78" t="str">
        <f t="shared" si="6"/>
        <v>UNPAID</v>
      </c>
      <c r="AJ143" s="79" t="str">
        <f t="array" ref="AJ143">IFERROR(INDEX('[1]Master Price'!$E:$E,MATCH(D143,'[1]Master Price'!$B:$B,0)),"0")</f>
        <v>0</v>
      </c>
      <c r="AK143" s="79">
        <f t="shared" si="7"/>
        <v>0</v>
      </c>
      <c r="AL143" s="81" t="str">
        <f t="shared" si="33"/>
        <v>0-day</v>
      </c>
      <c r="AM143" s="81" t="str">
        <f t="shared" si="31"/>
        <v>1-day</v>
      </c>
      <c r="AN143" s="81" t="str">
        <f t="shared" si="34"/>
        <v>0-day</v>
      </c>
      <c r="AO143" s="81" t="str">
        <f t="shared" si="11"/>
        <v>1-day</v>
      </c>
      <c r="AP143" s="81" t="str">
        <f t="shared" si="12"/>
        <v>0-day</v>
      </c>
      <c r="AQ143" s="81" t="str">
        <f t="shared" si="13"/>
        <v>0-day</v>
      </c>
      <c r="AR143" s="5"/>
      <c r="AS143" s="83" t="str">
        <f t="shared" si="14"/>
        <v/>
      </c>
      <c r="AT143" s="85"/>
      <c r="AU143" s="84" t="e">
        <f t="shared" ca="1" si="15"/>
        <v>#NAME?</v>
      </c>
      <c r="AV143" s="85" t="e">
        <f t="shared" ca="1" si="16"/>
        <v>#NAME?</v>
      </c>
      <c r="AW143" s="86" t="e">
        <f t="shared" ca="1" si="17"/>
        <v>#NAME?</v>
      </c>
      <c r="AX143" s="85" t="e">
        <f t="shared" ca="1" si="18"/>
        <v>#NAME?</v>
      </c>
      <c r="AY143" s="86" t="str">
        <f t="shared" si="19"/>
        <v/>
      </c>
      <c r="AZ143" s="22" t="e">
        <f t="shared" ca="1" si="20"/>
        <v>#NAME?</v>
      </c>
      <c r="BA143" s="83" t="e">
        <f t="shared" ca="1" si="21"/>
        <v>#NAME?</v>
      </c>
      <c r="BB143" s="88" t="e">
        <f t="shared" ca="1" si="22"/>
        <v>#NAME?</v>
      </c>
      <c r="BC143" s="90" t="e">
        <f t="shared" ca="1" si="23"/>
        <v>#NAME?</v>
      </c>
      <c r="BD143" s="90" t="e">
        <f t="shared" ca="1" si="24"/>
        <v>#NAME?</v>
      </c>
      <c r="BE143" s="85" t="e">
        <f t="shared" ca="1" si="25"/>
        <v>#NAME?</v>
      </c>
      <c r="BF143" s="22" t="e">
        <f t="shared" ca="1" si="26"/>
        <v>#NAME?</v>
      </c>
      <c r="BG143" s="22" t="e">
        <f t="shared" ca="1" si="27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51">
        <f t="shared" si="0"/>
        <v>142</v>
      </c>
      <c r="B144" s="53">
        <v>46095</v>
      </c>
      <c r="C144" s="55" t="s">
        <v>557</v>
      </c>
      <c r="D144" s="55" t="s">
        <v>292</v>
      </c>
      <c r="E144" s="55" t="s">
        <v>293</v>
      </c>
      <c r="F144" s="55">
        <v>1</v>
      </c>
      <c r="G144" s="55" t="s">
        <v>65</v>
      </c>
      <c r="H144" s="55" t="str">
        <f t="shared" si="1"/>
        <v>DONE</v>
      </c>
      <c r="I144" s="55" t="s">
        <v>1185</v>
      </c>
      <c r="J144" s="63" t="s">
        <v>166</v>
      </c>
      <c r="K144" s="63" t="s">
        <v>167</v>
      </c>
      <c r="L144" s="55">
        <v>9991</v>
      </c>
      <c r="M144" s="51" t="s">
        <v>118</v>
      </c>
      <c r="N144" s="51" t="s">
        <v>283</v>
      </c>
      <c r="O144" s="95" t="s">
        <v>91</v>
      </c>
      <c r="P144" s="55" t="s">
        <v>87</v>
      </c>
      <c r="Q144" s="55" t="s">
        <v>1186</v>
      </c>
      <c r="R144" s="51">
        <v>200001027468</v>
      </c>
      <c r="S144" s="68">
        <v>46100</v>
      </c>
      <c r="T144" s="68" t="str">
        <f t="shared" si="29"/>
        <v>DONE</v>
      </c>
      <c r="U144" s="68">
        <v>46101</v>
      </c>
      <c r="V144" s="51">
        <v>7000236973</v>
      </c>
      <c r="W144" s="51">
        <v>44489</v>
      </c>
      <c r="X144" s="70">
        <v>46121</v>
      </c>
      <c r="Y144" s="70" t="str">
        <f t="shared" si="3"/>
        <v>DONE</v>
      </c>
      <c r="Z144" s="25">
        <v>48507</v>
      </c>
      <c r="AA144" s="69">
        <v>46122</v>
      </c>
      <c r="AB144" s="51" t="str">
        <f t="shared" si="4"/>
        <v>DONE</v>
      </c>
      <c r="AC144" s="51"/>
      <c r="AD144" s="55" t="s">
        <v>1187</v>
      </c>
      <c r="AE144" s="74">
        <v>46122</v>
      </c>
      <c r="AF144" s="70" t="str">
        <f t="shared" si="5"/>
        <v>DONE</v>
      </c>
      <c r="AG144" s="70">
        <v>46125</v>
      </c>
      <c r="AH144" s="75"/>
      <c r="AI144" s="78" t="str">
        <f t="shared" si="6"/>
        <v>UNPAID</v>
      </c>
      <c r="AJ144" s="79" t="str">
        <f t="array" ref="AJ144">IFERROR(INDEX('[1]Master Price'!$E:$E,MATCH(D144,'[1]Master Price'!$B:$B,0)),"0")</f>
        <v>0</v>
      </c>
      <c r="AK144" s="79">
        <f t="shared" si="7"/>
        <v>0</v>
      </c>
      <c r="AL144" s="81" t="str">
        <f t="shared" si="33"/>
        <v>0-day</v>
      </c>
      <c r="AM144" s="81" t="str">
        <f t="shared" si="31"/>
        <v>1-day</v>
      </c>
      <c r="AN144" s="81" t="str">
        <f t="shared" si="34"/>
        <v>0-day</v>
      </c>
      <c r="AO144" s="81" t="str">
        <f t="shared" si="11"/>
        <v>1-day</v>
      </c>
      <c r="AP144" s="81" t="str">
        <f t="shared" si="12"/>
        <v>0-day</v>
      </c>
      <c r="AQ144" s="81" t="str">
        <f t="shared" si="13"/>
        <v>0-day</v>
      </c>
      <c r="AR144" s="5"/>
      <c r="AS144" s="83" t="str">
        <f t="shared" si="14"/>
        <v/>
      </c>
      <c r="AT144" s="85"/>
      <c r="AU144" s="84" t="e">
        <f t="shared" ca="1" si="15"/>
        <v>#NAME?</v>
      </c>
      <c r="AV144" s="85" t="e">
        <f t="shared" ca="1" si="16"/>
        <v>#NAME?</v>
      </c>
      <c r="AW144" s="86" t="e">
        <f t="shared" ca="1" si="17"/>
        <v>#NAME?</v>
      </c>
      <c r="AX144" s="85" t="e">
        <f t="shared" ca="1" si="18"/>
        <v>#NAME?</v>
      </c>
      <c r="AY144" s="86" t="str">
        <f t="shared" si="19"/>
        <v/>
      </c>
      <c r="AZ144" s="22" t="e">
        <f t="shared" ca="1" si="20"/>
        <v>#NAME?</v>
      </c>
      <c r="BA144" s="83" t="e">
        <f t="shared" ca="1" si="21"/>
        <v>#NAME?</v>
      </c>
      <c r="BB144" s="88" t="e">
        <f t="shared" ca="1" si="22"/>
        <v>#NAME?</v>
      </c>
      <c r="BC144" s="90" t="e">
        <f t="shared" ca="1" si="23"/>
        <v>#NAME?</v>
      </c>
      <c r="BD144" s="90" t="e">
        <f t="shared" ca="1" si="24"/>
        <v>#NAME?</v>
      </c>
      <c r="BE144" s="85" t="e">
        <f t="shared" ca="1" si="25"/>
        <v>#NAME?</v>
      </c>
      <c r="BF144" s="22" t="e">
        <f t="shared" ca="1" si="26"/>
        <v>#NAME?</v>
      </c>
      <c r="BG144" s="22" t="e">
        <f t="shared" ca="1" si="27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51">
        <f t="shared" si="0"/>
        <v>143</v>
      </c>
      <c r="B145" s="53">
        <v>46095</v>
      </c>
      <c r="C145" s="55" t="s">
        <v>557</v>
      </c>
      <c r="D145" s="55" t="s">
        <v>309</v>
      </c>
      <c r="E145" s="55" t="s">
        <v>311</v>
      </c>
      <c r="F145" s="55">
        <v>1</v>
      </c>
      <c r="G145" s="55" t="s">
        <v>65</v>
      </c>
      <c r="H145" s="55" t="str">
        <f t="shared" si="1"/>
        <v>DONE</v>
      </c>
      <c r="I145" s="55" t="s">
        <v>1185</v>
      </c>
      <c r="J145" s="63" t="s">
        <v>166</v>
      </c>
      <c r="K145" s="63" t="s">
        <v>167</v>
      </c>
      <c r="L145" s="55">
        <v>9991</v>
      </c>
      <c r="M145" s="51" t="s">
        <v>118</v>
      </c>
      <c r="N145" s="51" t="s">
        <v>283</v>
      </c>
      <c r="O145" s="95" t="s">
        <v>91</v>
      </c>
      <c r="P145" s="55" t="s">
        <v>87</v>
      </c>
      <c r="Q145" s="55" t="s">
        <v>1186</v>
      </c>
      <c r="R145" s="51">
        <v>200001027468</v>
      </c>
      <c r="S145" s="68">
        <v>46100</v>
      </c>
      <c r="T145" s="68" t="str">
        <f t="shared" si="29"/>
        <v>DONE</v>
      </c>
      <c r="U145" s="68">
        <v>46101</v>
      </c>
      <c r="V145" s="51">
        <v>7000236973</v>
      </c>
      <c r="W145" s="51">
        <v>44489</v>
      </c>
      <c r="X145" s="70">
        <v>46121</v>
      </c>
      <c r="Y145" s="70" t="str">
        <f t="shared" si="3"/>
        <v>DONE</v>
      </c>
      <c r="Z145" s="25">
        <v>48507</v>
      </c>
      <c r="AA145" s="69">
        <v>46122</v>
      </c>
      <c r="AB145" s="51" t="str">
        <f t="shared" si="4"/>
        <v>DONE</v>
      </c>
      <c r="AC145" s="51"/>
      <c r="AD145" s="55" t="s">
        <v>1187</v>
      </c>
      <c r="AE145" s="74">
        <v>46122</v>
      </c>
      <c r="AF145" s="70" t="str">
        <f t="shared" si="5"/>
        <v>DONE</v>
      </c>
      <c r="AG145" s="70">
        <v>46125</v>
      </c>
      <c r="AH145" s="75"/>
      <c r="AI145" s="78" t="str">
        <f t="shared" si="6"/>
        <v>UNPAID</v>
      </c>
      <c r="AJ145" s="79" t="str">
        <f t="array" ref="AJ145">IFERROR(INDEX('[1]Master Price'!$E:$E,MATCH(D145,'[1]Master Price'!$B:$B,0)),"0")</f>
        <v>0</v>
      </c>
      <c r="AK145" s="79">
        <f t="shared" si="7"/>
        <v>0</v>
      </c>
      <c r="AL145" s="81" t="str">
        <f t="shared" si="33"/>
        <v>0-day</v>
      </c>
      <c r="AM145" s="81" t="str">
        <f t="shared" si="31"/>
        <v>1-day</v>
      </c>
      <c r="AN145" s="81" t="str">
        <f t="shared" si="34"/>
        <v>0-day</v>
      </c>
      <c r="AO145" s="81" t="str">
        <f t="shared" si="11"/>
        <v>1-day</v>
      </c>
      <c r="AP145" s="81" t="str">
        <f t="shared" si="12"/>
        <v>0-day</v>
      </c>
      <c r="AQ145" s="81" t="str">
        <f t="shared" si="13"/>
        <v>0-day</v>
      </c>
      <c r="AR145" s="5"/>
      <c r="AS145" s="83" t="str">
        <f t="shared" si="14"/>
        <v/>
      </c>
      <c r="AT145" s="85"/>
      <c r="AU145" s="84" t="e">
        <f t="shared" ca="1" si="15"/>
        <v>#NAME?</v>
      </c>
      <c r="AV145" s="85" t="e">
        <f t="shared" ca="1" si="16"/>
        <v>#NAME?</v>
      </c>
      <c r="AW145" s="86" t="e">
        <f t="shared" ca="1" si="17"/>
        <v>#NAME?</v>
      </c>
      <c r="AX145" s="85" t="e">
        <f t="shared" ca="1" si="18"/>
        <v>#NAME?</v>
      </c>
      <c r="AY145" s="86" t="str">
        <f t="shared" si="19"/>
        <v/>
      </c>
      <c r="AZ145" s="22" t="e">
        <f t="shared" ca="1" si="20"/>
        <v>#NAME?</v>
      </c>
      <c r="BA145" s="83" t="e">
        <f t="shared" ca="1" si="21"/>
        <v>#NAME?</v>
      </c>
      <c r="BB145" s="88" t="e">
        <f t="shared" ca="1" si="22"/>
        <v>#NAME?</v>
      </c>
      <c r="BC145" s="90" t="e">
        <f t="shared" ca="1" si="23"/>
        <v>#NAME?</v>
      </c>
      <c r="BD145" s="90" t="e">
        <f t="shared" ca="1" si="24"/>
        <v>#NAME?</v>
      </c>
      <c r="BE145" s="85" t="e">
        <f t="shared" ca="1" si="25"/>
        <v>#NAME?</v>
      </c>
      <c r="BF145" s="22" t="e">
        <f t="shared" ca="1" si="26"/>
        <v>#NAME?</v>
      </c>
      <c r="BG145" s="22" t="e">
        <f t="shared" ca="1" si="27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51">
        <f t="shared" si="0"/>
        <v>144</v>
      </c>
      <c r="B146" s="53">
        <v>46095</v>
      </c>
      <c r="C146" s="55" t="s">
        <v>557</v>
      </c>
      <c r="D146" s="55" t="s">
        <v>641</v>
      </c>
      <c r="E146" s="55" t="s">
        <v>642</v>
      </c>
      <c r="F146" s="55">
        <v>2</v>
      </c>
      <c r="G146" s="55" t="s">
        <v>65</v>
      </c>
      <c r="H146" s="55" t="str">
        <f t="shared" si="1"/>
        <v>DONE</v>
      </c>
      <c r="I146" s="55" t="s">
        <v>1185</v>
      </c>
      <c r="J146" s="63" t="s">
        <v>166</v>
      </c>
      <c r="K146" s="63" t="s">
        <v>167</v>
      </c>
      <c r="L146" s="55">
        <v>9991</v>
      </c>
      <c r="M146" s="51" t="s">
        <v>118</v>
      </c>
      <c r="N146" s="51" t="s">
        <v>283</v>
      </c>
      <c r="O146" s="95" t="s">
        <v>91</v>
      </c>
      <c r="P146" s="55" t="s">
        <v>87</v>
      </c>
      <c r="Q146" s="55" t="s">
        <v>1186</v>
      </c>
      <c r="R146" s="51">
        <v>200001027468</v>
      </c>
      <c r="S146" s="68">
        <v>46100</v>
      </c>
      <c r="T146" s="68" t="str">
        <f t="shared" si="29"/>
        <v>DONE</v>
      </c>
      <c r="U146" s="68">
        <v>46101</v>
      </c>
      <c r="V146" s="51">
        <v>7000236973</v>
      </c>
      <c r="W146" s="51">
        <v>44489</v>
      </c>
      <c r="X146" s="70">
        <v>46121</v>
      </c>
      <c r="Y146" s="70" t="str">
        <f t="shared" si="3"/>
        <v>DONE</v>
      </c>
      <c r="Z146" s="25">
        <v>48507</v>
      </c>
      <c r="AA146" s="69">
        <v>46122</v>
      </c>
      <c r="AB146" s="51" t="str">
        <f t="shared" si="4"/>
        <v>DONE</v>
      </c>
      <c r="AC146" s="51"/>
      <c r="AD146" s="55" t="s">
        <v>1187</v>
      </c>
      <c r="AE146" s="74">
        <v>46122</v>
      </c>
      <c r="AF146" s="70" t="str">
        <f t="shared" si="5"/>
        <v>DONE</v>
      </c>
      <c r="AG146" s="70">
        <v>46125</v>
      </c>
      <c r="AH146" s="75"/>
      <c r="AI146" s="78" t="str">
        <f t="shared" si="6"/>
        <v>UNPAID</v>
      </c>
      <c r="AJ146" s="79" t="str">
        <f t="array" ref="AJ146">IFERROR(INDEX('[1]Master Price'!$E:$E,MATCH(D146,'[1]Master Price'!$B:$B,0)),"0")</f>
        <v>0</v>
      </c>
      <c r="AK146" s="79">
        <f t="shared" si="7"/>
        <v>0</v>
      </c>
      <c r="AL146" s="81" t="str">
        <f t="shared" si="33"/>
        <v>0-day</v>
      </c>
      <c r="AM146" s="81" t="str">
        <f t="shared" si="31"/>
        <v>1-day</v>
      </c>
      <c r="AN146" s="81" t="str">
        <f t="shared" si="34"/>
        <v>0-day</v>
      </c>
      <c r="AO146" s="81" t="str">
        <f t="shared" si="11"/>
        <v>1-day</v>
      </c>
      <c r="AP146" s="81" t="str">
        <f t="shared" si="12"/>
        <v>0-day</v>
      </c>
      <c r="AQ146" s="81" t="str">
        <f t="shared" si="13"/>
        <v>0-day</v>
      </c>
      <c r="AR146" s="5"/>
      <c r="AS146" s="83" t="str">
        <f t="shared" si="14"/>
        <v/>
      </c>
      <c r="AT146" s="85"/>
      <c r="AU146" s="84" t="e">
        <f t="shared" ca="1" si="15"/>
        <v>#NAME?</v>
      </c>
      <c r="AV146" s="85" t="e">
        <f t="shared" ca="1" si="16"/>
        <v>#NAME?</v>
      </c>
      <c r="AW146" s="86" t="e">
        <f t="shared" ca="1" si="17"/>
        <v>#NAME?</v>
      </c>
      <c r="AX146" s="85" t="e">
        <f t="shared" ca="1" si="18"/>
        <v>#NAME?</v>
      </c>
      <c r="AY146" s="86" t="str">
        <f t="shared" si="19"/>
        <v/>
      </c>
      <c r="AZ146" s="22" t="e">
        <f t="shared" ca="1" si="20"/>
        <v>#NAME?</v>
      </c>
      <c r="BA146" s="83" t="e">
        <f t="shared" ca="1" si="21"/>
        <v>#NAME?</v>
      </c>
      <c r="BB146" s="88" t="e">
        <f t="shared" ca="1" si="22"/>
        <v>#NAME?</v>
      </c>
      <c r="BC146" s="90" t="e">
        <f t="shared" ca="1" si="23"/>
        <v>#NAME?</v>
      </c>
      <c r="BD146" s="90" t="e">
        <f t="shared" ca="1" si="24"/>
        <v>#NAME?</v>
      </c>
      <c r="BE146" s="85" t="e">
        <f t="shared" ca="1" si="25"/>
        <v>#NAME?</v>
      </c>
      <c r="BF146" s="22" t="e">
        <f t="shared" ca="1" si="26"/>
        <v>#NAME?</v>
      </c>
      <c r="BG146" s="22" t="e">
        <f t="shared" ca="1" si="27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51">
        <f t="shared" si="0"/>
        <v>145</v>
      </c>
      <c r="B147" s="53">
        <v>46097</v>
      </c>
      <c r="C147" s="55" t="s">
        <v>561</v>
      </c>
      <c r="D147" s="55" t="s">
        <v>212</v>
      </c>
      <c r="E147" s="116" t="s">
        <v>213</v>
      </c>
      <c r="F147" s="55">
        <v>1</v>
      </c>
      <c r="G147" s="55" t="s">
        <v>65</v>
      </c>
      <c r="H147" s="55" t="str">
        <f t="shared" si="1"/>
        <v>DONE</v>
      </c>
      <c r="I147" s="55" t="s">
        <v>889</v>
      </c>
      <c r="J147" s="63" t="s">
        <v>180</v>
      </c>
      <c r="K147" s="63" t="s">
        <v>79</v>
      </c>
      <c r="L147" s="55">
        <v>5986</v>
      </c>
      <c r="M147" s="51" t="s">
        <v>118</v>
      </c>
      <c r="N147" s="55" t="s">
        <v>283</v>
      </c>
      <c r="O147" s="95" t="s">
        <v>91</v>
      </c>
      <c r="P147" s="55" t="s">
        <v>87</v>
      </c>
      <c r="Q147" s="55" t="s">
        <v>1200</v>
      </c>
      <c r="R147" s="51">
        <v>200001027491</v>
      </c>
      <c r="S147" s="68">
        <v>46100</v>
      </c>
      <c r="T147" s="68" t="str">
        <f t="shared" si="29"/>
        <v>DONE</v>
      </c>
      <c r="U147" s="68">
        <v>46101</v>
      </c>
      <c r="V147" s="51">
        <v>9200078239</v>
      </c>
      <c r="W147" s="51">
        <v>44109</v>
      </c>
      <c r="X147" s="70">
        <v>46107</v>
      </c>
      <c r="Y147" s="70" t="str">
        <f t="shared" si="3"/>
        <v>DONE</v>
      </c>
      <c r="Z147" s="25" t="s">
        <v>1202</v>
      </c>
      <c r="AA147" s="69">
        <v>46108</v>
      </c>
      <c r="AB147" s="51" t="str">
        <f t="shared" si="4"/>
        <v>DONE</v>
      </c>
      <c r="AC147" s="51"/>
      <c r="AD147" s="55" t="s">
        <v>1203</v>
      </c>
      <c r="AE147" s="74">
        <v>46108</v>
      </c>
      <c r="AF147" s="70" t="str">
        <f t="shared" si="5"/>
        <v>DONE</v>
      </c>
      <c r="AG147" s="74">
        <v>46108</v>
      </c>
      <c r="AH147" s="75"/>
      <c r="AI147" s="78" t="str">
        <f t="shared" si="6"/>
        <v>UNPAID</v>
      </c>
      <c r="AJ147" s="79" t="str">
        <f t="array" ref="AJ147">IFERROR(INDEX('[1]Master Price'!$E:$E,MATCH(D147,'[1]Master Price'!$B:$B,0)),"0")</f>
        <v>0</v>
      </c>
      <c r="AK147" s="79">
        <f t="shared" si="7"/>
        <v>0</v>
      </c>
      <c r="AL147" s="81" t="str">
        <f t="shared" si="33"/>
        <v>0-day</v>
      </c>
      <c r="AM147" s="81" t="str">
        <f t="shared" si="31"/>
        <v>1-day</v>
      </c>
      <c r="AN147" s="81" t="str">
        <f t="shared" si="34"/>
        <v>0-day</v>
      </c>
      <c r="AO147" s="81" t="str">
        <f t="shared" si="11"/>
        <v>1-day</v>
      </c>
      <c r="AP147" s="81" t="str">
        <f t="shared" si="12"/>
        <v>0-day</v>
      </c>
      <c r="AQ147" s="81" t="str">
        <f t="shared" si="13"/>
        <v>0-day</v>
      </c>
      <c r="AR147" s="5"/>
      <c r="AS147" s="83" t="str">
        <f t="shared" si="14"/>
        <v/>
      </c>
      <c r="AT147" s="85"/>
      <c r="AU147" s="84" t="e">
        <f t="shared" ca="1" si="15"/>
        <v>#NAME?</v>
      </c>
      <c r="AV147" s="85" t="e">
        <f t="shared" ca="1" si="16"/>
        <v>#NAME?</v>
      </c>
      <c r="AW147" s="86" t="e">
        <f t="shared" ca="1" si="17"/>
        <v>#NAME?</v>
      </c>
      <c r="AX147" s="85" t="e">
        <f t="shared" ca="1" si="18"/>
        <v>#NAME?</v>
      </c>
      <c r="AY147" s="86" t="str">
        <f t="shared" si="19"/>
        <v/>
      </c>
      <c r="AZ147" s="22" t="e">
        <f t="shared" ca="1" si="20"/>
        <v>#NAME?</v>
      </c>
      <c r="BA147" s="83" t="e">
        <f t="shared" ca="1" si="21"/>
        <v>#NAME?</v>
      </c>
      <c r="BB147" s="88" t="e">
        <f t="shared" ca="1" si="22"/>
        <v>#NAME?</v>
      </c>
      <c r="BC147" s="90" t="e">
        <f t="shared" ca="1" si="23"/>
        <v>#NAME?</v>
      </c>
      <c r="BD147" s="90" t="e">
        <f t="shared" ca="1" si="24"/>
        <v>#NAME?</v>
      </c>
      <c r="BE147" s="85" t="e">
        <f t="shared" ca="1" si="25"/>
        <v>#NAME?</v>
      </c>
      <c r="BF147" s="22" t="e">
        <f t="shared" ca="1" si="26"/>
        <v>#NAME?</v>
      </c>
      <c r="BG147" s="22" t="e">
        <f t="shared" ca="1" si="27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51">
        <f t="shared" si="0"/>
        <v>146</v>
      </c>
      <c r="B148" s="53">
        <v>46097</v>
      </c>
      <c r="C148" s="55" t="s">
        <v>561</v>
      </c>
      <c r="D148" s="55" t="s">
        <v>234</v>
      </c>
      <c r="E148" s="116" t="s">
        <v>236</v>
      </c>
      <c r="F148" s="55">
        <v>1</v>
      </c>
      <c r="G148" s="55" t="s">
        <v>65</v>
      </c>
      <c r="H148" s="55" t="str">
        <f t="shared" si="1"/>
        <v>DONE</v>
      </c>
      <c r="I148" s="55" t="s">
        <v>889</v>
      </c>
      <c r="J148" s="63" t="s">
        <v>180</v>
      </c>
      <c r="K148" s="63" t="s">
        <v>79</v>
      </c>
      <c r="L148" s="55">
        <v>5986</v>
      </c>
      <c r="M148" s="51" t="s">
        <v>118</v>
      </c>
      <c r="N148" s="55" t="s">
        <v>283</v>
      </c>
      <c r="O148" s="95" t="s">
        <v>91</v>
      </c>
      <c r="P148" s="55" t="s">
        <v>87</v>
      </c>
      <c r="Q148" s="55" t="s">
        <v>1200</v>
      </c>
      <c r="R148" s="51">
        <v>200001027491</v>
      </c>
      <c r="S148" s="68">
        <v>46100</v>
      </c>
      <c r="T148" s="68" t="str">
        <f t="shared" si="29"/>
        <v>DONE</v>
      </c>
      <c r="U148" s="68">
        <v>46101</v>
      </c>
      <c r="V148" s="51">
        <v>9200078239</v>
      </c>
      <c r="W148" s="51">
        <v>44109</v>
      </c>
      <c r="X148" s="70">
        <v>46107</v>
      </c>
      <c r="Y148" s="70" t="str">
        <f t="shared" si="3"/>
        <v>DONE</v>
      </c>
      <c r="Z148" s="25" t="s">
        <v>1202</v>
      </c>
      <c r="AA148" s="69">
        <v>46108</v>
      </c>
      <c r="AB148" s="51" t="str">
        <f t="shared" si="4"/>
        <v>DONE</v>
      </c>
      <c r="AC148" s="51"/>
      <c r="AD148" s="55" t="s">
        <v>1203</v>
      </c>
      <c r="AE148" s="74">
        <v>46108</v>
      </c>
      <c r="AF148" s="70" t="str">
        <f t="shared" si="5"/>
        <v>DONE</v>
      </c>
      <c r="AG148" s="74">
        <v>46108</v>
      </c>
      <c r="AH148" s="75"/>
      <c r="AI148" s="78" t="str">
        <f t="shared" si="6"/>
        <v>UNPAID</v>
      </c>
      <c r="AJ148" s="79" t="str">
        <f t="array" ref="AJ148">IFERROR(INDEX('[1]Master Price'!$E:$E,MATCH(D148,'[1]Master Price'!$B:$B,0)),"0")</f>
        <v>0</v>
      </c>
      <c r="AK148" s="79">
        <f t="shared" si="7"/>
        <v>0</v>
      </c>
      <c r="AL148" s="81" t="str">
        <f t="shared" si="33"/>
        <v>0-day</v>
      </c>
      <c r="AM148" s="81" t="str">
        <f t="shared" si="31"/>
        <v>1-day</v>
      </c>
      <c r="AN148" s="81" t="str">
        <f t="shared" si="34"/>
        <v>0-day</v>
      </c>
      <c r="AO148" s="81" t="str">
        <f t="shared" si="11"/>
        <v>1-day</v>
      </c>
      <c r="AP148" s="81" t="str">
        <f t="shared" si="12"/>
        <v>0-day</v>
      </c>
      <c r="AQ148" s="81" t="str">
        <f t="shared" si="13"/>
        <v>0-day</v>
      </c>
      <c r="AR148" s="5"/>
      <c r="AS148" s="83" t="str">
        <f t="shared" si="14"/>
        <v/>
      </c>
      <c r="AT148" s="85"/>
      <c r="AU148" s="84" t="e">
        <f t="shared" ca="1" si="15"/>
        <v>#NAME?</v>
      </c>
      <c r="AV148" s="85" t="e">
        <f t="shared" ca="1" si="16"/>
        <v>#NAME?</v>
      </c>
      <c r="AW148" s="86" t="e">
        <f t="shared" ca="1" si="17"/>
        <v>#NAME?</v>
      </c>
      <c r="AX148" s="85" t="e">
        <f t="shared" ca="1" si="18"/>
        <v>#NAME?</v>
      </c>
      <c r="AY148" s="86" t="str">
        <f t="shared" si="19"/>
        <v/>
      </c>
      <c r="AZ148" s="22" t="e">
        <f t="shared" ca="1" si="20"/>
        <v>#NAME?</v>
      </c>
      <c r="BA148" s="83" t="e">
        <f t="shared" ca="1" si="21"/>
        <v>#NAME?</v>
      </c>
      <c r="BB148" s="88" t="e">
        <f t="shared" ca="1" si="22"/>
        <v>#NAME?</v>
      </c>
      <c r="BC148" s="90" t="e">
        <f t="shared" ca="1" si="23"/>
        <v>#NAME?</v>
      </c>
      <c r="BD148" s="90" t="e">
        <f t="shared" ca="1" si="24"/>
        <v>#NAME?</v>
      </c>
      <c r="BE148" s="85" t="e">
        <f t="shared" ca="1" si="25"/>
        <v>#NAME?</v>
      </c>
      <c r="BF148" s="22" t="e">
        <f t="shared" ca="1" si="26"/>
        <v>#NAME?</v>
      </c>
      <c r="BG148" s="22" t="e">
        <f t="shared" ca="1" si="27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51">
        <f t="shared" si="0"/>
        <v>147</v>
      </c>
      <c r="B149" s="53">
        <v>46097</v>
      </c>
      <c r="C149" s="55" t="s">
        <v>561</v>
      </c>
      <c r="D149" s="55" t="s">
        <v>275</v>
      </c>
      <c r="E149" s="116" t="s">
        <v>276</v>
      </c>
      <c r="F149" s="55">
        <v>1</v>
      </c>
      <c r="G149" s="55" t="s">
        <v>65</v>
      </c>
      <c r="H149" s="55" t="str">
        <f t="shared" si="1"/>
        <v>DONE</v>
      </c>
      <c r="I149" s="55" t="s">
        <v>889</v>
      </c>
      <c r="J149" s="63" t="s">
        <v>180</v>
      </c>
      <c r="K149" s="63" t="s">
        <v>79</v>
      </c>
      <c r="L149" s="55">
        <v>5986</v>
      </c>
      <c r="M149" s="51" t="s">
        <v>118</v>
      </c>
      <c r="N149" s="55" t="s">
        <v>283</v>
      </c>
      <c r="O149" s="95" t="s">
        <v>91</v>
      </c>
      <c r="P149" s="55" t="s">
        <v>87</v>
      </c>
      <c r="Q149" s="55" t="s">
        <v>1200</v>
      </c>
      <c r="R149" s="51">
        <v>200001027491</v>
      </c>
      <c r="S149" s="68">
        <v>46100</v>
      </c>
      <c r="T149" s="68" t="str">
        <f t="shared" si="29"/>
        <v>DONE</v>
      </c>
      <c r="U149" s="68">
        <v>46101</v>
      </c>
      <c r="V149" s="51">
        <v>9200078239</v>
      </c>
      <c r="W149" s="51">
        <v>44109</v>
      </c>
      <c r="X149" s="70">
        <v>46107</v>
      </c>
      <c r="Y149" s="70" t="str">
        <f t="shared" si="3"/>
        <v>DONE</v>
      </c>
      <c r="Z149" s="25" t="s">
        <v>1202</v>
      </c>
      <c r="AA149" s="69">
        <v>46108</v>
      </c>
      <c r="AB149" s="51" t="str">
        <f t="shared" si="4"/>
        <v>DONE</v>
      </c>
      <c r="AC149" s="51"/>
      <c r="AD149" s="55" t="s">
        <v>1203</v>
      </c>
      <c r="AE149" s="74">
        <v>46108</v>
      </c>
      <c r="AF149" s="70" t="str">
        <f t="shared" si="5"/>
        <v>DONE</v>
      </c>
      <c r="AG149" s="74">
        <v>46108</v>
      </c>
      <c r="AH149" s="75"/>
      <c r="AI149" s="78" t="str">
        <f t="shared" si="6"/>
        <v>UNPAID</v>
      </c>
      <c r="AJ149" s="79" t="str">
        <f t="array" ref="AJ149">IFERROR(INDEX('[1]Master Price'!$E:$E,MATCH(D149,'[1]Master Price'!$B:$B,0)),"0")</f>
        <v>0</v>
      </c>
      <c r="AK149" s="79">
        <f t="shared" si="7"/>
        <v>0</v>
      </c>
      <c r="AL149" s="81" t="str">
        <f t="shared" si="33"/>
        <v>0-day</v>
      </c>
      <c r="AM149" s="81" t="str">
        <f t="shared" si="31"/>
        <v>1-day</v>
      </c>
      <c r="AN149" s="81" t="str">
        <f t="shared" si="34"/>
        <v>0-day</v>
      </c>
      <c r="AO149" s="81" t="str">
        <f t="shared" si="11"/>
        <v>1-day</v>
      </c>
      <c r="AP149" s="81" t="str">
        <f t="shared" si="12"/>
        <v>0-day</v>
      </c>
      <c r="AQ149" s="81" t="str">
        <f t="shared" si="13"/>
        <v>0-day</v>
      </c>
      <c r="AR149" s="5"/>
      <c r="AS149" s="83" t="str">
        <f t="shared" si="14"/>
        <v/>
      </c>
      <c r="AT149" s="85"/>
      <c r="AU149" s="84" t="e">
        <f t="shared" ca="1" si="15"/>
        <v>#NAME?</v>
      </c>
      <c r="AV149" s="85" t="e">
        <f t="shared" ca="1" si="16"/>
        <v>#NAME?</v>
      </c>
      <c r="AW149" s="86" t="e">
        <f t="shared" ca="1" si="17"/>
        <v>#NAME?</v>
      </c>
      <c r="AX149" s="85" t="e">
        <f t="shared" ca="1" si="18"/>
        <v>#NAME?</v>
      </c>
      <c r="AY149" s="86" t="str">
        <f t="shared" si="19"/>
        <v/>
      </c>
      <c r="AZ149" s="22" t="e">
        <f t="shared" ca="1" si="20"/>
        <v>#NAME?</v>
      </c>
      <c r="BA149" s="83" t="e">
        <f t="shared" ca="1" si="21"/>
        <v>#NAME?</v>
      </c>
      <c r="BB149" s="88" t="e">
        <f t="shared" ca="1" si="22"/>
        <v>#NAME?</v>
      </c>
      <c r="BC149" s="90" t="e">
        <f t="shared" ca="1" si="23"/>
        <v>#NAME?</v>
      </c>
      <c r="BD149" s="90" t="e">
        <f t="shared" ca="1" si="24"/>
        <v>#NAME?</v>
      </c>
      <c r="BE149" s="85" t="e">
        <f t="shared" ca="1" si="25"/>
        <v>#NAME?</v>
      </c>
      <c r="BF149" s="22" t="e">
        <f t="shared" ca="1" si="26"/>
        <v>#NAME?</v>
      </c>
      <c r="BG149" s="22" t="e">
        <f t="shared" ca="1" si="27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51">
        <f t="shared" si="0"/>
        <v>148</v>
      </c>
      <c r="B150" s="53">
        <v>46097</v>
      </c>
      <c r="C150" s="55" t="s">
        <v>561</v>
      </c>
      <c r="D150" s="55" t="s">
        <v>67</v>
      </c>
      <c r="E150" s="116" t="s">
        <v>69</v>
      </c>
      <c r="F150" s="55">
        <v>1</v>
      </c>
      <c r="G150" s="55" t="s">
        <v>65</v>
      </c>
      <c r="H150" s="55" t="str">
        <f t="shared" si="1"/>
        <v>DONE</v>
      </c>
      <c r="I150" s="55" t="s">
        <v>889</v>
      </c>
      <c r="J150" s="63" t="s">
        <v>180</v>
      </c>
      <c r="K150" s="63" t="s">
        <v>79</v>
      </c>
      <c r="L150" s="55">
        <v>5986</v>
      </c>
      <c r="M150" s="51" t="s">
        <v>118</v>
      </c>
      <c r="N150" s="55" t="s">
        <v>283</v>
      </c>
      <c r="O150" s="95" t="s">
        <v>91</v>
      </c>
      <c r="P150" s="55" t="s">
        <v>87</v>
      </c>
      <c r="Q150" s="55" t="s">
        <v>1200</v>
      </c>
      <c r="R150" s="51">
        <v>200001027491</v>
      </c>
      <c r="S150" s="68">
        <v>46100</v>
      </c>
      <c r="T150" s="68" t="str">
        <f t="shared" si="29"/>
        <v>DONE</v>
      </c>
      <c r="U150" s="68">
        <v>46101</v>
      </c>
      <c r="V150" s="51">
        <v>9200078239</v>
      </c>
      <c r="W150" s="51">
        <v>44109</v>
      </c>
      <c r="X150" s="70">
        <v>46107</v>
      </c>
      <c r="Y150" s="70" t="str">
        <f t="shared" si="3"/>
        <v>DONE</v>
      </c>
      <c r="Z150" s="25" t="s">
        <v>1202</v>
      </c>
      <c r="AA150" s="69">
        <v>46108</v>
      </c>
      <c r="AB150" s="51" t="str">
        <f t="shared" si="4"/>
        <v>DONE</v>
      </c>
      <c r="AC150" s="51"/>
      <c r="AD150" s="55" t="s">
        <v>1203</v>
      </c>
      <c r="AE150" s="74">
        <v>46108</v>
      </c>
      <c r="AF150" s="70" t="str">
        <f t="shared" si="5"/>
        <v>DONE</v>
      </c>
      <c r="AG150" s="74">
        <v>46108</v>
      </c>
      <c r="AH150" s="75"/>
      <c r="AI150" s="78" t="str">
        <f t="shared" si="6"/>
        <v>UNPAID</v>
      </c>
      <c r="AJ150" s="79" t="str">
        <f t="array" ref="AJ150">IFERROR(INDEX('[1]Master Price'!$E:$E,MATCH(D150,'[1]Master Price'!$B:$B,0)),"0")</f>
        <v>0</v>
      </c>
      <c r="AK150" s="79">
        <f t="shared" si="7"/>
        <v>0</v>
      </c>
      <c r="AL150" s="81" t="str">
        <f t="shared" si="33"/>
        <v>0-day</v>
      </c>
      <c r="AM150" s="81" t="str">
        <f t="shared" si="31"/>
        <v>1-day</v>
      </c>
      <c r="AN150" s="81" t="str">
        <f t="shared" si="34"/>
        <v>0-day</v>
      </c>
      <c r="AO150" s="81" t="str">
        <f t="shared" si="11"/>
        <v>1-day</v>
      </c>
      <c r="AP150" s="81" t="str">
        <f t="shared" si="12"/>
        <v>0-day</v>
      </c>
      <c r="AQ150" s="81" t="str">
        <f t="shared" si="13"/>
        <v>0-day</v>
      </c>
      <c r="AR150" s="5"/>
      <c r="AS150" s="83" t="str">
        <f t="shared" si="14"/>
        <v/>
      </c>
      <c r="AT150" s="85"/>
      <c r="AU150" s="84" t="e">
        <f t="shared" ca="1" si="15"/>
        <v>#NAME?</v>
      </c>
      <c r="AV150" s="85" t="e">
        <f t="shared" ca="1" si="16"/>
        <v>#NAME?</v>
      </c>
      <c r="AW150" s="86" t="e">
        <f t="shared" ca="1" si="17"/>
        <v>#NAME?</v>
      </c>
      <c r="AX150" s="85" t="e">
        <f t="shared" ca="1" si="18"/>
        <v>#NAME?</v>
      </c>
      <c r="AY150" s="86" t="str">
        <f t="shared" si="19"/>
        <v/>
      </c>
      <c r="AZ150" s="22" t="e">
        <f t="shared" ca="1" si="20"/>
        <v>#NAME?</v>
      </c>
      <c r="BA150" s="83" t="e">
        <f t="shared" ca="1" si="21"/>
        <v>#NAME?</v>
      </c>
      <c r="BB150" s="88" t="e">
        <f t="shared" ca="1" si="22"/>
        <v>#NAME?</v>
      </c>
      <c r="BC150" s="90" t="e">
        <f t="shared" ca="1" si="23"/>
        <v>#NAME?</v>
      </c>
      <c r="BD150" s="90" t="e">
        <f t="shared" ca="1" si="24"/>
        <v>#NAME?</v>
      </c>
      <c r="BE150" s="85" t="e">
        <f t="shared" ca="1" si="25"/>
        <v>#NAME?</v>
      </c>
      <c r="BF150" s="22" t="e">
        <f t="shared" ca="1" si="26"/>
        <v>#NAME?</v>
      </c>
      <c r="BG150" s="22" t="e">
        <f t="shared" ca="1" si="27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51">
        <f t="shared" si="0"/>
        <v>149</v>
      </c>
      <c r="B151" s="130">
        <v>46097</v>
      </c>
      <c r="C151" s="55" t="s">
        <v>561</v>
      </c>
      <c r="D151" s="55" t="s">
        <v>292</v>
      </c>
      <c r="E151" s="116" t="s">
        <v>293</v>
      </c>
      <c r="F151" s="55">
        <v>1</v>
      </c>
      <c r="G151" s="55" t="s">
        <v>65</v>
      </c>
      <c r="H151" s="55" t="str">
        <f t="shared" si="1"/>
        <v>DONE</v>
      </c>
      <c r="I151" s="55" t="s">
        <v>889</v>
      </c>
      <c r="J151" s="63" t="s">
        <v>180</v>
      </c>
      <c r="K151" s="63" t="s">
        <v>79</v>
      </c>
      <c r="L151" s="55">
        <v>5986</v>
      </c>
      <c r="M151" s="51" t="s">
        <v>118</v>
      </c>
      <c r="N151" s="55" t="s">
        <v>283</v>
      </c>
      <c r="O151" s="95" t="s">
        <v>91</v>
      </c>
      <c r="P151" s="55" t="s">
        <v>87</v>
      </c>
      <c r="Q151" s="55" t="s">
        <v>1200</v>
      </c>
      <c r="R151" s="51">
        <v>200001027491</v>
      </c>
      <c r="S151" s="68">
        <v>46100</v>
      </c>
      <c r="T151" s="68" t="str">
        <f t="shared" si="29"/>
        <v>DONE</v>
      </c>
      <c r="U151" s="68">
        <v>46101</v>
      </c>
      <c r="V151" s="51">
        <v>9200078239</v>
      </c>
      <c r="W151" s="51">
        <v>44109</v>
      </c>
      <c r="X151" s="70">
        <v>46107</v>
      </c>
      <c r="Y151" s="70" t="str">
        <f t="shared" si="3"/>
        <v>DONE</v>
      </c>
      <c r="Z151" s="25" t="s">
        <v>1202</v>
      </c>
      <c r="AA151" s="69">
        <v>46108</v>
      </c>
      <c r="AB151" s="51" t="str">
        <f t="shared" si="4"/>
        <v>DONE</v>
      </c>
      <c r="AC151" s="51"/>
      <c r="AD151" s="55" t="s">
        <v>1203</v>
      </c>
      <c r="AE151" s="74">
        <v>46108</v>
      </c>
      <c r="AF151" s="70" t="str">
        <f t="shared" si="5"/>
        <v>DONE</v>
      </c>
      <c r="AG151" s="74">
        <v>46108</v>
      </c>
      <c r="AH151" s="75"/>
      <c r="AI151" s="78" t="str">
        <f t="shared" si="6"/>
        <v>UNPAID</v>
      </c>
      <c r="AJ151" s="79" t="str">
        <f t="array" ref="AJ151">IFERROR(INDEX('[1]Master Price'!$E:$E,MATCH(D151,'[1]Master Price'!$B:$B,0)),"0")</f>
        <v>0</v>
      </c>
      <c r="AK151" s="79">
        <f t="shared" si="7"/>
        <v>0</v>
      </c>
      <c r="AL151" s="81" t="str">
        <f t="shared" si="33"/>
        <v>0-day</v>
      </c>
      <c r="AM151" s="81" t="str">
        <f t="shared" si="31"/>
        <v>1-day</v>
      </c>
      <c r="AN151" s="81" t="str">
        <f t="shared" si="34"/>
        <v>0-day</v>
      </c>
      <c r="AO151" s="81" t="str">
        <f t="shared" si="11"/>
        <v>1-day</v>
      </c>
      <c r="AP151" s="81" t="str">
        <f t="shared" si="12"/>
        <v>0-day</v>
      </c>
      <c r="AQ151" s="81" t="str">
        <f t="shared" si="13"/>
        <v>0-day</v>
      </c>
      <c r="AR151" s="5"/>
      <c r="AS151" s="83" t="str">
        <f t="shared" si="14"/>
        <v/>
      </c>
      <c r="AT151" s="85"/>
      <c r="AU151" s="84" t="e">
        <f t="shared" ca="1" si="15"/>
        <v>#NAME?</v>
      </c>
      <c r="AV151" s="85" t="e">
        <f t="shared" ca="1" si="16"/>
        <v>#NAME?</v>
      </c>
      <c r="AW151" s="86" t="e">
        <f t="shared" ca="1" si="17"/>
        <v>#NAME?</v>
      </c>
      <c r="AX151" s="85" t="e">
        <f t="shared" ca="1" si="18"/>
        <v>#NAME?</v>
      </c>
      <c r="AY151" s="86" t="str">
        <f t="shared" si="19"/>
        <v/>
      </c>
      <c r="AZ151" s="22" t="e">
        <f t="shared" ca="1" si="20"/>
        <v>#NAME?</v>
      </c>
      <c r="BA151" s="83" t="e">
        <f t="shared" ca="1" si="21"/>
        <v>#NAME?</v>
      </c>
      <c r="BB151" s="88" t="e">
        <f t="shared" ca="1" si="22"/>
        <v>#NAME?</v>
      </c>
      <c r="BC151" s="90" t="e">
        <f t="shared" ca="1" si="23"/>
        <v>#NAME?</v>
      </c>
      <c r="BD151" s="90" t="e">
        <f t="shared" ca="1" si="24"/>
        <v>#NAME?</v>
      </c>
      <c r="BE151" s="85" t="e">
        <f t="shared" ca="1" si="25"/>
        <v>#NAME?</v>
      </c>
      <c r="BF151" s="22" t="e">
        <f t="shared" ca="1" si="26"/>
        <v>#NAME?</v>
      </c>
      <c r="BG151" s="22" t="e">
        <f t="shared" ca="1" si="27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51">
        <f t="shared" si="0"/>
        <v>150</v>
      </c>
      <c r="B152" s="130">
        <v>46097</v>
      </c>
      <c r="C152" s="55" t="s">
        <v>561</v>
      </c>
      <c r="D152" s="55" t="s">
        <v>1164</v>
      </c>
      <c r="E152" s="116" t="s">
        <v>1165</v>
      </c>
      <c r="F152" s="55">
        <v>2</v>
      </c>
      <c r="G152" s="55" t="s">
        <v>65</v>
      </c>
      <c r="H152" s="55" t="str">
        <f t="shared" si="1"/>
        <v>DONE</v>
      </c>
      <c r="I152" s="55" t="s">
        <v>889</v>
      </c>
      <c r="J152" s="63" t="s">
        <v>180</v>
      </c>
      <c r="K152" s="63" t="s">
        <v>79</v>
      </c>
      <c r="L152" s="55">
        <v>5986</v>
      </c>
      <c r="M152" s="51" t="s">
        <v>118</v>
      </c>
      <c r="N152" s="55" t="s">
        <v>283</v>
      </c>
      <c r="O152" s="95" t="s">
        <v>91</v>
      </c>
      <c r="P152" s="55" t="s">
        <v>87</v>
      </c>
      <c r="Q152" s="55" t="s">
        <v>1200</v>
      </c>
      <c r="R152" s="51">
        <v>200001027491</v>
      </c>
      <c r="S152" s="68">
        <v>46100</v>
      </c>
      <c r="T152" s="68" t="str">
        <f t="shared" si="29"/>
        <v>DONE</v>
      </c>
      <c r="U152" s="68">
        <v>46101</v>
      </c>
      <c r="V152" s="51">
        <v>9200078239</v>
      </c>
      <c r="W152" s="51">
        <v>44109</v>
      </c>
      <c r="X152" s="70">
        <v>46107</v>
      </c>
      <c r="Y152" s="70" t="str">
        <f t="shared" si="3"/>
        <v>DONE</v>
      </c>
      <c r="Z152" s="25" t="s">
        <v>1202</v>
      </c>
      <c r="AA152" s="69">
        <v>46108</v>
      </c>
      <c r="AB152" s="51" t="str">
        <f t="shared" si="4"/>
        <v>DONE</v>
      </c>
      <c r="AC152" s="51"/>
      <c r="AD152" s="55" t="s">
        <v>1203</v>
      </c>
      <c r="AE152" s="74">
        <v>46108</v>
      </c>
      <c r="AF152" s="70" t="str">
        <f t="shared" si="5"/>
        <v>DONE</v>
      </c>
      <c r="AG152" s="74">
        <v>46108</v>
      </c>
      <c r="AH152" s="75"/>
      <c r="AI152" s="78" t="str">
        <f t="shared" si="6"/>
        <v>UNPAID</v>
      </c>
      <c r="AJ152" s="79" t="str">
        <f t="array" ref="AJ152">IFERROR(INDEX('[1]Master Price'!$E:$E,MATCH(D152,'[1]Master Price'!$B:$B,0)),"0")</f>
        <v>0</v>
      </c>
      <c r="AK152" s="79">
        <f t="shared" si="7"/>
        <v>0</v>
      </c>
      <c r="AL152" s="81" t="str">
        <f t="shared" si="33"/>
        <v>0-day</v>
      </c>
      <c r="AM152" s="81" t="str">
        <f t="shared" si="31"/>
        <v>1-day</v>
      </c>
      <c r="AN152" s="81" t="str">
        <f t="shared" si="34"/>
        <v>0-day</v>
      </c>
      <c r="AO152" s="81" t="str">
        <f t="shared" si="11"/>
        <v>1-day</v>
      </c>
      <c r="AP152" s="81" t="str">
        <f t="shared" si="12"/>
        <v>0-day</v>
      </c>
      <c r="AQ152" s="81" t="str">
        <f t="shared" si="13"/>
        <v>0-day</v>
      </c>
      <c r="AR152" s="5"/>
      <c r="AS152" s="83" t="str">
        <f t="shared" si="14"/>
        <v/>
      </c>
      <c r="AT152" s="85"/>
      <c r="AU152" s="84" t="e">
        <f t="shared" ca="1" si="15"/>
        <v>#NAME?</v>
      </c>
      <c r="AV152" s="85" t="e">
        <f t="shared" ca="1" si="16"/>
        <v>#NAME?</v>
      </c>
      <c r="AW152" s="86" t="e">
        <f t="shared" ca="1" si="17"/>
        <v>#NAME?</v>
      </c>
      <c r="AX152" s="85" t="e">
        <f t="shared" ca="1" si="18"/>
        <v>#NAME?</v>
      </c>
      <c r="AY152" s="86" t="str">
        <f t="shared" si="19"/>
        <v/>
      </c>
      <c r="AZ152" s="22" t="e">
        <f t="shared" ca="1" si="20"/>
        <v>#NAME?</v>
      </c>
      <c r="BA152" s="83" t="e">
        <f t="shared" ca="1" si="21"/>
        <v>#NAME?</v>
      </c>
      <c r="BB152" s="88" t="e">
        <f t="shared" ca="1" si="22"/>
        <v>#NAME?</v>
      </c>
      <c r="BC152" s="90" t="e">
        <f t="shared" ca="1" si="23"/>
        <v>#NAME?</v>
      </c>
      <c r="BD152" s="90" t="e">
        <f t="shared" ca="1" si="24"/>
        <v>#NAME?</v>
      </c>
      <c r="BE152" s="85" t="e">
        <f t="shared" ca="1" si="25"/>
        <v>#NAME?</v>
      </c>
      <c r="BF152" s="22" t="e">
        <f t="shared" ca="1" si="26"/>
        <v>#NAME?</v>
      </c>
      <c r="BG152" s="22" t="e">
        <f t="shared" ca="1" si="27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51">
        <f t="shared" si="0"/>
        <v>151</v>
      </c>
      <c r="B153" s="130">
        <v>46097</v>
      </c>
      <c r="C153" s="55" t="s">
        <v>570</v>
      </c>
      <c r="D153" s="55" t="s">
        <v>177</v>
      </c>
      <c r="E153" s="116" t="s">
        <v>178</v>
      </c>
      <c r="F153" s="55">
        <v>2</v>
      </c>
      <c r="G153" s="55" t="s">
        <v>65</v>
      </c>
      <c r="H153" s="55" t="str">
        <f t="shared" si="1"/>
        <v>DONE</v>
      </c>
      <c r="I153" s="55" t="s">
        <v>889</v>
      </c>
      <c r="J153" s="63" t="s">
        <v>180</v>
      </c>
      <c r="K153" s="63" t="s">
        <v>79</v>
      </c>
      <c r="L153" s="55">
        <v>5986</v>
      </c>
      <c r="M153" s="51" t="s">
        <v>118</v>
      </c>
      <c r="N153" s="55" t="s">
        <v>283</v>
      </c>
      <c r="O153" s="95" t="s">
        <v>91</v>
      </c>
      <c r="P153" s="55" t="s">
        <v>87</v>
      </c>
      <c r="Q153" s="55" t="s">
        <v>1200</v>
      </c>
      <c r="R153" s="51">
        <v>200001027507</v>
      </c>
      <c r="S153" s="68">
        <v>46100</v>
      </c>
      <c r="T153" s="68" t="str">
        <f t="shared" si="29"/>
        <v>DONE</v>
      </c>
      <c r="U153" s="68">
        <v>46101</v>
      </c>
      <c r="V153" s="51">
        <v>7000236972</v>
      </c>
      <c r="W153" s="51">
        <v>44089</v>
      </c>
      <c r="X153" s="70">
        <v>46106</v>
      </c>
      <c r="Y153" s="70" t="str">
        <f t="shared" si="3"/>
        <v>DONE</v>
      </c>
      <c r="Z153" s="25" t="s">
        <v>1230</v>
      </c>
      <c r="AA153" s="69">
        <v>46107</v>
      </c>
      <c r="AB153" s="51" t="str">
        <f t="shared" si="4"/>
        <v>DONE</v>
      </c>
      <c r="AC153" s="51"/>
      <c r="AD153" s="55" t="s">
        <v>1231</v>
      </c>
      <c r="AE153" s="74">
        <v>46108</v>
      </c>
      <c r="AF153" s="70" t="str">
        <f t="shared" si="5"/>
        <v>DONE</v>
      </c>
      <c r="AG153" s="74">
        <v>46108</v>
      </c>
      <c r="AH153" s="75"/>
      <c r="AI153" s="78" t="str">
        <f t="shared" si="6"/>
        <v>UNPAID</v>
      </c>
      <c r="AJ153" s="79" t="str">
        <f t="array" ref="AJ153">IFERROR(INDEX('[1]Master Price'!$E:$E,MATCH(D153,'[1]Master Price'!$B:$B,0)),"0")</f>
        <v>0</v>
      </c>
      <c r="AK153" s="79">
        <f t="shared" si="7"/>
        <v>0</v>
      </c>
      <c r="AL153" s="81" t="str">
        <f t="shared" si="33"/>
        <v>0-day</v>
      </c>
      <c r="AM153" s="81" t="str">
        <f t="shared" si="31"/>
        <v>1-day</v>
      </c>
      <c r="AN153" s="81" t="str">
        <f t="shared" si="34"/>
        <v>0-day</v>
      </c>
      <c r="AO153" s="81" t="str">
        <f t="shared" si="11"/>
        <v>1-day</v>
      </c>
      <c r="AP153" s="81" t="str">
        <f t="shared" si="12"/>
        <v>1-day</v>
      </c>
      <c r="AQ153" s="81" t="str">
        <f t="shared" si="13"/>
        <v>0-day</v>
      </c>
      <c r="AR153" s="5"/>
      <c r="AS153" s="83" t="str">
        <f t="shared" si="14"/>
        <v/>
      </c>
      <c r="AT153" s="85"/>
      <c r="AU153" s="84" t="e">
        <f t="shared" ca="1" si="15"/>
        <v>#NAME?</v>
      </c>
      <c r="AV153" s="85" t="e">
        <f t="shared" ca="1" si="16"/>
        <v>#NAME?</v>
      </c>
      <c r="AW153" s="86" t="e">
        <f t="shared" ca="1" si="17"/>
        <v>#NAME?</v>
      </c>
      <c r="AX153" s="85" t="e">
        <f t="shared" ca="1" si="18"/>
        <v>#NAME?</v>
      </c>
      <c r="AY153" s="86" t="str">
        <f t="shared" si="19"/>
        <v/>
      </c>
      <c r="AZ153" s="22" t="e">
        <f t="shared" ca="1" si="20"/>
        <v>#NAME?</v>
      </c>
      <c r="BA153" s="83" t="e">
        <f t="shared" ca="1" si="21"/>
        <v>#NAME?</v>
      </c>
      <c r="BB153" s="88" t="e">
        <f t="shared" ca="1" si="22"/>
        <v>#NAME?</v>
      </c>
      <c r="BC153" s="90" t="e">
        <f t="shared" ca="1" si="23"/>
        <v>#NAME?</v>
      </c>
      <c r="BD153" s="90" t="e">
        <f t="shared" ca="1" si="24"/>
        <v>#NAME?</v>
      </c>
      <c r="BE153" s="85" t="e">
        <f t="shared" ca="1" si="25"/>
        <v>#NAME?</v>
      </c>
      <c r="BF153" s="22" t="e">
        <f t="shared" ca="1" si="26"/>
        <v>#NAME?</v>
      </c>
      <c r="BG153" s="22" t="e">
        <f t="shared" ca="1" si="27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51">
        <f t="shared" si="0"/>
        <v>152</v>
      </c>
      <c r="B154" s="130">
        <v>46097</v>
      </c>
      <c r="C154" s="55" t="s">
        <v>573</v>
      </c>
      <c r="D154" s="55" t="s">
        <v>538</v>
      </c>
      <c r="E154" s="116" t="s">
        <v>539</v>
      </c>
      <c r="F154" s="55">
        <v>2</v>
      </c>
      <c r="G154" s="55" t="s">
        <v>65</v>
      </c>
      <c r="H154" s="55" t="str">
        <f t="shared" si="1"/>
        <v>DONE</v>
      </c>
      <c r="I154" s="55" t="s">
        <v>889</v>
      </c>
      <c r="J154" s="63" t="s">
        <v>180</v>
      </c>
      <c r="K154" s="63" t="s">
        <v>79</v>
      </c>
      <c r="L154" s="55"/>
      <c r="M154" s="51"/>
      <c r="N154" s="55" t="s">
        <v>1235</v>
      </c>
      <c r="O154" s="95" t="s">
        <v>91</v>
      </c>
      <c r="P154" s="55" t="s">
        <v>87</v>
      </c>
      <c r="Q154" s="55" t="s">
        <v>533</v>
      </c>
      <c r="R154" s="51">
        <v>200001027515</v>
      </c>
      <c r="S154" s="68">
        <v>46100</v>
      </c>
      <c r="T154" s="68" t="str">
        <f t="shared" si="29"/>
        <v>DONE</v>
      </c>
      <c r="U154" s="68">
        <v>46101</v>
      </c>
      <c r="V154" s="51">
        <v>9200078232</v>
      </c>
      <c r="W154" s="51">
        <v>44107</v>
      </c>
      <c r="X154" s="70">
        <v>46107</v>
      </c>
      <c r="Y154" s="70" t="str">
        <f t="shared" si="3"/>
        <v>DONE</v>
      </c>
      <c r="Z154" s="25" t="s">
        <v>1238</v>
      </c>
      <c r="AA154" s="69">
        <v>46108</v>
      </c>
      <c r="AB154" s="51" t="str">
        <f t="shared" si="4"/>
        <v>DONE</v>
      </c>
      <c r="AC154" s="51"/>
      <c r="AD154" s="55" t="s">
        <v>1239</v>
      </c>
      <c r="AE154" s="74">
        <v>46108</v>
      </c>
      <c r="AF154" s="70" t="str">
        <f t="shared" si="5"/>
        <v>DONE</v>
      </c>
      <c r="AG154" s="74">
        <v>46108</v>
      </c>
      <c r="AH154" s="75"/>
      <c r="AI154" s="78" t="str">
        <f t="shared" si="6"/>
        <v>UNPAID</v>
      </c>
      <c r="AJ154" s="79" t="str">
        <f t="array" ref="AJ154">IFERROR(INDEX('[1]Master Price'!$E:$E,MATCH(D154,'[1]Master Price'!$B:$B,0)),"0")</f>
        <v>0</v>
      </c>
      <c r="AK154" s="79">
        <f t="shared" si="7"/>
        <v>0</v>
      </c>
      <c r="AL154" s="81" t="str">
        <f t="shared" si="33"/>
        <v>0-day</v>
      </c>
      <c r="AM154" s="81" t="str">
        <f t="shared" si="31"/>
        <v>1-day</v>
      </c>
      <c r="AN154" s="81" t="str">
        <f t="shared" si="34"/>
        <v>0-day</v>
      </c>
      <c r="AO154" s="81" t="str">
        <f t="shared" si="11"/>
        <v>1-day</v>
      </c>
      <c r="AP154" s="81" t="str">
        <f t="shared" si="12"/>
        <v>0-day</v>
      </c>
      <c r="AQ154" s="81" t="str">
        <f t="shared" si="13"/>
        <v>0-day</v>
      </c>
      <c r="AR154" s="5"/>
      <c r="AS154" s="83" t="str">
        <f t="shared" si="14"/>
        <v/>
      </c>
      <c r="AT154" s="85"/>
      <c r="AU154" s="84" t="e">
        <f t="shared" ca="1" si="15"/>
        <v>#NAME?</v>
      </c>
      <c r="AV154" s="85" t="e">
        <f t="shared" ca="1" si="16"/>
        <v>#NAME?</v>
      </c>
      <c r="AW154" s="86" t="e">
        <f t="shared" ca="1" si="17"/>
        <v>#NAME?</v>
      </c>
      <c r="AX154" s="85" t="e">
        <f t="shared" ca="1" si="18"/>
        <v>#NAME?</v>
      </c>
      <c r="AY154" s="86" t="str">
        <f t="shared" si="19"/>
        <v/>
      </c>
      <c r="AZ154" s="22" t="e">
        <f t="shared" ca="1" si="20"/>
        <v>#NAME?</v>
      </c>
      <c r="BA154" s="83" t="e">
        <f t="shared" ca="1" si="21"/>
        <v>#NAME?</v>
      </c>
      <c r="BB154" s="88" t="e">
        <f t="shared" ca="1" si="22"/>
        <v>#NAME?</v>
      </c>
      <c r="BC154" s="90" t="e">
        <f t="shared" ca="1" si="23"/>
        <v>#NAME?</v>
      </c>
      <c r="BD154" s="90" t="e">
        <f t="shared" ca="1" si="24"/>
        <v>#NAME?</v>
      </c>
      <c r="BE154" s="85" t="e">
        <f t="shared" ca="1" si="25"/>
        <v>#NAME?</v>
      </c>
      <c r="BF154" s="22" t="e">
        <f t="shared" ca="1" si="26"/>
        <v>#NAME?</v>
      </c>
      <c r="BG154" s="22" t="e">
        <f t="shared" ca="1" si="27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51">
        <f t="shared" si="0"/>
        <v>153</v>
      </c>
      <c r="B155" s="130">
        <v>46098</v>
      </c>
      <c r="C155" s="55" t="s">
        <v>578</v>
      </c>
      <c r="D155" s="55" t="s">
        <v>67</v>
      </c>
      <c r="E155" s="116" t="s">
        <v>69</v>
      </c>
      <c r="F155" s="55">
        <v>1</v>
      </c>
      <c r="G155" s="55" t="s">
        <v>65</v>
      </c>
      <c r="H155" s="55" t="str">
        <f t="shared" si="1"/>
        <v>DONE</v>
      </c>
      <c r="I155" s="55" t="s">
        <v>934</v>
      </c>
      <c r="J155" s="63" t="s">
        <v>180</v>
      </c>
      <c r="K155" s="63" t="s">
        <v>79</v>
      </c>
      <c r="L155" s="55">
        <v>27988</v>
      </c>
      <c r="M155" s="51" t="s">
        <v>84</v>
      </c>
      <c r="N155" s="55" t="s">
        <v>352</v>
      </c>
      <c r="O155" s="95" t="s">
        <v>91</v>
      </c>
      <c r="P155" s="55" t="s">
        <v>87</v>
      </c>
      <c r="Q155" s="55" t="s">
        <v>208</v>
      </c>
      <c r="R155" s="51">
        <v>200001027488</v>
      </c>
      <c r="S155" s="68">
        <v>46100</v>
      </c>
      <c r="T155" s="68" t="str">
        <f t="shared" si="29"/>
        <v>DONE</v>
      </c>
      <c r="U155" s="68">
        <v>46101</v>
      </c>
      <c r="V155" s="51">
        <v>9200078231</v>
      </c>
      <c r="W155" s="51">
        <v>44101</v>
      </c>
      <c r="X155" s="70">
        <v>46107</v>
      </c>
      <c r="Y155" s="70" t="str">
        <f t="shared" si="3"/>
        <v>DONE</v>
      </c>
      <c r="Z155" s="25" t="s">
        <v>1241</v>
      </c>
      <c r="AA155" s="69">
        <v>46108</v>
      </c>
      <c r="AB155" s="51" t="str">
        <f t="shared" si="4"/>
        <v>DONE</v>
      </c>
      <c r="AC155" s="51"/>
      <c r="AD155" s="55" t="s">
        <v>1244</v>
      </c>
      <c r="AE155" s="74">
        <v>46108</v>
      </c>
      <c r="AF155" s="70" t="str">
        <f t="shared" si="5"/>
        <v>DONE</v>
      </c>
      <c r="AG155" s="74">
        <v>46108</v>
      </c>
      <c r="AH155" s="75"/>
      <c r="AI155" s="78" t="str">
        <f t="shared" si="6"/>
        <v>UNPAID</v>
      </c>
      <c r="AJ155" s="79" t="str">
        <f t="array" ref="AJ155">IFERROR(INDEX('[1]Master Price'!$E:$E,MATCH(D155,'[1]Master Price'!$B:$B,0)),"0")</f>
        <v>0</v>
      </c>
      <c r="AK155" s="79">
        <f t="shared" si="7"/>
        <v>0</v>
      </c>
      <c r="AL155" s="81" t="str">
        <f t="shared" si="33"/>
        <v>0-day</v>
      </c>
      <c r="AM155" s="81" t="str">
        <f t="shared" si="31"/>
        <v>1-day</v>
      </c>
      <c r="AN155" s="81" t="str">
        <f t="shared" si="34"/>
        <v>0-day</v>
      </c>
      <c r="AO155" s="81" t="str">
        <f t="shared" si="11"/>
        <v>1-day</v>
      </c>
      <c r="AP155" s="81" t="str">
        <f t="shared" si="12"/>
        <v>0-day</v>
      </c>
      <c r="AQ155" s="81" t="str">
        <f t="shared" si="13"/>
        <v>0-day</v>
      </c>
      <c r="AR155" s="5"/>
      <c r="AS155" s="83" t="str">
        <f t="shared" si="14"/>
        <v/>
      </c>
      <c r="AT155" s="85"/>
      <c r="AU155" s="84" t="e">
        <f t="shared" ca="1" si="15"/>
        <v>#NAME?</v>
      </c>
      <c r="AV155" s="85" t="e">
        <f t="shared" ca="1" si="16"/>
        <v>#NAME?</v>
      </c>
      <c r="AW155" s="86" t="e">
        <f t="shared" ca="1" si="17"/>
        <v>#NAME?</v>
      </c>
      <c r="AX155" s="85" t="e">
        <f t="shared" ca="1" si="18"/>
        <v>#NAME?</v>
      </c>
      <c r="AY155" s="86" t="str">
        <f t="shared" si="19"/>
        <v/>
      </c>
      <c r="AZ155" s="22" t="e">
        <f t="shared" ca="1" si="20"/>
        <v>#NAME?</v>
      </c>
      <c r="BA155" s="83" t="e">
        <f t="shared" ca="1" si="21"/>
        <v>#NAME?</v>
      </c>
      <c r="BB155" s="88" t="e">
        <f t="shared" ca="1" si="22"/>
        <v>#NAME?</v>
      </c>
      <c r="BC155" s="90" t="e">
        <f t="shared" ca="1" si="23"/>
        <v>#NAME?</v>
      </c>
      <c r="BD155" s="90" t="e">
        <f t="shared" ca="1" si="24"/>
        <v>#NAME?</v>
      </c>
      <c r="BE155" s="85" t="e">
        <f t="shared" ca="1" si="25"/>
        <v>#NAME?</v>
      </c>
      <c r="BF155" s="22" t="e">
        <f t="shared" ca="1" si="26"/>
        <v>#NAME?</v>
      </c>
      <c r="BG155" s="22" t="e">
        <f t="shared" ca="1" si="27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51">
        <f t="shared" si="0"/>
        <v>154</v>
      </c>
      <c r="B156" s="130">
        <v>46098</v>
      </c>
      <c r="C156" s="55" t="s">
        <v>578</v>
      </c>
      <c r="D156" s="55" t="s">
        <v>153</v>
      </c>
      <c r="E156" s="116" t="s">
        <v>154</v>
      </c>
      <c r="F156" s="55">
        <v>1</v>
      </c>
      <c r="G156" s="55" t="s">
        <v>65</v>
      </c>
      <c r="H156" s="55" t="str">
        <f t="shared" si="1"/>
        <v>DONE</v>
      </c>
      <c r="I156" s="55" t="s">
        <v>934</v>
      </c>
      <c r="J156" s="63" t="s">
        <v>180</v>
      </c>
      <c r="K156" s="63" t="s">
        <v>79</v>
      </c>
      <c r="L156" s="55">
        <v>27988</v>
      </c>
      <c r="M156" s="51" t="s">
        <v>84</v>
      </c>
      <c r="N156" s="55" t="s">
        <v>352</v>
      </c>
      <c r="O156" s="95" t="s">
        <v>91</v>
      </c>
      <c r="P156" s="55" t="s">
        <v>87</v>
      </c>
      <c r="Q156" s="55" t="s">
        <v>208</v>
      </c>
      <c r="R156" s="51">
        <v>200001027488</v>
      </c>
      <c r="S156" s="68">
        <v>46100</v>
      </c>
      <c r="T156" s="68" t="str">
        <f t="shared" si="29"/>
        <v>DONE</v>
      </c>
      <c r="U156" s="68">
        <v>46101</v>
      </c>
      <c r="V156" s="51">
        <v>9200078231</v>
      </c>
      <c r="W156" s="51">
        <v>44101</v>
      </c>
      <c r="X156" s="70">
        <v>46107</v>
      </c>
      <c r="Y156" s="70" t="str">
        <f t="shared" si="3"/>
        <v>DONE</v>
      </c>
      <c r="Z156" s="25" t="s">
        <v>1241</v>
      </c>
      <c r="AA156" s="69">
        <v>46108</v>
      </c>
      <c r="AB156" s="51" t="str">
        <f t="shared" si="4"/>
        <v>DONE</v>
      </c>
      <c r="AC156" s="51"/>
      <c r="AD156" s="55" t="s">
        <v>1244</v>
      </c>
      <c r="AE156" s="74">
        <v>46108</v>
      </c>
      <c r="AF156" s="70" t="str">
        <f t="shared" si="5"/>
        <v>DONE</v>
      </c>
      <c r="AG156" s="74">
        <v>46108</v>
      </c>
      <c r="AH156" s="75"/>
      <c r="AI156" s="78" t="str">
        <f t="shared" si="6"/>
        <v>UNPAID</v>
      </c>
      <c r="AJ156" s="79" t="str">
        <f t="array" ref="AJ156">IFERROR(INDEX('[1]Master Price'!$E:$E,MATCH(D156,'[1]Master Price'!$B:$B,0)),"0")</f>
        <v>0</v>
      </c>
      <c r="AK156" s="79">
        <f t="shared" si="7"/>
        <v>0</v>
      </c>
      <c r="AL156" s="81" t="str">
        <f t="shared" si="33"/>
        <v>0-day</v>
      </c>
      <c r="AM156" s="81" t="str">
        <f t="shared" si="31"/>
        <v>1-day</v>
      </c>
      <c r="AN156" s="81" t="str">
        <f t="shared" si="34"/>
        <v>0-day</v>
      </c>
      <c r="AO156" s="81" t="str">
        <f t="shared" si="11"/>
        <v>1-day</v>
      </c>
      <c r="AP156" s="81" t="str">
        <f t="shared" si="12"/>
        <v>0-day</v>
      </c>
      <c r="AQ156" s="81" t="str">
        <f t="shared" si="13"/>
        <v>0-day</v>
      </c>
      <c r="AR156" s="5"/>
      <c r="AS156" s="83" t="str">
        <f t="shared" si="14"/>
        <v/>
      </c>
      <c r="AT156" s="85"/>
      <c r="AU156" s="84" t="e">
        <f t="shared" ca="1" si="15"/>
        <v>#NAME?</v>
      </c>
      <c r="AV156" s="85" t="e">
        <f t="shared" ca="1" si="16"/>
        <v>#NAME?</v>
      </c>
      <c r="AW156" s="86" t="e">
        <f t="shared" ca="1" si="17"/>
        <v>#NAME?</v>
      </c>
      <c r="AX156" s="85" t="e">
        <f t="shared" ca="1" si="18"/>
        <v>#NAME?</v>
      </c>
      <c r="AY156" s="86" t="str">
        <f t="shared" si="19"/>
        <v/>
      </c>
      <c r="AZ156" s="22" t="e">
        <f t="shared" ca="1" si="20"/>
        <v>#NAME?</v>
      </c>
      <c r="BA156" s="83" t="e">
        <f t="shared" ca="1" si="21"/>
        <v>#NAME?</v>
      </c>
      <c r="BB156" s="88" t="e">
        <f t="shared" ca="1" si="22"/>
        <v>#NAME?</v>
      </c>
      <c r="BC156" s="90" t="e">
        <f t="shared" ca="1" si="23"/>
        <v>#NAME?</v>
      </c>
      <c r="BD156" s="90" t="e">
        <f t="shared" ca="1" si="24"/>
        <v>#NAME?</v>
      </c>
      <c r="BE156" s="85" t="e">
        <f t="shared" ca="1" si="25"/>
        <v>#NAME?</v>
      </c>
      <c r="BF156" s="22" t="e">
        <f t="shared" ca="1" si="26"/>
        <v>#NAME?</v>
      </c>
      <c r="BG156" s="22" t="e">
        <f t="shared" ca="1" si="27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51">
        <f t="shared" si="0"/>
        <v>155</v>
      </c>
      <c r="B157" s="130">
        <v>46098</v>
      </c>
      <c r="C157" s="55" t="s">
        <v>578</v>
      </c>
      <c r="D157" s="55" t="s">
        <v>251</v>
      </c>
      <c r="E157" s="116" t="s">
        <v>116</v>
      </c>
      <c r="F157" s="55">
        <v>1</v>
      </c>
      <c r="G157" s="55" t="s">
        <v>65</v>
      </c>
      <c r="H157" s="55" t="str">
        <f t="shared" si="1"/>
        <v>DONE</v>
      </c>
      <c r="I157" s="55" t="s">
        <v>934</v>
      </c>
      <c r="J157" s="63" t="s">
        <v>180</v>
      </c>
      <c r="K157" s="63" t="s">
        <v>79</v>
      </c>
      <c r="L157" s="55">
        <v>27988</v>
      </c>
      <c r="M157" s="51" t="s">
        <v>84</v>
      </c>
      <c r="N157" s="55" t="s">
        <v>352</v>
      </c>
      <c r="O157" s="95" t="s">
        <v>91</v>
      </c>
      <c r="P157" s="55" t="s">
        <v>87</v>
      </c>
      <c r="Q157" s="55" t="s">
        <v>208</v>
      </c>
      <c r="R157" s="51">
        <v>200001027488</v>
      </c>
      <c r="S157" s="68">
        <v>46100</v>
      </c>
      <c r="T157" s="68" t="str">
        <f t="shared" si="29"/>
        <v>DONE</v>
      </c>
      <c r="U157" s="68">
        <v>46101</v>
      </c>
      <c r="V157" s="51">
        <v>9200078231</v>
      </c>
      <c r="W157" s="51">
        <v>44101</v>
      </c>
      <c r="X157" s="70">
        <v>46107</v>
      </c>
      <c r="Y157" s="70" t="str">
        <f t="shared" si="3"/>
        <v>DONE</v>
      </c>
      <c r="Z157" s="25" t="s">
        <v>1241</v>
      </c>
      <c r="AA157" s="69">
        <v>46108</v>
      </c>
      <c r="AB157" s="51" t="str">
        <f t="shared" si="4"/>
        <v>DONE</v>
      </c>
      <c r="AC157" s="51"/>
      <c r="AD157" s="55" t="s">
        <v>1244</v>
      </c>
      <c r="AE157" s="74">
        <v>46108</v>
      </c>
      <c r="AF157" s="70" t="str">
        <f t="shared" si="5"/>
        <v>DONE</v>
      </c>
      <c r="AG157" s="74">
        <v>46108</v>
      </c>
      <c r="AH157" s="75"/>
      <c r="AI157" s="78" t="str">
        <f t="shared" si="6"/>
        <v>UNPAID</v>
      </c>
      <c r="AJ157" s="79" t="str">
        <f t="array" ref="AJ157">IFERROR(INDEX('[1]Master Price'!$E:$E,MATCH(D157,'[1]Master Price'!$B:$B,0)),"0")</f>
        <v>0</v>
      </c>
      <c r="AK157" s="79">
        <f t="shared" si="7"/>
        <v>0</v>
      </c>
      <c r="AL157" s="81" t="str">
        <f t="shared" si="33"/>
        <v>0-day</v>
      </c>
      <c r="AM157" s="81" t="str">
        <f t="shared" si="31"/>
        <v>1-day</v>
      </c>
      <c r="AN157" s="81" t="str">
        <f t="shared" si="34"/>
        <v>0-day</v>
      </c>
      <c r="AO157" s="81" t="str">
        <f t="shared" si="11"/>
        <v>1-day</v>
      </c>
      <c r="AP157" s="81" t="str">
        <f t="shared" si="12"/>
        <v>0-day</v>
      </c>
      <c r="AQ157" s="81" t="str">
        <f t="shared" si="13"/>
        <v>0-day</v>
      </c>
      <c r="AR157" s="5"/>
      <c r="AS157" s="83" t="str">
        <f t="shared" si="14"/>
        <v/>
      </c>
      <c r="AT157" s="85"/>
      <c r="AU157" s="84" t="e">
        <f t="shared" ca="1" si="15"/>
        <v>#NAME?</v>
      </c>
      <c r="AV157" s="85" t="e">
        <f t="shared" ca="1" si="16"/>
        <v>#NAME?</v>
      </c>
      <c r="AW157" s="86" t="e">
        <f t="shared" ca="1" si="17"/>
        <v>#NAME?</v>
      </c>
      <c r="AX157" s="85" t="e">
        <f t="shared" ca="1" si="18"/>
        <v>#NAME?</v>
      </c>
      <c r="AY157" s="86" t="str">
        <f t="shared" si="19"/>
        <v/>
      </c>
      <c r="AZ157" s="22" t="e">
        <f t="shared" ca="1" si="20"/>
        <v>#NAME?</v>
      </c>
      <c r="BA157" s="83" t="e">
        <f t="shared" ca="1" si="21"/>
        <v>#NAME?</v>
      </c>
      <c r="BB157" s="88" t="e">
        <f t="shared" ca="1" si="22"/>
        <v>#NAME?</v>
      </c>
      <c r="BC157" s="90" t="e">
        <f t="shared" ca="1" si="23"/>
        <v>#NAME?</v>
      </c>
      <c r="BD157" s="90" t="e">
        <f t="shared" ca="1" si="24"/>
        <v>#NAME?</v>
      </c>
      <c r="BE157" s="85" t="e">
        <f t="shared" ca="1" si="25"/>
        <v>#NAME?</v>
      </c>
      <c r="BF157" s="22" t="e">
        <f t="shared" ca="1" si="26"/>
        <v>#NAME?</v>
      </c>
      <c r="BG157" s="22" t="e">
        <f t="shared" ca="1" si="27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51">
        <f t="shared" si="0"/>
        <v>156</v>
      </c>
      <c r="B158" s="130">
        <v>46098</v>
      </c>
      <c r="C158" s="55" t="s">
        <v>578</v>
      </c>
      <c r="D158" s="55" t="s">
        <v>310</v>
      </c>
      <c r="E158" s="116" t="s">
        <v>312</v>
      </c>
      <c r="F158" s="55">
        <v>1</v>
      </c>
      <c r="G158" s="55" t="s">
        <v>65</v>
      </c>
      <c r="H158" s="55" t="str">
        <f t="shared" si="1"/>
        <v>DONE</v>
      </c>
      <c r="I158" s="55" t="s">
        <v>934</v>
      </c>
      <c r="J158" s="63" t="s">
        <v>180</v>
      </c>
      <c r="K158" s="63" t="s">
        <v>79</v>
      </c>
      <c r="L158" s="55">
        <v>27988</v>
      </c>
      <c r="M158" s="51" t="s">
        <v>84</v>
      </c>
      <c r="N158" s="55" t="s">
        <v>352</v>
      </c>
      <c r="O158" s="95" t="s">
        <v>91</v>
      </c>
      <c r="P158" s="55" t="s">
        <v>87</v>
      </c>
      <c r="Q158" s="55" t="s">
        <v>208</v>
      </c>
      <c r="R158" s="51">
        <v>200001027488</v>
      </c>
      <c r="S158" s="68">
        <v>46100</v>
      </c>
      <c r="T158" s="68" t="str">
        <f t="shared" si="29"/>
        <v>DONE</v>
      </c>
      <c r="U158" s="68">
        <v>46101</v>
      </c>
      <c r="V158" s="51">
        <v>9200078231</v>
      </c>
      <c r="W158" s="51">
        <v>44101</v>
      </c>
      <c r="X158" s="70">
        <v>46107</v>
      </c>
      <c r="Y158" s="70" t="str">
        <f t="shared" si="3"/>
        <v>DONE</v>
      </c>
      <c r="Z158" s="25" t="s">
        <v>1241</v>
      </c>
      <c r="AA158" s="69">
        <v>46108</v>
      </c>
      <c r="AB158" s="51" t="str">
        <f t="shared" si="4"/>
        <v>DONE</v>
      </c>
      <c r="AC158" s="51"/>
      <c r="AD158" s="55" t="s">
        <v>1244</v>
      </c>
      <c r="AE158" s="74">
        <v>46108</v>
      </c>
      <c r="AF158" s="70" t="str">
        <f t="shared" si="5"/>
        <v>DONE</v>
      </c>
      <c r="AG158" s="74">
        <v>46108</v>
      </c>
      <c r="AH158" s="75"/>
      <c r="AI158" s="78" t="str">
        <f t="shared" si="6"/>
        <v>UNPAID</v>
      </c>
      <c r="AJ158" s="79" t="str">
        <f t="array" ref="AJ158">IFERROR(INDEX('[1]Master Price'!$E:$E,MATCH(D158,'[1]Master Price'!$B:$B,0)),"0")</f>
        <v>0</v>
      </c>
      <c r="AK158" s="79">
        <f t="shared" si="7"/>
        <v>0</v>
      </c>
      <c r="AL158" s="81" t="str">
        <f t="shared" si="33"/>
        <v>0-day</v>
      </c>
      <c r="AM158" s="81" t="str">
        <f t="shared" si="31"/>
        <v>1-day</v>
      </c>
      <c r="AN158" s="81" t="str">
        <f t="shared" si="34"/>
        <v>0-day</v>
      </c>
      <c r="AO158" s="81" t="str">
        <f t="shared" si="11"/>
        <v>1-day</v>
      </c>
      <c r="AP158" s="81" t="str">
        <f t="shared" si="12"/>
        <v>0-day</v>
      </c>
      <c r="AQ158" s="81" t="str">
        <f t="shared" si="13"/>
        <v>0-day</v>
      </c>
      <c r="AR158" s="5"/>
      <c r="AS158" s="83" t="str">
        <f t="shared" si="14"/>
        <v/>
      </c>
      <c r="AT158" s="85"/>
      <c r="AU158" s="84" t="e">
        <f t="shared" ca="1" si="15"/>
        <v>#NAME?</v>
      </c>
      <c r="AV158" s="85" t="e">
        <f t="shared" ca="1" si="16"/>
        <v>#NAME?</v>
      </c>
      <c r="AW158" s="86" t="e">
        <f t="shared" ca="1" si="17"/>
        <v>#NAME?</v>
      </c>
      <c r="AX158" s="85" t="e">
        <f t="shared" ca="1" si="18"/>
        <v>#NAME?</v>
      </c>
      <c r="AY158" s="86" t="str">
        <f t="shared" si="19"/>
        <v/>
      </c>
      <c r="AZ158" s="22" t="e">
        <f t="shared" ca="1" si="20"/>
        <v>#NAME?</v>
      </c>
      <c r="BA158" s="83" t="e">
        <f t="shared" ca="1" si="21"/>
        <v>#NAME?</v>
      </c>
      <c r="BB158" s="88" t="e">
        <f t="shared" ca="1" si="22"/>
        <v>#NAME?</v>
      </c>
      <c r="BC158" s="90" t="e">
        <f t="shared" ca="1" si="23"/>
        <v>#NAME?</v>
      </c>
      <c r="BD158" s="90" t="e">
        <f t="shared" ca="1" si="24"/>
        <v>#NAME?</v>
      </c>
      <c r="BE158" s="85" t="e">
        <f t="shared" ca="1" si="25"/>
        <v>#NAME?</v>
      </c>
      <c r="BF158" s="22" t="e">
        <f t="shared" ca="1" si="26"/>
        <v>#NAME?</v>
      </c>
      <c r="BG158" s="22" t="e">
        <f t="shared" ca="1" si="27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51">
        <f t="shared" si="0"/>
        <v>157</v>
      </c>
      <c r="B159" s="130">
        <v>46098</v>
      </c>
      <c r="C159" s="55" t="s">
        <v>578</v>
      </c>
      <c r="D159" s="55" t="s">
        <v>367</v>
      </c>
      <c r="E159" s="116" t="s">
        <v>368</v>
      </c>
      <c r="F159" s="55">
        <v>5</v>
      </c>
      <c r="G159" s="55" t="s">
        <v>65</v>
      </c>
      <c r="H159" s="55" t="str">
        <f t="shared" si="1"/>
        <v>DONE</v>
      </c>
      <c r="I159" s="55" t="s">
        <v>934</v>
      </c>
      <c r="J159" s="63" t="s">
        <v>180</v>
      </c>
      <c r="K159" s="63" t="s">
        <v>79</v>
      </c>
      <c r="L159" s="55">
        <v>27988</v>
      </c>
      <c r="M159" s="51" t="s">
        <v>84</v>
      </c>
      <c r="N159" s="55" t="s">
        <v>352</v>
      </c>
      <c r="O159" s="95" t="s">
        <v>91</v>
      </c>
      <c r="P159" s="55" t="s">
        <v>87</v>
      </c>
      <c r="Q159" s="55" t="s">
        <v>208</v>
      </c>
      <c r="R159" s="51">
        <v>200001027488</v>
      </c>
      <c r="S159" s="68">
        <v>46100</v>
      </c>
      <c r="T159" s="68" t="str">
        <f t="shared" si="29"/>
        <v>DONE</v>
      </c>
      <c r="U159" s="68">
        <v>46101</v>
      </c>
      <c r="V159" s="51">
        <v>9200078231</v>
      </c>
      <c r="W159" s="51">
        <v>44101</v>
      </c>
      <c r="X159" s="70">
        <v>46107</v>
      </c>
      <c r="Y159" s="70" t="str">
        <f t="shared" si="3"/>
        <v>DONE</v>
      </c>
      <c r="Z159" s="25" t="s">
        <v>1241</v>
      </c>
      <c r="AA159" s="69">
        <v>46108</v>
      </c>
      <c r="AB159" s="51" t="str">
        <f t="shared" si="4"/>
        <v>DONE</v>
      </c>
      <c r="AC159" s="51"/>
      <c r="AD159" s="55" t="s">
        <v>1244</v>
      </c>
      <c r="AE159" s="74">
        <v>46108</v>
      </c>
      <c r="AF159" s="70" t="str">
        <f t="shared" si="5"/>
        <v>DONE</v>
      </c>
      <c r="AG159" s="74">
        <v>46108</v>
      </c>
      <c r="AH159" s="75"/>
      <c r="AI159" s="78" t="str">
        <f t="shared" si="6"/>
        <v>UNPAID</v>
      </c>
      <c r="AJ159" s="79" t="str">
        <f t="array" ref="AJ159">IFERROR(INDEX('[1]Master Price'!$E:$E,MATCH(D159,'[1]Master Price'!$B:$B,0)),"0")</f>
        <v>0</v>
      </c>
      <c r="AK159" s="79">
        <f t="shared" si="7"/>
        <v>0</v>
      </c>
      <c r="AL159" s="81" t="str">
        <f t="shared" si="33"/>
        <v>0-day</v>
      </c>
      <c r="AM159" s="81" t="str">
        <f t="shared" si="31"/>
        <v>1-day</v>
      </c>
      <c r="AN159" s="81" t="str">
        <f t="shared" si="34"/>
        <v>0-day</v>
      </c>
      <c r="AO159" s="81" t="str">
        <f t="shared" si="11"/>
        <v>1-day</v>
      </c>
      <c r="AP159" s="81" t="str">
        <f t="shared" si="12"/>
        <v>0-day</v>
      </c>
      <c r="AQ159" s="81" t="str">
        <f t="shared" si="13"/>
        <v>0-day</v>
      </c>
      <c r="AR159" s="5"/>
      <c r="AS159" s="83" t="str">
        <f t="shared" si="14"/>
        <v/>
      </c>
      <c r="AT159" s="85"/>
      <c r="AU159" s="84" t="e">
        <f t="shared" ca="1" si="15"/>
        <v>#NAME?</v>
      </c>
      <c r="AV159" s="85" t="e">
        <f t="shared" ca="1" si="16"/>
        <v>#NAME?</v>
      </c>
      <c r="AW159" s="86" t="e">
        <f t="shared" ca="1" si="17"/>
        <v>#NAME?</v>
      </c>
      <c r="AX159" s="85" t="e">
        <f t="shared" ca="1" si="18"/>
        <v>#NAME?</v>
      </c>
      <c r="AY159" s="86" t="str">
        <f t="shared" si="19"/>
        <v/>
      </c>
      <c r="AZ159" s="22" t="e">
        <f t="shared" ca="1" si="20"/>
        <v>#NAME?</v>
      </c>
      <c r="BA159" s="83" t="e">
        <f t="shared" ca="1" si="21"/>
        <v>#NAME?</v>
      </c>
      <c r="BB159" s="88" t="e">
        <f t="shared" ca="1" si="22"/>
        <v>#NAME?</v>
      </c>
      <c r="BC159" s="90" t="e">
        <f t="shared" ca="1" si="23"/>
        <v>#NAME?</v>
      </c>
      <c r="BD159" s="90" t="e">
        <f t="shared" ca="1" si="24"/>
        <v>#NAME?</v>
      </c>
      <c r="BE159" s="85" t="e">
        <f t="shared" ca="1" si="25"/>
        <v>#NAME?</v>
      </c>
      <c r="BF159" s="22" t="e">
        <f t="shared" ca="1" si="26"/>
        <v>#NAME?</v>
      </c>
      <c r="BG159" s="22" t="e">
        <f t="shared" ca="1" si="27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51">
        <f t="shared" si="0"/>
        <v>158</v>
      </c>
      <c r="B160" s="130">
        <v>46098</v>
      </c>
      <c r="C160" s="55" t="s">
        <v>578</v>
      </c>
      <c r="D160" s="55" t="s">
        <v>373</v>
      </c>
      <c r="E160" s="116" t="s">
        <v>374</v>
      </c>
      <c r="F160" s="55">
        <v>5</v>
      </c>
      <c r="G160" s="55" t="s">
        <v>65</v>
      </c>
      <c r="H160" s="55" t="str">
        <f t="shared" si="1"/>
        <v>DONE</v>
      </c>
      <c r="I160" s="55" t="s">
        <v>934</v>
      </c>
      <c r="J160" s="63" t="s">
        <v>180</v>
      </c>
      <c r="K160" s="63" t="s">
        <v>79</v>
      </c>
      <c r="L160" s="55">
        <v>27988</v>
      </c>
      <c r="M160" s="51" t="s">
        <v>84</v>
      </c>
      <c r="N160" s="55" t="s">
        <v>352</v>
      </c>
      <c r="O160" s="95" t="s">
        <v>91</v>
      </c>
      <c r="P160" s="55" t="s">
        <v>87</v>
      </c>
      <c r="Q160" s="55" t="s">
        <v>208</v>
      </c>
      <c r="R160" s="51">
        <v>200001027488</v>
      </c>
      <c r="S160" s="68">
        <v>46100</v>
      </c>
      <c r="T160" s="68" t="str">
        <f t="shared" si="29"/>
        <v>DONE</v>
      </c>
      <c r="U160" s="68">
        <v>46101</v>
      </c>
      <c r="V160" s="51">
        <v>9200078231</v>
      </c>
      <c r="W160" s="51">
        <v>44101</v>
      </c>
      <c r="X160" s="70">
        <v>46107</v>
      </c>
      <c r="Y160" s="70" t="str">
        <f t="shared" si="3"/>
        <v>DONE</v>
      </c>
      <c r="Z160" s="25" t="s">
        <v>1241</v>
      </c>
      <c r="AA160" s="69">
        <v>46108</v>
      </c>
      <c r="AB160" s="51" t="str">
        <f t="shared" si="4"/>
        <v>DONE</v>
      </c>
      <c r="AC160" s="51"/>
      <c r="AD160" s="55" t="s">
        <v>1244</v>
      </c>
      <c r="AE160" s="74">
        <v>46108</v>
      </c>
      <c r="AF160" s="70" t="str">
        <f t="shared" si="5"/>
        <v>DONE</v>
      </c>
      <c r="AG160" s="74">
        <v>46108</v>
      </c>
      <c r="AH160" s="75"/>
      <c r="AI160" s="78" t="str">
        <f t="shared" si="6"/>
        <v>UNPAID</v>
      </c>
      <c r="AJ160" s="79" t="str">
        <f t="array" ref="AJ160">IFERROR(INDEX('[1]Master Price'!$E:$E,MATCH(D160,'[1]Master Price'!$B:$B,0)),"0")</f>
        <v>0</v>
      </c>
      <c r="AK160" s="79">
        <f t="shared" si="7"/>
        <v>0</v>
      </c>
      <c r="AL160" s="81" t="str">
        <f t="shared" si="33"/>
        <v>0-day</v>
      </c>
      <c r="AM160" s="81" t="str">
        <f t="shared" si="31"/>
        <v>1-day</v>
      </c>
      <c r="AN160" s="81" t="str">
        <f t="shared" si="34"/>
        <v>0-day</v>
      </c>
      <c r="AO160" s="81" t="str">
        <f t="shared" si="11"/>
        <v>1-day</v>
      </c>
      <c r="AP160" s="81" t="str">
        <f t="shared" si="12"/>
        <v>0-day</v>
      </c>
      <c r="AQ160" s="81" t="str">
        <f t="shared" si="13"/>
        <v>0-day</v>
      </c>
      <c r="AR160" s="5"/>
      <c r="AS160" s="83" t="str">
        <f t="shared" si="14"/>
        <v/>
      </c>
      <c r="AT160" s="85"/>
      <c r="AU160" s="84" t="e">
        <f t="shared" ca="1" si="15"/>
        <v>#NAME?</v>
      </c>
      <c r="AV160" s="85" t="e">
        <f t="shared" ca="1" si="16"/>
        <v>#NAME?</v>
      </c>
      <c r="AW160" s="86" t="e">
        <f t="shared" ca="1" si="17"/>
        <v>#NAME?</v>
      </c>
      <c r="AX160" s="85" t="e">
        <f t="shared" ca="1" si="18"/>
        <v>#NAME?</v>
      </c>
      <c r="AY160" s="86" t="str">
        <f t="shared" si="19"/>
        <v/>
      </c>
      <c r="AZ160" s="22" t="e">
        <f t="shared" ca="1" si="20"/>
        <v>#NAME?</v>
      </c>
      <c r="BA160" s="83" t="e">
        <f t="shared" ca="1" si="21"/>
        <v>#NAME?</v>
      </c>
      <c r="BB160" s="88" t="e">
        <f t="shared" ca="1" si="22"/>
        <v>#NAME?</v>
      </c>
      <c r="BC160" s="90" t="e">
        <f t="shared" ca="1" si="23"/>
        <v>#NAME?</v>
      </c>
      <c r="BD160" s="90" t="e">
        <f t="shared" ca="1" si="24"/>
        <v>#NAME?</v>
      </c>
      <c r="BE160" s="85" t="e">
        <f t="shared" ca="1" si="25"/>
        <v>#NAME?</v>
      </c>
      <c r="BF160" s="22" t="e">
        <f t="shared" ca="1" si="26"/>
        <v>#NAME?</v>
      </c>
      <c r="BG160" s="22" t="e">
        <f t="shared" ca="1" si="27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51">
        <f t="shared" si="0"/>
        <v>159</v>
      </c>
      <c r="B161" s="130">
        <v>46098</v>
      </c>
      <c r="C161" s="55" t="s">
        <v>586</v>
      </c>
      <c r="D161" s="63" t="s">
        <v>1268</v>
      </c>
      <c r="E161" s="116" t="s">
        <v>1269</v>
      </c>
      <c r="F161" s="55">
        <v>4</v>
      </c>
      <c r="G161" s="55" t="s">
        <v>65</v>
      </c>
      <c r="H161" s="55" t="str">
        <f t="shared" si="1"/>
        <v>DONE</v>
      </c>
      <c r="I161" s="55" t="s">
        <v>1270</v>
      </c>
      <c r="J161" s="63" t="s">
        <v>180</v>
      </c>
      <c r="K161" s="63" t="s">
        <v>79</v>
      </c>
      <c r="L161" s="51"/>
      <c r="M161" s="51"/>
      <c r="N161" s="55" t="s">
        <v>1271</v>
      </c>
      <c r="O161" s="95" t="s">
        <v>91</v>
      </c>
      <c r="P161" s="55" t="s">
        <v>87</v>
      </c>
      <c r="Q161" s="55" t="s">
        <v>183</v>
      </c>
      <c r="R161" s="51">
        <v>200001027524</v>
      </c>
      <c r="S161" s="68">
        <v>46100</v>
      </c>
      <c r="T161" s="68" t="str">
        <f t="shared" si="29"/>
        <v>DONE</v>
      </c>
      <c r="U161" s="68">
        <v>46101</v>
      </c>
      <c r="V161" s="51">
        <v>9200078230</v>
      </c>
      <c r="W161" s="51">
        <v>44104</v>
      </c>
      <c r="X161" s="70">
        <v>46107</v>
      </c>
      <c r="Y161" s="70" t="str">
        <f t="shared" si="3"/>
        <v>DONE</v>
      </c>
      <c r="Z161" s="25" t="s">
        <v>1272</v>
      </c>
      <c r="AA161" s="69">
        <v>46108</v>
      </c>
      <c r="AB161" s="51" t="str">
        <f t="shared" si="4"/>
        <v>DONE</v>
      </c>
      <c r="AC161" s="51"/>
      <c r="AD161" s="55" t="s">
        <v>1273</v>
      </c>
      <c r="AE161" s="74">
        <v>46108</v>
      </c>
      <c r="AF161" s="70" t="str">
        <f t="shared" si="5"/>
        <v>DONE</v>
      </c>
      <c r="AG161" s="74">
        <v>46108</v>
      </c>
      <c r="AH161" s="75"/>
      <c r="AI161" s="78" t="str">
        <f t="shared" si="6"/>
        <v>UNPAID</v>
      </c>
      <c r="AJ161" s="79" t="str">
        <f t="array" ref="AJ161">IFERROR(INDEX('[1]Master Price'!$E:$E,MATCH(D161,'[1]Master Price'!$B:$B,0)),"0")</f>
        <v>0</v>
      </c>
      <c r="AK161" s="79">
        <f t="shared" si="7"/>
        <v>0</v>
      </c>
      <c r="AL161" s="81" t="str">
        <f t="shared" si="33"/>
        <v>0-day</v>
      </c>
      <c r="AM161" s="81" t="str">
        <f t="shared" si="31"/>
        <v>1-day</v>
      </c>
      <c r="AN161" s="81" t="str">
        <f t="shared" si="34"/>
        <v>0-day</v>
      </c>
      <c r="AO161" s="81" t="str">
        <f t="shared" si="11"/>
        <v>1-day</v>
      </c>
      <c r="AP161" s="81" t="str">
        <f t="shared" si="12"/>
        <v>0-day</v>
      </c>
      <c r="AQ161" s="81" t="str">
        <f t="shared" si="13"/>
        <v>0-day</v>
      </c>
      <c r="AR161" s="5"/>
      <c r="AS161" s="83" t="str">
        <f t="shared" si="14"/>
        <v/>
      </c>
      <c r="AT161" s="85"/>
      <c r="AU161" s="84" t="e">
        <f t="shared" ca="1" si="15"/>
        <v>#NAME?</v>
      </c>
      <c r="AV161" s="85" t="e">
        <f t="shared" ca="1" si="16"/>
        <v>#NAME?</v>
      </c>
      <c r="AW161" s="86" t="e">
        <f t="shared" ca="1" si="17"/>
        <v>#NAME?</v>
      </c>
      <c r="AX161" s="85" t="e">
        <f t="shared" ca="1" si="18"/>
        <v>#NAME?</v>
      </c>
      <c r="AY161" s="86" t="str">
        <f t="shared" si="19"/>
        <v/>
      </c>
      <c r="AZ161" s="22" t="e">
        <f t="shared" ca="1" si="20"/>
        <v>#NAME?</v>
      </c>
      <c r="BA161" s="83" t="e">
        <f t="shared" ca="1" si="21"/>
        <v>#NAME?</v>
      </c>
      <c r="BB161" s="88" t="e">
        <f t="shared" ca="1" si="22"/>
        <v>#NAME?</v>
      </c>
      <c r="BC161" s="90" t="e">
        <f t="shared" ca="1" si="23"/>
        <v>#NAME?</v>
      </c>
      <c r="BD161" s="90" t="e">
        <f t="shared" ca="1" si="24"/>
        <v>#NAME?</v>
      </c>
      <c r="BE161" s="85" t="e">
        <f t="shared" ca="1" si="25"/>
        <v>#NAME?</v>
      </c>
      <c r="BF161" s="22" t="e">
        <f t="shared" ca="1" si="26"/>
        <v>#NAME?</v>
      </c>
      <c r="BG161" s="22" t="e">
        <f t="shared" ca="1" si="27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51">
        <f t="shared" si="0"/>
        <v>160</v>
      </c>
      <c r="B162" s="130">
        <v>46099</v>
      </c>
      <c r="C162" s="55" t="s">
        <v>594</v>
      </c>
      <c r="D162" s="63" t="s">
        <v>538</v>
      </c>
      <c r="E162" s="116" t="s">
        <v>539</v>
      </c>
      <c r="F162" s="55">
        <v>1</v>
      </c>
      <c r="G162" s="55" t="s">
        <v>65</v>
      </c>
      <c r="H162" s="55" t="str">
        <f t="shared" si="1"/>
        <v>DONE</v>
      </c>
      <c r="I162" s="55" t="s">
        <v>1277</v>
      </c>
      <c r="J162" s="63" t="s">
        <v>260</v>
      </c>
      <c r="K162" s="63" t="s">
        <v>79</v>
      </c>
      <c r="L162" s="51"/>
      <c r="M162" s="51"/>
      <c r="N162" s="55" t="s">
        <v>1278</v>
      </c>
      <c r="O162" s="102" t="s">
        <v>85</v>
      </c>
      <c r="P162" s="55" t="s">
        <v>87</v>
      </c>
      <c r="Q162" s="55" t="s">
        <v>338</v>
      </c>
      <c r="R162" s="51">
        <v>200001028912</v>
      </c>
      <c r="S162" s="68">
        <v>46105</v>
      </c>
      <c r="T162" s="68" t="str">
        <f t="shared" si="29"/>
        <v>DONE</v>
      </c>
      <c r="U162" s="68">
        <v>46106</v>
      </c>
      <c r="V162" s="51">
        <v>9200079172</v>
      </c>
      <c r="W162" s="51">
        <v>44354</v>
      </c>
      <c r="X162" s="70">
        <v>46114</v>
      </c>
      <c r="Y162" s="70" t="str">
        <f t="shared" si="3"/>
        <v>DONE</v>
      </c>
      <c r="Z162" s="25" t="s">
        <v>1279</v>
      </c>
      <c r="AA162" s="69">
        <v>46112</v>
      </c>
      <c r="AB162" s="51" t="str">
        <f t="shared" si="4"/>
        <v>DONE</v>
      </c>
      <c r="AC162" s="51"/>
      <c r="AD162" s="55" t="s">
        <v>1280</v>
      </c>
      <c r="AE162" s="74">
        <v>46112</v>
      </c>
      <c r="AF162" s="70" t="str">
        <f t="shared" si="5"/>
        <v>DONE</v>
      </c>
      <c r="AG162" s="70">
        <v>46116</v>
      </c>
      <c r="AH162" s="75"/>
      <c r="AI162" s="78" t="str">
        <f t="shared" si="6"/>
        <v>UNPAID</v>
      </c>
      <c r="AJ162" s="79" t="str">
        <f t="array" ref="AJ162">IFERROR(INDEX('[1]Master Price'!$E:$E,MATCH(D162,'[1]Master Price'!$B:$B,0)),"0")</f>
        <v>0</v>
      </c>
      <c r="AK162" s="79">
        <f t="shared" si="7"/>
        <v>0</v>
      </c>
      <c r="AL162" s="81" t="str">
        <f t="shared" si="33"/>
        <v>0-day</v>
      </c>
      <c r="AM162" s="81" t="str">
        <f t="shared" si="31"/>
        <v>1-day</v>
      </c>
      <c r="AN162" s="81" t="str">
        <f t="shared" si="34"/>
        <v>0-day</v>
      </c>
      <c r="AO162" s="81" t="str">
        <f t="shared" si="11"/>
        <v>0-day</v>
      </c>
      <c r="AP162" s="81" t="str">
        <f t="shared" si="12"/>
        <v>0-day</v>
      </c>
      <c r="AQ162" s="81" t="str">
        <f t="shared" si="13"/>
        <v>0-day</v>
      </c>
      <c r="AR162" s="5"/>
      <c r="AS162" s="83" t="str">
        <f t="shared" si="14"/>
        <v/>
      </c>
      <c r="AT162" s="85"/>
      <c r="AU162" s="84" t="e">
        <f t="shared" ca="1" si="15"/>
        <v>#NAME?</v>
      </c>
      <c r="AV162" s="85" t="e">
        <f t="shared" ca="1" si="16"/>
        <v>#NAME?</v>
      </c>
      <c r="AW162" s="86" t="e">
        <f t="shared" ca="1" si="17"/>
        <v>#NAME?</v>
      </c>
      <c r="AX162" s="85" t="e">
        <f t="shared" ca="1" si="18"/>
        <v>#NAME?</v>
      </c>
      <c r="AY162" s="86" t="str">
        <f t="shared" si="19"/>
        <v/>
      </c>
      <c r="AZ162" s="22" t="e">
        <f t="shared" ca="1" si="20"/>
        <v>#NAME?</v>
      </c>
      <c r="BA162" s="83" t="e">
        <f t="shared" ca="1" si="21"/>
        <v>#NAME?</v>
      </c>
      <c r="BB162" s="88" t="e">
        <f t="shared" ca="1" si="22"/>
        <v>#NAME?</v>
      </c>
      <c r="BC162" s="90" t="e">
        <f t="shared" ca="1" si="23"/>
        <v>#NAME?</v>
      </c>
      <c r="BD162" s="90" t="e">
        <f t="shared" ca="1" si="24"/>
        <v>#NAME?</v>
      </c>
      <c r="BE162" s="85" t="e">
        <f t="shared" ca="1" si="25"/>
        <v>#NAME?</v>
      </c>
      <c r="BF162" s="22" t="e">
        <f t="shared" ca="1" si="26"/>
        <v>#NAME?</v>
      </c>
      <c r="BG162" s="22" t="e">
        <f t="shared" ca="1" si="27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51">
        <f t="shared" si="0"/>
        <v>161</v>
      </c>
      <c r="B163" s="130">
        <v>46099</v>
      </c>
      <c r="C163" s="55" t="s">
        <v>603</v>
      </c>
      <c r="D163" s="63" t="s">
        <v>1249</v>
      </c>
      <c r="E163" s="116" t="s">
        <v>1250</v>
      </c>
      <c r="F163" s="55">
        <v>1</v>
      </c>
      <c r="G163" s="55" t="s">
        <v>65</v>
      </c>
      <c r="H163" s="55" t="str">
        <f t="shared" si="1"/>
        <v>DONE</v>
      </c>
      <c r="I163" s="55" t="s">
        <v>810</v>
      </c>
      <c r="J163" s="63" t="s">
        <v>811</v>
      </c>
      <c r="K163" s="63" t="s">
        <v>812</v>
      </c>
      <c r="L163" s="51"/>
      <c r="M163" s="51"/>
      <c r="N163" s="55" t="s">
        <v>161</v>
      </c>
      <c r="O163" s="67" t="s">
        <v>81</v>
      </c>
      <c r="P163" s="55" t="s">
        <v>87</v>
      </c>
      <c r="Q163" s="134" t="s">
        <v>479</v>
      </c>
      <c r="R163" s="51">
        <v>200001028911</v>
      </c>
      <c r="S163" s="68">
        <v>46105</v>
      </c>
      <c r="T163" s="68" t="str">
        <f t="shared" si="29"/>
        <v>DONE</v>
      </c>
      <c r="U163" s="68">
        <v>46106</v>
      </c>
      <c r="V163" s="51">
        <v>9200079212</v>
      </c>
      <c r="W163" s="51">
        <v>44358</v>
      </c>
      <c r="X163" s="70">
        <v>46114</v>
      </c>
      <c r="Y163" s="70" t="str">
        <f t="shared" si="3"/>
        <v>DONE</v>
      </c>
      <c r="Z163" s="25" t="s">
        <v>1286</v>
      </c>
      <c r="AA163" s="69">
        <v>46112</v>
      </c>
      <c r="AB163" s="51" t="str">
        <f t="shared" si="4"/>
        <v>DONE</v>
      </c>
      <c r="AC163" s="51"/>
      <c r="AD163" s="55" t="s">
        <v>1287</v>
      </c>
      <c r="AE163" s="74">
        <v>46112</v>
      </c>
      <c r="AF163" s="70" t="str">
        <f t="shared" si="5"/>
        <v>DONE</v>
      </c>
      <c r="AG163" s="70">
        <v>46116</v>
      </c>
      <c r="AH163" s="75"/>
      <c r="AI163" s="78" t="str">
        <f t="shared" si="6"/>
        <v>UNPAID</v>
      </c>
      <c r="AJ163" s="79" t="str">
        <f t="array" ref="AJ163">IFERROR(INDEX('[1]Master Price'!$E:$E,MATCH(D163,'[1]Master Price'!$B:$B,0)),"0")</f>
        <v>0</v>
      </c>
      <c r="AK163" s="79">
        <f t="shared" si="7"/>
        <v>0</v>
      </c>
      <c r="AL163" s="81" t="str">
        <f t="shared" si="33"/>
        <v>0-day</v>
      </c>
      <c r="AM163" s="81" t="str">
        <f t="shared" si="31"/>
        <v>1-day</v>
      </c>
      <c r="AN163" s="81" t="str">
        <f t="shared" si="34"/>
        <v>0-day</v>
      </c>
      <c r="AO163" s="81" t="str">
        <f t="shared" si="11"/>
        <v>0-day</v>
      </c>
      <c r="AP163" s="81" t="str">
        <f t="shared" si="12"/>
        <v>0-day</v>
      </c>
      <c r="AQ163" s="81" t="str">
        <f t="shared" si="13"/>
        <v>0-day</v>
      </c>
      <c r="AR163" s="5"/>
      <c r="AS163" s="83" t="str">
        <f t="shared" si="14"/>
        <v/>
      </c>
      <c r="AT163" s="85"/>
      <c r="AU163" s="84" t="e">
        <f t="shared" ca="1" si="15"/>
        <v>#NAME?</v>
      </c>
      <c r="AV163" s="85" t="e">
        <f t="shared" ca="1" si="16"/>
        <v>#NAME?</v>
      </c>
      <c r="AW163" s="86" t="e">
        <f t="shared" ca="1" si="17"/>
        <v>#NAME?</v>
      </c>
      <c r="AX163" s="85" t="e">
        <f t="shared" ca="1" si="18"/>
        <v>#NAME?</v>
      </c>
      <c r="AY163" s="86" t="str">
        <f t="shared" si="19"/>
        <v/>
      </c>
      <c r="AZ163" s="22" t="e">
        <f t="shared" ca="1" si="20"/>
        <v>#NAME?</v>
      </c>
      <c r="BA163" s="83" t="e">
        <f t="shared" ca="1" si="21"/>
        <v>#NAME?</v>
      </c>
      <c r="BB163" s="88" t="e">
        <f t="shared" ca="1" si="22"/>
        <v>#NAME?</v>
      </c>
      <c r="BC163" s="90" t="e">
        <f t="shared" ca="1" si="23"/>
        <v>#NAME?</v>
      </c>
      <c r="BD163" s="90" t="e">
        <f t="shared" ca="1" si="24"/>
        <v>#NAME?</v>
      </c>
      <c r="BE163" s="85" t="e">
        <f t="shared" ca="1" si="25"/>
        <v>#NAME?</v>
      </c>
      <c r="BF163" s="22" t="e">
        <f t="shared" ca="1" si="26"/>
        <v>#NAME?</v>
      </c>
      <c r="BG163" s="22" t="e">
        <f t="shared" ca="1" si="27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51">
        <f t="shared" si="0"/>
        <v>162</v>
      </c>
      <c r="B164" s="130">
        <v>46099</v>
      </c>
      <c r="C164" s="55" t="s">
        <v>605</v>
      </c>
      <c r="D164" s="63" t="s">
        <v>1210</v>
      </c>
      <c r="E164" s="116" t="s">
        <v>1211</v>
      </c>
      <c r="F164" s="55">
        <v>2</v>
      </c>
      <c r="G164" s="55" t="s">
        <v>65</v>
      </c>
      <c r="H164" s="55" t="str">
        <f t="shared" si="1"/>
        <v>DONE</v>
      </c>
      <c r="I164" s="55" t="s">
        <v>1290</v>
      </c>
      <c r="J164" s="63" t="s">
        <v>166</v>
      </c>
      <c r="K164" s="63" t="s">
        <v>167</v>
      </c>
      <c r="L164" s="51"/>
      <c r="M164" s="51"/>
      <c r="N164" s="55" t="s">
        <v>1291</v>
      </c>
      <c r="O164" s="95" t="s">
        <v>91</v>
      </c>
      <c r="P164" s="55" t="s">
        <v>87</v>
      </c>
      <c r="Q164" s="134" t="s">
        <v>912</v>
      </c>
      <c r="R164" s="51">
        <v>200001028908</v>
      </c>
      <c r="S164" s="68">
        <v>46105</v>
      </c>
      <c r="T164" s="68" t="str">
        <f t="shared" si="29"/>
        <v>DONE</v>
      </c>
      <c r="U164" s="68">
        <v>46106</v>
      </c>
      <c r="V164" s="51">
        <v>9200079171</v>
      </c>
      <c r="W164" s="51">
        <v>44352</v>
      </c>
      <c r="X164" s="70">
        <v>46114</v>
      </c>
      <c r="Y164" s="70" t="str">
        <f t="shared" si="3"/>
        <v>DONE</v>
      </c>
      <c r="Z164" s="25" t="s">
        <v>1292</v>
      </c>
      <c r="AA164" s="69">
        <v>46112</v>
      </c>
      <c r="AB164" s="51" t="str">
        <f t="shared" si="4"/>
        <v>DONE</v>
      </c>
      <c r="AC164" s="51"/>
      <c r="AD164" s="55" t="s">
        <v>1293</v>
      </c>
      <c r="AE164" s="74">
        <v>46112</v>
      </c>
      <c r="AF164" s="70" t="str">
        <f t="shared" si="5"/>
        <v>DONE</v>
      </c>
      <c r="AG164" s="70">
        <v>46116</v>
      </c>
      <c r="AH164" s="75"/>
      <c r="AI164" s="78" t="str">
        <f t="shared" si="6"/>
        <v>UNPAID</v>
      </c>
      <c r="AJ164" s="79" t="str">
        <f t="array" ref="AJ164">IFERROR(INDEX('[1]Master Price'!$E:$E,MATCH(D164,'[1]Master Price'!$B:$B,0)),"0")</f>
        <v>0</v>
      </c>
      <c r="AK164" s="79">
        <f t="shared" si="7"/>
        <v>0</v>
      </c>
      <c r="AL164" s="81" t="str">
        <f t="shared" si="33"/>
        <v>0-day</v>
      </c>
      <c r="AM164" s="81" t="str">
        <f t="shared" si="31"/>
        <v>1-day</v>
      </c>
      <c r="AN164" s="81" t="str">
        <f t="shared" si="34"/>
        <v>0-day</v>
      </c>
      <c r="AO164" s="81" t="str">
        <f t="shared" si="11"/>
        <v>0-day</v>
      </c>
      <c r="AP164" s="81" t="str">
        <f t="shared" si="12"/>
        <v>0-day</v>
      </c>
      <c r="AQ164" s="81" t="str">
        <f t="shared" si="13"/>
        <v>0-day</v>
      </c>
      <c r="AR164" s="5"/>
      <c r="AS164" s="83" t="str">
        <f t="shared" si="14"/>
        <v/>
      </c>
      <c r="AT164" s="85"/>
      <c r="AU164" s="84" t="e">
        <f t="shared" ca="1" si="15"/>
        <v>#NAME?</v>
      </c>
      <c r="AV164" s="85" t="e">
        <f t="shared" ca="1" si="16"/>
        <v>#NAME?</v>
      </c>
      <c r="AW164" s="86" t="e">
        <f t="shared" ca="1" si="17"/>
        <v>#NAME?</v>
      </c>
      <c r="AX164" s="85" t="e">
        <f t="shared" ca="1" si="18"/>
        <v>#NAME?</v>
      </c>
      <c r="AY164" s="86" t="str">
        <f t="shared" si="19"/>
        <v/>
      </c>
      <c r="AZ164" s="22" t="e">
        <f t="shared" ca="1" si="20"/>
        <v>#NAME?</v>
      </c>
      <c r="BA164" s="83" t="e">
        <f t="shared" ca="1" si="21"/>
        <v>#NAME?</v>
      </c>
      <c r="BB164" s="88" t="e">
        <f t="shared" ca="1" si="22"/>
        <v>#NAME?</v>
      </c>
      <c r="BC164" s="90" t="e">
        <f t="shared" ca="1" si="23"/>
        <v>#NAME?</v>
      </c>
      <c r="BD164" s="90" t="e">
        <f t="shared" ca="1" si="24"/>
        <v>#NAME?</v>
      </c>
      <c r="BE164" s="85" t="e">
        <f t="shared" ca="1" si="25"/>
        <v>#NAME?</v>
      </c>
      <c r="BF164" s="22" t="e">
        <f t="shared" ca="1" si="26"/>
        <v>#NAME?</v>
      </c>
      <c r="BG164" s="22" t="e">
        <f t="shared" ca="1" si="27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51">
        <f t="shared" si="0"/>
        <v>163</v>
      </c>
      <c r="B165" s="130">
        <v>46099</v>
      </c>
      <c r="C165" s="55" t="s">
        <v>605</v>
      </c>
      <c r="D165" s="55" t="s">
        <v>241</v>
      </c>
      <c r="E165" s="116" t="s">
        <v>242</v>
      </c>
      <c r="F165" s="55">
        <v>5</v>
      </c>
      <c r="G165" s="55" t="s">
        <v>65</v>
      </c>
      <c r="H165" s="55" t="str">
        <f t="shared" si="1"/>
        <v>DONE</v>
      </c>
      <c r="I165" s="55" t="s">
        <v>1290</v>
      </c>
      <c r="J165" s="63" t="s">
        <v>166</v>
      </c>
      <c r="K165" s="63" t="s">
        <v>167</v>
      </c>
      <c r="L165" s="51"/>
      <c r="M165" s="51"/>
      <c r="N165" s="55" t="s">
        <v>1291</v>
      </c>
      <c r="O165" s="95" t="s">
        <v>91</v>
      </c>
      <c r="P165" s="55" t="s">
        <v>87</v>
      </c>
      <c r="Q165" s="134" t="s">
        <v>912</v>
      </c>
      <c r="R165" s="51">
        <v>200001028908</v>
      </c>
      <c r="S165" s="68">
        <v>46105</v>
      </c>
      <c r="T165" s="68" t="str">
        <f t="shared" si="29"/>
        <v>DONE</v>
      </c>
      <c r="U165" s="68">
        <v>46106</v>
      </c>
      <c r="V165" s="51">
        <v>9200079171</v>
      </c>
      <c r="W165" s="51">
        <v>44352</v>
      </c>
      <c r="X165" s="70">
        <v>46114</v>
      </c>
      <c r="Y165" s="70" t="str">
        <f t="shared" si="3"/>
        <v>DONE</v>
      </c>
      <c r="Z165" s="25" t="s">
        <v>1292</v>
      </c>
      <c r="AA165" s="69">
        <v>46112</v>
      </c>
      <c r="AB165" s="51" t="str">
        <f t="shared" si="4"/>
        <v>DONE</v>
      </c>
      <c r="AC165" s="51"/>
      <c r="AD165" s="55" t="s">
        <v>1293</v>
      </c>
      <c r="AE165" s="74">
        <v>46112</v>
      </c>
      <c r="AF165" s="70" t="str">
        <f t="shared" si="5"/>
        <v>DONE</v>
      </c>
      <c r="AG165" s="70">
        <v>46116</v>
      </c>
      <c r="AH165" s="75"/>
      <c r="AI165" s="78" t="str">
        <f t="shared" si="6"/>
        <v>UNPAID</v>
      </c>
      <c r="AJ165" s="79" t="str">
        <f t="array" ref="AJ165">IFERROR(INDEX('[1]Master Price'!$E:$E,MATCH(D165,'[1]Master Price'!$B:$B,0)),"0")</f>
        <v>0</v>
      </c>
      <c r="AK165" s="79">
        <f t="shared" si="7"/>
        <v>0</v>
      </c>
      <c r="AL165" s="81" t="str">
        <f t="shared" si="33"/>
        <v>0-day</v>
      </c>
      <c r="AM165" s="81" t="str">
        <f t="shared" si="31"/>
        <v>1-day</v>
      </c>
      <c r="AN165" s="81" t="str">
        <f t="shared" si="34"/>
        <v>0-day</v>
      </c>
      <c r="AO165" s="81" t="str">
        <f t="shared" si="11"/>
        <v>0-day</v>
      </c>
      <c r="AP165" s="81" t="str">
        <f t="shared" si="12"/>
        <v>0-day</v>
      </c>
      <c r="AQ165" s="81" t="str">
        <f t="shared" si="13"/>
        <v>0-day</v>
      </c>
      <c r="AR165" s="5"/>
      <c r="AS165" s="83" t="str">
        <f t="shared" si="14"/>
        <v/>
      </c>
      <c r="AT165" s="85"/>
      <c r="AU165" s="84" t="e">
        <f t="shared" ca="1" si="15"/>
        <v>#NAME?</v>
      </c>
      <c r="AV165" s="85" t="e">
        <f t="shared" ca="1" si="16"/>
        <v>#NAME?</v>
      </c>
      <c r="AW165" s="86" t="e">
        <f t="shared" ca="1" si="17"/>
        <v>#NAME?</v>
      </c>
      <c r="AX165" s="85" t="e">
        <f t="shared" ca="1" si="18"/>
        <v>#NAME?</v>
      </c>
      <c r="AY165" s="86" t="str">
        <f t="shared" si="19"/>
        <v/>
      </c>
      <c r="AZ165" s="22" t="e">
        <f t="shared" ca="1" si="20"/>
        <v>#NAME?</v>
      </c>
      <c r="BA165" s="83" t="e">
        <f t="shared" ca="1" si="21"/>
        <v>#NAME?</v>
      </c>
      <c r="BB165" s="88" t="e">
        <f t="shared" ca="1" si="22"/>
        <v>#NAME?</v>
      </c>
      <c r="BC165" s="90" t="e">
        <f t="shared" ca="1" si="23"/>
        <v>#NAME?</v>
      </c>
      <c r="BD165" s="90" t="e">
        <f t="shared" ca="1" si="24"/>
        <v>#NAME?</v>
      </c>
      <c r="BE165" s="85" t="e">
        <f t="shared" ca="1" si="25"/>
        <v>#NAME?</v>
      </c>
      <c r="BF165" s="22" t="e">
        <f t="shared" ca="1" si="26"/>
        <v>#NAME?</v>
      </c>
      <c r="BG165" s="22" t="e">
        <f t="shared" ca="1" si="27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51">
        <f t="shared" si="0"/>
        <v>164</v>
      </c>
      <c r="B166" s="130">
        <v>46099</v>
      </c>
      <c r="C166" s="55" t="s">
        <v>605</v>
      </c>
      <c r="D166" s="97" t="s">
        <v>1297</v>
      </c>
      <c r="E166" s="116" t="s">
        <v>1299</v>
      </c>
      <c r="F166" s="55">
        <v>1</v>
      </c>
      <c r="G166" s="55" t="s">
        <v>65</v>
      </c>
      <c r="H166" s="55" t="str">
        <f t="shared" si="1"/>
        <v>DONE</v>
      </c>
      <c r="I166" s="55" t="s">
        <v>1290</v>
      </c>
      <c r="J166" s="63" t="s">
        <v>166</v>
      </c>
      <c r="K166" s="63" t="s">
        <v>167</v>
      </c>
      <c r="L166" s="51"/>
      <c r="M166" s="51"/>
      <c r="N166" s="55" t="s">
        <v>1291</v>
      </c>
      <c r="O166" s="95" t="s">
        <v>91</v>
      </c>
      <c r="P166" s="55" t="s">
        <v>87</v>
      </c>
      <c r="Q166" s="134" t="s">
        <v>912</v>
      </c>
      <c r="R166" s="51">
        <v>200001028908</v>
      </c>
      <c r="S166" s="68">
        <v>46105</v>
      </c>
      <c r="T166" s="68" t="str">
        <f t="shared" si="29"/>
        <v>DONE</v>
      </c>
      <c r="U166" s="68">
        <v>46106</v>
      </c>
      <c r="V166" s="51">
        <v>9200079171</v>
      </c>
      <c r="W166" s="51">
        <v>44352</v>
      </c>
      <c r="X166" s="70">
        <v>46114</v>
      </c>
      <c r="Y166" s="70" t="str">
        <f t="shared" si="3"/>
        <v>DONE</v>
      </c>
      <c r="Z166" s="25" t="s">
        <v>1292</v>
      </c>
      <c r="AA166" s="69">
        <v>46112</v>
      </c>
      <c r="AB166" s="51" t="str">
        <f t="shared" si="4"/>
        <v>DONE</v>
      </c>
      <c r="AC166" s="51"/>
      <c r="AD166" s="55" t="s">
        <v>1293</v>
      </c>
      <c r="AE166" s="74">
        <v>46112</v>
      </c>
      <c r="AF166" s="70" t="str">
        <f t="shared" si="5"/>
        <v>DONE</v>
      </c>
      <c r="AG166" s="70">
        <v>46116</v>
      </c>
      <c r="AH166" s="75"/>
      <c r="AI166" s="78" t="str">
        <f t="shared" si="6"/>
        <v>UNPAID</v>
      </c>
      <c r="AJ166" s="79" t="str">
        <f t="array" ref="AJ166">IFERROR(INDEX('[1]Master Price'!$E:$E,MATCH(D166,'[1]Master Price'!$B:$B,0)),"0")</f>
        <v>0</v>
      </c>
      <c r="AK166" s="79">
        <f t="shared" si="7"/>
        <v>0</v>
      </c>
      <c r="AL166" s="81" t="str">
        <f t="shared" si="33"/>
        <v>0-day</v>
      </c>
      <c r="AM166" s="81" t="str">
        <f t="shared" si="31"/>
        <v>1-day</v>
      </c>
      <c r="AN166" s="81" t="str">
        <f t="shared" si="34"/>
        <v>0-day</v>
      </c>
      <c r="AO166" s="81" t="str">
        <f t="shared" si="11"/>
        <v>0-day</v>
      </c>
      <c r="AP166" s="81" t="str">
        <f t="shared" si="12"/>
        <v>0-day</v>
      </c>
      <c r="AQ166" s="81" t="str">
        <f t="shared" si="13"/>
        <v>0-day</v>
      </c>
      <c r="AR166" s="5"/>
      <c r="AS166" s="83" t="str">
        <f t="shared" si="14"/>
        <v/>
      </c>
      <c r="AT166" s="85"/>
      <c r="AU166" s="84" t="e">
        <f t="shared" ca="1" si="15"/>
        <v>#NAME?</v>
      </c>
      <c r="AV166" s="85" t="e">
        <f t="shared" ca="1" si="16"/>
        <v>#NAME?</v>
      </c>
      <c r="AW166" s="86" t="e">
        <f t="shared" ca="1" si="17"/>
        <v>#NAME?</v>
      </c>
      <c r="AX166" s="85" t="e">
        <f t="shared" ca="1" si="18"/>
        <v>#NAME?</v>
      </c>
      <c r="AY166" s="86" t="str">
        <f t="shared" si="19"/>
        <v/>
      </c>
      <c r="AZ166" s="22" t="e">
        <f t="shared" ca="1" si="20"/>
        <v>#NAME?</v>
      </c>
      <c r="BA166" s="83" t="e">
        <f t="shared" ca="1" si="21"/>
        <v>#NAME?</v>
      </c>
      <c r="BB166" s="88" t="e">
        <f t="shared" ca="1" si="22"/>
        <v>#NAME?</v>
      </c>
      <c r="BC166" s="90" t="e">
        <f t="shared" ca="1" si="23"/>
        <v>#NAME?</v>
      </c>
      <c r="BD166" s="90" t="e">
        <f t="shared" ca="1" si="24"/>
        <v>#NAME?</v>
      </c>
      <c r="BE166" s="85" t="e">
        <f t="shared" ca="1" si="25"/>
        <v>#NAME?</v>
      </c>
      <c r="BF166" s="22" t="e">
        <f t="shared" ca="1" si="26"/>
        <v>#NAME?</v>
      </c>
      <c r="BG166" s="22" t="e">
        <f t="shared" ca="1" si="27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51">
        <f t="shared" si="0"/>
        <v>165</v>
      </c>
      <c r="B167" s="130">
        <v>46099</v>
      </c>
      <c r="C167" s="55" t="s">
        <v>605</v>
      </c>
      <c r="D167" s="55" t="s">
        <v>367</v>
      </c>
      <c r="E167" s="116" t="s">
        <v>368</v>
      </c>
      <c r="F167" s="55">
        <v>15</v>
      </c>
      <c r="G167" s="55" t="s">
        <v>65</v>
      </c>
      <c r="H167" s="55" t="str">
        <f t="shared" si="1"/>
        <v>DONE</v>
      </c>
      <c r="I167" s="55" t="s">
        <v>1290</v>
      </c>
      <c r="J167" s="63" t="s">
        <v>166</v>
      </c>
      <c r="K167" s="63" t="s">
        <v>167</v>
      </c>
      <c r="L167" s="51"/>
      <c r="M167" s="51"/>
      <c r="N167" s="55" t="s">
        <v>1291</v>
      </c>
      <c r="O167" s="95" t="s">
        <v>91</v>
      </c>
      <c r="P167" s="55" t="s">
        <v>87</v>
      </c>
      <c r="Q167" s="134" t="s">
        <v>912</v>
      </c>
      <c r="R167" s="51">
        <v>200001028908</v>
      </c>
      <c r="S167" s="68">
        <v>46105</v>
      </c>
      <c r="T167" s="68" t="str">
        <f t="shared" si="29"/>
        <v>DONE</v>
      </c>
      <c r="U167" s="68">
        <v>46106</v>
      </c>
      <c r="V167" s="51">
        <v>9200079171</v>
      </c>
      <c r="W167" s="51">
        <v>44352</v>
      </c>
      <c r="X167" s="70">
        <v>46114</v>
      </c>
      <c r="Y167" s="70" t="str">
        <f t="shared" si="3"/>
        <v>DONE</v>
      </c>
      <c r="Z167" s="25" t="s">
        <v>1292</v>
      </c>
      <c r="AA167" s="69">
        <v>46112</v>
      </c>
      <c r="AB167" s="51" t="str">
        <f t="shared" si="4"/>
        <v>DONE</v>
      </c>
      <c r="AC167" s="51"/>
      <c r="AD167" s="55" t="s">
        <v>1293</v>
      </c>
      <c r="AE167" s="74">
        <v>46112</v>
      </c>
      <c r="AF167" s="70" t="str">
        <f t="shared" si="5"/>
        <v>DONE</v>
      </c>
      <c r="AG167" s="70">
        <v>46116</v>
      </c>
      <c r="AH167" s="75"/>
      <c r="AI167" s="78" t="str">
        <f t="shared" si="6"/>
        <v>UNPAID</v>
      </c>
      <c r="AJ167" s="79" t="str">
        <f t="array" ref="AJ167">IFERROR(INDEX('[1]Master Price'!$E:$E,MATCH(D167,'[1]Master Price'!$B:$B,0)),"0")</f>
        <v>0</v>
      </c>
      <c r="AK167" s="79">
        <f t="shared" si="7"/>
        <v>0</v>
      </c>
      <c r="AL167" s="81" t="str">
        <f t="shared" si="33"/>
        <v>0-day</v>
      </c>
      <c r="AM167" s="81" t="str">
        <f t="shared" si="31"/>
        <v>1-day</v>
      </c>
      <c r="AN167" s="81" t="str">
        <f t="shared" si="34"/>
        <v>0-day</v>
      </c>
      <c r="AO167" s="81" t="str">
        <f t="shared" si="11"/>
        <v>0-day</v>
      </c>
      <c r="AP167" s="81" t="str">
        <f t="shared" si="12"/>
        <v>0-day</v>
      </c>
      <c r="AQ167" s="81" t="str">
        <f t="shared" si="13"/>
        <v>0-day</v>
      </c>
      <c r="AR167" s="5"/>
      <c r="AS167" s="83" t="str">
        <f t="shared" si="14"/>
        <v/>
      </c>
      <c r="AT167" s="85"/>
      <c r="AU167" s="84" t="e">
        <f t="shared" ca="1" si="15"/>
        <v>#NAME?</v>
      </c>
      <c r="AV167" s="85" t="e">
        <f t="shared" ca="1" si="16"/>
        <v>#NAME?</v>
      </c>
      <c r="AW167" s="86" t="e">
        <f t="shared" ca="1" si="17"/>
        <v>#NAME?</v>
      </c>
      <c r="AX167" s="85" t="e">
        <f t="shared" ca="1" si="18"/>
        <v>#NAME?</v>
      </c>
      <c r="AY167" s="86" t="str">
        <f t="shared" si="19"/>
        <v/>
      </c>
      <c r="AZ167" s="22" t="e">
        <f t="shared" ca="1" si="20"/>
        <v>#NAME?</v>
      </c>
      <c r="BA167" s="83" t="e">
        <f t="shared" ca="1" si="21"/>
        <v>#NAME?</v>
      </c>
      <c r="BB167" s="88" t="e">
        <f t="shared" ca="1" si="22"/>
        <v>#NAME?</v>
      </c>
      <c r="BC167" s="90" t="e">
        <f t="shared" ca="1" si="23"/>
        <v>#NAME?</v>
      </c>
      <c r="BD167" s="90" t="e">
        <f t="shared" ca="1" si="24"/>
        <v>#NAME?</v>
      </c>
      <c r="BE167" s="85" t="e">
        <f t="shared" ca="1" si="25"/>
        <v>#NAME?</v>
      </c>
      <c r="BF167" s="22" t="e">
        <f t="shared" ca="1" si="26"/>
        <v>#NAME?</v>
      </c>
      <c r="BG167" s="22" t="e">
        <f t="shared" ca="1" si="27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51">
        <f t="shared" si="0"/>
        <v>166</v>
      </c>
      <c r="B168" s="130">
        <v>46099</v>
      </c>
      <c r="C168" s="55" t="s">
        <v>605</v>
      </c>
      <c r="D168" s="55" t="s">
        <v>373</v>
      </c>
      <c r="E168" s="116" t="s">
        <v>374</v>
      </c>
      <c r="F168" s="55">
        <v>15</v>
      </c>
      <c r="G168" s="55" t="s">
        <v>65</v>
      </c>
      <c r="H168" s="55" t="str">
        <f t="shared" si="1"/>
        <v>DONE</v>
      </c>
      <c r="I168" s="55" t="s">
        <v>1290</v>
      </c>
      <c r="J168" s="63" t="s">
        <v>166</v>
      </c>
      <c r="K168" s="63" t="s">
        <v>167</v>
      </c>
      <c r="L168" s="51"/>
      <c r="M168" s="51"/>
      <c r="N168" s="55" t="s">
        <v>1291</v>
      </c>
      <c r="O168" s="95" t="s">
        <v>91</v>
      </c>
      <c r="P168" s="55" t="s">
        <v>87</v>
      </c>
      <c r="Q168" s="134" t="s">
        <v>912</v>
      </c>
      <c r="R168" s="51">
        <v>200001028908</v>
      </c>
      <c r="S168" s="68">
        <v>46105</v>
      </c>
      <c r="T168" s="68" t="str">
        <f t="shared" si="29"/>
        <v>DONE</v>
      </c>
      <c r="U168" s="68">
        <v>46106</v>
      </c>
      <c r="V168" s="51">
        <v>9200079171</v>
      </c>
      <c r="W168" s="51">
        <v>44352</v>
      </c>
      <c r="X168" s="70">
        <v>46114</v>
      </c>
      <c r="Y168" s="70" t="str">
        <f t="shared" si="3"/>
        <v>DONE</v>
      </c>
      <c r="Z168" s="25" t="s">
        <v>1292</v>
      </c>
      <c r="AA168" s="69">
        <v>46112</v>
      </c>
      <c r="AB168" s="51" t="str">
        <f t="shared" si="4"/>
        <v>DONE</v>
      </c>
      <c r="AC168" s="51"/>
      <c r="AD168" s="55" t="s">
        <v>1293</v>
      </c>
      <c r="AE168" s="74">
        <v>46112</v>
      </c>
      <c r="AF168" s="70" t="str">
        <f t="shared" si="5"/>
        <v>DONE</v>
      </c>
      <c r="AG168" s="70">
        <v>46116</v>
      </c>
      <c r="AH168" s="75"/>
      <c r="AI168" s="78" t="str">
        <f t="shared" si="6"/>
        <v>UNPAID</v>
      </c>
      <c r="AJ168" s="79" t="str">
        <f t="array" ref="AJ168">IFERROR(INDEX('[1]Master Price'!$E:$E,MATCH(D168,'[1]Master Price'!$B:$B,0)),"0")</f>
        <v>0</v>
      </c>
      <c r="AK168" s="79">
        <f t="shared" si="7"/>
        <v>0</v>
      </c>
      <c r="AL168" s="81" t="str">
        <f t="shared" si="33"/>
        <v>0-day</v>
      </c>
      <c r="AM168" s="81" t="str">
        <f t="shared" si="31"/>
        <v>1-day</v>
      </c>
      <c r="AN168" s="81" t="str">
        <f t="shared" si="34"/>
        <v>0-day</v>
      </c>
      <c r="AO168" s="81" t="str">
        <f t="shared" si="11"/>
        <v>0-day</v>
      </c>
      <c r="AP168" s="81" t="str">
        <f t="shared" si="12"/>
        <v>0-day</v>
      </c>
      <c r="AQ168" s="81" t="str">
        <f t="shared" si="13"/>
        <v>0-day</v>
      </c>
      <c r="AR168" s="5"/>
      <c r="AS168" s="83" t="str">
        <f t="shared" si="14"/>
        <v/>
      </c>
      <c r="AT168" s="85"/>
      <c r="AU168" s="84" t="e">
        <f t="shared" ca="1" si="15"/>
        <v>#NAME?</v>
      </c>
      <c r="AV168" s="85" t="e">
        <f t="shared" ca="1" si="16"/>
        <v>#NAME?</v>
      </c>
      <c r="AW168" s="86" t="e">
        <f t="shared" ca="1" si="17"/>
        <v>#NAME?</v>
      </c>
      <c r="AX168" s="85" t="e">
        <f t="shared" ca="1" si="18"/>
        <v>#NAME?</v>
      </c>
      <c r="AY168" s="86" t="str">
        <f t="shared" si="19"/>
        <v/>
      </c>
      <c r="AZ168" s="22" t="e">
        <f t="shared" ca="1" si="20"/>
        <v>#NAME?</v>
      </c>
      <c r="BA168" s="83" t="e">
        <f t="shared" ca="1" si="21"/>
        <v>#NAME?</v>
      </c>
      <c r="BB168" s="88" t="e">
        <f t="shared" ca="1" si="22"/>
        <v>#NAME?</v>
      </c>
      <c r="BC168" s="90" t="e">
        <f t="shared" ca="1" si="23"/>
        <v>#NAME?</v>
      </c>
      <c r="BD168" s="90" t="e">
        <f t="shared" ca="1" si="24"/>
        <v>#NAME?</v>
      </c>
      <c r="BE168" s="85" t="e">
        <f t="shared" ca="1" si="25"/>
        <v>#NAME?</v>
      </c>
      <c r="BF168" s="22" t="e">
        <f t="shared" ca="1" si="26"/>
        <v>#NAME?</v>
      </c>
      <c r="BG168" s="22" t="e">
        <f t="shared" ca="1" si="27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51">
        <f t="shared" si="0"/>
        <v>167</v>
      </c>
      <c r="B169" s="130">
        <v>46100</v>
      </c>
      <c r="C169" s="55" t="s">
        <v>612</v>
      </c>
      <c r="D169" s="55" t="s">
        <v>808</v>
      </c>
      <c r="E169" s="116" t="s">
        <v>809</v>
      </c>
      <c r="F169" s="55">
        <v>4</v>
      </c>
      <c r="G169" s="55" t="s">
        <v>65</v>
      </c>
      <c r="H169" s="55" t="str">
        <f t="shared" si="1"/>
        <v>DONE</v>
      </c>
      <c r="I169" s="55" t="s">
        <v>1251</v>
      </c>
      <c r="J169" s="63" t="s">
        <v>811</v>
      </c>
      <c r="K169" s="63" t="s">
        <v>812</v>
      </c>
      <c r="L169" s="51"/>
      <c r="M169" s="51"/>
      <c r="N169" s="55" t="s">
        <v>113</v>
      </c>
      <c r="O169" s="67" t="s">
        <v>81</v>
      </c>
      <c r="P169" s="55" t="s">
        <v>87</v>
      </c>
      <c r="Q169" s="134" t="s">
        <v>1306</v>
      </c>
      <c r="R169" s="51">
        <v>200001028909</v>
      </c>
      <c r="S169" s="68">
        <v>46105</v>
      </c>
      <c r="T169" s="68" t="str">
        <f t="shared" si="29"/>
        <v>DONE</v>
      </c>
      <c r="U169" s="68">
        <v>46106</v>
      </c>
      <c r="V169" s="51">
        <v>9200079208</v>
      </c>
      <c r="W169" s="51">
        <v>44472</v>
      </c>
      <c r="X169" s="70">
        <v>46121</v>
      </c>
      <c r="Y169" s="70" t="str">
        <f t="shared" si="3"/>
        <v>DONE</v>
      </c>
      <c r="Z169" s="25">
        <v>48498</v>
      </c>
      <c r="AA169" s="69">
        <v>46122</v>
      </c>
      <c r="AB169" s="51" t="str">
        <f t="shared" si="4"/>
        <v>DONE</v>
      </c>
      <c r="AC169" s="51"/>
      <c r="AD169" s="55" t="s">
        <v>1307</v>
      </c>
      <c r="AE169" s="74">
        <v>46122</v>
      </c>
      <c r="AF169" s="70" t="str">
        <f t="shared" si="5"/>
        <v>DONE</v>
      </c>
      <c r="AG169" s="70">
        <v>46125</v>
      </c>
      <c r="AH169" s="75"/>
      <c r="AI169" s="78" t="str">
        <f t="shared" si="6"/>
        <v>UNPAID</v>
      </c>
      <c r="AJ169" s="79" t="str">
        <f t="array" ref="AJ169">IFERROR(INDEX('[1]Master Price'!$E:$E,MATCH(D169,'[1]Master Price'!$B:$B,0)),"0")</f>
        <v>0</v>
      </c>
      <c r="AK169" s="79">
        <f t="shared" si="7"/>
        <v>0</v>
      </c>
      <c r="AL169" s="81" t="str">
        <f t="shared" si="33"/>
        <v>0-day</v>
      </c>
      <c r="AM169" s="81" t="str">
        <f t="shared" si="31"/>
        <v>1-day</v>
      </c>
      <c r="AN169" s="81" t="str">
        <f t="shared" si="34"/>
        <v>0-day</v>
      </c>
      <c r="AO169" s="81" t="str">
        <f t="shared" si="11"/>
        <v>1-day</v>
      </c>
      <c r="AP169" s="81" t="str">
        <f t="shared" si="12"/>
        <v>0-day</v>
      </c>
      <c r="AQ169" s="81" t="str">
        <f t="shared" si="13"/>
        <v>0-day</v>
      </c>
      <c r="AR169" s="5"/>
      <c r="AS169" s="83" t="str">
        <f t="shared" si="14"/>
        <v/>
      </c>
      <c r="AT169" s="85"/>
      <c r="AU169" s="84" t="e">
        <f t="shared" ca="1" si="15"/>
        <v>#NAME?</v>
      </c>
      <c r="AV169" s="85" t="e">
        <f t="shared" ca="1" si="16"/>
        <v>#NAME?</v>
      </c>
      <c r="AW169" s="86" t="e">
        <f t="shared" ca="1" si="17"/>
        <v>#NAME?</v>
      </c>
      <c r="AX169" s="85" t="e">
        <f t="shared" ca="1" si="18"/>
        <v>#NAME?</v>
      </c>
      <c r="AY169" s="86" t="str">
        <f t="shared" si="19"/>
        <v/>
      </c>
      <c r="AZ169" s="22" t="e">
        <f t="shared" ca="1" si="20"/>
        <v>#NAME?</v>
      </c>
      <c r="BA169" s="83" t="e">
        <f t="shared" ca="1" si="21"/>
        <v>#NAME?</v>
      </c>
      <c r="BB169" s="88" t="e">
        <f t="shared" ca="1" si="22"/>
        <v>#NAME?</v>
      </c>
      <c r="BC169" s="90" t="e">
        <f t="shared" ca="1" si="23"/>
        <v>#NAME?</v>
      </c>
      <c r="BD169" s="90" t="e">
        <f t="shared" ca="1" si="24"/>
        <v>#NAME?</v>
      </c>
      <c r="BE169" s="85" t="e">
        <f t="shared" ca="1" si="25"/>
        <v>#NAME?</v>
      </c>
      <c r="BF169" s="22" t="e">
        <f t="shared" ca="1" si="26"/>
        <v>#NAME?</v>
      </c>
      <c r="BG169" s="22" t="e">
        <f t="shared" ca="1" si="27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51">
        <f t="shared" si="0"/>
        <v>168</v>
      </c>
      <c r="B170" s="130">
        <v>46098</v>
      </c>
      <c r="C170" s="55" t="s">
        <v>626</v>
      </c>
      <c r="D170" s="55" t="s">
        <v>462</v>
      </c>
      <c r="E170" s="55" t="s">
        <v>463</v>
      </c>
      <c r="F170" s="55">
        <v>1</v>
      </c>
      <c r="G170" s="55" t="s">
        <v>65</v>
      </c>
      <c r="H170" s="55" t="str">
        <f t="shared" si="1"/>
        <v>DONE</v>
      </c>
      <c r="I170" s="55" t="s">
        <v>767</v>
      </c>
      <c r="J170" s="63" t="s">
        <v>623</v>
      </c>
      <c r="K170" s="63" t="s">
        <v>362</v>
      </c>
      <c r="L170" s="55">
        <v>10275</v>
      </c>
      <c r="M170" s="51"/>
      <c r="N170" s="55" t="s">
        <v>207</v>
      </c>
      <c r="O170" s="95" t="s">
        <v>91</v>
      </c>
      <c r="P170" s="55" t="s">
        <v>87</v>
      </c>
      <c r="Q170" s="134" t="s">
        <v>208</v>
      </c>
      <c r="R170" s="51">
        <v>200001029948</v>
      </c>
      <c r="S170" s="68">
        <v>46105</v>
      </c>
      <c r="T170" s="68" t="str">
        <f t="shared" si="29"/>
        <v>DONE</v>
      </c>
      <c r="U170" s="68">
        <v>46106</v>
      </c>
      <c r="V170" s="51">
        <v>9200079214</v>
      </c>
      <c r="W170" s="51">
        <v>44357</v>
      </c>
      <c r="X170" s="70">
        <v>46114</v>
      </c>
      <c r="Y170" s="70" t="str">
        <f t="shared" si="3"/>
        <v>DONE</v>
      </c>
      <c r="Z170" s="25" t="s">
        <v>1308</v>
      </c>
      <c r="AA170" s="69">
        <v>46112</v>
      </c>
      <c r="AB170" s="51" t="str">
        <f t="shared" si="4"/>
        <v>DONE</v>
      </c>
      <c r="AC170" s="51"/>
      <c r="AD170" s="55" t="s">
        <v>1310</v>
      </c>
      <c r="AE170" s="74">
        <v>46112</v>
      </c>
      <c r="AF170" s="70" t="str">
        <f t="shared" si="5"/>
        <v>DONE</v>
      </c>
      <c r="AG170" s="70">
        <v>46116</v>
      </c>
      <c r="AH170" s="75"/>
      <c r="AI170" s="78" t="str">
        <f t="shared" si="6"/>
        <v>UNPAID</v>
      </c>
      <c r="AJ170" s="79" t="str">
        <f t="array" ref="AJ170">IFERROR(INDEX('[1]Master Price'!$E:$E,MATCH(D170,'[1]Master Price'!$B:$B,0)),"0")</f>
        <v>0</v>
      </c>
      <c r="AK170" s="79">
        <f t="shared" si="7"/>
        <v>0</v>
      </c>
      <c r="AL170" s="81" t="str">
        <f t="shared" si="33"/>
        <v>0-day</v>
      </c>
      <c r="AM170" s="81" t="str">
        <f t="shared" si="31"/>
        <v>1-day</v>
      </c>
      <c r="AN170" s="81" t="str">
        <f t="shared" si="34"/>
        <v>0-day</v>
      </c>
      <c r="AO170" s="81" t="str">
        <f t="shared" si="11"/>
        <v>0-day</v>
      </c>
      <c r="AP170" s="81" t="str">
        <f t="shared" si="12"/>
        <v>0-day</v>
      </c>
      <c r="AQ170" s="81" t="str">
        <f t="shared" si="13"/>
        <v>0-day</v>
      </c>
      <c r="AR170" s="5"/>
      <c r="AS170" s="83" t="str">
        <f t="shared" si="14"/>
        <v/>
      </c>
      <c r="AT170" s="85"/>
      <c r="AU170" s="84" t="e">
        <f t="shared" ca="1" si="15"/>
        <v>#NAME?</v>
      </c>
      <c r="AV170" s="85" t="e">
        <f t="shared" ca="1" si="16"/>
        <v>#NAME?</v>
      </c>
      <c r="AW170" s="86" t="e">
        <f t="shared" ca="1" si="17"/>
        <v>#NAME?</v>
      </c>
      <c r="AX170" s="85" t="e">
        <f t="shared" ca="1" si="18"/>
        <v>#NAME?</v>
      </c>
      <c r="AY170" s="86" t="str">
        <f t="shared" si="19"/>
        <v/>
      </c>
      <c r="AZ170" s="22" t="e">
        <f t="shared" ca="1" si="20"/>
        <v>#NAME?</v>
      </c>
      <c r="BA170" s="83" t="e">
        <f t="shared" ca="1" si="21"/>
        <v>#NAME?</v>
      </c>
      <c r="BB170" s="88" t="e">
        <f t="shared" ca="1" si="22"/>
        <v>#NAME?</v>
      </c>
      <c r="BC170" s="90" t="e">
        <f t="shared" ca="1" si="23"/>
        <v>#NAME?</v>
      </c>
      <c r="BD170" s="90" t="e">
        <f t="shared" ca="1" si="24"/>
        <v>#NAME?</v>
      </c>
      <c r="BE170" s="85" t="e">
        <f t="shared" ca="1" si="25"/>
        <v>#NAME?</v>
      </c>
      <c r="BF170" s="22" t="e">
        <f t="shared" ca="1" si="26"/>
        <v>#NAME?</v>
      </c>
      <c r="BG170" s="22" t="e">
        <f t="shared" ca="1" si="27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51">
        <f t="shared" si="0"/>
        <v>169</v>
      </c>
      <c r="B171" s="53">
        <v>46098</v>
      </c>
      <c r="C171" s="55" t="s">
        <v>627</v>
      </c>
      <c r="D171" s="55" t="s">
        <v>280</v>
      </c>
      <c r="E171" s="55" t="s">
        <v>1181</v>
      </c>
      <c r="F171" s="55">
        <v>1</v>
      </c>
      <c r="G171" s="55" t="s">
        <v>65</v>
      </c>
      <c r="H171" s="55" t="str">
        <f t="shared" si="1"/>
        <v>DONE</v>
      </c>
      <c r="I171" s="55" t="s">
        <v>1314</v>
      </c>
      <c r="J171" s="63" t="s">
        <v>166</v>
      </c>
      <c r="K171" s="63" t="s">
        <v>167</v>
      </c>
      <c r="L171" s="55">
        <v>9702.6</v>
      </c>
      <c r="M171" s="51"/>
      <c r="N171" s="55" t="s">
        <v>300</v>
      </c>
      <c r="O171" s="95" t="s">
        <v>91</v>
      </c>
      <c r="P171" s="55" t="s">
        <v>87</v>
      </c>
      <c r="Q171" s="134" t="s">
        <v>533</v>
      </c>
      <c r="R171" s="51">
        <v>200001029976</v>
      </c>
      <c r="S171" s="68">
        <v>46105</v>
      </c>
      <c r="T171" s="68" t="str">
        <f t="shared" si="29"/>
        <v>DONE</v>
      </c>
      <c r="U171" s="68">
        <v>46106</v>
      </c>
      <c r="V171" s="51">
        <v>9200079215</v>
      </c>
      <c r="W171" s="51">
        <v>44359</v>
      </c>
      <c r="X171" s="70">
        <v>46114</v>
      </c>
      <c r="Y171" s="70" t="str">
        <f t="shared" si="3"/>
        <v>DONE</v>
      </c>
      <c r="Z171" s="25" t="s">
        <v>1315</v>
      </c>
      <c r="AA171" s="69">
        <v>46112</v>
      </c>
      <c r="AB171" s="51" t="str">
        <f t="shared" si="4"/>
        <v>DONE</v>
      </c>
      <c r="AC171" s="51"/>
      <c r="AD171" s="55" t="s">
        <v>1316</v>
      </c>
      <c r="AE171" s="74">
        <v>46112</v>
      </c>
      <c r="AF171" s="70" t="str">
        <f t="shared" si="5"/>
        <v>DONE</v>
      </c>
      <c r="AG171" s="70">
        <v>46116</v>
      </c>
      <c r="AH171" s="75"/>
      <c r="AI171" s="78" t="str">
        <f t="shared" si="6"/>
        <v>UNPAID</v>
      </c>
      <c r="AJ171" s="79" t="str">
        <f t="array" ref="AJ171">IFERROR(INDEX('[1]Master Price'!$E:$E,MATCH(D171,'[1]Master Price'!$B:$B,0)),"0")</f>
        <v>0</v>
      </c>
      <c r="AK171" s="79">
        <f t="shared" si="7"/>
        <v>0</v>
      </c>
      <c r="AL171" s="81" t="str">
        <f t="shared" si="33"/>
        <v>0-day</v>
      </c>
      <c r="AM171" s="81" t="str">
        <f t="shared" si="31"/>
        <v>1-day</v>
      </c>
      <c r="AN171" s="81" t="str">
        <f t="shared" si="34"/>
        <v>0-day</v>
      </c>
      <c r="AO171" s="81" t="str">
        <f t="shared" si="11"/>
        <v>0-day</v>
      </c>
      <c r="AP171" s="81" t="str">
        <f t="shared" si="12"/>
        <v>0-day</v>
      </c>
      <c r="AQ171" s="81" t="str">
        <f t="shared" si="13"/>
        <v>0-day</v>
      </c>
      <c r="AR171" s="5"/>
      <c r="AS171" s="83" t="str">
        <f t="shared" si="14"/>
        <v/>
      </c>
      <c r="AT171" s="85"/>
      <c r="AU171" s="84" t="e">
        <f t="shared" ca="1" si="15"/>
        <v>#NAME?</v>
      </c>
      <c r="AV171" s="85" t="e">
        <f t="shared" ca="1" si="16"/>
        <v>#NAME?</v>
      </c>
      <c r="AW171" s="86" t="e">
        <f t="shared" ca="1" si="17"/>
        <v>#NAME?</v>
      </c>
      <c r="AX171" s="85" t="e">
        <f t="shared" ca="1" si="18"/>
        <v>#NAME?</v>
      </c>
      <c r="AY171" s="86" t="str">
        <f t="shared" si="19"/>
        <v/>
      </c>
      <c r="AZ171" s="22" t="e">
        <f t="shared" ca="1" si="20"/>
        <v>#NAME?</v>
      </c>
      <c r="BA171" s="83" t="e">
        <f t="shared" ca="1" si="21"/>
        <v>#NAME?</v>
      </c>
      <c r="BB171" s="88" t="e">
        <f t="shared" ca="1" si="22"/>
        <v>#NAME?</v>
      </c>
      <c r="BC171" s="90" t="e">
        <f t="shared" ca="1" si="23"/>
        <v>#NAME?</v>
      </c>
      <c r="BD171" s="90" t="e">
        <f t="shared" ca="1" si="24"/>
        <v>#NAME?</v>
      </c>
      <c r="BE171" s="85" t="e">
        <f t="shared" ca="1" si="25"/>
        <v>#NAME?</v>
      </c>
      <c r="BF171" s="22" t="e">
        <f t="shared" ca="1" si="26"/>
        <v>#NAME?</v>
      </c>
      <c r="BG171" s="22" t="e">
        <f t="shared" ca="1" si="27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51">
        <f t="shared" si="0"/>
        <v>170</v>
      </c>
      <c r="B172" s="53">
        <v>46098</v>
      </c>
      <c r="C172" s="55" t="s">
        <v>627</v>
      </c>
      <c r="D172" s="55" t="s">
        <v>292</v>
      </c>
      <c r="E172" s="55" t="s">
        <v>293</v>
      </c>
      <c r="F172" s="55">
        <v>1</v>
      </c>
      <c r="G172" s="55" t="s">
        <v>65</v>
      </c>
      <c r="H172" s="55" t="str">
        <f t="shared" si="1"/>
        <v>DONE</v>
      </c>
      <c r="I172" s="55" t="s">
        <v>1314</v>
      </c>
      <c r="J172" s="63" t="s">
        <v>166</v>
      </c>
      <c r="K172" s="63" t="s">
        <v>167</v>
      </c>
      <c r="L172" s="55">
        <v>9702.6</v>
      </c>
      <c r="M172" s="51"/>
      <c r="N172" s="55" t="s">
        <v>300</v>
      </c>
      <c r="O172" s="95" t="s">
        <v>91</v>
      </c>
      <c r="P172" s="55" t="s">
        <v>87</v>
      </c>
      <c r="Q172" s="134" t="s">
        <v>533</v>
      </c>
      <c r="R172" s="51">
        <v>200001029976</v>
      </c>
      <c r="S172" s="68">
        <v>46105</v>
      </c>
      <c r="T172" s="68" t="str">
        <f t="shared" si="29"/>
        <v>DONE</v>
      </c>
      <c r="U172" s="68">
        <v>46106</v>
      </c>
      <c r="V172" s="51">
        <v>9200079215</v>
      </c>
      <c r="W172" s="51">
        <v>44359</v>
      </c>
      <c r="X172" s="70">
        <v>46114</v>
      </c>
      <c r="Y172" s="70" t="str">
        <f t="shared" si="3"/>
        <v>DONE</v>
      </c>
      <c r="Z172" s="25" t="s">
        <v>1315</v>
      </c>
      <c r="AA172" s="69">
        <v>46112</v>
      </c>
      <c r="AB172" s="51" t="str">
        <f t="shared" si="4"/>
        <v>DONE</v>
      </c>
      <c r="AC172" s="51"/>
      <c r="AD172" s="55" t="s">
        <v>1316</v>
      </c>
      <c r="AE172" s="74">
        <v>46112</v>
      </c>
      <c r="AF172" s="70" t="str">
        <f t="shared" si="5"/>
        <v>DONE</v>
      </c>
      <c r="AG172" s="70">
        <v>46116</v>
      </c>
      <c r="AH172" s="75"/>
      <c r="AI172" s="78" t="str">
        <f t="shared" si="6"/>
        <v>UNPAID</v>
      </c>
      <c r="AJ172" s="79" t="str">
        <f t="array" ref="AJ172">IFERROR(INDEX('[1]Master Price'!$E:$E,MATCH(D172,'[1]Master Price'!$B:$B,0)),"0")</f>
        <v>0</v>
      </c>
      <c r="AK172" s="79">
        <f t="shared" si="7"/>
        <v>0</v>
      </c>
      <c r="AL172" s="81" t="str">
        <f t="shared" si="33"/>
        <v>0-day</v>
      </c>
      <c r="AM172" s="81" t="str">
        <f t="shared" si="31"/>
        <v>1-day</v>
      </c>
      <c r="AN172" s="81" t="str">
        <f t="shared" si="34"/>
        <v>0-day</v>
      </c>
      <c r="AO172" s="81" t="str">
        <f t="shared" si="11"/>
        <v>0-day</v>
      </c>
      <c r="AP172" s="81" t="str">
        <f t="shared" si="12"/>
        <v>0-day</v>
      </c>
      <c r="AQ172" s="81" t="str">
        <f t="shared" si="13"/>
        <v>0-day</v>
      </c>
      <c r="AR172" s="5"/>
      <c r="AS172" s="83" t="str">
        <f t="shared" si="14"/>
        <v/>
      </c>
      <c r="AT172" s="85"/>
      <c r="AU172" s="84" t="e">
        <f t="shared" ca="1" si="15"/>
        <v>#NAME?</v>
      </c>
      <c r="AV172" s="85" t="e">
        <f t="shared" ca="1" si="16"/>
        <v>#NAME?</v>
      </c>
      <c r="AW172" s="86" t="e">
        <f t="shared" ca="1" si="17"/>
        <v>#NAME?</v>
      </c>
      <c r="AX172" s="85" t="e">
        <f t="shared" ca="1" si="18"/>
        <v>#NAME?</v>
      </c>
      <c r="AY172" s="86" t="str">
        <f t="shared" si="19"/>
        <v/>
      </c>
      <c r="AZ172" s="22" t="e">
        <f t="shared" ca="1" si="20"/>
        <v>#NAME?</v>
      </c>
      <c r="BA172" s="83" t="e">
        <f t="shared" ca="1" si="21"/>
        <v>#NAME?</v>
      </c>
      <c r="BB172" s="88" t="e">
        <f t="shared" ca="1" si="22"/>
        <v>#NAME?</v>
      </c>
      <c r="BC172" s="90" t="e">
        <f t="shared" ca="1" si="23"/>
        <v>#NAME?</v>
      </c>
      <c r="BD172" s="90" t="e">
        <f t="shared" ca="1" si="24"/>
        <v>#NAME?</v>
      </c>
      <c r="BE172" s="85" t="e">
        <f t="shared" ca="1" si="25"/>
        <v>#NAME?</v>
      </c>
      <c r="BF172" s="22" t="e">
        <f t="shared" ca="1" si="26"/>
        <v>#NAME?</v>
      </c>
      <c r="BG172" s="22" t="e">
        <f t="shared" ca="1" si="27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51">
        <f t="shared" si="0"/>
        <v>171</v>
      </c>
      <c r="B173" s="53">
        <v>46100</v>
      </c>
      <c r="C173" s="55" t="s">
        <v>632</v>
      </c>
      <c r="D173" s="63" t="s">
        <v>1004</v>
      </c>
      <c r="E173" s="55" t="s">
        <v>1005</v>
      </c>
      <c r="F173" s="55">
        <v>2</v>
      </c>
      <c r="G173" s="55" t="s">
        <v>65</v>
      </c>
      <c r="H173" s="55" t="str">
        <f t="shared" si="1"/>
        <v>DONE</v>
      </c>
      <c r="I173" s="55" t="s">
        <v>246</v>
      </c>
      <c r="J173" s="63" t="s">
        <v>180</v>
      </c>
      <c r="K173" s="63" t="s">
        <v>79</v>
      </c>
      <c r="L173" s="51"/>
      <c r="M173" s="51"/>
      <c r="N173" s="55" t="s">
        <v>1325</v>
      </c>
      <c r="O173" s="95" t="s">
        <v>91</v>
      </c>
      <c r="P173" s="55" t="s">
        <v>87</v>
      </c>
      <c r="Q173" s="134" t="s">
        <v>183</v>
      </c>
      <c r="R173" s="51">
        <v>200001029968</v>
      </c>
      <c r="S173" s="68">
        <v>46105</v>
      </c>
      <c r="T173" s="68" t="str">
        <f t="shared" si="29"/>
        <v>DONE</v>
      </c>
      <c r="U173" s="68">
        <v>46106</v>
      </c>
      <c r="V173" s="51">
        <v>9200079219</v>
      </c>
      <c r="W173" s="51">
        <v>44361</v>
      </c>
      <c r="X173" s="70">
        <v>46114</v>
      </c>
      <c r="Y173" s="70" t="str">
        <f t="shared" si="3"/>
        <v>DONE</v>
      </c>
      <c r="Z173" s="25" t="s">
        <v>1328</v>
      </c>
      <c r="AA173" s="69">
        <v>46112</v>
      </c>
      <c r="AB173" s="51" t="str">
        <f t="shared" si="4"/>
        <v>DONE</v>
      </c>
      <c r="AC173" s="51"/>
      <c r="AD173" s="55" t="s">
        <v>1329</v>
      </c>
      <c r="AE173" s="74">
        <v>46112</v>
      </c>
      <c r="AF173" s="70" t="str">
        <f t="shared" si="5"/>
        <v>DONE</v>
      </c>
      <c r="AG173" s="70">
        <v>46116</v>
      </c>
      <c r="AH173" s="75"/>
      <c r="AI173" s="78" t="str">
        <f t="shared" si="6"/>
        <v>UNPAID</v>
      </c>
      <c r="AJ173" s="79" t="str">
        <f t="array" ref="AJ173">IFERROR(INDEX('[1]Master Price'!$E:$E,MATCH(D173,'[1]Master Price'!$B:$B,0)),"0")</f>
        <v>0</v>
      </c>
      <c r="AK173" s="79">
        <f t="shared" si="7"/>
        <v>0</v>
      </c>
      <c r="AL173" s="81" t="str">
        <f t="shared" si="33"/>
        <v>0-day</v>
      </c>
      <c r="AM173" s="81" t="str">
        <f t="shared" si="31"/>
        <v>1-day</v>
      </c>
      <c r="AN173" s="81" t="str">
        <f t="shared" si="34"/>
        <v>0-day</v>
      </c>
      <c r="AO173" s="81" t="str">
        <f t="shared" si="11"/>
        <v>0-day</v>
      </c>
      <c r="AP173" s="81" t="str">
        <f t="shared" si="12"/>
        <v>0-day</v>
      </c>
      <c r="AQ173" s="81" t="str">
        <f t="shared" si="13"/>
        <v>0-day</v>
      </c>
      <c r="AR173" s="5"/>
      <c r="AS173" s="83" t="str">
        <f t="shared" si="14"/>
        <v/>
      </c>
      <c r="AT173" s="85"/>
      <c r="AU173" s="84" t="e">
        <f t="shared" ca="1" si="15"/>
        <v>#NAME?</v>
      </c>
      <c r="AV173" s="85" t="e">
        <f t="shared" ca="1" si="16"/>
        <v>#NAME?</v>
      </c>
      <c r="AW173" s="86" t="e">
        <f t="shared" ca="1" si="17"/>
        <v>#NAME?</v>
      </c>
      <c r="AX173" s="85" t="e">
        <f t="shared" ca="1" si="18"/>
        <v>#NAME?</v>
      </c>
      <c r="AY173" s="86" t="str">
        <f t="shared" si="19"/>
        <v/>
      </c>
      <c r="AZ173" s="22" t="e">
        <f t="shared" ca="1" si="20"/>
        <v>#NAME?</v>
      </c>
      <c r="BA173" s="83" t="e">
        <f t="shared" ca="1" si="21"/>
        <v>#NAME?</v>
      </c>
      <c r="BB173" s="88" t="e">
        <f t="shared" ca="1" si="22"/>
        <v>#NAME?</v>
      </c>
      <c r="BC173" s="90" t="e">
        <f t="shared" ca="1" si="23"/>
        <v>#NAME?</v>
      </c>
      <c r="BD173" s="90" t="e">
        <f t="shared" ca="1" si="24"/>
        <v>#NAME?</v>
      </c>
      <c r="BE173" s="85" t="e">
        <f t="shared" ca="1" si="25"/>
        <v>#NAME?</v>
      </c>
      <c r="BF173" s="22" t="e">
        <f t="shared" ca="1" si="26"/>
        <v>#NAME?</v>
      </c>
      <c r="BG173" s="22" t="e">
        <f t="shared" ca="1" si="27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51">
        <f t="shared" si="0"/>
        <v>172</v>
      </c>
      <c r="B174" s="53">
        <v>46100</v>
      </c>
      <c r="C174" s="55" t="s">
        <v>632</v>
      </c>
      <c r="D174" s="63" t="s">
        <v>1333</v>
      </c>
      <c r="E174" s="55" t="s">
        <v>1334</v>
      </c>
      <c r="F174" s="55">
        <v>2</v>
      </c>
      <c r="G174" s="55" t="s">
        <v>65</v>
      </c>
      <c r="H174" s="55" t="str">
        <f t="shared" si="1"/>
        <v>DONE</v>
      </c>
      <c r="I174" s="55" t="s">
        <v>246</v>
      </c>
      <c r="J174" s="63" t="s">
        <v>180</v>
      </c>
      <c r="K174" s="63" t="s">
        <v>79</v>
      </c>
      <c r="L174" s="51"/>
      <c r="M174" s="51"/>
      <c r="N174" s="55" t="s">
        <v>1325</v>
      </c>
      <c r="O174" s="95" t="s">
        <v>91</v>
      </c>
      <c r="P174" s="55" t="s">
        <v>87</v>
      </c>
      <c r="Q174" s="134" t="s">
        <v>183</v>
      </c>
      <c r="R174" s="51">
        <v>200001029968</v>
      </c>
      <c r="S174" s="68">
        <v>46105</v>
      </c>
      <c r="T174" s="68" t="str">
        <f t="shared" si="29"/>
        <v>DONE</v>
      </c>
      <c r="U174" s="68">
        <v>46106</v>
      </c>
      <c r="V174" s="51">
        <v>9200079219</v>
      </c>
      <c r="W174" s="51">
        <v>44361</v>
      </c>
      <c r="X174" s="70">
        <v>46114</v>
      </c>
      <c r="Y174" s="70" t="str">
        <f t="shared" si="3"/>
        <v>DONE</v>
      </c>
      <c r="Z174" s="25" t="s">
        <v>1328</v>
      </c>
      <c r="AA174" s="69">
        <v>46112</v>
      </c>
      <c r="AB174" s="51" t="str">
        <f t="shared" si="4"/>
        <v>DONE</v>
      </c>
      <c r="AC174" s="51"/>
      <c r="AD174" s="55" t="s">
        <v>1329</v>
      </c>
      <c r="AE174" s="74">
        <v>46112</v>
      </c>
      <c r="AF174" s="70" t="str">
        <f t="shared" si="5"/>
        <v>DONE</v>
      </c>
      <c r="AG174" s="70">
        <v>46116</v>
      </c>
      <c r="AH174" s="75"/>
      <c r="AI174" s="78" t="str">
        <f t="shared" si="6"/>
        <v>UNPAID</v>
      </c>
      <c r="AJ174" s="79" t="str">
        <f t="array" ref="AJ174">IFERROR(INDEX('[1]Master Price'!$E:$E,MATCH(D174,'[1]Master Price'!$B:$B,0)),"0")</f>
        <v>0</v>
      </c>
      <c r="AK174" s="79">
        <f t="shared" si="7"/>
        <v>0</v>
      </c>
      <c r="AL174" s="81" t="str">
        <f t="shared" si="33"/>
        <v>0-day</v>
      </c>
      <c r="AM174" s="81" t="str">
        <f t="shared" si="31"/>
        <v>1-day</v>
      </c>
      <c r="AN174" s="81" t="str">
        <f t="shared" si="34"/>
        <v>0-day</v>
      </c>
      <c r="AO174" s="81" t="str">
        <f t="shared" si="11"/>
        <v>0-day</v>
      </c>
      <c r="AP174" s="81" t="str">
        <f t="shared" si="12"/>
        <v>0-day</v>
      </c>
      <c r="AQ174" s="81" t="str">
        <f t="shared" si="13"/>
        <v>0-day</v>
      </c>
      <c r="AR174" s="5"/>
      <c r="AS174" s="83" t="str">
        <f t="shared" si="14"/>
        <v/>
      </c>
      <c r="AT174" s="85"/>
      <c r="AU174" s="84" t="e">
        <f t="shared" ca="1" si="15"/>
        <v>#NAME?</v>
      </c>
      <c r="AV174" s="85" t="e">
        <f t="shared" ca="1" si="16"/>
        <v>#NAME?</v>
      </c>
      <c r="AW174" s="86" t="e">
        <f t="shared" ca="1" si="17"/>
        <v>#NAME?</v>
      </c>
      <c r="AX174" s="85" t="e">
        <f t="shared" ca="1" si="18"/>
        <v>#NAME?</v>
      </c>
      <c r="AY174" s="86" t="str">
        <f t="shared" si="19"/>
        <v/>
      </c>
      <c r="AZ174" s="22" t="e">
        <f t="shared" ca="1" si="20"/>
        <v>#NAME?</v>
      </c>
      <c r="BA174" s="83" t="e">
        <f t="shared" ca="1" si="21"/>
        <v>#NAME?</v>
      </c>
      <c r="BB174" s="88" t="e">
        <f t="shared" ca="1" si="22"/>
        <v>#NAME?</v>
      </c>
      <c r="BC174" s="90" t="e">
        <f t="shared" ca="1" si="23"/>
        <v>#NAME?</v>
      </c>
      <c r="BD174" s="90" t="e">
        <f t="shared" ca="1" si="24"/>
        <v>#NAME?</v>
      </c>
      <c r="BE174" s="85" t="e">
        <f t="shared" ca="1" si="25"/>
        <v>#NAME?</v>
      </c>
      <c r="BF174" s="22" t="e">
        <f t="shared" ca="1" si="26"/>
        <v>#NAME?</v>
      </c>
      <c r="BG174" s="22" t="e">
        <f t="shared" ca="1" si="27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51">
        <f t="shared" si="0"/>
        <v>173</v>
      </c>
      <c r="B175" s="53">
        <v>46101</v>
      </c>
      <c r="C175" s="55" t="s">
        <v>643</v>
      </c>
      <c r="D175" s="63" t="s">
        <v>808</v>
      </c>
      <c r="E175" s="55" t="s">
        <v>809</v>
      </c>
      <c r="F175" s="55">
        <v>2</v>
      </c>
      <c r="G175" s="55" t="s">
        <v>65</v>
      </c>
      <c r="H175" s="55" t="str">
        <f t="shared" si="1"/>
        <v>DONE</v>
      </c>
      <c r="I175" s="55" t="s">
        <v>810</v>
      </c>
      <c r="J175" s="63" t="s">
        <v>811</v>
      </c>
      <c r="K175" s="63" t="s">
        <v>812</v>
      </c>
      <c r="L175" s="51"/>
      <c r="M175" s="51"/>
      <c r="N175" s="55" t="s">
        <v>113</v>
      </c>
      <c r="O175" s="67" t="s">
        <v>81</v>
      </c>
      <c r="P175" s="55" t="s">
        <v>87</v>
      </c>
      <c r="Q175" s="134" t="s">
        <v>1306</v>
      </c>
      <c r="R175" s="51">
        <v>200001029954</v>
      </c>
      <c r="S175" s="68">
        <v>46105</v>
      </c>
      <c r="T175" s="68" t="str">
        <f t="shared" si="29"/>
        <v>DONE</v>
      </c>
      <c r="U175" s="68">
        <v>46106</v>
      </c>
      <c r="V175" s="51">
        <v>9200079224</v>
      </c>
      <c r="W175" s="51">
        <v>44362</v>
      </c>
      <c r="X175" s="70">
        <v>46114</v>
      </c>
      <c r="Y175" s="70" t="str">
        <f t="shared" si="3"/>
        <v>DONE</v>
      </c>
      <c r="Z175" s="25" t="s">
        <v>1338</v>
      </c>
      <c r="AA175" s="69">
        <v>46112</v>
      </c>
      <c r="AB175" s="51" t="str">
        <f t="shared" si="4"/>
        <v>DONE</v>
      </c>
      <c r="AC175" s="51"/>
      <c r="AD175" s="55" t="s">
        <v>1341</v>
      </c>
      <c r="AE175" s="74">
        <v>46112</v>
      </c>
      <c r="AF175" s="70" t="str">
        <f t="shared" si="5"/>
        <v>DONE</v>
      </c>
      <c r="AG175" s="70">
        <v>46116</v>
      </c>
      <c r="AH175" s="75"/>
      <c r="AI175" s="78" t="str">
        <f t="shared" si="6"/>
        <v>UNPAID</v>
      </c>
      <c r="AJ175" s="79" t="str">
        <f t="array" ref="AJ175">IFERROR(INDEX('[1]Master Price'!$E:$E,MATCH(D175,'[1]Master Price'!$B:$B,0)),"0")</f>
        <v>0</v>
      </c>
      <c r="AK175" s="79">
        <f t="shared" si="7"/>
        <v>0</v>
      </c>
      <c r="AL175" s="81" t="str">
        <f t="shared" si="33"/>
        <v>0-day</v>
      </c>
      <c r="AM175" s="81" t="str">
        <f t="shared" si="31"/>
        <v>1-day</v>
      </c>
      <c r="AN175" s="81" t="str">
        <f t="shared" si="34"/>
        <v>0-day</v>
      </c>
      <c r="AO175" s="81" t="str">
        <f t="shared" si="11"/>
        <v>0-day</v>
      </c>
      <c r="AP175" s="81" t="str">
        <f t="shared" si="12"/>
        <v>0-day</v>
      </c>
      <c r="AQ175" s="81" t="str">
        <f t="shared" si="13"/>
        <v>0-day</v>
      </c>
      <c r="AR175" s="5"/>
      <c r="AS175" s="83" t="str">
        <f t="shared" si="14"/>
        <v/>
      </c>
      <c r="AT175" s="85"/>
      <c r="AU175" s="84" t="e">
        <f t="shared" ca="1" si="15"/>
        <v>#NAME?</v>
      </c>
      <c r="AV175" s="85" t="e">
        <f t="shared" ca="1" si="16"/>
        <v>#NAME?</v>
      </c>
      <c r="AW175" s="86" t="e">
        <f t="shared" ca="1" si="17"/>
        <v>#NAME?</v>
      </c>
      <c r="AX175" s="85" t="e">
        <f t="shared" ca="1" si="18"/>
        <v>#NAME?</v>
      </c>
      <c r="AY175" s="86" t="str">
        <f t="shared" si="19"/>
        <v/>
      </c>
      <c r="AZ175" s="22" t="e">
        <f t="shared" ca="1" si="20"/>
        <v>#NAME?</v>
      </c>
      <c r="BA175" s="83" t="e">
        <f t="shared" ca="1" si="21"/>
        <v>#NAME?</v>
      </c>
      <c r="BB175" s="88" t="e">
        <f t="shared" ca="1" si="22"/>
        <v>#NAME?</v>
      </c>
      <c r="BC175" s="90" t="e">
        <f t="shared" ca="1" si="23"/>
        <v>#NAME?</v>
      </c>
      <c r="BD175" s="90" t="e">
        <f t="shared" ca="1" si="24"/>
        <v>#NAME?</v>
      </c>
      <c r="BE175" s="85" t="e">
        <f t="shared" ca="1" si="25"/>
        <v>#NAME?</v>
      </c>
      <c r="BF175" s="22" t="e">
        <f t="shared" ca="1" si="26"/>
        <v>#NAME?</v>
      </c>
      <c r="BG175" s="22" t="e">
        <f t="shared" ca="1" si="27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51">
        <f t="shared" si="0"/>
        <v>174</v>
      </c>
      <c r="B176" s="53">
        <v>46093</v>
      </c>
      <c r="C176" s="55" t="s">
        <v>651</v>
      </c>
      <c r="D176" s="55" t="s">
        <v>257</v>
      </c>
      <c r="E176" s="116" t="s">
        <v>258</v>
      </c>
      <c r="F176" s="55">
        <v>1</v>
      </c>
      <c r="G176" s="55" t="s">
        <v>65</v>
      </c>
      <c r="H176" s="55" t="str">
        <f t="shared" si="1"/>
        <v>DONE</v>
      </c>
      <c r="I176" s="55" t="s">
        <v>442</v>
      </c>
      <c r="J176" s="63" t="s">
        <v>443</v>
      </c>
      <c r="K176" s="63" t="s">
        <v>79</v>
      </c>
      <c r="L176" s="55">
        <v>31020</v>
      </c>
      <c r="M176" s="51" t="s">
        <v>184</v>
      </c>
      <c r="N176" s="55" t="s">
        <v>576</v>
      </c>
      <c r="O176" s="102" t="s">
        <v>85</v>
      </c>
      <c r="P176" s="55" t="s">
        <v>87</v>
      </c>
      <c r="Q176" s="134" t="s">
        <v>338</v>
      </c>
      <c r="R176" s="51">
        <v>200001029974</v>
      </c>
      <c r="S176" s="68">
        <v>46105</v>
      </c>
      <c r="T176" s="68" t="str">
        <f t="shared" si="29"/>
        <v>DONE</v>
      </c>
      <c r="U176" s="68">
        <v>46106</v>
      </c>
      <c r="V176" s="51">
        <v>9200079174</v>
      </c>
      <c r="W176" s="51">
        <v>44335</v>
      </c>
      <c r="X176" s="70">
        <v>46114</v>
      </c>
      <c r="Y176" s="70" t="str">
        <f t="shared" si="3"/>
        <v>DONE</v>
      </c>
      <c r="Z176" s="25" t="s">
        <v>1352</v>
      </c>
      <c r="AA176" s="69">
        <v>46112</v>
      </c>
      <c r="AB176" s="51" t="str">
        <f t="shared" si="4"/>
        <v>DONE</v>
      </c>
      <c r="AC176" s="51"/>
      <c r="AD176" s="55" t="s">
        <v>1353</v>
      </c>
      <c r="AE176" s="74">
        <v>46112</v>
      </c>
      <c r="AF176" s="70" t="str">
        <f t="shared" si="5"/>
        <v>DONE</v>
      </c>
      <c r="AG176" s="70">
        <v>46116</v>
      </c>
      <c r="AH176" s="75"/>
      <c r="AI176" s="78" t="str">
        <f t="shared" si="6"/>
        <v>UNPAID</v>
      </c>
      <c r="AJ176" s="79" t="str">
        <f t="array" ref="AJ176">IFERROR(INDEX('[1]Master Price'!$E:$E,MATCH(D176,'[1]Master Price'!$B:$B,0)),"0")</f>
        <v>0</v>
      </c>
      <c r="AK176" s="79">
        <f t="shared" si="7"/>
        <v>0</v>
      </c>
      <c r="AL176" s="81" t="str">
        <f t="shared" si="33"/>
        <v>0-day</v>
      </c>
      <c r="AM176" s="81" t="str">
        <f t="shared" si="31"/>
        <v>1-day</v>
      </c>
      <c r="AN176" s="81" t="str">
        <f t="shared" si="34"/>
        <v>0-day</v>
      </c>
      <c r="AO176" s="81" t="str">
        <f t="shared" si="11"/>
        <v>0-day</v>
      </c>
      <c r="AP176" s="81" t="str">
        <f t="shared" si="12"/>
        <v>0-day</v>
      </c>
      <c r="AQ176" s="81" t="str">
        <f t="shared" si="13"/>
        <v>0-day</v>
      </c>
      <c r="AR176" s="5"/>
      <c r="AS176" s="83" t="str">
        <f t="shared" si="14"/>
        <v/>
      </c>
      <c r="AT176" s="85"/>
      <c r="AU176" s="84" t="e">
        <f t="shared" ca="1" si="15"/>
        <v>#NAME?</v>
      </c>
      <c r="AV176" s="85" t="e">
        <f t="shared" ca="1" si="16"/>
        <v>#NAME?</v>
      </c>
      <c r="AW176" s="86" t="e">
        <f t="shared" ca="1" si="17"/>
        <v>#NAME?</v>
      </c>
      <c r="AX176" s="85" t="e">
        <f t="shared" ca="1" si="18"/>
        <v>#NAME?</v>
      </c>
      <c r="AY176" s="86" t="str">
        <f t="shared" si="19"/>
        <v/>
      </c>
      <c r="AZ176" s="22" t="e">
        <f t="shared" ca="1" si="20"/>
        <v>#NAME?</v>
      </c>
      <c r="BA176" s="83" t="e">
        <f t="shared" ca="1" si="21"/>
        <v>#NAME?</v>
      </c>
      <c r="BB176" s="88" t="e">
        <f t="shared" ca="1" si="22"/>
        <v>#NAME?</v>
      </c>
      <c r="BC176" s="90" t="e">
        <f t="shared" ca="1" si="23"/>
        <v>#NAME?</v>
      </c>
      <c r="BD176" s="90" t="e">
        <f t="shared" ca="1" si="24"/>
        <v>#NAME?</v>
      </c>
      <c r="BE176" s="85" t="e">
        <f t="shared" ca="1" si="25"/>
        <v>#NAME?</v>
      </c>
      <c r="BF176" s="22" t="e">
        <f t="shared" ca="1" si="26"/>
        <v>#NAME?</v>
      </c>
      <c r="BG176" s="22" t="e">
        <f t="shared" ca="1" si="27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51">
        <f t="shared" si="0"/>
        <v>175</v>
      </c>
      <c r="B177" s="53">
        <v>46093</v>
      </c>
      <c r="C177" s="55" t="s">
        <v>651</v>
      </c>
      <c r="D177" s="55" t="s">
        <v>136</v>
      </c>
      <c r="E177" s="116" t="s">
        <v>137</v>
      </c>
      <c r="F177" s="55">
        <v>1</v>
      </c>
      <c r="G177" s="55" t="s">
        <v>65</v>
      </c>
      <c r="H177" s="55" t="str">
        <f t="shared" si="1"/>
        <v>DONE</v>
      </c>
      <c r="I177" s="55" t="s">
        <v>442</v>
      </c>
      <c r="J177" s="63" t="s">
        <v>443</v>
      </c>
      <c r="K177" s="63" t="s">
        <v>79</v>
      </c>
      <c r="L177" s="55">
        <v>31020</v>
      </c>
      <c r="M177" s="51" t="s">
        <v>184</v>
      </c>
      <c r="N177" s="55" t="s">
        <v>576</v>
      </c>
      <c r="O177" s="102" t="s">
        <v>85</v>
      </c>
      <c r="P177" s="55" t="s">
        <v>87</v>
      </c>
      <c r="Q177" s="134" t="s">
        <v>338</v>
      </c>
      <c r="R177" s="51">
        <v>200001029974</v>
      </c>
      <c r="S177" s="68">
        <v>46105</v>
      </c>
      <c r="T177" s="68" t="str">
        <f t="shared" si="29"/>
        <v>DONE</v>
      </c>
      <c r="U177" s="68">
        <v>46106</v>
      </c>
      <c r="V177" s="51">
        <v>9200079174</v>
      </c>
      <c r="W177" s="51">
        <v>44335</v>
      </c>
      <c r="X177" s="70">
        <v>46114</v>
      </c>
      <c r="Y177" s="70" t="str">
        <f t="shared" si="3"/>
        <v>DONE</v>
      </c>
      <c r="Z177" s="25" t="s">
        <v>1352</v>
      </c>
      <c r="AA177" s="69">
        <v>46112</v>
      </c>
      <c r="AB177" s="51" t="str">
        <f t="shared" si="4"/>
        <v>DONE</v>
      </c>
      <c r="AC177" s="51"/>
      <c r="AD177" s="55" t="s">
        <v>1353</v>
      </c>
      <c r="AE177" s="74">
        <v>46112</v>
      </c>
      <c r="AF177" s="70" t="str">
        <f t="shared" si="5"/>
        <v>DONE</v>
      </c>
      <c r="AG177" s="70">
        <v>46116</v>
      </c>
      <c r="AH177" s="75"/>
      <c r="AI177" s="78" t="str">
        <f t="shared" si="6"/>
        <v>UNPAID</v>
      </c>
      <c r="AJ177" s="79" t="str">
        <f t="array" ref="AJ177">IFERROR(INDEX('[1]Master Price'!$E:$E,MATCH(D177,'[1]Master Price'!$B:$B,0)),"0")</f>
        <v>0</v>
      </c>
      <c r="AK177" s="79">
        <f t="shared" si="7"/>
        <v>0</v>
      </c>
      <c r="AL177" s="81" t="str">
        <f t="shared" si="33"/>
        <v>0-day</v>
      </c>
      <c r="AM177" s="81" t="str">
        <f t="shared" si="31"/>
        <v>1-day</v>
      </c>
      <c r="AN177" s="81" t="str">
        <f t="shared" si="34"/>
        <v>0-day</v>
      </c>
      <c r="AO177" s="81" t="str">
        <f t="shared" si="11"/>
        <v>0-day</v>
      </c>
      <c r="AP177" s="81" t="str">
        <f t="shared" si="12"/>
        <v>0-day</v>
      </c>
      <c r="AQ177" s="81" t="str">
        <f t="shared" si="13"/>
        <v>0-day</v>
      </c>
      <c r="AR177" s="5"/>
      <c r="AS177" s="83" t="str">
        <f t="shared" si="14"/>
        <v/>
      </c>
      <c r="AT177" s="85"/>
      <c r="AU177" s="84" t="e">
        <f t="shared" ca="1" si="15"/>
        <v>#NAME?</v>
      </c>
      <c r="AV177" s="85" t="e">
        <f t="shared" ca="1" si="16"/>
        <v>#NAME?</v>
      </c>
      <c r="AW177" s="86" t="e">
        <f t="shared" ca="1" si="17"/>
        <v>#NAME?</v>
      </c>
      <c r="AX177" s="85" t="e">
        <f t="shared" ca="1" si="18"/>
        <v>#NAME?</v>
      </c>
      <c r="AY177" s="86" t="str">
        <f t="shared" si="19"/>
        <v/>
      </c>
      <c r="AZ177" s="22" t="e">
        <f t="shared" ca="1" si="20"/>
        <v>#NAME?</v>
      </c>
      <c r="BA177" s="83" t="e">
        <f t="shared" ca="1" si="21"/>
        <v>#NAME?</v>
      </c>
      <c r="BB177" s="88" t="e">
        <f t="shared" ca="1" si="22"/>
        <v>#NAME?</v>
      </c>
      <c r="BC177" s="90" t="e">
        <f t="shared" ca="1" si="23"/>
        <v>#NAME?</v>
      </c>
      <c r="BD177" s="90" t="e">
        <f t="shared" ca="1" si="24"/>
        <v>#NAME?</v>
      </c>
      <c r="BE177" s="85" t="e">
        <f t="shared" ca="1" si="25"/>
        <v>#NAME?</v>
      </c>
      <c r="BF177" s="22" t="e">
        <f t="shared" ca="1" si="26"/>
        <v>#NAME?</v>
      </c>
      <c r="BG177" s="22" t="e">
        <f t="shared" ca="1" si="27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51">
        <f t="shared" si="0"/>
        <v>176</v>
      </c>
      <c r="B178" s="53">
        <v>46102</v>
      </c>
      <c r="C178" s="55" t="s">
        <v>657</v>
      </c>
      <c r="D178" s="55" t="s">
        <v>189</v>
      </c>
      <c r="E178" s="116" t="s">
        <v>190</v>
      </c>
      <c r="F178" s="55">
        <v>1</v>
      </c>
      <c r="G178" s="55" t="s">
        <v>65</v>
      </c>
      <c r="H178" s="55" t="str">
        <f t="shared" si="1"/>
        <v>DONE</v>
      </c>
      <c r="I178" s="55" t="s">
        <v>1362</v>
      </c>
      <c r="J178" s="63" t="s">
        <v>1363</v>
      </c>
      <c r="K178" s="63" t="s">
        <v>106</v>
      </c>
      <c r="L178" s="55"/>
      <c r="M178" s="51"/>
      <c r="N178" s="55" t="s">
        <v>1079</v>
      </c>
      <c r="O178" s="67" t="s">
        <v>81</v>
      </c>
      <c r="P178" s="55" t="s">
        <v>87</v>
      </c>
      <c r="Q178" s="134" t="s">
        <v>522</v>
      </c>
      <c r="R178" s="51">
        <v>200001029982</v>
      </c>
      <c r="S178" s="68">
        <v>46105</v>
      </c>
      <c r="T178" s="68" t="str">
        <f t="shared" si="29"/>
        <v>DONE</v>
      </c>
      <c r="U178" s="68">
        <v>46106</v>
      </c>
      <c r="V178" s="51">
        <v>9200079220</v>
      </c>
      <c r="W178" s="51">
        <v>44364</v>
      </c>
      <c r="X178" s="70">
        <v>46114</v>
      </c>
      <c r="Y178" s="70" t="str">
        <f t="shared" si="3"/>
        <v>DONE</v>
      </c>
      <c r="Z178" s="25" t="s">
        <v>1365</v>
      </c>
      <c r="AA178" s="69">
        <v>46112</v>
      </c>
      <c r="AB178" s="51" t="str">
        <f t="shared" si="4"/>
        <v>DONE</v>
      </c>
      <c r="AC178" s="51"/>
      <c r="AD178" s="55" t="s">
        <v>1366</v>
      </c>
      <c r="AE178" s="74">
        <v>46112</v>
      </c>
      <c r="AF178" s="70" t="str">
        <f t="shared" si="5"/>
        <v>DONE</v>
      </c>
      <c r="AG178" s="70">
        <v>46116</v>
      </c>
      <c r="AH178" s="75"/>
      <c r="AI178" s="78" t="str">
        <f t="shared" si="6"/>
        <v>UNPAID</v>
      </c>
      <c r="AJ178" s="79" t="str">
        <f t="array" ref="AJ178">IFERROR(INDEX('[1]Master Price'!$E:$E,MATCH(D178,'[1]Master Price'!$B:$B,0)),"0")</f>
        <v>0</v>
      </c>
      <c r="AK178" s="79">
        <f t="shared" si="7"/>
        <v>0</v>
      </c>
      <c r="AL178" s="81" t="str">
        <f t="shared" si="33"/>
        <v>0-day</v>
      </c>
      <c r="AM178" s="81" t="str">
        <f t="shared" si="31"/>
        <v>1-day</v>
      </c>
      <c r="AN178" s="81" t="str">
        <f t="shared" si="34"/>
        <v>0-day</v>
      </c>
      <c r="AO178" s="81" t="str">
        <f t="shared" si="11"/>
        <v>0-day</v>
      </c>
      <c r="AP178" s="81" t="str">
        <f t="shared" si="12"/>
        <v>0-day</v>
      </c>
      <c r="AQ178" s="81" t="str">
        <f t="shared" si="13"/>
        <v>0-day</v>
      </c>
      <c r="AR178" s="5"/>
      <c r="AS178" s="83" t="str">
        <f t="shared" si="14"/>
        <v/>
      </c>
      <c r="AT178" s="85"/>
      <c r="AU178" s="84" t="e">
        <f t="shared" ca="1" si="15"/>
        <v>#NAME?</v>
      </c>
      <c r="AV178" s="85" t="e">
        <f t="shared" ca="1" si="16"/>
        <v>#NAME?</v>
      </c>
      <c r="AW178" s="86" t="e">
        <f t="shared" ca="1" si="17"/>
        <v>#NAME?</v>
      </c>
      <c r="AX178" s="85" t="e">
        <f t="shared" ca="1" si="18"/>
        <v>#NAME?</v>
      </c>
      <c r="AY178" s="86" t="str">
        <f t="shared" si="19"/>
        <v/>
      </c>
      <c r="AZ178" s="22" t="e">
        <f t="shared" ca="1" si="20"/>
        <v>#NAME?</v>
      </c>
      <c r="BA178" s="83" t="e">
        <f t="shared" ca="1" si="21"/>
        <v>#NAME?</v>
      </c>
      <c r="BB178" s="88" t="e">
        <f t="shared" ca="1" si="22"/>
        <v>#NAME?</v>
      </c>
      <c r="BC178" s="90" t="e">
        <f t="shared" ca="1" si="23"/>
        <v>#NAME?</v>
      </c>
      <c r="BD178" s="90" t="e">
        <f t="shared" ca="1" si="24"/>
        <v>#NAME?</v>
      </c>
      <c r="BE178" s="85" t="e">
        <f t="shared" ca="1" si="25"/>
        <v>#NAME?</v>
      </c>
      <c r="BF178" s="22" t="e">
        <f t="shared" ca="1" si="26"/>
        <v>#NAME?</v>
      </c>
      <c r="BG178" s="22" t="e">
        <f t="shared" ca="1" si="27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51">
        <f t="shared" si="0"/>
        <v>177</v>
      </c>
      <c r="B179" s="53">
        <v>46103</v>
      </c>
      <c r="C179" s="55" t="s">
        <v>662</v>
      </c>
      <c r="D179" s="55" t="s">
        <v>476</v>
      </c>
      <c r="E179" s="116" t="s">
        <v>477</v>
      </c>
      <c r="F179" s="55">
        <v>1</v>
      </c>
      <c r="G179" s="55" t="s">
        <v>65</v>
      </c>
      <c r="H179" s="55" t="str">
        <f t="shared" si="1"/>
        <v>DONE</v>
      </c>
      <c r="I179" s="55" t="s">
        <v>1369</v>
      </c>
      <c r="J179" s="63" t="s">
        <v>112</v>
      </c>
      <c r="K179" s="63" t="s">
        <v>106</v>
      </c>
      <c r="L179" s="51"/>
      <c r="M179" s="51"/>
      <c r="N179" s="55" t="s">
        <v>1278</v>
      </c>
      <c r="O179" s="67" t="s">
        <v>81</v>
      </c>
      <c r="P179" s="55" t="s">
        <v>87</v>
      </c>
      <c r="Q179" s="134" t="s">
        <v>522</v>
      </c>
      <c r="R179" s="51">
        <v>200001029946</v>
      </c>
      <c r="S179" s="68">
        <v>46105</v>
      </c>
      <c r="T179" s="68" t="str">
        <f t="shared" si="29"/>
        <v>DONE</v>
      </c>
      <c r="U179" s="68">
        <v>46106</v>
      </c>
      <c r="V179" s="51">
        <v>9200079216</v>
      </c>
      <c r="W179" s="51">
        <v>44360</v>
      </c>
      <c r="X179" s="70">
        <v>46114</v>
      </c>
      <c r="Y179" s="70" t="str">
        <f t="shared" si="3"/>
        <v>DONE</v>
      </c>
      <c r="Z179" s="25" t="s">
        <v>1370</v>
      </c>
      <c r="AA179" s="69">
        <v>46112</v>
      </c>
      <c r="AB179" s="51" t="str">
        <f t="shared" si="4"/>
        <v>DONE</v>
      </c>
      <c r="AC179" s="51"/>
      <c r="AD179" s="55" t="s">
        <v>1371</v>
      </c>
      <c r="AE179" s="74">
        <v>46112</v>
      </c>
      <c r="AF179" s="70" t="str">
        <f t="shared" si="5"/>
        <v>DONE</v>
      </c>
      <c r="AG179" s="70">
        <v>46116</v>
      </c>
      <c r="AH179" s="75"/>
      <c r="AI179" s="78" t="str">
        <f t="shared" si="6"/>
        <v>UNPAID</v>
      </c>
      <c r="AJ179" s="79" t="str">
        <f t="array" ref="AJ179">IFERROR(INDEX('[1]Master Price'!$E:$E,MATCH(D179,'[1]Master Price'!$B:$B,0)),"0")</f>
        <v>0</v>
      </c>
      <c r="AK179" s="79">
        <f t="shared" si="7"/>
        <v>0</v>
      </c>
      <c r="AL179" s="81" t="str">
        <f t="shared" si="33"/>
        <v>0-day</v>
      </c>
      <c r="AM179" s="81" t="str">
        <f t="shared" si="31"/>
        <v>1-day</v>
      </c>
      <c r="AN179" s="81" t="str">
        <f t="shared" si="34"/>
        <v>0-day</v>
      </c>
      <c r="AO179" s="81" t="str">
        <f t="shared" si="11"/>
        <v>0-day</v>
      </c>
      <c r="AP179" s="81" t="str">
        <f t="shared" si="12"/>
        <v>0-day</v>
      </c>
      <c r="AQ179" s="81" t="str">
        <f t="shared" si="13"/>
        <v>0-day</v>
      </c>
      <c r="AR179" s="5"/>
      <c r="AS179" s="83" t="str">
        <f t="shared" si="14"/>
        <v/>
      </c>
      <c r="AT179" s="85"/>
      <c r="AU179" s="84" t="e">
        <f t="shared" ca="1" si="15"/>
        <v>#NAME?</v>
      </c>
      <c r="AV179" s="85" t="e">
        <f t="shared" ca="1" si="16"/>
        <v>#NAME?</v>
      </c>
      <c r="AW179" s="86" t="e">
        <f t="shared" ca="1" si="17"/>
        <v>#NAME?</v>
      </c>
      <c r="AX179" s="85" t="e">
        <f t="shared" ca="1" si="18"/>
        <v>#NAME?</v>
      </c>
      <c r="AY179" s="86" t="str">
        <f t="shared" si="19"/>
        <v/>
      </c>
      <c r="AZ179" s="22" t="e">
        <f t="shared" ca="1" si="20"/>
        <v>#NAME?</v>
      </c>
      <c r="BA179" s="83" t="e">
        <f t="shared" ca="1" si="21"/>
        <v>#NAME?</v>
      </c>
      <c r="BB179" s="88" t="e">
        <f t="shared" ca="1" si="22"/>
        <v>#NAME?</v>
      </c>
      <c r="BC179" s="90" t="e">
        <f t="shared" ca="1" si="23"/>
        <v>#NAME?</v>
      </c>
      <c r="BD179" s="90" t="e">
        <f t="shared" ca="1" si="24"/>
        <v>#NAME?</v>
      </c>
      <c r="BE179" s="85" t="e">
        <f t="shared" ca="1" si="25"/>
        <v>#NAME?</v>
      </c>
      <c r="BF179" s="22" t="e">
        <f t="shared" ca="1" si="26"/>
        <v>#NAME?</v>
      </c>
      <c r="BG179" s="22" t="e">
        <f t="shared" ca="1" si="27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51">
        <f t="shared" si="0"/>
        <v>178</v>
      </c>
      <c r="B180" s="53">
        <v>46103</v>
      </c>
      <c r="C180" s="55" t="s">
        <v>670</v>
      </c>
      <c r="D180" s="55" t="s">
        <v>843</v>
      </c>
      <c r="E180" s="116" t="s">
        <v>844</v>
      </c>
      <c r="F180" s="55">
        <v>6</v>
      </c>
      <c r="G180" s="55" t="s">
        <v>144</v>
      </c>
      <c r="H180" s="55" t="str">
        <f t="shared" si="1"/>
        <v>DONE</v>
      </c>
      <c r="I180" s="55" t="s">
        <v>1373</v>
      </c>
      <c r="J180" s="59" t="s">
        <v>73</v>
      </c>
      <c r="K180" s="59" t="s">
        <v>73</v>
      </c>
      <c r="L180" s="51"/>
      <c r="M180" s="51"/>
      <c r="N180" s="55" t="s">
        <v>230</v>
      </c>
      <c r="O180" s="55" t="s">
        <v>231</v>
      </c>
      <c r="P180" s="134" t="s">
        <v>87</v>
      </c>
      <c r="Q180" s="134" t="s">
        <v>1374</v>
      </c>
      <c r="R180" s="51" t="s">
        <v>233</v>
      </c>
      <c r="S180" s="68" t="s">
        <v>233</v>
      </c>
      <c r="T180" s="68" t="str">
        <f t="shared" si="29"/>
        <v>DONE</v>
      </c>
      <c r="U180" s="68"/>
      <c r="V180" s="51" t="s">
        <v>1375</v>
      </c>
      <c r="W180" s="51">
        <v>44253</v>
      </c>
      <c r="X180" s="70">
        <v>46108</v>
      </c>
      <c r="Y180" s="70" t="str">
        <f t="shared" si="3"/>
        <v>DONE</v>
      </c>
      <c r="Z180" s="25">
        <v>48289</v>
      </c>
      <c r="AA180" s="69"/>
      <c r="AB180" s="51" t="str">
        <f t="shared" si="4"/>
        <v>DONE</v>
      </c>
      <c r="AC180" s="51"/>
      <c r="AD180" s="55" t="s">
        <v>1376</v>
      </c>
      <c r="AE180" s="74">
        <v>46108</v>
      </c>
      <c r="AF180" s="70" t="str">
        <f t="shared" si="5"/>
        <v>DONE</v>
      </c>
      <c r="AG180" s="70">
        <v>46116</v>
      </c>
      <c r="AH180" s="73">
        <v>46108</v>
      </c>
      <c r="AI180" s="78" t="str">
        <f t="shared" si="6"/>
        <v>PAID</v>
      </c>
      <c r="AJ180" s="79" t="str">
        <f t="array" ref="AJ180">IFERROR(INDEX('[1]Master Price'!$E:$E,MATCH(D180,'[1]Master Price'!$B:$B,0)),"0")</f>
        <v>0</v>
      </c>
      <c r="AK180" s="79">
        <f t="shared" si="7"/>
        <v>0</v>
      </c>
      <c r="AL180" s="81" t="str">
        <f t="shared" si="33"/>
        <v>0-day</v>
      </c>
      <c r="AM180" s="81" t="str">
        <f t="shared" si="31"/>
        <v>0-day</v>
      </c>
      <c r="AN180" s="81" t="str">
        <f t="shared" si="34"/>
        <v>0-day</v>
      </c>
      <c r="AO180" s="81" t="str">
        <f t="shared" si="11"/>
        <v>0-day</v>
      </c>
      <c r="AP180" s="81" t="str">
        <f t="shared" si="12"/>
        <v>46108-day</v>
      </c>
      <c r="AQ180" s="81" t="str">
        <f t="shared" si="13"/>
        <v>0-day</v>
      </c>
      <c r="AR180" s="5"/>
      <c r="AS180" s="83" t="str">
        <f t="shared" si="14"/>
        <v/>
      </c>
      <c r="AT180" s="85"/>
      <c r="AU180" s="84" t="e">
        <f t="shared" ca="1" si="15"/>
        <v>#NAME?</v>
      </c>
      <c r="AV180" s="85" t="e">
        <f t="shared" ca="1" si="16"/>
        <v>#NAME?</v>
      </c>
      <c r="AW180" s="86" t="e">
        <f t="shared" ca="1" si="17"/>
        <v>#NAME?</v>
      </c>
      <c r="AX180" s="85" t="e">
        <f t="shared" ca="1" si="18"/>
        <v>#NAME?</v>
      </c>
      <c r="AY180" s="86" t="str">
        <f t="shared" si="19"/>
        <v/>
      </c>
      <c r="AZ180" s="22" t="e">
        <f t="shared" ca="1" si="20"/>
        <v>#NAME?</v>
      </c>
      <c r="BA180" s="83" t="e">
        <f t="shared" ca="1" si="21"/>
        <v>#NAME?</v>
      </c>
      <c r="BB180" s="88" t="e">
        <f t="shared" ca="1" si="22"/>
        <v>#NAME?</v>
      </c>
      <c r="BC180" s="90" t="e">
        <f t="shared" ca="1" si="23"/>
        <v>#NAME?</v>
      </c>
      <c r="BD180" s="90" t="e">
        <f t="shared" ca="1" si="24"/>
        <v>#NAME?</v>
      </c>
      <c r="BE180" s="85" t="e">
        <f t="shared" ca="1" si="25"/>
        <v>#NAME?</v>
      </c>
      <c r="BF180" s="22" t="e">
        <f t="shared" ca="1" si="26"/>
        <v>#NAME?</v>
      </c>
      <c r="BG180" s="22" t="e">
        <f t="shared" ca="1" si="27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51">
        <f t="shared" si="0"/>
        <v>179</v>
      </c>
      <c r="B181" s="53">
        <v>46103</v>
      </c>
      <c r="C181" s="55" t="s">
        <v>670</v>
      </c>
      <c r="D181" s="55" t="s">
        <v>1377</v>
      </c>
      <c r="E181" s="116" t="s">
        <v>1378</v>
      </c>
      <c r="F181" s="55">
        <v>1</v>
      </c>
      <c r="G181" s="55" t="s">
        <v>65</v>
      </c>
      <c r="H181" s="55" t="str">
        <f t="shared" si="1"/>
        <v>DONE</v>
      </c>
      <c r="I181" s="55" t="s">
        <v>1373</v>
      </c>
      <c r="J181" s="59" t="s">
        <v>73</v>
      </c>
      <c r="K181" s="59" t="s">
        <v>73</v>
      </c>
      <c r="L181" s="51"/>
      <c r="M181" s="51"/>
      <c r="N181" s="55" t="s">
        <v>230</v>
      </c>
      <c r="O181" s="55" t="s">
        <v>231</v>
      </c>
      <c r="P181" s="134" t="s">
        <v>87</v>
      </c>
      <c r="Q181" s="134" t="s">
        <v>1374</v>
      </c>
      <c r="R181" s="51" t="s">
        <v>233</v>
      </c>
      <c r="S181" s="68" t="s">
        <v>233</v>
      </c>
      <c r="T181" s="68" t="str">
        <f t="shared" si="29"/>
        <v>DONE</v>
      </c>
      <c r="U181" s="68"/>
      <c r="V181" s="51" t="s">
        <v>1375</v>
      </c>
      <c r="W181" s="51">
        <v>44253</v>
      </c>
      <c r="X181" s="70">
        <v>46108</v>
      </c>
      <c r="Y181" s="70" t="str">
        <f t="shared" si="3"/>
        <v>DONE</v>
      </c>
      <c r="Z181" s="25">
        <v>48289</v>
      </c>
      <c r="AA181" s="69"/>
      <c r="AB181" s="51" t="str">
        <f t="shared" si="4"/>
        <v>DONE</v>
      </c>
      <c r="AC181" s="51"/>
      <c r="AD181" s="55" t="s">
        <v>1376</v>
      </c>
      <c r="AE181" s="74">
        <v>46108</v>
      </c>
      <c r="AF181" s="70" t="str">
        <f t="shared" si="5"/>
        <v>DONE</v>
      </c>
      <c r="AG181" s="70">
        <v>46116</v>
      </c>
      <c r="AH181" s="73">
        <v>46108</v>
      </c>
      <c r="AI181" s="78" t="str">
        <f t="shared" si="6"/>
        <v>PAID</v>
      </c>
      <c r="AJ181" s="79" t="str">
        <f t="array" ref="AJ181">IFERROR(INDEX('[1]Master Price'!$E:$E,MATCH(D181,'[1]Master Price'!$B:$B,0)),"0")</f>
        <v>0</v>
      </c>
      <c r="AK181" s="79">
        <f t="shared" si="7"/>
        <v>0</v>
      </c>
      <c r="AL181" s="81" t="str">
        <f t="shared" si="33"/>
        <v>0-day</v>
      </c>
      <c r="AM181" s="81" t="str">
        <f t="shared" si="31"/>
        <v>0-day</v>
      </c>
      <c r="AN181" s="81" t="str">
        <f t="shared" si="34"/>
        <v>0-day</v>
      </c>
      <c r="AO181" s="81" t="str">
        <f t="shared" si="11"/>
        <v>0-day</v>
      </c>
      <c r="AP181" s="81" t="str">
        <f t="shared" si="12"/>
        <v>46108-day</v>
      </c>
      <c r="AQ181" s="81" t="str">
        <f t="shared" si="13"/>
        <v>0-day</v>
      </c>
      <c r="AR181" s="5"/>
      <c r="AS181" s="83" t="str">
        <f t="shared" si="14"/>
        <v/>
      </c>
      <c r="AT181" s="85"/>
      <c r="AU181" s="84" t="e">
        <f t="shared" ca="1" si="15"/>
        <v>#NAME?</v>
      </c>
      <c r="AV181" s="85" t="e">
        <f t="shared" ca="1" si="16"/>
        <v>#NAME?</v>
      </c>
      <c r="AW181" s="86" t="e">
        <f t="shared" ca="1" si="17"/>
        <v>#NAME?</v>
      </c>
      <c r="AX181" s="85" t="e">
        <f t="shared" ca="1" si="18"/>
        <v>#NAME?</v>
      </c>
      <c r="AY181" s="86" t="str">
        <f t="shared" si="19"/>
        <v/>
      </c>
      <c r="AZ181" s="22" t="e">
        <f t="shared" ca="1" si="20"/>
        <v>#NAME?</v>
      </c>
      <c r="BA181" s="83" t="e">
        <f t="shared" ca="1" si="21"/>
        <v>#NAME?</v>
      </c>
      <c r="BB181" s="88" t="e">
        <f t="shared" ca="1" si="22"/>
        <v>#NAME?</v>
      </c>
      <c r="BC181" s="90" t="e">
        <f t="shared" ca="1" si="23"/>
        <v>#NAME?</v>
      </c>
      <c r="BD181" s="90" t="e">
        <f t="shared" ca="1" si="24"/>
        <v>#NAME?</v>
      </c>
      <c r="BE181" s="85" t="e">
        <f t="shared" ca="1" si="25"/>
        <v>#NAME?</v>
      </c>
      <c r="BF181" s="22" t="e">
        <f t="shared" ca="1" si="26"/>
        <v>#NAME?</v>
      </c>
      <c r="BG181" s="22" t="e">
        <f t="shared" ca="1" si="27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51">
        <f t="shared" si="0"/>
        <v>180</v>
      </c>
      <c r="B182" s="53">
        <v>46103</v>
      </c>
      <c r="C182" s="55" t="s">
        <v>670</v>
      </c>
      <c r="D182" s="55" t="s">
        <v>134</v>
      </c>
      <c r="E182" s="116" t="s">
        <v>135</v>
      </c>
      <c r="F182" s="55">
        <v>1</v>
      </c>
      <c r="G182" s="55" t="s">
        <v>65</v>
      </c>
      <c r="H182" s="55" t="str">
        <f t="shared" si="1"/>
        <v>DONE</v>
      </c>
      <c r="I182" s="55" t="s">
        <v>1373</v>
      </c>
      <c r="J182" s="59" t="s">
        <v>73</v>
      </c>
      <c r="K182" s="59" t="s">
        <v>73</v>
      </c>
      <c r="L182" s="51"/>
      <c r="M182" s="51"/>
      <c r="N182" s="55" t="s">
        <v>230</v>
      </c>
      <c r="O182" s="55" t="s">
        <v>231</v>
      </c>
      <c r="P182" s="134" t="s">
        <v>87</v>
      </c>
      <c r="Q182" s="134" t="s">
        <v>1374</v>
      </c>
      <c r="R182" s="51" t="s">
        <v>233</v>
      </c>
      <c r="S182" s="68" t="s">
        <v>233</v>
      </c>
      <c r="T182" s="68" t="str">
        <f t="shared" si="29"/>
        <v>DONE</v>
      </c>
      <c r="U182" s="68"/>
      <c r="V182" s="51" t="s">
        <v>1375</v>
      </c>
      <c r="W182" s="51">
        <v>44253</v>
      </c>
      <c r="X182" s="70">
        <v>46108</v>
      </c>
      <c r="Y182" s="70" t="str">
        <f t="shared" si="3"/>
        <v>DONE</v>
      </c>
      <c r="Z182" s="25">
        <v>48289</v>
      </c>
      <c r="AA182" s="69"/>
      <c r="AB182" s="51" t="str">
        <f t="shared" si="4"/>
        <v>DONE</v>
      </c>
      <c r="AC182" s="51"/>
      <c r="AD182" s="55" t="s">
        <v>1376</v>
      </c>
      <c r="AE182" s="74">
        <v>46108</v>
      </c>
      <c r="AF182" s="70" t="str">
        <f t="shared" si="5"/>
        <v>DONE</v>
      </c>
      <c r="AG182" s="70">
        <v>46116</v>
      </c>
      <c r="AH182" s="73">
        <v>46108</v>
      </c>
      <c r="AI182" s="78" t="str">
        <f t="shared" si="6"/>
        <v>PAID</v>
      </c>
      <c r="AJ182" s="79" t="str">
        <f t="array" ref="AJ182">IFERROR(INDEX('[1]Master Price'!$E:$E,MATCH(D182,'[1]Master Price'!$B:$B,0)),"0")</f>
        <v>0</v>
      </c>
      <c r="AK182" s="79">
        <f t="shared" si="7"/>
        <v>0</v>
      </c>
      <c r="AL182" s="81" t="str">
        <f t="shared" si="33"/>
        <v>0-day</v>
      </c>
      <c r="AM182" s="81" t="str">
        <f t="shared" si="31"/>
        <v>0-day</v>
      </c>
      <c r="AN182" s="81" t="str">
        <f t="shared" si="34"/>
        <v>0-day</v>
      </c>
      <c r="AO182" s="81" t="str">
        <f t="shared" si="11"/>
        <v>0-day</v>
      </c>
      <c r="AP182" s="81" t="str">
        <f t="shared" si="12"/>
        <v>46108-day</v>
      </c>
      <c r="AQ182" s="81" t="str">
        <f t="shared" si="13"/>
        <v>0-day</v>
      </c>
      <c r="AR182" s="5"/>
      <c r="AS182" s="83" t="str">
        <f t="shared" si="14"/>
        <v/>
      </c>
      <c r="AT182" s="85"/>
      <c r="AU182" s="84" t="e">
        <f t="shared" ca="1" si="15"/>
        <v>#NAME?</v>
      </c>
      <c r="AV182" s="85" t="e">
        <f t="shared" ca="1" si="16"/>
        <v>#NAME?</v>
      </c>
      <c r="AW182" s="86" t="e">
        <f t="shared" ca="1" si="17"/>
        <v>#NAME?</v>
      </c>
      <c r="AX182" s="85" t="e">
        <f t="shared" ca="1" si="18"/>
        <v>#NAME?</v>
      </c>
      <c r="AY182" s="86" t="str">
        <f t="shared" si="19"/>
        <v/>
      </c>
      <c r="AZ182" s="22" t="e">
        <f t="shared" ca="1" si="20"/>
        <v>#NAME?</v>
      </c>
      <c r="BA182" s="83" t="e">
        <f t="shared" ca="1" si="21"/>
        <v>#NAME?</v>
      </c>
      <c r="BB182" s="88" t="e">
        <f t="shared" ca="1" si="22"/>
        <v>#NAME?</v>
      </c>
      <c r="BC182" s="90" t="e">
        <f t="shared" ca="1" si="23"/>
        <v>#NAME?</v>
      </c>
      <c r="BD182" s="90" t="e">
        <f t="shared" ca="1" si="24"/>
        <v>#NAME?</v>
      </c>
      <c r="BE182" s="85" t="e">
        <f t="shared" ca="1" si="25"/>
        <v>#NAME?</v>
      </c>
      <c r="BF182" s="22" t="e">
        <f t="shared" ca="1" si="26"/>
        <v>#NAME?</v>
      </c>
      <c r="BG182" s="22" t="e">
        <f t="shared" ca="1" si="27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51">
        <f t="shared" si="0"/>
        <v>181</v>
      </c>
      <c r="B183" s="53">
        <v>46103</v>
      </c>
      <c r="C183" s="55" t="s">
        <v>670</v>
      </c>
      <c r="D183" s="55" t="s">
        <v>855</v>
      </c>
      <c r="E183" s="55" t="s">
        <v>856</v>
      </c>
      <c r="F183" s="55">
        <v>2</v>
      </c>
      <c r="G183" s="55" t="s">
        <v>65</v>
      </c>
      <c r="H183" s="55" t="str">
        <f t="shared" si="1"/>
        <v>DONE</v>
      </c>
      <c r="I183" s="55" t="s">
        <v>1373</v>
      </c>
      <c r="J183" s="59" t="s">
        <v>73</v>
      </c>
      <c r="K183" s="59" t="s">
        <v>73</v>
      </c>
      <c r="L183" s="51"/>
      <c r="M183" s="51"/>
      <c r="N183" s="55" t="s">
        <v>230</v>
      </c>
      <c r="O183" s="55" t="s">
        <v>231</v>
      </c>
      <c r="P183" s="134" t="s">
        <v>87</v>
      </c>
      <c r="Q183" s="134" t="s">
        <v>1374</v>
      </c>
      <c r="R183" s="51" t="s">
        <v>233</v>
      </c>
      <c r="S183" s="68" t="s">
        <v>233</v>
      </c>
      <c r="T183" s="68" t="str">
        <f t="shared" si="29"/>
        <v>DONE</v>
      </c>
      <c r="U183" s="68"/>
      <c r="V183" s="51" t="s">
        <v>1375</v>
      </c>
      <c r="W183" s="51">
        <v>44253</v>
      </c>
      <c r="X183" s="70">
        <v>46108</v>
      </c>
      <c r="Y183" s="70" t="str">
        <f t="shared" si="3"/>
        <v>DONE</v>
      </c>
      <c r="Z183" s="25">
        <v>48289</v>
      </c>
      <c r="AA183" s="69"/>
      <c r="AB183" s="51" t="str">
        <f t="shared" si="4"/>
        <v>DONE</v>
      </c>
      <c r="AC183" s="51"/>
      <c r="AD183" s="55" t="s">
        <v>1376</v>
      </c>
      <c r="AE183" s="74">
        <v>46108</v>
      </c>
      <c r="AF183" s="70" t="str">
        <f t="shared" si="5"/>
        <v>DONE</v>
      </c>
      <c r="AG183" s="70">
        <v>46116</v>
      </c>
      <c r="AH183" s="73">
        <v>46108</v>
      </c>
      <c r="AI183" s="78" t="str">
        <f t="shared" si="6"/>
        <v>PAID</v>
      </c>
      <c r="AJ183" s="79" t="str">
        <f t="array" ref="AJ183">IFERROR(INDEX('[1]Master Price'!$E:$E,MATCH(D183,'[1]Master Price'!$B:$B,0)),"0")</f>
        <v>0</v>
      </c>
      <c r="AK183" s="79">
        <f t="shared" si="7"/>
        <v>0</v>
      </c>
      <c r="AL183" s="81" t="str">
        <f t="shared" si="33"/>
        <v>0-day</v>
      </c>
      <c r="AM183" s="81" t="str">
        <f t="shared" si="31"/>
        <v>0-day</v>
      </c>
      <c r="AN183" s="81" t="str">
        <f t="shared" si="34"/>
        <v>0-day</v>
      </c>
      <c r="AO183" s="81" t="str">
        <f t="shared" si="11"/>
        <v>0-day</v>
      </c>
      <c r="AP183" s="81" t="str">
        <f t="shared" si="12"/>
        <v>46108-day</v>
      </c>
      <c r="AQ183" s="81" t="str">
        <f t="shared" si="13"/>
        <v>0-day</v>
      </c>
      <c r="AR183" s="5"/>
      <c r="AS183" s="83" t="str">
        <f t="shared" si="14"/>
        <v/>
      </c>
      <c r="AT183" s="85"/>
      <c r="AU183" s="84" t="e">
        <f t="shared" ca="1" si="15"/>
        <v>#NAME?</v>
      </c>
      <c r="AV183" s="85" t="e">
        <f t="shared" ca="1" si="16"/>
        <v>#NAME?</v>
      </c>
      <c r="AW183" s="86" t="e">
        <f t="shared" ca="1" si="17"/>
        <v>#NAME?</v>
      </c>
      <c r="AX183" s="85" t="e">
        <f t="shared" ca="1" si="18"/>
        <v>#NAME?</v>
      </c>
      <c r="AY183" s="86" t="str">
        <f t="shared" si="19"/>
        <v/>
      </c>
      <c r="AZ183" s="22" t="e">
        <f t="shared" ca="1" si="20"/>
        <v>#NAME?</v>
      </c>
      <c r="BA183" s="83" t="e">
        <f t="shared" ca="1" si="21"/>
        <v>#NAME?</v>
      </c>
      <c r="BB183" s="88" t="e">
        <f t="shared" ca="1" si="22"/>
        <v>#NAME?</v>
      </c>
      <c r="BC183" s="90" t="e">
        <f t="shared" ca="1" si="23"/>
        <v>#NAME?</v>
      </c>
      <c r="BD183" s="90" t="e">
        <f t="shared" ca="1" si="24"/>
        <v>#NAME?</v>
      </c>
      <c r="BE183" s="85" t="e">
        <f t="shared" ca="1" si="25"/>
        <v>#NAME?</v>
      </c>
      <c r="BF183" s="22" t="e">
        <f t="shared" ca="1" si="26"/>
        <v>#NAME?</v>
      </c>
      <c r="BG183" s="22" t="e">
        <f t="shared" ca="1" si="27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51">
        <f t="shared" si="0"/>
        <v>182</v>
      </c>
      <c r="B184" s="53">
        <v>46103</v>
      </c>
      <c r="C184" s="55" t="s">
        <v>670</v>
      </c>
      <c r="D184" s="55" t="s">
        <v>303</v>
      </c>
      <c r="E184" s="116" t="s">
        <v>304</v>
      </c>
      <c r="F184" s="55">
        <v>1</v>
      </c>
      <c r="G184" s="55" t="s">
        <v>65</v>
      </c>
      <c r="H184" s="55" t="str">
        <f t="shared" si="1"/>
        <v>DONE</v>
      </c>
      <c r="I184" s="55" t="s">
        <v>1373</v>
      </c>
      <c r="J184" s="59" t="s">
        <v>73</v>
      </c>
      <c r="K184" s="59" t="s">
        <v>73</v>
      </c>
      <c r="L184" s="51"/>
      <c r="M184" s="51"/>
      <c r="N184" s="55" t="s">
        <v>230</v>
      </c>
      <c r="O184" s="55" t="s">
        <v>231</v>
      </c>
      <c r="P184" s="134" t="s">
        <v>87</v>
      </c>
      <c r="Q184" s="134" t="s">
        <v>1374</v>
      </c>
      <c r="R184" s="51" t="s">
        <v>233</v>
      </c>
      <c r="S184" s="68" t="s">
        <v>233</v>
      </c>
      <c r="T184" s="68" t="str">
        <f t="shared" si="29"/>
        <v>DONE</v>
      </c>
      <c r="U184" s="68"/>
      <c r="V184" s="51" t="s">
        <v>1375</v>
      </c>
      <c r="W184" s="51">
        <v>44253</v>
      </c>
      <c r="X184" s="70">
        <v>46108</v>
      </c>
      <c r="Y184" s="70" t="str">
        <f t="shared" si="3"/>
        <v>DONE</v>
      </c>
      <c r="Z184" s="25">
        <v>48289</v>
      </c>
      <c r="AA184" s="69"/>
      <c r="AB184" s="51" t="str">
        <f t="shared" si="4"/>
        <v>DONE</v>
      </c>
      <c r="AC184" s="51"/>
      <c r="AD184" s="55" t="s">
        <v>1376</v>
      </c>
      <c r="AE184" s="74">
        <v>46108</v>
      </c>
      <c r="AF184" s="70" t="str">
        <f t="shared" si="5"/>
        <v>DONE</v>
      </c>
      <c r="AG184" s="70">
        <v>46116</v>
      </c>
      <c r="AH184" s="73">
        <v>46108</v>
      </c>
      <c r="AI184" s="78" t="str">
        <f t="shared" si="6"/>
        <v>PAID</v>
      </c>
      <c r="AJ184" s="79" t="str">
        <f t="array" ref="AJ184">IFERROR(INDEX('[1]Master Price'!$E:$E,MATCH(D184,'[1]Master Price'!$B:$B,0)),"0")</f>
        <v>0</v>
      </c>
      <c r="AK184" s="79">
        <f t="shared" si="7"/>
        <v>0</v>
      </c>
      <c r="AL184" s="81" t="str">
        <f t="shared" si="33"/>
        <v>0-day</v>
      </c>
      <c r="AM184" s="81" t="str">
        <f t="shared" si="31"/>
        <v>0-day</v>
      </c>
      <c r="AN184" s="81" t="str">
        <f t="shared" si="34"/>
        <v>0-day</v>
      </c>
      <c r="AO184" s="81" t="str">
        <f t="shared" si="11"/>
        <v>0-day</v>
      </c>
      <c r="AP184" s="81" t="str">
        <f t="shared" si="12"/>
        <v>46108-day</v>
      </c>
      <c r="AQ184" s="81" t="str">
        <f t="shared" si="13"/>
        <v>0-day</v>
      </c>
      <c r="AR184" s="5"/>
      <c r="AS184" s="83" t="str">
        <f t="shared" si="14"/>
        <v/>
      </c>
      <c r="AT184" s="85"/>
      <c r="AU184" s="84" t="e">
        <f t="shared" ca="1" si="15"/>
        <v>#NAME?</v>
      </c>
      <c r="AV184" s="85" t="e">
        <f t="shared" ca="1" si="16"/>
        <v>#NAME?</v>
      </c>
      <c r="AW184" s="86" t="e">
        <f t="shared" ca="1" si="17"/>
        <v>#NAME?</v>
      </c>
      <c r="AX184" s="85" t="e">
        <f t="shared" ca="1" si="18"/>
        <v>#NAME?</v>
      </c>
      <c r="AY184" s="86" t="str">
        <f t="shared" si="19"/>
        <v/>
      </c>
      <c r="AZ184" s="22" t="e">
        <f t="shared" ca="1" si="20"/>
        <v>#NAME?</v>
      </c>
      <c r="BA184" s="83" t="e">
        <f t="shared" ca="1" si="21"/>
        <v>#NAME?</v>
      </c>
      <c r="BB184" s="88" t="e">
        <f t="shared" ca="1" si="22"/>
        <v>#NAME?</v>
      </c>
      <c r="BC184" s="90" t="e">
        <f t="shared" ca="1" si="23"/>
        <v>#NAME?</v>
      </c>
      <c r="BD184" s="90" t="e">
        <f t="shared" ca="1" si="24"/>
        <v>#NAME?</v>
      </c>
      <c r="BE184" s="85" t="e">
        <f t="shared" ca="1" si="25"/>
        <v>#NAME?</v>
      </c>
      <c r="BF184" s="22" t="e">
        <f t="shared" ca="1" si="26"/>
        <v>#NAME?</v>
      </c>
      <c r="BG184" s="22" t="e">
        <f t="shared" ca="1" si="27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51">
        <f t="shared" si="0"/>
        <v>183</v>
      </c>
      <c r="B185" s="53">
        <v>46103</v>
      </c>
      <c r="C185" s="55" t="s">
        <v>674</v>
      </c>
      <c r="D185" s="55" t="s">
        <v>781</v>
      </c>
      <c r="E185" s="116" t="s">
        <v>782</v>
      </c>
      <c r="F185" s="55">
        <v>1</v>
      </c>
      <c r="G185" s="55" t="s">
        <v>65</v>
      </c>
      <c r="H185" s="55" t="str">
        <f t="shared" si="1"/>
        <v>DONE</v>
      </c>
      <c r="I185" s="55" t="s">
        <v>905</v>
      </c>
      <c r="J185" s="63" t="s">
        <v>78</v>
      </c>
      <c r="K185" s="63" t="s">
        <v>79</v>
      </c>
      <c r="L185" s="51"/>
      <c r="M185" s="51"/>
      <c r="N185" s="55" t="s">
        <v>161</v>
      </c>
      <c r="O185" s="102" t="s">
        <v>85</v>
      </c>
      <c r="P185" s="134" t="s">
        <v>87</v>
      </c>
      <c r="Q185" s="134" t="s">
        <v>397</v>
      </c>
      <c r="R185" s="51">
        <v>200001029940</v>
      </c>
      <c r="S185" s="68">
        <v>46105</v>
      </c>
      <c r="T185" s="68" t="str">
        <f t="shared" si="29"/>
        <v>DONE</v>
      </c>
      <c r="U185" s="68">
        <v>46106</v>
      </c>
      <c r="V185" s="51">
        <v>9200079207</v>
      </c>
      <c r="W185" s="51">
        <v>44356</v>
      </c>
      <c r="X185" s="70">
        <v>46114</v>
      </c>
      <c r="Y185" s="70" t="str">
        <f t="shared" si="3"/>
        <v>DONE</v>
      </c>
      <c r="Z185" s="25" t="s">
        <v>1389</v>
      </c>
      <c r="AA185" s="69">
        <v>46112</v>
      </c>
      <c r="AB185" s="51" t="str">
        <f t="shared" si="4"/>
        <v>DONE</v>
      </c>
      <c r="AC185" s="51"/>
      <c r="AD185" s="55" t="s">
        <v>1390</v>
      </c>
      <c r="AE185" s="74">
        <v>46112</v>
      </c>
      <c r="AF185" s="70" t="str">
        <f t="shared" si="5"/>
        <v>DONE</v>
      </c>
      <c r="AG185" s="70">
        <v>46116</v>
      </c>
      <c r="AH185" s="75"/>
      <c r="AI185" s="78" t="str">
        <f t="shared" si="6"/>
        <v>UNPAID</v>
      </c>
      <c r="AJ185" s="79" t="str">
        <f t="array" ref="AJ185">IFERROR(INDEX('[1]Master Price'!$E:$E,MATCH(D185,'[1]Master Price'!$B:$B,0)),"0")</f>
        <v>0</v>
      </c>
      <c r="AK185" s="79">
        <f t="shared" si="7"/>
        <v>0</v>
      </c>
      <c r="AL185" s="81" t="str">
        <f t="shared" si="33"/>
        <v>0-day</v>
      </c>
      <c r="AM185" s="81" t="str">
        <f t="shared" si="31"/>
        <v>1-day</v>
      </c>
      <c r="AN185" s="81" t="str">
        <f t="shared" si="34"/>
        <v>0-day</v>
      </c>
      <c r="AO185" s="81" t="str">
        <f t="shared" si="11"/>
        <v>0-day</v>
      </c>
      <c r="AP185" s="81" t="str">
        <f t="shared" si="12"/>
        <v>0-day</v>
      </c>
      <c r="AQ185" s="81" t="str">
        <f t="shared" si="13"/>
        <v>0-day</v>
      </c>
      <c r="AR185" s="5"/>
      <c r="AS185" s="83" t="str">
        <f t="shared" si="14"/>
        <v/>
      </c>
      <c r="AT185" s="85"/>
      <c r="AU185" s="84" t="e">
        <f t="shared" ca="1" si="15"/>
        <v>#NAME?</v>
      </c>
      <c r="AV185" s="85" t="e">
        <f t="shared" ca="1" si="16"/>
        <v>#NAME?</v>
      </c>
      <c r="AW185" s="86" t="e">
        <f t="shared" ca="1" si="17"/>
        <v>#NAME?</v>
      </c>
      <c r="AX185" s="85" t="e">
        <f t="shared" ca="1" si="18"/>
        <v>#NAME?</v>
      </c>
      <c r="AY185" s="86" t="str">
        <f t="shared" si="19"/>
        <v/>
      </c>
      <c r="AZ185" s="22" t="e">
        <f t="shared" ca="1" si="20"/>
        <v>#NAME?</v>
      </c>
      <c r="BA185" s="83" t="e">
        <f t="shared" ca="1" si="21"/>
        <v>#NAME?</v>
      </c>
      <c r="BB185" s="88" t="e">
        <f t="shared" ca="1" si="22"/>
        <v>#NAME?</v>
      </c>
      <c r="BC185" s="90" t="e">
        <f t="shared" ca="1" si="23"/>
        <v>#NAME?</v>
      </c>
      <c r="BD185" s="90" t="e">
        <f t="shared" ca="1" si="24"/>
        <v>#NAME?</v>
      </c>
      <c r="BE185" s="85" t="e">
        <f t="shared" ca="1" si="25"/>
        <v>#NAME?</v>
      </c>
      <c r="BF185" s="22" t="e">
        <f t="shared" ca="1" si="26"/>
        <v>#NAME?</v>
      </c>
      <c r="BG185" s="22" t="e">
        <f t="shared" ca="1" si="27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51">
        <f t="shared" si="0"/>
        <v>184</v>
      </c>
      <c r="B186" s="53">
        <v>46104</v>
      </c>
      <c r="C186" s="55" t="s">
        <v>683</v>
      </c>
      <c r="D186" s="55" t="s">
        <v>1004</v>
      </c>
      <c r="E186" s="116" t="s">
        <v>1005</v>
      </c>
      <c r="F186" s="55">
        <v>3</v>
      </c>
      <c r="G186" s="55" t="s">
        <v>65</v>
      </c>
      <c r="H186" s="55" t="str">
        <f t="shared" si="1"/>
        <v>DONE</v>
      </c>
      <c r="I186" s="55" t="s">
        <v>1392</v>
      </c>
      <c r="J186" s="63" t="s">
        <v>443</v>
      </c>
      <c r="K186" s="63" t="s">
        <v>79</v>
      </c>
      <c r="L186" s="51"/>
      <c r="M186" s="51"/>
      <c r="N186" s="55" t="s">
        <v>1393</v>
      </c>
      <c r="O186" s="102" t="s">
        <v>85</v>
      </c>
      <c r="P186" s="134" t="s">
        <v>87</v>
      </c>
      <c r="Q186" s="134" t="s">
        <v>1394</v>
      </c>
      <c r="R186" s="51">
        <v>200001029936</v>
      </c>
      <c r="S186" s="68">
        <v>46105</v>
      </c>
      <c r="T186" s="68" t="str">
        <f t="shared" si="29"/>
        <v>DONE</v>
      </c>
      <c r="U186" s="68">
        <v>46106</v>
      </c>
      <c r="V186" s="51">
        <v>9200079170</v>
      </c>
      <c r="W186" s="51">
        <v>44351</v>
      </c>
      <c r="X186" s="70">
        <v>46114</v>
      </c>
      <c r="Y186" s="70" t="str">
        <f t="shared" si="3"/>
        <v>DONE</v>
      </c>
      <c r="Z186" s="25" t="s">
        <v>1396</v>
      </c>
      <c r="AA186" s="69">
        <v>46112</v>
      </c>
      <c r="AB186" s="51" t="str">
        <f t="shared" si="4"/>
        <v>DONE</v>
      </c>
      <c r="AC186" s="51"/>
      <c r="AD186" s="55" t="s">
        <v>1397</v>
      </c>
      <c r="AE186" s="74">
        <v>46112</v>
      </c>
      <c r="AF186" s="70" t="str">
        <f t="shared" si="5"/>
        <v>DONE</v>
      </c>
      <c r="AG186" s="70">
        <v>46116</v>
      </c>
      <c r="AH186" s="75"/>
      <c r="AI186" s="78" t="str">
        <f t="shared" si="6"/>
        <v>UNPAID</v>
      </c>
      <c r="AJ186" s="79" t="str">
        <f t="array" ref="AJ186">IFERROR(INDEX('[1]Master Price'!$E:$E,MATCH(D186,'[1]Master Price'!$B:$B,0)),"0")</f>
        <v>0</v>
      </c>
      <c r="AK186" s="79">
        <f t="shared" si="7"/>
        <v>0</v>
      </c>
      <c r="AL186" s="81" t="str">
        <f t="shared" si="33"/>
        <v>0-day</v>
      </c>
      <c r="AM186" s="81" t="str">
        <f t="shared" si="31"/>
        <v>1-day</v>
      </c>
      <c r="AN186" s="81" t="str">
        <f t="shared" si="34"/>
        <v>0-day</v>
      </c>
      <c r="AO186" s="81" t="str">
        <f t="shared" si="11"/>
        <v>0-day</v>
      </c>
      <c r="AP186" s="81" t="str">
        <f t="shared" si="12"/>
        <v>0-day</v>
      </c>
      <c r="AQ186" s="81" t="str">
        <f t="shared" si="13"/>
        <v>0-day</v>
      </c>
      <c r="AR186" s="5"/>
      <c r="AS186" s="83" t="str">
        <f t="shared" si="14"/>
        <v/>
      </c>
      <c r="AT186" s="85"/>
      <c r="AU186" s="84" t="e">
        <f t="shared" ca="1" si="15"/>
        <v>#NAME?</v>
      </c>
      <c r="AV186" s="85" t="e">
        <f t="shared" ca="1" si="16"/>
        <v>#NAME?</v>
      </c>
      <c r="AW186" s="86" t="e">
        <f t="shared" ca="1" si="17"/>
        <v>#NAME?</v>
      </c>
      <c r="AX186" s="85" t="e">
        <f t="shared" ca="1" si="18"/>
        <v>#NAME?</v>
      </c>
      <c r="AY186" s="86" t="str">
        <f t="shared" si="19"/>
        <v/>
      </c>
      <c r="AZ186" s="22" t="e">
        <f t="shared" ca="1" si="20"/>
        <v>#NAME?</v>
      </c>
      <c r="BA186" s="83" t="e">
        <f t="shared" ca="1" si="21"/>
        <v>#NAME?</v>
      </c>
      <c r="BB186" s="88" t="e">
        <f t="shared" ca="1" si="22"/>
        <v>#NAME?</v>
      </c>
      <c r="BC186" s="90" t="e">
        <f t="shared" ca="1" si="23"/>
        <v>#NAME?</v>
      </c>
      <c r="BD186" s="90" t="e">
        <f t="shared" ca="1" si="24"/>
        <v>#NAME?</v>
      </c>
      <c r="BE186" s="85" t="e">
        <f t="shared" ca="1" si="25"/>
        <v>#NAME?</v>
      </c>
      <c r="BF186" s="22" t="e">
        <f t="shared" ca="1" si="26"/>
        <v>#NAME?</v>
      </c>
      <c r="BG186" s="22" t="e">
        <f t="shared" ca="1" si="27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51">
        <f t="shared" si="0"/>
        <v>185</v>
      </c>
      <c r="B187" s="53">
        <v>46103</v>
      </c>
      <c r="C187" s="55" t="s">
        <v>690</v>
      </c>
      <c r="D187" s="55" t="s">
        <v>1401</v>
      </c>
      <c r="E187" s="116" t="s">
        <v>1402</v>
      </c>
      <c r="F187" s="55">
        <v>2</v>
      </c>
      <c r="G187" s="55" t="s">
        <v>65</v>
      </c>
      <c r="H187" s="55" t="str">
        <f t="shared" si="1"/>
        <v>DONE</v>
      </c>
      <c r="I187" s="55" t="s">
        <v>615</v>
      </c>
      <c r="J187" s="63" t="s">
        <v>616</v>
      </c>
      <c r="K187" s="63" t="s">
        <v>79</v>
      </c>
      <c r="L187" s="100">
        <v>5984</v>
      </c>
      <c r="M187" s="51" t="s">
        <v>118</v>
      </c>
      <c r="N187" s="55" t="s">
        <v>283</v>
      </c>
      <c r="O187" s="102" t="s">
        <v>85</v>
      </c>
      <c r="P187" s="55" t="s">
        <v>87</v>
      </c>
      <c r="Q187" s="134" t="s">
        <v>338</v>
      </c>
      <c r="R187" s="51">
        <v>200001030506</v>
      </c>
      <c r="S187" s="68">
        <v>46108</v>
      </c>
      <c r="T187" s="68" t="str">
        <f t="shared" si="29"/>
        <v>DONE</v>
      </c>
      <c r="U187" s="68">
        <v>46109</v>
      </c>
      <c r="V187" s="51">
        <v>7000239728</v>
      </c>
      <c r="W187" s="51">
        <v>44624</v>
      </c>
      <c r="X187" s="70">
        <v>46127</v>
      </c>
      <c r="Y187" s="70" t="str">
        <f t="shared" si="3"/>
        <v>DONE</v>
      </c>
      <c r="Z187" s="25">
        <v>48628</v>
      </c>
      <c r="AA187" s="69">
        <v>46127</v>
      </c>
      <c r="AB187" s="51" t="str">
        <f t="shared" si="4"/>
        <v>DONE</v>
      </c>
      <c r="AC187" s="51"/>
      <c r="AD187" s="55" t="s">
        <v>1404</v>
      </c>
      <c r="AE187" s="74">
        <v>46128</v>
      </c>
      <c r="AF187" s="70" t="str">
        <f t="shared" si="5"/>
        <v>DONE</v>
      </c>
      <c r="AG187" s="70">
        <v>46129</v>
      </c>
      <c r="AH187" s="75"/>
      <c r="AI187" s="78" t="str">
        <f t="shared" si="6"/>
        <v>UNPAID</v>
      </c>
      <c r="AJ187" s="79" t="str">
        <f t="array" ref="AJ187">IFERROR(INDEX('[1]Master Price'!$E:$E,MATCH(D187,'[1]Master Price'!$B:$B,0)),"0")</f>
        <v>0</v>
      </c>
      <c r="AK187" s="79">
        <f t="shared" si="7"/>
        <v>0</v>
      </c>
      <c r="AL187" s="81" t="str">
        <f t="shared" si="33"/>
        <v>0-day</v>
      </c>
      <c r="AM187" s="81" t="str">
        <f t="shared" si="31"/>
        <v>1-day</v>
      </c>
      <c r="AN187" s="81" t="str">
        <f t="shared" si="34"/>
        <v>0-day</v>
      </c>
      <c r="AO187" s="81" t="str">
        <f t="shared" si="11"/>
        <v>0-day</v>
      </c>
      <c r="AP187" s="81" t="str">
        <f t="shared" si="12"/>
        <v>1-day</v>
      </c>
      <c r="AQ187" s="81" t="str">
        <f t="shared" si="13"/>
        <v>0-day</v>
      </c>
      <c r="AR187" s="5"/>
      <c r="AS187" s="83" t="str">
        <f t="shared" si="14"/>
        <v/>
      </c>
      <c r="AT187" s="85"/>
      <c r="AU187" s="84" t="e">
        <f t="shared" ca="1" si="15"/>
        <v>#NAME?</v>
      </c>
      <c r="AV187" s="85" t="e">
        <f t="shared" ca="1" si="16"/>
        <v>#NAME?</v>
      </c>
      <c r="AW187" s="86" t="e">
        <f t="shared" ca="1" si="17"/>
        <v>#NAME?</v>
      </c>
      <c r="AX187" s="85" t="e">
        <f t="shared" ca="1" si="18"/>
        <v>#NAME?</v>
      </c>
      <c r="AY187" s="86" t="str">
        <f t="shared" si="19"/>
        <v/>
      </c>
      <c r="AZ187" s="22" t="e">
        <f t="shared" ca="1" si="20"/>
        <v>#NAME?</v>
      </c>
      <c r="BA187" s="83" t="e">
        <f t="shared" ca="1" si="21"/>
        <v>#NAME?</v>
      </c>
      <c r="BB187" s="88" t="e">
        <f t="shared" ca="1" si="22"/>
        <v>#NAME?</v>
      </c>
      <c r="BC187" s="90" t="e">
        <f t="shared" ca="1" si="23"/>
        <v>#NAME?</v>
      </c>
      <c r="BD187" s="90" t="e">
        <f t="shared" ca="1" si="24"/>
        <v>#NAME?</v>
      </c>
      <c r="BE187" s="85" t="e">
        <f t="shared" ca="1" si="25"/>
        <v>#NAME?</v>
      </c>
      <c r="BF187" s="22" t="e">
        <f t="shared" ca="1" si="26"/>
        <v>#NAME?</v>
      </c>
      <c r="BG187" s="22" t="e">
        <f t="shared" ca="1" si="27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51">
        <f t="shared" si="0"/>
        <v>186</v>
      </c>
      <c r="B188" s="53">
        <v>46103</v>
      </c>
      <c r="C188" s="55" t="s">
        <v>690</v>
      </c>
      <c r="D188" s="55" t="s">
        <v>115</v>
      </c>
      <c r="E188" s="116" t="s">
        <v>116</v>
      </c>
      <c r="F188" s="55">
        <v>2</v>
      </c>
      <c r="G188" s="55" t="s">
        <v>65</v>
      </c>
      <c r="H188" s="55" t="str">
        <f t="shared" si="1"/>
        <v>DONE</v>
      </c>
      <c r="I188" s="55" t="s">
        <v>615</v>
      </c>
      <c r="J188" s="63" t="s">
        <v>616</v>
      </c>
      <c r="K188" s="63" t="s">
        <v>79</v>
      </c>
      <c r="L188" s="100">
        <v>5984</v>
      </c>
      <c r="M188" s="51" t="s">
        <v>118</v>
      </c>
      <c r="N188" s="55" t="s">
        <v>283</v>
      </c>
      <c r="O188" s="102" t="s">
        <v>85</v>
      </c>
      <c r="P188" s="55" t="s">
        <v>87</v>
      </c>
      <c r="Q188" s="134" t="s">
        <v>338</v>
      </c>
      <c r="R188" s="51">
        <v>200001030506</v>
      </c>
      <c r="S188" s="68">
        <v>46108</v>
      </c>
      <c r="T188" s="68" t="str">
        <f t="shared" si="29"/>
        <v>DONE</v>
      </c>
      <c r="U188" s="68">
        <v>46109</v>
      </c>
      <c r="V188" s="51">
        <v>7000239728</v>
      </c>
      <c r="W188" s="51">
        <v>44624</v>
      </c>
      <c r="X188" s="70">
        <v>46127</v>
      </c>
      <c r="Y188" s="70" t="str">
        <f t="shared" si="3"/>
        <v>DONE</v>
      </c>
      <c r="Z188" s="25">
        <v>48628</v>
      </c>
      <c r="AA188" s="69">
        <v>46127</v>
      </c>
      <c r="AB188" s="51" t="str">
        <f t="shared" si="4"/>
        <v>DONE</v>
      </c>
      <c r="AC188" s="51"/>
      <c r="AD188" s="55" t="s">
        <v>1404</v>
      </c>
      <c r="AE188" s="74">
        <v>46128</v>
      </c>
      <c r="AF188" s="70" t="str">
        <f t="shared" si="5"/>
        <v>DONE</v>
      </c>
      <c r="AG188" s="70">
        <v>46129</v>
      </c>
      <c r="AH188" s="75"/>
      <c r="AI188" s="78" t="str">
        <f t="shared" si="6"/>
        <v>UNPAID</v>
      </c>
      <c r="AJ188" s="79" t="str">
        <f t="array" ref="AJ188">IFERROR(INDEX('[1]Master Price'!$E:$E,MATCH(D188,'[1]Master Price'!$B:$B,0)),"0")</f>
        <v>0</v>
      </c>
      <c r="AK188" s="79">
        <f t="shared" si="7"/>
        <v>0</v>
      </c>
      <c r="AL188" s="81" t="str">
        <f t="shared" si="33"/>
        <v>0-day</v>
      </c>
      <c r="AM188" s="81" t="str">
        <f t="shared" si="31"/>
        <v>1-day</v>
      </c>
      <c r="AN188" s="81" t="str">
        <f t="shared" si="34"/>
        <v>0-day</v>
      </c>
      <c r="AO188" s="81" t="str">
        <f t="shared" si="11"/>
        <v>0-day</v>
      </c>
      <c r="AP188" s="81" t="str">
        <f t="shared" si="12"/>
        <v>1-day</v>
      </c>
      <c r="AQ188" s="81" t="str">
        <f t="shared" si="13"/>
        <v>0-day</v>
      </c>
      <c r="AR188" s="5"/>
      <c r="AS188" s="83" t="str">
        <f t="shared" si="14"/>
        <v/>
      </c>
      <c r="AT188" s="85"/>
      <c r="AU188" s="84" t="e">
        <f t="shared" ca="1" si="15"/>
        <v>#NAME?</v>
      </c>
      <c r="AV188" s="85" t="e">
        <f t="shared" ca="1" si="16"/>
        <v>#NAME?</v>
      </c>
      <c r="AW188" s="86" t="e">
        <f t="shared" ca="1" si="17"/>
        <v>#NAME?</v>
      </c>
      <c r="AX188" s="85" t="e">
        <f t="shared" ca="1" si="18"/>
        <v>#NAME?</v>
      </c>
      <c r="AY188" s="86" t="str">
        <f t="shared" si="19"/>
        <v/>
      </c>
      <c r="AZ188" s="22" t="e">
        <f t="shared" ca="1" si="20"/>
        <v>#NAME?</v>
      </c>
      <c r="BA188" s="83" t="e">
        <f t="shared" ca="1" si="21"/>
        <v>#NAME?</v>
      </c>
      <c r="BB188" s="88" t="e">
        <f t="shared" ca="1" si="22"/>
        <v>#NAME?</v>
      </c>
      <c r="BC188" s="90" t="e">
        <f t="shared" ca="1" si="23"/>
        <v>#NAME?</v>
      </c>
      <c r="BD188" s="90" t="e">
        <f t="shared" ca="1" si="24"/>
        <v>#NAME?</v>
      </c>
      <c r="BE188" s="85" t="e">
        <f t="shared" ca="1" si="25"/>
        <v>#NAME?</v>
      </c>
      <c r="BF188" s="22" t="e">
        <f t="shared" ca="1" si="26"/>
        <v>#NAME?</v>
      </c>
      <c r="BG188" s="22" t="e">
        <f t="shared" ca="1" si="27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51">
        <f t="shared" si="0"/>
        <v>187</v>
      </c>
      <c r="B189" s="53">
        <v>46103</v>
      </c>
      <c r="C189" s="55" t="s">
        <v>690</v>
      </c>
      <c r="D189" s="55" t="s">
        <v>153</v>
      </c>
      <c r="E189" s="116" t="s">
        <v>154</v>
      </c>
      <c r="F189" s="55">
        <v>2</v>
      </c>
      <c r="G189" s="55" t="s">
        <v>65</v>
      </c>
      <c r="H189" s="55" t="str">
        <f t="shared" si="1"/>
        <v>DONE</v>
      </c>
      <c r="I189" s="55" t="s">
        <v>615</v>
      </c>
      <c r="J189" s="63" t="s">
        <v>616</v>
      </c>
      <c r="K189" s="63" t="s">
        <v>79</v>
      </c>
      <c r="L189" s="100">
        <v>5984</v>
      </c>
      <c r="M189" s="51" t="s">
        <v>118</v>
      </c>
      <c r="N189" s="55" t="s">
        <v>283</v>
      </c>
      <c r="O189" s="102" t="s">
        <v>85</v>
      </c>
      <c r="P189" s="55" t="s">
        <v>87</v>
      </c>
      <c r="Q189" s="134" t="s">
        <v>338</v>
      </c>
      <c r="R189" s="51">
        <v>200001030506</v>
      </c>
      <c r="S189" s="68">
        <v>46108</v>
      </c>
      <c r="T189" s="68" t="str">
        <f t="shared" si="29"/>
        <v>DONE</v>
      </c>
      <c r="U189" s="68">
        <v>46109</v>
      </c>
      <c r="V189" s="51">
        <v>7000239728</v>
      </c>
      <c r="W189" s="51">
        <v>44624</v>
      </c>
      <c r="X189" s="70">
        <v>46127</v>
      </c>
      <c r="Y189" s="70" t="str">
        <f t="shared" si="3"/>
        <v>DONE</v>
      </c>
      <c r="Z189" s="25">
        <v>48628</v>
      </c>
      <c r="AA189" s="69">
        <v>46127</v>
      </c>
      <c r="AB189" s="51" t="str">
        <f t="shared" si="4"/>
        <v>DONE</v>
      </c>
      <c r="AC189" s="51"/>
      <c r="AD189" s="55" t="s">
        <v>1404</v>
      </c>
      <c r="AE189" s="74">
        <v>46128</v>
      </c>
      <c r="AF189" s="70" t="str">
        <f t="shared" si="5"/>
        <v>DONE</v>
      </c>
      <c r="AG189" s="70">
        <v>46129</v>
      </c>
      <c r="AH189" s="75"/>
      <c r="AI189" s="78" t="str">
        <f t="shared" si="6"/>
        <v>UNPAID</v>
      </c>
      <c r="AJ189" s="79" t="str">
        <f t="array" ref="AJ189">IFERROR(INDEX('[1]Master Price'!$E:$E,MATCH(D189,'[1]Master Price'!$B:$B,0)),"0")</f>
        <v>0</v>
      </c>
      <c r="AK189" s="79">
        <f t="shared" si="7"/>
        <v>0</v>
      </c>
      <c r="AL189" s="81" t="str">
        <f t="shared" si="33"/>
        <v>0-day</v>
      </c>
      <c r="AM189" s="81" t="str">
        <f t="shared" si="31"/>
        <v>1-day</v>
      </c>
      <c r="AN189" s="81" t="str">
        <f t="shared" si="34"/>
        <v>0-day</v>
      </c>
      <c r="AO189" s="81" t="str">
        <f t="shared" si="11"/>
        <v>0-day</v>
      </c>
      <c r="AP189" s="81" t="str">
        <f t="shared" si="12"/>
        <v>1-day</v>
      </c>
      <c r="AQ189" s="81" t="str">
        <f t="shared" si="13"/>
        <v>0-day</v>
      </c>
      <c r="AR189" s="5"/>
      <c r="AS189" s="83" t="str">
        <f t="shared" si="14"/>
        <v/>
      </c>
      <c r="AT189" s="85"/>
      <c r="AU189" s="84" t="e">
        <f t="shared" ca="1" si="15"/>
        <v>#NAME?</v>
      </c>
      <c r="AV189" s="85" t="e">
        <f t="shared" ca="1" si="16"/>
        <v>#NAME?</v>
      </c>
      <c r="AW189" s="86" t="e">
        <f t="shared" ca="1" si="17"/>
        <v>#NAME?</v>
      </c>
      <c r="AX189" s="85" t="e">
        <f t="shared" ca="1" si="18"/>
        <v>#NAME?</v>
      </c>
      <c r="AY189" s="86" t="str">
        <f t="shared" si="19"/>
        <v/>
      </c>
      <c r="AZ189" s="22" t="e">
        <f t="shared" ca="1" si="20"/>
        <v>#NAME?</v>
      </c>
      <c r="BA189" s="83" t="e">
        <f t="shared" ca="1" si="21"/>
        <v>#NAME?</v>
      </c>
      <c r="BB189" s="88" t="e">
        <f t="shared" ca="1" si="22"/>
        <v>#NAME?</v>
      </c>
      <c r="BC189" s="90" t="e">
        <f t="shared" ca="1" si="23"/>
        <v>#NAME?</v>
      </c>
      <c r="BD189" s="90" t="e">
        <f t="shared" ca="1" si="24"/>
        <v>#NAME?</v>
      </c>
      <c r="BE189" s="85" t="e">
        <f t="shared" ca="1" si="25"/>
        <v>#NAME?</v>
      </c>
      <c r="BF189" s="22" t="e">
        <f t="shared" ca="1" si="26"/>
        <v>#NAME?</v>
      </c>
      <c r="BG189" s="22" t="e">
        <f t="shared" ca="1" si="27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51">
        <f t="shared" si="0"/>
        <v>188</v>
      </c>
      <c r="B190" s="53">
        <v>46103</v>
      </c>
      <c r="C190" s="55" t="s">
        <v>690</v>
      </c>
      <c r="D190" s="55" t="s">
        <v>951</v>
      </c>
      <c r="E190" s="116" t="s">
        <v>952</v>
      </c>
      <c r="F190" s="55">
        <v>2</v>
      </c>
      <c r="G190" s="55" t="s">
        <v>65</v>
      </c>
      <c r="H190" s="55" t="str">
        <f t="shared" si="1"/>
        <v>DONE</v>
      </c>
      <c r="I190" s="55" t="s">
        <v>615</v>
      </c>
      <c r="J190" s="63" t="s">
        <v>616</v>
      </c>
      <c r="K190" s="63" t="s">
        <v>79</v>
      </c>
      <c r="L190" s="100">
        <v>5984</v>
      </c>
      <c r="M190" s="51" t="s">
        <v>118</v>
      </c>
      <c r="N190" s="55" t="s">
        <v>283</v>
      </c>
      <c r="O190" s="102" t="s">
        <v>85</v>
      </c>
      <c r="P190" s="55" t="s">
        <v>87</v>
      </c>
      <c r="Q190" s="134" t="s">
        <v>338</v>
      </c>
      <c r="R190" s="51">
        <v>200001030506</v>
      </c>
      <c r="S190" s="68">
        <v>46108</v>
      </c>
      <c r="T190" s="68" t="str">
        <f t="shared" si="29"/>
        <v>DONE</v>
      </c>
      <c r="U190" s="68">
        <v>46109</v>
      </c>
      <c r="V190" s="51">
        <v>7000239728</v>
      </c>
      <c r="W190" s="51">
        <v>44624</v>
      </c>
      <c r="X190" s="70">
        <v>46127</v>
      </c>
      <c r="Y190" s="70" t="str">
        <f t="shared" si="3"/>
        <v>DONE</v>
      </c>
      <c r="Z190" s="25">
        <v>48628</v>
      </c>
      <c r="AA190" s="69">
        <v>46127</v>
      </c>
      <c r="AB190" s="51" t="str">
        <f t="shared" si="4"/>
        <v>DONE</v>
      </c>
      <c r="AC190" s="51"/>
      <c r="AD190" s="55" t="s">
        <v>1404</v>
      </c>
      <c r="AE190" s="74">
        <v>46128</v>
      </c>
      <c r="AF190" s="70" t="str">
        <f t="shared" si="5"/>
        <v>DONE</v>
      </c>
      <c r="AG190" s="70">
        <v>46129</v>
      </c>
      <c r="AH190" s="75"/>
      <c r="AI190" s="78" t="str">
        <f t="shared" si="6"/>
        <v>UNPAID</v>
      </c>
      <c r="AJ190" s="79" t="str">
        <f t="array" ref="AJ190">IFERROR(INDEX('[1]Master Price'!$E:$E,MATCH(D190,'[1]Master Price'!$B:$B,0)),"0")</f>
        <v>0</v>
      </c>
      <c r="AK190" s="79">
        <f t="shared" si="7"/>
        <v>0</v>
      </c>
      <c r="AL190" s="81" t="str">
        <f t="shared" si="33"/>
        <v>0-day</v>
      </c>
      <c r="AM190" s="81" t="str">
        <f t="shared" si="31"/>
        <v>1-day</v>
      </c>
      <c r="AN190" s="81" t="str">
        <f t="shared" si="34"/>
        <v>0-day</v>
      </c>
      <c r="AO190" s="81" t="str">
        <f t="shared" si="11"/>
        <v>0-day</v>
      </c>
      <c r="AP190" s="81" t="str">
        <f t="shared" si="12"/>
        <v>1-day</v>
      </c>
      <c r="AQ190" s="81" t="str">
        <f t="shared" si="13"/>
        <v>0-day</v>
      </c>
      <c r="AR190" s="5"/>
      <c r="AS190" s="83" t="str">
        <f t="shared" si="14"/>
        <v/>
      </c>
      <c r="AT190" s="85"/>
      <c r="AU190" s="84" t="e">
        <f t="shared" ca="1" si="15"/>
        <v>#NAME?</v>
      </c>
      <c r="AV190" s="85" t="e">
        <f t="shared" ca="1" si="16"/>
        <v>#NAME?</v>
      </c>
      <c r="AW190" s="86" t="e">
        <f t="shared" ca="1" si="17"/>
        <v>#NAME?</v>
      </c>
      <c r="AX190" s="85" t="e">
        <f t="shared" ca="1" si="18"/>
        <v>#NAME?</v>
      </c>
      <c r="AY190" s="86" t="str">
        <f t="shared" si="19"/>
        <v/>
      </c>
      <c r="AZ190" s="22" t="e">
        <f t="shared" ca="1" si="20"/>
        <v>#NAME?</v>
      </c>
      <c r="BA190" s="83" t="e">
        <f t="shared" ca="1" si="21"/>
        <v>#NAME?</v>
      </c>
      <c r="BB190" s="88" t="e">
        <f t="shared" ca="1" si="22"/>
        <v>#NAME?</v>
      </c>
      <c r="BC190" s="90" t="e">
        <f t="shared" ca="1" si="23"/>
        <v>#NAME?</v>
      </c>
      <c r="BD190" s="90" t="e">
        <f t="shared" ca="1" si="24"/>
        <v>#NAME?</v>
      </c>
      <c r="BE190" s="85" t="e">
        <f t="shared" ca="1" si="25"/>
        <v>#NAME?</v>
      </c>
      <c r="BF190" s="22" t="e">
        <f t="shared" ca="1" si="26"/>
        <v>#NAME?</v>
      </c>
      <c r="BG190" s="22" t="e">
        <f t="shared" ca="1" si="27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51">
        <f t="shared" si="0"/>
        <v>189</v>
      </c>
      <c r="B191" s="53">
        <v>46103</v>
      </c>
      <c r="C191" s="55" t="s">
        <v>690</v>
      </c>
      <c r="D191" s="55" t="s">
        <v>163</v>
      </c>
      <c r="E191" s="116" t="s">
        <v>164</v>
      </c>
      <c r="F191" s="55">
        <v>1</v>
      </c>
      <c r="G191" s="55" t="s">
        <v>65</v>
      </c>
      <c r="H191" s="55" t="str">
        <f t="shared" si="1"/>
        <v>DONE</v>
      </c>
      <c r="I191" s="55" t="s">
        <v>615</v>
      </c>
      <c r="J191" s="63" t="s">
        <v>616</v>
      </c>
      <c r="K191" s="63" t="s">
        <v>79</v>
      </c>
      <c r="L191" s="100">
        <v>5984</v>
      </c>
      <c r="M191" s="51" t="s">
        <v>118</v>
      </c>
      <c r="N191" s="55" t="s">
        <v>283</v>
      </c>
      <c r="O191" s="102" t="s">
        <v>85</v>
      </c>
      <c r="P191" s="55" t="s">
        <v>87</v>
      </c>
      <c r="Q191" s="134" t="s">
        <v>338</v>
      </c>
      <c r="R191" s="51">
        <v>200001030506</v>
      </c>
      <c r="S191" s="68">
        <v>46108</v>
      </c>
      <c r="T191" s="68" t="str">
        <f t="shared" si="29"/>
        <v>DONE</v>
      </c>
      <c r="U191" s="68">
        <v>46109</v>
      </c>
      <c r="V191" s="51">
        <v>7000239728</v>
      </c>
      <c r="W191" s="51">
        <v>44624</v>
      </c>
      <c r="X191" s="70">
        <v>46127</v>
      </c>
      <c r="Y191" s="70" t="str">
        <f t="shared" si="3"/>
        <v>DONE</v>
      </c>
      <c r="Z191" s="25">
        <v>48628</v>
      </c>
      <c r="AA191" s="69">
        <v>46127</v>
      </c>
      <c r="AB191" s="51" t="str">
        <f t="shared" si="4"/>
        <v>DONE</v>
      </c>
      <c r="AC191" s="51"/>
      <c r="AD191" s="55" t="s">
        <v>1404</v>
      </c>
      <c r="AE191" s="74">
        <v>46128</v>
      </c>
      <c r="AF191" s="70" t="str">
        <f t="shared" si="5"/>
        <v>DONE</v>
      </c>
      <c r="AG191" s="70">
        <v>46129</v>
      </c>
      <c r="AH191" s="75"/>
      <c r="AI191" s="78" t="str">
        <f t="shared" si="6"/>
        <v>UNPAID</v>
      </c>
      <c r="AJ191" s="79" t="str">
        <f t="array" ref="AJ191">IFERROR(INDEX('[1]Master Price'!$E:$E,MATCH(D191,'[1]Master Price'!$B:$B,0)),"0")</f>
        <v>0</v>
      </c>
      <c r="AK191" s="79">
        <f t="shared" si="7"/>
        <v>0</v>
      </c>
      <c r="AL191" s="81" t="str">
        <f t="shared" si="33"/>
        <v>0-day</v>
      </c>
      <c r="AM191" s="81" t="str">
        <f t="shared" si="31"/>
        <v>1-day</v>
      </c>
      <c r="AN191" s="81" t="str">
        <f t="shared" si="34"/>
        <v>0-day</v>
      </c>
      <c r="AO191" s="81" t="str">
        <f t="shared" si="11"/>
        <v>0-day</v>
      </c>
      <c r="AP191" s="81" t="str">
        <f t="shared" si="12"/>
        <v>1-day</v>
      </c>
      <c r="AQ191" s="81" t="str">
        <f t="shared" si="13"/>
        <v>0-day</v>
      </c>
      <c r="AR191" s="5"/>
      <c r="AS191" s="83" t="str">
        <f t="shared" si="14"/>
        <v/>
      </c>
      <c r="AT191" s="85"/>
      <c r="AU191" s="84" t="e">
        <f t="shared" ca="1" si="15"/>
        <v>#NAME?</v>
      </c>
      <c r="AV191" s="85" t="e">
        <f t="shared" ca="1" si="16"/>
        <v>#NAME?</v>
      </c>
      <c r="AW191" s="86" t="e">
        <f t="shared" ca="1" si="17"/>
        <v>#NAME?</v>
      </c>
      <c r="AX191" s="85" t="e">
        <f t="shared" ca="1" si="18"/>
        <v>#NAME?</v>
      </c>
      <c r="AY191" s="86" t="str">
        <f t="shared" si="19"/>
        <v/>
      </c>
      <c r="AZ191" s="22" t="e">
        <f t="shared" ca="1" si="20"/>
        <v>#NAME?</v>
      </c>
      <c r="BA191" s="83" t="e">
        <f t="shared" ca="1" si="21"/>
        <v>#NAME?</v>
      </c>
      <c r="BB191" s="88" t="e">
        <f t="shared" ca="1" si="22"/>
        <v>#NAME?</v>
      </c>
      <c r="BC191" s="90" t="e">
        <f t="shared" ca="1" si="23"/>
        <v>#NAME?</v>
      </c>
      <c r="BD191" s="90" t="e">
        <f t="shared" ca="1" si="24"/>
        <v>#NAME?</v>
      </c>
      <c r="BE191" s="85" t="e">
        <f t="shared" ca="1" si="25"/>
        <v>#NAME?</v>
      </c>
      <c r="BF191" s="22" t="e">
        <f t="shared" ca="1" si="26"/>
        <v>#NAME?</v>
      </c>
      <c r="BG191" s="22" t="e">
        <f t="shared" ca="1" si="27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51">
        <f t="shared" si="0"/>
        <v>190</v>
      </c>
      <c r="B192" s="53">
        <v>46105</v>
      </c>
      <c r="C192" s="55" t="s">
        <v>700</v>
      </c>
      <c r="D192" s="55" t="s">
        <v>476</v>
      </c>
      <c r="E192" s="116" t="s">
        <v>477</v>
      </c>
      <c r="F192" s="55">
        <v>1</v>
      </c>
      <c r="G192" s="55" t="s">
        <v>65</v>
      </c>
      <c r="H192" s="55" t="str">
        <f t="shared" si="1"/>
        <v>DONE</v>
      </c>
      <c r="I192" s="55" t="s">
        <v>974</v>
      </c>
      <c r="J192" s="63" t="s">
        <v>112</v>
      </c>
      <c r="K192" s="63" t="s">
        <v>106</v>
      </c>
      <c r="L192" s="100"/>
      <c r="M192" s="51"/>
      <c r="N192" s="55" t="s">
        <v>1278</v>
      </c>
      <c r="O192" s="67" t="s">
        <v>81</v>
      </c>
      <c r="P192" s="55" t="s">
        <v>87</v>
      </c>
      <c r="Q192" s="134" t="s">
        <v>522</v>
      </c>
      <c r="R192" s="51">
        <v>200001030737</v>
      </c>
      <c r="S192" s="68">
        <v>46108</v>
      </c>
      <c r="T192" s="68" t="str">
        <f t="shared" si="29"/>
        <v>DONE</v>
      </c>
      <c r="U192" s="68">
        <v>46109</v>
      </c>
      <c r="V192" s="51">
        <v>9200080551</v>
      </c>
      <c r="W192" s="51">
        <v>44480</v>
      </c>
      <c r="X192" s="70">
        <v>46121</v>
      </c>
      <c r="Y192" s="70" t="str">
        <f t="shared" si="3"/>
        <v>DONE</v>
      </c>
      <c r="Z192" s="25">
        <v>48502</v>
      </c>
      <c r="AA192" s="69">
        <v>46122</v>
      </c>
      <c r="AB192" s="51" t="str">
        <f t="shared" si="4"/>
        <v>DONE</v>
      </c>
      <c r="AC192" s="51"/>
      <c r="AD192" s="55" t="s">
        <v>1413</v>
      </c>
      <c r="AE192" s="74">
        <v>46122</v>
      </c>
      <c r="AF192" s="70" t="str">
        <f t="shared" si="5"/>
        <v>DONE</v>
      </c>
      <c r="AG192" s="70">
        <v>46125</v>
      </c>
      <c r="AH192" s="75"/>
      <c r="AI192" s="78" t="str">
        <f t="shared" si="6"/>
        <v>UNPAID</v>
      </c>
      <c r="AJ192" s="79" t="str">
        <f t="array" ref="AJ192">IFERROR(INDEX('[1]Master Price'!$E:$E,MATCH(D192,'[1]Master Price'!$B:$B,0)),"0")</f>
        <v>0</v>
      </c>
      <c r="AK192" s="79">
        <f t="shared" si="7"/>
        <v>0</v>
      </c>
      <c r="AL192" s="81" t="str">
        <f t="shared" si="33"/>
        <v>0-day</v>
      </c>
      <c r="AM192" s="81" t="str">
        <f t="shared" si="31"/>
        <v>1-day</v>
      </c>
      <c r="AN192" s="81" t="str">
        <f t="shared" si="34"/>
        <v>0-day</v>
      </c>
      <c r="AO192" s="81" t="str">
        <f t="shared" si="11"/>
        <v>1-day</v>
      </c>
      <c r="AP192" s="81" t="str">
        <f t="shared" si="12"/>
        <v>0-day</v>
      </c>
      <c r="AQ192" s="81" t="str">
        <f t="shared" si="13"/>
        <v>0-day</v>
      </c>
      <c r="AR192" s="5"/>
      <c r="AS192" s="83" t="str">
        <f t="shared" si="14"/>
        <v/>
      </c>
      <c r="AT192" s="85"/>
      <c r="AU192" s="84" t="e">
        <f t="shared" ca="1" si="15"/>
        <v>#NAME?</v>
      </c>
      <c r="AV192" s="85" t="e">
        <f t="shared" ca="1" si="16"/>
        <v>#NAME?</v>
      </c>
      <c r="AW192" s="86" t="e">
        <f t="shared" ca="1" si="17"/>
        <v>#NAME?</v>
      </c>
      <c r="AX192" s="85" t="e">
        <f t="shared" ca="1" si="18"/>
        <v>#NAME?</v>
      </c>
      <c r="AY192" s="86" t="str">
        <f t="shared" si="19"/>
        <v/>
      </c>
      <c r="AZ192" s="22" t="e">
        <f t="shared" ca="1" si="20"/>
        <v>#NAME?</v>
      </c>
      <c r="BA192" s="83" t="e">
        <f t="shared" ca="1" si="21"/>
        <v>#NAME?</v>
      </c>
      <c r="BB192" s="88" t="e">
        <f t="shared" ca="1" si="22"/>
        <v>#NAME?</v>
      </c>
      <c r="BC192" s="90" t="e">
        <f t="shared" ca="1" si="23"/>
        <v>#NAME?</v>
      </c>
      <c r="BD192" s="90" t="e">
        <f t="shared" ca="1" si="24"/>
        <v>#NAME?</v>
      </c>
      <c r="BE192" s="85" t="e">
        <f t="shared" ca="1" si="25"/>
        <v>#NAME?</v>
      </c>
      <c r="BF192" s="22" t="e">
        <f t="shared" ca="1" si="26"/>
        <v>#NAME?</v>
      </c>
      <c r="BG192" s="22" t="e">
        <f t="shared" ca="1" si="27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51">
        <f t="shared" si="0"/>
        <v>191</v>
      </c>
      <c r="B193" s="53">
        <v>46106</v>
      </c>
      <c r="C193" s="55" t="s">
        <v>704</v>
      </c>
      <c r="D193" s="55" t="s">
        <v>163</v>
      </c>
      <c r="E193" s="116" t="s">
        <v>164</v>
      </c>
      <c r="F193" s="55">
        <v>2</v>
      </c>
      <c r="G193" s="55" t="s">
        <v>65</v>
      </c>
      <c r="H193" s="55" t="str">
        <f t="shared" si="1"/>
        <v>DONE</v>
      </c>
      <c r="I193" s="55" t="s">
        <v>117</v>
      </c>
      <c r="J193" s="63" t="s">
        <v>78</v>
      </c>
      <c r="K193" s="63" t="s">
        <v>79</v>
      </c>
      <c r="L193" s="51"/>
      <c r="M193" s="51"/>
      <c r="N193" s="55" t="s">
        <v>1415</v>
      </c>
      <c r="O193" s="102" t="s">
        <v>85</v>
      </c>
      <c r="P193" s="134" t="s">
        <v>87</v>
      </c>
      <c r="Q193" s="134" t="s">
        <v>407</v>
      </c>
      <c r="R193" s="51">
        <v>200001032413</v>
      </c>
      <c r="S193" s="68">
        <v>46115</v>
      </c>
      <c r="T193" s="68" t="str">
        <f t="shared" si="29"/>
        <v>DONE</v>
      </c>
      <c r="U193" s="68">
        <v>46116</v>
      </c>
      <c r="V193" s="51">
        <v>9200080548</v>
      </c>
      <c r="W193" s="51">
        <v>44476</v>
      </c>
      <c r="X193" s="70">
        <v>46121</v>
      </c>
      <c r="Y193" s="70" t="str">
        <f t="shared" si="3"/>
        <v>DONE</v>
      </c>
      <c r="Z193" s="25">
        <v>48499</v>
      </c>
      <c r="AA193" s="69">
        <v>46122</v>
      </c>
      <c r="AB193" s="51" t="str">
        <f t="shared" si="4"/>
        <v>DONE</v>
      </c>
      <c r="AC193" s="51"/>
      <c r="AD193" s="55" t="s">
        <v>1416</v>
      </c>
      <c r="AE193" s="74">
        <v>46122</v>
      </c>
      <c r="AF193" s="70" t="str">
        <f t="shared" si="5"/>
        <v>DONE</v>
      </c>
      <c r="AG193" s="70">
        <v>46125</v>
      </c>
      <c r="AH193" s="75"/>
      <c r="AI193" s="78" t="str">
        <f t="shared" si="6"/>
        <v>UNPAID</v>
      </c>
      <c r="AJ193" s="79" t="str">
        <f t="array" ref="AJ193">IFERROR(INDEX('[1]Master Price'!$E:$E,MATCH(D193,'[1]Master Price'!$B:$B,0)),"0")</f>
        <v>0</v>
      </c>
      <c r="AK193" s="79">
        <f t="shared" si="7"/>
        <v>0</v>
      </c>
      <c r="AL193" s="81" t="str">
        <f t="shared" si="33"/>
        <v>0-day</v>
      </c>
      <c r="AM193" s="81" t="str">
        <f t="shared" si="31"/>
        <v>1-day</v>
      </c>
      <c r="AN193" s="81" t="str">
        <f t="shared" si="34"/>
        <v>0-day</v>
      </c>
      <c r="AO193" s="81" t="str">
        <f t="shared" si="11"/>
        <v>1-day</v>
      </c>
      <c r="AP193" s="81" t="str">
        <f t="shared" si="12"/>
        <v>0-day</v>
      </c>
      <c r="AQ193" s="81" t="str">
        <f t="shared" si="13"/>
        <v>0-day</v>
      </c>
      <c r="AR193" s="5"/>
      <c r="AS193" s="83" t="str">
        <f t="shared" si="14"/>
        <v/>
      </c>
      <c r="AT193" s="85"/>
      <c r="AU193" s="84" t="e">
        <f t="shared" ca="1" si="15"/>
        <v>#NAME?</v>
      </c>
      <c r="AV193" s="85" t="e">
        <f t="shared" ca="1" si="16"/>
        <v>#NAME?</v>
      </c>
      <c r="AW193" s="86" t="e">
        <f t="shared" ca="1" si="17"/>
        <v>#NAME?</v>
      </c>
      <c r="AX193" s="85" t="e">
        <f t="shared" ca="1" si="18"/>
        <v>#NAME?</v>
      </c>
      <c r="AY193" s="86" t="str">
        <f t="shared" si="19"/>
        <v/>
      </c>
      <c r="AZ193" s="22" t="e">
        <f t="shared" ca="1" si="20"/>
        <v>#NAME?</v>
      </c>
      <c r="BA193" s="83" t="e">
        <f t="shared" ca="1" si="21"/>
        <v>#NAME?</v>
      </c>
      <c r="BB193" s="88" t="e">
        <f t="shared" ca="1" si="22"/>
        <v>#NAME?</v>
      </c>
      <c r="BC193" s="90" t="e">
        <f t="shared" ca="1" si="23"/>
        <v>#NAME?</v>
      </c>
      <c r="BD193" s="90" t="e">
        <f t="shared" ca="1" si="24"/>
        <v>#NAME?</v>
      </c>
      <c r="BE193" s="85" t="e">
        <f t="shared" ca="1" si="25"/>
        <v>#NAME?</v>
      </c>
      <c r="BF193" s="22" t="e">
        <f t="shared" ca="1" si="26"/>
        <v>#NAME?</v>
      </c>
      <c r="BG193" s="22" t="e">
        <f t="shared" ca="1" si="27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51">
        <f t="shared" si="0"/>
        <v>192</v>
      </c>
      <c r="B194" s="53">
        <v>46106</v>
      </c>
      <c r="C194" s="55" t="s">
        <v>709</v>
      </c>
      <c r="D194" s="55" t="s">
        <v>1417</v>
      </c>
      <c r="E194" s="116" t="s">
        <v>1418</v>
      </c>
      <c r="F194" s="55">
        <v>1</v>
      </c>
      <c r="G194" s="55" t="s">
        <v>65</v>
      </c>
      <c r="H194" s="55" t="str">
        <f t="shared" si="1"/>
        <v>DONE</v>
      </c>
      <c r="I194" s="55" t="s">
        <v>1419</v>
      </c>
      <c r="J194" s="63" t="s">
        <v>1343</v>
      </c>
      <c r="K194" s="63" t="s">
        <v>106</v>
      </c>
      <c r="L194" s="51"/>
      <c r="M194" s="51"/>
      <c r="N194" s="55" t="s">
        <v>90</v>
      </c>
      <c r="O194" s="67" t="s">
        <v>81</v>
      </c>
      <c r="P194" s="134" t="s">
        <v>87</v>
      </c>
      <c r="Q194" s="134" t="s">
        <v>83</v>
      </c>
      <c r="R194" s="51">
        <v>200001032419</v>
      </c>
      <c r="S194" s="68">
        <v>46115</v>
      </c>
      <c r="T194" s="68" t="str">
        <f t="shared" si="29"/>
        <v>DONE</v>
      </c>
      <c r="U194" s="68">
        <v>46116</v>
      </c>
      <c r="V194" s="51">
        <v>7000239696</v>
      </c>
      <c r="W194" s="51">
        <v>44613</v>
      </c>
      <c r="X194" s="70">
        <v>46126</v>
      </c>
      <c r="Y194" s="70" t="str">
        <f t="shared" si="3"/>
        <v>DONE</v>
      </c>
      <c r="Z194" s="25">
        <v>48617</v>
      </c>
      <c r="AA194" s="69">
        <v>46127</v>
      </c>
      <c r="AB194" s="51" t="str">
        <f t="shared" si="4"/>
        <v>DONE</v>
      </c>
      <c r="AC194" s="51"/>
      <c r="AD194" s="55" t="s">
        <v>1420</v>
      </c>
      <c r="AE194" s="74">
        <v>46128</v>
      </c>
      <c r="AF194" s="70" t="str">
        <f t="shared" si="5"/>
        <v>DONE</v>
      </c>
      <c r="AG194" s="70">
        <v>46129</v>
      </c>
      <c r="AH194" s="75"/>
      <c r="AI194" s="78" t="str">
        <f t="shared" si="6"/>
        <v>UNPAID</v>
      </c>
      <c r="AJ194" s="79" t="str">
        <f t="array" ref="AJ194">IFERROR(INDEX('[1]Master Price'!$E:$E,MATCH(D194,'[1]Master Price'!$B:$B,0)),"0")</f>
        <v>0</v>
      </c>
      <c r="AK194" s="79">
        <f t="shared" si="7"/>
        <v>0</v>
      </c>
      <c r="AL194" s="81" t="str">
        <f t="shared" si="33"/>
        <v>0-day</v>
      </c>
      <c r="AM194" s="81" t="str">
        <f t="shared" si="31"/>
        <v>1-day</v>
      </c>
      <c r="AN194" s="81" t="str">
        <f t="shared" si="34"/>
        <v>0-day</v>
      </c>
      <c r="AO194" s="81" t="str">
        <f t="shared" si="11"/>
        <v>1-day</v>
      </c>
      <c r="AP194" s="81" t="str">
        <f t="shared" si="12"/>
        <v>1-day</v>
      </c>
      <c r="AQ194" s="81" t="str">
        <f t="shared" si="13"/>
        <v>0-day</v>
      </c>
      <c r="AR194" s="5"/>
      <c r="AS194" s="83" t="str">
        <f t="shared" si="14"/>
        <v/>
      </c>
      <c r="AT194" s="85"/>
      <c r="AU194" s="84" t="e">
        <f t="shared" ca="1" si="15"/>
        <v>#NAME?</v>
      </c>
      <c r="AV194" s="85" t="e">
        <f t="shared" ca="1" si="16"/>
        <v>#NAME?</v>
      </c>
      <c r="AW194" s="86" t="e">
        <f t="shared" ca="1" si="17"/>
        <v>#NAME?</v>
      </c>
      <c r="AX194" s="85" t="e">
        <f t="shared" ca="1" si="18"/>
        <v>#NAME?</v>
      </c>
      <c r="AY194" s="86" t="str">
        <f t="shared" si="19"/>
        <v/>
      </c>
      <c r="AZ194" s="22" t="e">
        <f t="shared" ca="1" si="20"/>
        <v>#NAME?</v>
      </c>
      <c r="BA194" s="83" t="e">
        <f t="shared" ca="1" si="21"/>
        <v>#NAME?</v>
      </c>
      <c r="BB194" s="88" t="e">
        <f t="shared" ca="1" si="22"/>
        <v>#NAME?</v>
      </c>
      <c r="BC194" s="90" t="e">
        <f t="shared" ca="1" si="23"/>
        <v>#NAME?</v>
      </c>
      <c r="BD194" s="90" t="e">
        <f t="shared" ca="1" si="24"/>
        <v>#NAME?</v>
      </c>
      <c r="BE194" s="85" t="e">
        <f t="shared" ca="1" si="25"/>
        <v>#NAME?</v>
      </c>
      <c r="BF194" s="22" t="e">
        <f t="shared" ca="1" si="26"/>
        <v>#NAME?</v>
      </c>
      <c r="BG194" s="22" t="e">
        <f t="shared" ca="1" si="27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51">
        <f t="shared" si="0"/>
        <v>193</v>
      </c>
      <c r="B195" s="53">
        <v>46106</v>
      </c>
      <c r="C195" s="55" t="s">
        <v>715</v>
      </c>
      <c r="D195" s="55" t="s">
        <v>843</v>
      </c>
      <c r="E195" s="116" t="s">
        <v>844</v>
      </c>
      <c r="F195" s="55">
        <v>2</v>
      </c>
      <c r="G195" s="55" t="s">
        <v>144</v>
      </c>
      <c r="H195" s="55" t="str">
        <f t="shared" si="1"/>
        <v>DONE</v>
      </c>
      <c r="I195" s="55" t="s">
        <v>1421</v>
      </c>
      <c r="J195" s="59" t="s">
        <v>73</v>
      </c>
      <c r="K195" s="59" t="s">
        <v>73</v>
      </c>
      <c r="L195" s="51"/>
      <c r="M195" s="51"/>
      <c r="N195" s="51" t="s">
        <v>230</v>
      </c>
      <c r="O195" s="51" t="s">
        <v>231</v>
      </c>
      <c r="P195" s="51" t="s">
        <v>87</v>
      </c>
      <c r="Q195" s="51" t="s">
        <v>433</v>
      </c>
      <c r="R195" s="51" t="s">
        <v>1422</v>
      </c>
      <c r="S195" s="68" t="s">
        <v>233</v>
      </c>
      <c r="T195" s="68" t="str">
        <f t="shared" si="29"/>
        <v>DONE</v>
      </c>
      <c r="U195" s="68"/>
      <c r="V195" s="51" t="s">
        <v>1423</v>
      </c>
      <c r="W195" s="51">
        <v>45276</v>
      </c>
      <c r="X195" s="70">
        <v>46148</v>
      </c>
      <c r="Y195" s="70" t="str">
        <f t="shared" si="3"/>
        <v>DONE</v>
      </c>
      <c r="Z195" s="25">
        <v>49318</v>
      </c>
      <c r="AA195" s="69">
        <v>46178</v>
      </c>
      <c r="AB195" s="51" t="str">
        <f t="shared" si="4"/>
        <v>DONE</v>
      </c>
      <c r="AC195" s="51"/>
      <c r="AD195" s="54" t="s">
        <v>1424</v>
      </c>
      <c r="AE195" s="76">
        <v>46148</v>
      </c>
      <c r="AF195" s="70" t="str">
        <f t="shared" si="5"/>
        <v>DONE</v>
      </c>
      <c r="AG195" s="70">
        <v>46153</v>
      </c>
      <c r="AH195" s="73">
        <v>46155</v>
      </c>
      <c r="AI195" s="78" t="str">
        <f t="shared" si="6"/>
        <v>PAID</v>
      </c>
      <c r="AJ195" s="79" t="str">
        <f t="array" ref="AJ195">IFERROR(INDEX('[1]Master Price'!$E:$E,MATCH(D195,'[1]Master Price'!$B:$B,0)),"0")</f>
        <v>0</v>
      </c>
      <c r="AK195" s="79">
        <f t="shared" si="7"/>
        <v>0</v>
      </c>
      <c r="AL195" s="81" t="str">
        <f t="shared" si="33"/>
        <v>0-day</v>
      </c>
      <c r="AM195" s="81" t="str">
        <f t="shared" si="31"/>
        <v>0-day</v>
      </c>
      <c r="AN195" s="81" t="str">
        <f t="shared" si="34"/>
        <v>0-day</v>
      </c>
      <c r="AO195" s="81" t="str">
        <f t="shared" si="11"/>
        <v>30-day</v>
      </c>
      <c r="AP195" s="81" t="str">
        <f t="shared" si="12"/>
        <v>0-day</v>
      </c>
      <c r="AQ195" s="81" t="str">
        <f t="shared" si="13"/>
        <v>0-day</v>
      </c>
      <c r="AR195" s="5"/>
      <c r="AS195" s="83" t="str">
        <f t="shared" si="14"/>
        <v/>
      </c>
      <c r="AT195" s="85"/>
      <c r="AU195" s="84" t="e">
        <f t="shared" ca="1" si="15"/>
        <v>#NAME?</v>
      </c>
      <c r="AV195" s="85" t="e">
        <f t="shared" ca="1" si="16"/>
        <v>#NAME?</v>
      </c>
      <c r="AW195" s="86" t="e">
        <f t="shared" ca="1" si="17"/>
        <v>#NAME?</v>
      </c>
      <c r="AX195" s="85" t="e">
        <f t="shared" ca="1" si="18"/>
        <v>#NAME?</v>
      </c>
      <c r="AY195" s="86" t="str">
        <f t="shared" si="19"/>
        <v/>
      </c>
      <c r="AZ195" s="22" t="e">
        <f t="shared" ca="1" si="20"/>
        <v>#NAME?</v>
      </c>
      <c r="BA195" s="83" t="e">
        <f t="shared" ca="1" si="21"/>
        <v>#NAME?</v>
      </c>
      <c r="BB195" s="88" t="e">
        <f t="shared" ca="1" si="22"/>
        <v>#NAME?</v>
      </c>
      <c r="BC195" s="90" t="e">
        <f t="shared" ca="1" si="23"/>
        <v>#NAME?</v>
      </c>
      <c r="BD195" s="90" t="e">
        <f t="shared" ca="1" si="24"/>
        <v>#NAME?</v>
      </c>
      <c r="BE195" s="85" t="e">
        <f t="shared" ca="1" si="25"/>
        <v>#NAME?</v>
      </c>
      <c r="BF195" s="22" t="e">
        <f t="shared" ca="1" si="26"/>
        <v>#NAME?</v>
      </c>
      <c r="BG195" s="22" t="e">
        <f t="shared" ca="1" si="27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51">
        <f t="shared" si="0"/>
        <v>194</v>
      </c>
      <c r="B196" s="53">
        <v>46106</v>
      </c>
      <c r="C196" s="55" t="s">
        <v>715</v>
      </c>
      <c r="D196" s="55" t="s">
        <v>1427</v>
      </c>
      <c r="E196" s="116" t="s">
        <v>1428</v>
      </c>
      <c r="F196" s="55">
        <v>3</v>
      </c>
      <c r="G196" s="55" t="s">
        <v>65</v>
      </c>
      <c r="H196" s="55" t="str">
        <f t="shared" si="1"/>
        <v>DONE</v>
      </c>
      <c r="I196" s="55" t="s">
        <v>1421</v>
      </c>
      <c r="J196" s="59" t="s">
        <v>73</v>
      </c>
      <c r="K196" s="59" t="s">
        <v>73</v>
      </c>
      <c r="L196" s="51"/>
      <c r="M196" s="51"/>
      <c r="N196" s="51" t="s">
        <v>230</v>
      </c>
      <c r="O196" s="51" t="s">
        <v>231</v>
      </c>
      <c r="P196" s="51" t="s">
        <v>87</v>
      </c>
      <c r="Q196" s="51" t="s">
        <v>433</v>
      </c>
      <c r="R196" s="51" t="s">
        <v>1422</v>
      </c>
      <c r="S196" s="68" t="s">
        <v>233</v>
      </c>
      <c r="T196" s="68" t="str">
        <f t="shared" si="29"/>
        <v>DONE</v>
      </c>
      <c r="U196" s="68"/>
      <c r="V196" s="51" t="s">
        <v>1423</v>
      </c>
      <c r="W196" s="51">
        <v>45276</v>
      </c>
      <c r="X196" s="70">
        <v>46148</v>
      </c>
      <c r="Y196" s="70" t="str">
        <f t="shared" si="3"/>
        <v>DONE</v>
      </c>
      <c r="Z196" s="25">
        <v>49318</v>
      </c>
      <c r="AA196" s="69">
        <v>46178</v>
      </c>
      <c r="AB196" s="51" t="str">
        <f t="shared" si="4"/>
        <v>DONE</v>
      </c>
      <c r="AC196" s="51"/>
      <c r="AD196" s="54" t="s">
        <v>1424</v>
      </c>
      <c r="AE196" s="76">
        <v>46148</v>
      </c>
      <c r="AF196" s="70" t="str">
        <f t="shared" si="5"/>
        <v>DONE</v>
      </c>
      <c r="AG196" s="70">
        <v>46153</v>
      </c>
      <c r="AH196" s="73">
        <v>46155</v>
      </c>
      <c r="AI196" s="78" t="str">
        <f t="shared" si="6"/>
        <v>PAID</v>
      </c>
      <c r="AJ196" s="79" t="str">
        <f t="array" ref="AJ196">IFERROR(INDEX('[1]Master Price'!$E:$E,MATCH(D196,'[1]Master Price'!$B:$B,0)),"0")</f>
        <v>0</v>
      </c>
      <c r="AK196" s="79">
        <f t="shared" si="7"/>
        <v>0</v>
      </c>
      <c r="AL196" s="81" t="str">
        <f t="shared" si="33"/>
        <v>0-day</v>
      </c>
      <c r="AM196" s="81" t="str">
        <f t="shared" si="31"/>
        <v>0-day</v>
      </c>
      <c r="AN196" s="81" t="str">
        <f t="shared" si="34"/>
        <v>0-day</v>
      </c>
      <c r="AO196" s="81" t="str">
        <f t="shared" si="11"/>
        <v>30-day</v>
      </c>
      <c r="AP196" s="81" t="str">
        <f t="shared" si="12"/>
        <v>0-day</v>
      </c>
      <c r="AQ196" s="81" t="str">
        <f t="shared" si="13"/>
        <v>0-day</v>
      </c>
      <c r="AR196" s="5"/>
      <c r="AS196" s="83" t="str">
        <f t="shared" si="14"/>
        <v/>
      </c>
      <c r="AT196" s="85"/>
      <c r="AU196" s="84" t="e">
        <f t="shared" ca="1" si="15"/>
        <v>#NAME?</v>
      </c>
      <c r="AV196" s="85" t="e">
        <f t="shared" ca="1" si="16"/>
        <v>#NAME?</v>
      </c>
      <c r="AW196" s="86" t="e">
        <f t="shared" ca="1" si="17"/>
        <v>#NAME?</v>
      </c>
      <c r="AX196" s="85" t="e">
        <f t="shared" ca="1" si="18"/>
        <v>#NAME?</v>
      </c>
      <c r="AY196" s="86" t="str">
        <f t="shared" si="19"/>
        <v/>
      </c>
      <c r="AZ196" s="22" t="e">
        <f t="shared" ca="1" si="20"/>
        <v>#NAME?</v>
      </c>
      <c r="BA196" s="83" t="e">
        <f t="shared" ca="1" si="21"/>
        <v>#NAME?</v>
      </c>
      <c r="BB196" s="88" t="e">
        <f t="shared" ca="1" si="22"/>
        <v>#NAME?</v>
      </c>
      <c r="BC196" s="90" t="e">
        <f t="shared" ca="1" si="23"/>
        <v>#NAME?</v>
      </c>
      <c r="BD196" s="90" t="e">
        <f t="shared" ca="1" si="24"/>
        <v>#NAME?</v>
      </c>
      <c r="BE196" s="85" t="e">
        <f t="shared" ca="1" si="25"/>
        <v>#NAME?</v>
      </c>
      <c r="BF196" s="22" t="e">
        <f t="shared" ca="1" si="26"/>
        <v>#NAME?</v>
      </c>
      <c r="BG196" s="22" t="e">
        <f t="shared" ca="1" si="27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51">
        <f t="shared" si="0"/>
        <v>195</v>
      </c>
      <c r="B197" s="53">
        <v>46106</v>
      </c>
      <c r="C197" s="55" t="s">
        <v>715</v>
      </c>
      <c r="D197" s="55" t="s">
        <v>1429</v>
      </c>
      <c r="E197" s="116" t="s">
        <v>1430</v>
      </c>
      <c r="F197" s="55">
        <v>3</v>
      </c>
      <c r="G197" s="55" t="s">
        <v>65</v>
      </c>
      <c r="H197" s="55" t="str">
        <f t="shared" si="1"/>
        <v>DONE</v>
      </c>
      <c r="I197" s="55" t="s">
        <v>1421</v>
      </c>
      <c r="J197" s="59" t="s">
        <v>73</v>
      </c>
      <c r="K197" s="59" t="s">
        <v>73</v>
      </c>
      <c r="L197" s="51"/>
      <c r="M197" s="51"/>
      <c r="N197" s="51" t="s">
        <v>230</v>
      </c>
      <c r="O197" s="51" t="s">
        <v>231</v>
      </c>
      <c r="P197" s="51" t="s">
        <v>87</v>
      </c>
      <c r="Q197" s="51" t="s">
        <v>433</v>
      </c>
      <c r="R197" s="51" t="s">
        <v>1422</v>
      </c>
      <c r="S197" s="68" t="s">
        <v>233</v>
      </c>
      <c r="T197" s="68" t="str">
        <f t="shared" si="29"/>
        <v>DONE</v>
      </c>
      <c r="U197" s="68"/>
      <c r="V197" s="51" t="s">
        <v>1423</v>
      </c>
      <c r="W197" s="51">
        <v>45276</v>
      </c>
      <c r="X197" s="70">
        <v>46148</v>
      </c>
      <c r="Y197" s="70" t="str">
        <f t="shared" si="3"/>
        <v>DONE</v>
      </c>
      <c r="Z197" s="25">
        <v>49318</v>
      </c>
      <c r="AA197" s="69">
        <v>46178</v>
      </c>
      <c r="AB197" s="51" t="str">
        <f t="shared" si="4"/>
        <v>DONE</v>
      </c>
      <c r="AC197" s="51"/>
      <c r="AD197" s="54" t="s">
        <v>1424</v>
      </c>
      <c r="AE197" s="76">
        <v>46148</v>
      </c>
      <c r="AF197" s="70" t="str">
        <f t="shared" si="5"/>
        <v>DONE</v>
      </c>
      <c r="AG197" s="70">
        <v>46153</v>
      </c>
      <c r="AH197" s="73">
        <v>46155</v>
      </c>
      <c r="AI197" s="78" t="str">
        <f t="shared" si="6"/>
        <v>PAID</v>
      </c>
      <c r="AJ197" s="79" t="str">
        <f t="array" ref="AJ197">IFERROR(INDEX('[1]Master Price'!$E:$E,MATCH(D197,'[1]Master Price'!$B:$B,0)),"0")</f>
        <v>0</v>
      </c>
      <c r="AK197" s="79">
        <f t="shared" si="7"/>
        <v>0</v>
      </c>
      <c r="AL197" s="81" t="str">
        <f t="shared" si="33"/>
        <v>0-day</v>
      </c>
      <c r="AM197" s="81" t="str">
        <f t="shared" si="31"/>
        <v>0-day</v>
      </c>
      <c r="AN197" s="81" t="str">
        <f t="shared" si="34"/>
        <v>0-day</v>
      </c>
      <c r="AO197" s="81" t="str">
        <f t="shared" si="11"/>
        <v>30-day</v>
      </c>
      <c r="AP197" s="81" t="str">
        <f t="shared" si="12"/>
        <v>0-day</v>
      </c>
      <c r="AQ197" s="81" t="str">
        <f t="shared" si="13"/>
        <v>0-day</v>
      </c>
      <c r="AR197" s="5"/>
      <c r="AS197" s="83" t="str">
        <f t="shared" si="14"/>
        <v/>
      </c>
      <c r="AT197" s="85"/>
      <c r="AU197" s="84" t="e">
        <f t="shared" ca="1" si="15"/>
        <v>#NAME?</v>
      </c>
      <c r="AV197" s="85" t="e">
        <f t="shared" ca="1" si="16"/>
        <v>#NAME?</v>
      </c>
      <c r="AW197" s="86" t="e">
        <f t="shared" ca="1" si="17"/>
        <v>#NAME?</v>
      </c>
      <c r="AX197" s="85" t="e">
        <f t="shared" ca="1" si="18"/>
        <v>#NAME?</v>
      </c>
      <c r="AY197" s="86" t="str">
        <f t="shared" si="19"/>
        <v/>
      </c>
      <c r="AZ197" s="22" t="e">
        <f t="shared" ca="1" si="20"/>
        <v>#NAME?</v>
      </c>
      <c r="BA197" s="83" t="e">
        <f t="shared" ca="1" si="21"/>
        <v>#NAME?</v>
      </c>
      <c r="BB197" s="88" t="e">
        <f t="shared" ca="1" si="22"/>
        <v>#NAME?</v>
      </c>
      <c r="BC197" s="90" t="e">
        <f t="shared" ca="1" si="23"/>
        <v>#NAME?</v>
      </c>
      <c r="BD197" s="90" t="e">
        <f t="shared" ca="1" si="24"/>
        <v>#NAME?</v>
      </c>
      <c r="BE197" s="85" t="e">
        <f t="shared" ca="1" si="25"/>
        <v>#NAME?</v>
      </c>
      <c r="BF197" s="22" t="e">
        <f t="shared" ca="1" si="26"/>
        <v>#NAME?</v>
      </c>
      <c r="BG197" s="22" t="e">
        <f t="shared" ca="1" si="27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51">
        <f t="shared" si="0"/>
        <v>196</v>
      </c>
      <c r="B198" s="53">
        <v>46101</v>
      </c>
      <c r="C198" s="55" t="s">
        <v>720</v>
      </c>
      <c r="D198" s="55" t="s">
        <v>273</v>
      </c>
      <c r="E198" s="116" t="s">
        <v>274</v>
      </c>
      <c r="F198" s="55">
        <v>6</v>
      </c>
      <c r="G198" s="55" t="s">
        <v>65</v>
      </c>
      <c r="H198" s="55" t="str">
        <f t="shared" si="1"/>
        <v>DONE</v>
      </c>
      <c r="I198" s="55" t="s">
        <v>259</v>
      </c>
      <c r="J198" s="63" t="s">
        <v>260</v>
      </c>
      <c r="K198" s="63" t="s">
        <v>79</v>
      </c>
      <c r="L198" s="100">
        <v>12514</v>
      </c>
      <c r="M198" s="51" t="s">
        <v>784</v>
      </c>
      <c r="N198" s="55" t="s">
        <v>261</v>
      </c>
      <c r="O198" s="102" t="s">
        <v>85</v>
      </c>
      <c r="P198" s="55" t="s">
        <v>87</v>
      </c>
      <c r="Q198" s="55" t="s">
        <v>1434</v>
      </c>
      <c r="R198" s="51">
        <v>200001032456</v>
      </c>
      <c r="S198" s="68">
        <v>46115</v>
      </c>
      <c r="T198" s="68" t="str">
        <f t="shared" si="29"/>
        <v>DONE</v>
      </c>
      <c r="U198" s="68">
        <v>46116</v>
      </c>
      <c r="V198" s="51">
        <v>7000239721</v>
      </c>
      <c r="W198" s="51">
        <v>45444</v>
      </c>
      <c r="X198" s="70">
        <v>46149</v>
      </c>
      <c r="Y198" s="70" t="str">
        <f t="shared" si="3"/>
        <v>DONE</v>
      </c>
      <c r="Z198" s="25">
        <v>49489</v>
      </c>
      <c r="AA198" s="72">
        <v>46153</v>
      </c>
      <c r="AB198" s="51" t="str">
        <f t="shared" si="4"/>
        <v>DONE</v>
      </c>
      <c r="AC198" s="51"/>
      <c r="AD198" s="54" t="s">
        <v>1435</v>
      </c>
      <c r="AE198" s="76">
        <v>46153</v>
      </c>
      <c r="AF198" s="70" t="str">
        <f t="shared" si="5"/>
        <v>DONE</v>
      </c>
      <c r="AG198" s="70">
        <v>46155</v>
      </c>
      <c r="AH198" s="75"/>
      <c r="AI198" s="78" t="str">
        <f t="shared" si="6"/>
        <v>UNPAID</v>
      </c>
      <c r="AJ198" s="79" t="str">
        <f t="array" ref="AJ198">IFERROR(INDEX('[1]Master Price'!$E:$E,MATCH(D198,'[1]Master Price'!$B:$B,0)),"0")</f>
        <v>0</v>
      </c>
      <c r="AK198" s="79">
        <f t="shared" si="7"/>
        <v>0</v>
      </c>
      <c r="AL198" s="81" t="str">
        <f t="shared" si="33"/>
        <v>0-day</v>
      </c>
      <c r="AM198" s="81" t="str">
        <f t="shared" si="31"/>
        <v>1-day</v>
      </c>
      <c r="AN198" s="81" t="str">
        <f t="shared" si="34"/>
        <v>0-day</v>
      </c>
      <c r="AO198" s="81" t="str">
        <f t="shared" si="11"/>
        <v>4-day</v>
      </c>
      <c r="AP198" s="81" t="str">
        <f t="shared" si="12"/>
        <v>0-day</v>
      </c>
      <c r="AQ198" s="81" t="str">
        <f t="shared" si="13"/>
        <v>0-day</v>
      </c>
      <c r="AR198" s="5"/>
      <c r="AS198" s="83" t="str">
        <f t="shared" si="14"/>
        <v/>
      </c>
      <c r="AT198" s="85"/>
      <c r="AU198" s="84" t="e">
        <f t="shared" ca="1" si="15"/>
        <v>#NAME?</v>
      </c>
      <c r="AV198" s="85" t="e">
        <f t="shared" ca="1" si="16"/>
        <v>#NAME?</v>
      </c>
      <c r="AW198" s="86" t="e">
        <f t="shared" ca="1" si="17"/>
        <v>#NAME?</v>
      </c>
      <c r="AX198" s="85" t="e">
        <f t="shared" ca="1" si="18"/>
        <v>#NAME?</v>
      </c>
      <c r="AY198" s="86" t="str">
        <f t="shared" si="19"/>
        <v/>
      </c>
      <c r="AZ198" s="22" t="e">
        <f t="shared" ca="1" si="20"/>
        <v>#NAME?</v>
      </c>
      <c r="BA198" s="83" t="e">
        <f t="shared" ca="1" si="21"/>
        <v>#NAME?</v>
      </c>
      <c r="BB198" s="88" t="e">
        <f t="shared" ca="1" si="22"/>
        <v>#NAME?</v>
      </c>
      <c r="BC198" s="90" t="e">
        <f t="shared" ca="1" si="23"/>
        <v>#NAME?</v>
      </c>
      <c r="BD198" s="90" t="e">
        <f t="shared" ca="1" si="24"/>
        <v>#NAME?</v>
      </c>
      <c r="BE198" s="85" t="e">
        <f t="shared" ca="1" si="25"/>
        <v>#NAME?</v>
      </c>
      <c r="BF198" s="22" t="e">
        <f t="shared" ca="1" si="26"/>
        <v>#NAME?</v>
      </c>
      <c r="BG198" s="22" t="e">
        <f t="shared" ca="1" si="27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51">
        <f t="shared" si="0"/>
        <v>197</v>
      </c>
      <c r="B199" s="53">
        <v>46101</v>
      </c>
      <c r="C199" s="55" t="s">
        <v>720</v>
      </c>
      <c r="D199" s="55" t="s">
        <v>278</v>
      </c>
      <c r="E199" s="116" t="s">
        <v>279</v>
      </c>
      <c r="F199" s="55">
        <v>1</v>
      </c>
      <c r="G199" s="55" t="s">
        <v>65</v>
      </c>
      <c r="H199" s="55" t="str">
        <f t="shared" si="1"/>
        <v>DONE</v>
      </c>
      <c r="I199" s="55" t="s">
        <v>259</v>
      </c>
      <c r="J199" s="63" t="s">
        <v>260</v>
      </c>
      <c r="K199" s="63" t="s">
        <v>79</v>
      </c>
      <c r="L199" s="100">
        <v>12514</v>
      </c>
      <c r="M199" s="51" t="s">
        <v>784</v>
      </c>
      <c r="N199" s="55" t="s">
        <v>261</v>
      </c>
      <c r="O199" s="102" t="s">
        <v>85</v>
      </c>
      <c r="P199" s="55" t="s">
        <v>87</v>
      </c>
      <c r="Q199" s="55" t="s">
        <v>1434</v>
      </c>
      <c r="R199" s="51">
        <v>200001032456</v>
      </c>
      <c r="S199" s="68">
        <v>46115</v>
      </c>
      <c r="T199" s="68" t="str">
        <f t="shared" si="29"/>
        <v>DONE</v>
      </c>
      <c r="U199" s="68">
        <v>46116</v>
      </c>
      <c r="V199" s="51">
        <v>7000239721</v>
      </c>
      <c r="W199" s="51">
        <v>45444</v>
      </c>
      <c r="X199" s="70">
        <v>46149</v>
      </c>
      <c r="Y199" s="70" t="str">
        <f t="shared" si="3"/>
        <v>DONE</v>
      </c>
      <c r="Z199" s="25">
        <v>49489</v>
      </c>
      <c r="AA199" s="72">
        <v>46153</v>
      </c>
      <c r="AB199" s="51" t="str">
        <f t="shared" si="4"/>
        <v>DONE</v>
      </c>
      <c r="AC199" s="51"/>
      <c r="AD199" s="54" t="s">
        <v>1435</v>
      </c>
      <c r="AE199" s="76">
        <v>46153</v>
      </c>
      <c r="AF199" s="70" t="str">
        <f t="shared" si="5"/>
        <v>DONE</v>
      </c>
      <c r="AG199" s="70">
        <v>46155</v>
      </c>
      <c r="AH199" s="75"/>
      <c r="AI199" s="78" t="str">
        <f t="shared" si="6"/>
        <v>UNPAID</v>
      </c>
      <c r="AJ199" s="79" t="str">
        <f t="array" ref="AJ199">IFERROR(INDEX('[1]Master Price'!$E:$E,MATCH(D199,'[1]Master Price'!$B:$B,0)),"0")</f>
        <v>0</v>
      </c>
      <c r="AK199" s="79">
        <f t="shared" si="7"/>
        <v>0</v>
      </c>
      <c r="AL199" s="81" t="str">
        <f t="shared" si="33"/>
        <v>0-day</v>
      </c>
      <c r="AM199" s="81" t="str">
        <f t="shared" si="31"/>
        <v>1-day</v>
      </c>
      <c r="AN199" s="81" t="str">
        <f t="shared" si="34"/>
        <v>0-day</v>
      </c>
      <c r="AO199" s="81" t="str">
        <f t="shared" si="11"/>
        <v>4-day</v>
      </c>
      <c r="AP199" s="81" t="str">
        <f t="shared" si="12"/>
        <v>0-day</v>
      </c>
      <c r="AQ199" s="81" t="str">
        <f t="shared" si="13"/>
        <v>0-day</v>
      </c>
      <c r="AR199" s="5"/>
      <c r="AS199" s="83" t="str">
        <f t="shared" si="14"/>
        <v/>
      </c>
      <c r="AT199" s="85"/>
      <c r="AU199" s="84" t="e">
        <f t="shared" ca="1" si="15"/>
        <v>#NAME?</v>
      </c>
      <c r="AV199" s="85" t="e">
        <f t="shared" ca="1" si="16"/>
        <v>#NAME?</v>
      </c>
      <c r="AW199" s="86" t="e">
        <f t="shared" ca="1" si="17"/>
        <v>#NAME?</v>
      </c>
      <c r="AX199" s="85" t="e">
        <f t="shared" ca="1" si="18"/>
        <v>#NAME?</v>
      </c>
      <c r="AY199" s="86" t="str">
        <f t="shared" si="19"/>
        <v/>
      </c>
      <c r="AZ199" s="22" t="e">
        <f t="shared" ca="1" si="20"/>
        <v>#NAME?</v>
      </c>
      <c r="BA199" s="83" t="e">
        <f t="shared" ca="1" si="21"/>
        <v>#NAME?</v>
      </c>
      <c r="BB199" s="88" t="e">
        <f t="shared" ca="1" si="22"/>
        <v>#NAME?</v>
      </c>
      <c r="BC199" s="90" t="e">
        <f t="shared" ca="1" si="23"/>
        <v>#NAME?</v>
      </c>
      <c r="BD199" s="90" t="e">
        <f t="shared" ca="1" si="24"/>
        <v>#NAME?</v>
      </c>
      <c r="BE199" s="85" t="e">
        <f t="shared" ca="1" si="25"/>
        <v>#NAME?</v>
      </c>
      <c r="BF199" s="22" t="e">
        <f t="shared" ca="1" si="26"/>
        <v>#NAME?</v>
      </c>
      <c r="BG199" s="22" t="e">
        <f t="shared" ca="1" si="27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51">
        <f t="shared" si="0"/>
        <v>198</v>
      </c>
      <c r="B200" s="53">
        <v>46101</v>
      </c>
      <c r="C200" s="55" t="s">
        <v>720</v>
      </c>
      <c r="D200" s="55" t="s">
        <v>763</v>
      </c>
      <c r="E200" s="116" t="s">
        <v>764</v>
      </c>
      <c r="F200" s="55">
        <v>6</v>
      </c>
      <c r="G200" s="55" t="s">
        <v>65</v>
      </c>
      <c r="H200" s="55" t="str">
        <f t="shared" si="1"/>
        <v>DONE</v>
      </c>
      <c r="I200" s="55" t="s">
        <v>259</v>
      </c>
      <c r="J200" s="63" t="s">
        <v>260</v>
      </c>
      <c r="K200" s="63" t="s">
        <v>79</v>
      </c>
      <c r="L200" s="55">
        <v>12514</v>
      </c>
      <c r="M200" s="51" t="s">
        <v>784</v>
      </c>
      <c r="N200" s="55" t="s">
        <v>261</v>
      </c>
      <c r="O200" s="102" t="s">
        <v>85</v>
      </c>
      <c r="P200" s="55" t="s">
        <v>87</v>
      </c>
      <c r="Q200" s="55" t="s">
        <v>1434</v>
      </c>
      <c r="R200" s="51">
        <v>200001032456</v>
      </c>
      <c r="S200" s="68">
        <v>46115</v>
      </c>
      <c r="T200" s="68" t="str">
        <f t="shared" si="29"/>
        <v>DONE</v>
      </c>
      <c r="U200" s="68">
        <v>46116</v>
      </c>
      <c r="V200" s="51">
        <v>7000239721</v>
      </c>
      <c r="W200" s="51">
        <v>45444</v>
      </c>
      <c r="X200" s="70">
        <v>46149</v>
      </c>
      <c r="Y200" s="70" t="str">
        <f t="shared" si="3"/>
        <v>DONE</v>
      </c>
      <c r="Z200" s="25">
        <v>49489</v>
      </c>
      <c r="AA200" s="72">
        <v>46153</v>
      </c>
      <c r="AB200" s="51" t="str">
        <f t="shared" si="4"/>
        <v>DONE</v>
      </c>
      <c r="AC200" s="51"/>
      <c r="AD200" s="54" t="s">
        <v>1435</v>
      </c>
      <c r="AE200" s="76">
        <v>46153</v>
      </c>
      <c r="AF200" s="70" t="str">
        <f t="shared" si="5"/>
        <v>DONE</v>
      </c>
      <c r="AG200" s="70">
        <v>46155</v>
      </c>
      <c r="AH200" s="75"/>
      <c r="AI200" s="78" t="str">
        <f t="shared" si="6"/>
        <v>UNPAID</v>
      </c>
      <c r="AJ200" s="79" t="str">
        <f t="array" ref="AJ200">IFERROR(INDEX('[1]Master Price'!$E:$E,MATCH(D200,'[1]Master Price'!$B:$B,0)),"0")</f>
        <v>0</v>
      </c>
      <c r="AK200" s="79">
        <f t="shared" si="7"/>
        <v>0</v>
      </c>
      <c r="AL200" s="81" t="str">
        <f t="shared" si="33"/>
        <v>0-day</v>
      </c>
      <c r="AM200" s="81" t="str">
        <f t="shared" si="31"/>
        <v>1-day</v>
      </c>
      <c r="AN200" s="81" t="str">
        <f t="shared" si="34"/>
        <v>0-day</v>
      </c>
      <c r="AO200" s="81" t="str">
        <f t="shared" si="11"/>
        <v>4-day</v>
      </c>
      <c r="AP200" s="81" t="str">
        <f t="shared" si="12"/>
        <v>0-day</v>
      </c>
      <c r="AQ200" s="81" t="str">
        <f t="shared" si="13"/>
        <v>0-day</v>
      </c>
      <c r="AR200" s="5"/>
      <c r="AS200" s="83" t="str">
        <f t="shared" si="14"/>
        <v/>
      </c>
      <c r="AT200" s="85"/>
      <c r="AU200" s="84" t="e">
        <f t="shared" ca="1" si="15"/>
        <v>#NAME?</v>
      </c>
      <c r="AV200" s="85" t="e">
        <f t="shared" ca="1" si="16"/>
        <v>#NAME?</v>
      </c>
      <c r="AW200" s="86" t="e">
        <f t="shared" ca="1" si="17"/>
        <v>#NAME?</v>
      </c>
      <c r="AX200" s="85" t="e">
        <f t="shared" ca="1" si="18"/>
        <v>#NAME?</v>
      </c>
      <c r="AY200" s="86" t="str">
        <f t="shared" si="19"/>
        <v/>
      </c>
      <c r="AZ200" s="22" t="e">
        <f t="shared" ca="1" si="20"/>
        <v>#NAME?</v>
      </c>
      <c r="BA200" s="83" t="e">
        <f t="shared" ca="1" si="21"/>
        <v>#NAME?</v>
      </c>
      <c r="BB200" s="88" t="e">
        <f t="shared" ca="1" si="22"/>
        <v>#NAME?</v>
      </c>
      <c r="BC200" s="90" t="e">
        <f t="shared" ca="1" si="23"/>
        <v>#NAME?</v>
      </c>
      <c r="BD200" s="90" t="e">
        <f t="shared" ca="1" si="24"/>
        <v>#NAME?</v>
      </c>
      <c r="BE200" s="85" t="e">
        <f t="shared" ca="1" si="25"/>
        <v>#NAME?</v>
      </c>
      <c r="BF200" s="22" t="e">
        <f t="shared" ca="1" si="26"/>
        <v>#NAME?</v>
      </c>
      <c r="BG200" s="22" t="e">
        <f t="shared" ca="1" si="27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51">
        <f t="shared" si="0"/>
        <v>199</v>
      </c>
      <c r="B201" s="53">
        <v>46101</v>
      </c>
      <c r="C201" s="55" t="s">
        <v>720</v>
      </c>
      <c r="D201" s="55" t="s">
        <v>396</v>
      </c>
      <c r="E201" s="116" t="s">
        <v>398</v>
      </c>
      <c r="F201" s="55">
        <v>1</v>
      </c>
      <c r="G201" s="55" t="s">
        <v>65</v>
      </c>
      <c r="H201" s="55" t="str">
        <f t="shared" si="1"/>
        <v>DONE</v>
      </c>
      <c r="I201" s="55" t="s">
        <v>259</v>
      </c>
      <c r="J201" s="63" t="s">
        <v>260</v>
      </c>
      <c r="K201" s="63" t="s">
        <v>79</v>
      </c>
      <c r="L201" s="55">
        <v>12514</v>
      </c>
      <c r="M201" s="51" t="s">
        <v>784</v>
      </c>
      <c r="N201" s="55" t="s">
        <v>261</v>
      </c>
      <c r="O201" s="102" t="s">
        <v>85</v>
      </c>
      <c r="P201" s="55" t="s">
        <v>87</v>
      </c>
      <c r="Q201" s="55" t="s">
        <v>1434</v>
      </c>
      <c r="R201" s="51">
        <v>200001032456</v>
      </c>
      <c r="S201" s="68">
        <v>46115</v>
      </c>
      <c r="T201" s="68" t="str">
        <f t="shared" si="29"/>
        <v>DONE</v>
      </c>
      <c r="U201" s="68">
        <v>46116</v>
      </c>
      <c r="V201" s="51">
        <v>7000239721</v>
      </c>
      <c r="W201" s="51">
        <v>45444</v>
      </c>
      <c r="X201" s="70">
        <v>46149</v>
      </c>
      <c r="Y201" s="70" t="str">
        <f t="shared" si="3"/>
        <v>DONE</v>
      </c>
      <c r="Z201" s="25">
        <v>49489</v>
      </c>
      <c r="AA201" s="72">
        <v>46153</v>
      </c>
      <c r="AB201" s="51" t="str">
        <f t="shared" si="4"/>
        <v>DONE</v>
      </c>
      <c r="AC201" s="51"/>
      <c r="AD201" s="54" t="s">
        <v>1435</v>
      </c>
      <c r="AE201" s="76">
        <v>46153</v>
      </c>
      <c r="AF201" s="70" t="str">
        <f t="shared" si="5"/>
        <v>DONE</v>
      </c>
      <c r="AG201" s="70">
        <v>46155</v>
      </c>
      <c r="AH201" s="75"/>
      <c r="AI201" s="78" t="str">
        <f t="shared" si="6"/>
        <v>UNPAID</v>
      </c>
      <c r="AJ201" s="79" t="str">
        <f t="array" ref="AJ201">IFERROR(INDEX('[1]Master Price'!$E:$E,MATCH(D201,'[1]Master Price'!$B:$B,0)),"0")</f>
        <v>0</v>
      </c>
      <c r="AK201" s="79">
        <f t="shared" si="7"/>
        <v>0</v>
      </c>
      <c r="AL201" s="81" t="str">
        <f t="shared" si="33"/>
        <v>0-day</v>
      </c>
      <c r="AM201" s="81" t="str">
        <f t="shared" si="31"/>
        <v>1-day</v>
      </c>
      <c r="AN201" s="81" t="str">
        <f t="shared" si="34"/>
        <v>0-day</v>
      </c>
      <c r="AO201" s="81" t="str">
        <f t="shared" si="11"/>
        <v>4-day</v>
      </c>
      <c r="AP201" s="81" t="str">
        <f t="shared" si="12"/>
        <v>0-day</v>
      </c>
      <c r="AQ201" s="81" t="str">
        <f t="shared" si="13"/>
        <v>0-day</v>
      </c>
      <c r="AR201" s="5"/>
      <c r="AS201" s="83" t="str">
        <f t="shared" si="14"/>
        <v/>
      </c>
      <c r="AT201" s="85"/>
      <c r="AU201" s="84" t="e">
        <f t="shared" ca="1" si="15"/>
        <v>#NAME?</v>
      </c>
      <c r="AV201" s="85" t="e">
        <f t="shared" ca="1" si="16"/>
        <v>#NAME?</v>
      </c>
      <c r="AW201" s="86" t="e">
        <f t="shared" ca="1" si="17"/>
        <v>#NAME?</v>
      </c>
      <c r="AX201" s="85" t="e">
        <f t="shared" ca="1" si="18"/>
        <v>#NAME?</v>
      </c>
      <c r="AY201" s="86" t="str">
        <f t="shared" si="19"/>
        <v/>
      </c>
      <c r="AZ201" s="22" t="e">
        <f t="shared" ca="1" si="20"/>
        <v>#NAME?</v>
      </c>
      <c r="BA201" s="83" t="e">
        <f t="shared" ca="1" si="21"/>
        <v>#NAME?</v>
      </c>
      <c r="BB201" s="88" t="e">
        <f t="shared" ca="1" si="22"/>
        <v>#NAME?</v>
      </c>
      <c r="BC201" s="90" t="e">
        <f t="shared" ca="1" si="23"/>
        <v>#NAME?</v>
      </c>
      <c r="BD201" s="90" t="e">
        <f t="shared" ca="1" si="24"/>
        <v>#NAME?</v>
      </c>
      <c r="BE201" s="85" t="e">
        <f t="shared" ca="1" si="25"/>
        <v>#NAME?</v>
      </c>
      <c r="BF201" s="22" t="e">
        <f t="shared" ca="1" si="26"/>
        <v>#NAME?</v>
      </c>
      <c r="BG201" s="22" t="e">
        <f t="shared" ca="1" si="27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51">
        <f t="shared" si="0"/>
        <v>200</v>
      </c>
      <c r="B202" s="53">
        <v>46101</v>
      </c>
      <c r="C202" s="55" t="s">
        <v>720</v>
      </c>
      <c r="D202" s="55" t="s">
        <v>307</v>
      </c>
      <c r="E202" s="116" t="s">
        <v>308</v>
      </c>
      <c r="F202" s="55">
        <v>2</v>
      </c>
      <c r="G202" s="55" t="s">
        <v>65</v>
      </c>
      <c r="H202" s="55" t="str">
        <f t="shared" si="1"/>
        <v>DONE</v>
      </c>
      <c r="I202" s="55" t="s">
        <v>259</v>
      </c>
      <c r="J202" s="63" t="s">
        <v>260</v>
      </c>
      <c r="K202" s="63" t="s">
        <v>79</v>
      </c>
      <c r="L202" s="55">
        <v>12514</v>
      </c>
      <c r="M202" s="51" t="s">
        <v>784</v>
      </c>
      <c r="N202" s="55" t="s">
        <v>261</v>
      </c>
      <c r="O202" s="102" t="s">
        <v>85</v>
      </c>
      <c r="P202" s="55" t="s">
        <v>87</v>
      </c>
      <c r="Q202" s="55" t="s">
        <v>1434</v>
      </c>
      <c r="R202" s="51">
        <v>200001032456</v>
      </c>
      <c r="S202" s="68">
        <v>46115</v>
      </c>
      <c r="T202" s="68" t="str">
        <f t="shared" si="29"/>
        <v>DONE</v>
      </c>
      <c r="U202" s="68">
        <v>46116</v>
      </c>
      <c r="V202" s="51">
        <v>7000239721</v>
      </c>
      <c r="W202" s="51">
        <v>45444</v>
      </c>
      <c r="X202" s="70">
        <v>46149</v>
      </c>
      <c r="Y202" s="70" t="str">
        <f t="shared" ref="Y202:Y203" si="35">IF(C202=0,"",IF(V203&gt;0,"DONE","WAITING"))</f>
        <v>DONE</v>
      </c>
      <c r="Z202" s="25">
        <v>49489</v>
      </c>
      <c r="AA202" s="72">
        <v>46153</v>
      </c>
      <c r="AB202" s="51" t="str">
        <f t="shared" si="4"/>
        <v>DONE</v>
      </c>
      <c r="AC202" s="51"/>
      <c r="AD202" s="54" t="s">
        <v>1435</v>
      </c>
      <c r="AE202" s="76">
        <v>46153</v>
      </c>
      <c r="AF202" s="70" t="str">
        <f t="shared" si="5"/>
        <v>DONE</v>
      </c>
      <c r="AG202" s="70">
        <v>46155</v>
      </c>
      <c r="AH202" s="75"/>
      <c r="AI202" s="78" t="str">
        <f t="shared" si="6"/>
        <v>UNPAID</v>
      </c>
      <c r="AJ202" s="79" t="str">
        <f t="array" ref="AJ202">IFERROR(INDEX('[1]Master Price'!$E:$E,MATCH(D202,'[1]Master Price'!$B:$B,0)),"0")</f>
        <v>0</v>
      </c>
      <c r="AK202" s="79">
        <f t="shared" si="7"/>
        <v>0</v>
      </c>
      <c r="AL202" s="81" t="str">
        <f t="shared" si="33"/>
        <v>0-day</v>
      </c>
      <c r="AM202" s="81" t="str">
        <f t="shared" si="31"/>
        <v>1-day</v>
      </c>
      <c r="AN202" s="81" t="str">
        <f t="shared" si="34"/>
        <v>0-day</v>
      </c>
      <c r="AO202" s="81" t="str">
        <f t="shared" si="11"/>
        <v>4-day</v>
      </c>
      <c r="AP202" s="81" t="str">
        <f t="shared" si="12"/>
        <v>0-day</v>
      </c>
      <c r="AQ202" s="81" t="str">
        <f t="shared" si="13"/>
        <v>0-day</v>
      </c>
      <c r="AR202" s="5"/>
      <c r="AS202" s="83" t="str">
        <f t="shared" si="14"/>
        <v/>
      </c>
      <c r="AT202" s="85"/>
      <c r="AU202" s="84" t="e">
        <f t="shared" ca="1" si="15"/>
        <v>#NAME?</v>
      </c>
      <c r="AV202" s="85" t="e">
        <f t="shared" ca="1" si="16"/>
        <v>#NAME?</v>
      </c>
      <c r="AW202" s="86" t="e">
        <f t="shared" ca="1" si="17"/>
        <v>#NAME?</v>
      </c>
      <c r="AX202" s="85" t="e">
        <f t="shared" ca="1" si="18"/>
        <v>#NAME?</v>
      </c>
      <c r="AY202" s="86" t="str">
        <f t="shared" si="19"/>
        <v/>
      </c>
      <c r="AZ202" s="22" t="e">
        <f t="shared" ca="1" si="20"/>
        <v>#NAME?</v>
      </c>
      <c r="BA202" s="83" t="e">
        <f t="shared" ca="1" si="21"/>
        <v>#NAME?</v>
      </c>
      <c r="BB202" s="88" t="e">
        <f t="shared" ca="1" si="22"/>
        <v>#NAME?</v>
      </c>
      <c r="BC202" s="90" t="e">
        <f t="shared" ca="1" si="23"/>
        <v>#NAME?</v>
      </c>
      <c r="BD202" s="90" t="e">
        <f t="shared" ca="1" si="24"/>
        <v>#NAME?</v>
      </c>
      <c r="BE202" s="85" t="e">
        <f t="shared" ca="1" si="25"/>
        <v>#NAME?</v>
      </c>
      <c r="BF202" s="22" t="e">
        <f t="shared" ca="1" si="26"/>
        <v>#NAME?</v>
      </c>
      <c r="BG202" s="22" t="e">
        <f t="shared" ca="1" si="27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51">
        <f t="shared" si="0"/>
        <v>201</v>
      </c>
      <c r="B203" s="53">
        <v>46101</v>
      </c>
      <c r="C203" s="55" t="s">
        <v>720</v>
      </c>
      <c r="D203" s="55" t="s">
        <v>309</v>
      </c>
      <c r="E203" s="116" t="s">
        <v>311</v>
      </c>
      <c r="F203" s="55">
        <v>5</v>
      </c>
      <c r="G203" s="55" t="s">
        <v>65</v>
      </c>
      <c r="H203" s="55" t="str">
        <f t="shared" si="1"/>
        <v>DONE</v>
      </c>
      <c r="I203" s="55" t="s">
        <v>259</v>
      </c>
      <c r="J203" s="63" t="s">
        <v>260</v>
      </c>
      <c r="K203" s="63" t="s">
        <v>79</v>
      </c>
      <c r="L203" s="55">
        <v>12514</v>
      </c>
      <c r="M203" s="51" t="s">
        <v>784</v>
      </c>
      <c r="N203" s="55" t="s">
        <v>261</v>
      </c>
      <c r="O203" s="102" t="s">
        <v>85</v>
      </c>
      <c r="P203" s="55" t="s">
        <v>87</v>
      </c>
      <c r="Q203" s="55" t="s">
        <v>1434</v>
      </c>
      <c r="R203" s="51">
        <v>200001032456</v>
      </c>
      <c r="S203" s="68">
        <v>46115</v>
      </c>
      <c r="T203" s="68" t="str">
        <f t="shared" si="29"/>
        <v>DONE</v>
      </c>
      <c r="U203" s="68">
        <v>46116</v>
      </c>
      <c r="V203" s="51">
        <v>7000239721</v>
      </c>
      <c r="W203" s="51">
        <v>45444</v>
      </c>
      <c r="X203" s="70">
        <v>46149</v>
      </c>
      <c r="Y203" s="70" t="str">
        <f t="shared" si="35"/>
        <v>DONE</v>
      </c>
      <c r="Z203" s="25">
        <v>49489</v>
      </c>
      <c r="AA203" s="72">
        <v>46153</v>
      </c>
      <c r="AB203" s="51" t="str">
        <f t="shared" si="4"/>
        <v>DONE</v>
      </c>
      <c r="AC203" s="51"/>
      <c r="AD203" s="54" t="s">
        <v>1435</v>
      </c>
      <c r="AE203" s="76">
        <v>46153</v>
      </c>
      <c r="AF203" s="70" t="str">
        <f t="shared" si="5"/>
        <v>DONE</v>
      </c>
      <c r="AG203" s="70">
        <v>46155</v>
      </c>
      <c r="AH203" s="75"/>
      <c r="AI203" s="78" t="str">
        <f t="shared" si="6"/>
        <v>UNPAID</v>
      </c>
      <c r="AJ203" s="79" t="str">
        <f t="array" ref="AJ203">IFERROR(INDEX('[1]Master Price'!$E:$E,MATCH(D203,'[1]Master Price'!$B:$B,0)),"0")</f>
        <v>0</v>
      </c>
      <c r="AK203" s="79">
        <f t="shared" si="7"/>
        <v>0</v>
      </c>
      <c r="AL203" s="81" t="str">
        <f t="shared" si="33"/>
        <v>0-day</v>
      </c>
      <c r="AM203" s="81" t="str">
        <f t="shared" si="31"/>
        <v>1-day</v>
      </c>
      <c r="AN203" s="81" t="str">
        <f t="shared" si="34"/>
        <v>0-day</v>
      </c>
      <c r="AO203" s="81" t="str">
        <f t="shared" si="11"/>
        <v>4-day</v>
      </c>
      <c r="AP203" s="81" t="str">
        <f t="shared" si="12"/>
        <v>0-day</v>
      </c>
      <c r="AQ203" s="81" t="str">
        <f t="shared" si="13"/>
        <v>0-day</v>
      </c>
      <c r="AR203" s="5"/>
      <c r="AS203" s="83" t="str">
        <f t="shared" si="14"/>
        <v/>
      </c>
      <c r="AT203" s="85"/>
      <c r="AU203" s="84" t="e">
        <f t="shared" ca="1" si="15"/>
        <v>#NAME?</v>
      </c>
      <c r="AV203" s="85" t="e">
        <f t="shared" ca="1" si="16"/>
        <v>#NAME?</v>
      </c>
      <c r="AW203" s="86" t="e">
        <f t="shared" ca="1" si="17"/>
        <v>#NAME?</v>
      </c>
      <c r="AX203" s="85" t="e">
        <f t="shared" ca="1" si="18"/>
        <v>#NAME?</v>
      </c>
      <c r="AY203" s="86" t="str">
        <f t="shared" si="19"/>
        <v/>
      </c>
      <c r="AZ203" s="22" t="e">
        <f t="shared" ca="1" si="20"/>
        <v>#NAME?</v>
      </c>
      <c r="BA203" s="83" t="e">
        <f t="shared" ca="1" si="21"/>
        <v>#NAME?</v>
      </c>
      <c r="BB203" s="88" t="e">
        <f t="shared" ca="1" si="22"/>
        <v>#NAME?</v>
      </c>
      <c r="BC203" s="90" t="e">
        <f t="shared" ca="1" si="23"/>
        <v>#NAME?</v>
      </c>
      <c r="BD203" s="90" t="e">
        <f t="shared" ca="1" si="24"/>
        <v>#NAME?</v>
      </c>
      <c r="BE203" s="85" t="e">
        <f t="shared" ca="1" si="25"/>
        <v>#NAME?</v>
      </c>
      <c r="BF203" s="22" t="e">
        <f t="shared" ca="1" si="26"/>
        <v>#NAME?</v>
      </c>
      <c r="BG203" s="22" t="e">
        <f t="shared" ca="1" si="27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51">
        <f t="shared" si="0"/>
        <v>202</v>
      </c>
      <c r="B204" s="53">
        <v>46103</v>
      </c>
      <c r="C204" s="55" t="s">
        <v>725</v>
      </c>
      <c r="D204" s="55" t="s">
        <v>289</v>
      </c>
      <c r="E204" s="116" t="s">
        <v>290</v>
      </c>
      <c r="F204" s="55">
        <v>1</v>
      </c>
      <c r="G204" s="55" t="s">
        <v>65</v>
      </c>
      <c r="H204" s="55" t="str">
        <f t="shared" si="1"/>
        <v>DONE</v>
      </c>
      <c r="I204" s="55" t="s">
        <v>1452</v>
      </c>
      <c r="J204" s="63" t="s">
        <v>180</v>
      </c>
      <c r="K204" s="63" t="s">
        <v>79</v>
      </c>
      <c r="L204" s="55" t="s">
        <v>1453</v>
      </c>
      <c r="M204" s="51" t="s">
        <v>118</v>
      </c>
      <c r="N204" s="55" t="s">
        <v>283</v>
      </c>
      <c r="O204" s="95" t="s">
        <v>91</v>
      </c>
      <c r="P204" s="55" t="s">
        <v>87</v>
      </c>
      <c r="Q204" s="55" t="s">
        <v>1454</v>
      </c>
      <c r="R204" s="51">
        <v>200001032409</v>
      </c>
      <c r="S204" s="68">
        <v>46115</v>
      </c>
      <c r="T204" s="68" t="str">
        <f t="shared" si="29"/>
        <v>DONE</v>
      </c>
      <c r="U204" s="68">
        <v>46116</v>
      </c>
      <c r="V204" s="51">
        <v>7000239716</v>
      </c>
      <c r="W204" s="51">
        <v>44619</v>
      </c>
      <c r="X204" s="70">
        <v>46127</v>
      </c>
      <c r="Y204" s="70" t="str">
        <f t="shared" ref="Y204:Y458" si="36">IF(C204=0,"",IF(V204&gt;0,"DONE","WAITING"))</f>
        <v>DONE</v>
      </c>
      <c r="Z204" s="25">
        <v>48625</v>
      </c>
      <c r="AA204" s="69">
        <v>46127</v>
      </c>
      <c r="AB204" s="51" t="str">
        <f t="shared" si="4"/>
        <v>DONE</v>
      </c>
      <c r="AC204" s="51"/>
      <c r="AD204" s="55" t="s">
        <v>1455</v>
      </c>
      <c r="AE204" s="74">
        <v>46128</v>
      </c>
      <c r="AF204" s="70" t="str">
        <f t="shared" si="5"/>
        <v>DONE</v>
      </c>
      <c r="AG204" s="70">
        <v>46129</v>
      </c>
      <c r="AH204" s="75"/>
      <c r="AI204" s="78" t="str">
        <f t="shared" si="6"/>
        <v>UNPAID</v>
      </c>
      <c r="AJ204" s="79" t="str">
        <f t="array" ref="AJ204">IFERROR(INDEX('[1]Master Price'!$E:$E,MATCH(D204,'[1]Master Price'!$B:$B,0)),"0")</f>
        <v>0</v>
      </c>
      <c r="AK204" s="79">
        <f t="shared" si="7"/>
        <v>0</v>
      </c>
      <c r="AL204" s="81" t="str">
        <f t="shared" si="33"/>
        <v>0-day</v>
      </c>
      <c r="AM204" s="81" t="str">
        <f t="shared" si="31"/>
        <v>1-day</v>
      </c>
      <c r="AN204" s="81" t="str">
        <f t="shared" si="34"/>
        <v>0-day</v>
      </c>
      <c r="AO204" s="81" t="str">
        <f t="shared" si="11"/>
        <v>0-day</v>
      </c>
      <c r="AP204" s="81" t="str">
        <f t="shared" si="12"/>
        <v>1-day</v>
      </c>
      <c r="AQ204" s="81" t="str">
        <f t="shared" si="13"/>
        <v>0-day</v>
      </c>
      <c r="AR204" s="5"/>
      <c r="AS204" s="83" t="str">
        <f t="shared" si="14"/>
        <v/>
      </c>
      <c r="AT204" s="85"/>
      <c r="AU204" s="84" t="e">
        <f t="shared" ca="1" si="15"/>
        <v>#NAME?</v>
      </c>
      <c r="AV204" s="85" t="e">
        <f t="shared" ca="1" si="16"/>
        <v>#NAME?</v>
      </c>
      <c r="AW204" s="86" t="e">
        <f t="shared" ca="1" si="17"/>
        <v>#NAME?</v>
      </c>
      <c r="AX204" s="85" t="e">
        <f t="shared" ca="1" si="18"/>
        <v>#NAME?</v>
      </c>
      <c r="AY204" s="86" t="str">
        <f t="shared" si="19"/>
        <v/>
      </c>
      <c r="AZ204" s="22" t="e">
        <f t="shared" ca="1" si="20"/>
        <v>#NAME?</v>
      </c>
      <c r="BA204" s="83" t="e">
        <f t="shared" ca="1" si="21"/>
        <v>#NAME?</v>
      </c>
      <c r="BB204" s="88" t="e">
        <f t="shared" ca="1" si="22"/>
        <v>#NAME?</v>
      </c>
      <c r="BC204" s="90" t="e">
        <f t="shared" ca="1" si="23"/>
        <v>#NAME?</v>
      </c>
      <c r="BD204" s="90" t="e">
        <f t="shared" ca="1" si="24"/>
        <v>#NAME?</v>
      </c>
      <c r="BE204" s="85" t="e">
        <f t="shared" ca="1" si="25"/>
        <v>#NAME?</v>
      </c>
      <c r="BF204" s="22" t="e">
        <f t="shared" ca="1" si="26"/>
        <v>#NAME?</v>
      </c>
      <c r="BG204" s="22" t="e">
        <f t="shared" ca="1" si="27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51">
        <f t="shared" si="0"/>
        <v>203</v>
      </c>
      <c r="B205" s="53">
        <v>46103</v>
      </c>
      <c r="C205" s="55" t="s">
        <v>725</v>
      </c>
      <c r="D205" s="55" t="s">
        <v>870</v>
      </c>
      <c r="E205" s="116" t="s">
        <v>871</v>
      </c>
      <c r="F205" s="55">
        <v>1</v>
      </c>
      <c r="G205" s="55" t="s">
        <v>65</v>
      </c>
      <c r="H205" s="55" t="str">
        <f t="shared" si="1"/>
        <v>DONE</v>
      </c>
      <c r="I205" s="55" t="s">
        <v>1452</v>
      </c>
      <c r="J205" s="63" t="s">
        <v>180</v>
      </c>
      <c r="K205" s="63" t="s">
        <v>79</v>
      </c>
      <c r="L205" s="55" t="s">
        <v>1453</v>
      </c>
      <c r="M205" s="51" t="s">
        <v>118</v>
      </c>
      <c r="N205" s="55" t="s">
        <v>283</v>
      </c>
      <c r="O205" s="95" t="s">
        <v>91</v>
      </c>
      <c r="P205" s="55" t="s">
        <v>87</v>
      </c>
      <c r="Q205" s="55" t="s">
        <v>1454</v>
      </c>
      <c r="R205" s="51">
        <v>200001032409</v>
      </c>
      <c r="S205" s="68">
        <v>46115</v>
      </c>
      <c r="T205" s="68" t="str">
        <f t="shared" si="29"/>
        <v>DONE</v>
      </c>
      <c r="U205" s="68">
        <v>46116</v>
      </c>
      <c r="V205" s="51">
        <v>7000239716</v>
      </c>
      <c r="W205" s="51">
        <v>44619</v>
      </c>
      <c r="X205" s="70">
        <v>46127</v>
      </c>
      <c r="Y205" s="70" t="str">
        <f t="shared" si="36"/>
        <v>DONE</v>
      </c>
      <c r="Z205" s="25">
        <v>48625</v>
      </c>
      <c r="AA205" s="69">
        <v>46127</v>
      </c>
      <c r="AB205" s="51" t="str">
        <f t="shared" si="4"/>
        <v>DONE</v>
      </c>
      <c r="AC205" s="51"/>
      <c r="AD205" s="55" t="s">
        <v>1455</v>
      </c>
      <c r="AE205" s="74">
        <v>46128</v>
      </c>
      <c r="AF205" s="70" t="str">
        <f t="shared" si="5"/>
        <v>DONE</v>
      </c>
      <c r="AG205" s="70">
        <v>46129</v>
      </c>
      <c r="AH205" s="75"/>
      <c r="AI205" s="78" t="str">
        <f t="shared" si="6"/>
        <v>UNPAID</v>
      </c>
      <c r="AJ205" s="79" t="str">
        <f t="array" ref="AJ205">IFERROR(INDEX('[1]Master Price'!$E:$E,MATCH(D205,'[1]Master Price'!$B:$B,0)),"0")</f>
        <v>0</v>
      </c>
      <c r="AK205" s="79">
        <f t="shared" si="7"/>
        <v>0</v>
      </c>
      <c r="AL205" s="81" t="str">
        <f t="shared" si="33"/>
        <v>0-day</v>
      </c>
      <c r="AM205" s="81" t="str">
        <f t="shared" si="31"/>
        <v>1-day</v>
      </c>
      <c r="AN205" s="81" t="str">
        <f t="shared" si="34"/>
        <v>0-day</v>
      </c>
      <c r="AO205" s="81" t="str">
        <f t="shared" si="11"/>
        <v>0-day</v>
      </c>
      <c r="AP205" s="81" t="str">
        <f t="shared" si="12"/>
        <v>1-day</v>
      </c>
      <c r="AQ205" s="81" t="str">
        <f t="shared" si="13"/>
        <v>0-day</v>
      </c>
      <c r="AR205" s="5"/>
      <c r="AS205" s="83" t="str">
        <f t="shared" si="14"/>
        <v/>
      </c>
      <c r="AT205" s="85"/>
      <c r="AU205" s="84" t="e">
        <f t="shared" ca="1" si="15"/>
        <v>#NAME?</v>
      </c>
      <c r="AV205" s="85" t="e">
        <f t="shared" ca="1" si="16"/>
        <v>#NAME?</v>
      </c>
      <c r="AW205" s="86" t="e">
        <f t="shared" ca="1" si="17"/>
        <v>#NAME?</v>
      </c>
      <c r="AX205" s="85" t="e">
        <f t="shared" ca="1" si="18"/>
        <v>#NAME?</v>
      </c>
      <c r="AY205" s="86" t="str">
        <f t="shared" si="19"/>
        <v/>
      </c>
      <c r="AZ205" s="22" t="e">
        <f t="shared" ca="1" si="20"/>
        <v>#NAME?</v>
      </c>
      <c r="BA205" s="83" t="e">
        <f t="shared" ca="1" si="21"/>
        <v>#NAME?</v>
      </c>
      <c r="BB205" s="88" t="e">
        <f t="shared" ca="1" si="22"/>
        <v>#NAME?</v>
      </c>
      <c r="BC205" s="90" t="e">
        <f t="shared" ca="1" si="23"/>
        <v>#NAME?</v>
      </c>
      <c r="BD205" s="90" t="e">
        <f t="shared" ca="1" si="24"/>
        <v>#NAME?</v>
      </c>
      <c r="BE205" s="85" t="e">
        <f t="shared" ca="1" si="25"/>
        <v>#NAME?</v>
      </c>
      <c r="BF205" s="22" t="e">
        <f t="shared" ca="1" si="26"/>
        <v>#NAME?</v>
      </c>
      <c r="BG205" s="22" t="e">
        <f t="shared" ca="1" si="27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51">
        <f t="shared" si="0"/>
        <v>204</v>
      </c>
      <c r="B206" s="53">
        <v>46103</v>
      </c>
      <c r="C206" s="55" t="s">
        <v>725</v>
      </c>
      <c r="D206" s="55" t="s">
        <v>969</v>
      </c>
      <c r="E206" s="116" t="s">
        <v>970</v>
      </c>
      <c r="F206" s="55">
        <v>1</v>
      </c>
      <c r="G206" s="55" t="s">
        <v>65</v>
      </c>
      <c r="H206" s="55" t="str">
        <f t="shared" si="1"/>
        <v>DONE</v>
      </c>
      <c r="I206" s="55" t="s">
        <v>1452</v>
      </c>
      <c r="J206" s="63" t="s">
        <v>180</v>
      </c>
      <c r="K206" s="63" t="s">
        <v>79</v>
      </c>
      <c r="L206" s="55" t="s">
        <v>1453</v>
      </c>
      <c r="M206" s="51" t="s">
        <v>118</v>
      </c>
      <c r="N206" s="55" t="s">
        <v>283</v>
      </c>
      <c r="O206" s="95" t="s">
        <v>91</v>
      </c>
      <c r="P206" s="55" t="s">
        <v>87</v>
      </c>
      <c r="Q206" s="55" t="s">
        <v>1454</v>
      </c>
      <c r="R206" s="51">
        <v>200001032409</v>
      </c>
      <c r="S206" s="68">
        <v>46115</v>
      </c>
      <c r="T206" s="68" t="str">
        <f t="shared" si="29"/>
        <v>DONE</v>
      </c>
      <c r="U206" s="68">
        <v>46116</v>
      </c>
      <c r="V206" s="51">
        <v>7000239716</v>
      </c>
      <c r="W206" s="51">
        <v>44619</v>
      </c>
      <c r="X206" s="70">
        <v>46127</v>
      </c>
      <c r="Y206" s="70" t="str">
        <f t="shared" si="36"/>
        <v>DONE</v>
      </c>
      <c r="Z206" s="25">
        <v>48625</v>
      </c>
      <c r="AA206" s="69">
        <v>46127</v>
      </c>
      <c r="AB206" s="51" t="str">
        <f t="shared" si="4"/>
        <v>DONE</v>
      </c>
      <c r="AC206" s="51"/>
      <c r="AD206" s="55" t="s">
        <v>1455</v>
      </c>
      <c r="AE206" s="74">
        <v>46128</v>
      </c>
      <c r="AF206" s="70" t="str">
        <f t="shared" si="5"/>
        <v>DONE</v>
      </c>
      <c r="AG206" s="70">
        <v>46129</v>
      </c>
      <c r="AH206" s="75"/>
      <c r="AI206" s="78" t="str">
        <f t="shared" si="6"/>
        <v>UNPAID</v>
      </c>
      <c r="AJ206" s="79" t="str">
        <f t="array" ref="AJ206">IFERROR(INDEX('[1]Master Price'!$E:$E,MATCH(D206,'[1]Master Price'!$B:$B,0)),"0")</f>
        <v>0</v>
      </c>
      <c r="AK206" s="79">
        <f t="shared" si="7"/>
        <v>0</v>
      </c>
      <c r="AL206" s="81" t="str">
        <f t="shared" si="33"/>
        <v>0-day</v>
      </c>
      <c r="AM206" s="81" t="str">
        <f t="shared" si="31"/>
        <v>1-day</v>
      </c>
      <c r="AN206" s="81" t="str">
        <f t="shared" si="34"/>
        <v>0-day</v>
      </c>
      <c r="AO206" s="81" t="str">
        <f t="shared" si="11"/>
        <v>0-day</v>
      </c>
      <c r="AP206" s="81" t="str">
        <f t="shared" si="12"/>
        <v>1-day</v>
      </c>
      <c r="AQ206" s="81" t="str">
        <f t="shared" si="13"/>
        <v>0-day</v>
      </c>
      <c r="AR206" s="5"/>
      <c r="AS206" s="83" t="str">
        <f t="shared" si="14"/>
        <v/>
      </c>
      <c r="AT206" s="85"/>
      <c r="AU206" s="84" t="e">
        <f t="shared" ca="1" si="15"/>
        <v>#NAME?</v>
      </c>
      <c r="AV206" s="85" t="e">
        <f t="shared" ca="1" si="16"/>
        <v>#NAME?</v>
      </c>
      <c r="AW206" s="86" t="e">
        <f t="shared" ca="1" si="17"/>
        <v>#NAME?</v>
      </c>
      <c r="AX206" s="85" t="e">
        <f t="shared" ca="1" si="18"/>
        <v>#NAME?</v>
      </c>
      <c r="AY206" s="86" t="str">
        <f t="shared" si="19"/>
        <v/>
      </c>
      <c r="AZ206" s="22" t="e">
        <f t="shared" ca="1" si="20"/>
        <v>#NAME?</v>
      </c>
      <c r="BA206" s="83" t="e">
        <f t="shared" ca="1" si="21"/>
        <v>#NAME?</v>
      </c>
      <c r="BB206" s="88" t="e">
        <f t="shared" ca="1" si="22"/>
        <v>#NAME?</v>
      </c>
      <c r="BC206" s="90" t="e">
        <f t="shared" ca="1" si="23"/>
        <v>#NAME?</v>
      </c>
      <c r="BD206" s="90" t="e">
        <f t="shared" ca="1" si="24"/>
        <v>#NAME?</v>
      </c>
      <c r="BE206" s="85" t="e">
        <f t="shared" ca="1" si="25"/>
        <v>#NAME?</v>
      </c>
      <c r="BF206" s="22" t="e">
        <f t="shared" ca="1" si="26"/>
        <v>#NAME?</v>
      </c>
      <c r="BG206" s="22" t="e">
        <f t="shared" ca="1" si="27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51">
        <f t="shared" si="0"/>
        <v>205</v>
      </c>
      <c r="B207" s="53">
        <v>46103</v>
      </c>
      <c r="C207" s="55" t="s">
        <v>725</v>
      </c>
      <c r="D207" s="55" t="s">
        <v>275</v>
      </c>
      <c r="E207" s="116" t="s">
        <v>276</v>
      </c>
      <c r="F207" s="55">
        <v>1</v>
      </c>
      <c r="G207" s="55" t="s">
        <v>65</v>
      </c>
      <c r="H207" s="55" t="str">
        <f t="shared" si="1"/>
        <v>DONE</v>
      </c>
      <c r="I207" s="55" t="s">
        <v>1452</v>
      </c>
      <c r="J207" s="63" t="s">
        <v>180</v>
      </c>
      <c r="K207" s="63" t="s">
        <v>79</v>
      </c>
      <c r="L207" s="55" t="s">
        <v>1453</v>
      </c>
      <c r="M207" s="51" t="s">
        <v>118</v>
      </c>
      <c r="N207" s="55" t="s">
        <v>283</v>
      </c>
      <c r="O207" s="95" t="s">
        <v>91</v>
      </c>
      <c r="P207" s="55" t="s">
        <v>87</v>
      </c>
      <c r="Q207" s="55" t="s">
        <v>1454</v>
      </c>
      <c r="R207" s="51">
        <v>200001032409</v>
      </c>
      <c r="S207" s="68">
        <v>46115</v>
      </c>
      <c r="T207" s="68" t="str">
        <f t="shared" si="29"/>
        <v>DONE</v>
      </c>
      <c r="U207" s="68">
        <v>46116</v>
      </c>
      <c r="V207" s="51">
        <v>7000239716</v>
      </c>
      <c r="W207" s="51">
        <v>44619</v>
      </c>
      <c r="X207" s="70">
        <v>46127</v>
      </c>
      <c r="Y207" s="70" t="str">
        <f t="shared" si="36"/>
        <v>DONE</v>
      </c>
      <c r="Z207" s="25">
        <v>48625</v>
      </c>
      <c r="AA207" s="69">
        <v>46127</v>
      </c>
      <c r="AB207" s="51" t="str">
        <f t="shared" si="4"/>
        <v>DONE</v>
      </c>
      <c r="AC207" s="51"/>
      <c r="AD207" s="55" t="s">
        <v>1455</v>
      </c>
      <c r="AE207" s="74">
        <v>46128</v>
      </c>
      <c r="AF207" s="70" t="str">
        <f t="shared" si="5"/>
        <v>DONE</v>
      </c>
      <c r="AG207" s="70">
        <v>46129</v>
      </c>
      <c r="AH207" s="75"/>
      <c r="AI207" s="78" t="str">
        <f t="shared" si="6"/>
        <v>UNPAID</v>
      </c>
      <c r="AJ207" s="79" t="str">
        <f t="array" ref="AJ207">IFERROR(INDEX('[1]Master Price'!$E:$E,MATCH(D207,'[1]Master Price'!$B:$B,0)),"0")</f>
        <v>0</v>
      </c>
      <c r="AK207" s="79">
        <f t="shared" si="7"/>
        <v>0</v>
      </c>
      <c r="AL207" s="81" t="str">
        <f t="shared" si="33"/>
        <v>0-day</v>
      </c>
      <c r="AM207" s="81" t="str">
        <f t="shared" si="31"/>
        <v>1-day</v>
      </c>
      <c r="AN207" s="81" t="str">
        <f t="shared" si="34"/>
        <v>0-day</v>
      </c>
      <c r="AO207" s="81" t="str">
        <f t="shared" si="11"/>
        <v>0-day</v>
      </c>
      <c r="AP207" s="81" t="str">
        <f t="shared" si="12"/>
        <v>1-day</v>
      </c>
      <c r="AQ207" s="81" t="str">
        <f t="shared" si="13"/>
        <v>0-day</v>
      </c>
      <c r="AR207" s="5"/>
      <c r="AS207" s="83" t="str">
        <f t="shared" si="14"/>
        <v/>
      </c>
      <c r="AT207" s="85"/>
      <c r="AU207" s="84" t="e">
        <f t="shared" ca="1" si="15"/>
        <v>#NAME?</v>
      </c>
      <c r="AV207" s="85" t="e">
        <f t="shared" ca="1" si="16"/>
        <v>#NAME?</v>
      </c>
      <c r="AW207" s="86" t="e">
        <f t="shared" ca="1" si="17"/>
        <v>#NAME?</v>
      </c>
      <c r="AX207" s="85" t="e">
        <f t="shared" ca="1" si="18"/>
        <v>#NAME?</v>
      </c>
      <c r="AY207" s="86" t="str">
        <f t="shared" si="19"/>
        <v/>
      </c>
      <c r="AZ207" s="22" t="e">
        <f t="shared" ca="1" si="20"/>
        <v>#NAME?</v>
      </c>
      <c r="BA207" s="83" t="e">
        <f t="shared" ca="1" si="21"/>
        <v>#NAME?</v>
      </c>
      <c r="BB207" s="88" t="e">
        <f t="shared" ca="1" si="22"/>
        <v>#NAME?</v>
      </c>
      <c r="BC207" s="90" t="e">
        <f t="shared" ca="1" si="23"/>
        <v>#NAME?</v>
      </c>
      <c r="BD207" s="90" t="e">
        <f t="shared" ca="1" si="24"/>
        <v>#NAME?</v>
      </c>
      <c r="BE207" s="85" t="e">
        <f t="shared" ca="1" si="25"/>
        <v>#NAME?</v>
      </c>
      <c r="BF207" s="22" t="e">
        <f t="shared" ca="1" si="26"/>
        <v>#NAME?</v>
      </c>
      <c r="BG207" s="22" t="e">
        <f t="shared" ca="1" si="27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51">
        <f t="shared" si="0"/>
        <v>206</v>
      </c>
      <c r="B208" s="53">
        <v>46103</v>
      </c>
      <c r="C208" s="55" t="s">
        <v>725</v>
      </c>
      <c r="D208" s="55" t="s">
        <v>67</v>
      </c>
      <c r="E208" s="116" t="s">
        <v>69</v>
      </c>
      <c r="F208" s="55">
        <v>1</v>
      </c>
      <c r="G208" s="55" t="s">
        <v>65</v>
      </c>
      <c r="H208" s="55" t="str">
        <f t="shared" si="1"/>
        <v>DONE</v>
      </c>
      <c r="I208" s="55" t="s">
        <v>1452</v>
      </c>
      <c r="J208" s="63" t="s">
        <v>180</v>
      </c>
      <c r="K208" s="63" t="s">
        <v>79</v>
      </c>
      <c r="L208" s="55" t="s">
        <v>1453</v>
      </c>
      <c r="M208" s="51" t="s">
        <v>118</v>
      </c>
      <c r="N208" s="55" t="s">
        <v>283</v>
      </c>
      <c r="O208" s="95" t="s">
        <v>91</v>
      </c>
      <c r="P208" s="55" t="s">
        <v>87</v>
      </c>
      <c r="Q208" s="55" t="s">
        <v>1454</v>
      </c>
      <c r="R208" s="51">
        <v>200001032409</v>
      </c>
      <c r="S208" s="68">
        <v>46115</v>
      </c>
      <c r="T208" s="68" t="str">
        <f t="shared" si="29"/>
        <v>DONE</v>
      </c>
      <c r="U208" s="68">
        <v>46116</v>
      </c>
      <c r="V208" s="51">
        <v>7000239716</v>
      </c>
      <c r="W208" s="51">
        <v>44619</v>
      </c>
      <c r="X208" s="70">
        <v>46127</v>
      </c>
      <c r="Y208" s="70" t="str">
        <f t="shared" si="36"/>
        <v>DONE</v>
      </c>
      <c r="Z208" s="25">
        <v>48625</v>
      </c>
      <c r="AA208" s="69">
        <v>46127</v>
      </c>
      <c r="AB208" s="51" t="str">
        <f t="shared" si="4"/>
        <v>DONE</v>
      </c>
      <c r="AC208" s="51"/>
      <c r="AD208" s="55" t="s">
        <v>1455</v>
      </c>
      <c r="AE208" s="74">
        <v>46128</v>
      </c>
      <c r="AF208" s="70" t="str">
        <f t="shared" si="5"/>
        <v>DONE</v>
      </c>
      <c r="AG208" s="70">
        <v>46129</v>
      </c>
      <c r="AH208" s="75"/>
      <c r="AI208" s="78" t="str">
        <f t="shared" si="6"/>
        <v>UNPAID</v>
      </c>
      <c r="AJ208" s="79" t="str">
        <f t="array" ref="AJ208">IFERROR(INDEX('[1]Master Price'!$E:$E,MATCH(D208,'[1]Master Price'!$B:$B,0)),"0")</f>
        <v>0</v>
      </c>
      <c r="AK208" s="79">
        <f t="shared" si="7"/>
        <v>0</v>
      </c>
      <c r="AL208" s="81" t="str">
        <f t="shared" ref="AL208:AL218" si="37">IFERROR(DATEDIF(B208,T209,"d"),"0")&amp;"-day"</f>
        <v>0-day</v>
      </c>
      <c r="AM208" s="81" t="str">
        <f t="shared" si="31"/>
        <v>1-day</v>
      </c>
      <c r="AN208" s="81" t="str">
        <f t="shared" ref="AN208:AN218" si="38">IFERROR(DATEDIF(T209,X208,"d"),"0")&amp;"-day"</f>
        <v>0-day</v>
      </c>
      <c r="AO208" s="81" t="str">
        <f t="shared" si="11"/>
        <v>0-day</v>
      </c>
      <c r="AP208" s="81" t="str">
        <f t="shared" si="12"/>
        <v>1-day</v>
      </c>
      <c r="AQ208" s="81" t="str">
        <f t="shared" si="13"/>
        <v>0-day</v>
      </c>
      <c r="AR208" s="5"/>
      <c r="AS208" s="83" t="str">
        <f t="shared" si="14"/>
        <v/>
      </c>
      <c r="AT208" s="85"/>
      <c r="AU208" s="84" t="e">
        <f t="shared" ca="1" si="15"/>
        <v>#NAME?</v>
      </c>
      <c r="AV208" s="85" t="e">
        <f t="shared" ca="1" si="16"/>
        <v>#NAME?</v>
      </c>
      <c r="AW208" s="86" t="e">
        <f t="shared" ca="1" si="17"/>
        <v>#NAME?</v>
      </c>
      <c r="AX208" s="85" t="e">
        <f t="shared" ca="1" si="18"/>
        <v>#NAME?</v>
      </c>
      <c r="AY208" s="86" t="str">
        <f t="shared" si="19"/>
        <v/>
      </c>
      <c r="AZ208" s="22" t="e">
        <f t="shared" ca="1" si="20"/>
        <v>#NAME?</v>
      </c>
      <c r="BA208" s="83" t="e">
        <f t="shared" ca="1" si="21"/>
        <v>#NAME?</v>
      </c>
      <c r="BB208" s="88" t="e">
        <f t="shared" ca="1" si="22"/>
        <v>#NAME?</v>
      </c>
      <c r="BC208" s="90" t="e">
        <f t="shared" ca="1" si="23"/>
        <v>#NAME?</v>
      </c>
      <c r="BD208" s="90" t="e">
        <f t="shared" ca="1" si="24"/>
        <v>#NAME?</v>
      </c>
      <c r="BE208" s="85" t="e">
        <f t="shared" ca="1" si="25"/>
        <v>#NAME?</v>
      </c>
      <c r="BF208" s="22" t="e">
        <f t="shared" ca="1" si="26"/>
        <v>#NAME?</v>
      </c>
      <c r="BG208" s="22" t="e">
        <f t="shared" ca="1" si="27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51">
        <f t="shared" si="0"/>
        <v>207</v>
      </c>
      <c r="B209" s="53">
        <v>46103</v>
      </c>
      <c r="C209" s="55" t="s">
        <v>725</v>
      </c>
      <c r="D209" s="55" t="s">
        <v>292</v>
      </c>
      <c r="E209" s="116" t="s">
        <v>293</v>
      </c>
      <c r="F209" s="55">
        <v>1</v>
      </c>
      <c r="G209" s="55" t="s">
        <v>65</v>
      </c>
      <c r="H209" s="55" t="str">
        <f t="shared" si="1"/>
        <v>DONE</v>
      </c>
      <c r="I209" s="55" t="s">
        <v>1452</v>
      </c>
      <c r="J209" s="63" t="s">
        <v>180</v>
      </c>
      <c r="K209" s="63" t="s">
        <v>79</v>
      </c>
      <c r="L209" s="55" t="s">
        <v>1453</v>
      </c>
      <c r="M209" s="51" t="s">
        <v>118</v>
      </c>
      <c r="N209" s="55" t="s">
        <v>283</v>
      </c>
      <c r="O209" s="95" t="s">
        <v>91</v>
      </c>
      <c r="P209" s="55" t="s">
        <v>87</v>
      </c>
      <c r="Q209" s="55" t="s">
        <v>1454</v>
      </c>
      <c r="R209" s="51">
        <v>200001032409</v>
      </c>
      <c r="S209" s="68">
        <v>46115</v>
      </c>
      <c r="T209" s="68" t="str">
        <f t="shared" si="29"/>
        <v>DONE</v>
      </c>
      <c r="U209" s="68">
        <v>46116</v>
      </c>
      <c r="V209" s="51">
        <v>7000239716</v>
      </c>
      <c r="W209" s="51">
        <v>44619</v>
      </c>
      <c r="X209" s="70">
        <v>46127</v>
      </c>
      <c r="Y209" s="70" t="str">
        <f t="shared" si="36"/>
        <v>DONE</v>
      </c>
      <c r="Z209" s="25">
        <v>48625</v>
      </c>
      <c r="AA209" s="69">
        <v>46127</v>
      </c>
      <c r="AB209" s="51" t="str">
        <f t="shared" si="4"/>
        <v>DONE</v>
      </c>
      <c r="AC209" s="51"/>
      <c r="AD209" s="55" t="s">
        <v>1455</v>
      </c>
      <c r="AE209" s="74">
        <v>46128</v>
      </c>
      <c r="AF209" s="70" t="str">
        <f t="shared" si="5"/>
        <v>DONE</v>
      </c>
      <c r="AG209" s="70">
        <v>46129</v>
      </c>
      <c r="AH209" s="75"/>
      <c r="AI209" s="78" t="str">
        <f t="shared" si="6"/>
        <v>UNPAID</v>
      </c>
      <c r="AJ209" s="79" t="str">
        <f t="array" ref="AJ209">IFERROR(INDEX('[1]Master Price'!$E:$E,MATCH(D209,'[1]Master Price'!$B:$B,0)),"0")</f>
        <v>0</v>
      </c>
      <c r="AK209" s="79">
        <f t="shared" si="7"/>
        <v>0</v>
      </c>
      <c r="AL209" s="81" t="str">
        <f t="shared" si="37"/>
        <v>0-day</v>
      </c>
      <c r="AM209" s="81" t="str">
        <f t="shared" si="31"/>
        <v>1-day</v>
      </c>
      <c r="AN209" s="81" t="str">
        <f t="shared" si="38"/>
        <v>0-day</v>
      </c>
      <c r="AO209" s="81" t="str">
        <f t="shared" si="11"/>
        <v>0-day</v>
      </c>
      <c r="AP209" s="81" t="str">
        <f t="shared" si="12"/>
        <v>1-day</v>
      </c>
      <c r="AQ209" s="81" t="str">
        <f t="shared" si="13"/>
        <v>0-day</v>
      </c>
      <c r="AR209" s="5"/>
      <c r="AS209" s="83" t="str">
        <f t="shared" si="14"/>
        <v/>
      </c>
      <c r="AT209" s="85"/>
      <c r="AU209" s="84" t="e">
        <f t="shared" ca="1" si="15"/>
        <v>#NAME?</v>
      </c>
      <c r="AV209" s="85" t="e">
        <f t="shared" ca="1" si="16"/>
        <v>#NAME?</v>
      </c>
      <c r="AW209" s="86" t="e">
        <f t="shared" ca="1" si="17"/>
        <v>#NAME?</v>
      </c>
      <c r="AX209" s="85" t="e">
        <f t="shared" ca="1" si="18"/>
        <v>#NAME?</v>
      </c>
      <c r="AY209" s="86" t="str">
        <f t="shared" si="19"/>
        <v/>
      </c>
      <c r="AZ209" s="22" t="e">
        <f t="shared" ca="1" si="20"/>
        <v>#NAME?</v>
      </c>
      <c r="BA209" s="83" t="e">
        <f t="shared" ca="1" si="21"/>
        <v>#NAME?</v>
      </c>
      <c r="BB209" s="88" t="e">
        <f t="shared" ca="1" si="22"/>
        <v>#NAME?</v>
      </c>
      <c r="BC209" s="90" t="e">
        <f t="shared" ca="1" si="23"/>
        <v>#NAME?</v>
      </c>
      <c r="BD209" s="90" t="e">
        <f t="shared" ca="1" si="24"/>
        <v>#NAME?</v>
      </c>
      <c r="BE209" s="85" t="e">
        <f t="shared" ca="1" si="25"/>
        <v>#NAME?</v>
      </c>
      <c r="BF209" s="22" t="e">
        <f t="shared" ca="1" si="26"/>
        <v>#NAME?</v>
      </c>
      <c r="BG209" s="22" t="e">
        <f t="shared" ca="1" si="27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51">
        <f t="shared" si="0"/>
        <v>208</v>
      </c>
      <c r="B210" s="53">
        <v>46103</v>
      </c>
      <c r="C210" s="55" t="s">
        <v>725</v>
      </c>
      <c r="D210" s="55" t="s">
        <v>212</v>
      </c>
      <c r="E210" s="116" t="s">
        <v>213</v>
      </c>
      <c r="F210" s="55">
        <v>1</v>
      </c>
      <c r="G210" s="55" t="s">
        <v>65</v>
      </c>
      <c r="H210" s="55" t="str">
        <f t="shared" si="1"/>
        <v>DONE</v>
      </c>
      <c r="I210" s="55" t="s">
        <v>1452</v>
      </c>
      <c r="J210" s="63" t="s">
        <v>180</v>
      </c>
      <c r="K210" s="63" t="s">
        <v>79</v>
      </c>
      <c r="L210" s="55" t="s">
        <v>1453</v>
      </c>
      <c r="M210" s="51" t="s">
        <v>118</v>
      </c>
      <c r="N210" s="55" t="s">
        <v>283</v>
      </c>
      <c r="O210" s="95" t="s">
        <v>91</v>
      </c>
      <c r="P210" s="55" t="s">
        <v>87</v>
      </c>
      <c r="Q210" s="55" t="s">
        <v>1454</v>
      </c>
      <c r="R210" s="51">
        <v>200001032409</v>
      </c>
      <c r="S210" s="68">
        <v>46115</v>
      </c>
      <c r="T210" s="68" t="str">
        <f t="shared" si="29"/>
        <v>DONE</v>
      </c>
      <c r="U210" s="68">
        <v>46116</v>
      </c>
      <c r="V210" s="51">
        <v>7000239716</v>
      </c>
      <c r="W210" s="51">
        <v>44619</v>
      </c>
      <c r="X210" s="70">
        <v>46127</v>
      </c>
      <c r="Y210" s="70" t="str">
        <f t="shared" si="36"/>
        <v>DONE</v>
      </c>
      <c r="Z210" s="25">
        <v>48625</v>
      </c>
      <c r="AA210" s="69">
        <v>46127</v>
      </c>
      <c r="AB210" s="51" t="str">
        <f t="shared" si="4"/>
        <v>DONE</v>
      </c>
      <c r="AC210" s="51"/>
      <c r="AD210" s="55" t="s">
        <v>1455</v>
      </c>
      <c r="AE210" s="74">
        <v>46128</v>
      </c>
      <c r="AF210" s="70" t="str">
        <f t="shared" si="5"/>
        <v>DONE</v>
      </c>
      <c r="AG210" s="70">
        <v>46129</v>
      </c>
      <c r="AH210" s="75"/>
      <c r="AI210" s="78" t="str">
        <f t="shared" si="6"/>
        <v>UNPAID</v>
      </c>
      <c r="AJ210" s="79" t="str">
        <f t="array" ref="AJ210">IFERROR(INDEX('[1]Master Price'!$E:$E,MATCH(D210,'[1]Master Price'!$B:$B,0)),"0")</f>
        <v>0</v>
      </c>
      <c r="AK210" s="79">
        <f t="shared" si="7"/>
        <v>0</v>
      </c>
      <c r="AL210" s="81" t="str">
        <f t="shared" si="37"/>
        <v>0-day</v>
      </c>
      <c r="AM210" s="81" t="str">
        <f t="shared" si="31"/>
        <v>1-day</v>
      </c>
      <c r="AN210" s="81" t="str">
        <f t="shared" si="38"/>
        <v>0-day</v>
      </c>
      <c r="AO210" s="81" t="str">
        <f t="shared" si="11"/>
        <v>0-day</v>
      </c>
      <c r="AP210" s="81" t="str">
        <f t="shared" si="12"/>
        <v>1-day</v>
      </c>
      <c r="AQ210" s="81" t="str">
        <f t="shared" si="13"/>
        <v>0-day</v>
      </c>
      <c r="AR210" s="5"/>
      <c r="AS210" s="83" t="str">
        <f t="shared" si="14"/>
        <v/>
      </c>
      <c r="AT210" s="85"/>
      <c r="AU210" s="84" t="e">
        <f t="shared" ca="1" si="15"/>
        <v>#NAME?</v>
      </c>
      <c r="AV210" s="85" t="e">
        <f t="shared" ca="1" si="16"/>
        <v>#NAME?</v>
      </c>
      <c r="AW210" s="86" t="e">
        <f t="shared" ca="1" si="17"/>
        <v>#NAME?</v>
      </c>
      <c r="AX210" s="85" t="e">
        <f t="shared" ca="1" si="18"/>
        <v>#NAME?</v>
      </c>
      <c r="AY210" s="86" t="str">
        <f t="shared" si="19"/>
        <v/>
      </c>
      <c r="AZ210" s="22" t="e">
        <f t="shared" ca="1" si="20"/>
        <v>#NAME?</v>
      </c>
      <c r="BA210" s="83" t="e">
        <f t="shared" ca="1" si="21"/>
        <v>#NAME?</v>
      </c>
      <c r="BB210" s="88" t="e">
        <f t="shared" ca="1" si="22"/>
        <v>#NAME?</v>
      </c>
      <c r="BC210" s="90" t="e">
        <f t="shared" ca="1" si="23"/>
        <v>#NAME?</v>
      </c>
      <c r="BD210" s="90" t="e">
        <f t="shared" ca="1" si="24"/>
        <v>#NAME?</v>
      </c>
      <c r="BE210" s="85" t="e">
        <f t="shared" ca="1" si="25"/>
        <v>#NAME?</v>
      </c>
      <c r="BF210" s="22" t="e">
        <f t="shared" ca="1" si="26"/>
        <v>#NAME?</v>
      </c>
      <c r="BG210" s="22" t="e">
        <f t="shared" ca="1" si="27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51">
        <f t="shared" si="0"/>
        <v>209</v>
      </c>
      <c r="B211" s="53">
        <v>46103</v>
      </c>
      <c r="C211" s="55" t="s">
        <v>725</v>
      </c>
      <c r="D211" s="55" t="s">
        <v>420</v>
      </c>
      <c r="E211" s="116" t="s">
        <v>421</v>
      </c>
      <c r="F211" s="55">
        <v>1</v>
      </c>
      <c r="G211" s="55" t="s">
        <v>65</v>
      </c>
      <c r="H211" s="55" t="str">
        <f t="shared" si="1"/>
        <v>DONE</v>
      </c>
      <c r="I211" s="55" t="s">
        <v>1452</v>
      </c>
      <c r="J211" s="63" t="s">
        <v>180</v>
      </c>
      <c r="K211" s="63" t="s">
        <v>79</v>
      </c>
      <c r="L211" s="55" t="s">
        <v>1453</v>
      </c>
      <c r="M211" s="51" t="s">
        <v>118</v>
      </c>
      <c r="N211" s="55" t="s">
        <v>283</v>
      </c>
      <c r="O211" s="95" t="s">
        <v>91</v>
      </c>
      <c r="P211" s="55" t="s">
        <v>87</v>
      </c>
      <c r="Q211" s="55" t="s">
        <v>1454</v>
      </c>
      <c r="R211" s="51">
        <v>200001032409</v>
      </c>
      <c r="S211" s="68">
        <v>46115</v>
      </c>
      <c r="T211" s="68" t="str">
        <f t="shared" si="29"/>
        <v>DONE</v>
      </c>
      <c r="U211" s="68">
        <v>46116</v>
      </c>
      <c r="V211" s="51">
        <v>7000239716</v>
      </c>
      <c r="W211" s="51">
        <v>44619</v>
      </c>
      <c r="X211" s="70">
        <v>46127</v>
      </c>
      <c r="Y211" s="70" t="str">
        <f t="shared" si="36"/>
        <v>DONE</v>
      </c>
      <c r="Z211" s="25">
        <v>48625</v>
      </c>
      <c r="AA211" s="69">
        <v>46127</v>
      </c>
      <c r="AB211" s="51" t="str">
        <f t="shared" si="4"/>
        <v>DONE</v>
      </c>
      <c r="AC211" s="51"/>
      <c r="AD211" s="55" t="s">
        <v>1455</v>
      </c>
      <c r="AE211" s="74">
        <v>46128</v>
      </c>
      <c r="AF211" s="70" t="str">
        <f t="shared" si="5"/>
        <v>DONE</v>
      </c>
      <c r="AG211" s="70">
        <v>46129</v>
      </c>
      <c r="AH211" s="75"/>
      <c r="AI211" s="78" t="str">
        <f t="shared" si="6"/>
        <v>UNPAID</v>
      </c>
      <c r="AJ211" s="79" t="str">
        <f t="array" ref="AJ211">IFERROR(INDEX('[1]Master Price'!$E:$E,MATCH(D211,'[1]Master Price'!$B:$B,0)),"0")</f>
        <v>0</v>
      </c>
      <c r="AK211" s="79">
        <f t="shared" si="7"/>
        <v>0</v>
      </c>
      <c r="AL211" s="81" t="str">
        <f t="shared" si="37"/>
        <v>0-day</v>
      </c>
      <c r="AM211" s="81" t="str">
        <f t="shared" si="31"/>
        <v>1-day</v>
      </c>
      <c r="AN211" s="81" t="str">
        <f t="shared" si="38"/>
        <v>0-day</v>
      </c>
      <c r="AO211" s="81" t="str">
        <f t="shared" si="11"/>
        <v>0-day</v>
      </c>
      <c r="AP211" s="81" t="str">
        <f t="shared" si="12"/>
        <v>1-day</v>
      </c>
      <c r="AQ211" s="81" t="str">
        <f t="shared" si="13"/>
        <v>0-day</v>
      </c>
      <c r="AR211" s="5"/>
      <c r="AS211" s="83" t="str">
        <f t="shared" si="14"/>
        <v/>
      </c>
      <c r="AT211" s="85"/>
      <c r="AU211" s="84" t="e">
        <f t="shared" ca="1" si="15"/>
        <v>#NAME?</v>
      </c>
      <c r="AV211" s="85" t="e">
        <f t="shared" ca="1" si="16"/>
        <v>#NAME?</v>
      </c>
      <c r="AW211" s="86" t="e">
        <f t="shared" ca="1" si="17"/>
        <v>#NAME?</v>
      </c>
      <c r="AX211" s="85" t="e">
        <f t="shared" ca="1" si="18"/>
        <v>#NAME?</v>
      </c>
      <c r="AY211" s="86" t="str">
        <f t="shared" si="19"/>
        <v/>
      </c>
      <c r="AZ211" s="22" t="e">
        <f t="shared" ca="1" si="20"/>
        <v>#NAME?</v>
      </c>
      <c r="BA211" s="83" t="e">
        <f t="shared" ca="1" si="21"/>
        <v>#NAME?</v>
      </c>
      <c r="BB211" s="88" t="e">
        <f t="shared" ca="1" si="22"/>
        <v>#NAME?</v>
      </c>
      <c r="BC211" s="90" t="e">
        <f t="shared" ca="1" si="23"/>
        <v>#NAME?</v>
      </c>
      <c r="BD211" s="90" t="e">
        <f t="shared" ca="1" si="24"/>
        <v>#NAME?</v>
      </c>
      <c r="BE211" s="85" t="e">
        <f t="shared" ca="1" si="25"/>
        <v>#NAME?</v>
      </c>
      <c r="BF211" s="22" t="e">
        <f t="shared" ca="1" si="26"/>
        <v>#NAME?</v>
      </c>
      <c r="BG211" s="22" t="e">
        <f t="shared" ca="1" si="27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51">
        <f t="shared" si="0"/>
        <v>210</v>
      </c>
      <c r="B212" s="53">
        <v>46103</v>
      </c>
      <c r="C212" s="55" t="s">
        <v>725</v>
      </c>
      <c r="D212" s="55" t="s">
        <v>251</v>
      </c>
      <c r="E212" s="116" t="s">
        <v>116</v>
      </c>
      <c r="F212" s="55">
        <v>1</v>
      </c>
      <c r="G212" s="55" t="s">
        <v>65</v>
      </c>
      <c r="H212" s="55" t="str">
        <f t="shared" si="1"/>
        <v>DONE</v>
      </c>
      <c r="I212" s="55" t="s">
        <v>1452</v>
      </c>
      <c r="J212" s="63" t="s">
        <v>180</v>
      </c>
      <c r="K212" s="63" t="s">
        <v>79</v>
      </c>
      <c r="L212" s="55" t="s">
        <v>1453</v>
      </c>
      <c r="M212" s="51" t="s">
        <v>118</v>
      </c>
      <c r="N212" s="55" t="s">
        <v>283</v>
      </c>
      <c r="O212" s="95" t="s">
        <v>91</v>
      </c>
      <c r="P212" s="55" t="s">
        <v>87</v>
      </c>
      <c r="Q212" s="55" t="s">
        <v>1454</v>
      </c>
      <c r="R212" s="51">
        <v>200001032409</v>
      </c>
      <c r="S212" s="68">
        <v>46115</v>
      </c>
      <c r="T212" s="68" t="str">
        <f t="shared" si="29"/>
        <v>DONE</v>
      </c>
      <c r="U212" s="68">
        <v>46116</v>
      </c>
      <c r="V212" s="51">
        <v>7000239716</v>
      </c>
      <c r="W212" s="51">
        <v>44619</v>
      </c>
      <c r="X212" s="70">
        <v>46127</v>
      </c>
      <c r="Y212" s="70" t="str">
        <f t="shared" si="36"/>
        <v>DONE</v>
      </c>
      <c r="Z212" s="25">
        <v>48625</v>
      </c>
      <c r="AA212" s="69">
        <v>46127</v>
      </c>
      <c r="AB212" s="51" t="str">
        <f t="shared" si="4"/>
        <v>DONE</v>
      </c>
      <c r="AC212" s="51"/>
      <c r="AD212" s="55" t="s">
        <v>1455</v>
      </c>
      <c r="AE212" s="74">
        <v>46128</v>
      </c>
      <c r="AF212" s="70" t="str">
        <f t="shared" si="5"/>
        <v>DONE</v>
      </c>
      <c r="AG212" s="70">
        <v>46129</v>
      </c>
      <c r="AH212" s="75"/>
      <c r="AI212" s="78" t="str">
        <f t="shared" si="6"/>
        <v>UNPAID</v>
      </c>
      <c r="AJ212" s="79" t="str">
        <f t="array" ref="AJ212">IFERROR(INDEX('[1]Master Price'!$E:$E,MATCH(D212,'[1]Master Price'!$B:$B,0)),"0")</f>
        <v>0</v>
      </c>
      <c r="AK212" s="79">
        <f t="shared" si="7"/>
        <v>0</v>
      </c>
      <c r="AL212" s="81" t="str">
        <f t="shared" si="37"/>
        <v>0-day</v>
      </c>
      <c r="AM212" s="81" t="str">
        <f t="shared" si="31"/>
        <v>1-day</v>
      </c>
      <c r="AN212" s="81" t="str">
        <f t="shared" si="38"/>
        <v>0-day</v>
      </c>
      <c r="AO212" s="81" t="str">
        <f t="shared" si="11"/>
        <v>0-day</v>
      </c>
      <c r="AP212" s="81" t="str">
        <f t="shared" si="12"/>
        <v>1-day</v>
      </c>
      <c r="AQ212" s="81" t="str">
        <f t="shared" si="13"/>
        <v>0-day</v>
      </c>
      <c r="AR212" s="5"/>
      <c r="AS212" s="83" t="str">
        <f t="shared" si="14"/>
        <v/>
      </c>
      <c r="AT212" s="85"/>
      <c r="AU212" s="84" t="e">
        <f t="shared" ca="1" si="15"/>
        <v>#NAME?</v>
      </c>
      <c r="AV212" s="85" t="e">
        <f t="shared" ca="1" si="16"/>
        <v>#NAME?</v>
      </c>
      <c r="AW212" s="86" t="e">
        <f t="shared" ca="1" si="17"/>
        <v>#NAME?</v>
      </c>
      <c r="AX212" s="85" t="e">
        <f t="shared" ca="1" si="18"/>
        <v>#NAME?</v>
      </c>
      <c r="AY212" s="86" t="str">
        <f t="shared" si="19"/>
        <v/>
      </c>
      <c r="AZ212" s="22" t="e">
        <f t="shared" ca="1" si="20"/>
        <v>#NAME?</v>
      </c>
      <c r="BA212" s="83" t="e">
        <f t="shared" ca="1" si="21"/>
        <v>#NAME?</v>
      </c>
      <c r="BB212" s="88" t="e">
        <f t="shared" ca="1" si="22"/>
        <v>#NAME?</v>
      </c>
      <c r="BC212" s="90" t="e">
        <f t="shared" ca="1" si="23"/>
        <v>#NAME?</v>
      </c>
      <c r="BD212" s="90" t="e">
        <f t="shared" ca="1" si="24"/>
        <v>#NAME?</v>
      </c>
      <c r="BE212" s="85" t="e">
        <f t="shared" ca="1" si="25"/>
        <v>#NAME?</v>
      </c>
      <c r="BF212" s="22" t="e">
        <f t="shared" ca="1" si="26"/>
        <v>#NAME?</v>
      </c>
      <c r="BG212" s="22" t="e">
        <f t="shared" ca="1" si="27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51">
        <f t="shared" si="0"/>
        <v>211</v>
      </c>
      <c r="B213" s="53">
        <v>46103</v>
      </c>
      <c r="C213" s="55" t="s">
        <v>725</v>
      </c>
      <c r="D213" s="55" t="s">
        <v>174</v>
      </c>
      <c r="E213" s="116" t="s">
        <v>175</v>
      </c>
      <c r="F213" s="55">
        <v>2</v>
      </c>
      <c r="G213" s="55" t="s">
        <v>65</v>
      </c>
      <c r="H213" s="55" t="str">
        <f t="shared" si="1"/>
        <v>DONE</v>
      </c>
      <c r="I213" s="55" t="s">
        <v>1452</v>
      </c>
      <c r="J213" s="63" t="s">
        <v>180</v>
      </c>
      <c r="K213" s="63" t="s">
        <v>79</v>
      </c>
      <c r="L213" s="55" t="s">
        <v>1453</v>
      </c>
      <c r="M213" s="51" t="s">
        <v>118</v>
      </c>
      <c r="N213" s="55" t="s">
        <v>283</v>
      </c>
      <c r="O213" s="95" t="s">
        <v>91</v>
      </c>
      <c r="P213" s="55" t="s">
        <v>87</v>
      </c>
      <c r="Q213" s="55" t="s">
        <v>1454</v>
      </c>
      <c r="R213" s="51">
        <v>200001032409</v>
      </c>
      <c r="S213" s="68">
        <v>46115</v>
      </c>
      <c r="T213" s="68" t="str">
        <f t="shared" si="29"/>
        <v>DONE</v>
      </c>
      <c r="U213" s="68">
        <v>46116</v>
      </c>
      <c r="V213" s="51">
        <v>7000239716</v>
      </c>
      <c r="W213" s="51">
        <v>44619</v>
      </c>
      <c r="X213" s="70">
        <v>46127</v>
      </c>
      <c r="Y213" s="70" t="str">
        <f t="shared" si="36"/>
        <v>DONE</v>
      </c>
      <c r="Z213" s="25">
        <v>48625</v>
      </c>
      <c r="AA213" s="69">
        <v>46127</v>
      </c>
      <c r="AB213" s="51" t="str">
        <f t="shared" si="4"/>
        <v>DONE</v>
      </c>
      <c r="AC213" s="51"/>
      <c r="AD213" s="55" t="s">
        <v>1455</v>
      </c>
      <c r="AE213" s="74">
        <v>46128</v>
      </c>
      <c r="AF213" s="70" t="str">
        <f t="shared" si="5"/>
        <v>DONE</v>
      </c>
      <c r="AG213" s="70">
        <v>46129</v>
      </c>
      <c r="AH213" s="75"/>
      <c r="AI213" s="78" t="str">
        <f t="shared" si="6"/>
        <v>UNPAID</v>
      </c>
      <c r="AJ213" s="79" t="str">
        <f t="array" ref="AJ213">IFERROR(INDEX('[1]Master Price'!$E:$E,MATCH(D213,'[1]Master Price'!$B:$B,0)),"0")</f>
        <v>0</v>
      </c>
      <c r="AK213" s="79">
        <f t="shared" si="7"/>
        <v>0</v>
      </c>
      <c r="AL213" s="81" t="str">
        <f t="shared" si="37"/>
        <v>0-day</v>
      </c>
      <c r="AM213" s="81" t="str">
        <f t="shared" si="31"/>
        <v>1-day</v>
      </c>
      <c r="AN213" s="81" t="str">
        <f t="shared" si="38"/>
        <v>0-day</v>
      </c>
      <c r="AO213" s="81" t="str">
        <f t="shared" si="11"/>
        <v>0-day</v>
      </c>
      <c r="AP213" s="81" t="str">
        <f t="shared" si="12"/>
        <v>1-day</v>
      </c>
      <c r="AQ213" s="81" t="str">
        <f t="shared" si="13"/>
        <v>0-day</v>
      </c>
      <c r="AR213" s="5"/>
      <c r="AS213" s="83" t="str">
        <f t="shared" si="14"/>
        <v/>
      </c>
      <c r="AT213" s="85"/>
      <c r="AU213" s="84" t="e">
        <f t="shared" ca="1" si="15"/>
        <v>#NAME?</v>
      </c>
      <c r="AV213" s="85" t="e">
        <f t="shared" ca="1" si="16"/>
        <v>#NAME?</v>
      </c>
      <c r="AW213" s="86" t="e">
        <f t="shared" ca="1" si="17"/>
        <v>#NAME?</v>
      </c>
      <c r="AX213" s="85" t="e">
        <f t="shared" ca="1" si="18"/>
        <v>#NAME?</v>
      </c>
      <c r="AY213" s="86" t="str">
        <f t="shared" si="19"/>
        <v/>
      </c>
      <c r="AZ213" s="22" t="e">
        <f t="shared" ca="1" si="20"/>
        <v>#NAME?</v>
      </c>
      <c r="BA213" s="83" t="e">
        <f t="shared" ca="1" si="21"/>
        <v>#NAME?</v>
      </c>
      <c r="BB213" s="88" t="e">
        <f t="shared" ca="1" si="22"/>
        <v>#NAME?</v>
      </c>
      <c r="BC213" s="90" t="e">
        <f t="shared" ca="1" si="23"/>
        <v>#NAME?</v>
      </c>
      <c r="BD213" s="90" t="e">
        <f t="shared" ca="1" si="24"/>
        <v>#NAME?</v>
      </c>
      <c r="BE213" s="85" t="e">
        <f t="shared" ca="1" si="25"/>
        <v>#NAME?</v>
      </c>
      <c r="BF213" s="22" t="e">
        <f t="shared" ca="1" si="26"/>
        <v>#NAME?</v>
      </c>
      <c r="BG213" s="22" t="e">
        <f t="shared" ca="1" si="27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51">
        <f t="shared" si="0"/>
        <v>212</v>
      </c>
      <c r="B214" s="53">
        <v>46103</v>
      </c>
      <c r="C214" s="55" t="s">
        <v>725</v>
      </c>
      <c r="D214" s="55" t="s">
        <v>314</v>
      </c>
      <c r="E214" s="116" t="s">
        <v>315</v>
      </c>
      <c r="F214" s="55">
        <v>8</v>
      </c>
      <c r="G214" s="55" t="s">
        <v>65</v>
      </c>
      <c r="H214" s="55" t="str">
        <f t="shared" si="1"/>
        <v>DONE</v>
      </c>
      <c r="I214" s="55" t="s">
        <v>1452</v>
      </c>
      <c r="J214" s="63" t="s">
        <v>180</v>
      </c>
      <c r="K214" s="63" t="s">
        <v>79</v>
      </c>
      <c r="L214" s="55" t="s">
        <v>1453</v>
      </c>
      <c r="M214" s="51" t="s">
        <v>118</v>
      </c>
      <c r="N214" s="55" t="s">
        <v>283</v>
      </c>
      <c r="O214" s="95" t="s">
        <v>91</v>
      </c>
      <c r="P214" s="55" t="s">
        <v>87</v>
      </c>
      <c r="Q214" s="55" t="s">
        <v>1454</v>
      </c>
      <c r="R214" s="51">
        <v>200001032409</v>
      </c>
      <c r="S214" s="68">
        <v>46115</v>
      </c>
      <c r="T214" s="68" t="str">
        <f t="shared" si="29"/>
        <v>DONE</v>
      </c>
      <c r="U214" s="68">
        <v>46116</v>
      </c>
      <c r="V214" s="51">
        <v>7000239716</v>
      </c>
      <c r="W214" s="51">
        <v>44619</v>
      </c>
      <c r="X214" s="70">
        <v>46127</v>
      </c>
      <c r="Y214" s="70" t="str">
        <f t="shared" si="36"/>
        <v>DONE</v>
      </c>
      <c r="Z214" s="25">
        <v>48625</v>
      </c>
      <c r="AA214" s="69">
        <v>46127</v>
      </c>
      <c r="AB214" s="51" t="str">
        <f t="shared" si="4"/>
        <v>DONE</v>
      </c>
      <c r="AC214" s="51"/>
      <c r="AD214" s="55" t="s">
        <v>1455</v>
      </c>
      <c r="AE214" s="74">
        <v>46128</v>
      </c>
      <c r="AF214" s="70" t="str">
        <f t="shared" si="5"/>
        <v>DONE</v>
      </c>
      <c r="AG214" s="70">
        <v>46129</v>
      </c>
      <c r="AH214" s="75"/>
      <c r="AI214" s="78" t="str">
        <f t="shared" si="6"/>
        <v>UNPAID</v>
      </c>
      <c r="AJ214" s="79" t="str">
        <f t="array" ref="AJ214">IFERROR(INDEX('[1]Master Price'!$E:$E,MATCH(D214,'[1]Master Price'!$B:$B,0)),"0")</f>
        <v>0</v>
      </c>
      <c r="AK214" s="79">
        <f t="shared" si="7"/>
        <v>0</v>
      </c>
      <c r="AL214" s="81" t="str">
        <f t="shared" si="37"/>
        <v>0-day</v>
      </c>
      <c r="AM214" s="81" t="str">
        <f t="shared" si="31"/>
        <v>1-day</v>
      </c>
      <c r="AN214" s="81" t="str">
        <f t="shared" si="38"/>
        <v>0-day</v>
      </c>
      <c r="AO214" s="81" t="str">
        <f t="shared" si="11"/>
        <v>0-day</v>
      </c>
      <c r="AP214" s="81" t="str">
        <f t="shared" si="12"/>
        <v>1-day</v>
      </c>
      <c r="AQ214" s="81" t="str">
        <f t="shared" si="13"/>
        <v>0-day</v>
      </c>
      <c r="AR214" s="137"/>
      <c r="AS214" s="83" t="str">
        <f t="shared" si="14"/>
        <v/>
      </c>
      <c r="AT214" s="85"/>
      <c r="AU214" s="84" t="e">
        <f t="shared" ca="1" si="15"/>
        <v>#NAME?</v>
      </c>
      <c r="AV214" s="85" t="e">
        <f t="shared" ca="1" si="16"/>
        <v>#NAME?</v>
      </c>
      <c r="AW214" s="86" t="e">
        <f t="shared" ca="1" si="17"/>
        <v>#NAME?</v>
      </c>
      <c r="AX214" s="85" t="e">
        <f t="shared" ca="1" si="18"/>
        <v>#NAME?</v>
      </c>
      <c r="AY214" s="86" t="str">
        <f t="shared" si="19"/>
        <v/>
      </c>
      <c r="AZ214" s="22" t="e">
        <f t="shared" ca="1" si="20"/>
        <v>#NAME?</v>
      </c>
      <c r="BA214" s="83" t="e">
        <f t="shared" ca="1" si="21"/>
        <v>#NAME?</v>
      </c>
      <c r="BB214" s="88" t="e">
        <f t="shared" ca="1" si="22"/>
        <v>#NAME?</v>
      </c>
      <c r="BC214" s="90" t="e">
        <f t="shared" ca="1" si="23"/>
        <v>#NAME?</v>
      </c>
      <c r="BD214" s="90" t="e">
        <f t="shared" ca="1" si="24"/>
        <v>#NAME?</v>
      </c>
      <c r="BE214" s="85" t="e">
        <f t="shared" ca="1" si="25"/>
        <v>#NAME?</v>
      </c>
      <c r="BF214" s="22" t="e">
        <f t="shared" ca="1" si="26"/>
        <v>#NAME?</v>
      </c>
      <c r="BG214" s="22" t="e">
        <f t="shared" ca="1" si="27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51">
        <f t="shared" si="0"/>
        <v>213</v>
      </c>
      <c r="B215" s="138">
        <v>46103</v>
      </c>
      <c r="C215" s="55" t="s">
        <v>725</v>
      </c>
      <c r="D215" s="55" t="s">
        <v>491</v>
      </c>
      <c r="E215" s="116" t="s">
        <v>492</v>
      </c>
      <c r="F215" s="55">
        <v>2</v>
      </c>
      <c r="G215" s="55" t="s">
        <v>65</v>
      </c>
      <c r="H215" s="55" t="str">
        <f t="shared" si="1"/>
        <v>DONE</v>
      </c>
      <c r="I215" s="55" t="s">
        <v>1452</v>
      </c>
      <c r="J215" s="63" t="s">
        <v>180</v>
      </c>
      <c r="K215" s="63" t="s">
        <v>79</v>
      </c>
      <c r="L215" s="100" t="s">
        <v>1453</v>
      </c>
      <c r="M215" s="51" t="s">
        <v>118</v>
      </c>
      <c r="N215" s="55" t="s">
        <v>283</v>
      </c>
      <c r="O215" s="95" t="s">
        <v>91</v>
      </c>
      <c r="P215" s="55" t="s">
        <v>87</v>
      </c>
      <c r="Q215" s="55" t="s">
        <v>1454</v>
      </c>
      <c r="R215" s="51">
        <v>200001032409</v>
      </c>
      <c r="S215" s="68">
        <v>46115</v>
      </c>
      <c r="T215" s="68" t="str">
        <f t="shared" si="29"/>
        <v>DONE</v>
      </c>
      <c r="U215" s="68">
        <v>46116</v>
      </c>
      <c r="V215" s="51">
        <v>7000239716</v>
      </c>
      <c r="W215" s="51">
        <v>44619</v>
      </c>
      <c r="X215" s="70">
        <v>46127</v>
      </c>
      <c r="Y215" s="70" t="str">
        <f t="shared" si="36"/>
        <v>DONE</v>
      </c>
      <c r="Z215" s="25">
        <v>48625</v>
      </c>
      <c r="AA215" s="69">
        <v>46127</v>
      </c>
      <c r="AB215" s="51" t="str">
        <f t="shared" si="4"/>
        <v>DONE</v>
      </c>
      <c r="AC215" s="51"/>
      <c r="AD215" s="55" t="s">
        <v>1455</v>
      </c>
      <c r="AE215" s="74">
        <v>46128</v>
      </c>
      <c r="AF215" s="70" t="str">
        <f t="shared" si="5"/>
        <v>DONE</v>
      </c>
      <c r="AG215" s="70">
        <v>46129</v>
      </c>
      <c r="AH215" s="75"/>
      <c r="AI215" s="78" t="str">
        <f t="shared" si="6"/>
        <v>UNPAID</v>
      </c>
      <c r="AJ215" s="79" t="str">
        <f t="array" ref="AJ215">IFERROR(INDEX('[1]Master Price'!$E:$E,MATCH(D215,'[1]Master Price'!$B:$B,0)),"0")</f>
        <v>0</v>
      </c>
      <c r="AK215" s="79">
        <f t="shared" si="7"/>
        <v>0</v>
      </c>
      <c r="AL215" s="81" t="str">
        <f t="shared" si="37"/>
        <v>0-day</v>
      </c>
      <c r="AM215" s="81" t="str">
        <f t="shared" si="31"/>
        <v>1-day</v>
      </c>
      <c r="AN215" s="81" t="str">
        <f t="shared" si="38"/>
        <v>0-day</v>
      </c>
      <c r="AO215" s="81" t="str">
        <f t="shared" si="11"/>
        <v>0-day</v>
      </c>
      <c r="AP215" s="81" t="str">
        <f t="shared" si="12"/>
        <v>1-day</v>
      </c>
      <c r="AQ215" s="81" t="str">
        <f t="shared" si="13"/>
        <v>0-day</v>
      </c>
      <c r="AR215" s="137"/>
      <c r="AS215" s="83" t="str">
        <f t="shared" si="14"/>
        <v/>
      </c>
      <c r="AT215" s="85"/>
      <c r="AU215" s="84" t="e">
        <f t="shared" ca="1" si="15"/>
        <v>#NAME?</v>
      </c>
      <c r="AV215" s="85" t="e">
        <f t="shared" ca="1" si="16"/>
        <v>#NAME?</v>
      </c>
      <c r="AW215" s="86" t="e">
        <f t="shared" ca="1" si="17"/>
        <v>#NAME?</v>
      </c>
      <c r="AX215" s="85" t="e">
        <f t="shared" ca="1" si="18"/>
        <v>#NAME?</v>
      </c>
      <c r="AY215" s="86" t="str">
        <f t="shared" si="19"/>
        <v/>
      </c>
      <c r="AZ215" s="22" t="e">
        <f t="shared" ca="1" si="20"/>
        <v>#NAME?</v>
      </c>
      <c r="BA215" s="83" t="e">
        <f t="shared" ca="1" si="21"/>
        <v>#NAME?</v>
      </c>
      <c r="BB215" s="88" t="e">
        <f t="shared" ca="1" si="22"/>
        <v>#NAME?</v>
      </c>
      <c r="BC215" s="90" t="e">
        <f t="shared" ca="1" si="23"/>
        <v>#NAME?</v>
      </c>
      <c r="BD215" s="90" t="e">
        <f t="shared" ca="1" si="24"/>
        <v>#NAME?</v>
      </c>
      <c r="BE215" s="85" t="e">
        <f t="shared" ca="1" si="25"/>
        <v>#NAME?</v>
      </c>
      <c r="BF215" s="22" t="e">
        <f t="shared" ca="1" si="26"/>
        <v>#NAME?</v>
      </c>
      <c r="BG215" s="22" t="e">
        <f t="shared" ca="1" si="27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51">
        <f t="shared" si="0"/>
        <v>214</v>
      </c>
      <c r="B216" s="138">
        <v>46103</v>
      </c>
      <c r="C216" s="55" t="s">
        <v>725</v>
      </c>
      <c r="D216" s="55" t="s">
        <v>885</v>
      </c>
      <c r="E216" s="116" t="s">
        <v>886</v>
      </c>
      <c r="F216" s="55">
        <v>1</v>
      </c>
      <c r="G216" s="55" t="s">
        <v>527</v>
      </c>
      <c r="H216" s="55" t="str">
        <f t="shared" si="1"/>
        <v>DONE</v>
      </c>
      <c r="I216" s="55" t="s">
        <v>1452</v>
      </c>
      <c r="J216" s="63" t="s">
        <v>180</v>
      </c>
      <c r="K216" s="63" t="s">
        <v>79</v>
      </c>
      <c r="L216" s="100" t="s">
        <v>1453</v>
      </c>
      <c r="M216" s="51" t="s">
        <v>118</v>
      </c>
      <c r="N216" s="55" t="s">
        <v>283</v>
      </c>
      <c r="O216" s="95" t="s">
        <v>91</v>
      </c>
      <c r="P216" s="55" t="s">
        <v>87</v>
      </c>
      <c r="Q216" s="55" t="s">
        <v>1454</v>
      </c>
      <c r="R216" s="51">
        <v>200001032409</v>
      </c>
      <c r="S216" s="68">
        <v>46115</v>
      </c>
      <c r="T216" s="68" t="str">
        <f t="shared" si="29"/>
        <v>DONE</v>
      </c>
      <c r="U216" s="68">
        <v>46116</v>
      </c>
      <c r="V216" s="51">
        <v>7000239716</v>
      </c>
      <c r="W216" s="51">
        <v>44619</v>
      </c>
      <c r="X216" s="70">
        <v>46127</v>
      </c>
      <c r="Y216" s="70" t="str">
        <f t="shared" si="36"/>
        <v>DONE</v>
      </c>
      <c r="Z216" s="25">
        <v>48625</v>
      </c>
      <c r="AA216" s="69">
        <v>46127</v>
      </c>
      <c r="AB216" s="51" t="str">
        <f t="shared" si="4"/>
        <v>DONE</v>
      </c>
      <c r="AC216" s="51"/>
      <c r="AD216" s="55" t="s">
        <v>1455</v>
      </c>
      <c r="AE216" s="74">
        <v>46128</v>
      </c>
      <c r="AF216" s="70" t="str">
        <f t="shared" si="5"/>
        <v>DONE</v>
      </c>
      <c r="AG216" s="70">
        <v>46129</v>
      </c>
      <c r="AH216" s="75"/>
      <c r="AI216" s="78" t="str">
        <f t="shared" si="6"/>
        <v>UNPAID</v>
      </c>
      <c r="AJ216" s="79" t="str">
        <f t="array" ref="AJ216">IFERROR(INDEX('[1]Master Price'!$E:$E,MATCH(D216,'[1]Master Price'!$B:$B,0)),"0")</f>
        <v>0</v>
      </c>
      <c r="AK216" s="79">
        <f t="shared" si="7"/>
        <v>0</v>
      </c>
      <c r="AL216" s="81" t="str">
        <f t="shared" si="37"/>
        <v>0-day</v>
      </c>
      <c r="AM216" s="81" t="str">
        <f t="shared" si="31"/>
        <v>1-day</v>
      </c>
      <c r="AN216" s="81" t="str">
        <f t="shared" si="38"/>
        <v>0-day</v>
      </c>
      <c r="AO216" s="81" t="str">
        <f t="shared" si="11"/>
        <v>0-day</v>
      </c>
      <c r="AP216" s="81" t="str">
        <f t="shared" si="12"/>
        <v>1-day</v>
      </c>
      <c r="AQ216" s="81" t="str">
        <f t="shared" si="13"/>
        <v>0-day</v>
      </c>
      <c r="AR216" s="137"/>
      <c r="AS216" s="83" t="str">
        <f t="shared" si="14"/>
        <v/>
      </c>
      <c r="AT216" s="85"/>
      <c r="AU216" s="84" t="e">
        <f t="shared" ca="1" si="15"/>
        <v>#NAME?</v>
      </c>
      <c r="AV216" s="85" t="e">
        <f t="shared" ca="1" si="16"/>
        <v>#NAME?</v>
      </c>
      <c r="AW216" s="86" t="e">
        <f t="shared" ca="1" si="17"/>
        <v>#NAME?</v>
      </c>
      <c r="AX216" s="85" t="e">
        <f t="shared" ca="1" si="18"/>
        <v>#NAME?</v>
      </c>
      <c r="AY216" s="86" t="str">
        <f t="shared" si="19"/>
        <v/>
      </c>
      <c r="AZ216" s="22" t="e">
        <f t="shared" ca="1" si="20"/>
        <v>#NAME?</v>
      </c>
      <c r="BA216" s="83" t="e">
        <f t="shared" ca="1" si="21"/>
        <v>#NAME?</v>
      </c>
      <c r="BB216" s="88" t="e">
        <f t="shared" ca="1" si="22"/>
        <v>#NAME?</v>
      </c>
      <c r="BC216" s="90" t="e">
        <f t="shared" ca="1" si="23"/>
        <v>#NAME?</v>
      </c>
      <c r="BD216" s="90" t="e">
        <f t="shared" ca="1" si="24"/>
        <v>#NAME?</v>
      </c>
      <c r="BE216" s="85" t="e">
        <f t="shared" ca="1" si="25"/>
        <v>#NAME?</v>
      </c>
      <c r="BF216" s="22" t="e">
        <f t="shared" ca="1" si="26"/>
        <v>#NAME?</v>
      </c>
      <c r="BG216" s="22" t="e">
        <f t="shared" ca="1" si="27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51">
        <f t="shared" si="0"/>
        <v>215</v>
      </c>
      <c r="B217" s="138">
        <v>46103</v>
      </c>
      <c r="C217" s="55" t="s">
        <v>725</v>
      </c>
      <c r="D217" s="55" t="s">
        <v>1470</v>
      </c>
      <c r="E217" s="116" t="s">
        <v>1471</v>
      </c>
      <c r="F217" s="55">
        <v>1</v>
      </c>
      <c r="G217" s="55" t="s">
        <v>65</v>
      </c>
      <c r="H217" s="55" t="str">
        <f t="shared" si="1"/>
        <v>DONE</v>
      </c>
      <c r="I217" s="55" t="s">
        <v>1452</v>
      </c>
      <c r="J217" s="63" t="s">
        <v>180</v>
      </c>
      <c r="K217" s="63" t="s">
        <v>79</v>
      </c>
      <c r="L217" s="100" t="s">
        <v>1453</v>
      </c>
      <c r="M217" s="51" t="s">
        <v>118</v>
      </c>
      <c r="N217" s="55" t="s">
        <v>283</v>
      </c>
      <c r="O217" s="95" t="s">
        <v>91</v>
      </c>
      <c r="P217" s="55" t="s">
        <v>87</v>
      </c>
      <c r="Q217" s="55" t="s">
        <v>1454</v>
      </c>
      <c r="R217" s="51">
        <v>200001032409</v>
      </c>
      <c r="S217" s="68">
        <v>46115</v>
      </c>
      <c r="T217" s="68" t="str">
        <f t="shared" si="29"/>
        <v>DONE</v>
      </c>
      <c r="U217" s="68">
        <v>46116</v>
      </c>
      <c r="V217" s="51">
        <v>7000239716</v>
      </c>
      <c r="W217" s="51">
        <v>44619</v>
      </c>
      <c r="X217" s="70">
        <v>46127</v>
      </c>
      <c r="Y217" s="70" t="str">
        <f t="shared" si="36"/>
        <v>DONE</v>
      </c>
      <c r="Z217" s="25">
        <v>48625</v>
      </c>
      <c r="AA217" s="69">
        <v>46127</v>
      </c>
      <c r="AB217" s="51" t="str">
        <f t="shared" si="4"/>
        <v>DONE</v>
      </c>
      <c r="AC217" s="51"/>
      <c r="AD217" s="55" t="s">
        <v>1455</v>
      </c>
      <c r="AE217" s="74">
        <v>46128</v>
      </c>
      <c r="AF217" s="70" t="str">
        <f t="shared" si="5"/>
        <v>DONE</v>
      </c>
      <c r="AG217" s="70">
        <v>46129</v>
      </c>
      <c r="AH217" s="75"/>
      <c r="AI217" s="78" t="str">
        <f t="shared" si="6"/>
        <v>UNPAID</v>
      </c>
      <c r="AJ217" s="79" t="str">
        <f t="array" ref="AJ217">IFERROR(INDEX('[1]Master Price'!$E:$E,MATCH(D217,'[1]Master Price'!$B:$B,0)),"0")</f>
        <v>0</v>
      </c>
      <c r="AK217" s="79">
        <f t="shared" si="7"/>
        <v>0</v>
      </c>
      <c r="AL217" s="81" t="str">
        <f t="shared" si="37"/>
        <v>0-day</v>
      </c>
      <c r="AM217" s="81" t="str">
        <f t="shared" si="31"/>
        <v>1-day</v>
      </c>
      <c r="AN217" s="81" t="str">
        <f t="shared" si="38"/>
        <v>0-day</v>
      </c>
      <c r="AO217" s="81" t="str">
        <f t="shared" si="11"/>
        <v>0-day</v>
      </c>
      <c r="AP217" s="81" t="str">
        <f t="shared" si="12"/>
        <v>1-day</v>
      </c>
      <c r="AQ217" s="81" t="str">
        <f t="shared" si="13"/>
        <v>0-day</v>
      </c>
      <c r="AR217" s="137"/>
      <c r="AS217" s="83" t="str">
        <f t="shared" si="14"/>
        <v/>
      </c>
      <c r="AT217" s="85"/>
      <c r="AU217" s="84" t="e">
        <f t="shared" ca="1" si="15"/>
        <v>#NAME?</v>
      </c>
      <c r="AV217" s="85" t="e">
        <f t="shared" ca="1" si="16"/>
        <v>#NAME?</v>
      </c>
      <c r="AW217" s="86" t="e">
        <f t="shared" ca="1" si="17"/>
        <v>#NAME?</v>
      </c>
      <c r="AX217" s="85" t="e">
        <f t="shared" ca="1" si="18"/>
        <v>#NAME?</v>
      </c>
      <c r="AY217" s="86" t="str">
        <f t="shared" si="19"/>
        <v/>
      </c>
      <c r="AZ217" s="22" t="e">
        <f t="shared" ca="1" si="20"/>
        <v>#NAME?</v>
      </c>
      <c r="BA217" s="83" t="e">
        <f t="shared" ca="1" si="21"/>
        <v>#NAME?</v>
      </c>
      <c r="BB217" s="88" t="e">
        <f t="shared" ca="1" si="22"/>
        <v>#NAME?</v>
      </c>
      <c r="BC217" s="90" t="e">
        <f t="shared" ca="1" si="23"/>
        <v>#NAME?</v>
      </c>
      <c r="BD217" s="90" t="e">
        <f t="shared" ca="1" si="24"/>
        <v>#NAME?</v>
      </c>
      <c r="BE217" s="85" t="e">
        <f t="shared" ca="1" si="25"/>
        <v>#NAME?</v>
      </c>
      <c r="BF217" s="22" t="e">
        <f t="shared" ca="1" si="26"/>
        <v>#NAME?</v>
      </c>
      <c r="BG217" s="22" t="e">
        <f t="shared" ca="1" si="27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51">
        <f t="shared" si="0"/>
        <v>216</v>
      </c>
      <c r="B218" s="138">
        <v>46103</v>
      </c>
      <c r="C218" s="55" t="s">
        <v>725</v>
      </c>
      <c r="D218" s="55" t="s">
        <v>1472</v>
      </c>
      <c r="E218" s="116" t="s">
        <v>1473</v>
      </c>
      <c r="F218" s="55">
        <v>1</v>
      </c>
      <c r="G218" s="55" t="s">
        <v>65</v>
      </c>
      <c r="H218" s="55" t="str">
        <f t="shared" si="1"/>
        <v>DONE</v>
      </c>
      <c r="I218" s="55" t="s">
        <v>1452</v>
      </c>
      <c r="J218" s="63" t="s">
        <v>180</v>
      </c>
      <c r="K218" s="63" t="s">
        <v>79</v>
      </c>
      <c r="L218" s="100" t="s">
        <v>1453</v>
      </c>
      <c r="M218" s="51" t="s">
        <v>118</v>
      </c>
      <c r="N218" s="55" t="s">
        <v>283</v>
      </c>
      <c r="O218" s="95" t="s">
        <v>91</v>
      </c>
      <c r="P218" s="55" t="s">
        <v>87</v>
      </c>
      <c r="Q218" s="55" t="s">
        <v>1454</v>
      </c>
      <c r="R218" s="51">
        <v>200001032409</v>
      </c>
      <c r="S218" s="68">
        <v>46115</v>
      </c>
      <c r="T218" s="68" t="str">
        <f t="shared" si="29"/>
        <v>DONE</v>
      </c>
      <c r="U218" s="68">
        <v>46116</v>
      </c>
      <c r="V218" s="51">
        <v>7000239716</v>
      </c>
      <c r="W218" s="51">
        <v>44619</v>
      </c>
      <c r="X218" s="70">
        <v>46127</v>
      </c>
      <c r="Y218" s="70" t="str">
        <f t="shared" si="36"/>
        <v>DONE</v>
      </c>
      <c r="Z218" s="25">
        <v>48625</v>
      </c>
      <c r="AA218" s="69">
        <v>46127</v>
      </c>
      <c r="AB218" s="51" t="str">
        <f t="shared" si="4"/>
        <v>DONE</v>
      </c>
      <c r="AC218" s="51"/>
      <c r="AD218" s="55" t="s">
        <v>1455</v>
      </c>
      <c r="AE218" s="74">
        <v>46128</v>
      </c>
      <c r="AF218" s="70" t="str">
        <f t="shared" si="5"/>
        <v>DONE</v>
      </c>
      <c r="AG218" s="70">
        <v>46129</v>
      </c>
      <c r="AH218" s="75"/>
      <c r="AI218" s="78" t="str">
        <f t="shared" si="6"/>
        <v>UNPAID</v>
      </c>
      <c r="AJ218" s="79" t="str">
        <f t="array" ref="AJ218">IFERROR(INDEX('[1]Master Price'!$E:$E,MATCH(D218,'[1]Master Price'!$B:$B,0)),"0")</f>
        <v>0</v>
      </c>
      <c r="AK218" s="79">
        <f t="shared" si="7"/>
        <v>0</v>
      </c>
      <c r="AL218" s="81" t="str">
        <f t="shared" si="37"/>
        <v>0-day</v>
      </c>
      <c r="AM218" s="81" t="str">
        <f t="shared" si="31"/>
        <v>1-day</v>
      </c>
      <c r="AN218" s="81" t="str">
        <f t="shared" si="38"/>
        <v>0-day</v>
      </c>
      <c r="AO218" s="81" t="str">
        <f t="shared" si="11"/>
        <v>0-day</v>
      </c>
      <c r="AP218" s="81" t="str">
        <f t="shared" si="12"/>
        <v>1-day</v>
      </c>
      <c r="AQ218" s="81" t="str">
        <f t="shared" si="13"/>
        <v>0-day</v>
      </c>
      <c r="AR218" s="137"/>
      <c r="AS218" s="83" t="str">
        <f t="shared" si="14"/>
        <v/>
      </c>
      <c r="AT218" s="85"/>
      <c r="AU218" s="84" t="e">
        <f t="shared" ca="1" si="15"/>
        <v>#NAME?</v>
      </c>
      <c r="AV218" s="85" t="e">
        <f t="shared" ca="1" si="16"/>
        <v>#NAME?</v>
      </c>
      <c r="AW218" s="86" t="e">
        <f t="shared" ca="1" si="17"/>
        <v>#NAME?</v>
      </c>
      <c r="AX218" s="85" t="e">
        <f t="shared" ca="1" si="18"/>
        <v>#NAME?</v>
      </c>
      <c r="AY218" s="86" t="str">
        <f t="shared" si="19"/>
        <v/>
      </c>
      <c r="AZ218" s="22" t="e">
        <f t="shared" ca="1" si="20"/>
        <v>#NAME?</v>
      </c>
      <c r="BA218" s="83" t="e">
        <f t="shared" ca="1" si="21"/>
        <v>#NAME?</v>
      </c>
      <c r="BB218" s="88" t="e">
        <f t="shared" ca="1" si="22"/>
        <v>#NAME?</v>
      </c>
      <c r="BC218" s="90" t="e">
        <f t="shared" ca="1" si="23"/>
        <v>#NAME?</v>
      </c>
      <c r="BD218" s="90" t="e">
        <f t="shared" ca="1" si="24"/>
        <v>#NAME?</v>
      </c>
      <c r="BE218" s="85" t="e">
        <f t="shared" ca="1" si="25"/>
        <v>#NAME?</v>
      </c>
      <c r="BF218" s="22" t="e">
        <f t="shared" ca="1" si="26"/>
        <v>#NAME?</v>
      </c>
      <c r="BG218" s="22" t="e">
        <f t="shared" ca="1" si="27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51">
        <f t="shared" si="0"/>
        <v>217</v>
      </c>
      <c r="B219" s="138">
        <v>46103</v>
      </c>
      <c r="C219" s="55" t="s">
        <v>731</v>
      </c>
      <c r="D219" s="55" t="s">
        <v>177</v>
      </c>
      <c r="E219" s="116" t="s">
        <v>178</v>
      </c>
      <c r="F219" s="55">
        <v>1</v>
      </c>
      <c r="G219" s="55" t="s">
        <v>65</v>
      </c>
      <c r="H219" s="55" t="str">
        <f t="shared" si="1"/>
        <v>DONE</v>
      </c>
      <c r="I219" s="55" t="s">
        <v>1452</v>
      </c>
      <c r="J219" s="63" t="s">
        <v>180</v>
      </c>
      <c r="K219" s="63" t="s">
        <v>79</v>
      </c>
      <c r="L219" s="100" t="s">
        <v>1453</v>
      </c>
      <c r="M219" s="51" t="s">
        <v>118</v>
      </c>
      <c r="N219" s="55" t="s">
        <v>283</v>
      </c>
      <c r="O219" s="95" t="s">
        <v>91</v>
      </c>
      <c r="P219" s="55" t="s">
        <v>87</v>
      </c>
      <c r="Q219" s="55" t="s">
        <v>1454</v>
      </c>
      <c r="R219" s="51">
        <v>200001032422</v>
      </c>
      <c r="S219" s="68">
        <v>46115</v>
      </c>
      <c r="T219" s="68" t="str">
        <f t="shared" si="29"/>
        <v>DONE</v>
      </c>
      <c r="U219" s="68">
        <v>46116</v>
      </c>
      <c r="V219" s="51">
        <v>7000239690</v>
      </c>
      <c r="W219" s="51">
        <v>44609</v>
      </c>
      <c r="X219" s="70">
        <v>46121</v>
      </c>
      <c r="Y219" s="70" t="str">
        <f t="shared" si="36"/>
        <v>DONE</v>
      </c>
      <c r="Z219" s="25" t="s">
        <v>1476</v>
      </c>
      <c r="AA219" s="69">
        <v>46127</v>
      </c>
      <c r="AB219" s="51" t="str">
        <f t="shared" si="4"/>
        <v>DONE</v>
      </c>
      <c r="AC219" s="51"/>
      <c r="AD219" s="55" t="s">
        <v>1477</v>
      </c>
      <c r="AE219" s="74">
        <v>46128</v>
      </c>
      <c r="AF219" s="70" t="str">
        <f t="shared" si="5"/>
        <v>DONE</v>
      </c>
      <c r="AG219" s="70">
        <v>46129</v>
      </c>
      <c r="AH219" s="75"/>
      <c r="AI219" s="78" t="str">
        <f t="shared" si="6"/>
        <v>UNPAID</v>
      </c>
      <c r="AJ219" s="79" t="str">
        <f t="array" ref="AJ219">IFERROR(INDEX('[1]Master Price'!$E:$E,MATCH(D219,'[1]Master Price'!$B:$B,0)),"0")</f>
        <v>0</v>
      </c>
      <c r="AK219" s="79">
        <f t="shared" si="7"/>
        <v>0</v>
      </c>
      <c r="AL219" s="81" t="str">
        <f>IFERROR(DATEDIF(B219,#REF!,"d"),"0")&amp;"-day"</f>
        <v>0-day</v>
      </c>
      <c r="AM219" s="81" t="str">
        <f t="shared" si="31"/>
        <v>1-day</v>
      </c>
      <c r="AN219" s="81" t="str">
        <f>IFERROR(DATEDIF(#REF!,X219,"d"),"0")&amp;"-day"</f>
        <v>0-day</v>
      </c>
      <c r="AO219" s="81" t="str">
        <f t="shared" si="11"/>
        <v>6-day</v>
      </c>
      <c r="AP219" s="81" t="str">
        <f t="shared" si="12"/>
        <v>1-day</v>
      </c>
      <c r="AQ219" s="81" t="str">
        <f t="shared" si="13"/>
        <v>0-day</v>
      </c>
      <c r="AR219" s="137"/>
      <c r="AS219" s="83" t="str">
        <f t="shared" si="14"/>
        <v/>
      </c>
      <c r="AT219" s="85"/>
      <c r="AU219" s="84" t="e">
        <f t="shared" ca="1" si="15"/>
        <v>#NAME?</v>
      </c>
      <c r="AV219" s="85" t="e">
        <f t="shared" ca="1" si="16"/>
        <v>#NAME?</v>
      </c>
      <c r="AW219" s="86" t="e">
        <f t="shared" ca="1" si="17"/>
        <v>#NAME?</v>
      </c>
      <c r="AX219" s="85" t="e">
        <f t="shared" ca="1" si="18"/>
        <v>#NAME?</v>
      </c>
      <c r="AY219" s="86" t="str">
        <f t="shared" si="19"/>
        <v/>
      </c>
      <c r="AZ219" s="22" t="e">
        <f t="shared" ca="1" si="20"/>
        <v>#NAME?</v>
      </c>
      <c r="BA219" s="83" t="e">
        <f t="shared" ca="1" si="21"/>
        <v>#NAME?</v>
      </c>
      <c r="BB219" s="88" t="e">
        <f t="shared" ca="1" si="22"/>
        <v>#NAME?</v>
      </c>
      <c r="BC219" s="90" t="e">
        <f t="shared" ca="1" si="23"/>
        <v>#NAME?</v>
      </c>
      <c r="BD219" s="90" t="e">
        <f t="shared" ca="1" si="24"/>
        <v>#NAME?</v>
      </c>
      <c r="BE219" s="85" t="e">
        <f t="shared" ca="1" si="25"/>
        <v>#NAME?</v>
      </c>
      <c r="BF219" s="22" t="e">
        <f t="shared" ca="1" si="26"/>
        <v>#NAME?</v>
      </c>
      <c r="BG219" s="22" t="e">
        <f t="shared" ca="1" si="27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51">
        <f t="shared" si="0"/>
        <v>218</v>
      </c>
      <c r="B220" s="138">
        <v>46105</v>
      </c>
      <c r="C220" s="55" t="s">
        <v>738</v>
      </c>
      <c r="D220" s="55" t="s">
        <v>502</v>
      </c>
      <c r="E220" s="116" t="s">
        <v>503</v>
      </c>
      <c r="F220" s="55">
        <v>1</v>
      </c>
      <c r="G220" s="55" t="s">
        <v>65</v>
      </c>
      <c r="H220" s="55" t="str">
        <f t="shared" si="1"/>
        <v>DONE</v>
      </c>
      <c r="I220" s="55" t="s">
        <v>1392</v>
      </c>
      <c r="J220" s="63" t="s">
        <v>443</v>
      </c>
      <c r="K220" s="63" t="s">
        <v>79</v>
      </c>
      <c r="L220" s="100">
        <v>15324</v>
      </c>
      <c r="M220" s="51" t="s">
        <v>599</v>
      </c>
      <c r="N220" s="55" t="s">
        <v>1478</v>
      </c>
      <c r="O220" s="102" t="s">
        <v>85</v>
      </c>
      <c r="P220" s="55" t="s">
        <v>87</v>
      </c>
      <c r="Q220" s="55" t="s">
        <v>1479</v>
      </c>
      <c r="R220" s="51">
        <v>200001032450</v>
      </c>
      <c r="S220" s="68">
        <v>46115</v>
      </c>
      <c r="T220" s="68" t="str">
        <f t="shared" si="29"/>
        <v>DONE</v>
      </c>
      <c r="U220" s="68">
        <v>46116</v>
      </c>
      <c r="V220" s="51">
        <v>7000239725</v>
      </c>
      <c r="W220" s="51">
        <v>44623</v>
      </c>
      <c r="X220" s="70">
        <v>46127</v>
      </c>
      <c r="Y220" s="70" t="str">
        <f t="shared" si="36"/>
        <v>DONE</v>
      </c>
      <c r="Z220" s="25">
        <v>48627</v>
      </c>
      <c r="AA220" s="69">
        <v>46127</v>
      </c>
      <c r="AB220" s="51" t="str">
        <f t="shared" si="4"/>
        <v>DONE</v>
      </c>
      <c r="AC220" s="51"/>
      <c r="AD220" s="55" t="s">
        <v>1480</v>
      </c>
      <c r="AE220" s="74">
        <v>46128</v>
      </c>
      <c r="AF220" s="70" t="str">
        <f t="shared" si="5"/>
        <v>DONE</v>
      </c>
      <c r="AG220" s="70">
        <v>46129</v>
      </c>
      <c r="AH220" s="75"/>
      <c r="AI220" s="78" t="str">
        <f t="shared" si="6"/>
        <v>UNPAID</v>
      </c>
      <c r="AJ220" s="79" t="str">
        <f t="array" ref="AJ220">IFERROR(INDEX('[1]Master Price'!$E:$E,MATCH(D220,'[1]Master Price'!$B:$B,0)),"0")</f>
        <v>0</v>
      </c>
      <c r="AK220" s="79">
        <f t="shared" si="7"/>
        <v>0</v>
      </c>
      <c r="AL220" s="81" t="str">
        <f t="shared" ref="AL220:AL236" si="39">IFERROR(DATEDIF(B220,T221,"d"),"0")&amp;"-day"</f>
        <v>0-day</v>
      </c>
      <c r="AM220" s="81" t="str">
        <f t="shared" si="31"/>
        <v>1-day</v>
      </c>
      <c r="AN220" s="81" t="str">
        <f t="shared" ref="AN220:AN236" si="40">IFERROR(DATEDIF(T221,X220,"d"),"0")&amp;"-day"</f>
        <v>0-day</v>
      </c>
      <c r="AO220" s="81" t="str">
        <f t="shared" si="11"/>
        <v>0-day</v>
      </c>
      <c r="AP220" s="81" t="str">
        <f t="shared" si="12"/>
        <v>1-day</v>
      </c>
      <c r="AQ220" s="81" t="str">
        <f t="shared" si="13"/>
        <v>0-day</v>
      </c>
      <c r="AR220" s="137"/>
      <c r="AS220" s="83" t="str">
        <f t="shared" si="14"/>
        <v/>
      </c>
      <c r="AT220" s="85"/>
      <c r="AU220" s="84" t="e">
        <f t="shared" ca="1" si="15"/>
        <v>#NAME?</v>
      </c>
      <c r="AV220" s="85" t="e">
        <f t="shared" ca="1" si="16"/>
        <v>#NAME?</v>
      </c>
      <c r="AW220" s="86" t="e">
        <f t="shared" ca="1" si="17"/>
        <v>#NAME?</v>
      </c>
      <c r="AX220" s="85" t="e">
        <f t="shared" ca="1" si="18"/>
        <v>#NAME?</v>
      </c>
      <c r="AY220" s="86" t="str">
        <f t="shared" si="19"/>
        <v/>
      </c>
      <c r="AZ220" s="22" t="e">
        <f t="shared" ca="1" si="20"/>
        <v>#NAME?</v>
      </c>
      <c r="BA220" s="83" t="e">
        <f t="shared" ca="1" si="21"/>
        <v>#NAME?</v>
      </c>
      <c r="BB220" s="88" t="e">
        <f t="shared" ca="1" si="22"/>
        <v>#NAME?</v>
      </c>
      <c r="BC220" s="90" t="e">
        <f t="shared" ca="1" si="23"/>
        <v>#NAME?</v>
      </c>
      <c r="BD220" s="90" t="e">
        <f t="shared" ca="1" si="24"/>
        <v>#NAME?</v>
      </c>
      <c r="BE220" s="85" t="e">
        <f t="shared" ca="1" si="25"/>
        <v>#NAME?</v>
      </c>
      <c r="BF220" s="22" t="e">
        <f t="shared" ca="1" si="26"/>
        <v>#NAME?</v>
      </c>
      <c r="BG220" s="22" t="e">
        <f t="shared" ca="1" si="27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51">
        <f t="shared" si="0"/>
        <v>219</v>
      </c>
      <c r="B221" s="138">
        <v>46105</v>
      </c>
      <c r="C221" s="55" t="s">
        <v>738</v>
      </c>
      <c r="D221" s="55" t="s">
        <v>1427</v>
      </c>
      <c r="E221" s="116" t="s">
        <v>1428</v>
      </c>
      <c r="F221" s="55">
        <v>4</v>
      </c>
      <c r="G221" s="55" t="s">
        <v>65</v>
      </c>
      <c r="H221" s="55" t="str">
        <f t="shared" si="1"/>
        <v>DONE</v>
      </c>
      <c r="I221" s="55" t="s">
        <v>1392</v>
      </c>
      <c r="J221" s="63" t="s">
        <v>443</v>
      </c>
      <c r="K221" s="63" t="s">
        <v>79</v>
      </c>
      <c r="L221" s="100">
        <v>15324</v>
      </c>
      <c r="M221" s="51" t="s">
        <v>599</v>
      </c>
      <c r="N221" s="55" t="s">
        <v>1478</v>
      </c>
      <c r="O221" s="102" t="s">
        <v>85</v>
      </c>
      <c r="P221" s="55" t="s">
        <v>87</v>
      </c>
      <c r="Q221" s="55" t="s">
        <v>1479</v>
      </c>
      <c r="R221" s="51">
        <v>200001032450</v>
      </c>
      <c r="S221" s="68">
        <v>46115</v>
      </c>
      <c r="T221" s="68" t="str">
        <f t="shared" si="29"/>
        <v>DONE</v>
      </c>
      <c r="U221" s="68">
        <v>46116</v>
      </c>
      <c r="V221" s="51">
        <v>7000239725</v>
      </c>
      <c r="W221" s="51">
        <v>44623</v>
      </c>
      <c r="X221" s="70">
        <v>46127</v>
      </c>
      <c r="Y221" s="70" t="str">
        <f t="shared" si="36"/>
        <v>DONE</v>
      </c>
      <c r="Z221" s="25">
        <v>48627</v>
      </c>
      <c r="AA221" s="69">
        <v>46127</v>
      </c>
      <c r="AB221" s="51" t="str">
        <f t="shared" si="4"/>
        <v>DONE</v>
      </c>
      <c r="AC221" s="51"/>
      <c r="AD221" s="55" t="s">
        <v>1480</v>
      </c>
      <c r="AE221" s="74">
        <v>46128</v>
      </c>
      <c r="AF221" s="70" t="str">
        <f t="shared" si="5"/>
        <v>DONE</v>
      </c>
      <c r="AG221" s="70">
        <v>46129</v>
      </c>
      <c r="AH221" s="75"/>
      <c r="AI221" s="78" t="str">
        <f t="shared" si="6"/>
        <v>UNPAID</v>
      </c>
      <c r="AJ221" s="79" t="str">
        <f t="array" ref="AJ221">IFERROR(INDEX('[1]Master Price'!$E:$E,MATCH(D221,'[1]Master Price'!$B:$B,0)),"0")</f>
        <v>0</v>
      </c>
      <c r="AK221" s="79">
        <f t="shared" si="7"/>
        <v>0</v>
      </c>
      <c r="AL221" s="81" t="str">
        <f t="shared" si="39"/>
        <v>0-day</v>
      </c>
      <c r="AM221" s="81" t="str">
        <f t="shared" si="31"/>
        <v>1-day</v>
      </c>
      <c r="AN221" s="81" t="str">
        <f t="shared" si="40"/>
        <v>0-day</v>
      </c>
      <c r="AO221" s="81" t="str">
        <f t="shared" si="11"/>
        <v>0-day</v>
      </c>
      <c r="AP221" s="81" t="str">
        <f t="shared" si="12"/>
        <v>1-day</v>
      </c>
      <c r="AQ221" s="81" t="str">
        <f t="shared" si="13"/>
        <v>0-day</v>
      </c>
      <c r="AR221" s="137"/>
      <c r="AS221" s="83" t="str">
        <f t="shared" si="14"/>
        <v/>
      </c>
      <c r="AT221" s="85"/>
      <c r="AU221" s="84" t="e">
        <f t="shared" ca="1" si="15"/>
        <v>#NAME?</v>
      </c>
      <c r="AV221" s="85" t="e">
        <f t="shared" ca="1" si="16"/>
        <v>#NAME?</v>
      </c>
      <c r="AW221" s="86" t="e">
        <f t="shared" ca="1" si="17"/>
        <v>#NAME?</v>
      </c>
      <c r="AX221" s="85" t="e">
        <f t="shared" ca="1" si="18"/>
        <v>#NAME?</v>
      </c>
      <c r="AY221" s="86" t="str">
        <f t="shared" si="19"/>
        <v/>
      </c>
      <c r="AZ221" s="22" t="e">
        <f t="shared" ca="1" si="20"/>
        <v>#NAME?</v>
      </c>
      <c r="BA221" s="83" t="e">
        <f t="shared" ca="1" si="21"/>
        <v>#NAME?</v>
      </c>
      <c r="BB221" s="88" t="e">
        <f t="shared" ca="1" si="22"/>
        <v>#NAME?</v>
      </c>
      <c r="BC221" s="90" t="e">
        <f t="shared" ca="1" si="23"/>
        <v>#NAME?</v>
      </c>
      <c r="BD221" s="90" t="e">
        <f t="shared" ca="1" si="24"/>
        <v>#NAME?</v>
      </c>
      <c r="BE221" s="85" t="e">
        <f t="shared" ca="1" si="25"/>
        <v>#NAME?</v>
      </c>
      <c r="BF221" s="22" t="e">
        <f t="shared" ca="1" si="26"/>
        <v>#NAME?</v>
      </c>
      <c r="BG221" s="22" t="e">
        <f t="shared" ca="1" si="27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51">
        <f t="shared" si="0"/>
        <v>220</v>
      </c>
      <c r="B222" s="138">
        <v>46105</v>
      </c>
      <c r="C222" s="55" t="s">
        <v>738</v>
      </c>
      <c r="D222" s="55" t="s">
        <v>540</v>
      </c>
      <c r="E222" s="116" t="s">
        <v>541</v>
      </c>
      <c r="F222" s="55">
        <v>1</v>
      </c>
      <c r="G222" s="55" t="s">
        <v>65</v>
      </c>
      <c r="H222" s="55" t="str">
        <f t="shared" si="1"/>
        <v>DONE</v>
      </c>
      <c r="I222" s="55" t="s">
        <v>1392</v>
      </c>
      <c r="J222" s="63" t="s">
        <v>443</v>
      </c>
      <c r="K222" s="63" t="s">
        <v>79</v>
      </c>
      <c r="L222" s="100">
        <v>15324</v>
      </c>
      <c r="M222" s="51" t="s">
        <v>599</v>
      </c>
      <c r="N222" s="55" t="s">
        <v>1478</v>
      </c>
      <c r="O222" s="102" t="s">
        <v>85</v>
      </c>
      <c r="P222" s="55" t="s">
        <v>87</v>
      </c>
      <c r="Q222" s="55" t="s">
        <v>1479</v>
      </c>
      <c r="R222" s="51">
        <v>200001032450</v>
      </c>
      <c r="S222" s="68">
        <v>46115</v>
      </c>
      <c r="T222" s="68" t="str">
        <f t="shared" si="29"/>
        <v>DONE</v>
      </c>
      <c r="U222" s="68">
        <v>46116</v>
      </c>
      <c r="V222" s="51">
        <v>7000239725</v>
      </c>
      <c r="W222" s="51">
        <v>44623</v>
      </c>
      <c r="X222" s="70">
        <v>46127</v>
      </c>
      <c r="Y222" s="70" t="str">
        <f t="shared" si="36"/>
        <v>DONE</v>
      </c>
      <c r="Z222" s="25">
        <v>48627</v>
      </c>
      <c r="AA222" s="69">
        <v>46127</v>
      </c>
      <c r="AB222" s="51" t="str">
        <f t="shared" si="4"/>
        <v>DONE</v>
      </c>
      <c r="AC222" s="51"/>
      <c r="AD222" s="55" t="s">
        <v>1480</v>
      </c>
      <c r="AE222" s="74">
        <v>46128</v>
      </c>
      <c r="AF222" s="70" t="str">
        <f t="shared" si="5"/>
        <v>DONE</v>
      </c>
      <c r="AG222" s="70">
        <v>46129</v>
      </c>
      <c r="AH222" s="75"/>
      <c r="AI222" s="78" t="str">
        <f t="shared" si="6"/>
        <v>UNPAID</v>
      </c>
      <c r="AJ222" s="79" t="str">
        <f t="array" ref="AJ222">IFERROR(INDEX('[1]Master Price'!$E:$E,MATCH(D222,'[1]Master Price'!$B:$B,0)),"0")</f>
        <v>0</v>
      </c>
      <c r="AK222" s="79">
        <f t="shared" si="7"/>
        <v>0</v>
      </c>
      <c r="AL222" s="81" t="str">
        <f t="shared" si="39"/>
        <v>0-day</v>
      </c>
      <c r="AM222" s="81" t="str">
        <f t="shared" si="31"/>
        <v>1-day</v>
      </c>
      <c r="AN222" s="81" t="str">
        <f t="shared" si="40"/>
        <v>0-day</v>
      </c>
      <c r="AO222" s="81" t="str">
        <f t="shared" si="11"/>
        <v>0-day</v>
      </c>
      <c r="AP222" s="81" t="str">
        <f t="shared" si="12"/>
        <v>1-day</v>
      </c>
      <c r="AQ222" s="81" t="str">
        <f t="shared" si="13"/>
        <v>0-day</v>
      </c>
      <c r="AR222" s="137"/>
      <c r="AS222" s="83" t="str">
        <f t="shared" si="14"/>
        <v/>
      </c>
      <c r="AT222" s="85"/>
      <c r="AU222" s="84" t="e">
        <f t="shared" ca="1" si="15"/>
        <v>#NAME?</v>
      </c>
      <c r="AV222" s="85" t="e">
        <f t="shared" ca="1" si="16"/>
        <v>#NAME?</v>
      </c>
      <c r="AW222" s="86" t="e">
        <f t="shared" ca="1" si="17"/>
        <v>#NAME?</v>
      </c>
      <c r="AX222" s="85" t="e">
        <f t="shared" ca="1" si="18"/>
        <v>#NAME?</v>
      </c>
      <c r="AY222" s="86" t="str">
        <f t="shared" si="19"/>
        <v/>
      </c>
      <c r="AZ222" s="22" t="e">
        <f t="shared" ca="1" si="20"/>
        <v>#NAME?</v>
      </c>
      <c r="BA222" s="83" t="e">
        <f t="shared" ca="1" si="21"/>
        <v>#NAME?</v>
      </c>
      <c r="BB222" s="88" t="e">
        <f t="shared" ca="1" si="22"/>
        <v>#NAME?</v>
      </c>
      <c r="BC222" s="90" t="e">
        <f t="shared" ca="1" si="23"/>
        <v>#NAME?</v>
      </c>
      <c r="BD222" s="90" t="e">
        <f t="shared" ca="1" si="24"/>
        <v>#NAME?</v>
      </c>
      <c r="BE222" s="85" t="e">
        <f t="shared" ca="1" si="25"/>
        <v>#NAME?</v>
      </c>
      <c r="BF222" s="22" t="e">
        <f t="shared" ca="1" si="26"/>
        <v>#NAME?</v>
      </c>
      <c r="BG222" s="22" t="e">
        <f t="shared" ca="1" si="27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51">
        <f t="shared" si="0"/>
        <v>221</v>
      </c>
      <c r="B223" s="138">
        <v>46105</v>
      </c>
      <c r="C223" s="55" t="s">
        <v>738</v>
      </c>
      <c r="D223" s="55" t="s">
        <v>136</v>
      </c>
      <c r="E223" s="116" t="s">
        <v>137</v>
      </c>
      <c r="F223" s="55">
        <v>1</v>
      </c>
      <c r="G223" s="55" t="s">
        <v>65</v>
      </c>
      <c r="H223" s="55" t="str">
        <f t="shared" si="1"/>
        <v>DONE</v>
      </c>
      <c r="I223" s="55" t="s">
        <v>1392</v>
      </c>
      <c r="J223" s="63" t="s">
        <v>443</v>
      </c>
      <c r="K223" s="63" t="s">
        <v>79</v>
      </c>
      <c r="L223" s="100">
        <v>15324</v>
      </c>
      <c r="M223" s="51" t="s">
        <v>599</v>
      </c>
      <c r="N223" s="55" t="s">
        <v>1478</v>
      </c>
      <c r="O223" s="102" t="s">
        <v>85</v>
      </c>
      <c r="P223" s="55" t="s">
        <v>87</v>
      </c>
      <c r="Q223" s="55" t="s">
        <v>1479</v>
      </c>
      <c r="R223" s="51">
        <v>200001032450</v>
      </c>
      <c r="S223" s="68">
        <v>46115</v>
      </c>
      <c r="T223" s="68" t="str">
        <f t="shared" si="29"/>
        <v>DONE</v>
      </c>
      <c r="U223" s="68">
        <v>46116</v>
      </c>
      <c r="V223" s="51">
        <v>7000239725</v>
      </c>
      <c r="W223" s="51">
        <v>44623</v>
      </c>
      <c r="X223" s="70">
        <v>46127</v>
      </c>
      <c r="Y223" s="70" t="str">
        <f t="shared" si="36"/>
        <v>DONE</v>
      </c>
      <c r="Z223" s="25">
        <v>48627</v>
      </c>
      <c r="AA223" s="69">
        <v>46127</v>
      </c>
      <c r="AB223" s="51" t="str">
        <f t="shared" si="4"/>
        <v>DONE</v>
      </c>
      <c r="AC223" s="51"/>
      <c r="AD223" s="55" t="s">
        <v>1480</v>
      </c>
      <c r="AE223" s="74">
        <v>46128</v>
      </c>
      <c r="AF223" s="70" t="str">
        <f t="shared" si="5"/>
        <v>DONE</v>
      </c>
      <c r="AG223" s="70">
        <v>46129</v>
      </c>
      <c r="AH223" s="75"/>
      <c r="AI223" s="78" t="str">
        <f t="shared" si="6"/>
        <v>UNPAID</v>
      </c>
      <c r="AJ223" s="79" t="str">
        <f t="array" ref="AJ223">IFERROR(INDEX('[1]Master Price'!$E:$E,MATCH(D223,'[1]Master Price'!$B:$B,0)),"0")</f>
        <v>0</v>
      </c>
      <c r="AK223" s="79">
        <f t="shared" si="7"/>
        <v>0</v>
      </c>
      <c r="AL223" s="81" t="str">
        <f t="shared" si="39"/>
        <v>0-day</v>
      </c>
      <c r="AM223" s="81" t="str">
        <f t="shared" si="31"/>
        <v>1-day</v>
      </c>
      <c r="AN223" s="81" t="str">
        <f t="shared" si="40"/>
        <v>0-day</v>
      </c>
      <c r="AO223" s="81" t="str">
        <f t="shared" si="11"/>
        <v>0-day</v>
      </c>
      <c r="AP223" s="81" t="str">
        <f t="shared" si="12"/>
        <v>1-day</v>
      </c>
      <c r="AQ223" s="81" t="str">
        <f t="shared" si="13"/>
        <v>0-day</v>
      </c>
      <c r="AR223" s="137"/>
      <c r="AS223" s="83" t="str">
        <f t="shared" si="14"/>
        <v/>
      </c>
      <c r="AT223" s="85"/>
      <c r="AU223" s="84" t="e">
        <f t="shared" ca="1" si="15"/>
        <v>#NAME?</v>
      </c>
      <c r="AV223" s="85" t="e">
        <f t="shared" ca="1" si="16"/>
        <v>#NAME?</v>
      </c>
      <c r="AW223" s="86" t="e">
        <f t="shared" ca="1" si="17"/>
        <v>#NAME?</v>
      </c>
      <c r="AX223" s="85" t="e">
        <f t="shared" ca="1" si="18"/>
        <v>#NAME?</v>
      </c>
      <c r="AY223" s="86" t="str">
        <f t="shared" si="19"/>
        <v/>
      </c>
      <c r="AZ223" s="22" t="e">
        <f t="shared" ca="1" si="20"/>
        <v>#NAME?</v>
      </c>
      <c r="BA223" s="83" t="e">
        <f t="shared" ca="1" si="21"/>
        <v>#NAME?</v>
      </c>
      <c r="BB223" s="88" t="e">
        <f t="shared" ca="1" si="22"/>
        <v>#NAME?</v>
      </c>
      <c r="BC223" s="90" t="e">
        <f t="shared" ca="1" si="23"/>
        <v>#NAME?</v>
      </c>
      <c r="BD223" s="90" t="e">
        <f t="shared" ca="1" si="24"/>
        <v>#NAME?</v>
      </c>
      <c r="BE223" s="85" t="e">
        <f t="shared" ca="1" si="25"/>
        <v>#NAME?</v>
      </c>
      <c r="BF223" s="22" t="e">
        <f t="shared" ca="1" si="26"/>
        <v>#NAME?</v>
      </c>
      <c r="BG223" s="22" t="e">
        <f t="shared" ca="1" si="27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51">
        <f t="shared" si="0"/>
        <v>222</v>
      </c>
      <c r="B224" s="138">
        <v>46105</v>
      </c>
      <c r="C224" s="55" t="s">
        <v>738</v>
      </c>
      <c r="D224" s="55" t="s">
        <v>153</v>
      </c>
      <c r="E224" s="116" t="s">
        <v>154</v>
      </c>
      <c r="F224" s="55">
        <v>1</v>
      </c>
      <c r="G224" s="55" t="s">
        <v>65</v>
      </c>
      <c r="H224" s="55" t="str">
        <f t="shared" si="1"/>
        <v>DONE</v>
      </c>
      <c r="I224" s="55" t="s">
        <v>1392</v>
      </c>
      <c r="J224" s="63" t="s">
        <v>443</v>
      </c>
      <c r="K224" s="63" t="s">
        <v>79</v>
      </c>
      <c r="L224" s="100">
        <v>15324</v>
      </c>
      <c r="M224" s="51" t="s">
        <v>599</v>
      </c>
      <c r="N224" s="55" t="s">
        <v>1478</v>
      </c>
      <c r="O224" s="102" t="s">
        <v>85</v>
      </c>
      <c r="P224" s="55" t="s">
        <v>87</v>
      </c>
      <c r="Q224" s="55" t="s">
        <v>1479</v>
      </c>
      <c r="R224" s="51">
        <v>200001032450</v>
      </c>
      <c r="S224" s="68">
        <v>46115</v>
      </c>
      <c r="T224" s="68" t="str">
        <f t="shared" si="29"/>
        <v>DONE</v>
      </c>
      <c r="U224" s="68">
        <v>46116</v>
      </c>
      <c r="V224" s="51">
        <v>7000239725</v>
      </c>
      <c r="W224" s="51">
        <v>44623</v>
      </c>
      <c r="X224" s="70">
        <v>46127</v>
      </c>
      <c r="Y224" s="70" t="str">
        <f t="shared" si="36"/>
        <v>DONE</v>
      </c>
      <c r="Z224" s="25">
        <v>48627</v>
      </c>
      <c r="AA224" s="69">
        <v>46127</v>
      </c>
      <c r="AB224" s="51" t="str">
        <f t="shared" si="4"/>
        <v>DONE</v>
      </c>
      <c r="AC224" s="51"/>
      <c r="AD224" s="55" t="s">
        <v>1480</v>
      </c>
      <c r="AE224" s="74">
        <v>46128</v>
      </c>
      <c r="AF224" s="70" t="str">
        <f t="shared" si="5"/>
        <v>DONE</v>
      </c>
      <c r="AG224" s="70">
        <v>46129</v>
      </c>
      <c r="AH224" s="75"/>
      <c r="AI224" s="78" t="str">
        <f t="shared" si="6"/>
        <v>UNPAID</v>
      </c>
      <c r="AJ224" s="79" t="str">
        <f t="array" ref="AJ224">IFERROR(INDEX('[1]Master Price'!$E:$E,MATCH(D224,'[1]Master Price'!$B:$B,0)),"0")</f>
        <v>0</v>
      </c>
      <c r="AK224" s="79">
        <f t="shared" si="7"/>
        <v>0</v>
      </c>
      <c r="AL224" s="81" t="str">
        <f t="shared" si="39"/>
        <v>0-day</v>
      </c>
      <c r="AM224" s="81" t="str">
        <f t="shared" si="31"/>
        <v>1-day</v>
      </c>
      <c r="AN224" s="81" t="str">
        <f t="shared" si="40"/>
        <v>0-day</v>
      </c>
      <c r="AO224" s="81" t="str">
        <f t="shared" si="11"/>
        <v>0-day</v>
      </c>
      <c r="AP224" s="81" t="str">
        <f t="shared" si="12"/>
        <v>1-day</v>
      </c>
      <c r="AQ224" s="81" t="str">
        <f t="shared" si="13"/>
        <v>0-day</v>
      </c>
      <c r="AR224" s="137"/>
      <c r="AS224" s="83" t="str">
        <f t="shared" si="14"/>
        <v/>
      </c>
      <c r="AT224" s="85"/>
      <c r="AU224" s="84" t="e">
        <f t="shared" ca="1" si="15"/>
        <v>#NAME?</v>
      </c>
      <c r="AV224" s="85" t="e">
        <f t="shared" ca="1" si="16"/>
        <v>#NAME?</v>
      </c>
      <c r="AW224" s="86" t="e">
        <f t="shared" ca="1" si="17"/>
        <v>#NAME?</v>
      </c>
      <c r="AX224" s="85" t="e">
        <f t="shared" ca="1" si="18"/>
        <v>#NAME?</v>
      </c>
      <c r="AY224" s="86" t="str">
        <f t="shared" si="19"/>
        <v/>
      </c>
      <c r="AZ224" s="22" t="e">
        <f t="shared" ca="1" si="20"/>
        <v>#NAME?</v>
      </c>
      <c r="BA224" s="83" t="e">
        <f t="shared" ca="1" si="21"/>
        <v>#NAME?</v>
      </c>
      <c r="BB224" s="88" t="e">
        <f t="shared" ca="1" si="22"/>
        <v>#NAME?</v>
      </c>
      <c r="BC224" s="90" t="e">
        <f t="shared" ca="1" si="23"/>
        <v>#NAME?</v>
      </c>
      <c r="BD224" s="90" t="e">
        <f t="shared" ca="1" si="24"/>
        <v>#NAME?</v>
      </c>
      <c r="BE224" s="85" t="e">
        <f t="shared" ca="1" si="25"/>
        <v>#NAME?</v>
      </c>
      <c r="BF224" s="22" t="e">
        <f t="shared" ca="1" si="26"/>
        <v>#NAME?</v>
      </c>
      <c r="BG224" s="22" t="e">
        <f t="shared" ca="1" si="27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51">
        <f t="shared" si="0"/>
        <v>223</v>
      </c>
      <c r="B225" s="138">
        <v>46105</v>
      </c>
      <c r="C225" s="55" t="s">
        <v>738</v>
      </c>
      <c r="D225" s="63" t="s">
        <v>223</v>
      </c>
      <c r="E225" s="116" t="s">
        <v>224</v>
      </c>
      <c r="F225" s="55">
        <v>1</v>
      </c>
      <c r="G225" s="55" t="s">
        <v>65</v>
      </c>
      <c r="H225" s="55" t="str">
        <f t="shared" si="1"/>
        <v>DONE</v>
      </c>
      <c r="I225" s="55" t="s">
        <v>1392</v>
      </c>
      <c r="J225" s="63" t="s">
        <v>443</v>
      </c>
      <c r="K225" s="63" t="s">
        <v>79</v>
      </c>
      <c r="L225" s="55">
        <v>15324</v>
      </c>
      <c r="M225" s="51" t="s">
        <v>599</v>
      </c>
      <c r="N225" s="55" t="s">
        <v>1478</v>
      </c>
      <c r="O225" s="102" t="s">
        <v>85</v>
      </c>
      <c r="P225" s="55" t="s">
        <v>87</v>
      </c>
      <c r="Q225" s="55" t="s">
        <v>1479</v>
      </c>
      <c r="R225" s="51">
        <v>200001032450</v>
      </c>
      <c r="S225" s="68">
        <v>46115</v>
      </c>
      <c r="T225" s="68" t="str">
        <f t="shared" si="29"/>
        <v>DONE</v>
      </c>
      <c r="U225" s="68">
        <v>46116</v>
      </c>
      <c r="V225" s="51">
        <v>7000239725</v>
      </c>
      <c r="W225" s="51">
        <v>44623</v>
      </c>
      <c r="X225" s="70">
        <v>46127</v>
      </c>
      <c r="Y225" s="70" t="str">
        <f t="shared" si="36"/>
        <v>DONE</v>
      </c>
      <c r="Z225" s="25">
        <v>48627</v>
      </c>
      <c r="AA225" s="69">
        <v>46127</v>
      </c>
      <c r="AB225" s="51" t="str">
        <f t="shared" si="4"/>
        <v>DONE</v>
      </c>
      <c r="AC225" s="51"/>
      <c r="AD225" s="55" t="s">
        <v>1480</v>
      </c>
      <c r="AE225" s="74">
        <v>46128</v>
      </c>
      <c r="AF225" s="70" t="str">
        <f t="shared" si="5"/>
        <v>DONE</v>
      </c>
      <c r="AG225" s="70">
        <v>46129</v>
      </c>
      <c r="AH225" s="75"/>
      <c r="AI225" s="78" t="str">
        <f t="shared" si="6"/>
        <v>UNPAID</v>
      </c>
      <c r="AJ225" s="79" t="str">
        <f t="array" ref="AJ225">IFERROR(INDEX('[1]Master Price'!$E:$E,MATCH(D225,'[1]Master Price'!$B:$B,0)),"0")</f>
        <v>0</v>
      </c>
      <c r="AK225" s="79">
        <f t="shared" si="7"/>
        <v>0</v>
      </c>
      <c r="AL225" s="81" t="str">
        <f t="shared" si="39"/>
        <v>0-day</v>
      </c>
      <c r="AM225" s="81" t="str">
        <f t="shared" si="31"/>
        <v>1-day</v>
      </c>
      <c r="AN225" s="81" t="str">
        <f t="shared" si="40"/>
        <v>0-day</v>
      </c>
      <c r="AO225" s="81" t="str">
        <f t="shared" si="11"/>
        <v>0-day</v>
      </c>
      <c r="AP225" s="81" t="str">
        <f t="shared" si="12"/>
        <v>1-day</v>
      </c>
      <c r="AQ225" s="81" t="str">
        <f t="shared" si="13"/>
        <v>0-day</v>
      </c>
      <c r="AR225" s="137"/>
      <c r="AS225" s="83" t="str">
        <f t="shared" si="14"/>
        <v/>
      </c>
      <c r="AT225" s="85"/>
      <c r="AU225" s="84" t="e">
        <f t="shared" ca="1" si="15"/>
        <v>#NAME?</v>
      </c>
      <c r="AV225" s="85" t="e">
        <f t="shared" ca="1" si="16"/>
        <v>#NAME?</v>
      </c>
      <c r="AW225" s="86" t="e">
        <f t="shared" ca="1" si="17"/>
        <v>#NAME?</v>
      </c>
      <c r="AX225" s="85" t="e">
        <f t="shared" ca="1" si="18"/>
        <v>#NAME?</v>
      </c>
      <c r="AY225" s="86" t="str">
        <f t="shared" si="19"/>
        <v/>
      </c>
      <c r="AZ225" s="22" t="e">
        <f t="shared" ca="1" si="20"/>
        <v>#NAME?</v>
      </c>
      <c r="BA225" s="83" t="e">
        <f t="shared" ca="1" si="21"/>
        <v>#NAME?</v>
      </c>
      <c r="BB225" s="88" t="e">
        <f t="shared" ca="1" si="22"/>
        <v>#NAME?</v>
      </c>
      <c r="BC225" s="90" t="e">
        <f t="shared" ca="1" si="23"/>
        <v>#NAME?</v>
      </c>
      <c r="BD225" s="90" t="e">
        <f t="shared" ca="1" si="24"/>
        <v>#NAME?</v>
      </c>
      <c r="BE225" s="85" t="e">
        <f t="shared" ca="1" si="25"/>
        <v>#NAME?</v>
      </c>
      <c r="BF225" s="22" t="e">
        <f t="shared" ca="1" si="26"/>
        <v>#NAME?</v>
      </c>
      <c r="BG225" s="22" t="e">
        <f t="shared" ca="1" si="27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51">
        <f t="shared" si="0"/>
        <v>224</v>
      </c>
      <c r="B226" s="138">
        <v>46105</v>
      </c>
      <c r="C226" s="55" t="s">
        <v>738</v>
      </c>
      <c r="D226" s="63" t="s">
        <v>314</v>
      </c>
      <c r="E226" s="116" t="s">
        <v>315</v>
      </c>
      <c r="F226" s="55">
        <v>2</v>
      </c>
      <c r="G226" s="55" t="s">
        <v>65</v>
      </c>
      <c r="H226" s="55" t="str">
        <f t="shared" si="1"/>
        <v>DONE</v>
      </c>
      <c r="I226" s="55" t="s">
        <v>1392</v>
      </c>
      <c r="J226" s="63" t="s">
        <v>443</v>
      </c>
      <c r="K226" s="63" t="s">
        <v>79</v>
      </c>
      <c r="L226" s="55">
        <v>15324</v>
      </c>
      <c r="M226" s="51" t="s">
        <v>599</v>
      </c>
      <c r="N226" s="55" t="s">
        <v>1478</v>
      </c>
      <c r="O226" s="102" t="s">
        <v>85</v>
      </c>
      <c r="P226" s="55" t="s">
        <v>87</v>
      </c>
      <c r="Q226" s="55" t="s">
        <v>1479</v>
      </c>
      <c r="R226" s="51">
        <v>200001032450</v>
      </c>
      <c r="S226" s="68">
        <v>46115</v>
      </c>
      <c r="T226" s="68" t="str">
        <f t="shared" si="29"/>
        <v>DONE</v>
      </c>
      <c r="U226" s="68">
        <v>46116</v>
      </c>
      <c r="V226" s="51">
        <v>7000239725</v>
      </c>
      <c r="W226" s="51">
        <v>44623</v>
      </c>
      <c r="X226" s="70">
        <v>46127</v>
      </c>
      <c r="Y226" s="70" t="str">
        <f t="shared" si="36"/>
        <v>DONE</v>
      </c>
      <c r="Z226" s="25">
        <v>48627</v>
      </c>
      <c r="AA226" s="69">
        <v>46127</v>
      </c>
      <c r="AB226" s="51" t="str">
        <f t="shared" si="4"/>
        <v>DONE</v>
      </c>
      <c r="AC226" s="51"/>
      <c r="AD226" s="55" t="s">
        <v>1480</v>
      </c>
      <c r="AE226" s="74">
        <v>46128</v>
      </c>
      <c r="AF226" s="70" t="str">
        <f t="shared" si="5"/>
        <v>DONE</v>
      </c>
      <c r="AG226" s="70">
        <v>46129</v>
      </c>
      <c r="AH226" s="75"/>
      <c r="AI226" s="78" t="str">
        <f t="shared" si="6"/>
        <v>UNPAID</v>
      </c>
      <c r="AJ226" s="79" t="str">
        <f t="array" ref="AJ226">IFERROR(INDEX('[1]Master Price'!$E:$E,MATCH(D226,'[1]Master Price'!$B:$B,0)),"0")</f>
        <v>0</v>
      </c>
      <c r="AK226" s="79">
        <f t="shared" si="7"/>
        <v>0</v>
      </c>
      <c r="AL226" s="81" t="str">
        <f t="shared" si="39"/>
        <v>0-day</v>
      </c>
      <c r="AM226" s="81" t="str">
        <f t="shared" si="31"/>
        <v>1-day</v>
      </c>
      <c r="AN226" s="81" t="str">
        <f t="shared" si="40"/>
        <v>0-day</v>
      </c>
      <c r="AO226" s="81" t="str">
        <f t="shared" si="11"/>
        <v>0-day</v>
      </c>
      <c r="AP226" s="81" t="str">
        <f t="shared" si="12"/>
        <v>1-day</v>
      </c>
      <c r="AQ226" s="81" t="str">
        <f t="shared" si="13"/>
        <v>0-day</v>
      </c>
      <c r="AR226" s="137"/>
      <c r="AS226" s="83" t="str">
        <f t="shared" si="14"/>
        <v/>
      </c>
      <c r="AT226" s="85"/>
      <c r="AU226" s="84" t="e">
        <f t="shared" ca="1" si="15"/>
        <v>#NAME?</v>
      </c>
      <c r="AV226" s="85" t="e">
        <f t="shared" ca="1" si="16"/>
        <v>#NAME?</v>
      </c>
      <c r="AW226" s="86" t="e">
        <f t="shared" ca="1" si="17"/>
        <v>#NAME?</v>
      </c>
      <c r="AX226" s="85" t="e">
        <f t="shared" ca="1" si="18"/>
        <v>#NAME?</v>
      </c>
      <c r="AY226" s="86" t="str">
        <f t="shared" si="19"/>
        <v/>
      </c>
      <c r="AZ226" s="22" t="e">
        <f t="shared" ca="1" si="20"/>
        <v>#NAME?</v>
      </c>
      <c r="BA226" s="83" t="e">
        <f t="shared" ca="1" si="21"/>
        <v>#NAME?</v>
      </c>
      <c r="BB226" s="88" t="e">
        <f t="shared" ca="1" si="22"/>
        <v>#NAME?</v>
      </c>
      <c r="BC226" s="90" t="e">
        <f t="shared" ca="1" si="23"/>
        <v>#NAME?</v>
      </c>
      <c r="BD226" s="90" t="e">
        <f t="shared" ca="1" si="24"/>
        <v>#NAME?</v>
      </c>
      <c r="BE226" s="85" t="e">
        <f t="shared" ca="1" si="25"/>
        <v>#NAME?</v>
      </c>
      <c r="BF226" s="22" t="e">
        <f t="shared" ca="1" si="26"/>
        <v>#NAME?</v>
      </c>
      <c r="BG226" s="22" t="e">
        <f t="shared" ca="1" si="27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51">
        <f t="shared" si="0"/>
        <v>225</v>
      </c>
      <c r="B227" s="138">
        <v>46105</v>
      </c>
      <c r="C227" s="55" t="s">
        <v>743</v>
      </c>
      <c r="D227" s="63" t="s">
        <v>1490</v>
      </c>
      <c r="E227" s="116" t="s">
        <v>1491</v>
      </c>
      <c r="F227" s="55">
        <v>1</v>
      </c>
      <c r="G227" s="55" t="s">
        <v>65</v>
      </c>
      <c r="H227" s="55" t="str">
        <f t="shared" si="1"/>
        <v>DONE</v>
      </c>
      <c r="I227" s="55" t="s">
        <v>1492</v>
      </c>
      <c r="J227" s="63" t="s">
        <v>623</v>
      </c>
      <c r="K227" s="63" t="s">
        <v>362</v>
      </c>
      <c r="L227" s="55">
        <v>15485</v>
      </c>
      <c r="M227" s="51"/>
      <c r="N227" s="55" t="s">
        <v>207</v>
      </c>
      <c r="O227" s="95" t="s">
        <v>91</v>
      </c>
      <c r="P227" s="55" t="s">
        <v>87</v>
      </c>
      <c r="Q227" s="55" t="s">
        <v>1454</v>
      </c>
      <c r="R227" s="51">
        <v>200001032453</v>
      </c>
      <c r="S227" s="68">
        <v>46115</v>
      </c>
      <c r="T227" s="68" t="str">
        <f t="shared" si="29"/>
        <v>DONE</v>
      </c>
      <c r="U227" s="68">
        <v>46116</v>
      </c>
      <c r="V227" s="51">
        <v>7000239717</v>
      </c>
      <c r="W227" s="51">
        <v>44620</v>
      </c>
      <c r="X227" s="70">
        <v>46127</v>
      </c>
      <c r="Y227" s="70" t="str">
        <f t="shared" si="36"/>
        <v>DONE</v>
      </c>
      <c r="Z227" s="25" t="s">
        <v>1494</v>
      </c>
      <c r="AA227" s="69">
        <v>46127</v>
      </c>
      <c r="AB227" s="51" t="str">
        <f t="shared" si="4"/>
        <v>DONE</v>
      </c>
      <c r="AC227" s="51"/>
      <c r="AD227" s="55" t="s">
        <v>1495</v>
      </c>
      <c r="AE227" s="74">
        <v>46128</v>
      </c>
      <c r="AF227" s="70" t="str">
        <f t="shared" si="5"/>
        <v>DONE</v>
      </c>
      <c r="AG227" s="70">
        <v>46129</v>
      </c>
      <c r="AH227" s="75"/>
      <c r="AI227" s="78" t="str">
        <f t="shared" si="6"/>
        <v>UNPAID</v>
      </c>
      <c r="AJ227" s="79" t="str">
        <f t="array" ref="AJ227">IFERROR(INDEX('[1]Master Price'!$E:$E,MATCH(D227,'[1]Master Price'!$B:$B,0)),"0")</f>
        <v>0</v>
      </c>
      <c r="AK227" s="79">
        <f t="shared" si="7"/>
        <v>0</v>
      </c>
      <c r="AL227" s="81" t="str">
        <f t="shared" si="39"/>
        <v>0-day</v>
      </c>
      <c r="AM227" s="81" t="str">
        <f t="shared" si="31"/>
        <v>1-day</v>
      </c>
      <c r="AN227" s="81" t="str">
        <f t="shared" si="40"/>
        <v>0-day</v>
      </c>
      <c r="AO227" s="81" t="str">
        <f t="shared" si="11"/>
        <v>0-day</v>
      </c>
      <c r="AP227" s="81" t="str">
        <f t="shared" si="12"/>
        <v>1-day</v>
      </c>
      <c r="AQ227" s="81" t="str">
        <f t="shared" si="13"/>
        <v>0-day</v>
      </c>
      <c r="AR227" s="137"/>
      <c r="AS227" s="83" t="str">
        <f t="shared" si="14"/>
        <v/>
      </c>
      <c r="AT227" s="85"/>
      <c r="AU227" s="84" t="e">
        <f t="shared" ca="1" si="15"/>
        <v>#NAME?</v>
      </c>
      <c r="AV227" s="85" t="e">
        <f t="shared" ca="1" si="16"/>
        <v>#NAME?</v>
      </c>
      <c r="AW227" s="86" t="e">
        <f t="shared" ca="1" si="17"/>
        <v>#NAME?</v>
      </c>
      <c r="AX227" s="85" t="e">
        <f t="shared" ca="1" si="18"/>
        <v>#NAME?</v>
      </c>
      <c r="AY227" s="86" t="str">
        <f t="shared" si="19"/>
        <v/>
      </c>
      <c r="AZ227" s="22" t="e">
        <f t="shared" ca="1" si="20"/>
        <v>#NAME?</v>
      </c>
      <c r="BA227" s="83" t="e">
        <f t="shared" ca="1" si="21"/>
        <v>#NAME?</v>
      </c>
      <c r="BB227" s="88" t="e">
        <f t="shared" ca="1" si="22"/>
        <v>#NAME?</v>
      </c>
      <c r="BC227" s="90" t="e">
        <f t="shared" ca="1" si="23"/>
        <v>#NAME?</v>
      </c>
      <c r="BD227" s="90" t="e">
        <f t="shared" ca="1" si="24"/>
        <v>#NAME?</v>
      </c>
      <c r="BE227" s="85" t="e">
        <f t="shared" ca="1" si="25"/>
        <v>#NAME?</v>
      </c>
      <c r="BF227" s="22" t="e">
        <f t="shared" ca="1" si="26"/>
        <v>#NAME?</v>
      </c>
      <c r="BG227" s="22" t="e">
        <f t="shared" ca="1" si="27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51">
        <f t="shared" si="0"/>
        <v>226</v>
      </c>
      <c r="B228" s="138">
        <v>46105</v>
      </c>
      <c r="C228" s="55" t="s">
        <v>743</v>
      </c>
      <c r="D228" s="63" t="s">
        <v>420</v>
      </c>
      <c r="E228" s="116" t="s">
        <v>421</v>
      </c>
      <c r="F228" s="55">
        <v>1</v>
      </c>
      <c r="G228" s="55" t="s">
        <v>65</v>
      </c>
      <c r="H228" s="55" t="str">
        <f t="shared" si="1"/>
        <v>DONE</v>
      </c>
      <c r="I228" s="55" t="s">
        <v>1492</v>
      </c>
      <c r="J228" s="63" t="s">
        <v>623</v>
      </c>
      <c r="K228" s="63" t="s">
        <v>362</v>
      </c>
      <c r="L228" s="55">
        <v>15485</v>
      </c>
      <c r="M228" s="51"/>
      <c r="N228" s="55" t="s">
        <v>207</v>
      </c>
      <c r="O228" s="95" t="s">
        <v>91</v>
      </c>
      <c r="P228" s="55" t="s">
        <v>87</v>
      </c>
      <c r="Q228" s="55" t="s">
        <v>1454</v>
      </c>
      <c r="R228" s="51">
        <v>200001032453</v>
      </c>
      <c r="S228" s="68">
        <v>46115</v>
      </c>
      <c r="T228" s="68" t="str">
        <f t="shared" si="29"/>
        <v>DONE</v>
      </c>
      <c r="U228" s="68">
        <v>46116</v>
      </c>
      <c r="V228" s="51">
        <v>7000239717</v>
      </c>
      <c r="W228" s="51">
        <v>44620</v>
      </c>
      <c r="X228" s="70">
        <v>46127</v>
      </c>
      <c r="Y228" s="70" t="str">
        <f t="shared" si="36"/>
        <v>DONE</v>
      </c>
      <c r="Z228" s="25" t="s">
        <v>1494</v>
      </c>
      <c r="AA228" s="69">
        <v>46127</v>
      </c>
      <c r="AB228" s="51" t="str">
        <f t="shared" si="4"/>
        <v>DONE</v>
      </c>
      <c r="AC228" s="51"/>
      <c r="AD228" s="55" t="s">
        <v>1495</v>
      </c>
      <c r="AE228" s="74">
        <v>46128</v>
      </c>
      <c r="AF228" s="70" t="str">
        <f t="shared" si="5"/>
        <v>DONE</v>
      </c>
      <c r="AG228" s="70">
        <v>46129</v>
      </c>
      <c r="AH228" s="75"/>
      <c r="AI228" s="78" t="str">
        <f t="shared" si="6"/>
        <v>UNPAID</v>
      </c>
      <c r="AJ228" s="79" t="str">
        <f t="array" ref="AJ228">IFERROR(INDEX('[1]Master Price'!$E:$E,MATCH(D228,'[1]Master Price'!$B:$B,0)),"0")</f>
        <v>0</v>
      </c>
      <c r="AK228" s="79">
        <f t="shared" si="7"/>
        <v>0</v>
      </c>
      <c r="AL228" s="81" t="str">
        <f t="shared" si="39"/>
        <v>0-day</v>
      </c>
      <c r="AM228" s="81" t="str">
        <f t="shared" si="31"/>
        <v>1-day</v>
      </c>
      <c r="AN228" s="81" t="str">
        <f t="shared" si="40"/>
        <v>0-day</v>
      </c>
      <c r="AO228" s="81" t="str">
        <f t="shared" si="11"/>
        <v>0-day</v>
      </c>
      <c r="AP228" s="81" t="str">
        <f t="shared" si="12"/>
        <v>1-day</v>
      </c>
      <c r="AQ228" s="81" t="str">
        <f t="shared" si="13"/>
        <v>0-day</v>
      </c>
      <c r="AR228" s="137"/>
      <c r="AS228" s="83" t="str">
        <f t="shared" si="14"/>
        <v/>
      </c>
      <c r="AT228" s="85"/>
      <c r="AU228" s="84" t="e">
        <f t="shared" ca="1" si="15"/>
        <v>#NAME?</v>
      </c>
      <c r="AV228" s="85" t="e">
        <f t="shared" ca="1" si="16"/>
        <v>#NAME?</v>
      </c>
      <c r="AW228" s="86" t="e">
        <f t="shared" ca="1" si="17"/>
        <v>#NAME?</v>
      </c>
      <c r="AX228" s="85" t="e">
        <f t="shared" ca="1" si="18"/>
        <v>#NAME?</v>
      </c>
      <c r="AY228" s="86" t="str">
        <f t="shared" si="19"/>
        <v/>
      </c>
      <c r="AZ228" s="22" t="e">
        <f t="shared" ca="1" si="20"/>
        <v>#NAME?</v>
      </c>
      <c r="BA228" s="83" t="e">
        <f t="shared" ca="1" si="21"/>
        <v>#NAME?</v>
      </c>
      <c r="BB228" s="88" t="e">
        <f t="shared" ca="1" si="22"/>
        <v>#NAME?</v>
      </c>
      <c r="BC228" s="90" t="e">
        <f t="shared" ca="1" si="23"/>
        <v>#NAME?</v>
      </c>
      <c r="BD228" s="90" t="e">
        <f t="shared" ca="1" si="24"/>
        <v>#NAME?</v>
      </c>
      <c r="BE228" s="85" t="e">
        <f t="shared" ca="1" si="25"/>
        <v>#NAME?</v>
      </c>
      <c r="BF228" s="22" t="e">
        <f t="shared" ca="1" si="26"/>
        <v>#NAME?</v>
      </c>
      <c r="BG228" s="22" t="e">
        <f t="shared" ca="1" si="27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51">
        <f t="shared" si="0"/>
        <v>227</v>
      </c>
      <c r="B229" s="138">
        <v>46105</v>
      </c>
      <c r="C229" s="55" t="s">
        <v>743</v>
      </c>
      <c r="D229" s="63" t="s">
        <v>241</v>
      </c>
      <c r="E229" s="116" t="s">
        <v>242</v>
      </c>
      <c r="F229" s="55">
        <v>2</v>
      </c>
      <c r="G229" s="55" t="s">
        <v>65</v>
      </c>
      <c r="H229" s="55" t="str">
        <f t="shared" si="1"/>
        <v>DONE</v>
      </c>
      <c r="I229" s="55" t="s">
        <v>1492</v>
      </c>
      <c r="J229" s="63" t="s">
        <v>623</v>
      </c>
      <c r="K229" s="63" t="s">
        <v>362</v>
      </c>
      <c r="L229" s="55">
        <v>15485</v>
      </c>
      <c r="M229" s="51"/>
      <c r="N229" s="55" t="s">
        <v>207</v>
      </c>
      <c r="O229" s="95" t="s">
        <v>91</v>
      </c>
      <c r="P229" s="55" t="s">
        <v>87</v>
      </c>
      <c r="Q229" s="55" t="s">
        <v>1454</v>
      </c>
      <c r="R229" s="51">
        <v>200001032453</v>
      </c>
      <c r="S229" s="68">
        <v>46115</v>
      </c>
      <c r="T229" s="68" t="str">
        <f t="shared" si="29"/>
        <v>DONE</v>
      </c>
      <c r="U229" s="68">
        <v>46116</v>
      </c>
      <c r="V229" s="51">
        <v>7000239717</v>
      </c>
      <c r="W229" s="51">
        <v>44620</v>
      </c>
      <c r="X229" s="70">
        <v>46127</v>
      </c>
      <c r="Y229" s="70" t="str">
        <f t="shared" si="36"/>
        <v>DONE</v>
      </c>
      <c r="Z229" s="25" t="s">
        <v>1494</v>
      </c>
      <c r="AA229" s="69">
        <v>46127</v>
      </c>
      <c r="AB229" s="51" t="str">
        <f t="shared" si="4"/>
        <v>DONE</v>
      </c>
      <c r="AC229" s="51"/>
      <c r="AD229" s="55" t="s">
        <v>1495</v>
      </c>
      <c r="AE229" s="74">
        <v>46128</v>
      </c>
      <c r="AF229" s="70" t="str">
        <f t="shared" si="5"/>
        <v>DONE</v>
      </c>
      <c r="AG229" s="70">
        <v>46129</v>
      </c>
      <c r="AH229" s="75"/>
      <c r="AI229" s="78" t="str">
        <f t="shared" si="6"/>
        <v>UNPAID</v>
      </c>
      <c r="AJ229" s="79" t="str">
        <f t="array" ref="AJ229">IFERROR(INDEX('[1]Master Price'!$E:$E,MATCH(D229,'[1]Master Price'!$B:$B,0)),"0")</f>
        <v>0</v>
      </c>
      <c r="AK229" s="79">
        <f t="shared" si="7"/>
        <v>0</v>
      </c>
      <c r="AL229" s="81" t="str">
        <f t="shared" si="39"/>
        <v>0-day</v>
      </c>
      <c r="AM229" s="81" t="str">
        <f t="shared" si="31"/>
        <v>1-day</v>
      </c>
      <c r="AN229" s="81" t="str">
        <f t="shared" si="40"/>
        <v>0-day</v>
      </c>
      <c r="AO229" s="81" t="str">
        <f t="shared" si="11"/>
        <v>0-day</v>
      </c>
      <c r="AP229" s="81" t="str">
        <f t="shared" si="12"/>
        <v>1-day</v>
      </c>
      <c r="AQ229" s="81" t="str">
        <f t="shared" si="13"/>
        <v>0-day</v>
      </c>
      <c r="AR229" s="137"/>
      <c r="AS229" s="83" t="str">
        <f t="shared" si="14"/>
        <v/>
      </c>
      <c r="AT229" s="85"/>
      <c r="AU229" s="84" t="e">
        <f t="shared" ca="1" si="15"/>
        <v>#NAME?</v>
      </c>
      <c r="AV229" s="85" t="e">
        <f t="shared" ca="1" si="16"/>
        <v>#NAME?</v>
      </c>
      <c r="AW229" s="86" t="e">
        <f t="shared" ca="1" si="17"/>
        <v>#NAME?</v>
      </c>
      <c r="AX229" s="85" t="e">
        <f t="shared" ca="1" si="18"/>
        <v>#NAME?</v>
      </c>
      <c r="AY229" s="86" t="str">
        <f t="shared" si="19"/>
        <v/>
      </c>
      <c r="AZ229" s="22" t="e">
        <f t="shared" ca="1" si="20"/>
        <v>#NAME?</v>
      </c>
      <c r="BA229" s="83" t="e">
        <f t="shared" ca="1" si="21"/>
        <v>#NAME?</v>
      </c>
      <c r="BB229" s="88" t="e">
        <f t="shared" ca="1" si="22"/>
        <v>#NAME?</v>
      </c>
      <c r="BC229" s="90" t="e">
        <f t="shared" ca="1" si="23"/>
        <v>#NAME?</v>
      </c>
      <c r="BD229" s="90" t="e">
        <f t="shared" ca="1" si="24"/>
        <v>#NAME?</v>
      </c>
      <c r="BE229" s="85" t="e">
        <f t="shared" ca="1" si="25"/>
        <v>#NAME?</v>
      </c>
      <c r="BF229" s="22" t="e">
        <f t="shared" ca="1" si="26"/>
        <v>#NAME?</v>
      </c>
      <c r="BG229" s="22" t="e">
        <f t="shared" ca="1" si="27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51">
        <f t="shared" si="0"/>
        <v>228</v>
      </c>
      <c r="B230" s="138">
        <v>46105</v>
      </c>
      <c r="C230" s="55" t="s">
        <v>743</v>
      </c>
      <c r="D230" s="63" t="s">
        <v>899</v>
      </c>
      <c r="E230" s="116" t="s">
        <v>900</v>
      </c>
      <c r="F230" s="55">
        <v>2</v>
      </c>
      <c r="G230" s="55" t="s">
        <v>65</v>
      </c>
      <c r="H230" s="55" t="str">
        <f t="shared" si="1"/>
        <v>DONE</v>
      </c>
      <c r="I230" s="55" t="s">
        <v>1492</v>
      </c>
      <c r="J230" s="63" t="s">
        <v>623</v>
      </c>
      <c r="K230" s="63" t="s">
        <v>362</v>
      </c>
      <c r="L230" s="55">
        <v>15485</v>
      </c>
      <c r="M230" s="51"/>
      <c r="N230" s="55" t="s">
        <v>207</v>
      </c>
      <c r="O230" s="95" t="s">
        <v>91</v>
      </c>
      <c r="P230" s="55" t="s">
        <v>87</v>
      </c>
      <c r="Q230" s="55" t="s">
        <v>1454</v>
      </c>
      <c r="R230" s="51">
        <v>200001032453</v>
      </c>
      <c r="S230" s="68">
        <v>46115</v>
      </c>
      <c r="T230" s="68" t="str">
        <f t="shared" si="29"/>
        <v>DONE</v>
      </c>
      <c r="U230" s="68">
        <v>46116</v>
      </c>
      <c r="V230" s="51">
        <v>7000239717</v>
      </c>
      <c r="W230" s="51">
        <v>44620</v>
      </c>
      <c r="X230" s="70">
        <v>46127</v>
      </c>
      <c r="Y230" s="70" t="str">
        <f t="shared" si="36"/>
        <v>DONE</v>
      </c>
      <c r="Z230" s="25" t="s">
        <v>1494</v>
      </c>
      <c r="AA230" s="69">
        <v>46127</v>
      </c>
      <c r="AB230" s="51" t="str">
        <f t="shared" si="4"/>
        <v>DONE</v>
      </c>
      <c r="AC230" s="51"/>
      <c r="AD230" s="55" t="s">
        <v>1495</v>
      </c>
      <c r="AE230" s="74">
        <v>46128</v>
      </c>
      <c r="AF230" s="70" t="str">
        <f t="shared" si="5"/>
        <v>DONE</v>
      </c>
      <c r="AG230" s="70">
        <v>46129</v>
      </c>
      <c r="AH230" s="75"/>
      <c r="AI230" s="78" t="str">
        <f t="shared" si="6"/>
        <v>UNPAID</v>
      </c>
      <c r="AJ230" s="79" t="str">
        <f t="array" ref="AJ230">IFERROR(INDEX('[1]Master Price'!$E:$E,MATCH(D230,'[1]Master Price'!$B:$B,0)),"0")</f>
        <v>0</v>
      </c>
      <c r="AK230" s="79">
        <f t="shared" si="7"/>
        <v>0</v>
      </c>
      <c r="AL230" s="81" t="str">
        <f t="shared" si="39"/>
        <v>0-day</v>
      </c>
      <c r="AM230" s="81" t="str">
        <f t="shared" si="31"/>
        <v>1-day</v>
      </c>
      <c r="AN230" s="81" t="str">
        <f t="shared" si="40"/>
        <v>0-day</v>
      </c>
      <c r="AO230" s="81" t="str">
        <f t="shared" si="11"/>
        <v>0-day</v>
      </c>
      <c r="AP230" s="81" t="str">
        <f t="shared" si="12"/>
        <v>1-day</v>
      </c>
      <c r="AQ230" s="81" t="str">
        <f t="shared" si="13"/>
        <v>0-day</v>
      </c>
      <c r="AR230" s="137"/>
      <c r="AS230" s="83" t="str">
        <f t="shared" si="14"/>
        <v/>
      </c>
      <c r="AT230" s="85"/>
      <c r="AU230" s="84" t="e">
        <f t="shared" ca="1" si="15"/>
        <v>#NAME?</v>
      </c>
      <c r="AV230" s="85" t="e">
        <f t="shared" ca="1" si="16"/>
        <v>#NAME?</v>
      </c>
      <c r="AW230" s="86" t="e">
        <f t="shared" ca="1" si="17"/>
        <v>#NAME?</v>
      </c>
      <c r="AX230" s="85" t="e">
        <f t="shared" ca="1" si="18"/>
        <v>#NAME?</v>
      </c>
      <c r="AY230" s="86" t="str">
        <f t="shared" si="19"/>
        <v/>
      </c>
      <c r="AZ230" s="22" t="e">
        <f t="shared" ca="1" si="20"/>
        <v>#NAME?</v>
      </c>
      <c r="BA230" s="83" t="e">
        <f t="shared" ca="1" si="21"/>
        <v>#NAME?</v>
      </c>
      <c r="BB230" s="88" t="e">
        <f t="shared" ca="1" si="22"/>
        <v>#NAME?</v>
      </c>
      <c r="BC230" s="90" t="e">
        <f t="shared" ca="1" si="23"/>
        <v>#NAME?</v>
      </c>
      <c r="BD230" s="90" t="e">
        <f t="shared" ca="1" si="24"/>
        <v>#NAME?</v>
      </c>
      <c r="BE230" s="85" t="e">
        <f t="shared" ca="1" si="25"/>
        <v>#NAME?</v>
      </c>
      <c r="BF230" s="22" t="e">
        <f t="shared" ca="1" si="26"/>
        <v>#NAME?</v>
      </c>
      <c r="BG230" s="22" t="e">
        <f t="shared" ca="1" si="27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51">
        <f t="shared" si="0"/>
        <v>229</v>
      </c>
      <c r="B231" s="138">
        <v>46105</v>
      </c>
      <c r="C231" s="55" t="s">
        <v>743</v>
      </c>
      <c r="D231" s="63" t="s">
        <v>163</v>
      </c>
      <c r="E231" s="116" t="s">
        <v>164</v>
      </c>
      <c r="F231" s="55">
        <v>1</v>
      </c>
      <c r="G231" s="55" t="s">
        <v>65</v>
      </c>
      <c r="H231" s="55" t="str">
        <f t="shared" si="1"/>
        <v>DONE</v>
      </c>
      <c r="I231" s="55" t="s">
        <v>1492</v>
      </c>
      <c r="J231" s="63" t="s">
        <v>623</v>
      </c>
      <c r="K231" s="63" t="s">
        <v>362</v>
      </c>
      <c r="L231" s="55">
        <v>15485</v>
      </c>
      <c r="M231" s="51"/>
      <c r="N231" s="55" t="s">
        <v>207</v>
      </c>
      <c r="O231" s="95" t="s">
        <v>91</v>
      </c>
      <c r="P231" s="55" t="s">
        <v>87</v>
      </c>
      <c r="Q231" s="55" t="s">
        <v>1454</v>
      </c>
      <c r="R231" s="51">
        <v>200001032453</v>
      </c>
      <c r="S231" s="68">
        <v>46115</v>
      </c>
      <c r="T231" s="68" t="str">
        <f t="shared" si="29"/>
        <v>DONE</v>
      </c>
      <c r="U231" s="68">
        <v>46116</v>
      </c>
      <c r="V231" s="51">
        <v>7000239717</v>
      </c>
      <c r="W231" s="51">
        <v>44620</v>
      </c>
      <c r="X231" s="70">
        <v>46127</v>
      </c>
      <c r="Y231" s="70" t="str">
        <f t="shared" si="36"/>
        <v>DONE</v>
      </c>
      <c r="Z231" s="25" t="s">
        <v>1494</v>
      </c>
      <c r="AA231" s="69">
        <v>46127</v>
      </c>
      <c r="AB231" s="51" t="str">
        <f t="shared" si="4"/>
        <v>DONE</v>
      </c>
      <c r="AC231" s="51"/>
      <c r="AD231" s="55" t="s">
        <v>1495</v>
      </c>
      <c r="AE231" s="74">
        <v>46128</v>
      </c>
      <c r="AF231" s="70" t="str">
        <f t="shared" si="5"/>
        <v>DONE</v>
      </c>
      <c r="AG231" s="70">
        <v>46129</v>
      </c>
      <c r="AH231" s="75"/>
      <c r="AI231" s="78" t="str">
        <f t="shared" si="6"/>
        <v>UNPAID</v>
      </c>
      <c r="AJ231" s="79" t="str">
        <f t="array" ref="AJ231">IFERROR(INDEX('[1]Master Price'!$E:$E,MATCH(D231,'[1]Master Price'!$B:$B,0)),"0")</f>
        <v>0</v>
      </c>
      <c r="AK231" s="79">
        <f t="shared" si="7"/>
        <v>0</v>
      </c>
      <c r="AL231" s="81" t="str">
        <f t="shared" si="39"/>
        <v>0-day</v>
      </c>
      <c r="AM231" s="81" t="str">
        <f t="shared" si="31"/>
        <v>1-day</v>
      </c>
      <c r="AN231" s="81" t="str">
        <f t="shared" si="40"/>
        <v>0-day</v>
      </c>
      <c r="AO231" s="81" t="str">
        <f t="shared" si="11"/>
        <v>0-day</v>
      </c>
      <c r="AP231" s="81" t="str">
        <f t="shared" si="12"/>
        <v>1-day</v>
      </c>
      <c r="AQ231" s="81" t="str">
        <f t="shared" si="13"/>
        <v>0-day</v>
      </c>
      <c r="AR231" s="137"/>
      <c r="AS231" s="83" t="str">
        <f t="shared" si="14"/>
        <v/>
      </c>
      <c r="AT231" s="85"/>
      <c r="AU231" s="84" t="e">
        <f t="shared" ca="1" si="15"/>
        <v>#NAME?</v>
      </c>
      <c r="AV231" s="85" t="e">
        <f t="shared" ca="1" si="16"/>
        <v>#NAME?</v>
      </c>
      <c r="AW231" s="86" t="e">
        <f t="shared" ca="1" si="17"/>
        <v>#NAME?</v>
      </c>
      <c r="AX231" s="85" t="e">
        <f t="shared" ca="1" si="18"/>
        <v>#NAME?</v>
      </c>
      <c r="AY231" s="86" t="str">
        <f t="shared" si="19"/>
        <v/>
      </c>
      <c r="AZ231" s="22" t="e">
        <f t="shared" ca="1" si="20"/>
        <v>#NAME?</v>
      </c>
      <c r="BA231" s="83" t="e">
        <f t="shared" ca="1" si="21"/>
        <v>#NAME?</v>
      </c>
      <c r="BB231" s="88" t="e">
        <f t="shared" ca="1" si="22"/>
        <v>#NAME?</v>
      </c>
      <c r="BC231" s="90" t="e">
        <f t="shared" ca="1" si="23"/>
        <v>#NAME?</v>
      </c>
      <c r="BD231" s="90" t="e">
        <f t="shared" ca="1" si="24"/>
        <v>#NAME?</v>
      </c>
      <c r="BE231" s="85" t="e">
        <f t="shared" ca="1" si="25"/>
        <v>#NAME?</v>
      </c>
      <c r="BF231" s="22" t="e">
        <f t="shared" ca="1" si="26"/>
        <v>#NAME?</v>
      </c>
      <c r="BG231" s="22" t="e">
        <f t="shared" ca="1" si="27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51">
        <f t="shared" si="0"/>
        <v>230</v>
      </c>
      <c r="B232" s="138">
        <v>46105</v>
      </c>
      <c r="C232" s="55" t="s">
        <v>743</v>
      </c>
      <c r="D232" s="63" t="s">
        <v>335</v>
      </c>
      <c r="E232" s="116" t="s">
        <v>336</v>
      </c>
      <c r="F232" s="55">
        <v>1</v>
      </c>
      <c r="G232" s="55" t="s">
        <v>65</v>
      </c>
      <c r="H232" s="55" t="str">
        <f t="shared" si="1"/>
        <v>DONE</v>
      </c>
      <c r="I232" s="55" t="s">
        <v>1492</v>
      </c>
      <c r="J232" s="63" t="s">
        <v>623</v>
      </c>
      <c r="K232" s="63" t="s">
        <v>362</v>
      </c>
      <c r="L232" s="55">
        <v>15485</v>
      </c>
      <c r="M232" s="51"/>
      <c r="N232" s="55" t="s">
        <v>207</v>
      </c>
      <c r="O232" s="95" t="s">
        <v>91</v>
      </c>
      <c r="P232" s="55" t="s">
        <v>87</v>
      </c>
      <c r="Q232" s="55" t="s">
        <v>1454</v>
      </c>
      <c r="R232" s="51">
        <v>200001032453</v>
      </c>
      <c r="S232" s="68">
        <v>46115</v>
      </c>
      <c r="T232" s="68" t="str">
        <f t="shared" si="29"/>
        <v>DONE</v>
      </c>
      <c r="U232" s="68">
        <v>46116</v>
      </c>
      <c r="V232" s="51">
        <v>7000239717</v>
      </c>
      <c r="W232" s="51">
        <v>44620</v>
      </c>
      <c r="X232" s="70">
        <v>46127</v>
      </c>
      <c r="Y232" s="70" t="str">
        <f t="shared" si="36"/>
        <v>DONE</v>
      </c>
      <c r="Z232" s="25" t="s">
        <v>1494</v>
      </c>
      <c r="AA232" s="69">
        <v>46127</v>
      </c>
      <c r="AB232" s="51" t="str">
        <f t="shared" si="4"/>
        <v>DONE</v>
      </c>
      <c r="AC232" s="51"/>
      <c r="AD232" s="55" t="s">
        <v>1495</v>
      </c>
      <c r="AE232" s="74">
        <v>46128</v>
      </c>
      <c r="AF232" s="70" t="str">
        <f t="shared" si="5"/>
        <v>DONE</v>
      </c>
      <c r="AG232" s="70">
        <v>46129</v>
      </c>
      <c r="AH232" s="75"/>
      <c r="AI232" s="78" t="str">
        <f t="shared" si="6"/>
        <v>UNPAID</v>
      </c>
      <c r="AJ232" s="79" t="str">
        <f t="array" ref="AJ232">IFERROR(INDEX('[1]Master Price'!$E:$E,MATCH(D232,'[1]Master Price'!$B:$B,0)),"0")</f>
        <v>0</v>
      </c>
      <c r="AK232" s="79">
        <f t="shared" si="7"/>
        <v>0</v>
      </c>
      <c r="AL232" s="81" t="str">
        <f t="shared" si="39"/>
        <v>0-day</v>
      </c>
      <c r="AM232" s="81" t="str">
        <f t="shared" si="31"/>
        <v>1-day</v>
      </c>
      <c r="AN232" s="81" t="str">
        <f t="shared" si="40"/>
        <v>0-day</v>
      </c>
      <c r="AO232" s="81" t="str">
        <f t="shared" si="11"/>
        <v>0-day</v>
      </c>
      <c r="AP232" s="81" t="str">
        <f t="shared" si="12"/>
        <v>1-day</v>
      </c>
      <c r="AQ232" s="81" t="str">
        <f t="shared" si="13"/>
        <v>0-day</v>
      </c>
      <c r="AR232" s="137"/>
      <c r="AS232" s="83" t="str">
        <f t="shared" si="14"/>
        <v/>
      </c>
      <c r="AT232" s="85"/>
      <c r="AU232" s="84" t="e">
        <f t="shared" ca="1" si="15"/>
        <v>#NAME?</v>
      </c>
      <c r="AV232" s="85" t="e">
        <f t="shared" ca="1" si="16"/>
        <v>#NAME?</v>
      </c>
      <c r="AW232" s="86" t="e">
        <f t="shared" ca="1" si="17"/>
        <v>#NAME?</v>
      </c>
      <c r="AX232" s="85" t="e">
        <f t="shared" ca="1" si="18"/>
        <v>#NAME?</v>
      </c>
      <c r="AY232" s="86" t="str">
        <f t="shared" si="19"/>
        <v/>
      </c>
      <c r="AZ232" s="22" t="e">
        <f t="shared" ca="1" si="20"/>
        <v>#NAME?</v>
      </c>
      <c r="BA232" s="83" t="e">
        <f t="shared" ca="1" si="21"/>
        <v>#NAME?</v>
      </c>
      <c r="BB232" s="88" t="e">
        <f t="shared" ca="1" si="22"/>
        <v>#NAME?</v>
      </c>
      <c r="BC232" s="90" t="e">
        <f t="shared" ca="1" si="23"/>
        <v>#NAME?</v>
      </c>
      <c r="BD232" s="90" t="e">
        <f t="shared" ca="1" si="24"/>
        <v>#NAME?</v>
      </c>
      <c r="BE232" s="85" t="e">
        <f t="shared" ca="1" si="25"/>
        <v>#NAME?</v>
      </c>
      <c r="BF232" s="22" t="e">
        <f t="shared" ca="1" si="26"/>
        <v>#NAME?</v>
      </c>
      <c r="BG232" s="22" t="e">
        <f t="shared" ca="1" si="27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51">
        <f t="shared" si="0"/>
        <v>231</v>
      </c>
      <c r="B233" s="138">
        <v>46105</v>
      </c>
      <c r="C233" s="55" t="s">
        <v>743</v>
      </c>
      <c r="D233" s="63" t="s">
        <v>310</v>
      </c>
      <c r="E233" s="116" t="s">
        <v>312</v>
      </c>
      <c r="F233" s="55">
        <v>1</v>
      </c>
      <c r="G233" s="55" t="s">
        <v>65</v>
      </c>
      <c r="H233" s="55" t="str">
        <f t="shared" si="1"/>
        <v>DONE</v>
      </c>
      <c r="I233" s="55" t="s">
        <v>1492</v>
      </c>
      <c r="J233" s="63" t="s">
        <v>623</v>
      </c>
      <c r="K233" s="63" t="s">
        <v>362</v>
      </c>
      <c r="L233" s="55">
        <v>15485</v>
      </c>
      <c r="M233" s="51"/>
      <c r="N233" s="55" t="s">
        <v>207</v>
      </c>
      <c r="O233" s="95" t="s">
        <v>91</v>
      </c>
      <c r="P233" s="55" t="s">
        <v>87</v>
      </c>
      <c r="Q233" s="55" t="s">
        <v>1454</v>
      </c>
      <c r="R233" s="51">
        <v>200001032453</v>
      </c>
      <c r="S233" s="68">
        <v>46115</v>
      </c>
      <c r="T233" s="68" t="str">
        <f t="shared" si="29"/>
        <v>DONE</v>
      </c>
      <c r="U233" s="68">
        <v>46116</v>
      </c>
      <c r="V233" s="51">
        <v>7000239717</v>
      </c>
      <c r="W233" s="51">
        <v>44620</v>
      </c>
      <c r="X233" s="70">
        <v>46127</v>
      </c>
      <c r="Y233" s="70" t="str">
        <f t="shared" si="36"/>
        <v>DONE</v>
      </c>
      <c r="Z233" s="25" t="s">
        <v>1494</v>
      </c>
      <c r="AA233" s="69">
        <v>46127</v>
      </c>
      <c r="AB233" s="51" t="str">
        <f t="shared" si="4"/>
        <v>DONE</v>
      </c>
      <c r="AC233" s="51"/>
      <c r="AD233" s="55" t="s">
        <v>1495</v>
      </c>
      <c r="AE233" s="74">
        <v>46128</v>
      </c>
      <c r="AF233" s="70" t="str">
        <f t="shared" si="5"/>
        <v>DONE</v>
      </c>
      <c r="AG233" s="70">
        <v>46129</v>
      </c>
      <c r="AH233" s="75"/>
      <c r="AI233" s="78" t="str">
        <f t="shared" si="6"/>
        <v>UNPAID</v>
      </c>
      <c r="AJ233" s="79" t="str">
        <f t="array" ref="AJ233">IFERROR(INDEX('[1]Master Price'!$E:$E,MATCH(D233,'[1]Master Price'!$B:$B,0)),"0")</f>
        <v>0</v>
      </c>
      <c r="AK233" s="79">
        <f t="shared" si="7"/>
        <v>0</v>
      </c>
      <c r="AL233" s="81" t="str">
        <f t="shared" si="39"/>
        <v>0-day</v>
      </c>
      <c r="AM233" s="81" t="str">
        <f t="shared" si="31"/>
        <v>1-day</v>
      </c>
      <c r="AN233" s="81" t="str">
        <f t="shared" si="40"/>
        <v>0-day</v>
      </c>
      <c r="AO233" s="81" t="str">
        <f t="shared" si="11"/>
        <v>0-day</v>
      </c>
      <c r="AP233" s="81" t="str">
        <f t="shared" si="12"/>
        <v>1-day</v>
      </c>
      <c r="AQ233" s="81" t="str">
        <f t="shared" si="13"/>
        <v>0-day</v>
      </c>
      <c r="AR233" s="137"/>
      <c r="AS233" s="83" t="str">
        <f t="shared" si="14"/>
        <v/>
      </c>
      <c r="AT233" s="85"/>
      <c r="AU233" s="84" t="e">
        <f t="shared" ca="1" si="15"/>
        <v>#NAME?</v>
      </c>
      <c r="AV233" s="85" t="e">
        <f t="shared" ca="1" si="16"/>
        <v>#NAME?</v>
      </c>
      <c r="AW233" s="86" t="e">
        <f t="shared" ca="1" si="17"/>
        <v>#NAME?</v>
      </c>
      <c r="AX233" s="85" t="e">
        <f t="shared" ca="1" si="18"/>
        <v>#NAME?</v>
      </c>
      <c r="AY233" s="86" t="str">
        <f t="shared" si="19"/>
        <v/>
      </c>
      <c r="AZ233" s="22" t="e">
        <f t="shared" ca="1" si="20"/>
        <v>#NAME?</v>
      </c>
      <c r="BA233" s="83" t="e">
        <f t="shared" ca="1" si="21"/>
        <v>#NAME?</v>
      </c>
      <c r="BB233" s="88" t="e">
        <f t="shared" ca="1" si="22"/>
        <v>#NAME?</v>
      </c>
      <c r="BC233" s="90" t="e">
        <f t="shared" ca="1" si="23"/>
        <v>#NAME?</v>
      </c>
      <c r="BD233" s="90" t="e">
        <f t="shared" ca="1" si="24"/>
        <v>#NAME?</v>
      </c>
      <c r="BE233" s="85" t="e">
        <f t="shared" ca="1" si="25"/>
        <v>#NAME?</v>
      </c>
      <c r="BF233" s="22" t="e">
        <f t="shared" ca="1" si="26"/>
        <v>#NAME?</v>
      </c>
      <c r="BG233" s="22" t="e">
        <f t="shared" ca="1" si="27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51">
        <f t="shared" si="0"/>
        <v>232</v>
      </c>
      <c r="B234" s="138">
        <v>46105</v>
      </c>
      <c r="C234" s="55" t="s">
        <v>743</v>
      </c>
      <c r="D234" s="63" t="s">
        <v>1002</v>
      </c>
      <c r="E234" s="116" t="s">
        <v>1003</v>
      </c>
      <c r="F234" s="55">
        <v>2</v>
      </c>
      <c r="G234" s="55" t="s">
        <v>65</v>
      </c>
      <c r="H234" s="55" t="str">
        <f t="shared" si="1"/>
        <v>DONE</v>
      </c>
      <c r="I234" s="55" t="s">
        <v>1492</v>
      </c>
      <c r="J234" s="63" t="s">
        <v>623</v>
      </c>
      <c r="K234" s="63" t="s">
        <v>362</v>
      </c>
      <c r="L234" s="55">
        <v>15485</v>
      </c>
      <c r="M234" s="51"/>
      <c r="N234" s="55" t="s">
        <v>207</v>
      </c>
      <c r="O234" s="95" t="s">
        <v>91</v>
      </c>
      <c r="P234" s="55" t="s">
        <v>87</v>
      </c>
      <c r="Q234" s="55" t="s">
        <v>1454</v>
      </c>
      <c r="R234" s="51">
        <v>200001032453</v>
      </c>
      <c r="S234" s="68">
        <v>46115</v>
      </c>
      <c r="T234" s="68" t="str">
        <f t="shared" si="29"/>
        <v>DONE</v>
      </c>
      <c r="U234" s="68">
        <v>46116</v>
      </c>
      <c r="V234" s="51">
        <v>7000239717</v>
      </c>
      <c r="W234" s="51">
        <v>44620</v>
      </c>
      <c r="X234" s="70">
        <v>46127</v>
      </c>
      <c r="Y234" s="70" t="str">
        <f t="shared" si="36"/>
        <v>DONE</v>
      </c>
      <c r="Z234" s="25" t="s">
        <v>1494</v>
      </c>
      <c r="AA234" s="69">
        <v>46127</v>
      </c>
      <c r="AB234" s="51" t="str">
        <f t="shared" si="4"/>
        <v>DONE</v>
      </c>
      <c r="AC234" s="51"/>
      <c r="AD234" s="55" t="s">
        <v>1495</v>
      </c>
      <c r="AE234" s="74">
        <v>46128</v>
      </c>
      <c r="AF234" s="70" t="str">
        <f t="shared" si="5"/>
        <v>DONE</v>
      </c>
      <c r="AG234" s="70">
        <v>46129</v>
      </c>
      <c r="AH234" s="75"/>
      <c r="AI234" s="78" t="str">
        <f t="shared" si="6"/>
        <v>UNPAID</v>
      </c>
      <c r="AJ234" s="79" t="str">
        <f t="array" ref="AJ234">IFERROR(INDEX('[1]Master Price'!$E:$E,MATCH(D234,'[1]Master Price'!$B:$B,0)),"0")</f>
        <v>0</v>
      </c>
      <c r="AK234" s="79">
        <f t="shared" si="7"/>
        <v>0</v>
      </c>
      <c r="AL234" s="81" t="str">
        <f t="shared" si="39"/>
        <v>0-day</v>
      </c>
      <c r="AM234" s="81" t="str">
        <f t="shared" si="31"/>
        <v>1-day</v>
      </c>
      <c r="AN234" s="81" t="str">
        <f t="shared" si="40"/>
        <v>0-day</v>
      </c>
      <c r="AO234" s="81" t="str">
        <f t="shared" si="11"/>
        <v>0-day</v>
      </c>
      <c r="AP234" s="81" t="str">
        <f t="shared" si="12"/>
        <v>1-day</v>
      </c>
      <c r="AQ234" s="81" t="str">
        <f t="shared" si="13"/>
        <v>0-day</v>
      </c>
      <c r="AR234" s="137"/>
      <c r="AS234" s="83" t="str">
        <f t="shared" si="14"/>
        <v/>
      </c>
      <c r="AT234" s="85"/>
      <c r="AU234" s="84" t="e">
        <f t="shared" ca="1" si="15"/>
        <v>#NAME?</v>
      </c>
      <c r="AV234" s="85" t="e">
        <f t="shared" ca="1" si="16"/>
        <v>#NAME?</v>
      </c>
      <c r="AW234" s="86" t="e">
        <f t="shared" ca="1" si="17"/>
        <v>#NAME?</v>
      </c>
      <c r="AX234" s="85" t="e">
        <f t="shared" ca="1" si="18"/>
        <v>#NAME?</v>
      </c>
      <c r="AY234" s="86" t="str">
        <f t="shared" si="19"/>
        <v/>
      </c>
      <c r="AZ234" s="22" t="e">
        <f t="shared" ca="1" si="20"/>
        <v>#NAME?</v>
      </c>
      <c r="BA234" s="83" t="e">
        <f t="shared" ca="1" si="21"/>
        <v>#NAME?</v>
      </c>
      <c r="BB234" s="88" t="e">
        <f t="shared" ca="1" si="22"/>
        <v>#NAME?</v>
      </c>
      <c r="BC234" s="90" t="e">
        <f t="shared" ca="1" si="23"/>
        <v>#NAME?</v>
      </c>
      <c r="BD234" s="90" t="e">
        <f t="shared" ca="1" si="24"/>
        <v>#NAME?</v>
      </c>
      <c r="BE234" s="85" t="e">
        <f t="shared" ca="1" si="25"/>
        <v>#NAME?</v>
      </c>
      <c r="BF234" s="22" t="e">
        <f t="shared" ca="1" si="26"/>
        <v>#NAME?</v>
      </c>
      <c r="BG234" s="22" t="e">
        <f t="shared" ca="1" si="27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51">
        <f t="shared" si="0"/>
        <v>233</v>
      </c>
      <c r="B235" s="138">
        <v>46105</v>
      </c>
      <c r="C235" s="55" t="s">
        <v>743</v>
      </c>
      <c r="D235" s="63" t="s">
        <v>1522</v>
      </c>
      <c r="E235" s="116" t="s">
        <v>1523</v>
      </c>
      <c r="F235" s="55">
        <v>2</v>
      </c>
      <c r="G235" s="55" t="s">
        <v>65</v>
      </c>
      <c r="H235" s="55" t="str">
        <f t="shared" si="1"/>
        <v>DONE</v>
      </c>
      <c r="I235" s="55" t="s">
        <v>1492</v>
      </c>
      <c r="J235" s="63" t="s">
        <v>623</v>
      </c>
      <c r="K235" s="63" t="s">
        <v>362</v>
      </c>
      <c r="L235" s="55">
        <v>15485</v>
      </c>
      <c r="M235" s="51"/>
      <c r="N235" s="55" t="s">
        <v>207</v>
      </c>
      <c r="O235" s="95" t="s">
        <v>91</v>
      </c>
      <c r="P235" s="55" t="s">
        <v>87</v>
      </c>
      <c r="Q235" s="55" t="s">
        <v>1454</v>
      </c>
      <c r="R235" s="51">
        <v>200001032453</v>
      </c>
      <c r="S235" s="68">
        <v>46115</v>
      </c>
      <c r="T235" s="68" t="str">
        <f t="shared" si="29"/>
        <v>DONE</v>
      </c>
      <c r="U235" s="68">
        <v>46116</v>
      </c>
      <c r="V235" s="51">
        <v>7000239717</v>
      </c>
      <c r="W235" s="51">
        <v>44620</v>
      </c>
      <c r="X235" s="70">
        <v>46127</v>
      </c>
      <c r="Y235" s="70" t="str">
        <f t="shared" si="36"/>
        <v>DONE</v>
      </c>
      <c r="Z235" s="25" t="s">
        <v>1494</v>
      </c>
      <c r="AA235" s="69">
        <v>46127</v>
      </c>
      <c r="AB235" s="51" t="str">
        <f t="shared" si="4"/>
        <v>DONE</v>
      </c>
      <c r="AC235" s="51"/>
      <c r="AD235" s="55" t="s">
        <v>1495</v>
      </c>
      <c r="AE235" s="74">
        <v>46128</v>
      </c>
      <c r="AF235" s="70" t="str">
        <f t="shared" si="5"/>
        <v>DONE</v>
      </c>
      <c r="AG235" s="70">
        <v>46129</v>
      </c>
      <c r="AH235" s="75"/>
      <c r="AI235" s="78" t="str">
        <f t="shared" si="6"/>
        <v>UNPAID</v>
      </c>
      <c r="AJ235" s="79" t="str">
        <f t="array" ref="AJ235">IFERROR(INDEX('[1]Master Price'!$E:$E,MATCH(D235,'[1]Master Price'!$B:$B,0)),"0")</f>
        <v>0</v>
      </c>
      <c r="AK235" s="79">
        <f t="shared" si="7"/>
        <v>0</v>
      </c>
      <c r="AL235" s="81" t="str">
        <f t="shared" si="39"/>
        <v>0-day</v>
      </c>
      <c r="AM235" s="81" t="str">
        <f t="shared" si="31"/>
        <v>1-day</v>
      </c>
      <c r="AN235" s="81" t="str">
        <f t="shared" si="40"/>
        <v>0-day</v>
      </c>
      <c r="AO235" s="81" t="str">
        <f t="shared" si="11"/>
        <v>0-day</v>
      </c>
      <c r="AP235" s="81" t="str">
        <f t="shared" si="12"/>
        <v>1-day</v>
      </c>
      <c r="AQ235" s="81" t="str">
        <f t="shared" si="13"/>
        <v>0-day</v>
      </c>
      <c r="AR235" s="137"/>
      <c r="AS235" s="83" t="str">
        <f t="shared" si="14"/>
        <v/>
      </c>
      <c r="AT235" s="85"/>
      <c r="AU235" s="84" t="e">
        <f t="shared" ca="1" si="15"/>
        <v>#NAME?</v>
      </c>
      <c r="AV235" s="85" t="e">
        <f t="shared" ca="1" si="16"/>
        <v>#NAME?</v>
      </c>
      <c r="AW235" s="86" t="e">
        <f t="shared" ca="1" si="17"/>
        <v>#NAME?</v>
      </c>
      <c r="AX235" s="85" t="e">
        <f t="shared" ca="1" si="18"/>
        <v>#NAME?</v>
      </c>
      <c r="AY235" s="86" t="str">
        <f t="shared" si="19"/>
        <v/>
      </c>
      <c r="AZ235" s="22" t="e">
        <f t="shared" ca="1" si="20"/>
        <v>#NAME?</v>
      </c>
      <c r="BA235" s="83" t="e">
        <f t="shared" ca="1" si="21"/>
        <v>#NAME?</v>
      </c>
      <c r="BB235" s="88" t="e">
        <f t="shared" ca="1" si="22"/>
        <v>#NAME?</v>
      </c>
      <c r="BC235" s="90" t="e">
        <f t="shared" ca="1" si="23"/>
        <v>#NAME?</v>
      </c>
      <c r="BD235" s="90" t="e">
        <f t="shared" ca="1" si="24"/>
        <v>#NAME?</v>
      </c>
      <c r="BE235" s="85" t="e">
        <f t="shared" ca="1" si="25"/>
        <v>#NAME?</v>
      </c>
      <c r="BF235" s="22" t="e">
        <f t="shared" ca="1" si="26"/>
        <v>#NAME?</v>
      </c>
      <c r="BG235" s="22" t="e">
        <f t="shared" ca="1" si="27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51">
        <f t="shared" si="0"/>
        <v>234</v>
      </c>
      <c r="B236" s="138">
        <v>46106</v>
      </c>
      <c r="C236" s="55" t="s">
        <v>752</v>
      </c>
      <c r="D236" s="63" t="s">
        <v>60</v>
      </c>
      <c r="E236" s="116" t="s">
        <v>62</v>
      </c>
      <c r="F236" s="55">
        <v>1</v>
      </c>
      <c r="G236" s="55" t="s">
        <v>65</v>
      </c>
      <c r="H236" s="55" t="str">
        <f t="shared" si="1"/>
        <v>DONE</v>
      </c>
      <c r="I236" s="55" t="s">
        <v>1501</v>
      </c>
      <c r="J236" s="63" t="s">
        <v>1363</v>
      </c>
      <c r="K236" s="63" t="s">
        <v>106</v>
      </c>
      <c r="L236" s="55"/>
      <c r="M236" s="51"/>
      <c r="N236" s="55" t="s">
        <v>161</v>
      </c>
      <c r="O236" s="67" t="s">
        <v>81</v>
      </c>
      <c r="P236" s="55" t="s">
        <v>87</v>
      </c>
      <c r="Q236" s="55" t="s">
        <v>1219</v>
      </c>
      <c r="R236" s="51">
        <v>200001032428</v>
      </c>
      <c r="S236" s="68">
        <v>46115</v>
      </c>
      <c r="T236" s="68" t="str">
        <f t="shared" si="29"/>
        <v>DONE</v>
      </c>
      <c r="U236" s="68">
        <v>46116</v>
      </c>
      <c r="V236" s="51">
        <v>9200080550</v>
      </c>
      <c r="W236" s="51">
        <v>44479</v>
      </c>
      <c r="X236" s="70">
        <v>46121</v>
      </c>
      <c r="Y236" s="70" t="str">
        <f t="shared" si="36"/>
        <v>DONE</v>
      </c>
      <c r="Z236" s="25">
        <v>48501</v>
      </c>
      <c r="AA236" s="69">
        <v>46122</v>
      </c>
      <c r="AB236" s="51" t="str">
        <f t="shared" si="4"/>
        <v>DONE</v>
      </c>
      <c r="AC236" s="51"/>
      <c r="AD236" s="55" t="s">
        <v>1528</v>
      </c>
      <c r="AE236" s="74">
        <v>46122</v>
      </c>
      <c r="AF236" s="70" t="str">
        <f t="shared" si="5"/>
        <v>DONE</v>
      </c>
      <c r="AG236" s="70">
        <v>46125</v>
      </c>
      <c r="AH236" s="75"/>
      <c r="AI236" s="78" t="str">
        <f t="shared" si="6"/>
        <v>UNPAID</v>
      </c>
      <c r="AJ236" s="79" t="str">
        <f t="array" ref="AJ236">IFERROR(INDEX('[1]Master Price'!$E:$E,MATCH(D236,'[1]Master Price'!$B:$B,0)),"0")</f>
        <v>0</v>
      </c>
      <c r="AK236" s="79">
        <f t="shared" si="7"/>
        <v>0</v>
      </c>
      <c r="AL236" s="81" t="str">
        <f t="shared" si="39"/>
        <v>0-day</v>
      </c>
      <c r="AM236" s="81" t="str">
        <f t="shared" si="31"/>
        <v>1-day</v>
      </c>
      <c r="AN236" s="81" t="str">
        <f t="shared" si="40"/>
        <v>0-day</v>
      </c>
      <c r="AO236" s="81" t="str">
        <f t="shared" si="11"/>
        <v>1-day</v>
      </c>
      <c r="AP236" s="81" t="str">
        <f t="shared" si="12"/>
        <v>0-day</v>
      </c>
      <c r="AQ236" s="81" t="str">
        <f t="shared" si="13"/>
        <v>0-day</v>
      </c>
      <c r="AR236" s="137"/>
      <c r="AS236" s="83" t="str">
        <f t="shared" si="14"/>
        <v/>
      </c>
      <c r="AT236" s="85"/>
      <c r="AU236" s="84" t="e">
        <f t="shared" ca="1" si="15"/>
        <v>#NAME?</v>
      </c>
      <c r="AV236" s="85" t="e">
        <f t="shared" ca="1" si="16"/>
        <v>#NAME?</v>
      </c>
      <c r="AW236" s="86" t="e">
        <f t="shared" ca="1" si="17"/>
        <v>#NAME?</v>
      </c>
      <c r="AX236" s="85" t="e">
        <f t="shared" ca="1" si="18"/>
        <v>#NAME?</v>
      </c>
      <c r="AY236" s="86" t="str">
        <f t="shared" si="19"/>
        <v/>
      </c>
      <c r="AZ236" s="22" t="e">
        <f t="shared" ca="1" si="20"/>
        <v>#NAME?</v>
      </c>
      <c r="BA236" s="83" t="e">
        <f t="shared" ca="1" si="21"/>
        <v>#NAME?</v>
      </c>
      <c r="BB236" s="88" t="e">
        <f t="shared" ca="1" si="22"/>
        <v>#NAME?</v>
      </c>
      <c r="BC236" s="90" t="e">
        <f t="shared" ca="1" si="23"/>
        <v>#NAME?</v>
      </c>
      <c r="BD236" s="90" t="e">
        <f t="shared" ca="1" si="24"/>
        <v>#NAME?</v>
      </c>
      <c r="BE236" s="85" t="e">
        <f t="shared" ca="1" si="25"/>
        <v>#NAME?</v>
      </c>
      <c r="BF236" s="22" t="e">
        <f t="shared" ca="1" si="26"/>
        <v>#NAME?</v>
      </c>
      <c r="BG236" s="22" t="e">
        <f t="shared" ca="1" si="27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51">
        <f t="shared" si="0"/>
        <v>235</v>
      </c>
      <c r="B237" s="138">
        <v>46107</v>
      </c>
      <c r="C237" s="55" t="s">
        <v>757</v>
      </c>
      <c r="D237" s="63" t="s">
        <v>408</v>
      </c>
      <c r="E237" s="116" t="s">
        <v>409</v>
      </c>
      <c r="F237" s="55">
        <v>1</v>
      </c>
      <c r="G237" s="55" t="s">
        <v>65</v>
      </c>
      <c r="H237" s="55" t="str">
        <f t="shared" si="1"/>
        <v>DONE</v>
      </c>
      <c r="I237" s="55" t="s">
        <v>1530</v>
      </c>
      <c r="J237" s="63" t="s">
        <v>598</v>
      </c>
      <c r="K237" s="63" t="s">
        <v>79</v>
      </c>
      <c r="L237" s="55"/>
      <c r="M237" s="51"/>
      <c r="N237" s="55" t="s">
        <v>978</v>
      </c>
      <c r="O237" s="102" t="s">
        <v>85</v>
      </c>
      <c r="P237" s="55" t="s">
        <v>87</v>
      </c>
      <c r="Q237" s="55" t="s">
        <v>1479</v>
      </c>
      <c r="R237" s="51">
        <v>200001032430</v>
      </c>
      <c r="S237" s="68">
        <v>46115</v>
      </c>
      <c r="T237" s="68" t="str">
        <f t="shared" si="29"/>
        <v>DONE</v>
      </c>
      <c r="U237" s="68">
        <v>46116</v>
      </c>
      <c r="V237" s="51">
        <v>7000239736</v>
      </c>
      <c r="W237" s="51">
        <v>44629</v>
      </c>
      <c r="X237" s="70">
        <v>46127</v>
      </c>
      <c r="Y237" s="70" t="str">
        <f t="shared" si="36"/>
        <v>DONE</v>
      </c>
      <c r="Z237" s="25">
        <v>48633</v>
      </c>
      <c r="AA237" s="69">
        <v>46127</v>
      </c>
      <c r="AB237" s="51" t="str">
        <f t="shared" si="4"/>
        <v>DONE</v>
      </c>
      <c r="AC237" s="51"/>
      <c r="AD237" s="55" t="s">
        <v>1531</v>
      </c>
      <c r="AE237" s="74">
        <v>46128</v>
      </c>
      <c r="AF237" s="70" t="str">
        <f t="shared" si="5"/>
        <v>DONE</v>
      </c>
      <c r="AG237" s="70">
        <v>46129</v>
      </c>
      <c r="AH237" s="75"/>
      <c r="AI237" s="78" t="str">
        <f t="shared" si="6"/>
        <v>UNPAID</v>
      </c>
      <c r="AJ237" s="79" t="str">
        <f t="array" ref="AJ237">IFERROR(INDEX('[1]Master Price'!$E:$E,MATCH(D237,'[1]Master Price'!$B:$B,0)),"0")</f>
        <v>0</v>
      </c>
      <c r="AK237" s="79">
        <f t="shared" si="7"/>
        <v>0</v>
      </c>
      <c r="AL237" s="81" t="str">
        <f>IFERROR(DATEDIF(B237,#REF!,"d"),"0")&amp;"-day"</f>
        <v>0-day</v>
      </c>
      <c r="AM237" s="81" t="str">
        <f t="shared" si="31"/>
        <v>1-day</v>
      </c>
      <c r="AN237" s="81" t="str">
        <f>IFERROR(DATEDIF(#REF!,X237,"d"),"0")&amp;"-day"</f>
        <v>0-day</v>
      </c>
      <c r="AO237" s="81" t="str">
        <f t="shared" si="11"/>
        <v>0-day</v>
      </c>
      <c r="AP237" s="81" t="str">
        <f t="shared" si="12"/>
        <v>1-day</v>
      </c>
      <c r="AQ237" s="81" t="str">
        <f t="shared" si="13"/>
        <v>0-day</v>
      </c>
      <c r="AR237" s="137"/>
      <c r="AS237" s="83" t="str">
        <f t="shared" si="14"/>
        <v/>
      </c>
      <c r="AT237" s="85"/>
      <c r="AU237" s="84" t="e">
        <f t="shared" ca="1" si="15"/>
        <v>#NAME?</v>
      </c>
      <c r="AV237" s="85" t="e">
        <f t="shared" ca="1" si="16"/>
        <v>#NAME?</v>
      </c>
      <c r="AW237" s="86" t="e">
        <f t="shared" ca="1" si="17"/>
        <v>#NAME?</v>
      </c>
      <c r="AX237" s="85" t="e">
        <f t="shared" ca="1" si="18"/>
        <v>#NAME?</v>
      </c>
      <c r="AY237" s="86" t="str">
        <f t="shared" si="19"/>
        <v/>
      </c>
      <c r="AZ237" s="22" t="e">
        <f t="shared" ca="1" si="20"/>
        <v>#NAME?</v>
      </c>
      <c r="BA237" s="83" t="e">
        <f t="shared" ca="1" si="21"/>
        <v>#NAME?</v>
      </c>
      <c r="BB237" s="88" t="e">
        <f t="shared" ca="1" si="22"/>
        <v>#NAME?</v>
      </c>
      <c r="BC237" s="90" t="e">
        <f t="shared" ca="1" si="23"/>
        <v>#NAME?</v>
      </c>
      <c r="BD237" s="90" t="e">
        <f t="shared" ca="1" si="24"/>
        <v>#NAME?</v>
      </c>
      <c r="BE237" s="85" t="e">
        <f t="shared" ca="1" si="25"/>
        <v>#NAME?</v>
      </c>
      <c r="BF237" s="22" t="e">
        <f t="shared" ca="1" si="26"/>
        <v>#NAME?</v>
      </c>
      <c r="BG237" s="22" t="e">
        <f t="shared" ca="1" si="27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51">
        <f t="shared" si="0"/>
        <v>236</v>
      </c>
      <c r="B238" s="138">
        <v>46107</v>
      </c>
      <c r="C238" s="55" t="s">
        <v>761</v>
      </c>
      <c r="D238" s="63" t="s">
        <v>408</v>
      </c>
      <c r="E238" s="116" t="s">
        <v>409</v>
      </c>
      <c r="F238" s="55">
        <v>1</v>
      </c>
      <c r="G238" s="55" t="s">
        <v>65</v>
      </c>
      <c r="H238" s="55" t="str">
        <f t="shared" si="1"/>
        <v>DONE</v>
      </c>
      <c r="I238" s="55" t="s">
        <v>1534</v>
      </c>
      <c r="J238" s="63" t="s">
        <v>598</v>
      </c>
      <c r="K238" s="63" t="s">
        <v>79</v>
      </c>
      <c r="L238" s="55"/>
      <c r="M238" s="51"/>
      <c r="N238" s="55" t="s">
        <v>978</v>
      </c>
      <c r="O238" s="102" t="s">
        <v>85</v>
      </c>
      <c r="P238" s="55" t="s">
        <v>87</v>
      </c>
      <c r="Q238" s="55" t="s">
        <v>1479</v>
      </c>
      <c r="R238" s="51">
        <v>200001032435</v>
      </c>
      <c r="S238" s="68">
        <v>46115</v>
      </c>
      <c r="T238" s="68" t="str">
        <f t="shared" si="29"/>
        <v>DONE</v>
      </c>
      <c r="U238" s="68">
        <v>46116</v>
      </c>
      <c r="V238" s="51">
        <v>7000239733</v>
      </c>
      <c r="W238" s="51">
        <v>44626</v>
      </c>
      <c r="X238" s="70">
        <v>46127</v>
      </c>
      <c r="Y238" s="70" t="str">
        <f t="shared" si="36"/>
        <v>DONE</v>
      </c>
      <c r="Z238" s="25">
        <v>48630</v>
      </c>
      <c r="AA238" s="69">
        <v>46127</v>
      </c>
      <c r="AB238" s="51" t="str">
        <f t="shared" si="4"/>
        <v>DONE</v>
      </c>
      <c r="AC238" s="51"/>
      <c r="AD238" s="55" t="s">
        <v>1535</v>
      </c>
      <c r="AE238" s="74">
        <v>46128</v>
      </c>
      <c r="AF238" s="70" t="str">
        <f t="shared" si="5"/>
        <v>DONE</v>
      </c>
      <c r="AG238" s="70">
        <v>46129</v>
      </c>
      <c r="AH238" s="75"/>
      <c r="AI238" s="78" t="str">
        <f t="shared" si="6"/>
        <v>UNPAID</v>
      </c>
      <c r="AJ238" s="79" t="str">
        <f t="array" ref="AJ238">IFERROR(INDEX('[1]Master Price'!$E:$E,MATCH(D238,'[1]Master Price'!$B:$B,0)),"0")</f>
        <v>0</v>
      </c>
      <c r="AK238" s="79">
        <f t="shared" si="7"/>
        <v>0</v>
      </c>
      <c r="AL238" s="81" t="str">
        <f t="shared" ref="AL238:AL492" si="41">IFERROR(DATEDIF(B238,T238,"d"),"0")&amp;"-day"</f>
        <v>0-day</v>
      </c>
      <c r="AM238" s="81" t="str">
        <f t="shared" si="31"/>
        <v>1-day</v>
      </c>
      <c r="AN238" s="81" t="str">
        <f t="shared" ref="AN238:AN297" si="42">IFERROR(DATEDIF(T238,X238,"d"),"0")&amp;"-day"</f>
        <v>0-day</v>
      </c>
      <c r="AO238" s="81" t="str">
        <f t="shared" si="11"/>
        <v>0-day</v>
      </c>
      <c r="AP238" s="81" t="str">
        <f t="shared" si="12"/>
        <v>1-day</v>
      </c>
      <c r="AQ238" s="81" t="str">
        <f t="shared" si="13"/>
        <v>0-day</v>
      </c>
      <c r="AR238" s="137"/>
      <c r="AS238" s="83" t="str">
        <f t="shared" si="14"/>
        <v/>
      </c>
      <c r="AT238" s="85"/>
      <c r="AU238" s="84" t="e">
        <f t="shared" ca="1" si="15"/>
        <v>#NAME?</v>
      </c>
      <c r="AV238" s="85" t="e">
        <f t="shared" ca="1" si="16"/>
        <v>#NAME?</v>
      </c>
      <c r="AW238" s="86" t="e">
        <f t="shared" ca="1" si="17"/>
        <v>#NAME?</v>
      </c>
      <c r="AX238" s="85" t="e">
        <f t="shared" ca="1" si="18"/>
        <v>#NAME?</v>
      </c>
      <c r="AY238" s="86" t="str">
        <f t="shared" si="19"/>
        <v/>
      </c>
      <c r="AZ238" s="22" t="e">
        <f t="shared" ca="1" si="20"/>
        <v>#NAME?</v>
      </c>
      <c r="BA238" s="83" t="e">
        <f t="shared" ca="1" si="21"/>
        <v>#NAME?</v>
      </c>
      <c r="BB238" s="88" t="e">
        <f t="shared" ca="1" si="22"/>
        <v>#NAME?</v>
      </c>
      <c r="BC238" s="90" t="e">
        <f t="shared" ca="1" si="23"/>
        <v>#NAME?</v>
      </c>
      <c r="BD238" s="90" t="e">
        <f t="shared" ca="1" si="24"/>
        <v>#NAME?</v>
      </c>
      <c r="BE238" s="85" t="e">
        <f t="shared" ca="1" si="25"/>
        <v>#NAME?</v>
      </c>
      <c r="BF238" s="22" t="e">
        <f t="shared" ca="1" si="26"/>
        <v>#NAME?</v>
      </c>
      <c r="BG238" s="22" t="e">
        <f t="shared" ca="1" si="27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51">
        <f t="shared" si="0"/>
        <v>237</v>
      </c>
      <c r="B239" s="138">
        <v>46107</v>
      </c>
      <c r="C239" s="55" t="s">
        <v>769</v>
      </c>
      <c r="D239" s="63" t="s">
        <v>408</v>
      </c>
      <c r="E239" s="116" t="s">
        <v>409</v>
      </c>
      <c r="F239" s="55">
        <v>1</v>
      </c>
      <c r="G239" s="55" t="s">
        <v>65</v>
      </c>
      <c r="H239" s="55" t="str">
        <f t="shared" si="1"/>
        <v>DONE</v>
      </c>
      <c r="I239" s="55" t="s">
        <v>597</v>
      </c>
      <c r="J239" s="63" t="s">
        <v>598</v>
      </c>
      <c r="K239" s="63" t="s">
        <v>79</v>
      </c>
      <c r="L239" s="55"/>
      <c r="M239" s="51"/>
      <c r="N239" s="55" t="s">
        <v>978</v>
      </c>
      <c r="O239" s="102" t="s">
        <v>85</v>
      </c>
      <c r="P239" s="55" t="s">
        <v>87</v>
      </c>
      <c r="Q239" s="55" t="s">
        <v>1479</v>
      </c>
      <c r="R239" s="51">
        <v>200001032437</v>
      </c>
      <c r="S239" s="68">
        <v>46115</v>
      </c>
      <c r="T239" s="68" t="str">
        <f t="shared" si="29"/>
        <v>DONE</v>
      </c>
      <c r="U239" s="68">
        <v>46116</v>
      </c>
      <c r="V239" s="51">
        <v>7000239731</v>
      </c>
      <c r="W239" s="51">
        <v>44625</v>
      </c>
      <c r="X239" s="70">
        <v>46127</v>
      </c>
      <c r="Y239" s="70" t="str">
        <f t="shared" si="36"/>
        <v>DONE</v>
      </c>
      <c r="Z239" s="25">
        <v>48629</v>
      </c>
      <c r="AA239" s="69">
        <v>46127</v>
      </c>
      <c r="AB239" s="51" t="str">
        <f t="shared" si="4"/>
        <v>DONE</v>
      </c>
      <c r="AC239" s="51"/>
      <c r="AD239" s="55" t="s">
        <v>1540</v>
      </c>
      <c r="AE239" s="74">
        <v>46128</v>
      </c>
      <c r="AF239" s="70" t="str">
        <f t="shared" si="5"/>
        <v>DONE</v>
      </c>
      <c r="AG239" s="70">
        <v>46129</v>
      </c>
      <c r="AH239" s="75"/>
      <c r="AI239" s="78" t="str">
        <f t="shared" si="6"/>
        <v>UNPAID</v>
      </c>
      <c r="AJ239" s="79" t="str">
        <f t="array" ref="AJ239">IFERROR(INDEX('[1]Master Price'!$E:$E,MATCH(D239,'[1]Master Price'!$B:$B,0)),"0")</f>
        <v>0</v>
      </c>
      <c r="AK239" s="79">
        <f t="shared" si="7"/>
        <v>0</v>
      </c>
      <c r="AL239" s="81" t="str">
        <f t="shared" si="41"/>
        <v>0-day</v>
      </c>
      <c r="AM239" s="81" t="str">
        <f t="shared" si="31"/>
        <v>1-day</v>
      </c>
      <c r="AN239" s="81" t="str">
        <f t="shared" si="42"/>
        <v>0-day</v>
      </c>
      <c r="AO239" s="81" t="str">
        <f t="shared" si="11"/>
        <v>0-day</v>
      </c>
      <c r="AP239" s="81" t="str">
        <f t="shared" si="12"/>
        <v>1-day</v>
      </c>
      <c r="AQ239" s="81" t="str">
        <f t="shared" si="13"/>
        <v>0-day</v>
      </c>
      <c r="AR239" s="137"/>
      <c r="AS239" s="83" t="str">
        <f t="shared" si="14"/>
        <v/>
      </c>
      <c r="AT239" s="85"/>
      <c r="AU239" s="84" t="e">
        <f t="shared" ca="1" si="15"/>
        <v>#NAME?</v>
      </c>
      <c r="AV239" s="85" t="e">
        <f t="shared" ca="1" si="16"/>
        <v>#NAME?</v>
      </c>
      <c r="AW239" s="86" t="e">
        <f t="shared" ca="1" si="17"/>
        <v>#NAME?</v>
      </c>
      <c r="AX239" s="85" t="e">
        <f t="shared" ca="1" si="18"/>
        <v>#NAME?</v>
      </c>
      <c r="AY239" s="86" t="str">
        <f t="shared" si="19"/>
        <v/>
      </c>
      <c r="AZ239" s="22" t="e">
        <f t="shared" ca="1" si="20"/>
        <v>#NAME?</v>
      </c>
      <c r="BA239" s="83" t="e">
        <f t="shared" ca="1" si="21"/>
        <v>#NAME?</v>
      </c>
      <c r="BB239" s="88" t="e">
        <f t="shared" ca="1" si="22"/>
        <v>#NAME?</v>
      </c>
      <c r="BC239" s="90" t="e">
        <f t="shared" ca="1" si="23"/>
        <v>#NAME?</v>
      </c>
      <c r="BD239" s="90" t="e">
        <f t="shared" ca="1" si="24"/>
        <v>#NAME?</v>
      </c>
      <c r="BE239" s="85" t="e">
        <f t="shared" ca="1" si="25"/>
        <v>#NAME?</v>
      </c>
      <c r="BF239" s="22" t="e">
        <f t="shared" ca="1" si="26"/>
        <v>#NAME?</v>
      </c>
      <c r="BG239" s="22" t="e">
        <f t="shared" ca="1" si="27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51">
        <f t="shared" si="0"/>
        <v>238</v>
      </c>
      <c r="B240" s="138">
        <v>46107</v>
      </c>
      <c r="C240" s="55" t="s">
        <v>775</v>
      </c>
      <c r="D240" s="63" t="s">
        <v>408</v>
      </c>
      <c r="E240" s="116" t="s">
        <v>409</v>
      </c>
      <c r="F240" s="55">
        <v>1</v>
      </c>
      <c r="G240" s="55" t="s">
        <v>65</v>
      </c>
      <c r="H240" s="55" t="str">
        <f t="shared" si="1"/>
        <v>DONE</v>
      </c>
      <c r="I240" s="55" t="s">
        <v>905</v>
      </c>
      <c r="J240" s="63" t="s">
        <v>78</v>
      </c>
      <c r="K240" s="63" t="s">
        <v>79</v>
      </c>
      <c r="L240" s="55"/>
      <c r="M240" s="51"/>
      <c r="N240" s="55" t="s">
        <v>978</v>
      </c>
      <c r="O240" s="102" t="s">
        <v>85</v>
      </c>
      <c r="P240" s="55" t="s">
        <v>87</v>
      </c>
      <c r="Q240" s="55" t="s">
        <v>1479</v>
      </c>
      <c r="R240" s="51">
        <v>200001032440</v>
      </c>
      <c r="S240" s="68">
        <v>46115</v>
      </c>
      <c r="T240" s="68" t="str">
        <f t="shared" si="29"/>
        <v>DONE</v>
      </c>
      <c r="U240" s="68">
        <v>46116</v>
      </c>
      <c r="V240" s="51">
        <v>7000239735</v>
      </c>
      <c r="W240" s="51">
        <v>44628</v>
      </c>
      <c r="X240" s="70">
        <v>46127</v>
      </c>
      <c r="Y240" s="70" t="str">
        <f t="shared" si="36"/>
        <v>DONE</v>
      </c>
      <c r="Z240" s="25">
        <v>48632</v>
      </c>
      <c r="AA240" s="69">
        <v>46127</v>
      </c>
      <c r="AB240" s="51" t="str">
        <f t="shared" si="4"/>
        <v>DONE</v>
      </c>
      <c r="AC240" s="51"/>
      <c r="AD240" s="55" t="s">
        <v>1546</v>
      </c>
      <c r="AE240" s="74">
        <v>46128</v>
      </c>
      <c r="AF240" s="70" t="str">
        <f t="shared" si="5"/>
        <v>DONE</v>
      </c>
      <c r="AG240" s="70">
        <v>46129</v>
      </c>
      <c r="AH240" s="75"/>
      <c r="AI240" s="78" t="str">
        <f t="shared" si="6"/>
        <v>UNPAID</v>
      </c>
      <c r="AJ240" s="79" t="str">
        <f t="array" ref="AJ240">IFERROR(INDEX('[1]Master Price'!$E:$E,MATCH(D240,'[1]Master Price'!$B:$B,0)),"0")</f>
        <v>0</v>
      </c>
      <c r="AK240" s="79">
        <f t="shared" si="7"/>
        <v>0</v>
      </c>
      <c r="AL240" s="81" t="str">
        <f t="shared" si="41"/>
        <v>0-day</v>
      </c>
      <c r="AM240" s="81" t="str">
        <f t="shared" si="31"/>
        <v>1-day</v>
      </c>
      <c r="AN240" s="81" t="str">
        <f t="shared" si="42"/>
        <v>0-day</v>
      </c>
      <c r="AO240" s="81" t="str">
        <f t="shared" si="11"/>
        <v>0-day</v>
      </c>
      <c r="AP240" s="81" t="str">
        <f t="shared" si="12"/>
        <v>1-day</v>
      </c>
      <c r="AQ240" s="81" t="str">
        <f t="shared" si="13"/>
        <v>0-day</v>
      </c>
      <c r="AR240" s="137"/>
      <c r="AS240" s="83" t="str">
        <f t="shared" si="14"/>
        <v/>
      </c>
      <c r="AT240" s="85"/>
      <c r="AU240" s="84" t="e">
        <f t="shared" ca="1" si="15"/>
        <v>#NAME?</v>
      </c>
      <c r="AV240" s="85" t="e">
        <f t="shared" ca="1" si="16"/>
        <v>#NAME?</v>
      </c>
      <c r="AW240" s="86" t="e">
        <f t="shared" ca="1" si="17"/>
        <v>#NAME?</v>
      </c>
      <c r="AX240" s="85" t="e">
        <f t="shared" ca="1" si="18"/>
        <v>#NAME?</v>
      </c>
      <c r="AY240" s="86" t="str">
        <f t="shared" si="19"/>
        <v/>
      </c>
      <c r="AZ240" s="22" t="e">
        <f t="shared" ca="1" si="20"/>
        <v>#NAME?</v>
      </c>
      <c r="BA240" s="83" t="e">
        <f t="shared" ca="1" si="21"/>
        <v>#NAME?</v>
      </c>
      <c r="BB240" s="88" t="e">
        <f t="shared" ca="1" si="22"/>
        <v>#NAME?</v>
      </c>
      <c r="BC240" s="90" t="e">
        <f t="shared" ca="1" si="23"/>
        <v>#NAME?</v>
      </c>
      <c r="BD240" s="90" t="e">
        <f t="shared" ca="1" si="24"/>
        <v>#NAME?</v>
      </c>
      <c r="BE240" s="85" t="e">
        <f t="shared" ca="1" si="25"/>
        <v>#NAME?</v>
      </c>
      <c r="BF240" s="22" t="e">
        <f t="shared" ca="1" si="26"/>
        <v>#NAME?</v>
      </c>
      <c r="BG240" s="22" t="e">
        <f t="shared" ca="1" si="27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51">
        <f t="shared" si="0"/>
        <v>239</v>
      </c>
      <c r="B241" s="138">
        <v>46107</v>
      </c>
      <c r="C241" s="55" t="s">
        <v>779</v>
      </c>
      <c r="D241" s="63" t="s">
        <v>408</v>
      </c>
      <c r="E241" s="116" t="s">
        <v>409</v>
      </c>
      <c r="F241" s="55">
        <v>1</v>
      </c>
      <c r="G241" s="55" t="s">
        <v>65</v>
      </c>
      <c r="H241" s="55" t="str">
        <f t="shared" si="1"/>
        <v>DONE</v>
      </c>
      <c r="I241" s="55" t="s">
        <v>259</v>
      </c>
      <c r="J241" s="63" t="s">
        <v>260</v>
      </c>
      <c r="K241" s="63" t="s">
        <v>79</v>
      </c>
      <c r="L241" s="55"/>
      <c r="M241" s="51"/>
      <c r="N241" s="55" t="s">
        <v>978</v>
      </c>
      <c r="O241" s="102" t="s">
        <v>85</v>
      </c>
      <c r="P241" s="55" t="s">
        <v>87</v>
      </c>
      <c r="Q241" s="55" t="s">
        <v>1479</v>
      </c>
      <c r="R241" s="51">
        <v>200001032445</v>
      </c>
      <c r="S241" s="68">
        <v>46115</v>
      </c>
      <c r="T241" s="68" t="str">
        <f t="shared" si="29"/>
        <v>DONE</v>
      </c>
      <c r="U241" s="68">
        <v>46116</v>
      </c>
      <c r="V241" s="51">
        <v>7000239734</v>
      </c>
      <c r="W241" s="51">
        <v>44627</v>
      </c>
      <c r="X241" s="70">
        <v>46127</v>
      </c>
      <c r="Y241" s="70" t="str">
        <f t="shared" si="36"/>
        <v>DONE</v>
      </c>
      <c r="Z241" s="25">
        <v>48631</v>
      </c>
      <c r="AA241" s="69">
        <v>46127</v>
      </c>
      <c r="AB241" s="51" t="str">
        <f t="shared" si="4"/>
        <v>DONE</v>
      </c>
      <c r="AC241" s="51"/>
      <c r="AD241" s="55" t="s">
        <v>1553</v>
      </c>
      <c r="AE241" s="74">
        <v>46128</v>
      </c>
      <c r="AF241" s="70" t="str">
        <f t="shared" si="5"/>
        <v>DONE</v>
      </c>
      <c r="AG241" s="70">
        <v>46129</v>
      </c>
      <c r="AH241" s="75"/>
      <c r="AI241" s="78" t="str">
        <f t="shared" si="6"/>
        <v>UNPAID</v>
      </c>
      <c r="AJ241" s="79" t="str">
        <f t="array" ref="AJ241">IFERROR(INDEX('[1]Master Price'!$E:$E,MATCH(D241,'[1]Master Price'!$B:$B,0)),"0")</f>
        <v>0</v>
      </c>
      <c r="AK241" s="79">
        <f t="shared" si="7"/>
        <v>0</v>
      </c>
      <c r="AL241" s="81" t="str">
        <f t="shared" si="41"/>
        <v>0-day</v>
      </c>
      <c r="AM241" s="81" t="str">
        <f t="shared" si="31"/>
        <v>1-day</v>
      </c>
      <c r="AN241" s="81" t="str">
        <f t="shared" si="42"/>
        <v>0-day</v>
      </c>
      <c r="AO241" s="81" t="str">
        <f t="shared" si="11"/>
        <v>0-day</v>
      </c>
      <c r="AP241" s="81" t="str">
        <f t="shared" si="12"/>
        <v>1-day</v>
      </c>
      <c r="AQ241" s="81" t="str">
        <f t="shared" si="13"/>
        <v>0-day</v>
      </c>
      <c r="AR241" s="137"/>
      <c r="AS241" s="83" t="str">
        <f t="shared" si="14"/>
        <v/>
      </c>
      <c r="AT241" s="85"/>
      <c r="AU241" s="84" t="e">
        <f t="shared" ca="1" si="15"/>
        <v>#NAME?</v>
      </c>
      <c r="AV241" s="85" t="e">
        <f t="shared" ca="1" si="16"/>
        <v>#NAME?</v>
      </c>
      <c r="AW241" s="86" t="e">
        <f t="shared" ca="1" si="17"/>
        <v>#NAME?</v>
      </c>
      <c r="AX241" s="85" t="e">
        <f t="shared" ca="1" si="18"/>
        <v>#NAME?</v>
      </c>
      <c r="AY241" s="86" t="str">
        <f t="shared" si="19"/>
        <v/>
      </c>
      <c r="AZ241" s="22" t="e">
        <f t="shared" ca="1" si="20"/>
        <v>#NAME?</v>
      </c>
      <c r="BA241" s="83" t="e">
        <f t="shared" ca="1" si="21"/>
        <v>#NAME?</v>
      </c>
      <c r="BB241" s="88" t="e">
        <f t="shared" ca="1" si="22"/>
        <v>#NAME?</v>
      </c>
      <c r="BC241" s="90" t="e">
        <f t="shared" ca="1" si="23"/>
        <v>#NAME?</v>
      </c>
      <c r="BD241" s="90" t="e">
        <f t="shared" ca="1" si="24"/>
        <v>#NAME?</v>
      </c>
      <c r="BE241" s="85" t="e">
        <f t="shared" ca="1" si="25"/>
        <v>#NAME?</v>
      </c>
      <c r="BF241" s="22" t="e">
        <f t="shared" ca="1" si="26"/>
        <v>#NAME?</v>
      </c>
      <c r="BG241" s="22" t="e">
        <f t="shared" ca="1" si="27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51">
        <f t="shared" si="0"/>
        <v>240</v>
      </c>
      <c r="B242" s="138">
        <v>46107</v>
      </c>
      <c r="C242" s="55" t="s">
        <v>789</v>
      </c>
      <c r="D242" s="63" t="s">
        <v>408</v>
      </c>
      <c r="E242" s="116" t="s">
        <v>409</v>
      </c>
      <c r="F242" s="55">
        <v>1</v>
      </c>
      <c r="G242" s="55" t="s">
        <v>65</v>
      </c>
      <c r="H242" s="55" t="str">
        <f t="shared" si="1"/>
        <v>DONE</v>
      </c>
      <c r="I242" s="55" t="s">
        <v>1558</v>
      </c>
      <c r="J242" s="63" t="s">
        <v>78</v>
      </c>
      <c r="K242" s="63" t="s">
        <v>79</v>
      </c>
      <c r="L242" s="55"/>
      <c r="M242" s="51"/>
      <c r="N242" s="55" t="s">
        <v>978</v>
      </c>
      <c r="O242" s="102" t="s">
        <v>85</v>
      </c>
      <c r="P242" s="55" t="s">
        <v>87</v>
      </c>
      <c r="Q242" s="55" t="s">
        <v>1479</v>
      </c>
      <c r="R242" s="51">
        <v>200001032446</v>
      </c>
      <c r="S242" s="68">
        <v>46115</v>
      </c>
      <c r="T242" s="68" t="str">
        <f t="shared" si="29"/>
        <v>DONE</v>
      </c>
      <c r="U242" s="68">
        <v>46116</v>
      </c>
      <c r="V242" s="51">
        <v>9200080592</v>
      </c>
      <c r="W242" s="51">
        <v>44488</v>
      </c>
      <c r="X242" s="70">
        <v>46121</v>
      </c>
      <c r="Y242" s="70" t="str">
        <f t="shared" si="36"/>
        <v>DONE</v>
      </c>
      <c r="Z242" s="25">
        <v>48505</v>
      </c>
      <c r="AA242" s="69">
        <v>46122</v>
      </c>
      <c r="AB242" s="51" t="str">
        <f t="shared" si="4"/>
        <v>DONE</v>
      </c>
      <c r="AC242" s="51"/>
      <c r="AD242" s="55" t="s">
        <v>1559</v>
      </c>
      <c r="AE242" s="74">
        <v>46122</v>
      </c>
      <c r="AF242" s="70" t="str">
        <f t="shared" si="5"/>
        <v>DONE</v>
      </c>
      <c r="AG242" s="70">
        <v>46129</v>
      </c>
      <c r="AH242" s="75"/>
      <c r="AI242" s="78" t="str">
        <f t="shared" si="6"/>
        <v>UNPAID</v>
      </c>
      <c r="AJ242" s="79" t="str">
        <f t="array" ref="AJ242">IFERROR(INDEX('[1]Master Price'!$E:$E,MATCH(D242,'[1]Master Price'!$B:$B,0)),"0")</f>
        <v>0</v>
      </c>
      <c r="AK242" s="79">
        <f t="shared" si="7"/>
        <v>0</v>
      </c>
      <c r="AL242" s="81" t="str">
        <f t="shared" si="41"/>
        <v>0-day</v>
      </c>
      <c r="AM242" s="81" t="str">
        <f t="shared" si="31"/>
        <v>1-day</v>
      </c>
      <c r="AN242" s="81" t="str">
        <f t="shared" si="42"/>
        <v>0-day</v>
      </c>
      <c r="AO242" s="81" t="str">
        <f t="shared" si="11"/>
        <v>1-day</v>
      </c>
      <c r="AP242" s="81" t="str">
        <f t="shared" si="12"/>
        <v>0-day</v>
      </c>
      <c r="AQ242" s="81" t="str">
        <f t="shared" si="13"/>
        <v>0-day</v>
      </c>
      <c r="AR242" s="137"/>
      <c r="AS242" s="83" t="str">
        <f t="shared" si="14"/>
        <v/>
      </c>
      <c r="AT242" s="85"/>
      <c r="AU242" s="84" t="e">
        <f t="shared" ca="1" si="15"/>
        <v>#NAME?</v>
      </c>
      <c r="AV242" s="85" t="e">
        <f t="shared" ca="1" si="16"/>
        <v>#NAME?</v>
      </c>
      <c r="AW242" s="86" t="e">
        <f t="shared" ca="1" si="17"/>
        <v>#NAME?</v>
      </c>
      <c r="AX242" s="85" t="e">
        <f t="shared" ca="1" si="18"/>
        <v>#NAME?</v>
      </c>
      <c r="AY242" s="86" t="str">
        <f t="shared" si="19"/>
        <v/>
      </c>
      <c r="AZ242" s="22" t="e">
        <f t="shared" ca="1" si="20"/>
        <v>#NAME?</v>
      </c>
      <c r="BA242" s="83" t="e">
        <f t="shared" ca="1" si="21"/>
        <v>#NAME?</v>
      </c>
      <c r="BB242" s="88" t="e">
        <f t="shared" ca="1" si="22"/>
        <v>#NAME?</v>
      </c>
      <c r="BC242" s="90" t="e">
        <f t="shared" ca="1" si="23"/>
        <v>#NAME?</v>
      </c>
      <c r="BD242" s="90" t="e">
        <f t="shared" ca="1" si="24"/>
        <v>#NAME?</v>
      </c>
      <c r="BE242" s="85" t="e">
        <f t="shared" ca="1" si="25"/>
        <v>#NAME?</v>
      </c>
      <c r="BF242" s="22" t="e">
        <f t="shared" ca="1" si="26"/>
        <v>#NAME?</v>
      </c>
      <c r="BG242" s="22" t="e">
        <f t="shared" ca="1" si="27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51">
        <f t="shared" si="0"/>
        <v>241</v>
      </c>
      <c r="B243" s="138">
        <v>46107</v>
      </c>
      <c r="C243" s="55" t="s">
        <v>796</v>
      </c>
      <c r="D243" s="63" t="s">
        <v>408</v>
      </c>
      <c r="E243" s="116" t="s">
        <v>409</v>
      </c>
      <c r="F243" s="55">
        <v>1</v>
      </c>
      <c r="G243" s="55" t="s">
        <v>65</v>
      </c>
      <c r="H243" s="55" t="str">
        <f t="shared" si="1"/>
        <v>DONE</v>
      </c>
      <c r="I243" s="55" t="s">
        <v>394</v>
      </c>
      <c r="J243" s="63" t="s">
        <v>260</v>
      </c>
      <c r="K243" s="63" t="s">
        <v>79</v>
      </c>
      <c r="L243" s="55"/>
      <c r="M243" s="51"/>
      <c r="N243" s="55" t="s">
        <v>978</v>
      </c>
      <c r="O243" s="102" t="s">
        <v>85</v>
      </c>
      <c r="P243" s="55" t="s">
        <v>87</v>
      </c>
      <c r="Q243" s="55" t="s">
        <v>1479</v>
      </c>
      <c r="R243" s="51">
        <v>200001032447</v>
      </c>
      <c r="S243" s="68">
        <v>46115</v>
      </c>
      <c r="T243" s="68" t="str">
        <f t="shared" si="29"/>
        <v>DONE</v>
      </c>
      <c r="U243" s="68">
        <v>46116</v>
      </c>
      <c r="V243" s="51">
        <v>7000239718</v>
      </c>
      <c r="W243" s="51">
        <v>44622</v>
      </c>
      <c r="X243" s="70">
        <v>46126</v>
      </c>
      <c r="Y243" s="70" t="str">
        <f t="shared" si="36"/>
        <v>DONE</v>
      </c>
      <c r="Z243" s="25">
        <v>48626</v>
      </c>
      <c r="AA243" s="69">
        <v>46127</v>
      </c>
      <c r="AB243" s="51" t="str">
        <f t="shared" si="4"/>
        <v>DONE</v>
      </c>
      <c r="AC243" s="51"/>
      <c r="AD243" s="55" t="s">
        <v>1565</v>
      </c>
      <c r="AE243" s="74">
        <v>46128</v>
      </c>
      <c r="AF243" s="70" t="str">
        <f t="shared" si="5"/>
        <v>DONE</v>
      </c>
      <c r="AG243" s="70">
        <v>46129</v>
      </c>
      <c r="AH243" s="75"/>
      <c r="AI243" s="78" t="str">
        <f t="shared" si="6"/>
        <v>UNPAID</v>
      </c>
      <c r="AJ243" s="79" t="str">
        <f t="array" ref="AJ243">IFERROR(INDEX('[1]Master Price'!$E:$E,MATCH(D243,'[1]Master Price'!$B:$B,0)),"0")</f>
        <v>0</v>
      </c>
      <c r="AK243" s="79">
        <f t="shared" si="7"/>
        <v>0</v>
      </c>
      <c r="AL243" s="81" t="str">
        <f t="shared" si="41"/>
        <v>0-day</v>
      </c>
      <c r="AM243" s="81" t="str">
        <f t="shared" si="31"/>
        <v>1-day</v>
      </c>
      <c r="AN243" s="81" t="str">
        <f t="shared" si="42"/>
        <v>0-day</v>
      </c>
      <c r="AO243" s="81" t="str">
        <f t="shared" si="11"/>
        <v>1-day</v>
      </c>
      <c r="AP243" s="81" t="str">
        <f t="shared" si="12"/>
        <v>1-day</v>
      </c>
      <c r="AQ243" s="81" t="str">
        <f t="shared" si="13"/>
        <v>0-day</v>
      </c>
      <c r="AR243" s="137"/>
      <c r="AS243" s="83" t="str">
        <f t="shared" si="14"/>
        <v/>
      </c>
      <c r="AT243" s="85"/>
      <c r="AU243" s="84" t="e">
        <f t="shared" ca="1" si="15"/>
        <v>#NAME?</v>
      </c>
      <c r="AV243" s="85" t="e">
        <f t="shared" ca="1" si="16"/>
        <v>#NAME?</v>
      </c>
      <c r="AW243" s="86" t="e">
        <f t="shared" ca="1" si="17"/>
        <v>#NAME?</v>
      </c>
      <c r="AX243" s="85" t="e">
        <f t="shared" ca="1" si="18"/>
        <v>#NAME?</v>
      </c>
      <c r="AY243" s="86" t="str">
        <f t="shared" si="19"/>
        <v/>
      </c>
      <c r="AZ243" s="22" t="e">
        <f t="shared" ca="1" si="20"/>
        <v>#NAME?</v>
      </c>
      <c r="BA243" s="83" t="e">
        <f t="shared" ca="1" si="21"/>
        <v>#NAME?</v>
      </c>
      <c r="BB243" s="88" t="e">
        <f t="shared" ca="1" si="22"/>
        <v>#NAME?</v>
      </c>
      <c r="BC243" s="90" t="e">
        <f t="shared" ca="1" si="23"/>
        <v>#NAME?</v>
      </c>
      <c r="BD243" s="90" t="e">
        <f t="shared" ca="1" si="24"/>
        <v>#NAME?</v>
      </c>
      <c r="BE243" s="85" t="e">
        <f t="shared" ca="1" si="25"/>
        <v>#NAME?</v>
      </c>
      <c r="BF243" s="22" t="e">
        <f t="shared" ca="1" si="26"/>
        <v>#NAME?</v>
      </c>
      <c r="BG243" s="22" t="e">
        <f t="shared" ca="1" si="27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51">
        <f t="shared" si="0"/>
        <v>242</v>
      </c>
      <c r="B244" s="138">
        <v>46107</v>
      </c>
      <c r="C244" s="55" t="s">
        <v>805</v>
      </c>
      <c r="D244" s="63" t="s">
        <v>292</v>
      </c>
      <c r="E244" s="116" t="s">
        <v>293</v>
      </c>
      <c r="F244" s="55">
        <v>1</v>
      </c>
      <c r="G244" s="55" t="s">
        <v>65</v>
      </c>
      <c r="H244" s="55" t="str">
        <f t="shared" si="1"/>
        <v>DONE</v>
      </c>
      <c r="I244" s="55" t="s">
        <v>246</v>
      </c>
      <c r="J244" s="63" t="s">
        <v>180</v>
      </c>
      <c r="K244" s="63" t="s">
        <v>79</v>
      </c>
      <c r="L244" s="51"/>
      <c r="M244" s="51"/>
      <c r="N244" s="55" t="s">
        <v>207</v>
      </c>
      <c r="O244" s="95" t="s">
        <v>91</v>
      </c>
      <c r="P244" s="55" t="s">
        <v>87</v>
      </c>
      <c r="Q244" s="134" t="s">
        <v>1572</v>
      </c>
      <c r="R244" s="51">
        <v>200001032449</v>
      </c>
      <c r="S244" s="68">
        <v>46115</v>
      </c>
      <c r="T244" s="68" t="str">
        <f t="shared" si="29"/>
        <v>DONE</v>
      </c>
      <c r="U244" s="68">
        <v>46116</v>
      </c>
      <c r="V244" s="51">
        <v>7000239694</v>
      </c>
      <c r="W244" s="51">
        <v>44612</v>
      </c>
      <c r="X244" s="70">
        <v>46126</v>
      </c>
      <c r="Y244" s="70" t="str">
        <f t="shared" si="36"/>
        <v>DONE</v>
      </c>
      <c r="Z244" s="25">
        <v>48616</v>
      </c>
      <c r="AA244" s="69">
        <v>46127</v>
      </c>
      <c r="AB244" s="51" t="str">
        <f t="shared" si="4"/>
        <v>DONE</v>
      </c>
      <c r="AC244" s="51"/>
      <c r="AD244" s="55" t="s">
        <v>1573</v>
      </c>
      <c r="AE244" s="74">
        <v>46128</v>
      </c>
      <c r="AF244" s="70" t="str">
        <f t="shared" si="5"/>
        <v>DONE</v>
      </c>
      <c r="AG244" s="70">
        <v>46129</v>
      </c>
      <c r="AH244" s="75"/>
      <c r="AI244" s="78" t="str">
        <f t="shared" si="6"/>
        <v>UNPAID</v>
      </c>
      <c r="AJ244" s="79" t="str">
        <f t="array" ref="AJ244">IFERROR(INDEX('[1]Master Price'!$E:$E,MATCH(D244,'[1]Master Price'!$B:$B,0)),"0")</f>
        <v>0</v>
      </c>
      <c r="AK244" s="79">
        <f t="shared" si="7"/>
        <v>0</v>
      </c>
      <c r="AL244" s="81" t="str">
        <f t="shared" si="41"/>
        <v>0-day</v>
      </c>
      <c r="AM244" s="81" t="str">
        <f t="shared" si="31"/>
        <v>1-day</v>
      </c>
      <c r="AN244" s="81" t="str">
        <f t="shared" si="42"/>
        <v>0-day</v>
      </c>
      <c r="AO244" s="81" t="str">
        <f t="shared" si="11"/>
        <v>1-day</v>
      </c>
      <c r="AP244" s="81" t="str">
        <f t="shared" si="12"/>
        <v>1-day</v>
      </c>
      <c r="AQ244" s="81" t="str">
        <f t="shared" si="13"/>
        <v>0-day</v>
      </c>
      <c r="AR244" s="137"/>
      <c r="AS244" s="83" t="str">
        <f t="shared" si="14"/>
        <v/>
      </c>
      <c r="AT244" s="85"/>
      <c r="AU244" s="84" t="e">
        <f t="shared" ca="1" si="15"/>
        <v>#NAME?</v>
      </c>
      <c r="AV244" s="85" t="e">
        <f t="shared" ca="1" si="16"/>
        <v>#NAME?</v>
      </c>
      <c r="AW244" s="86" t="e">
        <f t="shared" ca="1" si="17"/>
        <v>#NAME?</v>
      </c>
      <c r="AX244" s="85" t="e">
        <f t="shared" ca="1" si="18"/>
        <v>#NAME?</v>
      </c>
      <c r="AY244" s="86" t="str">
        <f t="shared" si="19"/>
        <v/>
      </c>
      <c r="AZ244" s="22" t="e">
        <f t="shared" ca="1" si="20"/>
        <v>#NAME?</v>
      </c>
      <c r="BA244" s="83" t="e">
        <f t="shared" ca="1" si="21"/>
        <v>#NAME?</v>
      </c>
      <c r="BB244" s="88" t="e">
        <f t="shared" ca="1" si="22"/>
        <v>#NAME?</v>
      </c>
      <c r="BC244" s="90" t="e">
        <f t="shared" ca="1" si="23"/>
        <v>#NAME?</v>
      </c>
      <c r="BD244" s="90" t="e">
        <f t="shared" ca="1" si="24"/>
        <v>#NAME?</v>
      </c>
      <c r="BE244" s="85" t="e">
        <f t="shared" ca="1" si="25"/>
        <v>#NAME?</v>
      </c>
      <c r="BF244" s="22" t="e">
        <f t="shared" ca="1" si="26"/>
        <v>#NAME?</v>
      </c>
      <c r="BG244" s="22" t="e">
        <f t="shared" ca="1" si="27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51">
        <f t="shared" si="0"/>
        <v>243</v>
      </c>
      <c r="B245" s="138">
        <v>46094</v>
      </c>
      <c r="C245" s="55" t="s">
        <v>817</v>
      </c>
      <c r="D245" s="63" t="s">
        <v>163</v>
      </c>
      <c r="E245" s="116" t="s">
        <v>164</v>
      </c>
      <c r="F245" s="55">
        <v>1</v>
      </c>
      <c r="G245" s="55" t="s">
        <v>65</v>
      </c>
      <c r="H245" s="55" t="str">
        <f t="shared" si="1"/>
        <v>DONE</v>
      </c>
      <c r="I245" s="55" t="s">
        <v>179</v>
      </c>
      <c r="J245" s="63" t="s">
        <v>180</v>
      </c>
      <c r="K245" s="63" t="s">
        <v>79</v>
      </c>
      <c r="L245" s="51"/>
      <c r="M245" s="51"/>
      <c r="N245" s="55" t="s">
        <v>161</v>
      </c>
      <c r="O245" s="95" t="s">
        <v>91</v>
      </c>
      <c r="P245" s="55" t="s">
        <v>87</v>
      </c>
      <c r="Q245" s="134" t="s">
        <v>208</v>
      </c>
      <c r="R245" s="51">
        <v>200001032393</v>
      </c>
      <c r="S245" s="68">
        <v>46115</v>
      </c>
      <c r="T245" s="68" t="str">
        <f t="shared" si="29"/>
        <v>DONE</v>
      </c>
      <c r="U245" s="68">
        <v>46116</v>
      </c>
      <c r="V245" s="51">
        <v>7000239692</v>
      </c>
      <c r="W245" s="51">
        <v>44611</v>
      </c>
      <c r="X245" s="70">
        <v>46126</v>
      </c>
      <c r="Y245" s="70" t="str">
        <f t="shared" si="36"/>
        <v>DONE</v>
      </c>
      <c r="Z245" s="25">
        <v>48615</v>
      </c>
      <c r="AA245" s="69">
        <v>46127</v>
      </c>
      <c r="AB245" s="51" t="str">
        <f t="shared" si="4"/>
        <v>DONE</v>
      </c>
      <c r="AC245" s="51"/>
      <c r="AD245" s="55" t="s">
        <v>1577</v>
      </c>
      <c r="AE245" s="74">
        <v>46128</v>
      </c>
      <c r="AF245" s="70" t="str">
        <f t="shared" si="5"/>
        <v>DONE</v>
      </c>
      <c r="AG245" s="70">
        <v>46129</v>
      </c>
      <c r="AH245" s="75"/>
      <c r="AI245" s="78" t="str">
        <f t="shared" si="6"/>
        <v>UNPAID</v>
      </c>
      <c r="AJ245" s="79" t="str">
        <f t="array" ref="AJ245">IFERROR(INDEX('[1]Master Price'!$E:$E,MATCH(D245,'[1]Master Price'!$B:$B,0)),"0")</f>
        <v>0</v>
      </c>
      <c r="AK245" s="79">
        <f t="shared" si="7"/>
        <v>0</v>
      </c>
      <c r="AL245" s="81" t="str">
        <f t="shared" si="41"/>
        <v>0-day</v>
      </c>
      <c r="AM245" s="81" t="str">
        <f t="shared" si="31"/>
        <v>1-day</v>
      </c>
      <c r="AN245" s="81" t="str">
        <f t="shared" si="42"/>
        <v>0-day</v>
      </c>
      <c r="AO245" s="81" t="str">
        <f t="shared" si="11"/>
        <v>1-day</v>
      </c>
      <c r="AP245" s="81" t="str">
        <f t="shared" si="12"/>
        <v>1-day</v>
      </c>
      <c r="AQ245" s="81" t="str">
        <f t="shared" si="13"/>
        <v>0-day</v>
      </c>
      <c r="AR245" s="137"/>
      <c r="AS245" s="83" t="str">
        <f t="shared" si="14"/>
        <v/>
      </c>
      <c r="AT245" s="85"/>
      <c r="AU245" s="84" t="e">
        <f t="shared" ca="1" si="15"/>
        <v>#NAME?</v>
      </c>
      <c r="AV245" s="85" t="e">
        <f t="shared" ca="1" si="16"/>
        <v>#NAME?</v>
      </c>
      <c r="AW245" s="86" t="e">
        <f t="shared" ca="1" si="17"/>
        <v>#NAME?</v>
      </c>
      <c r="AX245" s="85" t="e">
        <f t="shared" ca="1" si="18"/>
        <v>#NAME?</v>
      </c>
      <c r="AY245" s="86" t="str">
        <f t="shared" si="19"/>
        <v/>
      </c>
      <c r="AZ245" s="22" t="e">
        <f t="shared" ca="1" si="20"/>
        <v>#NAME?</v>
      </c>
      <c r="BA245" s="83" t="e">
        <f t="shared" ca="1" si="21"/>
        <v>#NAME?</v>
      </c>
      <c r="BB245" s="88" t="e">
        <f t="shared" ca="1" si="22"/>
        <v>#NAME?</v>
      </c>
      <c r="BC245" s="90" t="e">
        <f t="shared" ca="1" si="23"/>
        <v>#NAME?</v>
      </c>
      <c r="BD245" s="90" t="e">
        <f t="shared" ca="1" si="24"/>
        <v>#NAME?</v>
      </c>
      <c r="BE245" s="85" t="e">
        <f t="shared" ca="1" si="25"/>
        <v>#NAME?</v>
      </c>
      <c r="BF245" s="22" t="e">
        <f t="shared" ca="1" si="26"/>
        <v>#NAME?</v>
      </c>
      <c r="BG245" s="22" t="e">
        <f t="shared" ca="1" si="27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51">
        <f t="shared" si="0"/>
        <v>244</v>
      </c>
      <c r="B246" s="138">
        <v>46107</v>
      </c>
      <c r="C246" s="55" t="s">
        <v>834</v>
      </c>
      <c r="D246" s="63" t="s">
        <v>1580</v>
      </c>
      <c r="E246" s="116" t="s">
        <v>1581</v>
      </c>
      <c r="F246" s="55">
        <v>5</v>
      </c>
      <c r="G246" s="55" t="s">
        <v>144</v>
      </c>
      <c r="H246" s="55" t="str">
        <f t="shared" si="1"/>
        <v>DONE</v>
      </c>
      <c r="I246" s="55" t="s">
        <v>1582</v>
      </c>
      <c r="J246" s="63" t="s">
        <v>1583</v>
      </c>
      <c r="K246" s="63" t="s">
        <v>1584</v>
      </c>
      <c r="L246" s="51"/>
      <c r="M246" s="51"/>
      <c r="N246" s="55" t="s">
        <v>1585</v>
      </c>
      <c r="O246" s="95" t="s">
        <v>91</v>
      </c>
      <c r="P246" s="55" t="s">
        <v>87</v>
      </c>
      <c r="Q246" s="134" t="s">
        <v>148</v>
      </c>
      <c r="R246" s="51">
        <v>200001032388</v>
      </c>
      <c r="S246" s="68">
        <v>46115</v>
      </c>
      <c r="T246" s="68" t="str">
        <f t="shared" si="29"/>
        <v>DONE</v>
      </c>
      <c r="U246" s="68">
        <v>46116</v>
      </c>
      <c r="V246" s="51">
        <v>7000239689</v>
      </c>
      <c r="W246" s="51">
        <v>44608</v>
      </c>
      <c r="X246" s="70">
        <v>46126</v>
      </c>
      <c r="Y246" s="70" t="str">
        <f t="shared" si="36"/>
        <v>DONE</v>
      </c>
      <c r="Z246" s="25">
        <v>48613</v>
      </c>
      <c r="AA246" s="69">
        <v>46127</v>
      </c>
      <c r="AB246" s="51" t="str">
        <f t="shared" si="4"/>
        <v>DONE</v>
      </c>
      <c r="AC246" s="51"/>
      <c r="AD246" s="55" t="s">
        <v>1586</v>
      </c>
      <c r="AE246" s="74">
        <v>46128</v>
      </c>
      <c r="AF246" s="70" t="str">
        <f t="shared" si="5"/>
        <v>DONE</v>
      </c>
      <c r="AG246" s="70">
        <v>46129</v>
      </c>
      <c r="AH246" s="75"/>
      <c r="AI246" s="78" t="str">
        <f t="shared" si="6"/>
        <v>UNPAID</v>
      </c>
      <c r="AJ246" s="79" t="str">
        <f t="array" ref="AJ246">IFERROR(INDEX('[1]Master Price'!$E:$E,MATCH(D246,'[1]Master Price'!$B:$B,0)),"0")</f>
        <v>0</v>
      </c>
      <c r="AK246" s="79">
        <f t="shared" si="7"/>
        <v>0</v>
      </c>
      <c r="AL246" s="81" t="str">
        <f t="shared" si="41"/>
        <v>0-day</v>
      </c>
      <c r="AM246" s="81" t="str">
        <f t="shared" si="31"/>
        <v>1-day</v>
      </c>
      <c r="AN246" s="81" t="str">
        <f t="shared" si="42"/>
        <v>0-day</v>
      </c>
      <c r="AO246" s="81" t="str">
        <f t="shared" si="11"/>
        <v>1-day</v>
      </c>
      <c r="AP246" s="81" t="str">
        <f t="shared" si="12"/>
        <v>1-day</v>
      </c>
      <c r="AQ246" s="81" t="str">
        <f t="shared" si="13"/>
        <v>0-day</v>
      </c>
      <c r="AR246" s="137"/>
      <c r="AS246" s="83" t="str">
        <f t="shared" si="14"/>
        <v/>
      </c>
      <c r="AT246" s="85"/>
      <c r="AU246" s="84" t="e">
        <f t="shared" ca="1" si="15"/>
        <v>#NAME?</v>
      </c>
      <c r="AV246" s="85" t="e">
        <f t="shared" ca="1" si="16"/>
        <v>#NAME?</v>
      </c>
      <c r="AW246" s="86" t="e">
        <f t="shared" ca="1" si="17"/>
        <v>#NAME?</v>
      </c>
      <c r="AX246" s="85" t="e">
        <f t="shared" ca="1" si="18"/>
        <v>#NAME?</v>
      </c>
      <c r="AY246" s="86" t="str">
        <f t="shared" si="19"/>
        <v/>
      </c>
      <c r="AZ246" s="22" t="e">
        <f t="shared" ca="1" si="20"/>
        <v>#NAME?</v>
      </c>
      <c r="BA246" s="83" t="e">
        <f t="shared" ca="1" si="21"/>
        <v>#NAME?</v>
      </c>
      <c r="BB246" s="88" t="e">
        <f t="shared" ca="1" si="22"/>
        <v>#NAME?</v>
      </c>
      <c r="BC246" s="90" t="e">
        <f t="shared" ca="1" si="23"/>
        <v>#NAME?</v>
      </c>
      <c r="BD246" s="90" t="e">
        <f t="shared" ca="1" si="24"/>
        <v>#NAME?</v>
      </c>
      <c r="BE246" s="85" t="e">
        <f t="shared" ca="1" si="25"/>
        <v>#NAME?</v>
      </c>
      <c r="BF246" s="22" t="e">
        <f t="shared" ca="1" si="26"/>
        <v>#NAME?</v>
      </c>
      <c r="BG246" s="22" t="e">
        <f t="shared" ca="1" si="27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51">
        <f t="shared" si="0"/>
        <v>245</v>
      </c>
      <c r="B247" s="138">
        <v>46107</v>
      </c>
      <c r="C247" s="55" t="s">
        <v>842</v>
      </c>
      <c r="D247" s="63" t="s">
        <v>408</v>
      </c>
      <c r="E247" s="116" t="s">
        <v>409</v>
      </c>
      <c r="F247" s="55">
        <v>1</v>
      </c>
      <c r="G247" s="55" t="s">
        <v>65</v>
      </c>
      <c r="H247" s="55" t="str">
        <f t="shared" si="1"/>
        <v>DONE</v>
      </c>
      <c r="I247" s="55" t="s">
        <v>974</v>
      </c>
      <c r="J247" s="63" t="s">
        <v>112</v>
      </c>
      <c r="K247" s="63" t="s">
        <v>106</v>
      </c>
      <c r="L247" s="51"/>
      <c r="M247" s="51"/>
      <c r="N247" s="55" t="s">
        <v>978</v>
      </c>
      <c r="O247" s="67" t="s">
        <v>81</v>
      </c>
      <c r="P247" s="55" t="s">
        <v>87</v>
      </c>
      <c r="Q247" s="134" t="s">
        <v>522</v>
      </c>
      <c r="R247" s="51">
        <v>200001032376</v>
      </c>
      <c r="S247" s="68">
        <v>46115</v>
      </c>
      <c r="T247" s="68" t="str">
        <f t="shared" si="29"/>
        <v>DONE</v>
      </c>
      <c r="U247" s="68">
        <v>46116</v>
      </c>
      <c r="V247" s="51">
        <v>9200080552</v>
      </c>
      <c r="W247" s="51">
        <v>44481</v>
      </c>
      <c r="X247" s="70">
        <v>46121</v>
      </c>
      <c r="Y247" s="70" t="str">
        <f t="shared" si="36"/>
        <v>DONE</v>
      </c>
      <c r="Z247" s="25">
        <v>48503</v>
      </c>
      <c r="AA247" s="69">
        <v>46122</v>
      </c>
      <c r="AB247" s="51" t="str">
        <f t="shared" si="4"/>
        <v>DONE</v>
      </c>
      <c r="AC247" s="51"/>
      <c r="AD247" s="55" t="s">
        <v>1594</v>
      </c>
      <c r="AE247" s="74">
        <v>46122</v>
      </c>
      <c r="AF247" s="70" t="str">
        <f t="shared" si="5"/>
        <v>DONE</v>
      </c>
      <c r="AG247" s="70">
        <v>46125</v>
      </c>
      <c r="AH247" s="75"/>
      <c r="AI247" s="78" t="str">
        <f t="shared" si="6"/>
        <v>UNPAID</v>
      </c>
      <c r="AJ247" s="79" t="str">
        <f t="array" ref="AJ247">IFERROR(INDEX('[1]Master Price'!$E:$E,MATCH(D247,'[1]Master Price'!$B:$B,0)),"0")</f>
        <v>0</v>
      </c>
      <c r="AK247" s="79">
        <f t="shared" si="7"/>
        <v>0</v>
      </c>
      <c r="AL247" s="81" t="str">
        <f t="shared" si="41"/>
        <v>0-day</v>
      </c>
      <c r="AM247" s="81" t="str">
        <f t="shared" si="31"/>
        <v>1-day</v>
      </c>
      <c r="AN247" s="81" t="str">
        <f t="shared" si="42"/>
        <v>0-day</v>
      </c>
      <c r="AO247" s="81" t="str">
        <f t="shared" si="11"/>
        <v>1-day</v>
      </c>
      <c r="AP247" s="81" t="str">
        <f t="shared" si="12"/>
        <v>0-day</v>
      </c>
      <c r="AQ247" s="81" t="str">
        <f t="shared" si="13"/>
        <v>0-day</v>
      </c>
      <c r="AR247" s="137"/>
      <c r="AS247" s="83" t="str">
        <f t="shared" si="14"/>
        <v/>
      </c>
      <c r="AT247" s="85"/>
      <c r="AU247" s="84" t="e">
        <f t="shared" ca="1" si="15"/>
        <v>#NAME?</v>
      </c>
      <c r="AV247" s="85" t="e">
        <f t="shared" ca="1" si="16"/>
        <v>#NAME?</v>
      </c>
      <c r="AW247" s="86" t="e">
        <f t="shared" ca="1" si="17"/>
        <v>#NAME?</v>
      </c>
      <c r="AX247" s="85" t="e">
        <f t="shared" ca="1" si="18"/>
        <v>#NAME?</v>
      </c>
      <c r="AY247" s="86" t="str">
        <f t="shared" si="19"/>
        <v/>
      </c>
      <c r="AZ247" s="22" t="e">
        <f t="shared" ca="1" si="20"/>
        <v>#NAME?</v>
      </c>
      <c r="BA247" s="83" t="e">
        <f t="shared" ca="1" si="21"/>
        <v>#NAME?</v>
      </c>
      <c r="BB247" s="88" t="e">
        <f t="shared" ca="1" si="22"/>
        <v>#NAME?</v>
      </c>
      <c r="BC247" s="90" t="e">
        <f t="shared" ca="1" si="23"/>
        <v>#NAME?</v>
      </c>
      <c r="BD247" s="90" t="e">
        <f t="shared" ca="1" si="24"/>
        <v>#NAME?</v>
      </c>
      <c r="BE247" s="85" t="e">
        <f t="shared" ca="1" si="25"/>
        <v>#NAME?</v>
      </c>
      <c r="BF247" s="22" t="e">
        <f t="shared" ca="1" si="26"/>
        <v>#NAME?</v>
      </c>
      <c r="BG247" s="22" t="e">
        <f t="shared" ca="1" si="27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51">
        <f t="shared" si="0"/>
        <v>246</v>
      </c>
      <c r="B248" s="138">
        <v>46109</v>
      </c>
      <c r="C248" s="55" t="s">
        <v>846</v>
      </c>
      <c r="D248" s="55" t="s">
        <v>203</v>
      </c>
      <c r="E248" s="116" t="s">
        <v>205</v>
      </c>
      <c r="F248" s="55">
        <v>1</v>
      </c>
      <c r="G248" s="55" t="s">
        <v>65</v>
      </c>
      <c r="H248" s="55" t="str">
        <f t="shared" si="1"/>
        <v>DONE</v>
      </c>
      <c r="I248" s="55" t="s">
        <v>431</v>
      </c>
      <c r="J248" s="59" t="s">
        <v>73</v>
      </c>
      <c r="K248" s="59" t="s">
        <v>73</v>
      </c>
      <c r="L248" s="55"/>
      <c r="M248" s="51"/>
      <c r="N248" s="55" t="s">
        <v>161</v>
      </c>
      <c r="O248" s="55" t="s">
        <v>231</v>
      </c>
      <c r="P248" s="55" t="s">
        <v>87</v>
      </c>
      <c r="Q248" s="134" t="s">
        <v>433</v>
      </c>
      <c r="R248" s="51" t="s">
        <v>233</v>
      </c>
      <c r="S248" s="68" t="s">
        <v>233</v>
      </c>
      <c r="T248" s="68" t="str">
        <f t="shared" si="29"/>
        <v>DONE</v>
      </c>
      <c r="U248" s="68"/>
      <c r="V248" s="51" t="s">
        <v>1598</v>
      </c>
      <c r="W248" s="51">
        <v>44280</v>
      </c>
      <c r="X248" s="70">
        <v>46112</v>
      </c>
      <c r="Y248" s="70" t="str">
        <f t="shared" si="36"/>
        <v>DONE</v>
      </c>
      <c r="Z248" s="25">
        <v>48290</v>
      </c>
      <c r="AA248" s="69"/>
      <c r="AB248" s="51" t="str">
        <f t="shared" si="4"/>
        <v>DONE</v>
      </c>
      <c r="AC248" s="51"/>
      <c r="AD248" s="55" t="s">
        <v>1601</v>
      </c>
      <c r="AE248" s="74">
        <v>46112</v>
      </c>
      <c r="AF248" s="70" t="str">
        <f t="shared" si="5"/>
        <v>DONE</v>
      </c>
      <c r="AG248" s="70">
        <v>46122</v>
      </c>
      <c r="AH248" s="73">
        <v>46126</v>
      </c>
      <c r="AI248" s="78" t="str">
        <f t="shared" si="6"/>
        <v>PAID</v>
      </c>
      <c r="AJ248" s="79" t="str">
        <f t="array" ref="AJ248">IFERROR(INDEX('[1]Master Price'!$E:$E,MATCH(D248,'[1]Master Price'!$B:$B,0)),"0")</f>
        <v>0</v>
      </c>
      <c r="AK248" s="79">
        <f t="shared" si="7"/>
        <v>0</v>
      </c>
      <c r="AL248" s="81" t="str">
        <f t="shared" si="41"/>
        <v>0-day</v>
      </c>
      <c r="AM248" s="81" t="str">
        <f t="shared" si="31"/>
        <v>0-day</v>
      </c>
      <c r="AN248" s="81" t="str">
        <f t="shared" si="42"/>
        <v>0-day</v>
      </c>
      <c r="AO248" s="81" t="str">
        <f t="shared" si="11"/>
        <v>0-day</v>
      </c>
      <c r="AP248" s="81" t="str">
        <f t="shared" si="12"/>
        <v>46112-day</v>
      </c>
      <c r="AQ248" s="81" t="str">
        <f t="shared" si="13"/>
        <v>0-day</v>
      </c>
      <c r="AR248" s="137"/>
      <c r="AS248" s="83" t="str">
        <f t="shared" si="14"/>
        <v/>
      </c>
      <c r="AT248" s="85"/>
      <c r="AU248" s="84" t="e">
        <f t="shared" ca="1" si="15"/>
        <v>#NAME?</v>
      </c>
      <c r="AV248" s="85" t="e">
        <f t="shared" ca="1" si="16"/>
        <v>#NAME?</v>
      </c>
      <c r="AW248" s="86" t="e">
        <f t="shared" ca="1" si="17"/>
        <v>#NAME?</v>
      </c>
      <c r="AX248" s="85" t="e">
        <f t="shared" ca="1" si="18"/>
        <v>#NAME?</v>
      </c>
      <c r="AY248" s="86" t="str">
        <f t="shared" si="19"/>
        <v/>
      </c>
      <c r="AZ248" s="22" t="e">
        <f t="shared" ca="1" si="20"/>
        <v>#NAME?</v>
      </c>
      <c r="BA248" s="83" t="e">
        <f t="shared" ca="1" si="21"/>
        <v>#NAME?</v>
      </c>
      <c r="BB248" s="88" t="e">
        <f t="shared" ca="1" si="22"/>
        <v>#NAME?</v>
      </c>
      <c r="BC248" s="90" t="e">
        <f t="shared" ca="1" si="23"/>
        <v>#NAME?</v>
      </c>
      <c r="BD248" s="90" t="e">
        <f t="shared" ca="1" si="24"/>
        <v>#NAME?</v>
      </c>
      <c r="BE248" s="85" t="e">
        <f t="shared" ca="1" si="25"/>
        <v>#NAME?</v>
      </c>
      <c r="BF248" s="22" t="e">
        <f t="shared" ca="1" si="26"/>
        <v>#NAME?</v>
      </c>
      <c r="BG248" s="22" t="e">
        <f t="shared" ca="1" si="27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51">
        <f t="shared" si="0"/>
        <v>247</v>
      </c>
      <c r="B249" s="138">
        <v>46109</v>
      </c>
      <c r="C249" s="55" t="s">
        <v>846</v>
      </c>
      <c r="D249" s="55" t="s">
        <v>292</v>
      </c>
      <c r="E249" s="116" t="s">
        <v>293</v>
      </c>
      <c r="F249" s="55">
        <v>1</v>
      </c>
      <c r="G249" s="55" t="s">
        <v>65</v>
      </c>
      <c r="H249" s="55" t="str">
        <f t="shared" si="1"/>
        <v>DONE</v>
      </c>
      <c r="I249" s="55" t="s">
        <v>431</v>
      </c>
      <c r="J249" s="59" t="s">
        <v>73</v>
      </c>
      <c r="K249" s="59" t="s">
        <v>73</v>
      </c>
      <c r="L249" s="55"/>
      <c r="M249" s="51"/>
      <c r="N249" s="55" t="s">
        <v>161</v>
      </c>
      <c r="O249" s="55" t="s">
        <v>231</v>
      </c>
      <c r="P249" s="55" t="s">
        <v>87</v>
      </c>
      <c r="Q249" s="134" t="s">
        <v>433</v>
      </c>
      <c r="R249" s="51" t="s">
        <v>233</v>
      </c>
      <c r="S249" s="68" t="s">
        <v>233</v>
      </c>
      <c r="T249" s="68" t="str">
        <f>IF(C249=0,"",IF(ISBLANK(R249),"WAITING","DONE"))</f>
        <v>DONE</v>
      </c>
      <c r="U249" s="68"/>
      <c r="V249" s="51" t="s">
        <v>1598</v>
      </c>
      <c r="W249" s="51">
        <v>44280</v>
      </c>
      <c r="X249" s="70">
        <v>46112</v>
      </c>
      <c r="Y249" s="70" t="str">
        <f t="shared" si="36"/>
        <v>DONE</v>
      </c>
      <c r="Z249" s="25">
        <v>48290</v>
      </c>
      <c r="AA249" s="69"/>
      <c r="AB249" s="51" t="str">
        <f t="shared" si="4"/>
        <v>DONE</v>
      </c>
      <c r="AC249" s="51"/>
      <c r="AD249" s="55" t="s">
        <v>1601</v>
      </c>
      <c r="AE249" s="74">
        <v>46112</v>
      </c>
      <c r="AF249" s="70" t="str">
        <f t="shared" si="5"/>
        <v>DONE</v>
      </c>
      <c r="AG249" s="70">
        <v>46122</v>
      </c>
      <c r="AH249" s="73">
        <v>46126</v>
      </c>
      <c r="AI249" s="78" t="str">
        <f t="shared" si="6"/>
        <v>PAID</v>
      </c>
      <c r="AJ249" s="79" t="str">
        <f t="array" ref="AJ249">IFERROR(INDEX('[1]Master Price'!$E:$E,MATCH(D249,'[1]Master Price'!$B:$B,0)),"0")</f>
        <v>0</v>
      </c>
      <c r="AK249" s="79">
        <f t="shared" si="7"/>
        <v>0</v>
      </c>
      <c r="AL249" s="81" t="str">
        <f t="shared" si="41"/>
        <v>0-day</v>
      </c>
      <c r="AM249" s="81" t="str">
        <f>IFERROR(DATEDIF(R249,U249,"d"),"0")&amp;"-day"</f>
        <v>0-day</v>
      </c>
      <c r="AN249" s="81" t="str">
        <f t="shared" si="42"/>
        <v>0-day</v>
      </c>
      <c r="AO249" s="81" t="str">
        <f t="shared" si="11"/>
        <v>0-day</v>
      </c>
      <c r="AP249" s="81" t="str">
        <f t="shared" si="12"/>
        <v>46112-day</v>
      </c>
      <c r="AQ249" s="81" t="str">
        <f t="shared" si="13"/>
        <v>0-day</v>
      </c>
      <c r="AR249" s="137"/>
      <c r="AS249" s="83" t="str">
        <f t="shared" si="14"/>
        <v/>
      </c>
      <c r="AT249" s="85"/>
      <c r="AU249" s="84" t="e">
        <f t="shared" ca="1" si="15"/>
        <v>#NAME?</v>
      </c>
      <c r="AV249" s="85" t="e">
        <f t="shared" ca="1" si="16"/>
        <v>#NAME?</v>
      </c>
      <c r="AW249" s="86" t="e">
        <f t="shared" ca="1" si="17"/>
        <v>#NAME?</v>
      </c>
      <c r="AX249" s="85" t="e">
        <f t="shared" ca="1" si="18"/>
        <v>#NAME?</v>
      </c>
      <c r="AY249" s="86" t="str">
        <f t="shared" si="19"/>
        <v/>
      </c>
      <c r="AZ249" s="22" t="e">
        <f t="shared" ca="1" si="20"/>
        <v>#NAME?</v>
      </c>
      <c r="BA249" s="83" t="e">
        <f t="shared" ca="1" si="21"/>
        <v>#NAME?</v>
      </c>
      <c r="BB249" s="88" t="e">
        <f t="shared" ca="1" si="22"/>
        <v>#NAME?</v>
      </c>
      <c r="BC249" s="90" t="e">
        <f t="shared" ca="1" si="23"/>
        <v>#NAME?</v>
      </c>
      <c r="BD249" s="90" t="e">
        <f t="shared" ca="1" si="24"/>
        <v>#NAME?</v>
      </c>
      <c r="BE249" s="85" t="e">
        <f t="shared" ca="1" si="25"/>
        <v>#NAME?</v>
      </c>
      <c r="BF249" s="22" t="e">
        <f t="shared" ca="1" si="26"/>
        <v>#NAME?</v>
      </c>
      <c r="BG249" s="22" t="e">
        <f t="shared" ca="1" si="27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51">
        <f t="shared" si="0"/>
        <v>248</v>
      </c>
      <c r="B250" s="138">
        <v>46109</v>
      </c>
      <c r="C250" s="55" t="s">
        <v>862</v>
      </c>
      <c r="D250" s="55" t="s">
        <v>1611</v>
      </c>
      <c r="E250" s="116" t="s">
        <v>1612</v>
      </c>
      <c r="F250" s="55">
        <v>2</v>
      </c>
      <c r="G250" s="55" t="s">
        <v>65</v>
      </c>
      <c r="H250" s="55" t="str">
        <f t="shared" si="1"/>
        <v>DONE</v>
      </c>
      <c r="I250" s="55" t="s">
        <v>1277</v>
      </c>
      <c r="J250" s="63" t="s">
        <v>260</v>
      </c>
      <c r="K250" s="63" t="s">
        <v>79</v>
      </c>
      <c r="L250" s="55"/>
      <c r="M250" s="51"/>
      <c r="N250" s="55" t="s">
        <v>1613</v>
      </c>
      <c r="O250" s="102" t="s">
        <v>85</v>
      </c>
      <c r="P250" s="55" t="s">
        <v>87</v>
      </c>
      <c r="Q250" s="134" t="s">
        <v>1614</v>
      </c>
      <c r="R250" s="51">
        <v>200001033823</v>
      </c>
      <c r="S250" s="68">
        <v>46115</v>
      </c>
      <c r="T250" s="68" t="str">
        <f t="shared" ref="T250:T504" si="43">IF(C250=0,"",IF(ISBLANK(S250),"WAITING","DONE"))</f>
        <v>DONE</v>
      </c>
      <c r="U250" s="68">
        <v>46116</v>
      </c>
      <c r="V250" s="51">
        <v>7000239699</v>
      </c>
      <c r="W250" s="51">
        <v>44614</v>
      </c>
      <c r="X250" s="70">
        <v>46126</v>
      </c>
      <c r="Y250" s="70" t="str">
        <f t="shared" si="36"/>
        <v>DONE</v>
      </c>
      <c r="Z250" s="25">
        <v>48618</v>
      </c>
      <c r="AA250" s="69">
        <v>46127</v>
      </c>
      <c r="AB250" s="51" t="str">
        <f t="shared" si="4"/>
        <v>DONE</v>
      </c>
      <c r="AC250" s="51"/>
      <c r="AD250" s="55" t="s">
        <v>1615</v>
      </c>
      <c r="AE250" s="74">
        <v>46128</v>
      </c>
      <c r="AF250" s="70" t="str">
        <f t="shared" si="5"/>
        <v>DONE</v>
      </c>
      <c r="AG250" s="70">
        <v>46129</v>
      </c>
      <c r="AH250" s="75"/>
      <c r="AI250" s="78" t="str">
        <f t="shared" si="6"/>
        <v>UNPAID</v>
      </c>
      <c r="AJ250" s="79" t="str">
        <f t="array" ref="AJ250">IFERROR(INDEX('[1]Master Price'!$E:$E,MATCH(D250,'[1]Master Price'!$B:$B,0)),"0")</f>
        <v>0</v>
      </c>
      <c r="AK250" s="79">
        <f t="shared" si="7"/>
        <v>0</v>
      </c>
      <c r="AL250" s="81" t="str">
        <f t="shared" si="41"/>
        <v>0-day</v>
      </c>
      <c r="AM250" s="81" t="str">
        <f t="shared" ref="AM250:AM504" si="44">IFERROR(DATEDIF(S250,U250,"d"),"0")&amp;"-day"</f>
        <v>1-day</v>
      </c>
      <c r="AN250" s="81" t="str">
        <f t="shared" si="42"/>
        <v>0-day</v>
      </c>
      <c r="AO250" s="81" t="str">
        <f t="shared" si="11"/>
        <v>1-day</v>
      </c>
      <c r="AP250" s="81" t="str">
        <f t="shared" si="12"/>
        <v>1-day</v>
      </c>
      <c r="AQ250" s="81" t="str">
        <f t="shared" si="13"/>
        <v>0-day</v>
      </c>
      <c r="AR250" s="137"/>
      <c r="AS250" s="83" t="str">
        <f t="shared" si="14"/>
        <v/>
      </c>
      <c r="AT250" s="85"/>
      <c r="AU250" s="84" t="e">
        <f t="shared" ca="1" si="15"/>
        <v>#NAME?</v>
      </c>
      <c r="AV250" s="85" t="e">
        <f t="shared" ca="1" si="16"/>
        <v>#NAME?</v>
      </c>
      <c r="AW250" s="86" t="e">
        <f t="shared" ca="1" si="17"/>
        <v>#NAME?</v>
      </c>
      <c r="AX250" s="85" t="e">
        <f t="shared" ca="1" si="18"/>
        <v>#NAME?</v>
      </c>
      <c r="AY250" s="86" t="str">
        <f t="shared" si="19"/>
        <v/>
      </c>
      <c r="AZ250" s="22" t="e">
        <f t="shared" ca="1" si="20"/>
        <v>#NAME?</v>
      </c>
      <c r="BA250" s="83" t="e">
        <f t="shared" ca="1" si="21"/>
        <v>#NAME?</v>
      </c>
      <c r="BB250" s="88" t="e">
        <f t="shared" ca="1" si="22"/>
        <v>#NAME?</v>
      </c>
      <c r="BC250" s="90" t="e">
        <f t="shared" ca="1" si="23"/>
        <v>#NAME?</v>
      </c>
      <c r="BD250" s="90" t="e">
        <f t="shared" ca="1" si="24"/>
        <v>#NAME?</v>
      </c>
      <c r="BE250" s="85" t="e">
        <f t="shared" ca="1" si="25"/>
        <v>#NAME?</v>
      </c>
      <c r="BF250" s="22" t="e">
        <f t="shared" ca="1" si="26"/>
        <v>#NAME?</v>
      </c>
      <c r="BG250" s="22" t="e">
        <f t="shared" ca="1" si="27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51">
        <f t="shared" si="0"/>
        <v>249</v>
      </c>
      <c r="B251" s="138">
        <v>46109</v>
      </c>
      <c r="C251" s="55" t="s">
        <v>872</v>
      </c>
      <c r="D251" s="55" t="s">
        <v>163</v>
      </c>
      <c r="E251" s="116" t="s">
        <v>164</v>
      </c>
      <c r="F251" s="55">
        <v>2</v>
      </c>
      <c r="G251" s="55" t="s">
        <v>65</v>
      </c>
      <c r="H251" s="55" t="str">
        <f t="shared" si="1"/>
        <v>DONE</v>
      </c>
      <c r="I251" s="55" t="s">
        <v>217</v>
      </c>
      <c r="J251" s="63" t="s">
        <v>180</v>
      </c>
      <c r="K251" s="63" t="s">
        <v>79</v>
      </c>
      <c r="L251" s="55"/>
      <c r="M251" s="51"/>
      <c r="N251" s="55" t="s">
        <v>1621</v>
      </c>
      <c r="O251" s="95" t="s">
        <v>91</v>
      </c>
      <c r="P251" s="55" t="s">
        <v>87</v>
      </c>
      <c r="Q251" s="134" t="s">
        <v>1622</v>
      </c>
      <c r="R251" s="51">
        <v>200001033954</v>
      </c>
      <c r="S251" s="68">
        <v>46115</v>
      </c>
      <c r="T251" s="68" t="str">
        <f t="shared" si="43"/>
        <v>DONE</v>
      </c>
      <c r="U251" s="68">
        <v>46116</v>
      </c>
      <c r="V251" s="51">
        <v>7000239709</v>
      </c>
      <c r="W251" s="51">
        <v>44618</v>
      </c>
      <c r="X251" s="70">
        <v>46126</v>
      </c>
      <c r="Y251" s="70" t="str">
        <f t="shared" si="36"/>
        <v>DONE</v>
      </c>
      <c r="Z251" s="25">
        <v>48622</v>
      </c>
      <c r="AA251" s="69">
        <v>46127</v>
      </c>
      <c r="AB251" s="51" t="str">
        <f t="shared" si="4"/>
        <v>DONE</v>
      </c>
      <c r="AC251" s="51"/>
      <c r="AD251" s="55" t="s">
        <v>1624</v>
      </c>
      <c r="AE251" s="74">
        <v>46128</v>
      </c>
      <c r="AF251" s="70" t="str">
        <f t="shared" si="5"/>
        <v>DONE</v>
      </c>
      <c r="AG251" s="70">
        <v>46129</v>
      </c>
      <c r="AH251" s="75"/>
      <c r="AI251" s="78" t="str">
        <f t="shared" si="6"/>
        <v>UNPAID</v>
      </c>
      <c r="AJ251" s="79" t="str">
        <f t="array" ref="AJ251">IFERROR(INDEX('[1]Master Price'!$E:$E,MATCH(D251,'[1]Master Price'!$B:$B,0)),"0")</f>
        <v>0</v>
      </c>
      <c r="AK251" s="79">
        <f t="shared" si="7"/>
        <v>0</v>
      </c>
      <c r="AL251" s="81" t="str">
        <f t="shared" si="41"/>
        <v>0-day</v>
      </c>
      <c r="AM251" s="81" t="str">
        <f t="shared" si="44"/>
        <v>1-day</v>
      </c>
      <c r="AN251" s="81" t="str">
        <f t="shared" si="42"/>
        <v>0-day</v>
      </c>
      <c r="AO251" s="81" t="str">
        <f t="shared" si="11"/>
        <v>1-day</v>
      </c>
      <c r="AP251" s="81" t="str">
        <f t="shared" si="12"/>
        <v>1-day</v>
      </c>
      <c r="AQ251" s="81" t="str">
        <f t="shared" si="13"/>
        <v>0-day</v>
      </c>
      <c r="AR251" s="137"/>
      <c r="AS251" s="83" t="str">
        <f t="shared" si="14"/>
        <v/>
      </c>
      <c r="AT251" s="85"/>
      <c r="AU251" s="84" t="e">
        <f t="shared" ca="1" si="15"/>
        <v>#NAME?</v>
      </c>
      <c r="AV251" s="85" t="e">
        <f t="shared" ca="1" si="16"/>
        <v>#NAME?</v>
      </c>
      <c r="AW251" s="86" t="e">
        <f t="shared" ca="1" si="17"/>
        <v>#NAME?</v>
      </c>
      <c r="AX251" s="85" t="e">
        <f t="shared" ca="1" si="18"/>
        <v>#NAME?</v>
      </c>
      <c r="AY251" s="86" t="str">
        <f t="shared" si="19"/>
        <v/>
      </c>
      <c r="AZ251" s="22" t="e">
        <f t="shared" ca="1" si="20"/>
        <v>#NAME?</v>
      </c>
      <c r="BA251" s="83" t="e">
        <f t="shared" ca="1" si="21"/>
        <v>#NAME?</v>
      </c>
      <c r="BB251" s="88" t="e">
        <f t="shared" ca="1" si="22"/>
        <v>#NAME?</v>
      </c>
      <c r="BC251" s="90" t="e">
        <f t="shared" ca="1" si="23"/>
        <v>#NAME?</v>
      </c>
      <c r="BD251" s="90" t="e">
        <f t="shared" ca="1" si="24"/>
        <v>#NAME?</v>
      </c>
      <c r="BE251" s="85" t="e">
        <f t="shared" ca="1" si="25"/>
        <v>#NAME?</v>
      </c>
      <c r="BF251" s="22" t="e">
        <f t="shared" ca="1" si="26"/>
        <v>#NAME?</v>
      </c>
      <c r="BG251" s="22" t="e">
        <f t="shared" ca="1" si="27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51">
        <f t="shared" si="0"/>
        <v>250</v>
      </c>
      <c r="B252" s="138">
        <v>46109</v>
      </c>
      <c r="C252" s="55" t="s">
        <v>872</v>
      </c>
      <c r="D252" s="55" t="s">
        <v>138</v>
      </c>
      <c r="E252" s="116" t="s">
        <v>139</v>
      </c>
      <c r="F252" s="55">
        <v>1</v>
      </c>
      <c r="G252" s="55" t="s">
        <v>65</v>
      </c>
      <c r="H252" s="55" t="str">
        <f t="shared" si="1"/>
        <v>DONE</v>
      </c>
      <c r="I252" s="55" t="s">
        <v>217</v>
      </c>
      <c r="J252" s="63" t="s">
        <v>180</v>
      </c>
      <c r="K252" s="63" t="s">
        <v>79</v>
      </c>
      <c r="L252" s="55"/>
      <c r="M252" s="51"/>
      <c r="N252" s="55" t="s">
        <v>1621</v>
      </c>
      <c r="O252" s="95" t="s">
        <v>91</v>
      </c>
      <c r="P252" s="55" t="s">
        <v>87</v>
      </c>
      <c r="Q252" s="134" t="s">
        <v>1622</v>
      </c>
      <c r="R252" s="51">
        <v>200001033954</v>
      </c>
      <c r="S252" s="68">
        <v>46115</v>
      </c>
      <c r="T252" s="68" t="str">
        <f t="shared" si="43"/>
        <v>DONE</v>
      </c>
      <c r="U252" s="68">
        <v>46116</v>
      </c>
      <c r="V252" s="51">
        <v>7000239709</v>
      </c>
      <c r="W252" s="51">
        <v>44618</v>
      </c>
      <c r="X252" s="70">
        <v>46126</v>
      </c>
      <c r="Y252" s="70" t="str">
        <f t="shared" si="36"/>
        <v>DONE</v>
      </c>
      <c r="Z252" s="25">
        <v>48622</v>
      </c>
      <c r="AA252" s="69">
        <v>46127</v>
      </c>
      <c r="AB252" s="51" t="str">
        <f t="shared" si="4"/>
        <v>DONE</v>
      </c>
      <c r="AC252" s="51"/>
      <c r="AD252" s="55" t="s">
        <v>1624</v>
      </c>
      <c r="AE252" s="74">
        <v>46128</v>
      </c>
      <c r="AF252" s="70" t="str">
        <f t="shared" si="5"/>
        <v>DONE</v>
      </c>
      <c r="AG252" s="70">
        <v>46129</v>
      </c>
      <c r="AH252" s="75"/>
      <c r="AI252" s="78" t="str">
        <f t="shared" si="6"/>
        <v>UNPAID</v>
      </c>
      <c r="AJ252" s="79" t="str">
        <f t="array" ref="AJ252">IFERROR(INDEX('[1]Master Price'!$E:$E,MATCH(D252,'[1]Master Price'!$B:$B,0)),"0")</f>
        <v>0</v>
      </c>
      <c r="AK252" s="79">
        <f t="shared" si="7"/>
        <v>0</v>
      </c>
      <c r="AL252" s="81" t="str">
        <f t="shared" si="41"/>
        <v>0-day</v>
      </c>
      <c r="AM252" s="81" t="str">
        <f t="shared" si="44"/>
        <v>1-day</v>
      </c>
      <c r="AN252" s="81" t="str">
        <f t="shared" si="42"/>
        <v>0-day</v>
      </c>
      <c r="AO252" s="81" t="str">
        <f t="shared" si="11"/>
        <v>1-day</v>
      </c>
      <c r="AP252" s="81" t="str">
        <f t="shared" si="12"/>
        <v>1-day</v>
      </c>
      <c r="AQ252" s="81" t="str">
        <f t="shared" si="13"/>
        <v>0-day</v>
      </c>
      <c r="AR252" s="137"/>
      <c r="AS252" s="83" t="str">
        <f t="shared" si="14"/>
        <v/>
      </c>
      <c r="AT252" s="85"/>
      <c r="AU252" s="84" t="e">
        <f t="shared" ca="1" si="15"/>
        <v>#NAME?</v>
      </c>
      <c r="AV252" s="85" t="e">
        <f t="shared" ca="1" si="16"/>
        <v>#NAME?</v>
      </c>
      <c r="AW252" s="86" t="e">
        <f t="shared" ca="1" si="17"/>
        <v>#NAME?</v>
      </c>
      <c r="AX252" s="85" t="e">
        <f t="shared" ca="1" si="18"/>
        <v>#NAME?</v>
      </c>
      <c r="AY252" s="86" t="str">
        <f t="shared" si="19"/>
        <v/>
      </c>
      <c r="AZ252" s="22" t="e">
        <f t="shared" ca="1" si="20"/>
        <v>#NAME?</v>
      </c>
      <c r="BA252" s="83" t="e">
        <f t="shared" ca="1" si="21"/>
        <v>#NAME?</v>
      </c>
      <c r="BB252" s="88" t="e">
        <f t="shared" ca="1" si="22"/>
        <v>#NAME?</v>
      </c>
      <c r="BC252" s="90" t="e">
        <f t="shared" ca="1" si="23"/>
        <v>#NAME?</v>
      </c>
      <c r="BD252" s="90" t="e">
        <f t="shared" ca="1" si="24"/>
        <v>#NAME?</v>
      </c>
      <c r="BE252" s="85" t="e">
        <f t="shared" ca="1" si="25"/>
        <v>#NAME?</v>
      </c>
      <c r="BF252" s="22" t="e">
        <f t="shared" ca="1" si="26"/>
        <v>#NAME?</v>
      </c>
      <c r="BG252" s="22" t="e">
        <f t="shared" ca="1" si="27"/>
        <v>#NAME?</v>
      </c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51">
        <f t="shared" si="0"/>
        <v>251</v>
      </c>
      <c r="B253" s="138">
        <v>46109</v>
      </c>
      <c r="C253" s="55" t="s">
        <v>872</v>
      </c>
      <c r="D253" s="55" t="s">
        <v>367</v>
      </c>
      <c r="E253" s="116" t="s">
        <v>368</v>
      </c>
      <c r="F253" s="55">
        <v>19</v>
      </c>
      <c r="G253" s="55" t="s">
        <v>65</v>
      </c>
      <c r="H253" s="55" t="str">
        <f t="shared" si="1"/>
        <v>DONE</v>
      </c>
      <c r="I253" s="55" t="s">
        <v>217</v>
      </c>
      <c r="J253" s="63" t="s">
        <v>180</v>
      </c>
      <c r="K253" s="63" t="s">
        <v>79</v>
      </c>
      <c r="L253" s="55"/>
      <c r="M253" s="51"/>
      <c r="N253" s="55" t="s">
        <v>1621</v>
      </c>
      <c r="O253" s="95" t="s">
        <v>91</v>
      </c>
      <c r="P253" s="55" t="s">
        <v>87</v>
      </c>
      <c r="Q253" s="134" t="s">
        <v>1622</v>
      </c>
      <c r="R253" s="51">
        <v>200001033954</v>
      </c>
      <c r="S253" s="68">
        <v>46115</v>
      </c>
      <c r="T253" s="68" t="str">
        <f t="shared" si="43"/>
        <v>DONE</v>
      </c>
      <c r="U253" s="68">
        <v>46116</v>
      </c>
      <c r="V253" s="51">
        <v>7000239709</v>
      </c>
      <c r="W253" s="51">
        <v>44618</v>
      </c>
      <c r="X253" s="70">
        <v>46126</v>
      </c>
      <c r="Y253" s="70" t="str">
        <f t="shared" si="36"/>
        <v>DONE</v>
      </c>
      <c r="Z253" s="25">
        <v>48622</v>
      </c>
      <c r="AA253" s="69">
        <v>46127</v>
      </c>
      <c r="AB253" s="51" t="str">
        <f t="shared" si="4"/>
        <v>DONE</v>
      </c>
      <c r="AC253" s="51"/>
      <c r="AD253" s="55" t="s">
        <v>1624</v>
      </c>
      <c r="AE253" s="74">
        <v>46128</v>
      </c>
      <c r="AF253" s="70" t="str">
        <f t="shared" si="5"/>
        <v>DONE</v>
      </c>
      <c r="AG253" s="70">
        <v>46129</v>
      </c>
      <c r="AH253" s="75"/>
      <c r="AI253" s="78" t="str">
        <f t="shared" si="6"/>
        <v>UNPAID</v>
      </c>
      <c r="AJ253" s="79" t="str">
        <f t="array" ref="AJ253">IFERROR(INDEX('[1]Master Price'!$E:$E,MATCH(D253,'[1]Master Price'!$B:$B,0)),"0")</f>
        <v>0</v>
      </c>
      <c r="AK253" s="79">
        <f t="shared" si="7"/>
        <v>0</v>
      </c>
      <c r="AL253" s="81" t="str">
        <f t="shared" si="41"/>
        <v>0-day</v>
      </c>
      <c r="AM253" s="81" t="str">
        <f t="shared" si="44"/>
        <v>1-day</v>
      </c>
      <c r="AN253" s="81" t="str">
        <f t="shared" si="42"/>
        <v>0-day</v>
      </c>
      <c r="AO253" s="81" t="str">
        <f t="shared" si="11"/>
        <v>1-day</v>
      </c>
      <c r="AP253" s="81" t="str">
        <f t="shared" si="12"/>
        <v>1-day</v>
      </c>
      <c r="AQ253" s="81" t="str">
        <f t="shared" si="13"/>
        <v>0-day</v>
      </c>
      <c r="AR253" s="137"/>
      <c r="AS253" s="83" t="str">
        <f t="shared" si="14"/>
        <v/>
      </c>
      <c r="AT253" s="85"/>
      <c r="AU253" s="84" t="e">
        <f t="shared" ca="1" si="15"/>
        <v>#NAME?</v>
      </c>
      <c r="AV253" s="85" t="e">
        <f t="shared" ca="1" si="16"/>
        <v>#NAME?</v>
      </c>
      <c r="AW253" s="86" t="e">
        <f t="shared" ca="1" si="17"/>
        <v>#NAME?</v>
      </c>
      <c r="AX253" s="85" t="e">
        <f t="shared" ca="1" si="18"/>
        <v>#NAME?</v>
      </c>
      <c r="AY253" s="86" t="str">
        <f t="shared" si="19"/>
        <v/>
      </c>
      <c r="AZ253" s="22" t="e">
        <f t="shared" ca="1" si="20"/>
        <v>#NAME?</v>
      </c>
      <c r="BA253" s="83" t="e">
        <f t="shared" ca="1" si="21"/>
        <v>#NAME?</v>
      </c>
      <c r="BB253" s="88" t="e">
        <f t="shared" ca="1" si="22"/>
        <v>#NAME?</v>
      </c>
      <c r="BC253" s="90" t="e">
        <f t="shared" ca="1" si="23"/>
        <v>#NAME?</v>
      </c>
      <c r="BD253" s="90" t="e">
        <f t="shared" ca="1" si="24"/>
        <v>#NAME?</v>
      </c>
      <c r="BE253" s="85" t="e">
        <f t="shared" ca="1" si="25"/>
        <v>#NAME?</v>
      </c>
      <c r="BF253" s="22" t="e">
        <f t="shared" ca="1" si="26"/>
        <v>#NAME?</v>
      </c>
      <c r="BG253" s="22" t="e">
        <f t="shared" ca="1" si="27"/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51">
        <f t="shared" si="0"/>
        <v>252</v>
      </c>
      <c r="B254" s="138">
        <v>46109</v>
      </c>
      <c r="C254" s="55" t="s">
        <v>872</v>
      </c>
      <c r="D254" s="55" t="s">
        <v>373</v>
      </c>
      <c r="E254" s="116" t="s">
        <v>374</v>
      </c>
      <c r="F254" s="55">
        <v>19</v>
      </c>
      <c r="G254" s="55" t="s">
        <v>65</v>
      </c>
      <c r="H254" s="55" t="str">
        <f t="shared" si="1"/>
        <v>DONE</v>
      </c>
      <c r="I254" s="55" t="s">
        <v>217</v>
      </c>
      <c r="J254" s="63" t="s">
        <v>180</v>
      </c>
      <c r="K254" s="63" t="s">
        <v>79</v>
      </c>
      <c r="L254" s="55"/>
      <c r="M254" s="51"/>
      <c r="N254" s="55" t="s">
        <v>1621</v>
      </c>
      <c r="O254" s="95" t="s">
        <v>91</v>
      </c>
      <c r="P254" s="55" t="s">
        <v>87</v>
      </c>
      <c r="Q254" s="134" t="s">
        <v>1622</v>
      </c>
      <c r="R254" s="51">
        <v>200001033954</v>
      </c>
      <c r="S254" s="68">
        <v>46115</v>
      </c>
      <c r="T254" s="68" t="str">
        <f t="shared" si="43"/>
        <v>DONE</v>
      </c>
      <c r="U254" s="68">
        <v>46116</v>
      </c>
      <c r="V254" s="51">
        <v>7000239709</v>
      </c>
      <c r="W254" s="51">
        <v>44618</v>
      </c>
      <c r="X254" s="70">
        <v>46126</v>
      </c>
      <c r="Y254" s="70" t="str">
        <f t="shared" si="36"/>
        <v>DONE</v>
      </c>
      <c r="Z254" s="25">
        <v>48622</v>
      </c>
      <c r="AA254" s="69">
        <v>46127</v>
      </c>
      <c r="AB254" s="51" t="str">
        <f t="shared" si="4"/>
        <v>DONE</v>
      </c>
      <c r="AC254" s="51"/>
      <c r="AD254" s="55" t="s">
        <v>1624</v>
      </c>
      <c r="AE254" s="74">
        <v>46128</v>
      </c>
      <c r="AF254" s="70" t="str">
        <f t="shared" si="5"/>
        <v>DONE</v>
      </c>
      <c r="AG254" s="70">
        <v>46129</v>
      </c>
      <c r="AH254" s="75"/>
      <c r="AI254" s="78" t="str">
        <f t="shared" si="6"/>
        <v>UNPAID</v>
      </c>
      <c r="AJ254" s="79" t="str">
        <f t="array" ref="AJ254">IFERROR(INDEX('[1]Master Price'!$E:$E,MATCH(D254,'[1]Master Price'!$B:$B,0)),"0")</f>
        <v>0</v>
      </c>
      <c r="AK254" s="79">
        <f t="shared" si="7"/>
        <v>0</v>
      </c>
      <c r="AL254" s="81" t="str">
        <f t="shared" si="41"/>
        <v>0-day</v>
      </c>
      <c r="AM254" s="81" t="str">
        <f t="shared" si="44"/>
        <v>1-day</v>
      </c>
      <c r="AN254" s="81" t="str">
        <f t="shared" si="42"/>
        <v>0-day</v>
      </c>
      <c r="AO254" s="81" t="str">
        <f t="shared" si="11"/>
        <v>1-day</v>
      </c>
      <c r="AP254" s="81" t="str">
        <f t="shared" si="12"/>
        <v>1-day</v>
      </c>
      <c r="AQ254" s="81" t="str">
        <f t="shared" si="13"/>
        <v>0-day</v>
      </c>
      <c r="AR254" s="137"/>
      <c r="AS254" s="83" t="str">
        <f t="shared" si="14"/>
        <v/>
      </c>
      <c r="AT254" s="85"/>
      <c r="AU254" s="84" t="e">
        <f t="shared" ca="1" si="15"/>
        <v>#NAME?</v>
      </c>
      <c r="AV254" s="85" t="e">
        <f t="shared" ca="1" si="16"/>
        <v>#NAME?</v>
      </c>
      <c r="AW254" s="86" t="e">
        <f t="shared" ca="1" si="17"/>
        <v>#NAME?</v>
      </c>
      <c r="AX254" s="85" t="e">
        <f t="shared" ca="1" si="18"/>
        <v>#NAME?</v>
      </c>
      <c r="AY254" s="86" t="str">
        <f t="shared" si="19"/>
        <v/>
      </c>
      <c r="AZ254" s="22" t="e">
        <f t="shared" ca="1" si="20"/>
        <v>#NAME?</v>
      </c>
      <c r="BA254" s="83" t="e">
        <f t="shared" ca="1" si="21"/>
        <v>#NAME?</v>
      </c>
      <c r="BB254" s="88" t="e">
        <f t="shared" ca="1" si="22"/>
        <v>#NAME?</v>
      </c>
      <c r="BC254" s="90" t="e">
        <f t="shared" ca="1" si="23"/>
        <v>#NAME?</v>
      </c>
      <c r="BD254" s="90" t="e">
        <f t="shared" ca="1" si="24"/>
        <v>#NAME?</v>
      </c>
      <c r="BE254" s="85" t="e">
        <f t="shared" ca="1" si="25"/>
        <v>#NAME?</v>
      </c>
      <c r="BF254" s="22" t="e">
        <f t="shared" ca="1" si="26"/>
        <v>#NAME?</v>
      </c>
      <c r="BG254" s="22" t="e">
        <f t="shared" ca="1" si="27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51">
        <f t="shared" si="0"/>
        <v>253</v>
      </c>
      <c r="B255" s="138">
        <v>46107</v>
      </c>
      <c r="C255" s="55" t="s">
        <v>877</v>
      </c>
      <c r="D255" s="55" t="s">
        <v>177</v>
      </c>
      <c r="E255" s="116" t="s">
        <v>178</v>
      </c>
      <c r="F255" s="55">
        <v>1</v>
      </c>
      <c r="G255" s="55" t="s">
        <v>65</v>
      </c>
      <c r="H255" s="55" t="str">
        <f t="shared" si="1"/>
        <v>DONE</v>
      </c>
      <c r="I255" s="55" t="s">
        <v>1630</v>
      </c>
      <c r="J255" s="63" t="s">
        <v>180</v>
      </c>
      <c r="K255" s="63" t="s">
        <v>79</v>
      </c>
      <c r="L255" s="55">
        <v>2006</v>
      </c>
      <c r="M255" s="51" t="s">
        <v>118</v>
      </c>
      <c r="N255" s="55" t="s">
        <v>283</v>
      </c>
      <c r="O255" s="95" t="s">
        <v>91</v>
      </c>
      <c r="P255" s="55" t="s">
        <v>87</v>
      </c>
      <c r="Q255" s="134" t="s">
        <v>533</v>
      </c>
      <c r="R255" s="51">
        <v>200001033855</v>
      </c>
      <c r="S255" s="68">
        <v>46115</v>
      </c>
      <c r="T255" s="68" t="str">
        <f t="shared" si="43"/>
        <v>DONE</v>
      </c>
      <c r="U255" s="68">
        <v>46116</v>
      </c>
      <c r="V255" s="51">
        <v>7000239702</v>
      </c>
      <c r="W255" s="51">
        <v>44616</v>
      </c>
      <c r="X255" s="70">
        <v>46126</v>
      </c>
      <c r="Y255" s="70" t="str">
        <f t="shared" si="36"/>
        <v>DONE</v>
      </c>
      <c r="Z255" s="25">
        <v>48620</v>
      </c>
      <c r="AA255" s="69">
        <v>46127</v>
      </c>
      <c r="AB255" s="51" t="str">
        <f t="shared" si="4"/>
        <v>DONE</v>
      </c>
      <c r="AC255" s="51"/>
      <c r="AD255" s="55" t="s">
        <v>1631</v>
      </c>
      <c r="AE255" s="74">
        <v>46128</v>
      </c>
      <c r="AF255" s="70" t="str">
        <f t="shared" si="5"/>
        <v>DONE</v>
      </c>
      <c r="AG255" s="70">
        <v>46129</v>
      </c>
      <c r="AH255" s="75"/>
      <c r="AI255" s="78" t="str">
        <f t="shared" si="6"/>
        <v>UNPAID</v>
      </c>
      <c r="AJ255" s="79" t="str">
        <f t="array" ref="AJ255">IFERROR(INDEX('[1]Master Price'!$E:$E,MATCH(D255,'[1]Master Price'!$B:$B,0)),"0")</f>
        <v>0</v>
      </c>
      <c r="AK255" s="79">
        <f t="shared" si="7"/>
        <v>0</v>
      </c>
      <c r="AL255" s="81" t="str">
        <f t="shared" si="41"/>
        <v>0-day</v>
      </c>
      <c r="AM255" s="81" t="str">
        <f t="shared" si="44"/>
        <v>1-day</v>
      </c>
      <c r="AN255" s="81" t="str">
        <f t="shared" si="42"/>
        <v>0-day</v>
      </c>
      <c r="AO255" s="81" t="str">
        <f t="shared" si="11"/>
        <v>1-day</v>
      </c>
      <c r="AP255" s="81" t="str">
        <f t="shared" si="12"/>
        <v>1-day</v>
      </c>
      <c r="AQ255" s="81" t="str">
        <f t="shared" si="13"/>
        <v>0-day</v>
      </c>
      <c r="AR255" s="137"/>
      <c r="AS255" s="83" t="str">
        <f t="shared" si="14"/>
        <v/>
      </c>
      <c r="AT255" s="85"/>
      <c r="AU255" s="84" t="e">
        <f t="shared" ca="1" si="15"/>
        <v>#NAME?</v>
      </c>
      <c r="AV255" s="85" t="e">
        <f t="shared" ca="1" si="16"/>
        <v>#NAME?</v>
      </c>
      <c r="AW255" s="86" t="e">
        <f t="shared" ca="1" si="17"/>
        <v>#NAME?</v>
      </c>
      <c r="AX255" s="85" t="e">
        <f t="shared" ca="1" si="18"/>
        <v>#NAME?</v>
      </c>
      <c r="AY255" s="86" t="str">
        <f t="shared" si="19"/>
        <v/>
      </c>
      <c r="AZ255" s="22" t="e">
        <f t="shared" ca="1" si="20"/>
        <v>#NAME?</v>
      </c>
      <c r="BA255" s="83" t="e">
        <f t="shared" ca="1" si="21"/>
        <v>#NAME?</v>
      </c>
      <c r="BB255" s="88" t="e">
        <f t="shared" ca="1" si="22"/>
        <v>#NAME?</v>
      </c>
      <c r="BC255" s="90" t="e">
        <f t="shared" ca="1" si="23"/>
        <v>#NAME?</v>
      </c>
      <c r="BD255" s="90" t="e">
        <f t="shared" ca="1" si="24"/>
        <v>#NAME?</v>
      </c>
      <c r="BE255" s="85" t="e">
        <f t="shared" ca="1" si="25"/>
        <v>#NAME?</v>
      </c>
      <c r="BF255" s="22" t="e">
        <f t="shared" ca="1" si="26"/>
        <v>#NAME?</v>
      </c>
      <c r="BG255" s="22" t="e">
        <f t="shared" ca="1" si="27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51">
        <f t="shared" si="0"/>
        <v>254</v>
      </c>
      <c r="B256" s="138">
        <v>46107</v>
      </c>
      <c r="C256" s="55" t="s">
        <v>883</v>
      </c>
      <c r="D256" s="55" t="s">
        <v>1634</v>
      </c>
      <c r="E256" s="116" t="s">
        <v>1635</v>
      </c>
      <c r="F256" s="55">
        <v>1</v>
      </c>
      <c r="G256" s="55" t="s">
        <v>65</v>
      </c>
      <c r="H256" s="55" t="str">
        <f t="shared" si="1"/>
        <v>DONE</v>
      </c>
      <c r="I256" s="55" t="s">
        <v>1636</v>
      </c>
      <c r="J256" s="63" t="s">
        <v>166</v>
      </c>
      <c r="K256" s="63" t="s">
        <v>167</v>
      </c>
      <c r="L256" s="55">
        <v>10499</v>
      </c>
      <c r="M256" s="51" t="s">
        <v>784</v>
      </c>
      <c r="N256" s="55" t="s">
        <v>1637</v>
      </c>
      <c r="O256" s="95" t="s">
        <v>91</v>
      </c>
      <c r="P256" s="55" t="s">
        <v>87</v>
      </c>
      <c r="Q256" s="134" t="s">
        <v>533</v>
      </c>
      <c r="R256" s="51">
        <v>200001033928</v>
      </c>
      <c r="S256" s="68">
        <v>46115</v>
      </c>
      <c r="T256" s="68" t="str">
        <f t="shared" si="43"/>
        <v>DONE</v>
      </c>
      <c r="U256" s="68">
        <v>46116</v>
      </c>
      <c r="V256" s="51">
        <v>7000239708</v>
      </c>
      <c r="W256" s="51">
        <v>44617</v>
      </c>
      <c r="X256" s="70">
        <v>46127</v>
      </c>
      <c r="Y256" s="70" t="str">
        <f t="shared" si="36"/>
        <v>DONE</v>
      </c>
      <c r="Z256" s="25">
        <v>48621</v>
      </c>
      <c r="AA256" s="69">
        <v>46127</v>
      </c>
      <c r="AB256" s="51" t="str">
        <f t="shared" si="4"/>
        <v>DONE</v>
      </c>
      <c r="AC256" s="51"/>
      <c r="AD256" s="55" t="s">
        <v>1638</v>
      </c>
      <c r="AE256" s="74">
        <v>46128</v>
      </c>
      <c r="AF256" s="70" t="str">
        <f t="shared" si="5"/>
        <v>DONE</v>
      </c>
      <c r="AG256" s="70">
        <v>46129</v>
      </c>
      <c r="AH256" s="75"/>
      <c r="AI256" s="78" t="str">
        <f t="shared" si="6"/>
        <v>UNPAID</v>
      </c>
      <c r="AJ256" s="79" t="str">
        <f t="array" ref="AJ256">IFERROR(INDEX('[1]Master Price'!$E:$E,MATCH(D256,'[1]Master Price'!$B:$B,0)),"0")</f>
        <v>0</v>
      </c>
      <c r="AK256" s="79">
        <f t="shared" si="7"/>
        <v>0</v>
      </c>
      <c r="AL256" s="81" t="str">
        <f t="shared" si="41"/>
        <v>0-day</v>
      </c>
      <c r="AM256" s="81" t="str">
        <f t="shared" si="44"/>
        <v>1-day</v>
      </c>
      <c r="AN256" s="81" t="str">
        <f t="shared" si="42"/>
        <v>0-day</v>
      </c>
      <c r="AO256" s="81" t="str">
        <f t="shared" si="11"/>
        <v>0-day</v>
      </c>
      <c r="AP256" s="81" t="str">
        <f t="shared" si="12"/>
        <v>1-day</v>
      </c>
      <c r="AQ256" s="81" t="str">
        <f t="shared" si="13"/>
        <v>0-day</v>
      </c>
      <c r="AR256" s="137"/>
      <c r="AS256" s="83" t="str">
        <f t="shared" si="14"/>
        <v/>
      </c>
      <c r="AT256" s="85"/>
      <c r="AU256" s="84" t="e">
        <f t="shared" ca="1" si="15"/>
        <v>#NAME?</v>
      </c>
      <c r="AV256" s="85" t="e">
        <f t="shared" ca="1" si="16"/>
        <v>#NAME?</v>
      </c>
      <c r="AW256" s="86" t="e">
        <f t="shared" ca="1" si="17"/>
        <v>#NAME?</v>
      </c>
      <c r="AX256" s="85" t="e">
        <f t="shared" ca="1" si="18"/>
        <v>#NAME?</v>
      </c>
      <c r="AY256" s="86" t="str">
        <f t="shared" si="19"/>
        <v/>
      </c>
      <c r="AZ256" s="22" t="e">
        <f t="shared" ca="1" si="20"/>
        <v>#NAME?</v>
      </c>
      <c r="BA256" s="83" t="e">
        <f t="shared" ca="1" si="21"/>
        <v>#NAME?</v>
      </c>
      <c r="BB256" s="88" t="e">
        <f t="shared" ca="1" si="22"/>
        <v>#NAME?</v>
      </c>
      <c r="BC256" s="90" t="e">
        <f t="shared" ca="1" si="23"/>
        <v>#NAME?</v>
      </c>
      <c r="BD256" s="90" t="e">
        <f t="shared" ca="1" si="24"/>
        <v>#NAME?</v>
      </c>
      <c r="BE256" s="85" t="e">
        <f t="shared" ca="1" si="25"/>
        <v>#NAME?</v>
      </c>
      <c r="BF256" s="22" t="e">
        <f t="shared" ca="1" si="26"/>
        <v>#NAME?</v>
      </c>
      <c r="BG256" s="22" t="e">
        <f t="shared" ca="1" si="27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51">
        <f t="shared" si="0"/>
        <v>255</v>
      </c>
      <c r="B257" s="138">
        <v>46107</v>
      </c>
      <c r="C257" s="55" t="s">
        <v>883</v>
      </c>
      <c r="D257" s="55" t="s">
        <v>280</v>
      </c>
      <c r="E257" s="116" t="s">
        <v>281</v>
      </c>
      <c r="F257" s="55">
        <v>1</v>
      </c>
      <c r="G257" s="55" t="s">
        <v>65</v>
      </c>
      <c r="H257" s="55" t="str">
        <f t="shared" si="1"/>
        <v>DONE</v>
      </c>
      <c r="I257" s="55" t="s">
        <v>1636</v>
      </c>
      <c r="J257" s="63" t="s">
        <v>166</v>
      </c>
      <c r="K257" s="63" t="s">
        <v>167</v>
      </c>
      <c r="L257" s="55">
        <v>10499</v>
      </c>
      <c r="M257" s="51" t="s">
        <v>784</v>
      </c>
      <c r="N257" s="55" t="s">
        <v>1637</v>
      </c>
      <c r="O257" s="95" t="s">
        <v>91</v>
      </c>
      <c r="P257" s="55" t="s">
        <v>87</v>
      </c>
      <c r="Q257" s="134" t="s">
        <v>533</v>
      </c>
      <c r="R257" s="51">
        <v>200001033928</v>
      </c>
      <c r="S257" s="68">
        <v>46115</v>
      </c>
      <c r="T257" s="68" t="str">
        <f t="shared" si="43"/>
        <v>DONE</v>
      </c>
      <c r="U257" s="68">
        <v>46116</v>
      </c>
      <c r="V257" s="51">
        <v>7000239708</v>
      </c>
      <c r="W257" s="51">
        <v>44617</v>
      </c>
      <c r="X257" s="70">
        <v>46127</v>
      </c>
      <c r="Y257" s="70" t="str">
        <f t="shared" si="36"/>
        <v>DONE</v>
      </c>
      <c r="Z257" s="25">
        <v>48621</v>
      </c>
      <c r="AA257" s="69">
        <v>46127</v>
      </c>
      <c r="AB257" s="51" t="str">
        <f t="shared" si="4"/>
        <v>DONE</v>
      </c>
      <c r="AC257" s="51"/>
      <c r="AD257" s="55" t="s">
        <v>1638</v>
      </c>
      <c r="AE257" s="74">
        <v>46128</v>
      </c>
      <c r="AF257" s="70" t="str">
        <f t="shared" si="5"/>
        <v>DONE</v>
      </c>
      <c r="AG257" s="70">
        <v>46129</v>
      </c>
      <c r="AH257" s="75"/>
      <c r="AI257" s="78" t="str">
        <f t="shared" si="6"/>
        <v>UNPAID</v>
      </c>
      <c r="AJ257" s="79" t="str">
        <f t="array" ref="AJ257">IFERROR(INDEX('[1]Master Price'!$E:$E,MATCH(D257,'[1]Master Price'!$B:$B,0)),"0")</f>
        <v>0</v>
      </c>
      <c r="AK257" s="79">
        <f t="shared" si="7"/>
        <v>0</v>
      </c>
      <c r="AL257" s="81" t="str">
        <f t="shared" si="41"/>
        <v>0-day</v>
      </c>
      <c r="AM257" s="81" t="str">
        <f t="shared" si="44"/>
        <v>1-day</v>
      </c>
      <c r="AN257" s="81" t="str">
        <f t="shared" si="42"/>
        <v>0-day</v>
      </c>
      <c r="AO257" s="81" t="str">
        <f t="shared" si="11"/>
        <v>0-day</v>
      </c>
      <c r="AP257" s="81" t="str">
        <f t="shared" si="12"/>
        <v>1-day</v>
      </c>
      <c r="AQ257" s="81" t="str">
        <f t="shared" si="13"/>
        <v>0-day</v>
      </c>
      <c r="AR257" s="137"/>
      <c r="AS257" s="83" t="str">
        <f t="shared" si="14"/>
        <v/>
      </c>
      <c r="AT257" s="85"/>
      <c r="AU257" s="84" t="e">
        <f t="shared" ca="1" si="15"/>
        <v>#NAME?</v>
      </c>
      <c r="AV257" s="85" t="e">
        <f t="shared" ca="1" si="16"/>
        <v>#NAME?</v>
      </c>
      <c r="AW257" s="86" t="e">
        <f t="shared" ca="1" si="17"/>
        <v>#NAME?</v>
      </c>
      <c r="AX257" s="85" t="e">
        <f t="shared" ca="1" si="18"/>
        <v>#NAME?</v>
      </c>
      <c r="AY257" s="86" t="str">
        <f t="shared" si="19"/>
        <v/>
      </c>
      <c r="AZ257" s="22" t="e">
        <f t="shared" ca="1" si="20"/>
        <v>#NAME?</v>
      </c>
      <c r="BA257" s="83" t="e">
        <f t="shared" ca="1" si="21"/>
        <v>#NAME?</v>
      </c>
      <c r="BB257" s="88" t="e">
        <f t="shared" ca="1" si="22"/>
        <v>#NAME?</v>
      </c>
      <c r="BC257" s="90" t="e">
        <f t="shared" ca="1" si="23"/>
        <v>#NAME?</v>
      </c>
      <c r="BD257" s="90" t="e">
        <f t="shared" ca="1" si="24"/>
        <v>#NAME?</v>
      </c>
      <c r="BE257" s="85" t="e">
        <f t="shared" ca="1" si="25"/>
        <v>#NAME?</v>
      </c>
      <c r="BF257" s="22" t="e">
        <f t="shared" ca="1" si="26"/>
        <v>#NAME?</v>
      </c>
      <c r="BG257" s="22" t="e">
        <f t="shared" ca="1" si="27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51">
        <f t="shared" ref="A258:A512" si="45">IF(C258=0,"",ROW()-ROW($A$2))</f>
        <v>256</v>
      </c>
      <c r="B258" s="138">
        <v>46107</v>
      </c>
      <c r="C258" s="55" t="s">
        <v>883</v>
      </c>
      <c r="D258" s="55" t="s">
        <v>292</v>
      </c>
      <c r="E258" s="116" t="s">
        <v>293</v>
      </c>
      <c r="F258" s="55">
        <v>1</v>
      </c>
      <c r="G258" s="55" t="s">
        <v>65</v>
      </c>
      <c r="H258" s="55" t="str">
        <f t="shared" ref="H258:H512" si="46">IF(C258=0,"",IF(R258&gt;0,"DONE","WAITING"))</f>
        <v>DONE</v>
      </c>
      <c r="I258" s="55" t="s">
        <v>1636</v>
      </c>
      <c r="J258" s="63" t="s">
        <v>166</v>
      </c>
      <c r="K258" s="63" t="s">
        <v>167</v>
      </c>
      <c r="L258" s="55">
        <v>10499</v>
      </c>
      <c r="M258" s="51" t="s">
        <v>784</v>
      </c>
      <c r="N258" s="55" t="s">
        <v>1637</v>
      </c>
      <c r="O258" s="95" t="s">
        <v>91</v>
      </c>
      <c r="P258" s="55" t="s">
        <v>87</v>
      </c>
      <c r="Q258" s="134" t="s">
        <v>533</v>
      </c>
      <c r="R258" s="51">
        <v>200001033928</v>
      </c>
      <c r="S258" s="68">
        <v>46115</v>
      </c>
      <c r="T258" s="68" t="str">
        <f t="shared" si="43"/>
        <v>DONE</v>
      </c>
      <c r="U258" s="68">
        <v>46116</v>
      </c>
      <c r="V258" s="51">
        <v>7000239708</v>
      </c>
      <c r="W258" s="51">
        <v>44617</v>
      </c>
      <c r="X258" s="70">
        <v>46127</v>
      </c>
      <c r="Y258" s="70" t="str">
        <f t="shared" si="36"/>
        <v>DONE</v>
      </c>
      <c r="Z258" s="25">
        <v>48621</v>
      </c>
      <c r="AA258" s="69">
        <v>46127</v>
      </c>
      <c r="AB258" s="51" t="str">
        <f t="shared" ref="AB258:AB512" si="47">IF(C258=0,"",IF(Z258&gt;0,"DONE","WAITING"))</f>
        <v>DONE</v>
      </c>
      <c r="AC258" s="51"/>
      <c r="AD258" s="55" t="s">
        <v>1638</v>
      </c>
      <c r="AE258" s="74">
        <v>46128</v>
      </c>
      <c r="AF258" s="70" t="str">
        <f t="shared" ref="AF258:AF512" si="48">IF(C258=0,"",IF(AD258&gt;0,"DONE","WAITING"))</f>
        <v>DONE</v>
      </c>
      <c r="AG258" s="70">
        <v>46129</v>
      </c>
      <c r="AH258" s="75"/>
      <c r="AI258" s="78" t="str">
        <f t="shared" ref="AI258:AI331" si="49">IF(AD258=0,"",IF(ISBLANK(AH258),"UNPAID","PAID"))</f>
        <v>UNPAID</v>
      </c>
      <c r="AJ258" s="79" t="str">
        <f t="array" ref="AJ258">IFERROR(INDEX('[1]Master Price'!$E:$E,MATCH(D258,'[1]Master Price'!$B:$B,0)),"0")</f>
        <v>0</v>
      </c>
      <c r="AK258" s="79">
        <f t="shared" ref="AK258:AK512" si="50">AJ258*F258</f>
        <v>0</v>
      </c>
      <c r="AL258" s="81" t="str">
        <f t="shared" si="41"/>
        <v>0-day</v>
      </c>
      <c r="AM258" s="81" t="str">
        <f t="shared" si="44"/>
        <v>1-day</v>
      </c>
      <c r="AN258" s="81" t="str">
        <f t="shared" si="42"/>
        <v>0-day</v>
      </c>
      <c r="AO258" s="81" t="str">
        <f t="shared" ref="AO258:AO297" si="51">IFERROR(DATEDIF(X258,AA258,"d"),"0")&amp;"-day"</f>
        <v>0-day</v>
      </c>
      <c r="AP258" s="81" t="str">
        <f t="shared" ref="AP258:AP512" si="52">IFERROR(DATEDIF(AA258,AE258,"d"),"0")&amp;"-day"</f>
        <v>1-day</v>
      </c>
      <c r="AQ258" s="81" t="str">
        <f t="shared" ref="AQ258:AQ512" si="53">SUM(AL258:AP258)&amp;"-day"</f>
        <v>0-day</v>
      </c>
      <c r="AR258" s="137"/>
      <c r="AS258" s="83" t="str">
        <f t="shared" ref="AS258:AS512" si="54">IF(AT258=0,"",ROW()-ROW($AS$2))</f>
        <v/>
      </c>
      <c r="AT258" s="85"/>
      <c r="AU258" s="84" t="e">
        <f t="shared" ref="AU258:AU512" ca="1" si="55">_xludf.ifna(INDEX($B:$B,MATCH(AT258,$C:$C,FALSE)),"")</f>
        <v>#NAME?</v>
      </c>
      <c r="AV258" s="85" t="e">
        <f t="shared" ref="AV258:AV512" ca="1" si="56">_xludf.ifna(INDEX($U:$U,MATCH(AT258,$C:$C,FALSE)),"")</f>
        <v>#NAME?</v>
      </c>
      <c r="AW258" s="86" t="e">
        <f t="shared" ref="AW258:AW512" ca="1" si="57">_xludf.ifna(INDEX($Z:$Z,MATCH(AT258,$C:$C,FALSE)),"")</f>
        <v>#NAME?</v>
      </c>
      <c r="AX258" s="85" t="e">
        <f t="shared" ref="AX258:AX512" ca="1" si="58">_xludf.ifna(INDEX($AA:$AA,MATCH(AT258,$C:$C,FALSE)),"")</f>
        <v>#NAME?</v>
      </c>
      <c r="AY258" s="86" t="str">
        <f t="shared" ref="AY258:AY512" si="59">IFERROR(INDEX($R:$R,MATCH(AT258,$C:$C,FALSE)),"")</f>
        <v/>
      </c>
      <c r="AZ258" s="22" t="e">
        <f t="shared" ref="AZ258:AZ512" ca="1" si="60">_xludf.ifna(INDEX($V:$V,MATCH(AT258,$C:$C,FALSE)),"")</f>
        <v>#NAME?</v>
      </c>
      <c r="BA258" s="83" t="e">
        <f t="shared" ref="BA258:BA512" ca="1" si="61">_xludf.ifna(INDEX($W:$W,MATCH(AT258,$C:$C,FALSE)),"")</f>
        <v>#NAME?</v>
      </c>
      <c r="BB258" s="88" t="e">
        <f t="shared" ref="BB258:BB512" ca="1" si="62">_xludf.ifna(INDEX($X:$X,MATCH(AT258,$C:$C,FALSE)),"")</f>
        <v>#NAME?</v>
      </c>
      <c r="BC258" s="90" t="e">
        <f t="shared" ref="BC258:BC512" ca="1" si="63">_xludf.ifna(INDEX($AD:$AD,MATCH(AT258,$C:$C,FALSE)),"")</f>
        <v>#NAME?</v>
      </c>
      <c r="BD258" s="90" t="e">
        <f t="shared" ref="BD258:BD512" ca="1" si="64">_xludf.ifna(INDEX($AE:$AE,MATCH(AT258,$C:$C,FALSE)),"")</f>
        <v>#NAME?</v>
      </c>
      <c r="BE258" s="85" t="e">
        <f t="shared" ref="BE258:BE512" ca="1" si="65">_xludf.ifna(INDEX($AG:$AG,MATCH(AT258,$C:$C,FALSE)),"")</f>
        <v>#NAME?</v>
      </c>
      <c r="BF258" s="22" t="e">
        <f t="shared" ref="BF258:BF512" ca="1" si="66">_xludf.ifna(INDEX($T:$T,MATCH(AT258,$C:$C,FALSE),""),"")</f>
        <v>#NAME?</v>
      </c>
      <c r="BG258" s="22" t="e">
        <f t="shared" ref="BG258:BG512" ca="1" si="67">_xludf.ifna(INDEX($AI:$AI,MATCH(AT258,$C:$C,FALSE)),"")</f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51">
        <f t="shared" si="45"/>
        <v>257</v>
      </c>
      <c r="B259" s="138">
        <v>46108</v>
      </c>
      <c r="C259" s="55" t="s">
        <v>891</v>
      </c>
      <c r="D259" s="55" t="s">
        <v>1649</v>
      </c>
      <c r="E259" s="116" t="s">
        <v>1650</v>
      </c>
      <c r="F259" s="55">
        <v>1</v>
      </c>
      <c r="G259" s="55" t="s">
        <v>65</v>
      </c>
      <c r="H259" s="55" t="str">
        <f t="shared" si="46"/>
        <v>DONE</v>
      </c>
      <c r="I259" s="55" t="s">
        <v>1534</v>
      </c>
      <c r="J259" s="63" t="s">
        <v>598</v>
      </c>
      <c r="K259" s="63" t="s">
        <v>79</v>
      </c>
      <c r="L259" s="55">
        <v>2012</v>
      </c>
      <c r="M259" s="51" t="s">
        <v>118</v>
      </c>
      <c r="N259" s="55" t="s">
        <v>283</v>
      </c>
      <c r="O259" s="102" t="s">
        <v>85</v>
      </c>
      <c r="P259" s="55" t="s">
        <v>87</v>
      </c>
      <c r="Q259" s="134" t="s">
        <v>262</v>
      </c>
      <c r="R259" s="51">
        <v>200001033882</v>
      </c>
      <c r="S259" s="68">
        <v>46115</v>
      </c>
      <c r="T259" s="68" t="str">
        <f t="shared" si="43"/>
        <v>DONE</v>
      </c>
      <c r="U259" s="68">
        <v>46116</v>
      </c>
      <c r="V259" s="51">
        <v>9200080556</v>
      </c>
      <c r="W259" s="51">
        <v>44482</v>
      </c>
      <c r="X259" s="70">
        <v>46121</v>
      </c>
      <c r="Y259" s="70" t="str">
        <f t="shared" si="36"/>
        <v>DONE</v>
      </c>
      <c r="Z259" s="25">
        <v>48504</v>
      </c>
      <c r="AA259" s="69">
        <v>46122</v>
      </c>
      <c r="AB259" s="51" t="str">
        <f t="shared" si="47"/>
        <v>DONE</v>
      </c>
      <c r="AC259" s="51"/>
      <c r="AD259" s="55" t="s">
        <v>1651</v>
      </c>
      <c r="AE259" s="74">
        <v>46122</v>
      </c>
      <c r="AF259" s="70" t="str">
        <f t="shared" si="48"/>
        <v>DONE</v>
      </c>
      <c r="AG259" s="70">
        <v>46125</v>
      </c>
      <c r="AH259" s="75"/>
      <c r="AI259" s="78" t="str">
        <f t="shared" si="49"/>
        <v>UNPAID</v>
      </c>
      <c r="AJ259" s="79" t="str">
        <f t="array" ref="AJ259">IFERROR(INDEX('[1]Master Price'!$E:$E,MATCH(D259,'[1]Master Price'!$B:$B,0)),"0")</f>
        <v>0</v>
      </c>
      <c r="AK259" s="79">
        <f t="shared" si="50"/>
        <v>0</v>
      </c>
      <c r="AL259" s="81" t="str">
        <f t="shared" si="41"/>
        <v>0-day</v>
      </c>
      <c r="AM259" s="81" t="str">
        <f t="shared" si="44"/>
        <v>1-day</v>
      </c>
      <c r="AN259" s="81" t="str">
        <f t="shared" si="42"/>
        <v>0-day</v>
      </c>
      <c r="AO259" s="81" t="str">
        <f t="shared" si="51"/>
        <v>1-day</v>
      </c>
      <c r="AP259" s="81" t="str">
        <f t="shared" si="52"/>
        <v>0-day</v>
      </c>
      <c r="AQ259" s="81" t="str">
        <f t="shared" si="53"/>
        <v>0-day</v>
      </c>
      <c r="AR259" s="137"/>
      <c r="AS259" s="83" t="str">
        <f t="shared" si="54"/>
        <v/>
      </c>
      <c r="AT259" s="85"/>
      <c r="AU259" s="84" t="e">
        <f t="shared" ca="1" si="55"/>
        <v>#NAME?</v>
      </c>
      <c r="AV259" s="85" t="e">
        <f t="shared" ca="1" si="56"/>
        <v>#NAME?</v>
      </c>
      <c r="AW259" s="86" t="e">
        <f t="shared" ca="1" si="57"/>
        <v>#NAME?</v>
      </c>
      <c r="AX259" s="85" t="e">
        <f t="shared" ca="1" si="58"/>
        <v>#NAME?</v>
      </c>
      <c r="AY259" s="86" t="str">
        <f t="shared" si="59"/>
        <v/>
      </c>
      <c r="AZ259" s="22" t="e">
        <f t="shared" ca="1" si="60"/>
        <v>#NAME?</v>
      </c>
      <c r="BA259" s="83" t="e">
        <f t="shared" ca="1" si="61"/>
        <v>#NAME?</v>
      </c>
      <c r="BB259" s="88" t="e">
        <f t="shared" ca="1" si="62"/>
        <v>#NAME?</v>
      </c>
      <c r="BC259" s="90" t="e">
        <f t="shared" ca="1" si="63"/>
        <v>#NAME?</v>
      </c>
      <c r="BD259" s="90" t="e">
        <f t="shared" ca="1" si="64"/>
        <v>#NAME?</v>
      </c>
      <c r="BE259" s="85" t="e">
        <f t="shared" ca="1" si="65"/>
        <v>#NAME?</v>
      </c>
      <c r="BF259" s="22" t="e">
        <f t="shared" ca="1" si="66"/>
        <v>#NAME?</v>
      </c>
      <c r="BG259" s="22" t="e">
        <f t="shared" ca="1" si="67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51">
        <f t="shared" si="45"/>
        <v>258</v>
      </c>
      <c r="B260" s="138">
        <v>46108</v>
      </c>
      <c r="C260" s="55" t="s">
        <v>891</v>
      </c>
      <c r="D260" s="55" t="s">
        <v>203</v>
      </c>
      <c r="E260" s="116" t="s">
        <v>205</v>
      </c>
      <c r="F260" s="55">
        <v>1</v>
      </c>
      <c r="G260" s="55" t="s">
        <v>65</v>
      </c>
      <c r="H260" s="55" t="str">
        <f t="shared" si="46"/>
        <v>DONE</v>
      </c>
      <c r="I260" s="55" t="s">
        <v>1534</v>
      </c>
      <c r="J260" s="63" t="s">
        <v>598</v>
      </c>
      <c r="K260" s="63" t="s">
        <v>79</v>
      </c>
      <c r="L260" s="55">
        <v>2012</v>
      </c>
      <c r="M260" s="51" t="s">
        <v>118</v>
      </c>
      <c r="N260" s="55" t="s">
        <v>283</v>
      </c>
      <c r="O260" s="102" t="s">
        <v>85</v>
      </c>
      <c r="P260" s="55" t="s">
        <v>87</v>
      </c>
      <c r="Q260" s="134" t="s">
        <v>262</v>
      </c>
      <c r="R260" s="51">
        <v>200001033882</v>
      </c>
      <c r="S260" s="68">
        <v>46115</v>
      </c>
      <c r="T260" s="68" t="str">
        <f t="shared" si="43"/>
        <v>DONE</v>
      </c>
      <c r="U260" s="68">
        <v>46116</v>
      </c>
      <c r="V260" s="51">
        <v>9200080556</v>
      </c>
      <c r="W260" s="51">
        <v>44482</v>
      </c>
      <c r="X260" s="70">
        <v>46121</v>
      </c>
      <c r="Y260" s="70" t="str">
        <f t="shared" si="36"/>
        <v>DONE</v>
      </c>
      <c r="Z260" s="25">
        <v>48504</v>
      </c>
      <c r="AA260" s="69">
        <v>46122</v>
      </c>
      <c r="AB260" s="51" t="str">
        <f t="shared" si="47"/>
        <v>DONE</v>
      </c>
      <c r="AC260" s="51"/>
      <c r="AD260" s="55" t="s">
        <v>1651</v>
      </c>
      <c r="AE260" s="74">
        <v>46122</v>
      </c>
      <c r="AF260" s="70" t="str">
        <f t="shared" si="48"/>
        <v>DONE</v>
      </c>
      <c r="AG260" s="70">
        <v>46125</v>
      </c>
      <c r="AH260" s="75"/>
      <c r="AI260" s="78" t="str">
        <f t="shared" si="49"/>
        <v>UNPAID</v>
      </c>
      <c r="AJ260" s="79" t="str">
        <f t="array" ref="AJ260">IFERROR(INDEX('[1]Master Price'!$E:$E,MATCH(D260,'[1]Master Price'!$B:$B,0)),"0")</f>
        <v>0</v>
      </c>
      <c r="AK260" s="79">
        <f t="shared" si="50"/>
        <v>0</v>
      </c>
      <c r="AL260" s="81" t="str">
        <f t="shared" si="41"/>
        <v>0-day</v>
      </c>
      <c r="AM260" s="81" t="str">
        <f t="shared" si="44"/>
        <v>1-day</v>
      </c>
      <c r="AN260" s="81" t="str">
        <f t="shared" si="42"/>
        <v>0-day</v>
      </c>
      <c r="AO260" s="81" t="str">
        <f t="shared" si="51"/>
        <v>1-day</v>
      </c>
      <c r="AP260" s="81" t="str">
        <f t="shared" si="52"/>
        <v>0-day</v>
      </c>
      <c r="AQ260" s="81" t="str">
        <f t="shared" si="53"/>
        <v>0-day</v>
      </c>
      <c r="AR260" s="137"/>
      <c r="AS260" s="83" t="str">
        <f t="shared" si="54"/>
        <v/>
      </c>
      <c r="AT260" s="85"/>
      <c r="AU260" s="84" t="e">
        <f t="shared" ca="1" si="55"/>
        <v>#NAME?</v>
      </c>
      <c r="AV260" s="85" t="e">
        <f t="shared" ca="1" si="56"/>
        <v>#NAME?</v>
      </c>
      <c r="AW260" s="86" t="e">
        <f t="shared" ca="1" si="57"/>
        <v>#NAME?</v>
      </c>
      <c r="AX260" s="85" t="e">
        <f t="shared" ca="1" si="58"/>
        <v>#NAME?</v>
      </c>
      <c r="AY260" s="86" t="str">
        <f t="shared" si="59"/>
        <v/>
      </c>
      <c r="AZ260" s="22" t="e">
        <f t="shared" ca="1" si="60"/>
        <v>#NAME?</v>
      </c>
      <c r="BA260" s="83" t="e">
        <f t="shared" ca="1" si="61"/>
        <v>#NAME?</v>
      </c>
      <c r="BB260" s="88" t="e">
        <f t="shared" ca="1" si="62"/>
        <v>#NAME?</v>
      </c>
      <c r="BC260" s="90" t="e">
        <f t="shared" ca="1" si="63"/>
        <v>#NAME?</v>
      </c>
      <c r="BD260" s="90" t="e">
        <f t="shared" ca="1" si="64"/>
        <v>#NAME?</v>
      </c>
      <c r="BE260" s="85" t="e">
        <f t="shared" ca="1" si="65"/>
        <v>#NAME?</v>
      </c>
      <c r="BF260" s="22" t="e">
        <f t="shared" ca="1" si="66"/>
        <v>#NAME?</v>
      </c>
      <c r="BG260" s="22" t="e">
        <f t="shared" ca="1" si="67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51">
        <f t="shared" si="45"/>
        <v>259</v>
      </c>
      <c r="B261" s="138">
        <v>46108</v>
      </c>
      <c r="C261" s="55" t="s">
        <v>891</v>
      </c>
      <c r="D261" s="55" t="s">
        <v>227</v>
      </c>
      <c r="E261" s="116" t="s">
        <v>228</v>
      </c>
      <c r="F261" s="55">
        <v>1</v>
      </c>
      <c r="G261" s="55" t="s">
        <v>65</v>
      </c>
      <c r="H261" s="55" t="str">
        <f t="shared" si="46"/>
        <v>DONE</v>
      </c>
      <c r="I261" s="55" t="s">
        <v>1534</v>
      </c>
      <c r="J261" s="63" t="s">
        <v>598</v>
      </c>
      <c r="K261" s="63" t="s">
        <v>79</v>
      </c>
      <c r="L261" s="55">
        <v>2012</v>
      </c>
      <c r="M261" s="51" t="s">
        <v>118</v>
      </c>
      <c r="N261" s="55" t="s">
        <v>283</v>
      </c>
      <c r="O261" s="102" t="s">
        <v>85</v>
      </c>
      <c r="P261" s="55" t="s">
        <v>87</v>
      </c>
      <c r="Q261" s="134" t="s">
        <v>262</v>
      </c>
      <c r="R261" s="51">
        <v>200001033882</v>
      </c>
      <c r="S261" s="68">
        <v>46115</v>
      </c>
      <c r="T261" s="68" t="str">
        <f t="shared" si="43"/>
        <v>DONE</v>
      </c>
      <c r="U261" s="68">
        <v>46116</v>
      </c>
      <c r="V261" s="51">
        <v>9200080556</v>
      </c>
      <c r="W261" s="51">
        <v>44482</v>
      </c>
      <c r="X261" s="70">
        <v>46121</v>
      </c>
      <c r="Y261" s="70" t="str">
        <f t="shared" si="36"/>
        <v>DONE</v>
      </c>
      <c r="Z261" s="25">
        <v>48504</v>
      </c>
      <c r="AA261" s="69">
        <v>46122</v>
      </c>
      <c r="AB261" s="51" t="str">
        <f t="shared" si="47"/>
        <v>DONE</v>
      </c>
      <c r="AC261" s="51"/>
      <c r="AD261" s="55" t="s">
        <v>1651</v>
      </c>
      <c r="AE261" s="74">
        <v>46122</v>
      </c>
      <c r="AF261" s="70" t="str">
        <f t="shared" si="48"/>
        <v>DONE</v>
      </c>
      <c r="AG261" s="70">
        <v>46125</v>
      </c>
      <c r="AH261" s="75"/>
      <c r="AI261" s="78" t="str">
        <f t="shared" si="49"/>
        <v>UNPAID</v>
      </c>
      <c r="AJ261" s="79" t="str">
        <f t="array" ref="AJ261">IFERROR(INDEX('[1]Master Price'!$E:$E,MATCH(D261,'[1]Master Price'!$B:$B,0)),"0")</f>
        <v>0</v>
      </c>
      <c r="AK261" s="79">
        <f t="shared" si="50"/>
        <v>0</v>
      </c>
      <c r="AL261" s="81" t="str">
        <f t="shared" si="41"/>
        <v>0-day</v>
      </c>
      <c r="AM261" s="81" t="str">
        <f t="shared" si="44"/>
        <v>1-day</v>
      </c>
      <c r="AN261" s="81" t="str">
        <f t="shared" si="42"/>
        <v>0-day</v>
      </c>
      <c r="AO261" s="81" t="str">
        <f t="shared" si="51"/>
        <v>1-day</v>
      </c>
      <c r="AP261" s="81" t="str">
        <f t="shared" si="52"/>
        <v>0-day</v>
      </c>
      <c r="AQ261" s="81" t="str">
        <f t="shared" si="53"/>
        <v>0-day</v>
      </c>
      <c r="AR261" s="137"/>
      <c r="AS261" s="83" t="str">
        <f t="shared" si="54"/>
        <v/>
      </c>
      <c r="AT261" s="85"/>
      <c r="AU261" s="84" t="e">
        <f t="shared" ca="1" si="55"/>
        <v>#NAME?</v>
      </c>
      <c r="AV261" s="85" t="e">
        <f t="shared" ca="1" si="56"/>
        <v>#NAME?</v>
      </c>
      <c r="AW261" s="86" t="e">
        <f t="shared" ca="1" si="57"/>
        <v>#NAME?</v>
      </c>
      <c r="AX261" s="85" t="e">
        <f t="shared" ca="1" si="58"/>
        <v>#NAME?</v>
      </c>
      <c r="AY261" s="86" t="str">
        <f t="shared" si="59"/>
        <v/>
      </c>
      <c r="AZ261" s="22" t="e">
        <f t="shared" ca="1" si="60"/>
        <v>#NAME?</v>
      </c>
      <c r="BA261" s="83" t="e">
        <f t="shared" ca="1" si="61"/>
        <v>#NAME?</v>
      </c>
      <c r="BB261" s="88" t="e">
        <f t="shared" ca="1" si="62"/>
        <v>#NAME?</v>
      </c>
      <c r="BC261" s="90" t="e">
        <f t="shared" ca="1" si="63"/>
        <v>#NAME?</v>
      </c>
      <c r="BD261" s="90" t="e">
        <f t="shared" ca="1" si="64"/>
        <v>#NAME?</v>
      </c>
      <c r="BE261" s="85" t="e">
        <f t="shared" ca="1" si="65"/>
        <v>#NAME?</v>
      </c>
      <c r="BF261" s="22" t="e">
        <f t="shared" ca="1" si="66"/>
        <v>#NAME?</v>
      </c>
      <c r="BG261" s="22" t="e">
        <f t="shared" ca="1" si="67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51">
        <f t="shared" si="45"/>
        <v>260</v>
      </c>
      <c r="B262" s="138">
        <v>46108</v>
      </c>
      <c r="C262" s="55" t="s">
        <v>891</v>
      </c>
      <c r="D262" s="55" t="s">
        <v>153</v>
      </c>
      <c r="E262" s="116" t="s">
        <v>154</v>
      </c>
      <c r="F262" s="55">
        <v>1</v>
      </c>
      <c r="G262" s="55" t="s">
        <v>65</v>
      </c>
      <c r="H262" s="55" t="str">
        <f t="shared" si="46"/>
        <v>DONE</v>
      </c>
      <c r="I262" s="55" t="s">
        <v>1534</v>
      </c>
      <c r="J262" s="63" t="s">
        <v>598</v>
      </c>
      <c r="K262" s="63" t="s">
        <v>79</v>
      </c>
      <c r="L262" s="55">
        <v>2012</v>
      </c>
      <c r="M262" s="51" t="s">
        <v>118</v>
      </c>
      <c r="N262" s="55" t="s">
        <v>283</v>
      </c>
      <c r="O262" s="102" t="s">
        <v>85</v>
      </c>
      <c r="P262" s="55" t="s">
        <v>87</v>
      </c>
      <c r="Q262" s="134" t="s">
        <v>262</v>
      </c>
      <c r="R262" s="51">
        <v>200001033882</v>
      </c>
      <c r="S262" s="68">
        <v>46115</v>
      </c>
      <c r="T262" s="68" t="str">
        <f t="shared" si="43"/>
        <v>DONE</v>
      </c>
      <c r="U262" s="68">
        <v>46116</v>
      </c>
      <c r="V262" s="51">
        <v>9200080556</v>
      </c>
      <c r="W262" s="51">
        <v>44482</v>
      </c>
      <c r="X262" s="70">
        <v>46121</v>
      </c>
      <c r="Y262" s="70" t="str">
        <f t="shared" si="36"/>
        <v>DONE</v>
      </c>
      <c r="Z262" s="25">
        <v>48504</v>
      </c>
      <c r="AA262" s="69">
        <v>46122</v>
      </c>
      <c r="AB262" s="51" t="str">
        <f t="shared" si="47"/>
        <v>DONE</v>
      </c>
      <c r="AC262" s="51"/>
      <c r="AD262" s="55" t="s">
        <v>1651</v>
      </c>
      <c r="AE262" s="74">
        <v>46122</v>
      </c>
      <c r="AF262" s="70" t="str">
        <f t="shared" si="48"/>
        <v>DONE</v>
      </c>
      <c r="AG262" s="70">
        <v>46125</v>
      </c>
      <c r="AH262" s="75"/>
      <c r="AI262" s="78" t="str">
        <f t="shared" si="49"/>
        <v>UNPAID</v>
      </c>
      <c r="AJ262" s="79" t="str">
        <f t="array" ref="AJ262">IFERROR(INDEX('[1]Master Price'!$E:$E,MATCH(D262,'[1]Master Price'!$B:$B,0)),"0")</f>
        <v>0</v>
      </c>
      <c r="AK262" s="79">
        <f t="shared" si="50"/>
        <v>0</v>
      </c>
      <c r="AL262" s="81" t="str">
        <f t="shared" si="41"/>
        <v>0-day</v>
      </c>
      <c r="AM262" s="81" t="str">
        <f t="shared" si="44"/>
        <v>1-day</v>
      </c>
      <c r="AN262" s="81" t="str">
        <f t="shared" si="42"/>
        <v>0-day</v>
      </c>
      <c r="AO262" s="81" t="str">
        <f t="shared" si="51"/>
        <v>1-day</v>
      </c>
      <c r="AP262" s="81" t="str">
        <f t="shared" si="52"/>
        <v>0-day</v>
      </c>
      <c r="AQ262" s="81" t="str">
        <f t="shared" si="53"/>
        <v>0-day</v>
      </c>
      <c r="AR262" s="137"/>
      <c r="AS262" s="83" t="str">
        <f t="shared" si="54"/>
        <v/>
      </c>
      <c r="AT262" s="85"/>
      <c r="AU262" s="84" t="e">
        <f t="shared" ca="1" si="55"/>
        <v>#NAME?</v>
      </c>
      <c r="AV262" s="85" t="e">
        <f t="shared" ca="1" si="56"/>
        <v>#NAME?</v>
      </c>
      <c r="AW262" s="86" t="e">
        <f t="shared" ca="1" si="57"/>
        <v>#NAME?</v>
      </c>
      <c r="AX262" s="85" t="e">
        <f t="shared" ca="1" si="58"/>
        <v>#NAME?</v>
      </c>
      <c r="AY262" s="86" t="str">
        <f t="shared" si="59"/>
        <v/>
      </c>
      <c r="AZ262" s="22" t="e">
        <f t="shared" ca="1" si="60"/>
        <v>#NAME?</v>
      </c>
      <c r="BA262" s="83" t="e">
        <f t="shared" ca="1" si="61"/>
        <v>#NAME?</v>
      </c>
      <c r="BB262" s="88" t="e">
        <f t="shared" ca="1" si="62"/>
        <v>#NAME?</v>
      </c>
      <c r="BC262" s="90" t="e">
        <f t="shared" ca="1" si="63"/>
        <v>#NAME?</v>
      </c>
      <c r="BD262" s="90" t="e">
        <f t="shared" ca="1" si="64"/>
        <v>#NAME?</v>
      </c>
      <c r="BE262" s="85" t="e">
        <f t="shared" ca="1" si="65"/>
        <v>#NAME?</v>
      </c>
      <c r="BF262" s="22" t="e">
        <f t="shared" ca="1" si="66"/>
        <v>#NAME?</v>
      </c>
      <c r="BG262" s="22" t="e">
        <f t="shared" ca="1" si="67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51">
        <f t="shared" si="45"/>
        <v>261</v>
      </c>
      <c r="B263" s="138">
        <v>46108</v>
      </c>
      <c r="C263" s="55" t="s">
        <v>891</v>
      </c>
      <c r="D263" s="55" t="s">
        <v>136</v>
      </c>
      <c r="E263" s="116" t="s">
        <v>137</v>
      </c>
      <c r="F263" s="55">
        <v>1</v>
      </c>
      <c r="G263" s="55" t="s">
        <v>65</v>
      </c>
      <c r="H263" s="55" t="str">
        <f t="shared" si="46"/>
        <v>DONE</v>
      </c>
      <c r="I263" s="55" t="s">
        <v>1534</v>
      </c>
      <c r="J263" s="63" t="s">
        <v>598</v>
      </c>
      <c r="K263" s="63" t="s">
        <v>79</v>
      </c>
      <c r="L263" s="55">
        <v>2012</v>
      </c>
      <c r="M263" s="51" t="s">
        <v>118</v>
      </c>
      <c r="N263" s="55" t="s">
        <v>283</v>
      </c>
      <c r="O263" s="102" t="s">
        <v>85</v>
      </c>
      <c r="P263" s="55" t="s">
        <v>87</v>
      </c>
      <c r="Q263" s="134" t="s">
        <v>262</v>
      </c>
      <c r="R263" s="51">
        <v>200001033882</v>
      </c>
      <c r="S263" s="68">
        <v>46115</v>
      </c>
      <c r="T263" s="68" t="str">
        <f t="shared" si="43"/>
        <v>DONE</v>
      </c>
      <c r="U263" s="68">
        <v>46116</v>
      </c>
      <c r="V263" s="51">
        <v>9200080556</v>
      </c>
      <c r="W263" s="51">
        <v>44482</v>
      </c>
      <c r="X263" s="70">
        <v>46121</v>
      </c>
      <c r="Y263" s="70" t="str">
        <f t="shared" si="36"/>
        <v>DONE</v>
      </c>
      <c r="Z263" s="25">
        <v>48504</v>
      </c>
      <c r="AA263" s="69">
        <v>46122</v>
      </c>
      <c r="AB263" s="51" t="str">
        <f t="shared" si="47"/>
        <v>DONE</v>
      </c>
      <c r="AC263" s="51"/>
      <c r="AD263" s="55" t="s">
        <v>1651</v>
      </c>
      <c r="AE263" s="74">
        <v>46122</v>
      </c>
      <c r="AF263" s="70" t="str">
        <f t="shared" si="48"/>
        <v>DONE</v>
      </c>
      <c r="AG263" s="70">
        <v>46125</v>
      </c>
      <c r="AH263" s="75"/>
      <c r="AI263" s="78" t="str">
        <f t="shared" si="49"/>
        <v>UNPAID</v>
      </c>
      <c r="AJ263" s="79" t="str">
        <f t="array" ref="AJ263">IFERROR(INDEX('[1]Master Price'!$E:$E,MATCH(D263,'[1]Master Price'!$B:$B,0)),"0")</f>
        <v>0</v>
      </c>
      <c r="AK263" s="79">
        <f t="shared" si="50"/>
        <v>0</v>
      </c>
      <c r="AL263" s="81" t="str">
        <f t="shared" si="41"/>
        <v>0-day</v>
      </c>
      <c r="AM263" s="81" t="str">
        <f t="shared" si="44"/>
        <v>1-day</v>
      </c>
      <c r="AN263" s="81" t="str">
        <f t="shared" si="42"/>
        <v>0-day</v>
      </c>
      <c r="AO263" s="81" t="str">
        <f t="shared" si="51"/>
        <v>1-day</v>
      </c>
      <c r="AP263" s="81" t="str">
        <f t="shared" si="52"/>
        <v>0-day</v>
      </c>
      <c r="AQ263" s="81" t="str">
        <f t="shared" si="53"/>
        <v>0-day</v>
      </c>
      <c r="AR263" s="137"/>
      <c r="AS263" s="83" t="str">
        <f t="shared" si="54"/>
        <v/>
      </c>
      <c r="AT263" s="85"/>
      <c r="AU263" s="84" t="e">
        <f t="shared" ca="1" si="55"/>
        <v>#NAME?</v>
      </c>
      <c r="AV263" s="85" t="e">
        <f t="shared" ca="1" si="56"/>
        <v>#NAME?</v>
      </c>
      <c r="AW263" s="86" t="e">
        <f t="shared" ca="1" si="57"/>
        <v>#NAME?</v>
      </c>
      <c r="AX263" s="85" t="e">
        <f t="shared" ca="1" si="58"/>
        <v>#NAME?</v>
      </c>
      <c r="AY263" s="86" t="str">
        <f t="shared" si="59"/>
        <v/>
      </c>
      <c r="AZ263" s="22" t="e">
        <f t="shared" ca="1" si="60"/>
        <v>#NAME?</v>
      </c>
      <c r="BA263" s="83" t="e">
        <f t="shared" ca="1" si="61"/>
        <v>#NAME?</v>
      </c>
      <c r="BB263" s="88" t="e">
        <f t="shared" ca="1" si="62"/>
        <v>#NAME?</v>
      </c>
      <c r="BC263" s="90" t="e">
        <f t="shared" ca="1" si="63"/>
        <v>#NAME?</v>
      </c>
      <c r="BD263" s="90" t="e">
        <f t="shared" ca="1" si="64"/>
        <v>#NAME?</v>
      </c>
      <c r="BE263" s="85" t="e">
        <f t="shared" ca="1" si="65"/>
        <v>#NAME?</v>
      </c>
      <c r="BF263" s="22" t="e">
        <f t="shared" ca="1" si="66"/>
        <v>#NAME?</v>
      </c>
      <c r="BG263" s="22" t="e">
        <f t="shared" ca="1" si="67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51">
        <f t="shared" si="45"/>
        <v>262</v>
      </c>
      <c r="B264" s="138">
        <v>46108</v>
      </c>
      <c r="C264" s="55" t="s">
        <v>902</v>
      </c>
      <c r="D264" s="63" t="s">
        <v>1666</v>
      </c>
      <c r="E264" s="116" t="s">
        <v>213</v>
      </c>
      <c r="F264" s="55">
        <v>1</v>
      </c>
      <c r="G264" s="55" t="s">
        <v>65</v>
      </c>
      <c r="H264" s="55" t="str">
        <f t="shared" si="46"/>
        <v>DONE</v>
      </c>
      <c r="I264" s="55" t="s">
        <v>246</v>
      </c>
      <c r="J264" s="63" t="s">
        <v>180</v>
      </c>
      <c r="K264" s="63" t="s">
        <v>79</v>
      </c>
      <c r="L264" s="55">
        <v>36408</v>
      </c>
      <c r="M264" s="51"/>
      <c r="N264" s="55" t="s">
        <v>207</v>
      </c>
      <c r="O264" s="95" t="s">
        <v>91</v>
      </c>
      <c r="P264" s="55" t="s">
        <v>87</v>
      </c>
      <c r="Q264" s="134" t="s">
        <v>148</v>
      </c>
      <c r="R264" s="51">
        <v>200001033872</v>
      </c>
      <c r="S264" s="68">
        <v>46115</v>
      </c>
      <c r="T264" s="68" t="str">
        <f t="shared" si="43"/>
        <v>DONE</v>
      </c>
      <c r="U264" s="68">
        <v>46116</v>
      </c>
      <c r="V264" s="51">
        <v>9200080549</v>
      </c>
      <c r="W264" s="51">
        <v>44478</v>
      </c>
      <c r="X264" s="70">
        <v>46121</v>
      </c>
      <c r="Y264" s="70" t="str">
        <f t="shared" si="36"/>
        <v>DONE</v>
      </c>
      <c r="Z264" s="25">
        <v>48500</v>
      </c>
      <c r="AA264" s="69">
        <v>46122</v>
      </c>
      <c r="AB264" s="51" t="str">
        <f t="shared" si="47"/>
        <v>DONE</v>
      </c>
      <c r="AC264" s="51"/>
      <c r="AD264" s="55" t="s">
        <v>1667</v>
      </c>
      <c r="AE264" s="74">
        <v>46122</v>
      </c>
      <c r="AF264" s="70" t="str">
        <f t="shared" si="48"/>
        <v>DONE</v>
      </c>
      <c r="AG264" s="70">
        <v>46125</v>
      </c>
      <c r="AH264" s="75"/>
      <c r="AI264" s="78" t="str">
        <f t="shared" si="49"/>
        <v>UNPAID</v>
      </c>
      <c r="AJ264" s="79" t="str">
        <f t="array" ref="AJ264">IFERROR(INDEX('[1]Master Price'!$E:$E,MATCH(D264,'[1]Master Price'!$B:$B,0)),"0")</f>
        <v>0</v>
      </c>
      <c r="AK264" s="79">
        <f t="shared" si="50"/>
        <v>0</v>
      </c>
      <c r="AL264" s="81" t="str">
        <f t="shared" si="41"/>
        <v>0-day</v>
      </c>
      <c r="AM264" s="81" t="str">
        <f t="shared" si="44"/>
        <v>1-day</v>
      </c>
      <c r="AN264" s="81" t="str">
        <f t="shared" si="42"/>
        <v>0-day</v>
      </c>
      <c r="AO264" s="81" t="str">
        <f t="shared" si="51"/>
        <v>1-day</v>
      </c>
      <c r="AP264" s="81" t="str">
        <f t="shared" si="52"/>
        <v>0-day</v>
      </c>
      <c r="AQ264" s="81" t="str">
        <f t="shared" si="53"/>
        <v>0-day</v>
      </c>
      <c r="AR264" s="137"/>
      <c r="AS264" s="83" t="str">
        <f t="shared" si="54"/>
        <v/>
      </c>
      <c r="AT264" s="85"/>
      <c r="AU264" s="84" t="e">
        <f t="shared" ca="1" si="55"/>
        <v>#NAME?</v>
      </c>
      <c r="AV264" s="85" t="e">
        <f t="shared" ca="1" si="56"/>
        <v>#NAME?</v>
      </c>
      <c r="AW264" s="86" t="e">
        <f t="shared" ca="1" si="57"/>
        <v>#NAME?</v>
      </c>
      <c r="AX264" s="85" t="e">
        <f t="shared" ca="1" si="58"/>
        <v>#NAME?</v>
      </c>
      <c r="AY264" s="86" t="str">
        <f t="shared" si="59"/>
        <v/>
      </c>
      <c r="AZ264" s="22" t="e">
        <f t="shared" ca="1" si="60"/>
        <v>#NAME?</v>
      </c>
      <c r="BA264" s="83" t="e">
        <f t="shared" ca="1" si="61"/>
        <v>#NAME?</v>
      </c>
      <c r="BB264" s="88" t="e">
        <f t="shared" ca="1" si="62"/>
        <v>#NAME?</v>
      </c>
      <c r="BC264" s="90" t="e">
        <f t="shared" ca="1" si="63"/>
        <v>#NAME?</v>
      </c>
      <c r="BD264" s="90" t="e">
        <f t="shared" ca="1" si="64"/>
        <v>#NAME?</v>
      </c>
      <c r="BE264" s="85" t="e">
        <f t="shared" ca="1" si="65"/>
        <v>#NAME?</v>
      </c>
      <c r="BF264" s="22" t="e">
        <f t="shared" ca="1" si="66"/>
        <v>#NAME?</v>
      </c>
      <c r="BG264" s="22" t="e">
        <f t="shared" ca="1" si="67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51">
        <f t="shared" si="45"/>
        <v>263</v>
      </c>
      <c r="B265" s="141">
        <v>46108</v>
      </c>
      <c r="C265" s="55" t="s">
        <v>902</v>
      </c>
      <c r="D265" s="63" t="s">
        <v>1668</v>
      </c>
      <c r="E265" s="116" t="s">
        <v>236</v>
      </c>
      <c r="F265" s="55">
        <v>1</v>
      </c>
      <c r="G265" s="55" t="s">
        <v>65</v>
      </c>
      <c r="H265" s="55" t="str">
        <f t="shared" si="46"/>
        <v>DONE</v>
      </c>
      <c r="I265" s="55" t="s">
        <v>246</v>
      </c>
      <c r="J265" s="63" t="s">
        <v>180</v>
      </c>
      <c r="K265" s="63" t="s">
        <v>79</v>
      </c>
      <c r="L265" s="55">
        <v>36408</v>
      </c>
      <c r="M265" s="51"/>
      <c r="N265" s="55" t="s">
        <v>207</v>
      </c>
      <c r="O265" s="95" t="s">
        <v>91</v>
      </c>
      <c r="P265" s="55" t="s">
        <v>87</v>
      </c>
      <c r="Q265" s="134" t="s">
        <v>148</v>
      </c>
      <c r="R265" s="51">
        <v>200001033872</v>
      </c>
      <c r="S265" s="68">
        <v>46115</v>
      </c>
      <c r="T265" s="68" t="str">
        <f t="shared" si="43"/>
        <v>DONE</v>
      </c>
      <c r="U265" s="68">
        <v>46116</v>
      </c>
      <c r="V265" s="51">
        <v>9200080549</v>
      </c>
      <c r="W265" s="51">
        <v>44478</v>
      </c>
      <c r="X265" s="70">
        <v>46121</v>
      </c>
      <c r="Y265" s="70" t="str">
        <f t="shared" si="36"/>
        <v>DONE</v>
      </c>
      <c r="Z265" s="25">
        <v>48500</v>
      </c>
      <c r="AA265" s="69">
        <v>46122</v>
      </c>
      <c r="AB265" s="51" t="str">
        <f t="shared" si="47"/>
        <v>DONE</v>
      </c>
      <c r="AC265" s="51"/>
      <c r="AD265" s="55" t="s">
        <v>1667</v>
      </c>
      <c r="AE265" s="74">
        <v>46122</v>
      </c>
      <c r="AF265" s="70" t="str">
        <f t="shared" si="48"/>
        <v>DONE</v>
      </c>
      <c r="AG265" s="70">
        <v>46125</v>
      </c>
      <c r="AH265" s="75"/>
      <c r="AI265" s="78" t="str">
        <f t="shared" si="49"/>
        <v>UNPAID</v>
      </c>
      <c r="AJ265" s="79" t="str">
        <f t="array" ref="AJ265">IFERROR(INDEX('[1]Master Price'!$E:$E,MATCH(D265,'[1]Master Price'!$B:$B,0)),"0")</f>
        <v>0</v>
      </c>
      <c r="AK265" s="79">
        <f t="shared" si="50"/>
        <v>0</v>
      </c>
      <c r="AL265" s="81" t="str">
        <f t="shared" si="41"/>
        <v>0-day</v>
      </c>
      <c r="AM265" s="81" t="str">
        <f t="shared" si="44"/>
        <v>1-day</v>
      </c>
      <c r="AN265" s="81" t="str">
        <f t="shared" si="42"/>
        <v>0-day</v>
      </c>
      <c r="AO265" s="81" t="str">
        <f t="shared" si="51"/>
        <v>1-day</v>
      </c>
      <c r="AP265" s="81" t="str">
        <f t="shared" si="52"/>
        <v>0-day</v>
      </c>
      <c r="AQ265" s="81" t="str">
        <f t="shared" si="53"/>
        <v>0-day</v>
      </c>
      <c r="AR265" s="137"/>
      <c r="AS265" s="83" t="str">
        <f t="shared" si="54"/>
        <v/>
      </c>
      <c r="AT265" s="85"/>
      <c r="AU265" s="84" t="e">
        <f t="shared" ca="1" si="55"/>
        <v>#NAME?</v>
      </c>
      <c r="AV265" s="85" t="e">
        <f t="shared" ca="1" si="56"/>
        <v>#NAME?</v>
      </c>
      <c r="AW265" s="86" t="e">
        <f t="shared" ca="1" si="57"/>
        <v>#NAME?</v>
      </c>
      <c r="AX265" s="85" t="e">
        <f t="shared" ca="1" si="58"/>
        <v>#NAME?</v>
      </c>
      <c r="AY265" s="86" t="str">
        <f t="shared" si="59"/>
        <v/>
      </c>
      <c r="AZ265" s="22" t="e">
        <f t="shared" ca="1" si="60"/>
        <v>#NAME?</v>
      </c>
      <c r="BA265" s="83" t="e">
        <f t="shared" ca="1" si="61"/>
        <v>#NAME?</v>
      </c>
      <c r="BB265" s="88" t="e">
        <f t="shared" ca="1" si="62"/>
        <v>#NAME?</v>
      </c>
      <c r="BC265" s="90" t="e">
        <f t="shared" ca="1" si="63"/>
        <v>#NAME?</v>
      </c>
      <c r="BD265" s="90" t="e">
        <f t="shared" ca="1" si="64"/>
        <v>#NAME?</v>
      </c>
      <c r="BE265" s="85" t="e">
        <f t="shared" ca="1" si="65"/>
        <v>#NAME?</v>
      </c>
      <c r="BF265" s="22" t="e">
        <f t="shared" ca="1" si="66"/>
        <v>#NAME?</v>
      </c>
      <c r="BG265" s="22" t="e">
        <f t="shared" ca="1" si="67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51">
        <f t="shared" si="45"/>
        <v>264</v>
      </c>
      <c r="B266" s="141">
        <v>46108</v>
      </c>
      <c r="C266" s="55" t="s">
        <v>902</v>
      </c>
      <c r="D266" s="55" t="s">
        <v>292</v>
      </c>
      <c r="E266" s="116" t="s">
        <v>293</v>
      </c>
      <c r="F266" s="55">
        <v>1</v>
      </c>
      <c r="G266" s="55" t="s">
        <v>65</v>
      </c>
      <c r="H266" s="55" t="str">
        <f t="shared" si="46"/>
        <v>DONE</v>
      </c>
      <c r="I266" s="55" t="s">
        <v>246</v>
      </c>
      <c r="J266" s="63" t="s">
        <v>180</v>
      </c>
      <c r="K266" s="63" t="s">
        <v>79</v>
      </c>
      <c r="L266" s="55">
        <v>36408</v>
      </c>
      <c r="M266" s="51"/>
      <c r="N266" s="55" t="s">
        <v>207</v>
      </c>
      <c r="O266" s="95" t="s">
        <v>91</v>
      </c>
      <c r="P266" s="55" t="s">
        <v>87</v>
      </c>
      <c r="Q266" s="134" t="s">
        <v>148</v>
      </c>
      <c r="R266" s="51">
        <v>200001033872</v>
      </c>
      <c r="S266" s="68">
        <v>46115</v>
      </c>
      <c r="T266" s="68" t="str">
        <f t="shared" si="43"/>
        <v>DONE</v>
      </c>
      <c r="U266" s="68">
        <v>46116</v>
      </c>
      <c r="V266" s="51">
        <v>9200080549</v>
      </c>
      <c r="W266" s="51">
        <v>44478</v>
      </c>
      <c r="X266" s="70">
        <v>46121</v>
      </c>
      <c r="Y266" s="70" t="str">
        <f t="shared" si="36"/>
        <v>DONE</v>
      </c>
      <c r="Z266" s="25">
        <v>48500</v>
      </c>
      <c r="AA266" s="69">
        <v>46122</v>
      </c>
      <c r="AB266" s="51" t="str">
        <f t="shared" si="47"/>
        <v>DONE</v>
      </c>
      <c r="AC266" s="51"/>
      <c r="AD266" s="55" t="s">
        <v>1667</v>
      </c>
      <c r="AE266" s="74">
        <v>46122</v>
      </c>
      <c r="AF266" s="70" t="str">
        <f t="shared" si="48"/>
        <v>DONE</v>
      </c>
      <c r="AG266" s="70">
        <v>46125</v>
      </c>
      <c r="AH266" s="75"/>
      <c r="AI266" s="78" t="str">
        <f t="shared" si="49"/>
        <v>UNPAID</v>
      </c>
      <c r="AJ266" s="79" t="str">
        <f t="array" ref="AJ266">IFERROR(INDEX('[1]Master Price'!$E:$E,MATCH(D266,'[1]Master Price'!$B:$B,0)),"0")</f>
        <v>0</v>
      </c>
      <c r="AK266" s="79">
        <f t="shared" si="50"/>
        <v>0</v>
      </c>
      <c r="AL266" s="81" t="str">
        <f t="shared" si="41"/>
        <v>0-day</v>
      </c>
      <c r="AM266" s="81" t="str">
        <f t="shared" si="44"/>
        <v>1-day</v>
      </c>
      <c r="AN266" s="81" t="str">
        <f t="shared" si="42"/>
        <v>0-day</v>
      </c>
      <c r="AO266" s="81" t="str">
        <f t="shared" si="51"/>
        <v>1-day</v>
      </c>
      <c r="AP266" s="81" t="str">
        <f t="shared" si="52"/>
        <v>0-day</v>
      </c>
      <c r="AQ266" s="81" t="str">
        <f t="shared" si="53"/>
        <v>0-day</v>
      </c>
      <c r="AR266" s="137"/>
      <c r="AS266" s="83" t="str">
        <f t="shared" si="54"/>
        <v/>
      </c>
      <c r="AT266" s="85"/>
      <c r="AU266" s="84" t="e">
        <f t="shared" ca="1" si="55"/>
        <v>#NAME?</v>
      </c>
      <c r="AV266" s="85" t="e">
        <f t="shared" ca="1" si="56"/>
        <v>#NAME?</v>
      </c>
      <c r="AW266" s="86" t="e">
        <f t="shared" ca="1" si="57"/>
        <v>#NAME?</v>
      </c>
      <c r="AX266" s="85" t="e">
        <f t="shared" ca="1" si="58"/>
        <v>#NAME?</v>
      </c>
      <c r="AY266" s="86" t="str">
        <f t="shared" si="59"/>
        <v/>
      </c>
      <c r="AZ266" s="22" t="e">
        <f t="shared" ca="1" si="60"/>
        <v>#NAME?</v>
      </c>
      <c r="BA266" s="83" t="e">
        <f t="shared" ca="1" si="61"/>
        <v>#NAME?</v>
      </c>
      <c r="BB266" s="88" t="e">
        <f t="shared" ca="1" si="62"/>
        <v>#NAME?</v>
      </c>
      <c r="BC266" s="90" t="e">
        <f t="shared" ca="1" si="63"/>
        <v>#NAME?</v>
      </c>
      <c r="BD266" s="90" t="e">
        <f t="shared" ca="1" si="64"/>
        <v>#NAME?</v>
      </c>
      <c r="BE266" s="85" t="e">
        <f t="shared" ca="1" si="65"/>
        <v>#NAME?</v>
      </c>
      <c r="BF266" s="22" t="e">
        <f t="shared" ca="1" si="66"/>
        <v>#NAME?</v>
      </c>
      <c r="BG266" s="22" t="e">
        <f t="shared" ca="1" si="67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51">
        <f t="shared" si="45"/>
        <v>265</v>
      </c>
      <c r="B267" s="141">
        <v>46108</v>
      </c>
      <c r="C267" s="55" t="s">
        <v>902</v>
      </c>
      <c r="D267" s="55" t="s">
        <v>1680</v>
      </c>
      <c r="E267" s="116" t="s">
        <v>137</v>
      </c>
      <c r="F267" s="55">
        <v>1</v>
      </c>
      <c r="G267" s="55" t="s">
        <v>65</v>
      </c>
      <c r="H267" s="55" t="str">
        <f t="shared" si="46"/>
        <v>DONE</v>
      </c>
      <c r="I267" s="55" t="s">
        <v>246</v>
      </c>
      <c r="J267" s="63" t="s">
        <v>180</v>
      </c>
      <c r="K267" s="63" t="s">
        <v>79</v>
      </c>
      <c r="L267" s="55">
        <v>36408</v>
      </c>
      <c r="M267" s="51"/>
      <c r="N267" s="55" t="s">
        <v>207</v>
      </c>
      <c r="O267" s="95" t="s">
        <v>91</v>
      </c>
      <c r="P267" s="55" t="s">
        <v>87</v>
      </c>
      <c r="Q267" s="134" t="s">
        <v>148</v>
      </c>
      <c r="R267" s="51">
        <v>200001033872</v>
      </c>
      <c r="S267" s="68">
        <v>46115</v>
      </c>
      <c r="T267" s="68" t="str">
        <f t="shared" si="43"/>
        <v>DONE</v>
      </c>
      <c r="U267" s="68">
        <v>46116</v>
      </c>
      <c r="V267" s="51">
        <v>9200080549</v>
      </c>
      <c r="W267" s="51">
        <v>44478</v>
      </c>
      <c r="X267" s="70">
        <v>46121</v>
      </c>
      <c r="Y267" s="70" t="str">
        <f t="shared" si="36"/>
        <v>DONE</v>
      </c>
      <c r="Z267" s="25">
        <v>48500</v>
      </c>
      <c r="AA267" s="69">
        <v>46122</v>
      </c>
      <c r="AB267" s="51" t="str">
        <f t="shared" si="47"/>
        <v>DONE</v>
      </c>
      <c r="AC267" s="51"/>
      <c r="AD267" s="55" t="s">
        <v>1667</v>
      </c>
      <c r="AE267" s="74">
        <v>46122</v>
      </c>
      <c r="AF267" s="70" t="str">
        <f t="shared" si="48"/>
        <v>DONE</v>
      </c>
      <c r="AG267" s="70">
        <v>46125</v>
      </c>
      <c r="AH267" s="75"/>
      <c r="AI267" s="78" t="str">
        <f t="shared" si="49"/>
        <v>UNPAID</v>
      </c>
      <c r="AJ267" s="79" t="str">
        <f t="array" ref="AJ267">IFERROR(INDEX('[1]Master Price'!$E:$E,MATCH(D267,'[1]Master Price'!$B:$B,0)),"0")</f>
        <v>0</v>
      </c>
      <c r="AK267" s="79">
        <f t="shared" si="50"/>
        <v>0</v>
      </c>
      <c r="AL267" s="81" t="str">
        <f t="shared" si="41"/>
        <v>0-day</v>
      </c>
      <c r="AM267" s="81" t="str">
        <f t="shared" si="44"/>
        <v>1-day</v>
      </c>
      <c r="AN267" s="81" t="str">
        <f t="shared" si="42"/>
        <v>0-day</v>
      </c>
      <c r="AO267" s="81" t="str">
        <f t="shared" si="51"/>
        <v>1-day</v>
      </c>
      <c r="AP267" s="81" t="str">
        <f t="shared" si="52"/>
        <v>0-day</v>
      </c>
      <c r="AQ267" s="81" t="str">
        <f t="shared" si="53"/>
        <v>0-day</v>
      </c>
      <c r="AR267" s="137"/>
      <c r="AS267" s="83" t="str">
        <f t="shared" si="54"/>
        <v/>
      </c>
      <c r="AT267" s="85"/>
      <c r="AU267" s="84" t="e">
        <f t="shared" ca="1" si="55"/>
        <v>#NAME?</v>
      </c>
      <c r="AV267" s="85" t="e">
        <f t="shared" ca="1" si="56"/>
        <v>#NAME?</v>
      </c>
      <c r="AW267" s="86" t="e">
        <f t="shared" ca="1" si="57"/>
        <v>#NAME?</v>
      </c>
      <c r="AX267" s="85" t="e">
        <f t="shared" ca="1" si="58"/>
        <v>#NAME?</v>
      </c>
      <c r="AY267" s="86" t="str">
        <f t="shared" si="59"/>
        <v/>
      </c>
      <c r="AZ267" s="22" t="e">
        <f t="shared" ca="1" si="60"/>
        <v>#NAME?</v>
      </c>
      <c r="BA267" s="83" t="e">
        <f t="shared" ca="1" si="61"/>
        <v>#NAME?</v>
      </c>
      <c r="BB267" s="88" t="e">
        <f t="shared" ca="1" si="62"/>
        <v>#NAME?</v>
      </c>
      <c r="BC267" s="90" t="e">
        <f t="shared" ca="1" si="63"/>
        <v>#NAME?</v>
      </c>
      <c r="BD267" s="90" t="e">
        <f t="shared" ca="1" si="64"/>
        <v>#NAME?</v>
      </c>
      <c r="BE267" s="85" t="e">
        <f t="shared" ca="1" si="65"/>
        <v>#NAME?</v>
      </c>
      <c r="BF267" s="22" t="e">
        <f t="shared" ca="1" si="66"/>
        <v>#NAME?</v>
      </c>
      <c r="BG267" s="22" t="e">
        <f t="shared" ca="1" si="67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51">
        <f t="shared" si="45"/>
        <v>266</v>
      </c>
      <c r="B268" s="141">
        <v>46108</v>
      </c>
      <c r="C268" s="55" t="s">
        <v>902</v>
      </c>
      <c r="D268" s="55" t="s">
        <v>565</v>
      </c>
      <c r="E268" s="116" t="s">
        <v>116</v>
      </c>
      <c r="F268" s="55">
        <v>1</v>
      </c>
      <c r="G268" s="55" t="s">
        <v>65</v>
      </c>
      <c r="H268" s="55" t="str">
        <f t="shared" si="46"/>
        <v>DONE</v>
      </c>
      <c r="I268" s="55" t="s">
        <v>246</v>
      </c>
      <c r="J268" s="63" t="s">
        <v>180</v>
      </c>
      <c r="K268" s="63" t="s">
        <v>79</v>
      </c>
      <c r="L268" s="55">
        <v>36408</v>
      </c>
      <c r="M268" s="51"/>
      <c r="N268" s="55" t="s">
        <v>207</v>
      </c>
      <c r="O268" s="95" t="s">
        <v>91</v>
      </c>
      <c r="P268" s="55" t="s">
        <v>87</v>
      </c>
      <c r="Q268" s="134" t="s">
        <v>148</v>
      </c>
      <c r="R268" s="51">
        <v>200001033872</v>
      </c>
      <c r="S268" s="68">
        <v>46115</v>
      </c>
      <c r="T268" s="68" t="str">
        <f t="shared" si="43"/>
        <v>DONE</v>
      </c>
      <c r="U268" s="68">
        <v>46116</v>
      </c>
      <c r="V268" s="51">
        <v>9200080549</v>
      </c>
      <c r="W268" s="51">
        <v>44478</v>
      </c>
      <c r="X268" s="70">
        <v>46121</v>
      </c>
      <c r="Y268" s="70" t="str">
        <f t="shared" si="36"/>
        <v>DONE</v>
      </c>
      <c r="Z268" s="25">
        <v>48500</v>
      </c>
      <c r="AA268" s="69">
        <v>46122</v>
      </c>
      <c r="AB268" s="51" t="str">
        <f t="shared" si="47"/>
        <v>DONE</v>
      </c>
      <c r="AC268" s="51"/>
      <c r="AD268" s="55" t="s">
        <v>1667</v>
      </c>
      <c r="AE268" s="74">
        <v>46122</v>
      </c>
      <c r="AF268" s="70" t="str">
        <f t="shared" si="48"/>
        <v>DONE</v>
      </c>
      <c r="AG268" s="70">
        <v>46125</v>
      </c>
      <c r="AH268" s="75"/>
      <c r="AI268" s="78" t="str">
        <f t="shared" si="49"/>
        <v>UNPAID</v>
      </c>
      <c r="AJ268" s="79" t="str">
        <f t="array" ref="AJ268">IFERROR(INDEX('[1]Master Price'!$E:$E,MATCH(D268,'[1]Master Price'!$B:$B,0)),"0")</f>
        <v>0</v>
      </c>
      <c r="AK268" s="79">
        <f t="shared" si="50"/>
        <v>0</v>
      </c>
      <c r="AL268" s="81" t="str">
        <f t="shared" si="41"/>
        <v>0-day</v>
      </c>
      <c r="AM268" s="81" t="str">
        <f t="shared" si="44"/>
        <v>1-day</v>
      </c>
      <c r="AN268" s="81" t="str">
        <f t="shared" si="42"/>
        <v>0-day</v>
      </c>
      <c r="AO268" s="81" t="str">
        <f t="shared" si="51"/>
        <v>1-day</v>
      </c>
      <c r="AP268" s="81" t="str">
        <f t="shared" si="52"/>
        <v>0-day</v>
      </c>
      <c r="AQ268" s="81" t="str">
        <f t="shared" si="53"/>
        <v>0-day</v>
      </c>
      <c r="AR268" s="137"/>
      <c r="AS268" s="83" t="str">
        <f t="shared" si="54"/>
        <v/>
      </c>
      <c r="AT268" s="85"/>
      <c r="AU268" s="84" t="e">
        <f t="shared" ca="1" si="55"/>
        <v>#NAME?</v>
      </c>
      <c r="AV268" s="85" t="e">
        <f t="shared" ca="1" si="56"/>
        <v>#NAME?</v>
      </c>
      <c r="AW268" s="86" t="e">
        <f t="shared" ca="1" si="57"/>
        <v>#NAME?</v>
      </c>
      <c r="AX268" s="85" t="e">
        <f t="shared" ca="1" si="58"/>
        <v>#NAME?</v>
      </c>
      <c r="AY268" s="86" t="str">
        <f t="shared" si="59"/>
        <v/>
      </c>
      <c r="AZ268" s="22" t="e">
        <f t="shared" ca="1" si="60"/>
        <v>#NAME?</v>
      </c>
      <c r="BA268" s="83" t="e">
        <f t="shared" ca="1" si="61"/>
        <v>#NAME?</v>
      </c>
      <c r="BB268" s="88" t="e">
        <f t="shared" ca="1" si="62"/>
        <v>#NAME?</v>
      </c>
      <c r="BC268" s="90" t="e">
        <f t="shared" ca="1" si="63"/>
        <v>#NAME?</v>
      </c>
      <c r="BD268" s="90" t="e">
        <f t="shared" ca="1" si="64"/>
        <v>#NAME?</v>
      </c>
      <c r="BE268" s="85" t="e">
        <f t="shared" ca="1" si="65"/>
        <v>#NAME?</v>
      </c>
      <c r="BF268" s="22" t="e">
        <f t="shared" ca="1" si="66"/>
        <v>#NAME?</v>
      </c>
      <c r="BG268" s="22" t="e">
        <f t="shared" ca="1" si="67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51">
        <f t="shared" si="45"/>
        <v>267</v>
      </c>
      <c r="B269" s="141">
        <v>46108</v>
      </c>
      <c r="C269" s="55" t="s">
        <v>902</v>
      </c>
      <c r="D269" s="55" t="s">
        <v>1684</v>
      </c>
      <c r="E269" s="116" t="s">
        <v>368</v>
      </c>
      <c r="F269" s="55">
        <v>4</v>
      </c>
      <c r="G269" s="55" t="s">
        <v>65</v>
      </c>
      <c r="H269" s="55" t="str">
        <f t="shared" si="46"/>
        <v>DONE</v>
      </c>
      <c r="I269" s="55" t="s">
        <v>246</v>
      </c>
      <c r="J269" s="63" t="s">
        <v>180</v>
      </c>
      <c r="K269" s="63" t="s">
        <v>79</v>
      </c>
      <c r="L269" s="55">
        <v>36.408000000000001</v>
      </c>
      <c r="M269" s="51"/>
      <c r="N269" s="55" t="s">
        <v>207</v>
      </c>
      <c r="O269" s="95" t="s">
        <v>91</v>
      </c>
      <c r="P269" s="55" t="s">
        <v>87</v>
      </c>
      <c r="Q269" s="134" t="s">
        <v>148</v>
      </c>
      <c r="R269" s="51">
        <v>200001033872</v>
      </c>
      <c r="S269" s="68">
        <v>46115</v>
      </c>
      <c r="T269" s="68" t="str">
        <f t="shared" si="43"/>
        <v>DONE</v>
      </c>
      <c r="U269" s="68">
        <v>46116</v>
      </c>
      <c r="V269" s="51">
        <v>9200080549</v>
      </c>
      <c r="W269" s="51">
        <v>44478</v>
      </c>
      <c r="X269" s="70">
        <v>46121</v>
      </c>
      <c r="Y269" s="70" t="str">
        <f t="shared" si="36"/>
        <v>DONE</v>
      </c>
      <c r="Z269" s="25">
        <v>48500</v>
      </c>
      <c r="AA269" s="69">
        <v>46122</v>
      </c>
      <c r="AB269" s="51" t="str">
        <f t="shared" si="47"/>
        <v>DONE</v>
      </c>
      <c r="AC269" s="51"/>
      <c r="AD269" s="55" t="s">
        <v>1667</v>
      </c>
      <c r="AE269" s="74">
        <v>46122</v>
      </c>
      <c r="AF269" s="70" t="str">
        <f t="shared" si="48"/>
        <v>DONE</v>
      </c>
      <c r="AG269" s="70">
        <v>46125</v>
      </c>
      <c r="AH269" s="75"/>
      <c r="AI269" s="78" t="str">
        <f t="shared" si="49"/>
        <v>UNPAID</v>
      </c>
      <c r="AJ269" s="79" t="str">
        <f t="array" ref="AJ269">IFERROR(INDEX('[1]Master Price'!$E:$E,MATCH(D269,'[1]Master Price'!$B:$B,0)),"0")</f>
        <v>0</v>
      </c>
      <c r="AK269" s="79">
        <f t="shared" si="50"/>
        <v>0</v>
      </c>
      <c r="AL269" s="81" t="str">
        <f t="shared" si="41"/>
        <v>0-day</v>
      </c>
      <c r="AM269" s="81" t="str">
        <f t="shared" si="44"/>
        <v>1-day</v>
      </c>
      <c r="AN269" s="81" t="str">
        <f t="shared" si="42"/>
        <v>0-day</v>
      </c>
      <c r="AO269" s="81" t="str">
        <f t="shared" si="51"/>
        <v>1-day</v>
      </c>
      <c r="AP269" s="81" t="str">
        <f t="shared" si="52"/>
        <v>0-day</v>
      </c>
      <c r="AQ269" s="81" t="str">
        <f t="shared" si="53"/>
        <v>0-day</v>
      </c>
      <c r="AR269" s="137"/>
      <c r="AS269" s="83" t="str">
        <f t="shared" si="54"/>
        <v/>
      </c>
      <c r="AT269" s="85"/>
      <c r="AU269" s="84" t="e">
        <f t="shared" ca="1" si="55"/>
        <v>#NAME?</v>
      </c>
      <c r="AV269" s="85" t="e">
        <f t="shared" ca="1" si="56"/>
        <v>#NAME?</v>
      </c>
      <c r="AW269" s="86" t="e">
        <f t="shared" ca="1" si="57"/>
        <v>#NAME?</v>
      </c>
      <c r="AX269" s="85" t="e">
        <f t="shared" ca="1" si="58"/>
        <v>#NAME?</v>
      </c>
      <c r="AY269" s="86" t="str">
        <f t="shared" si="59"/>
        <v/>
      </c>
      <c r="AZ269" s="22" t="e">
        <f t="shared" ca="1" si="60"/>
        <v>#NAME?</v>
      </c>
      <c r="BA269" s="83" t="e">
        <f t="shared" ca="1" si="61"/>
        <v>#NAME?</v>
      </c>
      <c r="BB269" s="88" t="e">
        <f t="shared" ca="1" si="62"/>
        <v>#NAME?</v>
      </c>
      <c r="BC269" s="90" t="e">
        <f t="shared" ca="1" si="63"/>
        <v>#NAME?</v>
      </c>
      <c r="BD269" s="90" t="e">
        <f t="shared" ca="1" si="64"/>
        <v>#NAME?</v>
      </c>
      <c r="BE269" s="85" t="e">
        <f t="shared" ca="1" si="65"/>
        <v>#NAME?</v>
      </c>
      <c r="BF269" s="22" t="e">
        <f t="shared" ca="1" si="66"/>
        <v>#NAME?</v>
      </c>
      <c r="BG269" s="22" t="e">
        <f t="shared" ca="1" si="67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51">
        <f t="shared" si="45"/>
        <v>268</v>
      </c>
      <c r="B270" s="141">
        <v>46108</v>
      </c>
      <c r="C270" s="55" t="s">
        <v>902</v>
      </c>
      <c r="D270" s="63" t="s">
        <v>1685</v>
      </c>
      <c r="E270" s="116" t="s">
        <v>69</v>
      </c>
      <c r="F270" s="55">
        <v>1</v>
      </c>
      <c r="G270" s="55" t="s">
        <v>65</v>
      </c>
      <c r="H270" s="55" t="str">
        <f t="shared" si="46"/>
        <v>DONE</v>
      </c>
      <c r="I270" s="55" t="s">
        <v>246</v>
      </c>
      <c r="J270" s="63" t="s">
        <v>180</v>
      </c>
      <c r="K270" s="63" t="s">
        <v>79</v>
      </c>
      <c r="L270" s="55">
        <v>36.408000000000001</v>
      </c>
      <c r="M270" s="51"/>
      <c r="N270" s="55" t="s">
        <v>207</v>
      </c>
      <c r="O270" s="95" t="s">
        <v>91</v>
      </c>
      <c r="P270" s="55" t="s">
        <v>87</v>
      </c>
      <c r="Q270" s="134" t="s">
        <v>148</v>
      </c>
      <c r="R270" s="51">
        <v>200001033872</v>
      </c>
      <c r="S270" s="68">
        <v>46115</v>
      </c>
      <c r="T270" s="68" t="str">
        <f t="shared" si="43"/>
        <v>DONE</v>
      </c>
      <c r="U270" s="68">
        <v>46116</v>
      </c>
      <c r="V270" s="51">
        <v>9200080549</v>
      </c>
      <c r="W270" s="51">
        <v>44478</v>
      </c>
      <c r="X270" s="70">
        <v>46121</v>
      </c>
      <c r="Y270" s="70" t="str">
        <f t="shared" si="36"/>
        <v>DONE</v>
      </c>
      <c r="Z270" s="25">
        <v>48500</v>
      </c>
      <c r="AA270" s="69">
        <v>46122</v>
      </c>
      <c r="AB270" s="51" t="str">
        <f t="shared" si="47"/>
        <v>DONE</v>
      </c>
      <c r="AC270" s="51"/>
      <c r="AD270" s="55" t="s">
        <v>1667</v>
      </c>
      <c r="AE270" s="74">
        <v>46122</v>
      </c>
      <c r="AF270" s="70" t="str">
        <f t="shared" si="48"/>
        <v>DONE</v>
      </c>
      <c r="AG270" s="70">
        <v>46125</v>
      </c>
      <c r="AH270" s="75"/>
      <c r="AI270" s="78" t="str">
        <f t="shared" si="49"/>
        <v>UNPAID</v>
      </c>
      <c r="AJ270" s="79" t="str">
        <f t="array" ref="AJ270">IFERROR(INDEX('[1]Master Price'!$E:$E,MATCH(D270,'[1]Master Price'!$B:$B,0)),"0")</f>
        <v>0</v>
      </c>
      <c r="AK270" s="79">
        <f t="shared" si="50"/>
        <v>0</v>
      </c>
      <c r="AL270" s="81" t="str">
        <f t="shared" si="41"/>
        <v>0-day</v>
      </c>
      <c r="AM270" s="81" t="str">
        <f t="shared" si="44"/>
        <v>1-day</v>
      </c>
      <c r="AN270" s="81" t="str">
        <f t="shared" si="42"/>
        <v>0-day</v>
      </c>
      <c r="AO270" s="81" t="str">
        <f t="shared" si="51"/>
        <v>1-day</v>
      </c>
      <c r="AP270" s="81" t="str">
        <f t="shared" si="52"/>
        <v>0-day</v>
      </c>
      <c r="AQ270" s="81" t="str">
        <f t="shared" si="53"/>
        <v>0-day</v>
      </c>
      <c r="AR270" s="137"/>
      <c r="AS270" s="83" t="str">
        <f t="shared" si="54"/>
        <v/>
      </c>
      <c r="AT270" s="85"/>
      <c r="AU270" s="84" t="e">
        <f t="shared" ca="1" si="55"/>
        <v>#NAME?</v>
      </c>
      <c r="AV270" s="85" t="e">
        <f t="shared" ca="1" si="56"/>
        <v>#NAME?</v>
      </c>
      <c r="AW270" s="86" t="e">
        <f t="shared" ca="1" si="57"/>
        <v>#NAME?</v>
      </c>
      <c r="AX270" s="85" t="e">
        <f t="shared" ca="1" si="58"/>
        <v>#NAME?</v>
      </c>
      <c r="AY270" s="86" t="str">
        <f t="shared" si="59"/>
        <v/>
      </c>
      <c r="AZ270" s="22" t="e">
        <f t="shared" ca="1" si="60"/>
        <v>#NAME?</v>
      </c>
      <c r="BA270" s="83" t="e">
        <f t="shared" ca="1" si="61"/>
        <v>#NAME?</v>
      </c>
      <c r="BB270" s="88" t="e">
        <f t="shared" ca="1" si="62"/>
        <v>#NAME?</v>
      </c>
      <c r="BC270" s="90" t="e">
        <f t="shared" ca="1" si="63"/>
        <v>#NAME?</v>
      </c>
      <c r="BD270" s="90" t="e">
        <f t="shared" ca="1" si="64"/>
        <v>#NAME?</v>
      </c>
      <c r="BE270" s="85" t="e">
        <f t="shared" ca="1" si="65"/>
        <v>#NAME?</v>
      </c>
      <c r="BF270" s="22" t="e">
        <f t="shared" ca="1" si="66"/>
        <v>#NAME?</v>
      </c>
      <c r="BG270" s="22" t="e">
        <f t="shared" ca="1" si="67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51">
        <f t="shared" si="45"/>
        <v>269</v>
      </c>
      <c r="B271" s="141">
        <v>46108</v>
      </c>
      <c r="C271" s="55" t="s">
        <v>909</v>
      </c>
      <c r="D271" s="55" t="s">
        <v>292</v>
      </c>
      <c r="E271" s="116" t="s">
        <v>293</v>
      </c>
      <c r="F271" s="55">
        <v>1</v>
      </c>
      <c r="G271" s="55" t="s">
        <v>65</v>
      </c>
      <c r="H271" s="55" t="str">
        <f t="shared" si="46"/>
        <v>DONE</v>
      </c>
      <c r="I271" s="55" t="s">
        <v>179</v>
      </c>
      <c r="J271" s="63" t="s">
        <v>180</v>
      </c>
      <c r="K271" s="63" t="s">
        <v>79</v>
      </c>
      <c r="L271" s="55">
        <v>25998.5</v>
      </c>
      <c r="M271" s="51" t="s">
        <v>118</v>
      </c>
      <c r="N271" s="55" t="s">
        <v>283</v>
      </c>
      <c r="O271" s="95" t="s">
        <v>91</v>
      </c>
      <c r="P271" s="55" t="s">
        <v>87</v>
      </c>
      <c r="Q271" s="134" t="s">
        <v>1622</v>
      </c>
      <c r="R271" s="51">
        <v>200001033868</v>
      </c>
      <c r="S271" s="68">
        <v>46115</v>
      </c>
      <c r="T271" s="68" t="str">
        <f t="shared" si="43"/>
        <v>DONE</v>
      </c>
      <c r="U271" s="68">
        <v>46116</v>
      </c>
      <c r="V271" s="51">
        <v>7000239700</v>
      </c>
      <c r="W271" s="51">
        <v>44615</v>
      </c>
      <c r="X271" s="70">
        <v>46126</v>
      </c>
      <c r="Y271" s="70" t="str">
        <f t="shared" si="36"/>
        <v>DONE</v>
      </c>
      <c r="Z271" s="25">
        <v>48619</v>
      </c>
      <c r="AA271" s="69">
        <v>46127</v>
      </c>
      <c r="AB271" s="51" t="str">
        <f t="shared" si="47"/>
        <v>DONE</v>
      </c>
      <c r="AC271" s="51"/>
      <c r="AD271" s="55" t="s">
        <v>1690</v>
      </c>
      <c r="AE271" s="74">
        <v>46128</v>
      </c>
      <c r="AF271" s="70" t="str">
        <f t="shared" si="48"/>
        <v>DONE</v>
      </c>
      <c r="AG271" s="70">
        <v>46129</v>
      </c>
      <c r="AH271" s="75"/>
      <c r="AI271" s="78" t="str">
        <f t="shared" si="49"/>
        <v>UNPAID</v>
      </c>
      <c r="AJ271" s="79" t="str">
        <f t="array" ref="AJ271">IFERROR(INDEX('[1]Master Price'!$E:$E,MATCH(D271,'[1]Master Price'!$B:$B,0)),"0")</f>
        <v>0</v>
      </c>
      <c r="AK271" s="79">
        <f t="shared" si="50"/>
        <v>0</v>
      </c>
      <c r="AL271" s="81" t="str">
        <f t="shared" si="41"/>
        <v>0-day</v>
      </c>
      <c r="AM271" s="81" t="str">
        <f t="shared" si="44"/>
        <v>1-day</v>
      </c>
      <c r="AN271" s="81" t="str">
        <f t="shared" si="42"/>
        <v>0-day</v>
      </c>
      <c r="AO271" s="81" t="str">
        <f t="shared" si="51"/>
        <v>1-day</v>
      </c>
      <c r="AP271" s="81" t="str">
        <f t="shared" si="52"/>
        <v>1-day</v>
      </c>
      <c r="AQ271" s="81" t="str">
        <f t="shared" si="53"/>
        <v>0-day</v>
      </c>
      <c r="AR271" s="137"/>
      <c r="AS271" s="83" t="str">
        <f t="shared" si="54"/>
        <v/>
      </c>
      <c r="AT271" s="85"/>
      <c r="AU271" s="84" t="e">
        <f t="shared" ca="1" si="55"/>
        <v>#NAME?</v>
      </c>
      <c r="AV271" s="85" t="e">
        <f t="shared" ca="1" si="56"/>
        <v>#NAME?</v>
      </c>
      <c r="AW271" s="86" t="e">
        <f t="shared" ca="1" si="57"/>
        <v>#NAME?</v>
      </c>
      <c r="AX271" s="85" t="e">
        <f t="shared" ca="1" si="58"/>
        <v>#NAME?</v>
      </c>
      <c r="AY271" s="86" t="str">
        <f t="shared" si="59"/>
        <v/>
      </c>
      <c r="AZ271" s="22" t="e">
        <f t="shared" ca="1" si="60"/>
        <v>#NAME?</v>
      </c>
      <c r="BA271" s="83" t="e">
        <f t="shared" ca="1" si="61"/>
        <v>#NAME?</v>
      </c>
      <c r="BB271" s="88" t="e">
        <f t="shared" ca="1" si="62"/>
        <v>#NAME?</v>
      </c>
      <c r="BC271" s="90" t="e">
        <f t="shared" ca="1" si="63"/>
        <v>#NAME?</v>
      </c>
      <c r="BD271" s="90" t="e">
        <f t="shared" ca="1" si="64"/>
        <v>#NAME?</v>
      </c>
      <c r="BE271" s="85" t="e">
        <f t="shared" ca="1" si="65"/>
        <v>#NAME?</v>
      </c>
      <c r="BF271" s="22" t="e">
        <f t="shared" ca="1" si="66"/>
        <v>#NAME?</v>
      </c>
      <c r="BG271" s="22" t="e">
        <f t="shared" ca="1" si="67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51">
        <f t="shared" si="45"/>
        <v>270</v>
      </c>
      <c r="B272" s="141">
        <v>46108</v>
      </c>
      <c r="C272" s="55" t="s">
        <v>909</v>
      </c>
      <c r="D272" s="55" t="s">
        <v>177</v>
      </c>
      <c r="E272" s="116" t="s">
        <v>178</v>
      </c>
      <c r="F272" s="55">
        <v>1</v>
      </c>
      <c r="G272" s="55" t="s">
        <v>65</v>
      </c>
      <c r="H272" s="55" t="str">
        <f t="shared" si="46"/>
        <v>DONE</v>
      </c>
      <c r="I272" s="55" t="s">
        <v>179</v>
      </c>
      <c r="J272" s="63" t="s">
        <v>180</v>
      </c>
      <c r="K272" s="63" t="s">
        <v>79</v>
      </c>
      <c r="L272" s="55">
        <v>25998.5</v>
      </c>
      <c r="M272" s="51" t="s">
        <v>118</v>
      </c>
      <c r="N272" s="55" t="s">
        <v>283</v>
      </c>
      <c r="O272" s="95" t="s">
        <v>91</v>
      </c>
      <c r="P272" s="55" t="s">
        <v>87</v>
      </c>
      <c r="Q272" s="134" t="s">
        <v>1622</v>
      </c>
      <c r="R272" s="51">
        <v>200001033868</v>
      </c>
      <c r="S272" s="68">
        <v>46115</v>
      </c>
      <c r="T272" s="68" t="str">
        <f t="shared" si="43"/>
        <v>DONE</v>
      </c>
      <c r="U272" s="68">
        <v>46116</v>
      </c>
      <c r="V272" s="51">
        <v>7000239700</v>
      </c>
      <c r="W272" s="51">
        <v>44615</v>
      </c>
      <c r="X272" s="70">
        <v>46126</v>
      </c>
      <c r="Y272" s="70" t="str">
        <f t="shared" si="36"/>
        <v>DONE</v>
      </c>
      <c r="Z272" s="25">
        <v>48619</v>
      </c>
      <c r="AA272" s="69">
        <v>46127</v>
      </c>
      <c r="AB272" s="51" t="str">
        <f t="shared" si="47"/>
        <v>DONE</v>
      </c>
      <c r="AC272" s="51"/>
      <c r="AD272" s="55" t="s">
        <v>1690</v>
      </c>
      <c r="AE272" s="74">
        <v>46128</v>
      </c>
      <c r="AF272" s="70" t="str">
        <f t="shared" si="48"/>
        <v>DONE</v>
      </c>
      <c r="AG272" s="70">
        <v>46129</v>
      </c>
      <c r="AH272" s="75"/>
      <c r="AI272" s="78" t="str">
        <f t="shared" si="49"/>
        <v>UNPAID</v>
      </c>
      <c r="AJ272" s="79" t="str">
        <f t="array" ref="AJ272">IFERROR(INDEX('[1]Master Price'!$E:$E,MATCH(D272,'[1]Master Price'!$B:$B,0)),"0")</f>
        <v>0</v>
      </c>
      <c r="AK272" s="79">
        <f t="shared" si="50"/>
        <v>0</v>
      </c>
      <c r="AL272" s="81" t="str">
        <f t="shared" si="41"/>
        <v>0-day</v>
      </c>
      <c r="AM272" s="81" t="str">
        <f t="shared" si="44"/>
        <v>1-day</v>
      </c>
      <c r="AN272" s="81" t="str">
        <f t="shared" si="42"/>
        <v>0-day</v>
      </c>
      <c r="AO272" s="81" t="str">
        <f t="shared" si="51"/>
        <v>1-day</v>
      </c>
      <c r="AP272" s="81" t="str">
        <f t="shared" si="52"/>
        <v>1-day</v>
      </c>
      <c r="AQ272" s="81" t="str">
        <f t="shared" si="53"/>
        <v>0-day</v>
      </c>
      <c r="AR272" s="137"/>
      <c r="AS272" s="83" t="str">
        <f t="shared" si="54"/>
        <v/>
      </c>
      <c r="AT272" s="85"/>
      <c r="AU272" s="84" t="e">
        <f t="shared" ca="1" si="55"/>
        <v>#NAME?</v>
      </c>
      <c r="AV272" s="85" t="e">
        <f t="shared" ca="1" si="56"/>
        <v>#NAME?</v>
      </c>
      <c r="AW272" s="86" t="e">
        <f t="shared" ca="1" si="57"/>
        <v>#NAME?</v>
      </c>
      <c r="AX272" s="85" t="e">
        <f t="shared" ca="1" si="58"/>
        <v>#NAME?</v>
      </c>
      <c r="AY272" s="86" t="str">
        <f t="shared" si="59"/>
        <v/>
      </c>
      <c r="AZ272" s="22" t="e">
        <f t="shared" ca="1" si="60"/>
        <v>#NAME?</v>
      </c>
      <c r="BA272" s="83" t="e">
        <f t="shared" ca="1" si="61"/>
        <v>#NAME?</v>
      </c>
      <c r="BB272" s="88" t="e">
        <f t="shared" ca="1" si="62"/>
        <v>#NAME?</v>
      </c>
      <c r="BC272" s="90" t="e">
        <f t="shared" ca="1" si="63"/>
        <v>#NAME?</v>
      </c>
      <c r="BD272" s="90" t="e">
        <f t="shared" ca="1" si="64"/>
        <v>#NAME?</v>
      </c>
      <c r="BE272" s="85" t="e">
        <f t="shared" ca="1" si="65"/>
        <v>#NAME?</v>
      </c>
      <c r="BF272" s="22" t="e">
        <f t="shared" ca="1" si="66"/>
        <v>#NAME?</v>
      </c>
      <c r="BG272" s="22" t="e">
        <f t="shared" ca="1" si="67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51">
        <f t="shared" si="45"/>
        <v>271</v>
      </c>
      <c r="B273" s="141">
        <v>46108</v>
      </c>
      <c r="C273" s="55" t="s">
        <v>1697</v>
      </c>
      <c r="D273" s="55" t="s">
        <v>177</v>
      </c>
      <c r="E273" s="116" t="s">
        <v>178</v>
      </c>
      <c r="F273" s="55">
        <v>1</v>
      </c>
      <c r="G273" s="55" t="s">
        <v>65</v>
      </c>
      <c r="H273" s="55" t="str">
        <f t="shared" si="46"/>
        <v>DONE</v>
      </c>
      <c r="I273" s="55" t="s">
        <v>1102</v>
      </c>
      <c r="J273" s="63" t="s">
        <v>180</v>
      </c>
      <c r="K273" s="63" t="s">
        <v>79</v>
      </c>
      <c r="L273" s="55">
        <v>2.0139999999999998</v>
      </c>
      <c r="M273" s="51" t="s">
        <v>118</v>
      </c>
      <c r="N273" s="55" t="s">
        <v>283</v>
      </c>
      <c r="O273" s="95" t="s">
        <v>91</v>
      </c>
      <c r="P273" s="134" t="s">
        <v>87</v>
      </c>
      <c r="Q273" s="134" t="s">
        <v>943</v>
      </c>
      <c r="R273" s="51">
        <v>200001035823</v>
      </c>
      <c r="S273" s="68">
        <v>46119</v>
      </c>
      <c r="T273" s="68" t="str">
        <f t="shared" si="43"/>
        <v>DONE</v>
      </c>
      <c r="U273" s="68">
        <v>46120</v>
      </c>
      <c r="V273" s="51">
        <v>9200082600</v>
      </c>
      <c r="W273" s="51">
        <v>44844</v>
      </c>
      <c r="X273" s="70">
        <v>46135</v>
      </c>
      <c r="Y273" s="70" t="str">
        <f t="shared" si="36"/>
        <v>DONE</v>
      </c>
      <c r="Z273" s="25">
        <v>48869</v>
      </c>
      <c r="AA273" s="72">
        <v>46135</v>
      </c>
      <c r="AB273" s="51" t="str">
        <f t="shared" si="47"/>
        <v>DONE</v>
      </c>
      <c r="AC273" s="51"/>
      <c r="AD273" s="55" t="s">
        <v>1698</v>
      </c>
      <c r="AE273" s="74">
        <v>46136</v>
      </c>
      <c r="AF273" s="70" t="str">
        <f t="shared" si="48"/>
        <v>DONE</v>
      </c>
      <c r="AG273" s="70">
        <v>46138</v>
      </c>
      <c r="AH273" s="75"/>
      <c r="AI273" s="78" t="str">
        <f t="shared" si="49"/>
        <v>UNPAID</v>
      </c>
      <c r="AJ273" s="79" t="str">
        <f t="array" ref="AJ273">IFERROR(INDEX('[1]Master Price'!$E:$E,MATCH(D273,'[1]Master Price'!$B:$B,0)),"0")</f>
        <v>0</v>
      </c>
      <c r="AK273" s="79">
        <f t="shared" si="50"/>
        <v>0</v>
      </c>
      <c r="AL273" s="81" t="str">
        <f t="shared" si="41"/>
        <v>0-day</v>
      </c>
      <c r="AM273" s="81" t="str">
        <f t="shared" si="44"/>
        <v>1-day</v>
      </c>
      <c r="AN273" s="81" t="str">
        <f t="shared" si="42"/>
        <v>0-day</v>
      </c>
      <c r="AO273" s="81" t="str">
        <f t="shared" si="51"/>
        <v>0-day</v>
      </c>
      <c r="AP273" s="81" t="str">
        <f t="shared" si="52"/>
        <v>1-day</v>
      </c>
      <c r="AQ273" s="81" t="str">
        <f t="shared" si="53"/>
        <v>0-day</v>
      </c>
      <c r="AR273" s="137"/>
      <c r="AS273" s="83">
        <f t="shared" si="54"/>
        <v>271</v>
      </c>
      <c r="AT273" s="85" t="str">
        <f t="shared" ref="AT273:AT514" si="68">C273</f>
        <v>GMIAMMIPT/2026/03/1297</v>
      </c>
      <c r="AU273" s="84" t="e">
        <f t="shared" ca="1" si="55"/>
        <v>#NAME?</v>
      </c>
      <c r="AV273" s="85" t="e">
        <f t="shared" ca="1" si="56"/>
        <v>#NAME?</v>
      </c>
      <c r="AW273" s="86" t="e">
        <f t="shared" ca="1" si="57"/>
        <v>#NAME?</v>
      </c>
      <c r="AX273" s="85" t="e">
        <f t="shared" ca="1" si="58"/>
        <v>#NAME?</v>
      </c>
      <c r="AY273" s="86">
        <f t="shared" si="59"/>
        <v>200001035823</v>
      </c>
      <c r="AZ273" s="22" t="e">
        <f t="shared" ca="1" si="60"/>
        <v>#NAME?</v>
      </c>
      <c r="BA273" s="83" t="e">
        <f t="shared" ca="1" si="61"/>
        <v>#NAME?</v>
      </c>
      <c r="BB273" s="88" t="e">
        <f t="shared" ca="1" si="62"/>
        <v>#NAME?</v>
      </c>
      <c r="BC273" s="90" t="e">
        <f t="shared" ca="1" si="63"/>
        <v>#NAME?</v>
      </c>
      <c r="BD273" s="90" t="e">
        <f t="shared" ca="1" si="64"/>
        <v>#NAME?</v>
      </c>
      <c r="BE273" s="85" t="e">
        <f t="shared" ca="1" si="65"/>
        <v>#NAME?</v>
      </c>
      <c r="BF273" s="22" t="e">
        <f t="shared" ca="1" si="66"/>
        <v>#NAME?</v>
      </c>
      <c r="BG273" s="22" t="e">
        <f t="shared" ca="1" si="67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51">
        <f t="shared" si="45"/>
        <v>272</v>
      </c>
      <c r="B274" s="141">
        <v>46109</v>
      </c>
      <c r="C274" s="55" t="s">
        <v>1699</v>
      </c>
      <c r="D274" s="55" t="s">
        <v>203</v>
      </c>
      <c r="E274" s="116" t="s">
        <v>205</v>
      </c>
      <c r="F274" s="55">
        <v>1</v>
      </c>
      <c r="G274" s="55" t="s">
        <v>65</v>
      </c>
      <c r="H274" s="55" t="str">
        <f t="shared" si="46"/>
        <v>DONE</v>
      </c>
      <c r="I274" s="55" t="s">
        <v>1277</v>
      </c>
      <c r="J274" s="63" t="s">
        <v>260</v>
      </c>
      <c r="K274" s="63" t="s">
        <v>79</v>
      </c>
      <c r="L274" s="55">
        <v>79.902000000000001</v>
      </c>
      <c r="M274" s="51" t="s">
        <v>84</v>
      </c>
      <c r="N274" s="55" t="s">
        <v>352</v>
      </c>
      <c r="O274" s="102" t="s">
        <v>85</v>
      </c>
      <c r="P274" s="134" t="s">
        <v>87</v>
      </c>
      <c r="Q274" s="134" t="s">
        <v>407</v>
      </c>
      <c r="R274" s="51">
        <v>200001035790</v>
      </c>
      <c r="S274" s="68">
        <v>46119</v>
      </c>
      <c r="T274" s="68" t="str">
        <f t="shared" si="43"/>
        <v>DONE</v>
      </c>
      <c r="U274" s="68">
        <v>46120</v>
      </c>
      <c r="V274" s="51">
        <v>9200082622</v>
      </c>
      <c r="W274" s="51">
        <v>44857</v>
      </c>
      <c r="X274" s="70">
        <v>46135</v>
      </c>
      <c r="Y274" s="70" t="str">
        <f t="shared" si="36"/>
        <v>DONE</v>
      </c>
      <c r="Z274" s="25">
        <v>48881</v>
      </c>
      <c r="AA274" s="72">
        <v>46135</v>
      </c>
      <c r="AB274" s="51" t="str">
        <f t="shared" si="47"/>
        <v>DONE</v>
      </c>
      <c r="AC274" s="51"/>
      <c r="AD274" s="55" t="s">
        <v>1700</v>
      </c>
      <c r="AE274" s="74">
        <v>46136</v>
      </c>
      <c r="AF274" s="70" t="str">
        <f t="shared" si="48"/>
        <v>DONE</v>
      </c>
      <c r="AG274" s="70">
        <v>46138</v>
      </c>
      <c r="AH274" s="75"/>
      <c r="AI274" s="78" t="str">
        <f t="shared" si="49"/>
        <v>UNPAID</v>
      </c>
      <c r="AJ274" s="79" t="str">
        <f t="array" ref="AJ274">IFERROR(INDEX('[1]Master Price'!$E:$E,MATCH(D274,'[1]Master Price'!$B:$B,0)),"0")</f>
        <v>0</v>
      </c>
      <c r="AK274" s="79">
        <f t="shared" si="50"/>
        <v>0</v>
      </c>
      <c r="AL274" s="81" t="str">
        <f t="shared" si="41"/>
        <v>0-day</v>
      </c>
      <c r="AM274" s="81" t="str">
        <f t="shared" si="44"/>
        <v>1-day</v>
      </c>
      <c r="AN274" s="81" t="str">
        <f t="shared" si="42"/>
        <v>0-day</v>
      </c>
      <c r="AO274" s="81" t="str">
        <f t="shared" si="51"/>
        <v>0-day</v>
      </c>
      <c r="AP274" s="81" t="str">
        <f t="shared" si="52"/>
        <v>1-day</v>
      </c>
      <c r="AQ274" s="81" t="str">
        <f t="shared" si="53"/>
        <v>0-day</v>
      </c>
      <c r="AR274" s="137"/>
      <c r="AS274" s="83">
        <f t="shared" si="54"/>
        <v>272</v>
      </c>
      <c r="AT274" s="85" t="str">
        <f t="shared" si="68"/>
        <v>GMIAMMIPT/2026/03/1298</v>
      </c>
      <c r="AU274" s="84" t="e">
        <f t="shared" ca="1" si="55"/>
        <v>#NAME?</v>
      </c>
      <c r="AV274" s="85" t="e">
        <f t="shared" ca="1" si="56"/>
        <v>#NAME?</v>
      </c>
      <c r="AW274" s="86" t="e">
        <f t="shared" ca="1" si="57"/>
        <v>#NAME?</v>
      </c>
      <c r="AX274" s="85" t="e">
        <f t="shared" ca="1" si="58"/>
        <v>#NAME?</v>
      </c>
      <c r="AY274" s="86">
        <f t="shared" si="59"/>
        <v>200001035790</v>
      </c>
      <c r="AZ274" s="22" t="e">
        <f t="shared" ca="1" si="60"/>
        <v>#NAME?</v>
      </c>
      <c r="BA274" s="83" t="e">
        <f t="shared" ca="1" si="61"/>
        <v>#NAME?</v>
      </c>
      <c r="BB274" s="88" t="e">
        <f t="shared" ca="1" si="62"/>
        <v>#NAME?</v>
      </c>
      <c r="BC274" s="90" t="e">
        <f t="shared" ca="1" si="63"/>
        <v>#NAME?</v>
      </c>
      <c r="BD274" s="90" t="e">
        <f t="shared" ca="1" si="64"/>
        <v>#NAME?</v>
      </c>
      <c r="BE274" s="85" t="e">
        <f t="shared" ca="1" si="65"/>
        <v>#NAME?</v>
      </c>
      <c r="BF274" s="22" t="e">
        <f t="shared" ca="1" si="66"/>
        <v>#NAME?</v>
      </c>
      <c r="BG274" s="22" t="e">
        <f t="shared" ca="1" si="67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51">
        <f t="shared" si="45"/>
        <v>273</v>
      </c>
      <c r="B275" s="141">
        <v>46109</v>
      </c>
      <c r="C275" s="55" t="s">
        <v>1699</v>
      </c>
      <c r="D275" s="55" t="s">
        <v>1401</v>
      </c>
      <c r="E275" s="116" t="s">
        <v>1402</v>
      </c>
      <c r="F275" s="55">
        <v>1</v>
      </c>
      <c r="G275" s="55" t="s">
        <v>65</v>
      </c>
      <c r="H275" s="55" t="str">
        <f t="shared" si="46"/>
        <v>DONE</v>
      </c>
      <c r="I275" s="55" t="s">
        <v>1277</v>
      </c>
      <c r="J275" s="63" t="s">
        <v>260</v>
      </c>
      <c r="K275" s="63" t="s">
        <v>79</v>
      </c>
      <c r="L275" s="55">
        <v>79.902000000000001</v>
      </c>
      <c r="M275" s="51" t="s">
        <v>84</v>
      </c>
      <c r="N275" s="55" t="s">
        <v>352</v>
      </c>
      <c r="O275" s="102" t="s">
        <v>85</v>
      </c>
      <c r="P275" s="134" t="s">
        <v>87</v>
      </c>
      <c r="Q275" s="134" t="s">
        <v>407</v>
      </c>
      <c r="R275" s="51">
        <v>200001035790</v>
      </c>
      <c r="S275" s="68">
        <v>46119</v>
      </c>
      <c r="T275" s="68" t="str">
        <f t="shared" si="43"/>
        <v>DONE</v>
      </c>
      <c r="U275" s="68">
        <v>46120</v>
      </c>
      <c r="V275" s="51">
        <v>9200082622</v>
      </c>
      <c r="W275" s="51">
        <v>44857</v>
      </c>
      <c r="X275" s="70">
        <v>46135</v>
      </c>
      <c r="Y275" s="70" t="str">
        <f t="shared" si="36"/>
        <v>DONE</v>
      </c>
      <c r="Z275" s="25">
        <v>48881</v>
      </c>
      <c r="AA275" s="72">
        <v>46135</v>
      </c>
      <c r="AB275" s="51" t="str">
        <f t="shared" si="47"/>
        <v>DONE</v>
      </c>
      <c r="AC275" s="51"/>
      <c r="AD275" s="55" t="s">
        <v>1700</v>
      </c>
      <c r="AE275" s="74">
        <v>46136</v>
      </c>
      <c r="AF275" s="70" t="str">
        <f t="shared" si="48"/>
        <v>DONE</v>
      </c>
      <c r="AG275" s="70">
        <v>46138</v>
      </c>
      <c r="AH275" s="75"/>
      <c r="AI275" s="78" t="str">
        <f t="shared" si="49"/>
        <v>UNPAID</v>
      </c>
      <c r="AJ275" s="79" t="str">
        <f t="array" ref="AJ275">IFERROR(INDEX('[1]Master Price'!$E:$E,MATCH(D275,'[1]Master Price'!$B:$B,0)),"0")</f>
        <v>0</v>
      </c>
      <c r="AK275" s="79">
        <f t="shared" si="50"/>
        <v>0</v>
      </c>
      <c r="AL275" s="81" t="str">
        <f t="shared" si="41"/>
        <v>0-day</v>
      </c>
      <c r="AM275" s="81" t="str">
        <f t="shared" si="44"/>
        <v>1-day</v>
      </c>
      <c r="AN275" s="81" t="str">
        <f t="shared" si="42"/>
        <v>0-day</v>
      </c>
      <c r="AO275" s="81" t="str">
        <f t="shared" si="51"/>
        <v>0-day</v>
      </c>
      <c r="AP275" s="81" t="str">
        <f t="shared" si="52"/>
        <v>1-day</v>
      </c>
      <c r="AQ275" s="81" t="str">
        <f t="shared" si="53"/>
        <v>0-day</v>
      </c>
      <c r="AR275" s="137"/>
      <c r="AS275" s="83">
        <f t="shared" si="54"/>
        <v>273</v>
      </c>
      <c r="AT275" s="85" t="str">
        <f t="shared" si="68"/>
        <v>GMIAMMIPT/2026/03/1298</v>
      </c>
      <c r="AU275" s="84" t="e">
        <f t="shared" ca="1" si="55"/>
        <v>#NAME?</v>
      </c>
      <c r="AV275" s="85" t="e">
        <f t="shared" ca="1" si="56"/>
        <v>#NAME?</v>
      </c>
      <c r="AW275" s="86" t="e">
        <f t="shared" ca="1" si="57"/>
        <v>#NAME?</v>
      </c>
      <c r="AX275" s="85" t="e">
        <f t="shared" ca="1" si="58"/>
        <v>#NAME?</v>
      </c>
      <c r="AY275" s="86">
        <f t="shared" si="59"/>
        <v>200001035790</v>
      </c>
      <c r="AZ275" s="22" t="e">
        <f t="shared" ca="1" si="60"/>
        <v>#NAME?</v>
      </c>
      <c r="BA275" s="83" t="e">
        <f t="shared" ca="1" si="61"/>
        <v>#NAME?</v>
      </c>
      <c r="BB275" s="88" t="e">
        <f t="shared" ca="1" si="62"/>
        <v>#NAME?</v>
      </c>
      <c r="BC275" s="90" t="e">
        <f t="shared" ca="1" si="63"/>
        <v>#NAME?</v>
      </c>
      <c r="BD275" s="90" t="e">
        <f t="shared" ca="1" si="64"/>
        <v>#NAME?</v>
      </c>
      <c r="BE275" s="85" t="e">
        <f t="shared" ca="1" si="65"/>
        <v>#NAME?</v>
      </c>
      <c r="BF275" s="22" t="e">
        <f t="shared" ca="1" si="66"/>
        <v>#NAME?</v>
      </c>
      <c r="BG275" s="22" t="e">
        <f t="shared" ca="1" si="67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51">
        <f t="shared" si="45"/>
        <v>274</v>
      </c>
      <c r="B276" s="141">
        <v>46109</v>
      </c>
      <c r="C276" s="55" t="s">
        <v>1699</v>
      </c>
      <c r="D276" s="55" t="s">
        <v>502</v>
      </c>
      <c r="E276" s="116" t="s">
        <v>503</v>
      </c>
      <c r="F276" s="55">
        <v>1</v>
      </c>
      <c r="G276" s="55" t="s">
        <v>144</v>
      </c>
      <c r="H276" s="55" t="str">
        <f t="shared" si="46"/>
        <v>DONE</v>
      </c>
      <c r="I276" s="55" t="s">
        <v>1277</v>
      </c>
      <c r="J276" s="63" t="s">
        <v>260</v>
      </c>
      <c r="K276" s="63" t="s">
        <v>79</v>
      </c>
      <c r="L276" s="100">
        <v>79902</v>
      </c>
      <c r="M276" s="51" t="s">
        <v>84</v>
      </c>
      <c r="N276" s="55" t="s">
        <v>352</v>
      </c>
      <c r="O276" s="102" t="s">
        <v>85</v>
      </c>
      <c r="P276" s="134" t="s">
        <v>87</v>
      </c>
      <c r="Q276" s="134" t="s">
        <v>407</v>
      </c>
      <c r="R276" s="51">
        <v>200001035790</v>
      </c>
      <c r="S276" s="68">
        <v>46119</v>
      </c>
      <c r="T276" s="68" t="str">
        <f t="shared" si="43"/>
        <v>DONE</v>
      </c>
      <c r="U276" s="68">
        <v>46120</v>
      </c>
      <c r="V276" s="51">
        <v>9200082622</v>
      </c>
      <c r="W276" s="51">
        <v>44857</v>
      </c>
      <c r="X276" s="70">
        <v>46135</v>
      </c>
      <c r="Y276" s="70" t="str">
        <f t="shared" si="36"/>
        <v>DONE</v>
      </c>
      <c r="Z276" s="25">
        <v>48881</v>
      </c>
      <c r="AA276" s="72">
        <v>46135</v>
      </c>
      <c r="AB276" s="51" t="str">
        <f t="shared" si="47"/>
        <v>DONE</v>
      </c>
      <c r="AC276" s="51"/>
      <c r="AD276" s="55" t="s">
        <v>1700</v>
      </c>
      <c r="AE276" s="74">
        <v>46136</v>
      </c>
      <c r="AF276" s="70" t="str">
        <f t="shared" si="48"/>
        <v>DONE</v>
      </c>
      <c r="AG276" s="70">
        <v>46138</v>
      </c>
      <c r="AH276" s="75"/>
      <c r="AI276" s="78" t="str">
        <f t="shared" si="49"/>
        <v>UNPAID</v>
      </c>
      <c r="AJ276" s="79" t="str">
        <f t="array" ref="AJ276">IFERROR(INDEX('[1]Master Price'!$E:$E,MATCH(D276,'[1]Master Price'!$B:$B,0)),"0")</f>
        <v>0</v>
      </c>
      <c r="AK276" s="79">
        <f t="shared" si="50"/>
        <v>0</v>
      </c>
      <c r="AL276" s="81" t="str">
        <f t="shared" si="41"/>
        <v>0-day</v>
      </c>
      <c r="AM276" s="81" t="str">
        <f t="shared" si="44"/>
        <v>1-day</v>
      </c>
      <c r="AN276" s="81" t="str">
        <f t="shared" si="42"/>
        <v>0-day</v>
      </c>
      <c r="AO276" s="81" t="str">
        <f t="shared" si="51"/>
        <v>0-day</v>
      </c>
      <c r="AP276" s="81" t="str">
        <f t="shared" si="52"/>
        <v>1-day</v>
      </c>
      <c r="AQ276" s="81" t="str">
        <f t="shared" si="53"/>
        <v>0-day</v>
      </c>
      <c r="AR276" s="137"/>
      <c r="AS276" s="83">
        <f t="shared" si="54"/>
        <v>274</v>
      </c>
      <c r="AT276" s="85" t="str">
        <f t="shared" si="68"/>
        <v>GMIAMMIPT/2026/03/1298</v>
      </c>
      <c r="AU276" s="84" t="e">
        <f t="shared" ca="1" si="55"/>
        <v>#NAME?</v>
      </c>
      <c r="AV276" s="85" t="e">
        <f t="shared" ca="1" si="56"/>
        <v>#NAME?</v>
      </c>
      <c r="AW276" s="86" t="e">
        <f t="shared" ca="1" si="57"/>
        <v>#NAME?</v>
      </c>
      <c r="AX276" s="85" t="e">
        <f t="shared" ca="1" si="58"/>
        <v>#NAME?</v>
      </c>
      <c r="AY276" s="86">
        <f t="shared" si="59"/>
        <v>200001035790</v>
      </c>
      <c r="AZ276" s="22" t="e">
        <f t="shared" ca="1" si="60"/>
        <v>#NAME?</v>
      </c>
      <c r="BA276" s="83" t="e">
        <f t="shared" ca="1" si="61"/>
        <v>#NAME?</v>
      </c>
      <c r="BB276" s="88" t="e">
        <f t="shared" ca="1" si="62"/>
        <v>#NAME?</v>
      </c>
      <c r="BC276" s="90" t="e">
        <f t="shared" ca="1" si="63"/>
        <v>#NAME?</v>
      </c>
      <c r="BD276" s="90" t="e">
        <f t="shared" ca="1" si="64"/>
        <v>#NAME?</v>
      </c>
      <c r="BE276" s="85" t="e">
        <f t="shared" ca="1" si="65"/>
        <v>#NAME?</v>
      </c>
      <c r="BF276" s="22" t="e">
        <f t="shared" ca="1" si="66"/>
        <v>#NAME?</v>
      </c>
      <c r="BG276" s="22" t="e">
        <f t="shared" ca="1" si="67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51">
        <f t="shared" si="45"/>
        <v>275</v>
      </c>
      <c r="B277" s="141">
        <v>46109</v>
      </c>
      <c r="C277" s="55" t="s">
        <v>1699</v>
      </c>
      <c r="D277" s="55" t="s">
        <v>540</v>
      </c>
      <c r="E277" s="116" t="s">
        <v>541</v>
      </c>
      <c r="F277" s="55">
        <v>1</v>
      </c>
      <c r="G277" s="55" t="s">
        <v>65</v>
      </c>
      <c r="H277" s="55" t="str">
        <f t="shared" si="46"/>
        <v>DONE</v>
      </c>
      <c r="I277" s="55" t="s">
        <v>1277</v>
      </c>
      <c r="J277" s="63" t="s">
        <v>260</v>
      </c>
      <c r="K277" s="63" t="s">
        <v>79</v>
      </c>
      <c r="L277" s="100">
        <v>79902</v>
      </c>
      <c r="M277" s="51" t="s">
        <v>84</v>
      </c>
      <c r="N277" s="55" t="s">
        <v>352</v>
      </c>
      <c r="O277" s="102" t="s">
        <v>85</v>
      </c>
      <c r="P277" s="134" t="s">
        <v>87</v>
      </c>
      <c r="Q277" s="134" t="s">
        <v>407</v>
      </c>
      <c r="R277" s="51">
        <v>200001035790</v>
      </c>
      <c r="S277" s="68">
        <v>46119</v>
      </c>
      <c r="T277" s="68" t="str">
        <f t="shared" si="43"/>
        <v>DONE</v>
      </c>
      <c r="U277" s="68">
        <v>46120</v>
      </c>
      <c r="V277" s="51">
        <v>9200082622</v>
      </c>
      <c r="W277" s="51">
        <v>44857</v>
      </c>
      <c r="X277" s="70">
        <v>46135</v>
      </c>
      <c r="Y277" s="70" t="str">
        <f t="shared" si="36"/>
        <v>DONE</v>
      </c>
      <c r="Z277" s="25">
        <v>48881</v>
      </c>
      <c r="AA277" s="72">
        <v>46135</v>
      </c>
      <c r="AB277" s="51" t="str">
        <f t="shared" si="47"/>
        <v>DONE</v>
      </c>
      <c r="AC277" s="51"/>
      <c r="AD277" s="55" t="s">
        <v>1700</v>
      </c>
      <c r="AE277" s="74">
        <v>46136</v>
      </c>
      <c r="AF277" s="70" t="str">
        <f t="shared" si="48"/>
        <v>DONE</v>
      </c>
      <c r="AG277" s="70">
        <v>46138</v>
      </c>
      <c r="AH277" s="75"/>
      <c r="AI277" s="78" t="str">
        <f t="shared" si="49"/>
        <v>UNPAID</v>
      </c>
      <c r="AJ277" s="79" t="str">
        <f t="array" ref="AJ277">IFERROR(INDEX('[1]Master Price'!$E:$E,MATCH(D277,'[1]Master Price'!$B:$B,0)),"0")</f>
        <v>0</v>
      </c>
      <c r="AK277" s="79">
        <f t="shared" si="50"/>
        <v>0</v>
      </c>
      <c r="AL277" s="81" t="str">
        <f t="shared" si="41"/>
        <v>0-day</v>
      </c>
      <c r="AM277" s="81" t="str">
        <f t="shared" si="44"/>
        <v>1-day</v>
      </c>
      <c r="AN277" s="81" t="str">
        <f t="shared" si="42"/>
        <v>0-day</v>
      </c>
      <c r="AO277" s="81" t="str">
        <f t="shared" si="51"/>
        <v>0-day</v>
      </c>
      <c r="AP277" s="81" t="str">
        <f t="shared" si="52"/>
        <v>1-day</v>
      </c>
      <c r="AQ277" s="81" t="str">
        <f t="shared" si="53"/>
        <v>0-day</v>
      </c>
      <c r="AR277" s="137"/>
      <c r="AS277" s="83">
        <f t="shared" si="54"/>
        <v>275</v>
      </c>
      <c r="AT277" s="85" t="str">
        <f t="shared" si="68"/>
        <v>GMIAMMIPT/2026/03/1298</v>
      </c>
      <c r="AU277" s="84" t="e">
        <f t="shared" ca="1" si="55"/>
        <v>#NAME?</v>
      </c>
      <c r="AV277" s="85" t="e">
        <f t="shared" ca="1" si="56"/>
        <v>#NAME?</v>
      </c>
      <c r="AW277" s="86" t="e">
        <f t="shared" ca="1" si="57"/>
        <v>#NAME?</v>
      </c>
      <c r="AX277" s="85" t="e">
        <f t="shared" ca="1" si="58"/>
        <v>#NAME?</v>
      </c>
      <c r="AY277" s="86">
        <f t="shared" si="59"/>
        <v>200001035790</v>
      </c>
      <c r="AZ277" s="22" t="e">
        <f t="shared" ca="1" si="60"/>
        <v>#NAME?</v>
      </c>
      <c r="BA277" s="83" t="e">
        <f t="shared" ca="1" si="61"/>
        <v>#NAME?</v>
      </c>
      <c r="BB277" s="88" t="e">
        <f t="shared" ca="1" si="62"/>
        <v>#NAME?</v>
      </c>
      <c r="BC277" s="90" t="e">
        <f t="shared" ca="1" si="63"/>
        <v>#NAME?</v>
      </c>
      <c r="BD277" s="90" t="e">
        <f t="shared" ca="1" si="64"/>
        <v>#NAME?</v>
      </c>
      <c r="BE277" s="85" t="e">
        <f t="shared" ca="1" si="65"/>
        <v>#NAME?</v>
      </c>
      <c r="BF277" s="22" t="e">
        <f t="shared" ca="1" si="66"/>
        <v>#NAME?</v>
      </c>
      <c r="BG277" s="22" t="e">
        <f t="shared" ca="1" si="67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51">
        <f t="shared" si="45"/>
        <v>276</v>
      </c>
      <c r="B278" s="141">
        <v>46109</v>
      </c>
      <c r="C278" s="55" t="s">
        <v>1699</v>
      </c>
      <c r="D278" s="55" t="s">
        <v>519</v>
      </c>
      <c r="E278" s="116" t="s">
        <v>520</v>
      </c>
      <c r="F278" s="55">
        <v>1</v>
      </c>
      <c r="G278" s="55" t="s">
        <v>65</v>
      </c>
      <c r="H278" s="55" t="str">
        <f t="shared" si="46"/>
        <v>DONE</v>
      </c>
      <c r="I278" s="55" t="s">
        <v>1277</v>
      </c>
      <c r="J278" s="63" t="s">
        <v>260</v>
      </c>
      <c r="K278" s="63" t="s">
        <v>79</v>
      </c>
      <c r="L278" s="100">
        <v>79902</v>
      </c>
      <c r="M278" s="51" t="s">
        <v>84</v>
      </c>
      <c r="N278" s="55" t="s">
        <v>352</v>
      </c>
      <c r="O278" s="102" t="s">
        <v>85</v>
      </c>
      <c r="P278" s="134" t="s">
        <v>87</v>
      </c>
      <c r="Q278" s="134" t="s">
        <v>407</v>
      </c>
      <c r="R278" s="51">
        <v>200001035790</v>
      </c>
      <c r="S278" s="68">
        <v>46119</v>
      </c>
      <c r="T278" s="68" t="str">
        <f t="shared" si="43"/>
        <v>DONE</v>
      </c>
      <c r="U278" s="68">
        <v>46120</v>
      </c>
      <c r="V278" s="51">
        <v>9200082622</v>
      </c>
      <c r="W278" s="51">
        <v>44857</v>
      </c>
      <c r="X278" s="70">
        <v>46135</v>
      </c>
      <c r="Y278" s="70" t="str">
        <f t="shared" si="36"/>
        <v>DONE</v>
      </c>
      <c r="Z278" s="25">
        <v>48881</v>
      </c>
      <c r="AA278" s="72">
        <v>46135</v>
      </c>
      <c r="AB278" s="51" t="str">
        <f t="shared" si="47"/>
        <v>DONE</v>
      </c>
      <c r="AC278" s="51"/>
      <c r="AD278" s="55" t="s">
        <v>1700</v>
      </c>
      <c r="AE278" s="74">
        <v>46136</v>
      </c>
      <c r="AF278" s="70" t="str">
        <f t="shared" si="48"/>
        <v>DONE</v>
      </c>
      <c r="AG278" s="70">
        <v>46138</v>
      </c>
      <c r="AH278" s="75"/>
      <c r="AI278" s="78" t="str">
        <f t="shared" si="49"/>
        <v>UNPAID</v>
      </c>
      <c r="AJ278" s="79" t="str">
        <f t="array" ref="AJ278">IFERROR(INDEX('[1]Master Price'!$E:$E,MATCH(D278,'[1]Master Price'!$B:$B,0)),"0")</f>
        <v>0</v>
      </c>
      <c r="AK278" s="79">
        <f t="shared" si="50"/>
        <v>0</v>
      </c>
      <c r="AL278" s="81" t="str">
        <f t="shared" si="41"/>
        <v>0-day</v>
      </c>
      <c r="AM278" s="81" t="str">
        <f t="shared" si="44"/>
        <v>1-day</v>
      </c>
      <c r="AN278" s="81" t="str">
        <f t="shared" si="42"/>
        <v>0-day</v>
      </c>
      <c r="AO278" s="81" t="str">
        <f t="shared" si="51"/>
        <v>0-day</v>
      </c>
      <c r="AP278" s="81" t="str">
        <f t="shared" si="52"/>
        <v>1-day</v>
      </c>
      <c r="AQ278" s="81" t="str">
        <f t="shared" si="53"/>
        <v>0-day</v>
      </c>
      <c r="AR278" s="137"/>
      <c r="AS278" s="83">
        <f t="shared" si="54"/>
        <v>276</v>
      </c>
      <c r="AT278" s="85" t="str">
        <f t="shared" si="68"/>
        <v>GMIAMMIPT/2026/03/1298</v>
      </c>
      <c r="AU278" s="84" t="e">
        <f t="shared" ca="1" si="55"/>
        <v>#NAME?</v>
      </c>
      <c r="AV278" s="85" t="e">
        <f t="shared" ca="1" si="56"/>
        <v>#NAME?</v>
      </c>
      <c r="AW278" s="86" t="e">
        <f t="shared" ca="1" si="57"/>
        <v>#NAME?</v>
      </c>
      <c r="AX278" s="85" t="e">
        <f t="shared" ca="1" si="58"/>
        <v>#NAME?</v>
      </c>
      <c r="AY278" s="86">
        <f t="shared" si="59"/>
        <v>200001035790</v>
      </c>
      <c r="AZ278" s="22" t="e">
        <f t="shared" ca="1" si="60"/>
        <v>#NAME?</v>
      </c>
      <c r="BA278" s="83" t="e">
        <f t="shared" ca="1" si="61"/>
        <v>#NAME?</v>
      </c>
      <c r="BB278" s="88" t="e">
        <f t="shared" ca="1" si="62"/>
        <v>#NAME?</v>
      </c>
      <c r="BC278" s="90" t="e">
        <f t="shared" ca="1" si="63"/>
        <v>#NAME?</v>
      </c>
      <c r="BD278" s="90" t="e">
        <f t="shared" ca="1" si="64"/>
        <v>#NAME?</v>
      </c>
      <c r="BE278" s="85" t="e">
        <f t="shared" ca="1" si="65"/>
        <v>#NAME?</v>
      </c>
      <c r="BF278" s="22" t="e">
        <f t="shared" ca="1" si="66"/>
        <v>#NAME?</v>
      </c>
      <c r="BG278" s="22" t="e">
        <f t="shared" ca="1" si="67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51">
        <f t="shared" si="45"/>
        <v>277</v>
      </c>
      <c r="B279" s="141">
        <v>46109</v>
      </c>
      <c r="C279" s="55" t="s">
        <v>1703</v>
      </c>
      <c r="D279" s="55" t="s">
        <v>177</v>
      </c>
      <c r="E279" s="116" t="s">
        <v>178</v>
      </c>
      <c r="F279" s="55">
        <v>1</v>
      </c>
      <c r="G279" s="55" t="s">
        <v>65</v>
      </c>
      <c r="H279" s="55" t="str">
        <f t="shared" si="46"/>
        <v>DONE</v>
      </c>
      <c r="I279" s="55" t="s">
        <v>1704</v>
      </c>
      <c r="J279" s="63" t="s">
        <v>180</v>
      </c>
      <c r="K279" s="63" t="s">
        <v>79</v>
      </c>
      <c r="L279" s="100">
        <v>1978</v>
      </c>
      <c r="M279" s="51" t="s">
        <v>118</v>
      </c>
      <c r="N279" s="55" t="s">
        <v>283</v>
      </c>
      <c r="O279" s="95" t="s">
        <v>91</v>
      </c>
      <c r="P279" s="134" t="s">
        <v>87</v>
      </c>
      <c r="Q279" s="134" t="s">
        <v>943</v>
      </c>
      <c r="R279" s="51">
        <v>200001035821</v>
      </c>
      <c r="S279" s="68">
        <v>46119</v>
      </c>
      <c r="T279" s="68" t="str">
        <f t="shared" si="43"/>
        <v>DONE</v>
      </c>
      <c r="U279" s="68">
        <v>46120</v>
      </c>
      <c r="V279" s="51">
        <v>9200082625</v>
      </c>
      <c r="W279" s="51">
        <v>44859</v>
      </c>
      <c r="X279" s="70">
        <v>46135</v>
      </c>
      <c r="Y279" s="70" t="str">
        <f t="shared" si="36"/>
        <v>DONE</v>
      </c>
      <c r="Z279" s="25">
        <v>48883</v>
      </c>
      <c r="AA279" s="72">
        <v>46135</v>
      </c>
      <c r="AB279" s="51" t="str">
        <f t="shared" si="47"/>
        <v>DONE</v>
      </c>
      <c r="AC279" s="51"/>
      <c r="AD279" s="55" t="s">
        <v>1705</v>
      </c>
      <c r="AE279" s="74">
        <v>46136</v>
      </c>
      <c r="AF279" s="70" t="str">
        <f t="shared" si="48"/>
        <v>DONE</v>
      </c>
      <c r="AG279" s="70">
        <v>46138</v>
      </c>
      <c r="AH279" s="75"/>
      <c r="AI279" s="78" t="str">
        <f t="shared" si="49"/>
        <v>UNPAID</v>
      </c>
      <c r="AJ279" s="79" t="str">
        <f t="array" ref="AJ279">IFERROR(INDEX('[1]Master Price'!$E:$E,MATCH(D279,'[1]Master Price'!$B:$B,0)),"0")</f>
        <v>0</v>
      </c>
      <c r="AK279" s="79">
        <f t="shared" si="50"/>
        <v>0</v>
      </c>
      <c r="AL279" s="81" t="str">
        <f t="shared" si="41"/>
        <v>0-day</v>
      </c>
      <c r="AM279" s="81" t="str">
        <f t="shared" si="44"/>
        <v>1-day</v>
      </c>
      <c r="AN279" s="81" t="str">
        <f t="shared" si="42"/>
        <v>0-day</v>
      </c>
      <c r="AO279" s="81" t="str">
        <f t="shared" si="51"/>
        <v>0-day</v>
      </c>
      <c r="AP279" s="81" t="str">
        <f t="shared" si="52"/>
        <v>1-day</v>
      </c>
      <c r="AQ279" s="81" t="str">
        <f t="shared" si="53"/>
        <v>0-day</v>
      </c>
      <c r="AR279" s="137"/>
      <c r="AS279" s="83">
        <f t="shared" si="54"/>
        <v>277</v>
      </c>
      <c r="AT279" s="85" t="str">
        <f t="shared" si="68"/>
        <v>GMIAMMIPT/2026/03/1299</v>
      </c>
      <c r="AU279" s="84" t="e">
        <f t="shared" ca="1" si="55"/>
        <v>#NAME?</v>
      </c>
      <c r="AV279" s="85" t="e">
        <f t="shared" ca="1" si="56"/>
        <v>#NAME?</v>
      </c>
      <c r="AW279" s="86" t="e">
        <f t="shared" ca="1" si="57"/>
        <v>#NAME?</v>
      </c>
      <c r="AX279" s="85" t="e">
        <f t="shared" ca="1" si="58"/>
        <v>#NAME?</v>
      </c>
      <c r="AY279" s="86">
        <f t="shared" si="59"/>
        <v>200001035821</v>
      </c>
      <c r="AZ279" s="22" t="e">
        <f t="shared" ca="1" si="60"/>
        <v>#NAME?</v>
      </c>
      <c r="BA279" s="83" t="e">
        <f t="shared" ca="1" si="61"/>
        <v>#NAME?</v>
      </c>
      <c r="BB279" s="88" t="e">
        <f t="shared" ca="1" si="62"/>
        <v>#NAME?</v>
      </c>
      <c r="BC279" s="90" t="e">
        <f t="shared" ca="1" si="63"/>
        <v>#NAME?</v>
      </c>
      <c r="BD279" s="90" t="e">
        <f t="shared" ca="1" si="64"/>
        <v>#NAME?</v>
      </c>
      <c r="BE279" s="85" t="e">
        <f t="shared" ca="1" si="65"/>
        <v>#NAME?</v>
      </c>
      <c r="BF279" s="22" t="e">
        <f t="shared" ca="1" si="66"/>
        <v>#NAME?</v>
      </c>
      <c r="BG279" s="22" t="e">
        <f t="shared" ca="1" si="67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51">
        <f t="shared" si="45"/>
        <v>278</v>
      </c>
      <c r="B280" s="141">
        <v>46110</v>
      </c>
      <c r="C280" s="55" t="s">
        <v>1710</v>
      </c>
      <c r="D280" s="55" t="s">
        <v>971</v>
      </c>
      <c r="E280" s="116" t="s">
        <v>972</v>
      </c>
      <c r="F280" s="55">
        <v>1</v>
      </c>
      <c r="G280" s="55" t="s">
        <v>65</v>
      </c>
      <c r="H280" s="55" t="str">
        <f t="shared" si="46"/>
        <v>DONE</v>
      </c>
      <c r="I280" s="55" t="s">
        <v>1711</v>
      </c>
      <c r="J280" s="63" t="s">
        <v>868</v>
      </c>
      <c r="K280" s="63" t="s">
        <v>79</v>
      </c>
      <c r="L280" s="100">
        <v>6063</v>
      </c>
      <c r="M280" s="51" t="s">
        <v>941</v>
      </c>
      <c r="N280" s="55" t="s">
        <v>942</v>
      </c>
      <c r="O280" s="102" t="s">
        <v>85</v>
      </c>
      <c r="P280" s="134" t="s">
        <v>87</v>
      </c>
      <c r="Q280" s="134" t="s">
        <v>262</v>
      </c>
      <c r="R280" s="51">
        <v>200001035787</v>
      </c>
      <c r="S280" s="68">
        <v>46119</v>
      </c>
      <c r="T280" s="68" t="str">
        <f t="shared" si="43"/>
        <v>DONE</v>
      </c>
      <c r="U280" s="68">
        <v>46120</v>
      </c>
      <c r="V280" s="51">
        <v>9200082616</v>
      </c>
      <c r="W280" s="51">
        <v>44854</v>
      </c>
      <c r="X280" s="70">
        <v>46135</v>
      </c>
      <c r="Y280" s="70" t="str">
        <f t="shared" si="36"/>
        <v>DONE</v>
      </c>
      <c r="Z280" s="25">
        <v>48878</v>
      </c>
      <c r="AA280" s="72">
        <v>46135</v>
      </c>
      <c r="AB280" s="51" t="str">
        <f t="shared" si="47"/>
        <v>DONE</v>
      </c>
      <c r="AC280" s="51"/>
      <c r="AD280" s="55" t="s">
        <v>1712</v>
      </c>
      <c r="AE280" s="74">
        <v>46136</v>
      </c>
      <c r="AF280" s="70" t="str">
        <f t="shared" si="48"/>
        <v>DONE</v>
      </c>
      <c r="AG280" s="70">
        <v>46138</v>
      </c>
      <c r="AH280" s="75"/>
      <c r="AI280" s="78" t="str">
        <f t="shared" si="49"/>
        <v>UNPAID</v>
      </c>
      <c r="AJ280" s="79" t="str">
        <f t="array" ref="AJ280">IFERROR(INDEX('[1]Master Price'!$E:$E,MATCH(D280,'[1]Master Price'!$B:$B,0)),"0")</f>
        <v>0</v>
      </c>
      <c r="AK280" s="79">
        <f t="shared" si="50"/>
        <v>0</v>
      </c>
      <c r="AL280" s="81" t="str">
        <f t="shared" si="41"/>
        <v>0-day</v>
      </c>
      <c r="AM280" s="81" t="str">
        <f t="shared" si="44"/>
        <v>1-day</v>
      </c>
      <c r="AN280" s="81" t="str">
        <f t="shared" si="42"/>
        <v>0-day</v>
      </c>
      <c r="AO280" s="81" t="str">
        <f t="shared" si="51"/>
        <v>0-day</v>
      </c>
      <c r="AP280" s="81" t="str">
        <f t="shared" si="52"/>
        <v>1-day</v>
      </c>
      <c r="AQ280" s="81" t="str">
        <f t="shared" si="53"/>
        <v>0-day</v>
      </c>
      <c r="AR280" s="137"/>
      <c r="AS280" s="83">
        <f t="shared" si="54"/>
        <v>278</v>
      </c>
      <c r="AT280" s="85" t="str">
        <f t="shared" si="68"/>
        <v>GMIAMMIPT/2026/03/1300</v>
      </c>
      <c r="AU280" s="84" t="e">
        <f t="shared" ca="1" si="55"/>
        <v>#NAME?</v>
      </c>
      <c r="AV280" s="85" t="e">
        <f t="shared" ca="1" si="56"/>
        <v>#NAME?</v>
      </c>
      <c r="AW280" s="86" t="e">
        <f t="shared" ca="1" si="57"/>
        <v>#NAME?</v>
      </c>
      <c r="AX280" s="85" t="e">
        <f t="shared" ca="1" si="58"/>
        <v>#NAME?</v>
      </c>
      <c r="AY280" s="86">
        <f t="shared" si="59"/>
        <v>200001035787</v>
      </c>
      <c r="AZ280" s="22" t="e">
        <f t="shared" ca="1" si="60"/>
        <v>#NAME?</v>
      </c>
      <c r="BA280" s="83" t="e">
        <f t="shared" ca="1" si="61"/>
        <v>#NAME?</v>
      </c>
      <c r="BB280" s="88" t="e">
        <f t="shared" ca="1" si="62"/>
        <v>#NAME?</v>
      </c>
      <c r="BC280" s="90" t="e">
        <f t="shared" ca="1" si="63"/>
        <v>#NAME?</v>
      </c>
      <c r="BD280" s="90" t="e">
        <f t="shared" ca="1" si="64"/>
        <v>#NAME?</v>
      </c>
      <c r="BE280" s="85" t="e">
        <f t="shared" ca="1" si="65"/>
        <v>#NAME?</v>
      </c>
      <c r="BF280" s="22" t="e">
        <f t="shared" ca="1" si="66"/>
        <v>#NAME?</v>
      </c>
      <c r="BG280" s="22" t="e">
        <f t="shared" ca="1" si="67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51">
        <f t="shared" si="45"/>
        <v>279</v>
      </c>
      <c r="B281" s="141">
        <v>46110</v>
      </c>
      <c r="C281" s="55" t="s">
        <v>1710</v>
      </c>
      <c r="D281" s="55" t="s">
        <v>1715</v>
      </c>
      <c r="E281" s="116" t="s">
        <v>1716</v>
      </c>
      <c r="F281" s="55">
        <v>1</v>
      </c>
      <c r="G281" s="55" t="s">
        <v>65</v>
      </c>
      <c r="H281" s="55" t="str">
        <f t="shared" si="46"/>
        <v>DONE</v>
      </c>
      <c r="I281" s="51" t="s">
        <v>1711</v>
      </c>
      <c r="J281" s="63" t="s">
        <v>868</v>
      </c>
      <c r="K281" s="63" t="s">
        <v>79</v>
      </c>
      <c r="L281" s="100">
        <v>6063</v>
      </c>
      <c r="M281" s="51" t="s">
        <v>941</v>
      </c>
      <c r="N281" s="55" t="s">
        <v>942</v>
      </c>
      <c r="O281" s="102" t="s">
        <v>85</v>
      </c>
      <c r="P281" s="134" t="s">
        <v>87</v>
      </c>
      <c r="Q281" s="134" t="s">
        <v>262</v>
      </c>
      <c r="R281" s="51">
        <v>200001035787</v>
      </c>
      <c r="S281" s="68">
        <v>46119</v>
      </c>
      <c r="T281" s="68" t="str">
        <f t="shared" si="43"/>
        <v>DONE</v>
      </c>
      <c r="U281" s="68">
        <v>46120</v>
      </c>
      <c r="V281" s="51">
        <v>9200082616</v>
      </c>
      <c r="W281" s="51">
        <v>44854</v>
      </c>
      <c r="X281" s="70">
        <v>46135</v>
      </c>
      <c r="Y281" s="70" t="str">
        <f t="shared" si="36"/>
        <v>DONE</v>
      </c>
      <c r="Z281" s="25">
        <v>48878</v>
      </c>
      <c r="AA281" s="72">
        <v>46135</v>
      </c>
      <c r="AB281" s="51" t="str">
        <f t="shared" si="47"/>
        <v>DONE</v>
      </c>
      <c r="AC281" s="51"/>
      <c r="AD281" s="55" t="s">
        <v>1712</v>
      </c>
      <c r="AE281" s="74">
        <v>46136</v>
      </c>
      <c r="AF281" s="70" t="str">
        <f t="shared" si="48"/>
        <v>DONE</v>
      </c>
      <c r="AG281" s="70">
        <v>46138</v>
      </c>
      <c r="AH281" s="75"/>
      <c r="AI281" s="78" t="str">
        <f t="shared" si="49"/>
        <v>UNPAID</v>
      </c>
      <c r="AJ281" s="79" t="str">
        <f t="array" ref="AJ281">IFERROR(INDEX('[1]Master Price'!$E:$E,MATCH(D281,'[1]Master Price'!$B:$B,0)),"0")</f>
        <v>0</v>
      </c>
      <c r="AK281" s="79">
        <f t="shared" si="50"/>
        <v>0</v>
      </c>
      <c r="AL281" s="81" t="str">
        <f t="shared" si="41"/>
        <v>0-day</v>
      </c>
      <c r="AM281" s="81" t="str">
        <f t="shared" si="44"/>
        <v>1-day</v>
      </c>
      <c r="AN281" s="81" t="str">
        <f t="shared" si="42"/>
        <v>0-day</v>
      </c>
      <c r="AO281" s="81" t="str">
        <f t="shared" si="51"/>
        <v>0-day</v>
      </c>
      <c r="AP281" s="81" t="str">
        <f t="shared" si="52"/>
        <v>1-day</v>
      </c>
      <c r="AQ281" s="81" t="str">
        <f t="shared" si="53"/>
        <v>0-day</v>
      </c>
      <c r="AR281" s="137"/>
      <c r="AS281" s="83">
        <f t="shared" si="54"/>
        <v>279</v>
      </c>
      <c r="AT281" s="85" t="str">
        <f t="shared" si="68"/>
        <v>GMIAMMIPT/2026/03/1300</v>
      </c>
      <c r="AU281" s="84" t="e">
        <f t="shared" ca="1" si="55"/>
        <v>#NAME?</v>
      </c>
      <c r="AV281" s="85" t="e">
        <f t="shared" ca="1" si="56"/>
        <v>#NAME?</v>
      </c>
      <c r="AW281" s="86" t="e">
        <f t="shared" ca="1" si="57"/>
        <v>#NAME?</v>
      </c>
      <c r="AX281" s="85" t="e">
        <f t="shared" ca="1" si="58"/>
        <v>#NAME?</v>
      </c>
      <c r="AY281" s="86">
        <f t="shared" si="59"/>
        <v>200001035787</v>
      </c>
      <c r="AZ281" s="22" t="e">
        <f t="shared" ca="1" si="60"/>
        <v>#NAME?</v>
      </c>
      <c r="BA281" s="83" t="e">
        <f t="shared" ca="1" si="61"/>
        <v>#NAME?</v>
      </c>
      <c r="BB281" s="88" t="e">
        <f t="shared" ca="1" si="62"/>
        <v>#NAME?</v>
      </c>
      <c r="BC281" s="90" t="e">
        <f t="shared" ca="1" si="63"/>
        <v>#NAME?</v>
      </c>
      <c r="BD281" s="90" t="e">
        <f t="shared" ca="1" si="64"/>
        <v>#NAME?</v>
      </c>
      <c r="BE281" s="85" t="e">
        <f t="shared" ca="1" si="65"/>
        <v>#NAME?</v>
      </c>
      <c r="BF281" s="22" t="e">
        <f t="shared" ca="1" si="66"/>
        <v>#NAME?</v>
      </c>
      <c r="BG281" s="22" t="e">
        <f t="shared" ca="1" si="67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51">
        <f t="shared" si="45"/>
        <v>280</v>
      </c>
      <c r="B282" s="141">
        <v>46110</v>
      </c>
      <c r="C282" s="55" t="s">
        <v>1710</v>
      </c>
      <c r="D282" s="63" t="s">
        <v>115</v>
      </c>
      <c r="E282" s="116" t="s">
        <v>116</v>
      </c>
      <c r="F282" s="55">
        <v>1</v>
      </c>
      <c r="G282" s="55" t="s">
        <v>65</v>
      </c>
      <c r="H282" s="55" t="str">
        <f t="shared" si="46"/>
        <v>DONE</v>
      </c>
      <c r="I282" s="51" t="s">
        <v>1711</v>
      </c>
      <c r="J282" s="63" t="s">
        <v>868</v>
      </c>
      <c r="K282" s="63" t="s">
        <v>79</v>
      </c>
      <c r="L282" s="100">
        <v>6063</v>
      </c>
      <c r="M282" s="51" t="s">
        <v>941</v>
      </c>
      <c r="N282" s="55" t="s">
        <v>942</v>
      </c>
      <c r="O282" s="102" t="s">
        <v>85</v>
      </c>
      <c r="P282" s="134" t="s">
        <v>87</v>
      </c>
      <c r="Q282" s="134" t="s">
        <v>262</v>
      </c>
      <c r="R282" s="51">
        <v>200001035787</v>
      </c>
      <c r="S282" s="68">
        <v>46119</v>
      </c>
      <c r="T282" s="68" t="str">
        <f t="shared" si="43"/>
        <v>DONE</v>
      </c>
      <c r="U282" s="68">
        <v>46120</v>
      </c>
      <c r="V282" s="51">
        <v>9200082616</v>
      </c>
      <c r="W282" s="51">
        <v>44854</v>
      </c>
      <c r="X282" s="70">
        <v>46135</v>
      </c>
      <c r="Y282" s="70" t="str">
        <f t="shared" si="36"/>
        <v>DONE</v>
      </c>
      <c r="Z282" s="25">
        <v>48878</v>
      </c>
      <c r="AA282" s="72">
        <v>46135</v>
      </c>
      <c r="AB282" s="51" t="str">
        <f t="shared" si="47"/>
        <v>DONE</v>
      </c>
      <c r="AC282" s="51"/>
      <c r="AD282" s="55" t="s">
        <v>1712</v>
      </c>
      <c r="AE282" s="74">
        <v>46136</v>
      </c>
      <c r="AF282" s="70" t="str">
        <f t="shared" si="48"/>
        <v>DONE</v>
      </c>
      <c r="AG282" s="70">
        <v>46138</v>
      </c>
      <c r="AH282" s="75"/>
      <c r="AI282" s="78" t="str">
        <f t="shared" si="49"/>
        <v>UNPAID</v>
      </c>
      <c r="AJ282" s="79" t="str">
        <f t="array" ref="AJ282">IFERROR(INDEX('[1]Master Price'!$E:$E,MATCH(D282,'[1]Master Price'!$B:$B,0)),"0")</f>
        <v>0</v>
      </c>
      <c r="AK282" s="79">
        <f t="shared" si="50"/>
        <v>0</v>
      </c>
      <c r="AL282" s="81" t="str">
        <f t="shared" si="41"/>
        <v>0-day</v>
      </c>
      <c r="AM282" s="81" t="str">
        <f t="shared" si="44"/>
        <v>1-day</v>
      </c>
      <c r="AN282" s="81" t="str">
        <f t="shared" si="42"/>
        <v>0-day</v>
      </c>
      <c r="AO282" s="81" t="str">
        <f t="shared" si="51"/>
        <v>0-day</v>
      </c>
      <c r="AP282" s="81" t="str">
        <f t="shared" si="52"/>
        <v>1-day</v>
      </c>
      <c r="AQ282" s="81" t="str">
        <f t="shared" si="53"/>
        <v>0-day</v>
      </c>
      <c r="AR282" s="137"/>
      <c r="AS282" s="83">
        <f t="shared" si="54"/>
        <v>280</v>
      </c>
      <c r="AT282" s="85" t="str">
        <f t="shared" si="68"/>
        <v>GMIAMMIPT/2026/03/1300</v>
      </c>
      <c r="AU282" s="84" t="e">
        <f t="shared" ca="1" si="55"/>
        <v>#NAME?</v>
      </c>
      <c r="AV282" s="85" t="e">
        <f t="shared" ca="1" si="56"/>
        <v>#NAME?</v>
      </c>
      <c r="AW282" s="86" t="e">
        <f t="shared" ca="1" si="57"/>
        <v>#NAME?</v>
      </c>
      <c r="AX282" s="85" t="e">
        <f t="shared" ca="1" si="58"/>
        <v>#NAME?</v>
      </c>
      <c r="AY282" s="86">
        <f t="shared" si="59"/>
        <v>200001035787</v>
      </c>
      <c r="AZ282" s="22" t="e">
        <f t="shared" ca="1" si="60"/>
        <v>#NAME?</v>
      </c>
      <c r="BA282" s="83" t="e">
        <f t="shared" ca="1" si="61"/>
        <v>#NAME?</v>
      </c>
      <c r="BB282" s="88" t="e">
        <f t="shared" ca="1" si="62"/>
        <v>#NAME?</v>
      </c>
      <c r="BC282" s="90" t="e">
        <f t="shared" ca="1" si="63"/>
        <v>#NAME?</v>
      </c>
      <c r="BD282" s="90" t="e">
        <f t="shared" ca="1" si="64"/>
        <v>#NAME?</v>
      </c>
      <c r="BE282" s="85" t="e">
        <f t="shared" ca="1" si="65"/>
        <v>#NAME?</v>
      </c>
      <c r="BF282" s="22" t="e">
        <f t="shared" ca="1" si="66"/>
        <v>#NAME?</v>
      </c>
      <c r="BG282" s="22" t="e">
        <f t="shared" ca="1" si="67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51">
        <f t="shared" si="45"/>
        <v>281</v>
      </c>
      <c r="B283" s="138">
        <v>46110</v>
      </c>
      <c r="C283" s="55" t="s">
        <v>1710</v>
      </c>
      <c r="D283" s="55" t="s">
        <v>322</v>
      </c>
      <c r="E283" s="116" t="s">
        <v>323</v>
      </c>
      <c r="F283" s="55">
        <v>1</v>
      </c>
      <c r="G283" s="55" t="s">
        <v>65</v>
      </c>
      <c r="H283" s="55" t="str">
        <f t="shared" si="46"/>
        <v>DONE</v>
      </c>
      <c r="I283" s="51" t="s">
        <v>1711</v>
      </c>
      <c r="J283" s="63" t="s">
        <v>868</v>
      </c>
      <c r="K283" s="63" t="s">
        <v>79</v>
      </c>
      <c r="L283" s="100">
        <v>6063</v>
      </c>
      <c r="M283" s="51" t="s">
        <v>941</v>
      </c>
      <c r="N283" s="55" t="s">
        <v>942</v>
      </c>
      <c r="O283" s="102" t="s">
        <v>85</v>
      </c>
      <c r="P283" s="134" t="s">
        <v>87</v>
      </c>
      <c r="Q283" s="134" t="s">
        <v>262</v>
      </c>
      <c r="R283" s="51">
        <v>200001035787</v>
      </c>
      <c r="S283" s="68">
        <v>46119</v>
      </c>
      <c r="T283" s="68" t="str">
        <f t="shared" si="43"/>
        <v>DONE</v>
      </c>
      <c r="U283" s="68">
        <v>46120</v>
      </c>
      <c r="V283" s="51">
        <v>9200082616</v>
      </c>
      <c r="W283" s="51">
        <v>44854</v>
      </c>
      <c r="X283" s="70">
        <v>46135</v>
      </c>
      <c r="Y283" s="70" t="str">
        <f t="shared" si="36"/>
        <v>DONE</v>
      </c>
      <c r="Z283" s="25">
        <v>48878</v>
      </c>
      <c r="AA283" s="72">
        <v>46135</v>
      </c>
      <c r="AB283" s="51" t="str">
        <f t="shared" si="47"/>
        <v>DONE</v>
      </c>
      <c r="AC283" s="51"/>
      <c r="AD283" s="55" t="s">
        <v>1712</v>
      </c>
      <c r="AE283" s="74">
        <v>46136</v>
      </c>
      <c r="AF283" s="70" t="str">
        <f t="shared" si="48"/>
        <v>DONE</v>
      </c>
      <c r="AG283" s="70">
        <v>46138</v>
      </c>
      <c r="AH283" s="75"/>
      <c r="AI283" s="78" t="str">
        <f t="shared" si="49"/>
        <v>UNPAID</v>
      </c>
      <c r="AJ283" s="79" t="str">
        <f t="array" ref="AJ283">IFERROR(INDEX('[1]Master Price'!$E:$E,MATCH(D283,'[1]Master Price'!$B:$B,0)),"0")</f>
        <v>0</v>
      </c>
      <c r="AK283" s="79">
        <f t="shared" si="50"/>
        <v>0</v>
      </c>
      <c r="AL283" s="81" t="str">
        <f t="shared" si="41"/>
        <v>0-day</v>
      </c>
      <c r="AM283" s="81" t="str">
        <f t="shared" si="44"/>
        <v>1-day</v>
      </c>
      <c r="AN283" s="81" t="str">
        <f t="shared" si="42"/>
        <v>0-day</v>
      </c>
      <c r="AO283" s="81" t="str">
        <f t="shared" si="51"/>
        <v>0-day</v>
      </c>
      <c r="AP283" s="81" t="str">
        <f t="shared" si="52"/>
        <v>1-day</v>
      </c>
      <c r="AQ283" s="81" t="str">
        <f t="shared" si="53"/>
        <v>0-day</v>
      </c>
      <c r="AR283" s="137"/>
      <c r="AS283" s="83">
        <f t="shared" si="54"/>
        <v>281</v>
      </c>
      <c r="AT283" s="85" t="str">
        <f t="shared" si="68"/>
        <v>GMIAMMIPT/2026/03/1300</v>
      </c>
      <c r="AU283" s="84" t="e">
        <f t="shared" ca="1" si="55"/>
        <v>#NAME?</v>
      </c>
      <c r="AV283" s="85" t="e">
        <f t="shared" ca="1" si="56"/>
        <v>#NAME?</v>
      </c>
      <c r="AW283" s="86" t="e">
        <f t="shared" ca="1" si="57"/>
        <v>#NAME?</v>
      </c>
      <c r="AX283" s="85" t="e">
        <f t="shared" ca="1" si="58"/>
        <v>#NAME?</v>
      </c>
      <c r="AY283" s="86">
        <f t="shared" si="59"/>
        <v>200001035787</v>
      </c>
      <c r="AZ283" s="22" t="e">
        <f t="shared" ca="1" si="60"/>
        <v>#NAME?</v>
      </c>
      <c r="BA283" s="83" t="e">
        <f t="shared" ca="1" si="61"/>
        <v>#NAME?</v>
      </c>
      <c r="BB283" s="88" t="e">
        <f t="shared" ca="1" si="62"/>
        <v>#NAME?</v>
      </c>
      <c r="BC283" s="90" t="e">
        <f t="shared" ca="1" si="63"/>
        <v>#NAME?</v>
      </c>
      <c r="BD283" s="90" t="e">
        <f t="shared" ca="1" si="64"/>
        <v>#NAME?</v>
      </c>
      <c r="BE283" s="85" t="e">
        <f t="shared" ca="1" si="65"/>
        <v>#NAME?</v>
      </c>
      <c r="BF283" s="22" t="e">
        <f t="shared" ca="1" si="66"/>
        <v>#NAME?</v>
      </c>
      <c r="BG283" s="22" t="e">
        <f t="shared" ca="1" si="67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51">
        <f t="shared" si="45"/>
        <v>282</v>
      </c>
      <c r="B284" s="138">
        <v>46110</v>
      </c>
      <c r="C284" s="55" t="s">
        <v>1710</v>
      </c>
      <c r="D284" s="55" t="s">
        <v>951</v>
      </c>
      <c r="E284" s="116" t="s">
        <v>952</v>
      </c>
      <c r="F284" s="55">
        <v>1</v>
      </c>
      <c r="G284" s="55" t="s">
        <v>65</v>
      </c>
      <c r="H284" s="55" t="str">
        <f t="shared" si="46"/>
        <v>DONE</v>
      </c>
      <c r="I284" s="55" t="s">
        <v>1711</v>
      </c>
      <c r="J284" s="63" t="s">
        <v>868</v>
      </c>
      <c r="K284" s="63" t="s">
        <v>79</v>
      </c>
      <c r="L284" s="100">
        <v>6063</v>
      </c>
      <c r="M284" s="51" t="s">
        <v>941</v>
      </c>
      <c r="N284" s="55" t="s">
        <v>942</v>
      </c>
      <c r="O284" s="102" t="s">
        <v>85</v>
      </c>
      <c r="P284" s="134" t="s">
        <v>87</v>
      </c>
      <c r="Q284" s="134" t="s">
        <v>262</v>
      </c>
      <c r="R284" s="51">
        <v>200001035787</v>
      </c>
      <c r="S284" s="68">
        <v>46119</v>
      </c>
      <c r="T284" s="68" t="str">
        <f t="shared" si="43"/>
        <v>DONE</v>
      </c>
      <c r="U284" s="68">
        <v>46120</v>
      </c>
      <c r="V284" s="51">
        <v>9200082616</v>
      </c>
      <c r="W284" s="51">
        <v>44854</v>
      </c>
      <c r="X284" s="70">
        <v>46135</v>
      </c>
      <c r="Y284" s="70" t="str">
        <f t="shared" si="36"/>
        <v>DONE</v>
      </c>
      <c r="Z284" s="25">
        <v>48878</v>
      </c>
      <c r="AA284" s="72">
        <v>46135</v>
      </c>
      <c r="AB284" s="51" t="str">
        <f t="shared" si="47"/>
        <v>DONE</v>
      </c>
      <c r="AC284" s="51"/>
      <c r="AD284" s="55" t="s">
        <v>1712</v>
      </c>
      <c r="AE284" s="74">
        <v>46136</v>
      </c>
      <c r="AF284" s="70" t="str">
        <f t="shared" si="48"/>
        <v>DONE</v>
      </c>
      <c r="AG284" s="70">
        <v>46138</v>
      </c>
      <c r="AH284" s="75"/>
      <c r="AI284" s="78" t="str">
        <f t="shared" si="49"/>
        <v>UNPAID</v>
      </c>
      <c r="AJ284" s="79" t="str">
        <f t="array" ref="AJ284">IFERROR(INDEX('[1]Master Price'!$E:$E,MATCH(D284,'[1]Master Price'!$B:$B,0)),"0")</f>
        <v>0</v>
      </c>
      <c r="AK284" s="79">
        <f t="shared" si="50"/>
        <v>0</v>
      </c>
      <c r="AL284" s="81" t="str">
        <f t="shared" si="41"/>
        <v>0-day</v>
      </c>
      <c r="AM284" s="81" t="str">
        <f t="shared" si="44"/>
        <v>1-day</v>
      </c>
      <c r="AN284" s="81" t="str">
        <f t="shared" si="42"/>
        <v>0-day</v>
      </c>
      <c r="AO284" s="81" t="str">
        <f t="shared" si="51"/>
        <v>0-day</v>
      </c>
      <c r="AP284" s="81" t="str">
        <f t="shared" si="52"/>
        <v>1-day</v>
      </c>
      <c r="AQ284" s="81" t="str">
        <f t="shared" si="53"/>
        <v>0-day</v>
      </c>
      <c r="AR284" s="137"/>
      <c r="AS284" s="83">
        <f t="shared" si="54"/>
        <v>282</v>
      </c>
      <c r="AT284" s="85" t="str">
        <f t="shared" si="68"/>
        <v>GMIAMMIPT/2026/03/1300</v>
      </c>
      <c r="AU284" s="84" t="e">
        <f t="shared" ca="1" si="55"/>
        <v>#NAME?</v>
      </c>
      <c r="AV284" s="85" t="e">
        <f t="shared" ca="1" si="56"/>
        <v>#NAME?</v>
      </c>
      <c r="AW284" s="86" t="e">
        <f t="shared" ca="1" si="57"/>
        <v>#NAME?</v>
      </c>
      <c r="AX284" s="85" t="e">
        <f t="shared" ca="1" si="58"/>
        <v>#NAME?</v>
      </c>
      <c r="AY284" s="86">
        <f t="shared" si="59"/>
        <v>200001035787</v>
      </c>
      <c r="AZ284" s="22" t="e">
        <f t="shared" ca="1" si="60"/>
        <v>#NAME?</v>
      </c>
      <c r="BA284" s="83" t="e">
        <f t="shared" ca="1" si="61"/>
        <v>#NAME?</v>
      </c>
      <c r="BB284" s="88" t="e">
        <f t="shared" ca="1" si="62"/>
        <v>#NAME?</v>
      </c>
      <c r="BC284" s="90" t="e">
        <f t="shared" ca="1" si="63"/>
        <v>#NAME?</v>
      </c>
      <c r="BD284" s="90" t="e">
        <f t="shared" ca="1" si="64"/>
        <v>#NAME?</v>
      </c>
      <c r="BE284" s="85" t="e">
        <f t="shared" ca="1" si="65"/>
        <v>#NAME?</v>
      </c>
      <c r="BF284" s="22" t="e">
        <f t="shared" ca="1" si="66"/>
        <v>#NAME?</v>
      </c>
      <c r="BG284" s="22" t="e">
        <f t="shared" ca="1" si="67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51">
        <f t="shared" si="45"/>
        <v>283</v>
      </c>
      <c r="B285" s="138">
        <v>46110</v>
      </c>
      <c r="C285" s="55" t="s">
        <v>1710</v>
      </c>
      <c r="D285" s="55" t="s">
        <v>153</v>
      </c>
      <c r="E285" s="116" t="s">
        <v>154</v>
      </c>
      <c r="F285" s="55">
        <v>1</v>
      </c>
      <c r="G285" s="55" t="s">
        <v>65</v>
      </c>
      <c r="H285" s="55" t="str">
        <f t="shared" si="46"/>
        <v>DONE</v>
      </c>
      <c r="I285" s="55" t="s">
        <v>1711</v>
      </c>
      <c r="J285" s="63" t="s">
        <v>868</v>
      </c>
      <c r="K285" s="63" t="s">
        <v>79</v>
      </c>
      <c r="L285" s="100">
        <v>6063</v>
      </c>
      <c r="M285" s="51" t="s">
        <v>941</v>
      </c>
      <c r="N285" s="55" t="s">
        <v>942</v>
      </c>
      <c r="O285" s="102" t="s">
        <v>85</v>
      </c>
      <c r="P285" s="134" t="s">
        <v>87</v>
      </c>
      <c r="Q285" s="134" t="s">
        <v>262</v>
      </c>
      <c r="R285" s="51">
        <v>200001035787</v>
      </c>
      <c r="S285" s="68">
        <v>46119</v>
      </c>
      <c r="T285" s="68" t="str">
        <f t="shared" si="43"/>
        <v>DONE</v>
      </c>
      <c r="U285" s="68">
        <v>46120</v>
      </c>
      <c r="V285" s="51">
        <v>9200082616</v>
      </c>
      <c r="W285" s="51">
        <v>44854</v>
      </c>
      <c r="X285" s="70">
        <v>46135</v>
      </c>
      <c r="Y285" s="70" t="str">
        <f t="shared" si="36"/>
        <v>DONE</v>
      </c>
      <c r="Z285" s="25">
        <v>48878</v>
      </c>
      <c r="AA285" s="72">
        <v>46135</v>
      </c>
      <c r="AB285" s="51" t="str">
        <f t="shared" si="47"/>
        <v>DONE</v>
      </c>
      <c r="AC285" s="51"/>
      <c r="AD285" s="55" t="s">
        <v>1712</v>
      </c>
      <c r="AE285" s="74">
        <v>46136</v>
      </c>
      <c r="AF285" s="70" t="str">
        <f t="shared" si="48"/>
        <v>DONE</v>
      </c>
      <c r="AG285" s="70">
        <v>46138</v>
      </c>
      <c r="AH285" s="75"/>
      <c r="AI285" s="78" t="str">
        <f t="shared" si="49"/>
        <v>UNPAID</v>
      </c>
      <c r="AJ285" s="79" t="str">
        <f t="array" ref="AJ285">IFERROR(INDEX('[1]Master Price'!$E:$E,MATCH(D285,'[1]Master Price'!$B:$B,0)),"0")</f>
        <v>0</v>
      </c>
      <c r="AK285" s="79">
        <f t="shared" si="50"/>
        <v>0</v>
      </c>
      <c r="AL285" s="81" t="str">
        <f t="shared" si="41"/>
        <v>0-day</v>
      </c>
      <c r="AM285" s="81" t="str">
        <f t="shared" si="44"/>
        <v>1-day</v>
      </c>
      <c r="AN285" s="81" t="str">
        <f t="shared" si="42"/>
        <v>0-day</v>
      </c>
      <c r="AO285" s="81" t="str">
        <f t="shared" si="51"/>
        <v>0-day</v>
      </c>
      <c r="AP285" s="81" t="str">
        <f t="shared" si="52"/>
        <v>1-day</v>
      </c>
      <c r="AQ285" s="81" t="str">
        <f t="shared" si="53"/>
        <v>0-day</v>
      </c>
      <c r="AR285" s="137"/>
      <c r="AS285" s="83">
        <f t="shared" si="54"/>
        <v>283</v>
      </c>
      <c r="AT285" s="85" t="str">
        <f t="shared" si="68"/>
        <v>GMIAMMIPT/2026/03/1300</v>
      </c>
      <c r="AU285" s="84" t="e">
        <f t="shared" ca="1" si="55"/>
        <v>#NAME?</v>
      </c>
      <c r="AV285" s="85" t="e">
        <f t="shared" ca="1" si="56"/>
        <v>#NAME?</v>
      </c>
      <c r="AW285" s="86" t="e">
        <f t="shared" ca="1" si="57"/>
        <v>#NAME?</v>
      </c>
      <c r="AX285" s="85" t="e">
        <f t="shared" ca="1" si="58"/>
        <v>#NAME?</v>
      </c>
      <c r="AY285" s="86">
        <f t="shared" si="59"/>
        <v>200001035787</v>
      </c>
      <c r="AZ285" s="22" t="e">
        <f t="shared" ca="1" si="60"/>
        <v>#NAME?</v>
      </c>
      <c r="BA285" s="83" t="e">
        <f t="shared" ca="1" si="61"/>
        <v>#NAME?</v>
      </c>
      <c r="BB285" s="88" t="e">
        <f t="shared" ca="1" si="62"/>
        <v>#NAME?</v>
      </c>
      <c r="BC285" s="90" t="e">
        <f t="shared" ca="1" si="63"/>
        <v>#NAME?</v>
      </c>
      <c r="BD285" s="90" t="e">
        <f t="shared" ca="1" si="64"/>
        <v>#NAME?</v>
      </c>
      <c r="BE285" s="85" t="e">
        <f t="shared" ca="1" si="65"/>
        <v>#NAME?</v>
      </c>
      <c r="BF285" s="22" t="e">
        <f t="shared" ca="1" si="66"/>
        <v>#NAME?</v>
      </c>
      <c r="BG285" s="22" t="e">
        <f t="shared" ca="1" si="67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51">
        <f t="shared" si="45"/>
        <v>284</v>
      </c>
      <c r="B286" s="138">
        <v>46110</v>
      </c>
      <c r="C286" s="55" t="s">
        <v>1710</v>
      </c>
      <c r="D286" s="55" t="s">
        <v>136</v>
      </c>
      <c r="E286" s="116" t="s">
        <v>137</v>
      </c>
      <c r="F286" s="55">
        <v>1</v>
      </c>
      <c r="G286" s="55" t="s">
        <v>65</v>
      </c>
      <c r="H286" s="55" t="str">
        <f t="shared" si="46"/>
        <v>DONE</v>
      </c>
      <c r="I286" s="55" t="s">
        <v>1711</v>
      </c>
      <c r="J286" s="63" t="s">
        <v>868</v>
      </c>
      <c r="K286" s="63" t="s">
        <v>79</v>
      </c>
      <c r="L286" s="55">
        <v>6063</v>
      </c>
      <c r="M286" s="51" t="s">
        <v>941</v>
      </c>
      <c r="N286" s="55" t="s">
        <v>942</v>
      </c>
      <c r="O286" s="102" t="s">
        <v>85</v>
      </c>
      <c r="P286" s="134" t="s">
        <v>87</v>
      </c>
      <c r="Q286" s="134" t="s">
        <v>262</v>
      </c>
      <c r="R286" s="51">
        <v>200001035787</v>
      </c>
      <c r="S286" s="68">
        <v>46119</v>
      </c>
      <c r="T286" s="68" t="str">
        <f t="shared" si="43"/>
        <v>DONE</v>
      </c>
      <c r="U286" s="68">
        <v>46120</v>
      </c>
      <c r="V286" s="51">
        <v>9200082616</v>
      </c>
      <c r="W286" s="51">
        <v>44854</v>
      </c>
      <c r="X286" s="70">
        <v>46135</v>
      </c>
      <c r="Y286" s="70" t="str">
        <f t="shared" si="36"/>
        <v>DONE</v>
      </c>
      <c r="Z286" s="25">
        <v>48878</v>
      </c>
      <c r="AA286" s="72">
        <v>46135</v>
      </c>
      <c r="AB286" s="51" t="str">
        <f t="shared" si="47"/>
        <v>DONE</v>
      </c>
      <c r="AC286" s="51"/>
      <c r="AD286" s="55" t="s">
        <v>1712</v>
      </c>
      <c r="AE286" s="74">
        <v>46136</v>
      </c>
      <c r="AF286" s="70" t="str">
        <f t="shared" si="48"/>
        <v>DONE</v>
      </c>
      <c r="AG286" s="70">
        <v>46138</v>
      </c>
      <c r="AH286" s="75"/>
      <c r="AI286" s="78" t="str">
        <f t="shared" si="49"/>
        <v>UNPAID</v>
      </c>
      <c r="AJ286" s="79" t="str">
        <f t="array" ref="AJ286">IFERROR(INDEX('[1]Master Price'!$E:$E,MATCH(D286,'[1]Master Price'!$B:$B,0)),"0")</f>
        <v>0</v>
      </c>
      <c r="AK286" s="79">
        <f t="shared" si="50"/>
        <v>0</v>
      </c>
      <c r="AL286" s="81" t="str">
        <f t="shared" si="41"/>
        <v>0-day</v>
      </c>
      <c r="AM286" s="81" t="str">
        <f t="shared" si="44"/>
        <v>1-day</v>
      </c>
      <c r="AN286" s="81" t="str">
        <f t="shared" si="42"/>
        <v>0-day</v>
      </c>
      <c r="AO286" s="81" t="str">
        <f t="shared" si="51"/>
        <v>0-day</v>
      </c>
      <c r="AP286" s="81" t="str">
        <f t="shared" si="52"/>
        <v>1-day</v>
      </c>
      <c r="AQ286" s="81" t="str">
        <f t="shared" si="53"/>
        <v>0-day</v>
      </c>
      <c r="AR286" s="137"/>
      <c r="AS286" s="83">
        <f t="shared" si="54"/>
        <v>284</v>
      </c>
      <c r="AT286" s="85" t="str">
        <f t="shared" si="68"/>
        <v>GMIAMMIPT/2026/03/1300</v>
      </c>
      <c r="AU286" s="84" t="e">
        <f t="shared" ca="1" si="55"/>
        <v>#NAME?</v>
      </c>
      <c r="AV286" s="85" t="e">
        <f t="shared" ca="1" si="56"/>
        <v>#NAME?</v>
      </c>
      <c r="AW286" s="86" t="e">
        <f t="shared" ca="1" si="57"/>
        <v>#NAME?</v>
      </c>
      <c r="AX286" s="85" t="e">
        <f t="shared" ca="1" si="58"/>
        <v>#NAME?</v>
      </c>
      <c r="AY286" s="86">
        <f t="shared" si="59"/>
        <v>200001035787</v>
      </c>
      <c r="AZ286" s="22" t="e">
        <f t="shared" ca="1" si="60"/>
        <v>#NAME?</v>
      </c>
      <c r="BA286" s="83" t="e">
        <f t="shared" ca="1" si="61"/>
        <v>#NAME?</v>
      </c>
      <c r="BB286" s="88" t="e">
        <f t="shared" ca="1" si="62"/>
        <v>#NAME?</v>
      </c>
      <c r="BC286" s="90" t="e">
        <f t="shared" ca="1" si="63"/>
        <v>#NAME?</v>
      </c>
      <c r="BD286" s="90" t="e">
        <f t="shared" ca="1" si="64"/>
        <v>#NAME?</v>
      </c>
      <c r="BE286" s="85" t="e">
        <f t="shared" ca="1" si="65"/>
        <v>#NAME?</v>
      </c>
      <c r="BF286" s="22" t="e">
        <f t="shared" ca="1" si="66"/>
        <v>#NAME?</v>
      </c>
      <c r="BG286" s="22" t="e">
        <f t="shared" ca="1" si="67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51">
        <f t="shared" si="45"/>
        <v>285</v>
      </c>
      <c r="B287" s="138">
        <v>46110</v>
      </c>
      <c r="C287" s="55" t="s">
        <v>1728</v>
      </c>
      <c r="D287" s="55" t="s">
        <v>257</v>
      </c>
      <c r="E287" s="116" t="s">
        <v>258</v>
      </c>
      <c r="F287" s="55">
        <v>1</v>
      </c>
      <c r="G287" s="55" t="s">
        <v>65</v>
      </c>
      <c r="H287" s="55" t="str">
        <f t="shared" si="46"/>
        <v>DONE</v>
      </c>
      <c r="I287" s="55" t="s">
        <v>587</v>
      </c>
      <c r="J287" s="63" t="s">
        <v>166</v>
      </c>
      <c r="K287" s="63" t="s">
        <v>167</v>
      </c>
      <c r="L287" s="55">
        <v>15276</v>
      </c>
      <c r="M287" s="51" t="s">
        <v>118</v>
      </c>
      <c r="N287" s="55" t="s">
        <v>283</v>
      </c>
      <c r="O287" s="95" t="s">
        <v>91</v>
      </c>
      <c r="P287" s="134" t="s">
        <v>87</v>
      </c>
      <c r="Q287" s="134" t="s">
        <v>1186</v>
      </c>
      <c r="R287" s="51">
        <v>200001035802</v>
      </c>
      <c r="S287" s="68">
        <v>46119</v>
      </c>
      <c r="T287" s="68" t="str">
        <f t="shared" si="43"/>
        <v>DONE</v>
      </c>
      <c r="U287" s="68">
        <v>46120</v>
      </c>
      <c r="V287" s="51">
        <v>9200082604</v>
      </c>
      <c r="W287" s="51">
        <v>44847</v>
      </c>
      <c r="X287" s="70">
        <v>46135</v>
      </c>
      <c r="Y287" s="70" t="str">
        <f t="shared" si="36"/>
        <v>DONE</v>
      </c>
      <c r="Z287" s="25">
        <v>48872</v>
      </c>
      <c r="AA287" s="72">
        <v>46135</v>
      </c>
      <c r="AB287" s="51" t="str">
        <f t="shared" si="47"/>
        <v>DONE</v>
      </c>
      <c r="AC287" s="51"/>
      <c r="AD287" s="55" t="s">
        <v>1729</v>
      </c>
      <c r="AE287" s="74">
        <v>46136</v>
      </c>
      <c r="AF287" s="70" t="str">
        <f t="shared" si="48"/>
        <v>DONE</v>
      </c>
      <c r="AG287" s="70">
        <v>46138</v>
      </c>
      <c r="AH287" s="75"/>
      <c r="AI287" s="78" t="str">
        <f t="shared" si="49"/>
        <v>UNPAID</v>
      </c>
      <c r="AJ287" s="79" t="str">
        <f t="array" ref="AJ287">IFERROR(INDEX('[1]Master Price'!$E:$E,MATCH(D287,'[1]Master Price'!$B:$B,0)),"0")</f>
        <v>0</v>
      </c>
      <c r="AK287" s="79">
        <f t="shared" si="50"/>
        <v>0</v>
      </c>
      <c r="AL287" s="81" t="str">
        <f t="shared" si="41"/>
        <v>0-day</v>
      </c>
      <c r="AM287" s="81" t="str">
        <f t="shared" si="44"/>
        <v>1-day</v>
      </c>
      <c r="AN287" s="81" t="str">
        <f t="shared" si="42"/>
        <v>0-day</v>
      </c>
      <c r="AO287" s="81" t="str">
        <f t="shared" si="51"/>
        <v>0-day</v>
      </c>
      <c r="AP287" s="81" t="str">
        <f t="shared" si="52"/>
        <v>1-day</v>
      </c>
      <c r="AQ287" s="81" t="str">
        <f t="shared" si="53"/>
        <v>0-day</v>
      </c>
      <c r="AR287" s="137"/>
      <c r="AS287" s="83">
        <f t="shared" si="54"/>
        <v>285</v>
      </c>
      <c r="AT287" s="85" t="str">
        <f t="shared" si="68"/>
        <v>GMIAMMIPT/2026/03/1301</v>
      </c>
      <c r="AU287" s="84" t="e">
        <f t="shared" ca="1" si="55"/>
        <v>#NAME?</v>
      </c>
      <c r="AV287" s="85" t="e">
        <f t="shared" ca="1" si="56"/>
        <v>#NAME?</v>
      </c>
      <c r="AW287" s="86" t="e">
        <f t="shared" ca="1" si="57"/>
        <v>#NAME?</v>
      </c>
      <c r="AX287" s="85" t="e">
        <f t="shared" ca="1" si="58"/>
        <v>#NAME?</v>
      </c>
      <c r="AY287" s="86">
        <f t="shared" si="59"/>
        <v>200001035802</v>
      </c>
      <c r="AZ287" s="22" t="e">
        <f t="shared" ca="1" si="60"/>
        <v>#NAME?</v>
      </c>
      <c r="BA287" s="83" t="e">
        <f t="shared" ca="1" si="61"/>
        <v>#NAME?</v>
      </c>
      <c r="BB287" s="88" t="e">
        <f t="shared" ca="1" si="62"/>
        <v>#NAME?</v>
      </c>
      <c r="BC287" s="90" t="e">
        <f t="shared" ca="1" si="63"/>
        <v>#NAME?</v>
      </c>
      <c r="BD287" s="90" t="e">
        <f t="shared" ca="1" si="64"/>
        <v>#NAME?</v>
      </c>
      <c r="BE287" s="85" t="e">
        <f t="shared" ca="1" si="65"/>
        <v>#NAME?</v>
      </c>
      <c r="BF287" s="22" t="e">
        <f t="shared" ca="1" si="66"/>
        <v>#NAME?</v>
      </c>
      <c r="BG287" s="22" t="e">
        <f t="shared" ca="1" si="67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51">
        <f t="shared" si="45"/>
        <v>286</v>
      </c>
      <c r="B288" s="138">
        <v>46110</v>
      </c>
      <c r="C288" s="55" t="s">
        <v>1733</v>
      </c>
      <c r="D288" s="55" t="s">
        <v>189</v>
      </c>
      <c r="E288" s="116" t="s">
        <v>190</v>
      </c>
      <c r="F288" s="55">
        <v>1</v>
      </c>
      <c r="G288" s="55" t="s">
        <v>65</v>
      </c>
      <c r="H288" s="55" t="str">
        <f t="shared" si="46"/>
        <v>DONE</v>
      </c>
      <c r="I288" s="55" t="s">
        <v>1734</v>
      </c>
      <c r="J288" s="63" t="s">
        <v>1043</v>
      </c>
      <c r="K288" s="63" t="s">
        <v>79</v>
      </c>
      <c r="L288" s="55">
        <v>10968</v>
      </c>
      <c r="M288" s="51" t="s">
        <v>184</v>
      </c>
      <c r="N288" s="55" t="s">
        <v>576</v>
      </c>
      <c r="O288" s="102" t="s">
        <v>85</v>
      </c>
      <c r="P288" s="134" t="s">
        <v>87</v>
      </c>
      <c r="Q288" s="134" t="s">
        <v>338</v>
      </c>
      <c r="R288" s="51">
        <v>200001035801</v>
      </c>
      <c r="S288" s="68">
        <v>46119</v>
      </c>
      <c r="T288" s="68" t="str">
        <f t="shared" si="43"/>
        <v>DONE</v>
      </c>
      <c r="U288" s="68">
        <v>46120</v>
      </c>
      <c r="V288" s="51">
        <v>9200082617</v>
      </c>
      <c r="W288" s="51">
        <v>44856</v>
      </c>
      <c r="X288" s="70">
        <v>46135</v>
      </c>
      <c r="Y288" s="70" t="str">
        <f t="shared" si="36"/>
        <v>DONE</v>
      </c>
      <c r="Z288" s="25">
        <v>48880</v>
      </c>
      <c r="AA288" s="72">
        <v>46135</v>
      </c>
      <c r="AB288" s="51" t="str">
        <f t="shared" si="47"/>
        <v>DONE</v>
      </c>
      <c r="AC288" s="51"/>
      <c r="AD288" s="55" t="s">
        <v>1735</v>
      </c>
      <c r="AE288" s="74">
        <v>46136</v>
      </c>
      <c r="AF288" s="70" t="str">
        <f t="shared" si="48"/>
        <v>DONE</v>
      </c>
      <c r="AG288" s="70">
        <v>46138</v>
      </c>
      <c r="AH288" s="75"/>
      <c r="AI288" s="78" t="str">
        <f t="shared" si="49"/>
        <v>UNPAID</v>
      </c>
      <c r="AJ288" s="79" t="str">
        <f t="array" ref="AJ288">IFERROR(INDEX('[1]Master Price'!$E:$E,MATCH(D288,'[1]Master Price'!$B:$B,0)),"0")</f>
        <v>0</v>
      </c>
      <c r="AK288" s="79">
        <f t="shared" si="50"/>
        <v>0</v>
      </c>
      <c r="AL288" s="81" t="str">
        <f t="shared" si="41"/>
        <v>0-day</v>
      </c>
      <c r="AM288" s="81" t="str">
        <f t="shared" si="44"/>
        <v>1-day</v>
      </c>
      <c r="AN288" s="81" t="str">
        <f t="shared" si="42"/>
        <v>0-day</v>
      </c>
      <c r="AO288" s="81" t="str">
        <f t="shared" si="51"/>
        <v>0-day</v>
      </c>
      <c r="AP288" s="81" t="str">
        <f t="shared" si="52"/>
        <v>1-day</v>
      </c>
      <c r="AQ288" s="81" t="str">
        <f t="shared" si="53"/>
        <v>0-day</v>
      </c>
      <c r="AR288" s="137"/>
      <c r="AS288" s="83">
        <f t="shared" si="54"/>
        <v>286</v>
      </c>
      <c r="AT288" s="85" t="str">
        <f t="shared" si="68"/>
        <v>GMIAMMIPT/2026/03/1302</v>
      </c>
      <c r="AU288" s="84" t="e">
        <f t="shared" ca="1" si="55"/>
        <v>#NAME?</v>
      </c>
      <c r="AV288" s="85" t="e">
        <f t="shared" ca="1" si="56"/>
        <v>#NAME?</v>
      </c>
      <c r="AW288" s="86" t="e">
        <f t="shared" ca="1" si="57"/>
        <v>#NAME?</v>
      </c>
      <c r="AX288" s="85" t="e">
        <f t="shared" ca="1" si="58"/>
        <v>#NAME?</v>
      </c>
      <c r="AY288" s="86">
        <f t="shared" si="59"/>
        <v>200001035801</v>
      </c>
      <c r="AZ288" s="22" t="e">
        <f t="shared" ca="1" si="60"/>
        <v>#NAME?</v>
      </c>
      <c r="BA288" s="83" t="e">
        <f t="shared" ca="1" si="61"/>
        <v>#NAME?</v>
      </c>
      <c r="BB288" s="88" t="e">
        <f t="shared" ca="1" si="62"/>
        <v>#NAME?</v>
      </c>
      <c r="BC288" s="90" t="e">
        <f t="shared" ca="1" si="63"/>
        <v>#NAME?</v>
      </c>
      <c r="BD288" s="90" t="e">
        <f t="shared" ca="1" si="64"/>
        <v>#NAME?</v>
      </c>
      <c r="BE288" s="85" t="e">
        <f t="shared" ca="1" si="65"/>
        <v>#NAME?</v>
      </c>
      <c r="BF288" s="22" t="e">
        <f t="shared" ca="1" si="66"/>
        <v>#NAME?</v>
      </c>
      <c r="BG288" s="22" t="e">
        <f t="shared" ca="1" si="67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51">
        <f t="shared" si="45"/>
        <v>287</v>
      </c>
      <c r="B289" s="138">
        <v>46111</v>
      </c>
      <c r="C289" s="55" t="s">
        <v>1737</v>
      </c>
      <c r="D289" s="55" t="s">
        <v>710</v>
      </c>
      <c r="E289" s="116" t="s">
        <v>711</v>
      </c>
      <c r="F289" s="55">
        <v>5</v>
      </c>
      <c r="G289" s="55" t="s">
        <v>65</v>
      </c>
      <c r="H289" s="55" t="str">
        <f t="shared" si="46"/>
        <v>DONE</v>
      </c>
      <c r="I289" s="55" t="s">
        <v>431</v>
      </c>
      <c r="J289" s="59" t="s">
        <v>73</v>
      </c>
      <c r="K289" s="59" t="s">
        <v>73</v>
      </c>
      <c r="L289" s="55"/>
      <c r="M289" s="51"/>
      <c r="N289" s="55" t="s">
        <v>230</v>
      </c>
      <c r="O289" s="55" t="s">
        <v>231</v>
      </c>
      <c r="P289" s="134" t="s">
        <v>87</v>
      </c>
      <c r="Q289" s="134" t="s">
        <v>1739</v>
      </c>
      <c r="R289" s="51" t="s">
        <v>233</v>
      </c>
      <c r="S289" s="68" t="s">
        <v>233</v>
      </c>
      <c r="T289" s="68" t="str">
        <f t="shared" si="43"/>
        <v>DONE</v>
      </c>
      <c r="U289" s="68"/>
      <c r="V289" s="51" t="s">
        <v>1741</v>
      </c>
      <c r="W289" s="51">
        <v>45275</v>
      </c>
      <c r="X289" s="70">
        <v>46148</v>
      </c>
      <c r="Y289" s="70" t="str">
        <f t="shared" si="36"/>
        <v>DONE</v>
      </c>
      <c r="Z289" s="25">
        <v>49317</v>
      </c>
      <c r="AA289" s="69">
        <v>46178</v>
      </c>
      <c r="AB289" s="51" t="str">
        <f t="shared" si="47"/>
        <v>DONE</v>
      </c>
      <c r="AC289" s="51"/>
      <c r="AD289" s="54" t="s">
        <v>1742</v>
      </c>
      <c r="AE289" s="76">
        <v>46148</v>
      </c>
      <c r="AF289" s="70" t="str">
        <f t="shared" si="48"/>
        <v>DONE</v>
      </c>
      <c r="AG289" s="70">
        <v>46153</v>
      </c>
      <c r="AH289" s="73">
        <v>46155</v>
      </c>
      <c r="AI289" s="78" t="str">
        <f t="shared" si="49"/>
        <v>PAID</v>
      </c>
      <c r="AJ289" s="79" t="str">
        <f t="array" ref="AJ289">IFERROR(INDEX('[1]Master Price'!$E:$E,MATCH(D289,'[1]Master Price'!$B:$B,0)),"0")</f>
        <v>0</v>
      </c>
      <c r="AK289" s="79">
        <f t="shared" si="50"/>
        <v>0</v>
      </c>
      <c r="AL289" s="81" t="str">
        <f t="shared" si="41"/>
        <v>0-day</v>
      </c>
      <c r="AM289" s="81" t="str">
        <f t="shared" si="44"/>
        <v>0-day</v>
      </c>
      <c r="AN289" s="81" t="str">
        <f t="shared" si="42"/>
        <v>0-day</v>
      </c>
      <c r="AO289" s="81" t="str">
        <f t="shared" si="51"/>
        <v>30-day</v>
      </c>
      <c r="AP289" s="81" t="str">
        <f t="shared" si="52"/>
        <v>0-day</v>
      </c>
      <c r="AQ289" s="81" t="str">
        <f t="shared" si="53"/>
        <v>0-day</v>
      </c>
      <c r="AR289" s="137"/>
      <c r="AS289" s="83">
        <f t="shared" si="54"/>
        <v>287</v>
      </c>
      <c r="AT289" s="85" t="str">
        <f t="shared" si="68"/>
        <v>GMIAMMIPT/2026/03/1303</v>
      </c>
      <c r="AU289" s="84" t="e">
        <f t="shared" ca="1" si="55"/>
        <v>#NAME?</v>
      </c>
      <c r="AV289" s="85" t="e">
        <f t="shared" ca="1" si="56"/>
        <v>#NAME?</v>
      </c>
      <c r="AW289" s="86" t="e">
        <f t="shared" ca="1" si="57"/>
        <v>#NAME?</v>
      </c>
      <c r="AX289" s="85" t="e">
        <f t="shared" ca="1" si="58"/>
        <v>#NAME?</v>
      </c>
      <c r="AY289" s="86" t="str">
        <f t="shared" si="59"/>
        <v>PO BOSTON</v>
      </c>
      <c r="AZ289" s="22" t="e">
        <f t="shared" ca="1" si="60"/>
        <v>#NAME?</v>
      </c>
      <c r="BA289" s="83" t="e">
        <f t="shared" ca="1" si="61"/>
        <v>#NAME?</v>
      </c>
      <c r="BB289" s="88" t="e">
        <f t="shared" ca="1" si="62"/>
        <v>#NAME?</v>
      </c>
      <c r="BC289" s="90" t="e">
        <f t="shared" ca="1" si="63"/>
        <v>#NAME?</v>
      </c>
      <c r="BD289" s="90" t="e">
        <f t="shared" ca="1" si="64"/>
        <v>#NAME?</v>
      </c>
      <c r="BE289" s="85" t="e">
        <f t="shared" ca="1" si="65"/>
        <v>#NAME?</v>
      </c>
      <c r="BF289" s="22" t="e">
        <f t="shared" ca="1" si="66"/>
        <v>#NAME?</v>
      </c>
      <c r="BG289" s="22" t="e">
        <f t="shared" ca="1" si="67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51">
        <f t="shared" si="45"/>
        <v>288</v>
      </c>
      <c r="B290" s="138">
        <v>46111</v>
      </c>
      <c r="C290" s="55" t="s">
        <v>1745</v>
      </c>
      <c r="D290" s="55" t="s">
        <v>1746</v>
      </c>
      <c r="E290" s="116" t="s">
        <v>1747</v>
      </c>
      <c r="F290" s="55">
        <v>4</v>
      </c>
      <c r="G290" s="55" t="s">
        <v>65</v>
      </c>
      <c r="H290" s="55" t="str">
        <f t="shared" si="46"/>
        <v>DONE</v>
      </c>
      <c r="I290" s="55" t="s">
        <v>1711</v>
      </c>
      <c r="J290" s="63" t="s">
        <v>868</v>
      </c>
      <c r="K290" s="63" t="s">
        <v>79</v>
      </c>
      <c r="L290" s="55"/>
      <c r="M290" s="51"/>
      <c r="N290" s="55" t="s">
        <v>1613</v>
      </c>
      <c r="O290" s="102" t="s">
        <v>85</v>
      </c>
      <c r="P290" s="134" t="s">
        <v>87</v>
      </c>
      <c r="Q290" s="134" t="s">
        <v>262</v>
      </c>
      <c r="R290" s="51">
        <v>200001035796</v>
      </c>
      <c r="S290" s="68">
        <v>46119</v>
      </c>
      <c r="T290" s="68" t="str">
        <f t="shared" si="43"/>
        <v>DONE</v>
      </c>
      <c r="U290" s="68">
        <v>46120</v>
      </c>
      <c r="V290" s="51">
        <v>9200082620</v>
      </c>
      <c r="W290" s="51">
        <v>44855</v>
      </c>
      <c r="X290" s="70">
        <v>46135</v>
      </c>
      <c r="Y290" s="70" t="str">
        <f t="shared" si="36"/>
        <v>DONE</v>
      </c>
      <c r="Z290" s="25">
        <v>48879</v>
      </c>
      <c r="AA290" s="72">
        <v>46135</v>
      </c>
      <c r="AB290" s="51" t="str">
        <f t="shared" si="47"/>
        <v>DONE</v>
      </c>
      <c r="AC290" s="51"/>
      <c r="AD290" s="55" t="s">
        <v>1748</v>
      </c>
      <c r="AE290" s="74">
        <v>46136</v>
      </c>
      <c r="AF290" s="70" t="str">
        <f t="shared" si="48"/>
        <v>DONE</v>
      </c>
      <c r="AG290" s="70">
        <v>46138</v>
      </c>
      <c r="AH290" s="78"/>
      <c r="AI290" s="78" t="str">
        <f t="shared" si="49"/>
        <v>UNPAID</v>
      </c>
      <c r="AJ290" s="79" t="str">
        <f t="array" ref="AJ290">IFERROR(INDEX('[1]Master Price'!$E:$E,MATCH(D290,'[1]Master Price'!$B:$B,0)),"0")</f>
        <v>0</v>
      </c>
      <c r="AK290" s="79">
        <f t="shared" si="50"/>
        <v>0</v>
      </c>
      <c r="AL290" s="81" t="str">
        <f t="shared" si="41"/>
        <v>0-day</v>
      </c>
      <c r="AM290" s="81" t="str">
        <f t="shared" si="44"/>
        <v>1-day</v>
      </c>
      <c r="AN290" s="81" t="str">
        <f t="shared" si="42"/>
        <v>0-day</v>
      </c>
      <c r="AO290" s="81" t="str">
        <f t="shared" si="51"/>
        <v>0-day</v>
      </c>
      <c r="AP290" s="81" t="str">
        <f t="shared" si="52"/>
        <v>1-day</v>
      </c>
      <c r="AQ290" s="81" t="str">
        <f t="shared" si="53"/>
        <v>0-day</v>
      </c>
      <c r="AR290" s="137"/>
      <c r="AS290" s="83">
        <f t="shared" si="54"/>
        <v>288</v>
      </c>
      <c r="AT290" s="85" t="str">
        <f t="shared" si="68"/>
        <v>GMIAMMIPT/2026/03/1304</v>
      </c>
      <c r="AU290" s="84" t="e">
        <f t="shared" ca="1" si="55"/>
        <v>#NAME?</v>
      </c>
      <c r="AV290" s="85" t="e">
        <f t="shared" ca="1" si="56"/>
        <v>#NAME?</v>
      </c>
      <c r="AW290" s="86" t="e">
        <f t="shared" ca="1" si="57"/>
        <v>#NAME?</v>
      </c>
      <c r="AX290" s="85" t="e">
        <f t="shared" ca="1" si="58"/>
        <v>#NAME?</v>
      </c>
      <c r="AY290" s="86">
        <f t="shared" si="59"/>
        <v>200001035796</v>
      </c>
      <c r="AZ290" s="22" t="e">
        <f t="shared" ca="1" si="60"/>
        <v>#NAME?</v>
      </c>
      <c r="BA290" s="83" t="e">
        <f t="shared" ca="1" si="61"/>
        <v>#NAME?</v>
      </c>
      <c r="BB290" s="88" t="e">
        <f t="shared" ca="1" si="62"/>
        <v>#NAME?</v>
      </c>
      <c r="BC290" s="90" t="e">
        <f t="shared" ca="1" si="63"/>
        <v>#NAME?</v>
      </c>
      <c r="BD290" s="90" t="e">
        <f t="shared" ca="1" si="64"/>
        <v>#NAME?</v>
      </c>
      <c r="BE290" s="85" t="e">
        <f t="shared" ca="1" si="65"/>
        <v>#NAME?</v>
      </c>
      <c r="BF290" s="22" t="e">
        <f t="shared" ca="1" si="66"/>
        <v>#NAME?</v>
      </c>
      <c r="BG290" s="22" t="e">
        <f t="shared" ca="1" si="67"/>
        <v>#NAME?</v>
      </c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51">
        <f t="shared" si="45"/>
        <v>289</v>
      </c>
      <c r="B291" s="138">
        <v>46111</v>
      </c>
      <c r="C291" s="55" t="s">
        <v>1745</v>
      </c>
      <c r="D291" s="55" t="s">
        <v>1178</v>
      </c>
      <c r="E291" s="116" t="s">
        <v>1179</v>
      </c>
      <c r="F291" s="55">
        <v>1</v>
      </c>
      <c r="G291" s="55" t="s">
        <v>65</v>
      </c>
      <c r="H291" s="55" t="str">
        <f t="shared" si="46"/>
        <v>DONE</v>
      </c>
      <c r="I291" s="55" t="s">
        <v>1711</v>
      </c>
      <c r="J291" s="63" t="s">
        <v>868</v>
      </c>
      <c r="K291" s="63" t="s">
        <v>79</v>
      </c>
      <c r="L291" s="55"/>
      <c r="M291" s="51"/>
      <c r="N291" s="55" t="s">
        <v>1613</v>
      </c>
      <c r="O291" s="102" t="s">
        <v>85</v>
      </c>
      <c r="P291" s="134" t="s">
        <v>87</v>
      </c>
      <c r="Q291" s="134" t="s">
        <v>262</v>
      </c>
      <c r="R291" s="51">
        <v>200001035796</v>
      </c>
      <c r="S291" s="68">
        <v>46119</v>
      </c>
      <c r="T291" s="68" t="str">
        <f t="shared" si="43"/>
        <v>DONE</v>
      </c>
      <c r="U291" s="68">
        <v>46120</v>
      </c>
      <c r="V291" s="51">
        <v>9200082620</v>
      </c>
      <c r="W291" s="51">
        <v>44855</v>
      </c>
      <c r="X291" s="70">
        <v>46135</v>
      </c>
      <c r="Y291" s="70" t="str">
        <f t="shared" si="36"/>
        <v>DONE</v>
      </c>
      <c r="Z291" s="25">
        <v>48879</v>
      </c>
      <c r="AA291" s="72">
        <v>46135</v>
      </c>
      <c r="AB291" s="51" t="str">
        <f t="shared" si="47"/>
        <v>DONE</v>
      </c>
      <c r="AC291" s="51"/>
      <c r="AD291" s="55" t="s">
        <v>1748</v>
      </c>
      <c r="AE291" s="74">
        <v>46136</v>
      </c>
      <c r="AF291" s="70" t="str">
        <f t="shared" si="48"/>
        <v>DONE</v>
      </c>
      <c r="AG291" s="70">
        <v>46138</v>
      </c>
      <c r="AH291" s="78"/>
      <c r="AI291" s="78" t="str">
        <f t="shared" si="49"/>
        <v>UNPAID</v>
      </c>
      <c r="AJ291" s="79" t="str">
        <f t="array" ref="AJ291">IFERROR(INDEX('[1]Master Price'!$E:$E,MATCH(D291,'[1]Master Price'!$B:$B,0)),"0")</f>
        <v>0</v>
      </c>
      <c r="AK291" s="79">
        <f t="shared" si="50"/>
        <v>0</v>
      </c>
      <c r="AL291" s="81" t="str">
        <f t="shared" si="41"/>
        <v>0-day</v>
      </c>
      <c r="AM291" s="81" t="str">
        <f t="shared" si="44"/>
        <v>1-day</v>
      </c>
      <c r="AN291" s="81" t="str">
        <f t="shared" si="42"/>
        <v>0-day</v>
      </c>
      <c r="AO291" s="81" t="str">
        <f t="shared" si="51"/>
        <v>0-day</v>
      </c>
      <c r="AP291" s="81" t="str">
        <f t="shared" si="52"/>
        <v>1-day</v>
      </c>
      <c r="AQ291" s="81" t="str">
        <f t="shared" si="53"/>
        <v>0-day</v>
      </c>
      <c r="AR291" s="137"/>
      <c r="AS291" s="83">
        <f t="shared" si="54"/>
        <v>289</v>
      </c>
      <c r="AT291" s="85" t="str">
        <f t="shared" si="68"/>
        <v>GMIAMMIPT/2026/03/1304</v>
      </c>
      <c r="AU291" s="84" t="e">
        <f t="shared" ca="1" si="55"/>
        <v>#NAME?</v>
      </c>
      <c r="AV291" s="85" t="e">
        <f t="shared" ca="1" si="56"/>
        <v>#NAME?</v>
      </c>
      <c r="AW291" s="86" t="e">
        <f t="shared" ca="1" si="57"/>
        <v>#NAME?</v>
      </c>
      <c r="AX291" s="85" t="e">
        <f t="shared" ca="1" si="58"/>
        <v>#NAME?</v>
      </c>
      <c r="AY291" s="86">
        <f t="shared" si="59"/>
        <v>200001035796</v>
      </c>
      <c r="AZ291" s="22" t="e">
        <f t="shared" ca="1" si="60"/>
        <v>#NAME?</v>
      </c>
      <c r="BA291" s="83" t="e">
        <f t="shared" ca="1" si="61"/>
        <v>#NAME?</v>
      </c>
      <c r="BB291" s="88" t="e">
        <f t="shared" ca="1" si="62"/>
        <v>#NAME?</v>
      </c>
      <c r="BC291" s="90" t="e">
        <f t="shared" ca="1" si="63"/>
        <v>#NAME?</v>
      </c>
      <c r="BD291" s="90" t="e">
        <f t="shared" ca="1" si="64"/>
        <v>#NAME?</v>
      </c>
      <c r="BE291" s="85" t="e">
        <f t="shared" ca="1" si="65"/>
        <v>#NAME?</v>
      </c>
      <c r="BF291" s="22" t="e">
        <f t="shared" ca="1" si="66"/>
        <v>#NAME?</v>
      </c>
      <c r="BG291" s="22" t="e">
        <f t="shared" ca="1" si="67"/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51">
        <f t="shared" si="45"/>
        <v>290</v>
      </c>
      <c r="B292" s="138">
        <v>46111</v>
      </c>
      <c r="C292" s="55" t="s">
        <v>1745</v>
      </c>
      <c r="D292" s="55" t="s">
        <v>60</v>
      </c>
      <c r="E292" s="116" t="s">
        <v>62</v>
      </c>
      <c r="F292" s="55">
        <v>4</v>
      </c>
      <c r="G292" s="55" t="s">
        <v>65</v>
      </c>
      <c r="H292" s="55" t="str">
        <f t="shared" si="46"/>
        <v>DONE</v>
      </c>
      <c r="I292" s="63" t="s">
        <v>1711</v>
      </c>
      <c r="J292" s="63" t="s">
        <v>868</v>
      </c>
      <c r="K292" s="63" t="s">
        <v>79</v>
      </c>
      <c r="L292" s="55"/>
      <c r="M292" s="51"/>
      <c r="N292" s="55" t="s">
        <v>1613</v>
      </c>
      <c r="O292" s="102" t="s">
        <v>85</v>
      </c>
      <c r="P292" s="134" t="s">
        <v>87</v>
      </c>
      <c r="Q292" s="134" t="s">
        <v>262</v>
      </c>
      <c r="R292" s="51">
        <v>200001035796</v>
      </c>
      <c r="S292" s="68">
        <v>46119</v>
      </c>
      <c r="T292" s="68" t="str">
        <f t="shared" si="43"/>
        <v>DONE</v>
      </c>
      <c r="U292" s="68">
        <v>46120</v>
      </c>
      <c r="V292" s="51">
        <v>9200082620</v>
      </c>
      <c r="W292" s="51">
        <v>44855</v>
      </c>
      <c r="X292" s="70">
        <v>46135</v>
      </c>
      <c r="Y292" s="70" t="str">
        <f t="shared" si="36"/>
        <v>DONE</v>
      </c>
      <c r="Z292" s="25">
        <v>48879</v>
      </c>
      <c r="AA292" s="72">
        <v>46135</v>
      </c>
      <c r="AB292" s="51" t="str">
        <f t="shared" si="47"/>
        <v>DONE</v>
      </c>
      <c r="AC292" s="51"/>
      <c r="AD292" s="55" t="s">
        <v>1748</v>
      </c>
      <c r="AE292" s="74">
        <v>46136</v>
      </c>
      <c r="AF292" s="70" t="str">
        <f t="shared" si="48"/>
        <v>DONE</v>
      </c>
      <c r="AG292" s="70">
        <v>46138</v>
      </c>
      <c r="AH292" s="78"/>
      <c r="AI292" s="78" t="str">
        <f t="shared" si="49"/>
        <v>UNPAID</v>
      </c>
      <c r="AJ292" s="79" t="str">
        <f t="array" ref="AJ292">IFERROR(INDEX('[1]Master Price'!$E:$E,MATCH(D292,'[1]Master Price'!$B:$B,0)),"0")</f>
        <v>0</v>
      </c>
      <c r="AK292" s="79">
        <f t="shared" si="50"/>
        <v>0</v>
      </c>
      <c r="AL292" s="81" t="str">
        <f t="shared" si="41"/>
        <v>0-day</v>
      </c>
      <c r="AM292" s="81" t="str">
        <f t="shared" si="44"/>
        <v>1-day</v>
      </c>
      <c r="AN292" s="81" t="str">
        <f t="shared" si="42"/>
        <v>0-day</v>
      </c>
      <c r="AO292" s="81" t="str">
        <f t="shared" si="51"/>
        <v>0-day</v>
      </c>
      <c r="AP292" s="81" t="str">
        <f t="shared" si="52"/>
        <v>1-day</v>
      </c>
      <c r="AQ292" s="81" t="str">
        <f t="shared" si="53"/>
        <v>0-day</v>
      </c>
      <c r="AR292" s="137"/>
      <c r="AS292" s="83">
        <f t="shared" si="54"/>
        <v>290</v>
      </c>
      <c r="AT292" s="85" t="str">
        <f t="shared" si="68"/>
        <v>GMIAMMIPT/2026/03/1304</v>
      </c>
      <c r="AU292" s="84" t="e">
        <f t="shared" ca="1" si="55"/>
        <v>#NAME?</v>
      </c>
      <c r="AV292" s="85" t="e">
        <f t="shared" ca="1" si="56"/>
        <v>#NAME?</v>
      </c>
      <c r="AW292" s="86" t="e">
        <f t="shared" ca="1" si="57"/>
        <v>#NAME?</v>
      </c>
      <c r="AX292" s="85" t="e">
        <f t="shared" ca="1" si="58"/>
        <v>#NAME?</v>
      </c>
      <c r="AY292" s="86">
        <f t="shared" si="59"/>
        <v>200001035796</v>
      </c>
      <c r="AZ292" s="22" t="e">
        <f t="shared" ca="1" si="60"/>
        <v>#NAME?</v>
      </c>
      <c r="BA292" s="83" t="e">
        <f t="shared" ca="1" si="61"/>
        <v>#NAME?</v>
      </c>
      <c r="BB292" s="88" t="e">
        <f t="shared" ca="1" si="62"/>
        <v>#NAME?</v>
      </c>
      <c r="BC292" s="90" t="e">
        <f t="shared" ca="1" si="63"/>
        <v>#NAME?</v>
      </c>
      <c r="BD292" s="90" t="e">
        <f t="shared" ca="1" si="64"/>
        <v>#NAME?</v>
      </c>
      <c r="BE292" s="85" t="e">
        <f t="shared" ca="1" si="65"/>
        <v>#NAME?</v>
      </c>
      <c r="BF292" s="22" t="e">
        <f t="shared" ca="1" si="66"/>
        <v>#NAME?</v>
      </c>
      <c r="BG292" s="22" t="e">
        <f t="shared" ca="1" si="67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51">
        <f t="shared" si="45"/>
        <v>291</v>
      </c>
      <c r="B293" s="138">
        <v>46112</v>
      </c>
      <c r="C293" s="55" t="s">
        <v>1754</v>
      </c>
      <c r="D293" s="55" t="s">
        <v>408</v>
      </c>
      <c r="E293" s="116" t="s">
        <v>409</v>
      </c>
      <c r="F293" s="55">
        <v>1</v>
      </c>
      <c r="G293" s="55" t="s">
        <v>65</v>
      </c>
      <c r="H293" s="55" t="str">
        <f t="shared" si="46"/>
        <v>DONE</v>
      </c>
      <c r="I293" s="63" t="s">
        <v>521</v>
      </c>
      <c r="J293" s="63" t="s">
        <v>112</v>
      </c>
      <c r="K293" s="63" t="s">
        <v>106</v>
      </c>
      <c r="L293" s="55"/>
      <c r="M293" s="51"/>
      <c r="N293" s="55" t="s">
        <v>978</v>
      </c>
      <c r="O293" s="67" t="s">
        <v>81</v>
      </c>
      <c r="P293" s="134" t="s">
        <v>87</v>
      </c>
      <c r="Q293" s="134" t="s">
        <v>83</v>
      </c>
      <c r="R293" s="51">
        <v>200001035800</v>
      </c>
      <c r="S293" s="68">
        <v>46119</v>
      </c>
      <c r="T293" s="68" t="str">
        <f t="shared" si="43"/>
        <v>DONE</v>
      </c>
      <c r="U293" s="68">
        <v>46120</v>
      </c>
      <c r="V293" s="51">
        <v>9200082612</v>
      </c>
      <c r="W293" s="51">
        <v>44851</v>
      </c>
      <c r="X293" s="70">
        <v>46135</v>
      </c>
      <c r="Y293" s="70" t="str">
        <f t="shared" si="36"/>
        <v>DONE</v>
      </c>
      <c r="Z293" s="25">
        <v>48876</v>
      </c>
      <c r="AA293" s="72">
        <v>46135</v>
      </c>
      <c r="AB293" s="51" t="str">
        <f t="shared" si="47"/>
        <v>DONE</v>
      </c>
      <c r="AC293" s="51"/>
      <c r="AD293" s="55" t="s">
        <v>1755</v>
      </c>
      <c r="AE293" s="74">
        <v>46136</v>
      </c>
      <c r="AF293" s="70" t="str">
        <f t="shared" si="48"/>
        <v>DONE</v>
      </c>
      <c r="AG293" s="70">
        <v>46138</v>
      </c>
      <c r="AH293" s="78"/>
      <c r="AI293" s="78" t="str">
        <f t="shared" si="49"/>
        <v>UNPAID</v>
      </c>
      <c r="AJ293" s="79" t="str">
        <f t="array" ref="AJ293">IFERROR(INDEX('[1]Master Price'!$E:$E,MATCH(D293,'[1]Master Price'!$B:$B,0)),"0")</f>
        <v>0</v>
      </c>
      <c r="AK293" s="79">
        <f t="shared" si="50"/>
        <v>0</v>
      </c>
      <c r="AL293" s="81" t="str">
        <f t="shared" si="41"/>
        <v>0-day</v>
      </c>
      <c r="AM293" s="81" t="str">
        <f t="shared" si="44"/>
        <v>1-day</v>
      </c>
      <c r="AN293" s="81" t="str">
        <f t="shared" si="42"/>
        <v>0-day</v>
      </c>
      <c r="AO293" s="81" t="str">
        <f t="shared" si="51"/>
        <v>0-day</v>
      </c>
      <c r="AP293" s="81" t="str">
        <f t="shared" si="52"/>
        <v>1-day</v>
      </c>
      <c r="AQ293" s="81" t="str">
        <f t="shared" si="53"/>
        <v>0-day</v>
      </c>
      <c r="AR293" s="137"/>
      <c r="AS293" s="83">
        <f t="shared" si="54"/>
        <v>291</v>
      </c>
      <c r="AT293" s="85" t="str">
        <f t="shared" si="68"/>
        <v>GMIAMMIPT/2026/03/1305</v>
      </c>
      <c r="AU293" s="84" t="e">
        <f t="shared" ca="1" si="55"/>
        <v>#NAME?</v>
      </c>
      <c r="AV293" s="85" t="e">
        <f t="shared" ca="1" si="56"/>
        <v>#NAME?</v>
      </c>
      <c r="AW293" s="86" t="e">
        <f t="shared" ca="1" si="57"/>
        <v>#NAME?</v>
      </c>
      <c r="AX293" s="85" t="e">
        <f t="shared" ca="1" si="58"/>
        <v>#NAME?</v>
      </c>
      <c r="AY293" s="86">
        <f t="shared" si="59"/>
        <v>200001035800</v>
      </c>
      <c r="AZ293" s="22" t="e">
        <f t="shared" ca="1" si="60"/>
        <v>#NAME?</v>
      </c>
      <c r="BA293" s="83" t="e">
        <f t="shared" ca="1" si="61"/>
        <v>#NAME?</v>
      </c>
      <c r="BB293" s="88" t="e">
        <f t="shared" ca="1" si="62"/>
        <v>#NAME?</v>
      </c>
      <c r="BC293" s="90" t="e">
        <f t="shared" ca="1" si="63"/>
        <v>#NAME?</v>
      </c>
      <c r="BD293" s="90" t="e">
        <f t="shared" ca="1" si="64"/>
        <v>#NAME?</v>
      </c>
      <c r="BE293" s="85" t="e">
        <f t="shared" ca="1" si="65"/>
        <v>#NAME?</v>
      </c>
      <c r="BF293" s="22" t="e">
        <f t="shared" ca="1" si="66"/>
        <v>#NAME?</v>
      </c>
      <c r="BG293" s="22" t="e">
        <f t="shared" ca="1" si="67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51">
        <f t="shared" si="45"/>
        <v>292</v>
      </c>
      <c r="B294" s="138">
        <v>46112</v>
      </c>
      <c r="C294" s="55" t="s">
        <v>1756</v>
      </c>
      <c r="D294" s="63" t="s">
        <v>607</v>
      </c>
      <c r="E294" s="116" t="s">
        <v>608</v>
      </c>
      <c r="F294" s="55">
        <v>4</v>
      </c>
      <c r="G294" s="55" t="s">
        <v>65</v>
      </c>
      <c r="H294" s="55" t="str">
        <f t="shared" si="46"/>
        <v>DONE</v>
      </c>
      <c r="I294" s="63" t="s">
        <v>1757</v>
      </c>
      <c r="J294" s="59" t="s">
        <v>73</v>
      </c>
      <c r="K294" s="59" t="s">
        <v>73</v>
      </c>
      <c r="L294" s="55"/>
      <c r="M294" s="51"/>
      <c r="N294" s="55" t="s">
        <v>1758</v>
      </c>
      <c r="O294" s="95" t="s">
        <v>91</v>
      </c>
      <c r="P294" s="134" t="s">
        <v>87</v>
      </c>
      <c r="Q294" s="134" t="s">
        <v>792</v>
      </c>
      <c r="R294" s="51">
        <v>200001035853</v>
      </c>
      <c r="S294" s="68">
        <v>46119</v>
      </c>
      <c r="T294" s="68" t="str">
        <f t="shared" si="43"/>
        <v>DONE</v>
      </c>
      <c r="U294" s="68">
        <v>46120</v>
      </c>
      <c r="V294" s="51">
        <v>9200082602</v>
      </c>
      <c r="W294" s="51">
        <v>44845</v>
      </c>
      <c r="X294" s="70">
        <v>46135</v>
      </c>
      <c r="Y294" s="70" t="str">
        <f t="shared" si="36"/>
        <v>DONE</v>
      </c>
      <c r="Z294" s="25">
        <v>48870</v>
      </c>
      <c r="AA294" s="72">
        <v>46135</v>
      </c>
      <c r="AB294" s="51" t="str">
        <f t="shared" si="47"/>
        <v>DONE</v>
      </c>
      <c r="AC294" s="51"/>
      <c r="AD294" s="55" t="s">
        <v>1759</v>
      </c>
      <c r="AE294" s="74">
        <v>46136</v>
      </c>
      <c r="AF294" s="70" t="str">
        <f t="shared" si="48"/>
        <v>DONE</v>
      </c>
      <c r="AG294" s="70">
        <v>46138</v>
      </c>
      <c r="AH294" s="78"/>
      <c r="AI294" s="78" t="str">
        <f t="shared" si="49"/>
        <v>UNPAID</v>
      </c>
      <c r="AJ294" s="79" t="str">
        <f t="array" ref="AJ294">IFERROR(INDEX('[1]Master Price'!$E:$E,MATCH(D294,'[1]Master Price'!$B:$B,0)),"0")</f>
        <v>0</v>
      </c>
      <c r="AK294" s="79">
        <f t="shared" si="50"/>
        <v>0</v>
      </c>
      <c r="AL294" s="81" t="str">
        <f t="shared" si="41"/>
        <v>0-day</v>
      </c>
      <c r="AM294" s="81" t="str">
        <f t="shared" si="44"/>
        <v>1-day</v>
      </c>
      <c r="AN294" s="81" t="str">
        <f t="shared" si="42"/>
        <v>0-day</v>
      </c>
      <c r="AO294" s="81" t="str">
        <f t="shared" si="51"/>
        <v>0-day</v>
      </c>
      <c r="AP294" s="81" t="str">
        <f t="shared" si="52"/>
        <v>1-day</v>
      </c>
      <c r="AQ294" s="81" t="str">
        <f t="shared" si="53"/>
        <v>0-day</v>
      </c>
      <c r="AR294" s="137"/>
      <c r="AS294" s="83">
        <f t="shared" si="54"/>
        <v>292</v>
      </c>
      <c r="AT294" s="85" t="str">
        <f t="shared" si="68"/>
        <v>GMIAMMIPT/2026/03/1306</v>
      </c>
      <c r="AU294" s="84" t="e">
        <f t="shared" ca="1" si="55"/>
        <v>#NAME?</v>
      </c>
      <c r="AV294" s="85" t="e">
        <f t="shared" ca="1" si="56"/>
        <v>#NAME?</v>
      </c>
      <c r="AW294" s="86" t="e">
        <f t="shared" ca="1" si="57"/>
        <v>#NAME?</v>
      </c>
      <c r="AX294" s="85" t="e">
        <f t="shared" ca="1" si="58"/>
        <v>#NAME?</v>
      </c>
      <c r="AY294" s="86">
        <f t="shared" si="59"/>
        <v>200001035853</v>
      </c>
      <c r="AZ294" s="22" t="e">
        <f t="shared" ca="1" si="60"/>
        <v>#NAME?</v>
      </c>
      <c r="BA294" s="83" t="e">
        <f t="shared" ca="1" si="61"/>
        <v>#NAME?</v>
      </c>
      <c r="BB294" s="88" t="e">
        <f t="shared" ca="1" si="62"/>
        <v>#NAME?</v>
      </c>
      <c r="BC294" s="90" t="e">
        <f t="shared" ca="1" si="63"/>
        <v>#NAME?</v>
      </c>
      <c r="BD294" s="90" t="e">
        <f t="shared" ca="1" si="64"/>
        <v>#NAME?</v>
      </c>
      <c r="BE294" s="85" t="e">
        <f t="shared" ca="1" si="65"/>
        <v>#NAME?</v>
      </c>
      <c r="BF294" s="22" t="e">
        <f t="shared" ca="1" si="66"/>
        <v>#NAME?</v>
      </c>
      <c r="BG294" s="22" t="e">
        <f t="shared" ca="1" si="67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51" t="str">
        <f t="shared" si="45"/>
        <v/>
      </c>
      <c r="B295" s="142"/>
      <c r="C295" s="51"/>
      <c r="D295" s="51"/>
      <c r="E295" s="51"/>
      <c r="F295" s="51"/>
      <c r="G295" s="51"/>
      <c r="H295" s="55" t="str">
        <f t="shared" si="46"/>
        <v/>
      </c>
      <c r="I295" s="51"/>
      <c r="J295" s="51"/>
      <c r="K295" s="51"/>
      <c r="L295" s="51"/>
      <c r="M295" s="51"/>
      <c r="N295" s="51"/>
      <c r="O295" s="51"/>
      <c r="P295" s="51"/>
      <c r="Q295" s="51"/>
      <c r="R295" s="68"/>
      <c r="S295" s="68"/>
      <c r="T295" s="68" t="str">
        <f t="shared" si="43"/>
        <v/>
      </c>
      <c r="U295" s="68"/>
      <c r="V295" s="51"/>
      <c r="W295" s="70"/>
      <c r="X295" s="70"/>
      <c r="Y295" s="70" t="str">
        <f t="shared" si="36"/>
        <v/>
      </c>
      <c r="Z295" s="69"/>
      <c r="AA295" s="69"/>
      <c r="AB295" s="51" t="str">
        <f t="shared" si="47"/>
        <v/>
      </c>
      <c r="AC295" s="51"/>
      <c r="AD295" s="70"/>
      <c r="AE295" s="70"/>
      <c r="AF295" s="70" t="str">
        <f t="shared" si="48"/>
        <v/>
      </c>
      <c r="AG295" s="70"/>
      <c r="AH295" s="78"/>
      <c r="AI295" s="78" t="str">
        <f t="shared" si="49"/>
        <v/>
      </c>
      <c r="AJ295" s="79" t="str">
        <f t="array" ref="AJ295">IFERROR(INDEX('[1]Master Price'!$E:$E,MATCH(D295,'[1]Master Price'!$B:$B,0)),"0")</f>
        <v>0</v>
      </c>
      <c r="AK295" s="79">
        <f t="shared" si="50"/>
        <v>0</v>
      </c>
      <c r="AL295" s="81" t="str">
        <f t="shared" si="41"/>
        <v>0-day</v>
      </c>
      <c r="AM295" s="81" t="str">
        <f t="shared" si="44"/>
        <v>0-day</v>
      </c>
      <c r="AN295" s="81" t="str">
        <f t="shared" si="42"/>
        <v>0-day</v>
      </c>
      <c r="AO295" s="81" t="str">
        <f t="shared" si="51"/>
        <v>0-day</v>
      </c>
      <c r="AP295" s="81" t="str">
        <f t="shared" si="52"/>
        <v>0-day</v>
      </c>
      <c r="AQ295" s="81" t="str">
        <f t="shared" si="53"/>
        <v>0-day</v>
      </c>
      <c r="AR295" s="137"/>
      <c r="AS295" s="83" t="str">
        <f t="shared" si="54"/>
        <v/>
      </c>
      <c r="AT295" s="85">
        <f t="shared" si="68"/>
        <v>0</v>
      </c>
      <c r="AU295" s="84" t="e">
        <f t="shared" ca="1" si="55"/>
        <v>#NAME?</v>
      </c>
      <c r="AV295" s="85" t="e">
        <f t="shared" ca="1" si="56"/>
        <v>#NAME?</v>
      </c>
      <c r="AW295" s="86" t="e">
        <f t="shared" ca="1" si="57"/>
        <v>#NAME?</v>
      </c>
      <c r="AX295" s="85" t="e">
        <f t="shared" ca="1" si="58"/>
        <v>#NAME?</v>
      </c>
      <c r="AY295" s="86" t="str">
        <f t="shared" si="59"/>
        <v/>
      </c>
      <c r="AZ295" s="22" t="e">
        <f t="shared" ca="1" si="60"/>
        <v>#NAME?</v>
      </c>
      <c r="BA295" s="83" t="e">
        <f t="shared" ca="1" si="61"/>
        <v>#NAME?</v>
      </c>
      <c r="BB295" s="88" t="e">
        <f t="shared" ca="1" si="62"/>
        <v>#NAME?</v>
      </c>
      <c r="BC295" s="90" t="e">
        <f t="shared" ca="1" si="63"/>
        <v>#NAME?</v>
      </c>
      <c r="BD295" s="90" t="e">
        <f t="shared" ca="1" si="64"/>
        <v>#NAME?</v>
      </c>
      <c r="BE295" s="85" t="e">
        <f t="shared" ca="1" si="65"/>
        <v>#NAME?</v>
      </c>
      <c r="BF295" s="22" t="e">
        <f t="shared" ca="1" si="66"/>
        <v>#NAME?</v>
      </c>
      <c r="BG295" s="22" t="e">
        <f t="shared" ca="1" si="67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51" t="str">
        <f t="shared" si="45"/>
        <v/>
      </c>
      <c r="B296" s="142"/>
      <c r="C296" s="51"/>
      <c r="D296" s="51"/>
      <c r="E296" s="51"/>
      <c r="F296" s="51"/>
      <c r="G296" s="51"/>
      <c r="H296" s="55" t="str">
        <f t="shared" si="46"/>
        <v/>
      </c>
      <c r="I296" s="51"/>
      <c r="J296" s="51"/>
      <c r="K296" s="51"/>
      <c r="L296" s="51"/>
      <c r="M296" s="51"/>
      <c r="N296" s="51"/>
      <c r="O296" s="51"/>
      <c r="P296" s="51"/>
      <c r="Q296" s="51"/>
      <c r="R296" s="68"/>
      <c r="S296" s="68"/>
      <c r="T296" s="68" t="str">
        <f t="shared" si="43"/>
        <v/>
      </c>
      <c r="U296" s="68"/>
      <c r="V296" s="51"/>
      <c r="W296" s="70"/>
      <c r="X296" s="70"/>
      <c r="Y296" s="70" t="str">
        <f t="shared" si="36"/>
        <v/>
      </c>
      <c r="Z296" s="69"/>
      <c r="AA296" s="69"/>
      <c r="AB296" s="51" t="str">
        <f t="shared" si="47"/>
        <v/>
      </c>
      <c r="AC296" s="51"/>
      <c r="AD296" s="70"/>
      <c r="AE296" s="70"/>
      <c r="AF296" s="70" t="str">
        <f t="shared" si="48"/>
        <v/>
      </c>
      <c r="AG296" s="70"/>
      <c r="AH296" s="78"/>
      <c r="AI296" s="78" t="str">
        <f t="shared" si="49"/>
        <v/>
      </c>
      <c r="AJ296" s="79" t="str">
        <f t="array" ref="AJ296">IFERROR(INDEX('[1]Master Price'!$E:$E,MATCH(D296,'[1]Master Price'!$B:$B,0)),"0")</f>
        <v>0</v>
      </c>
      <c r="AK296" s="79">
        <f t="shared" si="50"/>
        <v>0</v>
      </c>
      <c r="AL296" s="81" t="str">
        <f t="shared" si="41"/>
        <v>0-day</v>
      </c>
      <c r="AM296" s="81" t="str">
        <f t="shared" si="44"/>
        <v>0-day</v>
      </c>
      <c r="AN296" s="81" t="str">
        <f t="shared" si="42"/>
        <v>0-day</v>
      </c>
      <c r="AO296" s="81" t="str">
        <f t="shared" si="51"/>
        <v>0-day</v>
      </c>
      <c r="AP296" s="81" t="str">
        <f t="shared" si="52"/>
        <v>0-day</v>
      </c>
      <c r="AQ296" s="81" t="str">
        <f t="shared" si="53"/>
        <v>0-day</v>
      </c>
      <c r="AR296" s="137"/>
      <c r="AS296" s="83" t="str">
        <f t="shared" si="54"/>
        <v/>
      </c>
      <c r="AT296" s="85">
        <f t="shared" si="68"/>
        <v>0</v>
      </c>
      <c r="AU296" s="84" t="e">
        <f t="shared" ca="1" si="55"/>
        <v>#NAME?</v>
      </c>
      <c r="AV296" s="85" t="e">
        <f t="shared" ca="1" si="56"/>
        <v>#NAME?</v>
      </c>
      <c r="AW296" s="86" t="e">
        <f t="shared" ca="1" si="57"/>
        <v>#NAME?</v>
      </c>
      <c r="AX296" s="85" t="e">
        <f t="shared" ca="1" si="58"/>
        <v>#NAME?</v>
      </c>
      <c r="AY296" s="86" t="str">
        <f t="shared" si="59"/>
        <v/>
      </c>
      <c r="AZ296" s="22" t="e">
        <f t="shared" ca="1" si="60"/>
        <v>#NAME?</v>
      </c>
      <c r="BA296" s="83" t="e">
        <f t="shared" ca="1" si="61"/>
        <v>#NAME?</v>
      </c>
      <c r="BB296" s="88" t="e">
        <f t="shared" ca="1" si="62"/>
        <v>#NAME?</v>
      </c>
      <c r="BC296" s="90" t="e">
        <f t="shared" ca="1" si="63"/>
        <v>#NAME?</v>
      </c>
      <c r="BD296" s="90" t="e">
        <f t="shared" ca="1" si="64"/>
        <v>#NAME?</v>
      </c>
      <c r="BE296" s="85" t="e">
        <f t="shared" ca="1" si="65"/>
        <v>#NAME?</v>
      </c>
      <c r="BF296" s="22" t="e">
        <f t="shared" ca="1" si="66"/>
        <v>#NAME?</v>
      </c>
      <c r="BG296" s="22" t="e">
        <f t="shared" ca="1" si="67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51" t="str">
        <f t="shared" si="45"/>
        <v/>
      </c>
      <c r="B297" s="142"/>
      <c r="C297" s="51"/>
      <c r="D297" s="51"/>
      <c r="E297" s="51"/>
      <c r="F297" s="51"/>
      <c r="G297" s="51"/>
      <c r="H297" s="55" t="str">
        <f t="shared" si="46"/>
        <v/>
      </c>
      <c r="I297" s="51"/>
      <c r="J297" s="51"/>
      <c r="K297" s="51"/>
      <c r="L297" s="51"/>
      <c r="M297" s="51"/>
      <c r="N297" s="51"/>
      <c r="O297" s="51"/>
      <c r="P297" s="51"/>
      <c r="Q297" s="51"/>
      <c r="R297" s="68"/>
      <c r="S297" s="68"/>
      <c r="T297" s="68" t="str">
        <f t="shared" si="43"/>
        <v/>
      </c>
      <c r="U297" s="68"/>
      <c r="V297" s="51"/>
      <c r="W297" s="70"/>
      <c r="X297" s="70"/>
      <c r="Y297" s="70" t="str">
        <f t="shared" si="36"/>
        <v/>
      </c>
      <c r="Z297" s="69"/>
      <c r="AA297" s="69"/>
      <c r="AB297" s="51" t="str">
        <f t="shared" si="47"/>
        <v/>
      </c>
      <c r="AC297" s="51"/>
      <c r="AD297" s="70"/>
      <c r="AE297" s="70"/>
      <c r="AF297" s="70" t="str">
        <f t="shared" si="48"/>
        <v/>
      </c>
      <c r="AG297" s="70"/>
      <c r="AH297" s="78"/>
      <c r="AI297" s="78" t="str">
        <f t="shared" si="49"/>
        <v/>
      </c>
      <c r="AJ297" s="79" t="str">
        <f t="array" ref="AJ297">IFERROR(INDEX('[1]Master Price'!$E:$E,MATCH(D297,'[1]Master Price'!$B:$B,0)),"0")</f>
        <v>0</v>
      </c>
      <c r="AK297" s="79">
        <f t="shared" si="50"/>
        <v>0</v>
      </c>
      <c r="AL297" s="81" t="str">
        <f t="shared" si="41"/>
        <v>0-day</v>
      </c>
      <c r="AM297" s="81" t="str">
        <f t="shared" si="44"/>
        <v>0-day</v>
      </c>
      <c r="AN297" s="81" t="str">
        <f t="shared" si="42"/>
        <v>0-day</v>
      </c>
      <c r="AO297" s="81" t="str">
        <f t="shared" si="51"/>
        <v>0-day</v>
      </c>
      <c r="AP297" s="81" t="str">
        <f t="shared" si="52"/>
        <v>0-day</v>
      </c>
      <c r="AQ297" s="81" t="str">
        <f t="shared" si="53"/>
        <v>0-day</v>
      </c>
      <c r="AR297" s="137"/>
      <c r="AS297" s="83" t="str">
        <f t="shared" si="54"/>
        <v/>
      </c>
      <c r="AT297" s="85">
        <f t="shared" si="68"/>
        <v>0</v>
      </c>
      <c r="AU297" s="84" t="e">
        <f t="shared" ca="1" si="55"/>
        <v>#NAME?</v>
      </c>
      <c r="AV297" s="85" t="e">
        <f t="shared" ca="1" si="56"/>
        <v>#NAME?</v>
      </c>
      <c r="AW297" s="86" t="e">
        <f t="shared" ca="1" si="57"/>
        <v>#NAME?</v>
      </c>
      <c r="AX297" s="85" t="e">
        <f t="shared" ca="1" si="58"/>
        <v>#NAME?</v>
      </c>
      <c r="AY297" s="86" t="str">
        <f t="shared" si="59"/>
        <v/>
      </c>
      <c r="AZ297" s="22" t="e">
        <f t="shared" ca="1" si="60"/>
        <v>#NAME?</v>
      </c>
      <c r="BA297" s="83" t="e">
        <f t="shared" ca="1" si="61"/>
        <v>#NAME?</v>
      </c>
      <c r="BB297" s="88" t="e">
        <f t="shared" ca="1" si="62"/>
        <v>#NAME?</v>
      </c>
      <c r="BC297" s="90" t="e">
        <f t="shared" ca="1" si="63"/>
        <v>#NAME?</v>
      </c>
      <c r="BD297" s="90" t="e">
        <f t="shared" ca="1" si="64"/>
        <v>#NAME?</v>
      </c>
      <c r="BE297" s="85" t="e">
        <f t="shared" ca="1" si="65"/>
        <v>#NAME?</v>
      </c>
      <c r="BF297" s="22" t="e">
        <f t="shared" ca="1" si="66"/>
        <v>#NAME?</v>
      </c>
      <c r="BG297" s="22" t="e">
        <f t="shared" ca="1" si="67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51" t="str">
        <f t="shared" si="45"/>
        <v/>
      </c>
      <c r="B298" s="142"/>
      <c r="C298" s="51"/>
      <c r="D298" s="51"/>
      <c r="E298" s="51"/>
      <c r="F298" s="51"/>
      <c r="G298" s="51"/>
      <c r="H298" s="55" t="str">
        <f t="shared" si="46"/>
        <v/>
      </c>
      <c r="I298" s="51"/>
      <c r="J298" s="51"/>
      <c r="K298" s="51"/>
      <c r="L298" s="51"/>
      <c r="M298" s="51"/>
      <c r="N298" s="51"/>
      <c r="O298" s="51"/>
      <c r="P298" s="51"/>
      <c r="Q298" s="51"/>
      <c r="R298" s="68"/>
      <c r="S298" s="68"/>
      <c r="T298" s="68" t="str">
        <f t="shared" si="43"/>
        <v/>
      </c>
      <c r="U298" s="68"/>
      <c r="V298" s="51"/>
      <c r="W298" s="70"/>
      <c r="X298" s="70"/>
      <c r="Y298" s="70" t="str">
        <f t="shared" si="36"/>
        <v/>
      </c>
      <c r="Z298" s="69"/>
      <c r="AA298" s="69"/>
      <c r="AB298" s="51" t="str">
        <f t="shared" si="47"/>
        <v/>
      </c>
      <c r="AC298" s="51"/>
      <c r="AD298" s="70"/>
      <c r="AE298" s="70"/>
      <c r="AF298" s="70" t="str">
        <f t="shared" si="48"/>
        <v/>
      </c>
      <c r="AG298" s="70"/>
      <c r="AH298" s="78"/>
      <c r="AI298" s="78" t="str">
        <f t="shared" si="49"/>
        <v/>
      </c>
      <c r="AJ298" s="79" t="str">
        <f t="array" ref="AJ298">IFERROR(INDEX('[1]Master Price'!$E:$E,MATCH(D298,'[1]Master Price'!$B:$B,0)),"0")</f>
        <v>0</v>
      </c>
      <c r="AK298" s="79">
        <f t="shared" si="50"/>
        <v>0</v>
      </c>
      <c r="AL298" s="81" t="str">
        <f t="shared" si="41"/>
        <v>0-day</v>
      </c>
      <c r="AM298" s="81" t="str">
        <f t="shared" si="44"/>
        <v>0-day</v>
      </c>
      <c r="AN298" s="81" t="str">
        <f>IFERROR(DATEDIF(T298,X299,"d"),"0")&amp;"-day"</f>
        <v>0-day</v>
      </c>
      <c r="AO298" s="81" t="str">
        <f>IFERROR(DATEDIF(X299,AA298,"d"),"0")&amp;"-day"</f>
        <v>0-day</v>
      </c>
      <c r="AP298" s="81" t="str">
        <f t="shared" si="52"/>
        <v>0-day</v>
      </c>
      <c r="AQ298" s="81" t="str">
        <f t="shared" si="53"/>
        <v>0-day</v>
      </c>
      <c r="AR298" s="137"/>
      <c r="AS298" s="83" t="str">
        <f t="shared" si="54"/>
        <v/>
      </c>
      <c r="AT298" s="85">
        <f t="shared" si="68"/>
        <v>0</v>
      </c>
      <c r="AU298" s="84" t="e">
        <f t="shared" ca="1" si="55"/>
        <v>#NAME?</v>
      </c>
      <c r="AV298" s="85" t="e">
        <f t="shared" ca="1" si="56"/>
        <v>#NAME?</v>
      </c>
      <c r="AW298" s="86" t="e">
        <f t="shared" ca="1" si="57"/>
        <v>#NAME?</v>
      </c>
      <c r="AX298" s="85" t="e">
        <f t="shared" ca="1" si="58"/>
        <v>#NAME?</v>
      </c>
      <c r="AY298" s="86" t="str">
        <f t="shared" si="59"/>
        <v/>
      </c>
      <c r="AZ298" s="22" t="e">
        <f t="shared" ca="1" si="60"/>
        <v>#NAME?</v>
      </c>
      <c r="BA298" s="83" t="e">
        <f t="shared" ca="1" si="61"/>
        <v>#NAME?</v>
      </c>
      <c r="BB298" s="88" t="e">
        <f t="shared" ca="1" si="62"/>
        <v>#NAME?</v>
      </c>
      <c r="BC298" s="90" t="e">
        <f t="shared" ca="1" si="63"/>
        <v>#NAME?</v>
      </c>
      <c r="BD298" s="90" t="e">
        <f t="shared" ca="1" si="64"/>
        <v>#NAME?</v>
      </c>
      <c r="BE298" s="85" t="e">
        <f t="shared" ca="1" si="65"/>
        <v>#NAME?</v>
      </c>
      <c r="BF298" s="22" t="e">
        <f t="shared" ca="1" si="66"/>
        <v>#NAME?</v>
      </c>
      <c r="BG298" s="22" t="e">
        <f t="shared" ca="1" si="67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51" t="str">
        <f t="shared" si="45"/>
        <v/>
      </c>
      <c r="B299" s="142"/>
      <c r="C299" s="51"/>
      <c r="D299" s="51"/>
      <c r="E299" s="51"/>
      <c r="F299" s="51"/>
      <c r="G299" s="51"/>
      <c r="H299" s="55" t="str">
        <f t="shared" si="46"/>
        <v/>
      </c>
      <c r="I299" s="51"/>
      <c r="J299" s="51"/>
      <c r="K299" s="51"/>
      <c r="L299" s="51"/>
      <c r="M299" s="51"/>
      <c r="N299" s="51"/>
      <c r="O299" s="51"/>
      <c r="P299" s="51"/>
      <c r="Q299" s="51"/>
      <c r="R299" s="68"/>
      <c r="S299" s="68"/>
      <c r="T299" s="68" t="str">
        <f t="shared" si="43"/>
        <v/>
      </c>
      <c r="U299" s="68"/>
      <c r="V299" s="51"/>
      <c r="W299" s="70"/>
      <c r="X299" s="70"/>
      <c r="Y299" s="70" t="str">
        <f t="shared" si="36"/>
        <v/>
      </c>
      <c r="Z299" s="69"/>
      <c r="AA299" s="69"/>
      <c r="AB299" s="51" t="str">
        <f t="shared" si="47"/>
        <v/>
      </c>
      <c r="AC299" s="51"/>
      <c r="AD299" s="70"/>
      <c r="AE299" s="70"/>
      <c r="AF299" s="70" t="str">
        <f t="shared" si="48"/>
        <v/>
      </c>
      <c r="AG299" s="70"/>
      <c r="AH299" s="78"/>
      <c r="AI299" s="78" t="str">
        <f t="shared" si="49"/>
        <v/>
      </c>
      <c r="AJ299" s="79" t="str">
        <f t="array" ref="AJ299">IFERROR(INDEX('[1]Master Price'!$E:$E,MATCH(D299,'[1]Master Price'!$B:$B,0)),"0")</f>
        <v>0</v>
      </c>
      <c r="AK299" s="79">
        <f t="shared" si="50"/>
        <v>0</v>
      </c>
      <c r="AL299" s="81" t="str">
        <f t="shared" si="41"/>
        <v>0-day</v>
      </c>
      <c r="AM299" s="81" t="str">
        <f t="shared" si="44"/>
        <v>0-day</v>
      </c>
      <c r="AN299" s="81" t="str">
        <f>IFERROR(DATEDIF(T299,#REF!,"d"),"0")&amp;"-day"</f>
        <v>0-day</v>
      </c>
      <c r="AO299" s="81" t="str">
        <f>IFERROR(DATEDIF(#REF!,AA299,"d"),"0")&amp;"-day"</f>
        <v>0-day</v>
      </c>
      <c r="AP299" s="81" t="str">
        <f t="shared" si="52"/>
        <v>0-day</v>
      </c>
      <c r="AQ299" s="81" t="str">
        <f t="shared" si="53"/>
        <v>0-day</v>
      </c>
      <c r="AR299" s="137"/>
      <c r="AS299" s="83" t="str">
        <f t="shared" si="54"/>
        <v/>
      </c>
      <c r="AT299" s="85">
        <f t="shared" si="68"/>
        <v>0</v>
      </c>
      <c r="AU299" s="84" t="e">
        <f t="shared" ca="1" si="55"/>
        <v>#NAME?</v>
      </c>
      <c r="AV299" s="85" t="e">
        <f t="shared" ca="1" si="56"/>
        <v>#NAME?</v>
      </c>
      <c r="AW299" s="86" t="e">
        <f t="shared" ca="1" si="57"/>
        <v>#NAME?</v>
      </c>
      <c r="AX299" s="85" t="e">
        <f t="shared" ca="1" si="58"/>
        <v>#NAME?</v>
      </c>
      <c r="AY299" s="86" t="str">
        <f t="shared" si="59"/>
        <v/>
      </c>
      <c r="AZ299" s="22" t="e">
        <f t="shared" ca="1" si="60"/>
        <v>#NAME?</v>
      </c>
      <c r="BA299" s="83" t="e">
        <f t="shared" ca="1" si="61"/>
        <v>#NAME?</v>
      </c>
      <c r="BB299" s="88" t="e">
        <f t="shared" ca="1" si="62"/>
        <v>#NAME?</v>
      </c>
      <c r="BC299" s="90" t="e">
        <f t="shared" ca="1" si="63"/>
        <v>#NAME?</v>
      </c>
      <c r="BD299" s="90" t="e">
        <f t="shared" ca="1" si="64"/>
        <v>#NAME?</v>
      </c>
      <c r="BE299" s="85" t="e">
        <f t="shared" ca="1" si="65"/>
        <v>#NAME?</v>
      </c>
      <c r="BF299" s="22" t="e">
        <f t="shared" ca="1" si="66"/>
        <v>#NAME?</v>
      </c>
      <c r="BG299" s="22" t="e">
        <f t="shared" ca="1" si="67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51" t="str">
        <f t="shared" si="45"/>
        <v/>
      </c>
      <c r="B300" s="142"/>
      <c r="C300" s="51"/>
      <c r="D300" s="51"/>
      <c r="E300" s="51"/>
      <c r="F300" s="51"/>
      <c r="G300" s="51"/>
      <c r="H300" s="55" t="str">
        <f t="shared" si="46"/>
        <v/>
      </c>
      <c r="I300" s="51"/>
      <c r="J300" s="51"/>
      <c r="K300" s="51"/>
      <c r="L300" s="51"/>
      <c r="M300" s="51"/>
      <c r="N300" s="51"/>
      <c r="O300" s="51"/>
      <c r="P300" s="51"/>
      <c r="Q300" s="51"/>
      <c r="R300" s="68"/>
      <c r="S300" s="68"/>
      <c r="T300" s="68" t="str">
        <f t="shared" si="43"/>
        <v/>
      </c>
      <c r="U300" s="68"/>
      <c r="V300" s="51"/>
      <c r="W300" s="70"/>
      <c r="X300" s="70"/>
      <c r="Y300" s="70" t="str">
        <f t="shared" si="36"/>
        <v/>
      </c>
      <c r="Z300" s="69"/>
      <c r="AA300" s="69"/>
      <c r="AB300" s="51" t="str">
        <f t="shared" si="47"/>
        <v/>
      </c>
      <c r="AC300" s="51"/>
      <c r="AD300" s="70"/>
      <c r="AE300" s="70"/>
      <c r="AF300" s="70" t="str">
        <f t="shared" si="48"/>
        <v/>
      </c>
      <c r="AG300" s="70"/>
      <c r="AH300" s="78"/>
      <c r="AI300" s="78" t="str">
        <f t="shared" si="49"/>
        <v/>
      </c>
      <c r="AJ300" s="79" t="str">
        <f t="array" ref="AJ300">IFERROR(INDEX('[1]Master Price'!$E:$E,MATCH(D300,'[1]Master Price'!$B:$B,0)),"0")</f>
        <v>0</v>
      </c>
      <c r="AK300" s="79">
        <f t="shared" si="50"/>
        <v>0</v>
      </c>
      <c r="AL300" s="81" t="str">
        <f t="shared" si="41"/>
        <v>0-day</v>
      </c>
      <c r="AM300" s="81" t="str">
        <f t="shared" si="44"/>
        <v>0-day</v>
      </c>
      <c r="AN300" s="81" t="str">
        <f t="shared" ref="AN300:AN514" si="69">IFERROR(DATEDIF(T300,X300,"d"),"0")&amp;"-day"</f>
        <v>0-day</v>
      </c>
      <c r="AO300" s="81" t="str">
        <f t="shared" ref="AO300:AO514" si="70">IFERROR(DATEDIF(X300,AA300,"d"),"0")&amp;"-day"</f>
        <v>0-day</v>
      </c>
      <c r="AP300" s="81" t="str">
        <f t="shared" si="52"/>
        <v>0-day</v>
      </c>
      <c r="AQ300" s="81" t="str">
        <f t="shared" si="53"/>
        <v>0-day</v>
      </c>
      <c r="AR300" s="137"/>
      <c r="AS300" s="83" t="str">
        <f t="shared" si="54"/>
        <v/>
      </c>
      <c r="AT300" s="85">
        <f t="shared" si="68"/>
        <v>0</v>
      </c>
      <c r="AU300" s="84" t="e">
        <f t="shared" ca="1" si="55"/>
        <v>#NAME?</v>
      </c>
      <c r="AV300" s="85" t="e">
        <f t="shared" ca="1" si="56"/>
        <v>#NAME?</v>
      </c>
      <c r="AW300" s="86" t="e">
        <f t="shared" ca="1" si="57"/>
        <v>#NAME?</v>
      </c>
      <c r="AX300" s="85" t="e">
        <f t="shared" ca="1" si="58"/>
        <v>#NAME?</v>
      </c>
      <c r="AY300" s="86" t="str">
        <f t="shared" si="59"/>
        <v/>
      </c>
      <c r="AZ300" s="22" t="e">
        <f t="shared" ca="1" si="60"/>
        <v>#NAME?</v>
      </c>
      <c r="BA300" s="83" t="e">
        <f t="shared" ca="1" si="61"/>
        <v>#NAME?</v>
      </c>
      <c r="BB300" s="88" t="e">
        <f t="shared" ca="1" si="62"/>
        <v>#NAME?</v>
      </c>
      <c r="BC300" s="90" t="e">
        <f t="shared" ca="1" si="63"/>
        <v>#NAME?</v>
      </c>
      <c r="BD300" s="90" t="e">
        <f t="shared" ca="1" si="64"/>
        <v>#NAME?</v>
      </c>
      <c r="BE300" s="85" t="e">
        <f t="shared" ca="1" si="65"/>
        <v>#NAME?</v>
      </c>
      <c r="BF300" s="22" t="e">
        <f t="shared" ca="1" si="66"/>
        <v>#NAME?</v>
      </c>
      <c r="BG300" s="22" t="e">
        <f t="shared" ca="1" si="67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51" t="str">
        <f t="shared" si="45"/>
        <v/>
      </c>
      <c r="B301" s="142"/>
      <c r="C301" s="51"/>
      <c r="D301" s="51"/>
      <c r="E301" s="51"/>
      <c r="F301" s="51"/>
      <c r="G301" s="51"/>
      <c r="H301" s="55" t="str">
        <f t="shared" si="46"/>
        <v/>
      </c>
      <c r="I301" s="51"/>
      <c r="J301" s="51"/>
      <c r="K301" s="51"/>
      <c r="L301" s="51"/>
      <c r="M301" s="51"/>
      <c r="N301" s="51"/>
      <c r="O301" s="51"/>
      <c r="P301" s="51"/>
      <c r="Q301" s="51"/>
      <c r="R301" s="68"/>
      <c r="S301" s="68"/>
      <c r="T301" s="68" t="str">
        <f t="shared" si="43"/>
        <v/>
      </c>
      <c r="U301" s="68"/>
      <c r="V301" s="51"/>
      <c r="W301" s="70"/>
      <c r="X301" s="70"/>
      <c r="Y301" s="70" t="str">
        <f t="shared" si="36"/>
        <v/>
      </c>
      <c r="Z301" s="69"/>
      <c r="AA301" s="69"/>
      <c r="AB301" s="51" t="str">
        <f t="shared" si="47"/>
        <v/>
      </c>
      <c r="AC301" s="51"/>
      <c r="AD301" s="70"/>
      <c r="AE301" s="70"/>
      <c r="AF301" s="70" t="str">
        <f t="shared" si="48"/>
        <v/>
      </c>
      <c r="AG301" s="70"/>
      <c r="AH301" s="78"/>
      <c r="AI301" s="78" t="str">
        <f t="shared" si="49"/>
        <v/>
      </c>
      <c r="AJ301" s="79" t="str">
        <f t="array" ref="AJ301">IFERROR(INDEX('[1]Master Price'!$E:$E,MATCH(D301,'[1]Master Price'!$B:$B,0)),"0")</f>
        <v>0</v>
      </c>
      <c r="AK301" s="79">
        <f t="shared" si="50"/>
        <v>0</v>
      </c>
      <c r="AL301" s="81" t="str">
        <f t="shared" si="41"/>
        <v>0-day</v>
      </c>
      <c r="AM301" s="81" t="str">
        <f t="shared" si="44"/>
        <v>0-day</v>
      </c>
      <c r="AN301" s="81" t="str">
        <f t="shared" si="69"/>
        <v>0-day</v>
      </c>
      <c r="AO301" s="81" t="str">
        <f t="shared" si="70"/>
        <v>0-day</v>
      </c>
      <c r="AP301" s="81" t="str">
        <f t="shared" si="52"/>
        <v>0-day</v>
      </c>
      <c r="AQ301" s="81" t="str">
        <f t="shared" si="53"/>
        <v>0-day</v>
      </c>
      <c r="AR301" s="137"/>
      <c r="AS301" s="83" t="str">
        <f t="shared" si="54"/>
        <v/>
      </c>
      <c r="AT301" s="85">
        <f t="shared" si="68"/>
        <v>0</v>
      </c>
      <c r="AU301" s="84" t="e">
        <f t="shared" ca="1" si="55"/>
        <v>#NAME?</v>
      </c>
      <c r="AV301" s="85" t="e">
        <f t="shared" ca="1" si="56"/>
        <v>#NAME?</v>
      </c>
      <c r="AW301" s="86" t="e">
        <f t="shared" ca="1" si="57"/>
        <v>#NAME?</v>
      </c>
      <c r="AX301" s="85" t="e">
        <f t="shared" ca="1" si="58"/>
        <v>#NAME?</v>
      </c>
      <c r="AY301" s="86" t="str">
        <f t="shared" si="59"/>
        <v/>
      </c>
      <c r="AZ301" s="22" t="e">
        <f t="shared" ca="1" si="60"/>
        <v>#NAME?</v>
      </c>
      <c r="BA301" s="83" t="e">
        <f t="shared" ca="1" si="61"/>
        <v>#NAME?</v>
      </c>
      <c r="BB301" s="88" t="e">
        <f t="shared" ca="1" si="62"/>
        <v>#NAME?</v>
      </c>
      <c r="BC301" s="90" t="e">
        <f t="shared" ca="1" si="63"/>
        <v>#NAME?</v>
      </c>
      <c r="BD301" s="90" t="e">
        <f t="shared" ca="1" si="64"/>
        <v>#NAME?</v>
      </c>
      <c r="BE301" s="85" t="e">
        <f t="shared" ca="1" si="65"/>
        <v>#NAME?</v>
      </c>
      <c r="BF301" s="22" t="e">
        <f t="shared" ca="1" si="66"/>
        <v>#NAME?</v>
      </c>
      <c r="BG301" s="22" t="e">
        <f t="shared" ca="1" si="67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51" t="str">
        <f t="shared" si="45"/>
        <v/>
      </c>
      <c r="B302" s="142"/>
      <c r="C302" s="51"/>
      <c r="D302" s="51"/>
      <c r="E302" s="51"/>
      <c r="F302" s="51"/>
      <c r="G302" s="51"/>
      <c r="H302" s="55" t="str">
        <f t="shared" si="46"/>
        <v/>
      </c>
      <c r="I302" s="51"/>
      <c r="J302" s="51"/>
      <c r="K302" s="51"/>
      <c r="L302" s="51"/>
      <c r="M302" s="51"/>
      <c r="N302" s="51"/>
      <c r="O302" s="51"/>
      <c r="P302" s="51"/>
      <c r="Q302" s="51"/>
      <c r="R302" s="68"/>
      <c r="S302" s="68"/>
      <c r="T302" s="68" t="str">
        <f t="shared" si="43"/>
        <v/>
      </c>
      <c r="U302" s="68"/>
      <c r="V302" s="51"/>
      <c r="W302" s="70"/>
      <c r="X302" s="70"/>
      <c r="Y302" s="70" t="str">
        <f t="shared" si="36"/>
        <v/>
      </c>
      <c r="Z302" s="69"/>
      <c r="AA302" s="69"/>
      <c r="AB302" s="51" t="str">
        <f t="shared" si="47"/>
        <v/>
      </c>
      <c r="AC302" s="51"/>
      <c r="AD302" s="70"/>
      <c r="AE302" s="70"/>
      <c r="AF302" s="70" t="str">
        <f t="shared" si="48"/>
        <v/>
      </c>
      <c r="AG302" s="70"/>
      <c r="AH302" s="78"/>
      <c r="AI302" s="78" t="str">
        <f t="shared" si="49"/>
        <v/>
      </c>
      <c r="AJ302" s="79" t="str">
        <f t="array" ref="AJ302">IFERROR(INDEX('[1]Master Price'!$E:$E,MATCH(D302,'[1]Master Price'!$B:$B,0)),"0")</f>
        <v>0</v>
      </c>
      <c r="AK302" s="79">
        <f t="shared" si="50"/>
        <v>0</v>
      </c>
      <c r="AL302" s="81" t="str">
        <f t="shared" si="41"/>
        <v>0-day</v>
      </c>
      <c r="AM302" s="81" t="str">
        <f t="shared" si="44"/>
        <v>0-day</v>
      </c>
      <c r="AN302" s="81" t="str">
        <f t="shared" si="69"/>
        <v>0-day</v>
      </c>
      <c r="AO302" s="81" t="str">
        <f t="shared" si="70"/>
        <v>0-day</v>
      </c>
      <c r="AP302" s="81" t="str">
        <f t="shared" si="52"/>
        <v>0-day</v>
      </c>
      <c r="AQ302" s="81" t="str">
        <f t="shared" si="53"/>
        <v>0-day</v>
      </c>
      <c r="AR302" s="137"/>
      <c r="AS302" s="83" t="str">
        <f t="shared" si="54"/>
        <v/>
      </c>
      <c r="AT302" s="85">
        <f t="shared" si="68"/>
        <v>0</v>
      </c>
      <c r="AU302" s="84" t="e">
        <f t="shared" ca="1" si="55"/>
        <v>#NAME?</v>
      </c>
      <c r="AV302" s="85" t="e">
        <f t="shared" ca="1" si="56"/>
        <v>#NAME?</v>
      </c>
      <c r="AW302" s="86" t="e">
        <f t="shared" ca="1" si="57"/>
        <v>#NAME?</v>
      </c>
      <c r="AX302" s="85" t="e">
        <f t="shared" ca="1" si="58"/>
        <v>#NAME?</v>
      </c>
      <c r="AY302" s="86" t="str">
        <f t="shared" si="59"/>
        <v/>
      </c>
      <c r="AZ302" s="22" t="e">
        <f t="shared" ca="1" si="60"/>
        <v>#NAME?</v>
      </c>
      <c r="BA302" s="83" t="e">
        <f t="shared" ca="1" si="61"/>
        <v>#NAME?</v>
      </c>
      <c r="BB302" s="88" t="e">
        <f t="shared" ca="1" si="62"/>
        <v>#NAME?</v>
      </c>
      <c r="BC302" s="90" t="e">
        <f t="shared" ca="1" si="63"/>
        <v>#NAME?</v>
      </c>
      <c r="BD302" s="90" t="e">
        <f t="shared" ca="1" si="64"/>
        <v>#NAME?</v>
      </c>
      <c r="BE302" s="85" t="e">
        <f t="shared" ca="1" si="65"/>
        <v>#NAME?</v>
      </c>
      <c r="BF302" s="22" t="e">
        <f t="shared" ca="1" si="66"/>
        <v>#NAME?</v>
      </c>
      <c r="BG302" s="22" t="e">
        <f t="shared" ca="1" si="67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51" t="str">
        <f t="shared" si="45"/>
        <v/>
      </c>
      <c r="B303" s="142"/>
      <c r="C303" s="51"/>
      <c r="D303" s="51"/>
      <c r="E303" s="51"/>
      <c r="F303" s="51"/>
      <c r="G303" s="51"/>
      <c r="H303" s="55" t="str">
        <f t="shared" si="46"/>
        <v/>
      </c>
      <c r="I303" s="51"/>
      <c r="J303" s="51"/>
      <c r="K303" s="51"/>
      <c r="L303" s="51"/>
      <c r="M303" s="51"/>
      <c r="N303" s="51"/>
      <c r="O303" s="51"/>
      <c r="P303" s="51"/>
      <c r="Q303" s="51"/>
      <c r="R303" s="68"/>
      <c r="S303" s="68"/>
      <c r="T303" s="68" t="str">
        <f t="shared" si="43"/>
        <v/>
      </c>
      <c r="U303" s="68"/>
      <c r="V303" s="51"/>
      <c r="W303" s="70"/>
      <c r="X303" s="70"/>
      <c r="Y303" s="70" t="str">
        <f t="shared" si="36"/>
        <v/>
      </c>
      <c r="Z303" s="69"/>
      <c r="AA303" s="69"/>
      <c r="AB303" s="51" t="str">
        <f t="shared" si="47"/>
        <v/>
      </c>
      <c r="AC303" s="51"/>
      <c r="AD303" s="70"/>
      <c r="AE303" s="70"/>
      <c r="AF303" s="70" t="str">
        <f t="shared" si="48"/>
        <v/>
      </c>
      <c r="AG303" s="70"/>
      <c r="AH303" s="78"/>
      <c r="AI303" s="78" t="str">
        <f t="shared" si="49"/>
        <v/>
      </c>
      <c r="AJ303" s="79" t="str">
        <f t="array" ref="AJ303">IFERROR(INDEX('[1]Master Price'!$E:$E,MATCH(D303,'[1]Master Price'!$B:$B,0)),"0")</f>
        <v>0</v>
      </c>
      <c r="AK303" s="79">
        <f t="shared" si="50"/>
        <v>0</v>
      </c>
      <c r="AL303" s="81" t="str">
        <f t="shared" si="41"/>
        <v>0-day</v>
      </c>
      <c r="AM303" s="81" t="str">
        <f t="shared" si="44"/>
        <v>0-day</v>
      </c>
      <c r="AN303" s="81" t="str">
        <f t="shared" si="69"/>
        <v>0-day</v>
      </c>
      <c r="AO303" s="81" t="str">
        <f t="shared" si="70"/>
        <v>0-day</v>
      </c>
      <c r="AP303" s="81" t="str">
        <f t="shared" si="52"/>
        <v>0-day</v>
      </c>
      <c r="AQ303" s="81" t="str">
        <f t="shared" si="53"/>
        <v>0-day</v>
      </c>
      <c r="AR303" s="137"/>
      <c r="AS303" s="83" t="str">
        <f t="shared" si="54"/>
        <v/>
      </c>
      <c r="AT303" s="85">
        <f t="shared" si="68"/>
        <v>0</v>
      </c>
      <c r="AU303" s="84" t="e">
        <f t="shared" ca="1" si="55"/>
        <v>#NAME?</v>
      </c>
      <c r="AV303" s="85" t="e">
        <f t="shared" ca="1" si="56"/>
        <v>#NAME?</v>
      </c>
      <c r="AW303" s="86" t="e">
        <f t="shared" ca="1" si="57"/>
        <v>#NAME?</v>
      </c>
      <c r="AX303" s="85" t="e">
        <f t="shared" ca="1" si="58"/>
        <v>#NAME?</v>
      </c>
      <c r="AY303" s="86" t="str">
        <f t="shared" si="59"/>
        <v/>
      </c>
      <c r="AZ303" s="22" t="e">
        <f t="shared" ca="1" si="60"/>
        <v>#NAME?</v>
      </c>
      <c r="BA303" s="83" t="e">
        <f t="shared" ca="1" si="61"/>
        <v>#NAME?</v>
      </c>
      <c r="BB303" s="88" t="e">
        <f t="shared" ca="1" si="62"/>
        <v>#NAME?</v>
      </c>
      <c r="BC303" s="90" t="e">
        <f t="shared" ca="1" si="63"/>
        <v>#NAME?</v>
      </c>
      <c r="BD303" s="90" t="e">
        <f t="shared" ca="1" si="64"/>
        <v>#NAME?</v>
      </c>
      <c r="BE303" s="85" t="e">
        <f t="shared" ca="1" si="65"/>
        <v>#NAME?</v>
      </c>
      <c r="BF303" s="22" t="e">
        <f t="shared" ca="1" si="66"/>
        <v>#NAME?</v>
      </c>
      <c r="BG303" s="22" t="e">
        <f t="shared" ca="1" si="67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51" t="str">
        <f t="shared" si="45"/>
        <v/>
      </c>
      <c r="B304" s="142"/>
      <c r="C304" s="51"/>
      <c r="D304" s="51"/>
      <c r="E304" s="51"/>
      <c r="F304" s="51"/>
      <c r="G304" s="51"/>
      <c r="H304" s="55" t="str">
        <f t="shared" si="46"/>
        <v/>
      </c>
      <c r="I304" s="51"/>
      <c r="J304" s="51"/>
      <c r="K304" s="51"/>
      <c r="L304" s="51"/>
      <c r="M304" s="51"/>
      <c r="N304" s="51"/>
      <c r="O304" s="51"/>
      <c r="P304" s="51"/>
      <c r="Q304" s="51"/>
      <c r="R304" s="68"/>
      <c r="S304" s="68"/>
      <c r="T304" s="68" t="str">
        <f t="shared" si="43"/>
        <v/>
      </c>
      <c r="U304" s="68"/>
      <c r="V304" s="51"/>
      <c r="W304" s="70"/>
      <c r="X304" s="70"/>
      <c r="Y304" s="70" t="str">
        <f t="shared" si="36"/>
        <v/>
      </c>
      <c r="Z304" s="69"/>
      <c r="AA304" s="69"/>
      <c r="AB304" s="51" t="str">
        <f t="shared" si="47"/>
        <v/>
      </c>
      <c r="AC304" s="51"/>
      <c r="AD304" s="70"/>
      <c r="AE304" s="70"/>
      <c r="AF304" s="70" t="str">
        <f t="shared" si="48"/>
        <v/>
      </c>
      <c r="AG304" s="70"/>
      <c r="AH304" s="78"/>
      <c r="AI304" s="78" t="str">
        <f t="shared" si="49"/>
        <v/>
      </c>
      <c r="AJ304" s="79" t="str">
        <f t="array" ref="AJ304">IFERROR(INDEX('[1]Master Price'!$E:$E,MATCH(D304,'[1]Master Price'!$B:$B,0)),"0")</f>
        <v>0</v>
      </c>
      <c r="AK304" s="79">
        <f t="shared" si="50"/>
        <v>0</v>
      </c>
      <c r="AL304" s="81" t="str">
        <f t="shared" si="41"/>
        <v>0-day</v>
      </c>
      <c r="AM304" s="81" t="str">
        <f t="shared" si="44"/>
        <v>0-day</v>
      </c>
      <c r="AN304" s="81" t="str">
        <f t="shared" si="69"/>
        <v>0-day</v>
      </c>
      <c r="AO304" s="81" t="str">
        <f t="shared" si="70"/>
        <v>0-day</v>
      </c>
      <c r="AP304" s="81" t="str">
        <f t="shared" si="52"/>
        <v>0-day</v>
      </c>
      <c r="AQ304" s="81" t="str">
        <f t="shared" si="53"/>
        <v>0-day</v>
      </c>
      <c r="AR304" s="137"/>
      <c r="AS304" s="83" t="str">
        <f t="shared" si="54"/>
        <v/>
      </c>
      <c r="AT304" s="85">
        <f t="shared" si="68"/>
        <v>0</v>
      </c>
      <c r="AU304" s="84" t="e">
        <f t="shared" ca="1" si="55"/>
        <v>#NAME?</v>
      </c>
      <c r="AV304" s="85" t="e">
        <f t="shared" ca="1" si="56"/>
        <v>#NAME?</v>
      </c>
      <c r="AW304" s="86" t="e">
        <f t="shared" ca="1" si="57"/>
        <v>#NAME?</v>
      </c>
      <c r="AX304" s="85" t="e">
        <f t="shared" ca="1" si="58"/>
        <v>#NAME?</v>
      </c>
      <c r="AY304" s="86" t="str">
        <f t="shared" si="59"/>
        <v/>
      </c>
      <c r="AZ304" s="22" t="e">
        <f t="shared" ca="1" si="60"/>
        <v>#NAME?</v>
      </c>
      <c r="BA304" s="83" t="e">
        <f t="shared" ca="1" si="61"/>
        <v>#NAME?</v>
      </c>
      <c r="BB304" s="88" t="e">
        <f t="shared" ca="1" si="62"/>
        <v>#NAME?</v>
      </c>
      <c r="BC304" s="90" t="e">
        <f t="shared" ca="1" si="63"/>
        <v>#NAME?</v>
      </c>
      <c r="BD304" s="90" t="e">
        <f t="shared" ca="1" si="64"/>
        <v>#NAME?</v>
      </c>
      <c r="BE304" s="85" t="e">
        <f t="shared" ca="1" si="65"/>
        <v>#NAME?</v>
      </c>
      <c r="BF304" s="22" t="e">
        <f t="shared" ca="1" si="66"/>
        <v>#NAME?</v>
      </c>
      <c r="BG304" s="22" t="e">
        <f t="shared" ca="1" si="67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51" t="str">
        <f t="shared" si="45"/>
        <v/>
      </c>
      <c r="B305" s="142"/>
      <c r="C305" s="51"/>
      <c r="D305" s="51"/>
      <c r="E305" s="51"/>
      <c r="F305" s="51"/>
      <c r="G305" s="51"/>
      <c r="H305" s="55" t="str">
        <f t="shared" si="46"/>
        <v/>
      </c>
      <c r="I305" s="51"/>
      <c r="J305" s="51"/>
      <c r="K305" s="51"/>
      <c r="L305" s="51"/>
      <c r="M305" s="51"/>
      <c r="N305" s="51"/>
      <c r="O305" s="51"/>
      <c r="P305" s="51"/>
      <c r="Q305" s="51"/>
      <c r="R305" s="68"/>
      <c r="S305" s="68"/>
      <c r="T305" s="68" t="str">
        <f t="shared" si="43"/>
        <v/>
      </c>
      <c r="U305" s="68"/>
      <c r="V305" s="51"/>
      <c r="W305" s="70"/>
      <c r="X305" s="70"/>
      <c r="Y305" s="70" t="str">
        <f t="shared" si="36"/>
        <v/>
      </c>
      <c r="Z305" s="69"/>
      <c r="AA305" s="69"/>
      <c r="AB305" s="51" t="str">
        <f t="shared" si="47"/>
        <v/>
      </c>
      <c r="AC305" s="51"/>
      <c r="AD305" s="70"/>
      <c r="AE305" s="70"/>
      <c r="AF305" s="70" t="str">
        <f t="shared" si="48"/>
        <v/>
      </c>
      <c r="AG305" s="70"/>
      <c r="AH305" s="78"/>
      <c r="AI305" s="78" t="str">
        <f t="shared" si="49"/>
        <v/>
      </c>
      <c r="AJ305" s="79" t="str">
        <f t="array" ref="AJ305">IFERROR(INDEX('[1]Master Price'!$E:$E,MATCH(D305,'[1]Master Price'!$B:$B,0)),"0")</f>
        <v>0</v>
      </c>
      <c r="AK305" s="79">
        <f t="shared" si="50"/>
        <v>0</v>
      </c>
      <c r="AL305" s="81" t="str">
        <f t="shared" si="41"/>
        <v>0-day</v>
      </c>
      <c r="AM305" s="81" t="str">
        <f t="shared" si="44"/>
        <v>0-day</v>
      </c>
      <c r="AN305" s="81" t="str">
        <f t="shared" si="69"/>
        <v>0-day</v>
      </c>
      <c r="AO305" s="81" t="str">
        <f t="shared" si="70"/>
        <v>0-day</v>
      </c>
      <c r="AP305" s="81" t="str">
        <f t="shared" si="52"/>
        <v>0-day</v>
      </c>
      <c r="AQ305" s="81" t="str">
        <f t="shared" si="53"/>
        <v>0-day</v>
      </c>
      <c r="AR305" s="137"/>
      <c r="AS305" s="83" t="str">
        <f t="shared" si="54"/>
        <v/>
      </c>
      <c r="AT305" s="85">
        <f t="shared" si="68"/>
        <v>0</v>
      </c>
      <c r="AU305" s="84" t="e">
        <f t="shared" ca="1" si="55"/>
        <v>#NAME?</v>
      </c>
      <c r="AV305" s="85" t="e">
        <f t="shared" ca="1" si="56"/>
        <v>#NAME?</v>
      </c>
      <c r="AW305" s="86" t="e">
        <f t="shared" ca="1" si="57"/>
        <v>#NAME?</v>
      </c>
      <c r="AX305" s="85" t="e">
        <f t="shared" ca="1" si="58"/>
        <v>#NAME?</v>
      </c>
      <c r="AY305" s="86" t="str">
        <f t="shared" si="59"/>
        <v/>
      </c>
      <c r="AZ305" s="22" t="e">
        <f t="shared" ca="1" si="60"/>
        <v>#NAME?</v>
      </c>
      <c r="BA305" s="83" t="e">
        <f t="shared" ca="1" si="61"/>
        <v>#NAME?</v>
      </c>
      <c r="BB305" s="88" t="e">
        <f t="shared" ca="1" si="62"/>
        <v>#NAME?</v>
      </c>
      <c r="BC305" s="90" t="e">
        <f t="shared" ca="1" si="63"/>
        <v>#NAME?</v>
      </c>
      <c r="BD305" s="90" t="e">
        <f t="shared" ca="1" si="64"/>
        <v>#NAME?</v>
      </c>
      <c r="BE305" s="85" t="e">
        <f t="shared" ca="1" si="65"/>
        <v>#NAME?</v>
      </c>
      <c r="BF305" s="22" t="e">
        <f t="shared" ca="1" si="66"/>
        <v>#NAME?</v>
      </c>
      <c r="BG305" s="22" t="e">
        <f t="shared" ca="1" si="67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51" t="str">
        <f t="shared" si="45"/>
        <v/>
      </c>
      <c r="B306" s="142"/>
      <c r="C306" s="51"/>
      <c r="D306" s="51"/>
      <c r="E306" s="51"/>
      <c r="F306" s="51"/>
      <c r="G306" s="51"/>
      <c r="H306" s="55" t="str">
        <f t="shared" si="46"/>
        <v/>
      </c>
      <c r="I306" s="51"/>
      <c r="J306" s="51"/>
      <c r="K306" s="51"/>
      <c r="L306" s="51"/>
      <c r="M306" s="51"/>
      <c r="N306" s="51"/>
      <c r="O306" s="51"/>
      <c r="P306" s="51"/>
      <c r="Q306" s="51"/>
      <c r="R306" s="68"/>
      <c r="S306" s="68"/>
      <c r="T306" s="68" t="str">
        <f t="shared" si="43"/>
        <v/>
      </c>
      <c r="U306" s="68"/>
      <c r="V306" s="51"/>
      <c r="W306" s="70"/>
      <c r="X306" s="70"/>
      <c r="Y306" s="70" t="str">
        <f t="shared" si="36"/>
        <v/>
      </c>
      <c r="Z306" s="69"/>
      <c r="AA306" s="69"/>
      <c r="AB306" s="51" t="str">
        <f t="shared" si="47"/>
        <v/>
      </c>
      <c r="AC306" s="51"/>
      <c r="AD306" s="70"/>
      <c r="AE306" s="70"/>
      <c r="AF306" s="70" t="str">
        <f t="shared" si="48"/>
        <v/>
      </c>
      <c r="AG306" s="70"/>
      <c r="AH306" s="78"/>
      <c r="AI306" s="78" t="str">
        <f t="shared" si="49"/>
        <v/>
      </c>
      <c r="AJ306" s="79" t="str">
        <f t="array" ref="AJ306">IFERROR(INDEX('[1]Master Price'!$E:$E,MATCH(D306,'[1]Master Price'!$B:$B,0)),"0")</f>
        <v>0</v>
      </c>
      <c r="AK306" s="79">
        <f t="shared" si="50"/>
        <v>0</v>
      </c>
      <c r="AL306" s="81" t="str">
        <f t="shared" si="41"/>
        <v>0-day</v>
      </c>
      <c r="AM306" s="81" t="str">
        <f t="shared" si="44"/>
        <v>0-day</v>
      </c>
      <c r="AN306" s="81" t="str">
        <f t="shared" si="69"/>
        <v>0-day</v>
      </c>
      <c r="AO306" s="81" t="str">
        <f t="shared" si="70"/>
        <v>0-day</v>
      </c>
      <c r="AP306" s="81" t="str">
        <f t="shared" si="52"/>
        <v>0-day</v>
      </c>
      <c r="AQ306" s="81" t="str">
        <f t="shared" si="53"/>
        <v>0-day</v>
      </c>
      <c r="AR306" s="137"/>
      <c r="AS306" s="83" t="str">
        <f t="shared" si="54"/>
        <v/>
      </c>
      <c r="AT306" s="85">
        <f t="shared" si="68"/>
        <v>0</v>
      </c>
      <c r="AU306" s="84" t="e">
        <f t="shared" ca="1" si="55"/>
        <v>#NAME?</v>
      </c>
      <c r="AV306" s="85" t="e">
        <f t="shared" ca="1" si="56"/>
        <v>#NAME?</v>
      </c>
      <c r="AW306" s="86" t="e">
        <f t="shared" ca="1" si="57"/>
        <v>#NAME?</v>
      </c>
      <c r="AX306" s="85" t="e">
        <f t="shared" ca="1" si="58"/>
        <v>#NAME?</v>
      </c>
      <c r="AY306" s="86" t="str">
        <f t="shared" si="59"/>
        <v/>
      </c>
      <c r="AZ306" s="22" t="e">
        <f t="shared" ca="1" si="60"/>
        <v>#NAME?</v>
      </c>
      <c r="BA306" s="83" t="e">
        <f t="shared" ca="1" si="61"/>
        <v>#NAME?</v>
      </c>
      <c r="BB306" s="88" t="e">
        <f t="shared" ca="1" si="62"/>
        <v>#NAME?</v>
      </c>
      <c r="BC306" s="90" t="e">
        <f t="shared" ca="1" si="63"/>
        <v>#NAME?</v>
      </c>
      <c r="BD306" s="90" t="e">
        <f t="shared" ca="1" si="64"/>
        <v>#NAME?</v>
      </c>
      <c r="BE306" s="85" t="e">
        <f t="shared" ca="1" si="65"/>
        <v>#NAME?</v>
      </c>
      <c r="BF306" s="22" t="e">
        <f t="shared" ca="1" si="66"/>
        <v>#NAME?</v>
      </c>
      <c r="BG306" s="22" t="e">
        <f t="shared" ca="1" si="67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51" t="str">
        <f t="shared" si="45"/>
        <v/>
      </c>
      <c r="B307" s="142"/>
      <c r="C307" s="51"/>
      <c r="D307" s="51"/>
      <c r="E307" s="51"/>
      <c r="F307" s="51"/>
      <c r="G307" s="51"/>
      <c r="H307" s="55" t="str">
        <f t="shared" si="46"/>
        <v/>
      </c>
      <c r="I307" s="51"/>
      <c r="J307" s="51"/>
      <c r="K307" s="51"/>
      <c r="L307" s="51"/>
      <c r="M307" s="51"/>
      <c r="N307" s="51"/>
      <c r="O307" s="51"/>
      <c r="P307" s="51"/>
      <c r="Q307" s="51"/>
      <c r="R307" s="68"/>
      <c r="S307" s="68"/>
      <c r="T307" s="68" t="str">
        <f t="shared" si="43"/>
        <v/>
      </c>
      <c r="U307" s="68"/>
      <c r="V307" s="51"/>
      <c r="W307" s="70"/>
      <c r="X307" s="70"/>
      <c r="Y307" s="70" t="str">
        <f t="shared" si="36"/>
        <v/>
      </c>
      <c r="Z307" s="69"/>
      <c r="AA307" s="69"/>
      <c r="AB307" s="51" t="str">
        <f t="shared" si="47"/>
        <v/>
      </c>
      <c r="AC307" s="51"/>
      <c r="AD307" s="70"/>
      <c r="AE307" s="70"/>
      <c r="AF307" s="70" t="str">
        <f t="shared" si="48"/>
        <v/>
      </c>
      <c r="AG307" s="70"/>
      <c r="AH307" s="78"/>
      <c r="AI307" s="78" t="str">
        <f t="shared" si="49"/>
        <v/>
      </c>
      <c r="AJ307" s="79" t="str">
        <f t="array" ref="AJ307">IFERROR(INDEX('[1]Master Price'!$E:$E,MATCH(D307,'[1]Master Price'!$B:$B,0)),"0")</f>
        <v>0</v>
      </c>
      <c r="AK307" s="79">
        <f t="shared" si="50"/>
        <v>0</v>
      </c>
      <c r="AL307" s="81" t="str">
        <f t="shared" si="41"/>
        <v>0-day</v>
      </c>
      <c r="AM307" s="81" t="str">
        <f t="shared" si="44"/>
        <v>0-day</v>
      </c>
      <c r="AN307" s="81" t="str">
        <f t="shared" si="69"/>
        <v>0-day</v>
      </c>
      <c r="AO307" s="81" t="str">
        <f t="shared" si="70"/>
        <v>0-day</v>
      </c>
      <c r="AP307" s="81" t="str">
        <f t="shared" si="52"/>
        <v>0-day</v>
      </c>
      <c r="AQ307" s="81" t="str">
        <f t="shared" si="53"/>
        <v>0-day</v>
      </c>
      <c r="AR307" s="137"/>
      <c r="AS307" s="83" t="str">
        <f t="shared" si="54"/>
        <v/>
      </c>
      <c r="AT307" s="85">
        <f t="shared" si="68"/>
        <v>0</v>
      </c>
      <c r="AU307" s="84" t="e">
        <f t="shared" ca="1" si="55"/>
        <v>#NAME?</v>
      </c>
      <c r="AV307" s="85" t="e">
        <f t="shared" ca="1" si="56"/>
        <v>#NAME?</v>
      </c>
      <c r="AW307" s="86" t="e">
        <f t="shared" ca="1" si="57"/>
        <v>#NAME?</v>
      </c>
      <c r="AX307" s="85" t="e">
        <f t="shared" ca="1" si="58"/>
        <v>#NAME?</v>
      </c>
      <c r="AY307" s="86" t="str">
        <f t="shared" si="59"/>
        <v/>
      </c>
      <c r="AZ307" s="22" t="e">
        <f t="shared" ca="1" si="60"/>
        <v>#NAME?</v>
      </c>
      <c r="BA307" s="83" t="e">
        <f t="shared" ca="1" si="61"/>
        <v>#NAME?</v>
      </c>
      <c r="BB307" s="88" t="e">
        <f t="shared" ca="1" si="62"/>
        <v>#NAME?</v>
      </c>
      <c r="BC307" s="90" t="e">
        <f t="shared" ca="1" si="63"/>
        <v>#NAME?</v>
      </c>
      <c r="BD307" s="90" t="e">
        <f t="shared" ca="1" si="64"/>
        <v>#NAME?</v>
      </c>
      <c r="BE307" s="85" t="e">
        <f t="shared" ca="1" si="65"/>
        <v>#NAME?</v>
      </c>
      <c r="BF307" s="22" t="e">
        <f t="shared" ca="1" si="66"/>
        <v>#NAME?</v>
      </c>
      <c r="BG307" s="22" t="e">
        <f t="shared" ca="1" si="67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51" t="str">
        <f t="shared" si="45"/>
        <v/>
      </c>
      <c r="B308" s="142"/>
      <c r="C308" s="51"/>
      <c r="D308" s="51"/>
      <c r="E308" s="51"/>
      <c r="F308" s="51"/>
      <c r="G308" s="51"/>
      <c r="H308" s="55" t="str">
        <f t="shared" si="46"/>
        <v/>
      </c>
      <c r="I308" s="51"/>
      <c r="J308" s="51"/>
      <c r="K308" s="51"/>
      <c r="L308" s="51"/>
      <c r="M308" s="51"/>
      <c r="N308" s="51"/>
      <c r="O308" s="51"/>
      <c r="P308" s="51"/>
      <c r="Q308" s="51"/>
      <c r="R308" s="68"/>
      <c r="S308" s="68"/>
      <c r="T308" s="68" t="str">
        <f t="shared" si="43"/>
        <v/>
      </c>
      <c r="U308" s="68"/>
      <c r="V308" s="51"/>
      <c r="W308" s="70"/>
      <c r="X308" s="70"/>
      <c r="Y308" s="70" t="str">
        <f t="shared" si="36"/>
        <v/>
      </c>
      <c r="Z308" s="69"/>
      <c r="AA308" s="69"/>
      <c r="AB308" s="51" t="str">
        <f t="shared" si="47"/>
        <v/>
      </c>
      <c r="AC308" s="51"/>
      <c r="AD308" s="70"/>
      <c r="AE308" s="70"/>
      <c r="AF308" s="70" t="str">
        <f t="shared" si="48"/>
        <v/>
      </c>
      <c r="AG308" s="70"/>
      <c r="AH308" s="78"/>
      <c r="AI308" s="78" t="str">
        <f t="shared" si="49"/>
        <v/>
      </c>
      <c r="AJ308" s="79" t="str">
        <f t="array" ref="AJ308">IFERROR(INDEX('[1]Master Price'!$E:$E,MATCH(D308,'[1]Master Price'!$B:$B,0)),"0")</f>
        <v>0</v>
      </c>
      <c r="AK308" s="79">
        <f t="shared" si="50"/>
        <v>0</v>
      </c>
      <c r="AL308" s="81" t="str">
        <f t="shared" si="41"/>
        <v>0-day</v>
      </c>
      <c r="AM308" s="81" t="str">
        <f t="shared" si="44"/>
        <v>0-day</v>
      </c>
      <c r="AN308" s="81" t="str">
        <f t="shared" si="69"/>
        <v>0-day</v>
      </c>
      <c r="AO308" s="81" t="str">
        <f t="shared" si="70"/>
        <v>0-day</v>
      </c>
      <c r="AP308" s="81" t="str">
        <f t="shared" si="52"/>
        <v>0-day</v>
      </c>
      <c r="AQ308" s="81" t="str">
        <f t="shared" si="53"/>
        <v>0-day</v>
      </c>
      <c r="AR308" s="137"/>
      <c r="AS308" s="83" t="str">
        <f t="shared" si="54"/>
        <v/>
      </c>
      <c r="AT308" s="85">
        <f t="shared" si="68"/>
        <v>0</v>
      </c>
      <c r="AU308" s="84" t="e">
        <f t="shared" ca="1" si="55"/>
        <v>#NAME?</v>
      </c>
      <c r="AV308" s="85" t="e">
        <f t="shared" ca="1" si="56"/>
        <v>#NAME?</v>
      </c>
      <c r="AW308" s="86" t="e">
        <f t="shared" ca="1" si="57"/>
        <v>#NAME?</v>
      </c>
      <c r="AX308" s="85" t="e">
        <f t="shared" ca="1" si="58"/>
        <v>#NAME?</v>
      </c>
      <c r="AY308" s="86" t="str">
        <f t="shared" si="59"/>
        <v/>
      </c>
      <c r="AZ308" s="22" t="e">
        <f t="shared" ca="1" si="60"/>
        <v>#NAME?</v>
      </c>
      <c r="BA308" s="83" t="e">
        <f t="shared" ca="1" si="61"/>
        <v>#NAME?</v>
      </c>
      <c r="BB308" s="88" t="e">
        <f t="shared" ca="1" si="62"/>
        <v>#NAME?</v>
      </c>
      <c r="BC308" s="90" t="e">
        <f t="shared" ca="1" si="63"/>
        <v>#NAME?</v>
      </c>
      <c r="BD308" s="90" t="e">
        <f t="shared" ca="1" si="64"/>
        <v>#NAME?</v>
      </c>
      <c r="BE308" s="85" t="e">
        <f t="shared" ca="1" si="65"/>
        <v>#NAME?</v>
      </c>
      <c r="BF308" s="22" t="e">
        <f t="shared" ca="1" si="66"/>
        <v>#NAME?</v>
      </c>
      <c r="BG308" s="22" t="e">
        <f t="shared" ca="1" si="67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51" t="str">
        <f t="shared" si="45"/>
        <v/>
      </c>
      <c r="B309" s="142"/>
      <c r="C309" s="51"/>
      <c r="D309" s="51"/>
      <c r="E309" s="51"/>
      <c r="F309" s="51"/>
      <c r="G309" s="51"/>
      <c r="H309" s="55" t="str">
        <f t="shared" si="46"/>
        <v/>
      </c>
      <c r="I309" s="51"/>
      <c r="J309" s="51"/>
      <c r="K309" s="51"/>
      <c r="L309" s="51"/>
      <c r="M309" s="51"/>
      <c r="N309" s="51"/>
      <c r="O309" s="51"/>
      <c r="P309" s="51"/>
      <c r="Q309" s="51"/>
      <c r="R309" s="68"/>
      <c r="S309" s="68"/>
      <c r="T309" s="68" t="str">
        <f t="shared" si="43"/>
        <v/>
      </c>
      <c r="U309" s="68"/>
      <c r="V309" s="51"/>
      <c r="W309" s="70"/>
      <c r="X309" s="70"/>
      <c r="Y309" s="70" t="str">
        <f t="shared" si="36"/>
        <v/>
      </c>
      <c r="Z309" s="69"/>
      <c r="AA309" s="69"/>
      <c r="AB309" s="51" t="str">
        <f t="shared" si="47"/>
        <v/>
      </c>
      <c r="AC309" s="51"/>
      <c r="AD309" s="70"/>
      <c r="AE309" s="70"/>
      <c r="AF309" s="70" t="str">
        <f t="shared" si="48"/>
        <v/>
      </c>
      <c r="AG309" s="70"/>
      <c r="AH309" s="78"/>
      <c r="AI309" s="78" t="str">
        <f t="shared" si="49"/>
        <v/>
      </c>
      <c r="AJ309" s="79" t="str">
        <f t="array" ref="AJ309">IFERROR(INDEX('[1]Master Price'!$E:$E,MATCH(D309,'[1]Master Price'!$B:$B,0)),"0")</f>
        <v>0</v>
      </c>
      <c r="AK309" s="79">
        <f t="shared" si="50"/>
        <v>0</v>
      </c>
      <c r="AL309" s="81" t="str">
        <f t="shared" si="41"/>
        <v>0-day</v>
      </c>
      <c r="AM309" s="81" t="str">
        <f t="shared" si="44"/>
        <v>0-day</v>
      </c>
      <c r="AN309" s="81" t="str">
        <f t="shared" si="69"/>
        <v>0-day</v>
      </c>
      <c r="AO309" s="81" t="str">
        <f t="shared" si="70"/>
        <v>0-day</v>
      </c>
      <c r="AP309" s="81" t="str">
        <f t="shared" si="52"/>
        <v>0-day</v>
      </c>
      <c r="AQ309" s="81" t="str">
        <f t="shared" si="53"/>
        <v>0-day</v>
      </c>
      <c r="AR309" s="137"/>
      <c r="AS309" s="83" t="str">
        <f t="shared" si="54"/>
        <v/>
      </c>
      <c r="AT309" s="85">
        <f t="shared" si="68"/>
        <v>0</v>
      </c>
      <c r="AU309" s="84" t="e">
        <f t="shared" ca="1" si="55"/>
        <v>#NAME?</v>
      </c>
      <c r="AV309" s="85" t="e">
        <f t="shared" ca="1" si="56"/>
        <v>#NAME?</v>
      </c>
      <c r="AW309" s="86" t="e">
        <f t="shared" ca="1" si="57"/>
        <v>#NAME?</v>
      </c>
      <c r="AX309" s="85" t="e">
        <f t="shared" ca="1" si="58"/>
        <v>#NAME?</v>
      </c>
      <c r="AY309" s="86" t="str">
        <f t="shared" si="59"/>
        <v/>
      </c>
      <c r="AZ309" s="22" t="e">
        <f t="shared" ca="1" si="60"/>
        <v>#NAME?</v>
      </c>
      <c r="BA309" s="83" t="e">
        <f t="shared" ca="1" si="61"/>
        <v>#NAME?</v>
      </c>
      <c r="BB309" s="88" t="e">
        <f t="shared" ca="1" si="62"/>
        <v>#NAME?</v>
      </c>
      <c r="BC309" s="90" t="e">
        <f t="shared" ca="1" si="63"/>
        <v>#NAME?</v>
      </c>
      <c r="BD309" s="90" t="e">
        <f t="shared" ca="1" si="64"/>
        <v>#NAME?</v>
      </c>
      <c r="BE309" s="85" t="e">
        <f t="shared" ca="1" si="65"/>
        <v>#NAME?</v>
      </c>
      <c r="BF309" s="22" t="e">
        <f t="shared" ca="1" si="66"/>
        <v>#NAME?</v>
      </c>
      <c r="BG309" s="22" t="e">
        <f t="shared" ca="1" si="67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51" t="str">
        <f t="shared" si="45"/>
        <v/>
      </c>
      <c r="B310" s="142"/>
      <c r="C310" s="51"/>
      <c r="D310" s="51"/>
      <c r="E310" s="51"/>
      <c r="F310" s="51"/>
      <c r="G310" s="51"/>
      <c r="H310" s="55" t="str">
        <f t="shared" si="46"/>
        <v/>
      </c>
      <c r="I310" s="51"/>
      <c r="J310" s="51"/>
      <c r="K310" s="51"/>
      <c r="L310" s="51"/>
      <c r="M310" s="51"/>
      <c r="N310" s="51"/>
      <c r="O310" s="51"/>
      <c r="P310" s="51"/>
      <c r="Q310" s="51"/>
      <c r="R310" s="68"/>
      <c r="S310" s="68"/>
      <c r="T310" s="68" t="str">
        <f t="shared" si="43"/>
        <v/>
      </c>
      <c r="U310" s="68"/>
      <c r="V310" s="51"/>
      <c r="W310" s="70"/>
      <c r="X310" s="70"/>
      <c r="Y310" s="70" t="str">
        <f t="shared" si="36"/>
        <v/>
      </c>
      <c r="Z310" s="69"/>
      <c r="AA310" s="69"/>
      <c r="AB310" s="51" t="str">
        <f t="shared" si="47"/>
        <v/>
      </c>
      <c r="AC310" s="51"/>
      <c r="AD310" s="70"/>
      <c r="AE310" s="70"/>
      <c r="AF310" s="70" t="str">
        <f t="shared" si="48"/>
        <v/>
      </c>
      <c r="AG310" s="70"/>
      <c r="AH310" s="78"/>
      <c r="AI310" s="78" t="str">
        <f t="shared" si="49"/>
        <v/>
      </c>
      <c r="AJ310" s="79" t="str">
        <f t="array" ref="AJ310">IFERROR(INDEX('[1]Master Price'!$E:$E,MATCH(D310,'[1]Master Price'!$B:$B,0)),"0")</f>
        <v>0</v>
      </c>
      <c r="AK310" s="79">
        <f t="shared" si="50"/>
        <v>0</v>
      </c>
      <c r="AL310" s="81" t="str">
        <f t="shared" si="41"/>
        <v>0-day</v>
      </c>
      <c r="AM310" s="81" t="str">
        <f t="shared" si="44"/>
        <v>0-day</v>
      </c>
      <c r="AN310" s="81" t="str">
        <f t="shared" si="69"/>
        <v>0-day</v>
      </c>
      <c r="AO310" s="81" t="str">
        <f t="shared" si="70"/>
        <v>0-day</v>
      </c>
      <c r="AP310" s="81" t="str">
        <f t="shared" si="52"/>
        <v>0-day</v>
      </c>
      <c r="AQ310" s="81" t="str">
        <f t="shared" si="53"/>
        <v>0-day</v>
      </c>
      <c r="AR310" s="137"/>
      <c r="AS310" s="83" t="str">
        <f t="shared" si="54"/>
        <v/>
      </c>
      <c r="AT310" s="85">
        <f t="shared" si="68"/>
        <v>0</v>
      </c>
      <c r="AU310" s="84" t="e">
        <f t="shared" ca="1" si="55"/>
        <v>#NAME?</v>
      </c>
      <c r="AV310" s="85" t="e">
        <f t="shared" ca="1" si="56"/>
        <v>#NAME?</v>
      </c>
      <c r="AW310" s="86" t="e">
        <f t="shared" ca="1" si="57"/>
        <v>#NAME?</v>
      </c>
      <c r="AX310" s="85" t="e">
        <f t="shared" ca="1" si="58"/>
        <v>#NAME?</v>
      </c>
      <c r="AY310" s="86" t="str">
        <f t="shared" si="59"/>
        <v/>
      </c>
      <c r="AZ310" s="22" t="e">
        <f t="shared" ca="1" si="60"/>
        <v>#NAME?</v>
      </c>
      <c r="BA310" s="83" t="e">
        <f t="shared" ca="1" si="61"/>
        <v>#NAME?</v>
      </c>
      <c r="BB310" s="88" t="e">
        <f t="shared" ca="1" si="62"/>
        <v>#NAME?</v>
      </c>
      <c r="BC310" s="90" t="e">
        <f t="shared" ca="1" si="63"/>
        <v>#NAME?</v>
      </c>
      <c r="BD310" s="90" t="e">
        <f t="shared" ca="1" si="64"/>
        <v>#NAME?</v>
      </c>
      <c r="BE310" s="85" t="e">
        <f t="shared" ca="1" si="65"/>
        <v>#NAME?</v>
      </c>
      <c r="BF310" s="22" t="e">
        <f t="shared" ca="1" si="66"/>
        <v>#NAME?</v>
      </c>
      <c r="BG310" s="22" t="e">
        <f t="shared" ca="1" si="67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51" t="str">
        <f t="shared" si="45"/>
        <v/>
      </c>
      <c r="B311" s="142"/>
      <c r="C311" s="51"/>
      <c r="D311" s="51"/>
      <c r="E311" s="51"/>
      <c r="F311" s="51"/>
      <c r="G311" s="51"/>
      <c r="H311" s="55" t="str">
        <f t="shared" si="46"/>
        <v/>
      </c>
      <c r="I311" s="51"/>
      <c r="J311" s="51"/>
      <c r="K311" s="51"/>
      <c r="L311" s="51"/>
      <c r="M311" s="51"/>
      <c r="N311" s="51"/>
      <c r="O311" s="51"/>
      <c r="P311" s="51"/>
      <c r="Q311" s="51"/>
      <c r="R311" s="68"/>
      <c r="S311" s="68"/>
      <c r="T311" s="68" t="str">
        <f t="shared" si="43"/>
        <v/>
      </c>
      <c r="U311" s="68"/>
      <c r="V311" s="51"/>
      <c r="W311" s="70"/>
      <c r="X311" s="70"/>
      <c r="Y311" s="70" t="str">
        <f t="shared" si="36"/>
        <v/>
      </c>
      <c r="Z311" s="69"/>
      <c r="AA311" s="69"/>
      <c r="AB311" s="51" t="str">
        <f t="shared" si="47"/>
        <v/>
      </c>
      <c r="AC311" s="51"/>
      <c r="AD311" s="70"/>
      <c r="AE311" s="70"/>
      <c r="AF311" s="70" t="str">
        <f t="shared" si="48"/>
        <v/>
      </c>
      <c r="AG311" s="70"/>
      <c r="AH311" s="78"/>
      <c r="AI311" s="78" t="str">
        <f t="shared" si="49"/>
        <v/>
      </c>
      <c r="AJ311" s="79" t="str">
        <f t="array" ref="AJ311">IFERROR(INDEX('[1]Master Price'!$E:$E,MATCH(D311,'[1]Master Price'!$B:$B,0)),"0")</f>
        <v>0</v>
      </c>
      <c r="AK311" s="79">
        <f t="shared" si="50"/>
        <v>0</v>
      </c>
      <c r="AL311" s="81" t="str">
        <f t="shared" si="41"/>
        <v>0-day</v>
      </c>
      <c r="AM311" s="81" t="str">
        <f t="shared" si="44"/>
        <v>0-day</v>
      </c>
      <c r="AN311" s="81" t="str">
        <f t="shared" si="69"/>
        <v>0-day</v>
      </c>
      <c r="AO311" s="81" t="str">
        <f t="shared" si="70"/>
        <v>0-day</v>
      </c>
      <c r="AP311" s="81" t="str">
        <f t="shared" si="52"/>
        <v>0-day</v>
      </c>
      <c r="AQ311" s="81" t="str">
        <f t="shared" si="53"/>
        <v>0-day</v>
      </c>
      <c r="AR311" s="137"/>
      <c r="AS311" s="83" t="str">
        <f t="shared" si="54"/>
        <v/>
      </c>
      <c r="AT311" s="85">
        <f t="shared" si="68"/>
        <v>0</v>
      </c>
      <c r="AU311" s="84" t="e">
        <f t="shared" ca="1" si="55"/>
        <v>#NAME?</v>
      </c>
      <c r="AV311" s="85" t="e">
        <f t="shared" ca="1" si="56"/>
        <v>#NAME?</v>
      </c>
      <c r="AW311" s="86" t="e">
        <f t="shared" ca="1" si="57"/>
        <v>#NAME?</v>
      </c>
      <c r="AX311" s="85" t="e">
        <f t="shared" ca="1" si="58"/>
        <v>#NAME?</v>
      </c>
      <c r="AY311" s="86" t="str">
        <f t="shared" si="59"/>
        <v/>
      </c>
      <c r="AZ311" s="22" t="e">
        <f t="shared" ca="1" si="60"/>
        <v>#NAME?</v>
      </c>
      <c r="BA311" s="83" t="e">
        <f t="shared" ca="1" si="61"/>
        <v>#NAME?</v>
      </c>
      <c r="BB311" s="88" t="e">
        <f t="shared" ca="1" si="62"/>
        <v>#NAME?</v>
      </c>
      <c r="BC311" s="90" t="e">
        <f t="shared" ca="1" si="63"/>
        <v>#NAME?</v>
      </c>
      <c r="BD311" s="90" t="e">
        <f t="shared" ca="1" si="64"/>
        <v>#NAME?</v>
      </c>
      <c r="BE311" s="85" t="e">
        <f t="shared" ca="1" si="65"/>
        <v>#NAME?</v>
      </c>
      <c r="BF311" s="22" t="e">
        <f t="shared" ca="1" si="66"/>
        <v>#NAME?</v>
      </c>
      <c r="BG311" s="22" t="e">
        <f t="shared" ca="1" si="67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51" t="str">
        <f t="shared" si="45"/>
        <v/>
      </c>
      <c r="B312" s="142"/>
      <c r="C312" s="51"/>
      <c r="D312" s="51"/>
      <c r="E312" s="51"/>
      <c r="F312" s="51"/>
      <c r="G312" s="51"/>
      <c r="H312" s="55" t="str">
        <f t="shared" si="46"/>
        <v/>
      </c>
      <c r="I312" s="51"/>
      <c r="J312" s="51"/>
      <c r="K312" s="51"/>
      <c r="L312" s="51"/>
      <c r="M312" s="51"/>
      <c r="N312" s="51"/>
      <c r="O312" s="51"/>
      <c r="P312" s="51"/>
      <c r="Q312" s="51"/>
      <c r="R312" s="68"/>
      <c r="S312" s="68"/>
      <c r="T312" s="68" t="str">
        <f t="shared" si="43"/>
        <v/>
      </c>
      <c r="U312" s="68"/>
      <c r="V312" s="51"/>
      <c r="W312" s="70"/>
      <c r="X312" s="70"/>
      <c r="Y312" s="70" t="str">
        <f t="shared" si="36"/>
        <v/>
      </c>
      <c r="Z312" s="69"/>
      <c r="AA312" s="69"/>
      <c r="AB312" s="51" t="str">
        <f t="shared" si="47"/>
        <v/>
      </c>
      <c r="AC312" s="51"/>
      <c r="AD312" s="70"/>
      <c r="AE312" s="70"/>
      <c r="AF312" s="70" t="str">
        <f t="shared" si="48"/>
        <v/>
      </c>
      <c r="AG312" s="70"/>
      <c r="AH312" s="78"/>
      <c r="AI312" s="78" t="str">
        <f t="shared" si="49"/>
        <v/>
      </c>
      <c r="AJ312" s="79" t="str">
        <f t="array" ref="AJ312">IFERROR(INDEX('[1]Master Price'!$E:$E,MATCH(D312,'[1]Master Price'!$B:$B,0)),"0")</f>
        <v>0</v>
      </c>
      <c r="AK312" s="79">
        <f t="shared" si="50"/>
        <v>0</v>
      </c>
      <c r="AL312" s="81" t="str">
        <f t="shared" si="41"/>
        <v>0-day</v>
      </c>
      <c r="AM312" s="81" t="str">
        <f t="shared" si="44"/>
        <v>0-day</v>
      </c>
      <c r="AN312" s="81" t="str">
        <f t="shared" si="69"/>
        <v>0-day</v>
      </c>
      <c r="AO312" s="81" t="str">
        <f t="shared" si="70"/>
        <v>0-day</v>
      </c>
      <c r="AP312" s="81" t="str">
        <f t="shared" si="52"/>
        <v>0-day</v>
      </c>
      <c r="AQ312" s="81" t="str">
        <f t="shared" si="53"/>
        <v>0-day</v>
      </c>
      <c r="AR312" s="137"/>
      <c r="AS312" s="83" t="str">
        <f t="shared" si="54"/>
        <v/>
      </c>
      <c r="AT312" s="85">
        <f t="shared" si="68"/>
        <v>0</v>
      </c>
      <c r="AU312" s="84" t="e">
        <f t="shared" ca="1" si="55"/>
        <v>#NAME?</v>
      </c>
      <c r="AV312" s="85" t="e">
        <f t="shared" ca="1" si="56"/>
        <v>#NAME?</v>
      </c>
      <c r="AW312" s="86" t="e">
        <f t="shared" ca="1" si="57"/>
        <v>#NAME?</v>
      </c>
      <c r="AX312" s="85" t="e">
        <f t="shared" ca="1" si="58"/>
        <v>#NAME?</v>
      </c>
      <c r="AY312" s="86" t="str">
        <f t="shared" si="59"/>
        <v/>
      </c>
      <c r="AZ312" s="22" t="e">
        <f t="shared" ca="1" si="60"/>
        <v>#NAME?</v>
      </c>
      <c r="BA312" s="83" t="e">
        <f t="shared" ca="1" si="61"/>
        <v>#NAME?</v>
      </c>
      <c r="BB312" s="88" t="e">
        <f t="shared" ca="1" si="62"/>
        <v>#NAME?</v>
      </c>
      <c r="BC312" s="90" t="e">
        <f t="shared" ca="1" si="63"/>
        <v>#NAME?</v>
      </c>
      <c r="BD312" s="90" t="e">
        <f t="shared" ca="1" si="64"/>
        <v>#NAME?</v>
      </c>
      <c r="BE312" s="85" t="e">
        <f t="shared" ca="1" si="65"/>
        <v>#NAME?</v>
      </c>
      <c r="BF312" s="22" t="e">
        <f t="shared" ca="1" si="66"/>
        <v>#NAME?</v>
      </c>
      <c r="BG312" s="22" t="e">
        <f t="shared" ca="1" si="67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51" t="str">
        <f t="shared" si="45"/>
        <v/>
      </c>
      <c r="B313" s="142"/>
      <c r="C313" s="51"/>
      <c r="D313" s="51"/>
      <c r="E313" s="51"/>
      <c r="F313" s="51"/>
      <c r="G313" s="51"/>
      <c r="H313" s="55" t="str">
        <f t="shared" si="46"/>
        <v/>
      </c>
      <c r="I313" s="51"/>
      <c r="J313" s="51"/>
      <c r="K313" s="51"/>
      <c r="L313" s="51"/>
      <c r="M313" s="51"/>
      <c r="N313" s="51"/>
      <c r="O313" s="51"/>
      <c r="P313" s="51"/>
      <c r="Q313" s="51"/>
      <c r="R313" s="68"/>
      <c r="S313" s="68"/>
      <c r="T313" s="68" t="str">
        <f t="shared" si="43"/>
        <v/>
      </c>
      <c r="U313" s="68"/>
      <c r="V313" s="51"/>
      <c r="W313" s="70"/>
      <c r="X313" s="70"/>
      <c r="Y313" s="70" t="str">
        <f t="shared" si="36"/>
        <v/>
      </c>
      <c r="Z313" s="69"/>
      <c r="AA313" s="69"/>
      <c r="AB313" s="51" t="str">
        <f t="shared" si="47"/>
        <v/>
      </c>
      <c r="AC313" s="51"/>
      <c r="AD313" s="70"/>
      <c r="AE313" s="70"/>
      <c r="AF313" s="70" t="str">
        <f t="shared" si="48"/>
        <v/>
      </c>
      <c r="AG313" s="70"/>
      <c r="AH313" s="78"/>
      <c r="AI313" s="78" t="str">
        <f t="shared" si="49"/>
        <v/>
      </c>
      <c r="AJ313" s="79" t="str">
        <f t="array" ref="AJ313">IFERROR(INDEX('[1]Master Price'!$E:$E,MATCH(D313,'[1]Master Price'!$B:$B,0)),"0")</f>
        <v>0</v>
      </c>
      <c r="AK313" s="79">
        <f t="shared" si="50"/>
        <v>0</v>
      </c>
      <c r="AL313" s="81" t="str">
        <f t="shared" si="41"/>
        <v>0-day</v>
      </c>
      <c r="AM313" s="81" t="str">
        <f t="shared" si="44"/>
        <v>0-day</v>
      </c>
      <c r="AN313" s="81" t="str">
        <f t="shared" si="69"/>
        <v>0-day</v>
      </c>
      <c r="AO313" s="81" t="str">
        <f t="shared" si="70"/>
        <v>0-day</v>
      </c>
      <c r="AP313" s="81" t="str">
        <f t="shared" si="52"/>
        <v>0-day</v>
      </c>
      <c r="AQ313" s="81" t="str">
        <f t="shared" si="53"/>
        <v>0-day</v>
      </c>
      <c r="AR313" s="137"/>
      <c r="AS313" s="83" t="str">
        <f t="shared" si="54"/>
        <v/>
      </c>
      <c r="AT313" s="85">
        <f t="shared" si="68"/>
        <v>0</v>
      </c>
      <c r="AU313" s="84" t="e">
        <f t="shared" ca="1" si="55"/>
        <v>#NAME?</v>
      </c>
      <c r="AV313" s="85" t="e">
        <f t="shared" ca="1" si="56"/>
        <v>#NAME?</v>
      </c>
      <c r="AW313" s="86" t="e">
        <f t="shared" ca="1" si="57"/>
        <v>#NAME?</v>
      </c>
      <c r="AX313" s="85" t="e">
        <f t="shared" ca="1" si="58"/>
        <v>#NAME?</v>
      </c>
      <c r="AY313" s="86" t="str">
        <f t="shared" si="59"/>
        <v/>
      </c>
      <c r="AZ313" s="22" t="e">
        <f t="shared" ca="1" si="60"/>
        <v>#NAME?</v>
      </c>
      <c r="BA313" s="83" t="e">
        <f t="shared" ca="1" si="61"/>
        <v>#NAME?</v>
      </c>
      <c r="BB313" s="88" t="e">
        <f t="shared" ca="1" si="62"/>
        <v>#NAME?</v>
      </c>
      <c r="BC313" s="90" t="e">
        <f t="shared" ca="1" si="63"/>
        <v>#NAME?</v>
      </c>
      <c r="BD313" s="90" t="e">
        <f t="shared" ca="1" si="64"/>
        <v>#NAME?</v>
      </c>
      <c r="BE313" s="85" t="e">
        <f t="shared" ca="1" si="65"/>
        <v>#NAME?</v>
      </c>
      <c r="BF313" s="22" t="e">
        <f t="shared" ca="1" si="66"/>
        <v>#NAME?</v>
      </c>
      <c r="BG313" s="22" t="e">
        <f t="shared" ca="1" si="67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51" t="str">
        <f t="shared" si="45"/>
        <v/>
      </c>
      <c r="B314" s="142"/>
      <c r="C314" s="51"/>
      <c r="D314" s="51"/>
      <c r="E314" s="51"/>
      <c r="F314" s="51"/>
      <c r="G314" s="51"/>
      <c r="H314" s="55" t="str">
        <f t="shared" si="46"/>
        <v/>
      </c>
      <c r="I314" s="51"/>
      <c r="J314" s="51"/>
      <c r="K314" s="51"/>
      <c r="L314" s="51"/>
      <c r="M314" s="51"/>
      <c r="N314" s="51"/>
      <c r="O314" s="51"/>
      <c r="P314" s="51"/>
      <c r="Q314" s="51"/>
      <c r="R314" s="68"/>
      <c r="S314" s="68"/>
      <c r="T314" s="68" t="str">
        <f t="shared" si="43"/>
        <v/>
      </c>
      <c r="U314" s="68"/>
      <c r="V314" s="51"/>
      <c r="W314" s="70"/>
      <c r="X314" s="70"/>
      <c r="Y314" s="70" t="str">
        <f t="shared" si="36"/>
        <v/>
      </c>
      <c r="Z314" s="69"/>
      <c r="AA314" s="69"/>
      <c r="AB314" s="51" t="str">
        <f t="shared" si="47"/>
        <v/>
      </c>
      <c r="AC314" s="51"/>
      <c r="AD314" s="70"/>
      <c r="AE314" s="70"/>
      <c r="AF314" s="70" t="str">
        <f t="shared" si="48"/>
        <v/>
      </c>
      <c r="AG314" s="70"/>
      <c r="AH314" s="78"/>
      <c r="AI314" s="78" t="str">
        <f t="shared" si="49"/>
        <v/>
      </c>
      <c r="AJ314" s="79" t="str">
        <f t="array" ref="AJ314">IFERROR(INDEX('[1]Master Price'!$E:$E,MATCH(D314,'[1]Master Price'!$B:$B,0)),"0")</f>
        <v>0</v>
      </c>
      <c r="AK314" s="79">
        <f t="shared" si="50"/>
        <v>0</v>
      </c>
      <c r="AL314" s="81" t="str">
        <f t="shared" si="41"/>
        <v>0-day</v>
      </c>
      <c r="AM314" s="81" t="str">
        <f t="shared" si="44"/>
        <v>0-day</v>
      </c>
      <c r="AN314" s="81" t="str">
        <f t="shared" si="69"/>
        <v>0-day</v>
      </c>
      <c r="AO314" s="81" t="str">
        <f t="shared" si="70"/>
        <v>0-day</v>
      </c>
      <c r="AP314" s="81" t="str">
        <f t="shared" si="52"/>
        <v>0-day</v>
      </c>
      <c r="AQ314" s="81" t="str">
        <f t="shared" si="53"/>
        <v>0-day</v>
      </c>
      <c r="AR314" s="137"/>
      <c r="AS314" s="83" t="str">
        <f t="shared" si="54"/>
        <v/>
      </c>
      <c r="AT314" s="85">
        <f t="shared" si="68"/>
        <v>0</v>
      </c>
      <c r="AU314" s="84" t="e">
        <f t="shared" ca="1" si="55"/>
        <v>#NAME?</v>
      </c>
      <c r="AV314" s="85" t="e">
        <f t="shared" ca="1" si="56"/>
        <v>#NAME?</v>
      </c>
      <c r="AW314" s="86" t="e">
        <f t="shared" ca="1" si="57"/>
        <v>#NAME?</v>
      </c>
      <c r="AX314" s="85" t="e">
        <f t="shared" ca="1" si="58"/>
        <v>#NAME?</v>
      </c>
      <c r="AY314" s="86" t="str">
        <f t="shared" si="59"/>
        <v/>
      </c>
      <c r="AZ314" s="22" t="e">
        <f t="shared" ca="1" si="60"/>
        <v>#NAME?</v>
      </c>
      <c r="BA314" s="83" t="e">
        <f t="shared" ca="1" si="61"/>
        <v>#NAME?</v>
      </c>
      <c r="BB314" s="88" t="e">
        <f t="shared" ca="1" si="62"/>
        <v>#NAME?</v>
      </c>
      <c r="BC314" s="90" t="e">
        <f t="shared" ca="1" si="63"/>
        <v>#NAME?</v>
      </c>
      <c r="BD314" s="90" t="e">
        <f t="shared" ca="1" si="64"/>
        <v>#NAME?</v>
      </c>
      <c r="BE314" s="85" t="e">
        <f t="shared" ca="1" si="65"/>
        <v>#NAME?</v>
      </c>
      <c r="BF314" s="22" t="e">
        <f t="shared" ca="1" si="66"/>
        <v>#NAME?</v>
      </c>
      <c r="BG314" s="22" t="e">
        <f t="shared" ca="1" si="67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51" t="str">
        <f t="shared" si="45"/>
        <v/>
      </c>
      <c r="B315" s="142"/>
      <c r="C315" s="51"/>
      <c r="D315" s="51"/>
      <c r="E315" s="51"/>
      <c r="F315" s="51"/>
      <c r="G315" s="51"/>
      <c r="H315" s="55" t="str">
        <f t="shared" si="46"/>
        <v/>
      </c>
      <c r="I315" s="51"/>
      <c r="J315" s="51"/>
      <c r="K315" s="51"/>
      <c r="L315" s="51"/>
      <c r="M315" s="51"/>
      <c r="N315" s="51"/>
      <c r="O315" s="51"/>
      <c r="P315" s="51"/>
      <c r="Q315" s="51"/>
      <c r="R315" s="68"/>
      <c r="S315" s="68"/>
      <c r="T315" s="68" t="str">
        <f t="shared" si="43"/>
        <v/>
      </c>
      <c r="U315" s="68"/>
      <c r="V315" s="51"/>
      <c r="W315" s="70"/>
      <c r="X315" s="70"/>
      <c r="Y315" s="70" t="str">
        <f t="shared" si="36"/>
        <v/>
      </c>
      <c r="Z315" s="69"/>
      <c r="AA315" s="69"/>
      <c r="AB315" s="51" t="str">
        <f t="shared" si="47"/>
        <v/>
      </c>
      <c r="AC315" s="51"/>
      <c r="AD315" s="70"/>
      <c r="AE315" s="70"/>
      <c r="AF315" s="70" t="str">
        <f t="shared" si="48"/>
        <v/>
      </c>
      <c r="AG315" s="70"/>
      <c r="AH315" s="78"/>
      <c r="AI315" s="78" t="str">
        <f t="shared" si="49"/>
        <v/>
      </c>
      <c r="AJ315" s="79" t="str">
        <f t="array" ref="AJ315">IFERROR(INDEX('[1]Master Price'!$E:$E,MATCH(D315,'[1]Master Price'!$B:$B,0)),"0")</f>
        <v>0</v>
      </c>
      <c r="AK315" s="79">
        <f t="shared" si="50"/>
        <v>0</v>
      </c>
      <c r="AL315" s="81" t="str">
        <f t="shared" si="41"/>
        <v>0-day</v>
      </c>
      <c r="AM315" s="81" t="str">
        <f t="shared" si="44"/>
        <v>0-day</v>
      </c>
      <c r="AN315" s="81" t="str">
        <f t="shared" si="69"/>
        <v>0-day</v>
      </c>
      <c r="AO315" s="81" t="str">
        <f t="shared" si="70"/>
        <v>0-day</v>
      </c>
      <c r="AP315" s="81" t="str">
        <f t="shared" si="52"/>
        <v>0-day</v>
      </c>
      <c r="AQ315" s="81" t="str">
        <f t="shared" si="53"/>
        <v>0-day</v>
      </c>
      <c r="AR315" s="137"/>
      <c r="AS315" s="83" t="str">
        <f t="shared" si="54"/>
        <v/>
      </c>
      <c r="AT315" s="85">
        <f t="shared" si="68"/>
        <v>0</v>
      </c>
      <c r="AU315" s="84" t="e">
        <f t="shared" ca="1" si="55"/>
        <v>#NAME?</v>
      </c>
      <c r="AV315" s="85" t="e">
        <f t="shared" ca="1" si="56"/>
        <v>#NAME?</v>
      </c>
      <c r="AW315" s="86" t="e">
        <f t="shared" ca="1" si="57"/>
        <v>#NAME?</v>
      </c>
      <c r="AX315" s="85" t="e">
        <f t="shared" ca="1" si="58"/>
        <v>#NAME?</v>
      </c>
      <c r="AY315" s="86" t="str">
        <f t="shared" si="59"/>
        <v/>
      </c>
      <c r="AZ315" s="22" t="e">
        <f t="shared" ca="1" si="60"/>
        <v>#NAME?</v>
      </c>
      <c r="BA315" s="83" t="e">
        <f t="shared" ca="1" si="61"/>
        <v>#NAME?</v>
      </c>
      <c r="BB315" s="88" t="e">
        <f t="shared" ca="1" si="62"/>
        <v>#NAME?</v>
      </c>
      <c r="BC315" s="90" t="e">
        <f t="shared" ca="1" si="63"/>
        <v>#NAME?</v>
      </c>
      <c r="BD315" s="90" t="e">
        <f t="shared" ca="1" si="64"/>
        <v>#NAME?</v>
      </c>
      <c r="BE315" s="85" t="e">
        <f t="shared" ca="1" si="65"/>
        <v>#NAME?</v>
      </c>
      <c r="BF315" s="22" t="e">
        <f t="shared" ca="1" si="66"/>
        <v>#NAME?</v>
      </c>
      <c r="BG315" s="22" t="e">
        <f t="shared" ca="1" si="67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51" t="str">
        <f t="shared" si="45"/>
        <v/>
      </c>
      <c r="B316" s="142"/>
      <c r="C316" s="51"/>
      <c r="D316" s="51"/>
      <c r="E316" s="51"/>
      <c r="F316" s="51"/>
      <c r="G316" s="51"/>
      <c r="H316" s="55" t="str">
        <f t="shared" si="46"/>
        <v/>
      </c>
      <c r="I316" s="51"/>
      <c r="J316" s="51"/>
      <c r="K316" s="51"/>
      <c r="L316" s="51"/>
      <c r="M316" s="51"/>
      <c r="N316" s="51"/>
      <c r="O316" s="51"/>
      <c r="P316" s="51"/>
      <c r="Q316" s="51"/>
      <c r="R316" s="68"/>
      <c r="S316" s="68"/>
      <c r="T316" s="68" t="str">
        <f t="shared" si="43"/>
        <v/>
      </c>
      <c r="U316" s="68"/>
      <c r="V316" s="51"/>
      <c r="W316" s="70"/>
      <c r="X316" s="70"/>
      <c r="Y316" s="70" t="str">
        <f t="shared" si="36"/>
        <v/>
      </c>
      <c r="Z316" s="69"/>
      <c r="AA316" s="69"/>
      <c r="AB316" s="51" t="str">
        <f t="shared" si="47"/>
        <v/>
      </c>
      <c r="AC316" s="51"/>
      <c r="AD316" s="70"/>
      <c r="AE316" s="70"/>
      <c r="AF316" s="70" t="str">
        <f t="shared" si="48"/>
        <v/>
      </c>
      <c r="AG316" s="70"/>
      <c r="AH316" s="78"/>
      <c r="AI316" s="78" t="str">
        <f t="shared" si="49"/>
        <v/>
      </c>
      <c r="AJ316" s="79" t="str">
        <f t="array" ref="AJ316">IFERROR(INDEX('[1]Master Price'!$E:$E,MATCH(D316,'[1]Master Price'!$B:$B,0)),"0")</f>
        <v>0</v>
      </c>
      <c r="AK316" s="79">
        <f t="shared" si="50"/>
        <v>0</v>
      </c>
      <c r="AL316" s="81" t="str">
        <f t="shared" si="41"/>
        <v>0-day</v>
      </c>
      <c r="AM316" s="81" t="str">
        <f t="shared" si="44"/>
        <v>0-day</v>
      </c>
      <c r="AN316" s="81" t="str">
        <f t="shared" si="69"/>
        <v>0-day</v>
      </c>
      <c r="AO316" s="81" t="str">
        <f t="shared" si="70"/>
        <v>0-day</v>
      </c>
      <c r="AP316" s="81" t="str">
        <f t="shared" si="52"/>
        <v>0-day</v>
      </c>
      <c r="AQ316" s="81" t="str">
        <f t="shared" si="53"/>
        <v>0-day</v>
      </c>
      <c r="AR316" s="137"/>
      <c r="AS316" s="83" t="str">
        <f t="shared" si="54"/>
        <v/>
      </c>
      <c r="AT316" s="85">
        <f t="shared" si="68"/>
        <v>0</v>
      </c>
      <c r="AU316" s="84" t="e">
        <f t="shared" ca="1" si="55"/>
        <v>#NAME?</v>
      </c>
      <c r="AV316" s="85" t="e">
        <f t="shared" ca="1" si="56"/>
        <v>#NAME?</v>
      </c>
      <c r="AW316" s="86" t="e">
        <f t="shared" ca="1" si="57"/>
        <v>#NAME?</v>
      </c>
      <c r="AX316" s="85" t="e">
        <f t="shared" ca="1" si="58"/>
        <v>#NAME?</v>
      </c>
      <c r="AY316" s="86" t="str">
        <f t="shared" si="59"/>
        <v/>
      </c>
      <c r="AZ316" s="22" t="e">
        <f t="shared" ca="1" si="60"/>
        <v>#NAME?</v>
      </c>
      <c r="BA316" s="83" t="e">
        <f t="shared" ca="1" si="61"/>
        <v>#NAME?</v>
      </c>
      <c r="BB316" s="88" t="e">
        <f t="shared" ca="1" si="62"/>
        <v>#NAME?</v>
      </c>
      <c r="BC316" s="90" t="e">
        <f t="shared" ca="1" si="63"/>
        <v>#NAME?</v>
      </c>
      <c r="BD316" s="90" t="e">
        <f t="shared" ca="1" si="64"/>
        <v>#NAME?</v>
      </c>
      <c r="BE316" s="85" t="e">
        <f t="shared" ca="1" si="65"/>
        <v>#NAME?</v>
      </c>
      <c r="BF316" s="22" t="e">
        <f t="shared" ca="1" si="66"/>
        <v>#NAME?</v>
      </c>
      <c r="BG316" s="22" t="e">
        <f t="shared" ca="1" si="67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51" t="str">
        <f t="shared" si="45"/>
        <v/>
      </c>
      <c r="B317" s="142"/>
      <c r="C317" s="51"/>
      <c r="D317" s="51"/>
      <c r="E317" s="51"/>
      <c r="F317" s="51"/>
      <c r="G317" s="51"/>
      <c r="H317" s="55" t="str">
        <f t="shared" si="46"/>
        <v/>
      </c>
      <c r="I317" s="51"/>
      <c r="J317" s="51"/>
      <c r="K317" s="51"/>
      <c r="L317" s="51"/>
      <c r="M317" s="51"/>
      <c r="N317" s="51"/>
      <c r="O317" s="51"/>
      <c r="P317" s="51"/>
      <c r="Q317" s="51"/>
      <c r="R317" s="68"/>
      <c r="S317" s="68"/>
      <c r="T317" s="68" t="str">
        <f t="shared" si="43"/>
        <v/>
      </c>
      <c r="U317" s="68"/>
      <c r="V317" s="51"/>
      <c r="W317" s="70"/>
      <c r="X317" s="70"/>
      <c r="Y317" s="70" t="str">
        <f t="shared" si="36"/>
        <v/>
      </c>
      <c r="Z317" s="69"/>
      <c r="AA317" s="69"/>
      <c r="AB317" s="51" t="str">
        <f t="shared" si="47"/>
        <v/>
      </c>
      <c r="AC317" s="51"/>
      <c r="AD317" s="70"/>
      <c r="AE317" s="70"/>
      <c r="AF317" s="70" t="str">
        <f t="shared" si="48"/>
        <v/>
      </c>
      <c r="AG317" s="70"/>
      <c r="AH317" s="78"/>
      <c r="AI317" s="78" t="str">
        <f t="shared" si="49"/>
        <v/>
      </c>
      <c r="AJ317" s="79" t="str">
        <f t="array" ref="AJ317">IFERROR(INDEX('[1]Master Price'!$E:$E,MATCH(D317,'[1]Master Price'!$B:$B,0)),"0")</f>
        <v>0</v>
      </c>
      <c r="AK317" s="79">
        <f t="shared" si="50"/>
        <v>0</v>
      </c>
      <c r="AL317" s="81" t="str">
        <f t="shared" si="41"/>
        <v>0-day</v>
      </c>
      <c r="AM317" s="81" t="str">
        <f t="shared" si="44"/>
        <v>0-day</v>
      </c>
      <c r="AN317" s="81" t="str">
        <f t="shared" si="69"/>
        <v>0-day</v>
      </c>
      <c r="AO317" s="81" t="str">
        <f t="shared" si="70"/>
        <v>0-day</v>
      </c>
      <c r="AP317" s="81" t="str">
        <f t="shared" si="52"/>
        <v>0-day</v>
      </c>
      <c r="AQ317" s="81" t="str">
        <f t="shared" si="53"/>
        <v>0-day</v>
      </c>
      <c r="AR317" s="137"/>
      <c r="AS317" s="83" t="str">
        <f t="shared" si="54"/>
        <v/>
      </c>
      <c r="AT317" s="85">
        <f t="shared" si="68"/>
        <v>0</v>
      </c>
      <c r="AU317" s="84" t="e">
        <f t="shared" ca="1" si="55"/>
        <v>#NAME?</v>
      </c>
      <c r="AV317" s="85" t="e">
        <f t="shared" ca="1" si="56"/>
        <v>#NAME?</v>
      </c>
      <c r="AW317" s="86" t="e">
        <f t="shared" ca="1" si="57"/>
        <v>#NAME?</v>
      </c>
      <c r="AX317" s="85" t="e">
        <f t="shared" ca="1" si="58"/>
        <v>#NAME?</v>
      </c>
      <c r="AY317" s="86" t="str">
        <f t="shared" si="59"/>
        <v/>
      </c>
      <c r="AZ317" s="22" t="e">
        <f t="shared" ca="1" si="60"/>
        <v>#NAME?</v>
      </c>
      <c r="BA317" s="83" t="e">
        <f t="shared" ca="1" si="61"/>
        <v>#NAME?</v>
      </c>
      <c r="BB317" s="88" t="e">
        <f t="shared" ca="1" si="62"/>
        <v>#NAME?</v>
      </c>
      <c r="BC317" s="90" t="e">
        <f t="shared" ca="1" si="63"/>
        <v>#NAME?</v>
      </c>
      <c r="BD317" s="90" t="e">
        <f t="shared" ca="1" si="64"/>
        <v>#NAME?</v>
      </c>
      <c r="BE317" s="85" t="e">
        <f t="shared" ca="1" si="65"/>
        <v>#NAME?</v>
      </c>
      <c r="BF317" s="22" t="e">
        <f t="shared" ca="1" si="66"/>
        <v>#NAME?</v>
      </c>
      <c r="BG317" s="22" t="e">
        <f t="shared" ca="1" si="67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51" t="str">
        <f t="shared" si="45"/>
        <v/>
      </c>
      <c r="B318" s="142"/>
      <c r="C318" s="51"/>
      <c r="D318" s="51"/>
      <c r="E318" s="51"/>
      <c r="F318" s="51"/>
      <c r="G318" s="51"/>
      <c r="H318" s="55" t="str">
        <f t="shared" si="46"/>
        <v/>
      </c>
      <c r="I318" s="51"/>
      <c r="J318" s="51"/>
      <c r="K318" s="51"/>
      <c r="L318" s="51"/>
      <c r="M318" s="51"/>
      <c r="N318" s="51"/>
      <c r="O318" s="51"/>
      <c r="P318" s="51"/>
      <c r="Q318" s="51"/>
      <c r="R318" s="68"/>
      <c r="S318" s="68"/>
      <c r="T318" s="68" t="str">
        <f t="shared" si="43"/>
        <v/>
      </c>
      <c r="U318" s="68"/>
      <c r="V318" s="51"/>
      <c r="W318" s="70"/>
      <c r="X318" s="70"/>
      <c r="Y318" s="70" t="str">
        <f t="shared" si="36"/>
        <v/>
      </c>
      <c r="Z318" s="69"/>
      <c r="AA318" s="69"/>
      <c r="AB318" s="51" t="str">
        <f t="shared" si="47"/>
        <v/>
      </c>
      <c r="AC318" s="51"/>
      <c r="AD318" s="70"/>
      <c r="AE318" s="70"/>
      <c r="AF318" s="70" t="str">
        <f t="shared" si="48"/>
        <v/>
      </c>
      <c r="AG318" s="70"/>
      <c r="AH318" s="78"/>
      <c r="AI318" s="78" t="str">
        <f t="shared" si="49"/>
        <v/>
      </c>
      <c r="AJ318" s="79" t="str">
        <f t="array" ref="AJ318">IFERROR(INDEX('[1]Master Price'!$E:$E,MATCH(D318,'[1]Master Price'!$B:$B,0)),"0")</f>
        <v>0</v>
      </c>
      <c r="AK318" s="79">
        <f t="shared" si="50"/>
        <v>0</v>
      </c>
      <c r="AL318" s="81" t="str">
        <f t="shared" si="41"/>
        <v>0-day</v>
      </c>
      <c r="AM318" s="81" t="str">
        <f t="shared" si="44"/>
        <v>0-day</v>
      </c>
      <c r="AN318" s="81" t="str">
        <f t="shared" si="69"/>
        <v>0-day</v>
      </c>
      <c r="AO318" s="81" t="str">
        <f t="shared" si="70"/>
        <v>0-day</v>
      </c>
      <c r="AP318" s="81" t="str">
        <f t="shared" si="52"/>
        <v>0-day</v>
      </c>
      <c r="AQ318" s="81" t="str">
        <f t="shared" si="53"/>
        <v>0-day</v>
      </c>
      <c r="AR318" s="137"/>
      <c r="AS318" s="83" t="str">
        <f t="shared" si="54"/>
        <v/>
      </c>
      <c r="AT318" s="85">
        <f t="shared" si="68"/>
        <v>0</v>
      </c>
      <c r="AU318" s="84" t="e">
        <f t="shared" ca="1" si="55"/>
        <v>#NAME?</v>
      </c>
      <c r="AV318" s="85" t="e">
        <f t="shared" ca="1" si="56"/>
        <v>#NAME?</v>
      </c>
      <c r="AW318" s="86" t="e">
        <f t="shared" ca="1" si="57"/>
        <v>#NAME?</v>
      </c>
      <c r="AX318" s="85" t="e">
        <f t="shared" ca="1" si="58"/>
        <v>#NAME?</v>
      </c>
      <c r="AY318" s="86" t="str">
        <f t="shared" si="59"/>
        <v/>
      </c>
      <c r="AZ318" s="22" t="e">
        <f t="shared" ca="1" si="60"/>
        <v>#NAME?</v>
      </c>
      <c r="BA318" s="83" t="e">
        <f t="shared" ca="1" si="61"/>
        <v>#NAME?</v>
      </c>
      <c r="BB318" s="88" t="e">
        <f t="shared" ca="1" si="62"/>
        <v>#NAME?</v>
      </c>
      <c r="BC318" s="90" t="e">
        <f t="shared" ca="1" si="63"/>
        <v>#NAME?</v>
      </c>
      <c r="BD318" s="90" t="e">
        <f t="shared" ca="1" si="64"/>
        <v>#NAME?</v>
      </c>
      <c r="BE318" s="85" t="e">
        <f t="shared" ca="1" si="65"/>
        <v>#NAME?</v>
      </c>
      <c r="BF318" s="22" t="e">
        <f t="shared" ca="1" si="66"/>
        <v>#NAME?</v>
      </c>
      <c r="BG318" s="22" t="e">
        <f t="shared" ca="1" si="67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51" t="str">
        <f t="shared" si="45"/>
        <v/>
      </c>
      <c r="B319" s="142"/>
      <c r="C319" s="51"/>
      <c r="D319" s="51"/>
      <c r="E319" s="51"/>
      <c r="F319" s="51"/>
      <c r="G319" s="51"/>
      <c r="H319" s="55" t="str">
        <f t="shared" si="46"/>
        <v/>
      </c>
      <c r="I319" s="51"/>
      <c r="J319" s="51"/>
      <c r="K319" s="51"/>
      <c r="L319" s="51"/>
      <c r="M319" s="51"/>
      <c r="N319" s="51"/>
      <c r="O319" s="51"/>
      <c r="P319" s="51"/>
      <c r="Q319" s="51"/>
      <c r="R319" s="68"/>
      <c r="S319" s="68"/>
      <c r="T319" s="68" t="str">
        <f t="shared" si="43"/>
        <v/>
      </c>
      <c r="U319" s="68"/>
      <c r="V319" s="51"/>
      <c r="W319" s="70"/>
      <c r="X319" s="70"/>
      <c r="Y319" s="70" t="str">
        <f t="shared" si="36"/>
        <v/>
      </c>
      <c r="Z319" s="69"/>
      <c r="AA319" s="69"/>
      <c r="AB319" s="51" t="str">
        <f t="shared" si="47"/>
        <v/>
      </c>
      <c r="AC319" s="51"/>
      <c r="AD319" s="70"/>
      <c r="AE319" s="70"/>
      <c r="AF319" s="70" t="str">
        <f t="shared" si="48"/>
        <v/>
      </c>
      <c r="AG319" s="70"/>
      <c r="AH319" s="78"/>
      <c r="AI319" s="78" t="str">
        <f t="shared" si="49"/>
        <v/>
      </c>
      <c r="AJ319" s="79" t="str">
        <f t="array" ref="AJ319">IFERROR(INDEX('[1]Master Price'!$E:$E,MATCH(D319,'[1]Master Price'!$B:$B,0)),"0")</f>
        <v>0</v>
      </c>
      <c r="AK319" s="79">
        <f t="shared" si="50"/>
        <v>0</v>
      </c>
      <c r="AL319" s="81" t="str">
        <f t="shared" si="41"/>
        <v>0-day</v>
      </c>
      <c r="AM319" s="81" t="str">
        <f t="shared" si="44"/>
        <v>0-day</v>
      </c>
      <c r="AN319" s="81" t="str">
        <f t="shared" si="69"/>
        <v>0-day</v>
      </c>
      <c r="AO319" s="81" t="str">
        <f t="shared" si="70"/>
        <v>0-day</v>
      </c>
      <c r="AP319" s="81" t="str">
        <f t="shared" si="52"/>
        <v>0-day</v>
      </c>
      <c r="AQ319" s="81" t="str">
        <f t="shared" si="53"/>
        <v>0-day</v>
      </c>
      <c r="AR319" s="137"/>
      <c r="AS319" s="83" t="str">
        <f t="shared" si="54"/>
        <v/>
      </c>
      <c r="AT319" s="85">
        <f t="shared" si="68"/>
        <v>0</v>
      </c>
      <c r="AU319" s="84" t="e">
        <f t="shared" ca="1" si="55"/>
        <v>#NAME?</v>
      </c>
      <c r="AV319" s="85" t="e">
        <f t="shared" ca="1" si="56"/>
        <v>#NAME?</v>
      </c>
      <c r="AW319" s="86" t="e">
        <f t="shared" ca="1" si="57"/>
        <v>#NAME?</v>
      </c>
      <c r="AX319" s="85" t="e">
        <f t="shared" ca="1" si="58"/>
        <v>#NAME?</v>
      </c>
      <c r="AY319" s="86" t="str">
        <f t="shared" si="59"/>
        <v/>
      </c>
      <c r="AZ319" s="22" t="e">
        <f t="shared" ca="1" si="60"/>
        <v>#NAME?</v>
      </c>
      <c r="BA319" s="83" t="e">
        <f t="shared" ca="1" si="61"/>
        <v>#NAME?</v>
      </c>
      <c r="BB319" s="88" t="e">
        <f t="shared" ca="1" si="62"/>
        <v>#NAME?</v>
      </c>
      <c r="BC319" s="90" t="e">
        <f t="shared" ca="1" si="63"/>
        <v>#NAME?</v>
      </c>
      <c r="BD319" s="90" t="e">
        <f t="shared" ca="1" si="64"/>
        <v>#NAME?</v>
      </c>
      <c r="BE319" s="85" t="e">
        <f t="shared" ca="1" si="65"/>
        <v>#NAME?</v>
      </c>
      <c r="BF319" s="22" t="e">
        <f t="shared" ca="1" si="66"/>
        <v>#NAME?</v>
      </c>
      <c r="BG319" s="22" t="e">
        <f t="shared" ca="1" si="67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51" t="str">
        <f t="shared" si="45"/>
        <v/>
      </c>
      <c r="B320" s="142"/>
      <c r="C320" s="51"/>
      <c r="D320" s="51"/>
      <c r="E320" s="51"/>
      <c r="F320" s="51"/>
      <c r="G320" s="51"/>
      <c r="H320" s="55" t="str">
        <f t="shared" si="46"/>
        <v/>
      </c>
      <c r="I320" s="51"/>
      <c r="J320" s="51"/>
      <c r="K320" s="51"/>
      <c r="L320" s="51"/>
      <c r="M320" s="51"/>
      <c r="N320" s="51"/>
      <c r="O320" s="51"/>
      <c r="P320" s="51"/>
      <c r="Q320" s="51"/>
      <c r="R320" s="68"/>
      <c r="S320" s="68"/>
      <c r="T320" s="68" t="str">
        <f t="shared" si="43"/>
        <v/>
      </c>
      <c r="U320" s="68"/>
      <c r="V320" s="51"/>
      <c r="W320" s="70"/>
      <c r="X320" s="70"/>
      <c r="Y320" s="70" t="str">
        <f t="shared" si="36"/>
        <v/>
      </c>
      <c r="Z320" s="69"/>
      <c r="AA320" s="69"/>
      <c r="AB320" s="51" t="str">
        <f t="shared" si="47"/>
        <v/>
      </c>
      <c r="AC320" s="51"/>
      <c r="AD320" s="70"/>
      <c r="AE320" s="70"/>
      <c r="AF320" s="70" t="str">
        <f t="shared" si="48"/>
        <v/>
      </c>
      <c r="AG320" s="70"/>
      <c r="AH320" s="78"/>
      <c r="AI320" s="78" t="str">
        <f t="shared" si="49"/>
        <v/>
      </c>
      <c r="AJ320" s="79" t="str">
        <f t="array" ref="AJ320">IFERROR(INDEX('[1]Master Price'!$E:$E,MATCH(D320,'[1]Master Price'!$B:$B,0)),"0")</f>
        <v>0</v>
      </c>
      <c r="AK320" s="79">
        <f t="shared" si="50"/>
        <v>0</v>
      </c>
      <c r="AL320" s="81" t="str">
        <f t="shared" si="41"/>
        <v>0-day</v>
      </c>
      <c r="AM320" s="81" t="str">
        <f t="shared" si="44"/>
        <v>0-day</v>
      </c>
      <c r="AN320" s="81" t="str">
        <f t="shared" si="69"/>
        <v>0-day</v>
      </c>
      <c r="AO320" s="81" t="str">
        <f t="shared" si="70"/>
        <v>0-day</v>
      </c>
      <c r="AP320" s="81" t="str">
        <f t="shared" si="52"/>
        <v>0-day</v>
      </c>
      <c r="AQ320" s="81" t="str">
        <f t="shared" si="53"/>
        <v>0-day</v>
      </c>
      <c r="AR320" s="137"/>
      <c r="AS320" s="83" t="str">
        <f t="shared" si="54"/>
        <v/>
      </c>
      <c r="AT320" s="85">
        <f t="shared" si="68"/>
        <v>0</v>
      </c>
      <c r="AU320" s="84" t="e">
        <f t="shared" ca="1" si="55"/>
        <v>#NAME?</v>
      </c>
      <c r="AV320" s="85" t="e">
        <f t="shared" ca="1" si="56"/>
        <v>#NAME?</v>
      </c>
      <c r="AW320" s="86" t="e">
        <f t="shared" ca="1" si="57"/>
        <v>#NAME?</v>
      </c>
      <c r="AX320" s="85" t="e">
        <f t="shared" ca="1" si="58"/>
        <v>#NAME?</v>
      </c>
      <c r="AY320" s="86" t="str">
        <f t="shared" si="59"/>
        <v/>
      </c>
      <c r="AZ320" s="22" t="e">
        <f t="shared" ca="1" si="60"/>
        <v>#NAME?</v>
      </c>
      <c r="BA320" s="83" t="e">
        <f t="shared" ca="1" si="61"/>
        <v>#NAME?</v>
      </c>
      <c r="BB320" s="88" t="e">
        <f t="shared" ca="1" si="62"/>
        <v>#NAME?</v>
      </c>
      <c r="BC320" s="90" t="e">
        <f t="shared" ca="1" si="63"/>
        <v>#NAME?</v>
      </c>
      <c r="BD320" s="90" t="e">
        <f t="shared" ca="1" si="64"/>
        <v>#NAME?</v>
      </c>
      <c r="BE320" s="85" t="e">
        <f t="shared" ca="1" si="65"/>
        <v>#NAME?</v>
      </c>
      <c r="BF320" s="22" t="e">
        <f t="shared" ca="1" si="66"/>
        <v>#NAME?</v>
      </c>
      <c r="BG320" s="22" t="e">
        <f t="shared" ca="1" si="67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51" t="str">
        <f t="shared" si="45"/>
        <v/>
      </c>
      <c r="B321" s="142"/>
      <c r="C321" s="51"/>
      <c r="D321" s="51"/>
      <c r="E321" s="51"/>
      <c r="F321" s="51"/>
      <c r="G321" s="51"/>
      <c r="H321" s="55" t="str">
        <f t="shared" si="46"/>
        <v/>
      </c>
      <c r="I321" s="51"/>
      <c r="J321" s="51"/>
      <c r="K321" s="51"/>
      <c r="L321" s="51"/>
      <c r="M321" s="51"/>
      <c r="N321" s="51"/>
      <c r="O321" s="51"/>
      <c r="P321" s="51"/>
      <c r="Q321" s="51"/>
      <c r="R321" s="68"/>
      <c r="S321" s="68"/>
      <c r="T321" s="68" t="str">
        <f t="shared" si="43"/>
        <v/>
      </c>
      <c r="U321" s="68"/>
      <c r="V321" s="51"/>
      <c r="W321" s="70"/>
      <c r="X321" s="70"/>
      <c r="Y321" s="70" t="str">
        <f t="shared" si="36"/>
        <v/>
      </c>
      <c r="Z321" s="69"/>
      <c r="AA321" s="69"/>
      <c r="AB321" s="51" t="str">
        <f t="shared" si="47"/>
        <v/>
      </c>
      <c r="AC321" s="51"/>
      <c r="AD321" s="70"/>
      <c r="AE321" s="70"/>
      <c r="AF321" s="70" t="str">
        <f t="shared" si="48"/>
        <v/>
      </c>
      <c r="AG321" s="70"/>
      <c r="AH321" s="78"/>
      <c r="AI321" s="78" t="str">
        <f t="shared" si="49"/>
        <v/>
      </c>
      <c r="AJ321" s="79" t="str">
        <f t="array" ref="AJ321">IFERROR(INDEX('[1]Master Price'!$E:$E,MATCH(D321,'[1]Master Price'!$B:$B,0)),"0")</f>
        <v>0</v>
      </c>
      <c r="AK321" s="79">
        <f t="shared" si="50"/>
        <v>0</v>
      </c>
      <c r="AL321" s="81" t="str">
        <f t="shared" si="41"/>
        <v>0-day</v>
      </c>
      <c r="AM321" s="81" t="str">
        <f t="shared" si="44"/>
        <v>0-day</v>
      </c>
      <c r="AN321" s="81" t="str">
        <f t="shared" si="69"/>
        <v>0-day</v>
      </c>
      <c r="AO321" s="81" t="str">
        <f t="shared" si="70"/>
        <v>0-day</v>
      </c>
      <c r="AP321" s="81" t="str">
        <f t="shared" si="52"/>
        <v>0-day</v>
      </c>
      <c r="AQ321" s="81" t="str">
        <f t="shared" si="53"/>
        <v>0-day</v>
      </c>
      <c r="AR321" s="137"/>
      <c r="AS321" s="83" t="str">
        <f t="shared" si="54"/>
        <v/>
      </c>
      <c r="AT321" s="85">
        <f t="shared" si="68"/>
        <v>0</v>
      </c>
      <c r="AU321" s="84" t="e">
        <f t="shared" ca="1" si="55"/>
        <v>#NAME?</v>
      </c>
      <c r="AV321" s="85" t="e">
        <f t="shared" ca="1" si="56"/>
        <v>#NAME?</v>
      </c>
      <c r="AW321" s="86" t="e">
        <f t="shared" ca="1" si="57"/>
        <v>#NAME?</v>
      </c>
      <c r="AX321" s="85" t="e">
        <f t="shared" ca="1" si="58"/>
        <v>#NAME?</v>
      </c>
      <c r="AY321" s="86" t="str">
        <f t="shared" si="59"/>
        <v/>
      </c>
      <c r="AZ321" s="22" t="e">
        <f t="shared" ca="1" si="60"/>
        <v>#NAME?</v>
      </c>
      <c r="BA321" s="83" t="e">
        <f t="shared" ca="1" si="61"/>
        <v>#NAME?</v>
      </c>
      <c r="BB321" s="88" t="e">
        <f t="shared" ca="1" si="62"/>
        <v>#NAME?</v>
      </c>
      <c r="BC321" s="90" t="e">
        <f t="shared" ca="1" si="63"/>
        <v>#NAME?</v>
      </c>
      <c r="BD321" s="90" t="e">
        <f t="shared" ca="1" si="64"/>
        <v>#NAME?</v>
      </c>
      <c r="BE321" s="85" t="e">
        <f t="shared" ca="1" si="65"/>
        <v>#NAME?</v>
      </c>
      <c r="BF321" s="22" t="e">
        <f t="shared" ca="1" si="66"/>
        <v>#NAME?</v>
      </c>
      <c r="BG321" s="22" t="e">
        <f t="shared" ca="1" si="67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51" t="str">
        <f t="shared" si="45"/>
        <v/>
      </c>
      <c r="B322" s="142"/>
      <c r="C322" s="51"/>
      <c r="D322" s="51"/>
      <c r="E322" s="51"/>
      <c r="F322" s="51"/>
      <c r="G322" s="51"/>
      <c r="H322" s="55" t="str">
        <f t="shared" si="46"/>
        <v/>
      </c>
      <c r="I322" s="51"/>
      <c r="J322" s="51"/>
      <c r="K322" s="51"/>
      <c r="L322" s="51"/>
      <c r="M322" s="51"/>
      <c r="N322" s="51"/>
      <c r="O322" s="51"/>
      <c r="P322" s="51"/>
      <c r="Q322" s="51"/>
      <c r="R322" s="68"/>
      <c r="S322" s="68"/>
      <c r="T322" s="68" t="str">
        <f t="shared" si="43"/>
        <v/>
      </c>
      <c r="U322" s="68"/>
      <c r="V322" s="51"/>
      <c r="W322" s="70"/>
      <c r="X322" s="70"/>
      <c r="Y322" s="70" t="str">
        <f t="shared" si="36"/>
        <v/>
      </c>
      <c r="Z322" s="69"/>
      <c r="AA322" s="69"/>
      <c r="AB322" s="51" t="str">
        <f t="shared" si="47"/>
        <v/>
      </c>
      <c r="AC322" s="51"/>
      <c r="AD322" s="70"/>
      <c r="AE322" s="70"/>
      <c r="AF322" s="70" t="str">
        <f t="shared" si="48"/>
        <v/>
      </c>
      <c r="AG322" s="70"/>
      <c r="AH322" s="78"/>
      <c r="AI322" s="78" t="str">
        <f t="shared" si="49"/>
        <v/>
      </c>
      <c r="AJ322" s="79" t="str">
        <f t="array" ref="AJ322">IFERROR(INDEX('[1]Master Price'!$E:$E,MATCH(D322,'[1]Master Price'!$B:$B,0)),"0")</f>
        <v>0</v>
      </c>
      <c r="AK322" s="79">
        <f t="shared" si="50"/>
        <v>0</v>
      </c>
      <c r="AL322" s="81" t="str">
        <f t="shared" si="41"/>
        <v>0-day</v>
      </c>
      <c r="AM322" s="81" t="str">
        <f t="shared" si="44"/>
        <v>0-day</v>
      </c>
      <c r="AN322" s="81" t="str">
        <f t="shared" si="69"/>
        <v>0-day</v>
      </c>
      <c r="AO322" s="81" t="str">
        <f t="shared" si="70"/>
        <v>0-day</v>
      </c>
      <c r="AP322" s="81" t="str">
        <f t="shared" si="52"/>
        <v>0-day</v>
      </c>
      <c r="AQ322" s="81" t="str">
        <f t="shared" si="53"/>
        <v>0-day</v>
      </c>
      <c r="AR322" s="137"/>
      <c r="AS322" s="83" t="str">
        <f t="shared" si="54"/>
        <v/>
      </c>
      <c r="AT322" s="85">
        <f t="shared" si="68"/>
        <v>0</v>
      </c>
      <c r="AU322" s="84" t="e">
        <f t="shared" ca="1" si="55"/>
        <v>#NAME?</v>
      </c>
      <c r="AV322" s="85" t="e">
        <f t="shared" ca="1" si="56"/>
        <v>#NAME?</v>
      </c>
      <c r="AW322" s="86" t="e">
        <f t="shared" ca="1" si="57"/>
        <v>#NAME?</v>
      </c>
      <c r="AX322" s="85" t="e">
        <f t="shared" ca="1" si="58"/>
        <v>#NAME?</v>
      </c>
      <c r="AY322" s="86" t="str">
        <f t="shared" si="59"/>
        <v/>
      </c>
      <c r="AZ322" s="22" t="e">
        <f t="shared" ca="1" si="60"/>
        <v>#NAME?</v>
      </c>
      <c r="BA322" s="83" t="e">
        <f t="shared" ca="1" si="61"/>
        <v>#NAME?</v>
      </c>
      <c r="BB322" s="88" t="e">
        <f t="shared" ca="1" si="62"/>
        <v>#NAME?</v>
      </c>
      <c r="BC322" s="90" t="e">
        <f t="shared" ca="1" si="63"/>
        <v>#NAME?</v>
      </c>
      <c r="BD322" s="90" t="e">
        <f t="shared" ca="1" si="64"/>
        <v>#NAME?</v>
      </c>
      <c r="BE322" s="85" t="e">
        <f t="shared" ca="1" si="65"/>
        <v>#NAME?</v>
      </c>
      <c r="BF322" s="22" t="e">
        <f t="shared" ca="1" si="66"/>
        <v>#NAME?</v>
      </c>
      <c r="BG322" s="22" t="e">
        <f t="shared" ca="1" si="67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51" t="str">
        <f t="shared" si="45"/>
        <v/>
      </c>
      <c r="B323" s="142"/>
      <c r="C323" s="51"/>
      <c r="D323" s="51"/>
      <c r="E323" s="51"/>
      <c r="F323" s="51"/>
      <c r="G323" s="51"/>
      <c r="H323" s="55" t="str">
        <f t="shared" si="46"/>
        <v/>
      </c>
      <c r="I323" s="51"/>
      <c r="J323" s="51"/>
      <c r="K323" s="51"/>
      <c r="L323" s="51"/>
      <c r="M323" s="51"/>
      <c r="N323" s="51"/>
      <c r="O323" s="51"/>
      <c r="P323" s="51"/>
      <c r="Q323" s="51"/>
      <c r="R323" s="68"/>
      <c r="S323" s="68"/>
      <c r="T323" s="68" t="str">
        <f t="shared" si="43"/>
        <v/>
      </c>
      <c r="U323" s="68"/>
      <c r="V323" s="51"/>
      <c r="W323" s="70"/>
      <c r="X323" s="70"/>
      <c r="Y323" s="70" t="str">
        <f t="shared" si="36"/>
        <v/>
      </c>
      <c r="Z323" s="69"/>
      <c r="AA323" s="69"/>
      <c r="AB323" s="51" t="str">
        <f t="shared" si="47"/>
        <v/>
      </c>
      <c r="AC323" s="51"/>
      <c r="AD323" s="70"/>
      <c r="AE323" s="70"/>
      <c r="AF323" s="70" t="str">
        <f t="shared" si="48"/>
        <v/>
      </c>
      <c r="AG323" s="70"/>
      <c r="AH323" s="78"/>
      <c r="AI323" s="78" t="str">
        <f t="shared" si="49"/>
        <v/>
      </c>
      <c r="AJ323" s="79" t="str">
        <f t="array" ref="AJ323">IFERROR(INDEX('[1]Master Price'!$E:$E,MATCH(D323,'[1]Master Price'!$B:$B,0)),"0")</f>
        <v>0</v>
      </c>
      <c r="AK323" s="79">
        <f t="shared" si="50"/>
        <v>0</v>
      </c>
      <c r="AL323" s="81" t="str">
        <f t="shared" si="41"/>
        <v>0-day</v>
      </c>
      <c r="AM323" s="81" t="str">
        <f t="shared" si="44"/>
        <v>0-day</v>
      </c>
      <c r="AN323" s="81" t="str">
        <f t="shared" si="69"/>
        <v>0-day</v>
      </c>
      <c r="AO323" s="81" t="str">
        <f t="shared" si="70"/>
        <v>0-day</v>
      </c>
      <c r="AP323" s="81" t="str">
        <f t="shared" si="52"/>
        <v>0-day</v>
      </c>
      <c r="AQ323" s="81" t="str">
        <f t="shared" si="53"/>
        <v>0-day</v>
      </c>
      <c r="AR323" s="137"/>
      <c r="AS323" s="83" t="str">
        <f t="shared" si="54"/>
        <v/>
      </c>
      <c r="AT323" s="85">
        <f t="shared" si="68"/>
        <v>0</v>
      </c>
      <c r="AU323" s="84" t="e">
        <f t="shared" ca="1" si="55"/>
        <v>#NAME?</v>
      </c>
      <c r="AV323" s="85" t="e">
        <f t="shared" ca="1" si="56"/>
        <v>#NAME?</v>
      </c>
      <c r="AW323" s="86" t="e">
        <f t="shared" ca="1" si="57"/>
        <v>#NAME?</v>
      </c>
      <c r="AX323" s="85" t="e">
        <f t="shared" ca="1" si="58"/>
        <v>#NAME?</v>
      </c>
      <c r="AY323" s="86" t="str">
        <f t="shared" si="59"/>
        <v/>
      </c>
      <c r="AZ323" s="22" t="e">
        <f t="shared" ca="1" si="60"/>
        <v>#NAME?</v>
      </c>
      <c r="BA323" s="83" t="e">
        <f t="shared" ca="1" si="61"/>
        <v>#NAME?</v>
      </c>
      <c r="BB323" s="88" t="e">
        <f t="shared" ca="1" si="62"/>
        <v>#NAME?</v>
      </c>
      <c r="BC323" s="90" t="e">
        <f t="shared" ca="1" si="63"/>
        <v>#NAME?</v>
      </c>
      <c r="BD323" s="90" t="e">
        <f t="shared" ca="1" si="64"/>
        <v>#NAME?</v>
      </c>
      <c r="BE323" s="85" t="e">
        <f t="shared" ca="1" si="65"/>
        <v>#NAME?</v>
      </c>
      <c r="BF323" s="22" t="e">
        <f t="shared" ca="1" si="66"/>
        <v>#NAME?</v>
      </c>
      <c r="BG323" s="22" t="e">
        <f t="shared" ca="1" si="67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51" t="str">
        <f t="shared" si="45"/>
        <v/>
      </c>
      <c r="B324" s="142"/>
      <c r="C324" s="51"/>
      <c r="D324" s="51"/>
      <c r="E324" s="51"/>
      <c r="F324" s="51"/>
      <c r="G324" s="51"/>
      <c r="H324" s="55" t="str">
        <f t="shared" si="46"/>
        <v/>
      </c>
      <c r="I324" s="51"/>
      <c r="J324" s="51"/>
      <c r="K324" s="51"/>
      <c r="L324" s="51"/>
      <c r="M324" s="51"/>
      <c r="N324" s="51"/>
      <c r="O324" s="51"/>
      <c r="P324" s="51"/>
      <c r="Q324" s="51"/>
      <c r="R324" s="68"/>
      <c r="S324" s="68"/>
      <c r="T324" s="68" t="str">
        <f t="shared" si="43"/>
        <v/>
      </c>
      <c r="U324" s="68"/>
      <c r="V324" s="51"/>
      <c r="W324" s="70"/>
      <c r="X324" s="70"/>
      <c r="Y324" s="70" t="str">
        <f t="shared" si="36"/>
        <v/>
      </c>
      <c r="Z324" s="69"/>
      <c r="AA324" s="69"/>
      <c r="AB324" s="51" t="str">
        <f t="shared" si="47"/>
        <v/>
      </c>
      <c r="AC324" s="51"/>
      <c r="AD324" s="70"/>
      <c r="AE324" s="70"/>
      <c r="AF324" s="70" t="str">
        <f t="shared" si="48"/>
        <v/>
      </c>
      <c r="AG324" s="70"/>
      <c r="AH324" s="78"/>
      <c r="AI324" s="78" t="str">
        <f t="shared" si="49"/>
        <v/>
      </c>
      <c r="AJ324" s="79" t="str">
        <f t="array" ref="AJ324">IFERROR(INDEX('[1]Master Price'!$E:$E,MATCH(D324,'[1]Master Price'!$B:$B,0)),"0")</f>
        <v>0</v>
      </c>
      <c r="AK324" s="79">
        <f t="shared" si="50"/>
        <v>0</v>
      </c>
      <c r="AL324" s="81" t="str">
        <f t="shared" si="41"/>
        <v>0-day</v>
      </c>
      <c r="AM324" s="81" t="str">
        <f t="shared" si="44"/>
        <v>0-day</v>
      </c>
      <c r="AN324" s="81" t="str">
        <f t="shared" si="69"/>
        <v>0-day</v>
      </c>
      <c r="AO324" s="81" t="str">
        <f t="shared" si="70"/>
        <v>0-day</v>
      </c>
      <c r="AP324" s="81" t="str">
        <f t="shared" si="52"/>
        <v>0-day</v>
      </c>
      <c r="AQ324" s="81" t="str">
        <f t="shared" si="53"/>
        <v>0-day</v>
      </c>
      <c r="AR324" s="137"/>
      <c r="AS324" s="83" t="str">
        <f t="shared" si="54"/>
        <v/>
      </c>
      <c r="AT324" s="85">
        <f t="shared" si="68"/>
        <v>0</v>
      </c>
      <c r="AU324" s="84" t="e">
        <f t="shared" ca="1" si="55"/>
        <v>#NAME?</v>
      </c>
      <c r="AV324" s="85" t="e">
        <f t="shared" ca="1" si="56"/>
        <v>#NAME?</v>
      </c>
      <c r="AW324" s="86" t="e">
        <f t="shared" ca="1" si="57"/>
        <v>#NAME?</v>
      </c>
      <c r="AX324" s="85" t="e">
        <f t="shared" ca="1" si="58"/>
        <v>#NAME?</v>
      </c>
      <c r="AY324" s="86" t="str">
        <f t="shared" si="59"/>
        <v/>
      </c>
      <c r="AZ324" s="22" t="e">
        <f t="shared" ca="1" si="60"/>
        <v>#NAME?</v>
      </c>
      <c r="BA324" s="83" t="e">
        <f t="shared" ca="1" si="61"/>
        <v>#NAME?</v>
      </c>
      <c r="BB324" s="88" t="e">
        <f t="shared" ca="1" si="62"/>
        <v>#NAME?</v>
      </c>
      <c r="BC324" s="90" t="e">
        <f t="shared" ca="1" si="63"/>
        <v>#NAME?</v>
      </c>
      <c r="BD324" s="90" t="e">
        <f t="shared" ca="1" si="64"/>
        <v>#NAME?</v>
      </c>
      <c r="BE324" s="85" t="e">
        <f t="shared" ca="1" si="65"/>
        <v>#NAME?</v>
      </c>
      <c r="BF324" s="22" t="e">
        <f t="shared" ca="1" si="66"/>
        <v>#NAME?</v>
      </c>
      <c r="BG324" s="22" t="e">
        <f t="shared" ca="1" si="67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51" t="str">
        <f t="shared" si="45"/>
        <v/>
      </c>
      <c r="B325" s="142"/>
      <c r="C325" s="51"/>
      <c r="D325" s="51"/>
      <c r="E325" s="51"/>
      <c r="F325" s="51"/>
      <c r="G325" s="51"/>
      <c r="H325" s="55" t="str">
        <f t="shared" si="46"/>
        <v/>
      </c>
      <c r="I325" s="51"/>
      <c r="J325" s="51"/>
      <c r="K325" s="51"/>
      <c r="L325" s="51"/>
      <c r="M325" s="51"/>
      <c r="N325" s="51"/>
      <c r="O325" s="51"/>
      <c r="P325" s="51"/>
      <c r="Q325" s="51"/>
      <c r="R325" s="68"/>
      <c r="S325" s="68"/>
      <c r="T325" s="68" t="str">
        <f t="shared" si="43"/>
        <v/>
      </c>
      <c r="U325" s="68"/>
      <c r="V325" s="51"/>
      <c r="W325" s="70"/>
      <c r="X325" s="70"/>
      <c r="Y325" s="70" t="str">
        <f t="shared" si="36"/>
        <v/>
      </c>
      <c r="Z325" s="69"/>
      <c r="AA325" s="69"/>
      <c r="AB325" s="51" t="str">
        <f t="shared" si="47"/>
        <v/>
      </c>
      <c r="AC325" s="51"/>
      <c r="AD325" s="70"/>
      <c r="AE325" s="70"/>
      <c r="AF325" s="70" t="str">
        <f t="shared" si="48"/>
        <v/>
      </c>
      <c r="AG325" s="70"/>
      <c r="AH325" s="78"/>
      <c r="AI325" s="78" t="str">
        <f t="shared" si="49"/>
        <v/>
      </c>
      <c r="AJ325" s="79" t="str">
        <f t="array" ref="AJ325">IFERROR(INDEX('[1]Master Price'!$E:$E,MATCH(D325,'[1]Master Price'!$B:$B,0)),"0")</f>
        <v>0</v>
      </c>
      <c r="AK325" s="79">
        <f t="shared" si="50"/>
        <v>0</v>
      </c>
      <c r="AL325" s="81" t="str">
        <f t="shared" si="41"/>
        <v>0-day</v>
      </c>
      <c r="AM325" s="81" t="str">
        <f t="shared" si="44"/>
        <v>0-day</v>
      </c>
      <c r="AN325" s="81" t="str">
        <f t="shared" si="69"/>
        <v>0-day</v>
      </c>
      <c r="AO325" s="81" t="str">
        <f t="shared" si="70"/>
        <v>0-day</v>
      </c>
      <c r="AP325" s="81" t="str">
        <f t="shared" si="52"/>
        <v>0-day</v>
      </c>
      <c r="AQ325" s="81" t="str">
        <f t="shared" si="53"/>
        <v>0-day</v>
      </c>
      <c r="AR325" s="137"/>
      <c r="AS325" s="83" t="str">
        <f t="shared" si="54"/>
        <v/>
      </c>
      <c r="AT325" s="85">
        <f t="shared" si="68"/>
        <v>0</v>
      </c>
      <c r="AU325" s="84" t="e">
        <f t="shared" ca="1" si="55"/>
        <v>#NAME?</v>
      </c>
      <c r="AV325" s="85" t="e">
        <f t="shared" ca="1" si="56"/>
        <v>#NAME?</v>
      </c>
      <c r="AW325" s="86" t="e">
        <f t="shared" ca="1" si="57"/>
        <v>#NAME?</v>
      </c>
      <c r="AX325" s="85" t="e">
        <f t="shared" ca="1" si="58"/>
        <v>#NAME?</v>
      </c>
      <c r="AY325" s="86" t="str">
        <f t="shared" si="59"/>
        <v/>
      </c>
      <c r="AZ325" s="22" t="e">
        <f t="shared" ca="1" si="60"/>
        <v>#NAME?</v>
      </c>
      <c r="BA325" s="83" t="e">
        <f t="shared" ca="1" si="61"/>
        <v>#NAME?</v>
      </c>
      <c r="BB325" s="88" t="e">
        <f t="shared" ca="1" si="62"/>
        <v>#NAME?</v>
      </c>
      <c r="BC325" s="90" t="e">
        <f t="shared" ca="1" si="63"/>
        <v>#NAME?</v>
      </c>
      <c r="BD325" s="90" t="e">
        <f t="shared" ca="1" si="64"/>
        <v>#NAME?</v>
      </c>
      <c r="BE325" s="85" t="e">
        <f t="shared" ca="1" si="65"/>
        <v>#NAME?</v>
      </c>
      <c r="BF325" s="22" t="e">
        <f t="shared" ca="1" si="66"/>
        <v>#NAME?</v>
      </c>
      <c r="BG325" s="22" t="e">
        <f t="shared" ca="1" si="67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51" t="str">
        <f t="shared" si="45"/>
        <v/>
      </c>
      <c r="B326" s="142"/>
      <c r="C326" s="51"/>
      <c r="D326" s="51"/>
      <c r="E326" s="51"/>
      <c r="F326" s="51"/>
      <c r="G326" s="51"/>
      <c r="H326" s="55" t="str">
        <f t="shared" si="46"/>
        <v/>
      </c>
      <c r="I326" s="51"/>
      <c r="J326" s="51"/>
      <c r="K326" s="51"/>
      <c r="L326" s="51"/>
      <c r="M326" s="51"/>
      <c r="N326" s="51"/>
      <c r="O326" s="51"/>
      <c r="P326" s="51"/>
      <c r="Q326" s="51"/>
      <c r="R326" s="68"/>
      <c r="S326" s="68"/>
      <c r="T326" s="68" t="str">
        <f t="shared" si="43"/>
        <v/>
      </c>
      <c r="U326" s="68"/>
      <c r="V326" s="51"/>
      <c r="W326" s="70"/>
      <c r="X326" s="70"/>
      <c r="Y326" s="70" t="str">
        <f t="shared" si="36"/>
        <v/>
      </c>
      <c r="Z326" s="69"/>
      <c r="AA326" s="69"/>
      <c r="AB326" s="51" t="str">
        <f t="shared" si="47"/>
        <v/>
      </c>
      <c r="AC326" s="51"/>
      <c r="AD326" s="70"/>
      <c r="AE326" s="70"/>
      <c r="AF326" s="70" t="str">
        <f t="shared" si="48"/>
        <v/>
      </c>
      <c r="AG326" s="70"/>
      <c r="AH326" s="78"/>
      <c r="AI326" s="78" t="str">
        <f t="shared" si="49"/>
        <v/>
      </c>
      <c r="AJ326" s="79" t="str">
        <f t="array" ref="AJ326">IFERROR(INDEX('[1]Master Price'!$E:$E,MATCH(D326,'[1]Master Price'!$B:$B,0)),"0")</f>
        <v>0</v>
      </c>
      <c r="AK326" s="79">
        <f t="shared" si="50"/>
        <v>0</v>
      </c>
      <c r="AL326" s="81" t="str">
        <f t="shared" si="41"/>
        <v>0-day</v>
      </c>
      <c r="AM326" s="81" t="str">
        <f t="shared" si="44"/>
        <v>0-day</v>
      </c>
      <c r="AN326" s="81" t="str">
        <f t="shared" si="69"/>
        <v>0-day</v>
      </c>
      <c r="AO326" s="81" t="str">
        <f t="shared" si="70"/>
        <v>0-day</v>
      </c>
      <c r="AP326" s="81" t="str">
        <f t="shared" si="52"/>
        <v>0-day</v>
      </c>
      <c r="AQ326" s="81" t="str">
        <f t="shared" si="53"/>
        <v>0-day</v>
      </c>
      <c r="AR326" s="137"/>
      <c r="AS326" s="83" t="str">
        <f t="shared" si="54"/>
        <v/>
      </c>
      <c r="AT326" s="85">
        <f t="shared" si="68"/>
        <v>0</v>
      </c>
      <c r="AU326" s="84" t="e">
        <f t="shared" ca="1" si="55"/>
        <v>#NAME?</v>
      </c>
      <c r="AV326" s="85" t="e">
        <f t="shared" ca="1" si="56"/>
        <v>#NAME?</v>
      </c>
      <c r="AW326" s="86" t="e">
        <f t="shared" ca="1" si="57"/>
        <v>#NAME?</v>
      </c>
      <c r="AX326" s="85" t="e">
        <f t="shared" ca="1" si="58"/>
        <v>#NAME?</v>
      </c>
      <c r="AY326" s="86" t="str">
        <f t="shared" si="59"/>
        <v/>
      </c>
      <c r="AZ326" s="22" t="e">
        <f t="shared" ca="1" si="60"/>
        <v>#NAME?</v>
      </c>
      <c r="BA326" s="83" t="e">
        <f t="shared" ca="1" si="61"/>
        <v>#NAME?</v>
      </c>
      <c r="BB326" s="88" t="e">
        <f t="shared" ca="1" si="62"/>
        <v>#NAME?</v>
      </c>
      <c r="BC326" s="90" t="e">
        <f t="shared" ca="1" si="63"/>
        <v>#NAME?</v>
      </c>
      <c r="BD326" s="90" t="e">
        <f t="shared" ca="1" si="64"/>
        <v>#NAME?</v>
      </c>
      <c r="BE326" s="85" t="e">
        <f t="shared" ca="1" si="65"/>
        <v>#NAME?</v>
      </c>
      <c r="BF326" s="22" t="e">
        <f t="shared" ca="1" si="66"/>
        <v>#NAME?</v>
      </c>
      <c r="BG326" s="22" t="e">
        <f t="shared" ca="1" si="67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51" t="str">
        <f t="shared" si="45"/>
        <v/>
      </c>
      <c r="B327" s="142"/>
      <c r="C327" s="51"/>
      <c r="D327" s="51"/>
      <c r="E327" s="51"/>
      <c r="F327" s="51"/>
      <c r="G327" s="51"/>
      <c r="H327" s="55" t="str">
        <f t="shared" si="46"/>
        <v/>
      </c>
      <c r="I327" s="51"/>
      <c r="J327" s="51"/>
      <c r="K327" s="51"/>
      <c r="L327" s="51"/>
      <c r="M327" s="51"/>
      <c r="N327" s="51"/>
      <c r="O327" s="51"/>
      <c r="P327" s="51"/>
      <c r="Q327" s="51"/>
      <c r="R327" s="68"/>
      <c r="S327" s="68"/>
      <c r="T327" s="68" t="str">
        <f t="shared" si="43"/>
        <v/>
      </c>
      <c r="U327" s="68"/>
      <c r="V327" s="51"/>
      <c r="W327" s="70"/>
      <c r="X327" s="70"/>
      <c r="Y327" s="70" t="str">
        <f t="shared" si="36"/>
        <v/>
      </c>
      <c r="Z327" s="69"/>
      <c r="AA327" s="69"/>
      <c r="AB327" s="51" t="str">
        <f t="shared" si="47"/>
        <v/>
      </c>
      <c r="AC327" s="51"/>
      <c r="AD327" s="70"/>
      <c r="AE327" s="70"/>
      <c r="AF327" s="70" t="str">
        <f t="shared" si="48"/>
        <v/>
      </c>
      <c r="AG327" s="70"/>
      <c r="AH327" s="78"/>
      <c r="AI327" s="78" t="str">
        <f t="shared" si="49"/>
        <v/>
      </c>
      <c r="AJ327" s="79" t="str">
        <f t="array" ref="AJ327">IFERROR(INDEX('[1]Master Price'!$E:$E,MATCH(D327,'[1]Master Price'!$B:$B,0)),"0")</f>
        <v>0</v>
      </c>
      <c r="AK327" s="79">
        <f t="shared" si="50"/>
        <v>0</v>
      </c>
      <c r="AL327" s="81" t="str">
        <f t="shared" si="41"/>
        <v>0-day</v>
      </c>
      <c r="AM327" s="81" t="str">
        <f t="shared" si="44"/>
        <v>0-day</v>
      </c>
      <c r="AN327" s="81" t="str">
        <f t="shared" si="69"/>
        <v>0-day</v>
      </c>
      <c r="AO327" s="81" t="str">
        <f t="shared" si="70"/>
        <v>0-day</v>
      </c>
      <c r="AP327" s="81" t="str">
        <f t="shared" si="52"/>
        <v>0-day</v>
      </c>
      <c r="AQ327" s="81" t="str">
        <f t="shared" si="53"/>
        <v>0-day</v>
      </c>
      <c r="AR327" s="137"/>
      <c r="AS327" s="83" t="str">
        <f t="shared" si="54"/>
        <v/>
      </c>
      <c r="AT327" s="85">
        <f t="shared" si="68"/>
        <v>0</v>
      </c>
      <c r="AU327" s="84" t="e">
        <f t="shared" ca="1" si="55"/>
        <v>#NAME?</v>
      </c>
      <c r="AV327" s="85" t="e">
        <f t="shared" ca="1" si="56"/>
        <v>#NAME?</v>
      </c>
      <c r="AW327" s="86" t="e">
        <f t="shared" ca="1" si="57"/>
        <v>#NAME?</v>
      </c>
      <c r="AX327" s="85" t="e">
        <f t="shared" ca="1" si="58"/>
        <v>#NAME?</v>
      </c>
      <c r="AY327" s="86" t="str">
        <f t="shared" si="59"/>
        <v/>
      </c>
      <c r="AZ327" s="22" t="e">
        <f t="shared" ca="1" si="60"/>
        <v>#NAME?</v>
      </c>
      <c r="BA327" s="83" t="e">
        <f t="shared" ca="1" si="61"/>
        <v>#NAME?</v>
      </c>
      <c r="BB327" s="88" t="e">
        <f t="shared" ca="1" si="62"/>
        <v>#NAME?</v>
      </c>
      <c r="BC327" s="90" t="e">
        <f t="shared" ca="1" si="63"/>
        <v>#NAME?</v>
      </c>
      <c r="BD327" s="90" t="e">
        <f t="shared" ca="1" si="64"/>
        <v>#NAME?</v>
      </c>
      <c r="BE327" s="85" t="e">
        <f t="shared" ca="1" si="65"/>
        <v>#NAME?</v>
      </c>
      <c r="BF327" s="22" t="e">
        <f t="shared" ca="1" si="66"/>
        <v>#NAME?</v>
      </c>
      <c r="BG327" s="22" t="e">
        <f t="shared" ca="1" si="67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51" t="str">
        <f t="shared" si="45"/>
        <v/>
      </c>
      <c r="B328" s="142"/>
      <c r="C328" s="51"/>
      <c r="D328" s="51"/>
      <c r="E328" s="51"/>
      <c r="F328" s="51"/>
      <c r="G328" s="51"/>
      <c r="H328" s="55" t="str">
        <f t="shared" si="46"/>
        <v/>
      </c>
      <c r="I328" s="51"/>
      <c r="J328" s="51"/>
      <c r="K328" s="51"/>
      <c r="L328" s="51"/>
      <c r="M328" s="51"/>
      <c r="N328" s="51"/>
      <c r="O328" s="51"/>
      <c r="P328" s="51"/>
      <c r="Q328" s="51"/>
      <c r="R328" s="68"/>
      <c r="S328" s="68"/>
      <c r="T328" s="68" t="str">
        <f t="shared" si="43"/>
        <v/>
      </c>
      <c r="U328" s="68"/>
      <c r="V328" s="51"/>
      <c r="W328" s="70"/>
      <c r="X328" s="70"/>
      <c r="Y328" s="70" t="str">
        <f t="shared" si="36"/>
        <v/>
      </c>
      <c r="Z328" s="69"/>
      <c r="AA328" s="69"/>
      <c r="AB328" s="51" t="str">
        <f t="shared" si="47"/>
        <v/>
      </c>
      <c r="AC328" s="51"/>
      <c r="AD328" s="70"/>
      <c r="AE328" s="70"/>
      <c r="AF328" s="70" t="str">
        <f t="shared" si="48"/>
        <v/>
      </c>
      <c r="AG328" s="70"/>
      <c r="AH328" s="78"/>
      <c r="AI328" s="78" t="str">
        <f t="shared" si="49"/>
        <v/>
      </c>
      <c r="AJ328" s="79" t="str">
        <f t="array" ref="AJ328">IFERROR(INDEX('[1]Master Price'!$E:$E,MATCH(D328,'[1]Master Price'!$B:$B,0)),"0")</f>
        <v>0</v>
      </c>
      <c r="AK328" s="79">
        <f t="shared" si="50"/>
        <v>0</v>
      </c>
      <c r="AL328" s="81" t="str">
        <f t="shared" si="41"/>
        <v>0-day</v>
      </c>
      <c r="AM328" s="81" t="str">
        <f t="shared" si="44"/>
        <v>0-day</v>
      </c>
      <c r="AN328" s="81" t="str">
        <f t="shared" si="69"/>
        <v>0-day</v>
      </c>
      <c r="AO328" s="81" t="str">
        <f t="shared" si="70"/>
        <v>0-day</v>
      </c>
      <c r="AP328" s="81" t="str">
        <f t="shared" si="52"/>
        <v>0-day</v>
      </c>
      <c r="AQ328" s="81" t="str">
        <f t="shared" si="53"/>
        <v>0-day</v>
      </c>
      <c r="AR328" s="137"/>
      <c r="AS328" s="83" t="str">
        <f t="shared" si="54"/>
        <v/>
      </c>
      <c r="AT328" s="85">
        <f t="shared" si="68"/>
        <v>0</v>
      </c>
      <c r="AU328" s="84" t="e">
        <f t="shared" ca="1" si="55"/>
        <v>#NAME?</v>
      </c>
      <c r="AV328" s="85" t="e">
        <f t="shared" ca="1" si="56"/>
        <v>#NAME?</v>
      </c>
      <c r="AW328" s="86" t="e">
        <f t="shared" ca="1" si="57"/>
        <v>#NAME?</v>
      </c>
      <c r="AX328" s="85" t="e">
        <f t="shared" ca="1" si="58"/>
        <v>#NAME?</v>
      </c>
      <c r="AY328" s="86" t="str">
        <f t="shared" si="59"/>
        <v/>
      </c>
      <c r="AZ328" s="22" t="e">
        <f t="shared" ca="1" si="60"/>
        <v>#NAME?</v>
      </c>
      <c r="BA328" s="83" t="e">
        <f t="shared" ca="1" si="61"/>
        <v>#NAME?</v>
      </c>
      <c r="BB328" s="88" t="e">
        <f t="shared" ca="1" si="62"/>
        <v>#NAME?</v>
      </c>
      <c r="BC328" s="90" t="e">
        <f t="shared" ca="1" si="63"/>
        <v>#NAME?</v>
      </c>
      <c r="BD328" s="90" t="e">
        <f t="shared" ca="1" si="64"/>
        <v>#NAME?</v>
      </c>
      <c r="BE328" s="85" t="e">
        <f t="shared" ca="1" si="65"/>
        <v>#NAME?</v>
      </c>
      <c r="BF328" s="22" t="e">
        <f t="shared" ca="1" si="66"/>
        <v>#NAME?</v>
      </c>
      <c r="BG328" s="22" t="e">
        <f t="shared" ca="1" si="67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51" t="str">
        <f t="shared" si="45"/>
        <v/>
      </c>
      <c r="B329" s="142"/>
      <c r="C329" s="51"/>
      <c r="D329" s="51"/>
      <c r="E329" s="51"/>
      <c r="F329" s="51"/>
      <c r="G329" s="51"/>
      <c r="H329" s="55" t="str">
        <f t="shared" si="46"/>
        <v/>
      </c>
      <c r="I329" s="51"/>
      <c r="J329" s="51"/>
      <c r="K329" s="51"/>
      <c r="L329" s="51"/>
      <c r="M329" s="51"/>
      <c r="N329" s="51"/>
      <c r="O329" s="51"/>
      <c r="P329" s="51"/>
      <c r="Q329" s="51"/>
      <c r="R329" s="68"/>
      <c r="S329" s="68"/>
      <c r="T329" s="68" t="str">
        <f t="shared" si="43"/>
        <v/>
      </c>
      <c r="U329" s="68"/>
      <c r="V329" s="51"/>
      <c r="W329" s="70"/>
      <c r="X329" s="70"/>
      <c r="Y329" s="70" t="str">
        <f t="shared" si="36"/>
        <v/>
      </c>
      <c r="Z329" s="69"/>
      <c r="AA329" s="69"/>
      <c r="AB329" s="51" t="str">
        <f t="shared" si="47"/>
        <v/>
      </c>
      <c r="AC329" s="51"/>
      <c r="AD329" s="70"/>
      <c r="AE329" s="70"/>
      <c r="AF329" s="70" t="str">
        <f t="shared" si="48"/>
        <v/>
      </c>
      <c r="AG329" s="70"/>
      <c r="AH329" s="78"/>
      <c r="AI329" s="78" t="str">
        <f t="shared" si="49"/>
        <v/>
      </c>
      <c r="AJ329" s="79" t="str">
        <f t="array" ref="AJ329">IFERROR(INDEX('[1]Master Price'!$E:$E,MATCH(D329,'[1]Master Price'!$B:$B,0)),"0")</f>
        <v>0</v>
      </c>
      <c r="AK329" s="79">
        <f t="shared" si="50"/>
        <v>0</v>
      </c>
      <c r="AL329" s="81" t="str">
        <f t="shared" si="41"/>
        <v>0-day</v>
      </c>
      <c r="AM329" s="81" t="str">
        <f t="shared" si="44"/>
        <v>0-day</v>
      </c>
      <c r="AN329" s="81" t="str">
        <f t="shared" si="69"/>
        <v>0-day</v>
      </c>
      <c r="AO329" s="81" t="str">
        <f t="shared" si="70"/>
        <v>0-day</v>
      </c>
      <c r="AP329" s="81" t="str">
        <f t="shared" si="52"/>
        <v>0-day</v>
      </c>
      <c r="AQ329" s="81" t="str">
        <f t="shared" si="53"/>
        <v>0-day</v>
      </c>
      <c r="AR329" s="137"/>
      <c r="AS329" s="83" t="str">
        <f t="shared" si="54"/>
        <v/>
      </c>
      <c r="AT329" s="85">
        <f t="shared" si="68"/>
        <v>0</v>
      </c>
      <c r="AU329" s="84" t="e">
        <f t="shared" ca="1" si="55"/>
        <v>#NAME?</v>
      </c>
      <c r="AV329" s="85" t="e">
        <f t="shared" ca="1" si="56"/>
        <v>#NAME?</v>
      </c>
      <c r="AW329" s="86" t="e">
        <f t="shared" ca="1" si="57"/>
        <v>#NAME?</v>
      </c>
      <c r="AX329" s="85" t="e">
        <f t="shared" ca="1" si="58"/>
        <v>#NAME?</v>
      </c>
      <c r="AY329" s="86" t="str">
        <f t="shared" si="59"/>
        <v/>
      </c>
      <c r="AZ329" s="22" t="e">
        <f t="shared" ca="1" si="60"/>
        <v>#NAME?</v>
      </c>
      <c r="BA329" s="83" t="e">
        <f t="shared" ca="1" si="61"/>
        <v>#NAME?</v>
      </c>
      <c r="BB329" s="88" t="e">
        <f t="shared" ca="1" si="62"/>
        <v>#NAME?</v>
      </c>
      <c r="BC329" s="90" t="e">
        <f t="shared" ca="1" si="63"/>
        <v>#NAME?</v>
      </c>
      <c r="BD329" s="90" t="e">
        <f t="shared" ca="1" si="64"/>
        <v>#NAME?</v>
      </c>
      <c r="BE329" s="85" t="e">
        <f t="shared" ca="1" si="65"/>
        <v>#NAME?</v>
      </c>
      <c r="BF329" s="22" t="e">
        <f t="shared" ca="1" si="66"/>
        <v>#NAME?</v>
      </c>
      <c r="BG329" s="22" t="e">
        <f t="shared" ca="1" si="67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51" t="str">
        <f t="shared" si="45"/>
        <v/>
      </c>
      <c r="B330" s="142"/>
      <c r="C330" s="51"/>
      <c r="D330" s="51"/>
      <c r="E330" s="51"/>
      <c r="F330" s="51"/>
      <c r="G330" s="51"/>
      <c r="H330" s="55" t="str">
        <f t="shared" si="46"/>
        <v/>
      </c>
      <c r="I330" s="51"/>
      <c r="J330" s="51"/>
      <c r="K330" s="51"/>
      <c r="L330" s="51"/>
      <c r="M330" s="51"/>
      <c r="N330" s="51"/>
      <c r="O330" s="51"/>
      <c r="P330" s="51"/>
      <c r="Q330" s="51"/>
      <c r="R330" s="68"/>
      <c r="S330" s="68"/>
      <c r="T330" s="68" t="str">
        <f t="shared" si="43"/>
        <v/>
      </c>
      <c r="U330" s="68"/>
      <c r="V330" s="51"/>
      <c r="W330" s="70"/>
      <c r="X330" s="70"/>
      <c r="Y330" s="70" t="str">
        <f t="shared" si="36"/>
        <v/>
      </c>
      <c r="Z330" s="69"/>
      <c r="AA330" s="69"/>
      <c r="AB330" s="51" t="str">
        <f t="shared" si="47"/>
        <v/>
      </c>
      <c r="AC330" s="51"/>
      <c r="AD330" s="70"/>
      <c r="AE330" s="70"/>
      <c r="AF330" s="70" t="str">
        <f t="shared" si="48"/>
        <v/>
      </c>
      <c r="AG330" s="70"/>
      <c r="AH330" s="78"/>
      <c r="AI330" s="78" t="str">
        <f t="shared" si="49"/>
        <v/>
      </c>
      <c r="AJ330" s="79" t="str">
        <f t="array" ref="AJ330">IFERROR(INDEX('[1]Master Price'!$E:$E,MATCH(D330,'[1]Master Price'!$B:$B,0)),"0")</f>
        <v>0</v>
      </c>
      <c r="AK330" s="79">
        <f t="shared" si="50"/>
        <v>0</v>
      </c>
      <c r="AL330" s="81" t="str">
        <f t="shared" si="41"/>
        <v>0-day</v>
      </c>
      <c r="AM330" s="81" t="str">
        <f t="shared" si="44"/>
        <v>0-day</v>
      </c>
      <c r="AN330" s="81" t="str">
        <f t="shared" si="69"/>
        <v>0-day</v>
      </c>
      <c r="AO330" s="81" t="str">
        <f t="shared" si="70"/>
        <v>0-day</v>
      </c>
      <c r="AP330" s="81" t="str">
        <f t="shared" si="52"/>
        <v>0-day</v>
      </c>
      <c r="AQ330" s="81" t="str">
        <f t="shared" si="53"/>
        <v>0-day</v>
      </c>
      <c r="AR330" s="137"/>
      <c r="AS330" s="83" t="str">
        <f t="shared" si="54"/>
        <v/>
      </c>
      <c r="AT330" s="85">
        <f t="shared" si="68"/>
        <v>0</v>
      </c>
      <c r="AU330" s="84" t="e">
        <f t="shared" ca="1" si="55"/>
        <v>#NAME?</v>
      </c>
      <c r="AV330" s="85" t="e">
        <f t="shared" ca="1" si="56"/>
        <v>#NAME?</v>
      </c>
      <c r="AW330" s="86" t="e">
        <f t="shared" ca="1" si="57"/>
        <v>#NAME?</v>
      </c>
      <c r="AX330" s="85" t="e">
        <f t="shared" ca="1" si="58"/>
        <v>#NAME?</v>
      </c>
      <c r="AY330" s="86" t="str">
        <f t="shared" si="59"/>
        <v/>
      </c>
      <c r="AZ330" s="22" t="e">
        <f t="shared" ca="1" si="60"/>
        <v>#NAME?</v>
      </c>
      <c r="BA330" s="83" t="e">
        <f t="shared" ca="1" si="61"/>
        <v>#NAME?</v>
      </c>
      <c r="BB330" s="88" t="e">
        <f t="shared" ca="1" si="62"/>
        <v>#NAME?</v>
      </c>
      <c r="BC330" s="90" t="e">
        <f t="shared" ca="1" si="63"/>
        <v>#NAME?</v>
      </c>
      <c r="BD330" s="90" t="e">
        <f t="shared" ca="1" si="64"/>
        <v>#NAME?</v>
      </c>
      <c r="BE330" s="85" t="e">
        <f t="shared" ca="1" si="65"/>
        <v>#NAME?</v>
      </c>
      <c r="BF330" s="22" t="e">
        <f t="shared" ca="1" si="66"/>
        <v>#NAME?</v>
      </c>
      <c r="BG330" s="22" t="e">
        <f t="shared" ca="1" si="67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51" t="str">
        <f t="shared" si="45"/>
        <v/>
      </c>
      <c r="B331" s="142"/>
      <c r="C331" s="51"/>
      <c r="D331" s="51"/>
      <c r="E331" s="51"/>
      <c r="F331" s="51"/>
      <c r="G331" s="51"/>
      <c r="H331" s="55" t="str">
        <f t="shared" si="46"/>
        <v/>
      </c>
      <c r="I331" s="51"/>
      <c r="J331" s="51"/>
      <c r="K331" s="51"/>
      <c r="L331" s="51"/>
      <c r="M331" s="51"/>
      <c r="N331" s="51"/>
      <c r="O331" s="51"/>
      <c r="P331" s="51"/>
      <c r="Q331" s="51"/>
      <c r="R331" s="68"/>
      <c r="S331" s="68"/>
      <c r="T331" s="68" t="str">
        <f t="shared" si="43"/>
        <v/>
      </c>
      <c r="U331" s="68"/>
      <c r="V331" s="51"/>
      <c r="W331" s="70"/>
      <c r="X331" s="70"/>
      <c r="Y331" s="70" t="str">
        <f t="shared" si="36"/>
        <v/>
      </c>
      <c r="Z331" s="69"/>
      <c r="AA331" s="69"/>
      <c r="AB331" s="51" t="str">
        <f t="shared" si="47"/>
        <v/>
      </c>
      <c r="AC331" s="51"/>
      <c r="AD331" s="70"/>
      <c r="AE331" s="70"/>
      <c r="AF331" s="70" t="str">
        <f t="shared" si="48"/>
        <v/>
      </c>
      <c r="AG331" s="70"/>
      <c r="AH331" s="78"/>
      <c r="AI331" s="78" t="str">
        <f t="shared" si="49"/>
        <v/>
      </c>
      <c r="AJ331" s="79" t="str">
        <f t="array" ref="AJ331">IFERROR(INDEX('[1]Master Price'!$E:$E,MATCH(D331,'[1]Master Price'!$B:$B,0)),"0")</f>
        <v>0</v>
      </c>
      <c r="AK331" s="79">
        <f t="shared" si="50"/>
        <v>0</v>
      </c>
      <c r="AL331" s="81" t="str">
        <f t="shared" si="41"/>
        <v>0-day</v>
      </c>
      <c r="AM331" s="81" t="str">
        <f t="shared" si="44"/>
        <v>0-day</v>
      </c>
      <c r="AN331" s="81" t="str">
        <f t="shared" si="69"/>
        <v>0-day</v>
      </c>
      <c r="AO331" s="81" t="str">
        <f t="shared" si="70"/>
        <v>0-day</v>
      </c>
      <c r="AP331" s="81" t="str">
        <f t="shared" si="52"/>
        <v>0-day</v>
      </c>
      <c r="AQ331" s="81" t="str">
        <f t="shared" si="53"/>
        <v>0-day</v>
      </c>
      <c r="AR331" s="137"/>
      <c r="AS331" s="83" t="str">
        <f t="shared" si="54"/>
        <v/>
      </c>
      <c r="AT331" s="85">
        <f t="shared" si="68"/>
        <v>0</v>
      </c>
      <c r="AU331" s="84" t="e">
        <f t="shared" ca="1" si="55"/>
        <v>#NAME?</v>
      </c>
      <c r="AV331" s="85" t="e">
        <f t="shared" ca="1" si="56"/>
        <v>#NAME?</v>
      </c>
      <c r="AW331" s="86" t="e">
        <f t="shared" ca="1" si="57"/>
        <v>#NAME?</v>
      </c>
      <c r="AX331" s="85" t="e">
        <f t="shared" ca="1" si="58"/>
        <v>#NAME?</v>
      </c>
      <c r="AY331" s="86" t="str">
        <f t="shared" si="59"/>
        <v/>
      </c>
      <c r="AZ331" s="22" t="e">
        <f t="shared" ca="1" si="60"/>
        <v>#NAME?</v>
      </c>
      <c r="BA331" s="83" t="e">
        <f t="shared" ca="1" si="61"/>
        <v>#NAME?</v>
      </c>
      <c r="BB331" s="88" t="e">
        <f t="shared" ca="1" si="62"/>
        <v>#NAME?</v>
      </c>
      <c r="BC331" s="90" t="e">
        <f t="shared" ca="1" si="63"/>
        <v>#NAME?</v>
      </c>
      <c r="BD331" s="90" t="e">
        <f t="shared" ca="1" si="64"/>
        <v>#NAME?</v>
      </c>
      <c r="BE331" s="85" t="e">
        <f t="shared" ca="1" si="65"/>
        <v>#NAME?</v>
      </c>
      <c r="BF331" s="22" t="e">
        <f t="shared" ca="1" si="66"/>
        <v>#NAME?</v>
      </c>
      <c r="BG331" s="22" t="e">
        <f t="shared" ca="1" si="67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51" t="str">
        <f t="shared" si="45"/>
        <v/>
      </c>
      <c r="B332" s="142"/>
      <c r="C332" s="51"/>
      <c r="D332" s="51"/>
      <c r="E332" s="51"/>
      <c r="F332" s="51"/>
      <c r="G332" s="51"/>
      <c r="H332" s="55" t="str">
        <f t="shared" si="46"/>
        <v/>
      </c>
      <c r="I332" s="51"/>
      <c r="J332" s="51"/>
      <c r="K332" s="51"/>
      <c r="L332" s="51"/>
      <c r="M332" s="51"/>
      <c r="N332" s="51"/>
      <c r="O332" s="51"/>
      <c r="P332" s="51"/>
      <c r="Q332" s="51"/>
      <c r="R332" s="68"/>
      <c r="S332" s="68"/>
      <c r="T332" s="68" t="str">
        <f t="shared" si="43"/>
        <v/>
      </c>
      <c r="U332" s="68"/>
      <c r="V332" s="51"/>
      <c r="W332" s="70"/>
      <c r="X332" s="70"/>
      <c r="Y332" s="70" t="str">
        <f t="shared" si="36"/>
        <v/>
      </c>
      <c r="Z332" s="69"/>
      <c r="AA332" s="69"/>
      <c r="AB332" s="51" t="str">
        <f t="shared" si="47"/>
        <v/>
      </c>
      <c r="AC332" s="51"/>
      <c r="AD332" s="70"/>
      <c r="AE332" s="70"/>
      <c r="AF332" s="70" t="str">
        <f t="shared" si="48"/>
        <v/>
      </c>
      <c r="AG332" s="70"/>
      <c r="AH332" s="78"/>
      <c r="AI332" s="78" t="str">
        <f t="shared" ref="AI332:AI514" si="71">IF(C336=0,"",_xludf.IFS(
  ISBLANK(AD336),"NOT INVOICED",
  ISBLANK(AH336),"UNPAID",
  TRUE,"PAID"
))</f>
        <v/>
      </c>
      <c r="AJ332" s="79" t="str">
        <f t="array" ref="AJ332">IFERROR(INDEX('[1]Master Price'!$E:$E,MATCH(D332,'[1]Master Price'!$B:$B,0)),"0")</f>
        <v>0</v>
      </c>
      <c r="AK332" s="79">
        <f t="shared" si="50"/>
        <v>0</v>
      </c>
      <c r="AL332" s="81" t="str">
        <f t="shared" si="41"/>
        <v>0-day</v>
      </c>
      <c r="AM332" s="81" t="str">
        <f t="shared" si="44"/>
        <v>0-day</v>
      </c>
      <c r="AN332" s="81" t="str">
        <f t="shared" si="69"/>
        <v>0-day</v>
      </c>
      <c r="AO332" s="81" t="str">
        <f t="shared" si="70"/>
        <v>0-day</v>
      </c>
      <c r="AP332" s="81" t="str">
        <f t="shared" si="52"/>
        <v>0-day</v>
      </c>
      <c r="AQ332" s="81" t="str">
        <f t="shared" si="53"/>
        <v>0-day</v>
      </c>
      <c r="AR332" s="137"/>
      <c r="AS332" s="83" t="str">
        <f t="shared" si="54"/>
        <v/>
      </c>
      <c r="AT332" s="85">
        <f t="shared" si="68"/>
        <v>0</v>
      </c>
      <c r="AU332" s="84" t="e">
        <f t="shared" ca="1" si="55"/>
        <v>#NAME?</v>
      </c>
      <c r="AV332" s="85" t="e">
        <f t="shared" ca="1" si="56"/>
        <v>#NAME?</v>
      </c>
      <c r="AW332" s="86" t="e">
        <f t="shared" ca="1" si="57"/>
        <v>#NAME?</v>
      </c>
      <c r="AX332" s="85" t="e">
        <f t="shared" ca="1" si="58"/>
        <v>#NAME?</v>
      </c>
      <c r="AY332" s="86" t="str">
        <f t="shared" si="59"/>
        <v/>
      </c>
      <c r="AZ332" s="22" t="e">
        <f t="shared" ca="1" si="60"/>
        <v>#NAME?</v>
      </c>
      <c r="BA332" s="83" t="e">
        <f t="shared" ca="1" si="61"/>
        <v>#NAME?</v>
      </c>
      <c r="BB332" s="88" t="e">
        <f t="shared" ca="1" si="62"/>
        <v>#NAME?</v>
      </c>
      <c r="BC332" s="90" t="e">
        <f t="shared" ca="1" si="63"/>
        <v>#NAME?</v>
      </c>
      <c r="BD332" s="90" t="e">
        <f t="shared" ca="1" si="64"/>
        <v>#NAME?</v>
      </c>
      <c r="BE332" s="85" t="e">
        <f t="shared" ca="1" si="65"/>
        <v>#NAME?</v>
      </c>
      <c r="BF332" s="22" t="e">
        <f t="shared" ca="1" si="66"/>
        <v>#NAME?</v>
      </c>
      <c r="BG332" s="22" t="e">
        <f t="shared" ca="1" si="67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51" t="str">
        <f t="shared" si="45"/>
        <v/>
      </c>
      <c r="B333" s="142"/>
      <c r="C333" s="51"/>
      <c r="D333" s="51"/>
      <c r="E333" s="51"/>
      <c r="F333" s="51"/>
      <c r="G333" s="51"/>
      <c r="H333" s="55" t="str">
        <f t="shared" si="46"/>
        <v/>
      </c>
      <c r="I333" s="51"/>
      <c r="J333" s="51"/>
      <c r="K333" s="51"/>
      <c r="L333" s="51"/>
      <c r="M333" s="51"/>
      <c r="N333" s="51"/>
      <c r="O333" s="51"/>
      <c r="P333" s="51"/>
      <c r="Q333" s="51"/>
      <c r="R333" s="68"/>
      <c r="S333" s="68"/>
      <c r="T333" s="68" t="str">
        <f t="shared" si="43"/>
        <v/>
      </c>
      <c r="U333" s="68"/>
      <c r="V333" s="51"/>
      <c r="W333" s="70"/>
      <c r="X333" s="70"/>
      <c r="Y333" s="70" t="str">
        <f t="shared" si="36"/>
        <v/>
      </c>
      <c r="Z333" s="69"/>
      <c r="AA333" s="69"/>
      <c r="AB333" s="51" t="str">
        <f t="shared" si="47"/>
        <v/>
      </c>
      <c r="AC333" s="51"/>
      <c r="AD333" s="70"/>
      <c r="AE333" s="70"/>
      <c r="AF333" s="70" t="str">
        <f t="shared" si="48"/>
        <v/>
      </c>
      <c r="AG333" s="70"/>
      <c r="AH333" s="78"/>
      <c r="AI333" s="78" t="str">
        <f t="shared" si="71"/>
        <v/>
      </c>
      <c r="AJ333" s="79" t="str">
        <f t="array" ref="AJ333">IFERROR(INDEX('[1]Master Price'!$E:$E,MATCH(D333,'[1]Master Price'!$B:$B,0)),"0")</f>
        <v>0</v>
      </c>
      <c r="AK333" s="79">
        <f t="shared" si="50"/>
        <v>0</v>
      </c>
      <c r="AL333" s="81" t="str">
        <f t="shared" si="41"/>
        <v>0-day</v>
      </c>
      <c r="AM333" s="81" t="str">
        <f t="shared" si="44"/>
        <v>0-day</v>
      </c>
      <c r="AN333" s="81" t="str">
        <f t="shared" si="69"/>
        <v>0-day</v>
      </c>
      <c r="AO333" s="81" t="str">
        <f t="shared" si="70"/>
        <v>0-day</v>
      </c>
      <c r="AP333" s="81" t="str">
        <f t="shared" si="52"/>
        <v>0-day</v>
      </c>
      <c r="AQ333" s="81" t="str">
        <f t="shared" si="53"/>
        <v>0-day</v>
      </c>
      <c r="AR333" s="137"/>
      <c r="AS333" s="83" t="str">
        <f t="shared" si="54"/>
        <v/>
      </c>
      <c r="AT333" s="85">
        <f t="shared" si="68"/>
        <v>0</v>
      </c>
      <c r="AU333" s="84" t="e">
        <f t="shared" ca="1" si="55"/>
        <v>#NAME?</v>
      </c>
      <c r="AV333" s="85" t="e">
        <f t="shared" ca="1" si="56"/>
        <v>#NAME?</v>
      </c>
      <c r="AW333" s="86" t="e">
        <f t="shared" ca="1" si="57"/>
        <v>#NAME?</v>
      </c>
      <c r="AX333" s="85" t="e">
        <f t="shared" ca="1" si="58"/>
        <v>#NAME?</v>
      </c>
      <c r="AY333" s="86" t="str">
        <f t="shared" si="59"/>
        <v/>
      </c>
      <c r="AZ333" s="22" t="e">
        <f t="shared" ca="1" si="60"/>
        <v>#NAME?</v>
      </c>
      <c r="BA333" s="83" t="e">
        <f t="shared" ca="1" si="61"/>
        <v>#NAME?</v>
      </c>
      <c r="BB333" s="88" t="e">
        <f t="shared" ca="1" si="62"/>
        <v>#NAME?</v>
      </c>
      <c r="BC333" s="90" t="e">
        <f t="shared" ca="1" si="63"/>
        <v>#NAME?</v>
      </c>
      <c r="BD333" s="90" t="e">
        <f t="shared" ca="1" si="64"/>
        <v>#NAME?</v>
      </c>
      <c r="BE333" s="85" t="e">
        <f t="shared" ca="1" si="65"/>
        <v>#NAME?</v>
      </c>
      <c r="BF333" s="22" t="e">
        <f t="shared" ca="1" si="66"/>
        <v>#NAME?</v>
      </c>
      <c r="BG333" s="22" t="e">
        <f t="shared" ca="1" si="67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51" t="str">
        <f t="shared" si="45"/>
        <v/>
      </c>
      <c r="B334" s="142"/>
      <c r="C334" s="51"/>
      <c r="D334" s="51"/>
      <c r="E334" s="51"/>
      <c r="F334" s="51"/>
      <c r="G334" s="51"/>
      <c r="H334" s="55" t="str">
        <f t="shared" si="46"/>
        <v/>
      </c>
      <c r="I334" s="51"/>
      <c r="J334" s="51"/>
      <c r="K334" s="51"/>
      <c r="L334" s="51"/>
      <c r="M334" s="51"/>
      <c r="N334" s="51"/>
      <c r="O334" s="51"/>
      <c r="P334" s="51"/>
      <c r="Q334" s="51"/>
      <c r="R334" s="68"/>
      <c r="S334" s="68"/>
      <c r="T334" s="68" t="str">
        <f t="shared" si="43"/>
        <v/>
      </c>
      <c r="U334" s="68"/>
      <c r="V334" s="51"/>
      <c r="W334" s="70"/>
      <c r="X334" s="70"/>
      <c r="Y334" s="70" t="str">
        <f t="shared" si="36"/>
        <v/>
      </c>
      <c r="Z334" s="69"/>
      <c r="AA334" s="69"/>
      <c r="AB334" s="51" t="str">
        <f t="shared" si="47"/>
        <v/>
      </c>
      <c r="AC334" s="51"/>
      <c r="AD334" s="70"/>
      <c r="AE334" s="70"/>
      <c r="AF334" s="70" t="str">
        <f t="shared" si="48"/>
        <v/>
      </c>
      <c r="AG334" s="70"/>
      <c r="AH334" s="78"/>
      <c r="AI334" s="78" t="str">
        <f t="shared" si="71"/>
        <v/>
      </c>
      <c r="AJ334" s="79" t="str">
        <f t="array" ref="AJ334">IFERROR(INDEX('[1]Master Price'!$E:$E,MATCH(D334,'[1]Master Price'!$B:$B,0)),"0")</f>
        <v>0</v>
      </c>
      <c r="AK334" s="79">
        <f t="shared" si="50"/>
        <v>0</v>
      </c>
      <c r="AL334" s="81" t="str">
        <f t="shared" si="41"/>
        <v>0-day</v>
      </c>
      <c r="AM334" s="81" t="str">
        <f t="shared" si="44"/>
        <v>0-day</v>
      </c>
      <c r="AN334" s="81" t="str">
        <f t="shared" si="69"/>
        <v>0-day</v>
      </c>
      <c r="AO334" s="81" t="str">
        <f t="shared" si="70"/>
        <v>0-day</v>
      </c>
      <c r="AP334" s="81" t="str">
        <f t="shared" si="52"/>
        <v>0-day</v>
      </c>
      <c r="AQ334" s="81" t="str">
        <f t="shared" si="53"/>
        <v>0-day</v>
      </c>
      <c r="AR334" s="137"/>
      <c r="AS334" s="83" t="str">
        <f t="shared" si="54"/>
        <v/>
      </c>
      <c r="AT334" s="85">
        <f t="shared" si="68"/>
        <v>0</v>
      </c>
      <c r="AU334" s="84" t="e">
        <f t="shared" ca="1" si="55"/>
        <v>#NAME?</v>
      </c>
      <c r="AV334" s="85" t="e">
        <f t="shared" ca="1" si="56"/>
        <v>#NAME?</v>
      </c>
      <c r="AW334" s="86" t="e">
        <f t="shared" ca="1" si="57"/>
        <v>#NAME?</v>
      </c>
      <c r="AX334" s="85" t="e">
        <f t="shared" ca="1" si="58"/>
        <v>#NAME?</v>
      </c>
      <c r="AY334" s="86" t="str">
        <f t="shared" si="59"/>
        <v/>
      </c>
      <c r="AZ334" s="22" t="e">
        <f t="shared" ca="1" si="60"/>
        <v>#NAME?</v>
      </c>
      <c r="BA334" s="83" t="e">
        <f t="shared" ca="1" si="61"/>
        <v>#NAME?</v>
      </c>
      <c r="BB334" s="88" t="e">
        <f t="shared" ca="1" si="62"/>
        <v>#NAME?</v>
      </c>
      <c r="BC334" s="90" t="e">
        <f t="shared" ca="1" si="63"/>
        <v>#NAME?</v>
      </c>
      <c r="BD334" s="90" t="e">
        <f t="shared" ca="1" si="64"/>
        <v>#NAME?</v>
      </c>
      <c r="BE334" s="85" t="e">
        <f t="shared" ca="1" si="65"/>
        <v>#NAME?</v>
      </c>
      <c r="BF334" s="22" t="e">
        <f t="shared" ca="1" si="66"/>
        <v>#NAME?</v>
      </c>
      <c r="BG334" s="22" t="e">
        <f t="shared" ca="1" si="67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51" t="str">
        <f t="shared" si="45"/>
        <v/>
      </c>
      <c r="B335" s="142"/>
      <c r="C335" s="51"/>
      <c r="D335" s="51"/>
      <c r="E335" s="51"/>
      <c r="F335" s="51"/>
      <c r="G335" s="51"/>
      <c r="H335" s="55" t="str">
        <f t="shared" si="46"/>
        <v/>
      </c>
      <c r="I335" s="51"/>
      <c r="J335" s="51"/>
      <c r="K335" s="51"/>
      <c r="L335" s="51"/>
      <c r="M335" s="51"/>
      <c r="N335" s="51"/>
      <c r="O335" s="51"/>
      <c r="P335" s="51"/>
      <c r="Q335" s="51"/>
      <c r="R335" s="68"/>
      <c r="S335" s="68"/>
      <c r="T335" s="68" t="str">
        <f t="shared" si="43"/>
        <v/>
      </c>
      <c r="U335" s="68"/>
      <c r="V335" s="51"/>
      <c r="W335" s="70"/>
      <c r="X335" s="70"/>
      <c r="Y335" s="70" t="str">
        <f t="shared" si="36"/>
        <v/>
      </c>
      <c r="Z335" s="69"/>
      <c r="AA335" s="69"/>
      <c r="AB335" s="51" t="str">
        <f t="shared" si="47"/>
        <v/>
      </c>
      <c r="AC335" s="51"/>
      <c r="AD335" s="70"/>
      <c r="AE335" s="70"/>
      <c r="AF335" s="70" t="str">
        <f t="shared" si="48"/>
        <v/>
      </c>
      <c r="AG335" s="70"/>
      <c r="AH335" s="78"/>
      <c r="AI335" s="78" t="str">
        <f t="shared" si="71"/>
        <v/>
      </c>
      <c r="AJ335" s="79" t="str">
        <f t="array" ref="AJ335">IFERROR(INDEX('[1]Master Price'!$E:$E,MATCH(D335,'[1]Master Price'!$B:$B,0)),"0")</f>
        <v>0</v>
      </c>
      <c r="AK335" s="79">
        <f t="shared" si="50"/>
        <v>0</v>
      </c>
      <c r="AL335" s="81" t="str">
        <f t="shared" si="41"/>
        <v>0-day</v>
      </c>
      <c r="AM335" s="81" t="str">
        <f t="shared" si="44"/>
        <v>0-day</v>
      </c>
      <c r="AN335" s="81" t="str">
        <f t="shared" si="69"/>
        <v>0-day</v>
      </c>
      <c r="AO335" s="81" t="str">
        <f t="shared" si="70"/>
        <v>0-day</v>
      </c>
      <c r="AP335" s="81" t="str">
        <f t="shared" si="52"/>
        <v>0-day</v>
      </c>
      <c r="AQ335" s="81" t="str">
        <f t="shared" si="53"/>
        <v>0-day</v>
      </c>
      <c r="AR335" s="137"/>
      <c r="AS335" s="83" t="str">
        <f t="shared" si="54"/>
        <v/>
      </c>
      <c r="AT335" s="85">
        <f t="shared" si="68"/>
        <v>0</v>
      </c>
      <c r="AU335" s="84" t="e">
        <f t="shared" ca="1" si="55"/>
        <v>#NAME?</v>
      </c>
      <c r="AV335" s="85" t="e">
        <f t="shared" ca="1" si="56"/>
        <v>#NAME?</v>
      </c>
      <c r="AW335" s="86" t="e">
        <f t="shared" ca="1" si="57"/>
        <v>#NAME?</v>
      </c>
      <c r="AX335" s="85" t="e">
        <f t="shared" ca="1" si="58"/>
        <v>#NAME?</v>
      </c>
      <c r="AY335" s="86" t="str">
        <f t="shared" si="59"/>
        <v/>
      </c>
      <c r="AZ335" s="22" t="e">
        <f t="shared" ca="1" si="60"/>
        <v>#NAME?</v>
      </c>
      <c r="BA335" s="83" t="e">
        <f t="shared" ca="1" si="61"/>
        <v>#NAME?</v>
      </c>
      <c r="BB335" s="88" t="e">
        <f t="shared" ca="1" si="62"/>
        <v>#NAME?</v>
      </c>
      <c r="BC335" s="90" t="e">
        <f t="shared" ca="1" si="63"/>
        <v>#NAME?</v>
      </c>
      <c r="BD335" s="90" t="e">
        <f t="shared" ca="1" si="64"/>
        <v>#NAME?</v>
      </c>
      <c r="BE335" s="85" t="e">
        <f t="shared" ca="1" si="65"/>
        <v>#NAME?</v>
      </c>
      <c r="BF335" s="22" t="e">
        <f t="shared" ca="1" si="66"/>
        <v>#NAME?</v>
      </c>
      <c r="BG335" s="22" t="e">
        <f t="shared" ca="1" si="67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51" t="str">
        <f t="shared" si="45"/>
        <v/>
      </c>
      <c r="B336" s="142"/>
      <c r="C336" s="51"/>
      <c r="D336" s="51"/>
      <c r="E336" s="51"/>
      <c r="F336" s="51"/>
      <c r="G336" s="51"/>
      <c r="H336" s="55" t="str">
        <f t="shared" si="46"/>
        <v/>
      </c>
      <c r="I336" s="51"/>
      <c r="J336" s="51"/>
      <c r="K336" s="51"/>
      <c r="L336" s="51"/>
      <c r="M336" s="51"/>
      <c r="N336" s="51"/>
      <c r="O336" s="51"/>
      <c r="P336" s="51"/>
      <c r="Q336" s="51"/>
      <c r="R336" s="68"/>
      <c r="S336" s="68"/>
      <c r="T336" s="68" t="str">
        <f t="shared" si="43"/>
        <v/>
      </c>
      <c r="U336" s="68"/>
      <c r="V336" s="51"/>
      <c r="W336" s="70"/>
      <c r="X336" s="70"/>
      <c r="Y336" s="70" t="str">
        <f t="shared" si="36"/>
        <v/>
      </c>
      <c r="Z336" s="69"/>
      <c r="AA336" s="69"/>
      <c r="AB336" s="51" t="str">
        <f t="shared" si="47"/>
        <v/>
      </c>
      <c r="AC336" s="51"/>
      <c r="AD336" s="70"/>
      <c r="AE336" s="70"/>
      <c r="AF336" s="70" t="str">
        <f t="shared" si="48"/>
        <v/>
      </c>
      <c r="AG336" s="70"/>
      <c r="AH336" s="78"/>
      <c r="AI336" s="78" t="str">
        <f t="shared" si="71"/>
        <v/>
      </c>
      <c r="AJ336" s="79" t="str">
        <f t="array" ref="AJ336">IFERROR(INDEX('[1]Master Price'!$E:$E,MATCH(D336,'[1]Master Price'!$B:$B,0)),"0")</f>
        <v>0</v>
      </c>
      <c r="AK336" s="79">
        <f t="shared" si="50"/>
        <v>0</v>
      </c>
      <c r="AL336" s="81" t="str">
        <f t="shared" si="41"/>
        <v>0-day</v>
      </c>
      <c r="AM336" s="81" t="str">
        <f t="shared" si="44"/>
        <v>0-day</v>
      </c>
      <c r="AN336" s="81" t="str">
        <f t="shared" si="69"/>
        <v>0-day</v>
      </c>
      <c r="AO336" s="81" t="str">
        <f t="shared" si="70"/>
        <v>0-day</v>
      </c>
      <c r="AP336" s="81" t="str">
        <f t="shared" si="52"/>
        <v>0-day</v>
      </c>
      <c r="AQ336" s="81" t="str">
        <f t="shared" si="53"/>
        <v>0-day</v>
      </c>
      <c r="AR336" s="137"/>
      <c r="AS336" s="83" t="str">
        <f t="shared" si="54"/>
        <v/>
      </c>
      <c r="AT336" s="85">
        <f t="shared" si="68"/>
        <v>0</v>
      </c>
      <c r="AU336" s="84" t="e">
        <f t="shared" ca="1" si="55"/>
        <v>#NAME?</v>
      </c>
      <c r="AV336" s="85" t="e">
        <f t="shared" ca="1" si="56"/>
        <v>#NAME?</v>
      </c>
      <c r="AW336" s="86" t="e">
        <f t="shared" ca="1" si="57"/>
        <v>#NAME?</v>
      </c>
      <c r="AX336" s="85" t="e">
        <f t="shared" ca="1" si="58"/>
        <v>#NAME?</v>
      </c>
      <c r="AY336" s="86" t="str">
        <f t="shared" si="59"/>
        <v/>
      </c>
      <c r="AZ336" s="22" t="e">
        <f t="shared" ca="1" si="60"/>
        <v>#NAME?</v>
      </c>
      <c r="BA336" s="83" t="e">
        <f t="shared" ca="1" si="61"/>
        <v>#NAME?</v>
      </c>
      <c r="BB336" s="88" t="e">
        <f t="shared" ca="1" si="62"/>
        <v>#NAME?</v>
      </c>
      <c r="BC336" s="90" t="e">
        <f t="shared" ca="1" si="63"/>
        <v>#NAME?</v>
      </c>
      <c r="BD336" s="90" t="e">
        <f t="shared" ca="1" si="64"/>
        <v>#NAME?</v>
      </c>
      <c r="BE336" s="85" t="e">
        <f t="shared" ca="1" si="65"/>
        <v>#NAME?</v>
      </c>
      <c r="BF336" s="22" t="e">
        <f t="shared" ca="1" si="66"/>
        <v>#NAME?</v>
      </c>
      <c r="BG336" s="22" t="e">
        <f t="shared" ca="1" si="67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51" t="str">
        <f t="shared" si="45"/>
        <v/>
      </c>
      <c r="B337" s="142"/>
      <c r="C337" s="51"/>
      <c r="D337" s="51"/>
      <c r="E337" s="51"/>
      <c r="F337" s="51"/>
      <c r="G337" s="51"/>
      <c r="H337" s="55" t="str">
        <f t="shared" si="46"/>
        <v/>
      </c>
      <c r="I337" s="51"/>
      <c r="J337" s="51"/>
      <c r="K337" s="51"/>
      <c r="L337" s="51"/>
      <c r="M337" s="51"/>
      <c r="N337" s="51"/>
      <c r="O337" s="51"/>
      <c r="P337" s="51"/>
      <c r="Q337" s="51"/>
      <c r="R337" s="68"/>
      <c r="S337" s="68"/>
      <c r="T337" s="68" t="str">
        <f t="shared" si="43"/>
        <v/>
      </c>
      <c r="U337" s="68"/>
      <c r="V337" s="51"/>
      <c r="W337" s="70"/>
      <c r="X337" s="70"/>
      <c r="Y337" s="70" t="str">
        <f t="shared" si="36"/>
        <v/>
      </c>
      <c r="Z337" s="69"/>
      <c r="AA337" s="69"/>
      <c r="AB337" s="51" t="str">
        <f t="shared" si="47"/>
        <v/>
      </c>
      <c r="AC337" s="51"/>
      <c r="AD337" s="70"/>
      <c r="AE337" s="70"/>
      <c r="AF337" s="70" t="str">
        <f t="shared" si="48"/>
        <v/>
      </c>
      <c r="AG337" s="70"/>
      <c r="AH337" s="78"/>
      <c r="AI337" s="78" t="str">
        <f t="shared" si="71"/>
        <v/>
      </c>
      <c r="AJ337" s="79" t="str">
        <f t="array" ref="AJ337">IFERROR(INDEX('[1]Master Price'!$E:$E,MATCH(D337,'[1]Master Price'!$B:$B,0)),"0")</f>
        <v>0</v>
      </c>
      <c r="AK337" s="79">
        <f t="shared" si="50"/>
        <v>0</v>
      </c>
      <c r="AL337" s="81" t="str">
        <f t="shared" si="41"/>
        <v>0-day</v>
      </c>
      <c r="AM337" s="81" t="str">
        <f t="shared" si="44"/>
        <v>0-day</v>
      </c>
      <c r="AN337" s="81" t="str">
        <f t="shared" si="69"/>
        <v>0-day</v>
      </c>
      <c r="AO337" s="81" t="str">
        <f t="shared" si="70"/>
        <v>0-day</v>
      </c>
      <c r="AP337" s="81" t="str">
        <f t="shared" si="52"/>
        <v>0-day</v>
      </c>
      <c r="AQ337" s="81" t="str">
        <f t="shared" si="53"/>
        <v>0-day</v>
      </c>
      <c r="AR337" s="137"/>
      <c r="AS337" s="83" t="str">
        <f t="shared" si="54"/>
        <v/>
      </c>
      <c r="AT337" s="85">
        <f t="shared" si="68"/>
        <v>0</v>
      </c>
      <c r="AU337" s="84" t="e">
        <f t="shared" ca="1" si="55"/>
        <v>#NAME?</v>
      </c>
      <c r="AV337" s="85" t="e">
        <f t="shared" ca="1" si="56"/>
        <v>#NAME?</v>
      </c>
      <c r="AW337" s="86" t="e">
        <f t="shared" ca="1" si="57"/>
        <v>#NAME?</v>
      </c>
      <c r="AX337" s="85" t="e">
        <f t="shared" ca="1" si="58"/>
        <v>#NAME?</v>
      </c>
      <c r="AY337" s="86" t="str">
        <f t="shared" si="59"/>
        <v/>
      </c>
      <c r="AZ337" s="22" t="e">
        <f t="shared" ca="1" si="60"/>
        <v>#NAME?</v>
      </c>
      <c r="BA337" s="83" t="e">
        <f t="shared" ca="1" si="61"/>
        <v>#NAME?</v>
      </c>
      <c r="BB337" s="88" t="e">
        <f t="shared" ca="1" si="62"/>
        <v>#NAME?</v>
      </c>
      <c r="BC337" s="90" t="e">
        <f t="shared" ca="1" si="63"/>
        <v>#NAME?</v>
      </c>
      <c r="BD337" s="90" t="e">
        <f t="shared" ca="1" si="64"/>
        <v>#NAME?</v>
      </c>
      <c r="BE337" s="85" t="e">
        <f t="shared" ca="1" si="65"/>
        <v>#NAME?</v>
      </c>
      <c r="BF337" s="22" t="e">
        <f t="shared" ca="1" si="66"/>
        <v>#NAME?</v>
      </c>
      <c r="BG337" s="22" t="e">
        <f t="shared" ca="1" si="67"/>
        <v>#NAME?</v>
      </c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51" t="str">
        <f t="shared" si="45"/>
        <v/>
      </c>
      <c r="B338" s="142"/>
      <c r="C338" s="51"/>
      <c r="D338" s="51"/>
      <c r="E338" s="51"/>
      <c r="F338" s="51"/>
      <c r="G338" s="51"/>
      <c r="H338" s="55" t="str">
        <f t="shared" si="46"/>
        <v/>
      </c>
      <c r="I338" s="51"/>
      <c r="J338" s="51"/>
      <c r="K338" s="51"/>
      <c r="L338" s="51"/>
      <c r="M338" s="51"/>
      <c r="N338" s="51"/>
      <c r="O338" s="51"/>
      <c r="P338" s="51"/>
      <c r="Q338" s="51"/>
      <c r="R338" s="68"/>
      <c r="S338" s="68"/>
      <c r="T338" s="68" t="str">
        <f t="shared" si="43"/>
        <v/>
      </c>
      <c r="U338" s="68"/>
      <c r="V338" s="51"/>
      <c r="W338" s="70"/>
      <c r="X338" s="70"/>
      <c r="Y338" s="70" t="str">
        <f t="shared" si="36"/>
        <v/>
      </c>
      <c r="Z338" s="69"/>
      <c r="AA338" s="69"/>
      <c r="AB338" s="51" t="str">
        <f t="shared" si="47"/>
        <v/>
      </c>
      <c r="AC338" s="51"/>
      <c r="AD338" s="70"/>
      <c r="AE338" s="70"/>
      <c r="AF338" s="70" t="str">
        <f t="shared" si="48"/>
        <v/>
      </c>
      <c r="AG338" s="70"/>
      <c r="AH338" s="78"/>
      <c r="AI338" s="78" t="str">
        <f t="shared" si="71"/>
        <v/>
      </c>
      <c r="AJ338" s="79" t="str">
        <f t="array" ref="AJ338">IFERROR(INDEX('[1]Master Price'!$E:$E,MATCH(D338,'[1]Master Price'!$B:$B,0)),"0")</f>
        <v>0</v>
      </c>
      <c r="AK338" s="79">
        <f t="shared" si="50"/>
        <v>0</v>
      </c>
      <c r="AL338" s="81" t="str">
        <f t="shared" si="41"/>
        <v>0-day</v>
      </c>
      <c r="AM338" s="81" t="str">
        <f t="shared" si="44"/>
        <v>0-day</v>
      </c>
      <c r="AN338" s="81" t="str">
        <f t="shared" si="69"/>
        <v>0-day</v>
      </c>
      <c r="AO338" s="81" t="str">
        <f t="shared" si="70"/>
        <v>0-day</v>
      </c>
      <c r="AP338" s="81" t="str">
        <f t="shared" si="52"/>
        <v>0-day</v>
      </c>
      <c r="AQ338" s="81" t="str">
        <f t="shared" si="53"/>
        <v>0-day</v>
      </c>
      <c r="AR338" s="137"/>
      <c r="AS338" s="83" t="str">
        <f t="shared" si="54"/>
        <v/>
      </c>
      <c r="AT338" s="85">
        <f t="shared" si="68"/>
        <v>0</v>
      </c>
      <c r="AU338" s="84" t="e">
        <f t="shared" ca="1" si="55"/>
        <v>#NAME?</v>
      </c>
      <c r="AV338" s="85" t="e">
        <f t="shared" ca="1" si="56"/>
        <v>#NAME?</v>
      </c>
      <c r="AW338" s="86" t="e">
        <f t="shared" ca="1" si="57"/>
        <v>#NAME?</v>
      </c>
      <c r="AX338" s="85" t="e">
        <f t="shared" ca="1" si="58"/>
        <v>#NAME?</v>
      </c>
      <c r="AY338" s="86" t="str">
        <f t="shared" si="59"/>
        <v/>
      </c>
      <c r="AZ338" s="22" t="e">
        <f t="shared" ca="1" si="60"/>
        <v>#NAME?</v>
      </c>
      <c r="BA338" s="83" t="e">
        <f t="shared" ca="1" si="61"/>
        <v>#NAME?</v>
      </c>
      <c r="BB338" s="88" t="e">
        <f t="shared" ca="1" si="62"/>
        <v>#NAME?</v>
      </c>
      <c r="BC338" s="90" t="e">
        <f t="shared" ca="1" si="63"/>
        <v>#NAME?</v>
      </c>
      <c r="BD338" s="90" t="e">
        <f t="shared" ca="1" si="64"/>
        <v>#NAME?</v>
      </c>
      <c r="BE338" s="85" t="e">
        <f t="shared" ca="1" si="65"/>
        <v>#NAME?</v>
      </c>
      <c r="BF338" s="22" t="e">
        <f t="shared" ca="1" si="66"/>
        <v>#NAME?</v>
      </c>
      <c r="BG338" s="22" t="e">
        <f t="shared" ca="1" si="67"/>
        <v>#NAME?</v>
      </c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51" t="str">
        <f t="shared" si="45"/>
        <v/>
      </c>
      <c r="B339" s="142"/>
      <c r="C339" s="51"/>
      <c r="D339" s="51"/>
      <c r="E339" s="51"/>
      <c r="F339" s="51"/>
      <c r="G339" s="51"/>
      <c r="H339" s="55" t="str">
        <f t="shared" si="46"/>
        <v/>
      </c>
      <c r="I339" s="51"/>
      <c r="J339" s="51"/>
      <c r="K339" s="51"/>
      <c r="L339" s="51"/>
      <c r="M339" s="51"/>
      <c r="N339" s="51"/>
      <c r="O339" s="51"/>
      <c r="P339" s="51"/>
      <c r="Q339" s="51"/>
      <c r="R339" s="68"/>
      <c r="S339" s="68"/>
      <c r="T339" s="68" t="str">
        <f t="shared" si="43"/>
        <v/>
      </c>
      <c r="U339" s="68"/>
      <c r="V339" s="51"/>
      <c r="W339" s="70"/>
      <c r="X339" s="70"/>
      <c r="Y339" s="70" t="str">
        <f t="shared" si="36"/>
        <v/>
      </c>
      <c r="Z339" s="69"/>
      <c r="AA339" s="69"/>
      <c r="AB339" s="51" t="str">
        <f t="shared" si="47"/>
        <v/>
      </c>
      <c r="AC339" s="51"/>
      <c r="AD339" s="70"/>
      <c r="AE339" s="70"/>
      <c r="AF339" s="70" t="str">
        <f t="shared" si="48"/>
        <v/>
      </c>
      <c r="AG339" s="70"/>
      <c r="AH339" s="78"/>
      <c r="AI339" s="78" t="str">
        <f t="shared" si="71"/>
        <v/>
      </c>
      <c r="AJ339" s="79" t="str">
        <f t="array" ref="AJ339">IFERROR(INDEX('[1]Master Price'!$E:$E,MATCH(D339,'[1]Master Price'!$B:$B,0)),"0")</f>
        <v>0</v>
      </c>
      <c r="AK339" s="79">
        <f t="shared" si="50"/>
        <v>0</v>
      </c>
      <c r="AL339" s="81" t="str">
        <f t="shared" si="41"/>
        <v>0-day</v>
      </c>
      <c r="AM339" s="81" t="str">
        <f t="shared" si="44"/>
        <v>0-day</v>
      </c>
      <c r="AN339" s="81" t="str">
        <f t="shared" si="69"/>
        <v>0-day</v>
      </c>
      <c r="AO339" s="81" t="str">
        <f t="shared" si="70"/>
        <v>0-day</v>
      </c>
      <c r="AP339" s="81" t="str">
        <f t="shared" si="52"/>
        <v>0-day</v>
      </c>
      <c r="AQ339" s="81" t="str">
        <f t="shared" si="53"/>
        <v>0-day</v>
      </c>
      <c r="AR339" s="137"/>
      <c r="AS339" s="83" t="str">
        <f t="shared" si="54"/>
        <v/>
      </c>
      <c r="AT339" s="85">
        <f t="shared" si="68"/>
        <v>0</v>
      </c>
      <c r="AU339" s="84" t="e">
        <f t="shared" ca="1" si="55"/>
        <v>#NAME?</v>
      </c>
      <c r="AV339" s="85" t="e">
        <f t="shared" ca="1" si="56"/>
        <v>#NAME?</v>
      </c>
      <c r="AW339" s="86" t="e">
        <f t="shared" ca="1" si="57"/>
        <v>#NAME?</v>
      </c>
      <c r="AX339" s="85" t="e">
        <f t="shared" ca="1" si="58"/>
        <v>#NAME?</v>
      </c>
      <c r="AY339" s="86" t="str">
        <f t="shared" si="59"/>
        <v/>
      </c>
      <c r="AZ339" s="22" t="e">
        <f t="shared" ca="1" si="60"/>
        <v>#NAME?</v>
      </c>
      <c r="BA339" s="83" t="e">
        <f t="shared" ca="1" si="61"/>
        <v>#NAME?</v>
      </c>
      <c r="BB339" s="88" t="e">
        <f t="shared" ca="1" si="62"/>
        <v>#NAME?</v>
      </c>
      <c r="BC339" s="90" t="e">
        <f t="shared" ca="1" si="63"/>
        <v>#NAME?</v>
      </c>
      <c r="BD339" s="90" t="e">
        <f t="shared" ca="1" si="64"/>
        <v>#NAME?</v>
      </c>
      <c r="BE339" s="85" t="e">
        <f t="shared" ca="1" si="65"/>
        <v>#NAME?</v>
      </c>
      <c r="BF339" s="22" t="e">
        <f t="shared" ca="1" si="66"/>
        <v>#NAME?</v>
      </c>
      <c r="BG339" s="22" t="e">
        <f t="shared" ca="1" si="67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51" t="str">
        <f t="shared" si="45"/>
        <v/>
      </c>
      <c r="B340" s="142"/>
      <c r="C340" s="51"/>
      <c r="D340" s="51"/>
      <c r="E340" s="51"/>
      <c r="F340" s="51"/>
      <c r="G340" s="51"/>
      <c r="H340" s="55" t="str">
        <f t="shared" si="46"/>
        <v/>
      </c>
      <c r="I340" s="51"/>
      <c r="J340" s="51"/>
      <c r="K340" s="51"/>
      <c r="L340" s="51"/>
      <c r="M340" s="51"/>
      <c r="N340" s="51"/>
      <c r="O340" s="51"/>
      <c r="P340" s="51"/>
      <c r="Q340" s="51"/>
      <c r="R340" s="68"/>
      <c r="S340" s="68"/>
      <c r="T340" s="68" t="str">
        <f t="shared" si="43"/>
        <v/>
      </c>
      <c r="U340" s="68"/>
      <c r="V340" s="51"/>
      <c r="W340" s="70"/>
      <c r="X340" s="70"/>
      <c r="Y340" s="70" t="str">
        <f t="shared" si="36"/>
        <v/>
      </c>
      <c r="Z340" s="69"/>
      <c r="AA340" s="69"/>
      <c r="AB340" s="51" t="str">
        <f t="shared" si="47"/>
        <v/>
      </c>
      <c r="AC340" s="51"/>
      <c r="AD340" s="70"/>
      <c r="AE340" s="70"/>
      <c r="AF340" s="70" t="str">
        <f t="shared" si="48"/>
        <v/>
      </c>
      <c r="AG340" s="70"/>
      <c r="AH340" s="78"/>
      <c r="AI340" s="78" t="str">
        <f t="shared" si="71"/>
        <v/>
      </c>
      <c r="AJ340" s="79" t="str">
        <f t="array" ref="AJ340">IFERROR(INDEX('[1]Master Price'!$E:$E,MATCH(D340,'[1]Master Price'!$B:$B,0)),"0")</f>
        <v>0</v>
      </c>
      <c r="AK340" s="79">
        <f t="shared" si="50"/>
        <v>0</v>
      </c>
      <c r="AL340" s="81" t="str">
        <f t="shared" si="41"/>
        <v>0-day</v>
      </c>
      <c r="AM340" s="81" t="str">
        <f t="shared" si="44"/>
        <v>0-day</v>
      </c>
      <c r="AN340" s="81" t="str">
        <f t="shared" si="69"/>
        <v>0-day</v>
      </c>
      <c r="AO340" s="81" t="str">
        <f t="shared" si="70"/>
        <v>0-day</v>
      </c>
      <c r="AP340" s="81" t="str">
        <f t="shared" si="52"/>
        <v>0-day</v>
      </c>
      <c r="AQ340" s="81" t="str">
        <f t="shared" si="53"/>
        <v>0-day</v>
      </c>
      <c r="AR340" s="137"/>
      <c r="AS340" s="83" t="str">
        <f t="shared" si="54"/>
        <v/>
      </c>
      <c r="AT340" s="85">
        <f t="shared" si="68"/>
        <v>0</v>
      </c>
      <c r="AU340" s="84" t="e">
        <f t="shared" ca="1" si="55"/>
        <v>#NAME?</v>
      </c>
      <c r="AV340" s="85" t="e">
        <f t="shared" ca="1" si="56"/>
        <v>#NAME?</v>
      </c>
      <c r="AW340" s="86" t="e">
        <f t="shared" ca="1" si="57"/>
        <v>#NAME?</v>
      </c>
      <c r="AX340" s="85" t="e">
        <f t="shared" ca="1" si="58"/>
        <v>#NAME?</v>
      </c>
      <c r="AY340" s="86" t="str">
        <f t="shared" si="59"/>
        <v/>
      </c>
      <c r="AZ340" s="22" t="e">
        <f t="shared" ca="1" si="60"/>
        <v>#NAME?</v>
      </c>
      <c r="BA340" s="83" t="e">
        <f t="shared" ca="1" si="61"/>
        <v>#NAME?</v>
      </c>
      <c r="BB340" s="88" t="e">
        <f t="shared" ca="1" si="62"/>
        <v>#NAME?</v>
      </c>
      <c r="BC340" s="90" t="e">
        <f t="shared" ca="1" si="63"/>
        <v>#NAME?</v>
      </c>
      <c r="BD340" s="90" t="e">
        <f t="shared" ca="1" si="64"/>
        <v>#NAME?</v>
      </c>
      <c r="BE340" s="85" t="e">
        <f t="shared" ca="1" si="65"/>
        <v>#NAME?</v>
      </c>
      <c r="BF340" s="22" t="e">
        <f t="shared" ca="1" si="66"/>
        <v>#NAME?</v>
      </c>
      <c r="BG340" s="22" t="e">
        <f t="shared" ca="1" si="67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51" t="str">
        <f t="shared" si="45"/>
        <v/>
      </c>
      <c r="B341" s="142"/>
      <c r="C341" s="51"/>
      <c r="D341" s="51"/>
      <c r="E341" s="51"/>
      <c r="F341" s="51"/>
      <c r="G341" s="51"/>
      <c r="H341" s="55" t="str">
        <f t="shared" si="46"/>
        <v/>
      </c>
      <c r="I341" s="51"/>
      <c r="J341" s="51"/>
      <c r="K341" s="51"/>
      <c r="L341" s="51"/>
      <c r="M341" s="51"/>
      <c r="N341" s="51"/>
      <c r="O341" s="51"/>
      <c r="P341" s="51"/>
      <c r="Q341" s="51"/>
      <c r="R341" s="68"/>
      <c r="S341" s="68"/>
      <c r="T341" s="68" t="str">
        <f t="shared" si="43"/>
        <v/>
      </c>
      <c r="U341" s="68"/>
      <c r="V341" s="51"/>
      <c r="W341" s="70"/>
      <c r="X341" s="70"/>
      <c r="Y341" s="70" t="str">
        <f t="shared" si="36"/>
        <v/>
      </c>
      <c r="Z341" s="69"/>
      <c r="AA341" s="69"/>
      <c r="AB341" s="51" t="str">
        <f t="shared" si="47"/>
        <v/>
      </c>
      <c r="AC341" s="51"/>
      <c r="AD341" s="70"/>
      <c r="AE341" s="70"/>
      <c r="AF341" s="70" t="str">
        <f t="shared" si="48"/>
        <v/>
      </c>
      <c r="AG341" s="70"/>
      <c r="AH341" s="78"/>
      <c r="AI341" s="78" t="str">
        <f t="shared" si="71"/>
        <v/>
      </c>
      <c r="AJ341" s="79" t="str">
        <f t="array" ref="AJ341">IFERROR(INDEX('[1]Master Price'!$E:$E,MATCH(D341,'[1]Master Price'!$B:$B,0)),"0")</f>
        <v>0</v>
      </c>
      <c r="AK341" s="79">
        <f t="shared" si="50"/>
        <v>0</v>
      </c>
      <c r="AL341" s="81" t="str">
        <f t="shared" si="41"/>
        <v>0-day</v>
      </c>
      <c r="AM341" s="81" t="str">
        <f t="shared" si="44"/>
        <v>0-day</v>
      </c>
      <c r="AN341" s="81" t="str">
        <f t="shared" si="69"/>
        <v>0-day</v>
      </c>
      <c r="AO341" s="81" t="str">
        <f t="shared" si="70"/>
        <v>0-day</v>
      </c>
      <c r="AP341" s="81" t="str">
        <f t="shared" si="52"/>
        <v>0-day</v>
      </c>
      <c r="AQ341" s="81" t="str">
        <f t="shared" si="53"/>
        <v>0-day</v>
      </c>
      <c r="AR341" s="137"/>
      <c r="AS341" s="83" t="str">
        <f t="shared" si="54"/>
        <v/>
      </c>
      <c r="AT341" s="85">
        <f t="shared" si="68"/>
        <v>0</v>
      </c>
      <c r="AU341" s="84" t="e">
        <f t="shared" ca="1" si="55"/>
        <v>#NAME?</v>
      </c>
      <c r="AV341" s="85" t="e">
        <f t="shared" ca="1" si="56"/>
        <v>#NAME?</v>
      </c>
      <c r="AW341" s="86" t="e">
        <f t="shared" ca="1" si="57"/>
        <v>#NAME?</v>
      </c>
      <c r="AX341" s="85" t="e">
        <f t="shared" ca="1" si="58"/>
        <v>#NAME?</v>
      </c>
      <c r="AY341" s="86" t="str">
        <f t="shared" si="59"/>
        <v/>
      </c>
      <c r="AZ341" s="22" t="e">
        <f t="shared" ca="1" si="60"/>
        <v>#NAME?</v>
      </c>
      <c r="BA341" s="83" t="e">
        <f t="shared" ca="1" si="61"/>
        <v>#NAME?</v>
      </c>
      <c r="BB341" s="88" t="e">
        <f t="shared" ca="1" si="62"/>
        <v>#NAME?</v>
      </c>
      <c r="BC341" s="90" t="e">
        <f t="shared" ca="1" si="63"/>
        <v>#NAME?</v>
      </c>
      <c r="BD341" s="90" t="e">
        <f t="shared" ca="1" si="64"/>
        <v>#NAME?</v>
      </c>
      <c r="BE341" s="85" t="e">
        <f t="shared" ca="1" si="65"/>
        <v>#NAME?</v>
      </c>
      <c r="BF341" s="22" t="e">
        <f t="shared" ca="1" si="66"/>
        <v>#NAME?</v>
      </c>
      <c r="BG341" s="22" t="e">
        <f t="shared" ca="1" si="67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51" t="str">
        <f t="shared" si="45"/>
        <v/>
      </c>
      <c r="B342" s="142"/>
      <c r="C342" s="51"/>
      <c r="D342" s="51"/>
      <c r="E342" s="51"/>
      <c r="F342" s="51"/>
      <c r="G342" s="51"/>
      <c r="H342" s="55" t="str">
        <f t="shared" si="46"/>
        <v/>
      </c>
      <c r="I342" s="51"/>
      <c r="J342" s="51"/>
      <c r="K342" s="51"/>
      <c r="L342" s="51"/>
      <c r="M342" s="51"/>
      <c r="N342" s="51"/>
      <c r="O342" s="51"/>
      <c r="P342" s="51"/>
      <c r="Q342" s="51"/>
      <c r="R342" s="68"/>
      <c r="S342" s="68"/>
      <c r="T342" s="68" t="str">
        <f t="shared" si="43"/>
        <v/>
      </c>
      <c r="U342" s="68"/>
      <c r="V342" s="51"/>
      <c r="W342" s="70"/>
      <c r="X342" s="70"/>
      <c r="Y342" s="70" t="str">
        <f t="shared" si="36"/>
        <v/>
      </c>
      <c r="Z342" s="69"/>
      <c r="AA342" s="69"/>
      <c r="AB342" s="51" t="str">
        <f t="shared" si="47"/>
        <v/>
      </c>
      <c r="AC342" s="51"/>
      <c r="AD342" s="70"/>
      <c r="AE342" s="70"/>
      <c r="AF342" s="70" t="str">
        <f t="shared" si="48"/>
        <v/>
      </c>
      <c r="AG342" s="70"/>
      <c r="AH342" s="78"/>
      <c r="AI342" s="78" t="str">
        <f t="shared" si="71"/>
        <v/>
      </c>
      <c r="AJ342" s="79" t="str">
        <f t="array" ref="AJ342">IFERROR(INDEX('[1]Master Price'!$E:$E,MATCH(D342,'[1]Master Price'!$B:$B,0)),"0")</f>
        <v>0</v>
      </c>
      <c r="AK342" s="79">
        <f t="shared" si="50"/>
        <v>0</v>
      </c>
      <c r="AL342" s="81" t="str">
        <f t="shared" si="41"/>
        <v>0-day</v>
      </c>
      <c r="AM342" s="81" t="str">
        <f t="shared" si="44"/>
        <v>0-day</v>
      </c>
      <c r="AN342" s="81" t="str">
        <f t="shared" si="69"/>
        <v>0-day</v>
      </c>
      <c r="AO342" s="81" t="str">
        <f t="shared" si="70"/>
        <v>0-day</v>
      </c>
      <c r="AP342" s="81" t="str">
        <f t="shared" si="52"/>
        <v>0-day</v>
      </c>
      <c r="AQ342" s="81" t="str">
        <f t="shared" si="53"/>
        <v>0-day</v>
      </c>
      <c r="AR342" s="137"/>
      <c r="AS342" s="83" t="str">
        <f t="shared" si="54"/>
        <v/>
      </c>
      <c r="AT342" s="85">
        <f t="shared" si="68"/>
        <v>0</v>
      </c>
      <c r="AU342" s="84" t="e">
        <f t="shared" ca="1" si="55"/>
        <v>#NAME?</v>
      </c>
      <c r="AV342" s="85" t="e">
        <f t="shared" ca="1" si="56"/>
        <v>#NAME?</v>
      </c>
      <c r="AW342" s="86" t="e">
        <f t="shared" ca="1" si="57"/>
        <v>#NAME?</v>
      </c>
      <c r="AX342" s="85" t="e">
        <f t="shared" ca="1" si="58"/>
        <v>#NAME?</v>
      </c>
      <c r="AY342" s="86" t="str">
        <f t="shared" si="59"/>
        <v/>
      </c>
      <c r="AZ342" s="22" t="e">
        <f t="shared" ca="1" si="60"/>
        <v>#NAME?</v>
      </c>
      <c r="BA342" s="83" t="e">
        <f t="shared" ca="1" si="61"/>
        <v>#NAME?</v>
      </c>
      <c r="BB342" s="88" t="e">
        <f t="shared" ca="1" si="62"/>
        <v>#NAME?</v>
      </c>
      <c r="BC342" s="90" t="e">
        <f t="shared" ca="1" si="63"/>
        <v>#NAME?</v>
      </c>
      <c r="BD342" s="90" t="e">
        <f t="shared" ca="1" si="64"/>
        <v>#NAME?</v>
      </c>
      <c r="BE342" s="85" t="e">
        <f t="shared" ca="1" si="65"/>
        <v>#NAME?</v>
      </c>
      <c r="BF342" s="22" t="e">
        <f t="shared" ca="1" si="66"/>
        <v>#NAME?</v>
      </c>
      <c r="BG342" s="22" t="e">
        <f t="shared" ca="1" si="67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51" t="str">
        <f t="shared" si="45"/>
        <v/>
      </c>
      <c r="B343" s="142"/>
      <c r="C343" s="51"/>
      <c r="D343" s="51"/>
      <c r="E343" s="51"/>
      <c r="F343" s="51"/>
      <c r="G343" s="51"/>
      <c r="H343" s="55" t="str">
        <f t="shared" si="46"/>
        <v/>
      </c>
      <c r="I343" s="51"/>
      <c r="J343" s="51"/>
      <c r="K343" s="51"/>
      <c r="L343" s="51"/>
      <c r="M343" s="51"/>
      <c r="N343" s="51"/>
      <c r="O343" s="51"/>
      <c r="P343" s="51"/>
      <c r="Q343" s="51"/>
      <c r="R343" s="68"/>
      <c r="S343" s="68"/>
      <c r="T343" s="68" t="str">
        <f t="shared" si="43"/>
        <v/>
      </c>
      <c r="U343" s="68"/>
      <c r="V343" s="51"/>
      <c r="W343" s="70"/>
      <c r="X343" s="70"/>
      <c r="Y343" s="70" t="str">
        <f t="shared" si="36"/>
        <v/>
      </c>
      <c r="Z343" s="69"/>
      <c r="AA343" s="69"/>
      <c r="AB343" s="51" t="str">
        <f t="shared" si="47"/>
        <v/>
      </c>
      <c r="AC343" s="51"/>
      <c r="AD343" s="70"/>
      <c r="AE343" s="70"/>
      <c r="AF343" s="70" t="str">
        <f t="shared" si="48"/>
        <v/>
      </c>
      <c r="AG343" s="70"/>
      <c r="AH343" s="78"/>
      <c r="AI343" s="78" t="str">
        <f t="shared" si="71"/>
        <v/>
      </c>
      <c r="AJ343" s="79" t="str">
        <f t="array" ref="AJ343">IFERROR(INDEX('[1]Master Price'!$E:$E,MATCH(D343,'[1]Master Price'!$B:$B,0)),"0")</f>
        <v>0</v>
      </c>
      <c r="AK343" s="79">
        <f t="shared" si="50"/>
        <v>0</v>
      </c>
      <c r="AL343" s="81" t="str">
        <f t="shared" si="41"/>
        <v>0-day</v>
      </c>
      <c r="AM343" s="81" t="str">
        <f t="shared" si="44"/>
        <v>0-day</v>
      </c>
      <c r="AN343" s="81" t="str">
        <f t="shared" si="69"/>
        <v>0-day</v>
      </c>
      <c r="AO343" s="81" t="str">
        <f t="shared" si="70"/>
        <v>0-day</v>
      </c>
      <c r="AP343" s="81" t="str">
        <f t="shared" si="52"/>
        <v>0-day</v>
      </c>
      <c r="AQ343" s="81" t="str">
        <f t="shared" si="53"/>
        <v>0-day</v>
      </c>
      <c r="AR343" s="137"/>
      <c r="AS343" s="83" t="str">
        <f t="shared" si="54"/>
        <v/>
      </c>
      <c r="AT343" s="85">
        <f t="shared" si="68"/>
        <v>0</v>
      </c>
      <c r="AU343" s="84" t="e">
        <f t="shared" ca="1" si="55"/>
        <v>#NAME?</v>
      </c>
      <c r="AV343" s="85" t="e">
        <f t="shared" ca="1" si="56"/>
        <v>#NAME?</v>
      </c>
      <c r="AW343" s="86" t="e">
        <f t="shared" ca="1" si="57"/>
        <v>#NAME?</v>
      </c>
      <c r="AX343" s="85" t="e">
        <f t="shared" ca="1" si="58"/>
        <v>#NAME?</v>
      </c>
      <c r="AY343" s="86" t="str">
        <f t="shared" si="59"/>
        <v/>
      </c>
      <c r="AZ343" s="22" t="e">
        <f t="shared" ca="1" si="60"/>
        <v>#NAME?</v>
      </c>
      <c r="BA343" s="83" t="e">
        <f t="shared" ca="1" si="61"/>
        <v>#NAME?</v>
      </c>
      <c r="BB343" s="88" t="e">
        <f t="shared" ca="1" si="62"/>
        <v>#NAME?</v>
      </c>
      <c r="BC343" s="90" t="e">
        <f t="shared" ca="1" si="63"/>
        <v>#NAME?</v>
      </c>
      <c r="BD343" s="90" t="e">
        <f t="shared" ca="1" si="64"/>
        <v>#NAME?</v>
      </c>
      <c r="BE343" s="85" t="e">
        <f t="shared" ca="1" si="65"/>
        <v>#NAME?</v>
      </c>
      <c r="BF343" s="22" t="e">
        <f t="shared" ca="1" si="66"/>
        <v>#NAME?</v>
      </c>
      <c r="BG343" s="22" t="e">
        <f t="shared" ca="1" si="67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51" t="str">
        <f t="shared" si="45"/>
        <v/>
      </c>
      <c r="B344" s="142"/>
      <c r="C344" s="51"/>
      <c r="D344" s="51"/>
      <c r="E344" s="51"/>
      <c r="F344" s="51"/>
      <c r="G344" s="51"/>
      <c r="H344" s="55" t="str">
        <f t="shared" si="46"/>
        <v/>
      </c>
      <c r="I344" s="51"/>
      <c r="J344" s="51"/>
      <c r="K344" s="51"/>
      <c r="L344" s="51"/>
      <c r="M344" s="51"/>
      <c r="N344" s="51"/>
      <c r="O344" s="51"/>
      <c r="P344" s="51"/>
      <c r="Q344" s="51"/>
      <c r="R344" s="68"/>
      <c r="S344" s="68"/>
      <c r="T344" s="68" t="str">
        <f t="shared" si="43"/>
        <v/>
      </c>
      <c r="U344" s="68"/>
      <c r="V344" s="51"/>
      <c r="W344" s="70"/>
      <c r="X344" s="70"/>
      <c r="Y344" s="70" t="str">
        <f t="shared" si="36"/>
        <v/>
      </c>
      <c r="Z344" s="69"/>
      <c r="AA344" s="69"/>
      <c r="AB344" s="51" t="str">
        <f t="shared" si="47"/>
        <v/>
      </c>
      <c r="AC344" s="51"/>
      <c r="AD344" s="70"/>
      <c r="AE344" s="70"/>
      <c r="AF344" s="70" t="str">
        <f t="shared" si="48"/>
        <v/>
      </c>
      <c r="AG344" s="70"/>
      <c r="AH344" s="78"/>
      <c r="AI344" s="78" t="str">
        <f t="shared" si="71"/>
        <v/>
      </c>
      <c r="AJ344" s="79" t="str">
        <f t="array" ref="AJ344">IFERROR(INDEX('[1]Master Price'!$E:$E,MATCH(D344,'[1]Master Price'!$B:$B,0)),"0")</f>
        <v>0</v>
      </c>
      <c r="AK344" s="79">
        <f t="shared" si="50"/>
        <v>0</v>
      </c>
      <c r="AL344" s="81" t="str">
        <f t="shared" si="41"/>
        <v>0-day</v>
      </c>
      <c r="AM344" s="81" t="str">
        <f t="shared" si="44"/>
        <v>0-day</v>
      </c>
      <c r="AN344" s="81" t="str">
        <f t="shared" si="69"/>
        <v>0-day</v>
      </c>
      <c r="AO344" s="81" t="str">
        <f t="shared" si="70"/>
        <v>0-day</v>
      </c>
      <c r="AP344" s="81" t="str">
        <f t="shared" si="52"/>
        <v>0-day</v>
      </c>
      <c r="AQ344" s="81" t="str">
        <f t="shared" si="53"/>
        <v>0-day</v>
      </c>
      <c r="AR344" s="137"/>
      <c r="AS344" s="83" t="str">
        <f t="shared" si="54"/>
        <v/>
      </c>
      <c r="AT344" s="85">
        <f t="shared" si="68"/>
        <v>0</v>
      </c>
      <c r="AU344" s="84" t="e">
        <f t="shared" ca="1" si="55"/>
        <v>#NAME?</v>
      </c>
      <c r="AV344" s="85" t="e">
        <f t="shared" ca="1" si="56"/>
        <v>#NAME?</v>
      </c>
      <c r="AW344" s="86" t="e">
        <f t="shared" ca="1" si="57"/>
        <v>#NAME?</v>
      </c>
      <c r="AX344" s="85" t="e">
        <f t="shared" ca="1" si="58"/>
        <v>#NAME?</v>
      </c>
      <c r="AY344" s="86" t="str">
        <f t="shared" si="59"/>
        <v/>
      </c>
      <c r="AZ344" s="22" t="e">
        <f t="shared" ca="1" si="60"/>
        <v>#NAME?</v>
      </c>
      <c r="BA344" s="83" t="e">
        <f t="shared" ca="1" si="61"/>
        <v>#NAME?</v>
      </c>
      <c r="BB344" s="88" t="e">
        <f t="shared" ca="1" si="62"/>
        <v>#NAME?</v>
      </c>
      <c r="BC344" s="90" t="e">
        <f t="shared" ca="1" si="63"/>
        <v>#NAME?</v>
      </c>
      <c r="BD344" s="90" t="e">
        <f t="shared" ca="1" si="64"/>
        <v>#NAME?</v>
      </c>
      <c r="BE344" s="85" t="e">
        <f t="shared" ca="1" si="65"/>
        <v>#NAME?</v>
      </c>
      <c r="BF344" s="22" t="e">
        <f t="shared" ca="1" si="66"/>
        <v>#NAME?</v>
      </c>
      <c r="BG344" s="22" t="e">
        <f t="shared" ca="1" si="67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51" t="str">
        <f t="shared" si="45"/>
        <v/>
      </c>
      <c r="B345" s="148"/>
      <c r="C345" s="51"/>
      <c r="D345" s="51"/>
      <c r="E345" s="51"/>
      <c r="F345" s="51"/>
      <c r="G345" s="51"/>
      <c r="H345" s="55" t="str">
        <f t="shared" si="46"/>
        <v/>
      </c>
      <c r="I345" s="51"/>
      <c r="J345" s="51"/>
      <c r="K345" s="51"/>
      <c r="L345" s="51"/>
      <c r="M345" s="51"/>
      <c r="N345" s="51"/>
      <c r="O345" s="51"/>
      <c r="P345" s="51"/>
      <c r="Q345" s="51"/>
      <c r="R345" s="68"/>
      <c r="S345" s="68"/>
      <c r="T345" s="68" t="str">
        <f t="shared" si="43"/>
        <v/>
      </c>
      <c r="U345" s="68"/>
      <c r="V345" s="51"/>
      <c r="W345" s="70"/>
      <c r="X345" s="70"/>
      <c r="Y345" s="70" t="str">
        <f t="shared" si="36"/>
        <v/>
      </c>
      <c r="Z345" s="69"/>
      <c r="AA345" s="69"/>
      <c r="AB345" s="51" t="str">
        <f t="shared" si="47"/>
        <v/>
      </c>
      <c r="AC345" s="51"/>
      <c r="AD345" s="70"/>
      <c r="AE345" s="70"/>
      <c r="AF345" s="70" t="str">
        <f t="shared" si="48"/>
        <v/>
      </c>
      <c r="AG345" s="70"/>
      <c r="AH345" s="78"/>
      <c r="AI345" s="78" t="str">
        <f t="shared" si="71"/>
        <v/>
      </c>
      <c r="AJ345" s="79" t="str">
        <f t="array" ref="AJ345">IFERROR(INDEX('[1]Master Price'!$E:$E,MATCH(D345,'[1]Master Price'!$B:$B,0)),"0")</f>
        <v>0</v>
      </c>
      <c r="AK345" s="79">
        <f t="shared" si="50"/>
        <v>0</v>
      </c>
      <c r="AL345" s="81" t="str">
        <f t="shared" si="41"/>
        <v>0-day</v>
      </c>
      <c r="AM345" s="81" t="str">
        <f t="shared" si="44"/>
        <v>0-day</v>
      </c>
      <c r="AN345" s="81" t="str">
        <f t="shared" si="69"/>
        <v>0-day</v>
      </c>
      <c r="AO345" s="81" t="str">
        <f t="shared" si="70"/>
        <v>0-day</v>
      </c>
      <c r="AP345" s="81" t="str">
        <f t="shared" si="52"/>
        <v>0-day</v>
      </c>
      <c r="AQ345" s="81" t="str">
        <f t="shared" si="53"/>
        <v>0-day</v>
      </c>
      <c r="AR345" s="137"/>
      <c r="AS345" s="83" t="str">
        <f t="shared" si="54"/>
        <v/>
      </c>
      <c r="AT345" s="85">
        <f t="shared" si="68"/>
        <v>0</v>
      </c>
      <c r="AU345" s="84" t="e">
        <f t="shared" ca="1" si="55"/>
        <v>#NAME?</v>
      </c>
      <c r="AV345" s="85" t="e">
        <f t="shared" ca="1" si="56"/>
        <v>#NAME?</v>
      </c>
      <c r="AW345" s="86" t="e">
        <f t="shared" ca="1" si="57"/>
        <v>#NAME?</v>
      </c>
      <c r="AX345" s="85" t="e">
        <f t="shared" ca="1" si="58"/>
        <v>#NAME?</v>
      </c>
      <c r="AY345" s="86" t="str">
        <f t="shared" si="59"/>
        <v/>
      </c>
      <c r="AZ345" s="22" t="e">
        <f t="shared" ca="1" si="60"/>
        <v>#NAME?</v>
      </c>
      <c r="BA345" s="83" t="e">
        <f t="shared" ca="1" si="61"/>
        <v>#NAME?</v>
      </c>
      <c r="BB345" s="88" t="e">
        <f t="shared" ca="1" si="62"/>
        <v>#NAME?</v>
      </c>
      <c r="BC345" s="90" t="e">
        <f t="shared" ca="1" si="63"/>
        <v>#NAME?</v>
      </c>
      <c r="BD345" s="90" t="e">
        <f t="shared" ca="1" si="64"/>
        <v>#NAME?</v>
      </c>
      <c r="BE345" s="85" t="e">
        <f t="shared" ca="1" si="65"/>
        <v>#NAME?</v>
      </c>
      <c r="BF345" s="22" t="e">
        <f t="shared" ca="1" si="66"/>
        <v>#NAME?</v>
      </c>
      <c r="BG345" s="22" t="e">
        <f t="shared" ca="1" si="67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51" t="str">
        <f t="shared" si="45"/>
        <v/>
      </c>
      <c r="B346" s="148"/>
      <c r="C346" s="51"/>
      <c r="D346" s="51"/>
      <c r="E346" s="51"/>
      <c r="F346" s="51"/>
      <c r="G346" s="51"/>
      <c r="H346" s="55" t="str">
        <f t="shared" si="46"/>
        <v/>
      </c>
      <c r="I346" s="51"/>
      <c r="J346" s="51"/>
      <c r="K346" s="51"/>
      <c r="L346" s="51"/>
      <c r="M346" s="51"/>
      <c r="N346" s="51"/>
      <c r="O346" s="51"/>
      <c r="P346" s="51"/>
      <c r="Q346" s="51"/>
      <c r="R346" s="68"/>
      <c r="S346" s="68"/>
      <c r="T346" s="68" t="str">
        <f t="shared" si="43"/>
        <v/>
      </c>
      <c r="U346" s="68"/>
      <c r="V346" s="51"/>
      <c r="W346" s="70"/>
      <c r="X346" s="70"/>
      <c r="Y346" s="70" t="str">
        <f t="shared" si="36"/>
        <v/>
      </c>
      <c r="Z346" s="69"/>
      <c r="AA346" s="69"/>
      <c r="AB346" s="51" t="str">
        <f t="shared" si="47"/>
        <v/>
      </c>
      <c r="AC346" s="51"/>
      <c r="AD346" s="70"/>
      <c r="AE346" s="70"/>
      <c r="AF346" s="70" t="str">
        <f t="shared" si="48"/>
        <v/>
      </c>
      <c r="AG346" s="70"/>
      <c r="AH346" s="78"/>
      <c r="AI346" s="78" t="str">
        <f t="shared" si="71"/>
        <v/>
      </c>
      <c r="AJ346" s="79" t="str">
        <f t="array" ref="AJ346">IFERROR(INDEX('[1]Master Price'!$E:$E,MATCH(D346,'[1]Master Price'!$B:$B,0)),"0")</f>
        <v>0</v>
      </c>
      <c r="AK346" s="79">
        <f t="shared" si="50"/>
        <v>0</v>
      </c>
      <c r="AL346" s="81" t="str">
        <f t="shared" si="41"/>
        <v>0-day</v>
      </c>
      <c r="AM346" s="81" t="str">
        <f t="shared" si="44"/>
        <v>0-day</v>
      </c>
      <c r="AN346" s="81" t="str">
        <f t="shared" si="69"/>
        <v>0-day</v>
      </c>
      <c r="AO346" s="81" t="str">
        <f t="shared" si="70"/>
        <v>0-day</v>
      </c>
      <c r="AP346" s="81" t="str">
        <f t="shared" si="52"/>
        <v>0-day</v>
      </c>
      <c r="AQ346" s="81" t="str">
        <f t="shared" si="53"/>
        <v>0-day</v>
      </c>
      <c r="AR346" s="137"/>
      <c r="AS346" s="83" t="str">
        <f t="shared" si="54"/>
        <v/>
      </c>
      <c r="AT346" s="85">
        <f t="shared" si="68"/>
        <v>0</v>
      </c>
      <c r="AU346" s="84" t="e">
        <f t="shared" ca="1" si="55"/>
        <v>#NAME?</v>
      </c>
      <c r="AV346" s="85" t="e">
        <f t="shared" ca="1" si="56"/>
        <v>#NAME?</v>
      </c>
      <c r="AW346" s="86" t="e">
        <f t="shared" ca="1" si="57"/>
        <v>#NAME?</v>
      </c>
      <c r="AX346" s="85" t="e">
        <f t="shared" ca="1" si="58"/>
        <v>#NAME?</v>
      </c>
      <c r="AY346" s="86" t="str">
        <f t="shared" si="59"/>
        <v/>
      </c>
      <c r="AZ346" s="22" t="e">
        <f t="shared" ca="1" si="60"/>
        <v>#NAME?</v>
      </c>
      <c r="BA346" s="83" t="e">
        <f t="shared" ca="1" si="61"/>
        <v>#NAME?</v>
      </c>
      <c r="BB346" s="88" t="e">
        <f t="shared" ca="1" si="62"/>
        <v>#NAME?</v>
      </c>
      <c r="BC346" s="90" t="e">
        <f t="shared" ca="1" si="63"/>
        <v>#NAME?</v>
      </c>
      <c r="BD346" s="90" t="e">
        <f t="shared" ca="1" si="64"/>
        <v>#NAME?</v>
      </c>
      <c r="BE346" s="85" t="e">
        <f t="shared" ca="1" si="65"/>
        <v>#NAME?</v>
      </c>
      <c r="BF346" s="22" t="e">
        <f t="shared" ca="1" si="66"/>
        <v>#NAME?</v>
      </c>
      <c r="BG346" s="22" t="e">
        <f t="shared" ca="1" si="67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51" t="str">
        <f t="shared" si="45"/>
        <v/>
      </c>
      <c r="B347" s="148"/>
      <c r="C347" s="51"/>
      <c r="D347" s="51"/>
      <c r="E347" s="51"/>
      <c r="F347" s="51"/>
      <c r="G347" s="51"/>
      <c r="H347" s="55" t="str">
        <f t="shared" si="46"/>
        <v/>
      </c>
      <c r="I347" s="51"/>
      <c r="J347" s="51"/>
      <c r="K347" s="51"/>
      <c r="L347" s="51"/>
      <c r="M347" s="51"/>
      <c r="N347" s="51"/>
      <c r="O347" s="51"/>
      <c r="P347" s="51"/>
      <c r="Q347" s="51"/>
      <c r="R347" s="68"/>
      <c r="S347" s="68"/>
      <c r="T347" s="68" t="str">
        <f t="shared" si="43"/>
        <v/>
      </c>
      <c r="U347" s="68"/>
      <c r="V347" s="51"/>
      <c r="W347" s="70"/>
      <c r="X347" s="70"/>
      <c r="Y347" s="70" t="str">
        <f t="shared" si="36"/>
        <v/>
      </c>
      <c r="Z347" s="69"/>
      <c r="AA347" s="69"/>
      <c r="AB347" s="51" t="str">
        <f t="shared" si="47"/>
        <v/>
      </c>
      <c r="AC347" s="51"/>
      <c r="AD347" s="70"/>
      <c r="AE347" s="70"/>
      <c r="AF347" s="70" t="str">
        <f t="shared" si="48"/>
        <v/>
      </c>
      <c r="AG347" s="70"/>
      <c r="AH347" s="78"/>
      <c r="AI347" s="78" t="str">
        <f t="shared" si="71"/>
        <v/>
      </c>
      <c r="AJ347" s="79" t="str">
        <f t="array" ref="AJ347">IFERROR(INDEX('[1]Master Price'!$E:$E,MATCH(D347,'[1]Master Price'!$B:$B,0)),"0")</f>
        <v>0</v>
      </c>
      <c r="AK347" s="79">
        <f t="shared" si="50"/>
        <v>0</v>
      </c>
      <c r="AL347" s="81" t="str">
        <f t="shared" si="41"/>
        <v>0-day</v>
      </c>
      <c r="AM347" s="81" t="str">
        <f t="shared" si="44"/>
        <v>0-day</v>
      </c>
      <c r="AN347" s="81" t="str">
        <f t="shared" si="69"/>
        <v>0-day</v>
      </c>
      <c r="AO347" s="81" t="str">
        <f t="shared" si="70"/>
        <v>0-day</v>
      </c>
      <c r="AP347" s="81" t="str">
        <f t="shared" si="52"/>
        <v>0-day</v>
      </c>
      <c r="AQ347" s="81" t="str">
        <f t="shared" si="53"/>
        <v>0-day</v>
      </c>
      <c r="AR347" s="137"/>
      <c r="AS347" s="83" t="str">
        <f t="shared" si="54"/>
        <v/>
      </c>
      <c r="AT347" s="85">
        <f t="shared" si="68"/>
        <v>0</v>
      </c>
      <c r="AU347" s="84" t="e">
        <f t="shared" ca="1" si="55"/>
        <v>#NAME?</v>
      </c>
      <c r="AV347" s="85" t="e">
        <f t="shared" ca="1" si="56"/>
        <v>#NAME?</v>
      </c>
      <c r="AW347" s="86" t="e">
        <f t="shared" ca="1" si="57"/>
        <v>#NAME?</v>
      </c>
      <c r="AX347" s="85" t="e">
        <f t="shared" ca="1" si="58"/>
        <v>#NAME?</v>
      </c>
      <c r="AY347" s="86" t="str">
        <f t="shared" si="59"/>
        <v/>
      </c>
      <c r="AZ347" s="22" t="e">
        <f t="shared" ca="1" si="60"/>
        <v>#NAME?</v>
      </c>
      <c r="BA347" s="83" t="e">
        <f t="shared" ca="1" si="61"/>
        <v>#NAME?</v>
      </c>
      <c r="BB347" s="88" t="e">
        <f t="shared" ca="1" si="62"/>
        <v>#NAME?</v>
      </c>
      <c r="BC347" s="90" t="e">
        <f t="shared" ca="1" si="63"/>
        <v>#NAME?</v>
      </c>
      <c r="BD347" s="90" t="e">
        <f t="shared" ca="1" si="64"/>
        <v>#NAME?</v>
      </c>
      <c r="BE347" s="85" t="e">
        <f t="shared" ca="1" si="65"/>
        <v>#NAME?</v>
      </c>
      <c r="BF347" s="22" t="e">
        <f t="shared" ca="1" si="66"/>
        <v>#NAME?</v>
      </c>
      <c r="BG347" s="22" t="e">
        <f t="shared" ca="1" si="67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51" t="str">
        <f t="shared" si="45"/>
        <v/>
      </c>
      <c r="B348" s="148"/>
      <c r="C348" s="51"/>
      <c r="D348" s="51"/>
      <c r="E348" s="51"/>
      <c r="F348" s="51"/>
      <c r="G348" s="51"/>
      <c r="H348" s="55" t="str">
        <f t="shared" si="46"/>
        <v/>
      </c>
      <c r="I348" s="51"/>
      <c r="J348" s="51"/>
      <c r="K348" s="51"/>
      <c r="L348" s="51"/>
      <c r="M348" s="51"/>
      <c r="N348" s="51"/>
      <c r="O348" s="51"/>
      <c r="P348" s="51"/>
      <c r="Q348" s="51"/>
      <c r="R348" s="68"/>
      <c r="S348" s="68"/>
      <c r="T348" s="68" t="str">
        <f t="shared" si="43"/>
        <v/>
      </c>
      <c r="U348" s="68"/>
      <c r="V348" s="51"/>
      <c r="W348" s="70"/>
      <c r="X348" s="70"/>
      <c r="Y348" s="70" t="str">
        <f t="shared" si="36"/>
        <v/>
      </c>
      <c r="Z348" s="69"/>
      <c r="AA348" s="69"/>
      <c r="AB348" s="51" t="str">
        <f t="shared" si="47"/>
        <v/>
      </c>
      <c r="AC348" s="51"/>
      <c r="AD348" s="70"/>
      <c r="AE348" s="70"/>
      <c r="AF348" s="70" t="str">
        <f t="shared" si="48"/>
        <v/>
      </c>
      <c r="AG348" s="70"/>
      <c r="AH348" s="78"/>
      <c r="AI348" s="78" t="str">
        <f t="shared" si="71"/>
        <v/>
      </c>
      <c r="AJ348" s="79" t="str">
        <f t="array" ref="AJ348">IFERROR(INDEX('[1]Master Price'!$E:$E,MATCH(D348,'[1]Master Price'!$B:$B,0)),"0")</f>
        <v>0</v>
      </c>
      <c r="AK348" s="79">
        <f t="shared" si="50"/>
        <v>0</v>
      </c>
      <c r="AL348" s="81" t="str">
        <f t="shared" si="41"/>
        <v>0-day</v>
      </c>
      <c r="AM348" s="81" t="str">
        <f t="shared" si="44"/>
        <v>0-day</v>
      </c>
      <c r="AN348" s="81" t="str">
        <f t="shared" si="69"/>
        <v>0-day</v>
      </c>
      <c r="AO348" s="81" t="str">
        <f t="shared" si="70"/>
        <v>0-day</v>
      </c>
      <c r="AP348" s="81" t="str">
        <f t="shared" si="52"/>
        <v>0-day</v>
      </c>
      <c r="AQ348" s="81" t="str">
        <f t="shared" si="53"/>
        <v>0-day</v>
      </c>
      <c r="AR348" s="137"/>
      <c r="AS348" s="83" t="str">
        <f t="shared" si="54"/>
        <v/>
      </c>
      <c r="AT348" s="85">
        <f t="shared" si="68"/>
        <v>0</v>
      </c>
      <c r="AU348" s="84" t="e">
        <f t="shared" ca="1" si="55"/>
        <v>#NAME?</v>
      </c>
      <c r="AV348" s="85" t="e">
        <f t="shared" ca="1" si="56"/>
        <v>#NAME?</v>
      </c>
      <c r="AW348" s="86" t="e">
        <f t="shared" ca="1" si="57"/>
        <v>#NAME?</v>
      </c>
      <c r="AX348" s="85" t="e">
        <f t="shared" ca="1" si="58"/>
        <v>#NAME?</v>
      </c>
      <c r="AY348" s="86" t="str">
        <f t="shared" si="59"/>
        <v/>
      </c>
      <c r="AZ348" s="22" t="e">
        <f t="shared" ca="1" si="60"/>
        <v>#NAME?</v>
      </c>
      <c r="BA348" s="83" t="e">
        <f t="shared" ca="1" si="61"/>
        <v>#NAME?</v>
      </c>
      <c r="BB348" s="88" t="e">
        <f t="shared" ca="1" si="62"/>
        <v>#NAME?</v>
      </c>
      <c r="BC348" s="90" t="e">
        <f t="shared" ca="1" si="63"/>
        <v>#NAME?</v>
      </c>
      <c r="BD348" s="90" t="e">
        <f t="shared" ca="1" si="64"/>
        <v>#NAME?</v>
      </c>
      <c r="BE348" s="85" t="e">
        <f t="shared" ca="1" si="65"/>
        <v>#NAME?</v>
      </c>
      <c r="BF348" s="22" t="e">
        <f t="shared" ca="1" si="66"/>
        <v>#NAME?</v>
      </c>
      <c r="BG348" s="22" t="e">
        <f t="shared" ca="1" si="67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51" t="str">
        <f t="shared" si="45"/>
        <v/>
      </c>
      <c r="B349" s="148"/>
      <c r="C349" s="51"/>
      <c r="D349" s="51"/>
      <c r="E349" s="51"/>
      <c r="F349" s="51"/>
      <c r="G349" s="51"/>
      <c r="H349" s="55" t="str">
        <f t="shared" si="46"/>
        <v/>
      </c>
      <c r="I349" s="51"/>
      <c r="J349" s="51"/>
      <c r="K349" s="51"/>
      <c r="L349" s="51"/>
      <c r="M349" s="51"/>
      <c r="N349" s="51"/>
      <c r="O349" s="51"/>
      <c r="P349" s="51"/>
      <c r="Q349" s="51"/>
      <c r="R349" s="68"/>
      <c r="S349" s="68"/>
      <c r="T349" s="68" t="str">
        <f t="shared" si="43"/>
        <v/>
      </c>
      <c r="U349" s="68"/>
      <c r="V349" s="51"/>
      <c r="W349" s="70"/>
      <c r="X349" s="70"/>
      <c r="Y349" s="70" t="str">
        <f t="shared" si="36"/>
        <v/>
      </c>
      <c r="Z349" s="69"/>
      <c r="AA349" s="69"/>
      <c r="AB349" s="51" t="str">
        <f t="shared" si="47"/>
        <v/>
      </c>
      <c r="AC349" s="51"/>
      <c r="AD349" s="70"/>
      <c r="AE349" s="70"/>
      <c r="AF349" s="70" t="str">
        <f t="shared" si="48"/>
        <v/>
      </c>
      <c r="AG349" s="70"/>
      <c r="AH349" s="78"/>
      <c r="AI349" s="78" t="str">
        <f t="shared" si="71"/>
        <v/>
      </c>
      <c r="AJ349" s="79" t="str">
        <f t="array" ref="AJ349">IFERROR(INDEX('[1]Master Price'!$E:$E,MATCH(D349,'[1]Master Price'!$B:$B,0)),"0")</f>
        <v>0</v>
      </c>
      <c r="AK349" s="79">
        <f t="shared" si="50"/>
        <v>0</v>
      </c>
      <c r="AL349" s="81" t="str">
        <f t="shared" si="41"/>
        <v>0-day</v>
      </c>
      <c r="AM349" s="81" t="str">
        <f t="shared" si="44"/>
        <v>0-day</v>
      </c>
      <c r="AN349" s="81" t="str">
        <f t="shared" si="69"/>
        <v>0-day</v>
      </c>
      <c r="AO349" s="81" t="str">
        <f t="shared" si="70"/>
        <v>0-day</v>
      </c>
      <c r="AP349" s="81" t="str">
        <f t="shared" si="52"/>
        <v>0-day</v>
      </c>
      <c r="AQ349" s="81" t="str">
        <f t="shared" si="53"/>
        <v>0-day</v>
      </c>
      <c r="AR349" s="137"/>
      <c r="AS349" s="83" t="str">
        <f t="shared" si="54"/>
        <v/>
      </c>
      <c r="AT349" s="85">
        <f t="shared" si="68"/>
        <v>0</v>
      </c>
      <c r="AU349" s="84" t="e">
        <f t="shared" ca="1" si="55"/>
        <v>#NAME?</v>
      </c>
      <c r="AV349" s="85" t="e">
        <f t="shared" ca="1" si="56"/>
        <v>#NAME?</v>
      </c>
      <c r="AW349" s="86" t="e">
        <f t="shared" ca="1" si="57"/>
        <v>#NAME?</v>
      </c>
      <c r="AX349" s="85" t="e">
        <f t="shared" ca="1" si="58"/>
        <v>#NAME?</v>
      </c>
      <c r="AY349" s="86" t="str">
        <f t="shared" si="59"/>
        <v/>
      </c>
      <c r="AZ349" s="22" t="e">
        <f t="shared" ca="1" si="60"/>
        <v>#NAME?</v>
      </c>
      <c r="BA349" s="83" t="e">
        <f t="shared" ca="1" si="61"/>
        <v>#NAME?</v>
      </c>
      <c r="BB349" s="88" t="e">
        <f t="shared" ca="1" si="62"/>
        <v>#NAME?</v>
      </c>
      <c r="BC349" s="90" t="e">
        <f t="shared" ca="1" si="63"/>
        <v>#NAME?</v>
      </c>
      <c r="BD349" s="90" t="e">
        <f t="shared" ca="1" si="64"/>
        <v>#NAME?</v>
      </c>
      <c r="BE349" s="85" t="e">
        <f t="shared" ca="1" si="65"/>
        <v>#NAME?</v>
      </c>
      <c r="BF349" s="22" t="e">
        <f t="shared" ca="1" si="66"/>
        <v>#NAME?</v>
      </c>
      <c r="BG349" s="22" t="e">
        <f t="shared" ca="1" si="67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51" t="str">
        <f t="shared" si="45"/>
        <v/>
      </c>
      <c r="B350" s="148"/>
      <c r="C350" s="51"/>
      <c r="D350" s="51"/>
      <c r="E350" s="51"/>
      <c r="F350" s="51"/>
      <c r="G350" s="51"/>
      <c r="H350" s="55" t="str">
        <f t="shared" si="46"/>
        <v/>
      </c>
      <c r="I350" s="51"/>
      <c r="J350" s="51"/>
      <c r="K350" s="51"/>
      <c r="L350" s="51"/>
      <c r="M350" s="51"/>
      <c r="N350" s="51"/>
      <c r="O350" s="51"/>
      <c r="P350" s="51"/>
      <c r="Q350" s="51"/>
      <c r="R350" s="68"/>
      <c r="S350" s="68"/>
      <c r="T350" s="68" t="str">
        <f t="shared" si="43"/>
        <v/>
      </c>
      <c r="U350" s="68"/>
      <c r="V350" s="51"/>
      <c r="W350" s="70"/>
      <c r="X350" s="70"/>
      <c r="Y350" s="70" t="str">
        <f t="shared" si="36"/>
        <v/>
      </c>
      <c r="Z350" s="69"/>
      <c r="AA350" s="69"/>
      <c r="AB350" s="51" t="str">
        <f t="shared" si="47"/>
        <v/>
      </c>
      <c r="AC350" s="51"/>
      <c r="AD350" s="70"/>
      <c r="AE350" s="70"/>
      <c r="AF350" s="70" t="str">
        <f t="shared" si="48"/>
        <v/>
      </c>
      <c r="AG350" s="70"/>
      <c r="AH350" s="78"/>
      <c r="AI350" s="78" t="str">
        <f t="shared" si="71"/>
        <v/>
      </c>
      <c r="AJ350" s="79" t="str">
        <f t="array" ref="AJ350">IFERROR(INDEX('[1]Master Price'!$E:$E,MATCH(D350,'[1]Master Price'!$B:$B,0)),"0")</f>
        <v>0</v>
      </c>
      <c r="AK350" s="79">
        <f t="shared" si="50"/>
        <v>0</v>
      </c>
      <c r="AL350" s="81" t="str">
        <f t="shared" si="41"/>
        <v>0-day</v>
      </c>
      <c r="AM350" s="81" t="str">
        <f t="shared" si="44"/>
        <v>0-day</v>
      </c>
      <c r="AN350" s="81" t="str">
        <f t="shared" si="69"/>
        <v>0-day</v>
      </c>
      <c r="AO350" s="81" t="str">
        <f t="shared" si="70"/>
        <v>0-day</v>
      </c>
      <c r="AP350" s="81" t="str">
        <f t="shared" si="52"/>
        <v>0-day</v>
      </c>
      <c r="AQ350" s="81" t="str">
        <f t="shared" si="53"/>
        <v>0-day</v>
      </c>
      <c r="AR350" s="137"/>
      <c r="AS350" s="83" t="str">
        <f t="shared" si="54"/>
        <v/>
      </c>
      <c r="AT350" s="85">
        <f t="shared" si="68"/>
        <v>0</v>
      </c>
      <c r="AU350" s="84" t="e">
        <f t="shared" ca="1" si="55"/>
        <v>#NAME?</v>
      </c>
      <c r="AV350" s="85" t="e">
        <f t="shared" ca="1" si="56"/>
        <v>#NAME?</v>
      </c>
      <c r="AW350" s="86" t="e">
        <f t="shared" ca="1" si="57"/>
        <v>#NAME?</v>
      </c>
      <c r="AX350" s="85" t="e">
        <f t="shared" ca="1" si="58"/>
        <v>#NAME?</v>
      </c>
      <c r="AY350" s="86" t="str">
        <f t="shared" si="59"/>
        <v/>
      </c>
      <c r="AZ350" s="22" t="e">
        <f t="shared" ca="1" si="60"/>
        <v>#NAME?</v>
      </c>
      <c r="BA350" s="83" t="e">
        <f t="shared" ca="1" si="61"/>
        <v>#NAME?</v>
      </c>
      <c r="BB350" s="88" t="e">
        <f t="shared" ca="1" si="62"/>
        <v>#NAME?</v>
      </c>
      <c r="BC350" s="90" t="e">
        <f t="shared" ca="1" si="63"/>
        <v>#NAME?</v>
      </c>
      <c r="BD350" s="90" t="e">
        <f t="shared" ca="1" si="64"/>
        <v>#NAME?</v>
      </c>
      <c r="BE350" s="85" t="e">
        <f t="shared" ca="1" si="65"/>
        <v>#NAME?</v>
      </c>
      <c r="BF350" s="22" t="e">
        <f t="shared" ca="1" si="66"/>
        <v>#NAME?</v>
      </c>
      <c r="BG350" s="22" t="e">
        <f t="shared" ca="1" si="67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51" t="str">
        <f t="shared" si="45"/>
        <v/>
      </c>
      <c r="B351" s="148"/>
      <c r="C351" s="51"/>
      <c r="D351" s="51"/>
      <c r="E351" s="51"/>
      <c r="F351" s="51"/>
      <c r="G351" s="51"/>
      <c r="H351" s="55" t="str">
        <f t="shared" si="46"/>
        <v/>
      </c>
      <c r="I351" s="51"/>
      <c r="J351" s="51"/>
      <c r="K351" s="51"/>
      <c r="L351" s="51"/>
      <c r="M351" s="51"/>
      <c r="N351" s="51"/>
      <c r="O351" s="51"/>
      <c r="P351" s="51"/>
      <c r="Q351" s="51"/>
      <c r="R351" s="68"/>
      <c r="S351" s="68"/>
      <c r="T351" s="68" t="str">
        <f t="shared" si="43"/>
        <v/>
      </c>
      <c r="U351" s="68"/>
      <c r="V351" s="51"/>
      <c r="W351" s="70"/>
      <c r="X351" s="70"/>
      <c r="Y351" s="70" t="str">
        <f t="shared" si="36"/>
        <v/>
      </c>
      <c r="Z351" s="69"/>
      <c r="AA351" s="69"/>
      <c r="AB351" s="51" t="str">
        <f t="shared" si="47"/>
        <v/>
      </c>
      <c r="AC351" s="51"/>
      <c r="AD351" s="70"/>
      <c r="AE351" s="70"/>
      <c r="AF351" s="70" t="str">
        <f t="shared" si="48"/>
        <v/>
      </c>
      <c r="AG351" s="70"/>
      <c r="AH351" s="78"/>
      <c r="AI351" s="78" t="str">
        <f t="shared" si="71"/>
        <v/>
      </c>
      <c r="AJ351" s="79" t="str">
        <f t="array" ref="AJ351">IFERROR(INDEX('[1]Master Price'!$E:$E,MATCH(D351,'[1]Master Price'!$B:$B,0)),"0")</f>
        <v>0</v>
      </c>
      <c r="AK351" s="79">
        <f t="shared" si="50"/>
        <v>0</v>
      </c>
      <c r="AL351" s="81" t="str">
        <f t="shared" si="41"/>
        <v>0-day</v>
      </c>
      <c r="AM351" s="81" t="str">
        <f t="shared" si="44"/>
        <v>0-day</v>
      </c>
      <c r="AN351" s="81" t="str">
        <f t="shared" si="69"/>
        <v>0-day</v>
      </c>
      <c r="AO351" s="81" t="str">
        <f t="shared" si="70"/>
        <v>0-day</v>
      </c>
      <c r="AP351" s="81" t="str">
        <f t="shared" si="52"/>
        <v>0-day</v>
      </c>
      <c r="AQ351" s="81" t="str">
        <f t="shared" si="53"/>
        <v>0-day</v>
      </c>
      <c r="AR351" s="137"/>
      <c r="AS351" s="83" t="str">
        <f t="shared" si="54"/>
        <v/>
      </c>
      <c r="AT351" s="85">
        <f t="shared" si="68"/>
        <v>0</v>
      </c>
      <c r="AU351" s="84" t="e">
        <f t="shared" ca="1" si="55"/>
        <v>#NAME?</v>
      </c>
      <c r="AV351" s="85" t="e">
        <f t="shared" ca="1" si="56"/>
        <v>#NAME?</v>
      </c>
      <c r="AW351" s="86" t="e">
        <f t="shared" ca="1" si="57"/>
        <v>#NAME?</v>
      </c>
      <c r="AX351" s="85" t="e">
        <f t="shared" ca="1" si="58"/>
        <v>#NAME?</v>
      </c>
      <c r="AY351" s="86" t="str">
        <f t="shared" si="59"/>
        <v/>
      </c>
      <c r="AZ351" s="22" t="e">
        <f t="shared" ca="1" si="60"/>
        <v>#NAME?</v>
      </c>
      <c r="BA351" s="83" t="e">
        <f t="shared" ca="1" si="61"/>
        <v>#NAME?</v>
      </c>
      <c r="BB351" s="88" t="e">
        <f t="shared" ca="1" si="62"/>
        <v>#NAME?</v>
      </c>
      <c r="BC351" s="90" t="e">
        <f t="shared" ca="1" si="63"/>
        <v>#NAME?</v>
      </c>
      <c r="BD351" s="90" t="e">
        <f t="shared" ca="1" si="64"/>
        <v>#NAME?</v>
      </c>
      <c r="BE351" s="85" t="e">
        <f t="shared" ca="1" si="65"/>
        <v>#NAME?</v>
      </c>
      <c r="BF351" s="22" t="e">
        <f t="shared" ca="1" si="66"/>
        <v>#NAME?</v>
      </c>
      <c r="BG351" s="22" t="e">
        <f t="shared" ca="1" si="67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51" t="str">
        <f t="shared" si="45"/>
        <v/>
      </c>
      <c r="B352" s="148"/>
      <c r="C352" s="51"/>
      <c r="D352" s="51"/>
      <c r="E352" s="51"/>
      <c r="F352" s="51"/>
      <c r="G352" s="51"/>
      <c r="H352" s="55" t="str">
        <f t="shared" si="46"/>
        <v/>
      </c>
      <c r="I352" s="51"/>
      <c r="J352" s="51"/>
      <c r="K352" s="51"/>
      <c r="L352" s="51"/>
      <c r="M352" s="51"/>
      <c r="N352" s="51"/>
      <c r="O352" s="51"/>
      <c r="P352" s="51"/>
      <c r="Q352" s="51"/>
      <c r="R352" s="68"/>
      <c r="S352" s="68"/>
      <c r="T352" s="68" t="str">
        <f t="shared" si="43"/>
        <v/>
      </c>
      <c r="U352" s="68"/>
      <c r="V352" s="51"/>
      <c r="W352" s="70"/>
      <c r="X352" s="70"/>
      <c r="Y352" s="70" t="str">
        <f t="shared" si="36"/>
        <v/>
      </c>
      <c r="Z352" s="69"/>
      <c r="AA352" s="69"/>
      <c r="AB352" s="51" t="str">
        <f t="shared" si="47"/>
        <v/>
      </c>
      <c r="AC352" s="51"/>
      <c r="AD352" s="70"/>
      <c r="AE352" s="70"/>
      <c r="AF352" s="70" t="str">
        <f t="shared" si="48"/>
        <v/>
      </c>
      <c r="AG352" s="70"/>
      <c r="AH352" s="78"/>
      <c r="AI352" s="78" t="str">
        <f t="shared" si="71"/>
        <v/>
      </c>
      <c r="AJ352" s="79" t="str">
        <f t="array" ref="AJ352">IFERROR(INDEX('[1]Master Price'!$E:$E,MATCH(D352,'[1]Master Price'!$B:$B,0)),"0")</f>
        <v>0</v>
      </c>
      <c r="AK352" s="79">
        <f t="shared" si="50"/>
        <v>0</v>
      </c>
      <c r="AL352" s="81" t="str">
        <f t="shared" si="41"/>
        <v>0-day</v>
      </c>
      <c r="AM352" s="81" t="str">
        <f t="shared" si="44"/>
        <v>0-day</v>
      </c>
      <c r="AN352" s="81" t="str">
        <f t="shared" si="69"/>
        <v>0-day</v>
      </c>
      <c r="AO352" s="81" t="str">
        <f t="shared" si="70"/>
        <v>0-day</v>
      </c>
      <c r="AP352" s="81" t="str">
        <f t="shared" si="52"/>
        <v>0-day</v>
      </c>
      <c r="AQ352" s="81" t="str">
        <f t="shared" si="53"/>
        <v>0-day</v>
      </c>
      <c r="AR352" s="137"/>
      <c r="AS352" s="83" t="str">
        <f t="shared" si="54"/>
        <v/>
      </c>
      <c r="AT352" s="85">
        <f t="shared" si="68"/>
        <v>0</v>
      </c>
      <c r="AU352" s="84" t="e">
        <f t="shared" ca="1" si="55"/>
        <v>#NAME?</v>
      </c>
      <c r="AV352" s="85" t="e">
        <f t="shared" ca="1" si="56"/>
        <v>#NAME?</v>
      </c>
      <c r="AW352" s="86" t="e">
        <f t="shared" ca="1" si="57"/>
        <v>#NAME?</v>
      </c>
      <c r="AX352" s="85" t="e">
        <f t="shared" ca="1" si="58"/>
        <v>#NAME?</v>
      </c>
      <c r="AY352" s="86" t="str">
        <f t="shared" si="59"/>
        <v/>
      </c>
      <c r="AZ352" s="22" t="e">
        <f t="shared" ca="1" si="60"/>
        <v>#NAME?</v>
      </c>
      <c r="BA352" s="83" t="e">
        <f t="shared" ca="1" si="61"/>
        <v>#NAME?</v>
      </c>
      <c r="BB352" s="88" t="e">
        <f t="shared" ca="1" si="62"/>
        <v>#NAME?</v>
      </c>
      <c r="BC352" s="90" t="e">
        <f t="shared" ca="1" si="63"/>
        <v>#NAME?</v>
      </c>
      <c r="BD352" s="90" t="e">
        <f t="shared" ca="1" si="64"/>
        <v>#NAME?</v>
      </c>
      <c r="BE352" s="85" t="e">
        <f t="shared" ca="1" si="65"/>
        <v>#NAME?</v>
      </c>
      <c r="BF352" s="22" t="e">
        <f t="shared" ca="1" si="66"/>
        <v>#NAME?</v>
      </c>
      <c r="BG352" s="22" t="e">
        <f t="shared" ca="1" si="67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51" t="str">
        <f t="shared" si="45"/>
        <v/>
      </c>
      <c r="B353" s="148"/>
      <c r="C353" s="51"/>
      <c r="D353" s="51"/>
      <c r="E353" s="51"/>
      <c r="F353" s="51"/>
      <c r="G353" s="51"/>
      <c r="H353" s="55" t="str">
        <f t="shared" si="46"/>
        <v/>
      </c>
      <c r="I353" s="51"/>
      <c r="J353" s="51"/>
      <c r="K353" s="51"/>
      <c r="L353" s="51"/>
      <c r="M353" s="51"/>
      <c r="N353" s="51"/>
      <c r="O353" s="51"/>
      <c r="P353" s="51"/>
      <c r="Q353" s="51"/>
      <c r="R353" s="68"/>
      <c r="S353" s="68"/>
      <c r="T353" s="68" t="str">
        <f t="shared" si="43"/>
        <v/>
      </c>
      <c r="U353" s="68"/>
      <c r="V353" s="51"/>
      <c r="W353" s="70"/>
      <c r="X353" s="70"/>
      <c r="Y353" s="70" t="str">
        <f t="shared" si="36"/>
        <v/>
      </c>
      <c r="Z353" s="69"/>
      <c r="AA353" s="69"/>
      <c r="AB353" s="51" t="str">
        <f t="shared" si="47"/>
        <v/>
      </c>
      <c r="AC353" s="51"/>
      <c r="AD353" s="70"/>
      <c r="AE353" s="70"/>
      <c r="AF353" s="70" t="str">
        <f t="shared" si="48"/>
        <v/>
      </c>
      <c r="AG353" s="70"/>
      <c r="AH353" s="78"/>
      <c r="AI353" s="78" t="str">
        <f t="shared" si="71"/>
        <v/>
      </c>
      <c r="AJ353" s="79" t="str">
        <f t="array" ref="AJ353">IFERROR(INDEX('[1]Master Price'!$E:$E,MATCH(D353,'[1]Master Price'!$B:$B,0)),"0")</f>
        <v>0</v>
      </c>
      <c r="AK353" s="79">
        <f t="shared" si="50"/>
        <v>0</v>
      </c>
      <c r="AL353" s="81" t="str">
        <f t="shared" si="41"/>
        <v>0-day</v>
      </c>
      <c r="AM353" s="81" t="str">
        <f t="shared" si="44"/>
        <v>0-day</v>
      </c>
      <c r="AN353" s="81" t="str">
        <f t="shared" si="69"/>
        <v>0-day</v>
      </c>
      <c r="AO353" s="81" t="str">
        <f t="shared" si="70"/>
        <v>0-day</v>
      </c>
      <c r="AP353" s="81" t="str">
        <f t="shared" si="52"/>
        <v>0-day</v>
      </c>
      <c r="AQ353" s="81" t="str">
        <f t="shared" si="53"/>
        <v>0-day</v>
      </c>
      <c r="AR353" s="137"/>
      <c r="AS353" s="83" t="str">
        <f t="shared" si="54"/>
        <v/>
      </c>
      <c r="AT353" s="85">
        <f t="shared" si="68"/>
        <v>0</v>
      </c>
      <c r="AU353" s="84" t="e">
        <f t="shared" ca="1" si="55"/>
        <v>#NAME?</v>
      </c>
      <c r="AV353" s="85" t="e">
        <f t="shared" ca="1" si="56"/>
        <v>#NAME?</v>
      </c>
      <c r="AW353" s="86" t="e">
        <f t="shared" ca="1" si="57"/>
        <v>#NAME?</v>
      </c>
      <c r="AX353" s="85" t="e">
        <f t="shared" ca="1" si="58"/>
        <v>#NAME?</v>
      </c>
      <c r="AY353" s="86" t="str">
        <f t="shared" si="59"/>
        <v/>
      </c>
      <c r="AZ353" s="22" t="e">
        <f t="shared" ca="1" si="60"/>
        <v>#NAME?</v>
      </c>
      <c r="BA353" s="83" t="e">
        <f t="shared" ca="1" si="61"/>
        <v>#NAME?</v>
      </c>
      <c r="BB353" s="88" t="e">
        <f t="shared" ca="1" si="62"/>
        <v>#NAME?</v>
      </c>
      <c r="BC353" s="90" t="e">
        <f t="shared" ca="1" si="63"/>
        <v>#NAME?</v>
      </c>
      <c r="BD353" s="90" t="e">
        <f t="shared" ca="1" si="64"/>
        <v>#NAME?</v>
      </c>
      <c r="BE353" s="85" t="e">
        <f t="shared" ca="1" si="65"/>
        <v>#NAME?</v>
      </c>
      <c r="BF353" s="22" t="e">
        <f t="shared" ca="1" si="66"/>
        <v>#NAME?</v>
      </c>
      <c r="BG353" s="22" t="e">
        <f t="shared" ca="1" si="67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51" t="str">
        <f t="shared" si="45"/>
        <v/>
      </c>
      <c r="B354" s="148"/>
      <c r="C354" s="51"/>
      <c r="D354" s="51"/>
      <c r="E354" s="51"/>
      <c r="F354" s="51"/>
      <c r="G354" s="51"/>
      <c r="H354" s="55" t="str">
        <f t="shared" si="46"/>
        <v/>
      </c>
      <c r="I354" s="51"/>
      <c r="J354" s="51"/>
      <c r="K354" s="51"/>
      <c r="L354" s="51"/>
      <c r="M354" s="51"/>
      <c r="N354" s="51"/>
      <c r="O354" s="51"/>
      <c r="P354" s="51"/>
      <c r="Q354" s="51"/>
      <c r="R354" s="68"/>
      <c r="S354" s="68"/>
      <c r="T354" s="68" t="str">
        <f t="shared" si="43"/>
        <v/>
      </c>
      <c r="U354" s="68"/>
      <c r="V354" s="51"/>
      <c r="W354" s="70"/>
      <c r="X354" s="70"/>
      <c r="Y354" s="70" t="str">
        <f t="shared" si="36"/>
        <v/>
      </c>
      <c r="Z354" s="69"/>
      <c r="AA354" s="69"/>
      <c r="AB354" s="51" t="str">
        <f t="shared" si="47"/>
        <v/>
      </c>
      <c r="AC354" s="51"/>
      <c r="AD354" s="70"/>
      <c r="AE354" s="70"/>
      <c r="AF354" s="70" t="str">
        <f t="shared" si="48"/>
        <v/>
      </c>
      <c r="AG354" s="70"/>
      <c r="AH354" s="78"/>
      <c r="AI354" s="78" t="str">
        <f t="shared" si="71"/>
        <v/>
      </c>
      <c r="AJ354" s="79" t="str">
        <f t="array" ref="AJ354">IFERROR(INDEX('[1]Master Price'!$E:$E,MATCH(D354,'[1]Master Price'!$B:$B,0)),"0")</f>
        <v>0</v>
      </c>
      <c r="AK354" s="79">
        <f t="shared" si="50"/>
        <v>0</v>
      </c>
      <c r="AL354" s="81" t="str">
        <f t="shared" si="41"/>
        <v>0-day</v>
      </c>
      <c r="AM354" s="81" t="str">
        <f t="shared" si="44"/>
        <v>0-day</v>
      </c>
      <c r="AN354" s="81" t="str">
        <f t="shared" si="69"/>
        <v>0-day</v>
      </c>
      <c r="AO354" s="81" t="str">
        <f t="shared" si="70"/>
        <v>0-day</v>
      </c>
      <c r="AP354" s="81" t="str">
        <f t="shared" si="52"/>
        <v>0-day</v>
      </c>
      <c r="AQ354" s="81" t="str">
        <f t="shared" si="53"/>
        <v>0-day</v>
      </c>
      <c r="AR354" s="137"/>
      <c r="AS354" s="83" t="str">
        <f t="shared" si="54"/>
        <v/>
      </c>
      <c r="AT354" s="85">
        <f t="shared" si="68"/>
        <v>0</v>
      </c>
      <c r="AU354" s="84" t="e">
        <f t="shared" ca="1" si="55"/>
        <v>#NAME?</v>
      </c>
      <c r="AV354" s="85" t="e">
        <f t="shared" ca="1" si="56"/>
        <v>#NAME?</v>
      </c>
      <c r="AW354" s="86" t="e">
        <f t="shared" ca="1" si="57"/>
        <v>#NAME?</v>
      </c>
      <c r="AX354" s="85" t="e">
        <f t="shared" ca="1" si="58"/>
        <v>#NAME?</v>
      </c>
      <c r="AY354" s="86" t="str">
        <f t="shared" si="59"/>
        <v/>
      </c>
      <c r="AZ354" s="22" t="e">
        <f t="shared" ca="1" si="60"/>
        <v>#NAME?</v>
      </c>
      <c r="BA354" s="83" t="e">
        <f t="shared" ca="1" si="61"/>
        <v>#NAME?</v>
      </c>
      <c r="BB354" s="88" t="e">
        <f t="shared" ca="1" si="62"/>
        <v>#NAME?</v>
      </c>
      <c r="BC354" s="90" t="e">
        <f t="shared" ca="1" si="63"/>
        <v>#NAME?</v>
      </c>
      <c r="BD354" s="90" t="e">
        <f t="shared" ca="1" si="64"/>
        <v>#NAME?</v>
      </c>
      <c r="BE354" s="85" t="e">
        <f t="shared" ca="1" si="65"/>
        <v>#NAME?</v>
      </c>
      <c r="BF354" s="22" t="e">
        <f t="shared" ca="1" si="66"/>
        <v>#NAME?</v>
      </c>
      <c r="BG354" s="22" t="e">
        <f t="shared" ca="1" si="67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51" t="str">
        <f t="shared" si="45"/>
        <v/>
      </c>
      <c r="B355" s="148"/>
      <c r="C355" s="51"/>
      <c r="D355" s="51"/>
      <c r="E355" s="51"/>
      <c r="F355" s="51"/>
      <c r="G355" s="51"/>
      <c r="H355" s="55" t="str">
        <f t="shared" si="46"/>
        <v/>
      </c>
      <c r="I355" s="51"/>
      <c r="J355" s="51"/>
      <c r="K355" s="51"/>
      <c r="L355" s="51"/>
      <c r="M355" s="51"/>
      <c r="N355" s="51"/>
      <c r="O355" s="51"/>
      <c r="P355" s="51"/>
      <c r="Q355" s="51"/>
      <c r="R355" s="68"/>
      <c r="S355" s="68"/>
      <c r="T355" s="68" t="str">
        <f t="shared" si="43"/>
        <v/>
      </c>
      <c r="U355" s="68"/>
      <c r="V355" s="51"/>
      <c r="W355" s="70"/>
      <c r="X355" s="70"/>
      <c r="Y355" s="70" t="str">
        <f t="shared" si="36"/>
        <v/>
      </c>
      <c r="Z355" s="69"/>
      <c r="AA355" s="69"/>
      <c r="AB355" s="51" t="str">
        <f t="shared" si="47"/>
        <v/>
      </c>
      <c r="AC355" s="51"/>
      <c r="AD355" s="70"/>
      <c r="AE355" s="70"/>
      <c r="AF355" s="70" t="str">
        <f t="shared" si="48"/>
        <v/>
      </c>
      <c r="AG355" s="70"/>
      <c r="AH355" s="78"/>
      <c r="AI355" s="78" t="str">
        <f t="shared" si="71"/>
        <v/>
      </c>
      <c r="AJ355" s="79" t="str">
        <f t="array" ref="AJ355">IFERROR(INDEX('[1]Master Price'!$E:$E,MATCH(D355,'[1]Master Price'!$B:$B,0)),"0")</f>
        <v>0</v>
      </c>
      <c r="AK355" s="79">
        <f t="shared" si="50"/>
        <v>0</v>
      </c>
      <c r="AL355" s="81" t="str">
        <f t="shared" si="41"/>
        <v>0-day</v>
      </c>
      <c r="AM355" s="81" t="str">
        <f t="shared" si="44"/>
        <v>0-day</v>
      </c>
      <c r="AN355" s="81" t="str">
        <f t="shared" si="69"/>
        <v>0-day</v>
      </c>
      <c r="AO355" s="81" t="str">
        <f t="shared" si="70"/>
        <v>0-day</v>
      </c>
      <c r="AP355" s="81" t="str">
        <f t="shared" si="52"/>
        <v>0-day</v>
      </c>
      <c r="AQ355" s="81" t="str">
        <f t="shared" si="53"/>
        <v>0-day</v>
      </c>
      <c r="AR355" s="137"/>
      <c r="AS355" s="83" t="str">
        <f t="shared" si="54"/>
        <v/>
      </c>
      <c r="AT355" s="85">
        <f t="shared" si="68"/>
        <v>0</v>
      </c>
      <c r="AU355" s="84" t="e">
        <f t="shared" ca="1" si="55"/>
        <v>#NAME?</v>
      </c>
      <c r="AV355" s="85" t="e">
        <f t="shared" ca="1" si="56"/>
        <v>#NAME?</v>
      </c>
      <c r="AW355" s="86" t="e">
        <f t="shared" ca="1" si="57"/>
        <v>#NAME?</v>
      </c>
      <c r="AX355" s="85" t="e">
        <f t="shared" ca="1" si="58"/>
        <v>#NAME?</v>
      </c>
      <c r="AY355" s="86" t="str">
        <f t="shared" si="59"/>
        <v/>
      </c>
      <c r="AZ355" s="22" t="e">
        <f t="shared" ca="1" si="60"/>
        <v>#NAME?</v>
      </c>
      <c r="BA355" s="83" t="e">
        <f t="shared" ca="1" si="61"/>
        <v>#NAME?</v>
      </c>
      <c r="BB355" s="88" t="e">
        <f t="shared" ca="1" si="62"/>
        <v>#NAME?</v>
      </c>
      <c r="BC355" s="90" t="e">
        <f t="shared" ca="1" si="63"/>
        <v>#NAME?</v>
      </c>
      <c r="BD355" s="90" t="e">
        <f t="shared" ca="1" si="64"/>
        <v>#NAME?</v>
      </c>
      <c r="BE355" s="85" t="e">
        <f t="shared" ca="1" si="65"/>
        <v>#NAME?</v>
      </c>
      <c r="BF355" s="22" t="e">
        <f t="shared" ca="1" si="66"/>
        <v>#NAME?</v>
      </c>
      <c r="BG355" s="22" t="e">
        <f t="shared" ca="1" si="67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51" t="str">
        <f t="shared" si="45"/>
        <v/>
      </c>
      <c r="B356" s="148"/>
      <c r="C356" s="51"/>
      <c r="D356" s="51"/>
      <c r="E356" s="51"/>
      <c r="F356" s="51"/>
      <c r="G356" s="51"/>
      <c r="H356" s="55" t="str">
        <f t="shared" si="46"/>
        <v/>
      </c>
      <c r="I356" s="51"/>
      <c r="J356" s="51"/>
      <c r="K356" s="51"/>
      <c r="L356" s="51"/>
      <c r="M356" s="51"/>
      <c r="N356" s="51"/>
      <c r="O356" s="51"/>
      <c r="P356" s="51"/>
      <c r="Q356" s="51"/>
      <c r="R356" s="68"/>
      <c r="S356" s="68"/>
      <c r="T356" s="68" t="str">
        <f t="shared" si="43"/>
        <v/>
      </c>
      <c r="U356" s="68"/>
      <c r="V356" s="51"/>
      <c r="W356" s="70"/>
      <c r="X356" s="70"/>
      <c r="Y356" s="70" t="str">
        <f t="shared" si="36"/>
        <v/>
      </c>
      <c r="Z356" s="69"/>
      <c r="AA356" s="69"/>
      <c r="AB356" s="51" t="str">
        <f t="shared" si="47"/>
        <v/>
      </c>
      <c r="AC356" s="51"/>
      <c r="AD356" s="70"/>
      <c r="AE356" s="70"/>
      <c r="AF356" s="70" t="str">
        <f t="shared" si="48"/>
        <v/>
      </c>
      <c r="AG356" s="70"/>
      <c r="AH356" s="78"/>
      <c r="AI356" s="78" t="str">
        <f t="shared" si="71"/>
        <v/>
      </c>
      <c r="AJ356" s="79" t="str">
        <f t="array" ref="AJ356">IFERROR(INDEX('[1]Master Price'!$E:$E,MATCH(D356,'[1]Master Price'!$B:$B,0)),"0")</f>
        <v>0</v>
      </c>
      <c r="AK356" s="79">
        <f t="shared" si="50"/>
        <v>0</v>
      </c>
      <c r="AL356" s="81" t="str">
        <f t="shared" si="41"/>
        <v>0-day</v>
      </c>
      <c r="AM356" s="81" t="str">
        <f t="shared" si="44"/>
        <v>0-day</v>
      </c>
      <c r="AN356" s="81" t="str">
        <f t="shared" si="69"/>
        <v>0-day</v>
      </c>
      <c r="AO356" s="81" t="str">
        <f t="shared" si="70"/>
        <v>0-day</v>
      </c>
      <c r="AP356" s="81" t="str">
        <f t="shared" si="52"/>
        <v>0-day</v>
      </c>
      <c r="AQ356" s="81" t="str">
        <f t="shared" si="53"/>
        <v>0-day</v>
      </c>
      <c r="AR356" s="137"/>
      <c r="AS356" s="83" t="str">
        <f t="shared" si="54"/>
        <v/>
      </c>
      <c r="AT356" s="85">
        <f t="shared" si="68"/>
        <v>0</v>
      </c>
      <c r="AU356" s="84" t="e">
        <f t="shared" ca="1" si="55"/>
        <v>#NAME?</v>
      </c>
      <c r="AV356" s="85" t="e">
        <f t="shared" ca="1" si="56"/>
        <v>#NAME?</v>
      </c>
      <c r="AW356" s="86" t="e">
        <f t="shared" ca="1" si="57"/>
        <v>#NAME?</v>
      </c>
      <c r="AX356" s="85" t="e">
        <f t="shared" ca="1" si="58"/>
        <v>#NAME?</v>
      </c>
      <c r="AY356" s="86" t="str">
        <f t="shared" si="59"/>
        <v/>
      </c>
      <c r="AZ356" s="22" t="e">
        <f t="shared" ca="1" si="60"/>
        <v>#NAME?</v>
      </c>
      <c r="BA356" s="83" t="e">
        <f t="shared" ca="1" si="61"/>
        <v>#NAME?</v>
      </c>
      <c r="BB356" s="88" t="e">
        <f t="shared" ca="1" si="62"/>
        <v>#NAME?</v>
      </c>
      <c r="BC356" s="90" t="e">
        <f t="shared" ca="1" si="63"/>
        <v>#NAME?</v>
      </c>
      <c r="BD356" s="90" t="e">
        <f t="shared" ca="1" si="64"/>
        <v>#NAME?</v>
      </c>
      <c r="BE356" s="85" t="e">
        <f t="shared" ca="1" si="65"/>
        <v>#NAME?</v>
      </c>
      <c r="BF356" s="22" t="e">
        <f t="shared" ca="1" si="66"/>
        <v>#NAME?</v>
      </c>
      <c r="BG356" s="22" t="e">
        <f t="shared" ca="1" si="67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51" t="str">
        <f t="shared" si="45"/>
        <v/>
      </c>
      <c r="B357" s="148"/>
      <c r="C357" s="51"/>
      <c r="D357" s="51"/>
      <c r="E357" s="51"/>
      <c r="F357" s="51"/>
      <c r="G357" s="51"/>
      <c r="H357" s="55" t="str">
        <f t="shared" si="46"/>
        <v/>
      </c>
      <c r="I357" s="51"/>
      <c r="J357" s="51"/>
      <c r="K357" s="51"/>
      <c r="L357" s="51"/>
      <c r="M357" s="51"/>
      <c r="N357" s="51"/>
      <c r="O357" s="51"/>
      <c r="P357" s="51"/>
      <c r="Q357" s="51"/>
      <c r="R357" s="68"/>
      <c r="S357" s="68"/>
      <c r="T357" s="68" t="str">
        <f t="shared" si="43"/>
        <v/>
      </c>
      <c r="U357" s="68"/>
      <c r="V357" s="51"/>
      <c r="W357" s="70"/>
      <c r="X357" s="70"/>
      <c r="Y357" s="70" t="str">
        <f t="shared" si="36"/>
        <v/>
      </c>
      <c r="Z357" s="69"/>
      <c r="AA357" s="69"/>
      <c r="AB357" s="51" t="str">
        <f t="shared" si="47"/>
        <v/>
      </c>
      <c r="AC357" s="51"/>
      <c r="AD357" s="70"/>
      <c r="AE357" s="70"/>
      <c r="AF357" s="70" t="str">
        <f t="shared" si="48"/>
        <v/>
      </c>
      <c r="AG357" s="70"/>
      <c r="AH357" s="78"/>
      <c r="AI357" s="78" t="str">
        <f t="shared" si="71"/>
        <v/>
      </c>
      <c r="AJ357" s="79" t="str">
        <f t="array" ref="AJ357">IFERROR(INDEX('[1]Master Price'!$E:$E,MATCH(D357,'[1]Master Price'!$B:$B,0)),"0")</f>
        <v>0</v>
      </c>
      <c r="AK357" s="79">
        <f t="shared" si="50"/>
        <v>0</v>
      </c>
      <c r="AL357" s="81" t="str">
        <f t="shared" si="41"/>
        <v>0-day</v>
      </c>
      <c r="AM357" s="81" t="str">
        <f t="shared" si="44"/>
        <v>0-day</v>
      </c>
      <c r="AN357" s="81" t="str">
        <f t="shared" si="69"/>
        <v>0-day</v>
      </c>
      <c r="AO357" s="81" t="str">
        <f t="shared" si="70"/>
        <v>0-day</v>
      </c>
      <c r="AP357" s="81" t="str">
        <f t="shared" si="52"/>
        <v>0-day</v>
      </c>
      <c r="AQ357" s="81" t="str">
        <f t="shared" si="53"/>
        <v>0-day</v>
      </c>
      <c r="AR357" s="137"/>
      <c r="AS357" s="83" t="str">
        <f t="shared" si="54"/>
        <v/>
      </c>
      <c r="AT357" s="85">
        <f t="shared" si="68"/>
        <v>0</v>
      </c>
      <c r="AU357" s="84" t="e">
        <f t="shared" ca="1" si="55"/>
        <v>#NAME?</v>
      </c>
      <c r="AV357" s="85" t="e">
        <f t="shared" ca="1" si="56"/>
        <v>#NAME?</v>
      </c>
      <c r="AW357" s="86" t="e">
        <f t="shared" ca="1" si="57"/>
        <v>#NAME?</v>
      </c>
      <c r="AX357" s="85" t="e">
        <f t="shared" ca="1" si="58"/>
        <v>#NAME?</v>
      </c>
      <c r="AY357" s="86" t="str">
        <f t="shared" si="59"/>
        <v/>
      </c>
      <c r="AZ357" s="22" t="e">
        <f t="shared" ca="1" si="60"/>
        <v>#NAME?</v>
      </c>
      <c r="BA357" s="83" t="e">
        <f t="shared" ca="1" si="61"/>
        <v>#NAME?</v>
      </c>
      <c r="BB357" s="88" t="e">
        <f t="shared" ca="1" si="62"/>
        <v>#NAME?</v>
      </c>
      <c r="BC357" s="90" t="e">
        <f t="shared" ca="1" si="63"/>
        <v>#NAME?</v>
      </c>
      <c r="BD357" s="90" t="e">
        <f t="shared" ca="1" si="64"/>
        <v>#NAME?</v>
      </c>
      <c r="BE357" s="85" t="e">
        <f t="shared" ca="1" si="65"/>
        <v>#NAME?</v>
      </c>
      <c r="BF357" s="22" t="e">
        <f t="shared" ca="1" si="66"/>
        <v>#NAME?</v>
      </c>
      <c r="BG357" s="22" t="e">
        <f t="shared" ca="1" si="67"/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51" t="str">
        <f t="shared" si="45"/>
        <v/>
      </c>
      <c r="B358" s="148"/>
      <c r="C358" s="51"/>
      <c r="D358" s="51"/>
      <c r="E358" s="51"/>
      <c r="F358" s="51"/>
      <c r="G358" s="51"/>
      <c r="H358" s="55" t="str">
        <f t="shared" si="46"/>
        <v/>
      </c>
      <c r="I358" s="51"/>
      <c r="J358" s="51"/>
      <c r="K358" s="51"/>
      <c r="L358" s="51"/>
      <c r="M358" s="51"/>
      <c r="N358" s="51"/>
      <c r="O358" s="51"/>
      <c r="P358" s="51"/>
      <c r="Q358" s="51"/>
      <c r="R358" s="68"/>
      <c r="S358" s="68"/>
      <c r="T358" s="68" t="str">
        <f t="shared" si="43"/>
        <v/>
      </c>
      <c r="U358" s="68"/>
      <c r="V358" s="51"/>
      <c r="W358" s="70"/>
      <c r="X358" s="70"/>
      <c r="Y358" s="70" t="str">
        <f t="shared" si="36"/>
        <v/>
      </c>
      <c r="Z358" s="69"/>
      <c r="AA358" s="69"/>
      <c r="AB358" s="51" t="str">
        <f t="shared" si="47"/>
        <v/>
      </c>
      <c r="AC358" s="51"/>
      <c r="AD358" s="70"/>
      <c r="AE358" s="70"/>
      <c r="AF358" s="70" t="str">
        <f t="shared" si="48"/>
        <v/>
      </c>
      <c r="AG358" s="70"/>
      <c r="AH358" s="78"/>
      <c r="AI358" s="78" t="str">
        <f t="shared" si="71"/>
        <v/>
      </c>
      <c r="AJ358" s="79" t="str">
        <f t="array" ref="AJ358">IFERROR(INDEX('[1]Master Price'!$E:$E,MATCH(D358,'[1]Master Price'!$B:$B,0)),"0")</f>
        <v>0</v>
      </c>
      <c r="AK358" s="79">
        <f t="shared" si="50"/>
        <v>0</v>
      </c>
      <c r="AL358" s="81" t="str">
        <f t="shared" si="41"/>
        <v>0-day</v>
      </c>
      <c r="AM358" s="81" t="str">
        <f t="shared" si="44"/>
        <v>0-day</v>
      </c>
      <c r="AN358" s="81" t="str">
        <f t="shared" si="69"/>
        <v>0-day</v>
      </c>
      <c r="AO358" s="81" t="str">
        <f t="shared" si="70"/>
        <v>0-day</v>
      </c>
      <c r="AP358" s="81" t="str">
        <f t="shared" si="52"/>
        <v>0-day</v>
      </c>
      <c r="AQ358" s="81" t="str">
        <f t="shared" si="53"/>
        <v>0-day</v>
      </c>
      <c r="AR358" s="137"/>
      <c r="AS358" s="83" t="str">
        <f t="shared" si="54"/>
        <v/>
      </c>
      <c r="AT358" s="85">
        <f t="shared" si="68"/>
        <v>0</v>
      </c>
      <c r="AU358" s="84" t="e">
        <f t="shared" ca="1" si="55"/>
        <v>#NAME?</v>
      </c>
      <c r="AV358" s="85" t="e">
        <f t="shared" ca="1" si="56"/>
        <v>#NAME?</v>
      </c>
      <c r="AW358" s="86" t="e">
        <f t="shared" ca="1" si="57"/>
        <v>#NAME?</v>
      </c>
      <c r="AX358" s="85" t="e">
        <f t="shared" ca="1" si="58"/>
        <v>#NAME?</v>
      </c>
      <c r="AY358" s="86" t="str">
        <f t="shared" si="59"/>
        <v/>
      </c>
      <c r="AZ358" s="22" t="e">
        <f t="shared" ca="1" si="60"/>
        <v>#NAME?</v>
      </c>
      <c r="BA358" s="83" t="e">
        <f t="shared" ca="1" si="61"/>
        <v>#NAME?</v>
      </c>
      <c r="BB358" s="88" t="e">
        <f t="shared" ca="1" si="62"/>
        <v>#NAME?</v>
      </c>
      <c r="BC358" s="90" t="e">
        <f t="shared" ca="1" si="63"/>
        <v>#NAME?</v>
      </c>
      <c r="BD358" s="90" t="e">
        <f t="shared" ca="1" si="64"/>
        <v>#NAME?</v>
      </c>
      <c r="BE358" s="85" t="e">
        <f t="shared" ca="1" si="65"/>
        <v>#NAME?</v>
      </c>
      <c r="BF358" s="22" t="e">
        <f t="shared" ca="1" si="66"/>
        <v>#NAME?</v>
      </c>
      <c r="BG358" s="22" t="e">
        <f t="shared" ca="1" si="67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51" t="str">
        <f t="shared" si="45"/>
        <v/>
      </c>
      <c r="B359" s="148"/>
      <c r="C359" s="51"/>
      <c r="D359" s="51"/>
      <c r="E359" s="51"/>
      <c r="F359" s="51"/>
      <c r="G359" s="51"/>
      <c r="H359" s="55" t="str">
        <f t="shared" si="46"/>
        <v/>
      </c>
      <c r="I359" s="51"/>
      <c r="J359" s="51"/>
      <c r="K359" s="51"/>
      <c r="L359" s="51"/>
      <c r="M359" s="51"/>
      <c r="N359" s="51"/>
      <c r="O359" s="51"/>
      <c r="P359" s="51"/>
      <c r="Q359" s="51"/>
      <c r="R359" s="68"/>
      <c r="S359" s="68"/>
      <c r="T359" s="68" t="str">
        <f t="shared" si="43"/>
        <v/>
      </c>
      <c r="U359" s="68"/>
      <c r="V359" s="51"/>
      <c r="W359" s="70"/>
      <c r="X359" s="70"/>
      <c r="Y359" s="70" t="str">
        <f t="shared" si="36"/>
        <v/>
      </c>
      <c r="Z359" s="69"/>
      <c r="AA359" s="69"/>
      <c r="AB359" s="51" t="str">
        <f t="shared" si="47"/>
        <v/>
      </c>
      <c r="AC359" s="51"/>
      <c r="AD359" s="70"/>
      <c r="AE359" s="70"/>
      <c r="AF359" s="70" t="str">
        <f t="shared" si="48"/>
        <v/>
      </c>
      <c r="AG359" s="70"/>
      <c r="AH359" s="78"/>
      <c r="AI359" s="78" t="str">
        <f t="shared" si="71"/>
        <v/>
      </c>
      <c r="AJ359" s="79" t="str">
        <f t="array" ref="AJ359">IFERROR(INDEX('[1]Master Price'!$E:$E,MATCH(D359,'[1]Master Price'!$B:$B,0)),"0")</f>
        <v>0</v>
      </c>
      <c r="AK359" s="79">
        <f t="shared" si="50"/>
        <v>0</v>
      </c>
      <c r="AL359" s="81" t="str">
        <f t="shared" si="41"/>
        <v>0-day</v>
      </c>
      <c r="AM359" s="81" t="str">
        <f t="shared" si="44"/>
        <v>0-day</v>
      </c>
      <c r="AN359" s="81" t="str">
        <f t="shared" si="69"/>
        <v>0-day</v>
      </c>
      <c r="AO359" s="81" t="str">
        <f t="shared" si="70"/>
        <v>0-day</v>
      </c>
      <c r="AP359" s="81" t="str">
        <f t="shared" si="52"/>
        <v>0-day</v>
      </c>
      <c r="AQ359" s="81" t="str">
        <f t="shared" si="53"/>
        <v>0-day</v>
      </c>
      <c r="AR359" s="137"/>
      <c r="AS359" s="83" t="str">
        <f t="shared" si="54"/>
        <v/>
      </c>
      <c r="AT359" s="85">
        <f t="shared" si="68"/>
        <v>0</v>
      </c>
      <c r="AU359" s="84" t="e">
        <f t="shared" ca="1" si="55"/>
        <v>#NAME?</v>
      </c>
      <c r="AV359" s="85" t="e">
        <f t="shared" ca="1" si="56"/>
        <v>#NAME?</v>
      </c>
      <c r="AW359" s="86" t="e">
        <f t="shared" ca="1" si="57"/>
        <v>#NAME?</v>
      </c>
      <c r="AX359" s="85" t="e">
        <f t="shared" ca="1" si="58"/>
        <v>#NAME?</v>
      </c>
      <c r="AY359" s="86" t="str">
        <f t="shared" si="59"/>
        <v/>
      </c>
      <c r="AZ359" s="22" t="e">
        <f t="shared" ca="1" si="60"/>
        <v>#NAME?</v>
      </c>
      <c r="BA359" s="83" t="e">
        <f t="shared" ca="1" si="61"/>
        <v>#NAME?</v>
      </c>
      <c r="BB359" s="88" t="e">
        <f t="shared" ca="1" si="62"/>
        <v>#NAME?</v>
      </c>
      <c r="BC359" s="90" t="e">
        <f t="shared" ca="1" si="63"/>
        <v>#NAME?</v>
      </c>
      <c r="BD359" s="90" t="e">
        <f t="shared" ca="1" si="64"/>
        <v>#NAME?</v>
      </c>
      <c r="BE359" s="85" t="e">
        <f t="shared" ca="1" si="65"/>
        <v>#NAME?</v>
      </c>
      <c r="BF359" s="22" t="e">
        <f t="shared" ca="1" si="66"/>
        <v>#NAME?</v>
      </c>
      <c r="BG359" s="22" t="e">
        <f t="shared" ca="1" si="67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51" t="str">
        <f t="shared" si="45"/>
        <v/>
      </c>
      <c r="B360" s="148"/>
      <c r="C360" s="51"/>
      <c r="D360" s="51"/>
      <c r="E360" s="51"/>
      <c r="F360" s="51"/>
      <c r="G360" s="51"/>
      <c r="H360" s="55" t="str">
        <f t="shared" si="46"/>
        <v/>
      </c>
      <c r="I360" s="51"/>
      <c r="J360" s="51"/>
      <c r="K360" s="51"/>
      <c r="L360" s="51"/>
      <c r="M360" s="51"/>
      <c r="N360" s="51"/>
      <c r="O360" s="51"/>
      <c r="P360" s="51"/>
      <c r="Q360" s="51"/>
      <c r="R360" s="68"/>
      <c r="S360" s="68"/>
      <c r="T360" s="68" t="str">
        <f t="shared" si="43"/>
        <v/>
      </c>
      <c r="U360" s="68"/>
      <c r="V360" s="51"/>
      <c r="W360" s="70"/>
      <c r="X360" s="70"/>
      <c r="Y360" s="70" t="str">
        <f t="shared" si="36"/>
        <v/>
      </c>
      <c r="Z360" s="69"/>
      <c r="AA360" s="69"/>
      <c r="AB360" s="51" t="str">
        <f t="shared" si="47"/>
        <v/>
      </c>
      <c r="AC360" s="51"/>
      <c r="AD360" s="70"/>
      <c r="AE360" s="70"/>
      <c r="AF360" s="70" t="str">
        <f t="shared" si="48"/>
        <v/>
      </c>
      <c r="AG360" s="70"/>
      <c r="AH360" s="78"/>
      <c r="AI360" s="78" t="str">
        <f t="shared" si="71"/>
        <v/>
      </c>
      <c r="AJ360" s="79" t="str">
        <f t="array" ref="AJ360">IFERROR(INDEX('[1]Master Price'!$E:$E,MATCH(D360,'[1]Master Price'!$B:$B,0)),"0")</f>
        <v>0</v>
      </c>
      <c r="AK360" s="79">
        <f t="shared" si="50"/>
        <v>0</v>
      </c>
      <c r="AL360" s="81" t="str">
        <f t="shared" si="41"/>
        <v>0-day</v>
      </c>
      <c r="AM360" s="81" t="str">
        <f t="shared" si="44"/>
        <v>0-day</v>
      </c>
      <c r="AN360" s="81" t="str">
        <f t="shared" si="69"/>
        <v>0-day</v>
      </c>
      <c r="AO360" s="81" t="str">
        <f t="shared" si="70"/>
        <v>0-day</v>
      </c>
      <c r="AP360" s="81" t="str">
        <f t="shared" si="52"/>
        <v>0-day</v>
      </c>
      <c r="AQ360" s="81" t="str">
        <f t="shared" si="53"/>
        <v>0-day</v>
      </c>
      <c r="AR360" s="137"/>
      <c r="AS360" s="83" t="str">
        <f t="shared" si="54"/>
        <v/>
      </c>
      <c r="AT360" s="85">
        <f t="shared" si="68"/>
        <v>0</v>
      </c>
      <c r="AU360" s="84" t="e">
        <f t="shared" ca="1" si="55"/>
        <v>#NAME?</v>
      </c>
      <c r="AV360" s="85" t="e">
        <f t="shared" ca="1" si="56"/>
        <v>#NAME?</v>
      </c>
      <c r="AW360" s="86" t="e">
        <f t="shared" ca="1" si="57"/>
        <v>#NAME?</v>
      </c>
      <c r="AX360" s="85" t="e">
        <f t="shared" ca="1" si="58"/>
        <v>#NAME?</v>
      </c>
      <c r="AY360" s="86" t="str">
        <f t="shared" si="59"/>
        <v/>
      </c>
      <c r="AZ360" s="22" t="e">
        <f t="shared" ca="1" si="60"/>
        <v>#NAME?</v>
      </c>
      <c r="BA360" s="83" t="e">
        <f t="shared" ca="1" si="61"/>
        <v>#NAME?</v>
      </c>
      <c r="BB360" s="88" t="e">
        <f t="shared" ca="1" si="62"/>
        <v>#NAME?</v>
      </c>
      <c r="BC360" s="90" t="e">
        <f t="shared" ca="1" si="63"/>
        <v>#NAME?</v>
      </c>
      <c r="BD360" s="90" t="e">
        <f t="shared" ca="1" si="64"/>
        <v>#NAME?</v>
      </c>
      <c r="BE360" s="85" t="e">
        <f t="shared" ca="1" si="65"/>
        <v>#NAME?</v>
      </c>
      <c r="BF360" s="22" t="e">
        <f t="shared" ca="1" si="66"/>
        <v>#NAME?</v>
      </c>
      <c r="BG360" s="22" t="e">
        <f t="shared" ca="1" si="67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51" t="str">
        <f t="shared" si="45"/>
        <v/>
      </c>
      <c r="B361" s="148"/>
      <c r="C361" s="51"/>
      <c r="D361" s="51"/>
      <c r="E361" s="51"/>
      <c r="F361" s="51"/>
      <c r="G361" s="51"/>
      <c r="H361" s="55" t="str">
        <f t="shared" si="46"/>
        <v/>
      </c>
      <c r="I361" s="51"/>
      <c r="J361" s="51"/>
      <c r="K361" s="51"/>
      <c r="L361" s="51"/>
      <c r="M361" s="51"/>
      <c r="N361" s="51"/>
      <c r="O361" s="51"/>
      <c r="P361" s="51"/>
      <c r="Q361" s="51"/>
      <c r="R361" s="68"/>
      <c r="S361" s="68"/>
      <c r="T361" s="68" t="str">
        <f t="shared" si="43"/>
        <v/>
      </c>
      <c r="U361" s="68"/>
      <c r="V361" s="51"/>
      <c r="W361" s="70"/>
      <c r="X361" s="70"/>
      <c r="Y361" s="70" t="str">
        <f t="shared" si="36"/>
        <v/>
      </c>
      <c r="Z361" s="69"/>
      <c r="AA361" s="69"/>
      <c r="AB361" s="51" t="str">
        <f t="shared" si="47"/>
        <v/>
      </c>
      <c r="AC361" s="51"/>
      <c r="AD361" s="70"/>
      <c r="AE361" s="70"/>
      <c r="AF361" s="70" t="str">
        <f t="shared" si="48"/>
        <v/>
      </c>
      <c r="AG361" s="70"/>
      <c r="AH361" s="78"/>
      <c r="AI361" s="78" t="str">
        <f t="shared" si="71"/>
        <v/>
      </c>
      <c r="AJ361" s="79" t="str">
        <f t="array" ref="AJ361">IFERROR(INDEX('[1]Master Price'!$E:$E,MATCH(D361,'[1]Master Price'!$B:$B,0)),"0")</f>
        <v>0</v>
      </c>
      <c r="AK361" s="79">
        <f t="shared" si="50"/>
        <v>0</v>
      </c>
      <c r="AL361" s="81" t="str">
        <f t="shared" si="41"/>
        <v>0-day</v>
      </c>
      <c r="AM361" s="81" t="str">
        <f t="shared" si="44"/>
        <v>0-day</v>
      </c>
      <c r="AN361" s="81" t="str">
        <f t="shared" si="69"/>
        <v>0-day</v>
      </c>
      <c r="AO361" s="81" t="str">
        <f t="shared" si="70"/>
        <v>0-day</v>
      </c>
      <c r="AP361" s="81" t="str">
        <f t="shared" si="52"/>
        <v>0-day</v>
      </c>
      <c r="AQ361" s="81" t="str">
        <f t="shared" si="53"/>
        <v>0-day</v>
      </c>
      <c r="AR361" s="137"/>
      <c r="AS361" s="83" t="str">
        <f t="shared" si="54"/>
        <v/>
      </c>
      <c r="AT361" s="85">
        <f t="shared" si="68"/>
        <v>0</v>
      </c>
      <c r="AU361" s="84" t="e">
        <f t="shared" ca="1" si="55"/>
        <v>#NAME?</v>
      </c>
      <c r="AV361" s="85" t="e">
        <f t="shared" ca="1" si="56"/>
        <v>#NAME?</v>
      </c>
      <c r="AW361" s="86" t="e">
        <f t="shared" ca="1" si="57"/>
        <v>#NAME?</v>
      </c>
      <c r="AX361" s="85" t="e">
        <f t="shared" ca="1" si="58"/>
        <v>#NAME?</v>
      </c>
      <c r="AY361" s="86" t="str">
        <f t="shared" si="59"/>
        <v/>
      </c>
      <c r="AZ361" s="22" t="e">
        <f t="shared" ca="1" si="60"/>
        <v>#NAME?</v>
      </c>
      <c r="BA361" s="83" t="e">
        <f t="shared" ca="1" si="61"/>
        <v>#NAME?</v>
      </c>
      <c r="BB361" s="88" t="e">
        <f t="shared" ca="1" si="62"/>
        <v>#NAME?</v>
      </c>
      <c r="BC361" s="90" t="e">
        <f t="shared" ca="1" si="63"/>
        <v>#NAME?</v>
      </c>
      <c r="BD361" s="90" t="e">
        <f t="shared" ca="1" si="64"/>
        <v>#NAME?</v>
      </c>
      <c r="BE361" s="85" t="e">
        <f t="shared" ca="1" si="65"/>
        <v>#NAME?</v>
      </c>
      <c r="BF361" s="22" t="e">
        <f t="shared" ca="1" si="66"/>
        <v>#NAME?</v>
      </c>
      <c r="BG361" s="22" t="e">
        <f t="shared" ca="1" si="67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51" t="str">
        <f t="shared" si="45"/>
        <v/>
      </c>
      <c r="B362" s="148"/>
      <c r="C362" s="51"/>
      <c r="D362" s="51"/>
      <c r="E362" s="51"/>
      <c r="F362" s="51"/>
      <c r="G362" s="51"/>
      <c r="H362" s="55" t="str">
        <f t="shared" si="46"/>
        <v/>
      </c>
      <c r="I362" s="51"/>
      <c r="J362" s="51"/>
      <c r="K362" s="51"/>
      <c r="L362" s="51"/>
      <c r="M362" s="51"/>
      <c r="N362" s="51"/>
      <c r="O362" s="51"/>
      <c r="P362" s="51"/>
      <c r="Q362" s="51"/>
      <c r="R362" s="68"/>
      <c r="S362" s="68"/>
      <c r="T362" s="68" t="str">
        <f t="shared" si="43"/>
        <v/>
      </c>
      <c r="U362" s="68"/>
      <c r="V362" s="51"/>
      <c r="W362" s="70"/>
      <c r="X362" s="70"/>
      <c r="Y362" s="70" t="str">
        <f t="shared" si="36"/>
        <v/>
      </c>
      <c r="Z362" s="69"/>
      <c r="AA362" s="69"/>
      <c r="AB362" s="51" t="str">
        <f t="shared" si="47"/>
        <v/>
      </c>
      <c r="AC362" s="51"/>
      <c r="AD362" s="70"/>
      <c r="AE362" s="70"/>
      <c r="AF362" s="70" t="str">
        <f t="shared" si="48"/>
        <v/>
      </c>
      <c r="AG362" s="70"/>
      <c r="AH362" s="78"/>
      <c r="AI362" s="78" t="str">
        <f t="shared" si="71"/>
        <v/>
      </c>
      <c r="AJ362" s="79" t="str">
        <f t="array" ref="AJ362">IFERROR(INDEX('[1]Master Price'!$E:$E,MATCH(D362,'[1]Master Price'!$B:$B,0)),"0")</f>
        <v>0</v>
      </c>
      <c r="AK362" s="79">
        <f t="shared" si="50"/>
        <v>0</v>
      </c>
      <c r="AL362" s="81" t="str">
        <f t="shared" si="41"/>
        <v>0-day</v>
      </c>
      <c r="AM362" s="81" t="str">
        <f t="shared" si="44"/>
        <v>0-day</v>
      </c>
      <c r="AN362" s="81" t="str">
        <f t="shared" si="69"/>
        <v>0-day</v>
      </c>
      <c r="AO362" s="81" t="str">
        <f t="shared" si="70"/>
        <v>0-day</v>
      </c>
      <c r="AP362" s="81" t="str">
        <f t="shared" si="52"/>
        <v>0-day</v>
      </c>
      <c r="AQ362" s="81" t="str">
        <f t="shared" si="53"/>
        <v>0-day</v>
      </c>
      <c r="AR362" s="137"/>
      <c r="AS362" s="83" t="str">
        <f t="shared" si="54"/>
        <v/>
      </c>
      <c r="AT362" s="85">
        <f t="shared" si="68"/>
        <v>0</v>
      </c>
      <c r="AU362" s="84" t="e">
        <f t="shared" ca="1" si="55"/>
        <v>#NAME?</v>
      </c>
      <c r="AV362" s="85" t="e">
        <f t="shared" ca="1" si="56"/>
        <v>#NAME?</v>
      </c>
      <c r="AW362" s="86" t="e">
        <f t="shared" ca="1" si="57"/>
        <v>#NAME?</v>
      </c>
      <c r="AX362" s="85" t="e">
        <f t="shared" ca="1" si="58"/>
        <v>#NAME?</v>
      </c>
      <c r="AY362" s="86" t="str">
        <f t="shared" si="59"/>
        <v/>
      </c>
      <c r="AZ362" s="22" t="e">
        <f t="shared" ca="1" si="60"/>
        <v>#NAME?</v>
      </c>
      <c r="BA362" s="83" t="e">
        <f t="shared" ca="1" si="61"/>
        <v>#NAME?</v>
      </c>
      <c r="BB362" s="88" t="e">
        <f t="shared" ca="1" si="62"/>
        <v>#NAME?</v>
      </c>
      <c r="BC362" s="90" t="e">
        <f t="shared" ca="1" si="63"/>
        <v>#NAME?</v>
      </c>
      <c r="BD362" s="90" t="e">
        <f t="shared" ca="1" si="64"/>
        <v>#NAME?</v>
      </c>
      <c r="BE362" s="85" t="e">
        <f t="shared" ca="1" si="65"/>
        <v>#NAME?</v>
      </c>
      <c r="BF362" s="22" t="e">
        <f t="shared" ca="1" si="66"/>
        <v>#NAME?</v>
      </c>
      <c r="BG362" s="22" t="e">
        <f t="shared" ca="1" si="67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51" t="str">
        <f t="shared" si="45"/>
        <v/>
      </c>
      <c r="B363" s="148"/>
      <c r="C363" s="51"/>
      <c r="D363" s="51"/>
      <c r="E363" s="51"/>
      <c r="F363" s="51"/>
      <c r="G363" s="51"/>
      <c r="H363" s="55" t="str">
        <f t="shared" si="46"/>
        <v/>
      </c>
      <c r="I363" s="51"/>
      <c r="J363" s="51"/>
      <c r="K363" s="51"/>
      <c r="L363" s="51"/>
      <c r="M363" s="51"/>
      <c r="N363" s="51"/>
      <c r="O363" s="51"/>
      <c r="P363" s="51"/>
      <c r="Q363" s="51"/>
      <c r="R363" s="68"/>
      <c r="S363" s="68"/>
      <c r="T363" s="68" t="str">
        <f t="shared" si="43"/>
        <v/>
      </c>
      <c r="U363" s="68"/>
      <c r="V363" s="51"/>
      <c r="W363" s="70"/>
      <c r="X363" s="70"/>
      <c r="Y363" s="70" t="str">
        <f t="shared" si="36"/>
        <v/>
      </c>
      <c r="Z363" s="69"/>
      <c r="AA363" s="69"/>
      <c r="AB363" s="51" t="str">
        <f t="shared" si="47"/>
        <v/>
      </c>
      <c r="AC363" s="51"/>
      <c r="AD363" s="70"/>
      <c r="AE363" s="70"/>
      <c r="AF363" s="70" t="str">
        <f t="shared" si="48"/>
        <v/>
      </c>
      <c r="AG363" s="70"/>
      <c r="AH363" s="78"/>
      <c r="AI363" s="78" t="str">
        <f t="shared" si="71"/>
        <v/>
      </c>
      <c r="AJ363" s="79" t="str">
        <f t="array" ref="AJ363">IFERROR(INDEX('[1]Master Price'!$E:$E,MATCH(D363,'[1]Master Price'!$B:$B,0)),"0")</f>
        <v>0</v>
      </c>
      <c r="AK363" s="79">
        <f t="shared" si="50"/>
        <v>0</v>
      </c>
      <c r="AL363" s="81" t="str">
        <f t="shared" si="41"/>
        <v>0-day</v>
      </c>
      <c r="AM363" s="81" t="str">
        <f t="shared" si="44"/>
        <v>0-day</v>
      </c>
      <c r="AN363" s="81" t="str">
        <f t="shared" si="69"/>
        <v>0-day</v>
      </c>
      <c r="AO363" s="81" t="str">
        <f t="shared" si="70"/>
        <v>0-day</v>
      </c>
      <c r="AP363" s="81" t="str">
        <f t="shared" si="52"/>
        <v>0-day</v>
      </c>
      <c r="AQ363" s="81" t="str">
        <f t="shared" si="53"/>
        <v>0-day</v>
      </c>
      <c r="AR363" s="137"/>
      <c r="AS363" s="83" t="str">
        <f t="shared" si="54"/>
        <v/>
      </c>
      <c r="AT363" s="85">
        <f t="shared" si="68"/>
        <v>0</v>
      </c>
      <c r="AU363" s="84" t="e">
        <f t="shared" ca="1" si="55"/>
        <v>#NAME?</v>
      </c>
      <c r="AV363" s="85" t="e">
        <f t="shared" ca="1" si="56"/>
        <v>#NAME?</v>
      </c>
      <c r="AW363" s="86" t="e">
        <f t="shared" ca="1" si="57"/>
        <v>#NAME?</v>
      </c>
      <c r="AX363" s="85" t="e">
        <f t="shared" ca="1" si="58"/>
        <v>#NAME?</v>
      </c>
      <c r="AY363" s="86" t="str">
        <f t="shared" si="59"/>
        <v/>
      </c>
      <c r="AZ363" s="22" t="e">
        <f t="shared" ca="1" si="60"/>
        <v>#NAME?</v>
      </c>
      <c r="BA363" s="83" t="e">
        <f t="shared" ca="1" si="61"/>
        <v>#NAME?</v>
      </c>
      <c r="BB363" s="88" t="e">
        <f t="shared" ca="1" si="62"/>
        <v>#NAME?</v>
      </c>
      <c r="BC363" s="90" t="e">
        <f t="shared" ca="1" si="63"/>
        <v>#NAME?</v>
      </c>
      <c r="BD363" s="90" t="e">
        <f t="shared" ca="1" si="64"/>
        <v>#NAME?</v>
      </c>
      <c r="BE363" s="85" t="e">
        <f t="shared" ca="1" si="65"/>
        <v>#NAME?</v>
      </c>
      <c r="BF363" s="22" t="e">
        <f t="shared" ca="1" si="66"/>
        <v>#NAME?</v>
      </c>
      <c r="BG363" s="22" t="e">
        <f t="shared" ca="1" si="67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51" t="str">
        <f t="shared" si="45"/>
        <v/>
      </c>
      <c r="B364" s="148"/>
      <c r="C364" s="51"/>
      <c r="D364" s="51"/>
      <c r="E364" s="51"/>
      <c r="F364" s="51"/>
      <c r="G364" s="51"/>
      <c r="H364" s="55" t="str">
        <f t="shared" si="46"/>
        <v/>
      </c>
      <c r="I364" s="51"/>
      <c r="J364" s="51"/>
      <c r="K364" s="51"/>
      <c r="L364" s="51"/>
      <c r="M364" s="51"/>
      <c r="N364" s="51"/>
      <c r="O364" s="51"/>
      <c r="P364" s="51"/>
      <c r="Q364" s="51"/>
      <c r="R364" s="68"/>
      <c r="S364" s="68"/>
      <c r="T364" s="68" t="str">
        <f t="shared" si="43"/>
        <v/>
      </c>
      <c r="U364" s="68"/>
      <c r="V364" s="51"/>
      <c r="W364" s="70"/>
      <c r="X364" s="70"/>
      <c r="Y364" s="70" t="str">
        <f t="shared" si="36"/>
        <v/>
      </c>
      <c r="Z364" s="69"/>
      <c r="AA364" s="69"/>
      <c r="AB364" s="51" t="str">
        <f t="shared" si="47"/>
        <v/>
      </c>
      <c r="AC364" s="51"/>
      <c r="AD364" s="70"/>
      <c r="AE364" s="70"/>
      <c r="AF364" s="70" t="str">
        <f t="shared" si="48"/>
        <v/>
      </c>
      <c r="AG364" s="51"/>
      <c r="AH364" s="78"/>
      <c r="AI364" s="78" t="str">
        <f t="shared" si="71"/>
        <v/>
      </c>
      <c r="AJ364" s="79" t="str">
        <f t="array" ref="AJ364">IFERROR(INDEX('[1]Master Price'!$E:$E,MATCH(D364,'[1]Master Price'!$B:$B,0)),"0")</f>
        <v>0</v>
      </c>
      <c r="AK364" s="79">
        <f t="shared" si="50"/>
        <v>0</v>
      </c>
      <c r="AL364" s="81" t="str">
        <f t="shared" si="41"/>
        <v>0-day</v>
      </c>
      <c r="AM364" s="81" t="str">
        <f t="shared" si="44"/>
        <v>0-day</v>
      </c>
      <c r="AN364" s="81" t="str">
        <f t="shared" si="69"/>
        <v>0-day</v>
      </c>
      <c r="AO364" s="81" t="str">
        <f t="shared" si="70"/>
        <v>0-day</v>
      </c>
      <c r="AP364" s="81" t="str">
        <f t="shared" si="52"/>
        <v>0-day</v>
      </c>
      <c r="AQ364" s="81" t="str">
        <f t="shared" si="53"/>
        <v>0-day</v>
      </c>
      <c r="AR364" s="137"/>
      <c r="AS364" s="83" t="str">
        <f t="shared" si="54"/>
        <v/>
      </c>
      <c r="AT364" s="85">
        <f t="shared" si="68"/>
        <v>0</v>
      </c>
      <c r="AU364" s="84" t="e">
        <f t="shared" ca="1" si="55"/>
        <v>#NAME?</v>
      </c>
      <c r="AV364" s="85" t="e">
        <f t="shared" ca="1" si="56"/>
        <v>#NAME?</v>
      </c>
      <c r="AW364" s="86" t="e">
        <f t="shared" ca="1" si="57"/>
        <v>#NAME?</v>
      </c>
      <c r="AX364" s="85" t="e">
        <f t="shared" ca="1" si="58"/>
        <v>#NAME?</v>
      </c>
      <c r="AY364" s="86" t="str">
        <f t="shared" si="59"/>
        <v/>
      </c>
      <c r="AZ364" s="22" t="e">
        <f t="shared" ca="1" si="60"/>
        <v>#NAME?</v>
      </c>
      <c r="BA364" s="83" t="e">
        <f t="shared" ca="1" si="61"/>
        <v>#NAME?</v>
      </c>
      <c r="BB364" s="88" t="e">
        <f t="shared" ca="1" si="62"/>
        <v>#NAME?</v>
      </c>
      <c r="BC364" s="90" t="e">
        <f t="shared" ca="1" si="63"/>
        <v>#NAME?</v>
      </c>
      <c r="BD364" s="90" t="e">
        <f t="shared" ca="1" si="64"/>
        <v>#NAME?</v>
      </c>
      <c r="BE364" s="85" t="e">
        <f t="shared" ca="1" si="65"/>
        <v>#NAME?</v>
      </c>
      <c r="BF364" s="22" t="e">
        <f t="shared" ca="1" si="66"/>
        <v>#NAME?</v>
      </c>
      <c r="BG364" s="22" t="e">
        <f t="shared" ca="1" si="67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51" t="str">
        <f t="shared" si="45"/>
        <v/>
      </c>
      <c r="B365" s="148"/>
      <c r="C365" s="51"/>
      <c r="D365" s="51"/>
      <c r="E365" s="51"/>
      <c r="F365" s="51"/>
      <c r="G365" s="51"/>
      <c r="H365" s="55" t="str">
        <f t="shared" si="46"/>
        <v/>
      </c>
      <c r="I365" s="51"/>
      <c r="J365" s="51"/>
      <c r="K365" s="51"/>
      <c r="L365" s="51"/>
      <c r="M365" s="51"/>
      <c r="N365" s="51"/>
      <c r="O365" s="51"/>
      <c r="P365" s="51"/>
      <c r="Q365" s="51"/>
      <c r="R365" s="68"/>
      <c r="S365" s="68"/>
      <c r="T365" s="68" t="str">
        <f t="shared" si="43"/>
        <v/>
      </c>
      <c r="U365" s="68"/>
      <c r="V365" s="51"/>
      <c r="W365" s="70"/>
      <c r="X365" s="70"/>
      <c r="Y365" s="70" t="str">
        <f t="shared" si="36"/>
        <v/>
      </c>
      <c r="Z365" s="69"/>
      <c r="AA365" s="69"/>
      <c r="AB365" s="51" t="str">
        <f t="shared" si="47"/>
        <v/>
      </c>
      <c r="AC365" s="51"/>
      <c r="AD365" s="70"/>
      <c r="AE365" s="70"/>
      <c r="AF365" s="70" t="str">
        <f t="shared" si="48"/>
        <v/>
      </c>
      <c r="AG365" s="51"/>
      <c r="AH365" s="78"/>
      <c r="AI365" s="78" t="str">
        <f t="shared" si="71"/>
        <v/>
      </c>
      <c r="AJ365" s="79" t="str">
        <f t="array" ref="AJ365">IFERROR(INDEX('[1]Master Price'!$E:$E,MATCH(D365,'[1]Master Price'!$B:$B,0)),"0")</f>
        <v>0</v>
      </c>
      <c r="AK365" s="79">
        <f t="shared" si="50"/>
        <v>0</v>
      </c>
      <c r="AL365" s="81" t="str">
        <f t="shared" si="41"/>
        <v>0-day</v>
      </c>
      <c r="AM365" s="81" t="str">
        <f t="shared" si="44"/>
        <v>0-day</v>
      </c>
      <c r="AN365" s="81" t="str">
        <f t="shared" si="69"/>
        <v>0-day</v>
      </c>
      <c r="AO365" s="81" t="str">
        <f t="shared" si="70"/>
        <v>0-day</v>
      </c>
      <c r="AP365" s="81" t="str">
        <f t="shared" si="52"/>
        <v>0-day</v>
      </c>
      <c r="AQ365" s="81" t="str">
        <f t="shared" si="53"/>
        <v>0-day</v>
      </c>
      <c r="AR365" s="137"/>
      <c r="AS365" s="83" t="str">
        <f t="shared" si="54"/>
        <v/>
      </c>
      <c r="AT365" s="85">
        <f t="shared" si="68"/>
        <v>0</v>
      </c>
      <c r="AU365" s="84" t="e">
        <f t="shared" ca="1" si="55"/>
        <v>#NAME?</v>
      </c>
      <c r="AV365" s="85" t="e">
        <f t="shared" ca="1" si="56"/>
        <v>#NAME?</v>
      </c>
      <c r="AW365" s="86" t="e">
        <f t="shared" ca="1" si="57"/>
        <v>#NAME?</v>
      </c>
      <c r="AX365" s="85" t="e">
        <f t="shared" ca="1" si="58"/>
        <v>#NAME?</v>
      </c>
      <c r="AY365" s="86" t="str">
        <f t="shared" si="59"/>
        <v/>
      </c>
      <c r="AZ365" s="22" t="e">
        <f t="shared" ca="1" si="60"/>
        <v>#NAME?</v>
      </c>
      <c r="BA365" s="83" t="e">
        <f t="shared" ca="1" si="61"/>
        <v>#NAME?</v>
      </c>
      <c r="BB365" s="88" t="e">
        <f t="shared" ca="1" si="62"/>
        <v>#NAME?</v>
      </c>
      <c r="BC365" s="90" t="e">
        <f t="shared" ca="1" si="63"/>
        <v>#NAME?</v>
      </c>
      <c r="BD365" s="90" t="e">
        <f t="shared" ca="1" si="64"/>
        <v>#NAME?</v>
      </c>
      <c r="BE365" s="85" t="e">
        <f t="shared" ca="1" si="65"/>
        <v>#NAME?</v>
      </c>
      <c r="BF365" s="22" t="e">
        <f t="shared" ca="1" si="66"/>
        <v>#NAME?</v>
      </c>
      <c r="BG365" s="22" t="e">
        <f t="shared" ca="1" si="67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51" t="str">
        <f t="shared" si="45"/>
        <v/>
      </c>
      <c r="B366" s="148"/>
      <c r="C366" s="51"/>
      <c r="D366" s="51"/>
      <c r="E366" s="51"/>
      <c r="F366" s="51"/>
      <c r="G366" s="51"/>
      <c r="H366" s="55" t="str">
        <f t="shared" si="46"/>
        <v/>
      </c>
      <c r="I366" s="51"/>
      <c r="J366" s="51"/>
      <c r="K366" s="51"/>
      <c r="L366" s="51"/>
      <c r="M366" s="51"/>
      <c r="N366" s="51"/>
      <c r="O366" s="51"/>
      <c r="P366" s="51"/>
      <c r="Q366" s="51"/>
      <c r="R366" s="68"/>
      <c r="S366" s="68"/>
      <c r="T366" s="68" t="str">
        <f t="shared" si="43"/>
        <v/>
      </c>
      <c r="U366" s="68"/>
      <c r="V366" s="51"/>
      <c r="W366" s="70"/>
      <c r="X366" s="70"/>
      <c r="Y366" s="70" t="str">
        <f t="shared" si="36"/>
        <v/>
      </c>
      <c r="Z366" s="69"/>
      <c r="AA366" s="69"/>
      <c r="AB366" s="51" t="str">
        <f t="shared" si="47"/>
        <v/>
      </c>
      <c r="AC366" s="51"/>
      <c r="AD366" s="70"/>
      <c r="AE366" s="70"/>
      <c r="AF366" s="70" t="str">
        <f t="shared" si="48"/>
        <v/>
      </c>
      <c r="AG366" s="51"/>
      <c r="AH366" s="78"/>
      <c r="AI366" s="78" t="str">
        <f t="shared" si="71"/>
        <v/>
      </c>
      <c r="AJ366" s="79" t="str">
        <f t="array" ref="AJ366">IFERROR(INDEX('[1]Master Price'!$E:$E,MATCH(D366,'[1]Master Price'!$B:$B,0)),"0")</f>
        <v>0</v>
      </c>
      <c r="AK366" s="79">
        <f t="shared" si="50"/>
        <v>0</v>
      </c>
      <c r="AL366" s="81" t="str">
        <f t="shared" si="41"/>
        <v>0-day</v>
      </c>
      <c r="AM366" s="81" t="str">
        <f t="shared" si="44"/>
        <v>0-day</v>
      </c>
      <c r="AN366" s="81" t="str">
        <f t="shared" si="69"/>
        <v>0-day</v>
      </c>
      <c r="AO366" s="81" t="str">
        <f t="shared" si="70"/>
        <v>0-day</v>
      </c>
      <c r="AP366" s="81" t="str">
        <f t="shared" si="52"/>
        <v>0-day</v>
      </c>
      <c r="AQ366" s="81" t="str">
        <f t="shared" si="53"/>
        <v>0-day</v>
      </c>
      <c r="AR366" s="137"/>
      <c r="AS366" s="83" t="str">
        <f t="shared" si="54"/>
        <v/>
      </c>
      <c r="AT366" s="85">
        <f t="shared" si="68"/>
        <v>0</v>
      </c>
      <c r="AU366" s="84" t="e">
        <f t="shared" ca="1" si="55"/>
        <v>#NAME?</v>
      </c>
      <c r="AV366" s="85" t="e">
        <f t="shared" ca="1" si="56"/>
        <v>#NAME?</v>
      </c>
      <c r="AW366" s="86" t="e">
        <f t="shared" ca="1" si="57"/>
        <v>#NAME?</v>
      </c>
      <c r="AX366" s="85" t="e">
        <f t="shared" ca="1" si="58"/>
        <v>#NAME?</v>
      </c>
      <c r="AY366" s="86" t="str">
        <f t="shared" si="59"/>
        <v/>
      </c>
      <c r="AZ366" s="22" t="e">
        <f t="shared" ca="1" si="60"/>
        <v>#NAME?</v>
      </c>
      <c r="BA366" s="83" t="e">
        <f t="shared" ca="1" si="61"/>
        <v>#NAME?</v>
      </c>
      <c r="BB366" s="88" t="e">
        <f t="shared" ca="1" si="62"/>
        <v>#NAME?</v>
      </c>
      <c r="BC366" s="90" t="e">
        <f t="shared" ca="1" si="63"/>
        <v>#NAME?</v>
      </c>
      <c r="BD366" s="90" t="e">
        <f t="shared" ca="1" si="64"/>
        <v>#NAME?</v>
      </c>
      <c r="BE366" s="85" t="e">
        <f t="shared" ca="1" si="65"/>
        <v>#NAME?</v>
      </c>
      <c r="BF366" s="22" t="e">
        <f t="shared" ca="1" si="66"/>
        <v>#NAME?</v>
      </c>
      <c r="BG366" s="22" t="e">
        <f t="shared" ca="1" si="67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51" t="str">
        <f t="shared" si="45"/>
        <v/>
      </c>
      <c r="B367" s="142"/>
      <c r="C367" s="51"/>
      <c r="D367" s="51"/>
      <c r="E367" s="51"/>
      <c r="F367" s="51"/>
      <c r="G367" s="51"/>
      <c r="H367" s="55" t="str">
        <f t="shared" si="46"/>
        <v/>
      </c>
      <c r="I367" s="51"/>
      <c r="J367" s="51"/>
      <c r="K367" s="51"/>
      <c r="L367" s="51"/>
      <c r="M367" s="51"/>
      <c r="N367" s="51"/>
      <c r="O367" s="51"/>
      <c r="P367" s="51"/>
      <c r="Q367" s="51"/>
      <c r="R367" s="68"/>
      <c r="S367" s="68"/>
      <c r="T367" s="68" t="str">
        <f t="shared" si="43"/>
        <v/>
      </c>
      <c r="U367" s="68"/>
      <c r="V367" s="51"/>
      <c r="W367" s="158"/>
      <c r="X367" s="158"/>
      <c r="Y367" s="70" t="str">
        <f t="shared" si="36"/>
        <v/>
      </c>
      <c r="Z367" s="69"/>
      <c r="AA367" s="69"/>
      <c r="AB367" s="51" t="str">
        <f t="shared" si="47"/>
        <v/>
      </c>
      <c r="AC367" s="51"/>
      <c r="AD367" s="70"/>
      <c r="AE367" s="70"/>
      <c r="AF367" s="70" t="str">
        <f t="shared" si="48"/>
        <v/>
      </c>
      <c r="AG367" s="70"/>
      <c r="AH367" s="78"/>
      <c r="AI367" s="78" t="str">
        <f t="shared" si="71"/>
        <v/>
      </c>
      <c r="AJ367" s="79" t="str">
        <f t="array" ref="AJ367">IFERROR(INDEX('[1]Master Price'!$E:$E,MATCH(D367,'[1]Master Price'!$B:$B,0)),"0")</f>
        <v>0</v>
      </c>
      <c r="AK367" s="79">
        <f t="shared" si="50"/>
        <v>0</v>
      </c>
      <c r="AL367" s="81" t="str">
        <f t="shared" si="41"/>
        <v>0-day</v>
      </c>
      <c r="AM367" s="81" t="str">
        <f t="shared" si="44"/>
        <v>0-day</v>
      </c>
      <c r="AN367" s="81" t="str">
        <f t="shared" si="69"/>
        <v>0-day</v>
      </c>
      <c r="AO367" s="81" t="str">
        <f t="shared" si="70"/>
        <v>0-day</v>
      </c>
      <c r="AP367" s="81" t="str">
        <f t="shared" si="52"/>
        <v>0-day</v>
      </c>
      <c r="AQ367" s="81" t="str">
        <f t="shared" si="53"/>
        <v>0-day</v>
      </c>
      <c r="AR367" s="137"/>
      <c r="AS367" s="83" t="str">
        <f t="shared" si="54"/>
        <v/>
      </c>
      <c r="AT367" s="85">
        <f t="shared" si="68"/>
        <v>0</v>
      </c>
      <c r="AU367" s="84" t="e">
        <f t="shared" ca="1" si="55"/>
        <v>#NAME?</v>
      </c>
      <c r="AV367" s="85" t="e">
        <f t="shared" ca="1" si="56"/>
        <v>#NAME?</v>
      </c>
      <c r="AW367" s="86" t="e">
        <f t="shared" ca="1" si="57"/>
        <v>#NAME?</v>
      </c>
      <c r="AX367" s="85" t="e">
        <f t="shared" ca="1" si="58"/>
        <v>#NAME?</v>
      </c>
      <c r="AY367" s="86" t="str">
        <f t="shared" si="59"/>
        <v/>
      </c>
      <c r="AZ367" s="22" t="e">
        <f t="shared" ca="1" si="60"/>
        <v>#NAME?</v>
      </c>
      <c r="BA367" s="83" t="e">
        <f t="shared" ca="1" si="61"/>
        <v>#NAME?</v>
      </c>
      <c r="BB367" s="88" t="e">
        <f t="shared" ca="1" si="62"/>
        <v>#NAME?</v>
      </c>
      <c r="BC367" s="90" t="e">
        <f t="shared" ca="1" si="63"/>
        <v>#NAME?</v>
      </c>
      <c r="BD367" s="90" t="e">
        <f t="shared" ca="1" si="64"/>
        <v>#NAME?</v>
      </c>
      <c r="BE367" s="85" t="e">
        <f t="shared" ca="1" si="65"/>
        <v>#NAME?</v>
      </c>
      <c r="BF367" s="22" t="e">
        <f t="shared" ca="1" si="66"/>
        <v>#NAME?</v>
      </c>
      <c r="BG367" s="22" t="e">
        <f t="shared" ca="1" si="67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51" t="str">
        <f t="shared" si="45"/>
        <v/>
      </c>
      <c r="B368" s="142"/>
      <c r="C368" s="51"/>
      <c r="D368" s="51"/>
      <c r="E368" s="51"/>
      <c r="F368" s="51"/>
      <c r="G368" s="51"/>
      <c r="H368" s="55" t="str">
        <f t="shared" si="46"/>
        <v/>
      </c>
      <c r="I368" s="51"/>
      <c r="J368" s="51"/>
      <c r="K368" s="51"/>
      <c r="L368" s="51"/>
      <c r="M368" s="51"/>
      <c r="N368" s="51"/>
      <c r="O368" s="51"/>
      <c r="P368" s="51"/>
      <c r="Q368" s="51"/>
      <c r="R368" s="68"/>
      <c r="S368" s="68"/>
      <c r="T368" s="68" t="str">
        <f t="shared" si="43"/>
        <v/>
      </c>
      <c r="U368" s="68"/>
      <c r="V368" s="51"/>
      <c r="W368" s="158"/>
      <c r="X368" s="158"/>
      <c r="Y368" s="70" t="str">
        <f t="shared" si="36"/>
        <v/>
      </c>
      <c r="Z368" s="69"/>
      <c r="AA368" s="69"/>
      <c r="AB368" s="51" t="str">
        <f t="shared" si="47"/>
        <v/>
      </c>
      <c r="AC368" s="51"/>
      <c r="AD368" s="70"/>
      <c r="AE368" s="70"/>
      <c r="AF368" s="70" t="str">
        <f t="shared" si="48"/>
        <v/>
      </c>
      <c r="AG368" s="70"/>
      <c r="AH368" s="78"/>
      <c r="AI368" s="78" t="str">
        <f t="shared" si="71"/>
        <v/>
      </c>
      <c r="AJ368" s="79" t="str">
        <f t="array" ref="AJ368">IFERROR(INDEX('[1]Master Price'!$E:$E,MATCH(D368,'[1]Master Price'!$B:$B,0)),"0")</f>
        <v>0</v>
      </c>
      <c r="AK368" s="79">
        <f t="shared" si="50"/>
        <v>0</v>
      </c>
      <c r="AL368" s="81" t="str">
        <f t="shared" si="41"/>
        <v>0-day</v>
      </c>
      <c r="AM368" s="81" t="str">
        <f t="shared" si="44"/>
        <v>0-day</v>
      </c>
      <c r="AN368" s="81" t="str">
        <f t="shared" si="69"/>
        <v>0-day</v>
      </c>
      <c r="AO368" s="81" t="str">
        <f t="shared" si="70"/>
        <v>0-day</v>
      </c>
      <c r="AP368" s="81" t="str">
        <f t="shared" si="52"/>
        <v>0-day</v>
      </c>
      <c r="AQ368" s="81" t="str">
        <f t="shared" si="53"/>
        <v>0-day</v>
      </c>
      <c r="AR368" s="137"/>
      <c r="AS368" s="83" t="str">
        <f t="shared" si="54"/>
        <v/>
      </c>
      <c r="AT368" s="85">
        <f t="shared" si="68"/>
        <v>0</v>
      </c>
      <c r="AU368" s="84" t="e">
        <f t="shared" ca="1" si="55"/>
        <v>#NAME?</v>
      </c>
      <c r="AV368" s="85" t="e">
        <f t="shared" ca="1" si="56"/>
        <v>#NAME?</v>
      </c>
      <c r="AW368" s="86" t="e">
        <f t="shared" ca="1" si="57"/>
        <v>#NAME?</v>
      </c>
      <c r="AX368" s="85" t="e">
        <f t="shared" ca="1" si="58"/>
        <v>#NAME?</v>
      </c>
      <c r="AY368" s="86" t="str">
        <f t="shared" si="59"/>
        <v/>
      </c>
      <c r="AZ368" s="22" t="e">
        <f t="shared" ca="1" si="60"/>
        <v>#NAME?</v>
      </c>
      <c r="BA368" s="83" t="e">
        <f t="shared" ca="1" si="61"/>
        <v>#NAME?</v>
      </c>
      <c r="BB368" s="88" t="e">
        <f t="shared" ca="1" si="62"/>
        <v>#NAME?</v>
      </c>
      <c r="BC368" s="90" t="e">
        <f t="shared" ca="1" si="63"/>
        <v>#NAME?</v>
      </c>
      <c r="BD368" s="90" t="e">
        <f t="shared" ca="1" si="64"/>
        <v>#NAME?</v>
      </c>
      <c r="BE368" s="85" t="e">
        <f t="shared" ca="1" si="65"/>
        <v>#NAME?</v>
      </c>
      <c r="BF368" s="22" t="e">
        <f t="shared" ca="1" si="66"/>
        <v>#NAME?</v>
      </c>
      <c r="BG368" s="22" t="e">
        <f t="shared" ca="1" si="67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51" t="str">
        <f t="shared" si="45"/>
        <v/>
      </c>
      <c r="B369" s="142"/>
      <c r="C369" s="51"/>
      <c r="D369" s="51"/>
      <c r="E369" s="51"/>
      <c r="F369" s="51"/>
      <c r="G369" s="51"/>
      <c r="H369" s="55" t="str">
        <f t="shared" si="46"/>
        <v/>
      </c>
      <c r="I369" s="51"/>
      <c r="J369" s="51"/>
      <c r="K369" s="51"/>
      <c r="L369" s="51"/>
      <c r="M369" s="51"/>
      <c r="N369" s="51"/>
      <c r="O369" s="51"/>
      <c r="P369" s="51"/>
      <c r="Q369" s="51"/>
      <c r="R369" s="68"/>
      <c r="S369" s="68"/>
      <c r="T369" s="68" t="str">
        <f t="shared" si="43"/>
        <v/>
      </c>
      <c r="U369" s="68"/>
      <c r="V369" s="51"/>
      <c r="W369" s="158"/>
      <c r="X369" s="158"/>
      <c r="Y369" s="70" t="str">
        <f t="shared" si="36"/>
        <v/>
      </c>
      <c r="Z369" s="69"/>
      <c r="AA369" s="69"/>
      <c r="AB369" s="51" t="str">
        <f t="shared" si="47"/>
        <v/>
      </c>
      <c r="AC369" s="51"/>
      <c r="AD369" s="70"/>
      <c r="AE369" s="70"/>
      <c r="AF369" s="70" t="str">
        <f t="shared" si="48"/>
        <v/>
      </c>
      <c r="AG369" s="70"/>
      <c r="AH369" s="78"/>
      <c r="AI369" s="78" t="str">
        <f t="shared" si="71"/>
        <v/>
      </c>
      <c r="AJ369" s="79" t="str">
        <f t="array" ref="AJ369">IFERROR(INDEX('[1]Master Price'!$E:$E,MATCH(D369,'[1]Master Price'!$B:$B,0)),"0")</f>
        <v>0</v>
      </c>
      <c r="AK369" s="79">
        <f t="shared" si="50"/>
        <v>0</v>
      </c>
      <c r="AL369" s="81" t="str">
        <f t="shared" si="41"/>
        <v>0-day</v>
      </c>
      <c r="AM369" s="81" t="str">
        <f t="shared" si="44"/>
        <v>0-day</v>
      </c>
      <c r="AN369" s="81" t="str">
        <f t="shared" si="69"/>
        <v>0-day</v>
      </c>
      <c r="AO369" s="81" t="str">
        <f t="shared" si="70"/>
        <v>0-day</v>
      </c>
      <c r="AP369" s="81" t="str">
        <f t="shared" si="52"/>
        <v>0-day</v>
      </c>
      <c r="AQ369" s="81" t="str">
        <f t="shared" si="53"/>
        <v>0-day</v>
      </c>
      <c r="AR369" s="137"/>
      <c r="AS369" s="83" t="str">
        <f t="shared" si="54"/>
        <v/>
      </c>
      <c r="AT369" s="85">
        <f t="shared" si="68"/>
        <v>0</v>
      </c>
      <c r="AU369" s="84" t="e">
        <f t="shared" ca="1" si="55"/>
        <v>#NAME?</v>
      </c>
      <c r="AV369" s="85" t="e">
        <f t="shared" ca="1" si="56"/>
        <v>#NAME?</v>
      </c>
      <c r="AW369" s="86" t="e">
        <f t="shared" ca="1" si="57"/>
        <v>#NAME?</v>
      </c>
      <c r="AX369" s="85" t="e">
        <f t="shared" ca="1" si="58"/>
        <v>#NAME?</v>
      </c>
      <c r="AY369" s="86" t="str">
        <f t="shared" si="59"/>
        <v/>
      </c>
      <c r="AZ369" s="22" t="e">
        <f t="shared" ca="1" si="60"/>
        <v>#NAME?</v>
      </c>
      <c r="BA369" s="83" t="e">
        <f t="shared" ca="1" si="61"/>
        <v>#NAME?</v>
      </c>
      <c r="BB369" s="88" t="e">
        <f t="shared" ca="1" si="62"/>
        <v>#NAME?</v>
      </c>
      <c r="BC369" s="90" t="e">
        <f t="shared" ca="1" si="63"/>
        <v>#NAME?</v>
      </c>
      <c r="BD369" s="90" t="e">
        <f t="shared" ca="1" si="64"/>
        <v>#NAME?</v>
      </c>
      <c r="BE369" s="85" t="e">
        <f t="shared" ca="1" si="65"/>
        <v>#NAME?</v>
      </c>
      <c r="BF369" s="22" t="e">
        <f t="shared" ca="1" si="66"/>
        <v>#NAME?</v>
      </c>
      <c r="BG369" s="22" t="e">
        <f t="shared" ca="1" si="67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51" t="str">
        <f t="shared" si="45"/>
        <v/>
      </c>
      <c r="B370" s="142"/>
      <c r="C370" s="51"/>
      <c r="D370" s="51"/>
      <c r="E370" s="51"/>
      <c r="F370" s="51"/>
      <c r="G370" s="51"/>
      <c r="H370" s="55" t="str">
        <f t="shared" si="46"/>
        <v/>
      </c>
      <c r="I370" s="51"/>
      <c r="J370" s="51"/>
      <c r="K370" s="51"/>
      <c r="L370" s="51"/>
      <c r="M370" s="51"/>
      <c r="N370" s="51"/>
      <c r="O370" s="51"/>
      <c r="P370" s="51"/>
      <c r="Q370" s="51"/>
      <c r="R370" s="68"/>
      <c r="S370" s="68"/>
      <c r="T370" s="68" t="str">
        <f t="shared" si="43"/>
        <v/>
      </c>
      <c r="U370" s="68"/>
      <c r="V370" s="51"/>
      <c r="W370" s="158"/>
      <c r="X370" s="158"/>
      <c r="Y370" s="70" t="str">
        <f t="shared" si="36"/>
        <v/>
      </c>
      <c r="Z370" s="69"/>
      <c r="AA370" s="69"/>
      <c r="AB370" s="51" t="str">
        <f t="shared" si="47"/>
        <v/>
      </c>
      <c r="AC370" s="51"/>
      <c r="AD370" s="70"/>
      <c r="AE370" s="70"/>
      <c r="AF370" s="70" t="str">
        <f t="shared" si="48"/>
        <v/>
      </c>
      <c r="AG370" s="70"/>
      <c r="AH370" s="78"/>
      <c r="AI370" s="78" t="str">
        <f t="shared" si="71"/>
        <v/>
      </c>
      <c r="AJ370" s="79" t="str">
        <f t="array" ref="AJ370">IFERROR(INDEX('[1]Master Price'!$E:$E,MATCH(D370,'[1]Master Price'!$B:$B,0)),"0")</f>
        <v>0</v>
      </c>
      <c r="AK370" s="79">
        <f t="shared" si="50"/>
        <v>0</v>
      </c>
      <c r="AL370" s="81" t="str">
        <f t="shared" si="41"/>
        <v>0-day</v>
      </c>
      <c r="AM370" s="81" t="str">
        <f t="shared" si="44"/>
        <v>0-day</v>
      </c>
      <c r="AN370" s="81" t="str">
        <f t="shared" si="69"/>
        <v>0-day</v>
      </c>
      <c r="AO370" s="81" t="str">
        <f t="shared" si="70"/>
        <v>0-day</v>
      </c>
      <c r="AP370" s="81" t="str">
        <f t="shared" si="52"/>
        <v>0-day</v>
      </c>
      <c r="AQ370" s="81" t="str">
        <f t="shared" si="53"/>
        <v>0-day</v>
      </c>
      <c r="AR370" s="137"/>
      <c r="AS370" s="83" t="str">
        <f t="shared" si="54"/>
        <v/>
      </c>
      <c r="AT370" s="85">
        <f t="shared" si="68"/>
        <v>0</v>
      </c>
      <c r="AU370" s="84" t="e">
        <f t="shared" ca="1" si="55"/>
        <v>#NAME?</v>
      </c>
      <c r="AV370" s="85" t="e">
        <f t="shared" ca="1" si="56"/>
        <v>#NAME?</v>
      </c>
      <c r="AW370" s="86" t="e">
        <f t="shared" ca="1" si="57"/>
        <v>#NAME?</v>
      </c>
      <c r="AX370" s="85" t="e">
        <f t="shared" ca="1" si="58"/>
        <v>#NAME?</v>
      </c>
      <c r="AY370" s="86" t="str">
        <f t="shared" si="59"/>
        <v/>
      </c>
      <c r="AZ370" s="22" t="e">
        <f t="shared" ca="1" si="60"/>
        <v>#NAME?</v>
      </c>
      <c r="BA370" s="83" t="e">
        <f t="shared" ca="1" si="61"/>
        <v>#NAME?</v>
      </c>
      <c r="BB370" s="88" t="e">
        <f t="shared" ca="1" si="62"/>
        <v>#NAME?</v>
      </c>
      <c r="BC370" s="90" t="e">
        <f t="shared" ca="1" si="63"/>
        <v>#NAME?</v>
      </c>
      <c r="BD370" s="90" t="e">
        <f t="shared" ca="1" si="64"/>
        <v>#NAME?</v>
      </c>
      <c r="BE370" s="85" t="e">
        <f t="shared" ca="1" si="65"/>
        <v>#NAME?</v>
      </c>
      <c r="BF370" s="22" t="e">
        <f t="shared" ca="1" si="66"/>
        <v>#NAME?</v>
      </c>
      <c r="BG370" s="22" t="e">
        <f t="shared" ca="1" si="67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51" t="str">
        <f t="shared" si="45"/>
        <v/>
      </c>
      <c r="B371" s="142"/>
      <c r="C371" s="51"/>
      <c r="D371" s="51"/>
      <c r="E371" s="51"/>
      <c r="F371" s="51"/>
      <c r="G371" s="51"/>
      <c r="H371" s="55" t="str">
        <f t="shared" si="46"/>
        <v/>
      </c>
      <c r="I371" s="51"/>
      <c r="J371" s="51"/>
      <c r="K371" s="51"/>
      <c r="L371" s="51"/>
      <c r="M371" s="51"/>
      <c r="N371" s="51"/>
      <c r="O371" s="51"/>
      <c r="P371" s="51"/>
      <c r="Q371" s="51"/>
      <c r="R371" s="68"/>
      <c r="S371" s="68"/>
      <c r="T371" s="68" t="str">
        <f t="shared" si="43"/>
        <v/>
      </c>
      <c r="U371" s="68"/>
      <c r="V371" s="51"/>
      <c r="W371" s="158"/>
      <c r="X371" s="158"/>
      <c r="Y371" s="70" t="str">
        <f t="shared" si="36"/>
        <v/>
      </c>
      <c r="Z371" s="69"/>
      <c r="AA371" s="69"/>
      <c r="AB371" s="51" t="str">
        <f t="shared" si="47"/>
        <v/>
      </c>
      <c r="AC371" s="51"/>
      <c r="AD371" s="70"/>
      <c r="AE371" s="70"/>
      <c r="AF371" s="70" t="str">
        <f t="shared" si="48"/>
        <v/>
      </c>
      <c r="AG371" s="70"/>
      <c r="AH371" s="78"/>
      <c r="AI371" s="78" t="str">
        <f t="shared" si="71"/>
        <v/>
      </c>
      <c r="AJ371" s="79" t="str">
        <f t="array" ref="AJ371">IFERROR(INDEX('[1]Master Price'!$E:$E,MATCH(D371,'[1]Master Price'!$B:$B,0)),"0")</f>
        <v>0</v>
      </c>
      <c r="AK371" s="79">
        <f t="shared" si="50"/>
        <v>0</v>
      </c>
      <c r="AL371" s="81" t="str">
        <f t="shared" si="41"/>
        <v>0-day</v>
      </c>
      <c r="AM371" s="81" t="str">
        <f t="shared" si="44"/>
        <v>0-day</v>
      </c>
      <c r="AN371" s="81" t="str">
        <f t="shared" si="69"/>
        <v>0-day</v>
      </c>
      <c r="AO371" s="81" t="str">
        <f t="shared" si="70"/>
        <v>0-day</v>
      </c>
      <c r="AP371" s="81" t="str">
        <f t="shared" si="52"/>
        <v>0-day</v>
      </c>
      <c r="AQ371" s="81" t="str">
        <f t="shared" si="53"/>
        <v>0-day</v>
      </c>
      <c r="AR371" s="137"/>
      <c r="AS371" s="83" t="str">
        <f t="shared" si="54"/>
        <v/>
      </c>
      <c r="AT371" s="85">
        <f t="shared" si="68"/>
        <v>0</v>
      </c>
      <c r="AU371" s="84" t="e">
        <f t="shared" ca="1" si="55"/>
        <v>#NAME?</v>
      </c>
      <c r="AV371" s="85" t="e">
        <f t="shared" ca="1" si="56"/>
        <v>#NAME?</v>
      </c>
      <c r="AW371" s="86" t="e">
        <f t="shared" ca="1" si="57"/>
        <v>#NAME?</v>
      </c>
      <c r="AX371" s="85" t="e">
        <f t="shared" ca="1" si="58"/>
        <v>#NAME?</v>
      </c>
      <c r="AY371" s="86" t="str">
        <f t="shared" si="59"/>
        <v/>
      </c>
      <c r="AZ371" s="22" t="e">
        <f t="shared" ca="1" si="60"/>
        <v>#NAME?</v>
      </c>
      <c r="BA371" s="83" t="e">
        <f t="shared" ca="1" si="61"/>
        <v>#NAME?</v>
      </c>
      <c r="BB371" s="88" t="e">
        <f t="shared" ca="1" si="62"/>
        <v>#NAME?</v>
      </c>
      <c r="BC371" s="90" t="e">
        <f t="shared" ca="1" si="63"/>
        <v>#NAME?</v>
      </c>
      <c r="BD371" s="90" t="e">
        <f t="shared" ca="1" si="64"/>
        <v>#NAME?</v>
      </c>
      <c r="BE371" s="85" t="e">
        <f t="shared" ca="1" si="65"/>
        <v>#NAME?</v>
      </c>
      <c r="BF371" s="22" t="e">
        <f t="shared" ca="1" si="66"/>
        <v>#NAME?</v>
      </c>
      <c r="BG371" s="22" t="e">
        <f t="shared" ca="1" si="67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51" t="str">
        <f t="shared" si="45"/>
        <v/>
      </c>
      <c r="B372" s="142"/>
      <c r="C372" s="51"/>
      <c r="D372" s="51"/>
      <c r="E372" s="51"/>
      <c r="F372" s="51"/>
      <c r="G372" s="51"/>
      <c r="H372" s="55" t="str">
        <f t="shared" si="46"/>
        <v/>
      </c>
      <c r="I372" s="51"/>
      <c r="J372" s="51"/>
      <c r="K372" s="51"/>
      <c r="L372" s="51"/>
      <c r="M372" s="51"/>
      <c r="N372" s="51"/>
      <c r="O372" s="51"/>
      <c r="P372" s="51"/>
      <c r="Q372" s="51"/>
      <c r="R372" s="68"/>
      <c r="S372" s="68"/>
      <c r="T372" s="68" t="str">
        <f t="shared" si="43"/>
        <v/>
      </c>
      <c r="U372" s="68"/>
      <c r="V372" s="51"/>
      <c r="W372" s="158"/>
      <c r="X372" s="158"/>
      <c r="Y372" s="70" t="str">
        <f t="shared" si="36"/>
        <v/>
      </c>
      <c r="Z372" s="69"/>
      <c r="AA372" s="69"/>
      <c r="AB372" s="51" t="str">
        <f t="shared" si="47"/>
        <v/>
      </c>
      <c r="AC372" s="51"/>
      <c r="AD372" s="70"/>
      <c r="AE372" s="70"/>
      <c r="AF372" s="70" t="str">
        <f t="shared" si="48"/>
        <v/>
      </c>
      <c r="AG372" s="51"/>
      <c r="AH372" s="78"/>
      <c r="AI372" s="78" t="str">
        <f t="shared" si="71"/>
        <v/>
      </c>
      <c r="AJ372" s="79" t="str">
        <f t="array" ref="AJ372">IFERROR(INDEX('[1]Master Price'!$E:$E,MATCH(D372,'[1]Master Price'!$B:$B,0)),"0")</f>
        <v>0</v>
      </c>
      <c r="AK372" s="79">
        <f t="shared" si="50"/>
        <v>0</v>
      </c>
      <c r="AL372" s="81" t="str">
        <f t="shared" si="41"/>
        <v>0-day</v>
      </c>
      <c r="AM372" s="81" t="str">
        <f t="shared" si="44"/>
        <v>0-day</v>
      </c>
      <c r="AN372" s="81" t="str">
        <f t="shared" si="69"/>
        <v>0-day</v>
      </c>
      <c r="AO372" s="81" t="str">
        <f t="shared" si="70"/>
        <v>0-day</v>
      </c>
      <c r="AP372" s="81" t="str">
        <f t="shared" si="52"/>
        <v>0-day</v>
      </c>
      <c r="AQ372" s="81" t="str">
        <f t="shared" si="53"/>
        <v>0-day</v>
      </c>
      <c r="AR372" s="137"/>
      <c r="AS372" s="83" t="str">
        <f t="shared" si="54"/>
        <v/>
      </c>
      <c r="AT372" s="85">
        <f t="shared" si="68"/>
        <v>0</v>
      </c>
      <c r="AU372" s="84" t="e">
        <f t="shared" ca="1" si="55"/>
        <v>#NAME?</v>
      </c>
      <c r="AV372" s="85" t="e">
        <f t="shared" ca="1" si="56"/>
        <v>#NAME?</v>
      </c>
      <c r="AW372" s="86" t="e">
        <f t="shared" ca="1" si="57"/>
        <v>#NAME?</v>
      </c>
      <c r="AX372" s="85" t="e">
        <f t="shared" ca="1" si="58"/>
        <v>#NAME?</v>
      </c>
      <c r="AY372" s="86" t="str">
        <f t="shared" si="59"/>
        <v/>
      </c>
      <c r="AZ372" s="22" t="e">
        <f t="shared" ca="1" si="60"/>
        <v>#NAME?</v>
      </c>
      <c r="BA372" s="83" t="e">
        <f t="shared" ca="1" si="61"/>
        <v>#NAME?</v>
      </c>
      <c r="BB372" s="88" t="e">
        <f t="shared" ca="1" si="62"/>
        <v>#NAME?</v>
      </c>
      <c r="BC372" s="90" t="e">
        <f t="shared" ca="1" si="63"/>
        <v>#NAME?</v>
      </c>
      <c r="BD372" s="90" t="e">
        <f t="shared" ca="1" si="64"/>
        <v>#NAME?</v>
      </c>
      <c r="BE372" s="85" t="e">
        <f t="shared" ca="1" si="65"/>
        <v>#NAME?</v>
      </c>
      <c r="BF372" s="22" t="e">
        <f t="shared" ca="1" si="66"/>
        <v>#NAME?</v>
      </c>
      <c r="BG372" s="22" t="e">
        <f t="shared" ca="1" si="67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51" t="str">
        <f t="shared" si="45"/>
        <v/>
      </c>
      <c r="B373" s="142"/>
      <c r="C373" s="51"/>
      <c r="D373" s="51"/>
      <c r="E373" s="51"/>
      <c r="F373" s="51"/>
      <c r="G373" s="51"/>
      <c r="H373" s="55" t="str">
        <f t="shared" si="46"/>
        <v/>
      </c>
      <c r="I373" s="51"/>
      <c r="J373" s="51"/>
      <c r="K373" s="51"/>
      <c r="L373" s="51"/>
      <c r="M373" s="51"/>
      <c r="N373" s="51"/>
      <c r="O373" s="51"/>
      <c r="P373" s="51"/>
      <c r="Q373" s="51"/>
      <c r="R373" s="68"/>
      <c r="S373" s="68"/>
      <c r="T373" s="68" t="str">
        <f t="shared" si="43"/>
        <v/>
      </c>
      <c r="U373" s="68"/>
      <c r="V373" s="51"/>
      <c r="W373" s="158"/>
      <c r="X373" s="158"/>
      <c r="Y373" s="70" t="str">
        <f t="shared" si="36"/>
        <v/>
      </c>
      <c r="Z373" s="69"/>
      <c r="AA373" s="69"/>
      <c r="AB373" s="51" t="str">
        <f t="shared" si="47"/>
        <v/>
      </c>
      <c r="AC373" s="51"/>
      <c r="AD373" s="70"/>
      <c r="AE373" s="70"/>
      <c r="AF373" s="70" t="str">
        <f t="shared" si="48"/>
        <v/>
      </c>
      <c r="AG373" s="51"/>
      <c r="AH373" s="78"/>
      <c r="AI373" s="78" t="str">
        <f t="shared" si="71"/>
        <v/>
      </c>
      <c r="AJ373" s="79" t="str">
        <f t="array" ref="AJ373">IFERROR(INDEX('[1]Master Price'!$E:$E,MATCH(D373,'[1]Master Price'!$B:$B,0)),"0")</f>
        <v>0</v>
      </c>
      <c r="AK373" s="79">
        <f t="shared" si="50"/>
        <v>0</v>
      </c>
      <c r="AL373" s="81" t="str">
        <f t="shared" si="41"/>
        <v>0-day</v>
      </c>
      <c r="AM373" s="81" t="str">
        <f t="shared" si="44"/>
        <v>0-day</v>
      </c>
      <c r="AN373" s="81" t="str">
        <f t="shared" si="69"/>
        <v>0-day</v>
      </c>
      <c r="AO373" s="81" t="str">
        <f t="shared" si="70"/>
        <v>0-day</v>
      </c>
      <c r="AP373" s="81" t="str">
        <f t="shared" si="52"/>
        <v>0-day</v>
      </c>
      <c r="AQ373" s="81" t="str">
        <f t="shared" si="53"/>
        <v>0-day</v>
      </c>
      <c r="AR373" s="137"/>
      <c r="AS373" s="83" t="str">
        <f t="shared" si="54"/>
        <v/>
      </c>
      <c r="AT373" s="85">
        <f t="shared" si="68"/>
        <v>0</v>
      </c>
      <c r="AU373" s="84" t="e">
        <f t="shared" ca="1" si="55"/>
        <v>#NAME?</v>
      </c>
      <c r="AV373" s="85" t="e">
        <f t="shared" ca="1" si="56"/>
        <v>#NAME?</v>
      </c>
      <c r="AW373" s="86" t="e">
        <f t="shared" ca="1" si="57"/>
        <v>#NAME?</v>
      </c>
      <c r="AX373" s="85" t="e">
        <f t="shared" ca="1" si="58"/>
        <v>#NAME?</v>
      </c>
      <c r="AY373" s="86" t="str">
        <f t="shared" si="59"/>
        <v/>
      </c>
      <c r="AZ373" s="22" t="e">
        <f t="shared" ca="1" si="60"/>
        <v>#NAME?</v>
      </c>
      <c r="BA373" s="83" t="e">
        <f t="shared" ca="1" si="61"/>
        <v>#NAME?</v>
      </c>
      <c r="BB373" s="88" t="e">
        <f t="shared" ca="1" si="62"/>
        <v>#NAME?</v>
      </c>
      <c r="BC373" s="90" t="e">
        <f t="shared" ca="1" si="63"/>
        <v>#NAME?</v>
      </c>
      <c r="BD373" s="90" t="e">
        <f t="shared" ca="1" si="64"/>
        <v>#NAME?</v>
      </c>
      <c r="BE373" s="85" t="e">
        <f t="shared" ca="1" si="65"/>
        <v>#NAME?</v>
      </c>
      <c r="BF373" s="22" t="e">
        <f t="shared" ca="1" si="66"/>
        <v>#NAME?</v>
      </c>
      <c r="BG373" s="22" t="e">
        <f t="shared" ca="1" si="67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51" t="str">
        <f t="shared" si="45"/>
        <v/>
      </c>
      <c r="B374" s="142"/>
      <c r="C374" s="51"/>
      <c r="D374" s="51"/>
      <c r="E374" s="51"/>
      <c r="F374" s="51"/>
      <c r="G374" s="51"/>
      <c r="H374" s="55" t="str">
        <f t="shared" si="46"/>
        <v/>
      </c>
      <c r="I374" s="51"/>
      <c r="J374" s="51"/>
      <c r="K374" s="51"/>
      <c r="L374" s="51"/>
      <c r="M374" s="51"/>
      <c r="N374" s="51"/>
      <c r="O374" s="51"/>
      <c r="P374" s="51"/>
      <c r="Q374" s="51"/>
      <c r="R374" s="68"/>
      <c r="S374" s="68"/>
      <c r="T374" s="68" t="str">
        <f t="shared" si="43"/>
        <v/>
      </c>
      <c r="U374" s="68"/>
      <c r="V374" s="51"/>
      <c r="W374" s="158"/>
      <c r="X374" s="158"/>
      <c r="Y374" s="70" t="str">
        <f t="shared" si="36"/>
        <v/>
      </c>
      <c r="Z374" s="69"/>
      <c r="AA374" s="69"/>
      <c r="AB374" s="51" t="str">
        <f t="shared" si="47"/>
        <v/>
      </c>
      <c r="AC374" s="51"/>
      <c r="AD374" s="70"/>
      <c r="AE374" s="70"/>
      <c r="AF374" s="70" t="str">
        <f t="shared" si="48"/>
        <v/>
      </c>
      <c r="AG374" s="51"/>
      <c r="AH374" s="78"/>
      <c r="AI374" s="78" t="str">
        <f t="shared" si="71"/>
        <v/>
      </c>
      <c r="AJ374" s="79" t="str">
        <f t="array" ref="AJ374">IFERROR(INDEX('[1]Master Price'!$E:$E,MATCH(D374,'[1]Master Price'!$B:$B,0)),"0")</f>
        <v>0</v>
      </c>
      <c r="AK374" s="79">
        <f t="shared" si="50"/>
        <v>0</v>
      </c>
      <c r="AL374" s="81" t="str">
        <f t="shared" si="41"/>
        <v>0-day</v>
      </c>
      <c r="AM374" s="81" t="str">
        <f t="shared" si="44"/>
        <v>0-day</v>
      </c>
      <c r="AN374" s="81" t="str">
        <f t="shared" si="69"/>
        <v>0-day</v>
      </c>
      <c r="AO374" s="81" t="str">
        <f t="shared" si="70"/>
        <v>0-day</v>
      </c>
      <c r="AP374" s="81" t="str">
        <f t="shared" si="52"/>
        <v>0-day</v>
      </c>
      <c r="AQ374" s="81" t="str">
        <f t="shared" si="53"/>
        <v>0-day</v>
      </c>
      <c r="AR374" s="137"/>
      <c r="AS374" s="83" t="str">
        <f t="shared" si="54"/>
        <v/>
      </c>
      <c r="AT374" s="85">
        <f t="shared" si="68"/>
        <v>0</v>
      </c>
      <c r="AU374" s="84" t="e">
        <f t="shared" ca="1" si="55"/>
        <v>#NAME?</v>
      </c>
      <c r="AV374" s="85" t="e">
        <f t="shared" ca="1" si="56"/>
        <v>#NAME?</v>
      </c>
      <c r="AW374" s="86" t="e">
        <f t="shared" ca="1" si="57"/>
        <v>#NAME?</v>
      </c>
      <c r="AX374" s="85" t="e">
        <f t="shared" ca="1" si="58"/>
        <v>#NAME?</v>
      </c>
      <c r="AY374" s="86" t="str">
        <f t="shared" si="59"/>
        <v/>
      </c>
      <c r="AZ374" s="22" t="e">
        <f t="shared" ca="1" si="60"/>
        <v>#NAME?</v>
      </c>
      <c r="BA374" s="83" t="e">
        <f t="shared" ca="1" si="61"/>
        <v>#NAME?</v>
      </c>
      <c r="BB374" s="88" t="e">
        <f t="shared" ca="1" si="62"/>
        <v>#NAME?</v>
      </c>
      <c r="BC374" s="90" t="e">
        <f t="shared" ca="1" si="63"/>
        <v>#NAME?</v>
      </c>
      <c r="BD374" s="90" t="e">
        <f t="shared" ca="1" si="64"/>
        <v>#NAME?</v>
      </c>
      <c r="BE374" s="85" t="e">
        <f t="shared" ca="1" si="65"/>
        <v>#NAME?</v>
      </c>
      <c r="BF374" s="22" t="e">
        <f t="shared" ca="1" si="66"/>
        <v>#NAME?</v>
      </c>
      <c r="BG374" s="22" t="e">
        <f t="shared" ca="1" si="67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51" t="str">
        <f t="shared" si="45"/>
        <v/>
      </c>
      <c r="B375" s="142"/>
      <c r="C375" s="51"/>
      <c r="D375" s="51"/>
      <c r="E375" s="51"/>
      <c r="F375" s="51"/>
      <c r="G375" s="51"/>
      <c r="H375" s="55" t="str">
        <f t="shared" si="46"/>
        <v/>
      </c>
      <c r="I375" s="51"/>
      <c r="J375" s="51"/>
      <c r="K375" s="51"/>
      <c r="L375" s="51"/>
      <c r="M375" s="51"/>
      <c r="N375" s="51"/>
      <c r="O375" s="51"/>
      <c r="P375" s="51"/>
      <c r="Q375" s="51"/>
      <c r="R375" s="68"/>
      <c r="S375" s="68"/>
      <c r="T375" s="68" t="str">
        <f t="shared" si="43"/>
        <v/>
      </c>
      <c r="U375" s="68"/>
      <c r="V375" s="51"/>
      <c r="W375" s="158"/>
      <c r="X375" s="158"/>
      <c r="Y375" s="70" t="str">
        <f t="shared" si="36"/>
        <v/>
      </c>
      <c r="Z375" s="69"/>
      <c r="AA375" s="69"/>
      <c r="AB375" s="51" t="str">
        <f t="shared" si="47"/>
        <v/>
      </c>
      <c r="AC375" s="51"/>
      <c r="AD375" s="70"/>
      <c r="AE375" s="70"/>
      <c r="AF375" s="70" t="str">
        <f t="shared" si="48"/>
        <v/>
      </c>
      <c r="AG375" s="51"/>
      <c r="AH375" s="78"/>
      <c r="AI375" s="78" t="str">
        <f t="shared" si="71"/>
        <v/>
      </c>
      <c r="AJ375" s="79" t="str">
        <f t="array" ref="AJ375">IFERROR(INDEX('[1]Master Price'!$E:$E,MATCH(D375,'[1]Master Price'!$B:$B,0)),"0")</f>
        <v>0</v>
      </c>
      <c r="AK375" s="79">
        <f t="shared" si="50"/>
        <v>0</v>
      </c>
      <c r="AL375" s="81" t="str">
        <f t="shared" si="41"/>
        <v>0-day</v>
      </c>
      <c r="AM375" s="81" t="str">
        <f t="shared" si="44"/>
        <v>0-day</v>
      </c>
      <c r="AN375" s="81" t="str">
        <f t="shared" si="69"/>
        <v>0-day</v>
      </c>
      <c r="AO375" s="81" t="str">
        <f t="shared" si="70"/>
        <v>0-day</v>
      </c>
      <c r="AP375" s="81" t="str">
        <f t="shared" si="52"/>
        <v>0-day</v>
      </c>
      <c r="AQ375" s="81" t="str">
        <f t="shared" si="53"/>
        <v>0-day</v>
      </c>
      <c r="AR375" s="137"/>
      <c r="AS375" s="83" t="str">
        <f t="shared" si="54"/>
        <v/>
      </c>
      <c r="AT375" s="85">
        <f t="shared" si="68"/>
        <v>0</v>
      </c>
      <c r="AU375" s="84" t="e">
        <f t="shared" ca="1" si="55"/>
        <v>#NAME?</v>
      </c>
      <c r="AV375" s="85" t="e">
        <f t="shared" ca="1" si="56"/>
        <v>#NAME?</v>
      </c>
      <c r="AW375" s="86" t="e">
        <f t="shared" ca="1" si="57"/>
        <v>#NAME?</v>
      </c>
      <c r="AX375" s="85" t="e">
        <f t="shared" ca="1" si="58"/>
        <v>#NAME?</v>
      </c>
      <c r="AY375" s="86" t="str">
        <f t="shared" si="59"/>
        <v/>
      </c>
      <c r="AZ375" s="22" t="e">
        <f t="shared" ca="1" si="60"/>
        <v>#NAME?</v>
      </c>
      <c r="BA375" s="83" t="e">
        <f t="shared" ca="1" si="61"/>
        <v>#NAME?</v>
      </c>
      <c r="BB375" s="88" t="e">
        <f t="shared" ca="1" si="62"/>
        <v>#NAME?</v>
      </c>
      <c r="BC375" s="90" t="e">
        <f t="shared" ca="1" si="63"/>
        <v>#NAME?</v>
      </c>
      <c r="BD375" s="90" t="e">
        <f t="shared" ca="1" si="64"/>
        <v>#NAME?</v>
      </c>
      <c r="BE375" s="85" t="e">
        <f t="shared" ca="1" si="65"/>
        <v>#NAME?</v>
      </c>
      <c r="BF375" s="22" t="e">
        <f t="shared" ca="1" si="66"/>
        <v>#NAME?</v>
      </c>
      <c r="BG375" s="22" t="e">
        <f t="shared" ca="1" si="67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51" t="str">
        <f t="shared" si="45"/>
        <v/>
      </c>
      <c r="B376" s="142"/>
      <c r="C376" s="51"/>
      <c r="D376" s="51"/>
      <c r="E376" s="51"/>
      <c r="F376" s="51"/>
      <c r="G376" s="51"/>
      <c r="H376" s="55" t="str">
        <f t="shared" si="46"/>
        <v/>
      </c>
      <c r="I376" s="51"/>
      <c r="J376" s="51"/>
      <c r="K376" s="51"/>
      <c r="L376" s="51"/>
      <c r="M376" s="51"/>
      <c r="N376" s="51"/>
      <c r="O376" s="51"/>
      <c r="P376" s="51"/>
      <c r="Q376" s="51"/>
      <c r="R376" s="68"/>
      <c r="S376" s="68"/>
      <c r="T376" s="68" t="str">
        <f t="shared" si="43"/>
        <v/>
      </c>
      <c r="U376" s="68"/>
      <c r="V376" s="51"/>
      <c r="W376" s="158"/>
      <c r="X376" s="158"/>
      <c r="Y376" s="70" t="str">
        <f t="shared" si="36"/>
        <v/>
      </c>
      <c r="Z376" s="69"/>
      <c r="AA376" s="69"/>
      <c r="AB376" s="51" t="str">
        <f t="shared" si="47"/>
        <v/>
      </c>
      <c r="AC376" s="51"/>
      <c r="AD376" s="70"/>
      <c r="AE376" s="70"/>
      <c r="AF376" s="70" t="str">
        <f t="shared" si="48"/>
        <v/>
      </c>
      <c r="AG376" s="51"/>
      <c r="AH376" s="78"/>
      <c r="AI376" s="78" t="str">
        <f t="shared" si="71"/>
        <v/>
      </c>
      <c r="AJ376" s="79" t="str">
        <f t="array" ref="AJ376">IFERROR(INDEX('[1]Master Price'!$E:$E,MATCH(D376,'[1]Master Price'!$B:$B,0)),"0")</f>
        <v>0</v>
      </c>
      <c r="AK376" s="79">
        <f t="shared" si="50"/>
        <v>0</v>
      </c>
      <c r="AL376" s="81" t="str">
        <f t="shared" si="41"/>
        <v>0-day</v>
      </c>
      <c r="AM376" s="81" t="str">
        <f t="shared" si="44"/>
        <v>0-day</v>
      </c>
      <c r="AN376" s="81" t="str">
        <f t="shared" si="69"/>
        <v>0-day</v>
      </c>
      <c r="AO376" s="81" t="str">
        <f t="shared" si="70"/>
        <v>0-day</v>
      </c>
      <c r="AP376" s="81" t="str">
        <f t="shared" si="52"/>
        <v>0-day</v>
      </c>
      <c r="AQ376" s="81" t="str">
        <f t="shared" si="53"/>
        <v>0-day</v>
      </c>
      <c r="AR376" s="137"/>
      <c r="AS376" s="83" t="str">
        <f t="shared" si="54"/>
        <v/>
      </c>
      <c r="AT376" s="85">
        <f t="shared" si="68"/>
        <v>0</v>
      </c>
      <c r="AU376" s="84" t="e">
        <f t="shared" ca="1" si="55"/>
        <v>#NAME?</v>
      </c>
      <c r="AV376" s="85" t="e">
        <f t="shared" ca="1" si="56"/>
        <v>#NAME?</v>
      </c>
      <c r="AW376" s="86" t="e">
        <f t="shared" ca="1" si="57"/>
        <v>#NAME?</v>
      </c>
      <c r="AX376" s="85" t="e">
        <f t="shared" ca="1" si="58"/>
        <v>#NAME?</v>
      </c>
      <c r="AY376" s="86" t="str">
        <f t="shared" si="59"/>
        <v/>
      </c>
      <c r="AZ376" s="22" t="e">
        <f t="shared" ca="1" si="60"/>
        <v>#NAME?</v>
      </c>
      <c r="BA376" s="83" t="e">
        <f t="shared" ca="1" si="61"/>
        <v>#NAME?</v>
      </c>
      <c r="BB376" s="88" t="e">
        <f t="shared" ca="1" si="62"/>
        <v>#NAME?</v>
      </c>
      <c r="BC376" s="90" t="e">
        <f t="shared" ca="1" si="63"/>
        <v>#NAME?</v>
      </c>
      <c r="BD376" s="90" t="e">
        <f t="shared" ca="1" si="64"/>
        <v>#NAME?</v>
      </c>
      <c r="BE376" s="85" t="e">
        <f t="shared" ca="1" si="65"/>
        <v>#NAME?</v>
      </c>
      <c r="BF376" s="22" t="e">
        <f t="shared" ca="1" si="66"/>
        <v>#NAME?</v>
      </c>
      <c r="BG376" s="22" t="e">
        <f t="shared" ca="1" si="67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51" t="str">
        <f t="shared" si="45"/>
        <v/>
      </c>
      <c r="B377" s="142"/>
      <c r="C377" s="51"/>
      <c r="D377" s="51"/>
      <c r="E377" s="51"/>
      <c r="F377" s="51"/>
      <c r="G377" s="51"/>
      <c r="H377" s="55" t="str">
        <f t="shared" si="46"/>
        <v/>
      </c>
      <c r="I377" s="51"/>
      <c r="J377" s="51"/>
      <c r="K377" s="51"/>
      <c r="L377" s="51"/>
      <c r="M377" s="51"/>
      <c r="N377" s="51"/>
      <c r="O377" s="51"/>
      <c r="P377" s="51"/>
      <c r="Q377" s="51"/>
      <c r="R377" s="68"/>
      <c r="S377" s="68"/>
      <c r="T377" s="68" t="str">
        <f t="shared" si="43"/>
        <v/>
      </c>
      <c r="U377" s="68"/>
      <c r="V377" s="51"/>
      <c r="W377" s="158"/>
      <c r="X377" s="158"/>
      <c r="Y377" s="70" t="str">
        <f t="shared" si="36"/>
        <v/>
      </c>
      <c r="Z377" s="69"/>
      <c r="AA377" s="69"/>
      <c r="AB377" s="51" t="str">
        <f t="shared" si="47"/>
        <v/>
      </c>
      <c r="AC377" s="51"/>
      <c r="AD377" s="51"/>
      <c r="AE377" s="51"/>
      <c r="AF377" s="70" t="str">
        <f t="shared" si="48"/>
        <v/>
      </c>
      <c r="AG377" s="51"/>
      <c r="AH377" s="78"/>
      <c r="AI377" s="78" t="str">
        <f t="shared" si="71"/>
        <v/>
      </c>
      <c r="AJ377" s="79" t="str">
        <f t="array" ref="AJ377">IFERROR(INDEX('[1]Master Price'!$E:$E,MATCH(D377,'[1]Master Price'!$B:$B,0)),"0")</f>
        <v>0</v>
      </c>
      <c r="AK377" s="79">
        <f t="shared" si="50"/>
        <v>0</v>
      </c>
      <c r="AL377" s="81" t="str">
        <f t="shared" si="41"/>
        <v>0-day</v>
      </c>
      <c r="AM377" s="81" t="str">
        <f t="shared" si="44"/>
        <v>0-day</v>
      </c>
      <c r="AN377" s="81" t="str">
        <f t="shared" si="69"/>
        <v>0-day</v>
      </c>
      <c r="AO377" s="81" t="str">
        <f t="shared" si="70"/>
        <v>0-day</v>
      </c>
      <c r="AP377" s="81" t="str">
        <f t="shared" si="52"/>
        <v>0-day</v>
      </c>
      <c r="AQ377" s="81" t="str">
        <f t="shared" si="53"/>
        <v>0-day</v>
      </c>
      <c r="AR377" s="137"/>
      <c r="AS377" s="83" t="str">
        <f t="shared" si="54"/>
        <v/>
      </c>
      <c r="AT377" s="85">
        <f t="shared" si="68"/>
        <v>0</v>
      </c>
      <c r="AU377" s="84" t="e">
        <f t="shared" ca="1" si="55"/>
        <v>#NAME?</v>
      </c>
      <c r="AV377" s="85" t="e">
        <f t="shared" ca="1" si="56"/>
        <v>#NAME?</v>
      </c>
      <c r="AW377" s="86" t="e">
        <f t="shared" ca="1" si="57"/>
        <v>#NAME?</v>
      </c>
      <c r="AX377" s="85" t="e">
        <f t="shared" ca="1" si="58"/>
        <v>#NAME?</v>
      </c>
      <c r="AY377" s="86" t="str">
        <f t="shared" si="59"/>
        <v/>
      </c>
      <c r="AZ377" s="22" t="e">
        <f t="shared" ca="1" si="60"/>
        <v>#NAME?</v>
      </c>
      <c r="BA377" s="83" t="e">
        <f t="shared" ca="1" si="61"/>
        <v>#NAME?</v>
      </c>
      <c r="BB377" s="88" t="e">
        <f t="shared" ca="1" si="62"/>
        <v>#NAME?</v>
      </c>
      <c r="BC377" s="90" t="e">
        <f t="shared" ca="1" si="63"/>
        <v>#NAME?</v>
      </c>
      <c r="BD377" s="90" t="e">
        <f t="shared" ca="1" si="64"/>
        <v>#NAME?</v>
      </c>
      <c r="BE377" s="85" t="e">
        <f t="shared" ca="1" si="65"/>
        <v>#NAME?</v>
      </c>
      <c r="BF377" s="22" t="e">
        <f t="shared" ca="1" si="66"/>
        <v>#NAME?</v>
      </c>
      <c r="BG377" s="22" t="e">
        <f t="shared" ca="1" si="67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51" t="str">
        <f t="shared" si="45"/>
        <v/>
      </c>
      <c r="B378" s="142"/>
      <c r="C378" s="51"/>
      <c r="D378" s="51"/>
      <c r="E378" s="51"/>
      <c r="F378" s="51"/>
      <c r="G378" s="51"/>
      <c r="H378" s="55" t="str">
        <f t="shared" si="46"/>
        <v/>
      </c>
      <c r="I378" s="51"/>
      <c r="J378" s="51"/>
      <c r="K378" s="51"/>
      <c r="L378" s="51"/>
      <c r="M378" s="51"/>
      <c r="N378" s="51"/>
      <c r="O378" s="51"/>
      <c r="P378" s="51"/>
      <c r="Q378" s="51"/>
      <c r="R378" s="68"/>
      <c r="S378" s="68"/>
      <c r="T378" s="68" t="str">
        <f t="shared" si="43"/>
        <v/>
      </c>
      <c r="U378" s="68"/>
      <c r="V378" s="51"/>
      <c r="W378" s="158"/>
      <c r="X378" s="158"/>
      <c r="Y378" s="70" t="str">
        <f t="shared" si="36"/>
        <v/>
      </c>
      <c r="Z378" s="69"/>
      <c r="AA378" s="69"/>
      <c r="AB378" s="51" t="str">
        <f t="shared" si="47"/>
        <v/>
      </c>
      <c r="AC378" s="51"/>
      <c r="AD378" s="51"/>
      <c r="AE378" s="51"/>
      <c r="AF378" s="70" t="str">
        <f t="shared" si="48"/>
        <v/>
      </c>
      <c r="AG378" s="51"/>
      <c r="AH378" s="78"/>
      <c r="AI378" s="78" t="str">
        <f t="shared" si="71"/>
        <v/>
      </c>
      <c r="AJ378" s="79" t="str">
        <f t="array" ref="AJ378">IFERROR(INDEX('[1]Master Price'!$E:$E,MATCH(D378,'[1]Master Price'!$B:$B,0)),"0")</f>
        <v>0</v>
      </c>
      <c r="AK378" s="79">
        <f t="shared" si="50"/>
        <v>0</v>
      </c>
      <c r="AL378" s="81" t="str">
        <f t="shared" si="41"/>
        <v>0-day</v>
      </c>
      <c r="AM378" s="81" t="str">
        <f t="shared" si="44"/>
        <v>0-day</v>
      </c>
      <c r="AN378" s="81" t="str">
        <f t="shared" si="69"/>
        <v>0-day</v>
      </c>
      <c r="AO378" s="81" t="str">
        <f t="shared" si="70"/>
        <v>0-day</v>
      </c>
      <c r="AP378" s="81" t="str">
        <f t="shared" si="52"/>
        <v>0-day</v>
      </c>
      <c r="AQ378" s="81" t="str">
        <f t="shared" si="53"/>
        <v>0-day</v>
      </c>
      <c r="AR378" s="137"/>
      <c r="AS378" s="83" t="str">
        <f t="shared" si="54"/>
        <v/>
      </c>
      <c r="AT378" s="85">
        <f t="shared" si="68"/>
        <v>0</v>
      </c>
      <c r="AU378" s="84" t="e">
        <f t="shared" ca="1" si="55"/>
        <v>#NAME?</v>
      </c>
      <c r="AV378" s="85" t="e">
        <f t="shared" ca="1" si="56"/>
        <v>#NAME?</v>
      </c>
      <c r="AW378" s="86" t="e">
        <f t="shared" ca="1" si="57"/>
        <v>#NAME?</v>
      </c>
      <c r="AX378" s="85" t="e">
        <f t="shared" ca="1" si="58"/>
        <v>#NAME?</v>
      </c>
      <c r="AY378" s="86" t="str">
        <f t="shared" si="59"/>
        <v/>
      </c>
      <c r="AZ378" s="22" t="e">
        <f t="shared" ca="1" si="60"/>
        <v>#NAME?</v>
      </c>
      <c r="BA378" s="83" t="e">
        <f t="shared" ca="1" si="61"/>
        <v>#NAME?</v>
      </c>
      <c r="BB378" s="88" t="e">
        <f t="shared" ca="1" si="62"/>
        <v>#NAME?</v>
      </c>
      <c r="BC378" s="90" t="e">
        <f t="shared" ca="1" si="63"/>
        <v>#NAME?</v>
      </c>
      <c r="BD378" s="90" t="e">
        <f t="shared" ca="1" si="64"/>
        <v>#NAME?</v>
      </c>
      <c r="BE378" s="85" t="e">
        <f t="shared" ca="1" si="65"/>
        <v>#NAME?</v>
      </c>
      <c r="BF378" s="22" t="e">
        <f t="shared" ca="1" si="66"/>
        <v>#NAME?</v>
      </c>
      <c r="BG378" s="22" t="e">
        <f t="shared" ca="1" si="67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51" t="str">
        <f t="shared" si="45"/>
        <v/>
      </c>
      <c r="B379" s="142"/>
      <c r="C379" s="51"/>
      <c r="D379" s="51"/>
      <c r="E379" s="51"/>
      <c r="F379" s="51"/>
      <c r="G379" s="51"/>
      <c r="H379" s="55" t="str">
        <f t="shared" si="46"/>
        <v/>
      </c>
      <c r="I379" s="51"/>
      <c r="J379" s="51"/>
      <c r="K379" s="51"/>
      <c r="L379" s="51"/>
      <c r="M379" s="51"/>
      <c r="N379" s="51"/>
      <c r="O379" s="51"/>
      <c r="P379" s="51"/>
      <c r="Q379" s="51"/>
      <c r="R379" s="68"/>
      <c r="S379" s="68"/>
      <c r="T379" s="68" t="str">
        <f t="shared" si="43"/>
        <v/>
      </c>
      <c r="U379" s="68"/>
      <c r="V379" s="51"/>
      <c r="W379" s="158"/>
      <c r="X379" s="158"/>
      <c r="Y379" s="70" t="str">
        <f t="shared" si="36"/>
        <v/>
      </c>
      <c r="Z379" s="69"/>
      <c r="AA379" s="69"/>
      <c r="AB379" s="51" t="str">
        <f t="shared" si="47"/>
        <v/>
      </c>
      <c r="AC379" s="51"/>
      <c r="AD379" s="70"/>
      <c r="AE379" s="70"/>
      <c r="AF379" s="70" t="str">
        <f t="shared" si="48"/>
        <v/>
      </c>
      <c r="AG379" s="70"/>
      <c r="AH379" s="78"/>
      <c r="AI379" s="78" t="str">
        <f t="shared" si="71"/>
        <v/>
      </c>
      <c r="AJ379" s="79" t="str">
        <f t="array" ref="AJ379">IFERROR(INDEX('[1]Master Price'!$E:$E,MATCH(D379,'[1]Master Price'!$B:$B,0)),"0")</f>
        <v>0</v>
      </c>
      <c r="AK379" s="79">
        <f t="shared" si="50"/>
        <v>0</v>
      </c>
      <c r="AL379" s="81" t="str">
        <f t="shared" si="41"/>
        <v>0-day</v>
      </c>
      <c r="AM379" s="81" t="str">
        <f t="shared" si="44"/>
        <v>0-day</v>
      </c>
      <c r="AN379" s="81" t="str">
        <f t="shared" si="69"/>
        <v>0-day</v>
      </c>
      <c r="AO379" s="81" t="str">
        <f t="shared" si="70"/>
        <v>0-day</v>
      </c>
      <c r="AP379" s="81" t="str">
        <f t="shared" si="52"/>
        <v>0-day</v>
      </c>
      <c r="AQ379" s="81" t="str">
        <f t="shared" si="53"/>
        <v>0-day</v>
      </c>
      <c r="AR379" s="137"/>
      <c r="AS379" s="83" t="str">
        <f t="shared" si="54"/>
        <v/>
      </c>
      <c r="AT379" s="85">
        <f t="shared" si="68"/>
        <v>0</v>
      </c>
      <c r="AU379" s="84" t="e">
        <f t="shared" ca="1" si="55"/>
        <v>#NAME?</v>
      </c>
      <c r="AV379" s="85" t="e">
        <f t="shared" ca="1" si="56"/>
        <v>#NAME?</v>
      </c>
      <c r="AW379" s="86" t="e">
        <f t="shared" ca="1" si="57"/>
        <v>#NAME?</v>
      </c>
      <c r="AX379" s="85" t="e">
        <f t="shared" ca="1" si="58"/>
        <v>#NAME?</v>
      </c>
      <c r="AY379" s="86" t="str">
        <f t="shared" si="59"/>
        <v/>
      </c>
      <c r="AZ379" s="22" t="e">
        <f t="shared" ca="1" si="60"/>
        <v>#NAME?</v>
      </c>
      <c r="BA379" s="83" t="e">
        <f t="shared" ca="1" si="61"/>
        <v>#NAME?</v>
      </c>
      <c r="BB379" s="88" t="e">
        <f t="shared" ca="1" si="62"/>
        <v>#NAME?</v>
      </c>
      <c r="BC379" s="90" t="e">
        <f t="shared" ca="1" si="63"/>
        <v>#NAME?</v>
      </c>
      <c r="BD379" s="90" t="e">
        <f t="shared" ca="1" si="64"/>
        <v>#NAME?</v>
      </c>
      <c r="BE379" s="85" t="e">
        <f t="shared" ca="1" si="65"/>
        <v>#NAME?</v>
      </c>
      <c r="BF379" s="22" t="e">
        <f t="shared" ca="1" si="66"/>
        <v>#NAME?</v>
      </c>
      <c r="BG379" s="22" t="e">
        <f t="shared" ca="1" si="67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51" t="str">
        <f t="shared" si="45"/>
        <v/>
      </c>
      <c r="B380" s="142"/>
      <c r="C380" s="51"/>
      <c r="D380" s="51"/>
      <c r="E380" s="51"/>
      <c r="F380" s="51"/>
      <c r="G380" s="51"/>
      <c r="H380" s="55" t="str">
        <f t="shared" si="46"/>
        <v/>
      </c>
      <c r="I380" s="51"/>
      <c r="J380" s="51"/>
      <c r="K380" s="51"/>
      <c r="L380" s="51"/>
      <c r="M380" s="51"/>
      <c r="N380" s="51"/>
      <c r="O380" s="51"/>
      <c r="P380" s="51"/>
      <c r="Q380" s="51"/>
      <c r="R380" s="68"/>
      <c r="S380" s="68"/>
      <c r="T380" s="68" t="str">
        <f t="shared" si="43"/>
        <v/>
      </c>
      <c r="U380" s="68"/>
      <c r="V380" s="51"/>
      <c r="W380" s="158"/>
      <c r="X380" s="158"/>
      <c r="Y380" s="70" t="str">
        <f t="shared" si="36"/>
        <v/>
      </c>
      <c r="Z380" s="69"/>
      <c r="AA380" s="69"/>
      <c r="AB380" s="51" t="str">
        <f t="shared" si="47"/>
        <v/>
      </c>
      <c r="AC380" s="51"/>
      <c r="AD380" s="70"/>
      <c r="AE380" s="70"/>
      <c r="AF380" s="70" t="str">
        <f t="shared" si="48"/>
        <v/>
      </c>
      <c r="AG380" s="70"/>
      <c r="AH380" s="78"/>
      <c r="AI380" s="78" t="str">
        <f t="shared" si="71"/>
        <v/>
      </c>
      <c r="AJ380" s="79" t="str">
        <f t="array" ref="AJ380">IFERROR(INDEX('[1]Master Price'!$E:$E,MATCH(D380,'[1]Master Price'!$B:$B,0)),"0")</f>
        <v>0</v>
      </c>
      <c r="AK380" s="79">
        <f t="shared" si="50"/>
        <v>0</v>
      </c>
      <c r="AL380" s="81" t="str">
        <f t="shared" si="41"/>
        <v>0-day</v>
      </c>
      <c r="AM380" s="81" t="str">
        <f t="shared" si="44"/>
        <v>0-day</v>
      </c>
      <c r="AN380" s="81" t="str">
        <f t="shared" si="69"/>
        <v>0-day</v>
      </c>
      <c r="AO380" s="81" t="str">
        <f t="shared" si="70"/>
        <v>0-day</v>
      </c>
      <c r="AP380" s="81" t="str">
        <f t="shared" si="52"/>
        <v>0-day</v>
      </c>
      <c r="AQ380" s="81" t="str">
        <f t="shared" si="53"/>
        <v>0-day</v>
      </c>
      <c r="AR380" s="137"/>
      <c r="AS380" s="83" t="str">
        <f t="shared" si="54"/>
        <v/>
      </c>
      <c r="AT380" s="85">
        <f t="shared" si="68"/>
        <v>0</v>
      </c>
      <c r="AU380" s="84" t="e">
        <f t="shared" ca="1" si="55"/>
        <v>#NAME?</v>
      </c>
      <c r="AV380" s="85" t="e">
        <f t="shared" ca="1" si="56"/>
        <v>#NAME?</v>
      </c>
      <c r="AW380" s="86" t="e">
        <f t="shared" ca="1" si="57"/>
        <v>#NAME?</v>
      </c>
      <c r="AX380" s="85" t="e">
        <f t="shared" ca="1" si="58"/>
        <v>#NAME?</v>
      </c>
      <c r="AY380" s="86" t="str">
        <f t="shared" si="59"/>
        <v/>
      </c>
      <c r="AZ380" s="22" t="e">
        <f t="shared" ca="1" si="60"/>
        <v>#NAME?</v>
      </c>
      <c r="BA380" s="83" t="e">
        <f t="shared" ca="1" si="61"/>
        <v>#NAME?</v>
      </c>
      <c r="BB380" s="88" t="e">
        <f t="shared" ca="1" si="62"/>
        <v>#NAME?</v>
      </c>
      <c r="BC380" s="90" t="e">
        <f t="shared" ca="1" si="63"/>
        <v>#NAME?</v>
      </c>
      <c r="BD380" s="90" t="e">
        <f t="shared" ca="1" si="64"/>
        <v>#NAME?</v>
      </c>
      <c r="BE380" s="85" t="e">
        <f t="shared" ca="1" si="65"/>
        <v>#NAME?</v>
      </c>
      <c r="BF380" s="22" t="e">
        <f t="shared" ca="1" si="66"/>
        <v>#NAME?</v>
      </c>
      <c r="BG380" s="22" t="e">
        <f t="shared" ca="1" si="67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51" t="str">
        <f t="shared" si="45"/>
        <v/>
      </c>
      <c r="B381" s="142"/>
      <c r="C381" s="51"/>
      <c r="D381" s="51"/>
      <c r="E381" s="51"/>
      <c r="F381" s="51"/>
      <c r="G381" s="51"/>
      <c r="H381" s="55" t="str">
        <f t="shared" si="46"/>
        <v/>
      </c>
      <c r="I381" s="51"/>
      <c r="J381" s="51"/>
      <c r="K381" s="51"/>
      <c r="L381" s="51"/>
      <c r="M381" s="51"/>
      <c r="N381" s="51"/>
      <c r="O381" s="51"/>
      <c r="P381" s="51"/>
      <c r="Q381" s="51"/>
      <c r="R381" s="68"/>
      <c r="S381" s="68"/>
      <c r="T381" s="68" t="str">
        <f t="shared" si="43"/>
        <v/>
      </c>
      <c r="U381" s="68"/>
      <c r="V381" s="51"/>
      <c r="W381" s="158"/>
      <c r="X381" s="158"/>
      <c r="Y381" s="70" t="str">
        <f t="shared" si="36"/>
        <v/>
      </c>
      <c r="Z381" s="69"/>
      <c r="AA381" s="69"/>
      <c r="AB381" s="51" t="str">
        <f t="shared" si="47"/>
        <v/>
      </c>
      <c r="AC381" s="51"/>
      <c r="AD381" s="70"/>
      <c r="AE381" s="70"/>
      <c r="AF381" s="70" t="str">
        <f t="shared" si="48"/>
        <v/>
      </c>
      <c r="AG381" s="70"/>
      <c r="AH381" s="78"/>
      <c r="AI381" s="78" t="str">
        <f t="shared" si="71"/>
        <v/>
      </c>
      <c r="AJ381" s="79" t="str">
        <f t="array" ref="AJ381">IFERROR(INDEX('[1]Master Price'!$E:$E,MATCH(D381,'[1]Master Price'!$B:$B,0)),"0")</f>
        <v>0</v>
      </c>
      <c r="AK381" s="79">
        <f t="shared" si="50"/>
        <v>0</v>
      </c>
      <c r="AL381" s="81" t="str">
        <f t="shared" si="41"/>
        <v>0-day</v>
      </c>
      <c r="AM381" s="81" t="str">
        <f t="shared" si="44"/>
        <v>0-day</v>
      </c>
      <c r="AN381" s="81" t="str">
        <f t="shared" si="69"/>
        <v>0-day</v>
      </c>
      <c r="AO381" s="81" t="str">
        <f t="shared" si="70"/>
        <v>0-day</v>
      </c>
      <c r="AP381" s="81" t="str">
        <f t="shared" si="52"/>
        <v>0-day</v>
      </c>
      <c r="AQ381" s="81" t="str">
        <f t="shared" si="53"/>
        <v>0-day</v>
      </c>
      <c r="AR381" s="137"/>
      <c r="AS381" s="83" t="str">
        <f t="shared" si="54"/>
        <v/>
      </c>
      <c r="AT381" s="85">
        <f t="shared" si="68"/>
        <v>0</v>
      </c>
      <c r="AU381" s="84" t="e">
        <f t="shared" ca="1" si="55"/>
        <v>#NAME?</v>
      </c>
      <c r="AV381" s="85" t="e">
        <f t="shared" ca="1" si="56"/>
        <v>#NAME?</v>
      </c>
      <c r="AW381" s="86" t="e">
        <f t="shared" ca="1" si="57"/>
        <v>#NAME?</v>
      </c>
      <c r="AX381" s="85" t="e">
        <f t="shared" ca="1" si="58"/>
        <v>#NAME?</v>
      </c>
      <c r="AY381" s="86" t="str">
        <f t="shared" si="59"/>
        <v/>
      </c>
      <c r="AZ381" s="22" t="e">
        <f t="shared" ca="1" si="60"/>
        <v>#NAME?</v>
      </c>
      <c r="BA381" s="83" t="e">
        <f t="shared" ca="1" si="61"/>
        <v>#NAME?</v>
      </c>
      <c r="BB381" s="88" t="e">
        <f t="shared" ca="1" si="62"/>
        <v>#NAME?</v>
      </c>
      <c r="BC381" s="90" t="e">
        <f t="shared" ca="1" si="63"/>
        <v>#NAME?</v>
      </c>
      <c r="BD381" s="90" t="e">
        <f t="shared" ca="1" si="64"/>
        <v>#NAME?</v>
      </c>
      <c r="BE381" s="85" t="e">
        <f t="shared" ca="1" si="65"/>
        <v>#NAME?</v>
      </c>
      <c r="BF381" s="22" t="e">
        <f t="shared" ca="1" si="66"/>
        <v>#NAME?</v>
      </c>
      <c r="BG381" s="22" t="e">
        <f t="shared" ca="1" si="67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51" t="str">
        <f t="shared" si="45"/>
        <v/>
      </c>
      <c r="B382" s="142"/>
      <c r="C382" s="51"/>
      <c r="D382" s="51"/>
      <c r="E382" s="51"/>
      <c r="F382" s="51"/>
      <c r="G382" s="51"/>
      <c r="H382" s="55" t="str">
        <f t="shared" si="46"/>
        <v/>
      </c>
      <c r="I382" s="51"/>
      <c r="J382" s="51"/>
      <c r="K382" s="51"/>
      <c r="L382" s="51"/>
      <c r="M382" s="51"/>
      <c r="N382" s="51"/>
      <c r="O382" s="51"/>
      <c r="P382" s="51"/>
      <c r="Q382" s="51"/>
      <c r="R382" s="68"/>
      <c r="S382" s="68"/>
      <c r="T382" s="68" t="str">
        <f t="shared" si="43"/>
        <v/>
      </c>
      <c r="U382" s="68"/>
      <c r="V382" s="51"/>
      <c r="W382" s="158"/>
      <c r="X382" s="158"/>
      <c r="Y382" s="70" t="str">
        <f t="shared" si="36"/>
        <v/>
      </c>
      <c r="Z382" s="69"/>
      <c r="AA382" s="69"/>
      <c r="AB382" s="51" t="str">
        <f t="shared" si="47"/>
        <v/>
      </c>
      <c r="AC382" s="51"/>
      <c r="AD382" s="70"/>
      <c r="AE382" s="70"/>
      <c r="AF382" s="70" t="str">
        <f t="shared" si="48"/>
        <v/>
      </c>
      <c r="AG382" s="70"/>
      <c r="AH382" s="78"/>
      <c r="AI382" s="78" t="str">
        <f t="shared" si="71"/>
        <v/>
      </c>
      <c r="AJ382" s="79" t="str">
        <f t="array" ref="AJ382">IFERROR(INDEX('[1]Master Price'!$E:$E,MATCH(D382,'[1]Master Price'!$B:$B,0)),"0")</f>
        <v>0</v>
      </c>
      <c r="AK382" s="79">
        <f t="shared" si="50"/>
        <v>0</v>
      </c>
      <c r="AL382" s="81" t="str">
        <f t="shared" si="41"/>
        <v>0-day</v>
      </c>
      <c r="AM382" s="81" t="str">
        <f t="shared" si="44"/>
        <v>0-day</v>
      </c>
      <c r="AN382" s="81" t="str">
        <f t="shared" si="69"/>
        <v>0-day</v>
      </c>
      <c r="AO382" s="81" t="str">
        <f t="shared" si="70"/>
        <v>0-day</v>
      </c>
      <c r="AP382" s="81" t="str">
        <f t="shared" si="52"/>
        <v>0-day</v>
      </c>
      <c r="AQ382" s="81" t="str">
        <f t="shared" si="53"/>
        <v>0-day</v>
      </c>
      <c r="AR382" s="137"/>
      <c r="AS382" s="83" t="str">
        <f t="shared" si="54"/>
        <v/>
      </c>
      <c r="AT382" s="85">
        <f t="shared" si="68"/>
        <v>0</v>
      </c>
      <c r="AU382" s="84" t="e">
        <f t="shared" ca="1" si="55"/>
        <v>#NAME?</v>
      </c>
      <c r="AV382" s="85" t="e">
        <f t="shared" ca="1" si="56"/>
        <v>#NAME?</v>
      </c>
      <c r="AW382" s="86" t="e">
        <f t="shared" ca="1" si="57"/>
        <v>#NAME?</v>
      </c>
      <c r="AX382" s="85" t="e">
        <f t="shared" ca="1" si="58"/>
        <v>#NAME?</v>
      </c>
      <c r="AY382" s="86" t="str">
        <f t="shared" si="59"/>
        <v/>
      </c>
      <c r="AZ382" s="22" t="e">
        <f t="shared" ca="1" si="60"/>
        <v>#NAME?</v>
      </c>
      <c r="BA382" s="83" t="e">
        <f t="shared" ca="1" si="61"/>
        <v>#NAME?</v>
      </c>
      <c r="BB382" s="88" t="e">
        <f t="shared" ca="1" si="62"/>
        <v>#NAME?</v>
      </c>
      <c r="BC382" s="90" t="e">
        <f t="shared" ca="1" si="63"/>
        <v>#NAME?</v>
      </c>
      <c r="BD382" s="90" t="e">
        <f t="shared" ca="1" si="64"/>
        <v>#NAME?</v>
      </c>
      <c r="BE382" s="85" t="e">
        <f t="shared" ca="1" si="65"/>
        <v>#NAME?</v>
      </c>
      <c r="BF382" s="22" t="e">
        <f t="shared" ca="1" si="66"/>
        <v>#NAME?</v>
      </c>
      <c r="BG382" s="22" t="e">
        <f t="shared" ca="1" si="67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51" t="str">
        <f t="shared" si="45"/>
        <v/>
      </c>
      <c r="B383" s="142"/>
      <c r="C383" s="51"/>
      <c r="D383" s="51"/>
      <c r="E383" s="51"/>
      <c r="F383" s="51"/>
      <c r="G383" s="51"/>
      <c r="H383" s="55" t="str">
        <f t="shared" si="46"/>
        <v/>
      </c>
      <c r="I383" s="51"/>
      <c r="J383" s="51"/>
      <c r="K383" s="51"/>
      <c r="L383" s="51"/>
      <c r="M383" s="51"/>
      <c r="N383" s="51"/>
      <c r="O383" s="51"/>
      <c r="P383" s="51"/>
      <c r="Q383" s="51"/>
      <c r="R383" s="68"/>
      <c r="S383" s="68"/>
      <c r="T383" s="68" t="str">
        <f t="shared" si="43"/>
        <v/>
      </c>
      <c r="U383" s="68"/>
      <c r="V383" s="51"/>
      <c r="W383" s="158"/>
      <c r="X383" s="158"/>
      <c r="Y383" s="70" t="str">
        <f t="shared" si="36"/>
        <v/>
      </c>
      <c r="Z383" s="69"/>
      <c r="AA383" s="69"/>
      <c r="AB383" s="51" t="str">
        <f t="shared" si="47"/>
        <v/>
      </c>
      <c r="AC383" s="51"/>
      <c r="AD383" s="70"/>
      <c r="AE383" s="70"/>
      <c r="AF383" s="70" t="str">
        <f t="shared" si="48"/>
        <v/>
      </c>
      <c r="AG383" s="70"/>
      <c r="AH383" s="78"/>
      <c r="AI383" s="78" t="str">
        <f t="shared" si="71"/>
        <v/>
      </c>
      <c r="AJ383" s="79" t="str">
        <f t="array" ref="AJ383">IFERROR(INDEX('[1]Master Price'!$E:$E,MATCH(D383,'[1]Master Price'!$B:$B,0)),"0")</f>
        <v>0</v>
      </c>
      <c r="AK383" s="79">
        <f t="shared" si="50"/>
        <v>0</v>
      </c>
      <c r="AL383" s="81" t="str">
        <f t="shared" si="41"/>
        <v>0-day</v>
      </c>
      <c r="AM383" s="81" t="str">
        <f t="shared" si="44"/>
        <v>0-day</v>
      </c>
      <c r="AN383" s="81" t="str">
        <f t="shared" si="69"/>
        <v>0-day</v>
      </c>
      <c r="AO383" s="81" t="str">
        <f t="shared" si="70"/>
        <v>0-day</v>
      </c>
      <c r="AP383" s="81" t="str">
        <f t="shared" si="52"/>
        <v>0-day</v>
      </c>
      <c r="AQ383" s="81" t="str">
        <f t="shared" si="53"/>
        <v>0-day</v>
      </c>
      <c r="AR383" s="137"/>
      <c r="AS383" s="83" t="str">
        <f t="shared" si="54"/>
        <v/>
      </c>
      <c r="AT383" s="85">
        <f t="shared" si="68"/>
        <v>0</v>
      </c>
      <c r="AU383" s="84" t="e">
        <f t="shared" ca="1" si="55"/>
        <v>#NAME?</v>
      </c>
      <c r="AV383" s="85" t="e">
        <f t="shared" ca="1" si="56"/>
        <v>#NAME?</v>
      </c>
      <c r="AW383" s="86" t="e">
        <f t="shared" ca="1" si="57"/>
        <v>#NAME?</v>
      </c>
      <c r="AX383" s="85" t="e">
        <f t="shared" ca="1" si="58"/>
        <v>#NAME?</v>
      </c>
      <c r="AY383" s="86" t="str">
        <f t="shared" si="59"/>
        <v/>
      </c>
      <c r="AZ383" s="22" t="e">
        <f t="shared" ca="1" si="60"/>
        <v>#NAME?</v>
      </c>
      <c r="BA383" s="83" t="e">
        <f t="shared" ca="1" si="61"/>
        <v>#NAME?</v>
      </c>
      <c r="BB383" s="88" t="e">
        <f t="shared" ca="1" si="62"/>
        <v>#NAME?</v>
      </c>
      <c r="BC383" s="90" t="e">
        <f t="shared" ca="1" si="63"/>
        <v>#NAME?</v>
      </c>
      <c r="BD383" s="90" t="e">
        <f t="shared" ca="1" si="64"/>
        <v>#NAME?</v>
      </c>
      <c r="BE383" s="85" t="e">
        <f t="shared" ca="1" si="65"/>
        <v>#NAME?</v>
      </c>
      <c r="BF383" s="22" t="e">
        <f t="shared" ca="1" si="66"/>
        <v>#NAME?</v>
      </c>
      <c r="BG383" s="22" t="e">
        <f t="shared" ca="1" si="67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51" t="str">
        <f t="shared" si="45"/>
        <v/>
      </c>
      <c r="B384" s="142"/>
      <c r="C384" s="51"/>
      <c r="D384" s="51"/>
      <c r="E384" s="51"/>
      <c r="F384" s="51"/>
      <c r="G384" s="51"/>
      <c r="H384" s="55" t="str">
        <f t="shared" si="46"/>
        <v/>
      </c>
      <c r="I384" s="51"/>
      <c r="J384" s="51"/>
      <c r="K384" s="51"/>
      <c r="L384" s="51"/>
      <c r="M384" s="51"/>
      <c r="N384" s="51"/>
      <c r="O384" s="51"/>
      <c r="P384" s="51"/>
      <c r="Q384" s="51"/>
      <c r="R384" s="68"/>
      <c r="S384" s="68"/>
      <c r="T384" s="68" t="str">
        <f t="shared" si="43"/>
        <v/>
      </c>
      <c r="U384" s="68"/>
      <c r="V384" s="51"/>
      <c r="W384" s="158"/>
      <c r="X384" s="158"/>
      <c r="Y384" s="70" t="str">
        <f t="shared" si="36"/>
        <v/>
      </c>
      <c r="Z384" s="69"/>
      <c r="AA384" s="69"/>
      <c r="AB384" s="51" t="str">
        <f t="shared" si="47"/>
        <v/>
      </c>
      <c r="AC384" s="51"/>
      <c r="AD384" s="70"/>
      <c r="AE384" s="70"/>
      <c r="AF384" s="70" t="str">
        <f t="shared" si="48"/>
        <v/>
      </c>
      <c r="AG384" s="70"/>
      <c r="AH384" s="78"/>
      <c r="AI384" s="78" t="str">
        <f t="shared" si="71"/>
        <v/>
      </c>
      <c r="AJ384" s="79" t="str">
        <f t="array" ref="AJ384">IFERROR(INDEX('[1]Master Price'!$E:$E,MATCH(D384,'[1]Master Price'!$B:$B,0)),"0")</f>
        <v>0</v>
      </c>
      <c r="AK384" s="79">
        <f t="shared" si="50"/>
        <v>0</v>
      </c>
      <c r="AL384" s="81" t="str">
        <f t="shared" si="41"/>
        <v>0-day</v>
      </c>
      <c r="AM384" s="81" t="str">
        <f t="shared" si="44"/>
        <v>0-day</v>
      </c>
      <c r="AN384" s="81" t="str">
        <f t="shared" si="69"/>
        <v>0-day</v>
      </c>
      <c r="AO384" s="81" t="str">
        <f t="shared" si="70"/>
        <v>0-day</v>
      </c>
      <c r="AP384" s="81" t="str">
        <f t="shared" si="52"/>
        <v>0-day</v>
      </c>
      <c r="AQ384" s="81" t="str">
        <f t="shared" si="53"/>
        <v>0-day</v>
      </c>
      <c r="AR384" s="137"/>
      <c r="AS384" s="83" t="str">
        <f t="shared" si="54"/>
        <v/>
      </c>
      <c r="AT384" s="85">
        <f t="shared" si="68"/>
        <v>0</v>
      </c>
      <c r="AU384" s="84" t="e">
        <f t="shared" ca="1" si="55"/>
        <v>#NAME?</v>
      </c>
      <c r="AV384" s="85" t="e">
        <f t="shared" ca="1" si="56"/>
        <v>#NAME?</v>
      </c>
      <c r="AW384" s="86" t="e">
        <f t="shared" ca="1" si="57"/>
        <v>#NAME?</v>
      </c>
      <c r="AX384" s="85" t="e">
        <f t="shared" ca="1" si="58"/>
        <v>#NAME?</v>
      </c>
      <c r="AY384" s="86" t="str">
        <f t="shared" si="59"/>
        <v/>
      </c>
      <c r="AZ384" s="22" t="e">
        <f t="shared" ca="1" si="60"/>
        <v>#NAME?</v>
      </c>
      <c r="BA384" s="83" t="e">
        <f t="shared" ca="1" si="61"/>
        <v>#NAME?</v>
      </c>
      <c r="BB384" s="88" t="e">
        <f t="shared" ca="1" si="62"/>
        <v>#NAME?</v>
      </c>
      <c r="BC384" s="90" t="e">
        <f t="shared" ca="1" si="63"/>
        <v>#NAME?</v>
      </c>
      <c r="BD384" s="90" t="e">
        <f t="shared" ca="1" si="64"/>
        <v>#NAME?</v>
      </c>
      <c r="BE384" s="85" t="e">
        <f t="shared" ca="1" si="65"/>
        <v>#NAME?</v>
      </c>
      <c r="BF384" s="22" t="e">
        <f t="shared" ca="1" si="66"/>
        <v>#NAME?</v>
      </c>
      <c r="BG384" s="22" t="e">
        <f t="shared" ca="1" si="67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51" t="str">
        <f t="shared" si="45"/>
        <v/>
      </c>
      <c r="B385" s="142"/>
      <c r="C385" s="51"/>
      <c r="D385" s="51"/>
      <c r="E385" s="51"/>
      <c r="F385" s="51"/>
      <c r="G385" s="51"/>
      <c r="H385" s="55" t="str">
        <f t="shared" si="46"/>
        <v/>
      </c>
      <c r="I385" s="51"/>
      <c r="J385" s="51"/>
      <c r="K385" s="51"/>
      <c r="L385" s="51"/>
      <c r="M385" s="51"/>
      <c r="N385" s="51"/>
      <c r="O385" s="51"/>
      <c r="P385" s="51"/>
      <c r="Q385" s="51"/>
      <c r="R385" s="68"/>
      <c r="S385" s="68"/>
      <c r="T385" s="68" t="str">
        <f t="shared" si="43"/>
        <v/>
      </c>
      <c r="U385" s="68"/>
      <c r="V385" s="51"/>
      <c r="W385" s="158"/>
      <c r="X385" s="158"/>
      <c r="Y385" s="70" t="str">
        <f t="shared" si="36"/>
        <v/>
      </c>
      <c r="Z385" s="69"/>
      <c r="AA385" s="69"/>
      <c r="AB385" s="51" t="str">
        <f t="shared" si="47"/>
        <v/>
      </c>
      <c r="AC385" s="51"/>
      <c r="AD385" s="70"/>
      <c r="AE385" s="70"/>
      <c r="AF385" s="70" t="str">
        <f t="shared" si="48"/>
        <v/>
      </c>
      <c r="AG385" s="70"/>
      <c r="AH385" s="78"/>
      <c r="AI385" s="78" t="str">
        <f t="shared" si="71"/>
        <v/>
      </c>
      <c r="AJ385" s="79" t="str">
        <f t="array" ref="AJ385">IFERROR(INDEX('[1]Master Price'!$E:$E,MATCH(D385,'[1]Master Price'!$B:$B,0)),"0")</f>
        <v>0</v>
      </c>
      <c r="AK385" s="79">
        <f t="shared" si="50"/>
        <v>0</v>
      </c>
      <c r="AL385" s="81" t="str">
        <f t="shared" si="41"/>
        <v>0-day</v>
      </c>
      <c r="AM385" s="81" t="str">
        <f t="shared" si="44"/>
        <v>0-day</v>
      </c>
      <c r="AN385" s="81" t="str">
        <f t="shared" si="69"/>
        <v>0-day</v>
      </c>
      <c r="AO385" s="81" t="str">
        <f t="shared" si="70"/>
        <v>0-day</v>
      </c>
      <c r="AP385" s="81" t="str">
        <f t="shared" si="52"/>
        <v>0-day</v>
      </c>
      <c r="AQ385" s="81" t="str">
        <f t="shared" si="53"/>
        <v>0-day</v>
      </c>
      <c r="AR385" s="137"/>
      <c r="AS385" s="83" t="str">
        <f t="shared" si="54"/>
        <v/>
      </c>
      <c r="AT385" s="85">
        <f t="shared" si="68"/>
        <v>0</v>
      </c>
      <c r="AU385" s="84" t="e">
        <f t="shared" ca="1" si="55"/>
        <v>#NAME?</v>
      </c>
      <c r="AV385" s="85" t="e">
        <f t="shared" ca="1" si="56"/>
        <v>#NAME?</v>
      </c>
      <c r="AW385" s="86" t="e">
        <f t="shared" ca="1" si="57"/>
        <v>#NAME?</v>
      </c>
      <c r="AX385" s="85" t="e">
        <f t="shared" ca="1" si="58"/>
        <v>#NAME?</v>
      </c>
      <c r="AY385" s="86" t="str">
        <f t="shared" si="59"/>
        <v/>
      </c>
      <c r="AZ385" s="22" t="e">
        <f t="shared" ca="1" si="60"/>
        <v>#NAME?</v>
      </c>
      <c r="BA385" s="83" t="e">
        <f t="shared" ca="1" si="61"/>
        <v>#NAME?</v>
      </c>
      <c r="BB385" s="88" t="e">
        <f t="shared" ca="1" si="62"/>
        <v>#NAME?</v>
      </c>
      <c r="BC385" s="90" t="e">
        <f t="shared" ca="1" si="63"/>
        <v>#NAME?</v>
      </c>
      <c r="BD385" s="90" t="e">
        <f t="shared" ca="1" si="64"/>
        <v>#NAME?</v>
      </c>
      <c r="BE385" s="85" t="e">
        <f t="shared" ca="1" si="65"/>
        <v>#NAME?</v>
      </c>
      <c r="BF385" s="22" t="e">
        <f t="shared" ca="1" si="66"/>
        <v>#NAME?</v>
      </c>
      <c r="BG385" s="22" t="e">
        <f t="shared" ca="1" si="67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51" t="str">
        <f t="shared" si="45"/>
        <v/>
      </c>
      <c r="B386" s="142"/>
      <c r="C386" s="51"/>
      <c r="D386" s="51"/>
      <c r="E386" s="51"/>
      <c r="F386" s="51"/>
      <c r="G386" s="51"/>
      <c r="H386" s="55" t="str">
        <f t="shared" si="46"/>
        <v/>
      </c>
      <c r="I386" s="51"/>
      <c r="J386" s="51"/>
      <c r="K386" s="51"/>
      <c r="L386" s="51"/>
      <c r="M386" s="51"/>
      <c r="N386" s="51"/>
      <c r="O386" s="51"/>
      <c r="P386" s="51"/>
      <c r="Q386" s="51"/>
      <c r="R386" s="68"/>
      <c r="S386" s="68"/>
      <c r="T386" s="68" t="str">
        <f t="shared" si="43"/>
        <v/>
      </c>
      <c r="U386" s="68"/>
      <c r="V386" s="51"/>
      <c r="W386" s="158"/>
      <c r="X386" s="158"/>
      <c r="Y386" s="70" t="str">
        <f t="shared" si="36"/>
        <v/>
      </c>
      <c r="Z386" s="69"/>
      <c r="AA386" s="69"/>
      <c r="AB386" s="51" t="str">
        <f t="shared" si="47"/>
        <v/>
      </c>
      <c r="AC386" s="51"/>
      <c r="AD386" s="70"/>
      <c r="AE386" s="70"/>
      <c r="AF386" s="70" t="str">
        <f t="shared" si="48"/>
        <v/>
      </c>
      <c r="AG386" s="70"/>
      <c r="AH386" s="78"/>
      <c r="AI386" s="78" t="str">
        <f t="shared" si="71"/>
        <v/>
      </c>
      <c r="AJ386" s="79" t="str">
        <f t="array" ref="AJ386">IFERROR(INDEX('[1]Master Price'!$E:$E,MATCH(D386,'[1]Master Price'!$B:$B,0)),"0")</f>
        <v>0</v>
      </c>
      <c r="AK386" s="79">
        <f t="shared" si="50"/>
        <v>0</v>
      </c>
      <c r="AL386" s="81" t="str">
        <f t="shared" si="41"/>
        <v>0-day</v>
      </c>
      <c r="AM386" s="81" t="str">
        <f t="shared" si="44"/>
        <v>0-day</v>
      </c>
      <c r="AN386" s="81" t="str">
        <f t="shared" si="69"/>
        <v>0-day</v>
      </c>
      <c r="AO386" s="81" t="str">
        <f t="shared" si="70"/>
        <v>0-day</v>
      </c>
      <c r="AP386" s="81" t="str">
        <f t="shared" si="52"/>
        <v>0-day</v>
      </c>
      <c r="AQ386" s="81" t="str">
        <f t="shared" si="53"/>
        <v>0-day</v>
      </c>
      <c r="AR386" s="137"/>
      <c r="AS386" s="83" t="str">
        <f t="shared" si="54"/>
        <v/>
      </c>
      <c r="AT386" s="85">
        <f t="shared" si="68"/>
        <v>0</v>
      </c>
      <c r="AU386" s="84" t="e">
        <f t="shared" ca="1" si="55"/>
        <v>#NAME?</v>
      </c>
      <c r="AV386" s="85" t="e">
        <f t="shared" ca="1" si="56"/>
        <v>#NAME?</v>
      </c>
      <c r="AW386" s="86" t="e">
        <f t="shared" ca="1" si="57"/>
        <v>#NAME?</v>
      </c>
      <c r="AX386" s="85" t="e">
        <f t="shared" ca="1" si="58"/>
        <v>#NAME?</v>
      </c>
      <c r="AY386" s="86" t="str">
        <f t="shared" si="59"/>
        <v/>
      </c>
      <c r="AZ386" s="22" t="e">
        <f t="shared" ca="1" si="60"/>
        <v>#NAME?</v>
      </c>
      <c r="BA386" s="83" t="e">
        <f t="shared" ca="1" si="61"/>
        <v>#NAME?</v>
      </c>
      <c r="BB386" s="88" t="e">
        <f t="shared" ca="1" si="62"/>
        <v>#NAME?</v>
      </c>
      <c r="BC386" s="90" t="e">
        <f t="shared" ca="1" si="63"/>
        <v>#NAME?</v>
      </c>
      <c r="BD386" s="90" t="e">
        <f t="shared" ca="1" si="64"/>
        <v>#NAME?</v>
      </c>
      <c r="BE386" s="85" t="e">
        <f t="shared" ca="1" si="65"/>
        <v>#NAME?</v>
      </c>
      <c r="BF386" s="22" t="e">
        <f t="shared" ca="1" si="66"/>
        <v>#NAME?</v>
      </c>
      <c r="BG386" s="22" t="e">
        <f t="shared" ca="1" si="67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51" t="str">
        <f t="shared" si="45"/>
        <v/>
      </c>
      <c r="B387" s="142"/>
      <c r="C387" s="51"/>
      <c r="D387" s="51"/>
      <c r="E387" s="51"/>
      <c r="F387" s="51"/>
      <c r="G387" s="51"/>
      <c r="H387" s="55" t="str">
        <f t="shared" si="46"/>
        <v/>
      </c>
      <c r="I387" s="51"/>
      <c r="J387" s="51"/>
      <c r="K387" s="51"/>
      <c r="L387" s="51"/>
      <c r="M387" s="51"/>
      <c r="N387" s="51"/>
      <c r="O387" s="51"/>
      <c r="P387" s="51"/>
      <c r="Q387" s="51"/>
      <c r="R387" s="68"/>
      <c r="S387" s="68"/>
      <c r="T387" s="68" t="str">
        <f t="shared" si="43"/>
        <v/>
      </c>
      <c r="U387" s="68"/>
      <c r="V387" s="51"/>
      <c r="W387" s="158"/>
      <c r="X387" s="158"/>
      <c r="Y387" s="70" t="str">
        <f t="shared" si="36"/>
        <v/>
      </c>
      <c r="Z387" s="69"/>
      <c r="AA387" s="69"/>
      <c r="AB387" s="51" t="str">
        <f t="shared" si="47"/>
        <v/>
      </c>
      <c r="AC387" s="51"/>
      <c r="AD387" s="70"/>
      <c r="AE387" s="70"/>
      <c r="AF387" s="70" t="str">
        <f t="shared" si="48"/>
        <v/>
      </c>
      <c r="AG387" s="70"/>
      <c r="AH387" s="78"/>
      <c r="AI387" s="78" t="str">
        <f t="shared" si="71"/>
        <v/>
      </c>
      <c r="AJ387" s="79" t="str">
        <f t="array" ref="AJ387">IFERROR(INDEX('[1]Master Price'!$E:$E,MATCH(D387,'[1]Master Price'!$B:$B,0)),"0")</f>
        <v>0</v>
      </c>
      <c r="AK387" s="79">
        <f t="shared" si="50"/>
        <v>0</v>
      </c>
      <c r="AL387" s="81" t="str">
        <f t="shared" si="41"/>
        <v>0-day</v>
      </c>
      <c r="AM387" s="81" t="str">
        <f t="shared" si="44"/>
        <v>0-day</v>
      </c>
      <c r="AN387" s="81" t="str">
        <f t="shared" si="69"/>
        <v>0-day</v>
      </c>
      <c r="AO387" s="81" t="str">
        <f t="shared" si="70"/>
        <v>0-day</v>
      </c>
      <c r="AP387" s="81" t="str">
        <f t="shared" si="52"/>
        <v>0-day</v>
      </c>
      <c r="AQ387" s="81" t="str">
        <f t="shared" si="53"/>
        <v>0-day</v>
      </c>
      <c r="AR387" s="137"/>
      <c r="AS387" s="83" t="str">
        <f t="shared" si="54"/>
        <v/>
      </c>
      <c r="AT387" s="85">
        <f t="shared" si="68"/>
        <v>0</v>
      </c>
      <c r="AU387" s="84" t="e">
        <f t="shared" ca="1" si="55"/>
        <v>#NAME?</v>
      </c>
      <c r="AV387" s="85" t="e">
        <f t="shared" ca="1" si="56"/>
        <v>#NAME?</v>
      </c>
      <c r="AW387" s="86" t="e">
        <f t="shared" ca="1" si="57"/>
        <v>#NAME?</v>
      </c>
      <c r="AX387" s="85" t="e">
        <f t="shared" ca="1" si="58"/>
        <v>#NAME?</v>
      </c>
      <c r="AY387" s="86" t="str">
        <f t="shared" si="59"/>
        <v/>
      </c>
      <c r="AZ387" s="22" t="e">
        <f t="shared" ca="1" si="60"/>
        <v>#NAME?</v>
      </c>
      <c r="BA387" s="83" t="e">
        <f t="shared" ca="1" si="61"/>
        <v>#NAME?</v>
      </c>
      <c r="BB387" s="88" t="e">
        <f t="shared" ca="1" si="62"/>
        <v>#NAME?</v>
      </c>
      <c r="BC387" s="90" t="e">
        <f t="shared" ca="1" si="63"/>
        <v>#NAME?</v>
      </c>
      <c r="BD387" s="90" t="e">
        <f t="shared" ca="1" si="64"/>
        <v>#NAME?</v>
      </c>
      <c r="BE387" s="85" t="e">
        <f t="shared" ca="1" si="65"/>
        <v>#NAME?</v>
      </c>
      <c r="BF387" s="22" t="e">
        <f t="shared" ca="1" si="66"/>
        <v>#NAME?</v>
      </c>
      <c r="BG387" s="22" t="e">
        <f t="shared" ca="1" si="67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51" t="str">
        <f t="shared" si="45"/>
        <v/>
      </c>
      <c r="B388" s="142"/>
      <c r="C388" s="51"/>
      <c r="D388" s="51"/>
      <c r="E388" s="51"/>
      <c r="F388" s="51"/>
      <c r="G388" s="51"/>
      <c r="H388" s="55" t="str">
        <f t="shared" si="46"/>
        <v/>
      </c>
      <c r="I388" s="51"/>
      <c r="J388" s="51"/>
      <c r="K388" s="51"/>
      <c r="L388" s="51"/>
      <c r="M388" s="51"/>
      <c r="N388" s="51"/>
      <c r="O388" s="51"/>
      <c r="P388" s="51"/>
      <c r="Q388" s="51"/>
      <c r="R388" s="68"/>
      <c r="S388" s="68"/>
      <c r="T388" s="68" t="str">
        <f t="shared" si="43"/>
        <v/>
      </c>
      <c r="U388" s="68"/>
      <c r="V388" s="51"/>
      <c r="W388" s="158"/>
      <c r="X388" s="158"/>
      <c r="Y388" s="70" t="str">
        <f t="shared" si="36"/>
        <v/>
      </c>
      <c r="Z388" s="69"/>
      <c r="AA388" s="69"/>
      <c r="AB388" s="51" t="str">
        <f t="shared" si="47"/>
        <v/>
      </c>
      <c r="AC388" s="51"/>
      <c r="AD388" s="70"/>
      <c r="AE388" s="70"/>
      <c r="AF388" s="70" t="str">
        <f t="shared" si="48"/>
        <v/>
      </c>
      <c r="AG388" s="51"/>
      <c r="AH388" s="78"/>
      <c r="AI388" s="78" t="str">
        <f t="shared" si="71"/>
        <v/>
      </c>
      <c r="AJ388" s="79" t="str">
        <f t="array" ref="AJ388">IFERROR(INDEX('[1]Master Price'!$E:$E,MATCH(D388,'[1]Master Price'!$B:$B,0)),"0")</f>
        <v>0</v>
      </c>
      <c r="AK388" s="79">
        <f t="shared" si="50"/>
        <v>0</v>
      </c>
      <c r="AL388" s="81" t="str">
        <f t="shared" si="41"/>
        <v>0-day</v>
      </c>
      <c r="AM388" s="81" t="str">
        <f t="shared" si="44"/>
        <v>0-day</v>
      </c>
      <c r="AN388" s="81" t="str">
        <f t="shared" si="69"/>
        <v>0-day</v>
      </c>
      <c r="AO388" s="81" t="str">
        <f t="shared" si="70"/>
        <v>0-day</v>
      </c>
      <c r="AP388" s="81" t="str">
        <f t="shared" si="52"/>
        <v>0-day</v>
      </c>
      <c r="AQ388" s="81" t="str">
        <f t="shared" si="53"/>
        <v>0-day</v>
      </c>
      <c r="AR388" s="137"/>
      <c r="AS388" s="83" t="str">
        <f t="shared" si="54"/>
        <v/>
      </c>
      <c r="AT388" s="85">
        <f t="shared" si="68"/>
        <v>0</v>
      </c>
      <c r="AU388" s="84" t="e">
        <f t="shared" ca="1" si="55"/>
        <v>#NAME?</v>
      </c>
      <c r="AV388" s="85" t="e">
        <f t="shared" ca="1" si="56"/>
        <v>#NAME?</v>
      </c>
      <c r="AW388" s="86" t="e">
        <f t="shared" ca="1" si="57"/>
        <v>#NAME?</v>
      </c>
      <c r="AX388" s="85" t="e">
        <f t="shared" ca="1" si="58"/>
        <v>#NAME?</v>
      </c>
      <c r="AY388" s="86" t="str">
        <f t="shared" si="59"/>
        <v/>
      </c>
      <c r="AZ388" s="22" t="e">
        <f t="shared" ca="1" si="60"/>
        <v>#NAME?</v>
      </c>
      <c r="BA388" s="83" t="e">
        <f t="shared" ca="1" si="61"/>
        <v>#NAME?</v>
      </c>
      <c r="BB388" s="88" t="e">
        <f t="shared" ca="1" si="62"/>
        <v>#NAME?</v>
      </c>
      <c r="BC388" s="90" t="e">
        <f t="shared" ca="1" si="63"/>
        <v>#NAME?</v>
      </c>
      <c r="BD388" s="90" t="e">
        <f t="shared" ca="1" si="64"/>
        <v>#NAME?</v>
      </c>
      <c r="BE388" s="85" t="e">
        <f t="shared" ca="1" si="65"/>
        <v>#NAME?</v>
      </c>
      <c r="BF388" s="22" t="e">
        <f t="shared" ca="1" si="66"/>
        <v>#NAME?</v>
      </c>
      <c r="BG388" s="22" t="e">
        <f t="shared" ca="1" si="67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51" t="str">
        <f t="shared" si="45"/>
        <v/>
      </c>
      <c r="B389" s="142"/>
      <c r="C389" s="51"/>
      <c r="D389" s="51"/>
      <c r="E389" s="51"/>
      <c r="F389" s="51"/>
      <c r="G389" s="51"/>
      <c r="H389" s="55" t="str">
        <f t="shared" si="46"/>
        <v/>
      </c>
      <c r="I389" s="51"/>
      <c r="J389" s="51"/>
      <c r="K389" s="51"/>
      <c r="L389" s="51"/>
      <c r="M389" s="51"/>
      <c r="N389" s="51"/>
      <c r="O389" s="51"/>
      <c r="P389" s="51"/>
      <c r="Q389" s="51"/>
      <c r="R389" s="68"/>
      <c r="S389" s="68"/>
      <c r="T389" s="68" t="str">
        <f t="shared" si="43"/>
        <v/>
      </c>
      <c r="U389" s="68"/>
      <c r="V389" s="51"/>
      <c r="W389" s="158"/>
      <c r="X389" s="158"/>
      <c r="Y389" s="70" t="str">
        <f t="shared" si="36"/>
        <v/>
      </c>
      <c r="Z389" s="69"/>
      <c r="AA389" s="69"/>
      <c r="AB389" s="51" t="str">
        <f t="shared" si="47"/>
        <v/>
      </c>
      <c r="AC389" s="51"/>
      <c r="AD389" s="51"/>
      <c r="AE389" s="51"/>
      <c r="AF389" s="70" t="str">
        <f t="shared" si="48"/>
        <v/>
      </c>
      <c r="AG389" s="51"/>
      <c r="AH389" s="78"/>
      <c r="AI389" s="78" t="str">
        <f t="shared" si="71"/>
        <v/>
      </c>
      <c r="AJ389" s="79" t="str">
        <f t="array" ref="AJ389">IFERROR(INDEX('[1]Master Price'!$E:$E,MATCH(D389,'[1]Master Price'!$B:$B,0)),"0")</f>
        <v>0</v>
      </c>
      <c r="AK389" s="79">
        <f t="shared" si="50"/>
        <v>0</v>
      </c>
      <c r="AL389" s="81" t="str">
        <f t="shared" si="41"/>
        <v>0-day</v>
      </c>
      <c r="AM389" s="81" t="str">
        <f t="shared" si="44"/>
        <v>0-day</v>
      </c>
      <c r="AN389" s="81" t="str">
        <f t="shared" si="69"/>
        <v>0-day</v>
      </c>
      <c r="AO389" s="81" t="str">
        <f t="shared" si="70"/>
        <v>0-day</v>
      </c>
      <c r="AP389" s="81" t="str">
        <f t="shared" si="52"/>
        <v>0-day</v>
      </c>
      <c r="AQ389" s="81" t="str">
        <f t="shared" si="53"/>
        <v>0-day</v>
      </c>
      <c r="AR389" s="137"/>
      <c r="AS389" s="83" t="str">
        <f t="shared" si="54"/>
        <v/>
      </c>
      <c r="AT389" s="85">
        <f t="shared" si="68"/>
        <v>0</v>
      </c>
      <c r="AU389" s="84" t="e">
        <f t="shared" ca="1" si="55"/>
        <v>#NAME?</v>
      </c>
      <c r="AV389" s="85" t="e">
        <f t="shared" ca="1" si="56"/>
        <v>#NAME?</v>
      </c>
      <c r="AW389" s="86" t="e">
        <f t="shared" ca="1" si="57"/>
        <v>#NAME?</v>
      </c>
      <c r="AX389" s="85" t="e">
        <f t="shared" ca="1" si="58"/>
        <v>#NAME?</v>
      </c>
      <c r="AY389" s="86" t="str">
        <f t="shared" si="59"/>
        <v/>
      </c>
      <c r="AZ389" s="22" t="e">
        <f t="shared" ca="1" si="60"/>
        <v>#NAME?</v>
      </c>
      <c r="BA389" s="83" t="e">
        <f t="shared" ca="1" si="61"/>
        <v>#NAME?</v>
      </c>
      <c r="BB389" s="88" t="e">
        <f t="shared" ca="1" si="62"/>
        <v>#NAME?</v>
      </c>
      <c r="BC389" s="90" t="e">
        <f t="shared" ca="1" si="63"/>
        <v>#NAME?</v>
      </c>
      <c r="BD389" s="90" t="e">
        <f t="shared" ca="1" si="64"/>
        <v>#NAME?</v>
      </c>
      <c r="BE389" s="85" t="e">
        <f t="shared" ca="1" si="65"/>
        <v>#NAME?</v>
      </c>
      <c r="BF389" s="22" t="e">
        <f t="shared" ca="1" si="66"/>
        <v>#NAME?</v>
      </c>
      <c r="BG389" s="22" t="e">
        <f t="shared" ca="1" si="67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51" t="str">
        <f t="shared" si="45"/>
        <v/>
      </c>
      <c r="B390" s="142"/>
      <c r="C390" s="51"/>
      <c r="D390" s="51"/>
      <c r="E390" s="51"/>
      <c r="F390" s="51"/>
      <c r="G390" s="51"/>
      <c r="H390" s="55" t="str">
        <f t="shared" si="46"/>
        <v/>
      </c>
      <c r="I390" s="51"/>
      <c r="J390" s="51"/>
      <c r="K390" s="51"/>
      <c r="L390" s="51"/>
      <c r="M390" s="51"/>
      <c r="N390" s="51"/>
      <c r="O390" s="51"/>
      <c r="P390" s="51"/>
      <c r="Q390" s="51"/>
      <c r="R390" s="68"/>
      <c r="S390" s="68"/>
      <c r="T390" s="68" t="str">
        <f t="shared" si="43"/>
        <v/>
      </c>
      <c r="U390" s="68"/>
      <c r="V390" s="51"/>
      <c r="W390" s="158"/>
      <c r="X390" s="158"/>
      <c r="Y390" s="70" t="str">
        <f t="shared" si="36"/>
        <v/>
      </c>
      <c r="Z390" s="69"/>
      <c r="AA390" s="69"/>
      <c r="AB390" s="51" t="str">
        <f t="shared" si="47"/>
        <v/>
      </c>
      <c r="AC390" s="51"/>
      <c r="AD390" s="51"/>
      <c r="AE390" s="51"/>
      <c r="AF390" s="70" t="str">
        <f t="shared" si="48"/>
        <v/>
      </c>
      <c r="AG390" s="51"/>
      <c r="AH390" s="78"/>
      <c r="AI390" s="78" t="str">
        <f t="shared" si="71"/>
        <v/>
      </c>
      <c r="AJ390" s="79" t="str">
        <f t="array" ref="AJ390">IFERROR(INDEX('[1]Master Price'!$E:$E,MATCH(D390,'[1]Master Price'!$B:$B,0)),"0")</f>
        <v>0</v>
      </c>
      <c r="AK390" s="79">
        <f t="shared" si="50"/>
        <v>0</v>
      </c>
      <c r="AL390" s="81" t="str">
        <f t="shared" si="41"/>
        <v>0-day</v>
      </c>
      <c r="AM390" s="81" t="str">
        <f t="shared" si="44"/>
        <v>0-day</v>
      </c>
      <c r="AN390" s="81" t="str">
        <f t="shared" si="69"/>
        <v>0-day</v>
      </c>
      <c r="AO390" s="81" t="str">
        <f t="shared" si="70"/>
        <v>0-day</v>
      </c>
      <c r="AP390" s="81" t="str">
        <f t="shared" si="52"/>
        <v>0-day</v>
      </c>
      <c r="AQ390" s="81" t="str">
        <f t="shared" si="53"/>
        <v>0-day</v>
      </c>
      <c r="AR390" s="137"/>
      <c r="AS390" s="83" t="str">
        <f t="shared" si="54"/>
        <v/>
      </c>
      <c r="AT390" s="85">
        <f t="shared" si="68"/>
        <v>0</v>
      </c>
      <c r="AU390" s="84" t="e">
        <f t="shared" ca="1" si="55"/>
        <v>#NAME?</v>
      </c>
      <c r="AV390" s="85" t="e">
        <f t="shared" ca="1" si="56"/>
        <v>#NAME?</v>
      </c>
      <c r="AW390" s="86" t="e">
        <f t="shared" ca="1" si="57"/>
        <v>#NAME?</v>
      </c>
      <c r="AX390" s="85" t="e">
        <f t="shared" ca="1" si="58"/>
        <v>#NAME?</v>
      </c>
      <c r="AY390" s="86" t="str">
        <f t="shared" si="59"/>
        <v/>
      </c>
      <c r="AZ390" s="22" t="e">
        <f t="shared" ca="1" si="60"/>
        <v>#NAME?</v>
      </c>
      <c r="BA390" s="83" t="e">
        <f t="shared" ca="1" si="61"/>
        <v>#NAME?</v>
      </c>
      <c r="BB390" s="88" t="e">
        <f t="shared" ca="1" si="62"/>
        <v>#NAME?</v>
      </c>
      <c r="BC390" s="90" t="e">
        <f t="shared" ca="1" si="63"/>
        <v>#NAME?</v>
      </c>
      <c r="BD390" s="90" t="e">
        <f t="shared" ca="1" si="64"/>
        <v>#NAME?</v>
      </c>
      <c r="BE390" s="85" t="e">
        <f t="shared" ca="1" si="65"/>
        <v>#NAME?</v>
      </c>
      <c r="BF390" s="22" t="e">
        <f t="shared" ca="1" si="66"/>
        <v>#NAME?</v>
      </c>
      <c r="BG390" s="22" t="e">
        <f t="shared" ca="1" si="67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51" t="str">
        <f t="shared" si="45"/>
        <v/>
      </c>
      <c r="B391" s="142"/>
      <c r="C391" s="51"/>
      <c r="D391" s="51"/>
      <c r="E391" s="51"/>
      <c r="F391" s="51"/>
      <c r="G391" s="51"/>
      <c r="H391" s="55" t="str">
        <f t="shared" si="46"/>
        <v/>
      </c>
      <c r="I391" s="51"/>
      <c r="J391" s="51"/>
      <c r="K391" s="51"/>
      <c r="L391" s="51"/>
      <c r="M391" s="51"/>
      <c r="N391" s="51"/>
      <c r="O391" s="51"/>
      <c r="P391" s="51"/>
      <c r="Q391" s="51"/>
      <c r="R391" s="68"/>
      <c r="S391" s="68"/>
      <c r="T391" s="68" t="str">
        <f t="shared" si="43"/>
        <v/>
      </c>
      <c r="U391" s="68"/>
      <c r="V391" s="51"/>
      <c r="W391" s="158"/>
      <c r="X391" s="158"/>
      <c r="Y391" s="70" t="str">
        <f t="shared" si="36"/>
        <v/>
      </c>
      <c r="Z391" s="69"/>
      <c r="AA391" s="69"/>
      <c r="AB391" s="51" t="str">
        <f t="shared" si="47"/>
        <v/>
      </c>
      <c r="AC391" s="51"/>
      <c r="AD391" s="51"/>
      <c r="AE391" s="51"/>
      <c r="AF391" s="70" t="str">
        <f t="shared" si="48"/>
        <v/>
      </c>
      <c r="AG391" s="51"/>
      <c r="AH391" s="78"/>
      <c r="AI391" s="78" t="str">
        <f t="shared" si="71"/>
        <v/>
      </c>
      <c r="AJ391" s="79" t="str">
        <f t="array" ref="AJ391">IFERROR(INDEX('[1]Master Price'!$E:$E,MATCH(D391,'[1]Master Price'!$B:$B,0)),"0")</f>
        <v>0</v>
      </c>
      <c r="AK391" s="79">
        <f t="shared" si="50"/>
        <v>0</v>
      </c>
      <c r="AL391" s="81" t="str">
        <f t="shared" si="41"/>
        <v>0-day</v>
      </c>
      <c r="AM391" s="81" t="str">
        <f t="shared" si="44"/>
        <v>0-day</v>
      </c>
      <c r="AN391" s="81" t="str">
        <f t="shared" si="69"/>
        <v>0-day</v>
      </c>
      <c r="AO391" s="81" t="str">
        <f t="shared" si="70"/>
        <v>0-day</v>
      </c>
      <c r="AP391" s="81" t="str">
        <f t="shared" si="52"/>
        <v>0-day</v>
      </c>
      <c r="AQ391" s="81" t="str">
        <f t="shared" si="53"/>
        <v>0-day</v>
      </c>
      <c r="AR391" s="137"/>
      <c r="AS391" s="83" t="str">
        <f t="shared" si="54"/>
        <v/>
      </c>
      <c r="AT391" s="85">
        <f t="shared" si="68"/>
        <v>0</v>
      </c>
      <c r="AU391" s="84" t="e">
        <f t="shared" ca="1" si="55"/>
        <v>#NAME?</v>
      </c>
      <c r="AV391" s="85" t="e">
        <f t="shared" ca="1" si="56"/>
        <v>#NAME?</v>
      </c>
      <c r="AW391" s="86" t="e">
        <f t="shared" ca="1" si="57"/>
        <v>#NAME?</v>
      </c>
      <c r="AX391" s="85" t="e">
        <f t="shared" ca="1" si="58"/>
        <v>#NAME?</v>
      </c>
      <c r="AY391" s="86" t="str">
        <f t="shared" si="59"/>
        <v/>
      </c>
      <c r="AZ391" s="22" t="e">
        <f t="shared" ca="1" si="60"/>
        <v>#NAME?</v>
      </c>
      <c r="BA391" s="83" t="e">
        <f t="shared" ca="1" si="61"/>
        <v>#NAME?</v>
      </c>
      <c r="BB391" s="88" t="e">
        <f t="shared" ca="1" si="62"/>
        <v>#NAME?</v>
      </c>
      <c r="BC391" s="90" t="e">
        <f t="shared" ca="1" si="63"/>
        <v>#NAME?</v>
      </c>
      <c r="BD391" s="90" t="e">
        <f t="shared" ca="1" si="64"/>
        <v>#NAME?</v>
      </c>
      <c r="BE391" s="85" t="e">
        <f t="shared" ca="1" si="65"/>
        <v>#NAME?</v>
      </c>
      <c r="BF391" s="22" t="e">
        <f t="shared" ca="1" si="66"/>
        <v>#NAME?</v>
      </c>
      <c r="BG391" s="22" t="e">
        <f t="shared" ca="1" si="67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51" t="str">
        <f t="shared" si="45"/>
        <v/>
      </c>
      <c r="B392" s="142"/>
      <c r="C392" s="51"/>
      <c r="D392" s="51"/>
      <c r="E392" s="51"/>
      <c r="F392" s="51"/>
      <c r="G392" s="51"/>
      <c r="H392" s="55" t="str">
        <f t="shared" si="46"/>
        <v/>
      </c>
      <c r="I392" s="51"/>
      <c r="J392" s="51"/>
      <c r="K392" s="51"/>
      <c r="L392" s="51"/>
      <c r="M392" s="51"/>
      <c r="N392" s="51"/>
      <c r="O392" s="51"/>
      <c r="P392" s="51"/>
      <c r="Q392" s="51"/>
      <c r="R392" s="68"/>
      <c r="S392" s="68"/>
      <c r="T392" s="68" t="str">
        <f t="shared" si="43"/>
        <v/>
      </c>
      <c r="U392" s="68"/>
      <c r="V392" s="51"/>
      <c r="W392" s="158"/>
      <c r="X392" s="158"/>
      <c r="Y392" s="70" t="str">
        <f t="shared" si="36"/>
        <v/>
      </c>
      <c r="Z392" s="69"/>
      <c r="AA392" s="69"/>
      <c r="AB392" s="51" t="str">
        <f t="shared" si="47"/>
        <v/>
      </c>
      <c r="AC392" s="51"/>
      <c r="AD392" s="51"/>
      <c r="AE392" s="51"/>
      <c r="AF392" s="70" t="str">
        <f t="shared" si="48"/>
        <v/>
      </c>
      <c r="AG392" s="51"/>
      <c r="AH392" s="78"/>
      <c r="AI392" s="78" t="str">
        <f t="shared" si="71"/>
        <v/>
      </c>
      <c r="AJ392" s="79" t="str">
        <f t="array" ref="AJ392">IFERROR(INDEX('[1]Master Price'!$E:$E,MATCH(D392,'[1]Master Price'!$B:$B,0)),"0")</f>
        <v>0</v>
      </c>
      <c r="AK392" s="79">
        <f t="shared" si="50"/>
        <v>0</v>
      </c>
      <c r="AL392" s="81" t="str">
        <f t="shared" si="41"/>
        <v>0-day</v>
      </c>
      <c r="AM392" s="81" t="str">
        <f t="shared" si="44"/>
        <v>0-day</v>
      </c>
      <c r="AN392" s="81" t="str">
        <f t="shared" si="69"/>
        <v>0-day</v>
      </c>
      <c r="AO392" s="81" t="str">
        <f t="shared" si="70"/>
        <v>0-day</v>
      </c>
      <c r="AP392" s="81" t="str">
        <f t="shared" si="52"/>
        <v>0-day</v>
      </c>
      <c r="AQ392" s="81" t="str">
        <f t="shared" si="53"/>
        <v>0-day</v>
      </c>
      <c r="AR392" s="137"/>
      <c r="AS392" s="83" t="str">
        <f t="shared" si="54"/>
        <v/>
      </c>
      <c r="AT392" s="85">
        <f t="shared" si="68"/>
        <v>0</v>
      </c>
      <c r="AU392" s="84" t="e">
        <f t="shared" ca="1" si="55"/>
        <v>#NAME?</v>
      </c>
      <c r="AV392" s="85" t="e">
        <f t="shared" ca="1" si="56"/>
        <v>#NAME?</v>
      </c>
      <c r="AW392" s="86" t="e">
        <f t="shared" ca="1" si="57"/>
        <v>#NAME?</v>
      </c>
      <c r="AX392" s="85" t="e">
        <f t="shared" ca="1" si="58"/>
        <v>#NAME?</v>
      </c>
      <c r="AY392" s="86" t="str">
        <f t="shared" si="59"/>
        <v/>
      </c>
      <c r="AZ392" s="22" t="e">
        <f t="shared" ca="1" si="60"/>
        <v>#NAME?</v>
      </c>
      <c r="BA392" s="83" t="e">
        <f t="shared" ca="1" si="61"/>
        <v>#NAME?</v>
      </c>
      <c r="BB392" s="88" t="e">
        <f t="shared" ca="1" si="62"/>
        <v>#NAME?</v>
      </c>
      <c r="BC392" s="90" t="e">
        <f t="shared" ca="1" si="63"/>
        <v>#NAME?</v>
      </c>
      <c r="BD392" s="90" t="e">
        <f t="shared" ca="1" si="64"/>
        <v>#NAME?</v>
      </c>
      <c r="BE392" s="85" t="e">
        <f t="shared" ca="1" si="65"/>
        <v>#NAME?</v>
      </c>
      <c r="BF392" s="22" t="e">
        <f t="shared" ca="1" si="66"/>
        <v>#NAME?</v>
      </c>
      <c r="BG392" s="22" t="e">
        <f t="shared" ca="1" si="67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51" t="str">
        <f t="shared" si="45"/>
        <v/>
      </c>
      <c r="B393" s="142"/>
      <c r="C393" s="51"/>
      <c r="D393" s="51"/>
      <c r="E393" s="51"/>
      <c r="F393" s="51"/>
      <c r="G393" s="51"/>
      <c r="H393" s="55" t="str">
        <f t="shared" si="46"/>
        <v/>
      </c>
      <c r="I393" s="51"/>
      <c r="J393" s="51"/>
      <c r="K393" s="51"/>
      <c r="L393" s="51"/>
      <c r="M393" s="51"/>
      <c r="N393" s="51"/>
      <c r="O393" s="51"/>
      <c r="P393" s="51"/>
      <c r="Q393" s="51"/>
      <c r="R393" s="68"/>
      <c r="S393" s="68"/>
      <c r="T393" s="68" t="str">
        <f t="shared" si="43"/>
        <v/>
      </c>
      <c r="U393" s="68"/>
      <c r="V393" s="51"/>
      <c r="W393" s="158"/>
      <c r="X393" s="158"/>
      <c r="Y393" s="70" t="str">
        <f t="shared" si="36"/>
        <v/>
      </c>
      <c r="Z393" s="69"/>
      <c r="AA393" s="69"/>
      <c r="AB393" s="51" t="str">
        <f t="shared" si="47"/>
        <v/>
      </c>
      <c r="AC393" s="51"/>
      <c r="AD393" s="70"/>
      <c r="AE393" s="70"/>
      <c r="AF393" s="70" t="str">
        <f t="shared" si="48"/>
        <v/>
      </c>
      <c r="AG393" s="51"/>
      <c r="AH393" s="78"/>
      <c r="AI393" s="78" t="str">
        <f t="shared" si="71"/>
        <v/>
      </c>
      <c r="AJ393" s="79" t="str">
        <f t="array" ref="AJ393">IFERROR(INDEX('[1]Master Price'!$E:$E,MATCH(D393,'[1]Master Price'!$B:$B,0)),"0")</f>
        <v>0</v>
      </c>
      <c r="AK393" s="79">
        <f t="shared" si="50"/>
        <v>0</v>
      </c>
      <c r="AL393" s="81" t="str">
        <f t="shared" si="41"/>
        <v>0-day</v>
      </c>
      <c r="AM393" s="81" t="str">
        <f t="shared" si="44"/>
        <v>0-day</v>
      </c>
      <c r="AN393" s="81" t="str">
        <f t="shared" si="69"/>
        <v>0-day</v>
      </c>
      <c r="AO393" s="81" t="str">
        <f t="shared" si="70"/>
        <v>0-day</v>
      </c>
      <c r="AP393" s="81" t="str">
        <f t="shared" si="52"/>
        <v>0-day</v>
      </c>
      <c r="AQ393" s="81" t="str">
        <f t="shared" si="53"/>
        <v>0-day</v>
      </c>
      <c r="AR393" s="137"/>
      <c r="AS393" s="83" t="str">
        <f t="shared" si="54"/>
        <v/>
      </c>
      <c r="AT393" s="85">
        <f t="shared" si="68"/>
        <v>0</v>
      </c>
      <c r="AU393" s="84" t="e">
        <f t="shared" ca="1" si="55"/>
        <v>#NAME?</v>
      </c>
      <c r="AV393" s="85" t="e">
        <f t="shared" ca="1" si="56"/>
        <v>#NAME?</v>
      </c>
      <c r="AW393" s="86" t="e">
        <f t="shared" ca="1" si="57"/>
        <v>#NAME?</v>
      </c>
      <c r="AX393" s="85" t="e">
        <f t="shared" ca="1" si="58"/>
        <v>#NAME?</v>
      </c>
      <c r="AY393" s="86" t="str">
        <f t="shared" si="59"/>
        <v/>
      </c>
      <c r="AZ393" s="22" t="e">
        <f t="shared" ca="1" si="60"/>
        <v>#NAME?</v>
      </c>
      <c r="BA393" s="83" t="e">
        <f t="shared" ca="1" si="61"/>
        <v>#NAME?</v>
      </c>
      <c r="BB393" s="88" t="e">
        <f t="shared" ca="1" si="62"/>
        <v>#NAME?</v>
      </c>
      <c r="BC393" s="90" t="e">
        <f t="shared" ca="1" si="63"/>
        <v>#NAME?</v>
      </c>
      <c r="BD393" s="90" t="e">
        <f t="shared" ca="1" si="64"/>
        <v>#NAME?</v>
      </c>
      <c r="BE393" s="85" t="e">
        <f t="shared" ca="1" si="65"/>
        <v>#NAME?</v>
      </c>
      <c r="BF393" s="22" t="e">
        <f t="shared" ca="1" si="66"/>
        <v>#NAME?</v>
      </c>
      <c r="BG393" s="22" t="e">
        <f t="shared" ca="1" si="67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51" t="str">
        <f t="shared" si="45"/>
        <v/>
      </c>
      <c r="B394" s="142"/>
      <c r="C394" s="51"/>
      <c r="D394" s="51"/>
      <c r="E394" s="51"/>
      <c r="F394" s="51"/>
      <c r="G394" s="51"/>
      <c r="H394" s="55" t="str">
        <f t="shared" si="46"/>
        <v/>
      </c>
      <c r="I394" s="51"/>
      <c r="J394" s="51"/>
      <c r="K394" s="51"/>
      <c r="L394" s="51"/>
      <c r="M394" s="51"/>
      <c r="N394" s="51"/>
      <c r="O394" s="51"/>
      <c r="P394" s="51"/>
      <c r="Q394" s="51"/>
      <c r="R394" s="68"/>
      <c r="S394" s="68"/>
      <c r="T394" s="68" t="str">
        <f t="shared" si="43"/>
        <v/>
      </c>
      <c r="U394" s="68"/>
      <c r="V394" s="51"/>
      <c r="W394" s="158"/>
      <c r="X394" s="158"/>
      <c r="Y394" s="70" t="str">
        <f t="shared" si="36"/>
        <v/>
      </c>
      <c r="Z394" s="69"/>
      <c r="AA394" s="69"/>
      <c r="AB394" s="51" t="str">
        <f t="shared" si="47"/>
        <v/>
      </c>
      <c r="AC394" s="51"/>
      <c r="AD394" s="70"/>
      <c r="AE394" s="70"/>
      <c r="AF394" s="70" t="str">
        <f t="shared" si="48"/>
        <v/>
      </c>
      <c r="AG394" s="51"/>
      <c r="AH394" s="78"/>
      <c r="AI394" s="78" t="str">
        <f t="shared" si="71"/>
        <v/>
      </c>
      <c r="AJ394" s="79" t="str">
        <f t="array" ref="AJ394">IFERROR(INDEX('[1]Master Price'!$E:$E,MATCH(D394,'[1]Master Price'!$B:$B,0)),"0")</f>
        <v>0</v>
      </c>
      <c r="AK394" s="79">
        <f t="shared" si="50"/>
        <v>0</v>
      </c>
      <c r="AL394" s="81" t="str">
        <f t="shared" si="41"/>
        <v>0-day</v>
      </c>
      <c r="AM394" s="81" t="str">
        <f t="shared" si="44"/>
        <v>0-day</v>
      </c>
      <c r="AN394" s="81" t="str">
        <f t="shared" si="69"/>
        <v>0-day</v>
      </c>
      <c r="AO394" s="81" t="str">
        <f t="shared" si="70"/>
        <v>0-day</v>
      </c>
      <c r="AP394" s="81" t="str">
        <f t="shared" si="52"/>
        <v>0-day</v>
      </c>
      <c r="AQ394" s="81" t="str">
        <f t="shared" si="53"/>
        <v>0-day</v>
      </c>
      <c r="AR394" s="137"/>
      <c r="AS394" s="83" t="str">
        <f t="shared" si="54"/>
        <v/>
      </c>
      <c r="AT394" s="85">
        <f t="shared" si="68"/>
        <v>0</v>
      </c>
      <c r="AU394" s="84" t="e">
        <f t="shared" ca="1" si="55"/>
        <v>#NAME?</v>
      </c>
      <c r="AV394" s="85" t="e">
        <f t="shared" ca="1" si="56"/>
        <v>#NAME?</v>
      </c>
      <c r="AW394" s="86" t="e">
        <f t="shared" ca="1" si="57"/>
        <v>#NAME?</v>
      </c>
      <c r="AX394" s="85" t="e">
        <f t="shared" ca="1" si="58"/>
        <v>#NAME?</v>
      </c>
      <c r="AY394" s="86" t="str">
        <f t="shared" si="59"/>
        <v/>
      </c>
      <c r="AZ394" s="22" t="e">
        <f t="shared" ca="1" si="60"/>
        <v>#NAME?</v>
      </c>
      <c r="BA394" s="83" t="e">
        <f t="shared" ca="1" si="61"/>
        <v>#NAME?</v>
      </c>
      <c r="BB394" s="88" t="e">
        <f t="shared" ca="1" si="62"/>
        <v>#NAME?</v>
      </c>
      <c r="BC394" s="90" t="e">
        <f t="shared" ca="1" si="63"/>
        <v>#NAME?</v>
      </c>
      <c r="BD394" s="90" t="e">
        <f t="shared" ca="1" si="64"/>
        <v>#NAME?</v>
      </c>
      <c r="BE394" s="85" t="e">
        <f t="shared" ca="1" si="65"/>
        <v>#NAME?</v>
      </c>
      <c r="BF394" s="22" t="e">
        <f t="shared" ca="1" si="66"/>
        <v>#NAME?</v>
      </c>
      <c r="BG394" s="22" t="e">
        <f t="shared" ca="1" si="67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51" t="str">
        <f t="shared" si="45"/>
        <v/>
      </c>
      <c r="B395" s="142"/>
      <c r="C395" s="51"/>
      <c r="D395" s="51"/>
      <c r="E395" s="51"/>
      <c r="F395" s="51"/>
      <c r="G395" s="51"/>
      <c r="H395" s="55" t="str">
        <f t="shared" si="46"/>
        <v/>
      </c>
      <c r="I395" s="51"/>
      <c r="J395" s="51"/>
      <c r="K395" s="51"/>
      <c r="L395" s="51"/>
      <c r="M395" s="51"/>
      <c r="N395" s="51"/>
      <c r="O395" s="51"/>
      <c r="P395" s="51"/>
      <c r="Q395" s="51"/>
      <c r="R395" s="68"/>
      <c r="S395" s="68"/>
      <c r="T395" s="68" t="str">
        <f t="shared" si="43"/>
        <v/>
      </c>
      <c r="U395" s="68"/>
      <c r="V395" s="51"/>
      <c r="W395" s="158"/>
      <c r="X395" s="158"/>
      <c r="Y395" s="70" t="str">
        <f t="shared" si="36"/>
        <v/>
      </c>
      <c r="Z395" s="69"/>
      <c r="AA395" s="69"/>
      <c r="AB395" s="51" t="str">
        <f t="shared" si="47"/>
        <v/>
      </c>
      <c r="AC395" s="51"/>
      <c r="AD395" s="70"/>
      <c r="AE395" s="70"/>
      <c r="AF395" s="70" t="str">
        <f t="shared" si="48"/>
        <v/>
      </c>
      <c r="AG395" s="51"/>
      <c r="AH395" s="78"/>
      <c r="AI395" s="78" t="str">
        <f t="shared" si="71"/>
        <v/>
      </c>
      <c r="AJ395" s="79" t="str">
        <f t="array" ref="AJ395">IFERROR(INDEX('[1]Master Price'!$E:$E,MATCH(D395,'[1]Master Price'!$B:$B,0)),"0")</f>
        <v>0</v>
      </c>
      <c r="AK395" s="79">
        <f t="shared" si="50"/>
        <v>0</v>
      </c>
      <c r="AL395" s="81" t="str">
        <f t="shared" si="41"/>
        <v>0-day</v>
      </c>
      <c r="AM395" s="81" t="str">
        <f t="shared" si="44"/>
        <v>0-day</v>
      </c>
      <c r="AN395" s="81" t="str">
        <f t="shared" si="69"/>
        <v>0-day</v>
      </c>
      <c r="AO395" s="81" t="str">
        <f t="shared" si="70"/>
        <v>0-day</v>
      </c>
      <c r="AP395" s="81" t="str">
        <f t="shared" si="52"/>
        <v>0-day</v>
      </c>
      <c r="AQ395" s="81" t="str">
        <f t="shared" si="53"/>
        <v>0-day</v>
      </c>
      <c r="AR395" s="137"/>
      <c r="AS395" s="83" t="str">
        <f t="shared" si="54"/>
        <v/>
      </c>
      <c r="AT395" s="85">
        <f t="shared" si="68"/>
        <v>0</v>
      </c>
      <c r="AU395" s="84" t="e">
        <f t="shared" ca="1" si="55"/>
        <v>#NAME?</v>
      </c>
      <c r="AV395" s="85" t="e">
        <f t="shared" ca="1" si="56"/>
        <v>#NAME?</v>
      </c>
      <c r="AW395" s="86" t="e">
        <f t="shared" ca="1" si="57"/>
        <v>#NAME?</v>
      </c>
      <c r="AX395" s="85" t="e">
        <f t="shared" ca="1" si="58"/>
        <v>#NAME?</v>
      </c>
      <c r="AY395" s="86" t="str">
        <f t="shared" si="59"/>
        <v/>
      </c>
      <c r="AZ395" s="22" t="e">
        <f t="shared" ca="1" si="60"/>
        <v>#NAME?</v>
      </c>
      <c r="BA395" s="83" t="e">
        <f t="shared" ca="1" si="61"/>
        <v>#NAME?</v>
      </c>
      <c r="BB395" s="88" t="e">
        <f t="shared" ca="1" si="62"/>
        <v>#NAME?</v>
      </c>
      <c r="BC395" s="90" t="e">
        <f t="shared" ca="1" si="63"/>
        <v>#NAME?</v>
      </c>
      <c r="BD395" s="90" t="e">
        <f t="shared" ca="1" si="64"/>
        <v>#NAME?</v>
      </c>
      <c r="BE395" s="85" t="e">
        <f t="shared" ca="1" si="65"/>
        <v>#NAME?</v>
      </c>
      <c r="BF395" s="22" t="e">
        <f t="shared" ca="1" si="66"/>
        <v>#NAME?</v>
      </c>
      <c r="BG395" s="22" t="e">
        <f t="shared" ca="1" si="67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51" t="str">
        <f t="shared" si="45"/>
        <v/>
      </c>
      <c r="B396" s="142"/>
      <c r="C396" s="51"/>
      <c r="D396" s="51"/>
      <c r="E396" s="51"/>
      <c r="F396" s="51"/>
      <c r="G396" s="51"/>
      <c r="H396" s="55" t="str">
        <f t="shared" si="46"/>
        <v/>
      </c>
      <c r="I396" s="51"/>
      <c r="J396" s="51"/>
      <c r="K396" s="51"/>
      <c r="L396" s="51"/>
      <c r="M396" s="51"/>
      <c r="N396" s="51"/>
      <c r="O396" s="51"/>
      <c r="P396" s="51"/>
      <c r="Q396" s="51"/>
      <c r="R396" s="68"/>
      <c r="S396" s="68"/>
      <c r="T396" s="68" t="str">
        <f t="shared" si="43"/>
        <v/>
      </c>
      <c r="U396" s="68"/>
      <c r="V396" s="51"/>
      <c r="W396" s="158"/>
      <c r="X396" s="158"/>
      <c r="Y396" s="70" t="str">
        <f t="shared" si="36"/>
        <v/>
      </c>
      <c r="Z396" s="69"/>
      <c r="AA396" s="69"/>
      <c r="AB396" s="51" t="str">
        <f t="shared" si="47"/>
        <v/>
      </c>
      <c r="AC396" s="51"/>
      <c r="AD396" s="70"/>
      <c r="AE396" s="70"/>
      <c r="AF396" s="70" t="str">
        <f t="shared" si="48"/>
        <v/>
      </c>
      <c r="AG396" s="158"/>
      <c r="AH396" s="78"/>
      <c r="AI396" s="78" t="str">
        <f t="shared" si="71"/>
        <v/>
      </c>
      <c r="AJ396" s="79" t="str">
        <f t="array" ref="AJ396">IFERROR(INDEX('[1]Master Price'!$E:$E,MATCH(D396,'[1]Master Price'!$B:$B,0)),"0")</f>
        <v>0</v>
      </c>
      <c r="AK396" s="79">
        <f t="shared" si="50"/>
        <v>0</v>
      </c>
      <c r="AL396" s="81" t="str">
        <f t="shared" si="41"/>
        <v>0-day</v>
      </c>
      <c r="AM396" s="81" t="str">
        <f t="shared" si="44"/>
        <v>0-day</v>
      </c>
      <c r="AN396" s="81" t="str">
        <f t="shared" si="69"/>
        <v>0-day</v>
      </c>
      <c r="AO396" s="81" t="str">
        <f t="shared" si="70"/>
        <v>0-day</v>
      </c>
      <c r="AP396" s="81" t="str">
        <f t="shared" si="52"/>
        <v>0-day</v>
      </c>
      <c r="AQ396" s="81" t="str">
        <f t="shared" si="53"/>
        <v>0-day</v>
      </c>
      <c r="AR396" s="137"/>
      <c r="AS396" s="83" t="str">
        <f t="shared" si="54"/>
        <v/>
      </c>
      <c r="AT396" s="85">
        <f t="shared" si="68"/>
        <v>0</v>
      </c>
      <c r="AU396" s="84" t="e">
        <f t="shared" ca="1" si="55"/>
        <v>#NAME?</v>
      </c>
      <c r="AV396" s="85" t="e">
        <f t="shared" ca="1" si="56"/>
        <v>#NAME?</v>
      </c>
      <c r="AW396" s="86" t="e">
        <f t="shared" ca="1" si="57"/>
        <v>#NAME?</v>
      </c>
      <c r="AX396" s="85" t="e">
        <f t="shared" ca="1" si="58"/>
        <v>#NAME?</v>
      </c>
      <c r="AY396" s="86" t="str">
        <f t="shared" si="59"/>
        <v/>
      </c>
      <c r="AZ396" s="22" t="e">
        <f t="shared" ca="1" si="60"/>
        <v>#NAME?</v>
      </c>
      <c r="BA396" s="83" t="e">
        <f t="shared" ca="1" si="61"/>
        <v>#NAME?</v>
      </c>
      <c r="BB396" s="88" t="e">
        <f t="shared" ca="1" si="62"/>
        <v>#NAME?</v>
      </c>
      <c r="BC396" s="90" t="e">
        <f t="shared" ca="1" si="63"/>
        <v>#NAME?</v>
      </c>
      <c r="BD396" s="90" t="e">
        <f t="shared" ca="1" si="64"/>
        <v>#NAME?</v>
      </c>
      <c r="BE396" s="85" t="e">
        <f t="shared" ca="1" si="65"/>
        <v>#NAME?</v>
      </c>
      <c r="BF396" s="22" t="e">
        <f t="shared" ca="1" si="66"/>
        <v>#NAME?</v>
      </c>
      <c r="BG396" s="22" t="e">
        <f t="shared" ca="1" si="67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51" t="str">
        <f t="shared" si="45"/>
        <v/>
      </c>
      <c r="B397" s="142"/>
      <c r="C397" s="51"/>
      <c r="D397" s="51"/>
      <c r="E397" s="51"/>
      <c r="F397" s="51"/>
      <c r="G397" s="51"/>
      <c r="H397" s="55" t="str">
        <f t="shared" si="46"/>
        <v/>
      </c>
      <c r="I397" s="51"/>
      <c r="J397" s="51"/>
      <c r="K397" s="51"/>
      <c r="L397" s="51"/>
      <c r="M397" s="51"/>
      <c r="N397" s="51"/>
      <c r="O397" s="51"/>
      <c r="P397" s="51"/>
      <c r="Q397" s="51"/>
      <c r="R397" s="68"/>
      <c r="S397" s="68"/>
      <c r="T397" s="68" t="str">
        <f t="shared" si="43"/>
        <v/>
      </c>
      <c r="U397" s="68"/>
      <c r="V397" s="51"/>
      <c r="W397" s="158"/>
      <c r="X397" s="158"/>
      <c r="Y397" s="70" t="str">
        <f t="shared" si="36"/>
        <v/>
      </c>
      <c r="Z397" s="69"/>
      <c r="AA397" s="69"/>
      <c r="AB397" s="51" t="str">
        <f t="shared" si="47"/>
        <v/>
      </c>
      <c r="AC397" s="51"/>
      <c r="AD397" s="70"/>
      <c r="AE397" s="70"/>
      <c r="AF397" s="70" t="str">
        <f t="shared" si="48"/>
        <v/>
      </c>
      <c r="AG397" s="158"/>
      <c r="AH397" s="78"/>
      <c r="AI397" s="78" t="str">
        <f t="shared" si="71"/>
        <v/>
      </c>
      <c r="AJ397" s="79" t="str">
        <f t="array" ref="AJ397">IFERROR(INDEX('[1]Master Price'!$E:$E,MATCH(D397,'[1]Master Price'!$B:$B,0)),"0")</f>
        <v>0</v>
      </c>
      <c r="AK397" s="79">
        <f t="shared" si="50"/>
        <v>0</v>
      </c>
      <c r="AL397" s="81" t="str">
        <f t="shared" si="41"/>
        <v>0-day</v>
      </c>
      <c r="AM397" s="81" t="str">
        <f t="shared" si="44"/>
        <v>0-day</v>
      </c>
      <c r="AN397" s="81" t="str">
        <f t="shared" si="69"/>
        <v>0-day</v>
      </c>
      <c r="AO397" s="81" t="str">
        <f t="shared" si="70"/>
        <v>0-day</v>
      </c>
      <c r="AP397" s="81" t="str">
        <f t="shared" si="52"/>
        <v>0-day</v>
      </c>
      <c r="AQ397" s="81" t="str">
        <f t="shared" si="53"/>
        <v>0-day</v>
      </c>
      <c r="AR397" s="137"/>
      <c r="AS397" s="83" t="str">
        <f t="shared" si="54"/>
        <v/>
      </c>
      <c r="AT397" s="85">
        <f t="shared" si="68"/>
        <v>0</v>
      </c>
      <c r="AU397" s="84" t="e">
        <f t="shared" ca="1" si="55"/>
        <v>#NAME?</v>
      </c>
      <c r="AV397" s="85" t="e">
        <f t="shared" ca="1" si="56"/>
        <v>#NAME?</v>
      </c>
      <c r="AW397" s="86" t="e">
        <f t="shared" ca="1" si="57"/>
        <v>#NAME?</v>
      </c>
      <c r="AX397" s="85" t="e">
        <f t="shared" ca="1" si="58"/>
        <v>#NAME?</v>
      </c>
      <c r="AY397" s="86" t="str">
        <f t="shared" si="59"/>
        <v/>
      </c>
      <c r="AZ397" s="22" t="e">
        <f t="shared" ca="1" si="60"/>
        <v>#NAME?</v>
      </c>
      <c r="BA397" s="83" t="e">
        <f t="shared" ca="1" si="61"/>
        <v>#NAME?</v>
      </c>
      <c r="BB397" s="88" t="e">
        <f t="shared" ca="1" si="62"/>
        <v>#NAME?</v>
      </c>
      <c r="BC397" s="90" t="e">
        <f t="shared" ca="1" si="63"/>
        <v>#NAME?</v>
      </c>
      <c r="BD397" s="90" t="e">
        <f t="shared" ca="1" si="64"/>
        <v>#NAME?</v>
      </c>
      <c r="BE397" s="85" t="e">
        <f t="shared" ca="1" si="65"/>
        <v>#NAME?</v>
      </c>
      <c r="BF397" s="22" t="e">
        <f t="shared" ca="1" si="66"/>
        <v>#NAME?</v>
      </c>
      <c r="BG397" s="22" t="e">
        <f t="shared" ca="1" si="67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51" t="str">
        <f t="shared" si="45"/>
        <v/>
      </c>
      <c r="B398" s="142"/>
      <c r="C398" s="51"/>
      <c r="D398" s="51"/>
      <c r="E398" s="51"/>
      <c r="F398" s="51"/>
      <c r="G398" s="51"/>
      <c r="H398" s="55" t="str">
        <f t="shared" si="46"/>
        <v/>
      </c>
      <c r="I398" s="51"/>
      <c r="J398" s="51"/>
      <c r="K398" s="51"/>
      <c r="L398" s="51"/>
      <c r="M398" s="51"/>
      <c r="N398" s="51"/>
      <c r="O398" s="51"/>
      <c r="P398" s="51"/>
      <c r="Q398" s="51"/>
      <c r="R398" s="68"/>
      <c r="S398" s="68"/>
      <c r="T398" s="68" t="str">
        <f t="shared" si="43"/>
        <v/>
      </c>
      <c r="U398" s="68"/>
      <c r="V398" s="51"/>
      <c r="W398" s="158"/>
      <c r="X398" s="158"/>
      <c r="Y398" s="70" t="str">
        <f t="shared" si="36"/>
        <v/>
      </c>
      <c r="Z398" s="69"/>
      <c r="AA398" s="69"/>
      <c r="AB398" s="51" t="str">
        <f t="shared" si="47"/>
        <v/>
      </c>
      <c r="AC398" s="51"/>
      <c r="AD398" s="70"/>
      <c r="AE398" s="70"/>
      <c r="AF398" s="70" t="str">
        <f t="shared" si="48"/>
        <v/>
      </c>
      <c r="AG398" s="158"/>
      <c r="AH398" s="78"/>
      <c r="AI398" s="78" t="str">
        <f t="shared" si="71"/>
        <v/>
      </c>
      <c r="AJ398" s="79" t="str">
        <f t="array" ref="AJ398">IFERROR(INDEX('[1]Master Price'!$E:$E,MATCH(D398,'[1]Master Price'!$B:$B,0)),"0")</f>
        <v>0</v>
      </c>
      <c r="AK398" s="79">
        <f t="shared" si="50"/>
        <v>0</v>
      </c>
      <c r="AL398" s="81" t="str">
        <f t="shared" si="41"/>
        <v>0-day</v>
      </c>
      <c r="AM398" s="81" t="str">
        <f t="shared" si="44"/>
        <v>0-day</v>
      </c>
      <c r="AN398" s="81" t="str">
        <f t="shared" si="69"/>
        <v>0-day</v>
      </c>
      <c r="AO398" s="81" t="str">
        <f t="shared" si="70"/>
        <v>0-day</v>
      </c>
      <c r="AP398" s="81" t="str">
        <f t="shared" si="52"/>
        <v>0-day</v>
      </c>
      <c r="AQ398" s="81" t="str">
        <f t="shared" si="53"/>
        <v>0-day</v>
      </c>
      <c r="AR398" s="137"/>
      <c r="AS398" s="83" t="str">
        <f t="shared" si="54"/>
        <v/>
      </c>
      <c r="AT398" s="85">
        <f t="shared" si="68"/>
        <v>0</v>
      </c>
      <c r="AU398" s="84" t="e">
        <f t="shared" ca="1" si="55"/>
        <v>#NAME?</v>
      </c>
      <c r="AV398" s="85" t="e">
        <f t="shared" ca="1" si="56"/>
        <v>#NAME?</v>
      </c>
      <c r="AW398" s="86" t="e">
        <f t="shared" ca="1" si="57"/>
        <v>#NAME?</v>
      </c>
      <c r="AX398" s="85" t="e">
        <f t="shared" ca="1" si="58"/>
        <v>#NAME?</v>
      </c>
      <c r="AY398" s="86" t="str">
        <f t="shared" si="59"/>
        <v/>
      </c>
      <c r="AZ398" s="22" t="e">
        <f t="shared" ca="1" si="60"/>
        <v>#NAME?</v>
      </c>
      <c r="BA398" s="83" t="e">
        <f t="shared" ca="1" si="61"/>
        <v>#NAME?</v>
      </c>
      <c r="BB398" s="88" t="e">
        <f t="shared" ca="1" si="62"/>
        <v>#NAME?</v>
      </c>
      <c r="BC398" s="90" t="e">
        <f t="shared" ca="1" si="63"/>
        <v>#NAME?</v>
      </c>
      <c r="BD398" s="90" t="e">
        <f t="shared" ca="1" si="64"/>
        <v>#NAME?</v>
      </c>
      <c r="BE398" s="85" t="e">
        <f t="shared" ca="1" si="65"/>
        <v>#NAME?</v>
      </c>
      <c r="BF398" s="22" t="e">
        <f t="shared" ca="1" si="66"/>
        <v>#NAME?</v>
      </c>
      <c r="BG398" s="22" t="e">
        <f t="shared" ca="1" si="67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51" t="str">
        <f t="shared" si="45"/>
        <v/>
      </c>
      <c r="B399" s="142"/>
      <c r="C399" s="51"/>
      <c r="D399" s="51"/>
      <c r="E399" s="51"/>
      <c r="F399" s="51"/>
      <c r="G399" s="51"/>
      <c r="H399" s="55" t="str">
        <f t="shared" si="46"/>
        <v/>
      </c>
      <c r="I399" s="51"/>
      <c r="J399" s="51"/>
      <c r="K399" s="51"/>
      <c r="L399" s="51"/>
      <c r="M399" s="51"/>
      <c r="N399" s="51"/>
      <c r="O399" s="51"/>
      <c r="P399" s="51"/>
      <c r="Q399" s="51"/>
      <c r="R399" s="68"/>
      <c r="S399" s="68"/>
      <c r="T399" s="68" t="str">
        <f t="shared" si="43"/>
        <v/>
      </c>
      <c r="U399" s="68"/>
      <c r="V399" s="51"/>
      <c r="W399" s="158"/>
      <c r="X399" s="158"/>
      <c r="Y399" s="70" t="str">
        <f t="shared" si="36"/>
        <v/>
      </c>
      <c r="Z399" s="69"/>
      <c r="AA399" s="69"/>
      <c r="AB399" s="51" t="str">
        <f t="shared" si="47"/>
        <v/>
      </c>
      <c r="AC399" s="51"/>
      <c r="AD399" s="70"/>
      <c r="AE399" s="70"/>
      <c r="AF399" s="70" t="str">
        <f t="shared" si="48"/>
        <v/>
      </c>
      <c r="AG399" s="158"/>
      <c r="AH399" s="78"/>
      <c r="AI399" s="78" t="str">
        <f t="shared" si="71"/>
        <v/>
      </c>
      <c r="AJ399" s="79" t="str">
        <f t="array" ref="AJ399">IFERROR(INDEX('[1]Master Price'!$E:$E,MATCH(D399,'[1]Master Price'!$B:$B,0)),"0")</f>
        <v>0</v>
      </c>
      <c r="AK399" s="79">
        <f t="shared" si="50"/>
        <v>0</v>
      </c>
      <c r="AL399" s="81" t="str">
        <f t="shared" si="41"/>
        <v>0-day</v>
      </c>
      <c r="AM399" s="81" t="str">
        <f t="shared" si="44"/>
        <v>0-day</v>
      </c>
      <c r="AN399" s="81" t="str">
        <f t="shared" si="69"/>
        <v>0-day</v>
      </c>
      <c r="AO399" s="81" t="str">
        <f t="shared" si="70"/>
        <v>0-day</v>
      </c>
      <c r="AP399" s="81" t="str">
        <f t="shared" si="52"/>
        <v>0-day</v>
      </c>
      <c r="AQ399" s="81" t="str">
        <f t="shared" si="53"/>
        <v>0-day</v>
      </c>
      <c r="AR399" s="137"/>
      <c r="AS399" s="83" t="str">
        <f t="shared" si="54"/>
        <v/>
      </c>
      <c r="AT399" s="85">
        <f t="shared" si="68"/>
        <v>0</v>
      </c>
      <c r="AU399" s="84" t="e">
        <f t="shared" ca="1" si="55"/>
        <v>#NAME?</v>
      </c>
      <c r="AV399" s="85" t="e">
        <f t="shared" ca="1" si="56"/>
        <v>#NAME?</v>
      </c>
      <c r="AW399" s="86" t="e">
        <f t="shared" ca="1" si="57"/>
        <v>#NAME?</v>
      </c>
      <c r="AX399" s="85" t="e">
        <f t="shared" ca="1" si="58"/>
        <v>#NAME?</v>
      </c>
      <c r="AY399" s="86" t="str">
        <f t="shared" si="59"/>
        <v/>
      </c>
      <c r="AZ399" s="22" t="e">
        <f t="shared" ca="1" si="60"/>
        <v>#NAME?</v>
      </c>
      <c r="BA399" s="83" t="e">
        <f t="shared" ca="1" si="61"/>
        <v>#NAME?</v>
      </c>
      <c r="BB399" s="88" t="e">
        <f t="shared" ca="1" si="62"/>
        <v>#NAME?</v>
      </c>
      <c r="BC399" s="90" t="e">
        <f t="shared" ca="1" si="63"/>
        <v>#NAME?</v>
      </c>
      <c r="BD399" s="90" t="e">
        <f t="shared" ca="1" si="64"/>
        <v>#NAME?</v>
      </c>
      <c r="BE399" s="85" t="e">
        <f t="shared" ca="1" si="65"/>
        <v>#NAME?</v>
      </c>
      <c r="BF399" s="22" t="e">
        <f t="shared" ca="1" si="66"/>
        <v>#NAME?</v>
      </c>
      <c r="BG399" s="22" t="e">
        <f t="shared" ca="1" si="67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51" t="str">
        <f t="shared" si="45"/>
        <v/>
      </c>
      <c r="B400" s="142"/>
      <c r="C400" s="51"/>
      <c r="D400" s="51"/>
      <c r="E400" s="51"/>
      <c r="F400" s="51"/>
      <c r="G400" s="51"/>
      <c r="H400" s="55" t="str">
        <f t="shared" si="46"/>
        <v/>
      </c>
      <c r="I400" s="51"/>
      <c r="J400" s="51"/>
      <c r="K400" s="51"/>
      <c r="L400" s="51"/>
      <c r="M400" s="51"/>
      <c r="N400" s="51"/>
      <c r="O400" s="51"/>
      <c r="P400" s="51"/>
      <c r="Q400" s="51"/>
      <c r="R400" s="68"/>
      <c r="S400" s="68"/>
      <c r="T400" s="68" t="str">
        <f t="shared" si="43"/>
        <v/>
      </c>
      <c r="U400" s="68"/>
      <c r="V400" s="51"/>
      <c r="W400" s="158"/>
      <c r="X400" s="158"/>
      <c r="Y400" s="70" t="str">
        <f t="shared" si="36"/>
        <v/>
      </c>
      <c r="Z400" s="69"/>
      <c r="AA400" s="69"/>
      <c r="AB400" s="51" t="str">
        <f t="shared" si="47"/>
        <v/>
      </c>
      <c r="AC400" s="51"/>
      <c r="AD400" s="70"/>
      <c r="AE400" s="70"/>
      <c r="AF400" s="70" t="str">
        <f t="shared" si="48"/>
        <v/>
      </c>
      <c r="AG400" s="70"/>
      <c r="AH400" s="78"/>
      <c r="AI400" s="78" t="str">
        <f t="shared" si="71"/>
        <v/>
      </c>
      <c r="AJ400" s="79" t="str">
        <f t="array" ref="AJ400">IFERROR(INDEX('[1]Master Price'!$E:$E,MATCH(D400,'[1]Master Price'!$B:$B,0)),"0")</f>
        <v>0</v>
      </c>
      <c r="AK400" s="79">
        <f t="shared" si="50"/>
        <v>0</v>
      </c>
      <c r="AL400" s="81" t="str">
        <f t="shared" si="41"/>
        <v>0-day</v>
      </c>
      <c r="AM400" s="81" t="str">
        <f t="shared" si="44"/>
        <v>0-day</v>
      </c>
      <c r="AN400" s="81" t="str">
        <f t="shared" si="69"/>
        <v>0-day</v>
      </c>
      <c r="AO400" s="81" t="str">
        <f t="shared" si="70"/>
        <v>0-day</v>
      </c>
      <c r="AP400" s="81" t="str">
        <f t="shared" si="52"/>
        <v>0-day</v>
      </c>
      <c r="AQ400" s="81" t="str">
        <f t="shared" si="53"/>
        <v>0-day</v>
      </c>
      <c r="AR400" s="137"/>
      <c r="AS400" s="83" t="str">
        <f t="shared" si="54"/>
        <v/>
      </c>
      <c r="AT400" s="85">
        <f t="shared" si="68"/>
        <v>0</v>
      </c>
      <c r="AU400" s="84" t="e">
        <f t="shared" ca="1" si="55"/>
        <v>#NAME?</v>
      </c>
      <c r="AV400" s="85" t="e">
        <f t="shared" ca="1" si="56"/>
        <v>#NAME?</v>
      </c>
      <c r="AW400" s="86" t="e">
        <f t="shared" ca="1" si="57"/>
        <v>#NAME?</v>
      </c>
      <c r="AX400" s="85" t="e">
        <f t="shared" ca="1" si="58"/>
        <v>#NAME?</v>
      </c>
      <c r="AY400" s="86" t="str">
        <f t="shared" si="59"/>
        <v/>
      </c>
      <c r="AZ400" s="22" t="e">
        <f t="shared" ca="1" si="60"/>
        <v>#NAME?</v>
      </c>
      <c r="BA400" s="83" t="e">
        <f t="shared" ca="1" si="61"/>
        <v>#NAME?</v>
      </c>
      <c r="BB400" s="88" t="e">
        <f t="shared" ca="1" si="62"/>
        <v>#NAME?</v>
      </c>
      <c r="BC400" s="90" t="e">
        <f t="shared" ca="1" si="63"/>
        <v>#NAME?</v>
      </c>
      <c r="BD400" s="90" t="e">
        <f t="shared" ca="1" si="64"/>
        <v>#NAME?</v>
      </c>
      <c r="BE400" s="85" t="e">
        <f t="shared" ca="1" si="65"/>
        <v>#NAME?</v>
      </c>
      <c r="BF400" s="22" t="e">
        <f t="shared" ca="1" si="66"/>
        <v>#NAME?</v>
      </c>
      <c r="BG400" s="22" t="e">
        <f t="shared" ca="1" si="67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51" t="str">
        <f t="shared" si="45"/>
        <v/>
      </c>
      <c r="B401" s="142"/>
      <c r="C401" s="51"/>
      <c r="D401" s="51"/>
      <c r="E401" s="51"/>
      <c r="F401" s="51"/>
      <c r="G401" s="51"/>
      <c r="H401" s="55" t="str">
        <f t="shared" si="46"/>
        <v/>
      </c>
      <c r="I401" s="51"/>
      <c r="J401" s="51"/>
      <c r="K401" s="51"/>
      <c r="L401" s="51"/>
      <c r="M401" s="51"/>
      <c r="N401" s="51"/>
      <c r="O401" s="51"/>
      <c r="P401" s="51"/>
      <c r="Q401" s="51"/>
      <c r="R401" s="68"/>
      <c r="S401" s="68"/>
      <c r="T401" s="68" t="str">
        <f t="shared" si="43"/>
        <v/>
      </c>
      <c r="U401" s="68"/>
      <c r="V401" s="51"/>
      <c r="W401" s="158"/>
      <c r="X401" s="158"/>
      <c r="Y401" s="70" t="str">
        <f t="shared" si="36"/>
        <v/>
      </c>
      <c r="Z401" s="69"/>
      <c r="AA401" s="69"/>
      <c r="AB401" s="51" t="str">
        <f t="shared" si="47"/>
        <v/>
      </c>
      <c r="AC401" s="51"/>
      <c r="AD401" s="70"/>
      <c r="AE401" s="70"/>
      <c r="AF401" s="70" t="str">
        <f t="shared" si="48"/>
        <v/>
      </c>
      <c r="AG401" s="70"/>
      <c r="AH401" s="78"/>
      <c r="AI401" s="78" t="str">
        <f t="shared" si="71"/>
        <v/>
      </c>
      <c r="AJ401" s="79" t="str">
        <f t="array" ref="AJ401">IFERROR(INDEX('[1]Master Price'!$E:$E,MATCH(D401,'[1]Master Price'!$B:$B,0)),"0")</f>
        <v>0</v>
      </c>
      <c r="AK401" s="79">
        <f t="shared" si="50"/>
        <v>0</v>
      </c>
      <c r="AL401" s="81" t="str">
        <f t="shared" si="41"/>
        <v>0-day</v>
      </c>
      <c r="AM401" s="81" t="str">
        <f t="shared" si="44"/>
        <v>0-day</v>
      </c>
      <c r="AN401" s="81" t="str">
        <f t="shared" si="69"/>
        <v>0-day</v>
      </c>
      <c r="AO401" s="81" t="str">
        <f t="shared" si="70"/>
        <v>0-day</v>
      </c>
      <c r="AP401" s="81" t="str">
        <f t="shared" si="52"/>
        <v>0-day</v>
      </c>
      <c r="AQ401" s="81" t="str">
        <f t="shared" si="53"/>
        <v>0-day</v>
      </c>
      <c r="AR401" s="137"/>
      <c r="AS401" s="83" t="str">
        <f t="shared" si="54"/>
        <v/>
      </c>
      <c r="AT401" s="85">
        <f t="shared" si="68"/>
        <v>0</v>
      </c>
      <c r="AU401" s="84" t="e">
        <f t="shared" ca="1" si="55"/>
        <v>#NAME?</v>
      </c>
      <c r="AV401" s="85" t="e">
        <f t="shared" ca="1" si="56"/>
        <v>#NAME?</v>
      </c>
      <c r="AW401" s="86" t="e">
        <f t="shared" ca="1" si="57"/>
        <v>#NAME?</v>
      </c>
      <c r="AX401" s="85" t="e">
        <f t="shared" ca="1" si="58"/>
        <v>#NAME?</v>
      </c>
      <c r="AY401" s="86" t="str">
        <f t="shared" si="59"/>
        <v/>
      </c>
      <c r="AZ401" s="22" t="e">
        <f t="shared" ca="1" si="60"/>
        <v>#NAME?</v>
      </c>
      <c r="BA401" s="83" t="e">
        <f t="shared" ca="1" si="61"/>
        <v>#NAME?</v>
      </c>
      <c r="BB401" s="88" t="e">
        <f t="shared" ca="1" si="62"/>
        <v>#NAME?</v>
      </c>
      <c r="BC401" s="90" t="e">
        <f t="shared" ca="1" si="63"/>
        <v>#NAME?</v>
      </c>
      <c r="BD401" s="90" t="e">
        <f t="shared" ca="1" si="64"/>
        <v>#NAME?</v>
      </c>
      <c r="BE401" s="85" t="e">
        <f t="shared" ca="1" si="65"/>
        <v>#NAME?</v>
      </c>
      <c r="BF401" s="22" t="e">
        <f t="shared" ca="1" si="66"/>
        <v>#NAME?</v>
      </c>
      <c r="BG401" s="22" t="e">
        <f t="shared" ca="1" si="67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51" t="str">
        <f t="shared" si="45"/>
        <v/>
      </c>
      <c r="B402" s="142"/>
      <c r="C402" s="51"/>
      <c r="D402" s="51"/>
      <c r="E402" s="51"/>
      <c r="F402" s="51"/>
      <c r="G402" s="51"/>
      <c r="H402" s="55" t="str">
        <f t="shared" si="46"/>
        <v/>
      </c>
      <c r="I402" s="51"/>
      <c r="J402" s="51"/>
      <c r="K402" s="51"/>
      <c r="L402" s="51"/>
      <c r="M402" s="51"/>
      <c r="N402" s="51"/>
      <c r="O402" s="51"/>
      <c r="P402" s="51"/>
      <c r="Q402" s="51"/>
      <c r="R402" s="68"/>
      <c r="S402" s="68"/>
      <c r="T402" s="68" t="str">
        <f t="shared" si="43"/>
        <v/>
      </c>
      <c r="U402" s="68"/>
      <c r="V402" s="51"/>
      <c r="W402" s="158"/>
      <c r="X402" s="158"/>
      <c r="Y402" s="70" t="str">
        <f t="shared" si="36"/>
        <v/>
      </c>
      <c r="Z402" s="69"/>
      <c r="AA402" s="69"/>
      <c r="AB402" s="51" t="str">
        <f t="shared" si="47"/>
        <v/>
      </c>
      <c r="AC402" s="51"/>
      <c r="AD402" s="70"/>
      <c r="AE402" s="70"/>
      <c r="AF402" s="70" t="str">
        <f t="shared" si="48"/>
        <v/>
      </c>
      <c r="AG402" s="70"/>
      <c r="AH402" s="78"/>
      <c r="AI402" s="78" t="str">
        <f t="shared" si="71"/>
        <v/>
      </c>
      <c r="AJ402" s="79" t="str">
        <f t="array" ref="AJ402">IFERROR(INDEX('[1]Master Price'!$E:$E,MATCH(D402,'[1]Master Price'!$B:$B,0)),"0")</f>
        <v>0</v>
      </c>
      <c r="AK402" s="79">
        <f t="shared" si="50"/>
        <v>0</v>
      </c>
      <c r="AL402" s="81" t="str">
        <f t="shared" si="41"/>
        <v>0-day</v>
      </c>
      <c r="AM402" s="81" t="str">
        <f t="shared" si="44"/>
        <v>0-day</v>
      </c>
      <c r="AN402" s="81" t="str">
        <f t="shared" si="69"/>
        <v>0-day</v>
      </c>
      <c r="AO402" s="81" t="str">
        <f t="shared" si="70"/>
        <v>0-day</v>
      </c>
      <c r="AP402" s="81" t="str">
        <f t="shared" si="52"/>
        <v>0-day</v>
      </c>
      <c r="AQ402" s="81" t="str">
        <f t="shared" si="53"/>
        <v>0-day</v>
      </c>
      <c r="AR402" s="137"/>
      <c r="AS402" s="83" t="str">
        <f t="shared" si="54"/>
        <v/>
      </c>
      <c r="AT402" s="85">
        <f t="shared" si="68"/>
        <v>0</v>
      </c>
      <c r="AU402" s="84" t="e">
        <f t="shared" ca="1" si="55"/>
        <v>#NAME?</v>
      </c>
      <c r="AV402" s="85" t="e">
        <f t="shared" ca="1" si="56"/>
        <v>#NAME?</v>
      </c>
      <c r="AW402" s="86" t="e">
        <f t="shared" ca="1" si="57"/>
        <v>#NAME?</v>
      </c>
      <c r="AX402" s="85" t="e">
        <f t="shared" ca="1" si="58"/>
        <v>#NAME?</v>
      </c>
      <c r="AY402" s="86" t="str">
        <f t="shared" si="59"/>
        <v/>
      </c>
      <c r="AZ402" s="22" t="e">
        <f t="shared" ca="1" si="60"/>
        <v>#NAME?</v>
      </c>
      <c r="BA402" s="83" t="e">
        <f t="shared" ca="1" si="61"/>
        <v>#NAME?</v>
      </c>
      <c r="BB402" s="88" t="e">
        <f t="shared" ca="1" si="62"/>
        <v>#NAME?</v>
      </c>
      <c r="BC402" s="90" t="e">
        <f t="shared" ca="1" si="63"/>
        <v>#NAME?</v>
      </c>
      <c r="BD402" s="90" t="e">
        <f t="shared" ca="1" si="64"/>
        <v>#NAME?</v>
      </c>
      <c r="BE402" s="85" t="e">
        <f t="shared" ca="1" si="65"/>
        <v>#NAME?</v>
      </c>
      <c r="BF402" s="22" t="e">
        <f t="shared" ca="1" si="66"/>
        <v>#NAME?</v>
      </c>
      <c r="BG402" s="22" t="e">
        <f t="shared" ca="1" si="67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51" t="str">
        <f t="shared" si="45"/>
        <v/>
      </c>
      <c r="B403" s="142"/>
      <c r="C403" s="51"/>
      <c r="D403" s="51"/>
      <c r="E403" s="51"/>
      <c r="F403" s="51"/>
      <c r="G403" s="51"/>
      <c r="H403" s="55" t="str">
        <f t="shared" si="46"/>
        <v/>
      </c>
      <c r="I403" s="51"/>
      <c r="J403" s="51"/>
      <c r="K403" s="51"/>
      <c r="L403" s="51"/>
      <c r="M403" s="51"/>
      <c r="N403" s="51"/>
      <c r="O403" s="51"/>
      <c r="P403" s="51"/>
      <c r="Q403" s="51"/>
      <c r="R403" s="68"/>
      <c r="S403" s="68"/>
      <c r="T403" s="68" t="str">
        <f t="shared" si="43"/>
        <v/>
      </c>
      <c r="U403" s="68"/>
      <c r="V403" s="51"/>
      <c r="W403" s="158"/>
      <c r="X403" s="158"/>
      <c r="Y403" s="70" t="str">
        <f t="shared" si="36"/>
        <v/>
      </c>
      <c r="Z403" s="69"/>
      <c r="AA403" s="69"/>
      <c r="AB403" s="51" t="str">
        <f t="shared" si="47"/>
        <v/>
      </c>
      <c r="AC403" s="51"/>
      <c r="AD403" s="70"/>
      <c r="AE403" s="70"/>
      <c r="AF403" s="70" t="str">
        <f t="shared" si="48"/>
        <v/>
      </c>
      <c r="AG403" s="70"/>
      <c r="AH403" s="78"/>
      <c r="AI403" s="78" t="str">
        <f t="shared" si="71"/>
        <v/>
      </c>
      <c r="AJ403" s="79" t="str">
        <f t="array" ref="AJ403">IFERROR(INDEX('[1]Master Price'!$E:$E,MATCH(D403,'[1]Master Price'!$B:$B,0)),"0")</f>
        <v>0</v>
      </c>
      <c r="AK403" s="79">
        <f t="shared" si="50"/>
        <v>0</v>
      </c>
      <c r="AL403" s="81" t="str">
        <f t="shared" si="41"/>
        <v>0-day</v>
      </c>
      <c r="AM403" s="81" t="str">
        <f t="shared" si="44"/>
        <v>0-day</v>
      </c>
      <c r="AN403" s="81" t="str">
        <f t="shared" si="69"/>
        <v>0-day</v>
      </c>
      <c r="AO403" s="81" t="str">
        <f t="shared" si="70"/>
        <v>0-day</v>
      </c>
      <c r="AP403" s="81" t="str">
        <f t="shared" si="52"/>
        <v>0-day</v>
      </c>
      <c r="AQ403" s="81" t="str">
        <f t="shared" si="53"/>
        <v>0-day</v>
      </c>
      <c r="AR403" s="137"/>
      <c r="AS403" s="83" t="str">
        <f t="shared" si="54"/>
        <v/>
      </c>
      <c r="AT403" s="85">
        <f t="shared" si="68"/>
        <v>0</v>
      </c>
      <c r="AU403" s="84" t="e">
        <f t="shared" ca="1" si="55"/>
        <v>#NAME?</v>
      </c>
      <c r="AV403" s="85" t="e">
        <f t="shared" ca="1" si="56"/>
        <v>#NAME?</v>
      </c>
      <c r="AW403" s="86" t="e">
        <f t="shared" ca="1" si="57"/>
        <v>#NAME?</v>
      </c>
      <c r="AX403" s="85" t="e">
        <f t="shared" ca="1" si="58"/>
        <v>#NAME?</v>
      </c>
      <c r="AY403" s="86" t="str">
        <f t="shared" si="59"/>
        <v/>
      </c>
      <c r="AZ403" s="22" t="e">
        <f t="shared" ca="1" si="60"/>
        <v>#NAME?</v>
      </c>
      <c r="BA403" s="83" t="e">
        <f t="shared" ca="1" si="61"/>
        <v>#NAME?</v>
      </c>
      <c r="BB403" s="88" t="e">
        <f t="shared" ca="1" si="62"/>
        <v>#NAME?</v>
      </c>
      <c r="BC403" s="90" t="e">
        <f t="shared" ca="1" si="63"/>
        <v>#NAME?</v>
      </c>
      <c r="BD403" s="90" t="e">
        <f t="shared" ca="1" si="64"/>
        <v>#NAME?</v>
      </c>
      <c r="BE403" s="85" t="e">
        <f t="shared" ca="1" si="65"/>
        <v>#NAME?</v>
      </c>
      <c r="BF403" s="22" t="e">
        <f t="shared" ca="1" si="66"/>
        <v>#NAME?</v>
      </c>
      <c r="BG403" s="22" t="e">
        <f t="shared" ca="1" si="67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51" t="str">
        <f t="shared" si="45"/>
        <v/>
      </c>
      <c r="B404" s="142"/>
      <c r="C404" s="51"/>
      <c r="D404" s="51"/>
      <c r="E404" s="51"/>
      <c r="F404" s="51"/>
      <c r="G404" s="51"/>
      <c r="H404" s="55" t="str">
        <f t="shared" si="46"/>
        <v/>
      </c>
      <c r="I404" s="51"/>
      <c r="J404" s="51"/>
      <c r="K404" s="51"/>
      <c r="L404" s="51"/>
      <c r="M404" s="51"/>
      <c r="N404" s="51"/>
      <c r="O404" s="51"/>
      <c r="P404" s="51"/>
      <c r="Q404" s="51"/>
      <c r="R404" s="68"/>
      <c r="S404" s="68"/>
      <c r="T404" s="68" t="str">
        <f t="shared" si="43"/>
        <v/>
      </c>
      <c r="U404" s="68"/>
      <c r="V404" s="51"/>
      <c r="W404" s="158"/>
      <c r="X404" s="158"/>
      <c r="Y404" s="70" t="str">
        <f t="shared" si="36"/>
        <v/>
      </c>
      <c r="Z404" s="69"/>
      <c r="AA404" s="69"/>
      <c r="AB404" s="51" t="str">
        <f t="shared" si="47"/>
        <v/>
      </c>
      <c r="AC404" s="51"/>
      <c r="AD404" s="70"/>
      <c r="AE404" s="70"/>
      <c r="AF404" s="70" t="str">
        <f t="shared" si="48"/>
        <v/>
      </c>
      <c r="AG404" s="70"/>
      <c r="AH404" s="78"/>
      <c r="AI404" s="78" t="str">
        <f t="shared" si="71"/>
        <v/>
      </c>
      <c r="AJ404" s="79" t="str">
        <f t="array" ref="AJ404">IFERROR(INDEX('[1]Master Price'!$E:$E,MATCH(D404,'[1]Master Price'!$B:$B,0)),"0")</f>
        <v>0</v>
      </c>
      <c r="AK404" s="79">
        <f t="shared" si="50"/>
        <v>0</v>
      </c>
      <c r="AL404" s="81" t="str">
        <f t="shared" si="41"/>
        <v>0-day</v>
      </c>
      <c r="AM404" s="81" t="str">
        <f t="shared" si="44"/>
        <v>0-day</v>
      </c>
      <c r="AN404" s="81" t="str">
        <f t="shared" si="69"/>
        <v>0-day</v>
      </c>
      <c r="AO404" s="81" t="str">
        <f t="shared" si="70"/>
        <v>0-day</v>
      </c>
      <c r="AP404" s="81" t="str">
        <f t="shared" si="52"/>
        <v>0-day</v>
      </c>
      <c r="AQ404" s="81" t="str">
        <f t="shared" si="53"/>
        <v>0-day</v>
      </c>
      <c r="AR404" s="137"/>
      <c r="AS404" s="83" t="str">
        <f t="shared" si="54"/>
        <v/>
      </c>
      <c r="AT404" s="85">
        <f t="shared" si="68"/>
        <v>0</v>
      </c>
      <c r="AU404" s="84" t="e">
        <f t="shared" ca="1" si="55"/>
        <v>#NAME?</v>
      </c>
      <c r="AV404" s="85" t="e">
        <f t="shared" ca="1" si="56"/>
        <v>#NAME?</v>
      </c>
      <c r="AW404" s="86" t="e">
        <f t="shared" ca="1" si="57"/>
        <v>#NAME?</v>
      </c>
      <c r="AX404" s="85" t="e">
        <f t="shared" ca="1" si="58"/>
        <v>#NAME?</v>
      </c>
      <c r="AY404" s="86" t="str">
        <f t="shared" si="59"/>
        <v/>
      </c>
      <c r="AZ404" s="22" t="e">
        <f t="shared" ca="1" si="60"/>
        <v>#NAME?</v>
      </c>
      <c r="BA404" s="83" t="e">
        <f t="shared" ca="1" si="61"/>
        <v>#NAME?</v>
      </c>
      <c r="BB404" s="88" t="e">
        <f t="shared" ca="1" si="62"/>
        <v>#NAME?</v>
      </c>
      <c r="BC404" s="90" t="e">
        <f t="shared" ca="1" si="63"/>
        <v>#NAME?</v>
      </c>
      <c r="BD404" s="90" t="e">
        <f t="shared" ca="1" si="64"/>
        <v>#NAME?</v>
      </c>
      <c r="BE404" s="85" t="e">
        <f t="shared" ca="1" si="65"/>
        <v>#NAME?</v>
      </c>
      <c r="BF404" s="22" t="e">
        <f t="shared" ca="1" si="66"/>
        <v>#NAME?</v>
      </c>
      <c r="BG404" s="22" t="e">
        <f t="shared" ca="1" si="67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51" t="str">
        <f t="shared" si="45"/>
        <v/>
      </c>
      <c r="B405" s="142"/>
      <c r="C405" s="51"/>
      <c r="D405" s="51"/>
      <c r="E405" s="51"/>
      <c r="F405" s="51"/>
      <c r="G405" s="51"/>
      <c r="H405" s="55" t="str">
        <f t="shared" si="46"/>
        <v/>
      </c>
      <c r="I405" s="51"/>
      <c r="J405" s="51"/>
      <c r="K405" s="51"/>
      <c r="L405" s="51"/>
      <c r="M405" s="51"/>
      <c r="N405" s="51"/>
      <c r="O405" s="51"/>
      <c r="P405" s="51"/>
      <c r="Q405" s="51"/>
      <c r="R405" s="68"/>
      <c r="S405" s="68"/>
      <c r="T405" s="68" t="str">
        <f t="shared" si="43"/>
        <v/>
      </c>
      <c r="U405" s="68"/>
      <c r="V405" s="51"/>
      <c r="W405" s="158"/>
      <c r="X405" s="158"/>
      <c r="Y405" s="70" t="str">
        <f t="shared" si="36"/>
        <v/>
      </c>
      <c r="Z405" s="69"/>
      <c r="AA405" s="69"/>
      <c r="AB405" s="51" t="str">
        <f t="shared" si="47"/>
        <v/>
      </c>
      <c r="AC405" s="51"/>
      <c r="AD405" s="70"/>
      <c r="AE405" s="70"/>
      <c r="AF405" s="70" t="str">
        <f t="shared" si="48"/>
        <v/>
      </c>
      <c r="AG405" s="70"/>
      <c r="AH405" s="78"/>
      <c r="AI405" s="78" t="str">
        <f t="shared" si="71"/>
        <v/>
      </c>
      <c r="AJ405" s="79" t="str">
        <f t="array" ref="AJ405">IFERROR(INDEX('[1]Master Price'!$E:$E,MATCH(D405,'[1]Master Price'!$B:$B,0)),"0")</f>
        <v>0</v>
      </c>
      <c r="AK405" s="79">
        <f t="shared" si="50"/>
        <v>0</v>
      </c>
      <c r="AL405" s="81" t="str">
        <f t="shared" si="41"/>
        <v>0-day</v>
      </c>
      <c r="AM405" s="81" t="str">
        <f t="shared" si="44"/>
        <v>0-day</v>
      </c>
      <c r="AN405" s="81" t="str">
        <f t="shared" si="69"/>
        <v>0-day</v>
      </c>
      <c r="AO405" s="81" t="str">
        <f t="shared" si="70"/>
        <v>0-day</v>
      </c>
      <c r="AP405" s="81" t="str">
        <f t="shared" si="52"/>
        <v>0-day</v>
      </c>
      <c r="AQ405" s="81" t="str">
        <f t="shared" si="53"/>
        <v>0-day</v>
      </c>
      <c r="AR405" s="137"/>
      <c r="AS405" s="83" t="str">
        <f t="shared" si="54"/>
        <v/>
      </c>
      <c r="AT405" s="85">
        <f t="shared" si="68"/>
        <v>0</v>
      </c>
      <c r="AU405" s="84" t="e">
        <f t="shared" ca="1" si="55"/>
        <v>#NAME?</v>
      </c>
      <c r="AV405" s="85" t="e">
        <f t="shared" ca="1" si="56"/>
        <v>#NAME?</v>
      </c>
      <c r="AW405" s="86" t="e">
        <f t="shared" ca="1" si="57"/>
        <v>#NAME?</v>
      </c>
      <c r="AX405" s="85" t="e">
        <f t="shared" ca="1" si="58"/>
        <v>#NAME?</v>
      </c>
      <c r="AY405" s="86" t="str">
        <f t="shared" si="59"/>
        <v/>
      </c>
      <c r="AZ405" s="22" t="e">
        <f t="shared" ca="1" si="60"/>
        <v>#NAME?</v>
      </c>
      <c r="BA405" s="83" t="e">
        <f t="shared" ca="1" si="61"/>
        <v>#NAME?</v>
      </c>
      <c r="BB405" s="88" t="e">
        <f t="shared" ca="1" si="62"/>
        <v>#NAME?</v>
      </c>
      <c r="BC405" s="90" t="e">
        <f t="shared" ca="1" si="63"/>
        <v>#NAME?</v>
      </c>
      <c r="BD405" s="90" t="e">
        <f t="shared" ca="1" si="64"/>
        <v>#NAME?</v>
      </c>
      <c r="BE405" s="85" t="e">
        <f t="shared" ca="1" si="65"/>
        <v>#NAME?</v>
      </c>
      <c r="BF405" s="22" t="e">
        <f t="shared" ca="1" si="66"/>
        <v>#NAME?</v>
      </c>
      <c r="BG405" s="22" t="e">
        <f t="shared" ca="1" si="67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51" t="str">
        <f t="shared" si="45"/>
        <v/>
      </c>
      <c r="B406" s="142"/>
      <c r="C406" s="51"/>
      <c r="D406" s="51"/>
      <c r="E406" s="51"/>
      <c r="F406" s="51"/>
      <c r="G406" s="51"/>
      <c r="H406" s="55" t="str">
        <f t="shared" si="46"/>
        <v/>
      </c>
      <c r="I406" s="51"/>
      <c r="J406" s="51"/>
      <c r="K406" s="51"/>
      <c r="L406" s="51"/>
      <c r="M406" s="51"/>
      <c r="N406" s="51"/>
      <c r="O406" s="51"/>
      <c r="P406" s="51"/>
      <c r="Q406" s="51"/>
      <c r="R406" s="68"/>
      <c r="S406" s="68"/>
      <c r="T406" s="68" t="str">
        <f t="shared" si="43"/>
        <v/>
      </c>
      <c r="U406" s="68"/>
      <c r="V406" s="51"/>
      <c r="W406" s="158"/>
      <c r="X406" s="158"/>
      <c r="Y406" s="70" t="str">
        <f t="shared" si="36"/>
        <v/>
      </c>
      <c r="Z406" s="69"/>
      <c r="AA406" s="69"/>
      <c r="AB406" s="51" t="str">
        <f t="shared" si="47"/>
        <v/>
      </c>
      <c r="AC406" s="51"/>
      <c r="AD406" s="70"/>
      <c r="AE406" s="70"/>
      <c r="AF406" s="70" t="str">
        <f t="shared" si="48"/>
        <v/>
      </c>
      <c r="AG406" s="70"/>
      <c r="AH406" s="78"/>
      <c r="AI406" s="78" t="str">
        <f t="shared" si="71"/>
        <v/>
      </c>
      <c r="AJ406" s="79" t="str">
        <f t="array" ref="AJ406">IFERROR(INDEX('[1]Master Price'!$E:$E,MATCH(D406,'[1]Master Price'!$B:$B,0)),"0")</f>
        <v>0</v>
      </c>
      <c r="AK406" s="79">
        <f t="shared" si="50"/>
        <v>0</v>
      </c>
      <c r="AL406" s="81" t="str">
        <f t="shared" si="41"/>
        <v>0-day</v>
      </c>
      <c r="AM406" s="81" t="str">
        <f t="shared" si="44"/>
        <v>0-day</v>
      </c>
      <c r="AN406" s="81" t="str">
        <f t="shared" si="69"/>
        <v>0-day</v>
      </c>
      <c r="AO406" s="81" t="str">
        <f t="shared" si="70"/>
        <v>0-day</v>
      </c>
      <c r="AP406" s="81" t="str">
        <f t="shared" si="52"/>
        <v>0-day</v>
      </c>
      <c r="AQ406" s="81" t="str">
        <f t="shared" si="53"/>
        <v>0-day</v>
      </c>
      <c r="AR406" s="137"/>
      <c r="AS406" s="83" t="str">
        <f t="shared" si="54"/>
        <v/>
      </c>
      <c r="AT406" s="85">
        <f t="shared" si="68"/>
        <v>0</v>
      </c>
      <c r="AU406" s="84" t="e">
        <f t="shared" ca="1" si="55"/>
        <v>#NAME?</v>
      </c>
      <c r="AV406" s="85" t="e">
        <f t="shared" ca="1" si="56"/>
        <v>#NAME?</v>
      </c>
      <c r="AW406" s="86" t="e">
        <f t="shared" ca="1" si="57"/>
        <v>#NAME?</v>
      </c>
      <c r="AX406" s="85" t="e">
        <f t="shared" ca="1" si="58"/>
        <v>#NAME?</v>
      </c>
      <c r="AY406" s="86" t="str">
        <f t="shared" si="59"/>
        <v/>
      </c>
      <c r="AZ406" s="22" t="e">
        <f t="shared" ca="1" si="60"/>
        <v>#NAME?</v>
      </c>
      <c r="BA406" s="83" t="e">
        <f t="shared" ca="1" si="61"/>
        <v>#NAME?</v>
      </c>
      <c r="BB406" s="88" t="e">
        <f t="shared" ca="1" si="62"/>
        <v>#NAME?</v>
      </c>
      <c r="BC406" s="90" t="e">
        <f t="shared" ca="1" si="63"/>
        <v>#NAME?</v>
      </c>
      <c r="BD406" s="90" t="e">
        <f t="shared" ca="1" si="64"/>
        <v>#NAME?</v>
      </c>
      <c r="BE406" s="85" t="e">
        <f t="shared" ca="1" si="65"/>
        <v>#NAME?</v>
      </c>
      <c r="BF406" s="22" t="e">
        <f t="shared" ca="1" si="66"/>
        <v>#NAME?</v>
      </c>
      <c r="BG406" s="22" t="e">
        <f t="shared" ca="1" si="67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51" t="str">
        <f t="shared" si="45"/>
        <v/>
      </c>
      <c r="B407" s="142"/>
      <c r="C407" s="51"/>
      <c r="D407" s="51"/>
      <c r="E407" s="51"/>
      <c r="F407" s="51"/>
      <c r="G407" s="51"/>
      <c r="H407" s="55" t="str">
        <f t="shared" si="46"/>
        <v/>
      </c>
      <c r="I407" s="51"/>
      <c r="J407" s="51"/>
      <c r="K407" s="51"/>
      <c r="L407" s="51"/>
      <c r="M407" s="51"/>
      <c r="N407" s="51"/>
      <c r="O407" s="51"/>
      <c r="P407" s="51"/>
      <c r="Q407" s="51"/>
      <c r="R407" s="68"/>
      <c r="S407" s="68"/>
      <c r="T407" s="68" t="str">
        <f t="shared" si="43"/>
        <v/>
      </c>
      <c r="U407" s="68"/>
      <c r="V407" s="51"/>
      <c r="W407" s="158"/>
      <c r="X407" s="158"/>
      <c r="Y407" s="70" t="str">
        <f t="shared" si="36"/>
        <v/>
      </c>
      <c r="Z407" s="69"/>
      <c r="AA407" s="69"/>
      <c r="AB407" s="51" t="str">
        <f t="shared" si="47"/>
        <v/>
      </c>
      <c r="AC407" s="51"/>
      <c r="AD407" s="70"/>
      <c r="AE407" s="70"/>
      <c r="AF407" s="70" t="str">
        <f t="shared" si="48"/>
        <v/>
      </c>
      <c r="AG407" s="70"/>
      <c r="AH407" s="78"/>
      <c r="AI407" s="78" t="str">
        <f t="shared" si="71"/>
        <v/>
      </c>
      <c r="AJ407" s="79" t="str">
        <f t="array" ref="AJ407">IFERROR(INDEX('[1]Master Price'!$E:$E,MATCH(D407,'[1]Master Price'!$B:$B,0)),"0")</f>
        <v>0</v>
      </c>
      <c r="AK407" s="79">
        <f t="shared" si="50"/>
        <v>0</v>
      </c>
      <c r="AL407" s="81" t="str">
        <f t="shared" si="41"/>
        <v>0-day</v>
      </c>
      <c r="AM407" s="81" t="str">
        <f t="shared" si="44"/>
        <v>0-day</v>
      </c>
      <c r="AN407" s="81" t="str">
        <f t="shared" si="69"/>
        <v>0-day</v>
      </c>
      <c r="AO407" s="81" t="str">
        <f t="shared" si="70"/>
        <v>0-day</v>
      </c>
      <c r="AP407" s="81" t="str">
        <f t="shared" si="52"/>
        <v>0-day</v>
      </c>
      <c r="AQ407" s="81" t="str">
        <f t="shared" si="53"/>
        <v>0-day</v>
      </c>
      <c r="AR407" s="137"/>
      <c r="AS407" s="83" t="str">
        <f t="shared" si="54"/>
        <v/>
      </c>
      <c r="AT407" s="85">
        <f t="shared" si="68"/>
        <v>0</v>
      </c>
      <c r="AU407" s="84" t="e">
        <f t="shared" ca="1" si="55"/>
        <v>#NAME?</v>
      </c>
      <c r="AV407" s="85" t="e">
        <f t="shared" ca="1" si="56"/>
        <v>#NAME?</v>
      </c>
      <c r="AW407" s="86" t="e">
        <f t="shared" ca="1" si="57"/>
        <v>#NAME?</v>
      </c>
      <c r="AX407" s="85" t="e">
        <f t="shared" ca="1" si="58"/>
        <v>#NAME?</v>
      </c>
      <c r="AY407" s="86" t="str">
        <f t="shared" si="59"/>
        <v/>
      </c>
      <c r="AZ407" s="22" t="e">
        <f t="shared" ca="1" si="60"/>
        <v>#NAME?</v>
      </c>
      <c r="BA407" s="83" t="e">
        <f t="shared" ca="1" si="61"/>
        <v>#NAME?</v>
      </c>
      <c r="BB407" s="88" t="e">
        <f t="shared" ca="1" si="62"/>
        <v>#NAME?</v>
      </c>
      <c r="BC407" s="90" t="e">
        <f t="shared" ca="1" si="63"/>
        <v>#NAME?</v>
      </c>
      <c r="BD407" s="90" t="e">
        <f t="shared" ca="1" si="64"/>
        <v>#NAME?</v>
      </c>
      <c r="BE407" s="85" t="e">
        <f t="shared" ca="1" si="65"/>
        <v>#NAME?</v>
      </c>
      <c r="BF407" s="22" t="e">
        <f t="shared" ca="1" si="66"/>
        <v>#NAME?</v>
      </c>
      <c r="BG407" s="22" t="e">
        <f t="shared" ca="1" si="67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51" t="str">
        <f t="shared" si="45"/>
        <v/>
      </c>
      <c r="B408" s="142"/>
      <c r="C408" s="51"/>
      <c r="D408" s="51"/>
      <c r="E408" s="51"/>
      <c r="F408" s="51"/>
      <c r="G408" s="51"/>
      <c r="H408" s="55" t="str">
        <f t="shared" si="46"/>
        <v/>
      </c>
      <c r="I408" s="51"/>
      <c r="J408" s="51"/>
      <c r="K408" s="51"/>
      <c r="L408" s="51"/>
      <c r="M408" s="51"/>
      <c r="N408" s="51"/>
      <c r="O408" s="51"/>
      <c r="P408" s="51"/>
      <c r="Q408" s="51"/>
      <c r="R408" s="68"/>
      <c r="S408" s="68"/>
      <c r="T408" s="68" t="str">
        <f t="shared" si="43"/>
        <v/>
      </c>
      <c r="U408" s="68"/>
      <c r="V408" s="51"/>
      <c r="W408" s="158"/>
      <c r="X408" s="158"/>
      <c r="Y408" s="70" t="str">
        <f t="shared" si="36"/>
        <v/>
      </c>
      <c r="Z408" s="69"/>
      <c r="AA408" s="69"/>
      <c r="AB408" s="51" t="str">
        <f t="shared" si="47"/>
        <v/>
      </c>
      <c r="AC408" s="51"/>
      <c r="AD408" s="70"/>
      <c r="AE408" s="70"/>
      <c r="AF408" s="70" t="str">
        <f t="shared" si="48"/>
        <v/>
      </c>
      <c r="AG408" s="70"/>
      <c r="AH408" s="78"/>
      <c r="AI408" s="78" t="str">
        <f t="shared" si="71"/>
        <v/>
      </c>
      <c r="AJ408" s="79" t="str">
        <f t="array" ref="AJ408">IFERROR(INDEX('[1]Master Price'!$E:$E,MATCH(D408,'[1]Master Price'!$B:$B,0)),"0")</f>
        <v>0</v>
      </c>
      <c r="AK408" s="79">
        <f t="shared" si="50"/>
        <v>0</v>
      </c>
      <c r="AL408" s="81" t="str">
        <f t="shared" si="41"/>
        <v>0-day</v>
      </c>
      <c r="AM408" s="81" t="str">
        <f t="shared" si="44"/>
        <v>0-day</v>
      </c>
      <c r="AN408" s="81" t="str">
        <f t="shared" si="69"/>
        <v>0-day</v>
      </c>
      <c r="AO408" s="81" t="str">
        <f t="shared" si="70"/>
        <v>0-day</v>
      </c>
      <c r="AP408" s="81" t="str">
        <f t="shared" si="52"/>
        <v>0-day</v>
      </c>
      <c r="AQ408" s="81" t="str">
        <f t="shared" si="53"/>
        <v>0-day</v>
      </c>
      <c r="AR408" s="137"/>
      <c r="AS408" s="83" t="str">
        <f t="shared" si="54"/>
        <v/>
      </c>
      <c r="AT408" s="85">
        <f t="shared" si="68"/>
        <v>0</v>
      </c>
      <c r="AU408" s="84" t="e">
        <f t="shared" ca="1" si="55"/>
        <v>#NAME?</v>
      </c>
      <c r="AV408" s="85" t="e">
        <f t="shared" ca="1" si="56"/>
        <v>#NAME?</v>
      </c>
      <c r="AW408" s="86" t="e">
        <f t="shared" ca="1" si="57"/>
        <v>#NAME?</v>
      </c>
      <c r="AX408" s="85" t="e">
        <f t="shared" ca="1" si="58"/>
        <v>#NAME?</v>
      </c>
      <c r="AY408" s="86" t="str">
        <f t="shared" si="59"/>
        <v/>
      </c>
      <c r="AZ408" s="22" t="e">
        <f t="shared" ca="1" si="60"/>
        <v>#NAME?</v>
      </c>
      <c r="BA408" s="83" t="e">
        <f t="shared" ca="1" si="61"/>
        <v>#NAME?</v>
      </c>
      <c r="BB408" s="88" t="e">
        <f t="shared" ca="1" si="62"/>
        <v>#NAME?</v>
      </c>
      <c r="BC408" s="90" t="e">
        <f t="shared" ca="1" si="63"/>
        <v>#NAME?</v>
      </c>
      <c r="BD408" s="90" t="e">
        <f t="shared" ca="1" si="64"/>
        <v>#NAME?</v>
      </c>
      <c r="BE408" s="85" t="e">
        <f t="shared" ca="1" si="65"/>
        <v>#NAME?</v>
      </c>
      <c r="BF408" s="22" t="e">
        <f t="shared" ca="1" si="66"/>
        <v>#NAME?</v>
      </c>
      <c r="BG408" s="22" t="e">
        <f t="shared" ca="1" si="67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51" t="str">
        <f t="shared" si="45"/>
        <v/>
      </c>
      <c r="B409" s="142"/>
      <c r="C409" s="51"/>
      <c r="D409" s="51"/>
      <c r="E409" s="51"/>
      <c r="F409" s="51"/>
      <c r="G409" s="51"/>
      <c r="H409" s="55" t="str">
        <f t="shared" si="46"/>
        <v/>
      </c>
      <c r="I409" s="51"/>
      <c r="J409" s="51"/>
      <c r="K409" s="51"/>
      <c r="L409" s="51"/>
      <c r="M409" s="51"/>
      <c r="N409" s="51"/>
      <c r="O409" s="51"/>
      <c r="P409" s="51"/>
      <c r="Q409" s="51"/>
      <c r="R409" s="68"/>
      <c r="S409" s="68"/>
      <c r="T409" s="68" t="str">
        <f t="shared" si="43"/>
        <v/>
      </c>
      <c r="U409" s="68"/>
      <c r="V409" s="51"/>
      <c r="W409" s="158"/>
      <c r="X409" s="158"/>
      <c r="Y409" s="70" t="str">
        <f t="shared" si="36"/>
        <v/>
      </c>
      <c r="Z409" s="69"/>
      <c r="AA409" s="69"/>
      <c r="AB409" s="51" t="str">
        <f t="shared" si="47"/>
        <v/>
      </c>
      <c r="AC409" s="51"/>
      <c r="AD409" s="70"/>
      <c r="AE409" s="70"/>
      <c r="AF409" s="70" t="str">
        <f t="shared" si="48"/>
        <v/>
      </c>
      <c r="AG409" s="70"/>
      <c r="AH409" s="78"/>
      <c r="AI409" s="78" t="str">
        <f t="shared" si="71"/>
        <v/>
      </c>
      <c r="AJ409" s="79" t="str">
        <f t="array" ref="AJ409">IFERROR(INDEX('[1]Master Price'!$E:$E,MATCH(D409,'[1]Master Price'!$B:$B,0)),"0")</f>
        <v>0</v>
      </c>
      <c r="AK409" s="79">
        <f t="shared" si="50"/>
        <v>0</v>
      </c>
      <c r="AL409" s="81" t="str">
        <f t="shared" si="41"/>
        <v>0-day</v>
      </c>
      <c r="AM409" s="81" t="str">
        <f t="shared" si="44"/>
        <v>0-day</v>
      </c>
      <c r="AN409" s="81" t="str">
        <f t="shared" si="69"/>
        <v>0-day</v>
      </c>
      <c r="AO409" s="81" t="str">
        <f t="shared" si="70"/>
        <v>0-day</v>
      </c>
      <c r="AP409" s="81" t="str">
        <f t="shared" si="52"/>
        <v>0-day</v>
      </c>
      <c r="AQ409" s="81" t="str">
        <f t="shared" si="53"/>
        <v>0-day</v>
      </c>
      <c r="AR409" s="137"/>
      <c r="AS409" s="83" t="str">
        <f t="shared" si="54"/>
        <v/>
      </c>
      <c r="AT409" s="85">
        <f t="shared" si="68"/>
        <v>0</v>
      </c>
      <c r="AU409" s="84" t="e">
        <f t="shared" ca="1" si="55"/>
        <v>#NAME?</v>
      </c>
      <c r="AV409" s="85" t="e">
        <f t="shared" ca="1" si="56"/>
        <v>#NAME?</v>
      </c>
      <c r="AW409" s="86" t="e">
        <f t="shared" ca="1" si="57"/>
        <v>#NAME?</v>
      </c>
      <c r="AX409" s="85" t="e">
        <f t="shared" ca="1" si="58"/>
        <v>#NAME?</v>
      </c>
      <c r="AY409" s="86" t="str">
        <f t="shared" si="59"/>
        <v/>
      </c>
      <c r="AZ409" s="22" t="e">
        <f t="shared" ca="1" si="60"/>
        <v>#NAME?</v>
      </c>
      <c r="BA409" s="83" t="e">
        <f t="shared" ca="1" si="61"/>
        <v>#NAME?</v>
      </c>
      <c r="BB409" s="88" t="e">
        <f t="shared" ca="1" si="62"/>
        <v>#NAME?</v>
      </c>
      <c r="BC409" s="90" t="e">
        <f t="shared" ca="1" si="63"/>
        <v>#NAME?</v>
      </c>
      <c r="BD409" s="90" t="e">
        <f t="shared" ca="1" si="64"/>
        <v>#NAME?</v>
      </c>
      <c r="BE409" s="85" t="e">
        <f t="shared" ca="1" si="65"/>
        <v>#NAME?</v>
      </c>
      <c r="BF409" s="22" t="e">
        <f t="shared" ca="1" si="66"/>
        <v>#NAME?</v>
      </c>
      <c r="BG409" s="22" t="e">
        <f t="shared" ca="1" si="67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51" t="str">
        <f t="shared" si="45"/>
        <v/>
      </c>
      <c r="B410" s="142"/>
      <c r="C410" s="51"/>
      <c r="D410" s="51"/>
      <c r="E410" s="51"/>
      <c r="F410" s="51"/>
      <c r="G410" s="51"/>
      <c r="H410" s="55" t="str">
        <f t="shared" si="46"/>
        <v/>
      </c>
      <c r="I410" s="51"/>
      <c r="J410" s="51"/>
      <c r="K410" s="51"/>
      <c r="L410" s="51"/>
      <c r="M410" s="51"/>
      <c r="N410" s="51"/>
      <c r="O410" s="51"/>
      <c r="P410" s="51"/>
      <c r="Q410" s="51"/>
      <c r="R410" s="68"/>
      <c r="S410" s="68"/>
      <c r="T410" s="68" t="str">
        <f t="shared" si="43"/>
        <v/>
      </c>
      <c r="U410" s="68"/>
      <c r="V410" s="51"/>
      <c r="W410" s="158"/>
      <c r="X410" s="158"/>
      <c r="Y410" s="70" t="str">
        <f t="shared" si="36"/>
        <v/>
      </c>
      <c r="Z410" s="69"/>
      <c r="AA410" s="69"/>
      <c r="AB410" s="51" t="str">
        <f t="shared" si="47"/>
        <v/>
      </c>
      <c r="AC410" s="51"/>
      <c r="AD410" s="70"/>
      <c r="AE410" s="70"/>
      <c r="AF410" s="70" t="str">
        <f t="shared" si="48"/>
        <v/>
      </c>
      <c r="AG410" s="70"/>
      <c r="AH410" s="78"/>
      <c r="AI410" s="78" t="str">
        <f t="shared" si="71"/>
        <v/>
      </c>
      <c r="AJ410" s="79" t="str">
        <f t="array" ref="AJ410">IFERROR(INDEX('[1]Master Price'!$E:$E,MATCH(D410,'[1]Master Price'!$B:$B,0)),"0")</f>
        <v>0</v>
      </c>
      <c r="AK410" s="79">
        <f t="shared" si="50"/>
        <v>0</v>
      </c>
      <c r="AL410" s="81" t="str">
        <f t="shared" si="41"/>
        <v>0-day</v>
      </c>
      <c r="AM410" s="81" t="str">
        <f t="shared" si="44"/>
        <v>0-day</v>
      </c>
      <c r="AN410" s="81" t="str">
        <f t="shared" si="69"/>
        <v>0-day</v>
      </c>
      <c r="AO410" s="81" t="str">
        <f t="shared" si="70"/>
        <v>0-day</v>
      </c>
      <c r="AP410" s="81" t="str">
        <f t="shared" si="52"/>
        <v>0-day</v>
      </c>
      <c r="AQ410" s="81" t="str">
        <f t="shared" si="53"/>
        <v>0-day</v>
      </c>
      <c r="AR410" s="137"/>
      <c r="AS410" s="83" t="str">
        <f t="shared" si="54"/>
        <v/>
      </c>
      <c r="AT410" s="85">
        <f t="shared" si="68"/>
        <v>0</v>
      </c>
      <c r="AU410" s="84" t="e">
        <f t="shared" ca="1" si="55"/>
        <v>#NAME?</v>
      </c>
      <c r="AV410" s="85" t="e">
        <f t="shared" ca="1" si="56"/>
        <v>#NAME?</v>
      </c>
      <c r="AW410" s="86" t="e">
        <f t="shared" ca="1" si="57"/>
        <v>#NAME?</v>
      </c>
      <c r="AX410" s="85" t="e">
        <f t="shared" ca="1" si="58"/>
        <v>#NAME?</v>
      </c>
      <c r="AY410" s="86" t="str">
        <f t="shared" si="59"/>
        <v/>
      </c>
      <c r="AZ410" s="22" t="e">
        <f t="shared" ca="1" si="60"/>
        <v>#NAME?</v>
      </c>
      <c r="BA410" s="83" t="e">
        <f t="shared" ca="1" si="61"/>
        <v>#NAME?</v>
      </c>
      <c r="BB410" s="88" t="e">
        <f t="shared" ca="1" si="62"/>
        <v>#NAME?</v>
      </c>
      <c r="BC410" s="90" t="e">
        <f t="shared" ca="1" si="63"/>
        <v>#NAME?</v>
      </c>
      <c r="BD410" s="90" t="e">
        <f t="shared" ca="1" si="64"/>
        <v>#NAME?</v>
      </c>
      <c r="BE410" s="85" t="e">
        <f t="shared" ca="1" si="65"/>
        <v>#NAME?</v>
      </c>
      <c r="BF410" s="22" t="e">
        <f t="shared" ca="1" si="66"/>
        <v>#NAME?</v>
      </c>
      <c r="BG410" s="22" t="e">
        <f t="shared" ca="1" si="67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51" t="str">
        <f t="shared" si="45"/>
        <v/>
      </c>
      <c r="B411" s="142"/>
      <c r="C411" s="51"/>
      <c r="D411" s="51"/>
      <c r="E411" s="51"/>
      <c r="F411" s="51"/>
      <c r="G411" s="51"/>
      <c r="H411" s="55" t="str">
        <f t="shared" si="46"/>
        <v/>
      </c>
      <c r="I411" s="51"/>
      <c r="J411" s="51"/>
      <c r="K411" s="51"/>
      <c r="L411" s="51"/>
      <c r="M411" s="51"/>
      <c r="N411" s="51"/>
      <c r="O411" s="51"/>
      <c r="P411" s="51"/>
      <c r="Q411" s="51"/>
      <c r="R411" s="68"/>
      <c r="S411" s="68"/>
      <c r="T411" s="68" t="str">
        <f t="shared" si="43"/>
        <v/>
      </c>
      <c r="U411" s="68"/>
      <c r="V411" s="51"/>
      <c r="W411" s="158"/>
      <c r="X411" s="158"/>
      <c r="Y411" s="70" t="str">
        <f t="shared" si="36"/>
        <v/>
      </c>
      <c r="Z411" s="69"/>
      <c r="AA411" s="69"/>
      <c r="AB411" s="51" t="str">
        <f t="shared" si="47"/>
        <v/>
      </c>
      <c r="AC411" s="51"/>
      <c r="AD411" s="70"/>
      <c r="AE411" s="70"/>
      <c r="AF411" s="70" t="str">
        <f t="shared" si="48"/>
        <v/>
      </c>
      <c r="AG411" s="70"/>
      <c r="AH411" s="78"/>
      <c r="AI411" s="78" t="str">
        <f t="shared" si="71"/>
        <v/>
      </c>
      <c r="AJ411" s="79" t="str">
        <f t="array" ref="AJ411">IFERROR(INDEX('[1]Master Price'!$E:$E,MATCH(D411,'[1]Master Price'!$B:$B,0)),"0")</f>
        <v>0</v>
      </c>
      <c r="AK411" s="79">
        <f t="shared" si="50"/>
        <v>0</v>
      </c>
      <c r="AL411" s="81" t="str">
        <f t="shared" si="41"/>
        <v>0-day</v>
      </c>
      <c r="AM411" s="81" t="str">
        <f t="shared" si="44"/>
        <v>0-day</v>
      </c>
      <c r="AN411" s="81" t="str">
        <f t="shared" si="69"/>
        <v>0-day</v>
      </c>
      <c r="AO411" s="81" t="str">
        <f t="shared" si="70"/>
        <v>0-day</v>
      </c>
      <c r="AP411" s="81" t="str">
        <f t="shared" si="52"/>
        <v>0-day</v>
      </c>
      <c r="AQ411" s="81" t="str">
        <f t="shared" si="53"/>
        <v>0-day</v>
      </c>
      <c r="AR411" s="137"/>
      <c r="AS411" s="83" t="str">
        <f t="shared" si="54"/>
        <v/>
      </c>
      <c r="AT411" s="85">
        <f t="shared" si="68"/>
        <v>0</v>
      </c>
      <c r="AU411" s="84" t="e">
        <f t="shared" ca="1" si="55"/>
        <v>#NAME?</v>
      </c>
      <c r="AV411" s="85" t="e">
        <f t="shared" ca="1" si="56"/>
        <v>#NAME?</v>
      </c>
      <c r="AW411" s="86" t="e">
        <f t="shared" ca="1" si="57"/>
        <v>#NAME?</v>
      </c>
      <c r="AX411" s="85" t="e">
        <f t="shared" ca="1" si="58"/>
        <v>#NAME?</v>
      </c>
      <c r="AY411" s="86" t="str">
        <f t="shared" si="59"/>
        <v/>
      </c>
      <c r="AZ411" s="22" t="e">
        <f t="shared" ca="1" si="60"/>
        <v>#NAME?</v>
      </c>
      <c r="BA411" s="83" t="e">
        <f t="shared" ca="1" si="61"/>
        <v>#NAME?</v>
      </c>
      <c r="BB411" s="88" t="e">
        <f t="shared" ca="1" si="62"/>
        <v>#NAME?</v>
      </c>
      <c r="BC411" s="90" t="e">
        <f t="shared" ca="1" si="63"/>
        <v>#NAME?</v>
      </c>
      <c r="BD411" s="90" t="e">
        <f t="shared" ca="1" si="64"/>
        <v>#NAME?</v>
      </c>
      <c r="BE411" s="85" t="e">
        <f t="shared" ca="1" si="65"/>
        <v>#NAME?</v>
      </c>
      <c r="BF411" s="22" t="e">
        <f t="shared" ca="1" si="66"/>
        <v>#NAME?</v>
      </c>
      <c r="BG411" s="22" t="e">
        <f t="shared" ca="1" si="67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51" t="str">
        <f t="shared" si="45"/>
        <v/>
      </c>
      <c r="B412" s="142"/>
      <c r="C412" s="51"/>
      <c r="D412" s="51"/>
      <c r="E412" s="51"/>
      <c r="F412" s="51"/>
      <c r="G412" s="51"/>
      <c r="H412" s="55" t="str">
        <f t="shared" si="46"/>
        <v/>
      </c>
      <c r="I412" s="51"/>
      <c r="J412" s="51"/>
      <c r="K412" s="51"/>
      <c r="L412" s="51"/>
      <c r="M412" s="51"/>
      <c r="N412" s="51"/>
      <c r="O412" s="51"/>
      <c r="P412" s="51"/>
      <c r="Q412" s="51"/>
      <c r="R412" s="68"/>
      <c r="S412" s="68"/>
      <c r="T412" s="68" t="str">
        <f t="shared" si="43"/>
        <v/>
      </c>
      <c r="U412" s="68"/>
      <c r="V412" s="51"/>
      <c r="W412" s="158"/>
      <c r="X412" s="158"/>
      <c r="Y412" s="70" t="str">
        <f t="shared" si="36"/>
        <v/>
      </c>
      <c r="Z412" s="69"/>
      <c r="AA412" s="69"/>
      <c r="AB412" s="51" t="str">
        <f t="shared" si="47"/>
        <v/>
      </c>
      <c r="AC412" s="51"/>
      <c r="AD412" s="70"/>
      <c r="AE412" s="70"/>
      <c r="AF412" s="70" t="str">
        <f t="shared" si="48"/>
        <v/>
      </c>
      <c r="AG412" s="70"/>
      <c r="AH412" s="78"/>
      <c r="AI412" s="78" t="str">
        <f t="shared" si="71"/>
        <v/>
      </c>
      <c r="AJ412" s="79" t="str">
        <f t="array" ref="AJ412">IFERROR(INDEX('[1]Master Price'!$E:$E,MATCH(D412,'[1]Master Price'!$B:$B,0)),"0")</f>
        <v>0</v>
      </c>
      <c r="AK412" s="79">
        <f t="shared" si="50"/>
        <v>0</v>
      </c>
      <c r="AL412" s="81" t="str">
        <f t="shared" si="41"/>
        <v>0-day</v>
      </c>
      <c r="AM412" s="81" t="str">
        <f t="shared" si="44"/>
        <v>0-day</v>
      </c>
      <c r="AN412" s="81" t="str">
        <f t="shared" si="69"/>
        <v>0-day</v>
      </c>
      <c r="AO412" s="81" t="str">
        <f t="shared" si="70"/>
        <v>0-day</v>
      </c>
      <c r="AP412" s="81" t="str">
        <f t="shared" si="52"/>
        <v>0-day</v>
      </c>
      <c r="AQ412" s="81" t="str">
        <f t="shared" si="53"/>
        <v>0-day</v>
      </c>
      <c r="AR412" s="137"/>
      <c r="AS412" s="83" t="str">
        <f t="shared" si="54"/>
        <v/>
      </c>
      <c r="AT412" s="85">
        <f t="shared" si="68"/>
        <v>0</v>
      </c>
      <c r="AU412" s="84" t="e">
        <f t="shared" ca="1" si="55"/>
        <v>#NAME?</v>
      </c>
      <c r="AV412" s="85" t="e">
        <f t="shared" ca="1" si="56"/>
        <v>#NAME?</v>
      </c>
      <c r="AW412" s="86" t="e">
        <f t="shared" ca="1" si="57"/>
        <v>#NAME?</v>
      </c>
      <c r="AX412" s="85" t="e">
        <f t="shared" ca="1" si="58"/>
        <v>#NAME?</v>
      </c>
      <c r="AY412" s="86" t="str">
        <f t="shared" si="59"/>
        <v/>
      </c>
      <c r="AZ412" s="22" t="e">
        <f t="shared" ca="1" si="60"/>
        <v>#NAME?</v>
      </c>
      <c r="BA412" s="83" t="e">
        <f t="shared" ca="1" si="61"/>
        <v>#NAME?</v>
      </c>
      <c r="BB412" s="88" t="e">
        <f t="shared" ca="1" si="62"/>
        <v>#NAME?</v>
      </c>
      <c r="BC412" s="90" t="e">
        <f t="shared" ca="1" si="63"/>
        <v>#NAME?</v>
      </c>
      <c r="BD412" s="90" t="e">
        <f t="shared" ca="1" si="64"/>
        <v>#NAME?</v>
      </c>
      <c r="BE412" s="85" t="e">
        <f t="shared" ca="1" si="65"/>
        <v>#NAME?</v>
      </c>
      <c r="BF412" s="22" t="e">
        <f t="shared" ca="1" si="66"/>
        <v>#NAME?</v>
      </c>
      <c r="BG412" s="22" t="e">
        <f t="shared" ca="1" si="67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51" t="str">
        <f t="shared" si="45"/>
        <v/>
      </c>
      <c r="B413" s="142"/>
      <c r="C413" s="51"/>
      <c r="D413" s="51"/>
      <c r="E413" s="51"/>
      <c r="F413" s="51"/>
      <c r="G413" s="51"/>
      <c r="H413" s="55" t="str">
        <f t="shared" si="46"/>
        <v/>
      </c>
      <c r="I413" s="51"/>
      <c r="J413" s="51"/>
      <c r="K413" s="51"/>
      <c r="L413" s="51"/>
      <c r="M413" s="51"/>
      <c r="N413" s="51"/>
      <c r="O413" s="51"/>
      <c r="P413" s="51"/>
      <c r="Q413" s="51"/>
      <c r="R413" s="68"/>
      <c r="S413" s="68"/>
      <c r="T413" s="68" t="str">
        <f t="shared" si="43"/>
        <v/>
      </c>
      <c r="U413" s="68"/>
      <c r="V413" s="51"/>
      <c r="W413" s="158"/>
      <c r="X413" s="158"/>
      <c r="Y413" s="70" t="str">
        <f t="shared" si="36"/>
        <v/>
      </c>
      <c r="Z413" s="69"/>
      <c r="AA413" s="69"/>
      <c r="AB413" s="51" t="str">
        <f t="shared" si="47"/>
        <v/>
      </c>
      <c r="AC413" s="51"/>
      <c r="AD413" s="70"/>
      <c r="AE413" s="70"/>
      <c r="AF413" s="70" t="str">
        <f t="shared" si="48"/>
        <v/>
      </c>
      <c r="AG413" s="70"/>
      <c r="AH413" s="78"/>
      <c r="AI413" s="78" t="str">
        <f t="shared" si="71"/>
        <v/>
      </c>
      <c r="AJ413" s="79" t="str">
        <f t="array" ref="AJ413">IFERROR(INDEX('[1]Master Price'!$E:$E,MATCH(D413,'[1]Master Price'!$B:$B,0)),"0")</f>
        <v>0</v>
      </c>
      <c r="AK413" s="79">
        <f t="shared" si="50"/>
        <v>0</v>
      </c>
      <c r="AL413" s="81" t="str">
        <f t="shared" si="41"/>
        <v>0-day</v>
      </c>
      <c r="AM413" s="81" t="str">
        <f t="shared" si="44"/>
        <v>0-day</v>
      </c>
      <c r="AN413" s="81" t="str">
        <f t="shared" si="69"/>
        <v>0-day</v>
      </c>
      <c r="AO413" s="81" t="str">
        <f t="shared" si="70"/>
        <v>0-day</v>
      </c>
      <c r="AP413" s="81" t="str">
        <f t="shared" si="52"/>
        <v>0-day</v>
      </c>
      <c r="AQ413" s="81" t="str">
        <f t="shared" si="53"/>
        <v>0-day</v>
      </c>
      <c r="AR413" s="137"/>
      <c r="AS413" s="83" t="str">
        <f t="shared" si="54"/>
        <v/>
      </c>
      <c r="AT413" s="85">
        <f t="shared" si="68"/>
        <v>0</v>
      </c>
      <c r="AU413" s="84" t="e">
        <f t="shared" ca="1" si="55"/>
        <v>#NAME?</v>
      </c>
      <c r="AV413" s="85" t="e">
        <f t="shared" ca="1" si="56"/>
        <v>#NAME?</v>
      </c>
      <c r="AW413" s="86" t="e">
        <f t="shared" ca="1" si="57"/>
        <v>#NAME?</v>
      </c>
      <c r="AX413" s="85" t="e">
        <f t="shared" ca="1" si="58"/>
        <v>#NAME?</v>
      </c>
      <c r="AY413" s="86" t="str">
        <f t="shared" si="59"/>
        <v/>
      </c>
      <c r="AZ413" s="22" t="e">
        <f t="shared" ca="1" si="60"/>
        <v>#NAME?</v>
      </c>
      <c r="BA413" s="83" t="e">
        <f t="shared" ca="1" si="61"/>
        <v>#NAME?</v>
      </c>
      <c r="BB413" s="88" t="e">
        <f t="shared" ca="1" si="62"/>
        <v>#NAME?</v>
      </c>
      <c r="BC413" s="90" t="e">
        <f t="shared" ca="1" si="63"/>
        <v>#NAME?</v>
      </c>
      <c r="BD413" s="90" t="e">
        <f t="shared" ca="1" si="64"/>
        <v>#NAME?</v>
      </c>
      <c r="BE413" s="85" t="e">
        <f t="shared" ca="1" si="65"/>
        <v>#NAME?</v>
      </c>
      <c r="BF413" s="22" t="e">
        <f t="shared" ca="1" si="66"/>
        <v>#NAME?</v>
      </c>
      <c r="BG413" s="22" t="e">
        <f t="shared" ca="1" si="67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51" t="str">
        <f t="shared" si="45"/>
        <v/>
      </c>
      <c r="B414" s="142"/>
      <c r="C414" s="51"/>
      <c r="D414" s="51"/>
      <c r="E414" s="51"/>
      <c r="F414" s="51"/>
      <c r="G414" s="51"/>
      <c r="H414" s="55" t="str">
        <f t="shared" si="46"/>
        <v/>
      </c>
      <c r="I414" s="51"/>
      <c r="J414" s="51"/>
      <c r="K414" s="51"/>
      <c r="L414" s="51"/>
      <c r="M414" s="51"/>
      <c r="N414" s="51"/>
      <c r="O414" s="51"/>
      <c r="P414" s="51"/>
      <c r="Q414" s="51"/>
      <c r="R414" s="68"/>
      <c r="S414" s="68"/>
      <c r="T414" s="68" t="str">
        <f t="shared" si="43"/>
        <v/>
      </c>
      <c r="U414" s="68"/>
      <c r="V414" s="51"/>
      <c r="W414" s="158"/>
      <c r="X414" s="158"/>
      <c r="Y414" s="70" t="str">
        <f t="shared" si="36"/>
        <v/>
      </c>
      <c r="Z414" s="69"/>
      <c r="AA414" s="69"/>
      <c r="AB414" s="51" t="str">
        <f t="shared" si="47"/>
        <v/>
      </c>
      <c r="AC414" s="51"/>
      <c r="AD414" s="70"/>
      <c r="AE414" s="70"/>
      <c r="AF414" s="70" t="str">
        <f t="shared" si="48"/>
        <v/>
      </c>
      <c r="AG414" s="70"/>
      <c r="AH414" s="78"/>
      <c r="AI414" s="78" t="str">
        <f t="shared" si="71"/>
        <v/>
      </c>
      <c r="AJ414" s="79" t="str">
        <f t="array" ref="AJ414">IFERROR(INDEX('[1]Master Price'!$E:$E,MATCH(D414,'[1]Master Price'!$B:$B,0)),"0")</f>
        <v>0</v>
      </c>
      <c r="AK414" s="79">
        <f t="shared" si="50"/>
        <v>0</v>
      </c>
      <c r="AL414" s="81" t="str">
        <f t="shared" si="41"/>
        <v>0-day</v>
      </c>
      <c r="AM414" s="81" t="str">
        <f t="shared" si="44"/>
        <v>0-day</v>
      </c>
      <c r="AN414" s="81" t="str">
        <f t="shared" si="69"/>
        <v>0-day</v>
      </c>
      <c r="AO414" s="81" t="str">
        <f t="shared" si="70"/>
        <v>0-day</v>
      </c>
      <c r="AP414" s="81" t="str">
        <f t="shared" si="52"/>
        <v>0-day</v>
      </c>
      <c r="AQ414" s="81" t="str">
        <f t="shared" si="53"/>
        <v>0-day</v>
      </c>
      <c r="AR414" s="137"/>
      <c r="AS414" s="83" t="str">
        <f t="shared" si="54"/>
        <v/>
      </c>
      <c r="AT414" s="85">
        <f t="shared" si="68"/>
        <v>0</v>
      </c>
      <c r="AU414" s="84" t="e">
        <f t="shared" ca="1" si="55"/>
        <v>#NAME?</v>
      </c>
      <c r="AV414" s="85" t="e">
        <f t="shared" ca="1" si="56"/>
        <v>#NAME?</v>
      </c>
      <c r="AW414" s="86" t="e">
        <f t="shared" ca="1" si="57"/>
        <v>#NAME?</v>
      </c>
      <c r="AX414" s="85" t="e">
        <f t="shared" ca="1" si="58"/>
        <v>#NAME?</v>
      </c>
      <c r="AY414" s="86" t="str">
        <f t="shared" si="59"/>
        <v/>
      </c>
      <c r="AZ414" s="22" t="e">
        <f t="shared" ca="1" si="60"/>
        <v>#NAME?</v>
      </c>
      <c r="BA414" s="83" t="e">
        <f t="shared" ca="1" si="61"/>
        <v>#NAME?</v>
      </c>
      <c r="BB414" s="88" t="e">
        <f t="shared" ca="1" si="62"/>
        <v>#NAME?</v>
      </c>
      <c r="BC414" s="90" t="e">
        <f t="shared" ca="1" si="63"/>
        <v>#NAME?</v>
      </c>
      <c r="BD414" s="90" t="e">
        <f t="shared" ca="1" si="64"/>
        <v>#NAME?</v>
      </c>
      <c r="BE414" s="85" t="e">
        <f t="shared" ca="1" si="65"/>
        <v>#NAME?</v>
      </c>
      <c r="BF414" s="22" t="e">
        <f t="shared" ca="1" si="66"/>
        <v>#NAME?</v>
      </c>
      <c r="BG414" s="22" t="e">
        <f t="shared" ca="1" si="67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51" t="str">
        <f t="shared" si="45"/>
        <v/>
      </c>
      <c r="B415" s="142"/>
      <c r="C415" s="51"/>
      <c r="D415" s="51"/>
      <c r="E415" s="51"/>
      <c r="F415" s="51"/>
      <c r="G415" s="51"/>
      <c r="H415" s="55" t="str">
        <f t="shared" si="46"/>
        <v/>
      </c>
      <c r="I415" s="51"/>
      <c r="J415" s="51"/>
      <c r="K415" s="51"/>
      <c r="L415" s="51"/>
      <c r="M415" s="51"/>
      <c r="N415" s="51"/>
      <c r="O415" s="51"/>
      <c r="P415" s="51"/>
      <c r="Q415" s="51"/>
      <c r="R415" s="68"/>
      <c r="S415" s="68"/>
      <c r="T415" s="68" t="str">
        <f t="shared" si="43"/>
        <v/>
      </c>
      <c r="U415" s="68"/>
      <c r="V415" s="51"/>
      <c r="W415" s="158"/>
      <c r="X415" s="158"/>
      <c r="Y415" s="70" t="str">
        <f t="shared" si="36"/>
        <v/>
      </c>
      <c r="Z415" s="69"/>
      <c r="AA415" s="69"/>
      <c r="AB415" s="51" t="str">
        <f t="shared" si="47"/>
        <v/>
      </c>
      <c r="AC415" s="51"/>
      <c r="AD415" s="70"/>
      <c r="AE415" s="70"/>
      <c r="AF415" s="70" t="str">
        <f t="shared" si="48"/>
        <v/>
      </c>
      <c r="AG415" s="70"/>
      <c r="AH415" s="78"/>
      <c r="AI415" s="78" t="str">
        <f t="shared" si="71"/>
        <v/>
      </c>
      <c r="AJ415" s="79" t="str">
        <f t="array" ref="AJ415">IFERROR(INDEX('[1]Master Price'!$E:$E,MATCH(D415,'[1]Master Price'!$B:$B,0)),"0")</f>
        <v>0</v>
      </c>
      <c r="AK415" s="79">
        <f t="shared" si="50"/>
        <v>0</v>
      </c>
      <c r="AL415" s="81" t="str">
        <f t="shared" si="41"/>
        <v>0-day</v>
      </c>
      <c r="AM415" s="81" t="str">
        <f t="shared" si="44"/>
        <v>0-day</v>
      </c>
      <c r="AN415" s="81" t="str">
        <f t="shared" si="69"/>
        <v>0-day</v>
      </c>
      <c r="AO415" s="81" t="str">
        <f t="shared" si="70"/>
        <v>0-day</v>
      </c>
      <c r="AP415" s="81" t="str">
        <f t="shared" si="52"/>
        <v>0-day</v>
      </c>
      <c r="AQ415" s="81" t="str">
        <f t="shared" si="53"/>
        <v>0-day</v>
      </c>
      <c r="AR415" s="137"/>
      <c r="AS415" s="83" t="str">
        <f t="shared" si="54"/>
        <v/>
      </c>
      <c r="AT415" s="85">
        <f t="shared" si="68"/>
        <v>0</v>
      </c>
      <c r="AU415" s="84" t="e">
        <f t="shared" ca="1" si="55"/>
        <v>#NAME?</v>
      </c>
      <c r="AV415" s="85" t="e">
        <f t="shared" ca="1" si="56"/>
        <v>#NAME?</v>
      </c>
      <c r="AW415" s="86" t="e">
        <f t="shared" ca="1" si="57"/>
        <v>#NAME?</v>
      </c>
      <c r="AX415" s="85" t="e">
        <f t="shared" ca="1" si="58"/>
        <v>#NAME?</v>
      </c>
      <c r="AY415" s="86" t="str">
        <f t="shared" si="59"/>
        <v/>
      </c>
      <c r="AZ415" s="22" t="e">
        <f t="shared" ca="1" si="60"/>
        <v>#NAME?</v>
      </c>
      <c r="BA415" s="83" t="e">
        <f t="shared" ca="1" si="61"/>
        <v>#NAME?</v>
      </c>
      <c r="BB415" s="88" t="e">
        <f t="shared" ca="1" si="62"/>
        <v>#NAME?</v>
      </c>
      <c r="BC415" s="90" t="e">
        <f t="shared" ca="1" si="63"/>
        <v>#NAME?</v>
      </c>
      <c r="BD415" s="90" t="e">
        <f t="shared" ca="1" si="64"/>
        <v>#NAME?</v>
      </c>
      <c r="BE415" s="85" t="e">
        <f t="shared" ca="1" si="65"/>
        <v>#NAME?</v>
      </c>
      <c r="BF415" s="22" t="e">
        <f t="shared" ca="1" si="66"/>
        <v>#NAME?</v>
      </c>
      <c r="BG415" s="22" t="e">
        <f t="shared" ca="1" si="67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51" t="str">
        <f t="shared" si="45"/>
        <v/>
      </c>
      <c r="B416" s="142"/>
      <c r="C416" s="51"/>
      <c r="D416" s="51"/>
      <c r="E416" s="51"/>
      <c r="F416" s="51"/>
      <c r="G416" s="51"/>
      <c r="H416" s="55" t="str">
        <f t="shared" si="46"/>
        <v/>
      </c>
      <c r="I416" s="51"/>
      <c r="J416" s="51"/>
      <c r="K416" s="51"/>
      <c r="L416" s="51"/>
      <c r="M416" s="51"/>
      <c r="N416" s="51"/>
      <c r="O416" s="51"/>
      <c r="P416" s="51"/>
      <c r="Q416" s="51"/>
      <c r="R416" s="68"/>
      <c r="S416" s="68"/>
      <c r="T416" s="68" t="str">
        <f t="shared" si="43"/>
        <v/>
      </c>
      <c r="U416" s="68"/>
      <c r="V416" s="51"/>
      <c r="W416" s="158"/>
      <c r="X416" s="158"/>
      <c r="Y416" s="70" t="str">
        <f t="shared" si="36"/>
        <v/>
      </c>
      <c r="Z416" s="69"/>
      <c r="AA416" s="69"/>
      <c r="AB416" s="51" t="str">
        <f t="shared" si="47"/>
        <v/>
      </c>
      <c r="AC416" s="51"/>
      <c r="AD416" s="70"/>
      <c r="AE416" s="70"/>
      <c r="AF416" s="70" t="str">
        <f t="shared" si="48"/>
        <v/>
      </c>
      <c r="AG416" s="70"/>
      <c r="AH416" s="78"/>
      <c r="AI416" s="78" t="str">
        <f t="shared" si="71"/>
        <v/>
      </c>
      <c r="AJ416" s="79" t="str">
        <f t="array" ref="AJ416">IFERROR(INDEX('[1]Master Price'!$E:$E,MATCH(D416,'[1]Master Price'!$B:$B,0)),"0")</f>
        <v>0</v>
      </c>
      <c r="AK416" s="79">
        <f t="shared" si="50"/>
        <v>0</v>
      </c>
      <c r="AL416" s="81" t="str">
        <f t="shared" si="41"/>
        <v>0-day</v>
      </c>
      <c r="AM416" s="81" t="str">
        <f t="shared" si="44"/>
        <v>0-day</v>
      </c>
      <c r="AN416" s="81" t="str">
        <f t="shared" si="69"/>
        <v>0-day</v>
      </c>
      <c r="AO416" s="81" t="str">
        <f t="shared" si="70"/>
        <v>0-day</v>
      </c>
      <c r="AP416" s="81" t="str">
        <f t="shared" si="52"/>
        <v>0-day</v>
      </c>
      <c r="AQ416" s="81" t="str">
        <f t="shared" si="53"/>
        <v>0-day</v>
      </c>
      <c r="AR416" s="137"/>
      <c r="AS416" s="83" t="str">
        <f t="shared" si="54"/>
        <v/>
      </c>
      <c r="AT416" s="85">
        <f t="shared" si="68"/>
        <v>0</v>
      </c>
      <c r="AU416" s="84" t="e">
        <f t="shared" ca="1" si="55"/>
        <v>#NAME?</v>
      </c>
      <c r="AV416" s="85" t="e">
        <f t="shared" ca="1" si="56"/>
        <v>#NAME?</v>
      </c>
      <c r="AW416" s="86" t="e">
        <f t="shared" ca="1" si="57"/>
        <v>#NAME?</v>
      </c>
      <c r="AX416" s="85" t="e">
        <f t="shared" ca="1" si="58"/>
        <v>#NAME?</v>
      </c>
      <c r="AY416" s="86" t="str">
        <f t="shared" si="59"/>
        <v/>
      </c>
      <c r="AZ416" s="22" t="e">
        <f t="shared" ca="1" si="60"/>
        <v>#NAME?</v>
      </c>
      <c r="BA416" s="83" t="e">
        <f t="shared" ca="1" si="61"/>
        <v>#NAME?</v>
      </c>
      <c r="BB416" s="88" t="e">
        <f t="shared" ca="1" si="62"/>
        <v>#NAME?</v>
      </c>
      <c r="BC416" s="90" t="e">
        <f t="shared" ca="1" si="63"/>
        <v>#NAME?</v>
      </c>
      <c r="BD416" s="90" t="e">
        <f t="shared" ca="1" si="64"/>
        <v>#NAME?</v>
      </c>
      <c r="BE416" s="85" t="e">
        <f t="shared" ca="1" si="65"/>
        <v>#NAME?</v>
      </c>
      <c r="BF416" s="22" t="e">
        <f t="shared" ca="1" si="66"/>
        <v>#NAME?</v>
      </c>
      <c r="BG416" s="22" t="e">
        <f t="shared" ca="1" si="67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51" t="str">
        <f t="shared" si="45"/>
        <v/>
      </c>
      <c r="B417" s="142"/>
      <c r="C417" s="51"/>
      <c r="D417" s="51"/>
      <c r="E417" s="51"/>
      <c r="F417" s="51"/>
      <c r="G417" s="51"/>
      <c r="H417" s="55" t="str">
        <f t="shared" si="46"/>
        <v/>
      </c>
      <c r="I417" s="51"/>
      <c r="J417" s="51"/>
      <c r="K417" s="51"/>
      <c r="L417" s="51"/>
      <c r="M417" s="51"/>
      <c r="N417" s="51"/>
      <c r="O417" s="51"/>
      <c r="P417" s="51"/>
      <c r="Q417" s="51"/>
      <c r="R417" s="68"/>
      <c r="S417" s="68"/>
      <c r="T417" s="68" t="str">
        <f t="shared" si="43"/>
        <v/>
      </c>
      <c r="U417" s="68"/>
      <c r="V417" s="51"/>
      <c r="W417" s="158"/>
      <c r="X417" s="158"/>
      <c r="Y417" s="70" t="str">
        <f t="shared" si="36"/>
        <v/>
      </c>
      <c r="Z417" s="69"/>
      <c r="AA417" s="69"/>
      <c r="AB417" s="51" t="str">
        <f t="shared" si="47"/>
        <v/>
      </c>
      <c r="AC417" s="51"/>
      <c r="AD417" s="70"/>
      <c r="AE417" s="70"/>
      <c r="AF417" s="70" t="str">
        <f t="shared" si="48"/>
        <v/>
      </c>
      <c r="AG417" s="70"/>
      <c r="AH417" s="78"/>
      <c r="AI417" s="78" t="str">
        <f t="shared" si="71"/>
        <v/>
      </c>
      <c r="AJ417" s="79" t="str">
        <f t="array" ref="AJ417">IFERROR(INDEX('[1]Master Price'!$E:$E,MATCH(D417,'[1]Master Price'!$B:$B,0)),"0")</f>
        <v>0</v>
      </c>
      <c r="AK417" s="79">
        <f t="shared" si="50"/>
        <v>0</v>
      </c>
      <c r="AL417" s="81" t="str">
        <f t="shared" si="41"/>
        <v>0-day</v>
      </c>
      <c r="AM417" s="81" t="str">
        <f t="shared" si="44"/>
        <v>0-day</v>
      </c>
      <c r="AN417" s="81" t="str">
        <f t="shared" si="69"/>
        <v>0-day</v>
      </c>
      <c r="AO417" s="81" t="str">
        <f t="shared" si="70"/>
        <v>0-day</v>
      </c>
      <c r="AP417" s="81" t="str">
        <f t="shared" si="52"/>
        <v>0-day</v>
      </c>
      <c r="AQ417" s="81" t="str">
        <f t="shared" si="53"/>
        <v>0-day</v>
      </c>
      <c r="AR417" s="137"/>
      <c r="AS417" s="83" t="str">
        <f t="shared" si="54"/>
        <v/>
      </c>
      <c r="AT417" s="85">
        <f t="shared" si="68"/>
        <v>0</v>
      </c>
      <c r="AU417" s="84" t="e">
        <f t="shared" ca="1" si="55"/>
        <v>#NAME?</v>
      </c>
      <c r="AV417" s="85" t="e">
        <f t="shared" ca="1" si="56"/>
        <v>#NAME?</v>
      </c>
      <c r="AW417" s="86" t="e">
        <f t="shared" ca="1" si="57"/>
        <v>#NAME?</v>
      </c>
      <c r="AX417" s="85" t="e">
        <f t="shared" ca="1" si="58"/>
        <v>#NAME?</v>
      </c>
      <c r="AY417" s="86" t="str">
        <f t="shared" si="59"/>
        <v/>
      </c>
      <c r="AZ417" s="22" t="e">
        <f t="shared" ca="1" si="60"/>
        <v>#NAME?</v>
      </c>
      <c r="BA417" s="83" t="e">
        <f t="shared" ca="1" si="61"/>
        <v>#NAME?</v>
      </c>
      <c r="BB417" s="88" t="e">
        <f t="shared" ca="1" si="62"/>
        <v>#NAME?</v>
      </c>
      <c r="BC417" s="90" t="e">
        <f t="shared" ca="1" si="63"/>
        <v>#NAME?</v>
      </c>
      <c r="BD417" s="90" t="e">
        <f t="shared" ca="1" si="64"/>
        <v>#NAME?</v>
      </c>
      <c r="BE417" s="85" t="e">
        <f t="shared" ca="1" si="65"/>
        <v>#NAME?</v>
      </c>
      <c r="BF417" s="22" t="e">
        <f t="shared" ca="1" si="66"/>
        <v>#NAME?</v>
      </c>
      <c r="BG417" s="22" t="e">
        <f t="shared" ca="1" si="67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51" t="str">
        <f t="shared" si="45"/>
        <v/>
      </c>
      <c r="B418" s="142"/>
      <c r="C418" s="51"/>
      <c r="D418" s="51"/>
      <c r="E418" s="51"/>
      <c r="F418" s="51"/>
      <c r="G418" s="51"/>
      <c r="H418" s="55" t="str">
        <f t="shared" si="46"/>
        <v/>
      </c>
      <c r="I418" s="51"/>
      <c r="J418" s="51"/>
      <c r="K418" s="51"/>
      <c r="L418" s="51"/>
      <c r="M418" s="51"/>
      <c r="N418" s="51"/>
      <c r="O418" s="51"/>
      <c r="P418" s="51"/>
      <c r="Q418" s="51"/>
      <c r="R418" s="68"/>
      <c r="S418" s="68"/>
      <c r="T418" s="68" t="str">
        <f t="shared" si="43"/>
        <v/>
      </c>
      <c r="U418" s="68"/>
      <c r="V418" s="51"/>
      <c r="W418" s="158"/>
      <c r="X418" s="158"/>
      <c r="Y418" s="70" t="str">
        <f t="shared" si="36"/>
        <v/>
      </c>
      <c r="Z418" s="69"/>
      <c r="AA418" s="69"/>
      <c r="AB418" s="51" t="str">
        <f t="shared" si="47"/>
        <v/>
      </c>
      <c r="AC418" s="51"/>
      <c r="AD418" s="70"/>
      <c r="AE418" s="70"/>
      <c r="AF418" s="70" t="str">
        <f t="shared" si="48"/>
        <v/>
      </c>
      <c r="AG418" s="70"/>
      <c r="AH418" s="78"/>
      <c r="AI418" s="78" t="str">
        <f t="shared" si="71"/>
        <v/>
      </c>
      <c r="AJ418" s="79" t="str">
        <f t="array" ref="AJ418">IFERROR(INDEX('[1]Master Price'!$E:$E,MATCH(D418,'[1]Master Price'!$B:$B,0)),"0")</f>
        <v>0</v>
      </c>
      <c r="AK418" s="79">
        <f t="shared" si="50"/>
        <v>0</v>
      </c>
      <c r="AL418" s="81" t="str">
        <f t="shared" si="41"/>
        <v>0-day</v>
      </c>
      <c r="AM418" s="81" t="str">
        <f t="shared" si="44"/>
        <v>0-day</v>
      </c>
      <c r="AN418" s="81" t="str">
        <f t="shared" si="69"/>
        <v>0-day</v>
      </c>
      <c r="AO418" s="81" t="str">
        <f t="shared" si="70"/>
        <v>0-day</v>
      </c>
      <c r="AP418" s="81" t="str">
        <f t="shared" si="52"/>
        <v>0-day</v>
      </c>
      <c r="AQ418" s="81" t="str">
        <f t="shared" si="53"/>
        <v>0-day</v>
      </c>
      <c r="AR418" s="137"/>
      <c r="AS418" s="83" t="str">
        <f t="shared" si="54"/>
        <v/>
      </c>
      <c r="AT418" s="85">
        <f t="shared" si="68"/>
        <v>0</v>
      </c>
      <c r="AU418" s="84" t="e">
        <f t="shared" ca="1" si="55"/>
        <v>#NAME?</v>
      </c>
      <c r="AV418" s="85" t="e">
        <f t="shared" ca="1" si="56"/>
        <v>#NAME?</v>
      </c>
      <c r="AW418" s="86" t="e">
        <f t="shared" ca="1" si="57"/>
        <v>#NAME?</v>
      </c>
      <c r="AX418" s="85" t="e">
        <f t="shared" ca="1" si="58"/>
        <v>#NAME?</v>
      </c>
      <c r="AY418" s="86" t="str">
        <f t="shared" si="59"/>
        <v/>
      </c>
      <c r="AZ418" s="22" t="e">
        <f t="shared" ca="1" si="60"/>
        <v>#NAME?</v>
      </c>
      <c r="BA418" s="83" t="e">
        <f t="shared" ca="1" si="61"/>
        <v>#NAME?</v>
      </c>
      <c r="BB418" s="88" t="e">
        <f t="shared" ca="1" si="62"/>
        <v>#NAME?</v>
      </c>
      <c r="BC418" s="90" t="e">
        <f t="shared" ca="1" si="63"/>
        <v>#NAME?</v>
      </c>
      <c r="BD418" s="90" t="e">
        <f t="shared" ca="1" si="64"/>
        <v>#NAME?</v>
      </c>
      <c r="BE418" s="85" t="e">
        <f t="shared" ca="1" si="65"/>
        <v>#NAME?</v>
      </c>
      <c r="BF418" s="22" t="e">
        <f t="shared" ca="1" si="66"/>
        <v>#NAME?</v>
      </c>
      <c r="BG418" s="22" t="e">
        <f t="shared" ca="1" si="67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51" t="str">
        <f t="shared" si="45"/>
        <v/>
      </c>
      <c r="B419" s="142"/>
      <c r="C419" s="51"/>
      <c r="D419" s="51"/>
      <c r="E419" s="51"/>
      <c r="F419" s="51"/>
      <c r="G419" s="51"/>
      <c r="H419" s="55" t="str">
        <f t="shared" si="46"/>
        <v/>
      </c>
      <c r="I419" s="51"/>
      <c r="J419" s="51"/>
      <c r="K419" s="51"/>
      <c r="L419" s="51"/>
      <c r="M419" s="51"/>
      <c r="N419" s="51"/>
      <c r="O419" s="51"/>
      <c r="P419" s="51"/>
      <c r="Q419" s="51"/>
      <c r="R419" s="68"/>
      <c r="S419" s="68"/>
      <c r="T419" s="68" t="str">
        <f t="shared" si="43"/>
        <v/>
      </c>
      <c r="U419" s="68"/>
      <c r="V419" s="51"/>
      <c r="W419" s="158"/>
      <c r="X419" s="158"/>
      <c r="Y419" s="70" t="str">
        <f t="shared" si="36"/>
        <v/>
      </c>
      <c r="Z419" s="69"/>
      <c r="AA419" s="69"/>
      <c r="AB419" s="51" t="str">
        <f t="shared" si="47"/>
        <v/>
      </c>
      <c r="AC419" s="51"/>
      <c r="AD419" s="70"/>
      <c r="AE419" s="70"/>
      <c r="AF419" s="70" t="str">
        <f t="shared" si="48"/>
        <v/>
      </c>
      <c r="AG419" s="70"/>
      <c r="AH419" s="78"/>
      <c r="AI419" s="78" t="str">
        <f t="shared" si="71"/>
        <v/>
      </c>
      <c r="AJ419" s="79" t="str">
        <f t="array" ref="AJ419">IFERROR(INDEX('[1]Master Price'!$E:$E,MATCH(D419,'[1]Master Price'!$B:$B,0)),"0")</f>
        <v>0</v>
      </c>
      <c r="AK419" s="79">
        <f t="shared" si="50"/>
        <v>0</v>
      </c>
      <c r="AL419" s="81" t="str">
        <f t="shared" si="41"/>
        <v>0-day</v>
      </c>
      <c r="AM419" s="81" t="str">
        <f t="shared" si="44"/>
        <v>0-day</v>
      </c>
      <c r="AN419" s="81" t="str">
        <f t="shared" si="69"/>
        <v>0-day</v>
      </c>
      <c r="AO419" s="81" t="str">
        <f t="shared" si="70"/>
        <v>0-day</v>
      </c>
      <c r="AP419" s="81" t="str">
        <f t="shared" si="52"/>
        <v>0-day</v>
      </c>
      <c r="AQ419" s="81" t="str">
        <f t="shared" si="53"/>
        <v>0-day</v>
      </c>
      <c r="AR419" s="137"/>
      <c r="AS419" s="83" t="str">
        <f t="shared" si="54"/>
        <v/>
      </c>
      <c r="AT419" s="85">
        <f t="shared" si="68"/>
        <v>0</v>
      </c>
      <c r="AU419" s="84" t="e">
        <f t="shared" ca="1" si="55"/>
        <v>#NAME?</v>
      </c>
      <c r="AV419" s="85" t="e">
        <f t="shared" ca="1" si="56"/>
        <v>#NAME?</v>
      </c>
      <c r="AW419" s="86" t="e">
        <f t="shared" ca="1" si="57"/>
        <v>#NAME?</v>
      </c>
      <c r="AX419" s="85" t="e">
        <f t="shared" ca="1" si="58"/>
        <v>#NAME?</v>
      </c>
      <c r="AY419" s="86" t="str">
        <f t="shared" si="59"/>
        <v/>
      </c>
      <c r="AZ419" s="22" t="e">
        <f t="shared" ca="1" si="60"/>
        <v>#NAME?</v>
      </c>
      <c r="BA419" s="83" t="e">
        <f t="shared" ca="1" si="61"/>
        <v>#NAME?</v>
      </c>
      <c r="BB419" s="88" t="e">
        <f t="shared" ca="1" si="62"/>
        <v>#NAME?</v>
      </c>
      <c r="BC419" s="90" t="e">
        <f t="shared" ca="1" si="63"/>
        <v>#NAME?</v>
      </c>
      <c r="BD419" s="90" t="e">
        <f t="shared" ca="1" si="64"/>
        <v>#NAME?</v>
      </c>
      <c r="BE419" s="85" t="e">
        <f t="shared" ca="1" si="65"/>
        <v>#NAME?</v>
      </c>
      <c r="BF419" s="22" t="e">
        <f t="shared" ca="1" si="66"/>
        <v>#NAME?</v>
      </c>
      <c r="BG419" s="22" t="e">
        <f t="shared" ca="1" si="67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51" t="str">
        <f t="shared" si="45"/>
        <v/>
      </c>
      <c r="B420" s="142"/>
      <c r="C420" s="51"/>
      <c r="D420" s="51"/>
      <c r="E420" s="51"/>
      <c r="F420" s="51"/>
      <c r="G420" s="51"/>
      <c r="H420" s="55" t="str">
        <f t="shared" si="46"/>
        <v/>
      </c>
      <c r="I420" s="51"/>
      <c r="J420" s="51"/>
      <c r="K420" s="51"/>
      <c r="L420" s="51"/>
      <c r="M420" s="51"/>
      <c r="N420" s="51"/>
      <c r="O420" s="51"/>
      <c r="P420" s="51"/>
      <c r="Q420" s="51"/>
      <c r="R420" s="68"/>
      <c r="S420" s="68"/>
      <c r="T420" s="68" t="str">
        <f t="shared" si="43"/>
        <v/>
      </c>
      <c r="U420" s="68"/>
      <c r="V420" s="51"/>
      <c r="W420" s="158"/>
      <c r="X420" s="158"/>
      <c r="Y420" s="70" t="str">
        <f t="shared" si="36"/>
        <v/>
      </c>
      <c r="Z420" s="69"/>
      <c r="AA420" s="69"/>
      <c r="AB420" s="51" t="str">
        <f t="shared" si="47"/>
        <v/>
      </c>
      <c r="AC420" s="51"/>
      <c r="AD420" s="70"/>
      <c r="AE420" s="70"/>
      <c r="AF420" s="70" t="str">
        <f t="shared" si="48"/>
        <v/>
      </c>
      <c r="AG420" s="70"/>
      <c r="AH420" s="78"/>
      <c r="AI420" s="78" t="str">
        <f t="shared" si="71"/>
        <v/>
      </c>
      <c r="AJ420" s="79" t="str">
        <f t="array" ref="AJ420">IFERROR(INDEX('[1]Master Price'!$E:$E,MATCH(D420,'[1]Master Price'!$B:$B,0)),"0")</f>
        <v>0</v>
      </c>
      <c r="AK420" s="79">
        <f t="shared" si="50"/>
        <v>0</v>
      </c>
      <c r="AL420" s="81" t="str">
        <f t="shared" si="41"/>
        <v>0-day</v>
      </c>
      <c r="AM420" s="81" t="str">
        <f t="shared" si="44"/>
        <v>0-day</v>
      </c>
      <c r="AN420" s="81" t="str">
        <f t="shared" si="69"/>
        <v>0-day</v>
      </c>
      <c r="AO420" s="81" t="str">
        <f t="shared" si="70"/>
        <v>0-day</v>
      </c>
      <c r="AP420" s="81" t="str">
        <f t="shared" si="52"/>
        <v>0-day</v>
      </c>
      <c r="AQ420" s="81" t="str">
        <f t="shared" si="53"/>
        <v>0-day</v>
      </c>
      <c r="AR420" s="137"/>
      <c r="AS420" s="83" t="str">
        <f t="shared" si="54"/>
        <v/>
      </c>
      <c r="AT420" s="85">
        <f t="shared" si="68"/>
        <v>0</v>
      </c>
      <c r="AU420" s="84" t="e">
        <f t="shared" ca="1" si="55"/>
        <v>#NAME?</v>
      </c>
      <c r="AV420" s="85" t="e">
        <f t="shared" ca="1" si="56"/>
        <v>#NAME?</v>
      </c>
      <c r="AW420" s="86" t="e">
        <f t="shared" ca="1" si="57"/>
        <v>#NAME?</v>
      </c>
      <c r="AX420" s="85" t="e">
        <f t="shared" ca="1" si="58"/>
        <v>#NAME?</v>
      </c>
      <c r="AY420" s="86" t="str">
        <f t="shared" si="59"/>
        <v/>
      </c>
      <c r="AZ420" s="22" t="e">
        <f t="shared" ca="1" si="60"/>
        <v>#NAME?</v>
      </c>
      <c r="BA420" s="83" t="e">
        <f t="shared" ca="1" si="61"/>
        <v>#NAME?</v>
      </c>
      <c r="BB420" s="88" t="e">
        <f t="shared" ca="1" si="62"/>
        <v>#NAME?</v>
      </c>
      <c r="BC420" s="90" t="e">
        <f t="shared" ca="1" si="63"/>
        <v>#NAME?</v>
      </c>
      <c r="BD420" s="90" t="e">
        <f t="shared" ca="1" si="64"/>
        <v>#NAME?</v>
      </c>
      <c r="BE420" s="85" t="e">
        <f t="shared" ca="1" si="65"/>
        <v>#NAME?</v>
      </c>
      <c r="BF420" s="22" t="e">
        <f t="shared" ca="1" si="66"/>
        <v>#NAME?</v>
      </c>
      <c r="BG420" s="22" t="e">
        <f t="shared" ca="1" si="67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51" t="str">
        <f t="shared" si="45"/>
        <v/>
      </c>
      <c r="B421" s="142"/>
      <c r="C421" s="51"/>
      <c r="D421" s="51"/>
      <c r="E421" s="51"/>
      <c r="F421" s="51"/>
      <c r="G421" s="51"/>
      <c r="H421" s="55" t="str">
        <f t="shared" si="46"/>
        <v/>
      </c>
      <c r="I421" s="51"/>
      <c r="J421" s="51"/>
      <c r="K421" s="51"/>
      <c r="L421" s="51"/>
      <c r="M421" s="51"/>
      <c r="N421" s="51"/>
      <c r="O421" s="51"/>
      <c r="P421" s="51"/>
      <c r="Q421" s="51"/>
      <c r="R421" s="68"/>
      <c r="S421" s="68"/>
      <c r="T421" s="68" t="str">
        <f t="shared" si="43"/>
        <v/>
      </c>
      <c r="U421" s="68"/>
      <c r="V421" s="51"/>
      <c r="W421" s="158"/>
      <c r="X421" s="158"/>
      <c r="Y421" s="70" t="str">
        <f t="shared" si="36"/>
        <v/>
      </c>
      <c r="Z421" s="69"/>
      <c r="AA421" s="69"/>
      <c r="AB421" s="51" t="str">
        <f t="shared" si="47"/>
        <v/>
      </c>
      <c r="AC421" s="51"/>
      <c r="AD421" s="70"/>
      <c r="AE421" s="70"/>
      <c r="AF421" s="70" t="str">
        <f t="shared" si="48"/>
        <v/>
      </c>
      <c r="AG421" s="70"/>
      <c r="AH421" s="78"/>
      <c r="AI421" s="78" t="str">
        <f t="shared" si="71"/>
        <v/>
      </c>
      <c r="AJ421" s="79" t="str">
        <f t="array" ref="AJ421">IFERROR(INDEX('[1]Master Price'!$E:$E,MATCH(D421,'[1]Master Price'!$B:$B,0)),"0")</f>
        <v>0</v>
      </c>
      <c r="AK421" s="79">
        <f t="shared" si="50"/>
        <v>0</v>
      </c>
      <c r="AL421" s="81" t="str">
        <f t="shared" si="41"/>
        <v>0-day</v>
      </c>
      <c r="AM421" s="81" t="str">
        <f t="shared" si="44"/>
        <v>0-day</v>
      </c>
      <c r="AN421" s="81" t="str">
        <f t="shared" si="69"/>
        <v>0-day</v>
      </c>
      <c r="AO421" s="81" t="str">
        <f t="shared" si="70"/>
        <v>0-day</v>
      </c>
      <c r="AP421" s="81" t="str">
        <f t="shared" si="52"/>
        <v>0-day</v>
      </c>
      <c r="AQ421" s="81" t="str">
        <f t="shared" si="53"/>
        <v>0-day</v>
      </c>
      <c r="AR421" s="137"/>
      <c r="AS421" s="83" t="str">
        <f t="shared" si="54"/>
        <v/>
      </c>
      <c r="AT421" s="85">
        <f t="shared" si="68"/>
        <v>0</v>
      </c>
      <c r="AU421" s="84" t="e">
        <f t="shared" ca="1" si="55"/>
        <v>#NAME?</v>
      </c>
      <c r="AV421" s="85" t="e">
        <f t="shared" ca="1" si="56"/>
        <v>#NAME?</v>
      </c>
      <c r="AW421" s="86" t="e">
        <f t="shared" ca="1" si="57"/>
        <v>#NAME?</v>
      </c>
      <c r="AX421" s="85" t="e">
        <f t="shared" ca="1" si="58"/>
        <v>#NAME?</v>
      </c>
      <c r="AY421" s="86" t="str">
        <f t="shared" si="59"/>
        <v/>
      </c>
      <c r="AZ421" s="22" t="e">
        <f t="shared" ca="1" si="60"/>
        <v>#NAME?</v>
      </c>
      <c r="BA421" s="83" t="e">
        <f t="shared" ca="1" si="61"/>
        <v>#NAME?</v>
      </c>
      <c r="BB421" s="88" t="e">
        <f t="shared" ca="1" si="62"/>
        <v>#NAME?</v>
      </c>
      <c r="BC421" s="90" t="e">
        <f t="shared" ca="1" si="63"/>
        <v>#NAME?</v>
      </c>
      <c r="BD421" s="90" t="e">
        <f t="shared" ca="1" si="64"/>
        <v>#NAME?</v>
      </c>
      <c r="BE421" s="85" t="e">
        <f t="shared" ca="1" si="65"/>
        <v>#NAME?</v>
      </c>
      <c r="BF421" s="22" t="e">
        <f t="shared" ca="1" si="66"/>
        <v>#NAME?</v>
      </c>
      <c r="BG421" s="22" t="e">
        <f t="shared" ca="1" si="67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51" t="str">
        <f t="shared" si="45"/>
        <v/>
      </c>
      <c r="B422" s="142"/>
      <c r="C422" s="51"/>
      <c r="D422" s="51"/>
      <c r="E422" s="51"/>
      <c r="F422" s="51"/>
      <c r="G422" s="51"/>
      <c r="H422" s="55" t="str">
        <f t="shared" si="46"/>
        <v/>
      </c>
      <c r="I422" s="51"/>
      <c r="J422" s="51"/>
      <c r="K422" s="51"/>
      <c r="L422" s="51"/>
      <c r="M422" s="51"/>
      <c r="N422" s="51"/>
      <c r="O422" s="51"/>
      <c r="P422" s="51"/>
      <c r="Q422" s="51"/>
      <c r="R422" s="68"/>
      <c r="S422" s="68"/>
      <c r="T422" s="68" t="str">
        <f t="shared" si="43"/>
        <v/>
      </c>
      <c r="U422" s="68"/>
      <c r="V422" s="51"/>
      <c r="W422" s="158"/>
      <c r="X422" s="158"/>
      <c r="Y422" s="70" t="str">
        <f t="shared" si="36"/>
        <v/>
      </c>
      <c r="Z422" s="69"/>
      <c r="AA422" s="69"/>
      <c r="AB422" s="51" t="str">
        <f t="shared" si="47"/>
        <v/>
      </c>
      <c r="AC422" s="51"/>
      <c r="AD422" s="70"/>
      <c r="AE422" s="70"/>
      <c r="AF422" s="70" t="str">
        <f t="shared" si="48"/>
        <v/>
      </c>
      <c r="AG422" s="70"/>
      <c r="AH422" s="78"/>
      <c r="AI422" s="78" t="str">
        <f t="shared" si="71"/>
        <v/>
      </c>
      <c r="AJ422" s="79" t="str">
        <f t="array" ref="AJ422">IFERROR(INDEX('[1]Master Price'!$E:$E,MATCH(D422,'[1]Master Price'!$B:$B,0)),"0")</f>
        <v>0</v>
      </c>
      <c r="AK422" s="79">
        <f t="shared" si="50"/>
        <v>0</v>
      </c>
      <c r="AL422" s="81" t="str">
        <f t="shared" si="41"/>
        <v>0-day</v>
      </c>
      <c r="AM422" s="81" t="str">
        <f t="shared" si="44"/>
        <v>0-day</v>
      </c>
      <c r="AN422" s="81" t="str">
        <f t="shared" si="69"/>
        <v>0-day</v>
      </c>
      <c r="AO422" s="81" t="str">
        <f t="shared" si="70"/>
        <v>0-day</v>
      </c>
      <c r="AP422" s="81" t="str">
        <f t="shared" si="52"/>
        <v>0-day</v>
      </c>
      <c r="AQ422" s="81" t="str">
        <f t="shared" si="53"/>
        <v>0-day</v>
      </c>
      <c r="AR422" s="137"/>
      <c r="AS422" s="83" t="str">
        <f t="shared" si="54"/>
        <v/>
      </c>
      <c r="AT422" s="85">
        <f t="shared" si="68"/>
        <v>0</v>
      </c>
      <c r="AU422" s="84" t="e">
        <f t="shared" ca="1" si="55"/>
        <v>#NAME?</v>
      </c>
      <c r="AV422" s="85" t="e">
        <f t="shared" ca="1" si="56"/>
        <v>#NAME?</v>
      </c>
      <c r="AW422" s="86" t="e">
        <f t="shared" ca="1" si="57"/>
        <v>#NAME?</v>
      </c>
      <c r="AX422" s="85" t="e">
        <f t="shared" ca="1" si="58"/>
        <v>#NAME?</v>
      </c>
      <c r="AY422" s="86" t="str">
        <f t="shared" si="59"/>
        <v/>
      </c>
      <c r="AZ422" s="22" t="e">
        <f t="shared" ca="1" si="60"/>
        <v>#NAME?</v>
      </c>
      <c r="BA422" s="83" t="e">
        <f t="shared" ca="1" si="61"/>
        <v>#NAME?</v>
      </c>
      <c r="BB422" s="88" t="e">
        <f t="shared" ca="1" si="62"/>
        <v>#NAME?</v>
      </c>
      <c r="BC422" s="90" t="e">
        <f t="shared" ca="1" si="63"/>
        <v>#NAME?</v>
      </c>
      <c r="BD422" s="90" t="e">
        <f t="shared" ca="1" si="64"/>
        <v>#NAME?</v>
      </c>
      <c r="BE422" s="85" t="e">
        <f t="shared" ca="1" si="65"/>
        <v>#NAME?</v>
      </c>
      <c r="BF422" s="22" t="e">
        <f t="shared" ca="1" si="66"/>
        <v>#NAME?</v>
      </c>
      <c r="BG422" s="22" t="e">
        <f t="shared" ca="1" si="67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51" t="str">
        <f t="shared" si="45"/>
        <v/>
      </c>
      <c r="B423" s="142"/>
      <c r="C423" s="51"/>
      <c r="D423" s="51"/>
      <c r="E423" s="51"/>
      <c r="F423" s="51"/>
      <c r="G423" s="51"/>
      <c r="H423" s="55" t="str">
        <f t="shared" si="46"/>
        <v/>
      </c>
      <c r="I423" s="51"/>
      <c r="J423" s="51"/>
      <c r="K423" s="51"/>
      <c r="L423" s="51"/>
      <c r="M423" s="51"/>
      <c r="N423" s="51"/>
      <c r="O423" s="51"/>
      <c r="P423" s="51"/>
      <c r="Q423" s="51"/>
      <c r="R423" s="68"/>
      <c r="S423" s="68"/>
      <c r="T423" s="68" t="str">
        <f t="shared" si="43"/>
        <v/>
      </c>
      <c r="U423" s="68"/>
      <c r="V423" s="51"/>
      <c r="W423" s="158"/>
      <c r="X423" s="158"/>
      <c r="Y423" s="70" t="str">
        <f t="shared" si="36"/>
        <v/>
      </c>
      <c r="Z423" s="69"/>
      <c r="AA423" s="69"/>
      <c r="AB423" s="51" t="str">
        <f t="shared" si="47"/>
        <v/>
      </c>
      <c r="AC423" s="51"/>
      <c r="AD423" s="70"/>
      <c r="AE423" s="70"/>
      <c r="AF423" s="70" t="str">
        <f t="shared" si="48"/>
        <v/>
      </c>
      <c r="AG423" s="70"/>
      <c r="AH423" s="78"/>
      <c r="AI423" s="78" t="str">
        <f t="shared" si="71"/>
        <v/>
      </c>
      <c r="AJ423" s="79" t="str">
        <f t="array" ref="AJ423">IFERROR(INDEX('[1]Master Price'!$E:$E,MATCH(D423,'[1]Master Price'!$B:$B,0)),"0")</f>
        <v>0</v>
      </c>
      <c r="AK423" s="79">
        <f t="shared" si="50"/>
        <v>0</v>
      </c>
      <c r="AL423" s="81" t="str">
        <f t="shared" si="41"/>
        <v>0-day</v>
      </c>
      <c r="AM423" s="81" t="str">
        <f t="shared" si="44"/>
        <v>0-day</v>
      </c>
      <c r="AN423" s="81" t="str">
        <f t="shared" si="69"/>
        <v>0-day</v>
      </c>
      <c r="AO423" s="81" t="str">
        <f t="shared" si="70"/>
        <v>0-day</v>
      </c>
      <c r="AP423" s="81" t="str">
        <f t="shared" si="52"/>
        <v>0-day</v>
      </c>
      <c r="AQ423" s="81" t="str">
        <f t="shared" si="53"/>
        <v>0-day</v>
      </c>
      <c r="AR423" s="137"/>
      <c r="AS423" s="83" t="str">
        <f t="shared" si="54"/>
        <v/>
      </c>
      <c r="AT423" s="85">
        <f t="shared" si="68"/>
        <v>0</v>
      </c>
      <c r="AU423" s="84" t="e">
        <f t="shared" ca="1" si="55"/>
        <v>#NAME?</v>
      </c>
      <c r="AV423" s="85" t="e">
        <f t="shared" ca="1" si="56"/>
        <v>#NAME?</v>
      </c>
      <c r="AW423" s="86" t="e">
        <f t="shared" ca="1" si="57"/>
        <v>#NAME?</v>
      </c>
      <c r="AX423" s="85" t="e">
        <f t="shared" ca="1" si="58"/>
        <v>#NAME?</v>
      </c>
      <c r="AY423" s="86" t="str">
        <f t="shared" si="59"/>
        <v/>
      </c>
      <c r="AZ423" s="22" t="e">
        <f t="shared" ca="1" si="60"/>
        <v>#NAME?</v>
      </c>
      <c r="BA423" s="83" t="e">
        <f t="shared" ca="1" si="61"/>
        <v>#NAME?</v>
      </c>
      <c r="BB423" s="88" t="e">
        <f t="shared" ca="1" si="62"/>
        <v>#NAME?</v>
      </c>
      <c r="BC423" s="90" t="e">
        <f t="shared" ca="1" si="63"/>
        <v>#NAME?</v>
      </c>
      <c r="BD423" s="90" t="e">
        <f t="shared" ca="1" si="64"/>
        <v>#NAME?</v>
      </c>
      <c r="BE423" s="85" t="e">
        <f t="shared" ca="1" si="65"/>
        <v>#NAME?</v>
      </c>
      <c r="BF423" s="22" t="e">
        <f t="shared" ca="1" si="66"/>
        <v>#NAME?</v>
      </c>
      <c r="BG423" s="22" t="e">
        <f t="shared" ca="1" si="67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51" t="str">
        <f t="shared" si="45"/>
        <v/>
      </c>
      <c r="B424" s="142"/>
      <c r="C424" s="51"/>
      <c r="D424" s="51"/>
      <c r="E424" s="51"/>
      <c r="F424" s="51"/>
      <c r="G424" s="51"/>
      <c r="H424" s="55" t="str">
        <f t="shared" si="46"/>
        <v/>
      </c>
      <c r="I424" s="51"/>
      <c r="J424" s="51"/>
      <c r="K424" s="51"/>
      <c r="L424" s="51"/>
      <c r="M424" s="51"/>
      <c r="N424" s="51"/>
      <c r="O424" s="51"/>
      <c r="P424" s="51"/>
      <c r="Q424" s="51"/>
      <c r="R424" s="68"/>
      <c r="S424" s="68"/>
      <c r="T424" s="68" t="str">
        <f t="shared" si="43"/>
        <v/>
      </c>
      <c r="U424" s="68"/>
      <c r="V424" s="51"/>
      <c r="W424" s="158"/>
      <c r="X424" s="158"/>
      <c r="Y424" s="70" t="str">
        <f t="shared" si="36"/>
        <v/>
      </c>
      <c r="Z424" s="69"/>
      <c r="AA424" s="69"/>
      <c r="AB424" s="51" t="str">
        <f t="shared" si="47"/>
        <v/>
      </c>
      <c r="AC424" s="51"/>
      <c r="AD424" s="70"/>
      <c r="AE424" s="70"/>
      <c r="AF424" s="70" t="str">
        <f t="shared" si="48"/>
        <v/>
      </c>
      <c r="AG424" s="51"/>
      <c r="AH424" s="78"/>
      <c r="AI424" s="78" t="str">
        <f t="shared" si="71"/>
        <v/>
      </c>
      <c r="AJ424" s="79" t="str">
        <f t="array" ref="AJ424">IFERROR(INDEX('[1]Master Price'!$E:$E,MATCH(D424,'[1]Master Price'!$B:$B,0)),"0")</f>
        <v>0</v>
      </c>
      <c r="AK424" s="79">
        <f t="shared" si="50"/>
        <v>0</v>
      </c>
      <c r="AL424" s="81" t="str">
        <f t="shared" si="41"/>
        <v>0-day</v>
      </c>
      <c r="AM424" s="81" t="str">
        <f t="shared" si="44"/>
        <v>0-day</v>
      </c>
      <c r="AN424" s="81" t="str">
        <f t="shared" si="69"/>
        <v>0-day</v>
      </c>
      <c r="AO424" s="81" t="str">
        <f t="shared" si="70"/>
        <v>0-day</v>
      </c>
      <c r="AP424" s="81" t="str">
        <f t="shared" si="52"/>
        <v>0-day</v>
      </c>
      <c r="AQ424" s="81" t="str">
        <f t="shared" si="53"/>
        <v>0-day</v>
      </c>
      <c r="AR424" s="137"/>
      <c r="AS424" s="83" t="str">
        <f t="shared" si="54"/>
        <v/>
      </c>
      <c r="AT424" s="85">
        <f t="shared" si="68"/>
        <v>0</v>
      </c>
      <c r="AU424" s="84" t="e">
        <f t="shared" ca="1" si="55"/>
        <v>#NAME?</v>
      </c>
      <c r="AV424" s="85" t="e">
        <f t="shared" ca="1" si="56"/>
        <v>#NAME?</v>
      </c>
      <c r="AW424" s="86" t="e">
        <f t="shared" ca="1" si="57"/>
        <v>#NAME?</v>
      </c>
      <c r="AX424" s="85" t="e">
        <f t="shared" ca="1" si="58"/>
        <v>#NAME?</v>
      </c>
      <c r="AY424" s="86" t="str">
        <f t="shared" si="59"/>
        <v/>
      </c>
      <c r="AZ424" s="22" t="e">
        <f t="shared" ca="1" si="60"/>
        <v>#NAME?</v>
      </c>
      <c r="BA424" s="83" t="e">
        <f t="shared" ca="1" si="61"/>
        <v>#NAME?</v>
      </c>
      <c r="BB424" s="88" t="e">
        <f t="shared" ca="1" si="62"/>
        <v>#NAME?</v>
      </c>
      <c r="BC424" s="90" t="e">
        <f t="shared" ca="1" si="63"/>
        <v>#NAME?</v>
      </c>
      <c r="BD424" s="90" t="e">
        <f t="shared" ca="1" si="64"/>
        <v>#NAME?</v>
      </c>
      <c r="BE424" s="85" t="e">
        <f t="shared" ca="1" si="65"/>
        <v>#NAME?</v>
      </c>
      <c r="BF424" s="22" t="e">
        <f t="shared" ca="1" si="66"/>
        <v>#NAME?</v>
      </c>
      <c r="BG424" s="22" t="e">
        <f t="shared" ca="1" si="67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51" t="str">
        <f t="shared" si="45"/>
        <v/>
      </c>
      <c r="B425" s="142"/>
      <c r="C425" s="51"/>
      <c r="D425" s="51"/>
      <c r="E425" s="51"/>
      <c r="F425" s="51"/>
      <c r="G425" s="51"/>
      <c r="H425" s="55" t="str">
        <f t="shared" si="46"/>
        <v/>
      </c>
      <c r="I425" s="51"/>
      <c r="J425" s="51"/>
      <c r="K425" s="51"/>
      <c r="L425" s="51"/>
      <c r="M425" s="51"/>
      <c r="N425" s="51"/>
      <c r="O425" s="51"/>
      <c r="P425" s="51"/>
      <c r="Q425" s="51"/>
      <c r="R425" s="68"/>
      <c r="S425" s="68"/>
      <c r="T425" s="68" t="str">
        <f t="shared" si="43"/>
        <v/>
      </c>
      <c r="U425" s="68"/>
      <c r="V425" s="51"/>
      <c r="W425" s="158"/>
      <c r="X425" s="158"/>
      <c r="Y425" s="70" t="str">
        <f t="shared" si="36"/>
        <v/>
      </c>
      <c r="Z425" s="69"/>
      <c r="AA425" s="69"/>
      <c r="AB425" s="51" t="str">
        <f t="shared" si="47"/>
        <v/>
      </c>
      <c r="AC425" s="51"/>
      <c r="AD425" s="70"/>
      <c r="AE425" s="70"/>
      <c r="AF425" s="70" t="str">
        <f t="shared" si="48"/>
        <v/>
      </c>
      <c r="AG425" s="51"/>
      <c r="AH425" s="78"/>
      <c r="AI425" s="78" t="str">
        <f t="shared" si="71"/>
        <v/>
      </c>
      <c r="AJ425" s="79" t="str">
        <f t="array" ref="AJ425">IFERROR(INDEX('[1]Master Price'!$E:$E,MATCH(D425,'[1]Master Price'!$B:$B,0)),"0")</f>
        <v>0</v>
      </c>
      <c r="AK425" s="79">
        <f t="shared" si="50"/>
        <v>0</v>
      </c>
      <c r="AL425" s="81" t="str">
        <f t="shared" si="41"/>
        <v>0-day</v>
      </c>
      <c r="AM425" s="81" t="str">
        <f t="shared" si="44"/>
        <v>0-day</v>
      </c>
      <c r="AN425" s="81" t="str">
        <f t="shared" si="69"/>
        <v>0-day</v>
      </c>
      <c r="AO425" s="81" t="str">
        <f t="shared" si="70"/>
        <v>0-day</v>
      </c>
      <c r="AP425" s="81" t="str">
        <f t="shared" si="52"/>
        <v>0-day</v>
      </c>
      <c r="AQ425" s="81" t="str">
        <f t="shared" si="53"/>
        <v>0-day</v>
      </c>
      <c r="AR425" s="137"/>
      <c r="AS425" s="83" t="str">
        <f t="shared" si="54"/>
        <v/>
      </c>
      <c r="AT425" s="85">
        <f t="shared" si="68"/>
        <v>0</v>
      </c>
      <c r="AU425" s="84" t="e">
        <f t="shared" ca="1" si="55"/>
        <v>#NAME?</v>
      </c>
      <c r="AV425" s="85" t="e">
        <f t="shared" ca="1" si="56"/>
        <v>#NAME?</v>
      </c>
      <c r="AW425" s="86" t="e">
        <f t="shared" ca="1" si="57"/>
        <v>#NAME?</v>
      </c>
      <c r="AX425" s="85" t="e">
        <f t="shared" ca="1" si="58"/>
        <v>#NAME?</v>
      </c>
      <c r="AY425" s="86" t="str">
        <f t="shared" si="59"/>
        <v/>
      </c>
      <c r="AZ425" s="22" t="e">
        <f t="shared" ca="1" si="60"/>
        <v>#NAME?</v>
      </c>
      <c r="BA425" s="83" t="e">
        <f t="shared" ca="1" si="61"/>
        <v>#NAME?</v>
      </c>
      <c r="BB425" s="88" t="e">
        <f t="shared" ca="1" si="62"/>
        <v>#NAME?</v>
      </c>
      <c r="BC425" s="90" t="e">
        <f t="shared" ca="1" si="63"/>
        <v>#NAME?</v>
      </c>
      <c r="BD425" s="90" t="e">
        <f t="shared" ca="1" si="64"/>
        <v>#NAME?</v>
      </c>
      <c r="BE425" s="85" t="e">
        <f t="shared" ca="1" si="65"/>
        <v>#NAME?</v>
      </c>
      <c r="BF425" s="22" t="e">
        <f t="shared" ca="1" si="66"/>
        <v>#NAME?</v>
      </c>
      <c r="BG425" s="22" t="e">
        <f t="shared" ca="1" si="67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51" t="str">
        <f t="shared" si="45"/>
        <v/>
      </c>
      <c r="B426" s="142"/>
      <c r="C426" s="51"/>
      <c r="D426" s="51"/>
      <c r="E426" s="51"/>
      <c r="F426" s="51"/>
      <c r="G426" s="51"/>
      <c r="H426" s="55" t="str">
        <f t="shared" si="46"/>
        <v/>
      </c>
      <c r="I426" s="51"/>
      <c r="J426" s="51"/>
      <c r="K426" s="51"/>
      <c r="L426" s="51"/>
      <c r="M426" s="51"/>
      <c r="N426" s="51"/>
      <c r="O426" s="51"/>
      <c r="P426" s="51"/>
      <c r="Q426" s="51"/>
      <c r="R426" s="68"/>
      <c r="S426" s="68"/>
      <c r="T426" s="68" t="str">
        <f t="shared" si="43"/>
        <v/>
      </c>
      <c r="U426" s="68"/>
      <c r="V426" s="51"/>
      <c r="W426" s="158"/>
      <c r="X426" s="158"/>
      <c r="Y426" s="70" t="str">
        <f t="shared" si="36"/>
        <v/>
      </c>
      <c r="Z426" s="69"/>
      <c r="AA426" s="69"/>
      <c r="AB426" s="51" t="str">
        <f t="shared" si="47"/>
        <v/>
      </c>
      <c r="AC426" s="51"/>
      <c r="AD426" s="51"/>
      <c r="AE426" s="51"/>
      <c r="AF426" s="70" t="str">
        <f t="shared" si="48"/>
        <v/>
      </c>
      <c r="AG426" s="51"/>
      <c r="AH426" s="78"/>
      <c r="AI426" s="78" t="str">
        <f t="shared" si="71"/>
        <v/>
      </c>
      <c r="AJ426" s="79" t="str">
        <f t="array" ref="AJ426">IFERROR(INDEX('[1]Master Price'!$E:$E,MATCH(D426,'[1]Master Price'!$B:$B,0)),"0")</f>
        <v>0</v>
      </c>
      <c r="AK426" s="79">
        <f t="shared" si="50"/>
        <v>0</v>
      </c>
      <c r="AL426" s="81" t="str">
        <f t="shared" si="41"/>
        <v>0-day</v>
      </c>
      <c r="AM426" s="81" t="str">
        <f t="shared" si="44"/>
        <v>0-day</v>
      </c>
      <c r="AN426" s="81" t="str">
        <f t="shared" si="69"/>
        <v>0-day</v>
      </c>
      <c r="AO426" s="81" t="str">
        <f t="shared" si="70"/>
        <v>0-day</v>
      </c>
      <c r="AP426" s="81" t="str">
        <f t="shared" si="52"/>
        <v>0-day</v>
      </c>
      <c r="AQ426" s="81" t="str">
        <f t="shared" si="53"/>
        <v>0-day</v>
      </c>
      <c r="AR426" s="137"/>
      <c r="AS426" s="83" t="str">
        <f t="shared" si="54"/>
        <v/>
      </c>
      <c r="AT426" s="85">
        <f t="shared" si="68"/>
        <v>0</v>
      </c>
      <c r="AU426" s="84" t="e">
        <f t="shared" ca="1" si="55"/>
        <v>#NAME?</v>
      </c>
      <c r="AV426" s="85" t="e">
        <f t="shared" ca="1" si="56"/>
        <v>#NAME?</v>
      </c>
      <c r="AW426" s="86" t="e">
        <f t="shared" ca="1" si="57"/>
        <v>#NAME?</v>
      </c>
      <c r="AX426" s="85" t="e">
        <f t="shared" ca="1" si="58"/>
        <v>#NAME?</v>
      </c>
      <c r="AY426" s="86" t="str">
        <f t="shared" si="59"/>
        <v/>
      </c>
      <c r="AZ426" s="22" t="e">
        <f t="shared" ca="1" si="60"/>
        <v>#NAME?</v>
      </c>
      <c r="BA426" s="83" t="e">
        <f t="shared" ca="1" si="61"/>
        <v>#NAME?</v>
      </c>
      <c r="BB426" s="88" t="e">
        <f t="shared" ca="1" si="62"/>
        <v>#NAME?</v>
      </c>
      <c r="BC426" s="90" t="e">
        <f t="shared" ca="1" si="63"/>
        <v>#NAME?</v>
      </c>
      <c r="BD426" s="90" t="e">
        <f t="shared" ca="1" si="64"/>
        <v>#NAME?</v>
      </c>
      <c r="BE426" s="85" t="e">
        <f t="shared" ca="1" si="65"/>
        <v>#NAME?</v>
      </c>
      <c r="BF426" s="22" t="e">
        <f t="shared" ca="1" si="66"/>
        <v>#NAME?</v>
      </c>
      <c r="BG426" s="22" t="e">
        <f t="shared" ca="1" si="67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51" t="str">
        <f t="shared" si="45"/>
        <v/>
      </c>
      <c r="B427" s="142"/>
      <c r="C427" s="51"/>
      <c r="D427" s="51"/>
      <c r="E427" s="51"/>
      <c r="F427" s="51"/>
      <c r="G427" s="51"/>
      <c r="H427" s="55" t="str">
        <f t="shared" si="46"/>
        <v/>
      </c>
      <c r="I427" s="51"/>
      <c r="J427" s="51"/>
      <c r="K427" s="51"/>
      <c r="L427" s="51"/>
      <c r="M427" s="51"/>
      <c r="N427" s="51"/>
      <c r="O427" s="51"/>
      <c r="P427" s="51"/>
      <c r="Q427" s="51"/>
      <c r="R427" s="68"/>
      <c r="S427" s="68"/>
      <c r="T427" s="68" t="str">
        <f t="shared" si="43"/>
        <v/>
      </c>
      <c r="U427" s="68"/>
      <c r="V427" s="51"/>
      <c r="W427" s="158"/>
      <c r="X427" s="158"/>
      <c r="Y427" s="70" t="str">
        <f t="shared" si="36"/>
        <v/>
      </c>
      <c r="Z427" s="69"/>
      <c r="AA427" s="69"/>
      <c r="AB427" s="51" t="str">
        <f t="shared" si="47"/>
        <v/>
      </c>
      <c r="AC427" s="51"/>
      <c r="AD427" s="51"/>
      <c r="AE427" s="51"/>
      <c r="AF427" s="70" t="str">
        <f t="shared" si="48"/>
        <v/>
      </c>
      <c r="AG427" s="51"/>
      <c r="AH427" s="78"/>
      <c r="AI427" s="78" t="str">
        <f t="shared" si="71"/>
        <v/>
      </c>
      <c r="AJ427" s="79" t="str">
        <f t="array" ref="AJ427">IFERROR(INDEX('[1]Master Price'!$E:$E,MATCH(D427,'[1]Master Price'!$B:$B,0)),"0")</f>
        <v>0</v>
      </c>
      <c r="AK427" s="79">
        <f t="shared" si="50"/>
        <v>0</v>
      </c>
      <c r="AL427" s="81" t="str">
        <f t="shared" si="41"/>
        <v>0-day</v>
      </c>
      <c r="AM427" s="81" t="str">
        <f t="shared" si="44"/>
        <v>0-day</v>
      </c>
      <c r="AN427" s="81" t="str">
        <f t="shared" si="69"/>
        <v>0-day</v>
      </c>
      <c r="AO427" s="81" t="str">
        <f t="shared" si="70"/>
        <v>0-day</v>
      </c>
      <c r="AP427" s="81" t="str">
        <f t="shared" si="52"/>
        <v>0-day</v>
      </c>
      <c r="AQ427" s="81" t="str">
        <f t="shared" si="53"/>
        <v>0-day</v>
      </c>
      <c r="AR427" s="137"/>
      <c r="AS427" s="83" t="str">
        <f t="shared" si="54"/>
        <v/>
      </c>
      <c r="AT427" s="85">
        <f t="shared" si="68"/>
        <v>0</v>
      </c>
      <c r="AU427" s="84" t="e">
        <f t="shared" ca="1" si="55"/>
        <v>#NAME?</v>
      </c>
      <c r="AV427" s="85" t="e">
        <f t="shared" ca="1" si="56"/>
        <v>#NAME?</v>
      </c>
      <c r="AW427" s="86" t="e">
        <f t="shared" ca="1" si="57"/>
        <v>#NAME?</v>
      </c>
      <c r="AX427" s="85" t="e">
        <f t="shared" ca="1" si="58"/>
        <v>#NAME?</v>
      </c>
      <c r="AY427" s="86" t="str">
        <f t="shared" si="59"/>
        <v/>
      </c>
      <c r="AZ427" s="22" t="e">
        <f t="shared" ca="1" si="60"/>
        <v>#NAME?</v>
      </c>
      <c r="BA427" s="83" t="e">
        <f t="shared" ca="1" si="61"/>
        <v>#NAME?</v>
      </c>
      <c r="BB427" s="88" t="e">
        <f t="shared" ca="1" si="62"/>
        <v>#NAME?</v>
      </c>
      <c r="BC427" s="90" t="e">
        <f t="shared" ca="1" si="63"/>
        <v>#NAME?</v>
      </c>
      <c r="BD427" s="90" t="e">
        <f t="shared" ca="1" si="64"/>
        <v>#NAME?</v>
      </c>
      <c r="BE427" s="85" t="e">
        <f t="shared" ca="1" si="65"/>
        <v>#NAME?</v>
      </c>
      <c r="BF427" s="22" t="e">
        <f t="shared" ca="1" si="66"/>
        <v>#NAME?</v>
      </c>
      <c r="BG427" s="22" t="e">
        <f t="shared" ca="1" si="67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51" t="str">
        <f t="shared" si="45"/>
        <v/>
      </c>
      <c r="B428" s="142"/>
      <c r="C428" s="51"/>
      <c r="D428" s="51"/>
      <c r="E428" s="51"/>
      <c r="F428" s="51"/>
      <c r="G428" s="51"/>
      <c r="H428" s="55" t="str">
        <f t="shared" si="46"/>
        <v/>
      </c>
      <c r="I428" s="51"/>
      <c r="J428" s="51"/>
      <c r="K428" s="51"/>
      <c r="L428" s="51"/>
      <c r="M428" s="51"/>
      <c r="N428" s="51"/>
      <c r="O428" s="51"/>
      <c r="P428" s="51"/>
      <c r="Q428" s="51"/>
      <c r="R428" s="68"/>
      <c r="S428" s="68"/>
      <c r="T428" s="68" t="str">
        <f t="shared" si="43"/>
        <v/>
      </c>
      <c r="U428" s="68"/>
      <c r="V428" s="51"/>
      <c r="W428" s="158"/>
      <c r="X428" s="158"/>
      <c r="Y428" s="70" t="str">
        <f t="shared" si="36"/>
        <v/>
      </c>
      <c r="Z428" s="69"/>
      <c r="AA428" s="69"/>
      <c r="AB428" s="51" t="str">
        <f t="shared" si="47"/>
        <v/>
      </c>
      <c r="AC428" s="51"/>
      <c r="AD428" s="51"/>
      <c r="AE428" s="51"/>
      <c r="AF428" s="70" t="str">
        <f t="shared" si="48"/>
        <v/>
      </c>
      <c r="AG428" s="51"/>
      <c r="AH428" s="78"/>
      <c r="AI428" s="78" t="str">
        <f t="shared" si="71"/>
        <v/>
      </c>
      <c r="AJ428" s="79" t="str">
        <f t="array" ref="AJ428">IFERROR(INDEX('[1]Master Price'!$E:$E,MATCH(D428,'[1]Master Price'!$B:$B,0)),"0")</f>
        <v>0</v>
      </c>
      <c r="AK428" s="79">
        <f t="shared" si="50"/>
        <v>0</v>
      </c>
      <c r="AL428" s="81" t="str">
        <f t="shared" si="41"/>
        <v>0-day</v>
      </c>
      <c r="AM428" s="81" t="str">
        <f t="shared" si="44"/>
        <v>0-day</v>
      </c>
      <c r="AN428" s="81" t="str">
        <f t="shared" si="69"/>
        <v>0-day</v>
      </c>
      <c r="AO428" s="81" t="str">
        <f t="shared" si="70"/>
        <v>0-day</v>
      </c>
      <c r="AP428" s="81" t="str">
        <f t="shared" si="52"/>
        <v>0-day</v>
      </c>
      <c r="AQ428" s="81" t="str">
        <f t="shared" si="53"/>
        <v>0-day</v>
      </c>
      <c r="AR428" s="137"/>
      <c r="AS428" s="83" t="str">
        <f t="shared" si="54"/>
        <v/>
      </c>
      <c r="AT428" s="85">
        <f t="shared" si="68"/>
        <v>0</v>
      </c>
      <c r="AU428" s="84" t="e">
        <f t="shared" ca="1" si="55"/>
        <v>#NAME?</v>
      </c>
      <c r="AV428" s="85" t="e">
        <f t="shared" ca="1" si="56"/>
        <v>#NAME?</v>
      </c>
      <c r="AW428" s="86" t="e">
        <f t="shared" ca="1" si="57"/>
        <v>#NAME?</v>
      </c>
      <c r="AX428" s="85" t="e">
        <f t="shared" ca="1" si="58"/>
        <v>#NAME?</v>
      </c>
      <c r="AY428" s="86" t="str">
        <f t="shared" si="59"/>
        <v/>
      </c>
      <c r="AZ428" s="22" t="e">
        <f t="shared" ca="1" si="60"/>
        <v>#NAME?</v>
      </c>
      <c r="BA428" s="83" t="e">
        <f t="shared" ca="1" si="61"/>
        <v>#NAME?</v>
      </c>
      <c r="BB428" s="88" t="e">
        <f t="shared" ca="1" si="62"/>
        <v>#NAME?</v>
      </c>
      <c r="BC428" s="90" t="e">
        <f t="shared" ca="1" si="63"/>
        <v>#NAME?</v>
      </c>
      <c r="BD428" s="90" t="e">
        <f t="shared" ca="1" si="64"/>
        <v>#NAME?</v>
      </c>
      <c r="BE428" s="85" t="e">
        <f t="shared" ca="1" si="65"/>
        <v>#NAME?</v>
      </c>
      <c r="BF428" s="22" t="e">
        <f t="shared" ca="1" si="66"/>
        <v>#NAME?</v>
      </c>
      <c r="BG428" s="22" t="e">
        <f t="shared" ca="1" si="67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51" t="str">
        <f t="shared" si="45"/>
        <v/>
      </c>
      <c r="B429" s="142"/>
      <c r="C429" s="51"/>
      <c r="D429" s="51"/>
      <c r="E429" s="51"/>
      <c r="F429" s="51"/>
      <c r="G429" s="51"/>
      <c r="H429" s="55" t="str">
        <f t="shared" si="46"/>
        <v/>
      </c>
      <c r="I429" s="51"/>
      <c r="J429" s="51"/>
      <c r="K429" s="51"/>
      <c r="L429" s="51"/>
      <c r="M429" s="51"/>
      <c r="N429" s="51"/>
      <c r="O429" s="51"/>
      <c r="P429" s="51"/>
      <c r="Q429" s="51"/>
      <c r="R429" s="68"/>
      <c r="S429" s="68"/>
      <c r="T429" s="68" t="str">
        <f t="shared" si="43"/>
        <v/>
      </c>
      <c r="U429" s="68"/>
      <c r="V429" s="51"/>
      <c r="W429" s="158"/>
      <c r="X429" s="158"/>
      <c r="Y429" s="70" t="str">
        <f t="shared" si="36"/>
        <v/>
      </c>
      <c r="Z429" s="69"/>
      <c r="AA429" s="69"/>
      <c r="AB429" s="51" t="str">
        <f t="shared" si="47"/>
        <v/>
      </c>
      <c r="AC429" s="51"/>
      <c r="AD429" s="51"/>
      <c r="AE429" s="51"/>
      <c r="AF429" s="70" t="str">
        <f t="shared" si="48"/>
        <v/>
      </c>
      <c r="AG429" s="51"/>
      <c r="AH429" s="78"/>
      <c r="AI429" s="78" t="str">
        <f t="shared" si="71"/>
        <v/>
      </c>
      <c r="AJ429" s="79" t="str">
        <f t="array" ref="AJ429">IFERROR(INDEX('[1]Master Price'!$E:$E,MATCH(D429,'[1]Master Price'!$B:$B,0)),"0")</f>
        <v>0</v>
      </c>
      <c r="AK429" s="79">
        <f t="shared" si="50"/>
        <v>0</v>
      </c>
      <c r="AL429" s="81" t="str">
        <f t="shared" si="41"/>
        <v>0-day</v>
      </c>
      <c r="AM429" s="81" t="str">
        <f t="shared" si="44"/>
        <v>0-day</v>
      </c>
      <c r="AN429" s="81" t="str">
        <f t="shared" si="69"/>
        <v>0-day</v>
      </c>
      <c r="AO429" s="81" t="str">
        <f t="shared" si="70"/>
        <v>0-day</v>
      </c>
      <c r="AP429" s="81" t="str">
        <f t="shared" si="52"/>
        <v>0-day</v>
      </c>
      <c r="AQ429" s="81" t="str">
        <f t="shared" si="53"/>
        <v>0-day</v>
      </c>
      <c r="AR429" s="137"/>
      <c r="AS429" s="83" t="str">
        <f t="shared" si="54"/>
        <v/>
      </c>
      <c r="AT429" s="85">
        <f t="shared" si="68"/>
        <v>0</v>
      </c>
      <c r="AU429" s="84" t="e">
        <f t="shared" ca="1" si="55"/>
        <v>#NAME?</v>
      </c>
      <c r="AV429" s="85" t="e">
        <f t="shared" ca="1" si="56"/>
        <v>#NAME?</v>
      </c>
      <c r="AW429" s="86" t="e">
        <f t="shared" ca="1" si="57"/>
        <v>#NAME?</v>
      </c>
      <c r="AX429" s="85" t="e">
        <f t="shared" ca="1" si="58"/>
        <v>#NAME?</v>
      </c>
      <c r="AY429" s="86" t="str">
        <f t="shared" si="59"/>
        <v/>
      </c>
      <c r="AZ429" s="22" t="e">
        <f t="shared" ca="1" si="60"/>
        <v>#NAME?</v>
      </c>
      <c r="BA429" s="83" t="e">
        <f t="shared" ca="1" si="61"/>
        <v>#NAME?</v>
      </c>
      <c r="BB429" s="88" t="e">
        <f t="shared" ca="1" si="62"/>
        <v>#NAME?</v>
      </c>
      <c r="BC429" s="90" t="e">
        <f t="shared" ca="1" si="63"/>
        <v>#NAME?</v>
      </c>
      <c r="BD429" s="90" t="e">
        <f t="shared" ca="1" si="64"/>
        <v>#NAME?</v>
      </c>
      <c r="BE429" s="85" t="e">
        <f t="shared" ca="1" si="65"/>
        <v>#NAME?</v>
      </c>
      <c r="BF429" s="22" t="e">
        <f t="shared" ca="1" si="66"/>
        <v>#NAME?</v>
      </c>
      <c r="BG429" s="22" t="e">
        <f t="shared" ca="1" si="67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51" t="str">
        <f t="shared" si="45"/>
        <v/>
      </c>
      <c r="B430" s="142"/>
      <c r="C430" s="51"/>
      <c r="D430" s="51"/>
      <c r="E430" s="51"/>
      <c r="F430" s="51"/>
      <c r="G430" s="51"/>
      <c r="H430" s="55" t="str">
        <f t="shared" si="46"/>
        <v/>
      </c>
      <c r="I430" s="51"/>
      <c r="J430" s="51"/>
      <c r="K430" s="51"/>
      <c r="L430" s="51"/>
      <c r="M430" s="51"/>
      <c r="N430" s="51"/>
      <c r="O430" s="51"/>
      <c r="P430" s="51"/>
      <c r="Q430" s="51"/>
      <c r="R430" s="68"/>
      <c r="S430" s="68"/>
      <c r="T430" s="68" t="str">
        <f t="shared" si="43"/>
        <v/>
      </c>
      <c r="U430" s="68"/>
      <c r="V430" s="51"/>
      <c r="W430" s="158"/>
      <c r="X430" s="158"/>
      <c r="Y430" s="70" t="str">
        <f t="shared" si="36"/>
        <v/>
      </c>
      <c r="Z430" s="69"/>
      <c r="AA430" s="69"/>
      <c r="AB430" s="51" t="str">
        <f t="shared" si="47"/>
        <v/>
      </c>
      <c r="AC430" s="51"/>
      <c r="AD430" s="51"/>
      <c r="AE430" s="51"/>
      <c r="AF430" s="70" t="str">
        <f t="shared" si="48"/>
        <v/>
      </c>
      <c r="AG430" s="51"/>
      <c r="AH430" s="78"/>
      <c r="AI430" s="78" t="str">
        <f t="shared" si="71"/>
        <v/>
      </c>
      <c r="AJ430" s="79" t="str">
        <f t="array" ref="AJ430">IFERROR(INDEX('[1]Master Price'!$E:$E,MATCH(D430,'[1]Master Price'!$B:$B,0)),"0")</f>
        <v>0</v>
      </c>
      <c r="AK430" s="79">
        <f t="shared" si="50"/>
        <v>0</v>
      </c>
      <c r="AL430" s="81" t="str">
        <f t="shared" si="41"/>
        <v>0-day</v>
      </c>
      <c r="AM430" s="81" t="str">
        <f t="shared" si="44"/>
        <v>0-day</v>
      </c>
      <c r="AN430" s="81" t="str">
        <f t="shared" si="69"/>
        <v>0-day</v>
      </c>
      <c r="AO430" s="81" t="str">
        <f t="shared" si="70"/>
        <v>0-day</v>
      </c>
      <c r="AP430" s="81" t="str">
        <f t="shared" si="52"/>
        <v>0-day</v>
      </c>
      <c r="AQ430" s="81" t="str">
        <f t="shared" si="53"/>
        <v>0-day</v>
      </c>
      <c r="AR430" s="137"/>
      <c r="AS430" s="83" t="str">
        <f t="shared" si="54"/>
        <v/>
      </c>
      <c r="AT430" s="85">
        <f t="shared" si="68"/>
        <v>0</v>
      </c>
      <c r="AU430" s="84" t="e">
        <f t="shared" ca="1" si="55"/>
        <v>#NAME?</v>
      </c>
      <c r="AV430" s="85" t="e">
        <f t="shared" ca="1" si="56"/>
        <v>#NAME?</v>
      </c>
      <c r="AW430" s="86" t="e">
        <f t="shared" ca="1" si="57"/>
        <v>#NAME?</v>
      </c>
      <c r="AX430" s="85" t="e">
        <f t="shared" ca="1" si="58"/>
        <v>#NAME?</v>
      </c>
      <c r="AY430" s="86" t="str">
        <f t="shared" si="59"/>
        <v/>
      </c>
      <c r="AZ430" s="22" t="e">
        <f t="shared" ca="1" si="60"/>
        <v>#NAME?</v>
      </c>
      <c r="BA430" s="83" t="e">
        <f t="shared" ca="1" si="61"/>
        <v>#NAME?</v>
      </c>
      <c r="BB430" s="88" t="e">
        <f t="shared" ca="1" si="62"/>
        <v>#NAME?</v>
      </c>
      <c r="BC430" s="90" t="e">
        <f t="shared" ca="1" si="63"/>
        <v>#NAME?</v>
      </c>
      <c r="BD430" s="90" t="e">
        <f t="shared" ca="1" si="64"/>
        <v>#NAME?</v>
      </c>
      <c r="BE430" s="85" t="e">
        <f t="shared" ca="1" si="65"/>
        <v>#NAME?</v>
      </c>
      <c r="BF430" s="22" t="e">
        <f t="shared" ca="1" si="66"/>
        <v>#NAME?</v>
      </c>
      <c r="BG430" s="22" t="e">
        <f t="shared" ca="1" si="67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51" t="str">
        <f t="shared" si="45"/>
        <v/>
      </c>
      <c r="B431" s="142"/>
      <c r="C431" s="51"/>
      <c r="D431" s="51"/>
      <c r="E431" s="51"/>
      <c r="F431" s="51"/>
      <c r="G431" s="51"/>
      <c r="H431" s="55" t="str">
        <f t="shared" si="46"/>
        <v/>
      </c>
      <c r="I431" s="51"/>
      <c r="J431" s="51"/>
      <c r="K431" s="51"/>
      <c r="L431" s="51"/>
      <c r="M431" s="51"/>
      <c r="N431" s="51"/>
      <c r="O431" s="51"/>
      <c r="P431" s="51"/>
      <c r="Q431" s="51"/>
      <c r="R431" s="68"/>
      <c r="S431" s="68"/>
      <c r="T431" s="68" t="str">
        <f t="shared" si="43"/>
        <v/>
      </c>
      <c r="U431" s="68"/>
      <c r="V431" s="51"/>
      <c r="W431" s="158"/>
      <c r="X431" s="158"/>
      <c r="Y431" s="70" t="str">
        <f t="shared" si="36"/>
        <v/>
      </c>
      <c r="Z431" s="69"/>
      <c r="AA431" s="69"/>
      <c r="AB431" s="51" t="str">
        <f t="shared" si="47"/>
        <v/>
      </c>
      <c r="AC431" s="51"/>
      <c r="AD431" s="51"/>
      <c r="AE431" s="51"/>
      <c r="AF431" s="70" t="str">
        <f t="shared" si="48"/>
        <v/>
      </c>
      <c r="AG431" s="51"/>
      <c r="AH431" s="78"/>
      <c r="AI431" s="78" t="str">
        <f t="shared" si="71"/>
        <v/>
      </c>
      <c r="AJ431" s="79" t="str">
        <f t="array" ref="AJ431">IFERROR(INDEX('[1]Master Price'!$E:$E,MATCH(D431,'[1]Master Price'!$B:$B,0)),"0")</f>
        <v>0</v>
      </c>
      <c r="AK431" s="79">
        <f t="shared" si="50"/>
        <v>0</v>
      </c>
      <c r="AL431" s="81" t="str">
        <f t="shared" si="41"/>
        <v>0-day</v>
      </c>
      <c r="AM431" s="81" t="str">
        <f t="shared" si="44"/>
        <v>0-day</v>
      </c>
      <c r="AN431" s="81" t="str">
        <f t="shared" si="69"/>
        <v>0-day</v>
      </c>
      <c r="AO431" s="81" t="str">
        <f t="shared" si="70"/>
        <v>0-day</v>
      </c>
      <c r="AP431" s="81" t="str">
        <f t="shared" si="52"/>
        <v>0-day</v>
      </c>
      <c r="AQ431" s="81" t="str">
        <f t="shared" si="53"/>
        <v>0-day</v>
      </c>
      <c r="AR431" s="137"/>
      <c r="AS431" s="83" t="str">
        <f t="shared" si="54"/>
        <v/>
      </c>
      <c r="AT431" s="85">
        <f t="shared" si="68"/>
        <v>0</v>
      </c>
      <c r="AU431" s="84" t="e">
        <f t="shared" ca="1" si="55"/>
        <v>#NAME?</v>
      </c>
      <c r="AV431" s="85" t="e">
        <f t="shared" ca="1" si="56"/>
        <v>#NAME?</v>
      </c>
      <c r="AW431" s="86" t="e">
        <f t="shared" ca="1" si="57"/>
        <v>#NAME?</v>
      </c>
      <c r="AX431" s="85" t="e">
        <f t="shared" ca="1" si="58"/>
        <v>#NAME?</v>
      </c>
      <c r="AY431" s="86" t="str">
        <f t="shared" si="59"/>
        <v/>
      </c>
      <c r="AZ431" s="22" t="e">
        <f t="shared" ca="1" si="60"/>
        <v>#NAME?</v>
      </c>
      <c r="BA431" s="83" t="e">
        <f t="shared" ca="1" si="61"/>
        <v>#NAME?</v>
      </c>
      <c r="BB431" s="88" t="e">
        <f t="shared" ca="1" si="62"/>
        <v>#NAME?</v>
      </c>
      <c r="BC431" s="90" t="e">
        <f t="shared" ca="1" si="63"/>
        <v>#NAME?</v>
      </c>
      <c r="BD431" s="90" t="e">
        <f t="shared" ca="1" si="64"/>
        <v>#NAME?</v>
      </c>
      <c r="BE431" s="85" t="e">
        <f t="shared" ca="1" si="65"/>
        <v>#NAME?</v>
      </c>
      <c r="BF431" s="22" t="e">
        <f t="shared" ca="1" si="66"/>
        <v>#NAME?</v>
      </c>
      <c r="BG431" s="22" t="e">
        <f t="shared" ca="1" si="67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51" t="str">
        <f t="shared" si="45"/>
        <v/>
      </c>
      <c r="B432" s="142"/>
      <c r="C432" s="51"/>
      <c r="D432" s="51"/>
      <c r="E432" s="51"/>
      <c r="F432" s="51"/>
      <c r="G432" s="51"/>
      <c r="H432" s="55" t="str">
        <f t="shared" si="46"/>
        <v/>
      </c>
      <c r="I432" s="51"/>
      <c r="J432" s="51"/>
      <c r="K432" s="51"/>
      <c r="L432" s="51"/>
      <c r="M432" s="51"/>
      <c r="N432" s="51"/>
      <c r="O432" s="51"/>
      <c r="P432" s="51"/>
      <c r="Q432" s="51"/>
      <c r="R432" s="68"/>
      <c r="S432" s="68"/>
      <c r="T432" s="68" t="str">
        <f t="shared" si="43"/>
        <v/>
      </c>
      <c r="U432" s="68"/>
      <c r="V432" s="51"/>
      <c r="W432" s="158"/>
      <c r="X432" s="158"/>
      <c r="Y432" s="70" t="str">
        <f t="shared" si="36"/>
        <v/>
      </c>
      <c r="Z432" s="69"/>
      <c r="AA432" s="69"/>
      <c r="AB432" s="51" t="str">
        <f t="shared" si="47"/>
        <v/>
      </c>
      <c r="AC432" s="51"/>
      <c r="AD432" s="51"/>
      <c r="AE432" s="51"/>
      <c r="AF432" s="70" t="str">
        <f t="shared" si="48"/>
        <v/>
      </c>
      <c r="AG432" s="51"/>
      <c r="AH432" s="78"/>
      <c r="AI432" s="78" t="str">
        <f t="shared" si="71"/>
        <v/>
      </c>
      <c r="AJ432" s="79" t="str">
        <f t="array" ref="AJ432">IFERROR(INDEX('[1]Master Price'!$E:$E,MATCH(D432,'[1]Master Price'!$B:$B,0)),"0")</f>
        <v>0</v>
      </c>
      <c r="AK432" s="79">
        <f t="shared" si="50"/>
        <v>0</v>
      </c>
      <c r="AL432" s="81" t="str">
        <f t="shared" si="41"/>
        <v>0-day</v>
      </c>
      <c r="AM432" s="81" t="str">
        <f t="shared" si="44"/>
        <v>0-day</v>
      </c>
      <c r="AN432" s="81" t="str">
        <f t="shared" si="69"/>
        <v>0-day</v>
      </c>
      <c r="AO432" s="81" t="str">
        <f t="shared" si="70"/>
        <v>0-day</v>
      </c>
      <c r="AP432" s="81" t="str">
        <f t="shared" si="52"/>
        <v>0-day</v>
      </c>
      <c r="AQ432" s="81" t="str">
        <f t="shared" si="53"/>
        <v>0-day</v>
      </c>
      <c r="AR432" s="137"/>
      <c r="AS432" s="83" t="str">
        <f t="shared" si="54"/>
        <v/>
      </c>
      <c r="AT432" s="85">
        <f t="shared" si="68"/>
        <v>0</v>
      </c>
      <c r="AU432" s="84" t="e">
        <f t="shared" ca="1" si="55"/>
        <v>#NAME?</v>
      </c>
      <c r="AV432" s="85" t="e">
        <f t="shared" ca="1" si="56"/>
        <v>#NAME?</v>
      </c>
      <c r="AW432" s="86" t="e">
        <f t="shared" ca="1" si="57"/>
        <v>#NAME?</v>
      </c>
      <c r="AX432" s="85" t="e">
        <f t="shared" ca="1" si="58"/>
        <v>#NAME?</v>
      </c>
      <c r="AY432" s="86" t="str">
        <f t="shared" si="59"/>
        <v/>
      </c>
      <c r="AZ432" s="22" t="e">
        <f t="shared" ca="1" si="60"/>
        <v>#NAME?</v>
      </c>
      <c r="BA432" s="83" t="e">
        <f t="shared" ca="1" si="61"/>
        <v>#NAME?</v>
      </c>
      <c r="BB432" s="88" t="e">
        <f t="shared" ca="1" si="62"/>
        <v>#NAME?</v>
      </c>
      <c r="BC432" s="90" t="e">
        <f t="shared" ca="1" si="63"/>
        <v>#NAME?</v>
      </c>
      <c r="BD432" s="90" t="e">
        <f t="shared" ca="1" si="64"/>
        <v>#NAME?</v>
      </c>
      <c r="BE432" s="85" t="e">
        <f t="shared" ca="1" si="65"/>
        <v>#NAME?</v>
      </c>
      <c r="BF432" s="22" t="e">
        <f t="shared" ca="1" si="66"/>
        <v>#NAME?</v>
      </c>
      <c r="BG432" s="22" t="e">
        <f t="shared" ca="1" si="67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51" t="str">
        <f t="shared" si="45"/>
        <v/>
      </c>
      <c r="B433" s="142"/>
      <c r="C433" s="51"/>
      <c r="D433" s="51"/>
      <c r="E433" s="51"/>
      <c r="F433" s="51"/>
      <c r="G433" s="51"/>
      <c r="H433" s="55" t="str">
        <f t="shared" si="46"/>
        <v/>
      </c>
      <c r="I433" s="51"/>
      <c r="J433" s="51"/>
      <c r="K433" s="51"/>
      <c r="L433" s="51"/>
      <c r="M433" s="51"/>
      <c r="N433" s="51"/>
      <c r="O433" s="51"/>
      <c r="P433" s="51"/>
      <c r="Q433" s="51"/>
      <c r="R433" s="68"/>
      <c r="S433" s="68"/>
      <c r="T433" s="68" t="str">
        <f t="shared" si="43"/>
        <v/>
      </c>
      <c r="U433" s="68"/>
      <c r="V433" s="51"/>
      <c r="W433" s="158"/>
      <c r="X433" s="158"/>
      <c r="Y433" s="70" t="str">
        <f t="shared" si="36"/>
        <v/>
      </c>
      <c r="Z433" s="69"/>
      <c r="AA433" s="69"/>
      <c r="AB433" s="51" t="str">
        <f t="shared" si="47"/>
        <v/>
      </c>
      <c r="AC433" s="51"/>
      <c r="AD433" s="70"/>
      <c r="AE433" s="70"/>
      <c r="AF433" s="70" t="str">
        <f t="shared" si="48"/>
        <v/>
      </c>
      <c r="AG433" s="70"/>
      <c r="AH433" s="78"/>
      <c r="AI433" s="78" t="str">
        <f t="shared" si="71"/>
        <v/>
      </c>
      <c r="AJ433" s="79" t="str">
        <f t="array" ref="AJ433">IFERROR(INDEX('[1]Master Price'!$E:$E,MATCH(D433,'[1]Master Price'!$B:$B,0)),"0")</f>
        <v>0</v>
      </c>
      <c r="AK433" s="79">
        <f t="shared" si="50"/>
        <v>0</v>
      </c>
      <c r="AL433" s="81" t="str">
        <f t="shared" si="41"/>
        <v>0-day</v>
      </c>
      <c r="AM433" s="81" t="str">
        <f t="shared" si="44"/>
        <v>0-day</v>
      </c>
      <c r="AN433" s="81" t="str">
        <f t="shared" si="69"/>
        <v>0-day</v>
      </c>
      <c r="AO433" s="81" t="str">
        <f t="shared" si="70"/>
        <v>0-day</v>
      </c>
      <c r="AP433" s="81" t="str">
        <f t="shared" si="52"/>
        <v>0-day</v>
      </c>
      <c r="AQ433" s="81" t="str">
        <f t="shared" si="53"/>
        <v>0-day</v>
      </c>
      <c r="AR433" s="137"/>
      <c r="AS433" s="83" t="str">
        <f t="shared" si="54"/>
        <v/>
      </c>
      <c r="AT433" s="85">
        <f t="shared" si="68"/>
        <v>0</v>
      </c>
      <c r="AU433" s="84" t="e">
        <f t="shared" ca="1" si="55"/>
        <v>#NAME?</v>
      </c>
      <c r="AV433" s="85" t="e">
        <f t="shared" ca="1" si="56"/>
        <v>#NAME?</v>
      </c>
      <c r="AW433" s="86" t="e">
        <f t="shared" ca="1" si="57"/>
        <v>#NAME?</v>
      </c>
      <c r="AX433" s="85" t="e">
        <f t="shared" ca="1" si="58"/>
        <v>#NAME?</v>
      </c>
      <c r="AY433" s="86" t="str">
        <f t="shared" si="59"/>
        <v/>
      </c>
      <c r="AZ433" s="22" t="e">
        <f t="shared" ca="1" si="60"/>
        <v>#NAME?</v>
      </c>
      <c r="BA433" s="83" t="e">
        <f t="shared" ca="1" si="61"/>
        <v>#NAME?</v>
      </c>
      <c r="BB433" s="88" t="e">
        <f t="shared" ca="1" si="62"/>
        <v>#NAME?</v>
      </c>
      <c r="BC433" s="90" t="e">
        <f t="shared" ca="1" si="63"/>
        <v>#NAME?</v>
      </c>
      <c r="BD433" s="90" t="e">
        <f t="shared" ca="1" si="64"/>
        <v>#NAME?</v>
      </c>
      <c r="BE433" s="85" t="e">
        <f t="shared" ca="1" si="65"/>
        <v>#NAME?</v>
      </c>
      <c r="BF433" s="22" t="e">
        <f t="shared" ca="1" si="66"/>
        <v>#NAME?</v>
      </c>
      <c r="BG433" s="22" t="e">
        <f t="shared" ca="1" si="67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51" t="str">
        <f t="shared" si="45"/>
        <v/>
      </c>
      <c r="B434" s="142"/>
      <c r="C434" s="51"/>
      <c r="D434" s="51"/>
      <c r="E434" s="51"/>
      <c r="F434" s="51"/>
      <c r="G434" s="51"/>
      <c r="H434" s="55" t="str">
        <f t="shared" si="46"/>
        <v/>
      </c>
      <c r="I434" s="51"/>
      <c r="J434" s="51"/>
      <c r="K434" s="51"/>
      <c r="L434" s="51"/>
      <c r="M434" s="51"/>
      <c r="N434" s="51"/>
      <c r="O434" s="51"/>
      <c r="P434" s="51"/>
      <c r="Q434" s="51"/>
      <c r="R434" s="68"/>
      <c r="S434" s="68"/>
      <c r="T434" s="68" t="str">
        <f t="shared" si="43"/>
        <v/>
      </c>
      <c r="U434" s="68"/>
      <c r="V434" s="51"/>
      <c r="W434" s="158"/>
      <c r="X434" s="158"/>
      <c r="Y434" s="70" t="str">
        <f t="shared" si="36"/>
        <v/>
      </c>
      <c r="Z434" s="69"/>
      <c r="AA434" s="69"/>
      <c r="AB434" s="51" t="str">
        <f t="shared" si="47"/>
        <v/>
      </c>
      <c r="AC434" s="51"/>
      <c r="AD434" s="70"/>
      <c r="AE434" s="70"/>
      <c r="AF434" s="70" t="str">
        <f t="shared" si="48"/>
        <v/>
      </c>
      <c r="AG434" s="70"/>
      <c r="AH434" s="78"/>
      <c r="AI434" s="78" t="str">
        <f t="shared" si="71"/>
        <v/>
      </c>
      <c r="AJ434" s="79" t="str">
        <f t="array" ref="AJ434">IFERROR(INDEX('[1]Master Price'!$E:$E,MATCH(D434,'[1]Master Price'!$B:$B,0)),"0")</f>
        <v>0</v>
      </c>
      <c r="AK434" s="79">
        <f t="shared" si="50"/>
        <v>0</v>
      </c>
      <c r="AL434" s="81" t="str">
        <f t="shared" si="41"/>
        <v>0-day</v>
      </c>
      <c r="AM434" s="81" t="str">
        <f t="shared" si="44"/>
        <v>0-day</v>
      </c>
      <c r="AN434" s="81" t="str">
        <f t="shared" si="69"/>
        <v>0-day</v>
      </c>
      <c r="AO434" s="81" t="str">
        <f t="shared" si="70"/>
        <v>0-day</v>
      </c>
      <c r="AP434" s="81" t="str">
        <f t="shared" si="52"/>
        <v>0-day</v>
      </c>
      <c r="AQ434" s="81" t="str">
        <f t="shared" si="53"/>
        <v>0-day</v>
      </c>
      <c r="AR434" s="137"/>
      <c r="AS434" s="83" t="str">
        <f t="shared" si="54"/>
        <v/>
      </c>
      <c r="AT434" s="85">
        <f t="shared" si="68"/>
        <v>0</v>
      </c>
      <c r="AU434" s="84" t="e">
        <f t="shared" ca="1" si="55"/>
        <v>#NAME?</v>
      </c>
      <c r="AV434" s="85" t="e">
        <f t="shared" ca="1" si="56"/>
        <v>#NAME?</v>
      </c>
      <c r="AW434" s="86" t="e">
        <f t="shared" ca="1" si="57"/>
        <v>#NAME?</v>
      </c>
      <c r="AX434" s="85" t="e">
        <f t="shared" ca="1" si="58"/>
        <v>#NAME?</v>
      </c>
      <c r="AY434" s="86" t="str">
        <f t="shared" si="59"/>
        <v/>
      </c>
      <c r="AZ434" s="22" t="e">
        <f t="shared" ca="1" si="60"/>
        <v>#NAME?</v>
      </c>
      <c r="BA434" s="83" t="e">
        <f t="shared" ca="1" si="61"/>
        <v>#NAME?</v>
      </c>
      <c r="BB434" s="88" t="e">
        <f t="shared" ca="1" si="62"/>
        <v>#NAME?</v>
      </c>
      <c r="BC434" s="90" t="e">
        <f t="shared" ca="1" si="63"/>
        <v>#NAME?</v>
      </c>
      <c r="BD434" s="90" t="e">
        <f t="shared" ca="1" si="64"/>
        <v>#NAME?</v>
      </c>
      <c r="BE434" s="85" t="e">
        <f t="shared" ca="1" si="65"/>
        <v>#NAME?</v>
      </c>
      <c r="BF434" s="22" t="e">
        <f t="shared" ca="1" si="66"/>
        <v>#NAME?</v>
      </c>
      <c r="BG434" s="22" t="e">
        <f t="shared" ca="1" si="67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51" t="str">
        <f t="shared" si="45"/>
        <v/>
      </c>
      <c r="B435" s="142"/>
      <c r="C435" s="51"/>
      <c r="D435" s="51"/>
      <c r="E435" s="51"/>
      <c r="F435" s="51"/>
      <c r="G435" s="51"/>
      <c r="H435" s="55" t="str">
        <f t="shared" si="46"/>
        <v/>
      </c>
      <c r="I435" s="51"/>
      <c r="J435" s="51"/>
      <c r="K435" s="51"/>
      <c r="L435" s="51"/>
      <c r="M435" s="51"/>
      <c r="N435" s="51"/>
      <c r="O435" s="51"/>
      <c r="P435" s="51"/>
      <c r="Q435" s="51"/>
      <c r="R435" s="68"/>
      <c r="S435" s="68"/>
      <c r="T435" s="68" t="str">
        <f t="shared" si="43"/>
        <v/>
      </c>
      <c r="U435" s="68"/>
      <c r="V435" s="51"/>
      <c r="W435" s="158"/>
      <c r="X435" s="158"/>
      <c r="Y435" s="70" t="str">
        <f t="shared" si="36"/>
        <v/>
      </c>
      <c r="Z435" s="69"/>
      <c r="AA435" s="69"/>
      <c r="AB435" s="51" t="str">
        <f t="shared" si="47"/>
        <v/>
      </c>
      <c r="AC435" s="51"/>
      <c r="AD435" s="70"/>
      <c r="AE435" s="70"/>
      <c r="AF435" s="70" t="str">
        <f t="shared" si="48"/>
        <v/>
      </c>
      <c r="AG435" s="70"/>
      <c r="AH435" s="78"/>
      <c r="AI435" s="78" t="str">
        <f t="shared" si="71"/>
        <v/>
      </c>
      <c r="AJ435" s="79" t="str">
        <f t="array" ref="AJ435">IFERROR(INDEX('[1]Master Price'!$E:$E,MATCH(D435,'[1]Master Price'!$B:$B,0)),"0")</f>
        <v>0</v>
      </c>
      <c r="AK435" s="79">
        <f t="shared" si="50"/>
        <v>0</v>
      </c>
      <c r="AL435" s="81" t="str">
        <f t="shared" si="41"/>
        <v>0-day</v>
      </c>
      <c r="AM435" s="81" t="str">
        <f t="shared" si="44"/>
        <v>0-day</v>
      </c>
      <c r="AN435" s="81" t="str">
        <f t="shared" si="69"/>
        <v>0-day</v>
      </c>
      <c r="AO435" s="81" t="str">
        <f t="shared" si="70"/>
        <v>0-day</v>
      </c>
      <c r="AP435" s="81" t="str">
        <f t="shared" si="52"/>
        <v>0-day</v>
      </c>
      <c r="AQ435" s="81" t="str">
        <f t="shared" si="53"/>
        <v>0-day</v>
      </c>
      <c r="AR435" s="137"/>
      <c r="AS435" s="83" t="str">
        <f t="shared" si="54"/>
        <v/>
      </c>
      <c r="AT435" s="85">
        <f t="shared" si="68"/>
        <v>0</v>
      </c>
      <c r="AU435" s="84" t="e">
        <f t="shared" ca="1" si="55"/>
        <v>#NAME?</v>
      </c>
      <c r="AV435" s="85" t="e">
        <f t="shared" ca="1" si="56"/>
        <v>#NAME?</v>
      </c>
      <c r="AW435" s="86" t="e">
        <f t="shared" ca="1" si="57"/>
        <v>#NAME?</v>
      </c>
      <c r="AX435" s="85" t="e">
        <f t="shared" ca="1" si="58"/>
        <v>#NAME?</v>
      </c>
      <c r="AY435" s="86" t="str">
        <f t="shared" si="59"/>
        <v/>
      </c>
      <c r="AZ435" s="22" t="e">
        <f t="shared" ca="1" si="60"/>
        <v>#NAME?</v>
      </c>
      <c r="BA435" s="83" t="e">
        <f t="shared" ca="1" si="61"/>
        <v>#NAME?</v>
      </c>
      <c r="BB435" s="88" t="e">
        <f t="shared" ca="1" si="62"/>
        <v>#NAME?</v>
      </c>
      <c r="BC435" s="90" t="e">
        <f t="shared" ca="1" si="63"/>
        <v>#NAME?</v>
      </c>
      <c r="BD435" s="90" t="e">
        <f t="shared" ca="1" si="64"/>
        <v>#NAME?</v>
      </c>
      <c r="BE435" s="85" t="e">
        <f t="shared" ca="1" si="65"/>
        <v>#NAME?</v>
      </c>
      <c r="BF435" s="22" t="e">
        <f t="shared" ca="1" si="66"/>
        <v>#NAME?</v>
      </c>
      <c r="BG435" s="22" t="e">
        <f t="shared" ca="1" si="67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51" t="str">
        <f t="shared" si="45"/>
        <v/>
      </c>
      <c r="B436" s="142"/>
      <c r="C436" s="51"/>
      <c r="D436" s="51"/>
      <c r="E436" s="51"/>
      <c r="F436" s="51"/>
      <c r="G436" s="51"/>
      <c r="H436" s="55" t="str">
        <f t="shared" si="46"/>
        <v/>
      </c>
      <c r="I436" s="51"/>
      <c r="J436" s="51"/>
      <c r="K436" s="51"/>
      <c r="L436" s="51"/>
      <c r="M436" s="51"/>
      <c r="N436" s="51"/>
      <c r="O436" s="51"/>
      <c r="P436" s="51"/>
      <c r="Q436" s="51"/>
      <c r="R436" s="68"/>
      <c r="S436" s="68"/>
      <c r="T436" s="68" t="str">
        <f t="shared" si="43"/>
        <v/>
      </c>
      <c r="U436" s="68"/>
      <c r="V436" s="51"/>
      <c r="W436" s="158"/>
      <c r="X436" s="158"/>
      <c r="Y436" s="70" t="str">
        <f t="shared" si="36"/>
        <v/>
      </c>
      <c r="Z436" s="69"/>
      <c r="AA436" s="69"/>
      <c r="AB436" s="51" t="str">
        <f t="shared" si="47"/>
        <v/>
      </c>
      <c r="AC436" s="51"/>
      <c r="AD436" s="70"/>
      <c r="AE436" s="70"/>
      <c r="AF436" s="70" t="str">
        <f t="shared" si="48"/>
        <v/>
      </c>
      <c r="AG436" s="70"/>
      <c r="AH436" s="78"/>
      <c r="AI436" s="78" t="str">
        <f t="shared" si="71"/>
        <v/>
      </c>
      <c r="AJ436" s="79" t="str">
        <f t="array" ref="AJ436">IFERROR(INDEX('[1]Master Price'!$E:$E,MATCH(D436,'[1]Master Price'!$B:$B,0)),"0")</f>
        <v>0</v>
      </c>
      <c r="AK436" s="79">
        <f t="shared" si="50"/>
        <v>0</v>
      </c>
      <c r="AL436" s="81" t="str">
        <f t="shared" si="41"/>
        <v>0-day</v>
      </c>
      <c r="AM436" s="81" t="str">
        <f t="shared" si="44"/>
        <v>0-day</v>
      </c>
      <c r="AN436" s="81" t="str">
        <f t="shared" si="69"/>
        <v>0-day</v>
      </c>
      <c r="AO436" s="81" t="str">
        <f t="shared" si="70"/>
        <v>0-day</v>
      </c>
      <c r="AP436" s="81" t="str">
        <f t="shared" si="52"/>
        <v>0-day</v>
      </c>
      <c r="AQ436" s="81" t="str">
        <f t="shared" si="53"/>
        <v>0-day</v>
      </c>
      <c r="AR436" s="137"/>
      <c r="AS436" s="83" t="str">
        <f t="shared" si="54"/>
        <v/>
      </c>
      <c r="AT436" s="85">
        <f t="shared" si="68"/>
        <v>0</v>
      </c>
      <c r="AU436" s="84" t="e">
        <f t="shared" ca="1" si="55"/>
        <v>#NAME?</v>
      </c>
      <c r="AV436" s="85" t="e">
        <f t="shared" ca="1" si="56"/>
        <v>#NAME?</v>
      </c>
      <c r="AW436" s="86" t="e">
        <f t="shared" ca="1" si="57"/>
        <v>#NAME?</v>
      </c>
      <c r="AX436" s="85" t="e">
        <f t="shared" ca="1" si="58"/>
        <v>#NAME?</v>
      </c>
      <c r="AY436" s="86" t="str">
        <f t="shared" si="59"/>
        <v/>
      </c>
      <c r="AZ436" s="22" t="e">
        <f t="shared" ca="1" si="60"/>
        <v>#NAME?</v>
      </c>
      <c r="BA436" s="83" t="e">
        <f t="shared" ca="1" si="61"/>
        <v>#NAME?</v>
      </c>
      <c r="BB436" s="88" t="e">
        <f t="shared" ca="1" si="62"/>
        <v>#NAME?</v>
      </c>
      <c r="BC436" s="90" t="e">
        <f t="shared" ca="1" si="63"/>
        <v>#NAME?</v>
      </c>
      <c r="BD436" s="90" t="e">
        <f t="shared" ca="1" si="64"/>
        <v>#NAME?</v>
      </c>
      <c r="BE436" s="85" t="e">
        <f t="shared" ca="1" si="65"/>
        <v>#NAME?</v>
      </c>
      <c r="BF436" s="22" t="e">
        <f t="shared" ca="1" si="66"/>
        <v>#NAME?</v>
      </c>
      <c r="BG436" s="22" t="e">
        <f t="shared" ca="1" si="67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51" t="str">
        <f t="shared" si="45"/>
        <v/>
      </c>
      <c r="B437" s="142"/>
      <c r="C437" s="51"/>
      <c r="D437" s="51"/>
      <c r="E437" s="51"/>
      <c r="F437" s="51"/>
      <c r="G437" s="51"/>
      <c r="H437" s="55" t="str">
        <f t="shared" si="46"/>
        <v/>
      </c>
      <c r="I437" s="51"/>
      <c r="J437" s="51"/>
      <c r="K437" s="51"/>
      <c r="L437" s="51"/>
      <c r="M437" s="51"/>
      <c r="N437" s="51"/>
      <c r="O437" s="51"/>
      <c r="P437" s="51"/>
      <c r="Q437" s="51"/>
      <c r="R437" s="68"/>
      <c r="S437" s="68"/>
      <c r="T437" s="68" t="str">
        <f t="shared" si="43"/>
        <v/>
      </c>
      <c r="U437" s="68"/>
      <c r="V437" s="51"/>
      <c r="W437" s="158"/>
      <c r="X437" s="158"/>
      <c r="Y437" s="70" t="str">
        <f t="shared" si="36"/>
        <v/>
      </c>
      <c r="Z437" s="69"/>
      <c r="AA437" s="69"/>
      <c r="AB437" s="51" t="str">
        <f t="shared" si="47"/>
        <v/>
      </c>
      <c r="AC437" s="51"/>
      <c r="AD437" s="70"/>
      <c r="AE437" s="70"/>
      <c r="AF437" s="70" t="str">
        <f t="shared" si="48"/>
        <v/>
      </c>
      <c r="AG437" s="70"/>
      <c r="AH437" s="78"/>
      <c r="AI437" s="78" t="str">
        <f t="shared" si="71"/>
        <v/>
      </c>
      <c r="AJ437" s="79" t="str">
        <f t="array" ref="AJ437">IFERROR(INDEX('[1]Master Price'!$E:$E,MATCH(D437,'[1]Master Price'!$B:$B,0)),"0")</f>
        <v>0</v>
      </c>
      <c r="AK437" s="79">
        <f t="shared" si="50"/>
        <v>0</v>
      </c>
      <c r="AL437" s="81" t="str">
        <f t="shared" si="41"/>
        <v>0-day</v>
      </c>
      <c r="AM437" s="81" t="str">
        <f t="shared" si="44"/>
        <v>0-day</v>
      </c>
      <c r="AN437" s="81" t="str">
        <f t="shared" si="69"/>
        <v>0-day</v>
      </c>
      <c r="AO437" s="81" t="str">
        <f t="shared" si="70"/>
        <v>0-day</v>
      </c>
      <c r="AP437" s="81" t="str">
        <f t="shared" si="52"/>
        <v>0-day</v>
      </c>
      <c r="AQ437" s="81" t="str">
        <f t="shared" si="53"/>
        <v>0-day</v>
      </c>
      <c r="AR437" s="137"/>
      <c r="AS437" s="83" t="str">
        <f t="shared" si="54"/>
        <v/>
      </c>
      <c r="AT437" s="85">
        <f t="shared" si="68"/>
        <v>0</v>
      </c>
      <c r="AU437" s="84" t="e">
        <f t="shared" ca="1" si="55"/>
        <v>#NAME?</v>
      </c>
      <c r="AV437" s="85" t="e">
        <f t="shared" ca="1" si="56"/>
        <v>#NAME?</v>
      </c>
      <c r="AW437" s="86" t="e">
        <f t="shared" ca="1" si="57"/>
        <v>#NAME?</v>
      </c>
      <c r="AX437" s="85" t="e">
        <f t="shared" ca="1" si="58"/>
        <v>#NAME?</v>
      </c>
      <c r="AY437" s="86" t="str">
        <f t="shared" si="59"/>
        <v/>
      </c>
      <c r="AZ437" s="22" t="e">
        <f t="shared" ca="1" si="60"/>
        <v>#NAME?</v>
      </c>
      <c r="BA437" s="83" t="e">
        <f t="shared" ca="1" si="61"/>
        <v>#NAME?</v>
      </c>
      <c r="BB437" s="88" t="e">
        <f t="shared" ca="1" si="62"/>
        <v>#NAME?</v>
      </c>
      <c r="BC437" s="90" t="e">
        <f t="shared" ca="1" si="63"/>
        <v>#NAME?</v>
      </c>
      <c r="BD437" s="90" t="e">
        <f t="shared" ca="1" si="64"/>
        <v>#NAME?</v>
      </c>
      <c r="BE437" s="85" t="e">
        <f t="shared" ca="1" si="65"/>
        <v>#NAME?</v>
      </c>
      <c r="BF437" s="22" t="e">
        <f t="shared" ca="1" si="66"/>
        <v>#NAME?</v>
      </c>
      <c r="BG437" s="22" t="e">
        <f t="shared" ca="1" si="67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51" t="str">
        <f t="shared" si="45"/>
        <v/>
      </c>
      <c r="B438" s="142"/>
      <c r="C438" s="51"/>
      <c r="D438" s="51"/>
      <c r="E438" s="51"/>
      <c r="F438" s="51"/>
      <c r="G438" s="51"/>
      <c r="H438" s="55" t="str">
        <f t="shared" si="46"/>
        <v/>
      </c>
      <c r="I438" s="51"/>
      <c r="J438" s="51"/>
      <c r="K438" s="51"/>
      <c r="L438" s="51"/>
      <c r="M438" s="51"/>
      <c r="N438" s="51"/>
      <c r="O438" s="51"/>
      <c r="P438" s="51"/>
      <c r="Q438" s="51"/>
      <c r="R438" s="68"/>
      <c r="S438" s="68"/>
      <c r="T438" s="68" t="str">
        <f t="shared" si="43"/>
        <v/>
      </c>
      <c r="U438" s="68"/>
      <c r="V438" s="51"/>
      <c r="W438" s="158"/>
      <c r="X438" s="158"/>
      <c r="Y438" s="70" t="str">
        <f t="shared" si="36"/>
        <v/>
      </c>
      <c r="Z438" s="69"/>
      <c r="AA438" s="69"/>
      <c r="AB438" s="51" t="str">
        <f t="shared" si="47"/>
        <v/>
      </c>
      <c r="AC438" s="51"/>
      <c r="AD438" s="70"/>
      <c r="AE438" s="70"/>
      <c r="AF438" s="70" t="str">
        <f t="shared" si="48"/>
        <v/>
      </c>
      <c r="AG438" s="70"/>
      <c r="AH438" s="78"/>
      <c r="AI438" s="78" t="str">
        <f t="shared" si="71"/>
        <v/>
      </c>
      <c r="AJ438" s="79" t="str">
        <f t="array" ref="AJ438">IFERROR(INDEX('[1]Master Price'!$E:$E,MATCH(D438,'[1]Master Price'!$B:$B,0)),"0")</f>
        <v>0</v>
      </c>
      <c r="AK438" s="79">
        <f t="shared" si="50"/>
        <v>0</v>
      </c>
      <c r="AL438" s="81" t="str">
        <f t="shared" si="41"/>
        <v>0-day</v>
      </c>
      <c r="AM438" s="81" t="str">
        <f t="shared" si="44"/>
        <v>0-day</v>
      </c>
      <c r="AN438" s="81" t="str">
        <f t="shared" si="69"/>
        <v>0-day</v>
      </c>
      <c r="AO438" s="81" t="str">
        <f t="shared" si="70"/>
        <v>0-day</v>
      </c>
      <c r="AP438" s="81" t="str">
        <f t="shared" si="52"/>
        <v>0-day</v>
      </c>
      <c r="AQ438" s="81" t="str">
        <f t="shared" si="53"/>
        <v>0-day</v>
      </c>
      <c r="AR438" s="137"/>
      <c r="AS438" s="83" t="str">
        <f t="shared" si="54"/>
        <v/>
      </c>
      <c r="AT438" s="85">
        <f t="shared" si="68"/>
        <v>0</v>
      </c>
      <c r="AU438" s="84" t="e">
        <f t="shared" ca="1" si="55"/>
        <v>#NAME?</v>
      </c>
      <c r="AV438" s="85" t="e">
        <f t="shared" ca="1" si="56"/>
        <v>#NAME?</v>
      </c>
      <c r="AW438" s="86" t="e">
        <f t="shared" ca="1" si="57"/>
        <v>#NAME?</v>
      </c>
      <c r="AX438" s="85" t="e">
        <f t="shared" ca="1" si="58"/>
        <v>#NAME?</v>
      </c>
      <c r="AY438" s="86" t="str">
        <f t="shared" si="59"/>
        <v/>
      </c>
      <c r="AZ438" s="22" t="e">
        <f t="shared" ca="1" si="60"/>
        <v>#NAME?</v>
      </c>
      <c r="BA438" s="83" t="e">
        <f t="shared" ca="1" si="61"/>
        <v>#NAME?</v>
      </c>
      <c r="BB438" s="88" t="e">
        <f t="shared" ca="1" si="62"/>
        <v>#NAME?</v>
      </c>
      <c r="BC438" s="90" t="e">
        <f t="shared" ca="1" si="63"/>
        <v>#NAME?</v>
      </c>
      <c r="BD438" s="90" t="e">
        <f t="shared" ca="1" si="64"/>
        <v>#NAME?</v>
      </c>
      <c r="BE438" s="85" t="e">
        <f t="shared" ca="1" si="65"/>
        <v>#NAME?</v>
      </c>
      <c r="BF438" s="22" t="e">
        <f t="shared" ca="1" si="66"/>
        <v>#NAME?</v>
      </c>
      <c r="BG438" s="22" t="e">
        <f t="shared" ca="1" si="67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51" t="str">
        <f t="shared" si="45"/>
        <v/>
      </c>
      <c r="B439" s="142"/>
      <c r="C439" s="51"/>
      <c r="D439" s="51"/>
      <c r="E439" s="51"/>
      <c r="F439" s="51"/>
      <c r="G439" s="51"/>
      <c r="H439" s="55" t="str">
        <f t="shared" si="46"/>
        <v/>
      </c>
      <c r="I439" s="51"/>
      <c r="J439" s="51"/>
      <c r="K439" s="51"/>
      <c r="L439" s="51"/>
      <c r="M439" s="51"/>
      <c r="N439" s="51"/>
      <c r="O439" s="51"/>
      <c r="P439" s="51"/>
      <c r="Q439" s="51"/>
      <c r="R439" s="68"/>
      <c r="S439" s="68"/>
      <c r="T439" s="68" t="str">
        <f t="shared" si="43"/>
        <v/>
      </c>
      <c r="U439" s="68"/>
      <c r="V439" s="51"/>
      <c r="W439" s="158"/>
      <c r="X439" s="158"/>
      <c r="Y439" s="70" t="str">
        <f t="shared" si="36"/>
        <v/>
      </c>
      <c r="Z439" s="69"/>
      <c r="AA439" s="69"/>
      <c r="AB439" s="51" t="str">
        <f t="shared" si="47"/>
        <v/>
      </c>
      <c r="AC439" s="51"/>
      <c r="AD439" s="70"/>
      <c r="AE439" s="70"/>
      <c r="AF439" s="70" t="str">
        <f t="shared" si="48"/>
        <v/>
      </c>
      <c r="AG439" s="70"/>
      <c r="AH439" s="78"/>
      <c r="AI439" s="78" t="str">
        <f t="shared" si="71"/>
        <v/>
      </c>
      <c r="AJ439" s="79" t="str">
        <f t="array" ref="AJ439">IFERROR(INDEX('[1]Master Price'!$E:$E,MATCH(D439,'[1]Master Price'!$B:$B,0)),"0")</f>
        <v>0</v>
      </c>
      <c r="AK439" s="79">
        <f t="shared" si="50"/>
        <v>0</v>
      </c>
      <c r="AL439" s="81" t="str">
        <f t="shared" si="41"/>
        <v>0-day</v>
      </c>
      <c r="AM439" s="81" t="str">
        <f t="shared" si="44"/>
        <v>0-day</v>
      </c>
      <c r="AN439" s="81" t="str">
        <f t="shared" si="69"/>
        <v>0-day</v>
      </c>
      <c r="AO439" s="81" t="str">
        <f t="shared" si="70"/>
        <v>0-day</v>
      </c>
      <c r="AP439" s="81" t="str">
        <f t="shared" si="52"/>
        <v>0-day</v>
      </c>
      <c r="AQ439" s="81" t="str">
        <f t="shared" si="53"/>
        <v>0-day</v>
      </c>
      <c r="AR439" s="137"/>
      <c r="AS439" s="83" t="str">
        <f t="shared" si="54"/>
        <v/>
      </c>
      <c r="AT439" s="85">
        <f t="shared" si="68"/>
        <v>0</v>
      </c>
      <c r="AU439" s="84" t="e">
        <f t="shared" ca="1" si="55"/>
        <v>#NAME?</v>
      </c>
      <c r="AV439" s="85" t="e">
        <f t="shared" ca="1" si="56"/>
        <v>#NAME?</v>
      </c>
      <c r="AW439" s="86" t="e">
        <f t="shared" ca="1" si="57"/>
        <v>#NAME?</v>
      </c>
      <c r="AX439" s="85" t="e">
        <f t="shared" ca="1" si="58"/>
        <v>#NAME?</v>
      </c>
      <c r="AY439" s="86" t="str">
        <f t="shared" si="59"/>
        <v/>
      </c>
      <c r="AZ439" s="22" t="e">
        <f t="shared" ca="1" si="60"/>
        <v>#NAME?</v>
      </c>
      <c r="BA439" s="83" t="e">
        <f t="shared" ca="1" si="61"/>
        <v>#NAME?</v>
      </c>
      <c r="BB439" s="88" t="e">
        <f t="shared" ca="1" si="62"/>
        <v>#NAME?</v>
      </c>
      <c r="BC439" s="90" t="e">
        <f t="shared" ca="1" si="63"/>
        <v>#NAME?</v>
      </c>
      <c r="BD439" s="90" t="e">
        <f t="shared" ca="1" si="64"/>
        <v>#NAME?</v>
      </c>
      <c r="BE439" s="85" t="e">
        <f t="shared" ca="1" si="65"/>
        <v>#NAME?</v>
      </c>
      <c r="BF439" s="22" t="e">
        <f t="shared" ca="1" si="66"/>
        <v>#NAME?</v>
      </c>
      <c r="BG439" s="22" t="e">
        <f t="shared" ca="1" si="67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51" t="str">
        <f t="shared" si="45"/>
        <v/>
      </c>
      <c r="B440" s="142"/>
      <c r="C440" s="51"/>
      <c r="D440" s="51"/>
      <c r="E440" s="51"/>
      <c r="F440" s="51"/>
      <c r="G440" s="51"/>
      <c r="H440" s="55" t="str">
        <f t="shared" si="46"/>
        <v/>
      </c>
      <c r="I440" s="51"/>
      <c r="J440" s="51"/>
      <c r="K440" s="51"/>
      <c r="L440" s="51"/>
      <c r="M440" s="51"/>
      <c r="N440" s="51"/>
      <c r="O440" s="51"/>
      <c r="P440" s="51"/>
      <c r="Q440" s="51"/>
      <c r="R440" s="68"/>
      <c r="S440" s="68"/>
      <c r="T440" s="68" t="str">
        <f t="shared" si="43"/>
        <v/>
      </c>
      <c r="U440" s="68"/>
      <c r="V440" s="51"/>
      <c r="W440" s="158"/>
      <c r="X440" s="158"/>
      <c r="Y440" s="70" t="str">
        <f t="shared" si="36"/>
        <v/>
      </c>
      <c r="Z440" s="69"/>
      <c r="AA440" s="69"/>
      <c r="AB440" s="51" t="str">
        <f t="shared" si="47"/>
        <v/>
      </c>
      <c r="AC440" s="51"/>
      <c r="AD440" s="70"/>
      <c r="AE440" s="70"/>
      <c r="AF440" s="70" t="str">
        <f t="shared" si="48"/>
        <v/>
      </c>
      <c r="AG440" s="70"/>
      <c r="AH440" s="78"/>
      <c r="AI440" s="78" t="str">
        <f t="shared" si="71"/>
        <v/>
      </c>
      <c r="AJ440" s="79" t="str">
        <f t="array" ref="AJ440">IFERROR(INDEX('[1]Master Price'!$E:$E,MATCH(D440,'[1]Master Price'!$B:$B,0)),"0")</f>
        <v>0</v>
      </c>
      <c r="AK440" s="79">
        <f t="shared" si="50"/>
        <v>0</v>
      </c>
      <c r="AL440" s="81" t="str">
        <f t="shared" si="41"/>
        <v>0-day</v>
      </c>
      <c r="AM440" s="81" t="str">
        <f t="shared" si="44"/>
        <v>0-day</v>
      </c>
      <c r="AN440" s="81" t="str">
        <f t="shared" si="69"/>
        <v>0-day</v>
      </c>
      <c r="AO440" s="81" t="str">
        <f t="shared" si="70"/>
        <v>0-day</v>
      </c>
      <c r="AP440" s="81" t="str">
        <f t="shared" si="52"/>
        <v>0-day</v>
      </c>
      <c r="AQ440" s="81" t="str">
        <f t="shared" si="53"/>
        <v>0-day</v>
      </c>
      <c r="AR440" s="137"/>
      <c r="AS440" s="83" t="str">
        <f t="shared" si="54"/>
        <v/>
      </c>
      <c r="AT440" s="85">
        <f t="shared" si="68"/>
        <v>0</v>
      </c>
      <c r="AU440" s="84" t="e">
        <f t="shared" ca="1" si="55"/>
        <v>#NAME?</v>
      </c>
      <c r="AV440" s="85" t="e">
        <f t="shared" ca="1" si="56"/>
        <v>#NAME?</v>
      </c>
      <c r="AW440" s="86" t="e">
        <f t="shared" ca="1" si="57"/>
        <v>#NAME?</v>
      </c>
      <c r="AX440" s="85" t="e">
        <f t="shared" ca="1" si="58"/>
        <v>#NAME?</v>
      </c>
      <c r="AY440" s="86" t="str">
        <f t="shared" si="59"/>
        <v/>
      </c>
      <c r="AZ440" s="22" t="e">
        <f t="shared" ca="1" si="60"/>
        <v>#NAME?</v>
      </c>
      <c r="BA440" s="83" t="e">
        <f t="shared" ca="1" si="61"/>
        <v>#NAME?</v>
      </c>
      <c r="BB440" s="88" t="e">
        <f t="shared" ca="1" si="62"/>
        <v>#NAME?</v>
      </c>
      <c r="BC440" s="90" t="e">
        <f t="shared" ca="1" si="63"/>
        <v>#NAME?</v>
      </c>
      <c r="BD440" s="90" t="e">
        <f t="shared" ca="1" si="64"/>
        <v>#NAME?</v>
      </c>
      <c r="BE440" s="85" t="e">
        <f t="shared" ca="1" si="65"/>
        <v>#NAME?</v>
      </c>
      <c r="BF440" s="22" t="e">
        <f t="shared" ca="1" si="66"/>
        <v>#NAME?</v>
      </c>
      <c r="BG440" s="22" t="e">
        <f t="shared" ca="1" si="67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51" t="str">
        <f t="shared" si="45"/>
        <v/>
      </c>
      <c r="B441" s="142"/>
      <c r="C441" s="51"/>
      <c r="D441" s="51"/>
      <c r="E441" s="51"/>
      <c r="F441" s="51"/>
      <c r="G441" s="51"/>
      <c r="H441" s="55" t="str">
        <f t="shared" si="46"/>
        <v/>
      </c>
      <c r="I441" s="51"/>
      <c r="J441" s="51"/>
      <c r="K441" s="51"/>
      <c r="L441" s="51"/>
      <c r="M441" s="51"/>
      <c r="N441" s="51"/>
      <c r="O441" s="51"/>
      <c r="P441" s="51"/>
      <c r="Q441" s="51"/>
      <c r="R441" s="68"/>
      <c r="S441" s="68"/>
      <c r="T441" s="68" t="str">
        <f t="shared" si="43"/>
        <v/>
      </c>
      <c r="U441" s="68"/>
      <c r="V441" s="51"/>
      <c r="W441" s="158"/>
      <c r="X441" s="158"/>
      <c r="Y441" s="70" t="str">
        <f t="shared" si="36"/>
        <v/>
      </c>
      <c r="Z441" s="69"/>
      <c r="AA441" s="69"/>
      <c r="AB441" s="51" t="str">
        <f t="shared" si="47"/>
        <v/>
      </c>
      <c r="AC441" s="51"/>
      <c r="AD441" s="70"/>
      <c r="AE441" s="70"/>
      <c r="AF441" s="70" t="str">
        <f t="shared" si="48"/>
        <v/>
      </c>
      <c r="AG441" s="70"/>
      <c r="AH441" s="78"/>
      <c r="AI441" s="78" t="str">
        <f t="shared" si="71"/>
        <v/>
      </c>
      <c r="AJ441" s="79" t="str">
        <f t="array" ref="AJ441">IFERROR(INDEX('[1]Master Price'!$E:$E,MATCH(D441,'[1]Master Price'!$B:$B,0)),"0")</f>
        <v>0</v>
      </c>
      <c r="AK441" s="79">
        <f t="shared" si="50"/>
        <v>0</v>
      </c>
      <c r="AL441" s="81" t="str">
        <f t="shared" si="41"/>
        <v>0-day</v>
      </c>
      <c r="AM441" s="81" t="str">
        <f t="shared" si="44"/>
        <v>0-day</v>
      </c>
      <c r="AN441" s="81" t="str">
        <f t="shared" si="69"/>
        <v>0-day</v>
      </c>
      <c r="AO441" s="81" t="str">
        <f t="shared" si="70"/>
        <v>0-day</v>
      </c>
      <c r="AP441" s="81" t="str">
        <f t="shared" si="52"/>
        <v>0-day</v>
      </c>
      <c r="AQ441" s="81" t="str">
        <f t="shared" si="53"/>
        <v>0-day</v>
      </c>
      <c r="AR441" s="137"/>
      <c r="AS441" s="83" t="str">
        <f t="shared" si="54"/>
        <v/>
      </c>
      <c r="AT441" s="85">
        <f t="shared" si="68"/>
        <v>0</v>
      </c>
      <c r="AU441" s="84" t="e">
        <f t="shared" ca="1" si="55"/>
        <v>#NAME?</v>
      </c>
      <c r="AV441" s="85" t="e">
        <f t="shared" ca="1" si="56"/>
        <v>#NAME?</v>
      </c>
      <c r="AW441" s="86" t="e">
        <f t="shared" ca="1" si="57"/>
        <v>#NAME?</v>
      </c>
      <c r="AX441" s="85" t="e">
        <f t="shared" ca="1" si="58"/>
        <v>#NAME?</v>
      </c>
      <c r="AY441" s="86" t="str">
        <f t="shared" si="59"/>
        <v/>
      </c>
      <c r="AZ441" s="22" t="e">
        <f t="shared" ca="1" si="60"/>
        <v>#NAME?</v>
      </c>
      <c r="BA441" s="83" t="e">
        <f t="shared" ca="1" si="61"/>
        <v>#NAME?</v>
      </c>
      <c r="BB441" s="88" t="e">
        <f t="shared" ca="1" si="62"/>
        <v>#NAME?</v>
      </c>
      <c r="BC441" s="90" t="e">
        <f t="shared" ca="1" si="63"/>
        <v>#NAME?</v>
      </c>
      <c r="BD441" s="90" t="e">
        <f t="shared" ca="1" si="64"/>
        <v>#NAME?</v>
      </c>
      <c r="BE441" s="85" t="e">
        <f t="shared" ca="1" si="65"/>
        <v>#NAME?</v>
      </c>
      <c r="BF441" s="22" t="e">
        <f t="shared" ca="1" si="66"/>
        <v>#NAME?</v>
      </c>
      <c r="BG441" s="22" t="e">
        <f t="shared" ca="1" si="67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51" t="str">
        <f t="shared" si="45"/>
        <v/>
      </c>
      <c r="B442" s="142"/>
      <c r="C442" s="51"/>
      <c r="D442" s="51"/>
      <c r="E442" s="51"/>
      <c r="F442" s="51"/>
      <c r="G442" s="51"/>
      <c r="H442" s="55" t="str">
        <f t="shared" si="46"/>
        <v/>
      </c>
      <c r="I442" s="51"/>
      <c r="J442" s="51"/>
      <c r="K442" s="51"/>
      <c r="L442" s="51"/>
      <c r="M442" s="51"/>
      <c r="N442" s="51"/>
      <c r="O442" s="51"/>
      <c r="P442" s="51"/>
      <c r="Q442" s="51"/>
      <c r="R442" s="68"/>
      <c r="S442" s="68"/>
      <c r="T442" s="68" t="str">
        <f t="shared" si="43"/>
        <v/>
      </c>
      <c r="U442" s="68"/>
      <c r="V442" s="51"/>
      <c r="W442" s="158"/>
      <c r="X442" s="158"/>
      <c r="Y442" s="70" t="str">
        <f t="shared" si="36"/>
        <v/>
      </c>
      <c r="Z442" s="69"/>
      <c r="AA442" s="69"/>
      <c r="AB442" s="51" t="str">
        <f t="shared" si="47"/>
        <v/>
      </c>
      <c r="AC442" s="51"/>
      <c r="AD442" s="70"/>
      <c r="AE442" s="70"/>
      <c r="AF442" s="70" t="str">
        <f t="shared" si="48"/>
        <v/>
      </c>
      <c r="AG442" s="70"/>
      <c r="AH442" s="78"/>
      <c r="AI442" s="78" t="str">
        <f t="shared" si="71"/>
        <v/>
      </c>
      <c r="AJ442" s="79" t="str">
        <f t="array" ref="AJ442">IFERROR(INDEX('[1]Master Price'!$E:$E,MATCH(D442,'[1]Master Price'!$B:$B,0)),"0")</f>
        <v>0</v>
      </c>
      <c r="AK442" s="79">
        <f t="shared" si="50"/>
        <v>0</v>
      </c>
      <c r="AL442" s="81" t="str">
        <f t="shared" si="41"/>
        <v>0-day</v>
      </c>
      <c r="AM442" s="81" t="str">
        <f t="shared" si="44"/>
        <v>0-day</v>
      </c>
      <c r="AN442" s="81" t="str">
        <f t="shared" si="69"/>
        <v>0-day</v>
      </c>
      <c r="AO442" s="81" t="str">
        <f t="shared" si="70"/>
        <v>0-day</v>
      </c>
      <c r="AP442" s="81" t="str">
        <f t="shared" si="52"/>
        <v>0-day</v>
      </c>
      <c r="AQ442" s="81" t="str">
        <f t="shared" si="53"/>
        <v>0-day</v>
      </c>
      <c r="AR442" s="137"/>
      <c r="AS442" s="83" t="str">
        <f t="shared" si="54"/>
        <v/>
      </c>
      <c r="AT442" s="85">
        <f t="shared" si="68"/>
        <v>0</v>
      </c>
      <c r="AU442" s="84" t="e">
        <f t="shared" ca="1" si="55"/>
        <v>#NAME?</v>
      </c>
      <c r="AV442" s="85" t="e">
        <f t="shared" ca="1" si="56"/>
        <v>#NAME?</v>
      </c>
      <c r="AW442" s="86" t="e">
        <f t="shared" ca="1" si="57"/>
        <v>#NAME?</v>
      </c>
      <c r="AX442" s="85" t="e">
        <f t="shared" ca="1" si="58"/>
        <v>#NAME?</v>
      </c>
      <c r="AY442" s="86" t="str">
        <f t="shared" si="59"/>
        <v/>
      </c>
      <c r="AZ442" s="22" t="e">
        <f t="shared" ca="1" si="60"/>
        <v>#NAME?</v>
      </c>
      <c r="BA442" s="83" t="e">
        <f t="shared" ca="1" si="61"/>
        <v>#NAME?</v>
      </c>
      <c r="BB442" s="88" t="e">
        <f t="shared" ca="1" si="62"/>
        <v>#NAME?</v>
      </c>
      <c r="BC442" s="90" t="e">
        <f t="shared" ca="1" si="63"/>
        <v>#NAME?</v>
      </c>
      <c r="BD442" s="90" t="e">
        <f t="shared" ca="1" si="64"/>
        <v>#NAME?</v>
      </c>
      <c r="BE442" s="85" t="e">
        <f t="shared" ca="1" si="65"/>
        <v>#NAME?</v>
      </c>
      <c r="BF442" s="22" t="e">
        <f t="shared" ca="1" si="66"/>
        <v>#NAME?</v>
      </c>
      <c r="BG442" s="22" t="e">
        <f t="shared" ca="1" si="67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51" t="str">
        <f t="shared" si="45"/>
        <v/>
      </c>
      <c r="B443" s="142"/>
      <c r="C443" s="51"/>
      <c r="D443" s="51"/>
      <c r="E443" s="51"/>
      <c r="F443" s="51"/>
      <c r="G443" s="51"/>
      <c r="H443" s="55" t="str">
        <f t="shared" si="46"/>
        <v/>
      </c>
      <c r="I443" s="51"/>
      <c r="J443" s="51"/>
      <c r="K443" s="51"/>
      <c r="L443" s="51"/>
      <c r="M443" s="51"/>
      <c r="N443" s="51"/>
      <c r="O443" s="51"/>
      <c r="P443" s="51"/>
      <c r="Q443" s="51"/>
      <c r="R443" s="68"/>
      <c r="S443" s="68"/>
      <c r="T443" s="68" t="str">
        <f t="shared" si="43"/>
        <v/>
      </c>
      <c r="U443" s="68"/>
      <c r="V443" s="51"/>
      <c r="W443" s="158"/>
      <c r="X443" s="158"/>
      <c r="Y443" s="70" t="str">
        <f t="shared" si="36"/>
        <v/>
      </c>
      <c r="Z443" s="69"/>
      <c r="AA443" s="69"/>
      <c r="AB443" s="51" t="str">
        <f t="shared" si="47"/>
        <v/>
      </c>
      <c r="AC443" s="51"/>
      <c r="AD443" s="70"/>
      <c r="AE443" s="70"/>
      <c r="AF443" s="70" t="str">
        <f t="shared" si="48"/>
        <v/>
      </c>
      <c r="AG443" s="70"/>
      <c r="AH443" s="78"/>
      <c r="AI443" s="78" t="str">
        <f t="shared" si="71"/>
        <v/>
      </c>
      <c r="AJ443" s="79" t="str">
        <f t="array" ref="AJ443">IFERROR(INDEX('[1]Master Price'!$E:$E,MATCH(D443,'[1]Master Price'!$B:$B,0)),"0")</f>
        <v>0</v>
      </c>
      <c r="AK443" s="79">
        <f t="shared" si="50"/>
        <v>0</v>
      </c>
      <c r="AL443" s="81" t="str">
        <f t="shared" si="41"/>
        <v>0-day</v>
      </c>
      <c r="AM443" s="81" t="str">
        <f t="shared" si="44"/>
        <v>0-day</v>
      </c>
      <c r="AN443" s="81" t="str">
        <f t="shared" si="69"/>
        <v>0-day</v>
      </c>
      <c r="AO443" s="81" t="str">
        <f t="shared" si="70"/>
        <v>0-day</v>
      </c>
      <c r="AP443" s="81" t="str">
        <f t="shared" si="52"/>
        <v>0-day</v>
      </c>
      <c r="AQ443" s="81" t="str">
        <f t="shared" si="53"/>
        <v>0-day</v>
      </c>
      <c r="AR443" s="137"/>
      <c r="AS443" s="83" t="str">
        <f t="shared" si="54"/>
        <v/>
      </c>
      <c r="AT443" s="85">
        <f t="shared" si="68"/>
        <v>0</v>
      </c>
      <c r="AU443" s="84" t="e">
        <f t="shared" ca="1" si="55"/>
        <v>#NAME?</v>
      </c>
      <c r="AV443" s="85" t="e">
        <f t="shared" ca="1" si="56"/>
        <v>#NAME?</v>
      </c>
      <c r="AW443" s="86" t="e">
        <f t="shared" ca="1" si="57"/>
        <v>#NAME?</v>
      </c>
      <c r="AX443" s="85" t="e">
        <f t="shared" ca="1" si="58"/>
        <v>#NAME?</v>
      </c>
      <c r="AY443" s="86" t="str">
        <f t="shared" si="59"/>
        <v/>
      </c>
      <c r="AZ443" s="22" t="e">
        <f t="shared" ca="1" si="60"/>
        <v>#NAME?</v>
      </c>
      <c r="BA443" s="83" t="e">
        <f t="shared" ca="1" si="61"/>
        <v>#NAME?</v>
      </c>
      <c r="BB443" s="88" t="e">
        <f t="shared" ca="1" si="62"/>
        <v>#NAME?</v>
      </c>
      <c r="BC443" s="90" t="e">
        <f t="shared" ca="1" si="63"/>
        <v>#NAME?</v>
      </c>
      <c r="BD443" s="90" t="e">
        <f t="shared" ca="1" si="64"/>
        <v>#NAME?</v>
      </c>
      <c r="BE443" s="85" t="e">
        <f t="shared" ca="1" si="65"/>
        <v>#NAME?</v>
      </c>
      <c r="BF443" s="22" t="e">
        <f t="shared" ca="1" si="66"/>
        <v>#NAME?</v>
      </c>
      <c r="BG443" s="22" t="e">
        <f t="shared" ca="1" si="67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51" t="str">
        <f t="shared" si="45"/>
        <v/>
      </c>
      <c r="B444" s="142"/>
      <c r="C444" s="51"/>
      <c r="D444" s="51"/>
      <c r="E444" s="51"/>
      <c r="F444" s="51"/>
      <c r="G444" s="51"/>
      <c r="H444" s="55" t="str">
        <f t="shared" si="46"/>
        <v/>
      </c>
      <c r="I444" s="51"/>
      <c r="J444" s="51"/>
      <c r="K444" s="51"/>
      <c r="L444" s="51"/>
      <c r="M444" s="51"/>
      <c r="N444" s="51"/>
      <c r="O444" s="51"/>
      <c r="P444" s="51"/>
      <c r="Q444" s="51"/>
      <c r="R444" s="68"/>
      <c r="S444" s="68"/>
      <c r="T444" s="68" t="str">
        <f t="shared" si="43"/>
        <v/>
      </c>
      <c r="U444" s="68"/>
      <c r="V444" s="51"/>
      <c r="W444" s="158"/>
      <c r="X444" s="158"/>
      <c r="Y444" s="70" t="str">
        <f t="shared" si="36"/>
        <v/>
      </c>
      <c r="Z444" s="69"/>
      <c r="AA444" s="69"/>
      <c r="AB444" s="51" t="str">
        <f t="shared" si="47"/>
        <v/>
      </c>
      <c r="AC444" s="51"/>
      <c r="AD444" s="70"/>
      <c r="AE444" s="70"/>
      <c r="AF444" s="70" t="str">
        <f t="shared" si="48"/>
        <v/>
      </c>
      <c r="AG444" s="70"/>
      <c r="AH444" s="78"/>
      <c r="AI444" s="78" t="str">
        <f t="shared" si="71"/>
        <v/>
      </c>
      <c r="AJ444" s="79" t="str">
        <f t="array" ref="AJ444">IFERROR(INDEX('[1]Master Price'!$E:$E,MATCH(D444,'[1]Master Price'!$B:$B,0)),"0")</f>
        <v>0</v>
      </c>
      <c r="AK444" s="79">
        <f t="shared" si="50"/>
        <v>0</v>
      </c>
      <c r="AL444" s="81" t="str">
        <f t="shared" si="41"/>
        <v>0-day</v>
      </c>
      <c r="AM444" s="81" t="str">
        <f t="shared" si="44"/>
        <v>0-day</v>
      </c>
      <c r="AN444" s="81" t="str">
        <f t="shared" si="69"/>
        <v>0-day</v>
      </c>
      <c r="AO444" s="81" t="str">
        <f t="shared" si="70"/>
        <v>0-day</v>
      </c>
      <c r="AP444" s="81" t="str">
        <f t="shared" si="52"/>
        <v>0-day</v>
      </c>
      <c r="AQ444" s="81" t="str">
        <f t="shared" si="53"/>
        <v>0-day</v>
      </c>
      <c r="AR444" s="137"/>
      <c r="AS444" s="83" t="str">
        <f t="shared" si="54"/>
        <v/>
      </c>
      <c r="AT444" s="85">
        <f t="shared" si="68"/>
        <v>0</v>
      </c>
      <c r="AU444" s="84" t="e">
        <f t="shared" ca="1" si="55"/>
        <v>#NAME?</v>
      </c>
      <c r="AV444" s="85" t="e">
        <f t="shared" ca="1" si="56"/>
        <v>#NAME?</v>
      </c>
      <c r="AW444" s="86" t="e">
        <f t="shared" ca="1" si="57"/>
        <v>#NAME?</v>
      </c>
      <c r="AX444" s="85" t="e">
        <f t="shared" ca="1" si="58"/>
        <v>#NAME?</v>
      </c>
      <c r="AY444" s="86" t="str">
        <f t="shared" si="59"/>
        <v/>
      </c>
      <c r="AZ444" s="22" t="e">
        <f t="shared" ca="1" si="60"/>
        <v>#NAME?</v>
      </c>
      <c r="BA444" s="83" t="e">
        <f t="shared" ca="1" si="61"/>
        <v>#NAME?</v>
      </c>
      <c r="BB444" s="88" t="e">
        <f t="shared" ca="1" si="62"/>
        <v>#NAME?</v>
      </c>
      <c r="BC444" s="90" t="e">
        <f t="shared" ca="1" si="63"/>
        <v>#NAME?</v>
      </c>
      <c r="BD444" s="90" t="e">
        <f t="shared" ca="1" si="64"/>
        <v>#NAME?</v>
      </c>
      <c r="BE444" s="85" t="e">
        <f t="shared" ca="1" si="65"/>
        <v>#NAME?</v>
      </c>
      <c r="BF444" s="22" t="e">
        <f t="shared" ca="1" si="66"/>
        <v>#NAME?</v>
      </c>
      <c r="BG444" s="22" t="e">
        <f t="shared" ca="1" si="67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51" t="str">
        <f t="shared" si="45"/>
        <v/>
      </c>
      <c r="B445" s="142"/>
      <c r="C445" s="51"/>
      <c r="D445" s="51"/>
      <c r="E445" s="51"/>
      <c r="F445" s="51"/>
      <c r="G445" s="51"/>
      <c r="H445" s="55" t="str">
        <f t="shared" si="46"/>
        <v/>
      </c>
      <c r="I445" s="51"/>
      <c r="J445" s="51"/>
      <c r="K445" s="51"/>
      <c r="L445" s="51"/>
      <c r="M445" s="51"/>
      <c r="N445" s="51"/>
      <c r="O445" s="51"/>
      <c r="P445" s="51"/>
      <c r="Q445" s="51"/>
      <c r="R445" s="68"/>
      <c r="S445" s="68"/>
      <c r="T445" s="68" t="str">
        <f t="shared" si="43"/>
        <v/>
      </c>
      <c r="U445" s="68"/>
      <c r="V445" s="51"/>
      <c r="W445" s="158"/>
      <c r="X445" s="158"/>
      <c r="Y445" s="70" t="str">
        <f t="shared" si="36"/>
        <v/>
      </c>
      <c r="Z445" s="69"/>
      <c r="AA445" s="69"/>
      <c r="AB445" s="51" t="str">
        <f t="shared" si="47"/>
        <v/>
      </c>
      <c r="AC445" s="51"/>
      <c r="AD445" s="70"/>
      <c r="AE445" s="70"/>
      <c r="AF445" s="70" t="str">
        <f t="shared" si="48"/>
        <v/>
      </c>
      <c r="AG445" s="70"/>
      <c r="AH445" s="78"/>
      <c r="AI445" s="78" t="str">
        <f t="shared" si="71"/>
        <v/>
      </c>
      <c r="AJ445" s="79" t="str">
        <f t="array" ref="AJ445">IFERROR(INDEX('[1]Master Price'!$E:$E,MATCH(D445,'[1]Master Price'!$B:$B,0)),"0")</f>
        <v>0</v>
      </c>
      <c r="AK445" s="79">
        <f t="shared" si="50"/>
        <v>0</v>
      </c>
      <c r="AL445" s="81" t="str">
        <f t="shared" si="41"/>
        <v>0-day</v>
      </c>
      <c r="AM445" s="81" t="str">
        <f t="shared" si="44"/>
        <v>0-day</v>
      </c>
      <c r="AN445" s="81" t="str">
        <f t="shared" si="69"/>
        <v>0-day</v>
      </c>
      <c r="AO445" s="81" t="str">
        <f t="shared" si="70"/>
        <v>0-day</v>
      </c>
      <c r="AP445" s="81" t="str">
        <f t="shared" si="52"/>
        <v>0-day</v>
      </c>
      <c r="AQ445" s="81" t="str">
        <f t="shared" si="53"/>
        <v>0-day</v>
      </c>
      <c r="AR445" s="137"/>
      <c r="AS445" s="83" t="str">
        <f t="shared" si="54"/>
        <v/>
      </c>
      <c r="AT445" s="85">
        <f t="shared" si="68"/>
        <v>0</v>
      </c>
      <c r="AU445" s="84" t="e">
        <f t="shared" ca="1" si="55"/>
        <v>#NAME?</v>
      </c>
      <c r="AV445" s="85" t="e">
        <f t="shared" ca="1" si="56"/>
        <v>#NAME?</v>
      </c>
      <c r="AW445" s="86" t="e">
        <f t="shared" ca="1" si="57"/>
        <v>#NAME?</v>
      </c>
      <c r="AX445" s="85" t="e">
        <f t="shared" ca="1" si="58"/>
        <v>#NAME?</v>
      </c>
      <c r="AY445" s="86" t="str">
        <f t="shared" si="59"/>
        <v/>
      </c>
      <c r="AZ445" s="22" t="e">
        <f t="shared" ca="1" si="60"/>
        <v>#NAME?</v>
      </c>
      <c r="BA445" s="83" t="e">
        <f t="shared" ca="1" si="61"/>
        <v>#NAME?</v>
      </c>
      <c r="BB445" s="88" t="e">
        <f t="shared" ca="1" si="62"/>
        <v>#NAME?</v>
      </c>
      <c r="BC445" s="90" t="e">
        <f t="shared" ca="1" si="63"/>
        <v>#NAME?</v>
      </c>
      <c r="BD445" s="90" t="e">
        <f t="shared" ca="1" si="64"/>
        <v>#NAME?</v>
      </c>
      <c r="BE445" s="85" t="e">
        <f t="shared" ca="1" si="65"/>
        <v>#NAME?</v>
      </c>
      <c r="BF445" s="22" t="e">
        <f t="shared" ca="1" si="66"/>
        <v>#NAME?</v>
      </c>
      <c r="BG445" s="22" t="e">
        <f t="shared" ca="1" si="67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51" t="str">
        <f t="shared" si="45"/>
        <v/>
      </c>
      <c r="B446" s="142"/>
      <c r="C446" s="51"/>
      <c r="D446" s="51"/>
      <c r="E446" s="51"/>
      <c r="F446" s="51"/>
      <c r="G446" s="51"/>
      <c r="H446" s="55" t="str">
        <f t="shared" si="46"/>
        <v/>
      </c>
      <c r="I446" s="51"/>
      <c r="J446" s="51"/>
      <c r="K446" s="51"/>
      <c r="L446" s="51"/>
      <c r="M446" s="51"/>
      <c r="N446" s="51"/>
      <c r="O446" s="51"/>
      <c r="P446" s="51"/>
      <c r="Q446" s="51"/>
      <c r="R446" s="68"/>
      <c r="S446" s="68"/>
      <c r="T446" s="68" t="str">
        <f t="shared" si="43"/>
        <v/>
      </c>
      <c r="U446" s="68"/>
      <c r="V446" s="51"/>
      <c r="W446" s="158"/>
      <c r="X446" s="158"/>
      <c r="Y446" s="70" t="str">
        <f t="shared" si="36"/>
        <v/>
      </c>
      <c r="Z446" s="69"/>
      <c r="AA446" s="69"/>
      <c r="AB446" s="51" t="str">
        <f t="shared" si="47"/>
        <v/>
      </c>
      <c r="AC446" s="51"/>
      <c r="AD446" s="70"/>
      <c r="AE446" s="70"/>
      <c r="AF446" s="70" t="str">
        <f t="shared" si="48"/>
        <v/>
      </c>
      <c r="AG446" s="70"/>
      <c r="AH446" s="78"/>
      <c r="AI446" s="78" t="str">
        <f t="shared" si="71"/>
        <v/>
      </c>
      <c r="AJ446" s="79" t="str">
        <f t="array" ref="AJ446">IFERROR(INDEX('[1]Master Price'!$E:$E,MATCH(D446,'[1]Master Price'!$B:$B,0)),"0")</f>
        <v>0</v>
      </c>
      <c r="AK446" s="79">
        <f t="shared" si="50"/>
        <v>0</v>
      </c>
      <c r="AL446" s="81" t="str">
        <f t="shared" si="41"/>
        <v>0-day</v>
      </c>
      <c r="AM446" s="81" t="str">
        <f t="shared" si="44"/>
        <v>0-day</v>
      </c>
      <c r="AN446" s="81" t="str">
        <f t="shared" si="69"/>
        <v>0-day</v>
      </c>
      <c r="AO446" s="81" t="str">
        <f t="shared" si="70"/>
        <v>0-day</v>
      </c>
      <c r="AP446" s="81" t="str">
        <f t="shared" si="52"/>
        <v>0-day</v>
      </c>
      <c r="AQ446" s="81" t="str">
        <f t="shared" si="53"/>
        <v>0-day</v>
      </c>
      <c r="AR446" s="137"/>
      <c r="AS446" s="83" t="str">
        <f t="shared" si="54"/>
        <v/>
      </c>
      <c r="AT446" s="85">
        <f t="shared" si="68"/>
        <v>0</v>
      </c>
      <c r="AU446" s="84" t="e">
        <f t="shared" ca="1" si="55"/>
        <v>#NAME?</v>
      </c>
      <c r="AV446" s="85" t="e">
        <f t="shared" ca="1" si="56"/>
        <v>#NAME?</v>
      </c>
      <c r="AW446" s="86" t="e">
        <f t="shared" ca="1" si="57"/>
        <v>#NAME?</v>
      </c>
      <c r="AX446" s="85" t="e">
        <f t="shared" ca="1" si="58"/>
        <v>#NAME?</v>
      </c>
      <c r="AY446" s="86" t="str">
        <f t="shared" si="59"/>
        <v/>
      </c>
      <c r="AZ446" s="22" t="e">
        <f t="shared" ca="1" si="60"/>
        <v>#NAME?</v>
      </c>
      <c r="BA446" s="83" t="e">
        <f t="shared" ca="1" si="61"/>
        <v>#NAME?</v>
      </c>
      <c r="BB446" s="88" t="e">
        <f t="shared" ca="1" si="62"/>
        <v>#NAME?</v>
      </c>
      <c r="BC446" s="90" t="e">
        <f t="shared" ca="1" si="63"/>
        <v>#NAME?</v>
      </c>
      <c r="BD446" s="90" t="e">
        <f t="shared" ca="1" si="64"/>
        <v>#NAME?</v>
      </c>
      <c r="BE446" s="85" t="e">
        <f t="shared" ca="1" si="65"/>
        <v>#NAME?</v>
      </c>
      <c r="BF446" s="22" t="e">
        <f t="shared" ca="1" si="66"/>
        <v>#NAME?</v>
      </c>
      <c r="BG446" s="22" t="e">
        <f t="shared" ca="1" si="67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51" t="str">
        <f t="shared" si="45"/>
        <v/>
      </c>
      <c r="B447" s="142"/>
      <c r="C447" s="51"/>
      <c r="D447" s="51"/>
      <c r="E447" s="51"/>
      <c r="F447" s="51"/>
      <c r="G447" s="51"/>
      <c r="H447" s="55" t="str">
        <f t="shared" si="46"/>
        <v/>
      </c>
      <c r="I447" s="51"/>
      <c r="J447" s="51"/>
      <c r="K447" s="51"/>
      <c r="L447" s="51"/>
      <c r="M447" s="51"/>
      <c r="N447" s="51"/>
      <c r="O447" s="51"/>
      <c r="P447" s="51"/>
      <c r="Q447" s="51"/>
      <c r="R447" s="68"/>
      <c r="S447" s="68"/>
      <c r="T447" s="68" t="str">
        <f t="shared" si="43"/>
        <v/>
      </c>
      <c r="U447" s="68"/>
      <c r="V447" s="51"/>
      <c r="W447" s="158"/>
      <c r="X447" s="158"/>
      <c r="Y447" s="70" t="str">
        <f t="shared" si="36"/>
        <v/>
      </c>
      <c r="Z447" s="69"/>
      <c r="AA447" s="69"/>
      <c r="AB447" s="51" t="str">
        <f t="shared" si="47"/>
        <v/>
      </c>
      <c r="AC447" s="51"/>
      <c r="AD447" s="70"/>
      <c r="AE447" s="70"/>
      <c r="AF447" s="70" t="str">
        <f t="shared" si="48"/>
        <v/>
      </c>
      <c r="AG447" s="70"/>
      <c r="AH447" s="78"/>
      <c r="AI447" s="78" t="str">
        <f t="shared" si="71"/>
        <v/>
      </c>
      <c r="AJ447" s="79" t="str">
        <f t="array" ref="AJ447">IFERROR(INDEX('[1]Master Price'!$E:$E,MATCH(D447,'[1]Master Price'!$B:$B,0)),"0")</f>
        <v>0</v>
      </c>
      <c r="AK447" s="79">
        <f t="shared" si="50"/>
        <v>0</v>
      </c>
      <c r="AL447" s="81" t="str">
        <f t="shared" si="41"/>
        <v>0-day</v>
      </c>
      <c r="AM447" s="81" t="str">
        <f t="shared" si="44"/>
        <v>0-day</v>
      </c>
      <c r="AN447" s="81" t="str">
        <f t="shared" si="69"/>
        <v>0-day</v>
      </c>
      <c r="AO447" s="81" t="str">
        <f t="shared" si="70"/>
        <v>0-day</v>
      </c>
      <c r="AP447" s="81" t="str">
        <f t="shared" si="52"/>
        <v>0-day</v>
      </c>
      <c r="AQ447" s="81" t="str">
        <f t="shared" si="53"/>
        <v>0-day</v>
      </c>
      <c r="AR447" s="137"/>
      <c r="AS447" s="83" t="str">
        <f t="shared" si="54"/>
        <v/>
      </c>
      <c r="AT447" s="85">
        <f t="shared" si="68"/>
        <v>0</v>
      </c>
      <c r="AU447" s="84" t="e">
        <f t="shared" ca="1" si="55"/>
        <v>#NAME?</v>
      </c>
      <c r="AV447" s="85" t="e">
        <f t="shared" ca="1" si="56"/>
        <v>#NAME?</v>
      </c>
      <c r="AW447" s="86" t="e">
        <f t="shared" ca="1" si="57"/>
        <v>#NAME?</v>
      </c>
      <c r="AX447" s="85" t="e">
        <f t="shared" ca="1" si="58"/>
        <v>#NAME?</v>
      </c>
      <c r="AY447" s="86" t="str">
        <f t="shared" si="59"/>
        <v/>
      </c>
      <c r="AZ447" s="22" t="e">
        <f t="shared" ca="1" si="60"/>
        <v>#NAME?</v>
      </c>
      <c r="BA447" s="83" t="e">
        <f t="shared" ca="1" si="61"/>
        <v>#NAME?</v>
      </c>
      <c r="BB447" s="88" t="e">
        <f t="shared" ca="1" si="62"/>
        <v>#NAME?</v>
      </c>
      <c r="BC447" s="90" t="e">
        <f t="shared" ca="1" si="63"/>
        <v>#NAME?</v>
      </c>
      <c r="BD447" s="90" t="e">
        <f t="shared" ca="1" si="64"/>
        <v>#NAME?</v>
      </c>
      <c r="BE447" s="85" t="e">
        <f t="shared" ca="1" si="65"/>
        <v>#NAME?</v>
      </c>
      <c r="BF447" s="22" t="e">
        <f t="shared" ca="1" si="66"/>
        <v>#NAME?</v>
      </c>
      <c r="BG447" s="22" t="e">
        <f t="shared" ca="1" si="67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51" t="str">
        <f t="shared" si="45"/>
        <v/>
      </c>
      <c r="B448" s="142"/>
      <c r="C448" s="51"/>
      <c r="D448" s="51"/>
      <c r="E448" s="51"/>
      <c r="F448" s="51"/>
      <c r="G448" s="51"/>
      <c r="H448" s="55" t="str">
        <f t="shared" si="46"/>
        <v/>
      </c>
      <c r="I448" s="51"/>
      <c r="J448" s="51"/>
      <c r="K448" s="51"/>
      <c r="L448" s="51"/>
      <c r="M448" s="51"/>
      <c r="N448" s="51"/>
      <c r="O448" s="51"/>
      <c r="P448" s="51"/>
      <c r="Q448" s="51"/>
      <c r="R448" s="68"/>
      <c r="S448" s="68"/>
      <c r="T448" s="68" t="str">
        <f t="shared" si="43"/>
        <v/>
      </c>
      <c r="U448" s="68"/>
      <c r="V448" s="51"/>
      <c r="W448" s="158"/>
      <c r="X448" s="158"/>
      <c r="Y448" s="70" t="str">
        <f t="shared" si="36"/>
        <v/>
      </c>
      <c r="Z448" s="69"/>
      <c r="AA448" s="69"/>
      <c r="AB448" s="51" t="str">
        <f t="shared" si="47"/>
        <v/>
      </c>
      <c r="AC448" s="51"/>
      <c r="AD448" s="70"/>
      <c r="AE448" s="70"/>
      <c r="AF448" s="70" t="str">
        <f t="shared" si="48"/>
        <v/>
      </c>
      <c r="AG448" s="70"/>
      <c r="AH448" s="78"/>
      <c r="AI448" s="78" t="str">
        <f t="shared" si="71"/>
        <v/>
      </c>
      <c r="AJ448" s="79" t="str">
        <f t="array" ref="AJ448">IFERROR(INDEX('[1]Master Price'!$E:$E,MATCH(D448,'[1]Master Price'!$B:$B,0)),"0")</f>
        <v>0</v>
      </c>
      <c r="AK448" s="79">
        <f t="shared" si="50"/>
        <v>0</v>
      </c>
      <c r="AL448" s="81" t="str">
        <f t="shared" si="41"/>
        <v>0-day</v>
      </c>
      <c r="AM448" s="81" t="str">
        <f t="shared" si="44"/>
        <v>0-day</v>
      </c>
      <c r="AN448" s="81" t="str">
        <f t="shared" si="69"/>
        <v>0-day</v>
      </c>
      <c r="AO448" s="81" t="str">
        <f t="shared" si="70"/>
        <v>0-day</v>
      </c>
      <c r="AP448" s="81" t="str">
        <f t="shared" si="52"/>
        <v>0-day</v>
      </c>
      <c r="AQ448" s="81" t="str">
        <f t="shared" si="53"/>
        <v>0-day</v>
      </c>
      <c r="AR448" s="137"/>
      <c r="AS448" s="83" t="str">
        <f t="shared" si="54"/>
        <v/>
      </c>
      <c r="AT448" s="85">
        <f t="shared" si="68"/>
        <v>0</v>
      </c>
      <c r="AU448" s="84" t="e">
        <f t="shared" ca="1" si="55"/>
        <v>#NAME?</v>
      </c>
      <c r="AV448" s="85" t="e">
        <f t="shared" ca="1" si="56"/>
        <v>#NAME?</v>
      </c>
      <c r="AW448" s="86" t="e">
        <f t="shared" ca="1" si="57"/>
        <v>#NAME?</v>
      </c>
      <c r="AX448" s="85" t="e">
        <f t="shared" ca="1" si="58"/>
        <v>#NAME?</v>
      </c>
      <c r="AY448" s="86" t="str">
        <f t="shared" si="59"/>
        <v/>
      </c>
      <c r="AZ448" s="22" t="e">
        <f t="shared" ca="1" si="60"/>
        <v>#NAME?</v>
      </c>
      <c r="BA448" s="83" t="e">
        <f t="shared" ca="1" si="61"/>
        <v>#NAME?</v>
      </c>
      <c r="BB448" s="88" t="e">
        <f t="shared" ca="1" si="62"/>
        <v>#NAME?</v>
      </c>
      <c r="BC448" s="90" t="e">
        <f t="shared" ca="1" si="63"/>
        <v>#NAME?</v>
      </c>
      <c r="BD448" s="90" t="e">
        <f t="shared" ca="1" si="64"/>
        <v>#NAME?</v>
      </c>
      <c r="BE448" s="85" t="e">
        <f t="shared" ca="1" si="65"/>
        <v>#NAME?</v>
      </c>
      <c r="BF448" s="22" t="e">
        <f t="shared" ca="1" si="66"/>
        <v>#NAME?</v>
      </c>
      <c r="BG448" s="22" t="e">
        <f t="shared" ca="1" si="67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51" t="str">
        <f t="shared" si="45"/>
        <v/>
      </c>
      <c r="B449" s="142"/>
      <c r="C449" s="51"/>
      <c r="D449" s="51"/>
      <c r="E449" s="51"/>
      <c r="F449" s="51"/>
      <c r="G449" s="51"/>
      <c r="H449" s="55" t="str">
        <f t="shared" si="46"/>
        <v/>
      </c>
      <c r="I449" s="51"/>
      <c r="J449" s="51"/>
      <c r="K449" s="51"/>
      <c r="L449" s="51"/>
      <c r="M449" s="51"/>
      <c r="N449" s="51"/>
      <c r="O449" s="51"/>
      <c r="P449" s="51"/>
      <c r="Q449" s="51"/>
      <c r="R449" s="68"/>
      <c r="S449" s="68"/>
      <c r="T449" s="68" t="str">
        <f t="shared" si="43"/>
        <v/>
      </c>
      <c r="U449" s="68"/>
      <c r="V449" s="51"/>
      <c r="W449" s="158"/>
      <c r="X449" s="158"/>
      <c r="Y449" s="70" t="str">
        <f t="shared" si="36"/>
        <v/>
      </c>
      <c r="Z449" s="69"/>
      <c r="AA449" s="69"/>
      <c r="AB449" s="51" t="str">
        <f t="shared" si="47"/>
        <v/>
      </c>
      <c r="AC449" s="51"/>
      <c r="AD449" s="70"/>
      <c r="AE449" s="70"/>
      <c r="AF449" s="70" t="str">
        <f t="shared" si="48"/>
        <v/>
      </c>
      <c r="AG449" s="70"/>
      <c r="AH449" s="78"/>
      <c r="AI449" s="78" t="str">
        <f t="shared" si="71"/>
        <v/>
      </c>
      <c r="AJ449" s="79" t="str">
        <f t="array" ref="AJ449">IFERROR(INDEX('[1]Master Price'!$E:$E,MATCH(D449,'[1]Master Price'!$B:$B,0)),"0")</f>
        <v>0</v>
      </c>
      <c r="AK449" s="79">
        <f t="shared" si="50"/>
        <v>0</v>
      </c>
      <c r="AL449" s="81" t="str">
        <f t="shared" si="41"/>
        <v>0-day</v>
      </c>
      <c r="AM449" s="81" t="str">
        <f t="shared" si="44"/>
        <v>0-day</v>
      </c>
      <c r="AN449" s="81" t="str">
        <f t="shared" si="69"/>
        <v>0-day</v>
      </c>
      <c r="AO449" s="81" t="str">
        <f t="shared" si="70"/>
        <v>0-day</v>
      </c>
      <c r="AP449" s="81" t="str">
        <f t="shared" si="52"/>
        <v>0-day</v>
      </c>
      <c r="AQ449" s="81" t="str">
        <f t="shared" si="53"/>
        <v>0-day</v>
      </c>
      <c r="AR449" s="137"/>
      <c r="AS449" s="83" t="str">
        <f t="shared" si="54"/>
        <v/>
      </c>
      <c r="AT449" s="85">
        <f t="shared" si="68"/>
        <v>0</v>
      </c>
      <c r="AU449" s="84" t="e">
        <f t="shared" ca="1" si="55"/>
        <v>#NAME?</v>
      </c>
      <c r="AV449" s="85" t="e">
        <f t="shared" ca="1" si="56"/>
        <v>#NAME?</v>
      </c>
      <c r="AW449" s="86" t="e">
        <f t="shared" ca="1" si="57"/>
        <v>#NAME?</v>
      </c>
      <c r="AX449" s="85" t="e">
        <f t="shared" ca="1" si="58"/>
        <v>#NAME?</v>
      </c>
      <c r="AY449" s="86" t="str">
        <f t="shared" si="59"/>
        <v/>
      </c>
      <c r="AZ449" s="22" t="e">
        <f t="shared" ca="1" si="60"/>
        <v>#NAME?</v>
      </c>
      <c r="BA449" s="83" t="e">
        <f t="shared" ca="1" si="61"/>
        <v>#NAME?</v>
      </c>
      <c r="BB449" s="88" t="e">
        <f t="shared" ca="1" si="62"/>
        <v>#NAME?</v>
      </c>
      <c r="BC449" s="90" t="e">
        <f t="shared" ca="1" si="63"/>
        <v>#NAME?</v>
      </c>
      <c r="BD449" s="90" t="e">
        <f t="shared" ca="1" si="64"/>
        <v>#NAME?</v>
      </c>
      <c r="BE449" s="85" t="e">
        <f t="shared" ca="1" si="65"/>
        <v>#NAME?</v>
      </c>
      <c r="BF449" s="22" t="e">
        <f t="shared" ca="1" si="66"/>
        <v>#NAME?</v>
      </c>
      <c r="BG449" s="22" t="e">
        <f t="shared" ca="1" si="67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51" t="str">
        <f t="shared" si="45"/>
        <v/>
      </c>
      <c r="B450" s="142"/>
      <c r="C450" s="51"/>
      <c r="D450" s="51"/>
      <c r="E450" s="51"/>
      <c r="F450" s="51"/>
      <c r="G450" s="51"/>
      <c r="H450" s="55" t="str">
        <f t="shared" si="46"/>
        <v/>
      </c>
      <c r="I450" s="51"/>
      <c r="J450" s="51"/>
      <c r="K450" s="51"/>
      <c r="L450" s="51"/>
      <c r="M450" s="51"/>
      <c r="N450" s="51"/>
      <c r="O450" s="51"/>
      <c r="P450" s="51"/>
      <c r="Q450" s="51"/>
      <c r="R450" s="68"/>
      <c r="S450" s="68"/>
      <c r="T450" s="68" t="str">
        <f t="shared" si="43"/>
        <v/>
      </c>
      <c r="U450" s="68"/>
      <c r="V450" s="51"/>
      <c r="W450" s="158"/>
      <c r="X450" s="158"/>
      <c r="Y450" s="70" t="str">
        <f t="shared" si="36"/>
        <v/>
      </c>
      <c r="Z450" s="69"/>
      <c r="AA450" s="69"/>
      <c r="AB450" s="51" t="str">
        <f t="shared" si="47"/>
        <v/>
      </c>
      <c r="AC450" s="51"/>
      <c r="AD450" s="70"/>
      <c r="AE450" s="70"/>
      <c r="AF450" s="70" t="str">
        <f t="shared" si="48"/>
        <v/>
      </c>
      <c r="AG450" s="70"/>
      <c r="AH450" s="78"/>
      <c r="AI450" s="78" t="str">
        <f t="shared" si="71"/>
        <v/>
      </c>
      <c r="AJ450" s="79" t="str">
        <f t="array" ref="AJ450">IFERROR(INDEX('[1]Master Price'!$E:$E,MATCH(D450,'[1]Master Price'!$B:$B,0)),"0")</f>
        <v>0</v>
      </c>
      <c r="AK450" s="79">
        <f t="shared" si="50"/>
        <v>0</v>
      </c>
      <c r="AL450" s="81" t="str">
        <f t="shared" si="41"/>
        <v>0-day</v>
      </c>
      <c r="AM450" s="81" t="str">
        <f t="shared" si="44"/>
        <v>0-day</v>
      </c>
      <c r="AN450" s="81" t="str">
        <f t="shared" si="69"/>
        <v>0-day</v>
      </c>
      <c r="AO450" s="81" t="str">
        <f t="shared" si="70"/>
        <v>0-day</v>
      </c>
      <c r="AP450" s="81" t="str">
        <f t="shared" si="52"/>
        <v>0-day</v>
      </c>
      <c r="AQ450" s="81" t="str">
        <f t="shared" si="53"/>
        <v>0-day</v>
      </c>
      <c r="AR450" s="137"/>
      <c r="AS450" s="83" t="str">
        <f t="shared" si="54"/>
        <v/>
      </c>
      <c r="AT450" s="85">
        <f t="shared" si="68"/>
        <v>0</v>
      </c>
      <c r="AU450" s="84" t="e">
        <f t="shared" ca="1" si="55"/>
        <v>#NAME?</v>
      </c>
      <c r="AV450" s="85" t="e">
        <f t="shared" ca="1" si="56"/>
        <v>#NAME?</v>
      </c>
      <c r="AW450" s="86" t="e">
        <f t="shared" ca="1" si="57"/>
        <v>#NAME?</v>
      </c>
      <c r="AX450" s="85" t="e">
        <f t="shared" ca="1" si="58"/>
        <v>#NAME?</v>
      </c>
      <c r="AY450" s="86" t="str">
        <f t="shared" si="59"/>
        <v/>
      </c>
      <c r="AZ450" s="22" t="e">
        <f t="shared" ca="1" si="60"/>
        <v>#NAME?</v>
      </c>
      <c r="BA450" s="83" t="e">
        <f t="shared" ca="1" si="61"/>
        <v>#NAME?</v>
      </c>
      <c r="BB450" s="88" t="e">
        <f t="shared" ca="1" si="62"/>
        <v>#NAME?</v>
      </c>
      <c r="BC450" s="90" t="e">
        <f t="shared" ca="1" si="63"/>
        <v>#NAME?</v>
      </c>
      <c r="BD450" s="90" t="e">
        <f t="shared" ca="1" si="64"/>
        <v>#NAME?</v>
      </c>
      <c r="BE450" s="85" t="e">
        <f t="shared" ca="1" si="65"/>
        <v>#NAME?</v>
      </c>
      <c r="BF450" s="22" t="e">
        <f t="shared" ca="1" si="66"/>
        <v>#NAME?</v>
      </c>
      <c r="BG450" s="22" t="e">
        <f t="shared" ca="1" si="67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51" t="str">
        <f t="shared" si="45"/>
        <v/>
      </c>
      <c r="B451" s="142"/>
      <c r="C451" s="51"/>
      <c r="D451" s="51"/>
      <c r="E451" s="51"/>
      <c r="F451" s="51"/>
      <c r="G451" s="51"/>
      <c r="H451" s="55" t="str">
        <f t="shared" si="46"/>
        <v/>
      </c>
      <c r="I451" s="51"/>
      <c r="J451" s="51"/>
      <c r="K451" s="51"/>
      <c r="L451" s="51"/>
      <c r="M451" s="51"/>
      <c r="N451" s="51"/>
      <c r="O451" s="51"/>
      <c r="P451" s="51"/>
      <c r="Q451" s="51"/>
      <c r="R451" s="68"/>
      <c r="S451" s="68"/>
      <c r="T451" s="68" t="str">
        <f t="shared" si="43"/>
        <v/>
      </c>
      <c r="U451" s="68"/>
      <c r="V451" s="51"/>
      <c r="W451" s="158"/>
      <c r="X451" s="158"/>
      <c r="Y451" s="70" t="str">
        <f t="shared" si="36"/>
        <v/>
      </c>
      <c r="Z451" s="69"/>
      <c r="AA451" s="69"/>
      <c r="AB451" s="51" t="str">
        <f t="shared" si="47"/>
        <v/>
      </c>
      <c r="AC451" s="51"/>
      <c r="AD451" s="70"/>
      <c r="AE451" s="70"/>
      <c r="AF451" s="70" t="str">
        <f t="shared" si="48"/>
        <v/>
      </c>
      <c r="AG451" s="70"/>
      <c r="AH451" s="78"/>
      <c r="AI451" s="78" t="str">
        <f t="shared" si="71"/>
        <v/>
      </c>
      <c r="AJ451" s="79" t="str">
        <f t="array" ref="AJ451">IFERROR(INDEX('[1]Master Price'!$E:$E,MATCH(D451,'[1]Master Price'!$B:$B,0)),"0")</f>
        <v>0</v>
      </c>
      <c r="AK451" s="79">
        <f t="shared" si="50"/>
        <v>0</v>
      </c>
      <c r="AL451" s="81" t="str">
        <f t="shared" si="41"/>
        <v>0-day</v>
      </c>
      <c r="AM451" s="81" t="str">
        <f t="shared" si="44"/>
        <v>0-day</v>
      </c>
      <c r="AN451" s="81" t="str">
        <f t="shared" si="69"/>
        <v>0-day</v>
      </c>
      <c r="AO451" s="81" t="str">
        <f t="shared" si="70"/>
        <v>0-day</v>
      </c>
      <c r="AP451" s="81" t="str">
        <f t="shared" si="52"/>
        <v>0-day</v>
      </c>
      <c r="AQ451" s="81" t="str">
        <f t="shared" si="53"/>
        <v>0-day</v>
      </c>
      <c r="AR451" s="137"/>
      <c r="AS451" s="83" t="str">
        <f t="shared" si="54"/>
        <v/>
      </c>
      <c r="AT451" s="85">
        <f t="shared" si="68"/>
        <v>0</v>
      </c>
      <c r="AU451" s="84" t="e">
        <f t="shared" ca="1" si="55"/>
        <v>#NAME?</v>
      </c>
      <c r="AV451" s="85" t="e">
        <f t="shared" ca="1" si="56"/>
        <v>#NAME?</v>
      </c>
      <c r="AW451" s="86" t="e">
        <f t="shared" ca="1" si="57"/>
        <v>#NAME?</v>
      </c>
      <c r="AX451" s="85" t="e">
        <f t="shared" ca="1" si="58"/>
        <v>#NAME?</v>
      </c>
      <c r="AY451" s="86" t="str">
        <f t="shared" si="59"/>
        <v/>
      </c>
      <c r="AZ451" s="22" t="e">
        <f t="shared" ca="1" si="60"/>
        <v>#NAME?</v>
      </c>
      <c r="BA451" s="83" t="e">
        <f t="shared" ca="1" si="61"/>
        <v>#NAME?</v>
      </c>
      <c r="BB451" s="88" t="e">
        <f t="shared" ca="1" si="62"/>
        <v>#NAME?</v>
      </c>
      <c r="BC451" s="90" t="e">
        <f t="shared" ca="1" si="63"/>
        <v>#NAME?</v>
      </c>
      <c r="BD451" s="90" t="e">
        <f t="shared" ca="1" si="64"/>
        <v>#NAME?</v>
      </c>
      <c r="BE451" s="85" t="e">
        <f t="shared" ca="1" si="65"/>
        <v>#NAME?</v>
      </c>
      <c r="BF451" s="22" t="e">
        <f t="shared" ca="1" si="66"/>
        <v>#NAME?</v>
      </c>
      <c r="BG451" s="22" t="e">
        <f t="shared" ca="1" si="67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51" t="str">
        <f t="shared" si="45"/>
        <v/>
      </c>
      <c r="B452" s="142"/>
      <c r="C452" s="51"/>
      <c r="D452" s="51"/>
      <c r="E452" s="51"/>
      <c r="F452" s="51"/>
      <c r="G452" s="51"/>
      <c r="H452" s="55" t="str">
        <f t="shared" si="46"/>
        <v/>
      </c>
      <c r="I452" s="51"/>
      <c r="J452" s="51"/>
      <c r="K452" s="51"/>
      <c r="L452" s="51"/>
      <c r="M452" s="51"/>
      <c r="N452" s="51"/>
      <c r="O452" s="51"/>
      <c r="P452" s="51"/>
      <c r="Q452" s="51"/>
      <c r="R452" s="68"/>
      <c r="S452" s="68"/>
      <c r="T452" s="68" t="str">
        <f t="shared" si="43"/>
        <v/>
      </c>
      <c r="U452" s="68"/>
      <c r="V452" s="51"/>
      <c r="W452" s="158"/>
      <c r="X452" s="158"/>
      <c r="Y452" s="70" t="str">
        <f t="shared" si="36"/>
        <v/>
      </c>
      <c r="Z452" s="69"/>
      <c r="AA452" s="69"/>
      <c r="AB452" s="51" t="str">
        <f t="shared" si="47"/>
        <v/>
      </c>
      <c r="AC452" s="51"/>
      <c r="AD452" s="70"/>
      <c r="AE452" s="70"/>
      <c r="AF452" s="70" t="str">
        <f t="shared" si="48"/>
        <v/>
      </c>
      <c r="AG452" s="70"/>
      <c r="AH452" s="78"/>
      <c r="AI452" s="78" t="str">
        <f t="shared" si="71"/>
        <v/>
      </c>
      <c r="AJ452" s="79" t="str">
        <f t="array" ref="AJ452">IFERROR(INDEX('[1]Master Price'!$E:$E,MATCH(D452,'[1]Master Price'!$B:$B,0)),"0")</f>
        <v>0</v>
      </c>
      <c r="AK452" s="79">
        <f t="shared" si="50"/>
        <v>0</v>
      </c>
      <c r="AL452" s="81" t="str">
        <f t="shared" si="41"/>
        <v>0-day</v>
      </c>
      <c r="AM452" s="81" t="str">
        <f t="shared" si="44"/>
        <v>0-day</v>
      </c>
      <c r="AN452" s="81" t="str">
        <f t="shared" si="69"/>
        <v>0-day</v>
      </c>
      <c r="AO452" s="81" t="str">
        <f t="shared" si="70"/>
        <v>0-day</v>
      </c>
      <c r="AP452" s="81" t="str">
        <f t="shared" si="52"/>
        <v>0-day</v>
      </c>
      <c r="AQ452" s="81" t="str">
        <f t="shared" si="53"/>
        <v>0-day</v>
      </c>
      <c r="AR452" s="137"/>
      <c r="AS452" s="83" t="str">
        <f t="shared" si="54"/>
        <v/>
      </c>
      <c r="AT452" s="85">
        <f t="shared" si="68"/>
        <v>0</v>
      </c>
      <c r="AU452" s="84" t="e">
        <f t="shared" ca="1" si="55"/>
        <v>#NAME?</v>
      </c>
      <c r="AV452" s="85" t="e">
        <f t="shared" ca="1" si="56"/>
        <v>#NAME?</v>
      </c>
      <c r="AW452" s="86" t="e">
        <f t="shared" ca="1" si="57"/>
        <v>#NAME?</v>
      </c>
      <c r="AX452" s="85" t="e">
        <f t="shared" ca="1" si="58"/>
        <v>#NAME?</v>
      </c>
      <c r="AY452" s="86" t="str">
        <f t="shared" si="59"/>
        <v/>
      </c>
      <c r="AZ452" s="22" t="e">
        <f t="shared" ca="1" si="60"/>
        <v>#NAME?</v>
      </c>
      <c r="BA452" s="83" t="e">
        <f t="shared" ca="1" si="61"/>
        <v>#NAME?</v>
      </c>
      <c r="BB452" s="88" t="e">
        <f t="shared" ca="1" si="62"/>
        <v>#NAME?</v>
      </c>
      <c r="BC452" s="90" t="e">
        <f t="shared" ca="1" si="63"/>
        <v>#NAME?</v>
      </c>
      <c r="BD452" s="90" t="e">
        <f t="shared" ca="1" si="64"/>
        <v>#NAME?</v>
      </c>
      <c r="BE452" s="85" t="e">
        <f t="shared" ca="1" si="65"/>
        <v>#NAME?</v>
      </c>
      <c r="BF452" s="22" t="e">
        <f t="shared" ca="1" si="66"/>
        <v>#NAME?</v>
      </c>
      <c r="BG452" s="22" t="e">
        <f t="shared" ca="1" si="67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51" t="str">
        <f t="shared" si="45"/>
        <v/>
      </c>
      <c r="B453" s="142"/>
      <c r="C453" s="51"/>
      <c r="D453" s="51"/>
      <c r="E453" s="51"/>
      <c r="F453" s="51"/>
      <c r="G453" s="51"/>
      <c r="H453" s="55" t="str">
        <f t="shared" si="46"/>
        <v/>
      </c>
      <c r="I453" s="51"/>
      <c r="J453" s="51"/>
      <c r="K453" s="51"/>
      <c r="L453" s="51"/>
      <c r="M453" s="51"/>
      <c r="N453" s="51"/>
      <c r="O453" s="51"/>
      <c r="P453" s="51"/>
      <c r="Q453" s="51"/>
      <c r="R453" s="68"/>
      <c r="S453" s="68"/>
      <c r="T453" s="68" t="str">
        <f t="shared" si="43"/>
        <v/>
      </c>
      <c r="U453" s="68"/>
      <c r="V453" s="51"/>
      <c r="W453" s="158"/>
      <c r="X453" s="158"/>
      <c r="Y453" s="70" t="str">
        <f t="shared" si="36"/>
        <v/>
      </c>
      <c r="Z453" s="69"/>
      <c r="AA453" s="69"/>
      <c r="AB453" s="51" t="str">
        <f t="shared" si="47"/>
        <v/>
      </c>
      <c r="AC453" s="51"/>
      <c r="AD453" s="70"/>
      <c r="AE453" s="70"/>
      <c r="AF453" s="70" t="str">
        <f t="shared" si="48"/>
        <v/>
      </c>
      <c r="AG453" s="70"/>
      <c r="AH453" s="78"/>
      <c r="AI453" s="78" t="str">
        <f t="shared" si="71"/>
        <v/>
      </c>
      <c r="AJ453" s="79" t="str">
        <f t="array" ref="AJ453">IFERROR(INDEX('[1]Master Price'!$E:$E,MATCH(D453,'[1]Master Price'!$B:$B,0)),"0")</f>
        <v>0</v>
      </c>
      <c r="AK453" s="79">
        <f t="shared" si="50"/>
        <v>0</v>
      </c>
      <c r="AL453" s="81" t="str">
        <f t="shared" si="41"/>
        <v>0-day</v>
      </c>
      <c r="AM453" s="81" t="str">
        <f t="shared" si="44"/>
        <v>0-day</v>
      </c>
      <c r="AN453" s="81" t="str">
        <f t="shared" si="69"/>
        <v>0-day</v>
      </c>
      <c r="AO453" s="81" t="str">
        <f t="shared" si="70"/>
        <v>0-day</v>
      </c>
      <c r="AP453" s="81" t="str">
        <f t="shared" si="52"/>
        <v>0-day</v>
      </c>
      <c r="AQ453" s="81" t="str">
        <f t="shared" si="53"/>
        <v>0-day</v>
      </c>
      <c r="AR453" s="137"/>
      <c r="AS453" s="83" t="str">
        <f t="shared" si="54"/>
        <v/>
      </c>
      <c r="AT453" s="85">
        <f t="shared" si="68"/>
        <v>0</v>
      </c>
      <c r="AU453" s="84" t="e">
        <f t="shared" ca="1" si="55"/>
        <v>#NAME?</v>
      </c>
      <c r="AV453" s="85" t="e">
        <f t="shared" ca="1" si="56"/>
        <v>#NAME?</v>
      </c>
      <c r="AW453" s="86" t="e">
        <f t="shared" ca="1" si="57"/>
        <v>#NAME?</v>
      </c>
      <c r="AX453" s="85" t="e">
        <f t="shared" ca="1" si="58"/>
        <v>#NAME?</v>
      </c>
      <c r="AY453" s="86" t="str">
        <f t="shared" si="59"/>
        <v/>
      </c>
      <c r="AZ453" s="22" t="e">
        <f t="shared" ca="1" si="60"/>
        <v>#NAME?</v>
      </c>
      <c r="BA453" s="83" t="e">
        <f t="shared" ca="1" si="61"/>
        <v>#NAME?</v>
      </c>
      <c r="BB453" s="88" t="e">
        <f t="shared" ca="1" si="62"/>
        <v>#NAME?</v>
      </c>
      <c r="BC453" s="90" t="e">
        <f t="shared" ca="1" si="63"/>
        <v>#NAME?</v>
      </c>
      <c r="BD453" s="90" t="e">
        <f t="shared" ca="1" si="64"/>
        <v>#NAME?</v>
      </c>
      <c r="BE453" s="85" t="e">
        <f t="shared" ca="1" si="65"/>
        <v>#NAME?</v>
      </c>
      <c r="BF453" s="22" t="e">
        <f t="shared" ca="1" si="66"/>
        <v>#NAME?</v>
      </c>
      <c r="BG453" s="22" t="e">
        <f t="shared" ca="1" si="67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51" t="str">
        <f t="shared" si="45"/>
        <v/>
      </c>
      <c r="B454" s="142"/>
      <c r="C454" s="51"/>
      <c r="D454" s="51"/>
      <c r="E454" s="51"/>
      <c r="F454" s="51"/>
      <c r="G454" s="51"/>
      <c r="H454" s="55" t="str">
        <f t="shared" si="46"/>
        <v/>
      </c>
      <c r="I454" s="51"/>
      <c r="J454" s="51"/>
      <c r="K454" s="51"/>
      <c r="L454" s="51"/>
      <c r="M454" s="51"/>
      <c r="N454" s="51"/>
      <c r="O454" s="51"/>
      <c r="P454" s="51"/>
      <c r="Q454" s="51"/>
      <c r="R454" s="68"/>
      <c r="S454" s="68"/>
      <c r="T454" s="68" t="str">
        <f t="shared" si="43"/>
        <v/>
      </c>
      <c r="U454" s="68"/>
      <c r="V454" s="51"/>
      <c r="W454" s="158"/>
      <c r="X454" s="158"/>
      <c r="Y454" s="70" t="str">
        <f t="shared" si="36"/>
        <v/>
      </c>
      <c r="Z454" s="69"/>
      <c r="AA454" s="69"/>
      <c r="AB454" s="51" t="str">
        <f t="shared" si="47"/>
        <v/>
      </c>
      <c r="AC454" s="51"/>
      <c r="AD454" s="70"/>
      <c r="AE454" s="70"/>
      <c r="AF454" s="70" t="str">
        <f t="shared" si="48"/>
        <v/>
      </c>
      <c r="AG454" s="70"/>
      <c r="AH454" s="78"/>
      <c r="AI454" s="78" t="str">
        <f t="shared" si="71"/>
        <v/>
      </c>
      <c r="AJ454" s="79" t="str">
        <f t="array" ref="AJ454">IFERROR(INDEX('[1]Master Price'!$E:$E,MATCH(D454,'[1]Master Price'!$B:$B,0)),"0")</f>
        <v>0</v>
      </c>
      <c r="AK454" s="79">
        <f t="shared" si="50"/>
        <v>0</v>
      </c>
      <c r="AL454" s="81" t="str">
        <f t="shared" si="41"/>
        <v>0-day</v>
      </c>
      <c r="AM454" s="81" t="str">
        <f t="shared" si="44"/>
        <v>0-day</v>
      </c>
      <c r="AN454" s="81" t="str">
        <f t="shared" si="69"/>
        <v>0-day</v>
      </c>
      <c r="AO454" s="81" t="str">
        <f t="shared" si="70"/>
        <v>0-day</v>
      </c>
      <c r="AP454" s="81" t="str">
        <f t="shared" si="52"/>
        <v>0-day</v>
      </c>
      <c r="AQ454" s="81" t="str">
        <f t="shared" si="53"/>
        <v>0-day</v>
      </c>
      <c r="AR454" s="137"/>
      <c r="AS454" s="83" t="str">
        <f t="shared" si="54"/>
        <v/>
      </c>
      <c r="AT454" s="85">
        <f t="shared" si="68"/>
        <v>0</v>
      </c>
      <c r="AU454" s="84" t="e">
        <f t="shared" ca="1" si="55"/>
        <v>#NAME?</v>
      </c>
      <c r="AV454" s="85" t="e">
        <f t="shared" ca="1" si="56"/>
        <v>#NAME?</v>
      </c>
      <c r="AW454" s="86" t="e">
        <f t="shared" ca="1" si="57"/>
        <v>#NAME?</v>
      </c>
      <c r="AX454" s="85" t="e">
        <f t="shared" ca="1" si="58"/>
        <v>#NAME?</v>
      </c>
      <c r="AY454" s="86" t="str">
        <f t="shared" si="59"/>
        <v/>
      </c>
      <c r="AZ454" s="22" t="e">
        <f t="shared" ca="1" si="60"/>
        <v>#NAME?</v>
      </c>
      <c r="BA454" s="83" t="e">
        <f t="shared" ca="1" si="61"/>
        <v>#NAME?</v>
      </c>
      <c r="BB454" s="88" t="e">
        <f t="shared" ca="1" si="62"/>
        <v>#NAME?</v>
      </c>
      <c r="BC454" s="90" t="e">
        <f t="shared" ca="1" si="63"/>
        <v>#NAME?</v>
      </c>
      <c r="BD454" s="90" t="e">
        <f t="shared" ca="1" si="64"/>
        <v>#NAME?</v>
      </c>
      <c r="BE454" s="85" t="e">
        <f t="shared" ca="1" si="65"/>
        <v>#NAME?</v>
      </c>
      <c r="BF454" s="22" t="e">
        <f t="shared" ca="1" si="66"/>
        <v>#NAME?</v>
      </c>
      <c r="BG454" s="22" t="e">
        <f t="shared" ca="1" si="67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51" t="str">
        <f t="shared" si="45"/>
        <v/>
      </c>
      <c r="B455" s="142"/>
      <c r="C455" s="51"/>
      <c r="D455" s="51"/>
      <c r="E455" s="51"/>
      <c r="F455" s="51"/>
      <c r="G455" s="51"/>
      <c r="H455" s="55" t="str">
        <f t="shared" si="46"/>
        <v/>
      </c>
      <c r="I455" s="51"/>
      <c r="J455" s="51"/>
      <c r="K455" s="51"/>
      <c r="L455" s="51"/>
      <c r="M455" s="51"/>
      <c r="N455" s="51"/>
      <c r="O455" s="51"/>
      <c r="P455" s="51"/>
      <c r="Q455" s="51"/>
      <c r="R455" s="68"/>
      <c r="S455" s="68"/>
      <c r="T455" s="68" t="str">
        <f t="shared" si="43"/>
        <v/>
      </c>
      <c r="U455" s="68"/>
      <c r="V455" s="51"/>
      <c r="W455" s="158"/>
      <c r="X455" s="158"/>
      <c r="Y455" s="70" t="str">
        <f t="shared" si="36"/>
        <v/>
      </c>
      <c r="Z455" s="69"/>
      <c r="AA455" s="69"/>
      <c r="AB455" s="51" t="str">
        <f t="shared" si="47"/>
        <v/>
      </c>
      <c r="AC455" s="51"/>
      <c r="AD455" s="70"/>
      <c r="AE455" s="70"/>
      <c r="AF455" s="70" t="str">
        <f t="shared" si="48"/>
        <v/>
      </c>
      <c r="AG455" s="70"/>
      <c r="AH455" s="78"/>
      <c r="AI455" s="78" t="str">
        <f t="shared" si="71"/>
        <v/>
      </c>
      <c r="AJ455" s="79" t="str">
        <f t="array" ref="AJ455">IFERROR(INDEX('[1]Master Price'!$E:$E,MATCH(D455,'[1]Master Price'!$B:$B,0)),"0")</f>
        <v>0</v>
      </c>
      <c r="AK455" s="79">
        <f t="shared" si="50"/>
        <v>0</v>
      </c>
      <c r="AL455" s="81" t="str">
        <f t="shared" si="41"/>
        <v>0-day</v>
      </c>
      <c r="AM455" s="81" t="str">
        <f t="shared" si="44"/>
        <v>0-day</v>
      </c>
      <c r="AN455" s="81" t="str">
        <f t="shared" si="69"/>
        <v>0-day</v>
      </c>
      <c r="AO455" s="81" t="str">
        <f t="shared" si="70"/>
        <v>0-day</v>
      </c>
      <c r="AP455" s="81" t="str">
        <f t="shared" si="52"/>
        <v>0-day</v>
      </c>
      <c r="AQ455" s="81" t="str">
        <f t="shared" si="53"/>
        <v>0-day</v>
      </c>
      <c r="AR455" s="137"/>
      <c r="AS455" s="83" t="str">
        <f t="shared" si="54"/>
        <v/>
      </c>
      <c r="AT455" s="85">
        <f t="shared" si="68"/>
        <v>0</v>
      </c>
      <c r="AU455" s="84" t="e">
        <f t="shared" ca="1" si="55"/>
        <v>#NAME?</v>
      </c>
      <c r="AV455" s="85" t="e">
        <f t="shared" ca="1" si="56"/>
        <v>#NAME?</v>
      </c>
      <c r="AW455" s="86" t="e">
        <f t="shared" ca="1" si="57"/>
        <v>#NAME?</v>
      </c>
      <c r="AX455" s="85" t="e">
        <f t="shared" ca="1" si="58"/>
        <v>#NAME?</v>
      </c>
      <c r="AY455" s="86" t="str">
        <f t="shared" si="59"/>
        <v/>
      </c>
      <c r="AZ455" s="22" t="e">
        <f t="shared" ca="1" si="60"/>
        <v>#NAME?</v>
      </c>
      <c r="BA455" s="83" t="e">
        <f t="shared" ca="1" si="61"/>
        <v>#NAME?</v>
      </c>
      <c r="BB455" s="88" t="e">
        <f t="shared" ca="1" si="62"/>
        <v>#NAME?</v>
      </c>
      <c r="BC455" s="90" t="e">
        <f t="shared" ca="1" si="63"/>
        <v>#NAME?</v>
      </c>
      <c r="BD455" s="90" t="e">
        <f t="shared" ca="1" si="64"/>
        <v>#NAME?</v>
      </c>
      <c r="BE455" s="85" t="e">
        <f t="shared" ca="1" si="65"/>
        <v>#NAME?</v>
      </c>
      <c r="BF455" s="22" t="e">
        <f t="shared" ca="1" si="66"/>
        <v>#NAME?</v>
      </c>
      <c r="BG455" s="22" t="e">
        <f t="shared" ca="1" si="67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51" t="str">
        <f t="shared" si="45"/>
        <v/>
      </c>
      <c r="B456" s="142"/>
      <c r="C456" s="51"/>
      <c r="D456" s="51"/>
      <c r="E456" s="51"/>
      <c r="F456" s="51"/>
      <c r="G456" s="51"/>
      <c r="H456" s="55" t="str">
        <f t="shared" si="46"/>
        <v/>
      </c>
      <c r="I456" s="51"/>
      <c r="J456" s="51"/>
      <c r="K456" s="51"/>
      <c r="L456" s="51"/>
      <c r="M456" s="51"/>
      <c r="N456" s="51"/>
      <c r="O456" s="51"/>
      <c r="P456" s="51"/>
      <c r="Q456" s="51"/>
      <c r="R456" s="68"/>
      <c r="S456" s="68"/>
      <c r="T456" s="68" t="str">
        <f t="shared" si="43"/>
        <v/>
      </c>
      <c r="U456" s="68"/>
      <c r="V456" s="51"/>
      <c r="W456" s="158"/>
      <c r="X456" s="158"/>
      <c r="Y456" s="70" t="str">
        <f t="shared" si="36"/>
        <v/>
      </c>
      <c r="Z456" s="69"/>
      <c r="AA456" s="69"/>
      <c r="AB456" s="51" t="str">
        <f t="shared" si="47"/>
        <v/>
      </c>
      <c r="AC456" s="51"/>
      <c r="AD456" s="70"/>
      <c r="AE456" s="70"/>
      <c r="AF456" s="70" t="str">
        <f t="shared" si="48"/>
        <v/>
      </c>
      <c r="AG456" s="70"/>
      <c r="AH456" s="78"/>
      <c r="AI456" s="78" t="str">
        <f t="shared" si="71"/>
        <v/>
      </c>
      <c r="AJ456" s="79" t="str">
        <f t="array" ref="AJ456">IFERROR(INDEX('[1]Master Price'!$E:$E,MATCH(D456,'[1]Master Price'!$B:$B,0)),"0")</f>
        <v>0</v>
      </c>
      <c r="AK456" s="79">
        <f t="shared" si="50"/>
        <v>0</v>
      </c>
      <c r="AL456" s="81" t="str">
        <f t="shared" si="41"/>
        <v>0-day</v>
      </c>
      <c r="AM456" s="81" t="str">
        <f t="shared" si="44"/>
        <v>0-day</v>
      </c>
      <c r="AN456" s="81" t="str">
        <f t="shared" si="69"/>
        <v>0-day</v>
      </c>
      <c r="AO456" s="81" t="str">
        <f t="shared" si="70"/>
        <v>0-day</v>
      </c>
      <c r="AP456" s="81" t="str">
        <f t="shared" si="52"/>
        <v>0-day</v>
      </c>
      <c r="AQ456" s="81" t="str">
        <f t="shared" si="53"/>
        <v>0-day</v>
      </c>
      <c r="AR456" s="137"/>
      <c r="AS456" s="83" t="str">
        <f t="shared" si="54"/>
        <v/>
      </c>
      <c r="AT456" s="85">
        <f t="shared" si="68"/>
        <v>0</v>
      </c>
      <c r="AU456" s="84" t="e">
        <f t="shared" ca="1" si="55"/>
        <v>#NAME?</v>
      </c>
      <c r="AV456" s="85" t="e">
        <f t="shared" ca="1" si="56"/>
        <v>#NAME?</v>
      </c>
      <c r="AW456" s="86" t="e">
        <f t="shared" ca="1" si="57"/>
        <v>#NAME?</v>
      </c>
      <c r="AX456" s="85" t="e">
        <f t="shared" ca="1" si="58"/>
        <v>#NAME?</v>
      </c>
      <c r="AY456" s="86" t="str">
        <f t="shared" si="59"/>
        <v/>
      </c>
      <c r="AZ456" s="22" t="e">
        <f t="shared" ca="1" si="60"/>
        <v>#NAME?</v>
      </c>
      <c r="BA456" s="83" t="e">
        <f t="shared" ca="1" si="61"/>
        <v>#NAME?</v>
      </c>
      <c r="BB456" s="88" t="e">
        <f t="shared" ca="1" si="62"/>
        <v>#NAME?</v>
      </c>
      <c r="BC456" s="90" t="e">
        <f t="shared" ca="1" si="63"/>
        <v>#NAME?</v>
      </c>
      <c r="BD456" s="90" t="e">
        <f t="shared" ca="1" si="64"/>
        <v>#NAME?</v>
      </c>
      <c r="BE456" s="85" t="e">
        <f t="shared" ca="1" si="65"/>
        <v>#NAME?</v>
      </c>
      <c r="BF456" s="22" t="e">
        <f t="shared" ca="1" si="66"/>
        <v>#NAME?</v>
      </c>
      <c r="BG456" s="22" t="e">
        <f t="shared" ca="1" si="67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51" t="str">
        <f t="shared" si="45"/>
        <v/>
      </c>
      <c r="B457" s="142"/>
      <c r="C457" s="51"/>
      <c r="D457" s="51"/>
      <c r="E457" s="51"/>
      <c r="F457" s="51"/>
      <c r="G457" s="51"/>
      <c r="H457" s="55" t="str">
        <f t="shared" si="46"/>
        <v/>
      </c>
      <c r="I457" s="51"/>
      <c r="J457" s="51"/>
      <c r="K457" s="51"/>
      <c r="L457" s="51"/>
      <c r="M457" s="51"/>
      <c r="N457" s="51"/>
      <c r="O457" s="51"/>
      <c r="P457" s="51"/>
      <c r="Q457" s="51"/>
      <c r="R457" s="68"/>
      <c r="S457" s="68"/>
      <c r="T457" s="68" t="str">
        <f t="shared" si="43"/>
        <v/>
      </c>
      <c r="U457" s="68"/>
      <c r="V457" s="51"/>
      <c r="W457" s="158"/>
      <c r="X457" s="158"/>
      <c r="Y457" s="70" t="str">
        <f t="shared" si="36"/>
        <v/>
      </c>
      <c r="Z457" s="69"/>
      <c r="AA457" s="69"/>
      <c r="AB457" s="51" t="str">
        <f t="shared" si="47"/>
        <v/>
      </c>
      <c r="AC457" s="51"/>
      <c r="AD457" s="70"/>
      <c r="AE457" s="70"/>
      <c r="AF457" s="70" t="str">
        <f t="shared" si="48"/>
        <v/>
      </c>
      <c r="AG457" s="70"/>
      <c r="AH457" s="78"/>
      <c r="AI457" s="78" t="str">
        <f t="shared" si="71"/>
        <v/>
      </c>
      <c r="AJ457" s="79" t="str">
        <f t="array" ref="AJ457">IFERROR(INDEX('[1]Master Price'!$E:$E,MATCH(D457,'[1]Master Price'!$B:$B,0)),"0")</f>
        <v>0</v>
      </c>
      <c r="AK457" s="79">
        <f t="shared" si="50"/>
        <v>0</v>
      </c>
      <c r="AL457" s="81" t="str">
        <f t="shared" si="41"/>
        <v>0-day</v>
      </c>
      <c r="AM457" s="81" t="str">
        <f t="shared" si="44"/>
        <v>0-day</v>
      </c>
      <c r="AN457" s="81" t="str">
        <f t="shared" si="69"/>
        <v>0-day</v>
      </c>
      <c r="AO457" s="81" t="str">
        <f t="shared" si="70"/>
        <v>0-day</v>
      </c>
      <c r="AP457" s="81" t="str">
        <f t="shared" si="52"/>
        <v>0-day</v>
      </c>
      <c r="AQ457" s="81" t="str">
        <f t="shared" si="53"/>
        <v>0-day</v>
      </c>
      <c r="AR457" s="137"/>
      <c r="AS457" s="83" t="str">
        <f t="shared" si="54"/>
        <v/>
      </c>
      <c r="AT457" s="85">
        <f t="shared" si="68"/>
        <v>0</v>
      </c>
      <c r="AU457" s="84" t="e">
        <f t="shared" ca="1" si="55"/>
        <v>#NAME?</v>
      </c>
      <c r="AV457" s="85" t="e">
        <f t="shared" ca="1" si="56"/>
        <v>#NAME?</v>
      </c>
      <c r="AW457" s="86" t="e">
        <f t="shared" ca="1" si="57"/>
        <v>#NAME?</v>
      </c>
      <c r="AX457" s="85" t="e">
        <f t="shared" ca="1" si="58"/>
        <v>#NAME?</v>
      </c>
      <c r="AY457" s="86" t="str">
        <f t="shared" si="59"/>
        <v/>
      </c>
      <c r="AZ457" s="22" t="e">
        <f t="shared" ca="1" si="60"/>
        <v>#NAME?</v>
      </c>
      <c r="BA457" s="83" t="e">
        <f t="shared" ca="1" si="61"/>
        <v>#NAME?</v>
      </c>
      <c r="BB457" s="88" t="e">
        <f t="shared" ca="1" si="62"/>
        <v>#NAME?</v>
      </c>
      <c r="BC457" s="90" t="e">
        <f t="shared" ca="1" si="63"/>
        <v>#NAME?</v>
      </c>
      <c r="BD457" s="90" t="e">
        <f t="shared" ca="1" si="64"/>
        <v>#NAME?</v>
      </c>
      <c r="BE457" s="85" t="e">
        <f t="shared" ca="1" si="65"/>
        <v>#NAME?</v>
      </c>
      <c r="BF457" s="22" t="e">
        <f t="shared" ca="1" si="66"/>
        <v>#NAME?</v>
      </c>
      <c r="BG457" s="22" t="e">
        <f t="shared" ca="1" si="67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51" t="str">
        <f t="shared" si="45"/>
        <v/>
      </c>
      <c r="B458" s="142"/>
      <c r="C458" s="51"/>
      <c r="D458" s="51"/>
      <c r="E458" s="51"/>
      <c r="F458" s="51"/>
      <c r="G458" s="51"/>
      <c r="H458" s="55" t="str">
        <f t="shared" si="46"/>
        <v/>
      </c>
      <c r="I458" s="51"/>
      <c r="J458" s="51"/>
      <c r="K458" s="51"/>
      <c r="L458" s="51"/>
      <c r="M458" s="51"/>
      <c r="N458" s="51"/>
      <c r="O458" s="51"/>
      <c r="P458" s="51"/>
      <c r="Q458" s="51"/>
      <c r="R458" s="68"/>
      <c r="S458" s="68"/>
      <c r="T458" s="68" t="str">
        <f t="shared" si="43"/>
        <v/>
      </c>
      <c r="U458" s="68"/>
      <c r="V458" s="51"/>
      <c r="W458" s="158"/>
      <c r="X458" s="158"/>
      <c r="Y458" s="70" t="str">
        <f t="shared" si="36"/>
        <v/>
      </c>
      <c r="Z458" s="69"/>
      <c r="AA458" s="69"/>
      <c r="AB458" s="51" t="str">
        <f t="shared" si="47"/>
        <v/>
      </c>
      <c r="AC458" s="51"/>
      <c r="AD458" s="70"/>
      <c r="AE458" s="70"/>
      <c r="AF458" s="70" t="str">
        <f t="shared" si="48"/>
        <v/>
      </c>
      <c r="AG458" s="70"/>
      <c r="AH458" s="78"/>
      <c r="AI458" s="78" t="str">
        <f t="shared" si="71"/>
        <v/>
      </c>
      <c r="AJ458" s="79" t="str">
        <f t="array" ref="AJ458">IFERROR(INDEX('[1]Master Price'!$E:$E,MATCH(D458,'[1]Master Price'!$B:$B,0)),"0")</f>
        <v>0</v>
      </c>
      <c r="AK458" s="79">
        <f t="shared" si="50"/>
        <v>0</v>
      </c>
      <c r="AL458" s="81" t="str">
        <f t="shared" si="41"/>
        <v>0-day</v>
      </c>
      <c r="AM458" s="81" t="str">
        <f t="shared" si="44"/>
        <v>0-day</v>
      </c>
      <c r="AN458" s="81" t="str">
        <f t="shared" si="69"/>
        <v>0-day</v>
      </c>
      <c r="AO458" s="81" t="str">
        <f t="shared" si="70"/>
        <v>0-day</v>
      </c>
      <c r="AP458" s="81" t="str">
        <f t="shared" si="52"/>
        <v>0-day</v>
      </c>
      <c r="AQ458" s="81" t="str">
        <f t="shared" si="53"/>
        <v>0-day</v>
      </c>
      <c r="AR458" s="137"/>
      <c r="AS458" s="83" t="str">
        <f t="shared" si="54"/>
        <v/>
      </c>
      <c r="AT458" s="85">
        <f t="shared" si="68"/>
        <v>0</v>
      </c>
      <c r="AU458" s="84" t="e">
        <f t="shared" ca="1" si="55"/>
        <v>#NAME?</v>
      </c>
      <c r="AV458" s="85" t="e">
        <f t="shared" ca="1" si="56"/>
        <v>#NAME?</v>
      </c>
      <c r="AW458" s="86" t="e">
        <f t="shared" ca="1" si="57"/>
        <v>#NAME?</v>
      </c>
      <c r="AX458" s="85" t="e">
        <f t="shared" ca="1" si="58"/>
        <v>#NAME?</v>
      </c>
      <c r="AY458" s="86" t="str">
        <f t="shared" si="59"/>
        <v/>
      </c>
      <c r="AZ458" s="22" t="e">
        <f t="shared" ca="1" si="60"/>
        <v>#NAME?</v>
      </c>
      <c r="BA458" s="83" t="e">
        <f t="shared" ca="1" si="61"/>
        <v>#NAME?</v>
      </c>
      <c r="BB458" s="88" t="e">
        <f t="shared" ca="1" si="62"/>
        <v>#NAME?</v>
      </c>
      <c r="BC458" s="90" t="e">
        <f t="shared" ca="1" si="63"/>
        <v>#NAME?</v>
      </c>
      <c r="BD458" s="90" t="e">
        <f t="shared" ca="1" si="64"/>
        <v>#NAME?</v>
      </c>
      <c r="BE458" s="85" t="e">
        <f t="shared" ca="1" si="65"/>
        <v>#NAME?</v>
      </c>
      <c r="BF458" s="22" t="e">
        <f t="shared" ca="1" si="66"/>
        <v>#NAME?</v>
      </c>
      <c r="BG458" s="22" t="e">
        <f t="shared" ca="1" si="67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51" t="str">
        <f t="shared" si="45"/>
        <v/>
      </c>
      <c r="B459" s="142"/>
      <c r="C459" s="51"/>
      <c r="D459" s="51"/>
      <c r="E459" s="51"/>
      <c r="F459" s="51"/>
      <c r="G459" s="51"/>
      <c r="H459" s="55" t="str">
        <f t="shared" si="46"/>
        <v/>
      </c>
      <c r="I459" s="51"/>
      <c r="J459" s="51"/>
      <c r="K459" s="51"/>
      <c r="L459" s="51"/>
      <c r="M459" s="51"/>
      <c r="N459" s="51"/>
      <c r="O459" s="51"/>
      <c r="P459" s="51"/>
      <c r="Q459" s="51"/>
      <c r="R459" s="68"/>
      <c r="S459" s="68"/>
      <c r="T459" s="68" t="str">
        <f t="shared" si="43"/>
        <v/>
      </c>
      <c r="U459" s="68"/>
      <c r="V459" s="51"/>
      <c r="W459" s="158"/>
      <c r="X459" s="158"/>
      <c r="Y459" s="70" t="str">
        <f t="shared" ref="Y459:Y514" si="72">IF(C459=0,"",IF(V459&gt;0,"DONE","WAITING"))</f>
        <v/>
      </c>
      <c r="Z459" s="69"/>
      <c r="AA459" s="69"/>
      <c r="AB459" s="51" t="str">
        <f t="shared" si="47"/>
        <v/>
      </c>
      <c r="AC459" s="51"/>
      <c r="AD459" s="70"/>
      <c r="AE459" s="70"/>
      <c r="AF459" s="70" t="str">
        <f t="shared" si="48"/>
        <v/>
      </c>
      <c r="AG459" s="70"/>
      <c r="AH459" s="78"/>
      <c r="AI459" s="78" t="str">
        <f t="shared" si="71"/>
        <v/>
      </c>
      <c r="AJ459" s="79" t="str">
        <f t="array" ref="AJ459">IFERROR(INDEX('[1]Master Price'!$E:$E,MATCH(D459,'[1]Master Price'!$B:$B,0)),"0")</f>
        <v>0</v>
      </c>
      <c r="AK459" s="79">
        <f t="shared" si="50"/>
        <v>0</v>
      </c>
      <c r="AL459" s="81" t="str">
        <f t="shared" si="41"/>
        <v>0-day</v>
      </c>
      <c r="AM459" s="81" t="str">
        <f t="shared" si="44"/>
        <v>0-day</v>
      </c>
      <c r="AN459" s="81" t="str">
        <f t="shared" si="69"/>
        <v>0-day</v>
      </c>
      <c r="AO459" s="81" t="str">
        <f t="shared" si="70"/>
        <v>0-day</v>
      </c>
      <c r="AP459" s="81" t="str">
        <f t="shared" si="52"/>
        <v>0-day</v>
      </c>
      <c r="AQ459" s="81" t="str">
        <f t="shared" si="53"/>
        <v>0-day</v>
      </c>
      <c r="AR459" s="137"/>
      <c r="AS459" s="83" t="str">
        <f t="shared" si="54"/>
        <v/>
      </c>
      <c r="AT459" s="85">
        <f t="shared" si="68"/>
        <v>0</v>
      </c>
      <c r="AU459" s="84" t="e">
        <f t="shared" ca="1" si="55"/>
        <v>#NAME?</v>
      </c>
      <c r="AV459" s="85" t="e">
        <f t="shared" ca="1" si="56"/>
        <v>#NAME?</v>
      </c>
      <c r="AW459" s="86" t="e">
        <f t="shared" ca="1" si="57"/>
        <v>#NAME?</v>
      </c>
      <c r="AX459" s="85" t="e">
        <f t="shared" ca="1" si="58"/>
        <v>#NAME?</v>
      </c>
      <c r="AY459" s="86" t="str">
        <f t="shared" si="59"/>
        <v/>
      </c>
      <c r="AZ459" s="22" t="e">
        <f t="shared" ca="1" si="60"/>
        <v>#NAME?</v>
      </c>
      <c r="BA459" s="83" t="e">
        <f t="shared" ca="1" si="61"/>
        <v>#NAME?</v>
      </c>
      <c r="BB459" s="88" t="e">
        <f t="shared" ca="1" si="62"/>
        <v>#NAME?</v>
      </c>
      <c r="BC459" s="90" t="e">
        <f t="shared" ca="1" si="63"/>
        <v>#NAME?</v>
      </c>
      <c r="BD459" s="90" t="e">
        <f t="shared" ca="1" si="64"/>
        <v>#NAME?</v>
      </c>
      <c r="BE459" s="85" t="e">
        <f t="shared" ca="1" si="65"/>
        <v>#NAME?</v>
      </c>
      <c r="BF459" s="22" t="e">
        <f t="shared" ca="1" si="66"/>
        <v>#NAME?</v>
      </c>
      <c r="BG459" s="22" t="e">
        <f t="shared" ca="1" si="67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51" t="str">
        <f t="shared" si="45"/>
        <v/>
      </c>
      <c r="B460" s="142"/>
      <c r="C460" s="51"/>
      <c r="D460" s="51"/>
      <c r="E460" s="51"/>
      <c r="F460" s="51"/>
      <c r="G460" s="51"/>
      <c r="H460" s="55" t="str">
        <f t="shared" si="46"/>
        <v/>
      </c>
      <c r="I460" s="51"/>
      <c r="J460" s="51"/>
      <c r="K460" s="51"/>
      <c r="L460" s="51"/>
      <c r="M460" s="51"/>
      <c r="N460" s="51"/>
      <c r="O460" s="51"/>
      <c r="P460" s="51"/>
      <c r="Q460" s="51"/>
      <c r="R460" s="68"/>
      <c r="S460" s="68"/>
      <c r="T460" s="68" t="str">
        <f t="shared" si="43"/>
        <v/>
      </c>
      <c r="U460" s="68"/>
      <c r="V460" s="51"/>
      <c r="W460" s="158"/>
      <c r="X460" s="158"/>
      <c r="Y460" s="70" t="str">
        <f t="shared" si="72"/>
        <v/>
      </c>
      <c r="Z460" s="69"/>
      <c r="AA460" s="69"/>
      <c r="AB460" s="51" t="str">
        <f t="shared" si="47"/>
        <v/>
      </c>
      <c r="AC460" s="51"/>
      <c r="AD460" s="70"/>
      <c r="AE460" s="70"/>
      <c r="AF460" s="70" t="str">
        <f t="shared" si="48"/>
        <v/>
      </c>
      <c r="AG460" s="70"/>
      <c r="AH460" s="78"/>
      <c r="AI460" s="78" t="str">
        <f t="shared" si="71"/>
        <v/>
      </c>
      <c r="AJ460" s="79" t="str">
        <f t="array" ref="AJ460">IFERROR(INDEX('[1]Master Price'!$E:$E,MATCH(D460,'[1]Master Price'!$B:$B,0)),"0")</f>
        <v>0</v>
      </c>
      <c r="AK460" s="79">
        <f t="shared" si="50"/>
        <v>0</v>
      </c>
      <c r="AL460" s="81" t="str">
        <f t="shared" si="41"/>
        <v>0-day</v>
      </c>
      <c r="AM460" s="81" t="str">
        <f t="shared" si="44"/>
        <v>0-day</v>
      </c>
      <c r="AN460" s="81" t="str">
        <f t="shared" si="69"/>
        <v>0-day</v>
      </c>
      <c r="AO460" s="81" t="str">
        <f t="shared" si="70"/>
        <v>0-day</v>
      </c>
      <c r="AP460" s="81" t="str">
        <f t="shared" si="52"/>
        <v>0-day</v>
      </c>
      <c r="AQ460" s="81" t="str">
        <f t="shared" si="53"/>
        <v>0-day</v>
      </c>
      <c r="AR460" s="137"/>
      <c r="AS460" s="83" t="str">
        <f t="shared" si="54"/>
        <v/>
      </c>
      <c r="AT460" s="85">
        <f t="shared" si="68"/>
        <v>0</v>
      </c>
      <c r="AU460" s="84" t="e">
        <f t="shared" ca="1" si="55"/>
        <v>#NAME?</v>
      </c>
      <c r="AV460" s="85" t="e">
        <f t="shared" ca="1" si="56"/>
        <v>#NAME?</v>
      </c>
      <c r="AW460" s="86" t="e">
        <f t="shared" ca="1" si="57"/>
        <v>#NAME?</v>
      </c>
      <c r="AX460" s="85" t="e">
        <f t="shared" ca="1" si="58"/>
        <v>#NAME?</v>
      </c>
      <c r="AY460" s="86" t="str">
        <f t="shared" si="59"/>
        <v/>
      </c>
      <c r="AZ460" s="22" t="e">
        <f t="shared" ca="1" si="60"/>
        <v>#NAME?</v>
      </c>
      <c r="BA460" s="83" t="e">
        <f t="shared" ca="1" si="61"/>
        <v>#NAME?</v>
      </c>
      <c r="BB460" s="88" t="e">
        <f t="shared" ca="1" si="62"/>
        <v>#NAME?</v>
      </c>
      <c r="BC460" s="90" t="e">
        <f t="shared" ca="1" si="63"/>
        <v>#NAME?</v>
      </c>
      <c r="BD460" s="90" t="e">
        <f t="shared" ca="1" si="64"/>
        <v>#NAME?</v>
      </c>
      <c r="BE460" s="85" t="e">
        <f t="shared" ca="1" si="65"/>
        <v>#NAME?</v>
      </c>
      <c r="BF460" s="22" t="e">
        <f t="shared" ca="1" si="66"/>
        <v>#NAME?</v>
      </c>
      <c r="BG460" s="22" t="e">
        <f t="shared" ca="1" si="67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51" t="str">
        <f t="shared" si="45"/>
        <v/>
      </c>
      <c r="B461" s="142"/>
      <c r="C461" s="51"/>
      <c r="D461" s="51"/>
      <c r="E461" s="51"/>
      <c r="F461" s="51"/>
      <c r="G461" s="51"/>
      <c r="H461" s="55" t="str">
        <f t="shared" si="46"/>
        <v/>
      </c>
      <c r="I461" s="51"/>
      <c r="J461" s="51"/>
      <c r="K461" s="51"/>
      <c r="L461" s="51"/>
      <c r="M461" s="51"/>
      <c r="N461" s="51"/>
      <c r="O461" s="51"/>
      <c r="P461" s="51"/>
      <c r="Q461" s="51"/>
      <c r="R461" s="68"/>
      <c r="S461" s="68"/>
      <c r="T461" s="68" t="str">
        <f t="shared" si="43"/>
        <v/>
      </c>
      <c r="U461" s="68"/>
      <c r="V461" s="51"/>
      <c r="W461" s="158"/>
      <c r="X461" s="158"/>
      <c r="Y461" s="70" t="str">
        <f t="shared" si="72"/>
        <v/>
      </c>
      <c r="Z461" s="69"/>
      <c r="AA461" s="69"/>
      <c r="AB461" s="51" t="str">
        <f t="shared" si="47"/>
        <v/>
      </c>
      <c r="AC461" s="51"/>
      <c r="AD461" s="70"/>
      <c r="AE461" s="70"/>
      <c r="AF461" s="70" t="str">
        <f t="shared" si="48"/>
        <v/>
      </c>
      <c r="AG461" s="70"/>
      <c r="AH461" s="78"/>
      <c r="AI461" s="78" t="str">
        <f t="shared" si="71"/>
        <v/>
      </c>
      <c r="AJ461" s="79" t="str">
        <f t="array" ref="AJ461">IFERROR(INDEX('[1]Master Price'!$E:$E,MATCH(D461,'[1]Master Price'!$B:$B,0)),"0")</f>
        <v>0</v>
      </c>
      <c r="AK461" s="79">
        <f t="shared" si="50"/>
        <v>0</v>
      </c>
      <c r="AL461" s="81" t="str">
        <f t="shared" si="41"/>
        <v>0-day</v>
      </c>
      <c r="AM461" s="81" t="str">
        <f t="shared" si="44"/>
        <v>0-day</v>
      </c>
      <c r="AN461" s="81" t="str">
        <f t="shared" si="69"/>
        <v>0-day</v>
      </c>
      <c r="AO461" s="81" t="str">
        <f t="shared" si="70"/>
        <v>0-day</v>
      </c>
      <c r="AP461" s="81" t="str">
        <f t="shared" si="52"/>
        <v>0-day</v>
      </c>
      <c r="AQ461" s="81" t="str">
        <f t="shared" si="53"/>
        <v>0-day</v>
      </c>
      <c r="AR461" s="137"/>
      <c r="AS461" s="83" t="str">
        <f t="shared" si="54"/>
        <v/>
      </c>
      <c r="AT461" s="85">
        <f t="shared" si="68"/>
        <v>0</v>
      </c>
      <c r="AU461" s="84" t="e">
        <f t="shared" ca="1" si="55"/>
        <v>#NAME?</v>
      </c>
      <c r="AV461" s="85" t="e">
        <f t="shared" ca="1" si="56"/>
        <v>#NAME?</v>
      </c>
      <c r="AW461" s="86" t="e">
        <f t="shared" ca="1" si="57"/>
        <v>#NAME?</v>
      </c>
      <c r="AX461" s="85" t="e">
        <f t="shared" ca="1" si="58"/>
        <v>#NAME?</v>
      </c>
      <c r="AY461" s="86" t="str">
        <f t="shared" si="59"/>
        <v/>
      </c>
      <c r="AZ461" s="22" t="e">
        <f t="shared" ca="1" si="60"/>
        <v>#NAME?</v>
      </c>
      <c r="BA461" s="83" t="e">
        <f t="shared" ca="1" si="61"/>
        <v>#NAME?</v>
      </c>
      <c r="BB461" s="88" t="e">
        <f t="shared" ca="1" si="62"/>
        <v>#NAME?</v>
      </c>
      <c r="BC461" s="90" t="e">
        <f t="shared" ca="1" si="63"/>
        <v>#NAME?</v>
      </c>
      <c r="BD461" s="90" t="e">
        <f t="shared" ca="1" si="64"/>
        <v>#NAME?</v>
      </c>
      <c r="BE461" s="85" t="e">
        <f t="shared" ca="1" si="65"/>
        <v>#NAME?</v>
      </c>
      <c r="BF461" s="22" t="e">
        <f t="shared" ca="1" si="66"/>
        <v>#NAME?</v>
      </c>
      <c r="BG461" s="22" t="e">
        <f t="shared" ca="1" si="67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51" t="str">
        <f t="shared" si="45"/>
        <v/>
      </c>
      <c r="B462" s="142"/>
      <c r="C462" s="51"/>
      <c r="D462" s="51"/>
      <c r="E462" s="51"/>
      <c r="F462" s="51"/>
      <c r="G462" s="51"/>
      <c r="H462" s="55" t="str">
        <f t="shared" si="46"/>
        <v/>
      </c>
      <c r="I462" s="51"/>
      <c r="J462" s="51"/>
      <c r="K462" s="51"/>
      <c r="L462" s="51"/>
      <c r="M462" s="51"/>
      <c r="N462" s="51"/>
      <c r="O462" s="51"/>
      <c r="P462" s="51"/>
      <c r="Q462" s="51"/>
      <c r="R462" s="68"/>
      <c r="S462" s="68"/>
      <c r="T462" s="68" t="str">
        <f t="shared" si="43"/>
        <v/>
      </c>
      <c r="U462" s="68"/>
      <c r="V462" s="51"/>
      <c r="W462" s="158"/>
      <c r="X462" s="158"/>
      <c r="Y462" s="70" t="str">
        <f t="shared" si="72"/>
        <v/>
      </c>
      <c r="Z462" s="69"/>
      <c r="AA462" s="69"/>
      <c r="AB462" s="51" t="str">
        <f t="shared" si="47"/>
        <v/>
      </c>
      <c r="AC462" s="51"/>
      <c r="AD462" s="70"/>
      <c r="AE462" s="70"/>
      <c r="AF462" s="70" t="str">
        <f t="shared" si="48"/>
        <v/>
      </c>
      <c r="AG462" s="70"/>
      <c r="AH462" s="78"/>
      <c r="AI462" s="78" t="str">
        <f t="shared" si="71"/>
        <v/>
      </c>
      <c r="AJ462" s="79" t="str">
        <f t="array" ref="AJ462">IFERROR(INDEX('[1]Master Price'!$E:$E,MATCH(D462,'[1]Master Price'!$B:$B,0)),"0")</f>
        <v>0</v>
      </c>
      <c r="AK462" s="79">
        <f t="shared" si="50"/>
        <v>0</v>
      </c>
      <c r="AL462" s="81" t="str">
        <f t="shared" si="41"/>
        <v>0-day</v>
      </c>
      <c r="AM462" s="81" t="str">
        <f t="shared" si="44"/>
        <v>0-day</v>
      </c>
      <c r="AN462" s="81" t="str">
        <f t="shared" si="69"/>
        <v>0-day</v>
      </c>
      <c r="AO462" s="81" t="str">
        <f t="shared" si="70"/>
        <v>0-day</v>
      </c>
      <c r="AP462" s="81" t="str">
        <f t="shared" si="52"/>
        <v>0-day</v>
      </c>
      <c r="AQ462" s="81" t="str">
        <f t="shared" si="53"/>
        <v>0-day</v>
      </c>
      <c r="AR462" s="137"/>
      <c r="AS462" s="83" t="str">
        <f t="shared" si="54"/>
        <v/>
      </c>
      <c r="AT462" s="85">
        <f t="shared" si="68"/>
        <v>0</v>
      </c>
      <c r="AU462" s="84" t="e">
        <f t="shared" ca="1" si="55"/>
        <v>#NAME?</v>
      </c>
      <c r="AV462" s="85" t="e">
        <f t="shared" ca="1" si="56"/>
        <v>#NAME?</v>
      </c>
      <c r="AW462" s="86" t="e">
        <f t="shared" ca="1" si="57"/>
        <v>#NAME?</v>
      </c>
      <c r="AX462" s="85" t="e">
        <f t="shared" ca="1" si="58"/>
        <v>#NAME?</v>
      </c>
      <c r="AY462" s="86" t="str">
        <f t="shared" si="59"/>
        <v/>
      </c>
      <c r="AZ462" s="22" t="e">
        <f t="shared" ca="1" si="60"/>
        <v>#NAME?</v>
      </c>
      <c r="BA462" s="83" t="e">
        <f t="shared" ca="1" si="61"/>
        <v>#NAME?</v>
      </c>
      <c r="BB462" s="88" t="e">
        <f t="shared" ca="1" si="62"/>
        <v>#NAME?</v>
      </c>
      <c r="BC462" s="90" t="e">
        <f t="shared" ca="1" si="63"/>
        <v>#NAME?</v>
      </c>
      <c r="BD462" s="90" t="e">
        <f t="shared" ca="1" si="64"/>
        <v>#NAME?</v>
      </c>
      <c r="BE462" s="85" t="e">
        <f t="shared" ca="1" si="65"/>
        <v>#NAME?</v>
      </c>
      <c r="BF462" s="22" t="e">
        <f t="shared" ca="1" si="66"/>
        <v>#NAME?</v>
      </c>
      <c r="BG462" s="22" t="e">
        <f t="shared" ca="1" si="67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51" t="str">
        <f t="shared" si="45"/>
        <v/>
      </c>
      <c r="B463" s="142"/>
      <c r="C463" s="51"/>
      <c r="D463" s="51"/>
      <c r="E463" s="51"/>
      <c r="F463" s="51"/>
      <c r="G463" s="51"/>
      <c r="H463" s="55" t="str">
        <f t="shared" si="46"/>
        <v/>
      </c>
      <c r="I463" s="51"/>
      <c r="J463" s="51"/>
      <c r="K463" s="51"/>
      <c r="L463" s="51"/>
      <c r="M463" s="51"/>
      <c r="N463" s="51"/>
      <c r="O463" s="51"/>
      <c r="P463" s="51"/>
      <c r="Q463" s="51"/>
      <c r="R463" s="68"/>
      <c r="S463" s="68"/>
      <c r="T463" s="68" t="str">
        <f t="shared" si="43"/>
        <v/>
      </c>
      <c r="U463" s="68"/>
      <c r="V463" s="51"/>
      <c r="W463" s="158"/>
      <c r="X463" s="158"/>
      <c r="Y463" s="70" t="str">
        <f t="shared" si="72"/>
        <v/>
      </c>
      <c r="Z463" s="69"/>
      <c r="AA463" s="69"/>
      <c r="AB463" s="51" t="str">
        <f t="shared" si="47"/>
        <v/>
      </c>
      <c r="AC463" s="51"/>
      <c r="AD463" s="70"/>
      <c r="AE463" s="70"/>
      <c r="AF463" s="70" t="str">
        <f t="shared" si="48"/>
        <v/>
      </c>
      <c r="AG463" s="70"/>
      <c r="AH463" s="78"/>
      <c r="AI463" s="78" t="str">
        <f t="shared" si="71"/>
        <v/>
      </c>
      <c r="AJ463" s="79" t="str">
        <f t="array" ref="AJ463">IFERROR(INDEX('[1]Master Price'!$E:$E,MATCH(D463,'[1]Master Price'!$B:$B,0)),"0")</f>
        <v>0</v>
      </c>
      <c r="AK463" s="79">
        <f t="shared" si="50"/>
        <v>0</v>
      </c>
      <c r="AL463" s="81" t="str">
        <f t="shared" si="41"/>
        <v>0-day</v>
      </c>
      <c r="AM463" s="81" t="str">
        <f t="shared" si="44"/>
        <v>0-day</v>
      </c>
      <c r="AN463" s="81" t="str">
        <f t="shared" si="69"/>
        <v>0-day</v>
      </c>
      <c r="AO463" s="81" t="str">
        <f t="shared" si="70"/>
        <v>0-day</v>
      </c>
      <c r="AP463" s="81" t="str">
        <f t="shared" si="52"/>
        <v>0-day</v>
      </c>
      <c r="AQ463" s="81" t="str">
        <f t="shared" si="53"/>
        <v>0-day</v>
      </c>
      <c r="AR463" s="137"/>
      <c r="AS463" s="83" t="str">
        <f t="shared" si="54"/>
        <v/>
      </c>
      <c r="AT463" s="85">
        <f t="shared" si="68"/>
        <v>0</v>
      </c>
      <c r="AU463" s="84" t="e">
        <f t="shared" ca="1" si="55"/>
        <v>#NAME?</v>
      </c>
      <c r="AV463" s="85" t="e">
        <f t="shared" ca="1" si="56"/>
        <v>#NAME?</v>
      </c>
      <c r="AW463" s="86" t="e">
        <f t="shared" ca="1" si="57"/>
        <v>#NAME?</v>
      </c>
      <c r="AX463" s="85" t="e">
        <f t="shared" ca="1" si="58"/>
        <v>#NAME?</v>
      </c>
      <c r="AY463" s="86" t="str">
        <f t="shared" si="59"/>
        <v/>
      </c>
      <c r="AZ463" s="22" t="e">
        <f t="shared" ca="1" si="60"/>
        <v>#NAME?</v>
      </c>
      <c r="BA463" s="83" t="e">
        <f t="shared" ca="1" si="61"/>
        <v>#NAME?</v>
      </c>
      <c r="BB463" s="88" t="e">
        <f t="shared" ca="1" si="62"/>
        <v>#NAME?</v>
      </c>
      <c r="BC463" s="90" t="e">
        <f t="shared" ca="1" si="63"/>
        <v>#NAME?</v>
      </c>
      <c r="BD463" s="90" t="e">
        <f t="shared" ca="1" si="64"/>
        <v>#NAME?</v>
      </c>
      <c r="BE463" s="85" t="e">
        <f t="shared" ca="1" si="65"/>
        <v>#NAME?</v>
      </c>
      <c r="BF463" s="22" t="e">
        <f t="shared" ca="1" si="66"/>
        <v>#NAME?</v>
      </c>
      <c r="BG463" s="22" t="e">
        <f t="shared" ca="1" si="67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51" t="str">
        <f t="shared" si="45"/>
        <v/>
      </c>
      <c r="B464" s="142"/>
      <c r="C464" s="51"/>
      <c r="D464" s="51"/>
      <c r="E464" s="51"/>
      <c r="F464" s="51"/>
      <c r="G464" s="51"/>
      <c r="H464" s="55" t="str">
        <f t="shared" si="46"/>
        <v/>
      </c>
      <c r="I464" s="51"/>
      <c r="J464" s="51"/>
      <c r="K464" s="51"/>
      <c r="L464" s="51"/>
      <c r="M464" s="51"/>
      <c r="N464" s="51"/>
      <c r="O464" s="51"/>
      <c r="P464" s="51"/>
      <c r="Q464" s="51"/>
      <c r="R464" s="68"/>
      <c r="S464" s="68"/>
      <c r="T464" s="68" t="str">
        <f t="shared" si="43"/>
        <v/>
      </c>
      <c r="U464" s="68"/>
      <c r="V464" s="51"/>
      <c r="W464" s="158"/>
      <c r="X464" s="158"/>
      <c r="Y464" s="70" t="str">
        <f t="shared" si="72"/>
        <v/>
      </c>
      <c r="Z464" s="69"/>
      <c r="AA464" s="69"/>
      <c r="AB464" s="51" t="str">
        <f t="shared" si="47"/>
        <v/>
      </c>
      <c r="AC464" s="51"/>
      <c r="AD464" s="70"/>
      <c r="AE464" s="70"/>
      <c r="AF464" s="70" t="str">
        <f t="shared" si="48"/>
        <v/>
      </c>
      <c r="AG464" s="70"/>
      <c r="AH464" s="78"/>
      <c r="AI464" s="78" t="str">
        <f t="shared" si="71"/>
        <v/>
      </c>
      <c r="AJ464" s="79" t="str">
        <f t="array" ref="AJ464">IFERROR(INDEX('[1]Master Price'!$E:$E,MATCH(D464,'[1]Master Price'!$B:$B,0)),"0")</f>
        <v>0</v>
      </c>
      <c r="AK464" s="79">
        <f t="shared" si="50"/>
        <v>0</v>
      </c>
      <c r="AL464" s="81" t="str">
        <f t="shared" si="41"/>
        <v>0-day</v>
      </c>
      <c r="AM464" s="81" t="str">
        <f t="shared" si="44"/>
        <v>0-day</v>
      </c>
      <c r="AN464" s="81" t="str">
        <f t="shared" si="69"/>
        <v>0-day</v>
      </c>
      <c r="AO464" s="81" t="str">
        <f t="shared" si="70"/>
        <v>0-day</v>
      </c>
      <c r="AP464" s="81" t="str">
        <f t="shared" si="52"/>
        <v>0-day</v>
      </c>
      <c r="AQ464" s="81" t="str">
        <f t="shared" si="53"/>
        <v>0-day</v>
      </c>
      <c r="AR464" s="137"/>
      <c r="AS464" s="83" t="str">
        <f t="shared" si="54"/>
        <v/>
      </c>
      <c r="AT464" s="85">
        <f t="shared" si="68"/>
        <v>0</v>
      </c>
      <c r="AU464" s="84" t="e">
        <f t="shared" ca="1" si="55"/>
        <v>#NAME?</v>
      </c>
      <c r="AV464" s="85" t="e">
        <f t="shared" ca="1" si="56"/>
        <v>#NAME?</v>
      </c>
      <c r="AW464" s="86" t="e">
        <f t="shared" ca="1" si="57"/>
        <v>#NAME?</v>
      </c>
      <c r="AX464" s="85" t="e">
        <f t="shared" ca="1" si="58"/>
        <v>#NAME?</v>
      </c>
      <c r="AY464" s="86" t="str">
        <f t="shared" si="59"/>
        <v/>
      </c>
      <c r="AZ464" s="22" t="e">
        <f t="shared" ca="1" si="60"/>
        <v>#NAME?</v>
      </c>
      <c r="BA464" s="83" t="e">
        <f t="shared" ca="1" si="61"/>
        <v>#NAME?</v>
      </c>
      <c r="BB464" s="88" t="e">
        <f t="shared" ca="1" si="62"/>
        <v>#NAME?</v>
      </c>
      <c r="BC464" s="90" t="e">
        <f t="shared" ca="1" si="63"/>
        <v>#NAME?</v>
      </c>
      <c r="BD464" s="90" t="e">
        <f t="shared" ca="1" si="64"/>
        <v>#NAME?</v>
      </c>
      <c r="BE464" s="85" t="e">
        <f t="shared" ca="1" si="65"/>
        <v>#NAME?</v>
      </c>
      <c r="BF464" s="22" t="e">
        <f t="shared" ca="1" si="66"/>
        <v>#NAME?</v>
      </c>
      <c r="BG464" s="22" t="e">
        <f t="shared" ca="1" si="67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51" t="str">
        <f t="shared" si="45"/>
        <v/>
      </c>
      <c r="B465" s="142"/>
      <c r="C465" s="51"/>
      <c r="D465" s="51"/>
      <c r="E465" s="51"/>
      <c r="F465" s="51"/>
      <c r="G465" s="51"/>
      <c r="H465" s="55" t="str">
        <f t="shared" si="46"/>
        <v/>
      </c>
      <c r="I465" s="51"/>
      <c r="J465" s="51"/>
      <c r="K465" s="51"/>
      <c r="L465" s="51"/>
      <c r="M465" s="51"/>
      <c r="N465" s="51"/>
      <c r="O465" s="51"/>
      <c r="P465" s="51"/>
      <c r="Q465" s="51"/>
      <c r="R465" s="68"/>
      <c r="S465" s="68"/>
      <c r="T465" s="68" t="str">
        <f t="shared" si="43"/>
        <v/>
      </c>
      <c r="U465" s="68"/>
      <c r="V465" s="51"/>
      <c r="W465" s="158"/>
      <c r="X465" s="158"/>
      <c r="Y465" s="70" t="str">
        <f t="shared" si="72"/>
        <v/>
      </c>
      <c r="Z465" s="69"/>
      <c r="AA465" s="69"/>
      <c r="AB465" s="51" t="str">
        <f t="shared" si="47"/>
        <v/>
      </c>
      <c r="AC465" s="51"/>
      <c r="AD465" s="70"/>
      <c r="AE465" s="70"/>
      <c r="AF465" s="70" t="str">
        <f t="shared" si="48"/>
        <v/>
      </c>
      <c r="AG465" s="158"/>
      <c r="AH465" s="78"/>
      <c r="AI465" s="78" t="str">
        <f t="shared" si="71"/>
        <v/>
      </c>
      <c r="AJ465" s="79" t="str">
        <f t="array" ref="AJ465">IFERROR(INDEX('[1]Master Price'!$E:$E,MATCH(D465,'[1]Master Price'!$B:$B,0)),"0")</f>
        <v>0</v>
      </c>
      <c r="AK465" s="79">
        <f t="shared" si="50"/>
        <v>0</v>
      </c>
      <c r="AL465" s="81" t="str">
        <f t="shared" si="41"/>
        <v>0-day</v>
      </c>
      <c r="AM465" s="81" t="str">
        <f t="shared" si="44"/>
        <v>0-day</v>
      </c>
      <c r="AN465" s="81" t="str">
        <f t="shared" si="69"/>
        <v>0-day</v>
      </c>
      <c r="AO465" s="81" t="str">
        <f t="shared" si="70"/>
        <v>0-day</v>
      </c>
      <c r="AP465" s="81" t="str">
        <f t="shared" si="52"/>
        <v>0-day</v>
      </c>
      <c r="AQ465" s="81" t="str">
        <f t="shared" si="53"/>
        <v>0-day</v>
      </c>
      <c r="AR465" s="137"/>
      <c r="AS465" s="83" t="str">
        <f t="shared" si="54"/>
        <v/>
      </c>
      <c r="AT465" s="85">
        <f t="shared" si="68"/>
        <v>0</v>
      </c>
      <c r="AU465" s="84" t="e">
        <f t="shared" ca="1" si="55"/>
        <v>#NAME?</v>
      </c>
      <c r="AV465" s="85" t="e">
        <f t="shared" ca="1" si="56"/>
        <v>#NAME?</v>
      </c>
      <c r="AW465" s="86" t="e">
        <f t="shared" ca="1" si="57"/>
        <v>#NAME?</v>
      </c>
      <c r="AX465" s="85" t="e">
        <f t="shared" ca="1" si="58"/>
        <v>#NAME?</v>
      </c>
      <c r="AY465" s="86" t="str">
        <f t="shared" si="59"/>
        <v/>
      </c>
      <c r="AZ465" s="22" t="e">
        <f t="shared" ca="1" si="60"/>
        <v>#NAME?</v>
      </c>
      <c r="BA465" s="83" t="e">
        <f t="shared" ca="1" si="61"/>
        <v>#NAME?</v>
      </c>
      <c r="BB465" s="88" t="e">
        <f t="shared" ca="1" si="62"/>
        <v>#NAME?</v>
      </c>
      <c r="BC465" s="90" t="e">
        <f t="shared" ca="1" si="63"/>
        <v>#NAME?</v>
      </c>
      <c r="BD465" s="90" t="e">
        <f t="shared" ca="1" si="64"/>
        <v>#NAME?</v>
      </c>
      <c r="BE465" s="85" t="e">
        <f t="shared" ca="1" si="65"/>
        <v>#NAME?</v>
      </c>
      <c r="BF465" s="22" t="e">
        <f t="shared" ca="1" si="66"/>
        <v>#NAME?</v>
      </c>
      <c r="BG465" s="22" t="e">
        <f t="shared" ca="1" si="67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51" t="str">
        <f t="shared" si="45"/>
        <v/>
      </c>
      <c r="B466" s="142"/>
      <c r="C466" s="51"/>
      <c r="D466" s="51"/>
      <c r="E466" s="51"/>
      <c r="F466" s="51"/>
      <c r="G466" s="51"/>
      <c r="H466" s="55" t="str">
        <f t="shared" si="46"/>
        <v/>
      </c>
      <c r="I466" s="51"/>
      <c r="J466" s="51"/>
      <c r="K466" s="51"/>
      <c r="L466" s="51"/>
      <c r="M466" s="51"/>
      <c r="N466" s="51"/>
      <c r="O466" s="51"/>
      <c r="P466" s="51"/>
      <c r="Q466" s="51"/>
      <c r="R466" s="68"/>
      <c r="S466" s="68"/>
      <c r="T466" s="68" t="str">
        <f t="shared" si="43"/>
        <v/>
      </c>
      <c r="U466" s="68"/>
      <c r="V466" s="51"/>
      <c r="W466" s="158"/>
      <c r="X466" s="158"/>
      <c r="Y466" s="70" t="str">
        <f t="shared" si="72"/>
        <v/>
      </c>
      <c r="Z466" s="69"/>
      <c r="AA466" s="69"/>
      <c r="AB466" s="51" t="str">
        <f t="shared" si="47"/>
        <v/>
      </c>
      <c r="AC466" s="51"/>
      <c r="AD466" s="70"/>
      <c r="AE466" s="70"/>
      <c r="AF466" s="70" t="str">
        <f t="shared" si="48"/>
        <v/>
      </c>
      <c r="AG466" s="158"/>
      <c r="AH466" s="78"/>
      <c r="AI466" s="78" t="str">
        <f t="shared" si="71"/>
        <v/>
      </c>
      <c r="AJ466" s="79" t="str">
        <f t="array" ref="AJ466">IFERROR(INDEX('[1]Master Price'!$E:$E,MATCH(D466,'[1]Master Price'!$B:$B,0)),"0")</f>
        <v>0</v>
      </c>
      <c r="AK466" s="79">
        <f t="shared" si="50"/>
        <v>0</v>
      </c>
      <c r="AL466" s="81" t="str">
        <f t="shared" si="41"/>
        <v>0-day</v>
      </c>
      <c r="AM466" s="81" t="str">
        <f t="shared" si="44"/>
        <v>0-day</v>
      </c>
      <c r="AN466" s="81" t="str">
        <f t="shared" si="69"/>
        <v>0-day</v>
      </c>
      <c r="AO466" s="81" t="str">
        <f t="shared" si="70"/>
        <v>0-day</v>
      </c>
      <c r="AP466" s="81" t="str">
        <f t="shared" si="52"/>
        <v>0-day</v>
      </c>
      <c r="AQ466" s="81" t="str">
        <f t="shared" si="53"/>
        <v>0-day</v>
      </c>
      <c r="AR466" s="137"/>
      <c r="AS466" s="83" t="str">
        <f t="shared" si="54"/>
        <v/>
      </c>
      <c r="AT466" s="85">
        <f t="shared" si="68"/>
        <v>0</v>
      </c>
      <c r="AU466" s="84" t="e">
        <f t="shared" ca="1" si="55"/>
        <v>#NAME?</v>
      </c>
      <c r="AV466" s="85" t="e">
        <f t="shared" ca="1" si="56"/>
        <v>#NAME?</v>
      </c>
      <c r="AW466" s="86" t="e">
        <f t="shared" ca="1" si="57"/>
        <v>#NAME?</v>
      </c>
      <c r="AX466" s="85" t="e">
        <f t="shared" ca="1" si="58"/>
        <v>#NAME?</v>
      </c>
      <c r="AY466" s="86" t="str">
        <f t="shared" si="59"/>
        <v/>
      </c>
      <c r="AZ466" s="22" t="e">
        <f t="shared" ca="1" si="60"/>
        <v>#NAME?</v>
      </c>
      <c r="BA466" s="83" t="e">
        <f t="shared" ca="1" si="61"/>
        <v>#NAME?</v>
      </c>
      <c r="BB466" s="88" t="e">
        <f t="shared" ca="1" si="62"/>
        <v>#NAME?</v>
      </c>
      <c r="BC466" s="90" t="e">
        <f t="shared" ca="1" si="63"/>
        <v>#NAME?</v>
      </c>
      <c r="BD466" s="90" t="e">
        <f t="shared" ca="1" si="64"/>
        <v>#NAME?</v>
      </c>
      <c r="BE466" s="85" t="e">
        <f t="shared" ca="1" si="65"/>
        <v>#NAME?</v>
      </c>
      <c r="BF466" s="22" t="e">
        <f t="shared" ca="1" si="66"/>
        <v>#NAME?</v>
      </c>
      <c r="BG466" s="22" t="e">
        <f t="shared" ca="1" si="67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51" t="str">
        <f t="shared" si="45"/>
        <v/>
      </c>
      <c r="B467" s="142"/>
      <c r="C467" s="51"/>
      <c r="D467" s="51"/>
      <c r="E467" s="51"/>
      <c r="F467" s="51"/>
      <c r="G467" s="51"/>
      <c r="H467" s="55" t="str">
        <f t="shared" si="46"/>
        <v/>
      </c>
      <c r="I467" s="51"/>
      <c r="J467" s="51"/>
      <c r="K467" s="51"/>
      <c r="L467" s="51"/>
      <c r="M467" s="51"/>
      <c r="N467" s="51"/>
      <c r="O467" s="51"/>
      <c r="P467" s="51"/>
      <c r="Q467" s="51"/>
      <c r="R467" s="68"/>
      <c r="S467" s="68"/>
      <c r="T467" s="68" t="str">
        <f t="shared" si="43"/>
        <v/>
      </c>
      <c r="U467" s="68"/>
      <c r="V467" s="51"/>
      <c r="W467" s="158"/>
      <c r="X467" s="158"/>
      <c r="Y467" s="70" t="str">
        <f t="shared" si="72"/>
        <v/>
      </c>
      <c r="Z467" s="69"/>
      <c r="AA467" s="69"/>
      <c r="AB467" s="51" t="str">
        <f t="shared" si="47"/>
        <v/>
      </c>
      <c r="AC467" s="51"/>
      <c r="AD467" s="70"/>
      <c r="AE467" s="70"/>
      <c r="AF467" s="70" t="str">
        <f t="shared" si="48"/>
        <v/>
      </c>
      <c r="AG467" s="158"/>
      <c r="AH467" s="78"/>
      <c r="AI467" s="78" t="str">
        <f t="shared" si="71"/>
        <v/>
      </c>
      <c r="AJ467" s="79" t="str">
        <f t="array" ref="AJ467">IFERROR(INDEX('[1]Master Price'!$E:$E,MATCH(D467,'[1]Master Price'!$B:$B,0)),"0")</f>
        <v>0</v>
      </c>
      <c r="AK467" s="79">
        <f t="shared" si="50"/>
        <v>0</v>
      </c>
      <c r="AL467" s="81" t="str">
        <f t="shared" si="41"/>
        <v>0-day</v>
      </c>
      <c r="AM467" s="81" t="str">
        <f t="shared" si="44"/>
        <v>0-day</v>
      </c>
      <c r="AN467" s="81" t="str">
        <f t="shared" si="69"/>
        <v>0-day</v>
      </c>
      <c r="AO467" s="81" t="str">
        <f t="shared" si="70"/>
        <v>0-day</v>
      </c>
      <c r="AP467" s="81" t="str">
        <f t="shared" si="52"/>
        <v>0-day</v>
      </c>
      <c r="AQ467" s="81" t="str">
        <f t="shared" si="53"/>
        <v>0-day</v>
      </c>
      <c r="AR467" s="137"/>
      <c r="AS467" s="83" t="str">
        <f t="shared" si="54"/>
        <v/>
      </c>
      <c r="AT467" s="85">
        <f t="shared" si="68"/>
        <v>0</v>
      </c>
      <c r="AU467" s="84" t="e">
        <f t="shared" ca="1" si="55"/>
        <v>#NAME?</v>
      </c>
      <c r="AV467" s="85" t="e">
        <f t="shared" ca="1" si="56"/>
        <v>#NAME?</v>
      </c>
      <c r="AW467" s="86" t="e">
        <f t="shared" ca="1" si="57"/>
        <v>#NAME?</v>
      </c>
      <c r="AX467" s="85" t="e">
        <f t="shared" ca="1" si="58"/>
        <v>#NAME?</v>
      </c>
      <c r="AY467" s="86" t="str">
        <f t="shared" si="59"/>
        <v/>
      </c>
      <c r="AZ467" s="22" t="e">
        <f t="shared" ca="1" si="60"/>
        <v>#NAME?</v>
      </c>
      <c r="BA467" s="83" t="e">
        <f t="shared" ca="1" si="61"/>
        <v>#NAME?</v>
      </c>
      <c r="BB467" s="88" t="e">
        <f t="shared" ca="1" si="62"/>
        <v>#NAME?</v>
      </c>
      <c r="BC467" s="90" t="e">
        <f t="shared" ca="1" si="63"/>
        <v>#NAME?</v>
      </c>
      <c r="BD467" s="90" t="e">
        <f t="shared" ca="1" si="64"/>
        <v>#NAME?</v>
      </c>
      <c r="BE467" s="85" t="e">
        <f t="shared" ca="1" si="65"/>
        <v>#NAME?</v>
      </c>
      <c r="BF467" s="22" t="e">
        <f t="shared" ca="1" si="66"/>
        <v>#NAME?</v>
      </c>
      <c r="BG467" s="22" t="e">
        <f t="shared" ca="1" si="67"/>
        <v>#NAME?</v>
      </c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51" t="str">
        <f t="shared" si="45"/>
        <v/>
      </c>
      <c r="B468" s="142"/>
      <c r="C468" s="51"/>
      <c r="D468" s="51"/>
      <c r="E468" s="51"/>
      <c r="F468" s="51"/>
      <c r="G468" s="51"/>
      <c r="H468" s="55" t="str">
        <f t="shared" si="46"/>
        <v/>
      </c>
      <c r="I468" s="51"/>
      <c r="J468" s="51"/>
      <c r="K468" s="51"/>
      <c r="L468" s="51"/>
      <c r="M468" s="51"/>
      <c r="N468" s="51"/>
      <c r="O468" s="51"/>
      <c r="P468" s="51"/>
      <c r="Q468" s="51"/>
      <c r="R468" s="68"/>
      <c r="S468" s="68"/>
      <c r="T468" s="68" t="str">
        <f t="shared" si="43"/>
        <v/>
      </c>
      <c r="U468" s="68"/>
      <c r="V468" s="51"/>
      <c r="W468" s="158"/>
      <c r="X468" s="158"/>
      <c r="Y468" s="70" t="str">
        <f t="shared" si="72"/>
        <v/>
      </c>
      <c r="Z468" s="69"/>
      <c r="AA468" s="69"/>
      <c r="AB468" s="51" t="str">
        <f t="shared" si="47"/>
        <v/>
      </c>
      <c r="AC468" s="51"/>
      <c r="AD468" s="70"/>
      <c r="AE468" s="70"/>
      <c r="AF468" s="70" t="str">
        <f t="shared" si="48"/>
        <v/>
      </c>
      <c r="AG468" s="158"/>
      <c r="AH468" s="78"/>
      <c r="AI468" s="78" t="str">
        <f t="shared" si="71"/>
        <v/>
      </c>
      <c r="AJ468" s="79" t="str">
        <f t="array" ref="AJ468">IFERROR(INDEX('[1]Master Price'!$E:$E,MATCH(D468,'[1]Master Price'!$B:$B,0)),"0")</f>
        <v>0</v>
      </c>
      <c r="AK468" s="79">
        <f t="shared" si="50"/>
        <v>0</v>
      </c>
      <c r="AL468" s="81" t="str">
        <f t="shared" si="41"/>
        <v>0-day</v>
      </c>
      <c r="AM468" s="81" t="str">
        <f t="shared" si="44"/>
        <v>0-day</v>
      </c>
      <c r="AN468" s="81" t="str">
        <f t="shared" si="69"/>
        <v>0-day</v>
      </c>
      <c r="AO468" s="81" t="str">
        <f t="shared" si="70"/>
        <v>0-day</v>
      </c>
      <c r="AP468" s="81" t="str">
        <f t="shared" si="52"/>
        <v>0-day</v>
      </c>
      <c r="AQ468" s="81" t="str">
        <f t="shared" si="53"/>
        <v>0-day</v>
      </c>
      <c r="AR468" s="137"/>
      <c r="AS468" s="83" t="str">
        <f t="shared" si="54"/>
        <v/>
      </c>
      <c r="AT468" s="85">
        <f t="shared" si="68"/>
        <v>0</v>
      </c>
      <c r="AU468" s="84" t="e">
        <f t="shared" ca="1" si="55"/>
        <v>#NAME?</v>
      </c>
      <c r="AV468" s="85" t="e">
        <f t="shared" ca="1" si="56"/>
        <v>#NAME?</v>
      </c>
      <c r="AW468" s="86" t="e">
        <f t="shared" ca="1" si="57"/>
        <v>#NAME?</v>
      </c>
      <c r="AX468" s="85" t="e">
        <f t="shared" ca="1" si="58"/>
        <v>#NAME?</v>
      </c>
      <c r="AY468" s="86" t="str">
        <f t="shared" si="59"/>
        <v/>
      </c>
      <c r="AZ468" s="22" t="e">
        <f t="shared" ca="1" si="60"/>
        <v>#NAME?</v>
      </c>
      <c r="BA468" s="83" t="e">
        <f t="shared" ca="1" si="61"/>
        <v>#NAME?</v>
      </c>
      <c r="BB468" s="88" t="e">
        <f t="shared" ca="1" si="62"/>
        <v>#NAME?</v>
      </c>
      <c r="BC468" s="90" t="e">
        <f t="shared" ca="1" si="63"/>
        <v>#NAME?</v>
      </c>
      <c r="BD468" s="90" t="e">
        <f t="shared" ca="1" si="64"/>
        <v>#NAME?</v>
      </c>
      <c r="BE468" s="85" t="e">
        <f t="shared" ca="1" si="65"/>
        <v>#NAME?</v>
      </c>
      <c r="BF468" s="22" t="e">
        <f t="shared" ca="1" si="66"/>
        <v>#NAME?</v>
      </c>
      <c r="BG468" s="22" t="e">
        <f t="shared" ca="1" si="67"/>
        <v>#NAME?</v>
      </c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51" t="str">
        <f t="shared" si="45"/>
        <v/>
      </c>
      <c r="B469" s="142"/>
      <c r="C469" s="51"/>
      <c r="D469" s="51"/>
      <c r="E469" s="51"/>
      <c r="F469" s="51"/>
      <c r="G469" s="51"/>
      <c r="H469" s="55" t="str">
        <f t="shared" si="46"/>
        <v/>
      </c>
      <c r="I469" s="51"/>
      <c r="J469" s="51"/>
      <c r="K469" s="51"/>
      <c r="L469" s="51"/>
      <c r="M469" s="51"/>
      <c r="N469" s="51"/>
      <c r="O469" s="51"/>
      <c r="P469" s="51"/>
      <c r="Q469" s="51"/>
      <c r="R469" s="68"/>
      <c r="S469" s="68"/>
      <c r="T469" s="68" t="str">
        <f t="shared" si="43"/>
        <v/>
      </c>
      <c r="U469" s="68"/>
      <c r="V469" s="51"/>
      <c r="W469" s="158"/>
      <c r="X469" s="158"/>
      <c r="Y469" s="70" t="str">
        <f t="shared" si="72"/>
        <v/>
      </c>
      <c r="Z469" s="69"/>
      <c r="AA469" s="69"/>
      <c r="AB469" s="51" t="str">
        <f t="shared" si="47"/>
        <v/>
      </c>
      <c r="AC469" s="51"/>
      <c r="AD469" s="70"/>
      <c r="AE469" s="70"/>
      <c r="AF469" s="70" t="str">
        <f t="shared" si="48"/>
        <v/>
      </c>
      <c r="AG469" s="158"/>
      <c r="AH469" s="78"/>
      <c r="AI469" s="78" t="str">
        <f t="shared" si="71"/>
        <v/>
      </c>
      <c r="AJ469" s="79" t="str">
        <f t="array" ref="AJ469">IFERROR(INDEX('[1]Master Price'!$E:$E,MATCH(D469,'[1]Master Price'!$B:$B,0)),"0")</f>
        <v>0</v>
      </c>
      <c r="AK469" s="79">
        <f t="shared" si="50"/>
        <v>0</v>
      </c>
      <c r="AL469" s="81" t="str">
        <f t="shared" si="41"/>
        <v>0-day</v>
      </c>
      <c r="AM469" s="81" t="str">
        <f t="shared" si="44"/>
        <v>0-day</v>
      </c>
      <c r="AN469" s="81" t="str">
        <f t="shared" si="69"/>
        <v>0-day</v>
      </c>
      <c r="AO469" s="81" t="str">
        <f t="shared" si="70"/>
        <v>0-day</v>
      </c>
      <c r="AP469" s="81" t="str">
        <f t="shared" si="52"/>
        <v>0-day</v>
      </c>
      <c r="AQ469" s="81" t="str">
        <f t="shared" si="53"/>
        <v>0-day</v>
      </c>
      <c r="AR469" s="137"/>
      <c r="AS469" s="83" t="str">
        <f t="shared" si="54"/>
        <v/>
      </c>
      <c r="AT469" s="85">
        <f t="shared" si="68"/>
        <v>0</v>
      </c>
      <c r="AU469" s="84" t="e">
        <f t="shared" ca="1" si="55"/>
        <v>#NAME?</v>
      </c>
      <c r="AV469" s="85" t="e">
        <f t="shared" ca="1" si="56"/>
        <v>#NAME?</v>
      </c>
      <c r="AW469" s="86" t="e">
        <f t="shared" ca="1" si="57"/>
        <v>#NAME?</v>
      </c>
      <c r="AX469" s="85" t="e">
        <f t="shared" ca="1" si="58"/>
        <v>#NAME?</v>
      </c>
      <c r="AY469" s="86" t="str">
        <f t="shared" si="59"/>
        <v/>
      </c>
      <c r="AZ469" s="22" t="e">
        <f t="shared" ca="1" si="60"/>
        <v>#NAME?</v>
      </c>
      <c r="BA469" s="83" t="e">
        <f t="shared" ca="1" si="61"/>
        <v>#NAME?</v>
      </c>
      <c r="BB469" s="88" t="e">
        <f t="shared" ca="1" si="62"/>
        <v>#NAME?</v>
      </c>
      <c r="BC469" s="90" t="e">
        <f t="shared" ca="1" si="63"/>
        <v>#NAME?</v>
      </c>
      <c r="BD469" s="90" t="e">
        <f t="shared" ca="1" si="64"/>
        <v>#NAME?</v>
      </c>
      <c r="BE469" s="85" t="e">
        <f t="shared" ca="1" si="65"/>
        <v>#NAME?</v>
      </c>
      <c r="BF469" s="22" t="e">
        <f t="shared" ca="1" si="66"/>
        <v>#NAME?</v>
      </c>
      <c r="BG469" s="22" t="e">
        <f t="shared" ca="1" si="67"/>
        <v>#NAME?</v>
      </c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51" t="str">
        <f t="shared" si="45"/>
        <v/>
      </c>
      <c r="B470" s="142"/>
      <c r="C470" s="51"/>
      <c r="D470" s="51"/>
      <c r="E470" s="51"/>
      <c r="F470" s="51"/>
      <c r="G470" s="51"/>
      <c r="H470" s="55" t="str">
        <f t="shared" si="46"/>
        <v/>
      </c>
      <c r="I470" s="51"/>
      <c r="J470" s="51"/>
      <c r="K470" s="51"/>
      <c r="L470" s="51"/>
      <c r="M470" s="51"/>
      <c r="N470" s="51"/>
      <c r="O470" s="51"/>
      <c r="P470" s="51"/>
      <c r="Q470" s="51"/>
      <c r="R470" s="68"/>
      <c r="S470" s="68"/>
      <c r="T470" s="68" t="str">
        <f t="shared" si="43"/>
        <v/>
      </c>
      <c r="U470" s="68"/>
      <c r="V470" s="51"/>
      <c r="W470" s="158"/>
      <c r="X470" s="158"/>
      <c r="Y470" s="70" t="str">
        <f t="shared" si="72"/>
        <v/>
      </c>
      <c r="Z470" s="69"/>
      <c r="AA470" s="69"/>
      <c r="AB470" s="51" t="str">
        <f t="shared" si="47"/>
        <v/>
      </c>
      <c r="AC470" s="51"/>
      <c r="AD470" s="70"/>
      <c r="AE470" s="70"/>
      <c r="AF470" s="70" t="str">
        <f t="shared" si="48"/>
        <v/>
      </c>
      <c r="AG470" s="158"/>
      <c r="AH470" s="78"/>
      <c r="AI470" s="78" t="str">
        <f t="shared" si="71"/>
        <v/>
      </c>
      <c r="AJ470" s="79" t="str">
        <f t="array" ref="AJ470">IFERROR(INDEX('[1]Master Price'!$E:$E,MATCH(D470,'[1]Master Price'!$B:$B,0)),"0")</f>
        <v>0</v>
      </c>
      <c r="AK470" s="79">
        <f t="shared" si="50"/>
        <v>0</v>
      </c>
      <c r="AL470" s="81" t="str">
        <f t="shared" si="41"/>
        <v>0-day</v>
      </c>
      <c r="AM470" s="81" t="str">
        <f t="shared" si="44"/>
        <v>0-day</v>
      </c>
      <c r="AN470" s="81" t="str">
        <f t="shared" si="69"/>
        <v>0-day</v>
      </c>
      <c r="AO470" s="81" t="str">
        <f t="shared" si="70"/>
        <v>0-day</v>
      </c>
      <c r="AP470" s="81" t="str">
        <f t="shared" si="52"/>
        <v>0-day</v>
      </c>
      <c r="AQ470" s="81" t="str">
        <f t="shared" si="53"/>
        <v>0-day</v>
      </c>
      <c r="AR470" s="137"/>
      <c r="AS470" s="83" t="str">
        <f t="shared" si="54"/>
        <v/>
      </c>
      <c r="AT470" s="85">
        <f t="shared" si="68"/>
        <v>0</v>
      </c>
      <c r="AU470" s="84" t="e">
        <f t="shared" ca="1" si="55"/>
        <v>#NAME?</v>
      </c>
      <c r="AV470" s="85" t="e">
        <f t="shared" ca="1" si="56"/>
        <v>#NAME?</v>
      </c>
      <c r="AW470" s="86" t="e">
        <f t="shared" ca="1" si="57"/>
        <v>#NAME?</v>
      </c>
      <c r="AX470" s="85" t="e">
        <f t="shared" ca="1" si="58"/>
        <v>#NAME?</v>
      </c>
      <c r="AY470" s="86" t="str">
        <f t="shared" si="59"/>
        <v/>
      </c>
      <c r="AZ470" s="22" t="e">
        <f t="shared" ca="1" si="60"/>
        <v>#NAME?</v>
      </c>
      <c r="BA470" s="83" t="e">
        <f t="shared" ca="1" si="61"/>
        <v>#NAME?</v>
      </c>
      <c r="BB470" s="88" t="e">
        <f t="shared" ca="1" si="62"/>
        <v>#NAME?</v>
      </c>
      <c r="BC470" s="90" t="e">
        <f t="shared" ca="1" si="63"/>
        <v>#NAME?</v>
      </c>
      <c r="BD470" s="90" t="e">
        <f t="shared" ca="1" si="64"/>
        <v>#NAME?</v>
      </c>
      <c r="BE470" s="85" t="e">
        <f t="shared" ca="1" si="65"/>
        <v>#NAME?</v>
      </c>
      <c r="BF470" s="22" t="e">
        <f t="shared" ca="1" si="66"/>
        <v>#NAME?</v>
      </c>
      <c r="BG470" s="22" t="e">
        <f t="shared" ca="1" si="67"/>
        <v>#NAME?</v>
      </c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51" t="str">
        <f t="shared" si="45"/>
        <v/>
      </c>
      <c r="B471" s="142"/>
      <c r="C471" s="51"/>
      <c r="D471" s="51"/>
      <c r="E471" s="51"/>
      <c r="F471" s="51"/>
      <c r="G471" s="51"/>
      <c r="H471" s="55" t="str">
        <f t="shared" si="46"/>
        <v/>
      </c>
      <c r="I471" s="51"/>
      <c r="J471" s="51"/>
      <c r="K471" s="51"/>
      <c r="L471" s="51"/>
      <c r="M471" s="51"/>
      <c r="N471" s="51"/>
      <c r="O471" s="51"/>
      <c r="P471" s="51"/>
      <c r="Q471" s="51"/>
      <c r="R471" s="68"/>
      <c r="S471" s="68"/>
      <c r="T471" s="68" t="str">
        <f t="shared" si="43"/>
        <v/>
      </c>
      <c r="U471" s="68"/>
      <c r="V471" s="51"/>
      <c r="W471" s="158"/>
      <c r="X471" s="158"/>
      <c r="Y471" s="70" t="str">
        <f t="shared" si="72"/>
        <v/>
      </c>
      <c r="Z471" s="69"/>
      <c r="AA471" s="69"/>
      <c r="AB471" s="51" t="str">
        <f t="shared" si="47"/>
        <v/>
      </c>
      <c r="AC471" s="51"/>
      <c r="AD471" s="70"/>
      <c r="AE471" s="70"/>
      <c r="AF471" s="70" t="str">
        <f t="shared" si="48"/>
        <v/>
      </c>
      <c r="AG471" s="158"/>
      <c r="AH471" s="78"/>
      <c r="AI471" s="78" t="str">
        <f t="shared" si="71"/>
        <v/>
      </c>
      <c r="AJ471" s="79" t="str">
        <f t="array" ref="AJ471">IFERROR(INDEX('[1]Master Price'!$E:$E,MATCH(D471,'[1]Master Price'!$B:$B,0)),"0")</f>
        <v>0</v>
      </c>
      <c r="AK471" s="79">
        <f t="shared" si="50"/>
        <v>0</v>
      </c>
      <c r="AL471" s="81" t="str">
        <f t="shared" si="41"/>
        <v>0-day</v>
      </c>
      <c r="AM471" s="81" t="str">
        <f t="shared" si="44"/>
        <v>0-day</v>
      </c>
      <c r="AN471" s="81" t="str">
        <f t="shared" si="69"/>
        <v>0-day</v>
      </c>
      <c r="AO471" s="81" t="str">
        <f t="shared" si="70"/>
        <v>0-day</v>
      </c>
      <c r="AP471" s="81" t="str">
        <f t="shared" si="52"/>
        <v>0-day</v>
      </c>
      <c r="AQ471" s="81" t="str">
        <f t="shared" si="53"/>
        <v>0-day</v>
      </c>
      <c r="AR471" s="137"/>
      <c r="AS471" s="83" t="str">
        <f t="shared" si="54"/>
        <v/>
      </c>
      <c r="AT471" s="85">
        <f t="shared" si="68"/>
        <v>0</v>
      </c>
      <c r="AU471" s="84" t="e">
        <f t="shared" ca="1" si="55"/>
        <v>#NAME?</v>
      </c>
      <c r="AV471" s="85" t="e">
        <f t="shared" ca="1" si="56"/>
        <v>#NAME?</v>
      </c>
      <c r="AW471" s="86" t="e">
        <f t="shared" ca="1" si="57"/>
        <v>#NAME?</v>
      </c>
      <c r="AX471" s="85" t="e">
        <f t="shared" ca="1" si="58"/>
        <v>#NAME?</v>
      </c>
      <c r="AY471" s="86" t="str">
        <f t="shared" si="59"/>
        <v/>
      </c>
      <c r="AZ471" s="22" t="e">
        <f t="shared" ca="1" si="60"/>
        <v>#NAME?</v>
      </c>
      <c r="BA471" s="83" t="e">
        <f t="shared" ca="1" si="61"/>
        <v>#NAME?</v>
      </c>
      <c r="BB471" s="88" t="e">
        <f t="shared" ca="1" si="62"/>
        <v>#NAME?</v>
      </c>
      <c r="BC471" s="90" t="e">
        <f t="shared" ca="1" si="63"/>
        <v>#NAME?</v>
      </c>
      <c r="BD471" s="90" t="e">
        <f t="shared" ca="1" si="64"/>
        <v>#NAME?</v>
      </c>
      <c r="BE471" s="85" t="e">
        <f t="shared" ca="1" si="65"/>
        <v>#NAME?</v>
      </c>
      <c r="BF471" s="22" t="e">
        <f t="shared" ca="1" si="66"/>
        <v>#NAME?</v>
      </c>
      <c r="BG471" s="22" t="e">
        <f t="shared" ca="1" si="67"/>
        <v>#NAME?</v>
      </c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51" t="str">
        <f t="shared" si="45"/>
        <v/>
      </c>
      <c r="B472" s="142"/>
      <c r="C472" s="51"/>
      <c r="D472" s="51"/>
      <c r="E472" s="51"/>
      <c r="F472" s="51"/>
      <c r="G472" s="51"/>
      <c r="H472" s="55" t="str">
        <f t="shared" si="46"/>
        <v/>
      </c>
      <c r="I472" s="51"/>
      <c r="J472" s="51"/>
      <c r="K472" s="51"/>
      <c r="L472" s="51"/>
      <c r="M472" s="51"/>
      <c r="N472" s="51"/>
      <c r="O472" s="51"/>
      <c r="P472" s="51"/>
      <c r="Q472" s="51"/>
      <c r="R472" s="68"/>
      <c r="S472" s="68"/>
      <c r="T472" s="68" t="str">
        <f t="shared" si="43"/>
        <v/>
      </c>
      <c r="U472" s="68"/>
      <c r="V472" s="51"/>
      <c r="W472" s="158"/>
      <c r="X472" s="158"/>
      <c r="Y472" s="70" t="str">
        <f t="shared" si="72"/>
        <v/>
      </c>
      <c r="Z472" s="69"/>
      <c r="AA472" s="69"/>
      <c r="AB472" s="51" t="str">
        <f t="shared" si="47"/>
        <v/>
      </c>
      <c r="AC472" s="51"/>
      <c r="AD472" s="70"/>
      <c r="AE472" s="70"/>
      <c r="AF472" s="70" t="str">
        <f t="shared" si="48"/>
        <v/>
      </c>
      <c r="AG472" s="158"/>
      <c r="AH472" s="78"/>
      <c r="AI472" s="78" t="str">
        <f t="shared" si="71"/>
        <v/>
      </c>
      <c r="AJ472" s="79" t="str">
        <f t="array" ref="AJ472">IFERROR(INDEX('[1]Master Price'!$E:$E,MATCH(D472,'[1]Master Price'!$B:$B,0)),"0")</f>
        <v>0</v>
      </c>
      <c r="AK472" s="79">
        <f t="shared" si="50"/>
        <v>0</v>
      </c>
      <c r="AL472" s="81" t="str">
        <f t="shared" si="41"/>
        <v>0-day</v>
      </c>
      <c r="AM472" s="81" t="str">
        <f t="shared" si="44"/>
        <v>0-day</v>
      </c>
      <c r="AN472" s="81" t="str">
        <f t="shared" si="69"/>
        <v>0-day</v>
      </c>
      <c r="AO472" s="81" t="str">
        <f t="shared" si="70"/>
        <v>0-day</v>
      </c>
      <c r="AP472" s="81" t="str">
        <f t="shared" si="52"/>
        <v>0-day</v>
      </c>
      <c r="AQ472" s="81" t="str">
        <f t="shared" si="53"/>
        <v>0-day</v>
      </c>
      <c r="AR472" s="137"/>
      <c r="AS472" s="83" t="str">
        <f t="shared" si="54"/>
        <v/>
      </c>
      <c r="AT472" s="85">
        <f t="shared" si="68"/>
        <v>0</v>
      </c>
      <c r="AU472" s="84" t="e">
        <f t="shared" ca="1" si="55"/>
        <v>#NAME?</v>
      </c>
      <c r="AV472" s="85" t="e">
        <f t="shared" ca="1" si="56"/>
        <v>#NAME?</v>
      </c>
      <c r="AW472" s="86" t="e">
        <f t="shared" ca="1" si="57"/>
        <v>#NAME?</v>
      </c>
      <c r="AX472" s="85" t="e">
        <f t="shared" ca="1" si="58"/>
        <v>#NAME?</v>
      </c>
      <c r="AY472" s="86" t="str">
        <f t="shared" si="59"/>
        <v/>
      </c>
      <c r="AZ472" s="22" t="e">
        <f t="shared" ca="1" si="60"/>
        <v>#NAME?</v>
      </c>
      <c r="BA472" s="83" t="e">
        <f t="shared" ca="1" si="61"/>
        <v>#NAME?</v>
      </c>
      <c r="BB472" s="88" t="e">
        <f t="shared" ca="1" si="62"/>
        <v>#NAME?</v>
      </c>
      <c r="BC472" s="90" t="e">
        <f t="shared" ca="1" si="63"/>
        <v>#NAME?</v>
      </c>
      <c r="BD472" s="90" t="e">
        <f t="shared" ca="1" si="64"/>
        <v>#NAME?</v>
      </c>
      <c r="BE472" s="85" t="e">
        <f t="shared" ca="1" si="65"/>
        <v>#NAME?</v>
      </c>
      <c r="BF472" s="22" t="e">
        <f t="shared" ca="1" si="66"/>
        <v>#NAME?</v>
      </c>
      <c r="BG472" s="22" t="e">
        <f t="shared" ca="1" si="67"/>
        <v>#NAME?</v>
      </c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51" t="str">
        <f t="shared" si="45"/>
        <v/>
      </c>
      <c r="B473" s="142"/>
      <c r="C473" s="51"/>
      <c r="D473" s="51"/>
      <c r="E473" s="51"/>
      <c r="F473" s="51"/>
      <c r="G473" s="51"/>
      <c r="H473" s="55" t="str">
        <f t="shared" si="46"/>
        <v/>
      </c>
      <c r="I473" s="51"/>
      <c r="J473" s="51"/>
      <c r="K473" s="51"/>
      <c r="L473" s="51"/>
      <c r="M473" s="51"/>
      <c r="N473" s="51"/>
      <c r="O473" s="51"/>
      <c r="P473" s="51"/>
      <c r="Q473" s="51"/>
      <c r="R473" s="68"/>
      <c r="S473" s="68"/>
      <c r="T473" s="68" t="str">
        <f t="shared" si="43"/>
        <v/>
      </c>
      <c r="U473" s="68"/>
      <c r="V473" s="51"/>
      <c r="W473" s="158"/>
      <c r="X473" s="158"/>
      <c r="Y473" s="70" t="str">
        <f t="shared" si="72"/>
        <v/>
      </c>
      <c r="Z473" s="69"/>
      <c r="AA473" s="69"/>
      <c r="AB473" s="51" t="str">
        <f t="shared" si="47"/>
        <v/>
      </c>
      <c r="AC473" s="51"/>
      <c r="AD473" s="70"/>
      <c r="AE473" s="70"/>
      <c r="AF473" s="70" t="str">
        <f t="shared" si="48"/>
        <v/>
      </c>
      <c r="AG473" s="158"/>
      <c r="AH473" s="78"/>
      <c r="AI473" s="78" t="str">
        <f t="shared" si="71"/>
        <v/>
      </c>
      <c r="AJ473" s="79" t="str">
        <f t="array" ref="AJ473">IFERROR(INDEX('[1]Master Price'!$E:$E,MATCH(D473,'[1]Master Price'!$B:$B,0)),"0")</f>
        <v>0</v>
      </c>
      <c r="AK473" s="79">
        <f t="shared" si="50"/>
        <v>0</v>
      </c>
      <c r="AL473" s="81" t="str">
        <f t="shared" si="41"/>
        <v>0-day</v>
      </c>
      <c r="AM473" s="81" t="str">
        <f t="shared" si="44"/>
        <v>0-day</v>
      </c>
      <c r="AN473" s="81" t="str">
        <f t="shared" si="69"/>
        <v>0-day</v>
      </c>
      <c r="AO473" s="81" t="str">
        <f t="shared" si="70"/>
        <v>0-day</v>
      </c>
      <c r="AP473" s="81" t="str">
        <f t="shared" si="52"/>
        <v>0-day</v>
      </c>
      <c r="AQ473" s="81" t="str">
        <f t="shared" si="53"/>
        <v>0-day</v>
      </c>
      <c r="AR473" s="137"/>
      <c r="AS473" s="83" t="str">
        <f t="shared" si="54"/>
        <v/>
      </c>
      <c r="AT473" s="85">
        <f t="shared" si="68"/>
        <v>0</v>
      </c>
      <c r="AU473" s="84" t="e">
        <f t="shared" ca="1" si="55"/>
        <v>#NAME?</v>
      </c>
      <c r="AV473" s="85" t="e">
        <f t="shared" ca="1" si="56"/>
        <v>#NAME?</v>
      </c>
      <c r="AW473" s="86" t="e">
        <f t="shared" ca="1" si="57"/>
        <v>#NAME?</v>
      </c>
      <c r="AX473" s="85" t="e">
        <f t="shared" ca="1" si="58"/>
        <v>#NAME?</v>
      </c>
      <c r="AY473" s="86" t="str">
        <f t="shared" si="59"/>
        <v/>
      </c>
      <c r="AZ473" s="22" t="e">
        <f t="shared" ca="1" si="60"/>
        <v>#NAME?</v>
      </c>
      <c r="BA473" s="83" t="e">
        <f t="shared" ca="1" si="61"/>
        <v>#NAME?</v>
      </c>
      <c r="BB473" s="88" t="e">
        <f t="shared" ca="1" si="62"/>
        <v>#NAME?</v>
      </c>
      <c r="BC473" s="90" t="e">
        <f t="shared" ca="1" si="63"/>
        <v>#NAME?</v>
      </c>
      <c r="BD473" s="90" t="e">
        <f t="shared" ca="1" si="64"/>
        <v>#NAME?</v>
      </c>
      <c r="BE473" s="85" t="e">
        <f t="shared" ca="1" si="65"/>
        <v>#NAME?</v>
      </c>
      <c r="BF473" s="22" t="e">
        <f t="shared" ca="1" si="66"/>
        <v>#NAME?</v>
      </c>
      <c r="BG473" s="22" t="e">
        <f t="shared" ca="1" si="67"/>
        <v>#NAME?</v>
      </c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51" t="str">
        <f t="shared" si="45"/>
        <v/>
      </c>
      <c r="B474" s="142"/>
      <c r="C474" s="51"/>
      <c r="D474" s="51"/>
      <c r="E474" s="51"/>
      <c r="F474" s="51"/>
      <c r="G474" s="51"/>
      <c r="H474" s="55" t="str">
        <f t="shared" si="46"/>
        <v/>
      </c>
      <c r="I474" s="51"/>
      <c r="J474" s="51"/>
      <c r="K474" s="51"/>
      <c r="L474" s="51"/>
      <c r="M474" s="51"/>
      <c r="N474" s="51"/>
      <c r="O474" s="51"/>
      <c r="P474" s="51"/>
      <c r="Q474" s="51"/>
      <c r="R474" s="68"/>
      <c r="S474" s="68"/>
      <c r="T474" s="68" t="str">
        <f t="shared" si="43"/>
        <v/>
      </c>
      <c r="U474" s="68"/>
      <c r="V474" s="51"/>
      <c r="W474" s="158"/>
      <c r="X474" s="158"/>
      <c r="Y474" s="70" t="str">
        <f t="shared" si="72"/>
        <v/>
      </c>
      <c r="Z474" s="69"/>
      <c r="AA474" s="69"/>
      <c r="AB474" s="51" t="str">
        <f t="shared" si="47"/>
        <v/>
      </c>
      <c r="AC474" s="51"/>
      <c r="AD474" s="70"/>
      <c r="AE474" s="70"/>
      <c r="AF474" s="70" t="str">
        <f t="shared" si="48"/>
        <v/>
      </c>
      <c r="AG474" s="158"/>
      <c r="AH474" s="78"/>
      <c r="AI474" s="78" t="str">
        <f t="shared" si="71"/>
        <v/>
      </c>
      <c r="AJ474" s="79" t="str">
        <f t="array" ref="AJ474">IFERROR(INDEX('[1]Master Price'!$E:$E,MATCH(D474,'[1]Master Price'!$B:$B,0)),"0")</f>
        <v>0</v>
      </c>
      <c r="AK474" s="79">
        <f t="shared" si="50"/>
        <v>0</v>
      </c>
      <c r="AL474" s="81" t="str">
        <f t="shared" si="41"/>
        <v>0-day</v>
      </c>
      <c r="AM474" s="81" t="str">
        <f t="shared" si="44"/>
        <v>0-day</v>
      </c>
      <c r="AN474" s="81" t="str">
        <f t="shared" si="69"/>
        <v>0-day</v>
      </c>
      <c r="AO474" s="81" t="str">
        <f t="shared" si="70"/>
        <v>0-day</v>
      </c>
      <c r="AP474" s="81" t="str">
        <f t="shared" si="52"/>
        <v>0-day</v>
      </c>
      <c r="AQ474" s="81" t="str">
        <f t="shared" si="53"/>
        <v>0-day</v>
      </c>
      <c r="AR474" s="137"/>
      <c r="AS474" s="83" t="str">
        <f t="shared" si="54"/>
        <v/>
      </c>
      <c r="AT474" s="85">
        <f t="shared" si="68"/>
        <v>0</v>
      </c>
      <c r="AU474" s="84" t="e">
        <f t="shared" ca="1" si="55"/>
        <v>#NAME?</v>
      </c>
      <c r="AV474" s="85" t="e">
        <f t="shared" ca="1" si="56"/>
        <v>#NAME?</v>
      </c>
      <c r="AW474" s="86" t="e">
        <f t="shared" ca="1" si="57"/>
        <v>#NAME?</v>
      </c>
      <c r="AX474" s="85" t="e">
        <f t="shared" ca="1" si="58"/>
        <v>#NAME?</v>
      </c>
      <c r="AY474" s="86" t="str">
        <f t="shared" si="59"/>
        <v/>
      </c>
      <c r="AZ474" s="22" t="e">
        <f t="shared" ca="1" si="60"/>
        <v>#NAME?</v>
      </c>
      <c r="BA474" s="83" t="e">
        <f t="shared" ca="1" si="61"/>
        <v>#NAME?</v>
      </c>
      <c r="BB474" s="88" t="e">
        <f t="shared" ca="1" si="62"/>
        <v>#NAME?</v>
      </c>
      <c r="BC474" s="90" t="e">
        <f t="shared" ca="1" si="63"/>
        <v>#NAME?</v>
      </c>
      <c r="BD474" s="90" t="e">
        <f t="shared" ca="1" si="64"/>
        <v>#NAME?</v>
      </c>
      <c r="BE474" s="85" t="e">
        <f t="shared" ca="1" si="65"/>
        <v>#NAME?</v>
      </c>
      <c r="BF474" s="22" t="e">
        <f t="shared" ca="1" si="66"/>
        <v>#NAME?</v>
      </c>
      <c r="BG474" s="22" t="e">
        <f t="shared" ca="1" si="67"/>
        <v>#NAME?</v>
      </c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51" t="str">
        <f t="shared" si="45"/>
        <v/>
      </c>
      <c r="B475" s="142"/>
      <c r="C475" s="51"/>
      <c r="D475" s="51"/>
      <c r="E475" s="51"/>
      <c r="F475" s="51"/>
      <c r="G475" s="51"/>
      <c r="H475" s="55" t="str">
        <f t="shared" si="46"/>
        <v/>
      </c>
      <c r="I475" s="51"/>
      <c r="J475" s="51"/>
      <c r="K475" s="51"/>
      <c r="L475" s="51"/>
      <c r="M475" s="51"/>
      <c r="N475" s="51"/>
      <c r="O475" s="51"/>
      <c r="P475" s="51"/>
      <c r="Q475" s="51"/>
      <c r="R475" s="68"/>
      <c r="S475" s="68"/>
      <c r="T475" s="68" t="str">
        <f t="shared" si="43"/>
        <v/>
      </c>
      <c r="U475" s="68"/>
      <c r="V475" s="51"/>
      <c r="W475" s="158"/>
      <c r="X475" s="158"/>
      <c r="Y475" s="70" t="str">
        <f t="shared" si="72"/>
        <v/>
      </c>
      <c r="Z475" s="69"/>
      <c r="AA475" s="69"/>
      <c r="AB475" s="51" t="str">
        <f t="shared" si="47"/>
        <v/>
      </c>
      <c r="AC475" s="51"/>
      <c r="AD475" s="70"/>
      <c r="AE475" s="70"/>
      <c r="AF475" s="70" t="str">
        <f t="shared" si="48"/>
        <v/>
      </c>
      <c r="AG475" s="158"/>
      <c r="AH475" s="78"/>
      <c r="AI475" s="78" t="str">
        <f t="shared" si="71"/>
        <v/>
      </c>
      <c r="AJ475" s="79" t="str">
        <f t="array" ref="AJ475">IFERROR(INDEX('[1]Master Price'!$E:$E,MATCH(D475,'[1]Master Price'!$B:$B,0)),"0")</f>
        <v>0</v>
      </c>
      <c r="AK475" s="79">
        <f t="shared" si="50"/>
        <v>0</v>
      </c>
      <c r="AL475" s="81" t="str">
        <f t="shared" si="41"/>
        <v>0-day</v>
      </c>
      <c r="AM475" s="81" t="str">
        <f t="shared" si="44"/>
        <v>0-day</v>
      </c>
      <c r="AN475" s="81" t="str">
        <f t="shared" si="69"/>
        <v>0-day</v>
      </c>
      <c r="AO475" s="81" t="str">
        <f t="shared" si="70"/>
        <v>0-day</v>
      </c>
      <c r="AP475" s="81" t="str">
        <f t="shared" si="52"/>
        <v>0-day</v>
      </c>
      <c r="AQ475" s="81" t="str">
        <f t="shared" si="53"/>
        <v>0-day</v>
      </c>
      <c r="AR475" s="137"/>
      <c r="AS475" s="83" t="str">
        <f t="shared" si="54"/>
        <v/>
      </c>
      <c r="AT475" s="85">
        <f t="shared" si="68"/>
        <v>0</v>
      </c>
      <c r="AU475" s="84" t="e">
        <f t="shared" ca="1" si="55"/>
        <v>#NAME?</v>
      </c>
      <c r="AV475" s="85" t="e">
        <f t="shared" ca="1" si="56"/>
        <v>#NAME?</v>
      </c>
      <c r="AW475" s="86" t="e">
        <f t="shared" ca="1" si="57"/>
        <v>#NAME?</v>
      </c>
      <c r="AX475" s="85" t="e">
        <f t="shared" ca="1" si="58"/>
        <v>#NAME?</v>
      </c>
      <c r="AY475" s="86" t="str">
        <f t="shared" si="59"/>
        <v/>
      </c>
      <c r="AZ475" s="22" t="e">
        <f t="shared" ca="1" si="60"/>
        <v>#NAME?</v>
      </c>
      <c r="BA475" s="83" t="e">
        <f t="shared" ca="1" si="61"/>
        <v>#NAME?</v>
      </c>
      <c r="BB475" s="88" t="e">
        <f t="shared" ca="1" si="62"/>
        <v>#NAME?</v>
      </c>
      <c r="BC475" s="90" t="e">
        <f t="shared" ca="1" si="63"/>
        <v>#NAME?</v>
      </c>
      <c r="BD475" s="90" t="e">
        <f t="shared" ca="1" si="64"/>
        <v>#NAME?</v>
      </c>
      <c r="BE475" s="85" t="e">
        <f t="shared" ca="1" si="65"/>
        <v>#NAME?</v>
      </c>
      <c r="BF475" s="22" t="e">
        <f t="shared" ca="1" si="66"/>
        <v>#NAME?</v>
      </c>
      <c r="BG475" s="22" t="e">
        <f t="shared" ca="1" si="67"/>
        <v>#NAME?</v>
      </c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51" t="str">
        <f t="shared" si="45"/>
        <v/>
      </c>
      <c r="B476" s="142"/>
      <c r="C476" s="51"/>
      <c r="D476" s="51"/>
      <c r="E476" s="51"/>
      <c r="F476" s="51"/>
      <c r="G476" s="51"/>
      <c r="H476" s="55" t="str">
        <f t="shared" si="46"/>
        <v/>
      </c>
      <c r="I476" s="51"/>
      <c r="J476" s="51"/>
      <c r="K476" s="51"/>
      <c r="L476" s="51"/>
      <c r="M476" s="51"/>
      <c r="N476" s="51"/>
      <c r="O476" s="51"/>
      <c r="P476" s="51"/>
      <c r="Q476" s="51"/>
      <c r="R476" s="68"/>
      <c r="S476" s="68"/>
      <c r="T476" s="68" t="str">
        <f t="shared" si="43"/>
        <v/>
      </c>
      <c r="U476" s="68"/>
      <c r="V476" s="51"/>
      <c r="W476" s="158"/>
      <c r="X476" s="158"/>
      <c r="Y476" s="70" t="str">
        <f t="shared" si="72"/>
        <v/>
      </c>
      <c r="Z476" s="69"/>
      <c r="AA476" s="69"/>
      <c r="AB476" s="51" t="str">
        <f t="shared" si="47"/>
        <v/>
      </c>
      <c r="AC476" s="51"/>
      <c r="AD476" s="70"/>
      <c r="AE476" s="70"/>
      <c r="AF476" s="70" t="str">
        <f t="shared" si="48"/>
        <v/>
      </c>
      <c r="AG476" s="158"/>
      <c r="AH476" s="78"/>
      <c r="AI476" s="78" t="str">
        <f t="shared" si="71"/>
        <v/>
      </c>
      <c r="AJ476" s="79" t="str">
        <f t="array" ref="AJ476">IFERROR(INDEX('[1]Master Price'!$E:$E,MATCH(D476,'[1]Master Price'!$B:$B,0)),"0")</f>
        <v>0</v>
      </c>
      <c r="AK476" s="79">
        <f t="shared" si="50"/>
        <v>0</v>
      </c>
      <c r="AL476" s="81" t="str">
        <f t="shared" si="41"/>
        <v>0-day</v>
      </c>
      <c r="AM476" s="81" t="str">
        <f t="shared" si="44"/>
        <v>0-day</v>
      </c>
      <c r="AN476" s="81" t="str">
        <f t="shared" si="69"/>
        <v>0-day</v>
      </c>
      <c r="AO476" s="81" t="str">
        <f t="shared" si="70"/>
        <v>0-day</v>
      </c>
      <c r="AP476" s="81" t="str">
        <f t="shared" si="52"/>
        <v>0-day</v>
      </c>
      <c r="AQ476" s="81" t="str">
        <f t="shared" si="53"/>
        <v>0-day</v>
      </c>
      <c r="AR476" s="137"/>
      <c r="AS476" s="83" t="str">
        <f t="shared" si="54"/>
        <v/>
      </c>
      <c r="AT476" s="85">
        <f t="shared" si="68"/>
        <v>0</v>
      </c>
      <c r="AU476" s="84" t="e">
        <f t="shared" ca="1" si="55"/>
        <v>#NAME?</v>
      </c>
      <c r="AV476" s="85" t="e">
        <f t="shared" ca="1" si="56"/>
        <v>#NAME?</v>
      </c>
      <c r="AW476" s="86" t="e">
        <f t="shared" ca="1" si="57"/>
        <v>#NAME?</v>
      </c>
      <c r="AX476" s="85" t="e">
        <f t="shared" ca="1" si="58"/>
        <v>#NAME?</v>
      </c>
      <c r="AY476" s="86" t="str">
        <f t="shared" si="59"/>
        <v/>
      </c>
      <c r="AZ476" s="22" t="e">
        <f t="shared" ca="1" si="60"/>
        <v>#NAME?</v>
      </c>
      <c r="BA476" s="83" t="e">
        <f t="shared" ca="1" si="61"/>
        <v>#NAME?</v>
      </c>
      <c r="BB476" s="88" t="e">
        <f t="shared" ca="1" si="62"/>
        <v>#NAME?</v>
      </c>
      <c r="BC476" s="90" t="e">
        <f t="shared" ca="1" si="63"/>
        <v>#NAME?</v>
      </c>
      <c r="BD476" s="90" t="e">
        <f t="shared" ca="1" si="64"/>
        <v>#NAME?</v>
      </c>
      <c r="BE476" s="85" t="e">
        <f t="shared" ca="1" si="65"/>
        <v>#NAME?</v>
      </c>
      <c r="BF476" s="22" t="e">
        <f t="shared" ca="1" si="66"/>
        <v>#NAME?</v>
      </c>
      <c r="BG476" s="22" t="e">
        <f t="shared" ca="1" si="67"/>
        <v>#NAME?</v>
      </c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51" t="str">
        <f t="shared" si="45"/>
        <v/>
      </c>
      <c r="B477" s="142"/>
      <c r="C477" s="51"/>
      <c r="D477" s="51"/>
      <c r="E477" s="51"/>
      <c r="F477" s="51"/>
      <c r="G477" s="51"/>
      <c r="H477" s="55" t="str">
        <f t="shared" si="46"/>
        <v/>
      </c>
      <c r="I477" s="51"/>
      <c r="J477" s="51"/>
      <c r="K477" s="51"/>
      <c r="L477" s="51"/>
      <c r="M477" s="51"/>
      <c r="N477" s="51"/>
      <c r="O477" s="51"/>
      <c r="P477" s="51"/>
      <c r="Q477" s="51"/>
      <c r="R477" s="68"/>
      <c r="S477" s="68"/>
      <c r="T477" s="68" t="str">
        <f t="shared" si="43"/>
        <v/>
      </c>
      <c r="U477" s="68"/>
      <c r="V477" s="51"/>
      <c r="W477" s="158"/>
      <c r="X477" s="158"/>
      <c r="Y477" s="70" t="str">
        <f t="shared" si="72"/>
        <v/>
      </c>
      <c r="Z477" s="69"/>
      <c r="AA477" s="69"/>
      <c r="AB477" s="51" t="str">
        <f t="shared" si="47"/>
        <v/>
      </c>
      <c r="AC477" s="51"/>
      <c r="AD477" s="70"/>
      <c r="AE477" s="70"/>
      <c r="AF477" s="70" t="str">
        <f t="shared" si="48"/>
        <v/>
      </c>
      <c r="AG477" s="158"/>
      <c r="AH477" s="78"/>
      <c r="AI477" s="78" t="str">
        <f t="shared" si="71"/>
        <v/>
      </c>
      <c r="AJ477" s="79" t="str">
        <f t="array" ref="AJ477">IFERROR(INDEX('[1]Master Price'!$E:$E,MATCH(D477,'[1]Master Price'!$B:$B,0)),"0")</f>
        <v>0</v>
      </c>
      <c r="AK477" s="79">
        <f t="shared" si="50"/>
        <v>0</v>
      </c>
      <c r="AL477" s="81" t="str">
        <f t="shared" si="41"/>
        <v>0-day</v>
      </c>
      <c r="AM477" s="81" t="str">
        <f t="shared" si="44"/>
        <v>0-day</v>
      </c>
      <c r="AN477" s="81" t="str">
        <f t="shared" si="69"/>
        <v>0-day</v>
      </c>
      <c r="AO477" s="81" t="str">
        <f t="shared" si="70"/>
        <v>0-day</v>
      </c>
      <c r="AP477" s="81" t="str">
        <f t="shared" si="52"/>
        <v>0-day</v>
      </c>
      <c r="AQ477" s="81" t="str">
        <f t="shared" si="53"/>
        <v>0-day</v>
      </c>
      <c r="AR477" s="137"/>
      <c r="AS477" s="83" t="str">
        <f t="shared" si="54"/>
        <v/>
      </c>
      <c r="AT477" s="85">
        <f t="shared" si="68"/>
        <v>0</v>
      </c>
      <c r="AU477" s="84" t="e">
        <f t="shared" ca="1" si="55"/>
        <v>#NAME?</v>
      </c>
      <c r="AV477" s="85" t="e">
        <f t="shared" ca="1" si="56"/>
        <v>#NAME?</v>
      </c>
      <c r="AW477" s="86" t="e">
        <f t="shared" ca="1" si="57"/>
        <v>#NAME?</v>
      </c>
      <c r="AX477" s="85" t="e">
        <f t="shared" ca="1" si="58"/>
        <v>#NAME?</v>
      </c>
      <c r="AY477" s="86" t="str">
        <f t="shared" si="59"/>
        <v/>
      </c>
      <c r="AZ477" s="22" t="e">
        <f t="shared" ca="1" si="60"/>
        <v>#NAME?</v>
      </c>
      <c r="BA477" s="83" t="e">
        <f t="shared" ca="1" si="61"/>
        <v>#NAME?</v>
      </c>
      <c r="BB477" s="88" t="e">
        <f t="shared" ca="1" si="62"/>
        <v>#NAME?</v>
      </c>
      <c r="BC477" s="90" t="e">
        <f t="shared" ca="1" si="63"/>
        <v>#NAME?</v>
      </c>
      <c r="BD477" s="90" t="e">
        <f t="shared" ca="1" si="64"/>
        <v>#NAME?</v>
      </c>
      <c r="BE477" s="85" t="e">
        <f t="shared" ca="1" si="65"/>
        <v>#NAME?</v>
      </c>
      <c r="BF477" s="22" t="e">
        <f t="shared" ca="1" si="66"/>
        <v>#NAME?</v>
      </c>
      <c r="BG477" s="22" t="e">
        <f t="shared" ca="1" si="67"/>
        <v>#NAME?</v>
      </c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51" t="str">
        <f t="shared" si="45"/>
        <v/>
      </c>
      <c r="B478" s="142"/>
      <c r="C478" s="51"/>
      <c r="D478" s="51"/>
      <c r="E478" s="51"/>
      <c r="F478" s="51"/>
      <c r="G478" s="51"/>
      <c r="H478" s="55" t="str">
        <f t="shared" si="46"/>
        <v/>
      </c>
      <c r="I478" s="51"/>
      <c r="J478" s="51"/>
      <c r="K478" s="51"/>
      <c r="L478" s="51"/>
      <c r="M478" s="51"/>
      <c r="N478" s="51"/>
      <c r="O478" s="51"/>
      <c r="P478" s="51"/>
      <c r="Q478" s="51"/>
      <c r="R478" s="68"/>
      <c r="S478" s="68"/>
      <c r="T478" s="68" t="str">
        <f t="shared" si="43"/>
        <v/>
      </c>
      <c r="U478" s="68"/>
      <c r="V478" s="51"/>
      <c r="W478" s="158"/>
      <c r="X478" s="158"/>
      <c r="Y478" s="70" t="str">
        <f t="shared" si="72"/>
        <v/>
      </c>
      <c r="Z478" s="69"/>
      <c r="AA478" s="69"/>
      <c r="AB478" s="51" t="str">
        <f t="shared" si="47"/>
        <v/>
      </c>
      <c r="AC478" s="51"/>
      <c r="AD478" s="70"/>
      <c r="AE478" s="70"/>
      <c r="AF478" s="70" t="str">
        <f t="shared" si="48"/>
        <v/>
      </c>
      <c r="AG478" s="70"/>
      <c r="AH478" s="78"/>
      <c r="AI478" s="78" t="str">
        <f t="shared" si="71"/>
        <v/>
      </c>
      <c r="AJ478" s="79" t="str">
        <f t="array" ref="AJ478">IFERROR(INDEX('[1]Master Price'!$E:$E,MATCH(D478,'[1]Master Price'!$B:$B,0)),"0")</f>
        <v>0</v>
      </c>
      <c r="AK478" s="79">
        <f t="shared" si="50"/>
        <v>0</v>
      </c>
      <c r="AL478" s="81" t="str">
        <f t="shared" si="41"/>
        <v>0-day</v>
      </c>
      <c r="AM478" s="81" t="str">
        <f t="shared" si="44"/>
        <v>0-day</v>
      </c>
      <c r="AN478" s="81" t="str">
        <f t="shared" si="69"/>
        <v>0-day</v>
      </c>
      <c r="AO478" s="81" t="str">
        <f t="shared" si="70"/>
        <v>0-day</v>
      </c>
      <c r="AP478" s="81" t="str">
        <f t="shared" si="52"/>
        <v>0-day</v>
      </c>
      <c r="AQ478" s="81" t="str">
        <f t="shared" si="53"/>
        <v>0-day</v>
      </c>
      <c r="AR478" s="137"/>
      <c r="AS478" s="83" t="str">
        <f t="shared" si="54"/>
        <v/>
      </c>
      <c r="AT478" s="85">
        <f t="shared" si="68"/>
        <v>0</v>
      </c>
      <c r="AU478" s="84" t="e">
        <f t="shared" ca="1" si="55"/>
        <v>#NAME?</v>
      </c>
      <c r="AV478" s="85" t="e">
        <f t="shared" ca="1" si="56"/>
        <v>#NAME?</v>
      </c>
      <c r="AW478" s="86" t="e">
        <f t="shared" ca="1" si="57"/>
        <v>#NAME?</v>
      </c>
      <c r="AX478" s="85" t="e">
        <f t="shared" ca="1" si="58"/>
        <v>#NAME?</v>
      </c>
      <c r="AY478" s="86" t="str">
        <f t="shared" si="59"/>
        <v/>
      </c>
      <c r="AZ478" s="22" t="e">
        <f t="shared" ca="1" si="60"/>
        <v>#NAME?</v>
      </c>
      <c r="BA478" s="83" t="e">
        <f t="shared" ca="1" si="61"/>
        <v>#NAME?</v>
      </c>
      <c r="BB478" s="88" t="e">
        <f t="shared" ca="1" si="62"/>
        <v>#NAME?</v>
      </c>
      <c r="BC478" s="90" t="e">
        <f t="shared" ca="1" si="63"/>
        <v>#NAME?</v>
      </c>
      <c r="BD478" s="90" t="e">
        <f t="shared" ca="1" si="64"/>
        <v>#NAME?</v>
      </c>
      <c r="BE478" s="85" t="e">
        <f t="shared" ca="1" si="65"/>
        <v>#NAME?</v>
      </c>
      <c r="BF478" s="22" t="e">
        <f t="shared" ca="1" si="66"/>
        <v>#NAME?</v>
      </c>
      <c r="BG478" s="22" t="e">
        <f t="shared" ca="1" si="67"/>
        <v>#NAME?</v>
      </c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51" t="str">
        <f t="shared" si="45"/>
        <v/>
      </c>
      <c r="B479" s="142"/>
      <c r="C479" s="51"/>
      <c r="D479" s="51"/>
      <c r="E479" s="51"/>
      <c r="F479" s="51"/>
      <c r="G479" s="51"/>
      <c r="H479" s="55" t="str">
        <f t="shared" si="46"/>
        <v/>
      </c>
      <c r="I479" s="51"/>
      <c r="J479" s="51"/>
      <c r="K479" s="51"/>
      <c r="L479" s="51"/>
      <c r="M479" s="51"/>
      <c r="N479" s="51"/>
      <c r="O479" s="51"/>
      <c r="P479" s="51"/>
      <c r="Q479" s="51"/>
      <c r="R479" s="68"/>
      <c r="S479" s="68"/>
      <c r="T479" s="68" t="str">
        <f t="shared" si="43"/>
        <v/>
      </c>
      <c r="U479" s="68"/>
      <c r="V479" s="51"/>
      <c r="W479" s="158"/>
      <c r="X479" s="158"/>
      <c r="Y479" s="70" t="str">
        <f t="shared" si="72"/>
        <v/>
      </c>
      <c r="Z479" s="69"/>
      <c r="AA479" s="69"/>
      <c r="AB479" s="51" t="str">
        <f t="shared" si="47"/>
        <v/>
      </c>
      <c r="AC479" s="51"/>
      <c r="AD479" s="70"/>
      <c r="AE479" s="70"/>
      <c r="AF479" s="70" t="str">
        <f t="shared" si="48"/>
        <v/>
      </c>
      <c r="AG479" s="70"/>
      <c r="AH479" s="78"/>
      <c r="AI479" s="78" t="str">
        <f t="shared" si="71"/>
        <v/>
      </c>
      <c r="AJ479" s="79" t="str">
        <f t="array" ref="AJ479">IFERROR(INDEX('[1]Master Price'!$E:$E,MATCH(D479,'[1]Master Price'!$B:$B,0)),"0")</f>
        <v>0</v>
      </c>
      <c r="AK479" s="79">
        <f t="shared" si="50"/>
        <v>0</v>
      </c>
      <c r="AL479" s="81" t="str">
        <f t="shared" si="41"/>
        <v>0-day</v>
      </c>
      <c r="AM479" s="81" t="str">
        <f t="shared" si="44"/>
        <v>0-day</v>
      </c>
      <c r="AN479" s="81" t="str">
        <f t="shared" si="69"/>
        <v>0-day</v>
      </c>
      <c r="AO479" s="81" t="str">
        <f t="shared" si="70"/>
        <v>0-day</v>
      </c>
      <c r="AP479" s="81" t="str">
        <f t="shared" si="52"/>
        <v>0-day</v>
      </c>
      <c r="AQ479" s="81" t="str">
        <f t="shared" si="53"/>
        <v>0-day</v>
      </c>
      <c r="AR479" s="137"/>
      <c r="AS479" s="83" t="str">
        <f t="shared" si="54"/>
        <v/>
      </c>
      <c r="AT479" s="85">
        <f t="shared" si="68"/>
        <v>0</v>
      </c>
      <c r="AU479" s="84" t="e">
        <f t="shared" ca="1" si="55"/>
        <v>#NAME?</v>
      </c>
      <c r="AV479" s="85" t="e">
        <f t="shared" ca="1" si="56"/>
        <v>#NAME?</v>
      </c>
      <c r="AW479" s="86" t="e">
        <f t="shared" ca="1" si="57"/>
        <v>#NAME?</v>
      </c>
      <c r="AX479" s="85" t="e">
        <f t="shared" ca="1" si="58"/>
        <v>#NAME?</v>
      </c>
      <c r="AY479" s="86" t="str">
        <f t="shared" si="59"/>
        <v/>
      </c>
      <c r="AZ479" s="22" t="e">
        <f t="shared" ca="1" si="60"/>
        <v>#NAME?</v>
      </c>
      <c r="BA479" s="83" t="e">
        <f t="shared" ca="1" si="61"/>
        <v>#NAME?</v>
      </c>
      <c r="BB479" s="88" t="e">
        <f t="shared" ca="1" si="62"/>
        <v>#NAME?</v>
      </c>
      <c r="BC479" s="90" t="e">
        <f t="shared" ca="1" si="63"/>
        <v>#NAME?</v>
      </c>
      <c r="BD479" s="90" t="e">
        <f t="shared" ca="1" si="64"/>
        <v>#NAME?</v>
      </c>
      <c r="BE479" s="85" t="e">
        <f t="shared" ca="1" si="65"/>
        <v>#NAME?</v>
      </c>
      <c r="BF479" s="22" t="e">
        <f t="shared" ca="1" si="66"/>
        <v>#NAME?</v>
      </c>
      <c r="BG479" s="22" t="e">
        <f t="shared" ca="1" si="67"/>
        <v>#NAME?</v>
      </c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51" t="str">
        <f t="shared" si="45"/>
        <v/>
      </c>
      <c r="B480" s="142"/>
      <c r="C480" s="51"/>
      <c r="D480" s="51"/>
      <c r="E480" s="51"/>
      <c r="F480" s="51"/>
      <c r="G480" s="51"/>
      <c r="H480" s="55" t="str">
        <f t="shared" si="46"/>
        <v/>
      </c>
      <c r="I480" s="51"/>
      <c r="J480" s="51"/>
      <c r="K480" s="51"/>
      <c r="L480" s="51"/>
      <c r="M480" s="51"/>
      <c r="N480" s="51"/>
      <c r="O480" s="51"/>
      <c r="P480" s="51"/>
      <c r="Q480" s="51"/>
      <c r="R480" s="68"/>
      <c r="S480" s="68"/>
      <c r="T480" s="68" t="str">
        <f t="shared" si="43"/>
        <v/>
      </c>
      <c r="U480" s="68"/>
      <c r="V480" s="51"/>
      <c r="W480" s="158"/>
      <c r="X480" s="158"/>
      <c r="Y480" s="70" t="str">
        <f t="shared" si="72"/>
        <v/>
      </c>
      <c r="Z480" s="69"/>
      <c r="AA480" s="69"/>
      <c r="AB480" s="51" t="str">
        <f t="shared" si="47"/>
        <v/>
      </c>
      <c r="AC480" s="51"/>
      <c r="AD480" s="70"/>
      <c r="AE480" s="70"/>
      <c r="AF480" s="70" t="str">
        <f t="shared" si="48"/>
        <v/>
      </c>
      <c r="AG480" s="70"/>
      <c r="AH480" s="78"/>
      <c r="AI480" s="78" t="str">
        <f t="shared" si="71"/>
        <v/>
      </c>
      <c r="AJ480" s="79" t="str">
        <f t="array" ref="AJ480">IFERROR(INDEX('[1]Master Price'!$E:$E,MATCH(D480,'[1]Master Price'!$B:$B,0)),"0")</f>
        <v>0</v>
      </c>
      <c r="AK480" s="79">
        <f t="shared" si="50"/>
        <v>0</v>
      </c>
      <c r="AL480" s="81" t="str">
        <f t="shared" si="41"/>
        <v>0-day</v>
      </c>
      <c r="AM480" s="81" t="str">
        <f t="shared" si="44"/>
        <v>0-day</v>
      </c>
      <c r="AN480" s="81" t="str">
        <f t="shared" si="69"/>
        <v>0-day</v>
      </c>
      <c r="AO480" s="81" t="str">
        <f t="shared" si="70"/>
        <v>0-day</v>
      </c>
      <c r="AP480" s="81" t="str">
        <f t="shared" si="52"/>
        <v>0-day</v>
      </c>
      <c r="AQ480" s="81" t="str">
        <f t="shared" si="53"/>
        <v>0-day</v>
      </c>
      <c r="AR480" s="137"/>
      <c r="AS480" s="83" t="str">
        <f t="shared" si="54"/>
        <v/>
      </c>
      <c r="AT480" s="85">
        <f t="shared" si="68"/>
        <v>0</v>
      </c>
      <c r="AU480" s="84" t="e">
        <f t="shared" ca="1" si="55"/>
        <v>#NAME?</v>
      </c>
      <c r="AV480" s="85" t="e">
        <f t="shared" ca="1" si="56"/>
        <v>#NAME?</v>
      </c>
      <c r="AW480" s="86" t="e">
        <f t="shared" ca="1" si="57"/>
        <v>#NAME?</v>
      </c>
      <c r="AX480" s="85" t="e">
        <f t="shared" ca="1" si="58"/>
        <v>#NAME?</v>
      </c>
      <c r="AY480" s="86" t="str">
        <f t="shared" si="59"/>
        <v/>
      </c>
      <c r="AZ480" s="22" t="e">
        <f t="shared" ca="1" si="60"/>
        <v>#NAME?</v>
      </c>
      <c r="BA480" s="83" t="e">
        <f t="shared" ca="1" si="61"/>
        <v>#NAME?</v>
      </c>
      <c r="BB480" s="88" t="e">
        <f t="shared" ca="1" si="62"/>
        <v>#NAME?</v>
      </c>
      <c r="BC480" s="90" t="e">
        <f t="shared" ca="1" si="63"/>
        <v>#NAME?</v>
      </c>
      <c r="BD480" s="90" t="e">
        <f t="shared" ca="1" si="64"/>
        <v>#NAME?</v>
      </c>
      <c r="BE480" s="85" t="e">
        <f t="shared" ca="1" si="65"/>
        <v>#NAME?</v>
      </c>
      <c r="BF480" s="22" t="e">
        <f t="shared" ca="1" si="66"/>
        <v>#NAME?</v>
      </c>
      <c r="BG480" s="22" t="e">
        <f t="shared" ca="1" si="67"/>
        <v>#NAME?</v>
      </c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51" t="str">
        <f t="shared" si="45"/>
        <v/>
      </c>
      <c r="B481" s="142"/>
      <c r="C481" s="51"/>
      <c r="D481" s="51"/>
      <c r="E481" s="51"/>
      <c r="F481" s="51"/>
      <c r="G481" s="51"/>
      <c r="H481" s="55" t="str">
        <f t="shared" si="46"/>
        <v/>
      </c>
      <c r="I481" s="51"/>
      <c r="J481" s="51"/>
      <c r="K481" s="51"/>
      <c r="L481" s="51"/>
      <c r="M481" s="51"/>
      <c r="N481" s="51"/>
      <c r="O481" s="51"/>
      <c r="P481" s="51"/>
      <c r="Q481" s="51"/>
      <c r="R481" s="68"/>
      <c r="S481" s="68"/>
      <c r="T481" s="68" t="str">
        <f t="shared" si="43"/>
        <v/>
      </c>
      <c r="U481" s="68"/>
      <c r="V481" s="51"/>
      <c r="W481" s="158"/>
      <c r="X481" s="158"/>
      <c r="Y481" s="70" t="str">
        <f t="shared" si="72"/>
        <v/>
      </c>
      <c r="Z481" s="69"/>
      <c r="AA481" s="69"/>
      <c r="AB481" s="51" t="str">
        <f t="shared" si="47"/>
        <v/>
      </c>
      <c r="AC481" s="51"/>
      <c r="AD481" s="70"/>
      <c r="AE481" s="70"/>
      <c r="AF481" s="70" t="str">
        <f t="shared" si="48"/>
        <v/>
      </c>
      <c r="AG481" s="70"/>
      <c r="AH481" s="78"/>
      <c r="AI481" s="78" t="str">
        <f t="shared" si="71"/>
        <v/>
      </c>
      <c r="AJ481" s="79" t="str">
        <f t="array" ref="AJ481">IFERROR(INDEX('[1]Master Price'!$E:$E,MATCH(D481,'[1]Master Price'!$B:$B,0)),"0")</f>
        <v>0</v>
      </c>
      <c r="AK481" s="79">
        <f t="shared" si="50"/>
        <v>0</v>
      </c>
      <c r="AL481" s="81" t="str">
        <f t="shared" si="41"/>
        <v>0-day</v>
      </c>
      <c r="AM481" s="81" t="str">
        <f t="shared" si="44"/>
        <v>0-day</v>
      </c>
      <c r="AN481" s="81" t="str">
        <f t="shared" si="69"/>
        <v>0-day</v>
      </c>
      <c r="AO481" s="81" t="str">
        <f t="shared" si="70"/>
        <v>0-day</v>
      </c>
      <c r="AP481" s="81" t="str">
        <f t="shared" si="52"/>
        <v>0-day</v>
      </c>
      <c r="AQ481" s="81" t="str">
        <f t="shared" si="53"/>
        <v>0-day</v>
      </c>
      <c r="AR481" s="137"/>
      <c r="AS481" s="83" t="str">
        <f t="shared" si="54"/>
        <v/>
      </c>
      <c r="AT481" s="85">
        <f t="shared" si="68"/>
        <v>0</v>
      </c>
      <c r="AU481" s="84" t="e">
        <f t="shared" ca="1" si="55"/>
        <v>#NAME?</v>
      </c>
      <c r="AV481" s="85" t="e">
        <f t="shared" ca="1" si="56"/>
        <v>#NAME?</v>
      </c>
      <c r="AW481" s="86" t="e">
        <f t="shared" ca="1" si="57"/>
        <v>#NAME?</v>
      </c>
      <c r="AX481" s="85" t="e">
        <f t="shared" ca="1" si="58"/>
        <v>#NAME?</v>
      </c>
      <c r="AY481" s="86" t="str">
        <f t="shared" si="59"/>
        <v/>
      </c>
      <c r="AZ481" s="22" t="e">
        <f t="shared" ca="1" si="60"/>
        <v>#NAME?</v>
      </c>
      <c r="BA481" s="83" t="e">
        <f t="shared" ca="1" si="61"/>
        <v>#NAME?</v>
      </c>
      <c r="BB481" s="88" t="e">
        <f t="shared" ca="1" si="62"/>
        <v>#NAME?</v>
      </c>
      <c r="BC481" s="90" t="e">
        <f t="shared" ca="1" si="63"/>
        <v>#NAME?</v>
      </c>
      <c r="BD481" s="90" t="e">
        <f t="shared" ca="1" si="64"/>
        <v>#NAME?</v>
      </c>
      <c r="BE481" s="85" t="e">
        <f t="shared" ca="1" si="65"/>
        <v>#NAME?</v>
      </c>
      <c r="BF481" s="22" t="e">
        <f t="shared" ca="1" si="66"/>
        <v>#NAME?</v>
      </c>
      <c r="BG481" s="22" t="e">
        <f t="shared" ca="1" si="67"/>
        <v>#NAME?</v>
      </c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51" t="str">
        <f t="shared" si="45"/>
        <v/>
      </c>
      <c r="B482" s="142"/>
      <c r="C482" s="51"/>
      <c r="D482" s="51"/>
      <c r="E482" s="51"/>
      <c r="F482" s="51"/>
      <c r="G482" s="51"/>
      <c r="H482" s="55" t="str">
        <f t="shared" si="46"/>
        <v/>
      </c>
      <c r="I482" s="51"/>
      <c r="J482" s="51"/>
      <c r="K482" s="51"/>
      <c r="L482" s="51"/>
      <c r="M482" s="51"/>
      <c r="N482" s="51"/>
      <c r="O482" s="51"/>
      <c r="P482" s="51"/>
      <c r="Q482" s="51"/>
      <c r="R482" s="68"/>
      <c r="S482" s="68"/>
      <c r="T482" s="68" t="str">
        <f t="shared" si="43"/>
        <v/>
      </c>
      <c r="U482" s="68"/>
      <c r="V482" s="51"/>
      <c r="W482" s="158"/>
      <c r="X482" s="158"/>
      <c r="Y482" s="70" t="str">
        <f t="shared" si="72"/>
        <v/>
      </c>
      <c r="Z482" s="69"/>
      <c r="AA482" s="69"/>
      <c r="AB482" s="51" t="str">
        <f t="shared" si="47"/>
        <v/>
      </c>
      <c r="AC482" s="51"/>
      <c r="AD482" s="70"/>
      <c r="AE482" s="70"/>
      <c r="AF482" s="70" t="str">
        <f t="shared" si="48"/>
        <v/>
      </c>
      <c r="AG482" s="70"/>
      <c r="AH482" s="78"/>
      <c r="AI482" s="78" t="str">
        <f t="shared" si="71"/>
        <v/>
      </c>
      <c r="AJ482" s="79" t="str">
        <f t="array" ref="AJ482">IFERROR(INDEX('[1]Master Price'!$E:$E,MATCH(D482,'[1]Master Price'!$B:$B,0)),"0")</f>
        <v>0</v>
      </c>
      <c r="AK482" s="79">
        <f t="shared" si="50"/>
        <v>0</v>
      </c>
      <c r="AL482" s="81" t="str">
        <f t="shared" si="41"/>
        <v>0-day</v>
      </c>
      <c r="AM482" s="81" t="str">
        <f t="shared" si="44"/>
        <v>0-day</v>
      </c>
      <c r="AN482" s="81" t="str">
        <f t="shared" si="69"/>
        <v>0-day</v>
      </c>
      <c r="AO482" s="81" t="str">
        <f t="shared" si="70"/>
        <v>0-day</v>
      </c>
      <c r="AP482" s="81" t="str">
        <f t="shared" si="52"/>
        <v>0-day</v>
      </c>
      <c r="AQ482" s="81" t="str">
        <f t="shared" si="53"/>
        <v>0-day</v>
      </c>
      <c r="AR482" s="137"/>
      <c r="AS482" s="83" t="str">
        <f t="shared" si="54"/>
        <v/>
      </c>
      <c r="AT482" s="85">
        <f t="shared" si="68"/>
        <v>0</v>
      </c>
      <c r="AU482" s="84" t="e">
        <f t="shared" ca="1" si="55"/>
        <v>#NAME?</v>
      </c>
      <c r="AV482" s="85" t="e">
        <f t="shared" ca="1" si="56"/>
        <v>#NAME?</v>
      </c>
      <c r="AW482" s="86" t="e">
        <f t="shared" ca="1" si="57"/>
        <v>#NAME?</v>
      </c>
      <c r="AX482" s="85" t="e">
        <f t="shared" ca="1" si="58"/>
        <v>#NAME?</v>
      </c>
      <c r="AY482" s="86" t="str">
        <f t="shared" si="59"/>
        <v/>
      </c>
      <c r="AZ482" s="22" t="e">
        <f t="shared" ca="1" si="60"/>
        <v>#NAME?</v>
      </c>
      <c r="BA482" s="83" t="e">
        <f t="shared" ca="1" si="61"/>
        <v>#NAME?</v>
      </c>
      <c r="BB482" s="88" t="e">
        <f t="shared" ca="1" si="62"/>
        <v>#NAME?</v>
      </c>
      <c r="BC482" s="90" t="e">
        <f t="shared" ca="1" si="63"/>
        <v>#NAME?</v>
      </c>
      <c r="BD482" s="90" t="e">
        <f t="shared" ca="1" si="64"/>
        <v>#NAME?</v>
      </c>
      <c r="BE482" s="85" t="e">
        <f t="shared" ca="1" si="65"/>
        <v>#NAME?</v>
      </c>
      <c r="BF482" s="22" t="e">
        <f t="shared" ca="1" si="66"/>
        <v>#NAME?</v>
      </c>
      <c r="BG482" s="22" t="e">
        <f t="shared" ca="1" si="67"/>
        <v>#NAME?</v>
      </c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51" t="str">
        <f t="shared" si="45"/>
        <v/>
      </c>
      <c r="B483" s="142"/>
      <c r="C483" s="51"/>
      <c r="D483" s="51"/>
      <c r="E483" s="51"/>
      <c r="F483" s="51"/>
      <c r="G483" s="51"/>
      <c r="H483" s="55" t="str">
        <f t="shared" si="46"/>
        <v/>
      </c>
      <c r="I483" s="51"/>
      <c r="J483" s="51"/>
      <c r="K483" s="51"/>
      <c r="L483" s="51"/>
      <c r="M483" s="51"/>
      <c r="N483" s="51"/>
      <c r="O483" s="51"/>
      <c r="P483" s="51"/>
      <c r="Q483" s="51"/>
      <c r="R483" s="68"/>
      <c r="S483" s="68"/>
      <c r="T483" s="68" t="str">
        <f t="shared" si="43"/>
        <v/>
      </c>
      <c r="U483" s="68"/>
      <c r="V483" s="51"/>
      <c r="W483" s="158"/>
      <c r="X483" s="158"/>
      <c r="Y483" s="70" t="str">
        <f t="shared" si="72"/>
        <v/>
      </c>
      <c r="Z483" s="69"/>
      <c r="AA483" s="69"/>
      <c r="AB483" s="51" t="str">
        <f t="shared" si="47"/>
        <v/>
      </c>
      <c r="AC483" s="51"/>
      <c r="AD483" s="70"/>
      <c r="AE483" s="70"/>
      <c r="AF483" s="70" t="str">
        <f t="shared" si="48"/>
        <v/>
      </c>
      <c r="AG483" s="70"/>
      <c r="AH483" s="78"/>
      <c r="AI483" s="78" t="str">
        <f t="shared" si="71"/>
        <v/>
      </c>
      <c r="AJ483" s="79" t="str">
        <f t="array" ref="AJ483">IFERROR(INDEX('[1]Master Price'!$E:$E,MATCH(D483,'[1]Master Price'!$B:$B,0)),"0")</f>
        <v>0</v>
      </c>
      <c r="AK483" s="79">
        <f t="shared" si="50"/>
        <v>0</v>
      </c>
      <c r="AL483" s="81" t="str">
        <f t="shared" si="41"/>
        <v>0-day</v>
      </c>
      <c r="AM483" s="81" t="str">
        <f t="shared" si="44"/>
        <v>0-day</v>
      </c>
      <c r="AN483" s="81" t="str">
        <f t="shared" si="69"/>
        <v>0-day</v>
      </c>
      <c r="AO483" s="81" t="str">
        <f t="shared" si="70"/>
        <v>0-day</v>
      </c>
      <c r="AP483" s="81" t="str">
        <f t="shared" si="52"/>
        <v>0-day</v>
      </c>
      <c r="AQ483" s="81" t="str">
        <f t="shared" si="53"/>
        <v>0-day</v>
      </c>
      <c r="AR483" s="137"/>
      <c r="AS483" s="83" t="str">
        <f t="shared" si="54"/>
        <v/>
      </c>
      <c r="AT483" s="85">
        <f t="shared" si="68"/>
        <v>0</v>
      </c>
      <c r="AU483" s="84" t="e">
        <f t="shared" ca="1" si="55"/>
        <v>#NAME?</v>
      </c>
      <c r="AV483" s="85" t="e">
        <f t="shared" ca="1" si="56"/>
        <v>#NAME?</v>
      </c>
      <c r="AW483" s="86" t="e">
        <f t="shared" ca="1" si="57"/>
        <v>#NAME?</v>
      </c>
      <c r="AX483" s="85" t="e">
        <f t="shared" ca="1" si="58"/>
        <v>#NAME?</v>
      </c>
      <c r="AY483" s="86" t="str">
        <f t="shared" si="59"/>
        <v/>
      </c>
      <c r="AZ483" s="22" t="e">
        <f t="shared" ca="1" si="60"/>
        <v>#NAME?</v>
      </c>
      <c r="BA483" s="83" t="e">
        <f t="shared" ca="1" si="61"/>
        <v>#NAME?</v>
      </c>
      <c r="BB483" s="88" t="e">
        <f t="shared" ca="1" si="62"/>
        <v>#NAME?</v>
      </c>
      <c r="BC483" s="90" t="e">
        <f t="shared" ca="1" si="63"/>
        <v>#NAME?</v>
      </c>
      <c r="BD483" s="90" t="e">
        <f t="shared" ca="1" si="64"/>
        <v>#NAME?</v>
      </c>
      <c r="BE483" s="85" t="e">
        <f t="shared" ca="1" si="65"/>
        <v>#NAME?</v>
      </c>
      <c r="BF483" s="22" t="e">
        <f t="shared" ca="1" si="66"/>
        <v>#NAME?</v>
      </c>
      <c r="BG483" s="22" t="e">
        <f t="shared" ca="1" si="67"/>
        <v>#NAME?</v>
      </c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51" t="str">
        <f t="shared" si="45"/>
        <v/>
      </c>
      <c r="B484" s="142"/>
      <c r="C484" s="51"/>
      <c r="D484" s="51"/>
      <c r="E484" s="51"/>
      <c r="F484" s="51"/>
      <c r="G484" s="51"/>
      <c r="H484" s="55" t="str">
        <f t="shared" si="46"/>
        <v/>
      </c>
      <c r="I484" s="51"/>
      <c r="J484" s="51"/>
      <c r="K484" s="51"/>
      <c r="L484" s="51"/>
      <c r="M484" s="51"/>
      <c r="N484" s="51"/>
      <c r="O484" s="51"/>
      <c r="P484" s="51"/>
      <c r="Q484" s="51"/>
      <c r="R484" s="68"/>
      <c r="S484" s="68"/>
      <c r="T484" s="68" t="str">
        <f t="shared" si="43"/>
        <v/>
      </c>
      <c r="U484" s="68"/>
      <c r="V484" s="51"/>
      <c r="W484" s="158"/>
      <c r="X484" s="158"/>
      <c r="Y484" s="70" t="str">
        <f t="shared" si="72"/>
        <v/>
      </c>
      <c r="Z484" s="69"/>
      <c r="AA484" s="69"/>
      <c r="AB484" s="51" t="str">
        <f t="shared" si="47"/>
        <v/>
      </c>
      <c r="AC484" s="51"/>
      <c r="AD484" s="70"/>
      <c r="AE484" s="70"/>
      <c r="AF484" s="70" t="str">
        <f t="shared" si="48"/>
        <v/>
      </c>
      <c r="AG484" s="70"/>
      <c r="AH484" s="78"/>
      <c r="AI484" s="78" t="str">
        <f t="shared" si="71"/>
        <v/>
      </c>
      <c r="AJ484" s="79" t="str">
        <f t="array" ref="AJ484">IFERROR(INDEX('[1]Master Price'!$E:$E,MATCH(D484,'[1]Master Price'!$B:$B,0)),"0")</f>
        <v>0</v>
      </c>
      <c r="AK484" s="79">
        <f t="shared" si="50"/>
        <v>0</v>
      </c>
      <c r="AL484" s="81" t="str">
        <f t="shared" si="41"/>
        <v>0-day</v>
      </c>
      <c r="AM484" s="81" t="str">
        <f t="shared" si="44"/>
        <v>0-day</v>
      </c>
      <c r="AN484" s="81" t="str">
        <f t="shared" si="69"/>
        <v>0-day</v>
      </c>
      <c r="AO484" s="81" t="str">
        <f t="shared" si="70"/>
        <v>0-day</v>
      </c>
      <c r="AP484" s="81" t="str">
        <f t="shared" si="52"/>
        <v>0-day</v>
      </c>
      <c r="AQ484" s="81" t="str">
        <f t="shared" si="53"/>
        <v>0-day</v>
      </c>
      <c r="AR484" s="137"/>
      <c r="AS484" s="83" t="str">
        <f t="shared" si="54"/>
        <v/>
      </c>
      <c r="AT484" s="85">
        <f t="shared" si="68"/>
        <v>0</v>
      </c>
      <c r="AU484" s="84" t="e">
        <f t="shared" ca="1" si="55"/>
        <v>#NAME?</v>
      </c>
      <c r="AV484" s="85" t="e">
        <f t="shared" ca="1" si="56"/>
        <v>#NAME?</v>
      </c>
      <c r="AW484" s="86" t="e">
        <f t="shared" ca="1" si="57"/>
        <v>#NAME?</v>
      </c>
      <c r="AX484" s="85" t="e">
        <f t="shared" ca="1" si="58"/>
        <v>#NAME?</v>
      </c>
      <c r="AY484" s="86" t="str">
        <f t="shared" si="59"/>
        <v/>
      </c>
      <c r="AZ484" s="22" t="e">
        <f t="shared" ca="1" si="60"/>
        <v>#NAME?</v>
      </c>
      <c r="BA484" s="83" t="e">
        <f t="shared" ca="1" si="61"/>
        <v>#NAME?</v>
      </c>
      <c r="BB484" s="88" t="e">
        <f t="shared" ca="1" si="62"/>
        <v>#NAME?</v>
      </c>
      <c r="BC484" s="90" t="e">
        <f t="shared" ca="1" si="63"/>
        <v>#NAME?</v>
      </c>
      <c r="BD484" s="90" t="e">
        <f t="shared" ca="1" si="64"/>
        <v>#NAME?</v>
      </c>
      <c r="BE484" s="85" t="e">
        <f t="shared" ca="1" si="65"/>
        <v>#NAME?</v>
      </c>
      <c r="BF484" s="22" t="e">
        <f t="shared" ca="1" si="66"/>
        <v>#NAME?</v>
      </c>
      <c r="BG484" s="22" t="e">
        <f t="shared" ca="1" si="67"/>
        <v>#NAME?</v>
      </c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51" t="str">
        <f t="shared" si="45"/>
        <v/>
      </c>
      <c r="B485" s="142"/>
      <c r="C485" s="51"/>
      <c r="D485" s="51"/>
      <c r="E485" s="51"/>
      <c r="F485" s="51"/>
      <c r="G485" s="51"/>
      <c r="H485" s="55" t="str">
        <f t="shared" si="46"/>
        <v/>
      </c>
      <c r="I485" s="51"/>
      <c r="J485" s="51"/>
      <c r="K485" s="51"/>
      <c r="L485" s="51"/>
      <c r="M485" s="51"/>
      <c r="N485" s="51"/>
      <c r="O485" s="51"/>
      <c r="P485" s="51"/>
      <c r="Q485" s="51"/>
      <c r="R485" s="68"/>
      <c r="S485" s="68"/>
      <c r="T485" s="68" t="str">
        <f t="shared" si="43"/>
        <v/>
      </c>
      <c r="U485" s="68"/>
      <c r="V485" s="51"/>
      <c r="W485" s="158"/>
      <c r="X485" s="158"/>
      <c r="Y485" s="70" t="str">
        <f t="shared" si="72"/>
        <v/>
      </c>
      <c r="Z485" s="69"/>
      <c r="AA485" s="69"/>
      <c r="AB485" s="51" t="str">
        <f t="shared" si="47"/>
        <v/>
      </c>
      <c r="AC485" s="51"/>
      <c r="AD485" s="70"/>
      <c r="AE485" s="70"/>
      <c r="AF485" s="70" t="str">
        <f t="shared" si="48"/>
        <v/>
      </c>
      <c r="AG485" s="70"/>
      <c r="AH485" s="78"/>
      <c r="AI485" s="78" t="str">
        <f t="shared" si="71"/>
        <v/>
      </c>
      <c r="AJ485" s="79" t="str">
        <f t="array" ref="AJ485">IFERROR(INDEX('[1]Master Price'!$E:$E,MATCH(D485,'[1]Master Price'!$B:$B,0)),"0")</f>
        <v>0</v>
      </c>
      <c r="AK485" s="79">
        <f t="shared" si="50"/>
        <v>0</v>
      </c>
      <c r="AL485" s="81" t="str">
        <f t="shared" si="41"/>
        <v>0-day</v>
      </c>
      <c r="AM485" s="81" t="str">
        <f t="shared" si="44"/>
        <v>0-day</v>
      </c>
      <c r="AN485" s="81" t="str">
        <f t="shared" si="69"/>
        <v>0-day</v>
      </c>
      <c r="AO485" s="81" t="str">
        <f t="shared" si="70"/>
        <v>0-day</v>
      </c>
      <c r="AP485" s="81" t="str">
        <f t="shared" si="52"/>
        <v>0-day</v>
      </c>
      <c r="AQ485" s="81" t="str">
        <f t="shared" si="53"/>
        <v>0-day</v>
      </c>
      <c r="AR485" s="137"/>
      <c r="AS485" s="83" t="str">
        <f t="shared" si="54"/>
        <v/>
      </c>
      <c r="AT485" s="85">
        <f t="shared" si="68"/>
        <v>0</v>
      </c>
      <c r="AU485" s="84" t="e">
        <f t="shared" ca="1" si="55"/>
        <v>#NAME?</v>
      </c>
      <c r="AV485" s="85" t="e">
        <f t="shared" ca="1" si="56"/>
        <v>#NAME?</v>
      </c>
      <c r="AW485" s="86" t="e">
        <f t="shared" ca="1" si="57"/>
        <v>#NAME?</v>
      </c>
      <c r="AX485" s="85" t="e">
        <f t="shared" ca="1" si="58"/>
        <v>#NAME?</v>
      </c>
      <c r="AY485" s="86" t="str">
        <f t="shared" si="59"/>
        <v/>
      </c>
      <c r="AZ485" s="22" t="e">
        <f t="shared" ca="1" si="60"/>
        <v>#NAME?</v>
      </c>
      <c r="BA485" s="83" t="e">
        <f t="shared" ca="1" si="61"/>
        <v>#NAME?</v>
      </c>
      <c r="BB485" s="88" t="e">
        <f t="shared" ca="1" si="62"/>
        <v>#NAME?</v>
      </c>
      <c r="BC485" s="90" t="e">
        <f t="shared" ca="1" si="63"/>
        <v>#NAME?</v>
      </c>
      <c r="BD485" s="90" t="e">
        <f t="shared" ca="1" si="64"/>
        <v>#NAME?</v>
      </c>
      <c r="BE485" s="85" t="e">
        <f t="shared" ca="1" si="65"/>
        <v>#NAME?</v>
      </c>
      <c r="BF485" s="22" t="e">
        <f t="shared" ca="1" si="66"/>
        <v>#NAME?</v>
      </c>
      <c r="BG485" s="22" t="e">
        <f t="shared" ca="1" si="67"/>
        <v>#NAME?</v>
      </c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51" t="str">
        <f t="shared" si="45"/>
        <v/>
      </c>
      <c r="B486" s="142"/>
      <c r="C486" s="51"/>
      <c r="D486" s="51"/>
      <c r="E486" s="51"/>
      <c r="F486" s="51"/>
      <c r="G486" s="51"/>
      <c r="H486" s="55" t="str">
        <f t="shared" si="46"/>
        <v/>
      </c>
      <c r="I486" s="51"/>
      <c r="J486" s="51"/>
      <c r="K486" s="51"/>
      <c r="L486" s="51"/>
      <c r="M486" s="51"/>
      <c r="N486" s="51"/>
      <c r="O486" s="51"/>
      <c r="P486" s="51"/>
      <c r="Q486" s="51"/>
      <c r="R486" s="68"/>
      <c r="S486" s="68"/>
      <c r="T486" s="68" t="str">
        <f t="shared" si="43"/>
        <v/>
      </c>
      <c r="U486" s="68"/>
      <c r="V486" s="51"/>
      <c r="W486" s="158"/>
      <c r="X486" s="158"/>
      <c r="Y486" s="70" t="str">
        <f t="shared" si="72"/>
        <v/>
      </c>
      <c r="Z486" s="69"/>
      <c r="AA486" s="69"/>
      <c r="AB486" s="51" t="str">
        <f t="shared" si="47"/>
        <v/>
      </c>
      <c r="AC486" s="51"/>
      <c r="AD486" s="70"/>
      <c r="AE486" s="70"/>
      <c r="AF486" s="70" t="str">
        <f t="shared" si="48"/>
        <v/>
      </c>
      <c r="AG486" s="70"/>
      <c r="AH486" s="78"/>
      <c r="AI486" s="78" t="str">
        <f t="shared" si="71"/>
        <v/>
      </c>
      <c r="AJ486" s="79" t="str">
        <f t="array" ref="AJ486">IFERROR(INDEX('[1]Master Price'!$E:$E,MATCH(D486,'[1]Master Price'!$B:$B,0)),"0")</f>
        <v>0</v>
      </c>
      <c r="AK486" s="79">
        <f t="shared" si="50"/>
        <v>0</v>
      </c>
      <c r="AL486" s="81" t="str">
        <f t="shared" si="41"/>
        <v>0-day</v>
      </c>
      <c r="AM486" s="81" t="str">
        <f t="shared" si="44"/>
        <v>0-day</v>
      </c>
      <c r="AN486" s="81" t="str">
        <f t="shared" si="69"/>
        <v>0-day</v>
      </c>
      <c r="AO486" s="81" t="str">
        <f t="shared" si="70"/>
        <v>0-day</v>
      </c>
      <c r="AP486" s="81" t="str">
        <f t="shared" si="52"/>
        <v>0-day</v>
      </c>
      <c r="AQ486" s="81" t="str">
        <f t="shared" si="53"/>
        <v>0-day</v>
      </c>
      <c r="AR486" s="137"/>
      <c r="AS486" s="83" t="str">
        <f t="shared" si="54"/>
        <v/>
      </c>
      <c r="AT486" s="85">
        <f t="shared" si="68"/>
        <v>0</v>
      </c>
      <c r="AU486" s="84" t="e">
        <f t="shared" ca="1" si="55"/>
        <v>#NAME?</v>
      </c>
      <c r="AV486" s="85" t="e">
        <f t="shared" ca="1" si="56"/>
        <v>#NAME?</v>
      </c>
      <c r="AW486" s="86" t="e">
        <f t="shared" ca="1" si="57"/>
        <v>#NAME?</v>
      </c>
      <c r="AX486" s="85" t="e">
        <f t="shared" ca="1" si="58"/>
        <v>#NAME?</v>
      </c>
      <c r="AY486" s="86" t="str">
        <f t="shared" si="59"/>
        <v/>
      </c>
      <c r="AZ486" s="22" t="e">
        <f t="shared" ca="1" si="60"/>
        <v>#NAME?</v>
      </c>
      <c r="BA486" s="83" t="e">
        <f t="shared" ca="1" si="61"/>
        <v>#NAME?</v>
      </c>
      <c r="BB486" s="88" t="e">
        <f t="shared" ca="1" si="62"/>
        <v>#NAME?</v>
      </c>
      <c r="BC486" s="90" t="e">
        <f t="shared" ca="1" si="63"/>
        <v>#NAME?</v>
      </c>
      <c r="BD486" s="90" t="e">
        <f t="shared" ca="1" si="64"/>
        <v>#NAME?</v>
      </c>
      <c r="BE486" s="85" t="e">
        <f t="shared" ca="1" si="65"/>
        <v>#NAME?</v>
      </c>
      <c r="BF486" s="22" t="e">
        <f t="shared" ca="1" si="66"/>
        <v>#NAME?</v>
      </c>
      <c r="BG486" s="22" t="e">
        <f t="shared" ca="1" si="67"/>
        <v>#NAME?</v>
      </c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51" t="str">
        <f t="shared" si="45"/>
        <v/>
      </c>
      <c r="B487" s="142"/>
      <c r="C487" s="51"/>
      <c r="D487" s="51"/>
      <c r="E487" s="51"/>
      <c r="F487" s="51"/>
      <c r="G487" s="51"/>
      <c r="H487" s="55" t="str">
        <f t="shared" si="46"/>
        <v/>
      </c>
      <c r="I487" s="51"/>
      <c r="J487" s="51"/>
      <c r="K487" s="51"/>
      <c r="L487" s="51"/>
      <c r="M487" s="51"/>
      <c r="N487" s="51"/>
      <c r="O487" s="51"/>
      <c r="P487" s="51"/>
      <c r="Q487" s="51"/>
      <c r="R487" s="68"/>
      <c r="S487" s="68"/>
      <c r="T487" s="68" t="str">
        <f t="shared" si="43"/>
        <v/>
      </c>
      <c r="U487" s="68"/>
      <c r="V487" s="51"/>
      <c r="W487" s="158"/>
      <c r="X487" s="158"/>
      <c r="Y487" s="70" t="str">
        <f t="shared" si="72"/>
        <v/>
      </c>
      <c r="Z487" s="69"/>
      <c r="AA487" s="69"/>
      <c r="AB487" s="51" t="str">
        <f t="shared" si="47"/>
        <v/>
      </c>
      <c r="AC487" s="51"/>
      <c r="AD487" s="70"/>
      <c r="AE487" s="70"/>
      <c r="AF487" s="70" t="str">
        <f t="shared" si="48"/>
        <v/>
      </c>
      <c r="AG487" s="70"/>
      <c r="AH487" s="78"/>
      <c r="AI487" s="78" t="str">
        <f t="shared" si="71"/>
        <v/>
      </c>
      <c r="AJ487" s="79" t="str">
        <f t="array" ref="AJ487">IFERROR(INDEX('[1]Master Price'!$E:$E,MATCH(D487,'[1]Master Price'!$B:$B,0)),"0")</f>
        <v>0</v>
      </c>
      <c r="AK487" s="79">
        <f t="shared" si="50"/>
        <v>0</v>
      </c>
      <c r="AL487" s="81" t="str">
        <f t="shared" si="41"/>
        <v>0-day</v>
      </c>
      <c r="AM487" s="81" t="str">
        <f t="shared" si="44"/>
        <v>0-day</v>
      </c>
      <c r="AN487" s="81" t="str">
        <f t="shared" si="69"/>
        <v>0-day</v>
      </c>
      <c r="AO487" s="81" t="str">
        <f t="shared" si="70"/>
        <v>0-day</v>
      </c>
      <c r="AP487" s="81" t="str">
        <f t="shared" si="52"/>
        <v>0-day</v>
      </c>
      <c r="AQ487" s="81" t="str">
        <f t="shared" si="53"/>
        <v>0-day</v>
      </c>
      <c r="AR487" s="137"/>
      <c r="AS487" s="83" t="str">
        <f t="shared" si="54"/>
        <v/>
      </c>
      <c r="AT487" s="85">
        <f t="shared" si="68"/>
        <v>0</v>
      </c>
      <c r="AU487" s="84" t="e">
        <f t="shared" ca="1" si="55"/>
        <v>#NAME?</v>
      </c>
      <c r="AV487" s="85" t="e">
        <f t="shared" ca="1" si="56"/>
        <v>#NAME?</v>
      </c>
      <c r="AW487" s="86" t="e">
        <f t="shared" ca="1" si="57"/>
        <v>#NAME?</v>
      </c>
      <c r="AX487" s="85" t="e">
        <f t="shared" ca="1" si="58"/>
        <v>#NAME?</v>
      </c>
      <c r="AY487" s="86" t="str">
        <f t="shared" si="59"/>
        <v/>
      </c>
      <c r="AZ487" s="22" t="e">
        <f t="shared" ca="1" si="60"/>
        <v>#NAME?</v>
      </c>
      <c r="BA487" s="83" t="e">
        <f t="shared" ca="1" si="61"/>
        <v>#NAME?</v>
      </c>
      <c r="BB487" s="88" t="e">
        <f t="shared" ca="1" si="62"/>
        <v>#NAME?</v>
      </c>
      <c r="BC487" s="90" t="e">
        <f t="shared" ca="1" si="63"/>
        <v>#NAME?</v>
      </c>
      <c r="BD487" s="90" t="e">
        <f t="shared" ca="1" si="64"/>
        <v>#NAME?</v>
      </c>
      <c r="BE487" s="85" t="e">
        <f t="shared" ca="1" si="65"/>
        <v>#NAME?</v>
      </c>
      <c r="BF487" s="22" t="e">
        <f t="shared" ca="1" si="66"/>
        <v>#NAME?</v>
      </c>
      <c r="BG487" s="22" t="e">
        <f t="shared" ca="1" si="67"/>
        <v>#NAME?</v>
      </c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51" t="str">
        <f t="shared" si="45"/>
        <v/>
      </c>
      <c r="B488" s="142"/>
      <c r="C488" s="51"/>
      <c r="D488" s="51"/>
      <c r="E488" s="51"/>
      <c r="F488" s="51"/>
      <c r="G488" s="51"/>
      <c r="H488" s="55" t="str">
        <f t="shared" si="46"/>
        <v/>
      </c>
      <c r="I488" s="51"/>
      <c r="J488" s="51"/>
      <c r="K488" s="51"/>
      <c r="L488" s="51"/>
      <c r="M488" s="51"/>
      <c r="N488" s="51"/>
      <c r="O488" s="51"/>
      <c r="P488" s="51"/>
      <c r="Q488" s="51"/>
      <c r="R488" s="68"/>
      <c r="S488" s="68"/>
      <c r="T488" s="68" t="str">
        <f t="shared" si="43"/>
        <v/>
      </c>
      <c r="U488" s="68"/>
      <c r="V488" s="51"/>
      <c r="W488" s="158"/>
      <c r="X488" s="158"/>
      <c r="Y488" s="70" t="str">
        <f t="shared" si="72"/>
        <v/>
      </c>
      <c r="Z488" s="69"/>
      <c r="AA488" s="69"/>
      <c r="AB488" s="51" t="str">
        <f t="shared" si="47"/>
        <v/>
      </c>
      <c r="AC488" s="51"/>
      <c r="AD488" s="70"/>
      <c r="AE488" s="70"/>
      <c r="AF488" s="70" t="str">
        <f t="shared" si="48"/>
        <v/>
      </c>
      <c r="AG488" s="70"/>
      <c r="AH488" s="78"/>
      <c r="AI488" s="78" t="str">
        <f t="shared" si="71"/>
        <v/>
      </c>
      <c r="AJ488" s="79" t="str">
        <f t="array" ref="AJ488">IFERROR(INDEX('[1]Master Price'!$E:$E,MATCH(D488,'[1]Master Price'!$B:$B,0)),"0")</f>
        <v>0</v>
      </c>
      <c r="AK488" s="79">
        <f t="shared" si="50"/>
        <v>0</v>
      </c>
      <c r="AL488" s="81" t="str">
        <f t="shared" si="41"/>
        <v>0-day</v>
      </c>
      <c r="AM488" s="81" t="str">
        <f t="shared" si="44"/>
        <v>0-day</v>
      </c>
      <c r="AN488" s="81" t="str">
        <f t="shared" si="69"/>
        <v>0-day</v>
      </c>
      <c r="AO488" s="81" t="str">
        <f t="shared" si="70"/>
        <v>0-day</v>
      </c>
      <c r="AP488" s="81" t="str">
        <f t="shared" si="52"/>
        <v>0-day</v>
      </c>
      <c r="AQ488" s="81" t="str">
        <f t="shared" si="53"/>
        <v>0-day</v>
      </c>
      <c r="AR488" s="137"/>
      <c r="AS488" s="83" t="str">
        <f t="shared" si="54"/>
        <v/>
      </c>
      <c r="AT488" s="85">
        <f t="shared" si="68"/>
        <v>0</v>
      </c>
      <c r="AU488" s="84" t="e">
        <f t="shared" ca="1" si="55"/>
        <v>#NAME?</v>
      </c>
      <c r="AV488" s="85" t="e">
        <f t="shared" ca="1" si="56"/>
        <v>#NAME?</v>
      </c>
      <c r="AW488" s="86" t="e">
        <f t="shared" ca="1" si="57"/>
        <v>#NAME?</v>
      </c>
      <c r="AX488" s="85" t="e">
        <f t="shared" ca="1" si="58"/>
        <v>#NAME?</v>
      </c>
      <c r="AY488" s="86" t="str">
        <f t="shared" si="59"/>
        <v/>
      </c>
      <c r="AZ488" s="22" t="e">
        <f t="shared" ca="1" si="60"/>
        <v>#NAME?</v>
      </c>
      <c r="BA488" s="83" t="e">
        <f t="shared" ca="1" si="61"/>
        <v>#NAME?</v>
      </c>
      <c r="BB488" s="88" t="e">
        <f t="shared" ca="1" si="62"/>
        <v>#NAME?</v>
      </c>
      <c r="BC488" s="90" t="e">
        <f t="shared" ca="1" si="63"/>
        <v>#NAME?</v>
      </c>
      <c r="BD488" s="90" t="e">
        <f t="shared" ca="1" si="64"/>
        <v>#NAME?</v>
      </c>
      <c r="BE488" s="85" t="e">
        <f t="shared" ca="1" si="65"/>
        <v>#NAME?</v>
      </c>
      <c r="BF488" s="22" t="e">
        <f t="shared" ca="1" si="66"/>
        <v>#NAME?</v>
      </c>
      <c r="BG488" s="22" t="e">
        <f t="shared" ca="1" si="67"/>
        <v>#NAME?</v>
      </c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51" t="str">
        <f t="shared" si="45"/>
        <v/>
      </c>
      <c r="B489" s="142"/>
      <c r="C489" s="51"/>
      <c r="D489" s="51"/>
      <c r="E489" s="51"/>
      <c r="F489" s="51"/>
      <c r="G489" s="51"/>
      <c r="H489" s="55" t="str">
        <f t="shared" si="46"/>
        <v/>
      </c>
      <c r="I489" s="51"/>
      <c r="J489" s="51"/>
      <c r="K489" s="51"/>
      <c r="L489" s="51"/>
      <c r="M489" s="51"/>
      <c r="N489" s="51"/>
      <c r="O489" s="51"/>
      <c r="P489" s="51"/>
      <c r="Q489" s="51"/>
      <c r="R489" s="68"/>
      <c r="S489" s="68"/>
      <c r="T489" s="68" t="str">
        <f t="shared" si="43"/>
        <v/>
      </c>
      <c r="U489" s="68"/>
      <c r="V489" s="51"/>
      <c r="W489" s="158"/>
      <c r="X489" s="158"/>
      <c r="Y489" s="70" t="str">
        <f t="shared" si="72"/>
        <v/>
      </c>
      <c r="Z489" s="69"/>
      <c r="AA489" s="69"/>
      <c r="AB489" s="51" t="str">
        <f t="shared" si="47"/>
        <v/>
      </c>
      <c r="AC489" s="51"/>
      <c r="AD489" s="70"/>
      <c r="AE489" s="70"/>
      <c r="AF489" s="70" t="str">
        <f t="shared" si="48"/>
        <v/>
      </c>
      <c r="AG489" s="70"/>
      <c r="AH489" s="78"/>
      <c r="AI489" s="78" t="str">
        <f t="shared" si="71"/>
        <v/>
      </c>
      <c r="AJ489" s="79" t="str">
        <f t="array" ref="AJ489">IFERROR(INDEX('[1]Master Price'!$E:$E,MATCH(D489,'[1]Master Price'!$B:$B,0)),"0")</f>
        <v>0</v>
      </c>
      <c r="AK489" s="79">
        <f t="shared" si="50"/>
        <v>0</v>
      </c>
      <c r="AL489" s="81" t="str">
        <f t="shared" si="41"/>
        <v>0-day</v>
      </c>
      <c r="AM489" s="81" t="str">
        <f t="shared" si="44"/>
        <v>0-day</v>
      </c>
      <c r="AN489" s="81" t="str">
        <f t="shared" si="69"/>
        <v>0-day</v>
      </c>
      <c r="AO489" s="81" t="str">
        <f t="shared" si="70"/>
        <v>0-day</v>
      </c>
      <c r="AP489" s="81" t="str">
        <f t="shared" si="52"/>
        <v>0-day</v>
      </c>
      <c r="AQ489" s="81" t="str">
        <f t="shared" si="53"/>
        <v>0-day</v>
      </c>
      <c r="AR489" s="137"/>
      <c r="AS489" s="83" t="str">
        <f t="shared" si="54"/>
        <v/>
      </c>
      <c r="AT489" s="85">
        <f t="shared" si="68"/>
        <v>0</v>
      </c>
      <c r="AU489" s="84" t="e">
        <f t="shared" ca="1" si="55"/>
        <v>#NAME?</v>
      </c>
      <c r="AV489" s="85" t="e">
        <f t="shared" ca="1" si="56"/>
        <v>#NAME?</v>
      </c>
      <c r="AW489" s="86" t="e">
        <f t="shared" ca="1" si="57"/>
        <v>#NAME?</v>
      </c>
      <c r="AX489" s="85" t="e">
        <f t="shared" ca="1" si="58"/>
        <v>#NAME?</v>
      </c>
      <c r="AY489" s="86" t="str">
        <f t="shared" si="59"/>
        <v/>
      </c>
      <c r="AZ489" s="22" t="e">
        <f t="shared" ca="1" si="60"/>
        <v>#NAME?</v>
      </c>
      <c r="BA489" s="83" t="e">
        <f t="shared" ca="1" si="61"/>
        <v>#NAME?</v>
      </c>
      <c r="BB489" s="88" t="e">
        <f t="shared" ca="1" si="62"/>
        <v>#NAME?</v>
      </c>
      <c r="BC489" s="90" t="e">
        <f t="shared" ca="1" si="63"/>
        <v>#NAME?</v>
      </c>
      <c r="BD489" s="90" t="e">
        <f t="shared" ca="1" si="64"/>
        <v>#NAME?</v>
      </c>
      <c r="BE489" s="85" t="e">
        <f t="shared" ca="1" si="65"/>
        <v>#NAME?</v>
      </c>
      <c r="BF489" s="22" t="e">
        <f t="shared" ca="1" si="66"/>
        <v>#NAME?</v>
      </c>
      <c r="BG489" s="22" t="e">
        <f t="shared" ca="1" si="67"/>
        <v>#NAME?</v>
      </c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51" t="str">
        <f t="shared" si="45"/>
        <v/>
      </c>
      <c r="B490" s="142"/>
      <c r="C490" s="51"/>
      <c r="D490" s="51"/>
      <c r="E490" s="51"/>
      <c r="F490" s="51"/>
      <c r="G490" s="51"/>
      <c r="H490" s="55" t="str">
        <f t="shared" si="46"/>
        <v/>
      </c>
      <c r="I490" s="51"/>
      <c r="J490" s="51"/>
      <c r="K490" s="51"/>
      <c r="L490" s="51"/>
      <c r="M490" s="51"/>
      <c r="N490" s="51"/>
      <c r="O490" s="51"/>
      <c r="P490" s="51"/>
      <c r="Q490" s="51"/>
      <c r="R490" s="68"/>
      <c r="S490" s="68"/>
      <c r="T490" s="68" t="str">
        <f t="shared" si="43"/>
        <v/>
      </c>
      <c r="U490" s="68"/>
      <c r="V490" s="51"/>
      <c r="W490" s="158"/>
      <c r="X490" s="158"/>
      <c r="Y490" s="70" t="str">
        <f t="shared" si="72"/>
        <v/>
      </c>
      <c r="Z490" s="69"/>
      <c r="AA490" s="69"/>
      <c r="AB490" s="51" t="str">
        <f t="shared" si="47"/>
        <v/>
      </c>
      <c r="AC490" s="51"/>
      <c r="AD490" s="70"/>
      <c r="AE490" s="70"/>
      <c r="AF490" s="70" t="str">
        <f t="shared" si="48"/>
        <v/>
      </c>
      <c r="AG490" s="70"/>
      <c r="AH490" s="78"/>
      <c r="AI490" s="78" t="str">
        <f t="shared" si="71"/>
        <v/>
      </c>
      <c r="AJ490" s="79" t="str">
        <f t="array" ref="AJ490">IFERROR(INDEX('[1]Master Price'!$E:$E,MATCH(D490,'[1]Master Price'!$B:$B,0)),"0")</f>
        <v>0</v>
      </c>
      <c r="AK490" s="79">
        <f t="shared" si="50"/>
        <v>0</v>
      </c>
      <c r="AL490" s="81" t="str">
        <f t="shared" si="41"/>
        <v>0-day</v>
      </c>
      <c r="AM490" s="81" t="str">
        <f t="shared" si="44"/>
        <v>0-day</v>
      </c>
      <c r="AN490" s="81" t="str">
        <f t="shared" si="69"/>
        <v>0-day</v>
      </c>
      <c r="AO490" s="81" t="str">
        <f t="shared" si="70"/>
        <v>0-day</v>
      </c>
      <c r="AP490" s="81" t="str">
        <f t="shared" si="52"/>
        <v>0-day</v>
      </c>
      <c r="AQ490" s="81" t="str">
        <f t="shared" si="53"/>
        <v>0-day</v>
      </c>
      <c r="AR490" s="137"/>
      <c r="AS490" s="83" t="str">
        <f t="shared" si="54"/>
        <v/>
      </c>
      <c r="AT490" s="85">
        <f t="shared" si="68"/>
        <v>0</v>
      </c>
      <c r="AU490" s="84" t="e">
        <f t="shared" ca="1" si="55"/>
        <v>#NAME?</v>
      </c>
      <c r="AV490" s="85" t="e">
        <f t="shared" ca="1" si="56"/>
        <v>#NAME?</v>
      </c>
      <c r="AW490" s="86" t="e">
        <f t="shared" ca="1" si="57"/>
        <v>#NAME?</v>
      </c>
      <c r="AX490" s="85" t="e">
        <f t="shared" ca="1" si="58"/>
        <v>#NAME?</v>
      </c>
      <c r="AY490" s="86" t="str">
        <f t="shared" si="59"/>
        <v/>
      </c>
      <c r="AZ490" s="22" t="e">
        <f t="shared" ca="1" si="60"/>
        <v>#NAME?</v>
      </c>
      <c r="BA490" s="83" t="e">
        <f t="shared" ca="1" si="61"/>
        <v>#NAME?</v>
      </c>
      <c r="BB490" s="88" t="e">
        <f t="shared" ca="1" si="62"/>
        <v>#NAME?</v>
      </c>
      <c r="BC490" s="90" t="e">
        <f t="shared" ca="1" si="63"/>
        <v>#NAME?</v>
      </c>
      <c r="BD490" s="90" t="e">
        <f t="shared" ca="1" si="64"/>
        <v>#NAME?</v>
      </c>
      <c r="BE490" s="85" t="e">
        <f t="shared" ca="1" si="65"/>
        <v>#NAME?</v>
      </c>
      <c r="BF490" s="22" t="e">
        <f t="shared" ca="1" si="66"/>
        <v>#NAME?</v>
      </c>
      <c r="BG490" s="22" t="e">
        <f t="shared" ca="1" si="67"/>
        <v>#NAME?</v>
      </c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51" t="str">
        <f t="shared" si="45"/>
        <v/>
      </c>
      <c r="B491" s="142"/>
      <c r="C491" s="51"/>
      <c r="D491" s="51"/>
      <c r="E491" s="51"/>
      <c r="F491" s="51"/>
      <c r="G491" s="51"/>
      <c r="H491" s="55" t="str">
        <f t="shared" si="46"/>
        <v/>
      </c>
      <c r="I491" s="51"/>
      <c r="J491" s="51"/>
      <c r="K491" s="51"/>
      <c r="L491" s="51"/>
      <c r="M491" s="51"/>
      <c r="N491" s="51"/>
      <c r="O491" s="51"/>
      <c r="P491" s="51"/>
      <c r="Q491" s="51"/>
      <c r="R491" s="68"/>
      <c r="S491" s="68"/>
      <c r="T491" s="68" t="str">
        <f t="shared" si="43"/>
        <v/>
      </c>
      <c r="U491" s="68"/>
      <c r="V491" s="51"/>
      <c r="W491" s="158"/>
      <c r="X491" s="158"/>
      <c r="Y491" s="70" t="str">
        <f t="shared" si="72"/>
        <v/>
      </c>
      <c r="Z491" s="69"/>
      <c r="AA491" s="69"/>
      <c r="AB491" s="51" t="str">
        <f t="shared" si="47"/>
        <v/>
      </c>
      <c r="AC491" s="51"/>
      <c r="AD491" s="70"/>
      <c r="AE491" s="70"/>
      <c r="AF491" s="70" t="str">
        <f t="shared" si="48"/>
        <v/>
      </c>
      <c r="AG491" s="70"/>
      <c r="AH491" s="78"/>
      <c r="AI491" s="78" t="str">
        <f t="shared" si="71"/>
        <v/>
      </c>
      <c r="AJ491" s="79" t="str">
        <f t="array" ref="AJ491">IFERROR(INDEX('[1]Master Price'!$E:$E,MATCH(D491,'[1]Master Price'!$B:$B,0)),"0")</f>
        <v>0</v>
      </c>
      <c r="AK491" s="79">
        <f t="shared" si="50"/>
        <v>0</v>
      </c>
      <c r="AL491" s="81" t="str">
        <f t="shared" si="41"/>
        <v>0-day</v>
      </c>
      <c r="AM491" s="81" t="str">
        <f t="shared" si="44"/>
        <v>0-day</v>
      </c>
      <c r="AN491" s="81" t="str">
        <f t="shared" si="69"/>
        <v>0-day</v>
      </c>
      <c r="AO491" s="81" t="str">
        <f t="shared" si="70"/>
        <v>0-day</v>
      </c>
      <c r="AP491" s="81" t="str">
        <f t="shared" si="52"/>
        <v>0-day</v>
      </c>
      <c r="AQ491" s="81" t="str">
        <f t="shared" si="53"/>
        <v>0-day</v>
      </c>
      <c r="AR491" s="137"/>
      <c r="AS491" s="83" t="str">
        <f t="shared" si="54"/>
        <v/>
      </c>
      <c r="AT491" s="85">
        <f t="shared" si="68"/>
        <v>0</v>
      </c>
      <c r="AU491" s="84" t="e">
        <f t="shared" ca="1" si="55"/>
        <v>#NAME?</v>
      </c>
      <c r="AV491" s="85" t="e">
        <f t="shared" ca="1" si="56"/>
        <v>#NAME?</v>
      </c>
      <c r="AW491" s="86" t="e">
        <f t="shared" ca="1" si="57"/>
        <v>#NAME?</v>
      </c>
      <c r="AX491" s="85" t="e">
        <f t="shared" ca="1" si="58"/>
        <v>#NAME?</v>
      </c>
      <c r="AY491" s="86" t="str">
        <f t="shared" si="59"/>
        <v/>
      </c>
      <c r="AZ491" s="22" t="e">
        <f t="shared" ca="1" si="60"/>
        <v>#NAME?</v>
      </c>
      <c r="BA491" s="83" t="e">
        <f t="shared" ca="1" si="61"/>
        <v>#NAME?</v>
      </c>
      <c r="BB491" s="88" t="e">
        <f t="shared" ca="1" si="62"/>
        <v>#NAME?</v>
      </c>
      <c r="BC491" s="90" t="e">
        <f t="shared" ca="1" si="63"/>
        <v>#NAME?</v>
      </c>
      <c r="BD491" s="90" t="e">
        <f t="shared" ca="1" si="64"/>
        <v>#NAME?</v>
      </c>
      <c r="BE491" s="85" t="e">
        <f t="shared" ca="1" si="65"/>
        <v>#NAME?</v>
      </c>
      <c r="BF491" s="22" t="e">
        <f t="shared" ca="1" si="66"/>
        <v>#NAME?</v>
      </c>
      <c r="BG491" s="22" t="e">
        <f t="shared" ca="1" si="67"/>
        <v>#NAME?</v>
      </c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51" t="str">
        <f t="shared" si="45"/>
        <v/>
      </c>
      <c r="B492" s="142"/>
      <c r="C492" s="51"/>
      <c r="D492" s="51"/>
      <c r="E492" s="51"/>
      <c r="F492" s="51"/>
      <c r="G492" s="51"/>
      <c r="H492" s="55" t="str">
        <f t="shared" si="46"/>
        <v/>
      </c>
      <c r="I492" s="51"/>
      <c r="J492" s="51"/>
      <c r="K492" s="51"/>
      <c r="L492" s="51"/>
      <c r="M492" s="51"/>
      <c r="N492" s="51"/>
      <c r="O492" s="51"/>
      <c r="P492" s="51"/>
      <c r="Q492" s="51"/>
      <c r="R492" s="68"/>
      <c r="S492" s="68"/>
      <c r="T492" s="68" t="str">
        <f t="shared" si="43"/>
        <v/>
      </c>
      <c r="U492" s="68"/>
      <c r="V492" s="51"/>
      <c r="W492" s="158"/>
      <c r="X492" s="158"/>
      <c r="Y492" s="70" t="str">
        <f t="shared" si="72"/>
        <v/>
      </c>
      <c r="Z492" s="69"/>
      <c r="AA492" s="69"/>
      <c r="AB492" s="51" t="str">
        <f t="shared" si="47"/>
        <v/>
      </c>
      <c r="AC492" s="51"/>
      <c r="AD492" s="70"/>
      <c r="AE492" s="70"/>
      <c r="AF492" s="70" t="str">
        <f t="shared" si="48"/>
        <v/>
      </c>
      <c r="AG492" s="70"/>
      <c r="AH492" s="78"/>
      <c r="AI492" s="78" t="str">
        <f t="shared" si="71"/>
        <v/>
      </c>
      <c r="AJ492" s="79" t="str">
        <f t="array" ref="AJ492">IFERROR(INDEX('[1]Master Price'!$E:$E,MATCH(D492,'[1]Master Price'!$B:$B,0)),"0")</f>
        <v>0</v>
      </c>
      <c r="AK492" s="79">
        <f t="shared" si="50"/>
        <v>0</v>
      </c>
      <c r="AL492" s="81" t="str">
        <f t="shared" si="41"/>
        <v>0-day</v>
      </c>
      <c r="AM492" s="81" t="str">
        <f t="shared" si="44"/>
        <v>0-day</v>
      </c>
      <c r="AN492" s="81" t="str">
        <f t="shared" si="69"/>
        <v>0-day</v>
      </c>
      <c r="AO492" s="81" t="str">
        <f t="shared" si="70"/>
        <v>0-day</v>
      </c>
      <c r="AP492" s="81" t="str">
        <f t="shared" si="52"/>
        <v>0-day</v>
      </c>
      <c r="AQ492" s="81" t="str">
        <f t="shared" si="53"/>
        <v>0-day</v>
      </c>
      <c r="AR492" s="137"/>
      <c r="AS492" s="83" t="str">
        <f t="shared" si="54"/>
        <v/>
      </c>
      <c r="AT492" s="85">
        <f t="shared" si="68"/>
        <v>0</v>
      </c>
      <c r="AU492" s="84" t="e">
        <f t="shared" ca="1" si="55"/>
        <v>#NAME?</v>
      </c>
      <c r="AV492" s="85" t="e">
        <f t="shared" ca="1" si="56"/>
        <v>#NAME?</v>
      </c>
      <c r="AW492" s="86" t="e">
        <f t="shared" ca="1" si="57"/>
        <v>#NAME?</v>
      </c>
      <c r="AX492" s="85" t="e">
        <f t="shared" ca="1" si="58"/>
        <v>#NAME?</v>
      </c>
      <c r="AY492" s="86" t="str">
        <f t="shared" si="59"/>
        <v/>
      </c>
      <c r="AZ492" s="22" t="e">
        <f t="shared" ca="1" si="60"/>
        <v>#NAME?</v>
      </c>
      <c r="BA492" s="83" t="e">
        <f t="shared" ca="1" si="61"/>
        <v>#NAME?</v>
      </c>
      <c r="BB492" s="88" t="e">
        <f t="shared" ca="1" si="62"/>
        <v>#NAME?</v>
      </c>
      <c r="BC492" s="90" t="e">
        <f t="shared" ca="1" si="63"/>
        <v>#NAME?</v>
      </c>
      <c r="BD492" s="90" t="e">
        <f t="shared" ca="1" si="64"/>
        <v>#NAME?</v>
      </c>
      <c r="BE492" s="85" t="e">
        <f t="shared" ca="1" si="65"/>
        <v>#NAME?</v>
      </c>
      <c r="BF492" s="22" t="e">
        <f t="shared" ca="1" si="66"/>
        <v>#NAME?</v>
      </c>
      <c r="BG492" s="22" t="e">
        <f t="shared" ca="1" si="67"/>
        <v>#NAME?</v>
      </c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51" t="str">
        <f t="shared" si="45"/>
        <v/>
      </c>
      <c r="B493" s="142"/>
      <c r="C493" s="51"/>
      <c r="D493" s="51"/>
      <c r="E493" s="51"/>
      <c r="F493" s="51"/>
      <c r="G493" s="51"/>
      <c r="H493" s="55" t="str">
        <f t="shared" si="46"/>
        <v/>
      </c>
      <c r="I493" s="51"/>
      <c r="J493" s="51"/>
      <c r="K493" s="51"/>
      <c r="L493" s="51"/>
      <c r="M493" s="51"/>
      <c r="N493" s="51"/>
      <c r="O493" s="51"/>
      <c r="P493" s="51"/>
      <c r="Q493" s="51"/>
      <c r="R493" s="68"/>
      <c r="S493" s="68"/>
      <c r="T493" s="68" t="str">
        <f t="shared" si="43"/>
        <v/>
      </c>
      <c r="U493" s="68"/>
      <c r="V493" s="51"/>
      <c r="W493" s="158"/>
      <c r="X493" s="158"/>
      <c r="Y493" s="70" t="str">
        <f t="shared" si="72"/>
        <v/>
      </c>
      <c r="Z493" s="69"/>
      <c r="AA493" s="69"/>
      <c r="AB493" s="51" t="str">
        <f t="shared" si="47"/>
        <v/>
      </c>
      <c r="AC493" s="51"/>
      <c r="AD493" s="51"/>
      <c r="AE493" s="51"/>
      <c r="AF493" s="70" t="str">
        <f t="shared" si="48"/>
        <v/>
      </c>
      <c r="AG493" s="51"/>
      <c r="AH493" s="78"/>
      <c r="AI493" s="78" t="str">
        <f t="shared" si="71"/>
        <v/>
      </c>
      <c r="AJ493" s="79" t="str">
        <f t="array" ref="AJ493">IFERROR(INDEX('[1]Master Price'!$E:$E,MATCH(D493,'[1]Master Price'!$B:$B,0)),"0")</f>
        <v>0</v>
      </c>
      <c r="AK493" s="79">
        <f t="shared" si="50"/>
        <v>0</v>
      </c>
      <c r="AL493" s="81" t="str">
        <f t="shared" ref="AL493:AL514" si="73">IFERROR(DATEDIF(B493,T493,"d"),"0")&amp;"-day"</f>
        <v>0-day</v>
      </c>
      <c r="AM493" s="81" t="str">
        <f t="shared" si="44"/>
        <v>0-day</v>
      </c>
      <c r="AN493" s="81" t="str">
        <f t="shared" si="69"/>
        <v>0-day</v>
      </c>
      <c r="AO493" s="81" t="str">
        <f t="shared" si="70"/>
        <v>0-day</v>
      </c>
      <c r="AP493" s="81" t="str">
        <f t="shared" si="52"/>
        <v>0-day</v>
      </c>
      <c r="AQ493" s="81" t="str">
        <f t="shared" si="53"/>
        <v>0-day</v>
      </c>
      <c r="AR493" s="137"/>
      <c r="AS493" s="83" t="str">
        <f t="shared" si="54"/>
        <v/>
      </c>
      <c r="AT493" s="85">
        <f t="shared" si="68"/>
        <v>0</v>
      </c>
      <c r="AU493" s="84" t="e">
        <f t="shared" ca="1" si="55"/>
        <v>#NAME?</v>
      </c>
      <c r="AV493" s="85" t="e">
        <f t="shared" ca="1" si="56"/>
        <v>#NAME?</v>
      </c>
      <c r="AW493" s="86" t="e">
        <f t="shared" ca="1" si="57"/>
        <v>#NAME?</v>
      </c>
      <c r="AX493" s="85" t="e">
        <f t="shared" ca="1" si="58"/>
        <v>#NAME?</v>
      </c>
      <c r="AY493" s="86" t="str">
        <f t="shared" si="59"/>
        <v/>
      </c>
      <c r="AZ493" s="22" t="e">
        <f t="shared" ca="1" si="60"/>
        <v>#NAME?</v>
      </c>
      <c r="BA493" s="83" t="e">
        <f t="shared" ca="1" si="61"/>
        <v>#NAME?</v>
      </c>
      <c r="BB493" s="88" t="e">
        <f t="shared" ca="1" si="62"/>
        <v>#NAME?</v>
      </c>
      <c r="BC493" s="90" t="e">
        <f t="shared" ca="1" si="63"/>
        <v>#NAME?</v>
      </c>
      <c r="BD493" s="90" t="e">
        <f t="shared" ca="1" si="64"/>
        <v>#NAME?</v>
      </c>
      <c r="BE493" s="85" t="e">
        <f t="shared" ca="1" si="65"/>
        <v>#NAME?</v>
      </c>
      <c r="BF493" s="22" t="e">
        <f t="shared" ca="1" si="66"/>
        <v>#NAME?</v>
      </c>
      <c r="BG493" s="22" t="e">
        <f t="shared" ca="1" si="67"/>
        <v>#NAME?</v>
      </c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51" t="str">
        <f t="shared" si="45"/>
        <v/>
      </c>
      <c r="B494" s="142"/>
      <c r="C494" s="51"/>
      <c r="D494" s="51"/>
      <c r="E494" s="51"/>
      <c r="F494" s="51"/>
      <c r="G494" s="51"/>
      <c r="H494" s="55" t="str">
        <f t="shared" si="46"/>
        <v/>
      </c>
      <c r="I494" s="51"/>
      <c r="J494" s="51"/>
      <c r="K494" s="51"/>
      <c r="L494" s="51"/>
      <c r="M494" s="51"/>
      <c r="N494" s="51"/>
      <c r="O494" s="51"/>
      <c r="P494" s="51"/>
      <c r="Q494" s="51"/>
      <c r="R494" s="68"/>
      <c r="S494" s="68"/>
      <c r="T494" s="68" t="str">
        <f t="shared" si="43"/>
        <v/>
      </c>
      <c r="U494" s="68"/>
      <c r="V494" s="51"/>
      <c r="W494" s="158"/>
      <c r="X494" s="158"/>
      <c r="Y494" s="70" t="str">
        <f t="shared" si="72"/>
        <v/>
      </c>
      <c r="Z494" s="69"/>
      <c r="AA494" s="69"/>
      <c r="AB494" s="51" t="str">
        <f t="shared" si="47"/>
        <v/>
      </c>
      <c r="AC494" s="51"/>
      <c r="AD494" s="51"/>
      <c r="AE494" s="51"/>
      <c r="AF494" s="70" t="str">
        <f t="shared" si="48"/>
        <v/>
      </c>
      <c r="AG494" s="51"/>
      <c r="AH494" s="78"/>
      <c r="AI494" s="78" t="str">
        <f t="shared" si="71"/>
        <v/>
      </c>
      <c r="AJ494" s="79" t="str">
        <f t="array" ref="AJ494">IFERROR(INDEX('[1]Master Price'!$E:$E,MATCH(D494,'[1]Master Price'!$B:$B,0)),"0")</f>
        <v>0</v>
      </c>
      <c r="AK494" s="79">
        <f t="shared" si="50"/>
        <v>0</v>
      </c>
      <c r="AL494" s="81" t="str">
        <f t="shared" si="73"/>
        <v>0-day</v>
      </c>
      <c r="AM494" s="81" t="str">
        <f t="shared" si="44"/>
        <v>0-day</v>
      </c>
      <c r="AN494" s="81" t="str">
        <f t="shared" si="69"/>
        <v>0-day</v>
      </c>
      <c r="AO494" s="81" t="str">
        <f t="shared" si="70"/>
        <v>0-day</v>
      </c>
      <c r="AP494" s="81" t="str">
        <f t="shared" si="52"/>
        <v>0-day</v>
      </c>
      <c r="AQ494" s="81" t="str">
        <f t="shared" si="53"/>
        <v>0-day</v>
      </c>
      <c r="AR494" s="137"/>
      <c r="AS494" s="83" t="str">
        <f t="shared" si="54"/>
        <v/>
      </c>
      <c r="AT494" s="85">
        <f t="shared" si="68"/>
        <v>0</v>
      </c>
      <c r="AU494" s="84" t="e">
        <f t="shared" ca="1" si="55"/>
        <v>#NAME?</v>
      </c>
      <c r="AV494" s="85" t="e">
        <f t="shared" ca="1" si="56"/>
        <v>#NAME?</v>
      </c>
      <c r="AW494" s="86" t="e">
        <f t="shared" ca="1" si="57"/>
        <v>#NAME?</v>
      </c>
      <c r="AX494" s="85" t="e">
        <f t="shared" ca="1" si="58"/>
        <v>#NAME?</v>
      </c>
      <c r="AY494" s="86" t="str">
        <f t="shared" si="59"/>
        <v/>
      </c>
      <c r="AZ494" s="22" t="e">
        <f t="shared" ca="1" si="60"/>
        <v>#NAME?</v>
      </c>
      <c r="BA494" s="83" t="e">
        <f t="shared" ca="1" si="61"/>
        <v>#NAME?</v>
      </c>
      <c r="BB494" s="88" t="e">
        <f t="shared" ca="1" si="62"/>
        <v>#NAME?</v>
      </c>
      <c r="BC494" s="90" t="e">
        <f t="shared" ca="1" si="63"/>
        <v>#NAME?</v>
      </c>
      <c r="BD494" s="90" t="e">
        <f t="shared" ca="1" si="64"/>
        <v>#NAME?</v>
      </c>
      <c r="BE494" s="85" t="e">
        <f t="shared" ca="1" si="65"/>
        <v>#NAME?</v>
      </c>
      <c r="BF494" s="22" t="e">
        <f t="shared" ca="1" si="66"/>
        <v>#NAME?</v>
      </c>
      <c r="BG494" s="22" t="e">
        <f t="shared" ca="1" si="67"/>
        <v>#NAME?</v>
      </c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51" t="str">
        <f t="shared" si="45"/>
        <v/>
      </c>
      <c r="B495" s="142"/>
      <c r="C495" s="51"/>
      <c r="D495" s="51"/>
      <c r="E495" s="51"/>
      <c r="F495" s="51"/>
      <c r="G495" s="51"/>
      <c r="H495" s="55" t="str">
        <f t="shared" si="46"/>
        <v/>
      </c>
      <c r="I495" s="51"/>
      <c r="J495" s="51"/>
      <c r="K495" s="51"/>
      <c r="L495" s="51"/>
      <c r="M495" s="51"/>
      <c r="N495" s="51"/>
      <c r="O495" s="51"/>
      <c r="P495" s="51"/>
      <c r="Q495" s="51"/>
      <c r="R495" s="68"/>
      <c r="S495" s="68"/>
      <c r="T495" s="68" t="str">
        <f t="shared" si="43"/>
        <v/>
      </c>
      <c r="U495" s="68"/>
      <c r="V495" s="51"/>
      <c r="W495" s="158"/>
      <c r="X495" s="158"/>
      <c r="Y495" s="70" t="str">
        <f t="shared" si="72"/>
        <v/>
      </c>
      <c r="Z495" s="69"/>
      <c r="AA495" s="69"/>
      <c r="AB495" s="51" t="str">
        <f t="shared" si="47"/>
        <v/>
      </c>
      <c r="AC495" s="51"/>
      <c r="AD495" s="51"/>
      <c r="AE495" s="51"/>
      <c r="AF495" s="70" t="str">
        <f t="shared" si="48"/>
        <v/>
      </c>
      <c r="AG495" s="51"/>
      <c r="AH495" s="78"/>
      <c r="AI495" s="78" t="str">
        <f t="shared" si="71"/>
        <v/>
      </c>
      <c r="AJ495" s="79" t="str">
        <f t="array" ref="AJ495">IFERROR(INDEX('[1]Master Price'!$E:$E,MATCH(D495,'[1]Master Price'!$B:$B,0)),"0")</f>
        <v>0</v>
      </c>
      <c r="AK495" s="79">
        <f t="shared" si="50"/>
        <v>0</v>
      </c>
      <c r="AL495" s="81" t="str">
        <f t="shared" si="73"/>
        <v>0-day</v>
      </c>
      <c r="AM495" s="81" t="str">
        <f t="shared" si="44"/>
        <v>0-day</v>
      </c>
      <c r="AN495" s="81" t="str">
        <f t="shared" si="69"/>
        <v>0-day</v>
      </c>
      <c r="AO495" s="81" t="str">
        <f t="shared" si="70"/>
        <v>0-day</v>
      </c>
      <c r="AP495" s="81" t="str">
        <f t="shared" si="52"/>
        <v>0-day</v>
      </c>
      <c r="AQ495" s="81" t="str">
        <f t="shared" si="53"/>
        <v>0-day</v>
      </c>
      <c r="AR495" s="137"/>
      <c r="AS495" s="83" t="str">
        <f t="shared" si="54"/>
        <v/>
      </c>
      <c r="AT495" s="85">
        <f t="shared" si="68"/>
        <v>0</v>
      </c>
      <c r="AU495" s="84" t="e">
        <f t="shared" ca="1" si="55"/>
        <v>#NAME?</v>
      </c>
      <c r="AV495" s="85" t="e">
        <f t="shared" ca="1" si="56"/>
        <v>#NAME?</v>
      </c>
      <c r="AW495" s="86" t="e">
        <f t="shared" ca="1" si="57"/>
        <v>#NAME?</v>
      </c>
      <c r="AX495" s="85" t="e">
        <f t="shared" ca="1" si="58"/>
        <v>#NAME?</v>
      </c>
      <c r="AY495" s="86" t="str">
        <f t="shared" si="59"/>
        <v/>
      </c>
      <c r="AZ495" s="22" t="e">
        <f t="shared" ca="1" si="60"/>
        <v>#NAME?</v>
      </c>
      <c r="BA495" s="83" t="e">
        <f t="shared" ca="1" si="61"/>
        <v>#NAME?</v>
      </c>
      <c r="BB495" s="88" t="e">
        <f t="shared" ca="1" si="62"/>
        <v>#NAME?</v>
      </c>
      <c r="BC495" s="90" t="e">
        <f t="shared" ca="1" si="63"/>
        <v>#NAME?</v>
      </c>
      <c r="BD495" s="90" t="e">
        <f t="shared" ca="1" si="64"/>
        <v>#NAME?</v>
      </c>
      <c r="BE495" s="85" t="e">
        <f t="shared" ca="1" si="65"/>
        <v>#NAME?</v>
      </c>
      <c r="BF495" s="22" t="e">
        <f t="shared" ca="1" si="66"/>
        <v>#NAME?</v>
      </c>
      <c r="BG495" s="22" t="e">
        <f t="shared" ca="1" si="67"/>
        <v>#NAME?</v>
      </c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51" t="str">
        <f t="shared" si="45"/>
        <v/>
      </c>
      <c r="B496" s="142"/>
      <c r="C496" s="51"/>
      <c r="D496" s="51"/>
      <c r="E496" s="51"/>
      <c r="F496" s="51"/>
      <c r="G496" s="51"/>
      <c r="H496" s="55" t="str">
        <f t="shared" si="46"/>
        <v/>
      </c>
      <c r="I496" s="51"/>
      <c r="J496" s="51"/>
      <c r="K496" s="51"/>
      <c r="L496" s="51"/>
      <c r="M496" s="51"/>
      <c r="N496" s="51"/>
      <c r="O496" s="51"/>
      <c r="P496" s="51"/>
      <c r="Q496" s="51"/>
      <c r="R496" s="68"/>
      <c r="S496" s="68"/>
      <c r="T496" s="68" t="str">
        <f t="shared" si="43"/>
        <v/>
      </c>
      <c r="U496" s="68"/>
      <c r="V496" s="51"/>
      <c r="W496" s="158"/>
      <c r="X496" s="158"/>
      <c r="Y496" s="70" t="str">
        <f t="shared" si="72"/>
        <v/>
      </c>
      <c r="Z496" s="69"/>
      <c r="AA496" s="69"/>
      <c r="AB496" s="51" t="str">
        <f t="shared" si="47"/>
        <v/>
      </c>
      <c r="AC496" s="51"/>
      <c r="AD496" s="51"/>
      <c r="AE496" s="51"/>
      <c r="AF496" s="70" t="str">
        <f t="shared" si="48"/>
        <v/>
      </c>
      <c r="AG496" s="51"/>
      <c r="AH496" s="78"/>
      <c r="AI496" s="78" t="str">
        <f t="shared" si="71"/>
        <v/>
      </c>
      <c r="AJ496" s="79" t="str">
        <f t="array" ref="AJ496">IFERROR(INDEX('[1]Master Price'!$E:$E,MATCH(D496,'[1]Master Price'!$B:$B,0)),"0")</f>
        <v>0</v>
      </c>
      <c r="AK496" s="79">
        <f t="shared" si="50"/>
        <v>0</v>
      </c>
      <c r="AL496" s="81" t="str">
        <f t="shared" si="73"/>
        <v>0-day</v>
      </c>
      <c r="AM496" s="81" t="str">
        <f t="shared" si="44"/>
        <v>0-day</v>
      </c>
      <c r="AN496" s="81" t="str">
        <f t="shared" si="69"/>
        <v>0-day</v>
      </c>
      <c r="AO496" s="81" t="str">
        <f t="shared" si="70"/>
        <v>0-day</v>
      </c>
      <c r="AP496" s="81" t="str">
        <f t="shared" si="52"/>
        <v>0-day</v>
      </c>
      <c r="AQ496" s="81" t="str">
        <f t="shared" si="53"/>
        <v>0-day</v>
      </c>
      <c r="AR496" s="137"/>
      <c r="AS496" s="83" t="str">
        <f t="shared" si="54"/>
        <v/>
      </c>
      <c r="AT496" s="85">
        <f t="shared" si="68"/>
        <v>0</v>
      </c>
      <c r="AU496" s="84" t="e">
        <f t="shared" ca="1" si="55"/>
        <v>#NAME?</v>
      </c>
      <c r="AV496" s="85" t="e">
        <f t="shared" ca="1" si="56"/>
        <v>#NAME?</v>
      </c>
      <c r="AW496" s="86" t="e">
        <f t="shared" ca="1" si="57"/>
        <v>#NAME?</v>
      </c>
      <c r="AX496" s="85" t="e">
        <f t="shared" ca="1" si="58"/>
        <v>#NAME?</v>
      </c>
      <c r="AY496" s="86" t="str">
        <f t="shared" si="59"/>
        <v/>
      </c>
      <c r="AZ496" s="22" t="e">
        <f t="shared" ca="1" si="60"/>
        <v>#NAME?</v>
      </c>
      <c r="BA496" s="83" t="e">
        <f t="shared" ca="1" si="61"/>
        <v>#NAME?</v>
      </c>
      <c r="BB496" s="88" t="e">
        <f t="shared" ca="1" si="62"/>
        <v>#NAME?</v>
      </c>
      <c r="BC496" s="90" t="e">
        <f t="shared" ca="1" si="63"/>
        <v>#NAME?</v>
      </c>
      <c r="BD496" s="90" t="e">
        <f t="shared" ca="1" si="64"/>
        <v>#NAME?</v>
      </c>
      <c r="BE496" s="85" t="e">
        <f t="shared" ca="1" si="65"/>
        <v>#NAME?</v>
      </c>
      <c r="BF496" s="22" t="e">
        <f t="shared" ca="1" si="66"/>
        <v>#NAME?</v>
      </c>
      <c r="BG496" s="22" t="e">
        <f t="shared" ca="1" si="67"/>
        <v>#NAME?</v>
      </c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51" t="str">
        <f t="shared" si="45"/>
        <v/>
      </c>
      <c r="B497" s="142"/>
      <c r="C497" s="51"/>
      <c r="D497" s="51"/>
      <c r="E497" s="51"/>
      <c r="F497" s="51"/>
      <c r="G497" s="51"/>
      <c r="H497" s="55" t="str">
        <f t="shared" si="46"/>
        <v/>
      </c>
      <c r="I497" s="51"/>
      <c r="J497" s="51"/>
      <c r="K497" s="51"/>
      <c r="L497" s="51"/>
      <c r="M497" s="51"/>
      <c r="N497" s="51"/>
      <c r="O497" s="51"/>
      <c r="P497" s="51"/>
      <c r="Q497" s="51"/>
      <c r="R497" s="68"/>
      <c r="S497" s="68"/>
      <c r="T497" s="68" t="str">
        <f t="shared" si="43"/>
        <v/>
      </c>
      <c r="U497" s="68"/>
      <c r="V497" s="51"/>
      <c r="W497" s="158"/>
      <c r="X497" s="158"/>
      <c r="Y497" s="70" t="str">
        <f t="shared" si="72"/>
        <v/>
      </c>
      <c r="Z497" s="69"/>
      <c r="AA497" s="69"/>
      <c r="AB497" s="51" t="str">
        <f t="shared" si="47"/>
        <v/>
      </c>
      <c r="AC497" s="51"/>
      <c r="AD497" s="70"/>
      <c r="AE497" s="70"/>
      <c r="AF497" s="70" t="str">
        <f t="shared" si="48"/>
        <v/>
      </c>
      <c r="AG497" s="158"/>
      <c r="AH497" s="78"/>
      <c r="AI497" s="78" t="str">
        <f t="shared" si="71"/>
        <v/>
      </c>
      <c r="AJ497" s="79" t="str">
        <f t="array" ref="AJ497">IFERROR(INDEX('[1]Master Price'!$E:$E,MATCH(D497,'[1]Master Price'!$B:$B,0)),"0")</f>
        <v>0</v>
      </c>
      <c r="AK497" s="79">
        <f t="shared" si="50"/>
        <v>0</v>
      </c>
      <c r="AL497" s="81" t="str">
        <f t="shared" si="73"/>
        <v>0-day</v>
      </c>
      <c r="AM497" s="81" t="str">
        <f t="shared" si="44"/>
        <v>0-day</v>
      </c>
      <c r="AN497" s="81" t="str">
        <f t="shared" si="69"/>
        <v>0-day</v>
      </c>
      <c r="AO497" s="81" t="str">
        <f t="shared" si="70"/>
        <v>0-day</v>
      </c>
      <c r="AP497" s="81" t="str">
        <f t="shared" si="52"/>
        <v>0-day</v>
      </c>
      <c r="AQ497" s="81" t="str">
        <f t="shared" si="53"/>
        <v>0-day</v>
      </c>
      <c r="AR497" s="137"/>
      <c r="AS497" s="83" t="str">
        <f t="shared" si="54"/>
        <v/>
      </c>
      <c r="AT497" s="85">
        <f t="shared" si="68"/>
        <v>0</v>
      </c>
      <c r="AU497" s="84" t="e">
        <f t="shared" ca="1" si="55"/>
        <v>#NAME?</v>
      </c>
      <c r="AV497" s="85" t="e">
        <f t="shared" ca="1" si="56"/>
        <v>#NAME?</v>
      </c>
      <c r="AW497" s="86" t="e">
        <f t="shared" ca="1" si="57"/>
        <v>#NAME?</v>
      </c>
      <c r="AX497" s="85" t="e">
        <f t="shared" ca="1" si="58"/>
        <v>#NAME?</v>
      </c>
      <c r="AY497" s="86" t="str">
        <f t="shared" si="59"/>
        <v/>
      </c>
      <c r="AZ497" s="22" t="e">
        <f t="shared" ca="1" si="60"/>
        <v>#NAME?</v>
      </c>
      <c r="BA497" s="83" t="e">
        <f t="shared" ca="1" si="61"/>
        <v>#NAME?</v>
      </c>
      <c r="BB497" s="88" t="e">
        <f t="shared" ca="1" si="62"/>
        <v>#NAME?</v>
      </c>
      <c r="BC497" s="90" t="e">
        <f t="shared" ca="1" si="63"/>
        <v>#NAME?</v>
      </c>
      <c r="BD497" s="90" t="e">
        <f t="shared" ca="1" si="64"/>
        <v>#NAME?</v>
      </c>
      <c r="BE497" s="85" t="e">
        <f t="shared" ca="1" si="65"/>
        <v>#NAME?</v>
      </c>
      <c r="BF497" s="22" t="e">
        <f t="shared" ca="1" si="66"/>
        <v>#NAME?</v>
      </c>
      <c r="BG497" s="22" t="e">
        <f t="shared" ca="1" si="67"/>
        <v>#NAME?</v>
      </c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51" t="str">
        <f t="shared" si="45"/>
        <v/>
      </c>
      <c r="B498" s="142"/>
      <c r="C498" s="51"/>
      <c r="D498" s="51"/>
      <c r="E498" s="51"/>
      <c r="F498" s="51"/>
      <c r="G498" s="51"/>
      <c r="H498" s="55" t="str">
        <f t="shared" si="46"/>
        <v/>
      </c>
      <c r="I498" s="51"/>
      <c r="J498" s="51"/>
      <c r="K498" s="51"/>
      <c r="L498" s="51"/>
      <c r="M498" s="51"/>
      <c r="N498" s="51"/>
      <c r="O498" s="51"/>
      <c r="P498" s="51"/>
      <c r="Q498" s="51"/>
      <c r="R498" s="68"/>
      <c r="S498" s="68"/>
      <c r="T498" s="68" t="str">
        <f t="shared" si="43"/>
        <v/>
      </c>
      <c r="U498" s="68"/>
      <c r="V498" s="51"/>
      <c r="W498" s="158"/>
      <c r="X498" s="158"/>
      <c r="Y498" s="70" t="str">
        <f t="shared" si="72"/>
        <v/>
      </c>
      <c r="Z498" s="69"/>
      <c r="AA498" s="69"/>
      <c r="AB498" s="51" t="str">
        <f t="shared" si="47"/>
        <v/>
      </c>
      <c r="AC498" s="51"/>
      <c r="AD498" s="70"/>
      <c r="AE498" s="70"/>
      <c r="AF498" s="70" t="str">
        <f t="shared" si="48"/>
        <v/>
      </c>
      <c r="AG498" s="158"/>
      <c r="AH498" s="78"/>
      <c r="AI498" s="78" t="str">
        <f t="shared" si="71"/>
        <v/>
      </c>
      <c r="AJ498" s="79" t="str">
        <f t="array" ref="AJ498">IFERROR(INDEX('[1]Master Price'!$E:$E,MATCH(D498,'[1]Master Price'!$B:$B,0)),"0")</f>
        <v>0</v>
      </c>
      <c r="AK498" s="79">
        <f t="shared" si="50"/>
        <v>0</v>
      </c>
      <c r="AL498" s="81" t="str">
        <f t="shared" si="73"/>
        <v>0-day</v>
      </c>
      <c r="AM498" s="81" t="str">
        <f t="shared" si="44"/>
        <v>0-day</v>
      </c>
      <c r="AN498" s="81" t="str">
        <f t="shared" si="69"/>
        <v>0-day</v>
      </c>
      <c r="AO498" s="81" t="str">
        <f t="shared" si="70"/>
        <v>0-day</v>
      </c>
      <c r="AP498" s="81" t="str">
        <f t="shared" si="52"/>
        <v>0-day</v>
      </c>
      <c r="AQ498" s="81" t="str">
        <f t="shared" si="53"/>
        <v>0-day</v>
      </c>
      <c r="AR498" s="137"/>
      <c r="AS498" s="83" t="str">
        <f t="shared" si="54"/>
        <v/>
      </c>
      <c r="AT498" s="85">
        <f t="shared" si="68"/>
        <v>0</v>
      </c>
      <c r="AU498" s="84" t="e">
        <f t="shared" ca="1" si="55"/>
        <v>#NAME?</v>
      </c>
      <c r="AV498" s="85" t="e">
        <f t="shared" ca="1" si="56"/>
        <v>#NAME?</v>
      </c>
      <c r="AW498" s="86" t="e">
        <f t="shared" ca="1" si="57"/>
        <v>#NAME?</v>
      </c>
      <c r="AX498" s="85" t="e">
        <f t="shared" ca="1" si="58"/>
        <v>#NAME?</v>
      </c>
      <c r="AY498" s="86" t="str">
        <f t="shared" si="59"/>
        <v/>
      </c>
      <c r="AZ498" s="22" t="e">
        <f t="shared" ca="1" si="60"/>
        <v>#NAME?</v>
      </c>
      <c r="BA498" s="83" t="e">
        <f t="shared" ca="1" si="61"/>
        <v>#NAME?</v>
      </c>
      <c r="BB498" s="88" t="e">
        <f t="shared" ca="1" si="62"/>
        <v>#NAME?</v>
      </c>
      <c r="BC498" s="90" t="e">
        <f t="shared" ca="1" si="63"/>
        <v>#NAME?</v>
      </c>
      <c r="BD498" s="90" t="e">
        <f t="shared" ca="1" si="64"/>
        <v>#NAME?</v>
      </c>
      <c r="BE498" s="85" t="e">
        <f t="shared" ca="1" si="65"/>
        <v>#NAME?</v>
      </c>
      <c r="BF498" s="22" t="e">
        <f t="shared" ca="1" si="66"/>
        <v>#NAME?</v>
      </c>
      <c r="BG498" s="22" t="e">
        <f t="shared" ca="1" si="67"/>
        <v>#NAME?</v>
      </c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51" t="str">
        <f t="shared" si="45"/>
        <v/>
      </c>
      <c r="B499" s="142"/>
      <c r="C499" s="51"/>
      <c r="D499" s="51"/>
      <c r="E499" s="51"/>
      <c r="F499" s="51"/>
      <c r="G499" s="51"/>
      <c r="H499" s="55" t="str">
        <f t="shared" si="46"/>
        <v/>
      </c>
      <c r="I499" s="51"/>
      <c r="J499" s="51"/>
      <c r="K499" s="51"/>
      <c r="L499" s="51"/>
      <c r="M499" s="51"/>
      <c r="N499" s="51"/>
      <c r="O499" s="51"/>
      <c r="P499" s="51"/>
      <c r="Q499" s="51"/>
      <c r="R499" s="68"/>
      <c r="S499" s="68"/>
      <c r="T499" s="68" t="str">
        <f t="shared" si="43"/>
        <v/>
      </c>
      <c r="U499" s="68"/>
      <c r="V499" s="51"/>
      <c r="W499" s="158"/>
      <c r="X499" s="158"/>
      <c r="Y499" s="70" t="str">
        <f t="shared" si="72"/>
        <v/>
      </c>
      <c r="Z499" s="69"/>
      <c r="AA499" s="69"/>
      <c r="AB499" s="51" t="str">
        <f t="shared" si="47"/>
        <v/>
      </c>
      <c r="AC499" s="51"/>
      <c r="AD499" s="70"/>
      <c r="AE499" s="70"/>
      <c r="AF499" s="70" t="str">
        <f t="shared" si="48"/>
        <v/>
      </c>
      <c r="AG499" s="158"/>
      <c r="AH499" s="78"/>
      <c r="AI499" s="78" t="str">
        <f t="shared" si="71"/>
        <v/>
      </c>
      <c r="AJ499" s="79" t="str">
        <f t="array" ref="AJ499">IFERROR(INDEX('[1]Master Price'!$E:$E,MATCH(D499,'[1]Master Price'!$B:$B,0)),"0")</f>
        <v>0</v>
      </c>
      <c r="AK499" s="79">
        <f t="shared" si="50"/>
        <v>0</v>
      </c>
      <c r="AL499" s="81" t="str">
        <f t="shared" si="73"/>
        <v>0-day</v>
      </c>
      <c r="AM499" s="81" t="str">
        <f t="shared" si="44"/>
        <v>0-day</v>
      </c>
      <c r="AN499" s="81" t="str">
        <f t="shared" si="69"/>
        <v>0-day</v>
      </c>
      <c r="AO499" s="81" t="str">
        <f t="shared" si="70"/>
        <v>0-day</v>
      </c>
      <c r="AP499" s="81" t="str">
        <f t="shared" si="52"/>
        <v>0-day</v>
      </c>
      <c r="AQ499" s="81" t="str">
        <f t="shared" si="53"/>
        <v>0-day</v>
      </c>
      <c r="AR499" s="137"/>
      <c r="AS499" s="83" t="str">
        <f t="shared" si="54"/>
        <v/>
      </c>
      <c r="AT499" s="85">
        <f t="shared" si="68"/>
        <v>0</v>
      </c>
      <c r="AU499" s="84" t="e">
        <f t="shared" ca="1" si="55"/>
        <v>#NAME?</v>
      </c>
      <c r="AV499" s="85" t="e">
        <f t="shared" ca="1" si="56"/>
        <v>#NAME?</v>
      </c>
      <c r="AW499" s="86" t="e">
        <f t="shared" ca="1" si="57"/>
        <v>#NAME?</v>
      </c>
      <c r="AX499" s="85" t="e">
        <f t="shared" ca="1" si="58"/>
        <v>#NAME?</v>
      </c>
      <c r="AY499" s="86" t="str">
        <f t="shared" si="59"/>
        <v/>
      </c>
      <c r="AZ499" s="22" t="e">
        <f t="shared" ca="1" si="60"/>
        <v>#NAME?</v>
      </c>
      <c r="BA499" s="83" t="e">
        <f t="shared" ca="1" si="61"/>
        <v>#NAME?</v>
      </c>
      <c r="BB499" s="88" t="e">
        <f t="shared" ca="1" si="62"/>
        <v>#NAME?</v>
      </c>
      <c r="BC499" s="90" t="e">
        <f t="shared" ca="1" si="63"/>
        <v>#NAME?</v>
      </c>
      <c r="BD499" s="90" t="e">
        <f t="shared" ca="1" si="64"/>
        <v>#NAME?</v>
      </c>
      <c r="BE499" s="85" t="e">
        <f t="shared" ca="1" si="65"/>
        <v>#NAME?</v>
      </c>
      <c r="BF499" s="22" t="e">
        <f t="shared" ca="1" si="66"/>
        <v>#NAME?</v>
      </c>
      <c r="BG499" s="22" t="e">
        <f t="shared" ca="1" si="67"/>
        <v>#NAME?</v>
      </c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51" t="str">
        <f t="shared" si="45"/>
        <v/>
      </c>
      <c r="B500" s="142"/>
      <c r="C500" s="51"/>
      <c r="D500" s="51"/>
      <c r="E500" s="51"/>
      <c r="F500" s="51"/>
      <c r="G500" s="51"/>
      <c r="H500" s="55" t="str">
        <f t="shared" si="46"/>
        <v/>
      </c>
      <c r="I500" s="51"/>
      <c r="J500" s="51"/>
      <c r="K500" s="51"/>
      <c r="L500" s="51"/>
      <c r="M500" s="51"/>
      <c r="N500" s="51"/>
      <c r="O500" s="51"/>
      <c r="P500" s="51"/>
      <c r="Q500" s="51"/>
      <c r="R500" s="68"/>
      <c r="S500" s="68"/>
      <c r="T500" s="68" t="str">
        <f t="shared" si="43"/>
        <v/>
      </c>
      <c r="U500" s="68"/>
      <c r="V500" s="51"/>
      <c r="W500" s="158"/>
      <c r="X500" s="158"/>
      <c r="Y500" s="70" t="str">
        <f t="shared" si="72"/>
        <v/>
      </c>
      <c r="Z500" s="69"/>
      <c r="AA500" s="69"/>
      <c r="AB500" s="51" t="str">
        <f t="shared" si="47"/>
        <v/>
      </c>
      <c r="AC500" s="51"/>
      <c r="AD500" s="70"/>
      <c r="AE500" s="70"/>
      <c r="AF500" s="70" t="str">
        <f t="shared" si="48"/>
        <v/>
      </c>
      <c r="AG500" s="158"/>
      <c r="AH500" s="78"/>
      <c r="AI500" s="78" t="str">
        <f t="shared" si="71"/>
        <v/>
      </c>
      <c r="AJ500" s="79" t="str">
        <f t="array" ref="AJ500">IFERROR(INDEX('[1]Master Price'!$E:$E,MATCH(D500,'[1]Master Price'!$B:$B,0)),"0")</f>
        <v>0</v>
      </c>
      <c r="AK500" s="79">
        <f t="shared" si="50"/>
        <v>0</v>
      </c>
      <c r="AL500" s="81" t="str">
        <f t="shared" si="73"/>
        <v>0-day</v>
      </c>
      <c r="AM500" s="81" t="str">
        <f t="shared" si="44"/>
        <v>0-day</v>
      </c>
      <c r="AN500" s="81" t="str">
        <f t="shared" si="69"/>
        <v>0-day</v>
      </c>
      <c r="AO500" s="81" t="str">
        <f t="shared" si="70"/>
        <v>0-day</v>
      </c>
      <c r="AP500" s="81" t="str">
        <f t="shared" si="52"/>
        <v>0-day</v>
      </c>
      <c r="AQ500" s="81" t="str">
        <f t="shared" si="53"/>
        <v>0-day</v>
      </c>
      <c r="AR500" s="137"/>
      <c r="AS500" s="83" t="str">
        <f t="shared" si="54"/>
        <v/>
      </c>
      <c r="AT500" s="85">
        <f t="shared" si="68"/>
        <v>0</v>
      </c>
      <c r="AU500" s="84" t="e">
        <f t="shared" ca="1" si="55"/>
        <v>#NAME?</v>
      </c>
      <c r="AV500" s="85" t="e">
        <f t="shared" ca="1" si="56"/>
        <v>#NAME?</v>
      </c>
      <c r="AW500" s="86" t="e">
        <f t="shared" ca="1" si="57"/>
        <v>#NAME?</v>
      </c>
      <c r="AX500" s="85" t="e">
        <f t="shared" ca="1" si="58"/>
        <v>#NAME?</v>
      </c>
      <c r="AY500" s="86" t="str">
        <f t="shared" si="59"/>
        <v/>
      </c>
      <c r="AZ500" s="22" t="e">
        <f t="shared" ca="1" si="60"/>
        <v>#NAME?</v>
      </c>
      <c r="BA500" s="83" t="e">
        <f t="shared" ca="1" si="61"/>
        <v>#NAME?</v>
      </c>
      <c r="BB500" s="88" t="e">
        <f t="shared" ca="1" si="62"/>
        <v>#NAME?</v>
      </c>
      <c r="BC500" s="90" t="e">
        <f t="shared" ca="1" si="63"/>
        <v>#NAME?</v>
      </c>
      <c r="BD500" s="90" t="e">
        <f t="shared" ca="1" si="64"/>
        <v>#NAME?</v>
      </c>
      <c r="BE500" s="85" t="e">
        <f t="shared" ca="1" si="65"/>
        <v>#NAME?</v>
      </c>
      <c r="BF500" s="22" t="e">
        <f t="shared" ca="1" si="66"/>
        <v>#NAME?</v>
      </c>
      <c r="BG500" s="22" t="e">
        <f t="shared" ca="1" si="67"/>
        <v>#NAME?</v>
      </c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51" t="str">
        <f t="shared" si="45"/>
        <v/>
      </c>
      <c r="B501" s="142"/>
      <c r="C501" s="51"/>
      <c r="D501" s="51"/>
      <c r="E501" s="51"/>
      <c r="F501" s="51"/>
      <c r="G501" s="51"/>
      <c r="H501" s="55" t="str">
        <f t="shared" si="46"/>
        <v/>
      </c>
      <c r="I501" s="51"/>
      <c r="J501" s="51"/>
      <c r="K501" s="51"/>
      <c r="L501" s="51"/>
      <c r="M501" s="51"/>
      <c r="N501" s="51"/>
      <c r="O501" s="51"/>
      <c r="P501" s="51"/>
      <c r="Q501" s="51"/>
      <c r="R501" s="68"/>
      <c r="S501" s="68"/>
      <c r="T501" s="68" t="str">
        <f t="shared" si="43"/>
        <v/>
      </c>
      <c r="U501" s="68"/>
      <c r="V501" s="51"/>
      <c r="W501" s="158"/>
      <c r="X501" s="158"/>
      <c r="Y501" s="70" t="str">
        <f t="shared" si="72"/>
        <v/>
      </c>
      <c r="Z501" s="69"/>
      <c r="AA501" s="69"/>
      <c r="AB501" s="51" t="str">
        <f t="shared" si="47"/>
        <v/>
      </c>
      <c r="AC501" s="51"/>
      <c r="AD501" s="70"/>
      <c r="AE501" s="70"/>
      <c r="AF501" s="70" t="str">
        <f t="shared" si="48"/>
        <v/>
      </c>
      <c r="AG501" s="158"/>
      <c r="AH501" s="78"/>
      <c r="AI501" s="78" t="str">
        <f t="shared" si="71"/>
        <v/>
      </c>
      <c r="AJ501" s="79" t="str">
        <f t="array" ref="AJ501">IFERROR(INDEX('[1]Master Price'!$E:$E,MATCH(D501,'[1]Master Price'!$B:$B,0)),"0")</f>
        <v>0</v>
      </c>
      <c r="AK501" s="79">
        <f t="shared" si="50"/>
        <v>0</v>
      </c>
      <c r="AL501" s="81" t="str">
        <f t="shared" si="73"/>
        <v>0-day</v>
      </c>
      <c r="AM501" s="81" t="str">
        <f t="shared" si="44"/>
        <v>0-day</v>
      </c>
      <c r="AN501" s="81" t="str">
        <f t="shared" si="69"/>
        <v>0-day</v>
      </c>
      <c r="AO501" s="81" t="str">
        <f t="shared" si="70"/>
        <v>0-day</v>
      </c>
      <c r="AP501" s="81" t="str">
        <f t="shared" si="52"/>
        <v>0-day</v>
      </c>
      <c r="AQ501" s="81" t="str">
        <f t="shared" si="53"/>
        <v>0-day</v>
      </c>
      <c r="AR501" s="137"/>
      <c r="AS501" s="83" t="str">
        <f t="shared" si="54"/>
        <v/>
      </c>
      <c r="AT501" s="85">
        <f t="shared" si="68"/>
        <v>0</v>
      </c>
      <c r="AU501" s="84" t="e">
        <f t="shared" ca="1" si="55"/>
        <v>#NAME?</v>
      </c>
      <c r="AV501" s="85" t="e">
        <f t="shared" ca="1" si="56"/>
        <v>#NAME?</v>
      </c>
      <c r="AW501" s="86" t="e">
        <f t="shared" ca="1" si="57"/>
        <v>#NAME?</v>
      </c>
      <c r="AX501" s="85" t="e">
        <f t="shared" ca="1" si="58"/>
        <v>#NAME?</v>
      </c>
      <c r="AY501" s="86" t="str">
        <f t="shared" si="59"/>
        <v/>
      </c>
      <c r="AZ501" s="22" t="e">
        <f t="shared" ca="1" si="60"/>
        <v>#NAME?</v>
      </c>
      <c r="BA501" s="83" t="e">
        <f t="shared" ca="1" si="61"/>
        <v>#NAME?</v>
      </c>
      <c r="BB501" s="88" t="e">
        <f t="shared" ca="1" si="62"/>
        <v>#NAME?</v>
      </c>
      <c r="BC501" s="90" t="e">
        <f t="shared" ca="1" si="63"/>
        <v>#NAME?</v>
      </c>
      <c r="BD501" s="90" t="e">
        <f t="shared" ca="1" si="64"/>
        <v>#NAME?</v>
      </c>
      <c r="BE501" s="85" t="e">
        <f t="shared" ca="1" si="65"/>
        <v>#NAME?</v>
      </c>
      <c r="BF501" s="22" t="e">
        <f t="shared" ca="1" si="66"/>
        <v>#NAME?</v>
      </c>
      <c r="BG501" s="22" t="e">
        <f t="shared" ca="1" si="67"/>
        <v>#NAME?</v>
      </c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51" t="str">
        <f t="shared" si="45"/>
        <v/>
      </c>
      <c r="B502" s="142"/>
      <c r="C502" s="51"/>
      <c r="D502" s="51"/>
      <c r="E502" s="51"/>
      <c r="F502" s="51"/>
      <c r="G502" s="51"/>
      <c r="H502" s="55" t="str">
        <f t="shared" si="46"/>
        <v/>
      </c>
      <c r="I502" s="51"/>
      <c r="J502" s="51"/>
      <c r="K502" s="51"/>
      <c r="L502" s="51"/>
      <c r="M502" s="51"/>
      <c r="N502" s="51"/>
      <c r="O502" s="51"/>
      <c r="P502" s="51"/>
      <c r="Q502" s="51"/>
      <c r="R502" s="68"/>
      <c r="S502" s="68"/>
      <c r="T502" s="68" t="str">
        <f t="shared" si="43"/>
        <v/>
      </c>
      <c r="U502" s="68"/>
      <c r="V502" s="51"/>
      <c r="W502" s="158"/>
      <c r="X502" s="158"/>
      <c r="Y502" s="70" t="str">
        <f t="shared" si="72"/>
        <v/>
      </c>
      <c r="Z502" s="69"/>
      <c r="AA502" s="69"/>
      <c r="AB502" s="51" t="str">
        <f t="shared" si="47"/>
        <v/>
      </c>
      <c r="AC502" s="51"/>
      <c r="AD502" s="70"/>
      <c r="AE502" s="70"/>
      <c r="AF502" s="70" t="str">
        <f t="shared" si="48"/>
        <v/>
      </c>
      <c r="AG502" s="158"/>
      <c r="AH502" s="78"/>
      <c r="AI502" s="78" t="str">
        <f t="shared" si="71"/>
        <v/>
      </c>
      <c r="AJ502" s="79" t="str">
        <f t="array" ref="AJ502">IFERROR(INDEX('[1]Master Price'!$E:$E,MATCH(D502,'[1]Master Price'!$B:$B,0)),"0")</f>
        <v>0</v>
      </c>
      <c r="AK502" s="79">
        <f t="shared" si="50"/>
        <v>0</v>
      </c>
      <c r="AL502" s="81" t="str">
        <f t="shared" si="73"/>
        <v>0-day</v>
      </c>
      <c r="AM502" s="81" t="str">
        <f t="shared" si="44"/>
        <v>0-day</v>
      </c>
      <c r="AN502" s="81" t="str">
        <f t="shared" si="69"/>
        <v>0-day</v>
      </c>
      <c r="AO502" s="81" t="str">
        <f t="shared" si="70"/>
        <v>0-day</v>
      </c>
      <c r="AP502" s="81" t="str">
        <f t="shared" si="52"/>
        <v>0-day</v>
      </c>
      <c r="AQ502" s="81" t="str">
        <f t="shared" si="53"/>
        <v>0-day</v>
      </c>
      <c r="AR502" s="137"/>
      <c r="AS502" s="83" t="str">
        <f t="shared" si="54"/>
        <v/>
      </c>
      <c r="AT502" s="85">
        <f t="shared" si="68"/>
        <v>0</v>
      </c>
      <c r="AU502" s="84" t="e">
        <f t="shared" ca="1" si="55"/>
        <v>#NAME?</v>
      </c>
      <c r="AV502" s="85" t="e">
        <f t="shared" ca="1" si="56"/>
        <v>#NAME?</v>
      </c>
      <c r="AW502" s="86" t="e">
        <f t="shared" ca="1" si="57"/>
        <v>#NAME?</v>
      </c>
      <c r="AX502" s="85" t="e">
        <f t="shared" ca="1" si="58"/>
        <v>#NAME?</v>
      </c>
      <c r="AY502" s="86" t="str">
        <f t="shared" si="59"/>
        <v/>
      </c>
      <c r="AZ502" s="22" t="e">
        <f t="shared" ca="1" si="60"/>
        <v>#NAME?</v>
      </c>
      <c r="BA502" s="83" t="e">
        <f t="shared" ca="1" si="61"/>
        <v>#NAME?</v>
      </c>
      <c r="BB502" s="88" t="e">
        <f t="shared" ca="1" si="62"/>
        <v>#NAME?</v>
      </c>
      <c r="BC502" s="90" t="e">
        <f t="shared" ca="1" si="63"/>
        <v>#NAME?</v>
      </c>
      <c r="BD502" s="90" t="e">
        <f t="shared" ca="1" si="64"/>
        <v>#NAME?</v>
      </c>
      <c r="BE502" s="85" t="e">
        <f t="shared" ca="1" si="65"/>
        <v>#NAME?</v>
      </c>
      <c r="BF502" s="22" t="e">
        <f t="shared" ca="1" si="66"/>
        <v>#NAME?</v>
      </c>
      <c r="BG502" s="22" t="e">
        <f t="shared" ca="1" si="67"/>
        <v>#NAME?</v>
      </c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51" t="str">
        <f t="shared" si="45"/>
        <v/>
      </c>
      <c r="B503" s="142"/>
      <c r="C503" s="51"/>
      <c r="D503" s="51"/>
      <c r="E503" s="51"/>
      <c r="F503" s="51"/>
      <c r="G503" s="51"/>
      <c r="H503" s="55" t="str">
        <f t="shared" si="46"/>
        <v/>
      </c>
      <c r="I503" s="51"/>
      <c r="J503" s="51"/>
      <c r="K503" s="51"/>
      <c r="L503" s="51"/>
      <c r="M503" s="51"/>
      <c r="N503" s="51"/>
      <c r="O503" s="51"/>
      <c r="P503" s="51"/>
      <c r="Q503" s="51"/>
      <c r="R503" s="68"/>
      <c r="S503" s="68"/>
      <c r="T503" s="68" t="str">
        <f t="shared" si="43"/>
        <v/>
      </c>
      <c r="U503" s="68"/>
      <c r="V503" s="51"/>
      <c r="W503" s="158"/>
      <c r="X503" s="158"/>
      <c r="Y503" s="70" t="str">
        <f t="shared" si="72"/>
        <v/>
      </c>
      <c r="Z503" s="69"/>
      <c r="AA503" s="69"/>
      <c r="AB503" s="51" t="str">
        <f t="shared" si="47"/>
        <v/>
      </c>
      <c r="AC503" s="51"/>
      <c r="AD503" s="51"/>
      <c r="AE503" s="51"/>
      <c r="AF503" s="70" t="str">
        <f t="shared" si="48"/>
        <v/>
      </c>
      <c r="AG503" s="51"/>
      <c r="AH503" s="78"/>
      <c r="AI503" s="78" t="str">
        <f t="shared" si="71"/>
        <v/>
      </c>
      <c r="AJ503" s="79" t="str">
        <f t="array" ref="AJ503">IFERROR(INDEX('[1]Master Price'!$E:$E,MATCH(D503,'[1]Master Price'!$B:$B,0)),"0")</f>
        <v>0</v>
      </c>
      <c r="AK503" s="79">
        <f t="shared" si="50"/>
        <v>0</v>
      </c>
      <c r="AL503" s="81" t="str">
        <f t="shared" si="73"/>
        <v>0-day</v>
      </c>
      <c r="AM503" s="81" t="str">
        <f t="shared" si="44"/>
        <v>0-day</v>
      </c>
      <c r="AN503" s="81" t="str">
        <f t="shared" si="69"/>
        <v>0-day</v>
      </c>
      <c r="AO503" s="81" t="str">
        <f t="shared" si="70"/>
        <v>0-day</v>
      </c>
      <c r="AP503" s="81" t="str">
        <f t="shared" si="52"/>
        <v>0-day</v>
      </c>
      <c r="AQ503" s="81" t="str">
        <f t="shared" si="53"/>
        <v>0-day</v>
      </c>
      <c r="AR503" s="137"/>
      <c r="AS503" s="83" t="str">
        <f t="shared" si="54"/>
        <v/>
      </c>
      <c r="AT503" s="85">
        <f t="shared" si="68"/>
        <v>0</v>
      </c>
      <c r="AU503" s="84" t="e">
        <f t="shared" ca="1" si="55"/>
        <v>#NAME?</v>
      </c>
      <c r="AV503" s="85" t="e">
        <f t="shared" ca="1" si="56"/>
        <v>#NAME?</v>
      </c>
      <c r="AW503" s="86" t="e">
        <f t="shared" ca="1" si="57"/>
        <v>#NAME?</v>
      </c>
      <c r="AX503" s="85" t="e">
        <f t="shared" ca="1" si="58"/>
        <v>#NAME?</v>
      </c>
      <c r="AY503" s="86" t="str">
        <f t="shared" si="59"/>
        <v/>
      </c>
      <c r="AZ503" s="22" t="e">
        <f t="shared" ca="1" si="60"/>
        <v>#NAME?</v>
      </c>
      <c r="BA503" s="83" t="e">
        <f t="shared" ca="1" si="61"/>
        <v>#NAME?</v>
      </c>
      <c r="BB503" s="88" t="e">
        <f t="shared" ca="1" si="62"/>
        <v>#NAME?</v>
      </c>
      <c r="BC503" s="90" t="e">
        <f t="shared" ca="1" si="63"/>
        <v>#NAME?</v>
      </c>
      <c r="BD503" s="90" t="e">
        <f t="shared" ca="1" si="64"/>
        <v>#NAME?</v>
      </c>
      <c r="BE503" s="85" t="e">
        <f t="shared" ca="1" si="65"/>
        <v>#NAME?</v>
      </c>
      <c r="BF503" s="22" t="e">
        <f t="shared" ca="1" si="66"/>
        <v>#NAME?</v>
      </c>
      <c r="BG503" s="22" t="e">
        <f t="shared" ca="1" si="67"/>
        <v>#NAME?</v>
      </c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51" t="str">
        <f t="shared" si="45"/>
        <v/>
      </c>
      <c r="B504" s="142"/>
      <c r="C504" s="51"/>
      <c r="D504" s="51"/>
      <c r="E504" s="51"/>
      <c r="F504" s="51"/>
      <c r="G504" s="51"/>
      <c r="H504" s="55" t="str">
        <f t="shared" si="46"/>
        <v/>
      </c>
      <c r="I504" s="51"/>
      <c r="J504" s="51"/>
      <c r="K504" s="51"/>
      <c r="L504" s="51"/>
      <c r="M504" s="51"/>
      <c r="N504" s="51"/>
      <c r="O504" s="51"/>
      <c r="P504" s="51"/>
      <c r="Q504" s="51"/>
      <c r="R504" s="68"/>
      <c r="S504" s="68"/>
      <c r="T504" s="68" t="str">
        <f t="shared" si="43"/>
        <v/>
      </c>
      <c r="U504" s="68"/>
      <c r="V504" s="51"/>
      <c r="W504" s="158"/>
      <c r="X504" s="158"/>
      <c r="Y504" s="70" t="str">
        <f t="shared" si="72"/>
        <v/>
      </c>
      <c r="Z504" s="69"/>
      <c r="AA504" s="69"/>
      <c r="AB504" s="51" t="str">
        <f t="shared" si="47"/>
        <v/>
      </c>
      <c r="AC504" s="51"/>
      <c r="AD504" s="51"/>
      <c r="AE504" s="51"/>
      <c r="AF504" s="70" t="str">
        <f t="shared" si="48"/>
        <v/>
      </c>
      <c r="AG504" s="51"/>
      <c r="AH504" s="78"/>
      <c r="AI504" s="78" t="str">
        <f t="shared" si="71"/>
        <v/>
      </c>
      <c r="AJ504" s="79" t="str">
        <f t="array" ref="AJ504">IFERROR(INDEX('[1]Master Price'!$E:$E,MATCH(D504,'[1]Master Price'!$B:$B,0)),"0")</f>
        <v>0</v>
      </c>
      <c r="AK504" s="79">
        <f t="shared" si="50"/>
        <v>0</v>
      </c>
      <c r="AL504" s="81" t="str">
        <f t="shared" si="73"/>
        <v>0-day</v>
      </c>
      <c r="AM504" s="81" t="str">
        <f t="shared" si="44"/>
        <v>0-day</v>
      </c>
      <c r="AN504" s="81" t="str">
        <f t="shared" si="69"/>
        <v>0-day</v>
      </c>
      <c r="AO504" s="81" t="str">
        <f t="shared" si="70"/>
        <v>0-day</v>
      </c>
      <c r="AP504" s="81" t="str">
        <f t="shared" si="52"/>
        <v>0-day</v>
      </c>
      <c r="AQ504" s="81" t="str">
        <f t="shared" si="53"/>
        <v>0-day</v>
      </c>
      <c r="AR504" s="137"/>
      <c r="AS504" s="83" t="str">
        <f t="shared" si="54"/>
        <v/>
      </c>
      <c r="AT504" s="85">
        <f t="shared" si="68"/>
        <v>0</v>
      </c>
      <c r="AU504" s="84" t="e">
        <f t="shared" ca="1" si="55"/>
        <v>#NAME?</v>
      </c>
      <c r="AV504" s="85" t="e">
        <f t="shared" ca="1" si="56"/>
        <v>#NAME?</v>
      </c>
      <c r="AW504" s="86" t="e">
        <f t="shared" ca="1" si="57"/>
        <v>#NAME?</v>
      </c>
      <c r="AX504" s="85" t="e">
        <f t="shared" ca="1" si="58"/>
        <v>#NAME?</v>
      </c>
      <c r="AY504" s="86" t="str">
        <f t="shared" si="59"/>
        <v/>
      </c>
      <c r="AZ504" s="22" t="e">
        <f t="shared" ca="1" si="60"/>
        <v>#NAME?</v>
      </c>
      <c r="BA504" s="83" t="e">
        <f t="shared" ca="1" si="61"/>
        <v>#NAME?</v>
      </c>
      <c r="BB504" s="88" t="e">
        <f t="shared" ca="1" si="62"/>
        <v>#NAME?</v>
      </c>
      <c r="BC504" s="90" t="e">
        <f t="shared" ca="1" si="63"/>
        <v>#NAME?</v>
      </c>
      <c r="BD504" s="90" t="e">
        <f t="shared" ca="1" si="64"/>
        <v>#NAME?</v>
      </c>
      <c r="BE504" s="85" t="e">
        <f t="shared" ca="1" si="65"/>
        <v>#NAME?</v>
      </c>
      <c r="BF504" s="22" t="e">
        <f t="shared" ca="1" si="66"/>
        <v>#NAME?</v>
      </c>
      <c r="BG504" s="22" t="e">
        <f t="shared" ca="1" si="67"/>
        <v>#NAME?</v>
      </c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51" t="str">
        <f t="shared" si="45"/>
        <v/>
      </c>
      <c r="B505" s="142"/>
      <c r="C505" s="51"/>
      <c r="D505" s="51"/>
      <c r="E505" s="51"/>
      <c r="F505" s="51"/>
      <c r="G505" s="51"/>
      <c r="H505" s="55" t="str">
        <f t="shared" si="46"/>
        <v/>
      </c>
      <c r="I505" s="51"/>
      <c r="J505" s="51"/>
      <c r="K505" s="51"/>
      <c r="L505" s="51"/>
      <c r="M505" s="51"/>
      <c r="N505" s="51"/>
      <c r="O505" s="51"/>
      <c r="P505" s="51"/>
      <c r="Q505" s="51"/>
      <c r="R505" s="68"/>
      <c r="S505" s="68"/>
      <c r="T505" s="68" t="str">
        <f t="shared" ref="T505:T514" si="74">IF(C505=0,"",IF(ISBLANK(S505),"WAITING","DONE"))</f>
        <v/>
      </c>
      <c r="U505" s="68"/>
      <c r="V505" s="51"/>
      <c r="W505" s="158"/>
      <c r="X505" s="158"/>
      <c r="Y505" s="70" t="str">
        <f t="shared" si="72"/>
        <v/>
      </c>
      <c r="Z505" s="69"/>
      <c r="AA505" s="69"/>
      <c r="AB505" s="51" t="str">
        <f t="shared" si="47"/>
        <v/>
      </c>
      <c r="AC505" s="51"/>
      <c r="AD505" s="51"/>
      <c r="AE505" s="51"/>
      <c r="AF505" s="70" t="str">
        <f t="shared" si="48"/>
        <v/>
      </c>
      <c r="AG505" s="51"/>
      <c r="AH505" s="78"/>
      <c r="AI505" s="78" t="str">
        <f t="shared" si="71"/>
        <v/>
      </c>
      <c r="AJ505" s="79" t="str">
        <f t="array" ref="AJ505">IFERROR(INDEX('[1]Master Price'!$E:$E,MATCH(D505,'[1]Master Price'!$B:$B,0)),"0")</f>
        <v>0</v>
      </c>
      <c r="AK505" s="79">
        <f t="shared" si="50"/>
        <v>0</v>
      </c>
      <c r="AL505" s="81" t="str">
        <f t="shared" si="73"/>
        <v>0-day</v>
      </c>
      <c r="AM505" s="81" t="str">
        <f t="shared" ref="AM505:AM514" si="75">IFERROR(DATEDIF(S505,U505,"d"),"0")&amp;"-day"</f>
        <v>0-day</v>
      </c>
      <c r="AN505" s="81" t="str">
        <f t="shared" si="69"/>
        <v>0-day</v>
      </c>
      <c r="AO505" s="81" t="str">
        <f t="shared" si="70"/>
        <v>0-day</v>
      </c>
      <c r="AP505" s="81" t="str">
        <f t="shared" si="52"/>
        <v>0-day</v>
      </c>
      <c r="AQ505" s="81" t="str">
        <f t="shared" si="53"/>
        <v>0-day</v>
      </c>
      <c r="AR505" s="137"/>
      <c r="AS505" s="83" t="str">
        <f t="shared" si="54"/>
        <v/>
      </c>
      <c r="AT505" s="85">
        <f t="shared" si="68"/>
        <v>0</v>
      </c>
      <c r="AU505" s="84" t="e">
        <f t="shared" ca="1" si="55"/>
        <v>#NAME?</v>
      </c>
      <c r="AV505" s="85" t="e">
        <f t="shared" ca="1" si="56"/>
        <v>#NAME?</v>
      </c>
      <c r="AW505" s="86" t="e">
        <f t="shared" ca="1" si="57"/>
        <v>#NAME?</v>
      </c>
      <c r="AX505" s="85" t="e">
        <f t="shared" ca="1" si="58"/>
        <v>#NAME?</v>
      </c>
      <c r="AY505" s="86" t="str">
        <f t="shared" si="59"/>
        <v/>
      </c>
      <c r="AZ505" s="22" t="e">
        <f t="shared" ca="1" si="60"/>
        <v>#NAME?</v>
      </c>
      <c r="BA505" s="83" t="e">
        <f t="shared" ca="1" si="61"/>
        <v>#NAME?</v>
      </c>
      <c r="BB505" s="88" t="e">
        <f t="shared" ca="1" si="62"/>
        <v>#NAME?</v>
      </c>
      <c r="BC505" s="90" t="e">
        <f t="shared" ca="1" si="63"/>
        <v>#NAME?</v>
      </c>
      <c r="BD505" s="90" t="e">
        <f t="shared" ca="1" si="64"/>
        <v>#NAME?</v>
      </c>
      <c r="BE505" s="85" t="e">
        <f t="shared" ca="1" si="65"/>
        <v>#NAME?</v>
      </c>
      <c r="BF505" s="22" t="e">
        <f t="shared" ca="1" si="66"/>
        <v>#NAME?</v>
      </c>
      <c r="BG505" s="22" t="e">
        <f t="shared" ca="1" si="67"/>
        <v>#NAME?</v>
      </c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51" t="str">
        <f t="shared" si="45"/>
        <v/>
      </c>
      <c r="B506" s="142"/>
      <c r="C506" s="51"/>
      <c r="D506" s="51"/>
      <c r="E506" s="51"/>
      <c r="F506" s="51"/>
      <c r="G506" s="51"/>
      <c r="H506" s="55" t="str">
        <f t="shared" si="46"/>
        <v/>
      </c>
      <c r="I506" s="51"/>
      <c r="J506" s="51"/>
      <c r="K506" s="51"/>
      <c r="L506" s="51"/>
      <c r="M506" s="51"/>
      <c r="N506" s="51"/>
      <c r="O506" s="51"/>
      <c r="P506" s="51"/>
      <c r="Q506" s="51"/>
      <c r="R506" s="68"/>
      <c r="S506" s="68"/>
      <c r="T506" s="68" t="str">
        <f t="shared" si="74"/>
        <v/>
      </c>
      <c r="U506" s="68"/>
      <c r="V506" s="51"/>
      <c r="W506" s="158"/>
      <c r="X506" s="158"/>
      <c r="Y506" s="70" t="str">
        <f t="shared" si="72"/>
        <v/>
      </c>
      <c r="Z506" s="69"/>
      <c r="AA506" s="69"/>
      <c r="AB506" s="51" t="str">
        <f t="shared" si="47"/>
        <v/>
      </c>
      <c r="AC506" s="51"/>
      <c r="AD506" s="70"/>
      <c r="AE506" s="70"/>
      <c r="AF506" s="70" t="str">
        <f t="shared" si="48"/>
        <v/>
      </c>
      <c r="AG506" s="158"/>
      <c r="AH506" s="78"/>
      <c r="AI506" s="78" t="str">
        <f t="shared" si="71"/>
        <v/>
      </c>
      <c r="AJ506" s="79" t="str">
        <f t="array" ref="AJ506">IFERROR(INDEX('[1]Master Price'!$E:$E,MATCH(D506,'[1]Master Price'!$B:$B,0)),"0")</f>
        <v>0</v>
      </c>
      <c r="AK506" s="79">
        <f t="shared" si="50"/>
        <v>0</v>
      </c>
      <c r="AL506" s="81" t="str">
        <f t="shared" si="73"/>
        <v>0-day</v>
      </c>
      <c r="AM506" s="81" t="str">
        <f t="shared" si="75"/>
        <v>0-day</v>
      </c>
      <c r="AN506" s="81" t="str">
        <f t="shared" si="69"/>
        <v>0-day</v>
      </c>
      <c r="AO506" s="81" t="str">
        <f t="shared" si="70"/>
        <v>0-day</v>
      </c>
      <c r="AP506" s="81" t="str">
        <f t="shared" si="52"/>
        <v>0-day</v>
      </c>
      <c r="AQ506" s="81" t="str">
        <f t="shared" si="53"/>
        <v>0-day</v>
      </c>
      <c r="AR506" s="137"/>
      <c r="AS506" s="83" t="str">
        <f t="shared" si="54"/>
        <v/>
      </c>
      <c r="AT506" s="85">
        <f t="shared" si="68"/>
        <v>0</v>
      </c>
      <c r="AU506" s="84" t="e">
        <f t="shared" ca="1" si="55"/>
        <v>#NAME?</v>
      </c>
      <c r="AV506" s="85" t="e">
        <f t="shared" ca="1" si="56"/>
        <v>#NAME?</v>
      </c>
      <c r="AW506" s="86" t="e">
        <f t="shared" ca="1" si="57"/>
        <v>#NAME?</v>
      </c>
      <c r="AX506" s="85" t="e">
        <f t="shared" ca="1" si="58"/>
        <v>#NAME?</v>
      </c>
      <c r="AY506" s="86" t="str">
        <f t="shared" si="59"/>
        <v/>
      </c>
      <c r="AZ506" s="22" t="e">
        <f t="shared" ca="1" si="60"/>
        <v>#NAME?</v>
      </c>
      <c r="BA506" s="83" t="e">
        <f t="shared" ca="1" si="61"/>
        <v>#NAME?</v>
      </c>
      <c r="BB506" s="88" t="e">
        <f t="shared" ca="1" si="62"/>
        <v>#NAME?</v>
      </c>
      <c r="BC506" s="90" t="e">
        <f t="shared" ca="1" si="63"/>
        <v>#NAME?</v>
      </c>
      <c r="BD506" s="90" t="e">
        <f t="shared" ca="1" si="64"/>
        <v>#NAME?</v>
      </c>
      <c r="BE506" s="85" t="e">
        <f t="shared" ca="1" si="65"/>
        <v>#NAME?</v>
      </c>
      <c r="BF506" s="22" t="e">
        <f t="shared" ca="1" si="66"/>
        <v>#NAME?</v>
      </c>
      <c r="BG506" s="22" t="e">
        <f t="shared" ca="1" si="67"/>
        <v>#NAME?</v>
      </c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51" t="str">
        <f t="shared" si="45"/>
        <v/>
      </c>
      <c r="B507" s="142"/>
      <c r="C507" s="51"/>
      <c r="D507" s="51"/>
      <c r="E507" s="51"/>
      <c r="F507" s="51"/>
      <c r="G507" s="51"/>
      <c r="H507" s="55" t="str">
        <f t="shared" si="46"/>
        <v/>
      </c>
      <c r="I507" s="51"/>
      <c r="J507" s="51"/>
      <c r="K507" s="51"/>
      <c r="L507" s="51"/>
      <c r="M507" s="51"/>
      <c r="N507" s="51"/>
      <c r="O507" s="51"/>
      <c r="P507" s="51"/>
      <c r="Q507" s="51"/>
      <c r="R507" s="68"/>
      <c r="S507" s="68"/>
      <c r="T507" s="68" t="str">
        <f t="shared" si="74"/>
        <v/>
      </c>
      <c r="U507" s="68"/>
      <c r="V507" s="51"/>
      <c r="W507" s="158"/>
      <c r="X507" s="158"/>
      <c r="Y507" s="70" t="str">
        <f t="shared" si="72"/>
        <v/>
      </c>
      <c r="Z507" s="69"/>
      <c r="AA507" s="69"/>
      <c r="AB507" s="51" t="str">
        <f t="shared" si="47"/>
        <v/>
      </c>
      <c r="AC507" s="51"/>
      <c r="AD507" s="70"/>
      <c r="AE507" s="70"/>
      <c r="AF507" s="70" t="str">
        <f t="shared" si="48"/>
        <v/>
      </c>
      <c r="AG507" s="158"/>
      <c r="AH507" s="78"/>
      <c r="AI507" s="78" t="str">
        <f t="shared" si="71"/>
        <v/>
      </c>
      <c r="AJ507" s="79" t="str">
        <f t="array" ref="AJ507">IFERROR(INDEX('[1]Master Price'!$E:$E,MATCH(D507,'[1]Master Price'!$B:$B,0)),"0")</f>
        <v>0</v>
      </c>
      <c r="AK507" s="79">
        <f t="shared" si="50"/>
        <v>0</v>
      </c>
      <c r="AL507" s="81" t="str">
        <f t="shared" si="73"/>
        <v>0-day</v>
      </c>
      <c r="AM507" s="81" t="str">
        <f t="shared" si="75"/>
        <v>0-day</v>
      </c>
      <c r="AN507" s="81" t="str">
        <f t="shared" si="69"/>
        <v>0-day</v>
      </c>
      <c r="AO507" s="81" t="str">
        <f t="shared" si="70"/>
        <v>0-day</v>
      </c>
      <c r="AP507" s="81" t="str">
        <f t="shared" si="52"/>
        <v>0-day</v>
      </c>
      <c r="AQ507" s="81" t="str">
        <f t="shared" si="53"/>
        <v>0-day</v>
      </c>
      <c r="AR507" s="137"/>
      <c r="AS507" s="83" t="str">
        <f t="shared" si="54"/>
        <v/>
      </c>
      <c r="AT507" s="85">
        <f t="shared" si="68"/>
        <v>0</v>
      </c>
      <c r="AU507" s="84" t="e">
        <f t="shared" ca="1" si="55"/>
        <v>#NAME?</v>
      </c>
      <c r="AV507" s="85" t="e">
        <f t="shared" ca="1" si="56"/>
        <v>#NAME?</v>
      </c>
      <c r="AW507" s="86" t="e">
        <f t="shared" ca="1" si="57"/>
        <v>#NAME?</v>
      </c>
      <c r="AX507" s="85" t="e">
        <f t="shared" ca="1" si="58"/>
        <v>#NAME?</v>
      </c>
      <c r="AY507" s="86" t="str">
        <f t="shared" si="59"/>
        <v/>
      </c>
      <c r="AZ507" s="22" t="e">
        <f t="shared" ca="1" si="60"/>
        <v>#NAME?</v>
      </c>
      <c r="BA507" s="83" t="e">
        <f t="shared" ca="1" si="61"/>
        <v>#NAME?</v>
      </c>
      <c r="BB507" s="88" t="e">
        <f t="shared" ca="1" si="62"/>
        <v>#NAME?</v>
      </c>
      <c r="BC507" s="90" t="e">
        <f t="shared" ca="1" si="63"/>
        <v>#NAME?</v>
      </c>
      <c r="BD507" s="90" t="e">
        <f t="shared" ca="1" si="64"/>
        <v>#NAME?</v>
      </c>
      <c r="BE507" s="85" t="e">
        <f t="shared" ca="1" si="65"/>
        <v>#NAME?</v>
      </c>
      <c r="BF507" s="22" t="e">
        <f t="shared" ca="1" si="66"/>
        <v>#NAME?</v>
      </c>
      <c r="BG507" s="22" t="e">
        <f t="shared" ca="1" si="67"/>
        <v>#NAME?</v>
      </c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51" t="str">
        <f t="shared" si="45"/>
        <v/>
      </c>
      <c r="B508" s="142"/>
      <c r="C508" s="51"/>
      <c r="D508" s="51"/>
      <c r="E508" s="51"/>
      <c r="F508" s="51"/>
      <c r="G508" s="51"/>
      <c r="H508" s="55" t="str">
        <f t="shared" si="46"/>
        <v/>
      </c>
      <c r="I508" s="51"/>
      <c r="J508" s="51"/>
      <c r="K508" s="51"/>
      <c r="L508" s="51"/>
      <c r="M508" s="51"/>
      <c r="N508" s="51"/>
      <c r="O508" s="51"/>
      <c r="P508" s="51"/>
      <c r="Q508" s="51"/>
      <c r="R508" s="68"/>
      <c r="S508" s="68"/>
      <c r="T508" s="68" t="str">
        <f t="shared" si="74"/>
        <v/>
      </c>
      <c r="U508" s="68"/>
      <c r="V508" s="51"/>
      <c r="W508" s="158"/>
      <c r="X508" s="158"/>
      <c r="Y508" s="70" t="str">
        <f t="shared" si="72"/>
        <v/>
      </c>
      <c r="Z508" s="69"/>
      <c r="AA508" s="69"/>
      <c r="AB508" s="51" t="str">
        <f t="shared" si="47"/>
        <v/>
      </c>
      <c r="AC508" s="51"/>
      <c r="AD508" s="51"/>
      <c r="AE508" s="51"/>
      <c r="AF508" s="70" t="str">
        <f t="shared" si="48"/>
        <v/>
      </c>
      <c r="AG508" s="51"/>
      <c r="AH508" s="78"/>
      <c r="AI508" s="78" t="str">
        <f t="shared" si="71"/>
        <v/>
      </c>
      <c r="AJ508" s="79" t="str">
        <f t="array" ref="AJ508">IFERROR(INDEX('[1]Master Price'!$E:$E,MATCH(D508,'[1]Master Price'!$B:$B,0)),"0")</f>
        <v>0</v>
      </c>
      <c r="AK508" s="79">
        <f t="shared" si="50"/>
        <v>0</v>
      </c>
      <c r="AL508" s="81" t="str">
        <f t="shared" si="73"/>
        <v>0-day</v>
      </c>
      <c r="AM508" s="81" t="str">
        <f t="shared" si="75"/>
        <v>0-day</v>
      </c>
      <c r="AN508" s="81" t="str">
        <f t="shared" si="69"/>
        <v>0-day</v>
      </c>
      <c r="AO508" s="81" t="str">
        <f t="shared" si="70"/>
        <v>0-day</v>
      </c>
      <c r="AP508" s="81" t="str">
        <f t="shared" si="52"/>
        <v>0-day</v>
      </c>
      <c r="AQ508" s="81" t="str">
        <f t="shared" si="53"/>
        <v>0-day</v>
      </c>
      <c r="AR508" s="137"/>
      <c r="AS508" s="83" t="str">
        <f t="shared" si="54"/>
        <v/>
      </c>
      <c r="AT508" s="85">
        <f t="shared" si="68"/>
        <v>0</v>
      </c>
      <c r="AU508" s="84" t="e">
        <f t="shared" ca="1" si="55"/>
        <v>#NAME?</v>
      </c>
      <c r="AV508" s="85" t="e">
        <f t="shared" ca="1" si="56"/>
        <v>#NAME?</v>
      </c>
      <c r="AW508" s="86" t="e">
        <f t="shared" ca="1" si="57"/>
        <v>#NAME?</v>
      </c>
      <c r="AX508" s="85" t="e">
        <f t="shared" ca="1" si="58"/>
        <v>#NAME?</v>
      </c>
      <c r="AY508" s="86" t="str">
        <f t="shared" si="59"/>
        <v/>
      </c>
      <c r="AZ508" s="22" t="e">
        <f t="shared" ca="1" si="60"/>
        <v>#NAME?</v>
      </c>
      <c r="BA508" s="83" t="e">
        <f t="shared" ca="1" si="61"/>
        <v>#NAME?</v>
      </c>
      <c r="BB508" s="88" t="e">
        <f t="shared" ca="1" si="62"/>
        <v>#NAME?</v>
      </c>
      <c r="BC508" s="90" t="e">
        <f t="shared" ca="1" si="63"/>
        <v>#NAME?</v>
      </c>
      <c r="BD508" s="90" t="e">
        <f t="shared" ca="1" si="64"/>
        <v>#NAME?</v>
      </c>
      <c r="BE508" s="85" t="e">
        <f t="shared" ca="1" si="65"/>
        <v>#NAME?</v>
      </c>
      <c r="BF508" s="22" t="e">
        <f t="shared" ca="1" si="66"/>
        <v>#NAME?</v>
      </c>
      <c r="BG508" s="22" t="e">
        <f t="shared" ca="1" si="67"/>
        <v>#NAME?</v>
      </c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51" t="str">
        <f t="shared" si="45"/>
        <v/>
      </c>
      <c r="B509" s="142"/>
      <c r="C509" s="51"/>
      <c r="D509" s="51"/>
      <c r="E509" s="51"/>
      <c r="F509" s="51"/>
      <c r="G509" s="51"/>
      <c r="H509" s="55" t="str">
        <f t="shared" si="46"/>
        <v/>
      </c>
      <c r="I509" s="51"/>
      <c r="J509" s="51"/>
      <c r="K509" s="51"/>
      <c r="L509" s="51"/>
      <c r="M509" s="51"/>
      <c r="N509" s="51"/>
      <c r="O509" s="51"/>
      <c r="P509" s="51"/>
      <c r="Q509" s="51"/>
      <c r="R509" s="68"/>
      <c r="S509" s="68"/>
      <c r="T509" s="68" t="str">
        <f t="shared" si="74"/>
        <v/>
      </c>
      <c r="U509" s="68"/>
      <c r="V509" s="51"/>
      <c r="W509" s="158"/>
      <c r="X509" s="158"/>
      <c r="Y509" s="70" t="str">
        <f t="shared" si="72"/>
        <v/>
      </c>
      <c r="Z509" s="69"/>
      <c r="AA509" s="69"/>
      <c r="AB509" s="51" t="str">
        <f t="shared" si="47"/>
        <v/>
      </c>
      <c r="AC509" s="51"/>
      <c r="AD509" s="51"/>
      <c r="AE509" s="51"/>
      <c r="AF509" s="70" t="str">
        <f t="shared" si="48"/>
        <v/>
      </c>
      <c r="AG509" s="51"/>
      <c r="AH509" s="78"/>
      <c r="AI509" s="78" t="str">
        <f t="shared" si="71"/>
        <v/>
      </c>
      <c r="AJ509" s="79" t="str">
        <f t="array" ref="AJ509">IFERROR(INDEX('[1]Master Price'!$E:$E,MATCH(D509,'[1]Master Price'!$B:$B,0)),"0")</f>
        <v>0</v>
      </c>
      <c r="AK509" s="79">
        <f t="shared" si="50"/>
        <v>0</v>
      </c>
      <c r="AL509" s="81" t="str">
        <f t="shared" si="73"/>
        <v>0-day</v>
      </c>
      <c r="AM509" s="81" t="str">
        <f t="shared" si="75"/>
        <v>0-day</v>
      </c>
      <c r="AN509" s="81" t="str">
        <f t="shared" si="69"/>
        <v>0-day</v>
      </c>
      <c r="AO509" s="81" t="str">
        <f t="shared" si="70"/>
        <v>0-day</v>
      </c>
      <c r="AP509" s="81" t="str">
        <f t="shared" si="52"/>
        <v>0-day</v>
      </c>
      <c r="AQ509" s="81" t="str">
        <f t="shared" si="53"/>
        <v>0-day</v>
      </c>
      <c r="AR509" s="137"/>
      <c r="AS509" s="83" t="str">
        <f t="shared" si="54"/>
        <v/>
      </c>
      <c r="AT509" s="85">
        <f t="shared" si="68"/>
        <v>0</v>
      </c>
      <c r="AU509" s="84" t="e">
        <f t="shared" ca="1" si="55"/>
        <v>#NAME?</v>
      </c>
      <c r="AV509" s="85" t="e">
        <f t="shared" ca="1" si="56"/>
        <v>#NAME?</v>
      </c>
      <c r="AW509" s="86" t="e">
        <f t="shared" ca="1" si="57"/>
        <v>#NAME?</v>
      </c>
      <c r="AX509" s="85" t="e">
        <f t="shared" ca="1" si="58"/>
        <v>#NAME?</v>
      </c>
      <c r="AY509" s="86" t="str">
        <f t="shared" si="59"/>
        <v/>
      </c>
      <c r="AZ509" s="22" t="e">
        <f t="shared" ca="1" si="60"/>
        <v>#NAME?</v>
      </c>
      <c r="BA509" s="83" t="e">
        <f t="shared" ca="1" si="61"/>
        <v>#NAME?</v>
      </c>
      <c r="BB509" s="88" t="e">
        <f t="shared" ca="1" si="62"/>
        <v>#NAME?</v>
      </c>
      <c r="BC509" s="90" t="e">
        <f t="shared" ca="1" si="63"/>
        <v>#NAME?</v>
      </c>
      <c r="BD509" s="90" t="e">
        <f t="shared" ca="1" si="64"/>
        <v>#NAME?</v>
      </c>
      <c r="BE509" s="85" t="e">
        <f t="shared" ca="1" si="65"/>
        <v>#NAME?</v>
      </c>
      <c r="BF509" s="22" t="e">
        <f t="shared" ca="1" si="66"/>
        <v>#NAME?</v>
      </c>
      <c r="BG509" s="22" t="e">
        <f t="shared" ca="1" si="67"/>
        <v>#NAME?</v>
      </c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51" t="str">
        <f t="shared" si="45"/>
        <v/>
      </c>
      <c r="B510" s="142"/>
      <c r="C510" s="51"/>
      <c r="D510" s="51"/>
      <c r="E510" s="51"/>
      <c r="F510" s="51"/>
      <c r="G510" s="51"/>
      <c r="H510" s="55" t="str">
        <f t="shared" si="46"/>
        <v/>
      </c>
      <c r="I510" s="51"/>
      <c r="J510" s="51"/>
      <c r="K510" s="51"/>
      <c r="L510" s="51"/>
      <c r="M510" s="51"/>
      <c r="N510" s="51"/>
      <c r="O510" s="51"/>
      <c r="P510" s="51"/>
      <c r="Q510" s="51"/>
      <c r="R510" s="68"/>
      <c r="S510" s="68"/>
      <c r="T510" s="68" t="str">
        <f t="shared" si="74"/>
        <v/>
      </c>
      <c r="U510" s="68"/>
      <c r="V510" s="51"/>
      <c r="W510" s="158"/>
      <c r="X510" s="158"/>
      <c r="Y510" s="70" t="str">
        <f t="shared" si="72"/>
        <v/>
      </c>
      <c r="Z510" s="69"/>
      <c r="AA510" s="69"/>
      <c r="AB510" s="51" t="str">
        <f t="shared" si="47"/>
        <v/>
      </c>
      <c r="AC510" s="51"/>
      <c r="AD510" s="51"/>
      <c r="AE510" s="51"/>
      <c r="AF510" s="70" t="str">
        <f t="shared" si="48"/>
        <v/>
      </c>
      <c r="AG510" s="51"/>
      <c r="AH510" s="78"/>
      <c r="AI510" s="78" t="str">
        <f t="shared" si="71"/>
        <v/>
      </c>
      <c r="AJ510" s="79" t="str">
        <f t="array" ref="AJ510">IFERROR(INDEX('[1]Master Price'!$E:$E,MATCH(D510,'[1]Master Price'!$B:$B,0)),"0")</f>
        <v>0</v>
      </c>
      <c r="AK510" s="79">
        <f t="shared" si="50"/>
        <v>0</v>
      </c>
      <c r="AL510" s="81" t="str">
        <f t="shared" si="73"/>
        <v>0-day</v>
      </c>
      <c r="AM510" s="81" t="str">
        <f t="shared" si="75"/>
        <v>0-day</v>
      </c>
      <c r="AN510" s="81" t="str">
        <f t="shared" si="69"/>
        <v>0-day</v>
      </c>
      <c r="AO510" s="81" t="str">
        <f t="shared" si="70"/>
        <v>0-day</v>
      </c>
      <c r="AP510" s="81" t="str">
        <f t="shared" si="52"/>
        <v>0-day</v>
      </c>
      <c r="AQ510" s="81" t="str">
        <f t="shared" si="53"/>
        <v>0-day</v>
      </c>
      <c r="AR510" s="137"/>
      <c r="AS510" s="83" t="str">
        <f t="shared" si="54"/>
        <v/>
      </c>
      <c r="AT510" s="85">
        <f t="shared" si="68"/>
        <v>0</v>
      </c>
      <c r="AU510" s="84" t="e">
        <f t="shared" ca="1" si="55"/>
        <v>#NAME?</v>
      </c>
      <c r="AV510" s="85" t="e">
        <f t="shared" ca="1" si="56"/>
        <v>#NAME?</v>
      </c>
      <c r="AW510" s="86" t="e">
        <f t="shared" ca="1" si="57"/>
        <v>#NAME?</v>
      </c>
      <c r="AX510" s="85" t="e">
        <f t="shared" ca="1" si="58"/>
        <v>#NAME?</v>
      </c>
      <c r="AY510" s="86" t="str">
        <f t="shared" si="59"/>
        <v/>
      </c>
      <c r="AZ510" s="22" t="e">
        <f t="shared" ca="1" si="60"/>
        <v>#NAME?</v>
      </c>
      <c r="BA510" s="83" t="e">
        <f t="shared" ca="1" si="61"/>
        <v>#NAME?</v>
      </c>
      <c r="BB510" s="88" t="e">
        <f t="shared" ca="1" si="62"/>
        <v>#NAME?</v>
      </c>
      <c r="BC510" s="90" t="e">
        <f t="shared" ca="1" si="63"/>
        <v>#NAME?</v>
      </c>
      <c r="BD510" s="90" t="e">
        <f t="shared" ca="1" si="64"/>
        <v>#NAME?</v>
      </c>
      <c r="BE510" s="85" t="e">
        <f t="shared" ca="1" si="65"/>
        <v>#NAME?</v>
      </c>
      <c r="BF510" s="22" t="e">
        <f t="shared" ca="1" si="66"/>
        <v>#NAME?</v>
      </c>
      <c r="BG510" s="22" t="e">
        <f t="shared" ca="1" si="67"/>
        <v>#NAME?</v>
      </c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51" t="str">
        <f t="shared" si="45"/>
        <v/>
      </c>
      <c r="B511" s="142"/>
      <c r="C511" s="51"/>
      <c r="D511" s="51"/>
      <c r="E511" s="51"/>
      <c r="F511" s="51"/>
      <c r="G511" s="51"/>
      <c r="H511" s="55" t="str">
        <f t="shared" si="46"/>
        <v/>
      </c>
      <c r="I511" s="51"/>
      <c r="J511" s="51"/>
      <c r="K511" s="51"/>
      <c r="L511" s="51"/>
      <c r="M511" s="51"/>
      <c r="N511" s="51"/>
      <c r="O511" s="51"/>
      <c r="P511" s="51"/>
      <c r="Q511" s="51"/>
      <c r="R511" s="68"/>
      <c r="S511" s="68"/>
      <c r="T511" s="68" t="str">
        <f t="shared" si="74"/>
        <v/>
      </c>
      <c r="U511" s="68"/>
      <c r="V511" s="51"/>
      <c r="W511" s="158"/>
      <c r="X511" s="158"/>
      <c r="Y511" s="70" t="str">
        <f t="shared" si="72"/>
        <v/>
      </c>
      <c r="Z511" s="69"/>
      <c r="AA511" s="69"/>
      <c r="AB511" s="51" t="str">
        <f t="shared" si="47"/>
        <v/>
      </c>
      <c r="AC511" s="51"/>
      <c r="AD511" s="51"/>
      <c r="AE511" s="51"/>
      <c r="AF511" s="70" t="str">
        <f t="shared" si="48"/>
        <v/>
      </c>
      <c r="AG511" s="51"/>
      <c r="AH511" s="78"/>
      <c r="AI511" s="78" t="str">
        <f t="shared" si="71"/>
        <v/>
      </c>
      <c r="AJ511" s="79" t="str">
        <f t="array" ref="AJ511">IFERROR(INDEX('[1]Master Price'!$E:$E,MATCH(D511,'[1]Master Price'!$B:$B,0)),"0")</f>
        <v>0</v>
      </c>
      <c r="AK511" s="79">
        <f t="shared" si="50"/>
        <v>0</v>
      </c>
      <c r="AL511" s="81" t="str">
        <f t="shared" si="73"/>
        <v>0-day</v>
      </c>
      <c r="AM511" s="81" t="str">
        <f t="shared" si="75"/>
        <v>0-day</v>
      </c>
      <c r="AN511" s="81" t="str">
        <f t="shared" si="69"/>
        <v>0-day</v>
      </c>
      <c r="AO511" s="81" t="str">
        <f t="shared" si="70"/>
        <v>0-day</v>
      </c>
      <c r="AP511" s="81" t="str">
        <f t="shared" si="52"/>
        <v>0-day</v>
      </c>
      <c r="AQ511" s="81" t="str">
        <f t="shared" si="53"/>
        <v>0-day</v>
      </c>
      <c r="AR511" s="137"/>
      <c r="AS511" s="83" t="str">
        <f t="shared" si="54"/>
        <v/>
      </c>
      <c r="AT511" s="85">
        <f t="shared" si="68"/>
        <v>0</v>
      </c>
      <c r="AU511" s="84" t="e">
        <f t="shared" ca="1" si="55"/>
        <v>#NAME?</v>
      </c>
      <c r="AV511" s="85" t="e">
        <f t="shared" ca="1" si="56"/>
        <v>#NAME?</v>
      </c>
      <c r="AW511" s="86" t="e">
        <f t="shared" ca="1" si="57"/>
        <v>#NAME?</v>
      </c>
      <c r="AX511" s="85" t="e">
        <f t="shared" ca="1" si="58"/>
        <v>#NAME?</v>
      </c>
      <c r="AY511" s="86" t="str">
        <f t="shared" si="59"/>
        <v/>
      </c>
      <c r="AZ511" s="22" t="e">
        <f t="shared" ca="1" si="60"/>
        <v>#NAME?</v>
      </c>
      <c r="BA511" s="83" t="e">
        <f t="shared" ca="1" si="61"/>
        <v>#NAME?</v>
      </c>
      <c r="BB511" s="88" t="e">
        <f t="shared" ca="1" si="62"/>
        <v>#NAME?</v>
      </c>
      <c r="BC511" s="90" t="e">
        <f t="shared" ca="1" si="63"/>
        <v>#NAME?</v>
      </c>
      <c r="BD511" s="90" t="e">
        <f t="shared" ca="1" si="64"/>
        <v>#NAME?</v>
      </c>
      <c r="BE511" s="85" t="e">
        <f t="shared" ca="1" si="65"/>
        <v>#NAME?</v>
      </c>
      <c r="BF511" s="22" t="e">
        <f t="shared" ca="1" si="66"/>
        <v>#NAME?</v>
      </c>
      <c r="BG511" s="22" t="e">
        <f t="shared" ca="1" si="67"/>
        <v>#NAME?</v>
      </c>
      <c r="BH511" s="10"/>
      <c r="BI511" s="10"/>
      <c r="BJ511" s="10"/>
      <c r="BK511" s="10"/>
      <c r="BL511" s="10"/>
      <c r="BM511" s="10"/>
      <c r="BN511" s="12"/>
      <c r="BO511" s="12"/>
    </row>
    <row r="512" spans="1:67" ht="13.5" customHeight="1" x14ac:dyDescent="0.35">
      <c r="A512" s="51" t="str">
        <f t="shared" si="45"/>
        <v/>
      </c>
      <c r="B512" s="142"/>
      <c r="C512" s="51"/>
      <c r="D512" s="51"/>
      <c r="E512" s="51"/>
      <c r="F512" s="51"/>
      <c r="G512" s="51"/>
      <c r="H512" s="55" t="str">
        <f t="shared" si="46"/>
        <v/>
      </c>
      <c r="I512" s="51"/>
      <c r="J512" s="51"/>
      <c r="K512" s="51"/>
      <c r="L512" s="51"/>
      <c r="M512" s="51"/>
      <c r="N512" s="51"/>
      <c r="O512" s="51"/>
      <c r="P512" s="51"/>
      <c r="Q512" s="51"/>
      <c r="R512" s="68"/>
      <c r="S512" s="68"/>
      <c r="T512" s="68" t="str">
        <f t="shared" si="74"/>
        <v/>
      </c>
      <c r="U512" s="68"/>
      <c r="V512" s="51"/>
      <c r="W512" s="158"/>
      <c r="X512" s="158"/>
      <c r="Y512" s="70" t="str">
        <f t="shared" si="72"/>
        <v/>
      </c>
      <c r="Z512" s="69"/>
      <c r="AA512" s="69"/>
      <c r="AB512" s="51" t="str">
        <f t="shared" si="47"/>
        <v/>
      </c>
      <c r="AC512" s="51"/>
      <c r="AD512" s="51"/>
      <c r="AE512" s="51"/>
      <c r="AF512" s="70" t="str">
        <f t="shared" si="48"/>
        <v/>
      </c>
      <c r="AG512" s="51"/>
      <c r="AH512" s="78"/>
      <c r="AI512" s="78" t="str">
        <f t="shared" si="71"/>
        <v/>
      </c>
      <c r="AJ512" s="79" t="str">
        <f t="array" ref="AJ512">IFERROR(INDEX('[1]Master Price'!$E:$E,MATCH(D512,'[1]Master Price'!$B:$B,0)),"0")</f>
        <v>0</v>
      </c>
      <c r="AK512" s="79">
        <f t="shared" si="50"/>
        <v>0</v>
      </c>
      <c r="AL512" s="81" t="str">
        <f t="shared" si="73"/>
        <v>0-day</v>
      </c>
      <c r="AM512" s="81" t="str">
        <f t="shared" si="75"/>
        <v>0-day</v>
      </c>
      <c r="AN512" s="81" t="str">
        <f t="shared" si="69"/>
        <v>0-day</v>
      </c>
      <c r="AO512" s="81" t="str">
        <f t="shared" si="70"/>
        <v>0-day</v>
      </c>
      <c r="AP512" s="81" t="str">
        <f t="shared" si="52"/>
        <v>0-day</v>
      </c>
      <c r="AQ512" s="81" t="str">
        <f t="shared" si="53"/>
        <v>0-day</v>
      </c>
      <c r="AR512" s="137"/>
      <c r="AS512" s="83" t="str">
        <f t="shared" si="54"/>
        <v/>
      </c>
      <c r="AT512" s="85">
        <f t="shared" si="68"/>
        <v>0</v>
      </c>
      <c r="AU512" s="84" t="e">
        <f t="shared" ca="1" si="55"/>
        <v>#NAME?</v>
      </c>
      <c r="AV512" s="85" t="e">
        <f t="shared" ca="1" si="56"/>
        <v>#NAME?</v>
      </c>
      <c r="AW512" s="86" t="e">
        <f t="shared" ca="1" si="57"/>
        <v>#NAME?</v>
      </c>
      <c r="AX512" s="85" t="e">
        <f t="shared" ca="1" si="58"/>
        <v>#NAME?</v>
      </c>
      <c r="AY512" s="86" t="str">
        <f t="shared" si="59"/>
        <v/>
      </c>
      <c r="AZ512" s="22" t="e">
        <f t="shared" ca="1" si="60"/>
        <v>#NAME?</v>
      </c>
      <c r="BA512" s="83" t="e">
        <f t="shared" ca="1" si="61"/>
        <v>#NAME?</v>
      </c>
      <c r="BB512" s="88" t="e">
        <f t="shared" ca="1" si="62"/>
        <v>#NAME?</v>
      </c>
      <c r="BC512" s="90" t="e">
        <f t="shared" ca="1" si="63"/>
        <v>#NAME?</v>
      </c>
      <c r="BD512" s="90" t="e">
        <f t="shared" ca="1" si="64"/>
        <v>#NAME?</v>
      </c>
      <c r="BE512" s="85" t="e">
        <f t="shared" ca="1" si="65"/>
        <v>#NAME?</v>
      </c>
      <c r="BF512" s="22" t="e">
        <f t="shared" ca="1" si="66"/>
        <v>#NAME?</v>
      </c>
      <c r="BG512" s="22" t="e">
        <f t="shared" ca="1" si="67"/>
        <v>#NAME?</v>
      </c>
      <c r="BH512" s="10"/>
      <c r="BI512" s="10"/>
      <c r="BJ512" s="10"/>
      <c r="BK512" s="10"/>
      <c r="BL512" s="10"/>
      <c r="BM512" s="10"/>
      <c r="BN512" s="12"/>
      <c r="BO512" s="12"/>
    </row>
    <row r="513" spans="1:67" ht="13.5" customHeight="1" x14ac:dyDescent="0.35">
      <c r="A513" s="51" t="str">
        <f t="shared" ref="A513:A514" si="76">IF(C513=0,"",ROW()-ROW($A$2))</f>
        <v/>
      </c>
      <c r="B513" s="142"/>
      <c r="C513" s="51"/>
      <c r="D513" s="51"/>
      <c r="E513" s="51"/>
      <c r="F513" s="51"/>
      <c r="G513" s="51"/>
      <c r="H513" s="55" t="str">
        <f t="shared" ref="H513:H514" si="77">IF(C513=0,"",IF(R513&gt;0,"DONE","WAITING"))</f>
        <v/>
      </c>
      <c r="I513" s="51"/>
      <c r="J513" s="51"/>
      <c r="K513" s="51"/>
      <c r="L513" s="51"/>
      <c r="M513" s="51"/>
      <c r="N513" s="51"/>
      <c r="O513" s="51"/>
      <c r="P513" s="51"/>
      <c r="Q513" s="51"/>
      <c r="R513" s="68"/>
      <c r="S513" s="68"/>
      <c r="T513" s="68" t="str">
        <f t="shared" si="74"/>
        <v/>
      </c>
      <c r="U513" s="68"/>
      <c r="V513" s="51"/>
      <c r="W513" s="158"/>
      <c r="X513" s="158"/>
      <c r="Y513" s="70" t="str">
        <f t="shared" si="72"/>
        <v/>
      </c>
      <c r="Z513" s="69"/>
      <c r="AA513" s="69"/>
      <c r="AB513" s="51" t="str">
        <f t="shared" ref="AB513:AB514" si="78">IF(C513=0,"",IF(Z513&gt;0,"DONE","WAITING"))</f>
        <v/>
      </c>
      <c r="AC513" s="51"/>
      <c r="AD513" s="51"/>
      <c r="AE513" s="51"/>
      <c r="AF513" s="70" t="str">
        <f t="shared" ref="AF513:AF514" si="79">IF(C513=0,"",IF(AD513&gt;0,"DONE","WAITING"))</f>
        <v/>
      </c>
      <c r="AG513" s="51"/>
      <c r="AH513" s="78"/>
      <c r="AI513" s="78" t="str">
        <f t="shared" si="71"/>
        <v/>
      </c>
      <c r="AJ513" s="79" t="str">
        <f t="array" ref="AJ513">IFERROR(INDEX('[1]Master Price'!$E:$E,MATCH(D513,'[1]Master Price'!$B:$B,0)),"0")</f>
        <v>0</v>
      </c>
      <c r="AK513" s="79">
        <f t="shared" ref="AK513:AK514" si="80">AJ513*F513</f>
        <v>0</v>
      </c>
      <c r="AL513" s="81" t="str">
        <f t="shared" si="73"/>
        <v>0-day</v>
      </c>
      <c r="AM513" s="81" t="str">
        <f t="shared" si="75"/>
        <v>0-day</v>
      </c>
      <c r="AN513" s="81" t="str">
        <f t="shared" si="69"/>
        <v>0-day</v>
      </c>
      <c r="AO513" s="81" t="str">
        <f t="shared" si="70"/>
        <v>0-day</v>
      </c>
      <c r="AP513" s="81" t="str">
        <f t="shared" ref="AP513:AP514" si="81">IFERROR(DATEDIF(AA513,AE513,"d"),"0")&amp;"-day"</f>
        <v>0-day</v>
      </c>
      <c r="AQ513" s="81" t="str">
        <f t="shared" ref="AQ513:AQ514" si="82">SUM(AL513:AP513)&amp;"-day"</f>
        <v>0-day</v>
      </c>
      <c r="AR513" s="137"/>
      <c r="AS513" s="83" t="str">
        <f t="shared" ref="AS513:AS514" si="83">IF(AT513=0,"",ROW()-ROW($AS$2))</f>
        <v/>
      </c>
      <c r="AT513" s="85">
        <f t="shared" si="68"/>
        <v>0</v>
      </c>
      <c r="AU513" s="84" t="e">
        <f t="shared" ref="AU513:AU514" ca="1" si="84">_xludf.ifna(INDEX($B:$B,MATCH(AT513,$C:$C,FALSE)),"")</f>
        <v>#NAME?</v>
      </c>
      <c r="AV513" s="85" t="e">
        <f t="shared" ref="AV513:AV514" ca="1" si="85">_xludf.ifna(INDEX($U:$U,MATCH(AT513,$C:$C,FALSE)),"")</f>
        <v>#NAME?</v>
      </c>
      <c r="AW513" s="86" t="e">
        <f t="shared" ref="AW513:AW514" ca="1" si="86">_xludf.ifna(INDEX($Z:$Z,MATCH(AT513,$C:$C,FALSE)),"")</f>
        <v>#NAME?</v>
      </c>
      <c r="AX513" s="85" t="e">
        <f t="shared" ref="AX513:AX514" ca="1" si="87">_xludf.ifna(INDEX($AA:$AA,MATCH(AT513,$C:$C,FALSE)),"")</f>
        <v>#NAME?</v>
      </c>
      <c r="AY513" s="86" t="str">
        <f t="shared" ref="AY513:AY514" si="88">IFERROR(INDEX($R:$R,MATCH(AT513,$C:$C,FALSE)),"")</f>
        <v/>
      </c>
      <c r="AZ513" s="22" t="e">
        <f t="shared" ref="AZ513:AZ514" ca="1" si="89">_xludf.ifna(INDEX($V:$V,MATCH(AT513,$C:$C,FALSE)),"")</f>
        <v>#NAME?</v>
      </c>
      <c r="BA513" s="83" t="e">
        <f t="shared" ref="BA513:BA514" ca="1" si="90">_xludf.ifna(INDEX($W:$W,MATCH(AT513,$C:$C,FALSE)),"")</f>
        <v>#NAME?</v>
      </c>
      <c r="BB513" s="88" t="e">
        <f t="shared" ref="BB513:BB514" ca="1" si="91">_xludf.ifna(INDEX($X:$X,MATCH(AT513,$C:$C,FALSE)),"")</f>
        <v>#NAME?</v>
      </c>
      <c r="BC513" s="90" t="e">
        <f t="shared" ref="BC513:BC514" ca="1" si="92">_xludf.ifna(INDEX($AD:$AD,MATCH(AT513,$C:$C,FALSE)),"")</f>
        <v>#NAME?</v>
      </c>
      <c r="BD513" s="90" t="e">
        <f t="shared" ref="BD513:BD514" ca="1" si="93">_xludf.ifna(INDEX($AE:$AE,MATCH(AT513,$C:$C,FALSE)),"")</f>
        <v>#NAME?</v>
      </c>
      <c r="BE513" s="85" t="e">
        <f t="shared" ref="BE513:BE514" ca="1" si="94">_xludf.ifna(INDEX($AG:$AG,MATCH(AT513,$C:$C,FALSE)),"")</f>
        <v>#NAME?</v>
      </c>
      <c r="BF513" s="22" t="e">
        <f t="shared" ref="BF513:BF514" ca="1" si="95">_xludf.ifna(INDEX($T:$T,MATCH(AT513,$C:$C,FALSE),""),"")</f>
        <v>#NAME?</v>
      </c>
      <c r="BG513" s="22" t="e">
        <f t="shared" ref="BG513:BG514" ca="1" si="96">_xludf.ifna(INDEX($AI:$AI,MATCH(AT513,$C:$C,FALSE)),"")</f>
        <v>#NAME?</v>
      </c>
      <c r="BH513" s="10"/>
      <c r="BI513" s="10"/>
      <c r="BJ513" s="10"/>
      <c r="BK513" s="10"/>
      <c r="BL513" s="10"/>
      <c r="BM513" s="10"/>
      <c r="BN513" s="12"/>
      <c r="BO513" s="12"/>
    </row>
    <row r="514" spans="1:67" ht="13.5" customHeight="1" x14ac:dyDescent="0.35">
      <c r="A514" s="51" t="str">
        <f t="shared" si="76"/>
        <v/>
      </c>
      <c r="B514" s="142"/>
      <c r="C514" s="51"/>
      <c r="D514" s="51"/>
      <c r="E514" s="51"/>
      <c r="F514" s="51"/>
      <c r="G514" s="51"/>
      <c r="H514" s="55" t="str">
        <f t="shared" si="77"/>
        <v/>
      </c>
      <c r="I514" s="51"/>
      <c r="J514" s="51"/>
      <c r="K514" s="51"/>
      <c r="L514" s="51"/>
      <c r="M514" s="51"/>
      <c r="N514" s="51"/>
      <c r="O514" s="51"/>
      <c r="P514" s="51"/>
      <c r="Q514" s="51"/>
      <c r="R514" s="68"/>
      <c r="S514" s="68"/>
      <c r="T514" s="68" t="str">
        <f t="shared" si="74"/>
        <v/>
      </c>
      <c r="U514" s="68"/>
      <c r="V514" s="51"/>
      <c r="W514" s="158"/>
      <c r="X514" s="158"/>
      <c r="Y514" s="70" t="str">
        <f t="shared" si="72"/>
        <v/>
      </c>
      <c r="Z514" s="69"/>
      <c r="AA514" s="69"/>
      <c r="AB514" s="51" t="str">
        <f t="shared" si="78"/>
        <v/>
      </c>
      <c r="AC514" s="51"/>
      <c r="AD514" s="51"/>
      <c r="AE514" s="51"/>
      <c r="AF514" s="70" t="str">
        <f t="shared" si="79"/>
        <v/>
      </c>
      <c r="AG514" s="51"/>
      <c r="AH514" s="78"/>
      <c r="AI514" s="78" t="str">
        <f t="shared" si="71"/>
        <v/>
      </c>
      <c r="AJ514" s="79" t="str">
        <f t="array" ref="AJ514">IFERROR(INDEX('[1]Master Price'!$E:$E,MATCH(D514,'[1]Master Price'!$B:$B,0)),"0")</f>
        <v>0</v>
      </c>
      <c r="AK514" s="79">
        <f t="shared" si="80"/>
        <v>0</v>
      </c>
      <c r="AL514" s="81" t="str">
        <f t="shared" si="73"/>
        <v>0-day</v>
      </c>
      <c r="AM514" s="81" t="str">
        <f t="shared" si="75"/>
        <v>0-day</v>
      </c>
      <c r="AN514" s="81" t="str">
        <f t="shared" si="69"/>
        <v>0-day</v>
      </c>
      <c r="AO514" s="81" t="str">
        <f t="shared" si="70"/>
        <v>0-day</v>
      </c>
      <c r="AP514" s="81" t="str">
        <f t="shared" si="81"/>
        <v>0-day</v>
      </c>
      <c r="AQ514" s="81" t="str">
        <f t="shared" si="82"/>
        <v>0-day</v>
      </c>
      <c r="AR514" s="137"/>
      <c r="AS514" s="83" t="str">
        <f t="shared" si="83"/>
        <v/>
      </c>
      <c r="AT514" s="85">
        <f t="shared" si="68"/>
        <v>0</v>
      </c>
      <c r="AU514" s="84" t="e">
        <f t="shared" ca="1" si="84"/>
        <v>#NAME?</v>
      </c>
      <c r="AV514" s="85" t="e">
        <f t="shared" ca="1" si="85"/>
        <v>#NAME?</v>
      </c>
      <c r="AW514" s="86" t="e">
        <f t="shared" ca="1" si="86"/>
        <v>#NAME?</v>
      </c>
      <c r="AX514" s="85" t="e">
        <f t="shared" ca="1" si="87"/>
        <v>#NAME?</v>
      </c>
      <c r="AY514" s="86" t="str">
        <f t="shared" si="88"/>
        <v/>
      </c>
      <c r="AZ514" s="22" t="e">
        <f t="shared" ca="1" si="89"/>
        <v>#NAME?</v>
      </c>
      <c r="BA514" s="83" t="e">
        <f t="shared" ca="1" si="90"/>
        <v>#NAME?</v>
      </c>
      <c r="BB514" s="88" t="e">
        <f t="shared" ca="1" si="91"/>
        <v>#NAME?</v>
      </c>
      <c r="BC514" s="90" t="e">
        <f t="shared" ca="1" si="92"/>
        <v>#NAME?</v>
      </c>
      <c r="BD514" s="90" t="e">
        <f t="shared" ca="1" si="93"/>
        <v>#NAME?</v>
      </c>
      <c r="BE514" s="85" t="e">
        <f t="shared" ca="1" si="94"/>
        <v>#NAME?</v>
      </c>
      <c r="BF514" s="22" t="e">
        <f t="shared" ca="1" si="95"/>
        <v>#NAME?</v>
      </c>
      <c r="BG514" s="22" t="e">
        <f t="shared" ca="1" si="96"/>
        <v>#NAME?</v>
      </c>
      <c r="BH514" s="10"/>
      <c r="BI514" s="10"/>
      <c r="BJ514" s="10"/>
      <c r="BK514" s="10"/>
      <c r="BL514" s="10"/>
      <c r="BM514" s="10"/>
      <c r="BN514" s="12"/>
      <c r="BO514" s="12"/>
    </row>
  </sheetData>
  <autoFilter ref="A2:BO514" xr:uid="{00000000-0009-0000-0000-000002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5:AG6 U3:U11 AG8:AG12 AG14:AG64 S4:S91 AG91 AG99:AG113 AG115:AG126 AG128 AG132:AG136 AG147:AG161 S99:S179 S185:S194 S198:S247 S250:S288 B3:B514 S290:S514 U14:U514 X3:X514 AA3:AA514 AE3:AE514" xr:uid="{00000000-0002-0000-0200-000000000000}">
      <formula1>OR(NOT(ISERROR(DATEVALUE(B3))), AND(ISNUMBER(B3), LEFT(CELL("format", B3))="D"))</formula1>
    </dataValidation>
    <dataValidation type="custom" allowBlank="1" showErrorMessage="1" sqref="AH3:AH514" xr:uid="{00000000-0002-0000-0200-000001000000}">
      <formula1>OR(NOT(ISERROR(DATEVALUE(AH3))), AND(ISNUMBER(AH3), LEFT(CELL("format", AH3))="D"))</formula1>
    </dataValidation>
    <dataValidation type="list" allowBlank="1" sqref="M3:M514" xr:uid="{00000000-0002-0000-02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O15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39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21.296875" customWidth="1"/>
    <col min="15" max="15" width="12.09765625" customWidth="1"/>
    <col min="16" max="16" width="14.296875" customWidth="1"/>
    <col min="17" max="17" width="14" customWidth="1"/>
    <col min="18" max="18" width="13.09765625" customWidth="1"/>
    <col min="19" max="19" width="12.3984375" customWidth="1"/>
    <col min="20" max="20" width="11.296875" customWidth="1"/>
    <col min="21" max="21" width="16.59765625" customWidth="1"/>
    <col min="22" max="22" width="10.8984375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59" t="s">
        <v>0</v>
      </c>
      <c r="B1" s="250"/>
      <c r="C1" s="251"/>
      <c r="D1" s="259" t="s">
        <v>0</v>
      </c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  <c r="U1" s="7"/>
      <c r="V1" s="260" t="s">
        <v>1</v>
      </c>
      <c r="W1" s="250"/>
      <c r="X1" s="250"/>
      <c r="Y1" s="251"/>
      <c r="Z1" s="254" t="s">
        <v>2</v>
      </c>
      <c r="AA1" s="250"/>
      <c r="AB1" s="250"/>
      <c r="AC1" s="251"/>
      <c r="AD1" s="261" t="s">
        <v>3</v>
      </c>
      <c r="AE1" s="250"/>
      <c r="AF1" s="250"/>
      <c r="AG1" s="250"/>
      <c r="AH1" s="250"/>
      <c r="AI1" s="251"/>
      <c r="AJ1" s="13"/>
      <c r="AK1" s="15"/>
      <c r="AL1" s="256" t="s">
        <v>4</v>
      </c>
      <c r="AM1" s="250"/>
      <c r="AN1" s="250"/>
      <c r="AO1" s="250"/>
      <c r="AP1" s="250"/>
      <c r="AQ1" s="251"/>
      <c r="AR1" s="17"/>
      <c r="AS1" s="18"/>
      <c r="AT1" s="257" t="s">
        <v>5</v>
      </c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1"/>
      <c r="BG1" s="21"/>
      <c r="BH1" s="22"/>
      <c r="BI1" s="258" t="s">
        <v>6</v>
      </c>
      <c r="BJ1" s="250"/>
      <c r="BK1" s="250"/>
      <c r="BL1" s="250"/>
      <c r="BM1" s="251"/>
      <c r="BN1" s="25"/>
      <c r="BO1" s="25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4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7"/>
      <c r="BI2" s="49" t="s">
        <v>7</v>
      </c>
      <c r="BJ2" s="49" t="s">
        <v>54</v>
      </c>
      <c r="BK2" s="49" t="s">
        <v>55</v>
      </c>
      <c r="BL2" s="49" t="s">
        <v>56</v>
      </c>
      <c r="BM2" s="49" t="s">
        <v>48</v>
      </c>
      <c r="BN2" s="50"/>
      <c r="BO2" s="50"/>
    </row>
    <row r="3" spans="1:67" ht="13.5" customHeight="1" x14ac:dyDescent="0.35">
      <c r="A3" s="25">
        <f t="shared" ref="A3:A257" si="0">IF(C3=0,"",ROW()-ROW($A$2))</f>
        <v>1</v>
      </c>
      <c r="B3" s="57">
        <v>46113</v>
      </c>
      <c r="C3" s="54" t="s">
        <v>66</v>
      </c>
      <c r="D3" s="54" t="s">
        <v>68</v>
      </c>
      <c r="E3" s="54" t="s">
        <v>70</v>
      </c>
      <c r="F3" s="54">
        <v>3</v>
      </c>
      <c r="G3" s="54" t="s">
        <v>65</v>
      </c>
      <c r="H3" s="54" t="str">
        <f t="shared" ref="H3:H257" si="1">IF(C3=0,"",IF(R3&gt;0,"DONE","WAITING"))</f>
        <v>DONE</v>
      </c>
      <c r="I3" s="54" t="s">
        <v>77</v>
      </c>
      <c r="J3" s="62" t="s">
        <v>73</v>
      </c>
      <c r="K3" s="62" t="s">
        <v>73</v>
      </c>
      <c r="L3" s="65"/>
      <c r="M3" s="58"/>
      <c r="N3" s="54" t="s">
        <v>90</v>
      </c>
      <c r="O3" s="58" t="s">
        <v>91</v>
      </c>
      <c r="P3" s="54" t="s">
        <v>87</v>
      </c>
      <c r="Q3" s="64" t="s">
        <v>92</v>
      </c>
      <c r="R3" s="25">
        <v>200001035798</v>
      </c>
      <c r="S3" s="66">
        <v>46119</v>
      </c>
      <c r="T3" s="66" t="str">
        <f t="shared" ref="T3:T257" si="2">IF(C3=0,"",IF(ISBLANK(S3),"WAITING","DONE"))</f>
        <v>DONE</v>
      </c>
      <c r="U3" s="66">
        <v>46120</v>
      </c>
      <c r="V3" s="25">
        <v>9200082605</v>
      </c>
      <c r="W3" s="25">
        <v>44848</v>
      </c>
      <c r="X3" s="69">
        <v>46135</v>
      </c>
      <c r="Y3" s="69" t="str">
        <f t="shared" ref="Y3:Y257" si="3">IF(C3=0,"",IF(V3&gt;0,"DONE","WAITING"))</f>
        <v>DONE</v>
      </c>
      <c r="Z3" s="25">
        <v>48873</v>
      </c>
      <c r="AA3" s="72">
        <v>46135</v>
      </c>
      <c r="AB3" s="25" t="str">
        <f t="shared" ref="AB3:AB257" si="4">IF(C3=0,"",IF(Z3&gt;0,"DONE","WAITING"))</f>
        <v>DONE</v>
      </c>
      <c r="AC3" s="25"/>
      <c r="AD3" s="54" t="s">
        <v>98</v>
      </c>
      <c r="AE3" s="73">
        <v>46136</v>
      </c>
      <c r="AF3" s="69" t="str">
        <f t="shared" ref="AF3:AF257" si="5">IF(C3=0,"",IF(AD3&gt;0,"DONE","WAITING"))</f>
        <v>DONE</v>
      </c>
      <c r="AG3" s="69">
        <v>46138</v>
      </c>
      <c r="AH3" s="75"/>
      <c r="AI3" s="77" t="e">
        <f t="shared" ref="AI3:AI257" ca="1" si="6">IF(C7=0,"",_xludf.IFS(
  ISBLANK(AD7),"NOT INVOICED",
  ISBLANK(AH7),"UNPAID",
  TRUE,"PAID"
))</f>
        <v>#NAME?</v>
      </c>
      <c r="AJ3" s="80" t="str">
        <f t="array" ref="AJ3">IFERROR(INDEX('[1]Master Price'!$E:$E,MATCH(D3,'[1]Master Price'!$B:$B,0)),"0")</f>
        <v>0</v>
      </c>
      <c r="AK3" s="80">
        <f t="shared" ref="AK3:AK257" si="7">AJ3*F3</f>
        <v>0</v>
      </c>
      <c r="AL3" s="82" t="str">
        <f t="shared" ref="AL3:AL107" si="8">IFERROR(DATEDIF(S3,T3,"d"),"0")&amp;"-day"</f>
        <v>0-day</v>
      </c>
      <c r="AM3" s="82" t="str">
        <f t="shared" ref="AM3:AM257" si="9">IFERROR(DATEDIF(S3,U3,"d"),"0")&amp;"-day"</f>
        <v>1-day</v>
      </c>
      <c r="AN3" s="82" t="str">
        <f t="shared" ref="AN3:AN89" si="10">IFERROR(DATEDIF(S3,X3,"d"),"0")&amp;"-day"</f>
        <v>16-day</v>
      </c>
      <c r="AO3" s="82" t="str">
        <f t="shared" ref="AO3:AO89" si="11">IFERROR(DATEDIF(X3,AA3,"d"),"0")&amp;"-day"</f>
        <v>0-day</v>
      </c>
      <c r="AP3" s="82" t="str">
        <f t="shared" ref="AP3:AP257" si="12">IFERROR(DATEDIF(AA3,AE3,"d"),"0")&amp;"-day"</f>
        <v>1-day</v>
      </c>
      <c r="AQ3" s="82" t="str">
        <f t="shared" ref="AQ3:AQ257" si="13">SUM(AL3:AP3)&amp;"-day"</f>
        <v>0-day</v>
      </c>
      <c r="AR3" s="17"/>
      <c r="AS3" s="83" t="str">
        <f t="shared" ref="AS3:AS257" si="14">IF(AT3=0,"",ROW()-ROW($AS$2))</f>
        <v/>
      </c>
      <c r="AT3" s="87"/>
      <c r="AU3" s="84" t="e">
        <f t="shared" ref="AU3:AU257" ca="1" si="15">_xludf.ifna(INDEX($B:$B,MATCH(AT3,$C:$C,FALSE)),"")</f>
        <v>#NAME?</v>
      </c>
      <c r="AV3" s="88" t="e">
        <f t="shared" ref="AV3:AV257" ca="1" si="16">_xludf.ifna(INDEX($U:$U,MATCH(AT3,$C:$C,FALSE)),"")</f>
        <v>#NAME?</v>
      </c>
      <c r="AW3" s="83" t="e">
        <f t="shared" ref="AW3:AW257" ca="1" si="17">_xludf.ifna(INDEX($Z:$Z,MATCH(AT3,$C:$C,FALSE)),"")</f>
        <v>#NAME?</v>
      </c>
      <c r="AX3" s="88" t="e">
        <f t="shared" ref="AX3:AX257" ca="1" si="18">_xludf.ifna(INDEX($AA:$AA,MATCH(AT3,$C:$C,FALSE)),"")</f>
        <v>#NAME?</v>
      </c>
      <c r="AY3" s="83" t="str">
        <f t="shared" ref="AY3:AY257" si="19">IFERROR(INDEX($R:$R,MATCH(AT3,$C:$C,FALSE)),"")</f>
        <v/>
      </c>
      <c r="AZ3" s="22" t="e">
        <f t="shared" ref="AZ3:AZ257" ca="1" si="20">_xludf.ifna(INDEX($V:$V,MATCH(AT3,$C:$C,FALSE)),"")</f>
        <v>#NAME?</v>
      </c>
      <c r="BA3" s="88" t="e">
        <f t="shared" ref="BA3:BA257" ca="1" si="21">_xludf.ifna(INDEX($W:$W,MATCH(AT3,$C:$C,FALSE)),"")</f>
        <v>#NAME?</v>
      </c>
      <c r="BB3" s="88" t="e">
        <f t="shared" ref="BB3:BB257" ca="1" si="22">_xludf.ifna(INDEX($X:$X,MATCH(AT3,$C:$C,FALSE)),"")</f>
        <v>#NAME?</v>
      </c>
      <c r="BC3" s="91" t="e">
        <f t="shared" ref="BC3:BC257" ca="1" si="23">_xludf.ifna(INDEX($AD:$AD,MATCH(AT3,$C:$C,FALSE)),"")</f>
        <v>#NAME?</v>
      </c>
      <c r="BD3" s="91" t="e">
        <f t="shared" ref="BD3:BD257" ca="1" si="24">_xludf.ifna(INDEX($AE:$AE,MATCH(AT3,$C:$C,FALSE)),"")</f>
        <v>#NAME?</v>
      </c>
      <c r="BE3" s="88" t="e">
        <f t="shared" ref="BE3:BE257" ca="1" si="25">_xludf.ifna(INDEX($AG:$AG,MATCH(AT3,$C:$C,FALSE)),"")</f>
        <v>#NAME?</v>
      </c>
      <c r="BF3" s="22" t="e">
        <f t="shared" ref="BF3:BF257" ca="1" si="26">_xludf.ifna(INDEX($T:$T,MATCH(AT3,$C:$C,FALSE),""),"")</f>
        <v>#NAME?</v>
      </c>
      <c r="BG3" s="22" t="e">
        <f t="shared" ref="BG3:BG257" ca="1" si="27">_xludf.ifna(INDEX($AI:$AI,MATCH(AT3,$C:$C,FALSE)),"")</f>
        <v>#NAME?</v>
      </c>
      <c r="BH3" s="22"/>
      <c r="BI3" s="93">
        <v>1</v>
      </c>
      <c r="BJ3" s="93" t="s">
        <v>100</v>
      </c>
      <c r="BK3" s="93">
        <f ca="1">IFERROR(__xludf.DUMMYFUNCTION("COUNTUNIQUEIFS(C3:C1516,H3:H1516,$BK$2)"),138)</f>
        <v>138</v>
      </c>
      <c r="BL3" s="93">
        <f ca="1">IFERROR(__xludf.DUMMYFUNCTION("COUNTUNIQUEIFS(C3:C1516,H3:H1516,$BL$2)"),0)</f>
        <v>0</v>
      </c>
      <c r="BM3" s="93">
        <f t="shared" ref="BM3:BM6" ca="1" si="28">SUM(BK3:BL3)</f>
        <v>138</v>
      </c>
      <c r="BN3" s="25"/>
      <c r="BO3" s="25"/>
    </row>
    <row r="4" spans="1:67" ht="13.5" customHeight="1" x14ac:dyDescent="0.35">
      <c r="A4" s="25">
        <f t="shared" si="0"/>
        <v>2</v>
      </c>
      <c r="B4" s="57">
        <v>46113</v>
      </c>
      <c r="C4" s="54" t="s">
        <v>110</v>
      </c>
      <c r="D4" s="54" t="s">
        <v>68</v>
      </c>
      <c r="E4" s="54" t="s">
        <v>70</v>
      </c>
      <c r="F4" s="54">
        <v>3</v>
      </c>
      <c r="G4" s="54" t="s">
        <v>65</v>
      </c>
      <c r="H4" s="54" t="str">
        <f t="shared" si="1"/>
        <v>DONE</v>
      </c>
      <c r="I4" s="54" t="s">
        <v>111</v>
      </c>
      <c r="J4" s="58" t="s">
        <v>112</v>
      </c>
      <c r="K4" s="58" t="s">
        <v>106</v>
      </c>
      <c r="L4" s="65"/>
      <c r="M4" s="58"/>
      <c r="N4" s="54" t="s">
        <v>113</v>
      </c>
      <c r="O4" s="58" t="s">
        <v>81</v>
      </c>
      <c r="P4" s="54" t="s">
        <v>87</v>
      </c>
      <c r="Q4" s="64" t="s">
        <v>83</v>
      </c>
      <c r="R4" s="25">
        <v>200001035797</v>
      </c>
      <c r="S4" s="66">
        <v>46119</v>
      </c>
      <c r="T4" s="66" t="str">
        <f t="shared" si="2"/>
        <v>DONE</v>
      </c>
      <c r="U4" s="66">
        <v>46120</v>
      </c>
      <c r="V4" s="25">
        <v>9200082614</v>
      </c>
      <c r="W4" s="25">
        <v>44853</v>
      </c>
      <c r="X4" s="69">
        <v>46135</v>
      </c>
      <c r="Y4" s="69" t="str">
        <f t="shared" si="3"/>
        <v>DONE</v>
      </c>
      <c r="Z4" s="25">
        <v>48877</v>
      </c>
      <c r="AA4" s="72">
        <v>46135</v>
      </c>
      <c r="AB4" s="25" t="str">
        <f t="shared" si="4"/>
        <v>DONE</v>
      </c>
      <c r="AC4" s="25"/>
      <c r="AD4" s="54" t="s">
        <v>119</v>
      </c>
      <c r="AE4" s="76">
        <v>46136</v>
      </c>
      <c r="AF4" s="69" t="str">
        <f t="shared" si="5"/>
        <v>DONE</v>
      </c>
      <c r="AG4" s="69">
        <v>46138</v>
      </c>
      <c r="AH4" s="75"/>
      <c r="AI4" s="77" t="e">
        <f t="shared" ca="1" si="6"/>
        <v>#NAME?</v>
      </c>
      <c r="AJ4" s="80" t="str">
        <f t="array" ref="AJ4">IFERROR(INDEX('[1]Master Price'!$E:$E,MATCH(D4,'[1]Master Price'!$B:$B,0)),"0")</f>
        <v>0</v>
      </c>
      <c r="AK4" s="80">
        <f t="shared" si="7"/>
        <v>0</v>
      </c>
      <c r="AL4" s="82" t="str">
        <f t="shared" si="8"/>
        <v>0-day</v>
      </c>
      <c r="AM4" s="82" t="str">
        <f t="shared" si="9"/>
        <v>1-day</v>
      </c>
      <c r="AN4" s="82" t="str">
        <f t="shared" si="10"/>
        <v>16-day</v>
      </c>
      <c r="AO4" s="82" t="str">
        <f t="shared" si="11"/>
        <v>0-day</v>
      </c>
      <c r="AP4" s="82" t="str">
        <f t="shared" si="12"/>
        <v>1-day</v>
      </c>
      <c r="AQ4" s="82" t="str">
        <f t="shared" si="13"/>
        <v>0-day</v>
      </c>
      <c r="AR4" s="17"/>
      <c r="AS4" s="83" t="str">
        <f t="shared" si="14"/>
        <v/>
      </c>
      <c r="AT4" s="87"/>
      <c r="AU4" s="84" t="e">
        <f t="shared" ca="1" si="15"/>
        <v>#NAME?</v>
      </c>
      <c r="AV4" s="88" t="e">
        <f t="shared" ca="1" si="16"/>
        <v>#NAME?</v>
      </c>
      <c r="AW4" s="83" t="e">
        <f t="shared" ca="1" si="17"/>
        <v>#NAME?</v>
      </c>
      <c r="AX4" s="88" t="e">
        <f t="shared" ca="1" si="18"/>
        <v>#NAME?</v>
      </c>
      <c r="AY4" s="83" t="str">
        <f t="shared" si="19"/>
        <v/>
      </c>
      <c r="AZ4" s="22" t="e">
        <f t="shared" ca="1" si="20"/>
        <v>#NAME?</v>
      </c>
      <c r="BA4" s="88" t="e">
        <f t="shared" ca="1" si="21"/>
        <v>#NAME?</v>
      </c>
      <c r="BB4" s="88" t="e">
        <f t="shared" ca="1" si="22"/>
        <v>#NAME?</v>
      </c>
      <c r="BC4" s="91" t="e">
        <f t="shared" ca="1" si="23"/>
        <v>#NAME?</v>
      </c>
      <c r="BD4" s="91" t="e">
        <f t="shared" ca="1" si="24"/>
        <v>#NAME?</v>
      </c>
      <c r="BE4" s="88" t="e">
        <f t="shared" ca="1" si="25"/>
        <v>#NAME?</v>
      </c>
      <c r="BF4" s="22" t="e">
        <f t="shared" ca="1" si="26"/>
        <v>#NAME?</v>
      </c>
      <c r="BG4" s="22" t="e">
        <f t="shared" ca="1" si="27"/>
        <v>#NAME?</v>
      </c>
      <c r="BH4" s="22"/>
      <c r="BI4" s="93">
        <v>2</v>
      </c>
      <c r="BJ4" s="93" t="s">
        <v>123</v>
      </c>
      <c r="BK4" s="93">
        <f ca="1">IFERROR(__xludf.DUMMYFUNCTION("COUNTUNIQUEIFS(C3:C1516,AB3:AB1516,$BK$2)"),138)</f>
        <v>138</v>
      </c>
      <c r="BL4" s="93">
        <f ca="1">IFERROR(__xludf.DUMMYFUNCTION("COUNTUNIQUEIFS(C3:C1516,AB3:AB1516,$BL$2)"),0)</f>
        <v>0</v>
      </c>
      <c r="BM4" s="93">
        <f t="shared" ca="1" si="28"/>
        <v>138</v>
      </c>
      <c r="BN4" s="25"/>
      <c r="BO4" s="25"/>
    </row>
    <row r="5" spans="1:67" ht="13.5" customHeight="1" x14ac:dyDescent="0.35">
      <c r="A5" s="25">
        <f t="shared" si="0"/>
        <v>3</v>
      </c>
      <c r="B5" s="57">
        <v>46113</v>
      </c>
      <c r="C5" s="54" t="s">
        <v>110</v>
      </c>
      <c r="D5" s="54" t="s">
        <v>138</v>
      </c>
      <c r="E5" s="54" t="s">
        <v>139</v>
      </c>
      <c r="F5" s="54">
        <v>1</v>
      </c>
      <c r="G5" s="54" t="s">
        <v>65</v>
      </c>
      <c r="H5" s="54" t="str">
        <f t="shared" si="1"/>
        <v>DONE</v>
      </c>
      <c r="I5" s="54" t="s">
        <v>111</v>
      </c>
      <c r="J5" s="58" t="s">
        <v>112</v>
      </c>
      <c r="K5" s="58" t="s">
        <v>106</v>
      </c>
      <c r="L5" s="65"/>
      <c r="M5" s="58"/>
      <c r="N5" s="54" t="s">
        <v>113</v>
      </c>
      <c r="O5" s="58" t="s">
        <v>81</v>
      </c>
      <c r="P5" s="54" t="s">
        <v>87</v>
      </c>
      <c r="Q5" s="64" t="s">
        <v>83</v>
      </c>
      <c r="R5" s="25">
        <v>200001035797</v>
      </c>
      <c r="S5" s="66">
        <v>46119</v>
      </c>
      <c r="T5" s="66" t="str">
        <f t="shared" si="2"/>
        <v>DONE</v>
      </c>
      <c r="U5" s="66">
        <v>46120</v>
      </c>
      <c r="V5" s="25">
        <v>9200082614</v>
      </c>
      <c r="W5" s="25">
        <v>44853</v>
      </c>
      <c r="X5" s="69">
        <v>46135</v>
      </c>
      <c r="Y5" s="69" t="str">
        <f t="shared" si="3"/>
        <v>DONE</v>
      </c>
      <c r="Z5" s="25">
        <v>48877</v>
      </c>
      <c r="AA5" s="72">
        <v>46135</v>
      </c>
      <c r="AB5" s="25" t="str">
        <f t="shared" si="4"/>
        <v>DONE</v>
      </c>
      <c r="AC5" s="25"/>
      <c r="AD5" s="54" t="s">
        <v>119</v>
      </c>
      <c r="AE5" s="76">
        <v>46136</v>
      </c>
      <c r="AF5" s="69" t="str">
        <f t="shared" si="5"/>
        <v>DONE</v>
      </c>
      <c r="AG5" s="69">
        <v>46138</v>
      </c>
      <c r="AH5" s="75"/>
      <c r="AI5" s="77" t="e">
        <f t="shared" ca="1" si="6"/>
        <v>#NAME?</v>
      </c>
      <c r="AJ5" s="80" t="str">
        <f t="array" ref="AJ5">IFERROR(INDEX('[1]Master Price'!$E:$E,MATCH(D5,'[1]Master Price'!$B:$B,0)),"0")</f>
        <v>0</v>
      </c>
      <c r="AK5" s="80">
        <f t="shared" si="7"/>
        <v>0</v>
      </c>
      <c r="AL5" s="82" t="str">
        <f t="shared" si="8"/>
        <v>0-day</v>
      </c>
      <c r="AM5" s="82" t="str">
        <f t="shared" si="9"/>
        <v>1-day</v>
      </c>
      <c r="AN5" s="82" t="str">
        <f t="shared" si="10"/>
        <v>16-day</v>
      </c>
      <c r="AO5" s="82" t="str">
        <f t="shared" si="11"/>
        <v>0-day</v>
      </c>
      <c r="AP5" s="82" t="str">
        <f t="shared" si="12"/>
        <v>1-day</v>
      </c>
      <c r="AQ5" s="82" t="str">
        <f t="shared" si="13"/>
        <v>0-day</v>
      </c>
      <c r="AR5" s="17"/>
      <c r="AS5" s="83" t="str">
        <f t="shared" si="14"/>
        <v/>
      </c>
      <c r="AT5" s="87"/>
      <c r="AU5" s="84" t="e">
        <f t="shared" ca="1" si="15"/>
        <v>#NAME?</v>
      </c>
      <c r="AV5" s="88" t="e">
        <f t="shared" ca="1" si="16"/>
        <v>#NAME?</v>
      </c>
      <c r="AW5" s="83" t="e">
        <f t="shared" ca="1" si="17"/>
        <v>#NAME?</v>
      </c>
      <c r="AX5" s="88" t="e">
        <f t="shared" ca="1" si="18"/>
        <v>#NAME?</v>
      </c>
      <c r="AY5" s="83" t="str">
        <f t="shared" si="19"/>
        <v/>
      </c>
      <c r="AZ5" s="22" t="e">
        <f t="shared" ca="1" si="20"/>
        <v>#NAME?</v>
      </c>
      <c r="BA5" s="88" t="e">
        <f t="shared" ca="1" si="21"/>
        <v>#NAME?</v>
      </c>
      <c r="BB5" s="88" t="e">
        <f t="shared" ca="1" si="22"/>
        <v>#NAME?</v>
      </c>
      <c r="BC5" s="91" t="e">
        <f t="shared" ca="1" si="23"/>
        <v>#NAME?</v>
      </c>
      <c r="BD5" s="91" t="e">
        <f t="shared" ca="1" si="24"/>
        <v>#NAME?</v>
      </c>
      <c r="BE5" s="88" t="e">
        <f t="shared" ca="1" si="25"/>
        <v>#NAME?</v>
      </c>
      <c r="BF5" s="22" t="e">
        <f t="shared" ca="1" si="26"/>
        <v>#NAME?</v>
      </c>
      <c r="BG5" s="22" t="e">
        <f t="shared" ca="1" si="27"/>
        <v>#NAME?</v>
      </c>
      <c r="BH5" s="22"/>
      <c r="BI5" s="93">
        <v>3</v>
      </c>
      <c r="BJ5" s="93" t="s">
        <v>133</v>
      </c>
      <c r="BK5" s="93">
        <f ca="1">IFERROR(__xludf.DUMMYFUNCTION("COUNTUNIQUEIFS(C3:C1516,Y3:Y1516,$BK$2)"),138)</f>
        <v>138</v>
      </c>
      <c r="BL5" s="93">
        <f ca="1">IFERROR(__xludf.DUMMYFUNCTION("COUNTUNIQUEIFS(C3:C1516,Y3:Y1516,$BL$2)"),0)</f>
        <v>0</v>
      </c>
      <c r="BM5" s="93">
        <f t="shared" ca="1" si="28"/>
        <v>138</v>
      </c>
      <c r="BN5" s="25"/>
      <c r="BO5" s="25"/>
    </row>
    <row r="6" spans="1:67" ht="13.5" customHeight="1" x14ac:dyDescent="0.35">
      <c r="A6" s="25">
        <f t="shared" si="0"/>
        <v>4</v>
      </c>
      <c r="B6" s="52">
        <v>46113</v>
      </c>
      <c r="C6" s="54" t="s">
        <v>156</v>
      </c>
      <c r="D6" s="54" t="s">
        <v>157</v>
      </c>
      <c r="E6" s="56" t="s">
        <v>158</v>
      </c>
      <c r="F6" s="54">
        <v>1</v>
      </c>
      <c r="G6" s="54" t="s">
        <v>65</v>
      </c>
      <c r="H6" s="54" t="str">
        <f t="shared" si="1"/>
        <v>DONE</v>
      </c>
      <c r="I6" s="54" t="s">
        <v>159</v>
      </c>
      <c r="J6" s="58" t="s">
        <v>160</v>
      </c>
      <c r="K6" s="58" t="s">
        <v>79</v>
      </c>
      <c r="L6" s="60">
        <v>29573</v>
      </c>
      <c r="M6" s="58"/>
      <c r="N6" s="54" t="s">
        <v>161</v>
      </c>
      <c r="O6" s="96" t="s">
        <v>85</v>
      </c>
      <c r="P6" s="64" t="s">
        <v>87</v>
      </c>
      <c r="Q6" s="64" t="s">
        <v>162</v>
      </c>
      <c r="R6" s="25">
        <v>200001035780</v>
      </c>
      <c r="S6" s="66">
        <v>46119</v>
      </c>
      <c r="T6" s="66" t="str">
        <f t="shared" si="2"/>
        <v>DONE</v>
      </c>
      <c r="U6" s="66">
        <v>46120</v>
      </c>
      <c r="V6" s="25">
        <v>9200082624</v>
      </c>
      <c r="W6" s="25">
        <v>44858</v>
      </c>
      <c r="X6" s="69">
        <v>46135</v>
      </c>
      <c r="Y6" s="69" t="str">
        <f t="shared" si="3"/>
        <v>DONE</v>
      </c>
      <c r="Z6" s="25">
        <v>48882</v>
      </c>
      <c r="AA6" s="72">
        <v>46135</v>
      </c>
      <c r="AB6" s="25" t="str">
        <f t="shared" si="4"/>
        <v>DONE</v>
      </c>
      <c r="AC6" s="25"/>
      <c r="AD6" s="54" t="s">
        <v>171</v>
      </c>
      <c r="AE6" s="76">
        <v>46136</v>
      </c>
      <c r="AF6" s="69" t="str">
        <f t="shared" si="5"/>
        <v>DONE</v>
      </c>
      <c r="AG6" s="69">
        <v>46138</v>
      </c>
      <c r="AH6" s="75"/>
      <c r="AI6" s="77" t="e">
        <f t="shared" ca="1" si="6"/>
        <v>#NAME?</v>
      </c>
      <c r="AJ6" s="80" t="str">
        <f t="array" ref="AJ6">IFERROR(INDEX('[1]Master Price'!$E:$E,MATCH(D6,'[1]Master Price'!$B:$B,0)),"0")</f>
        <v>0</v>
      </c>
      <c r="AK6" s="80">
        <f t="shared" si="7"/>
        <v>0</v>
      </c>
      <c r="AL6" s="82" t="str">
        <f t="shared" si="8"/>
        <v>0-day</v>
      </c>
      <c r="AM6" s="82" t="str">
        <f t="shared" si="9"/>
        <v>1-day</v>
      </c>
      <c r="AN6" s="82" t="str">
        <f t="shared" si="10"/>
        <v>16-day</v>
      </c>
      <c r="AO6" s="82" t="str">
        <f t="shared" si="11"/>
        <v>0-day</v>
      </c>
      <c r="AP6" s="82" t="str">
        <f t="shared" si="12"/>
        <v>1-day</v>
      </c>
      <c r="AQ6" s="82" t="str">
        <f t="shared" si="13"/>
        <v>0-day</v>
      </c>
      <c r="AR6" s="17"/>
      <c r="AS6" s="83" t="str">
        <f t="shared" si="14"/>
        <v/>
      </c>
      <c r="AT6" s="87"/>
      <c r="AU6" s="84" t="e">
        <f t="shared" ca="1" si="15"/>
        <v>#NAME?</v>
      </c>
      <c r="AV6" s="88" t="e">
        <f t="shared" ca="1" si="16"/>
        <v>#NAME?</v>
      </c>
      <c r="AW6" s="83" t="e">
        <f t="shared" ca="1" si="17"/>
        <v>#NAME?</v>
      </c>
      <c r="AX6" s="88" t="e">
        <f t="shared" ca="1" si="18"/>
        <v>#NAME?</v>
      </c>
      <c r="AY6" s="83" t="str">
        <f t="shared" si="19"/>
        <v/>
      </c>
      <c r="AZ6" s="22" t="e">
        <f t="shared" ca="1" si="20"/>
        <v>#NAME?</v>
      </c>
      <c r="BA6" s="88" t="e">
        <f t="shared" ca="1" si="21"/>
        <v>#NAME?</v>
      </c>
      <c r="BB6" s="88" t="e">
        <f t="shared" ca="1" si="22"/>
        <v>#NAME?</v>
      </c>
      <c r="BC6" s="91" t="e">
        <f t="shared" ca="1" si="23"/>
        <v>#NAME?</v>
      </c>
      <c r="BD6" s="91" t="e">
        <f t="shared" ca="1" si="24"/>
        <v>#NAME?</v>
      </c>
      <c r="BE6" s="88" t="e">
        <f t="shared" ca="1" si="25"/>
        <v>#NAME?</v>
      </c>
      <c r="BF6" s="22" t="e">
        <f t="shared" ca="1" si="26"/>
        <v>#NAME?</v>
      </c>
      <c r="BG6" s="22" t="e">
        <f t="shared" ca="1" si="27"/>
        <v>#NAME?</v>
      </c>
      <c r="BH6" s="22"/>
      <c r="BI6" s="93">
        <v>4</v>
      </c>
      <c r="BJ6" s="93" t="s">
        <v>141</v>
      </c>
      <c r="BK6" s="93">
        <f ca="1">IFERROR(__xludf.DUMMYFUNCTION("COUNTUNIQUEIFS(C3:C1516,AF3:AF1516,$BK$2)"),138)</f>
        <v>138</v>
      </c>
      <c r="BL6" s="93">
        <f ca="1">IFERROR(__xludf.DUMMYFUNCTION("COUNTUNIQUEIFS(C3:C1516,AF3:AF1516,$BL$2)"),0)</f>
        <v>0</v>
      </c>
      <c r="BM6" s="93">
        <f t="shared" ca="1" si="28"/>
        <v>138</v>
      </c>
      <c r="BN6" s="25"/>
      <c r="BO6" s="25"/>
    </row>
    <row r="7" spans="1:67" ht="13.5" customHeight="1" x14ac:dyDescent="0.35">
      <c r="A7" s="25">
        <f t="shared" si="0"/>
        <v>5</v>
      </c>
      <c r="B7" s="52">
        <v>46113</v>
      </c>
      <c r="C7" s="54" t="s">
        <v>156</v>
      </c>
      <c r="D7" s="54" t="s">
        <v>189</v>
      </c>
      <c r="E7" s="56" t="s">
        <v>190</v>
      </c>
      <c r="F7" s="54">
        <v>1</v>
      </c>
      <c r="G7" s="54" t="s">
        <v>65</v>
      </c>
      <c r="H7" s="54" t="str">
        <f t="shared" si="1"/>
        <v>DONE</v>
      </c>
      <c r="I7" s="54" t="s">
        <v>159</v>
      </c>
      <c r="J7" s="58" t="s">
        <v>160</v>
      </c>
      <c r="K7" s="58" t="s">
        <v>79</v>
      </c>
      <c r="L7" s="60">
        <v>29573</v>
      </c>
      <c r="M7" s="58"/>
      <c r="N7" s="54" t="s">
        <v>161</v>
      </c>
      <c r="O7" s="96" t="s">
        <v>85</v>
      </c>
      <c r="P7" s="64" t="s">
        <v>87</v>
      </c>
      <c r="Q7" s="64" t="s">
        <v>162</v>
      </c>
      <c r="R7" s="25">
        <v>200001035780</v>
      </c>
      <c r="S7" s="66">
        <v>46119</v>
      </c>
      <c r="T7" s="66" t="str">
        <f t="shared" si="2"/>
        <v>DONE</v>
      </c>
      <c r="U7" s="66">
        <v>46120</v>
      </c>
      <c r="V7" s="25">
        <v>9200082624</v>
      </c>
      <c r="W7" s="25">
        <v>44858</v>
      </c>
      <c r="X7" s="69">
        <v>46135</v>
      </c>
      <c r="Y7" s="69" t="str">
        <f t="shared" si="3"/>
        <v>DONE</v>
      </c>
      <c r="Z7" s="25">
        <v>48882</v>
      </c>
      <c r="AA7" s="72">
        <v>46135</v>
      </c>
      <c r="AB7" s="25" t="str">
        <f t="shared" si="4"/>
        <v>DONE</v>
      </c>
      <c r="AC7" s="25"/>
      <c r="AD7" s="54" t="s">
        <v>171</v>
      </c>
      <c r="AE7" s="76">
        <v>46136</v>
      </c>
      <c r="AF7" s="69" t="str">
        <f t="shared" si="5"/>
        <v>DONE</v>
      </c>
      <c r="AG7" s="69">
        <v>46138</v>
      </c>
      <c r="AH7" s="75"/>
      <c r="AI7" s="77" t="e">
        <f t="shared" ca="1" si="6"/>
        <v>#NAME?</v>
      </c>
      <c r="AJ7" s="80" t="str">
        <f t="array" ref="AJ7">IFERROR(INDEX('[1]Master Price'!$E:$E,MATCH(D7,'[1]Master Price'!$B:$B,0)),"0")</f>
        <v>0</v>
      </c>
      <c r="AK7" s="80">
        <f t="shared" si="7"/>
        <v>0</v>
      </c>
      <c r="AL7" s="82" t="str">
        <f t="shared" si="8"/>
        <v>0-day</v>
      </c>
      <c r="AM7" s="82" t="str">
        <f t="shared" si="9"/>
        <v>1-day</v>
      </c>
      <c r="AN7" s="82" t="str">
        <f t="shared" si="10"/>
        <v>16-day</v>
      </c>
      <c r="AO7" s="82" t="str">
        <f t="shared" si="11"/>
        <v>0-day</v>
      </c>
      <c r="AP7" s="82" t="str">
        <f t="shared" si="12"/>
        <v>1-day</v>
      </c>
      <c r="AQ7" s="82" t="str">
        <f t="shared" si="13"/>
        <v>0-day</v>
      </c>
      <c r="AR7" s="17"/>
      <c r="AS7" s="83" t="str">
        <f t="shared" si="14"/>
        <v/>
      </c>
      <c r="AT7" s="87"/>
      <c r="AU7" s="84" t="e">
        <f t="shared" ca="1" si="15"/>
        <v>#NAME?</v>
      </c>
      <c r="AV7" s="88" t="e">
        <f t="shared" ca="1" si="16"/>
        <v>#NAME?</v>
      </c>
      <c r="AW7" s="83" t="e">
        <f t="shared" ca="1" si="17"/>
        <v>#NAME?</v>
      </c>
      <c r="AX7" s="88" t="e">
        <f t="shared" ca="1" si="18"/>
        <v>#NAME?</v>
      </c>
      <c r="AY7" s="83" t="str">
        <f t="shared" si="19"/>
        <v/>
      </c>
      <c r="AZ7" s="22" t="e">
        <f t="shared" ca="1" si="20"/>
        <v>#NAME?</v>
      </c>
      <c r="BA7" s="88" t="e">
        <f t="shared" ca="1" si="21"/>
        <v>#NAME?</v>
      </c>
      <c r="BB7" s="88" t="e">
        <f t="shared" ca="1" si="22"/>
        <v>#NAME?</v>
      </c>
      <c r="BC7" s="91" t="e">
        <f t="shared" ca="1" si="23"/>
        <v>#NAME?</v>
      </c>
      <c r="BD7" s="91" t="e">
        <f t="shared" ca="1" si="24"/>
        <v>#NAME?</v>
      </c>
      <c r="BE7" s="88" t="e">
        <f t="shared" ca="1" si="25"/>
        <v>#NAME?</v>
      </c>
      <c r="BF7" s="22" t="e">
        <f t="shared" ca="1" si="26"/>
        <v>#NAME?</v>
      </c>
      <c r="BG7" s="22" t="e">
        <f t="shared" ca="1" si="27"/>
        <v>#NAME?</v>
      </c>
      <c r="BH7" s="22"/>
      <c r="BI7" s="22"/>
      <c r="BJ7" s="22"/>
      <c r="BK7" s="22"/>
      <c r="BL7" s="22"/>
      <c r="BM7" s="22"/>
      <c r="BN7" s="25"/>
      <c r="BO7" s="25"/>
    </row>
    <row r="8" spans="1:67" ht="13.5" customHeight="1" x14ac:dyDescent="0.35">
      <c r="A8" s="25">
        <f t="shared" si="0"/>
        <v>6</v>
      </c>
      <c r="B8" s="52">
        <v>46113</v>
      </c>
      <c r="C8" s="54" t="s">
        <v>202</v>
      </c>
      <c r="D8" s="54" t="s">
        <v>203</v>
      </c>
      <c r="E8" s="56" t="s">
        <v>205</v>
      </c>
      <c r="F8" s="54">
        <v>1</v>
      </c>
      <c r="G8" s="54" t="s">
        <v>65</v>
      </c>
      <c r="H8" s="54" t="str">
        <f t="shared" si="1"/>
        <v>DONE</v>
      </c>
      <c r="I8" s="54" t="s">
        <v>145</v>
      </c>
      <c r="J8" s="58" t="s">
        <v>146</v>
      </c>
      <c r="K8" s="58" t="s">
        <v>79</v>
      </c>
      <c r="L8" s="60">
        <v>36930</v>
      </c>
      <c r="M8" s="58"/>
      <c r="N8" s="54" t="s">
        <v>207</v>
      </c>
      <c r="O8" s="98" t="s">
        <v>91</v>
      </c>
      <c r="P8" s="64" t="s">
        <v>87</v>
      </c>
      <c r="Q8" s="64" t="s">
        <v>208</v>
      </c>
      <c r="R8" s="25">
        <v>200001035719</v>
      </c>
      <c r="S8" s="66">
        <v>46119</v>
      </c>
      <c r="T8" s="66" t="str">
        <f t="shared" si="2"/>
        <v>DONE</v>
      </c>
      <c r="U8" s="66">
        <v>46120</v>
      </c>
      <c r="V8" s="25">
        <v>9200082603</v>
      </c>
      <c r="W8" s="25">
        <v>44846</v>
      </c>
      <c r="X8" s="69">
        <v>46135</v>
      </c>
      <c r="Y8" s="69" t="str">
        <f t="shared" si="3"/>
        <v>DONE</v>
      </c>
      <c r="Z8" s="25">
        <v>48871</v>
      </c>
      <c r="AA8" s="72">
        <v>46135</v>
      </c>
      <c r="AB8" s="25" t="str">
        <f t="shared" si="4"/>
        <v>DONE</v>
      </c>
      <c r="AC8" s="25"/>
      <c r="AD8" s="54" t="s">
        <v>210</v>
      </c>
      <c r="AE8" s="76">
        <v>46136</v>
      </c>
      <c r="AF8" s="69" t="str">
        <f t="shared" si="5"/>
        <v>DONE</v>
      </c>
      <c r="AG8" s="69">
        <v>46138</v>
      </c>
      <c r="AH8" s="75"/>
      <c r="AI8" s="77" t="e">
        <f t="shared" ca="1" si="6"/>
        <v>#NAME?</v>
      </c>
      <c r="AJ8" s="80" t="str">
        <f t="array" ref="AJ8">IFERROR(INDEX('[1]Master Price'!$E:$E,MATCH(D8,'[1]Master Price'!$B:$B,0)),"0")</f>
        <v>0</v>
      </c>
      <c r="AK8" s="80">
        <f t="shared" si="7"/>
        <v>0</v>
      </c>
      <c r="AL8" s="82" t="str">
        <f t="shared" si="8"/>
        <v>0-day</v>
      </c>
      <c r="AM8" s="82" t="str">
        <f t="shared" si="9"/>
        <v>1-day</v>
      </c>
      <c r="AN8" s="82" t="str">
        <f t="shared" si="10"/>
        <v>16-day</v>
      </c>
      <c r="AO8" s="82" t="str">
        <f t="shared" si="11"/>
        <v>0-day</v>
      </c>
      <c r="AP8" s="82" t="str">
        <f t="shared" si="12"/>
        <v>1-day</v>
      </c>
      <c r="AQ8" s="82" t="str">
        <f t="shared" si="13"/>
        <v>0-day</v>
      </c>
      <c r="AR8" s="17"/>
      <c r="AS8" s="83" t="str">
        <f t="shared" si="14"/>
        <v/>
      </c>
      <c r="AT8" s="87"/>
      <c r="AU8" s="84" t="e">
        <f t="shared" ca="1" si="15"/>
        <v>#NAME?</v>
      </c>
      <c r="AV8" s="88" t="e">
        <f t="shared" ca="1" si="16"/>
        <v>#NAME?</v>
      </c>
      <c r="AW8" s="83" t="e">
        <f t="shared" ca="1" si="17"/>
        <v>#NAME?</v>
      </c>
      <c r="AX8" s="88" t="e">
        <f t="shared" ca="1" si="18"/>
        <v>#NAME?</v>
      </c>
      <c r="AY8" s="83" t="str">
        <f t="shared" si="19"/>
        <v/>
      </c>
      <c r="AZ8" s="22" t="e">
        <f t="shared" ca="1" si="20"/>
        <v>#NAME?</v>
      </c>
      <c r="BA8" s="88" t="e">
        <f t="shared" ca="1" si="21"/>
        <v>#NAME?</v>
      </c>
      <c r="BB8" s="88" t="e">
        <f t="shared" ca="1" si="22"/>
        <v>#NAME?</v>
      </c>
      <c r="BC8" s="91" t="e">
        <f t="shared" ca="1" si="23"/>
        <v>#NAME?</v>
      </c>
      <c r="BD8" s="91" t="e">
        <f t="shared" ca="1" si="24"/>
        <v>#NAME?</v>
      </c>
      <c r="BE8" s="88" t="e">
        <f t="shared" ca="1" si="25"/>
        <v>#NAME?</v>
      </c>
      <c r="BF8" s="22" t="e">
        <f t="shared" ca="1" si="26"/>
        <v>#NAME?</v>
      </c>
      <c r="BG8" s="22" t="e">
        <f t="shared" ca="1" si="27"/>
        <v>#NAME?</v>
      </c>
      <c r="BH8" s="22"/>
      <c r="BI8" s="22"/>
      <c r="BJ8" s="22"/>
      <c r="BK8" s="22"/>
      <c r="BL8" s="22"/>
      <c r="BM8" s="22"/>
      <c r="BN8" s="25"/>
      <c r="BO8" s="25"/>
    </row>
    <row r="9" spans="1:67" ht="13.5" customHeight="1" x14ac:dyDescent="0.35">
      <c r="A9" s="25">
        <f t="shared" si="0"/>
        <v>7</v>
      </c>
      <c r="B9" s="52">
        <v>46113</v>
      </c>
      <c r="C9" s="54" t="s">
        <v>202</v>
      </c>
      <c r="D9" s="54" t="s">
        <v>223</v>
      </c>
      <c r="E9" s="56" t="s">
        <v>224</v>
      </c>
      <c r="F9" s="54">
        <v>1</v>
      </c>
      <c r="G9" s="54" t="s">
        <v>65</v>
      </c>
      <c r="H9" s="54" t="str">
        <f t="shared" si="1"/>
        <v>DONE</v>
      </c>
      <c r="I9" s="54" t="s">
        <v>145</v>
      </c>
      <c r="J9" s="58" t="s">
        <v>146</v>
      </c>
      <c r="K9" s="58" t="s">
        <v>79</v>
      </c>
      <c r="L9" s="60">
        <v>36930</v>
      </c>
      <c r="M9" s="58"/>
      <c r="N9" s="54" t="s">
        <v>207</v>
      </c>
      <c r="O9" s="98" t="s">
        <v>91</v>
      </c>
      <c r="P9" s="64" t="s">
        <v>87</v>
      </c>
      <c r="Q9" s="64" t="s">
        <v>208</v>
      </c>
      <c r="R9" s="25">
        <v>200001035719</v>
      </c>
      <c r="S9" s="66">
        <v>46119</v>
      </c>
      <c r="T9" s="66" t="str">
        <f t="shared" si="2"/>
        <v>DONE</v>
      </c>
      <c r="U9" s="66">
        <v>46120</v>
      </c>
      <c r="V9" s="25">
        <v>9200082603</v>
      </c>
      <c r="W9" s="25">
        <v>44846</v>
      </c>
      <c r="X9" s="69">
        <v>46135</v>
      </c>
      <c r="Y9" s="69" t="str">
        <f t="shared" si="3"/>
        <v>DONE</v>
      </c>
      <c r="Z9" s="25">
        <v>48871</v>
      </c>
      <c r="AA9" s="72">
        <v>46135</v>
      </c>
      <c r="AB9" s="25" t="str">
        <f t="shared" si="4"/>
        <v>DONE</v>
      </c>
      <c r="AC9" s="25"/>
      <c r="AD9" s="54" t="s">
        <v>210</v>
      </c>
      <c r="AE9" s="76">
        <v>46136</v>
      </c>
      <c r="AF9" s="69" t="str">
        <f t="shared" si="5"/>
        <v>DONE</v>
      </c>
      <c r="AG9" s="69">
        <v>46138</v>
      </c>
      <c r="AH9" s="75"/>
      <c r="AI9" s="77" t="e">
        <f t="shared" ca="1" si="6"/>
        <v>#NAME?</v>
      </c>
      <c r="AJ9" s="80" t="str">
        <f t="array" ref="AJ9">IFERROR(INDEX('[1]Master Price'!$E:$E,MATCH(D9,'[1]Master Price'!$B:$B,0)),"0")</f>
        <v>0</v>
      </c>
      <c r="AK9" s="80">
        <f t="shared" si="7"/>
        <v>0</v>
      </c>
      <c r="AL9" s="82" t="str">
        <f t="shared" si="8"/>
        <v>0-day</v>
      </c>
      <c r="AM9" s="82" t="str">
        <f t="shared" si="9"/>
        <v>1-day</v>
      </c>
      <c r="AN9" s="82" t="str">
        <f t="shared" si="10"/>
        <v>16-day</v>
      </c>
      <c r="AO9" s="82" t="str">
        <f t="shared" si="11"/>
        <v>0-day</v>
      </c>
      <c r="AP9" s="82" t="str">
        <f t="shared" si="12"/>
        <v>1-day</v>
      </c>
      <c r="AQ9" s="82" t="str">
        <f t="shared" si="13"/>
        <v>0-day</v>
      </c>
      <c r="AR9" s="17"/>
      <c r="AS9" s="83" t="str">
        <f t="shared" si="14"/>
        <v/>
      </c>
      <c r="AT9" s="87"/>
      <c r="AU9" s="84" t="e">
        <f t="shared" ca="1" si="15"/>
        <v>#NAME?</v>
      </c>
      <c r="AV9" s="88" t="e">
        <f t="shared" ca="1" si="16"/>
        <v>#NAME?</v>
      </c>
      <c r="AW9" s="83" t="e">
        <f t="shared" ca="1" si="17"/>
        <v>#NAME?</v>
      </c>
      <c r="AX9" s="88" t="e">
        <f t="shared" ca="1" si="18"/>
        <v>#NAME?</v>
      </c>
      <c r="AY9" s="83" t="str">
        <f t="shared" si="19"/>
        <v/>
      </c>
      <c r="AZ9" s="22" t="e">
        <f t="shared" ca="1" si="20"/>
        <v>#NAME?</v>
      </c>
      <c r="BA9" s="88" t="e">
        <f t="shared" ca="1" si="21"/>
        <v>#NAME?</v>
      </c>
      <c r="BB9" s="88" t="e">
        <f t="shared" ca="1" si="22"/>
        <v>#NAME?</v>
      </c>
      <c r="BC9" s="91" t="e">
        <f t="shared" ca="1" si="23"/>
        <v>#NAME?</v>
      </c>
      <c r="BD9" s="91" t="e">
        <f t="shared" ca="1" si="24"/>
        <v>#NAME?</v>
      </c>
      <c r="BE9" s="88" t="e">
        <f t="shared" ca="1" si="25"/>
        <v>#NAME?</v>
      </c>
      <c r="BF9" s="22" t="e">
        <f t="shared" ca="1" si="26"/>
        <v>#NAME?</v>
      </c>
      <c r="BG9" s="22" t="e">
        <f t="shared" ca="1" si="27"/>
        <v>#NAME?</v>
      </c>
      <c r="BH9" s="22"/>
      <c r="BI9" s="22"/>
      <c r="BJ9" s="22"/>
      <c r="BK9" s="22"/>
      <c r="BL9" s="22"/>
      <c r="BM9" s="22"/>
      <c r="BN9" s="25"/>
      <c r="BO9" s="25"/>
    </row>
    <row r="10" spans="1:67" ht="13.5" customHeight="1" x14ac:dyDescent="0.35">
      <c r="A10" s="25">
        <f t="shared" si="0"/>
        <v>8</v>
      </c>
      <c r="B10" s="52">
        <v>46113</v>
      </c>
      <c r="C10" s="54" t="s">
        <v>202</v>
      </c>
      <c r="D10" s="54" t="s">
        <v>153</v>
      </c>
      <c r="E10" s="56" t="s">
        <v>154</v>
      </c>
      <c r="F10" s="54">
        <v>1</v>
      </c>
      <c r="G10" s="54" t="s">
        <v>65</v>
      </c>
      <c r="H10" s="54" t="str">
        <f t="shared" si="1"/>
        <v>DONE</v>
      </c>
      <c r="I10" s="54" t="s">
        <v>145</v>
      </c>
      <c r="J10" s="58" t="s">
        <v>146</v>
      </c>
      <c r="K10" s="58" t="s">
        <v>79</v>
      </c>
      <c r="L10" s="60">
        <v>36930</v>
      </c>
      <c r="M10" s="58"/>
      <c r="N10" s="54" t="s">
        <v>207</v>
      </c>
      <c r="O10" s="98" t="s">
        <v>91</v>
      </c>
      <c r="P10" s="64" t="s">
        <v>87</v>
      </c>
      <c r="Q10" s="64" t="s">
        <v>208</v>
      </c>
      <c r="R10" s="25">
        <v>200001035719</v>
      </c>
      <c r="S10" s="66">
        <v>46119</v>
      </c>
      <c r="T10" s="66" t="str">
        <f t="shared" si="2"/>
        <v>DONE</v>
      </c>
      <c r="U10" s="66">
        <v>46120</v>
      </c>
      <c r="V10" s="25">
        <v>9200082603</v>
      </c>
      <c r="W10" s="25">
        <v>44846</v>
      </c>
      <c r="X10" s="69">
        <v>46135</v>
      </c>
      <c r="Y10" s="69" t="str">
        <f t="shared" si="3"/>
        <v>DONE</v>
      </c>
      <c r="Z10" s="25">
        <v>48871</v>
      </c>
      <c r="AA10" s="72">
        <v>46135</v>
      </c>
      <c r="AB10" s="25" t="str">
        <f t="shared" si="4"/>
        <v>DONE</v>
      </c>
      <c r="AC10" s="25"/>
      <c r="AD10" s="54" t="s">
        <v>210</v>
      </c>
      <c r="AE10" s="76">
        <v>46136</v>
      </c>
      <c r="AF10" s="69" t="str">
        <f t="shared" si="5"/>
        <v>DONE</v>
      </c>
      <c r="AG10" s="69">
        <v>46138</v>
      </c>
      <c r="AH10" s="75"/>
      <c r="AI10" s="77" t="e">
        <f t="shared" ca="1" si="6"/>
        <v>#NAME?</v>
      </c>
      <c r="AJ10" s="80" t="str">
        <f t="array" ref="AJ10">IFERROR(INDEX('[1]Master Price'!$E:$E,MATCH(D10,'[1]Master Price'!$B:$B,0)),"0")</f>
        <v>0</v>
      </c>
      <c r="AK10" s="80">
        <f t="shared" si="7"/>
        <v>0</v>
      </c>
      <c r="AL10" s="82" t="str">
        <f t="shared" si="8"/>
        <v>0-day</v>
      </c>
      <c r="AM10" s="82" t="str">
        <f t="shared" si="9"/>
        <v>1-day</v>
      </c>
      <c r="AN10" s="82" t="str">
        <f t="shared" si="10"/>
        <v>16-day</v>
      </c>
      <c r="AO10" s="82" t="str">
        <f t="shared" si="11"/>
        <v>0-day</v>
      </c>
      <c r="AP10" s="82" t="str">
        <f t="shared" si="12"/>
        <v>1-day</v>
      </c>
      <c r="AQ10" s="82" t="str">
        <f t="shared" si="13"/>
        <v>0-day</v>
      </c>
      <c r="AR10" s="17"/>
      <c r="AS10" s="83" t="str">
        <f t="shared" si="14"/>
        <v/>
      </c>
      <c r="AT10" s="87"/>
      <c r="AU10" s="84" t="e">
        <f t="shared" ca="1" si="15"/>
        <v>#NAME?</v>
      </c>
      <c r="AV10" s="88" t="e">
        <f t="shared" ca="1" si="16"/>
        <v>#NAME?</v>
      </c>
      <c r="AW10" s="83" t="e">
        <f t="shared" ca="1" si="17"/>
        <v>#NAME?</v>
      </c>
      <c r="AX10" s="88" t="e">
        <f t="shared" ca="1" si="18"/>
        <v>#NAME?</v>
      </c>
      <c r="AY10" s="83" t="str">
        <f t="shared" si="19"/>
        <v/>
      </c>
      <c r="AZ10" s="22" t="e">
        <f t="shared" ca="1" si="20"/>
        <v>#NAME?</v>
      </c>
      <c r="BA10" s="88" t="e">
        <f t="shared" ca="1" si="21"/>
        <v>#NAME?</v>
      </c>
      <c r="BB10" s="88" t="e">
        <f t="shared" ca="1" si="22"/>
        <v>#NAME?</v>
      </c>
      <c r="BC10" s="91" t="e">
        <f t="shared" ca="1" si="23"/>
        <v>#NAME?</v>
      </c>
      <c r="BD10" s="91" t="e">
        <f t="shared" ca="1" si="24"/>
        <v>#NAME?</v>
      </c>
      <c r="BE10" s="88" t="e">
        <f t="shared" ca="1" si="25"/>
        <v>#NAME?</v>
      </c>
      <c r="BF10" s="22" t="e">
        <f t="shared" ca="1" si="26"/>
        <v>#NAME?</v>
      </c>
      <c r="BG10" s="22" t="e">
        <f t="shared" ca="1" si="27"/>
        <v>#NAME?</v>
      </c>
      <c r="BH10" s="22"/>
      <c r="BI10" s="22"/>
      <c r="BJ10" s="22"/>
      <c r="BK10" s="22"/>
      <c r="BL10" s="22"/>
      <c r="BM10" s="22"/>
      <c r="BN10" s="25"/>
      <c r="BO10" s="25"/>
    </row>
    <row r="11" spans="1:67" ht="13.5" customHeight="1" x14ac:dyDescent="0.35">
      <c r="A11" s="25">
        <f t="shared" si="0"/>
        <v>9</v>
      </c>
      <c r="B11" s="52">
        <v>46113</v>
      </c>
      <c r="C11" s="54" t="s">
        <v>202</v>
      </c>
      <c r="D11" s="54" t="s">
        <v>248</v>
      </c>
      <c r="E11" s="56" t="s">
        <v>250</v>
      </c>
      <c r="F11" s="54">
        <v>1</v>
      </c>
      <c r="G11" s="54" t="s">
        <v>65</v>
      </c>
      <c r="H11" s="54" t="str">
        <f t="shared" si="1"/>
        <v>DONE</v>
      </c>
      <c r="I11" s="54" t="s">
        <v>145</v>
      </c>
      <c r="J11" s="58" t="s">
        <v>146</v>
      </c>
      <c r="K11" s="58" t="s">
        <v>79</v>
      </c>
      <c r="L11" s="60">
        <v>36930</v>
      </c>
      <c r="M11" s="58"/>
      <c r="N11" s="54" t="s">
        <v>207</v>
      </c>
      <c r="O11" s="98" t="s">
        <v>91</v>
      </c>
      <c r="P11" s="64" t="s">
        <v>87</v>
      </c>
      <c r="Q11" s="64" t="s">
        <v>208</v>
      </c>
      <c r="R11" s="25">
        <v>200001035719</v>
      </c>
      <c r="S11" s="66">
        <v>46119</v>
      </c>
      <c r="T11" s="66" t="str">
        <f t="shared" si="2"/>
        <v>DONE</v>
      </c>
      <c r="U11" s="66">
        <v>46120</v>
      </c>
      <c r="V11" s="25">
        <v>9200082603</v>
      </c>
      <c r="W11" s="25">
        <v>44846</v>
      </c>
      <c r="X11" s="69">
        <v>46135</v>
      </c>
      <c r="Y11" s="69" t="str">
        <f t="shared" si="3"/>
        <v>DONE</v>
      </c>
      <c r="Z11" s="25">
        <v>48871</v>
      </c>
      <c r="AA11" s="72">
        <v>46135</v>
      </c>
      <c r="AB11" s="25" t="str">
        <f t="shared" si="4"/>
        <v>DONE</v>
      </c>
      <c r="AC11" s="25"/>
      <c r="AD11" s="54" t="s">
        <v>210</v>
      </c>
      <c r="AE11" s="76">
        <v>46136</v>
      </c>
      <c r="AF11" s="69" t="str">
        <f t="shared" si="5"/>
        <v>DONE</v>
      </c>
      <c r="AG11" s="69">
        <v>46138</v>
      </c>
      <c r="AH11" s="75"/>
      <c r="AI11" s="77" t="e">
        <f t="shared" ca="1" si="6"/>
        <v>#NAME?</v>
      </c>
      <c r="AJ11" s="80" t="str">
        <f t="array" ref="AJ11">IFERROR(INDEX('[1]Master Price'!$E:$E,MATCH(D11,'[1]Master Price'!$B:$B,0)),"0")</f>
        <v>0</v>
      </c>
      <c r="AK11" s="80">
        <f t="shared" si="7"/>
        <v>0</v>
      </c>
      <c r="AL11" s="82" t="str">
        <f t="shared" si="8"/>
        <v>0-day</v>
      </c>
      <c r="AM11" s="82" t="str">
        <f t="shared" si="9"/>
        <v>1-day</v>
      </c>
      <c r="AN11" s="82" t="str">
        <f t="shared" si="10"/>
        <v>16-day</v>
      </c>
      <c r="AO11" s="82" t="str">
        <f t="shared" si="11"/>
        <v>0-day</v>
      </c>
      <c r="AP11" s="82" t="str">
        <f t="shared" si="12"/>
        <v>1-day</v>
      </c>
      <c r="AQ11" s="82" t="str">
        <f t="shared" si="13"/>
        <v>0-day</v>
      </c>
      <c r="AR11" s="17"/>
      <c r="AS11" s="83" t="str">
        <f t="shared" si="14"/>
        <v/>
      </c>
      <c r="AT11" s="87"/>
      <c r="AU11" s="84" t="e">
        <f t="shared" ca="1" si="15"/>
        <v>#NAME?</v>
      </c>
      <c r="AV11" s="88" t="e">
        <f t="shared" ca="1" si="16"/>
        <v>#NAME?</v>
      </c>
      <c r="AW11" s="83" t="e">
        <f t="shared" ca="1" si="17"/>
        <v>#NAME?</v>
      </c>
      <c r="AX11" s="88" t="e">
        <f t="shared" ca="1" si="18"/>
        <v>#NAME?</v>
      </c>
      <c r="AY11" s="83" t="str">
        <f t="shared" si="19"/>
        <v/>
      </c>
      <c r="AZ11" s="22" t="e">
        <f t="shared" ca="1" si="20"/>
        <v>#NAME?</v>
      </c>
      <c r="BA11" s="88" t="e">
        <f t="shared" ca="1" si="21"/>
        <v>#NAME?</v>
      </c>
      <c r="BB11" s="88" t="e">
        <f t="shared" ca="1" si="22"/>
        <v>#NAME?</v>
      </c>
      <c r="BC11" s="91" t="e">
        <f t="shared" ca="1" si="23"/>
        <v>#NAME?</v>
      </c>
      <c r="BD11" s="91" t="e">
        <f t="shared" ca="1" si="24"/>
        <v>#NAME?</v>
      </c>
      <c r="BE11" s="88" t="e">
        <f t="shared" ca="1" si="25"/>
        <v>#NAME?</v>
      </c>
      <c r="BF11" s="22" t="e">
        <f t="shared" ca="1" si="26"/>
        <v>#NAME?</v>
      </c>
      <c r="BG11" s="22" t="e">
        <f t="shared" ca="1" si="27"/>
        <v>#NAME?</v>
      </c>
      <c r="BH11" s="22"/>
      <c r="BI11" s="22"/>
      <c r="BJ11" s="22"/>
      <c r="BK11" s="22"/>
      <c r="BL11" s="22"/>
      <c r="BM11" s="22"/>
      <c r="BN11" s="25"/>
      <c r="BO11" s="25"/>
    </row>
    <row r="12" spans="1:67" ht="13.5" customHeight="1" x14ac:dyDescent="0.35">
      <c r="A12" s="25">
        <f t="shared" si="0"/>
        <v>10</v>
      </c>
      <c r="B12" s="52">
        <v>46101</v>
      </c>
      <c r="C12" s="54" t="s">
        <v>256</v>
      </c>
      <c r="D12" s="54" t="s">
        <v>257</v>
      </c>
      <c r="E12" s="56" t="s">
        <v>258</v>
      </c>
      <c r="F12" s="58">
        <v>1</v>
      </c>
      <c r="G12" s="54" t="s">
        <v>65</v>
      </c>
      <c r="H12" s="54" t="str">
        <f t="shared" si="1"/>
        <v>DONE</v>
      </c>
      <c r="I12" s="54" t="s">
        <v>259</v>
      </c>
      <c r="J12" s="58" t="s">
        <v>260</v>
      </c>
      <c r="K12" s="58" t="s">
        <v>79</v>
      </c>
      <c r="L12" s="60">
        <v>12513</v>
      </c>
      <c r="M12" s="58"/>
      <c r="N12" s="54" t="s">
        <v>261</v>
      </c>
      <c r="O12" s="96" t="s">
        <v>85</v>
      </c>
      <c r="P12" s="64" t="s">
        <v>87</v>
      </c>
      <c r="Q12" s="64" t="s">
        <v>262</v>
      </c>
      <c r="R12" s="25">
        <v>200001037679</v>
      </c>
      <c r="S12" s="66">
        <v>46119</v>
      </c>
      <c r="T12" s="66" t="str">
        <f t="shared" si="2"/>
        <v>DONE</v>
      </c>
      <c r="U12" s="66">
        <v>46120</v>
      </c>
      <c r="V12" s="25">
        <v>9200082633</v>
      </c>
      <c r="W12" s="25">
        <v>44864</v>
      </c>
      <c r="X12" s="69">
        <v>46135</v>
      </c>
      <c r="Y12" s="69" t="str">
        <f t="shared" si="3"/>
        <v>DONE</v>
      </c>
      <c r="Z12" s="25">
        <v>48888</v>
      </c>
      <c r="AA12" s="72">
        <v>46135</v>
      </c>
      <c r="AB12" s="25" t="str">
        <f t="shared" si="4"/>
        <v>DONE</v>
      </c>
      <c r="AC12" s="25"/>
      <c r="AD12" s="54" t="s">
        <v>263</v>
      </c>
      <c r="AE12" s="76">
        <v>46136</v>
      </c>
      <c r="AF12" s="69" t="str">
        <f t="shared" si="5"/>
        <v>DONE</v>
      </c>
      <c r="AG12" s="69">
        <v>46138</v>
      </c>
      <c r="AH12" s="75"/>
      <c r="AI12" s="77" t="e">
        <f t="shared" ca="1" si="6"/>
        <v>#NAME?</v>
      </c>
      <c r="AJ12" s="80" t="str">
        <f t="array" ref="AJ12">IFERROR(INDEX('[1]Master Price'!$E:$E,MATCH(D12,'[1]Master Price'!$B:$B,0)),"0")</f>
        <v>0</v>
      </c>
      <c r="AK12" s="80">
        <f t="shared" si="7"/>
        <v>0</v>
      </c>
      <c r="AL12" s="82" t="str">
        <f t="shared" si="8"/>
        <v>0-day</v>
      </c>
      <c r="AM12" s="82" t="str">
        <f t="shared" si="9"/>
        <v>1-day</v>
      </c>
      <c r="AN12" s="82" t="str">
        <f t="shared" si="10"/>
        <v>16-day</v>
      </c>
      <c r="AO12" s="82" t="str">
        <f t="shared" si="11"/>
        <v>0-day</v>
      </c>
      <c r="AP12" s="82" t="str">
        <f t="shared" si="12"/>
        <v>1-day</v>
      </c>
      <c r="AQ12" s="82" t="str">
        <f t="shared" si="13"/>
        <v>0-day</v>
      </c>
      <c r="AR12" s="17"/>
      <c r="AS12" s="83" t="str">
        <f t="shared" si="14"/>
        <v/>
      </c>
      <c r="AT12" s="87"/>
      <c r="AU12" s="84" t="e">
        <f t="shared" ca="1" si="15"/>
        <v>#NAME?</v>
      </c>
      <c r="AV12" s="88" t="e">
        <f t="shared" ca="1" si="16"/>
        <v>#NAME?</v>
      </c>
      <c r="AW12" s="83" t="e">
        <f t="shared" ca="1" si="17"/>
        <v>#NAME?</v>
      </c>
      <c r="AX12" s="88" t="e">
        <f t="shared" ca="1" si="18"/>
        <v>#NAME?</v>
      </c>
      <c r="AY12" s="83" t="str">
        <f t="shared" si="19"/>
        <v/>
      </c>
      <c r="AZ12" s="22" t="e">
        <f t="shared" ca="1" si="20"/>
        <v>#NAME?</v>
      </c>
      <c r="BA12" s="88" t="e">
        <f t="shared" ca="1" si="21"/>
        <v>#NAME?</v>
      </c>
      <c r="BB12" s="88" t="e">
        <f t="shared" ca="1" si="22"/>
        <v>#NAME?</v>
      </c>
      <c r="BC12" s="91" t="e">
        <f t="shared" ca="1" si="23"/>
        <v>#NAME?</v>
      </c>
      <c r="BD12" s="91" t="e">
        <f t="shared" ca="1" si="24"/>
        <v>#NAME?</v>
      </c>
      <c r="BE12" s="88" t="e">
        <f t="shared" ca="1" si="25"/>
        <v>#NAME?</v>
      </c>
      <c r="BF12" s="22" t="e">
        <f t="shared" ca="1" si="26"/>
        <v>#NAME?</v>
      </c>
      <c r="BG12" s="22" t="e">
        <f t="shared" ca="1" si="27"/>
        <v>#NAME?</v>
      </c>
      <c r="BH12" s="22"/>
      <c r="BI12" s="22"/>
      <c r="BJ12" s="22"/>
      <c r="BK12" s="22"/>
      <c r="BL12" s="22"/>
      <c r="BM12" s="22"/>
      <c r="BN12" s="25"/>
      <c r="BO12" s="25"/>
    </row>
    <row r="13" spans="1:67" ht="13.5" customHeight="1" x14ac:dyDescent="0.35">
      <c r="A13" s="25">
        <f t="shared" si="0"/>
        <v>11</v>
      </c>
      <c r="B13" s="52">
        <v>46101</v>
      </c>
      <c r="C13" s="54" t="s">
        <v>256</v>
      </c>
      <c r="D13" s="54" t="s">
        <v>273</v>
      </c>
      <c r="E13" s="56" t="s">
        <v>274</v>
      </c>
      <c r="F13" s="58">
        <v>4</v>
      </c>
      <c r="G13" s="54" t="s">
        <v>65</v>
      </c>
      <c r="H13" s="54" t="str">
        <f t="shared" si="1"/>
        <v>DONE</v>
      </c>
      <c r="I13" s="54" t="s">
        <v>259</v>
      </c>
      <c r="J13" s="58" t="s">
        <v>260</v>
      </c>
      <c r="K13" s="58" t="s">
        <v>79</v>
      </c>
      <c r="L13" s="60">
        <v>12513</v>
      </c>
      <c r="M13" s="58"/>
      <c r="N13" s="54" t="s">
        <v>261</v>
      </c>
      <c r="O13" s="96" t="s">
        <v>85</v>
      </c>
      <c r="P13" s="64" t="s">
        <v>87</v>
      </c>
      <c r="Q13" s="64" t="s">
        <v>262</v>
      </c>
      <c r="R13" s="25">
        <v>200001037679</v>
      </c>
      <c r="S13" s="66">
        <v>46119</v>
      </c>
      <c r="T13" s="66" t="str">
        <f t="shared" si="2"/>
        <v>DONE</v>
      </c>
      <c r="U13" s="66">
        <v>46120</v>
      </c>
      <c r="V13" s="25">
        <v>9200082633</v>
      </c>
      <c r="W13" s="25">
        <v>44864</v>
      </c>
      <c r="X13" s="69">
        <v>46135</v>
      </c>
      <c r="Y13" s="69" t="str">
        <f t="shared" si="3"/>
        <v>DONE</v>
      </c>
      <c r="Z13" s="25">
        <v>48888</v>
      </c>
      <c r="AA13" s="72">
        <v>46135</v>
      </c>
      <c r="AB13" s="25" t="str">
        <f t="shared" si="4"/>
        <v>DONE</v>
      </c>
      <c r="AC13" s="25"/>
      <c r="AD13" s="54" t="s">
        <v>263</v>
      </c>
      <c r="AE13" s="76">
        <v>46136</v>
      </c>
      <c r="AF13" s="69" t="str">
        <f t="shared" si="5"/>
        <v>DONE</v>
      </c>
      <c r="AG13" s="69">
        <v>46138</v>
      </c>
      <c r="AH13" s="75"/>
      <c r="AI13" s="77" t="e">
        <f t="shared" ca="1" si="6"/>
        <v>#NAME?</v>
      </c>
      <c r="AJ13" s="80" t="str">
        <f t="array" ref="AJ13">IFERROR(INDEX('[1]Master Price'!$E:$E,MATCH(D13,'[1]Master Price'!$B:$B,0)),"0")</f>
        <v>0</v>
      </c>
      <c r="AK13" s="80">
        <f t="shared" si="7"/>
        <v>0</v>
      </c>
      <c r="AL13" s="82" t="str">
        <f t="shared" si="8"/>
        <v>0-day</v>
      </c>
      <c r="AM13" s="82" t="str">
        <f t="shared" si="9"/>
        <v>1-day</v>
      </c>
      <c r="AN13" s="82" t="str">
        <f t="shared" si="10"/>
        <v>16-day</v>
      </c>
      <c r="AO13" s="82" t="str">
        <f t="shared" si="11"/>
        <v>0-day</v>
      </c>
      <c r="AP13" s="82" t="str">
        <f t="shared" si="12"/>
        <v>1-day</v>
      </c>
      <c r="AQ13" s="82" t="str">
        <f t="shared" si="13"/>
        <v>0-day</v>
      </c>
      <c r="AR13" s="17"/>
      <c r="AS13" s="83" t="str">
        <f t="shared" si="14"/>
        <v/>
      </c>
      <c r="AT13" s="87"/>
      <c r="AU13" s="84" t="e">
        <f t="shared" ca="1" si="15"/>
        <v>#NAME?</v>
      </c>
      <c r="AV13" s="88" t="e">
        <f t="shared" ca="1" si="16"/>
        <v>#NAME?</v>
      </c>
      <c r="AW13" s="83" t="e">
        <f t="shared" ca="1" si="17"/>
        <v>#NAME?</v>
      </c>
      <c r="AX13" s="88" t="e">
        <f t="shared" ca="1" si="18"/>
        <v>#NAME?</v>
      </c>
      <c r="AY13" s="83" t="str">
        <f t="shared" si="19"/>
        <v/>
      </c>
      <c r="AZ13" s="22" t="e">
        <f t="shared" ca="1" si="20"/>
        <v>#NAME?</v>
      </c>
      <c r="BA13" s="88" t="e">
        <f t="shared" ca="1" si="21"/>
        <v>#NAME?</v>
      </c>
      <c r="BB13" s="88" t="e">
        <f t="shared" ca="1" si="22"/>
        <v>#NAME?</v>
      </c>
      <c r="BC13" s="91" t="e">
        <f t="shared" ca="1" si="23"/>
        <v>#NAME?</v>
      </c>
      <c r="BD13" s="91" t="e">
        <f t="shared" ca="1" si="24"/>
        <v>#NAME?</v>
      </c>
      <c r="BE13" s="88" t="e">
        <f t="shared" ca="1" si="25"/>
        <v>#NAME?</v>
      </c>
      <c r="BF13" s="22" t="e">
        <f t="shared" ca="1" si="26"/>
        <v>#NAME?</v>
      </c>
      <c r="BG13" s="22" t="e">
        <f t="shared" ca="1" si="27"/>
        <v>#NAME?</v>
      </c>
      <c r="BH13" s="22"/>
      <c r="BI13" s="22"/>
      <c r="BJ13" s="22"/>
      <c r="BK13" s="22"/>
      <c r="BL13" s="22"/>
      <c r="BM13" s="22"/>
      <c r="BN13" s="25"/>
      <c r="BO13" s="25"/>
    </row>
    <row r="14" spans="1:67" ht="13.5" customHeight="1" x14ac:dyDescent="0.35">
      <c r="A14" s="25">
        <f t="shared" si="0"/>
        <v>12</v>
      </c>
      <c r="B14" s="52">
        <v>46101</v>
      </c>
      <c r="C14" s="54" t="s">
        <v>256</v>
      </c>
      <c r="D14" s="54" t="s">
        <v>153</v>
      </c>
      <c r="E14" s="56" t="s">
        <v>154</v>
      </c>
      <c r="F14" s="58">
        <v>1</v>
      </c>
      <c r="G14" s="54" t="s">
        <v>65</v>
      </c>
      <c r="H14" s="54" t="str">
        <f t="shared" si="1"/>
        <v>DONE</v>
      </c>
      <c r="I14" s="54" t="s">
        <v>259</v>
      </c>
      <c r="J14" s="58" t="s">
        <v>260</v>
      </c>
      <c r="K14" s="58" t="s">
        <v>79</v>
      </c>
      <c r="L14" s="60">
        <v>12513</v>
      </c>
      <c r="M14" s="58"/>
      <c r="N14" s="54" t="s">
        <v>261</v>
      </c>
      <c r="O14" s="96" t="s">
        <v>85</v>
      </c>
      <c r="P14" s="64" t="s">
        <v>87</v>
      </c>
      <c r="Q14" s="64" t="s">
        <v>262</v>
      </c>
      <c r="R14" s="25">
        <v>200001037679</v>
      </c>
      <c r="S14" s="66">
        <v>46119</v>
      </c>
      <c r="T14" s="66" t="str">
        <f t="shared" si="2"/>
        <v>DONE</v>
      </c>
      <c r="U14" s="66">
        <v>46120</v>
      </c>
      <c r="V14" s="25">
        <v>9200082633</v>
      </c>
      <c r="W14" s="25">
        <v>44864</v>
      </c>
      <c r="X14" s="69">
        <v>46135</v>
      </c>
      <c r="Y14" s="69" t="str">
        <f t="shared" si="3"/>
        <v>DONE</v>
      </c>
      <c r="Z14" s="25">
        <v>48888</v>
      </c>
      <c r="AA14" s="72">
        <v>46135</v>
      </c>
      <c r="AB14" s="25" t="str">
        <f t="shared" si="4"/>
        <v>DONE</v>
      </c>
      <c r="AC14" s="25"/>
      <c r="AD14" s="54" t="s">
        <v>263</v>
      </c>
      <c r="AE14" s="76">
        <v>46136</v>
      </c>
      <c r="AF14" s="69" t="str">
        <f t="shared" si="5"/>
        <v>DONE</v>
      </c>
      <c r="AG14" s="69">
        <v>46138</v>
      </c>
      <c r="AH14" s="75"/>
      <c r="AI14" s="77" t="e">
        <f t="shared" ca="1" si="6"/>
        <v>#NAME?</v>
      </c>
      <c r="AJ14" s="80" t="str">
        <f t="array" ref="AJ14">IFERROR(INDEX('[1]Master Price'!$E:$E,MATCH(D14,'[1]Master Price'!$B:$B,0)),"0")</f>
        <v>0</v>
      </c>
      <c r="AK14" s="80">
        <f t="shared" si="7"/>
        <v>0</v>
      </c>
      <c r="AL14" s="82" t="str">
        <f t="shared" si="8"/>
        <v>0-day</v>
      </c>
      <c r="AM14" s="82" t="str">
        <f t="shared" si="9"/>
        <v>1-day</v>
      </c>
      <c r="AN14" s="82" t="str">
        <f t="shared" si="10"/>
        <v>16-day</v>
      </c>
      <c r="AO14" s="82" t="str">
        <f t="shared" si="11"/>
        <v>0-day</v>
      </c>
      <c r="AP14" s="82" t="str">
        <f t="shared" si="12"/>
        <v>1-day</v>
      </c>
      <c r="AQ14" s="82" t="str">
        <f t="shared" si="13"/>
        <v>0-day</v>
      </c>
      <c r="AR14" s="17"/>
      <c r="AS14" s="83" t="str">
        <f t="shared" si="14"/>
        <v/>
      </c>
      <c r="AT14" s="87"/>
      <c r="AU14" s="84" t="e">
        <f t="shared" ca="1" si="15"/>
        <v>#NAME?</v>
      </c>
      <c r="AV14" s="88" t="e">
        <f t="shared" ca="1" si="16"/>
        <v>#NAME?</v>
      </c>
      <c r="AW14" s="83" t="e">
        <f t="shared" ca="1" si="17"/>
        <v>#NAME?</v>
      </c>
      <c r="AX14" s="88" t="e">
        <f t="shared" ca="1" si="18"/>
        <v>#NAME?</v>
      </c>
      <c r="AY14" s="83" t="str">
        <f t="shared" si="19"/>
        <v/>
      </c>
      <c r="AZ14" s="22" t="e">
        <f t="shared" ca="1" si="20"/>
        <v>#NAME?</v>
      </c>
      <c r="BA14" s="88" t="e">
        <f t="shared" ca="1" si="21"/>
        <v>#NAME?</v>
      </c>
      <c r="BB14" s="88" t="e">
        <f t="shared" ca="1" si="22"/>
        <v>#NAME?</v>
      </c>
      <c r="BC14" s="91" t="e">
        <f t="shared" ca="1" si="23"/>
        <v>#NAME?</v>
      </c>
      <c r="BD14" s="91" t="e">
        <f t="shared" ca="1" si="24"/>
        <v>#NAME?</v>
      </c>
      <c r="BE14" s="88" t="e">
        <f t="shared" ca="1" si="25"/>
        <v>#NAME?</v>
      </c>
      <c r="BF14" s="22" t="e">
        <f t="shared" ca="1" si="26"/>
        <v>#NAME?</v>
      </c>
      <c r="BG14" s="22" t="e">
        <f t="shared" ca="1" si="27"/>
        <v>#NAME?</v>
      </c>
      <c r="BH14" s="22"/>
      <c r="BI14" s="22"/>
      <c r="BJ14" s="22"/>
      <c r="BK14" s="22"/>
      <c r="BL14" s="22"/>
      <c r="BM14" s="22"/>
      <c r="BN14" s="25"/>
      <c r="BO14" s="25"/>
    </row>
    <row r="15" spans="1:67" ht="13.5" customHeight="1" x14ac:dyDescent="0.35">
      <c r="A15" s="25">
        <f t="shared" si="0"/>
        <v>13</v>
      </c>
      <c r="B15" s="52">
        <v>46105</v>
      </c>
      <c r="C15" s="54" t="s">
        <v>296</v>
      </c>
      <c r="D15" s="54" t="s">
        <v>297</v>
      </c>
      <c r="E15" s="56" t="s">
        <v>298</v>
      </c>
      <c r="F15" s="58">
        <v>1</v>
      </c>
      <c r="G15" s="54" t="s">
        <v>65</v>
      </c>
      <c r="H15" s="54" t="str">
        <f t="shared" si="1"/>
        <v>DONE</v>
      </c>
      <c r="I15" s="54" t="s">
        <v>299</v>
      </c>
      <c r="J15" s="58" t="s">
        <v>146</v>
      </c>
      <c r="K15" s="58" t="s">
        <v>79</v>
      </c>
      <c r="L15" s="60">
        <v>33743</v>
      </c>
      <c r="M15" s="58"/>
      <c r="N15" s="54" t="s">
        <v>300</v>
      </c>
      <c r="O15" s="98" t="s">
        <v>91</v>
      </c>
      <c r="P15" s="64" t="s">
        <v>87</v>
      </c>
      <c r="Q15" s="64" t="s">
        <v>301</v>
      </c>
      <c r="R15" s="25">
        <v>200001037739</v>
      </c>
      <c r="S15" s="66">
        <v>46119</v>
      </c>
      <c r="T15" s="66" t="str">
        <f t="shared" si="2"/>
        <v>DONE</v>
      </c>
      <c r="U15" s="66">
        <v>46120</v>
      </c>
      <c r="V15" s="25">
        <v>7000240007</v>
      </c>
      <c r="W15" s="25">
        <v>45502</v>
      </c>
      <c r="X15" s="69">
        <v>46154</v>
      </c>
      <c r="Y15" s="69" t="str">
        <f t="shared" si="3"/>
        <v>DONE</v>
      </c>
      <c r="Z15" s="25">
        <v>49546</v>
      </c>
      <c r="AA15" s="72">
        <v>46154</v>
      </c>
      <c r="AB15" s="25" t="str">
        <f t="shared" si="4"/>
        <v>DONE</v>
      </c>
      <c r="AC15" s="25"/>
      <c r="AD15" s="54" t="s">
        <v>302</v>
      </c>
      <c r="AE15" s="76">
        <v>46155</v>
      </c>
      <c r="AF15" s="69" t="str">
        <f t="shared" si="5"/>
        <v>DONE</v>
      </c>
      <c r="AG15" s="76">
        <v>46155</v>
      </c>
      <c r="AH15" s="75"/>
      <c r="AI15" s="77" t="e">
        <f t="shared" ca="1" si="6"/>
        <v>#NAME?</v>
      </c>
      <c r="AJ15" s="80" t="str">
        <f t="array" ref="AJ15">IFERROR(INDEX('[1]Master Price'!$E:$E,MATCH(D15,'[1]Master Price'!$B:$B,0)),"0")</f>
        <v>0</v>
      </c>
      <c r="AK15" s="80">
        <f t="shared" si="7"/>
        <v>0</v>
      </c>
      <c r="AL15" s="82" t="str">
        <f t="shared" si="8"/>
        <v>0-day</v>
      </c>
      <c r="AM15" s="82" t="str">
        <f t="shared" si="9"/>
        <v>1-day</v>
      </c>
      <c r="AN15" s="82" t="str">
        <f t="shared" si="10"/>
        <v>35-day</v>
      </c>
      <c r="AO15" s="82" t="str">
        <f t="shared" si="11"/>
        <v>0-day</v>
      </c>
      <c r="AP15" s="82" t="str">
        <f t="shared" si="12"/>
        <v>1-day</v>
      </c>
      <c r="AQ15" s="82" t="str">
        <f t="shared" si="13"/>
        <v>0-day</v>
      </c>
      <c r="AR15" s="17"/>
      <c r="AS15" s="83" t="str">
        <f t="shared" si="14"/>
        <v/>
      </c>
      <c r="AT15" s="87"/>
      <c r="AU15" s="84" t="e">
        <f t="shared" ca="1" si="15"/>
        <v>#NAME?</v>
      </c>
      <c r="AV15" s="88" t="e">
        <f t="shared" ca="1" si="16"/>
        <v>#NAME?</v>
      </c>
      <c r="AW15" s="83" t="e">
        <f t="shared" ca="1" si="17"/>
        <v>#NAME?</v>
      </c>
      <c r="AX15" s="88" t="e">
        <f t="shared" ca="1" si="18"/>
        <v>#NAME?</v>
      </c>
      <c r="AY15" s="83" t="str">
        <f t="shared" si="19"/>
        <v/>
      </c>
      <c r="AZ15" s="22" t="e">
        <f t="shared" ca="1" si="20"/>
        <v>#NAME?</v>
      </c>
      <c r="BA15" s="88" t="e">
        <f t="shared" ca="1" si="21"/>
        <v>#NAME?</v>
      </c>
      <c r="BB15" s="88" t="e">
        <f t="shared" ca="1" si="22"/>
        <v>#NAME?</v>
      </c>
      <c r="BC15" s="91" t="e">
        <f t="shared" ca="1" si="23"/>
        <v>#NAME?</v>
      </c>
      <c r="BD15" s="91" t="e">
        <f t="shared" ca="1" si="24"/>
        <v>#NAME?</v>
      </c>
      <c r="BE15" s="88" t="e">
        <f t="shared" ca="1" si="25"/>
        <v>#NAME?</v>
      </c>
      <c r="BF15" s="22" t="e">
        <f t="shared" ca="1" si="26"/>
        <v>#NAME?</v>
      </c>
      <c r="BG15" s="22" t="e">
        <f t="shared" ca="1" si="27"/>
        <v>#NAME?</v>
      </c>
      <c r="BH15" s="22"/>
      <c r="BI15" s="22"/>
      <c r="BJ15" s="22"/>
      <c r="BK15" s="22"/>
      <c r="BL15" s="22"/>
      <c r="BM15" s="22"/>
      <c r="BN15" s="25"/>
      <c r="BO15" s="25"/>
    </row>
    <row r="16" spans="1:67" ht="13.5" customHeight="1" x14ac:dyDescent="0.35">
      <c r="A16" s="25">
        <f t="shared" si="0"/>
        <v>14</v>
      </c>
      <c r="B16" s="52">
        <v>46105</v>
      </c>
      <c r="C16" s="54" t="s">
        <v>296</v>
      </c>
      <c r="D16" s="54" t="s">
        <v>310</v>
      </c>
      <c r="E16" s="56" t="s">
        <v>312</v>
      </c>
      <c r="F16" s="58">
        <v>1</v>
      </c>
      <c r="G16" s="54" t="s">
        <v>65</v>
      </c>
      <c r="H16" s="54" t="str">
        <f t="shared" si="1"/>
        <v>DONE</v>
      </c>
      <c r="I16" s="54" t="s">
        <v>299</v>
      </c>
      <c r="J16" s="58" t="s">
        <v>146</v>
      </c>
      <c r="K16" s="58" t="s">
        <v>79</v>
      </c>
      <c r="L16" s="60">
        <v>33743</v>
      </c>
      <c r="M16" s="58"/>
      <c r="N16" s="54" t="s">
        <v>300</v>
      </c>
      <c r="O16" s="98" t="s">
        <v>91</v>
      </c>
      <c r="P16" s="64" t="s">
        <v>87</v>
      </c>
      <c r="Q16" s="64" t="s">
        <v>301</v>
      </c>
      <c r="R16" s="25">
        <v>200001037739</v>
      </c>
      <c r="S16" s="66">
        <v>46119</v>
      </c>
      <c r="T16" s="66" t="str">
        <f t="shared" si="2"/>
        <v>DONE</v>
      </c>
      <c r="U16" s="66">
        <v>46120</v>
      </c>
      <c r="V16" s="25">
        <v>7000240007</v>
      </c>
      <c r="W16" s="25">
        <v>45502</v>
      </c>
      <c r="X16" s="69">
        <v>46154</v>
      </c>
      <c r="Y16" s="69" t="str">
        <f t="shared" si="3"/>
        <v>DONE</v>
      </c>
      <c r="Z16" s="25">
        <v>49546</v>
      </c>
      <c r="AA16" s="72">
        <v>46154</v>
      </c>
      <c r="AB16" s="25" t="str">
        <f t="shared" si="4"/>
        <v>DONE</v>
      </c>
      <c r="AC16" s="25"/>
      <c r="AD16" s="54" t="s">
        <v>302</v>
      </c>
      <c r="AE16" s="76">
        <v>46155</v>
      </c>
      <c r="AF16" s="69" t="str">
        <f t="shared" si="5"/>
        <v>DONE</v>
      </c>
      <c r="AG16" s="76">
        <v>46155</v>
      </c>
      <c r="AH16" s="75"/>
      <c r="AI16" s="77" t="e">
        <f t="shared" ca="1" si="6"/>
        <v>#NAME?</v>
      </c>
      <c r="AJ16" s="80" t="str">
        <f t="array" ref="AJ16">IFERROR(INDEX('[1]Master Price'!$E:$E,MATCH(D16,'[1]Master Price'!$B:$B,0)),"0")</f>
        <v>0</v>
      </c>
      <c r="AK16" s="80">
        <f t="shared" si="7"/>
        <v>0</v>
      </c>
      <c r="AL16" s="82" t="str">
        <f t="shared" si="8"/>
        <v>0-day</v>
      </c>
      <c r="AM16" s="82" t="str">
        <f t="shared" si="9"/>
        <v>1-day</v>
      </c>
      <c r="AN16" s="82" t="str">
        <f t="shared" si="10"/>
        <v>35-day</v>
      </c>
      <c r="AO16" s="82" t="str">
        <f t="shared" si="11"/>
        <v>0-day</v>
      </c>
      <c r="AP16" s="82" t="str">
        <f t="shared" si="12"/>
        <v>1-day</v>
      </c>
      <c r="AQ16" s="82" t="str">
        <f t="shared" si="13"/>
        <v>0-day</v>
      </c>
      <c r="AR16" s="17"/>
      <c r="AS16" s="83" t="str">
        <f t="shared" si="14"/>
        <v/>
      </c>
      <c r="AT16" s="87"/>
      <c r="AU16" s="84" t="e">
        <f t="shared" ca="1" si="15"/>
        <v>#NAME?</v>
      </c>
      <c r="AV16" s="88" t="e">
        <f t="shared" ca="1" si="16"/>
        <v>#NAME?</v>
      </c>
      <c r="AW16" s="83" t="e">
        <f t="shared" ca="1" si="17"/>
        <v>#NAME?</v>
      </c>
      <c r="AX16" s="88" t="e">
        <f t="shared" ca="1" si="18"/>
        <v>#NAME?</v>
      </c>
      <c r="AY16" s="83" t="str">
        <f t="shared" si="19"/>
        <v/>
      </c>
      <c r="AZ16" s="22" t="e">
        <f t="shared" ca="1" si="20"/>
        <v>#NAME?</v>
      </c>
      <c r="BA16" s="88" t="e">
        <f t="shared" ca="1" si="21"/>
        <v>#NAME?</v>
      </c>
      <c r="BB16" s="88" t="e">
        <f t="shared" ca="1" si="22"/>
        <v>#NAME?</v>
      </c>
      <c r="BC16" s="91" t="e">
        <f t="shared" ca="1" si="23"/>
        <v>#NAME?</v>
      </c>
      <c r="BD16" s="91" t="e">
        <f t="shared" ca="1" si="24"/>
        <v>#NAME?</v>
      </c>
      <c r="BE16" s="88" t="e">
        <f t="shared" ca="1" si="25"/>
        <v>#NAME?</v>
      </c>
      <c r="BF16" s="22" t="e">
        <f t="shared" ca="1" si="26"/>
        <v>#NAME?</v>
      </c>
      <c r="BG16" s="22" t="e">
        <f t="shared" ca="1" si="27"/>
        <v>#NAME?</v>
      </c>
      <c r="BH16" s="22"/>
      <c r="BI16" s="22"/>
      <c r="BJ16" s="22"/>
      <c r="BK16" s="22"/>
      <c r="BL16" s="22"/>
      <c r="BM16" s="22"/>
      <c r="BN16" s="25"/>
      <c r="BO16" s="25"/>
    </row>
    <row r="17" spans="1:67" ht="13.5" customHeight="1" x14ac:dyDescent="0.35">
      <c r="A17" s="25">
        <f t="shared" si="0"/>
        <v>15</v>
      </c>
      <c r="B17" s="52">
        <v>46105</v>
      </c>
      <c r="C17" s="54" t="s">
        <v>296</v>
      </c>
      <c r="D17" s="54" t="s">
        <v>322</v>
      </c>
      <c r="E17" s="56" t="s">
        <v>323</v>
      </c>
      <c r="F17" s="58">
        <v>1</v>
      </c>
      <c r="G17" s="54" t="s">
        <v>65</v>
      </c>
      <c r="H17" s="54" t="str">
        <f t="shared" si="1"/>
        <v>DONE</v>
      </c>
      <c r="I17" s="54" t="s">
        <v>299</v>
      </c>
      <c r="J17" s="58" t="s">
        <v>146</v>
      </c>
      <c r="K17" s="58" t="s">
        <v>79</v>
      </c>
      <c r="L17" s="60">
        <v>33743</v>
      </c>
      <c r="M17" s="58"/>
      <c r="N17" s="54" t="s">
        <v>300</v>
      </c>
      <c r="O17" s="98" t="s">
        <v>91</v>
      </c>
      <c r="P17" s="64" t="s">
        <v>87</v>
      </c>
      <c r="Q17" s="64" t="s">
        <v>301</v>
      </c>
      <c r="R17" s="25">
        <v>200001037739</v>
      </c>
      <c r="S17" s="66">
        <v>46119</v>
      </c>
      <c r="T17" s="66" t="str">
        <f t="shared" si="2"/>
        <v>DONE</v>
      </c>
      <c r="U17" s="66">
        <v>46120</v>
      </c>
      <c r="V17" s="25">
        <v>7000240007</v>
      </c>
      <c r="W17" s="25">
        <v>45502</v>
      </c>
      <c r="X17" s="69">
        <v>46154</v>
      </c>
      <c r="Y17" s="69" t="str">
        <f t="shared" si="3"/>
        <v>DONE</v>
      </c>
      <c r="Z17" s="25">
        <v>49546</v>
      </c>
      <c r="AA17" s="72">
        <v>46154</v>
      </c>
      <c r="AB17" s="25" t="str">
        <f t="shared" si="4"/>
        <v>DONE</v>
      </c>
      <c r="AC17" s="25"/>
      <c r="AD17" s="54" t="s">
        <v>302</v>
      </c>
      <c r="AE17" s="76">
        <v>46155</v>
      </c>
      <c r="AF17" s="69" t="str">
        <f t="shared" si="5"/>
        <v>DONE</v>
      </c>
      <c r="AG17" s="76">
        <v>46155</v>
      </c>
      <c r="AH17" s="75"/>
      <c r="AI17" s="77" t="e">
        <f t="shared" ca="1" si="6"/>
        <v>#NAME?</v>
      </c>
      <c r="AJ17" s="80" t="str">
        <f t="array" ref="AJ17">IFERROR(INDEX('[1]Master Price'!$E:$E,MATCH(D17,'[1]Master Price'!$B:$B,0)),"0")</f>
        <v>0</v>
      </c>
      <c r="AK17" s="80">
        <f t="shared" si="7"/>
        <v>0</v>
      </c>
      <c r="AL17" s="82" t="str">
        <f t="shared" si="8"/>
        <v>0-day</v>
      </c>
      <c r="AM17" s="82" t="str">
        <f t="shared" si="9"/>
        <v>1-day</v>
      </c>
      <c r="AN17" s="82" t="str">
        <f t="shared" si="10"/>
        <v>35-day</v>
      </c>
      <c r="AO17" s="82" t="str">
        <f t="shared" si="11"/>
        <v>0-day</v>
      </c>
      <c r="AP17" s="82" t="str">
        <f t="shared" si="12"/>
        <v>1-day</v>
      </c>
      <c r="AQ17" s="82" t="str">
        <f t="shared" si="13"/>
        <v>0-day</v>
      </c>
      <c r="AR17" s="17"/>
      <c r="AS17" s="83" t="str">
        <f t="shared" si="14"/>
        <v/>
      </c>
      <c r="AT17" s="87"/>
      <c r="AU17" s="84" t="e">
        <f t="shared" ca="1" si="15"/>
        <v>#NAME?</v>
      </c>
      <c r="AV17" s="88" t="e">
        <f t="shared" ca="1" si="16"/>
        <v>#NAME?</v>
      </c>
      <c r="AW17" s="83" t="e">
        <f t="shared" ca="1" si="17"/>
        <v>#NAME?</v>
      </c>
      <c r="AX17" s="88" t="e">
        <f t="shared" ca="1" si="18"/>
        <v>#NAME?</v>
      </c>
      <c r="AY17" s="83" t="str">
        <f t="shared" si="19"/>
        <v/>
      </c>
      <c r="AZ17" s="22" t="e">
        <f t="shared" ca="1" si="20"/>
        <v>#NAME?</v>
      </c>
      <c r="BA17" s="88" t="e">
        <f t="shared" ca="1" si="21"/>
        <v>#NAME?</v>
      </c>
      <c r="BB17" s="88" t="e">
        <f t="shared" ca="1" si="22"/>
        <v>#NAME?</v>
      </c>
      <c r="BC17" s="91" t="e">
        <f t="shared" ca="1" si="23"/>
        <v>#NAME?</v>
      </c>
      <c r="BD17" s="91" t="e">
        <f t="shared" ca="1" si="24"/>
        <v>#NAME?</v>
      </c>
      <c r="BE17" s="88" t="e">
        <f t="shared" ca="1" si="25"/>
        <v>#NAME?</v>
      </c>
      <c r="BF17" s="22" t="e">
        <f t="shared" ca="1" si="26"/>
        <v>#NAME?</v>
      </c>
      <c r="BG17" s="22" t="e">
        <f t="shared" ca="1" si="27"/>
        <v>#NAME?</v>
      </c>
      <c r="BH17" s="22"/>
      <c r="BI17" s="22"/>
      <c r="BJ17" s="22"/>
      <c r="BK17" s="22"/>
      <c r="BL17" s="22"/>
      <c r="BM17" s="22"/>
      <c r="BN17" s="25"/>
      <c r="BO17" s="25"/>
    </row>
    <row r="18" spans="1:67" ht="13.5" customHeight="1" x14ac:dyDescent="0.35">
      <c r="A18" s="25">
        <f t="shared" si="0"/>
        <v>16</v>
      </c>
      <c r="B18" s="52">
        <v>46105</v>
      </c>
      <c r="C18" s="54" t="s">
        <v>296</v>
      </c>
      <c r="D18" s="54" t="s">
        <v>330</v>
      </c>
      <c r="E18" s="56" t="s">
        <v>331</v>
      </c>
      <c r="F18" s="58">
        <v>1</v>
      </c>
      <c r="G18" s="54" t="s">
        <v>65</v>
      </c>
      <c r="H18" s="54" t="str">
        <f t="shared" si="1"/>
        <v>DONE</v>
      </c>
      <c r="I18" s="54" t="s">
        <v>299</v>
      </c>
      <c r="J18" s="58" t="s">
        <v>146</v>
      </c>
      <c r="K18" s="58" t="s">
        <v>79</v>
      </c>
      <c r="L18" s="60">
        <v>33743</v>
      </c>
      <c r="M18" s="58"/>
      <c r="N18" s="54" t="s">
        <v>300</v>
      </c>
      <c r="O18" s="98" t="s">
        <v>91</v>
      </c>
      <c r="P18" s="64" t="s">
        <v>87</v>
      </c>
      <c r="Q18" s="64" t="s">
        <v>301</v>
      </c>
      <c r="R18" s="25">
        <v>200001037739</v>
      </c>
      <c r="S18" s="66">
        <v>46119</v>
      </c>
      <c r="T18" s="66" t="str">
        <f t="shared" si="2"/>
        <v>DONE</v>
      </c>
      <c r="U18" s="66">
        <v>46120</v>
      </c>
      <c r="V18" s="25">
        <v>7000240007</v>
      </c>
      <c r="W18" s="25">
        <v>45502</v>
      </c>
      <c r="X18" s="69">
        <v>46154</v>
      </c>
      <c r="Y18" s="69" t="str">
        <f t="shared" si="3"/>
        <v>DONE</v>
      </c>
      <c r="Z18" s="25">
        <v>49546</v>
      </c>
      <c r="AA18" s="72">
        <v>46154</v>
      </c>
      <c r="AB18" s="25" t="str">
        <f t="shared" si="4"/>
        <v>DONE</v>
      </c>
      <c r="AC18" s="25"/>
      <c r="AD18" s="54" t="s">
        <v>302</v>
      </c>
      <c r="AE18" s="76">
        <v>46155</v>
      </c>
      <c r="AF18" s="69" t="str">
        <f t="shared" si="5"/>
        <v>DONE</v>
      </c>
      <c r="AG18" s="76">
        <v>46155</v>
      </c>
      <c r="AH18" s="75"/>
      <c r="AI18" s="77" t="e">
        <f t="shared" ca="1" si="6"/>
        <v>#NAME?</v>
      </c>
      <c r="AJ18" s="80" t="str">
        <f t="array" ref="AJ18">IFERROR(INDEX('[1]Master Price'!$E:$E,MATCH(D18,'[1]Master Price'!$B:$B,0)),"0")</f>
        <v>0</v>
      </c>
      <c r="AK18" s="80">
        <f t="shared" si="7"/>
        <v>0</v>
      </c>
      <c r="AL18" s="82" t="str">
        <f t="shared" si="8"/>
        <v>0-day</v>
      </c>
      <c r="AM18" s="82" t="str">
        <f t="shared" si="9"/>
        <v>1-day</v>
      </c>
      <c r="AN18" s="82" t="str">
        <f t="shared" si="10"/>
        <v>35-day</v>
      </c>
      <c r="AO18" s="82" t="str">
        <f t="shared" si="11"/>
        <v>0-day</v>
      </c>
      <c r="AP18" s="82" t="str">
        <f t="shared" si="12"/>
        <v>1-day</v>
      </c>
      <c r="AQ18" s="82" t="str">
        <f t="shared" si="13"/>
        <v>0-day</v>
      </c>
      <c r="AR18" s="17"/>
      <c r="AS18" s="83" t="str">
        <f t="shared" si="14"/>
        <v/>
      </c>
      <c r="AT18" s="87"/>
      <c r="AU18" s="84" t="e">
        <f t="shared" ca="1" si="15"/>
        <v>#NAME?</v>
      </c>
      <c r="AV18" s="88" t="e">
        <f t="shared" ca="1" si="16"/>
        <v>#NAME?</v>
      </c>
      <c r="AW18" s="83" t="e">
        <f t="shared" ca="1" si="17"/>
        <v>#NAME?</v>
      </c>
      <c r="AX18" s="88" t="e">
        <f t="shared" ca="1" si="18"/>
        <v>#NAME?</v>
      </c>
      <c r="AY18" s="83" t="str">
        <f t="shared" si="19"/>
        <v/>
      </c>
      <c r="AZ18" s="22" t="e">
        <f t="shared" ca="1" si="20"/>
        <v>#NAME?</v>
      </c>
      <c r="BA18" s="88" t="e">
        <f t="shared" ca="1" si="21"/>
        <v>#NAME?</v>
      </c>
      <c r="BB18" s="88" t="e">
        <f t="shared" ca="1" si="22"/>
        <v>#NAME?</v>
      </c>
      <c r="BC18" s="91" t="e">
        <f t="shared" ca="1" si="23"/>
        <v>#NAME?</v>
      </c>
      <c r="BD18" s="91" t="e">
        <f t="shared" ca="1" si="24"/>
        <v>#NAME?</v>
      </c>
      <c r="BE18" s="88" t="e">
        <f t="shared" ca="1" si="25"/>
        <v>#NAME?</v>
      </c>
      <c r="BF18" s="22" t="e">
        <f t="shared" ca="1" si="26"/>
        <v>#NAME?</v>
      </c>
      <c r="BG18" s="22" t="e">
        <f t="shared" ca="1" si="27"/>
        <v>#NAME?</v>
      </c>
      <c r="BH18" s="22"/>
      <c r="BI18" s="22"/>
      <c r="BJ18" s="22"/>
      <c r="BK18" s="22"/>
      <c r="BL18" s="22"/>
      <c r="BM18" s="22"/>
      <c r="BN18" s="25"/>
      <c r="BO18" s="25"/>
    </row>
    <row r="19" spans="1:67" ht="13.5" customHeight="1" x14ac:dyDescent="0.35">
      <c r="A19" s="25">
        <f t="shared" si="0"/>
        <v>17</v>
      </c>
      <c r="B19" s="52">
        <v>46105</v>
      </c>
      <c r="C19" s="54" t="s">
        <v>296</v>
      </c>
      <c r="D19" s="54" t="s">
        <v>341</v>
      </c>
      <c r="E19" s="56" t="s">
        <v>342</v>
      </c>
      <c r="F19" s="58">
        <v>1</v>
      </c>
      <c r="G19" s="54" t="s">
        <v>65</v>
      </c>
      <c r="H19" s="54" t="str">
        <f t="shared" si="1"/>
        <v>DONE</v>
      </c>
      <c r="I19" s="54" t="s">
        <v>299</v>
      </c>
      <c r="J19" s="58" t="s">
        <v>146</v>
      </c>
      <c r="K19" s="58" t="s">
        <v>79</v>
      </c>
      <c r="L19" s="60">
        <v>33743</v>
      </c>
      <c r="M19" s="58"/>
      <c r="N19" s="54" t="s">
        <v>300</v>
      </c>
      <c r="O19" s="98" t="s">
        <v>91</v>
      </c>
      <c r="P19" s="64" t="s">
        <v>87</v>
      </c>
      <c r="Q19" s="64" t="s">
        <v>301</v>
      </c>
      <c r="R19" s="25">
        <v>200001037739</v>
      </c>
      <c r="S19" s="66">
        <v>46119</v>
      </c>
      <c r="T19" s="66" t="str">
        <f t="shared" si="2"/>
        <v>DONE</v>
      </c>
      <c r="U19" s="66">
        <v>46120</v>
      </c>
      <c r="V19" s="25">
        <v>7000240007</v>
      </c>
      <c r="W19" s="25">
        <v>45502</v>
      </c>
      <c r="X19" s="69">
        <v>46154</v>
      </c>
      <c r="Y19" s="69" t="str">
        <f t="shared" si="3"/>
        <v>DONE</v>
      </c>
      <c r="Z19" s="25">
        <v>49546</v>
      </c>
      <c r="AA19" s="72">
        <v>46154</v>
      </c>
      <c r="AB19" s="25" t="str">
        <f t="shared" si="4"/>
        <v>DONE</v>
      </c>
      <c r="AC19" s="25"/>
      <c r="AD19" s="54" t="s">
        <v>302</v>
      </c>
      <c r="AE19" s="76">
        <v>46155</v>
      </c>
      <c r="AF19" s="69" t="str">
        <f t="shared" si="5"/>
        <v>DONE</v>
      </c>
      <c r="AG19" s="76">
        <v>46155</v>
      </c>
      <c r="AH19" s="75"/>
      <c r="AI19" s="77" t="e">
        <f t="shared" ca="1" si="6"/>
        <v>#NAME?</v>
      </c>
      <c r="AJ19" s="80" t="str">
        <f t="array" ref="AJ19">IFERROR(INDEX('[1]Master Price'!$E:$E,MATCH(D19,'[1]Master Price'!$B:$B,0)),"0")</f>
        <v>0</v>
      </c>
      <c r="AK19" s="80">
        <f t="shared" si="7"/>
        <v>0</v>
      </c>
      <c r="AL19" s="82" t="str">
        <f t="shared" si="8"/>
        <v>0-day</v>
      </c>
      <c r="AM19" s="82" t="str">
        <f t="shared" si="9"/>
        <v>1-day</v>
      </c>
      <c r="AN19" s="82" t="str">
        <f t="shared" si="10"/>
        <v>35-day</v>
      </c>
      <c r="AO19" s="82" t="str">
        <f t="shared" si="11"/>
        <v>0-day</v>
      </c>
      <c r="AP19" s="82" t="str">
        <f t="shared" si="12"/>
        <v>1-day</v>
      </c>
      <c r="AQ19" s="82" t="str">
        <f t="shared" si="13"/>
        <v>0-day</v>
      </c>
      <c r="AR19" s="17"/>
      <c r="AS19" s="83" t="str">
        <f t="shared" si="14"/>
        <v/>
      </c>
      <c r="AT19" s="87"/>
      <c r="AU19" s="84" t="e">
        <f t="shared" ca="1" si="15"/>
        <v>#NAME?</v>
      </c>
      <c r="AV19" s="88" t="e">
        <f t="shared" ca="1" si="16"/>
        <v>#NAME?</v>
      </c>
      <c r="AW19" s="83" t="e">
        <f t="shared" ca="1" si="17"/>
        <v>#NAME?</v>
      </c>
      <c r="AX19" s="88" t="e">
        <f t="shared" ca="1" si="18"/>
        <v>#NAME?</v>
      </c>
      <c r="AY19" s="83" t="str">
        <f t="shared" si="19"/>
        <v/>
      </c>
      <c r="AZ19" s="22" t="e">
        <f t="shared" ca="1" si="20"/>
        <v>#NAME?</v>
      </c>
      <c r="BA19" s="88" t="e">
        <f t="shared" ca="1" si="21"/>
        <v>#NAME?</v>
      </c>
      <c r="BB19" s="88" t="e">
        <f t="shared" ca="1" si="22"/>
        <v>#NAME?</v>
      </c>
      <c r="BC19" s="91" t="e">
        <f t="shared" ca="1" si="23"/>
        <v>#NAME?</v>
      </c>
      <c r="BD19" s="91" t="e">
        <f t="shared" ca="1" si="24"/>
        <v>#NAME?</v>
      </c>
      <c r="BE19" s="88" t="e">
        <f t="shared" ca="1" si="25"/>
        <v>#NAME?</v>
      </c>
      <c r="BF19" s="22" t="e">
        <f t="shared" ca="1" si="26"/>
        <v>#NAME?</v>
      </c>
      <c r="BG19" s="22" t="e">
        <f t="shared" ca="1" si="27"/>
        <v>#NAME?</v>
      </c>
      <c r="BH19" s="22"/>
      <c r="BI19" s="22"/>
      <c r="BJ19" s="22"/>
      <c r="BK19" s="22"/>
      <c r="BL19" s="22"/>
      <c r="BM19" s="22"/>
      <c r="BN19" s="25"/>
      <c r="BO19" s="25"/>
    </row>
    <row r="20" spans="1:67" ht="13.5" customHeight="1" x14ac:dyDescent="0.35">
      <c r="A20" s="25">
        <f t="shared" si="0"/>
        <v>18</v>
      </c>
      <c r="B20" s="52">
        <v>46105</v>
      </c>
      <c r="C20" s="54" t="s">
        <v>296</v>
      </c>
      <c r="D20" s="54" t="s">
        <v>227</v>
      </c>
      <c r="E20" s="56" t="s">
        <v>228</v>
      </c>
      <c r="F20" s="58">
        <v>1</v>
      </c>
      <c r="G20" s="54" t="s">
        <v>65</v>
      </c>
      <c r="H20" s="54" t="str">
        <f t="shared" si="1"/>
        <v>DONE</v>
      </c>
      <c r="I20" s="54" t="s">
        <v>299</v>
      </c>
      <c r="J20" s="58" t="s">
        <v>146</v>
      </c>
      <c r="K20" s="58" t="s">
        <v>79</v>
      </c>
      <c r="L20" s="60">
        <v>33743</v>
      </c>
      <c r="M20" s="58"/>
      <c r="N20" s="54" t="s">
        <v>300</v>
      </c>
      <c r="O20" s="98" t="s">
        <v>91</v>
      </c>
      <c r="P20" s="64" t="s">
        <v>87</v>
      </c>
      <c r="Q20" s="64" t="s">
        <v>301</v>
      </c>
      <c r="R20" s="25">
        <v>200001037739</v>
      </c>
      <c r="S20" s="66">
        <v>46119</v>
      </c>
      <c r="T20" s="66" t="str">
        <f t="shared" si="2"/>
        <v>DONE</v>
      </c>
      <c r="U20" s="66">
        <v>46120</v>
      </c>
      <c r="V20" s="25">
        <v>7000240007</v>
      </c>
      <c r="W20" s="25">
        <v>45502</v>
      </c>
      <c r="X20" s="69">
        <v>46154</v>
      </c>
      <c r="Y20" s="69" t="str">
        <f t="shared" si="3"/>
        <v>DONE</v>
      </c>
      <c r="Z20" s="25">
        <v>49546</v>
      </c>
      <c r="AA20" s="72">
        <v>46154</v>
      </c>
      <c r="AB20" s="25" t="str">
        <f t="shared" si="4"/>
        <v>DONE</v>
      </c>
      <c r="AC20" s="25"/>
      <c r="AD20" s="54" t="s">
        <v>302</v>
      </c>
      <c r="AE20" s="76">
        <v>46155</v>
      </c>
      <c r="AF20" s="69" t="str">
        <f t="shared" si="5"/>
        <v>DONE</v>
      </c>
      <c r="AG20" s="76">
        <v>46155</v>
      </c>
      <c r="AH20" s="75"/>
      <c r="AI20" s="77" t="e">
        <f t="shared" ca="1" si="6"/>
        <v>#NAME?</v>
      </c>
      <c r="AJ20" s="80" t="str">
        <f t="array" ref="AJ20">IFERROR(INDEX('[1]Master Price'!$E:$E,MATCH(D20,'[1]Master Price'!$B:$B,0)),"0")</f>
        <v>0</v>
      </c>
      <c r="AK20" s="80">
        <f t="shared" si="7"/>
        <v>0</v>
      </c>
      <c r="AL20" s="82" t="str">
        <f t="shared" si="8"/>
        <v>0-day</v>
      </c>
      <c r="AM20" s="82" t="str">
        <f t="shared" si="9"/>
        <v>1-day</v>
      </c>
      <c r="AN20" s="82" t="str">
        <f t="shared" si="10"/>
        <v>35-day</v>
      </c>
      <c r="AO20" s="82" t="str">
        <f t="shared" si="11"/>
        <v>0-day</v>
      </c>
      <c r="AP20" s="82" t="str">
        <f t="shared" si="12"/>
        <v>1-day</v>
      </c>
      <c r="AQ20" s="82" t="str">
        <f t="shared" si="13"/>
        <v>0-day</v>
      </c>
      <c r="AR20" s="17"/>
      <c r="AS20" s="83" t="str">
        <f t="shared" si="14"/>
        <v/>
      </c>
      <c r="AT20" s="87"/>
      <c r="AU20" s="84" t="e">
        <f t="shared" ca="1" si="15"/>
        <v>#NAME?</v>
      </c>
      <c r="AV20" s="88" t="e">
        <f t="shared" ca="1" si="16"/>
        <v>#NAME?</v>
      </c>
      <c r="AW20" s="83" t="e">
        <f t="shared" ca="1" si="17"/>
        <v>#NAME?</v>
      </c>
      <c r="AX20" s="88" t="e">
        <f t="shared" ca="1" si="18"/>
        <v>#NAME?</v>
      </c>
      <c r="AY20" s="83" t="str">
        <f t="shared" si="19"/>
        <v/>
      </c>
      <c r="AZ20" s="22" t="e">
        <f t="shared" ca="1" si="20"/>
        <v>#NAME?</v>
      </c>
      <c r="BA20" s="88" t="e">
        <f t="shared" ca="1" si="21"/>
        <v>#NAME?</v>
      </c>
      <c r="BB20" s="88" t="e">
        <f t="shared" ca="1" si="22"/>
        <v>#NAME?</v>
      </c>
      <c r="BC20" s="91" t="e">
        <f t="shared" ca="1" si="23"/>
        <v>#NAME?</v>
      </c>
      <c r="BD20" s="91" t="e">
        <f t="shared" ca="1" si="24"/>
        <v>#NAME?</v>
      </c>
      <c r="BE20" s="88" t="e">
        <f t="shared" ca="1" si="25"/>
        <v>#NAME?</v>
      </c>
      <c r="BF20" s="22" t="e">
        <f t="shared" ca="1" si="26"/>
        <v>#NAME?</v>
      </c>
      <c r="BG20" s="22" t="e">
        <f t="shared" ca="1" si="27"/>
        <v>#NAME?</v>
      </c>
      <c r="BH20" s="22"/>
      <c r="BI20" s="22"/>
      <c r="BJ20" s="22"/>
      <c r="BK20" s="22"/>
      <c r="BL20" s="22"/>
      <c r="BM20" s="22"/>
      <c r="BN20" s="25"/>
      <c r="BO20" s="25"/>
    </row>
    <row r="21" spans="1:67" ht="13.5" customHeight="1" x14ac:dyDescent="0.35">
      <c r="A21" s="25">
        <f t="shared" si="0"/>
        <v>19</v>
      </c>
      <c r="B21" s="52">
        <v>46105</v>
      </c>
      <c r="C21" s="54" t="s">
        <v>296</v>
      </c>
      <c r="D21" s="54" t="s">
        <v>153</v>
      </c>
      <c r="E21" s="56" t="s">
        <v>154</v>
      </c>
      <c r="F21" s="58">
        <v>1</v>
      </c>
      <c r="G21" s="54" t="s">
        <v>65</v>
      </c>
      <c r="H21" s="54" t="str">
        <f t="shared" si="1"/>
        <v>DONE</v>
      </c>
      <c r="I21" s="54" t="s">
        <v>299</v>
      </c>
      <c r="J21" s="58" t="s">
        <v>146</v>
      </c>
      <c r="K21" s="58" t="s">
        <v>79</v>
      </c>
      <c r="L21" s="60">
        <v>33743</v>
      </c>
      <c r="M21" s="58"/>
      <c r="N21" s="54" t="s">
        <v>300</v>
      </c>
      <c r="O21" s="98" t="s">
        <v>91</v>
      </c>
      <c r="P21" s="64" t="s">
        <v>87</v>
      </c>
      <c r="Q21" s="64" t="s">
        <v>301</v>
      </c>
      <c r="R21" s="25">
        <v>200001037739</v>
      </c>
      <c r="S21" s="66">
        <v>46119</v>
      </c>
      <c r="T21" s="66" t="str">
        <f t="shared" si="2"/>
        <v>DONE</v>
      </c>
      <c r="U21" s="66">
        <v>46120</v>
      </c>
      <c r="V21" s="25">
        <v>7000240007</v>
      </c>
      <c r="W21" s="25">
        <v>45502</v>
      </c>
      <c r="X21" s="69">
        <v>46154</v>
      </c>
      <c r="Y21" s="69" t="str">
        <f t="shared" si="3"/>
        <v>DONE</v>
      </c>
      <c r="Z21" s="25">
        <v>49546</v>
      </c>
      <c r="AA21" s="72">
        <v>46154</v>
      </c>
      <c r="AB21" s="25" t="str">
        <f t="shared" si="4"/>
        <v>DONE</v>
      </c>
      <c r="AC21" s="25"/>
      <c r="AD21" s="54" t="s">
        <v>302</v>
      </c>
      <c r="AE21" s="76">
        <v>46155</v>
      </c>
      <c r="AF21" s="69" t="str">
        <f t="shared" si="5"/>
        <v>DONE</v>
      </c>
      <c r="AG21" s="76">
        <v>46155</v>
      </c>
      <c r="AH21" s="75"/>
      <c r="AI21" s="77" t="e">
        <f t="shared" ca="1" si="6"/>
        <v>#NAME?</v>
      </c>
      <c r="AJ21" s="80" t="str">
        <f t="array" ref="AJ21">IFERROR(INDEX('[1]Master Price'!$E:$E,MATCH(D21,'[1]Master Price'!$B:$B,0)),"0")</f>
        <v>0</v>
      </c>
      <c r="AK21" s="80">
        <f t="shared" si="7"/>
        <v>0</v>
      </c>
      <c r="AL21" s="82" t="str">
        <f t="shared" si="8"/>
        <v>0-day</v>
      </c>
      <c r="AM21" s="82" t="str">
        <f t="shared" si="9"/>
        <v>1-day</v>
      </c>
      <c r="AN21" s="82" t="str">
        <f t="shared" si="10"/>
        <v>35-day</v>
      </c>
      <c r="AO21" s="82" t="str">
        <f t="shared" si="11"/>
        <v>0-day</v>
      </c>
      <c r="AP21" s="82" t="str">
        <f t="shared" si="12"/>
        <v>1-day</v>
      </c>
      <c r="AQ21" s="82" t="str">
        <f t="shared" si="13"/>
        <v>0-day</v>
      </c>
      <c r="AR21" s="17"/>
      <c r="AS21" s="83" t="str">
        <f t="shared" si="14"/>
        <v/>
      </c>
      <c r="AT21" s="87"/>
      <c r="AU21" s="84" t="e">
        <f t="shared" ca="1" si="15"/>
        <v>#NAME?</v>
      </c>
      <c r="AV21" s="88" t="e">
        <f t="shared" ca="1" si="16"/>
        <v>#NAME?</v>
      </c>
      <c r="AW21" s="83" t="e">
        <f t="shared" ca="1" si="17"/>
        <v>#NAME?</v>
      </c>
      <c r="AX21" s="88" t="e">
        <f t="shared" ca="1" si="18"/>
        <v>#NAME?</v>
      </c>
      <c r="AY21" s="83" t="str">
        <f t="shared" si="19"/>
        <v/>
      </c>
      <c r="AZ21" s="22" t="e">
        <f t="shared" ca="1" si="20"/>
        <v>#NAME?</v>
      </c>
      <c r="BA21" s="88" t="e">
        <f t="shared" ca="1" si="21"/>
        <v>#NAME?</v>
      </c>
      <c r="BB21" s="88" t="e">
        <f t="shared" ca="1" si="22"/>
        <v>#NAME?</v>
      </c>
      <c r="BC21" s="91" t="e">
        <f t="shared" ca="1" si="23"/>
        <v>#NAME?</v>
      </c>
      <c r="BD21" s="91" t="e">
        <f t="shared" ca="1" si="24"/>
        <v>#NAME?</v>
      </c>
      <c r="BE21" s="88" t="e">
        <f t="shared" ca="1" si="25"/>
        <v>#NAME?</v>
      </c>
      <c r="BF21" s="22" t="e">
        <f t="shared" ca="1" si="26"/>
        <v>#NAME?</v>
      </c>
      <c r="BG21" s="22" t="e">
        <f t="shared" ca="1" si="27"/>
        <v>#NAME?</v>
      </c>
      <c r="BH21" s="22"/>
      <c r="BI21" s="22"/>
      <c r="BJ21" s="22"/>
      <c r="BK21" s="22"/>
      <c r="BL21" s="22"/>
      <c r="BM21" s="22"/>
      <c r="BN21" s="25"/>
      <c r="BO21" s="25"/>
    </row>
    <row r="22" spans="1:67" ht="13.5" customHeight="1" x14ac:dyDescent="0.35">
      <c r="A22" s="25">
        <f t="shared" si="0"/>
        <v>20</v>
      </c>
      <c r="B22" s="52">
        <v>46105</v>
      </c>
      <c r="C22" s="54" t="s">
        <v>296</v>
      </c>
      <c r="D22" s="54" t="s">
        <v>367</v>
      </c>
      <c r="E22" s="56" t="s">
        <v>368</v>
      </c>
      <c r="F22" s="54">
        <v>5</v>
      </c>
      <c r="G22" s="54" t="s">
        <v>65</v>
      </c>
      <c r="H22" s="54" t="str">
        <f t="shared" si="1"/>
        <v>DONE</v>
      </c>
      <c r="I22" s="54" t="s">
        <v>299</v>
      </c>
      <c r="J22" s="58" t="s">
        <v>146</v>
      </c>
      <c r="K22" s="58" t="s">
        <v>79</v>
      </c>
      <c r="L22" s="60">
        <v>33743</v>
      </c>
      <c r="M22" s="58"/>
      <c r="N22" s="54" t="s">
        <v>300</v>
      </c>
      <c r="O22" s="98" t="s">
        <v>91</v>
      </c>
      <c r="P22" s="64" t="s">
        <v>87</v>
      </c>
      <c r="Q22" s="64" t="s">
        <v>301</v>
      </c>
      <c r="R22" s="25">
        <v>200001037739</v>
      </c>
      <c r="S22" s="66">
        <v>46119</v>
      </c>
      <c r="T22" s="66" t="str">
        <f t="shared" si="2"/>
        <v>DONE</v>
      </c>
      <c r="U22" s="66">
        <v>46120</v>
      </c>
      <c r="V22" s="25">
        <v>7000240007</v>
      </c>
      <c r="W22" s="25">
        <v>45502</v>
      </c>
      <c r="X22" s="69">
        <v>46154</v>
      </c>
      <c r="Y22" s="69" t="str">
        <f t="shared" si="3"/>
        <v>DONE</v>
      </c>
      <c r="Z22" s="25">
        <v>49546</v>
      </c>
      <c r="AA22" s="72">
        <v>46154</v>
      </c>
      <c r="AB22" s="25" t="str">
        <f t="shared" si="4"/>
        <v>DONE</v>
      </c>
      <c r="AC22" s="25"/>
      <c r="AD22" s="54" t="s">
        <v>302</v>
      </c>
      <c r="AE22" s="76">
        <v>46155</v>
      </c>
      <c r="AF22" s="69" t="str">
        <f t="shared" si="5"/>
        <v>DONE</v>
      </c>
      <c r="AG22" s="76">
        <v>46155</v>
      </c>
      <c r="AH22" s="75"/>
      <c r="AI22" s="77" t="e">
        <f t="shared" ca="1" si="6"/>
        <v>#NAME?</v>
      </c>
      <c r="AJ22" s="80" t="str">
        <f t="array" ref="AJ22">IFERROR(INDEX('[1]Master Price'!$E:$E,MATCH(D22,'[1]Master Price'!$B:$B,0)),"0")</f>
        <v>0</v>
      </c>
      <c r="AK22" s="80">
        <f t="shared" si="7"/>
        <v>0</v>
      </c>
      <c r="AL22" s="82" t="str">
        <f t="shared" si="8"/>
        <v>0-day</v>
      </c>
      <c r="AM22" s="82" t="str">
        <f t="shared" si="9"/>
        <v>1-day</v>
      </c>
      <c r="AN22" s="82" t="str">
        <f t="shared" si="10"/>
        <v>35-day</v>
      </c>
      <c r="AO22" s="82" t="str">
        <f t="shared" si="11"/>
        <v>0-day</v>
      </c>
      <c r="AP22" s="82" t="str">
        <f t="shared" si="12"/>
        <v>1-day</v>
      </c>
      <c r="AQ22" s="82" t="str">
        <f t="shared" si="13"/>
        <v>0-day</v>
      </c>
      <c r="AR22" s="17"/>
      <c r="AS22" s="83" t="str">
        <f t="shared" si="14"/>
        <v/>
      </c>
      <c r="AT22" s="87"/>
      <c r="AU22" s="84" t="e">
        <f t="shared" ca="1" si="15"/>
        <v>#NAME?</v>
      </c>
      <c r="AV22" s="88" t="e">
        <f t="shared" ca="1" si="16"/>
        <v>#NAME?</v>
      </c>
      <c r="AW22" s="83" t="e">
        <f t="shared" ca="1" si="17"/>
        <v>#NAME?</v>
      </c>
      <c r="AX22" s="88" t="e">
        <f t="shared" ca="1" si="18"/>
        <v>#NAME?</v>
      </c>
      <c r="AY22" s="83" t="str">
        <f t="shared" si="19"/>
        <v/>
      </c>
      <c r="AZ22" s="22" t="e">
        <f t="shared" ca="1" si="20"/>
        <v>#NAME?</v>
      </c>
      <c r="BA22" s="88" t="e">
        <f t="shared" ca="1" si="21"/>
        <v>#NAME?</v>
      </c>
      <c r="BB22" s="88" t="e">
        <f t="shared" ca="1" si="22"/>
        <v>#NAME?</v>
      </c>
      <c r="BC22" s="91" t="e">
        <f t="shared" ca="1" si="23"/>
        <v>#NAME?</v>
      </c>
      <c r="BD22" s="91" t="e">
        <f t="shared" ca="1" si="24"/>
        <v>#NAME?</v>
      </c>
      <c r="BE22" s="88" t="e">
        <f t="shared" ca="1" si="25"/>
        <v>#NAME?</v>
      </c>
      <c r="BF22" s="22" t="e">
        <f t="shared" ca="1" si="26"/>
        <v>#NAME?</v>
      </c>
      <c r="BG22" s="22" t="e">
        <f t="shared" ca="1" si="27"/>
        <v>#NAME?</v>
      </c>
      <c r="BH22" s="22"/>
      <c r="BI22" s="22"/>
      <c r="BJ22" s="22"/>
      <c r="BK22" s="22"/>
      <c r="BL22" s="22"/>
      <c r="BM22" s="22"/>
      <c r="BN22" s="25"/>
      <c r="BO22" s="25"/>
    </row>
    <row r="23" spans="1:67" ht="13.5" customHeight="1" x14ac:dyDescent="0.35">
      <c r="A23" s="25">
        <f t="shared" si="0"/>
        <v>21</v>
      </c>
      <c r="B23" s="52">
        <v>46105</v>
      </c>
      <c r="C23" s="54" t="s">
        <v>296</v>
      </c>
      <c r="D23" s="54" t="s">
        <v>373</v>
      </c>
      <c r="E23" s="56" t="s">
        <v>374</v>
      </c>
      <c r="F23" s="54">
        <v>5</v>
      </c>
      <c r="G23" s="54" t="s">
        <v>65</v>
      </c>
      <c r="H23" s="54" t="str">
        <f t="shared" si="1"/>
        <v>DONE</v>
      </c>
      <c r="I23" s="54" t="s">
        <v>299</v>
      </c>
      <c r="J23" s="58" t="s">
        <v>146</v>
      </c>
      <c r="K23" s="58" t="s">
        <v>79</v>
      </c>
      <c r="L23" s="60">
        <v>33743</v>
      </c>
      <c r="M23" s="58"/>
      <c r="N23" s="54" t="s">
        <v>300</v>
      </c>
      <c r="O23" s="98" t="s">
        <v>91</v>
      </c>
      <c r="P23" s="64" t="s">
        <v>87</v>
      </c>
      <c r="Q23" s="64" t="s">
        <v>301</v>
      </c>
      <c r="R23" s="25">
        <v>200001037739</v>
      </c>
      <c r="S23" s="66">
        <v>46119</v>
      </c>
      <c r="T23" s="66" t="str">
        <f t="shared" si="2"/>
        <v>DONE</v>
      </c>
      <c r="U23" s="66">
        <v>46120</v>
      </c>
      <c r="V23" s="25">
        <v>7000240007</v>
      </c>
      <c r="W23" s="25">
        <v>45502</v>
      </c>
      <c r="X23" s="69">
        <v>46154</v>
      </c>
      <c r="Y23" s="69" t="str">
        <f t="shared" si="3"/>
        <v>DONE</v>
      </c>
      <c r="Z23" s="25">
        <v>49546</v>
      </c>
      <c r="AA23" s="72">
        <v>46154</v>
      </c>
      <c r="AB23" s="25" t="str">
        <f t="shared" si="4"/>
        <v>DONE</v>
      </c>
      <c r="AC23" s="25"/>
      <c r="AD23" s="54" t="s">
        <v>302</v>
      </c>
      <c r="AE23" s="73">
        <v>46155</v>
      </c>
      <c r="AF23" s="69" t="str">
        <f t="shared" si="5"/>
        <v>DONE</v>
      </c>
      <c r="AG23" s="76">
        <v>46155</v>
      </c>
      <c r="AH23" s="75"/>
      <c r="AI23" s="77" t="e">
        <f t="shared" ca="1" si="6"/>
        <v>#NAME?</v>
      </c>
      <c r="AJ23" s="80" t="str">
        <f t="array" ref="AJ23">IFERROR(INDEX('[1]Master Price'!$E:$E,MATCH(D23,'[1]Master Price'!$B:$B,0)),"0")</f>
        <v>0</v>
      </c>
      <c r="AK23" s="80">
        <f t="shared" si="7"/>
        <v>0</v>
      </c>
      <c r="AL23" s="82" t="str">
        <f t="shared" si="8"/>
        <v>0-day</v>
      </c>
      <c r="AM23" s="82" t="str">
        <f t="shared" si="9"/>
        <v>1-day</v>
      </c>
      <c r="AN23" s="82" t="str">
        <f t="shared" si="10"/>
        <v>35-day</v>
      </c>
      <c r="AO23" s="82" t="str">
        <f t="shared" si="11"/>
        <v>0-day</v>
      </c>
      <c r="AP23" s="82" t="str">
        <f t="shared" si="12"/>
        <v>1-day</v>
      </c>
      <c r="AQ23" s="82" t="str">
        <f t="shared" si="13"/>
        <v>0-day</v>
      </c>
      <c r="AR23" s="17"/>
      <c r="AS23" s="83" t="str">
        <f t="shared" si="14"/>
        <v/>
      </c>
      <c r="AT23" s="87"/>
      <c r="AU23" s="84" t="e">
        <f t="shared" ca="1" si="15"/>
        <v>#NAME?</v>
      </c>
      <c r="AV23" s="88" t="e">
        <f t="shared" ca="1" si="16"/>
        <v>#NAME?</v>
      </c>
      <c r="AW23" s="83" t="e">
        <f t="shared" ca="1" si="17"/>
        <v>#NAME?</v>
      </c>
      <c r="AX23" s="88" t="e">
        <f t="shared" ca="1" si="18"/>
        <v>#NAME?</v>
      </c>
      <c r="AY23" s="83" t="str">
        <f t="shared" si="19"/>
        <v/>
      </c>
      <c r="AZ23" s="22" t="e">
        <f t="shared" ca="1" si="20"/>
        <v>#NAME?</v>
      </c>
      <c r="BA23" s="88" t="e">
        <f t="shared" ca="1" si="21"/>
        <v>#NAME?</v>
      </c>
      <c r="BB23" s="88" t="e">
        <f t="shared" ca="1" si="22"/>
        <v>#NAME?</v>
      </c>
      <c r="BC23" s="91" t="e">
        <f t="shared" ca="1" si="23"/>
        <v>#NAME?</v>
      </c>
      <c r="BD23" s="91" t="e">
        <f t="shared" ca="1" si="24"/>
        <v>#NAME?</v>
      </c>
      <c r="BE23" s="88" t="e">
        <f t="shared" ca="1" si="25"/>
        <v>#NAME?</v>
      </c>
      <c r="BF23" s="22" t="e">
        <f t="shared" ca="1" si="26"/>
        <v>#NAME?</v>
      </c>
      <c r="BG23" s="22" t="e">
        <f t="shared" ca="1" si="27"/>
        <v>#NAME?</v>
      </c>
      <c r="BH23" s="22"/>
      <c r="BI23" s="22"/>
      <c r="BJ23" s="22"/>
      <c r="BK23" s="22"/>
      <c r="BL23" s="22"/>
      <c r="BM23" s="22"/>
      <c r="BN23" s="25"/>
      <c r="BO23" s="25"/>
    </row>
    <row r="24" spans="1:67" ht="13.5" customHeight="1" x14ac:dyDescent="0.35">
      <c r="A24" s="25">
        <f t="shared" si="0"/>
        <v>22</v>
      </c>
      <c r="B24" s="52">
        <v>46105</v>
      </c>
      <c r="C24" s="54" t="s">
        <v>296</v>
      </c>
      <c r="D24" s="54" t="s">
        <v>115</v>
      </c>
      <c r="E24" s="56" t="s">
        <v>116</v>
      </c>
      <c r="F24" s="54">
        <v>1</v>
      </c>
      <c r="G24" s="54" t="s">
        <v>65</v>
      </c>
      <c r="H24" s="54" t="str">
        <f t="shared" si="1"/>
        <v>DONE</v>
      </c>
      <c r="I24" s="54" t="s">
        <v>299</v>
      </c>
      <c r="J24" s="58" t="s">
        <v>146</v>
      </c>
      <c r="K24" s="58" t="s">
        <v>79</v>
      </c>
      <c r="L24" s="60">
        <v>33743</v>
      </c>
      <c r="M24" s="58"/>
      <c r="N24" s="54" t="s">
        <v>300</v>
      </c>
      <c r="O24" s="98" t="s">
        <v>91</v>
      </c>
      <c r="P24" s="64" t="s">
        <v>87</v>
      </c>
      <c r="Q24" s="64" t="s">
        <v>301</v>
      </c>
      <c r="R24" s="25">
        <v>200001037739</v>
      </c>
      <c r="S24" s="66">
        <v>46119</v>
      </c>
      <c r="T24" s="66" t="str">
        <f t="shared" si="2"/>
        <v>DONE</v>
      </c>
      <c r="U24" s="66">
        <v>46120</v>
      </c>
      <c r="V24" s="25">
        <v>7000240007</v>
      </c>
      <c r="W24" s="25">
        <v>45502</v>
      </c>
      <c r="X24" s="69">
        <v>46154</v>
      </c>
      <c r="Y24" s="69" t="str">
        <f t="shared" si="3"/>
        <v>DONE</v>
      </c>
      <c r="Z24" s="25">
        <v>49546</v>
      </c>
      <c r="AA24" s="72">
        <v>46154</v>
      </c>
      <c r="AB24" s="25" t="str">
        <f t="shared" si="4"/>
        <v>DONE</v>
      </c>
      <c r="AC24" s="25"/>
      <c r="AD24" s="54" t="s">
        <v>302</v>
      </c>
      <c r="AE24" s="73">
        <v>46155</v>
      </c>
      <c r="AF24" s="69" t="str">
        <f t="shared" si="5"/>
        <v>DONE</v>
      </c>
      <c r="AG24" s="76">
        <v>46155</v>
      </c>
      <c r="AH24" s="75"/>
      <c r="AI24" s="77" t="e">
        <f t="shared" ca="1" si="6"/>
        <v>#NAME?</v>
      </c>
      <c r="AJ24" s="80" t="str">
        <f t="array" ref="AJ24">IFERROR(INDEX('[1]Master Price'!$E:$E,MATCH(D24,'[1]Master Price'!$B:$B,0)),"0")</f>
        <v>0</v>
      </c>
      <c r="AK24" s="80">
        <f t="shared" si="7"/>
        <v>0</v>
      </c>
      <c r="AL24" s="82" t="str">
        <f t="shared" si="8"/>
        <v>0-day</v>
      </c>
      <c r="AM24" s="82" t="str">
        <f t="shared" si="9"/>
        <v>1-day</v>
      </c>
      <c r="AN24" s="82" t="str">
        <f t="shared" si="10"/>
        <v>35-day</v>
      </c>
      <c r="AO24" s="82" t="str">
        <f t="shared" si="11"/>
        <v>0-day</v>
      </c>
      <c r="AP24" s="82" t="str">
        <f t="shared" si="12"/>
        <v>1-day</v>
      </c>
      <c r="AQ24" s="82" t="str">
        <f t="shared" si="13"/>
        <v>0-day</v>
      </c>
      <c r="AR24" s="17"/>
      <c r="AS24" s="83" t="str">
        <f t="shared" si="14"/>
        <v/>
      </c>
      <c r="AT24" s="87"/>
      <c r="AU24" s="84" t="e">
        <f t="shared" ca="1" si="15"/>
        <v>#NAME?</v>
      </c>
      <c r="AV24" s="88" t="e">
        <f t="shared" ca="1" si="16"/>
        <v>#NAME?</v>
      </c>
      <c r="AW24" s="83" t="e">
        <f t="shared" ca="1" si="17"/>
        <v>#NAME?</v>
      </c>
      <c r="AX24" s="88" t="e">
        <f t="shared" ca="1" si="18"/>
        <v>#NAME?</v>
      </c>
      <c r="AY24" s="83" t="str">
        <f t="shared" si="19"/>
        <v/>
      </c>
      <c r="AZ24" s="22" t="e">
        <f t="shared" ca="1" si="20"/>
        <v>#NAME?</v>
      </c>
      <c r="BA24" s="88" t="e">
        <f t="shared" ca="1" si="21"/>
        <v>#NAME?</v>
      </c>
      <c r="BB24" s="88" t="e">
        <f t="shared" ca="1" si="22"/>
        <v>#NAME?</v>
      </c>
      <c r="BC24" s="91" t="e">
        <f t="shared" ca="1" si="23"/>
        <v>#NAME?</v>
      </c>
      <c r="BD24" s="91" t="e">
        <f t="shared" ca="1" si="24"/>
        <v>#NAME?</v>
      </c>
      <c r="BE24" s="88" t="e">
        <f t="shared" ca="1" si="25"/>
        <v>#NAME?</v>
      </c>
      <c r="BF24" s="22" t="e">
        <f t="shared" ca="1" si="26"/>
        <v>#NAME?</v>
      </c>
      <c r="BG24" s="22" t="e">
        <f t="shared" ca="1" si="27"/>
        <v>#NAME?</v>
      </c>
      <c r="BH24" s="22"/>
      <c r="BI24" s="22"/>
      <c r="BJ24" s="22"/>
      <c r="BK24" s="22"/>
      <c r="BL24" s="22"/>
      <c r="BM24" s="22"/>
      <c r="BN24" s="25"/>
      <c r="BO24" s="25"/>
    </row>
    <row r="25" spans="1:67" ht="13.5" customHeight="1" x14ac:dyDescent="0.35">
      <c r="A25" s="25">
        <f t="shared" si="0"/>
        <v>23</v>
      </c>
      <c r="B25" s="52">
        <v>46105</v>
      </c>
      <c r="C25" s="54" t="s">
        <v>296</v>
      </c>
      <c r="D25" s="54" t="s">
        <v>136</v>
      </c>
      <c r="E25" s="56" t="s">
        <v>137</v>
      </c>
      <c r="F25" s="54">
        <v>1</v>
      </c>
      <c r="G25" s="54" t="s">
        <v>65</v>
      </c>
      <c r="H25" s="54" t="str">
        <f t="shared" si="1"/>
        <v>DONE</v>
      </c>
      <c r="I25" s="54" t="s">
        <v>299</v>
      </c>
      <c r="J25" s="58" t="s">
        <v>146</v>
      </c>
      <c r="K25" s="58" t="s">
        <v>79</v>
      </c>
      <c r="L25" s="60">
        <v>33743</v>
      </c>
      <c r="M25" s="58"/>
      <c r="N25" s="54" t="s">
        <v>300</v>
      </c>
      <c r="O25" s="98" t="s">
        <v>91</v>
      </c>
      <c r="P25" s="64" t="s">
        <v>87</v>
      </c>
      <c r="Q25" s="64" t="s">
        <v>301</v>
      </c>
      <c r="R25" s="25">
        <v>200001037739</v>
      </c>
      <c r="S25" s="66">
        <v>46119</v>
      </c>
      <c r="T25" s="66" t="str">
        <f t="shared" si="2"/>
        <v>DONE</v>
      </c>
      <c r="U25" s="66">
        <v>46120</v>
      </c>
      <c r="V25" s="25">
        <v>7000240007</v>
      </c>
      <c r="W25" s="25">
        <v>45502</v>
      </c>
      <c r="X25" s="69">
        <v>46154</v>
      </c>
      <c r="Y25" s="69" t="str">
        <f t="shared" si="3"/>
        <v>DONE</v>
      </c>
      <c r="Z25" s="25">
        <v>49546</v>
      </c>
      <c r="AA25" s="72">
        <v>46154</v>
      </c>
      <c r="AB25" s="25" t="str">
        <f t="shared" si="4"/>
        <v>DONE</v>
      </c>
      <c r="AC25" s="25"/>
      <c r="AD25" s="54" t="s">
        <v>302</v>
      </c>
      <c r="AE25" s="73">
        <v>46155</v>
      </c>
      <c r="AF25" s="69" t="str">
        <f t="shared" si="5"/>
        <v>DONE</v>
      </c>
      <c r="AG25" s="76">
        <v>46155</v>
      </c>
      <c r="AH25" s="75"/>
      <c r="AI25" s="77" t="e">
        <f t="shared" ca="1" si="6"/>
        <v>#NAME?</v>
      </c>
      <c r="AJ25" s="80" t="str">
        <f t="array" ref="AJ25">IFERROR(INDEX('[1]Master Price'!$E:$E,MATCH(D25,'[1]Master Price'!$B:$B,0)),"0")</f>
        <v>0</v>
      </c>
      <c r="AK25" s="80">
        <f t="shared" si="7"/>
        <v>0</v>
      </c>
      <c r="AL25" s="82" t="str">
        <f t="shared" si="8"/>
        <v>0-day</v>
      </c>
      <c r="AM25" s="82" t="str">
        <f t="shared" si="9"/>
        <v>1-day</v>
      </c>
      <c r="AN25" s="82" t="str">
        <f t="shared" si="10"/>
        <v>35-day</v>
      </c>
      <c r="AO25" s="82" t="str">
        <f t="shared" si="11"/>
        <v>0-day</v>
      </c>
      <c r="AP25" s="82" t="str">
        <f t="shared" si="12"/>
        <v>1-day</v>
      </c>
      <c r="AQ25" s="82" t="str">
        <f t="shared" si="13"/>
        <v>0-day</v>
      </c>
      <c r="AR25" s="17"/>
      <c r="AS25" s="83" t="str">
        <f t="shared" si="14"/>
        <v/>
      </c>
      <c r="AT25" s="87"/>
      <c r="AU25" s="84" t="e">
        <f t="shared" ca="1" si="15"/>
        <v>#NAME?</v>
      </c>
      <c r="AV25" s="88" t="e">
        <f t="shared" ca="1" si="16"/>
        <v>#NAME?</v>
      </c>
      <c r="AW25" s="83" t="e">
        <f t="shared" ca="1" si="17"/>
        <v>#NAME?</v>
      </c>
      <c r="AX25" s="88" t="e">
        <f t="shared" ca="1" si="18"/>
        <v>#NAME?</v>
      </c>
      <c r="AY25" s="83" t="str">
        <f t="shared" si="19"/>
        <v/>
      </c>
      <c r="AZ25" s="22" t="e">
        <f t="shared" ca="1" si="20"/>
        <v>#NAME?</v>
      </c>
      <c r="BA25" s="88" t="e">
        <f t="shared" ca="1" si="21"/>
        <v>#NAME?</v>
      </c>
      <c r="BB25" s="88" t="e">
        <f t="shared" ca="1" si="22"/>
        <v>#NAME?</v>
      </c>
      <c r="BC25" s="91" t="e">
        <f t="shared" ca="1" si="23"/>
        <v>#NAME?</v>
      </c>
      <c r="BD25" s="91" t="e">
        <f t="shared" ca="1" si="24"/>
        <v>#NAME?</v>
      </c>
      <c r="BE25" s="88" t="e">
        <f t="shared" ca="1" si="25"/>
        <v>#NAME?</v>
      </c>
      <c r="BF25" s="22" t="e">
        <f t="shared" ca="1" si="26"/>
        <v>#NAME?</v>
      </c>
      <c r="BG25" s="22" t="e">
        <f t="shared" ca="1" si="27"/>
        <v>#NAME?</v>
      </c>
      <c r="BH25" s="22"/>
      <c r="BI25" s="22"/>
      <c r="BJ25" s="22"/>
      <c r="BK25" s="22"/>
      <c r="BL25" s="22"/>
      <c r="BM25" s="22"/>
      <c r="BN25" s="25"/>
      <c r="BO25" s="25"/>
    </row>
    <row r="26" spans="1:67" ht="13.5" customHeight="1" x14ac:dyDescent="0.35">
      <c r="A26" s="25">
        <f t="shared" si="0"/>
        <v>24</v>
      </c>
      <c r="B26" s="52">
        <v>46105</v>
      </c>
      <c r="C26" s="54" t="s">
        <v>296</v>
      </c>
      <c r="D26" s="54" t="s">
        <v>264</v>
      </c>
      <c r="E26" s="56" t="s">
        <v>265</v>
      </c>
      <c r="F26" s="54">
        <v>2</v>
      </c>
      <c r="G26" s="54" t="s">
        <v>65</v>
      </c>
      <c r="H26" s="54" t="str">
        <f t="shared" si="1"/>
        <v>DONE</v>
      </c>
      <c r="I26" s="54" t="s">
        <v>299</v>
      </c>
      <c r="J26" s="58" t="s">
        <v>146</v>
      </c>
      <c r="K26" s="58" t="s">
        <v>79</v>
      </c>
      <c r="L26" s="60">
        <v>33743</v>
      </c>
      <c r="M26" s="58"/>
      <c r="N26" s="54" t="s">
        <v>300</v>
      </c>
      <c r="O26" s="98" t="s">
        <v>91</v>
      </c>
      <c r="P26" s="64" t="s">
        <v>87</v>
      </c>
      <c r="Q26" s="64" t="s">
        <v>301</v>
      </c>
      <c r="R26" s="25">
        <v>200001037739</v>
      </c>
      <c r="S26" s="66">
        <v>46119</v>
      </c>
      <c r="T26" s="66" t="str">
        <f t="shared" si="2"/>
        <v>DONE</v>
      </c>
      <c r="U26" s="66">
        <v>46120</v>
      </c>
      <c r="V26" s="25">
        <v>7000240007</v>
      </c>
      <c r="W26" s="25">
        <v>45502</v>
      </c>
      <c r="X26" s="69">
        <v>46154</v>
      </c>
      <c r="Y26" s="69" t="str">
        <f t="shared" si="3"/>
        <v>DONE</v>
      </c>
      <c r="Z26" s="25">
        <v>49546</v>
      </c>
      <c r="AA26" s="72">
        <v>46154</v>
      </c>
      <c r="AB26" s="25" t="str">
        <f t="shared" si="4"/>
        <v>DONE</v>
      </c>
      <c r="AC26" s="25"/>
      <c r="AD26" s="54" t="s">
        <v>302</v>
      </c>
      <c r="AE26" s="73">
        <v>46155</v>
      </c>
      <c r="AF26" s="69" t="str">
        <f t="shared" si="5"/>
        <v>DONE</v>
      </c>
      <c r="AG26" s="76">
        <v>46155</v>
      </c>
      <c r="AH26" s="75"/>
      <c r="AI26" s="77" t="e">
        <f t="shared" ca="1" si="6"/>
        <v>#NAME?</v>
      </c>
      <c r="AJ26" s="80" t="str">
        <f t="array" ref="AJ26">IFERROR(INDEX('[1]Master Price'!$E:$E,MATCH(D26,'[1]Master Price'!$B:$B,0)),"0")</f>
        <v>0</v>
      </c>
      <c r="AK26" s="80">
        <f t="shared" si="7"/>
        <v>0</v>
      </c>
      <c r="AL26" s="82" t="str">
        <f t="shared" si="8"/>
        <v>0-day</v>
      </c>
      <c r="AM26" s="82" t="str">
        <f t="shared" si="9"/>
        <v>1-day</v>
      </c>
      <c r="AN26" s="82" t="str">
        <f t="shared" si="10"/>
        <v>35-day</v>
      </c>
      <c r="AO26" s="82" t="str">
        <f t="shared" si="11"/>
        <v>0-day</v>
      </c>
      <c r="AP26" s="82" t="str">
        <f t="shared" si="12"/>
        <v>1-day</v>
      </c>
      <c r="AQ26" s="82" t="str">
        <f t="shared" si="13"/>
        <v>0-day</v>
      </c>
      <c r="AR26" s="17"/>
      <c r="AS26" s="83" t="str">
        <f t="shared" si="14"/>
        <v/>
      </c>
      <c r="AT26" s="87"/>
      <c r="AU26" s="84" t="e">
        <f t="shared" ca="1" si="15"/>
        <v>#NAME?</v>
      </c>
      <c r="AV26" s="88" t="e">
        <f t="shared" ca="1" si="16"/>
        <v>#NAME?</v>
      </c>
      <c r="AW26" s="83" t="e">
        <f t="shared" ca="1" si="17"/>
        <v>#NAME?</v>
      </c>
      <c r="AX26" s="88" t="e">
        <f t="shared" ca="1" si="18"/>
        <v>#NAME?</v>
      </c>
      <c r="AY26" s="83" t="str">
        <f t="shared" si="19"/>
        <v/>
      </c>
      <c r="AZ26" s="22" t="e">
        <f t="shared" ca="1" si="20"/>
        <v>#NAME?</v>
      </c>
      <c r="BA26" s="88" t="e">
        <f t="shared" ca="1" si="21"/>
        <v>#NAME?</v>
      </c>
      <c r="BB26" s="88" t="e">
        <f t="shared" ca="1" si="22"/>
        <v>#NAME?</v>
      </c>
      <c r="BC26" s="91" t="e">
        <f t="shared" ca="1" si="23"/>
        <v>#NAME?</v>
      </c>
      <c r="BD26" s="91" t="e">
        <f t="shared" ca="1" si="24"/>
        <v>#NAME?</v>
      </c>
      <c r="BE26" s="88" t="e">
        <f t="shared" ca="1" si="25"/>
        <v>#NAME?</v>
      </c>
      <c r="BF26" s="22" t="e">
        <f t="shared" ca="1" si="26"/>
        <v>#NAME?</v>
      </c>
      <c r="BG26" s="22" t="e">
        <f t="shared" ca="1" si="27"/>
        <v>#NAME?</v>
      </c>
      <c r="BH26" s="22"/>
      <c r="BI26" s="22"/>
      <c r="BJ26" s="22"/>
      <c r="BK26" s="22"/>
      <c r="BL26" s="22"/>
      <c r="BM26" s="22"/>
      <c r="BN26" s="25"/>
      <c r="BO26" s="25"/>
    </row>
    <row r="27" spans="1:67" ht="13.5" customHeight="1" x14ac:dyDescent="0.35">
      <c r="A27" s="25">
        <f t="shared" si="0"/>
        <v>25</v>
      </c>
      <c r="B27" s="52">
        <v>46113</v>
      </c>
      <c r="C27" s="54" t="s">
        <v>404</v>
      </c>
      <c r="D27" s="54" t="s">
        <v>310</v>
      </c>
      <c r="E27" s="56" t="s">
        <v>312</v>
      </c>
      <c r="F27" s="54">
        <v>1</v>
      </c>
      <c r="G27" s="54" t="s">
        <v>65</v>
      </c>
      <c r="H27" s="54" t="str">
        <f t="shared" si="1"/>
        <v>DONE</v>
      </c>
      <c r="I27" s="54" t="s">
        <v>117</v>
      </c>
      <c r="J27" s="58" t="s">
        <v>78</v>
      </c>
      <c r="K27" s="58" t="s">
        <v>79</v>
      </c>
      <c r="L27" s="60">
        <v>9114</v>
      </c>
      <c r="M27" s="58"/>
      <c r="N27" s="54" t="s">
        <v>207</v>
      </c>
      <c r="O27" s="96" t="s">
        <v>85</v>
      </c>
      <c r="P27" s="64" t="s">
        <v>87</v>
      </c>
      <c r="Q27" s="64" t="s">
        <v>407</v>
      </c>
      <c r="R27" s="25">
        <v>200001037705</v>
      </c>
      <c r="S27" s="66">
        <v>46119</v>
      </c>
      <c r="T27" s="66" t="str">
        <f t="shared" si="2"/>
        <v>DONE</v>
      </c>
      <c r="U27" s="66">
        <v>46120</v>
      </c>
      <c r="V27" s="25">
        <v>9200082631</v>
      </c>
      <c r="W27" s="25">
        <v>44862</v>
      </c>
      <c r="X27" s="69">
        <v>46135</v>
      </c>
      <c r="Y27" s="69" t="str">
        <f t="shared" si="3"/>
        <v>DONE</v>
      </c>
      <c r="Z27" s="25">
        <v>48886</v>
      </c>
      <c r="AA27" s="72">
        <v>46135</v>
      </c>
      <c r="AB27" s="25" t="str">
        <f t="shared" si="4"/>
        <v>DONE</v>
      </c>
      <c r="AC27" s="25"/>
      <c r="AD27" s="54" t="s">
        <v>410</v>
      </c>
      <c r="AE27" s="73">
        <v>46136</v>
      </c>
      <c r="AF27" s="69" t="str">
        <f t="shared" si="5"/>
        <v>DONE</v>
      </c>
      <c r="AG27" s="69">
        <v>46138</v>
      </c>
      <c r="AH27" s="75"/>
      <c r="AI27" s="77" t="e">
        <f t="shared" ca="1" si="6"/>
        <v>#NAME?</v>
      </c>
      <c r="AJ27" s="80" t="str">
        <f t="array" ref="AJ27">IFERROR(INDEX('[1]Master Price'!$E:$E,MATCH(D27,'[1]Master Price'!$B:$B,0)),"0")</f>
        <v>0</v>
      </c>
      <c r="AK27" s="80">
        <f t="shared" si="7"/>
        <v>0</v>
      </c>
      <c r="AL27" s="82" t="str">
        <f t="shared" si="8"/>
        <v>0-day</v>
      </c>
      <c r="AM27" s="82" t="str">
        <f t="shared" si="9"/>
        <v>1-day</v>
      </c>
      <c r="AN27" s="82" t="str">
        <f t="shared" si="10"/>
        <v>16-day</v>
      </c>
      <c r="AO27" s="82" t="str">
        <f t="shared" si="11"/>
        <v>0-day</v>
      </c>
      <c r="AP27" s="82" t="str">
        <f t="shared" si="12"/>
        <v>1-day</v>
      </c>
      <c r="AQ27" s="82" t="str">
        <f t="shared" si="13"/>
        <v>0-day</v>
      </c>
      <c r="AR27" s="17"/>
      <c r="AS27" s="83" t="str">
        <f t="shared" si="14"/>
        <v/>
      </c>
      <c r="AT27" s="87"/>
      <c r="AU27" s="84" t="e">
        <f t="shared" ca="1" si="15"/>
        <v>#NAME?</v>
      </c>
      <c r="AV27" s="88" t="e">
        <f t="shared" ca="1" si="16"/>
        <v>#NAME?</v>
      </c>
      <c r="AW27" s="83" t="e">
        <f t="shared" ca="1" si="17"/>
        <v>#NAME?</v>
      </c>
      <c r="AX27" s="88" t="e">
        <f t="shared" ca="1" si="18"/>
        <v>#NAME?</v>
      </c>
      <c r="AY27" s="83" t="str">
        <f t="shared" si="19"/>
        <v/>
      </c>
      <c r="AZ27" s="22" t="e">
        <f t="shared" ca="1" si="20"/>
        <v>#NAME?</v>
      </c>
      <c r="BA27" s="88" t="e">
        <f t="shared" ca="1" si="21"/>
        <v>#NAME?</v>
      </c>
      <c r="BB27" s="88" t="e">
        <f t="shared" ca="1" si="22"/>
        <v>#NAME?</v>
      </c>
      <c r="BC27" s="91" t="e">
        <f t="shared" ca="1" si="23"/>
        <v>#NAME?</v>
      </c>
      <c r="BD27" s="91" t="e">
        <f t="shared" ca="1" si="24"/>
        <v>#NAME?</v>
      </c>
      <c r="BE27" s="88" t="e">
        <f t="shared" ca="1" si="25"/>
        <v>#NAME?</v>
      </c>
      <c r="BF27" s="22" t="e">
        <f t="shared" ca="1" si="26"/>
        <v>#NAME?</v>
      </c>
      <c r="BG27" s="22" t="e">
        <f t="shared" ca="1" si="27"/>
        <v>#NAME?</v>
      </c>
      <c r="BH27" s="22"/>
      <c r="BI27" s="22"/>
      <c r="BJ27" s="22"/>
      <c r="BK27" s="22"/>
      <c r="BL27" s="22"/>
      <c r="BM27" s="22"/>
      <c r="BN27" s="25"/>
      <c r="BO27" s="25"/>
    </row>
    <row r="28" spans="1:67" ht="13.5" customHeight="1" x14ac:dyDescent="0.35">
      <c r="A28" s="25">
        <f t="shared" si="0"/>
        <v>26</v>
      </c>
      <c r="B28" s="52">
        <v>46113</v>
      </c>
      <c r="C28" s="54" t="s">
        <v>404</v>
      </c>
      <c r="D28" s="54" t="s">
        <v>153</v>
      </c>
      <c r="E28" s="56" t="s">
        <v>154</v>
      </c>
      <c r="F28" s="54">
        <v>1</v>
      </c>
      <c r="G28" s="54" t="s">
        <v>65</v>
      </c>
      <c r="H28" s="54" t="str">
        <f t="shared" si="1"/>
        <v>DONE</v>
      </c>
      <c r="I28" s="54" t="s">
        <v>117</v>
      </c>
      <c r="J28" s="58" t="s">
        <v>78</v>
      </c>
      <c r="K28" s="58" t="s">
        <v>79</v>
      </c>
      <c r="L28" s="60">
        <v>9114</v>
      </c>
      <c r="M28" s="58"/>
      <c r="N28" s="54" t="s">
        <v>207</v>
      </c>
      <c r="O28" s="96" t="s">
        <v>85</v>
      </c>
      <c r="P28" s="64" t="s">
        <v>87</v>
      </c>
      <c r="Q28" s="64" t="s">
        <v>407</v>
      </c>
      <c r="R28" s="25">
        <v>200001037705</v>
      </c>
      <c r="S28" s="66">
        <v>46119</v>
      </c>
      <c r="T28" s="66" t="str">
        <f t="shared" si="2"/>
        <v>DONE</v>
      </c>
      <c r="U28" s="66">
        <v>46120</v>
      </c>
      <c r="V28" s="25">
        <v>9200082631</v>
      </c>
      <c r="W28" s="25">
        <v>44862</v>
      </c>
      <c r="X28" s="69">
        <v>46135</v>
      </c>
      <c r="Y28" s="69" t="str">
        <f t="shared" si="3"/>
        <v>DONE</v>
      </c>
      <c r="Z28" s="25">
        <v>48886</v>
      </c>
      <c r="AA28" s="72">
        <v>46135</v>
      </c>
      <c r="AB28" s="25" t="str">
        <f t="shared" si="4"/>
        <v>DONE</v>
      </c>
      <c r="AC28" s="25"/>
      <c r="AD28" s="54" t="s">
        <v>410</v>
      </c>
      <c r="AE28" s="73">
        <v>46136</v>
      </c>
      <c r="AF28" s="69" t="str">
        <f t="shared" si="5"/>
        <v>DONE</v>
      </c>
      <c r="AG28" s="69">
        <v>46138</v>
      </c>
      <c r="AH28" s="75"/>
      <c r="AI28" s="77" t="e">
        <f t="shared" ca="1" si="6"/>
        <v>#NAME?</v>
      </c>
      <c r="AJ28" s="80" t="str">
        <f t="array" ref="AJ28">IFERROR(INDEX('[1]Master Price'!$E:$E,MATCH(D28,'[1]Master Price'!$B:$B,0)),"0")</f>
        <v>0</v>
      </c>
      <c r="AK28" s="80">
        <f t="shared" si="7"/>
        <v>0</v>
      </c>
      <c r="AL28" s="82" t="str">
        <f t="shared" si="8"/>
        <v>0-day</v>
      </c>
      <c r="AM28" s="82" t="str">
        <f t="shared" si="9"/>
        <v>1-day</v>
      </c>
      <c r="AN28" s="82" t="str">
        <f t="shared" si="10"/>
        <v>16-day</v>
      </c>
      <c r="AO28" s="82" t="str">
        <f t="shared" si="11"/>
        <v>0-day</v>
      </c>
      <c r="AP28" s="82" t="str">
        <f t="shared" si="12"/>
        <v>1-day</v>
      </c>
      <c r="AQ28" s="82" t="str">
        <f t="shared" si="13"/>
        <v>0-day</v>
      </c>
      <c r="AR28" s="17"/>
      <c r="AS28" s="83" t="str">
        <f t="shared" si="14"/>
        <v/>
      </c>
      <c r="AT28" s="87"/>
      <c r="AU28" s="84" t="e">
        <f t="shared" ca="1" si="15"/>
        <v>#NAME?</v>
      </c>
      <c r="AV28" s="88" t="e">
        <f t="shared" ca="1" si="16"/>
        <v>#NAME?</v>
      </c>
      <c r="AW28" s="83" t="e">
        <f t="shared" ca="1" si="17"/>
        <v>#NAME?</v>
      </c>
      <c r="AX28" s="88" t="e">
        <f t="shared" ca="1" si="18"/>
        <v>#NAME?</v>
      </c>
      <c r="AY28" s="83" t="str">
        <f t="shared" si="19"/>
        <v/>
      </c>
      <c r="AZ28" s="22" t="e">
        <f t="shared" ca="1" si="20"/>
        <v>#NAME?</v>
      </c>
      <c r="BA28" s="88" t="e">
        <f t="shared" ca="1" si="21"/>
        <v>#NAME?</v>
      </c>
      <c r="BB28" s="88" t="e">
        <f t="shared" ca="1" si="22"/>
        <v>#NAME?</v>
      </c>
      <c r="BC28" s="91" t="e">
        <f t="shared" ca="1" si="23"/>
        <v>#NAME?</v>
      </c>
      <c r="BD28" s="91" t="e">
        <f t="shared" ca="1" si="24"/>
        <v>#NAME?</v>
      </c>
      <c r="BE28" s="88" t="e">
        <f t="shared" ca="1" si="25"/>
        <v>#NAME?</v>
      </c>
      <c r="BF28" s="22" t="e">
        <f t="shared" ca="1" si="26"/>
        <v>#NAME?</v>
      </c>
      <c r="BG28" s="22" t="e">
        <f t="shared" ca="1" si="27"/>
        <v>#NAME?</v>
      </c>
      <c r="BH28" s="22"/>
      <c r="BI28" s="22"/>
      <c r="BJ28" s="22"/>
      <c r="BK28" s="22"/>
      <c r="BL28" s="22"/>
      <c r="BM28" s="22"/>
      <c r="BN28" s="25"/>
      <c r="BO28" s="25"/>
    </row>
    <row r="29" spans="1:67" ht="13.5" customHeight="1" x14ac:dyDescent="0.35">
      <c r="A29" s="25">
        <f t="shared" si="0"/>
        <v>27</v>
      </c>
      <c r="B29" s="52">
        <v>46113</v>
      </c>
      <c r="C29" s="54" t="s">
        <v>404</v>
      </c>
      <c r="D29" s="54" t="s">
        <v>422</v>
      </c>
      <c r="E29" s="56" t="s">
        <v>423</v>
      </c>
      <c r="F29" s="54">
        <v>1</v>
      </c>
      <c r="G29" s="54" t="s">
        <v>65</v>
      </c>
      <c r="H29" s="54" t="str">
        <f t="shared" si="1"/>
        <v>DONE</v>
      </c>
      <c r="I29" s="54" t="s">
        <v>117</v>
      </c>
      <c r="J29" s="58" t="s">
        <v>78</v>
      </c>
      <c r="K29" s="58" t="s">
        <v>79</v>
      </c>
      <c r="L29" s="60">
        <v>9114</v>
      </c>
      <c r="M29" s="58"/>
      <c r="N29" s="54" t="s">
        <v>207</v>
      </c>
      <c r="O29" s="96" t="s">
        <v>85</v>
      </c>
      <c r="P29" s="64" t="s">
        <v>87</v>
      </c>
      <c r="Q29" s="64" t="s">
        <v>407</v>
      </c>
      <c r="R29" s="25">
        <v>200001037705</v>
      </c>
      <c r="S29" s="66">
        <v>46119</v>
      </c>
      <c r="T29" s="66" t="str">
        <f t="shared" si="2"/>
        <v>DONE</v>
      </c>
      <c r="U29" s="66">
        <v>46120</v>
      </c>
      <c r="V29" s="25">
        <v>9200082631</v>
      </c>
      <c r="W29" s="25">
        <v>44862</v>
      </c>
      <c r="X29" s="69">
        <v>46135</v>
      </c>
      <c r="Y29" s="69" t="str">
        <f t="shared" si="3"/>
        <v>DONE</v>
      </c>
      <c r="Z29" s="25">
        <v>48886</v>
      </c>
      <c r="AA29" s="72">
        <v>46135</v>
      </c>
      <c r="AB29" s="25" t="str">
        <f t="shared" si="4"/>
        <v>DONE</v>
      </c>
      <c r="AC29" s="25"/>
      <c r="AD29" s="54" t="s">
        <v>410</v>
      </c>
      <c r="AE29" s="76">
        <v>46136</v>
      </c>
      <c r="AF29" s="69" t="str">
        <f t="shared" si="5"/>
        <v>DONE</v>
      </c>
      <c r="AG29" s="69">
        <v>46138</v>
      </c>
      <c r="AH29" s="75"/>
      <c r="AI29" s="77" t="e">
        <f t="shared" ca="1" si="6"/>
        <v>#NAME?</v>
      </c>
      <c r="AJ29" s="80" t="str">
        <f t="array" ref="AJ29">IFERROR(INDEX('[1]Master Price'!$E:$E,MATCH(D29,'[1]Master Price'!$B:$B,0)),"0")</f>
        <v>0</v>
      </c>
      <c r="AK29" s="80">
        <f t="shared" si="7"/>
        <v>0</v>
      </c>
      <c r="AL29" s="82" t="str">
        <f t="shared" si="8"/>
        <v>0-day</v>
      </c>
      <c r="AM29" s="82" t="str">
        <f t="shared" si="9"/>
        <v>1-day</v>
      </c>
      <c r="AN29" s="82" t="str">
        <f t="shared" si="10"/>
        <v>16-day</v>
      </c>
      <c r="AO29" s="82" t="str">
        <f t="shared" si="11"/>
        <v>0-day</v>
      </c>
      <c r="AP29" s="82" t="str">
        <f t="shared" si="12"/>
        <v>1-day</v>
      </c>
      <c r="AQ29" s="82" t="str">
        <f t="shared" si="13"/>
        <v>0-day</v>
      </c>
      <c r="AR29" s="17"/>
      <c r="AS29" s="83" t="str">
        <f t="shared" si="14"/>
        <v/>
      </c>
      <c r="AT29" s="87"/>
      <c r="AU29" s="84" t="e">
        <f t="shared" ca="1" si="15"/>
        <v>#NAME?</v>
      </c>
      <c r="AV29" s="88" t="e">
        <f t="shared" ca="1" si="16"/>
        <v>#NAME?</v>
      </c>
      <c r="AW29" s="83" t="e">
        <f t="shared" ca="1" si="17"/>
        <v>#NAME?</v>
      </c>
      <c r="AX29" s="88" t="e">
        <f t="shared" ca="1" si="18"/>
        <v>#NAME?</v>
      </c>
      <c r="AY29" s="83" t="str">
        <f t="shared" si="19"/>
        <v/>
      </c>
      <c r="AZ29" s="22" t="e">
        <f t="shared" ca="1" si="20"/>
        <v>#NAME?</v>
      </c>
      <c r="BA29" s="88" t="e">
        <f t="shared" ca="1" si="21"/>
        <v>#NAME?</v>
      </c>
      <c r="BB29" s="88" t="e">
        <f t="shared" ca="1" si="22"/>
        <v>#NAME?</v>
      </c>
      <c r="BC29" s="91" t="e">
        <f t="shared" ca="1" si="23"/>
        <v>#NAME?</v>
      </c>
      <c r="BD29" s="91" t="e">
        <f t="shared" ca="1" si="24"/>
        <v>#NAME?</v>
      </c>
      <c r="BE29" s="88" t="e">
        <f t="shared" ca="1" si="25"/>
        <v>#NAME?</v>
      </c>
      <c r="BF29" s="22" t="e">
        <f t="shared" ca="1" si="26"/>
        <v>#NAME?</v>
      </c>
      <c r="BG29" s="22" t="e">
        <f t="shared" ca="1" si="27"/>
        <v>#NAME?</v>
      </c>
      <c r="BH29" s="22"/>
      <c r="BI29" s="22"/>
      <c r="BJ29" s="22"/>
      <c r="BK29" s="22"/>
      <c r="BL29" s="22"/>
      <c r="BM29" s="22"/>
      <c r="BN29" s="25"/>
      <c r="BO29" s="25"/>
    </row>
    <row r="30" spans="1:67" ht="13.5" customHeight="1" x14ac:dyDescent="0.35">
      <c r="A30" s="25">
        <f t="shared" si="0"/>
        <v>28</v>
      </c>
      <c r="B30" s="52">
        <v>46113</v>
      </c>
      <c r="C30" s="54" t="s">
        <v>404</v>
      </c>
      <c r="D30" s="54" t="s">
        <v>427</v>
      </c>
      <c r="E30" s="56" t="s">
        <v>428</v>
      </c>
      <c r="F30" s="54">
        <v>10</v>
      </c>
      <c r="G30" s="54" t="s">
        <v>65</v>
      </c>
      <c r="H30" s="54" t="str">
        <f t="shared" si="1"/>
        <v>DONE</v>
      </c>
      <c r="I30" s="54" t="s">
        <v>117</v>
      </c>
      <c r="J30" s="58" t="s">
        <v>78</v>
      </c>
      <c r="K30" s="58" t="s">
        <v>79</v>
      </c>
      <c r="L30" s="60">
        <v>9114</v>
      </c>
      <c r="M30" s="58"/>
      <c r="N30" s="54" t="s">
        <v>207</v>
      </c>
      <c r="O30" s="96" t="s">
        <v>85</v>
      </c>
      <c r="P30" s="64" t="s">
        <v>87</v>
      </c>
      <c r="Q30" s="64" t="s">
        <v>407</v>
      </c>
      <c r="R30" s="25">
        <v>200001037705</v>
      </c>
      <c r="S30" s="66">
        <v>46119</v>
      </c>
      <c r="T30" s="66" t="str">
        <f t="shared" si="2"/>
        <v>DONE</v>
      </c>
      <c r="U30" s="66">
        <v>46120</v>
      </c>
      <c r="V30" s="25">
        <v>9200082631</v>
      </c>
      <c r="W30" s="25">
        <v>44862</v>
      </c>
      <c r="X30" s="69">
        <v>46135</v>
      </c>
      <c r="Y30" s="69" t="str">
        <f t="shared" si="3"/>
        <v>DONE</v>
      </c>
      <c r="Z30" s="25">
        <v>48886</v>
      </c>
      <c r="AA30" s="72">
        <v>46135</v>
      </c>
      <c r="AB30" s="25" t="str">
        <f t="shared" si="4"/>
        <v>DONE</v>
      </c>
      <c r="AC30" s="25"/>
      <c r="AD30" s="54" t="s">
        <v>410</v>
      </c>
      <c r="AE30" s="76">
        <v>46136</v>
      </c>
      <c r="AF30" s="69" t="str">
        <f t="shared" si="5"/>
        <v>DONE</v>
      </c>
      <c r="AG30" s="69">
        <v>46138</v>
      </c>
      <c r="AH30" s="75"/>
      <c r="AI30" s="77" t="e">
        <f t="shared" ca="1" si="6"/>
        <v>#NAME?</v>
      </c>
      <c r="AJ30" s="80" t="str">
        <f t="array" ref="AJ30">IFERROR(INDEX('[1]Master Price'!$E:$E,MATCH(D30,'[1]Master Price'!$B:$B,0)),"0")</f>
        <v>0</v>
      </c>
      <c r="AK30" s="80">
        <f t="shared" si="7"/>
        <v>0</v>
      </c>
      <c r="AL30" s="82" t="str">
        <f t="shared" si="8"/>
        <v>0-day</v>
      </c>
      <c r="AM30" s="82" t="str">
        <f t="shared" si="9"/>
        <v>1-day</v>
      </c>
      <c r="AN30" s="82" t="str">
        <f t="shared" si="10"/>
        <v>16-day</v>
      </c>
      <c r="AO30" s="82" t="str">
        <f t="shared" si="11"/>
        <v>0-day</v>
      </c>
      <c r="AP30" s="82" t="str">
        <f t="shared" si="12"/>
        <v>1-day</v>
      </c>
      <c r="AQ30" s="82" t="str">
        <f t="shared" si="13"/>
        <v>0-day</v>
      </c>
      <c r="AR30" s="17"/>
      <c r="AS30" s="83" t="str">
        <f t="shared" si="14"/>
        <v/>
      </c>
      <c r="AT30" s="87"/>
      <c r="AU30" s="84" t="e">
        <f t="shared" ca="1" si="15"/>
        <v>#NAME?</v>
      </c>
      <c r="AV30" s="88" t="e">
        <f t="shared" ca="1" si="16"/>
        <v>#NAME?</v>
      </c>
      <c r="AW30" s="83" t="e">
        <f t="shared" ca="1" si="17"/>
        <v>#NAME?</v>
      </c>
      <c r="AX30" s="88" t="e">
        <f t="shared" ca="1" si="18"/>
        <v>#NAME?</v>
      </c>
      <c r="AY30" s="83" t="str">
        <f t="shared" si="19"/>
        <v/>
      </c>
      <c r="AZ30" s="22" t="e">
        <f t="shared" ca="1" si="20"/>
        <v>#NAME?</v>
      </c>
      <c r="BA30" s="88" t="e">
        <f t="shared" ca="1" si="21"/>
        <v>#NAME?</v>
      </c>
      <c r="BB30" s="88" t="e">
        <f t="shared" ca="1" si="22"/>
        <v>#NAME?</v>
      </c>
      <c r="BC30" s="91" t="e">
        <f t="shared" ca="1" si="23"/>
        <v>#NAME?</v>
      </c>
      <c r="BD30" s="91" t="e">
        <f t="shared" ca="1" si="24"/>
        <v>#NAME?</v>
      </c>
      <c r="BE30" s="88" t="e">
        <f t="shared" ca="1" si="25"/>
        <v>#NAME?</v>
      </c>
      <c r="BF30" s="22" t="e">
        <f t="shared" ca="1" si="26"/>
        <v>#NAME?</v>
      </c>
      <c r="BG30" s="22" t="e">
        <f t="shared" ca="1" si="27"/>
        <v>#NAME?</v>
      </c>
      <c r="BH30" s="22"/>
      <c r="BI30" s="22"/>
      <c r="BJ30" s="22"/>
      <c r="BK30" s="22"/>
      <c r="BL30" s="22"/>
      <c r="BM30" s="22"/>
      <c r="BN30" s="25"/>
      <c r="BO30" s="25"/>
    </row>
    <row r="31" spans="1:67" ht="13.5" customHeight="1" x14ac:dyDescent="0.35">
      <c r="A31" s="25">
        <f t="shared" si="0"/>
        <v>29</v>
      </c>
      <c r="B31" s="52">
        <v>46113</v>
      </c>
      <c r="C31" s="54" t="s">
        <v>440</v>
      </c>
      <c r="D31" s="54" t="s">
        <v>257</v>
      </c>
      <c r="E31" s="56" t="s">
        <v>258</v>
      </c>
      <c r="F31" s="54">
        <v>1</v>
      </c>
      <c r="G31" s="54" t="s">
        <v>65</v>
      </c>
      <c r="H31" s="54" t="str">
        <f t="shared" si="1"/>
        <v>DONE</v>
      </c>
      <c r="I31" s="54" t="s">
        <v>442</v>
      </c>
      <c r="J31" s="58" t="s">
        <v>443</v>
      </c>
      <c r="K31" s="58" t="s">
        <v>79</v>
      </c>
      <c r="L31" s="60">
        <v>31280</v>
      </c>
      <c r="M31" s="58"/>
      <c r="N31" s="54" t="s">
        <v>444</v>
      </c>
      <c r="O31" s="96" t="s">
        <v>85</v>
      </c>
      <c r="P31" s="64" t="s">
        <v>87</v>
      </c>
      <c r="Q31" s="64" t="s">
        <v>407</v>
      </c>
      <c r="R31" s="25">
        <v>200001037763</v>
      </c>
      <c r="S31" s="66">
        <v>46119</v>
      </c>
      <c r="T31" s="66" t="str">
        <f t="shared" si="2"/>
        <v>DONE</v>
      </c>
      <c r="U31" s="66">
        <v>46120</v>
      </c>
      <c r="V31" s="25">
        <v>9200082634</v>
      </c>
      <c r="W31" s="25">
        <v>44865</v>
      </c>
      <c r="X31" s="69">
        <v>46135</v>
      </c>
      <c r="Y31" s="69" t="str">
        <f t="shared" si="3"/>
        <v>DONE</v>
      </c>
      <c r="Z31" s="25">
        <v>48889</v>
      </c>
      <c r="AA31" s="72">
        <v>46135</v>
      </c>
      <c r="AB31" s="25" t="str">
        <f t="shared" si="4"/>
        <v>DONE</v>
      </c>
      <c r="AC31" s="25"/>
      <c r="AD31" s="54" t="s">
        <v>446</v>
      </c>
      <c r="AE31" s="76">
        <v>46136</v>
      </c>
      <c r="AF31" s="69" t="str">
        <f t="shared" si="5"/>
        <v>DONE</v>
      </c>
      <c r="AG31" s="69">
        <v>46138</v>
      </c>
      <c r="AH31" s="75"/>
      <c r="AI31" s="77" t="e">
        <f t="shared" ca="1" si="6"/>
        <v>#NAME?</v>
      </c>
      <c r="AJ31" s="80" t="str">
        <f t="array" ref="AJ31">IFERROR(INDEX('[1]Master Price'!$E:$E,MATCH(D31,'[1]Master Price'!$B:$B,0)),"0")</f>
        <v>0</v>
      </c>
      <c r="AK31" s="80">
        <f t="shared" si="7"/>
        <v>0</v>
      </c>
      <c r="AL31" s="82" t="str">
        <f t="shared" si="8"/>
        <v>0-day</v>
      </c>
      <c r="AM31" s="82" t="str">
        <f t="shared" si="9"/>
        <v>1-day</v>
      </c>
      <c r="AN31" s="82" t="str">
        <f t="shared" si="10"/>
        <v>16-day</v>
      </c>
      <c r="AO31" s="82" t="str">
        <f t="shared" si="11"/>
        <v>0-day</v>
      </c>
      <c r="AP31" s="82" t="str">
        <f t="shared" si="12"/>
        <v>1-day</v>
      </c>
      <c r="AQ31" s="82" t="str">
        <f t="shared" si="13"/>
        <v>0-day</v>
      </c>
      <c r="AR31" s="17"/>
      <c r="AS31" s="83" t="str">
        <f t="shared" si="14"/>
        <v/>
      </c>
      <c r="AT31" s="87"/>
      <c r="AU31" s="84" t="e">
        <f t="shared" ca="1" si="15"/>
        <v>#NAME?</v>
      </c>
      <c r="AV31" s="88" t="e">
        <f t="shared" ca="1" si="16"/>
        <v>#NAME?</v>
      </c>
      <c r="AW31" s="83" t="e">
        <f t="shared" ca="1" si="17"/>
        <v>#NAME?</v>
      </c>
      <c r="AX31" s="88" t="e">
        <f t="shared" ca="1" si="18"/>
        <v>#NAME?</v>
      </c>
      <c r="AY31" s="83" t="str">
        <f t="shared" si="19"/>
        <v/>
      </c>
      <c r="AZ31" s="22" t="e">
        <f t="shared" ca="1" si="20"/>
        <v>#NAME?</v>
      </c>
      <c r="BA31" s="88" t="e">
        <f t="shared" ca="1" si="21"/>
        <v>#NAME?</v>
      </c>
      <c r="BB31" s="88" t="e">
        <f t="shared" ca="1" si="22"/>
        <v>#NAME?</v>
      </c>
      <c r="BC31" s="91" t="e">
        <f t="shared" ca="1" si="23"/>
        <v>#NAME?</v>
      </c>
      <c r="BD31" s="91" t="e">
        <f t="shared" ca="1" si="24"/>
        <v>#NAME?</v>
      </c>
      <c r="BE31" s="88" t="e">
        <f t="shared" ca="1" si="25"/>
        <v>#NAME?</v>
      </c>
      <c r="BF31" s="22" t="e">
        <f t="shared" ca="1" si="26"/>
        <v>#NAME?</v>
      </c>
      <c r="BG31" s="22" t="e">
        <f t="shared" ca="1" si="27"/>
        <v>#NAME?</v>
      </c>
      <c r="BH31" s="22"/>
      <c r="BI31" s="22"/>
      <c r="BJ31" s="22"/>
      <c r="BK31" s="22"/>
      <c r="BL31" s="22"/>
      <c r="BM31" s="22"/>
      <c r="BN31" s="25"/>
      <c r="BO31" s="25"/>
    </row>
    <row r="32" spans="1:67" ht="13.5" customHeight="1" x14ac:dyDescent="0.35">
      <c r="A32" s="25">
        <f t="shared" si="0"/>
        <v>30</v>
      </c>
      <c r="B32" s="52">
        <v>46112</v>
      </c>
      <c r="C32" s="54" t="s">
        <v>451</v>
      </c>
      <c r="D32" s="54" t="s">
        <v>251</v>
      </c>
      <c r="E32" s="56" t="s">
        <v>116</v>
      </c>
      <c r="F32" s="54">
        <v>1</v>
      </c>
      <c r="G32" s="54" t="s">
        <v>65</v>
      </c>
      <c r="H32" s="54" t="str">
        <f t="shared" si="1"/>
        <v>DONE</v>
      </c>
      <c r="I32" s="54" t="s">
        <v>452</v>
      </c>
      <c r="J32" s="62" t="s">
        <v>73</v>
      </c>
      <c r="K32" s="62" t="s">
        <v>73</v>
      </c>
      <c r="L32" s="60">
        <v>7986</v>
      </c>
      <c r="M32" s="58"/>
      <c r="N32" s="54" t="s">
        <v>283</v>
      </c>
      <c r="O32" s="98" t="s">
        <v>91</v>
      </c>
      <c r="P32" s="64" t="s">
        <v>87</v>
      </c>
      <c r="Q32" s="64" t="s">
        <v>208</v>
      </c>
      <c r="R32" s="25">
        <v>200001037690</v>
      </c>
      <c r="S32" s="66">
        <v>46119</v>
      </c>
      <c r="T32" s="66" t="str">
        <f t="shared" si="2"/>
        <v>DONE</v>
      </c>
      <c r="U32" s="66">
        <v>46120</v>
      </c>
      <c r="V32" s="25">
        <v>7000240005</v>
      </c>
      <c r="W32" s="25">
        <v>45500</v>
      </c>
      <c r="X32" s="69">
        <v>46154</v>
      </c>
      <c r="Y32" s="69" t="str">
        <f t="shared" si="3"/>
        <v>DONE</v>
      </c>
      <c r="Z32" s="25">
        <v>49544</v>
      </c>
      <c r="AA32" s="72">
        <v>46154</v>
      </c>
      <c r="AB32" s="25" t="str">
        <f t="shared" si="4"/>
        <v>DONE</v>
      </c>
      <c r="AC32" s="25"/>
      <c r="AD32" s="54" t="s">
        <v>453</v>
      </c>
      <c r="AE32" s="76">
        <v>46155</v>
      </c>
      <c r="AF32" s="69" t="str">
        <f t="shared" si="5"/>
        <v>DONE</v>
      </c>
      <c r="AG32" s="76">
        <v>46155</v>
      </c>
      <c r="AH32" s="75"/>
      <c r="AI32" s="77" t="e">
        <f t="shared" ca="1" si="6"/>
        <v>#NAME?</v>
      </c>
      <c r="AJ32" s="80" t="str">
        <f t="array" ref="AJ32">IFERROR(INDEX('[1]Master Price'!$E:$E,MATCH(D32,'[1]Master Price'!$B:$B,0)),"0")</f>
        <v>0</v>
      </c>
      <c r="AK32" s="80">
        <f t="shared" si="7"/>
        <v>0</v>
      </c>
      <c r="AL32" s="82" t="str">
        <f t="shared" si="8"/>
        <v>0-day</v>
      </c>
      <c r="AM32" s="82" t="str">
        <f t="shared" si="9"/>
        <v>1-day</v>
      </c>
      <c r="AN32" s="82" t="str">
        <f t="shared" si="10"/>
        <v>35-day</v>
      </c>
      <c r="AO32" s="82" t="str">
        <f t="shared" si="11"/>
        <v>0-day</v>
      </c>
      <c r="AP32" s="82" t="str">
        <f t="shared" si="12"/>
        <v>1-day</v>
      </c>
      <c r="AQ32" s="82" t="str">
        <f t="shared" si="13"/>
        <v>0-day</v>
      </c>
      <c r="AR32" s="17"/>
      <c r="AS32" s="83" t="str">
        <f t="shared" si="14"/>
        <v/>
      </c>
      <c r="AT32" s="87"/>
      <c r="AU32" s="84" t="e">
        <f t="shared" ca="1" si="15"/>
        <v>#NAME?</v>
      </c>
      <c r="AV32" s="88" t="e">
        <f t="shared" ca="1" si="16"/>
        <v>#NAME?</v>
      </c>
      <c r="AW32" s="83" t="e">
        <f t="shared" ca="1" si="17"/>
        <v>#NAME?</v>
      </c>
      <c r="AX32" s="88" t="e">
        <f t="shared" ca="1" si="18"/>
        <v>#NAME?</v>
      </c>
      <c r="AY32" s="83" t="str">
        <f t="shared" si="19"/>
        <v/>
      </c>
      <c r="AZ32" s="22" t="e">
        <f t="shared" ca="1" si="20"/>
        <v>#NAME?</v>
      </c>
      <c r="BA32" s="88" t="e">
        <f t="shared" ca="1" si="21"/>
        <v>#NAME?</v>
      </c>
      <c r="BB32" s="88" t="e">
        <f t="shared" ca="1" si="22"/>
        <v>#NAME?</v>
      </c>
      <c r="BC32" s="91" t="e">
        <f t="shared" ca="1" si="23"/>
        <v>#NAME?</v>
      </c>
      <c r="BD32" s="91" t="e">
        <f t="shared" ca="1" si="24"/>
        <v>#NAME?</v>
      </c>
      <c r="BE32" s="88" t="e">
        <f t="shared" ca="1" si="25"/>
        <v>#NAME?</v>
      </c>
      <c r="BF32" s="22" t="e">
        <f t="shared" ca="1" si="26"/>
        <v>#NAME?</v>
      </c>
      <c r="BG32" s="22" t="e">
        <f t="shared" ca="1" si="27"/>
        <v>#NAME?</v>
      </c>
      <c r="BH32" s="22"/>
      <c r="BI32" s="22"/>
      <c r="BJ32" s="22"/>
      <c r="BK32" s="22"/>
      <c r="BL32" s="22"/>
      <c r="BM32" s="22"/>
      <c r="BN32" s="25"/>
      <c r="BO32" s="25"/>
    </row>
    <row r="33" spans="1:67" ht="13.5" customHeight="1" x14ac:dyDescent="0.35">
      <c r="A33" s="25">
        <f t="shared" si="0"/>
        <v>31</v>
      </c>
      <c r="B33" s="52">
        <v>46112</v>
      </c>
      <c r="C33" s="54" t="s">
        <v>451</v>
      </c>
      <c r="D33" s="54" t="s">
        <v>153</v>
      </c>
      <c r="E33" s="56" t="s">
        <v>154</v>
      </c>
      <c r="F33" s="54">
        <v>1</v>
      </c>
      <c r="G33" s="54" t="s">
        <v>65</v>
      </c>
      <c r="H33" s="54" t="str">
        <f t="shared" si="1"/>
        <v>DONE</v>
      </c>
      <c r="I33" s="54" t="s">
        <v>452</v>
      </c>
      <c r="J33" s="62" t="s">
        <v>73</v>
      </c>
      <c r="K33" s="62" t="s">
        <v>73</v>
      </c>
      <c r="L33" s="60">
        <v>7986</v>
      </c>
      <c r="M33" s="58"/>
      <c r="N33" s="54" t="s">
        <v>283</v>
      </c>
      <c r="O33" s="98" t="s">
        <v>91</v>
      </c>
      <c r="P33" s="64" t="s">
        <v>87</v>
      </c>
      <c r="Q33" s="64" t="s">
        <v>208</v>
      </c>
      <c r="R33" s="25">
        <v>200001037690</v>
      </c>
      <c r="S33" s="66">
        <v>46119</v>
      </c>
      <c r="T33" s="66" t="str">
        <f t="shared" si="2"/>
        <v>DONE</v>
      </c>
      <c r="U33" s="66">
        <v>46120</v>
      </c>
      <c r="V33" s="25">
        <v>7000240005</v>
      </c>
      <c r="W33" s="25">
        <v>45500</v>
      </c>
      <c r="X33" s="69">
        <v>46154</v>
      </c>
      <c r="Y33" s="69" t="str">
        <f t="shared" si="3"/>
        <v>DONE</v>
      </c>
      <c r="Z33" s="25">
        <v>49544</v>
      </c>
      <c r="AA33" s="72">
        <v>46154</v>
      </c>
      <c r="AB33" s="25" t="str">
        <f t="shared" si="4"/>
        <v>DONE</v>
      </c>
      <c r="AC33" s="25"/>
      <c r="AD33" s="54" t="s">
        <v>453</v>
      </c>
      <c r="AE33" s="76">
        <v>46155</v>
      </c>
      <c r="AF33" s="69" t="str">
        <f t="shared" si="5"/>
        <v>DONE</v>
      </c>
      <c r="AG33" s="76">
        <v>46155</v>
      </c>
      <c r="AH33" s="75"/>
      <c r="AI33" s="77" t="e">
        <f t="shared" ca="1" si="6"/>
        <v>#NAME?</v>
      </c>
      <c r="AJ33" s="80" t="str">
        <f t="array" ref="AJ33">IFERROR(INDEX('[1]Master Price'!$E:$E,MATCH(D33,'[1]Master Price'!$B:$B,0)),"0")</f>
        <v>0</v>
      </c>
      <c r="AK33" s="80">
        <f t="shared" si="7"/>
        <v>0</v>
      </c>
      <c r="AL33" s="82" t="str">
        <f t="shared" si="8"/>
        <v>0-day</v>
      </c>
      <c r="AM33" s="82" t="str">
        <f t="shared" si="9"/>
        <v>1-day</v>
      </c>
      <c r="AN33" s="82" t="str">
        <f t="shared" si="10"/>
        <v>35-day</v>
      </c>
      <c r="AO33" s="82" t="str">
        <f t="shared" si="11"/>
        <v>0-day</v>
      </c>
      <c r="AP33" s="82" t="str">
        <f t="shared" si="12"/>
        <v>1-day</v>
      </c>
      <c r="AQ33" s="82" t="str">
        <f t="shared" si="13"/>
        <v>0-day</v>
      </c>
      <c r="AR33" s="17"/>
      <c r="AS33" s="83" t="str">
        <f t="shared" si="14"/>
        <v/>
      </c>
      <c r="AT33" s="87"/>
      <c r="AU33" s="84" t="e">
        <f t="shared" ca="1" si="15"/>
        <v>#NAME?</v>
      </c>
      <c r="AV33" s="88" t="e">
        <f t="shared" ca="1" si="16"/>
        <v>#NAME?</v>
      </c>
      <c r="AW33" s="83" t="e">
        <f t="shared" ca="1" si="17"/>
        <v>#NAME?</v>
      </c>
      <c r="AX33" s="88" t="e">
        <f t="shared" ca="1" si="18"/>
        <v>#NAME?</v>
      </c>
      <c r="AY33" s="83" t="str">
        <f t="shared" si="19"/>
        <v/>
      </c>
      <c r="AZ33" s="22" t="e">
        <f t="shared" ca="1" si="20"/>
        <v>#NAME?</v>
      </c>
      <c r="BA33" s="88" t="e">
        <f t="shared" ca="1" si="21"/>
        <v>#NAME?</v>
      </c>
      <c r="BB33" s="88" t="e">
        <f t="shared" ca="1" si="22"/>
        <v>#NAME?</v>
      </c>
      <c r="BC33" s="91" t="e">
        <f t="shared" ca="1" si="23"/>
        <v>#NAME?</v>
      </c>
      <c r="BD33" s="91" t="e">
        <f t="shared" ca="1" si="24"/>
        <v>#NAME?</v>
      </c>
      <c r="BE33" s="88" t="e">
        <f t="shared" ca="1" si="25"/>
        <v>#NAME?</v>
      </c>
      <c r="BF33" s="22" t="e">
        <f t="shared" ca="1" si="26"/>
        <v>#NAME?</v>
      </c>
      <c r="BG33" s="22" t="e">
        <f t="shared" ca="1" si="27"/>
        <v>#NAME?</v>
      </c>
      <c r="BH33" s="22"/>
      <c r="BI33" s="22"/>
      <c r="BJ33" s="22"/>
      <c r="BK33" s="22"/>
      <c r="BL33" s="22"/>
      <c r="BM33" s="22"/>
      <c r="BN33" s="25"/>
      <c r="BO33" s="25"/>
    </row>
    <row r="34" spans="1:67" ht="13.5" customHeight="1" x14ac:dyDescent="0.35">
      <c r="A34" s="25">
        <f t="shared" si="0"/>
        <v>32</v>
      </c>
      <c r="B34" s="52">
        <v>46112</v>
      </c>
      <c r="C34" s="54" t="s">
        <v>451</v>
      </c>
      <c r="D34" s="54" t="s">
        <v>234</v>
      </c>
      <c r="E34" s="56" t="s">
        <v>236</v>
      </c>
      <c r="F34" s="54">
        <v>1</v>
      </c>
      <c r="G34" s="54" t="s">
        <v>65</v>
      </c>
      <c r="H34" s="54" t="str">
        <f t="shared" si="1"/>
        <v>DONE</v>
      </c>
      <c r="I34" s="54" t="s">
        <v>452</v>
      </c>
      <c r="J34" s="62" t="s">
        <v>73</v>
      </c>
      <c r="K34" s="62" t="s">
        <v>73</v>
      </c>
      <c r="L34" s="60">
        <v>7986</v>
      </c>
      <c r="M34" s="58"/>
      <c r="N34" s="54" t="s">
        <v>283</v>
      </c>
      <c r="O34" s="98" t="s">
        <v>91</v>
      </c>
      <c r="P34" s="64" t="s">
        <v>87</v>
      </c>
      <c r="Q34" s="64" t="s">
        <v>208</v>
      </c>
      <c r="R34" s="25">
        <v>200001037690</v>
      </c>
      <c r="S34" s="66">
        <v>46119</v>
      </c>
      <c r="T34" s="66" t="str">
        <f t="shared" si="2"/>
        <v>DONE</v>
      </c>
      <c r="U34" s="66">
        <v>46120</v>
      </c>
      <c r="V34" s="25">
        <v>7000240005</v>
      </c>
      <c r="W34" s="25">
        <v>45500</v>
      </c>
      <c r="X34" s="69">
        <v>46154</v>
      </c>
      <c r="Y34" s="69" t="str">
        <f t="shared" si="3"/>
        <v>DONE</v>
      </c>
      <c r="Z34" s="25">
        <v>49544</v>
      </c>
      <c r="AA34" s="72">
        <v>46154</v>
      </c>
      <c r="AB34" s="25" t="str">
        <f t="shared" si="4"/>
        <v>DONE</v>
      </c>
      <c r="AC34" s="25"/>
      <c r="AD34" s="54" t="s">
        <v>453</v>
      </c>
      <c r="AE34" s="76">
        <v>46155</v>
      </c>
      <c r="AF34" s="69" t="str">
        <f t="shared" si="5"/>
        <v>DONE</v>
      </c>
      <c r="AG34" s="76">
        <v>46155</v>
      </c>
      <c r="AH34" s="75"/>
      <c r="AI34" s="77" t="e">
        <f t="shared" ca="1" si="6"/>
        <v>#NAME?</v>
      </c>
      <c r="AJ34" s="80" t="str">
        <f t="array" ref="AJ34">IFERROR(INDEX('[1]Master Price'!$E:$E,MATCH(D34,'[1]Master Price'!$B:$B,0)),"0")</f>
        <v>0</v>
      </c>
      <c r="AK34" s="80">
        <f t="shared" si="7"/>
        <v>0</v>
      </c>
      <c r="AL34" s="82" t="str">
        <f t="shared" si="8"/>
        <v>0-day</v>
      </c>
      <c r="AM34" s="82" t="str">
        <f t="shared" si="9"/>
        <v>1-day</v>
      </c>
      <c r="AN34" s="82" t="str">
        <f t="shared" si="10"/>
        <v>35-day</v>
      </c>
      <c r="AO34" s="82" t="str">
        <f t="shared" si="11"/>
        <v>0-day</v>
      </c>
      <c r="AP34" s="82" t="str">
        <f t="shared" si="12"/>
        <v>1-day</v>
      </c>
      <c r="AQ34" s="82" t="str">
        <f t="shared" si="13"/>
        <v>0-day</v>
      </c>
      <c r="AR34" s="17"/>
      <c r="AS34" s="83" t="str">
        <f t="shared" si="14"/>
        <v/>
      </c>
      <c r="AT34" s="87"/>
      <c r="AU34" s="84" t="e">
        <f t="shared" ca="1" si="15"/>
        <v>#NAME?</v>
      </c>
      <c r="AV34" s="88" t="e">
        <f t="shared" ca="1" si="16"/>
        <v>#NAME?</v>
      </c>
      <c r="AW34" s="83" t="e">
        <f t="shared" ca="1" si="17"/>
        <v>#NAME?</v>
      </c>
      <c r="AX34" s="88" t="e">
        <f t="shared" ca="1" si="18"/>
        <v>#NAME?</v>
      </c>
      <c r="AY34" s="83" t="str">
        <f t="shared" si="19"/>
        <v/>
      </c>
      <c r="AZ34" s="22" t="e">
        <f t="shared" ca="1" si="20"/>
        <v>#NAME?</v>
      </c>
      <c r="BA34" s="88" t="e">
        <f t="shared" ca="1" si="21"/>
        <v>#NAME?</v>
      </c>
      <c r="BB34" s="88" t="e">
        <f t="shared" ca="1" si="22"/>
        <v>#NAME?</v>
      </c>
      <c r="BC34" s="91" t="e">
        <f t="shared" ca="1" si="23"/>
        <v>#NAME?</v>
      </c>
      <c r="BD34" s="91" t="e">
        <f t="shared" ca="1" si="24"/>
        <v>#NAME?</v>
      </c>
      <c r="BE34" s="88" t="e">
        <f t="shared" ca="1" si="25"/>
        <v>#NAME?</v>
      </c>
      <c r="BF34" s="22" t="e">
        <f t="shared" ca="1" si="26"/>
        <v>#NAME?</v>
      </c>
      <c r="BG34" s="22" t="e">
        <f t="shared" ca="1" si="27"/>
        <v>#NAME?</v>
      </c>
      <c r="BH34" s="22"/>
      <c r="BI34" s="22"/>
      <c r="BJ34" s="22"/>
      <c r="BK34" s="22"/>
      <c r="BL34" s="22"/>
      <c r="BM34" s="22"/>
      <c r="BN34" s="25"/>
      <c r="BO34" s="25"/>
    </row>
    <row r="35" spans="1:67" ht="13.5" customHeight="1" x14ac:dyDescent="0.35">
      <c r="A35" s="25">
        <f t="shared" si="0"/>
        <v>33</v>
      </c>
      <c r="B35" s="52">
        <v>46112</v>
      </c>
      <c r="C35" s="54" t="s">
        <v>451</v>
      </c>
      <c r="D35" s="54" t="s">
        <v>289</v>
      </c>
      <c r="E35" s="56" t="s">
        <v>290</v>
      </c>
      <c r="F35" s="54">
        <v>1</v>
      </c>
      <c r="G35" s="54" t="s">
        <v>65</v>
      </c>
      <c r="H35" s="54" t="str">
        <f t="shared" si="1"/>
        <v>DONE</v>
      </c>
      <c r="I35" s="54" t="s">
        <v>452</v>
      </c>
      <c r="J35" s="62" t="s">
        <v>73</v>
      </c>
      <c r="K35" s="62" t="s">
        <v>73</v>
      </c>
      <c r="L35" s="60">
        <v>7986</v>
      </c>
      <c r="M35" s="58"/>
      <c r="N35" s="54" t="s">
        <v>283</v>
      </c>
      <c r="O35" s="98" t="s">
        <v>91</v>
      </c>
      <c r="P35" s="64" t="s">
        <v>87</v>
      </c>
      <c r="Q35" s="64" t="s">
        <v>208</v>
      </c>
      <c r="R35" s="25">
        <v>200001037690</v>
      </c>
      <c r="S35" s="66">
        <v>46119</v>
      </c>
      <c r="T35" s="66" t="str">
        <f t="shared" si="2"/>
        <v>DONE</v>
      </c>
      <c r="U35" s="66">
        <v>46120</v>
      </c>
      <c r="V35" s="25">
        <v>7000240005</v>
      </c>
      <c r="W35" s="25">
        <v>45500</v>
      </c>
      <c r="X35" s="69">
        <v>46154</v>
      </c>
      <c r="Y35" s="69" t="str">
        <f t="shared" si="3"/>
        <v>DONE</v>
      </c>
      <c r="Z35" s="25">
        <v>49544</v>
      </c>
      <c r="AA35" s="72">
        <v>46154</v>
      </c>
      <c r="AB35" s="25" t="str">
        <f t="shared" si="4"/>
        <v>DONE</v>
      </c>
      <c r="AC35" s="25"/>
      <c r="AD35" s="54" t="s">
        <v>453</v>
      </c>
      <c r="AE35" s="76">
        <v>46155</v>
      </c>
      <c r="AF35" s="69" t="str">
        <f t="shared" si="5"/>
        <v>DONE</v>
      </c>
      <c r="AG35" s="76">
        <v>46155</v>
      </c>
      <c r="AH35" s="75"/>
      <c r="AI35" s="77" t="e">
        <f t="shared" ca="1" si="6"/>
        <v>#NAME?</v>
      </c>
      <c r="AJ35" s="80" t="str">
        <f t="array" ref="AJ35">IFERROR(INDEX('[1]Master Price'!$E:$E,MATCH(D35,'[1]Master Price'!$B:$B,0)),"0")</f>
        <v>0</v>
      </c>
      <c r="AK35" s="80">
        <f t="shared" si="7"/>
        <v>0</v>
      </c>
      <c r="AL35" s="82" t="str">
        <f t="shared" si="8"/>
        <v>0-day</v>
      </c>
      <c r="AM35" s="82" t="str">
        <f t="shared" si="9"/>
        <v>1-day</v>
      </c>
      <c r="AN35" s="82" t="str">
        <f t="shared" si="10"/>
        <v>35-day</v>
      </c>
      <c r="AO35" s="82" t="str">
        <f t="shared" si="11"/>
        <v>0-day</v>
      </c>
      <c r="AP35" s="82" t="str">
        <f t="shared" si="12"/>
        <v>1-day</v>
      </c>
      <c r="AQ35" s="82" t="str">
        <f t="shared" si="13"/>
        <v>0-day</v>
      </c>
      <c r="AR35" s="17"/>
      <c r="AS35" s="83" t="str">
        <f t="shared" si="14"/>
        <v/>
      </c>
      <c r="AT35" s="87"/>
      <c r="AU35" s="84" t="e">
        <f t="shared" ca="1" si="15"/>
        <v>#NAME?</v>
      </c>
      <c r="AV35" s="88" t="e">
        <f t="shared" ca="1" si="16"/>
        <v>#NAME?</v>
      </c>
      <c r="AW35" s="83" t="e">
        <f t="shared" ca="1" si="17"/>
        <v>#NAME?</v>
      </c>
      <c r="AX35" s="88" t="e">
        <f t="shared" ca="1" si="18"/>
        <v>#NAME?</v>
      </c>
      <c r="AY35" s="83" t="str">
        <f t="shared" si="19"/>
        <v/>
      </c>
      <c r="AZ35" s="22" t="e">
        <f t="shared" ca="1" si="20"/>
        <v>#NAME?</v>
      </c>
      <c r="BA35" s="88" t="e">
        <f t="shared" ca="1" si="21"/>
        <v>#NAME?</v>
      </c>
      <c r="BB35" s="88" t="e">
        <f t="shared" ca="1" si="22"/>
        <v>#NAME?</v>
      </c>
      <c r="BC35" s="91" t="e">
        <f t="shared" ca="1" si="23"/>
        <v>#NAME?</v>
      </c>
      <c r="BD35" s="91" t="e">
        <f t="shared" ca="1" si="24"/>
        <v>#NAME?</v>
      </c>
      <c r="BE35" s="88" t="e">
        <f t="shared" ca="1" si="25"/>
        <v>#NAME?</v>
      </c>
      <c r="BF35" s="22" t="e">
        <f t="shared" ca="1" si="26"/>
        <v>#NAME?</v>
      </c>
      <c r="BG35" s="22" t="e">
        <f t="shared" ca="1" si="27"/>
        <v>#NAME?</v>
      </c>
      <c r="BH35" s="22"/>
      <c r="BI35" s="22"/>
      <c r="BJ35" s="22"/>
      <c r="BK35" s="22"/>
      <c r="BL35" s="22"/>
      <c r="BM35" s="22"/>
      <c r="BN35" s="25"/>
      <c r="BO35" s="25"/>
    </row>
    <row r="36" spans="1:67" ht="13.5" customHeight="1" x14ac:dyDescent="0.35">
      <c r="A36" s="25">
        <f t="shared" si="0"/>
        <v>34</v>
      </c>
      <c r="B36" s="52">
        <v>46112</v>
      </c>
      <c r="C36" s="54" t="s">
        <v>451</v>
      </c>
      <c r="D36" s="54" t="s">
        <v>275</v>
      </c>
      <c r="E36" s="56" t="s">
        <v>276</v>
      </c>
      <c r="F36" s="54">
        <v>1</v>
      </c>
      <c r="G36" s="54" t="s">
        <v>65</v>
      </c>
      <c r="H36" s="54" t="str">
        <f t="shared" si="1"/>
        <v>DONE</v>
      </c>
      <c r="I36" s="54" t="s">
        <v>452</v>
      </c>
      <c r="J36" s="62" t="s">
        <v>73</v>
      </c>
      <c r="K36" s="62" t="s">
        <v>73</v>
      </c>
      <c r="L36" s="60">
        <v>7986</v>
      </c>
      <c r="M36" s="58"/>
      <c r="N36" s="54" t="s">
        <v>283</v>
      </c>
      <c r="O36" s="98" t="s">
        <v>91</v>
      </c>
      <c r="P36" s="64" t="s">
        <v>87</v>
      </c>
      <c r="Q36" s="64" t="s">
        <v>208</v>
      </c>
      <c r="R36" s="25">
        <v>200001037690</v>
      </c>
      <c r="S36" s="66">
        <v>46119</v>
      </c>
      <c r="T36" s="66" t="str">
        <f t="shared" si="2"/>
        <v>DONE</v>
      </c>
      <c r="U36" s="66">
        <v>46120</v>
      </c>
      <c r="V36" s="25">
        <v>7000240005</v>
      </c>
      <c r="W36" s="25">
        <v>45500</v>
      </c>
      <c r="X36" s="69">
        <v>46154</v>
      </c>
      <c r="Y36" s="69" t="str">
        <f t="shared" si="3"/>
        <v>DONE</v>
      </c>
      <c r="Z36" s="25">
        <v>49544</v>
      </c>
      <c r="AA36" s="72">
        <v>46154</v>
      </c>
      <c r="AB36" s="25" t="str">
        <f t="shared" si="4"/>
        <v>DONE</v>
      </c>
      <c r="AC36" s="25"/>
      <c r="AD36" s="54" t="s">
        <v>453</v>
      </c>
      <c r="AE36" s="76">
        <v>46155</v>
      </c>
      <c r="AF36" s="69" t="str">
        <f t="shared" si="5"/>
        <v>DONE</v>
      </c>
      <c r="AG36" s="76">
        <v>46155</v>
      </c>
      <c r="AH36" s="75"/>
      <c r="AI36" s="77" t="e">
        <f t="shared" ca="1" si="6"/>
        <v>#NAME?</v>
      </c>
      <c r="AJ36" s="80" t="str">
        <f t="array" ref="AJ36">IFERROR(INDEX('[1]Master Price'!$E:$E,MATCH(D36,'[1]Master Price'!$B:$B,0)),"0")</f>
        <v>0</v>
      </c>
      <c r="AK36" s="80">
        <f t="shared" si="7"/>
        <v>0</v>
      </c>
      <c r="AL36" s="82" t="str">
        <f t="shared" si="8"/>
        <v>0-day</v>
      </c>
      <c r="AM36" s="82" t="str">
        <f t="shared" si="9"/>
        <v>1-day</v>
      </c>
      <c r="AN36" s="82" t="str">
        <f t="shared" si="10"/>
        <v>35-day</v>
      </c>
      <c r="AO36" s="82" t="str">
        <f t="shared" si="11"/>
        <v>0-day</v>
      </c>
      <c r="AP36" s="82" t="str">
        <f t="shared" si="12"/>
        <v>1-day</v>
      </c>
      <c r="AQ36" s="82" t="str">
        <f t="shared" si="13"/>
        <v>0-day</v>
      </c>
      <c r="AR36" s="17"/>
      <c r="AS36" s="83" t="str">
        <f t="shared" si="14"/>
        <v/>
      </c>
      <c r="AT36" s="87"/>
      <c r="AU36" s="84" t="e">
        <f t="shared" ca="1" si="15"/>
        <v>#NAME?</v>
      </c>
      <c r="AV36" s="88" t="e">
        <f t="shared" ca="1" si="16"/>
        <v>#NAME?</v>
      </c>
      <c r="AW36" s="83" t="e">
        <f t="shared" ca="1" si="17"/>
        <v>#NAME?</v>
      </c>
      <c r="AX36" s="88" t="e">
        <f t="shared" ca="1" si="18"/>
        <v>#NAME?</v>
      </c>
      <c r="AY36" s="83" t="str">
        <f t="shared" si="19"/>
        <v/>
      </c>
      <c r="AZ36" s="22" t="e">
        <f t="shared" ca="1" si="20"/>
        <v>#NAME?</v>
      </c>
      <c r="BA36" s="88" t="e">
        <f t="shared" ca="1" si="21"/>
        <v>#NAME?</v>
      </c>
      <c r="BB36" s="88" t="e">
        <f t="shared" ca="1" si="22"/>
        <v>#NAME?</v>
      </c>
      <c r="BC36" s="91" t="e">
        <f t="shared" ca="1" si="23"/>
        <v>#NAME?</v>
      </c>
      <c r="BD36" s="91" t="e">
        <f t="shared" ca="1" si="24"/>
        <v>#NAME?</v>
      </c>
      <c r="BE36" s="88" t="e">
        <f t="shared" ca="1" si="25"/>
        <v>#NAME?</v>
      </c>
      <c r="BF36" s="22" t="e">
        <f t="shared" ca="1" si="26"/>
        <v>#NAME?</v>
      </c>
      <c r="BG36" s="22" t="e">
        <f t="shared" ca="1" si="27"/>
        <v>#NAME?</v>
      </c>
      <c r="BH36" s="22"/>
      <c r="BI36" s="22"/>
      <c r="BJ36" s="22"/>
      <c r="BK36" s="22"/>
      <c r="BL36" s="22"/>
      <c r="BM36" s="22"/>
      <c r="BN36" s="25"/>
      <c r="BO36" s="25"/>
    </row>
    <row r="37" spans="1:67" ht="13.5" customHeight="1" x14ac:dyDescent="0.35">
      <c r="A37" s="25">
        <f t="shared" si="0"/>
        <v>35</v>
      </c>
      <c r="B37" s="52">
        <v>46115</v>
      </c>
      <c r="C37" s="54" t="s">
        <v>484</v>
      </c>
      <c r="D37" s="54" t="s">
        <v>408</v>
      </c>
      <c r="E37" s="56" t="s">
        <v>409</v>
      </c>
      <c r="F37" s="54">
        <v>4</v>
      </c>
      <c r="G37" s="54" t="s">
        <v>65</v>
      </c>
      <c r="H37" s="54" t="str">
        <f t="shared" si="1"/>
        <v>DONE</v>
      </c>
      <c r="I37" s="54" t="s">
        <v>485</v>
      </c>
      <c r="J37" s="58" t="s">
        <v>486</v>
      </c>
      <c r="K37" s="58" t="s">
        <v>79</v>
      </c>
      <c r="L37" s="60"/>
      <c r="M37" s="58"/>
      <c r="N37" s="54" t="s">
        <v>161</v>
      </c>
      <c r="O37" s="98" t="s">
        <v>91</v>
      </c>
      <c r="P37" s="64" t="s">
        <v>87</v>
      </c>
      <c r="Q37" s="64" t="s">
        <v>338</v>
      </c>
      <c r="R37" s="25">
        <v>200001037684</v>
      </c>
      <c r="S37" s="66">
        <v>46119</v>
      </c>
      <c r="T37" s="66" t="str">
        <f t="shared" si="2"/>
        <v>DONE</v>
      </c>
      <c r="U37" s="66">
        <v>46120</v>
      </c>
      <c r="V37" s="25">
        <v>9200082632</v>
      </c>
      <c r="W37" s="25">
        <v>44863</v>
      </c>
      <c r="X37" s="69">
        <v>46135</v>
      </c>
      <c r="Y37" s="69" t="str">
        <f t="shared" si="3"/>
        <v>DONE</v>
      </c>
      <c r="Z37" s="25">
        <v>48887</v>
      </c>
      <c r="AA37" s="72">
        <v>46135</v>
      </c>
      <c r="AB37" s="25" t="str">
        <f t="shared" si="4"/>
        <v>DONE</v>
      </c>
      <c r="AC37" s="25"/>
      <c r="AD37" s="54" t="s">
        <v>489</v>
      </c>
      <c r="AE37" s="76">
        <v>46136</v>
      </c>
      <c r="AF37" s="69" t="str">
        <f t="shared" si="5"/>
        <v>DONE</v>
      </c>
      <c r="AG37" s="69">
        <v>46138</v>
      </c>
      <c r="AH37" s="75"/>
      <c r="AI37" s="77" t="e">
        <f t="shared" ca="1" si="6"/>
        <v>#NAME?</v>
      </c>
      <c r="AJ37" s="80" t="str">
        <f t="array" ref="AJ37">IFERROR(INDEX('[1]Master Price'!$E:$E,MATCH(D37,'[1]Master Price'!$B:$B,0)),"0")</f>
        <v>0</v>
      </c>
      <c r="AK37" s="80">
        <f t="shared" si="7"/>
        <v>0</v>
      </c>
      <c r="AL37" s="82" t="str">
        <f t="shared" si="8"/>
        <v>0-day</v>
      </c>
      <c r="AM37" s="82" t="str">
        <f t="shared" si="9"/>
        <v>1-day</v>
      </c>
      <c r="AN37" s="82" t="str">
        <f t="shared" si="10"/>
        <v>16-day</v>
      </c>
      <c r="AO37" s="82" t="str">
        <f t="shared" si="11"/>
        <v>0-day</v>
      </c>
      <c r="AP37" s="82" t="str">
        <f t="shared" si="12"/>
        <v>1-day</v>
      </c>
      <c r="AQ37" s="82" t="str">
        <f t="shared" si="13"/>
        <v>0-day</v>
      </c>
      <c r="AR37" s="17"/>
      <c r="AS37" s="83" t="str">
        <f t="shared" si="14"/>
        <v/>
      </c>
      <c r="AT37" s="87"/>
      <c r="AU37" s="84" t="e">
        <f t="shared" ca="1" si="15"/>
        <v>#NAME?</v>
      </c>
      <c r="AV37" s="88" t="e">
        <f t="shared" ca="1" si="16"/>
        <v>#NAME?</v>
      </c>
      <c r="AW37" s="83" t="e">
        <f t="shared" ca="1" si="17"/>
        <v>#NAME?</v>
      </c>
      <c r="AX37" s="88" t="e">
        <f t="shared" ca="1" si="18"/>
        <v>#NAME?</v>
      </c>
      <c r="AY37" s="83" t="str">
        <f t="shared" si="19"/>
        <v/>
      </c>
      <c r="AZ37" s="22" t="e">
        <f t="shared" ca="1" si="20"/>
        <v>#NAME?</v>
      </c>
      <c r="BA37" s="88" t="e">
        <f t="shared" ca="1" si="21"/>
        <v>#NAME?</v>
      </c>
      <c r="BB37" s="88" t="e">
        <f t="shared" ca="1" si="22"/>
        <v>#NAME?</v>
      </c>
      <c r="BC37" s="91" t="e">
        <f t="shared" ca="1" si="23"/>
        <v>#NAME?</v>
      </c>
      <c r="BD37" s="91" t="e">
        <f t="shared" ca="1" si="24"/>
        <v>#NAME?</v>
      </c>
      <c r="BE37" s="88" t="e">
        <f t="shared" ca="1" si="25"/>
        <v>#NAME?</v>
      </c>
      <c r="BF37" s="22" t="e">
        <f t="shared" ca="1" si="26"/>
        <v>#NAME?</v>
      </c>
      <c r="BG37" s="22" t="e">
        <f t="shared" ca="1" si="27"/>
        <v>#NAME?</v>
      </c>
      <c r="BH37" s="22"/>
      <c r="BI37" s="22"/>
      <c r="BJ37" s="22"/>
      <c r="BK37" s="22"/>
      <c r="BL37" s="22"/>
      <c r="BM37" s="22"/>
      <c r="BN37" s="25"/>
      <c r="BO37" s="25"/>
    </row>
    <row r="38" spans="1:67" ht="13.5" customHeight="1" x14ac:dyDescent="0.35">
      <c r="A38" s="25">
        <f t="shared" si="0"/>
        <v>36</v>
      </c>
      <c r="B38" s="52">
        <v>46115</v>
      </c>
      <c r="C38" s="54" t="s">
        <v>484</v>
      </c>
      <c r="D38" s="54" t="s">
        <v>496</v>
      </c>
      <c r="E38" s="56" t="s">
        <v>497</v>
      </c>
      <c r="F38" s="54">
        <v>1</v>
      </c>
      <c r="G38" s="54" t="s">
        <v>65</v>
      </c>
      <c r="H38" s="54" t="str">
        <f t="shared" si="1"/>
        <v>DONE</v>
      </c>
      <c r="I38" s="54" t="s">
        <v>485</v>
      </c>
      <c r="J38" s="58" t="s">
        <v>486</v>
      </c>
      <c r="K38" s="58" t="s">
        <v>79</v>
      </c>
      <c r="L38" s="60"/>
      <c r="M38" s="58"/>
      <c r="N38" s="54" t="s">
        <v>161</v>
      </c>
      <c r="O38" s="98" t="s">
        <v>91</v>
      </c>
      <c r="P38" s="64" t="s">
        <v>87</v>
      </c>
      <c r="Q38" s="64" t="s">
        <v>338</v>
      </c>
      <c r="R38" s="25">
        <v>200001037684</v>
      </c>
      <c r="S38" s="66">
        <v>46119</v>
      </c>
      <c r="T38" s="66" t="str">
        <f t="shared" si="2"/>
        <v>DONE</v>
      </c>
      <c r="U38" s="66">
        <v>46120</v>
      </c>
      <c r="V38" s="25">
        <v>9200082632</v>
      </c>
      <c r="W38" s="25">
        <v>44863</v>
      </c>
      <c r="X38" s="69">
        <v>46135</v>
      </c>
      <c r="Y38" s="69" t="str">
        <f t="shared" si="3"/>
        <v>DONE</v>
      </c>
      <c r="Z38" s="25">
        <v>48887</v>
      </c>
      <c r="AA38" s="72">
        <v>46135</v>
      </c>
      <c r="AB38" s="25" t="str">
        <f t="shared" si="4"/>
        <v>DONE</v>
      </c>
      <c r="AC38" s="25"/>
      <c r="AD38" s="54" t="s">
        <v>489</v>
      </c>
      <c r="AE38" s="76">
        <v>46136</v>
      </c>
      <c r="AF38" s="69" t="str">
        <f t="shared" si="5"/>
        <v>DONE</v>
      </c>
      <c r="AG38" s="69">
        <v>46138</v>
      </c>
      <c r="AH38" s="75"/>
      <c r="AI38" s="77" t="e">
        <f t="shared" ca="1" si="6"/>
        <v>#NAME?</v>
      </c>
      <c r="AJ38" s="80" t="str">
        <f t="array" ref="AJ38">IFERROR(INDEX('[1]Master Price'!$E:$E,MATCH(D38,'[1]Master Price'!$B:$B,0)),"0")</f>
        <v>0</v>
      </c>
      <c r="AK38" s="80">
        <f t="shared" si="7"/>
        <v>0</v>
      </c>
      <c r="AL38" s="82" t="str">
        <f t="shared" si="8"/>
        <v>0-day</v>
      </c>
      <c r="AM38" s="82" t="str">
        <f t="shared" si="9"/>
        <v>1-day</v>
      </c>
      <c r="AN38" s="82" t="str">
        <f t="shared" si="10"/>
        <v>16-day</v>
      </c>
      <c r="AO38" s="82" t="str">
        <f t="shared" si="11"/>
        <v>0-day</v>
      </c>
      <c r="AP38" s="82" t="str">
        <f t="shared" si="12"/>
        <v>1-day</v>
      </c>
      <c r="AQ38" s="82" t="str">
        <f t="shared" si="13"/>
        <v>0-day</v>
      </c>
      <c r="AR38" s="17"/>
      <c r="AS38" s="83" t="str">
        <f t="shared" si="14"/>
        <v/>
      </c>
      <c r="AT38" s="87"/>
      <c r="AU38" s="84" t="e">
        <f t="shared" ca="1" si="15"/>
        <v>#NAME?</v>
      </c>
      <c r="AV38" s="88" t="e">
        <f t="shared" ca="1" si="16"/>
        <v>#NAME?</v>
      </c>
      <c r="AW38" s="83" t="e">
        <f t="shared" ca="1" si="17"/>
        <v>#NAME?</v>
      </c>
      <c r="AX38" s="88" t="e">
        <f t="shared" ca="1" si="18"/>
        <v>#NAME?</v>
      </c>
      <c r="AY38" s="83" t="str">
        <f t="shared" si="19"/>
        <v/>
      </c>
      <c r="AZ38" s="22" t="e">
        <f t="shared" ca="1" si="20"/>
        <v>#NAME?</v>
      </c>
      <c r="BA38" s="88" t="e">
        <f t="shared" ca="1" si="21"/>
        <v>#NAME?</v>
      </c>
      <c r="BB38" s="88" t="e">
        <f t="shared" ca="1" si="22"/>
        <v>#NAME?</v>
      </c>
      <c r="BC38" s="91" t="e">
        <f t="shared" ca="1" si="23"/>
        <v>#NAME?</v>
      </c>
      <c r="BD38" s="91" t="e">
        <f t="shared" ca="1" si="24"/>
        <v>#NAME?</v>
      </c>
      <c r="BE38" s="88" t="e">
        <f t="shared" ca="1" si="25"/>
        <v>#NAME?</v>
      </c>
      <c r="BF38" s="22" t="e">
        <f t="shared" ca="1" si="26"/>
        <v>#NAME?</v>
      </c>
      <c r="BG38" s="22" t="e">
        <f t="shared" ca="1" si="27"/>
        <v>#NAME?</v>
      </c>
      <c r="BH38" s="22"/>
      <c r="BI38" s="22"/>
      <c r="BJ38" s="22"/>
      <c r="BK38" s="22"/>
      <c r="BL38" s="22"/>
      <c r="BM38" s="22"/>
      <c r="BN38" s="25"/>
      <c r="BO38" s="25"/>
    </row>
    <row r="39" spans="1:67" ht="13.5" customHeight="1" x14ac:dyDescent="0.35">
      <c r="A39" s="25">
        <f t="shared" si="0"/>
        <v>37</v>
      </c>
      <c r="B39" s="52">
        <v>46117</v>
      </c>
      <c r="C39" s="54" t="s">
        <v>508</v>
      </c>
      <c r="D39" s="54" t="s">
        <v>68</v>
      </c>
      <c r="E39" s="56" t="s">
        <v>70</v>
      </c>
      <c r="F39" s="54">
        <v>2</v>
      </c>
      <c r="G39" s="54" t="s">
        <v>65</v>
      </c>
      <c r="H39" s="54" t="str">
        <f t="shared" si="1"/>
        <v>DONE</v>
      </c>
      <c r="I39" s="54" t="s">
        <v>510</v>
      </c>
      <c r="J39" s="58" t="s">
        <v>180</v>
      </c>
      <c r="K39" s="58" t="s">
        <v>79</v>
      </c>
      <c r="L39" s="110"/>
      <c r="M39" s="58"/>
      <c r="N39" s="54" t="s">
        <v>90</v>
      </c>
      <c r="O39" s="98" t="s">
        <v>91</v>
      </c>
      <c r="P39" s="64" t="s">
        <v>87</v>
      </c>
      <c r="Q39" s="64" t="s">
        <v>92</v>
      </c>
      <c r="R39" s="25">
        <v>200001037755</v>
      </c>
      <c r="S39" s="66">
        <v>46119</v>
      </c>
      <c r="T39" s="66" t="str">
        <f t="shared" si="2"/>
        <v>DONE</v>
      </c>
      <c r="U39" s="66">
        <v>46120</v>
      </c>
      <c r="V39" s="25">
        <v>7000240011</v>
      </c>
      <c r="W39" s="25">
        <v>45503</v>
      </c>
      <c r="X39" s="69">
        <v>46154</v>
      </c>
      <c r="Y39" s="69" t="str">
        <f t="shared" si="3"/>
        <v>DONE</v>
      </c>
      <c r="Z39" s="25">
        <v>49547</v>
      </c>
      <c r="AA39" s="72">
        <v>46154</v>
      </c>
      <c r="AB39" s="25" t="str">
        <f t="shared" si="4"/>
        <v>DONE</v>
      </c>
      <c r="AC39" s="25"/>
      <c r="AD39" s="54" t="s">
        <v>513</v>
      </c>
      <c r="AE39" s="76">
        <v>46155</v>
      </c>
      <c r="AF39" s="69" t="str">
        <f t="shared" si="5"/>
        <v>DONE</v>
      </c>
      <c r="AG39" s="76">
        <v>46155</v>
      </c>
      <c r="AH39" s="75"/>
      <c r="AI39" s="77" t="e">
        <f t="shared" ca="1" si="6"/>
        <v>#NAME?</v>
      </c>
      <c r="AJ39" s="80" t="str">
        <f t="array" ref="AJ39">IFERROR(INDEX('[1]Master Price'!$E:$E,MATCH(D39,'[1]Master Price'!$B:$B,0)),"0")</f>
        <v>0</v>
      </c>
      <c r="AK39" s="80">
        <f t="shared" si="7"/>
        <v>0</v>
      </c>
      <c r="AL39" s="82" t="str">
        <f t="shared" si="8"/>
        <v>0-day</v>
      </c>
      <c r="AM39" s="82" t="str">
        <f t="shared" si="9"/>
        <v>1-day</v>
      </c>
      <c r="AN39" s="82" t="str">
        <f t="shared" si="10"/>
        <v>35-day</v>
      </c>
      <c r="AO39" s="82" t="str">
        <f t="shared" si="11"/>
        <v>0-day</v>
      </c>
      <c r="AP39" s="82" t="str">
        <f t="shared" si="12"/>
        <v>1-day</v>
      </c>
      <c r="AQ39" s="82" t="str">
        <f t="shared" si="13"/>
        <v>0-day</v>
      </c>
      <c r="AR39" s="17"/>
      <c r="AS39" s="83" t="str">
        <f t="shared" si="14"/>
        <v/>
      </c>
      <c r="AT39" s="87"/>
      <c r="AU39" s="84" t="e">
        <f t="shared" ca="1" si="15"/>
        <v>#NAME?</v>
      </c>
      <c r="AV39" s="88" t="e">
        <f t="shared" ca="1" si="16"/>
        <v>#NAME?</v>
      </c>
      <c r="AW39" s="83" t="e">
        <f t="shared" ca="1" si="17"/>
        <v>#NAME?</v>
      </c>
      <c r="AX39" s="88" t="e">
        <f t="shared" ca="1" si="18"/>
        <v>#NAME?</v>
      </c>
      <c r="AY39" s="83" t="str">
        <f t="shared" si="19"/>
        <v/>
      </c>
      <c r="AZ39" s="22" t="e">
        <f t="shared" ca="1" si="20"/>
        <v>#NAME?</v>
      </c>
      <c r="BA39" s="88" t="e">
        <f t="shared" ca="1" si="21"/>
        <v>#NAME?</v>
      </c>
      <c r="BB39" s="88" t="e">
        <f t="shared" ca="1" si="22"/>
        <v>#NAME?</v>
      </c>
      <c r="BC39" s="91" t="e">
        <f t="shared" ca="1" si="23"/>
        <v>#NAME?</v>
      </c>
      <c r="BD39" s="91" t="e">
        <f t="shared" ca="1" si="24"/>
        <v>#NAME?</v>
      </c>
      <c r="BE39" s="88" t="e">
        <f t="shared" ca="1" si="25"/>
        <v>#NAME?</v>
      </c>
      <c r="BF39" s="22" t="e">
        <f t="shared" ca="1" si="26"/>
        <v>#NAME?</v>
      </c>
      <c r="BG39" s="22" t="e">
        <f t="shared" ca="1" si="27"/>
        <v>#NAME?</v>
      </c>
      <c r="BH39" s="22"/>
      <c r="BI39" s="22"/>
      <c r="BJ39" s="22"/>
      <c r="BK39" s="22"/>
      <c r="BL39" s="22"/>
      <c r="BM39" s="22"/>
      <c r="BN39" s="25"/>
      <c r="BO39" s="25"/>
    </row>
    <row r="40" spans="1:67" ht="13.5" customHeight="1" x14ac:dyDescent="0.35">
      <c r="A40" s="25">
        <f t="shared" si="0"/>
        <v>38</v>
      </c>
      <c r="B40" s="52">
        <v>46115</v>
      </c>
      <c r="C40" s="54" t="s">
        <v>518</v>
      </c>
      <c r="D40" s="54" t="s">
        <v>244</v>
      </c>
      <c r="E40" s="56" t="s">
        <v>245</v>
      </c>
      <c r="F40" s="54">
        <v>1</v>
      </c>
      <c r="G40" s="54" t="s">
        <v>65</v>
      </c>
      <c r="H40" s="54" t="str">
        <f t="shared" si="1"/>
        <v>DONE</v>
      </c>
      <c r="I40" s="54" t="s">
        <v>521</v>
      </c>
      <c r="J40" s="58" t="s">
        <v>112</v>
      </c>
      <c r="K40" s="58" t="s">
        <v>106</v>
      </c>
      <c r="L40" s="113"/>
      <c r="M40" s="58"/>
      <c r="N40" s="54" t="s">
        <v>161</v>
      </c>
      <c r="O40" s="114" t="s">
        <v>81</v>
      </c>
      <c r="P40" s="64" t="s">
        <v>87</v>
      </c>
      <c r="Q40" s="64" t="s">
        <v>522</v>
      </c>
      <c r="R40" s="25">
        <v>200001037758</v>
      </c>
      <c r="S40" s="66">
        <v>46119</v>
      </c>
      <c r="T40" s="66" t="str">
        <f t="shared" si="2"/>
        <v>DONE</v>
      </c>
      <c r="U40" s="66">
        <v>46120</v>
      </c>
      <c r="V40" s="25">
        <v>9200082610</v>
      </c>
      <c r="W40" s="25">
        <v>44850</v>
      </c>
      <c r="X40" s="69">
        <v>46135</v>
      </c>
      <c r="Y40" s="69" t="str">
        <f t="shared" si="3"/>
        <v>DONE</v>
      </c>
      <c r="Z40" s="25">
        <v>48875</v>
      </c>
      <c r="AA40" s="72">
        <v>46135</v>
      </c>
      <c r="AB40" s="25" t="str">
        <f t="shared" si="4"/>
        <v>DONE</v>
      </c>
      <c r="AC40" s="25"/>
      <c r="AD40" s="54" t="s">
        <v>524</v>
      </c>
      <c r="AE40" s="76">
        <v>46136</v>
      </c>
      <c r="AF40" s="69" t="str">
        <f t="shared" si="5"/>
        <v>DONE</v>
      </c>
      <c r="AG40" s="69">
        <v>46138</v>
      </c>
      <c r="AH40" s="75"/>
      <c r="AI40" s="77" t="e">
        <f t="shared" ca="1" si="6"/>
        <v>#NAME?</v>
      </c>
      <c r="AJ40" s="80" t="str">
        <f t="array" ref="AJ40">IFERROR(INDEX('[1]Master Price'!$E:$E,MATCH(D40,'[1]Master Price'!$B:$B,0)),"0")</f>
        <v>0</v>
      </c>
      <c r="AK40" s="80">
        <f t="shared" si="7"/>
        <v>0</v>
      </c>
      <c r="AL40" s="82" t="str">
        <f t="shared" si="8"/>
        <v>0-day</v>
      </c>
      <c r="AM40" s="82" t="str">
        <f t="shared" si="9"/>
        <v>1-day</v>
      </c>
      <c r="AN40" s="82" t="str">
        <f t="shared" si="10"/>
        <v>16-day</v>
      </c>
      <c r="AO40" s="82" t="str">
        <f t="shared" si="11"/>
        <v>0-day</v>
      </c>
      <c r="AP40" s="82" t="str">
        <f t="shared" si="12"/>
        <v>1-day</v>
      </c>
      <c r="AQ40" s="82" t="str">
        <f t="shared" si="13"/>
        <v>0-day</v>
      </c>
      <c r="AR40" s="17"/>
      <c r="AS40" s="83" t="str">
        <f t="shared" si="14"/>
        <v/>
      </c>
      <c r="AT40" s="87"/>
      <c r="AU40" s="84" t="e">
        <f t="shared" ca="1" si="15"/>
        <v>#NAME?</v>
      </c>
      <c r="AV40" s="88" t="e">
        <f t="shared" ca="1" si="16"/>
        <v>#NAME?</v>
      </c>
      <c r="AW40" s="83" t="e">
        <f t="shared" ca="1" si="17"/>
        <v>#NAME?</v>
      </c>
      <c r="AX40" s="88" t="e">
        <f t="shared" ca="1" si="18"/>
        <v>#NAME?</v>
      </c>
      <c r="AY40" s="83" t="str">
        <f t="shared" si="19"/>
        <v/>
      </c>
      <c r="AZ40" s="22" t="e">
        <f t="shared" ca="1" si="20"/>
        <v>#NAME?</v>
      </c>
      <c r="BA40" s="88" t="e">
        <f t="shared" ca="1" si="21"/>
        <v>#NAME?</v>
      </c>
      <c r="BB40" s="88" t="e">
        <f t="shared" ca="1" si="22"/>
        <v>#NAME?</v>
      </c>
      <c r="BC40" s="91" t="e">
        <f t="shared" ca="1" si="23"/>
        <v>#NAME?</v>
      </c>
      <c r="BD40" s="91" t="e">
        <f t="shared" ca="1" si="24"/>
        <v>#NAME?</v>
      </c>
      <c r="BE40" s="88" t="e">
        <f t="shared" ca="1" si="25"/>
        <v>#NAME?</v>
      </c>
      <c r="BF40" s="22" t="e">
        <f t="shared" ca="1" si="26"/>
        <v>#NAME?</v>
      </c>
      <c r="BG40" s="22" t="e">
        <f t="shared" ca="1" si="27"/>
        <v>#NAME?</v>
      </c>
      <c r="BH40" s="22"/>
      <c r="BI40" s="22"/>
      <c r="BJ40" s="22"/>
      <c r="BK40" s="22"/>
      <c r="BL40" s="22"/>
      <c r="BM40" s="22"/>
      <c r="BN40" s="25"/>
      <c r="BO40" s="25"/>
    </row>
    <row r="41" spans="1:67" ht="13.5" customHeight="1" x14ac:dyDescent="0.35">
      <c r="A41" s="25">
        <f t="shared" si="0"/>
        <v>39</v>
      </c>
      <c r="B41" s="52">
        <v>46115</v>
      </c>
      <c r="C41" s="54" t="s">
        <v>532</v>
      </c>
      <c r="D41" s="54" t="s">
        <v>502</v>
      </c>
      <c r="E41" s="56" t="s">
        <v>503</v>
      </c>
      <c r="F41" s="54">
        <v>7</v>
      </c>
      <c r="G41" s="54" t="s">
        <v>144</v>
      </c>
      <c r="H41" s="54" t="str">
        <f t="shared" si="1"/>
        <v>DONE</v>
      </c>
      <c r="I41" s="54" t="s">
        <v>145</v>
      </c>
      <c r="J41" s="58" t="s">
        <v>146</v>
      </c>
      <c r="K41" s="58" t="s">
        <v>79</v>
      </c>
      <c r="L41" s="110">
        <v>2140</v>
      </c>
      <c r="M41" s="58"/>
      <c r="N41" s="54" t="s">
        <v>207</v>
      </c>
      <c r="O41" s="98" t="s">
        <v>91</v>
      </c>
      <c r="P41" s="64" t="s">
        <v>87</v>
      </c>
      <c r="Q41" s="64" t="s">
        <v>533</v>
      </c>
      <c r="R41" s="25">
        <v>200001037699</v>
      </c>
      <c r="S41" s="66">
        <v>46119</v>
      </c>
      <c r="T41" s="66" t="str">
        <f t="shared" si="2"/>
        <v>DONE</v>
      </c>
      <c r="U41" s="66">
        <v>46120</v>
      </c>
      <c r="V41" s="25">
        <v>7000240006</v>
      </c>
      <c r="W41" s="25">
        <v>45501</v>
      </c>
      <c r="X41" s="69">
        <v>46154</v>
      </c>
      <c r="Y41" s="69" t="str">
        <f t="shared" si="3"/>
        <v>DONE</v>
      </c>
      <c r="Z41" s="25">
        <v>49545</v>
      </c>
      <c r="AA41" s="72">
        <v>46154</v>
      </c>
      <c r="AB41" s="25" t="str">
        <f t="shared" si="4"/>
        <v>DONE</v>
      </c>
      <c r="AC41" s="25"/>
      <c r="AD41" s="54" t="s">
        <v>535</v>
      </c>
      <c r="AE41" s="76">
        <v>46155</v>
      </c>
      <c r="AF41" s="69" t="str">
        <f t="shared" si="5"/>
        <v>DONE</v>
      </c>
      <c r="AG41" s="76">
        <v>46155</v>
      </c>
      <c r="AH41" s="75"/>
      <c r="AI41" s="77" t="e">
        <f t="shared" ca="1" si="6"/>
        <v>#NAME?</v>
      </c>
      <c r="AJ41" s="80" t="str">
        <f t="array" ref="AJ41">IFERROR(INDEX('[1]Master Price'!$E:$E,MATCH(D41,'[1]Master Price'!$B:$B,0)),"0")</f>
        <v>0</v>
      </c>
      <c r="AK41" s="80">
        <f t="shared" si="7"/>
        <v>0</v>
      </c>
      <c r="AL41" s="82" t="str">
        <f t="shared" si="8"/>
        <v>0-day</v>
      </c>
      <c r="AM41" s="82" t="str">
        <f t="shared" si="9"/>
        <v>1-day</v>
      </c>
      <c r="AN41" s="82" t="str">
        <f t="shared" si="10"/>
        <v>35-day</v>
      </c>
      <c r="AO41" s="82" t="str">
        <f t="shared" si="11"/>
        <v>0-day</v>
      </c>
      <c r="AP41" s="82" t="str">
        <f t="shared" si="12"/>
        <v>1-day</v>
      </c>
      <c r="AQ41" s="82" t="str">
        <f t="shared" si="13"/>
        <v>0-day</v>
      </c>
      <c r="AR41" s="17"/>
      <c r="AS41" s="83" t="str">
        <f t="shared" si="14"/>
        <v/>
      </c>
      <c r="AT41" s="87"/>
      <c r="AU41" s="84" t="e">
        <f t="shared" ca="1" si="15"/>
        <v>#NAME?</v>
      </c>
      <c r="AV41" s="88" t="e">
        <f t="shared" ca="1" si="16"/>
        <v>#NAME?</v>
      </c>
      <c r="AW41" s="83" t="e">
        <f t="shared" ca="1" si="17"/>
        <v>#NAME?</v>
      </c>
      <c r="AX41" s="88" t="e">
        <f t="shared" ca="1" si="18"/>
        <v>#NAME?</v>
      </c>
      <c r="AY41" s="83" t="str">
        <f t="shared" si="19"/>
        <v/>
      </c>
      <c r="AZ41" s="22" t="e">
        <f t="shared" ca="1" si="20"/>
        <v>#NAME?</v>
      </c>
      <c r="BA41" s="88" t="e">
        <f t="shared" ca="1" si="21"/>
        <v>#NAME?</v>
      </c>
      <c r="BB41" s="88" t="e">
        <f t="shared" ca="1" si="22"/>
        <v>#NAME?</v>
      </c>
      <c r="BC41" s="91" t="e">
        <f t="shared" ca="1" si="23"/>
        <v>#NAME?</v>
      </c>
      <c r="BD41" s="91" t="e">
        <f t="shared" ca="1" si="24"/>
        <v>#NAME?</v>
      </c>
      <c r="BE41" s="88" t="e">
        <f t="shared" ca="1" si="25"/>
        <v>#NAME?</v>
      </c>
      <c r="BF41" s="22" t="e">
        <f t="shared" ca="1" si="26"/>
        <v>#NAME?</v>
      </c>
      <c r="BG41" s="22" t="e">
        <f t="shared" ca="1" si="27"/>
        <v>#NAME?</v>
      </c>
      <c r="BH41" s="22"/>
      <c r="BI41" s="22"/>
      <c r="BJ41" s="22"/>
      <c r="BK41" s="22"/>
      <c r="BL41" s="22"/>
      <c r="BM41" s="22"/>
      <c r="BN41" s="25"/>
      <c r="BO41" s="25"/>
    </row>
    <row r="42" spans="1:67" ht="13.5" customHeight="1" x14ac:dyDescent="0.35">
      <c r="A42" s="25">
        <f t="shared" si="0"/>
        <v>40</v>
      </c>
      <c r="B42" s="52">
        <v>46115</v>
      </c>
      <c r="C42" s="54" t="s">
        <v>532</v>
      </c>
      <c r="D42" s="54" t="s">
        <v>519</v>
      </c>
      <c r="E42" s="56" t="s">
        <v>520</v>
      </c>
      <c r="F42" s="54">
        <v>2</v>
      </c>
      <c r="G42" s="54" t="s">
        <v>65</v>
      </c>
      <c r="H42" s="54" t="str">
        <f t="shared" si="1"/>
        <v>DONE</v>
      </c>
      <c r="I42" s="54" t="s">
        <v>145</v>
      </c>
      <c r="J42" s="58" t="s">
        <v>146</v>
      </c>
      <c r="K42" s="58" t="s">
        <v>79</v>
      </c>
      <c r="L42" s="110">
        <v>2140</v>
      </c>
      <c r="M42" s="58"/>
      <c r="N42" s="54" t="s">
        <v>207</v>
      </c>
      <c r="O42" s="98" t="s">
        <v>91</v>
      </c>
      <c r="P42" s="64" t="s">
        <v>87</v>
      </c>
      <c r="Q42" s="64" t="s">
        <v>533</v>
      </c>
      <c r="R42" s="25">
        <v>200001037699</v>
      </c>
      <c r="S42" s="66">
        <v>46119</v>
      </c>
      <c r="T42" s="66" t="str">
        <f t="shared" si="2"/>
        <v>DONE</v>
      </c>
      <c r="U42" s="66">
        <v>46120</v>
      </c>
      <c r="V42" s="25">
        <v>7000240006</v>
      </c>
      <c r="W42" s="25">
        <v>45501</v>
      </c>
      <c r="X42" s="69">
        <v>46154</v>
      </c>
      <c r="Y42" s="69" t="str">
        <f t="shared" si="3"/>
        <v>DONE</v>
      </c>
      <c r="Z42" s="25">
        <v>49545</v>
      </c>
      <c r="AA42" s="72">
        <v>46154</v>
      </c>
      <c r="AB42" s="25" t="str">
        <f t="shared" si="4"/>
        <v>DONE</v>
      </c>
      <c r="AC42" s="25"/>
      <c r="AD42" s="54" t="s">
        <v>535</v>
      </c>
      <c r="AE42" s="76">
        <v>46155</v>
      </c>
      <c r="AF42" s="69" t="str">
        <f t="shared" si="5"/>
        <v>DONE</v>
      </c>
      <c r="AG42" s="76">
        <v>46155</v>
      </c>
      <c r="AH42" s="75"/>
      <c r="AI42" s="77" t="e">
        <f t="shared" ca="1" si="6"/>
        <v>#NAME?</v>
      </c>
      <c r="AJ42" s="80" t="str">
        <f t="array" ref="AJ42">IFERROR(INDEX('[1]Master Price'!$E:$E,MATCH(D42,'[1]Master Price'!$B:$B,0)),"0")</f>
        <v>0</v>
      </c>
      <c r="AK42" s="80">
        <f t="shared" si="7"/>
        <v>0</v>
      </c>
      <c r="AL42" s="82" t="str">
        <f t="shared" si="8"/>
        <v>0-day</v>
      </c>
      <c r="AM42" s="82" t="str">
        <f t="shared" si="9"/>
        <v>1-day</v>
      </c>
      <c r="AN42" s="82" t="str">
        <f t="shared" si="10"/>
        <v>35-day</v>
      </c>
      <c r="AO42" s="82" t="str">
        <f t="shared" si="11"/>
        <v>0-day</v>
      </c>
      <c r="AP42" s="82" t="str">
        <f t="shared" si="12"/>
        <v>1-day</v>
      </c>
      <c r="AQ42" s="82" t="str">
        <f t="shared" si="13"/>
        <v>0-day</v>
      </c>
      <c r="AR42" s="17"/>
      <c r="AS42" s="83" t="str">
        <f t="shared" si="14"/>
        <v/>
      </c>
      <c r="AT42" s="87"/>
      <c r="AU42" s="84" t="e">
        <f t="shared" ca="1" si="15"/>
        <v>#NAME?</v>
      </c>
      <c r="AV42" s="88" t="e">
        <f t="shared" ca="1" si="16"/>
        <v>#NAME?</v>
      </c>
      <c r="AW42" s="83" t="e">
        <f t="shared" ca="1" si="17"/>
        <v>#NAME?</v>
      </c>
      <c r="AX42" s="88" t="e">
        <f t="shared" ca="1" si="18"/>
        <v>#NAME?</v>
      </c>
      <c r="AY42" s="83" t="str">
        <f t="shared" si="19"/>
        <v/>
      </c>
      <c r="AZ42" s="22" t="e">
        <f t="shared" ca="1" si="20"/>
        <v>#NAME?</v>
      </c>
      <c r="BA42" s="88" t="e">
        <f t="shared" ca="1" si="21"/>
        <v>#NAME?</v>
      </c>
      <c r="BB42" s="88" t="e">
        <f t="shared" ca="1" si="22"/>
        <v>#NAME?</v>
      </c>
      <c r="BC42" s="91" t="e">
        <f t="shared" ca="1" si="23"/>
        <v>#NAME?</v>
      </c>
      <c r="BD42" s="91" t="e">
        <f t="shared" ca="1" si="24"/>
        <v>#NAME?</v>
      </c>
      <c r="BE42" s="88" t="e">
        <f t="shared" ca="1" si="25"/>
        <v>#NAME?</v>
      </c>
      <c r="BF42" s="22" t="e">
        <f t="shared" ca="1" si="26"/>
        <v>#NAME?</v>
      </c>
      <c r="BG42" s="22" t="e">
        <f t="shared" ca="1" si="27"/>
        <v>#NAME?</v>
      </c>
      <c r="BH42" s="22"/>
      <c r="BI42" s="22"/>
      <c r="BJ42" s="22"/>
      <c r="BK42" s="22"/>
      <c r="BL42" s="22"/>
      <c r="BM42" s="22"/>
      <c r="BN42" s="25"/>
      <c r="BO42" s="25"/>
    </row>
    <row r="43" spans="1:67" ht="13.5" customHeight="1" x14ac:dyDescent="0.35">
      <c r="A43" s="25">
        <f t="shared" si="0"/>
        <v>41</v>
      </c>
      <c r="B43" s="52">
        <v>46115</v>
      </c>
      <c r="C43" s="54" t="s">
        <v>532</v>
      </c>
      <c r="D43" s="54" t="s">
        <v>136</v>
      </c>
      <c r="E43" s="56" t="s">
        <v>137</v>
      </c>
      <c r="F43" s="54">
        <v>1</v>
      </c>
      <c r="G43" s="54" t="s">
        <v>65</v>
      </c>
      <c r="H43" s="54" t="str">
        <f t="shared" si="1"/>
        <v>DONE</v>
      </c>
      <c r="I43" s="54" t="s">
        <v>145</v>
      </c>
      <c r="J43" s="58" t="s">
        <v>146</v>
      </c>
      <c r="K43" s="58" t="s">
        <v>79</v>
      </c>
      <c r="L43" s="110">
        <v>2140</v>
      </c>
      <c r="M43" s="58"/>
      <c r="N43" s="54" t="s">
        <v>207</v>
      </c>
      <c r="O43" s="98" t="s">
        <v>91</v>
      </c>
      <c r="P43" s="64" t="s">
        <v>87</v>
      </c>
      <c r="Q43" s="64" t="s">
        <v>533</v>
      </c>
      <c r="R43" s="25">
        <v>200001037699</v>
      </c>
      <c r="S43" s="66">
        <v>46119</v>
      </c>
      <c r="T43" s="66" t="str">
        <f t="shared" si="2"/>
        <v>DONE</v>
      </c>
      <c r="U43" s="66">
        <v>46120</v>
      </c>
      <c r="V43" s="25">
        <v>7000240006</v>
      </c>
      <c r="W43" s="25">
        <v>45501</v>
      </c>
      <c r="X43" s="69">
        <v>46154</v>
      </c>
      <c r="Y43" s="69" t="str">
        <f t="shared" si="3"/>
        <v>DONE</v>
      </c>
      <c r="Z43" s="25">
        <v>49545</v>
      </c>
      <c r="AA43" s="72">
        <v>46154</v>
      </c>
      <c r="AB43" s="25" t="str">
        <f t="shared" si="4"/>
        <v>DONE</v>
      </c>
      <c r="AC43" s="25"/>
      <c r="AD43" s="54" t="s">
        <v>535</v>
      </c>
      <c r="AE43" s="76">
        <v>46155</v>
      </c>
      <c r="AF43" s="69" t="str">
        <f t="shared" si="5"/>
        <v>DONE</v>
      </c>
      <c r="AG43" s="76">
        <v>46155</v>
      </c>
      <c r="AH43" s="75"/>
      <c r="AI43" s="77" t="e">
        <f t="shared" ca="1" si="6"/>
        <v>#NAME?</v>
      </c>
      <c r="AJ43" s="80" t="str">
        <f t="array" ref="AJ43">IFERROR(INDEX('[1]Master Price'!$E:$E,MATCH(D43,'[1]Master Price'!$B:$B,0)),"0")</f>
        <v>0</v>
      </c>
      <c r="AK43" s="80">
        <f t="shared" si="7"/>
        <v>0</v>
      </c>
      <c r="AL43" s="82" t="str">
        <f t="shared" si="8"/>
        <v>0-day</v>
      </c>
      <c r="AM43" s="82" t="str">
        <f t="shared" si="9"/>
        <v>1-day</v>
      </c>
      <c r="AN43" s="82" t="str">
        <f t="shared" si="10"/>
        <v>35-day</v>
      </c>
      <c r="AO43" s="82" t="str">
        <f t="shared" si="11"/>
        <v>0-day</v>
      </c>
      <c r="AP43" s="82" t="str">
        <f t="shared" si="12"/>
        <v>1-day</v>
      </c>
      <c r="AQ43" s="82" t="str">
        <f t="shared" si="13"/>
        <v>0-day</v>
      </c>
      <c r="AR43" s="17"/>
      <c r="AS43" s="83" t="str">
        <f t="shared" si="14"/>
        <v/>
      </c>
      <c r="AT43" s="87"/>
      <c r="AU43" s="84" t="e">
        <f t="shared" ca="1" si="15"/>
        <v>#NAME?</v>
      </c>
      <c r="AV43" s="88" t="e">
        <f t="shared" ca="1" si="16"/>
        <v>#NAME?</v>
      </c>
      <c r="AW43" s="83" t="e">
        <f t="shared" ca="1" si="17"/>
        <v>#NAME?</v>
      </c>
      <c r="AX43" s="88" t="e">
        <f t="shared" ca="1" si="18"/>
        <v>#NAME?</v>
      </c>
      <c r="AY43" s="83" t="str">
        <f t="shared" si="19"/>
        <v/>
      </c>
      <c r="AZ43" s="22" t="e">
        <f t="shared" ca="1" si="20"/>
        <v>#NAME?</v>
      </c>
      <c r="BA43" s="88" t="e">
        <f t="shared" ca="1" si="21"/>
        <v>#NAME?</v>
      </c>
      <c r="BB43" s="88" t="e">
        <f t="shared" ca="1" si="22"/>
        <v>#NAME?</v>
      </c>
      <c r="BC43" s="91" t="e">
        <f t="shared" ca="1" si="23"/>
        <v>#NAME?</v>
      </c>
      <c r="BD43" s="91" t="e">
        <f t="shared" ca="1" si="24"/>
        <v>#NAME?</v>
      </c>
      <c r="BE43" s="88" t="e">
        <f t="shared" ca="1" si="25"/>
        <v>#NAME?</v>
      </c>
      <c r="BF43" s="22" t="e">
        <f t="shared" ca="1" si="26"/>
        <v>#NAME?</v>
      </c>
      <c r="BG43" s="22" t="e">
        <f t="shared" ca="1" si="27"/>
        <v>#NAME?</v>
      </c>
      <c r="BH43" s="22"/>
      <c r="BI43" s="22"/>
      <c r="BJ43" s="22"/>
      <c r="BK43" s="22"/>
      <c r="BL43" s="22"/>
      <c r="BM43" s="22"/>
      <c r="BN43" s="25"/>
      <c r="BO43" s="25"/>
    </row>
    <row r="44" spans="1:67" ht="13.5" customHeight="1" x14ac:dyDescent="0.35">
      <c r="A44" s="25">
        <f t="shared" si="0"/>
        <v>42</v>
      </c>
      <c r="B44" s="52">
        <v>46115</v>
      </c>
      <c r="C44" s="54" t="s">
        <v>532</v>
      </c>
      <c r="D44" s="54" t="s">
        <v>559</v>
      </c>
      <c r="E44" s="56" t="s">
        <v>560</v>
      </c>
      <c r="F44" s="54">
        <v>2</v>
      </c>
      <c r="G44" s="54" t="s">
        <v>65</v>
      </c>
      <c r="H44" s="54" t="str">
        <f t="shared" si="1"/>
        <v>DONE</v>
      </c>
      <c r="I44" s="54" t="s">
        <v>145</v>
      </c>
      <c r="J44" s="58" t="s">
        <v>146</v>
      </c>
      <c r="K44" s="58" t="s">
        <v>79</v>
      </c>
      <c r="L44" s="110">
        <v>2140</v>
      </c>
      <c r="M44" s="58"/>
      <c r="N44" s="54" t="s">
        <v>207</v>
      </c>
      <c r="O44" s="98" t="s">
        <v>91</v>
      </c>
      <c r="P44" s="64" t="s">
        <v>87</v>
      </c>
      <c r="Q44" s="64" t="s">
        <v>533</v>
      </c>
      <c r="R44" s="25">
        <v>200001037699</v>
      </c>
      <c r="S44" s="66">
        <v>46119</v>
      </c>
      <c r="T44" s="66" t="str">
        <f t="shared" si="2"/>
        <v>DONE</v>
      </c>
      <c r="U44" s="66">
        <v>46120</v>
      </c>
      <c r="V44" s="25">
        <v>7000240006</v>
      </c>
      <c r="W44" s="25">
        <v>45501</v>
      </c>
      <c r="X44" s="69">
        <v>46154</v>
      </c>
      <c r="Y44" s="69" t="str">
        <f t="shared" si="3"/>
        <v>DONE</v>
      </c>
      <c r="Z44" s="25">
        <v>49545</v>
      </c>
      <c r="AA44" s="72">
        <v>46154</v>
      </c>
      <c r="AB44" s="25" t="str">
        <f t="shared" si="4"/>
        <v>DONE</v>
      </c>
      <c r="AC44" s="25"/>
      <c r="AD44" s="54" t="s">
        <v>535</v>
      </c>
      <c r="AE44" s="76">
        <v>46155</v>
      </c>
      <c r="AF44" s="69" t="str">
        <f t="shared" si="5"/>
        <v>DONE</v>
      </c>
      <c r="AG44" s="76">
        <v>46155</v>
      </c>
      <c r="AH44" s="75"/>
      <c r="AI44" s="77" t="e">
        <f t="shared" ca="1" si="6"/>
        <v>#NAME?</v>
      </c>
      <c r="AJ44" s="80" t="str">
        <f t="array" ref="AJ44">IFERROR(INDEX('[1]Master Price'!$E:$E,MATCH(D44,'[1]Master Price'!$B:$B,0)),"0")</f>
        <v>0</v>
      </c>
      <c r="AK44" s="80">
        <f t="shared" si="7"/>
        <v>0</v>
      </c>
      <c r="AL44" s="82" t="str">
        <f t="shared" si="8"/>
        <v>0-day</v>
      </c>
      <c r="AM44" s="82" t="str">
        <f t="shared" si="9"/>
        <v>1-day</v>
      </c>
      <c r="AN44" s="82" t="str">
        <f t="shared" si="10"/>
        <v>35-day</v>
      </c>
      <c r="AO44" s="82" t="str">
        <f t="shared" si="11"/>
        <v>0-day</v>
      </c>
      <c r="AP44" s="82" t="str">
        <f t="shared" si="12"/>
        <v>1-day</v>
      </c>
      <c r="AQ44" s="82" t="str">
        <f t="shared" si="13"/>
        <v>0-day</v>
      </c>
      <c r="AR44" s="17"/>
      <c r="AS44" s="83" t="str">
        <f t="shared" si="14"/>
        <v/>
      </c>
      <c r="AT44" s="87"/>
      <c r="AU44" s="84" t="e">
        <f t="shared" ca="1" si="15"/>
        <v>#NAME?</v>
      </c>
      <c r="AV44" s="88" t="e">
        <f t="shared" ca="1" si="16"/>
        <v>#NAME?</v>
      </c>
      <c r="AW44" s="83" t="e">
        <f t="shared" ca="1" si="17"/>
        <v>#NAME?</v>
      </c>
      <c r="AX44" s="88" t="e">
        <f t="shared" ca="1" si="18"/>
        <v>#NAME?</v>
      </c>
      <c r="AY44" s="83" t="str">
        <f t="shared" si="19"/>
        <v/>
      </c>
      <c r="AZ44" s="22" t="e">
        <f t="shared" ca="1" si="20"/>
        <v>#NAME?</v>
      </c>
      <c r="BA44" s="88" t="e">
        <f t="shared" ca="1" si="21"/>
        <v>#NAME?</v>
      </c>
      <c r="BB44" s="88" t="e">
        <f t="shared" ca="1" si="22"/>
        <v>#NAME?</v>
      </c>
      <c r="BC44" s="91" t="e">
        <f t="shared" ca="1" si="23"/>
        <v>#NAME?</v>
      </c>
      <c r="BD44" s="91" t="e">
        <f t="shared" ca="1" si="24"/>
        <v>#NAME?</v>
      </c>
      <c r="BE44" s="88" t="e">
        <f t="shared" ca="1" si="25"/>
        <v>#NAME?</v>
      </c>
      <c r="BF44" s="22" t="e">
        <f t="shared" ca="1" si="26"/>
        <v>#NAME?</v>
      </c>
      <c r="BG44" s="22" t="e">
        <f t="shared" ca="1" si="27"/>
        <v>#NAME?</v>
      </c>
      <c r="BH44" s="22"/>
      <c r="BI44" s="22"/>
      <c r="BJ44" s="22"/>
      <c r="BK44" s="22"/>
      <c r="BL44" s="22"/>
      <c r="BM44" s="22"/>
      <c r="BN44" s="25"/>
      <c r="BO44" s="25"/>
    </row>
    <row r="45" spans="1:67" ht="13.5" customHeight="1" x14ac:dyDescent="0.35">
      <c r="A45" s="25">
        <f t="shared" si="0"/>
        <v>43</v>
      </c>
      <c r="B45" s="52">
        <v>46115</v>
      </c>
      <c r="C45" s="54" t="s">
        <v>564</v>
      </c>
      <c r="D45" s="54" t="s">
        <v>565</v>
      </c>
      <c r="E45" s="56" t="s">
        <v>116</v>
      </c>
      <c r="F45" s="54">
        <v>1</v>
      </c>
      <c r="G45" s="54" t="s">
        <v>65</v>
      </c>
      <c r="H45" s="54" t="str">
        <f t="shared" si="1"/>
        <v>DONE</v>
      </c>
      <c r="I45" s="54" t="s">
        <v>566</v>
      </c>
      <c r="J45" s="58" t="s">
        <v>180</v>
      </c>
      <c r="K45" s="58" t="s">
        <v>79</v>
      </c>
      <c r="L45" s="110">
        <v>2022</v>
      </c>
      <c r="M45" s="58"/>
      <c r="N45" s="54" t="s">
        <v>283</v>
      </c>
      <c r="O45" s="98" t="s">
        <v>91</v>
      </c>
      <c r="P45" s="64" t="s">
        <v>87</v>
      </c>
      <c r="Q45" s="64" t="s">
        <v>533</v>
      </c>
      <c r="R45" s="25">
        <v>200001037770</v>
      </c>
      <c r="S45" s="66">
        <v>46119</v>
      </c>
      <c r="T45" s="66" t="str">
        <f t="shared" si="2"/>
        <v>DONE</v>
      </c>
      <c r="U45" s="66">
        <v>46120</v>
      </c>
      <c r="V45" s="25">
        <v>9200082630</v>
      </c>
      <c r="W45" s="25">
        <v>44860</v>
      </c>
      <c r="X45" s="69">
        <v>46135</v>
      </c>
      <c r="Y45" s="69" t="str">
        <f t="shared" si="3"/>
        <v>DONE</v>
      </c>
      <c r="Z45" s="25">
        <v>48884</v>
      </c>
      <c r="AA45" s="72">
        <v>46135</v>
      </c>
      <c r="AB45" s="25" t="str">
        <f t="shared" si="4"/>
        <v>DONE</v>
      </c>
      <c r="AC45" s="25"/>
      <c r="AD45" s="54" t="s">
        <v>567</v>
      </c>
      <c r="AE45" s="76">
        <v>46136</v>
      </c>
      <c r="AF45" s="69" t="str">
        <f t="shared" si="5"/>
        <v>DONE</v>
      </c>
      <c r="AG45" s="69">
        <v>46138</v>
      </c>
      <c r="AH45" s="75"/>
      <c r="AI45" s="77" t="e">
        <f t="shared" ca="1" si="6"/>
        <v>#NAME?</v>
      </c>
      <c r="AJ45" s="80" t="str">
        <f t="array" ref="AJ45">IFERROR(INDEX('[1]Master Price'!$E:$E,MATCH(D45,'[1]Master Price'!$B:$B,0)),"0")</f>
        <v>0</v>
      </c>
      <c r="AK45" s="80">
        <f t="shared" si="7"/>
        <v>0</v>
      </c>
      <c r="AL45" s="82" t="str">
        <f t="shared" si="8"/>
        <v>0-day</v>
      </c>
      <c r="AM45" s="82" t="str">
        <f t="shared" si="9"/>
        <v>1-day</v>
      </c>
      <c r="AN45" s="82" t="str">
        <f t="shared" si="10"/>
        <v>16-day</v>
      </c>
      <c r="AO45" s="82" t="str">
        <f t="shared" si="11"/>
        <v>0-day</v>
      </c>
      <c r="AP45" s="82" t="str">
        <f t="shared" si="12"/>
        <v>1-day</v>
      </c>
      <c r="AQ45" s="82" t="str">
        <f t="shared" si="13"/>
        <v>0-day</v>
      </c>
      <c r="AR45" s="17"/>
      <c r="AS45" s="83" t="str">
        <f t="shared" si="14"/>
        <v/>
      </c>
      <c r="AT45" s="87"/>
      <c r="AU45" s="84" t="e">
        <f t="shared" ca="1" si="15"/>
        <v>#NAME?</v>
      </c>
      <c r="AV45" s="88" t="e">
        <f t="shared" ca="1" si="16"/>
        <v>#NAME?</v>
      </c>
      <c r="AW45" s="83" t="e">
        <f t="shared" ca="1" si="17"/>
        <v>#NAME?</v>
      </c>
      <c r="AX45" s="88" t="e">
        <f t="shared" ca="1" si="18"/>
        <v>#NAME?</v>
      </c>
      <c r="AY45" s="83" t="str">
        <f t="shared" si="19"/>
        <v/>
      </c>
      <c r="AZ45" s="22" t="e">
        <f t="shared" ca="1" si="20"/>
        <v>#NAME?</v>
      </c>
      <c r="BA45" s="88" t="e">
        <f t="shared" ca="1" si="21"/>
        <v>#NAME?</v>
      </c>
      <c r="BB45" s="88" t="e">
        <f t="shared" ca="1" si="22"/>
        <v>#NAME?</v>
      </c>
      <c r="BC45" s="91" t="e">
        <f t="shared" ca="1" si="23"/>
        <v>#NAME?</v>
      </c>
      <c r="BD45" s="91" t="e">
        <f t="shared" ca="1" si="24"/>
        <v>#NAME?</v>
      </c>
      <c r="BE45" s="88" t="e">
        <f t="shared" ca="1" si="25"/>
        <v>#NAME?</v>
      </c>
      <c r="BF45" s="22" t="e">
        <f t="shared" ca="1" si="26"/>
        <v>#NAME?</v>
      </c>
      <c r="BG45" s="22" t="e">
        <f t="shared" ca="1" si="27"/>
        <v>#NAME?</v>
      </c>
      <c r="BH45" s="22"/>
      <c r="BI45" s="22"/>
      <c r="BJ45" s="22"/>
      <c r="BK45" s="22"/>
      <c r="BL45" s="22"/>
      <c r="BM45" s="22"/>
      <c r="BN45" s="25"/>
      <c r="BO45" s="25"/>
    </row>
    <row r="46" spans="1:67" ht="13.5" customHeight="1" x14ac:dyDescent="0.35">
      <c r="A46" s="25">
        <f t="shared" si="0"/>
        <v>44</v>
      </c>
      <c r="B46" s="52">
        <v>46115</v>
      </c>
      <c r="C46" s="54" t="s">
        <v>564</v>
      </c>
      <c r="D46" s="54" t="s">
        <v>292</v>
      </c>
      <c r="E46" s="56" t="s">
        <v>293</v>
      </c>
      <c r="F46" s="54">
        <v>1</v>
      </c>
      <c r="G46" s="54" t="s">
        <v>65</v>
      </c>
      <c r="H46" s="54" t="str">
        <f t="shared" si="1"/>
        <v>DONE</v>
      </c>
      <c r="I46" s="54" t="s">
        <v>566</v>
      </c>
      <c r="J46" s="58" t="s">
        <v>180</v>
      </c>
      <c r="K46" s="58" t="s">
        <v>79</v>
      </c>
      <c r="L46" s="110">
        <v>2022</v>
      </c>
      <c r="M46" s="58"/>
      <c r="N46" s="54" t="s">
        <v>283</v>
      </c>
      <c r="O46" s="98" t="s">
        <v>91</v>
      </c>
      <c r="P46" s="64" t="s">
        <v>87</v>
      </c>
      <c r="Q46" s="64" t="s">
        <v>533</v>
      </c>
      <c r="R46" s="25">
        <v>200001037770</v>
      </c>
      <c r="S46" s="66">
        <v>46119</v>
      </c>
      <c r="T46" s="66" t="str">
        <f t="shared" si="2"/>
        <v>DONE</v>
      </c>
      <c r="U46" s="66">
        <v>46120</v>
      </c>
      <c r="V46" s="25">
        <v>9200082630</v>
      </c>
      <c r="W46" s="25">
        <v>44860</v>
      </c>
      <c r="X46" s="69">
        <v>46135</v>
      </c>
      <c r="Y46" s="69" t="str">
        <f t="shared" si="3"/>
        <v>DONE</v>
      </c>
      <c r="Z46" s="25">
        <v>48884</v>
      </c>
      <c r="AA46" s="72">
        <v>46135</v>
      </c>
      <c r="AB46" s="25" t="str">
        <f t="shared" si="4"/>
        <v>DONE</v>
      </c>
      <c r="AC46" s="25"/>
      <c r="AD46" s="54" t="s">
        <v>567</v>
      </c>
      <c r="AE46" s="76">
        <v>46136</v>
      </c>
      <c r="AF46" s="69" t="str">
        <f t="shared" si="5"/>
        <v>DONE</v>
      </c>
      <c r="AG46" s="69">
        <v>46138</v>
      </c>
      <c r="AH46" s="75"/>
      <c r="AI46" s="77" t="e">
        <f t="shared" ca="1" si="6"/>
        <v>#NAME?</v>
      </c>
      <c r="AJ46" s="80" t="str">
        <f t="array" ref="AJ46">IFERROR(INDEX('[1]Master Price'!$E:$E,MATCH(D46,'[1]Master Price'!$B:$B,0)),"0")</f>
        <v>0</v>
      </c>
      <c r="AK46" s="80">
        <f t="shared" si="7"/>
        <v>0</v>
      </c>
      <c r="AL46" s="82" t="str">
        <f t="shared" si="8"/>
        <v>0-day</v>
      </c>
      <c r="AM46" s="82" t="str">
        <f t="shared" si="9"/>
        <v>1-day</v>
      </c>
      <c r="AN46" s="82" t="str">
        <f t="shared" si="10"/>
        <v>16-day</v>
      </c>
      <c r="AO46" s="82" t="str">
        <f t="shared" si="11"/>
        <v>0-day</v>
      </c>
      <c r="AP46" s="82" t="str">
        <f t="shared" si="12"/>
        <v>1-day</v>
      </c>
      <c r="AQ46" s="82" t="str">
        <f t="shared" si="13"/>
        <v>0-day</v>
      </c>
      <c r="AR46" s="17"/>
      <c r="AS46" s="83" t="str">
        <f t="shared" si="14"/>
        <v/>
      </c>
      <c r="AT46" s="87"/>
      <c r="AU46" s="84" t="e">
        <f t="shared" ca="1" si="15"/>
        <v>#NAME?</v>
      </c>
      <c r="AV46" s="88" t="e">
        <f t="shared" ca="1" si="16"/>
        <v>#NAME?</v>
      </c>
      <c r="AW46" s="83" t="e">
        <f t="shared" ca="1" si="17"/>
        <v>#NAME?</v>
      </c>
      <c r="AX46" s="88" t="e">
        <f t="shared" ca="1" si="18"/>
        <v>#NAME?</v>
      </c>
      <c r="AY46" s="83" t="str">
        <f t="shared" si="19"/>
        <v/>
      </c>
      <c r="AZ46" s="22" t="e">
        <f t="shared" ca="1" si="20"/>
        <v>#NAME?</v>
      </c>
      <c r="BA46" s="88" t="e">
        <f t="shared" ca="1" si="21"/>
        <v>#NAME?</v>
      </c>
      <c r="BB46" s="88" t="e">
        <f t="shared" ca="1" si="22"/>
        <v>#NAME?</v>
      </c>
      <c r="BC46" s="91" t="e">
        <f t="shared" ca="1" si="23"/>
        <v>#NAME?</v>
      </c>
      <c r="BD46" s="91" t="e">
        <f t="shared" ca="1" si="24"/>
        <v>#NAME?</v>
      </c>
      <c r="BE46" s="88" t="e">
        <f t="shared" ca="1" si="25"/>
        <v>#NAME?</v>
      </c>
      <c r="BF46" s="22" t="e">
        <f t="shared" ca="1" si="26"/>
        <v>#NAME?</v>
      </c>
      <c r="BG46" s="22" t="e">
        <f t="shared" ca="1" si="27"/>
        <v>#NAME?</v>
      </c>
      <c r="BH46" s="22"/>
      <c r="BI46" s="22"/>
      <c r="BJ46" s="22"/>
      <c r="BK46" s="22"/>
      <c r="BL46" s="22"/>
      <c r="BM46" s="22"/>
      <c r="BN46" s="25"/>
      <c r="BO46" s="25"/>
    </row>
    <row r="47" spans="1:67" ht="13.5" customHeight="1" x14ac:dyDescent="0.35">
      <c r="A47" s="25">
        <f t="shared" si="0"/>
        <v>45</v>
      </c>
      <c r="B47" s="52">
        <v>46116</v>
      </c>
      <c r="C47" s="54" t="s">
        <v>574</v>
      </c>
      <c r="D47" s="54" t="s">
        <v>177</v>
      </c>
      <c r="E47" s="56" t="s">
        <v>178</v>
      </c>
      <c r="F47" s="54">
        <v>1</v>
      </c>
      <c r="G47" s="54" t="s">
        <v>65</v>
      </c>
      <c r="H47" s="54" t="str">
        <f t="shared" si="1"/>
        <v>DONE</v>
      </c>
      <c r="I47" s="54" t="s">
        <v>575</v>
      </c>
      <c r="J47" s="58" t="s">
        <v>180</v>
      </c>
      <c r="K47" s="58" t="s">
        <v>79</v>
      </c>
      <c r="L47" s="110">
        <v>1005</v>
      </c>
      <c r="M47" s="58"/>
      <c r="N47" s="54" t="s">
        <v>576</v>
      </c>
      <c r="O47" s="98" t="s">
        <v>91</v>
      </c>
      <c r="P47" s="64" t="s">
        <v>87</v>
      </c>
      <c r="Q47" s="64" t="s">
        <v>148</v>
      </c>
      <c r="R47" s="25">
        <v>200001037766</v>
      </c>
      <c r="S47" s="66">
        <v>46119</v>
      </c>
      <c r="T47" s="66" t="str">
        <f t="shared" si="2"/>
        <v>DONE</v>
      </c>
      <c r="U47" s="66">
        <v>46120</v>
      </c>
      <c r="V47" s="25">
        <v>9200082629</v>
      </c>
      <c r="W47" s="25">
        <v>44861</v>
      </c>
      <c r="X47" s="69">
        <v>46135</v>
      </c>
      <c r="Y47" s="69" t="str">
        <f t="shared" si="3"/>
        <v>DONE</v>
      </c>
      <c r="Z47" s="25">
        <v>48885</v>
      </c>
      <c r="AA47" s="72">
        <v>46135</v>
      </c>
      <c r="AB47" s="25" t="str">
        <f t="shared" si="4"/>
        <v>DONE</v>
      </c>
      <c r="AC47" s="25"/>
      <c r="AD47" s="54" t="s">
        <v>577</v>
      </c>
      <c r="AE47" s="76">
        <v>46136</v>
      </c>
      <c r="AF47" s="69" t="str">
        <f t="shared" si="5"/>
        <v>DONE</v>
      </c>
      <c r="AG47" s="69">
        <v>46138</v>
      </c>
      <c r="AH47" s="75"/>
      <c r="AI47" s="77" t="e">
        <f t="shared" ca="1" si="6"/>
        <v>#NAME?</v>
      </c>
      <c r="AJ47" s="80" t="str">
        <f t="array" ref="AJ47">IFERROR(INDEX('[1]Master Price'!$E:$E,MATCH(D47,'[1]Master Price'!$B:$B,0)),"0")</f>
        <v>0</v>
      </c>
      <c r="AK47" s="80">
        <f t="shared" si="7"/>
        <v>0</v>
      </c>
      <c r="AL47" s="82" t="str">
        <f t="shared" si="8"/>
        <v>0-day</v>
      </c>
      <c r="AM47" s="82" t="str">
        <f t="shared" si="9"/>
        <v>1-day</v>
      </c>
      <c r="AN47" s="82" t="str">
        <f t="shared" si="10"/>
        <v>16-day</v>
      </c>
      <c r="AO47" s="82" t="str">
        <f t="shared" si="11"/>
        <v>0-day</v>
      </c>
      <c r="AP47" s="82" t="str">
        <f t="shared" si="12"/>
        <v>1-day</v>
      </c>
      <c r="AQ47" s="82" t="str">
        <f t="shared" si="13"/>
        <v>0-day</v>
      </c>
      <c r="AR47" s="17"/>
      <c r="AS47" s="83" t="str">
        <f t="shared" si="14"/>
        <v/>
      </c>
      <c r="AT47" s="87"/>
      <c r="AU47" s="84" t="e">
        <f t="shared" ca="1" si="15"/>
        <v>#NAME?</v>
      </c>
      <c r="AV47" s="88" t="e">
        <f t="shared" ca="1" si="16"/>
        <v>#NAME?</v>
      </c>
      <c r="AW47" s="83" t="e">
        <f t="shared" ca="1" si="17"/>
        <v>#NAME?</v>
      </c>
      <c r="AX47" s="88" t="e">
        <f t="shared" ca="1" si="18"/>
        <v>#NAME?</v>
      </c>
      <c r="AY47" s="83" t="str">
        <f t="shared" si="19"/>
        <v/>
      </c>
      <c r="AZ47" s="22" t="e">
        <f t="shared" ca="1" si="20"/>
        <v>#NAME?</v>
      </c>
      <c r="BA47" s="88" t="e">
        <f t="shared" ca="1" si="21"/>
        <v>#NAME?</v>
      </c>
      <c r="BB47" s="88" t="e">
        <f t="shared" ca="1" si="22"/>
        <v>#NAME?</v>
      </c>
      <c r="BC47" s="91" t="e">
        <f t="shared" ca="1" si="23"/>
        <v>#NAME?</v>
      </c>
      <c r="BD47" s="91" t="e">
        <f t="shared" ca="1" si="24"/>
        <v>#NAME?</v>
      </c>
      <c r="BE47" s="88" t="e">
        <f t="shared" ca="1" si="25"/>
        <v>#NAME?</v>
      </c>
      <c r="BF47" s="22" t="e">
        <f t="shared" ca="1" si="26"/>
        <v>#NAME?</v>
      </c>
      <c r="BG47" s="22" t="e">
        <f t="shared" ca="1" si="27"/>
        <v>#NAME?</v>
      </c>
      <c r="BH47" s="22"/>
      <c r="BI47" s="22"/>
      <c r="BJ47" s="22"/>
      <c r="BK47" s="22"/>
      <c r="BL47" s="22"/>
      <c r="BM47" s="22"/>
      <c r="BN47" s="25"/>
      <c r="BO47" s="25"/>
    </row>
    <row r="48" spans="1:67" ht="13.5" customHeight="1" x14ac:dyDescent="0.35">
      <c r="A48" s="25">
        <f t="shared" si="0"/>
        <v>46</v>
      </c>
      <c r="B48" s="52">
        <v>46116</v>
      </c>
      <c r="C48" s="54" t="s">
        <v>581</v>
      </c>
      <c r="D48" s="54" t="s">
        <v>582</v>
      </c>
      <c r="E48" s="56" t="s">
        <v>583</v>
      </c>
      <c r="F48" s="54">
        <v>5</v>
      </c>
      <c r="G48" s="54" t="s">
        <v>65</v>
      </c>
      <c r="H48" s="54" t="str">
        <f t="shared" si="1"/>
        <v>DONE</v>
      </c>
      <c r="I48" s="54" t="s">
        <v>584</v>
      </c>
      <c r="J48" s="58" t="s">
        <v>105</v>
      </c>
      <c r="K48" s="58" t="s">
        <v>106</v>
      </c>
      <c r="L48" s="110"/>
      <c r="M48" s="58"/>
      <c r="N48" s="54" t="s">
        <v>161</v>
      </c>
      <c r="O48" s="114" t="s">
        <v>81</v>
      </c>
      <c r="P48" s="64" t="s">
        <v>87</v>
      </c>
      <c r="Q48" s="64" t="s">
        <v>83</v>
      </c>
      <c r="R48" s="25">
        <v>200001037733</v>
      </c>
      <c r="S48" s="66">
        <v>46119</v>
      </c>
      <c r="T48" s="66" t="str">
        <f t="shared" si="2"/>
        <v>DONE</v>
      </c>
      <c r="U48" s="66">
        <v>46120</v>
      </c>
      <c r="V48" s="25">
        <v>9200082607</v>
      </c>
      <c r="W48" s="25">
        <v>44849</v>
      </c>
      <c r="X48" s="69">
        <v>46135</v>
      </c>
      <c r="Y48" s="69" t="str">
        <f t="shared" si="3"/>
        <v>DONE</v>
      </c>
      <c r="Z48" s="25">
        <v>48874</v>
      </c>
      <c r="AA48" s="72">
        <v>46135</v>
      </c>
      <c r="AB48" s="25" t="str">
        <f t="shared" si="4"/>
        <v>DONE</v>
      </c>
      <c r="AC48" s="25"/>
      <c r="AD48" s="54" t="s">
        <v>585</v>
      </c>
      <c r="AE48" s="76">
        <v>46136</v>
      </c>
      <c r="AF48" s="69" t="str">
        <f t="shared" si="5"/>
        <v>DONE</v>
      </c>
      <c r="AG48" s="69">
        <v>46138</v>
      </c>
      <c r="AH48" s="75"/>
      <c r="AI48" s="77" t="e">
        <f t="shared" ca="1" si="6"/>
        <v>#NAME?</v>
      </c>
      <c r="AJ48" s="80" t="str">
        <f t="array" ref="AJ48">IFERROR(INDEX('[1]Master Price'!$E:$E,MATCH(D48,'[1]Master Price'!$B:$B,0)),"0")</f>
        <v>0</v>
      </c>
      <c r="AK48" s="80">
        <f t="shared" si="7"/>
        <v>0</v>
      </c>
      <c r="AL48" s="82" t="str">
        <f t="shared" si="8"/>
        <v>0-day</v>
      </c>
      <c r="AM48" s="82" t="str">
        <f t="shared" si="9"/>
        <v>1-day</v>
      </c>
      <c r="AN48" s="82" t="str">
        <f t="shared" si="10"/>
        <v>16-day</v>
      </c>
      <c r="AO48" s="82" t="str">
        <f t="shared" si="11"/>
        <v>0-day</v>
      </c>
      <c r="AP48" s="82" t="str">
        <f t="shared" si="12"/>
        <v>1-day</v>
      </c>
      <c r="AQ48" s="82" t="str">
        <f t="shared" si="13"/>
        <v>0-day</v>
      </c>
      <c r="AR48" s="17"/>
      <c r="AS48" s="83" t="str">
        <f t="shared" si="14"/>
        <v/>
      </c>
      <c r="AT48" s="87"/>
      <c r="AU48" s="84" t="e">
        <f t="shared" ca="1" si="15"/>
        <v>#NAME?</v>
      </c>
      <c r="AV48" s="88" t="e">
        <f t="shared" ca="1" si="16"/>
        <v>#NAME?</v>
      </c>
      <c r="AW48" s="83" t="e">
        <f t="shared" ca="1" si="17"/>
        <v>#NAME?</v>
      </c>
      <c r="AX48" s="88" t="e">
        <f t="shared" ca="1" si="18"/>
        <v>#NAME?</v>
      </c>
      <c r="AY48" s="83" t="str">
        <f t="shared" si="19"/>
        <v/>
      </c>
      <c r="AZ48" s="22" t="e">
        <f t="shared" ca="1" si="20"/>
        <v>#NAME?</v>
      </c>
      <c r="BA48" s="88" t="e">
        <f t="shared" ca="1" si="21"/>
        <v>#NAME?</v>
      </c>
      <c r="BB48" s="88" t="e">
        <f t="shared" ca="1" si="22"/>
        <v>#NAME?</v>
      </c>
      <c r="BC48" s="91" t="e">
        <f t="shared" ca="1" si="23"/>
        <v>#NAME?</v>
      </c>
      <c r="BD48" s="91" t="e">
        <f t="shared" ca="1" si="24"/>
        <v>#NAME?</v>
      </c>
      <c r="BE48" s="88" t="e">
        <f t="shared" ca="1" si="25"/>
        <v>#NAME?</v>
      </c>
      <c r="BF48" s="22" t="e">
        <f t="shared" ca="1" si="26"/>
        <v>#NAME?</v>
      </c>
      <c r="BG48" s="22" t="e">
        <f t="shared" ca="1" si="27"/>
        <v>#NAME?</v>
      </c>
      <c r="BH48" s="22"/>
      <c r="BI48" s="22"/>
      <c r="BJ48" s="22"/>
      <c r="BK48" s="22"/>
      <c r="BL48" s="22"/>
      <c r="BM48" s="22"/>
      <c r="BN48" s="25"/>
      <c r="BO48" s="25"/>
    </row>
    <row r="49" spans="1:67" ht="13.5" customHeight="1" x14ac:dyDescent="0.35">
      <c r="A49" s="25">
        <f t="shared" si="0"/>
        <v>47</v>
      </c>
      <c r="B49" s="52">
        <v>46116</v>
      </c>
      <c r="C49" s="54" t="s">
        <v>581</v>
      </c>
      <c r="D49" s="54" t="s">
        <v>592</v>
      </c>
      <c r="E49" s="56" t="s">
        <v>593</v>
      </c>
      <c r="F49" s="54">
        <v>5</v>
      </c>
      <c r="G49" s="54" t="s">
        <v>65</v>
      </c>
      <c r="H49" s="54" t="str">
        <f t="shared" si="1"/>
        <v>DONE</v>
      </c>
      <c r="I49" s="54" t="s">
        <v>584</v>
      </c>
      <c r="J49" s="58" t="s">
        <v>105</v>
      </c>
      <c r="K49" s="58" t="s">
        <v>106</v>
      </c>
      <c r="L49" s="110"/>
      <c r="M49" s="58"/>
      <c r="N49" s="54" t="s">
        <v>161</v>
      </c>
      <c r="O49" s="114" t="s">
        <v>81</v>
      </c>
      <c r="P49" s="64" t="s">
        <v>87</v>
      </c>
      <c r="Q49" s="64" t="s">
        <v>83</v>
      </c>
      <c r="R49" s="25">
        <v>200001037733</v>
      </c>
      <c r="S49" s="66">
        <v>46119</v>
      </c>
      <c r="T49" s="66" t="str">
        <f t="shared" si="2"/>
        <v>DONE</v>
      </c>
      <c r="U49" s="66">
        <v>46120</v>
      </c>
      <c r="V49" s="25">
        <v>9200082607</v>
      </c>
      <c r="W49" s="25">
        <v>44849</v>
      </c>
      <c r="X49" s="69">
        <v>46135</v>
      </c>
      <c r="Y49" s="69" t="str">
        <f t="shared" si="3"/>
        <v>DONE</v>
      </c>
      <c r="Z49" s="25">
        <v>48874</v>
      </c>
      <c r="AA49" s="72">
        <v>46135</v>
      </c>
      <c r="AB49" s="25" t="str">
        <f t="shared" si="4"/>
        <v>DONE</v>
      </c>
      <c r="AC49" s="25"/>
      <c r="AD49" s="54" t="s">
        <v>585</v>
      </c>
      <c r="AE49" s="76">
        <v>46136</v>
      </c>
      <c r="AF49" s="69" t="str">
        <f t="shared" si="5"/>
        <v>DONE</v>
      </c>
      <c r="AG49" s="69">
        <v>46138</v>
      </c>
      <c r="AH49" s="75"/>
      <c r="AI49" s="77" t="e">
        <f t="shared" ca="1" si="6"/>
        <v>#NAME?</v>
      </c>
      <c r="AJ49" s="80" t="str">
        <f t="array" ref="AJ49">IFERROR(INDEX('[1]Master Price'!$E:$E,MATCH(D49,'[1]Master Price'!$B:$B,0)),"0")</f>
        <v>0</v>
      </c>
      <c r="AK49" s="80">
        <f t="shared" si="7"/>
        <v>0</v>
      </c>
      <c r="AL49" s="82" t="str">
        <f t="shared" si="8"/>
        <v>0-day</v>
      </c>
      <c r="AM49" s="82" t="str">
        <f t="shared" si="9"/>
        <v>1-day</v>
      </c>
      <c r="AN49" s="82" t="str">
        <f t="shared" si="10"/>
        <v>16-day</v>
      </c>
      <c r="AO49" s="82" t="str">
        <f t="shared" si="11"/>
        <v>0-day</v>
      </c>
      <c r="AP49" s="82" t="str">
        <f t="shared" si="12"/>
        <v>1-day</v>
      </c>
      <c r="AQ49" s="82" t="str">
        <f t="shared" si="13"/>
        <v>0-day</v>
      </c>
      <c r="AR49" s="17"/>
      <c r="AS49" s="83" t="str">
        <f t="shared" si="14"/>
        <v/>
      </c>
      <c r="AT49" s="87"/>
      <c r="AU49" s="84" t="e">
        <f t="shared" ca="1" si="15"/>
        <v>#NAME?</v>
      </c>
      <c r="AV49" s="88" t="e">
        <f t="shared" ca="1" si="16"/>
        <v>#NAME?</v>
      </c>
      <c r="AW49" s="83" t="e">
        <f t="shared" ca="1" si="17"/>
        <v>#NAME?</v>
      </c>
      <c r="AX49" s="88" t="e">
        <f t="shared" ca="1" si="18"/>
        <v>#NAME?</v>
      </c>
      <c r="AY49" s="83" t="str">
        <f t="shared" si="19"/>
        <v/>
      </c>
      <c r="AZ49" s="22" t="e">
        <f t="shared" ca="1" si="20"/>
        <v>#NAME?</v>
      </c>
      <c r="BA49" s="88" t="e">
        <f t="shared" ca="1" si="21"/>
        <v>#NAME?</v>
      </c>
      <c r="BB49" s="88" t="e">
        <f t="shared" ca="1" si="22"/>
        <v>#NAME?</v>
      </c>
      <c r="BC49" s="91" t="e">
        <f t="shared" ca="1" si="23"/>
        <v>#NAME?</v>
      </c>
      <c r="BD49" s="91" t="e">
        <f t="shared" ca="1" si="24"/>
        <v>#NAME?</v>
      </c>
      <c r="BE49" s="88" t="e">
        <f t="shared" ca="1" si="25"/>
        <v>#NAME?</v>
      </c>
      <c r="BF49" s="22" t="e">
        <f t="shared" ca="1" si="26"/>
        <v>#NAME?</v>
      </c>
      <c r="BG49" s="22" t="e">
        <f t="shared" ca="1" si="27"/>
        <v>#NAME?</v>
      </c>
      <c r="BH49" s="22"/>
      <c r="BI49" s="22"/>
      <c r="BJ49" s="22"/>
      <c r="BK49" s="22"/>
      <c r="BL49" s="22"/>
      <c r="BM49" s="22"/>
      <c r="BN49" s="25"/>
      <c r="BO49" s="25"/>
    </row>
    <row r="50" spans="1:67" ht="13.5" customHeight="1" x14ac:dyDescent="0.35">
      <c r="A50" s="25">
        <f t="shared" si="0"/>
        <v>48</v>
      </c>
      <c r="B50" s="52">
        <v>46116</v>
      </c>
      <c r="C50" s="54" t="s">
        <v>581</v>
      </c>
      <c r="D50" s="54" t="s">
        <v>264</v>
      </c>
      <c r="E50" s="56" t="s">
        <v>265</v>
      </c>
      <c r="F50" s="54">
        <v>3</v>
      </c>
      <c r="G50" s="54" t="s">
        <v>65</v>
      </c>
      <c r="H50" s="54" t="str">
        <f t="shared" si="1"/>
        <v>DONE</v>
      </c>
      <c r="I50" s="54" t="s">
        <v>584</v>
      </c>
      <c r="J50" s="58" t="s">
        <v>105</v>
      </c>
      <c r="K50" s="58" t="s">
        <v>106</v>
      </c>
      <c r="L50" s="110"/>
      <c r="M50" s="58"/>
      <c r="N50" s="54" t="s">
        <v>161</v>
      </c>
      <c r="O50" s="114" t="s">
        <v>81</v>
      </c>
      <c r="P50" s="64" t="s">
        <v>87</v>
      </c>
      <c r="Q50" s="64" t="s">
        <v>83</v>
      </c>
      <c r="R50" s="25">
        <v>200001037733</v>
      </c>
      <c r="S50" s="66">
        <v>46119</v>
      </c>
      <c r="T50" s="66" t="str">
        <f t="shared" si="2"/>
        <v>DONE</v>
      </c>
      <c r="U50" s="66">
        <v>46120</v>
      </c>
      <c r="V50" s="25">
        <v>9200082607</v>
      </c>
      <c r="W50" s="25">
        <v>44849</v>
      </c>
      <c r="X50" s="69">
        <v>46135</v>
      </c>
      <c r="Y50" s="69" t="str">
        <f t="shared" si="3"/>
        <v>DONE</v>
      </c>
      <c r="Z50" s="25">
        <v>48874</v>
      </c>
      <c r="AA50" s="72">
        <v>46135</v>
      </c>
      <c r="AB50" s="25" t="str">
        <f t="shared" si="4"/>
        <v>DONE</v>
      </c>
      <c r="AC50" s="25"/>
      <c r="AD50" s="54" t="s">
        <v>585</v>
      </c>
      <c r="AE50" s="76">
        <v>46136</v>
      </c>
      <c r="AF50" s="69" t="str">
        <f t="shared" si="5"/>
        <v>DONE</v>
      </c>
      <c r="AG50" s="69">
        <v>46138</v>
      </c>
      <c r="AH50" s="75"/>
      <c r="AI50" s="77" t="e">
        <f t="shared" ca="1" si="6"/>
        <v>#NAME?</v>
      </c>
      <c r="AJ50" s="80" t="str">
        <f t="array" ref="AJ50">IFERROR(INDEX('[1]Master Price'!$E:$E,MATCH(D50,'[1]Master Price'!$B:$B,0)),"0")</f>
        <v>0</v>
      </c>
      <c r="AK50" s="80">
        <f t="shared" si="7"/>
        <v>0</v>
      </c>
      <c r="AL50" s="82" t="str">
        <f t="shared" si="8"/>
        <v>0-day</v>
      </c>
      <c r="AM50" s="82" t="str">
        <f t="shared" si="9"/>
        <v>1-day</v>
      </c>
      <c r="AN50" s="82" t="str">
        <f t="shared" si="10"/>
        <v>16-day</v>
      </c>
      <c r="AO50" s="82" t="str">
        <f t="shared" si="11"/>
        <v>0-day</v>
      </c>
      <c r="AP50" s="82" t="str">
        <f t="shared" si="12"/>
        <v>1-day</v>
      </c>
      <c r="AQ50" s="82" t="str">
        <f t="shared" si="13"/>
        <v>0-day</v>
      </c>
      <c r="AR50" s="17"/>
      <c r="AS50" s="83" t="str">
        <f t="shared" si="14"/>
        <v/>
      </c>
      <c r="AT50" s="87"/>
      <c r="AU50" s="84" t="e">
        <f t="shared" ca="1" si="15"/>
        <v>#NAME?</v>
      </c>
      <c r="AV50" s="88" t="e">
        <f t="shared" ca="1" si="16"/>
        <v>#NAME?</v>
      </c>
      <c r="AW50" s="83" t="e">
        <f t="shared" ca="1" si="17"/>
        <v>#NAME?</v>
      </c>
      <c r="AX50" s="88" t="e">
        <f t="shared" ca="1" si="18"/>
        <v>#NAME?</v>
      </c>
      <c r="AY50" s="83" t="str">
        <f t="shared" si="19"/>
        <v/>
      </c>
      <c r="AZ50" s="22" t="e">
        <f t="shared" ca="1" si="20"/>
        <v>#NAME?</v>
      </c>
      <c r="BA50" s="88" t="e">
        <f t="shared" ca="1" si="21"/>
        <v>#NAME?</v>
      </c>
      <c r="BB50" s="88" t="e">
        <f t="shared" ca="1" si="22"/>
        <v>#NAME?</v>
      </c>
      <c r="BC50" s="91" t="e">
        <f t="shared" ca="1" si="23"/>
        <v>#NAME?</v>
      </c>
      <c r="BD50" s="91" t="e">
        <f t="shared" ca="1" si="24"/>
        <v>#NAME?</v>
      </c>
      <c r="BE50" s="88" t="e">
        <f t="shared" ca="1" si="25"/>
        <v>#NAME?</v>
      </c>
      <c r="BF50" s="22" t="e">
        <f t="shared" ca="1" si="26"/>
        <v>#NAME?</v>
      </c>
      <c r="BG50" s="22" t="e">
        <f t="shared" ca="1" si="27"/>
        <v>#NAME?</v>
      </c>
      <c r="BH50" s="22"/>
      <c r="BI50" s="22"/>
      <c r="BJ50" s="22"/>
      <c r="BK50" s="22"/>
      <c r="BL50" s="22"/>
      <c r="BM50" s="22"/>
      <c r="BN50" s="25"/>
      <c r="BO50" s="25"/>
    </row>
    <row r="51" spans="1:67" ht="13.5" customHeight="1" x14ac:dyDescent="0.35">
      <c r="A51" s="25">
        <f t="shared" si="0"/>
        <v>49</v>
      </c>
      <c r="B51" s="52">
        <v>46115</v>
      </c>
      <c r="C51" s="54" t="s">
        <v>609</v>
      </c>
      <c r="D51" s="54" t="s">
        <v>177</v>
      </c>
      <c r="E51" s="56" t="s">
        <v>178</v>
      </c>
      <c r="F51" s="54">
        <v>1</v>
      </c>
      <c r="G51" s="54" t="s">
        <v>65</v>
      </c>
      <c r="H51" s="54" t="str">
        <f t="shared" si="1"/>
        <v>DONE</v>
      </c>
      <c r="I51" s="54" t="s">
        <v>610</v>
      </c>
      <c r="J51" s="58" t="s">
        <v>180</v>
      </c>
      <c r="K51" s="58" t="s">
        <v>79</v>
      </c>
      <c r="L51" s="110">
        <v>997</v>
      </c>
      <c r="M51" s="58"/>
      <c r="N51" s="54" t="s">
        <v>576</v>
      </c>
      <c r="O51" s="98" t="s">
        <v>91</v>
      </c>
      <c r="P51" s="64" t="s">
        <v>87</v>
      </c>
      <c r="Q51" s="64" t="s">
        <v>148</v>
      </c>
      <c r="R51" s="25">
        <v>200001037646</v>
      </c>
      <c r="S51" s="66">
        <v>46119</v>
      </c>
      <c r="T51" s="66" t="str">
        <f t="shared" si="2"/>
        <v>DONE</v>
      </c>
      <c r="U51" s="66">
        <v>46120</v>
      </c>
      <c r="V51" s="25">
        <v>7000240004</v>
      </c>
      <c r="W51" s="25">
        <v>45499</v>
      </c>
      <c r="X51" s="69">
        <v>46154</v>
      </c>
      <c r="Y51" s="69" t="str">
        <f t="shared" si="3"/>
        <v>DONE</v>
      </c>
      <c r="Z51" s="25">
        <v>49543</v>
      </c>
      <c r="AA51" s="72">
        <v>46154</v>
      </c>
      <c r="AB51" s="25" t="str">
        <f t="shared" si="4"/>
        <v>DONE</v>
      </c>
      <c r="AC51" s="25"/>
      <c r="AD51" s="54" t="s">
        <v>611</v>
      </c>
      <c r="AE51" s="76">
        <v>46155</v>
      </c>
      <c r="AF51" s="69" t="str">
        <f t="shared" si="5"/>
        <v>DONE</v>
      </c>
      <c r="AG51" s="76">
        <v>46155</v>
      </c>
      <c r="AH51" s="75"/>
      <c r="AI51" s="77" t="e">
        <f t="shared" ca="1" si="6"/>
        <v>#NAME?</v>
      </c>
      <c r="AJ51" s="80" t="str">
        <f t="array" ref="AJ51">IFERROR(INDEX('[1]Master Price'!$E:$E,MATCH(D51,'[1]Master Price'!$B:$B,0)),"0")</f>
        <v>0</v>
      </c>
      <c r="AK51" s="80">
        <f t="shared" si="7"/>
        <v>0</v>
      </c>
      <c r="AL51" s="82" t="str">
        <f t="shared" si="8"/>
        <v>0-day</v>
      </c>
      <c r="AM51" s="82" t="str">
        <f t="shared" si="9"/>
        <v>1-day</v>
      </c>
      <c r="AN51" s="82" t="str">
        <f t="shared" si="10"/>
        <v>35-day</v>
      </c>
      <c r="AO51" s="82" t="str">
        <f t="shared" si="11"/>
        <v>0-day</v>
      </c>
      <c r="AP51" s="82" t="str">
        <f t="shared" si="12"/>
        <v>1-day</v>
      </c>
      <c r="AQ51" s="82" t="str">
        <f t="shared" si="13"/>
        <v>0-day</v>
      </c>
      <c r="AR51" s="17"/>
      <c r="AS51" s="83" t="str">
        <f t="shared" si="14"/>
        <v/>
      </c>
      <c r="AT51" s="87"/>
      <c r="AU51" s="84" t="e">
        <f t="shared" ca="1" si="15"/>
        <v>#NAME?</v>
      </c>
      <c r="AV51" s="88" t="e">
        <f t="shared" ca="1" si="16"/>
        <v>#NAME?</v>
      </c>
      <c r="AW51" s="83" t="e">
        <f t="shared" ca="1" si="17"/>
        <v>#NAME?</v>
      </c>
      <c r="AX51" s="88" t="e">
        <f t="shared" ca="1" si="18"/>
        <v>#NAME?</v>
      </c>
      <c r="AY51" s="83" t="str">
        <f t="shared" si="19"/>
        <v/>
      </c>
      <c r="AZ51" s="22" t="e">
        <f t="shared" ca="1" si="20"/>
        <v>#NAME?</v>
      </c>
      <c r="BA51" s="88" t="e">
        <f t="shared" ca="1" si="21"/>
        <v>#NAME?</v>
      </c>
      <c r="BB51" s="88" t="e">
        <f t="shared" ca="1" si="22"/>
        <v>#NAME?</v>
      </c>
      <c r="BC51" s="91" t="e">
        <f t="shared" ca="1" si="23"/>
        <v>#NAME?</v>
      </c>
      <c r="BD51" s="91" t="e">
        <f t="shared" ca="1" si="24"/>
        <v>#NAME?</v>
      </c>
      <c r="BE51" s="88" t="e">
        <f t="shared" ca="1" si="25"/>
        <v>#NAME?</v>
      </c>
      <c r="BF51" s="22" t="e">
        <f t="shared" ca="1" si="26"/>
        <v>#NAME?</v>
      </c>
      <c r="BG51" s="22" t="e">
        <f t="shared" ca="1" si="27"/>
        <v>#NAME?</v>
      </c>
      <c r="BH51" s="22"/>
      <c r="BI51" s="22"/>
      <c r="BJ51" s="22"/>
      <c r="BK51" s="22"/>
      <c r="BL51" s="22"/>
      <c r="BM51" s="22"/>
      <c r="BN51" s="25"/>
      <c r="BO51" s="25"/>
    </row>
    <row r="52" spans="1:67" ht="13.5" customHeight="1" x14ac:dyDescent="0.35">
      <c r="A52" s="25">
        <f t="shared" si="0"/>
        <v>50</v>
      </c>
      <c r="B52" s="52">
        <v>46116</v>
      </c>
      <c r="C52" s="54" t="s">
        <v>620</v>
      </c>
      <c r="D52" s="54" t="s">
        <v>373</v>
      </c>
      <c r="E52" s="56" t="s">
        <v>374</v>
      </c>
      <c r="F52" s="54">
        <v>2</v>
      </c>
      <c r="G52" s="54" t="s">
        <v>65</v>
      </c>
      <c r="H52" s="54" t="str">
        <f t="shared" si="1"/>
        <v>DONE</v>
      </c>
      <c r="I52" s="54" t="s">
        <v>622</v>
      </c>
      <c r="J52" s="58" t="s">
        <v>623</v>
      </c>
      <c r="K52" s="58" t="s">
        <v>362</v>
      </c>
      <c r="L52" s="110"/>
      <c r="M52" s="58"/>
      <c r="N52" s="54" t="s">
        <v>624</v>
      </c>
      <c r="O52" s="98" t="s">
        <v>91</v>
      </c>
      <c r="P52" s="64" t="s">
        <v>87</v>
      </c>
      <c r="Q52" s="64" t="s">
        <v>148</v>
      </c>
      <c r="R52" s="25">
        <v>200001037662</v>
      </c>
      <c r="S52" s="66">
        <v>46119</v>
      </c>
      <c r="T52" s="66" t="str">
        <f t="shared" si="2"/>
        <v>DONE</v>
      </c>
      <c r="U52" s="66">
        <v>46120</v>
      </c>
      <c r="V52" s="25">
        <v>7000240273</v>
      </c>
      <c r="W52" s="25">
        <v>44631</v>
      </c>
      <c r="X52" s="69">
        <v>46127</v>
      </c>
      <c r="Y52" s="69" t="str">
        <f t="shared" si="3"/>
        <v>DONE</v>
      </c>
      <c r="Z52" s="25">
        <v>48635</v>
      </c>
      <c r="AA52" s="72">
        <v>46127</v>
      </c>
      <c r="AB52" s="25" t="str">
        <f t="shared" si="4"/>
        <v>DONE</v>
      </c>
      <c r="AC52" s="25"/>
      <c r="AD52" s="54" t="s">
        <v>625</v>
      </c>
      <c r="AE52" s="76">
        <v>46128</v>
      </c>
      <c r="AF52" s="69" t="str">
        <f t="shared" si="5"/>
        <v>DONE</v>
      </c>
      <c r="AG52" s="69">
        <v>46129</v>
      </c>
      <c r="AH52" s="75"/>
      <c r="AI52" s="77" t="e">
        <f t="shared" ca="1" si="6"/>
        <v>#NAME?</v>
      </c>
      <c r="AJ52" s="80" t="str">
        <f t="array" ref="AJ52">IFERROR(INDEX('[1]Master Price'!$E:$E,MATCH(D52,'[1]Master Price'!$B:$B,0)),"0")</f>
        <v>0</v>
      </c>
      <c r="AK52" s="80">
        <f t="shared" si="7"/>
        <v>0</v>
      </c>
      <c r="AL52" s="82" t="str">
        <f t="shared" si="8"/>
        <v>0-day</v>
      </c>
      <c r="AM52" s="82" t="str">
        <f t="shared" si="9"/>
        <v>1-day</v>
      </c>
      <c r="AN52" s="82" t="str">
        <f t="shared" si="10"/>
        <v>8-day</v>
      </c>
      <c r="AO52" s="82" t="str">
        <f t="shared" si="11"/>
        <v>0-day</v>
      </c>
      <c r="AP52" s="82" t="str">
        <f t="shared" si="12"/>
        <v>1-day</v>
      </c>
      <c r="AQ52" s="82" t="str">
        <f t="shared" si="13"/>
        <v>0-day</v>
      </c>
      <c r="AR52" s="17"/>
      <c r="AS52" s="83" t="str">
        <f t="shared" si="14"/>
        <v/>
      </c>
      <c r="AT52" s="87"/>
      <c r="AU52" s="84" t="e">
        <f t="shared" ca="1" si="15"/>
        <v>#NAME?</v>
      </c>
      <c r="AV52" s="88" t="e">
        <f t="shared" ca="1" si="16"/>
        <v>#NAME?</v>
      </c>
      <c r="AW52" s="83" t="e">
        <f t="shared" ca="1" si="17"/>
        <v>#NAME?</v>
      </c>
      <c r="AX52" s="88" t="e">
        <f t="shared" ca="1" si="18"/>
        <v>#NAME?</v>
      </c>
      <c r="AY52" s="83" t="str">
        <f t="shared" si="19"/>
        <v/>
      </c>
      <c r="AZ52" s="22" t="e">
        <f t="shared" ca="1" si="20"/>
        <v>#NAME?</v>
      </c>
      <c r="BA52" s="88" t="e">
        <f t="shared" ca="1" si="21"/>
        <v>#NAME?</v>
      </c>
      <c r="BB52" s="88" t="e">
        <f t="shared" ca="1" si="22"/>
        <v>#NAME?</v>
      </c>
      <c r="BC52" s="91" t="e">
        <f t="shared" ca="1" si="23"/>
        <v>#NAME?</v>
      </c>
      <c r="BD52" s="91" t="e">
        <f t="shared" ca="1" si="24"/>
        <v>#NAME?</v>
      </c>
      <c r="BE52" s="88" t="e">
        <f t="shared" ca="1" si="25"/>
        <v>#NAME?</v>
      </c>
      <c r="BF52" s="22" t="e">
        <f t="shared" ca="1" si="26"/>
        <v>#NAME?</v>
      </c>
      <c r="BG52" s="22" t="e">
        <f t="shared" ca="1" si="27"/>
        <v>#NAME?</v>
      </c>
      <c r="BH52" s="22"/>
      <c r="BI52" s="22"/>
      <c r="BJ52" s="22"/>
      <c r="BK52" s="22"/>
      <c r="BL52" s="22"/>
      <c r="BM52" s="22"/>
      <c r="BN52" s="25"/>
      <c r="BO52" s="25"/>
    </row>
    <row r="53" spans="1:67" ht="13.5" customHeight="1" x14ac:dyDescent="0.35">
      <c r="A53" s="25">
        <f t="shared" si="0"/>
        <v>51</v>
      </c>
      <c r="B53" s="52">
        <v>46116</v>
      </c>
      <c r="C53" s="54" t="s">
        <v>620</v>
      </c>
      <c r="D53" s="54" t="s">
        <v>273</v>
      </c>
      <c r="E53" s="56" t="s">
        <v>274</v>
      </c>
      <c r="F53" s="54">
        <v>4</v>
      </c>
      <c r="G53" s="54" t="s">
        <v>65</v>
      </c>
      <c r="H53" s="54" t="str">
        <f t="shared" si="1"/>
        <v>DONE</v>
      </c>
      <c r="I53" s="54" t="s">
        <v>622</v>
      </c>
      <c r="J53" s="58" t="s">
        <v>623</v>
      </c>
      <c r="K53" s="58" t="s">
        <v>362</v>
      </c>
      <c r="L53" s="113"/>
      <c r="M53" s="58"/>
      <c r="N53" s="54" t="s">
        <v>624</v>
      </c>
      <c r="O53" s="98" t="s">
        <v>91</v>
      </c>
      <c r="P53" s="64" t="s">
        <v>87</v>
      </c>
      <c r="Q53" s="64" t="s">
        <v>148</v>
      </c>
      <c r="R53" s="25">
        <v>200001037662</v>
      </c>
      <c r="S53" s="66">
        <v>46119</v>
      </c>
      <c r="T53" s="66" t="str">
        <f t="shared" si="2"/>
        <v>DONE</v>
      </c>
      <c r="U53" s="66">
        <v>46120</v>
      </c>
      <c r="V53" s="25">
        <v>7000240273</v>
      </c>
      <c r="W53" s="25">
        <v>44631</v>
      </c>
      <c r="X53" s="69">
        <v>46127</v>
      </c>
      <c r="Y53" s="69" t="str">
        <f t="shared" si="3"/>
        <v>DONE</v>
      </c>
      <c r="Z53" s="25">
        <v>48635</v>
      </c>
      <c r="AA53" s="72">
        <v>46127</v>
      </c>
      <c r="AB53" s="25" t="str">
        <f t="shared" si="4"/>
        <v>DONE</v>
      </c>
      <c r="AC53" s="25"/>
      <c r="AD53" s="54" t="s">
        <v>625</v>
      </c>
      <c r="AE53" s="76">
        <v>46128</v>
      </c>
      <c r="AF53" s="69" t="str">
        <f t="shared" si="5"/>
        <v>DONE</v>
      </c>
      <c r="AG53" s="69">
        <v>46129</v>
      </c>
      <c r="AH53" s="75"/>
      <c r="AI53" s="77" t="e">
        <f t="shared" ca="1" si="6"/>
        <v>#NAME?</v>
      </c>
      <c r="AJ53" s="80" t="str">
        <f t="array" ref="AJ53">IFERROR(INDEX('[1]Master Price'!$E:$E,MATCH(D53,'[1]Master Price'!$B:$B,0)),"0")</f>
        <v>0</v>
      </c>
      <c r="AK53" s="80">
        <f t="shared" si="7"/>
        <v>0</v>
      </c>
      <c r="AL53" s="82" t="str">
        <f t="shared" si="8"/>
        <v>0-day</v>
      </c>
      <c r="AM53" s="82" t="str">
        <f t="shared" si="9"/>
        <v>1-day</v>
      </c>
      <c r="AN53" s="82" t="str">
        <f t="shared" si="10"/>
        <v>8-day</v>
      </c>
      <c r="AO53" s="82" t="str">
        <f t="shared" si="11"/>
        <v>0-day</v>
      </c>
      <c r="AP53" s="82" t="str">
        <f t="shared" si="12"/>
        <v>1-day</v>
      </c>
      <c r="AQ53" s="82" t="str">
        <f t="shared" si="13"/>
        <v>0-day</v>
      </c>
      <c r="AR53" s="17"/>
      <c r="AS53" s="83" t="str">
        <f t="shared" si="14"/>
        <v/>
      </c>
      <c r="AT53" s="87"/>
      <c r="AU53" s="84" t="e">
        <f t="shared" ca="1" si="15"/>
        <v>#NAME?</v>
      </c>
      <c r="AV53" s="88" t="e">
        <f t="shared" ca="1" si="16"/>
        <v>#NAME?</v>
      </c>
      <c r="AW53" s="83" t="e">
        <f t="shared" ca="1" si="17"/>
        <v>#NAME?</v>
      </c>
      <c r="AX53" s="88" t="e">
        <f t="shared" ca="1" si="18"/>
        <v>#NAME?</v>
      </c>
      <c r="AY53" s="83" t="str">
        <f t="shared" si="19"/>
        <v/>
      </c>
      <c r="AZ53" s="22" t="e">
        <f t="shared" ca="1" si="20"/>
        <v>#NAME?</v>
      </c>
      <c r="BA53" s="88" t="e">
        <f t="shared" ca="1" si="21"/>
        <v>#NAME?</v>
      </c>
      <c r="BB53" s="88" t="e">
        <f t="shared" ca="1" si="22"/>
        <v>#NAME?</v>
      </c>
      <c r="BC53" s="91" t="e">
        <f t="shared" ca="1" si="23"/>
        <v>#NAME?</v>
      </c>
      <c r="BD53" s="91" t="e">
        <f t="shared" ca="1" si="24"/>
        <v>#NAME?</v>
      </c>
      <c r="BE53" s="88" t="e">
        <f t="shared" ca="1" si="25"/>
        <v>#NAME?</v>
      </c>
      <c r="BF53" s="22" t="e">
        <f t="shared" ca="1" si="26"/>
        <v>#NAME?</v>
      </c>
      <c r="BG53" s="22" t="e">
        <f t="shared" ca="1" si="27"/>
        <v>#NAME?</v>
      </c>
      <c r="BH53" s="22"/>
      <c r="BI53" s="22"/>
      <c r="BJ53" s="22"/>
      <c r="BK53" s="22"/>
      <c r="BL53" s="22"/>
      <c r="BM53" s="22"/>
      <c r="BN53" s="25"/>
      <c r="BO53" s="25"/>
    </row>
    <row r="54" spans="1:67" ht="13.5" customHeight="1" x14ac:dyDescent="0.35">
      <c r="A54" s="25">
        <f t="shared" si="0"/>
        <v>52</v>
      </c>
      <c r="B54" s="52">
        <v>46116</v>
      </c>
      <c r="C54" s="54" t="s">
        <v>620</v>
      </c>
      <c r="D54" s="54" t="s">
        <v>278</v>
      </c>
      <c r="E54" s="56" t="s">
        <v>279</v>
      </c>
      <c r="F54" s="54">
        <v>1</v>
      </c>
      <c r="G54" s="54" t="s">
        <v>65</v>
      </c>
      <c r="H54" s="54" t="str">
        <f t="shared" si="1"/>
        <v>DONE</v>
      </c>
      <c r="I54" s="54" t="s">
        <v>622</v>
      </c>
      <c r="J54" s="58" t="s">
        <v>623</v>
      </c>
      <c r="K54" s="58" t="s">
        <v>362</v>
      </c>
      <c r="L54" s="113"/>
      <c r="M54" s="58"/>
      <c r="N54" s="54" t="s">
        <v>624</v>
      </c>
      <c r="O54" s="98" t="s">
        <v>91</v>
      </c>
      <c r="P54" s="64" t="s">
        <v>87</v>
      </c>
      <c r="Q54" s="64" t="s">
        <v>148</v>
      </c>
      <c r="R54" s="25">
        <v>200001037662</v>
      </c>
      <c r="S54" s="66">
        <v>46119</v>
      </c>
      <c r="T54" s="66" t="str">
        <f t="shared" si="2"/>
        <v>DONE</v>
      </c>
      <c r="U54" s="66">
        <v>46120</v>
      </c>
      <c r="V54" s="25">
        <v>7000240273</v>
      </c>
      <c r="W54" s="25">
        <v>44631</v>
      </c>
      <c r="X54" s="69">
        <v>46127</v>
      </c>
      <c r="Y54" s="69" t="str">
        <f t="shared" si="3"/>
        <v>DONE</v>
      </c>
      <c r="Z54" s="25">
        <v>48635</v>
      </c>
      <c r="AA54" s="72">
        <v>46127</v>
      </c>
      <c r="AB54" s="25" t="str">
        <f t="shared" si="4"/>
        <v>DONE</v>
      </c>
      <c r="AC54" s="25"/>
      <c r="AD54" s="54" t="s">
        <v>625</v>
      </c>
      <c r="AE54" s="76">
        <v>46128</v>
      </c>
      <c r="AF54" s="69" t="str">
        <f t="shared" si="5"/>
        <v>DONE</v>
      </c>
      <c r="AG54" s="69">
        <v>46129</v>
      </c>
      <c r="AH54" s="75"/>
      <c r="AI54" s="77" t="e">
        <f t="shared" ca="1" si="6"/>
        <v>#NAME?</v>
      </c>
      <c r="AJ54" s="80" t="str">
        <f t="array" ref="AJ54">IFERROR(INDEX('[1]Master Price'!$E:$E,MATCH(D54,'[1]Master Price'!$B:$B,0)),"0")</f>
        <v>0</v>
      </c>
      <c r="AK54" s="80">
        <f t="shared" si="7"/>
        <v>0</v>
      </c>
      <c r="AL54" s="82" t="str">
        <f t="shared" si="8"/>
        <v>0-day</v>
      </c>
      <c r="AM54" s="82" t="str">
        <f t="shared" si="9"/>
        <v>1-day</v>
      </c>
      <c r="AN54" s="82" t="str">
        <f t="shared" si="10"/>
        <v>8-day</v>
      </c>
      <c r="AO54" s="82" t="str">
        <f t="shared" si="11"/>
        <v>0-day</v>
      </c>
      <c r="AP54" s="82" t="str">
        <f t="shared" si="12"/>
        <v>1-day</v>
      </c>
      <c r="AQ54" s="82" t="str">
        <f t="shared" si="13"/>
        <v>0-day</v>
      </c>
      <c r="AR54" s="17"/>
      <c r="AS54" s="83" t="str">
        <f t="shared" si="14"/>
        <v/>
      </c>
      <c r="AT54" s="87"/>
      <c r="AU54" s="84" t="e">
        <f t="shared" ca="1" si="15"/>
        <v>#NAME?</v>
      </c>
      <c r="AV54" s="88" t="e">
        <f t="shared" ca="1" si="16"/>
        <v>#NAME?</v>
      </c>
      <c r="AW54" s="83" t="e">
        <f t="shared" ca="1" si="17"/>
        <v>#NAME?</v>
      </c>
      <c r="AX54" s="88" t="e">
        <f t="shared" ca="1" si="18"/>
        <v>#NAME?</v>
      </c>
      <c r="AY54" s="83" t="str">
        <f t="shared" si="19"/>
        <v/>
      </c>
      <c r="AZ54" s="22" t="e">
        <f t="shared" ca="1" si="20"/>
        <v>#NAME?</v>
      </c>
      <c r="BA54" s="88" t="e">
        <f t="shared" ca="1" si="21"/>
        <v>#NAME?</v>
      </c>
      <c r="BB54" s="88" t="e">
        <f t="shared" ca="1" si="22"/>
        <v>#NAME?</v>
      </c>
      <c r="BC54" s="91" t="e">
        <f t="shared" ca="1" si="23"/>
        <v>#NAME?</v>
      </c>
      <c r="BD54" s="91" t="e">
        <f t="shared" ca="1" si="24"/>
        <v>#NAME?</v>
      </c>
      <c r="BE54" s="88" t="e">
        <f t="shared" ca="1" si="25"/>
        <v>#NAME?</v>
      </c>
      <c r="BF54" s="22" t="e">
        <f t="shared" ca="1" si="26"/>
        <v>#NAME?</v>
      </c>
      <c r="BG54" s="22" t="e">
        <f t="shared" ca="1" si="27"/>
        <v>#NAME?</v>
      </c>
      <c r="BH54" s="22"/>
      <c r="BI54" s="22"/>
      <c r="BJ54" s="22"/>
      <c r="BK54" s="22"/>
      <c r="BL54" s="22"/>
      <c r="BM54" s="22"/>
      <c r="BN54" s="25"/>
      <c r="BO54" s="25"/>
    </row>
    <row r="55" spans="1:67" ht="13.5" customHeight="1" x14ac:dyDescent="0.35">
      <c r="A55" s="25">
        <f t="shared" si="0"/>
        <v>53</v>
      </c>
      <c r="B55" s="52">
        <v>46116</v>
      </c>
      <c r="C55" s="54" t="s">
        <v>620</v>
      </c>
      <c r="D55" s="54" t="s">
        <v>641</v>
      </c>
      <c r="E55" s="56" t="s">
        <v>642</v>
      </c>
      <c r="F55" s="54">
        <v>4</v>
      </c>
      <c r="G55" s="54" t="s">
        <v>65</v>
      </c>
      <c r="H55" s="54" t="str">
        <f t="shared" si="1"/>
        <v>DONE</v>
      </c>
      <c r="I55" s="54" t="s">
        <v>622</v>
      </c>
      <c r="J55" s="58" t="s">
        <v>623</v>
      </c>
      <c r="K55" s="58" t="s">
        <v>362</v>
      </c>
      <c r="L55" s="113"/>
      <c r="M55" s="58"/>
      <c r="N55" s="54" t="s">
        <v>624</v>
      </c>
      <c r="O55" s="98" t="s">
        <v>91</v>
      </c>
      <c r="P55" s="64" t="s">
        <v>87</v>
      </c>
      <c r="Q55" s="64" t="s">
        <v>148</v>
      </c>
      <c r="R55" s="25">
        <v>200001037662</v>
      </c>
      <c r="S55" s="66">
        <v>46119</v>
      </c>
      <c r="T55" s="66" t="str">
        <f t="shared" si="2"/>
        <v>DONE</v>
      </c>
      <c r="U55" s="66">
        <v>46120</v>
      </c>
      <c r="V55" s="25">
        <v>7000240273</v>
      </c>
      <c r="W55" s="25">
        <v>44631</v>
      </c>
      <c r="X55" s="69">
        <v>46127</v>
      </c>
      <c r="Y55" s="69" t="str">
        <f t="shared" si="3"/>
        <v>DONE</v>
      </c>
      <c r="Z55" s="25">
        <v>48635</v>
      </c>
      <c r="AA55" s="72">
        <v>46127</v>
      </c>
      <c r="AB55" s="25" t="str">
        <f t="shared" si="4"/>
        <v>DONE</v>
      </c>
      <c r="AC55" s="25"/>
      <c r="AD55" s="54" t="s">
        <v>625</v>
      </c>
      <c r="AE55" s="76">
        <v>46128</v>
      </c>
      <c r="AF55" s="69" t="str">
        <f t="shared" si="5"/>
        <v>DONE</v>
      </c>
      <c r="AG55" s="69">
        <v>46129</v>
      </c>
      <c r="AH55" s="75"/>
      <c r="AI55" s="77" t="e">
        <f t="shared" ca="1" si="6"/>
        <v>#NAME?</v>
      </c>
      <c r="AJ55" s="80" t="str">
        <f t="array" ref="AJ55">IFERROR(INDEX('[1]Master Price'!$E:$E,MATCH(D55,'[1]Master Price'!$B:$B,0)),"0")</f>
        <v>0</v>
      </c>
      <c r="AK55" s="80">
        <f t="shared" si="7"/>
        <v>0</v>
      </c>
      <c r="AL55" s="82" t="str">
        <f t="shared" si="8"/>
        <v>0-day</v>
      </c>
      <c r="AM55" s="82" t="str">
        <f t="shared" si="9"/>
        <v>1-day</v>
      </c>
      <c r="AN55" s="82" t="str">
        <f t="shared" si="10"/>
        <v>8-day</v>
      </c>
      <c r="AO55" s="82" t="str">
        <f t="shared" si="11"/>
        <v>0-day</v>
      </c>
      <c r="AP55" s="82" t="str">
        <f t="shared" si="12"/>
        <v>1-day</v>
      </c>
      <c r="AQ55" s="82" t="str">
        <f t="shared" si="13"/>
        <v>0-day</v>
      </c>
      <c r="AR55" s="17"/>
      <c r="AS55" s="83" t="str">
        <f t="shared" si="14"/>
        <v/>
      </c>
      <c r="AT55" s="87"/>
      <c r="AU55" s="84" t="e">
        <f t="shared" ca="1" si="15"/>
        <v>#NAME?</v>
      </c>
      <c r="AV55" s="88" t="e">
        <f t="shared" ca="1" si="16"/>
        <v>#NAME?</v>
      </c>
      <c r="AW55" s="83" t="e">
        <f t="shared" ca="1" si="17"/>
        <v>#NAME?</v>
      </c>
      <c r="AX55" s="88" t="e">
        <f t="shared" ca="1" si="18"/>
        <v>#NAME?</v>
      </c>
      <c r="AY55" s="83" t="str">
        <f t="shared" si="19"/>
        <v/>
      </c>
      <c r="AZ55" s="22" t="e">
        <f t="shared" ca="1" si="20"/>
        <v>#NAME?</v>
      </c>
      <c r="BA55" s="88" t="e">
        <f t="shared" ca="1" si="21"/>
        <v>#NAME?</v>
      </c>
      <c r="BB55" s="88" t="e">
        <f t="shared" ca="1" si="22"/>
        <v>#NAME?</v>
      </c>
      <c r="BC55" s="91" t="e">
        <f t="shared" ca="1" si="23"/>
        <v>#NAME?</v>
      </c>
      <c r="BD55" s="91" t="e">
        <f t="shared" ca="1" si="24"/>
        <v>#NAME?</v>
      </c>
      <c r="BE55" s="88" t="e">
        <f t="shared" ca="1" si="25"/>
        <v>#NAME?</v>
      </c>
      <c r="BF55" s="22" t="e">
        <f t="shared" ca="1" si="26"/>
        <v>#NAME?</v>
      </c>
      <c r="BG55" s="22" t="e">
        <f t="shared" ca="1" si="27"/>
        <v>#NAME?</v>
      </c>
      <c r="BH55" s="22"/>
      <c r="BI55" s="22"/>
      <c r="BJ55" s="22"/>
      <c r="BK55" s="22"/>
      <c r="BL55" s="22"/>
      <c r="BM55" s="22"/>
      <c r="BN55" s="25"/>
      <c r="BO55" s="25"/>
    </row>
    <row r="56" spans="1:67" ht="13.5" customHeight="1" x14ac:dyDescent="0.35">
      <c r="A56" s="25">
        <f t="shared" si="0"/>
        <v>54</v>
      </c>
      <c r="B56" s="52">
        <v>46116</v>
      </c>
      <c r="C56" s="54" t="s">
        <v>620</v>
      </c>
      <c r="D56" s="54" t="s">
        <v>652</v>
      </c>
      <c r="E56" s="56" t="s">
        <v>654</v>
      </c>
      <c r="F56" s="54">
        <v>2</v>
      </c>
      <c r="G56" s="54" t="s">
        <v>65</v>
      </c>
      <c r="H56" s="54" t="str">
        <f t="shared" si="1"/>
        <v>DONE</v>
      </c>
      <c r="I56" s="54" t="s">
        <v>622</v>
      </c>
      <c r="J56" s="58" t="s">
        <v>623</v>
      </c>
      <c r="K56" s="58" t="s">
        <v>362</v>
      </c>
      <c r="L56" s="113"/>
      <c r="M56" s="58"/>
      <c r="N56" s="54" t="s">
        <v>624</v>
      </c>
      <c r="O56" s="98" t="s">
        <v>91</v>
      </c>
      <c r="P56" s="64" t="s">
        <v>87</v>
      </c>
      <c r="Q56" s="64" t="s">
        <v>148</v>
      </c>
      <c r="R56" s="25">
        <v>200001037662</v>
      </c>
      <c r="S56" s="66">
        <v>46119</v>
      </c>
      <c r="T56" s="66" t="str">
        <f t="shared" si="2"/>
        <v>DONE</v>
      </c>
      <c r="U56" s="66">
        <v>46120</v>
      </c>
      <c r="V56" s="25">
        <v>7000240273</v>
      </c>
      <c r="W56" s="25">
        <v>44631</v>
      </c>
      <c r="X56" s="69">
        <v>46127</v>
      </c>
      <c r="Y56" s="69" t="str">
        <f t="shared" si="3"/>
        <v>DONE</v>
      </c>
      <c r="Z56" s="25">
        <v>48635</v>
      </c>
      <c r="AA56" s="72">
        <v>46127</v>
      </c>
      <c r="AB56" s="25" t="str">
        <f t="shared" si="4"/>
        <v>DONE</v>
      </c>
      <c r="AC56" s="25"/>
      <c r="AD56" s="54" t="s">
        <v>625</v>
      </c>
      <c r="AE56" s="76">
        <v>46128</v>
      </c>
      <c r="AF56" s="69" t="str">
        <f t="shared" si="5"/>
        <v>DONE</v>
      </c>
      <c r="AG56" s="69">
        <v>46129</v>
      </c>
      <c r="AH56" s="75"/>
      <c r="AI56" s="77" t="e">
        <f t="shared" ca="1" si="6"/>
        <v>#NAME?</v>
      </c>
      <c r="AJ56" s="80" t="str">
        <f t="array" ref="AJ56">IFERROR(INDEX('[1]Master Price'!$E:$E,MATCH(D56,'[1]Master Price'!$B:$B,0)),"0")</f>
        <v>0</v>
      </c>
      <c r="AK56" s="80">
        <f t="shared" si="7"/>
        <v>0</v>
      </c>
      <c r="AL56" s="82" t="str">
        <f t="shared" si="8"/>
        <v>0-day</v>
      </c>
      <c r="AM56" s="82" t="str">
        <f t="shared" si="9"/>
        <v>1-day</v>
      </c>
      <c r="AN56" s="82" t="str">
        <f t="shared" si="10"/>
        <v>8-day</v>
      </c>
      <c r="AO56" s="82" t="str">
        <f t="shared" si="11"/>
        <v>0-day</v>
      </c>
      <c r="AP56" s="82" t="str">
        <f t="shared" si="12"/>
        <v>1-day</v>
      </c>
      <c r="AQ56" s="82" t="str">
        <f t="shared" si="13"/>
        <v>0-day</v>
      </c>
      <c r="AR56" s="17"/>
      <c r="AS56" s="83" t="str">
        <f t="shared" si="14"/>
        <v/>
      </c>
      <c r="AT56" s="87"/>
      <c r="AU56" s="84" t="e">
        <f t="shared" ca="1" si="15"/>
        <v>#NAME?</v>
      </c>
      <c r="AV56" s="88" t="e">
        <f t="shared" ca="1" si="16"/>
        <v>#NAME?</v>
      </c>
      <c r="AW56" s="83" t="e">
        <f t="shared" ca="1" si="17"/>
        <v>#NAME?</v>
      </c>
      <c r="AX56" s="88" t="e">
        <f t="shared" ca="1" si="18"/>
        <v>#NAME?</v>
      </c>
      <c r="AY56" s="83" t="str">
        <f t="shared" si="19"/>
        <v/>
      </c>
      <c r="AZ56" s="22" t="e">
        <f t="shared" ca="1" si="20"/>
        <v>#NAME?</v>
      </c>
      <c r="BA56" s="88" t="e">
        <f t="shared" ca="1" si="21"/>
        <v>#NAME?</v>
      </c>
      <c r="BB56" s="88" t="e">
        <f t="shared" ca="1" si="22"/>
        <v>#NAME?</v>
      </c>
      <c r="BC56" s="91" t="e">
        <f t="shared" ca="1" si="23"/>
        <v>#NAME?</v>
      </c>
      <c r="BD56" s="91" t="e">
        <f t="shared" ca="1" si="24"/>
        <v>#NAME?</v>
      </c>
      <c r="BE56" s="88" t="e">
        <f t="shared" ca="1" si="25"/>
        <v>#NAME?</v>
      </c>
      <c r="BF56" s="22" t="e">
        <f t="shared" ca="1" si="26"/>
        <v>#NAME?</v>
      </c>
      <c r="BG56" s="22" t="e">
        <f t="shared" ca="1" si="27"/>
        <v>#NAME?</v>
      </c>
      <c r="BH56" s="22"/>
      <c r="BI56" s="22"/>
      <c r="BJ56" s="22"/>
      <c r="BK56" s="22"/>
      <c r="BL56" s="22"/>
      <c r="BM56" s="22"/>
      <c r="BN56" s="25"/>
      <c r="BO56" s="25"/>
    </row>
    <row r="57" spans="1:67" ht="13.5" customHeight="1" x14ac:dyDescent="0.35">
      <c r="A57" s="25">
        <f t="shared" si="0"/>
        <v>55</v>
      </c>
      <c r="B57" s="52">
        <v>46116</v>
      </c>
      <c r="C57" s="54" t="s">
        <v>620</v>
      </c>
      <c r="D57" s="54" t="s">
        <v>163</v>
      </c>
      <c r="E57" s="56" t="s">
        <v>164</v>
      </c>
      <c r="F57" s="54">
        <v>1</v>
      </c>
      <c r="G57" s="54" t="s">
        <v>65</v>
      </c>
      <c r="H57" s="54" t="str">
        <f t="shared" si="1"/>
        <v>DONE</v>
      </c>
      <c r="I57" s="54" t="s">
        <v>622</v>
      </c>
      <c r="J57" s="58" t="s">
        <v>623</v>
      </c>
      <c r="K57" s="58" t="s">
        <v>362</v>
      </c>
      <c r="L57" s="54"/>
      <c r="M57" s="22"/>
      <c r="N57" s="54" t="s">
        <v>624</v>
      </c>
      <c r="O57" s="98" t="s">
        <v>91</v>
      </c>
      <c r="P57" s="64" t="s">
        <v>87</v>
      </c>
      <c r="Q57" s="64" t="s">
        <v>148</v>
      </c>
      <c r="R57" s="25">
        <v>200001037662</v>
      </c>
      <c r="S57" s="66">
        <v>46119</v>
      </c>
      <c r="T57" s="66" t="str">
        <f t="shared" si="2"/>
        <v>DONE</v>
      </c>
      <c r="U57" s="66">
        <v>46120</v>
      </c>
      <c r="V57" s="25">
        <v>7000240273</v>
      </c>
      <c r="W57" s="25">
        <v>44631</v>
      </c>
      <c r="X57" s="69">
        <v>46127</v>
      </c>
      <c r="Y57" s="69" t="str">
        <f t="shared" si="3"/>
        <v>DONE</v>
      </c>
      <c r="Z57" s="25">
        <v>48635</v>
      </c>
      <c r="AA57" s="72">
        <v>46127</v>
      </c>
      <c r="AB57" s="25" t="str">
        <f t="shared" si="4"/>
        <v>DONE</v>
      </c>
      <c r="AC57" s="25"/>
      <c r="AD57" s="54" t="s">
        <v>625</v>
      </c>
      <c r="AE57" s="76">
        <v>46128</v>
      </c>
      <c r="AF57" s="69" t="str">
        <f t="shared" si="5"/>
        <v>DONE</v>
      </c>
      <c r="AG57" s="69">
        <v>46129</v>
      </c>
      <c r="AH57" s="75"/>
      <c r="AI57" s="77" t="e">
        <f t="shared" ca="1" si="6"/>
        <v>#NAME?</v>
      </c>
      <c r="AJ57" s="80" t="str">
        <f t="array" ref="AJ57">IFERROR(INDEX('[1]Master Price'!$E:$E,MATCH(D57,'[1]Master Price'!$B:$B,0)),"0")</f>
        <v>0</v>
      </c>
      <c r="AK57" s="80">
        <f t="shared" si="7"/>
        <v>0</v>
      </c>
      <c r="AL57" s="82" t="str">
        <f t="shared" si="8"/>
        <v>0-day</v>
      </c>
      <c r="AM57" s="82" t="str">
        <f t="shared" si="9"/>
        <v>1-day</v>
      </c>
      <c r="AN57" s="82" t="str">
        <f t="shared" si="10"/>
        <v>8-day</v>
      </c>
      <c r="AO57" s="82" t="str">
        <f t="shared" si="11"/>
        <v>0-day</v>
      </c>
      <c r="AP57" s="82" t="str">
        <f t="shared" si="12"/>
        <v>1-day</v>
      </c>
      <c r="AQ57" s="82" t="str">
        <f t="shared" si="13"/>
        <v>0-day</v>
      </c>
      <c r="AR57" s="17"/>
      <c r="AS57" s="83" t="str">
        <f t="shared" si="14"/>
        <v/>
      </c>
      <c r="AT57" s="88"/>
      <c r="AU57" s="84" t="e">
        <f t="shared" ca="1" si="15"/>
        <v>#NAME?</v>
      </c>
      <c r="AV57" s="88" t="e">
        <f t="shared" ca="1" si="16"/>
        <v>#NAME?</v>
      </c>
      <c r="AW57" s="83" t="e">
        <f t="shared" ca="1" si="17"/>
        <v>#NAME?</v>
      </c>
      <c r="AX57" s="88" t="e">
        <f t="shared" ca="1" si="18"/>
        <v>#NAME?</v>
      </c>
      <c r="AY57" s="83" t="str">
        <f t="shared" si="19"/>
        <v/>
      </c>
      <c r="AZ57" s="22" t="e">
        <f t="shared" ca="1" si="20"/>
        <v>#NAME?</v>
      </c>
      <c r="BA57" s="88" t="e">
        <f t="shared" ca="1" si="21"/>
        <v>#NAME?</v>
      </c>
      <c r="BB57" s="88" t="e">
        <f t="shared" ca="1" si="22"/>
        <v>#NAME?</v>
      </c>
      <c r="BC57" s="91" t="e">
        <f t="shared" ca="1" si="23"/>
        <v>#NAME?</v>
      </c>
      <c r="BD57" s="91" t="e">
        <f t="shared" ca="1" si="24"/>
        <v>#NAME?</v>
      </c>
      <c r="BE57" s="88" t="e">
        <f t="shared" ca="1" si="25"/>
        <v>#NAME?</v>
      </c>
      <c r="BF57" s="22" t="e">
        <f t="shared" ca="1" si="26"/>
        <v>#NAME?</v>
      </c>
      <c r="BG57" s="22" t="e">
        <f t="shared" ca="1" si="27"/>
        <v>#NAME?</v>
      </c>
      <c r="BH57" s="22"/>
      <c r="BI57" s="22"/>
      <c r="BJ57" s="22"/>
      <c r="BK57" s="22"/>
      <c r="BL57" s="22"/>
      <c r="BM57" s="22"/>
      <c r="BN57" s="25"/>
      <c r="BO57" s="25"/>
    </row>
    <row r="58" spans="1:67" ht="13.5" customHeight="1" x14ac:dyDescent="0.35">
      <c r="A58" s="25">
        <f t="shared" si="0"/>
        <v>56</v>
      </c>
      <c r="B58" s="52">
        <v>46117</v>
      </c>
      <c r="C58" s="54" t="s">
        <v>665</v>
      </c>
      <c r="D58" s="54" t="s">
        <v>666</v>
      </c>
      <c r="E58" s="56" t="s">
        <v>258</v>
      </c>
      <c r="F58" s="54">
        <v>1</v>
      </c>
      <c r="G58" s="54" t="s">
        <v>65</v>
      </c>
      <c r="H58" s="54" t="str">
        <f t="shared" si="1"/>
        <v>DONE</v>
      </c>
      <c r="I58" s="54" t="s">
        <v>667</v>
      </c>
      <c r="J58" s="58" t="s">
        <v>486</v>
      </c>
      <c r="K58" s="58" t="s">
        <v>79</v>
      </c>
      <c r="L58" s="54">
        <v>16.835000000000001</v>
      </c>
      <c r="M58" s="22"/>
      <c r="N58" s="54" t="s">
        <v>207</v>
      </c>
      <c r="O58" s="96" t="s">
        <v>85</v>
      </c>
      <c r="P58" s="64" t="s">
        <v>87</v>
      </c>
      <c r="Q58" s="64" t="s">
        <v>326</v>
      </c>
      <c r="R58" s="25">
        <v>200001037659</v>
      </c>
      <c r="S58" s="66">
        <v>46119</v>
      </c>
      <c r="T58" s="66" t="str">
        <f t="shared" si="2"/>
        <v>DONE</v>
      </c>
      <c r="U58" s="66">
        <v>46120</v>
      </c>
      <c r="V58" s="25">
        <v>9200082636</v>
      </c>
      <c r="W58" s="25">
        <v>44867</v>
      </c>
      <c r="X58" s="69">
        <v>46135</v>
      </c>
      <c r="Y58" s="69" t="str">
        <f t="shared" si="3"/>
        <v>DONE</v>
      </c>
      <c r="Z58" s="25">
        <v>48948</v>
      </c>
      <c r="AA58" s="72">
        <v>46139</v>
      </c>
      <c r="AB58" s="25" t="str">
        <f t="shared" si="4"/>
        <v>DONE</v>
      </c>
      <c r="AC58" s="25"/>
      <c r="AD58" s="54" t="s">
        <v>668</v>
      </c>
      <c r="AE58" s="76">
        <v>46140</v>
      </c>
      <c r="AF58" s="69" t="str">
        <f t="shared" si="5"/>
        <v>DONE</v>
      </c>
      <c r="AG58" s="69">
        <v>46141</v>
      </c>
      <c r="AH58" s="75"/>
      <c r="AI58" s="77" t="e">
        <f t="shared" ca="1" si="6"/>
        <v>#NAME?</v>
      </c>
      <c r="AJ58" s="80" t="str">
        <f t="array" ref="AJ58">IFERROR(INDEX('[1]Master Price'!$E:$E,MATCH(D58,'[1]Master Price'!$B:$B,0)),"0")</f>
        <v>0</v>
      </c>
      <c r="AK58" s="80">
        <f t="shared" si="7"/>
        <v>0</v>
      </c>
      <c r="AL58" s="82" t="str">
        <f t="shared" si="8"/>
        <v>0-day</v>
      </c>
      <c r="AM58" s="82" t="str">
        <f t="shared" si="9"/>
        <v>1-day</v>
      </c>
      <c r="AN58" s="82" t="str">
        <f t="shared" si="10"/>
        <v>16-day</v>
      </c>
      <c r="AO58" s="82" t="str">
        <f t="shared" si="11"/>
        <v>4-day</v>
      </c>
      <c r="AP58" s="82" t="str">
        <f t="shared" si="12"/>
        <v>1-day</v>
      </c>
      <c r="AQ58" s="82" t="str">
        <f t="shared" si="13"/>
        <v>0-day</v>
      </c>
      <c r="AR58" s="17"/>
      <c r="AS58" s="83" t="str">
        <f t="shared" si="14"/>
        <v/>
      </c>
      <c r="AT58" s="88"/>
      <c r="AU58" s="84" t="e">
        <f t="shared" ca="1" si="15"/>
        <v>#NAME?</v>
      </c>
      <c r="AV58" s="88" t="e">
        <f t="shared" ca="1" si="16"/>
        <v>#NAME?</v>
      </c>
      <c r="AW58" s="83" t="e">
        <f t="shared" ca="1" si="17"/>
        <v>#NAME?</v>
      </c>
      <c r="AX58" s="88" t="e">
        <f t="shared" ca="1" si="18"/>
        <v>#NAME?</v>
      </c>
      <c r="AY58" s="83" t="str">
        <f t="shared" si="19"/>
        <v/>
      </c>
      <c r="AZ58" s="22" t="e">
        <f t="shared" ca="1" si="20"/>
        <v>#NAME?</v>
      </c>
      <c r="BA58" s="88" t="e">
        <f t="shared" ca="1" si="21"/>
        <v>#NAME?</v>
      </c>
      <c r="BB58" s="88" t="e">
        <f t="shared" ca="1" si="22"/>
        <v>#NAME?</v>
      </c>
      <c r="BC58" s="91" t="e">
        <f t="shared" ca="1" si="23"/>
        <v>#NAME?</v>
      </c>
      <c r="BD58" s="91" t="e">
        <f t="shared" ca="1" si="24"/>
        <v>#NAME?</v>
      </c>
      <c r="BE58" s="88" t="e">
        <f t="shared" ca="1" si="25"/>
        <v>#NAME?</v>
      </c>
      <c r="BF58" s="22" t="e">
        <f t="shared" ca="1" si="26"/>
        <v>#NAME?</v>
      </c>
      <c r="BG58" s="22" t="e">
        <f t="shared" ca="1" si="27"/>
        <v>#NAME?</v>
      </c>
      <c r="BH58" s="22"/>
      <c r="BI58" s="22"/>
      <c r="BJ58" s="22"/>
      <c r="BK58" s="22"/>
      <c r="BL58" s="22"/>
      <c r="BM58" s="22"/>
      <c r="BN58" s="25"/>
      <c r="BO58" s="25"/>
    </row>
    <row r="59" spans="1:67" ht="13.5" customHeight="1" x14ac:dyDescent="0.35">
      <c r="A59" s="25">
        <f t="shared" si="0"/>
        <v>57</v>
      </c>
      <c r="B59" s="52">
        <v>46117</v>
      </c>
      <c r="C59" s="54" t="s">
        <v>665</v>
      </c>
      <c r="D59" s="54" t="s">
        <v>273</v>
      </c>
      <c r="E59" s="56" t="s">
        <v>274</v>
      </c>
      <c r="F59" s="54">
        <v>6</v>
      </c>
      <c r="G59" s="54" t="s">
        <v>65</v>
      </c>
      <c r="H59" s="54" t="str">
        <f t="shared" si="1"/>
        <v>DONE</v>
      </c>
      <c r="I59" s="54" t="s">
        <v>667</v>
      </c>
      <c r="J59" s="58" t="s">
        <v>486</v>
      </c>
      <c r="K59" s="58" t="s">
        <v>79</v>
      </c>
      <c r="L59" s="60">
        <v>16835</v>
      </c>
      <c r="M59" s="22"/>
      <c r="N59" s="54" t="s">
        <v>207</v>
      </c>
      <c r="O59" s="96" t="s">
        <v>85</v>
      </c>
      <c r="P59" s="64" t="s">
        <v>87</v>
      </c>
      <c r="Q59" s="64" t="s">
        <v>326</v>
      </c>
      <c r="R59" s="25">
        <v>200001037659</v>
      </c>
      <c r="S59" s="66">
        <v>46119</v>
      </c>
      <c r="T59" s="66" t="str">
        <f t="shared" si="2"/>
        <v>DONE</v>
      </c>
      <c r="U59" s="66">
        <v>46120</v>
      </c>
      <c r="V59" s="25">
        <v>9200082636</v>
      </c>
      <c r="W59" s="25">
        <v>44867</v>
      </c>
      <c r="X59" s="69">
        <v>46135</v>
      </c>
      <c r="Y59" s="69" t="str">
        <f t="shared" si="3"/>
        <v>DONE</v>
      </c>
      <c r="Z59" s="25">
        <v>48948</v>
      </c>
      <c r="AA59" s="72">
        <v>46139</v>
      </c>
      <c r="AB59" s="25" t="str">
        <f t="shared" si="4"/>
        <v>DONE</v>
      </c>
      <c r="AC59" s="25"/>
      <c r="AD59" s="54" t="s">
        <v>668</v>
      </c>
      <c r="AE59" s="76">
        <v>46140</v>
      </c>
      <c r="AF59" s="69" t="str">
        <f t="shared" si="5"/>
        <v>DONE</v>
      </c>
      <c r="AG59" s="69">
        <v>46141</v>
      </c>
      <c r="AH59" s="75"/>
      <c r="AI59" s="77" t="e">
        <f t="shared" ca="1" si="6"/>
        <v>#NAME?</v>
      </c>
      <c r="AJ59" s="80" t="str">
        <f t="array" ref="AJ59">IFERROR(INDEX('[1]Master Price'!$E:$E,MATCH(D59,'[1]Master Price'!$B:$B,0)),"0")</f>
        <v>0</v>
      </c>
      <c r="AK59" s="80">
        <f t="shared" si="7"/>
        <v>0</v>
      </c>
      <c r="AL59" s="82" t="str">
        <f t="shared" si="8"/>
        <v>0-day</v>
      </c>
      <c r="AM59" s="82" t="str">
        <f t="shared" si="9"/>
        <v>1-day</v>
      </c>
      <c r="AN59" s="82" t="str">
        <f t="shared" si="10"/>
        <v>16-day</v>
      </c>
      <c r="AO59" s="82" t="str">
        <f t="shared" si="11"/>
        <v>4-day</v>
      </c>
      <c r="AP59" s="82" t="str">
        <f t="shared" si="12"/>
        <v>1-day</v>
      </c>
      <c r="AQ59" s="82" t="str">
        <f t="shared" si="13"/>
        <v>0-day</v>
      </c>
      <c r="AR59" s="17"/>
      <c r="AS59" s="83" t="str">
        <f t="shared" si="14"/>
        <v/>
      </c>
      <c r="AT59" s="88"/>
      <c r="AU59" s="84" t="e">
        <f t="shared" ca="1" si="15"/>
        <v>#NAME?</v>
      </c>
      <c r="AV59" s="88" t="e">
        <f t="shared" ca="1" si="16"/>
        <v>#NAME?</v>
      </c>
      <c r="AW59" s="83" t="e">
        <f t="shared" ca="1" si="17"/>
        <v>#NAME?</v>
      </c>
      <c r="AX59" s="88" t="e">
        <f t="shared" ca="1" si="18"/>
        <v>#NAME?</v>
      </c>
      <c r="AY59" s="83" t="str">
        <f t="shared" si="19"/>
        <v/>
      </c>
      <c r="AZ59" s="22" t="e">
        <f t="shared" ca="1" si="20"/>
        <v>#NAME?</v>
      </c>
      <c r="BA59" s="88" t="e">
        <f t="shared" ca="1" si="21"/>
        <v>#NAME?</v>
      </c>
      <c r="BB59" s="88" t="e">
        <f t="shared" ca="1" si="22"/>
        <v>#NAME?</v>
      </c>
      <c r="BC59" s="91" t="e">
        <f t="shared" ca="1" si="23"/>
        <v>#NAME?</v>
      </c>
      <c r="BD59" s="91" t="e">
        <f t="shared" ca="1" si="24"/>
        <v>#NAME?</v>
      </c>
      <c r="BE59" s="88" t="e">
        <f t="shared" ca="1" si="25"/>
        <v>#NAME?</v>
      </c>
      <c r="BF59" s="22" t="e">
        <f t="shared" ca="1" si="26"/>
        <v>#NAME?</v>
      </c>
      <c r="BG59" s="22" t="e">
        <f t="shared" ca="1" si="27"/>
        <v>#NAME?</v>
      </c>
      <c r="BH59" s="22"/>
      <c r="BI59" s="22"/>
      <c r="BJ59" s="22"/>
      <c r="BK59" s="22"/>
      <c r="BL59" s="22"/>
      <c r="BM59" s="22"/>
      <c r="BN59" s="25"/>
      <c r="BO59" s="25"/>
    </row>
    <row r="60" spans="1:67" ht="13.5" customHeight="1" x14ac:dyDescent="0.35">
      <c r="A60" s="25">
        <f t="shared" si="0"/>
        <v>58</v>
      </c>
      <c r="B60" s="52">
        <v>46117</v>
      </c>
      <c r="C60" s="54" t="s">
        <v>665</v>
      </c>
      <c r="D60" s="54" t="s">
        <v>679</v>
      </c>
      <c r="E60" s="56" t="s">
        <v>680</v>
      </c>
      <c r="F60" s="54">
        <v>6</v>
      </c>
      <c r="G60" s="54" t="s">
        <v>65</v>
      </c>
      <c r="H60" s="54" t="str">
        <f t="shared" si="1"/>
        <v>DONE</v>
      </c>
      <c r="I60" s="54" t="s">
        <v>667</v>
      </c>
      <c r="J60" s="58" t="s">
        <v>486</v>
      </c>
      <c r="K60" s="58" t="s">
        <v>79</v>
      </c>
      <c r="L60" s="60">
        <v>16835</v>
      </c>
      <c r="M60" s="22"/>
      <c r="N60" s="54" t="s">
        <v>207</v>
      </c>
      <c r="O60" s="96" t="s">
        <v>85</v>
      </c>
      <c r="P60" s="64" t="s">
        <v>87</v>
      </c>
      <c r="Q60" s="64" t="s">
        <v>326</v>
      </c>
      <c r="R60" s="25">
        <v>200001037659</v>
      </c>
      <c r="S60" s="66">
        <v>46119</v>
      </c>
      <c r="T60" s="66" t="str">
        <f t="shared" si="2"/>
        <v>DONE</v>
      </c>
      <c r="U60" s="66">
        <v>46120</v>
      </c>
      <c r="V60" s="25">
        <v>9200082636</v>
      </c>
      <c r="W60" s="25">
        <v>44867</v>
      </c>
      <c r="X60" s="69">
        <v>46135</v>
      </c>
      <c r="Y60" s="69" t="str">
        <f t="shared" si="3"/>
        <v>DONE</v>
      </c>
      <c r="Z60" s="25">
        <v>48948</v>
      </c>
      <c r="AA60" s="72">
        <v>46139</v>
      </c>
      <c r="AB60" s="25" t="str">
        <f t="shared" si="4"/>
        <v>DONE</v>
      </c>
      <c r="AC60" s="25"/>
      <c r="AD60" s="54" t="s">
        <v>668</v>
      </c>
      <c r="AE60" s="76">
        <v>46140</v>
      </c>
      <c r="AF60" s="69" t="str">
        <f t="shared" si="5"/>
        <v>DONE</v>
      </c>
      <c r="AG60" s="69">
        <v>46141</v>
      </c>
      <c r="AH60" s="75"/>
      <c r="AI60" s="77" t="e">
        <f t="shared" ca="1" si="6"/>
        <v>#NAME?</v>
      </c>
      <c r="AJ60" s="80" t="str">
        <f t="array" ref="AJ60">IFERROR(INDEX('[1]Master Price'!$E:$E,MATCH(D60,'[1]Master Price'!$B:$B,0)),"0")</f>
        <v>0</v>
      </c>
      <c r="AK60" s="80">
        <f t="shared" si="7"/>
        <v>0</v>
      </c>
      <c r="AL60" s="82" t="str">
        <f t="shared" si="8"/>
        <v>0-day</v>
      </c>
      <c r="AM60" s="82" t="str">
        <f t="shared" si="9"/>
        <v>1-day</v>
      </c>
      <c r="AN60" s="82" t="str">
        <f t="shared" si="10"/>
        <v>16-day</v>
      </c>
      <c r="AO60" s="82" t="str">
        <f t="shared" si="11"/>
        <v>4-day</v>
      </c>
      <c r="AP60" s="82" t="str">
        <f t="shared" si="12"/>
        <v>1-day</v>
      </c>
      <c r="AQ60" s="82" t="str">
        <f t="shared" si="13"/>
        <v>0-day</v>
      </c>
      <c r="AR60" s="17"/>
      <c r="AS60" s="83" t="str">
        <f t="shared" si="14"/>
        <v/>
      </c>
      <c r="AT60" s="88"/>
      <c r="AU60" s="84" t="e">
        <f t="shared" ca="1" si="15"/>
        <v>#NAME?</v>
      </c>
      <c r="AV60" s="88" t="e">
        <f t="shared" ca="1" si="16"/>
        <v>#NAME?</v>
      </c>
      <c r="AW60" s="83" t="e">
        <f t="shared" ca="1" si="17"/>
        <v>#NAME?</v>
      </c>
      <c r="AX60" s="88" t="e">
        <f t="shared" ca="1" si="18"/>
        <v>#NAME?</v>
      </c>
      <c r="AY60" s="83" t="str">
        <f t="shared" si="19"/>
        <v/>
      </c>
      <c r="AZ60" s="22" t="e">
        <f t="shared" ca="1" si="20"/>
        <v>#NAME?</v>
      </c>
      <c r="BA60" s="88" t="e">
        <f t="shared" ca="1" si="21"/>
        <v>#NAME?</v>
      </c>
      <c r="BB60" s="88" t="e">
        <f t="shared" ca="1" si="22"/>
        <v>#NAME?</v>
      </c>
      <c r="BC60" s="91" t="e">
        <f t="shared" ca="1" si="23"/>
        <v>#NAME?</v>
      </c>
      <c r="BD60" s="91" t="e">
        <f t="shared" ca="1" si="24"/>
        <v>#NAME?</v>
      </c>
      <c r="BE60" s="88" t="e">
        <f t="shared" ca="1" si="25"/>
        <v>#NAME?</v>
      </c>
      <c r="BF60" s="22" t="e">
        <f t="shared" ca="1" si="26"/>
        <v>#NAME?</v>
      </c>
      <c r="BG60" s="22" t="e">
        <f t="shared" ca="1" si="27"/>
        <v>#NAME?</v>
      </c>
      <c r="BH60" s="22"/>
      <c r="BI60" s="22"/>
      <c r="BJ60" s="22"/>
      <c r="BK60" s="22"/>
      <c r="BL60" s="22"/>
      <c r="BM60" s="22"/>
      <c r="BN60" s="25"/>
      <c r="BO60" s="25"/>
    </row>
    <row r="61" spans="1:67" ht="13.5" customHeight="1" x14ac:dyDescent="0.35">
      <c r="A61" s="25">
        <f t="shared" si="0"/>
        <v>59</v>
      </c>
      <c r="B61" s="52">
        <v>46117</v>
      </c>
      <c r="C61" s="54" t="s">
        <v>665</v>
      </c>
      <c r="D61" s="54" t="s">
        <v>278</v>
      </c>
      <c r="E61" s="56" t="s">
        <v>279</v>
      </c>
      <c r="F61" s="54">
        <v>1</v>
      </c>
      <c r="G61" s="54" t="s">
        <v>65</v>
      </c>
      <c r="H61" s="54" t="str">
        <f t="shared" si="1"/>
        <v>DONE</v>
      </c>
      <c r="I61" s="54" t="s">
        <v>667</v>
      </c>
      <c r="J61" s="58" t="s">
        <v>486</v>
      </c>
      <c r="K61" s="58" t="s">
        <v>79</v>
      </c>
      <c r="L61" s="60">
        <v>16835</v>
      </c>
      <c r="M61" s="22"/>
      <c r="N61" s="54" t="s">
        <v>207</v>
      </c>
      <c r="O61" s="96" t="s">
        <v>85</v>
      </c>
      <c r="P61" s="64" t="s">
        <v>87</v>
      </c>
      <c r="Q61" s="64" t="s">
        <v>326</v>
      </c>
      <c r="R61" s="25">
        <v>200001037659</v>
      </c>
      <c r="S61" s="66">
        <v>46119</v>
      </c>
      <c r="T61" s="66" t="str">
        <f t="shared" si="2"/>
        <v>DONE</v>
      </c>
      <c r="U61" s="66">
        <v>46120</v>
      </c>
      <c r="V61" s="25">
        <v>9200082636</v>
      </c>
      <c r="W61" s="25">
        <v>44867</v>
      </c>
      <c r="X61" s="69">
        <v>46135</v>
      </c>
      <c r="Y61" s="69" t="str">
        <f t="shared" si="3"/>
        <v>DONE</v>
      </c>
      <c r="Z61" s="25">
        <v>48948</v>
      </c>
      <c r="AA61" s="72">
        <v>46139</v>
      </c>
      <c r="AB61" s="25" t="str">
        <f t="shared" si="4"/>
        <v>DONE</v>
      </c>
      <c r="AC61" s="25"/>
      <c r="AD61" s="54" t="s">
        <v>668</v>
      </c>
      <c r="AE61" s="76">
        <v>46140</v>
      </c>
      <c r="AF61" s="69" t="str">
        <f t="shared" si="5"/>
        <v>DONE</v>
      </c>
      <c r="AG61" s="69">
        <v>46141</v>
      </c>
      <c r="AH61" s="75"/>
      <c r="AI61" s="77" t="e">
        <f t="shared" ca="1" si="6"/>
        <v>#NAME?</v>
      </c>
      <c r="AJ61" s="80" t="str">
        <f t="array" ref="AJ61">IFERROR(INDEX('[1]Master Price'!$E:$E,MATCH(D61,'[1]Master Price'!$B:$B,0)),"0")</f>
        <v>0</v>
      </c>
      <c r="AK61" s="80">
        <f t="shared" si="7"/>
        <v>0</v>
      </c>
      <c r="AL61" s="82" t="str">
        <f t="shared" si="8"/>
        <v>0-day</v>
      </c>
      <c r="AM61" s="82" t="str">
        <f t="shared" si="9"/>
        <v>1-day</v>
      </c>
      <c r="AN61" s="82" t="str">
        <f t="shared" si="10"/>
        <v>16-day</v>
      </c>
      <c r="AO61" s="82" t="str">
        <f t="shared" si="11"/>
        <v>4-day</v>
      </c>
      <c r="AP61" s="82" t="str">
        <f t="shared" si="12"/>
        <v>1-day</v>
      </c>
      <c r="AQ61" s="82" t="str">
        <f t="shared" si="13"/>
        <v>0-day</v>
      </c>
      <c r="AR61" s="17"/>
      <c r="AS61" s="83" t="str">
        <f t="shared" si="14"/>
        <v/>
      </c>
      <c r="AT61" s="88"/>
      <c r="AU61" s="84" t="e">
        <f t="shared" ca="1" si="15"/>
        <v>#NAME?</v>
      </c>
      <c r="AV61" s="88" t="e">
        <f t="shared" ca="1" si="16"/>
        <v>#NAME?</v>
      </c>
      <c r="AW61" s="83" t="e">
        <f t="shared" ca="1" si="17"/>
        <v>#NAME?</v>
      </c>
      <c r="AX61" s="88" t="e">
        <f t="shared" ca="1" si="18"/>
        <v>#NAME?</v>
      </c>
      <c r="AY61" s="83" t="str">
        <f t="shared" si="19"/>
        <v/>
      </c>
      <c r="AZ61" s="22" t="e">
        <f t="shared" ca="1" si="20"/>
        <v>#NAME?</v>
      </c>
      <c r="BA61" s="88" t="e">
        <f t="shared" ca="1" si="21"/>
        <v>#NAME?</v>
      </c>
      <c r="BB61" s="88" t="e">
        <f t="shared" ca="1" si="22"/>
        <v>#NAME?</v>
      </c>
      <c r="BC61" s="91" t="e">
        <f t="shared" ca="1" si="23"/>
        <v>#NAME?</v>
      </c>
      <c r="BD61" s="91" t="e">
        <f t="shared" ca="1" si="24"/>
        <v>#NAME?</v>
      </c>
      <c r="BE61" s="88" t="e">
        <f t="shared" ca="1" si="25"/>
        <v>#NAME?</v>
      </c>
      <c r="BF61" s="22" t="e">
        <f t="shared" ca="1" si="26"/>
        <v>#NAME?</v>
      </c>
      <c r="BG61" s="22" t="e">
        <f t="shared" ca="1" si="27"/>
        <v>#NAME?</v>
      </c>
      <c r="BH61" s="22"/>
      <c r="BI61" s="22"/>
      <c r="BJ61" s="22"/>
      <c r="BK61" s="22"/>
      <c r="BL61" s="22"/>
      <c r="BM61" s="22"/>
      <c r="BN61" s="25"/>
      <c r="BO61" s="25"/>
    </row>
    <row r="62" spans="1:67" ht="13.5" customHeight="1" x14ac:dyDescent="0.35">
      <c r="A62" s="25">
        <f t="shared" si="0"/>
        <v>60</v>
      </c>
      <c r="B62" s="52">
        <v>46115</v>
      </c>
      <c r="C62" s="54" t="s">
        <v>698</v>
      </c>
      <c r="D62" s="54" t="s">
        <v>67</v>
      </c>
      <c r="E62" s="56" t="s">
        <v>69</v>
      </c>
      <c r="F62" s="54">
        <v>1</v>
      </c>
      <c r="G62" s="54" t="s">
        <v>65</v>
      </c>
      <c r="H62" s="54" t="str">
        <f t="shared" si="1"/>
        <v>DONE</v>
      </c>
      <c r="I62" s="54" t="s">
        <v>699</v>
      </c>
      <c r="J62" s="58" t="s">
        <v>78</v>
      </c>
      <c r="K62" s="58" t="s">
        <v>79</v>
      </c>
      <c r="L62" s="60">
        <v>34003</v>
      </c>
      <c r="M62" s="22"/>
      <c r="N62" s="54" t="s">
        <v>283</v>
      </c>
      <c r="O62" s="96" t="s">
        <v>85</v>
      </c>
      <c r="P62" s="64" t="s">
        <v>87</v>
      </c>
      <c r="Q62" s="64" t="s">
        <v>326</v>
      </c>
      <c r="R62" s="25">
        <v>200001037664</v>
      </c>
      <c r="S62" s="66">
        <v>46119</v>
      </c>
      <c r="T62" s="66" t="str">
        <f t="shared" si="2"/>
        <v>DONE</v>
      </c>
      <c r="U62" s="66">
        <v>46120</v>
      </c>
      <c r="V62" s="25">
        <v>9200082635</v>
      </c>
      <c r="W62" s="25">
        <v>44866</v>
      </c>
      <c r="X62" s="69">
        <v>46135</v>
      </c>
      <c r="Y62" s="69" t="str">
        <f t="shared" si="3"/>
        <v>DONE</v>
      </c>
      <c r="Z62" s="25">
        <v>48947</v>
      </c>
      <c r="AA62" s="72">
        <v>46139</v>
      </c>
      <c r="AB62" s="25" t="str">
        <f t="shared" si="4"/>
        <v>DONE</v>
      </c>
      <c r="AC62" s="25"/>
      <c r="AD62" s="54" t="s">
        <v>701</v>
      </c>
      <c r="AE62" s="76">
        <v>46140</v>
      </c>
      <c r="AF62" s="69" t="str">
        <f t="shared" si="5"/>
        <v>DONE</v>
      </c>
      <c r="AG62" s="69">
        <v>46141</v>
      </c>
      <c r="AH62" s="75"/>
      <c r="AI62" s="77" t="e">
        <f t="shared" ca="1" si="6"/>
        <v>#NAME?</v>
      </c>
      <c r="AJ62" s="80" t="str">
        <f t="array" ref="AJ62">IFERROR(INDEX('[1]Master Price'!$E:$E,MATCH(D62,'[1]Master Price'!$B:$B,0)),"0")</f>
        <v>0</v>
      </c>
      <c r="AK62" s="80">
        <f t="shared" si="7"/>
        <v>0</v>
      </c>
      <c r="AL62" s="82" t="str">
        <f t="shared" si="8"/>
        <v>0-day</v>
      </c>
      <c r="AM62" s="82" t="str">
        <f t="shared" si="9"/>
        <v>1-day</v>
      </c>
      <c r="AN62" s="82" t="str">
        <f t="shared" si="10"/>
        <v>16-day</v>
      </c>
      <c r="AO62" s="82" t="str">
        <f t="shared" si="11"/>
        <v>4-day</v>
      </c>
      <c r="AP62" s="82" t="str">
        <f t="shared" si="12"/>
        <v>1-day</v>
      </c>
      <c r="AQ62" s="82" t="str">
        <f t="shared" si="13"/>
        <v>0-day</v>
      </c>
      <c r="AR62" s="17"/>
      <c r="AS62" s="83" t="str">
        <f t="shared" si="14"/>
        <v/>
      </c>
      <c r="AT62" s="88"/>
      <c r="AU62" s="84" t="e">
        <f t="shared" ca="1" si="15"/>
        <v>#NAME?</v>
      </c>
      <c r="AV62" s="88" t="e">
        <f t="shared" ca="1" si="16"/>
        <v>#NAME?</v>
      </c>
      <c r="AW62" s="83" t="e">
        <f t="shared" ca="1" si="17"/>
        <v>#NAME?</v>
      </c>
      <c r="AX62" s="88" t="e">
        <f t="shared" ca="1" si="18"/>
        <v>#NAME?</v>
      </c>
      <c r="AY62" s="83" t="str">
        <f t="shared" si="19"/>
        <v/>
      </c>
      <c r="AZ62" s="22" t="e">
        <f t="shared" ca="1" si="20"/>
        <v>#NAME?</v>
      </c>
      <c r="BA62" s="88" t="e">
        <f t="shared" ca="1" si="21"/>
        <v>#NAME?</v>
      </c>
      <c r="BB62" s="88" t="e">
        <f t="shared" ca="1" si="22"/>
        <v>#NAME?</v>
      </c>
      <c r="BC62" s="91" t="e">
        <f t="shared" ca="1" si="23"/>
        <v>#NAME?</v>
      </c>
      <c r="BD62" s="91" t="e">
        <f t="shared" ca="1" si="24"/>
        <v>#NAME?</v>
      </c>
      <c r="BE62" s="88" t="e">
        <f t="shared" ca="1" si="25"/>
        <v>#NAME?</v>
      </c>
      <c r="BF62" s="22" t="e">
        <f t="shared" ca="1" si="26"/>
        <v>#NAME?</v>
      </c>
      <c r="BG62" s="22" t="e">
        <f t="shared" ca="1" si="27"/>
        <v>#NAME?</v>
      </c>
      <c r="BH62" s="22"/>
      <c r="BI62" s="22"/>
      <c r="BJ62" s="22"/>
      <c r="BK62" s="22"/>
      <c r="BL62" s="22"/>
      <c r="BM62" s="22"/>
      <c r="BN62" s="25"/>
      <c r="BO62" s="25"/>
    </row>
    <row r="63" spans="1:67" ht="13.5" customHeight="1" x14ac:dyDescent="0.35">
      <c r="A63" s="25">
        <f t="shared" si="0"/>
        <v>61</v>
      </c>
      <c r="B63" s="52">
        <v>46115</v>
      </c>
      <c r="C63" s="54" t="s">
        <v>698</v>
      </c>
      <c r="D63" s="54" t="s">
        <v>115</v>
      </c>
      <c r="E63" s="56" t="s">
        <v>116</v>
      </c>
      <c r="F63" s="54">
        <v>1</v>
      </c>
      <c r="G63" s="54" t="s">
        <v>65</v>
      </c>
      <c r="H63" s="54" t="str">
        <f t="shared" si="1"/>
        <v>DONE</v>
      </c>
      <c r="I63" s="54" t="s">
        <v>699</v>
      </c>
      <c r="J63" s="58" t="s">
        <v>78</v>
      </c>
      <c r="K63" s="58" t="s">
        <v>79</v>
      </c>
      <c r="L63" s="60">
        <v>34003</v>
      </c>
      <c r="M63" s="22"/>
      <c r="N63" s="54" t="s">
        <v>283</v>
      </c>
      <c r="O63" s="96" t="s">
        <v>85</v>
      </c>
      <c r="P63" s="64" t="s">
        <v>87</v>
      </c>
      <c r="Q63" s="64" t="s">
        <v>326</v>
      </c>
      <c r="R63" s="25">
        <v>200001037664</v>
      </c>
      <c r="S63" s="66">
        <v>46119</v>
      </c>
      <c r="T63" s="66" t="str">
        <f t="shared" si="2"/>
        <v>DONE</v>
      </c>
      <c r="U63" s="66">
        <v>46120</v>
      </c>
      <c r="V63" s="25">
        <v>9200082635</v>
      </c>
      <c r="W63" s="25">
        <v>44866</v>
      </c>
      <c r="X63" s="69">
        <v>46135</v>
      </c>
      <c r="Y63" s="69" t="str">
        <f t="shared" si="3"/>
        <v>DONE</v>
      </c>
      <c r="Z63" s="25">
        <v>48947</v>
      </c>
      <c r="AA63" s="72">
        <v>46139</v>
      </c>
      <c r="AB63" s="25" t="str">
        <f t="shared" si="4"/>
        <v>DONE</v>
      </c>
      <c r="AC63" s="25"/>
      <c r="AD63" s="54" t="s">
        <v>701</v>
      </c>
      <c r="AE63" s="76">
        <v>46140</v>
      </c>
      <c r="AF63" s="69" t="str">
        <f t="shared" si="5"/>
        <v>DONE</v>
      </c>
      <c r="AG63" s="69">
        <v>46141</v>
      </c>
      <c r="AH63" s="75"/>
      <c r="AI63" s="77" t="e">
        <f t="shared" ca="1" si="6"/>
        <v>#NAME?</v>
      </c>
      <c r="AJ63" s="80" t="str">
        <f t="array" ref="AJ63">IFERROR(INDEX('[1]Master Price'!$E:$E,MATCH(D63,'[1]Master Price'!$B:$B,0)),"0")</f>
        <v>0</v>
      </c>
      <c r="AK63" s="80">
        <f t="shared" si="7"/>
        <v>0</v>
      </c>
      <c r="AL63" s="82" t="str">
        <f t="shared" si="8"/>
        <v>0-day</v>
      </c>
      <c r="AM63" s="82" t="str">
        <f t="shared" si="9"/>
        <v>1-day</v>
      </c>
      <c r="AN63" s="82" t="str">
        <f t="shared" si="10"/>
        <v>16-day</v>
      </c>
      <c r="AO63" s="82" t="str">
        <f t="shared" si="11"/>
        <v>4-day</v>
      </c>
      <c r="AP63" s="82" t="str">
        <f t="shared" si="12"/>
        <v>1-day</v>
      </c>
      <c r="AQ63" s="82" t="str">
        <f t="shared" si="13"/>
        <v>0-day</v>
      </c>
      <c r="AR63" s="17"/>
      <c r="AS63" s="83" t="str">
        <f t="shared" si="14"/>
        <v/>
      </c>
      <c r="AT63" s="88"/>
      <c r="AU63" s="84" t="e">
        <f t="shared" ca="1" si="15"/>
        <v>#NAME?</v>
      </c>
      <c r="AV63" s="88" t="e">
        <f t="shared" ca="1" si="16"/>
        <v>#NAME?</v>
      </c>
      <c r="AW63" s="83" t="e">
        <f t="shared" ca="1" si="17"/>
        <v>#NAME?</v>
      </c>
      <c r="AX63" s="88" t="e">
        <f t="shared" ca="1" si="18"/>
        <v>#NAME?</v>
      </c>
      <c r="AY63" s="83" t="str">
        <f t="shared" si="19"/>
        <v/>
      </c>
      <c r="AZ63" s="22" t="e">
        <f t="shared" ca="1" si="20"/>
        <v>#NAME?</v>
      </c>
      <c r="BA63" s="88" t="e">
        <f t="shared" ca="1" si="21"/>
        <v>#NAME?</v>
      </c>
      <c r="BB63" s="88" t="e">
        <f t="shared" ca="1" si="22"/>
        <v>#NAME?</v>
      </c>
      <c r="BC63" s="91" t="e">
        <f t="shared" ca="1" si="23"/>
        <v>#NAME?</v>
      </c>
      <c r="BD63" s="91" t="e">
        <f t="shared" ca="1" si="24"/>
        <v>#NAME?</v>
      </c>
      <c r="BE63" s="88" t="e">
        <f t="shared" ca="1" si="25"/>
        <v>#NAME?</v>
      </c>
      <c r="BF63" s="22" t="e">
        <f t="shared" ca="1" si="26"/>
        <v>#NAME?</v>
      </c>
      <c r="BG63" s="22" t="e">
        <f t="shared" ca="1" si="27"/>
        <v>#NAME?</v>
      </c>
      <c r="BH63" s="22"/>
      <c r="BI63" s="22"/>
      <c r="BJ63" s="22"/>
      <c r="BK63" s="22"/>
      <c r="BL63" s="22"/>
      <c r="BM63" s="22"/>
      <c r="BN63" s="25"/>
      <c r="BO63" s="25"/>
    </row>
    <row r="64" spans="1:67" ht="13.5" customHeight="1" x14ac:dyDescent="0.35">
      <c r="A64" s="25">
        <f t="shared" si="0"/>
        <v>62</v>
      </c>
      <c r="B64" s="52">
        <v>46115</v>
      </c>
      <c r="C64" s="54" t="s">
        <v>698</v>
      </c>
      <c r="D64" s="54" t="s">
        <v>292</v>
      </c>
      <c r="E64" s="56" t="s">
        <v>293</v>
      </c>
      <c r="F64" s="54">
        <v>1</v>
      </c>
      <c r="G64" s="54" t="s">
        <v>65</v>
      </c>
      <c r="H64" s="54" t="str">
        <f t="shared" si="1"/>
        <v>DONE</v>
      </c>
      <c r="I64" s="54" t="s">
        <v>699</v>
      </c>
      <c r="J64" s="58" t="s">
        <v>78</v>
      </c>
      <c r="K64" s="58" t="s">
        <v>79</v>
      </c>
      <c r="L64" s="60">
        <v>34003</v>
      </c>
      <c r="M64" s="22"/>
      <c r="N64" s="54" t="s">
        <v>283</v>
      </c>
      <c r="O64" s="96" t="s">
        <v>85</v>
      </c>
      <c r="P64" s="64" t="s">
        <v>87</v>
      </c>
      <c r="Q64" s="64" t="s">
        <v>326</v>
      </c>
      <c r="R64" s="25">
        <v>200001037664</v>
      </c>
      <c r="S64" s="66">
        <v>46119</v>
      </c>
      <c r="T64" s="66" t="str">
        <f t="shared" si="2"/>
        <v>DONE</v>
      </c>
      <c r="U64" s="66">
        <v>46120</v>
      </c>
      <c r="V64" s="25">
        <v>9200082635</v>
      </c>
      <c r="W64" s="25">
        <v>44866</v>
      </c>
      <c r="X64" s="69">
        <v>46135</v>
      </c>
      <c r="Y64" s="69" t="str">
        <f t="shared" si="3"/>
        <v>DONE</v>
      </c>
      <c r="Z64" s="25">
        <v>48947</v>
      </c>
      <c r="AA64" s="72">
        <v>46139</v>
      </c>
      <c r="AB64" s="25" t="str">
        <f t="shared" si="4"/>
        <v>DONE</v>
      </c>
      <c r="AC64" s="25"/>
      <c r="AD64" s="54" t="s">
        <v>701</v>
      </c>
      <c r="AE64" s="76">
        <v>46140</v>
      </c>
      <c r="AF64" s="69" t="str">
        <f t="shared" si="5"/>
        <v>DONE</v>
      </c>
      <c r="AG64" s="69">
        <v>46141</v>
      </c>
      <c r="AH64" s="75"/>
      <c r="AI64" s="77" t="e">
        <f t="shared" ca="1" si="6"/>
        <v>#NAME?</v>
      </c>
      <c r="AJ64" s="80" t="str">
        <f t="array" ref="AJ64">IFERROR(INDEX('[1]Master Price'!$E:$E,MATCH(D64,'[1]Master Price'!$B:$B,0)),"0")</f>
        <v>0</v>
      </c>
      <c r="AK64" s="80">
        <f t="shared" si="7"/>
        <v>0</v>
      </c>
      <c r="AL64" s="82" t="str">
        <f t="shared" si="8"/>
        <v>0-day</v>
      </c>
      <c r="AM64" s="82" t="str">
        <f t="shared" si="9"/>
        <v>1-day</v>
      </c>
      <c r="AN64" s="82" t="str">
        <f t="shared" si="10"/>
        <v>16-day</v>
      </c>
      <c r="AO64" s="82" t="str">
        <f t="shared" si="11"/>
        <v>4-day</v>
      </c>
      <c r="AP64" s="82" t="str">
        <f t="shared" si="12"/>
        <v>1-day</v>
      </c>
      <c r="AQ64" s="82" t="str">
        <f t="shared" si="13"/>
        <v>0-day</v>
      </c>
      <c r="AR64" s="17"/>
      <c r="AS64" s="83" t="str">
        <f t="shared" si="14"/>
        <v/>
      </c>
      <c r="AT64" s="88"/>
      <c r="AU64" s="84" t="e">
        <f t="shared" ca="1" si="15"/>
        <v>#NAME?</v>
      </c>
      <c r="AV64" s="88" t="e">
        <f t="shared" ca="1" si="16"/>
        <v>#NAME?</v>
      </c>
      <c r="AW64" s="83" t="e">
        <f t="shared" ca="1" si="17"/>
        <v>#NAME?</v>
      </c>
      <c r="AX64" s="88" t="e">
        <f t="shared" ca="1" si="18"/>
        <v>#NAME?</v>
      </c>
      <c r="AY64" s="83" t="str">
        <f t="shared" si="19"/>
        <v/>
      </c>
      <c r="AZ64" s="22" t="e">
        <f t="shared" ca="1" si="20"/>
        <v>#NAME?</v>
      </c>
      <c r="BA64" s="88" t="e">
        <f t="shared" ca="1" si="21"/>
        <v>#NAME?</v>
      </c>
      <c r="BB64" s="88" t="e">
        <f t="shared" ca="1" si="22"/>
        <v>#NAME?</v>
      </c>
      <c r="BC64" s="91" t="e">
        <f t="shared" ca="1" si="23"/>
        <v>#NAME?</v>
      </c>
      <c r="BD64" s="91" t="e">
        <f t="shared" ca="1" si="24"/>
        <v>#NAME?</v>
      </c>
      <c r="BE64" s="88" t="e">
        <f t="shared" ca="1" si="25"/>
        <v>#NAME?</v>
      </c>
      <c r="BF64" s="22" t="e">
        <f t="shared" ca="1" si="26"/>
        <v>#NAME?</v>
      </c>
      <c r="BG64" s="22" t="e">
        <f t="shared" ca="1" si="27"/>
        <v>#NAME?</v>
      </c>
      <c r="BH64" s="22"/>
      <c r="BI64" s="22"/>
      <c r="BJ64" s="22"/>
      <c r="BK64" s="22"/>
      <c r="BL64" s="22"/>
      <c r="BM64" s="22"/>
      <c r="BN64" s="25"/>
      <c r="BO64" s="25"/>
    </row>
    <row r="65" spans="1:67" ht="13.5" customHeight="1" x14ac:dyDescent="0.35">
      <c r="A65" s="25">
        <f t="shared" si="0"/>
        <v>63</v>
      </c>
      <c r="B65" s="52">
        <v>46115</v>
      </c>
      <c r="C65" s="54" t="s">
        <v>698</v>
      </c>
      <c r="D65" s="54" t="s">
        <v>716</v>
      </c>
      <c r="E65" s="56" t="s">
        <v>717</v>
      </c>
      <c r="F65" s="54">
        <v>6</v>
      </c>
      <c r="G65" s="54" t="s">
        <v>65</v>
      </c>
      <c r="H65" s="54" t="str">
        <f t="shared" si="1"/>
        <v>DONE</v>
      </c>
      <c r="I65" s="54" t="s">
        <v>699</v>
      </c>
      <c r="J65" s="58" t="s">
        <v>78</v>
      </c>
      <c r="K65" s="58" t="s">
        <v>79</v>
      </c>
      <c r="L65" s="60">
        <v>34003</v>
      </c>
      <c r="M65" s="22"/>
      <c r="N65" s="54" t="s">
        <v>283</v>
      </c>
      <c r="O65" s="96" t="s">
        <v>85</v>
      </c>
      <c r="P65" s="64" t="s">
        <v>87</v>
      </c>
      <c r="Q65" s="64" t="s">
        <v>326</v>
      </c>
      <c r="R65" s="25">
        <v>200001037664</v>
      </c>
      <c r="S65" s="66">
        <v>46119</v>
      </c>
      <c r="T65" s="66" t="str">
        <f t="shared" si="2"/>
        <v>DONE</v>
      </c>
      <c r="U65" s="66">
        <v>46120</v>
      </c>
      <c r="V65" s="25">
        <v>9200082635</v>
      </c>
      <c r="W65" s="25">
        <v>44866</v>
      </c>
      <c r="X65" s="69">
        <v>46135</v>
      </c>
      <c r="Y65" s="69" t="str">
        <f t="shared" si="3"/>
        <v>DONE</v>
      </c>
      <c r="Z65" s="25">
        <v>48947</v>
      </c>
      <c r="AA65" s="72">
        <v>46139</v>
      </c>
      <c r="AB65" s="25" t="str">
        <f t="shared" si="4"/>
        <v>DONE</v>
      </c>
      <c r="AC65" s="25"/>
      <c r="AD65" s="54" t="s">
        <v>701</v>
      </c>
      <c r="AE65" s="76">
        <v>46140</v>
      </c>
      <c r="AF65" s="69" t="str">
        <f t="shared" si="5"/>
        <v>DONE</v>
      </c>
      <c r="AG65" s="69">
        <v>46141</v>
      </c>
      <c r="AH65" s="75"/>
      <c r="AI65" s="77" t="e">
        <f t="shared" ca="1" si="6"/>
        <v>#NAME?</v>
      </c>
      <c r="AJ65" s="80" t="str">
        <f t="array" ref="AJ65">IFERROR(INDEX('[1]Master Price'!$E:$E,MATCH(D65,'[1]Master Price'!$B:$B,0)),"0")</f>
        <v>0</v>
      </c>
      <c r="AK65" s="80">
        <f t="shared" si="7"/>
        <v>0</v>
      </c>
      <c r="AL65" s="82" t="str">
        <f t="shared" si="8"/>
        <v>0-day</v>
      </c>
      <c r="AM65" s="82" t="str">
        <f t="shared" si="9"/>
        <v>1-day</v>
      </c>
      <c r="AN65" s="82" t="str">
        <f t="shared" si="10"/>
        <v>16-day</v>
      </c>
      <c r="AO65" s="82" t="str">
        <f t="shared" si="11"/>
        <v>4-day</v>
      </c>
      <c r="AP65" s="82" t="str">
        <f t="shared" si="12"/>
        <v>1-day</v>
      </c>
      <c r="AQ65" s="82" t="str">
        <f t="shared" si="13"/>
        <v>0-day</v>
      </c>
      <c r="AR65" s="17"/>
      <c r="AS65" s="83" t="str">
        <f t="shared" si="14"/>
        <v/>
      </c>
      <c r="AT65" s="88"/>
      <c r="AU65" s="84" t="e">
        <f t="shared" ca="1" si="15"/>
        <v>#NAME?</v>
      </c>
      <c r="AV65" s="88" t="e">
        <f t="shared" ca="1" si="16"/>
        <v>#NAME?</v>
      </c>
      <c r="AW65" s="83" t="e">
        <f t="shared" ca="1" si="17"/>
        <v>#NAME?</v>
      </c>
      <c r="AX65" s="88" t="e">
        <f t="shared" ca="1" si="18"/>
        <v>#NAME?</v>
      </c>
      <c r="AY65" s="83" t="str">
        <f t="shared" si="19"/>
        <v/>
      </c>
      <c r="AZ65" s="22" t="e">
        <f t="shared" ca="1" si="20"/>
        <v>#NAME?</v>
      </c>
      <c r="BA65" s="88" t="e">
        <f t="shared" ca="1" si="21"/>
        <v>#NAME?</v>
      </c>
      <c r="BB65" s="88" t="e">
        <f t="shared" ca="1" si="22"/>
        <v>#NAME?</v>
      </c>
      <c r="BC65" s="91" t="e">
        <f t="shared" ca="1" si="23"/>
        <v>#NAME?</v>
      </c>
      <c r="BD65" s="91" t="e">
        <f t="shared" ca="1" si="24"/>
        <v>#NAME?</v>
      </c>
      <c r="BE65" s="88" t="e">
        <f t="shared" ca="1" si="25"/>
        <v>#NAME?</v>
      </c>
      <c r="BF65" s="22" t="e">
        <f t="shared" ca="1" si="26"/>
        <v>#NAME?</v>
      </c>
      <c r="BG65" s="22" t="e">
        <f t="shared" ca="1" si="27"/>
        <v>#NAME?</v>
      </c>
      <c r="BH65" s="22"/>
      <c r="BI65" s="22"/>
      <c r="BJ65" s="22"/>
      <c r="BK65" s="22"/>
      <c r="BL65" s="22"/>
      <c r="BM65" s="22"/>
      <c r="BN65" s="25"/>
      <c r="BO65" s="25"/>
    </row>
    <row r="66" spans="1:67" ht="13.5" customHeight="1" x14ac:dyDescent="0.35">
      <c r="A66" s="25">
        <f t="shared" si="0"/>
        <v>64</v>
      </c>
      <c r="B66" s="52">
        <v>46115</v>
      </c>
      <c r="C66" s="54" t="s">
        <v>698</v>
      </c>
      <c r="D66" s="54" t="s">
        <v>59</v>
      </c>
      <c r="E66" s="56" t="s">
        <v>61</v>
      </c>
      <c r="F66" s="54">
        <v>6</v>
      </c>
      <c r="G66" s="54" t="s">
        <v>65</v>
      </c>
      <c r="H66" s="54" t="str">
        <f t="shared" si="1"/>
        <v>DONE</v>
      </c>
      <c r="I66" s="54" t="s">
        <v>699</v>
      </c>
      <c r="J66" s="58" t="s">
        <v>78</v>
      </c>
      <c r="K66" s="58" t="s">
        <v>79</v>
      </c>
      <c r="L66" s="60">
        <v>34003</v>
      </c>
      <c r="M66" s="22"/>
      <c r="N66" s="54" t="s">
        <v>283</v>
      </c>
      <c r="O66" s="96" t="s">
        <v>85</v>
      </c>
      <c r="P66" s="64" t="s">
        <v>87</v>
      </c>
      <c r="Q66" s="64" t="s">
        <v>326</v>
      </c>
      <c r="R66" s="25">
        <v>200001037664</v>
      </c>
      <c r="S66" s="66">
        <v>46119</v>
      </c>
      <c r="T66" s="66" t="str">
        <f t="shared" si="2"/>
        <v>DONE</v>
      </c>
      <c r="U66" s="66">
        <v>46120</v>
      </c>
      <c r="V66" s="25">
        <v>9200082635</v>
      </c>
      <c r="W66" s="25">
        <v>44866</v>
      </c>
      <c r="X66" s="69">
        <v>46135</v>
      </c>
      <c r="Y66" s="69" t="str">
        <f t="shared" si="3"/>
        <v>DONE</v>
      </c>
      <c r="Z66" s="25">
        <v>48947</v>
      </c>
      <c r="AA66" s="72">
        <v>46139</v>
      </c>
      <c r="AB66" s="25" t="str">
        <f t="shared" si="4"/>
        <v>DONE</v>
      </c>
      <c r="AC66" s="25"/>
      <c r="AD66" s="54" t="s">
        <v>701</v>
      </c>
      <c r="AE66" s="76">
        <v>46140</v>
      </c>
      <c r="AF66" s="69" t="str">
        <f t="shared" si="5"/>
        <v>DONE</v>
      </c>
      <c r="AG66" s="69">
        <v>46141</v>
      </c>
      <c r="AH66" s="75"/>
      <c r="AI66" s="77" t="e">
        <f t="shared" ca="1" si="6"/>
        <v>#NAME?</v>
      </c>
      <c r="AJ66" s="80" t="str">
        <f t="array" ref="AJ66">IFERROR(INDEX('[1]Master Price'!$E:$E,MATCH(D66,'[1]Master Price'!$B:$B,0)),"0")</f>
        <v>0</v>
      </c>
      <c r="AK66" s="80">
        <f t="shared" si="7"/>
        <v>0</v>
      </c>
      <c r="AL66" s="82" t="str">
        <f t="shared" si="8"/>
        <v>0-day</v>
      </c>
      <c r="AM66" s="82" t="str">
        <f t="shared" si="9"/>
        <v>1-day</v>
      </c>
      <c r="AN66" s="82" t="str">
        <f t="shared" si="10"/>
        <v>16-day</v>
      </c>
      <c r="AO66" s="82" t="str">
        <f t="shared" si="11"/>
        <v>4-day</v>
      </c>
      <c r="AP66" s="82" t="str">
        <f t="shared" si="12"/>
        <v>1-day</v>
      </c>
      <c r="AQ66" s="82" t="str">
        <f t="shared" si="13"/>
        <v>0-day</v>
      </c>
      <c r="AR66" s="17"/>
      <c r="AS66" s="83" t="str">
        <f t="shared" si="14"/>
        <v/>
      </c>
      <c r="AT66" s="88"/>
      <c r="AU66" s="84" t="e">
        <f t="shared" ca="1" si="15"/>
        <v>#NAME?</v>
      </c>
      <c r="AV66" s="88" t="e">
        <f t="shared" ca="1" si="16"/>
        <v>#NAME?</v>
      </c>
      <c r="AW66" s="83" t="e">
        <f t="shared" ca="1" si="17"/>
        <v>#NAME?</v>
      </c>
      <c r="AX66" s="88" t="e">
        <f t="shared" ca="1" si="18"/>
        <v>#NAME?</v>
      </c>
      <c r="AY66" s="83" t="str">
        <f t="shared" si="19"/>
        <v/>
      </c>
      <c r="AZ66" s="22" t="e">
        <f t="shared" ca="1" si="20"/>
        <v>#NAME?</v>
      </c>
      <c r="BA66" s="88" t="e">
        <f t="shared" ca="1" si="21"/>
        <v>#NAME?</v>
      </c>
      <c r="BB66" s="88" t="e">
        <f t="shared" ca="1" si="22"/>
        <v>#NAME?</v>
      </c>
      <c r="BC66" s="91" t="e">
        <f t="shared" ca="1" si="23"/>
        <v>#NAME?</v>
      </c>
      <c r="BD66" s="91" t="e">
        <f t="shared" ca="1" si="24"/>
        <v>#NAME?</v>
      </c>
      <c r="BE66" s="88" t="e">
        <f t="shared" ca="1" si="25"/>
        <v>#NAME?</v>
      </c>
      <c r="BF66" s="22" t="e">
        <f t="shared" ca="1" si="26"/>
        <v>#NAME?</v>
      </c>
      <c r="BG66" s="22" t="e">
        <f t="shared" ca="1" si="27"/>
        <v>#NAME?</v>
      </c>
      <c r="BH66" s="22"/>
      <c r="BI66" s="22"/>
      <c r="BJ66" s="22"/>
      <c r="BK66" s="22"/>
      <c r="BL66" s="22"/>
      <c r="BM66" s="22"/>
      <c r="BN66" s="25"/>
      <c r="BO66" s="25"/>
    </row>
    <row r="67" spans="1:67" ht="13.5" customHeight="1" x14ac:dyDescent="0.35">
      <c r="A67" s="25">
        <f t="shared" si="0"/>
        <v>65</v>
      </c>
      <c r="B67" s="52">
        <v>46115</v>
      </c>
      <c r="C67" s="54" t="s">
        <v>698</v>
      </c>
      <c r="D67" s="54" t="s">
        <v>257</v>
      </c>
      <c r="E67" s="56" t="s">
        <v>258</v>
      </c>
      <c r="F67" s="54">
        <v>1</v>
      </c>
      <c r="G67" s="54" t="s">
        <v>65</v>
      </c>
      <c r="H67" s="54" t="str">
        <f t="shared" si="1"/>
        <v>DONE</v>
      </c>
      <c r="I67" s="54" t="s">
        <v>699</v>
      </c>
      <c r="J67" s="58" t="s">
        <v>78</v>
      </c>
      <c r="K67" s="58" t="s">
        <v>79</v>
      </c>
      <c r="L67" s="60">
        <v>34003</v>
      </c>
      <c r="M67" s="22"/>
      <c r="N67" s="54" t="s">
        <v>283</v>
      </c>
      <c r="O67" s="96" t="s">
        <v>85</v>
      </c>
      <c r="P67" s="64" t="s">
        <v>87</v>
      </c>
      <c r="Q67" s="64" t="s">
        <v>326</v>
      </c>
      <c r="R67" s="25">
        <v>200001037664</v>
      </c>
      <c r="S67" s="66">
        <v>46119</v>
      </c>
      <c r="T67" s="66" t="str">
        <f t="shared" si="2"/>
        <v>DONE</v>
      </c>
      <c r="U67" s="66">
        <v>46120</v>
      </c>
      <c r="V67" s="25">
        <v>9200082635</v>
      </c>
      <c r="W67" s="25">
        <v>44866</v>
      </c>
      <c r="X67" s="69">
        <v>46135</v>
      </c>
      <c r="Y67" s="69" t="str">
        <f t="shared" si="3"/>
        <v>DONE</v>
      </c>
      <c r="Z67" s="25">
        <v>48947</v>
      </c>
      <c r="AA67" s="72">
        <v>46139</v>
      </c>
      <c r="AB67" s="25" t="str">
        <f t="shared" si="4"/>
        <v>DONE</v>
      </c>
      <c r="AC67" s="25"/>
      <c r="AD67" s="54" t="s">
        <v>701</v>
      </c>
      <c r="AE67" s="76">
        <v>46140</v>
      </c>
      <c r="AF67" s="69" t="str">
        <f t="shared" si="5"/>
        <v>DONE</v>
      </c>
      <c r="AG67" s="69">
        <v>46141</v>
      </c>
      <c r="AH67" s="75"/>
      <c r="AI67" s="77" t="e">
        <f t="shared" ca="1" si="6"/>
        <v>#NAME?</v>
      </c>
      <c r="AJ67" s="80" t="str">
        <f t="array" ref="AJ67">IFERROR(INDEX('[1]Master Price'!$E:$E,MATCH(D67,'[1]Master Price'!$B:$B,0)),"0")</f>
        <v>0</v>
      </c>
      <c r="AK67" s="80">
        <f t="shared" si="7"/>
        <v>0</v>
      </c>
      <c r="AL67" s="82" t="str">
        <f t="shared" si="8"/>
        <v>0-day</v>
      </c>
      <c r="AM67" s="82" t="str">
        <f t="shared" si="9"/>
        <v>1-day</v>
      </c>
      <c r="AN67" s="82" t="str">
        <f t="shared" si="10"/>
        <v>16-day</v>
      </c>
      <c r="AO67" s="82" t="str">
        <f t="shared" si="11"/>
        <v>4-day</v>
      </c>
      <c r="AP67" s="82" t="str">
        <f t="shared" si="12"/>
        <v>1-day</v>
      </c>
      <c r="AQ67" s="82" t="str">
        <f t="shared" si="13"/>
        <v>0-day</v>
      </c>
      <c r="AR67" s="17"/>
      <c r="AS67" s="83" t="str">
        <f t="shared" si="14"/>
        <v/>
      </c>
      <c r="AT67" s="88"/>
      <c r="AU67" s="84" t="e">
        <f t="shared" ca="1" si="15"/>
        <v>#NAME?</v>
      </c>
      <c r="AV67" s="88" t="e">
        <f t="shared" ca="1" si="16"/>
        <v>#NAME?</v>
      </c>
      <c r="AW67" s="83" t="e">
        <f t="shared" ca="1" si="17"/>
        <v>#NAME?</v>
      </c>
      <c r="AX67" s="88" t="e">
        <f t="shared" ca="1" si="18"/>
        <v>#NAME?</v>
      </c>
      <c r="AY67" s="83" t="str">
        <f t="shared" si="19"/>
        <v/>
      </c>
      <c r="AZ67" s="22" t="e">
        <f t="shared" ca="1" si="20"/>
        <v>#NAME?</v>
      </c>
      <c r="BA67" s="88" t="e">
        <f t="shared" ca="1" si="21"/>
        <v>#NAME?</v>
      </c>
      <c r="BB67" s="88" t="e">
        <f t="shared" ca="1" si="22"/>
        <v>#NAME?</v>
      </c>
      <c r="BC67" s="91" t="e">
        <f t="shared" ca="1" si="23"/>
        <v>#NAME?</v>
      </c>
      <c r="BD67" s="91" t="e">
        <f t="shared" ca="1" si="24"/>
        <v>#NAME?</v>
      </c>
      <c r="BE67" s="88" t="e">
        <f t="shared" ca="1" si="25"/>
        <v>#NAME?</v>
      </c>
      <c r="BF67" s="22" t="e">
        <f t="shared" ca="1" si="26"/>
        <v>#NAME?</v>
      </c>
      <c r="BG67" s="22" t="e">
        <f t="shared" ca="1" si="27"/>
        <v>#NAME?</v>
      </c>
      <c r="BH67" s="22"/>
      <c r="BI67" s="22"/>
      <c r="BJ67" s="22"/>
      <c r="BK67" s="22"/>
      <c r="BL67" s="22"/>
      <c r="BM67" s="22"/>
      <c r="BN67" s="25"/>
      <c r="BO67" s="25"/>
    </row>
    <row r="68" spans="1:67" ht="13.5" customHeight="1" x14ac:dyDescent="0.35">
      <c r="A68" s="25">
        <f t="shared" si="0"/>
        <v>66</v>
      </c>
      <c r="B68" s="52">
        <v>46115</v>
      </c>
      <c r="C68" s="54" t="s">
        <v>698</v>
      </c>
      <c r="D68" s="54" t="s">
        <v>241</v>
      </c>
      <c r="E68" s="56" t="s">
        <v>242</v>
      </c>
      <c r="F68" s="54">
        <v>1</v>
      </c>
      <c r="G68" s="54" t="s">
        <v>65</v>
      </c>
      <c r="H68" s="54" t="str">
        <f t="shared" si="1"/>
        <v>DONE</v>
      </c>
      <c r="I68" s="54" t="s">
        <v>699</v>
      </c>
      <c r="J68" s="58" t="s">
        <v>78</v>
      </c>
      <c r="K68" s="58" t="s">
        <v>79</v>
      </c>
      <c r="L68" s="60">
        <v>34003</v>
      </c>
      <c r="M68" s="22"/>
      <c r="N68" s="54" t="s">
        <v>283</v>
      </c>
      <c r="O68" s="96" t="s">
        <v>85</v>
      </c>
      <c r="P68" s="64" t="s">
        <v>87</v>
      </c>
      <c r="Q68" s="64" t="s">
        <v>326</v>
      </c>
      <c r="R68" s="25">
        <v>200001037664</v>
      </c>
      <c r="S68" s="66">
        <v>46119</v>
      </c>
      <c r="T68" s="66" t="str">
        <f t="shared" si="2"/>
        <v>DONE</v>
      </c>
      <c r="U68" s="66">
        <v>46120</v>
      </c>
      <c r="V68" s="25">
        <v>9200082635</v>
      </c>
      <c r="W68" s="25">
        <v>44866</v>
      </c>
      <c r="X68" s="69">
        <v>46135</v>
      </c>
      <c r="Y68" s="69" t="str">
        <f t="shared" si="3"/>
        <v>DONE</v>
      </c>
      <c r="Z68" s="25">
        <v>48947</v>
      </c>
      <c r="AA68" s="72">
        <v>46139</v>
      </c>
      <c r="AB68" s="25" t="str">
        <f t="shared" si="4"/>
        <v>DONE</v>
      </c>
      <c r="AC68" s="25"/>
      <c r="AD68" s="54" t="s">
        <v>701</v>
      </c>
      <c r="AE68" s="76">
        <v>46140</v>
      </c>
      <c r="AF68" s="69" t="str">
        <f t="shared" si="5"/>
        <v>DONE</v>
      </c>
      <c r="AG68" s="69">
        <v>46141</v>
      </c>
      <c r="AH68" s="75"/>
      <c r="AI68" s="77" t="e">
        <f t="shared" ca="1" si="6"/>
        <v>#NAME?</v>
      </c>
      <c r="AJ68" s="80" t="str">
        <f t="array" ref="AJ68">IFERROR(INDEX('[1]Master Price'!$E:$E,MATCH(D68,'[1]Master Price'!$B:$B,0)),"0")</f>
        <v>0</v>
      </c>
      <c r="AK68" s="80">
        <f t="shared" si="7"/>
        <v>0</v>
      </c>
      <c r="AL68" s="82" t="str">
        <f t="shared" si="8"/>
        <v>0-day</v>
      </c>
      <c r="AM68" s="82" t="str">
        <f t="shared" si="9"/>
        <v>1-day</v>
      </c>
      <c r="AN68" s="82" t="str">
        <f t="shared" si="10"/>
        <v>16-day</v>
      </c>
      <c r="AO68" s="82" t="str">
        <f t="shared" si="11"/>
        <v>4-day</v>
      </c>
      <c r="AP68" s="82" t="str">
        <f t="shared" si="12"/>
        <v>1-day</v>
      </c>
      <c r="AQ68" s="82" t="str">
        <f t="shared" si="13"/>
        <v>0-day</v>
      </c>
      <c r="AR68" s="17"/>
      <c r="AS68" s="83" t="str">
        <f t="shared" si="14"/>
        <v/>
      </c>
      <c r="AT68" s="88"/>
      <c r="AU68" s="84" t="e">
        <f t="shared" ca="1" si="15"/>
        <v>#NAME?</v>
      </c>
      <c r="AV68" s="88" t="e">
        <f t="shared" ca="1" si="16"/>
        <v>#NAME?</v>
      </c>
      <c r="AW68" s="83" t="e">
        <f t="shared" ca="1" si="17"/>
        <v>#NAME?</v>
      </c>
      <c r="AX68" s="88" t="e">
        <f t="shared" ca="1" si="18"/>
        <v>#NAME?</v>
      </c>
      <c r="AY68" s="83" t="str">
        <f t="shared" si="19"/>
        <v/>
      </c>
      <c r="AZ68" s="22" t="e">
        <f t="shared" ca="1" si="20"/>
        <v>#NAME?</v>
      </c>
      <c r="BA68" s="88" t="e">
        <f t="shared" ca="1" si="21"/>
        <v>#NAME?</v>
      </c>
      <c r="BB68" s="88" t="e">
        <f t="shared" ca="1" si="22"/>
        <v>#NAME?</v>
      </c>
      <c r="BC68" s="91" t="e">
        <f t="shared" ca="1" si="23"/>
        <v>#NAME?</v>
      </c>
      <c r="BD68" s="91" t="e">
        <f t="shared" ca="1" si="24"/>
        <v>#NAME?</v>
      </c>
      <c r="BE68" s="88" t="e">
        <f t="shared" ca="1" si="25"/>
        <v>#NAME?</v>
      </c>
      <c r="BF68" s="22" t="e">
        <f t="shared" ca="1" si="26"/>
        <v>#NAME?</v>
      </c>
      <c r="BG68" s="22" t="e">
        <f t="shared" ca="1" si="27"/>
        <v>#NAME?</v>
      </c>
      <c r="BH68" s="22"/>
      <c r="BI68" s="22"/>
      <c r="BJ68" s="22"/>
      <c r="BK68" s="22"/>
      <c r="BL68" s="22"/>
      <c r="BM68" s="22"/>
      <c r="BN68" s="25"/>
      <c r="BO68" s="25"/>
    </row>
    <row r="69" spans="1:67" ht="13.5" customHeight="1" x14ac:dyDescent="0.35">
      <c r="A69" s="25">
        <f t="shared" si="0"/>
        <v>67</v>
      </c>
      <c r="B69" s="52">
        <v>46115</v>
      </c>
      <c r="C69" s="54" t="s">
        <v>698</v>
      </c>
      <c r="D69" s="54" t="s">
        <v>693</v>
      </c>
      <c r="E69" s="56" t="s">
        <v>694</v>
      </c>
      <c r="F69" s="54">
        <v>2</v>
      </c>
      <c r="G69" s="54" t="s">
        <v>65</v>
      </c>
      <c r="H69" s="54" t="str">
        <f t="shared" si="1"/>
        <v>DONE</v>
      </c>
      <c r="I69" s="54" t="s">
        <v>699</v>
      </c>
      <c r="J69" s="58" t="s">
        <v>78</v>
      </c>
      <c r="K69" s="58" t="s">
        <v>79</v>
      </c>
      <c r="L69" s="60">
        <v>34003</v>
      </c>
      <c r="M69" s="22"/>
      <c r="N69" s="54" t="s">
        <v>283</v>
      </c>
      <c r="O69" s="96" t="s">
        <v>85</v>
      </c>
      <c r="P69" s="64" t="s">
        <v>87</v>
      </c>
      <c r="Q69" s="64" t="s">
        <v>326</v>
      </c>
      <c r="R69" s="25">
        <v>200001037664</v>
      </c>
      <c r="S69" s="66">
        <v>46119</v>
      </c>
      <c r="T69" s="66" t="str">
        <f t="shared" si="2"/>
        <v>DONE</v>
      </c>
      <c r="U69" s="66">
        <v>46120</v>
      </c>
      <c r="V69" s="25">
        <v>9200082635</v>
      </c>
      <c r="W69" s="25">
        <v>44866</v>
      </c>
      <c r="X69" s="69">
        <v>46135</v>
      </c>
      <c r="Y69" s="69" t="str">
        <f t="shared" si="3"/>
        <v>DONE</v>
      </c>
      <c r="Z69" s="25">
        <v>48947</v>
      </c>
      <c r="AA69" s="72">
        <v>46139</v>
      </c>
      <c r="AB69" s="25" t="str">
        <f t="shared" si="4"/>
        <v>DONE</v>
      </c>
      <c r="AC69" s="25"/>
      <c r="AD69" s="54" t="s">
        <v>701</v>
      </c>
      <c r="AE69" s="76">
        <v>46140</v>
      </c>
      <c r="AF69" s="69" t="str">
        <f t="shared" si="5"/>
        <v>DONE</v>
      </c>
      <c r="AG69" s="69">
        <v>46141</v>
      </c>
      <c r="AH69" s="75"/>
      <c r="AI69" s="77" t="e">
        <f t="shared" ca="1" si="6"/>
        <v>#NAME?</v>
      </c>
      <c r="AJ69" s="80" t="str">
        <f t="array" ref="AJ69">IFERROR(INDEX('[1]Master Price'!$E:$E,MATCH(D69,'[1]Master Price'!$B:$B,0)),"0")</f>
        <v>0</v>
      </c>
      <c r="AK69" s="80">
        <f t="shared" si="7"/>
        <v>0</v>
      </c>
      <c r="AL69" s="82" t="str">
        <f t="shared" si="8"/>
        <v>0-day</v>
      </c>
      <c r="AM69" s="82" t="str">
        <f t="shared" si="9"/>
        <v>1-day</v>
      </c>
      <c r="AN69" s="82" t="str">
        <f t="shared" si="10"/>
        <v>16-day</v>
      </c>
      <c r="AO69" s="82" t="str">
        <f t="shared" si="11"/>
        <v>4-day</v>
      </c>
      <c r="AP69" s="82" t="str">
        <f t="shared" si="12"/>
        <v>1-day</v>
      </c>
      <c r="AQ69" s="82" t="str">
        <f t="shared" si="13"/>
        <v>0-day</v>
      </c>
      <c r="AR69" s="17"/>
      <c r="AS69" s="83" t="str">
        <f t="shared" si="14"/>
        <v/>
      </c>
      <c r="AT69" s="88"/>
      <c r="AU69" s="84" t="e">
        <f t="shared" ca="1" si="15"/>
        <v>#NAME?</v>
      </c>
      <c r="AV69" s="88" t="e">
        <f t="shared" ca="1" si="16"/>
        <v>#NAME?</v>
      </c>
      <c r="AW69" s="83" t="e">
        <f t="shared" ca="1" si="17"/>
        <v>#NAME?</v>
      </c>
      <c r="AX69" s="88" t="e">
        <f t="shared" ca="1" si="18"/>
        <v>#NAME?</v>
      </c>
      <c r="AY69" s="83" t="str">
        <f t="shared" si="19"/>
        <v/>
      </c>
      <c r="AZ69" s="22" t="e">
        <f t="shared" ca="1" si="20"/>
        <v>#NAME?</v>
      </c>
      <c r="BA69" s="88" t="e">
        <f t="shared" ca="1" si="21"/>
        <v>#NAME?</v>
      </c>
      <c r="BB69" s="88" t="e">
        <f t="shared" ca="1" si="22"/>
        <v>#NAME?</v>
      </c>
      <c r="BC69" s="91" t="e">
        <f t="shared" ca="1" si="23"/>
        <v>#NAME?</v>
      </c>
      <c r="BD69" s="91" t="e">
        <f t="shared" ca="1" si="24"/>
        <v>#NAME?</v>
      </c>
      <c r="BE69" s="88" t="e">
        <f t="shared" ca="1" si="25"/>
        <v>#NAME?</v>
      </c>
      <c r="BF69" s="22" t="e">
        <f t="shared" ca="1" si="26"/>
        <v>#NAME?</v>
      </c>
      <c r="BG69" s="22" t="e">
        <f t="shared" ca="1" si="27"/>
        <v>#NAME?</v>
      </c>
      <c r="BH69" s="22"/>
      <c r="BI69" s="22"/>
      <c r="BJ69" s="22"/>
      <c r="BK69" s="22"/>
      <c r="BL69" s="22"/>
      <c r="BM69" s="22"/>
      <c r="BN69" s="25"/>
      <c r="BO69" s="25"/>
    </row>
    <row r="70" spans="1:67" ht="13.5" customHeight="1" x14ac:dyDescent="0.35">
      <c r="A70" s="25">
        <f t="shared" si="0"/>
        <v>68</v>
      </c>
      <c r="B70" s="52">
        <v>46117</v>
      </c>
      <c r="C70" s="54" t="s">
        <v>746</v>
      </c>
      <c r="D70" s="54" t="s">
        <v>747</v>
      </c>
      <c r="E70" s="56" t="s">
        <v>748</v>
      </c>
      <c r="F70" s="54">
        <v>1</v>
      </c>
      <c r="G70" s="54" t="s">
        <v>65</v>
      </c>
      <c r="H70" s="54" t="str">
        <f t="shared" si="1"/>
        <v>DONE</v>
      </c>
      <c r="I70" s="54" t="s">
        <v>749</v>
      </c>
      <c r="J70" s="58" t="s">
        <v>166</v>
      </c>
      <c r="K70" s="58" t="s">
        <v>167</v>
      </c>
      <c r="L70" s="60">
        <v>6048</v>
      </c>
      <c r="M70" s="22"/>
      <c r="N70" s="54" t="s">
        <v>283</v>
      </c>
      <c r="O70" s="98" t="s">
        <v>91</v>
      </c>
      <c r="P70" s="64" t="s">
        <v>87</v>
      </c>
      <c r="Q70" s="64" t="s">
        <v>87</v>
      </c>
      <c r="R70" s="25">
        <v>200001037671</v>
      </c>
      <c r="S70" s="66">
        <v>46119</v>
      </c>
      <c r="T70" s="66" t="str">
        <f t="shared" si="2"/>
        <v>DONE</v>
      </c>
      <c r="U70" s="66">
        <v>46120</v>
      </c>
      <c r="V70" s="25">
        <v>7000240052</v>
      </c>
      <c r="W70" s="25">
        <v>45498</v>
      </c>
      <c r="X70" s="69">
        <v>46154</v>
      </c>
      <c r="Y70" s="69" t="str">
        <f t="shared" si="3"/>
        <v>DONE</v>
      </c>
      <c r="Z70" s="25">
        <v>49554</v>
      </c>
      <c r="AA70" s="72">
        <v>46155</v>
      </c>
      <c r="AB70" s="25" t="str">
        <f t="shared" si="4"/>
        <v>DONE</v>
      </c>
      <c r="AC70" s="25"/>
      <c r="AD70" s="54" t="s">
        <v>751</v>
      </c>
      <c r="AE70" s="76">
        <v>46155</v>
      </c>
      <c r="AF70" s="69" t="str">
        <f t="shared" si="5"/>
        <v>DONE</v>
      </c>
      <c r="AG70" s="76">
        <v>46155</v>
      </c>
      <c r="AH70" s="75"/>
      <c r="AI70" s="77" t="e">
        <f t="shared" ca="1" si="6"/>
        <v>#NAME?</v>
      </c>
      <c r="AJ70" s="80" t="str">
        <f t="array" ref="AJ70">IFERROR(INDEX('[1]Master Price'!$E:$E,MATCH(D70,'[1]Master Price'!$B:$B,0)),"0")</f>
        <v>0</v>
      </c>
      <c r="AK70" s="80">
        <f t="shared" si="7"/>
        <v>0</v>
      </c>
      <c r="AL70" s="82" t="str">
        <f t="shared" si="8"/>
        <v>0-day</v>
      </c>
      <c r="AM70" s="82" t="str">
        <f t="shared" si="9"/>
        <v>1-day</v>
      </c>
      <c r="AN70" s="82" t="str">
        <f t="shared" si="10"/>
        <v>35-day</v>
      </c>
      <c r="AO70" s="82" t="str">
        <f t="shared" si="11"/>
        <v>1-day</v>
      </c>
      <c r="AP70" s="82" t="str">
        <f t="shared" si="12"/>
        <v>0-day</v>
      </c>
      <c r="AQ70" s="82" t="str">
        <f t="shared" si="13"/>
        <v>0-day</v>
      </c>
      <c r="AR70" s="17"/>
      <c r="AS70" s="83" t="str">
        <f t="shared" si="14"/>
        <v/>
      </c>
      <c r="AT70" s="88"/>
      <c r="AU70" s="84" t="e">
        <f t="shared" ca="1" si="15"/>
        <v>#NAME?</v>
      </c>
      <c r="AV70" s="88" t="e">
        <f t="shared" ca="1" si="16"/>
        <v>#NAME?</v>
      </c>
      <c r="AW70" s="83" t="e">
        <f t="shared" ca="1" si="17"/>
        <v>#NAME?</v>
      </c>
      <c r="AX70" s="88" t="e">
        <f t="shared" ca="1" si="18"/>
        <v>#NAME?</v>
      </c>
      <c r="AY70" s="83" t="str">
        <f t="shared" si="19"/>
        <v/>
      </c>
      <c r="AZ70" s="22" t="e">
        <f t="shared" ca="1" si="20"/>
        <v>#NAME?</v>
      </c>
      <c r="BA70" s="88" t="e">
        <f t="shared" ca="1" si="21"/>
        <v>#NAME?</v>
      </c>
      <c r="BB70" s="88" t="e">
        <f t="shared" ca="1" si="22"/>
        <v>#NAME?</v>
      </c>
      <c r="BC70" s="91" t="e">
        <f t="shared" ca="1" si="23"/>
        <v>#NAME?</v>
      </c>
      <c r="BD70" s="91" t="e">
        <f t="shared" ca="1" si="24"/>
        <v>#NAME?</v>
      </c>
      <c r="BE70" s="88" t="e">
        <f t="shared" ca="1" si="25"/>
        <v>#NAME?</v>
      </c>
      <c r="BF70" s="22" t="e">
        <f t="shared" ca="1" si="26"/>
        <v>#NAME?</v>
      </c>
      <c r="BG70" s="22" t="e">
        <f t="shared" ca="1" si="27"/>
        <v>#NAME?</v>
      </c>
      <c r="BH70" s="22"/>
      <c r="BI70" s="22"/>
      <c r="BJ70" s="22"/>
      <c r="BK70" s="22"/>
      <c r="BL70" s="22"/>
      <c r="BM70" s="22"/>
      <c r="BN70" s="25"/>
      <c r="BO70" s="25"/>
    </row>
    <row r="71" spans="1:67" ht="13.5" customHeight="1" x14ac:dyDescent="0.35">
      <c r="A71" s="25">
        <f t="shared" si="0"/>
        <v>69</v>
      </c>
      <c r="B71" s="52">
        <v>46117</v>
      </c>
      <c r="C71" s="54" t="s">
        <v>746</v>
      </c>
      <c r="D71" s="54" t="s">
        <v>257</v>
      </c>
      <c r="E71" s="56" t="s">
        <v>258</v>
      </c>
      <c r="F71" s="54">
        <v>1</v>
      </c>
      <c r="G71" s="54" t="s">
        <v>65</v>
      </c>
      <c r="H71" s="54" t="str">
        <f t="shared" si="1"/>
        <v>DONE</v>
      </c>
      <c r="I71" s="54" t="s">
        <v>749</v>
      </c>
      <c r="J71" s="58" t="s">
        <v>166</v>
      </c>
      <c r="K71" s="58" t="s">
        <v>167</v>
      </c>
      <c r="L71" s="60">
        <v>6048</v>
      </c>
      <c r="M71" s="22"/>
      <c r="N71" s="54" t="s">
        <v>283</v>
      </c>
      <c r="O71" s="98" t="s">
        <v>91</v>
      </c>
      <c r="P71" s="64" t="s">
        <v>87</v>
      </c>
      <c r="Q71" s="64" t="s">
        <v>87</v>
      </c>
      <c r="R71" s="25">
        <v>200001037671</v>
      </c>
      <c r="S71" s="66">
        <v>46119</v>
      </c>
      <c r="T71" s="66" t="str">
        <f t="shared" si="2"/>
        <v>DONE</v>
      </c>
      <c r="U71" s="66">
        <v>46120</v>
      </c>
      <c r="V71" s="25">
        <v>7000240052</v>
      </c>
      <c r="W71" s="25">
        <v>45498</v>
      </c>
      <c r="X71" s="69">
        <v>46154</v>
      </c>
      <c r="Y71" s="69" t="str">
        <f t="shared" si="3"/>
        <v>DONE</v>
      </c>
      <c r="Z71" s="25">
        <v>49554</v>
      </c>
      <c r="AA71" s="72">
        <v>46155</v>
      </c>
      <c r="AB71" s="25" t="str">
        <f t="shared" si="4"/>
        <v>DONE</v>
      </c>
      <c r="AC71" s="25"/>
      <c r="AD71" s="54" t="s">
        <v>751</v>
      </c>
      <c r="AE71" s="76">
        <v>46155</v>
      </c>
      <c r="AF71" s="69" t="str">
        <f t="shared" si="5"/>
        <v>DONE</v>
      </c>
      <c r="AG71" s="76">
        <v>46155</v>
      </c>
      <c r="AH71" s="75"/>
      <c r="AI71" s="77" t="e">
        <f t="shared" ca="1" si="6"/>
        <v>#NAME?</v>
      </c>
      <c r="AJ71" s="80" t="str">
        <f t="array" ref="AJ71">IFERROR(INDEX('[1]Master Price'!$E:$E,MATCH(D71,'[1]Master Price'!$B:$B,0)),"0")</f>
        <v>0</v>
      </c>
      <c r="AK71" s="80">
        <f t="shared" si="7"/>
        <v>0</v>
      </c>
      <c r="AL71" s="82" t="str">
        <f t="shared" si="8"/>
        <v>0-day</v>
      </c>
      <c r="AM71" s="82" t="str">
        <f t="shared" si="9"/>
        <v>1-day</v>
      </c>
      <c r="AN71" s="82" t="str">
        <f t="shared" si="10"/>
        <v>35-day</v>
      </c>
      <c r="AO71" s="82" t="str">
        <f t="shared" si="11"/>
        <v>1-day</v>
      </c>
      <c r="AP71" s="82" t="str">
        <f t="shared" si="12"/>
        <v>0-day</v>
      </c>
      <c r="AQ71" s="82" t="str">
        <f t="shared" si="13"/>
        <v>0-day</v>
      </c>
      <c r="AR71" s="17"/>
      <c r="AS71" s="83" t="str">
        <f t="shared" si="14"/>
        <v/>
      </c>
      <c r="AT71" s="88"/>
      <c r="AU71" s="84" t="e">
        <f t="shared" ca="1" si="15"/>
        <v>#NAME?</v>
      </c>
      <c r="AV71" s="88" t="e">
        <f t="shared" ca="1" si="16"/>
        <v>#NAME?</v>
      </c>
      <c r="AW71" s="83" t="e">
        <f t="shared" ca="1" si="17"/>
        <v>#NAME?</v>
      </c>
      <c r="AX71" s="88" t="e">
        <f t="shared" ca="1" si="18"/>
        <v>#NAME?</v>
      </c>
      <c r="AY71" s="83" t="str">
        <f t="shared" si="19"/>
        <v/>
      </c>
      <c r="AZ71" s="22" t="e">
        <f t="shared" ca="1" si="20"/>
        <v>#NAME?</v>
      </c>
      <c r="BA71" s="88" t="e">
        <f t="shared" ca="1" si="21"/>
        <v>#NAME?</v>
      </c>
      <c r="BB71" s="88" t="e">
        <f t="shared" ca="1" si="22"/>
        <v>#NAME?</v>
      </c>
      <c r="BC71" s="91" t="e">
        <f t="shared" ca="1" si="23"/>
        <v>#NAME?</v>
      </c>
      <c r="BD71" s="91" t="e">
        <f t="shared" ca="1" si="24"/>
        <v>#NAME?</v>
      </c>
      <c r="BE71" s="88" t="e">
        <f t="shared" ca="1" si="25"/>
        <v>#NAME?</v>
      </c>
      <c r="BF71" s="22" t="e">
        <f t="shared" ca="1" si="26"/>
        <v>#NAME?</v>
      </c>
      <c r="BG71" s="22" t="e">
        <f t="shared" ca="1" si="27"/>
        <v>#NAME?</v>
      </c>
      <c r="BH71" s="22"/>
      <c r="BI71" s="22"/>
      <c r="BJ71" s="22"/>
      <c r="BK71" s="22"/>
      <c r="BL71" s="22"/>
      <c r="BM71" s="22"/>
      <c r="BN71" s="25"/>
      <c r="BO71" s="25"/>
    </row>
    <row r="72" spans="1:67" ht="13.5" customHeight="1" x14ac:dyDescent="0.35">
      <c r="A72" s="25">
        <f t="shared" si="0"/>
        <v>70</v>
      </c>
      <c r="B72" s="52">
        <v>46117</v>
      </c>
      <c r="C72" s="54" t="s">
        <v>746</v>
      </c>
      <c r="D72" s="54" t="s">
        <v>388</v>
      </c>
      <c r="E72" s="56" t="s">
        <v>389</v>
      </c>
      <c r="F72" s="54">
        <v>1</v>
      </c>
      <c r="G72" s="54" t="s">
        <v>65</v>
      </c>
      <c r="H72" s="54" t="str">
        <f t="shared" si="1"/>
        <v>DONE</v>
      </c>
      <c r="I72" s="54" t="s">
        <v>749</v>
      </c>
      <c r="J72" s="58" t="s">
        <v>166</v>
      </c>
      <c r="K72" s="58" t="s">
        <v>167</v>
      </c>
      <c r="L72" s="60">
        <v>6048</v>
      </c>
      <c r="M72" s="22"/>
      <c r="N72" s="54" t="s">
        <v>283</v>
      </c>
      <c r="O72" s="98" t="s">
        <v>91</v>
      </c>
      <c r="P72" s="64" t="s">
        <v>87</v>
      </c>
      <c r="Q72" s="64" t="s">
        <v>87</v>
      </c>
      <c r="R72" s="25">
        <v>200001037671</v>
      </c>
      <c r="S72" s="66">
        <v>46119</v>
      </c>
      <c r="T72" s="66" t="str">
        <f t="shared" si="2"/>
        <v>DONE</v>
      </c>
      <c r="U72" s="66">
        <v>46120</v>
      </c>
      <c r="V72" s="25">
        <v>7000240052</v>
      </c>
      <c r="W72" s="25">
        <v>45498</v>
      </c>
      <c r="X72" s="69">
        <v>46154</v>
      </c>
      <c r="Y72" s="69" t="str">
        <f t="shared" si="3"/>
        <v>DONE</v>
      </c>
      <c r="Z72" s="25">
        <v>49554</v>
      </c>
      <c r="AA72" s="72">
        <v>46155</v>
      </c>
      <c r="AB72" s="25" t="str">
        <f t="shared" si="4"/>
        <v>DONE</v>
      </c>
      <c r="AC72" s="25"/>
      <c r="AD72" s="54" t="s">
        <v>751</v>
      </c>
      <c r="AE72" s="76">
        <v>46155</v>
      </c>
      <c r="AF72" s="69" t="str">
        <f t="shared" si="5"/>
        <v>DONE</v>
      </c>
      <c r="AG72" s="76">
        <v>46155</v>
      </c>
      <c r="AH72" s="75"/>
      <c r="AI72" s="77" t="e">
        <f t="shared" ca="1" si="6"/>
        <v>#NAME?</v>
      </c>
      <c r="AJ72" s="80" t="str">
        <f t="array" ref="AJ72">IFERROR(INDEX('[1]Master Price'!$E:$E,MATCH(D72,'[1]Master Price'!$B:$B,0)),"0")</f>
        <v>0</v>
      </c>
      <c r="AK72" s="80">
        <f t="shared" si="7"/>
        <v>0</v>
      </c>
      <c r="AL72" s="82" t="str">
        <f t="shared" si="8"/>
        <v>0-day</v>
      </c>
      <c r="AM72" s="82" t="str">
        <f t="shared" si="9"/>
        <v>1-day</v>
      </c>
      <c r="AN72" s="82" t="str">
        <f t="shared" si="10"/>
        <v>35-day</v>
      </c>
      <c r="AO72" s="82" t="str">
        <f t="shared" si="11"/>
        <v>1-day</v>
      </c>
      <c r="AP72" s="82" t="str">
        <f t="shared" si="12"/>
        <v>0-day</v>
      </c>
      <c r="AQ72" s="82" t="str">
        <f t="shared" si="13"/>
        <v>0-day</v>
      </c>
      <c r="AR72" s="17"/>
      <c r="AS72" s="83" t="str">
        <f t="shared" si="14"/>
        <v/>
      </c>
      <c r="AT72" s="88"/>
      <c r="AU72" s="84" t="e">
        <f t="shared" ca="1" si="15"/>
        <v>#NAME?</v>
      </c>
      <c r="AV72" s="88" t="e">
        <f t="shared" ca="1" si="16"/>
        <v>#NAME?</v>
      </c>
      <c r="AW72" s="83" t="e">
        <f t="shared" ca="1" si="17"/>
        <v>#NAME?</v>
      </c>
      <c r="AX72" s="88" t="e">
        <f t="shared" ca="1" si="18"/>
        <v>#NAME?</v>
      </c>
      <c r="AY72" s="83" t="str">
        <f t="shared" si="19"/>
        <v/>
      </c>
      <c r="AZ72" s="22" t="e">
        <f t="shared" ca="1" si="20"/>
        <v>#NAME?</v>
      </c>
      <c r="BA72" s="88" t="e">
        <f t="shared" ca="1" si="21"/>
        <v>#NAME?</v>
      </c>
      <c r="BB72" s="88" t="e">
        <f t="shared" ca="1" si="22"/>
        <v>#NAME?</v>
      </c>
      <c r="BC72" s="91" t="e">
        <f t="shared" ca="1" si="23"/>
        <v>#NAME?</v>
      </c>
      <c r="BD72" s="91" t="e">
        <f t="shared" ca="1" si="24"/>
        <v>#NAME?</v>
      </c>
      <c r="BE72" s="88" t="e">
        <f t="shared" ca="1" si="25"/>
        <v>#NAME?</v>
      </c>
      <c r="BF72" s="22" t="e">
        <f t="shared" ca="1" si="26"/>
        <v>#NAME?</v>
      </c>
      <c r="BG72" s="22" t="e">
        <f t="shared" ca="1" si="27"/>
        <v>#NAME?</v>
      </c>
      <c r="BH72" s="22"/>
      <c r="BI72" s="22"/>
      <c r="BJ72" s="22"/>
      <c r="BK72" s="22"/>
      <c r="BL72" s="22"/>
      <c r="BM72" s="22"/>
      <c r="BN72" s="25"/>
      <c r="BO72" s="25"/>
    </row>
    <row r="73" spans="1:67" ht="13.5" customHeight="1" x14ac:dyDescent="0.35">
      <c r="A73" s="25">
        <f t="shared" si="0"/>
        <v>71</v>
      </c>
      <c r="B73" s="52">
        <v>46117</v>
      </c>
      <c r="C73" s="54" t="s">
        <v>746</v>
      </c>
      <c r="D73" s="54" t="s">
        <v>163</v>
      </c>
      <c r="E73" s="56" t="s">
        <v>164</v>
      </c>
      <c r="F73" s="54">
        <v>1</v>
      </c>
      <c r="G73" s="54" t="s">
        <v>65</v>
      </c>
      <c r="H73" s="54" t="str">
        <f t="shared" si="1"/>
        <v>DONE</v>
      </c>
      <c r="I73" s="54" t="s">
        <v>749</v>
      </c>
      <c r="J73" s="58" t="s">
        <v>166</v>
      </c>
      <c r="K73" s="58" t="s">
        <v>167</v>
      </c>
      <c r="L73" s="60">
        <v>6048</v>
      </c>
      <c r="M73" s="22"/>
      <c r="N73" s="54" t="s">
        <v>283</v>
      </c>
      <c r="O73" s="98" t="s">
        <v>91</v>
      </c>
      <c r="P73" s="64" t="s">
        <v>87</v>
      </c>
      <c r="Q73" s="64" t="s">
        <v>87</v>
      </c>
      <c r="R73" s="25">
        <v>200001037671</v>
      </c>
      <c r="S73" s="66">
        <v>46119</v>
      </c>
      <c r="T73" s="66" t="str">
        <f t="shared" si="2"/>
        <v>DONE</v>
      </c>
      <c r="U73" s="66">
        <v>46120</v>
      </c>
      <c r="V73" s="25">
        <v>7000240052</v>
      </c>
      <c r="W73" s="25">
        <v>45498</v>
      </c>
      <c r="X73" s="69">
        <v>46154</v>
      </c>
      <c r="Y73" s="69" t="str">
        <f t="shared" si="3"/>
        <v>DONE</v>
      </c>
      <c r="Z73" s="25">
        <v>49554</v>
      </c>
      <c r="AA73" s="72">
        <v>46155</v>
      </c>
      <c r="AB73" s="25" t="str">
        <f t="shared" si="4"/>
        <v>DONE</v>
      </c>
      <c r="AC73" s="25"/>
      <c r="AD73" s="54" t="s">
        <v>751</v>
      </c>
      <c r="AE73" s="76">
        <v>46155</v>
      </c>
      <c r="AF73" s="69" t="str">
        <f t="shared" si="5"/>
        <v>DONE</v>
      </c>
      <c r="AG73" s="76">
        <v>46155</v>
      </c>
      <c r="AH73" s="75"/>
      <c r="AI73" s="77" t="e">
        <f t="shared" ca="1" si="6"/>
        <v>#NAME?</v>
      </c>
      <c r="AJ73" s="80" t="str">
        <f t="array" ref="AJ73">IFERROR(INDEX('[1]Master Price'!$E:$E,MATCH(D73,'[1]Master Price'!$B:$B,0)),"0")</f>
        <v>0</v>
      </c>
      <c r="AK73" s="80">
        <f t="shared" si="7"/>
        <v>0</v>
      </c>
      <c r="AL73" s="82" t="str">
        <f t="shared" si="8"/>
        <v>0-day</v>
      </c>
      <c r="AM73" s="82" t="str">
        <f t="shared" si="9"/>
        <v>1-day</v>
      </c>
      <c r="AN73" s="82" t="str">
        <f t="shared" si="10"/>
        <v>35-day</v>
      </c>
      <c r="AO73" s="82" t="str">
        <f t="shared" si="11"/>
        <v>1-day</v>
      </c>
      <c r="AP73" s="82" t="str">
        <f t="shared" si="12"/>
        <v>0-day</v>
      </c>
      <c r="AQ73" s="82" t="str">
        <f t="shared" si="13"/>
        <v>0-day</v>
      </c>
      <c r="AR73" s="17"/>
      <c r="AS73" s="83" t="str">
        <f t="shared" si="14"/>
        <v/>
      </c>
      <c r="AT73" s="88"/>
      <c r="AU73" s="84" t="e">
        <f t="shared" ca="1" si="15"/>
        <v>#NAME?</v>
      </c>
      <c r="AV73" s="88" t="e">
        <f t="shared" ca="1" si="16"/>
        <v>#NAME?</v>
      </c>
      <c r="AW73" s="83" t="e">
        <f t="shared" ca="1" si="17"/>
        <v>#NAME?</v>
      </c>
      <c r="AX73" s="88" t="e">
        <f t="shared" ca="1" si="18"/>
        <v>#NAME?</v>
      </c>
      <c r="AY73" s="83" t="str">
        <f t="shared" si="19"/>
        <v/>
      </c>
      <c r="AZ73" s="22" t="e">
        <f t="shared" ca="1" si="20"/>
        <v>#NAME?</v>
      </c>
      <c r="BA73" s="88" t="e">
        <f t="shared" ca="1" si="21"/>
        <v>#NAME?</v>
      </c>
      <c r="BB73" s="88" t="e">
        <f t="shared" ca="1" si="22"/>
        <v>#NAME?</v>
      </c>
      <c r="BC73" s="91" t="e">
        <f t="shared" ca="1" si="23"/>
        <v>#NAME?</v>
      </c>
      <c r="BD73" s="91" t="e">
        <f t="shared" ca="1" si="24"/>
        <v>#NAME?</v>
      </c>
      <c r="BE73" s="88" t="e">
        <f t="shared" ca="1" si="25"/>
        <v>#NAME?</v>
      </c>
      <c r="BF73" s="22" t="e">
        <f t="shared" ca="1" si="26"/>
        <v>#NAME?</v>
      </c>
      <c r="BG73" s="22" t="e">
        <f t="shared" ca="1" si="27"/>
        <v>#NAME?</v>
      </c>
      <c r="BH73" s="22"/>
      <c r="BI73" s="22"/>
      <c r="BJ73" s="22"/>
      <c r="BK73" s="22"/>
      <c r="BL73" s="22"/>
      <c r="BM73" s="22"/>
      <c r="BN73" s="25"/>
      <c r="BO73" s="25"/>
    </row>
    <row r="74" spans="1:67" ht="13.5" customHeight="1" x14ac:dyDescent="0.35">
      <c r="A74" s="25">
        <f t="shared" si="0"/>
        <v>72</v>
      </c>
      <c r="B74" s="52">
        <v>46117</v>
      </c>
      <c r="C74" s="54" t="s">
        <v>746</v>
      </c>
      <c r="D74" s="54" t="s">
        <v>273</v>
      </c>
      <c r="E74" s="56" t="s">
        <v>274</v>
      </c>
      <c r="F74" s="54">
        <v>6</v>
      </c>
      <c r="G74" s="54" t="s">
        <v>65</v>
      </c>
      <c r="H74" s="54" t="str">
        <f t="shared" si="1"/>
        <v>DONE</v>
      </c>
      <c r="I74" s="54" t="s">
        <v>749</v>
      </c>
      <c r="J74" s="58" t="s">
        <v>166</v>
      </c>
      <c r="K74" s="58" t="s">
        <v>167</v>
      </c>
      <c r="L74" s="60">
        <v>6048</v>
      </c>
      <c r="M74" s="22"/>
      <c r="N74" s="54" t="s">
        <v>283</v>
      </c>
      <c r="O74" s="98" t="s">
        <v>91</v>
      </c>
      <c r="P74" s="64" t="s">
        <v>87</v>
      </c>
      <c r="Q74" s="64" t="s">
        <v>87</v>
      </c>
      <c r="R74" s="25">
        <v>200001037671</v>
      </c>
      <c r="S74" s="66">
        <v>46119</v>
      </c>
      <c r="T74" s="66" t="str">
        <f t="shared" si="2"/>
        <v>DONE</v>
      </c>
      <c r="U74" s="66">
        <v>46120</v>
      </c>
      <c r="V74" s="25">
        <v>7000240052</v>
      </c>
      <c r="W74" s="25">
        <v>45498</v>
      </c>
      <c r="X74" s="69">
        <v>46154</v>
      </c>
      <c r="Y74" s="69" t="str">
        <f t="shared" si="3"/>
        <v>DONE</v>
      </c>
      <c r="Z74" s="25">
        <v>49554</v>
      </c>
      <c r="AA74" s="72">
        <v>46155</v>
      </c>
      <c r="AB74" s="25" t="str">
        <f t="shared" si="4"/>
        <v>DONE</v>
      </c>
      <c r="AC74" s="25"/>
      <c r="AD74" s="54" t="s">
        <v>751</v>
      </c>
      <c r="AE74" s="76">
        <v>46155</v>
      </c>
      <c r="AF74" s="69" t="str">
        <f t="shared" si="5"/>
        <v>DONE</v>
      </c>
      <c r="AG74" s="76">
        <v>46155</v>
      </c>
      <c r="AH74" s="75"/>
      <c r="AI74" s="77" t="e">
        <f t="shared" ca="1" si="6"/>
        <v>#NAME?</v>
      </c>
      <c r="AJ74" s="80" t="str">
        <f t="array" ref="AJ74">IFERROR(INDEX('[1]Master Price'!$E:$E,MATCH(D74,'[1]Master Price'!$B:$B,0)),"0")</f>
        <v>0</v>
      </c>
      <c r="AK74" s="80">
        <f t="shared" si="7"/>
        <v>0</v>
      </c>
      <c r="AL74" s="82" t="str">
        <f t="shared" si="8"/>
        <v>0-day</v>
      </c>
      <c r="AM74" s="82" t="str">
        <f t="shared" si="9"/>
        <v>1-day</v>
      </c>
      <c r="AN74" s="82" t="str">
        <f t="shared" si="10"/>
        <v>35-day</v>
      </c>
      <c r="AO74" s="82" t="str">
        <f t="shared" si="11"/>
        <v>1-day</v>
      </c>
      <c r="AP74" s="82" t="str">
        <f t="shared" si="12"/>
        <v>0-day</v>
      </c>
      <c r="AQ74" s="82" t="str">
        <f t="shared" si="13"/>
        <v>0-day</v>
      </c>
      <c r="AR74" s="17"/>
      <c r="AS74" s="83" t="str">
        <f t="shared" si="14"/>
        <v/>
      </c>
      <c r="AT74" s="88"/>
      <c r="AU74" s="84" t="e">
        <f t="shared" ca="1" si="15"/>
        <v>#NAME?</v>
      </c>
      <c r="AV74" s="88" t="e">
        <f t="shared" ca="1" si="16"/>
        <v>#NAME?</v>
      </c>
      <c r="AW74" s="83" t="e">
        <f t="shared" ca="1" si="17"/>
        <v>#NAME?</v>
      </c>
      <c r="AX74" s="88" t="e">
        <f t="shared" ca="1" si="18"/>
        <v>#NAME?</v>
      </c>
      <c r="AY74" s="83" t="str">
        <f t="shared" si="19"/>
        <v/>
      </c>
      <c r="AZ74" s="22" t="e">
        <f t="shared" ca="1" si="20"/>
        <v>#NAME?</v>
      </c>
      <c r="BA74" s="88" t="e">
        <f t="shared" ca="1" si="21"/>
        <v>#NAME?</v>
      </c>
      <c r="BB74" s="88" t="e">
        <f t="shared" ca="1" si="22"/>
        <v>#NAME?</v>
      </c>
      <c r="BC74" s="91" t="e">
        <f t="shared" ca="1" si="23"/>
        <v>#NAME?</v>
      </c>
      <c r="BD74" s="91" t="e">
        <f t="shared" ca="1" si="24"/>
        <v>#NAME?</v>
      </c>
      <c r="BE74" s="88" t="e">
        <f t="shared" ca="1" si="25"/>
        <v>#NAME?</v>
      </c>
      <c r="BF74" s="22" t="e">
        <f t="shared" ca="1" si="26"/>
        <v>#NAME?</v>
      </c>
      <c r="BG74" s="22" t="e">
        <f t="shared" ca="1" si="27"/>
        <v>#NAME?</v>
      </c>
      <c r="BH74" s="22"/>
      <c r="BI74" s="22"/>
      <c r="BJ74" s="22"/>
      <c r="BK74" s="22"/>
      <c r="BL74" s="22"/>
      <c r="BM74" s="22"/>
      <c r="BN74" s="25"/>
      <c r="BO74" s="25"/>
    </row>
    <row r="75" spans="1:67" ht="13.5" customHeight="1" x14ac:dyDescent="0.35">
      <c r="A75" s="25">
        <f t="shared" si="0"/>
        <v>73</v>
      </c>
      <c r="B75" s="52">
        <v>46117</v>
      </c>
      <c r="C75" s="54" t="s">
        <v>746</v>
      </c>
      <c r="D75" s="54" t="s">
        <v>292</v>
      </c>
      <c r="E75" s="56" t="s">
        <v>293</v>
      </c>
      <c r="F75" s="54">
        <v>1</v>
      </c>
      <c r="G75" s="54" t="s">
        <v>65</v>
      </c>
      <c r="H75" s="54" t="str">
        <f t="shared" si="1"/>
        <v>DONE</v>
      </c>
      <c r="I75" s="54" t="s">
        <v>749</v>
      </c>
      <c r="J75" s="58" t="s">
        <v>166</v>
      </c>
      <c r="K75" s="58" t="s">
        <v>167</v>
      </c>
      <c r="L75" s="60">
        <v>6048</v>
      </c>
      <c r="M75" s="25"/>
      <c r="N75" s="54" t="s">
        <v>283</v>
      </c>
      <c r="O75" s="98" t="s">
        <v>91</v>
      </c>
      <c r="P75" s="64" t="s">
        <v>87</v>
      </c>
      <c r="Q75" s="64" t="s">
        <v>87</v>
      </c>
      <c r="R75" s="25">
        <v>200001037671</v>
      </c>
      <c r="S75" s="66">
        <v>46119</v>
      </c>
      <c r="T75" s="66" t="str">
        <f t="shared" si="2"/>
        <v>DONE</v>
      </c>
      <c r="U75" s="66">
        <v>46120</v>
      </c>
      <c r="V75" s="25">
        <v>7000240052</v>
      </c>
      <c r="W75" s="25">
        <v>45498</v>
      </c>
      <c r="X75" s="69">
        <v>46154</v>
      </c>
      <c r="Y75" s="69" t="str">
        <f t="shared" si="3"/>
        <v>DONE</v>
      </c>
      <c r="Z75" s="25">
        <v>49554</v>
      </c>
      <c r="AA75" s="72">
        <v>46155</v>
      </c>
      <c r="AB75" s="25" t="str">
        <f t="shared" si="4"/>
        <v>DONE</v>
      </c>
      <c r="AC75" s="25"/>
      <c r="AD75" s="54" t="s">
        <v>751</v>
      </c>
      <c r="AE75" s="76">
        <v>46155</v>
      </c>
      <c r="AF75" s="69" t="str">
        <f t="shared" si="5"/>
        <v>DONE</v>
      </c>
      <c r="AG75" s="76">
        <v>46155</v>
      </c>
      <c r="AH75" s="75"/>
      <c r="AI75" s="77" t="e">
        <f t="shared" ca="1" si="6"/>
        <v>#NAME?</v>
      </c>
      <c r="AJ75" s="80" t="str">
        <f t="array" ref="AJ75">IFERROR(INDEX('[1]Master Price'!$E:$E,MATCH(D75,'[1]Master Price'!$B:$B,0)),"0")</f>
        <v>0</v>
      </c>
      <c r="AK75" s="80">
        <f t="shared" si="7"/>
        <v>0</v>
      </c>
      <c r="AL75" s="82" t="str">
        <f t="shared" si="8"/>
        <v>0-day</v>
      </c>
      <c r="AM75" s="82" t="str">
        <f t="shared" si="9"/>
        <v>1-day</v>
      </c>
      <c r="AN75" s="82" t="str">
        <f t="shared" si="10"/>
        <v>35-day</v>
      </c>
      <c r="AO75" s="82" t="str">
        <f t="shared" si="11"/>
        <v>1-day</v>
      </c>
      <c r="AP75" s="82" t="str">
        <f t="shared" si="12"/>
        <v>0-day</v>
      </c>
      <c r="AQ75" s="82" t="str">
        <f t="shared" si="13"/>
        <v>0-day</v>
      </c>
      <c r="AR75" s="17"/>
      <c r="AS75" s="83" t="str">
        <f t="shared" si="14"/>
        <v/>
      </c>
      <c r="AT75" s="88"/>
      <c r="AU75" s="84" t="e">
        <f t="shared" ca="1" si="15"/>
        <v>#NAME?</v>
      </c>
      <c r="AV75" s="88" t="e">
        <f t="shared" ca="1" si="16"/>
        <v>#NAME?</v>
      </c>
      <c r="AW75" s="83" t="e">
        <f t="shared" ca="1" si="17"/>
        <v>#NAME?</v>
      </c>
      <c r="AX75" s="88" t="e">
        <f t="shared" ca="1" si="18"/>
        <v>#NAME?</v>
      </c>
      <c r="AY75" s="83" t="str">
        <f t="shared" si="19"/>
        <v/>
      </c>
      <c r="AZ75" s="22" t="e">
        <f t="shared" ca="1" si="20"/>
        <v>#NAME?</v>
      </c>
      <c r="BA75" s="88" t="e">
        <f t="shared" ca="1" si="21"/>
        <v>#NAME?</v>
      </c>
      <c r="BB75" s="88" t="e">
        <f t="shared" ca="1" si="22"/>
        <v>#NAME?</v>
      </c>
      <c r="BC75" s="91" t="e">
        <f t="shared" ca="1" si="23"/>
        <v>#NAME?</v>
      </c>
      <c r="BD75" s="91" t="e">
        <f t="shared" ca="1" si="24"/>
        <v>#NAME?</v>
      </c>
      <c r="BE75" s="88" t="e">
        <f t="shared" ca="1" si="25"/>
        <v>#NAME?</v>
      </c>
      <c r="BF75" s="22" t="e">
        <f t="shared" ca="1" si="26"/>
        <v>#NAME?</v>
      </c>
      <c r="BG75" s="22" t="e">
        <f t="shared" ca="1" si="27"/>
        <v>#NAME?</v>
      </c>
      <c r="BH75" s="22"/>
      <c r="BI75" s="22"/>
      <c r="BJ75" s="22"/>
      <c r="BK75" s="22"/>
      <c r="BL75" s="22"/>
      <c r="BM75" s="22"/>
      <c r="BN75" s="25"/>
      <c r="BO75" s="25"/>
    </row>
    <row r="76" spans="1:67" ht="13.5" customHeight="1" x14ac:dyDescent="0.35">
      <c r="A76" s="25">
        <f t="shared" si="0"/>
        <v>74</v>
      </c>
      <c r="B76" s="52">
        <v>46117</v>
      </c>
      <c r="C76" s="54" t="s">
        <v>746</v>
      </c>
      <c r="D76" s="54" t="s">
        <v>278</v>
      </c>
      <c r="E76" s="56" t="s">
        <v>279</v>
      </c>
      <c r="F76" s="54">
        <v>1</v>
      </c>
      <c r="G76" s="54" t="s">
        <v>65</v>
      </c>
      <c r="H76" s="54" t="str">
        <f t="shared" si="1"/>
        <v>DONE</v>
      </c>
      <c r="I76" s="54" t="s">
        <v>749</v>
      </c>
      <c r="J76" s="58" t="s">
        <v>166</v>
      </c>
      <c r="K76" s="58" t="s">
        <v>167</v>
      </c>
      <c r="L76" s="60">
        <v>6048</v>
      </c>
      <c r="M76" s="25"/>
      <c r="N76" s="54" t="s">
        <v>283</v>
      </c>
      <c r="O76" s="98" t="s">
        <v>91</v>
      </c>
      <c r="P76" s="64" t="s">
        <v>87</v>
      </c>
      <c r="Q76" s="64" t="s">
        <v>87</v>
      </c>
      <c r="R76" s="25">
        <v>200001037671</v>
      </c>
      <c r="S76" s="66">
        <v>46119</v>
      </c>
      <c r="T76" s="66" t="str">
        <f t="shared" si="2"/>
        <v>DONE</v>
      </c>
      <c r="U76" s="66">
        <v>46120</v>
      </c>
      <c r="V76" s="25">
        <v>7000240052</v>
      </c>
      <c r="W76" s="25">
        <v>45498</v>
      </c>
      <c r="X76" s="69">
        <v>46154</v>
      </c>
      <c r="Y76" s="69" t="str">
        <f t="shared" si="3"/>
        <v>DONE</v>
      </c>
      <c r="Z76" s="25">
        <v>49554</v>
      </c>
      <c r="AA76" s="72">
        <v>46155</v>
      </c>
      <c r="AB76" s="25" t="str">
        <f t="shared" si="4"/>
        <v>DONE</v>
      </c>
      <c r="AC76" s="25"/>
      <c r="AD76" s="54" t="s">
        <v>751</v>
      </c>
      <c r="AE76" s="76">
        <v>46155</v>
      </c>
      <c r="AF76" s="69" t="str">
        <f t="shared" si="5"/>
        <v>DONE</v>
      </c>
      <c r="AG76" s="76">
        <v>46155</v>
      </c>
      <c r="AH76" s="75"/>
      <c r="AI76" s="77" t="e">
        <f t="shared" ca="1" si="6"/>
        <v>#NAME?</v>
      </c>
      <c r="AJ76" s="80" t="str">
        <f t="array" ref="AJ76">IFERROR(INDEX('[1]Master Price'!$E:$E,MATCH(D76,'[1]Master Price'!$B:$B,0)),"0")</f>
        <v>0</v>
      </c>
      <c r="AK76" s="80">
        <f t="shared" si="7"/>
        <v>0</v>
      </c>
      <c r="AL76" s="82" t="str">
        <f t="shared" si="8"/>
        <v>0-day</v>
      </c>
      <c r="AM76" s="82" t="str">
        <f t="shared" si="9"/>
        <v>1-day</v>
      </c>
      <c r="AN76" s="82" t="str">
        <f t="shared" si="10"/>
        <v>35-day</v>
      </c>
      <c r="AO76" s="82" t="str">
        <f t="shared" si="11"/>
        <v>1-day</v>
      </c>
      <c r="AP76" s="82" t="str">
        <f t="shared" si="12"/>
        <v>0-day</v>
      </c>
      <c r="AQ76" s="82" t="str">
        <f t="shared" si="13"/>
        <v>0-day</v>
      </c>
      <c r="AR76" s="17"/>
      <c r="AS76" s="83">
        <f t="shared" si="14"/>
        <v>74</v>
      </c>
      <c r="AT76" s="88" t="str">
        <f t="shared" ref="AT76:AT330" si="29">C76</f>
        <v>GMIAMMIPT/2026/04/1327</v>
      </c>
      <c r="AU76" s="84" t="e">
        <f t="shared" ca="1" si="15"/>
        <v>#NAME?</v>
      </c>
      <c r="AV76" s="88" t="e">
        <f t="shared" ca="1" si="16"/>
        <v>#NAME?</v>
      </c>
      <c r="AW76" s="83" t="e">
        <f t="shared" ca="1" si="17"/>
        <v>#NAME?</v>
      </c>
      <c r="AX76" s="88" t="e">
        <f t="shared" ca="1" si="18"/>
        <v>#NAME?</v>
      </c>
      <c r="AY76" s="83">
        <f t="shared" si="19"/>
        <v>200001037671</v>
      </c>
      <c r="AZ76" s="22" t="e">
        <f t="shared" ca="1" si="20"/>
        <v>#NAME?</v>
      </c>
      <c r="BA76" s="88" t="e">
        <f t="shared" ca="1" si="21"/>
        <v>#NAME?</v>
      </c>
      <c r="BB76" s="88" t="e">
        <f t="shared" ca="1" si="22"/>
        <v>#NAME?</v>
      </c>
      <c r="BC76" s="91" t="e">
        <f t="shared" ca="1" si="23"/>
        <v>#NAME?</v>
      </c>
      <c r="BD76" s="91" t="e">
        <f t="shared" ca="1" si="24"/>
        <v>#NAME?</v>
      </c>
      <c r="BE76" s="88" t="e">
        <f t="shared" ca="1" si="25"/>
        <v>#NAME?</v>
      </c>
      <c r="BF76" s="22" t="e">
        <f t="shared" ca="1" si="26"/>
        <v>#NAME?</v>
      </c>
      <c r="BG76" s="22" t="e">
        <f t="shared" ca="1" si="27"/>
        <v>#NAME?</v>
      </c>
      <c r="BH76" s="22"/>
      <c r="BI76" s="22"/>
      <c r="BJ76" s="22"/>
      <c r="BK76" s="22"/>
      <c r="BL76" s="22"/>
      <c r="BM76" s="22"/>
      <c r="BN76" s="25"/>
      <c r="BO76" s="25"/>
    </row>
    <row r="77" spans="1:67" ht="13.5" customHeight="1" x14ac:dyDescent="0.35">
      <c r="A77" s="25">
        <f t="shared" si="0"/>
        <v>75</v>
      </c>
      <c r="B77" s="52">
        <v>46117</v>
      </c>
      <c r="C77" s="54" t="s">
        <v>746</v>
      </c>
      <c r="D77" s="54" t="s">
        <v>136</v>
      </c>
      <c r="E77" s="56" t="s">
        <v>137</v>
      </c>
      <c r="F77" s="54">
        <v>1</v>
      </c>
      <c r="G77" s="54" t="s">
        <v>65</v>
      </c>
      <c r="H77" s="54" t="str">
        <f t="shared" si="1"/>
        <v>DONE</v>
      </c>
      <c r="I77" s="54" t="s">
        <v>749</v>
      </c>
      <c r="J77" s="58" t="s">
        <v>166</v>
      </c>
      <c r="K77" s="58" t="s">
        <v>167</v>
      </c>
      <c r="L77" s="60">
        <v>6048</v>
      </c>
      <c r="M77" s="25"/>
      <c r="N77" s="54" t="s">
        <v>283</v>
      </c>
      <c r="O77" s="98" t="s">
        <v>91</v>
      </c>
      <c r="P77" s="64" t="s">
        <v>87</v>
      </c>
      <c r="Q77" s="64" t="s">
        <v>87</v>
      </c>
      <c r="R77" s="25">
        <v>200001037671</v>
      </c>
      <c r="S77" s="66">
        <v>46119</v>
      </c>
      <c r="T77" s="66" t="str">
        <f t="shared" si="2"/>
        <v>DONE</v>
      </c>
      <c r="U77" s="66">
        <v>46120</v>
      </c>
      <c r="V77" s="25">
        <v>7000240052</v>
      </c>
      <c r="W77" s="25">
        <v>45498</v>
      </c>
      <c r="X77" s="69">
        <v>46154</v>
      </c>
      <c r="Y77" s="69" t="str">
        <f t="shared" si="3"/>
        <v>DONE</v>
      </c>
      <c r="Z77" s="25">
        <v>49554</v>
      </c>
      <c r="AA77" s="72">
        <v>46155</v>
      </c>
      <c r="AB77" s="25" t="str">
        <f t="shared" si="4"/>
        <v>DONE</v>
      </c>
      <c r="AC77" s="25"/>
      <c r="AD77" s="54" t="s">
        <v>751</v>
      </c>
      <c r="AE77" s="76">
        <v>46155</v>
      </c>
      <c r="AF77" s="69" t="str">
        <f t="shared" si="5"/>
        <v>DONE</v>
      </c>
      <c r="AG77" s="76">
        <v>46155</v>
      </c>
      <c r="AH77" s="75"/>
      <c r="AI77" s="77" t="e">
        <f t="shared" ca="1" si="6"/>
        <v>#NAME?</v>
      </c>
      <c r="AJ77" s="80" t="str">
        <f t="array" ref="AJ77">IFERROR(INDEX('[1]Master Price'!$E:$E,MATCH(D77,'[1]Master Price'!$B:$B,0)),"0")</f>
        <v>0</v>
      </c>
      <c r="AK77" s="80">
        <f t="shared" si="7"/>
        <v>0</v>
      </c>
      <c r="AL77" s="82" t="str">
        <f t="shared" si="8"/>
        <v>0-day</v>
      </c>
      <c r="AM77" s="82" t="str">
        <f t="shared" si="9"/>
        <v>1-day</v>
      </c>
      <c r="AN77" s="82" t="str">
        <f t="shared" si="10"/>
        <v>35-day</v>
      </c>
      <c r="AO77" s="82" t="str">
        <f t="shared" si="11"/>
        <v>1-day</v>
      </c>
      <c r="AP77" s="82" t="str">
        <f t="shared" si="12"/>
        <v>0-day</v>
      </c>
      <c r="AQ77" s="82" t="str">
        <f t="shared" si="13"/>
        <v>0-day</v>
      </c>
      <c r="AR77" s="17"/>
      <c r="AS77" s="83">
        <f t="shared" si="14"/>
        <v>75</v>
      </c>
      <c r="AT77" s="88" t="str">
        <f t="shared" si="29"/>
        <v>GMIAMMIPT/2026/04/1327</v>
      </c>
      <c r="AU77" s="84" t="e">
        <f t="shared" ca="1" si="15"/>
        <v>#NAME?</v>
      </c>
      <c r="AV77" s="88" t="e">
        <f t="shared" ca="1" si="16"/>
        <v>#NAME?</v>
      </c>
      <c r="AW77" s="83" t="e">
        <f t="shared" ca="1" si="17"/>
        <v>#NAME?</v>
      </c>
      <c r="AX77" s="88" t="e">
        <f t="shared" ca="1" si="18"/>
        <v>#NAME?</v>
      </c>
      <c r="AY77" s="83">
        <f t="shared" si="19"/>
        <v>200001037671</v>
      </c>
      <c r="AZ77" s="22" t="e">
        <f t="shared" ca="1" si="20"/>
        <v>#NAME?</v>
      </c>
      <c r="BA77" s="88" t="e">
        <f t="shared" ca="1" si="21"/>
        <v>#NAME?</v>
      </c>
      <c r="BB77" s="88" t="e">
        <f t="shared" ca="1" si="22"/>
        <v>#NAME?</v>
      </c>
      <c r="BC77" s="91" t="e">
        <f t="shared" ca="1" si="23"/>
        <v>#NAME?</v>
      </c>
      <c r="BD77" s="91" t="e">
        <f t="shared" ca="1" si="24"/>
        <v>#NAME?</v>
      </c>
      <c r="BE77" s="88" t="e">
        <f t="shared" ca="1" si="25"/>
        <v>#NAME?</v>
      </c>
      <c r="BF77" s="22" t="e">
        <f t="shared" ca="1" si="26"/>
        <v>#NAME?</v>
      </c>
      <c r="BG77" s="22" t="e">
        <f t="shared" ca="1" si="27"/>
        <v>#NAME?</v>
      </c>
      <c r="BH77" s="22"/>
      <c r="BI77" s="22"/>
      <c r="BJ77" s="22"/>
      <c r="BK77" s="22"/>
      <c r="BL77" s="22"/>
      <c r="BM77" s="22"/>
      <c r="BN77" s="25"/>
      <c r="BO77" s="25"/>
    </row>
    <row r="78" spans="1:67" ht="13.5" customHeight="1" x14ac:dyDescent="0.35">
      <c r="A78" s="25">
        <f t="shared" si="0"/>
        <v>76</v>
      </c>
      <c r="B78" s="52">
        <v>46116</v>
      </c>
      <c r="C78" s="54" t="s">
        <v>827</v>
      </c>
      <c r="D78" s="54" t="s">
        <v>275</v>
      </c>
      <c r="E78" s="56" t="s">
        <v>276</v>
      </c>
      <c r="F78" s="54">
        <v>1</v>
      </c>
      <c r="G78" s="54" t="s">
        <v>65</v>
      </c>
      <c r="H78" s="54" t="str">
        <f t="shared" si="1"/>
        <v>DONE</v>
      </c>
      <c r="I78" s="54" t="s">
        <v>828</v>
      </c>
      <c r="J78" s="62" t="s">
        <v>73</v>
      </c>
      <c r="K78" s="62" t="s">
        <v>73</v>
      </c>
      <c r="L78" s="60">
        <v>8009</v>
      </c>
      <c r="M78" s="25"/>
      <c r="N78" s="54" t="s">
        <v>352</v>
      </c>
      <c r="O78" s="98" t="s">
        <v>91</v>
      </c>
      <c r="P78" s="64" t="s">
        <v>87</v>
      </c>
      <c r="Q78" s="64" t="s">
        <v>87</v>
      </c>
      <c r="R78" s="25">
        <v>200001037631</v>
      </c>
      <c r="S78" s="66">
        <v>46125</v>
      </c>
      <c r="T78" s="66" t="str">
        <f t="shared" si="2"/>
        <v>DONE</v>
      </c>
      <c r="U78" s="66">
        <v>46126</v>
      </c>
      <c r="V78" s="25">
        <v>7000240825</v>
      </c>
      <c r="W78" s="25">
        <v>44786</v>
      </c>
      <c r="X78" s="69">
        <v>46129</v>
      </c>
      <c r="Y78" s="69" t="str">
        <f t="shared" si="3"/>
        <v>DONE</v>
      </c>
      <c r="Z78" s="25">
        <v>48808</v>
      </c>
      <c r="AA78" s="69">
        <v>46129</v>
      </c>
      <c r="AB78" s="25" t="str">
        <f t="shared" si="4"/>
        <v>DONE</v>
      </c>
      <c r="AC78" s="25"/>
      <c r="AD78" s="54" t="s">
        <v>831</v>
      </c>
      <c r="AE78" s="76">
        <v>46132</v>
      </c>
      <c r="AF78" s="69" t="str">
        <f t="shared" si="5"/>
        <v>DONE</v>
      </c>
      <c r="AG78" s="69">
        <v>46135</v>
      </c>
      <c r="AH78" s="75"/>
      <c r="AI78" s="77" t="e">
        <f t="shared" ca="1" si="6"/>
        <v>#NAME?</v>
      </c>
      <c r="AJ78" s="80" t="str">
        <f t="array" ref="AJ78">IFERROR(INDEX('[1]Master Price'!$E:$E,MATCH(D78,'[1]Master Price'!$B:$B,0)),"0")</f>
        <v>0</v>
      </c>
      <c r="AK78" s="80">
        <f t="shared" si="7"/>
        <v>0</v>
      </c>
      <c r="AL78" s="82" t="str">
        <f t="shared" si="8"/>
        <v>0-day</v>
      </c>
      <c r="AM78" s="82" t="str">
        <f t="shared" si="9"/>
        <v>1-day</v>
      </c>
      <c r="AN78" s="82" t="str">
        <f t="shared" si="10"/>
        <v>4-day</v>
      </c>
      <c r="AO78" s="82" t="str">
        <f t="shared" si="11"/>
        <v>0-day</v>
      </c>
      <c r="AP78" s="82" t="str">
        <f t="shared" si="12"/>
        <v>3-day</v>
      </c>
      <c r="AQ78" s="82" t="str">
        <f t="shared" si="13"/>
        <v>0-day</v>
      </c>
      <c r="AR78" s="17"/>
      <c r="AS78" s="83">
        <f t="shared" si="14"/>
        <v>76</v>
      </c>
      <c r="AT78" s="88" t="str">
        <f t="shared" si="29"/>
        <v>GMIAMMIPT/2026/04/1328</v>
      </c>
      <c r="AU78" s="84" t="e">
        <f t="shared" ca="1" si="15"/>
        <v>#NAME?</v>
      </c>
      <c r="AV78" s="88" t="e">
        <f t="shared" ca="1" si="16"/>
        <v>#NAME?</v>
      </c>
      <c r="AW78" s="83" t="e">
        <f t="shared" ca="1" si="17"/>
        <v>#NAME?</v>
      </c>
      <c r="AX78" s="88" t="e">
        <f t="shared" ca="1" si="18"/>
        <v>#NAME?</v>
      </c>
      <c r="AY78" s="83">
        <f t="shared" si="19"/>
        <v>200001037631</v>
      </c>
      <c r="AZ78" s="22" t="e">
        <f t="shared" ca="1" si="20"/>
        <v>#NAME?</v>
      </c>
      <c r="BA78" s="88" t="e">
        <f t="shared" ca="1" si="21"/>
        <v>#NAME?</v>
      </c>
      <c r="BB78" s="88" t="e">
        <f t="shared" ca="1" si="22"/>
        <v>#NAME?</v>
      </c>
      <c r="BC78" s="91" t="e">
        <f t="shared" ca="1" si="23"/>
        <v>#NAME?</v>
      </c>
      <c r="BD78" s="91" t="e">
        <f t="shared" ca="1" si="24"/>
        <v>#NAME?</v>
      </c>
      <c r="BE78" s="88" t="e">
        <f t="shared" ca="1" si="25"/>
        <v>#NAME?</v>
      </c>
      <c r="BF78" s="22" t="e">
        <f t="shared" ca="1" si="26"/>
        <v>#NAME?</v>
      </c>
      <c r="BG78" s="22" t="e">
        <f t="shared" ca="1" si="27"/>
        <v>#NAME?</v>
      </c>
      <c r="BH78" s="22"/>
      <c r="BI78" s="22"/>
      <c r="BJ78" s="22"/>
      <c r="BK78" s="22"/>
      <c r="BL78" s="22"/>
      <c r="BM78" s="22"/>
      <c r="BN78" s="25"/>
      <c r="BO78" s="25"/>
    </row>
    <row r="79" spans="1:67" ht="13.5" customHeight="1" x14ac:dyDescent="0.35">
      <c r="A79" s="25">
        <f t="shared" si="0"/>
        <v>77</v>
      </c>
      <c r="B79" s="52">
        <v>46116</v>
      </c>
      <c r="C79" s="54" t="s">
        <v>827</v>
      </c>
      <c r="D79" s="54" t="s">
        <v>251</v>
      </c>
      <c r="E79" s="56" t="s">
        <v>116</v>
      </c>
      <c r="F79" s="54">
        <v>1</v>
      </c>
      <c r="G79" s="54" t="s">
        <v>65</v>
      </c>
      <c r="H79" s="54" t="str">
        <f t="shared" si="1"/>
        <v>DONE</v>
      </c>
      <c r="I79" s="54" t="s">
        <v>828</v>
      </c>
      <c r="J79" s="62" t="s">
        <v>73</v>
      </c>
      <c r="K79" s="62" t="s">
        <v>73</v>
      </c>
      <c r="L79" s="60">
        <v>8009</v>
      </c>
      <c r="M79" s="25"/>
      <c r="N79" s="54" t="s">
        <v>352</v>
      </c>
      <c r="O79" s="98" t="s">
        <v>91</v>
      </c>
      <c r="P79" s="64" t="s">
        <v>87</v>
      </c>
      <c r="Q79" s="64" t="s">
        <v>87</v>
      </c>
      <c r="R79" s="25">
        <v>200001037631</v>
      </c>
      <c r="S79" s="66">
        <v>46125</v>
      </c>
      <c r="T79" s="66" t="str">
        <f t="shared" si="2"/>
        <v>DONE</v>
      </c>
      <c r="U79" s="66">
        <v>46126</v>
      </c>
      <c r="V79" s="25">
        <v>7000240825</v>
      </c>
      <c r="W79" s="25">
        <v>44786</v>
      </c>
      <c r="X79" s="69">
        <v>46129</v>
      </c>
      <c r="Y79" s="69" t="str">
        <f t="shared" si="3"/>
        <v>DONE</v>
      </c>
      <c r="Z79" s="25">
        <v>48808</v>
      </c>
      <c r="AA79" s="69">
        <v>46129</v>
      </c>
      <c r="AB79" s="25" t="str">
        <f t="shared" si="4"/>
        <v>DONE</v>
      </c>
      <c r="AC79" s="25"/>
      <c r="AD79" s="54" t="s">
        <v>831</v>
      </c>
      <c r="AE79" s="76">
        <v>46132</v>
      </c>
      <c r="AF79" s="69" t="str">
        <f t="shared" si="5"/>
        <v>DONE</v>
      </c>
      <c r="AG79" s="69">
        <v>46135</v>
      </c>
      <c r="AH79" s="75"/>
      <c r="AI79" s="77" t="e">
        <f t="shared" ca="1" si="6"/>
        <v>#NAME?</v>
      </c>
      <c r="AJ79" s="80" t="str">
        <f t="array" ref="AJ79">IFERROR(INDEX('[1]Master Price'!$E:$E,MATCH(D79,'[1]Master Price'!$B:$B,0)),"0")</f>
        <v>0</v>
      </c>
      <c r="AK79" s="80">
        <f t="shared" si="7"/>
        <v>0</v>
      </c>
      <c r="AL79" s="82" t="str">
        <f t="shared" si="8"/>
        <v>0-day</v>
      </c>
      <c r="AM79" s="82" t="str">
        <f t="shared" si="9"/>
        <v>1-day</v>
      </c>
      <c r="AN79" s="82" t="str">
        <f t="shared" si="10"/>
        <v>4-day</v>
      </c>
      <c r="AO79" s="82" t="str">
        <f t="shared" si="11"/>
        <v>0-day</v>
      </c>
      <c r="AP79" s="82" t="str">
        <f t="shared" si="12"/>
        <v>3-day</v>
      </c>
      <c r="AQ79" s="82" t="str">
        <f t="shared" si="13"/>
        <v>0-day</v>
      </c>
      <c r="AR79" s="17"/>
      <c r="AS79" s="83">
        <f t="shared" si="14"/>
        <v>77</v>
      </c>
      <c r="AT79" s="88" t="str">
        <f t="shared" si="29"/>
        <v>GMIAMMIPT/2026/04/1328</v>
      </c>
      <c r="AU79" s="84" t="e">
        <f t="shared" ca="1" si="15"/>
        <v>#NAME?</v>
      </c>
      <c r="AV79" s="88" t="e">
        <f t="shared" ca="1" si="16"/>
        <v>#NAME?</v>
      </c>
      <c r="AW79" s="83" t="e">
        <f t="shared" ca="1" si="17"/>
        <v>#NAME?</v>
      </c>
      <c r="AX79" s="88" t="e">
        <f t="shared" ca="1" si="18"/>
        <v>#NAME?</v>
      </c>
      <c r="AY79" s="83">
        <f t="shared" si="19"/>
        <v>200001037631</v>
      </c>
      <c r="AZ79" s="22" t="e">
        <f t="shared" ca="1" si="20"/>
        <v>#NAME?</v>
      </c>
      <c r="BA79" s="88" t="e">
        <f t="shared" ca="1" si="21"/>
        <v>#NAME?</v>
      </c>
      <c r="BB79" s="88" t="e">
        <f t="shared" ca="1" si="22"/>
        <v>#NAME?</v>
      </c>
      <c r="BC79" s="91" t="e">
        <f t="shared" ca="1" si="23"/>
        <v>#NAME?</v>
      </c>
      <c r="BD79" s="91" t="e">
        <f t="shared" ca="1" si="24"/>
        <v>#NAME?</v>
      </c>
      <c r="BE79" s="88" t="e">
        <f t="shared" ca="1" si="25"/>
        <v>#NAME?</v>
      </c>
      <c r="BF79" s="22" t="e">
        <f t="shared" ca="1" si="26"/>
        <v>#NAME?</v>
      </c>
      <c r="BG79" s="22" t="e">
        <f t="shared" ca="1" si="27"/>
        <v>#NAME?</v>
      </c>
      <c r="BH79" s="22"/>
      <c r="BI79" s="22"/>
      <c r="BJ79" s="22"/>
      <c r="BK79" s="22"/>
      <c r="BL79" s="22"/>
      <c r="BM79" s="22"/>
      <c r="BN79" s="25"/>
      <c r="BO79" s="25"/>
    </row>
    <row r="80" spans="1:67" ht="13.5" customHeight="1" x14ac:dyDescent="0.35">
      <c r="A80" s="25">
        <f t="shared" si="0"/>
        <v>78</v>
      </c>
      <c r="B80" s="52">
        <v>46116</v>
      </c>
      <c r="C80" s="54" t="s">
        <v>827</v>
      </c>
      <c r="D80" s="54" t="s">
        <v>292</v>
      </c>
      <c r="E80" s="56" t="s">
        <v>293</v>
      </c>
      <c r="F80" s="54">
        <v>1</v>
      </c>
      <c r="G80" s="54" t="s">
        <v>65</v>
      </c>
      <c r="H80" s="54" t="str">
        <f t="shared" si="1"/>
        <v>DONE</v>
      </c>
      <c r="I80" s="54" t="s">
        <v>828</v>
      </c>
      <c r="J80" s="62" t="s">
        <v>73</v>
      </c>
      <c r="K80" s="62" t="s">
        <v>73</v>
      </c>
      <c r="L80" s="60">
        <v>8009</v>
      </c>
      <c r="M80" s="25"/>
      <c r="N80" s="54" t="s">
        <v>352</v>
      </c>
      <c r="O80" s="98" t="s">
        <v>91</v>
      </c>
      <c r="P80" s="64" t="s">
        <v>87</v>
      </c>
      <c r="Q80" s="64" t="s">
        <v>87</v>
      </c>
      <c r="R80" s="25">
        <v>200001037631</v>
      </c>
      <c r="S80" s="66">
        <v>46125</v>
      </c>
      <c r="T80" s="66" t="str">
        <f t="shared" si="2"/>
        <v>DONE</v>
      </c>
      <c r="U80" s="66">
        <v>46126</v>
      </c>
      <c r="V80" s="25">
        <v>7000240825</v>
      </c>
      <c r="W80" s="25">
        <v>44786</v>
      </c>
      <c r="X80" s="69">
        <v>46129</v>
      </c>
      <c r="Y80" s="69" t="str">
        <f t="shared" si="3"/>
        <v>DONE</v>
      </c>
      <c r="Z80" s="25">
        <v>48808</v>
      </c>
      <c r="AA80" s="69">
        <v>46129</v>
      </c>
      <c r="AB80" s="25" t="str">
        <f t="shared" si="4"/>
        <v>DONE</v>
      </c>
      <c r="AC80" s="25"/>
      <c r="AD80" s="54" t="s">
        <v>831</v>
      </c>
      <c r="AE80" s="76">
        <v>46132</v>
      </c>
      <c r="AF80" s="69" t="str">
        <f t="shared" si="5"/>
        <v>DONE</v>
      </c>
      <c r="AG80" s="69">
        <v>46135</v>
      </c>
      <c r="AH80" s="75"/>
      <c r="AI80" s="77" t="e">
        <f t="shared" ca="1" si="6"/>
        <v>#NAME?</v>
      </c>
      <c r="AJ80" s="80" t="str">
        <f t="array" ref="AJ80">IFERROR(INDEX('[1]Master Price'!$E:$E,MATCH(D80,'[1]Master Price'!$B:$B,0)),"0")</f>
        <v>0</v>
      </c>
      <c r="AK80" s="80">
        <f t="shared" si="7"/>
        <v>0</v>
      </c>
      <c r="AL80" s="82" t="str">
        <f t="shared" si="8"/>
        <v>0-day</v>
      </c>
      <c r="AM80" s="82" t="str">
        <f t="shared" si="9"/>
        <v>1-day</v>
      </c>
      <c r="AN80" s="82" t="str">
        <f t="shared" si="10"/>
        <v>4-day</v>
      </c>
      <c r="AO80" s="82" t="str">
        <f t="shared" si="11"/>
        <v>0-day</v>
      </c>
      <c r="AP80" s="82" t="str">
        <f t="shared" si="12"/>
        <v>3-day</v>
      </c>
      <c r="AQ80" s="82" t="str">
        <f t="shared" si="13"/>
        <v>0-day</v>
      </c>
      <c r="AR80" s="17"/>
      <c r="AS80" s="83">
        <f t="shared" si="14"/>
        <v>78</v>
      </c>
      <c r="AT80" s="88" t="str">
        <f t="shared" si="29"/>
        <v>GMIAMMIPT/2026/04/1328</v>
      </c>
      <c r="AU80" s="84" t="e">
        <f t="shared" ca="1" si="15"/>
        <v>#NAME?</v>
      </c>
      <c r="AV80" s="88" t="e">
        <f t="shared" ca="1" si="16"/>
        <v>#NAME?</v>
      </c>
      <c r="AW80" s="83" t="e">
        <f t="shared" ca="1" si="17"/>
        <v>#NAME?</v>
      </c>
      <c r="AX80" s="88" t="e">
        <f t="shared" ca="1" si="18"/>
        <v>#NAME?</v>
      </c>
      <c r="AY80" s="83">
        <f t="shared" si="19"/>
        <v>200001037631</v>
      </c>
      <c r="AZ80" s="22" t="e">
        <f t="shared" ca="1" si="20"/>
        <v>#NAME?</v>
      </c>
      <c r="BA80" s="88" t="e">
        <f t="shared" ca="1" si="21"/>
        <v>#NAME?</v>
      </c>
      <c r="BB80" s="88" t="e">
        <f t="shared" ca="1" si="22"/>
        <v>#NAME?</v>
      </c>
      <c r="BC80" s="91" t="e">
        <f t="shared" ca="1" si="23"/>
        <v>#NAME?</v>
      </c>
      <c r="BD80" s="91" t="e">
        <f t="shared" ca="1" si="24"/>
        <v>#NAME?</v>
      </c>
      <c r="BE80" s="88" t="e">
        <f t="shared" ca="1" si="25"/>
        <v>#NAME?</v>
      </c>
      <c r="BF80" s="22" t="e">
        <f t="shared" ca="1" si="26"/>
        <v>#NAME?</v>
      </c>
      <c r="BG80" s="22" t="e">
        <f t="shared" ca="1" si="27"/>
        <v>#NAME?</v>
      </c>
      <c r="BH80" s="22"/>
      <c r="BI80" s="22"/>
      <c r="BJ80" s="22"/>
      <c r="BK80" s="22"/>
      <c r="BL80" s="22"/>
      <c r="BM80" s="22"/>
      <c r="BN80" s="25"/>
      <c r="BO80" s="25"/>
    </row>
    <row r="81" spans="1:67" ht="13.5" customHeight="1" x14ac:dyDescent="0.35">
      <c r="A81" s="25">
        <f t="shared" si="0"/>
        <v>79</v>
      </c>
      <c r="B81" s="52">
        <v>46116</v>
      </c>
      <c r="C81" s="54" t="s">
        <v>827</v>
      </c>
      <c r="D81" s="54" t="s">
        <v>67</v>
      </c>
      <c r="E81" s="56" t="s">
        <v>69</v>
      </c>
      <c r="F81" s="54">
        <v>1</v>
      </c>
      <c r="G81" s="54" t="s">
        <v>65</v>
      </c>
      <c r="H81" s="54" t="str">
        <f t="shared" si="1"/>
        <v>DONE</v>
      </c>
      <c r="I81" s="54" t="s">
        <v>828</v>
      </c>
      <c r="J81" s="62" t="s">
        <v>73</v>
      </c>
      <c r="K81" s="62" t="s">
        <v>73</v>
      </c>
      <c r="L81" s="60">
        <v>8009</v>
      </c>
      <c r="M81" s="25"/>
      <c r="N81" s="54" t="s">
        <v>352</v>
      </c>
      <c r="O81" s="98" t="s">
        <v>91</v>
      </c>
      <c r="P81" s="64" t="s">
        <v>87</v>
      </c>
      <c r="Q81" s="64" t="s">
        <v>87</v>
      </c>
      <c r="R81" s="25">
        <v>200001037631</v>
      </c>
      <c r="S81" s="66">
        <v>46125</v>
      </c>
      <c r="T81" s="66" t="str">
        <f t="shared" si="2"/>
        <v>DONE</v>
      </c>
      <c r="U81" s="66">
        <v>46126</v>
      </c>
      <c r="V81" s="25">
        <v>7000240825</v>
      </c>
      <c r="W81" s="25">
        <v>44786</v>
      </c>
      <c r="X81" s="69">
        <v>46129</v>
      </c>
      <c r="Y81" s="69" t="str">
        <f t="shared" si="3"/>
        <v>DONE</v>
      </c>
      <c r="Z81" s="25">
        <v>48808</v>
      </c>
      <c r="AA81" s="69">
        <v>46129</v>
      </c>
      <c r="AB81" s="25" t="str">
        <f t="shared" si="4"/>
        <v>DONE</v>
      </c>
      <c r="AC81" s="25"/>
      <c r="AD81" s="54" t="s">
        <v>831</v>
      </c>
      <c r="AE81" s="76">
        <v>46132</v>
      </c>
      <c r="AF81" s="69" t="str">
        <f t="shared" si="5"/>
        <v>DONE</v>
      </c>
      <c r="AG81" s="69">
        <v>46135</v>
      </c>
      <c r="AH81" s="75"/>
      <c r="AI81" s="77" t="e">
        <f t="shared" ca="1" si="6"/>
        <v>#NAME?</v>
      </c>
      <c r="AJ81" s="80" t="str">
        <f t="array" ref="AJ81">IFERROR(INDEX('[1]Master Price'!$E:$E,MATCH(D81,'[1]Master Price'!$B:$B,0)),"0")</f>
        <v>0</v>
      </c>
      <c r="AK81" s="80">
        <f t="shared" si="7"/>
        <v>0</v>
      </c>
      <c r="AL81" s="82" t="str">
        <f t="shared" si="8"/>
        <v>0-day</v>
      </c>
      <c r="AM81" s="82" t="str">
        <f t="shared" si="9"/>
        <v>1-day</v>
      </c>
      <c r="AN81" s="82" t="str">
        <f t="shared" si="10"/>
        <v>4-day</v>
      </c>
      <c r="AO81" s="82" t="str">
        <f t="shared" si="11"/>
        <v>0-day</v>
      </c>
      <c r="AP81" s="82" t="str">
        <f t="shared" si="12"/>
        <v>3-day</v>
      </c>
      <c r="AQ81" s="82" t="str">
        <f t="shared" si="13"/>
        <v>0-day</v>
      </c>
      <c r="AR81" s="17"/>
      <c r="AS81" s="83">
        <f t="shared" si="14"/>
        <v>79</v>
      </c>
      <c r="AT81" s="88" t="str">
        <f t="shared" si="29"/>
        <v>GMIAMMIPT/2026/04/1328</v>
      </c>
      <c r="AU81" s="84" t="e">
        <f t="shared" ca="1" si="15"/>
        <v>#NAME?</v>
      </c>
      <c r="AV81" s="88" t="e">
        <f t="shared" ca="1" si="16"/>
        <v>#NAME?</v>
      </c>
      <c r="AW81" s="83" t="e">
        <f t="shared" ca="1" si="17"/>
        <v>#NAME?</v>
      </c>
      <c r="AX81" s="88" t="e">
        <f t="shared" ca="1" si="18"/>
        <v>#NAME?</v>
      </c>
      <c r="AY81" s="83">
        <f t="shared" si="19"/>
        <v>200001037631</v>
      </c>
      <c r="AZ81" s="22" t="e">
        <f t="shared" ca="1" si="20"/>
        <v>#NAME?</v>
      </c>
      <c r="BA81" s="88" t="e">
        <f t="shared" ca="1" si="21"/>
        <v>#NAME?</v>
      </c>
      <c r="BB81" s="88" t="e">
        <f t="shared" ca="1" si="22"/>
        <v>#NAME?</v>
      </c>
      <c r="BC81" s="91" t="e">
        <f t="shared" ca="1" si="23"/>
        <v>#NAME?</v>
      </c>
      <c r="BD81" s="91" t="e">
        <f t="shared" ca="1" si="24"/>
        <v>#NAME?</v>
      </c>
      <c r="BE81" s="88" t="e">
        <f t="shared" ca="1" si="25"/>
        <v>#NAME?</v>
      </c>
      <c r="BF81" s="22" t="e">
        <f t="shared" ca="1" si="26"/>
        <v>#NAME?</v>
      </c>
      <c r="BG81" s="22" t="e">
        <f t="shared" ca="1" si="27"/>
        <v>#NAME?</v>
      </c>
      <c r="BH81" s="22"/>
      <c r="BI81" s="22"/>
      <c r="BJ81" s="22"/>
      <c r="BK81" s="22"/>
      <c r="BL81" s="22"/>
      <c r="BM81" s="22"/>
      <c r="BN81" s="25"/>
      <c r="BO81" s="25"/>
    </row>
    <row r="82" spans="1:67" ht="13.5" customHeight="1" x14ac:dyDescent="0.35">
      <c r="A82" s="25">
        <f t="shared" si="0"/>
        <v>80</v>
      </c>
      <c r="B82" s="52">
        <v>46116</v>
      </c>
      <c r="C82" s="54" t="s">
        <v>827</v>
      </c>
      <c r="D82" s="54" t="s">
        <v>870</v>
      </c>
      <c r="E82" s="56" t="s">
        <v>871</v>
      </c>
      <c r="F82" s="54">
        <v>1</v>
      </c>
      <c r="G82" s="54" t="s">
        <v>65</v>
      </c>
      <c r="H82" s="54" t="str">
        <f t="shared" si="1"/>
        <v>DONE</v>
      </c>
      <c r="I82" s="54" t="s">
        <v>828</v>
      </c>
      <c r="J82" s="62" t="s">
        <v>73</v>
      </c>
      <c r="K82" s="62" t="s">
        <v>73</v>
      </c>
      <c r="L82" s="60">
        <v>8009</v>
      </c>
      <c r="M82" s="25"/>
      <c r="N82" s="54" t="s">
        <v>352</v>
      </c>
      <c r="O82" s="98" t="s">
        <v>91</v>
      </c>
      <c r="P82" s="64" t="s">
        <v>87</v>
      </c>
      <c r="Q82" s="64" t="s">
        <v>87</v>
      </c>
      <c r="R82" s="25">
        <v>200001037631</v>
      </c>
      <c r="S82" s="66">
        <v>46125</v>
      </c>
      <c r="T82" s="66" t="str">
        <f t="shared" si="2"/>
        <v>DONE</v>
      </c>
      <c r="U82" s="66">
        <v>46126</v>
      </c>
      <c r="V82" s="25">
        <v>7000240825</v>
      </c>
      <c r="W82" s="25">
        <v>44786</v>
      </c>
      <c r="X82" s="69">
        <v>46129</v>
      </c>
      <c r="Y82" s="69" t="str">
        <f t="shared" si="3"/>
        <v>DONE</v>
      </c>
      <c r="Z82" s="25">
        <v>48808</v>
      </c>
      <c r="AA82" s="69">
        <v>46129</v>
      </c>
      <c r="AB82" s="25" t="str">
        <f t="shared" si="4"/>
        <v>DONE</v>
      </c>
      <c r="AC82" s="25"/>
      <c r="AD82" s="54" t="s">
        <v>831</v>
      </c>
      <c r="AE82" s="76">
        <v>46132</v>
      </c>
      <c r="AF82" s="69" t="str">
        <f t="shared" si="5"/>
        <v>DONE</v>
      </c>
      <c r="AG82" s="69">
        <v>46135</v>
      </c>
      <c r="AH82" s="75"/>
      <c r="AI82" s="77" t="e">
        <f t="shared" ca="1" si="6"/>
        <v>#NAME?</v>
      </c>
      <c r="AJ82" s="80" t="str">
        <f t="array" ref="AJ82">IFERROR(INDEX('[1]Master Price'!$E:$E,MATCH(D82,'[1]Master Price'!$B:$B,0)),"0")</f>
        <v>0</v>
      </c>
      <c r="AK82" s="80">
        <f t="shared" si="7"/>
        <v>0</v>
      </c>
      <c r="AL82" s="82" t="str">
        <f t="shared" si="8"/>
        <v>0-day</v>
      </c>
      <c r="AM82" s="82" t="str">
        <f t="shared" si="9"/>
        <v>1-day</v>
      </c>
      <c r="AN82" s="82" t="str">
        <f t="shared" si="10"/>
        <v>4-day</v>
      </c>
      <c r="AO82" s="82" t="str">
        <f t="shared" si="11"/>
        <v>0-day</v>
      </c>
      <c r="AP82" s="82" t="str">
        <f t="shared" si="12"/>
        <v>3-day</v>
      </c>
      <c r="AQ82" s="82" t="str">
        <f t="shared" si="13"/>
        <v>0-day</v>
      </c>
      <c r="AR82" s="17"/>
      <c r="AS82" s="83">
        <f t="shared" si="14"/>
        <v>80</v>
      </c>
      <c r="AT82" s="88" t="str">
        <f t="shared" si="29"/>
        <v>GMIAMMIPT/2026/04/1328</v>
      </c>
      <c r="AU82" s="84" t="e">
        <f t="shared" ca="1" si="15"/>
        <v>#NAME?</v>
      </c>
      <c r="AV82" s="88" t="e">
        <f t="shared" ca="1" si="16"/>
        <v>#NAME?</v>
      </c>
      <c r="AW82" s="83" t="e">
        <f t="shared" ca="1" si="17"/>
        <v>#NAME?</v>
      </c>
      <c r="AX82" s="88" t="e">
        <f t="shared" ca="1" si="18"/>
        <v>#NAME?</v>
      </c>
      <c r="AY82" s="83">
        <f t="shared" si="19"/>
        <v>200001037631</v>
      </c>
      <c r="AZ82" s="22" t="e">
        <f t="shared" ca="1" si="20"/>
        <v>#NAME?</v>
      </c>
      <c r="BA82" s="88" t="e">
        <f t="shared" ca="1" si="21"/>
        <v>#NAME?</v>
      </c>
      <c r="BB82" s="88" t="e">
        <f t="shared" ca="1" si="22"/>
        <v>#NAME?</v>
      </c>
      <c r="BC82" s="91" t="e">
        <f t="shared" ca="1" si="23"/>
        <v>#NAME?</v>
      </c>
      <c r="BD82" s="91" t="e">
        <f t="shared" ca="1" si="24"/>
        <v>#NAME?</v>
      </c>
      <c r="BE82" s="88" t="e">
        <f t="shared" ca="1" si="25"/>
        <v>#NAME?</v>
      </c>
      <c r="BF82" s="22" t="e">
        <f t="shared" ca="1" si="26"/>
        <v>#NAME?</v>
      </c>
      <c r="BG82" s="22" t="e">
        <f t="shared" ca="1" si="27"/>
        <v>#NAME?</v>
      </c>
      <c r="BH82" s="22"/>
      <c r="BI82" s="22"/>
      <c r="BJ82" s="22"/>
      <c r="BK82" s="22"/>
      <c r="BL82" s="22"/>
      <c r="BM82" s="22"/>
      <c r="BN82" s="25"/>
      <c r="BO82" s="25"/>
    </row>
    <row r="83" spans="1:67" ht="13.5" customHeight="1" x14ac:dyDescent="0.35">
      <c r="A83" s="25">
        <f t="shared" si="0"/>
        <v>81</v>
      </c>
      <c r="B83" s="52">
        <v>46116</v>
      </c>
      <c r="C83" s="54" t="s">
        <v>827</v>
      </c>
      <c r="D83" s="54" t="s">
        <v>289</v>
      </c>
      <c r="E83" s="56" t="s">
        <v>290</v>
      </c>
      <c r="F83" s="54">
        <v>1</v>
      </c>
      <c r="G83" s="54" t="s">
        <v>65</v>
      </c>
      <c r="H83" s="54" t="str">
        <f t="shared" si="1"/>
        <v>DONE</v>
      </c>
      <c r="I83" s="54" t="s">
        <v>828</v>
      </c>
      <c r="J83" s="62" t="s">
        <v>73</v>
      </c>
      <c r="K83" s="62" t="s">
        <v>73</v>
      </c>
      <c r="L83" s="60">
        <v>8009</v>
      </c>
      <c r="M83" s="25"/>
      <c r="N83" s="54" t="s">
        <v>352</v>
      </c>
      <c r="O83" s="98" t="s">
        <v>91</v>
      </c>
      <c r="P83" s="64" t="s">
        <v>87</v>
      </c>
      <c r="Q83" s="64" t="s">
        <v>87</v>
      </c>
      <c r="R83" s="25">
        <v>200001037631</v>
      </c>
      <c r="S83" s="66">
        <v>46125</v>
      </c>
      <c r="T83" s="66" t="str">
        <f t="shared" si="2"/>
        <v>DONE</v>
      </c>
      <c r="U83" s="66">
        <v>46126</v>
      </c>
      <c r="V83" s="25">
        <v>7000240825</v>
      </c>
      <c r="W83" s="25">
        <v>44786</v>
      </c>
      <c r="X83" s="69">
        <v>46129</v>
      </c>
      <c r="Y83" s="69" t="str">
        <f t="shared" si="3"/>
        <v>DONE</v>
      </c>
      <c r="Z83" s="25">
        <v>48808</v>
      </c>
      <c r="AA83" s="69">
        <v>46129</v>
      </c>
      <c r="AB83" s="25" t="str">
        <f t="shared" si="4"/>
        <v>DONE</v>
      </c>
      <c r="AC83" s="25"/>
      <c r="AD83" s="54" t="s">
        <v>831</v>
      </c>
      <c r="AE83" s="76">
        <v>46132</v>
      </c>
      <c r="AF83" s="69" t="str">
        <f t="shared" si="5"/>
        <v>DONE</v>
      </c>
      <c r="AG83" s="69">
        <v>46135</v>
      </c>
      <c r="AH83" s="75"/>
      <c r="AI83" s="77" t="e">
        <f t="shared" ca="1" si="6"/>
        <v>#NAME?</v>
      </c>
      <c r="AJ83" s="80" t="str">
        <f t="array" ref="AJ83">IFERROR(INDEX('[1]Master Price'!$E:$E,MATCH(D83,'[1]Master Price'!$B:$B,0)),"0")</f>
        <v>0</v>
      </c>
      <c r="AK83" s="80">
        <f t="shared" si="7"/>
        <v>0</v>
      </c>
      <c r="AL83" s="82" t="str">
        <f t="shared" si="8"/>
        <v>0-day</v>
      </c>
      <c r="AM83" s="82" t="str">
        <f t="shared" si="9"/>
        <v>1-day</v>
      </c>
      <c r="AN83" s="82" t="str">
        <f t="shared" si="10"/>
        <v>4-day</v>
      </c>
      <c r="AO83" s="82" t="str">
        <f t="shared" si="11"/>
        <v>0-day</v>
      </c>
      <c r="AP83" s="82" t="str">
        <f t="shared" si="12"/>
        <v>3-day</v>
      </c>
      <c r="AQ83" s="82" t="str">
        <f t="shared" si="13"/>
        <v>0-day</v>
      </c>
      <c r="AR83" s="17"/>
      <c r="AS83" s="83">
        <f t="shared" si="14"/>
        <v>81</v>
      </c>
      <c r="AT83" s="88" t="str">
        <f t="shared" si="29"/>
        <v>GMIAMMIPT/2026/04/1328</v>
      </c>
      <c r="AU83" s="84" t="e">
        <f t="shared" ca="1" si="15"/>
        <v>#NAME?</v>
      </c>
      <c r="AV83" s="88" t="e">
        <f t="shared" ca="1" si="16"/>
        <v>#NAME?</v>
      </c>
      <c r="AW83" s="83" t="e">
        <f t="shared" ca="1" si="17"/>
        <v>#NAME?</v>
      </c>
      <c r="AX83" s="88" t="e">
        <f t="shared" ca="1" si="18"/>
        <v>#NAME?</v>
      </c>
      <c r="AY83" s="83">
        <f t="shared" si="19"/>
        <v>200001037631</v>
      </c>
      <c r="AZ83" s="22" t="e">
        <f t="shared" ca="1" si="20"/>
        <v>#NAME?</v>
      </c>
      <c r="BA83" s="88" t="e">
        <f t="shared" ca="1" si="21"/>
        <v>#NAME?</v>
      </c>
      <c r="BB83" s="88" t="e">
        <f t="shared" ca="1" si="22"/>
        <v>#NAME?</v>
      </c>
      <c r="BC83" s="91" t="e">
        <f t="shared" ca="1" si="23"/>
        <v>#NAME?</v>
      </c>
      <c r="BD83" s="91" t="e">
        <f t="shared" ca="1" si="24"/>
        <v>#NAME?</v>
      </c>
      <c r="BE83" s="88" t="e">
        <f t="shared" ca="1" si="25"/>
        <v>#NAME?</v>
      </c>
      <c r="BF83" s="22" t="e">
        <f t="shared" ca="1" si="26"/>
        <v>#NAME?</v>
      </c>
      <c r="BG83" s="22" t="e">
        <f t="shared" ca="1" si="27"/>
        <v>#NAME?</v>
      </c>
      <c r="BH83" s="22"/>
      <c r="BI83" s="22"/>
      <c r="BJ83" s="22"/>
      <c r="BK83" s="22"/>
      <c r="BL83" s="22"/>
      <c r="BM83" s="22"/>
      <c r="BN83" s="25"/>
      <c r="BO83" s="25"/>
    </row>
    <row r="84" spans="1:67" ht="13.5" customHeight="1" x14ac:dyDescent="0.35">
      <c r="A84" s="25">
        <f t="shared" si="0"/>
        <v>82</v>
      </c>
      <c r="B84" s="52">
        <v>46116</v>
      </c>
      <c r="C84" s="54" t="s">
        <v>827</v>
      </c>
      <c r="D84" s="54" t="s">
        <v>885</v>
      </c>
      <c r="E84" s="56" t="s">
        <v>886</v>
      </c>
      <c r="F84" s="54">
        <v>1</v>
      </c>
      <c r="G84" s="54" t="s">
        <v>65</v>
      </c>
      <c r="H84" s="54" t="str">
        <f t="shared" si="1"/>
        <v>DONE</v>
      </c>
      <c r="I84" s="54" t="s">
        <v>828</v>
      </c>
      <c r="J84" s="62" t="s">
        <v>73</v>
      </c>
      <c r="K84" s="62" t="s">
        <v>73</v>
      </c>
      <c r="L84" s="60">
        <v>8009</v>
      </c>
      <c r="M84" s="25"/>
      <c r="N84" s="54" t="s">
        <v>352</v>
      </c>
      <c r="O84" s="98" t="s">
        <v>91</v>
      </c>
      <c r="P84" s="64" t="s">
        <v>87</v>
      </c>
      <c r="Q84" s="64" t="s">
        <v>87</v>
      </c>
      <c r="R84" s="25">
        <v>200001037631</v>
      </c>
      <c r="S84" s="66">
        <v>46125</v>
      </c>
      <c r="T84" s="66" t="str">
        <f t="shared" si="2"/>
        <v>DONE</v>
      </c>
      <c r="U84" s="66">
        <v>46126</v>
      </c>
      <c r="V84" s="25">
        <v>7000240825</v>
      </c>
      <c r="W84" s="25">
        <v>44786</v>
      </c>
      <c r="X84" s="69">
        <v>46129</v>
      </c>
      <c r="Y84" s="69" t="str">
        <f t="shared" si="3"/>
        <v>DONE</v>
      </c>
      <c r="Z84" s="25">
        <v>48808</v>
      </c>
      <c r="AA84" s="69">
        <v>46129</v>
      </c>
      <c r="AB84" s="25" t="str">
        <f t="shared" si="4"/>
        <v>DONE</v>
      </c>
      <c r="AC84" s="25"/>
      <c r="AD84" s="54" t="s">
        <v>831</v>
      </c>
      <c r="AE84" s="76">
        <v>46132</v>
      </c>
      <c r="AF84" s="69" t="str">
        <f t="shared" si="5"/>
        <v>DONE</v>
      </c>
      <c r="AG84" s="69">
        <v>46135</v>
      </c>
      <c r="AH84" s="75"/>
      <c r="AI84" s="77" t="e">
        <f t="shared" ca="1" si="6"/>
        <v>#NAME?</v>
      </c>
      <c r="AJ84" s="80" t="str">
        <f t="array" ref="AJ84">IFERROR(INDEX('[1]Master Price'!$E:$E,MATCH(D84,'[1]Master Price'!$B:$B,0)),"0")</f>
        <v>0</v>
      </c>
      <c r="AK84" s="80">
        <f t="shared" si="7"/>
        <v>0</v>
      </c>
      <c r="AL84" s="82" t="str">
        <f t="shared" si="8"/>
        <v>0-day</v>
      </c>
      <c r="AM84" s="82" t="str">
        <f t="shared" si="9"/>
        <v>1-day</v>
      </c>
      <c r="AN84" s="82" t="str">
        <f t="shared" si="10"/>
        <v>4-day</v>
      </c>
      <c r="AO84" s="82" t="str">
        <f t="shared" si="11"/>
        <v>0-day</v>
      </c>
      <c r="AP84" s="82" t="str">
        <f t="shared" si="12"/>
        <v>3-day</v>
      </c>
      <c r="AQ84" s="82" t="str">
        <f t="shared" si="13"/>
        <v>0-day</v>
      </c>
      <c r="AR84" s="17"/>
      <c r="AS84" s="83">
        <f t="shared" si="14"/>
        <v>82</v>
      </c>
      <c r="AT84" s="88" t="str">
        <f t="shared" si="29"/>
        <v>GMIAMMIPT/2026/04/1328</v>
      </c>
      <c r="AU84" s="84" t="e">
        <f t="shared" ca="1" si="15"/>
        <v>#NAME?</v>
      </c>
      <c r="AV84" s="88" t="e">
        <f t="shared" ca="1" si="16"/>
        <v>#NAME?</v>
      </c>
      <c r="AW84" s="83" t="e">
        <f t="shared" ca="1" si="17"/>
        <v>#NAME?</v>
      </c>
      <c r="AX84" s="88" t="e">
        <f t="shared" ca="1" si="18"/>
        <v>#NAME?</v>
      </c>
      <c r="AY84" s="83">
        <f t="shared" si="19"/>
        <v>200001037631</v>
      </c>
      <c r="AZ84" s="22" t="e">
        <f t="shared" ca="1" si="20"/>
        <v>#NAME?</v>
      </c>
      <c r="BA84" s="88" t="e">
        <f t="shared" ca="1" si="21"/>
        <v>#NAME?</v>
      </c>
      <c r="BB84" s="88" t="e">
        <f t="shared" ca="1" si="22"/>
        <v>#NAME?</v>
      </c>
      <c r="BC84" s="91" t="e">
        <f t="shared" ca="1" si="23"/>
        <v>#NAME?</v>
      </c>
      <c r="BD84" s="91" t="e">
        <f t="shared" ca="1" si="24"/>
        <v>#NAME?</v>
      </c>
      <c r="BE84" s="88" t="e">
        <f t="shared" ca="1" si="25"/>
        <v>#NAME?</v>
      </c>
      <c r="BF84" s="22" t="e">
        <f t="shared" ca="1" si="26"/>
        <v>#NAME?</v>
      </c>
      <c r="BG84" s="22" t="e">
        <f t="shared" ca="1" si="27"/>
        <v>#NAME?</v>
      </c>
      <c r="BH84" s="22"/>
      <c r="BI84" s="22"/>
      <c r="BJ84" s="22"/>
      <c r="BK84" s="22"/>
      <c r="BL84" s="22"/>
      <c r="BM84" s="22"/>
      <c r="BN84" s="25"/>
      <c r="BO84" s="25"/>
    </row>
    <row r="85" spans="1:67" ht="13.5" customHeight="1" x14ac:dyDescent="0.35">
      <c r="A85" s="25">
        <f t="shared" si="0"/>
        <v>83</v>
      </c>
      <c r="B85" s="52">
        <v>46116</v>
      </c>
      <c r="C85" s="54" t="s">
        <v>827</v>
      </c>
      <c r="D85" s="54" t="s">
        <v>234</v>
      </c>
      <c r="E85" s="56" t="s">
        <v>236</v>
      </c>
      <c r="F85" s="54">
        <v>1</v>
      </c>
      <c r="G85" s="54" t="s">
        <v>65</v>
      </c>
      <c r="H85" s="54" t="str">
        <f t="shared" si="1"/>
        <v>DONE</v>
      </c>
      <c r="I85" s="54" t="s">
        <v>828</v>
      </c>
      <c r="J85" s="62" t="s">
        <v>73</v>
      </c>
      <c r="K85" s="62" t="s">
        <v>73</v>
      </c>
      <c r="L85" s="60">
        <v>8009</v>
      </c>
      <c r="M85" s="25"/>
      <c r="N85" s="54" t="s">
        <v>352</v>
      </c>
      <c r="O85" s="98" t="s">
        <v>91</v>
      </c>
      <c r="P85" s="64" t="s">
        <v>87</v>
      </c>
      <c r="Q85" s="64" t="s">
        <v>87</v>
      </c>
      <c r="R85" s="25">
        <v>200001037631</v>
      </c>
      <c r="S85" s="66">
        <v>46125</v>
      </c>
      <c r="T85" s="66" t="str">
        <f t="shared" si="2"/>
        <v>DONE</v>
      </c>
      <c r="U85" s="66">
        <v>46126</v>
      </c>
      <c r="V85" s="25">
        <v>7000240825</v>
      </c>
      <c r="W85" s="25">
        <v>44786</v>
      </c>
      <c r="X85" s="69">
        <v>46129</v>
      </c>
      <c r="Y85" s="69" t="str">
        <f t="shared" si="3"/>
        <v>DONE</v>
      </c>
      <c r="Z85" s="25">
        <v>48808</v>
      </c>
      <c r="AA85" s="69">
        <v>46129</v>
      </c>
      <c r="AB85" s="25" t="str">
        <f t="shared" si="4"/>
        <v>DONE</v>
      </c>
      <c r="AC85" s="25"/>
      <c r="AD85" s="54" t="s">
        <v>831</v>
      </c>
      <c r="AE85" s="76">
        <v>46132</v>
      </c>
      <c r="AF85" s="69" t="str">
        <f t="shared" si="5"/>
        <v>DONE</v>
      </c>
      <c r="AG85" s="69">
        <v>46135</v>
      </c>
      <c r="AH85" s="75"/>
      <c r="AI85" s="77" t="e">
        <f t="shared" ca="1" si="6"/>
        <v>#NAME?</v>
      </c>
      <c r="AJ85" s="80" t="str">
        <f t="array" ref="AJ85">IFERROR(INDEX('[1]Master Price'!$E:$E,MATCH(D85,'[1]Master Price'!$B:$B,0)),"0")</f>
        <v>0</v>
      </c>
      <c r="AK85" s="80">
        <f t="shared" si="7"/>
        <v>0</v>
      </c>
      <c r="AL85" s="82" t="str">
        <f t="shared" si="8"/>
        <v>0-day</v>
      </c>
      <c r="AM85" s="82" t="str">
        <f t="shared" si="9"/>
        <v>1-day</v>
      </c>
      <c r="AN85" s="82" t="str">
        <f t="shared" si="10"/>
        <v>4-day</v>
      </c>
      <c r="AO85" s="82" t="str">
        <f t="shared" si="11"/>
        <v>0-day</v>
      </c>
      <c r="AP85" s="82" t="str">
        <f t="shared" si="12"/>
        <v>3-day</v>
      </c>
      <c r="AQ85" s="82" t="str">
        <f t="shared" si="13"/>
        <v>0-day</v>
      </c>
      <c r="AR85" s="17"/>
      <c r="AS85" s="83">
        <f t="shared" si="14"/>
        <v>83</v>
      </c>
      <c r="AT85" s="88" t="str">
        <f t="shared" si="29"/>
        <v>GMIAMMIPT/2026/04/1328</v>
      </c>
      <c r="AU85" s="84" t="e">
        <f t="shared" ca="1" si="15"/>
        <v>#NAME?</v>
      </c>
      <c r="AV85" s="88" t="e">
        <f t="shared" ca="1" si="16"/>
        <v>#NAME?</v>
      </c>
      <c r="AW85" s="83" t="e">
        <f t="shared" ca="1" si="17"/>
        <v>#NAME?</v>
      </c>
      <c r="AX85" s="88" t="e">
        <f t="shared" ca="1" si="18"/>
        <v>#NAME?</v>
      </c>
      <c r="AY85" s="83">
        <f t="shared" si="19"/>
        <v>200001037631</v>
      </c>
      <c r="AZ85" s="22" t="e">
        <f t="shared" ca="1" si="20"/>
        <v>#NAME?</v>
      </c>
      <c r="BA85" s="88" t="e">
        <f t="shared" ca="1" si="21"/>
        <v>#NAME?</v>
      </c>
      <c r="BB85" s="88" t="e">
        <f t="shared" ca="1" si="22"/>
        <v>#NAME?</v>
      </c>
      <c r="BC85" s="91" t="e">
        <f t="shared" ca="1" si="23"/>
        <v>#NAME?</v>
      </c>
      <c r="BD85" s="91" t="e">
        <f t="shared" ca="1" si="24"/>
        <v>#NAME?</v>
      </c>
      <c r="BE85" s="88" t="e">
        <f t="shared" ca="1" si="25"/>
        <v>#NAME?</v>
      </c>
      <c r="BF85" s="22" t="e">
        <f t="shared" ca="1" si="26"/>
        <v>#NAME?</v>
      </c>
      <c r="BG85" s="22" t="e">
        <f t="shared" ca="1" si="27"/>
        <v>#NAME?</v>
      </c>
      <c r="BH85" s="22"/>
      <c r="BI85" s="22"/>
      <c r="BJ85" s="22"/>
      <c r="BK85" s="22"/>
      <c r="BL85" s="22"/>
      <c r="BM85" s="22"/>
      <c r="BN85" s="25"/>
      <c r="BO85" s="25"/>
    </row>
    <row r="86" spans="1:67" ht="13.5" customHeight="1" x14ac:dyDescent="0.35">
      <c r="A86" s="25">
        <f t="shared" si="0"/>
        <v>84</v>
      </c>
      <c r="B86" s="52">
        <v>46116</v>
      </c>
      <c r="C86" s="54" t="s">
        <v>827</v>
      </c>
      <c r="D86" s="54" t="s">
        <v>177</v>
      </c>
      <c r="E86" s="56" t="s">
        <v>178</v>
      </c>
      <c r="F86" s="54">
        <v>1</v>
      </c>
      <c r="G86" s="54" t="s">
        <v>65</v>
      </c>
      <c r="H86" s="54" t="str">
        <f t="shared" si="1"/>
        <v>DONE</v>
      </c>
      <c r="I86" s="54" t="s">
        <v>828</v>
      </c>
      <c r="J86" s="62" t="s">
        <v>73</v>
      </c>
      <c r="K86" s="62" t="s">
        <v>73</v>
      </c>
      <c r="L86" s="60">
        <v>8009</v>
      </c>
      <c r="M86" s="25"/>
      <c r="N86" s="54" t="s">
        <v>352</v>
      </c>
      <c r="O86" s="98" t="s">
        <v>91</v>
      </c>
      <c r="P86" s="64" t="s">
        <v>87</v>
      </c>
      <c r="Q86" s="64" t="s">
        <v>87</v>
      </c>
      <c r="R86" s="25">
        <v>200001037631</v>
      </c>
      <c r="S86" s="66">
        <v>46125</v>
      </c>
      <c r="T86" s="66" t="str">
        <f t="shared" si="2"/>
        <v>DONE</v>
      </c>
      <c r="U86" s="66">
        <v>46126</v>
      </c>
      <c r="V86" s="25">
        <v>7000240825</v>
      </c>
      <c r="W86" s="25">
        <v>44786</v>
      </c>
      <c r="X86" s="69">
        <v>46129</v>
      </c>
      <c r="Y86" s="69" t="str">
        <f t="shared" si="3"/>
        <v>DONE</v>
      </c>
      <c r="Z86" s="25">
        <v>48808</v>
      </c>
      <c r="AA86" s="69">
        <v>46129</v>
      </c>
      <c r="AB86" s="25" t="str">
        <f t="shared" si="4"/>
        <v>DONE</v>
      </c>
      <c r="AC86" s="25"/>
      <c r="AD86" s="54" t="s">
        <v>831</v>
      </c>
      <c r="AE86" s="76">
        <v>46132</v>
      </c>
      <c r="AF86" s="69" t="str">
        <f t="shared" si="5"/>
        <v>DONE</v>
      </c>
      <c r="AG86" s="69">
        <v>46135</v>
      </c>
      <c r="AH86" s="75"/>
      <c r="AI86" s="77" t="e">
        <f t="shared" ca="1" si="6"/>
        <v>#NAME?</v>
      </c>
      <c r="AJ86" s="80" t="str">
        <f t="array" ref="AJ86">IFERROR(INDEX('[1]Master Price'!$E:$E,MATCH(D86,'[1]Master Price'!$B:$B,0)),"0")</f>
        <v>0</v>
      </c>
      <c r="AK86" s="80">
        <f t="shared" si="7"/>
        <v>0</v>
      </c>
      <c r="AL86" s="82" t="str">
        <f t="shared" si="8"/>
        <v>0-day</v>
      </c>
      <c r="AM86" s="82" t="str">
        <f t="shared" si="9"/>
        <v>1-day</v>
      </c>
      <c r="AN86" s="82" t="str">
        <f t="shared" si="10"/>
        <v>4-day</v>
      </c>
      <c r="AO86" s="82" t="str">
        <f t="shared" si="11"/>
        <v>0-day</v>
      </c>
      <c r="AP86" s="82" t="str">
        <f t="shared" si="12"/>
        <v>3-day</v>
      </c>
      <c r="AQ86" s="82" t="str">
        <f t="shared" si="13"/>
        <v>0-day</v>
      </c>
      <c r="AR86" s="17"/>
      <c r="AS86" s="83">
        <f t="shared" si="14"/>
        <v>84</v>
      </c>
      <c r="AT86" s="88" t="str">
        <f t="shared" si="29"/>
        <v>GMIAMMIPT/2026/04/1328</v>
      </c>
      <c r="AU86" s="84" t="e">
        <f t="shared" ca="1" si="15"/>
        <v>#NAME?</v>
      </c>
      <c r="AV86" s="88" t="e">
        <f t="shared" ca="1" si="16"/>
        <v>#NAME?</v>
      </c>
      <c r="AW86" s="83" t="e">
        <f t="shared" ca="1" si="17"/>
        <v>#NAME?</v>
      </c>
      <c r="AX86" s="88" t="e">
        <f t="shared" ca="1" si="18"/>
        <v>#NAME?</v>
      </c>
      <c r="AY86" s="83">
        <f t="shared" si="19"/>
        <v>200001037631</v>
      </c>
      <c r="AZ86" s="22" t="e">
        <f t="shared" ca="1" si="20"/>
        <v>#NAME?</v>
      </c>
      <c r="BA86" s="88" t="e">
        <f t="shared" ca="1" si="21"/>
        <v>#NAME?</v>
      </c>
      <c r="BB86" s="88" t="e">
        <f t="shared" ca="1" si="22"/>
        <v>#NAME?</v>
      </c>
      <c r="BC86" s="91" t="e">
        <f t="shared" ca="1" si="23"/>
        <v>#NAME?</v>
      </c>
      <c r="BD86" s="91" t="e">
        <f t="shared" ca="1" si="24"/>
        <v>#NAME?</v>
      </c>
      <c r="BE86" s="88" t="e">
        <f t="shared" ca="1" si="25"/>
        <v>#NAME?</v>
      </c>
      <c r="BF86" s="22" t="e">
        <f t="shared" ca="1" si="26"/>
        <v>#NAME?</v>
      </c>
      <c r="BG86" s="22" t="e">
        <f t="shared" ca="1" si="27"/>
        <v>#NAME?</v>
      </c>
      <c r="BH86" s="22"/>
      <c r="BI86" s="22"/>
      <c r="BJ86" s="22"/>
      <c r="BK86" s="22"/>
      <c r="BL86" s="22"/>
      <c r="BM86" s="22"/>
      <c r="BN86" s="25"/>
      <c r="BO86" s="25"/>
    </row>
    <row r="87" spans="1:67" ht="13.5" customHeight="1" x14ac:dyDescent="0.35">
      <c r="A87" s="25">
        <f t="shared" si="0"/>
        <v>85</v>
      </c>
      <c r="B87" s="52">
        <v>46115</v>
      </c>
      <c r="C87" s="54" t="s">
        <v>914</v>
      </c>
      <c r="D87" s="54" t="s">
        <v>177</v>
      </c>
      <c r="E87" s="56" t="s">
        <v>178</v>
      </c>
      <c r="F87" s="54">
        <v>1</v>
      </c>
      <c r="G87" s="54" t="s">
        <v>65</v>
      </c>
      <c r="H87" s="54" t="str">
        <f t="shared" si="1"/>
        <v>DONE</v>
      </c>
      <c r="I87" s="54" t="s">
        <v>916</v>
      </c>
      <c r="J87" s="58" t="s">
        <v>166</v>
      </c>
      <c r="K87" s="58" t="s">
        <v>167</v>
      </c>
      <c r="L87" s="60">
        <v>11016</v>
      </c>
      <c r="M87" s="25"/>
      <c r="N87" s="54" t="s">
        <v>576</v>
      </c>
      <c r="O87" s="98" t="s">
        <v>91</v>
      </c>
      <c r="P87" s="64" t="s">
        <v>87</v>
      </c>
      <c r="Q87" s="64" t="s">
        <v>87</v>
      </c>
      <c r="R87" s="25">
        <v>200001037606</v>
      </c>
      <c r="S87" s="66">
        <v>46119</v>
      </c>
      <c r="T87" s="66" t="str">
        <f t="shared" si="2"/>
        <v>DONE</v>
      </c>
      <c r="U87" s="66">
        <v>46120</v>
      </c>
      <c r="V87" s="25">
        <v>7000240272</v>
      </c>
      <c r="W87" s="25">
        <v>44630</v>
      </c>
      <c r="X87" s="69">
        <v>46127</v>
      </c>
      <c r="Y87" s="69" t="str">
        <f t="shared" si="3"/>
        <v>DONE</v>
      </c>
      <c r="Z87" s="25">
        <v>48634</v>
      </c>
      <c r="AA87" s="69">
        <v>46127</v>
      </c>
      <c r="AB87" s="25" t="str">
        <f t="shared" si="4"/>
        <v>DONE</v>
      </c>
      <c r="AC87" s="25"/>
      <c r="AD87" s="54" t="s">
        <v>919</v>
      </c>
      <c r="AE87" s="76">
        <v>46128</v>
      </c>
      <c r="AF87" s="69" t="str">
        <f t="shared" si="5"/>
        <v>DONE</v>
      </c>
      <c r="AG87" s="69">
        <v>46129</v>
      </c>
      <c r="AH87" s="75"/>
      <c r="AI87" s="77" t="e">
        <f t="shared" ca="1" si="6"/>
        <v>#NAME?</v>
      </c>
      <c r="AJ87" s="80" t="str">
        <f t="array" ref="AJ87">IFERROR(INDEX('[1]Master Price'!$E:$E,MATCH(D87,'[1]Master Price'!$B:$B,0)),"0")</f>
        <v>0</v>
      </c>
      <c r="AK87" s="80">
        <f t="shared" si="7"/>
        <v>0</v>
      </c>
      <c r="AL87" s="82" t="str">
        <f t="shared" si="8"/>
        <v>0-day</v>
      </c>
      <c r="AM87" s="82" t="str">
        <f t="shared" si="9"/>
        <v>1-day</v>
      </c>
      <c r="AN87" s="82" t="str">
        <f t="shared" si="10"/>
        <v>8-day</v>
      </c>
      <c r="AO87" s="82" t="str">
        <f t="shared" si="11"/>
        <v>0-day</v>
      </c>
      <c r="AP87" s="82" t="str">
        <f t="shared" si="12"/>
        <v>1-day</v>
      </c>
      <c r="AQ87" s="82" t="str">
        <f t="shared" si="13"/>
        <v>0-day</v>
      </c>
      <c r="AR87" s="17"/>
      <c r="AS87" s="83">
        <f t="shared" si="14"/>
        <v>85</v>
      </c>
      <c r="AT87" s="88" t="str">
        <f t="shared" si="29"/>
        <v>GMIAMMIPT/2026/04/1329</v>
      </c>
      <c r="AU87" s="84" t="e">
        <f t="shared" ca="1" si="15"/>
        <v>#NAME?</v>
      </c>
      <c r="AV87" s="88" t="e">
        <f t="shared" ca="1" si="16"/>
        <v>#NAME?</v>
      </c>
      <c r="AW87" s="83" t="e">
        <f t="shared" ca="1" si="17"/>
        <v>#NAME?</v>
      </c>
      <c r="AX87" s="88" t="e">
        <f t="shared" ca="1" si="18"/>
        <v>#NAME?</v>
      </c>
      <c r="AY87" s="83">
        <f t="shared" si="19"/>
        <v>200001037606</v>
      </c>
      <c r="AZ87" s="22" t="e">
        <f t="shared" ca="1" si="20"/>
        <v>#NAME?</v>
      </c>
      <c r="BA87" s="88" t="e">
        <f t="shared" ca="1" si="21"/>
        <v>#NAME?</v>
      </c>
      <c r="BB87" s="88" t="e">
        <f t="shared" ca="1" si="22"/>
        <v>#NAME?</v>
      </c>
      <c r="BC87" s="91" t="e">
        <f t="shared" ca="1" si="23"/>
        <v>#NAME?</v>
      </c>
      <c r="BD87" s="91" t="e">
        <f t="shared" ca="1" si="24"/>
        <v>#NAME?</v>
      </c>
      <c r="BE87" s="88" t="e">
        <f t="shared" ca="1" si="25"/>
        <v>#NAME?</v>
      </c>
      <c r="BF87" s="22" t="e">
        <f t="shared" ca="1" si="26"/>
        <v>#NAME?</v>
      </c>
      <c r="BG87" s="22" t="e">
        <f t="shared" ca="1" si="27"/>
        <v>#NAME?</v>
      </c>
      <c r="BH87" s="22"/>
      <c r="BI87" s="22"/>
      <c r="BJ87" s="22"/>
      <c r="BK87" s="22"/>
      <c r="BL87" s="22"/>
      <c r="BM87" s="22"/>
      <c r="BN87" s="25"/>
      <c r="BO87" s="25"/>
    </row>
    <row r="88" spans="1:67" ht="13.5" customHeight="1" x14ac:dyDescent="0.35">
      <c r="A88" s="25">
        <f t="shared" si="0"/>
        <v>86</v>
      </c>
      <c r="B88" s="52">
        <v>46118</v>
      </c>
      <c r="C88" s="54" t="s">
        <v>922</v>
      </c>
      <c r="D88" s="54" t="s">
        <v>538</v>
      </c>
      <c r="E88" s="56" t="s">
        <v>539</v>
      </c>
      <c r="F88" s="54">
        <v>2</v>
      </c>
      <c r="G88" s="54" t="s">
        <v>65</v>
      </c>
      <c r="H88" s="54" t="str">
        <f t="shared" si="1"/>
        <v>DONE</v>
      </c>
      <c r="I88" s="54" t="s">
        <v>923</v>
      </c>
      <c r="J88" s="58" t="s">
        <v>180</v>
      </c>
      <c r="K88" s="58" t="s">
        <v>79</v>
      </c>
      <c r="L88" s="54"/>
      <c r="M88" s="25"/>
      <c r="N88" s="54" t="s">
        <v>161</v>
      </c>
      <c r="O88" s="98" t="s">
        <v>91</v>
      </c>
      <c r="P88" s="64" t="s">
        <v>87</v>
      </c>
      <c r="Q88" s="64" t="s">
        <v>801</v>
      </c>
      <c r="R88" s="25">
        <v>200001040046</v>
      </c>
      <c r="S88" s="66">
        <v>46125</v>
      </c>
      <c r="T88" s="66" t="str">
        <f t="shared" si="2"/>
        <v>DONE</v>
      </c>
      <c r="U88" s="66">
        <v>46126</v>
      </c>
      <c r="V88" s="25">
        <v>7000240827</v>
      </c>
      <c r="W88" s="25">
        <v>44841</v>
      </c>
      <c r="X88" s="69">
        <v>46135</v>
      </c>
      <c r="Y88" s="69" t="str">
        <f t="shared" si="3"/>
        <v>DONE</v>
      </c>
      <c r="Z88" s="25">
        <v>48867</v>
      </c>
      <c r="AA88" s="69">
        <v>46135</v>
      </c>
      <c r="AB88" s="25" t="str">
        <f t="shared" si="4"/>
        <v>DONE</v>
      </c>
      <c r="AC88" s="25"/>
      <c r="AD88" s="54" t="s">
        <v>925</v>
      </c>
      <c r="AE88" s="76">
        <v>46136</v>
      </c>
      <c r="AF88" s="69" t="str">
        <f t="shared" si="5"/>
        <v>DONE</v>
      </c>
      <c r="AG88" s="69">
        <v>46138</v>
      </c>
      <c r="AH88" s="75"/>
      <c r="AI88" s="77" t="e">
        <f t="shared" ca="1" si="6"/>
        <v>#NAME?</v>
      </c>
      <c r="AJ88" s="80" t="str">
        <f t="array" ref="AJ88">IFERROR(INDEX('[1]Master Price'!$E:$E,MATCH(D88,'[1]Master Price'!$B:$B,0)),"0")</f>
        <v>0</v>
      </c>
      <c r="AK88" s="80">
        <f t="shared" si="7"/>
        <v>0</v>
      </c>
      <c r="AL88" s="82" t="str">
        <f t="shared" si="8"/>
        <v>0-day</v>
      </c>
      <c r="AM88" s="82" t="str">
        <f t="shared" si="9"/>
        <v>1-day</v>
      </c>
      <c r="AN88" s="82" t="str">
        <f t="shared" si="10"/>
        <v>10-day</v>
      </c>
      <c r="AO88" s="82" t="str">
        <f t="shared" si="11"/>
        <v>0-day</v>
      </c>
      <c r="AP88" s="82" t="str">
        <f t="shared" si="12"/>
        <v>1-day</v>
      </c>
      <c r="AQ88" s="82" t="str">
        <f t="shared" si="13"/>
        <v>0-day</v>
      </c>
      <c r="AR88" s="17"/>
      <c r="AS88" s="83">
        <f t="shared" si="14"/>
        <v>86</v>
      </c>
      <c r="AT88" s="88" t="str">
        <f t="shared" si="29"/>
        <v>GMIAMMIPT/2026/04/1330</v>
      </c>
      <c r="AU88" s="84" t="e">
        <f t="shared" ca="1" si="15"/>
        <v>#NAME?</v>
      </c>
      <c r="AV88" s="88" t="e">
        <f t="shared" ca="1" si="16"/>
        <v>#NAME?</v>
      </c>
      <c r="AW88" s="83" t="e">
        <f t="shared" ca="1" si="17"/>
        <v>#NAME?</v>
      </c>
      <c r="AX88" s="88" t="e">
        <f t="shared" ca="1" si="18"/>
        <v>#NAME?</v>
      </c>
      <c r="AY88" s="83">
        <f t="shared" si="19"/>
        <v>200001040046</v>
      </c>
      <c r="AZ88" s="22" t="e">
        <f t="shared" ca="1" si="20"/>
        <v>#NAME?</v>
      </c>
      <c r="BA88" s="88" t="e">
        <f t="shared" ca="1" si="21"/>
        <v>#NAME?</v>
      </c>
      <c r="BB88" s="88" t="e">
        <f t="shared" ca="1" si="22"/>
        <v>#NAME?</v>
      </c>
      <c r="BC88" s="91" t="e">
        <f t="shared" ca="1" si="23"/>
        <v>#NAME?</v>
      </c>
      <c r="BD88" s="91" t="e">
        <f t="shared" ca="1" si="24"/>
        <v>#NAME?</v>
      </c>
      <c r="BE88" s="88" t="e">
        <f t="shared" ca="1" si="25"/>
        <v>#NAME?</v>
      </c>
      <c r="BF88" s="22" t="e">
        <f t="shared" ca="1" si="26"/>
        <v>#NAME?</v>
      </c>
      <c r="BG88" s="22" t="e">
        <f t="shared" ca="1" si="27"/>
        <v>#NAME?</v>
      </c>
      <c r="BH88" s="22"/>
      <c r="BI88" s="22"/>
      <c r="BJ88" s="22"/>
      <c r="BK88" s="22"/>
      <c r="BL88" s="22"/>
      <c r="BM88" s="22"/>
      <c r="BN88" s="25"/>
      <c r="BO88" s="25"/>
    </row>
    <row r="89" spans="1:67" ht="13.5" customHeight="1" x14ac:dyDescent="0.35">
      <c r="A89" s="25">
        <f t="shared" si="0"/>
        <v>87</v>
      </c>
      <c r="B89" s="52">
        <v>46118</v>
      </c>
      <c r="C89" s="54" t="s">
        <v>922</v>
      </c>
      <c r="D89" s="54" t="s">
        <v>349</v>
      </c>
      <c r="E89" s="56" t="s">
        <v>350</v>
      </c>
      <c r="F89" s="54">
        <v>1</v>
      </c>
      <c r="G89" s="54" t="s">
        <v>65</v>
      </c>
      <c r="H89" s="54" t="str">
        <f t="shared" si="1"/>
        <v>DONE</v>
      </c>
      <c r="I89" s="54" t="s">
        <v>923</v>
      </c>
      <c r="J89" s="58" t="s">
        <v>180</v>
      </c>
      <c r="K89" s="58" t="s">
        <v>79</v>
      </c>
      <c r="L89" s="54"/>
      <c r="M89" s="25"/>
      <c r="N89" s="54" t="s">
        <v>161</v>
      </c>
      <c r="O89" s="98" t="s">
        <v>91</v>
      </c>
      <c r="P89" s="64" t="s">
        <v>87</v>
      </c>
      <c r="Q89" s="64" t="s">
        <v>801</v>
      </c>
      <c r="R89" s="25">
        <v>200001040046</v>
      </c>
      <c r="S89" s="66">
        <v>46125</v>
      </c>
      <c r="T89" s="66" t="str">
        <f t="shared" si="2"/>
        <v>DONE</v>
      </c>
      <c r="U89" s="66">
        <v>46126</v>
      </c>
      <c r="V89" s="25">
        <v>7000240827</v>
      </c>
      <c r="W89" s="25">
        <v>44841</v>
      </c>
      <c r="X89" s="69">
        <v>46135</v>
      </c>
      <c r="Y89" s="69" t="str">
        <f t="shared" si="3"/>
        <v>DONE</v>
      </c>
      <c r="Z89" s="25">
        <v>48867</v>
      </c>
      <c r="AA89" s="69">
        <v>46135</v>
      </c>
      <c r="AB89" s="25" t="str">
        <f t="shared" si="4"/>
        <v>DONE</v>
      </c>
      <c r="AC89" s="25"/>
      <c r="AD89" s="54" t="s">
        <v>925</v>
      </c>
      <c r="AE89" s="76">
        <v>46136</v>
      </c>
      <c r="AF89" s="69" t="str">
        <f t="shared" si="5"/>
        <v>DONE</v>
      </c>
      <c r="AG89" s="69">
        <v>46138</v>
      </c>
      <c r="AH89" s="75"/>
      <c r="AI89" s="77" t="e">
        <f t="shared" ca="1" si="6"/>
        <v>#NAME?</v>
      </c>
      <c r="AJ89" s="80" t="str">
        <f t="array" ref="AJ89">IFERROR(INDEX('[1]Master Price'!$E:$E,MATCH(D89,'[1]Master Price'!$B:$B,0)),"0")</f>
        <v>0</v>
      </c>
      <c r="AK89" s="80">
        <f t="shared" si="7"/>
        <v>0</v>
      </c>
      <c r="AL89" s="82" t="str">
        <f t="shared" si="8"/>
        <v>0-day</v>
      </c>
      <c r="AM89" s="82" t="str">
        <f t="shared" si="9"/>
        <v>1-day</v>
      </c>
      <c r="AN89" s="82" t="str">
        <f t="shared" si="10"/>
        <v>10-day</v>
      </c>
      <c r="AO89" s="82" t="str">
        <f t="shared" si="11"/>
        <v>0-day</v>
      </c>
      <c r="AP89" s="82" t="str">
        <f t="shared" si="12"/>
        <v>1-day</v>
      </c>
      <c r="AQ89" s="82" t="str">
        <f t="shared" si="13"/>
        <v>0-day</v>
      </c>
      <c r="AR89" s="17"/>
      <c r="AS89" s="83">
        <f t="shared" si="14"/>
        <v>87</v>
      </c>
      <c r="AT89" s="88" t="str">
        <f t="shared" si="29"/>
        <v>GMIAMMIPT/2026/04/1330</v>
      </c>
      <c r="AU89" s="84" t="e">
        <f t="shared" ca="1" si="15"/>
        <v>#NAME?</v>
      </c>
      <c r="AV89" s="88" t="e">
        <f t="shared" ca="1" si="16"/>
        <v>#NAME?</v>
      </c>
      <c r="AW89" s="83" t="e">
        <f t="shared" ca="1" si="17"/>
        <v>#NAME?</v>
      </c>
      <c r="AX89" s="88" t="e">
        <f t="shared" ca="1" si="18"/>
        <v>#NAME?</v>
      </c>
      <c r="AY89" s="83">
        <f t="shared" si="19"/>
        <v>200001040046</v>
      </c>
      <c r="AZ89" s="22" t="e">
        <f t="shared" ca="1" si="20"/>
        <v>#NAME?</v>
      </c>
      <c r="BA89" s="88" t="e">
        <f t="shared" ca="1" si="21"/>
        <v>#NAME?</v>
      </c>
      <c r="BB89" s="88" t="e">
        <f t="shared" ca="1" si="22"/>
        <v>#NAME?</v>
      </c>
      <c r="BC89" s="91" t="e">
        <f t="shared" ca="1" si="23"/>
        <v>#NAME?</v>
      </c>
      <c r="BD89" s="91" t="e">
        <f t="shared" ca="1" si="24"/>
        <v>#NAME?</v>
      </c>
      <c r="BE89" s="88" t="e">
        <f t="shared" ca="1" si="25"/>
        <v>#NAME?</v>
      </c>
      <c r="BF89" s="22" t="e">
        <f t="shared" ca="1" si="26"/>
        <v>#NAME?</v>
      </c>
      <c r="BG89" s="22" t="e">
        <f t="shared" ca="1" si="27"/>
        <v>#NAME?</v>
      </c>
      <c r="BH89" s="22"/>
      <c r="BI89" s="22"/>
      <c r="BJ89" s="22"/>
      <c r="BK89" s="22"/>
      <c r="BL89" s="22"/>
      <c r="BM89" s="22"/>
      <c r="BN89" s="25"/>
      <c r="BO89" s="25"/>
    </row>
    <row r="90" spans="1:67" ht="13.5" customHeight="1" x14ac:dyDescent="0.35">
      <c r="A90" s="25">
        <f t="shared" si="0"/>
        <v>88</v>
      </c>
      <c r="B90" s="52">
        <v>46119</v>
      </c>
      <c r="C90" s="54" t="s">
        <v>933</v>
      </c>
      <c r="D90" s="54" t="s">
        <v>607</v>
      </c>
      <c r="E90" s="56" t="s">
        <v>608</v>
      </c>
      <c r="F90" s="54">
        <v>1</v>
      </c>
      <c r="G90" s="54" t="s">
        <v>65</v>
      </c>
      <c r="H90" s="54" t="str">
        <f t="shared" si="1"/>
        <v>DONE</v>
      </c>
      <c r="I90" s="54" t="s">
        <v>934</v>
      </c>
      <c r="J90" s="58" t="s">
        <v>180</v>
      </c>
      <c r="K90" s="58" t="s">
        <v>79</v>
      </c>
      <c r="L90" s="54"/>
      <c r="M90" s="25"/>
      <c r="N90" s="54" t="s">
        <v>935</v>
      </c>
      <c r="O90" s="98" t="s">
        <v>91</v>
      </c>
      <c r="P90" s="64" t="s">
        <v>87</v>
      </c>
      <c r="Q90" s="64" t="s">
        <v>92</v>
      </c>
      <c r="R90" s="25">
        <v>200001040000</v>
      </c>
      <c r="S90" s="66">
        <v>46125</v>
      </c>
      <c r="T90" s="66" t="str">
        <f t="shared" si="2"/>
        <v>DONE</v>
      </c>
      <c r="U90" s="66">
        <v>46126</v>
      </c>
      <c r="V90" s="25">
        <v>7000240811</v>
      </c>
      <c r="W90" s="25">
        <v>44783</v>
      </c>
      <c r="X90" s="69">
        <v>46129</v>
      </c>
      <c r="Y90" s="69" t="str">
        <f t="shared" si="3"/>
        <v>DONE</v>
      </c>
      <c r="Z90" s="25">
        <v>48807</v>
      </c>
      <c r="AA90" s="72">
        <v>46129</v>
      </c>
      <c r="AB90" s="25" t="str">
        <f t="shared" si="4"/>
        <v>DONE</v>
      </c>
      <c r="AC90" s="25"/>
      <c r="AD90" s="54" t="s">
        <v>936</v>
      </c>
      <c r="AE90" s="76">
        <v>46132</v>
      </c>
      <c r="AF90" s="69" t="str">
        <f t="shared" si="5"/>
        <v>DONE</v>
      </c>
      <c r="AG90" s="69">
        <v>46135</v>
      </c>
      <c r="AH90" s="75"/>
      <c r="AI90" s="77" t="e">
        <f t="shared" ca="1" si="6"/>
        <v>#NAME?</v>
      </c>
      <c r="AJ90" s="80" t="str">
        <f t="array" ref="AJ90">IFERROR(INDEX('[1]Master Price'!$E:$E,MATCH(D90,'[1]Master Price'!$B:$B,0)),"0")</f>
        <v>0</v>
      </c>
      <c r="AK90" s="80">
        <f t="shared" si="7"/>
        <v>0</v>
      </c>
      <c r="AL90" s="82" t="str">
        <f t="shared" si="8"/>
        <v>0-day</v>
      </c>
      <c r="AM90" s="82" t="str">
        <f t="shared" si="9"/>
        <v>1-day</v>
      </c>
      <c r="AN90" s="82" t="str">
        <f>IFERROR(DATEDIF(S90,#REF!,"d"),"0")&amp;"-day"</f>
        <v>0-day</v>
      </c>
      <c r="AO90" s="82" t="str">
        <f>IFERROR(DATEDIF(#REF!,AA90,"d"),"0")&amp;"-day"</f>
        <v>0-day</v>
      </c>
      <c r="AP90" s="82" t="str">
        <f t="shared" si="12"/>
        <v>3-day</v>
      </c>
      <c r="AQ90" s="82" t="str">
        <f t="shared" si="13"/>
        <v>0-day</v>
      </c>
      <c r="AR90" s="17"/>
      <c r="AS90" s="83">
        <f t="shared" si="14"/>
        <v>88</v>
      </c>
      <c r="AT90" s="88" t="str">
        <f t="shared" si="29"/>
        <v>GMIAMMIPT/2026/04/1331</v>
      </c>
      <c r="AU90" s="84" t="e">
        <f t="shared" ca="1" si="15"/>
        <v>#NAME?</v>
      </c>
      <c r="AV90" s="88" t="e">
        <f t="shared" ca="1" si="16"/>
        <v>#NAME?</v>
      </c>
      <c r="AW90" s="83" t="e">
        <f t="shared" ca="1" si="17"/>
        <v>#NAME?</v>
      </c>
      <c r="AX90" s="88" t="e">
        <f t="shared" ca="1" si="18"/>
        <v>#NAME?</v>
      </c>
      <c r="AY90" s="83">
        <f t="shared" si="19"/>
        <v>200001040000</v>
      </c>
      <c r="AZ90" s="22" t="e">
        <f t="shared" ca="1" si="20"/>
        <v>#NAME?</v>
      </c>
      <c r="BA90" s="88" t="e">
        <f t="shared" ca="1" si="21"/>
        <v>#NAME?</v>
      </c>
      <c r="BB90" s="88" t="e">
        <f t="shared" ca="1" si="22"/>
        <v>#NAME?</v>
      </c>
      <c r="BC90" s="91" t="e">
        <f t="shared" ca="1" si="23"/>
        <v>#NAME?</v>
      </c>
      <c r="BD90" s="91" t="e">
        <f t="shared" ca="1" si="24"/>
        <v>#NAME?</v>
      </c>
      <c r="BE90" s="88" t="e">
        <f t="shared" ca="1" si="25"/>
        <v>#NAME?</v>
      </c>
      <c r="BF90" s="22" t="e">
        <f t="shared" ca="1" si="26"/>
        <v>#NAME?</v>
      </c>
      <c r="BG90" s="22" t="e">
        <f t="shared" ca="1" si="27"/>
        <v>#NAME?</v>
      </c>
      <c r="BH90" s="22"/>
      <c r="BI90" s="22"/>
      <c r="BJ90" s="22"/>
      <c r="BK90" s="22"/>
      <c r="BL90" s="22"/>
      <c r="BM90" s="22"/>
      <c r="BN90" s="25"/>
      <c r="BO90" s="25"/>
    </row>
    <row r="91" spans="1:67" ht="13.5" customHeight="1" x14ac:dyDescent="0.35">
      <c r="A91" s="25">
        <f t="shared" si="0"/>
        <v>89</v>
      </c>
      <c r="B91" s="52">
        <v>46118</v>
      </c>
      <c r="C91" s="54" t="s">
        <v>939</v>
      </c>
      <c r="D91" s="54" t="s">
        <v>292</v>
      </c>
      <c r="E91" s="56" t="s">
        <v>293</v>
      </c>
      <c r="F91" s="54">
        <v>1</v>
      </c>
      <c r="G91" s="54" t="s">
        <v>65</v>
      </c>
      <c r="H91" s="54" t="str">
        <f t="shared" si="1"/>
        <v>DONE</v>
      </c>
      <c r="I91" s="54" t="s">
        <v>940</v>
      </c>
      <c r="J91" s="58" t="s">
        <v>180</v>
      </c>
      <c r="K91" s="58" t="s">
        <v>79</v>
      </c>
      <c r="L91" s="54">
        <v>6013</v>
      </c>
      <c r="M91" s="25" t="s">
        <v>941</v>
      </c>
      <c r="N91" s="54" t="s">
        <v>942</v>
      </c>
      <c r="O91" s="98" t="s">
        <v>91</v>
      </c>
      <c r="P91" s="64" t="s">
        <v>87</v>
      </c>
      <c r="Q91" s="64" t="s">
        <v>943</v>
      </c>
      <c r="R91" s="25">
        <v>200001040043</v>
      </c>
      <c r="S91" s="66">
        <v>46125</v>
      </c>
      <c r="T91" s="66" t="str">
        <f t="shared" si="2"/>
        <v>DONE</v>
      </c>
      <c r="U91" s="66">
        <v>46126</v>
      </c>
      <c r="V91" s="25">
        <v>7000240803</v>
      </c>
      <c r="W91" s="25">
        <v>44779</v>
      </c>
      <c r="X91" s="69">
        <v>46129</v>
      </c>
      <c r="Y91" s="69" t="str">
        <f t="shared" si="3"/>
        <v>DONE</v>
      </c>
      <c r="Z91" s="25">
        <v>48801</v>
      </c>
      <c r="AA91" s="72">
        <v>46129</v>
      </c>
      <c r="AB91" s="25" t="str">
        <f t="shared" si="4"/>
        <v>DONE</v>
      </c>
      <c r="AC91" s="25"/>
      <c r="AD91" s="54" t="s">
        <v>946</v>
      </c>
      <c r="AE91" s="76">
        <v>46132</v>
      </c>
      <c r="AF91" s="69" t="str">
        <f t="shared" si="5"/>
        <v>DONE</v>
      </c>
      <c r="AG91" s="69">
        <v>46135</v>
      </c>
      <c r="AH91" s="75"/>
      <c r="AI91" s="77" t="e">
        <f t="shared" ca="1" si="6"/>
        <v>#NAME?</v>
      </c>
      <c r="AJ91" s="80" t="str">
        <f t="array" ref="AJ91">IFERROR(INDEX('[1]Master Price'!$E:$E,MATCH(D91,'[1]Master Price'!$B:$B,0)),"0")</f>
        <v>0</v>
      </c>
      <c r="AK91" s="80">
        <f t="shared" si="7"/>
        <v>0</v>
      </c>
      <c r="AL91" s="82" t="str">
        <f t="shared" si="8"/>
        <v>0-day</v>
      </c>
      <c r="AM91" s="82" t="str">
        <f t="shared" si="9"/>
        <v>1-day</v>
      </c>
      <c r="AN91" s="82" t="str">
        <f>IFERROR(DATEDIF(S91,X90,"d"),"0")&amp;"-day"</f>
        <v>4-day</v>
      </c>
      <c r="AO91" s="82" t="str">
        <f>IFERROR(DATEDIF(X90,AA91,"d"),"0")&amp;"-day"</f>
        <v>0-day</v>
      </c>
      <c r="AP91" s="82" t="str">
        <f t="shared" si="12"/>
        <v>3-day</v>
      </c>
      <c r="AQ91" s="82" t="str">
        <f t="shared" si="13"/>
        <v>0-day</v>
      </c>
      <c r="AR91" s="17"/>
      <c r="AS91" s="83">
        <f t="shared" si="14"/>
        <v>89</v>
      </c>
      <c r="AT91" s="88" t="str">
        <f t="shared" si="29"/>
        <v>GMIAMMIPT/2026/04/1332</v>
      </c>
      <c r="AU91" s="84" t="e">
        <f t="shared" ca="1" si="15"/>
        <v>#NAME?</v>
      </c>
      <c r="AV91" s="88" t="e">
        <f t="shared" ca="1" si="16"/>
        <v>#NAME?</v>
      </c>
      <c r="AW91" s="83" t="e">
        <f t="shared" ca="1" si="17"/>
        <v>#NAME?</v>
      </c>
      <c r="AX91" s="88" t="e">
        <f t="shared" ca="1" si="18"/>
        <v>#NAME?</v>
      </c>
      <c r="AY91" s="83">
        <f t="shared" si="19"/>
        <v>200001040043</v>
      </c>
      <c r="AZ91" s="22" t="e">
        <f t="shared" ca="1" si="20"/>
        <v>#NAME?</v>
      </c>
      <c r="BA91" s="88" t="e">
        <f t="shared" ca="1" si="21"/>
        <v>#NAME?</v>
      </c>
      <c r="BB91" s="88" t="e">
        <f t="shared" ca="1" si="22"/>
        <v>#NAME?</v>
      </c>
      <c r="BC91" s="91" t="e">
        <f t="shared" ca="1" si="23"/>
        <v>#NAME?</v>
      </c>
      <c r="BD91" s="91" t="e">
        <f t="shared" ca="1" si="24"/>
        <v>#NAME?</v>
      </c>
      <c r="BE91" s="88" t="e">
        <f t="shared" ca="1" si="25"/>
        <v>#NAME?</v>
      </c>
      <c r="BF91" s="22" t="e">
        <f t="shared" ca="1" si="26"/>
        <v>#NAME?</v>
      </c>
      <c r="BG91" s="22" t="e">
        <f t="shared" ca="1" si="27"/>
        <v>#NAME?</v>
      </c>
      <c r="BH91" s="22"/>
      <c r="BI91" s="22"/>
      <c r="BJ91" s="22"/>
      <c r="BK91" s="22"/>
      <c r="BL91" s="22"/>
      <c r="BM91" s="22"/>
      <c r="BN91" s="25"/>
      <c r="BO91" s="25"/>
    </row>
    <row r="92" spans="1:67" ht="13.5" customHeight="1" x14ac:dyDescent="0.35">
      <c r="A92" s="25">
        <f t="shared" si="0"/>
        <v>90</v>
      </c>
      <c r="B92" s="52">
        <v>46118</v>
      </c>
      <c r="C92" s="54" t="s">
        <v>939</v>
      </c>
      <c r="D92" s="54" t="s">
        <v>870</v>
      </c>
      <c r="E92" s="56" t="s">
        <v>871</v>
      </c>
      <c r="F92" s="54">
        <v>1</v>
      </c>
      <c r="G92" s="54" t="s">
        <v>65</v>
      </c>
      <c r="H92" s="54" t="str">
        <f t="shared" si="1"/>
        <v>DONE</v>
      </c>
      <c r="I92" s="54" t="s">
        <v>940</v>
      </c>
      <c r="J92" s="58" t="s">
        <v>180</v>
      </c>
      <c r="K92" s="58" t="s">
        <v>79</v>
      </c>
      <c r="L92" s="54">
        <v>6013</v>
      </c>
      <c r="M92" s="25" t="s">
        <v>941</v>
      </c>
      <c r="N92" s="54" t="s">
        <v>942</v>
      </c>
      <c r="O92" s="98" t="s">
        <v>91</v>
      </c>
      <c r="P92" s="64" t="s">
        <v>87</v>
      </c>
      <c r="Q92" s="64" t="s">
        <v>943</v>
      </c>
      <c r="R92" s="25">
        <v>200001040043</v>
      </c>
      <c r="S92" s="66">
        <v>46125</v>
      </c>
      <c r="T92" s="66" t="str">
        <f t="shared" si="2"/>
        <v>DONE</v>
      </c>
      <c r="U92" s="66">
        <v>46126</v>
      </c>
      <c r="V92" s="25">
        <v>7000240803</v>
      </c>
      <c r="W92" s="25">
        <v>44779</v>
      </c>
      <c r="X92" s="69">
        <v>46129</v>
      </c>
      <c r="Y92" s="69" t="str">
        <f t="shared" si="3"/>
        <v>DONE</v>
      </c>
      <c r="Z92" s="25">
        <v>48801</v>
      </c>
      <c r="AA92" s="72">
        <v>46129</v>
      </c>
      <c r="AB92" s="25" t="str">
        <f t="shared" si="4"/>
        <v>DONE</v>
      </c>
      <c r="AC92" s="25"/>
      <c r="AD92" s="54" t="s">
        <v>946</v>
      </c>
      <c r="AE92" s="76">
        <v>46132</v>
      </c>
      <c r="AF92" s="69" t="str">
        <f t="shared" si="5"/>
        <v>DONE</v>
      </c>
      <c r="AG92" s="69">
        <v>46135</v>
      </c>
      <c r="AH92" s="75"/>
      <c r="AI92" s="77" t="e">
        <f t="shared" ca="1" si="6"/>
        <v>#NAME?</v>
      </c>
      <c r="AJ92" s="80" t="str">
        <f t="array" ref="AJ92">IFERROR(INDEX('[1]Master Price'!$E:$E,MATCH(D92,'[1]Master Price'!$B:$B,0)),"0")</f>
        <v>0</v>
      </c>
      <c r="AK92" s="80">
        <f t="shared" si="7"/>
        <v>0</v>
      </c>
      <c r="AL92" s="82" t="str">
        <f t="shared" si="8"/>
        <v>0-day</v>
      </c>
      <c r="AM92" s="82" t="str">
        <f t="shared" si="9"/>
        <v>1-day</v>
      </c>
      <c r="AN92" s="82" t="str">
        <f t="shared" ref="AN92:AN107" si="30">IFERROR(DATEDIF(S92,X92,"d"),"0")&amp;"-day"</f>
        <v>4-day</v>
      </c>
      <c r="AO92" s="82" t="str">
        <f t="shared" ref="AO92:AO297" si="31">IFERROR(DATEDIF(X92,AA92,"d"),"0")&amp;"-day"</f>
        <v>0-day</v>
      </c>
      <c r="AP92" s="82" t="str">
        <f t="shared" si="12"/>
        <v>3-day</v>
      </c>
      <c r="AQ92" s="82" t="str">
        <f t="shared" si="13"/>
        <v>0-day</v>
      </c>
      <c r="AR92" s="17"/>
      <c r="AS92" s="83">
        <f t="shared" si="14"/>
        <v>90</v>
      </c>
      <c r="AT92" s="88" t="str">
        <f t="shared" si="29"/>
        <v>GMIAMMIPT/2026/04/1332</v>
      </c>
      <c r="AU92" s="84" t="e">
        <f t="shared" ca="1" si="15"/>
        <v>#NAME?</v>
      </c>
      <c r="AV92" s="88" t="e">
        <f t="shared" ca="1" si="16"/>
        <v>#NAME?</v>
      </c>
      <c r="AW92" s="83" t="e">
        <f t="shared" ca="1" si="17"/>
        <v>#NAME?</v>
      </c>
      <c r="AX92" s="88" t="e">
        <f t="shared" ca="1" si="18"/>
        <v>#NAME?</v>
      </c>
      <c r="AY92" s="83">
        <f t="shared" si="19"/>
        <v>200001040043</v>
      </c>
      <c r="AZ92" s="22" t="e">
        <f t="shared" ca="1" si="20"/>
        <v>#NAME?</v>
      </c>
      <c r="BA92" s="88" t="e">
        <f t="shared" ca="1" si="21"/>
        <v>#NAME?</v>
      </c>
      <c r="BB92" s="88" t="e">
        <f t="shared" ca="1" si="22"/>
        <v>#NAME?</v>
      </c>
      <c r="BC92" s="91" t="e">
        <f t="shared" ca="1" si="23"/>
        <v>#NAME?</v>
      </c>
      <c r="BD92" s="91" t="e">
        <f t="shared" ca="1" si="24"/>
        <v>#NAME?</v>
      </c>
      <c r="BE92" s="88" t="e">
        <f t="shared" ca="1" si="25"/>
        <v>#NAME?</v>
      </c>
      <c r="BF92" s="22" t="e">
        <f t="shared" ca="1" si="26"/>
        <v>#NAME?</v>
      </c>
      <c r="BG92" s="22" t="e">
        <f t="shared" ca="1" si="27"/>
        <v>#NAME?</v>
      </c>
      <c r="BH92" s="22"/>
      <c r="BI92" s="22"/>
      <c r="BJ92" s="22"/>
      <c r="BK92" s="22"/>
      <c r="BL92" s="22"/>
      <c r="BM92" s="22"/>
      <c r="BN92" s="25"/>
      <c r="BO92" s="25"/>
    </row>
    <row r="93" spans="1:67" ht="13.5" customHeight="1" x14ac:dyDescent="0.35">
      <c r="A93" s="25">
        <f t="shared" si="0"/>
        <v>91</v>
      </c>
      <c r="B93" s="52">
        <v>46118</v>
      </c>
      <c r="C93" s="54" t="s">
        <v>939</v>
      </c>
      <c r="D93" s="54" t="s">
        <v>289</v>
      </c>
      <c r="E93" s="56" t="s">
        <v>290</v>
      </c>
      <c r="F93" s="54">
        <v>1</v>
      </c>
      <c r="G93" s="54" t="s">
        <v>65</v>
      </c>
      <c r="H93" s="54" t="str">
        <f t="shared" si="1"/>
        <v>DONE</v>
      </c>
      <c r="I93" s="54" t="s">
        <v>940</v>
      </c>
      <c r="J93" s="58" t="s">
        <v>180</v>
      </c>
      <c r="K93" s="58" t="s">
        <v>79</v>
      </c>
      <c r="L93" s="54">
        <v>6013</v>
      </c>
      <c r="M93" s="25" t="s">
        <v>941</v>
      </c>
      <c r="N93" s="54" t="s">
        <v>942</v>
      </c>
      <c r="O93" s="98" t="s">
        <v>91</v>
      </c>
      <c r="P93" s="64" t="s">
        <v>87</v>
      </c>
      <c r="Q93" s="64" t="s">
        <v>943</v>
      </c>
      <c r="R93" s="25">
        <v>200001040043</v>
      </c>
      <c r="S93" s="66">
        <v>46125</v>
      </c>
      <c r="T93" s="66" t="str">
        <f t="shared" si="2"/>
        <v>DONE</v>
      </c>
      <c r="U93" s="66">
        <v>46126</v>
      </c>
      <c r="V93" s="25">
        <v>7000240803</v>
      </c>
      <c r="W93" s="25">
        <v>44779</v>
      </c>
      <c r="X93" s="69">
        <v>46129</v>
      </c>
      <c r="Y93" s="69" t="str">
        <f t="shared" si="3"/>
        <v>DONE</v>
      </c>
      <c r="Z93" s="25">
        <v>48801</v>
      </c>
      <c r="AA93" s="72">
        <v>46129</v>
      </c>
      <c r="AB93" s="25" t="str">
        <f t="shared" si="4"/>
        <v>DONE</v>
      </c>
      <c r="AC93" s="25"/>
      <c r="AD93" s="54" t="s">
        <v>946</v>
      </c>
      <c r="AE93" s="76">
        <v>46132</v>
      </c>
      <c r="AF93" s="69" t="str">
        <f t="shared" si="5"/>
        <v>DONE</v>
      </c>
      <c r="AG93" s="69">
        <v>46135</v>
      </c>
      <c r="AH93" s="75"/>
      <c r="AI93" s="77" t="e">
        <f t="shared" ca="1" si="6"/>
        <v>#NAME?</v>
      </c>
      <c r="AJ93" s="80" t="str">
        <f t="array" ref="AJ93">IFERROR(INDEX('[1]Master Price'!$E:$E,MATCH(D93,'[1]Master Price'!$B:$B,0)),"0")</f>
        <v>0</v>
      </c>
      <c r="AK93" s="80">
        <f t="shared" si="7"/>
        <v>0</v>
      </c>
      <c r="AL93" s="82" t="str">
        <f t="shared" si="8"/>
        <v>0-day</v>
      </c>
      <c r="AM93" s="82" t="str">
        <f t="shared" si="9"/>
        <v>1-day</v>
      </c>
      <c r="AN93" s="82" t="str">
        <f t="shared" si="30"/>
        <v>4-day</v>
      </c>
      <c r="AO93" s="82" t="str">
        <f t="shared" si="31"/>
        <v>0-day</v>
      </c>
      <c r="AP93" s="82" t="str">
        <f t="shared" si="12"/>
        <v>3-day</v>
      </c>
      <c r="AQ93" s="82" t="str">
        <f t="shared" si="13"/>
        <v>0-day</v>
      </c>
      <c r="AR93" s="17"/>
      <c r="AS93" s="83">
        <f t="shared" si="14"/>
        <v>91</v>
      </c>
      <c r="AT93" s="88" t="str">
        <f t="shared" si="29"/>
        <v>GMIAMMIPT/2026/04/1332</v>
      </c>
      <c r="AU93" s="84" t="e">
        <f t="shared" ca="1" si="15"/>
        <v>#NAME?</v>
      </c>
      <c r="AV93" s="88" t="e">
        <f t="shared" ca="1" si="16"/>
        <v>#NAME?</v>
      </c>
      <c r="AW93" s="83" t="e">
        <f t="shared" ca="1" si="17"/>
        <v>#NAME?</v>
      </c>
      <c r="AX93" s="88" t="e">
        <f t="shared" ca="1" si="18"/>
        <v>#NAME?</v>
      </c>
      <c r="AY93" s="83">
        <f t="shared" si="19"/>
        <v>200001040043</v>
      </c>
      <c r="AZ93" s="22" t="e">
        <f t="shared" ca="1" si="20"/>
        <v>#NAME?</v>
      </c>
      <c r="BA93" s="88" t="e">
        <f t="shared" ca="1" si="21"/>
        <v>#NAME?</v>
      </c>
      <c r="BB93" s="88" t="e">
        <f t="shared" ca="1" si="22"/>
        <v>#NAME?</v>
      </c>
      <c r="BC93" s="91" t="e">
        <f t="shared" ca="1" si="23"/>
        <v>#NAME?</v>
      </c>
      <c r="BD93" s="91" t="e">
        <f t="shared" ca="1" si="24"/>
        <v>#NAME?</v>
      </c>
      <c r="BE93" s="88" t="e">
        <f t="shared" ca="1" si="25"/>
        <v>#NAME?</v>
      </c>
      <c r="BF93" s="22" t="e">
        <f t="shared" ca="1" si="26"/>
        <v>#NAME?</v>
      </c>
      <c r="BG93" s="22" t="e">
        <f t="shared" ca="1" si="27"/>
        <v>#NAME?</v>
      </c>
      <c r="BH93" s="22"/>
      <c r="BI93" s="22"/>
      <c r="BJ93" s="22"/>
      <c r="BK93" s="22"/>
      <c r="BL93" s="22"/>
      <c r="BM93" s="22"/>
      <c r="BN93" s="25"/>
      <c r="BO93" s="25"/>
    </row>
    <row r="94" spans="1:67" ht="13.5" customHeight="1" x14ac:dyDescent="0.35">
      <c r="A94" s="25">
        <f t="shared" si="0"/>
        <v>92</v>
      </c>
      <c r="B94" s="52">
        <v>46118</v>
      </c>
      <c r="C94" s="54" t="s">
        <v>939</v>
      </c>
      <c r="D94" s="54" t="s">
        <v>885</v>
      </c>
      <c r="E94" s="56" t="s">
        <v>886</v>
      </c>
      <c r="F94" s="54">
        <v>1</v>
      </c>
      <c r="G94" s="54" t="s">
        <v>65</v>
      </c>
      <c r="H94" s="54" t="str">
        <f t="shared" si="1"/>
        <v>DONE</v>
      </c>
      <c r="I94" s="54" t="s">
        <v>940</v>
      </c>
      <c r="J94" s="58" t="s">
        <v>180</v>
      </c>
      <c r="K94" s="58" t="s">
        <v>79</v>
      </c>
      <c r="L94" s="54">
        <v>6013</v>
      </c>
      <c r="M94" s="25" t="s">
        <v>941</v>
      </c>
      <c r="N94" s="54" t="s">
        <v>942</v>
      </c>
      <c r="O94" s="98" t="s">
        <v>91</v>
      </c>
      <c r="P94" s="64" t="s">
        <v>87</v>
      </c>
      <c r="Q94" s="64" t="s">
        <v>943</v>
      </c>
      <c r="R94" s="25">
        <v>200001040043</v>
      </c>
      <c r="S94" s="66">
        <v>46125</v>
      </c>
      <c r="T94" s="66" t="str">
        <f t="shared" si="2"/>
        <v>DONE</v>
      </c>
      <c r="U94" s="66">
        <v>46126</v>
      </c>
      <c r="V94" s="25">
        <v>7000240803</v>
      </c>
      <c r="W94" s="25">
        <v>44779</v>
      </c>
      <c r="X94" s="69">
        <v>46129</v>
      </c>
      <c r="Y94" s="69" t="str">
        <f t="shared" si="3"/>
        <v>DONE</v>
      </c>
      <c r="Z94" s="25">
        <v>48801</v>
      </c>
      <c r="AA94" s="72">
        <v>46129</v>
      </c>
      <c r="AB94" s="25" t="str">
        <f t="shared" si="4"/>
        <v>DONE</v>
      </c>
      <c r="AC94" s="25"/>
      <c r="AD94" s="54" t="s">
        <v>946</v>
      </c>
      <c r="AE94" s="76">
        <v>46132</v>
      </c>
      <c r="AF94" s="69" t="str">
        <f t="shared" si="5"/>
        <v>DONE</v>
      </c>
      <c r="AG94" s="69">
        <v>46135</v>
      </c>
      <c r="AH94" s="75"/>
      <c r="AI94" s="77" t="e">
        <f t="shared" ca="1" si="6"/>
        <v>#NAME?</v>
      </c>
      <c r="AJ94" s="80" t="str">
        <f t="array" ref="AJ94">IFERROR(INDEX('[1]Master Price'!$E:$E,MATCH(D94,'[1]Master Price'!$B:$B,0)),"0")</f>
        <v>0</v>
      </c>
      <c r="AK94" s="80">
        <f t="shared" si="7"/>
        <v>0</v>
      </c>
      <c r="AL94" s="82" t="str">
        <f t="shared" si="8"/>
        <v>0-day</v>
      </c>
      <c r="AM94" s="82" t="str">
        <f t="shared" si="9"/>
        <v>1-day</v>
      </c>
      <c r="AN94" s="82" t="str">
        <f t="shared" si="30"/>
        <v>4-day</v>
      </c>
      <c r="AO94" s="82" t="str">
        <f t="shared" si="31"/>
        <v>0-day</v>
      </c>
      <c r="AP94" s="82" t="str">
        <f t="shared" si="12"/>
        <v>3-day</v>
      </c>
      <c r="AQ94" s="82" t="str">
        <f t="shared" si="13"/>
        <v>0-day</v>
      </c>
      <c r="AR94" s="17"/>
      <c r="AS94" s="83">
        <f t="shared" si="14"/>
        <v>92</v>
      </c>
      <c r="AT94" s="88" t="str">
        <f t="shared" si="29"/>
        <v>GMIAMMIPT/2026/04/1332</v>
      </c>
      <c r="AU94" s="84" t="e">
        <f t="shared" ca="1" si="15"/>
        <v>#NAME?</v>
      </c>
      <c r="AV94" s="88" t="e">
        <f t="shared" ca="1" si="16"/>
        <v>#NAME?</v>
      </c>
      <c r="AW94" s="83" t="e">
        <f t="shared" ca="1" si="17"/>
        <v>#NAME?</v>
      </c>
      <c r="AX94" s="88" t="e">
        <f t="shared" ca="1" si="18"/>
        <v>#NAME?</v>
      </c>
      <c r="AY94" s="83">
        <f t="shared" si="19"/>
        <v>200001040043</v>
      </c>
      <c r="AZ94" s="22" t="e">
        <f t="shared" ca="1" si="20"/>
        <v>#NAME?</v>
      </c>
      <c r="BA94" s="88" t="e">
        <f t="shared" ca="1" si="21"/>
        <v>#NAME?</v>
      </c>
      <c r="BB94" s="88" t="e">
        <f t="shared" ca="1" si="22"/>
        <v>#NAME?</v>
      </c>
      <c r="BC94" s="91" t="e">
        <f t="shared" ca="1" si="23"/>
        <v>#NAME?</v>
      </c>
      <c r="BD94" s="91" t="e">
        <f t="shared" ca="1" si="24"/>
        <v>#NAME?</v>
      </c>
      <c r="BE94" s="88" t="e">
        <f t="shared" ca="1" si="25"/>
        <v>#NAME?</v>
      </c>
      <c r="BF94" s="22" t="e">
        <f t="shared" ca="1" si="26"/>
        <v>#NAME?</v>
      </c>
      <c r="BG94" s="22" t="e">
        <f t="shared" ca="1" si="27"/>
        <v>#NAME?</v>
      </c>
      <c r="BH94" s="22"/>
      <c r="BI94" s="22"/>
      <c r="BJ94" s="22"/>
      <c r="BK94" s="22"/>
      <c r="BL94" s="22"/>
      <c r="BM94" s="22"/>
      <c r="BN94" s="25"/>
      <c r="BO94" s="25"/>
    </row>
    <row r="95" spans="1:67" ht="13.5" customHeight="1" x14ac:dyDescent="0.35">
      <c r="A95" s="25">
        <f t="shared" si="0"/>
        <v>93</v>
      </c>
      <c r="B95" s="52">
        <v>46118</v>
      </c>
      <c r="C95" s="54" t="s">
        <v>939</v>
      </c>
      <c r="D95" s="54" t="s">
        <v>969</v>
      </c>
      <c r="E95" s="56" t="s">
        <v>970</v>
      </c>
      <c r="F95" s="54">
        <v>1</v>
      </c>
      <c r="G95" s="54" t="s">
        <v>65</v>
      </c>
      <c r="H95" s="54" t="str">
        <f t="shared" si="1"/>
        <v>DONE</v>
      </c>
      <c r="I95" s="54" t="s">
        <v>940</v>
      </c>
      <c r="J95" s="58" t="s">
        <v>180</v>
      </c>
      <c r="K95" s="58" t="s">
        <v>79</v>
      </c>
      <c r="L95" s="54">
        <v>6013</v>
      </c>
      <c r="M95" s="25" t="s">
        <v>941</v>
      </c>
      <c r="N95" s="54" t="s">
        <v>942</v>
      </c>
      <c r="O95" s="98" t="s">
        <v>91</v>
      </c>
      <c r="P95" s="64" t="s">
        <v>87</v>
      </c>
      <c r="Q95" s="64" t="s">
        <v>943</v>
      </c>
      <c r="R95" s="25">
        <v>200001040043</v>
      </c>
      <c r="S95" s="66">
        <v>46125</v>
      </c>
      <c r="T95" s="66" t="str">
        <f t="shared" si="2"/>
        <v>DONE</v>
      </c>
      <c r="U95" s="66">
        <v>46126</v>
      </c>
      <c r="V95" s="25">
        <v>7000240803</v>
      </c>
      <c r="W95" s="25">
        <v>44779</v>
      </c>
      <c r="X95" s="69">
        <v>46129</v>
      </c>
      <c r="Y95" s="69" t="str">
        <f t="shared" si="3"/>
        <v>DONE</v>
      </c>
      <c r="Z95" s="25">
        <v>48801</v>
      </c>
      <c r="AA95" s="72">
        <v>46129</v>
      </c>
      <c r="AB95" s="25" t="str">
        <f t="shared" si="4"/>
        <v>DONE</v>
      </c>
      <c r="AC95" s="25"/>
      <c r="AD95" s="54" t="s">
        <v>946</v>
      </c>
      <c r="AE95" s="76">
        <v>46132</v>
      </c>
      <c r="AF95" s="69" t="str">
        <f t="shared" si="5"/>
        <v>DONE</v>
      </c>
      <c r="AG95" s="69">
        <v>46135</v>
      </c>
      <c r="AH95" s="75"/>
      <c r="AI95" s="77" t="e">
        <f t="shared" ca="1" si="6"/>
        <v>#NAME?</v>
      </c>
      <c r="AJ95" s="80" t="str">
        <f t="array" ref="AJ95">IFERROR(INDEX('[1]Master Price'!$E:$E,MATCH(D95,'[1]Master Price'!$B:$B,0)),"0")</f>
        <v>0</v>
      </c>
      <c r="AK95" s="80">
        <f t="shared" si="7"/>
        <v>0</v>
      </c>
      <c r="AL95" s="82" t="str">
        <f t="shared" si="8"/>
        <v>0-day</v>
      </c>
      <c r="AM95" s="82" t="str">
        <f t="shared" si="9"/>
        <v>1-day</v>
      </c>
      <c r="AN95" s="82" t="str">
        <f t="shared" si="30"/>
        <v>4-day</v>
      </c>
      <c r="AO95" s="82" t="str">
        <f t="shared" si="31"/>
        <v>0-day</v>
      </c>
      <c r="AP95" s="82" t="str">
        <f t="shared" si="12"/>
        <v>3-day</v>
      </c>
      <c r="AQ95" s="82" t="str">
        <f t="shared" si="13"/>
        <v>0-day</v>
      </c>
      <c r="AR95" s="17"/>
      <c r="AS95" s="83">
        <f t="shared" si="14"/>
        <v>93</v>
      </c>
      <c r="AT95" s="88" t="str">
        <f t="shared" si="29"/>
        <v>GMIAMMIPT/2026/04/1332</v>
      </c>
      <c r="AU95" s="84" t="e">
        <f t="shared" ca="1" si="15"/>
        <v>#NAME?</v>
      </c>
      <c r="AV95" s="88" t="e">
        <f t="shared" ca="1" si="16"/>
        <v>#NAME?</v>
      </c>
      <c r="AW95" s="83" t="e">
        <f t="shared" ca="1" si="17"/>
        <v>#NAME?</v>
      </c>
      <c r="AX95" s="88" t="e">
        <f t="shared" ca="1" si="18"/>
        <v>#NAME?</v>
      </c>
      <c r="AY95" s="83">
        <f t="shared" si="19"/>
        <v>200001040043</v>
      </c>
      <c r="AZ95" s="22" t="e">
        <f t="shared" ca="1" si="20"/>
        <v>#NAME?</v>
      </c>
      <c r="BA95" s="88" t="e">
        <f t="shared" ca="1" si="21"/>
        <v>#NAME?</v>
      </c>
      <c r="BB95" s="88" t="e">
        <f t="shared" ca="1" si="22"/>
        <v>#NAME?</v>
      </c>
      <c r="BC95" s="91" t="e">
        <f t="shared" ca="1" si="23"/>
        <v>#NAME?</v>
      </c>
      <c r="BD95" s="91" t="e">
        <f t="shared" ca="1" si="24"/>
        <v>#NAME?</v>
      </c>
      <c r="BE95" s="88" t="e">
        <f t="shared" ca="1" si="25"/>
        <v>#NAME?</v>
      </c>
      <c r="BF95" s="22" t="e">
        <f t="shared" ca="1" si="26"/>
        <v>#NAME?</v>
      </c>
      <c r="BG95" s="22" t="e">
        <f t="shared" ca="1" si="27"/>
        <v>#NAME?</v>
      </c>
      <c r="BH95" s="22"/>
      <c r="BI95" s="22"/>
      <c r="BJ95" s="22"/>
      <c r="BK95" s="22"/>
      <c r="BL95" s="22"/>
      <c r="BM95" s="22"/>
      <c r="BN95" s="25"/>
      <c r="BO95" s="25"/>
    </row>
    <row r="96" spans="1:67" ht="13.5" customHeight="1" x14ac:dyDescent="0.35">
      <c r="A96" s="25">
        <f t="shared" si="0"/>
        <v>94</v>
      </c>
      <c r="B96" s="52">
        <v>46118</v>
      </c>
      <c r="C96" s="54" t="s">
        <v>939</v>
      </c>
      <c r="D96" s="54" t="s">
        <v>251</v>
      </c>
      <c r="E96" s="56" t="s">
        <v>116</v>
      </c>
      <c r="F96" s="54">
        <v>1</v>
      </c>
      <c r="G96" s="54" t="s">
        <v>65</v>
      </c>
      <c r="H96" s="54" t="str">
        <f t="shared" si="1"/>
        <v>DONE</v>
      </c>
      <c r="I96" s="54" t="s">
        <v>940</v>
      </c>
      <c r="J96" s="58" t="s">
        <v>180</v>
      </c>
      <c r="K96" s="58" t="s">
        <v>79</v>
      </c>
      <c r="L96" s="54">
        <v>6013</v>
      </c>
      <c r="M96" s="25" t="s">
        <v>941</v>
      </c>
      <c r="N96" s="54" t="s">
        <v>942</v>
      </c>
      <c r="O96" s="98" t="s">
        <v>91</v>
      </c>
      <c r="P96" s="64" t="s">
        <v>87</v>
      </c>
      <c r="Q96" s="64" t="s">
        <v>943</v>
      </c>
      <c r="R96" s="25">
        <v>200001040043</v>
      </c>
      <c r="S96" s="66">
        <v>46125</v>
      </c>
      <c r="T96" s="66" t="str">
        <f t="shared" si="2"/>
        <v>DONE</v>
      </c>
      <c r="U96" s="66">
        <v>46126</v>
      </c>
      <c r="V96" s="25">
        <v>7000240803</v>
      </c>
      <c r="W96" s="25">
        <v>44779</v>
      </c>
      <c r="X96" s="69">
        <v>46129</v>
      </c>
      <c r="Y96" s="69" t="str">
        <f t="shared" si="3"/>
        <v>DONE</v>
      </c>
      <c r="Z96" s="25">
        <v>48801</v>
      </c>
      <c r="AA96" s="72">
        <v>46129</v>
      </c>
      <c r="AB96" s="25" t="str">
        <f t="shared" si="4"/>
        <v>DONE</v>
      </c>
      <c r="AC96" s="25"/>
      <c r="AD96" s="54" t="s">
        <v>946</v>
      </c>
      <c r="AE96" s="76">
        <v>46132</v>
      </c>
      <c r="AF96" s="69" t="str">
        <f t="shared" si="5"/>
        <v>DONE</v>
      </c>
      <c r="AG96" s="69">
        <v>46135</v>
      </c>
      <c r="AH96" s="75"/>
      <c r="AI96" s="77" t="e">
        <f t="shared" ca="1" si="6"/>
        <v>#NAME?</v>
      </c>
      <c r="AJ96" s="80" t="str">
        <f t="array" ref="AJ96">IFERROR(INDEX('[1]Master Price'!$E:$E,MATCH(D96,'[1]Master Price'!$B:$B,0)),"0")</f>
        <v>0</v>
      </c>
      <c r="AK96" s="80">
        <f t="shared" si="7"/>
        <v>0</v>
      </c>
      <c r="AL96" s="82" t="str">
        <f t="shared" si="8"/>
        <v>0-day</v>
      </c>
      <c r="AM96" s="82" t="str">
        <f t="shared" si="9"/>
        <v>1-day</v>
      </c>
      <c r="AN96" s="82" t="str">
        <f t="shared" si="30"/>
        <v>4-day</v>
      </c>
      <c r="AO96" s="82" t="str">
        <f t="shared" si="31"/>
        <v>0-day</v>
      </c>
      <c r="AP96" s="82" t="str">
        <f t="shared" si="12"/>
        <v>3-day</v>
      </c>
      <c r="AQ96" s="82" t="str">
        <f t="shared" si="13"/>
        <v>0-day</v>
      </c>
      <c r="AR96" s="17"/>
      <c r="AS96" s="83">
        <f t="shared" si="14"/>
        <v>94</v>
      </c>
      <c r="AT96" s="88" t="str">
        <f t="shared" si="29"/>
        <v>GMIAMMIPT/2026/04/1332</v>
      </c>
      <c r="AU96" s="84" t="e">
        <f t="shared" ca="1" si="15"/>
        <v>#NAME?</v>
      </c>
      <c r="AV96" s="88" t="e">
        <f t="shared" ca="1" si="16"/>
        <v>#NAME?</v>
      </c>
      <c r="AW96" s="83" t="e">
        <f t="shared" ca="1" si="17"/>
        <v>#NAME?</v>
      </c>
      <c r="AX96" s="88" t="e">
        <f t="shared" ca="1" si="18"/>
        <v>#NAME?</v>
      </c>
      <c r="AY96" s="83">
        <f t="shared" si="19"/>
        <v>200001040043</v>
      </c>
      <c r="AZ96" s="22" t="e">
        <f t="shared" ca="1" si="20"/>
        <v>#NAME?</v>
      </c>
      <c r="BA96" s="88" t="e">
        <f t="shared" ca="1" si="21"/>
        <v>#NAME?</v>
      </c>
      <c r="BB96" s="88" t="e">
        <f t="shared" ca="1" si="22"/>
        <v>#NAME?</v>
      </c>
      <c r="BC96" s="91" t="e">
        <f t="shared" ca="1" si="23"/>
        <v>#NAME?</v>
      </c>
      <c r="BD96" s="91" t="e">
        <f t="shared" ca="1" si="24"/>
        <v>#NAME?</v>
      </c>
      <c r="BE96" s="88" t="e">
        <f t="shared" ca="1" si="25"/>
        <v>#NAME?</v>
      </c>
      <c r="BF96" s="22" t="e">
        <f t="shared" ca="1" si="26"/>
        <v>#NAME?</v>
      </c>
      <c r="BG96" s="22" t="e">
        <f t="shared" ca="1" si="27"/>
        <v>#NAME?</v>
      </c>
      <c r="BH96" s="22"/>
      <c r="BI96" s="22"/>
      <c r="BJ96" s="22"/>
      <c r="BK96" s="22"/>
      <c r="BL96" s="22"/>
      <c r="BM96" s="22"/>
      <c r="BN96" s="25"/>
      <c r="BO96" s="25"/>
    </row>
    <row r="97" spans="1:67" ht="13.5" customHeight="1" x14ac:dyDescent="0.35">
      <c r="A97" s="25">
        <f t="shared" si="0"/>
        <v>95</v>
      </c>
      <c r="B97" s="52">
        <v>46118</v>
      </c>
      <c r="C97" s="54" t="s">
        <v>939</v>
      </c>
      <c r="D97" s="54" t="s">
        <v>67</v>
      </c>
      <c r="E97" s="56" t="s">
        <v>69</v>
      </c>
      <c r="F97" s="54">
        <v>1</v>
      </c>
      <c r="G97" s="54" t="s">
        <v>65</v>
      </c>
      <c r="H97" s="54" t="str">
        <f t="shared" si="1"/>
        <v>DONE</v>
      </c>
      <c r="I97" s="54" t="s">
        <v>940</v>
      </c>
      <c r="J97" s="58" t="s">
        <v>180</v>
      </c>
      <c r="K97" s="58" t="s">
        <v>79</v>
      </c>
      <c r="L97" s="54">
        <v>6013</v>
      </c>
      <c r="M97" s="25" t="s">
        <v>941</v>
      </c>
      <c r="N97" s="54" t="s">
        <v>942</v>
      </c>
      <c r="O97" s="98" t="s">
        <v>91</v>
      </c>
      <c r="P97" s="64" t="s">
        <v>87</v>
      </c>
      <c r="Q97" s="64" t="s">
        <v>943</v>
      </c>
      <c r="R97" s="25">
        <v>200001040043</v>
      </c>
      <c r="S97" s="66">
        <v>46125</v>
      </c>
      <c r="T97" s="66" t="str">
        <f t="shared" si="2"/>
        <v>DONE</v>
      </c>
      <c r="U97" s="66">
        <v>46126</v>
      </c>
      <c r="V97" s="25">
        <v>7000240803</v>
      </c>
      <c r="W97" s="25">
        <v>44779</v>
      </c>
      <c r="X97" s="69">
        <v>46129</v>
      </c>
      <c r="Y97" s="69" t="str">
        <f t="shared" si="3"/>
        <v>DONE</v>
      </c>
      <c r="Z97" s="25">
        <v>48801</v>
      </c>
      <c r="AA97" s="72">
        <v>46129</v>
      </c>
      <c r="AB97" s="25" t="str">
        <f t="shared" si="4"/>
        <v>DONE</v>
      </c>
      <c r="AC97" s="25"/>
      <c r="AD97" s="54" t="s">
        <v>946</v>
      </c>
      <c r="AE97" s="76">
        <v>46132</v>
      </c>
      <c r="AF97" s="69" t="str">
        <f t="shared" si="5"/>
        <v>DONE</v>
      </c>
      <c r="AG97" s="69">
        <v>46135</v>
      </c>
      <c r="AH97" s="75"/>
      <c r="AI97" s="77" t="e">
        <f t="shared" ca="1" si="6"/>
        <v>#NAME?</v>
      </c>
      <c r="AJ97" s="80" t="str">
        <f t="array" ref="AJ97">IFERROR(INDEX('[1]Master Price'!$E:$E,MATCH(D97,'[1]Master Price'!$B:$B,0)),"0")</f>
        <v>0</v>
      </c>
      <c r="AK97" s="80">
        <f t="shared" si="7"/>
        <v>0</v>
      </c>
      <c r="AL97" s="82" t="str">
        <f t="shared" si="8"/>
        <v>0-day</v>
      </c>
      <c r="AM97" s="82" t="str">
        <f t="shared" si="9"/>
        <v>1-day</v>
      </c>
      <c r="AN97" s="82" t="str">
        <f t="shared" si="30"/>
        <v>4-day</v>
      </c>
      <c r="AO97" s="82" t="str">
        <f t="shared" si="31"/>
        <v>0-day</v>
      </c>
      <c r="AP97" s="82" t="str">
        <f t="shared" si="12"/>
        <v>3-day</v>
      </c>
      <c r="AQ97" s="82" t="str">
        <f t="shared" si="13"/>
        <v>0-day</v>
      </c>
      <c r="AR97" s="17"/>
      <c r="AS97" s="83">
        <f t="shared" si="14"/>
        <v>95</v>
      </c>
      <c r="AT97" s="88" t="str">
        <f t="shared" si="29"/>
        <v>GMIAMMIPT/2026/04/1332</v>
      </c>
      <c r="AU97" s="84" t="e">
        <f t="shared" ca="1" si="15"/>
        <v>#NAME?</v>
      </c>
      <c r="AV97" s="88" t="e">
        <f t="shared" ca="1" si="16"/>
        <v>#NAME?</v>
      </c>
      <c r="AW97" s="83" t="e">
        <f t="shared" ca="1" si="17"/>
        <v>#NAME?</v>
      </c>
      <c r="AX97" s="88" t="e">
        <f t="shared" ca="1" si="18"/>
        <v>#NAME?</v>
      </c>
      <c r="AY97" s="83">
        <f t="shared" si="19"/>
        <v>200001040043</v>
      </c>
      <c r="AZ97" s="22" t="e">
        <f t="shared" ca="1" si="20"/>
        <v>#NAME?</v>
      </c>
      <c r="BA97" s="88" t="e">
        <f t="shared" ca="1" si="21"/>
        <v>#NAME?</v>
      </c>
      <c r="BB97" s="88" t="e">
        <f t="shared" ca="1" si="22"/>
        <v>#NAME?</v>
      </c>
      <c r="BC97" s="91" t="e">
        <f t="shared" ca="1" si="23"/>
        <v>#NAME?</v>
      </c>
      <c r="BD97" s="91" t="e">
        <f t="shared" ca="1" si="24"/>
        <v>#NAME?</v>
      </c>
      <c r="BE97" s="88" t="e">
        <f t="shared" ca="1" si="25"/>
        <v>#NAME?</v>
      </c>
      <c r="BF97" s="22" t="e">
        <f t="shared" ca="1" si="26"/>
        <v>#NAME?</v>
      </c>
      <c r="BG97" s="22" t="e">
        <f t="shared" ca="1" si="27"/>
        <v>#NAME?</v>
      </c>
      <c r="BH97" s="22"/>
      <c r="BI97" s="22"/>
      <c r="BJ97" s="22"/>
      <c r="BK97" s="22"/>
      <c r="BL97" s="22"/>
      <c r="BM97" s="22"/>
      <c r="BN97" s="25"/>
      <c r="BO97" s="25"/>
    </row>
    <row r="98" spans="1:67" ht="13.5" customHeight="1" x14ac:dyDescent="0.35">
      <c r="A98" s="25">
        <f t="shared" si="0"/>
        <v>96</v>
      </c>
      <c r="B98" s="52">
        <v>46118</v>
      </c>
      <c r="C98" s="54" t="s">
        <v>939</v>
      </c>
      <c r="D98" s="54" t="s">
        <v>275</v>
      </c>
      <c r="E98" s="56" t="s">
        <v>276</v>
      </c>
      <c r="F98" s="54">
        <v>1</v>
      </c>
      <c r="G98" s="54" t="s">
        <v>65</v>
      </c>
      <c r="H98" s="54" t="str">
        <f t="shared" si="1"/>
        <v>DONE</v>
      </c>
      <c r="I98" s="54" t="s">
        <v>940</v>
      </c>
      <c r="J98" s="58" t="s">
        <v>180</v>
      </c>
      <c r="K98" s="58" t="s">
        <v>79</v>
      </c>
      <c r="L98" s="54">
        <v>6013</v>
      </c>
      <c r="M98" s="25" t="s">
        <v>941</v>
      </c>
      <c r="N98" s="54" t="s">
        <v>942</v>
      </c>
      <c r="O98" s="98" t="s">
        <v>91</v>
      </c>
      <c r="P98" s="64" t="s">
        <v>87</v>
      </c>
      <c r="Q98" s="64" t="s">
        <v>943</v>
      </c>
      <c r="R98" s="25">
        <v>200001040043</v>
      </c>
      <c r="S98" s="66">
        <v>46125</v>
      </c>
      <c r="T98" s="66" t="str">
        <f t="shared" si="2"/>
        <v>DONE</v>
      </c>
      <c r="U98" s="66">
        <v>46126</v>
      </c>
      <c r="V98" s="25">
        <v>7000240803</v>
      </c>
      <c r="W98" s="25">
        <v>44779</v>
      </c>
      <c r="X98" s="69">
        <v>46129</v>
      </c>
      <c r="Y98" s="69" t="str">
        <f t="shared" si="3"/>
        <v>DONE</v>
      </c>
      <c r="Z98" s="25">
        <v>48801</v>
      </c>
      <c r="AA98" s="72">
        <v>46129</v>
      </c>
      <c r="AB98" s="25" t="str">
        <f t="shared" si="4"/>
        <v>DONE</v>
      </c>
      <c r="AC98" s="25"/>
      <c r="AD98" s="54" t="s">
        <v>946</v>
      </c>
      <c r="AE98" s="76">
        <v>46132</v>
      </c>
      <c r="AF98" s="69" t="str">
        <f t="shared" si="5"/>
        <v>DONE</v>
      </c>
      <c r="AG98" s="69">
        <v>46135</v>
      </c>
      <c r="AH98" s="75"/>
      <c r="AI98" s="77" t="e">
        <f t="shared" ca="1" si="6"/>
        <v>#NAME?</v>
      </c>
      <c r="AJ98" s="80" t="str">
        <f t="array" ref="AJ98">IFERROR(INDEX('[1]Master Price'!$E:$E,MATCH(D98,'[1]Master Price'!$B:$B,0)),"0")</f>
        <v>0</v>
      </c>
      <c r="AK98" s="80">
        <f t="shared" si="7"/>
        <v>0</v>
      </c>
      <c r="AL98" s="82" t="str">
        <f t="shared" si="8"/>
        <v>0-day</v>
      </c>
      <c r="AM98" s="82" t="str">
        <f t="shared" si="9"/>
        <v>1-day</v>
      </c>
      <c r="AN98" s="82" t="str">
        <f t="shared" si="30"/>
        <v>4-day</v>
      </c>
      <c r="AO98" s="82" t="str">
        <f t="shared" si="31"/>
        <v>0-day</v>
      </c>
      <c r="AP98" s="82" t="str">
        <f t="shared" si="12"/>
        <v>3-day</v>
      </c>
      <c r="AQ98" s="82" t="str">
        <f t="shared" si="13"/>
        <v>0-day</v>
      </c>
      <c r="AR98" s="17"/>
      <c r="AS98" s="83">
        <f t="shared" si="14"/>
        <v>96</v>
      </c>
      <c r="AT98" s="88" t="str">
        <f t="shared" si="29"/>
        <v>GMIAMMIPT/2026/04/1332</v>
      </c>
      <c r="AU98" s="84" t="e">
        <f t="shared" ca="1" si="15"/>
        <v>#NAME?</v>
      </c>
      <c r="AV98" s="88" t="e">
        <f t="shared" ca="1" si="16"/>
        <v>#NAME?</v>
      </c>
      <c r="AW98" s="83" t="e">
        <f t="shared" ca="1" si="17"/>
        <v>#NAME?</v>
      </c>
      <c r="AX98" s="88" t="e">
        <f t="shared" ca="1" si="18"/>
        <v>#NAME?</v>
      </c>
      <c r="AY98" s="83">
        <f t="shared" si="19"/>
        <v>200001040043</v>
      </c>
      <c r="AZ98" s="22" t="e">
        <f t="shared" ca="1" si="20"/>
        <v>#NAME?</v>
      </c>
      <c r="BA98" s="88" t="e">
        <f t="shared" ca="1" si="21"/>
        <v>#NAME?</v>
      </c>
      <c r="BB98" s="88" t="e">
        <f t="shared" ca="1" si="22"/>
        <v>#NAME?</v>
      </c>
      <c r="BC98" s="91" t="e">
        <f t="shared" ca="1" si="23"/>
        <v>#NAME?</v>
      </c>
      <c r="BD98" s="91" t="e">
        <f t="shared" ca="1" si="24"/>
        <v>#NAME?</v>
      </c>
      <c r="BE98" s="88" t="e">
        <f t="shared" ca="1" si="25"/>
        <v>#NAME?</v>
      </c>
      <c r="BF98" s="22" t="e">
        <f t="shared" ca="1" si="26"/>
        <v>#NAME?</v>
      </c>
      <c r="BG98" s="22" t="e">
        <f t="shared" ca="1" si="27"/>
        <v>#NAME?</v>
      </c>
      <c r="BH98" s="22"/>
      <c r="BI98" s="22"/>
      <c r="BJ98" s="22"/>
      <c r="BK98" s="22"/>
      <c r="BL98" s="22"/>
      <c r="BM98" s="22"/>
      <c r="BN98" s="25"/>
      <c r="BO98" s="25"/>
    </row>
    <row r="99" spans="1:67" ht="13.5" customHeight="1" x14ac:dyDescent="0.35">
      <c r="A99" s="25">
        <f t="shared" si="0"/>
        <v>97</v>
      </c>
      <c r="B99" s="52">
        <v>46118</v>
      </c>
      <c r="C99" s="54" t="s">
        <v>939</v>
      </c>
      <c r="D99" s="54" t="s">
        <v>257</v>
      </c>
      <c r="E99" s="56" t="s">
        <v>258</v>
      </c>
      <c r="F99" s="54">
        <v>1</v>
      </c>
      <c r="G99" s="54" t="s">
        <v>65</v>
      </c>
      <c r="H99" s="54" t="str">
        <f t="shared" si="1"/>
        <v>DONE</v>
      </c>
      <c r="I99" s="54" t="s">
        <v>940</v>
      </c>
      <c r="J99" s="58" t="s">
        <v>180</v>
      </c>
      <c r="K99" s="58" t="s">
        <v>79</v>
      </c>
      <c r="L99" s="54">
        <v>6013</v>
      </c>
      <c r="M99" s="25" t="s">
        <v>941</v>
      </c>
      <c r="N99" s="54" t="s">
        <v>942</v>
      </c>
      <c r="O99" s="98" t="s">
        <v>91</v>
      </c>
      <c r="P99" s="64" t="s">
        <v>87</v>
      </c>
      <c r="Q99" s="64" t="s">
        <v>943</v>
      </c>
      <c r="R99" s="25">
        <v>200001040043</v>
      </c>
      <c r="S99" s="66">
        <v>46125</v>
      </c>
      <c r="T99" s="66" t="str">
        <f t="shared" si="2"/>
        <v>DONE</v>
      </c>
      <c r="U99" s="66">
        <v>46126</v>
      </c>
      <c r="V99" s="25">
        <v>7000240803</v>
      </c>
      <c r="W99" s="25">
        <v>44779</v>
      </c>
      <c r="X99" s="69">
        <v>46129</v>
      </c>
      <c r="Y99" s="69" t="str">
        <f t="shared" si="3"/>
        <v>DONE</v>
      </c>
      <c r="Z99" s="25">
        <v>48801</v>
      </c>
      <c r="AA99" s="72">
        <v>46129</v>
      </c>
      <c r="AB99" s="25" t="str">
        <f t="shared" si="4"/>
        <v>DONE</v>
      </c>
      <c r="AC99" s="25"/>
      <c r="AD99" s="54" t="s">
        <v>946</v>
      </c>
      <c r="AE99" s="76">
        <v>46132</v>
      </c>
      <c r="AF99" s="69" t="str">
        <f t="shared" si="5"/>
        <v>DONE</v>
      </c>
      <c r="AG99" s="69">
        <v>46135</v>
      </c>
      <c r="AH99" s="75"/>
      <c r="AI99" s="77" t="e">
        <f t="shared" ca="1" si="6"/>
        <v>#NAME?</v>
      </c>
      <c r="AJ99" s="80" t="str">
        <f t="array" ref="AJ99">IFERROR(INDEX('[1]Master Price'!$E:$E,MATCH(D99,'[1]Master Price'!$B:$B,0)),"0")</f>
        <v>0</v>
      </c>
      <c r="AK99" s="80">
        <f t="shared" si="7"/>
        <v>0</v>
      </c>
      <c r="AL99" s="82" t="str">
        <f t="shared" si="8"/>
        <v>0-day</v>
      </c>
      <c r="AM99" s="82" t="str">
        <f t="shared" si="9"/>
        <v>1-day</v>
      </c>
      <c r="AN99" s="82" t="str">
        <f t="shared" si="30"/>
        <v>4-day</v>
      </c>
      <c r="AO99" s="82" t="str">
        <f t="shared" si="31"/>
        <v>0-day</v>
      </c>
      <c r="AP99" s="82" t="str">
        <f t="shared" si="12"/>
        <v>3-day</v>
      </c>
      <c r="AQ99" s="82" t="str">
        <f t="shared" si="13"/>
        <v>0-day</v>
      </c>
      <c r="AR99" s="17"/>
      <c r="AS99" s="83">
        <f t="shared" si="14"/>
        <v>97</v>
      </c>
      <c r="AT99" s="88" t="str">
        <f t="shared" si="29"/>
        <v>GMIAMMIPT/2026/04/1332</v>
      </c>
      <c r="AU99" s="84" t="e">
        <f t="shared" ca="1" si="15"/>
        <v>#NAME?</v>
      </c>
      <c r="AV99" s="88" t="e">
        <f t="shared" ca="1" si="16"/>
        <v>#NAME?</v>
      </c>
      <c r="AW99" s="83" t="e">
        <f t="shared" ca="1" si="17"/>
        <v>#NAME?</v>
      </c>
      <c r="AX99" s="88" t="e">
        <f t="shared" ca="1" si="18"/>
        <v>#NAME?</v>
      </c>
      <c r="AY99" s="83">
        <f t="shared" si="19"/>
        <v>200001040043</v>
      </c>
      <c r="AZ99" s="22" t="e">
        <f t="shared" ca="1" si="20"/>
        <v>#NAME?</v>
      </c>
      <c r="BA99" s="88" t="e">
        <f t="shared" ca="1" si="21"/>
        <v>#NAME?</v>
      </c>
      <c r="BB99" s="88" t="e">
        <f t="shared" ca="1" si="22"/>
        <v>#NAME?</v>
      </c>
      <c r="BC99" s="91" t="e">
        <f t="shared" ca="1" si="23"/>
        <v>#NAME?</v>
      </c>
      <c r="BD99" s="91" t="e">
        <f t="shared" ca="1" si="24"/>
        <v>#NAME?</v>
      </c>
      <c r="BE99" s="88" t="e">
        <f t="shared" ca="1" si="25"/>
        <v>#NAME?</v>
      </c>
      <c r="BF99" s="22" t="e">
        <f t="shared" ca="1" si="26"/>
        <v>#NAME?</v>
      </c>
      <c r="BG99" s="22" t="e">
        <f t="shared" ca="1" si="27"/>
        <v>#NAME?</v>
      </c>
      <c r="BH99" s="22"/>
      <c r="BI99" s="22"/>
      <c r="BJ99" s="22"/>
      <c r="BK99" s="22"/>
      <c r="BL99" s="22"/>
      <c r="BM99" s="22"/>
      <c r="BN99" s="25"/>
      <c r="BO99" s="25"/>
    </row>
    <row r="100" spans="1:67" ht="13.5" customHeight="1" x14ac:dyDescent="0.35">
      <c r="A100" s="25">
        <f t="shared" si="0"/>
        <v>98</v>
      </c>
      <c r="B100" s="52">
        <v>46118</v>
      </c>
      <c r="C100" s="54" t="s">
        <v>939</v>
      </c>
      <c r="D100" s="54" t="s">
        <v>174</v>
      </c>
      <c r="E100" s="56" t="s">
        <v>175</v>
      </c>
      <c r="F100" s="54">
        <v>2</v>
      </c>
      <c r="G100" s="54" t="s">
        <v>65</v>
      </c>
      <c r="H100" s="54" t="str">
        <f t="shared" si="1"/>
        <v>DONE</v>
      </c>
      <c r="I100" s="54" t="s">
        <v>940</v>
      </c>
      <c r="J100" s="58" t="s">
        <v>180</v>
      </c>
      <c r="K100" s="58" t="s">
        <v>79</v>
      </c>
      <c r="L100" s="54">
        <v>6013</v>
      </c>
      <c r="M100" s="25" t="s">
        <v>941</v>
      </c>
      <c r="N100" s="54" t="s">
        <v>942</v>
      </c>
      <c r="O100" s="98" t="s">
        <v>91</v>
      </c>
      <c r="P100" s="64" t="s">
        <v>87</v>
      </c>
      <c r="Q100" s="64" t="s">
        <v>943</v>
      </c>
      <c r="R100" s="25">
        <v>200001040043</v>
      </c>
      <c r="S100" s="66">
        <v>46125</v>
      </c>
      <c r="T100" s="66" t="str">
        <f t="shared" si="2"/>
        <v>DONE</v>
      </c>
      <c r="U100" s="66">
        <v>46126</v>
      </c>
      <c r="V100" s="25">
        <v>7000240803</v>
      </c>
      <c r="W100" s="25">
        <v>44779</v>
      </c>
      <c r="X100" s="69">
        <v>46129</v>
      </c>
      <c r="Y100" s="69" t="str">
        <f t="shared" si="3"/>
        <v>DONE</v>
      </c>
      <c r="Z100" s="25">
        <v>48801</v>
      </c>
      <c r="AA100" s="72">
        <v>46129</v>
      </c>
      <c r="AB100" s="25" t="str">
        <f t="shared" si="4"/>
        <v>DONE</v>
      </c>
      <c r="AC100" s="25"/>
      <c r="AD100" s="54" t="s">
        <v>946</v>
      </c>
      <c r="AE100" s="76">
        <v>46132</v>
      </c>
      <c r="AF100" s="69" t="str">
        <f t="shared" si="5"/>
        <v>DONE</v>
      </c>
      <c r="AG100" s="69">
        <v>46135</v>
      </c>
      <c r="AH100" s="75"/>
      <c r="AI100" s="77" t="e">
        <f t="shared" ca="1" si="6"/>
        <v>#NAME?</v>
      </c>
      <c r="AJ100" s="80" t="str">
        <f t="array" ref="AJ100">IFERROR(INDEX('[1]Master Price'!$E:$E,MATCH(D100,'[1]Master Price'!$B:$B,0)),"0")</f>
        <v>0</v>
      </c>
      <c r="AK100" s="80">
        <f t="shared" si="7"/>
        <v>0</v>
      </c>
      <c r="AL100" s="82" t="str">
        <f t="shared" si="8"/>
        <v>0-day</v>
      </c>
      <c r="AM100" s="82" t="str">
        <f t="shared" si="9"/>
        <v>1-day</v>
      </c>
      <c r="AN100" s="82" t="str">
        <f t="shared" si="30"/>
        <v>4-day</v>
      </c>
      <c r="AO100" s="82" t="str">
        <f t="shared" si="31"/>
        <v>0-day</v>
      </c>
      <c r="AP100" s="82" t="str">
        <f t="shared" si="12"/>
        <v>3-day</v>
      </c>
      <c r="AQ100" s="82" t="str">
        <f t="shared" si="13"/>
        <v>0-day</v>
      </c>
      <c r="AR100" s="17"/>
      <c r="AS100" s="83">
        <f t="shared" si="14"/>
        <v>98</v>
      </c>
      <c r="AT100" s="88" t="str">
        <f t="shared" si="29"/>
        <v>GMIAMMIPT/2026/04/1332</v>
      </c>
      <c r="AU100" s="84" t="e">
        <f t="shared" ca="1" si="15"/>
        <v>#NAME?</v>
      </c>
      <c r="AV100" s="88" t="e">
        <f t="shared" ca="1" si="16"/>
        <v>#NAME?</v>
      </c>
      <c r="AW100" s="83" t="e">
        <f t="shared" ca="1" si="17"/>
        <v>#NAME?</v>
      </c>
      <c r="AX100" s="88" t="e">
        <f t="shared" ca="1" si="18"/>
        <v>#NAME?</v>
      </c>
      <c r="AY100" s="83">
        <f t="shared" si="19"/>
        <v>200001040043</v>
      </c>
      <c r="AZ100" s="22" t="e">
        <f t="shared" ca="1" si="20"/>
        <v>#NAME?</v>
      </c>
      <c r="BA100" s="88" t="e">
        <f t="shared" ca="1" si="21"/>
        <v>#NAME?</v>
      </c>
      <c r="BB100" s="88" t="e">
        <f t="shared" ca="1" si="22"/>
        <v>#NAME?</v>
      </c>
      <c r="BC100" s="91" t="e">
        <f t="shared" ca="1" si="23"/>
        <v>#NAME?</v>
      </c>
      <c r="BD100" s="91" t="e">
        <f t="shared" ca="1" si="24"/>
        <v>#NAME?</v>
      </c>
      <c r="BE100" s="88" t="e">
        <f t="shared" ca="1" si="25"/>
        <v>#NAME?</v>
      </c>
      <c r="BF100" s="22" t="e">
        <f t="shared" ca="1" si="26"/>
        <v>#NAME?</v>
      </c>
      <c r="BG100" s="22" t="e">
        <f t="shared" ca="1" si="27"/>
        <v>#NAME?</v>
      </c>
      <c r="BH100" s="22"/>
      <c r="BI100" s="22"/>
      <c r="BJ100" s="22"/>
      <c r="BK100" s="22"/>
      <c r="BL100" s="22"/>
      <c r="BM100" s="22"/>
      <c r="BN100" s="25"/>
      <c r="BO100" s="25"/>
    </row>
    <row r="101" spans="1:67" ht="13.5" customHeight="1" x14ac:dyDescent="0.35">
      <c r="A101" s="25">
        <f t="shared" si="0"/>
        <v>99</v>
      </c>
      <c r="B101" s="52">
        <v>46119</v>
      </c>
      <c r="C101" s="54" t="s">
        <v>1027</v>
      </c>
      <c r="D101" s="54" t="s">
        <v>747</v>
      </c>
      <c r="E101" s="56" t="s">
        <v>748</v>
      </c>
      <c r="F101" s="54">
        <v>1</v>
      </c>
      <c r="G101" s="54" t="s">
        <v>65</v>
      </c>
      <c r="H101" s="54" t="str">
        <f t="shared" si="1"/>
        <v>DONE</v>
      </c>
      <c r="I101" s="54" t="s">
        <v>1029</v>
      </c>
      <c r="J101" s="58" t="s">
        <v>166</v>
      </c>
      <c r="K101" s="58" t="s">
        <v>167</v>
      </c>
      <c r="L101" s="54">
        <v>6018</v>
      </c>
      <c r="M101" s="25" t="s">
        <v>118</v>
      </c>
      <c r="N101" s="54" t="s">
        <v>283</v>
      </c>
      <c r="O101" s="98" t="s">
        <v>91</v>
      </c>
      <c r="P101" s="64" t="s">
        <v>87</v>
      </c>
      <c r="Q101" s="64" t="s">
        <v>87</v>
      </c>
      <c r="R101" s="25">
        <v>200001040019</v>
      </c>
      <c r="S101" s="66">
        <v>46125</v>
      </c>
      <c r="T101" s="66" t="str">
        <f t="shared" si="2"/>
        <v>DONE</v>
      </c>
      <c r="U101" s="66">
        <v>46126</v>
      </c>
      <c r="V101" s="25">
        <v>7000240802</v>
      </c>
      <c r="W101" s="25">
        <v>44778</v>
      </c>
      <c r="X101" s="69">
        <v>46129</v>
      </c>
      <c r="Y101" s="69" t="str">
        <f t="shared" si="3"/>
        <v>DONE</v>
      </c>
      <c r="Z101" s="25">
        <v>48799</v>
      </c>
      <c r="AA101" s="72">
        <v>46129</v>
      </c>
      <c r="AB101" s="25" t="str">
        <f t="shared" si="4"/>
        <v>DONE</v>
      </c>
      <c r="AC101" s="25"/>
      <c r="AD101" s="54" t="s">
        <v>1031</v>
      </c>
      <c r="AE101" s="76">
        <v>46132</v>
      </c>
      <c r="AF101" s="69" t="str">
        <f t="shared" si="5"/>
        <v>DONE</v>
      </c>
      <c r="AG101" s="69">
        <v>46135</v>
      </c>
      <c r="AH101" s="75"/>
      <c r="AI101" s="77" t="e">
        <f t="shared" ca="1" si="6"/>
        <v>#NAME?</v>
      </c>
      <c r="AJ101" s="80" t="str">
        <f t="array" ref="AJ101">IFERROR(INDEX('[1]Master Price'!$E:$E,MATCH(D101,'[1]Master Price'!$B:$B,0)),"0")</f>
        <v>0</v>
      </c>
      <c r="AK101" s="80">
        <f t="shared" si="7"/>
        <v>0</v>
      </c>
      <c r="AL101" s="82" t="str">
        <f t="shared" si="8"/>
        <v>0-day</v>
      </c>
      <c r="AM101" s="82" t="str">
        <f t="shared" si="9"/>
        <v>1-day</v>
      </c>
      <c r="AN101" s="82" t="str">
        <f t="shared" si="30"/>
        <v>4-day</v>
      </c>
      <c r="AO101" s="82" t="str">
        <f t="shared" si="31"/>
        <v>0-day</v>
      </c>
      <c r="AP101" s="82" t="str">
        <f t="shared" si="12"/>
        <v>3-day</v>
      </c>
      <c r="AQ101" s="82" t="str">
        <f t="shared" si="13"/>
        <v>0-day</v>
      </c>
      <c r="AR101" s="17"/>
      <c r="AS101" s="83">
        <f t="shared" si="14"/>
        <v>99</v>
      </c>
      <c r="AT101" s="88" t="str">
        <f t="shared" si="29"/>
        <v>GMIAMMIPT/2026/04/1333</v>
      </c>
      <c r="AU101" s="84" t="e">
        <f t="shared" ca="1" si="15"/>
        <v>#NAME?</v>
      </c>
      <c r="AV101" s="88" t="e">
        <f t="shared" ca="1" si="16"/>
        <v>#NAME?</v>
      </c>
      <c r="AW101" s="83" t="e">
        <f t="shared" ca="1" si="17"/>
        <v>#NAME?</v>
      </c>
      <c r="AX101" s="88" t="e">
        <f t="shared" ca="1" si="18"/>
        <v>#NAME?</v>
      </c>
      <c r="AY101" s="83">
        <f t="shared" si="19"/>
        <v>200001040019</v>
      </c>
      <c r="AZ101" s="22" t="e">
        <f t="shared" ca="1" si="20"/>
        <v>#NAME?</v>
      </c>
      <c r="BA101" s="88" t="e">
        <f t="shared" ca="1" si="21"/>
        <v>#NAME?</v>
      </c>
      <c r="BB101" s="88" t="e">
        <f t="shared" ca="1" si="22"/>
        <v>#NAME?</v>
      </c>
      <c r="BC101" s="91" t="e">
        <f t="shared" ca="1" si="23"/>
        <v>#NAME?</v>
      </c>
      <c r="BD101" s="91" t="e">
        <f t="shared" ca="1" si="24"/>
        <v>#NAME?</v>
      </c>
      <c r="BE101" s="88" t="e">
        <f t="shared" ca="1" si="25"/>
        <v>#NAME?</v>
      </c>
      <c r="BF101" s="22" t="e">
        <f t="shared" ca="1" si="26"/>
        <v>#NAME?</v>
      </c>
      <c r="BG101" s="22" t="e">
        <f t="shared" ca="1" si="27"/>
        <v>#NAME?</v>
      </c>
      <c r="BH101" s="22"/>
      <c r="BI101" s="22"/>
      <c r="BJ101" s="22"/>
      <c r="BK101" s="22"/>
      <c r="BL101" s="22"/>
      <c r="BM101" s="22"/>
      <c r="BN101" s="25"/>
      <c r="BO101" s="25"/>
    </row>
    <row r="102" spans="1:67" ht="13.5" customHeight="1" x14ac:dyDescent="0.35">
      <c r="A102" s="25">
        <f t="shared" si="0"/>
        <v>100</v>
      </c>
      <c r="B102" s="52">
        <v>46119</v>
      </c>
      <c r="C102" s="54" t="s">
        <v>1027</v>
      </c>
      <c r="D102" s="54" t="s">
        <v>59</v>
      </c>
      <c r="E102" s="56" t="s">
        <v>61</v>
      </c>
      <c r="F102" s="54">
        <v>6</v>
      </c>
      <c r="G102" s="54" t="s">
        <v>65</v>
      </c>
      <c r="H102" s="54" t="str">
        <f t="shared" si="1"/>
        <v>DONE</v>
      </c>
      <c r="I102" s="54" t="s">
        <v>1029</v>
      </c>
      <c r="J102" s="58" t="s">
        <v>166</v>
      </c>
      <c r="K102" s="58" t="s">
        <v>167</v>
      </c>
      <c r="L102" s="54">
        <v>6018</v>
      </c>
      <c r="M102" s="25" t="s">
        <v>118</v>
      </c>
      <c r="N102" s="54" t="s">
        <v>283</v>
      </c>
      <c r="O102" s="98" t="s">
        <v>91</v>
      </c>
      <c r="P102" s="64" t="s">
        <v>87</v>
      </c>
      <c r="Q102" s="64" t="s">
        <v>87</v>
      </c>
      <c r="R102" s="25">
        <v>200001040019</v>
      </c>
      <c r="S102" s="66">
        <v>46125</v>
      </c>
      <c r="T102" s="66" t="str">
        <f t="shared" si="2"/>
        <v>DONE</v>
      </c>
      <c r="U102" s="66">
        <v>46126</v>
      </c>
      <c r="V102" s="25">
        <v>7000240802</v>
      </c>
      <c r="W102" s="25">
        <v>44778</v>
      </c>
      <c r="X102" s="69">
        <v>46129</v>
      </c>
      <c r="Y102" s="69" t="str">
        <f t="shared" si="3"/>
        <v>DONE</v>
      </c>
      <c r="Z102" s="25">
        <v>48799</v>
      </c>
      <c r="AA102" s="72">
        <v>46129</v>
      </c>
      <c r="AB102" s="25" t="str">
        <f t="shared" si="4"/>
        <v>DONE</v>
      </c>
      <c r="AC102" s="25"/>
      <c r="AD102" s="54" t="s">
        <v>1031</v>
      </c>
      <c r="AE102" s="76">
        <v>46132</v>
      </c>
      <c r="AF102" s="69" t="str">
        <f t="shared" si="5"/>
        <v>DONE</v>
      </c>
      <c r="AG102" s="69">
        <v>46135</v>
      </c>
      <c r="AH102" s="75"/>
      <c r="AI102" s="77" t="e">
        <f t="shared" ca="1" si="6"/>
        <v>#NAME?</v>
      </c>
      <c r="AJ102" s="80" t="str">
        <f t="array" ref="AJ102">IFERROR(INDEX('[1]Master Price'!$E:$E,MATCH(D102,'[1]Master Price'!$B:$B,0)),"0")</f>
        <v>0</v>
      </c>
      <c r="AK102" s="80">
        <f t="shared" si="7"/>
        <v>0</v>
      </c>
      <c r="AL102" s="82" t="str">
        <f t="shared" si="8"/>
        <v>0-day</v>
      </c>
      <c r="AM102" s="82" t="str">
        <f t="shared" si="9"/>
        <v>1-day</v>
      </c>
      <c r="AN102" s="82" t="str">
        <f t="shared" si="30"/>
        <v>4-day</v>
      </c>
      <c r="AO102" s="82" t="str">
        <f t="shared" si="31"/>
        <v>0-day</v>
      </c>
      <c r="AP102" s="82" t="str">
        <f t="shared" si="12"/>
        <v>3-day</v>
      </c>
      <c r="AQ102" s="82" t="str">
        <f t="shared" si="13"/>
        <v>0-day</v>
      </c>
      <c r="AR102" s="17"/>
      <c r="AS102" s="83">
        <f t="shared" si="14"/>
        <v>100</v>
      </c>
      <c r="AT102" s="88" t="str">
        <f t="shared" si="29"/>
        <v>GMIAMMIPT/2026/04/1333</v>
      </c>
      <c r="AU102" s="84" t="e">
        <f t="shared" ca="1" si="15"/>
        <v>#NAME?</v>
      </c>
      <c r="AV102" s="88" t="e">
        <f t="shared" ca="1" si="16"/>
        <v>#NAME?</v>
      </c>
      <c r="AW102" s="83" t="e">
        <f t="shared" ca="1" si="17"/>
        <v>#NAME?</v>
      </c>
      <c r="AX102" s="88" t="e">
        <f t="shared" ca="1" si="18"/>
        <v>#NAME?</v>
      </c>
      <c r="AY102" s="83">
        <f t="shared" si="19"/>
        <v>200001040019</v>
      </c>
      <c r="AZ102" s="22" t="e">
        <f t="shared" ca="1" si="20"/>
        <v>#NAME?</v>
      </c>
      <c r="BA102" s="88" t="e">
        <f t="shared" ca="1" si="21"/>
        <v>#NAME?</v>
      </c>
      <c r="BB102" s="88" t="e">
        <f t="shared" ca="1" si="22"/>
        <v>#NAME?</v>
      </c>
      <c r="BC102" s="91" t="e">
        <f t="shared" ca="1" si="23"/>
        <v>#NAME?</v>
      </c>
      <c r="BD102" s="91" t="e">
        <f t="shared" ca="1" si="24"/>
        <v>#NAME?</v>
      </c>
      <c r="BE102" s="88" t="e">
        <f t="shared" ca="1" si="25"/>
        <v>#NAME?</v>
      </c>
      <c r="BF102" s="22" t="e">
        <f t="shared" ca="1" si="26"/>
        <v>#NAME?</v>
      </c>
      <c r="BG102" s="22" t="e">
        <f t="shared" ca="1" si="27"/>
        <v>#NAME?</v>
      </c>
      <c r="BH102" s="22"/>
      <c r="BI102" s="22"/>
      <c r="BJ102" s="22"/>
      <c r="BK102" s="22"/>
      <c r="BL102" s="22"/>
      <c r="BM102" s="22"/>
      <c r="BN102" s="25"/>
      <c r="BO102" s="25"/>
    </row>
    <row r="103" spans="1:67" ht="13.5" customHeight="1" x14ac:dyDescent="0.35">
      <c r="A103" s="25">
        <f t="shared" si="0"/>
        <v>101</v>
      </c>
      <c r="B103" s="52">
        <v>46119</v>
      </c>
      <c r="C103" s="54" t="s">
        <v>1027</v>
      </c>
      <c r="D103" s="54" t="s">
        <v>666</v>
      </c>
      <c r="E103" s="56" t="s">
        <v>258</v>
      </c>
      <c r="F103" s="54">
        <v>1</v>
      </c>
      <c r="G103" s="54" t="s">
        <v>65</v>
      </c>
      <c r="H103" s="54" t="str">
        <f t="shared" si="1"/>
        <v>DONE</v>
      </c>
      <c r="I103" s="54" t="s">
        <v>1029</v>
      </c>
      <c r="J103" s="58" t="s">
        <v>166</v>
      </c>
      <c r="K103" s="58" t="s">
        <v>167</v>
      </c>
      <c r="L103" s="54">
        <v>6018</v>
      </c>
      <c r="M103" s="25" t="s">
        <v>118</v>
      </c>
      <c r="N103" s="54" t="s">
        <v>283</v>
      </c>
      <c r="O103" s="98" t="s">
        <v>91</v>
      </c>
      <c r="P103" s="64" t="s">
        <v>87</v>
      </c>
      <c r="Q103" s="64" t="s">
        <v>87</v>
      </c>
      <c r="R103" s="25">
        <v>200001040019</v>
      </c>
      <c r="S103" s="66">
        <v>46125</v>
      </c>
      <c r="T103" s="66" t="str">
        <f t="shared" si="2"/>
        <v>DONE</v>
      </c>
      <c r="U103" s="66">
        <v>46126</v>
      </c>
      <c r="V103" s="25">
        <v>7000240802</v>
      </c>
      <c r="W103" s="25">
        <v>44778</v>
      </c>
      <c r="X103" s="69">
        <v>46129</v>
      </c>
      <c r="Y103" s="69" t="str">
        <f t="shared" si="3"/>
        <v>DONE</v>
      </c>
      <c r="Z103" s="25">
        <v>48799</v>
      </c>
      <c r="AA103" s="72">
        <v>46129</v>
      </c>
      <c r="AB103" s="25" t="str">
        <f t="shared" si="4"/>
        <v>DONE</v>
      </c>
      <c r="AC103" s="25"/>
      <c r="AD103" s="54" t="s">
        <v>1031</v>
      </c>
      <c r="AE103" s="76">
        <v>46132</v>
      </c>
      <c r="AF103" s="69" t="str">
        <f t="shared" si="5"/>
        <v>DONE</v>
      </c>
      <c r="AG103" s="69">
        <v>46135</v>
      </c>
      <c r="AH103" s="75"/>
      <c r="AI103" s="77" t="e">
        <f t="shared" ca="1" si="6"/>
        <v>#NAME?</v>
      </c>
      <c r="AJ103" s="80" t="str">
        <f t="array" ref="AJ103">IFERROR(INDEX('[1]Master Price'!$E:$E,MATCH(D103,'[1]Master Price'!$B:$B,0)),"0")</f>
        <v>0</v>
      </c>
      <c r="AK103" s="80">
        <f t="shared" si="7"/>
        <v>0</v>
      </c>
      <c r="AL103" s="82" t="str">
        <f t="shared" si="8"/>
        <v>0-day</v>
      </c>
      <c r="AM103" s="82" t="str">
        <f t="shared" si="9"/>
        <v>1-day</v>
      </c>
      <c r="AN103" s="82" t="str">
        <f t="shared" si="30"/>
        <v>4-day</v>
      </c>
      <c r="AO103" s="82" t="str">
        <f t="shared" si="31"/>
        <v>0-day</v>
      </c>
      <c r="AP103" s="82" t="str">
        <f t="shared" si="12"/>
        <v>3-day</v>
      </c>
      <c r="AQ103" s="82" t="str">
        <f t="shared" si="13"/>
        <v>0-day</v>
      </c>
      <c r="AR103" s="17"/>
      <c r="AS103" s="83">
        <f t="shared" si="14"/>
        <v>101</v>
      </c>
      <c r="AT103" s="88" t="str">
        <f t="shared" si="29"/>
        <v>GMIAMMIPT/2026/04/1333</v>
      </c>
      <c r="AU103" s="84" t="e">
        <f t="shared" ca="1" si="15"/>
        <v>#NAME?</v>
      </c>
      <c r="AV103" s="88" t="e">
        <f t="shared" ca="1" si="16"/>
        <v>#NAME?</v>
      </c>
      <c r="AW103" s="83" t="e">
        <f t="shared" ca="1" si="17"/>
        <v>#NAME?</v>
      </c>
      <c r="AX103" s="88" t="e">
        <f t="shared" ca="1" si="18"/>
        <v>#NAME?</v>
      </c>
      <c r="AY103" s="83">
        <f t="shared" si="19"/>
        <v>200001040019</v>
      </c>
      <c r="AZ103" s="22" t="e">
        <f t="shared" ca="1" si="20"/>
        <v>#NAME?</v>
      </c>
      <c r="BA103" s="88" t="e">
        <f t="shared" ca="1" si="21"/>
        <v>#NAME?</v>
      </c>
      <c r="BB103" s="88" t="e">
        <f t="shared" ca="1" si="22"/>
        <v>#NAME?</v>
      </c>
      <c r="BC103" s="91" t="e">
        <f t="shared" ca="1" si="23"/>
        <v>#NAME?</v>
      </c>
      <c r="BD103" s="91" t="e">
        <f t="shared" ca="1" si="24"/>
        <v>#NAME?</v>
      </c>
      <c r="BE103" s="88" t="e">
        <f t="shared" ca="1" si="25"/>
        <v>#NAME?</v>
      </c>
      <c r="BF103" s="22" t="e">
        <f t="shared" ca="1" si="26"/>
        <v>#NAME?</v>
      </c>
      <c r="BG103" s="22" t="e">
        <f t="shared" ca="1" si="27"/>
        <v>#NAME?</v>
      </c>
      <c r="BH103" s="22"/>
      <c r="BI103" s="22"/>
      <c r="BJ103" s="22"/>
      <c r="BK103" s="22"/>
      <c r="BL103" s="22"/>
      <c r="BM103" s="22"/>
      <c r="BN103" s="25"/>
      <c r="BO103" s="25"/>
    </row>
    <row r="104" spans="1:67" ht="13.5" customHeight="1" x14ac:dyDescent="0.35">
      <c r="A104" s="25">
        <f t="shared" si="0"/>
        <v>102</v>
      </c>
      <c r="B104" s="52">
        <v>46119</v>
      </c>
      <c r="C104" s="54" t="s">
        <v>1027</v>
      </c>
      <c r="D104" s="54" t="s">
        <v>136</v>
      </c>
      <c r="E104" s="56" t="s">
        <v>137</v>
      </c>
      <c r="F104" s="54">
        <v>1</v>
      </c>
      <c r="G104" s="54" t="s">
        <v>65</v>
      </c>
      <c r="H104" s="54" t="str">
        <f t="shared" si="1"/>
        <v>DONE</v>
      </c>
      <c r="I104" s="54" t="s">
        <v>1029</v>
      </c>
      <c r="J104" s="58" t="s">
        <v>166</v>
      </c>
      <c r="K104" s="58" t="s">
        <v>167</v>
      </c>
      <c r="L104" s="54">
        <v>6018</v>
      </c>
      <c r="M104" s="25" t="s">
        <v>118</v>
      </c>
      <c r="N104" s="54" t="s">
        <v>283</v>
      </c>
      <c r="O104" s="98" t="s">
        <v>91</v>
      </c>
      <c r="P104" s="64" t="s">
        <v>87</v>
      </c>
      <c r="Q104" s="64" t="s">
        <v>87</v>
      </c>
      <c r="R104" s="25">
        <v>200001040019</v>
      </c>
      <c r="S104" s="66">
        <v>46125</v>
      </c>
      <c r="T104" s="66" t="str">
        <f t="shared" si="2"/>
        <v>DONE</v>
      </c>
      <c r="U104" s="66">
        <v>46126</v>
      </c>
      <c r="V104" s="25">
        <v>7000240802</v>
      </c>
      <c r="W104" s="25">
        <v>44778</v>
      </c>
      <c r="X104" s="69">
        <v>46129</v>
      </c>
      <c r="Y104" s="69" t="str">
        <f t="shared" si="3"/>
        <v>DONE</v>
      </c>
      <c r="Z104" s="25">
        <v>48799</v>
      </c>
      <c r="AA104" s="72">
        <v>46129</v>
      </c>
      <c r="AB104" s="25" t="str">
        <f t="shared" si="4"/>
        <v>DONE</v>
      </c>
      <c r="AC104" s="25"/>
      <c r="AD104" s="54" t="s">
        <v>1031</v>
      </c>
      <c r="AE104" s="76">
        <v>46132</v>
      </c>
      <c r="AF104" s="69" t="str">
        <f t="shared" si="5"/>
        <v>DONE</v>
      </c>
      <c r="AG104" s="69">
        <v>46135</v>
      </c>
      <c r="AH104" s="75"/>
      <c r="AI104" s="77" t="e">
        <f t="shared" ca="1" si="6"/>
        <v>#NAME?</v>
      </c>
      <c r="AJ104" s="80" t="str">
        <f t="array" ref="AJ104">IFERROR(INDEX('[1]Master Price'!$E:$E,MATCH(D104,'[1]Master Price'!$B:$B,0)),"0")</f>
        <v>0</v>
      </c>
      <c r="AK104" s="80">
        <f t="shared" si="7"/>
        <v>0</v>
      </c>
      <c r="AL104" s="82" t="str">
        <f t="shared" si="8"/>
        <v>0-day</v>
      </c>
      <c r="AM104" s="82" t="str">
        <f t="shared" si="9"/>
        <v>1-day</v>
      </c>
      <c r="AN104" s="82" t="str">
        <f t="shared" si="30"/>
        <v>4-day</v>
      </c>
      <c r="AO104" s="82" t="str">
        <f t="shared" si="31"/>
        <v>0-day</v>
      </c>
      <c r="AP104" s="82" t="str">
        <f t="shared" si="12"/>
        <v>3-day</v>
      </c>
      <c r="AQ104" s="82" t="str">
        <f t="shared" si="13"/>
        <v>0-day</v>
      </c>
      <c r="AR104" s="17"/>
      <c r="AS104" s="83">
        <f t="shared" si="14"/>
        <v>102</v>
      </c>
      <c r="AT104" s="88" t="str">
        <f t="shared" si="29"/>
        <v>GMIAMMIPT/2026/04/1333</v>
      </c>
      <c r="AU104" s="84" t="e">
        <f t="shared" ca="1" si="15"/>
        <v>#NAME?</v>
      </c>
      <c r="AV104" s="88" t="e">
        <f t="shared" ca="1" si="16"/>
        <v>#NAME?</v>
      </c>
      <c r="AW104" s="83" t="e">
        <f t="shared" ca="1" si="17"/>
        <v>#NAME?</v>
      </c>
      <c r="AX104" s="88" t="e">
        <f t="shared" ca="1" si="18"/>
        <v>#NAME?</v>
      </c>
      <c r="AY104" s="83">
        <f t="shared" si="19"/>
        <v>200001040019</v>
      </c>
      <c r="AZ104" s="22" t="e">
        <f t="shared" ca="1" si="20"/>
        <v>#NAME?</v>
      </c>
      <c r="BA104" s="88" t="e">
        <f t="shared" ca="1" si="21"/>
        <v>#NAME?</v>
      </c>
      <c r="BB104" s="88" t="e">
        <f t="shared" ca="1" si="22"/>
        <v>#NAME?</v>
      </c>
      <c r="BC104" s="91" t="e">
        <f t="shared" ca="1" si="23"/>
        <v>#NAME?</v>
      </c>
      <c r="BD104" s="91" t="e">
        <f t="shared" ca="1" si="24"/>
        <v>#NAME?</v>
      </c>
      <c r="BE104" s="88" t="e">
        <f t="shared" ca="1" si="25"/>
        <v>#NAME?</v>
      </c>
      <c r="BF104" s="22" t="e">
        <f t="shared" ca="1" si="26"/>
        <v>#NAME?</v>
      </c>
      <c r="BG104" s="22" t="e">
        <f t="shared" ca="1" si="27"/>
        <v>#NAME?</v>
      </c>
      <c r="BH104" s="22"/>
      <c r="BI104" s="22"/>
      <c r="BJ104" s="22"/>
      <c r="BK104" s="22"/>
      <c r="BL104" s="22"/>
      <c r="BM104" s="22"/>
      <c r="BN104" s="25"/>
      <c r="BO104" s="25"/>
    </row>
    <row r="105" spans="1:67" ht="13.5" customHeight="1" x14ac:dyDescent="0.35">
      <c r="A105" s="25">
        <f t="shared" si="0"/>
        <v>103</v>
      </c>
      <c r="B105" s="52">
        <v>46120</v>
      </c>
      <c r="C105" s="54" t="s">
        <v>1050</v>
      </c>
      <c r="D105" s="54" t="s">
        <v>244</v>
      </c>
      <c r="E105" s="56" t="s">
        <v>245</v>
      </c>
      <c r="F105" s="54">
        <v>1</v>
      </c>
      <c r="G105" s="54" t="s">
        <v>65</v>
      </c>
      <c r="H105" s="54" t="str">
        <f t="shared" si="1"/>
        <v>DONE</v>
      </c>
      <c r="I105" s="54" t="s">
        <v>1051</v>
      </c>
      <c r="J105" s="58" t="s">
        <v>1052</v>
      </c>
      <c r="K105" s="58" t="s">
        <v>1053</v>
      </c>
      <c r="L105" s="54"/>
      <c r="M105" s="25"/>
      <c r="N105" s="54" t="s">
        <v>1054</v>
      </c>
      <c r="O105" s="114" t="s">
        <v>81</v>
      </c>
      <c r="P105" s="64" t="s">
        <v>87</v>
      </c>
      <c r="Q105" s="64" t="s">
        <v>1055</v>
      </c>
      <c r="R105" s="25">
        <v>200001040036</v>
      </c>
      <c r="S105" s="66">
        <v>46125</v>
      </c>
      <c r="T105" s="66" t="str">
        <f t="shared" si="2"/>
        <v>DONE</v>
      </c>
      <c r="U105" s="66">
        <v>46126</v>
      </c>
      <c r="V105" s="25">
        <v>7000240810</v>
      </c>
      <c r="W105" s="25">
        <v>44782</v>
      </c>
      <c r="X105" s="69">
        <v>46129</v>
      </c>
      <c r="Y105" s="69" t="str">
        <f t="shared" si="3"/>
        <v>DONE</v>
      </c>
      <c r="Z105" s="25">
        <v>48805</v>
      </c>
      <c r="AA105" s="72">
        <v>46129</v>
      </c>
      <c r="AB105" s="25" t="str">
        <f t="shared" si="4"/>
        <v>DONE</v>
      </c>
      <c r="AC105" s="25"/>
      <c r="AD105" s="54" t="s">
        <v>1057</v>
      </c>
      <c r="AE105" s="76">
        <v>46132</v>
      </c>
      <c r="AF105" s="69" t="str">
        <f t="shared" si="5"/>
        <v>DONE</v>
      </c>
      <c r="AG105" s="69">
        <v>46135</v>
      </c>
      <c r="AH105" s="75"/>
      <c r="AI105" s="77" t="e">
        <f t="shared" ca="1" si="6"/>
        <v>#NAME?</v>
      </c>
      <c r="AJ105" s="80" t="str">
        <f t="array" ref="AJ105">IFERROR(INDEX('[1]Master Price'!$E:$E,MATCH(D105,'[1]Master Price'!$B:$B,0)),"0")</f>
        <v>0</v>
      </c>
      <c r="AK105" s="80">
        <f t="shared" si="7"/>
        <v>0</v>
      </c>
      <c r="AL105" s="82" t="str">
        <f t="shared" si="8"/>
        <v>0-day</v>
      </c>
      <c r="AM105" s="82" t="str">
        <f t="shared" si="9"/>
        <v>1-day</v>
      </c>
      <c r="AN105" s="82" t="str">
        <f t="shared" si="30"/>
        <v>4-day</v>
      </c>
      <c r="AO105" s="82" t="str">
        <f t="shared" si="31"/>
        <v>0-day</v>
      </c>
      <c r="AP105" s="82" t="str">
        <f t="shared" si="12"/>
        <v>3-day</v>
      </c>
      <c r="AQ105" s="82" t="str">
        <f t="shared" si="13"/>
        <v>0-day</v>
      </c>
      <c r="AR105" s="17"/>
      <c r="AS105" s="83">
        <f t="shared" si="14"/>
        <v>103</v>
      </c>
      <c r="AT105" s="88" t="str">
        <f t="shared" si="29"/>
        <v>GMIAMMIPT/2026/04/1334</v>
      </c>
      <c r="AU105" s="84" t="e">
        <f t="shared" ca="1" si="15"/>
        <v>#NAME?</v>
      </c>
      <c r="AV105" s="88" t="e">
        <f t="shared" ca="1" si="16"/>
        <v>#NAME?</v>
      </c>
      <c r="AW105" s="83" t="e">
        <f t="shared" ca="1" si="17"/>
        <v>#NAME?</v>
      </c>
      <c r="AX105" s="88" t="e">
        <f t="shared" ca="1" si="18"/>
        <v>#NAME?</v>
      </c>
      <c r="AY105" s="83">
        <f t="shared" si="19"/>
        <v>200001040036</v>
      </c>
      <c r="AZ105" s="22" t="e">
        <f t="shared" ca="1" si="20"/>
        <v>#NAME?</v>
      </c>
      <c r="BA105" s="88" t="e">
        <f t="shared" ca="1" si="21"/>
        <v>#NAME?</v>
      </c>
      <c r="BB105" s="88" t="e">
        <f t="shared" ca="1" si="22"/>
        <v>#NAME?</v>
      </c>
      <c r="BC105" s="91" t="e">
        <f t="shared" ca="1" si="23"/>
        <v>#NAME?</v>
      </c>
      <c r="BD105" s="91" t="e">
        <f t="shared" ca="1" si="24"/>
        <v>#NAME?</v>
      </c>
      <c r="BE105" s="88" t="e">
        <f t="shared" ca="1" si="25"/>
        <v>#NAME?</v>
      </c>
      <c r="BF105" s="22" t="e">
        <f t="shared" ca="1" si="26"/>
        <v>#NAME?</v>
      </c>
      <c r="BG105" s="22" t="e">
        <f t="shared" ca="1" si="27"/>
        <v>#NAME?</v>
      </c>
      <c r="BH105" s="22"/>
      <c r="BI105" s="22"/>
      <c r="BJ105" s="22"/>
      <c r="BK105" s="22"/>
      <c r="BL105" s="22"/>
      <c r="BM105" s="22"/>
      <c r="BN105" s="25"/>
      <c r="BO105" s="25"/>
    </row>
    <row r="106" spans="1:67" ht="13.5" customHeight="1" x14ac:dyDescent="0.35">
      <c r="A106" s="25">
        <f t="shared" si="0"/>
        <v>104</v>
      </c>
      <c r="B106" s="52">
        <v>46120</v>
      </c>
      <c r="C106" s="54" t="s">
        <v>1050</v>
      </c>
      <c r="D106" s="54" t="s">
        <v>273</v>
      </c>
      <c r="E106" s="56" t="s">
        <v>274</v>
      </c>
      <c r="F106" s="54">
        <v>10</v>
      </c>
      <c r="G106" s="54" t="s">
        <v>65</v>
      </c>
      <c r="H106" s="54" t="str">
        <f t="shared" si="1"/>
        <v>DONE</v>
      </c>
      <c r="I106" s="54" t="s">
        <v>1051</v>
      </c>
      <c r="J106" s="58" t="s">
        <v>1052</v>
      </c>
      <c r="K106" s="58" t="s">
        <v>1053</v>
      </c>
      <c r="L106" s="54"/>
      <c r="M106" s="25"/>
      <c r="N106" s="54" t="s">
        <v>1054</v>
      </c>
      <c r="O106" s="114" t="s">
        <v>81</v>
      </c>
      <c r="P106" s="64" t="s">
        <v>87</v>
      </c>
      <c r="Q106" s="64" t="s">
        <v>1055</v>
      </c>
      <c r="R106" s="25">
        <v>200001040036</v>
      </c>
      <c r="S106" s="66">
        <v>46125</v>
      </c>
      <c r="T106" s="66" t="str">
        <f t="shared" si="2"/>
        <v>DONE</v>
      </c>
      <c r="U106" s="66">
        <v>46126</v>
      </c>
      <c r="V106" s="25">
        <v>7000240810</v>
      </c>
      <c r="W106" s="25">
        <v>44782</v>
      </c>
      <c r="X106" s="69">
        <v>46129</v>
      </c>
      <c r="Y106" s="69" t="str">
        <f t="shared" si="3"/>
        <v>DONE</v>
      </c>
      <c r="Z106" s="25">
        <v>48805</v>
      </c>
      <c r="AA106" s="72">
        <v>46129</v>
      </c>
      <c r="AB106" s="25" t="str">
        <f t="shared" si="4"/>
        <v>DONE</v>
      </c>
      <c r="AC106" s="25"/>
      <c r="AD106" s="54" t="s">
        <v>1057</v>
      </c>
      <c r="AE106" s="76">
        <v>46132</v>
      </c>
      <c r="AF106" s="69" t="str">
        <f t="shared" si="5"/>
        <v>DONE</v>
      </c>
      <c r="AG106" s="69">
        <v>46135</v>
      </c>
      <c r="AH106" s="75"/>
      <c r="AI106" s="77" t="e">
        <f t="shared" ca="1" si="6"/>
        <v>#NAME?</v>
      </c>
      <c r="AJ106" s="80" t="str">
        <f t="array" ref="AJ106">IFERROR(INDEX('[1]Master Price'!$E:$E,MATCH(D106,'[1]Master Price'!$B:$B,0)),"0")</f>
        <v>0</v>
      </c>
      <c r="AK106" s="80">
        <f t="shared" si="7"/>
        <v>0</v>
      </c>
      <c r="AL106" s="82" t="str">
        <f t="shared" si="8"/>
        <v>0-day</v>
      </c>
      <c r="AM106" s="82" t="str">
        <f t="shared" si="9"/>
        <v>1-day</v>
      </c>
      <c r="AN106" s="82" t="str">
        <f t="shared" si="30"/>
        <v>4-day</v>
      </c>
      <c r="AO106" s="82" t="str">
        <f t="shared" si="31"/>
        <v>0-day</v>
      </c>
      <c r="AP106" s="82" t="str">
        <f t="shared" si="12"/>
        <v>3-day</v>
      </c>
      <c r="AQ106" s="82" t="str">
        <f t="shared" si="13"/>
        <v>0-day</v>
      </c>
      <c r="AR106" s="17"/>
      <c r="AS106" s="83">
        <f t="shared" si="14"/>
        <v>104</v>
      </c>
      <c r="AT106" s="88" t="str">
        <f t="shared" si="29"/>
        <v>GMIAMMIPT/2026/04/1334</v>
      </c>
      <c r="AU106" s="84" t="e">
        <f t="shared" ca="1" si="15"/>
        <v>#NAME?</v>
      </c>
      <c r="AV106" s="88" t="e">
        <f t="shared" ca="1" si="16"/>
        <v>#NAME?</v>
      </c>
      <c r="AW106" s="83" t="e">
        <f t="shared" ca="1" si="17"/>
        <v>#NAME?</v>
      </c>
      <c r="AX106" s="88" t="e">
        <f t="shared" ca="1" si="18"/>
        <v>#NAME?</v>
      </c>
      <c r="AY106" s="83">
        <f t="shared" si="19"/>
        <v>200001040036</v>
      </c>
      <c r="AZ106" s="22" t="e">
        <f t="shared" ca="1" si="20"/>
        <v>#NAME?</v>
      </c>
      <c r="BA106" s="88" t="e">
        <f t="shared" ca="1" si="21"/>
        <v>#NAME?</v>
      </c>
      <c r="BB106" s="88" t="e">
        <f t="shared" ca="1" si="22"/>
        <v>#NAME?</v>
      </c>
      <c r="BC106" s="91" t="e">
        <f t="shared" ca="1" si="23"/>
        <v>#NAME?</v>
      </c>
      <c r="BD106" s="91" t="e">
        <f t="shared" ca="1" si="24"/>
        <v>#NAME?</v>
      </c>
      <c r="BE106" s="88" t="e">
        <f t="shared" ca="1" si="25"/>
        <v>#NAME?</v>
      </c>
      <c r="BF106" s="22" t="e">
        <f t="shared" ca="1" si="26"/>
        <v>#NAME?</v>
      </c>
      <c r="BG106" s="22" t="e">
        <f t="shared" ca="1" si="27"/>
        <v>#NAME?</v>
      </c>
      <c r="BH106" s="22"/>
      <c r="BI106" s="22"/>
      <c r="BJ106" s="22"/>
      <c r="BK106" s="22"/>
      <c r="BL106" s="22"/>
      <c r="BM106" s="22"/>
      <c r="BN106" s="25"/>
      <c r="BO106" s="25"/>
    </row>
    <row r="107" spans="1:67" ht="13.5" customHeight="1" x14ac:dyDescent="0.35">
      <c r="A107" s="25">
        <f t="shared" si="0"/>
        <v>105</v>
      </c>
      <c r="B107" s="52">
        <v>46120</v>
      </c>
      <c r="C107" s="54" t="s">
        <v>1050</v>
      </c>
      <c r="D107" s="54" t="s">
        <v>367</v>
      </c>
      <c r="E107" s="56" t="s">
        <v>368</v>
      </c>
      <c r="F107" s="54">
        <v>10</v>
      </c>
      <c r="G107" s="54" t="s">
        <v>65</v>
      </c>
      <c r="H107" s="54" t="str">
        <f t="shared" si="1"/>
        <v>DONE</v>
      </c>
      <c r="I107" s="54" t="s">
        <v>1051</v>
      </c>
      <c r="J107" s="58" t="s">
        <v>1052</v>
      </c>
      <c r="K107" s="58" t="s">
        <v>1053</v>
      </c>
      <c r="L107" s="54"/>
      <c r="M107" s="25"/>
      <c r="N107" s="54" t="s">
        <v>1054</v>
      </c>
      <c r="O107" s="114" t="s">
        <v>81</v>
      </c>
      <c r="P107" s="64" t="s">
        <v>87</v>
      </c>
      <c r="Q107" s="64" t="s">
        <v>1055</v>
      </c>
      <c r="R107" s="25">
        <v>200001040036</v>
      </c>
      <c r="S107" s="66">
        <v>46125</v>
      </c>
      <c r="T107" s="66" t="str">
        <f t="shared" si="2"/>
        <v>DONE</v>
      </c>
      <c r="U107" s="66">
        <v>46126</v>
      </c>
      <c r="V107" s="25">
        <v>7000240810</v>
      </c>
      <c r="W107" s="25">
        <v>44782</v>
      </c>
      <c r="X107" s="69">
        <v>46129</v>
      </c>
      <c r="Y107" s="69" t="str">
        <f t="shared" si="3"/>
        <v>DONE</v>
      </c>
      <c r="Z107" s="25">
        <v>48805</v>
      </c>
      <c r="AA107" s="72">
        <v>46129</v>
      </c>
      <c r="AB107" s="25" t="str">
        <f t="shared" si="4"/>
        <v>DONE</v>
      </c>
      <c r="AC107" s="25"/>
      <c r="AD107" s="54" t="s">
        <v>1057</v>
      </c>
      <c r="AE107" s="76">
        <v>46132</v>
      </c>
      <c r="AF107" s="69" t="str">
        <f t="shared" si="5"/>
        <v>DONE</v>
      </c>
      <c r="AG107" s="69">
        <v>46135</v>
      </c>
      <c r="AH107" s="75"/>
      <c r="AI107" s="77" t="e">
        <f t="shared" ca="1" si="6"/>
        <v>#NAME?</v>
      </c>
      <c r="AJ107" s="80" t="str">
        <f t="array" ref="AJ107">IFERROR(INDEX('[1]Master Price'!$E:$E,MATCH(D107,'[1]Master Price'!$B:$B,0)),"0")</f>
        <v>0</v>
      </c>
      <c r="AK107" s="80">
        <f t="shared" si="7"/>
        <v>0</v>
      </c>
      <c r="AL107" s="82" t="str">
        <f t="shared" si="8"/>
        <v>0-day</v>
      </c>
      <c r="AM107" s="82" t="str">
        <f t="shared" si="9"/>
        <v>1-day</v>
      </c>
      <c r="AN107" s="82" t="str">
        <f t="shared" si="30"/>
        <v>4-day</v>
      </c>
      <c r="AO107" s="82" t="str">
        <f t="shared" si="31"/>
        <v>0-day</v>
      </c>
      <c r="AP107" s="82" t="str">
        <f t="shared" si="12"/>
        <v>3-day</v>
      </c>
      <c r="AQ107" s="82" t="str">
        <f t="shared" si="13"/>
        <v>0-day</v>
      </c>
      <c r="AR107" s="17"/>
      <c r="AS107" s="83">
        <f t="shared" si="14"/>
        <v>105</v>
      </c>
      <c r="AT107" s="88" t="str">
        <f t="shared" si="29"/>
        <v>GMIAMMIPT/2026/04/1334</v>
      </c>
      <c r="AU107" s="84" t="e">
        <f t="shared" ca="1" si="15"/>
        <v>#NAME?</v>
      </c>
      <c r="AV107" s="88" t="e">
        <f t="shared" ca="1" si="16"/>
        <v>#NAME?</v>
      </c>
      <c r="AW107" s="83" t="e">
        <f t="shared" ca="1" si="17"/>
        <v>#NAME?</v>
      </c>
      <c r="AX107" s="88" t="e">
        <f t="shared" ca="1" si="18"/>
        <v>#NAME?</v>
      </c>
      <c r="AY107" s="83">
        <f t="shared" si="19"/>
        <v>200001040036</v>
      </c>
      <c r="AZ107" s="22" t="e">
        <f t="shared" ca="1" si="20"/>
        <v>#NAME?</v>
      </c>
      <c r="BA107" s="88" t="e">
        <f t="shared" ca="1" si="21"/>
        <v>#NAME?</v>
      </c>
      <c r="BB107" s="88" t="e">
        <f t="shared" ca="1" si="22"/>
        <v>#NAME?</v>
      </c>
      <c r="BC107" s="91" t="e">
        <f t="shared" ca="1" si="23"/>
        <v>#NAME?</v>
      </c>
      <c r="BD107" s="91" t="e">
        <f t="shared" ca="1" si="24"/>
        <v>#NAME?</v>
      </c>
      <c r="BE107" s="88" t="e">
        <f t="shared" ca="1" si="25"/>
        <v>#NAME?</v>
      </c>
      <c r="BF107" s="22" t="e">
        <f t="shared" ca="1" si="26"/>
        <v>#NAME?</v>
      </c>
      <c r="BG107" s="22" t="e">
        <f t="shared" ca="1" si="27"/>
        <v>#NAME?</v>
      </c>
      <c r="BH107" s="22"/>
      <c r="BI107" s="22"/>
      <c r="BJ107" s="22"/>
      <c r="BK107" s="22"/>
      <c r="BL107" s="22"/>
      <c r="BM107" s="22"/>
      <c r="BN107" s="25"/>
      <c r="BO107" s="25"/>
    </row>
    <row r="108" spans="1:67" ht="13.5" customHeight="1" x14ac:dyDescent="0.35">
      <c r="A108" s="25">
        <f t="shared" si="0"/>
        <v>106</v>
      </c>
      <c r="B108" s="52">
        <v>46120</v>
      </c>
      <c r="C108" s="54" t="s">
        <v>1050</v>
      </c>
      <c r="D108" s="54" t="s">
        <v>679</v>
      </c>
      <c r="E108" s="56" t="s">
        <v>680</v>
      </c>
      <c r="F108" s="54">
        <v>10</v>
      </c>
      <c r="G108" s="54" t="s">
        <v>65</v>
      </c>
      <c r="H108" s="54" t="str">
        <f t="shared" si="1"/>
        <v>DONE</v>
      </c>
      <c r="I108" s="54" t="s">
        <v>1051</v>
      </c>
      <c r="J108" s="58" t="s">
        <v>1052</v>
      </c>
      <c r="K108" s="58" t="s">
        <v>1053</v>
      </c>
      <c r="L108" s="54"/>
      <c r="M108" s="25"/>
      <c r="N108" s="54" t="s">
        <v>1054</v>
      </c>
      <c r="O108" s="114" t="s">
        <v>81</v>
      </c>
      <c r="P108" s="64" t="s">
        <v>87</v>
      </c>
      <c r="Q108" s="64" t="s">
        <v>1055</v>
      </c>
      <c r="R108" s="25">
        <v>200001040036</v>
      </c>
      <c r="S108" s="66">
        <v>46125</v>
      </c>
      <c r="T108" s="66" t="str">
        <f t="shared" si="2"/>
        <v>DONE</v>
      </c>
      <c r="U108" s="66">
        <v>46126</v>
      </c>
      <c r="V108" s="25">
        <v>7000240810</v>
      </c>
      <c r="W108" s="25">
        <v>44782</v>
      </c>
      <c r="X108" s="69">
        <v>46129</v>
      </c>
      <c r="Y108" s="69" t="str">
        <f t="shared" si="3"/>
        <v>DONE</v>
      </c>
      <c r="Z108" s="25">
        <v>48805</v>
      </c>
      <c r="AA108" s="72">
        <v>46129</v>
      </c>
      <c r="AB108" s="25" t="str">
        <f t="shared" si="4"/>
        <v>DONE</v>
      </c>
      <c r="AC108" s="25"/>
      <c r="AD108" s="54" t="s">
        <v>1057</v>
      </c>
      <c r="AE108" s="76">
        <v>46132</v>
      </c>
      <c r="AF108" s="69" t="str">
        <f t="shared" si="5"/>
        <v>DONE</v>
      </c>
      <c r="AG108" s="69">
        <v>46135</v>
      </c>
      <c r="AH108" s="75"/>
      <c r="AI108" s="77" t="e">
        <f t="shared" ca="1" si="6"/>
        <v>#NAME?</v>
      </c>
      <c r="AJ108" s="80" t="str">
        <f t="array" ref="AJ108">IFERROR(INDEX('[1]Master Price'!$E:$E,MATCH(D108,'[1]Master Price'!$B:$B,0)),"0")</f>
        <v>0</v>
      </c>
      <c r="AK108" s="80">
        <f t="shared" si="7"/>
        <v>0</v>
      </c>
      <c r="AL108" s="82" t="str">
        <f t="shared" ref="AL108:AL207" si="32">IFERROR(DATEDIF(B108,T108,"d"),"0")&amp;"-day"</f>
        <v>0-day</v>
      </c>
      <c r="AM108" s="82" t="str">
        <f t="shared" si="9"/>
        <v>1-day</v>
      </c>
      <c r="AN108" s="82" t="str">
        <f t="shared" ref="AN108:AN207" si="33">IFERROR(DATEDIF(T108,X108,"d"),"0")&amp;"-day"</f>
        <v>0-day</v>
      </c>
      <c r="AO108" s="82" t="str">
        <f t="shared" si="31"/>
        <v>0-day</v>
      </c>
      <c r="AP108" s="82" t="str">
        <f t="shared" si="12"/>
        <v>3-day</v>
      </c>
      <c r="AQ108" s="82" t="str">
        <f t="shared" si="13"/>
        <v>0-day</v>
      </c>
      <c r="AR108" s="17"/>
      <c r="AS108" s="83">
        <f t="shared" si="14"/>
        <v>106</v>
      </c>
      <c r="AT108" s="88" t="str">
        <f t="shared" si="29"/>
        <v>GMIAMMIPT/2026/04/1334</v>
      </c>
      <c r="AU108" s="84" t="e">
        <f t="shared" ca="1" si="15"/>
        <v>#NAME?</v>
      </c>
      <c r="AV108" s="88" t="e">
        <f t="shared" ca="1" si="16"/>
        <v>#NAME?</v>
      </c>
      <c r="AW108" s="83" t="e">
        <f t="shared" ca="1" si="17"/>
        <v>#NAME?</v>
      </c>
      <c r="AX108" s="88" t="e">
        <f t="shared" ca="1" si="18"/>
        <v>#NAME?</v>
      </c>
      <c r="AY108" s="83">
        <f t="shared" si="19"/>
        <v>200001040036</v>
      </c>
      <c r="AZ108" s="22" t="e">
        <f t="shared" ca="1" si="20"/>
        <v>#NAME?</v>
      </c>
      <c r="BA108" s="88" t="e">
        <f t="shared" ca="1" si="21"/>
        <v>#NAME?</v>
      </c>
      <c r="BB108" s="88" t="e">
        <f t="shared" ca="1" si="22"/>
        <v>#NAME?</v>
      </c>
      <c r="BC108" s="91" t="e">
        <f t="shared" ca="1" si="23"/>
        <v>#NAME?</v>
      </c>
      <c r="BD108" s="91" t="e">
        <f t="shared" ca="1" si="24"/>
        <v>#NAME?</v>
      </c>
      <c r="BE108" s="88" t="e">
        <f t="shared" ca="1" si="25"/>
        <v>#NAME?</v>
      </c>
      <c r="BF108" s="22" t="e">
        <f t="shared" ca="1" si="26"/>
        <v>#NAME?</v>
      </c>
      <c r="BG108" s="22" t="e">
        <f t="shared" ca="1" si="27"/>
        <v>#NAME?</v>
      </c>
      <c r="BH108" s="22"/>
      <c r="BI108" s="22"/>
      <c r="BJ108" s="22"/>
      <c r="BK108" s="22"/>
      <c r="BL108" s="22"/>
      <c r="BM108" s="22"/>
      <c r="BN108" s="25"/>
      <c r="BO108" s="25"/>
    </row>
    <row r="109" spans="1:67" ht="13.5" customHeight="1" x14ac:dyDescent="0.35">
      <c r="A109" s="25">
        <f t="shared" si="0"/>
        <v>107</v>
      </c>
      <c r="B109" s="52">
        <v>46120</v>
      </c>
      <c r="C109" s="54" t="s">
        <v>1050</v>
      </c>
      <c r="D109" s="54" t="s">
        <v>427</v>
      </c>
      <c r="E109" s="56" t="s">
        <v>428</v>
      </c>
      <c r="F109" s="54">
        <v>10</v>
      </c>
      <c r="G109" s="54" t="s">
        <v>65</v>
      </c>
      <c r="H109" s="54" t="str">
        <f t="shared" si="1"/>
        <v>DONE</v>
      </c>
      <c r="I109" s="54" t="s">
        <v>1051</v>
      </c>
      <c r="J109" s="58" t="s">
        <v>1052</v>
      </c>
      <c r="K109" s="58" t="s">
        <v>1053</v>
      </c>
      <c r="L109" s="54"/>
      <c r="M109" s="25"/>
      <c r="N109" s="54" t="s">
        <v>1054</v>
      </c>
      <c r="O109" s="114" t="s">
        <v>81</v>
      </c>
      <c r="P109" s="64" t="s">
        <v>87</v>
      </c>
      <c r="Q109" s="64" t="s">
        <v>1055</v>
      </c>
      <c r="R109" s="25">
        <v>200001040036</v>
      </c>
      <c r="S109" s="66">
        <v>46125</v>
      </c>
      <c r="T109" s="66" t="str">
        <f t="shared" si="2"/>
        <v>DONE</v>
      </c>
      <c r="U109" s="66">
        <v>46126</v>
      </c>
      <c r="V109" s="25">
        <v>7000240810</v>
      </c>
      <c r="W109" s="25">
        <v>44782</v>
      </c>
      <c r="X109" s="69">
        <v>46129</v>
      </c>
      <c r="Y109" s="69" t="str">
        <f t="shared" si="3"/>
        <v>DONE</v>
      </c>
      <c r="Z109" s="25">
        <v>48805</v>
      </c>
      <c r="AA109" s="72">
        <v>46129</v>
      </c>
      <c r="AB109" s="25" t="str">
        <f t="shared" si="4"/>
        <v>DONE</v>
      </c>
      <c r="AC109" s="25"/>
      <c r="AD109" s="54" t="s">
        <v>1057</v>
      </c>
      <c r="AE109" s="76">
        <v>46132</v>
      </c>
      <c r="AF109" s="69" t="str">
        <f t="shared" si="5"/>
        <v>DONE</v>
      </c>
      <c r="AG109" s="69">
        <v>46135</v>
      </c>
      <c r="AH109" s="75"/>
      <c r="AI109" s="77" t="e">
        <f t="shared" ca="1" si="6"/>
        <v>#NAME?</v>
      </c>
      <c r="AJ109" s="80" t="str">
        <f t="array" ref="AJ109">IFERROR(INDEX('[1]Master Price'!$E:$E,MATCH(D109,'[1]Master Price'!$B:$B,0)),"0")</f>
        <v>0</v>
      </c>
      <c r="AK109" s="80">
        <f t="shared" si="7"/>
        <v>0</v>
      </c>
      <c r="AL109" s="82" t="str">
        <f t="shared" si="32"/>
        <v>0-day</v>
      </c>
      <c r="AM109" s="82" t="str">
        <f t="shared" si="9"/>
        <v>1-day</v>
      </c>
      <c r="AN109" s="82" t="str">
        <f t="shared" si="33"/>
        <v>0-day</v>
      </c>
      <c r="AO109" s="82" t="str">
        <f t="shared" si="31"/>
        <v>0-day</v>
      </c>
      <c r="AP109" s="82" t="str">
        <f t="shared" si="12"/>
        <v>3-day</v>
      </c>
      <c r="AQ109" s="82" t="str">
        <f t="shared" si="13"/>
        <v>0-day</v>
      </c>
      <c r="AR109" s="17"/>
      <c r="AS109" s="83">
        <f t="shared" si="14"/>
        <v>107</v>
      </c>
      <c r="AT109" s="88" t="str">
        <f t="shared" si="29"/>
        <v>GMIAMMIPT/2026/04/1334</v>
      </c>
      <c r="AU109" s="84" t="e">
        <f t="shared" ca="1" si="15"/>
        <v>#NAME?</v>
      </c>
      <c r="AV109" s="88" t="e">
        <f t="shared" ca="1" si="16"/>
        <v>#NAME?</v>
      </c>
      <c r="AW109" s="83" t="e">
        <f t="shared" ca="1" si="17"/>
        <v>#NAME?</v>
      </c>
      <c r="AX109" s="88" t="e">
        <f t="shared" ca="1" si="18"/>
        <v>#NAME?</v>
      </c>
      <c r="AY109" s="83">
        <f t="shared" si="19"/>
        <v>200001040036</v>
      </c>
      <c r="AZ109" s="22" t="e">
        <f t="shared" ca="1" si="20"/>
        <v>#NAME?</v>
      </c>
      <c r="BA109" s="88" t="e">
        <f t="shared" ca="1" si="21"/>
        <v>#NAME?</v>
      </c>
      <c r="BB109" s="88" t="e">
        <f t="shared" ca="1" si="22"/>
        <v>#NAME?</v>
      </c>
      <c r="BC109" s="91" t="e">
        <f t="shared" ca="1" si="23"/>
        <v>#NAME?</v>
      </c>
      <c r="BD109" s="91" t="e">
        <f t="shared" ca="1" si="24"/>
        <v>#NAME?</v>
      </c>
      <c r="BE109" s="88" t="e">
        <f t="shared" ca="1" si="25"/>
        <v>#NAME?</v>
      </c>
      <c r="BF109" s="22" t="e">
        <f t="shared" ca="1" si="26"/>
        <v>#NAME?</v>
      </c>
      <c r="BG109" s="22" t="e">
        <f t="shared" ca="1" si="27"/>
        <v>#NAME?</v>
      </c>
      <c r="BH109" s="22"/>
      <c r="BI109" s="22"/>
      <c r="BJ109" s="22"/>
      <c r="BK109" s="22"/>
      <c r="BL109" s="22"/>
      <c r="BM109" s="22"/>
      <c r="BN109" s="25"/>
      <c r="BO109" s="25"/>
    </row>
    <row r="110" spans="1:67" ht="13.5" customHeight="1" x14ac:dyDescent="0.35">
      <c r="A110" s="25">
        <f t="shared" si="0"/>
        <v>108</v>
      </c>
      <c r="B110" s="52">
        <v>46120</v>
      </c>
      <c r="C110" s="54" t="s">
        <v>1084</v>
      </c>
      <c r="D110" s="54" t="s">
        <v>1085</v>
      </c>
      <c r="E110" s="56" t="s">
        <v>1086</v>
      </c>
      <c r="F110" s="54">
        <v>1</v>
      </c>
      <c r="G110" s="54" t="s">
        <v>65</v>
      </c>
      <c r="H110" s="54" t="str">
        <f t="shared" si="1"/>
        <v>DONE</v>
      </c>
      <c r="I110" s="54" t="s">
        <v>1059</v>
      </c>
      <c r="J110" s="58" t="s">
        <v>811</v>
      </c>
      <c r="K110" s="58" t="s">
        <v>812</v>
      </c>
      <c r="L110" s="54"/>
      <c r="M110" s="25"/>
      <c r="N110" s="54" t="s">
        <v>161</v>
      </c>
      <c r="O110" s="114" t="s">
        <v>81</v>
      </c>
      <c r="P110" s="64" t="s">
        <v>87</v>
      </c>
      <c r="Q110" s="64" t="s">
        <v>83</v>
      </c>
      <c r="R110" s="25">
        <v>200001040008</v>
      </c>
      <c r="S110" s="66">
        <v>46125</v>
      </c>
      <c r="T110" s="66" t="str">
        <f t="shared" si="2"/>
        <v>DONE</v>
      </c>
      <c r="U110" s="66">
        <v>46126</v>
      </c>
      <c r="V110" s="25">
        <v>9200082695</v>
      </c>
      <c r="W110" s="25">
        <v>44869</v>
      </c>
      <c r="X110" s="69">
        <v>46135</v>
      </c>
      <c r="Y110" s="69" t="str">
        <f t="shared" si="3"/>
        <v>DONE</v>
      </c>
      <c r="Z110" s="25">
        <v>48891</v>
      </c>
      <c r="AA110" s="72">
        <v>46135</v>
      </c>
      <c r="AB110" s="25" t="str">
        <f t="shared" si="4"/>
        <v>DONE</v>
      </c>
      <c r="AC110" s="25"/>
      <c r="AD110" s="54" t="s">
        <v>1087</v>
      </c>
      <c r="AE110" s="76">
        <v>46136</v>
      </c>
      <c r="AF110" s="69" t="str">
        <f t="shared" si="5"/>
        <v>DONE</v>
      </c>
      <c r="AG110" s="69">
        <v>46138</v>
      </c>
      <c r="AH110" s="75"/>
      <c r="AI110" s="77" t="e">
        <f t="shared" ca="1" si="6"/>
        <v>#NAME?</v>
      </c>
      <c r="AJ110" s="80" t="str">
        <f t="array" ref="AJ110">IFERROR(INDEX('[1]Master Price'!$E:$E,MATCH(D110,'[1]Master Price'!$B:$B,0)),"0")</f>
        <v>0</v>
      </c>
      <c r="AK110" s="80">
        <f t="shared" si="7"/>
        <v>0</v>
      </c>
      <c r="AL110" s="82" t="str">
        <f t="shared" si="32"/>
        <v>0-day</v>
      </c>
      <c r="AM110" s="82" t="str">
        <f t="shared" si="9"/>
        <v>1-day</v>
      </c>
      <c r="AN110" s="82" t="str">
        <f t="shared" si="33"/>
        <v>0-day</v>
      </c>
      <c r="AO110" s="82" t="str">
        <f t="shared" si="31"/>
        <v>0-day</v>
      </c>
      <c r="AP110" s="82" t="str">
        <f t="shared" si="12"/>
        <v>1-day</v>
      </c>
      <c r="AQ110" s="82" t="str">
        <f t="shared" si="13"/>
        <v>0-day</v>
      </c>
      <c r="AR110" s="17"/>
      <c r="AS110" s="83">
        <f t="shared" si="14"/>
        <v>108</v>
      </c>
      <c r="AT110" s="88" t="str">
        <f t="shared" si="29"/>
        <v>GMIAMMIPT/2026/04/1335</v>
      </c>
      <c r="AU110" s="84" t="e">
        <f t="shared" ca="1" si="15"/>
        <v>#NAME?</v>
      </c>
      <c r="AV110" s="88" t="e">
        <f t="shared" ca="1" si="16"/>
        <v>#NAME?</v>
      </c>
      <c r="AW110" s="83" t="e">
        <f t="shared" ca="1" si="17"/>
        <v>#NAME?</v>
      </c>
      <c r="AX110" s="88" t="e">
        <f t="shared" ca="1" si="18"/>
        <v>#NAME?</v>
      </c>
      <c r="AY110" s="83">
        <f t="shared" si="19"/>
        <v>200001040008</v>
      </c>
      <c r="AZ110" s="22" t="e">
        <f t="shared" ca="1" si="20"/>
        <v>#NAME?</v>
      </c>
      <c r="BA110" s="88" t="e">
        <f t="shared" ca="1" si="21"/>
        <v>#NAME?</v>
      </c>
      <c r="BB110" s="88" t="e">
        <f t="shared" ca="1" si="22"/>
        <v>#NAME?</v>
      </c>
      <c r="BC110" s="91" t="e">
        <f t="shared" ca="1" si="23"/>
        <v>#NAME?</v>
      </c>
      <c r="BD110" s="91" t="e">
        <f t="shared" ca="1" si="24"/>
        <v>#NAME?</v>
      </c>
      <c r="BE110" s="88" t="e">
        <f t="shared" ca="1" si="25"/>
        <v>#NAME?</v>
      </c>
      <c r="BF110" s="22" t="e">
        <f t="shared" ca="1" si="26"/>
        <v>#NAME?</v>
      </c>
      <c r="BG110" s="22" t="e">
        <f t="shared" ca="1" si="27"/>
        <v>#NAME?</v>
      </c>
      <c r="BH110" s="22"/>
      <c r="BI110" s="22"/>
      <c r="BJ110" s="22"/>
      <c r="BK110" s="22"/>
      <c r="BL110" s="22"/>
      <c r="BM110" s="22"/>
      <c r="BN110" s="25"/>
      <c r="BO110" s="25"/>
    </row>
    <row r="111" spans="1:67" ht="13.5" customHeight="1" x14ac:dyDescent="0.35">
      <c r="A111" s="25">
        <f t="shared" si="0"/>
        <v>109</v>
      </c>
      <c r="B111" s="52">
        <v>46120</v>
      </c>
      <c r="C111" s="54" t="s">
        <v>1093</v>
      </c>
      <c r="D111" s="54" t="s">
        <v>68</v>
      </c>
      <c r="E111" s="56" t="s">
        <v>70</v>
      </c>
      <c r="F111" s="54">
        <v>1</v>
      </c>
      <c r="G111" s="54" t="s">
        <v>65</v>
      </c>
      <c r="H111" s="54" t="str">
        <f t="shared" si="1"/>
        <v>DONE</v>
      </c>
      <c r="I111" s="54" t="s">
        <v>104</v>
      </c>
      <c r="J111" s="58" t="s">
        <v>105</v>
      </c>
      <c r="K111" s="58" t="s">
        <v>106</v>
      </c>
      <c r="L111" s="54"/>
      <c r="M111" s="25"/>
      <c r="N111" s="54" t="s">
        <v>90</v>
      </c>
      <c r="O111" s="114" t="s">
        <v>81</v>
      </c>
      <c r="P111" s="64" t="s">
        <v>87</v>
      </c>
      <c r="Q111" s="64" t="s">
        <v>1055</v>
      </c>
      <c r="R111" s="25">
        <v>200001040011</v>
      </c>
      <c r="S111" s="66">
        <v>46125</v>
      </c>
      <c r="T111" s="66" t="str">
        <f t="shared" si="2"/>
        <v>DONE</v>
      </c>
      <c r="U111" s="66">
        <v>46126</v>
      </c>
      <c r="V111" s="25">
        <v>7000240826</v>
      </c>
      <c r="W111" s="25">
        <v>44868</v>
      </c>
      <c r="X111" s="69">
        <v>46135</v>
      </c>
      <c r="Y111" s="69" t="str">
        <f t="shared" si="3"/>
        <v>DONE</v>
      </c>
      <c r="Z111" s="25">
        <v>48890</v>
      </c>
      <c r="AA111" s="72">
        <v>46135</v>
      </c>
      <c r="AB111" s="25" t="str">
        <f t="shared" si="4"/>
        <v>DONE</v>
      </c>
      <c r="AC111" s="25"/>
      <c r="AD111" s="54" t="s">
        <v>1096</v>
      </c>
      <c r="AE111" s="76">
        <v>46136</v>
      </c>
      <c r="AF111" s="69" t="str">
        <f t="shared" si="5"/>
        <v>DONE</v>
      </c>
      <c r="AG111" s="69">
        <v>46138</v>
      </c>
      <c r="AH111" s="75"/>
      <c r="AI111" s="77" t="e">
        <f t="shared" ca="1" si="6"/>
        <v>#NAME?</v>
      </c>
      <c r="AJ111" s="80" t="str">
        <f t="array" ref="AJ111">IFERROR(INDEX('[1]Master Price'!$E:$E,MATCH(D111,'[1]Master Price'!$B:$B,0)),"0")</f>
        <v>0</v>
      </c>
      <c r="AK111" s="80">
        <f t="shared" si="7"/>
        <v>0</v>
      </c>
      <c r="AL111" s="82" t="str">
        <f t="shared" si="32"/>
        <v>0-day</v>
      </c>
      <c r="AM111" s="82" t="str">
        <f t="shared" si="9"/>
        <v>1-day</v>
      </c>
      <c r="AN111" s="82" t="str">
        <f t="shared" si="33"/>
        <v>0-day</v>
      </c>
      <c r="AO111" s="82" t="str">
        <f t="shared" si="31"/>
        <v>0-day</v>
      </c>
      <c r="AP111" s="82" t="str">
        <f t="shared" si="12"/>
        <v>1-day</v>
      </c>
      <c r="AQ111" s="82" t="str">
        <f t="shared" si="13"/>
        <v>0-day</v>
      </c>
      <c r="AR111" s="17"/>
      <c r="AS111" s="83">
        <f t="shared" si="14"/>
        <v>109</v>
      </c>
      <c r="AT111" s="88" t="str">
        <f t="shared" si="29"/>
        <v>GMIAMMIPT/2026/04/1336</v>
      </c>
      <c r="AU111" s="84" t="e">
        <f t="shared" ca="1" si="15"/>
        <v>#NAME?</v>
      </c>
      <c r="AV111" s="88" t="e">
        <f t="shared" ca="1" si="16"/>
        <v>#NAME?</v>
      </c>
      <c r="AW111" s="83" t="e">
        <f t="shared" ca="1" si="17"/>
        <v>#NAME?</v>
      </c>
      <c r="AX111" s="88" t="e">
        <f t="shared" ca="1" si="18"/>
        <v>#NAME?</v>
      </c>
      <c r="AY111" s="83">
        <f t="shared" si="19"/>
        <v>200001040011</v>
      </c>
      <c r="AZ111" s="22" t="e">
        <f t="shared" ca="1" si="20"/>
        <v>#NAME?</v>
      </c>
      <c r="BA111" s="88" t="e">
        <f t="shared" ca="1" si="21"/>
        <v>#NAME?</v>
      </c>
      <c r="BB111" s="88" t="e">
        <f t="shared" ca="1" si="22"/>
        <v>#NAME?</v>
      </c>
      <c r="BC111" s="91" t="e">
        <f t="shared" ca="1" si="23"/>
        <v>#NAME?</v>
      </c>
      <c r="BD111" s="91" t="e">
        <f t="shared" ca="1" si="24"/>
        <v>#NAME?</v>
      </c>
      <c r="BE111" s="88" t="e">
        <f t="shared" ca="1" si="25"/>
        <v>#NAME?</v>
      </c>
      <c r="BF111" s="22" t="e">
        <f t="shared" ca="1" si="26"/>
        <v>#NAME?</v>
      </c>
      <c r="BG111" s="22" t="e">
        <f t="shared" ca="1" si="27"/>
        <v>#NAME?</v>
      </c>
      <c r="BH111" s="22"/>
      <c r="BI111" s="22"/>
      <c r="BJ111" s="22"/>
      <c r="BK111" s="22"/>
      <c r="BL111" s="22"/>
      <c r="BM111" s="22"/>
      <c r="BN111" s="25"/>
      <c r="BO111" s="25"/>
    </row>
    <row r="112" spans="1:67" ht="13.5" customHeight="1" x14ac:dyDescent="0.35">
      <c r="A112" s="25">
        <f t="shared" si="0"/>
        <v>110</v>
      </c>
      <c r="B112" s="52">
        <v>46119</v>
      </c>
      <c r="C112" s="54" t="s">
        <v>1097</v>
      </c>
      <c r="D112" s="54" t="s">
        <v>68</v>
      </c>
      <c r="E112" s="56" t="s">
        <v>70</v>
      </c>
      <c r="F112" s="54">
        <v>2</v>
      </c>
      <c r="G112" s="54" t="s">
        <v>65</v>
      </c>
      <c r="H112" s="54" t="str">
        <f t="shared" si="1"/>
        <v>DONE</v>
      </c>
      <c r="I112" s="54" t="s">
        <v>880</v>
      </c>
      <c r="J112" s="58" t="s">
        <v>180</v>
      </c>
      <c r="K112" s="58" t="s">
        <v>79</v>
      </c>
      <c r="L112" s="54"/>
      <c r="M112" s="25"/>
      <c r="N112" s="54" t="s">
        <v>90</v>
      </c>
      <c r="O112" s="98" t="s">
        <v>91</v>
      </c>
      <c r="P112" s="64" t="s">
        <v>87</v>
      </c>
      <c r="Q112" s="64" t="s">
        <v>148</v>
      </c>
      <c r="R112" s="25">
        <v>200001040014</v>
      </c>
      <c r="S112" s="66">
        <v>46125</v>
      </c>
      <c r="T112" s="66" t="str">
        <f t="shared" si="2"/>
        <v>DONE</v>
      </c>
      <c r="U112" s="66">
        <v>46126</v>
      </c>
      <c r="V112" s="25">
        <v>7000240808</v>
      </c>
      <c r="W112" s="25">
        <v>44780</v>
      </c>
      <c r="X112" s="69">
        <v>46129</v>
      </c>
      <c r="Y112" s="69" t="str">
        <f t="shared" si="3"/>
        <v>DONE</v>
      </c>
      <c r="Z112" s="25">
        <v>48803</v>
      </c>
      <c r="AA112" s="69"/>
      <c r="AB112" s="25" t="str">
        <f t="shared" si="4"/>
        <v>DONE</v>
      </c>
      <c r="AC112" s="25"/>
      <c r="AD112" s="54" t="s">
        <v>1099</v>
      </c>
      <c r="AE112" s="76">
        <v>46132</v>
      </c>
      <c r="AF112" s="69" t="str">
        <f t="shared" si="5"/>
        <v>DONE</v>
      </c>
      <c r="AG112" s="69">
        <v>46135</v>
      </c>
      <c r="AH112" s="75"/>
      <c r="AI112" s="77" t="e">
        <f t="shared" ca="1" si="6"/>
        <v>#NAME?</v>
      </c>
      <c r="AJ112" s="80" t="str">
        <f t="array" ref="AJ112">IFERROR(INDEX('[1]Master Price'!$E:$E,MATCH(D112,'[1]Master Price'!$B:$B,0)),"0")</f>
        <v>0</v>
      </c>
      <c r="AK112" s="80">
        <f t="shared" si="7"/>
        <v>0</v>
      </c>
      <c r="AL112" s="82" t="str">
        <f t="shared" si="32"/>
        <v>0-day</v>
      </c>
      <c r="AM112" s="82" t="str">
        <f t="shared" si="9"/>
        <v>1-day</v>
      </c>
      <c r="AN112" s="82" t="str">
        <f t="shared" si="33"/>
        <v>0-day</v>
      </c>
      <c r="AO112" s="82" t="str">
        <f t="shared" si="31"/>
        <v>0-day</v>
      </c>
      <c r="AP112" s="82" t="str">
        <f t="shared" si="12"/>
        <v>46132-day</v>
      </c>
      <c r="AQ112" s="82" t="str">
        <f t="shared" si="13"/>
        <v>0-day</v>
      </c>
      <c r="AR112" s="17"/>
      <c r="AS112" s="83">
        <f t="shared" si="14"/>
        <v>110</v>
      </c>
      <c r="AT112" s="88" t="str">
        <f t="shared" si="29"/>
        <v>GMIAMMIPT/2026/04/1337</v>
      </c>
      <c r="AU112" s="84" t="e">
        <f t="shared" ca="1" si="15"/>
        <v>#NAME?</v>
      </c>
      <c r="AV112" s="88" t="e">
        <f t="shared" ca="1" si="16"/>
        <v>#NAME?</v>
      </c>
      <c r="AW112" s="83" t="e">
        <f t="shared" ca="1" si="17"/>
        <v>#NAME?</v>
      </c>
      <c r="AX112" s="88" t="e">
        <f t="shared" ca="1" si="18"/>
        <v>#NAME?</v>
      </c>
      <c r="AY112" s="83">
        <f t="shared" si="19"/>
        <v>200001040014</v>
      </c>
      <c r="AZ112" s="22" t="e">
        <f t="shared" ca="1" si="20"/>
        <v>#NAME?</v>
      </c>
      <c r="BA112" s="88" t="e">
        <f t="shared" ca="1" si="21"/>
        <v>#NAME?</v>
      </c>
      <c r="BB112" s="88" t="e">
        <f t="shared" ca="1" si="22"/>
        <v>#NAME?</v>
      </c>
      <c r="BC112" s="91" t="e">
        <f t="shared" ca="1" si="23"/>
        <v>#NAME?</v>
      </c>
      <c r="BD112" s="91" t="e">
        <f t="shared" ca="1" si="24"/>
        <v>#NAME?</v>
      </c>
      <c r="BE112" s="88" t="e">
        <f t="shared" ca="1" si="25"/>
        <v>#NAME?</v>
      </c>
      <c r="BF112" s="22" t="e">
        <f t="shared" ca="1" si="26"/>
        <v>#NAME?</v>
      </c>
      <c r="BG112" s="22" t="e">
        <f t="shared" ca="1" si="27"/>
        <v>#NAME?</v>
      </c>
      <c r="BH112" s="22"/>
      <c r="BI112" s="22"/>
      <c r="BJ112" s="22"/>
      <c r="BK112" s="22"/>
      <c r="BL112" s="22"/>
      <c r="BM112" s="22"/>
      <c r="BN112" s="25"/>
      <c r="BO112" s="25"/>
    </row>
    <row r="113" spans="1:67" ht="13.5" customHeight="1" x14ac:dyDescent="0.35">
      <c r="A113" s="25">
        <f t="shared" si="0"/>
        <v>111</v>
      </c>
      <c r="B113" s="52">
        <v>46119</v>
      </c>
      <c r="C113" s="54" t="s">
        <v>1097</v>
      </c>
      <c r="D113" s="54" t="s">
        <v>1106</v>
      </c>
      <c r="E113" s="56" t="s">
        <v>1107</v>
      </c>
      <c r="F113" s="54">
        <v>1</v>
      </c>
      <c r="G113" s="54" t="s">
        <v>65</v>
      </c>
      <c r="H113" s="54" t="str">
        <f t="shared" si="1"/>
        <v>DONE</v>
      </c>
      <c r="I113" s="54" t="s">
        <v>880</v>
      </c>
      <c r="J113" s="58" t="s">
        <v>180</v>
      </c>
      <c r="K113" s="58" t="s">
        <v>79</v>
      </c>
      <c r="L113" s="54"/>
      <c r="M113" s="25"/>
      <c r="N113" s="54" t="s">
        <v>90</v>
      </c>
      <c r="O113" s="98" t="s">
        <v>91</v>
      </c>
      <c r="P113" s="64" t="s">
        <v>87</v>
      </c>
      <c r="Q113" s="64" t="s">
        <v>148</v>
      </c>
      <c r="R113" s="25">
        <v>200001040014</v>
      </c>
      <c r="S113" s="66">
        <v>46125</v>
      </c>
      <c r="T113" s="66" t="str">
        <f t="shared" si="2"/>
        <v>DONE</v>
      </c>
      <c r="U113" s="66">
        <v>46126</v>
      </c>
      <c r="V113" s="25">
        <v>7000240808</v>
      </c>
      <c r="W113" s="25">
        <v>44780</v>
      </c>
      <c r="X113" s="69">
        <v>46129</v>
      </c>
      <c r="Y113" s="69" t="str">
        <f t="shared" si="3"/>
        <v>DONE</v>
      </c>
      <c r="Z113" s="25">
        <v>48803</v>
      </c>
      <c r="AA113" s="69"/>
      <c r="AB113" s="25" t="str">
        <f t="shared" si="4"/>
        <v>DONE</v>
      </c>
      <c r="AC113" s="25"/>
      <c r="AD113" s="54" t="s">
        <v>1099</v>
      </c>
      <c r="AE113" s="76">
        <v>46132</v>
      </c>
      <c r="AF113" s="69" t="str">
        <f t="shared" si="5"/>
        <v>DONE</v>
      </c>
      <c r="AG113" s="69">
        <v>46135</v>
      </c>
      <c r="AH113" s="75"/>
      <c r="AI113" s="77" t="e">
        <f t="shared" ca="1" si="6"/>
        <v>#NAME?</v>
      </c>
      <c r="AJ113" s="80" t="str">
        <f t="array" ref="AJ113">IFERROR(INDEX('[1]Master Price'!$E:$E,MATCH(D113,'[1]Master Price'!$B:$B,0)),"0")</f>
        <v>0</v>
      </c>
      <c r="AK113" s="80">
        <f t="shared" si="7"/>
        <v>0</v>
      </c>
      <c r="AL113" s="82" t="str">
        <f t="shared" si="32"/>
        <v>0-day</v>
      </c>
      <c r="AM113" s="82" t="str">
        <f t="shared" si="9"/>
        <v>1-day</v>
      </c>
      <c r="AN113" s="82" t="str">
        <f t="shared" si="33"/>
        <v>0-day</v>
      </c>
      <c r="AO113" s="82" t="str">
        <f t="shared" si="31"/>
        <v>0-day</v>
      </c>
      <c r="AP113" s="82" t="str">
        <f t="shared" si="12"/>
        <v>46132-day</v>
      </c>
      <c r="AQ113" s="82" t="str">
        <f t="shared" si="13"/>
        <v>0-day</v>
      </c>
      <c r="AR113" s="17"/>
      <c r="AS113" s="83">
        <f t="shared" si="14"/>
        <v>111</v>
      </c>
      <c r="AT113" s="88" t="str">
        <f t="shared" si="29"/>
        <v>GMIAMMIPT/2026/04/1337</v>
      </c>
      <c r="AU113" s="84" t="e">
        <f t="shared" ca="1" si="15"/>
        <v>#NAME?</v>
      </c>
      <c r="AV113" s="88" t="e">
        <f t="shared" ca="1" si="16"/>
        <v>#NAME?</v>
      </c>
      <c r="AW113" s="83" t="e">
        <f t="shared" ca="1" si="17"/>
        <v>#NAME?</v>
      </c>
      <c r="AX113" s="88" t="e">
        <f t="shared" ca="1" si="18"/>
        <v>#NAME?</v>
      </c>
      <c r="AY113" s="83">
        <f t="shared" si="19"/>
        <v>200001040014</v>
      </c>
      <c r="AZ113" s="22" t="e">
        <f t="shared" ca="1" si="20"/>
        <v>#NAME?</v>
      </c>
      <c r="BA113" s="88" t="e">
        <f t="shared" ca="1" si="21"/>
        <v>#NAME?</v>
      </c>
      <c r="BB113" s="88" t="e">
        <f t="shared" ca="1" si="22"/>
        <v>#NAME?</v>
      </c>
      <c r="BC113" s="91" t="e">
        <f t="shared" ca="1" si="23"/>
        <v>#NAME?</v>
      </c>
      <c r="BD113" s="91" t="e">
        <f t="shared" ca="1" si="24"/>
        <v>#NAME?</v>
      </c>
      <c r="BE113" s="88" t="e">
        <f t="shared" ca="1" si="25"/>
        <v>#NAME?</v>
      </c>
      <c r="BF113" s="22" t="e">
        <f t="shared" ca="1" si="26"/>
        <v>#NAME?</v>
      </c>
      <c r="BG113" s="22" t="e">
        <f t="shared" ca="1" si="27"/>
        <v>#NAME?</v>
      </c>
      <c r="BH113" s="22"/>
      <c r="BI113" s="22"/>
      <c r="BJ113" s="22"/>
      <c r="BK113" s="22"/>
      <c r="BL113" s="22"/>
      <c r="BM113" s="22"/>
      <c r="BN113" s="25"/>
      <c r="BO113" s="25"/>
    </row>
    <row r="114" spans="1:67" ht="13.5" customHeight="1" x14ac:dyDescent="0.35">
      <c r="A114" s="25">
        <f t="shared" si="0"/>
        <v>112</v>
      </c>
      <c r="B114" s="52">
        <v>46119</v>
      </c>
      <c r="C114" s="54" t="s">
        <v>1115</v>
      </c>
      <c r="D114" s="54" t="s">
        <v>1116</v>
      </c>
      <c r="E114" s="56" t="s">
        <v>1117</v>
      </c>
      <c r="F114" s="54">
        <v>1</v>
      </c>
      <c r="G114" s="54" t="s">
        <v>65</v>
      </c>
      <c r="H114" s="54" t="str">
        <f t="shared" si="1"/>
        <v>DONE</v>
      </c>
      <c r="I114" s="54" t="s">
        <v>1118</v>
      </c>
      <c r="J114" s="62" t="s">
        <v>73</v>
      </c>
      <c r="K114" s="62" t="s">
        <v>73</v>
      </c>
      <c r="L114" s="54"/>
      <c r="M114" s="25"/>
      <c r="N114" s="54" t="s">
        <v>230</v>
      </c>
      <c r="O114" s="129" t="s">
        <v>231</v>
      </c>
      <c r="P114" s="64" t="s">
        <v>87</v>
      </c>
      <c r="Q114" s="64" t="s">
        <v>433</v>
      </c>
      <c r="R114" s="25" t="s">
        <v>233</v>
      </c>
      <c r="S114" s="66"/>
      <c r="T114" s="66" t="str">
        <f t="shared" si="2"/>
        <v>WAITING</v>
      </c>
      <c r="U114" s="66"/>
      <c r="V114" s="25" t="s">
        <v>1119</v>
      </c>
      <c r="W114" s="25">
        <v>44460</v>
      </c>
      <c r="X114" s="69">
        <v>46121</v>
      </c>
      <c r="Y114" s="69" t="str">
        <f t="shared" si="3"/>
        <v>DONE</v>
      </c>
      <c r="Z114" s="25" t="s">
        <v>1120</v>
      </c>
      <c r="AA114" s="69">
        <v>46127</v>
      </c>
      <c r="AB114" s="25" t="str">
        <f t="shared" si="4"/>
        <v>DONE</v>
      </c>
      <c r="AC114" s="25"/>
      <c r="AD114" s="54" t="s">
        <v>1121</v>
      </c>
      <c r="AE114" s="76">
        <v>46127</v>
      </c>
      <c r="AF114" s="69" t="str">
        <f t="shared" si="5"/>
        <v>DONE</v>
      </c>
      <c r="AG114" s="69">
        <v>46134</v>
      </c>
      <c r="AH114" s="73">
        <v>46160</v>
      </c>
      <c r="AI114" s="77" t="e">
        <f t="shared" ca="1" si="6"/>
        <v>#NAME?</v>
      </c>
      <c r="AJ114" s="80" t="str">
        <f t="array" ref="AJ114">IFERROR(INDEX('[1]Master Price'!$E:$E,MATCH(D114,'[1]Master Price'!$B:$B,0)),"0")</f>
        <v>0</v>
      </c>
      <c r="AK114" s="80">
        <f t="shared" si="7"/>
        <v>0</v>
      </c>
      <c r="AL114" s="82" t="str">
        <f t="shared" si="32"/>
        <v>0-day</v>
      </c>
      <c r="AM114" s="82" t="str">
        <f t="shared" si="9"/>
        <v>0-day</v>
      </c>
      <c r="AN114" s="82" t="str">
        <f t="shared" si="33"/>
        <v>0-day</v>
      </c>
      <c r="AO114" s="82" t="str">
        <f t="shared" si="31"/>
        <v>6-day</v>
      </c>
      <c r="AP114" s="82" t="str">
        <f t="shared" si="12"/>
        <v>0-day</v>
      </c>
      <c r="AQ114" s="82" t="str">
        <f t="shared" si="13"/>
        <v>0-day</v>
      </c>
      <c r="AR114" s="17"/>
      <c r="AS114" s="83">
        <f t="shared" si="14"/>
        <v>112</v>
      </c>
      <c r="AT114" s="88" t="str">
        <f t="shared" si="29"/>
        <v>GMIAMMIPT/2026/04/1338</v>
      </c>
      <c r="AU114" s="84" t="e">
        <f t="shared" ca="1" si="15"/>
        <v>#NAME?</v>
      </c>
      <c r="AV114" s="88" t="e">
        <f t="shared" ca="1" si="16"/>
        <v>#NAME?</v>
      </c>
      <c r="AW114" s="83" t="e">
        <f t="shared" ca="1" si="17"/>
        <v>#NAME?</v>
      </c>
      <c r="AX114" s="88" t="e">
        <f t="shared" ca="1" si="18"/>
        <v>#NAME?</v>
      </c>
      <c r="AY114" s="83" t="str">
        <f t="shared" si="19"/>
        <v>PO BOSTON</v>
      </c>
      <c r="AZ114" s="22" t="e">
        <f t="shared" ca="1" si="20"/>
        <v>#NAME?</v>
      </c>
      <c r="BA114" s="88" t="e">
        <f t="shared" ca="1" si="21"/>
        <v>#NAME?</v>
      </c>
      <c r="BB114" s="88" t="e">
        <f t="shared" ca="1" si="22"/>
        <v>#NAME?</v>
      </c>
      <c r="BC114" s="91" t="e">
        <f t="shared" ca="1" si="23"/>
        <v>#NAME?</v>
      </c>
      <c r="BD114" s="91" t="e">
        <f t="shared" ca="1" si="24"/>
        <v>#NAME?</v>
      </c>
      <c r="BE114" s="88" t="e">
        <f t="shared" ca="1" si="25"/>
        <v>#NAME?</v>
      </c>
      <c r="BF114" s="22" t="e">
        <f t="shared" ca="1" si="26"/>
        <v>#NAME?</v>
      </c>
      <c r="BG114" s="22" t="e">
        <f t="shared" ca="1" si="27"/>
        <v>#NAME?</v>
      </c>
      <c r="BH114" s="22"/>
      <c r="BI114" s="22"/>
      <c r="BJ114" s="22"/>
      <c r="BK114" s="22"/>
      <c r="BL114" s="22"/>
      <c r="BM114" s="22"/>
      <c r="BN114" s="25"/>
      <c r="BO114" s="25"/>
    </row>
    <row r="115" spans="1:67" ht="13.5" customHeight="1" x14ac:dyDescent="0.35">
      <c r="A115" s="25">
        <f t="shared" si="0"/>
        <v>113</v>
      </c>
      <c r="B115" s="52">
        <v>46119</v>
      </c>
      <c r="C115" s="54" t="s">
        <v>1115</v>
      </c>
      <c r="D115" s="54" t="s">
        <v>457</v>
      </c>
      <c r="E115" s="56" t="s">
        <v>458</v>
      </c>
      <c r="F115" s="54">
        <v>1</v>
      </c>
      <c r="G115" s="54" t="s">
        <v>65</v>
      </c>
      <c r="H115" s="54" t="str">
        <f t="shared" si="1"/>
        <v>DONE</v>
      </c>
      <c r="I115" s="54" t="s">
        <v>1118</v>
      </c>
      <c r="J115" s="62" t="s">
        <v>73</v>
      </c>
      <c r="K115" s="62" t="s">
        <v>73</v>
      </c>
      <c r="L115" s="54"/>
      <c r="M115" s="25"/>
      <c r="N115" s="54" t="s">
        <v>230</v>
      </c>
      <c r="O115" s="129" t="s">
        <v>231</v>
      </c>
      <c r="P115" s="64" t="s">
        <v>87</v>
      </c>
      <c r="Q115" s="64" t="s">
        <v>433</v>
      </c>
      <c r="R115" s="25" t="s">
        <v>233</v>
      </c>
      <c r="S115" s="66"/>
      <c r="T115" s="66" t="str">
        <f t="shared" si="2"/>
        <v>WAITING</v>
      </c>
      <c r="U115" s="66"/>
      <c r="V115" s="25" t="s">
        <v>1119</v>
      </c>
      <c r="W115" s="25">
        <v>44460</v>
      </c>
      <c r="X115" s="69">
        <v>46121</v>
      </c>
      <c r="Y115" s="69" t="str">
        <f t="shared" si="3"/>
        <v>DONE</v>
      </c>
      <c r="Z115" s="25" t="s">
        <v>1120</v>
      </c>
      <c r="AA115" s="69">
        <v>46127</v>
      </c>
      <c r="AB115" s="25" t="str">
        <f t="shared" si="4"/>
        <v>DONE</v>
      </c>
      <c r="AC115" s="25"/>
      <c r="AD115" s="54" t="s">
        <v>1121</v>
      </c>
      <c r="AE115" s="76">
        <v>46127</v>
      </c>
      <c r="AF115" s="69" t="str">
        <f t="shared" si="5"/>
        <v>DONE</v>
      </c>
      <c r="AG115" s="69">
        <v>46134</v>
      </c>
      <c r="AH115" s="73">
        <v>46160</v>
      </c>
      <c r="AI115" s="77" t="e">
        <f t="shared" ca="1" si="6"/>
        <v>#NAME?</v>
      </c>
      <c r="AJ115" s="80" t="str">
        <f t="array" ref="AJ115">IFERROR(INDEX('[1]Master Price'!$E:$E,MATCH(D115,'[1]Master Price'!$B:$B,0)),"0")</f>
        <v>0</v>
      </c>
      <c r="AK115" s="80">
        <f t="shared" si="7"/>
        <v>0</v>
      </c>
      <c r="AL115" s="82" t="str">
        <f t="shared" si="32"/>
        <v>0-day</v>
      </c>
      <c r="AM115" s="82" t="str">
        <f t="shared" si="9"/>
        <v>0-day</v>
      </c>
      <c r="AN115" s="82" t="str">
        <f t="shared" si="33"/>
        <v>0-day</v>
      </c>
      <c r="AO115" s="82" t="str">
        <f t="shared" si="31"/>
        <v>6-day</v>
      </c>
      <c r="AP115" s="82" t="str">
        <f t="shared" si="12"/>
        <v>0-day</v>
      </c>
      <c r="AQ115" s="82" t="str">
        <f t="shared" si="13"/>
        <v>0-day</v>
      </c>
      <c r="AR115" s="17"/>
      <c r="AS115" s="83">
        <f t="shared" si="14"/>
        <v>113</v>
      </c>
      <c r="AT115" s="88" t="str">
        <f t="shared" si="29"/>
        <v>GMIAMMIPT/2026/04/1338</v>
      </c>
      <c r="AU115" s="84" t="e">
        <f t="shared" ca="1" si="15"/>
        <v>#NAME?</v>
      </c>
      <c r="AV115" s="88" t="e">
        <f t="shared" ca="1" si="16"/>
        <v>#NAME?</v>
      </c>
      <c r="AW115" s="83" t="e">
        <f t="shared" ca="1" si="17"/>
        <v>#NAME?</v>
      </c>
      <c r="AX115" s="88" t="e">
        <f t="shared" ca="1" si="18"/>
        <v>#NAME?</v>
      </c>
      <c r="AY115" s="83" t="str">
        <f t="shared" si="19"/>
        <v>PO BOSTON</v>
      </c>
      <c r="AZ115" s="22" t="e">
        <f t="shared" ca="1" si="20"/>
        <v>#NAME?</v>
      </c>
      <c r="BA115" s="88" t="e">
        <f t="shared" ca="1" si="21"/>
        <v>#NAME?</v>
      </c>
      <c r="BB115" s="88" t="e">
        <f t="shared" ca="1" si="22"/>
        <v>#NAME?</v>
      </c>
      <c r="BC115" s="91" t="e">
        <f t="shared" ca="1" si="23"/>
        <v>#NAME?</v>
      </c>
      <c r="BD115" s="91" t="e">
        <f t="shared" ca="1" si="24"/>
        <v>#NAME?</v>
      </c>
      <c r="BE115" s="88" t="e">
        <f t="shared" ca="1" si="25"/>
        <v>#NAME?</v>
      </c>
      <c r="BF115" s="22" t="e">
        <f t="shared" ca="1" si="26"/>
        <v>#NAME?</v>
      </c>
      <c r="BG115" s="22" t="e">
        <f t="shared" ca="1" si="27"/>
        <v>#NAME?</v>
      </c>
      <c r="BH115" s="22"/>
      <c r="BI115" s="22"/>
      <c r="BJ115" s="22"/>
      <c r="BK115" s="22"/>
      <c r="BL115" s="22"/>
      <c r="BM115" s="22"/>
      <c r="BN115" s="25"/>
      <c r="BO115" s="25"/>
    </row>
    <row r="116" spans="1:67" ht="13.5" customHeight="1" x14ac:dyDescent="0.35">
      <c r="A116" s="25">
        <f t="shared" si="0"/>
        <v>114</v>
      </c>
      <c r="B116" s="52">
        <v>46118</v>
      </c>
      <c r="C116" s="54" t="s">
        <v>1137</v>
      </c>
      <c r="D116" s="54" t="s">
        <v>177</v>
      </c>
      <c r="E116" s="56" t="s">
        <v>178</v>
      </c>
      <c r="F116" s="54">
        <v>1</v>
      </c>
      <c r="G116" s="54" t="s">
        <v>65</v>
      </c>
      <c r="H116" s="54" t="str">
        <f t="shared" si="1"/>
        <v>DONE</v>
      </c>
      <c r="I116" s="54" t="s">
        <v>1138</v>
      </c>
      <c r="J116" s="58" t="s">
        <v>180</v>
      </c>
      <c r="K116" s="58" t="s">
        <v>79</v>
      </c>
      <c r="L116" s="54" t="s">
        <v>1139</v>
      </c>
      <c r="M116" s="25" t="s">
        <v>184</v>
      </c>
      <c r="N116" s="54" t="s">
        <v>576</v>
      </c>
      <c r="O116" s="98" t="s">
        <v>91</v>
      </c>
      <c r="P116" s="64" t="s">
        <v>87</v>
      </c>
      <c r="Q116" s="64" t="s">
        <v>92</v>
      </c>
      <c r="R116" s="25">
        <v>200001039893</v>
      </c>
      <c r="S116" s="66">
        <v>46125</v>
      </c>
      <c r="T116" s="66" t="str">
        <f t="shared" si="2"/>
        <v>DONE</v>
      </c>
      <c r="U116" s="66">
        <v>46126</v>
      </c>
      <c r="V116" s="25">
        <v>7000240801</v>
      </c>
      <c r="W116" s="25">
        <v>44777</v>
      </c>
      <c r="X116" s="69">
        <v>46129</v>
      </c>
      <c r="Y116" s="69" t="str">
        <f t="shared" si="3"/>
        <v>DONE</v>
      </c>
      <c r="Z116" s="25">
        <v>48798</v>
      </c>
      <c r="AA116" s="72">
        <v>46129</v>
      </c>
      <c r="AB116" s="25" t="str">
        <f t="shared" si="4"/>
        <v>DONE</v>
      </c>
      <c r="AC116" s="25"/>
      <c r="AD116" s="54" t="s">
        <v>1140</v>
      </c>
      <c r="AE116" s="76">
        <v>46132</v>
      </c>
      <c r="AF116" s="69" t="str">
        <f t="shared" si="5"/>
        <v>DONE</v>
      </c>
      <c r="AG116" s="69">
        <v>46135</v>
      </c>
      <c r="AH116" s="75"/>
      <c r="AI116" s="77" t="e">
        <f t="shared" ca="1" si="6"/>
        <v>#NAME?</v>
      </c>
      <c r="AJ116" s="80" t="str">
        <f t="array" ref="AJ116">IFERROR(INDEX('[1]Master Price'!$E:$E,MATCH(D116,'[1]Master Price'!$B:$B,0)),"0")</f>
        <v>0</v>
      </c>
      <c r="AK116" s="80">
        <f t="shared" si="7"/>
        <v>0</v>
      </c>
      <c r="AL116" s="82" t="str">
        <f t="shared" si="32"/>
        <v>0-day</v>
      </c>
      <c r="AM116" s="82" t="str">
        <f t="shared" si="9"/>
        <v>1-day</v>
      </c>
      <c r="AN116" s="82" t="str">
        <f t="shared" si="33"/>
        <v>0-day</v>
      </c>
      <c r="AO116" s="82" t="str">
        <f t="shared" si="31"/>
        <v>0-day</v>
      </c>
      <c r="AP116" s="82" t="str">
        <f t="shared" si="12"/>
        <v>3-day</v>
      </c>
      <c r="AQ116" s="82" t="str">
        <f t="shared" si="13"/>
        <v>0-day</v>
      </c>
      <c r="AR116" s="17"/>
      <c r="AS116" s="83">
        <f t="shared" si="14"/>
        <v>114</v>
      </c>
      <c r="AT116" s="88" t="str">
        <f t="shared" si="29"/>
        <v>GMIAMMIPT/2026/04/1339</v>
      </c>
      <c r="AU116" s="84" t="e">
        <f t="shared" ca="1" si="15"/>
        <v>#NAME?</v>
      </c>
      <c r="AV116" s="88" t="e">
        <f t="shared" ca="1" si="16"/>
        <v>#NAME?</v>
      </c>
      <c r="AW116" s="83" t="e">
        <f t="shared" ca="1" si="17"/>
        <v>#NAME?</v>
      </c>
      <c r="AX116" s="88" t="e">
        <f t="shared" ca="1" si="18"/>
        <v>#NAME?</v>
      </c>
      <c r="AY116" s="83">
        <f t="shared" si="19"/>
        <v>200001039893</v>
      </c>
      <c r="AZ116" s="22" t="e">
        <f t="shared" ca="1" si="20"/>
        <v>#NAME?</v>
      </c>
      <c r="BA116" s="88" t="e">
        <f t="shared" ca="1" si="21"/>
        <v>#NAME?</v>
      </c>
      <c r="BB116" s="88" t="e">
        <f t="shared" ca="1" si="22"/>
        <v>#NAME?</v>
      </c>
      <c r="BC116" s="91" t="e">
        <f t="shared" ca="1" si="23"/>
        <v>#NAME?</v>
      </c>
      <c r="BD116" s="91" t="e">
        <f t="shared" ca="1" si="24"/>
        <v>#NAME?</v>
      </c>
      <c r="BE116" s="88" t="e">
        <f t="shared" ca="1" si="25"/>
        <v>#NAME?</v>
      </c>
      <c r="BF116" s="22" t="e">
        <f t="shared" ca="1" si="26"/>
        <v>#NAME?</v>
      </c>
      <c r="BG116" s="22" t="e">
        <f t="shared" ca="1" si="27"/>
        <v>#NAME?</v>
      </c>
      <c r="BH116" s="22"/>
      <c r="BI116" s="22"/>
      <c r="BJ116" s="22"/>
      <c r="BK116" s="22"/>
      <c r="BL116" s="22"/>
      <c r="BM116" s="22"/>
      <c r="BN116" s="25"/>
      <c r="BO116" s="25"/>
    </row>
    <row r="117" spans="1:67" ht="13.5" customHeight="1" x14ac:dyDescent="0.35">
      <c r="A117" s="25">
        <f t="shared" si="0"/>
        <v>115</v>
      </c>
      <c r="B117" s="52">
        <v>46120</v>
      </c>
      <c r="C117" s="54" t="s">
        <v>1144</v>
      </c>
      <c r="D117" s="54" t="s">
        <v>322</v>
      </c>
      <c r="E117" s="56" t="s">
        <v>323</v>
      </c>
      <c r="F117" s="54">
        <v>1</v>
      </c>
      <c r="G117" s="54" t="s">
        <v>65</v>
      </c>
      <c r="H117" s="54" t="str">
        <f t="shared" si="1"/>
        <v>DONE</v>
      </c>
      <c r="I117" s="54" t="s">
        <v>1145</v>
      </c>
      <c r="J117" s="58" t="s">
        <v>146</v>
      </c>
      <c r="K117" s="58" t="s">
        <v>79</v>
      </c>
      <c r="L117" s="54">
        <v>23999</v>
      </c>
      <c r="M117" s="25" t="s">
        <v>84</v>
      </c>
      <c r="N117" s="54" t="s">
        <v>352</v>
      </c>
      <c r="O117" s="98" t="s">
        <v>91</v>
      </c>
      <c r="P117" s="64" t="s">
        <v>87</v>
      </c>
      <c r="Q117" s="64" t="s">
        <v>92</v>
      </c>
      <c r="R117" s="25" t="s">
        <v>1147</v>
      </c>
      <c r="S117" s="66"/>
      <c r="T117" s="66" t="str">
        <f t="shared" si="2"/>
        <v>WAITING</v>
      </c>
      <c r="U117" s="66"/>
      <c r="V117" s="25">
        <v>7000240813</v>
      </c>
      <c r="W117" s="25">
        <v>44785</v>
      </c>
      <c r="X117" s="69">
        <v>46129</v>
      </c>
      <c r="Y117" s="69" t="str">
        <f t="shared" si="3"/>
        <v>DONE</v>
      </c>
      <c r="Z117" s="25">
        <v>48810</v>
      </c>
      <c r="AA117" s="69">
        <v>46129</v>
      </c>
      <c r="AB117" s="25" t="str">
        <f t="shared" si="4"/>
        <v>DONE</v>
      </c>
      <c r="AC117" s="25"/>
      <c r="AD117" s="54" t="s">
        <v>1151</v>
      </c>
      <c r="AE117" s="76">
        <v>46132</v>
      </c>
      <c r="AF117" s="69" t="str">
        <f t="shared" si="5"/>
        <v>DONE</v>
      </c>
      <c r="AG117" s="69">
        <v>46135</v>
      </c>
      <c r="AH117" s="75"/>
      <c r="AI117" s="77" t="e">
        <f t="shared" ca="1" si="6"/>
        <v>#NAME?</v>
      </c>
      <c r="AJ117" s="80" t="str">
        <f t="array" ref="AJ117">IFERROR(INDEX('[1]Master Price'!$E:$E,MATCH(D117,'[1]Master Price'!$B:$B,0)),"0")</f>
        <v>0</v>
      </c>
      <c r="AK117" s="80">
        <f t="shared" si="7"/>
        <v>0</v>
      </c>
      <c r="AL117" s="82" t="str">
        <f t="shared" si="32"/>
        <v>0-day</v>
      </c>
      <c r="AM117" s="82" t="str">
        <f t="shared" si="9"/>
        <v>0-day</v>
      </c>
      <c r="AN117" s="82" t="str">
        <f t="shared" si="33"/>
        <v>0-day</v>
      </c>
      <c r="AO117" s="82" t="str">
        <f t="shared" si="31"/>
        <v>0-day</v>
      </c>
      <c r="AP117" s="82" t="str">
        <f t="shared" si="12"/>
        <v>3-day</v>
      </c>
      <c r="AQ117" s="82" t="str">
        <f t="shared" si="13"/>
        <v>0-day</v>
      </c>
      <c r="AR117" s="17"/>
      <c r="AS117" s="83">
        <f t="shared" si="14"/>
        <v>115</v>
      </c>
      <c r="AT117" s="88" t="str">
        <f t="shared" si="29"/>
        <v>GMIAMMIPT/2026/04/1340</v>
      </c>
      <c r="AU117" s="84" t="e">
        <f t="shared" ca="1" si="15"/>
        <v>#NAME?</v>
      </c>
      <c r="AV117" s="88" t="e">
        <f t="shared" ca="1" si="16"/>
        <v>#NAME?</v>
      </c>
      <c r="AW117" s="83" t="e">
        <f t="shared" ca="1" si="17"/>
        <v>#NAME?</v>
      </c>
      <c r="AX117" s="88" t="e">
        <f t="shared" ca="1" si="18"/>
        <v>#NAME?</v>
      </c>
      <c r="AY117" s="83" t="str">
        <f t="shared" si="19"/>
        <v>DONE PO</v>
      </c>
      <c r="AZ117" s="22" t="e">
        <f t="shared" ca="1" si="20"/>
        <v>#NAME?</v>
      </c>
      <c r="BA117" s="88" t="e">
        <f t="shared" ca="1" si="21"/>
        <v>#NAME?</v>
      </c>
      <c r="BB117" s="88" t="e">
        <f t="shared" ca="1" si="22"/>
        <v>#NAME?</v>
      </c>
      <c r="BC117" s="91" t="e">
        <f t="shared" ca="1" si="23"/>
        <v>#NAME?</v>
      </c>
      <c r="BD117" s="91" t="e">
        <f t="shared" ca="1" si="24"/>
        <v>#NAME?</v>
      </c>
      <c r="BE117" s="88" t="e">
        <f t="shared" ca="1" si="25"/>
        <v>#NAME?</v>
      </c>
      <c r="BF117" s="22" t="e">
        <f t="shared" ca="1" si="26"/>
        <v>#NAME?</v>
      </c>
      <c r="BG117" s="22" t="e">
        <f t="shared" ca="1" si="27"/>
        <v>#NAME?</v>
      </c>
      <c r="BH117" s="22"/>
      <c r="BI117" s="22"/>
      <c r="BJ117" s="22"/>
      <c r="BK117" s="22"/>
      <c r="BL117" s="22"/>
      <c r="BM117" s="22"/>
      <c r="BN117" s="25"/>
      <c r="BO117" s="25"/>
    </row>
    <row r="118" spans="1:67" ht="13.5" customHeight="1" x14ac:dyDescent="0.35">
      <c r="A118" s="25">
        <f t="shared" si="0"/>
        <v>116</v>
      </c>
      <c r="B118" s="57">
        <v>46120</v>
      </c>
      <c r="C118" s="54" t="s">
        <v>1144</v>
      </c>
      <c r="D118" s="54" t="s">
        <v>297</v>
      </c>
      <c r="E118" s="56" t="s">
        <v>298</v>
      </c>
      <c r="F118" s="54">
        <v>1</v>
      </c>
      <c r="G118" s="54" t="s">
        <v>65</v>
      </c>
      <c r="H118" s="54" t="str">
        <f t="shared" si="1"/>
        <v>DONE</v>
      </c>
      <c r="I118" s="54" t="s">
        <v>1145</v>
      </c>
      <c r="J118" s="58" t="s">
        <v>146</v>
      </c>
      <c r="K118" s="58" t="s">
        <v>79</v>
      </c>
      <c r="L118" s="60">
        <v>23999</v>
      </c>
      <c r="M118" s="25" t="s">
        <v>84</v>
      </c>
      <c r="N118" s="54" t="s">
        <v>352</v>
      </c>
      <c r="O118" s="98" t="s">
        <v>91</v>
      </c>
      <c r="P118" s="54" t="s">
        <v>87</v>
      </c>
      <c r="Q118" s="54" t="s">
        <v>92</v>
      </c>
      <c r="R118" s="25" t="s">
        <v>1147</v>
      </c>
      <c r="S118" s="66"/>
      <c r="T118" s="66" t="str">
        <f t="shared" si="2"/>
        <v>WAITING</v>
      </c>
      <c r="U118" s="66"/>
      <c r="V118" s="25">
        <v>7000240813</v>
      </c>
      <c r="W118" s="25">
        <v>44785</v>
      </c>
      <c r="X118" s="69">
        <v>46129</v>
      </c>
      <c r="Y118" s="69" t="str">
        <f t="shared" si="3"/>
        <v>DONE</v>
      </c>
      <c r="Z118" s="25">
        <v>48810</v>
      </c>
      <c r="AA118" s="69">
        <v>46129</v>
      </c>
      <c r="AB118" s="25" t="str">
        <f t="shared" si="4"/>
        <v>DONE</v>
      </c>
      <c r="AC118" s="25"/>
      <c r="AD118" s="54" t="s">
        <v>1151</v>
      </c>
      <c r="AE118" s="76">
        <v>46132</v>
      </c>
      <c r="AF118" s="69" t="str">
        <f t="shared" si="5"/>
        <v>DONE</v>
      </c>
      <c r="AG118" s="69">
        <v>46135</v>
      </c>
      <c r="AH118" s="75"/>
      <c r="AI118" s="77" t="e">
        <f t="shared" ca="1" si="6"/>
        <v>#NAME?</v>
      </c>
      <c r="AJ118" s="80" t="str">
        <f t="array" ref="AJ118">IFERROR(INDEX('[1]Master Price'!$E:$E,MATCH(D118,'[1]Master Price'!$B:$B,0)),"0")</f>
        <v>0</v>
      </c>
      <c r="AK118" s="80">
        <f t="shared" si="7"/>
        <v>0</v>
      </c>
      <c r="AL118" s="82" t="str">
        <f t="shared" si="32"/>
        <v>0-day</v>
      </c>
      <c r="AM118" s="82" t="str">
        <f t="shared" si="9"/>
        <v>0-day</v>
      </c>
      <c r="AN118" s="82" t="str">
        <f t="shared" si="33"/>
        <v>0-day</v>
      </c>
      <c r="AO118" s="82" t="str">
        <f t="shared" si="31"/>
        <v>0-day</v>
      </c>
      <c r="AP118" s="82" t="str">
        <f t="shared" si="12"/>
        <v>3-day</v>
      </c>
      <c r="AQ118" s="82" t="str">
        <f t="shared" si="13"/>
        <v>0-day</v>
      </c>
      <c r="AR118" s="17"/>
      <c r="AS118" s="83">
        <f t="shared" si="14"/>
        <v>116</v>
      </c>
      <c r="AT118" s="88" t="str">
        <f t="shared" si="29"/>
        <v>GMIAMMIPT/2026/04/1340</v>
      </c>
      <c r="AU118" s="84" t="e">
        <f t="shared" ca="1" si="15"/>
        <v>#NAME?</v>
      </c>
      <c r="AV118" s="88" t="e">
        <f t="shared" ca="1" si="16"/>
        <v>#NAME?</v>
      </c>
      <c r="AW118" s="83" t="e">
        <f t="shared" ca="1" si="17"/>
        <v>#NAME?</v>
      </c>
      <c r="AX118" s="88" t="e">
        <f t="shared" ca="1" si="18"/>
        <v>#NAME?</v>
      </c>
      <c r="AY118" s="83" t="str">
        <f t="shared" si="19"/>
        <v>DONE PO</v>
      </c>
      <c r="AZ118" s="22" t="e">
        <f t="shared" ca="1" si="20"/>
        <v>#NAME?</v>
      </c>
      <c r="BA118" s="88" t="e">
        <f t="shared" ca="1" si="21"/>
        <v>#NAME?</v>
      </c>
      <c r="BB118" s="88" t="e">
        <f t="shared" ca="1" si="22"/>
        <v>#NAME?</v>
      </c>
      <c r="BC118" s="91" t="e">
        <f t="shared" ca="1" si="23"/>
        <v>#NAME?</v>
      </c>
      <c r="BD118" s="91" t="e">
        <f t="shared" ca="1" si="24"/>
        <v>#NAME?</v>
      </c>
      <c r="BE118" s="88" t="e">
        <f t="shared" ca="1" si="25"/>
        <v>#NAME?</v>
      </c>
      <c r="BF118" s="22" t="e">
        <f t="shared" ca="1" si="26"/>
        <v>#NAME?</v>
      </c>
      <c r="BG118" s="22" t="e">
        <f t="shared" ca="1" si="27"/>
        <v>#NAME?</v>
      </c>
      <c r="BH118" s="22"/>
      <c r="BI118" s="22"/>
      <c r="BJ118" s="22"/>
      <c r="BK118" s="22"/>
      <c r="BL118" s="22"/>
      <c r="BM118" s="22"/>
      <c r="BN118" s="25"/>
      <c r="BO118" s="25"/>
    </row>
    <row r="119" spans="1:67" ht="13.5" customHeight="1" x14ac:dyDescent="0.35">
      <c r="A119" s="25">
        <f t="shared" si="0"/>
        <v>117</v>
      </c>
      <c r="B119" s="57">
        <v>46120</v>
      </c>
      <c r="C119" s="54" t="s">
        <v>1144</v>
      </c>
      <c r="D119" s="54" t="s">
        <v>292</v>
      </c>
      <c r="E119" s="56" t="s">
        <v>293</v>
      </c>
      <c r="F119" s="54">
        <v>1</v>
      </c>
      <c r="G119" s="54" t="s">
        <v>65</v>
      </c>
      <c r="H119" s="54" t="str">
        <f t="shared" si="1"/>
        <v>DONE</v>
      </c>
      <c r="I119" s="54" t="s">
        <v>1145</v>
      </c>
      <c r="J119" s="58" t="s">
        <v>146</v>
      </c>
      <c r="K119" s="58" t="s">
        <v>79</v>
      </c>
      <c r="L119" s="60">
        <v>23999</v>
      </c>
      <c r="M119" s="25" t="s">
        <v>84</v>
      </c>
      <c r="N119" s="54" t="s">
        <v>352</v>
      </c>
      <c r="O119" s="98" t="s">
        <v>91</v>
      </c>
      <c r="P119" s="54" t="s">
        <v>87</v>
      </c>
      <c r="Q119" s="54" t="s">
        <v>92</v>
      </c>
      <c r="R119" s="25">
        <v>200001039887</v>
      </c>
      <c r="S119" s="66">
        <v>46125</v>
      </c>
      <c r="T119" s="66" t="str">
        <f t="shared" si="2"/>
        <v>DONE</v>
      </c>
      <c r="U119" s="66">
        <v>46126</v>
      </c>
      <c r="V119" s="25">
        <v>7000240813</v>
      </c>
      <c r="W119" s="25">
        <v>44785</v>
      </c>
      <c r="X119" s="69">
        <v>46129</v>
      </c>
      <c r="Y119" s="69" t="str">
        <f t="shared" si="3"/>
        <v>DONE</v>
      </c>
      <c r="Z119" s="25">
        <v>48810</v>
      </c>
      <c r="AA119" s="72">
        <v>46129</v>
      </c>
      <c r="AB119" s="25" t="str">
        <f t="shared" si="4"/>
        <v>DONE</v>
      </c>
      <c r="AC119" s="25"/>
      <c r="AD119" s="54" t="s">
        <v>1151</v>
      </c>
      <c r="AE119" s="76">
        <v>46132</v>
      </c>
      <c r="AF119" s="69" t="str">
        <f t="shared" si="5"/>
        <v>DONE</v>
      </c>
      <c r="AG119" s="69">
        <v>46135</v>
      </c>
      <c r="AH119" s="75"/>
      <c r="AI119" s="77" t="e">
        <f t="shared" ca="1" si="6"/>
        <v>#NAME?</v>
      </c>
      <c r="AJ119" s="80" t="str">
        <f t="array" ref="AJ119">IFERROR(INDEX('[1]Master Price'!$E:$E,MATCH(D119,'[1]Master Price'!$B:$B,0)),"0")</f>
        <v>0</v>
      </c>
      <c r="AK119" s="80">
        <f t="shared" si="7"/>
        <v>0</v>
      </c>
      <c r="AL119" s="82" t="str">
        <f t="shared" si="32"/>
        <v>0-day</v>
      </c>
      <c r="AM119" s="82" t="str">
        <f t="shared" si="9"/>
        <v>1-day</v>
      </c>
      <c r="AN119" s="82" t="str">
        <f t="shared" si="33"/>
        <v>0-day</v>
      </c>
      <c r="AO119" s="82" t="str">
        <f t="shared" si="31"/>
        <v>0-day</v>
      </c>
      <c r="AP119" s="82" t="str">
        <f t="shared" si="12"/>
        <v>3-day</v>
      </c>
      <c r="AQ119" s="82" t="str">
        <f t="shared" si="13"/>
        <v>0-day</v>
      </c>
      <c r="AR119" s="17"/>
      <c r="AS119" s="83">
        <f t="shared" si="14"/>
        <v>117</v>
      </c>
      <c r="AT119" s="88" t="str">
        <f t="shared" si="29"/>
        <v>GMIAMMIPT/2026/04/1340</v>
      </c>
      <c r="AU119" s="84" t="e">
        <f t="shared" ca="1" si="15"/>
        <v>#NAME?</v>
      </c>
      <c r="AV119" s="88" t="e">
        <f t="shared" ca="1" si="16"/>
        <v>#NAME?</v>
      </c>
      <c r="AW119" s="83" t="e">
        <f t="shared" ca="1" si="17"/>
        <v>#NAME?</v>
      </c>
      <c r="AX119" s="88" t="e">
        <f t="shared" ca="1" si="18"/>
        <v>#NAME?</v>
      </c>
      <c r="AY119" s="83" t="str">
        <f t="shared" si="19"/>
        <v>DONE PO</v>
      </c>
      <c r="AZ119" s="22" t="e">
        <f t="shared" ca="1" si="20"/>
        <v>#NAME?</v>
      </c>
      <c r="BA119" s="88" t="e">
        <f t="shared" ca="1" si="21"/>
        <v>#NAME?</v>
      </c>
      <c r="BB119" s="88" t="e">
        <f t="shared" ca="1" si="22"/>
        <v>#NAME?</v>
      </c>
      <c r="BC119" s="91" t="e">
        <f t="shared" ca="1" si="23"/>
        <v>#NAME?</v>
      </c>
      <c r="BD119" s="91" t="e">
        <f t="shared" ca="1" si="24"/>
        <v>#NAME?</v>
      </c>
      <c r="BE119" s="88" t="e">
        <f t="shared" ca="1" si="25"/>
        <v>#NAME?</v>
      </c>
      <c r="BF119" s="22" t="e">
        <f t="shared" ca="1" si="26"/>
        <v>#NAME?</v>
      </c>
      <c r="BG119" s="22" t="e">
        <f t="shared" ca="1" si="27"/>
        <v>#NAME?</v>
      </c>
      <c r="BH119" s="22"/>
      <c r="BI119" s="22"/>
      <c r="BJ119" s="22"/>
      <c r="BK119" s="22"/>
      <c r="BL119" s="22"/>
      <c r="BM119" s="22"/>
      <c r="BN119" s="25"/>
      <c r="BO119" s="25"/>
    </row>
    <row r="120" spans="1:67" ht="13.5" customHeight="1" x14ac:dyDescent="0.35">
      <c r="A120" s="25">
        <f t="shared" si="0"/>
        <v>118</v>
      </c>
      <c r="B120" s="57">
        <v>46120</v>
      </c>
      <c r="C120" s="54" t="s">
        <v>1144</v>
      </c>
      <c r="D120" s="54" t="s">
        <v>136</v>
      </c>
      <c r="E120" s="56" t="s">
        <v>137</v>
      </c>
      <c r="F120" s="54">
        <v>1</v>
      </c>
      <c r="G120" s="54" t="s">
        <v>65</v>
      </c>
      <c r="H120" s="54" t="str">
        <f t="shared" si="1"/>
        <v>DONE</v>
      </c>
      <c r="I120" s="54" t="s">
        <v>1145</v>
      </c>
      <c r="J120" s="58" t="s">
        <v>146</v>
      </c>
      <c r="K120" s="58" t="s">
        <v>79</v>
      </c>
      <c r="L120" s="60">
        <v>23999</v>
      </c>
      <c r="M120" s="25" t="s">
        <v>84</v>
      </c>
      <c r="N120" s="54" t="s">
        <v>352</v>
      </c>
      <c r="O120" s="98" t="s">
        <v>91</v>
      </c>
      <c r="P120" s="54" t="s">
        <v>87</v>
      </c>
      <c r="Q120" s="54" t="s">
        <v>92</v>
      </c>
      <c r="R120" s="25">
        <v>200001039887</v>
      </c>
      <c r="S120" s="66">
        <v>46125</v>
      </c>
      <c r="T120" s="66" t="str">
        <f t="shared" si="2"/>
        <v>DONE</v>
      </c>
      <c r="U120" s="66">
        <v>46126</v>
      </c>
      <c r="V120" s="25">
        <v>7000240813</v>
      </c>
      <c r="W120" s="25">
        <v>44785</v>
      </c>
      <c r="X120" s="69">
        <v>46129</v>
      </c>
      <c r="Y120" s="69" t="str">
        <f t="shared" si="3"/>
        <v>DONE</v>
      </c>
      <c r="Z120" s="25">
        <v>48810</v>
      </c>
      <c r="AA120" s="72">
        <v>46129</v>
      </c>
      <c r="AB120" s="25" t="str">
        <f t="shared" si="4"/>
        <v>DONE</v>
      </c>
      <c r="AC120" s="25"/>
      <c r="AD120" s="54" t="s">
        <v>1151</v>
      </c>
      <c r="AE120" s="76">
        <v>46132</v>
      </c>
      <c r="AF120" s="69" t="str">
        <f t="shared" si="5"/>
        <v>DONE</v>
      </c>
      <c r="AG120" s="69">
        <v>46135</v>
      </c>
      <c r="AH120" s="75"/>
      <c r="AI120" s="77" t="e">
        <f t="shared" ca="1" si="6"/>
        <v>#NAME?</v>
      </c>
      <c r="AJ120" s="80" t="str">
        <f t="array" ref="AJ120">IFERROR(INDEX('[1]Master Price'!$E:$E,MATCH(D120,'[1]Master Price'!$B:$B,0)),"0")</f>
        <v>0</v>
      </c>
      <c r="AK120" s="80">
        <f t="shared" si="7"/>
        <v>0</v>
      </c>
      <c r="AL120" s="82" t="str">
        <f t="shared" si="32"/>
        <v>0-day</v>
      </c>
      <c r="AM120" s="82" t="str">
        <f t="shared" si="9"/>
        <v>1-day</v>
      </c>
      <c r="AN120" s="82" t="str">
        <f t="shared" si="33"/>
        <v>0-day</v>
      </c>
      <c r="AO120" s="82" t="str">
        <f t="shared" si="31"/>
        <v>0-day</v>
      </c>
      <c r="AP120" s="82" t="str">
        <f t="shared" si="12"/>
        <v>3-day</v>
      </c>
      <c r="AQ120" s="82" t="str">
        <f t="shared" si="13"/>
        <v>0-day</v>
      </c>
      <c r="AR120" s="17"/>
      <c r="AS120" s="83">
        <f t="shared" si="14"/>
        <v>118</v>
      </c>
      <c r="AT120" s="88" t="str">
        <f t="shared" si="29"/>
        <v>GMIAMMIPT/2026/04/1340</v>
      </c>
      <c r="AU120" s="84" t="e">
        <f t="shared" ca="1" si="15"/>
        <v>#NAME?</v>
      </c>
      <c r="AV120" s="88" t="e">
        <f t="shared" ca="1" si="16"/>
        <v>#NAME?</v>
      </c>
      <c r="AW120" s="83" t="e">
        <f t="shared" ca="1" si="17"/>
        <v>#NAME?</v>
      </c>
      <c r="AX120" s="88" t="e">
        <f t="shared" ca="1" si="18"/>
        <v>#NAME?</v>
      </c>
      <c r="AY120" s="83" t="str">
        <f t="shared" si="19"/>
        <v>DONE PO</v>
      </c>
      <c r="AZ120" s="22" t="e">
        <f t="shared" ca="1" si="20"/>
        <v>#NAME?</v>
      </c>
      <c r="BA120" s="88" t="e">
        <f t="shared" ca="1" si="21"/>
        <v>#NAME?</v>
      </c>
      <c r="BB120" s="88" t="e">
        <f t="shared" ca="1" si="22"/>
        <v>#NAME?</v>
      </c>
      <c r="BC120" s="91" t="e">
        <f t="shared" ca="1" si="23"/>
        <v>#NAME?</v>
      </c>
      <c r="BD120" s="91" t="e">
        <f t="shared" ca="1" si="24"/>
        <v>#NAME?</v>
      </c>
      <c r="BE120" s="88" t="e">
        <f t="shared" ca="1" si="25"/>
        <v>#NAME?</v>
      </c>
      <c r="BF120" s="22" t="e">
        <f t="shared" ca="1" si="26"/>
        <v>#NAME?</v>
      </c>
      <c r="BG120" s="22" t="e">
        <f t="shared" ca="1" si="27"/>
        <v>#NAME?</v>
      </c>
      <c r="BH120" s="22"/>
      <c r="BI120" s="22"/>
      <c r="BJ120" s="22"/>
      <c r="BK120" s="22"/>
      <c r="BL120" s="22"/>
      <c r="BM120" s="22"/>
      <c r="BN120" s="25"/>
      <c r="BO120" s="25"/>
    </row>
    <row r="121" spans="1:67" ht="13.5" customHeight="1" x14ac:dyDescent="0.35">
      <c r="A121" s="25">
        <f t="shared" si="0"/>
        <v>119</v>
      </c>
      <c r="B121" s="57">
        <v>46120</v>
      </c>
      <c r="C121" s="54" t="s">
        <v>1144</v>
      </c>
      <c r="D121" s="54" t="s">
        <v>341</v>
      </c>
      <c r="E121" s="56" t="s">
        <v>342</v>
      </c>
      <c r="F121" s="54">
        <v>2</v>
      </c>
      <c r="G121" s="54" t="s">
        <v>65</v>
      </c>
      <c r="H121" s="54" t="str">
        <f t="shared" si="1"/>
        <v>DONE</v>
      </c>
      <c r="I121" s="54" t="s">
        <v>1145</v>
      </c>
      <c r="J121" s="58" t="s">
        <v>146</v>
      </c>
      <c r="K121" s="58" t="s">
        <v>79</v>
      </c>
      <c r="L121" s="54">
        <v>23999</v>
      </c>
      <c r="M121" s="25" t="s">
        <v>84</v>
      </c>
      <c r="N121" s="54" t="s">
        <v>352</v>
      </c>
      <c r="O121" s="98" t="s">
        <v>91</v>
      </c>
      <c r="P121" s="54" t="s">
        <v>87</v>
      </c>
      <c r="Q121" s="64" t="s">
        <v>92</v>
      </c>
      <c r="R121" s="25">
        <v>200001039887</v>
      </c>
      <c r="S121" s="66">
        <v>46125</v>
      </c>
      <c r="T121" s="66" t="str">
        <f t="shared" si="2"/>
        <v>DONE</v>
      </c>
      <c r="U121" s="66">
        <v>46126</v>
      </c>
      <c r="V121" s="25">
        <v>7000240813</v>
      </c>
      <c r="W121" s="25">
        <v>44785</v>
      </c>
      <c r="X121" s="69">
        <v>46129</v>
      </c>
      <c r="Y121" s="69" t="str">
        <f t="shared" si="3"/>
        <v>DONE</v>
      </c>
      <c r="Z121" s="25">
        <v>48810</v>
      </c>
      <c r="AA121" s="72">
        <v>46129</v>
      </c>
      <c r="AB121" s="25" t="str">
        <f t="shared" si="4"/>
        <v>DONE</v>
      </c>
      <c r="AC121" s="25"/>
      <c r="AD121" s="54" t="s">
        <v>1151</v>
      </c>
      <c r="AE121" s="76">
        <v>46132</v>
      </c>
      <c r="AF121" s="69" t="str">
        <f t="shared" si="5"/>
        <v>DONE</v>
      </c>
      <c r="AG121" s="69">
        <v>46135</v>
      </c>
      <c r="AH121" s="75"/>
      <c r="AI121" s="77" t="e">
        <f t="shared" ca="1" si="6"/>
        <v>#NAME?</v>
      </c>
      <c r="AJ121" s="80" t="str">
        <f t="array" ref="AJ121">IFERROR(INDEX('[1]Master Price'!$E:$E,MATCH(D121,'[1]Master Price'!$B:$B,0)),"0")</f>
        <v>0</v>
      </c>
      <c r="AK121" s="80">
        <f t="shared" si="7"/>
        <v>0</v>
      </c>
      <c r="AL121" s="82" t="str">
        <f t="shared" si="32"/>
        <v>0-day</v>
      </c>
      <c r="AM121" s="82" t="str">
        <f t="shared" si="9"/>
        <v>1-day</v>
      </c>
      <c r="AN121" s="82" t="str">
        <f t="shared" si="33"/>
        <v>0-day</v>
      </c>
      <c r="AO121" s="82" t="str">
        <f t="shared" si="31"/>
        <v>0-day</v>
      </c>
      <c r="AP121" s="82" t="str">
        <f t="shared" si="12"/>
        <v>3-day</v>
      </c>
      <c r="AQ121" s="82" t="str">
        <f t="shared" si="13"/>
        <v>0-day</v>
      </c>
      <c r="AR121" s="17"/>
      <c r="AS121" s="83">
        <f t="shared" si="14"/>
        <v>119</v>
      </c>
      <c r="AT121" s="88" t="str">
        <f t="shared" si="29"/>
        <v>GMIAMMIPT/2026/04/1340</v>
      </c>
      <c r="AU121" s="84" t="e">
        <f t="shared" ca="1" si="15"/>
        <v>#NAME?</v>
      </c>
      <c r="AV121" s="88" t="e">
        <f t="shared" ca="1" si="16"/>
        <v>#NAME?</v>
      </c>
      <c r="AW121" s="83" t="e">
        <f t="shared" ca="1" si="17"/>
        <v>#NAME?</v>
      </c>
      <c r="AX121" s="88" t="e">
        <f t="shared" ca="1" si="18"/>
        <v>#NAME?</v>
      </c>
      <c r="AY121" s="83" t="str">
        <f t="shared" si="19"/>
        <v>DONE PO</v>
      </c>
      <c r="AZ121" s="22" t="e">
        <f t="shared" ca="1" si="20"/>
        <v>#NAME?</v>
      </c>
      <c r="BA121" s="88" t="e">
        <f t="shared" ca="1" si="21"/>
        <v>#NAME?</v>
      </c>
      <c r="BB121" s="88" t="e">
        <f t="shared" ca="1" si="22"/>
        <v>#NAME?</v>
      </c>
      <c r="BC121" s="91" t="e">
        <f t="shared" ca="1" si="23"/>
        <v>#NAME?</v>
      </c>
      <c r="BD121" s="91" t="e">
        <f t="shared" ca="1" si="24"/>
        <v>#NAME?</v>
      </c>
      <c r="BE121" s="88" t="e">
        <f t="shared" ca="1" si="25"/>
        <v>#NAME?</v>
      </c>
      <c r="BF121" s="22" t="e">
        <f t="shared" ca="1" si="26"/>
        <v>#NAME?</v>
      </c>
      <c r="BG121" s="22" t="e">
        <f t="shared" ca="1" si="27"/>
        <v>#NAME?</v>
      </c>
      <c r="BH121" s="22"/>
      <c r="BI121" s="22"/>
      <c r="BJ121" s="22"/>
      <c r="BK121" s="22"/>
      <c r="BL121" s="22"/>
      <c r="BM121" s="22"/>
      <c r="BN121" s="25"/>
      <c r="BO121" s="25"/>
    </row>
    <row r="122" spans="1:67" ht="13.5" customHeight="1" x14ac:dyDescent="0.35">
      <c r="A122" s="25">
        <f t="shared" si="0"/>
        <v>120</v>
      </c>
      <c r="B122" s="52">
        <v>46120</v>
      </c>
      <c r="C122" s="54" t="s">
        <v>1144</v>
      </c>
      <c r="D122" s="54" t="s">
        <v>227</v>
      </c>
      <c r="E122" s="56" t="s">
        <v>228</v>
      </c>
      <c r="F122" s="54">
        <v>1</v>
      </c>
      <c r="G122" s="54" t="s">
        <v>65</v>
      </c>
      <c r="H122" s="54" t="str">
        <f t="shared" si="1"/>
        <v>DONE</v>
      </c>
      <c r="I122" s="54" t="s">
        <v>1145</v>
      </c>
      <c r="J122" s="58" t="s">
        <v>146</v>
      </c>
      <c r="K122" s="58" t="s">
        <v>79</v>
      </c>
      <c r="L122" s="54">
        <v>23999</v>
      </c>
      <c r="M122" s="25" t="s">
        <v>84</v>
      </c>
      <c r="N122" s="54" t="s">
        <v>352</v>
      </c>
      <c r="O122" s="98" t="s">
        <v>91</v>
      </c>
      <c r="P122" s="54" t="s">
        <v>87</v>
      </c>
      <c r="Q122" s="54" t="s">
        <v>92</v>
      </c>
      <c r="R122" s="25">
        <v>200001039887</v>
      </c>
      <c r="S122" s="66">
        <v>46125</v>
      </c>
      <c r="T122" s="66" t="str">
        <f t="shared" si="2"/>
        <v>DONE</v>
      </c>
      <c r="U122" s="66">
        <v>46126</v>
      </c>
      <c r="V122" s="25">
        <v>7000240813</v>
      </c>
      <c r="W122" s="25">
        <v>44785</v>
      </c>
      <c r="X122" s="69">
        <v>46129</v>
      </c>
      <c r="Y122" s="69" t="str">
        <f t="shared" si="3"/>
        <v>DONE</v>
      </c>
      <c r="Z122" s="25">
        <v>48810</v>
      </c>
      <c r="AA122" s="72">
        <v>46129</v>
      </c>
      <c r="AB122" s="25" t="str">
        <f t="shared" si="4"/>
        <v>DONE</v>
      </c>
      <c r="AC122" s="25"/>
      <c r="AD122" s="54" t="s">
        <v>1151</v>
      </c>
      <c r="AE122" s="76">
        <v>46132</v>
      </c>
      <c r="AF122" s="69" t="str">
        <f t="shared" si="5"/>
        <v>DONE</v>
      </c>
      <c r="AG122" s="69">
        <v>46135</v>
      </c>
      <c r="AH122" s="75"/>
      <c r="AI122" s="77" t="e">
        <f t="shared" ca="1" si="6"/>
        <v>#NAME?</v>
      </c>
      <c r="AJ122" s="80" t="str">
        <f t="array" ref="AJ122">IFERROR(INDEX('[1]Master Price'!$E:$E,MATCH(D122,'[1]Master Price'!$B:$B,0)),"0")</f>
        <v>0</v>
      </c>
      <c r="AK122" s="80">
        <f t="shared" si="7"/>
        <v>0</v>
      </c>
      <c r="AL122" s="82" t="str">
        <f t="shared" si="32"/>
        <v>0-day</v>
      </c>
      <c r="AM122" s="82" t="str">
        <f t="shared" si="9"/>
        <v>1-day</v>
      </c>
      <c r="AN122" s="82" t="str">
        <f t="shared" si="33"/>
        <v>0-day</v>
      </c>
      <c r="AO122" s="82" t="str">
        <f t="shared" si="31"/>
        <v>0-day</v>
      </c>
      <c r="AP122" s="82" t="str">
        <f t="shared" si="12"/>
        <v>3-day</v>
      </c>
      <c r="AQ122" s="82" t="str">
        <f t="shared" si="13"/>
        <v>0-day</v>
      </c>
      <c r="AR122" s="17"/>
      <c r="AS122" s="83">
        <f t="shared" si="14"/>
        <v>120</v>
      </c>
      <c r="AT122" s="88" t="str">
        <f t="shared" si="29"/>
        <v>GMIAMMIPT/2026/04/1340</v>
      </c>
      <c r="AU122" s="84" t="e">
        <f t="shared" ca="1" si="15"/>
        <v>#NAME?</v>
      </c>
      <c r="AV122" s="88" t="e">
        <f t="shared" ca="1" si="16"/>
        <v>#NAME?</v>
      </c>
      <c r="AW122" s="83" t="e">
        <f t="shared" ca="1" si="17"/>
        <v>#NAME?</v>
      </c>
      <c r="AX122" s="88" t="e">
        <f t="shared" ca="1" si="18"/>
        <v>#NAME?</v>
      </c>
      <c r="AY122" s="83" t="str">
        <f t="shared" si="19"/>
        <v>DONE PO</v>
      </c>
      <c r="AZ122" s="22" t="e">
        <f t="shared" ca="1" si="20"/>
        <v>#NAME?</v>
      </c>
      <c r="BA122" s="88" t="e">
        <f t="shared" ca="1" si="21"/>
        <v>#NAME?</v>
      </c>
      <c r="BB122" s="88" t="e">
        <f t="shared" ca="1" si="22"/>
        <v>#NAME?</v>
      </c>
      <c r="BC122" s="91" t="e">
        <f t="shared" ca="1" si="23"/>
        <v>#NAME?</v>
      </c>
      <c r="BD122" s="91" t="e">
        <f t="shared" ca="1" si="24"/>
        <v>#NAME?</v>
      </c>
      <c r="BE122" s="88" t="e">
        <f t="shared" ca="1" si="25"/>
        <v>#NAME?</v>
      </c>
      <c r="BF122" s="22" t="e">
        <f t="shared" ca="1" si="26"/>
        <v>#NAME?</v>
      </c>
      <c r="BG122" s="22" t="e">
        <f t="shared" ca="1" si="27"/>
        <v>#NAME?</v>
      </c>
      <c r="BH122" s="22"/>
      <c r="BI122" s="22"/>
      <c r="BJ122" s="22"/>
      <c r="BK122" s="22"/>
      <c r="BL122" s="22"/>
      <c r="BM122" s="22"/>
      <c r="BN122" s="25"/>
      <c r="BO122" s="25"/>
    </row>
    <row r="123" spans="1:67" ht="13.5" customHeight="1" x14ac:dyDescent="0.35">
      <c r="A123" s="25">
        <f t="shared" si="0"/>
        <v>121</v>
      </c>
      <c r="B123" s="52">
        <v>46120</v>
      </c>
      <c r="C123" s="54" t="s">
        <v>1144</v>
      </c>
      <c r="D123" s="54" t="s">
        <v>310</v>
      </c>
      <c r="E123" s="56" t="s">
        <v>312</v>
      </c>
      <c r="F123" s="54">
        <v>1</v>
      </c>
      <c r="G123" s="54" t="s">
        <v>65</v>
      </c>
      <c r="H123" s="54" t="str">
        <f t="shared" si="1"/>
        <v>DONE</v>
      </c>
      <c r="I123" s="54" t="s">
        <v>1145</v>
      </c>
      <c r="J123" s="58" t="s">
        <v>146</v>
      </c>
      <c r="K123" s="58" t="s">
        <v>79</v>
      </c>
      <c r="L123" s="54">
        <v>23999</v>
      </c>
      <c r="M123" s="25" t="s">
        <v>84</v>
      </c>
      <c r="N123" s="54" t="s">
        <v>352</v>
      </c>
      <c r="O123" s="98" t="s">
        <v>91</v>
      </c>
      <c r="P123" s="54" t="s">
        <v>87</v>
      </c>
      <c r="Q123" s="54" t="s">
        <v>92</v>
      </c>
      <c r="R123" s="25">
        <v>200001039887</v>
      </c>
      <c r="S123" s="66">
        <v>46125</v>
      </c>
      <c r="T123" s="66" t="str">
        <f t="shared" si="2"/>
        <v>DONE</v>
      </c>
      <c r="U123" s="66">
        <v>46126</v>
      </c>
      <c r="V123" s="25">
        <v>7000240813</v>
      </c>
      <c r="W123" s="25">
        <v>44785</v>
      </c>
      <c r="X123" s="69">
        <v>46129</v>
      </c>
      <c r="Y123" s="69" t="str">
        <f t="shared" si="3"/>
        <v>DONE</v>
      </c>
      <c r="Z123" s="25">
        <v>48810</v>
      </c>
      <c r="AA123" s="72">
        <v>46129</v>
      </c>
      <c r="AB123" s="25" t="str">
        <f t="shared" si="4"/>
        <v>DONE</v>
      </c>
      <c r="AC123" s="25"/>
      <c r="AD123" s="54" t="s">
        <v>1151</v>
      </c>
      <c r="AE123" s="76">
        <v>46132</v>
      </c>
      <c r="AF123" s="69" t="str">
        <f t="shared" si="5"/>
        <v>DONE</v>
      </c>
      <c r="AG123" s="69">
        <v>46135</v>
      </c>
      <c r="AH123" s="75"/>
      <c r="AI123" s="77" t="e">
        <f t="shared" ca="1" si="6"/>
        <v>#NAME?</v>
      </c>
      <c r="AJ123" s="80" t="str">
        <f t="array" ref="AJ123">IFERROR(INDEX('[1]Master Price'!$E:$E,MATCH(D123,'[1]Master Price'!$B:$B,0)),"0")</f>
        <v>0</v>
      </c>
      <c r="AK123" s="80">
        <f t="shared" si="7"/>
        <v>0</v>
      </c>
      <c r="AL123" s="82" t="str">
        <f t="shared" si="32"/>
        <v>0-day</v>
      </c>
      <c r="AM123" s="82" t="str">
        <f t="shared" si="9"/>
        <v>1-day</v>
      </c>
      <c r="AN123" s="82" t="str">
        <f t="shared" si="33"/>
        <v>0-day</v>
      </c>
      <c r="AO123" s="82" t="str">
        <f t="shared" si="31"/>
        <v>0-day</v>
      </c>
      <c r="AP123" s="82" t="str">
        <f t="shared" si="12"/>
        <v>3-day</v>
      </c>
      <c r="AQ123" s="82" t="str">
        <f t="shared" si="13"/>
        <v>0-day</v>
      </c>
      <c r="AR123" s="17"/>
      <c r="AS123" s="83">
        <f t="shared" si="14"/>
        <v>121</v>
      </c>
      <c r="AT123" s="88" t="str">
        <f t="shared" si="29"/>
        <v>GMIAMMIPT/2026/04/1340</v>
      </c>
      <c r="AU123" s="84" t="e">
        <f t="shared" ca="1" si="15"/>
        <v>#NAME?</v>
      </c>
      <c r="AV123" s="88" t="e">
        <f t="shared" ca="1" si="16"/>
        <v>#NAME?</v>
      </c>
      <c r="AW123" s="83" t="e">
        <f t="shared" ca="1" si="17"/>
        <v>#NAME?</v>
      </c>
      <c r="AX123" s="88" t="e">
        <f t="shared" ca="1" si="18"/>
        <v>#NAME?</v>
      </c>
      <c r="AY123" s="83" t="str">
        <f t="shared" si="19"/>
        <v>DONE PO</v>
      </c>
      <c r="AZ123" s="22" t="e">
        <f t="shared" ca="1" si="20"/>
        <v>#NAME?</v>
      </c>
      <c r="BA123" s="88" t="e">
        <f t="shared" ca="1" si="21"/>
        <v>#NAME?</v>
      </c>
      <c r="BB123" s="88" t="e">
        <f t="shared" ca="1" si="22"/>
        <v>#NAME?</v>
      </c>
      <c r="BC123" s="91" t="e">
        <f t="shared" ca="1" si="23"/>
        <v>#NAME?</v>
      </c>
      <c r="BD123" s="91" t="e">
        <f t="shared" ca="1" si="24"/>
        <v>#NAME?</v>
      </c>
      <c r="BE123" s="88" t="e">
        <f t="shared" ca="1" si="25"/>
        <v>#NAME?</v>
      </c>
      <c r="BF123" s="22" t="e">
        <f t="shared" ca="1" si="26"/>
        <v>#NAME?</v>
      </c>
      <c r="BG123" s="22" t="e">
        <f t="shared" ca="1" si="27"/>
        <v>#NAME?</v>
      </c>
      <c r="BH123" s="22"/>
      <c r="BI123" s="22"/>
      <c r="BJ123" s="22"/>
      <c r="BK123" s="22"/>
      <c r="BL123" s="22"/>
      <c r="BM123" s="22"/>
      <c r="BN123" s="25"/>
      <c r="BO123" s="25"/>
    </row>
    <row r="124" spans="1:67" ht="13.5" customHeight="1" x14ac:dyDescent="0.35">
      <c r="A124" s="25">
        <f t="shared" si="0"/>
        <v>122</v>
      </c>
      <c r="B124" s="52">
        <v>46120</v>
      </c>
      <c r="C124" s="54" t="s">
        <v>1144</v>
      </c>
      <c r="D124" s="54" t="s">
        <v>1188</v>
      </c>
      <c r="E124" s="56" t="s">
        <v>1189</v>
      </c>
      <c r="F124" s="54">
        <v>1</v>
      </c>
      <c r="G124" s="54" t="s">
        <v>65</v>
      </c>
      <c r="H124" s="54" t="str">
        <f t="shared" si="1"/>
        <v>DONE</v>
      </c>
      <c r="I124" s="54" t="s">
        <v>1145</v>
      </c>
      <c r="J124" s="58" t="s">
        <v>146</v>
      </c>
      <c r="K124" s="58" t="s">
        <v>79</v>
      </c>
      <c r="L124" s="54">
        <v>23999</v>
      </c>
      <c r="M124" s="25" t="s">
        <v>84</v>
      </c>
      <c r="N124" s="54" t="s">
        <v>352</v>
      </c>
      <c r="O124" s="98" t="s">
        <v>91</v>
      </c>
      <c r="P124" s="54" t="s">
        <v>87</v>
      </c>
      <c r="Q124" s="54" t="s">
        <v>92</v>
      </c>
      <c r="R124" s="25">
        <v>200001039887</v>
      </c>
      <c r="S124" s="66">
        <v>46125</v>
      </c>
      <c r="T124" s="66" t="str">
        <f t="shared" si="2"/>
        <v>DONE</v>
      </c>
      <c r="U124" s="66">
        <v>46126</v>
      </c>
      <c r="V124" s="25">
        <v>7000240813</v>
      </c>
      <c r="W124" s="25">
        <v>44785</v>
      </c>
      <c r="X124" s="69">
        <v>46129</v>
      </c>
      <c r="Y124" s="69" t="str">
        <f t="shared" si="3"/>
        <v>DONE</v>
      </c>
      <c r="Z124" s="25">
        <v>48810</v>
      </c>
      <c r="AA124" s="72">
        <v>46129</v>
      </c>
      <c r="AB124" s="25" t="str">
        <f t="shared" si="4"/>
        <v>DONE</v>
      </c>
      <c r="AC124" s="25"/>
      <c r="AD124" s="54" t="s">
        <v>1151</v>
      </c>
      <c r="AE124" s="76">
        <v>46132</v>
      </c>
      <c r="AF124" s="69" t="str">
        <f t="shared" si="5"/>
        <v>DONE</v>
      </c>
      <c r="AG124" s="69">
        <v>46135</v>
      </c>
      <c r="AH124" s="75"/>
      <c r="AI124" s="77" t="e">
        <f t="shared" ca="1" si="6"/>
        <v>#NAME?</v>
      </c>
      <c r="AJ124" s="80" t="str">
        <f t="array" ref="AJ124">IFERROR(INDEX('[1]Master Price'!$E:$E,MATCH(D124,'[1]Master Price'!$B:$B,0)),"0")</f>
        <v>0</v>
      </c>
      <c r="AK124" s="80">
        <f t="shared" si="7"/>
        <v>0</v>
      </c>
      <c r="AL124" s="82" t="str">
        <f t="shared" si="32"/>
        <v>0-day</v>
      </c>
      <c r="AM124" s="82" t="str">
        <f t="shared" si="9"/>
        <v>1-day</v>
      </c>
      <c r="AN124" s="82" t="str">
        <f t="shared" si="33"/>
        <v>0-day</v>
      </c>
      <c r="AO124" s="82" t="str">
        <f t="shared" si="31"/>
        <v>0-day</v>
      </c>
      <c r="AP124" s="82" t="str">
        <f t="shared" si="12"/>
        <v>3-day</v>
      </c>
      <c r="AQ124" s="82" t="str">
        <f t="shared" si="13"/>
        <v>0-day</v>
      </c>
      <c r="AR124" s="17"/>
      <c r="AS124" s="83">
        <f t="shared" si="14"/>
        <v>122</v>
      </c>
      <c r="AT124" s="88" t="str">
        <f t="shared" si="29"/>
        <v>GMIAMMIPT/2026/04/1340</v>
      </c>
      <c r="AU124" s="84" t="e">
        <f t="shared" ca="1" si="15"/>
        <v>#NAME?</v>
      </c>
      <c r="AV124" s="88" t="e">
        <f t="shared" ca="1" si="16"/>
        <v>#NAME?</v>
      </c>
      <c r="AW124" s="83" t="e">
        <f t="shared" ca="1" si="17"/>
        <v>#NAME?</v>
      </c>
      <c r="AX124" s="88" t="e">
        <f t="shared" ca="1" si="18"/>
        <v>#NAME?</v>
      </c>
      <c r="AY124" s="83" t="str">
        <f t="shared" si="19"/>
        <v>DONE PO</v>
      </c>
      <c r="AZ124" s="22" t="e">
        <f t="shared" ca="1" si="20"/>
        <v>#NAME?</v>
      </c>
      <c r="BA124" s="88" t="e">
        <f t="shared" ca="1" si="21"/>
        <v>#NAME?</v>
      </c>
      <c r="BB124" s="88" t="e">
        <f t="shared" ca="1" si="22"/>
        <v>#NAME?</v>
      </c>
      <c r="BC124" s="91" t="e">
        <f t="shared" ca="1" si="23"/>
        <v>#NAME?</v>
      </c>
      <c r="BD124" s="91" t="e">
        <f t="shared" ca="1" si="24"/>
        <v>#NAME?</v>
      </c>
      <c r="BE124" s="88" t="e">
        <f t="shared" ca="1" si="25"/>
        <v>#NAME?</v>
      </c>
      <c r="BF124" s="22" t="e">
        <f t="shared" ca="1" si="26"/>
        <v>#NAME?</v>
      </c>
      <c r="BG124" s="22" t="e">
        <f t="shared" ca="1" si="27"/>
        <v>#NAME?</v>
      </c>
      <c r="BH124" s="22"/>
      <c r="BI124" s="22"/>
      <c r="BJ124" s="22"/>
      <c r="BK124" s="22"/>
      <c r="BL124" s="22"/>
      <c r="BM124" s="22"/>
      <c r="BN124" s="25"/>
      <c r="BO124" s="25"/>
    </row>
    <row r="125" spans="1:67" ht="13.5" customHeight="1" x14ac:dyDescent="0.35">
      <c r="A125" s="25">
        <f t="shared" si="0"/>
        <v>123</v>
      </c>
      <c r="B125" s="52">
        <v>46120</v>
      </c>
      <c r="C125" s="54" t="s">
        <v>1144</v>
      </c>
      <c r="D125" s="54" t="s">
        <v>115</v>
      </c>
      <c r="E125" s="56" t="s">
        <v>116</v>
      </c>
      <c r="F125" s="54">
        <v>1</v>
      </c>
      <c r="G125" s="54" t="s">
        <v>65</v>
      </c>
      <c r="H125" s="54" t="str">
        <f t="shared" si="1"/>
        <v>DONE</v>
      </c>
      <c r="I125" s="54" t="s">
        <v>1145</v>
      </c>
      <c r="J125" s="58" t="s">
        <v>146</v>
      </c>
      <c r="K125" s="58" t="s">
        <v>79</v>
      </c>
      <c r="L125" s="54">
        <v>23999</v>
      </c>
      <c r="M125" s="25" t="s">
        <v>84</v>
      </c>
      <c r="N125" s="54" t="s">
        <v>352</v>
      </c>
      <c r="O125" s="98" t="s">
        <v>91</v>
      </c>
      <c r="P125" s="54" t="s">
        <v>87</v>
      </c>
      <c r="Q125" s="54" t="s">
        <v>92</v>
      </c>
      <c r="R125" s="25">
        <v>200001039887</v>
      </c>
      <c r="S125" s="66">
        <v>46125</v>
      </c>
      <c r="T125" s="66" t="str">
        <f t="shared" si="2"/>
        <v>DONE</v>
      </c>
      <c r="U125" s="66">
        <v>46126</v>
      </c>
      <c r="V125" s="25">
        <v>7000240813</v>
      </c>
      <c r="W125" s="25">
        <v>44785</v>
      </c>
      <c r="X125" s="69">
        <v>46129</v>
      </c>
      <c r="Y125" s="69" t="str">
        <f t="shared" si="3"/>
        <v>DONE</v>
      </c>
      <c r="Z125" s="25">
        <v>48810</v>
      </c>
      <c r="AA125" s="72">
        <v>46129</v>
      </c>
      <c r="AB125" s="25" t="str">
        <f t="shared" si="4"/>
        <v>DONE</v>
      </c>
      <c r="AC125" s="25"/>
      <c r="AD125" s="54" t="s">
        <v>1151</v>
      </c>
      <c r="AE125" s="76">
        <v>46132</v>
      </c>
      <c r="AF125" s="69" t="str">
        <f t="shared" si="5"/>
        <v>DONE</v>
      </c>
      <c r="AG125" s="69">
        <v>46135</v>
      </c>
      <c r="AH125" s="75"/>
      <c r="AI125" s="77" t="e">
        <f t="shared" ca="1" si="6"/>
        <v>#NAME?</v>
      </c>
      <c r="AJ125" s="80" t="str">
        <f t="array" ref="AJ125">IFERROR(INDEX('[1]Master Price'!$E:$E,MATCH(D125,'[1]Master Price'!$B:$B,0)),"0")</f>
        <v>0</v>
      </c>
      <c r="AK125" s="80">
        <f t="shared" si="7"/>
        <v>0</v>
      </c>
      <c r="AL125" s="82" t="str">
        <f t="shared" si="32"/>
        <v>0-day</v>
      </c>
      <c r="AM125" s="82" t="str">
        <f t="shared" si="9"/>
        <v>1-day</v>
      </c>
      <c r="AN125" s="82" t="str">
        <f t="shared" si="33"/>
        <v>0-day</v>
      </c>
      <c r="AO125" s="82" t="str">
        <f t="shared" si="31"/>
        <v>0-day</v>
      </c>
      <c r="AP125" s="82" t="str">
        <f t="shared" si="12"/>
        <v>3-day</v>
      </c>
      <c r="AQ125" s="82" t="str">
        <f t="shared" si="13"/>
        <v>0-day</v>
      </c>
      <c r="AR125" s="17"/>
      <c r="AS125" s="83">
        <f t="shared" si="14"/>
        <v>123</v>
      </c>
      <c r="AT125" s="88" t="str">
        <f t="shared" si="29"/>
        <v>GMIAMMIPT/2026/04/1340</v>
      </c>
      <c r="AU125" s="84" t="e">
        <f t="shared" ca="1" si="15"/>
        <v>#NAME?</v>
      </c>
      <c r="AV125" s="88" t="e">
        <f t="shared" ca="1" si="16"/>
        <v>#NAME?</v>
      </c>
      <c r="AW125" s="83" t="e">
        <f t="shared" ca="1" si="17"/>
        <v>#NAME?</v>
      </c>
      <c r="AX125" s="88" t="e">
        <f t="shared" ca="1" si="18"/>
        <v>#NAME?</v>
      </c>
      <c r="AY125" s="83" t="str">
        <f t="shared" si="19"/>
        <v>DONE PO</v>
      </c>
      <c r="AZ125" s="22" t="e">
        <f t="shared" ca="1" si="20"/>
        <v>#NAME?</v>
      </c>
      <c r="BA125" s="88" t="e">
        <f t="shared" ca="1" si="21"/>
        <v>#NAME?</v>
      </c>
      <c r="BB125" s="88" t="e">
        <f t="shared" ca="1" si="22"/>
        <v>#NAME?</v>
      </c>
      <c r="BC125" s="91" t="e">
        <f t="shared" ca="1" si="23"/>
        <v>#NAME?</v>
      </c>
      <c r="BD125" s="91" t="e">
        <f t="shared" ca="1" si="24"/>
        <v>#NAME?</v>
      </c>
      <c r="BE125" s="88" t="e">
        <f t="shared" ca="1" si="25"/>
        <v>#NAME?</v>
      </c>
      <c r="BF125" s="22" t="e">
        <f t="shared" ca="1" si="26"/>
        <v>#NAME?</v>
      </c>
      <c r="BG125" s="22" t="e">
        <f t="shared" ca="1" si="27"/>
        <v>#NAME?</v>
      </c>
      <c r="BH125" s="22"/>
      <c r="BI125" s="22"/>
      <c r="BJ125" s="22"/>
      <c r="BK125" s="22"/>
      <c r="BL125" s="22"/>
      <c r="BM125" s="22"/>
      <c r="BN125" s="25"/>
      <c r="BO125" s="25"/>
    </row>
    <row r="126" spans="1:67" ht="13.5" customHeight="1" x14ac:dyDescent="0.35">
      <c r="A126" s="25">
        <f t="shared" si="0"/>
        <v>124</v>
      </c>
      <c r="B126" s="52">
        <v>46120</v>
      </c>
      <c r="C126" s="54" t="s">
        <v>1144</v>
      </c>
      <c r="D126" s="54" t="s">
        <v>473</v>
      </c>
      <c r="E126" s="56" t="s">
        <v>474</v>
      </c>
      <c r="F126" s="54">
        <v>3</v>
      </c>
      <c r="G126" s="54" t="s">
        <v>65</v>
      </c>
      <c r="H126" s="54" t="str">
        <f t="shared" si="1"/>
        <v>DONE</v>
      </c>
      <c r="I126" s="54" t="s">
        <v>1145</v>
      </c>
      <c r="J126" s="58" t="s">
        <v>146</v>
      </c>
      <c r="K126" s="58" t="s">
        <v>79</v>
      </c>
      <c r="L126" s="54">
        <v>23999</v>
      </c>
      <c r="M126" s="25" t="s">
        <v>84</v>
      </c>
      <c r="N126" s="54" t="s">
        <v>352</v>
      </c>
      <c r="O126" s="98" t="s">
        <v>91</v>
      </c>
      <c r="P126" s="54" t="s">
        <v>87</v>
      </c>
      <c r="Q126" s="54" t="s">
        <v>92</v>
      </c>
      <c r="R126" s="25">
        <v>200001039887</v>
      </c>
      <c r="S126" s="66">
        <v>46125</v>
      </c>
      <c r="T126" s="66" t="str">
        <f t="shared" si="2"/>
        <v>DONE</v>
      </c>
      <c r="U126" s="66">
        <v>46126</v>
      </c>
      <c r="V126" s="25">
        <v>7000240813</v>
      </c>
      <c r="W126" s="25">
        <v>44785</v>
      </c>
      <c r="X126" s="69">
        <v>46129</v>
      </c>
      <c r="Y126" s="69" t="str">
        <f t="shared" si="3"/>
        <v>DONE</v>
      </c>
      <c r="Z126" s="25">
        <v>48810</v>
      </c>
      <c r="AA126" s="72">
        <v>46129</v>
      </c>
      <c r="AB126" s="25" t="str">
        <f t="shared" si="4"/>
        <v>DONE</v>
      </c>
      <c r="AC126" s="25"/>
      <c r="AD126" s="54" t="s">
        <v>1151</v>
      </c>
      <c r="AE126" s="76">
        <v>46132</v>
      </c>
      <c r="AF126" s="69" t="str">
        <f t="shared" si="5"/>
        <v>DONE</v>
      </c>
      <c r="AG126" s="69">
        <v>46135</v>
      </c>
      <c r="AH126" s="75"/>
      <c r="AI126" s="77" t="e">
        <f t="shared" ca="1" si="6"/>
        <v>#NAME?</v>
      </c>
      <c r="AJ126" s="80" t="str">
        <f t="array" ref="AJ126">IFERROR(INDEX('[1]Master Price'!$E:$E,MATCH(D126,'[1]Master Price'!$B:$B,0)),"0")</f>
        <v>0</v>
      </c>
      <c r="AK126" s="80">
        <f t="shared" si="7"/>
        <v>0</v>
      </c>
      <c r="AL126" s="82" t="str">
        <f t="shared" si="32"/>
        <v>0-day</v>
      </c>
      <c r="AM126" s="82" t="str">
        <f t="shared" si="9"/>
        <v>1-day</v>
      </c>
      <c r="AN126" s="82" t="str">
        <f t="shared" si="33"/>
        <v>0-day</v>
      </c>
      <c r="AO126" s="82" t="str">
        <f t="shared" si="31"/>
        <v>0-day</v>
      </c>
      <c r="AP126" s="82" t="str">
        <f t="shared" si="12"/>
        <v>3-day</v>
      </c>
      <c r="AQ126" s="82" t="str">
        <f t="shared" si="13"/>
        <v>0-day</v>
      </c>
      <c r="AR126" s="17"/>
      <c r="AS126" s="83">
        <f t="shared" si="14"/>
        <v>124</v>
      </c>
      <c r="AT126" s="88" t="str">
        <f t="shared" si="29"/>
        <v>GMIAMMIPT/2026/04/1340</v>
      </c>
      <c r="AU126" s="84" t="e">
        <f t="shared" ca="1" si="15"/>
        <v>#NAME?</v>
      </c>
      <c r="AV126" s="88" t="e">
        <f t="shared" ca="1" si="16"/>
        <v>#NAME?</v>
      </c>
      <c r="AW126" s="83" t="e">
        <f t="shared" ca="1" si="17"/>
        <v>#NAME?</v>
      </c>
      <c r="AX126" s="88" t="e">
        <f t="shared" ca="1" si="18"/>
        <v>#NAME?</v>
      </c>
      <c r="AY126" s="83" t="str">
        <f t="shared" si="19"/>
        <v>DONE PO</v>
      </c>
      <c r="AZ126" s="22" t="e">
        <f t="shared" ca="1" si="20"/>
        <v>#NAME?</v>
      </c>
      <c r="BA126" s="88" t="e">
        <f t="shared" ca="1" si="21"/>
        <v>#NAME?</v>
      </c>
      <c r="BB126" s="88" t="e">
        <f t="shared" ca="1" si="22"/>
        <v>#NAME?</v>
      </c>
      <c r="BC126" s="91" t="e">
        <f t="shared" ca="1" si="23"/>
        <v>#NAME?</v>
      </c>
      <c r="BD126" s="91" t="e">
        <f t="shared" ca="1" si="24"/>
        <v>#NAME?</v>
      </c>
      <c r="BE126" s="88" t="e">
        <f t="shared" ca="1" si="25"/>
        <v>#NAME?</v>
      </c>
      <c r="BF126" s="22" t="e">
        <f t="shared" ca="1" si="26"/>
        <v>#NAME?</v>
      </c>
      <c r="BG126" s="22" t="e">
        <f t="shared" ca="1" si="27"/>
        <v>#NAME?</v>
      </c>
      <c r="BH126" s="22"/>
      <c r="BI126" s="22"/>
      <c r="BJ126" s="22"/>
      <c r="BK126" s="22"/>
      <c r="BL126" s="22"/>
      <c r="BM126" s="22"/>
      <c r="BN126" s="25"/>
      <c r="BO126" s="25"/>
    </row>
    <row r="127" spans="1:67" ht="13.5" customHeight="1" x14ac:dyDescent="0.35">
      <c r="A127" s="25">
        <f t="shared" si="0"/>
        <v>125</v>
      </c>
      <c r="B127" s="52">
        <v>46120</v>
      </c>
      <c r="C127" s="54" t="s">
        <v>1144</v>
      </c>
      <c r="D127" s="54" t="s">
        <v>303</v>
      </c>
      <c r="E127" s="56" t="s">
        <v>304</v>
      </c>
      <c r="F127" s="54">
        <v>2</v>
      </c>
      <c r="G127" s="54" t="s">
        <v>65</v>
      </c>
      <c r="H127" s="54" t="str">
        <f t="shared" si="1"/>
        <v>DONE</v>
      </c>
      <c r="I127" s="54" t="s">
        <v>1145</v>
      </c>
      <c r="J127" s="58" t="s">
        <v>146</v>
      </c>
      <c r="K127" s="58" t="s">
        <v>79</v>
      </c>
      <c r="L127" s="54">
        <v>23999</v>
      </c>
      <c r="M127" s="25" t="s">
        <v>84</v>
      </c>
      <c r="N127" s="54" t="s">
        <v>352</v>
      </c>
      <c r="O127" s="98" t="s">
        <v>91</v>
      </c>
      <c r="P127" s="54" t="s">
        <v>87</v>
      </c>
      <c r="Q127" s="54" t="s">
        <v>92</v>
      </c>
      <c r="R127" s="25">
        <v>200001039887</v>
      </c>
      <c r="S127" s="66">
        <v>46125</v>
      </c>
      <c r="T127" s="66" t="str">
        <f t="shared" si="2"/>
        <v>DONE</v>
      </c>
      <c r="U127" s="66">
        <v>46126</v>
      </c>
      <c r="V127" s="25">
        <v>7000240813</v>
      </c>
      <c r="W127" s="25">
        <v>44785</v>
      </c>
      <c r="X127" s="69">
        <v>46129</v>
      </c>
      <c r="Y127" s="69" t="str">
        <f t="shared" si="3"/>
        <v>DONE</v>
      </c>
      <c r="Z127" s="25">
        <v>48810</v>
      </c>
      <c r="AA127" s="72">
        <v>46129</v>
      </c>
      <c r="AB127" s="25" t="str">
        <f t="shared" si="4"/>
        <v>DONE</v>
      </c>
      <c r="AC127" s="25"/>
      <c r="AD127" s="54" t="s">
        <v>1151</v>
      </c>
      <c r="AE127" s="76">
        <v>46132</v>
      </c>
      <c r="AF127" s="69" t="str">
        <f t="shared" si="5"/>
        <v>DONE</v>
      </c>
      <c r="AG127" s="69">
        <v>46135</v>
      </c>
      <c r="AH127" s="75"/>
      <c r="AI127" s="77" t="e">
        <f t="shared" ca="1" si="6"/>
        <v>#NAME?</v>
      </c>
      <c r="AJ127" s="80" t="str">
        <f t="array" ref="AJ127">IFERROR(INDEX('[1]Master Price'!$E:$E,MATCH(D127,'[1]Master Price'!$B:$B,0)),"0")</f>
        <v>0</v>
      </c>
      <c r="AK127" s="80">
        <f t="shared" si="7"/>
        <v>0</v>
      </c>
      <c r="AL127" s="82" t="str">
        <f t="shared" si="32"/>
        <v>0-day</v>
      </c>
      <c r="AM127" s="82" t="str">
        <f t="shared" si="9"/>
        <v>1-day</v>
      </c>
      <c r="AN127" s="82" t="str">
        <f t="shared" si="33"/>
        <v>0-day</v>
      </c>
      <c r="AO127" s="82" t="str">
        <f t="shared" si="31"/>
        <v>0-day</v>
      </c>
      <c r="AP127" s="82" t="str">
        <f t="shared" si="12"/>
        <v>3-day</v>
      </c>
      <c r="AQ127" s="82" t="str">
        <f t="shared" si="13"/>
        <v>0-day</v>
      </c>
      <c r="AR127" s="17"/>
      <c r="AS127" s="83">
        <f t="shared" si="14"/>
        <v>125</v>
      </c>
      <c r="AT127" s="88" t="str">
        <f t="shared" si="29"/>
        <v>GMIAMMIPT/2026/04/1340</v>
      </c>
      <c r="AU127" s="84" t="e">
        <f t="shared" ca="1" si="15"/>
        <v>#NAME?</v>
      </c>
      <c r="AV127" s="88" t="e">
        <f t="shared" ca="1" si="16"/>
        <v>#NAME?</v>
      </c>
      <c r="AW127" s="83" t="e">
        <f t="shared" ca="1" si="17"/>
        <v>#NAME?</v>
      </c>
      <c r="AX127" s="88" t="e">
        <f t="shared" ca="1" si="18"/>
        <v>#NAME?</v>
      </c>
      <c r="AY127" s="83" t="str">
        <f t="shared" si="19"/>
        <v>DONE PO</v>
      </c>
      <c r="AZ127" s="22" t="e">
        <f t="shared" ca="1" si="20"/>
        <v>#NAME?</v>
      </c>
      <c r="BA127" s="88" t="e">
        <f t="shared" ca="1" si="21"/>
        <v>#NAME?</v>
      </c>
      <c r="BB127" s="88" t="e">
        <f t="shared" ca="1" si="22"/>
        <v>#NAME?</v>
      </c>
      <c r="BC127" s="91" t="e">
        <f t="shared" ca="1" si="23"/>
        <v>#NAME?</v>
      </c>
      <c r="BD127" s="91" t="e">
        <f t="shared" ca="1" si="24"/>
        <v>#NAME?</v>
      </c>
      <c r="BE127" s="88" t="e">
        <f t="shared" ca="1" si="25"/>
        <v>#NAME?</v>
      </c>
      <c r="BF127" s="22" t="e">
        <f t="shared" ca="1" si="26"/>
        <v>#NAME?</v>
      </c>
      <c r="BG127" s="22" t="e">
        <f t="shared" ca="1" si="27"/>
        <v>#NAME?</v>
      </c>
      <c r="BH127" s="22"/>
      <c r="BI127" s="22"/>
      <c r="BJ127" s="22"/>
      <c r="BK127" s="22"/>
      <c r="BL127" s="22"/>
      <c r="BM127" s="22"/>
      <c r="BN127" s="25"/>
      <c r="BO127" s="25"/>
    </row>
    <row r="128" spans="1:67" ht="13.5" customHeight="1" x14ac:dyDescent="0.35">
      <c r="A128" s="25">
        <f t="shared" si="0"/>
        <v>126</v>
      </c>
      <c r="B128" s="52">
        <v>46120</v>
      </c>
      <c r="C128" s="54" t="s">
        <v>1144</v>
      </c>
      <c r="D128" s="54" t="s">
        <v>314</v>
      </c>
      <c r="E128" s="56" t="s">
        <v>315</v>
      </c>
      <c r="F128" s="54">
        <v>4</v>
      </c>
      <c r="G128" s="54" t="s">
        <v>65</v>
      </c>
      <c r="H128" s="54" t="str">
        <f t="shared" si="1"/>
        <v>DONE</v>
      </c>
      <c r="I128" s="54" t="s">
        <v>1145</v>
      </c>
      <c r="J128" s="58" t="s">
        <v>146</v>
      </c>
      <c r="K128" s="58" t="s">
        <v>79</v>
      </c>
      <c r="L128" s="54">
        <v>23999</v>
      </c>
      <c r="M128" s="25" t="s">
        <v>84</v>
      </c>
      <c r="N128" s="54" t="s">
        <v>352</v>
      </c>
      <c r="O128" s="98" t="s">
        <v>91</v>
      </c>
      <c r="P128" s="54" t="s">
        <v>87</v>
      </c>
      <c r="Q128" s="64" t="s">
        <v>92</v>
      </c>
      <c r="R128" s="25">
        <v>200001039887</v>
      </c>
      <c r="S128" s="66">
        <v>46125</v>
      </c>
      <c r="T128" s="66" t="str">
        <f t="shared" si="2"/>
        <v>DONE</v>
      </c>
      <c r="U128" s="66">
        <v>46126</v>
      </c>
      <c r="V128" s="25">
        <v>7000240813</v>
      </c>
      <c r="W128" s="25">
        <v>44785</v>
      </c>
      <c r="X128" s="69">
        <v>46129</v>
      </c>
      <c r="Y128" s="69" t="str">
        <f t="shared" si="3"/>
        <v>DONE</v>
      </c>
      <c r="Z128" s="25">
        <v>48810</v>
      </c>
      <c r="AA128" s="72">
        <v>46129</v>
      </c>
      <c r="AB128" s="25" t="str">
        <f t="shared" si="4"/>
        <v>DONE</v>
      </c>
      <c r="AC128" s="25"/>
      <c r="AD128" s="54" t="s">
        <v>1151</v>
      </c>
      <c r="AE128" s="76">
        <v>46132</v>
      </c>
      <c r="AF128" s="69" t="str">
        <f t="shared" si="5"/>
        <v>DONE</v>
      </c>
      <c r="AG128" s="69">
        <v>46135</v>
      </c>
      <c r="AH128" s="75"/>
      <c r="AI128" s="77" t="e">
        <f t="shared" ca="1" si="6"/>
        <v>#NAME?</v>
      </c>
      <c r="AJ128" s="80" t="str">
        <f t="array" ref="AJ128">IFERROR(INDEX('[1]Master Price'!$E:$E,MATCH(D128,'[1]Master Price'!$B:$B,0)),"0")</f>
        <v>0</v>
      </c>
      <c r="AK128" s="80">
        <f t="shared" si="7"/>
        <v>0</v>
      </c>
      <c r="AL128" s="82" t="str">
        <f t="shared" si="32"/>
        <v>0-day</v>
      </c>
      <c r="AM128" s="82" t="str">
        <f t="shared" si="9"/>
        <v>1-day</v>
      </c>
      <c r="AN128" s="82" t="str">
        <f t="shared" si="33"/>
        <v>0-day</v>
      </c>
      <c r="AO128" s="82" t="str">
        <f t="shared" si="31"/>
        <v>0-day</v>
      </c>
      <c r="AP128" s="82" t="str">
        <f t="shared" si="12"/>
        <v>3-day</v>
      </c>
      <c r="AQ128" s="82" t="str">
        <f t="shared" si="13"/>
        <v>0-day</v>
      </c>
      <c r="AR128" s="17"/>
      <c r="AS128" s="83">
        <f t="shared" si="14"/>
        <v>126</v>
      </c>
      <c r="AT128" s="88" t="str">
        <f t="shared" si="29"/>
        <v>GMIAMMIPT/2026/04/1340</v>
      </c>
      <c r="AU128" s="84" t="e">
        <f t="shared" ca="1" si="15"/>
        <v>#NAME?</v>
      </c>
      <c r="AV128" s="88" t="e">
        <f t="shared" ca="1" si="16"/>
        <v>#NAME?</v>
      </c>
      <c r="AW128" s="83" t="e">
        <f t="shared" ca="1" si="17"/>
        <v>#NAME?</v>
      </c>
      <c r="AX128" s="88" t="e">
        <f t="shared" ca="1" si="18"/>
        <v>#NAME?</v>
      </c>
      <c r="AY128" s="83" t="str">
        <f t="shared" si="19"/>
        <v>DONE PO</v>
      </c>
      <c r="AZ128" s="22" t="e">
        <f t="shared" ca="1" si="20"/>
        <v>#NAME?</v>
      </c>
      <c r="BA128" s="88" t="e">
        <f t="shared" ca="1" si="21"/>
        <v>#NAME?</v>
      </c>
      <c r="BB128" s="88" t="e">
        <f t="shared" ca="1" si="22"/>
        <v>#NAME?</v>
      </c>
      <c r="BC128" s="91" t="e">
        <f t="shared" ca="1" si="23"/>
        <v>#NAME?</v>
      </c>
      <c r="BD128" s="91" t="e">
        <f t="shared" ca="1" si="24"/>
        <v>#NAME?</v>
      </c>
      <c r="BE128" s="88" t="e">
        <f t="shared" ca="1" si="25"/>
        <v>#NAME?</v>
      </c>
      <c r="BF128" s="22" t="e">
        <f t="shared" ca="1" si="26"/>
        <v>#NAME?</v>
      </c>
      <c r="BG128" s="22" t="e">
        <f t="shared" ca="1" si="27"/>
        <v>#NAME?</v>
      </c>
      <c r="BH128" s="22"/>
      <c r="BI128" s="22"/>
      <c r="BJ128" s="22"/>
      <c r="BK128" s="22"/>
      <c r="BL128" s="22"/>
      <c r="BM128" s="22"/>
      <c r="BN128" s="25"/>
      <c r="BO128" s="25"/>
    </row>
    <row r="129" spans="1:67" ht="13.5" customHeight="1" x14ac:dyDescent="0.35">
      <c r="A129" s="25">
        <f t="shared" si="0"/>
        <v>127</v>
      </c>
      <c r="B129" s="52">
        <v>46120</v>
      </c>
      <c r="C129" s="54" t="s">
        <v>1144</v>
      </c>
      <c r="D129" s="54" t="s">
        <v>174</v>
      </c>
      <c r="E129" s="56" t="s">
        <v>175</v>
      </c>
      <c r="F129" s="54">
        <v>2</v>
      </c>
      <c r="G129" s="54" t="s">
        <v>65</v>
      </c>
      <c r="H129" s="54" t="str">
        <f t="shared" si="1"/>
        <v>DONE</v>
      </c>
      <c r="I129" s="54" t="s">
        <v>1145</v>
      </c>
      <c r="J129" s="58" t="s">
        <v>146</v>
      </c>
      <c r="K129" s="58" t="s">
        <v>79</v>
      </c>
      <c r="L129" s="54">
        <v>23999</v>
      </c>
      <c r="M129" s="25" t="s">
        <v>84</v>
      </c>
      <c r="N129" s="54" t="s">
        <v>352</v>
      </c>
      <c r="O129" s="98" t="s">
        <v>91</v>
      </c>
      <c r="P129" s="54" t="s">
        <v>87</v>
      </c>
      <c r="Q129" s="64" t="s">
        <v>92</v>
      </c>
      <c r="R129" s="25">
        <v>200001039887</v>
      </c>
      <c r="S129" s="66">
        <v>46125</v>
      </c>
      <c r="T129" s="66" t="str">
        <f t="shared" si="2"/>
        <v>DONE</v>
      </c>
      <c r="U129" s="66">
        <v>46126</v>
      </c>
      <c r="V129" s="25">
        <v>7000240813</v>
      </c>
      <c r="W129" s="25">
        <v>44785</v>
      </c>
      <c r="X129" s="69">
        <v>46129</v>
      </c>
      <c r="Y129" s="69" t="str">
        <f t="shared" si="3"/>
        <v>DONE</v>
      </c>
      <c r="Z129" s="25">
        <v>48810</v>
      </c>
      <c r="AA129" s="72">
        <v>46129</v>
      </c>
      <c r="AB129" s="25" t="str">
        <f t="shared" si="4"/>
        <v>DONE</v>
      </c>
      <c r="AC129" s="25"/>
      <c r="AD129" s="54" t="s">
        <v>1151</v>
      </c>
      <c r="AE129" s="76">
        <v>46132</v>
      </c>
      <c r="AF129" s="69" t="str">
        <f t="shared" si="5"/>
        <v>DONE</v>
      </c>
      <c r="AG129" s="69">
        <v>46135</v>
      </c>
      <c r="AH129" s="75"/>
      <c r="AI129" s="77" t="e">
        <f t="shared" ca="1" si="6"/>
        <v>#NAME?</v>
      </c>
      <c r="AJ129" s="80" t="str">
        <f t="array" ref="AJ129">IFERROR(INDEX('[1]Master Price'!$E:$E,MATCH(D129,'[1]Master Price'!$B:$B,0)),"0")</f>
        <v>0</v>
      </c>
      <c r="AK129" s="80">
        <f t="shared" si="7"/>
        <v>0</v>
      </c>
      <c r="AL129" s="82" t="str">
        <f t="shared" si="32"/>
        <v>0-day</v>
      </c>
      <c r="AM129" s="82" t="str">
        <f t="shared" si="9"/>
        <v>1-day</v>
      </c>
      <c r="AN129" s="82" t="str">
        <f t="shared" si="33"/>
        <v>0-day</v>
      </c>
      <c r="AO129" s="82" t="str">
        <f t="shared" si="31"/>
        <v>0-day</v>
      </c>
      <c r="AP129" s="82" t="str">
        <f t="shared" si="12"/>
        <v>3-day</v>
      </c>
      <c r="AQ129" s="82" t="str">
        <f t="shared" si="13"/>
        <v>0-day</v>
      </c>
      <c r="AR129" s="17"/>
      <c r="AS129" s="83">
        <f t="shared" si="14"/>
        <v>127</v>
      </c>
      <c r="AT129" s="88" t="str">
        <f t="shared" si="29"/>
        <v>GMIAMMIPT/2026/04/1340</v>
      </c>
      <c r="AU129" s="84" t="e">
        <f t="shared" ca="1" si="15"/>
        <v>#NAME?</v>
      </c>
      <c r="AV129" s="88" t="e">
        <f t="shared" ca="1" si="16"/>
        <v>#NAME?</v>
      </c>
      <c r="AW129" s="83" t="e">
        <f t="shared" ca="1" si="17"/>
        <v>#NAME?</v>
      </c>
      <c r="AX129" s="88" t="e">
        <f t="shared" ca="1" si="18"/>
        <v>#NAME?</v>
      </c>
      <c r="AY129" s="83" t="str">
        <f t="shared" si="19"/>
        <v>DONE PO</v>
      </c>
      <c r="AZ129" s="22" t="e">
        <f t="shared" ca="1" si="20"/>
        <v>#NAME?</v>
      </c>
      <c r="BA129" s="88" t="e">
        <f t="shared" ca="1" si="21"/>
        <v>#NAME?</v>
      </c>
      <c r="BB129" s="88" t="e">
        <f t="shared" ca="1" si="22"/>
        <v>#NAME?</v>
      </c>
      <c r="BC129" s="91" t="e">
        <f t="shared" ca="1" si="23"/>
        <v>#NAME?</v>
      </c>
      <c r="BD129" s="91" t="e">
        <f t="shared" ca="1" si="24"/>
        <v>#NAME?</v>
      </c>
      <c r="BE129" s="88" t="e">
        <f t="shared" ca="1" si="25"/>
        <v>#NAME?</v>
      </c>
      <c r="BF129" s="22" t="e">
        <f t="shared" ca="1" si="26"/>
        <v>#NAME?</v>
      </c>
      <c r="BG129" s="22" t="e">
        <f t="shared" ca="1" si="27"/>
        <v>#NAME?</v>
      </c>
      <c r="BH129" s="22"/>
      <c r="BI129" s="22"/>
      <c r="BJ129" s="22"/>
      <c r="BK129" s="22"/>
      <c r="BL129" s="22"/>
      <c r="BM129" s="22"/>
      <c r="BN129" s="25"/>
      <c r="BO129" s="25"/>
    </row>
    <row r="130" spans="1:67" ht="13.5" customHeight="1" x14ac:dyDescent="0.35">
      <c r="A130" s="25">
        <f t="shared" si="0"/>
        <v>128</v>
      </c>
      <c r="B130" s="52">
        <v>46120</v>
      </c>
      <c r="C130" s="54" t="s">
        <v>1144</v>
      </c>
      <c r="D130" s="54" t="s">
        <v>491</v>
      </c>
      <c r="E130" s="56" t="s">
        <v>492</v>
      </c>
      <c r="F130" s="54">
        <v>2</v>
      </c>
      <c r="G130" s="54" t="s">
        <v>65</v>
      </c>
      <c r="H130" s="54" t="str">
        <f t="shared" si="1"/>
        <v>DONE</v>
      </c>
      <c r="I130" s="54" t="s">
        <v>1145</v>
      </c>
      <c r="J130" s="58" t="s">
        <v>146</v>
      </c>
      <c r="K130" s="58" t="s">
        <v>79</v>
      </c>
      <c r="L130" s="54">
        <v>23999</v>
      </c>
      <c r="M130" s="25" t="s">
        <v>84</v>
      </c>
      <c r="N130" s="54" t="s">
        <v>352</v>
      </c>
      <c r="O130" s="98" t="s">
        <v>91</v>
      </c>
      <c r="P130" s="54" t="s">
        <v>87</v>
      </c>
      <c r="Q130" s="64" t="s">
        <v>92</v>
      </c>
      <c r="R130" s="25">
        <v>200001039887</v>
      </c>
      <c r="S130" s="66">
        <v>46125</v>
      </c>
      <c r="T130" s="66" t="str">
        <f t="shared" si="2"/>
        <v>DONE</v>
      </c>
      <c r="U130" s="66">
        <v>46126</v>
      </c>
      <c r="V130" s="25">
        <v>7000240813</v>
      </c>
      <c r="W130" s="25">
        <v>44785</v>
      </c>
      <c r="X130" s="69">
        <v>46129</v>
      </c>
      <c r="Y130" s="69" t="str">
        <f t="shared" si="3"/>
        <v>DONE</v>
      </c>
      <c r="Z130" s="25">
        <v>48810</v>
      </c>
      <c r="AA130" s="72">
        <v>46129</v>
      </c>
      <c r="AB130" s="25" t="str">
        <f t="shared" si="4"/>
        <v>DONE</v>
      </c>
      <c r="AC130" s="25"/>
      <c r="AD130" s="54" t="s">
        <v>1151</v>
      </c>
      <c r="AE130" s="76">
        <v>46132</v>
      </c>
      <c r="AF130" s="69" t="str">
        <f t="shared" si="5"/>
        <v>DONE</v>
      </c>
      <c r="AG130" s="69">
        <v>46135</v>
      </c>
      <c r="AH130" s="75"/>
      <c r="AI130" s="77" t="e">
        <f t="shared" ca="1" si="6"/>
        <v>#NAME?</v>
      </c>
      <c r="AJ130" s="80" t="str">
        <f t="array" ref="AJ130">IFERROR(INDEX('[1]Master Price'!$E:$E,MATCH(D130,'[1]Master Price'!$B:$B,0)),"0")</f>
        <v>0</v>
      </c>
      <c r="AK130" s="80">
        <f t="shared" si="7"/>
        <v>0</v>
      </c>
      <c r="AL130" s="82" t="str">
        <f t="shared" si="32"/>
        <v>0-day</v>
      </c>
      <c r="AM130" s="82" t="str">
        <f t="shared" si="9"/>
        <v>1-day</v>
      </c>
      <c r="AN130" s="82" t="str">
        <f t="shared" si="33"/>
        <v>0-day</v>
      </c>
      <c r="AO130" s="82" t="str">
        <f t="shared" si="31"/>
        <v>0-day</v>
      </c>
      <c r="AP130" s="82" t="str">
        <f t="shared" si="12"/>
        <v>3-day</v>
      </c>
      <c r="AQ130" s="82" t="str">
        <f t="shared" si="13"/>
        <v>0-day</v>
      </c>
      <c r="AR130" s="17"/>
      <c r="AS130" s="83">
        <f t="shared" si="14"/>
        <v>128</v>
      </c>
      <c r="AT130" s="88" t="str">
        <f t="shared" si="29"/>
        <v>GMIAMMIPT/2026/04/1340</v>
      </c>
      <c r="AU130" s="84" t="e">
        <f t="shared" ca="1" si="15"/>
        <v>#NAME?</v>
      </c>
      <c r="AV130" s="88" t="e">
        <f t="shared" ca="1" si="16"/>
        <v>#NAME?</v>
      </c>
      <c r="AW130" s="83" t="e">
        <f t="shared" ca="1" si="17"/>
        <v>#NAME?</v>
      </c>
      <c r="AX130" s="88" t="e">
        <f t="shared" ca="1" si="18"/>
        <v>#NAME?</v>
      </c>
      <c r="AY130" s="83" t="str">
        <f t="shared" si="19"/>
        <v>DONE PO</v>
      </c>
      <c r="AZ130" s="22" t="e">
        <f t="shared" ca="1" si="20"/>
        <v>#NAME?</v>
      </c>
      <c r="BA130" s="88" t="e">
        <f t="shared" ca="1" si="21"/>
        <v>#NAME?</v>
      </c>
      <c r="BB130" s="88" t="e">
        <f t="shared" ca="1" si="22"/>
        <v>#NAME?</v>
      </c>
      <c r="BC130" s="91" t="e">
        <f t="shared" ca="1" si="23"/>
        <v>#NAME?</v>
      </c>
      <c r="BD130" s="91" t="e">
        <f t="shared" ca="1" si="24"/>
        <v>#NAME?</v>
      </c>
      <c r="BE130" s="88" t="e">
        <f t="shared" ca="1" si="25"/>
        <v>#NAME?</v>
      </c>
      <c r="BF130" s="22" t="e">
        <f t="shared" ca="1" si="26"/>
        <v>#NAME?</v>
      </c>
      <c r="BG130" s="22" t="e">
        <f t="shared" ca="1" si="27"/>
        <v>#NAME?</v>
      </c>
      <c r="BH130" s="22"/>
      <c r="BI130" s="22"/>
      <c r="BJ130" s="22"/>
      <c r="BK130" s="22"/>
      <c r="BL130" s="22"/>
      <c r="BM130" s="22"/>
      <c r="BN130" s="25"/>
      <c r="BO130" s="25"/>
    </row>
    <row r="131" spans="1:67" ht="13.5" customHeight="1" x14ac:dyDescent="0.35">
      <c r="A131" s="25">
        <f t="shared" si="0"/>
        <v>129</v>
      </c>
      <c r="B131" s="52">
        <v>46120</v>
      </c>
      <c r="C131" s="54" t="s">
        <v>1144</v>
      </c>
      <c r="D131" s="54" t="s">
        <v>422</v>
      </c>
      <c r="E131" s="56" t="s">
        <v>423</v>
      </c>
      <c r="F131" s="54">
        <v>1</v>
      </c>
      <c r="G131" s="54" t="s">
        <v>65</v>
      </c>
      <c r="H131" s="54" t="str">
        <f t="shared" si="1"/>
        <v>DONE</v>
      </c>
      <c r="I131" s="54" t="s">
        <v>1145</v>
      </c>
      <c r="J131" s="58" t="s">
        <v>146</v>
      </c>
      <c r="K131" s="58" t="s">
        <v>79</v>
      </c>
      <c r="L131" s="60">
        <v>23999</v>
      </c>
      <c r="M131" s="25" t="s">
        <v>84</v>
      </c>
      <c r="N131" s="54" t="s">
        <v>352</v>
      </c>
      <c r="O131" s="98" t="s">
        <v>91</v>
      </c>
      <c r="P131" s="54" t="s">
        <v>87</v>
      </c>
      <c r="Q131" s="64" t="s">
        <v>92</v>
      </c>
      <c r="R131" s="25">
        <v>200001039887</v>
      </c>
      <c r="S131" s="66">
        <v>46125</v>
      </c>
      <c r="T131" s="66" t="str">
        <f t="shared" si="2"/>
        <v>DONE</v>
      </c>
      <c r="U131" s="66">
        <v>46126</v>
      </c>
      <c r="V131" s="25">
        <v>7000240813</v>
      </c>
      <c r="W131" s="25">
        <v>44785</v>
      </c>
      <c r="X131" s="69">
        <v>46129</v>
      </c>
      <c r="Y131" s="69" t="str">
        <f t="shared" si="3"/>
        <v>DONE</v>
      </c>
      <c r="Z131" s="25">
        <v>48810</v>
      </c>
      <c r="AA131" s="72">
        <v>46129</v>
      </c>
      <c r="AB131" s="25" t="str">
        <f t="shared" si="4"/>
        <v>DONE</v>
      </c>
      <c r="AC131" s="25"/>
      <c r="AD131" s="54" t="s">
        <v>1151</v>
      </c>
      <c r="AE131" s="76">
        <v>46132</v>
      </c>
      <c r="AF131" s="69" t="str">
        <f t="shared" si="5"/>
        <v>DONE</v>
      </c>
      <c r="AG131" s="69">
        <v>46135</v>
      </c>
      <c r="AH131" s="75"/>
      <c r="AI131" s="77" t="e">
        <f t="shared" ca="1" si="6"/>
        <v>#NAME?</v>
      </c>
      <c r="AJ131" s="80" t="str">
        <f t="array" ref="AJ131">IFERROR(INDEX('[1]Master Price'!$E:$E,MATCH(D131,'[1]Master Price'!$B:$B,0)),"0")</f>
        <v>0</v>
      </c>
      <c r="AK131" s="80">
        <f t="shared" si="7"/>
        <v>0</v>
      </c>
      <c r="AL131" s="82" t="str">
        <f t="shared" si="32"/>
        <v>0-day</v>
      </c>
      <c r="AM131" s="82" t="str">
        <f t="shared" si="9"/>
        <v>1-day</v>
      </c>
      <c r="AN131" s="82" t="str">
        <f t="shared" si="33"/>
        <v>0-day</v>
      </c>
      <c r="AO131" s="82" t="str">
        <f t="shared" si="31"/>
        <v>0-day</v>
      </c>
      <c r="AP131" s="82" t="str">
        <f t="shared" si="12"/>
        <v>3-day</v>
      </c>
      <c r="AQ131" s="82" t="str">
        <f t="shared" si="13"/>
        <v>0-day</v>
      </c>
      <c r="AR131" s="17"/>
      <c r="AS131" s="83">
        <f t="shared" si="14"/>
        <v>129</v>
      </c>
      <c r="AT131" s="88" t="str">
        <f t="shared" si="29"/>
        <v>GMIAMMIPT/2026/04/1340</v>
      </c>
      <c r="AU131" s="84" t="e">
        <f t="shared" ca="1" si="15"/>
        <v>#NAME?</v>
      </c>
      <c r="AV131" s="88" t="e">
        <f t="shared" ca="1" si="16"/>
        <v>#NAME?</v>
      </c>
      <c r="AW131" s="83" t="e">
        <f t="shared" ca="1" si="17"/>
        <v>#NAME?</v>
      </c>
      <c r="AX131" s="88" t="e">
        <f t="shared" ca="1" si="18"/>
        <v>#NAME?</v>
      </c>
      <c r="AY131" s="83" t="str">
        <f t="shared" si="19"/>
        <v>DONE PO</v>
      </c>
      <c r="AZ131" s="22" t="e">
        <f t="shared" ca="1" si="20"/>
        <v>#NAME?</v>
      </c>
      <c r="BA131" s="88" t="e">
        <f t="shared" ca="1" si="21"/>
        <v>#NAME?</v>
      </c>
      <c r="BB131" s="88" t="e">
        <f t="shared" ca="1" si="22"/>
        <v>#NAME?</v>
      </c>
      <c r="BC131" s="91" t="e">
        <f t="shared" ca="1" si="23"/>
        <v>#NAME?</v>
      </c>
      <c r="BD131" s="91" t="e">
        <f t="shared" ca="1" si="24"/>
        <v>#NAME?</v>
      </c>
      <c r="BE131" s="88" t="e">
        <f t="shared" ca="1" si="25"/>
        <v>#NAME?</v>
      </c>
      <c r="BF131" s="22" t="e">
        <f t="shared" ca="1" si="26"/>
        <v>#NAME?</v>
      </c>
      <c r="BG131" s="22" t="e">
        <f t="shared" ca="1" si="27"/>
        <v>#NAME?</v>
      </c>
      <c r="BH131" s="22"/>
      <c r="BI131" s="22"/>
      <c r="BJ131" s="22"/>
      <c r="BK131" s="22"/>
      <c r="BL131" s="22"/>
      <c r="BM131" s="22"/>
      <c r="BN131" s="25"/>
      <c r="BO131" s="25"/>
    </row>
    <row r="132" spans="1:67" ht="13.5" customHeight="1" x14ac:dyDescent="0.35">
      <c r="A132" s="25">
        <f t="shared" si="0"/>
        <v>130</v>
      </c>
      <c r="B132" s="52">
        <v>46120</v>
      </c>
      <c r="C132" s="54" t="s">
        <v>1144</v>
      </c>
      <c r="D132" s="54" t="s">
        <v>163</v>
      </c>
      <c r="E132" s="56" t="s">
        <v>164</v>
      </c>
      <c r="F132" s="54">
        <v>1</v>
      </c>
      <c r="G132" s="54" t="s">
        <v>65</v>
      </c>
      <c r="H132" s="54" t="str">
        <f t="shared" si="1"/>
        <v>DONE</v>
      </c>
      <c r="I132" s="54" t="s">
        <v>1145</v>
      </c>
      <c r="J132" s="58" t="s">
        <v>146</v>
      </c>
      <c r="K132" s="58" t="s">
        <v>79</v>
      </c>
      <c r="L132" s="60">
        <v>23999</v>
      </c>
      <c r="M132" s="25" t="s">
        <v>84</v>
      </c>
      <c r="N132" s="54" t="s">
        <v>352</v>
      </c>
      <c r="O132" s="98" t="s">
        <v>91</v>
      </c>
      <c r="P132" s="54" t="s">
        <v>87</v>
      </c>
      <c r="Q132" s="54" t="s">
        <v>92</v>
      </c>
      <c r="R132" s="25">
        <v>200001039887</v>
      </c>
      <c r="S132" s="66">
        <v>46125</v>
      </c>
      <c r="T132" s="66" t="str">
        <f t="shared" si="2"/>
        <v>DONE</v>
      </c>
      <c r="U132" s="66">
        <v>46126</v>
      </c>
      <c r="V132" s="25">
        <v>7000240813</v>
      </c>
      <c r="W132" s="25">
        <v>44785</v>
      </c>
      <c r="X132" s="69">
        <v>46129</v>
      </c>
      <c r="Y132" s="69" t="str">
        <f t="shared" si="3"/>
        <v>DONE</v>
      </c>
      <c r="Z132" s="25">
        <v>48810</v>
      </c>
      <c r="AA132" s="72">
        <v>46129</v>
      </c>
      <c r="AB132" s="25" t="str">
        <f t="shared" si="4"/>
        <v>DONE</v>
      </c>
      <c r="AC132" s="25"/>
      <c r="AD132" s="54" t="s">
        <v>1151</v>
      </c>
      <c r="AE132" s="76">
        <v>46132</v>
      </c>
      <c r="AF132" s="69" t="str">
        <f t="shared" si="5"/>
        <v>DONE</v>
      </c>
      <c r="AG132" s="69">
        <v>46135</v>
      </c>
      <c r="AH132" s="75"/>
      <c r="AI132" s="77" t="e">
        <f t="shared" ca="1" si="6"/>
        <v>#NAME?</v>
      </c>
      <c r="AJ132" s="80" t="str">
        <f t="array" ref="AJ132">IFERROR(INDEX('[1]Master Price'!$E:$E,MATCH(D132,'[1]Master Price'!$B:$B,0)),"0")</f>
        <v>0</v>
      </c>
      <c r="AK132" s="80">
        <f t="shared" si="7"/>
        <v>0</v>
      </c>
      <c r="AL132" s="82" t="str">
        <f t="shared" si="32"/>
        <v>0-day</v>
      </c>
      <c r="AM132" s="82" t="str">
        <f t="shared" si="9"/>
        <v>1-day</v>
      </c>
      <c r="AN132" s="82" t="str">
        <f t="shared" si="33"/>
        <v>0-day</v>
      </c>
      <c r="AO132" s="82" t="str">
        <f t="shared" si="31"/>
        <v>0-day</v>
      </c>
      <c r="AP132" s="82" t="str">
        <f t="shared" si="12"/>
        <v>3-day</v>
      </c>
      <c r="AQ132" s="82" t="str">
        <f t="shared" si="13"/>
        <v>0-day</v>
      </c>
      <c r="AR132" s="17"/>
      <c r="AS132" s="83">
        <f t="shared" si="14"/>
        <v>130</v>
      </c>
      <c r="AT132" s="88" t="str">
        <f t="shared" si="29"/>
        <v>GMIAMMIPT/2026/04/1340</v>
      </c>
      <c r="AU132" s="84" t="e">
        <f t="shared" ca="1" si="15"/>
        <v>#NAME?</v>
      </c>
      <c r="AV132" s="88" t="e">
        <f t="shared" ca="1" si="16"/>
        <v>#NAME?</v>
      </c>
      <c r="AW132" s="83" t="e">
        <f t="shared" ca="1" si="17"/>
        <v>#NAME?</v>
      </c>
      <c r="AX132" s="88" t="e">
        <f t="shared" ca="1" si="18"/>
        <v>#NAME?</v>
      </c>
      <c r="AY132" s="83" t="str">
        <f t="shared" si="19"/>
        <v>DONE PO</v>
      </c>
      <c r="AZ132" s="22" t="e">
        <f t="shared" ca="1" si="20"/>
        <v>#NAME?</v>
      </c>
      <c r="BA132" s="88" t="e">
        <f t="shared" ca="1" si="21"/>
        <v>#NAME?</v>
      </c>
      <c r="BB132" s="88" t="e">
        <f t="shared" ca="1" si="22"/>
        <v>#NAME?</v>
      </c>
      <c r="BC132" s="91" t="e">
        <f t="shared" ca="1" si="23"/>
        <v>#NAME?</v>
      </c>
      <c r="BD132" s="91" t="e">
        <f t="shared" ca="1" si="24"/>
        <v>#NAME?</v>
      </c>
      <c r="BE132" s="88" t="e">
        <f t="shared" ca="1" si="25"/>
        <v>#NAME?</v>
      </c>
      <c r="BF132" s="22" t="e">
        <f t="shared" ca="1" si="26"/>
        <v>#NAME?</v>
      </c>
      <c r="BG132" s="22" t="e">
        <f t="shared" ca="1" si="27"/>
        <v>#NAME?</v>
      </c>
      <c r="BH132" s="22"/>
      <c r="BI132" s="22"/>
      <c r="BJ132" s="22"/>
      <c r="BK132" s="22"/>
      <c r="BL132" s="22"/>
      <c r="BM132" s="22"/>
      <c r="BN132" s="25"/>
      <c r="BO132" s="25"/>
    </row>
    <row r="133" spans="1:67" ht="13.5" customHeight="1" x14ac:dyDescent="0.35">
      <c r="A133" s="25">
        <f t="shared" si="0"/>
        <v>131</v>
      </c>
      <c r="B133" s="52">
        <v>46120</v>
      </c>
      <c r="C133" s="54" t="s">
        <v>1225</v>
      </c>
      <c r="D133" s="58" t="s">
        <v>234</v>
      </c>
      <c r="E133" s="56" t="s">
        <v>236</v>
      </c>
      <c r="F133" s="54">
        <v>1</v>
      </c>
      <c r="G133" s="54" t="s">
        <v>65</v>
      </c>
      <c r="H133" s="54" t="str">
        <f t="shared" si="1"/>
        <v>DONE</v>
      </c>
      <c r="I133" s="54" t="s">
        <v>1226</v>
      </c>
      <c r="J133" s="58" t="s">
        <v>180</v>
      </c>
      <c r="K133" s="58" t="s">
        <v>79</v>
      </c>
      <c r="L133" s="60">
        <v>5999</v>
      </c>
      <c r="M133" s="25" t="s">
        <v>118</v>
      </c>
      <c r="N133" s="54" t="s">
        <v>1227</v>
      </c>
      <c r="O133" s="98" t="s">
        <v>91</v>
      </c>
      <c r="P133" s="54" t="s">
        <v>87</v>
      </c>
      <c r="Q133" s="54" t="s">
        <v>801</v>
      </c>
      <c r="R133" s="25">
        <v>200001039996</v>
      </c>
      <c r="S133" s="66">
        <v>46125</v>
      </c>
      <c r="T133" s="66" t="str">
        <f t="shared" si="2"/>
        <v>DONE</v>
      </c>
      <c r="U133" s="66">
        <v>46126</v>
      </c>
      <c r="V133" s="25">
        <v>7000240812</v>
      </c>
      <c r="W133" s="25">
        <v>44784</v>
      </c>
      <c r="X133" s="69">
        <v>46129</v>
      </c>
      <c r="Y133" s="69" t="str">
        <f t="shared" si="3"/>
        <v>DONE</v>
      </c>
      <c r="Z133" s="25">
        <v>48809</v>
      </c>
      <c r="AA133" s="72">
        <v>46129</v>
      </c>
      <c r="AB133" s="25" t="str">
        <f t="shared" si="4"/>
        <v>DONE</v>
      </c>
      <c r="AC133" s="25"/>
      <c r="AD133" s="54" t="s">
        <v>1228</v>
      </c>
      <c r="AE133" s="76">
        <v>46132</v>
      </c>
      <c r="AF133" s="69" t="str">
        <f t="shared" si="5"/>
        <v>DONE</v>
      </c>
      <c r="AG133" s="69">
        <v>46135</v>
      </c>
      <c r="AH133" s="75"/>
      <c r="AI133" s="77" t="e">
        <f t="shared" ca="1" si="6"/>
        <v>#NAME?</v>
      </c>
      <c r="AJ133" s="80" t="str">
        <f t="array" ref="AJ133">IFERROR(INDEX('[1]Master Price'!$E:$E,MATCH(D133,'[1]Master Price'!$B:$B,0)),"0")</f>
        <v>0</v>
      </c>
      <c r="AK133" s="80">
        <f t="shared" si="7"/>
        <v>0</v>
      </c>
      <c r="AL133" s="82" t="str">
        <f t="shared" si="32"/>
        <v>0-day</v>
      </c>
      <c r="AM133" s="82" t="str">
        <f t="shared" si="9"/>
        <v>1-day</v>
      </c>
      <c r="AN133" s="82" t="str">
        <f t="shared" si="33"/>
        <v>0-day</v>
      </c>
      <c r="AO133" s="82" t="str">
        <f t="shared" si="31"/>
        <v>0-day</v>
      </c>
      <c r="AP133" s="82" t="str">
        <f t="shared" si="12"/>
        <v>3-day</v>
      </c>
      <c r="AQ133" s="82" t="str">
        <f t="shared" si="13"/>
        <v>0-day</v>
      </c>
      <c r="AR133" s="17"/>
      <c r="AS133" s="83">
        <f t="shared" si="14"/>
        <v>131</v>
      </c>
      <c r="AT133" s="88" t="str">
        <f t="shared" si="29"/>
        <v>GMIAMMIPT/2026/04/1341</v>
      </c>
      <c r="AU133" s="84" t="e">
        <f t="shared" ca="1" si="15"/>
        <v>#NAME?</v>
      </c>
      <c r="AV133" s="88" t="e">
        <f t="shared" ca="1" si="16"/>
        <v>#NAME?</v>
      </c>
      <c r="AW133" s="83" t="e">
        <f t="shared" ca="1" si="17"/>
        <v>#NAME?</v>
      </c>
      <c r="AX133" s="88" t="e">
        <f t="shared" ca="1" si="18"/>
        <v>#NAME?</v>
      </c>
      <c r="AY133" s="83">
        <f t="shared" si="19"/>
        <v>200001039996</v>
      </c>
      <c r="AZ133" s="22" t="e">
        <f t="shared" ca="1" si="20"/>
        <v>#NAME?</v>
      </c>
      <c r="BA133" s="88" t="e">
        <f t="shared" ca="1" si="21"/>
        <v>#NAME?</v>
      </c>
      <c r="BB133" s="88" t="e">
        <f t="shared" ca="1" si="22"/>
        <v>#NAME?</v>
      </c>
      <c r="BC133" s="91" t="e">
        <f t="shared" ca="1" si="23"/>
        <v>#NAME?</v>
      </c>
      <c r="BD133" s="91" t="e">
        <f t="shared" ca="1" si="24"/>
        <v>#NAME?</v>
      </c>
      <c r="BE133" s="88" t="e">
        <f t="shared" ca="1" si="25"/>
        <v>#NAME?</v>
      </c>
      <c r="BF133" s="22" t="e">
        <f t="shared" ca="1" si="26"/>
        <v>#NAME?</v>
      </c>
      <c r="BG133" s="22" t="e">
        <f t="shared" ca="1" si="27"/>
        <v>#NAME?</v>
      </c>
      <c r="BH133" s="22"/>
      <c r="BI133" s="22"/>
      <c r="BJ133" s="22"/>
      <c r="BK133" s="22"/>
      <c r="BL133" s="22"/>
      <c r="BM133" s="22"/>
      <c r="BN133" s="25"/>
      <c r="BO133" s="25"/>
    </row>
    <row r="134" spans="1:67" ht="13.5" customHeight="1" x14ac:dyDescent="0.35">
      <c r="A134" s="25">
        <f t="shared" si="0"/>
        <v>132</v>
      </c>
      <c r="B134" s="52">
        <v>46120</v>
      </c>
      <c r="C134" s="54" t="s">
        <v>1225</v>
      </c>
      <c r="D134" s="58" t="s">
        <v>289</v>
      </c>
      <c r="E134" s="56" t="s">
        <v>290</v>
      </c>
      <c r="F134" s="54">
        <v>1</v>
      </c>
      <c r="G134" s="54" t="s">
        <v>65</v>
      </c>
      <c r="H134" s="54" t="str">
        <f t="shared" si="1"/>
        <v>DONE</v>
      </c>
      <c r="I134" s="54" t="s">
        <v>1226</v>
      </c>
      <c r="J134" s="58" t="s">
        <v>180</v>
      </c>
      <c r="K134" s="58" t="s">
        <v>79</v>
      </c>
      <c r="L134" s="60">
        <v>5999</v>
      </c>
      <c r="M134" s="25" t="s">
        <v>118</v>
      </c>
      <c r="N134" s="54" t="s">
        <v>1227</v>
      </c>
      <c r="O134" s="98" t="s">
        <v>91</v>
      </c>
      <c r="P134" s="54" t="s">
        <v>87</v>
      </c>
      <c r="Q134" s="54" t="s">
        <v>801</v>
      </c>
      <c r="R134" s="25">
        <v>200001039996</v>
      </c>
      <c r="S134" s="66">
        <v>46125</v>
      </c>
      <c r="T134" s="66" t="str">
        <f t="shared" si="2"/>
        <v>DONE</v>
      </c>
      <c r="U134" s="66">
        <v>46126</v>
      </c>
      <c r="V134" s="25">
        <v>7000240812</v>
      </c>
      <c r="W134" s="25">
        <v>44784</v>
      </c>
      <c r="X134" s="69">
        <v>46129</v>
      </c>
      <c r="Y134" s="69" t="str">
        <f t="shared" si="3"/>
        <v>DONE</v>
      </c>
      <c r="Z134" s="25">
        <v>48809</v>
      </c>
      <c r="AA134" s="72">
        <v>46129</v>
      </c>
      <c r="AB134" s="25" t="str">
        <f t="shared" si="4"/>
        <v>DONE</v>
      </c>
      <c r="AC134" s="25"/>
      <c r="AD134" s="54" t="s">
        <v>1228</v>
      </c>
      <c r="AE134" s="76">
        <v>46132</v>
      </c>
      <c r="AF134" s="69" t="str">
        <f t="shared" si="5"/>
        <v>DONE</v>
      </c>
      <c r="AG134" s="69">
        <v>46135</v>
      </c>
      <c r="AH134" s="75"/>
      <c r="AI134" s="77" t="e">
        <f t="shared" ca="1" si="6"/>
        <v>#NAME?</v>
      </c>
      <c r="AJ134" s="80" t="str">
        <f t="array" ref="AJ134">IFERROR(INDEX('[1]Master Price'!$E:$E,MATCH(D134,'[1]Master Price'!$B:$B,0)),"0")</f>
        <v>0</v>
      </c>
      <c r="AK134" s="80">
        <f t="shared" si="7"/>
        <v>0</v>
      </c>
      <c r="AL134" s="82" t="str">
        <f t="shared" si="32"/>
        <v>0-day</v>
      </c>
      <c r="AM134" s="82" t="str">
        <f t="shared" si="9"/>
        <v>1-day</v>
      </c>
      <c r="AN134" s="82" t="str">
        <f t="shared" si="33"/>
        <v>0-day</v>
      </c>
      <c r="AO134" s="82" t="str">
        <f t="shared" si="31"/>
        <v>0-day</v>
      </c>
      <c r="AP134" s="82" t="str">
        <f t="shared" si="12"/>
        <v>3-day</v>
      </c>
      <c r="AQ134" s="82" t="str">
        <f t="shared" si="13"/>
        <v>0-day</v>
      </c>
      <c r="AR134" s="17"/>
      <c r="AS134" s="83">
        <f t="shared" si="14"/>
        <v>132</v>
      </c>
      <c r="AT134" s="88" t="str">
        <f t="shared" si="29"/>
        <v>GMIAMMIPT/2026/04/1341</v>
      </c>
      <c r="AU134" s="84" t="e">
        <f t="shared" ca="1" si="15"/>
        <v>#NAME?</v>
      </c>
      <c r="AV134" s="88" t="e">
        <f t="shared" ca="1" si="16"/>
        <v>#NAME?</v>
      </c>
      <c r="AW134" s="83" t="e">
        <f t="shared" ca="1" si="17"/>
        <v>#NAME?</v>
      </c>
      <c r="AX134" s="88" t="e">
        <f t="shared" ca="1" si="18"/>
        <v>#NAME?</v>
      </c>
      <c r="AY134" s="83">
        <f t="shared" si="19"/>
        <v>200001039996</v>
      </c>
      <c r="AZ134" s="22" t="e">
        <f t="shared" ca="1" si="20"/>
        <v>#NAME?</v>
      </c>
      <c r="BA134" s="88" t="e">
        <f t="shared" ca="1" si="21"/>
        <v>#NAME?</v>
      </c>
      <c r="BB134" s="88" t="e">
        <f t="shared" ca="1" si="22"/>
        <v>#NAME?</v>
      </c>
      <c r="BC134" s="91" t="e">
        <f t="shared" ca="1" si="23"/>
        <v>#NAME?</v>
      </c>
      <c r="BD134" s="91" t="e">
        <f t="shared" ca="1" si="24"/>
        <v>#NAME?</v>
      </c>
      <c r="BE134" s="88" t="e">
        <f t="shared" ca="1" si="25"/>
        <v>#NAME?</v>
      </c>
      <c r="BF134" s="22" t="e">
        <f t="shared" ca="1" si="26"/>
        <v>#NAME?</v>
      </c>
      <c r="BG134" s="22" t="e">
        <f t="shared" ca="1" si="27"/>
        <v>#NAME?</v>
      </c>
      <c r="BH134" s="22"/>
      <c r="BI134" s="22"/>
      <c r="BJ134" s="22"/>
      <c r="BK134" s="22"/>
      <c r="BL134" s="22"/>
      <c r="BM134" s="22"/>
      <c r="BN134" s="25"/>
      <c r="BO134" s="25"/>
    </row>
    <row r="135" spans="1:67" ht="13.5" customHeight="1" x14ac:dyDescent="0.35">
      <c r="A135" s="25">
        <f t="shared" si="0"/>
        <v>133</v>
      </c>
      <c r="B135" s="52">
        <v>46120</v>
      </c>
      <c r="C135" s="54" t="s">
        <v>1225</v>
      </c>
      <c r="D135" s="58" t="s">
        <v>870</v>
      </c>
      <c r="E135" s="56" t="s">
        <v>871</v>
      </c>
      <c r="F135" s="54">
        <v>1</v>
      </c>
      <c r="G135" s="54" t="s">
        <v>65</v>
      </c>
      <c r="H135" s="54" t="str">
        <f t="shared" si="1"/>
        <v>DONE</v>
      </c>
      <c r="I135" s="54" t="s">
        <v>1226</v>
      </c>
      <c r="J135" s="58" t="s">
        <v>180</v>
      </c>
      <c r="K135" s="58" t="s">
        <v>79</v>
      </c>
      <c r="L135" s="60">
        <v>5999</v>
      </c>
      <c r="M135" s="25" t="s">
        <v>118</v>
      </c>
      <c r="N135" s="54" t="s">
        <v>1227</v>
      </c>
      <c r="O135" s="98" t="s">
        <v>91</v>
      </c>
      <c r="P135" s="54" t="s">
        <v>87</v>
      </c>
      <c r="Q135" s="54" t="s">
        <v>801</v>
      </c>
      <c r="R135" s="25">
        <v>200001039996</v>
      </c>
      <c r="S135" s="66">
        <v>46125</v>
      </c>
      <c r="T135" s="66" t="str">
        <f t="shared" si="2"/>
        <v>DONE</v>
      </c>
      <c r="U135" s="66">
        <v>46126</v>
      </c>
      <c r="V135" s="25">
        <v>7000240812</v>
      </c>
      <c r="W135" s="25">
        <v>44784</v>
      </c>
      <c r="X135" s="69">
        <v>46129</v>
      </c>
      <c r="Y135" s="69" t="str">
        <f t="shared" si="3"/>
        <v>DONE</v>
      </c>
      <c r="Z135" s="25">
        <v>48809</v>
      </c>
      <c r="AA135" s="72">
        <v>46129</v>
      </c>
      <c r="AB135" s="25" t="str">
        <f t="shared" si="4"/>
        <v>DONE</v>
      </c>
      <c r="AC135" s="25"/>
      <c r="AD135" s="54" t="s">
        <v>1228</v>
      </c>
      <c r="AE135" s="76">
        <v>46132</v>
      </c>
      <c r="AF135" s="69" t="str">
        <f t="shared" si="5"/>
        <v>DONE</v>
      </c>
      <c r="AG135" s="69">
        <v>46135</v>
      </c>
      <c r="AH135" s="75"/>
      <c r="AI135" s="77" t="e">
        <f t="shared" ca="1" si="6"/>
        <v>#NAME?</v>
      </c>
      <c r="AJ135" s="80" t="str">
        <f t="array" ref="AJ135">IFERROR(INDEX('[1]Master Price'!$E:$E,MATCH(D135,'[1]Master Price'!$B:$B,0)),"0")</f>
        <v>0</v>
      </c>
      <c r="AK135" s="80">
        <f t="shared" si="7"/>
        <v>0</v>
      </c>
      <c r="AL135" s="82" t="str">
        <f t="shared" si="32"/>
        <v>0-day</v>
      </c>
      <c r="AM135" s="82" t="str">
        <f t="shared" si="9"/>
        <v>1-day</v>
      </c>
      <c r="AN135" s="82" t="str">
        <f t="shared" si="33"/>
        <v>0-day</v>
      </c>
      <c r="AO135" s="82" t="str">
        <f t="shared" si="31"/>
        <v>0-day</v>
      </c>
      <c r="AP135" s="82" t="str">
        <f t="shared" si="12"/>
        <v>3-day</v>
      </c>
      <c r="AQ135" s="82" t="str">
        <f t="shared" si="13"/>
        <v>0-day</v>
      </c>
      <c r="AR135" s="17"/>
      <c r="AS135" s="83">
        <f t="shared" si="14"/>
        <v>133</v>
      </c>
      <c r="AT135" s="88" t="str">
        <f t="shared" si="29"/>
        <v>GMIAMMIPT/2026/04/1341</v>
      </c>
      <c r="AU135" s="84" t="e">
        <f t="shared" ca="1" si="15"/>
        <v>#NAME?</v>
      </c>
      <c r="AV135" s="88" t="e">
        <f t="shared" ca="1" si="16"/>
        <v>#NAME?</v>
      </c>
      <c r="AW135" s="83" t="e">
        <f t="shared" ca="1" si="17"/>
        <v>#NAME?</v>
      </c>
      <c r="AX135" s="88" t="e">
        <f t="shared" ca="1" si="18"/>
        <v>#NAME?</v>
      </c>
      <c r="AY135" s="83">
        <f t="shared" si="19"/>
        <v>200001039996</v>
      </c>
      <c r="AZ135" s="22" t="e">
        <f t="shared" ca="1" si="20"/>
        <v>#NAME?</v>
      </c>
      <c r="BA135" s="88" t="e">
        <f t="shared" ca="1" si="21"/>
        <v>#NAME?</v>
      </c>
      <c r="BB135" s="88" t="e">
        <f t="shared" ca="1" si="22"/>
        <v>#NAME?</v>
      </c>
      <c r="BC135" s="91" t="e">
        <f t="shared" ca="1" si="23"/>
        <v>#NAME?</v>
      </c>
      <c r="BD135" s="91" t="e">
        <f t="shared" ca="1" si="24"/>
        <v>#NAME?</v>
      </c>
      <c r="BE135" s="88" t="e">
        <f t="shared" ca="1" si="25"/>
        <v>#NAME?</v>
      </c>
      <c r="BF135" s="22" t="e">
        <f t="shared" ca="1" si="26"/>
        <v>#NAME?</v>
      </c>
      <c r="BG135" s="22" t="e">
        <f t="shared" ca="1" si="27"/>
        <v>#NAME?</v>
      </c>
      <c r="BH135" s="22"/>
      <c r="BI135" s="22"/>
      <c r="BJ135" s="22"/>
      <c r="BK135" s="22"/>
      <c r="BL135" s="22"/>
      <c r="BM135" s="22"/>
      <c r="BN135" s="25"/>
      <c r="BO135" s="25"/>
    </row>
    <row r="136" spans="1:67" ht="13.5" customHeight="1" x14ac:dyDescent="0.35">
      <c r="A136" s="25">
        <f t="shared" si="0"/>
        <v>134</v>
      </c>
      <c r="B136" s="52">
        <v>46120</v>
      </c>
      <c r="C136" s="54" t="s">
        <v>1225</v>
      </c>
      <c r="D136" s="58" t="s">
        <v>885</v>
      </c>
      <c r="E136" s="56" t="s">
        <v>886</v>
      </c>
      <c r="F136" s="54">
        <v>1</v>
      </c>
      <c r="G136" s="54" t="s">
        <v>65</v>
      </c>
      <c r="H136" s="54" t="str">
        <f t="shared" si="1"/>
        <v>DONE</v>
      </c>
      <c r="I136" s="54" t="s">
        <v>1226</v>
      </c>
      <c r="J136" s="58" t="s">
        <v>180</v>
      </c>
      <c r="K136" s="58" t="s">
        <v>79</v>
      </c>
      <c r="L136" s="60">
        <v>5999</v>
      </c>
      <c r="M136" s="25" t="s">
        <v>118</v>
      </c>
      <c r="N136" s="54" t="s">
        <v>1227</v>
      </c>
      <c r="O136" s="98" t="s">
        <v>91</v>
      </c>
      <c r="P136" s="54" t="s">
        <v>87</v>
      </c>
      <c r="Q136" s="54" t="s">
        <v>801</v>
      </c>
      <c r="R136" s="25">
        <v>200001039996</v>
      </c>
      <c r="S136" s="66">
        <v>46125</v>
      </c>
      <c r="T136" s="66" t="str">
        <f t="shared" si="2"/>
        <v>DONE</v>
      </c>
      <c r="U136" s="66">
        <v>46126</v>
      </c>
      <c r="V136" s="25">
        <v>7000240812</v>
      </c>
      <c r="W136" s="25">
        <v>44784</v>
      </c>
      <c r="X136" s="69">
        <v>46129</v>
      </c>
      <c r="Y136" s="69" t="str">
        <f t="shared" si="3"/>
        <v>DONE</v>
      </c>
      <c r="Z136" s="25">
        <v>48809</v>
      </c>
      <c r="AA136" s="72">
        <v>46129</v>
      </c>
      <c r="AB136" s="25" t="str">
        <f t="shared" si="4"/>
        <v>DONE</v>
      </c>
      <c r="AC136" s="25"/>
      <c r="AD136" s="54" t="s">
        <v>1228</v>
      </c>
      <c r="AE136" s="76">
        <v>46132</v>
      </c>
      <c r="AF136" s="69" t="str">
        <f t="shared" si="5"/>
        <v>DONE</v>
      </c>
      <c r="AG136" s="69">
        <v>46135</v>
      </c>
      <c r="AH136" s="75"/>
      <c r="AI136" s="77" t="e">
        <f t="shared" ca="1" si="6"/>
        <v>#NAME?</v>
      </c>
      <c r="AJ136" s="80" t="str">
        <f t="array" ref="AJ136">IFERROR(INDEX('[1]Master Price'!$E:$E,MATCH(D136,'[1]Master Price'!$B:$B,0)),"0")</f>
        <v>0</v>
      </c>
      <c r="AK136" s="80">
        <f t="shared" si="7"/>
        <v>0</v>
      </c>
      <c r="AL136" s="82" t="str">
        <f t="shared" si="32"/>
        <v>0-day</v>
      </c>
      <c r="AM136" s="82" t="str">
        <f t="shared" si="9"/>
        <v>1-day</v>
      </c>
      <c r="AN136" s="82" t="str">
        <f t="shared" si="33"/>
        <v>0-day</v>
      </c>
      <c r="AO136" s="82" t="str">
        <f t="shared" si="31"/>
        <v>0-day</v>
      </c>
      <c r="AP136" s="82" t="str">
        <f t="shared" si="12"/>
        <v>3-day</v>
      </c>
      <c r="AQ136" s="82" t="str">
        <f t="shared" si="13"/>
        <v>0-day</v>
      </c>
      <c r="AR136" s="17"/>
      <c r="AS136" s="83">
        <f t="shared" si="14"/>
        <v>134</v>
      </c>
      <c r="AT136" s="88" t="str">
        <f t="shared" si="29"/>
        <v>GMIAMMIPT/2026/04/1341</v>
      </c>
      <c r="AU136" s="84" t="e">
        <f t="shared" ca="1" si="15"/>
        <v>#NAME?</v>
      </c>
      <c r="AV136" s="88" t="e">
        <f t="shared" ca="1" si="16"/>
        <v>#NAME?</v>
      </c>
      <c r="AW136" s="83" t="e">
        <f t="shared" ca="1" si="17"/>
        <v>#NAME?</v>
      </c>
      <c r="AX136" s="88" t="e">
        <f t="shared" ca="1" si="18"/>
        <v>#NAME?</v>
      </c>
      <c r="AY136" s="83">
        <f t="shared" si="19"/>
        <v>200001039996</v>
      </c>
      <c r="AZ136" s="22" t="e">
        <f t="shared" ca="1" si="20"/>
        <v>#NAME?</v>
      </c>
      <c r="BA136" s="88" t="e">
        <f t="shared" ca="1" si="21"/>
        <v>#NAME?</v>
      </c>
      <c r="BB136" s="88" t="e">
        <f t="shared" ca="1" si="22"/>
        <v>#NAME?</v>
      </c>
      <c r="BC136" s="91" t="e">
        <f t="shared" ca="1" si="23"/>
        <v>#NAME?</v>
      </c>
      <c r="BD136" s="91" t="e">
        <f t="shared" ca="1" si="24"/>
        <v>#NAME?</v>
      </c>
      <c r="BE136" s="88" t="e">
        <f t="shared" ca="1" si="25"/>
        <v>#NAME?</v>
      </c>
      <c r="BF136" s="22" t="e">
        <f t="shared" ca="1" si="26"/>
        <v>#NAME?</v>
      </c>
      <c r="BG136" s="22" t="e">
        <f t="shared" ca="1" si="27"/>
        <v>#NAME?</v>
      </c>
      <c r="BH136" s="22"/>
      <c r="BI136" s="22"/>
      <c r="BJ136" s="22"/>
      <c r="BK136" s="22"/>
      <c r="BL136" s="22"/>
      <c r="BM136" s="22"/>
      <c r="BN136" s="25"/>
      <c r="BO136" s="25"/>
    </row>
    <row r="137" spans="1:67" ht="13.5" customHeight="1" x14ac:dyDescent="0.35">
      <c r="A137" s="25">
        <f t="shared" si="0"/>
        <v>135</v>
      </c>
      <c r="B137" s="52">
        <v>46120</v>
      </c>
      <c r="C137" s="54" t="s">
        <v>1225</v>
      </c>
      <c r="D137" s="58" t="s">
        <v>969</v>
      </c>
      <c r="E137" s="56" t="s">
        <v>970</v>
      </c>
      <c r="F137" s="54">
        <v>1</v>
      </c>
      <c r="G137" s="54" t="s">
        <v>65</v>
      </c>
      <c r="H137" s="54" t="str">
        <f t="shared" si="1"/>
        <v>DONE</v>
      </c>
      <c r="I137" s="54" t="s">
        <v>1226</v>
      </c>
      <c r="J137" s="58" t="s">
        <v>180</v>
      </c>
      <c r="K137" s="58" t="s">
        <v>79</v>
      </c>
      <c r="L137" s="60">
        <v>5999</v>
      </c>
      <c r="M137" s="25" t="s">
        <v>118</v>
      </c>
      <c r="N137" s="54" t="s">
        <v>1227</v>
      </c>
      <c r="O137" s="98" t="s">
        <v>91</v>
      </c>
      <c r="P137" s="54" t="s">
        <v>87</v>
      </c>
      <c r="Q137" s="54" t="s">
        <v>801</v>
      </c>
      <c r="R137" s="25">
        <v>200001039996</v>
      </c>
      <c r="S137" s="66">
        <v>46125</v>
      </c>
      <c r="T137" s="66" t="str">
        <f t="shared" si="2"/>
        <v>DONE</v>
      </c>
      <c r="U137" s="66">
        <v>46126</v>
      </c>
      <c r="V137" s="25">
        <v>7000240812</v>
      </c>
      <c r="W137" s="25">
        <v>44784</v>
      </c>
      <c r="X137" s="69">
        <v>46129</v>
      </c>
      <c r="Y137" s="69" t="str">
        <f t="shared" si="3"/>
        <v>DONE</v>
      </c>
      <c r="Z137" s="25">
        <v>48809</v>
      </c>
      <c r="AA137" s="72">
        <v>46129</v>
      </c>
      <c r="AB137" s="25" t="str">
        <f t="shared" si="4"/>
        <v>DONE</v>
      </c>
      <c r="AC137" s="25"/>
      <c r="AD137" s="54" t="s">
        <v>1228</v>
      </c>
      <c r="AE137" s="76">
        <v>46132</v>
      </c>
      <c r="AF137" s="69" t="str">
        <f t="shared" si="5"/>
        <v>DONE</v>
      </c>
      <c r="AG137" s="69">
        <v>46135</v>
      </c>
      <c r="AH137" s="75"/>
      <c r="AI137" s="77" t="e">
        <f t="shared" ca="1" si="6"/>
        <v>#NAME?</v>
      </c>
      <c r="AJ137" s="80" t="str">
        <f t="array" ref="AJ137">IFERROR(INDEX('[1]Master Price'!$E:$E,MATCH(D137,'[1]Master Price'!$B:$B,0)),"0")</f>
        <v>0</v>
      </c>
      <c r="AK137" s="80">
        <f t="shared" si="7"/>
        <v>0</v>
      </c>
      <c r="AL137" s="82" t="str">
        <f t="shared" si="32"/>
        <v>0-day</v>
      </c>
      <c r="AM137" s="82" t="str">
        <f t="shared" si="9"/>
        <v>1-day</v>
      </c>
      <c r="AN137" s="82" t="str">
        <f t="shared" si="33"/>
        <v>0-day</v>
      </c>
      <c r="AO137" s="82" t="str">
        <f t="shared" si="31"/>
        <v>0-day</v>
      </c>
      <c r="AP137" s="82" t="str">
        <f t="shared" si="12"/>
        <v>3-day</v>
      </c>
      <c r="AQ137" s="82" t="str">
        <f t="shared" si="13"/>
        <v>0-day</v>
      </c>
      <c r="AR137" s="17"/>
      <c r="AS137" s="83">
        <f t="shared" si="14"/>
        <v>135</v>
      </c>
      <c r="AT137" s="88" t="str">
        <f t="shared" si="29"/>
        <v>GMIAMMIPT/2026/04/1341</v>
      </c>
      <c r="AU137" s="84" t="e">
        <f t="shared" ca="1" si="15"/>
        <v>#NAME?</v>
      </c>
      <c r="AV137" s="88" t="e">
        <f t="shared" ca="1" si="16"/>
        <v>#NAME?</v>
      </c>
      <c r="AW137" s="83" t="e">
        <f t="shared" ca="1" si="17"/>
        <v>#NAME?</v>
      </c>
      <c r="AX137" s="88" t="e">
        <f t="shared" ca="1" si="18"/>
        <v>#NAME?</v>
      </c>
      <c r="AY137" s="83">
        <f t="shared" si="19"/>
        <v>200001039996</v>
      </c>
      <c r="AZ137" s="22" t="e">
        <f t="shared" ca="1" si="20"/>
        <v>#NAME?</v>
      </c>
      <c r="BA137" s="88" t="e">
        <f t="shared" ca="1" si="21"/>
        <v>#NAME?</v>
      </c>
      <c r="BB137" s="88" t="e">
        <f t="shared" ca="1" si="22"/>
        <v>#NAME?</v>
      </c>
      <c r="BC137" s="91" t="e">
        <f t="shared" ca="1" si="23"/>
        <v>#NAME?</v>
      </c>
      <c r="BD137" s="91" t="e">
        <f t="shared" ca="1" si="24"/>
        <v>#NAME?</v>
      </c>
      <c r="BE137" s="88" t="e">
        <f t="shared" ca="1" si="25"/>
        <v>#NAME?</v>
      </c>
      <c r="BF137" s="22" t="e">
        <f t="shared" ca="1" si="26"/>
        <v>#NAME?</v>
      </c>
      <c r="BG137" s="22" t="e">
        <f t="shared" ca="1" si="27"/>
        <v>#NAME?</v>
      </c>
      <c r="BH137" s="22"/>
      <c r="BI137" s="22"/>
      <c r="BJ137" s="22"/>
      <c r="BK137" s="22"/>
      <c r="BL137" s="22"/>
      <c r="BM137" s="22"/>
      <c r="BN137" s="25"/>
      <c r="BO137" s="25"/>
    </row>
    <row r="138" spans="1:67" ht="13.5" customHeight="1" x14ac:dyDescent="0.35">
      <c r="A138" s="25">
        <f t="shared" si="0"/>
        <v>136</v>
      </c>
      <c r="B138" s="52">
        <v>46120</v>
      </c>
      <c r="C138" s="54" t="s">
        <v>1225</v>
      </c>
      <c r="D138" s="58" t="s">
        <v>292</v>
      </c>
      <c r="E138" s="56" t="s">
        <v>293</v>
      </c>
      <c r="F138" s="54">
        <v>1</v>
      </c>
      <c r="G138" s="54" t="s">
        <v>65</v>
      </c>
      <c r="H138" s="54" t="str">
        <f t="shared" si="1"/>
        <v>DONE</v>
      </c>
      <c r="I138" s="54" t="s">
        <v>1226</v>
      </c>
      <c r="J138" s="58" t="s">
        <v>180</v>
      </c>
      <c r="K138" s="58" t="s">
        <v>79</v>
      </c>
      <c r="L138" s="60">
        <v>5999</v>
      </c>
      <c r="M138" s="25" t="s">
        <v>118</v>
      </c>
      <c r="N138" s="54" t="s">
        <v>1227</v>
      </c>
      <c r="O138" s="98" t="s">
        <v>91</v>
      </c>
      <c r="P138" s="54" t="s">
        <v>87</v>
      </c>
      <c r="Q138" s="54" t="s">
        <v>801</v>
      </c>
      <c r="R138" s="25">
        <v>200001039996</v>
      </c>
      <c r="S138" s="66">
        <v>46125</v>
      </c>
      <c r="T138" s="66" t="str">
        <f t="shared" si="2"/>
        <v>DONE</v>
      </c>
      <c r="U138" s="66">
        <v>46126</v>
      </c>
      <c r="V138" s="25">
        <v>7000240812</v>
      </c>
      <c r="W138" s="25">
        <v>44784</v>
      </c>
      <c r="X138" s="69">
        <v>46129</v>
      </c>
      <c r="Y138" s="69" t="str">
        <f t="shared" si="3"/>
        <v>DONE</v>
      </c>
      <c r="Z138" s="25">
        <v>48809</v>
      </c>
      <c r="AA138" s="72">
        <v>46129</v>
      </c>
      <c r="AB138" s="25" t="str">
        <f t="shared" si="4"/>
        <v>DONE</v>
      </c>
      <c r="AC138" s="25"/>
      <c r="AD138" s="54" t="s">
        <v>1228</v>
      </c>
      <c r="AE138" s="76">
        <v>46132</v>
      </c>
      <c r="AF138" s="69" t="str">
        <f t="shared" si="5"/>
        <v>DONE</v>
      </c>
      <c r="AG138" s="69">
        <v>46135</v>
      </c>
      <c r="AH138" s="75"/>
      <c r="AI138" s="77" t="e">
        <f t="shared" ca="1" si="6"/>
        <v>#NAME?</v>
      </c>
      <c r="AJ138" s="80" t="str">
        <f t="array" ref="AJ138">IFERROR(INDEX('[1]Master Price'!$E:$E,MATCH(D138,'[1]Master Price'!$B:$B,0)),"0")</f>
        <v>0</v>
      </c>
      <c r="AK138" s="80">
        <f t="shared" si="7"/>
        <v>0</v>
      </c>
      <c r="AL138" s="82" t="str">
        <f t="shared" si="32"/>
        <v>0-day</v>
      </c>
      <c r="AM138" s="82" t="str">
        <f t="shared" si="9"/>
        <v>1-day</v>
      </c>
      <c r="AN138" s="82" t="str">
        <f t="shared" si="33"/>
        <v>0-day</v>
      </c>
      <c r="AO138" s="82" t="str">
        <f t="shared" si="31"/>
        <v>0-day</v>
      </c>
      <c r="AP138" s="82" t="str">
        <f t="shared" si="12"/>
        <v>3-day</v>
      </c>
      <c r="AQ138" s="82" t="str">
        <f t="shared" si="13"/>
        <v>0-day</v>
      </c>
      <c r="AR138" s="17"/>
      <c r="AS138" s="83">
        <f t="shared" si="14"/>
        <v>136</v>
      </c>
      <c r="AT138" s="88" t="str">
        <f t="shared" si="29"/>
        <v>GMIAMMIPT/2026/04/1341</v>
      </c>
      <c r="AU138" s="84" t="e">
        <f t="shared" ca="1" si="15"/>
        <v>#NAME?</v>
      </c>
      <c r="AV138" s="88" t="e">
        <f t="shared" ca="1" si="16"/>
        <v>#NAME?</v>
      </c>
      <c r="AW138" s="83" t="e">
        <f t="shared" ca="1" si="17"/>
        <v>#NAME?</v>
      </c>
      <c r="AX138" s="88" t="e">
        <f t="shared" ca="1" si="18"/>
        <v>#NAME?</v>
      </c>
      <c r="AY138" s="83">
        <f t="shared" si="19"/>
        <v>200001039996</v>
      </c>
      <c r="AZ138" s="22" t="e">
        <f t="shared" ca="1" si="20"/>
        <v>#NAME?</v>
      </c>
      <c r="BA138" s="88" t="e">
        <f t="shared" ca="1" si="21"/>
        <v>#NAME?</v>
      </c>
      <c r="BB138" s="88" t="e">
        <f t="shared" ca="1" si="22"/>
        <v>#NAME?</v>
      </c>
      <c r="BC138" s="91" t="e">
        <f t="shared" ca="1" si="23"/>
        <v>#NAME?</v>
      </c>
      <c r="BD138" s="91" t="e">
        <f t="shared" ca="1" si="24"/>
        <v>#NAME?</v>
      </c>
      <c r="BE138" s="88" t="e">
        <f t="shared" ca="1" si="25"/>
        <v>#NAME?</v>
      </c>
      <c r="BF138" s="22" t="e">
        <f t="shared" ca="1" si="26"/>
        <v>#NAME?</v>
      </c>
      <c r="BG138" s="22" t="e">
        <f t="shared" ca="1" si="27"/>
        <v>#NAME?</v>
      </c>
      <c r="BH138" s="22"/>
      <c r="BI138" s="22"/>
      <c r="BJ138" s="22"/>
      <c r="BK138" s="22"/>
      <c r="BL138" s="22"/>
      <c r="BM138" s="22"/>
      <c r="BN138" s="25"/>
      <c r="BO138" s="25"/>
    </row>
    <row r="139" spans="1:67" ht="13.5" customHeight="1" x14ac:dyDescent="0.35">
      <c r="A139" s="25">
        <f t="shared" si="0"/>
        <v>137</v>
      </c>
      <c r="B139" s="52">
        <v>46120</v>
      </c>
      <c r="C139" s="54" t="s">
        <v>1225</v>
      </c>
      <c r="D139" s="58" t="s">
        <v>251</v>
      </c>
      <c r="E139" s="56" t="s">
        <v>116</v>
      </c>
      <c r="F139" s="54">
        <v>1</v>
      </c>
      <c r="G139" s="54" t="s">
        <v>65</v>
      </c>
      <c r="H139" s="54" t="str">
        <f t="shared" si="1"/>
        <v>DONE</v>
      </c>
      <c r="I139" s="54" t="s">
        <v>1226</v>
      </c>
      <c r="J139" s="58" t="s">
        <v>180</v>
      </c>
      <c r="K139" s="58" t="s">
        <v>79</v>
      </c>
      <c r="L139" s="60">
        <v>5999</v>
      </c>
      <c r="M139" s="25" t="s">
        <v>118</v>
      </c>
      <c r="N139" s="54" t="s">
        <v>1227</v>
      </c>
      <c r="O139" s="98" t="s">
        <v>91</v>
      </c>
      <c r="P139" s="54" t="s">
        <v>87</v>
      </c>
      <c r="Q139" s="54" t="s">
        <v>801</v>
      </c>
      <c r="R139" s="25">
        <v>200001039996</v>
      </c>
      <c r="S139" s="66">
        <v>46125</v>
      </c>
      <c r="T139" s="66" t="str">
        <f t="shared" si="2"/>
        <v>DONE</v>
      </c>
      <c r="U139" s="66">
        <v>46126</v>
      </c>
      <c r="V139" s="25">
        <v>7000240812</v>
      </c>
      <c r="W139" s="25">
        <v>44784</v>
      </c>
      <c r="X139" s="69">
        <v>46129</v>
      </c>
      <c r="Y139" s="69" t="str">
        <f t="shared" si="3"/>
        <v>DONE</v>
      </c>
      <c r="Z139" s="25">
        <v>48809</v>
      </c>
      <c r="AA139" s="72">
        <v>46129</v>
      </c>
      <c r="AB139" s="25" t="str">
        <f t="shared" si="4"/>
        <v>DONE</v>
      </c>
      <c r="AC139" s="25"/>
      <c r="AD139" s="54" t="s">
        <v>1228</v>
      </c>
      <c r="AE139" s="76">
        <v>46132</v>
      </c>
      <c r="AF139" s="69" t="str">
        <f t="shared" si="5"/>
        <v>DONE</v>
      </c>
      <c r="AG139" s="69">
        <v>46135</v>
      </c>
      <c r="AH139" s="75"/>
      <c r="AI139" s="77" t="e">
        <f t="shared" ca="1" si="6"/>
        <v>#NAME?</v>
      </c>
      <c r="AJ139" s="80" t="str">
        <f t="array" ref="AJ139">IFERROR(INDEX('[1]Master Price'!$E:$E,MATCH(D139,'[1]Master Price'!$B:$B,0)),"0")</f>
        <v>0</v>
      </c>
      <c r="AK139" s="80">
        <f t="shared" si="7"/>
        <v>0</v>
      </c>
      <c r="AL139" s="82" t="str">
        <f t="shared" si="32"/>
        <v>0-day</v>
      </c>
      <c r="AM139" s="82" t="str">
        <f t="shared" si="9"/>
        <v>1-day</v>
      </c>
      <c r="AN139" s="82" t="str">
        <f t="shared" si="33"/>
        <v>0-day</v>
      </c>
      <c r="AO139" s="82" t="str">
        <f t="shared" si="31"/>
        <v>0-day</v>
      </c>
      <c r="AP139" s="82" t="str">
        <f t="shared" si="12"/>
        <v>3-day</v>
      </c>
      <c r="AQ139" s="82" t="str">
        <f t="shared" si="13"/>
        <v>0-day</v>
      </c>
      <c r="AR139" s="17"/>
      <c r="AS139" s="83">
        <f t="shared" si="14"/>
        <v>137</v>
      </c>
      <c r="AT139" s="88" t="str">
        <f t="shared" si="29"/>
        <v>GMIAMMIPT/2026/04/1341</v>
      </c>
      <c r="AU139" s="84" t="e">
        <f t="shared" ca="1" si="15"/>
        <v>#NAME?</v>
      </c>
      <c r="AV139" s="88" t="e">
        <f t="shared" ca="1" si="16"/>
        <v>#NAME?</v>
      </c>
      <c r="AW139" s="83" t="e">
        <f t="shared" ca="1" si="17"/>
        <v>#NAME?</v>
      </c>
      <c r="AX139" s="88" t="e">
        <f t="shared" ca="1" si="18"/>
        <v>#NAME?</v>
      </c>
      <c r="AY139" s="83">
        <f t="shared" si="19"/>
        <v>200001039996</v>
      </c>
      <c r="AZ139" s="22" t="e">
        <f t="shared" ca="1" si="20"/>
        <v>#NAME?</v>
      </c>
      <c r="BA139" s="88" t="e">
        <f t="shared" ca="1" si="21"/>
        <v>#NAME?</v>
      </c>
      <c r="BB139" s="88" t="e">
        <f t="shared" ca="1" si="22"/>
        <v>#NAME?</v>
      </c>
      <c r="BC139" s="91" t="e">
        <f t="shared" ca="1" si="23"/>
        <v>#NAME?</v>
      </c>
      <c r="BD139" s="91" t="e">
        <f t="shared" ca="1" si="24"/>
        <v>#NAME?</v>
      </c>
      <c r="BE139" s="88" t="e">
        <f t="shared" ca="1" si="25"/>
        <v>#NAME?</v>
      </c>
      <c r="BF139" s="22" t="e">
        <f t="shared" ca="1" si="26"/>
        <v>#NAME?</v>
      </c>
      <c r="BG139" s="22" t="e">
        <f t="shared" ca="1" si="27"/>
        <v>#NAME?</v>
      </c>
      <c r="BH139" s="22"/>
      <c r="BI139" s="22"/>
      <c r="BJ139" s="22"/>
      <c r="BK139" s="22"/>
      <c r="BL139" s="22"/>
      <c r="BM139" s="22"/>
      <c r="BN139" s="25"/>
      <c r="BO139" s="25"/>
    </row>
    <row r="140" spans="1:67" ht="13.5" customHeight="1" x14ac:dyDescent="0.35">
      <c r="A140" s="25">
        <f t="shared" si="0"/>
        <v>138</v>
      </c>
      <c r="B140" s="52">
        <v>46120</v>
      </c>
      <c r="C140" s="54" t="s">
        <v>1225</v>
      </c>
      <c r="D140" s="58" t="s">
        <v>275</v>
      </c>
      <c r="E140" s="56" t="s">
        <v>276</v>
      </c>
      <c r="F140" s="54">
        <v>1</v>
      </c>
      <c r="G140" s="54" t="s">
        <v>65</v>
      </c>
      <c r="H140" s="54" t="str">
        <f t="shared" si="1"/>
        <v>DONE</v>
      </c>
      <c r="I140" s="54" t="s">
        <v>1226</v>
      </c>
      <c r="J140" s="58" t="s">
        <v>180</v>
      </c>
      <c r="K140" s="58" t="s">
        <v>79</v>
      </c>
      <c r="L140" s="60">
        <v>5999</v>
      </c>
      <c r="M140" s="25" t="s">
        <v>118</v>
      </c>
      <c r="N140" s="54" t="s">
        <v>1227</v>
      </c>
      <c r="O140" s="98" t="s">
        <v>91</v>
      </c>
      <c r="P140" s="54" t="s">
        <v>87</v>
      </c>
      <c r="Q140" s="54" t="s">
        <v>801</v>
      </c>
      <c r="R140" s="25">
        <v>200001039996</v>
      </c>
      <c r="S140" s="66">
        <v>46125</v>
      </c>
      <c r="T140" s="66" t="str">
        <f t="shared" si="2"/>
        <v>DONE</v>
      </c>
      <c r="U140" s="66">
        <v>46126</v>
      </c>
      <c r="V140" s="25">
        <v>7000240812</v>
      </c>
      <c r="W140" s="25">
        <v>44784</v>
      </c>
      <c r="X140" s="69">
        <v>46129</v>
      </c>
      <c r="Y140" s="69" t="str">
        <f t="shared" si="3"/>
        <v>DONE</v>
      </c>
      <c r="Z140" s="25">
        <v>48809</v>
      </c>
      <c r="AA140" s="72">
        <v>46129</v>
      </c>
      <c r="AB140" s="25" t="str">
        <f t="shared" si="4"/>
        <v>DONE</v>
      </c>
      <c r="AC140" s="25"/>
      <c r="AD140" s="54" t="s">
        <v>1228</v>
      </c>
      <c r="AE140" s="76">
        <v>46132</v>
      </c>
      <c r="AF140" s="69" t="str">
        <f t="shared" si="5"/>
        <v>DONE</v>
      </c>
      <c r="AG140" s="69">
        <v>46135</v>
      </c>
      <c r="AH140" s="75"/>
      <c r="AI140" s="77" t="e">
        <f t="shared" ca="1" si="6"/>
        <v>#NAME?</v>
      </c>
      <c r="AJ140" s="80" t="str">
        <f t="array" ref="AJ140">IFERROR(INDEX('[1]Master Price'!$E:$E,MATCH(D140,'[1]Master Price'!$B:$B,0)),"0")</f>
        <v>0</v>
      </c>
      <c r="AK140" s="80">
        <f t="shared" si="7"/>
        <v>0</v>
      </c>
      <c r="AL140" s="82" t="str">
        <f t="shared" si="32"/>
        <v>0-day</v>
      </c>
      <c r="AM140" s="82" t="str">
        <f t="shared" si="9"/>
        <v>1-day</v>
      </c>
      <c r="AN140" s="82" t="str">
        <f t="shared" si="33"/>
        <v>0-day</v>
      </c>
      <c r="AO140" s="82" t="str">
        <f t="shared" si="31"/>
        <v>0-day</v>
      </c>
      <c r="AP140" s="82" t="str">
        <f t="shared" si="12"/>
        <v>3-day</v>
      </c>
      <c r="AQ140" s="82" t="str">
        <f t="shared" si="13"/>
        <v>0-day</v>
      </c>
      <c r="AR140" s="17"/>
      <c r="AS140" s="83">
        <f t="shared" si="14"/>
        <v>138</v>
      </c>
      <c r="AT140" s="88" t="str">
        <f t="shared" si="29"/>
        <v>GMIAMMIPT/2026/04/1341</v>
      </c>
      <c r="AU140" s="84" t="e">
        <f t="shared" ca="1" si="15"/>
        <v>#NAME?</v>
      </c>
      <c r="AV140" s="88" t="e">
        <f t="shared" ca="1" si="16"/>
        <v>#NAME?</v>
      </c>
      <c r="AW140" s="83" t="e">
        <f t="shared" ca="1" si="17"/>
        <v>#NAME?</v>
      </c>
      <c r="AX140" s="88" t="e">
        <f t="shared" ca="1" si="18"/>
        <v>#NAME?</v>
      </c>
      <c r="AY140" s="83">
        <f t="shared" si="19"/>
        <v>200001039996</v>
      </c>
      <c r="AZ140" s="22" t="e">
        <f t="shared" ca="1" si="20"/>
        <v>#NAME?</v>
      </c>
      <c r="BA140" s="88" t="e">
        <f t="shared" ca="1" si="21"/>
        <v>#NAME?</v>
      </c>
      <c r="BB140" s="88" t="e">
        <f t="shared" ca="1" si="22"/>
        <v>#NAME?</v>
      </c>
      <c r="BC140" s="91" t="e">
        <f t="shared" ca="1" si="23"/>
        <v>#NAME?</v>
      </c>
      <c r="BD140" s="91" t="e">
        <f t="shared" ca="1" si="24"/>
        <v>#NAME?</v>
      </c>
      <c r="BE140" s="88" t="e">
        <f t="shared" ca="1" si="25"/>
        <v>#NAME?</v>
      </c>
      <c r="BF140" s="22" t="e">
        <f t="shared" ca="1" si="26"/>
        <v>#NAME?</v>
      </c>
      <c r="BG140" s="22" t="e">
        <f t="shared" ca="1" si="27"/>
        <v>#NAME?</v>
      </c>
      <c r="BH140" s="22"/>
      <c r="BI140" s="22"/>
      <c r="BJ140" s="22"/>
      <c r="BK140" s="22"/>
      <c r="BL140" s="22"/>
      <c r="BM140" s="22"/>
      <c r="BN140" s="25"/>
      <c r="BO140" s="25"/>
    </row>
    <row r="141" spans="1:67" ht="13.5" customHeight="1" x14ac:dyDescent="0.35">
      <c r="A141" s="25">
        <f t="shared" si="0"/>
        <v>139</v>
      </c>
      <c r="B141" s="52">
        <v>46120</v>
      </c>
      <c r="C141" s="54" t="s">
        <v>1225</v>
      </c>
      <c r="D141" s="58" t="s">
        <v>422</v>
      </c>
      <c r="E141" s="56" t="s">
        <v>423</v>
      </c>
      <c r="F141" s="54">
        <v>1</v>
      </c>
      <c r="G141" s="54" t="s">
        <v>65</v>
      </c>
      <c r="H141" s="54" t="str">
        <f t="shared" si="1"/>
        <v>DONE</v>
      </c>
      <c r="I141" s="54" t="s">
        <v>1226</v>
      </c>
      <c r="J141" s="58" t="s">
        <v>180</v>
      </c>
      <c r="K141" s="58" t="s">
        <v>79</v>
      </c>
      <c r="L141" s="60">
        <v>5999</v>
      </c>
      <c r="M141" s="25" t="s">
        <v>118</v>
      </c>
      <c r="N141" s="54" t="s">
        <v>1227</v>
      </c>
      <c r="O141" s="98" t="s">
        <v>91</v>
      </c>
      <c r="P141" s="54" t="s">
        <v>87</v>
      </c>
      <c r="Q141" s="54" t="s">
        <v>801</v>
      </c>
      <c r="R141" s="25">
        <v>200001039996</v>
      </c>
      <c r="S141" s="66">
        <v>46125</v>
      </c>
      <c r="T141" s="66" t="str">
        <f t="shared" si="2"/>
        <v>DONE</v>
      </c>
      <c r="U141" s="66">
        <v>46126</v>
      </c>
      <c r="V141" s="25">
        <v>7000240812</v>
      </c>
      <c r="W141" s="25">
        <v>44784</v>
      </c>
      <c r="X141" s="69">
        <v>46129</v>
      </c>
      <c r="Y141" s="69" t="str">
        <f t="shared" si="3"/>
        <v>DONE</v>
      </c>
      <c r="Z141" s="25">
        <v>48809</v>
      </c>
      <c r="AA141" s="72">
        <v>46129</v>
      </c>
      <c r="AB141" s="25" t="str">
        <f t="shared" si="4"/>
        <v>DONE</v>
      </c>
      <c r="AC141" s="25"/>
      <c r="AD141" s="54" t="s">
        <v>1228</v>
      </c>
      <c r="AE141" s="76">
        <v>46132</v>
      </c>
      <c r="AF141" s="69" t="str">
        <f t="shared" si="5"/>
        <v>DONE</v>
      </c>
      <c r="AG141" s="69">
        <v>46135</v>
      </c>
      <c r="AH141" s="75"/>
      <c r="AI141" s="77" t="e">
        <f t="shared" ca="1" si="6"/>
        <v>#NAME?</v>
      </c>
      <c r="AJ141" s="80" t="str">
        <f t="array" ref="AJ141">IFERROR(INDEX('[1]Master Price'!$E:$E,MATCH(D141,'[1]Master Price'!$B:$B,0)),"0")</f>
        <v>0</v>
      </c>
      <c r="AK141" s="80">
        <f t="shared" si="7"/>
        <v>0</v>
      </c>
      <c r="AL141" s="82" t="str">
        <f t="shared" si="32"/>
        <v>0-day</v>
      </c>
      <c r="AM141" s="82" t="str">
        <f t="shared" si="9"/>
        <v>1-day</v>
      </c>
      <c r="AN141" s="82" t="str">
        <f t="shared" si="33"/>
        <v>0-day</v>
      </c>
      <c r="AO141" s="82" t="str">
        <f t="shared" si="31"/>
        <v>0-day</v>
      </c>
      <c r="AP141" s="82" t="str">
        <f t="shared" si="12"/>
        <v>3-day</v>
      </c>
      <c r="AQ141" s="82" t="str">
        <f t="shared" si="13"/>
        <v>0-day</v>
      </c>
      <c r="AR141" s="17"/>
      <c r="AS141" s="83">
        <f t="shared" si="14"/>
        <v>139</v>
      </c>
      <c r="AT141" s="88" t="str">
        <f t="shared" si="29"/>
        <v>GMIAMMIPT/2026/04/1341</v>
      </c>
      <c r="AU141" s="84" t="e">
        <f t="shared" ca="1" si="15"/>
        <v>#NAME?</v>
      </c>
      <c r="AV141" s="88" t="e">
        <f t="shared" ca="1" si="16"/>
        <v>#NAME?</v>
      </c>
      <c r="AW141" s="83" t="e">
        <f t="shared" ca="1" si="17"/>
        <v>#NAME?</v>
      </c>
      <c r="AX141" s="88" t="e">
        <f t="shared" ca="1" si="18"/>
        <v>#NAME?</v>
      </c>
      <c r="AY141" s="83">
        <f t="shared" si="19"/>
        <v>200001039996</v>
      </c>
      <c r="AZ141" s="22" t="e">
        <f t="shared" ca="1" si="20"/>
        <v>#NAME?</v>
      </c>
      <c r="BA141" s="88" t="e">
        <f t="shared" ca="1" si="21"/>
        <v>#NAME?</v>
      </c>
      <c r="BB141" s="88" t="e">
        <f t="shared" ca="1" si="22"/>
        <v>#NAME?</v>
      </c>
      <c r="BC141" s="91" t="e">
        <f t="shared" ca="1" si="23"/>
        <v>#NAME?</v>
      </c>
      <c r="BD141" s="91" t="e">
        <f t="shared" ca="1" si="24"/>
        <v>#NAME?</v>
      </c>
      <c r="BE141" s="88" t="e">
        <f t="shared" ca="1" si="25"/>
        <v>#NAME?</v>
      </c>
      <c r="BF141" s="22" t="e">
        <f t="shared" ca="1" si="26"/>
        <v>#NAME?</v>
      </c>
      <c r="BG141" s="22" t="e">
        <f t="shared" ca="1" si="27"/>
        <v>#NAME?</v>
      </c>
      <c r="BH141" s="22"/>
      <c r="BI141" s="22"/>
      <c r="BJ141" s="22"/>
      <c r="BK141" s="22"/>
      <c r="BL141" s="22"/>
      <c r="BM141" s="22"/>
      <c r="BN141" s="25"/>
      <c r="BO141" s="25"/>
    </row>
    <row r="142" spans="1:67" ht="13.5" customHeight="1" x14ac:dyDescent="0.35">
      <c r="A142" s="25">
        <f t="shared" si="0"/>
        <v>140</v>
      </c>
      <c r="B142" s="52">
        <v>46120</v>
      </c>
      <c r="C142" s="54" t="s">
        <v>1225</v>
      </c>
      <c r="D142" s="58" t="s">
        <v>177</v>
      </c>
      <c r="E142" s="56" t="s">
        <v>178</v>
      </c>
      <c r="F142" s="54">
        <v>1</v>
      </c>
      <c r="G142" s="54" t="s">
        <v>65</v>
      </c>
      <c r="H142" s="54" t="str">
        <f t="shared" si="1"/>
        <v>DONE</v>
      </c>
      <c r="I142" s="54" t="s">
        <v>1226</v>
      </c>
      <c r="J142" s="58" t="s">
        <v>180</v>
      </c>
      <c r="K142" s="58" t="s">
        <v>79</v>
      </c>
      <c r="L142" s="60">
        <v>5999</v>
      </c>
      <c r="M142" s="25" t="s">
        <v>118</v>
      </c>
      <c r="N142" s="54" t="s">
        <v>1227</v>
      </c>
      <c r="O142" s="98" t="s">
        <v>91</v>
      </c>
      <c r="P142" s="54" t="s">
        <v>87</v>
      </c>
      <c r="Q142" s="54" t="s">
        <v>801</v>
      </c>
      <c r="R142" s="25">
        <v>200001039996</v>
      </c>
      <c r="S142" s="66">
        <v>46125</v>
      </c>
      <c r="T142" s="66" t="str">
        <f t="shared" si="2"/>
        <v>DONE</v>
      </c>
      <c r="U142" s="66">
        <v>46126</v>
      </c>
      <c r="V142" s="25">
        <v>7000240812</v>
      </c>
      <c r="W142" s="25">
        <v>44784</v>
      </c>
      <c r="X142" s="69">
        <v>46129</v>
      </c>
      <c r="Y142" s="69" t="str">
        <f t="shared" si="3"/>
        <v>DONE</v>
      </c>
      <c r="Z142" s="25">
        <v>48809</v>
      </c>
      <c r="AA142" s="72">
        <v>46129</v>
      </c>
      <c r="AB142" s="25" t="str">
        <f t="shared" si="4"/>
        <v>DONE</v>
      </c>
      <c r="AC142" s="25"/>
      <c r="AD142" s="54" t="s">
        <v>1228</v>
      </c>
      <c r="AE142" s="76">
        <v>46132</v>
      </c>
      <c r="AF142" s="69" t="str">
        <f t="shared" si="5"/>
        <v>DONE</v>
      </c>
      <c r="AG142" s="69">
        <v>46135</v>
      </c>
      <c r="AH142" s="75"/>
      <c r="AI142" s="77" t="e">
        <f t="shared" ca="1" si="6"/>
        <v>#NAME?</v>
      </c>
      <c r="AJ142" s="80" t="str">
        <f t="array" ref="AJ142">IFERROR(INDEX('[1]Master Price'!$E:$E,MATCH(D142,'[1]Master Price'!$B:$B,0)),"0")</f>
        <v>0</v>
      </c>
      <c r="AK142" s="80">
        <f t="shared" si="7"/>
        <v>0</v>
      </c>
      <c r="AL142" s="82" t="str">
        <f t="shared" si="32"/>
        <v>0-day</v>
      </c>
      <c r="AM142" s="82" t="str">
        <f t="shared" si="9"/>
        <v>1-day</v>
      </c>
      <c r="AN142" s="82" t="str">
        <f t="shared" si="33"/>
        <v>0-day</v>
      </c>
      <c r="AO142" s="82" t="str">
        <f t="shared" si="31"/>
        <v>0-day</v>
      </c>
      <c r="AP142" s="82" t="str">
        <f t="shared" si="12"/>
        <v>3-day</v>
      </c>
      <c r="AQ142" s="82" t="str">
        <f t="shared" si="13"/>
        <v>0-day</v>
      </c>
      <c r="AR142" s="17"/>
      <c r="AS142" s="83">
        <f t="shared" si="14"/>
        <v>140</v>
      </c>
      <c r="AT142" s="88" t="str">
        <f t="shared" si="29"/>
        <v>GMIAMMIPT/2026/04/1341</v>
      </c>
      <c r="AU142" s="84" t="e">
        <f t="shared" ca="1" si="15"/>
        <v>#NAME?</v>
      </c>
      <c r="AV142" s="88" t="e">
        <f t="shared" ca="1" si="16"/>
        <v>#NAME?</v>
      </c>
      <c r="AW142" s="83" t="e">
        <f t="shared" ca="1" si="17"/>
        <v>#NAME?</v>
      </c>
      <c r="AX142" s="88" t="e">
        <f t="shared" ca="1" si="18"/>
        <v>#NAME?</v>
      </c>
      <c r="AY142" s="83">
        <f t="shared" si="19"/>
        <v>200001039996</v>
      </c>
      <c r="AZ142" s="22" t="e">
        <f t="shared" ca="1" si="20"/>
        <v>#NAME?</v>
      </c>
      <c r="BA142" s="88" t="e">
        <f t="shared" ca="1" si="21"/>
        <v>#NAME?</v>
      </c>
      <c r="BB142" s="88" t="e">
        <f t="shared" ca="1" si="22"/>
        <v>#NAME?</v>
      </c>
      <c r="BC142" s="91" t="e">
        <f t="shared" ca="1" si="23"/>
        <v>#NAME?</v>
      </c>
      <c r="BD142" s="91" t="e">
        <f t="shared" ca="1" si="24"/>
        <v>#NAME?</v>
      </c>
      <c r="BE142" s="88" t="e">
        <f t="shared" ca="1" si="25"/>
        <v>#NAME?</v>
      </c>
      <c r="BF142" s="22" t="e">
        <f t="shared" ca="1" si="26"/>
        <v>#NAME?</v>
      </c>
      <c r="BG142" s="22" t="e">
        <f t="shared" ca="1" si="27"/>
        <v>#NAME?</v>
      </c>
      <c r="BH142" s="22"/>
      <c r="BI142" s="22"/>
      <c r="BJ142" s="22"/>
      <c r="BK142" s="22"/>
      <c r="BL142" s="22"/>
      <c r="BM142" s="22"/>
      <c r="BN142" s="25"/>
      <c r="BO142" s="25"/>
    </row>
    <row r="143" spans="1:67" ht="13.5" customHeight="1" x14ac:dyDescent="0.35">
      <c r="A143" s="25">
        <f t="shared" si="0"/>
        <v>141</v>
      </c>
      <c r="B143" s="52">
        <v>46121</v>
      </c>
      <c r="C143" s="54" t="s">
        <v>1281</v>
      </c>
      <c r="D143" s="58" t="s">
        <v>349</v>
      </c>
      <c r="E143" s="56" t="s">
        <v>350</v>
      </c>
      <c r="F143" s="54">
        <v>1</v>
      </c>
      <c r="G143" s="54" t="s">
        <v>65</v>
      </c>
      <c r="H143" s="54" t="str">
        <f t="shared" si="1"/>
        <v>DONE</v>
      </c>
      <c r="I143" s="54" t="s">
        <v>1051</v>
      </c>
      <c r="J143" s="58" t="s">
        <v>1052</v>
      </c>
      <c r="K143" s="58" t="s">
        <v>1053</v>
      </c>
      <c r="L143" s="60"/>
      <c r="M143" s="25"/>
      <c r="N143" s="54" t="s">
        <v>161</v>
      </c>
      <c r="O143" s="114" t="s">
        <v>81</v>
      </c>
      <c r="P143" s="54" t="s">
        <v>87</v>
      </c>
      <c r="Q143" s="54" t="s">
        <v>89</v>
      </c>
      <c r="R143" s="25">
        <v>200001039973</v>
      </c>
      <c r="S143" s="66">
        <v>46125</v>
      </c>
      <c r="T143" s="66" t="str">
        <f t="shared" si="2"/>
        <v>DONE</v>
      </c>
      <c r="U143" s="66">
        <v>46126</v>
      </c>
      <c r="V143" s="25">
        <v>7000240809</v>
      </c>
      <c r="W143" s="25">
        <v>44781</v>
      </c>
      <c r="X143" s="69">
        <v>46129</v>
      </c>
      <c r="Y143" s="69" t="str">
        <f t="shared" si="3"/>
        <v>DONE</v>
      </c>
      <c r="Z143" s="25">
        <v>48804</v>
      </c>
      <c r="AA143" s="72">
        <v>46129</v>
      </c>
      <c r="AB143" s="25" t="str">
        <f t="shared" si="4"/>
        <v>DONE</v>
      </c>
      <c r="AC143" s="25"/>
      <c r="AD143" s="54" t="s">
        <v>1282</v>
      </c>
      <c r="AE143" s="76">
        <v>46132</v>
      </c>
      <c r="AF143" s="69" t="str">
        <f t="shared" si="5"/>
        <v>DONE</v>
      </c>
      <c r="AG143" s="69">
        <v>46135</v>
      </c>
      <c r="AH143" s="75"/>
      <c r="AI143" s="77" t="e">
        <f t="shared" ca="1" si="6"/>
        <v>#NAME?</v>
      </c>
      <c r="AJ143" s="80" t="str">
        <f t="array" ref="AJ143">IFERROR(INDEX('[1]Master Price'!$E:$E,MATCH(D143,'[1]Master Price'!$B:$B,0)),"0")</f>
        <v>0</v>
      </c>
      <c r="AK143" s="80">
        <f t="shared" si="7"/>
        <v>0</v>
      </c>
      <c r="AL143" s="82" t="str">
        <f t="shared" si="32"/>
        <v>0-day</v>
      </c>
      <c r="AM143" s="82" t="str">
        <f t="shared" si="9"/>
        <v>1-day</v>
      </c>
      <c r="AN143" s="82" t="str">
        <f t="shared" si="33"/>
        <v>0-day</v>
      </c>
      <c r="AO143" s="82" t="str">
        <f t="shared" si="31"/>
        <v>0-day</v>
      </c>
      <c r="AP143" s="82" t="str">
        <f t="shared" si="12"/>
        <v>3-day</v>
      </c>
      <c r="AQ143" s="82" t="str">
        <f t="shared" si="13"/>
        <v>0-day</v>
      </c>
      <c r="AR143" s="17"/>
      <c r="AS143" s="83">
        <f t="shared" si="14"/>
        <v>141</v>
      </c>
      <c r="AT143" s="88" t="str">
        <f t="shared" si="29"/>
        <v>GMIAMMIPT/2026/04/1342</v>
      </c>
      <c r="AU143" s="84" t="e">
        <f t="shared" ca="1" si="15"/>
        <v>#NAME?</v>
      </c>
      <c r="AV143" s="88" t="e">
        <f t="shared" ca="1" si="16"/>
        <v>#NAME?</v>
      </c>
      <c r="AW143" s="83" t="e">
        <f t="shared" ca="1" si="17"/>
        <v>#NAME?</v>
      </c>
      <c r="AX143" s="88" t="e">
        <f t="shared" ca="1" si="18"/>
        <v>#NAME?</v>
      </c>
      <c r="AY143" s="83">
        <f t="shared" si="19"/>
        <v>200001039973</v>
      </c>
      <c r="AZ143" s="22" t="e">
        <f t="shared" ca="1" si="20"/>
        <v>#NAME?</v>
      </c>
      <c r="BA143" s="88" t="e">
        <f t="shared" ca="1" si="21"/>
        <v>#NAME?</v>
      </c>
      <c r="BB143" s="88" t="e">
        <f t="shared" ca="1" si="22"/>
        <v>#NAME?</v>
      </c>
      <c r="BC143" s="91" t="e">
        <f t="shared" ca="1" si="23"/>
        <v>#NAME?</v>
      </c>
      <c r="BD143" s="91" t="e">
        <f t="shared" ca="1" si="24"/>
        <v>#NAME?</v>
      </c>
      <c r="BE143" s="88" t="e">
        <f t="shared" ca="1" si="25"/>
        <v>#NAME?</v>
      </c>
      <c r="BF143" s="22" t="e">
        <f t="shared" ca="1" si="26"/>
        <v>#NAME?</v>
      </c>
      <c r="BG143" s="22" t="e">
        <f t="shared" ca="1" si="27"/>
        <v>#NAME?</v>
      </c>
      <c r="BH143" s="22"/>
      <c r="BI143" s="22"/>
      <c r="BJ143" s="22"/>
      <c r="BK143" s="22"/>
      <c r="BL143" s="22"/>
      <c r="BM143" s="22"/>
      <c r="BN143" s="25"/>
      <c r="BO143" s="25"/>
    </row>
    <row r="144" spans="1:67" ht="13.5" customHeight="1" x14ac:dyDescent="0.35">
      <c r="A144" s="25">
        <f t="shared" si="0"/>
        <v>142</v>
      </c>
      <c r="B144" s="52">
        <v>46121</v>
      </c>
      <c r="C144" s="54" t="s">
        <v>1288</v>
      </c>
      <c r="D144" s="58" t="s">
        <v>67</v>
      </c>
      <c r="E144" s="56" t="s">
        <v>69</v>
      </c>
      <c r="F144" s="54">
        <v>1</v>
      </c>
      <c r="G144" s="54" t="s">
        <v>65</v>
      </c>
      <c r="H144" s="54" t="str">
        <f t="shared" si="1"/>
        <v>DONE</v>
      </c>
      <c r="I144" s="54" t="s">
        <v>217</v>
      </c>
      <c r="J144" s="58" t="s">
        <v>180</v>
      </c>
      <c r="K144" s="58" t="s">
        <v>79</v>
      </c>
      <c r="L144" s="60">
        <v>28043</v>
      </c>
      <c r="M144" s="25" t="s">
        <v>84</v>
      </c>
      <c r="N144" s="54" t="s">
        <v>352</v>
      </c>
      <c r="O144" s="98" t="s">
        <v>91</v>
      </c>
      <c r="P144" s="54" t="s">
        <v>87</v>
      </c>
      <c r="Q144" s="54" t="s">
        <v>92</v>
      </c>
      <c r="R144" s="25">
        <v>200001040436</v>
      </c>
      <c r="S144" s="66">
        <v>46125</v>
      </c>
      <c r="T144" s="66" t="str">
        <f t="shared" si="2"/>
        <v>DONE</v>
      </c>
      <c r="U144" s="66">
        <v>46126</v>
      </c>
      <c r="V144" s="25">
        <v>7000240831</v>
      </c>
      <c r="W144" s="25">
        <v>44843</v>
      </c>
      <c r="X144" s="69">
        <v>46135</v>
      </c>
      <c r="Y144" s="69" t="str">
        <f t="shared" si="3"/>
        <v>DONE</v>
      </c>
      <c r="Z144" s="25">
        <v>48868</v>
      </c>
      <c r="AA144" s="72">
        <v>46135</v>
      </c>
      <c r="AB144" s="25" t="str">
        <f t="shared" si="4"/>
        <v>DONE</v>
      </c>
      <c r="AC144" s="25"/>
      <c r="AD144" s="54" t="s">
        <v>1289</v>
      </c>
      <c r="AE144" s="76">
        <v>46136</v>
      </c>
      <c r="AF144" s="69" t="str">
        <f t="shared" si="5"/>
        <v>DONE</v>
      </c>
      <c r="AG144" s="69">
        <v>46138</v>
      </c>
      <c r="AH144" s="75"/>
      <c r="AI144" s="77" t="e">
        <f t="shared" ca="1" si="6"/>
        <v>#NAME?</v>
      </c>
      <c r="AJ144" s="80" t="str">
        <f t="array" ref="AJ144">IFERROR(INDEX('[1]Master Price'!$E:$E,MATCH(D144,'[1]Master Price'!$B:$B,0)),"0")</f>
        <v>0</v>
      </c>
      <c r="AK144" s="80">
        <f t="shared" si="7"/>
        <v>0</v>
      </c>
      <c r="AL144" s="82" t="str">
        <f t="shared" si="32"/>
        <v>0-day</v>
      </c>
      <c r="AM144" s="82" t="str">
        <f t="shared" si="9"/>
        <v>1-day</v>
      </c>
      <c r="AN144" s="82" t="str">
        <f t="shared" si="33"/>
        <v>0-day</v>
      </c>
      <c r="AO144" s="82" t="str">
        <f t="shared" si="31"/>
        <v>0-day</v>
      </c>
      <c r="AP144" s="82" t="str">
        <f t="shared" si="12"/>
        <v>1-day</v>
      </c>
      <c r="AQ144" s="82" t="str">
        <f t="shared" si="13"/>
        <v>0-day</v>
      </c>
      <c r="AR144" s="17"/>
      <c r="AS144" s="83">
        <f t="shared" si="14"/>
        <v>142</v>
      </c>
      <c r="AT144" s="88" t="str">
        <f t="shared" si="29"/>
        <v>GMIAMMIPT/2026/04/1343</v>
      </c>
      <c r="AU144" s="84" t="e">
        <f t="shared" ca="1" si="15"/>
        <v>#NAME?</v>
      </c>
      <c r="AV144" s="88" t="e">
        <f t="shared" ca="1" si="16"/>
        <v>#NAME?</v>
      </c>
      <c r="AW144" s="83" t="e">
        <f t="shared" ca="1" si="17"/>
        <v>#NAME?</v>
      </c>
      <c r="AX144" s="88" t="e">
        <f t="shared" ca="1" si="18"/>
        <v>#NAME?</v>
      </c>
      <c r="AY144" s="83">
        <f t="shared" si="19"/>
        <v>200001040436</v>
      </c>
      <c r="AZ144" s="22" t="e">
        <f t="shared" ca="1" si="20"/>
        <v>#NAME?</v>
      </c>
      <c r="BA144" s="88" t="e">
        <f t="shared" ca="1" si="21"/>
        <v>#NAME?</v>
      </c>
      <c r="BB144" s="88" t="e">
        <f t="shared" ca="1" si="22"/>
        <v>#NAME?</v>
      </c>
      <c r="BC144" s="91" t="e">
        <f t="shared" ca="1" si="23"/>
        <v>#NAME?</v>
      </c>
      <c r="BD144" s="91" t="e">
        <f t="shared" ca="1" si="24"/>
        <v>#NAME?</v>
      </c>
      <c r="BE144" s="88" t="e">
        <f t="shared" ca="1" si="25"/>
        <v>#NAME?</v>
      </c>
      <c r="BF144" s="22" t="e">
        <f t="shared" ca="1" si="26"/>
        <v>#NAME?</v>
      </c>
      <c r="BG144" s="22" t="e">
        <f t="shared" ca="1" si="27"/>
        <v>#NAME?</v>
      </c>
      <c r="BH144" s="22"/>
      <c r="BI144" s="22"/>
      <c r="BJ144" s="22"/>
      <c r="BK144" s="22"/>
      <c r="BL144" s="22"/>
      <c r="BM144" s="22"/>
      <c r="BN144" s="25"/>
      <c r="BO144" s="25"/>
    </row>
    <row r="145" spans="1:67" ht="13.5" customHeight="1" x14ac:dyDescent="0.35">
      <c r="A145" s="25">
        <f t="shared" si="0"/>
        <v>143</v>
      </c>
      <c r="B145" s="52">
        <v>46121</v>
      </c>
      <c r="C145" s="54" t="s">
        <v>1288</v>
      </c>
      <c r="D145" s="58" t="s">
        <v>251</v>
      </c>
      <c r="E145" s="56" t="s">
        <v>116</v>
      </c>
      <c r="F145" s="54">
        <v>1</v>
      </c>
      <c r="G145" s="54" t="s">
        <v>65</v>
      </c>
      <c r="H145" s="54" t="str">
        <f t="shared" si="1"/>
        <v>DONE</v>
      </c>
      <c r="I145" s="54" t="s">
        <v>217</v>
      </c>
      <c r="J145" s="58" t="s">
        <v>180</v>
      </c>
      <c r="K145" s="58" t="s">
        <v>79</v>
      </c>
      <c r="L145" s="60">
        <v>28043</v>
      </c>
      <c r="M145" s="25" t="s">
        <v>84</v>
      </c>
      <c r="N145" s="54" t="s">
        <v>352</v>
      </c>
      <c r="O145" s="98" t="s">
        <v>91</v>
      </c>
      <c r="P145" s="54" t="s">
        <v>87</v>
      </c>
      <c r="Q145" s="54" t="s">
        <v>92</v>
      </c>
      <c r="R145" s="25">
        <v>200001040436</v>
      </c>
      <c r="S145" s="66">
        <v>46125</v>
      </c>
      <c r="T145" s="66" t="str">
        <f t="shared" si="2"/>
        <v>DONE</v>
      </c>
      <c r="U145" s="66">
        <v>46126</v>
      </c>
      <c r="V145" s="25">
        <v>7000240831</v>
      </c>
      <c r="W145" s="25">
        <v>44843</v>
      </c>
      <c r="X145" s="69">
        <v>46135</v>
      </c>
      <c r="Y145" s="69" t="str">
        <f t="shared" si="3"/>
        <v>DONE</v>
      </c>
      <c r="Z145" s="25">
        <v>48868</v>
      </c>
      <c r="AA145" s="72">
        <v>46135</v>
      </c>
      <c r="AB145" s="25" t="str">
        <f t="shared" si="4"/>
        <v>DONE</v>
      </c>
      <c r="AC145" s="25"/>
      <c r="AD145" s="54" t="s">
        <v>1289</v>
      </c>
      <c r="AE145" s="76">
        <v>46136</v>
      </c>
      <c r="AF145" s="69" t="str">
        <f t="shared" si="5"/>
        <v>DONE</v>
      </c>
      <c r="AG145" s="69">
        <v>46138</v>
      </c>
      <c r="AH145" s="75"/>
      <c r="AI145" s="77" t="e">
        <f t="shared" ca="1" si="6"/>
        <v>#NAME?</v>
      </c>
      <c r="AJ145" s="80" t="str">
        <f t="array" ref="AJ145">IFERROR(INDEX('[1]Master Price'!$E:$E,MATCH(D145,'[1]Master Price'!$B:$B,0)),"0")</f>
        <v>0</v>
      </c>
      <c r="AK145" s="80">
        <f t="shared" si="7"/>
        <v>0</v>
      </c>
      <c r="AL145" s="82" t="str">
        <f t="shared" si="32"/>
        <v>0-day</v>
      </c>
      <c r="AM145" s="82" t="str">
        <f t="shared" si="9"/>
        <v>1-day</v>
      </c>
      <c r="AN145" s="82" t="str">
        <f t="shared" si="33"/>
        <v>0-day</v>
      </c>
      <c r="AO145" s="82" t="str">
        <f t="shared" si="31"/>
        <v>0-day</v>
      </c>
      <c r="AP145" s="82" t="str">
        <f t="shared" si="12"/>
        <v>1-day</v>
      </c>
      <c r="AQ145" s="82" t="str">
        <f t="shared" si="13"/>
        <v>0-day</v>
      </c>
      <c r="AR145" s="17"/>
      <c r="AS145" s="83">
        <f t="shared" si="14"/>
        <v>143</v>
      </c>
      <c r="AT145" s="88" t="str">
        <f t="shared" si="29"/>
        <v>GMIAMMIPT/2026/04/1343</v>
      </c>
      <c r="AU145" s="84" t="e">
        <f t="shared" ca="1" si="15"/>
        <v>#NAME?</v>
      </c>
      <c r="AV145" s="88" t="e">
        <f t="shared" ca="1" si="16"/>
        <v>#NAME?</v>
      </c>
      <c r="AW145" s="83" t="e">
        <f t="shared" ca="1" si="17"/>
        <v>#NAME?</v>
      </c>
      <c r="AX145" s="88" t="e">
        <f t="shared" ca="1" si="18"/>
        <v>#NAME?</v>
      </c>
      <c r="AY145" s="83">
        <f t="shared" si="19"/>
        <v>200001040436</v>
      </c>
      <c r="AZ145" s="22" t="e">
        <f t="shared" ca="1" si="20"/>
        <v>#NAME?</v>
      </c>
      <c r="BA145" s="88" t="e">
        <f t="shared" ca="1" si="21"/>
        <v>#NAME?</v>
      </c>
      <c r="BB145" s="88" t="e">
        <f t="shared" ca="1" si="22"/>
        <v>#NAME?</v>
      </c>
      <c r="BC145" s="91" t="e">
        <f t="shared" ca="1" si="23"/>
        <v>#NAME?</v>
      </c>
      <c r="BD145" s="91" t="e">
        <f t="shared" ca="1" si="24"/>
        <v>#NAME?</v>
      </c>
      <c r="BE145" s="88" t="e">
        <f t="shared" ca="1" si="25"/>
        <v>#NAME?</v>
      </c>
      <c r="BF145" s="22" t="e">
        <f t="shared" ca="1" si="26"/>
        <v>#NAME?</v>
      </c>
      <c r="BG145" s="22" t="e">
        <f t="shared" ca="1" si="27"/>
        <v>#NAME?</v>
      </c>
      <c r="BH145" s="22"/>
      <c r="BI145" s="22"/>
      <c r="BJ145" s="22"/>
      <c r="BK145" s="22"/>
      <c r="BL145" s="22"/>
      <c r="BM145" s="22"/>
      <c r="BN145" s="25"/>
      <c r="BO145" s="25"/>
    </row>
    <row r="146" spans="1:67" ht="13.5" customHeight="1" x14ac:dyDescent="0.35">
      <c r="A146" s="25">
        <f t="shared" si="0"/>
        <v>144</v>
      </c>
      <c r="B146" s="52">
        <v>46121</v>
      </c>
      <c r="C146" s="54" t="s">
        <v>1288</v>
      </c>
      <c r="D146" s="58" t="s">
        <v>292</v>
      </c>
      <c r="E146" s="56" t="s">
        <v>293</v>
      </c>
      <c r="F146" s="54">
        <v>1</v>
      </c>
      <c r="G146" s="54" t="s">
        <v>65</v>
      </c>
      <c r="H146" s="54" t="str">
        <f t="shared" si="1"/>
        <v>DONE</v>
      </c>
      <c r="I146" s="54" t="s">
        <v>217</v>
      </c>
      <c r="J146" s="58" t="s">
        <v>180</v>
      </c>
      <c r="K146" s="58" t="s">
        <v>79</v>
      </c>
      <c r="L146" s="60">
        <v>28043</v>
      </c>
      <c r="M146" s="25" t="s">
        <v>84</v>
      </c>
      <c r="N146" s="54" t="s">
        <v>352</v>
      </c>
      <c r="O146" s="98" t="s">
        <v>91</v>
      </c>
      <c r="P146" s="54" t="s">
        <v>87</v>
      </c>
      <c r="Q146" s="54" t="s">
        <v>92</v>
      </c>
      <c r="R146" s="25">
        <v>200001040436</v>
      </c>
      <c r="S146" s="66">
        <v>46125</v>
      </c>
      <c r="T146" s="66" t="str">
        <f t="shared" si="2"/>
        <v>DONE</v>
      </c>
      <c r="U146" s="66">
        <v>46126</v>
      </c>
      <c r="V146" s="25">
        <v>7000240831</v>
      </c>
      <c r="W146" s="25">
        <v>44843</v>
      </c>
      <c r="X146" s="69">
        <v>46135</v>
      </c>
      <c r="Y146" s="69" t="str">
        <f t="shared" si="3"/>
        <v>DONE</v>
      </c>
      <c r="Z146" s="25">
        <v>48868</v>
      </c>
      <c r="AA146" s="72">
        <v>46135</v>
      </c>
      <c r="AB146" s="25" t="str">
        <f t="shared" si="4"/>
        <v>DONE</v>
      </c>
      <c r="AC146" s="25"/>
      <c r="AD146" s="54" t="s">
        <v>1289</v>
      </c>
      <c r="AE146" s="76">
        <v>46136</v>
      </c>
      <c r="AF146" s="69" t="str">
        <f t="shared" si="5"/>
        <v>DONE</v>
      </c>
      <c r="AG146" s="69">
        <v>46138</v>
      </c>
      <c r="AH146" s="75"/>
      <c r="AI146" s="77" t="e">
        <f t="shared" ca="1" si="6"/>
        <v>#NAME?</v>
      </c>
      <c r="AJ146" s="80" t="str">
        <f t="array" ref="AJ146">IFERROR(INDEX('[1]Master Price'!$E:$E,MATCH(D146,'[1]Master Price'!$B:$B,0)),"0")</f>
        <v>0</v>
      </c>
      <c r="AK146" s="80">
        <f t="shared" si="7"/>
        <v>0</v>
      </c>
      <c r="AL146" s="82" t="str">
        <f t="shared" si="32"/>
        <v>0-day</v>
      </c>
      <c r="AM146" s="82" t="str">
        <f t="shared" si="9"/>
        <v>1-day</v>
      </c>
      <c r="AN146" s="82" t="str">
        <f t="shared" si="33"/>
        <v>0-day</v>
      </c>
      <c r="AO146" s="82" t="str">
        <f t="shared" si="31"/>
        <v>0-day</v>
      </c>
      <c r="AP146" s="82" t="str">
        <f t="shared" si="12"/>
        <v>1-day</v>
      </c>
      <c r="AQ146" s="82" t="str">
        <f t="shared" si="13"/>
        <v>0-day</v>
      </c>
      <c r="AR146" s="17"/>
      <c r="AS146" s="83">
        <f t="shared" si="14"/>
        <v>144</v>
      </c>
      <c r="AT146" s="88" t="str">
        <f t="shared" si="29"/>
        <v>GMIAMMIPT/2026/04/1343</v>
      </c>
      <c r="AU146" s="84" t="e">
        <f t="shared" ca="1" si="15"/>
        <v>#NAME?</v>
      </c>
      <c r="AV146" s="88" t="e">
        <f t="shared" ca="1" si="16"/>
        <v>#NAME?</v>
      </c>
      <c r="AW146" s="83" t="e">
        <f t="shared" ca="1" si="17"/>
        <v>#NAME?</v>
      </c>
      <c r="AX146" s="88" t="e">
        <f t="shared" ca="1" si="18"/>
        <v>#NAME?</v>
      </c>
      <c r="AY146" s="83">
        <f t="shared" si="19"/>
        <v>200001040436</v>
      </c>
      <c r="AZ146" s="22" t="e">
        <f t="shared" ca="1" si="20"/>
        <v>#NAME?</v>
      </c>
      <c r="BA146" s="88" t="e">
        <f t="shared" ca="1" si="21"/>
        <v>#NAME?</v>
      </c>
      <c r="BB146" s="88" t="e">
        <f t="shared" ca="1" si="22"/>
        <v>#NAME?</v>
      </c>
      <c r="BC146" s="91" t="e">
        <f t="shared" ca="1" si="23"/>
        <v>#NAME?</v>
      </c>
      <c r="BD146" s="91" t="e">
        <f t="shared" ca="1" si="24"/>
        <v>#NAME?</v>
      </c>
      <c r="BE146" s="88" t="e">
        <f t="shared" ca="1" si="25"/>
        <v>#NAME?</v>
      </c>
      <c r="BF146" s="22" t="e">
        <f t="shared" ca="1" si="26"/>
        <v>#NAME?</v>
      </c>
      <c r="BG146" s="22" t="e">
        <f t="shared" ca="1" si="27"/>
        <v>#NAME?</v>
      </c>
      <c r="BH146" s="22"/>
      <c r="BI146" s="22"/>
      <c r="BJ146" s="22"/>
      <c r="BK146" s="22"/>
      <c r="BL146" s="22"/>
      <c r="BM146" s="22"/>
      <c r="BN146" s="25"/>
      <c r="BO146" s="25"/>
    </row>
    <row r="147" spans="1:67" ht="13.5" customHeight="1" x14ac:dyDescent="0.35">
      <c r="A147" s="25">
        <f t="shared" si="0"/>
        <v>145</v>
      </c>
      <c r="B147" s="52">
        <v>46121</v>
      </c>
      <c r="C147" s="54" t="s">
        <v>1288</v>
      </c>
      <c r="D147" s="58" t="s">
        <v>212</v>
      </c>
      <c r="E147" s="56" t="s">
        <v>213</v>
      </c>
      <c r="F147" s="54">
        <v>1</v>
      </c>
      <c r="G147" s="54" t="s">
        <v>65</v>
      </c>
      <c r="H147" s="54" t="str">
        <f t="shared" si="1"/>
        <v>DONE</v>
      </c>
      <c r="I147" s="54" t="s">
        <v>217</v>
      </c>
      <c r="J147" s="58" t="s">
        <v>180</v>
      </c>
      <c r="K147" s="58" t="s">
        <v>79</v>
      </c>
      <c r="L147" s="60">
        <v>28043</v>
      </c>
      <c r="M147" s="25" t="s">
        <v>84</v>
      </c>
      <c r="N147" s="54" t="s">
        <v>352</v>
      </c>
      <c r="O147" s="98" t="s">
        <v>91</v>
      </c>
      <c r="P147" s="54" t="s">
        <v>87</v>
      </c>
      <c r="Q147" s="54" t="s">
        <v>92</v>
      </c>
      <c r="R147" s="25">
        <v>200001040436</v>
      </c>
      <c r="S147" s="66">
        <v>46125</v>
      </c>
      <c r="T147" s="66" t="str">
        <f t="shared" si="2"/>
        <v>DONE</v>
      </c>
      <c r="U147" s="66">
        <v>46126</v>
      </c>
      <c r="V147" s="25">
        <v>7000240831</v>
      </c>
      <c r="W147" s="25">
        <v>44843</v>
      </c>
      <c r="X147" s="69">
        <v>46135</v>
      </c>
      <c r="Y147" s="69" t="str">
        <f t="shared" si="3"/>
        <v>DONE</v>
      </c>
      <c r="Z147" s="25">
        <v>48868</v>
      </c>
      <c r="AA147" s="72">
        <v>46135</v>
      </c>
      <c r="AB147" s="25" t="str">
        <f t="shared" si="4"/>
        <v>DONE</v>
      </c>
      <c r="AC147" s="25"/>
      <c r="AD147" s="54" t="s">
        <v>1289</v>
      </c>
      <c r="AE147" s="76">
        <v>46136</v>
      </c>
      <c r="AF147" s="69" t="str">
        <f t="shared" si="5"/>
        <v>DONE</v>
      </c>
      <c r="AG147" s="69">
        <v>46138</v>
      </c>
      <c r="AH147" s="75"/>
      <c r="AI147" s="77" t="e">
        <f t="shared" ca="1" si="6"/>
        <v>#NAME?</v>
      </c>
      <c r="AJ147" s="80" t="str">
        <f t="array" ref="AJ147">IFERROR(INDEX('[1]Master Price'!$E:$E,MATCH(D147,'[1]Master Price'!$B:$B,0)),"0")</f>
        <v>0</v>
      </c>
      <c r="AK147" s="80">
        <f t="shared" si="7"/>
        <v>0</v>
      </c>
      <c r="AL147" s="82" t="str">
        <f t="shared" si="32"/>
        <v>0-day</v>
      </c>
      <c r="AM147" s="82" t="str">
        <f t="shared" si="9"/>
        <v>1-day</v>
      </c>
      <c r="AN147" s="82" t="str">
        <f t="shared" si="33"/>
        <v>0-day</v>
      </c>
      <c r="AO147" s="82" t="str">
        <f t="shared" si="31"/>
        <v>0-day</v>
      </c>
      <c r="AP147" s="82" t="str">
        <f t="shared" si="12"/>
        <v>1-day</v>
      </c>
      <c r="AQ147" s="82" t="str">
        <f t="shared" si="13"/>
        <v>0-day</v>
      </c>
      <c r="AR147" s="17"/>
      <c r="AS147" s="83">
        <f t="shared" si="14"/>
        <v>145</v>
      </c>
      <c r="AT147" s="88" t="str">
        <f t="shared" si="29"/>
        <v>GMIAMMIPT/2026/04/1343</v>
      </c>
      <c r="AU147" s="84" t="e">
        <f t="shared" ca="1" si="15"/>
        <v>#NAME?</v>
      </c>
      <c r="AV147" s="88" t="e">
        <f t="shared" ca="1" si="16"/>
        <v>#NAME?</v>
      </c>
      <c r="AW147" s="83" t="e">
        <f t="shared" ca="1" si="17"/>
        <v>#NAME?</v>
      </c>
      <c r="AX147" s="88" t="e">
        <f t="shared" ca="1" si="18"/>
        <v>#NAME?</v>
      </c>
      <c r="AY147" s="83">
        <f t="shared" si="19"/>
        <v>200001040436</v>
      </c>
      <c r="AZ147" s="22" t="e">
        <f t="shared" ca="1" si="20"/>
        <v>#NAME?</v>
      </c>
      <c r="BA147" s="88" t="e">
        <f t="shared" ca="1" si="21"/>
        <v>#NAME?</v>
      </c>
      <c r="BB147" s="88" t="e">
        <f t="shared" ca="1" si="22"/>
        <v>#NAME?</v>
      </c>
      <c r="BC147" s="91" t="e">
        <f t="shared" ca="1" si="23"/>
        <v>#NAME?</v>
      </c>
      <c r="BD147" s="91" t="e">
        <f t="shared" ca="1" si="24"/>
        <v>#NAME?</v>
      </c>
      <c r="BE147" s="88" t="e">
        <f t="shared" ca="1" si="25"/>
        <v>#NAME?</v>
      </c>
      <c r="BF147" s="22" t="e">
        <f t="shared" ca="1" si="26"/>
        <v>#NAME?</v>
      </c>
      <c r="BG147" s="22" t="e">
        <f t="shared" ca="1" si="27"/>
        <v>#NAME?</v>
      </c>
      <c r="BH147" s="22"/>
      <c r="BI147" s="22"/>
      <c r="BJ147" s="22"/>
      <c r="BK147" s="22"/>
      <c r="BL147" s="22"/>
      <c r="BM147" s="22"/>
      <c r="BN147" s="25"/>
      <c r="BO147" s="25"/>
    </row>
    <row r="148" spans="1:67" ht="13.5" customHeight="1" x14ac:dyDescent="0.35">
      <c r="A148" s="25">
        <f t="shared" si="0"/>
        <v>146</v>
      </c>
      <c r="B148" s="52">
        <v>46121</v>
      </c>
      <c r="C148" s="54" t="s">
        <v>1288</v>
      </c>
      <c r="D148" s="54" t="s">
        <v>275</v>
      </c>
      <c r="E148" s="56" t="s">
        <v>276</v>
      </c>
      <c r="F148" s="54">
        <v>1</v>
      </c>
      <c r="G148" s="54" t="s">
        <v>65</v>
      </c>
      <c r="H148" s="54" t="str">
        <f t="shared" si="1"/>
        <v>DONE</v>
      </c>
      <c r="I148" s="54" t="s">
        <v>217</v>
      </c>
      <c r="J148" s="58" t="s">
        <v>180</v>
      </c>
      <c r="K148" s="58" t="s">
        <v>79</v>
      </c>
      <c r="L148" s="54">
        <v>28043</v>
      </c>
      <c r="M148" s="25" t="s">
        <v>84</v>
      </c>
      <c r="N148" s="54" t="s">
        <v>352</v>
      </c>
      <c r="O148" s="98" t="s">
        <v>91</v>
      </c>
      <c r="P148" s="54" t="s">
        <v>87</v>
      </c>
      <c r="Q148" s="54" t="s">
        <v>92</v>
      </c>
      <c r="R148" s="25">
        <v>200001040436</v>
      </c>
      <c r="S148" s="66">
        <v>46125</v>
      </c>
      <c r="T148" s="66" t="str">
        <f t="shared" si="2"/>
        <v>DONE</v>
      </c>
      <c r="U148" s="66">
        <v>46126</v>
      </c>
      <c r="V148" s="25">
        <v>7000240831</v>
      </c>
      <c r="W148" s="25">
        <v>44843</v>
      </c>
      <c r="X148" s="69">
        <v>46135</v>
      </c>
      <c r="Y148" s="69" t="str">
        <f t="shared" si="3"/>
        <v>DONE</v>
      </c>
      <c r="Z148" s="25">
        <v>48868</v>
      </c>
      <c r="AA148" s="72">
        <v>46135</v>
      </c>
      <c r="AB148" s="25" t="str">
        <f t="shared" si="4"/>
        <v>DONE</v>
      </c>
      <c r="AC148" s="25"/>
      <c r="AD148" s="54" t="s">
        <v>1289</v>
      </c>
      <c r="AE148" s="76">
        <v>46136</v>
      </c>
      <c r="AF148" s="69" t="str">
        <f t="shared" si="5"/>
        <v>DONE</v>
      </c>
      <c r="AG148" s="69">
        <v>46138</v>
      </c>
      <c r="AH148" s="75"/>
      <c r="AI148" s="77" t="e">
        <f t="shared" ca="1" si="6"/>
        <v>#NAME?</v>
      </c>
      <c r="AJ148" s="80" t="str">
        <f t="array" ref="AJ148">IFERROR(INDEX('[1]Master Price'!$E:$E,MATCH(D148,'[1]Master Price'!$B:$B,0)),"0")</f>
        <v>0</v>
      </c>
      <c r="AK148" s="80">
        <f t="shared" si="7"/>
        <v>0</v>
      </c>
      <c r="AL148" s="82" t="str">
        <f t="shared" si="32"/>
        <v>0-day</v>
      </c>
      <c r="AM148" s="82" t="str">
        <f t="shared" si="9"/>
        <v>1-day</v>
      </c>
      <c r="AN148" s="82" t="str">
        <f t="shared" si="33"/>
        <v>0-day</v>
      </c>
      <c r="AO148" s="82" t="str">
        <f t="shared" si="31"/>
        <v>0-day</v>
      </c>
      <c r="AP148" s="82" t="str">
        <f t="shared" si="12"/>
        <v>1-day</v>
      </c>
      <c r="AQ148" s="82" t="str">
        <f t="shared" si="13"/>
        <v>0-day</v>
      </c>
      <c r="AR148" s="17"/>
      <c r="AS148" s="83">
        <f t="shared" si="14"/>
        <v>146</v>
      </c>
      <c r="AT148" s="88" t="str">
        <f t="shared" si="29"/>
        <v>GMIAMMIPT/2026/04/1343</v>
      </c>
      <c r="AU148" s="84" t="e">
        <f t="shared" ca="1" si="15"/>
        <v>#NAME?</v>
      </c>
      <c r="AV148" s="88" t="e">
        <f t="shared" ca="1" si="16"/>
        <v>#NAME?</v>
      </c>
      <c r="AW148" s="83" t="e">
        <f t="shared" ca="1" si="17"/>
        <v>#NAME?</v>
      </c>
      <c r="AX148" s="88" t="e">
        <f t="shared" ca="1" si="18"/>
        <v>#NAME?</v>
      </c>
      <c r="AY148" s="83">
        <f t="shared" si="19"/>
        <v>200001040436</v>
      </c>
      <c r="AZ148" s="22" t="e">
        <f t="shared" ca="1" si="20"/>
        <v>#NAME?</v>
      </c>
      <c r="BA148" s="88" t="e">
        <f t="shared" ca="1" si="21"/>
        <v>#NAME?</v>
      </c>
      <c r="BB148" s="88" t="e">
        <f t="shared" ca="1" si="22"/>
        <v>#NAME?</v>
      </c>
      <c r="BC148" s="91" t="e">
        <f t="shared" ca="1" si="23"/>
        <v>#NAME?</v>
      </c>
      <c r="BD148" s="91" t="e">
        <f t="shared" ca="1" si="24"/>
        <v>#NAME?</v>
      </c>
      <c r="BE148" s="88" t="e">
        <f t="shared" ca="1" si="25"/>
        <v>#NAME?</v>
      </c>
      <c r="BF148" s="22" t="e">
        <f t="shared" ca="1" si="26"/>
        <v>#NAME?</v>
      </c>
      <c r="BG148" s="22" t="e">
        <f t="shared" ca="1" si="27"/>
        <v>#NAME?</v>
      </c>
      <c r="BH148" s="22"/>
      <c r="BI148" s="22"/>
      <c r="BJ148" s="22"/>
      <c r="BK148" s="22"/>
      <c r="BL148" s="22"/>
      <c r="BM148" s="22"/>
      <c r="BN148" s="25"/>
      <c r="BO148" s="25"/>
    </row>
    <row r="149" spans="1:67" ht="13.5" customHeight="1" x14ac:dyDescent="0.35">
      <c r="A149" s="25">
        <f t="shared" si="0"/>
        <v>147</v>
      </c>
      <c r="B149" s="52">
        <v>46121</v>
      </c>
      <c r="C149" s="54" t="s">
        <v>1288</v>
      </c>
      <c r="D149" s="54" t="s">
        <v>870</v>
      </c>
      <c r="E149" s="56" t="s">
        <v>871</v>
      </c>
      <c r="F149" s="54">
        <v>1</v>
      </c>
      <c r="G149" s="54" t="s">
        <v>65</v>
      </c>
      <c r="H149" s="54" t="str">
        <f t="shared" si="1"/>
        <v>DONE</v>
      </c>
      <c r="I149" s="54" t="s">
        <v>217</v>
      </c>
      <c r="J149" s="58" t="s">
        <v>180</v>
      </c>
      <c r="K149" s="58" t="s">
        <v>79</v>
      </c>
      <c r="L149" s="54">
        <v>28043</v>
      </c>
      <c r="M149" s="25" t="s">
        <v>84</v>
      </c>
      <c r="N149" s="54" t="s">
        <v>352</v>
      </c>
      <c r="O149" s="98" t="s">
        <v>91</v>
      </c>
      <c r="P149" s="54" t="s">
        <v>87</v>
      </c>
      <c r="Q149" s="54" t="s">
        <v>92</v>
      </c>
      <c r="R149" s="25">
        <v>200001040436</v>
      </c>
      <c r="S149" s="66">
        <v>46125</v>
      </c>
      <c r="T149" s="66" t="str">
        <f t="shared" si="2"/>
        <v>DONE</v>
      </c>
      <c r="U149" s="66">
        <v>46126</v>
      </c>
      <c r="V149" s="25">
        <v>7000240831</v>
      </c>
      <c r="W149" s="25">
        <v>44843</v>
      </c>
      <c r="X149" s="69">
        <v>46135</v>
      </c>
      <c r="Y149" s="69" t="str">
        <f t="shared" si="3"/>
        <v>DONE</v>
      </c>
      <c r="Z149" s="25">
        <v>48868</v>
      </c>
      <c r="AA149" s="72">
        <v>46135</v>
      </c>
      <c r="AB149" s="25" t="str">
        <f t="shared" si="4"/>
        <v>DONE</v>
      </c>
      <c r="AC149" s="25"/>
      <c r="AD149" s="54" t="s">
        <v>1289</v>
      </c>
      <c r="AE149" s="76">
        <v>46136</v>
      </c>
      <c r="AF149" s="69" t="str">
        <f t="shared" si="5"/>
        <v>DONE</v>
      </c>
      <c r="AG149" s="69">
        <v>46138</v>
      </c>
      <c r="AH149" s="75"/>
      <c r="AI149" s="77" t="e">
        <f t="shared" ca="1" si="6"/>
        <v>#NAME?</v>
      </c>
      <c r="AJ149" s="80" t="str">
        <f t="array" ref="AJ149">IFERROR(INDEX('[1]Master Price'!$E:$E,MATCH(D149,'[1]Master Price'!$B:$B,0)),"0")</f>
        <v>0</v>
      </c>
      <c r="AK149" s="80">
        <f t="shared" si="7"/>
        <v>0</v>
      </c>
      <c r="AL149" s="82" t="str">
        <f t="shared" si="32"/>
        <v>0-day</v>
      </c>
      <c r="AM149" s="82" t="str">
        <f t="shared" si="9"/>
        <v>1-day</v>
      </c>
      <c r="AN149" s="82" t="str">
        <f t="shared" si="33"/>
        <v>0-day</v>
      </c>
      <c r="AO149" s="82" t="str">
        <f t="shared" si="31"/>
        <v>0-day</v>
      </c>
      <c r="AP149" s="82" t="str">
        <f t="shared" si="12"/>
        <v>1-day</v>
      </c>
      <c r="AQ149" s="82" t="str">
        <f t="shared" si="13"/>
        <v>0-day</v>
      </c>
      <c r="AR149" s="17"/>
      <c r="AS149" s="83">
        <f t="shared" si="14"/>
        <v>147</v>
      </c>
      <c r="AT149" s="88" t="str">
        <f t="shared" si="29"/>
        <v>GMIAMMIPT/2026/04/1343</v>
      </c>
      <c r="AU149" s="84" t="e">
        <f t="shared" ca="1" si="15"/>
        <v>#NAME?</v>
      </c>
      <c r="AV149" s="88" t="e">
        <f t="shared" ca="1" si="16"/>
        <v>#NAME?</v>
      </c>
      <c r="AW149" s="83" t="e">
        <f t="shared" ca="1" si="17"/>
        <v>#NAME?</v>
      </c>
      <c r="AX149" s="88" t="e">
        <f t="shared" ca="1" si="18"/>
        <v>#NAME?</v>
      </c>
      <c r="AY149" s="83">
        <f t="shared" si="19"/>
        <v>200001040436</v>
      </c>
      <c r="AZ149" s="22" t="e">
        <f t="shared" ca="1" si="20"/>
        <v>#NAME?</v>
      </c>
      <c r="BA149" s="88" t="e">
        <f t="shared" ca="1" si="21"/>
        <v>#NAME?</v>
      </c>
      <c r="BB149" s="88" t="e">
        <f t="shared" ca="1" si="22"/>
        <v>#NAME?</v>
      </c>
      <c r="BC149" s="91" t="e">
        <f t="shared" ca="1" si="23"/>
        <v>#NAME?</v>
      </c>
      <c r="BD149" s="91" t="e">
        <f t="shared" ca="1" si="24"/>
        <v>#NAME?</v>
      </c>
      <c r="BE149" s="88" t="e">
        <f t="shared" ca="1" si="25"/>
        <v>#NAME?</v>
      </c>
      <c r="BF149" s="22" t="e">
        <f t="shared" ca="1" si="26"/>
        <v>#NAME?</v>
      </c>
      <c r="BG149" s="22" t="e">
        <f t="shared" ca="1" si="27"/>
        <v>#NAME?</v>
      </c>
      <c r="BH149" s="22"/>
      <c r="BI149" s="22"/>
      <c r="BJ149" s="22"/>
      <c r="BK149" s="22"/>
      <c r="BL149" s="22"/>
      <c r="BM149" s="22"/>
      <c r="BN149" s="25"/>
      <c r="BO149" s="25"/>
    </row>
    <row r="150" spans="1:67" ht="13.5" customHeight="1" x14ac:dyDescent="0.35">
      <c r="A150" s="25">
        <f t="shared" si="0"/>
        <v>148</v>
      </c>
      <c r="B150" s="135">
        <v>46121</v>
      </c>
      <c r="C150" s="54" t="s">
        <v>1288</v>
      </c>
      <c r="D150" s="54" t="s">
        <v>289</v>
      </c>
      <c r="E150" s="56" t="s">
        <v>290</v>
      </c>
      <c r="F150" s="54">
        <v>1</v>
      </c>
      <c r="G150" s="54" t="s">
        <v>65</v>
      </c>
      <c r="H150" s="54" t="str">
        <f t="shared" si="1"/>
        <v>DONE</v>
      </c>
      <c r="I150" s="54" t="s">
        <v>217</v>
      </c>
      <c r="J150" s="58" t="s">
        <v>180</v>
      </c>
      <c r="K150" s="58" t="s">
        <v>79</v>
      </c>
      <c r="L150" s="54">
        <v>28043</v>
      </c>
      <c r="M150" s="25" t="s">
        <v>84</v>
      </c>
      <c r="N150" s="54" t="s">
        <v>352</v>
      </c>
      <c r="O150" s="98" t="s">
        <v>91</v>
      </c>
      <c r="P150" s="54" t="s">
        <v>87</v>
      </c>
      <c r="Q150" s="54" t="s">
        <v>92</v>
      </c>
      <c r="R150" s="25">
        <v>200001040436</v>
      </c>
      <c r="S150" s="66">
        <v>46125</v>
      </c>
      <c r="T150" s="66" t="str">
        <f t="shared" si="2"/>
        <v>DONE</v>
      </c>
      <c r="U150" s="66">
        <v>46126</v>
      </c>
      <c r="V150" s="25">
        <v>7000240831</v>
      </c>
      <c r="W150" s="25">
        <v>44843</v>
      </c>
      <c r="X150" s="69">
        <v>46135</v>
      </c>
      <c r="Y150" s="69" t="str">
        <f t="shared" si="3"/>
        <v>DONE</v>
      </c>
      <c r="Z150" s="25">
        <v>48868</v>
      </c>
      <c r="AA150" s="72">
        <v>46135</v>
      </c>
      <c r="AB150" s="25" t="str">
        <f t="shared" si="4"/>
        <v>DONE</v>
      </c>
      <c r="AC150" s="25"/>
      <c r="AD150" s="54" t="s">
        <v>1289</v>
      </c>
      <c r="AE150" s="76">
        <v>46136</v>
      </c>
      <c r="AF150" s="69" t="str">
        <f t="shared" si="5"/>
        <v>DONE</v>
      </c>
      <c r="AG150" s="69">
        <v>46138</v>
      </c>
      <c r="AH150" s="75"/>
      <c r="AI150" s="77" t="e">
        <f t="shared" ca="1" si="6"/>
        <v>#NAME?</v>
      </c>
      <c r="AJ150" s="80" t="str">
        <f t="array" ref="AJ150">IFERROR(INDEX('[1]Master Price'!$E:$E,MATCH(D150,'[1]Master Price'!$B:$B,0)),"0")</f>
        <v>0</v>
      </c>
      <c r="AK150" s="80">
        <f t="shared" si="7"/>
        <v>0</v>
      </c>
      <c r="AL150" s="82" t="str">
        <f t="shared" si="32"/>
        <v>0-day</v>
      </c>
      <c r="AM150" s="82" t="str">
        <f t="shared" si="9"/>
        <v>1-day</v>
      </c>
      <c r="AN150" s="82" t="str">
        <f t="shared" si="33"/>
        <v>0-day</v>
      </c>
      <c r="AO150" s="82" t="str">
        <f t="shared" si="31"/>
        <v>0-day</v>
      </c>
      <c r="AP150" s="82" t="str">
        <f t="shared" si="12"/>
        <v>1-day</v>
      </c>
      <c r="AQ150" s="82" t="str">
        <f t="shared" si="13"/>
        <v>0-day</v>
      </c>
      <c r="AR150" s="17"/>
      <c r="AS150" s="83">
        <f t="shared" si="14"/>
        <v>148</v>
      </c>
      <c r="AT150" s="88" t="str">
        <f t="shared" si="29"/>
        <v>GMIAMMIPT/2026/04/1343</v>
      </c>
      <c r="AU150" s="84" t="e">
        <f t="shared" ca="1" si="15"/>
        <v>#NAME?</v>
      </c>
      <c r="AV150" s="88" t="e">
        <f t="shared" ca="1" si="16"/>
        <v>#NAME?</v>
      </c>
      <c r="AW150" s="83" t="e">
        <f t="shared" ca="1" si="17"/>
        <v>#NAME?</v>
      </c>
      <c r="AX150" s="88" t="e">
        <f t="shared" ca="1" si="18"/>
        <v>#NAME?</v>
      </c>
      <c r="AY150" s="83">
        <f t="shared" si="19"/>
        <v>200001040436</v>
      </c>
      <c r="AZ150" s="22" t="e">
        <f t="shared" ca="1" si="20"/>
        <v>#NAME?</v>
      </c>
      <c r="BA150" s="88" t="e">
        <f t="shared" ca="1" si="21"/>
        <v>#NAME?</v>
      </c>
      <c r="BB150" s="88" t="e">
        <f t="shared" ca="1" si="22"/>
        <v>#NAME?</v>
      </c>
      <c r="BC150" s="91" t="e">
        <f t="shared" ca="1" si="23"/>
        <v>#NAME?</v>
      </c>
      <c r="BD150" s="91" t="e">
        <f t="shared" ca="1" si="24"/>
        <v>#NAME?</v>
      </c>
      <c r="BE150" s="88" t="e">
        <f t="shared" ca="1" si="25"/>
        <v>#NAME?</v>
      </c>
      <c r="BF150" s="22" t="e">
        <f t="shared" ca="1" si="26"/>
        <v>#NAME?</v>
      </c>
      <c r="BG150" s="22" t="e">
        <f t="shared" ca="1" si="27"/>
        <v>#NAME?</v>
      </c>
      <c r="BH150" s="22"/>
      <c r="BI150" s="22"/>
      <c r="BJ150" s="22"/>
      <c r="BK150" s="22"/>
      <c r="BL150" s="22"/>
      <c r="BM150" s="22"/>
      <c r="BN150" s="25"/>
      <c r="BO150" s="25"/>
    </row>
    <row r="151" spans="1:67" ht="13.5" customHeight="1" x14ac:dyDescent="0.35">
      <c r="A151" s="25">
        <f t="shared" si="0"/>
        <v>149</v>
      </c>
      <c r="B151" s="135">
        <v>46121</v>
      </c>
      <c r="C151" s="54" t="s">
        <v>1288</v>
      </c>
      <c r="D151" s="54" t="s">
        <v>174</v>
      </c>
      <c r="E151" s="56" t="s">
        <v>175</v>
      </c>
      <c r="F151" s="54">
        <v>2</v>
      </c>
      <c r="G151" s="54" t="s">
        <v>65</v>
      </c>
      <c r="H151" s="54" t="str">
        <f t="shared" si="1"/>
        <v>DONE</v>
      </c>
      <c r="I151" s="54" t="s">
        <v>217</v>
      </c>
      <c r="J151" s="58" t="s">
        <v>180</v>
      </c>
      <c r="K151" s="58" t="s">
        <v>79</v>
      </c>
      <c r="L151" s="54">
        <v>28043</v>
      </c>
      <c r="M151" s="25" t="s">
        <v>84</v>
      </c>
      <c r="N151" s="54" t="s">
        <v>352</v>
      </c>
      <c r="O151" s="98" t="s">
        <v>91</v>
      </c>
      <c r="P151" s="54" t="s">
        <v>87</v>
      </c>
      <c r="Q151" s="54" t="s">
        <v>92</v>
      </c>
      <c r="R151" s="25">
        <v>200001040436</v>
      </c>
      <c r="S151" s="66">
        <v>46125</v>
      </c>
      <c r="T151" s="66" t="str">
        <f t="shared" si="2"/>
        <v>DONE</v>
      </c>
      <c r="U151" s="66">
        <v>46126</v>
      </c>
      <c r="V151" s="25">
        <v>7000240831</v>
      </c>
      <c r="W151" s="25">
        <v>44843</v>
      </c>
      <c r="X151" s="69">
        <v>46135</v>
      </c>
      <c r="Y151" s="69" t="str">
        <f t="shared" si="3"/>
        <v>DONE</v>
      </c>
      <c r="Z151" s="25">
        <v>48868</v>
      </c>
      <c r="AA151" s="72">
        <v>46135</v>
      </c>
      <c r="AB151" s="25" t="str">
        <f t="shared" si="4"/>
        <v>DONE</v>
      </c>
      <c r="AC151" s="25"/>
      <c r="AD151" s="54" t="s">
        <v>1289</v>
      </c>
      <c r="AE151" s="76">
        <v>46136</v>
      </c>
      <c r="AF151" s="69" t="str">
        <f t="shared" si="5"/>
        <v>DONE</v>
      </c>
      <c r="AG151" s="69">
        <v>46138</v>
      </c>
      <c r="AH151" s="75"/>
      <c r="AI151" s="77" t="e">
        <f t="shared" ca="1" si="6"/>
        <v>#NAME?</v>
      </c>
      <c r="AJ151" s="80" t="str">
        <f t="array" ref="AJ151">IFERROR(INDEX('[1]Master Price'!$E:$E,MATCH(D151,'[1]Master Price'!$B:$B,0)),"0")</f>
        <v>0</v>
      </c>
      <c r="AK151" s="80">
        <f t="shared" si="7"/>
        <v>0</v>
      </c>
      <c r="AL151" s="82" t="str">
        <f t="shared" si="32"/>
        <v>0-day</v>
      </c>
      <c r="AM151" s="82" t="str">
        <f t="shared" si="9"/>
        <v>1-day</v>
      </c>
      <c r="AN151" s="82" t="str">
        <f t="shared" si="33"/>
        <v>0-day</v>
      </c>
      <c r="AO151" s="82" t="str">
        <f t="shared" si="31"/>
        <v>0-day</v>
      </c>
      <c r="AP151" s="82" t="str">
        <f t="shared" si="12"/>
        <v>1-day</v>
      </c>
      <c r="AQ151" s="82" t="str">
        <f t="shared" si="13"/>
        <v>0-day</v>
      </c>
      <c r="AR151" s="17"/>
      <c r="AS151" s="83">
        <f t="shared" si="14"/>
        <v>149</v>
      </c>
      <c r="AT151" s="88" t="str">
        <f t="shared" si="29"/>
        <v>GMIAMMIPT/2026/04/1343</v>
      </c>
      <c r="AU151" s="84" t="e">
        <f t="shared" ca="1" si="15"/>
        <v>#NAME?</v>
      </c>
      <c r="AV151" s="88" t="e">
        <f t="shared" ca="1" si="16"/>
        <v>#NAME?</v>
      </c>
      <c r="AW151" s="83" t="e">
        <f t="shared" ca="1" si="17"/>
        <v>#NAME?</v>
      </c>
      <c r="AX151" s="88" t="e">
        <f t="shared" ca="1" si="18"/>
        <v>#NAME?</v>
      </c>
      <c r="AY151" s="83">
        <f t="shared" si="19"/>
        <v>200001040436</v>
      </c>
      <c r="AZ151" s="22" t="e">
        <f t="shared" ca="1" si="20"/>
        <v>#NAME?</v>
      </c>
      <c r="BA151" s="88" t="e">
        <f t="shared" ca="1" si="21"/>
        <v>#NAME?</v>
      </c>
      <c r="BB151" s="88" t="e">
        <f t="shared" ca="1" si="22"/>
        <v>#NAME?</v>
      </c>
      <c r="BC151" s="91" t="e">
        <f t="shared" ca="1" si="23"/>
        <v>#NAME?</v>
      </c>
      <c r="BD151" s="91" t="e">
        <f t="shared" ca="1" si="24"/>
        <v>#NAME?</v>
      </c>
      <c r="BE151" s="88" t="e">
        <f t="shared" ca="1" si="25"/>
        <v>#NAME?</v>
      </c>
      <c r="BF151" s="22" t="e">
        <f t="shared" ca="1" si="26"/>
        <v>#NAME?</v>
      </c>
      <c r="BG151" s="22" t="e">
        <f t="shared" ca="1" si="27"/>
        <v>#NAME?</v>
      </c>
      <c r="BH151" s="22"/>
      <c r="BI151" s="22"/>
      <c r="BJ151" s="22"/>
      <c r="BK151" s="22"/>
      <c r="BL151" s="22"/>
      <c r="BM151" s="22"/>
      <c r="BN151" s="25"/>
      <c r="BO151" s="25"/>
    </row>
    <row r="152" spans="1:67" ht="13.5" customHeight="1" x14ac:dyDescent="0.35">
      <c r="A152" s="25">
        <f t="shared" si="0"/>
        <v>150</v>
      </c>
      <c r="B152" s="135">
        <v>46121</v>
      </c>
      <c r="C152" s="54" t="s">
        <v>1288</v>
      </c>
      <c r="D152" s="54" t="s">
        <v>491</v>
      </c>
      <c r="E152" s="56" t="s">
        <v>492</v>
      </c>
      <c r="F152" s="54">
        <v>2</v>
      </c>
      <c r="G152" s="54" t="s">
        <v>65</v>
      </c>
      <c r="H152" s="54" t="str">
        <f t="shared" si="1"/>
        <v>DONE</v>
      </c>
      <c r="I152" s="54" t="s">
        <v>217</v>
      </c>
      <c r="J152" s="58" t="s">
        <v>180</v>
      </c>
      <c r="K152" s="58" t="s">
        <v>79</v>
      </c>
      <c r="L152" s="54">
        <v>28043</v>
      </c>
      <c r="M152" s="25" t="s">
        <v>84</v>
      </c>
      <c r="N152" s="54" t="s">
        <v>352</v>
      </c>
      <c r="O152" s="98" t="s">
        <v>91</v>
      </c>
      <c r="P152" s="54" t="s">
        <v>87</v>
      </c>
      <c r="Q152" s="54" t="s">
        <v>92</v>
      </c>
      <c r="R152" s="25">
        <v>200001040436</v>
      </c>
      <c r="S152" s="66">
        <v>46125</v>
      </c>
      <c r="T152" s="66" t="str">
        <f t="shared" si="2"/>
        <v>DONE</v>
      </c>
      <c r="U152" s="66">
        <v>46126</v>
      </c>
      <c r="V152" s="25">
        <v>7000240831</v>
      </c>
      <c r="W152" s="25">
        <v>44843</v>
      </c>
      <c r="X152" s="69">
        <v>46135</v>
      </c>
      <c r="Y152" s="69" t="str">
        <f t="shared" si="3"/>
        <v>DONE</v>
      </c>
      <c r="Z152" s="25">
        <v>48868</v>
      </c>
      <c r="AA152" s="72">
        <v>46135</v>
      </c>
      <c r="AB152" s="25" t="str">
        <f t="shared" si="4"/>
        <v>DONE</v>
      </c>
      <c r="AC152" s="25"/>
      <c r="AD152" s="54" t="s">
        <v>1289</v>
      </c>
      <c r="AE152" s="76">
        <v>46136</v>
      </c>
      <c r="AF152" s="69" t="str">
        <f t="shared" si="5"/>
        <v>DONE</v>
      </c>
      <c r="AG152" s="69">
        <v>46138</v>
      </c>
      <c r="AH152" s="75"/>
      <c r="AI152" s="77" t="e">
        <f t="shared" ca="1" si="6"/>
        <v>#NAME?</v>
      </c>
      <c r="AJ152" s="80" t="str">
        <f t="array" ref="AJ152">IFERROR(INDEX('[1]Master Price'!$E:$E,MATCH(D152,'[1]Master Price'!$B:$B,0)),"0")</f>
        <v>0</v>
      </c>
      <c r="AK152" s="80">
        <f t="shared" si="7"/>
        <v>0</v>
      </c>
      <c r="AL152" s="82" t="str">
        <f t="shared" si="32"/>
        <v>0-day</v>
      </c>
      <c r="AM152" s="82" t="str">
        <f t="shared" si="9"/>
        <v>1-day</v>
      </c>
      <c r="AN152" s="82" t="str">
        <f t="shared" si="33"/>
        <v>0-day</v>
      </c>
      <c r="AO152" s="82" t="str">
        <f t="shared" si="31"/>
        <v>0-day</v>
      </c>
      <c r="AP152" s="82" t="str">
        <f t="shared" si="12"/>
        <v>1-day</v>
      </c>
      <c r="AQ152" s="82" t="str">
        <f t="shared" si="13"/>
        <v>0-day</v>
      </c>
      <c r="AR152" s="17"/>
      <c r="AS152" s="83">
        <f t="shared" si="14"/>
        <v>150</v>
      </c>
      <c r="AT152" s="88" t="str">
        <f t="shared" si="29"/>
        <v>GMIAMMIPT/2026/04/1343</v>
      </c>
      <c r="AU152" s="84" t="e">
        <f t="shared" ca="1" si="15"/>
        <v>#NAME?</v>
      </c>
      <c r="AV152" s="88" t="e">
        <f t="shared" ca="1" si="16"/>
        <v>#NAME?</v>
      </c>
      <c r="AW152" s="83" t="e">
        <f t="shared" ca="1" si="17"/>
        <v>#NAME?</v>
      </c>
      <c r="AX152" s="88" t="e">
        <f t="shared" ca="1" si="18"/>
        <v>#NAME?</v>
      </c>
      <c r="AY152" s="83">
        <f t="shared" si="19"/>
        <v>200001040436</v>
      </c>
      <c r="AZ152" s="22" t="e">
        <f t="shared" ca="1" si="20"/>
        <v>#NAME?</v>
      </c>
      <c r="BA152" s="88" t="e">
        <f t="shared" ca="1" si="21"/>
        <v>#NAME?</v>
      </c>
      <c r="BB152" s="88" t="e">
        <f t="shared" ca="1" si="22"/>
        <v>#NAME?</v>
      </c>
      <c r="BC152" s="91" t="e">
        <f t="shared" ca="1" si="23"/>
        <v>#NAME?</v>
      </c>
      <c r="BD152" s="91" t="e">
        <f t="shared" ca="1" si="24"/>
        <v>#NAME?</v>
      </c>
      <c r="BE152" s="88" t="e">
        <f t="shared" ca="1" si="25"/>
        <v>#NAME?</v>
      </c>
      <c r="BF152" s="22" t="e">
        <f t="shared" ca="1" si="26"/>
        <v>#NAME?</v>
      </c>
      <c r="BG152" s="22" t="e">
        <f t="shared" ca="1" si="27"/>
        <v>#NAME?</v>
      </c>
      <c r="BH152" s="22"/>
      <c r="BI152" s="22"/>
      <c r="BJ152" s="22"/>
      <c r="BK152" s="22"/>
      <c r="BL152" s="22"/>
      <c r="BM152" s="22"/>
      <c r="BN152" s="25"/>
      <c r="BO152" s="25"/>
    </row>
    <row r="153" spans="1:67" ht="13.5" customHeight="1" x14ac:dyDescent="0.35">
      <c r="A153" s="25">
        <f t="shared" si="0"/>
        <v>151</v>
      </c>
      <c r="B153" s="135">
        <v>46121</v>
      </c>
      <c r="C153" s="54" t="s">
        <v>1288</v>
      </c>
      <c r="D153" s="54" t="s">
        <v>349</v>
      </c>
      <c r="E153" s="56" t="s">
        <v>350</v>
      </c>
      <c r="F153" s="54">
        <v>1</v>
      </c>
      <c r="G153" s="54" t="s">
        <v>65</v>
      </c>
      <c r="H153" s="54" t="str">
        <f t="shared" si="1"/>
        <v>DONE</v>
      </c>
      <c r="I153" s="54" t="s">
        <v>217</v>
      </c>
      <c r="J153" s="58" t="s">
        <v>180</v>
      </c>
      <c r="K153" s="58" t="s">
        <v>79</v>
      </c>
      <c r="L153" s="54">
        <v>28043</v>
      </c>
      <c r="M153" s="25" t="s">
        <v>84</v>
      </c>
      <c r="N153" s="54" t="s">
        <v>352</v>
      </c>
      <c r="O153" s="98" t="s">
        <v>91</v>
      </c>
      <c r="P153" s="54" t="s">
        <v>87</v>
      </c>
      <c r="Q153" s="54" t="s">
        <v>92</v>
      </c>
      <c r="R153" s="25">
        <v>200001040436</v>
      </c>
      <c r="S153" s="66">
        <v>46125</v>
      </c>
      <c r="T153" s="66" t="str">
        <f t="shared" si="2"/>
        <v>DONE</v>
      </c>
      <c r="U153" s="66">
        <v>46126</v>
      </c>
      <c r="V153" s="25">
        <v>7000240831</v>
      </c>
      <c r="W153" s="25">
        <v>44843</v>
      </c>
      <c r="X153" s="69">
        <v>46135</v>
      </c>
      <c r="Y153" s="69" t="str">
        <f t="shared" si="3"/>
        <v>DONE</v>
      </c>
      <c r="Z153" s="25">
        <v>48868</v>
      </c>
      <c r="AA153" s="72">
        <v>46135</v>
      </c>
      <c r="AB153" s="25" t="str">
        <f t="shared" si="4"/>
        <v>DONE</v>
      </c>
      <c r="AC153" s="25"/>
      <c r="AD153" s="54" t="s">
        <v>1289</v>
      </c>
      <c r="AE153" s="76">
        <v>46136</v>
      </c>
      <c r="AF153" s="69" t="str">
        <f t="shared" si="5"/>
        <v>DONE</v>
      </c>
      <c r="AG153" s="69">
        <v>46138</v>
      </c>
      <c r="AH153" s="75"/>
      <c r="AI153" s="77" t="e">
        <f t="shared" ca="1" si="6"/>
        <v>#NAME?</v>
      </c>
      <c r="AJ153" s="80" t="str">
        <f t="array" ref="AJ153">IFERROR(INDEX('[1]Master Price'!$E:$E,MATCH(D153,'[1]Master Price'!$B:$B,0)),"0")</f>
        <v>0</v>
      </c>
      <c r="AK153" s="80">
        <f t="shared" si="7"/>
        <v>0</v>
      </c>
      <c r="AL153" s="82" t="str">
        <f t="shared" si="32"/>
        <v>0-day</v>
      </c>
      <c r="AM153" s="82" t="str">
        <f t="shared" si="9"/>
        <v>1-day</v>
      </c>
      <c r="AN153" s="82" t="str">
        <f t="shared" si="33"/>
        <v>0-day</v>
      </c>
      <c r="AO153" s="82" t="str">
        <f t="shared" si="31"/>
        <v>0-day</v>
      </c>
      <c r="AP153" s="82" t="str">
        <f t="shared" si="12"/>
        <v>1-day</v>
      </c>
      <c r="AQ153" s="82" t="str">
        <f t="shared" si="13"/>
        <v>0-day</v>
      </c>
      <c r="AR153" s="17"/>
      <c r="AS153" s="83">
        <f t="shared" si="14"/>
        <v>151</v>
      </c>
      <c r="AT153" s="88" t="str">
        <f t="shared" si="29"/>
        <v>GMIAMMIPT/2026/04/1343</v>
      </c>
      <c r="AU153" s="84" t="e">
        <f t="shared" ca="1" si="15"/>
        <v>#NAME?</v>
      </c>
      <c r="AV153" s="88" t="e">
        <f t="shared" ca="1" si="16"/>
        <v>#NAME?</v>
      </c>
      <c r="AW153" s="83" t="e">
        <f t="shared" ca="1" si="17"/>
        <v>#NAME?</v>
      </c>
      <c r="AX153" s="88" t="e">
        <f t="shared" ca="1" si="18"/>
        <v>#NAME?</v>
      </c>
      <c r="AY153" s="83">
        <f t="shared" si="19"/>
        <v>200001040436</v>
      </c>
      <c r="AZ153" s="22" t="e">
        <f t="shared" ca="1" si="20"/>
        <v>#NAME?</v>
      </c>
      <c r="BA153" s="88" t="e">
        <f t="shared" ca="1" si="21"/>
        <v>#NAME?</v>
      </c>
      <c r="BB153" s="88" t="e">
        <f t="shared" ca="1" si="22"/>
        <v>#NAME?</v>
      </c>
      <c r="BC153" s="91" t="e">
        <f t="shared" ca="1" si="23"/>
        <v>#NAME?</v>
      </c>
      <c r="BD153" s="91" t="e">
        <f t="shared" ca="1" si="24"/>
        <v>#NAME?</v>
      </c>
      <c r="BE153" s="88" t="e">
        <f t="shared" ca="1" si="25"/>
        <v>#NAME?</v>
      </c>
      <c r="BF153" s="22" t="e">
        <f t="shared" ca="1" si="26"/>
        <v>#NAME?</v>
      </c>
      <c r="BG153" s="22" t="e">
        <f t="shared" ca="1" si="27"/>
        <v>#NAME?</v>
      </c>
      <c r="BH153" s="22"/>
      <c r="BI153" s="22"/>
      <c r="BJ153" s="22"/>
      <c r="BK153" s="22"/>
      <c r="BL153" s="22"/>
      <c r="BM153" s="22"/>
      <c r="BN153" s="25"/>
      <c r="BO153" s="25"/>
    </row>
    <row r="154" spans="1:67" ht="13.5" customHeight="1" x14ac:dyDescent="0.35">
      <c r="A154" s="25">
        <f t="shared" si="0"/>
        <v>152</v>
      </c>
      <c r="B154" s="135">
        <v>46121</v>
      </c>
      <c r="C154" s="54" t="s">
        <v>1345</v>
      </c>
      <c r="D154" s="54" t="s">
        <v>134</v>
      </c>
      <c r="E154" s="56" t="s">
        <v>135</v>
      </c>
      <c r="F154" s="54">
        <v>2</v>
      </c>
      <c r="G154" s="54" t="s">
        <v>65</v>
      </c>
      <c r="H154" s="54" t="str">
        <f t="shared" si="1"/>
        <v>DONE</v>
      </c>
      <c r="I154" s="54" t="s">
        <v>1089</v>
      </c>
      <c r="J154" s="58" t="s">
        <v>112</v>
      </c>
      <c r="K154" s="58" t="s">
        <v>106</v>
      </c>
      <c r="L154" s="54"/>
      <c r="M154" s="25"/>
      <c r="N154" s="54" t="s">
        <v>1348</v>
      </c>
      <c r="O154" s="114" t="s">
        <v>81</v>
      </c>
      <c r="P154" s="54" t="s">
        <v>87</v>
      </c>
      <c r="Q154" s="54" t="s">
        <v>529</v>
      </c>
      <c r="R154" s="25">
        <v>200001040439</v>
      </c>
      <c r="S154" s="66">
        <v>46125</v>
      </c>
      <c r="T154" s="66" t="str">
        <f t="shared" si="2"/>
        <v>DONE</v>
      </c>
      <c r="U154" s="66">
        <v>46126</v>
      </c>
      <c r="V154" s="25">
        <v>7000240828</v>
      </c>
      <c r="W154" s="25">
        <v>44936</v>
      </c>
      <c r="X154" s="69">
        <v>46137</v>
      </c>
      <c r="Y154" s="69" t="str">
        <f t="shared" si="3"/>
        <v>DONE</v>
      </c>
      <c r="Z154" s="25">
        <v>48966</v>
      </c>
      <c r="AA154" s="72">
        <v>46139</v>
      </c>
      <c r="AB154" s="25" t="str">
        <f t="shared" si="4"/>
        <v>DONE</v>
      </c>
      <c r="AC154" s="25"/>
      <c r="AD154" s="54" t="s">
        <v>1350</v>
      </c>
      <c r="AE154" s="76">
        <v>46140</v>
      </c>
      <c r="AF154" s="69" t="str">
        <f t="shared" si="5"/>
        <v>DONE</v>
      </c>
      <c r="AG154" s="69">
        <v>46141</v>
      </c>
      <c r="AH154" s="75"/>
      <c r="AI154" s="77" t="e">
        <f t="shared" ca="1" si="6"/>
        <v>#NAME?</v>
      </c>
      <c r="AJ154" s="80" t="str">
        <f t="array" ref="AJ154">IFERROR(INDEX('[1]Master Price'!$E:$E,MATCH(D154,'[1]Master Price'!$B:$B,0)),"0")</f>
        <v>0</v>
      </c>
      <c r="AK154" s="80">
        <f t="shared" si="7"/>
        <v>0</v>
      </c>
      <c r="AL154" s="82" t="str">
        <f t="shared" si="32"/>
        <v>0-day</v>
      </c>
      <c r="AM154" s="82" t="str">
        <f t="shared" si="9"/>
        <v>1-day</v>
      </c>
      <c r="AN154" s="82" t="str">
        <f t="shared" si="33"/>
        <v>0-day</v>
      </c>
      <c r="AO154" s="82" t="str">
        <f t="shared" si="31"/>
        <v>2-day</v>
      </c>
      <c r="AP154" s="82" t="str">
        <f t="shared" si="12"/>
        <v>1-day</v>
      </c>
      <c r="AQ154" s="82" t="str">
        <f t="shared" si="13"/>
        <v>0-day</v>
      </c>
      <c r="AR154" s="17"/>
      <c r="AS154" s="83">
        <f t="shared" si="14"/>
        <v>152</v>
      </c>
      <c r="AT154" s="88" t="str">
        <f t="shared" si="29"/>
        <v>GMIAMMIPT/2026/04/1344</v>
      </c>
      <c r="AU154" s="84" t="e">
        <f t="shared" ca="1" si="15"/>
        <v>#NAME?</v>
      </c>
      <c r="AV154" s="88" t="e">
        <f t="shared" ca="1" si="16"/>
        <v>#NAME?</v>
      </c>
      <c r="AW154" s="83" t="e">
        <f t="shared" ca="1" si="17"/>
        <v>#NAME?</v>
      </c>
      <c r="AX154" s="88" t="e">
        <f t="shared" ca="1" si="18"/>
        <v>#NAME?</v>
      </c>
      <c r="AY154" s="83">
        <f t="shared" si="19"/>
        <v>200001040439</v>
      </c>
      <c r="AZ154" s="22" t="e">
        <f t="shared" ca="1" si="20"/>
        <v>#NAME?</v>
      </c>
      <c r="BA154" s="88" t="e">
        <f t="shared" ca="1" si="21"/>
        <v>#NAME?</v>
      </c>
      <c r="BB154" s="88" t="e">
        <f t="shared" ca="1" si="22"/>
        <v>#NAME?</v>
      </c>
      <c r="BC154" s="91" t="e">
        <f t="shared" ca="1" si="23"/>
        <v>#NAME?</v>
      </c>
      <c r="BD154" s="91" t="e">
        <f t="shared" ca="1" si="24"/>
        <v>#NAME?</v>
      </c>
      <c r="BE154" s="88" t="e">
        <f t="shared" ca="1" si="25"/>
        <v>#NAME?</v>
      </c>
      <c r="BF154" s="22" t="e">
        <f t="shared" ca="1" si="26"/>
        <v>#NAME?</v>
      </c>
      <c r="BG154" s="22" t="e">
        <f t="shared" ca="1" si="27"/>
        <v>#NAME?</v>
      </c>
      <c r="BH154" s="22"/>
      <c r="BI154" s="22"/>
      <c r="BJ154" s="22"/>
      <c r="BK154" s="22"/>
      <c r="BL154" s="22"/>
      <c r="BM154" s="22"/>
      <c r="BN154" s="25"/>
      <c r="BO154" s="25"/>
    </row>
    <row r="155" spans="1:67" ht="13.5" customHeight="1" x14ac:dyDescent="0.35">
      <c r="A155" s="25">
        <f t="shared" si="0"/>
        <v>153</v>
      </c>
      <c r="B155" s="135">
        <v>46120</v>
      </c>
      <c r="C155" s="54" t="s">
        <v>1355</v>
      </c>
      <c r="D155" s="54" t="s">
        <v>177</v>
      </c>
      <c r="E155" s="56" t="s">
        <v>178</v>
      </c>
      <c r="F155" s="54">
        <v>1</v>
      </c>
      <c r="G155" s="54" t="s">
        <v>65</v>
      </c>
      <c r="H155" s="54" t="str">
        <f t="shared" si="1"/>
        <v>DONE</v>
      </c>
      <c r="I155" s="54" t="s">
        <v>1356</v>
      </c>
      <c r="J155" s="58" t="s">
        <v>180</v>
      </c>
      <c r="K155" s="58" t="s">
        <v>79</v>
      </c>
      <c r="L155" s="54">
        <v>1018</v>
      </c>
      <c r="M155" s="25" t="s">
        <v>184</v>
      </c>
      <c r="N155" s="54" t="s">
        <v>576</v>
      </c>
      <c r="O155" s="98" t="s">
        <v>91</v>
      </c>
      <c r="P155" s="54" t="s">
        <v>87</v>
      </c>
      <c r="Q155" s="54" t="s">
        <v>997</v>
      </c>
      <c r="R155" s="25">
        <v>200001040440</v>
      </c>
      <c r="S155" s="66">
        <v>46130</v>
      </c>
      <c r="T155" s="66" t="str">
        <f t="shared" si="2"/>
        <v>DONE</v>
      </c>
      <c r="U155" s="66">
        <v>46131</v>
      </c>
      <c r="V155" s="25">
        <v>9200083289</v>
      </c>
      <c r="W155" s="25">
        <v>45061</v>
      </c>
      <c r="X155" s="69">
        <v>46140</v>
      </c>
      <c r="Y155" s="69" t="str">
        <f t="shared" si="3"/>
        <v>DONE</v>
      </c>
      <c r="Z155" s="25">
        <v>49108</v>
      </c>
      <c r="AA155" s="72">
        <v>46141</v>
      </c>
      <c r="AB155" s="25" t="str">
        <f t="shared" si="4"/>
        <v>DONE</v>
      </c>
      <c r="AC155" s="25"/>
      <c r="AD155" s="54" t="s">
        <v>1357</v>
      </c>
      <c r="AE155" s="76">
        <v>46142</v>
      </c>
      <c r="AF155" s="69" t="str">
        <f t="shared" si="5"/>
        <v>DONE</v>
      </c>
      <c r="AG155" s="69">
        <v>46146</v>
      </c>
      <c r="AH155" s="75"/>
      <c r="AI155" s="77" t="e">
        <f t="shared" ca="1" si="6"/>
        <v>#NAME?</v>
      </c>
      <c r="AJ155" s="80" t="str">
        <f t="array" ref="AJ155">IFERROR(INDEX('[1]Master Price'!$E:$E,MATCH(D155,'[1]Master Price'!$B:$B,0)),"0")</f>
        <v>0</v>
      </c>
      <c r="AK155" s="80">
        <f t="shared" si="7"/>
        <v>0</v>
      </c>
      <c r="AL155" s="82" t="str">
        <f t="shared" si="32"/>
        <v>0-day</v>
      </c>
      <c r="AM155" s="82" t="str">
        <f t="shared" si="9"/>
        <v>1-day</v>
      </c>
      <c r="AN155" s="82" t="str">
        <f t="shared" si="33"/>
        <v>0-day</v>
      </c>
      <c r="AO155" s="82" t="str">
        <f t="shared" si="31"/>
        <v>1-day</v>
      </c>
      <c r="AP155" s="82" t="str">
        <f t="shared" si="12"/>
        <v>1-day</v>
      </c>
      <c r="AQ155" s="82" t="str">
        <f t="shared" si="13"/>
        <v>0-day</v>
      </c>
      <c r="AR155" s="17"/>
      <c r="AS155" s="83">
        <f t="shared" si="14"/>
        <v>153</v>
      </c>
      <c r="AT155" s="88" t="str">
        <f t="shared" si="29"/>
        <v>GMIAMMIPT/2026/04/1345</v>
      </c>
      <c r="AU155" s="84" t="e">
        <f t="shared" ca="1" si="15"/>
        <v>#NAME?</v>
      </c>
      <c r="AV155" s="88" t="e">
        <f t="shared" ca="1" si="16"/>
        <v>#NAME?</v>
      </c>
      <c r="AW155" s="83" t="e">
        <f t="shared" ca="1" si="17"/>
        <v>#NAME?</v>
      </c>
      <c r="AX155" s="88" t="e">
        <f t="shared" ca="1" si="18"/>
        <v>#NAME?</v>
      </c>
      <c r="AY155" s="83">
        <f t="shared" si="19"/>
        <v>200001040440</v>
      </c>
      <c r="AZ155" s="22" t="e">
        <f t="shared" ca="1" si="20"/>
        <v>#NAME?</v>
      </c>
      <c r="BA155" s="88" t="e">
        <f t="shared" ca="1" si="21"/>
        <v>#NAME?</v>
      </c>
      <c r="BB155" s="88" t="e">
        <f t="shared" ca="1" si="22"/>
        <v>#NAME?</v>
      </c>
      <c r="BC155" s="91" t="e">
        <f t="shared" ca="1" si="23"/>
        <v>#NAME?</v>
      </c>
      <c r="BD155" s="91" t="e">
        <f t="shared" ca="1" si="24"/>
        <v>#NAME?</v>
      </c>
      <c r="BE155" s="88" t="e">
        <f t="shared" ca="1" si="25"/>
        <v>#NAME?</v>
      </c>
      <c r="BF155" s="22" t="e">
        <f t="shared" ca="1" si="26"/>
        <v>#NAME?</v>
      </c>
      <c r="BG155" s="22" t="e">
        <f t="shared" ca="1" si="27"/>
        <v>#NAME?</v>
      </c>
      <c r="BH155" s="22"/>
      <c r="BI155" s="22"/>
      <c r="BJ155" s="22"/>
      <c r="BK155" s="22"/>
      <c r="BL155" s="22"/>
      <c r="BM155" s="22"/>
      <c r="BN155" s="25"/>
      <c r="BO155" s="25"/>
    </row>
    <row r="156" spans="1:67" ht="13.5" customHeight="1" x14ac:dyDescent="0.35">
      <c r="A156" s="25">
        <f t="shared" si="0"/>
        <v>154</v>
      </c>
      <c r="B156" s="135">
        <v>46123</v>
      </c>
      <c r="C156" s="54" t="s">
        <v>1361</v>
      </c>
      <c r="D156" s="54" t="s">
        <v>251</v>
      </c>
      <c r="E156" s="56" t="s">
        <v>116</v>
      </c>
      <c r="F156" s="54">
        <v>1</v>
      </c>
      <c r="G156" s="54" t="s">
        <v>65</v>
      </c>
      <c r="H156" s="54" t="str">
        <f t="shared" si="1"/>
        <v>DONE</v>
      </c>
      <c r="I156" s="54" t="s">
        <v>1263</v>
      </c>
      <c r="J156" s="58" t="s">
        <v>180</v>
      </c>
      <c r="K156" s="58" t="s">
        <v>79</v>
      </c>
      <c r="L156" s="54" t="s">
        <v>1364</v>
      </c>
      <c r="M156" s="25" t="s">
        <v>118</v>
      </c>
      <c r="N156" s="25" t="s">
        <v>283</v>
      </c>
      <c r="O156" s="98" t="s">
        <v>91</v>
      </c>
      <c r="P156" s="54" t="s">
        <v>87</v>
      </c>
      <c r="Q156" s="54" t="s">
        <v>148</v>
      </c>
      <c r="R156" s="25">
        <v>200001041625</v>
      </c>
      <c r="S156" s="66">
        <v>46125</v>
      </c>
      <c r="T156" s="66" t="str">
        <f t="shared" si="2"/>
        <v>DONE</v>
      </c>
      <c r="U156" s="66">
        <v>46126</v>
      </c>
      <c r="V156" s="25">
        <v>7000240829</v>
      </c>
      <c r="W156" s="25">
        <v>44842</v>
      </c>
      <c r="X156" s="69">
        <v>46135</v>
      </c>
      <c r="Y156" s="69" t="str">
        <f t="shared" si="3"/>
        <v>DONE</v>
      </c>
      <c r="Z156" s="25">
        <v>48928</v>
      </c>
      <c r="AA156" s="72">
        <v>46136</v>
      </c>
      <c r="AB156" s="25" t="str">
        <f t="shared" si="4"/>
        <v>DONE</v>
      </c>
      <c r="AC156" s="25"/>
      <c r="AD156" s="54" t="s">
        <v>1367</v>
      </c>
      <c r="AE156" s="76">
        <v>46136</v>
      </c>
      <c r="AF156" s="69" t="str">
        <f t="shared" si="5"/>
        <v>DONE</v>
      </c>
      <c r="AG156" s="69">
        <v>46138</v>
      </c>
      <c r="AH156" s="75"/>
      <c r="AI156" s="77" t="e">
        <f t="shared" ca="1" si="6"/>
        <v>#NAME?</v>
      </c>
      <c r="AJ156" s="80" t="str">
        <f t="array" ref="AJ156">IFERROR(INDEX('[1]Master Price'!$E:$E,MATCH(D156,'[1]Master Price'!$B:$B,0)),"0")</f>
        <v>0</v>
      </c>
      <c r="AK156" s="80">
        <f t="shared" si="7"/>
        <v>0</v>
      </c>
      <c r="AL156" s="82" t="str">
        <f t="shared" si="32"/>
        <v>0-day</v>
      </c>
      <c r="AM156" s="82" t="str">
        <f t="shared" si="9"/>
        <v>1-day</v>
      </c>
      <c r="AN156" s="82" t="str">
        <f t="shared" si="33"/>
        <v>0-day</v>
      </c>
      <c r="AO156" s="82" t="str">
        <f t="shared" si="31"/>
        <v>1-day</v>
      </c>
      <c r="AP156" s="82" t="str">
        <f t="shared" si="12"/>
        <v>0-day</v>
      </c>
      <c r="AQ156" s="82" t="str">
        <f t="shared" si="13"/>
        <v>0-day</v>
      </c>
      <c r="AR156" s="17"/>
      <c r="AS156" s="83">
        <f t="shared" si="14"/>
        <v>154</v>
      </c>
      <c r="AT156" s="88" t="str">
        <f t="shared" si="29"/>
        <v>GMIAMMIPT/2026/04/1346</v>
      </c>
      <c r="AU156" s="84" t="e">
        <f t="shared" ca="1" si="15"/>
        <v>#NAME?</v>
      </c>
      <c r="AV156" s="88" t="e">
        <f t="shared" ca="1" si="16"/>
        <v>#NAME?</v>
      </c>
      <c r="AW156" s="83" t="e">
        <f t="shared" ca="1" si="17"/>
        <v>#NAME?</v>
      </c>
      <c r="AX156" s="88" t="e">
        <f t="shared" ca="1" si="18"/>
        <v>#NAME?</v>
      </c>
      <c r="AY156" s="83">
        <f t="shared" si="19"/>
        <v>200001041625</v>
      </c>
      <c r="AZ156" s="22" t="e">
        <f t="shared" ca="1" si="20"/>
        <v>#NAME?</v>
      </c>
      <c r="BA156" s="88" t="e">
        <f t="shared" ca="1" si="21"/>
        <v>#NAME?</v>
      </c>
      <c r="BB156" s="88" t="e">
        <f t="shared" ca="1" si="22"/>
        <v>#NAME?</v>
      </c>
      <c r="BC156" s="91" t="e">
        <f t="shared" ca="1" si="23"/>
        <v>#NAME?</v>
      </c>
      <c r="BD156" s="91" t="e">
        <f t="shared" ca="1" si="24"/>
        <v>#NAME?</v>
      </c>
      <c r="BE156" s="88" t="e">
        <f t="shared" ca="1" si="25"/>
        <v>#NAME?</v>
      </c>
      <c r="BF156" s="22" t="e">
        <f t="shared" ca="1" si="26"/>
        <v>#NAME?</v>
      </c>
      <c r="BG156" s="22" t="e">
        <f t="shared" ca="1" si="27"/>
        <v>#NAME?</v>
      </c>
      <c r="BH156" s="22"/>
      <c r="BI156" s="22"/>
      <c r="BJ156" s="22"/>
      <c r="BK156" s="22"/>
      <c r="BL156" s="22"/>
      <c r="BM156" s="22"/>
      <c r="BN156" s="25"/>
      <c r="BO156" s="25"/>
    </row>
    <row r="157" spans="1:67" ht="13.5" customHeight="1" x14ac:dyDescent="0.35">
      <c r="A157" s="25">
        <f t="shared" si="0"/>
        <v>155</v>
      </c>
      <c r="B157" s="135">
        <v>46123</v>
      </c>
      <c r="C157" s="54" t="s">
        <v>1361</v>
      </c>
      <c r="D157" s="54" t="s">
        <v>292</v>
      </c>
      <c r="E157" s="56" t="s">
        <v>293</v>
      </c>
      <c r="F157" s="54">
        <v>1</v>
      </c>
      <c r="G157" s="54" t="s">
        <v>65</v>
      </c>
      <c r="H157" s="54" t="str">
        <f t="shared" si="1"/>
        <v>DONE</v>
      </c>
      <c r="I157" s="54" t="s">
        <v>1263</v>
      </c>
      <c r="J157" s="58" t="s">
        <v>180</v>
      </c>
      <c r="K157" s="58" t="s">
        <v>79</v>
      </c>
      <c r="L157" s="54" t="s">
        <v>1364</v>
      </c>
      <c r="M157" s="25" t="s">
        <v>118</v>
      </c>
      <c r="N157" s="25" t="s">
        <v>283</v>
      </c>
      <c r="O157" s="98" t="s">
        <v>91</v>
      </c>
      <c r="P157" s="54" t="s">
        <v>87</v>
      </c>
      <c r="Q157" s="54" t="s">
        <v>148</v>
      </c>
      <c r="R157" s="25">
        <v>200001041625</v>
      </c>
      <c r="S157" s="66">
        <v>46125</v>
      </c>
      <c r="T157" s="66" t="str">
        <f t="shared" si="2"/>
        <v>DONE</v>
      </c>
      <c r="U157" s="66">
        <v>46126</v>
      </c>
      <c r="V157" s="25">
        <v>7000240829</v>
      </c>
      <c r="W157" s="25">
        <v>44842</v>
      </c>
      <c r="X157" s="69">
        <v>46135</v>
      </c>
      <c r="Y157" s="69" t="str">
        <f t="shared" si="3"/>
        <v>DONE</v>
      </c>
      <c r="Z157" s="25">
        <v>48928</v>
      </c>
      <c r="AA157" s="72">
        <v>46136</v>
      </c>
      <c r="AB157" s="25" t="str">
        <f t="shared" si="4"/>
        <v>DONE</v>
      </c>
      <c r="AC157" s="25"/>
      <c r="AD157" s="54" t="s">
        <v>1367</v>
      </c>
      <c r="AE157" s="76">
        <v>46136</v>
      </c>
      <c r="AF157" s="69" t="str">
        <f t="shared" si="5"/>
        <v>DONE</v>
      </c>
      <c r="AG157" s="69">
        <v>46138</v>
      </c>
      <c r="AH157" s="75"/>
      <c r="AI157" s="77" t="e">
        <f t="shared" ca="1" si="6"/>
        <v>#NAME?</v>
      </c>
      <c r="AJ157" s="80" t="str">
        <f t="array" ref="AJ157">IFERROR(INDEX('[1]Master Price'!$E:$E,MATCH(D157,'[1]Master Price'!$B:$B,0)),"0")</f>
        <v>0</v>
      </c>
      <c r="AK157" s="80">
        <f t="shared" si="7"/>
        <v>0</v>
      </c>
      <c r="AL157" s="82" t="str">
        <f t="shared" si="32"/>
        <v>0-day</v>
      </c>
      <c r="AM157" s="82" t="str">
        <f t="shared" si="9"/>
        <v>1-day</v>
      </c>
      <c r="AN157" s="82" t="str">
        <f t="shared" si="33"/>
        <v>0-day</v>
      </c>
      <c r="AO157" s="82" t="str">
        <f t="shared" si="31"/>
        <v>1-day</v>
      </c>
      <c r="AP157" s="82" t="str">
        <f t="shared" si="12"/>
        <v>0-day</v>
      </c>
      <c r="AQ157" s="82" t="str">
        <f t="shared" si="13"/>
        <v>0-day</v>
      </c>
      <c r="AR157" s="17"/>
      <c r="AS157" s="83">
        <f t="shared" si="14"/>
        <v>155</v>
      </c>
      <c r="AT157" s="88" t="str">
        <f t="shared" si="29"/>
        <v>GMIAMMIPT/2026/04/1346</v>
      </c>
      <c r="AU157" s="84" t="e">
        <f t="shared" ca="1" si="15"/>
        <v>#NAME?</v>
      </c>
      <c r="AV157" s="88" t="e">
        <f t="shared" ca="1" si="16"/>
        <v>#NAME?</v>
      </c>
      <c r="AW157" s="83" t="e">
        <f t="shared" ca="1" si="17"/>
        <v>#NAME?</v>
      </c>
      <c r="AX157" s="88" t="e">
        <f t="shared" ca="1" si="18"/>
        <v>#NAME?</v>
      </c>
      <c r="AY157" s="83">
        <f t="shared" si="19"/>
        <v>200001041625</v>
      </c>
      <c r="AZ157" s="22" t="e">
        <f t="shared" ca="1" si="20"/>
        <v>#NAME?</v>
      </c>
      <c r="BA157" s="88" t="e">
        <f t="shared" ca="1" si="21"/>
        <v>#NAME?</v>
      </c>
      <c r="BB157" s="88" t="e">
        <f t="shared" ca="1" si="22"/>
        <v>#NAME?</v>
      </c>
      <c r="BC157" s="91" t="e">
        <f t="shared" ca="1" si="23"/>
        <v>#NAME?</v>
      </c>
      <c r="BD157" s="91" t="e">
        <f t="shared" ca="1" si="24"/>
        <v>#NAME?</v>
      </c>
      <c r="BE157" s="88" t="e">
        <f t="shared" ca="1" si="25"/>
        <v>#NAME?</v>
      </c>
      <c r="BF157" s="22" t="e">
        <f t="shared" ca="1" si="26"/>
        <v>#NAME?</v>
      </c>
      <c r="BG157" s="22" t="e">
        <f t="shared" ca="1" si="27"/>
        <v>#NAME?</v>
      </c>
      <c r="BH157" s="22"/>
      <c r="BI157" s="22"/>
      <c r="BJ157" s="22"/>
      <c r="BK157" s="22"/>
      <c r="BL157" s="22"/>
      <c r="BM157" s="22"/>
      <c r="BN157" s="25"/>
      <c r="BO157" s="25"/>
    </row>
    <row r="158" spans="1:67" ht="13.5" customHeight="1" x14ac:dyDescent="0.35">
      <c r="A158" s="25">
        <f t="shared" si="0"/>
        <v>156</v>
      </c>
      <c r="B158" s="135">
        <v>46123</v>
      </c>
      <c r="C158" s="54" t="s">
        <v>1361</v>
      </c>
      <c r="D158" s="54" t="s">
        <v>275</v>
      </c>
      <c r="E158" s="56" t="s">
        <v>276</v>
      </c>
      <c r="F158" s="54">
        <v>1</v>
      </c>
      <c r="G158" s="54" t="s">
        <v>65</v>
      </c>
      <c r="H158" s="54" t="str">
        <f t="shared" si="1"/>
        <v>DONE</v>
      </c>
      <c r="I158" s="54" t="s">
        <v>1263</v>
      </c>
      <c r="J158" s="58" t="s">
        <v>180</v>
      </c>
      <c r="K158" s="58" t="s">
        <v>79</v>
      </c>
      <c r="L158" s="54" t="s">
        <v>1364</v>
      </c>
      <c r="M158" s="25" t="s">
        <v>118</v>
      </c>
      <c r="N158" s="25" t="s">
        <v>283</v>
      </c>
      <c r="O158" s="98" t="s">
        <v>91</v>
      </c>
      <c r="P158" s="54" t="s">
        <v>87</v>
      </c>
      <c r="Q158" s="54" t="s">
        <v>148</v>
      </c>
      <c r="R158" s="25">
        <v>200001041625</v>
      </c>
      <c r="S158" s="66">
        <v>46125</v>
      </c>
      <c r="T158" s="66" t="str">
        <f t="shared" si="2"/>
        <v>DONE</v>
      </c>
      <c r="U158" s="66">
        <v>46126</v>
      </c>
      <c r="V158" s="25">
        <v>7000240829</v>
      </c>
      <c r="W158" s="25">
        <v>44842</v>
      </c>
      <c r="X158" s="69">
        <v>46135</v>
      </c>
      <c r="Y158" s="69" t="str">
        <f t="shared" si="3"/>
        <v>DONE</v>
      </c>
      <c r="Z158" s="136">
        <v>48928</v>
      </c>
      <c r="AA158" s="72">
        <v>46136</v>
      </c>
      <c r="AB158" s="25" t="str">
        <f t="shared" si="4"/>
        <v>DONE</v>
      </c>
      <c r="AC158" s="25"/>
      <c r="AD158" s="54" t="s">
        <v>1367</v>
      </c>
      <c r="AE158" s="76">
        <v>46136</v>
      </c>
      <c r="AF158" s="69" t="str">
        <f t="shared" si="5"/>
        <v>DONE</v>
      </c>
      <c r="AG158" s="69">
        <v>46138</v>
      </c>
      <c r="AH158" s="75"/>
      <c r="AI158" s="77" t="e">
        <f t="shared" ca="1" si="6"/>
        <v>#NAME?</v>
      </c>
      <c r="AJ158" s="80" t="str">
        <f t="array" ref="AJ158">IFERROR(INDEX('[1]Master Price'!$E:$E,MATCH(D158,'[1]Master Price'!$B:$B,0)),"0")</f>
        <v>0</v>
      </c>
      <c r="AK158" s="80">
        <f t="shared" si="7"/>
        <v>0</v>
      </c>
      <c r="AL158" s="82" t="str">
        <f t="shared" si="32"/>
        <v>0-day</v>
      </c>
      <c r="AM158" s="82" t="str">
        <f t="shared" si="9"/>
        <v>1-day</v>
      </c>
      <c r="AN158" s="82" t="str">
        <f t="shared" si="33"/>
        <v>0-day</v>
      </c>
      <c r="AO158" s="82" t="str">
        <f t="shared" si="31"/>
        <v>1-day</v>
      </c>
      <c r="AP158" s="82" t="str">
        <f t="shared" si="12"/>
        <v>0-day</v>
      </c>
      <c r="AQ158" s="82" t="str">
        <f t="shared" si="13"/>
        <v>0-day</v>
      </c>
      <c r="AR158" s="17"/>
      <c r="AS158" s="83">
        <f t="shared" si="14"/>
        <v>156</v>
      </c>
      <c r="AT158" s="88" t="str">
        <f t="shared" si="29"/>
        <v>GMIAMMIPT/2026/04/1346</v>
      </c>
      <c r="AU158" s="84" t="e">
        <f t="shared" ca="1" si="15"/>
        <v>#NAME?</v>
      </c>
      <c r="AV158" s="88" t="e">
        <f t="shared" ca="1" si="16"/>
        <v>#NAME?</v>
      </c>
      <c r="AW158" s="83" t="e">
        <f t="shared" ca="1" si="17"/>
        <v>#NAME?</v>
      </c>
      <c r="AX158" s="88" t="e">
        <f t="shared" ca="1" si="18"/>
        <v>#NAME?</v>
      </c>
      <c r="AY158" s="83">
        <f t="shared" si="19"/>
        <v>200001041625</v>
      </c>
      <c r="AZ158" s="22" t="e">
        <f t="shared" ca="1" si="20"/>
        <v>#NAME?</v>
      </c>
      <c r="BA158" s="88" t="e">
        <f t="shared" ca="1" si="21"/>
        <v>#NAME?</v>
      </c>
      <c r="BB158" s="88" t="e">
        <f t="shared" ca="1" si="22"/>
        <v>#NAME?</v>
      </c>
      <c r="BC158" s="91" t="e">
        <f t="shared" ca="1" si="23"/>
        <v>#NAME?</v>
      </c>
      <c r="BD158" s="91" t="e">
        <f t="shared" ca="1" si="24"/>
        <v>#NAME?</v>
      </c>
      <c r="BE158" s="88" t="e">
        <f t="shared" ca="1" si="25"/>
        <v>#NAME?</v>
      </c>
      <c r="BF158" s="22" t="e">
        <f t="shared" ca="1" si="26"/>
        <v>#NAME?</v>
      </c>
      <c r="BG158" s="22" t="e">
        <f t="shared" ca="1" si="27"/>
        <v>#NAME?</v>
      </c>
      <c r="BH158" s="22"/>
      <c r="BI158" s="22"/>
      <c r="BJ158" s="22"/>
      <c r="BK158" s="22"/>
      <c r="BL158" s="22"/>
      <c r="BM158" s="22"/>
      <c r="BN158" s="25"/>
      <c r="BO158" s="25"/>
    </row>
    <row r="159" spans="1:67" ht="13.5" customHeight="1" x14ac:dyDescent="0.35">
      <c r="A159" s="25">
        <f t="shared" si="0"/>
        <v>157</v>
      </c>
      <c r="B159" s="135">
        <v>46121</v>
      </c>
      <c r="C159" s="54" t="s">
        <v>1380</v>
      </c>
      <c r="D159" s="54" t="s">
        <v>1381</v>
      </c>
      <c r="E159" s="56" t="s">
        <v>1382</v>
      </c>
      <c r="F159" s="54">
        <v>1</v>
      </c>
      <c r="G159" s="54" t="s">
        <v>65</v>
      </c>
      <c r="H159" s="54" t="str">
        <f t="shared" si="1"/>
        <v>DONE</v>
      </c>
      <c r="I159" s="54" t="s">
        <v>1383</v>
      </c>
      <c r="J159" s="58" t="s">
        <v>180</v>
      </c>
      <c r="K159" s="58" t="s">
        <v>79</v>
      </c>
      <c r="L159" s="54">
        <v>6014</v>
      </c>
      <c r="M159" s="25"/>
      <c r="N159" s="54" t="s">
        <v>1227</v>
      </c>
      <c r="O159" s="98" t="s">
        <v>91</v>
      </c>
      <c r="P159" s="54" t="s">
        <v>87</v>
      </c>
      <c r="Q159" s="54" t="s">
        <v>87</v>
      </c>
      <c r="R159" s="25">
        <v>200001041628</v>
      </c>
      <c r="S159" s="66">
        <v>46125</v>
      </c>
      <c r="T159" s="66" t="str">
        <f t="shared" si="2"/>
        <v>DONE</v>
      </c>
      <c r="U159" s="66">
        <v>46126</v>
      </c>
      <c r="V159" s="25">
        <v>7000240830</v>
      </c>
      <c r="W159" s="25">
        <v>44937</v>
      </c>
      <c r="X159" s="69">
        <v>46137</v>
      </c>
      <c r="Y159" s="69" t="str">
        <f t="shared" si="3"/>
        <v>DONE</v>
      </c>
      <c r="Z159" s="25">
        <v>48967</v>
      </c>
      <c r="AA159" s="72">
        <v>46139</v>
      </c>
      <c r="AB159" s="25" t="str">
        <f t="shared" si="4"/>
        <v>DONE</v>
      </c>
      <c r="AC159" s="25"/>
      <c r="AD159" s="54" t="s">
        <v>1384</v>
      </c>
      <c r="AE159" s="76">
        <v>46140</v>
      </c>
      <c r="AF159" s="69" t="str">
        <f t="shared" si="5"/>
        <v>DONE</v>
      </c>
      <c r="AG159" s="69">
        <v>46141</v>
      </c>
      <c r="AH159" s="75"/>
      <c r="AI159" s="77" t="e">
        <f t="shared" ca="1" si="6"/>
        <v>#NAME?</v>
      </c>
      <c r="AJ159" s="80" t="str">
        <f t="array" ref="AJ159">IFERROR(INDEX('[1]Master Price'!$E:$E,MATCH(D159,'[1]Master Price'!$B:$B,0)),"0")</f>
        <v>0</v>
      </c>
      <c r="AK159" s="80">
        <f t="shared" si="7"/>
        <v>0</v>
      </c>
      <c r="AL159" s="82" t="str">
        <f t="shared" si="32"/>
        <v>0-day</v>
      </c>
      <c r="AM159" s="82" t="str">
        <f t="shared" si="9"/>
        <v>1-day</v>
      </c>
      <c r="AN159" s="82" t="str">
        <f t="shared" si="33"/>
        <v>0-day</v>
      </c>
      <c r="AO159" s="82" t="str">
        <f t="shared" si="31"/>
        <v>2-day</v>
      </c>
      <c r="AP159" s="82" t="str">
        <f t="shared" si="12"/>
        <v>1-day</v>
      </c>
      <c r="AQ159" s="82" t="str">
        <f t="shared" si="13"/>
        <v>0-day</v>
      </c>
      <c r="AR159" s="17"/>
      <c r="AS159" s="83">
        <f t="shared" si="14"/>
        <v>157</v>
      </c>
      <c r="AT159" s="88" t="str">
        <f t="shared" si="29"/>
        <v>GMIAMMIPT/2026/04/1347</v>
      </c>
      <c r="AU159" s="84" t="e">
        <f t="shared" ca="1" si="15"/>
        <v>#NAME?</v>
      </c>
      <c r="AV159" s="88" t="e">
        <f t="shared" ca="1" si="16"/>
        <v>#NAME?</v>
      </c>
      <c r="AW159" s="83" t="e">
        <f t="shared" ca="1" si="17"/>
        <v>#NAME?</v>
      </c>
      <c r="AX159" s="88" t="e">
        <f t="shared" ca="1" si="18"/>
        <v>#NAME?</v>
      </c>
      <c r="AY159" s="83">
        <f t="shared" si="19"/>
        <v>200001041628</v>
      </c>
      <c r="AZ159" s="22" t="e">
        <f t="shared" ca="1" si="20"/>
        <v>#NAME?</v>
      </c>
      <c r="BA159" s="88" t="e">
        <f t="shared" ca="1" si="21"/>
        <v>#NAME?</v>
      </c>
      <c r="BB159" s="88" t="e">
        <f t="shared" ca="1" si="22"/>
        <v>#NAME?</v>
      </c>
      <c r="BC159" s="91" t="e">
        <f t="shared" ca="1" si="23"/>
        <v>#NAME?</v>
      </c>
      <c r="BD159" s="91" t="e">
        <f t="shared" ca="1" si="24"/>
        <v>#NAME?</v>
      </c>
      <c r="BE159" s="88" t="e">
        <f t="shared" ca="1" si="25"/>
        <v>#NAME?</v>
      </c>
      <c r="BF159" s="22" t="e">
        <f t="shared" ca="1" si="26"/>
        <v>#NAME?</v>
      </c>
      <c r="BG159" s="22" t="e">
        <f t="shared" ca="1" si="27"/>
        <v>#NAME?</v>
      </c>
      <c r="BH159" s="22"/>
      <c r="BI159" s="22"/>
      <c r="BJ159" s="22"/>
      <c r="BK159" s="22"/>
      <c r="BL159" s="22"/>
      <c r="BM159" s="22"/>
      <c r="BN159" s="25"/>
      <c r="BO159" s="25"/>
    </row>
    <row r="160" spans="1:67" ht="13.5" customHeight="1" x14ac:dyDescent="0.35">
      <c r="A160" s="25">
        <f t="shared" si="0"/>
        <v>158</v>
      </c>
      <c r="B160" s="135">
        <v>46121</v>
      </c>
      <c r="C160" s="54" t="s">
        <v>1380</v>
      </c>
      <c r="D160" s="54" t="s">
        <v>251</v>
      </c>
      <c r="E160" s="56" t="s">
        <v>116</v>
      </c>
      <c r="F160" s="54">
        <v>1</v>
      </c>
      <c r="G160" s="54" t="s">
        <v>65</v>
      </c>
      <c r="H160" s="54" t="str">
        <f t="shared" si="1"/>
        <v>DONE</v>
      </c>
      <c r="I160" s="54" t="s">
        <v>1383</v>
      </c>
      <c r="J160" s="58" t="s">
        <v>180</v>
      </c>
      <c r="K160" s="58" t="s">
        <v>79</v>
      </c>
      <c r="L160" s="54">
        <v>6014</v>
      </c>
      <c r="M160" s="25"/>
      <c r="N160" s="54" t="s">
        <v>1227</v>
      </c>
      <c r="O160" s="98" t="s">
        <v>91</v>
      </c>
      <c r="P160" s="54" t="s">
        <v>87</v>
      </c>
      <c r="Q160" s="54" t="s">
        <v>87</v>
      </c>
      <c r="R160" s="25">
        <v>200001041628</v>
      </c>
      <c r="S160" s="66">
        <v>46125</v>
      </c>
      <c r="T160" s="66" t="str">
        <f t="shared" si="2"/>
        <v>DONE</v>
      </c>
      <c r="U160" s="66">
        <v>46126</v>
      </c>
      <c r="V160" s="25">
        <v>7000240830</v>
      </c>
      <c r="W160" s="25">
        <v>44937</v>
      </c>
      <c r="X160" s="69">
        <v>46137</v>
      </c>
      <c r="Y160" s="69" t="str">
        <f t="shared" si="3"/>
        <v>DONE</v>
      </c>
      <c r="Z160" s="25">
        <v>48967</v>
      </c>
      <c r="AA160" s="72">
        <v>46139</v>
      </c>
      <c r="AB160" s="25" t="str">
        <f t="shared" si="4"/>
        <v>DONE</v>
      </c>
      <c r="AC160" s="25"/>
      <c r="AD160" s="54" t="s">
        <v>1384</v>
      </c>
      <c r="AE160" s="76">
        <v>46140</v>
      </c>
      <c r="AF160" s="69" t="str">
        <f t="shared" si="5"/>
        <v>DONE</v>
      </c>
      <c r="AG160" s="69">
        <v>46141</v>
      </c>
      <c r="AH160" s="75"/>
      <c r="AI160" s="77" t="e">
        <f t="shared" ca="1" si="6"/>
        <v>#NAME?</v>
      </c>
      <c r="AJ160" s="80" t="str">
        <f t="array" ref="AJ160">IFERROR(INDEX('[1]Master Price'!$E:$E,MATCH(D160,'[1]Master Price'!$B:$B,0)),"0")</f>
        <v>0</v>
      </c>
      <c r="AK160" s="80">
        <f t="shared" si="7"/>
        <v>0</v>
      </c>
      <c r="AL160" s="82" t="str">
        <f t="shared" si="32"/>
        <v>0-day</v>
      </c>
      <c r="AM160" s="82" t="str">
        <f t="shared" si="9"/>
        <v>1-day</v>
      </c>
      <c r="AN160" s="82" t="str">
        <f t="shared" si="33"/>
        <v>0-day</v>
      </c>
      <c r="AO160" s="82" t="str">
        <f t="shared" si="31"/>
        <v>2-day</v>
      </c>
      <c r="AP160" s="82" t="str">
        <f t="shared" si="12"/>
        <v>1-day</v>
      </c>
      <c r="AQ160" s="82" t="str">
        <f t="shared" si="13"/>
        <v>0-day</v>
      </c>
      <c r="AR160" s="17"/>
      <c r="AS160" s="83">
        <f t="shared" si="14"/>
        <v>158</v>
      </c>
      <c r="AT160" s="88" t="str">
        <f t="shared" si="29"/>
        <v>GMIAMMIPT/2026/04/1347</v>
      </c>
      <c r="AU160" s="84" t="e">
        <f t="shared" ca="1" si="15"/>
        <v>#NAME?</v>
      </c>
      <c r="AV160" s="88" t="e">
        <f t="shared" ca="1" si="16"/>
        <v>#NAME?</v>
      </c>
      <c r="AW160" s="83" t="e">
        <f t="shared" ca="1" si="17"/>
        <v>#NAME?</v>
      </c>
      <c r="AX160" s="88" t="e">
        <f t="shared" ca="1" si="18"/>
        <v>#NAME?</v>
      </c>
      <c r="AY160" s="83">
        <f t="shared" si="19"/>
        <v>200001041628</v>
      </c>
      <c r="AZ160" s="22" t="e">
        <f t="shared" ca="1" si="20"/>
        <v>#NAME?</v>
      </c>
      <c r="BA160" s="88" t="e">
        <f t="shared" ca="1" si="21"/>
        <v>#NAME?</v>
      </c>
      <c r="BB160" s="88" t="e">
        <f t="shared" ca="1" si="22"/>
        <v>#NAME?</v>
      </c>
      <c r="BC160" s="91" t="e">
        <f t="shared" ca="1" si="23"/>
        <v>#NAME?</v>
      </c>
      <c r="BD160" s="91" t="e">
        <f t="shared" ca="1" si="24"/>
        <v>#NAME?</v>
      </c>
      <c r="BE160" s="88" t="e">
        <f t="shared" ca="1" si="25"/>
        <v>#NAME?</v>
      </c>
      <c r="BF160" s="22" t="e">
        <f t="shared" ca="1" si="26"/>
        <v>#NAME?</v>
      </c>
      <c r="BG160" s="22" t="e">
        <f t="shared" ca="1" si="27"/>
        <v>#NAME?</v>
      </c>
      <c r="BH160" s="22"/>
      <c r="BI160" s="22"/>
      <c r="BJ160" s="22"/>
      <c r="BK160" s="22"/>
      <c r="BL160" s="22"/>
      <c r="BM160" s="22"/>
      <c r="BN160" s="25"/>
      <c r="BO160" s="25"/>
    </row>
    <row r="161" spans="1:67" ht="13.5" customHeight="1" x14ac:dyDescent="0.35">
      <c r="A161" s="25">
        <f t="shared" si="0"/>
        <v>159</v>
      </c>
      <c r="B161" s="135">
        <v>46121</v>
      </c>
      <c r="C161" s="54" t="s">
        <v>1380</v>
      </c>
      <c r="D161" s="54" t="s">
        <v>292</v>
      </c>
      <c r="E161" s="56" t="s">
        <v>293</v>
      </c>
      <c r="F161" s="54">
        <v>1</v>
      </c>
      <c r="G161" s="54" t="s">
        <v>65</v>
      </c>
      <c r="H161" s="54" t="str">
        <f t="shared" si="1"/>
        <v>DONE</v>
      </c>
      <c r="I161" s="54" t="s">
        <v>1383</v>
      </c>
      <c r="J161" s="58" t="s">
        <v>180</v>
      </c>
      <c r="K161" s="58" t="s">
        <v>79</v>
      </c>
      <c r="L161" s="54">
        <v>6014</v>
      </c>
      <c r="M161" s="25"/>
      <c r="N161" s="54" t="s">
        <v>1227</v>
      </c>
      <c r="O161" s="98" t="s">
        <v>91</v>
      </c>
      <c r="P161" s="54" t="s">
        <v>87</v>
      </c>
      <c r="Q161" s="54" t="s">
        <v>87</v>
      </c>
      <c r="R161" s="25">
        <v>200001041628</v>
      </c>
      <c r="S161" s="66">
        <v>46125</v>
      </c>
      <c r="T161" s="66" t="str">
        <f t="shared" si="2"/>
        <v>DONE</v>
      </c>
      <c r="U161" s="66">
        <v>46126</v>
      </c>
      <c r="V161" s="25">
        <v>7000240830</v>
      </c>
      <c r="W161" s="25">
        <v>44937</v>
      </c>
      <c r="X161" s="69">
        <v>46137</v>
      </c>
      <c r="Y161" s="69" t="str">
        <f t="shared" si="3"/>
        <v>DONE</v>
      </c>
      <c r="Z161" s="25">
        <v>48967</v>
      </c>
      <c r="AA161" s="72">
        <v>46139</v>
      </c>
      <c r="AB161" s="25" t="str">
        <f t="shared" si="4"/>
        <v>DONE</v>
      </c>
      <c r="AC161" s="25"/>
      <c r="AD161" s="54" t="s">
        <v>1384</v>
      </c>
      <c r="AE161" s="76">
        <v>46140</v>
      </c>
      <c r="AF161" s="69" t="str">
        <f t="shared" si="5"/>
        <v>DONE</v>
      </c>
      <c r="AG161" s="69">
        <v>46141</v>
      </c>
      <c r="AH161" s="75"/>
      <c r="AI161" s="77" t="e">
        <f t="shared" ca="1" si="6"/>
        <v>#NAME?</v>
      </c>
      <c r="AJ161" s="80" t="str">
        <f t="array" ref="AJ161">IFERROR(INDEX('[1]Master Price'!$E:$E,MATCH(D161,'[1]Master Price'!$B:$B,0)),"0")</f>
        <v>0</v>
      </c>
      <c r="AK161" s="80">
        <f t="shared" si="7"/>
        <v>0</v>
      </c>
      <c r="AL161" s="82" t="str">
        <f t="shared" si="32"/>
        <v>0-day</v>
      </c>
      <c r="AM161" s="82" t="str">
        <f t="shared" si="9"/>
        <v>1-day</v>
      </c>
      <c r="AN161" s="82" t="str">
        <f t="shared" si="33"/>
        <v>0-day</v>
      </c>
      <c r="AO161" s="82" t="str">
        <f t="shared" si="31"/>
        <v>2-day</v>
      </c>
      <c r="AP161" s="82" t="str">
        <f t="shared" si="12"/>
        <v>1-day</v>
      </c>
      <c r="AQ161" s="82" t="str">
        <f t="shared" si="13"/>
        <v>0-day</v>
      </c>
      <c r="AR161" s="17"/>
      <c r="AS161" s="83">
        <f t="shared" si="14"/>
        <v>159</v>
      </c>
      <c r="AT161" s="88" t="str">
        <f t="shared" si="29"/>
        <v>GMIAMMIPT/2026/04/1347</v>
      </c>
      <c r="AU161" s="84" t="e">
        <f t="shared" ca="1" si="15"/>
        <v>#NAME?</v>
      </c>
      <c r="AV161" s="88" t="e">
        <f t="shared" ca="1" si="16"/>
        <v>#NAME?</v>
      </c>
      <c r="AW161" s="83" t="e">
        <f t="shared" ca="1" si="17"/>
        <v>#NAME?</v>
      </c>
      <c r="AX161" s="88" t="e">
        <f t="shared" ca="1" si="18"/>
        <v>#NAME?</v>
      </c>
      <c r="AY161" s="83">
        <f t="shared" si="19"/>
        <v>200001041628</v>
      </c>
      <c r="AZ161" s="22" t="e">
        <f t="shared" ca="1" si="20"/>
        <v>#NAME?</v>
      </c>
      <c r="BA161" s="88" t="e">
        <f t="shared" ca="1" si="21"/>
        <v>#NAME?</v>
      </c>
      <c r="BB161" s="88" t="e">
        <f t="shared" ca="1" si="22"/>
        <v>#NAME?</v>
      </c>
      <c r="BC161" s="91" t="e">
        <f t="shared" ca="1" si="23"/>
        <v>#NAME?</v>
      </c>
      <c r="BD161" s="91" t="e">
        <f t="shared" ca="1" si="24"/>
        <v>#NAME?</v>
      </c>
      <c r="BE161" s="88" t="e">
        <f t="shared" ca="1" si="25"/>
        <v>#NAME?</v>
      </c>
      <c r="BF161" s="22" t="e">
        <f t="shared" ca="1" si="26"/>
        <v>#NAME?</v>
      </c>
      <c r="BG161" s="22" t="e">
        <f t="shared" ca="1" si="27"/>
        <v>#NAME?</v>
      </c>
      <c r="BH161" s="22"/>
      <c r="BI161" s="22"/>
      <c r="BJ161" s="22"/>
      <c r="BK161" s="22"/>
      <c r="BL161" s="22"/>
      <c r="BM161" s="22"/>
      <c r="BN161" s="25"/>
      <c r="BO161" s="25"/>
    </row>
    <row r="162" spans="1:67" ht="13.5" customHeight="1" x14ac:dyDescent="0.35">
      <c r="A162" s="25">
        <f t="shared" si="0"/>
        <v>160</v>
      </c>
      <c r="B162" s="135">
        <v>46121</v>
      </c>
      <c r="C162" s="54" t="s">
        <v>1380</v>
      </c>
      <c r="D162" s="58" t="s">
        <v>289</v>
      </c>
      <c r="E162" s="56" t="s">
        <v>290</v>
      </c>
      <c r="F162" s="54">
        <v>1</v>
      </c>
      <c r="G162" s="54" t="s">
        <v>65</v>
      </c>
      <c r="H162" s="54" t="str">
        <f t="shared" si="1"/>
        <v>DONE</v>
      </c>
      <c r="I162" s="54" t="s">
        <v>1383</v>
      </c>
      <c r="J162" s="58" t="s">
        <v>180</v>
      </c>
      <c r="K162" s="58" t="s">
        <v>79</v>
      </c>
      <c r="L162" s="60">
        <v>6014</v>
      </c>
      <c r="M162" s="25"/>
      <c r="N162" s="54" t="s">
        <v>1227</v>
      </c>
      <c r="O162" s="98" t="s">
        <v>91</v>
      </c>
      <c r="P162" s="64" t="s">
        <v>87</v>
      </c>
      <c r="Q162" s="64" t="s">
        <v>87</v>
      </c>
      <c r="R162" s="25">
        <v>200001041628</v>
      </c>
      <c r="S162" s="66">
        <v>46125</v>
      </c>
      <c r="T162" s="66" t="str">
        <f t="shared" si="2"/>
        <v>DONE</v>
      </c>
      <c r="U162" s="66">
        <v>46126</v>
      </c>
      <c r="V162" s="25">
        <v>7000240830</v>
      </c>
      <c r="W162" s="25">
        <v>44937</v>
      </c>
      <c r="X162" s="69">
        <v>46137</v>
      </c>
      <c r="Y162" s="69" t="str">
        <f t="shared" si="3"/>
        <v>DONE</v>
      </c>
      <c r="Z162" s="25">
        <v>48967</v>
      </c>
      <c r="AA162" s="72">
        <v>46139</v>
      </c>
      <c r="AB162" s="25" t="str">
        <f t="shared" si="4"/>
        <v>DONE</v>
      </c>
      <c r="AC162" s="25"/>
      <c r="AD162" s="54" t="s">
        <v>1384</v>
      </c>
      <c r="AE162" s="76">
        <v>46140</v>
      </c>
      <c r="AF162" s="69" t="str">
        <f t="shared" si="5"/>
        <v>DONE</v>
      </c>
      <c r="AG162" s="69">
        <v>46141</v>
      </c>
      <c r="AH162" s="75"/>
      <c r="AI162" s="77" t="e">
        <f t="shared" ca="1" si="6"/>
        <v>#NAME?</v>
      </c>
      <c r="AJ162" s="80" t="str">
        <f t="array" ref="AJ162">IFERROR(INDEX('[1]Master Price'!$E:$E,MATCH(D162,'[1]Master Price'!$B:$B,0)),"0")</f>
        <v>0</v>
      </c>
      <c r="AK162" s="80">
        <f t="shared" si="7"/>
        <v>0</v>
      </c>
      <c r="AL162" s="82" t="str">
        <f t="shared" si="32"/>
        <v>0-day</v>
      </c>
      <c r="AM162" s="82" t="str">
        <f t="shared" si="9"/>
        <v>1-day</v>
      </c>
      <c r="AN162" s="82" t="str">
        <f t="shared" si="33"/>
        <v>0-day</v>
      </c>
      <c r="AO162" s="82" t="str">
        <f t="shared" si="31"/>
        <v>2-day</v>
      </c>
      <c r="AP162" s="82" t="str">
        <f t="shared" si="12"/>
        <v>1-day</v>
      </c>
      <c r="AQ162" s="82" t="str">
        <f t="shared" si="13"/>
        <v>0-day</v>
      </c>
      <c r="AR162" s="17"/>
      <c r="AS162" s="83">
        <f t="shared" si="14"/>
        <v>160</v>
      </c>
      <c r="AT162" s="88" t="str">
        <f t="shared" si="29"/>
        <v>GMIAMMIPT/2026/04/1347</v>
      </c>
      <c r="AU162" s="84" t="e">
        <f t="shared" ca="1" si="15"/>
        <v>#NAME?</v>
      </c>
      <c r="AV162" s="88" t="e">
        <f t="shared" ca="1" si="16"/>
        <v>#NAME?</v>
      </c>
      <c r="AW162" s="83" t="e">
        <f t="shared" ca="1" si="17"/>
        <v>#NAME?</v>
      </c>
      <c r="AX162" s="88" t="e">
        <f t="shared" ca="1" si="18"/>
        <v>#NAME?</v>
      </c>
      <c r="AY162" s="83">
        <f t="shared" si="19"/>
        <v>200001041628</v>
      </c>
      <c r="AZ162" s="22" t="e">
        <f t="shared" ca="1" si="20"/>
        <v>#NAME?</v>
      </c>
      <c r="BA162" s="88" t="e">
        <f t="shared" ca="1" si="21"/>
        <v>#NAME?</v>
      </c>
      <c r="BB162" s="88" t="e">
        <f t="shared" ca="1" si="22"/>
        <v>#NAME?</v>
      </c>
      <c r="BC162" s="91" t="e">
        <f t="shared" ca="1" si="23"/>
        <v>#NAME?</v>
      </c>
      <c r="BD162" s="91" t="e">
        <f t="shared" ca="1" si="24"/>
        <v>#NAME?</v>
      </c>
      <c r="BE162" s="88" t="e">
        <f t="shared" ca="1" si="25"/>
        <v>#NAME?</v>
      </c>
      <c r="BF162" s="22" t="e">
        <f t="shared" ca="1" si="26"/>
        <v>#NAME?</v>
      </c>
      <c r="BG162" s="22" t="e">
        <f t="shared" ca="1" si="27"/>
        <v>#NAME?</v>
      </c>
      <c r="BH162" s="22"/>
      <c r="BI162" s="22"/>
      <c r="BJ162" s="22"/>
      <c r="BK162" s="22"/>
      <c r="BL162" s="22"/>
      <c r="BM162" s="22"/>
      <c r="BN162" s="25"/>
      <c r="BO162" s="25"/>
    </row>
    <row r="163" spans="1:67" ht="13.5" customHeight="1" x14ac:dyDescent="0.35">
      <c r="A163" s="25">
        <f t="shared" si="0"/>
        <v>161</v>
      </c>
      <c r="B163" s="135">
        <v>46121</v>
      </c>
      <c r="C163" s="54" t="s">
        <v>1380</v>
      </c>
      <c r="D163" s="58" t="s">
        <v>870</v>
      </c>
      <c r="E163" s="56" t="s">
        <v>871</v>
      </c>
      <c r="F163" s="54">
        <v>1</v>
      </c>
      <c r="G163" s="54" t="s">
        <v>65</v>
      </c>
      <c r="H163" s="54" t="str">
        <f t="shared" si="1"/>
        <v>DONE</v>
      </c>
      <c r="I163" s="54" t="s">
        <v>1383</v>
      </c>
      <c r="J163" s="58" t="s">
        <v>180</v>
      </c>
      <c r="K163" s="58" t="s">
        <v>79</v>
      </c>
      <c r="L163" s="60">
        <v>6014</v>
      </c>
      <c r="M163" s="25"/>
      <c r="N163" s="54" t="s">
        <v>1227</v>
      </c>
      <c r="O163" s="98" t="s">
        <v>91</v>
      </c>
      <c r="P163" s="64" t="s">
        <v>87</v>
      </c>
      <c r="Q163" s="64" t="s">
        <v>87</v>
      </c>
      <c r="R163" s="25">
        <v>200001041628</v>
      </c>
      <c r="S163" s="66">
        <v>46125</v>
      </c>
      <c r="T163" s="66" t="str">
        <f t="shared" si="2"/>
        <v>DONE</v>
      </c>
      <c r="U163" s="66">
        <v>46126</v>
      </c>
      <c r="V163" s="25">
        <v>7000240830</v>
      </c>
      <c r="W163" s="25">
        <v>44937</v>
      </c>
      <c r="X163" s="69">
        <v>46137</v>
      </c>
      <c r="Y163" s="69" t="str">
        <f t="shared" si="3"/>
        <v>DONE</v>
      </c>
      <c r="Z163" s="25">
        <v>48967</v>
      </c>
      <c r="AA163" s="72">
        <v>46139</v>
      </c>
      <c r="AB163" s="25" t="str">
        <f t="shared" si="4"/>
        <v>DONE</v>
      </c>
      <c r="AC163" s="25"/>
      <c r="AD163" s="54" t="s">
        <v>1384</v>
      </c>
      <c r="AE163" s="76">
        <v>46140</v>
      </c>
      <c r="AF163" s="69" t="str">
        <f t="shared" si="5"/>
        <v>DONE</v>
      </c>
      <c r="AG163" s="69">
        <v>46141</v>
      </c>
      <c r="AH163" s="75"/>
      <c r="AI163" s="77" t="e">
        <f t="shared" ca="1" si="6"/>
        <v>#NAME?</v>
      </c>
      <c r="AJ163" s="80" t="str">
        <f t="array" ref="AJ163">IFERROR(INDEX('[1]Master Price'!$E:$E,MATCH(D163,'[1]Master Price'!$B:$B,0)),"0")</f>
        <v>0</v>
      </c>
      <c r="AK163" s="80">
        <f t="shared" si="7"/>
        <v>0</v>
      </c>
      <c r="AL163" s="82" t="str">
        <f t="shared" si="32"/>
        <v>0-day</v>
      </c>
      <c r="AM163" s="82" t="str">
        <f t="shared" si="9"/>
        <v>1-day</v>
      </c>
      <c r="AN163" s="82" t="str">
        <f t="shared" si="33"/>
        <v>0-day</v>
      </c>
      <c r="AO163" s="82" t="str">
        <f t="shared" si="31"/>
        <v>2-day</v>
      </c>
      <c r="AP163" s="82" t="str">
        <f t="shared" si="12"/>
        <v>1-day</v>
      </c>
      <c r="AQ163" s="82" t="str">
        <f t="shared" si="13"/>
        <v>0-day</v>
      </c>
      <c r="AR163" s="17"/>
      <c r="AS163" s="83">
        <f t="shared" si="14"/>
        <v>161</v>
      </c>
      <c r="AT163" s="88" t="str">
        <f t="shared" si="29"/>
        <v>GMIAMMIPT/2026/04/1347</v>
      </c>
      <c r="AU163" s="84" t="e">
        <f t="shared" ca="1" si="15"/>
        <v>#NAME?</v>
      </c>
      <c r="AV163" s="88" t="e">
        <f t="shared" ca="1" si="16"/>
        <v>#NAME?</v>
      </c>
      <c r="AW163" s="83" t="e">
        <f t="shared" ca="1" si="17"/>
        <v>#NAME?</v>
      </c>
      <c r="AX163" s="88" t="e">
        <f t="shared" ca="1" si="18"/>
        <v>#NAME?</v>
      </c>
      <c r="AY163" s="83">
        <f t="shared" si="19"/>
        <v>200001041628</v>
      </c>
      <c r="AZ163" s="22" t="e">
        <f t="shared" ca="1" si="20"/>
        <v>#NAME?</v>
      </c>
      <c r="BA163" s="88" t="e">
        <f t="shared" ca="1" si="21"/>
        <v>#NAME?</v>
      </c>
      <c r="BB163" s="88" t="e">
        <f t="shared" ca="1" si="22"/>
        <v>#NAME?</v>
      </c>
      <c r="BC163" s="91" t="e">
        <f t="shared" ca="1" si="23"/>
        <v>#NAME?</v>
      </c>
      <c r="BD163" s="91" t="e">
        <f t="shared" ca="1" si="24"/>
        <v>#NAME?</v>
      </c>
      <c r="BE163" s="88" t="e">
        <f t="shared" ca="1" si="25"/>
        <v>#NAME?</v>
      </c>
      <c r="BF163" s="22" t="e">
        <f t="shared" ca="1" si="26"/>
        <v>#NAME?</v>
      </c>
      <c r="BG163" s="22" t="e">
        <f t="shared" ca="1" si="27"/>
        <v>#NAME?</v>
      </c>
      <c r="BH163" s="22"/>
      <c r="BI163" s="22"/>
      <c r="BJ163" s="22"/>
      <c r="BK163" s="22"/>
      <c r="BL163" s="22"/>
      <c r="BM163" s="22"/>
      <c r="BN163" s="25"/>
      <c r="BO163" s="25"/>
    </row>
    <row r="164" spans="1:67" ht="13.5" customHeight="1" x14ac:dyDescent="0.35">
      <c r="A164" s="25">
        <f t="shared" si="0"/>
        <v>162</v>
      </c>
      <c r="B164" s="135">
        <v>46121</v>
      </c>
      <c r="C164" s="54" t="s">
        <v>1380</v>
      </c>
      <c r="D164" s="58" t="s">
        <v>885</v>
      </c>
      <c r="E164" s="56" t="s">
        <v>886</v>
      </c>
      <c r="F164" s="54">
        <v>1</v>
      </c>
      <c r="G164" s="54" t="s">
        <v>65</v>
      </c>
      <c r="H164" s="54" t="str">
        <f t="shared" si="1"/>
        <v>DONE</v>
      </c>
      <c r="I164" s="54" t="s">
        <v>1383</v>
      </c>
      <c r="J164" s="58" t="s">
        <v>180</v>
      </c>
      <c r="K164" s="58" t="s">
        <v>79</v>
      </c>
      <c r="L164" s="60">
        <v>6014</v>
      </c>
      <c r="M164" s="25"/>
      <c r="N164" s="54" t="s">
        <v>1227</v>
      </c>
      <c r="O164" s="98" t="s">
        <v>91</v>
      </c>
      <c r="P164" s="54" t="s">
        <v>87</v>
      </c>
      <c r="Q164" s="64" t="s">
        <v>87</v>
      </c>
      <c r="R164" s="25">
        <v>200001041628</v>
      </c>
      <c r="S164" s="66">
        <v>46125</v>
      </c>
      <c r="T164" s="66" t="str">
        <f t="shared" si="2"/>
        <v>DONE</v>
      </c>
      <c r="U164" s="66">
        <v>46126</v>
      </c>
      <c r="V164" s="25">
        <v>7000240830</v>
      </c>
      <c r="W164" s="25">
        <v>44937</v>
      </c>
      <c r="X164" s="69">
        <v>46137</v>
      </c>
      <c r="Y164" s="69" t="str">
        <f t="shared" si="3"/>
        <v>DONE</v>
      </c>
      <c r="Z164" s="25">
        <v>48967</v>
      </c>
      <c r="AA164" s="72">
        <v>46139</v>
      </c>
      <c r="AB164" s="25" t="str">
        <f t="shared" si="4"/>
        <v>DONE</v>
      </c>
      <c r="AC164" s="25"/>
      <c r="AD164" s="54" t="s">
        <v>1384</v>
      </c>
      <c r="AE164" s="76">
        <v>46140</v>
      </c>
      <c r="AF164" s="69" t="str">
        <f t="shared" si="5"/>
        <v>DONE</v>
      </c>
      <c r="AG164" s="69">
        <v>46141</v>
      </c>
      <c r="AH164" s="75"/>
      <c r="AI164" s="77" t="e">
        <f t="shared" ca="1" si="6"/>
        <v>#NAME?</v>
      </c>
      <c r="AJ164" s="80" t="str">
        <f t="array" ref="AJ164">IFERROR(INDEX('[1]Master Price'!$E:$E,MATCH(D164,'[1]Master Price'!$B:$B,0)),"0")</f>
        <v>0</v>
      </c>
      <c r="AK164" s="80">
        <f t="shared" si="7"/>
        <v>0</v>
      </c>
      <c r="AL164" s="82" t="str">
        <f t="shared" si="32"/>
        <v>0-day</v>
      </c>
      <c r="AM164" s="82" t="str">
        <f t="shared" si="9"/>
        <v>1-day</v>
      </c>
      <c r="AN164" s="82" t="str">
        <f t="shared" si="33"/>
        <v>0-day</v>
      </c>
      <c r="AO164" s="82" t="str">
        <f t="shared" si="31"/>
        <v>2-day</v>
      </c>
      <c r="AP164" s="82" t="str">
        <f t="shared" si="12"/>
        <v>1-day</v>
      </c>
      <c r="AQ164" s="82" t="str">
        <f t="shared" si="13"/>
        <v>0-day</v>
      </c>
      <c r="AR164" s="17"/>
      <c r="AS164" s="83">
        <f t="shared" si="14"/>
        <v>162</v>
      </c>
      <c r="AT164" s="88" t="str">
        <f t="shared" si="29"/>
        <v>GMIAMMIPT/2026/04/1347</v>
      </c>
      <c r="AU164" s="84" t="e">
        <f t="shared" ca="1" si="15"/>
        <v>#NAME?</v>
      </c>
      <c r="AV164" s="88" t="e">
        <f t="shared" ca="1" si="16"/>
        <v>#NAME?</v>
      </c>
      <c r="AW164" s="83" t="e">
        <f t="shared" ca="1" si="17"/>
        <v>#NAME?</v>
      </c>
      <c r="AX164" s="88" t="e">
        <f t="shared" ca="1" si="18"/>
        <v>#NAME?</v>
      </c>
      <c r="AY164" s="83">
        <f t="shared" si="19"/>
        <v>200001041628</v>
      </c>
      <c r="AZ164" s="22" t="e">
        <f t="shared" ca="1" si="20"/>
        <v>#NAME?</v>
      </c>
      <c r="BA164" s="88" t="e">
        <f t="shared" ca="1" si="21"/>
        <v>#NAME?</v>
      </c>
      <c r="BB164" s="88" t="e">
        <f t="shared" ca="1" si="22"/>
        <v>#NAME?</v>
      </c>
      <c r="BC164" s="91" t="e">
        <f t="shared" ca="1" si="23"/>
        <v>#NAME?</v>
      </c>
      <c r="BD164" s="91" t="e">
        <f t="shared" ca="1" si="24"/>
        <v>#NAME?</v>
      </c>
      <c r="BE164" s="88" t="e">
        <f t="shared" ca="1" si="25"/>
        <v>#NAME?</v>
      </c>
      <c r="BF164" s="22" t="e">
        <f t="shared" ca="1" si="26"/>
        <v>#NAME?</v>
      </c>
      <c r="BG164" s="22" t="e">
        <f t="shared" ca="1" si="27"/>
        <v>#NAME?</v>
      </c>
      <c r="BH164" s="22"/>
      <c r="BI164" s="22"/>
      <c r="BJ164" s="22"/>
      <c r="BK164" s="22"/>
      <c r="BL164" s="22"/>
      <c r="BM164" s="22"/>
      <c r="BN164" s="25"/>
      <c r="BO164" s="25"/>
    </row>
    <row r="165" spans="1:67" ht="13.5" customHeight="1" x14ac:dyDescent="0.35">
      <c r="A165" s="25">
        <f t="shared" si="0"/>
        <v>163</v>
      </c>
      <c r="B165" s="135">
        <v>46121</v>
      </c>
      <c r="C165" s="54" t="s">
        <v>1380</v>
      </c>
      <c r="D165" s="58" t="s">
        <v>969</v>
      </c>
      <c r="E165" s="56" t="s">
        <v>970</v>
      </c>
      <c r="F165" s="54">
        <v>1</v>
      </c>
      <c r="G165" s="54" t="s">
        <v>65</v>
      </c>
      <c r="H165" s="54" t="str">
        <f t="shared" si="1"/>
        <v>DONE</v>
      </c>
      <c r="I165" s="54" t="s">
        <v>1383</v>
      </c>
      <c r="J165" s="58" t="s">
        <v>180</v>
      </c>
      <c r="K165" s="58" t="s">
        <v>79</v>
      </c>
      <c r="L165" s="60">
        <v>6014</v>
      </c>
      <c r="M165" s="25"/>
      <c r="N165" s="54" t="s">
        <v>1227</v>
      </c>
      <c r="O165" s="98" t="s">
        <v>91</v>
      </c>
      <c r="P165" s="54" t="s">
        <v>87</v>
      </c>
      <c r="Q165" s="64" t="s">
        <v>87</v>
      </c>
      <c r="R165" s="25">
        <v>200001041628</v>
      </c>
      <c r="S165" s="66">
        <v>46125</v>
      </c>
      <c r="T165" s="66" t="str">
        <f t="shared" si="2"/>
        <v>DONE</v>
      </c>
      <c r="U165" s="66">
        <v>46126</v>
      </c>
      <c r="V165" s="25">
        <v>7000240830</v>
      </c>
      <c r="W165" s="25">
        <v>44937</v>
      </c>
      <c r="X165" s="69">
        <v>46137</v>
      </c>
      <c r="Y165" s="69" t="str">
        <f t="shared" si="3"/>
        <v>DONE</v>
      </c>
      <c r="Z165" s="25">
        <v>48967</v>
      </c>
      <c r="AA165" s="72">
        <v>46139</v>
      </c>
      <c r="AB165" s="25" t="str">
        <f t="shared" si="4"/>
        <v>DONE</v>
      </c>
      <c r="AC165" s="25"/>
      <c r="AD165" s="54" t="s">
        <v>1384</v>
      </c>
      <c r="AE165" s="76">
        <v>46140</v>
      </c>
      <c r="AF165" s="69" t="str">
        <f t="shared" si="5"/>
        <v>DONE</v>
      </c>
      <c r="AG165" s="69">
        <v>46141</v>
      </c>
      <c r="AH165" s="75"/>
      <c r="AI165" s="77" t="e">
        <f t="shared" ca="1" si="6"/>
        <v>#NAME?</v>
      </c>
      <c r="AJ165" s="80" t="str">
        <f t="array" ref="AJ165">IFERROR(INDEX('[1]Master Price'!$E:$E,MATCH(D165,'[1]Master Price'!$B:$B,0)),"0")</f>
        <v>0</v>
      </c>
      <c r="AK165" s="80">
        <f t="shared" si="7"/>
        <v>0</v>
      </c>
      <c r="AL165" s="82" t="str">
        <f t="shared" si="32"/>
        <v>0-day</v>
      </c>
      <c r="AM165" s="82" t="str">
        <f t="shared" si="9"/>
        <v>1-day</v>
      </c>
      <c r="AN165" s="82" t="str">
        <f t="shared" si="33"/>
        <v>0-day</v>
      </c>
      <c r="AO165" s="82" t="str">
        <f t="shared" si="31"/>
        <v>2-day</v>
      </c>
      <c r="AP165" s="82" t="str">
        <f t="shared" si="12"/>
        <v>1-day</v>
      </c>
      <c r="AQ165" s="82" t="str">
        <f t="shared" si="13"/>
        <v>0-day</v>
      </c>
      <c r="AR165" s="17"/>
      <c r="AS165" s="83">
        <f t="shared" si="14"/>
        <v>163</v>
      </c>
      <c r="AT165" s="88" t="str">
        <f t="shared" si="29"/>
        <v>GMIAMMIPT/2026/04/1347</v>
      </c>
      <c r="AU165" s="84" t="e">
        <f t="shared" ca="1" si="15"/>
        <v>#NAME?</v>
      </c>
      <c r="AV165" s="88" t="e">
        <f t="shared" ca="1" si="16"/>
        <v>#NAME?</v>
      </c>
      <c r="AW165" s="83" t="e">
        <f t="shared" ca="1" si="17"/>
        <v>#NAME?</v>
      </c>
      <c r="AX165" s="88" t="e">
        <f t="shared" ca="1" si="18"/>
        <v>#NAME?</v>
      </c>
      <c r="AY165" s="83">
        <f t="shared" si="19"/>
        <v>200001041628</v>
      </c>
      <c r="AZ165" s="22" t="e">
        <f t="shared" ca="1" si="20"/>
        <v>#NAME?</v>
      </c>
      <c r="BA165" s="88" t="e">
        <f t="shared" ca="1" si="21"/>
        <v>#NAME?</v>
      </c>
      <c r="BB165" s="88" t="e">
        <f t="shared" ca="1" si="22"/>
        <v>#NAME?</v>
      </c>
      <c r="BC165" s="91" t="e">
        <f t="shared" ca="1" si="23"/>
        <v>#NAME?</v>
      </c>
      <c r="BD165" s="91" t="e">
        <f t="shared" ca="1" si="24"/>
        <v>#NAME?</v>
      </c>
      <c r="BE165" s="88" t="e">
        <f t="shared" ca="1" si="25"/>
        <v>#NAME?</v>
      </c>
      <c r="BF165" s="22" t="e">
        <f t="shared" ca="1" si="26"/>
        <v>#NAME?</v>
      </c>
      <c r="BG165" s="22" t="e">
        <f t="shared" ca="1" si="27"/>
        <v>#NAME?</v>
      </c>
      <c r="BH165" s="22"/>
      <c r="BI165" s="22"/>
      <c r="BJ165" s="22"/>
      <c r="BK165" s="22"/>
      <c r="BL165" s="22"/>
      <c r="BM165" s="22"/>
      <c r="BN165" s="25"/>
      <c r="BO165" s="25"/>
    </row>
    <row r="166" spans="1:67" ht="13.5" customHeight="1" x14ac:dyDescent="0.35">
      <c r="A166" s="25">
        <f t="shared" si="0"/>
        <v>164</v>
      </c>
      <c r="B166" s="135">
        <v>46121</v>
      </c>
      <c r="C166" s="54" t="s">
        <v>1380</v>
      </c>
      <c r="D166" s="54" t="s">
        <v>67</v>
      </c>
      <c r="E166" s="56" t="s">
        <v>69</v>
      </c>
      <c r="F166" s="54">
        <v>1</v>
      </c>
      <c r="G166" s="54" t="s">
        <v>65</v>
      </c>
      <c r="H166" s="54" t="str">
        <f t="shared" si="1"/>
        <v>DONE</v>
      </c>
      <c r="I166" s="54" t="s">
        <v>1383</v>
      </c>
      <c r="J166" s="58" t="s">
        <v>180</v>
      </c>
      <c r="K166" s="58" t="s">
        <v>79</v>
      </c>
      <c r="L166" s="60">
        <v>6014</v>
      </c>
      <c r="M166" s="25"/>
      <c r="N166" s="54" t="s">
        <v>1227</v>
      </c>
      <c r="O166" s="98" t="s">
        <v>91</v>
      </c>
      <c r="P166" s="54" t="s">
        <v>87</v>
      </c>
      <c r="Q166" s="64" t="s">
        <v>87</v>
      </c>
      <c r="R166" s="25">
        <v>200001041628</v>
      </c>
      <c r="S166" s="66">
        <v>46125</v>
      </c>
      <c r="T166" s="66" t="str">
        <f t="shared" si="2"/>
        <v>DONE</v>
      </c>
      <c r="U166" s="66">
        <v>46126</v>
      </c>
      <c r="V166" s="25">
        <v>7000240830</v>
      </c>
      <c r="W166" s="25">
        <v>44937</v>
      </c>
      <c r="X166" s="69">
        <v>46137</v>
      </c>
      <c r="Y166" s="69" t="str">
        <f t="shared" si="3"/>
        <v>DONE</v>
      </c>
      <c r="Z166" s="25">
        <v>48967</v>
      </c>
      <c r="AA166" s="72">
        <v>46139</v>
      </c>
      <c r="AB166" s="25" t="str">
        <f t="shared" si="4"/>
        <v>DONE</v>
      </c>
      <c r="AC166" s="25"/>
      <c r="AD166" s="54" t="s">
        <v>1384</v>
      </c>
      <c r="AE166" s="76">
        <v>46140</v>
      </c>
      <c r="AF166" s="69" t="str">
        <f t="shared" si="5"/>
        <v>DONE</v>
      </c>
      <c r="AG166" s="69">
        <v>46141</v>
      </c>
      <c r="AH166" s="75"/>
      <c r="AI166" s="77" t="e">
        <f t="shared" ca="1" si="6"/>
        <v>#NAME?</v>
      </c>
      <c r="AJ166" s="80" t="str">
        <f t="array" ref="AJ166">IFERROR(INDEX('[1]Master Price'!$E:$E,MATCH(D166,'[1]Master Price'!$B:$B,0)),"0")</f>
        <v>0</v>
      </c>
      <c r="AK166" s="80">
        <f t="shared" si="7"/>
        <v>0</v>
      </c>
      <c r="AL166" s="82" t="str">
        <f t="shared" si="32"/>
        <v>0-day</v>
      </c>
      <c r="AM166" s="82" t="str">
        <f t="shared" si="9"/>
        <v>1-day</v>
      </c>
      <c r="AN166" s="82" t="str">
        <f t="shared" si="33"/>
        <v>0-day</v>
      </c>
      <c r="AO166" s="82" t="str">
        <f t="shared" si="31"/>
        <v>2-day</v>
      </c>
      <c r="AP166" s="82" t="str">
        <f t="shared" si="12"/>
        <v>1-day</v>
      </c>
      <c r="AQ166" s="82" t="str">
        <f t="shared" si="13"/>
        <v>0-day</v>
      </c>
      <c r="AR166" s="17"/>
      <c r="AS166" s="83">
        <f t="shared" si="14"/>
        <v>164</v>
      </c>
      <c r="AT166" s="88" t="str">
        <f t="shared" si="29"/>
        <v>GMIAMMIPT/2026/04/1347</v>
      </c>
      <c r="AU166" s="84" t="e">
        <f t="shared" ca="1" si="15"/>
        <v>#NAME?</v>
      </c>
      <c r="AV166" s="88" t="e">
        <f t="shared" ca="1" si="16"/>
        <v>#NAME?</v>
      </c>
      <c r="AW166" s="83" t="e">
        <f t="shared" ca="1" si="17"/>
        <v>#NAME?</v>
      </c>
      <c r="AX166" s="88" t="e">
        <f t="shared" ca="1" si="18"/>
        <v>#NAME?</v>
      </c>
      <c r="AY166" s="83">
        <f t="shared" si="19"/>
        <v>200001041628</v>
      </c>
      <c r="AZ166" s="22" t="e">
        <f t="shared" ca="1" si="20"/>
        <v>#NAME?</v>
      </c>
      <c r="BA166" s="88" t="e">
        <f t="shared" ca="1" si="21"/>
        <v>#NAME?</v>
      </c>
      <c r="BB166" s="88" t="e">
        <f t="shared" ca="1" si="22"/>
        <v>#NAME?</v>
      </c>
      <c r="BC166" s="91" t="e">
        <f t="shared" ca="1" si="23"/>
        <v>#NAME?</v>
      </c>
      <c r="BD166" s="91" t="e">
        <f t="shared" ca="1" si="24"/>
        <v>#NAME?</v>
      </c>
      <c r="BE166" s="88" t="e">
        <f t="shared" ca="1" si="25"/>
        <v>#NAME?</v>
      </c>
      <c r="BF166" s="22" t="e">
        <f t="shared" ca="1" si="26"/>
        <v>#NAME?</v>
      </c>
      <c r="BG166" s="22" t="e">
        <f t="shared" ca="1" si="27"/>
        <v>#NAME?</v>
      </c>
      <c r="BH166" s="22"/>
      <c r="BI166" s="22"/>
      <c r="BJ166" s="22"/>
      <c r="BK166" s="22"/>
      <c r="BL166" s="22"/>
      <c r="BM166" s="22"/>
      <c r="BN166" s="25"/>
      <c r="BO166" s="25"/>
    </row>
    <row r="167" spans="1:67" ht="13.5" customHeight="1" x14ac:dyDescent="0.35">
      <c r="A167" s="25">
        <f t="shared" si="0"/>
        <v>165</v>
      </c>
      <c r="B167" s="135">
        <v>46121</v>
      </c>
      <c r="C167" s="54" t="s">
        <v>1380</v>
      </c>
      <c r="D167" s="54" t="s">
        <v>234</v>
      </c>
      <c r="E167" s="56" t="s">
        <v>236</v>
      </c>
      <c r="F167" s="54">
        <v>1</v>
      </c>
      <c r="G167" s="54" t="s">
        <v>65</v>
      </c>
      <c r="H167" s="54" t="str">
        <f t="shared" si="1"/>
        <v>DONE</v>
      </c>
      <c r="I167" s="54" t="s">
        <v>1383</v>
      </c>
      <c r="J167" s="58" t="s">
        <v>180</v>
      </c>
      <c r="K167" s="58" t="s">
        <v>79</v>
      </c>
      <c r="L167" s="60">
        <v>6014</v>
      </c>
      <c r="M167" s="25"/>
      <c r="N167" s="54" t="s">
        <v>1227</v>
      </c>
      <c r="O167" s="98" t="s">
        <v>91</v>
      </c>
      <c r="P167" s="54" t="s">
        <v>87</v>
      </c>
      <c r="Q167" s="64" t="s">
        <v>87</v>
      </c>
      <c r="R167" s="25">
        <v>200001041628</v>
      </c>
      <c r="S167" s="66">
        <v>46125</v>
      </c>
      <c r="T167" s="66" t="str">
        <f t="shared" si="2"/>
        <v>DONE</v>
      </c>
      <c r="U167" s="66">
        <v>46126</v>
      </c>
      <c r="V167" s="25">
        <v>7000240830</v>
      </c>
      <c r="W167" s="25">
        <v>44937</v>
      </c>
      <c r="X167" s="69">
        <v>46137</v>
      </c>
      <c r="Y167" s="69" t="str">
        <f t="shared" si="3"/>
        <v>DONE</v>
      </c>
      <c r="Z167" s="25">
        <v>48967</v>
      </c>
      <c r="AA167" s="72">
        <v>46139</v>
      </c>
      <c r="AB167" s="25" t="str">
        <f t="shared" si="4"/>
        <v>DONE</v>
      </c>
      <c r="AC167" s="25"/>
      <c r="AD167" s="54" t="s">
        <v>1384</v>
      </c>
      <c r="AE167" s="76">
        <v>46140</v>
      </c>
      <c r="AF167" s="69" t="str">
        <f t="shared" si="5"/>
        <v>DONE</v>
      </c>
      <c r="AG167" s="69">
        <v>46141</v>
      </c>
      <c r="AH167" s="75"/>
      <c r="AI167" s="77" t="e">
        <f t="shared" ca="1" si="6"/>
        <v>#NAME?</v>
      </c>
      <c r="AJ167" s="80" t="str">
        <f t="array" ref="AJ167">IFERROR(INDEX('[1]Master Price'!$E:$E,MATCH(D167,'[1]Master Price'!$B:$B,0)),"0")</f>
        <v>0</v>
      </c>
      <c r="AK167" s="80">
        <f t="shared" si="7"/>
        <v>0</v>
      </c>
      <c r="AL167" s="82" t="str">
        <f t="shared" si="32"/>
        <v>0-day</v>
      </c>
      <c r="AM167" s="82" t="str">
        <f t="shared" si="9"/>
        <v>1-day</v>
      </c>
      <c r="AN167" s="82" t="str">
        <f t="shared" si="33"/>
        <v>0-day</v>
      </c>
      <c r="AO167" s="82" t="str">
        <f t="shared" si="31"/>
        <v>2-day</v>
      </c>
      <c r="AP167" s="82" t="str">
        <f t="shared" si="12"/>
        <v>1-day</v>
      </c>
      <c r="AQ167" s="82" t="str">
        <f t="shared" si="13"/>
        <v>0-day</v>
      </c>
      <c r="AR167" s="17"/>
      <c r="AS167" s="83">
        <f t="shared" si="14"/>
        <v>165</v>
      </c>
      <c r="AT167" s="88" t="str">
        <f t="shared" si="29"/>
        <v>GMIAMMIPT/2026/04/1347</v>
      </c>
      <c r="AU167" s="84" t="e">
        <f t="shared" ca="1" si="15"/>
        <v>#NAME?</v>
      </c>
      <c r="AV167" s="88" t="e">
        <f t="shared" ca="1" si="16"/>
        <v>#NAME?</v>
      </c>
      <c r="AW167" s="83" t="e">
        <f t="shared" ca="1" si="17"/>
        <v>#NAME?</v>
      </c>
      <c r="AX167" s="88" t="e">
        <f t="shared" ca="1" si="18"/>
        <v>#NAME?</v>
      </c>
      <c r="AY167" s="83">
        <f t="shared" si="19"/>
        <v>200001041628</v>
      </c>
      <c r="AZ167" s="22" t="e">
        <f t="shared" ca="1" si="20"/>
        <v>#NAME?</v>
      </c>
      <c r="BA167" s="88" t="e">
        <f t="shared" ca="1" si="21"/>
        <v>#NAME?</v>
      </c>
      <c r="BB167" s="88" t="e">
        <f t="shared" ca="1" si="22"/>
        <v>#NAME?</v>
      </c>
      <c r="BC167" s="91" t="e">
        <f t="shared" ca="1" si="23"/>
        <v>#NAME?</v>
      </c>
      <c r="BD167" s="91" t="e">
        <f t="shared" ca="1" si="24"/>
        <v>#NAME?</v>
      </c>
      <c r="BE167" s="88" t="e">
        <f t="shared" ca="1" si="25"/>
        <v>#NAME?</v>
      </c>
      <c r="BF167" s="22" t="e">
        <f t="shared" ca="1" si="26"/>
        <v>#NAME?</v>
      </c>
      <c r="BG167" s="22" t="e">
        <f t="shared" ca="1" si="27"/>
        <v>#NAME?</v>
      </c>
      <c r="BH167" s="22"/>
      <c r="BI167" s="22"/>
      <c r="BJ167" s="22"/>
      <c r="BK167" s="22"/>
      <c r="BL167" s="22"/>
      <c r="BM167" s="22"/>
      <c r="BN167" s="25"/>
      <c r="BO167" s="25"/>
    </row>
    <row r="168" spans="1:67" ht="13.5" customHeight="1" x14ac:dyDescent="0.35">
      <c r="A168" s="25">
        <f t="shared" si="0"/>
        <v>166</v>
      </c>
      <c r="B168" s="135">
        <v>46121</v>
      </c>
      <c r="C168" s="54" t="s">
        <v>1410</v>
      </c>
      <c r="D168" s="54" t="s">
        <v>115</v>
      </c>
      <c r="E168" s="56" t="s">
        <v>116</v>
      </c>
      <c r="F168" s="54">
        <v>1</v>
      </c>
      <c r="G168" s="54" t="s">
        <v>65</v>
      </c>
      <c r="H168" s="54" t="str">
        <f t="shared" si="1"/>
        <v>DONE</v>
      </c>
      <c r="I168" s="54" t="s">
        <v>1411</v>
      </c>
      <c r="J168" s="58" t="s">
        <v>78</v>
      </c>
      <c r="K168" s="58" t="s">
        <v>79</v>
      </c>
      <c r="L168" s="60">
        <v>8036</v>
      </c>
      <c r="M168" s="25"/>
      <c r="N168" s="54" t="s">
        <v>283</v>
      </c>
      <c r="O168" s="96" t="s">
        <v>85</v>
      </c>
      <c r="P168" s="54" t="s">
        <v>87</v>
      </c>
      <c r="Q168" s="64" t="s">
        <v>326</v>
      </c>
      <c r="R168" s="25">
        <v>200001042386</v>
      </c>
      <c r="S168" s="66">
        <v>46130</v>
      </c>
      <c r="T168" s="66" t="str">
        <f t="shared" si="2"/>
        <v>DONE</v>
      </c>
      <c r="U168" s="66">
        <v>46131</v>
      </c>
      <c r="V168" s="25">
        <v>9200083262</v>
      </c>
      <c r="W168" s="25">
        <v>45054</v>
      </c>
      <c r="X168" s="69">
        <v>46140</v>
      </c>
      <c r="Y168" s="69" t="str">
        <f t="shared" si="3"/>
        <v>DONE</v>
      </c>
      <c r="Z168" s="25">
        <v>49102</v>
      </c>
      <c r="AA168" s="72">
        <v>46141</v>
      </c>
      <c r="AB168" s="25" t="str">
        <f t="shared" si="4"/>
        <v>DONE</v>
      </c>
      <c r="AC168" s="25"/>
      <c r="AD168" s="54" t="s">
        <v>1412</v>
      </c>
      <c r="AE168" s="76">
        <v>46142</v>
      </c>
      <c r="AF168" s="69" t="str">
        <f t="shared" si="5"/>
        <v>DONE</v>
      </c>
      <c r="AG168" s="69">
        <v>46146</v>
      </c>
      <c r="AH168" s="75"/>
      <c r="AI168" s="77" t="e">
        <f t="shared" ca="1" si="6"/>
        <v>#NAME?</v>
      </c>
      <c r="AJ168" s="80" t="str">
        <f t="array" ref="AJ168">IFERROR(INDEX('[1]Master Price'!$E:$E,MATCH(D168,'[1]Master Price'!$B:$B,0)),"0")</f>
        <v>0</v>
      </c>
      <c r="AK168" s="80">
        <f t="shared" si="7"/>
        <v>0</v>
      </c>
      <c r="AL168" s="82" t="str">
        <f t="shared" si="32"/>
        <v>0-day</v>
      </c>
      <c r="AM168" s="82" t="str">
        <f t="shared" si="9"/>
        <v>1-day</v>
      </c>
      <c r="AN168" s="82" t="str">
        <f t="shared" si="33"/>
        <v>0-day</v>
      </c>
      <c r="AO168" s="82" t="str">
        <f t="shared" si="31"/>
        <v>1-day</v>
      </c>
      <c r="AP168" s="82" t="str">
        <f t="shared" si="12"/>
        <v>1-day</v>
      </c>
      <c r="AQ168" s="82" t="str">
        <f t="shared" si="13"/>
        <v>0-day</v>
      </c>
      <c r="AR168" s="17"/>
      <c r="AS168" s="83">
        <f t="shared" si="14"/>
        <v>166</v>
      </c>
      <c r="AT168" s="88" t="str">
        <f t="shared" si="29"/>
        <v>GMIAMMIPT/2026/04/1348</v>
      </c>
      <c r="AU168" s="84" t="e">
        <f t="shared" ca="1" si="15"/>
        <v>#NAME?</v>
      </c>
      <c r="AV168" s="88" t="e">
        <f t="shared" ca="1" si="16"/>
        <v>#NAME?</v>
      </c>
      <c r="AW168" s="83" t="e">
        <f t="shared" ca="1" si="17"/>
        <v>#NAME?</v>
      </c>
      <c r="AX168" s="88" t="e">
        <f t="shared" ca="1" si="18"/>
        <v>#NAME?</v>
      </c>
      <c r="AY168" s="83">
        <f t="shared" si="19"/>
        <v>200001042386</v>
      </c>
      <c r="AZ168" s="22" t="e">
        <f t="shared" ca="1" si="20"/>
        <v>#NAME?</v>
      </c>
      <c r="BA168" s="88" t="e">
        <f t="shared" ca="1" si="21"/>
        <v>#NAME?</v>
      </c>
      <c r="BB168" s="88" t="e">
        <f t="shared" ca="1" si="22"/>
        <v>#NAME?</v>
      </c>
      <c r="BC168" s="91" t="e">
        <f t="shared" ca="1" si="23"/>
        <v>#NAME?</v>
      </c>
      <c r="BD168" s="91" t="e">
        <f t="shared" ca="1" si="24"/>
        <v>#NAME?</v>
      </c>
      <c r="BE168" s="88" t="e">
        <f t="shared" ca="1" si="25"/>
        <v>#NAME?</v>
      </c>
      <c r="BF168" s="22" t="e">
        <f t="shared" ca="1" si="26"/>
        <v>#NAME?</v>
      </c>
      <c r="BG168" s="22" t="e">
        <f t="shared" ca="1" si="27"/>
        <v>#NAME?</v>
      </c>
      <c r="BH168" s="22"/>
      <c r="BI168" s="22"/>
      <c r="BJ168" s="22"/>
      <c r="BK168" s="22"/>
      <c r="BL168" s="22"/>
      <c r="BM168" s="22"/>
      <c r="BN168" s="25"/>
      <c r="BO168" s="25"/>
    </row>
    <row r="169" spans="1:67" ht="13.5" customHeight="1" x14ac:dyDescent="0.35">
      <c r="A169" s="25">
        <f t="shared" si="0"/>
        <v>167</v>
      </c>
      <c r="B169" s="135">
        <v>46121</v>
      </c>
      <c r="C169" s="54" t="s">
        <v>1410</v>
      </c>
      <c r="D169" s="54" t="s">
        <v>292</v>
      </c>
      <c r="E169" s="56" t="s">
        <v>293</v>
      </c>
      <c r="F169" s="54">
        <v>1</v>
      </c>
      <c r="G169" s="54" t="s">
        <v>65</v>
      </c>
      <c r="H169" s="54" t="str">
        <f t="shared" si="1"/>
        <v>DONE</v>
      </c>
      <c r="I169" s="54" t="s">
        <v>1411</v>
      </c>
      <c r="J169" s="58" t="s">
        <v>78</v>
      </c>
      <c r="K169" s="58" t="s">
        <v>79</v>
      </c>
      <c r="L169" s="60">
        <v>8036</v>
      </c>
      <c r="M169" s="25"/>
      <c r="N169" s="54" t="s">
        <v>283</v>
      </c>
      <c r="O169" s="96" t="s">
        <v>85</v>
      </c>
      <c r="P169" s="54" t="s">
        <v>87</v>
      </c>
      <c r="Q169" s="64" t="s">
        <v>326</v>
      </c>
      <c r="R169" s="25">
        <v>200001042386</v>
      </c>
      <c r="S169" s="66">
        <v>46130</v>
      </c>
      <c r="T169" s="66" t="str">
        <f t="shared" si="2"/>
        <v>DONE</v>
      </c>
      <c r="U169" s="66">
        <v>46131</v>
      </c>
      <c r="V169" s="25">
        <v>9200083262</v>
      </c>
      <c r="W169" s="25">
        <v>45054</v>
      </c>
      <c r="X169" s="69">
        <v>46140</v>
      </c>
      <c r="Y169" s="69" t="str">
        <f t="shared" si="3"/>
        <v>DONE</v>
      </c>
      <c r="Z169" s="25">
        <v>49102</v>
      </c>
      <c r="AA169" s="72">
        <v>46141</v>
      </c>
      <c r="AB169" s="25" t="str">
        <f t="shared" si="4"/>
        <v>DONE</v>
      </c>
      <c r="AC169" s="25"/>
      <c r="AD169" s="54" t="s">
        <v>1412</v>
      </c>
      <c r="AE169" s="76">
        <v>46142</v>
      </c>
      <c r="AF169" s="69" t="str">
        <f t="shared" si="5"/>
        <v>DONE</v>
      </c>
      <c r="AG169" s="69">
        <v>46146</v>
      </c>
      <c r="AH169" s="75"/>
      <c r="AI169" s="77" t="e">
        <f t="shared" ca="1" si="6"/>
        <v>#NAME?</v>
      </c>
      <c r="AJ169" s="80" t="str">
        <f t="array" ref="AJ169">IFERROR(INDEX('[1]Master Price'!$E:$E,MATCH(D169,'[1]Master Price'!$B:$B,0)),"0")</f>
        <v>0</v>
      </c>
      <c r="AK169" s="80">
        <f t="shared" si="7"/>
        <v>0</v>
      </c>
      <c r="AL169" s="82" t="str">
        <f t="shared" si="32"/>
        <v>0-day</v>
      </c>
      <c r="AM169" s="82" t="str">
        <f t="shared" si="9"/>
        <v>1-day</v>
      </c>
      <c r="AN169" s="82" t="str">
        <f t="shared" si="33"/>
        <v>0-day</v>
      </c>
      <c r="AO169" s="82" t="str">
        <f t="shared" si="31"/>
        <v>1-day</v>
      </c>
      <c r="AP169" s="82" t="str">
        <f t="shared" si="12"/>
        <v>1-day</v>
      </c>
      <c r="AQ169" s="82" t="str">
        <f t="shared" si="13"/>
        <v>0-day</v>
      </c>
      <c r="AR169" s="17"/>
      <c r="AS169" s="83">
        <f t="shared" si="14"/>
        <v>167</v>
      </c>
      <c r="AT169" s="88" t="str">
        <f t="shared" si="29"/>
        <v>GMIAMMIPT/2026/04/1348</v>
      </c>
      <c r="AU169" s="84" t="e">
        <f t="shared" ca="1" si="15"/>
        <v>#NAME?</v>
      </c>
      <c r="AV169" s="88" t="e">
        <f t="shared" ca="1" si="16"/>
        <v>#NAME?</v>
      </c>
      <c r="AW169" s="83" t="e">
        <f t="shared" ca="1" si="17"/>
        <v>#NAME?</v>
      </c>
      <c r="AX169" s="88" t="e">
        <f t="shared" ca="1" si="18"/>
        <v>#NAME?</v>
      </c>
      <c r="AY169" s="83">
        <f t="shared" si="19"/>
        <v>200001042386</v>
      </c>
      <c r="AZ169" s="22" t="e">
        <f t="shared" ca="1" si="20"/>
        <v>#NAME?</v>
      </c>
      <c r="BA169" s="88" t="e">
        <f t="shared" ca="1" si="21"/>
        <v>#NAME?</v>
      </c>
      <c r="BB169" s="88" t="e">
        <f t="shared" ca="1" si="22"/>
        <v>#NAME?</v>
      </c>
      <c r="BC169" s="91" t="e">
        <f t="shared" ca="1" si="23"/>
        <v>#NAME?</v>
      </c>
      <c r="BD169" s="91" t="e">
        <f t="shared" ca="1" si="24"/>
        <v>#NAME?</v>
      </c>
      <c r="BE169" s="88" t="e">
        <f t="shared" ca="1" si="25"/>
        <v>#NAME?</v>
      </c>
      <c r="BF169" s="22" t="e">
        <f t="shared" ca="1" si="26"/>
        <v>#NAME?</v>
      </c>
      <c r="BG169" s="22" t="e">
        <f t="shared" ca="1" si="27"/>
        <v>#NAME?</v>
      </c>
      <c r="BH169" s="22"/>
      <c r="BI169" s="22"/>
      <c r="BJ169" s="22"/>
      <c r="BK169" s="22"/>
      <c r="BL169" s="22"/>
      <c r="BM169" s="22"/>
      <c r="BN169" s="25"/>
      <c r="BO169" s="25"/>
    </row>
    <row r="170" spans="1:67" ht="13.5" customHeight="1" x14ac:dyDescent="0.35">
      <c r="A170" s="25">
        <f t="shared" si="0"/>
        <v>168</v>
      </c>
      <c r="B170" s="52">
        <v>46121</v>
      </c>
      <c r="C170" s="54" t="s">
        <v>1410</v>
      </c>
      <c r="D170" s="54" t="s">
        <v>163</v>
      </c>
      <c r="E170" s="56" t="s">
        <v>164</v>
      </c>
      <c r="F170" s="54">
        <v>1</v>
      </c>
      <c r="G170" s="54" t="s">
        <v>65</v>
      </c>
      <c r="H170" s="54" t="str">
        <f t="shared" si="1"/>
        <v>DONE</v>
      </c>
      <c r="I170" s="54" t="s">
        <v>1411</v>
      </c>
      <c r="J170" s="58" t="s">
        <v>78</v>
      </c>
      <c r="K170" s="58" t="s">
        <v>79</v>
      </c>
      <c r="L170" s="54">
        <v>8036</v>
      </c>
      <c r="M170" s="25"/>
      <c r="N170" s="54" t="s">
        <v>283</v>
      </c>
      <c r="O170" s="96" t="s">
        <v>85</v>
      </c>
      <c r="P170" s="54" t="s">
        <v>87</v>
      </c>
      <c r="Q170" s="64" t="s">
        <v>326</v>
      </c>
      <c r="R170" s="25">
        <v>200001042386</v>
      </c>
      <c r="S170" s="66">
        <v>46130</v>
      </c>
      <c r="T170" s="66" t="str">
        <f t="shared" si="2"/>
        <v>DONE</v>
      </c>
      <c r="U170" s="66">
        <v>46131</v>
      </c>
      <c r="V170" s="25">
        <v>9200083262</v>
      </c>
      <c r="W170" s="25">
        <v>45054</v>
      </c>
      <c r="X170" s="69">
        <v>46140</v>
      </c>
      <c r="Y170" s="69" t="str">
        <f t="shared" si="3"/>
        <v>DONE</v>
      </c>
      <c r="Z170" s="25">
        <v>49102</v>
      </c>
      <c r="AA170" s="72">
        <v>46141</v>
      </c>
      <c r="AB170" s="25" t="str">
        <f t="shared" si="4"/>
        <v>DONE</v>
      </c>
      <c r="AC170" s="25"/>
      <c r="AD170" s="54" t="s">
        <v>1412</v>
      </c>
      <c r="AE170" s="76">
        <v>46142</v>
      </c>
      <c r="AF170" s="69" t="str">
        <f t="shared" si="5"/>
        <v>DONE</v>
      </c>
      <c r="AG170" s="69">
        <v>46146</v>
      </c>
      <c r="AH170" s="75"/>
      <c r="AI170" s="77" t="e">
        <f t="shared" ca="1" si="6"/>
        <v>#NAME?</v>
      </c>
      <c r="AJ170" s="80" t="str">
        <f t="array" ref="AJ170">IFERROR(INDEX('[1]Master Price'!$E:$E,MATCH(D170,'[1]Master Price'!$B:$B,0)),"0")</f>
        <v>0</v>
      </c>
      <c r="AK170" s="80">
        <f t="shared" si="7"/>
        <v>0</v>
      </c>
      <c r="AL170" s="82" t="str">
        <f t="shared" si="32"/>
        <v>0-day</v>
      </c>
      <c r="AM170" s="82" t="str">
        <f t="shared" si="9"/>
        <v>1-day</v>
      </c>
      <c r="AN170" s="82" t="str">
        <f t="shared" si="33"/>
        <v>0-day</v>
      </c>
      <c r="AO170" s="82" t="str">
        <f t="shared" si="31"/>
        <v>1-day</v>
      </c>
      <c r="AP170" s="82" t="str">
        <f t="shared" si="12"/>
        <v>1-day</v>
      </c>
      <c r="AQ170" s="82" t="str">
        <f t="shared" si="13"/>
        <v>0-day</v>
      </c>
      <c r="AR170" s="17"/>
      <c r="AS170" s="83">
        <f t="shared" si="14"/>
        <v>168</v>
      </c>
      <c r="AT170" s="88" t="str">
        <f t="shared" si="29"/>
        <v>GMIAMMIPT/2026/04/1348</v>
      </c>
      <c r="AU170" s="84" t="e">
        <f t="shared" ca="1" si="15"/>
        <v>#NAME?</v>
      </c>
      <c r="AV170" s="88" t="e">
        <f t="shared" ca="1" si="16"/>
        <v>#NAME?</v>
      </c>
      <c r="AW170" s="83" t="e">
        <f t="shared" ca="1" si="17"/>
        <v>#NAME?</v>
      </c>
      <c r="AX170" s="88" t="e">
        <f t="shared" ca="1" si="18"/>
        <v>#NAME?</v>
      </c>
      <c r="AY170" s="83">
        <f t="shared" si="19"/>
        <v>200001042386</v>
      </c>
      <c r="AZ170" s="22" t="e">
        <f t="shared" ca="1" si="20"/>
        <v>#NAME?</v>
      </c>
      <c r="BA170" s="88" t="e">
        <f t="shared" ca="1" si="21"/>
        <v>#NAME?</v>
      </c>
      <c r="BB170" s="88" t="e">
        <f t="shared" ca="1" si="22"/>
        <v>#NAME?</v>
      </c>
      <c r="BC170" s="91" t="e">
        <f t="shared" ca="1" si="23"/>
        <v>#NAME?</v>
      </c>
      <c r="BD170" s="91" t="e">
        <f t="shared" ca="1" si="24"/>
        <v>#NAME?</v>
      </c>
      <c r="BE170" s="88" t="e">
        <f t="shared" ca="1" si="25"/>
        <v>#NAME?</v>
      </c>
      <c r="BF170" s="22" t="e">
        <f t="shared" ca="1" si="26"/>
        <v>#NAME?</v>
      </c>
      <c r="BG170" s="22" t="e">
        <f t="shared" ca="1" si="27"/>
        <v>#NAME?</v>
      </c>
      <c r="BH170" s="22"/>
      <c r="BI170" s="22"/>
      <c r="BJ170" s="22"/>
      <c r="BK170" s="22"/>
      <c r="BL170" s="22"/>
      <c r="BM170" s="22"/>
      <c r="BN170" s="25"/>
      <c r="BO170" s="25"/>
    </row>
    <row r="171" spans="1:67" ht="13.5" customHeight="1" x14ac:dyDescent="0.35">
      <c r="A171" s="25">
        <f t="shared" si="0"/>
        <v>169</v>
      </c>
      <c r="B171" s="52">
        <v>46121</v>
      </c>
      <c r="C171" s="54" t="s">
        <v>1410</v>
      </c>
      <c r="D171" s="54" t="s">
        <v>491</v>
      </c>
      <c r="E171" s="56" t="s">
        <v>492</v>
      </c>
      <c r="F171" s="54">
        <v>2</v>
      </c>
      <c r="G171" s="54" t="s">
        <v>65</v>
      </c>
      <c r="H171" s="54" t="str">
        <f t="shared" si="1"/>
        <v>DONE</v>
      </c>
      <c r="I171" s="54" t="s">
        <v>1411</v>
      </c>
      <c r="J171" s="58" t="s">
        <v>78</v>
      </c>
      <c r="K171" s="58" t="s">
        <v>79</v>
      </c>
      <c r="L171" s="54">
        <v>8036</v>
      </c>
      <c r="M171" s="25"/>
      <c r="N171" s="54" t="s">
        <v>283</v>
      </c>
      <c r="O171" s="96" t="s">
        <v>85</v>
      </c>
      <c r="P171" s="54" t="s">
        <v>87</v>
      </c>
      <c r="Q171" s="64" t="s">
        <v>326</v>
      </c>
      <c r="R171" s="25">
        <v>200001042386</v>
      </c>
      <c r="S171" s="66">
        <v>46130</v>
      </c>
      <c r="T171" s="66" t="str">
        <f t="shared" si="2"/>
        <v>DONE</v>
      </c>
      <c r="U171" s="66">
        <v>46131</v>
      </c>
      <c r="V171" s="25">
        <v>9200083262</v>
      </c>
      <c r="W171" s="25">
        <v>45054</v>
      </c>
      <c r="X171" s="69">
        <v>46140</v>
      </c>
      <c r="Y171" s="69" t="str">
        <f t="shared" si="3"/>
        <v>DONE</v>
      </c>
      <c r="Z171" s="25">
        <v>49102</v>
      </c>
      <c r="AA171" s="72">
        <v>46141</v>
      </c>
      <c r="AB171" s="25" t="str">
        <f t="shared" si="4"/>
        <v>DONE</v>
      </c>
      <c r="AC171" s="25"/>
      <c r="AD171" s="54" t="s">
        <v>1412</v>
      </c>
      <c r="AE171" s="76">
        <v>46142</v>
      </c>
      <c r="AF171" s="69" t="str">
        <f t="shared" si="5"/>
        <v>DONE</v>
      </c>
      <c r="AG171" s="69">
        <v>46146</v>
      </c>
      <c r="AH171" s="75"/>
      <c r="AI171" s="77" t="e">
        <f t="shared" ca="1" si="6"/>
        <v>#NAME?</v>
      </c>
      <c r="AJ171" s="80" t="str">
        <f t="array" ref="AJ171">IFERROR(INDEX('[1]Master Price'!$E:$E,MATCH(D171,'[1]Master Price'!$B:$B,0)),"0")</f>
        <v>0</v>
      </c>
      <c r="AK171" s="80">
        <f t="shared" si="7"/>
        <v>0</v>
      </c>
      <c r="AL171" s="82" t="str">
        <f t="shared" si="32"/>
        <v>0-day</v>
      </c>
      <c r="AM171" s="82" t="str">
        <f t="shared" si="9"/>
        <v>1-day</v>
      </c>
      <c r="AN171" s="82" t="str">
        <f t="shared" si="33"/>
        <v>0-day</v>
      </c>
      <c r="AO171" s="82" t="str">
        <f t="shared" si="31"/>
        <v>1-day</v>
      </c>
      <c r="AP171" s="82" t="str">
        <f t="shared" si="12"/>
        <v>1-day</v>
      </c>
      <c r="AQ171" s="82" t="str">
        <f t="shared" si="13"/>
        <v>0-day</v>
      </c>
      <c r="AR171" s="17"/>
      <c r="AS171" s="83">
        <f t="shared" si="14"/>
        <v>169</v>
      </c>
      <c r="AT171" s="88" t="str">
        <f t="shared" si="29"/>
        <v>GMIAMMIPT/2026/04/1348</v>
      </c>
      <c r="AU171" s="84" t="e">
        <f t="shared" ca="1" si="15"/>
        <v>#NAME?</v>
      </c>
      <c r="AV171" s="88" t="e">
        <f t="shared" ca="1" si="16"/>
        <v>#NAME?</v>
      </c>
      <c r="AW171" s="83" t="e">
        <f t="shared" ca="1" si="17"/>
        <v>#NAME?</v>
      </c>
      <c r="AX171" s="88" t="e">
        <f t="shared" ca="1" si="18"/>
        <v>#NAME?</v>
      </c>
      <c r="AY171" s="83">
        <f t="shared" si="19"/>
        <v>200001042386</v>
      </c>
      <c r="AZ171" s="22" t="e">
        <f t="shared" ca="1" si="20"/>
        <v>#NAME?</v>
      </c>
      <c r="BA171" s="88" t="e">
        <f t="shared" ca="1" si="21"/>
        <v>#NAME?</v>
      </c>
      <c r="BB171" s="88" t="e">
        <f t="shared" ca="1" si="22"/>
        <v>#NAME?</v>
      </c>
      <c r="BC171" s="91" t="e">
        <f t="shared" ca="1" si="23"/>
        <v>#NAME?</v>
      </c>
      <c r="BD171" s="91" t="e">
        <f t="shared" ca="1" si="24"/>
        <v>#NAME?</v>
      </c>
      <c r="BE171" s="88" t="e">
        <f t="shared" ca="1" si="25"/>
        <v>#NAME?</v>
      </c>
      <c r="BF171" s="22" t="e">
        <f t="shared" ca="1" si="26"/>
        <v>#NAME?</v>
      </c>
      <c r="BG171" s="22" t="e">
        <f t="shared" ca="1" si="27"/>
        <v>#NAME?</v>
      </c>
      <c r="BH171" s="22"/>
      <c r="BI171" s="22"/>
      <c r="BJ171" s="22"/>
      <c r="BK171" s="22"/>
      <c r="BL171" s="22"/>
      <c r="BM171" s="22"/>
      <c r="BN171" s="25"/>
      <c r="BO171" s="25"/>
    </row>
    <row r="172" spans="1:67" ht="13.5" customHeight="1" x14ac:dyDescent="0.35">
      <c r="A172" s="25">
        <f t="shared" si="0"/>
        <v>170</v>
      </c>
      <c r="B172" s="52">
        <v>46121</v>
      </c>
      <c r="C172" s="54" t="s">
        <v>1410</v>
      </c>
      <c r="D172" s="54" t="s">
        <v>174</v>
      </c>
      <c r="E172" s="56" t="s">
        <v>175</v>
      </c>
      <c r="F172" s="54">
        <v>2</v>
      </c>
      <c r="G172" s="54" t="s">
        <v>65</v>
      </c>
      <c r="H172" s="54" t="str">
        <f t="shared" si="1"/>
        <v>DONE</v>
      </c>
      <c r="I172" s="54" t="s">
        <v>1411</v>
      </c>
      <c r="J172" s="58" t="s">
        <v>78</v>
      </c>
      <c r="K172" s="58" t="s">
        <v>79</v>
      </c>
      <c r="L172" s="54">
        <v>8036</v>
      </c>
      <c r="M172" s="25"/>
      <c r="N172" s="54" t="s">
        <v>283</v>
      </c>
      <c r="O172" s="96" t="s">
        <v>85</v>
      </c>
      <c r="P172" s="54" t="s">
        <v>87</v>
      </c>
      <c r="Q172" s="64" t="s">
        <v>326</v>
      </c>
      <c r="R172" s="25">
        <v>200001042386</v>
      </c>
      <c r="S172" s="66">
        <v>46130</v>
      </c>
      <c r="T172" s="66" t="str">
        <f t="shared" si="2"/>
        <v>DONE</v>
      </c>
      <c r="U172" s="66">
        <v>46131</v>
      </c>
      <c r="V172" s="25">
        <v>9200083262</v>
      </c>
      <c r="W172" s="25">
        <v>45054</v>
      </c>
      <c r="X172" s="69">
        <v>46140</v>
      </c>
      <c r="Y172" s="69" t="str">
        <f t="shared" si="3"/>
        <v>DONE</v>
      </c>
      <c r="Z172" s="25">
        <v>49102</v>
      </c>
      <c r="AA172" s="72">
        <v>46141</v>
      </c>
      <c r="AB172" s="25" t="str">
        <f t="shared" si="4"/>
        <v>DONE</v>
      </c>
      <c r="AC172" s="25"/>
      <c r="AD172" s="54" t="s">
        <v>1412</v>
      </c>
      <c r="AE172" s="76">
        <v>46142</v>
      </c>
      <c r="AF172" s="69" t="str">
        <f t="shared" si="5"/>
        <v>DONE</v>
      </c>
      <c r="AG172" s="69">
        <v>46146</v>
      </c>
      <c r="AH172" s="75"/>
      <c r="AI172" s="77" t="e">
        <f t="shared" ca="1" si="6"/>
        <v>#NAME?</v>
      </c>
      <c r="AJ172" s="80" t="str">
        <f t="array" ref="AJ172">IFERROR(INDEX('[1]Master Price'!$E:$E,MATCH(D172,'[1]Master Price'!$B:$B,0)),"0")</f>
        <v>0</v>
      </c>
      <c r="AK172" s="80">
        <f t="shared" si="7"/>
        <v>0</v>
      </c>
      <c r="AL172" s="82" t="str">
        <f t="shared" si="32"/>
        <v>0-day</v>
      </c>
      <c r="AM172" s="82" t="str">
        <f t="shared" si="9"/>
        <v>1-day</v>
      </c>
      <c r="AN172" s="82" t="str">
        <f t="shared" si="33"/>
        <v>0-day</v>
      </c>
      <c r="AO172" s="82" t="str">
        <f t="shared" si="31"/>
        <v>1-day</v>
      </c>
      <c r="AP172" s="82" t="str">
        <f t="shared" si="12"/>
        <v>1-day</v>
      </c>
      <c r="AQ172" s="82" t="str">
        <f t="shared" si="13"/>
        <v>0-day</v>
      </c>
      <c r="AR172" s="17"/>
      <c r="AS172" s="83">
        <f t="shared" si="14"/>
        <v>170</v>
      </c>
      <c r="AT172" s="88" t="str">
        <f t="shared" si="29"/>
        <v>GMIAMMIPT/2026/04/1348</v>
      </c>
      <c r="AU172" s="84" t="e">
        <f t="shared" ca="1" si="15"/>
        <v>#NAME?</v>
      </c>
      <c r="AV172" s="88" t="e">
        <f t="shared" ca="1" si="16"/>
        <v>#NAME?</v>
      </c>
      <c r="AW172" s="83" t="e">
        <f t="shared" ca="1" si="17"/>
        <v>#NAME?</v>
      </c>
      <c r="AX172" s="88" t="e">
        <f t="shared" ca="1" si="18"/>
        <v>#NAME?</v>
      </c>
      <c r="AY172" s="83">
        <f t="shared" si="19"/>
        <v>200001042386</v>
      </c>
      <c r="AZ172" s="22" t="e">
        <f t="shared" ca="1" si="20"/>
        <v>#NAME?</v>
      </c>
      <c r="BA172" s="88" t="e">
        <f t="shared" ca="1" si="21"/>
        <v>#NAME?</v>
      </c>
      <c r="BB172" s="88" t="e">
        <f t="shared" ca="1" si="22"/>
        <v>#NAME?</v>
      </c>
      <c r="BC172" s="91" t="e">
        <f t="shared" ca="1" si="23"/>
        <v>#NAME?</v>
      </c>
      <c r="BD172" s="91" t="e">
        <f t="shared" ca="1" si="24"/>
        <v>#NAME?</v>
      </c>
      <c r="BE172" s="88" t="e">
        <f t="shared" ca="1" si="25"/>
        <v>#NAME?</v>
      </c>
      <c r="BF172" s="22" t="e">
        <f t="shared" ca="1" si="26"/>
        <v>#NAME?</v>
      </c>
      <c r="BG172" s="22" t="e">
        <f t="shared" ca="1" si="27"/>
        <v>#NAME?</v>
      </c>
      <c r="BH172" s="22"/>
      <c r="BI172" s="22"/>
      <c r="BJ172" s="22"/>
      <c r="BK172" s="22"/>
      <c r="BL172" s="22"/>
      <c r="BM172" s="22"/>
      <c r="BN172" s="25"/>
      <c r="BO172" s="25"/>
    </row>
    <row r="173" spans="1:67" ht="13.5" customHeight="1" x14ac:dyDescent="0.35">
      <c r="A173" s="25">
        <f t="shared" si="0"/>
        <v>171</v>
      </c>
      <c r="B173" s="52">
        <v>46124</v>
      </c>
      <c r="C173" s="54" t="s">
        <v>1431</v>
      </c>
      <c r="D173" s="54" t="s">
        <v>1268</v>
      </c>
      <c r="E173" s="56" t="s">
        <v>1269</v>
      </c>
      <c r="F173" s="54">
        <v>4</v>
      </c>
      <c r="G173" s="54" t="s">
        <v>65</v>
      </c>
      <c r="H173" s="54" t="str">
        <f t="shared" si="1"/>
        <v>DONE</v>
      </c>
      <c r="I173" s="54" t="s">
        <v>1432</v>
      </c>
      <c r="J173" s="58" t="s">
        <v>180</v>
      </c>
      <c r="K173" s="58" t="s">
        <v>79</v>
      </c>
      <c r="L173" s="54"/>
      <c r="M173" s="25"/>
      <c r="N173" s="54" t="s">
        <v>161</v>
      </c>
      <c r="O173" s="98" t="s">
        <v>91</v>
      </c>
      <c r="P173" s="54" t="s">
        <v>87</v>
      </c>
      <c r="Q173" s="64" t="s">
        <v>148</v>
      </c>
      <c r="R173" s="25">
        <v>200001042399</v>
      </c>
      <c r="S173" s="66">
        <v>46130</v>
      </c>
      <c r="T173" s="66" t="str">
        <f t="shared" si="2"/>
        <v>DONE</v>
      </c>
      <c r="U173" s="66">
        <v>46131</v>
      </c>
      <c r="V173" s="25">
        <v>9200083291</v>
      </c>
      <c r="W173" s="25">
        <v>45062</v>
      </c>
      <c r="X173" s="69">
        <v>46140</v>
      </c>
      <c r="Y173" s="69" t="str">
        <f t="shared" si="3"/>
        <v>DONE</v>
      </c>
      <c r="Z173" s="25">
        <v>49109</v>
      </c>
      <c r="AA173" s="72">
        <v>46141</v>
      </c>
      <c r="AB173" s="25" t="str">
        <f t="shared" si="4"/>
        <v>DONE</v>
      </c>
      <c r="AC173" s="25"/>
      <c r="AD173" s="54" t="s">
        <v>1433</v>
      </c>
      <c r="AE173" s="76">
        <v>46142</v>
      </c>
      <c r="AF173" s="69" t="str">
        <f t="shared" si="5"/>
        <v>DONE</v>
      </c>
      <c r="AG173" s="69">
        <v>46146</v>
      </c>
      <c r="AH173" s="75"/>
      <c r="AI173" s="77" t="e">
        <f t="shared" ca="1" si="6"/>
        <v>#NAME?</v>
      </c>
      <c r="AJ173" s="80" t="str">
        <f t="array" ref="AJ173">IFERROR(INDEX('[1]Master Price'!$E:$E,MATCH(D173,'[1]Master Price'!$B:$B,0)),"0")</f>
        <v>0</v>
      </c>
      <c r="AK173" s="80">
        <f t="shared" si="7"/>
        <v>0</v>
      </c>
      <c r="AL173" s="82" t="str">
        <f t="shared" si="32"/>
        <v>0-day</v>
      </c>
      <c r="AM173" s="82" t="str">
        <f t="shared" si="9"/>
        <v>1-day</v>
      </c>
      <c r="AN173" s="82" t="str">
        <f t="shared" si="33"/>
        <v>0-day</v>
      </c>
      <c r="AO173" s="82" t="str">
        <f t="shared" si="31"/>
        <v>1-day</v>
      </c>
      <c r="AP173" s="82" t="str">
        <f t="shared" si="12"/>
        <v>1-day</v>
      </c>
      <c r="AQ173" s="82" t="str">
        <f t="shared" si="13"/>
        <v>0-day</v>
      </c>
      <c r="AR173" s="17"/>
      <c r="AS173" s="83">
        <f t="shared" si="14"/>
        <v>171</v>
      </c>
      <c r="AT173" s="88" t="str">
        <f t="shared" si="29"/>
        <v>GMIAMMIPT/2026/04/1349</v>
      </c>
      <c r="AU173" s="84" t="e">
        <f t="shared" ca="1" si="15"/>
        <v>#NAME?</v>
      </c>
      <c r="AV173" s="88" t="e">
        <f t="shared" ca="1" si="16"/>
        <v>#NAME?</v>
      </c>
      <c r="AW173" s="83" t="e">
        <f t="shared" ca="1" si="17"/>
        <v>#NAME?</v>
      </c>
      <c r="AX173" s="88" t="e">
        <f t="shared" ca="1" si="18"/>
        <v>#NAME?</v>
      </c>
      <c r="AY173" s="83">
        <f t="shared" si="19"/>
        <v>200001042399</v>
      </c>
      <c r="AZ173" s="22" t="e">
        <f t="shared" ca="1" si="20"/>
        <v>#NAME?</v>
      </c>
      <c r="BA173" s="88" t="e">
        <f t="shared" ca="1" si="21"/>
        <v>#NAME?</v>
      </c>
      <c r="BB173" s="88" t="e">
        <f t="shared" ca="1" si="22"/>
        <v>#NAME?</v>
      </c>
      <c r="BC173" s="91" t="e">
        <f t="shared" ca="1" si="23"/>
        <v>#NAME?</v>
      </c>
      <c r="BD173" s="91" t="e">
        <f t="shared" ca="1" si="24"/>
        <v>#NAME?</v>
      </c>
      <c r="BE173" s="88" t="e">
        <f t="shared" ca="1" si="25"/>
        <v>#NAME?</v>
      </c>
      <c r="BF173" s="22" t="e">
        <f t="shared" ca="1" si="26"/>
        <v>#NAME?</v>
      </c>
      <c r="BG173" s="22" t="e">
        <f t="shared" ca="1" si="27"/>
        <v>#NAME?</v>
      </c>
      <c r="BH173" s="22"/>
      <c r="BI173" s="22"/>
      <c r="BJ173" s="22"/>
      <c r="BK173" s="22"/>
      <c r="BL173" s="22"/>
      <c r="BM173" s="22"/>
      <c r="BN173" s="25"/>
      <c r="BO173" s="25"/>
    </row>
    <row r="174" spans="1:67" ht="13.5" customHeight="1" x14ac:dyDescent="0.35">
      <c r="A174" s="25">
        <f t="shared" si="0"/>
        <v>172</v>
      </c>
      <c r="B174" s="52">
        <v>46124</v>
      </c>
      <c r="C174" s="54" t="s">
        <v>1436</v>
      </c>
      <c r="D174" s="54" t="s">
        <v>1004</v>
      </c>
      <c r="E174" s="56" t="s">
        <v>1005</v>
      </c>
      <c r="F174" s="54">
        <v>3</v>
      </c>
      <c r="G174" s="54" t="s">
        <v>65</v>
      </c>
      <c r="H174" s="54" t="str">
        <f t="shared" si="1"/>
        <v>DONE</v>
      </c>
      <c r="I174" s="54" t="s">
        <v>104</v>
      </c>
      <c r="J174" s="58" t="s">
        <v>105</v>
      </c>
      <c r="K174" s="58" t="s">
        <v>106</v>
      </c>
      <c r="L174" s="54"/>
      <c r="M174" s="25"/>
      <c r="N174" s="54" t="s">
        <v>161</v>
      </c>
      <c r="O174" s="114" t="s">
        <v>81</v>
      </c>
      <c r="P174" s="54" t="s">
        <v>87</v>
      </c>
      <c r="Q174" s="64" t="s">
        <v>1439</v>
      </c>
      <c r="R174" s="25">
        <v>200001042397</v>
      </c>
      <c r="S174" s="66">
        <v>46130</v>
      </c>
      <c r="T174" s="66" t="str">
        <f t="shared" si="2"/>
        <v>DONE</v>
      </c>
      <c r="U174" s="66">
        <v>46131</v>
      </c>
      <c r="V174" s="25">
        <v>9200083276</v>
      </c>
      <c r="W174" s="25">
        <v>45058</v>
      </c>
      <c r="X174" s="69">
        <v>46140</v>
      </c>
      <c r="Y174" s="69" t="str">
        <f t="shared" si="3"/>
        <v>DONE</v>
      </c>
      <c r="Z174" s="25">
        <v>49106</v>
      </c>
      <c r="AA174" s="72">
        <v>46141</v>
      </c>
      <c r="AB174" s="25" t="str">
        <f t="shared" si="4"/>
        <v>DONE</v>
      </c>
      <c r="AC174" s="25"/>
      <c r="AD174" s="54" t="s">
        <v>1440</v>
      </c>
      <c r="AE174" s="76">
        <v>46142</v>
      </c>
      <c r="AF174" s="69" t="str">
        <f t="shared" si="5"/>
        <v>DONE</v>
      </c>
      <c r="AG174" s="69">
        <v>46146</v>
      </c>
      <c r="AH174" s="75"/>
      <c r="AI174" s="77" t="e">
        <f t="shared" ca="1" si="6"/>
        <v>#NAME?</v>
      </c>
      <c r="AJ174" s="80" t="str">
        <f t="array" ref="AJ174">IFERROR(INDEX('[1]Master Price'!$E:$E,MATCH(D174,'[1]Master Price'!$B:$B,0)),"0")</f>
        <v>0</v>
      </c>
      <c r="AK174" s="80">
        <f t="shared" si="7"/>
        <v>0</v>
      </c>
      <c r="AL174" s="82" t="str">
        <f t="shared" si="32"/>
        <v>0-day</v>
      </c>
      <c r="AM174" s="82" t="str">
        <f t="shared" si="9"/>
        <v>1-day</v>
      </c>
      <c r="AN174" s="82" t="str">
        <f t="shared" si="33"/>
        <v>0-day</v>
      </c>
      <c r="AO174" s="82" t="str">
        <f t="shared" si="31"/>
        <v>1-day</v>
      </c>
      <c r="AP174" s="82" t="str">
        <f t="shared" si="12"/>
        <v>1-day</v>
      </c>
      <c r="AQ174" s="82" t="str">
        <f t="shared" si="13"/>
        <v>0-day</v>
      </c>
      <c r="AR174" s="17"/>
      <c r="AS174" s="83">
        <f t="shared" si="14"/>
        <v>172</v>
      </c>
      <c r="AT174" s="88" t="str">
        <f t="shared" si="29"/>
        <v>GMIAMMIPT/2026/04/1350</v>
      </c>
      <c r="AU174" s="84" t="e">
        <f t="shared" ca="1" si="15"/>
        <v>#NAME?</v>
      </c>
      <c r="AV174" s="88" t="e">
        <f t="shared" ca="1" si="16"/>
        <v>#NAME?</v>
      </c>
      <c r="AW174" s="83" t="e">
        <f t="shared" ca="1" si="17"/>
        <v>#NAME?</v>
      </c>
      <c r="AX174" s="88" t="e">
        <f t="shared" ca="1" si="18"/>
        <v>#NAME?</v>
      </c>
      <c r="AY174" s="83">
        <f t="shared" si="19"/>
        <v>200001042397</v>
      </c>
      <c r="AZ174" s="22" t="e">
        <f t="shared" ca="1" si="20"/>
        <v>#NAME?</v>
      </c>
      <c r="BA174" s="88" t="e">
        <f t="shared" ca="1" si="21"/>
        <v>#NAME?</v>
      </c>
      <c r="BB174" s="88" t="e">
        <f t="shared" ca="1" si="22"/>
        <v>#NAME?</v>
      </c>
      <c r="BC174" s="91" t="e">
        <f t="shared" ca="1" si="23"/>
        <v>#NAME?</v>
      </c>
      <c r="BD174" s="91" t="e">
        <f t="shared" ca="1" si="24"/>
        <v>#NAME?</v>
      </c>
      <c r="BE174" s="88" t="e">
        <f t="shared" ca="1" si="25"/>
        <v>#NAME?</v>
      </c>
      <c r="BF174" s="22" t="e">
        <f t="shared" ca="1" si="26"/>
        <v>#NAME?</v>
      </c>
      <c r="BG174" s="22" t="e">
        <f t="shared" ca="1" si="27"/>
        <v>#NAME?</v>
      </c>
      <c r="BH174" s="22"/>
      <c r="BI174" s="22"/>
      <c r="BJ174" s="22"/>
      <c r="BK174" s="22"/>
      <c r="BL174" s="22"/>
      <c r="BM174" s="22"/>
      <c r="BN174" s="25"/>
      <c r="BO174" s="25"/>
    </row>
    <row r="175" spans="1:67" ht="13.5" customHeight="1" x14ac:dyDescent="0.35">
      <c r="A175" s="25">
        <f t="shared" si="0"/>
        <v>173</v>
      </c>
      <c r="B175" s="52">
        <v>46125</v>
      </c>
      <c r="C175" s="54" t="s">
        <v>1441</v>
      </c>
      <c r="D175" s="54" t="s">
        <v>408</v>
      </c>
      <c r="E175" s="56" t="s">
        <v>409</v>
      </c>
      <c r="F175" s="54">
        <v>1</v>
      </c>
      <c r="G175" s="54" t="s">
        <v>65</v>
      </c>
      <c r="H175" s="54" t="str">
        <f t="shared" si="1"/>
        <v>DONE</v>
      </c>
      <c r="I175" s="54" t="s">
        <v>1442</v>
      </c>
      <c r="J175" s="58" t="s">
        <v>636</v>
      </c>
      <c r="K175" s="58" t="s">
        <v>637</v>
      </c>
      <c r="L175" s="54"/>
      <c r="M175" s="25"/>
      <c r="N175" s="54" t="s">
        <v>978</v>
      </c>
      <c r="O175" s="114" t="s">
        <v>81</v>
      </c>
      <c r="P175" s="54" t="s">
        <v>87</v>
      </c>
      <c r="Q175" s="64" t="s">
        <v>1443</v>
      </c>
      <c r="R175" s="25">
        <v>200001042392</v>
      </c>
      <c r="S175" s="66">
        <v>46130</v>
      </c>
      <c r="T175" s="66" t="str">
        <f t="shared" si="2"/>
        <v>DONE</v>
      </c>
      <c r="U175" s="66">
        <v>46131</v>
      </c>
      <c r="V175" s="25">
        <v>9200083274</v>
      </c>
      <c r="W175" s="25">
        <v>45057</v>
      </c>
      <c r="X175" s="69">
        <v>46140</v>
      </c>
      <c r="Y175" s="69" t="str">
        <f t="shared" si="3"/>
        <v>DONE</v>
      </c>
      <c r="Z175" s="25">
        <v>49105</v>
      </c>
      <c r="AA175" s="72">
        <v>46141</v>
      </c>
      <c r="AB175" s="25" t="str">
        <f t="shared" si="4"/>
        <v>DONE</v>
      </c>
      <c r="AC175" s="25"/>
      <c r="AD175" s="54" t="s">
        <v>1444</v>
      </c>
      <c r="AE175" s="76">
        <v>46142</v>
      </c>
      <c r="AF175" s="69" t="str">
        <f t="shared" si="5"/>
        <v>DONE</v>
      </c>
      <c r="AG175" s="69">
        <v>46146</v>
      </c>
      <c r="AH175" s="75"/>
      <c r="AI175" s="77" t="e">
        <f t="shared" ca="1" si="6"/>
        <v>#NAME?</v>
      </c>
      <c r="AJ175" s="80" t="str">
        <f t="array" ref="AJ175">IFERROR(INDEX('[1]Master Price'!$E:$E,MATCH(D175,'[1]Master Price'!$B:$B,0)),"0")</f>
        <v>0</v>
      </c>
      <c r="AK175" s="80">
        <f t="shared" si="7"/>
        <v>0</v>
      </c>
      <c r="AL175" s="82" t="str">
        <f t="shared" si="32"/>
        <v>0-day</v>
      </c>
      <c r="AM175" s="82" t="str">
        <f t="shared" si="9"/>
        <v>1-day</v>
      </c>
      <c r="AN175" s="82" t="str">
        <f t="shared" si="33"/>
        <v>0-day</v>
      </c>
      <c r="AO175" s="82" t="str">
        <f t="shared" si="31"/>
        <v>1-day</v>
      </c>
      <c r="AP175" s="82" t="str">
        <f t="shared" si="12"/>
        <v>1-day</v>
      </c>
      <c r="AQ175" s="82" t="str">
        <f t="shared" si="13"/>
        <v>0-day</v>
      </c>
      <c r="AR175" s="17"/>
      <c r="AS175" s="83">
        <f t="shared" si="14"/>
        <v>173</v>
      </c>
      <c r="AT175" s="88" t="str">
        <f t="shared" si="29"/>
        <v>GMIAMMIPT/2026/04/1351</v>
      </c>
      <c r="AU175" s="84" t="e">
        <f t="shared" ca="1" si="15"/>
        <v>#NAME?</v>
      </c>
      <c r="AV175" s="88" t="e">
        <f t="shared" ca="1" si="16"/>
        <v>#NAME?</v>
      </c>
      <c r="AW175" s="83" t="e">
        <f t="shared" ca="1" si="17"/>
        <v>#NAME?</v>
      </c>
      <c r="AX175" s="88" t="e">
        <f t="shared" ca="1" si="18"/>
        <v>#NAME?</v>
      </c>
      <c r="AY175" s="83">
        <f t="shared" si="19"/>
        <v>200001042392</v>
      </c>
      <c r="AZ175" s="22" t="e">
        <f t="shared" ca="1" si="20"/>
        <v>#NAME?</v>
      </c>
      <c r="BA175" s="88" t="e">
        <f t="shared" ca="1" si="21"/>
        <v>#NAME?</v>
      </c>
      <c r="BB175" s="88" t="e">
        <f t="shared" ca="1" si="22"/>
        <v>#NAME?</v>
      </c>
      <c r="BC175" s="91" t="e">
        <f t="shared" ca="1" si="23"/>
        <v>#NAME?</v>
      </c>
      <c r="BD175" s="91" t="e">
        <f t="shared" ca="1" si="24"/>
        <v>#NAME?</v>
      </c>
      <c r="BE175" s="88" t="e">
        <f t="shared" ca="1" si="25"/>
        <v>#NAME?</v>
      </c>
      <c r="BF175" s="22" t="e">
        <f t="shared" ca="1" si="26"/>
        <v>#NAME?</v>
      </c>
      <c r="BG175" s="22" t="e">
        <f t="shared" ca="1" si="27"/>
        <v>#NAME?</v>
      </c>
      <c r="BH175" s="22"/>
      <c r="BI175" s="22"/>
      <c r="BJ175" s="22"/>
      <c r="BK175" s="22"/>
      <c r="BL175" s="22"/>
      <c r="BM175" s="22"/>
      <c r="BN175" s="25"/>
      <c r="BO175" s="25"/>
    </row>
    <row r="176" spans="1:67" ht="13.5" customHeight="1" x14ac:dyDescent="0.35">
      <c r="A176" s="25">
        <f t="shared" si="0"/>
        <v>174</v>
      </c>
      <c r="B176" s="52">
        <v>46125</v>
      </c>
      <c r="C176" s="54" t="s">
        <v>1441</v>
      </c>
      <c r="D176" s="54" t="s">
        <v>1268</v>
      </c>
      <c r="E176" s="56" t="s">
        <v>1269</v>
      </c>
      <c r="F176" s="54">
        <v>2</v>
      </c>
      <c r="G176" s="54" t="s">
        <v>65</v>
      </c>
      <c r="H176" s="54" t="str">
        <f t="shared" si="1"/>
        <v>DONE</v>
      </c>
      <c r="I176" s="54" t="s">
        <v>1442</v>
      </c>
      <c r="J176" s="58" t="s">
        <v>636</v>
      </c>
      <c r="K176" s="58" t="s">
        <v>637</v>
      </c>
      <c r="L176" s="54"/>
      <c r="M176" s="25"/>
      <c r="N176" s="54" t="s">
        <v>978</v>
      </c>
      <c r="O176" s="114" t="s">
        <v>81</v>
      </c>
      <c r="P176" s="54" t="s">
        <v>87</v>
      </c>
      <c r="Q176" s="64" t="s">
        <v>1443</v>
      </c>
      <c r="R176" s="25">
        <v>200001042392</v>
      </c>
      <c r="S176" s="66">
        <v>46130</v>
      </c>
      <c r="T176" s="66" t="str">
        <f t="shared" si="2"/>
        <v>DONE</v>
      </c>
      <c r="U176" s="66">
        <v>46131</v>
      </c>
      <c r="V176" s="25">
        <v>9200083274</v>
      </c>
      <c r="W176" s="25">
        <v>45057</v>
      </c>
      <c r="X176" s="69">
        <v>46140</v>
      </c>
      <c r="Y176" s="69" t="str">
        <f t="shared" si="3"/>
        <v>DONE</v>
      </c>
      <c r="Z176" s="25">
        <v>49105</v>
      </c>
      <c r="AA176" s="72">
        <v>46141</v>
      </c>
      <c r="AB176" s="25" t="str">
        <f t="shared" si="4"/>
        <v>DONE</v>
      </c>
      <c r="AC176" s="25"/>
      <c r="AD176" s="54" t="s">
        <v>1444</v>
      </c>
      <c r="AE176" s="76">
        <v>46142</v>
      </c>
      <c r="AF176" s="69" t="str">
        <f t="shared" si="5"/>
        <v>DONE</v>
      </c>
      <c r="AG176" s="69">
        <v>46146</v>
      </c>
      <c r="AH176" s="75"/>
      <c r="AI176" s="77" t="e">
        <f t="shared" ca="1" si="6"/>
        <v>#NAME?</v>
      </c>
      <c r="AJ176" s="80" t="str">
        <f t="array" ref="AJ176">IFERROR(INDEX('[1]Master Price'!$E:$E,MATCH(D176,'[1]Master Price'!$B:$B,0)),"0")</f>
        <v>0</v>
      </c>
      <c r="AK176" s="80">
        <f t="shared" si="7"/>
        <v>0</v>
      </c>
      <c r="AL176" s="82" t="str">
        <f t="shared" si="32"/>
        <v>0-day</v>
      </c>
      <c r="AM176" s="82" t="str">
        <f t="shared" si="9"/>
        <v>1-day</v>
      </c>
      <c r="AN176" s="82" t="str">
        <f t="shared" si="33"/>
        <v>0-day</v>
      </c>
      <c r="AO176" s="82" t="str">
        <f t="shared" si="31"/>
        <v>1-day</v>
      </c>
      <c r="AP176" s="82" t="str">
        <f t="shared" si="12"/>
        <v>1-day</v>
      </c>
      <c r="AQ176" s="82" t="str">
        <f t="shared" si="13"/>
        <v>0-day</v>
      </c>
      <c r="AR176" s="17"/>
      <c r="AS176" s="83">
        <f t="shared" si="14"/>
        <v>174</v>
      </c>
      <c r="AT176" s="88" t="str">
        <f t="shared" si="29"/>
        <v>GMIAMMIPT/2026/04/1351</v>
      </c>
      <c r="AU176" s="84" t="e">
        <f t="shared" ca="1" si="15"/>
        <v>#NAME?</v>
      </c>
      <c r="AV176" s="88" t="e">
        <f t="shared" ca="1" si="16"/>
        <v>#NAME?</v>
      </c>
      <c r="AW176" s="83" t="e">
        <f t="shared" ca="1" si="17"/>
        <v>#NAME?</v>
      </c>
      <c r="AX176" s="88" t="e">
        <f t="shared" ca="1" si="18"/>
        <v>#NAME?</v>
      </c>
      <c r="AY176" s="83">
        <f t="shared" si="19"/>
        <v>200001042392</v>
      </c>
      <c r="AZ176" s="22" t="e">
        <f t="shared" ca="1" si="20"/>
        <v>#NAME?</v>
      </c>
      <c r="BA176" s="88" t="e">
        <f t="shared" ca="1" si="21"/>
        <v>#NAME?</v>
      </c>
      <c r="BB176" s="88" t="e">
        <f t="shared" ca="1" si="22"/>
        <v>#NAME?</v>
      </c>
      <c r="BC176" s="91" t="e">
        <f t="shared" ca="1" si="23"/>
        <v>#NAME?</v>
      </c>
      <c r="BD176" s="91" t="e">
        <f t="shared" ca="1" si="24"/>
        <v>#NAME?</v>
      </c>
      <c r="BE176" s="88" t="e">
        <f t="shared" ca="1" si="25"/>
        <v>#NAME?</v>
      </c>
      <c r="BF176" s="22" t="e">
        <f t="shared" ca="1" si="26"/>
        <v>#NAME?</v>
      </c>
      <c r="BG176" s="22" t="e">
        <f t="shared" ca="1" si="27"/>
        <v>#NAME?</v>
      </c>
      <c r="BH176" s="22"/>
      <c r="BI176" s="22"/>
      <c r="BJ176" s="22"/>
      <c r="BK176" s="22"/>
      <c r="BL176" s="22"/>
      <c r="BM176" s="22"/>
      <c r="BN176" s="25"/>
      <c r="BO176" s="25"/>
    </row>
    <row r="177" spans="1:67" ht="13.5" customHeight="1" x14ac:dyDescent="0.35">
      <c r="A177" s="25">
        <f t="shared" si="0"/>
        <v>175</v>
      </c>
      <c r="B177" s="52">
        <v>46124</v>
      </c>
      <c r="C177" s="54" t="s">
        <v>1445</v>
      </c>
      <c r="D177" s="54" t="s">
        <v>115</v>
      </c>
      <c r="E177" s="56" t="s">
        <v>116</v>
      </c>
      <c r="F177" s="54">
        <v>1</v>
      </c>
      <c r="G177" s="54" t="s">
        <v>65</v>
      </c>
      <c r="H177" s="54" t="str">
        <f t="shared" si="1"/>
        <v>DONE</v>
      </c>
      <c r="I177" s="54" t="s">
        <v>76</v>
      </c>
      <c r="J177" s="58" t="s">
        <v>78</v>
      </c>
      <c r="K177" s="58" t="s">
        <v>79</v>
      </c>
      <c r="L177" s="54"/>
      <c r="M177" s="25"/>
      <c r="N177" s="54" t="s">
        <v>283</v>
      </c>
      <c r="O177" s="96" t="s">
        <v>85</v>
      </c>
      <c r="P177" s="54" t="s">
        <v>87</v>
      </c>
      <c r="Q177" s="64" t="s">
        <v>1446</v>
      </c>
      <c r="R177" s="25">
        <v>200001042388</v>
      </c>
      <c r="S177" s="66">
        <v>46130</v>
      </c>
      <c r="T177" s="66" t="str">
        <f t="shared" si="2"/>
        <v>DONE</v>
      </c>
      <c r="U177" s="66">
        <v>46131</v>
      </c>
      <c r="V177" s="25">
        <v>9200083956</v>
      </c>
      <c r="W177" s="25">
        <v>45097</v>
      </c>
      <c r="X177" s="69">
        <v>46141</v>
      </c>
      <c r="Y177" s="69" t="str">
        <f t="shared" si="3"/>
        <v>DONE</v>
      </c>
      <c r="Z177" s="25">
        <v>49142</v>
      </c>
      <c r="AA177" s="69">
        <v>46142</v>
      </c>
      <c r="AB177" s="25" t="str">
        <f t="shared" si="4"/>
        <v>DONE</v>
      </c>
      <c r="AC177" s="25"/>
      <c r="AD177" s="54" t="s">
        <v>1447</v>
      </c>
      <c r="AE177" s="76">
        <v>46142</v>
      </c>
      <c r="AF177" s="69" t="str">
        <f t="shared" si="5"/>
        <v>DONE</v>
      </c>
      <c r="AG177" s="69">
        <v>46146</v>
      </c>
      <c r="AH177" s="75"/>
      <c r="AI177" s="77" t="e">
        <f t="shared" ca="1" si="6"/>
        <v>#NAME?</v>
      </c>
      <c r="AJ177" s="80" t="str">
        <f t="array" ref="AJ177">IFERROR(INDEX('[1]Master Price'!$E:$E,MATCH(D177,'[1]Master Price'!$B:$B,0)),"0")</f>
        <v>0</v>
      </c>
      <c r="AK177" s="80">
        <f t="shared" si="7"/>
        <v>0</v>
      </c>
      <c r="AL177" s="82" t="str">
        <f t="shared" si="32"/>
        <v>0-day</v>
      </c>
      <c r="AM177" s="82" t="str">
        <f t="shared" si="9"/>
        <v>1-day</v>
      </c>
      <c r="AN177" s="82" t="str">
        <f t="shared" si="33"/>
        <v>0-day</v>
      </c>
      <c r="AO177" s="82" t="str">
        <f t="shared" si="31"/>
        <v>1-day</v>
      </c>
      <c r="AP177" s="82" t="str">
        <f t="shared" si="12"/>
        <v>0-day</v>
      </c>
      <c r="AQ177" s="82" t="str">
        <f t="shared" si="13"/>
        <v>0-day</v>
      </c>
      <c r="AR177" s="17"/>
      <c r="AS177" s="83">
        <f t="shared" si="14"/>
        <v>175</v>
      </c>
      <c r="AT177" s="88" t="str">
        <f t="shared" si="29"/>
        <v>GMIAMMIPT/2026/04/1352</v>
      </c>
      <c r="AU177" s="84" t="e">
        <f t="shared" ca="1" si="15"/>
        <v>#NAME?</v>
      </c>
      <c r="AV177" s="88" t="e">
        <f t="shared" ca="1" si="16"/>
        <v>#NAME?</v>
      </c>
      <c r="AW177" s="83" t="e">
        <f t="shared" ca="1" si="17"/>
        <v>#NAME?</v>
      </c>
      <c r="AX177" s="88" t="e">
        <f t="shared" ca="1" si="18"/>
        <v>#NAME?</v>
      </c>
      <c r="AY177" s="83">
        <f t="shared" si="19"/>
        <v>200001042388</v>
      </c>
      <c r="AZ177" s="22" t="e">
        <f t="shared" ca="1" si="20"/>
        <v>#NAME?</v>
      </c>
      <c r="BA177" s="88" t="e">
        <f t="shared" ca="1" si="21"/>
        <v>#NAME?</v>
      </c>
      <c r="BB177" s="88" t="e">
        <f t="shared" ca="1" si="22"/>
        <v>#NAME?</v>
      </c>
      <c r="BC177" s="91" t="e">
        <f t="shared" ca="1" si="23"/>
        <v>#NAME?</v>
      </c>
      <c r="BD177" s="91" t="e">
        <f t="shared" ca="1" si="24"/>
        <v>#NAME?</v>
      </c>
      <c r="BE177" s="88" t="e">
        <f t="shared" ca="1" si="25"/>
        <v>#NAME?</v>
      </c>
      <c r="BF177" s="22" t="e">
        <f t="shared" ca="1" si="26"/>
        <v>#NAME?</v>
      </c>
      <c r="BG177" s="22" t="e">
        <f t="shared" ca="1" si="27"/>
        <v>#NAME?</v>
      </c>
      <c r="BH177" s="22"/>
      <c r="BI177" s="22"/>
      <c r="BJ177" s="22"/>
      <c r="BK177" s="22"/>
      <c r="BL177" s="22"/>
      <c r="BM177" s="22"/>
      <c r="BN177" s="25"/>
      <c r="BO177" s="25"/>
    </row>
    <row r="178" spans="1:67" ht="13.5" customHeight="1" x14ac:dyDescent="0.35">
      <c r="A178" s="25">
        <f t="shared" si="0"/>
        <v>176</v>
      </c>
      <c r="B178" s="52">
        <v>46124</v>
      </c>
      <c r="C178" s="54" t="s">
        <v>1445</v>
      </c>
      <c r="D178" s="54" t="s">
        <v>136</v>
      </c>
      <c r="E178" s="56" t="s">
        <v>137</v>
      </c>
      <c r="F178" s="54">
        <v>1</v>
      </c>
      <c r="G178" s="54" t="s">
        <v>65</v>
      </c>
      <c r="H178" s="54" t="str">
        <f t="shared" si="1"/>
        <v>DONE</v>
      </c>
      <c r="I178" s="54" t="s">
        <v>76</v>
      </c>
      <c r="J178" s="58" t="s">
        <v>78</v>
      </c>
      <c r="K178" s="58" t="s">
        <v>79</v>
      </c>
      <c r="L178" s="54"/>
      <c r="M178" s="25"/>
      <c r="N178" s="54" t="s">
        <v>283</v>
      </c>
      <c r="O178" s="96" t="s">
        <v>85</v>
      </c>
      <c r="P178" s="54" t="s">
        <v>87</v>
      </c>
      <c r="Q178" s="64" t="s">
        <v>1446</v>
      </c>
      <c r="R178" s="25">
        <v>200001042388</v>
      </c>
      <c r="S178" s="66">
        <v>46130</v>
      </c>
      <c r="T178" s="66" t="str">
        <f t="shared" si="2"/>
        <v>DONE</v>
      </c>
      <c r="U178" s="66">
        <v>46131</v>
      </c>
      <c r="V178" s="25">
        <v>9200083956</v>
      </c>
      <c r="W178" s="25">
        <v>45097</v>
      </c>
      <c r="X178" s="69">
        <v>46141</v>
      </c>
      <c r="Y178" s="69" t="str">
        <f t="shared" si="3"/>
        <v>DONE</v>
      </c>
      <c r="Z178" s="25">
        <v>49142</v>
      </c>
      <c r="AA178" s="69">
        <v>46142</v>
      </c>
      <c r="AB178" s="25" t="str">
        <f t="shared" si="4"/>
        <v>DONE</v>
      </c>
      <c r="AC178" s="25"/>
      <c r="AD178" s="54" t="s">
        <v>1447</v>
      </c>
      <c r="AE178" s="76">
        <v>46142</v>
      </c>
      <c r="AF178" s="69" t="str">
        <f t="shared" si="5"/>
        <v>DONE</v>
      </c>
      <c r="AG178" s="69">
        <v>46146</v>
      </c>
      <c r="AH178" s="75"/>
      <c r="AI178" s="77" t="e">
        <f t="shared" ca="1" si="6"/>
        <v>#NAME?</v>
      </c>
      <c r="AJ178" s="80" t="str">
        <f t="array" ref="AJ178">IFERROR(INDEX('[1]Master Price'!$E:$E,MATCH(D178,'[1]Master Price'!$B:$B,0)),"0")</f>
        <v>0</v>
      </c>
      <c r="AK178" s="80">
        <f t="shared" si="7"/>
        <v>0</v>
      </c>
      <c r="AL178" s="82" t="str">
        <f t="shared" si="32"/>
        <v>0-day</v>
      </c>
      <c r="AM178" s="82" t="str">
        <f t="shared" si="9"/>
        <v>1-day</v>
      </c>
      <c r="AN178" s="82" t="str">
        <f t="shared" si="33"/>
        <v>0-day</v>
      </c>
      <c r="AO178" s="82" t="str">
        <f t="shared" si="31"/>
        <v>1-day</v>
      </c>
      <c r="AP178" s="82" t="str">
        <f t="shared" si="12"/>
        <v>0-day</v>
      </c>
      <c r="AQ178" s="82" t="str">
        <f t="shared" si="13"/>
        <v>0-day</v>
      </c>
      <c r="AR178" s="17"/>
      <c r="AS178" s="83">
        <f t="shared" si="14"/>
        <v>176</v>
      </c>
      <c r="AT178" s="88" t="str">
        <f t="shared" si="29"/>
        <v>GMIAMMIPT/2026/04/1352</v>
      </c>
      <c r="AU178" s="84" t="e">
        <f t="shared" ca="1" si="15"/>
        <v>#NAME?</v>
      </c>
      <c r="AV178" s="88" t="e">
        <f t="shared" ca="1" si="16"/>
        <v>#NAME?</v>
      </c>
      <c r="AW178" s="83" t="e">
        <f t="shared" ca="1" si="17"/>
        <v>#NAME?</v>
      </c>
      <c r="AX178" s="88" t="e">
        <f t="shared" ca="1" si="18"/>
        <v>#NAME?</v>
      </c>
      <c r="AY178" s="83">
        <f t="shared" si="19"/>
        <v>200001042388</v>
      </c>
      <c r="AZ178" s="22" t="e">
        <f t="shared" ca="1" si="20"/>
        <v>#NAME?</v>
      </c>
      <c r="BA178" s="88" t="e">
        <f t="shared" ca="1" si="21"/>
        <v>#NAME?</v>
      </c>
      <c r="BB178" s="88" t="e">
        <f t="shared" ca="1" si="22"/>
        <v>#NAME?</v>
      </c>
      <c r="BC178" s="91" t="e">
        <f t="shared" ca="1" si="23"/>
        <v>#NAME?</v>
      </c>
      <c r="BD178" s="91" t="e">
        <f t="shared" ca="1" si="24"/>
        <v>#NAME?</v>
      </c>
      <c r="BE178" s="88" t="e">
        <f t="shared" ca="1" si="25"/>
        <v>#NAME?</v>
      </c>
      <c r="BF178" s="22" t="e">
        <f t="shared" ca="1" si="26"/>
        <v>#NAME?</v>
      </c>
      <c r="BG178" s="22" t="e">
        <f t="shared" ca="1" si="27"/>
        <v>#NAME?</v>
      </c>
      <c r="BH178" s="22"/>
      <c r="BI178" s="22"/>
      <c r="BJ178" s="22"/>
      <c r="BK178" s="22"/>
      <c r="BL178" s="22"/>
      <c r="BM178" s="22"/>
      <c r="BN178" s="25"/>
      <c r="BO178" s="25"/>
    </row>
    <row r="179" spans="1:67" ht="13.5" customHeight="1" x14ac:dyDescent="0.35">
      <c r="A179" s="25">
        <f t="shared" si="0"/>
        <v>177</v>
      </c>
      <c r="B179" s="52">
        <v>46124</v>
      </c>
      <c r="C179" s="54" t="s">
        <v>1445</v>
      </c>
      <c r="D179" s="54" t="s">
        <v>420</v>
      </c>
      <c r="E179" s="56" t="s">
        <v>421</v>
      </c>
      <c r="F179" s="54">
        <v>1</v>
      </c>
      <c r="G179" s="54" t="s">
        <v>65</v>
      </c>
      <c r="H179" s="54" t="str">
        <f t="shared" si="1"/>
        <v>DONE</v>
      </c>
      <c r="I179" s="54" t="s">
        <v>76</v>
      </c>
      <c r="J179" s="58" t="s">
        <v>78</v>
      </c>
      <c r="K179" s="58" t="s">
        <v>79</v>
      </c>
      <c r="L179" s="54"/>
      <c r="M179" s="25"/>
      <c r="N179" s="54" t="s">
        <v>283</v>
      </c>
      <c r="O179" s="96" t="s">
        <v>85</v>
      </c>
      <c r="P179" s="54" t="s">
        <v>87</v>
      </c>
      <c r="Q179" s="64" t="s">
        <v>1446</v>
      </c>
      <c r="R179" s="25">
        <v>200001042388</v>
      </c>
      <c r="S179" s="66">
        <v>46130</v>
      </c>
      <c r="T179" s="66" t="str">
        <f t="shared" si="2"/>
        <v>DONE</v>
      </c>
      <c r="U179" s="66">
        <v>46131</v>
      </c>
      <c r="V179" s="25">
        <v>9200083956</v>
      </c>
      <c r="W179" s="25">
        <v>45097</v>
      </c>
      <c r="X179" s="69">
        <v>46141</v>
      </c>
      <c r="Y179" s="69" t="str">
        <f t="shared" si="3"/>
        <v>DONE</v>
      </c>
      <c r="Z179" s="25">
        <v>49142</v>
      </c>
      <c r="AA179" s="69">
        <v>46142</v>
      </c>
      <c r="AB179" s="25" t="str">
        <f t="shared" si="4"/>
        <v>DONE</v>
      </c>
      <c r="AC179" s="25"/>
      <c r="AD179" s="54" t="s">
        <v>1447</v>
      </c>
      <c r="AE179" s="76">
        <v>46142</v>
      </c>
      <c r="AF179" s="69" t="str">
        <f t="shared" si="5"/>
        <v>DONE</v>
      </c>
      <c r="AG179" s="69">
        <v>46146</v>
      </c>
      <c r="AH179" s="75"/>
      <c r="AI179" s="77" t="e">
        <f t="shared" ca="1" si="6"/>
        <v>#NAME?</v>
      </c>
      <c r="AJ179" s="80" t="str">
        <f t="array" ref="AJ179">IFERROR(INDEX('[1]Master Price'!$E:$E,MATCH(D179,'[1]Master Price'!$B:$B,0)),"0")</f>
        <v>0</v>
      </c>
      <c r="AK179" s="80">
        <f t="shared" si="7"/>
        <v>0</v>
      </c>
      <c r="AL179" s="82" t="str">
        <f t="shared" si="32"/>
        <v>0-day</v>
      </c>
      <c r="AM179" s="82" t="str">
        <f t="shared" si="9"/>
        <v>1-day</v>
      </c>
      <c r="AN179" s="82" t="str">
        <f t="shared" si="33"/>
        <v>0-day</v>
      </c>
      <c r="AO179" s="82" t="str">
        <f t="shared" si="31"/>
        <v>1-day</v>
      </c>
      <c r="AP179" s="82" t="str">
        <f t="shared" si="12"/>
        <v>0-day</v>
      </c>
      <c r="AQ179" s="82" t="str">
        <f t="shared" si="13"/>
        <v>0-day</v>
      </c>
      <c r="AR179" s="17"/>
      <c r="AS179" s="83">
        <f t="shared" si="14"/>
        <v>177</v>
      </c>
      <c r="AT179" s="88" t="str">
        <f t="shared" si="29"/>
        <v>GMIAMMIPT/2026/04/1352</v>
      </c>
      <c r="AU179" s="84" t="e">
        <f t="shared" ca="1" si="15"/>
        <v>#NAME?</v>
      </c>
      <c r="AV179" s="88" t="e">
        <f t="shared" ca="1" si="16"/>
        <v>#NAME?</v>
      </c>
      <c r="AW179" s="83" t="e">
        <f t="shared" ca="1" si="17"/>
        <v>#NAME?</v>
      </c>
      <c r="AX179" s="88" t="e">
        <f t="shared" ca="1" si="18"/>
        <v>#NAME?</v>
      </c>
      <c r="AY179" s="83">
        <f t="shared" si="19"/>
        <v>200001042388</v>
      </c>
      <c r="AZ179" s="22" t="e">
        <f t="shared" ca="1" si="20"/>
        <v>#NAME?</v>
      </c>
      <c r="BA179" s="88" t="e">
        <f t="shared" ca="1" si="21"/>
        <v>#NAME?</v>
      </c>
      <c r="BB179" s="88" t="e">
        <f t="shared" ca="1" si="22"/>
        <v>#NAME?</v>
      </c>
      <c r="BC179" s="91" t="e">
        <f t="shared" ca="1" si="23"/>
        <v>#NAME?</v>
      </c>
      <c r="BD179" s="91" t="e">
        <f t="shared" ca="1" si="24"/>
        <v>#NAME?</v>
      </c>
      <c r="BE179" s="88" t="e">
        <f t="shared" ca="1" si="25"/>
        <v>#NAME?</v>
      </c>
      <c r="BF179" s="22" t="e">
        <f t="shared" ca="1" si="26"/>
        <v>#NAME?</v>
      </c>
      <c r="BG179" s="22" t="e">
        <f t="shared" ca="1" si="27"/>
        <v>#NAME?</v>
      </c>
      <c r="BH179" s="22"/>
      <c r="BI179" s="22"/>
      <c r="BJ179" s="22"/>
      <c r="BK179" s="22"/>
      <c r="BL179" s="22"/>
      <c r="BM179" s="22"/>
      <c r="BN179" s="25"/>
      <c r="BO179" s="25"/>
    </row>
    <row r="180" spans="1:67" ht="13.5" customHeight="1" x14ac:dyDescent="0.35">
      <c r="A180" s="25">
        <f t="shared" si="0"/>
        <v>178</v>
      </c>
      <c r="B180" s="52">
        <v>46125</v>
      </c>
      <c r="C180" s="54" t="s">
        <v>1456</v>
      </c>
      <c r="D180" s="54" t="s">
        <v>693</v>
      </c>
      <c r="E180" s="56" t="s">
        <v>694</v>
      </c>
      <c r="F180" s="54">
        <v>5</v>
      </c>
      <c r="G180" s="54" t="s">
        <v>65</v>
      </c>
      <c r="H180" s="54" t="str">
        <f t="shared" si="1"/>
        <v>DONE</v>
      </c>
      <c r="I180" s="54" t="s">
        <v>905</v>
      </c>
      <c r="J180" s="58" t="s">
        <v>78</v>
      </c>
      <c r="K180" s="58" t="s">
        <v>79</v>
      </c>
      <c r="L180" s="25"/>
      <c r="M180" s="25"/>
      <c r="N180" s="54" t="s">
        <v>161</v>
      </c>
      <c r="O180" s="96" t="s">
        <v>85</v>
      </c>
      <c r="P180" s="64" t="s">
        <v>87</v>
      </c>
      <c r="Q180" s="64" t="s">
        <v>1457</v>
      </c>
      <c r="R180" s="25">
        <v>200001042379</v>
      </c>
      <c r="S180" s="66">
        <v>46130</v>
      </c>
      <c r="T180" s="66" t="str">
        <f t="shared" si="2"/>
        <v>DONE</v>
      </c>
      <c r="U180" s="66">
        <v>46131</v>
      </c>
      <c r="V180" s="25">
        <v>9200083268</v>
      </c>
      <c r="W180" s="25">
        <v>45056</v>
      </c>
      <c r="X180" s="69">
        <v>46140</v>
      </c>
      <c r="Y180" s="69" t="str">
        <f t="shared" si="3"/>
        <v>DONE</v>
      </c>
      <c r="Z180" s="25">
        <v>49104</v>
      </c>
      <c r="AA180" s="72">
        <v>46141</v>
      </c>
      <c r="AB180" s="25" t="str">
        <f t="shared" si="4"/>
        <v>DONE</v>
      </c>
      <c r="AC180" s="25"/>
      <c r="AD180" s="54" t="s">
        <v>1458</v>
      </c>
      <c r="AE180" s="76">
        <v>46142</v>
      </c>
      <c r="AF180" s="69" t="str">
        <f t="shared" si="5"/>
        <v>DONE</v>
      </c>
      <c r="AG180" s="69">
        <v>46146</v>
      </c>
      <c r="AH180" s="75"/>
      <c r="AI180" s="77" t="e">
        <f t="shared" ca="1" si="6"/>
        <v>#NAME?</v>
      </c>
      <c r="AJ180" s="80" t="str">
        <f t="array" ref="AJ180">IFERROR(INDEX('[1]Master Price'!$E:$E,MATCH(D180,'[1]Master Price'!$B:$B,0)),"0")</f>
        <v>0</v>
      </c>
      <c r="AK180" s="80">
        <f t="shared" si="7"/>
        <v>0</v>
      </c>
      <c r="AL180" s="82" t="str">
        <f t="shared" si="32"/>
        <v>0-day</v>
      </c>
      <c r="AM180" s="82" t="str">
        <f t="shared" si="9"/>
        <v>1-day</v>
      </c>
      <c r="AN180" s="82" t="str">
        <f t="shared" si="33"/>
        <v>0-day</v>
      </c>
      <c r="AO180" s="82" t="str">
        <f t="shared" si="31"/>
        <v>1-day</v>
      </c>
      <c r="AP180" s="82" t="str">
        <f t="shared" si="12"/>
        <v>1-day</v>
      </c>
      <c r="AQ180" s="82" t="str">
        <f t="shared" si="13"/>
        <v>0-day</v>
      </c>
      <c r="AR180" s="17"/>
      <c r="AS180" s="83">
        <f t="shared" si="14"/>
        <v>178</v>
      </c>
      <c r="AT180" s="88" t="str">
        <f t="shared" si="29"/>
        <v>GMIAMMIPT/2026/04/1353</v>
      </c>
      <c r="AU180" s="84" t="e">
        <f t="shared" ca="1" si="15"/>
        <v>#NAME?</v>
      </c>
      <c r="AV180" s="88" t="e">
        <f t="shared" ca="1" si="16"/>
        <v>#NAME?</v>
      </c>
      <c r="AW180" s="83" t="e">
        <f t="shared" ca="1" si="17"/>
        <v>#NAME?</v>
      </c>
      <c r="AX180" s="88" t="e">
        <f t="shared" ca="1" si="18"/>
        <v>#NAME?</v>
      </c>
      <c r="AY180" s="83">
        <f t="shared" si="19"/>
        <v>200001042379</v>
      </c>
      <c r="AZ180" s="22" t="e">
        <f t="shared" ca="1" si="20"/>
        <v>#NAME?</v>
      </c>
      <c r="BA180" s="88" t="e">
        <f t="shared" ca="1" si="21"/>
        <v>#NAME?</v>
      </c>
      <c r="BB180" s="88" t="e">
        <f t="shared" ca="1" si="22"/>
        <v>#NAME?</v>
      </c>
      <c r="BC180" s="91" t="e">
        <f t="shared" ca="1" si="23"/>
        <v>#NAME?</v>
      </c>
      <c r="BD180" s="91" t="e">
        <f t="shared" ca="1" si="24"/>
        <v>#NAME?</v>
      </c>
      <c r="BE180" s="88" t="e">
        <f t="shared" ca="1" si="25"/>
        <v>#NAME?</v>
      </c>
      <c r="BF180" s="22" t="e">
        <f t="shared" ca="1" si="26"/>
        <v>#NAME?</v>
      </c>
      <c r="BG180" s="22" t="e">
        <f t="shared" ca="1" si="27"/>
        <v>#NAME?</v>
      </c>
      <c r="BH180" s="22"/>
      <c r="BI180" s="22"/>
      <c r="BJ180" s="22"/>
      <c r="BK180" s="22"/>
      <c r="BL180" s="22"/>
      <c r="BM180" s="22"/>
      <c r="BN180" s="25"/>
      <c r="BO180" s="25"/>
    </row>
    <row r="181" spans="1:67" ht="13.5" customHeight="1" x14ac:dyDescent="0.35">
      <c r="A181" s="25">
        <f t="shared" si="0"/>
        <v>179</v>
      </c>
      <c r="B181" s="52">
        <v>46124</v>
      </c>
      <c r="C181" s="54" t="s">
        <v>1460</v>
      </c>
      <c r="D181" s="54" t="s">
        <v>951</v>
      </c>
      <c r="E181" s="56" t="s">
        <v>952</v>
      </c>
      <c r="F181" s="54">
        <v>1</v>
      </c>
      <c r="G181" s="54" t="s">
        <v>65</v>
      </c>
      <c r="H181" s="54" t="str">
        <f t="shared" si="1"/>
        <v>DONE</v>
      </c>
      <c r="I181" s="54" t="s">
        <v>858</v>
      </c>
      <c r="J181" s="58" t="s">
        <v>78</v>
      </c>
      <c r="K181" s="58" t="s">
        <v>79</v>
      </c>
      <c r="L181" s="54">
        <v>8017</v>
      </c>
      <c r="M181" s="25"/>
      <c r="N181" s="54" t="s">
        <v>352</v>
      </c>
      <c r="O181" s="96" t="s">
        <v>85</v>
      </c>
      <c r="P181" s="64" t="s">
        <v>87</v>
      </c>
      <c r="Q181" s="64" t="s">
        <v>121</v>
      </c>
      <c r="R181" s="25">
        <v>200001043224</v>
      </c>
      <c r="S181" s="66">
        <v>46130</v>
      </c>
      <c r="T181" s="66" t="str">
        <f t="shared" si="2"/>
        <v>DONE</v>
      </c>
      <c r="U181" s="66">
        <v>46131</v>
      </c>
      <c r="V181" s="25">
        <v>9200083284</v>
      </c>
      <c r="W181" s="25">
        <v>45060</v>
      </c>
      <c r="X181" s="69">
        <v>46140</v>
      </c>
      <c r="Y181" s="69" t="str">
        <f t="shared" si="3"/>
        <v>DONE</v>
      </c>
      <c r="Z181" s="25">
        <v>49107</v>
      </c>
      <c r="AA181" s="72">
        <v>46141</v>
      </c>
      <c r="AB181" s="25" t="str">
        <f t="shared" si="4"/>
        <v>DONE</v>
      </c>
      <c r="AC181" s="25"/>
      <c r="AD181" s="54" t="s">
        <v>1461</v>
      </c>
      <c r="AE181" s="76">
        <v>46142</v>
      </c>
      <c r="AF181" s="69" t="str">
        <f t="shared" si="5"/>
        <v>DONE</v>
      </c>
      <c r="AG181" s="69">
        <v>46146</v>
      </c>
      <c r="AH181" s="75"/>
      <c r="AI181" s="77" t="e">
        <f t="shared" ca="1" si="6"/>
        <v>#NAME?</v>
      </c>
      <c r="AJ181" s="80" t="str">
        <f t="array" ref="AJ181">IFERROR(INDEX('[1]Master Price'!$E:$E,MATCH(D181,'[1]Master Price'!$B:$B,0)),"0")</f>
        <v>0</v>
      </c>
      <c r="AK181" s="80">
        <f t="shared" si="7"/>
        <v>0</v>
      </c>
      <c r="AL181" s="82" t="str">
        <f t="shared" si="32"/>
        <v>0-day</v>
      </c>
      <c r="AM181" s="82" t="str">
        <f t="shared" si="9"/>
        <v>1-day</v>
      </c>
      <c r="AN181" s="82" t="str">
        <f t="shared" si="33"/>
        <v>0-day</v>
      </c>
      <c r="AO181" s="82" t="str">
        <f t="shared" si="31"/>
        <v>1-day</v>
      </c>
      <c r="AP181" s="82" t="str">
        <f t="shared" si="12"/>
        <v>1-day</v>
      </c>
      <c r="AQ181" s="82" t="str">
        <f t="shared" si="13"/>
        <v>0-day</v>
      </c>
      <c r="AR181" s="17"/>
      <c r="AS181" s="83">
        <f t="shared" si="14"/>
        <v>179</v>
      </c>
      <c r="AT181" s="88" t="str">
        <f t="shared" si="29"/>
        <v>GMIAMMIPT/2026/04/1354</v>
      </c>
      <c r="AU181" s="84" t="e">
        <f t="shared" ca="1" si="15"/>
        <v>#NAME?</v>
      </c>
      <c r="AV181" s="88" t="e">
        <f t="shared" ca="1" si="16"/>
        <v>#NAME?</v>
      </c>
      <c r="AW181" s="83" t="e">
        <f t="shared" ca="1" si="17"/>
        <v>#NAME?</v>
      </c>
      <c r="AX181" s="88" t="e">
        <f t="shared" ca="1" si="18"/>
        <v>#NAME?</v>
      </c>
      <c r="AY181" s="83">
        <f t="shared" si="19"/>
        <v>200001043224</v>
      </c>
      <c r="AZ181" s="22" t="e">
        <f t="shared" ca="1" si="20"/>
        <v>#NAME?</v>
      </c>
      <c r="BA181" s="88" t="e">
        <f t="shared" ca="1" si="21"/>
        <v>#NAME?</v>
      </c>
      <c r="BB181" s="88" t="e">
        <f t="shared" ca="1" si="22"/>
        <v>#NAME?</v>
      </c>
      <c r="BC181" s="91" t="e">
        <f t="shared" ca="1" si="23"/>
        <v>#NAME?</v>
      </c>
      <c r="BD181" s="91" t="e">
        <f t="shared" ca="1" si="24"/>
        <v>#NAME?</v>
      </c>
      <c r="BE181" s="88" t="e">
        <f t="shared" ca="1" si="25"/>
        <v>#NAME?</v>
      </c>
      <c r="BF181" s="22" t="e">
        <f t="shared" ca="1" si="26"/>
        <v>#NAME?</v>
      </c>
      <c r="BG181" s="22" t="e">
        <f t="shared" ca="1" si="27"/>
        <v>#NAME?</v>
      </c>
      <c r="BH181" s="22"/>
      <c r="BI181" s="22"/>
      <c r="BJ181" s="22"/>
      <c r="BK181" s="22"/>
      <c r="BL181" s="22"/>
      <c r="BM181" s="22"/>
      <c r="BN181" s="25"/>
      <c r="BO181" s="25"/>
    </row>
    <row r="182" spans="1:67" ht="13.5" customHeight="1" x14ac:dyDescent="0.35">
      <c r="A182" s="25">
        <f t="shared" si="0"/>
        <v>180</v>
      </c>
      <c r="B182" s="52">
        <v>46124</v>
      </c>
      <c r="C182" s="54" t="s">
        <v>1460</v>
      </c>
      <c r="D182" s="54" t="s">
        <v>310</v>
      </c>
      <c r="E182" s="56" t="s">
        <v>312</v>
      </c>
      <c r="F182" s="54">
        <v>1</v>
      </c>
      <c r="G182" s="54" t="s">
        <v>65</v>
      </c>
      <c r="H182" s="54" t="str">
        <f t="shared" si="1"/>
        <v>DONE</v>
      </c>
      <c r="I182" s="54" t="s">
        <v>858</v>
      </c>
      <c r="J182" s="58" t="s">
        <v>78</v>
      </c>
      <c r="K182" s="58" t="s">
        <v>79</v>
      </c>
      <c r="L182" s="54">
        <v>8017</v>
      </c>
      <c r="M182" s="25"/>
      <c r="N182" s="54" t="s">
        <v>352</v>
      </c>
      <c r="O182" s="96" t="s">
        <v>85</v>
      </c>
      <c r="P182" s="64" t="s">
        <v>87</v>
      </c>
      <c r="Q182" s="64" t="s">
        <v>121</v>
      </c>
      <c r="R182" s="25">
        <v>200001043224</v>
      </c>
      <c r="S182" s="66">
        <v>46130</v>
      </c>
      <c r="T182" s="66" t="str">
        <f t="shared" si="2"/>
        <v>DONE</v>
      </c>
      <c r="U182" s="66">
        <v>46131</v>
      </c>
      <c r="V182" s="25">
        <v>9200083284</v>
      </c>
      <c r="W182" s="25">
        <v>45060</v>
      </c>
      <c r="X182" s="69">
        <v>46140</v>
      </c>
      <c r="Y182" s="69" t="str">
        <f t="shared" si="3"/>
        <v>DONE</v>
      </c>
      <c r="Z182" s="25">
        <v>49107</v>
      </c>
      <c r="AA182" s="72">
        <v>46141</v>
      </c>
      <c r="AB182" s="25" t="str">
        <f t="shared" si="4"/>
        <v>DONE</v>
      </c>
      <c r="AC182" s="25"/>
      <c r="AD182" s="54" t="s">
        <v>1461</v>
      </c>
      <c r="AE182" s="76">
        <v>46142</v>
      </c>
      <c r="AF182" s="69" t="str">
        <f t="shared" si="5"/>
        <v>DONE</v>
      </c>
      <c r="AG182" s="69">
        <v>46146</v>
      </c>
      <c r="AH182" s="75"/>
      <c r="AI182" s="77" t="e">
        <f t="shared" ca="1" si="6"/>
        <v>#NAME?</v>
      </c>
      <c r="AJ182" s="80" t="str">
        <f t="array" ref="AJ182">IFERROR(INDEX('[1]Master Price'!$E:$E,MATCH(D182,'[1]Master Price'!$B:$B,0)),"0")</f>
        <v>0</v>
      </c>
      <c r="AK182" s="80">
        <f t="shared" si="7"/>
        <v>0</v>
      </c>
      <c r="AL182" s="82" t="str">
        <f t="shared" si="32"/>
        <v>0-day</v>
      </c>
      <c r="AM182" s="82" t="str">
        <f t="shared" si="9"/>
        <v>1-day</v>
      </c>
      <c r="AN182" s="82" t="str">
        <f t="shared" si="33"/>
        <v>0-day</v>
      </c>
      <c r="AO182" s="82" t="str">
        <f t="shared" si="31"/>
        <v>1-day</v>
      </c>
      <c r="AP182" s="82" t="str">
        <f t="shared" si="12"/>
        <v>1-day</v>
      </c>
      <c r="AQ182" s="82" t="str">
        <f t="shared" si="13"/>
        <v>0-day</v>
      </c>
      <c r="AR182" s="17"/>
      <c r="AS182" s="83">
        <f t="shared" si="14"/>
        <v>180</v>
      </c>
      <c r="AT182" s="88" t="str">
        <f t="shared" si="29"/>
        <v>GMIAMMIPT/2026/04/1354</v>
      </c>
      <c r="AU182" s="84" t="e">
        <f t="shared" ca="1" si="15"/>
        <v>#NAME?</v>
      </c>
      <c r="AV182" s="88" t="e">
        <f t="shared" ca="1" si="16"/>
        <v>#NAME?</v>
      </c>
      <c r="AW182" s="83" t="e">
        <f t="shared" ca="1" si="17"/>
        <v>#NAME?</v>
      </c>
      <c r="AX182" s="88" t="e">
        <f t="shared" ca="1" si="18"/>
        <v>#NAME?</v>
      </c>
      <c r="AY182" s="83">
        <f t="shared" si="19"/>
        <v>200001043224</v>
      </c>
      <c r="AZ182" s="22" t="e">
        <f t="shared" ca="1" si="20"/>
        <v>#NAME?</v>
      </c>
      <c r="BA182" s="88" t="e">
        <f t="shared" ca="1" si="21"/>
        <v>#NAME?</v>
      </c>
      <c r="BB182" s="88" t="e">
        <f t="shared" ca="1" si="22"/>
        <v>#NAME?</v>
      </c>
      <c r="BC182" s="91" t="e">
        <f t="shared" ca="1" si="23"/>
        <v>#NAME?</v>
      </c>
      <c r="BD182" s="91" t="e">
        <f t="shared" ca="1" si="24"/>
        <v>#NAME?</v>
      </c>
      <c r="BE182" s="88" t="e">
        <f t="shared" ca="1" si="25"/>
        <v>#NAME?</v>
      </c>
      <c r="BF182" s="22" t="e">
        <f t="shared" ca="1" si="26"/>
        <v>#NAME?</v>
      </c>
      <c r="BG182" s="22" t="e">
        <f t="shared" ca="1" si="27"/>
        <v>#NAME?</v>
      </c>
      <c r="BH182" s="22"/>
      <c r="BI182" s="22"/>
      <c r="BJ182" s="22"/>
      <c r="BK182" s="22"/>
      <c r="BL182" s="22"/>
      <c r="BM182" s="22"/>
      <c r="BN182" s="25"/>
      <c r="BO182" s="25"/>
    </row>
    <row r="183" spans="1:67" ht="13.5" customHeight="1" x14ac:dyDescent="0.35">
      <c r="A183" s="25">
        <f t="shared" si="0"/>
        <v>181</v>
      </c>
      <c r="B183" s="52">
        <v>46124</v>
      </c>
      <c r="C183" s="54" t="s">
        <v>1460</v>
      </c>
      <c r="D183" s="54" t="s">
        <v>322</v>
      </c>
      <c r="E183" s="56" t="s">
        <v>323</v>
      </c>
      <c r="F183" s="54">
        <v>1</v>
      </c>
      <c r="G183" s="54" t="s">
        <v>65</v>
      </c>
      <c r="H183" s="54" t="str">
        <f t="shared" si="1"/>
        <v>DONE</v>
      </c>
      <c r="I183" s="54" t="s">
        <v>858</v>
      </c>
      <c r="J183" s="58" t="s">
        <v>78</v>
      </c>
      <c r="K183" s="58" t="s">
        <v>79</v>
      </c>
      <c r="L183" s="54">
        <v>8017</v>
      </c>
      <c r="M183" s="25"/>
      <c r="N183" s="54" t="s">
        <v>352</v>
      </c>
      <c r="O183" s="96" t="s">
        <v>85</v>
      </c>
      <c r="P183" s="64" t="s">
        <v>87</v>
      </c>
      <c r="Q183" s="64" t="s">
        <v>121</v>
      </c>
      <c r="R183" s="25">
        <v>200001043224</v>
      </c>
      <c r="S183" s="66">
        <v>46130</v>
      </c>
      <c r="T183" s="66" t="str">
        <f t="shared" si="2"/>
        <v>DONE</v>
      </c>
      <c r="U183" s="66">
        <v>46131</v>
      </c>
      <c r="V183" s="25">
        <v>9200083284</v>
      </c>
      <c r="W183" s="25">
        <v>45060</v>
      </c>
      <c r="X183" s="69">
        <v>46140</v>
      </c>
      <c r="Y183" s="69" t="str">
        <f t="shared" si="3"/>
        <v>DONE</v>
      </c>
      <c r="Z183" s="25">
        <v>49107</v>
      </c>
      <c r="AA183" s="72">
        <v>46141</v>
      </c>
      <c r="AB183" s="25" t="str">
        <f t="shared" si="4"/>
        <v>DONE</v>
      </c>
      <c r="AC183" s="25"/>
      <c r="AD183" s="54" t="s">
        <v>1461</v>
      </c>
      <c r="AE183" s="76">
        <v>46142</v>
      </c>
      <c r="AF183" s="69" t="str">
        <f t="shared" si="5"/>
        <v>DONE</v>
      </c>
      <c r="AG183" s="69">
        <v>46146</v>
      </c>
      <c r="AH183" s="75"/>
      <c r="AI183" s="77" t="e">
        <f t="shared" ca="1" si="6"/>
        <v>#NAME?</v>
      </c>
      <c r="AJ183" s="80" t="str">
        <f t="array" ref="AJ183">IFERROR(INDEX('[1]Master Price'!$E:$E,MATCH(D183,'[1]Master Price'!$B:$B,0)),"0")</f>
        <v>0</v>
      </c>
      <c r="AK183" s="80">
        <f t="shared" si="7"/>
        <v>0</v>
      </c>
      <c r="AL183" s="82" t="str">
        <f t="shared" si="32"/>
        <v>0-day</v>
      </c>
      <c r="AM183" s="82" t="str">
        <f t="shared" si="9"/>
        <v>1-day</v>
      </c>
      <c r="AN183" s="82" t="str">
        <f t="shared" si="33"/>
        <v>0-day</v>
      </c>
      <c r="AO183" s="82" t="str">
        <f t="shared" si="31"/>
        <v>1-day</v>
      </c>
      <c r="AP183" s="82" t="str">
        <f t="shared" si="12"/>
        <v>1-day</v>
      </c>
      <c r="AQ183" s="82" t="str">
        <f t="shared" si="13"/>
        <v>0-day</v>
      </c>
      <c r="AR183" s="17"/>
      <c r="AS183" s="83">
        <f t="shared" si="14"/>
        <v>181</v>
      </c>
      <c r="AT183" s="88" t="str">
        <f t="shared" si="29"/>
        <v>GMIAMMIPT/2026/04/1354</v>
      </c>
      <c r="AU183" s="84" t="e">
        <f t="shared" ca="1" si="15"/>
        <v>#NAME?</v>
      </c>
      <c r="AV183" s="88" t="e">
        <f t="shared" ca="1" si="16"/>
        <v>#NAME?</v>
      </c>
      <c r="AW183" s="83" t="e">
        <f t="shared" ca="1" si="17"/>
        <v>#NAME?</v>
      </c>
      <c r="AX183" s="88" t="e">
        <f t="shared" ca="1" si="18"/>
        <v>#NAME?</v>
      </c>
      <c r="AY183" s="83">
        <f t="shared" si="19"/>
        <v>200001043224</v>
      </c>
      <c r="AZ183" s="22" t="e">
        <f t="shared" ca="1" si="20"/>
        <v>#NAME?</v>
      </c>
      <c r="BA183" s="88" t="e">
        <f t="shared" ca="1" si="21"/>
        <v>#NAME?</v>
      </c>
      <c r="BB183" s="88" t="e">
        <f t="shared" ca="1" si="22"/>
        <v>#NAME?</v>
      </c>
      <c r="BC183" s="91" t="e">
        <f t="shared" ca="1" si="23"/>
        <v>#NAME?</v>
      </c>
      <c r="BD183" s="91" t="e">
        <f t="shared" ca="1" si="24"/>
        <v>#NAME?</v>
      </c>
      <c r="BE183" s="88" t="e">
        <f t="shared" ca="1" si="25"/>
        <v>#NAME?</v>
      </c>
      <c r="BF183" s="22" t="e">
        <f t="shared" ca="1" si="26"/>
        <v>#NAME?</v>
      </c>
      <c r="BG183" s="22" t="e">
        <f t="shared" ca="1" si="27"/>
        <v>#NAME?</v>
      </c>
      <c r="BH183" s="22"/>
      <c r="BI183" s="22"/>
      <c r="BJ183" s="22"/>
      <c r="BK183" s="22"/>
      <c r="BL183" s="22"/>
      <c r="BM183" s="22"/>
      <c r="BN183" s="25"/>
      <c r="BO183" s="25"/>
    </row>
    <row r="184" spans="1:67" ht="13.5" customHeight="1" x14ac:dyDescent="0.35">
      <c r="A184" s="25">
        <f t="shared" si="0"/>
        <v>182</v>
      </c>
      <c r="B184" s="52">
        <v>46124</v>
      </c>
      <c r="C184" s="54" t="s">
        <v>1460</v>
      </c>
      <c r="D184" s="54" t="s">
        <v>153</v>
      </c>
      <c r="E184" s="56" t="s">
        <v>154</v>
      </c>
      <c r="F184" s="54">
        <v>1</v>
      </c>
      <c r="G184" s="54" t="s">
        <v>65</v>
      </c>
      <c r="H184" s="54" t="str">
        <f t="shared" si="1"/>
        <v>DONE</v>
      </c>
      <c r="I184" s="54" t="s">
        <v>858</v>
      </c>
      <c r="J184" s="58" t="s">
        <v>78</v>
      </c>
      <c r="K184" s="58" t="s">
        <v>79</v>
      </c>
      <c r="L184" s="54">
        <v>8017</v>
      </c>
      <c r="M184" s="25"/>
      <c r="N184" s="54" t="s">
        <v>352</v>
      </c>
      <c r="O184" s="96" t="s">
        <v>85</v>
      </c>
      <c r="P184" s="64" t="s">
        <v>87</v>
      </c>
      <c r="Q184" s="64" t="s">
        <v>121</v>
      </c>
      <c r="R184" s="25">
        <v>200001043224</v>
      </c>
      <c r="S184" s="66">
        <v>46130</v>
      </c>
      <c r="T184" s="66" t="str">
        <f t="shared" si="2"/>
        <v>DONE</v>
      </c>
      <c r="U184" s="66">
        <v>46131</v>
      </c>
      <c r="V184" s="25">
        <v>9200083284</v>
      </c>
      <c r="W184" s="25">
        <v>45060</v>
      </c>
      <c r="X184" s="69">
        <v>46140</v>
      </c>
      <c r="Y184" s="69" t="str">
        <f t="shared" si="3"/>
        <v>DONE</v>
      </c>
      <c r="Z184" s="25">
        <v>49107</v>
      </c>
      <c r="AA184" s="72">
        <v>46141</v>
      </c>
      <c r="AB184" s="25" t="str">
        <f t="shared" si="4"/>
        <v>DONE</v>
      </c>
      <c r="AC184" s="25"/>
      <c r="AD184" s="54" t="s">
        <v>1461</v>
      </c>
      <c r="AE184" s="76">
        <v>46142</v>
      </c>
      <c r="AF184" s="69" t="str">
        <f t="shared" si="5"/>
        <v>DONE</v>
      </c>
      <c r="AG184" s="69">
        <v>46146</v>
      </c>
      <c r="AH184" s="75"/>
      <c r="AI184" s="77" t="e">
        <f t="shared" ca="1" si="6"/>
        <v>#NAME?</v>
      </c>
      <c r="AJ184" s="80" t="str">
        <f t="array" ref="AJ184">IFERROR(INDEX('[1]Master Price'!$E:$E,MATCH(D184,'[1]Master Price'!$B:$B,0)),"0")</f>
        <v>0</v>
      </c>
      <c r="AK184" s="80">
        <f t="shared" si="7"/>
        <v>0</v>
      </c>
      <c r="AL184" s="82" t="str">
        <f t="shared" si="32"/>
        <v>0-day</v>
      </c>
      <c r="AM184" s="82" t="str">
        <f t="shared" si="9"/>
        <v>1-day</v>
      </c>
      <c r="AN184" s="82" t="str">
        <f t="shared" si="33"/>
        <v>0-day</v>
      </c>
      <c r="AO184" s="82" t="str">
        <f t="shared" si="31"/>
        <v>1-day</v>
      </c>
      <c r="AP184" s="82" t="str">
        <f t="shared" si="12"/>
        <v>1-day</v>
      </c>
      <c r="AQ184" s="82" t="str">
        <f t="shared" si="13"/>
        <v>0-day</v>
      </c>
      <c r="AR184" s="17"/>
      <c r="AS184" s="83">
        <f t="shared" si="14"/>
        <v>182</v>
      </c>
      <c r="AT184" s="88" t="str">
        <f t="shared" si="29"/>
        <v>GMIAMMIPT/2026/04/1354</v>
      </c>
      <c r="AU184" s="84" t="e">
        <f t="shared" ca="1" si="15"/>
        <v>#NAME?</v>
      </c>
      <c r="AV184" s="88" t="e">
        <f t="shared" ca="1" si="16"/>
        <v>#NAME?</v>
      </c>
      <c r="AW184" s="83" t="e">
        <f t="shared" ca="1" si="17"/>
        <v>#NAME?</v>
      </c>
      <c r="AX184" s="88" t="e">
        <f t="shared" ca="1" si="18"/>
        <v>#NAME?</v>
      </c>
      <c r="AY184" s="83">
        <f t="shared" si="19"/>
        <v>200001043224</v>
      </c>
      <c r="AZ184" s="22" t="e">
        <f t="shared" ca="1" si="20"/>
        <v>#NAME?</v>
      </c>
      <c r="BA184" s="88" t="e">
        <f t="shared" ca="1" si="21"/>
        <v>#NAME?</v>
      </c>
      <c r="BB184" s="88" t="e">
        <f t="shared" ca="1" si="22"/>
        <v>#NAME?</v>
      </c>
      <c r="BC184" s="91" t="e">
        <f t="shared" ca="1" si="23"/>
        <v>#NAME?</v>
      </c>
      <c r="BD184" s="91" t="e">
        <f t="shared" ca="1" si="24"/>
        <v>#NAME?</v>
      </c>
      <c r="BE184" s="88" t="e">
        <f t="shared" ca="1" si="25"/>
        <v>#NAME?</v>
      </c>
      <c r="BF184" s="22" t="e">
        <f t="shared" ca="1" si="26"/>
        <v>#NAME?</v>
      </c>
      <c r="BG184" s="22" t="e">
        <f t="shared" ca="1" si="27"/>
        <v>#NAME?</v>
      </c>
      <c r="BH184" s="22"/>
      <c r="BI184" s="22"/>
      <c r="BJ184" s="22"/>
      <c r="BK184" s="22"/>
      <c r="BL184" s="22"/>
      <c r="BM184" s="22"/>
      <c r="BN184" s="25"/>
      <c r="BO184" s="25"/>
    </row>
    <row r="185" spans="1:67" ht="13.5" customHeight="1" x14ac:dyDescent="0.35">
      <c r="A185" s="25">
        <f t="shared" si="0"/>
        <v>183</v>
      </c>
      <c r="B185" s="52">
        <v>46124</v>
      </c>
      <c r="C185" s="54" t="s">
        <v>1460</v>
      </c>
      <c r="D185" s="54" t="s">
        <v>971</v>
      </c>
      <c r="E185" s="56" t="s">
        <v>972</v>
      </c>
      <c r="F185" s="54">
        <v>1</v>
      </c>
      <c r="G185" s="54" t="s">
        <v>65</v>
      </c>
      <c r="H185" s="54" t="str">
        <f t="shared" si="1"/>
        <v>DONE</v>
      </c>
      <c r="I185" s="54" t="s">
        <v>858</v>
      </c>
      <c r="J185" s="58" t="s">
        <v>78</v>
      </c>
      <c r="K185" s="58" t="s">
        <v>79</v>
      </c>
      <c r="L185" s="54">
        <v>8017</v>
      </c>
      <c r="M185" s="25"/>
      <c r="N185" s="54" t="s">
        <v>352</v>
      </c>
      <c r="O185" s="96" t="s">
        <v>85</v>
      </c>
      <c r="P185" s="64" t="s">
        <v>87</v>
      </c>
      <c r="Q185" s="64" t="s">
        <v>121</v>
      </c>
      <c r="R185" s="25">
        <v>200001043224</v>
      </c>
      <c r="S185" s="66">
        <v>46130</v>
      </c>
      <c r="T185" s="66" t="str">
        <f t="shared" si="2"/>
        <v>DONE</v>
      </c>
      <c r="U185" s="66">
        <v>46131</v>
      </c>
      <c r="V185" s="25">
        <v>9200083284</v>
      </c>
      <c r="W185" s="25">
        <v>45060</v>
      </c>
      <c r="X185" s="69">
        <v>46140</v>
      </c>
      <c r="Y185" s="69" t="str">
        <f t="shared" si="3"/>
        <v>DONE</v>
      </c>
      <c r="Z185" s="25">
        <v>49107</v>
      </c>
      <c r="AA185" s="72">
        <v>46141</v>
      </c>
      <c r="AB185" s="25" t="str">
        <f t="shared" si="4"/>
        <v>DONE</v>
      </c>
      <c r="AC185" s="25"/>
      <c r="AD185" s="54" t="s">
        <v>1461</v>
      </c>
      <c r="AE185" s="76">
        <v>46142</v>
      </c>
      <c r="AF185" s="69" t="str">
        <f t="shared" si="5"/>
        <v>DONE</v>
      </c>
      <c r="AG185" s="69">
        <v>46146</v>
      </c>
      <c r="AH185" s="75"/>
      <c r="AI185" s="77" t="e">
        <f t="shared" ca="1" si="6"/>
        <v>#NAME?</v>
      </c>
      <c r="AJ185" s="80" t="str">
        <f t="array" ref="AJ185">IFERROR(INDEX('[1]Master Price'!$E:$E,MATCH(D185,'[1]Master Price'!$B:$B,0)),"0")</f>
        <v>0</v>
      </c>
      <c r="AK185" s="80">
        <f t="shared" si="7"/>
        <v>0</v>
      </c>
      <c r="AL185" s="82" t="str">
        <f t="shared" si="32"/>
        <v>0-day</v>
      </c>
      <c r="AM185" s="82" t="str">
        <f t="shared" si="9"/>
        <v>1-day</v>
      </c>
      <c r="AN185" s="82" t="str">
        <f t="shared" si="33"/>
        <v>0-day</v>
      </c>
      <c r="AO185" s="82" t="str">
        <f t="shared" si="31"/>
        <v>1-day</v>
      </c>
      <c r="AP185" s="82" t="str">
        <f t="shared" si="12"/>
        <v>1-day</v>
      </c>
      <c r="AQ185" s="82" t="str">
        <f t="shared" si="13"/>
        <v>0-day</v>
      </c>
      <c r="AR185" s="17"/>
      <c r="AS185" s="83">
        <f t="shared" si="14"/>
        <v>183</v>
      </c>
      <c r="AT185" s="88" t="str">
        <f t="shared" si="29"/>
        <v>GMIAMMIPT/2026/04/1354</v>
      </c>
      <c r="AU185" s="84" t="e">
        <f t="shared" ca="1" si="15"/>
        <v>#NAME?</v>
      </c>
      <c r="AV185" s="88" t="e">
        <f t="shared" ca="1" si="16"/>
        <v>#NAME?</v>
      </c>
      <c r="AW185" s="83" t="e">
        <f t="shared" ca="1" si="17"/>
        <v>#NAME?</v>
      </c>
      <c r="AX185" s="88" t="e">
        <f t="shared" ca="1" si="18"/>
        <v>#NAME?</v>
      </c>
      <c r="AY185" s="83">
        <f t="shared" si="19"/>
        <v>200001043224</v>
      </c>
      <c r="AZ185" s="22" t="e">
        <f t="shared" ca="1" si="20"/>
        <v>#NAME?</v>
      </c>
      <c r="BA185" s="88" t="e">
        <f t="shared" ca="1" si="21"/>
        <v>#NAME?</v>
      </c>
      <c r="BB185" s="88" t="e">
        <f t="shared" ca="1" si="22"/>
        <v>#NAME?</v>
      </c>
      <c r="BC185" s="91" t="e">
        <f t="shared" ca="1" si="23"/>
        <v>#NAME?</v>
      </c>
      <c r="BD185" s="91" t="e">
        <f t="shared" ca="1" si="24"/>
        <v>#NAME?</v>
      </c>
      <c r="BE185" s="88" t="e">
        <f t="shared" ca="1" si="25"/>
        <v>#NAME?</v>
      </c>
      <c r="BF185" s="22" t="e">
        <f t="shared" ca="1" si="26"/>
        <v>#NAME?</v>
      </c>
      <c r="BG185" s="22" t="e">
        <f t="shared" ca="1" si="27"/>
        <v>#NAME?</v>
      </c>
      <c r="BH185" s="22"/>
      <c r="BI185" s="22"/>
      <c r="BJ185" s="22"/>
      <c r="BK185" s="22"/>
      <c r="BL185" s="22"/>
      <c r="BM185" s="22"/>
      <c r="BN185" s="25"/>
      <c r="BO185" s="25"/>
    </row>
    <row r="186" spans="1:67" ht="13.5" customHeight="1" x14ac:dyDescent="0.35">
      <c r="A186" s="25">
        <f t="shared" si="0"/>
        <v>184</v>
      </c>
      <c r="B186" s="52">
        <v>46124</v>
      </c>
      <c r="C186" s="54" t="s">
        <v>1460</v>
      </c>
      <c r="D186" s="54" t="s">
        <v>115</v>
      </c>
      <c r="E186" s="56" t="s">
        <v>116</v>
      </c>
      <c r="F186" s="54">
        <v>1</v>
      </c>
      <c r="G186" s="54" t="s">
        <v>65</v>
      </c>
      <c r="H186" s="54" t="str">
        <f t="shared" si="1"/>
        <v>DONE</v>
      </c>
      <c r="I186" s="54" t="s">
        <v>858</v>
      </c>
      <c r="J186" s="58" t="s">
        <v>78</v>
      </c>
      <c r="K186" s="58" t="s">
        <v>79</v>
      </c>
      <c r="L186" s="54">
        <v>8017</v>
      </c>
      <c r="M186" s="25"/>
      <c r="N186" s="54" t="s">
        <v>352</v>
      </c>
      <c r="O186" s="96" t="s">
        <v>85</v>
      </c>
      <c r="P186" s="64" t="s">
        <v>87</v>
      </c>
      <c r="Q186" s="64" t="s">
        <v>121</v>
      </c>
      <c r="R186" s="25">
        <v>200001043224</v>
      </c>
      <c r="S186" s="66">
        <v>46130</v>
      </c>
      <c r="T186" s="66" t="str">
        <f t="shared" si="2"/>
        <v>DONE</v>
      </c>
      <c r="U186" s="66">
        <v>46131</v>
      </c>
      <c r="V186" s="25">
        <v>9200083284</v>
      </c>
      <c r="W186" s="25">
        <v>45060</v>
      </c>
      <c r="X186" s="69">
        <v>46140</v>
      </c>
      <c r="Y186" s="69" t="str">
        <f t="shared" si="3"/>
        <v>DONE</v>
      </c>
      <c r="Z186" s="25">
        <v>49107</v>
      </c>
      <c r="AA186" s="72">
        <v>46141</v>
      </c>
      <c r="AB186" s="25" t="str">
        <f t="shared" si="4"/>
        <v>DONE</v>
      </c>
      <c r="AC186" s="25"/>
      <c r="AD186" s="54" t="s">
        <v>1461</v>
      </c>
      <c r="AE186" s="76">
        <v>46142</v>
      </c>
      <c r="AF186" s="69" t="str">
        <f t="shared" si="5"/>
        <v>DONE</v>
      </c>
      <c r="AG186" s="69">
        <v>46146</v>
      </c>
      <c r="AH186" s="75"/>
      <c r="AI186" s="77" t="e">
        <f t="shared" ca="1" si="6"/>
        <v>#NAME?</v>
      </c>
      <c r="AJ186" s="80" t="str">
        <f t="array" ref="AJ186">IFERROR(INDEX('[1]Master Price'!$E:$E,MATCH(D186,'[1]Master Price'!$B:$B,0)),"0")</f>
        <v>0</v>
      </c>
      <c r="AK186" s="80">
        <f t="shared" si="7"/>
        <v>0</v>
      </c>
      <c r="AL186" s="82" t="str">
        <f t="shared" si="32"/>
        <v>0-day</v>
      </c>
      <c r="AM186" s="82" t="str">
        <f t="shared" si="9"/>
        <v>1-day</v>
      </c>
      <c r="AN186" s="82" t="str">
        <f t="shared" si="33"/>
        <v>0-day</v>
      </c>
      <c r="AO186" s="82" t="str">
        <f t="shared" si="31"/>
        <v>1-day</v>
      </c>
      <c r="AP186" s="82" t="str">
        <f t="shared" si="12"/>
        <v>1-day</v>
      </c>
      <c r="AQ186" s="82" t="str">
        <f t="shared" si="13"/>
        <v>0-day</v>
      </c>
      <c r="AR186" s="17"/>
      <c r="AS186" s="83">
        <f t="shared" si="14"/>
        <v>184</v>
      </c>
      <c r="AT186" s="88" t="str">
        <f t="shared" si="29"/>
        <v>GMIAMMIPT/2026/04/1354</v>
      </c>
      <c r="AU186" s="84" t="e">
        <f t="shared" ca="1" si="15"/>
        <v>#NAME?</v>
      </c>
      <c r="AV186" s="88" t="e">
        <f t="shared" ca="1" si="16"/>
        <v>#NAME?</v>
      </c>
      <c r="AW186" s="83" t="e">
        <f t="shared" ca="1" si="17"/>
        <v>#NAME?</v>
      </c>
      <c r="AX186" s="88" t="e">
        <f t="shared" ca="1" si="18"/>
        <v>#NAME?</v>
      </c>
      <c r="AY186" s="83">
        <f t="shared" si="19"/>
        <v>200001043224</v>
      </c>
      <c r="AZ186" s="22" t="e">
        <f t="shared" ca="1" si="20"/>
        <v>#NAME?</v>
      </c>
      <c r="BA186" s="88" t="e">
        <f t="shared" ca="1" si="21"/>
        <v>#NAME?</v>
      </c>
      <c r="BB186" s="88" t="e">
        <f t="shared" ca="1" si="22"/>
        <v>#NAME?</v>
      </c>
      <c r="BC186" s="91" t="e">
        <f t="shared" ca="1" si="23"/>
        <v>#NAME?</v>
      </c>
      <c r="BD186" s="91" t="e">
        <f t="shared" ca="1" si="24"/>
        <v>#NAME?</v>
      </c>
      <c r="BE186" s="88" t="e">
        <f t="shared" ca="1" si="25"/>
        <v>#NAME?</v>
      </c>
      <c r="BF186" s="22" t="e">
        <f t="shared" ca="1" si="26"/>
        <v>#NAME?</v>
      </c>
      <c r="BG186" s="22" t="e">
        <f t="shared" ca="1" si="27"/>
        <v>#NAME?</v>
      </c>
      <c r="BH186" s="22"/>
      <c r="BI186" s="22"/>
      <c r="BJ186" s="22"/>
      <c r="BK186" s="22"/>
      <c r="BL186" s="22"/>
      <c r="BM186" s="22"/>
      <c r="BN186" s="25"/>
      <c r="BO186" s="25"/>
    </row>
    <row r="187" spans="1:67" ht="13.5" customHeight="1" x14ac:dyDescent="0.35">
      <c r="A187" s="25">
        <f t="shared" si="0"/>
        <v>185</v>
      </c>
      <c r="B187" s="52">
        <v>46124</v>
      </c>
      <c r="C187" s="54" t="s">
        <v>1460</v>
      </c>
      <c r="D187" s="54" t="s">
        <v>930</v>
      </c>
      <c r="E187" s="56" t="s">
        <v>931</v>
      </c>
      <c r="F187" s="54">
        <v>1</v>
      </c>
      <c r="G187" s="54" t="s">
        <v>65</v>
      </c>
      <c r="H187" s="54" t="str">
        <f t="shared" si="1"/>
        <v>DONE</v>
      </c>
      <c r="I187" s="54" t="s">
        <v>858</v>
      </c>
      <c r="J187" s="58" t="s">
        <v>78</v>
      </c>
      <c r="K187" s="58" t="s">
        <v>79</v>
      </c>
      <c r="L187" s="60">
        <v>8017</v>
      </c>
      <c r="M187" s="25"/>
      <c r="N187" s="54" t="s">
        <v>352</v>
      </c>
      <c r="O187" s="96" t="s">
        <v>85</v>
      </c>
      <c r="P187" s="64" t="s">
        <v>87</v>
      </c>
      <c r="Q187" s="64" t="s">
        <v>121</v>
      </c>
      <c r="R187" s="25">
        <v>200001043224</v>
      </c>
      <c r="S187" s="66">
        <v>46130</v>
      </c>
      <c r="T187" s="66" t="str">
        <f t="shared" si="2"/>
        <v>DONE</v>
      </c>
      <c r="U187" s="66">
        <v>46131</v>
      </c>
      <c r="V187" s="25">
        <v>9200083284</v>
      </c>
      <c r="W187" s="25">
        <v>45060</v>
      </c>
      <c r="X187" s="69">
        <v>46140</v>
      </c>
      <c r="Y187" s="69" t="str">
        <f t="shared" si="3"/>
        <v>DONE</v>
      </c>
      <c r="Z187" s="25">
        <v>49107</v>
      </c>
      <c r="AA187" s="72">
        <v>46141</v>
      </c>
      <c r="AB187" s="25" t="str">
        <f t="shared" si="4"/>
        <v>DONE</v>
      </c>
      <c r="AC187" s="25"/>
      <c r="AD187" s="54" t="s">
        <v>1461</v>
      </c>
      <c r="AE187" s="76">
        <v>46142</v>
      </c>
      <c r="AF187" s="69" t="str">
        <f t="shared" si="5"/>
        <v>DONE</v>
      </c>
      <c r="AG187" s="69">
        <v>46146</v>
      </c>
      <c r="AH187" s="75"/>
      <c r="AI187" s="77" t="e">
        <f t="shared" ca="1" si="6"/>
        <v>#NAME?</v>
      </c>
      <c r="AJ187" s="80" t="str">
        <f t="array" ref="AJ187">IFERROR(INDEX('[1]Master Price'!$E:$E,MATCH(D187,'[1]Master Price'!$B:$B,0)),"0")</f>
        <v>0</v>
      </c>
      <c r="AK187" s="80">
        <f t="shared" si="7"/>
        <v>0</v>
      </c>
      <c r="AL187" s="82" t="str">
        <f t="shared" si="32"/>
        <v>0-day</v>
      </c>
      <c r="AM187" s="82" t="str">
        <f t="shared" si="9"/>
        <v>1-day</v>
      </c>
      <c r="AN187" s="82" t="str">
        <f t="shared" si="33"/>
        <v>0-day</v>
      </c>
      <c r="AO187" s="82" t="str">
        <f t="shared" si="31"/>
        <v>1-day</v>
      </c>
      <c r="AP187" s="82" t="str">
        <f t="shared" si="12"/>
        <v>1-day</v>
      </c>
      <c r="AQ187" s="82" t="str">
        <f t="shared" si="13"/>
        <v>0-day</v>
      </c>
      <c r="AR187" s="17"/>
      <c r="AS187" s="83">
        <f t="shared" si="14"/>
        <v>185</v>
      </c>
      <c r="AT187" s="88" t="str">
        <f t="shared" si="29"/>
        <v>GMIAMMIPT/2026/04/1354</v>
      </c>
      <c r="AU187" s="84" t="e">
        <f t="shared" ca="1" si="15"/>
        <v>#NAME?</v>
      </c>
      <c r="AV187" s="88" t="e">
        <f t="shared" ca="1" si="16"/>
        <v>#NAME?</v>
      </c>
      <c r="AW187" s="83" t="e">
        <f t="shared" ca="1" si="17"/>
        <v>#NAME?</v>
      </c>
      <c r="AX187" s="88" t="e">
        <f t="shared" ca="1" si="18"/>
        <v>#NAME?</v>
      </c>
      <c r="AY187" s="83">
        <f t="shared" si="19"/>
        <v>200001043224</v>
      </c>
      <c r="AZ187" s="22" t="e">
        <f t="shared" ca="1" si="20"/>
        <v>#NAME?</v>
      </c>
      <c r="BA187" s="88" t="e">
        <f t="shared" ca="1" si="21"/>
        <v>#NAME?</v>
      </c>
      <c r="BB187" s="88" t="e">
        <f t="shared" ca="1" si="22"/>
        <v>#NAME?</v>
      </c>
      <c r="BC187" s="91" t="e">
        <f t="shared" ca="1" si="23"/>
        <v>#NAME?</v>
      </c>
      <c r="BD187" s="91" t="e">
        <f t="shared" ca="1" si="24"/>
        <v>#NAME?</v>
      </c>
      <c r="BE187" s="88" t="e">
        <f t="shared" ca="1" si="25"/>
        <v>#NAME?</v>
      </c>
      <c r="BF187" s="22" t="e">
        <f t="shared" ca="1" si="26"/>
        <v>#NAME?</v>
      </c>
      <c r="BG187" s="22" t="e">
        <f t="shared" ca="1" si="27"/>
        <v>#NAME?</v>
      </c>
      <c r="BH187" s="22"/>
      <c r="BI187" s="22"/>
      <c r="BJ187" s="22"/>
      <c r="BK187" s="22"/>
      <c r="BL187" s="22"/>
      <c r="BM187" s="22"/>
      <c r="BN187" s="25"/>
      <c r="BO187" s="25"/>
    </row>
    <row r="188" spans="1:67" ht="13.5" customHeight="1" x14ac:dyDescent="0.35">
      <c r="A188" s="25">
        <f t="shared" si="0"/>
        <v>186</v>
      </c>
      <c r="B188" s="52">
        <v>46124</v>
      </c>
      <c r="C188" s="54" t="s">
        <v>1460</v>
      </c>
      <c r="D188" s="54" t="s">
        <v>67</v>
      </c>
      <c r="E188" s="56" t="s">
        <v>69</v>
      </c>
      <c r="F188" s="54">
        <v>1</v>
      </c>
      <c r="G188" s="54" t="s">
        <v>65</v>
      </c>
      <c r="H188" s="54" t="str">
        <f t="shared" si="1"/>
        <v>DONE</v>
      </c>
      <c r="I188" s="54" t="s">
        <v>858</v>
      </c>
      <c r="J188" s="58" t="s">
        <v>78</v>
      </c>
      <c r="K188" s="58" t="s">
        <v>79</v>
      </c>
      <c r="L188" s="60">
        <v>8017</v>
      </c>
      <c r="M188" s="25"/>
      <c r="N188" s="54" t="s">
        <v>352</v>
      </c>
      <c r="O188" s="96" t="s">
        <v>85</v>
      </c>
      <c r="P188" s="54" t="s">
        <v>87</v>
      </c>
      <c r="Q188" s="64" t="s">
        <v>121</v>
      </c>
      <c r="R188" s="25">
        <v>200001043224</v>
      </c>
      <c r="S188" s="66">
        <v>46130</v>
      </c>
      <c r="T188" s="66" t="str">
        <f t="shared" si="2"/>
        <v>DONE</v>
      </c>
      <c r="U188" s="66">
        <v>46131</v>
      </c>
      <c r="V188" s="25">
        <v>9200083284</v>
      </c>
      <c r="W188" s="25">
        <v>45060</v>
      </c>
      <c r="X188" s="69">
        <v>46140</v>
      </c>
      <c r="Y188" s="69" t="str">
        <f t="shared" si="3"/>
        <v>DONE</v>
      </c>
      <c r="Z188" s="25">
        <v>49107</v>
      </c>
      <c r="AA188" s="72">
        <v>46141</v>
      </c>
      <c r="AB188" s="25" t="str">
        <f t="shared" si="4"/>
        <v>DONE</v>
      </c>
      <c r="AC188" s="25"/>
      <c r="AD188" s="54" t="s">
        <v>1461</v>
      </c>
      <c r="AE188" s="76">
        <v>46142</v>
      </c>
      <c r="AF188" s="69" t="str">
        <f t="shared" si="5"/>
        <v>DONE</v>
      </c>
      <c r="AG188" s="69">
        <v>46146</v>
      </c>
      <c r="AH188" s="75"/>
      <c r="AI188" s="77" t="e">
        <f t="shared" ca="1" si="6"/>
        <v>#NAME?</v>
      </c>
      <c r="AJ188" s="80" t="str">
        <f t="array" ref="AJ188">IFERROR(INDEX('[1]Master Price'!$E:$E,MATCH(D188,'[1]Master Price'!$B:$B,0)),"0")</f>
        <v>0</v>
      </c>
      <c r="AK188" s="80">
        <f t="shared" si="7"/>
        <v>0</v>
      </c>
      <c r="AL188" s="82" t="str">
        <f t="shared" si="32"/>
        <v>0-day</v>
      </c>
      <c r="AM188" s="82" t="str">
        <f t="shared" si="9"/>
        <v>1-day</v>
      </c>
      <c r="AN188" s="82" t="str">
        <f t="shared" si="33"/>
        <v>0-day</v>
      </c>
      <c r="AO188" s="82" t="str">
        <f t="shared" si="31"/>
        <v>1-day</v>
      </c>
      <c r="AP188" s="82" t="str">
        <f t="shared" si="12"/>
        <v>1-day</v>
      </c>
      <c r="AQ188" s="82" t="str">
        <f t="shared" si="13"/>
        <v>0-day</v>
      </c>
      <c r="AR188" s="17"/>
      <c r="AS188" s="83">
        <f t="shared" si="14"/>
        <v>186</v>
      </c>
      <c r="AT188" s="88" t="str">
        <f t="shared" si="29"/>
        <v>GMIAMMIPT/2026/04/1354</v>
      </c>
      <c r="AU188" s="84" t="e">
        <f t="shared" ca="1" si="15"/>
        <v>#NAME?</v>
      </c>
      <c r="AV188" s="88" t="e">
        <f t="shared" ca="1" si="16"/>
        <v>#NAME?</v>
      </c>
      <c r="AW188" s="83" t="e">
        <f t="shared" ca="1" si="17"/>
        <v>#NAME?</v>
      </c>
      <c r="AX188" s="88" t="e">
        <f t="shared" ca="1" si="18"/>
        <v>#NAME?</v>
      </c>
      <c r="AY188" s="83">
        <f t="shared" si="19"/>
        <v>200001043224</v>
      </c>
      <c r="AZ188" s="22" t="e">
        <f t="shared" ca="1" si="20"/>
        <v>#NAME?</v>
      </c>
      <c r="BA188" s="88" t="e">
        <f t="shared" ca="1" si="21"/>
        <v>#NAME?</v>
      </c>
      <c r="BB188" s="88" t="e">
        <f t="shared" ca="1" si="22"/>
        <v>#NAME?</v>
      </c>
      <c r="BC188" s="91" t="e">
        <f t="shared" ca="1" si="23"/>
        <v>#NAME?</v>
      </c>
      <c r="BD188" s="91" t="e">
        <f t="shared" ca="1" si="24"/>
        <v>#NAME?</v>
      </c>
      <c r="BE188" s="88" t="e">
        <f t="shared" ca="1" si="25"/>
        <v>#NAME?</v>
      </c>
      <c r="BF188" s="22" t="e">
        <f t="shared" ca="1" si="26"/>
        <v>#NAME?</v>
      </c>
      <c r="BG188" s="22" t="e">
        <f t="shared" ca="1" si="27"/>
        <v>#NAME?</v>
      </c>
      <c r="BH188" s="22"/>
      <c r="BI188" s="22"/>
      <c r="BJ188" s="22"/>
      <c r="BK188" s="22"/>
      <c r="BL188" s="22"/>
      <c r="BM188" s="22"/>
      <c r="BN188" s="25"/>
      <c r="BO188" s="25"/>
    </row>
    <row r="189" spans="1:67" ht="13.5" customHeight="1" x14ac:dyDescent="0.35">
      <c r="A189" s="25">
        <f t="shared" si="0"/>
        <v>187</v>
      </c>
      <c r="B189" s="52">
        <v>46125</v>
      </c>
      <c r="C189" s="54" t="s">
        <v>1468</v>
      </c>
      <c r="D189" s="54" t="s">
        <v>292</v>
      </c>
      <c r="E189" s="56" t="s">
        <v>293</v>
      </c>
      <c r="F189" s="54">
        <v>1</v>
      </c>
      <c r="G189" s="54" t="s">
        <v>65</v>
      </c>
      <c r="H189" s="54" t="str">
        <f t="shared" si="1"/>
        <v>DONE</v>
      </c>
      <c r="I189" s="54" t="s">
        <v>1255</v>
      </c>
      <c r="J189" s="58" t="s">
        <v>180</v>
      </c>
      <c r="K189" s="58" t="s">
        <v>79</v>
      </c>
      <c r="L189" s="60">
        <v>6002</v>
      </c>
      <c r="M189" s="25"/>
      <c r="N189" s="54" t="s">
        <v>283</v>
      </c>
      <c r="O189" s="98" t="s">
        <v>91</v>
      </c>
      <c r="P189" s="54" t="s">
        <v>87</v>
      </c>
      <c r="Q189" s="64" t="s">
        <v>301</v>
      </c>
      <c r="R189" s="25">
        <v>200001043225</v>
      </c>
      <c r="S189" s="66">
        <v>46130</v>
      </c>
      <c r="T189" s="66" t="str">
        <f t="shared" si="2"/>
        <v>DONE</v>
      </c>
      <c r="U189" s="66">
        <v>46131</v>
      </c>
      <c r="V189" s="25">
        <v>9200083293</v>
      </c>
      <c r="W189" s="25">
        <v>45063</v>
      </c>
      <c r="X189" s="69">
        <v>46140</v>
      </c>
      <c r="Y189" s="69" t="str">
        <f t="shared" si="3"/>
        <v>DONE</v>
      </c>
      <c r="Z189" s="25">
        <v>49110</v>
      </c>
      <c r="AA189" s="72">
        <v>46141</v>
      </c>
      <c r="AB189" s="25" t="str">
        <f t="shared" si="4"/>
        <v>DONE</v>
      </c>
      <c r="AC189" s="25"/>
      <c r="AD189" s="54" t="s">
        <v>1469</v>
      </c>
      <c r="AE189" s="76">
        <v>46142</v>
      </c>
      <c r="AF189" s="69" t="str">
        <f t="shared" si="5"/>
        <v>DONE</v>
      </c>
      <c r="AG189" s="69">
        <v>46146</v>
      </c>
      <c r="AH189" s="75"/>
      <c r="AI189" s="77" t="e">
        <f t="shared" ca="1" si="6"/>
        <v>#NAME?</v>
      </c>
      <c r="AJ189" s="80" t="str">
        <f t="array" ref="AJ189">IFERROR(INDEX('[1]Master Price'!$E:$E,MATCH(D189,'[1]Master Price'!$B:$B,0)),"0")</f>
        <v>0</v>
      </c>
      <c r="AK189" s="80">
        <f t="shared" si="7"/>
        <v>0</v>
      </c>
      <c r="AL189" s="82" t="str">
        <f t="shared" si="32"/>
        <v>0-day</v>
      </c>
      <c r="AM189" s="82" t="str">
        <f t="shared" si="9"/>
        <v>1-day</v>
      </c>
      <c r="AN189" s="82" t="str">
        <f t="shared" si="33"/>
        <v>0-day</v>
      </c>
      <c r="AO189" s="82" t="str">
        <f t="shared" si="31"/>
        <v>1-day</v>
      </c>
      <c r="AP189" s="82" t="str">
        <f t="shared" si="12"/>
        <v>1-day</v>
      </c>
      <c r="AQ189" s="82" t="str">
        <f t="shared" si="13"/>
        <v>0-day</v>
      </c>
      <c r="AR189" s="17"/>
      <c r="AS189" s="83">
        <f t="shared" si="14"/>
        <v>187</v>
      </c>
      <c r="AT189" s="88" t="str">
        <f t="shared" si="29"/>
        <v>GMIAMMIPT/2026/04/1355</v>
      </c>
      <c r="AU189" s="84" t="e">
        <f t="shared" ca="1" si="15"/>
        <v>#NAME?</v>
      </c>
      <c r="AV189" s="88" t="e">
        <f t="shared" ca="1" si="16"/>
        <v>#NAME?</v>
      </c>
      <c r="AW189" s="83" t="e">
        <f t="shared" ca="1" si="17"/>
        <v>#NAME?</v>
      </c>
      <c r="AX189" s="88" t="e">
        <f t="shared" ca="1" si="18"/>
        <v>#NAME?</v>
      </c>
      <c r="AY189" s="83">
        <f t="shared" si="19"/>
        <v>200001043225</v>
      </c>
      <c r="AZ189" s="22" t="e">
        <f t="shared" ca="1" si="20"/>
        <v>#NAME?</v>
      </c>
      <c r="BA189" s="88" t="e">
        <f t="shared" ca="1" si="21"/>
        <v>#NAME?</v>
      </c>
      <c r="BB189" s="88" t="e">
        <f t="shared" ca="1" si="22"/>
        <v>#NAME?</v>
      </c>
      <c r="BC189" s="91" t="e">
        <f t="shared" ca="1" si="23"/>
        <v>#NAME?</v>
      </c>
      <c r="BD189" s="91" t="e">
        <f t="shared" ca="1" si="24"/>
        <v>#NAME?</v>
      </c>
      <c r="BE189" s="88" t="e">
        <f t="shared" ca="1" si="25"/>
        <v>#NAME?</v>
      </c>
      <c r="BF189" s="22" t="e">
        <f t="shared" ca="1" si="26"/>
        <v>#NAME?</v>
      </c>
      <c r="BG189" s="22" t="e">
        <f t="shared" ca="1" si="27"/>
        <v>#NAME?</v>
      </c>
      <c r="BH189" s="22"/>
      <c r="BI189" s="22"/>
      <c r="BJ189" s="22"/>
      <c r="BK189" s="22"/>
      <c r="BL189" s="22"/>
      <c r="BM189" s="22"/>
      <c r="BN189" s="25"/>
      <c r="BO189" s="25"/>
    </row>
    <row r="190" spans="1:67" ht="13.5" customHeight="1" x14ac:dyDescent="0.35">
      <c r="A190" s="25">
        <f t="shared" si="0"/>
        <v>188</v>
      </c>
      <c r="B190" s="52">
        <v>46125</v>
      </c>
      <c r="C190" s="54" t="s">
        <v>1468</v>
      </c>
      <c r="D190" s="54" t="s">
        <v>1381</v>
      </c>
      <c r="E190" s="56" t="s">
        <v>1382</v>
      </c>
      <c r="F190" s="54">
        <v>1</v>
      </c>
      <c r="G190" s="54" t="s">
        <v>65</v>
      </c>
      <c r="H190" s="54" t="str">
        <f t="shared" si="1"/>
        <v>DONE</v>
      </c>
      <c r="I190" s="54" t="s">
        <v>1255</v>
      </c>
      <c r="J190" s="58" t="s">
        <v>180</v>
      </c>
      <c r="K190" s="58" t="s">
        <v>79</v>
      </c>
      <c r="L190" s="60">
        <v>6002</v>
      </c>
      <c r="M190" s="25"/>
      <c r="N190" s="54" t="s">
        <v>283</v>
      </c>
      <c r="O190" s="98" t="s">
        <v>91</v>
      </c>
      <c r="P190" s="54" t="s">
        <v>87</v>
      </c>
      <c r="Q190" s="64" t="s">
        <v>301</v>
      </c>
      <c r="R190" s="25">
        <v>200001043225</v>
      </c>
      <c r="S190" s="66">
        <v>46130</v>
      </c>
      <c r="T190" s="66" t="str">
        <f t="shared" si="2"/>
        <v>DONE</v>
      </c>
      <c r="U190" s="66">
        <v>46131</v>
      </c>
      <c r="V190" s="25">
        <v>9200083293</v>
      </c>
      <c r="W190" s="25">
        <v>45063</v>
      </c>
      <c r="X190" s="69">
        <v>46140</v>
      </c>
      <c r="Y190" s="69" t="str">
        <f t="shared" si="3"/>
        <v>DONE</v>
      </c>
      <c r="Z190" s="25">
        <v>49110</v>
      </c>
      <c r="AA190" s="72">
        <v>46141</v>
      </c>
      <c r="AB190" s="25" t="str">
        <f t="shared" si="4"/>
        <v>DONE</v>
      </c>
      <c r="AC190" s="25"/>
      <c r="AD190" s="54" t="s">
        <v>1469</v>
      </c>
      <c r="AE190" s="76">
        <v>46142</v>
      </c>
      <c r="AF190" s="69" t="str">
        <f t="shared" si="5"/>
        <v>DONE</v>
      </c>
      <c r="AG190" s="69">
        <v>46146</v>
      </c>
      <c r="AH190" s="75"/>
      <c r="AI190" s="77" t="e">
        <f t="shared" ca="1" si="6"/>
        <v>#NAME?</v>
      </c>
      <c r="AJ190" s="80" t="str">
        <f t="array" ref="AJ190">IFERROR(INDEX('[1]Master Price'!$E:$E,MATCH(D190,'[1]Master Price'!$B:$B,0)),"0")</f>
        <v>0</v>
      </c>
      <c r="AK190" s="80">
        <f t="shared" si="7"/>
        <v>0</v>
      </c>
      <c r="AL190" s="82" t="str">
        <f t="shared" si="32"/>
        <v>0-day</v>
      </c>
      <c r="AM190" s="82" t="str">
        <f t="shared" si="9"/>
        <v>1-day</v>
      </c>
      <c r="AN190" s="82" t="str">
        <f t="shared" si="33"/>
        <v>0-day</v>
      </c>
      <c r="AO190" s="82" t="str">
        <f t="shared" si="31"/>
        <v>1-day</v>
      </c>
      <c r="AP190" s="82" t="str">
        <f t="shared" si="12"/>
        <v>1-day</v>
      </c>
      <c r="AQ190" s="82" t="str">
        <f t="shared" si="13"/>
        <v>0-day</v>
      </c>
      <c r="AR190" s="17"/>
      <c r="AS190" s="83">
        <f t="shared" si="14"/>
        <v>188</v>
      </c>
      <c r="AT190" s="88" t="str">
        <f t="shared" si="29"/>
        <v>GMIAMMIPT/2026/04/1355</v>
      </c>
      <c r="AU190" s="84" t="e">
        <f t="shared" ca="1" si="15"/>
        <v>#NAME?</v>
      </c>
      <c r="AV190" s="88" t="e">
        <f t="shared" ca="1" si="16"/>
        <v>#NAME?</v>
      </c>
      <c r="AW190" s="83" t="e">
        <f t="shared" ca="1" si="17"/>
        <v>#NAME?</v>
      </c>
      <c r="AX190" s="88" t="e">
        <f t="shared" ca="1" si="18"/>
        <v>#NAME?</v>
      </c>
      <c r="AY190" s="83">
        <f t="shared" si="19"/>
        <v>200001043225</v>
      </c>
      <c r="AZ190" s="22" t="e">
        <f t="shared" ca="1" si="20"/>
        <v>#NAME?</v>
      </c>
      <c r="BA190" s="88" t="e">
        <f t="shared" ca="1" si="21"/>
        <v>#NAME?</v>
      </c>
      <c r="BB190" s="88" t="e">
        <f t="shared" ca="1" si="22"/>
        <v>#NAME?</v>
      </c>
      <c r="BC190" s="91" t="e">
        <f t="shared" ca="1" si="23"/>
        <v>#NAME?</v>
      </c>
      <c r="BD190" s="91" t="e">
        <f t="shared" ca="1" si="24"/>
        <v>#NAME?</v>
      </c>
      <c r="BE190" s="88" t="e">
        <f t="shared" ca="1" si="25"/>
        <v>#NAME?</v>
      </c>
      <c r="BF190" s="22" t="e">
        <f t="shared" ca="1" si="26"/>
        <v>#NAME?</v>
      </c>
      <c r="BG190" s="22" t="e">
        <f t="shared" ca="1" si="27"/>
        <v>#NAME?</v>
      </c>
      <c r="BH190" s="22"/>
      <c r="BI190" s="22"/>
      <c r="BJ190" s="22"/>
      <c r="BK190" s="22"/>
      <c r="BL190" s="22"/>
      <c r="BM190" s="22"/>
      <c r="BN190" s="25"/>
      <c r="BO190" s="25"/>
    </row>
    <row r="191" spans="1:67" ht="13.5" customHeight="1" x14ac:dyDescent="0.35">
      <c r="A191" s="25">
        <f t="shared" si="0"/>
        <v>189</v>
      </c>
      <c r="B191" s="52">
        <v>46125</v>
      </c>
      <c r="C191" s="54" t="s">
        <v>1468</v>
      </c>
      <c r="D191" s="54" t="s">
        <v>870</v>
      </c>
      <c r="E191" s="56" t="s">
        <v>871</v>
      </c>
      <c r="F191" s="54">
        <v>1</v>
      </c>
      <c r="G191" s="54" t="s">
        <v>65</v>
      </c>
      <c r="H191" s="54" t="str">
        <f t="shared" si="1"/>
        <v>DONE</v>
      </c>
      <c r="I191" s="54" t="s">
        <v>1255</v>
      </c>
      <c r="J191" s="58" t="s">
        <v>180</v>
      </c>
      <c r="K191" s="58" t="s">
        <v>79</v>
      </c>
      <c r="L191" s="60">
        <v>6002</v>
      </c>
      <c r="M191" s="25"/>
      <c r="N191" s="54" t="s">
        <v>283</v>
      </c>
      <c r="O191" s="98" t="s">
        <v>91</v>
      </c>
      <c r="P191" s="54" t="s">
        <v>87</v>
      </c>
      <c r="Q191" s="64" t="s">
        <v>301</v>
      </c>
      <c r="R191" s="25">
        <v>200001043225</v>
      </c>
      <c r="S191" s="66">
        <v>46130</v>
      </c>
      <c r="T191" s="66" t="str">
        <f t="shared" si="2"/>
        <v>DONE</v>
      </c>
      <c r="U191" s="66">
        <v>46131</v>
      </c>
      <c r="V191" s="25">
        <v>9200083293</v>
      </c>
      <c r="W191" s="25">
        <v>45063</v>
      </c>
      <c r="X191" s="69">
        <v>46140</v>
      </c>
      <c r="Y191" s="69" t="str">
        <f t="shared" si="3"/>
        <v>DONE</v>
      </c>
      <c r="Z191" s="25">
        <v>49110</v>
      </c>
      <c r="AA191" s="72">
        <v>46141</v>
      </c>
      <c r="AB191" s="25" t="str">
        <f t="shared" si="4"/>
        <v>DONE</v>
      </c>
      <c r="AC191" s="25"/>
      <c r="AD191" s="54" t="s">
        <v>1469</v>
      </c>
      <c r="AE191" s="76">
        <v>46142</v>
      </c>
      <c r="AF191" s="69" t="str">
        <f t="shared" si="5"/>
        <v>DONE</v>
      </c>
      <c r="AG191" s="69">
        <v>46146</v>
      </c>
      <c r="AH191" s="75"/>
      <c r="AI191" s="77" t="e">
        <f t="shared" ca="1" si="6"/>
        <v>#NAME?</v>
      </c>
      <c r="AJ191" s="80" t="str">
        <f t="array" ref="AJ191">IFERROR(INDEX('[1]Master Price'!$E:$E,MATCH(D191,'[1]Master Price'!$B:$B,0)),"0")</f>
        <v>0</v>
      </c>
      <c r="AK191" s="80">
        <f t="shared" si="7"/>
        <v>0</v>
      </c>
      <c r="AL191" s="82" t="str">
        <f t="shared" si="32"/>
        <v>0-day</v>
      </c>
      <c r="AM191" s="82" t="str">
        <f t="shared" si="9"/>
        <v>1-day</v>
      </c>
      <c r="AN191" s="82" t="str">
        <f t="shared" si="33"/>
        <v>0-day</v>
      </c>
      <c r="AO191" s="82" t="str">
        <f t="shared" si="31"/>
        <v>1-day</v>
      </c>
      <c r="AP191" s="82" t="str">
        <f t="shared" si="12"/>
        <v>1-day</v>
      </c>
      <c r="AQ191" s="82" t="str">
        <f t="shared" si="13"/>
        <v>0-day</v>
      </c>
      <c r="AR191" s="17"/>
      <c r="AS191" s="83">
        <f t="shared" si="14"/>
        <v>189</v>
      </c>
      <c r="AT191" s="88" t="str">
        <f t="shared" si="29"/>
        <v>GMIAMMIPT/2026/04/1355</v>
      </c>
      <c r="AU191" s="84" t="e">
        <f t="shared" ca="1" si="15"/>
        <v>#NAME?</v>
      </c>
      <c r="AV191" s="88" t="e">
        <f t="shared" ca="1" si="16"/>
        <v>#NAME?</v>
      </c>
      <c r="AW191" s="83" t="e">
        <f t="shared" ca="1" si="17"/>
        <v>#NAME?</v>
      </c>
      <c r="AX191" s="88" t="e">
        <f t="shared" ca="1" si="18"/>
        <v>#NAME?</v>
      </c>
      <c r="AY191" s="83">
        <f t="shared" si="19"/>
        <v>200001043225</v>
      </c>
      <c r="AZ191" s="22" t="e">
        <f t="shared" ca="1" si="20"/>
        <v>#NAME?</v>
      </c>
      <c r="BA191" s="88" t="e">
        <f t="shared" ca="1" si="21"/>
        <v>#NAME?</v>
      </c>
      <c r="BB191" s="88" t="e">
        <f t="shared" ca="1" si="22"/>
        <v>#NAME?</v>
      </c>
      <c r="BC191" s="91" t="e">
        <f t="shared" ca="1" si="23"/>
        <v>#NAME?</v>
      </c>
      <c r="BD191" s="91" t="e">
        <f t="shared" ca="1" si="24"/>
        <v>#NAME?</v>
      </c>
      <c r="BE191" s="88" t="e">
        <f t="shared" ca="1" si="25"/>
        <v>#NAME?</v>
      </c>
      <c r="BF191" s="22" t="e">
        <f t="shared" ca="1" si="26"/>
        <v>#NAME?</v>
      </c>
      <c r="BG191" s="22" t="e">
        <f t="shared" ca="1" si="27"/>
        <v>#NAME?</v>
      </c>
      <c r="BH191" s="22"/>
      <c r="BI191" s="22"/>
      <c r="BJ191" s="22"/>
      <c r="BK191" s="22"/>
      <c r="BL191" s="22"/>
      <c r="BM191" s="22"/>
      <c r="BN191" s="25"/>
      <c r="BO191" s="25"/>
    </row>
    <row r="192" spans="1:67" ht="13.5" customHeight="1" x14ac:dyDescent="0.35">
      <c r="A192" s="25">
        <f t="shared" si="0"/>
        <v>190</v>
      </c>
      <c r="B192" s="52">
        <v>46125</v>
      </c>
      <c r="C192" s="54" t="s">
        <v>1468</v>
      </c>
      <c r="D192" s="54" t="s">
        <v>251</v>
      </c>
      <c r="E192" s="56" t="s">
        <v>116</v>
      </c>
      <c r="F192" s="54">
        <v>1</v>
      </c>
      <c r="G192" s="54" t="s">
        <v>65</v>
      </c>
      <c r="H192" s="54" t="str">
        <f t="shared" si="1"/>
        <v>DONE</v>
      </c>
      <c r="I192" s="54" t="s">
        <v>1255</v>
      </c>
      <c r="J192" s="58" t="s">
        <v>180</v>
      </c>
      <c r="K192" s="58" t="s">
        <v>79</v>
      </c>
      <c r="L192" s="60">
        <v>6002</v>
      </c>
      <c r="M192" s="25"/>
      <c r="N192" s="54" t="s">
        <v>283</v>
      </c>
      <c r="O192" s="98" t="s">
        <v>91</v>
      </c>
      <c r="P192" s="54" t="s">
        <v>87</v>
      </c>
      <c r="Q192" s="64" t="s">
        <v>301</v>
      </c>
      <c r="R192" s="25">
        <v>200001043225</v>
      </c>
      <c r="S192" s="66">
        <v>46130</v>
      </c>
      <c r="T192" s="66" t="str">
        <f t="shared" si="2"/>
        <v>DONE</v>
      </c>
      <c r="U192" s="66">
        <v>46131</v>
      </c>
      <c r="V192" s="25">
        <v>9200083293</v>
      </c>
      <c r="W192" s="25">
        <v>45063</v>
      </c>
      <c r="X192" s="69">
        <v>46140</v>
      </c>
      <c r="Y192" s="69" t="str">
        <f t="shared" si="3"/>
        <v>DONE</v>
      </c>
      <c r="Z192" s="25">
        <v>49110</v>
      </c>
      <c r="AA192" s="72">
        <v>46141</v>
      </c>
      <c r="AB192" s="25" t="str">
        <f t="shared" si="4"/>
        <v>DONE</v>
      </c>
      <c r="AC192" s="25"/>
      <c r="AD192" s="54" t="s">
        <v>1469</v>
      </c>
      <c r="AE192" s="76">
        <v>46142</v>
      </c>
      <c r="AF192" s="69" t="str">
        <f t="shared" si="5"/>
        <v>DONE</v>
      </c>
      <c r="AG192" s="69">
        <v>46146</v>
      </c>
      <c r="AH192" s="75"/>
      <c r="AI192" s="77" t="e">
        <f t="shared" ca="1" si="6"/>
        <v>#NAME?</v>
      </c>
      <c r="AJ192" s="80" t="str">
        <f t="array" ref="AJ192">IFERROR(INDEX('[1]Master Price'!$E:$E,MATCH(D192,'[1]Master Price'!$B:$B,0)),"0")</f>
        <v>0</v>
      </c>
      <c r="AK192" s="80">
        <f t="shared" si="7"/>
        <v>0</v>
      </c>
      <c r="AL192" s="82" t="str">
        <f t="shared" si="32"/>
        <v>0-day</v>
      </c>
      <c r="AM192" s="82" t="str">
        <f t="shared" si="9"/>
        <v>1-day</v>
      </c>
      <c r="AN192" s="82" t="str">
        <f t="shared" si="33"/>
        <v>0-day</v>
      </c>
      <c r="AO192" s="82" t="str">
        <f t="shared" si="31"/>
        <v>1-day</v>
      </c>
      <c r="AP192" s="82" t="str">
        <f t="shared" si="12"/>
        <v>1-day</v>
      </c>
      <c r="AQ192" s="82" t="str">
        <f t="shared" si="13"/>
        <v>0-day</v>
      </c>
      <c r="AR192" s="17"/>
      <c r="AS192" s="83">
        <f t="shared" si="14"/>
        <v>190</v>
      </c>
      <c r="AT192" s="88" t="str">
        <f t="shared" si="29"/>
        <v>GMIAMMIPT/2026/04/1355</v>
      </c>
      <c r="AU192" s="84" t="e">
        <f t="shared" ca="1" si="15"/>
        <v>#NAME?</v>
      </c>
      <c r="AV192" s="88" t="e">
        <f t="shared" ca="1" si="16"/>
        <v>#NAME?</v>
      </c>
      <c r="AW192" s="83" t="e">
        <f t="shared" ca="1" si="17"/>
        <v>#NAME?</v>
      </c>
      <c r="AX192" s="88" t="e">
        <f t="shared" ca="1" si="18"/>
        <v>#NAME?</v>
      </c>
      <c r="AY192" s="83">
        <f t="shared" si="19"/>
        <v>200001043225</v>
      </c>
      <c r="AZ192" s="22" t="e">
        <f t="shared" ca="1" si="20"/>
        <v>#NAME?</v>
      </c>
      <c r="BA192" s="88" t="e">
        <f t="shared" ca="1" si="21"/>
        <v>#NAME?</v>
      </c>
      <c r="BB192" s="88" t="e">
        <f t="shared" ca="1" si="22"/>
        <v>#NAME?</v>
      </c>
      <c r="BC192" s="91" t="e">
        <f t="shared" ca="1" si="23"/>
        <v>#NAME?</v>
      </c>
      <c r="BD192" s="91" t="e">
        <f t="shared" ca="1" si="24"/>
        <v>#NAME?</v>
      </c>
      <c r="BE192" s="88" t="e">
        <f t="shared" ca="1" si="25"/>
        <v>#NAME?</v>
      </c>
      <c r="BF192" s="22" t="e">
        <f t="shared" ca="1" si="26"/>
        <v>#NAME?</v>
      </c>
      <c r="BG192" s="22" t="e">
        <f t="shared" ca="1" si="27"/>
        <v>#NAME?</v>
      </c>
      <c r="BH192" s="22"/>
      <c r="BI192" s="22"/>
      <c r="BJ192" s="22"/>
      <c r="BK192" s="22"/>
      <c r="BL192" s="22"/>
      <c r="BM192" s="22"/>
      <c r="BN192" s="25"/>
      <c r="BO192" s="25"/>
    </row>
    <row r="193" spans="1:67" ht="13.5" customHeight="1" x14ac:dyDescent="0.35">
      <c r="A193" s="25">
        <f t="shared" si="0"/>
        <v>191</v>
      </c>
      <c r="B193" s="52">
        <v>46125</v>
      </c>
      <c r="C193" s="54" t="s">
        <v>1468</v>
      </c>
      <c r="D193" s="54" t="s">
        <v>264</v>
      </c>
      <c r="E193" s="56" t="s">
        <v>265</v>
      </c>
      <c r="F193" s="54">
        <v>1</v>
      </c>
      <c r="G193" s="54" t="s">
        <v>65</v>
      </c>
      <c r="H193" s="54" t="str">
        <f t="shared" si="1"/>
        <v>DONE</v>
      </c>
      <c r="I193" s="54" t="s">
        <v>1255</v>
      </c>
      <c r="J193" s="58" t="s">
        <v>180</v>
      </c>
      <c r="K193" s="58" t="s">
        <v>79</v>
      </c>
      <c r="L193" s="60">
        <v>6002</v>
      </c>
      <c r="M193" s="25"/>
      <c r="N193" s="54" t="s">
        <v>283</v>
      </c>
      <c r="O193" s="98" t="s">
        <v>91</v>
      </c>
      <c r="P193" s="54" t="s">
        <v>87</v>
      </c>
      <c r="Q193" s="64" t="s">
        <v>301</v>
      </c>
      <c r="R193" s="25">
        <v>200001043225</v>
      </c>
      <c r="S193" s="66">
        <v>46130</v>
      </c>
      <c r="T193" s="66" t="str">
        <f t="shared" si="2"/>
        <v>DONE</v>
      </c>
      <c r="U193" s="66">
        <v>46131</v>
      </c>
      <c r="V193" s="25">
        <v>9200083293</v>
      </c>
      <c r="W193" s="25">
        <v>45063</v>
      </c>
      <c r="X193" s="69">
        <v>46140</v>
      </c>
      <c r="Y193" s="69" t="str">
        <f t="shared" si="3"/>
        <v>DONE</v>
      </c>
      <c r="Z193" s="25">
        <v>49110</v>
      </c>
      <c r="AA193" s="72">
        <v>46141</v>
      </c>
      <c r="AB193" s="25" t="str">
        <f t="shared" si="4"/>
        <v>DONE</v>
      </c>
      <c r="AC193" s="25"/>
      <c r="AD193" s="54" t="s">
        <v>1469</v>
      </c>
      <c r="AE193" s="76">
        <v>46142</v>
      </c>
      <c r="AF193" s="69" t="str">
        <f t="shared" si="5"/>
        <v>DONE</v>
      </c>
      <c r="AG193" s="69">
        <v>46146</v>
      </c>
      <c r="AH193" s="75"/>
      <c r="AI193" s="77" t="e">
        <f t="shared" ca="1" si="6"/>
        <v>#NAME?</v>
      </c>
      <c r="AJ193" s="80" t="str">
        <f t="array" ref="AJ193">IFERROR(INDEX('[1]Master Price'!$E:$E,MATCH(D193,'[1]Master Price'!$B:$B,0)),"0")</f>
        <v>0</v>
      </c>
      <c r="AK193" s="80">
        <f t="shared" si="7"/>
        <v>0</v>
      </c>
      <c r="AL193" s="82" t="str">
        <f t="shared" si="32"/>
        <v>0-day</v>
      </c>
      <c r="AM193" s="82" t="str">
        <f t="shared" si="9"/>
        <v>1-day</v>
      </c>
      <c r="AN193" s="82" t="str">
        <f t="shared" si="33"/>
        <v>0-day</v>
      </c>
      <c r="AO193" s="82" t="str">
        <f t="shared" si="31"/>
        <v>1-day</v>
      </c>
      <c r="AP193" s="82" t="str">
        <f t="shared" si="12"/>
        <v>1-day</v>
      </c>
      <c r="AQ193" s="82" t="str">
        <f t="shared" si="13"/>
        <v>0-day</v>
      </c>
      <c r="AR193" s="17"/>
      <c r="AS193" s="83">
        <f t="shared" si="14"/>
        <v>191</v>
      </c>
      <c r="AT193" s="88" t="str">
        <f t="shared" si="29"/>
        <v>GMIAMMIPT/2026/04/1355</v>
      </c>
      <c r="AU193" s="84" t="e">
        <f t="shared" ca="1" si="15"/>
        <v>#NAME?</v>
      </c>
      <c r="AV193" s="88" t="e">
        <f t="shared" ca="1" si="16"/>
        <v>#NAME?</v>
      </c>
      <c r="AW193" s="83" t="e">
        <f t="shared" ca="1" si="17"/>
        <v>#NAME?</v>
      </c>
      <c r="AX193" s="88" t="e">
        <f t="shared" ca="1" si="18"/>
        <v>#NAME?</v>
      </c>
      <c r="AY193" s="83">
        <f t="shared" si="19"/>
        <v>200001043225</v>
      </c>
      <c r="AZ193" s="22" t="e">
        <f t="shared" ca="1" si="20"/>
        <v>#NAME?</v>
      </c>
      <c r="BA193" s="88" t="e">
        <f t="shared" ca="1" si="21"/>
        <v>#NAME?</v>
      </c>
      <c r="BB193" s="88" t="e">
        <f t="shared" ca="1" si="22"/>
        <v>#NAME?</v>
      </c>
      <c r="BC193" s="91" t="e">
        <f t="shared" ca="1" si="23"/>
        <v>#NAME?</v>
      </c>
      <c r="BD193" s="91" t="e">
        <f t="shared" ca="1" si="24"/>
        <v>#NAME?</v>
      </c>
      <c r="BE193" s="88" t="e">
        <f t="shared" ca="1" si="25"/>
        <v>#NAME?</v>
      </c>
      <c r="BF193" s="22" t="e">
        <f t="shared" ca="1" si="26"/>
        <v>#NAME?</v>
      </c>
      <c r="BG193" s="22" t="e">
        <f t="shared" ca="1" si="27"/>
        <v>#NAME?</v>
      </c>
      <c r="BH193" s="22"/>
      <c r="BI193" s="22"/>
      <c r="BJ193" s="22"/>
      <c r="BK193" s="22"/>
      <c r="BL193" s="22"/>
      <c r="BM193" s="22"/>
      <c r="BN193" s="25"/>
      <c r="BO193" s="25"/>
    </row>
    <row r="194" spans="1:67" ht="13.5" customHeight="1" x14ac:dyDescent="0.35">
      <c r="A194" s="25">
        <f t="shared" si="0"/>
        <v>192</v>
      </c>
      <c r="B194" s="52">
        <v>46125</v>
      </c>
      <c r="C194" s="54" t="s">
        <v>1468</v>
      </c>
      <c r="D194" s="54" t="s">
        <v>641</v>
      </c>
      <c r="E194" s="56" t="s">
        <v>642</v>
      </c>
      <c r="F194" s="54">
        <v>2</v>
      </c>
      <c r="G194" s="54" t="s">
        <v>65</v>
      </c>
      <c r="H194" s="54" t="str">
        <f t="shared" si="1"/>
        <v>DONE</v>
      </c>
      <c r="I194" s="54" t="s">
        <v>1255</v>
      </c>
      <c r="J194" s="58" t="s">
        <v>180</v>
      </c>
      <c r="K194" s="58" t="s">
        <v>79</v>
      </c>
      <c r="L194" s="60">
        <v>6002</v>
      </c>
      <c r="M194" s="25"/>
      <c r="N194" s="54" t="s">
        <v>283</v>
      </c>
      <c r="O194" s="98" t="s">
        <v>91</v>
      </c>
      <c r="P194" s="64" t="s">
        <v>87</v>
      </c>
      <c r="Q194" s="64" t="s">
        <v>301</v>
      </c>
      <c r="R194" s="25">
        <v>200001043225</v>
      </c>
      <c r="S194" s="66">
        <v>46130</v>
      </c>
      <c r="T194" s="66" t="str">
        <f t="shared" si="2"/>
        <v>DONE</v>
      </c>
      <c r="U194" s="66">
        <v>46131</v>
      </c>
      <c r="V194" s="25">
        <v>9200083293</v>
      </c>
      <c r="W194" s="25">
        <v>45063</v>
      </c>
      <c r="X194" s="69">
        <v>46140</v>
      </c>
      <c r="Y194" s="69" t="str">
        <f t="shared" si="3"/>
        <v>DONE</v>
      </c>
      <c r="Z194" s="25">
        <v>49110</v>
      </c>
      <c r="AA194" s="72">
        <v>46141</v>
      </c>
      <c r="AB194" s="25" t="str">
        <f t="shared" si="4"/>
        <v>DONE</v>
      </c>
      <c r="AC194" s="25"/>
      <c r="AD194" s="54" t="s">
        <v>1469</v>
      </c>
      <c r="AE194" s="76">
        <v>46142</v>
      </c>
      <c r="AF194" s="69" t="str">
        <f t="shared" si="5"/>
        <v>DONE</v>
      </c>
      <c r="AG194" s="69">
        <v>46146</v>
      </c>
      <c r="AH194" s="75"/>
      <c r="AI194" s="77" t="e">
        <f t="shared" ca="1" si="6"/>
        <v>#NAME?</v>
      </c>
      <c r="AJ194" s="80" t="str">
        <f t="array" ref="AJ194">IFERROR(INDEX('[1]Master Price'!$E:$E,MATCH(D194,'[1]Master Price'!$B:$B,0)),"0")</f>
        <v>0</v>
      </c>
      <c r="AK194" s="80">
        <f t="shared" si="7"/>
        <v>0</v>
      </c>
      <c r="AL194" s="82" t="str">
        <f t="shared" si="32"/>
        <v>0-day</v>
      </c>
      <c r="AM194" s="82" t="str">
        <f t="shared" si="9"/>
        <v>1-day</v>
      </c>
      <c r="AN194" s="82" t="str">
        <f t="shared" si="33"/>
        <v>0-day</v>
      </c>
      <c r="AO194" s="82" t="str">
        <f t="shared" si="31"/>
        <v>1-day</v>
      </c>
      <c r="AP194" s="82" t="str">
        <f t="shared" si="12"/>
        <v>1-day</v>
      </c>
      <c r="AQ194" s="82" t="str">
        <f t="shared" si="13"/>
        <v>0-day</v>
      </c>
      <c r="AR194" s="17"/>
      <c r="AS194" s="83">
        <f t="shared" si="14"/>
        <v>192</v>
      </c>
      <c r="AT194" s="88" t="str">
        <f t="shared" si="29"/>
        <v>GMIAMMIPT/2026/04/1355</v>
      </c>
      <c r="AU194" s="84" t="e">
        <f t="shared" ca="1" si="15"/>
        <v>#NAME?</v>
      </c>
      <c r="AV194" s="88" t="e">
        <f t="shared" ca="1" si="16"/>
        <v>#NAME?</v>
      </c>
      <c r="AW194" s="83" t="e">
        <f t="shared" ca="1" si="17"/>
        <v>#NAME?</v>
      </c>
      <c r="AX194" s="88" t="e">
        <f t="shared" ca="1" si="18"/>
        <v>#NAME?</v>
      </c>
      <c r="AY194" s="83">
        <f t="shared" si="19"/>
        <v>200001043225</v>
      </c>
      <c r="AZ194" s="22" t="e">
        <f t="shared" ca="1" si="20"/>
        <v>#NAME?</v>
      </c>
      <c r="BA194" s="88" t="e">
        <f t="shared" ca="1" si="21"/>
        <v>#NAME?</v>
      </c>
      <c r="BB194" s="88" t="e">
        <f t="shared" ca="1" si="22"/>
        <v>#NAME?</v>
      </c>
      <c r="BC194" s="91" t="e">
        <f t="shared" ca="1" si="23"/>
        <v>#NAME?</v>
      </c>
      <c r="BD194" s="91" t="e">
        <f t="shared" ca="1" si="24"/>
        <v>#NAME?</v>
      </c>
      <c r="BE194" s="88" t="e">
        <f t="shared" ca="1" si="25"/>
        <v>#NAME?</v>
      </c>
      <c r="BF194" s="22" t="e">
        <f t="shared" ca="1" si="26"/>
        <v>#NAME?</v>
      </c>
      <c r="BG194" s="22" t="e">
        <f t="shared" ca="1" si="27"/>
        <v>#NAME?</v>
      </c>
      <c r="BH194" s="22"/>
      <c r="BI194" s="22"/>
      <c r="BJ194" s="22"/>
      <c r="BK194" s="22"/>
      <c r="BL194" s="22"/>
      <c r="BM194" s="22"/>
      <c r="BN194" s="25"/>
      <c r="BO194" s="25"/>
    </row>
    <row r="195" spans="1:67" ht="13.5" customHeight="1" x14ac:dyDescent="0.35">
      <c r="A195" s="25">
        <f t="shared" si="0"/>
        <v>193</v>
      </c>
      <c r="B195" s="52">
        <v>46123</v>
      </c>
      <c r="C195" s="54" t="s">
        <v>1484</v>
      </c>
      <c r="D195" s="54" t="s">
        <v>1485</v>
      </c>
      <c r="E195" s="56" t="s">
        <v>1486</v>
      </c>
      <c r="F195" s="54">
        <v>1</v>
      </c>
      <c r="G195" s="54" t="s">
        <v>65</v>
      </c>
      <c r="H195" s="54" t="str">
        <f t="shared" si="1"/>
        <v>DONE</v>
      </c>
      <c r="I195" s="54" t="s">
        <v>504</v>
      </c>
      <c r="J195" s="58" t="s">
        <v>361</v>
      </c>
      <c r="K195" s="58" t="s">
        <v>362</v>
      </c>
      <c r="L195" s="60">
        <v>6787</v>
      </c>
      <c r="M195" s="25"/>
      <c r="N195" s="54" t="s">
        <v>300</v>
      </c>
      <c r="O195" s="98" t="s">
        <v>91</v>
      </c>
      <c r="P195" s="64" t="s">
        <v>87</v>
      </c>
      <c r="Q195" s="64" t="s">
        <v>301</v>
      </c>
      <c r="R195" s="25">
        <v>200001043226</v>
      </c>
      <c r="S195" s="66">
        <v>46130</v>
      </c>
      <c r="T195" s="66" t="str">
        <f t="shared" si="2"/>
        <v>DONE</v>
      </c>
      <c r="U195" s="66">
        <v>46131</v>
      </c>
      <c r="V195" s="25">
        <v>9200083295</v>
      </c>
      <c r="W195" s="25">
        <v>45064</v>
      </c>
      <c r="X195" s="69">
        <v>46140</v>
      </c>
      <c r="Y195" s="69" t="str">
        <f t="shared" si="3"/>
        <v>DONE</v>
      </c>
      <c r="Z195" s="25">
        <v>49111</v>
      </c>
      <c r="AA195" s="72">
        <v>46141</v>
      </c>
      <c r="AB195" s="25" t="str">
        <f t="shared" si="4"/>
        <v>DONE</v>
      </c>
      <c r="AC195" s="25"/>
      <c r="AD195" s="54" t="s">
        <v>1487</v>
      </c>
      <c r="AE195" s="76">
        <v>46142</v>
      </c>
      <c r="AF195" s="69" t="str">
        <f t="shared" si="5"/>
        <v>DONE</v>
      </c>
      <c r="AG195" s="69">
        <v>46146</v>
      </c>
      <c r="AH195" s="75"/>
      <c r="AI195" s="77" t="e">
        <f t="shared" ca="1" si="6"/>
        <v>#NAME?</v>
      </c>
      <c r="AJ195" s="80" t="str">
        <f t="array" ref="AJ195">IFERROR(INDEX('[1]Master Price'!$E:$E,MATCH(D195,'[1]Master Price'!$B:$B,0)),"0")</f>
        <v>0</v>
      </c>
      <c r="AK195" s="80">
        <f t="shared" si="7"/>
        <v>0</v>
      </c>
      <c r="AL195" s="82" t="str">
        <f t="shared" si="32"/>
        <v>0-day</v>
      </c>
      <c r="AM195" s="82" t="str">
        <f t="shared" si="9"/>
        <v>1-day</v>
      </c>
      <c r="AN195" s="82" t="str">
        <f t="shared" si="33"/>
        <v>0-day</v>
      </c>
      <c r="AO195" s="82" t="str">
        <f t="shared" si="31"/>
        <v>1-day</v>
      </c>
      <c r="AP195" s="82" t="str">
        <f t="shared" si="12"/>
        <v>1-day</v>
      </c>
      <c r="AQ195" s="82" t="str">
        <f t="shared" si="13"/>
        <v>0-day</v>
      </c>
      <c r="AR195" s="17"/>
      <c r="AS195" s="83">
        <f t="shared" si="14"/>
        <v>193</v>
      </c>
      <c r="AT195" s="88" t="str">
        <f t="shared" si="29"/>
        <v>GMIAMMIPT/2026/04/1356</v>
      </c>
      <c r="AU195" s="84" t="e">
        <f t="shared" ca="1" si="15"/>
        <v>#NAME?</v>
      </c>
      <c r="AV195" s="88" t="e">
        <f t="shared" ca="1" si="16"/>
        <v>#NAME?</v>
      </c>
      <c r="AW195" s="83" t="e">
        <f t="shared" ca="1" si="17"/>
        <v>#NAME?</v>
      </c>
      <c r="AX195" s="88" t="e">
        <f t="shared" ca="1" si="18"/>
        <v>#NAME?</v>
      </c>
      <c r="AY195" s="83">
        <f t="shared" si="19"/>
        <v>200001043226</v>
      </c>
      <c r="AZ195" s="22" t="e">
        <f t="shared" ca="1" si="20"/>
        <v>#NAME?</v>
      </c>
      <c r="BA195" s="88" t="e">
        <f t="shared" ca="1" si="21"/>
        <v>#NAME?</v>
      </c>
      <c r="BB195" s="88" t="e">
        <f t="shared" ca="1" si="22"/>
        <v>#NAME?</v>
      </c>
      <c r="BC195" s="91" t="e">
        <f t="shared" ca="1" si="23"/>
        <v>#NAME?</v>
      </c>
      <c r="BD195" s="91" t="e">
        <f t="shared" ca="1" si="24"/>
        <v>#NAME?</v>
      </c>
      <c r="BE195" s="88" t="e">
        <f t="shared" ca="1" si="25"/>
        <v>#NAME?</v>
      </c>
      <c r="BF195" s="22" t="e">
        <f t="shared" ca="1" si="26"/>
        <v>#NAME?</v>
      </c>
      <c r="BG195" s="22" t="e">
        <f t="shared" ca="1" si="27"/>
        <v>#NAME?</v>
      </c>
      <c r="BH195" s="22"/>
      <c r="BI195" s="22"/>
      <c r="BJ195" s="22"/>
      <c r="BK195" s="22"/>
      <c r="BL195" s="22"/>
      <c r="BM195" s="22"/>
      <c r="BN195" s="25"/>
      <c r="BO195" s="25"/>
    </row>
    <row r="196" spans="1:67" ht="13.5" customHeight="1" x14ac:dyDescent="0.35">
      <c r="A196" s="25">
        <f t="shared" si="0"/>
        <v>194</v>
      </c>
      <c r="B196" s="52">
        <v>46123</v>
      </c>
      <c r="C196" s="54" t="s">
        <v>1484</v>
      </c>
      <c r="D196" s="54" t="s">
        <v>959</v>
      </c>
      <c r="E196" s="56" t="s">
        <v>960</v>
      </c>
      <c r="F196" s="54">
        <v>1</v>
      </c>
      <c r="G196" s="54" t="s">
        <v>65</v>
      </c>
      <c r="H196" s="54" t="str">
        <f t="shared" si="1"/>
        <v>DONE</v>
      </c>
      <c r="I196" s="54" t="s">
        <v>504</v>
      </c>
      <c r="J196" s="58" t="s">
        <v>361</v>
      </c>
      <c r="K196" s="58" t="s">
        <v>362</v>
      </c>
      <c r="L196" s="60">
        <v>6787</v>
      </c>
      <c r="M196" s="25"/>
      <c r="N196" s="54" t="s">
        <v>300</v>
      </c>
      <c r="O196" s="98" t="s">
        <v>91</v>
      </c>
      <c r="P196" s="64" t="s">
        <v>87</v>
      </c>
      <c r="Q196" s="64" t="s">
        <v>301</v>
      </c>
      <c r="R196" s="25">
        <v>200001043226</v>
      </c>
      <c r="S196" s="66">
        <v>46130</v>
      </c>
      <c r="T196" s="66" t="str">
        <f t="shared" si="2"/>
        <v>DONE</v>
      </c>
      <c r="U196" s="66">
        <v>46131</v>
      </c>
      <c r="V196" s="25">
        <v>9200083295</v>
      </c>
      <c r="W196" s="25">
        <v>45064</v>
      </c>
      <c r="X196" s="69">
        <v>46140</v>
      </c>
      <c r="Y196" s="69" t="str">
        <f t="shared" si="3"/>
        <v>DONE</v>
      </c>
      <c r="Z196" s="25">
        <v>49111</v>
      </c>
      <c r="AA196" s="72">
        <v>46141</v>
      </c>
      <c r="AB196" s="25" t="str">
        <f t="shared" si="4"/>
        <v>DONE</v>
      </c>
      <c r="AC196" s="25"/>
      <c r="AD196" s="54" t="s">
        <v>1487</v>
      </c>
      <c r="AE196" s="76">
        <v>46142</v>
      </c>
      <c r="AF196" s="69" t="str">
        <f t="shared" si="5"/>
        <v>DONE</v>
      </c>
      <c r="AG196" s="69">
        <v>46146</v>
      </c>
      <c r="AH196" s="75"/>
      <c r="AI196" s="77" t="e">
        <f t="shared" ca="1" si="6"/>
        <v>#NAME?</v>
      </c>
      <c r="AJ196" s="80" t="str">
        <f t="array" ref="AJ196">IFERROR(INDEX('[1]Master Price'!$E:$E,MATCH(D196,'[1]Master Price'!$B:$B,0)),"0")</f>
        <v>0</v>
      </c>
      <c r="AK196" s="80">
        <f t="shared" si="7"/>
        <v>0</v>
      </c>
      <c r="AL196" s="82" t="str">
        <f t="shared" si="32"/>
        <v>0-day</v>
      </c>
      <c r="AM196" s="82" t="str">
        <f t="shared" si="9"/>
        <v>1-day</v>
      </c>
      <c r="AN196" s="82" t="str">
        <f t="shared" si="33"/>
        <v>0-day</v>
      </c>
      <c r="AO196" s="82" t="str">
        <f t="shared" si="31"/>
        <v>1-day</v>
      </c>
      <c r="AP196" s="82" t="str">
        <f t="shared" si="12"/>
        <v>1-day</v>
      </c>
      <c r="AQ196" s="82" t="str">
        <f t="shared" si="13"/>
        <v>0-day</v>
      </c>
      <c r="AR196" s="17"/>
      <c r="AS196" s="83">
        <f t="shared" si="14"/>
        <v>194</v>
      </c>
      <c r="AT196" s="88" t="str">
        <f t="shared" si="29"/>
        <v>GMIAMMIPT/2026/04/1356</v>
      </c>
      <c r="AU196" s="84" t="e">
        <f t="shared" ca="1" si="15"/>
        <v>#NAME?</v>
      </c>
      <c r="AV196" s="88" t="e">
        <f t="shared" ca="1" si="16"/>
        <v>#NAME?</v>
      </c>
      <c r="AW196" s="83" t="e">
        <f t="shared" ca="1" si="17"/>
        <v>#NAME?</v>
      </c>
      <c r="AX196" s="88" t="e">
        <f t="shared" ca="1" si="18"/>
        <v>#NAME?</v>
      </c>
      <c r="AY196" s="83">
        <f t="shared" si="19"/>
        <v>200001043226</v>
      </c>
      <c r="AZ196" s="22" t="e">
        <f t="shared" ca="1" si="20"/>
        <v>#NAME?</v>
      </c>
      <c r="BA196" s="88" t="e">
        <f t="shared" ca="1" si="21"/>
        <v>#NAME?</v>
      </c>
      <c r="BB196" s="88" t="e">
        <f t="shared" ca="1" si="22"/>
        <v>#NAME?</v>
      </c>
      <c r="BC196" s="91" t="e">
        <f t="shared" ca="1" si="23"/>
        <v>#NAME?</v>
      </c>
      <c r="BD196" s="91" t="e">
        <f t="shared" ca="1" si="24"/>
        <v>#NAME?</v>
      </c>
      <c r="BE196" s="88" t="e">
        <f t="shared" ca="1" si="25"/>
        <v>#NAME?</v>
      </c>
      <c r="BF196" s="22" t="e">
        <f t="shared" ca="1" si="26"/>
        <v>#NAME?</v>
      </c>
      <c r="BG196" s="22" t="e">
        <f t="shared" ca="1" si="27"/>
        <v>#NAME?</v>
      </c>
      <c r="BH196" s="22"/>
      <c r="BI196" s="22"/>
      <c r="BJ196" s="22"/>
      <c r="BK196" s="22"/>
      <c r="BL196" s="22"/>
      <c r="BM196" s="22"/>
      <c r="BN196" s="25"/>
      <c r="BO196" s="25"/>
    </row>
    <row r="197" spans="1:67" ht="13.5" customHeight="1" x14ac:dyDescent="0.35">
      <c r="A197" s="25">
        <f t="shared" si="0"/>
        <v>195</v>
      </c>
      <c r="B197" s="52">
        <v>46123</v>
      </c>
      <c r="C197" s="54" t="s">
        <v>1484</v>
      </c>
      <c r="D197" s="54" t="s">
        <v>163</v>
      </c>
      <c r="E197" s="56" t="s">
        <v>164</v>
      </c>
      <c r="F197" s="54">
        <v>1</v>
      </c>
      <c r="G197" s="54" t="s">
        <v>65</v>
      </c>
      <c r="H197" s="54" t="str">
        <f t="shared" si="1"/>
        <v>DONE</v>
      </c>
      <c r="I197" s="54" t="s">
        <v>504</v>
      </c>
      <c r="J197" s="58" t="s">
        <v>361</v>
      </c>
      <c r="K197" s="58" t="s">
        <v>362</v>
      </c>
      <c r="L197" s="60">
        <v>6787</v>
      </c>
      <c r="M197" s="25"/>
      <c r="N197" s="54" t="s">
        <v>300</v>
      </c>
      <c r="O197" s="98" t="s">
        <v>91</v>
      </c>
      <c r="P197" s="64" t="s">
        <v>87</v>
      </c>
      <c r="Q197" s="64" t="s">
        <v>301</v>
      </c>
      <c r="R197" s="25">
        <v>200001043226</v>
      </c>
      <c r="S197" s="66">
        <v>46130</v>
      </c>
      <c r="T197" s="66" t="str">
        <f t="shared" si="2"/>
        <v>DONE</v>
      </c>
      <c r="U197" s="66">
        <v>46131</v>
      </c>
      <c r="V197" s="25">
        <v>9200083295</v>
      </c>
      <c r="W197" s="25">
        <v>45064</v>
      </c>
      <c r="X197" s="69">
        <v>46140</v>
      </c>
      <c r="Y197" s="69" t="str">
        <f t="shared" si="3"/>
        <v>DONE</v>
      </c>
      <c r="Z197" s="25">
        <v>49111</v>
      </c>
      <c r="AA197" s="72">
        <v>46141</v>
      </c>
      <c r="AB197" s="25" t="str">
        <f t="shared" si="4"/>
        <v>DONE</v>
      </c>
      <c r="AC197" s="25"/>
      <c r="AD197" s="54" t="s">
        <v>1487</v>
      </c>
      <c r="AE197" s="76">
        <v>46142</v>
      </c>
      <c r="AF197" s="69" t="str">
        <f t="shared" si="5"/>
        <v>DONE</v>
      </c>
      <c r="AG197" s="69">
        <v>46146</v>
      </c>
      <c r="AH197" s="75"/>
      <c r="AI197" s="77" t="e">
        <f t="shared" ca="1" si="6"/>
        <v>#NAME?</v>
      </c>
      <c r="AJ197" s="80" t="str">
        <f t="array" ref="AJ197">IFERROR(INDEX('[1]Master Price'!$E:$E,MATCH(D197,'[1]Master Price'!$B:$B,0)),"0")</f>
        <v>0</v>
      </c>
      <c r="AK197" s="80">
        <f t="shared" si="7"/>
        <v>0</v>
      </c>
      <c r="AL197" s="82" t="str">
        <f t="shared" si="32"/>
        <v>0-day</v>
      </c>
      <c r="AM197" s="82" t="str">
        <f t="shared" si="9"/>
        <v>1-day</v>
      </c>
      <c r="AN197" s="82" t="str">
        <f t="shared" si="33"/>
        <v>0-day</v>
      </c>
      <c r="AO197" s="82" t="str">
        <f t="shared" si="31"/>
        <v>1-day</v>
      </c>
      <c r="AP197" s="82" t="str">
        <f t="shared" si="12"/>
        <v>1-day</v>
      </c>
      <c r="AQ197" s="82" t="str">
        <f t="shared" si="13"/>
        <v>0-day</v>
      </c>
      <c r="AR197" s="17"/>
      <c r="AS197" s="83">
        <f t="shared" si="14"/>
        <v>195</v>
      </c>
      <c r="AT197" s="88" t="str">
        <f t="shared" si="29"/>
        <v>GMIAMMIPT/2026/04/1356</v>
      </c>
      <c r="AU197" s="84" t="e">
        <f t="shared" ca="1" si="15"/>
        <v>#NAME?</v>
      </c>
      <c r="AV197" s="88" t="e">
        <f t="shared" ca="1" si="16"/>
        <v>#NAME?</v>
      </c>
      <c r="AW197" s="83" t="e">
        <f t="shared" ca="1" si="17"/>
        <v>#NAME?</v>
      </c>
      <c r="AX197" s="88" t="e">
        <f t="shared" ca="1" si="18"/>
        <v>#NAME?</v>
      </c>
      <c r="AY197" s="83">
        <f t="shared" si="19"/>
        <v>200001043226</v>
      </c>
      <c r="AZ197" s="22" t="e">
        <f t="shared" ca="1" si="20"/>
        <v>#NAME?</v>
      </c>
      <c r="BA197" s="88" t="e">
        <f t="shared" ca="1" si="21"/>
        <v>#NAME?</v>
      </c>
      <c r="BB197" s="88" t="e">
        <f t="shared" ca="1" si="22"/>
        <v>#NAME?</v>
      </c>
      <c r="BC197" s="91" t="e">
        <f t="shared" ca="1" si="23"/>
        <v>#NAME?</v>
      </c>
      <c r="BD197" s="91" t="e">
        <f t="shared" ca="1" si="24"/>
        <v>#NAME?</v>
      </c>
      <c r="BE197" s="88" t="e">
        <f t="shared" ca="1" si="25"/>
        <v>#NAME?</v>
      </c>
      <c r="BF197" s="22" t="e">
        <f t="shared" ca="1" si="26"/>
        <v>#NAME?</v>
      </c>
      <c r="BG197" s="22" t="e">
        <f t="shared" ca="1" si="27"/>
        <v>#NAME?</v>
      </c>
      <c r="BH197" s="22"/>
      <c r="BI197" s="22"/>
      <c r="BJ197" s="22"/>
      <c r="BK197" s="22"/>
      <c r="BL197" s="22"/>
      <c r="BM197" s="22"/>
      <c r="BN197" s="25"/>
      <c r="BO197" s="25"/>
    </row>
    <row r="198" spans="1:67" ht="13.5" customHeight="1" x14ac:dyDescent="0.35">
      <c r="A198" s="25">
        <f t="shared" si="0"/>
        <v>196</v>
      </c>
      <c r="B198" s="52">
        <v>46126</v>
      </c>
      <c r="C198" s="54" t="s">
        <v>1488</v>
      </c>
      <c r="D198" s="54" t="s">
        <v>1004</v>
      </c>
      <c r="E198" s="56" t="s">
        <v>1005</v>
      </c>
      <c r="F198" s="54">
        <v>10</v>
      </c>
      <c r="G198" s="54" t="s">
        <v>65</v>
      </c>
      <c r="H198" s="54" t="str">
        <f t="shared" si="1"/>
        <v>DONE</v>
      </c>
      <c r="I198" s="54" t="s">
        <v>1489</v>
      </c>
      <c r="J198" s="58" t="s">
        <v>616</v>
      </c>
      <c r="K198" s="58" t="s">
        <v>79</v>
      </c>
      <c r="L198" s="60"/>
      <c r="M198" s="25"/>
      <c r="N198" s="54" t="s">
        <v>161</v>
      </c>
      <c r="O198" s="96" t="s">
        <v>85</v>
      </c>
      <c r="P198" s="64" t="s">
        <v>87</v>
      </c>
      <c r="Q198" s="64" t="s">
        <v>338</v>
      </c>
      <c r="R198" s="25">
        <v>200001043228</v>
      </c>
      <c r="S198" s="66">
        <v>46130</v>
      </c>
      <c r="T198" s="66" t="str">
        <f t="shared" si="2"/>
        <v>DONE</v>
      </c>
      <c r="U198" s="66">
        <v>46131</v>
      </c>
      <c r="V198" s="25">
        <v>9200083280</v>
      </c>
      <c r="W198" s="25">
        <v>45059</v>
      </c>
      <c r="X198" s="69">
        <v>46140</v>
      </c>
      <c r="Y198" s="69" t="str">
        <f t="shared" si="3"/>
        <v>DONE</v>
      </c>
      <c r="Z198" s="25">
        <v>49120</v>
      </c>
      <c r="AA198" s="69">
        <v>46142</v>
      </c>
      <c r="AB198" s="25" t="str">
        <f t="shared" si="4"/>
        <v>DONE</v>
      </c>
      <c r="AC198" s="25"/>
      <c r="AD198" s="54" t="s">
        <v>1493</v>
      </c>
      <c r="AE198" s="76">
        <v>46142</v>
      </c>
      <c r="AF198" s="69" t="str">
        <f t="shared" si="5"/>
        <v>DONE</v>
      </c>
      <c r="AG198" s="69">
        <v>46146</v>
      </c>
      <c r="AH198" s="75"/>
      <c r="AI198" s="77" t="e">
        <f t="shared" ca="1" si="6"/>
        <v>#NAME?</v>
      </c>
      <c r="AJ198" s="80" t="str">
        <f t="array" ref="AJ198">IFERROR(INDEX('[1]Master Price'!$E:$E,MATCH(D198,'[1]Master Price'!$B:$B,0)),"0")</f>
        <v>0</v>
      </c>
      <c r="AK198" s="80">
        <f t="shared" si="7"/>
        <v>0</v>
      </c>
      <c r="AL198" s="82" t="str">
        <f t="shared" si="32"/>
        <v>0-day</v>
      </c>
      <c r="AM198" s="82" t="str">
        <f t="shared" si="9"/>
        <v>1-day</v>
      </c>
      <c r="AN198" s="82" t="str">
        <f t="shared" si="33"/>
        <v>0-day</v>
      </c>
      <c r="AO198" s="82" t="str">
        <f t="shared" si="31"/>
        <v>2-day</v>
      </c>
      <c r="AP198" s="82" t="str">
        <f t="shared" si="12"/>
        <v>0-day</v>
      </c>
      <c r="AQ198" s="82" t="str">
        <f t="shared" si="13"/>
        <v>0-day</v>
      </c>
      <c r="AR198" s="17"/>
      <c r="AS198" s="83">
        <f t="shared" si="14"/>
        <v>196</v>
      </c>
      <c r="AT198" s="88" t="str">
        <f t="shared" si="29"/>
        <v>GMIAMMIPT/2026/04/1357</v>
      </c>
      <c r="AU198" s="84" t="e">
        <f t="shared" ca="1" si="15"/>
        <v>#NAME?</v>
      </c>
      <c r="AV198" s="88" t="e">
        <f t="shared" ca="1" si="16"/>
        <v>#NAME?</v>
      </c>
      <c r="AW198" s="83" t="e">
        <f t="shared" ca="1" si="17"/>
        <v>#NAME?</v>
      </c>
      <c r="AX198" s="88" t="e">
        <f t="shared" ca="1" si="18"/>
        <v>#NAME?</v>
      </c>
      <c r="AY198" s="83">
        <f t="shared" si="19"/>
        <v>200001043228</v>
      </c>
      <c r="AZ198" s="22" t="e">
        <f t="shared" ca="1" si="20"/>
        <v>#NAME?</v>
      </c>
      <c r="BA198" s="88" t="e">
        <f t="shared" ca="1" si="21"/>
        <v>#NAME?</v>
      </c>
      <c r="BB198" s="88" t="e">
        <f t="shared" ca="1" si="22"/>
        <v>#NAME?</v>
      </c>
      <c r="BC198" s="91" t="e">
        <f t="shared" ca="1" si="23"/>
        <v>#NAME?</v>
      </c>
      <c r="BD198" s="91" t="e">
        <f t="shared" ca="1" si="24"/>
        <v>#NAME?</v>
      </c>
      <c r="BE198" s="88" t="e">
        <f t="shared" ca="1" si="25"/>
        <v>#NAME?</v>
      </c>
      <c r="BF198" s="22" t="e">
        <f t="shared" ca="1" si="26"/>
        <v>#NAME?</v>
      </c>
      <c r="BG198" s="22" t="e">
        <f t="shared" ca="1" si="27"/>
        <v>#NAME?</v>
      </c>
      <c r="BH198" s="22"/>
      <c r="BI198" s="22"/>
      <c r="BJ198" s="22"/>
      <c r="BK198" s="22"/>
      <c r="BL198" s="22"/>
      <c r="BM198" s="22"/>
      <c r="BN198" s="25"/>
      <c r="BO198" s="25"/>
    </row>
    <row r="199" spans="1:67" ht="13.5" customHeight="1" x14ac:dyDescent="0.35">
      <c r="A199" s="25">
        <f t="shared" si="0"/>
        <v>197</v>
      </c>
      <c r="B199" s="52">
        <v>46126</v>
      </c>
      <c r="C199" s="54" t="s">
        <v>1488</v>
      </c>
      <c r="D199" s="54" t="s">
        <v>278</v>
      </c>
      <c r="E199" s="56" t="s">
        <v>279</v>
      </c>
      <c r="F199" s="54">
        <v>4</v>
      </c>
      <c r="G199" s="54" t="s">
        <v>65</v>
      </c>
      <c r="H199" s="54" t="str">
        <f t="shared" si="1"/>
        <v>DONE</v>
      </c>
      <c r="I199" s="54" t="s">
        <v>1489</v>
      </c>
      <c r="J199" s="58" t="s">
        <v>616</v>
      </c>
      <c r="K199" s="58" t="s">
        <v>79</v>
      </c>
      <c r="L199" s="60"/>
      <c r="M199" s="25"/>
      <c r="N199" s="54" t="s">
        <v>161</v>
      </c>
      <c r="O199" s="96" t="s">
        <v>85</v>
      </c>
      <c r="P199" s="54" t="s">
        <v>87</v>
      </c>
      <c r="Q199" s="54" t="s">
        <v>338</v>
      </c>
      <c r="R199" s="25">
        <v>200001043228</v>
      </c>
      <c r="S199" s="66">
        <v>46130</v>
      </c>
      <c r="T199" s="66" t="str">
        <f t="shared" si="2"/>
        <v>DONE</v>
      </c>
      <c r="U199" s="66">
        <v>46131</v>
      </c>
      <c r="V199" s="25">
        <v>9200083280</v>
      </c>
      <c r="W199" s="25">
        <v>45059</v>
      </c>
      <c r="X199" s="69">
        <v>46140</v>
      </c>
      <c r="Y199" s="69" t="str">
        <f t="shared" si="3"/>
        <v>DONE</v>
      </c>
      <c r="Z199" s="25">
        <v>49120</v>
      </c>
      <c r="AA199" s="69">
        <v>46142</v>
      </c>
      <c r="AB199" s="25" t="str">
        <f t="shared" si="4"/>
        <v>DONE</v>
      </c>
      <c r="AC199" s="25"/>
      <c r="AD199" s="54" t="s">
        <v>1493</v>
      </c>
      <c r="AE199" s="76">
        <v>46142</v>
      </c>
      <c r="AF199" s="69" t="str">
        <f t="shared" si="5"/>
        <v>DONE</v>
      </c>
      <c r="AG199" s="69">
        <v>46146</v>
      </c>
      <c r="AH199" s="75"/>
      <c r="AI199" s="77" t="e">
        <f t="shared" ca="1" si="6"/>
        <v>#NAME?</v>
      </c>
      <c r="AJ199" s="80" t="str">
        <f t="array" ref="AJ199">IFERROR(INDEX('[1]Master Price'!$E:$E,MATCH(D199,'[1]Master Price'!$B:$B,0)),"0")</f>
        <v>0</v>
      </c>
      <c r="AK199" s="80">
        <f t="shared" si="7"/>
        <v>0</v>
      </c>
      <c r="AL199" s="82" t="str">
        <f t="shared" si="32"/>
        <v>0-day</v>
      </c>
      <c r="AM199" s="82" t="str">
        <f t="shared" si="9"/>
        <v>1-day</v>
      </c>
      <c r="AN199" s="82" t="str">
        <f t="shared" si="33"/>
        <v>0-day</v>
      </c>
      <c r="AO199" s="82" t="str">
        <f t="shared" si="31"/>
        <v>2-day</v>
      </c>
      <c r="AP199" s="82" t="str">
        <f t="shared" si="12"/>
        <v>0-day</v>
      </c>
      <c r="AQ199" s="82" t="str">
        <f t="shared" si="13"/>
        <v>0-day</v>
      </c>
      <c r="AR199" s="17"/>
      <c r="AS199" s="83">
        <f t="shared" si="14"/>
        <v>197</v>
      </c>
      <c r="AT199" s="88" t="str">
        <f t="shared" si="29"/>
        <v>GMIAMMIPT/2026/04/1357</v>
      </c>
      <c r="AU199" s="84" t="e">
        <f t="shared" ca="1" si="15"/>
        <v>#NAME?</v>
      </c>
      <c r="AV199" s="88" t="e">
        <f t="shared" ca="1" si="16"/>
        <v>#NAME?</v>
      </c>
      <c r="AW199" s="83" t="e">
        <f t="shared" ca="1" si="17"/>
        <v>#NAME?</v>
      </c>
      <c r="AX199" s="88" t="e">
        <f t="shared" ca="1" si="18"/>
        <v>#NAME?</v>
      </c>
      <c r="AY199" s="83">
        <f t="shared" si="19"/>
        <v>200001043228</v>
      </c>
      <c r="AZ199" s="22" t="e">
        <f t="shared" ca="1" si="20"/>
        <v>#NAME?</v>
      </c>
      <c r="BA199" s="88" t="e">
        <f t="shared" ca="1" si="21"/>
        <v>#NAME?</v>
      </c>
      <c r="BB199" s="88" t="e">
        <f t="shared" ca="1" si="22"/>
        <v>#NAME?</v>
      </c>
      <c r="BC199" s="91" t="e">
        <f t="shared" ca="1" si="23"/>
        <v>#NAME?</v>
      </c>
      <c r="BD199" s="91" t="e">
        <f t="shared" ca="1" si="24"/>
        <v>#NAME?</v>
      </c>
      <c r="BE199" s="88" t="e">
        <f t="shared" ca="1" si="25"/>
        <v>#NAME?</v>
      </c>
      <c r="BF199" s="22" t="e">
        <f t="shared" ca="1" si="26"/>
        <v>#NAME?</v>
      </c>
      <c r="BG199" s="22" t="e">
        <f t="shared" ca="1" si="27"/>
        <v>#NAME?</v>
      </c>
      <c r="BH199" s="22"/>
      <c r="BI199" s="22"/>
      <c r="BJ199" s="22"/>
      <c r="BK199" s="22"/>
      <c r="BL199" s="22"/>
      <c r="BM199" s="22"/>
      <c r="BN199" s="25"/>
      <c r="BO199" s="25"/>
    </row>
    <row r="200" spans="1:67" ht="13.5" customHeight="1" x14ac:dyDescent="0.35">
      <c r="A200" s="25">
        <f t="shared" si="0"/>
        <v>198</v>
      </c>
      <c r="B200" s="52">
        <v>46126</v>
      </c>
      <c r="C200" s="54" t="s">
        <v>1496</v>
      </c>
      <c r="D200" s="54" t="s">
        <v>1381</v>
      </c>
      <c r="E200" s="56" t="s">
        <v>1382</v>
      </c>
      <c r="F200" s="54">
        <v>1</v>
      </c>
      <c r="G200" s="54" t="s">
        <v>65</v>
      </c>
      <c r="H200" s="54" t="str">
        <f t="shared" si="1"/>
        <v>DONE</v>
      </c>
      <c r="I200" s="54" t="s">
        <v>1497</v>
      </c>
      <c r="J200" s="62" t="s">
        <v>73</v>
      </c>
      <c r="K200" s="62" t="s">
        <v>73</v>
      </c>
      <c r="L200" s="60" t="s">
        <v>1498</v>
      </c>
      <c r="M200" s="25"/>
      <c r="N200" s="54" t="s">
        <v>352</v>
      </c>
      <c r="O200" s="98" t="s">
        <v>91</v>
      </c>
      <c r="P200" s="54" t="s">
        <v>87</v>
      </c>
      <c r="Q200" s="54" t="s">
        <v>183</v>
      </c>
      <c r="R200" s="25">
        <v>200001043229</v>
      </c>
      <c r="S200" s="66">
        <v>46130</v>
      </c>
      <c r="T200" s="66" t="str">
        <f t="shared" si="2"/>
        <v>DONE</v>
      </c>
      <c r="U200" s="66">
        <v>46131</v>
      </c>
      <c r="V200" s="25">
        <v>9200083297</v>
      </c>
      <c r="W200" s="25">
        <v>45065</v>
      </c>
      <c r="X200" s="69">
        <v>46140</v>
      </c>
      <c r="Y200" s="69" t="str">
        <f t="shared" si="3"/>
        <v>DONE</v>
      </c>
      <c r="Z200" s="25">
        <v>49112</v>
      </c>
      <c r="AA200" s="72">
        <v>46141</v>
      </c>
      <c r="AB200" s="25" t="str">
        <f t="shared" si="4"/>
        <v>DONE</v>
      </c>
      <c r="AC200" s="25"/>
      <c r="AD200" s="54" t="s">
        <v>1499</v>
      </c>
      <c r="AE200" s="76">
        <v>46142</v>
      </c>
      <c r="AF200" s="69" t="str">
        <f t="shared" si="5"/>
        <v>DONE</v>
      </c>
      <c r="AG200" s="69">
        <v>46146</v>
      </c>
      <c r="AH200" s="75"/>
      <c r="AI200" s="77" t="e">
        <f t="shared" ca="1" si="6"/>
        <v>#NAME?</v>
      </c>
      <c r="AJ200" s="80" t="str">
        <f t="array" ref="AJ200">IFERROR(INDEX('[1]Master Price'!$E:$E,MATCH(D200,'[1]Master Price'!$B:$B,0)),"0")</f>
        <v>0</v>
      </c>
      <c r="AK200" s="80">
        <f t="shared" si="7"/>
        <v>0</v>
      </c>
      <c r="AL200" s="82" t="str">
        <f t="shared" si="32"/>
        <v>0-day</v>
      </c>
      <c r="AM200" s="82" t="str">
        <f t="shared" si="9"/>
        <v>1-day</v>
      </c>
      <c r="AN200" s="82" t="str">
        <f t="shared" si="33"/>
        <v>0-day</v>
      </c>
      <c r="AO200" s="82" t="str">
        <f t="shared" si="31"/>
        <v>1-day</v>
      </c>
      <c r="AP200" s="82" t="str">
        <f t="shared" si="12"/>
        <v>1-day</v>
      </c>
      <c r="AQ200" s="82" t="str">
        <f t="shared" si="13"/>
        <v>0-day</v>
      </c>
      <c r="AR200" s="17"/>
      <c r="AS200" s="83">
        <f t="shared" si="14"/>
        <v>198</v>
      </c>
      <c r="AT200" s="88" t="str">
        <f t="shared" si="29"/>
        <v>GMIAMMIPT/2026/04/1358</v>
      </c>
      <c r="AU200" s="84" t="e">
        <f t="shared" ca="1" si="15"/>
        <v>#NAME?</v>
      </c>
      <c r="AV200" s="88" t="e">
        <f t="shared" ca="1" si="16"/>
        <v>#NAME?</v>
      </c>
      <c r="AW200" s="83" t="e">
        <f t="shared" ca="1" si="17"/>
        <v>#NAME?</v>
      </c>
      <c r="AX200" s="88" t="e">
        <f t="shared" ca="1" si="18"/>
        <v>#NAME?</v>
      </c>
      <c r="AY200" s="83">
        <f t="shared" si="19"/>
        <v>200001043229</v>
      </c>
      <c r="AZ200" s="22" t="e">
        <f t="shared" ca="1" si="20"/>
        <v>#NAME?</v>
      </c>
      <c r="BA200" s="88" t="e">
        <f t="shared" ca="1" si="21"/>
        <v>#NAME?</v>
      </c>
      <c r="BB200" s="88" t="e">
        <f t="shared" ca="1" si="22"/>
        <v>#NAME?</v>
      </c>
      <c r="BC200" s="91" t="e">
        <f t="shared" ca="1" si="23"/>
        <v>#NAME?</v>
      </c>
      <c r="BD200" s="91" t="e">
        <f t="shared" ca="1" si="24"/>
        <v>#NAME?</v>
      </c>
      <c r="BE200" s="88" t="e">
        <f t="shared" ca="1" si="25"/>
        <v>#NAME?</v>
      </c>
      <c r="BF200" s="22" t="e">
        <f t="shared" ca="1" si="26"/>
        <v>#NAME?</v>
      </c>
      <c r="BG200" s="22" t="e">
        <f t="shared" ca="1" si="27"/>
        <v>#NAME?</v>
      </c>
      <c r="BH200" s="22"/>
      <c r="BI200" s="22"/>
      <c r="BJ200" s="22"/>
      <c r="BK200" s="22"/>
      <c r="BL200" s="22"/>
      <c r="BM200" s="22"/>
      <c r="BN200" s="25"/>
      <c r="BO200" s="25"/>
    </row>
    <row r="201" spans="1:67" ht="13.5" customHeight="1" x14ac:dyDescent="0.35">
      <c r="A201" s="25">
        <f t="shared" si="0"/>
        <v>199</v>
      </c>
      <c r="B201" s="52">
        <v>46127</v>
      </c>
      <c r="C201" s="54" t="s">
        <v>1500</v>
      </c>
      <c r="D201" s="54" t="s">
        <v>514</v>
      </c>
      <c r="E201" s="56" t="s">
        <v>515</v>
      </c>
      <c r="F201" s="54">
        <v>3</v>
      </c>
      <c r="G201" s="54" t="s">
        <v>65</v>
      </c>
      <c r="H201" s="54" t="str">
        <f t="shared" si="1"/>
        <v>DONE</v>
      </c>
      <c r="I201" s="54" t="s">
        <v>1501</v>
      </c>
      <c r="J201" s="58" t="s">
        <v>1363</v>
      </c>
      <c r="K201" s="58" t="s">
        <v>106</v>
      </c>
      <c r="L201" s="60"/>
      <c r="M201" s="25"/>
      <c r="N201" s="54" t="s">
        <v>161</v>
      </c>
      <c r="O201" s="114" t="s">
        <v>81</v>
      </c>
      <c r="P201" s="54" t="s">
        <v>87</v>
      </c>
      <c r="Q201" s="54" t="s">
        <v>1219</v>
      </c>
      <c r="R201" s="25">
        <v>200001043230</v>
      </c>
      <c r="S201" s="66">
        <v>46130</v>
      </c>
      <c r="T201" s="66" t="str">
        <f t="shared" si="2"/>
        <v>DONE</v>
      </c>
      <c r="U201" s="66">
        <v>46131</v>
      </c>
      <c r="V201" s="25">
        <v>9200083272</v>
      </c>
      <c r="W201" s="25">
        <v>45055</v>
      </c>
      <c r="X201" s="69">
        <v>46140</v>
      </c>
      <c r="Y201" s="69" t="str">
        <f t="shared" si="3"/>
        <v>DONE</v>
      </c>
      <c r="Z201" s="25">
        <v>49103</v>
      </c>
      <c r="AA201" s="72">
        <v>46139</v>
      </c>
      <c r="AB201" s="25" t="str">
        <f t="shared" si="4"/>
        <v>DONE</v>
      </c>
      <c r="AC201" s="25"/>
      <c r="AD201" s="54" t="s">
        <v>1502</v>
      </c>
      <c r="AE201" s="76">
        <v>46142</v>
      </c>
      <c r="AF201" s="69" t="str">
        <f t="shared" si="5"/>
        <v>DONE</v>
      </c>
      <c r="AG201" s="69">
        <v>46146</v>
      </c>
      <c r="AH201" s="75"/>
      <c r="AI201" s="77" t="e">
        <f t="shared" ca="1" si="6"/>
        <v>#NAME?</v>
      </c>
      <c r="AJ201" s="80" t="str">
        <f t="array" ref="AJ201">IFERROR(INDEX('[1]Master Price'!$E:$E,MATCH(D201,'[1]Master Price'!$B:$B,0)),"0")</f>
        <v>0</v>
      </c>
      <c r="AK201" s="80">
        <f t="shared" si="7"/>
        <v>0</v>
      </c>
      <c r="AL201" s="82" t="str">
        <f t="shared" si="32"/>
        <v>0-day</v>
      </c>
      <c r="AM201" s="82" t="str">
        <f t="shared" si="9"/>
        <v>1-day</v>
      </c>
      <c r="AN201" s="82" t="str">
        <f t="shared" si="33"/>
        <v>0-day</v>
      </c>
      <c r="AO201" s="82" t="str">
        <f t="shared" si="31"/>
        <v>0-day</v>
      </c>
      <c r="AP201" s="82" t="str">
        <f t="shared" si="12"/>
        <v>3-day</v>
      </c>
      <c r="AQ201" s="82" t="str">
        <f t="shared" si="13"/>
        <v>0-day</v>
      </c>
      <c r="AR201" s="17"/>
      <c r="AS201" s="83">
        <f t="shared" si="14"/>
        <v>199</v>
      </c>
      <c r="AT201" s="88" t="str">
        <f t="shared" si="29"/>
        <v>GMIAMMIPT/2026/04/1359</v>
      </c>
      <c r="AU201" s="84" t="e">
        <f t="shared" ca="1" si="15"/>
        <v>#NAME?</v>
      </c>
      <c r="AV201" s="88" t="e">
        <f t="shared" ca="1" si="16"/>
        <v>#NAME?</v>
      </c>
      <c r="AW201" s="83" t="e">
        <f t="shared" ca="1" si="17"/>
        <v>#NAME?</v>
      </c>
      <c r="AX201" s="88" t="e">
        <f t="shared" ca="1" si="18"/>
        <v>#NAME?</v>
      </c>
      <c r="AY201" s="83">
        <f t="shared" si="19"/>
        <v>200001043230</v>
      </c>
      <c r="AZ201" s="22" t="e">
        <f t="shared" ca="1" si="20"/>
        <v>#NAME?</v>
      </c>
      <c r="BA201" s="88" t="e">
        <f t="shared" ca="1" si="21"/>
        <v>#NAME?</v>
      </c>
      <c r="BB201" s="88" t="e">
        <f t="shared" ca="1" si="22"/>
        <v>#NAME?</v>
      </c>
      <c r="BC201" s="91" t="e">
        <f t="shared" ca="1" si="23"/>
        <v>#NAME?</v>
      </c>
      <c r="BD201" s="91" t="e">
        <f t="shared" ca="1" si="24"/>
        <v>#NAME?</v>
      </c>
      <c r="BE201" s="88" t="e">
        <f t="shared" ca="1" si="25"/>
        <v>#NAME?</v>
      </c>
      <c r="BF201" s="22" t="e">
        <f t="shared" ca="1" si="26"/>
        <v>#NAME?</v>
      </c>
      <c r="BG201" s="22" t="e">
        <f t="shared" ca="1" si="27"/>
        <v>#NAME?</v>
      </c>
      <c r="BH201" s="22"/>
      <c r="BI201" s="22"/>
      <c r="BJ201" s="22"/>
      <c r="BK201" s="22"/>
      <c r="BL201" s="22"/>
      <c r="BM201" s="22"/>
      <c r="BN201" s="25"/>
      <c r="BO201" s="25"/>
    </row>
    <row r="202" spans="1:67" ht="13.5" customHeight="1" x14ac:dyDescent="0.35">
      <c r="A202" s="25">
        <f t="shared" si="0"/>
        <v>200</v>
      </c>
      <c r="B202" s="52">
        <v>46127</v>
      </c>
      <c r="C202" s="54" t="s">
        <v>1509</v>
      </c>
      <c r="D202" s="54" t="s">
        <v>157</v>
      </c>
      <c r="E202" s="56" t="s">
        <v>158</v>
      </c>
      <c r="F202" s="54">
        <v>1</v>
      </c>
      <c r="G202" s="54" t="s">
        <v>65</v>
      </c>
      <c r="H202" s="54" t="str">
        <f t="shared" si="1"/>
        <v>DONE</v>
      </c>
      <c r="I202" s="54" t="s">
        <v>1510</v>
      </c>
      <c r="J202" s="58" t="s">
        <v>325</v>
      </c>
      <c r="K202" s="58" t="s">
        <v>167</v>
      </c>
      <c r="L202" s="54"/>
      <c r="M202" s="25"/>
      <c r="N202" s="54" t="s">
        <v>161</v>
      </c>
      <c r="O202" s="96" t="s">
        <v>85</v>
      </c>
      <c r="P202" s="54" t="s">
        <v>87</v>
      </c>
      <c r="Q202" s="54" t="s">
        <v>397</v>
      </c>
      <c r="R202" s="25">
        <v>200001043375</v>
      </c>
      <c r="S202" s="66">
        <v>46132</v>
      </c>
      <c r="T202" s="66" t="str">
        <f t="shared" si="2"/>
        <v>DONE</v>
      </c>
      <c r="U202" s="66">
        <v>46133</v>
      </c>
      <c r="V202" s="25">
        <v>9200083744</v>
      </c>
      <c r="W202" s="25">
        <v>45071</v>
      </c>
      <c r="X202" s="69">
        <v>46140</v>
      </c>
      <c r="Y202" s="69" t="str">
        <f t="shared" si="3"/>
        <v>DONE</v>
      </c>
      <c r="Z202" s="25">
        <v>49117</v>
      </c>
      <c r="AA202" s="69">
        <v>46141</v>
      </c>
      <c r="AB202" s="25" t="str">
        <f t="shared" si="4"/>
        <v>DONE</v>
      </c>
      <c r="AC202" s="25"/>
      <c r="AD202" s="54" t="s">
        <v>1511</v>
      </c>
      <c r="AE202" s="76">
        <v>46142</v>
      </c>
      <c r="AF202" s="69" t="str">
        <f t="shared" si="5"/>
        <v>DONE</v>
      </c>
      <c r="AG202" s="69">
        <v>46146</v>
      </c>
      <c r="AH202" s="75"/>
      <c r="AI202" s="77" t="e">
        <f t="shared" ca="1" si="6"/>
        <v>#NAME?</v>
      </c>
      <c r="AJ202" s="80" t="str">
        <f t="array" ref="AJ202">IFERROR(INDEX('[1]Master Price'!$E:$E,MATCH(D202,'[1]Master Price'!$B:$B,0)),"0")</f>
        <v>0</v>
      </c>
      <c r="AK202" s="80">
        <f t="shared" si="7"/>
        <v>0</v>
      </c>
      <c r="AL202" s="82" t="str">
        <f t="shared" si="32"/>
        <v>0-day</v>
      </c>
      <c r="AM202" s="82" t="str">
        <f t="shared" si="9"/>
        <v>1-day</v>
      </c>
      <c r="AN202" s="82" t="str">
        <f t="shared" si="33"/>
        <v>0-day</v>
      </c>
      <c r="AO202" s="82" t="str">
        <f t="shared" si="31"/>
        <v>1-day</v>
      </c>
      <c r="AP202" s="82" t="str">
        <f t="shared" si="12"/>
        <v>1-day</v>
      </c>
      <c r="AQ202" s="82" t="str">
        <f t="shared" si="13"/>
        <v>0-day</v>
      </c>
      <c r="AR202" s="17"/>
      <c r="AS202" s="83">
        <f t="shared" si="14"/>
        <v>200</v>
      </c>
      <c r="AT202" s="88" t="str">
        <f t="shared" si="29"/>
        <v>GMIAMMIPT/2026/04/1360</v>
      </c>
      <c r="AU202" s="84" t="e">
        <f t="shared" ca="1" si="15"/>
        <v>#NAME?</v>
      </c>
      <c r="AV202" s="88" t="e">
        <f t="shared" ca="1" si="16"/>
        <v>#NAME?</v>
      </c>
      <c r="AW202" s="83" t="e">
        <f t="shared" ca="1" si="17"/>
        <v>#NAME?</v>
      </c>
      <c r="AX202" s="88" t="e">
        <f t="shared" ca="1" si="18"/>
        <v>#NAME?</v>
      </c>
      <c r="AY202" s="83">
        <f t="shared" si="19"/>
        <v>200001043375</v>
      </c>
      <c r="AZ202" s="22" t="e">
        <f t="shared" ca="1" si="20"/>
        <v>#NAME?</v>
      </c>
      <c r="BA202" s="88" t="e">
        <f t="shared" ca="1" si="21"/>
        <v>#NAME?</v>
      </c>
      <c r="BB202" s="88" t="e">
        <f t="shared" ca="1" si="22"/>
        <v>#NAME?</v>
      </c>
      <c r="BC202" s="91" t="e">
        <f t="shared" ca="1" si="23"/>
        <v>#NAME?</v>
      </c>
      <c r="BD202" s="91" t="e">
        <f t="shared" ca="1" si="24"/>
        <v>#NAME?</v>
      </c>
      <c r="BE202" s="88" t="e">
        <f t="shared" ca="1" si="25"/>
        <v>#NAME?</v>
      </c>
      <c r="BF202" s="22" t="e">
        <f t="shared" ca="1" si="26"/>
        <v>#NAME?</v>
      </c>
      <c r="BG202" s="22" t="e">
        <f t="shared" ca="1" si="27"/>
        <v>#NAME?</v>
      </c>
      <c r="BH202" s="22"/>
      <c r="BI202" s="22"/>
      <c r="BJ202" s="22"/>
      <c r="BK202" s="22"/>
      <c r="BL202" s="22"/>
      <c r="BM202" s="22"/>
      <c r="BN202" s="25"/>
      <c r="BO202" s="25"/>
    </row>
    <row r="203" spans="1:67" ht="13.5" customHeight="1" x14ac:dyDescent="0.35">
      <c r="A203" s="25">
        <f t="shared" si="0"/>
        <v>201</v>
      </c>
      <c r="B203" s="52">
        <v>46127</v>
      </c>
      <c r="C203" s="54" t="s">
        <v>1512</v>
      </c>
      <c r="D203" s="54" t="s">
        <v>115</v>
      </c>
      <c r="E203" s="56" t="s">
        <v>116</v>
      </c>
      <c r="F203" s="54">
        <v>1</v>
      </c>
      <c r="G203" s="54" t="s">
        <v>65</v>
      </c>
      <c r="H203" s="54" t="str">
        <f t="shared" si="1"/>
        <v>DONE</v>
      </c>
      <c r="I203" s="54" t="s">
        <v>1259</v>
      </c>
      <c r="J203" s="58" t="s">
        <v>78</v>
      </c>
      <c r="K203" s="58" t="s">
        <v>79</v>
      </c>
      <c r="L203" s="54">
        <v>3998</v>
      </c>
      <c r="M203" s="25" t="s">
        <v>84</v>
      </c>
      <c r="N203" s="54" t="s">
        <v>352</v>
      </c>
      <c r="O203" s="96" t="s">
        <v>85</v>
      </c>
      <c r="P203" s="54" t="s">
        <v>87</v>
      </c>
      <c r="Q203" s="54" t="s">
        <v>1191</v>
      </c>
      <c r="R203" s="25">
        <v>200001043372</v>
      </c>
      <c r="S203" s="66">
        <v>46132</v>
      </c>
      <c r="T203" s="66" t="str">
        <f t="shared" si="2"/>
        <v>DONE</v>
      </c>
      <c r="U203" s="66">
        <v>46133</v>
      </c>
      <c r="V203" s="25">
        <v>9200083750</v>
      </c>
      <c r="W203" s="25">
        <v>45074</v>
      </c>
      <c r="X203" s="69">
        <v>46140</v>
      </c>
      <c r="Y203" s="69" t="str">
        <f t="shared" si="3"/>
        <v>DONE</v>
      </c>
      <c r="Z203" s="25">
        <v>49119</v>
      </c>
      <c r="AA203" s="69">
        <v>46142</v>
      </c>
      <c r="AB203" s="25" t="str">
        <f t="shared" si="4"/>
        <v>DONE</v>
      </c>
      <c r="AC203" s="25"/>
      <c r="AD203" s="54" t="s">
        <v>1513</v>
      </c>
      <c r="AE203" s="76">
        <v>46142</v>
      </c>
      <c r="AF203" s="69" t="str">
        <f t="shared" si="5"/>
        <v>DONE</v>
      </c>
      <c r="AG203" s="69">
        <v>46146</v>
      </c>
      <c r="AH203" s="75"/>
      <c r="AI203" s="77" t="e">
        <f t="shared" ca="1" si="6"/>
        <v>#NAME?</v>
      </c>
      <c r="AJ203" s="80" t="str">
        <f t="array" ref="AJ203">IFERROR(INDEX('[1]Master Price'!$E:$E,MATCH(D203,'[1]Master Price'!$B:$B,0)),"0")</f>
        <v>0</v>
      </c>
      <c r="AK203" s="80">
        <f t="shared" si="7"/>
        <v>0</v>
      </c>
      <c r="AL203" s="82" t="str">
        <f t="shared" si="32"/>
        <v>0-day</v>
      </c>
      <c r="AM203" s="82" t="str">
        <f t="shared" si="9"/>
        <v>1-day</v>
      </c>
      <c r="AN203" s="82" t="str">
        <f t="shared" si="33"/>
        <v>0-day</v>
      </c>
      <c r="AO203" s="82" t="str">
        <f t="shared" si="31"/>
        <v>2-day</v>
      </c>
      <c r="AP203" s="82" t="str">
        <f t="shared" si="12"/>
        <v>0-day</v>
      </c>
      <c r="AQ203" s="82" t="str">
        <f t="shared" si="13"/>
        <v>0-day</v>
      </c>
      <c r="AR203" s="17"/>
      <c r="AS203" s="83">
        <f t="shared" si="14"/>
        <v>201</v>
      </c>
      <c r="AT203" s="88" t="str">
        <f t="shared" si="29"/>
        <v>GMIAMMIPT/2026/04/1361</v>
      </c>
      <c r="AU203" s="84" t="e">
        <f t="shared" ca="1" si="15"/>
        <v>#NAME?</v>
      </c>
      <c r="AV203" s="88" t="e">
        <f t="shared" ca="1" si="16"/>
        <v>#NAME?</v>
      </c>
      <c r="AW203" s="83" t="e">
        <f t="shared" ca="1" si="17"/>
        <v>#NAME?</v>
      </c>
      <c r="AX203" s="88" t="e">
        <f t="shared" ca="1" si="18"/>
        <v>#NAME?</v>
      </c>
      <c r="AY203" s="83">
        <f t="shared" si="19"/>
        <v>200001043372</v>
      </c>
      <c r="AZ203" s="22" t="e">
        <f t="shared" ca="1" si="20"/>
        <v>#NAME?</v>
      </c>
      <c r="BA203" s="88" t="e">
        <f t="shared" ca="1" si="21"/>
        <v>#NAME?</v>
      </c>
      <c r="BB203" s="88" t="e">
        <f t="shared" ca="1" si="22"/>
        <v>#NAME?</v>
      </c>
      <c r="BC203" s="91" t="e">
        <f t="shared" ca="1" si="23"/>
        <v>#NAME?</v>
      </c>
      <c r="BD203" s="91" t="e">
        <f t="shared" ca="1" si="24"/>
        <v>#NAME?</v>
      </c>
      <c r="BE203" s="88" t="e">
        <f t="shared" ca="1" si="25"/>
        <v>#NAME?</v>
      </c>
      <c r="BF203" s="22" t="e">
        <f t="shared" ca="1" si="26"/>
        <v>#NAME?</v>
      </c>
      <c r="BG203" s="22" t="e">
        <f t="shared" ca="1" si="27"/>
        <v>#NAME?</v>
      </c>
      <c r="BH203" s="22"/>
      <c r="BI203" s="22"/>
      <c r="BJ203" s="22"/>
      <c r="BK203" s="22"/>
      <c r="BL203" s="22"/>
      <c r="BM203" s="22"/>
      <c r="BN203" s="25"/>
      <c r="BO203" s="25"/>
    </row>
    <row r="204" spans="1:67" ht="13.5" customHeight="1" x14ac:dyDescent="0.35">
      <c r="A204" s="25">
        <f t="shared" si="0"/>
        <v>202</v>
      </c>
      <c r="B204" s="52">
        <v>46127</v>
      </c>
      <c r="C204" s="54" t="s">
        <v>1512</v>
      </c>
      <c r="D204" s="54" t="s">
        <v>153</v>
      </c>
      <c r="E204" s="56" t="s">
        <v>154</v>
      </c>
      <c r="F204" s="54">
        <v>1</v>
      </c>
      <c r="G204" s="54" t="s">
        <v>65</v>
      </c>
      <c r="H204" s="54" t="str">
        <f t="shared" si="1"/>
        <v>DONE</v>
      </c>
      <c r="I204" s="54" t="s">
        <v>1259</v>
      </c>
      <c r="J204" s="58" t="s">
        <v>78</v>
      </c>
      <c r="K204" s="58" t="s">
        <v>79</v>
      </c>
      <c r="L204" s="54">
        <v>3998</v>
      </c>
      <c r="M204" s="25" t="s">
        <v>84</v>
      </c>
      <c r="N204" s="54" t="s">
        <v>352</v>
      </c>
      <c r="O204" s="96" t="s">
        <v>85</v>
      </c>
      <c r="P204" s="54" t="s">
        <v>87</v>
      </c>
      <c r="Q204" s="54" t="s">
        <v>1191</v>
      </c>
      <c r="R204" s="25">
        <v>200001043372</v>
      </c>
      <c r="S204" s="66">
        <v>46132</v>
      </c>
      <c r="T204" s="66" t="str">
        <f t="shared" si="2"/>
        <v>DONE</v>
      </c>
      <c r="U204" s="66">
        <v>46133</v>
      </c>
      <c r="V204" s="25">
        <v>9200083750</v>
      </c>
      <c r="W204" s="25">
        <v>45074</v>
      </c>
      <c r="X204" s="69">
        <v>46140</v>
      </c>
      <c r="Y204" s="69" t="str">
        <f t="shared" si="3"/>
        <v>DONE</v>
      </c>
      <c r="Z204" s="25">
        <v>49119</v>
      </c>
      <c r="AA204" s="69">
        <v>46142</v>
      </c>
      <c r="AB204" s="25" t="str">
        <f t="shared" si="4"/>
        <v>DONE</v>
      </c>
      <c r="AC204" s="25"/>
      <c r="AD204" s="54" t="s">
        <v>1513</v>
      </c>
      <c r="AE204" s="76">
        <v>46142</v>
      </c>
      <c r="AF204" s="69" t="str">
        <f t="shared" si="5"/>
        <v>DONE</v>
      </c>
      <c r="AG204" s="69">
        <v>46146</v>
      </c>
      <c r="AH204" s="75"/>
      <c r="AI204" s="77" t="e">
        <f t="shared" ca="1" si="6"/>
        <v>#NAME?</v>
      </c>
      <c r="AJ204" s="80" t="str">
        <f t="array" ref="AJ204">IFERROR(INDEX('[1]Master Price'!$E:$E,MATCH(D204,'[1]Master Price'!$B:$B,0)),"0")</f>
        <v>0</v>
      </c>
      <c r="AK204" s="80">
        <f t="shared" si="7"/>
        <v>0</v>
      </c>
      <c r="AL204" s="82" t="str">
        <f t="shared" si="32"/>
        <v>0-day</v>
      </c>
      <c r="AM204" s="82" t="str">
        <f t="shared" si="9"/>
        <v>1-day</v>
      </c>
      <c r="AN204" s="82" t="str">
        <f t="shared" si="33"/>
        <v>0-day</v>
      </c>
      <c r="AO204" s="82" t="str">
        <f t="shared" si="31"/>
        <v>2-day</v>
      </c>
      <c r="AP204" s="82" t="str">
        <f t="shared" si="12"/>
        <v>0-day</v>
      </c>
      <c r="AQ204" s="82" t="str">
        <f t="shared" si="13"/>
        <v>0-day</v>
      </c>
      <c r="AR204" s="17"/>
      <c r="AS204" s="83">
        <f t="shared" si="14"/>
        <v>202</v>
      </c>
      <c r="AT204" s="88" t="str">
        <f t="shared" si="29"/>
        <v>GMIAMMIPT/2026/04/1361</v>
      </c>
      <c r="AU204" s="84" t="e">
        <f t="shared" ca="1" si="15"/>
        <v>#NAME?</v>
      </c>
      <c r="AV204" s="88" t="e">
        <f t="shared" ca="1" si="16"/>
        <v>#NAME?</v>
      </c>
      <c r="AW204" s="83" t="e">
        <f t="shared" ca="1" si="17"/>
        <v>#NAME?</v>
      </c>
      <c r="AX204" s="88" t="e">
        <f t="shared" ca="1" si="18"/>
        <v>#NAME?</v>
      </c>
      <c r="AY204" s="83">
        <f t="shared" si="19"/>
        <v>200001043372</v>
      </c>
      <c r="AZ204" s="22" t="e">
        <f t="shared" ca="1" si="20"/>
        <v>#NAME?</v>
      </c>
      <c r="BA204" s="88" t="e">
        <f t="shared" ca="1" si="21"/>
        <v>#NAME?</v>
      </c>
      <c r="BB204" s="88" t="e">
        <f t="shared" ca="1" si="22"/>
        <v>#NAME?</v>
      </c>
      <c r="BC204" s="91" t="e">
        <f t="shared" ca="1" si="23"/>
        <v>#NAME?</v>
      </c>
      <c r="BD204" s="91" t="e">
        <f t="shared" ca="1" si="24"/>
        <v>#NAME?</v>
      </c>
      <c r="BE204" s="88" t="e">
        <f t="shared" ca="1" si="25"/>
        <v>#NAME?</v>
      </c>
      <c r="BF204" s="22" t="e">
        <f t="shared" ca="1" si="26"/>
        <v>#NAME?</v>
      </c>
      <c r="BG204" s="22" t="e">
        <f t="shared" ca="1" si="27"/>
        <v>#NAME?</v>
      </c>
      <c r="BH204" s="22"/>
      <c r="BI204" s="22"/>
      <c r="BJ204" s="22"/>
      <c r="BK204" s="22"/>
      <c r="BL204" s="22"/>
      <c r="BM204" s="22"/>
      <c r="BN204" s="25"/>
      <c r="BO204" s="25"/>
    </row>
    <row r="205" spans="1:67" ht="13.5" customHeight="1" x14ac:dyDescent="0.35">
      <c r="A205" s="25">
        <f t="shared" si="0"/>
        <v>203</v>
      </c>
      <c r="B205" s="52">
        <v>46127</v>
      </c>
      <c r="C205" s="54" t="s">
        <v>1520</v>
      </c>
      <c r="D205" s="54" t="s">
        <v>310</v>
      </c>
      <c r="E205" s="56" t="s">
        <v>312</v>
      </c>
      <c r="F205" s="54">
        <v>1</v>
      </c>
      <c r="G205" s="54" t="s">
        <v>65</v>
      </c>
      <c r="H205" s="54" t="str">
        <f t="shared" si="1"/>
        <v>DONE</v>
      </c>
      <c r="I205" s="54" t="s">
        <v>1521</v>
      </c>
      <c r="J205" s="58" t="s">
        <v>616</v>
      </c>
      <c r="K205" s="58" t="s">
        <v>79</v>
      </c>
      <c r="L205" s="54">
        <v>7810</v>
      </c>
      <c r="M205" s="25"/>
      <c r="N205" s="54" t="s">
        <v>207</v>
      </c>
      <c r="O205" s="96" t="s">
        <v>85</v>
      </c>
      <c r="P205" s="54" t="s">
        <v>87</v>
      </c>
      <c r="Q205" s="54" t="s">
        <v>1191</v>
      </c>
      <c r="R205" s="25">
        <v>200001043368</v>
      </c>
      <c r="S205" s="66">
        <v>46132</v>
      </c>
      <c r="T205" s="66" t="str">
        <f t="shared" si="2"/>
        <v>DONE</v>
      </c>
      <c r="U205" s="66">
        <v>46133</v>
      </c>
      <c r="V205" s="25">
        <v>9200083746</v>
      </c>
      <c r="W205" s="25">
        <v>45073</v>
      </c>
      <c r="X205" s="69">
        <v>46140</v>
      </c>
      <c r="Y205" s="69" t="str">
        <f t="shared" si="3"/>
        <v>DONE</v>
      </c>
      <c r="Z205" s="25">
        <v>49118</v>
      </c>
      <c r="AA205" s="72">
        <v>46141</v>
      </c>
      <c r="AB205" s="25" t="str">
        <f t="shared" si="4"/>
        <v>DONE</v>
      </c>
      <c r="AC205" s="25"/>
      <c r="AD205" s="54" t="s">
        <v>1524</v>
      </c>
      <c r="AE205" s="76">
        <v>46142</v>
      </c>
      <c r="AF205" s="69" t="str">
        <f t="shared" si="5"/>
        <v>DONE</v>
      </c>
      <c r="AG205" s="69">
        <v>46146</v>
      </c>
      <c r="AH205" s="75"/>
      <c r="AI205" s="77" t="e">
        <f t="shared" ca="1" si="6"/>
        <v>#NAME?</v>
      </c>
      <c r="AJ205" s="80" t="str">
        <f t="array" ref="AJ205">IFERROR(INDEX('[1]Master Price'!$E:$E,MATCH(D205,'[1]Master Price'!$B:$B,0)),"0")</f>
        <v>0</v>
      </c>
      <c r="AK205" s="80">
        <f t="shared" si="7"/>
        <v>0</v>
      </c>
      <c r="AL205" s="82" t="str">
        <f t="shared" si="32"/>
        <v>0-day</v>
      </c>
      <c r="AM205" s="82" t="str">
        <f t="shared" si="9"/>
        <v>1-day</v>
      </c>
      <c r="AN205" s="82" t="str">
        <f t="shared" si="33"/>
        <v>0-day</v>
      </c>
      <c r="AO205" s="82" t="str">
        <f t="shared" si="31"/>
        <v>1-day</v>
      </c>
      <c r="AP205" s="82" t="str">
        <f t="shared" si="12"/>
        <v>1-day</v>
      </c>
      <c r="AQ205" s="82" t="str">
        <f t="shared" si="13"/>
        <v>0-day</v>
      </c>
      <c r="AR205" s="17"/>
      <c r="AS205" s="83">
        <f t="shared" si="14"/>
        <v>203</v>
      </c>
      <c r="AT205" s="88" t="str">
        <f t="shared" si="29"/>
        <v>GMIAMMIPT/2026/04/1362</v>
      </c>
      <c r="AU205" s="84" t="e">
        <f t="shared" ca="1" si="15"/>
        <v>#NAME?</v>
      </c>
      <c r="AV205" s="88" t="e">
        <f t="shared" ca="1" si="16"/>
        <v>#NAME?</v>
      </c>
      <c r="AW205" s="83" t="e">
        <f t="shared" ca="1" si="17"/>
        <v>#NAME?</v>
      </c>
      <c r="AX205" s="88" t="e">
        <f t="shared" ca="1" si="18"/>
        <v>#NAME?</v>
      </c>
      <c r="AY205" s="83">
        <f t="shared" si="19"/>
        <v>200001043368</v>
      </c>
      <c r="AZ205" s="22" t="e">
        <f t="shared" ca="1" si="20"/>
        <v>#NAME?</v>
      </c>
      <c r="BA205" s="88" t="e">
        <f t="shared" ca="1" si="21"/>
        <v>#NAME?</v>
      </c>
      <c r="BB205" s="88" t="e">
        <f t="shared" ca="1" si="22"/>
        <v>#NAME?</v>
      </c>
      <c r="BC205" s="91" t="e">
        <f t="shared" ca="1" si="23"/>
        <v>#NAME?</v>
      </c>
      <c r="BD205" s="91" t="e">
        <f t="shared" ca="1" si="24"/>
        <v>#NAME?</v>
      </c>
      <c r="BE205" s="88" t="e">
        <f t="shared" ca="1" si="25"/>
        <v>#NAME?</v>
      </c>
      <c r="BF205" s="22" t="e">
        <f t="shared" ca="1" si="26"/>
        <v>#NAME?</v>
      </c>
      <c r="BG205" s="22" t="e">
        <f t="shared" ca="1" si="27"/>
        <v>#NAME?</v>
      </c>
      <c r="BH205" s="22"/>
      <c r="BI205" s="22"/>
      <c r="BJ205" s="22"/>
      <c r="BK205" s="22"/>
      <c r="BL205" s="22"/>
      <c r="BM205" s="22"/>
      <c r="BN205" s="25"/>
      <c r="BO205" s="25"/>
    </row>
    <row r="206" spans="1:67" ht="13.5" customHeight="1" x14ac:dyDescent="0.35">
      <c r="A206" s="25">
        <f t="shared" si="0"/>
        <v>204</v>
      </c>
      <c r="B206" s="52">
        <v>46127</v>
      </c>
      <c r="C206" s="54" t="s">
        <v>1520</v>
      </c>
      <c r="D206" s="54" t="s">
        <v>153</v>
      </c>
      <c r="E206" s="56" t="s">
        <v>154</v>
      </c>
      <c r="F206" s="54">
        <v>1</v>
      </c>
      <c r="G206" s="54" t="s">
        <v>65</v>
      </c>
      <c r="H206" s="54" t="str">
        <f t="shared" si="1"/>
        <v>DONE</v>
      </c>
      <c r="I206" s="54" t="s">
        <v>1521</v>
      </c>
      <c r="J206" s="58" t="s">
        <v>616</v>
      </c>
      <c r="K206" s="58" t="s">
        <v>79</v>
      </c>
      <c r="L206" s="54">
        <v>7810</v>
      </c>
      <c r="M206" s="25"/>
      <c r="N206" s="54" t="s">
        <v>207</v>
      </c>
      <c r="O206" s="96" t="s">
        <v>85</v>
      </c>
      <c r="P206" s="54" t="s">
        <v>87</v>
      </c>
      <c r="Q206" s="54" t="s">
        <v>1191</v>
      </c>
      <c r="R206" s="25">
        <v>200001043368</v>
      </c>
      <c r="S206" s="66">
        <v>46132</v>
      </c>
      <c r="T206" s="66" t="str">
        <f t="shared" si="2"/>
        <v>DONE</v>
      </c>
      <c r="U206" s="66">
        <v>46133</v>
      </c>
      <c r="V206" s="25">
        <v>9200083746</v>
      </c>
      <c r="W206" s="25">
        <v>45073</v>
      </c>
      <c r="X206" s="69">
        <v>46140</v>
      </c>
      <c r="Y206" s="69" t="str">
        <f t="shared" si="3"/>
        <v>DONE</v>
      </c>
      <c r="Z206" s="25">
        <v>49118</v>
      </c>
      <c r="AA206" s="72">
        <v>46141</v>
      </c>
      <c r="AB206" s="25" t="str">
        <f t="shared" si="4"/>
        <v>DONE</v>
      </c>
      <c r="AC206" s="25"/>
      <c r="AD206" s="54" t="s">
        <v>1524</v>
      </c>
      <c r="AE206" s="76">
        <v>46142</v>
      </c>
      <c r="AF206" s="69" t="str">
        <f t="shared" si="5"/>
        <v>DONE</v>
      </c>
      <c r="AG206" s="69">
        <v>46146</v>
      </c>
      <c r="AH206" s="75"/>
      <c r="AI206" s="77" t="e">
        <f t="shared" ca="1" si="6"/>
        <v>#NAME?</v>
      </c>
      <c r="AJ206" s="80" t="str">
        <f t="array" ref="AJ206">IFERROR(INDEX('[1]Master Price'!$E:$E,MATCH(D206,'[1]Master Price'!$B:$B,0)),"0")</f>
        <v>0</v>
      </c>
      <c r="AK206" s="80">
        <f t="shared" si="7"/>
        <v>0</v>
      </c>
      <c r="AL206" s="82" t="str">
        <f t="shared" si="32"/>
        <v>0-day</v>
      </c>
      <c r="AM206" s="82" t="str">
        <f t="shared" si="9"/>
        <v>1-day</v>
      </c>
      <c r="AN206" s="82" t="str">
        <f t="shared" si="33"/>
        <v>0-day</v>
      </c>
      <c r="AO206" s="82" t="str">
        <f t="shared" si="31"/>
        <v>1-day</v>
      </c>
      <c r="AP206" s="82" t="str">
        <f t="shared" si="12"/>
        <v>1-day</v>
      </c>
      <c r="AQ206" s="82" t="str">
        <f t="shared" si="13"/>
        <v>0-day</v>
      </c>
      <c r="AR206" s="17"/>
      <c r="AS206" s="83">
        <f t="shared" si="14"/>
        <v>204</v>
      </c>
      <c r="AT206" s="88" t="str">
        <f t="shared" si="29"/>
        <v>GMIAMMIPT/2026/04/1362</v>
      </c>
      <c r="AU206" s="84" t="e">
        <f t="shared" ca="1" si="15"/>
        <v>#NAME?</v>
      </c>
      <c r="AV206" s="88" t="e">
        <f t="shared" ca="1" si="16"/>
        <v>#NAME?</v>
      </c>
      <c r="AW206" s="83" t="e">
        <f t="shared" ca="1" si="17"/>
        <v>#NAME?</v>
      </c>
      <c r="AX206" s="88" t="e">
        <f t="shared" ca="1" si="18"/>
        <v>#NAME?</v>
      </c>
      <c r="AY206" s="83">
        <f t="shared" si="19"/>
        <v>200001043368</v>
      </c>
      <c r="AZ206" s="22" t="e">
        <f t="shared" ca="1" si="20"/>
        <v>#NAME?</v>
      </c>
      <c r="BA206" s="88" t="e">
        <f t="shared" ca="1" si="21"/>
        <v>#NAME?</v>
      </c>
      <c r="BB206" s="88" t="e">
        <f t="shared" ca="1" si="22"/>
        <v>#NAME?</v>
      </c>
      <c r="BC206" s="91" t="e">
        <f t="shared" ca="1" si="23"/>
        <v>#NAME?</v>
      </c>
      <c r="BD206" s="91" t="e">
        <f t="shared" ca="1" si="24"/>
        <v>#NAME?</v>
      </c>
      <c r="BE206" s="88" t="e">
        <f t="shared" ca="1" si="25"/>
        <v>#NAME?</v>
      </c>
      <c r="BF206" s="22" t="e">
        <f t="shared" ca="1" si="26"/>
        <v>#NAME?</v>
      </c>
      <c r="BG206" s="22" t="e">
        <f t="shared" ca="1" si="27"/>
        <v>#NAME?</v>
      </c>
      <c r="BH206" s="22"/>
      <c r="BI206" s="22"/>
      <c r="BJ206" s="22"/>
      <c r="BK206" s="22"/>
      <c r="BL206" s="22"/>
      <c r="BM206" s="22"/>
      <c r="BN206" s="25"/>
      <c r="BO206" s="25"/>
    </row>
    <row r="207" spans="1:67" ht="13.5" customHeight="1" x14ac:dyDescent="0.35">
      <c r="A207" s="25">
        <f t="shared" si="0"/>
        <v>205</v>
      </c>
      <c r="B207" s="52">
        <v>46125</v>
      </c>
      <c r="C207" s="54" t="s">
        <v>1532</v>
      </c>
      <c r="D207" s="54" t="s">
        <v>264</v>
      </c>
      <c r="E207" s="56" t="s">
        <v>265</v>
      </c>
      <c r="F207" s="54">
        <v>1</v>
      </c>
      <c r="G207" s="54" t="s">
        <v>65</v>
      </c>
      <c r="H207" s="54" t="str">
        <f t="shared" si="1"/>
        <v>DONE</v>
      </c>
      <c r="I207" s="54" t="s">
        <v>622</v>
      </c>
      <c r="J207" s="58" t="s">
        <v>623</v>
      </c>
      <c r="K207" s="58" t="s">
        <v>362</v>
      </c>
      <c r="L207" s="54">
        <v>14775</v>
      </c>
      <c r="M207" s="25"/>
      <c r="N207" s="54" t="s">
        <v>444</v>
      </c>
      <c r="O207" s="98" t="s">
        <v>91</v>
      </c>
      <c r="P207" s="54" t="s">
        <v>87</v>
      </c>
      <c r="Q207" s="54" t="s">
        <v>148</v>
      </c>
      <c r="R207" s="25">
        <v>200001045205</v>
      </c>
      <c r="S207" s="66">
        <v>46132</v>
      </c>
      <c r="T207" s="66" t="str">
        <f t="shared" si="2"/>
        <v>DONE</v>
      </c>
      <c r="U207" s="66">
        <v>46133</v>
      </c>
      <c r="V207" s="25">
        <v>9200083754</v>
      </c>
      <c r="W207" s="25">
        <v>45076</v>
      </c>
      <c r="X207" s="69">
        <v>46140</v>
      </c>
      <c r="Y207" s="69" t="str">
        <f t="shared" si="3"/>
        <v>DONE</v>
      </c>
      <c r="Z207" s="25">
        <v>49122</v>
      </c>
      <c r="AA207" s="69">
        <v>46142</v>
      </c>
      <c r="AB207" s="25" t="str">
        <f t="shared" si="4"/>
        <v>DONE</v>
      </c>
      <c r="AC207" s="25"/>
      <c r="AD207" s="54" t="s">
        <v>1533</v>
      </c>
      <c r="AE207" s="76">
        <v>46142</v>
      </c>
      <c r="AF207" s="69" t="str">
        <f t="shared" si="5"/>
        <v>DONE</v>
      </c>
      <c r="AG207" s="69">
        <v>46146</v>
      </c>
      <c r="AH207" s="75"/>
      <c r="AI207" s="77" t="e">
        <f t="shared" ca="1" si="6"/>
        <v>#NAME?</v>
      </c>
      <c r="AJ207" s="80" t="str">
        <f t="array" ref="AJ207">IFERROR(INDEX('[1]Master Price'!$E:$E,MATCH(D207,'[1]Master Price'!$B:$B,0)),"0")</f>
        <v>0</v>
      </c>
      <c r="AK207" s="80">
        <f t="shared" si="7"/>
        <v>0</v>
      </c>
      <c r="AL207" s="82" t="str">
        <f t="shared" si="32"/>
        <v>0-day</v>
      </c>
      <c r="AM207" s="82" t="str">
        <f t="shared" si="9"/>
        <v>1-day</v>
      </c>
      <c r="AN207" s="82" t="str">
        <f t="shared" si="33"/>
        <v>0-day</v>
      </c>
      <c r="AO207" s="82" t="str">
        <f t="shared" si="31"/>
        <v>2-day</v>
      </c>
      <c r="AP207" s="82" t="str">
        <f t="shared" si="12"/>
        <v>0-day</v>
      </c>
      <c r="AQ207" s="82" t="str">
        <f t="shared" si="13"/>
        <v>0-day</v>
      </c>
      <c r="AR207" s="17"/>
      <c r="AS207" s="83">
        <f t="shared" si="14"/>
        <v>205</v>
      </c>
      <c r="AT207" s="88" t="str">
        <f t="shared" si="29"/>
        <v>GMIAMMIPT/2026/04/1363</v>
      </c>
      <c r="AU207" s="84" t="e">
        <f t="shared" ca="1" si="15"/>
        <v>#NAME?</v>
      </c>
      <c r="AV207" s="88" t="e">
        <f t="shared" ca="1" si="16"/>
        <v>#NAME?</v>
      </c>
      <c r="AW207" s="83" t="e">
        <f t="shared" ca="1" si="17"/>
        <v>#NAME?</v>
      </c>
      <c r="AX207" s="88" t="e">
        <f t="shared" ca="1" si="18"/>
        <v>#NAME?</v>
      </c>
      <c r="AY207" s="83">
        <f t="shared" si="19"/>
        <v>200001045205</v>
      </c>
      <c r="AZ207" s="22" t="e">
        <f t="shared" ca="1" si="20"/>
        <v>#NAME?</v>
      </c>
      <c r="BA207" s="88" t="e">
        <f t="shared" ca="1" si="21"/>
        <v>#NAME?</v>
      </c>
      <c r="BB207" s="88" t="e">
        <f t="shared" ca="1" si="22"/>
        <v>#NAME?</v>
      </c>
      <c r="BC207" s="91" t="e">
        <f t="shared" ca="1" si="23"/>
        <v>#NAME?</v>
      </c>
      <c r="BD207" s="91" t="e">
        <f t="shared" ca="1" si="24"/>
        <v>#NAME?</v>
      </c>
      <c r="BE207" s="88" t="e">
        <f t="shared" ca="1" si="25"/>
        <v>#NAME?</v>
      </c>
      <c r="BF207" s="22" t="e">
        <f t="shared" ca="1" si="26"/>
        <v>#NAME?</v>
      </c>
      <c r="BG207" s="22" t="e">
        <f t="shared" ca="1" si="27"/>
        <v>#NAME?</v>
      </c>
      <c r="BH207" s="22"/>
      <c r="BI207" s="22"/>
      <c r="BJ207" s="22"/>
      <c r="BK207" s="22"/>
      <c r="BL207" s="22"/>
      <c r="BM207" s="22"/>
      <c r="BN207" s="25"/>
      <c r="BO207" s="25"/>
    </row>
    <row r="208" spans="1:67" ht="13.5" customHeight="1" x14ac:dyDescent="0.35">
      <c r="A208" s="25">
        <f t="shared" si="0"/>
        <v>206</v>
      </c>
      <c r="B208" s="52">
        <v>46125</v>
      </c>
      <c r="C208" s="54" t="s">
        <v>1532</v>
      </c>
      <c r="D208" s="54" t="s">
        <v>1131</v>
      </c>
      <c r="E208" s="56" t="s">
        <v>1132</v>
      </c>
      <c r="F208" s="54">
        <v>1</v>
      </c>
      <c r="G208" s="54" t="s">
        <v>65</v>
      </c>
      <c r="H208" s="54" t="str">
        <f t="shared" si="1"/>
        <v>DONE</v>
      </c>
      <c r="I208" s="54" t="s">
        <v>622</v>
      </c>
      <c r="J208" s="58" t="s">
        <v>623</v>
      </c>
      <c r="K208" s="58" t="s">
        <v>362</v>
      </c>
      <c r="L208" s="54">
        <v>14775</v>
      </c>
      <c r="M208" s="25"/>
      <c r="N208" s="54" t="s">
        <v>444</v>
      </c>
      <c r="O208" s="98" t="s">
        <v>91</v>
      </c>
      <c r="P208" s="54" t="s">
        <v>87</v>
      </c>
      <c r="Q208" s="54" t="s">
        <v>148</v>
      </c>
      <c r="R208" s="25">
        <v>200001045205</v>
      </c>
      <c r="S208" s="66">
        <v>46132</v>
      </c>
      <c r="T208" s="66" t="str">
        <f t="shared" si="2"/>
        <v>DONE</v>
      </c>
      <c r="U208" s="66">
        <v>46133</v>
      </c>
      <c r="V208" s="25">
        <v>9200083754</v>
      </c>
      <c r="W208" s="25">
        <v>45076</v>
      </c>
      <c r="X208" s="69">
        <v>46140</v>
      </c>
      <c r="Y208" s="69" t="str">
        <f t="shared" si="3"/>
        <v>DONE</v>
      </c>
      <c r="Z208" s="25">
        <v>49122</v>
      </c>
      <c r="AA208" s="69">
        <v>46142</v>
      </c>
      <c r="AB208" s="25" t="str">
        <f t="shared" si="4"/>
        <v>DONE</v>
      </c>
      <c r="AC208" s="25"/>
      <c r="AD208" s="54" t="s">
        <v>1533</v>
      </c>
      <c r="AE208" s="76">
        <v>46142</v>
      </c>
      <c r="AF208" s="69" t="str">
        <f t="shared" si="5"/>
        <v>DONE</v>
      </c>
      <c r="AG208" s="69">
        <v>46146</v>
      </c>
      <c r="AH208" s="75"/>
      <c r="AI208" s="77" t="e">
        <f t="shared" ca="1" si="6"/>
        <v>#NAME?</v>
      </c>
      <c r="AJ208" s="80" t="str">
        <f t="array" ref="AJ208">IFERROR(INDEX('[1]Master Price'!$E:$E,MATCH(D208,'[1]Master Price'!$B:$B,0)),"0")</f>
        <v>0</v>
      </c>
      <c r="AK208" s="80">
        <f t="shared" si="7"/>
        <v>0</v>
      </c>
      <c r="AL208" s="82" t="str">
        <f t="shared" ref="AL208:AL218" si="34">IFERROR(DATEDIF(B208,T209,"d"),"0")&amp;"-day"</f>
        <v>0-day</v>
      </c>
      <c r="AM208" s="82" t="str">
        <f t="shared" si="9"/>
        <v>1-day</v>
      </c>
      <c r="AN208" s="82" t="str">
        <f t="shared" ref="AN208:AN218" si="35">IFERROR(DATEDIF(T209,X208,"d"),"0")&amp;"-day"</f>
        <v>0-day</v>
      </c>
      <c r="AO208" s="82" t="str">
        <f t="shared" si="31"/>
        <v>2-day</v>
      </c>
      <c r="AP208" s="82" t="str">
        <f t="shared" si="12"/>
        <v>0-day</v>
      </c>
      <c r="AQ208" s="82" t="str">
        <f t="shared" si="13"/>
        <v>0-day</v>
      </c>
      <c r="AR208" s="17"/>
      <c r="AS208" s="83">
        <f t="shared" si="14"/>
        <v>206</v>
      </c>
      <c r="AT208" s="88" t="str">
        <f t="shared" si="29"/>
        <v>GMIAMMIPT/2026/04/1363</v>
      </c>
      <c r="AU208" s="84" t="e">
        <f t="shared" ca="1" si="15"/>
        <v>#NAME?</v>
      </c>
      <c r="AV208" s="88" t="e">
        <f t="shared" ca="1" si="16"/>
        <v>#NAME?</v>
      </c>
      <c r="AW208" s="83" t="e">
        <f t="shared" ca="1" si="17"/>
        <v>#NAME?</v>
      </c>
      <c r="AX208" s="88" t="e">
        <f t="shared" ca="1" si="18"/>
        <v>#NAME?</v>
      </c>
      <c r="AY208" s="83">
        <f t="shared" si="19"/>
        <v>200001045205</v>
      </c>
      <c r="AZ208" s="22" t="e">
        <f t="shared" ca="1" si="20"/>
        <v>#NAME?</v>
      </c>
      <c r="BA208" s="88" t="e">
        <f t="shared" ca="1" si="21"/>
        <v>#NAME?</v>
      </c>
      <c r="BB208" s="88" t="e">
        <f t="shared" ca="1" si="22"/>
        <v>#NAME?</v>
      </c>
      <c r="BC208" s="91" t="e">
        <f t="shared" ca="1" si="23"/>
        <v>#NAME?</v>
      </c>
      <c r="BD208" s="91" t="e">
        <f t="shared" ca="1" si="24"/>
        <v>#NAME?</v>
      </c>
      <c r="BE208" s="88" t="e">
        <f t="shared" ca="1" si="25"/>
        <v>#NAME?</v>
      </c>
      <c r="BF208" s="22" t="e">
        <f t="shared" ca="1" si="26"/>
        <v>#NAME?</v>
      </c>
      <c r="BG208" s="22" t="e">
        <f t="shared" ca="1" si="27"/>
        <v>#NAME?</v>
      </c>
      <c r="BH208" s="22"/>
      <c r="BI208" s="22"/>
      <c r="BJ208" s="22"/>
      <c r="BK208" s="22"/>
      <c r="BL208" s="22"/>
      <c r="BM208" s="22"/>
      <c r="BN208" s="25"/>
      <c r="BO208" s="25"/>
    </row>
    <row r="209" spans="1:67" ht="13.5" customHeight="1" x14ac:dyDescent="0.35">
      <c r="A209" s="25">
        <f t="shared" si="0"/>
        <v>207</v>
      </c>
      <c r="B209" s="52">
        <v>46125</v>
      </c>
      <c r="C209" s="54" t="s">
        <v>1532</v>
      </c>
      <c r="D209" s="54" t="s">
        <v>273</v>
      </c>
      <c r="E209" s="56" t="s">
        <v>274</v>
      </c>
      <c r="F209" s="54">
        <v>15</v>
      </c>
      <c r="G209" s="54" t="s">
        <v>65</v>
      </c>
      <c r="H209" s="54" t="str">
        <f t="shared" si="1"/>
        <v>DONE</v>
      </c>
      <c r="I209" s="54" t="s">
        <v>622</v>
      </c>
      <c r="J209" s="58" t="s">
        <v>623</v>
      </c>
      <c r="K209" s="58" t="s">
        <v>362</v>
      </c>
      <c r="L209" s="54">
        <v>14775</v>
      </c>
      <c r="M209" s="25"/>
      <c r="N209" s="54" t="s">
        <v>444</v>
      </c>
      <c r="O209" s="98" t="s">
        <v>91</v>
      </c>
      <c r="P209" s="54" t="s">
        <v>87</v>
      </c>
      <c r="Q209" s="54" t="s">
        <v>148</v>
      </c>
      <c r="R209" s="25">
        <v>200001045205</v>
      </c>
      <c r="S209" s="66">
        <v>46132</v>
      </c>
      <c r="T209" s="66" t="str">
        <f t="shared" si="2"/>
        <v>DONE</v>
      </c>
      <c r="U209" s="66">
        <v>46133</v>
      </c>
      <c r="V209" s="25">
        <v>9200083754</v>
      </c>
      <c r="W209" s="25">
        <v>45076</v>
      </c>
      <c r="X209" s="69">
        <v>46140</v>
      </c>
      <c r="Y209" s="69" t="str">
        <f t="shared" si="3"/>
        <v>DONE</v>
      </c>
      <c r="Z209" s="25">
        <v>49122</v>
      </c>
      <c r="AA209" s="69">
        <v>46142</v>
      </c>
      <c r="AB209" s="25" t="str">
        <f t="shared" si="4"/>
        <v>DONE</v>
      </c>
      <c r="AC209" s="25"/>
      <c r="AD209" s="54" t="s">
        <v>1533</v>
      </c>
      <c r="AE209" s="76">
        <v>46142</v>
      </c>
      <c r="AF209" s="69" t="str">
        <f t="shared" si="5"/>
        <v>DONE</v>
      </c>
      <c r="AG209" s="69">
        <v>46146</v>
      </c>
      <c r="AH209" s="75"/>
      <c r="AI209" s="77" t="e">
        <f t="shared" ca="1" si="6"/>
        <v>#NAME?</v>
      </c>
      <c r="AJ209" s="80" t="str">
        <f t="array" ref="AJ209">IFERROR(INDEX('[1]Master Price'!$E:$E,MATCH(D209,'[1]Master Price'!$B:$B,0)),"0")</f>
        <v>0</v>
      </c>
      <c r="AK209" s="80">
        <f t="shared" si="7"/>
        <v>0</v>
      </c>
      <c r="AL209" s="82" t="str">
        <f t="shared" si="34"/>
        <v>0-day</v>
      </c>
      <c r="AM209" s="82" t="str">
        <f t="shared" si="9"/>
        <v>1-day</v>
      </c>
      <c r="AN209" s="82" t="str">
        <f t="shared" si="35"/>
        <v>0-day</v>
      </c>
      <c r="AO209" s="82" t="str">
        <f t="shared" si="31"/>
        <v>2-day</v>
      </c>
      <c r="AP209" s="82" t="str">
        <f t="shared" si="12"/>
        <v>0-day</v>
      </c>
      <c r="AQ209" s="82" t="str">
        <f t="shared" si="13"/>
        <v>0-day</v>
      </c>
      <c r="AR209" s="17"/>
      <c r="AS209" s="83">
        <f t="shared" si="14"/>
        <v>207</v>
      </c>
      <c r="AT209" s="88" t="str">
        <f t="shared" si="29"/>
        <v>GMIAMMIPT/2026/04/1363</v>
      </c>
      <c r="AU209" s="84" t="e">
        <f t="shared" ca="1" si="15"/>
        <v>#NAME?</v>
      </c>
      <c r="AV209" s="88" t="e">
        <f t="shared" ca="1" si="16"/>
        <v>#NAME?</v>
      </c>
      <c r="AW209" s="83" t="e">
        <f t="shared" ca="1" si="17"/>
        <v>#NAME?</v>
      </c>
      <c r="AX209" s="88" t="e">
        <f t="shared" ca="1" si="18"/>
        <v>#NAME?</v>
      </c>
      <c r="AY209" s="83">
        <f t="shared" si="19"/>
        <v>200001045205</v>
      </c>
      <c r="AZ209" s="22" t="e">
        <f t="shared" ca="1" si="20"/>
        <v>#NAME?</v>
      </c>
      <c r="BA209" s="88" t="e">
        <f t="shared" ca="1" si="21"/>
        <v>#NAME?</v>
      </c>
      <c r="BB209" s="88" t="e">
        <f t="shared" ca="1" si="22"/>
        <v>#NAME?</v>
      </c>
      <c r="BC209" s="91" t="e">
        <f t="shared" ca="1" si="23"/>
        <v>#NAME?</v>
      </c>
      <c r="BD209" s="91" t="e">
        <f t="shared" ca="1" si="24"/>
        <v>#NAME?</v>
      </c>
      <c r="BE209" s="88" t="e">
        <f t="shared" ca="1" si="25"/>
        <v>#NAME?</v>
      </c>
      <c r="BF209" s="22" t="e">
        <f t="shared" ca="1" si="26"/>
        <v>#NAME?</v>
      </c>
      <c r="BG209" s="22" t="e">
        <f t="shared" ca="1" si="27"/>
        <v>#NAME?</v>
      </c>
      <c r="BH209" s="22"/>
      <c r="BI209" s="22"/>
      <c r="BJ209" s="22"/>
      <c r="BK209" s="22"/>
      <c r="BL209" s="22"/>
      <c r="BM209" s="22"/>
      <c r="BN209" s="25"/>
      <c r="BO209" s="25"/>
    </row>
    <row r="210" spans="1:67" ht="13.5" customHeight="1" x14ac:dyDescent="0.35">
      <c r="A210" s="25">
        <f t="shared" si="0"/>
        <v>208</v>
      </c>
      <c r="B210" s="52">
        <v>46125</v>
      </c>
      <c r="C210" s="54" t="s">
        <v>1532</v>
      </c>
      <c r="D210" s="54" t="s">
        <v>1021</v>
      </c>
      <c r="E210" s="56" t="s">
        <v>387</v>
      </c>
      <c r="F210" s="54">
        <v>4</v>
      </c>
      <c r="G210" s="54" t="s">
        <v>65</v>
      </c>
      <c r="H210" s="54" t="str">
        <f t="shared" si="1"/>
        <v>DONE</v>
      </c>
      <c r="I210" s="54" t="s">
        <v>622</v>
      </c>
      <c r="J210" s="58" t="s">
        <v>623</v>
      </c>
      <c r="K210" s="58" t="s">
        <v>362</v>
      </c>
      <c r="L210" s="54">
        <v>14775</v>
      </c>
      <c r="M210" s="25"/>
      <c r="N210" s="54" t="s">
        <v>444</v>
      </c>
      <c r="O210" s="98" t="s">
        <v>91</v>
      </c>
      <c r="P210" s="54" t="s">
        <v>87</v>
      </c>
      <c r="Q210" s="54" t="s">
        <v>148</v>
      </c>
      <c r="R210" s="25">
        <v>200001045205</v>
      </c>
      <c r="S210" s="66">
        <v>46132</v>
      </c>
      <c r="T210" s="66" t="str">
        <f t="shared" si="2"/>
        <v>DONE</v>
      </c>
      <c r="U210" s="66">
        <v>46133</v>
      </c>
      <c r="V210" s="25">
        <v>9200083754</v>
      </c>
      <c r="W210" s="25">
        <v>45076</v>
      </c>
      <c r="X210" s="69">
        <v>46140</v>
      </c>
      <c r="Y210" s="69" t="str">
        <f t="shared" si="3"/>
        <v>DONE</v>
      </c>
      <c r="Z210" s="25">
        <v>49122</v>
      </c>
      <c r="AA210" s="69">
        <v>46142</v>
      </c>
      <c r="AB210" s="25" t="str">
        <f t="shared" si="4"/>
        <v>DONE</v>
      </c>
      <c r="AC210" s="25"/>
      <c r="AD210" s="54" t="s">
        <v>1533</v>
      </c>
      <c r="AE210" s="76">
        <v>46142</v>
      </c>
      <c r="AF210" s="69" t="str">
        <f t="shared" si="5"/>
        <v>DONE</v>
      </c>
      <c r="AG210" s="69">
        <v>46146</v>
      </c>
      <c r="AH210" s="75"/>
      <c r="AI210" s="77" t="e">
        <f t="shared" ca="1" si="6"/>
        <v>#NAME?</v>
      </c>
      <c r="AJ210" s="80" t="str">
        <f t="array" ref="AJ210">IFERROR(INDEX('[1]Master Price'!$E:$E,MATCH(D210,'[1]Master Price'!$B:$B,0)),"0")</f>
        <v>0</v>
      </c>
      <c r="AK210" s="80">
        <f t="shared" si="7"/>
        <v>0</v>
      </c>
      <c r="AL210" s="82" t="str">
        <f t="shared" si="34"/>
        <v>0-day</v>
      </c>
      <c r="AM210" s="82" t="str">
        <f t="shared" si="9"/>
        <v>1-day</v>
      </c>
      <c r="AN210" s="82" t="str">
        <f t="shared" si="35"/>
        <v>0-day</v>
      </c>
      <c r="AO210" s="82" t="str">
        <f t="shared" si="31"/>
        <v>2-day</v>
      </c>
      <c r="AP210" s="82" t="str">
        <f t="shared" si="12"/>
        <v>0-day</v>
      </c>
      <c r="AQ210" s="82" t="str">
        <f t="shared" si="13"/>
        <v>0-day</v>
      </c>
      <c r="AR210" s="17"/>
      <c r="AS210" s="83">
        <f t="shared" si="14"/>
        <v>208</v>
      </c>
      <c r="AT210" s="88" t="str">
        <f t="shared" si="29"/>
        <v>GMIAMMIPT/2026/04/1363</v>
      </c>
      <c r="AU210" s="84" t="e">
        <f t="shared" ca="1" si="15"/>
        <v>#NAME?</v>
      </c>
      <c r="AV210" s="88" t="e">
        <f t="shared" ca="1" si="16"/>
        <v>#NAME?</v>
      </c>
      <c r="AW210" s="83" t="e">
        <f t="shared" ca="1" si="17"/>
        <v>#NAME?</v>
      </c>
      <c r="AX210" s="88" t="e">
        <f t="shared" ca="1" si="18"/>
        <v>#NAME?</v>
      </c>
      <c r="AY210" s="83">
        <f t="shared" si="19"/>
        <v>200001045205</v>
      </c>
      <c r="AZ210" s="22" t="e">
        <f t="shared" ca="1" si="20"/>
        <v>#NAME?</v>
      </c>
      <c r="BA210" s="88" t="e">
        <f t="shared" ca="1" si="21"/>
        <v>#NAME?</v>
      </c>
      <c r="BB210" s="88" t="e">
        <f t="shared" ca="1" si="22"/>
        <v>#NAME?</v>
      </c>
      <c r="BC210" s="91" t="e">
        <f t="shared" ca="1" si="23"/>
        <v>#NAME?</v>
      </c>
      <c r="BD210" s="91" t="e">
        <f t="shared" ca="1" si="24"/>
        <v>#NAME?</v>
      </c>
      <c r="BE210" s="88" t="e">
        <f t="shared" ca="1" si="25"/>
        <v>#NAME?</v>
      </c>
      <c r="BF210" s="22" t="e">
        <f t="shared" ca="1" si="26"/>
        <v>#NAME?</v>
      </c>
      <c r="BG210" s="22" t="e">
        <f t="shared" ca="1" si="27"/>
        <v>#NAME?</v>
      </c>
      <c r="BH210" s="22"/>
      <c r="BI210" s="22"/>
      <c r="BJ210" s="22"/>
      <c r="BK210" s="22"/>
      <c r="BL210" s="22"/>
      <c r="BM210" s="22"/>
      <c r="BN210" s="25"/>
      <c r="BO210" s="25"/>
    </row>
    <row r="211" spans="1:67" ht="13.5" customHeight="1" x14ac:dyDescent="0.35">
      <c r="A211" s="25">
        <f t="shared" si="0"/>
        <v>209</v>
      </c>
      <c r="B211" s="52">
        <v>46125</v>
      </c>
      <c r="C211" s="54" t="s">
        <v>1532</v>
      </c>
      <c r="D211" s="54" t="s">
        <v>278</v>
      </c>
      <c r="E211" s="56" t="s">
        <v>279</v>
      </c>
      <c r="F211" s="54">
        <v>1</v>
      </c>
      <c r="G211" s="54" t="s">
        <v>65</v>
      </c>
      <c r="H211" s="54" t="str">
        <f t="shared" si="1"/>
        <v>DONE</v>
      </c>
      <c r="I211" s="54" t="s">
        <v>622</v>
      </c>
      <c r="J211" s="58" t="s">
        <v>623</v>
      </c>
      <c r="K211" s="58" t="s">
        <v>362</v>
      </c>
      <c r="L211" s="54">
        <v>14775</v>
      </c>
      <c r="M211" s="25"/>
      <c r="N211" s="54" t="s">
        <v>444</v>
      </c>
      <c r="O211" s="98" t="s">
        <v>91</v>
      </c>
      <c r="P211" s="54" t="s">
        <v>87</v>
      </c>
      <c r="Q211" s="54" t="s">
        <v>148</v>
      </c>
      <c r="R211" s="25">
        <v>200001045205</v>
      </c>
      <c r="S211" s="66">
        <v>46132</v>
      </c>
      <c r="T211" s="66" t="str">
        <f t="shared" si="2"/>
        <v>DONE</v>
      </c>
      <c r="U211" s="66">
        <v>46133</v>
      </c>
      <c r="V211" s="25">
        <v>9200083754</v>
      </c>
      <c r="W211" s="25">
        <v>45076</v>
      </c>
      <c r="X211" s="69">
        <v>46140</v>
      </c>
      <c r="Y211" s="69" t="str">
        <f t="shared" si="3"/>
        <v>DONE</v>
      </c>
      <c r="Z211" s="25">
        <v>49122</v>
      </c>
      <c r="AA211" s="69">
        <v>46142</v>
      </c>
      <c r="AB211" s="25" t="str">
        <f t="shared" si="4"/>
        <v>DONE</v>
      </c>
      <c r="AC211" s="25"/>
      <c r="AD211" s="54" t="s">
        <v>1533</v>
      </c>
      <c r="AE211" s="76">
        <v>46142</v>
      </c>
      <c r="AF211" s="69" t="str">
        <f t="shared" si="5"/>
        <v>DONE</v>
      </c>
      <c r="AG211" s="69">
        <v>46146</v>
      </c>
      <c r="AH211" s="75"/>
      <c r="AI211" s="77" t="e">
        <f t="shared" ca="1" si="6"/>
        <v>#NAME?</v>
      </c>
      <c r="AJ211" s="80" t="str">
        <f t="array" ref="AJ211">IFERROR(INDEX('[1]Master Price'!$E:$E,MATCH(D211,'[1]Master Price'!$B:$B,0)),"0")</f>
        <v>0</v>
      </c>
      <c r="AK211" s="80">
        <f t="shared" si="7"/>
        <v>0</v>
      </c>
      <c r="AL211" s="82" t="str">
        <f t="shared" si="34"/>
        <v>0-day</v>
      </c>
      <c r="AM211" s="82" t="str">
        <f t="shared" si="9"/>
        <v>1-day</v>
      </c>
      <c r="AN211" s="82" t="str">
        <f t="shared" si="35"/>
        <v>0-day</v>
      </c>
      <c r="AO211" s="82" t="str">
        <f t="shared" si="31"/>
        <v>2-day</v>
      </c>
      <c r="AP211" s="82" t="str">
        <f t="shared" si="12"/>
        <v>0-day</v>
      </c>
      <c r="AQ211" s="82" t="str">
        <f t="shared" si="13"/>
        <v>0-day</v>
      </c>
      <c r="AR211" s="17"/>
      <c r="AS211" s="83">
        <f t="shared" si="14"/>
        <v>209</v>
      </c>
      <c r="AT211" s="88" t="str">
        <f t="shared" si="29"/>
        <v>GMIAMMIPT/2026/04/1363</v>
      </c>
      <c r="AU211" s="84" t="e">
        <f t="shared" ca="1" si="15"/>
        <v>#NAME?</v>
      </c>
      <c r="AV211" s="88" t="e">
        <f t="shared" ca="1" si="16"/>
        <v>#NAME?</v>
      </c>
      <c r="AW211" s="83" t="e">
        <f t="shared" ca="1" si="17"/>
        <v>#NAME?</v>
      </c>
      <c r="AX211" s="88" t="e">
        <f t="shared" ca="1" si="18"/>
        <v>#NAME?</v>
      </c>
      <c r="AY211" s="83">
        <f t="shared" si="19"/>
        <v>200001045205</v>
      </c>
      <c r="AZ211" s="22" t="e">
        <f t="shared" ca="1" si="20"/>
        <v>#NAME?</v>
      </c>
      <c r="BA211" s="88" t="e">
        <f t="shared" ca="1" si="21"/>
        <v>#NAME?</v>
      </c>
      <c r="BB211" s="88" t="e">
        <f t="shared" ca="1" si="22"/>
        <v>#NAME?</v>
      </c>
      <c r="BC211" s="91" t="e">
        <f t="shared" ca="1" si="23"/>
        <v>#NAME?</v>
      </c>
      <c r="BD211" s="91" t="e">
        <f t="shared" ca="1" si="24"/>
        <v>#NAME?</v>
      </c>
      <c r="BE211" s="88" t="e">
        <f t="shared" ca="1" si="25"/>
        <v>#NAME?</v>
      </c>
      <c r="BF211" s="22" t="e">
        <f t="shared" ca="1" si="26"/>
        <v>#NAME?</v>
      </c>
      <c r="BG211" s="22" t="e">
        <f t="shared" ca="1" si="27"/>
        <v>#NAME?</v>
      </c>
      <c r="BH211" s="22"/>
      <c r="BI211" s="22"/>
      <c r="BJ211" s="22"/>
      <c r="BK211" s="22"/>
      <c r="BL211" s="22"/>
      <c r="BM211" s="22"/>
      <c r="BN211" s="25"/>
      <c r="BO211" s="25"/>
    </row>
    <row r="212" spans="1:67" ht="13.5" customHeight="1" x14ac:dyDescent="0.35">
      <c r="A212" s="25">
        <f t="shared" si="0"/>
        <v>210</v>
      </c>
      <c r="B212" s="52">
        <v>46125</v>
      </c>
      <c r="C212" s="54" t="s">
        <v>1532</v>
      </c>
      <c r="D212" s="54" t="s">
        <v>420</v>
      </c>
      <c r="E212" s="56" t="s">
        <v>421</v>
      </c>
      <c r="F212" s="54">
        <v>1</v>
      </c>
      <c r="G212" s="54" t="s">
        <v>65</v>
      </c>
      <c r="H212" s="54" t="str">
        <f t="shared" si="1"/>
        <v>DONE</v>
      </c>
      <c r="I212" s="54" t="s">
        <v>622</v>
      </c>
      <c r="J212" s="58" t="s">
        <v>623</v>
      </c>
      <c r="K212" s="58" t="s">
        <v>362</v>
      </c>
      <c r="L212" s="54">
        <v>14775</v>
      </c>
      <c r="M212" s="25"/>
      <c r="N212" s="54" t="s">
        <v>444</v>
      </c>
      <c r="O212" s="98" t="s">
        <v>91</v>
      </c>
      <c r="P212" s="54" t="s">
        <v>87</v>
      </c>
      <c r="Q212" s="54" t="s">
        <v>148</v>
      </c>
      <c r="R212" s="25">
        <v>200001045205</v>
      </c>
      <c r="S212" s="66">
        <v>46132</v>
      </c>
      <c r="T212" s="66" t="str">
        <f t="shared" si="2"/>
        <v>DONE</v>
      </c>
      <c r="U212" s="66">
        <v>46133</v>
      </c>
      <c r="V212" s="25">
        <v>9200083754</v>
      </c>
      <c r="W212" s="25">
        <v>45076</v>
      </c>
      <c r="X212" s="69">
        <v>46140</v>
      </c>
      <c r="Y212" s="69" t="str">
        <f t="shared" si="3"/>
        <v>DONE</v>
      </c>
      <c r="Z212" s="25">
        <v>49122</v>
      </c>
      <c r="AA212" s="69">
        <v>46142</v>
      </c>
      <c r="AB212" s="25" t="str">
        <f t="shared" si="4"/>
        <v>DONE</v>
      </c>
      <c r="AC212" s="25"/>
      <c r="AD212" s="54" t="s">
        <v>1533</v>
      </c>
      <c r="AE212" s="76">
        <v>46142</v>
      </c>
      <c r="AF212" s="69" t="str">
        <f t="shared" si="5"/>
        <v>DONE</v>
      </c>
      <c r="AG212" s="69">
        <v>46146</v>
      </c>
      <c r="AH212" s="75"/>
      <c r="AI212" s="77" t="e">
        <f t="shared" ca="1" si="6"/>
        <v>#NAME?</v>
      </c>
      <c r="AJ212" s="80" t="str">
        <f t="array" ref="AJ212">IFERROR(INDEX('[1]Master Price'!$E:$E,MATCH(D212,'[1]Master Price'!$B:$B,0)),"0")</f>
        <v>0</v>
      </c>
      <c r="AK212" s="80">
        <f t="shared" si="7"/>
        <v>0</v>
      </c>
      <c r="AL212" s="82" t="str">
        <f t="shared" si="34"/>
        <v>0-day</v>
      </c>
      <c r="AM212" s="82" t="str">
        <f t="shared" si="9"/>
        <v>1-day</v>
      </c>
      <c r="AN212" s="82" t="str">
        <f t="shared" si="35"/>
        <v>0-day</v>
      </c>
      <c r="AO212" s="82" t="str">
        <f t="shared" si="31"/>
        <v>2-day</v>
      </c>
      <c r="AP212" s="82" t="str">
        <f t="shared" si="12"/>
        <v>0-day</v>
      </c>
      <c r="AQ212" s="82" t="str">
        <f t="shared" si="13"/>
        <v>0-day</v>
      </c>
      <c r="AR212" s="17"/>
      <c r="AS212" s="83">
        <f t="shared" si="14"/>
        <v>210</v>
      </c>
      <c r="AT212" s="88" t="str">
        <f t="shared" si="29"/>
        <v>GMIAMMIPT/2026/04/1363</v>
      </c>
      <c r="AU212" s="84" t="e">
        <f t="shared" ca="1" si="15"/>
        <v>#NAME?</v>
      </c>
      <c r="AV212" s="88" t="e">
        <f t="shared" ca="1" si="16"/>
        <v>#NAME?</v>
      </c>
      <c r="AW212" s="83" t="e">
        <f t="shared" ca="1" si="17"/>
        <v>#NAME?</v>
      </c>
      <c r="AX212" s="88" t="e">
        <f t="shared" ca="1" si="18"/>
        <v>#NAME?</v>
      </c>
      <c r="AY212" s="83">
        <f t="shared" si="19"/>
        <v>200001045205</v>
      </c>
      <c r="AZ212" s="22" t="e">
        <f t="shared" ca="1" si="20"/>
        <v>#NAME?</v>
      </c>
      <c r="BA212" s="88" t="e">
        <f t="shared" ca="1" si="21"/>
        <v>#NAME?</v>
      </c>
      <c r="BB212" s="88" t="e">
        <f t="shared" ca="1" si="22"/>
        <v>#NAME?</v>
      </c>
      <c r="BC212" s="91" t="e">
        <f t="shared" ca="1" si="23"/>
        <v>#NAME?</v>
      </c>
      <c r="BD212" s="91" t="e">
        <f t="shared" ca="1" si="24"/>
        <v>#NAME?</v>
      </c>
      <c r="BE212" s="88" t="e">
        <f t="shared" ca="1" si="25"/>
        <v>#NAME?</v>
      </c>
      <c r="BF212" s="22" t="e">
        <f t="shared" ca="1" si="26"/>
        <v>#NAME?</v>
      </c>
      <c r="BG212" s="22" t="e">
        <f t="shared" ca="1" si="27"/>
        <v>#NAME?</v>
      </c>
      <c r="BH212" s="22"/>
      <c r="BI212" s="22"/>
      <c r="BJ212" s="22"/>
      <c r="BK212" s="22"/>
      <c r="BL212" s="22"/>
      <c r="BM212" s="22"/>
      <c r="BN212" s="25"/>
      <c r="BO212" s="25"/>
    </row>
    <row r="213" spans="1:67" ht="13.5" customHeight="1" x14ac:dyDescent="0.35">
      <c r="A213" s="25">
        <f t="shared" si="0"/>
        <v>211</v>
      </c>
      <c r="B213" s="52">
        <v>46127</v>
      </c>
      <c r="C213" s="54" t="s">
        <v>1566</v>
      </c>
      <c r="D213" s="54" t="s">
        <v>765</v>
      </c>
      <c r="E213" s="56" t="s">
        <v>766</v>
      </c>
      <c r="F213" s="54">
        <v>2</v>
      </c>
      <c r="G213" s="54" t="s">
        <v>65</v>
      </c>
      <c r="H213" s="54" t="str">
        <f t="shared" si="1"/>
        <v>DONE</v>
      </c>
      <c r="I213" s="54" t="s">
        <v>810</v>
      </c>
      <c r="J213" s="58" t="s">
        <v>811</v>
      </c>
      <c r="K213" s="58" t="s">
        <v>812</v>
      </c>
      <c r="L213" s="54"/>
      <c r="M213" s="25"/>
      <c r="N213" s="54" t="s">
        <v>1567</v>
      </c>
      <c r="O213" s="114" t="s">
        <v>81</v>
      </c>
      <c r="P213" s="54" t="s">
        <v>87</v>
      </c>
      <c r="Q213" s="54" t="s">
        <v>1219</v>
      </c>
      <c r="R213" s="25">
        <v>200001045208</v>
      </c>
      <c r="S213" s="66">
        <v>46132</v>
      </c>
      <c r="T213" s="66" t="str">
        <f t="shared" si="2"/>
        <v>DONE</v>
      </c>
      <c r="U213" s="66">
        <v>46133</v>
      </c>
      <c r="V213" s="25">
        <v>9200083757</v>
      </c>
      <c r="W213" s="25">
        <v>45078</v>
      </c>
      <c r="X213" s="69">
        <v>46140</v>
      </c>
      <c r="Y213" s="69" t="str">
        <f t="shared" si="3"/>
        <v>DONE</v>
      </c>
      <c r="Z213" s="25">
        <v>49124</v>
      </c>
      <c r="AA213" s="69">
        <v>46142</v>
      </c>
      <c r="AB213" s="25" t="str">
        <f t="shared" si="4"/>
        <v>DONE</v>
      </c>
      <c r="AC213" s="25"/>
      <c r="AD213" s="54" t="s">
        <v>1568</v>
      </c>
      <c r="AE213" s="76">
        <v>46142</v>
      </c>
      <c r="AF213" s="69" t="str">
        <f t="shared" si="5"/>
        <v>DONE</v>
      </c>
      <c r="AG213" s="69">
        <v>46146</v>
      </c>
      <c r="AH213" s="75"/>
      <c r="AI213" s="77" t="e">
        <f t="shared" ca="1" si="6"/>
        <v>#NAME?</v>
      </c>
      <c r="AJ213" s="80" t="str">
        <f t="array" ref="AJ213">IFERROR(INDEX('[1]Master Price'!$E:$E,MATCH(D213,'[1]Master Price'!$B:$B,0)),"0")</f>
        <v>0</v>
      </c>
      <c r="AK213" s="80">
        <f t="shared" si="7"/>
        <v>0</v>
      </c>
      <c r="AL213" s="82" t="str">
        <f t="shared" si="34"/>
        <v>0-day</v>
      </c>
      <c r="AM213" s="82" t="str">
        <f t="shared" si="9"/>
        <v>1-day</v>
      </c>
      <c r="AN213" s="82" t="str">
        <f t="shared" si="35"/>
        <v>0-day</v>
      </c>
      <c r="AO213" s="82" t="str">
        <f t="shared" si="31"/>
        <v>2-day</v>
      </c>
      <c r="AP213" s="82" t="str">
        <f t="shared" si="12"/>
        <v>0-day</v>
      </c>
      <c r="AQ213" s="82" t="str">
        <f t="shared" si="13"/>
        <v>0-day</v>
      </c>
      <c r="AR213" s="17"/>
      <c r="AS213" s="83">
        <f t="shared" si="14"/>
        <v>211</v>
      </c>
      <c r="AT213" s="88" t="str">
        <f t="shared" si="29"/>
        <v>GMIAMMIPT/2026/04/1364</v>
      </c>
      <c r="AU213" s="84" t="e">
        <f t="shared" ca="1" si="15"/>
        <v>#NAME?</v>
      </c>
      <c r="AV213" s="88" t="e">
        <f t="shared" ca="1" si="16"/>
        <v>#NAME?</v>
      </c>
      <c r="AW213" s="83" t="e">
        <f t="shared" ca="1" si="17"/>
        <v>#NAME?</v>
      </c>
      <c r="AX213" s="88" t="e">
        <f t="shared" ca="1" si="18"/>
        <v>#NAME?</v>
      </c>
      <c r="AY213" s="83">
        <f t="shared" si="19"/>
        <v>200001045208</v>
      </c>
      <c r="AZ213" s="22" t="e">
        <f t="shared" ca="1" si="20"/>
        <v>#NAME?</v>
      </c>
      <c r="BA213" s="88" t="e">
        <f t="shared" ca="1" si="21"/>
        <v>#NAME?</v>
      </c>
      <c r="BB213" s="88" t="e">
        <f t="shared" ca="1" si="22"/>
        <v>#NAME?</v>
      </c>
      <c r="BC213" s="91" t="e">
        <f t="shared" ca="1" si="23"/>
        <v>#NAME?</v>
      </c>
      <c r="BD213" s="91" t="e">
        <f t="shared" ca="1" si="24"/>
        <v>#NAME?</v>
      </c>
      <c r="BE213" s="88" t="e">
        <f t="shared" ca="1" si="25"/>
        <v>#NAME?</v>
      </c>
      <c r="BF213" s="22" t="e">
        <f t="shared" ca="1" si="26"/>
        <v>#NAME?</v>
      </c>
      <c r="BG213" s="22" t="e">
        <f t="shared" ca="1" si="27"/>
        <v>#NAME?</v>
      </c>
      <c r="BH213" s="22"/>
      <c r="BI213" s="22"/>
      <c r="BJ213" s="22"/>
      <c r="BK213" s="22"/>
      <c r="BL213" s="22"/>
      <c r="BM213" s="22"/>
      <c r="BN213" s="25"/>
      <c r="BO213" s="25"/>
    </row>
    <row r="214" spans="1:67" ht="13.5" customHeight="1" x14ac:dyDescent="0.35">
      <c r="A214" s="25">
        <f t="shared" si="0"/>
        <v>212</v>
      </c>
      <c r="B214" s="52">
        <v>46127</v>
      </c>
      <c r="C214" s="54" t="s">
        <v>1566</v>
      </c>
      <c r="D214" s="54" t="s">
        <v>1249</v>
      </c>
      <c r="E214" s="56" t="s">
        <v>1250</v>
      </c>
      <c r="F214" s="54">
        <v>1</v>
      </c>
      <c r="G214" s="54" t="s">
        <v>65</v>
      </c>
      <c r="H214" s="54" t="str">
        <f t="shared" si="1"/>
        <v>DONE</v>
      </c>
      <c r="I214" s="54" t="s">
        <v>810</v>
      </c>
      <c r="J214" s="58" t="s">
        <v>811</v>
      </c>
      <c r="K214" s="58" t="s">
        <v>812</v>
      </c>
      <c r="L214" s="54"/>
      <c r="M214" s="25"/>
      <c r="N214" s="54" t="s">
        <v>1567</v>
      </c>
      <c r="O214" s="114" t="s">
        <v>81</v>
      </c>
      <c r="P214" s="54" t="s">
        <v>87</v>
      </c>
      <c r="Q214" s="54" t="s">
        <v>1219</v>
      </c>
      <c r="R214" s="25">
        <v>200001045208</v>
      </c>
      <c r="S214" s="66">
        <v>46132</v>
      </c>
      <c r="T214" s="66" t="str">
        <f t="shared" si="2"/>
        <v>DONE</v>
      </c>
      <c r="U214" s="66">
        <v>46133</v>
      </c>
      <c r="V214" s="25">
        <v>9200083757</v>
      </c>
      <c r="W214" s="25">
        <v>45078</v>
      </c>
      <c r="X214" s="69">
        <v>46140</v>
      </c>
      <c r="Y214" s="69" t="str">
        <f t="shared" si="3"/>
        <v>DONE</v>
      </c>
      <c r="Z214" s="25">
        <v>49124</v>
      </c>
      <c r="AA214" s="69">
        <v>46142</v>
      </c>
      <c r="AB214" s="25" t="str">
        <f t="shared" si="4"/>
        <v>DONE</v>
      </c>
      <c r="AC214" s="25"/>
      <c r="AD214" s="54" t="s">
        <v>1568</v>
      </c>
      <c r="AE214" s="76">
        <v>46142</v>
      </c>
      <c r="AF214" s="69" t="str">
        <f t="shared" si="5"/>
        <v>DONE</v>
      </c>
      <c r="AG214" s="69">
        <v>46146</v>
      </c>
      <c r="AH214" s="75"/>
      <c r="AI214" s="77" t="e">
        <f t="shared" ca="1" si="6"/>
        <v>#NAME?</v>
      </c>
      <c r="AJ214" s="80" t="str">
        <f t="array" ref="AJ214">IFERROR(INDEX('[1]Master Price'!$E:$E,MATCH(D214,'[1]Master Price'!$B:$B,0)),"0")</f>
        <v>0</v>
      </c>
      <c r="AK214" s="80">
        <f t="shared" si="7"/>
        <v>0</v>
      </c>
      <c r="AL214" s="82" t="str">
        <f t="shared" si="34"/>
        <v>0-day</v>
      </c>
      <c r="AM214" s="82" t="str">
        <f t="shared" si="9"/>
        <v>1-day</v>
      </c>
      <c r="AN214" s="82" t="str">
        <f t="shared" si="35"/>
        <v>0-day</v>
      </c>
      <c r="AO214" s="82" t="str">
        <f t="shared" si="31"/>
        <v>2-day</v>
      </c>
      <c r="AP214" s="82" t="str">
        <f t="shared" si="12"/>
        <v>0-day</v>
      </c>
      <c r="AQ214" s="82" t="str">
        <f t="shared" si="13"/>
        <v>0-day</v>
      </c>
      <c r="AR214" s="83"/>
      <c r="AS214" s="83">
        <f t="shared" si="14"/>
        <v>212</v>
      </c>
      <c r="AT214" s="88" t="str">
        <f t="shared" si="29"/>
        <v>GMIAMMIPT/2026/04/1364</v>
      </c>
      <c r="AU214" s="84" t="e">
        <f t="shared" ca="1" si="15"/>
        <v>#NAME?</v>
      </c>
      <c r="AV214" s="88" t="e">
        <f t="shared" ca="1" si="16"/>
        <v>#NAME?</v>
      </c>
      <c r="AW214" s="83" t="e">
        <f t="shared" ca="1" si="17"/>
        <v>#NAME?</v>
      </c>
      <c r="AX214" s="88" t="e">
        <f t="shared" ca="1" si="18"/>
        <v>#NAME?</v>
      </c>
      <c r="AY214" s="83">
        <f t="shared" si="19"/>
        <v>200001045208</v>
      </c>
      <c r="AZ214" s="22" t="e">
        <f t="shared" ca="1" si="20"/>
        <v>#NAME?</v>
      </c>
      <c r="BA214" s="88" t="e">
        <f t="shared" ca="1" si="21"/>
        <v>#NAME?</v>
      </c>
      <c r="BB214" s="88" t="e">
        <f t="shared" ca="1" si="22"/>
        <v>#NAME?</v>
      </c>
      <c r="BC214" s="91" t="e">
        <f t="shared" ca="1" si="23"/>
        <v>#NAME?</v>
      </c>
      <c r="BD214" s="91" t="e">
        <f t="shared" ca="1" si="24"/>
        <v>#NAME?</v>
      </c>
      <c r="BE214" s="88" t="e">
        <f t="shared" ca="1" si="25"/>
        <v>#NAME?</v>
      </c>
      <c r="BF214" s="22" t="e">
        <f t="shared" ca="1" si="26"/>
        <v>#NAME?</v>
      </c>
      <c r="BG214" s="22" t="e">
        <f t="shared" ca="1" si="27"/>
        <v>#NAME?</v>
      </c>
      <c r="BH214" s="22"/>
      <c r="BI214" s="22"/>
      <c r="BJ214" s="22"/>
      <c r="BK214" s="22"/>
      <c r="BL214" s="22"/>
      <c r="BM214" s="22"/>
      <c r="BN214" s="25"/>
      <c r="BO214" s="25"/>
    </row>
    <row r="215" spans="1:67" ht="13.5" customHeight="1" x14ac:dyDescent="0.35">
      <c r="A215" s="25">
        <f t="shared" si="0"/>
        <v>213</v>
      </c>
      <c r="B215" s="52">
        <v>46127</v>
      </c>
      <c r="C215" s="54" t="s">
        <v>1566</v>
      </c>
      <c r="D215" s="54" t="s">
        <v>1587</v>
      </c>
      <c r="E215" s="56" t="s">
        <v>1588</v>
      </c>
      <c r="F215" s="54">
        <v>1</v>
      </c>
      <c r="G215" s="54" t="s">
        <v>65</v>
      </c>
      <c r="H215" s="54" t="str">
        <f t="shared" si="1"/>
        <v>DONE</v>
      </c>
      <c r="I215" s="54" t="s">
        <v>810</v>
      </c>
      <c r="J215" s="58" t="s">
        <v>811</v>
      </c>
      <c r="K215" s="58" t="s">
        <v>812</v>
      </c>
      <c r="L215" s="54"/>
      <c r="M215" s="25"/>
      <c r="N215" s="54" t="s">
        <v>1567</v>
      </c>
      <c r="O215" s="114" t="s">
        <v>81</v>
      </c>
      <c r="P215" s="54" t="s">
        <v>87</v>
      </c>
      <c r="Q215" s="54" t="s">
        <v>1219</v>
      </c>
      <c r="R215" s="25">
        <v>200001045208</v>
      </c>
      <c r="S215" s="66">
        <v>46132</v>
      </c>
      <c r="T215" s="66" t="str">
        <f t="shared" si="2"/>
        <v>DONE</v>
      </c>
      <c r="U215" s="66">
        <v>46133</v>
      </c>
      <c r="V215" s="25">
        <v>9200083757</v>
      </c>
      <c r="W215" s="25">
        <v>45078</v>
      </c>
      <c r="X215" s="69">
        <v>46140</v>
      </c>
      <c r="Y215" s="69" t="str">
        <f t="shared" si="3"/>
        <v>DONE</v>
      </c>
      <c r="Z215" s="25">
        <v>49124</v>
      </c>
      <c r="AA215" s="69">
        <v>46142</v>
      </c>
      <c r="AB215" s="25" t="str">
        <f t="shared" si="4"/>
        <v>DONE</v>
      </c>
      <c r="AC215" s="25"/>
      <c r="AD215" s="54" t="s">
        <v>1568</v>
      </c>
      <c r="AE215" s="76">
        <v>46142</v>
      </c>
      <c r="AF215" s="69" t="str">
        <f t="shared" si="5"/>
        <v>DONE</v>
      </c>
      <c r="AG215" s="69">
        <v>46146</v>
      </c>
      <c r="AH215" s="75"/>
      <c r="AI215" s="77" t="e">
        <f t="shared" ca="1" si="6"/>
        <v>#NAME?</v>
      </c>
      <c r="AJ215" s="80" t="str">
        <f t="array" ref="AJ215">IFERROR(INDEX('[1]Master Price'!$E:$E,MATCH(D215,'[1]Master Price'!$B:$B,0)),"0")</f>
        <v>0</v>
      </c>
      <c r="AK215" s="80">
        <f t="shared" si="7"/>
        <v>0</v>
      </c>
      <c r="AL215" s="82" t="str">
        <f t="shared" si="34"/>
        <v>0-day</v>
      </c>
      <c r="AM215" s="82" t="str">
        <f t="shared" si="9"/>
        <v>1-day</v>
      </c>
      <c r="AN215" s="82" t="str">
        <f t="shared" si="35"/>
        <v>0-day</v>
      </c>
      <c r="AO215" s="82" t="str">
        <f t="shared" si="31"/>
        <v>2-day</v>
      </c>
      <c r="AP215" s="82" t="str">
        <f t="shared" si="12"/>
        <v>0-day</v>
      </c>
      <c r="AQ215" s="82" t="str">
        <f t="shared" si="13"/>
        <v>0-day</v>
      </c>
      <c r="AR215" s="83"/>
      <c r="AS215" s="83">
        <f t="shared" si="14"/>
        <v>213</v>
      </c>
      <c r="AT215" s="88" t="str">
        <f t="shared" si="29"/>
        <v>GMIAMMIPT/2026/04/1364</v>
      </c>
      <c r="AU215" s="84" t="e">
        <f t="shared" ca="1" si="15"/>
        <v>#NAME?</v>
      </c>
      <c r="AV215" s="88" t="e">
        <f t="shared" ca="1" si="16"/>
        <v>#NAME?</v>
      </c>
      <c r="AW215" s="83" t="e">
        <f t="shared" ca="1" si="17"/>
        <v>#NAME?</v>
      </c>
      <c r="AX215" s="88" t="e">
        <f t="shared" ca="1" si="18"/>
        <v>#NAME?</v>
      </c>
      <c r="AY215" s="83">
        <f t="shared" si="19"/>
        <v>200001045208</v>
      </c>
      <c r="AZ215" s="22" t="e">
        <f t="shared" ca="1" si="20"/>
        <v>#NAME?</v>
      </c>
      <c r="BA215" s="88" t="e">
        <f t="shared" ca="1" si="21"/>
        <v>#NAME?</v>
      </c>
      <c r="BB215" s="88" t="e">
        <f t="shared" ca="1" si="22"/>
        <v>#NAME?</v>
      </c>
      <c r="BC215" s="91" t="e">
        <f t="shared" ca="1" si="23"/>
        <v>#NAME?</v>
      </c>
      <c r="BD215" s="91" t="e">
        <f t="shared" ca="1" si="24"/>
        <v>#NAME?</v>
      </c>
      <c r="BE215" s="88" t="e">
        <f t="shared" ca="1" si="25"/>
        <v>#NAME?</v>
      </c>
      <c r="BF215" s="22" t="e">
        <f t="shared" ca="1" si="26"/>
        <v>#NAME?</v>
      </c>
      <c r="BG215" s="22" t="e">
        <f t="shared" ca="1" si="27"/>
        <v>#NAME?</v>
      </c>
      <c r="BH215" s="22"/>
      <c r="BI215" s="22"/>
      <c r="BJ215" s="22"/>
      <c r="BK215" s="22"/>
      <c r="BL215" s="22"/>
      <c r="BM215" s="22"/>
      <c r="BN215" s="25"/>
      <c r="BO215" s="25"/>
    </row>
    <row r="216" spans="1:67" ht="13.5" customHeight="1" x14ac:dyDescent="0.35">
      <c r="A216" s="25">
        <f t="shared" si="0"/>
        <v>214</v>
      </c>
      <c r="B216" s="52">
        <v>46129</v>
      </c>
      <c r="C216" s="54" t="s">
        <v>1595</v>
      </c>
      <c r="D216" s="54" t="s">
        <v>1216</v>
      </c>
      <c r="E216" s="56" t="s">
        <v>1217</v>
      </c>
      <c r="F216" s="54">
        <v>1</v>
      </c>
      <c r="G216" s="54" t="s">
        <v>65</v>
      </c>
      <c r="H216" s="54" t="str">
        <f t="shared" si="1"/>
        <v>DONE</v>
      </c>
      <c r="I216" s="54" t="s">
        <v>377</v>
      </c>
      <c r="J216" s="58" t="s">
        <v>146</v>
      </c>
      <c r="K216" s="58" t="s">
        <v>79</v>
      </c>
      <c r="L216" s="54"/>
      <c r="M216" s="25"/>
      <c r="N216" s="54" t="s">
        <v>161</v>
      </c>
      <c r="O216" s="98" t="s">
        <v>91</v>
      </c>
      <c r="P216" s="54" t="s">
        <v>87</v>
      </c>
      <c r="Q216" s="54" t="s">
        <v>1596</v>
      </c>
      <c r="R216" s="25">
        <v>200001045207</v>
      </c>
      <c r="S216" s="66">
        <v>46132</v>
      </c>
      <c r="T216" s="66" t="str">
        <f t="shared" si="2"/>
        <v>DONE</v>
      </c>
      <c r="U216" s="66">
        <v>46133</v>
      </c>
      <c r="V216" s="25">
        <v>9200083752</v>
      </c>
      <c r="W216" s="25">
        <v>45075</v>
      </c>
      <c r="X216" s="69">
        <v>46140</v>
      </c>
      <c r="Y216" s="69" t="str">
        <f t="shared" si="3"/>
        <v>DONE</v>
      </c>
      <c r="Z216" s="25">
        <v>49121</v>
      </c>
      <c r="AA216" s="69">
        <v>46142</v>
      </c>
      <c r="AB216" s="25" t="str">
        <f t="shared" si="4"/>
        <v>DONE</v>
      </c>
      <c r="AC216" s="25"/>
      <c r="AD216" s="54" t="s">
        <v>1597</v>
      </c>
      <c r="AE216" s="76">
        <v>46142</v>
      </c>
      <c r="AF216" s="69" t="str">
        <f t="shared" si="5"/>
        <v>DONE</v>
      </c>
      <c r="AG216" s="69">
        <v>46146</v>
      </c>
      <c r="AH216" s="75"/>
      <c r="AI216" s="77" t="e">
        <f t="shared" ca="1" si="6"/>
        <v>#NAME?</v>
      </c>
      <c r="AJ216" s="80" t="str">
        <f t="array" ref="AJ216">IFERROR(INDEX('[1]Master Price'!$E:$E,MATCH(D216,'[1]Master Price'!$B:$B,0)),"0")</f>
        <v>0</v>
      </c>
      <c r="AK216" s="80">
        <f t="shared" si="7"/>
        <v>0</v>
      </c>
      <c r="AL216" s="82" t="str">
        <f t="shared" si="34"/>
        <v>0-day</v>
      </c>
      <c r="AM216" s="82" t="str">
        <f t="shared" si="9"/>
        <v>1-day</v>
      </c>
      <c r="AN216" s="82" t="str">
        <f t="shared" si="35"/>
        <v>0-day</v>
      </c>
      <c r="AO216" s="82" t="str">
        <f t="shared" si="31"/>
        <v>2-day</v>
      </c>
      <c r="AP216" s="82" t="str">
        <f t="shared" si="12"/>
        <v>0-day</v>
      </c>
      <c r="AQ216" s="82" t="str">
        <f t="shared" si="13"/>
        <v>0-day</v>
      </c>
      <c r="AR216" s="83"/>
      <c r="AS216" s="83">
        <f t="shared" si="14"/>
        <v>214</v>
      </c>
      <c r="AT216" s="88" t="str">
        <f t="shared" si="29"/>
        <v>GMIAMMIPT/2026/04/1365</v>
      </c>
      <c r="AU216" s="84" t="e">
        <f t="shared" ca="1" si="15"/>
        <v>#NAME?</v>
      </c>
      <c r="AV216" s="88" t="e">
        <f t="shared" ca="1" si="16"/>
        <v>#NAME?</v>
      </c>
      <c r="AW216" s="83" t="e">
        <f t="shared" ca="1" si="17"/>
        <v>#NAME?</v>
      </c>
      <c r="AX216" s="88" t="e">
        <f t="shared" ca="1" si="18"/>
        <v>#NAME?</v>
      </c>
      <c r="AY216" s="83">
        <f t="shared" si="19"/>
        <v>200001045207</v>
      </c>
      <c r="AZ216" s="22" t="e">
        <f t="shared" ca="1" si="20"/>
        <v>#NAME?</v>
      </c>
      <c r="BA216" s="88" t="e">
        <f t="shared" ca="1" si="21"/>
        <v>#NAME?</v>
      </c>
      <c r="BB216" s="88" t="e">
        <f t="shared" ca="1" si="22"/>
        <v>#NAME?</v>
      </c>
      <c r="BC216" s="91" t="e">
        <f t="shared" ca="1" si="23"/>
        <v>#NAME?</v>
      </c>
      <c r="BD216" s="91" t="e">
        <f t="shared" ca="1" si="24"/>
        <v>#NAME?</v>
      </c>
      <c r="BE216" s="88" t="e">
        <f t="shared" ca="1" si="25"/>
        <v>#NAME?</v>
      </c>
      <c r="BF216" s="22" t="e">
        <f t="shared" ca="1" si="26"/>
        <v>#NAME?</v>
      </c>
      <c r="BG216" s="22" t="e">
        <f t="shared" ca="1" si="27"/>
        <v>#NAME?</v>
      </c>
      <c r="BH216" s="22"/>
      <c r="BI216" s="22"/>
      <c r="BJ216" s="22"/>
      <c r="BK216" s="22"/>
      <c r="BL216" s="22"/>
      <c r="BM216" s="22"/>
      <c r="BN216" s="25"/>
      <c r="BO216" s="25"/>
    </row>
    <row r="217" spans="1:67" ht="13.5" customHeight="1" x14ac:dyDescent="0.35">
      <c r="A217" s="25">
        <f t="shared" si="0"/>
        <v>215</v>
      </c>
      <c r="B217" s="139">
        <v>46129</v>
      </c>
      <c r="C217" s="54" t="s">
        <v>1595</v>
      </c>
      <c r="D217" s="54" t="s">
        <v>1223</v>
      </c>
      <c r="E217" s="56" t="s">
        <v>1224</v>
      </c>
      <c r="F217" s="54">
        <v>1</v>
      </c>
      <c r="G217" s="54" t="s">
        <v>65</v>
      </c>
      <c r="H217" s="54" t="str">
        <f t="shared" si="1"/>
        <v>DONE</v>
      </c>
      <c r="I217" s="54" t="s">
        <v>377</v>
      </c>
      <c r="J217" s="58" t="s">
        <v>146</v>
      </c>
      <c r="K217" s="58" t="s">
        <v>79</v>
      </c>
      <c r="L217" s="60"/>
      <c r="M217" s="25"/>
      <c r="N217" s="54" t="s">
        <v>161</v>
      </c>
      <c r="O217" s="98" t="s">
        <v>91</v>
      </c>
      <c r="P217" s="54" t="s">
        <v>87</v>
      </c>
      <c r="Q217" s="54" t="s">
        <v>1596</v>
      </c>
      <c r="R217" s="25">
        <v>200001045207</v>
      </c>
      <c r="S217" s="66">
        <v>46132</v>
      </c>
      <c r="T217" s="66" t="str">
        <f t="shared" si="2"/>
        <v>DONE</v>
      </c>
      <c r="U217" s="66">
        <v>46133</v>
      </c>
      <c r="V217" s="25">
        <v>9200083752</v>
      </c>
      <c r="W217" s="25">
        <v>45075</v>
      </c>
      <c r="X217" s="69">
        <v>46140</v>
      </c>
      <c r="Y217" s="69" t="str">
        <f t="shared" si="3"/>
        <v>DONE</v>
      </c>
      <c r="Z217" s="25">
        <v>49121</v>
      </c>
      <c r="AA217" s="69">
        <v>46142</v>
      </c>
      <c r="AB217" s="25" t="str">
        <f t="shared" si="4"/>
        <v>DONE</v>
      </c>
      <c r="AC217" s="25"/>
      <c r="AD217" s="54" t="s">
        <v>1597</v>
      </c>
      <c r="AE217" s="76">
        <v>46142</v>
      </c>
      <c r="AF217" s="69" t="str">
        <f t="shared" si="5"/>
        <v>DONE</v>
      </c>
      <c r="AG217" s="69">
        <v>46146</v>
      </c>
      <c r="AH217" s="75"/>
      <c r="AI217" s="77" t="e">
        <f t="shared" ca="1" si="6"/>
        <v>#NAME?</v>
      </c>
      <c r="AJ217" s="80" t="str">
        <f t="array" ref="AJ217">IFERROR(INDEX('[1]Master Price'!$E:$E,MATCH(D217,'[1]Master Price'!$B:$B,0)),"0")</f>
        <v>0</v>
      </c>
      <c r="AK217" s="80">
        <f t="shared" si="7"/>
        <v>0</v>
      </c>
      <c r="AL217" s="82" t="str">
        <f t="shared" si="34"/>
        <v>0-day</v>
      </c>
      <c r="AM217" s="82" t="str">
        <f t="shared" si="9"/>
        <v>1-day</v>
      </c>
      <c r="AN217" s="82" t="str">
        <f t="shared" si="35"/>
        <v>0-day</v>
      </c>
      <c r="AO217" s="82" t="str">
        <f t="shared" si="31"/>
        <v>2-day</v>
      </c>
      <c r="AP217" s="82" t="str">
        <f t="shared" si="12"/>
        <v>0-day</v>
      </c>
      <c r="AQ217" s="82" t="str">
        <f t="shared" si="13"/>
        <v>0-day</v>
      </c>
      <c r="AR217" s="83"/>
      <c r="AS217" s="83">
        <f t="shared" si="14"/>
        <v>215</v>
      </c>
      <c r="AT217" s="88" t="str">
        <f t="shared" si="29"/>
        <v>GMIAMMIPT/2026/04/1365</v>
      </c>
      <c r="AU217" s="84" t="e">
        <f t="shared" ca="1" si="15"/>
        <v>#NAME?</v>
      </c>
      <c r="AV217" s="88" t="e">
        <f t="shared" ca="1" si="16"/>
        <v>#NAME?</v>
      </c>
      <c r="AW217" s="83" t="e">
        <f t="shared" ca="1" si="17"/>
        <v>#NAME?</v>
      </c>
      <c r="AX217" s="88" t="e">
        <f t="shared" ca="1" si="18"/>
        <v>#NAME?</v>
      </c>
      <c r="AY217" s="83">
        <f t="shared" si="19"/>
        <v>200001045207</v>
      </c>
      <c r="AZ217" s="22" t="e">
        <f t="shared" ca="1" si="20"/>
        <v>#NAME?</v>
      </c>
      <c r="BA217" s="88" t="e">
        <f t="shared" ca="1" si="21"/>
        <v>#NAME?</v>
      </c>
      <c r="BB217" s="88" t="e">
        <f t="shared" ca="1" si="22"/>
        <v>#NAME?</v>
      </c>
      <c r="BC217" s="91" t="e">
        <f t="shared" ca="1" si="23"/>
        <v>#NAME?</v>
      </c>
      <c r="BD217" s="91" t="e">
        <f t="shared" ca="1" si="24"/>
        <v>#NAME?</v>
      </c>
      <c r="BE217" s="88" t="e">
        <f t="shared" ca="1" si="25"/>
        <v>#NAME?</v>
      </c>
      <c r="BF217" s="22" t="e">
        <f t="shared" ca="1" si="26"/>
        <v>#NAME?</v>
      </c>
      <c r="BG217" s="22" t="e">
        <f t="shared" ca="1" si="27"/>
        <v>#NAME?</v>
      </c>
      <c r="BH217" s="22"/>
      <c r="BI217" s="22"/>
      <c r="BJ217" s="22"/>
      <c r="BK217" s="22"/>
      <c r="BL217" s="22"/>
      <c r="BM217" s="22"/>
      <c r="BN217" s="25"/>
      <c r="BO217" s="25"/>
    </row>
    <row r="218" spans="1:67" ht="13.5" customHeight="1" x14ac:dyDescent="0.35">
      <c r="A218" s="25">
        <f t="shared" si="0"/>
        <v>216</v>
      </c>
      <c r="B218" s="139">
        <v>46129</v>
      </c>
      <c r="C218" s="54" t="s">
        <v>1595</v>
      </c>
      <c r="D218" s="54" t="s">
        <v>1297</v>
      </c>
      <c r="E218" s="56" t="s">
        <v>1299</v>
      </c>
      <c r="F218" s="54">
        <v>2</v>
      </c>
      <c r="G218" s="54" t="s">
        <v>65</v>
      </c>
      <c r="H218" s="54" t="str">
        <f t="shared" si="1"/>
        <v>DONE</v>
      </c>
      <c r="I218" s="54" t="s">
        <v>377</v>
      </c>
      <c r="J218" s="58" t="s">
        <v>146</v>
      </c>
      <c r="K218" s="58" t="s">
        <v>79</v>
      </c>
      <c r="L218" s="60"/>
      <c r="M218" s="25"/>
      <c r="N218" s="54" t="s">
        <v>161</v>
      </c>
      <c r="O218" s="98" t="s">
        <v>91</v>
      </c>
      <c r="P218" s="54" t="s">
        <v>87</v>
      </c>
      <c r="Q218" s="54" t="s">
        <v>1596</v>
      </c>
      <c r="R218" s="25">
        <v>200001045207</v>
      </c>
      <c r="S218" s="66">
        <v>46132</v>
      </c>
      <c r="T218" s="66" t="str">
        <f t="shared" si="2"/>
        <v>DONE</v>
      </c>
      <c r="U218" s="66">
        <v>46133</v>
      </c>
      <c r="V218" s="25">
        <v>9200083752</v>
      </c>
      <c r="W218" s="25">
        <v>45075</v>
      </c>
      <c r="X218" s="69">
        <v>46140</v>
      </c>
      <c r="Y218" s="69" t="str">
        <f t="shared" si="3"/>
        <v>DONE</v>
      </c>
      <c r="Z218" s="25">
        <v>49121</v>
      </c>
      <c r="AA218" s="69">
        <v>46142</v>
      </c>
      <c r="AB218" s="25" t="str">
        <f t="shared" si="4"/>
        <v>DONE</v>
      </c>
      <c r="AC218" s="25"/>
      <c r="AD218" s="54" t="s">
        <v>1597</v>
      </c>
      <c r="AE218" s="76">
        <v>46142</v>
      </c>
      <c r="AF218" s="69" t="str">
        <f t="shared" si="5"/>
        <v>DONE</v>
      </c>
      <c r="AG218" s="69">
        <v>46146</v>
      </c>
      <c r="AH218" s="75"/>
      <c r="AI218" s="77" t="e">
        <f t="shared" ca="1" si="6"/>
        <v>#NAME?</v>
      </c>
      <c r="AJ218" s="80" t="str">
        <f t="array" ref="AJ218">IFERROR(INDEX('[1]Master Price'!$E:$E,MATCH(D218,'[1]Master Price'!$B:$B,0)),"0")</f>
        <v>0</v>
      </c>
      <c r="AK218" s="80">
        <f t="shared" si="7"/>
        <v>0</v>
      </c>
      <c r="AL218" s="82" t="str">
        <f t="shared" si="34"/>
        <v>0-day</v>
      </c>
      <c r="AM218" s="82" t="str">
        <f t="shared" si="9"/>
        <v>1-day</v>
      </c>
      <c r="AN218" s="82" t="str">
        <f t="shared" si="35"/>
        <v>0-day</v>
      </c>
      <c r="AO218" s="82" t="str">
        <f t="shared" si="31"/>
        <v>2-day</v>
      </c>
      <c r="AP218" s="82" t="str">
        <f t="shared" si="12"/>
        <v>0-day</v>
      </c>
      <c r="AQ218" s="82" t="str">
        <f t="shared" si="13"/>
        <v>0-day</v>
      </c>
      <c r="AR218" s="83"/>
      <c r="AS218" s="83">
        <f t="shared" si="14"/>
        <v>216</v>
      </c>
      <c r="AT218" s="88" t="str">
        <f t="shared" si="29"/>
        <v>GMIAMMIPT/2026/04/1365</v>
      </c>
      <c r="AU218" s="84" t="e">
        <f t="shared" ca="1" si="15"/>
        <v>#NAME?</v>
      </c>
      <c r="AV218" s="88" t="e">
        <f t="shared" ca="1" si="16"/>
        <v>#NAME?</v>
      </c>
      <c r="AW218" s="83" t="e">
        <f t="shared" ca="1" si="17"/>
        <v>#NAME?</v>
      </c>
      <c r="AX218" s="88" t="e">
        <f t="shared" ca="1" si="18"/>
        <v>#NAME?</v>
      </c>
      <c r="AY218" s="83">
        <f t="shared" si="19"/>
        <v>200001045207</v>
      </c>
      <c r="AZ218" s="22" t="e">
        <f t="shared" ca="1" si="20"/>
        <v>#NAME?</v>
      </c>
      <c r="BA218" s="88" t="e">
        <f t="shared" ca="1" si="21"/>
        <v>#NAME?</v>
      </c>
      <c r="BB218" s="88" t="e">
        <f t="shared" ca="1" si="22"/>
        <v>#NAME?</v>
      </c>
      <c r="BC218" s="91" t="e">
        <f t="shared" ca="1" si="23"/>
        <v>#NAME?</v>
      </c>
      <c r="BD218" s="91" t="e">
        <f t="shared" ca="1" si="24"/>
        <v>#NAME?</v>
      </c>
      <c r="BE218" s="88" t="e">
        <f t="shared" ca="1" si="25"/>
        <v>#NAME?</v>
      </c>
      <c r="BF218" s="22" t="e">
        <f t="shared" ca="1" si="26"/>
        <v>#NAME?</v>
      </c>
      <c r="BG218" s="22" t="e">
        <f t="shared" ca="1" si="27"/>
        <v>#NAME?</v>
      </c>
      <c r="BH218" s="22"/>
      <c r="BI218" s="22"/>
      <c r="BJ218" s="22"/>
      <c r="BK218" s="22"/>
      <c r="BL218" s="22"/>
      <c r="BM218" s="22"/>
      <c r="BN218" s="25"/>
      <c r="BO218" s="25"/>
    </row>
    <row r="219" spans="1:67" ht="13.5" customHeight="1" x14ac:dyDescent="0.35">
      <c r="A219" s="25">
        <f t="shared" si="0"/>
        <v>217</v>
      </c>
      <c r="B219" s="139">
        <v>46127</v>
      </c>
      <c r="C219" s="54" t="s">
        <v>1619</v>
      </c>
      <c r="D219" s="54" t="s">
        <v>153</v>
      </c>
      <c r="E219" s="56" t="s">
        <v>154</v>
      </c>
      <c r="F219" s="54">
        <v>1</v>
      </c>
      <c r="G219" s="54" t="s">
        <v>65</v>
      </c>
      <c r="H219" s="54" t="str">
        <f t="shared" si="1"/>
        <v>DONE</v>
      </c>
      <c r="I219" s="54" t="s">
        <v>1620</v>
      </c>
      <c r="J219" s="62" t="s">
        <v>73</v>
      </c>
      <c r="K219" s="62" t="s">
        <v>73</v>
      </c>
      <c r="L219" s="60">
        <v>9972</v>
      </c>
      <c r="M219" s="25" t="s">
        <v>118</v>
      </c>
      <c r="N219" s="54" t="s">
        <v>283</v>
      </c>
      <c r="O219" s="96" t="s">
        <v>85</v>
      </c>
      <c r="P219" s="54" t="s">
        <v>87</v>
      </c>
      <c r="Q219" s="54" t="s">
        <v>785</v>
      </c>
      <c r="R219" s="25">
        <v>200001045210</v>
      </c>
      <c r="S219" s="66">
        <v>46132</v>
      </c>
      <c r="T219" s="66" t="str">
        <f t="shared" si="2"/>
        <v>DONE</v>
      </c>
      <c r="U219" s="66">
        <v>46133</v>
      </c>
      <c r="V219" s="25">
        <v>9200083731</v>
      </c>
      <c r="W219" s="25">
        <v>45069</v>
      </c>
      <c r="X219" s="69">
        <v>46140</v>
      </c>
      <c r="Y219" s="69" t="str">
        <f t="shared" si="3"/>
        <v>DONE</v>
      </c>
      <c r="Z219" s="25">
        <v>49115</v>
      </c>
      <c r="AA219" s="72">
        <v>46141</v>
      </c>
      <c r="AB219" s="25" t="str">
        <f t="shared" si="4"/>
        <v>DONE</v>
      </c>
      <c r="AC219" s="25"/>
      <c r="AD219" s="54" t="s">
        <v>1623</v>
      </c>
      <c r="AE219" s="76">
        <v>46142</v>
      </c>
      <c r="AF219" s="69" t="str">
        <f t="shared" si="5"/>
        <v>DONE</v>
      </c>
      <c r="AG219" s="69">
        <v>46146</v>
      </c>
      <c r="AH219" s="75"/>
      <c r="AI219" s="77" t="e">
        <f t="shared" ca="1" si="6"/>
        <v>#NAME?</v>
      </c>
      <c r="AJ219" s="80" t="str">
        <f t="array" ref="AJ219">IFERROR(INDEX('[1]Master Price'!$E:$E,MATCH(D219,'[1]Master Price'!$B:$B,0)),"0")</f>
        <v>0</v>
      </c>
      <c r="AK219" s="80">
        <f t="shared" si="7"/>
        <v>0</v>
      </c>
      <c r="AL219" s="82" t="str">
        <f>IFERROR(DATEDIF(B219,#REF!,"d"),"0")&amp;"-day"</f>
        <v>0-day</v>
      </c>
      <c r="AM219" s="82" t="str">
        <f t="shared" si="9"/>
        <v>1-day</v>
      </c>
      <c r="AN219" s="82" t="str">
        <f>IFERROR(DATEDIF(#REF!,X219,"d"),"0")&amp;"-day"</f>
        <v>0-day</v>
      </c>
      <c r="AO219" s="82" t="str">
        <f t="shared" si="31"/>
        <v>1-day</v>
      </c>
      <c r="AP219" s="82" t="str">
        <f t="shared" si="12"/>
        <v>1-day</v>
      </c>
      <c r="AQ219" s="82" t="str">
        <f t="shared" si="13"/>
        <v>0-day</v>
      </c>
      <c r="AR219" s="83"/>
      <c r="AS219" s="83">
        <f t="shared" si="14"/>
        <v>217</v>
      </c>
      <c r="AT219" s="88" t="str">
        <f t="shared" si="29"/>
        <v>GMIAMMIPT/2026/04/1366</v>
      </c>
      <c r="AU219" s="84" t="e">
        <f t="shared" ca="1" si="15"/>
        <v>#NAME?</v>
      </c>
      <c r="AV219" s="88" t="e">
        <f t="shared" ca="1" si="16"/>
        <v>#NAME?</v>
      </c>
      <c r="AW219" s="83" t="e">
        <f t="shared" ca="1" si="17"/>
        <v>#NAME?</v>
      </c>
      <c r="AX219" s="88" t="e">
        <f t="shared" ca="1" si="18"/>
        <v>#NAME?</v>
      </c>
      <c r="AY219" s="83">
        <f t="shared" si="19"/>
        <v>200001045210</v>
      </c>
      <c r="AZ219" s="22" t="e">
        <f t="shared" ca="1" si="20"/>
        <v>#NAME?</v>
      </c>
      <c r="BA219" s="88" t="e">
        <f t="shared" ca="1" si="21"/>
        <v>#NAME?</v>
      </c>
      <c r="BB219" s="88" t="e">
        <f t="shared" ca="1" si="22"/>
        <v>#NAME?</v>
      </c>
      <c r="BC219" s="91" t="e">
        <f t="shared" ca="1" si="23"/>
        <v>#NAME?</v>
      </c>
      <c r="BD219" s="91" t="e">
        <f t="shared" ca="1" si="24"/>
        <v>#NAME?</v>
      </c>
      <c r="BE219" s="88" t="e">
        <f t="shared" ca="1" si="25"/>
        <v>#NAME?</v>
      </c>
      <c r="BF219" s="22" t="e">
        <f t="shared" ca="1" si="26"/>
        <v>#NAME?</v>
      </c>
      <c r="BG219" s="22" t="e">
        <f t="shared" ca="1" si="27"/>
        <v>#NAME?</v>
      </c>
      <c r="BH219" s="22"/>
      <c r="BI219" s="22"/>
      <c r="BJ219" s="22"/>
      <c r="BK219" s="22"/>
      <c r="BL219" s="22"/>
      <c r="BM219" s="22"/>
      <c r="BN219" s="25"/>
      <c r="BO219" s="25"/>
    </row>
    <row r="220" spans="1:67" ht="13.5" customHeight="1" x14ac:dyDescent="0.35">
      <c r="A220" s="25">
        <f t="shared" si="0"/>
        <v>218</v>
      </c>
      <c r="B220" s="139">
        <v>46127</v>
      </c>
      <c r="C220" s="54" t="s">
        <v>1619</v>
      </c>
      <c r="D220" s="54" t="s">
        <v>136</v>
      </c>
      <c r="E220" s="56" t="s">
        <v>137</v>
      </c>
      <c r="F220" s="54">
        <v>1</v>
      </c>
      <c r="G220" s="54" t="s">
        <v>65</v>
      </c>
      <c r="H220" s="54" t="str">
        <f t="shared" si="1"/>
        <v>DONE</v>
      </c>
      <c r="I220" s="54" t="s">
        <v>1620</v>
      </c>
      <c r="J220" s="62" t="s">
        <v>73</v>
      </c>
      <c r="K220" s="62" t="s">
        <v>73</v>
      </c>
      <c r="L220" s="60">
        <v>9972</v>
      </c>
      <c r="M220" s="25" t="s">
        <v>118</v>
      </c>
      <c r="N220" s="54" t="s">
        <v>283</v>
      </c>
      <c r="O220" s="96" t="s">
        <v>85</v>
      </c>
      <c r="P220" s="54" t="s">
        <v>87</v>
      </c>
      <c r="Q220" s="54" t="s">
        <v>785</v>
      </c>
      <c r="R220" s="25">
        <v>200001045210</v>
      </c>
      <c r="S220" s="66">
        <v>46132</v>
      </c>
      <c r="T220" s="66" t="str">
        <f t="shared" si="2"/>
        <v>DONE</v>
      </c>
      <c r="U220" s="66">
        <v>46133</v>
      </c>
      <c r="V220" s="25">
        <v>9200083731</v>
      </c>
      <c r="W220" s="25">
        <v>45069</v>
      </c>
      <c r="X220" s="69">
        <v>46140</v>
      </c>
      <c r="Y220" s="69" t="str">
        <f t="shared" si="3"/>
        <v>DONE</v>
      </c>
      <c r="Z220" s="25">
        <v>49115</v>
      </c>
      <c r="AA220" s="72">
        <v>46141</v>
      </c>
      <c r="AB220" s="25" t="str">
        <f t="shared" si="4"/>
        <v>DONE</v>
      </c>
      <c r="AC220" s="25"/>
      <c r="AD220" s="54" t="s">
        <v>1623</v>
      </c>
      <c r="AE220" s="76">
        <v>46142</v>
      </c>
      <c r="AF220" s="69" t="str">
        <f t="shared" si="5"/>
        <v>DONE</v>
      </c>
      <c r="AG220" s="69">
        <v>46146</v>
      </c>
      <c r="AH220" s="75"/>
      <c r="AI220" s="77" t="e">
        <f t="shared" ca="1" si="6"/>
        <v>#NAME?</v>
      </c>
      <c r="AJ220" s="80" t="str">
        <f t="array" ref="AJ220">IFERROR(INDEX('[1]Master Price'!$E:$E,MATCH(D220,'[1]Master Price'!$B:$B,0)),"0")</f>
        <v>0</v>
      </c>
      <c r="AK220" s="80">
        <f t="shared" si="7"/>
        <v>0</v>
      </c>
      <c r="AL220" s="82" t="str">
        <f t="shared" ref="AL220:AL236" si="36">IFERROR(DATEDIF(B220,T221,"d"),"0")&amp;"-day"</f>
        <v>0-day</v>
      </c>
      <c r="AM220" s="82" t="str">
        <f t="shared" si="9"/>
        <v>1-day</v>
      </c>
      <c r="AN220" s="82" t="str">
        <f t="shared" ref="AN220:AN236" si="37">IFERROR(DATEDIF(T221,X220,"d"),"0")&amp;"-day"</f>
        <v>0-day</v>
      </c>
      <c r="AO220" s="82" t="str">
        <f t="shared" si="31"/>
        <v>1-day</v>
      </c>
      <c r="AP220" s="82" t="str">
        <f t="shared" si="12"/>
        <v>1-day</v>
      </c>
      <c r="AQ220" s="82" t="str">
        <f t="shared" si="13"/>
        <v>0-day</v>
      </c>
      <c r="AR220" s="83"/>
      <c r="AS220" s="83">
        <f t="shared" si="14"/>
        <v>218</v>
      </c>
      <c r="AT220" s="88" t="str">
        <f t="shared" si="29"/>
        <v>GMIAMMIPT/2026/04/1366</v>
      </c>
      <c r="AU220" s="84" t="e">
        <f t="shared" ca="1" si="15"/>
        <v>#NAME?</v>
      </c>
      <c r="AV220" s="88" t="e">
        <f t="shared" ca="1" si="16"/>
        <v>#NAME?</v>
      </c>
      <c r="AW220" s="83" t="e">
        <f t="shared" ca="1" si="17"/>
        <v>#NAME?</v>
      </c>
      <c r="AX220" s="88" t="e">
        <f t="shared" ca="1" si="18"/>
        <v>#NAME?</v>
      </c>
      <c r="AY220" s="83">
        <f t="shared" si="19"/>
        <v>200001045210</v>
      </c>
      <c r="AZ220" s="22" t="e">
        <f t="shared" ca="1" si="20"/>
        <v>#NAME?</v>
      </c>
      <c r="BA220" s="88" t="e">
        <f t="shared" ca="1" si="21"/>
        <v>#NAME?</v>
      </c>
      <c r="BB220" s="88" t="e">
        <f t="shared" ca="1" si="22"/>
        <v>#NAME?</v>
      </c>
      <c r="BC220" s="91" t="e">
        <f t="shared" ca="1" si="23"/>
        <v>#NAME?</v>
      </c>
      <c r="BD220" s="91" t="e">
        <f t="shared" ca="1" si="24"/>
        <v>#NAME?</v>
      </c>
      <c r="BE220" s="88" t="e">
        <f t="shared" ca="1" si="25"/>
        <v>#NAME?</v>
      </c>
      <c r="BF220" s="22" t="e">
        <f t="shared" ca="1" si="26"/>
        <v>#NAME?</v>
      </c>
      <c r="BG220" s="22" t="e">
        <f t="shared" ca="1" si="27"/>
        <v>#NAME?</v>
      </c>
      <c r="BH220" s="22"/>
      <c r="BI220" s="22"/>
      <c r="BJ220" s="22"/>
      <c r="BK220" s="22"/>
      <c r="BL220" s="22"/>
      <c r="BM220" s="22"/>
      <c r="BN220" s="25"/>
      <c r="BO220" s="25"/>
    </row>
    <row r="221" spans="1:67" ht="13.5" customHeight="1" x14ac:dyDescent="0.35">
      <c r="A221" s="25">
        <f t="shared" si="0"/>
        <v>219</v>
      </c>
      <c r="B221" s="139">
        <v>46127</v>
      </c>
      <c r="C221" s="54" t="s">
        <v>1619</v>
      </c>
      <c r="D221" s="54" t="s">
        <v>67</v>
      </c>
      <c r="E221" s="56" t="s">
        <v>69</v>
      </c>
      <c r="F221" s="54">
        <v>1</v>
      </c>
      <c r="G221" s="54" t="s">
        <v>65</v>
      </c>
      <c r="H221" s="54" t="str">
        <f t="shared" si="1"/>
        <v>DONE</v>
      </c>
      <c r="I221" s="54" t="s">
        <v>1620</v>
      </c>
      <c r="J221" s="62" t="s">
        <v>73</v>
      </c>
      <c r="K221" s="62" t="s">
        <v>73</v>
      </c>
      <c r="L221" s="60">
        <v>9972</v>
      </c>
      <c r="M221" s="25" t="s">
        <v>118</v>
      </c>
      <c r="N221" s="54" t="s">
        <v>283</v>
      </c>
      <c r="O221" s="96" t="s">
        <v>85</v>
      </c>
      <c r="P221" s="54" t="s">
        <v>87</v>
      </c>
      <c r="Q221" s="54" t="s">
        <v>785</v>
      </c>
      <c r="R221" s="25">
        <v>200001045210</v>
      </c>
      <c r="S221" s="66">
        <v>46132</v>
      </c>
      <c r="T221" s="66" t="str">
        <f t="shared" si="2"/>
        <v>DONE</v>
      </c>
      <c r="U221" s="66">
        <v>46133</v>
      </c>
      <c r="V221" s="25">
        <v>9200083731</v>
      </c>
      <c r="W221" s="25">
        <v>45069</v>
      </c>
      <c r="X221" s="69">
        <v>46140</v>
      </c>
      <c r="Y221" s="69" t="str">
        <f t="shared" si="3"/>
        <v>DONE</v>
      </c>
      <c r="Z221" s="25">
        <v>49115</v>
      </c>
      <c r="AA221" s="72">
        <v>46141</v>
      </c>
      <c r="AB221" s="25" t="str">
        <f t="shared" si="4"/>
        <v>DONE</v>
      </c>
      <c r="AC221" s="25"/>
      <c r="AD221" s="54" t="s">
        <v>1623</v>
      </c>
      <c r="AE221" s="76">
        <v>46142</v>
      </c>
      <c r="AF221" s="69" t="str">
        <f t="shared" si="5"/>
        <v>DONE</v>
      </c>
      <c r="AG221" s="69">
        <v>46146</v>
      </c>
      <c r="AH221" s="75"/>
      <c r="AI221" s="77" t="e">
        <f t="shared" ca="1" si="6"/>
        <v>#NAME?</v>
      </c>
      <c r="AJ221" s="80" t="str">
        <f t="array" ref="AJ221">IFERROR(INDEX('[1]Master Price'!$E:$E,MATCH(D221,'[1]Master Price'!$B:$B,0)),"0")</f>
        <v>0</v>
      </c>
      <c r="AK221" s="80">
        <f t="shared" si="7"/>
        <v>0</v>
      </c>
      <c r="AL221" s="82" t="str">
        <f t="shared" si="36"/>
        <v>0-day</v>
      </c>
      <c r="AM221" s="82" t="str">
        <f t="shared" si="9"/>
        <v>1-day</v>
      </c>
      <c r="AN221" s="82" t="str">
        <f t="shared" si="37"/>
        <v>0-day</v>
      </c>
      <c r="AO221" s="82" t="str">
        <f t="shared" si="31"/>
        <v>1-day</v>
      </c>
      <c r="AP221" s="82" t="str">
        <f t="shared" si="12"/>
        <v>1-day</v>
      </c>
      <c r="AQ221" s="82" t="str">
        <f t="shared" si="13"/>
        <v>0-day</v>
      </c>
      <c r="AR221" s="83"/>
      <c r="AS221" s="83">
        <f t="shared" si="14"/>
        <v>219</v>
      </c>
      <c r="AT221" s="88" t="str">
        <f t="shared" si="29"/>
        <v>GMIAMMIPT/2026/04/1366</v>
      </c>
      <c r="AU221" s="84" t="e">
        <f t="shared" ca="1" si="15"/>
        <v>#NAME?</v>
      </c>
      <c r="AV221" s="88" t="e">
        <f t="shared" ca="1" si="16"/>
        <v>#NAME?</v>
      </c>
      <c r="AW221" s="83" t="e">
        <f t="shared" ca="1" si="17"/>
        <v>#NAME?</v>
      </c>
      <c r="AX221" s="88" t="e">
        <f t="shared" ca="1" si="18"/>
        <v>#NAME?</v>
      </c>
      <c r="AY221" s="83">
        <f t="shared" si="19"/>
        <v>200001045210</v>
      </c>
      <c r="AZ221" s="22" t="e">
        <f t="shared" ca="1" si="20"/>
        <v>#NAME?</v>
      </c>
      <c r="BA221" s="88" t="e">
        <f t="shared" ca="1" si="21"/>
        <v>#NAME?</v>
      </c>
      <c r="BB221" s="88" t="e">
        <f t="shared" ca="1" si="22"/>
        <v>#NAME?</v>
      </c>
      <c r="BC221" s="91" t="e">
        <f t="shared" ca="1" si="23"/>
        <v>#NAME?</v>
      </c>
      <c r="BD221" s="91" t="e">
        <f t="shared" ca="1" si="24"/>
        <v>#NAME?</v>
      </c>
      <c r="BE221" s="88" t="e">
        <f t="shared" ca="1" si="25"/>
        <v>#NAME?</v>
      </c>
      <c r="BF221" s="22" t="e">
        <f t="shared" ca="1" si="26"/>
        <v>#NAME?</v>
      </c>
      <c r="BG221" s="22" t="e">
        <f t="shared" ca="1" si="27"/>
        <v>#NAME?</v>
      </c>
      <c r="BH221" s="22"/>
      <c r="BI221" s="22"/>
      <c r="BJ221" s="22"/>
      <c r="BK221" s="22"/>
      <c r="BL221" s="22"/>
      <c r="BM221" s="22"/>
      <c r="BN221" s="25"/>
      <c r="BO221" s="25"/>
    </row>
    <row r="222" spans="1:67" ht="13.5" customHeight="1" x14ac:dyDescent="0.35">
      <c r="A222" s="25">
        <f t="shared" si="0"/>
        <v>220</v>
      </c>
      <c r="B222" s="139">
        <v>46127</v>
      </c>
      <c r="C222" s="54" t="s">
        <v>1619</v>
      </c>
      <c r="D222" s="54" t="s">
        <v>115</v>
      </c>
      <c r="E222" s="56" t="s">
        <v>116</v>
      </c>
      <c r="F222" s="54">
        <v>1</v>
      </c>
      <c r="G222" s="54" t="s">
        <v>65</v>
      </c>
      <c r="H222" s="54" t="str">
        <f t="shared" si="1"/>
        <v>DONE</v>
      </c>
      <c r="I222" s="54" t="s">
        <v>1620</v>
      </c>
      <c r="J222" s="62" t="s">
        <v>73</v>
      </c>
      <c r="K222" s="62" t="s">
        <v>73</v>
      </c>
      <c r="L222" s="60">
        <v>9972</v>
      </c>
      <c r="M222" s="25" t="s">
        <v>118</v>
      </c>
      <c r="N222" s="54" t="s">
        <v>283</v>
      </c>
      <c r="O222" s="96" t="s">
        <v>85</v>
      </c>
      <c r="P222" s="54" t="s">
        <v>87</v>
      </c>
      <c r="Q222" s="54" t="s">
        <v>785</v>
      </c>
      <c r="R222" s="25">
        <v>200001045210</v>
      </c>
      <c r="S222" s="66">
        <v>46132</v>
      </c>
      <c r="T222" s="66" t="str">
        <f t="shared" si="2"/>
        <v>DONE</v>
      </c>
      <c r="U222" s="66">
        <v>46133</v>
      </c>
      <c r="V222" s="25">
        <v>9200083731</v>
      </c>
      <c r="W222" s="25">
        <v>45069</v>
      </c>
      <c r="X222" s="69">
        <v>46140</v>
      </c>
      <c r="Y222" s="69" t="str">
        <f t="shared" si="3"/>
        <v>DONE</v>
      </c>
      <c r="Z222" s="25">
        <v>49115</v>
      </c>
      <c r="AA222" s="72">
        <v>46141</v>
      </c>
      <c r="AB222" s="25" t="str">
        <f t="shared" si="4"/>
        <v>DONE</v>
      </c>
      <c r="AC222" s="25"/>
      <c r="AD222" s="54" t="s">
        <v>1623</v>
      </c>
      <c r="AE222" s="76">
        <v>46142</v>
      </c>
      <c r="AF222" s="69" t="str">
        <f t="shared" si="5"/>
        <v>DONE</v>
      </c>
      <c r="AG222" s="69">
        <v>46146</v>
      </c>
      <c r="AH222" s="75"/>
      <c r="AI222" s="77" t="e">
        <f t="shared" ca="1" si="6"/>
        <v>#NAME?</v>
      </c>
      <c r="AJ222" s="80" t="str">
        <f t="array" ref="AJ222">IFERROR(INDEX('[1]Master Price'!$E:$E,MATCH(D222,'[1]Master Price'!$B:$B,0)),"0")</f>
        <v>0</v>
      </c>
      <c r="AK222" s="80">
        <f t="shared" si="7"/>
        <v>0</v>
      </c>
      <c r="AL222" s="82" t="str">
        <f t="shared" si="36"/>
        <v>0-day</v>
      </c>
      <c r="AM222" s="82" t="str">
        <f t="shared" si="9"/>
        <v>1-day</v>
      </c>
      <c r="AN222" s="82" t="str">
        <f t="shared" si="37"/>
        <v>0-day</v>
      </c>
      <c r="AO222" s="82" t="str">
        <f t="shared" si="31"/>
        <v>1-day</v>
      </c>
      <c r="AP222" s="82" t="str">
        <f t="shared" si="12"/>
        <v>1-day</v>
      </c>
      <c r="AQ222" s="82" t="str">
        <f t="shared" si="13"/>
        <v>0-day</v>
      </c>
      <c r="AR222" s="83"/>
      <c r="AS222" s="83">
        <f t="shared" si="14"/>
        <v>220</v>
      </c>
      <c r="AT222" s="88" t="str">
        <f t="shared" si="29"/>
        <v>GMIAMMIPT/2026/04/1366</v>
      </c>
      <c r="AU222" s="84" t="e">
        <f t="shared" ca="1" si="15"/>
        <v>#NAME?</v>
      </c>
      <c r="AV222" s="88" t="e">
        <f t="shared" ca="1" si="16"/>
        <v>#NAME?</v>
      </c>
      <c r="AW222" s="83" t="e">
        <f t="shared" ca="1" si="17"/>
        <v>#NAME?</v>
      </c>
      <c r="AX222" s="88" t="e">
        <f t="shared" ca="1" si="18"/>
        <v>#NAME?</v>
      </c>
      <c r="AY222" s="83">
        <f t="shared" si="19"/>
        <v>200001045210</v>
      </c>
      <c r="AZ222" s="22" t="e">
        <f t="shared" ca="1" si="20"/>
        <v>#NAME?</v>
      </c>
      <c r="BA222" s="88" t="e">
        <f t="shared" ca="1" si="21"/>
        <v>#NAME?</v>
      </c>
      <c r="BB222" s="88" t="e">
        <f t="shared" ca="1" si="22"/>
        <v>#NAME?</v>
      </c>
      <c r="BC222" s="91" t="e">
        <f t="shared" ca="1" si="23"/>
        <v>#NAME?</v>
      </c>
      <c r="BD222" s="91" t="e">
        <f t="shared" ca="1" si="24"/>
        <v>#NAME?</v>
      </c>
      <c r="BE222" s="88" t="e">
        <f t="shared" ca="1" si="25"/>
        <v>#NAME?</v>
      </c>
      <c r="BF222" s="22" t="e">
        <f t="shared" ca="1" si="26"/>
        <v>#NAME?</v>
      </c>
      <c r="BG222" s="22" t="e">
        <f t="shared" ca="1" si="27"/>
        <v>#NAME?</v>
      </c>
      <c r="BH222" s="22"/>
      <c r="BI222" s="22"/>
      <c r="BJ222" s="22"/>
      <c r="BK222" s="22"/>
      <c r="BL222" s="22"/>
      <c r="BM222" s="22"/>
      <c r="BN222" s="25"/>
      <c r="BO222" s="25"/>
    </row>
    <row r="223" spans="1:67" ht="13.5" customHeight="1" x14ac:dyDescent="0.35">
      <c r="A223" s="25">
        <f t="shared" si="0"/>
        <v>221</v>
      </c>
      <c r="B223" s="139">
        <v>46128</v>
      </c>
      <c r="C223" s="54" t="s">
        <v>1641</v>
      </c>
      <c r="D223" s="54" t="s">
        <v>951</v>
      </c>
      <c r="E223" s="56" t="s">
        <v>952</v>
      </c>
      <c r="F223" s="54">
        <v>1</v>
      </c>
      <c r="G223" s="54" t="s">
        <v>65</v>
      </c>
      <c r="H223" s="54" t="str">
        <f t="shared" si="1"/>
        <v>DONE</v>
      </c>
      <c r="I223" s="54" t="s">
        <v>1642</v>
      </c>
      <c r="J223" s="58" t="s">
        <v>868</v>
      </c>
      <c r="K223" s="58" t="s">
        <v>79</v>
      </c>
      <c r="L223" s="60">
        <v>6049</v>
      </c>
      <c r="M223" s="25" t="s">
        <v>118</v>
      </c>
      <c r="N223" s="54" t="s">
        <v>283</v>
      </c>
      <c r="O223" s="96" t="s">
        <v>85</v>
      </c>
      <c r="P223" s="54" t="s">
        <v>87</v>
      </c>
      <c r="Q223" s="54" t="s">
        <v>785</v>
      </c>
      <c r="R223" s="25">
        <v>200001045209</v>
      </c>
      <c r="S223" s="66">
        <v>46132</v>
      </c>
      <c r="T223" s="66" t="str">
        <f t="shared" si="2"/>
        <v>DONE</v>
      </c>
      <c r="U223" s="66">
        <v>46133</v>
      </c>
      <c r="V223" s="25">
        <v>9200083729</v>
      </c>
      <c r="W223" s="25">
        <v>45067</v>
      </c>
      <c r="X223" s="69">
        <v>46140</v>
      </c>
      <c r="Y223" s="69" t="str">
        <f t="shared" si="3"/>
        <v>DONE</v>
      </c>
      <c r="Z223" s="25">
        <v>49114</v>
      </c>
      <c r="AA223" s="72">
        <v>46141</v>
      </c>
      <c r="AB223" s="25" t="str">
        <f t="shared" si="4"/>
        <v>DONE</v>
      </c>
      <c r="AC223" s="25"/>
      <c r="AD223" s="54" t="s">
        <v>1643</v>
      </c>
      <c r="AE223" s="76">
        <v>46142</v>
      </c>
      <c r="AF223" s="69" t="str">
        <f t="shared" si="5"/>
        <v>DONE</v>
      </c>
      <c r="AG223" s="69">
        <v>46146</v>
      </c>
      <c r="AH223" s="75"/>
      <c r="AI223" s="77" t="e">
        <f t="shared" ca="1" si="6"/>
        <v>#NAME?</v>
      </c>
      <c r="AJ223" s="80" t="str">
        <f t="array" ref="AJ223">IFERROR(INDEX('[1]Master Price'!$E:$E,MATCH(D223,'[1]Master Price'!$B:$B,0)),"0")</f>
        <v>0</v>
      </c>
      <c r="AK223" s="80">
        <f t="shared" si="7"/>
        <v>0</v>
      </c>
      <c r="AL223" s="82" t="str">
        <f t="shared" si="36"/>
        <v>0-day</v>
      </c>
      <c r="AM223" s="82" t="str">
        <f t="shared" si="9"/>
        <v>1-day</v>
      </c>
      <c r="AN223" s="82" t="str">
        <f t="shared" si="37"/>
        <v>0-day</v>
      </c>
      <c r="AO223" s="82" t="str">
        <f t="shared" si="31"/>
        <v>1-day</v>
      </c>
      <c r="AP223" s="82" t="str">
        <f t="shared" si="12"/>
        <v>1-day</v>
      </c>
      <c r="AQ223" s="82" t="str">
        <f t="shared" si="13"/>
        <v>0-day</v>
      </c>
      <c r="AR223" s="83"/>
      <c r="AS223" s="83">
        <f t="shared" si="14"/>
        <v>221</v>
      </c>
      <c r="AT223" s="88" t="str">
        <f t="shared" si="29"/>
        <v>GMIAMMIPT/2026/04/1367</v>
      </c>
      <c r="AU223" s="84" t="e">
        <f t="shared" ca="1" si="15"/>
        <v>#NAME?</v>
      </c>
      <c r="AV223" s="88" t="e">
        <f t="shared" ca="1" si="16"/>
        <v>#NAME?</v>
      </c>
      <c r="AW223" s="83" t="e">
        <f t="shared" ca="1" si="17"/>
        <v>#NAME?</v>
      </c>
      <c r="AX223" s="88" t="e">
        <f t="shared" ca="1" si="18"/>
        <v>#NAME?</v>
      </c>
      <c r="AY223" s="83">
        <f t="shared" si="19"/>
        <v>200001045209</v>
      </c>
      <c r="AZ223" s="22" t="e">
        <f t="shared" ca="1" si="20"/>
        <v>#NAME?</v>
      </c>
      <c r="BA223" s="88" t="e">
        <f t="shared" ca="1" si="21"/>
        <v>#NAME?</v>
      </c>
      <c r="BB223" s="88" t="e">
        <f t="shared" ca="1" si="22"/>
        <v>#NAME?</v>
      </c>
      <c r="BC223" s="91" t="e">
        <f t="shared" ca="1" si="23"/>
        <v>#NAME?</v>
      </c>
      <c r="BD223" s="91" t="e">
        <f t="shared" ca="1" si="24"/>
        <v>#NAME?</v>
      </c>
      <c r="BE223" s="88" t="e">
        <f t="shared" ca="1" si="25"/>
        <v>#NAME?</v>
      </c>
      <c r="BF223" s="22" t="e">
        <f t="shared" ca="1" si="26"/>
        <v>#NAME?</v>
      </c>
      <c r="BG223" s="22" t="e">
        <f t="shared" ca="1" si="27"/>
        <v>#NAME?</v>
      </c>
      <c r="BH223" s="22"/>
      <c r="BI223" s="22"/>
      <c r="BJ223" s="22"/>
      <c r="BK223" s="22"/>
      <c r="BL223" s="22"/>
      <c r="BM223" s="22"/>
      <c r="BN223" s="25"/>
      <c r="BO223" s="25"/>
    </row>
    <row r="224" spans="1:67" ht="13.5" customHeight="1" x14ac:dyDescent="0.35">
      <c r="A224" s="25">
        <f t="shared" si="0"/>
        <v>222</v>
      </c>
      <c r="B224" s="139">
        <v>46128</v>
      </c>
      <c r="C224" s="54" t="s">
        <v>1641</v>
      </c>
      <c r="D224" s="54" t="s">
        <v>153</v>
      </c>
      <c r="E224" s="56" t="s">
        <v>154</v>
      </c>
      <c r="F224" s="54">
        <v>1</v>
      </c>
      <c r="G224" s="54" t="s">
        <v>65</v>
      </c>
      <c r="H224" s="54" t="str">
        <f t="shared" si="1"/>
        <v>DONE</v>
      </c>
      <c r="I224" s="54" t="s">
        <v>1642</v>
      </c>
      <c r="J224" s="58" t="s">
        <v>868</v>
      </c>
      <c r="K224" s="58" t="s">
        <v>79</v>
      </c>
      <c r="L224" s="60">
        <v>6049</v>
      </c>
      <c r="M224" s="25" t="s">
        <v>118</v>
      </c>
      <c r="N224" s="54" t="s">
        <v>283</v>
      </c>
      <c r="O224" s="96" t="s">
        <v>85</v>
      </c>
      <c r="P224" s="54" t="s">
        <v>87</v>
      </c>
      <c r="Q224" s="54" t="s">
        <v>785</v>
      </c>
      <c r="R224" s="25">
        <v>200001045209</v>
      </c>
      <c r="S224" s="66">
        <v>46132</v>
      </c>
      <c r="T224" s="66" t="str">
        <f t="shared" si="2"/>
        <v>DONE</v>
      </c>
      <c r="U224" s="66">
        <v>46133</v>
      </c>
      <c r="V224" s="25">
        <v>9200083729</v>
      </c>
      <c r="W224" s="25">
        <v>45067</v>
      </c>
      <c r="X224" s="69">
        <v>46140</v>
      </c>
      <c r="Y224" s="69" t="str">
        <f t="shared" si="3"/>
        <v>DONE</v>
      </c>
      <c r="Z224" s="25">
        <v>49114</v>
      </c>
      <c r="AA224" s="72">
        <v>46141</v>
      </c>
      <c r="AB224" s="25" t="str">
        <f t="shared" si="4"/>
        <v>DONE</v>
      </c>
      <c r="AC224" s="25"/>
      <c r="AD224" s="54" t="s">
        <v>1643</v>
      </c>
      <c r="AE224" s="76">
        <v>46142</v>
      </c>
      <c r="AF224" s="69" t="str">
        <f t="shared" si="5"/>
        <v>DONE</v>
      </c>
      <c r="AG224" s="69">
        <v>46146</v>
      </c>
      <c r="AH224" s="75"/>
      <c r="AI224" s="77" t="e">
        <f t="shared" ca="1" si="6"/>
        <v>#NAME?</v>
      </c>
      <c r="AJ224" s="80" t="str">
        <f t="array" ref="AJ224">IFERROR(INDEX('[1]Master Price'!$E:$E,MATCH(D224,'[1]Master Price'!$B:$B,0)),"0")</f>
        <v>0</v>
      </c>
      <c r="AK224" s="80">
        <f t="shared" si="7"/>
        <v>0</v>
      </c>
      <c r="AL224" s="82" t="str">
        <f t="shared" si="36"/>
        <v>0-day</v>
      </c>
      <c r="AM224" s="82" t="str">
        <f t="shared" si="9"/>
        <v>1-day</v>
      </c>
      <c r="AN224" s="82" t="str">
        <f t="shared" si="37"/>
        <v>0-day</v>
      </c>
      <c r="AO224" s="82" t="str">
        <f t="shared" si="31"/>
        <v>1-day</v>
      </c>
      <c r="AP224" s="82" t="str">
        <f t="shared" si="12"/>
        <v>1-day</v>
      </c>
      <c r="AQ224" s="82" t="str">
        <f t="shared" si="13"/>
        <v>0-day</v>
      </c>
      <c r="AR224" s="83"/>
      <c r="AS224" s="83">
        <f t="shared" si="14"/>
        <v>222</v>
      </c>
      <c r="AT224" s="88" t="str">
        <f t="shared" si="29"/>
        <v>GMIAMMIPT/2026/04/1367</v>
      </c>
      <c r="AU224" s="84" t="e">
        <f t="shared" ca="1" si="15"/>
        <v>#NAME?</v>
      </c>
      <c r="AV224" s="88" t="e">
        <f t="shared" ca="1" si="16"/>
        <v>#NAME?</v>
      </c>
      <c r="AW224" s="83" t="e">
        <f t="shared" ca="1" si="17"/>
        <v>#NAME?</v>
      </c>
      <c r="AX224" s="88" t="e">
        <f t="shared" ca="1" si="18"/>
        <v>#NAME?</v>
      </c>
      <c r="AY224" s="83">
        <f t="shared" si="19"/>
        <v>200001045209</v>
      </c>
      <c r="AZ224" s="22" t="e">
        <f t="shared" ca="1" si="20"/>
        <v>#NAME?</v>
      </c>
      <c r="BA224" s="88" t="e">
        <f t="shared" ca="1" si="21"/>
        <v>#NAME?</v>
      </c>
      <c r="BB224" s="88" t="e">
        <f t="shared" ca="1" si="22"/>
        <v>#NAME?</v>
      </c>
      <c r="BC224" s="91" t="e">
        <f t="shared" ca="1" si="23"/>
        <v>#NAME?</v>
      </c>
      <c r="BD224" s="91" t="e">
        <f t="shared" ca="1" si="24"/>
        <v>#NAME?</v>
      </c>
      <c r="BE224" s="88" t="e">
        <f t="shared" ca="1" si="25"/>
        <v>#NAME?</v>
      </c>
      <c r="BF224" s="22" t="e">
        <f t="shared" ca="1" si="26"/>
        <v>#NAME?</v>
      </c>
      <c r="BG224" s="22" t="e">
        <f t="shared" ca="1" si="27"/>
        <v>#NAME?</v>
      </c>
      <c r="BH224" s="22"/>
      <c r="BI224" s="22"/>
      <c r="BJ224" s="22"/>
      <c r="BK224" s="22"/>
      <c r="BL224" s="22"/>
      <c r="BM224" s="22"/>
      <c r="BN224" s="25"/>
      <c r="BO224" s="25"/>
    </row>
    <row r="225" spans="1:67" ht="13.5" customHeight="1" x14ac:dyDescent="0.35">
      <c r="A225" s="25">
        <f t="shared" si="0"/>
        <v>223</v>
      </c>
      <c r="B225" s="139">
        <v>46128</v>
      </c>
      <c r="C225" s="54" t="s">
        <v>1641</v>
      </c>
      <c r="D225" s="54" t="s">
        <v>322</v>
      </c>
      <c r="E225" s="56" t="s">
        <v>323</v>
      </c>
      <c r="F225" s="54">
        <v>1</v>
      </c>
      <c r="G225" s="54" t="s">
        <v>65</v>
      </c>
      <c r="H225" s="54" t="str">
        <f t="shared" si="1"/>
        <v>DONE</v>
      </c>
      <c r="I225" s="54" t="s">
        <v>1642</v>
      </c>
      <c r="J225" s="58" t="s">
        <v>868</v>
      </c>
      <c r="K225" s="58" t="s">
        <v>79</v>
      </c>
      <c r="L225" s="60">
        <v>6049</v>
      </c>
      <c r="M225" s="25" t="s">
        <v>118</v>
      </c>
      <c r="N225" s="54" t="s">
        <v>283</v>
      </c>
      <c r="O225" s="96" t="s">
        <v>85</v>
      </c>
      <c r="P225" s="54" t="s">
        <v>87</v>
      </c>
      <c r="Q225" s="54" t="s">
        <v>785</v>
      </c>
      <c r="R225" s="25">
        <v>200001045209</v>
      </c>
      <c r="S225" s="66">
        <v>46132</v>
      </c>
      <c r="T225" s="66" t="str">
        <f t="shared" si="2"/>
        <v>DONE</v>
      </c>
      <c r="U225" s="66">
        <v>46133</v>
      </c>
      <c r="V225" s="25">
        <v>9200083729</v>
      </c>
      <c r="W225" s="25">
        <v>45067</v>
      </c>
      <c r="X225" s="69">
        <v>46140</v>
      </c>
      <c r="Y225" s="69" t="str">
        <f t="shared" si="3"/>
        <v>DONE</v>
      </c>
      <c r="Z225" s="25">
        <v>49114</v>
      </c>
      <c r="AA225" s="72">
        <v>46141</v>
      </c>
      <c r="AB225" s="25" t="str">
        <f t="shared" si="4"/>
        <v>DONE</v>
      </c>
      <c r="AC225" s="25"/>
      <c r="AD225" s="54" t="s">
        <v>1643</v>
      </c>
      <c r="AE225" s="76">
        <v>46142</v>
      </c>
      <c r="AF225" s="69" t="str">
        <f t="shared" si="5"/>
        <v>DONE</v>
      </c>
      <c r="AG225" s="69">
        <v>46146</v>
      </c>
      <c r="AH225" s="75"/>
      <c r="AI225" s="77" t="e">
        <f t="shared" ca="1" si="6"/>
        <v>#NAME?</v>
      </c>
      <c r="AJ225" s="80" t="str">
        <f t="array" ref="AJ225">IFERROR(INDEX('[1]Master Price'!$E:$E,MATCH(D225,'[1]Master Price'!$B:$B,0)),"0")</f>
        <v>0</v>
      </c>
      <c r="AK225" s="80">
        <f t="shared" si="7"/>
        <v>0</v>
      </c>
      <c r="AL225" s="82" t="str">
        <f t="shared" si="36"/>
        <v>0-day</v>
      </c>
      <c r="AM225" s="82" t="str">
        <f t="shared" si="9"/>
        <v>1-day</v>
      </c>
      <c r="AN225" s="82" t="str">
        <f t="shared" si="37"/>
        <v>0-day</v>
      </c>
      <c r="AO225" s="82" t="str">
        <f t="shared" si="31"/>
        <v>1-day</v>
      </c>
      <c r="AP225" s="82" t="str">
        <f t="shared" si="12"/>
        <v>1-day</v>
      </c>
      <c r="AQ225" s="82" t="str">
        <f t="shared" si="13"/>
        <v>0-day</v>
      </c>
      <c r="AR225" s="83"/>
      <c r="AS225" s="83">
        <f t="shared" si="14"/>
        <v>223</v>
      </c>
      <c r="AT225" s="88" t="str">
        <f t="shared" si="29"/>
        <v>GMIAMMIPT/2026/04/1367</v>
      </c>
      <c r="AU225" s="84" t="e">
        <f t="shared" ca="1" si="15"/>
        <v>#NAME?</v>
      </c>
      <c r="AV225" s="88" t="e">
        <f t="shared" ca="1" si="16"/>
        <v>#NAME?</v>
      </c>
      <c r="AW225" s="83" t="e">
        <f t="shared" ca="1" si="17"/>
        <v>#NAME?</v>
      </c>
      <c r="AX225" s="88" t="e">
        <f t="shared" ca="1" si="18"/>
        <v>#NAME?</v>
      </c>
      <c r="AY225" s="83">
        <f t="shared" si="19"/>
        <v>200001045209</v>
      </c>
      <c r="AZ225" s="22" t="e">
        <f t="shared" ca="1" si="20"/>
        <v>#NAME?</v>
      </c>
      <c r="BA225" s="88" t="e">
        <f t="shared" ca="1" si="21"/>
        <v>#NAME?</v>
      </c>
      <c r="BB225" s="88" t="e">
        <f t="shared" ca="1" si="22"/>
        <v>#NAME?</v>
      </c>
      <c r="BC225" s="91" t="e">
        <f t="shared" ca="1" si="23"/>
        <v>#NAME?</v>
      </c>
      <c r="BD225" s="91" t="e">
        <f t="shared" ca="1" si="24"/>
        <v>#NAME?</v>
      </c>
      <c r="BE225" s="88" t="e">
        <f t="shared" ca="1" si="25"/>
        <v>#NAME?</v>
      </c>
      <c r="BF225" s="22" t="e">
        <f t="shared" ca="1" si="26"/>
        <v>#NAME?</v>
      </c>
      <c r="BG225" s="22" t="e">
        <f t="shared" ca="1" si="27"/>
        <v>#NAME?</v>
      </c>
      <c r="BH225" s="22"/>
      <c r="BI225" s="22"/>
      <c r="BJ225" s="22"/>
      <c r="BK225" s="22"/>
      <c r="BL225" s="22"/>
      <c r="BM225" s="22"/>
      <c r="BN225" s="25"/>
      <c r="BO225" s="25"/>
    </row>
    <row r="226" spans="1:67" ht="13.5" customHeight="1" x14ac:dyDescent="0.35">
      <c r="A226" s="25">
        <f t="shared" si="0"/>
        <v>224</v>
      </c>
      <c r="B226" s="139">
        <v>46128</v>
      </c>
      <c r="C226" s="54" t="s">
        <v>1641</v>
      </c>
      <c r="D226" s="54" t="s">
        <v>971</v>
      </c>
      <c r="E226" s="56" t="s">
        <v>972</v>
      </c>
      <c r="F226" s="54">
        <v>1</v>
      </c>
      <c r="G226" s="54" t="s">
        <v>65</v>
      </c>
      <c r="H226" s="54" t="str">
        <f t="shared" si="1"/>
        <v>DONE</v>
      </c>
      <c r="I226" s="54" t="s">
        <v>1642</v>
      </c>
      <c r="J226" s="58" t="s">
        <v>868</v>
      </c>
      <c r="K226" s="58" t="s">
        <v>79</v>
      </c>
      <c r="L226" s="60">
        <v>6049</v>
      </c>
      <c r="M226" s="25" t="s">
        <v>118</v>
      </c>
      <c r="N226" s="54" t="s">
        <v>283</v>
      </c>
      <c r="O226" s="96" t="s">
        <v>85</v>
      </c>
      <c r="P226" s="54" t="s">
        <v>87</v>
      </c>
      <c r="Q226" s="54" t="s">
        <v>785</v>
      </c>
      <c r="R226" s="25">
        <v>200001045209</v>
      </c>
      <c r="S226" s="66">
        <v>46132</v>
      </c>
      <c r="T226" s="66" t="str">
        <f t="shared" si="2"/>
        <v>DONE</v>
      </c>
      <c r="U226" s="66">
        <v>46133</v>
      </c>
      <c r="V226" s="25">
        <v>9200083729</v>
      </c>
      <c r="W226" s="25">
        <v>45067</v>
      </c>
      <c r="X226" s="69">
        <v>46140</v>
      </c>
      <c r="Y226" s="69" t="str">
        <f t="shared" si="3"/>
        <v>DONE</v>
      </c>
      <c r="Z226" s="25">
        <v>49114</v>
      </c>
      <c r="AA226" s="72">
        <v>46141</v>
      </c>
      <c r="AB226" s="25" t="str">
        <f t="shared" si="4"/>
        <v>DONE</v>
      </c>
      <c r="AC226" s="25"/>
      <c r="AD226" s="54" t="s">
        <v>1643</v>
      </c>
      <c r="AE226" s="76">
        <v>46142</v>
      </c>
      <c r="AF226" s="69" t="str">
        <f t="shared" si="5"/>
        <v>DONE</v>
      </c>
      <c r="AG226" s="69">
        <v>46146</v>
      </c>
      <c r="AH226" s="75"/>
      <c r="AI226" s="77" t="e">
        <f t="shared" ca="1" si="6"/>
        <v>#NAME?</v>
      </c>
      <c r="AJ226" s="80" t="str">
        <f t="array" ref="AJ226">IFERROR(INDEX('[1]Master Price'!$E:$E,MATCH(D226,'[1]Master Price'!$B:$B,0)),"0")</f>
        <v>0</v>
      </c>
      <c r="AK226" s="80">
        <f t="shared" si="7"/>
        <v>0</v>
      </c>
      <c r="AL226" s="82" t="str">
        <f t="shared" si="36"/>
        <v>0-day</v>
      </c>
      <c r="AM226" s="82" t="str">
        <f t="shared" si="9"/>
        <v>1-day</v>
      </c>
      <c r="AN226" s="82" t="str">
        <f t="shared" si="37"/>
        <v>0-day</v>
      </c>
      <c r="AO226" s="82" t="str">
        <f t="shared" si="31"/>
        <v>1-day</v>
      </c>
      <c r="AP226" s="82" t="str">
        <f t="shared" si="12"/>
        <v>1-day</v>
      </c>
      <c r="AQ226" s="82" t="str">
        <f t="shared" si="13"/>
        <v>0-day</v>
      </c>
      <c r="AR226" s="83"/>
      <c r="AS226" s="83">
        <f t="shared" si="14"/>
        <v>224</v>
      </c>
      <c r="AT226" s="88" t="str">
        <f t="shared" si="29"/>
        <v>GMIAMMIPT/2026/04/1367</v>
      </c>
      <c r="AU226" s="84" t="e">
        <f t="shared" ca="1" si="15"/>
        <v>#NAME?</v>
      </c>
      <c r="AV226" s="88" t="e">
        <f t="shared" ca="1" si="16"/>
        <v>#NAME?</v>
      </c>
      <c r="AW226" s="83" t="e">
        <f t="shared" ca="1" si="17"/>
        <v>#NAME?</v>
      </c>
      <c r="AX226" s="88" t="e">
        <f t="shared" ca="1" si="18"/>
        <v>#NAME?</v>
      </c>
      <c r="AY226" s="83">
        <f t="shared" si="19"/>
        <v>200001045209</v>
      </c>
      <c r="AZ226" s="22" t="e">
        <f t="shared" ca="1" si="20"/>
        <v>#NAME?</v>
      </c>
      <c r="BA226" s="88" t="e">
        <f t="shared" ca="1" si="21"/>
        <v>#NAME?</v>
      </c>
      <c r="BB226" s="88" t="e">
        <f t="shared" ca="1" si="22"/>
        <v>#NAME?</v>
      </c>
      <c r="BC226" s="91" t="e">
        <f t="shared" ca="1" si="23"/>
        <v>#NAME?</v>
      </c>
      <c r="BD226" s="91" t="e">
        <f t="shared" ca="1" si="24"/>
        <v>#NAME?</v>
      </c>
      <c r="BE226" s="88" t="e">
        <f t="shared" ca="1" si="25"/>
        <v>#NAME?</v>
      </c>
      <c r="BF226" s="22" t="e">
        <f t="shared" ca="1" si="26"/>
        <v>#NAME?</v>
      </c>
      <c r="BG226" s="22" t="e">
        <f t="shared" ca="1" si="27"/>
        <v>#NAME?</v>
      </c>
      <c r="BH226" s="22"/>
      <c r="BI226" s="22"/>
      <c r="BJ226" s="22"/>
      <c r="BK226" s="22"/>
      <c r="BL226" s="22"/>
      <c r="BM226" s="22"/>
      <c r="BN226" s="25"/>
      <c r="BO226" s="25"/>
    </row>
    <row r="227" spans="1:67" ht="13.5" customHeight="1" x14ac:dyDescent="0.35">
      <c r="A227" s="25">
        <f t="shared" si="0"/>
        <v>225</v>
      </c>
      <c r="B227" s="139">
        <v>46128</v>
      </c>
      <c r="C227" s="54" t="s">
        <v>1641</v>
      </c>
      <c r="D227" s="58" t="s">
        <v>115</v>
      </c>
      <c r="E227" s="56" t="s">
        <v>116</v>
      </c>
      <c r="F227" s="54">
        <v>1</v>
      </c>
      <c r="G227" s="54" t="s">
        <v>65</v>
      </c>
      <c r="H227" s="54" t="str">
        <f t="shared" si="1"/>
        <v>DONE</v>
      </c>
      <c r="I227" s="54" t="s">
        <v>1642</v>
      </c>
      <c r="J227" s="58" t="s">
        <v>868</v>
      </c>
      <c r="K227" s="58" t="s">
        <v>79</v>
      </c>
      <c r="L227" s="54">
        <v>6049</v>
      </c>
      <c r="M227" s="25" t="s">
        <v>118</v>
      </c>
      <c r="N227" s="54" t="s">
        <v>283</v>
      </c>
      <c r="O227" s="96" t="s">
        <v>85</v>
      </c>
      <c r="P227" s="54" t="s">
        <v>87</v>
      </c>
      <c r="Q227" s="54" t="s">
        <v>785</v>
      </c>
      <c r="R227" s="25">
        <v>200001045209</v>
      </c>
      <c r="S227" s="66">
        <v>46132</v>
      </c>
      <c r="T227" s="66" t="str">
        <f t="shared" si="2"/>
        <v>DONE</v>
      </c>
      <c r="U227" s="66">
        <v>46133</v>
      </c>
      <c r="V227" s="25">
        <v>9200083729</v>
      </c>
      <c r="W227" s="25">
        <v>45067</v>
      </c>
      <c r="X227" s="69">
        <v>46140</v>
      </c>
      <c r="Y227" s="69" t="str">
        <f t="shared" si="3"/>
        <v>DONE</v>
      </c>
      <c r="Z227" s="25">
        <v>49114</v>
      </c>
      <c r="AA227" s="72">
        <v>46141</v>
      </c>
      <c r="AB227" s="25" t="str">
        <f t="shared" si="4"/>
        <v>DONE</v>
      </c>
      <c r="AC227" s="25"/>
      <c r="AD227" s="54" t="s">
        <v>1643</v>
      </c>
      <c r="AE227" s="76">
        <v>46142</v>
      </c>
      <c r="AF227" s="69" t="str">
        <f t="shared" si="5"/>
        <v>DONE</v>
      </c>
      <c r="AG227" s="69">
        <v>46146</v>
      </c>
      <c r="AH227" s="75"/>
      <c r="AI227" s="77" t="e">
        <f t="shared" ca="1" si="6"/>
        <v>#NAME?</v>
      </c>
      <c r="AJ227" s="80" t="str">
        <f t="array" ref="AJ227">IFERROR(INDEX('[1]Master Price'!$E:$E,MATCH(D227,'[1]Master Price'!$B:$B,0)),"0")</f>
        <v>0</v>
      </c>
      <c r="AK227" s="80">
        <f t="shared" si="7"/>
        <v>0</v>
      </c>
      <c r="AL227" s="82" t="str">
        <f t="shared" si="36"/>
        <v>0-day</v>
      </c>
      <c r="AM227" s="82" t="str">
        <f t="shared" si="9"/>
        <v>1-day</v>
      </c>
      <c r="AN227" s="82" t="str">
        <f t="shared" si="37"/>
        <v>0-day</v>
      </c>
      <c r="AO227" s="82" t="str">
        <f t="shared" si="31"/>
        <v>1-day</v>
      </c>
      <c r="AP227" s="82" t="str">
        <f t="shared" si="12"/>
        <v>1-day</v>
      </c>
      <c r="AQ227" s="82" t="str">
        <f t="shared" si="13"/>
        <v>0-day</v>
      </c>
      <c r="AR227" s="83"/>
      <c r="AS227" s="83">
        <f t="shared" si="14"/>
        <v>225</v>
      </c>
      <c r="AT227" s="88" t="str">
        <f t="shared" si="29"/>
        <v>GMIAMMIPT/2026/04/1367</v>
      </c>
      <c r="AU227" s="84" t="e">
        <f t="shared" ca="1" si="15"/>
        <v>#NAME?</v>
      </c>
      <c r="AV227" s="88" t="e">
        <f t="shared" ca="1" si="16"/>
        <v>#NAME?</v>
      </c>
      <c r="AW227" s="83" t="e">
        <f t="shared" ca="1" si="17"/>
        <v>#NAME?</v>
      </c>
      <c r="AX227" s="88" t="e">
        <f t="shared" ca="1" si="18"/>
        <v>#NAME?</v>
      </c>
      <c r="AY227" s="83">
        <f t="shared" si="19"/>
        <v>200001045209</v>
      </c>
      <c r="AZ227" s="22" t="e">
        <f t="shared" ca="1" si="20"/>
        <v>#NAME?</v>
      </c>
      <c r="BA227" s="88" t="e">
        <f t="shared" ca="1" si="21"/>
        <v>#NAME?</v>
      </c>
      <c r="BB227" s="88" t="e">
        <f t="shared" ca="1" si="22"/>
        <v>#NAME?</v>
      </c>
      <c r="BC227" s="91" t="e">
        <f t="shared" ca="1" si="23"/>
        <v>#NAME?</v>
      </c>
      <c r="BD227" s="91" t="e">
        <f t="shared" ca="1" si="24"/>
        <v>#NAME?</v>
      </c>
      <c r="BE227" s="88" t="e">
        <f t="shared" ca="1" si="25"/>
        <v>#NAME?</v>
      </c>
      <c r="BF227" s="22" t="e">
        <f t="shared" ca="1" si="26"/>
        <v>#NAME?</v>
      </c>
      <c r="BG227" s="22" t="e">
        <f t="shared" ca="1" si="27"/>
        <v>#NAME?</v>
      </c>
      <c r="BH227" s="22"/>
      <c r="BI227" s="22"/>
      <c r="BJ227" s="22"/>
      <c r="BK227" s="22"/>
      <c r="BL227" s="22"/>
      <c r="BM227" s="22"/>
      <c r="BN227" s="25"/>
      <c r="BO227" s="25"/>
    </row>
    <row r="228" spans="1:67" ht="13.5" customHeight="1" x14ac:dyDescent="0.35">
      <c r="A228" s="25">
        <f t="shared" si="0"/>
        <v>226</v>
      </c>
      <c r="B228" s="139">
        <v>46130</v>
      </c>
      <c r="C228" s="54" t="s">
        <v>1655</v>
      </c>
      <c r="D228" s="58" t="s">
        <v>1656</v>
      </c>
      <c r="E228" s="56" t="s">
        <v>1657</v>
      </c>
      <c r="F228" s="54">
        <v>2</v>
      </c>
      <c r="G228" s="54" t="s">
        <v>65</v>
      </c>
      <c r="H228" s="54" t="str">
        <f t="shared" si="1"/>
        <v>DONE</v>
      </c>
      <c r="I228" s="54" t="s">
        <v>1658</v>
      </c>
      <c r="J228" s="62" t="s">
        <v>73</v>
      </c>
      <c r="K228" s="62" t="s">
        <v>73</v>
      </c>
      <c r="L228" s="54"/>
      <c r="M228" s="25"/>
      <c r="N228" s="54" t="s">
        <v>90</v>
      </c>
      <c r="O228" s="114" t="s">
        <v>81</v>
      </c>
      <c r="P228" s="54" t="s">
        <v>87</v>
      </c>
      <c r="Q228" s="54" t="s">
        <v>1219</v>
      </c>
      <c r="R228" s="25">
        <v>200001045214</v>
      </c>
      <c r="S228" s="66">
        <v>46132</v>
      </c>
      <c r="T228" s="66" t="str">
        <f t="shared" si="2"/>
        <v>DONE</v>
      </c>
      <c r="U228" s="66">
        <v>46133</v>
      </c>
      <c r="V228" s="25">
        <v>9200083726</v>
      </c>
      <c r="W228" s="25">
        <v>45066</v>
      </c>
      <c r="X228" s="69">
        <v>46140</v>
      </c>
      <c r="Y228" s="69" t="str">
        <f t="shared" si="3"/>
        <v>DONE</v>
      </c>
      <c r="Z228" s="25">
        <v>49113</v>
      </c>
      <c r="AA228" s="72">
        <v>46141</v>
      </c>
      <c r="AB228" s="25" t="str">
        <f t="shared" si="4"/>
        <v>DONE</v>
      </c>
      <c r="AC228" s="25"/>
      <c r="AD228" s="54" t="s">
        <v>1661</v>
      </c>
      <c r="AE228" s="76">
        <v>46142</v>
      </c>
      <c r="AF228" s="69" t="str">
        <f t="shared" si="5"/>
        <v>DONE</v>
      </c>
      <c r="AG228" s="69">
        <v>46146</v>
      </c>
      <c r="AH228" s="75"/>
      <c r="AI228" s="77" t="e">
        <f t="shared" ca="1" si="6"/>
        <v>#NAME?</v>
      </c>
      <c r="AJ228" s="80" t="str">
        <f t="array" ref="AJ228">IFERROR(INDEX('[1]Master Price'!$E:$E,MATCH(D228,'[1]Master Price'!$B:$B,0)),"0")</f>
        <v>0</v>
      </c>
      <c r="AK228" s="80">
        <f t="shared" si="7"/>
        <v>0</v>
      </c>
      <c r="AL228" s="82" t="str">
        <f t="shared" si="36"/>
        <v>0-day</v>
      </c>
      <c r="AM228" s="82" t="str">
        <f t="shared" si="9"/>
        <v>1-day</v>
      </c>
      <c r="AN228" s="82" t="str">
        <f t="shared" si="37"/>
        <v>0-day</v>
      </c>
      <c r="AO228" s="82" t="str">
        <f t="shared" si="31"/>
        <v>1-day</v>
      </c>
      <c r="AP228" s="82" t="str">
        <f t="shared" si="12"/>
        <v>1-day</v>
      </c>
      <c r="AQ228" s="82" t="str">
        <f t="shared" si="13"/>
        <v>0-day</v>
      </c>
      <c r="AR228" s="83"/>
      <c r="AS228" s="83">
        <f t="shared" si="14"/>
        <v>226</v>
      </c>
      <c r="AT228" s="88" t="str">
        <f t="shared" si="29"/>
        <v>GMIAMMIPT/2026/04/1368</v>
      </c>
      <c r="AU228" s="84" t="e">
        <f t="shared" ca="1" si="15"/>
        <v>#NAME?</v>
      </c>
      <c r="AV228" s="88" t="e">
        <f t="shared" ca="1" si="16"/>
        <v>#NAME?</v>
      </c>
      <c r="AW228" s="83" t="e">
        <f t="shared" ca="1" si="17"/>
        <v>#NAME?</v>
      </c>
      <c r="AX228" s="88" t="e">
        <f t="shared" ca="1" si="18"/>
        <v>#NAME?</v>
      </c>
      <c r="AY228" s="83">
        <f t="shared" si="19"/>
        <v>200001045214</v>
      </c>
      <c r="AZ228" s="22" t="e">
        <f t="shared" ca="1" si="20"/>
        <v>#NAME?</v>
      </c>
      <c r="BA228" s="88" t="e">
        <f t="shared" ca="1" si="21"/>
        <v>#NAME?</v>
      </c>
      <c r="BB228" s="88" t="e">
        <f t="shared" ca="1" si="22"/>
        <v>#NAME?</v>
      </c>
      <c r="BC228" s="91" t="e">
        <f t="shared" ca="1" si="23"/>
        <v>#NAME?</v>
      </c>
      <c r="BD228" s="91" t="e">
        <f t="shared" ca="1" si="24"/>
        <v>#NAME?</v>
      </c>
      <c r="BE228" s="88" t="e">
        <f t="shared" ca="1" si="25"/>
        <v>#NAME?</v>
      </c>
      <c r="BF228" s="22" t="e">
        <f t="shared" ca="1" si="26"/>
        <v>#NAME?</v>
      </c>
      <c r="BG228" s="22" t="e">
        <f t="shared" ca="1" si="27"/>
        <v>#NAME?</v>
      </c>
      <c r="BH228" s="22"/>
      <c r="BI228" s="22"/>
      <c r="BJ228" s="22"/>
      <c r="BK228" s="22"/>
      <c r="BL228" s="22"/>
      <c r="BM228" s="22"/>
      <c r="BN228" s="25"/>
      <c r="BO228" s="25"/>
    </row>
    <row r="229" spans="1:67" ht="13.5" customHeight="1" x14ac:dyDescent="0.35">
      <c r="A229" s="25">
        <f t="shared" si="0"/>
        <v>227</v>
      </c>
      <c r="B229" s="139">
        <v>46130</v>
      </c>
      <c r="C229" s="54" t="s">
        <v>1655</v>
      </c>
      <c r="D229" s="58" t="s">
        <v>820</v>
      </c>
      <c r="E229" s="56" t="s">
        <v>821</v>
      </c>
      <c r="F229" s="54">
        <v>1</v>
      </c>
      <c r="G229" s="54" t="s">
        <v>65</v>
      </c>
      <c r="H229" s="54" t="str">
        <f t="shared" si="1"/>
        <v>DONE</v>
      </c>
      <c r="I229" s="54" t="s">
        <v>1658</v>
      </c>
      <c r="J229" s="62" t="s">
        <v>73</v>
      </c>
      <c r="K229" s="62" t="s">
        <v>73</v>
      </c>
      <c r="L229" s="54"/>
      <c r="M229" s="25"/>
      <c r="N229" s="54" t="s">
        <v>90</v>
      </c>
      <c r="O229" s="114" t="s">
        <v>81</v>
      </c>
      <c r="P229" s="54" t="s">
        <v>87</v>
      </c>
      <c r="Q229" s="54" t="s">
        <v>1219</v>
      </c>
      <c r="R229" s="25">
        <v>200001045214</v>
      </c>
      <c r="S229" s="66">
        <v>46132</v>
      </c>
      <c r="T229" s="66" t="str">
        <f t="shared" si="2"/>
        <v>DONE</v>
      </c>
      <c r="U229" s="66">
        <v>46133</v>
      </c>
      <c r="V229" s="25">
        <v>9200083726</v>
      </c>
      <c r="W229" s="25">
        <v>45066</v>
      </c>
      <c r="X229" s="69">
        <v>46140</v>
      </c>
      <c r="Y229" s="69" t="str">
        <f t="shared" si="3"/>
        <v>DONE</v>
      </c>
      <c r="Z229" s="25">
        <v>49113</v>
      </c>
      <c r="AA229" s="72">
        <v>46141</v>
      </c>
      <c r="AB229" s="25" t="str">
        <f t="shared" si="4"/>
        <v>DONE</v>
      </c>
      <c r="AC229" s="25"/>
      <c r="AD229" s="54" t="s">
        <v>1661</v>
      </c>
      <c r="AE229" s="76">
        <v>46142</v>
      </c>
      <c r="AF229" s="69" t="str">
        <f t="shared" si="5"/>
        <v>DONE</v>
      </c>
      <c r="AG229" s="69">
        <v>46146</v>
      </c>
      <c r="AH229" s="75"/>
      <c r="AI229" s="77" t="e">
        <f t="shared" ca="1" si="6"/>
        <v>#NAME?</v>
      </c>
      <c r="AJ229" s="80" t="str">
        <f t="array" ref="AJ229">IFERROR(INDEX('[1]Master Price'!$E:$E,MATCH(D229,'[1]Master Price'!$B:$B,0)),"0")</f>
        <v>0</v>
      </c>
      <c r="AK229" s="80">
        <f t="shared" si="7"/>
        <v>0</v>
      </c>
      <c r="AL229" s="82" t="str">
        <f t="shared" si="36"/>
        <v>0-day</v>
      </c>
      <c r="AM229" s="82" t="str">
        <f t="shared" si="9"/>
        <v>1-day</v>
      </c>
      <c r="AN229" s="82" t="str">
        <f t="shared" si="37"/>
        <v>0-day</v>
      </c>
      <c r="AO229" s="82" t="str">
        <f t="shared" si="31"/>
        <v>1-day</v>
      </c>
      <c r="AP229" s="82" t="str">
        <f t="shared" si="12"/>
        <v>1-day</v>
      </c>
      <c r="AQ229" s="82" t="str">
        <f t="shared" si="13"/>
        <v>0-day</v>
      </c>
      <c r="AR229" s="83"/>
      <c r="AS229" s="83">
        <f t="shared" si="14"/>
        <v>227</v>
      </c>
      <c r="AT229" s="88" t="str">
        <f t="shared" si="29"/>
        <v>GMIAMMIPT/2026/04/1368</v>
      </c>
      <c r="AU229" s="84" t="e">
        <f t="shared" ca="1" si="15"/>
        <v>#NAME?</v>
      </c>
      <c r="AV229" s="88" t="e">
        <f t="shared" ca="1" si="16"/>
        <v>#NAME?</v>
      </c>
      <c r="AW229" s="83" t="e">
        <f t="shared" ca="1" si="17"/>
        <v>#NAME?</v>
      </c>
      <c r="AX229" s="88" t="e">
        <f t="shared" ca="1" si="18"/>
        <v>#NAME?</v>
      </c>
      <c r="AY229" s="83">
        <f t="shared" si="19"/>
        <v>200001045214</v>
      </c>
      <c r="AZ229" s="22" t="e">
        <f t="shared" ca="1" si="20"/>
        <v>#NAME?</v>
      </c>
      <c r="BA229" s="88" t="e">
        <f t="shared" ca="1" si="21"/>
        <v>#NAME?</v>
      </c>
      <c r="BB229" s="88" t="e">
        <f t="shared" ca="1" si="22"/>
        <v>#NAME?</v>
      </c>
      <c r="BC229" s="91" t="e">
        <f t="shared" ca="1" si="23"/>
        <v>#NAME?</v>
      </c>
      <c r="BD229" s="91" t="e">
        <f t="shared" ca="1" si="24"/>
        <v>#NAME?</v>
      </c>
      <c r="BE229" s="88" t="e">
        <f t="shared" ca="1" si="25"/>
        <v>#NAME?</v>
      </c>
      <c r="BF229" s="22" t="e">
        <f t="shared" ca="1" si="26"/>
        <v>#NAME?</v>
      </c>
      <c r="BG229" s="22" t="e">
        <f t="shared" ca="1" si="27"/>
        <v>#NAME?</v>
      </c>
      <c r="BH229" s="22"/>
      <c r="BI229" s="22"/>
      <c r="BJ229" s="22"/>
      <c r="BK229" s="22"/>
      <c r="BL229" s="22"/>
      <c r="BM229" s="22"/>
      <c r="BN229" s="25"/>
      <c r="BO229" s="25"/>
    </row>
    <row r="230" spans="1:67" ht="13.5" customHeight="1" x14ac:dyDescent="0.35">
      <c r="A230" s="25">
        <f t="shared" si="0"/>
        <v>228</v>
      </c>
      <c r="B230" s="139">
        <v>46130</v>
      </c>
      <c r="C230" s="54" t="s">
        <v>1671</v>
      </c>
      <c r="D230" s="58" t="s">
        <v>68</v>
      </c>
      <c r="E230" s="56" t="s">
        <v>70</v>
      </c>
      <c r="F230" s="54">
        <v>2</v>
      </c>
      <c r="G230" s="54" t="s">
        <v>65</v>
      </c>
      <c r="H230" s="54" t="str">
        <f t="shared" si="1"/>
        <v>DONE</v>
      </c>
      <c r="I230" s="54" t="s">
        <v>1672</v>
      </c>
      <c r="J230" s="62" t="s">
        <v>73</v>
      </c>
      <c r="K230" s="62" t="s">
        <v>73</v>
      </c>
      <c r="L230" s="54">
        <v>8326.1</v>
      </c>
      <c r="M230" s="25"/>
      <c r="N230" s="54" t="s">
        <v>161</v>
      </c>
      <c r="O230" s="96" t="s">
        <v>85</v>
      </c>
      <c r="P230" s="54" t="s">
        <v>87</v>
      </c>
      <c r="Q230" s="54" t="s">
        <v>1673</v>
      </c>
      <c r="R230" s="25">
        <v>200001045219</v>
      </c>
      <c r="S230" s="66">
        <v>46132</v>
      </c>
      <c r="T230" s="66" t="str">
        <f t="shared" si="2"/>
        <v>DONE</v>
      </c>
      <c r="U230" s="66">
        <v>46133</v>
      </c>
      <c r="V230" s="25">
        <v>9200083742</v>
      </c>
      <c r="W230" s="25">
        <v>45070</v>
      </c>
      <c r="X230" s="69">
        <v>46140</v>
      </c>
      <c r="Y230" s="69" t="str">
        <f t="shared" si="3"/>
        <v>DONE</v>
      </c>
      <c r="Z230" s="25">
        <v>49116</v>
      </c>
      <c r="AA230" s="72">
        <v>46141</v>
      </c>
      <c r="AB230" s="25" t="str">
        <f t="shared" si="4"/>
        <v>DONE</v>
      </c>
      <c r="AC230" s="25"/>
      <c r="AD230" s="54" t="s">
        <v>1674</v>
      </c>
      <c r="AE230" s="76">
        <v>46142</v>
      </c>
      <c r="AF230" s="69" t="str">
        <f t="shared" si="5"/>
        <v>DONE</v>
      </c>
      <c r="AG230" s="69">
        <v>46146</v>
      </c>
      <c r="AH230" s="75"/>
      <c r="AI230" s="77" t="e">
        <f t="shared" ca="1" si="6"/>
        <v>#NAME?</v>
      </c>
      <c r="AJ230" s="80" t="str">
        <f t="array" ref="AJ230">IFERROR(INDEX('[1]Master Price'!$E:$E,MATCH(D230,'[1]Master Price'!$B:$B,0)),"0")</f>
        <v>0</v>
      </c>
      <c r="AK230" s="80">
        <f t="shared" si="7"/>
        <v>0</v>
      </c>
      <c r="AL230" s="82" t="str">
        <f t="shared" si="36"/>
        <v>0-day</v>
      </c>
      <c r="AM230" s="82" t="str">
        <f t="shared" si="9"/>
        <v>1-day</v>
      </c>
      <c r="AN230" s="82" t="str">
        <f t="shared" si="37"/>
        <v>0-day</v>
      </c>
      <c r="AO230" s="82" t="str">
        <f t="shared" si="31"/>
        <v>1-day</v>
      </c>
      <c r="AP230" s="82" t="str">
        <f t="shared" si="12"/>
        <v>1-day</v>
      </c>
      <c r="AQ230" s="82" t="str">
        <f t="shared" si="13"/>
        <v>0-day</v>
      </c>
      <c r="AR230" s="83"/>
      <c r="AS230" s="83">
        <f t="shared" si="14"/>
        <v>228</v>
      </c>
      <c r="AT230" s="88" t="str">
        <f t="shared" si="29"/>
        <v>GMIAMMIPT/2026/04/1369</v>
      </c>
      <c r="AU230" s="84" t="e">
        <f t="shared" ca="1" si="15"/>
        <v>#NAME?</v>
      </c>
      <c r="AV230" s="88" t="e">
        <f t="shared" ca="1" si="16"/>
        <v>#NAME?</v>
      </c>
      <c r="AW230" s="83" t="e">
        <f t="shared" ca="1" si="17"/>
        <v>#NAME?</v>
      </c>
      <c r="AX230" s="88" t="e">
        <f t="shared" ca="1" si="18"/>
        <v>#NAME?</v>
      </c>
      <c r="AY230" s="83">
        <f t="shared" si="19"/>
        <v>200001045219</v>
      </c>
      <c r="AZ230" s="22" t="e">
        <f t="shared" ca="1" si="20"/>
        <v>#NAME?</v>
      </c>
      <c r="BA230" s="88" t="e">
        <f t="shared" ca="1" si="21"/>
        <v>#NAME?</v>
      </c>
      <c r="BB230" s="88" t="e">
        <f t="shared" ca="1" si="22"/>
        <v>#NAME?</v>
      </c>
      <c r="BC230" s="91" t="e">
        <f t="shared" ca="1" si="23"/>
        <v>#NAME?</v>
      </c>
      <c r="BD230" s="91" t="e">
        <f t="shared" ca="1" si="24"/>
        <v>#NAME?</v>
      </c>
      <c r="BE230" s="88" t="e">
        <f t="shared" ca="1" si="25"/>
        <v>#NAME?</v>
      </c>
      <c r="BF230" s="22" t="e">
        <f t="shared" ca="1" si="26"/>
        <v>#NAME?</v>
      </c>
      <c r="BG230" s="22" t="e">
        <f t="shared" ca="1" si="27"/>
        <v>#NAME?</v>
      </c>
      <c r="BH230" s="22"/>
      <c r="BI230" s="22"/>
      <c r="BJ230" s="22"/>
      <c r="BK230" s="22"/>
      <c r="BL230" s="22"/>
      <c r="BM230" s="22"/>
      <c r="BN230" s="25"/>
      <c r="BO230" s="25"/>
    </row>
    <row r="231" spans="1:67" ht="13.5" customHeight="1" x14ac:dyDescent="0.35">
      <c r="A231" s="25">
        <f t="shared" si="0"/>
        <v>229</v>
      </c>
      <c r="B231" s="139">
        <v>46130</v>
      </c>
      <c r="C231" s="54" t="s">
        <v>1678</v>
      </c>
      <c r="D231" s="58" t="s">
        <v>1242</v>
      </c>
      <c r="E231" s="56" t="s">
        <v>1243</v>
      </c>
      <c r="F231" s="54">
        <v>3</v>
      </c>
      <c r="G231" s="54" t="s">
        <v>65</v>
      </c>
      <c r="H231" s="54" t="str">
        <f t="shared" si="1"/>
        <v>DONE</v>
      </c>
      <c r="I231" s="54" t="s">
        <v>1679</v>
      </c>
      <c r="J231" s="58" t="s">
        <v>467</v>
      </c>
      <c r="K231" s="58" t="s">
        <v>106</v>
      </c>
      <c r="L231" s="54"/>
      <c r="M231" s="25"/>
      <c r="N231" s="54" t="s">
        <v>161</v>
      </c>
      <c r="O231" s="114" t="s">
        <v>81</v>
      </c>
      <c r="P231" s="54" t="s">
        <v>87</v>
      </c>
      <c r="Q231" s="54" t="s">
        <v>522</v>
      </c>
      <c r="R231" s="25">
        <v>200001045213</v>
      </c>
      <c r="S231" s="66">
        <v>46132</v>
      </c>
      <c r="T231" s="66" t="str">
        <f t="shared" si="2"/>
        <v>DONE</v>
      </c>
      <c r="U231" s="66">
        <v>46133</v>
      </c>
      <c r="V231" s="25">
        <v>9200083758</v>
      </c>
      <c r="W231" s="25">
        <v>45079</v>
      </c>
      <c r="X231" s="69">
        <v>46140</v>
      </c>
      <c r="Y231" s="69" t="str">
        <f t="shared" si="3"/>
        <v>DONE</v>
      </c>
      <c r="Z231" s="25">
        <v>49125</v>
      </c>
      <c r="AA231" s="69">
        <v>46142</v>
      </c>
      <c r="AB231" s="25" t="str">
        <f t="shared" si="4"/>
        <v>DONE</v>
      </c>
      <c r="AC231" s="25"/>
      <c r="AD231" s="54" t="s">
        <v>1681</v>
      </c>
      <c r="AE231" s="76">
        <v>46142</v>
      </c>
      <c r="AF231" s="69" t="str">
        <f t="shared" si="5"/>
        <v>DONE</v>
      </c>
      <c r="AG231" s="69">
        <v>46146</v>
      </c>
      <c r="AH231" s="75"/>
      <c r="AI231" s="77" t="e">
        <f t="shared" ca="1" si="6"/>
        <v>#NAME?</v>
      </c>
      <c r="AJ231" s="80" t="str">
        <f t="array" ref="AJ231">IFERROR(INDEX('[1]Master Price'!$E:$E,MATCH(D231,'[1]Master Price'!$B:$B,0)),"0")</f>
        <v>0</v>
      </c>
      <c r="AK231" s="80">
        <f t="shared" si="7"/>
        <v>0</v>
      </c>
      <c r="AL231" s="82" t="str">
        <f t="shared" si="36"/>
        <v>0-day</v>
      </c>
      <c r="AM231" s="82" t="str">
        <f t="shared" si="9"/>
        <v>1-day</v>
      </c>
      <c r="AN231" s="82" t="str">
        <f t="shared" si="37"/>
        <v>0-day</v>
      </c>
      <c r="AO231" s="82" t="str">
        <f t="shared" si="31"/>
        <v>2-day</v>
      </c>
      <c r="AP231" s="82" t="str">
        <f t="shared" si="12"/>
        <v>0-day</v>
      </c>
      <c r="AQ231" s="82" t="str">
        <f t="shared" si="13"/>
        <v>0-day</v>
      </c>
      <c r="AR231" s="83"/>
      <c r="AS231" s="83">
        <f t="shared" si="14"/>
        <v>229</v>
      </c>
      <c r="AT231" s="88" t="str">
        <f t="shared" si="29"/>
        <v>GMIAMMIPT/2026/04/1370</v>
      </c>
      <c r="AU231" s="84" t="e">
        <f t="shared" ca="1" si="15"/>
        <v>#NAME?</v>
      </c>
      <c r="AV231" s="88" t="e">
        <f t="shared" ca="1" si="16"/>
        <v>#NAME?</v>
      </c>
      <c r="AW231" s="83" t="e">
        <f t="shared" ca="1" si="17"/>
        <v>#NAME?</v>
      </c>
      <c r="AX231" s="88" t="e">
        <f t="shared" ca="1" si="18"/>
        <v>#NAME?</v>
      </c>
      <c r="AY231" s="83">
        <f t="shared" si="19"/>
        <v>200001045213</v>
      </c>
      <c r="AZ231" s="22" t="e">
        <f t="shared" ca="1" si="20"/>
        <v>#NAME?</v>
      </c>
      <c r="BA231" s="88" t="e">
        <f t="shared" ca="1" si="21"/>
        <v>#NAME?</v>
      </c>
      <c r="BB231" s="88" t="e">
        <f t="shared" ca="1" si="22"/>
        <v>#NAME?</v>
      </c>
      <c r="BC231" s="91" t="e">
        <f t="shared" ca="1" si="23"/>
        <v>#NAME?</v>
      </c>
      <c r="BD231" s="91" t="e">
        <f t="shared" ca="1" si="24"/>
        <v>#NAME?</v>
      </c>
      <c r="BE231" s="88" t="e">
        <f t="shared" ca="1" si="25"/>
        <v>#NAME?</v>
      </c>
      <c r="BF231" s="22" t="e">
        <f t="shared" ca="1" si="26"/>
        <v>#NAME?</v>
      </c>
      <c r="BG231" s="22" t="e">
        <f t="shared" ca="1" si="27"/>
        <v>#NAME?</v>
      </c>
      <c r="BH231" s="22"/>
      <c r="BI231" s="22"/>
      <c r="BJ231" s="22"/>
      <c r="BK231" s="22"/>
      <c r="BL231" s="22"/>
      <c r="BM231" s="22"/>
      <c r="BN231" s="25"/>
      <c r="BO231" s="25"/>
    </row>
    <row r="232" spans="1:67" ht="13.5" customHeight="1" x14ac:dyDescent="0.35">
      <c r="A232" s="25">
        <f t="shared" si="0"/>
        <v>230</v>
      </c>
      <c r="B232" s="139">
        <v>46130</v>
      </c>
      <c r="C232" s="54" t="s">
        <v>1678</v>
      </c>
      <c r="D232" s="58" t="s">
        <v>1682</v>
      </c>
      <c r="E232" s="56" t="s">
        <v>1683</v>
      </c>
      <c r="F232" s="54">
        <v>1</v>
      </c>
      <c r="G232" s="54" t="s">
        <v>65</v>
      </c>
      <c r="H232" s="54" t="str">
        <f t="shared" si="1"/>
        <v>DONE</v>
      </c>
      <c r="I232" s="54" t="s">
        <v>1679</v>
      </c>
      <c r="J232" s="58" t="s">
        <v>467</v>
      </c>
      <c r="K232" s="58" t="s">
        <v>106</v>
      </c>
      <c r="L232" s="54"/>
      <c r="M232" s="25"/>
      <c r="N232" s="54" t="s">
        <v>161</v>
      </c>
      <c r="O232" s="114" t="s">
        <v>81</v>
      </c>
      <c r="P232" s="54" t="s">
        <v>87</v>
      </c>
      <c r="Q232" s="54" t="s">
        <v>522</v>
      </c>
      <c r="R232" s="25">
        <v>200001045213</v>
      </c>
      <c r="S232" s="66">
        <v>46132</v>
      </c>
      <c r="T232" s="66" t="str">
        <f t="shared" si="2"/>
        <v>DONE</v>
      </c>
      <c r="U232" s="66">
        <v>46133</v>
      </c>
      <c r="V232" s="25">
        <v>9200083758</v>
      </c>
      <c r="W232" s="25">
        <v>45079</v>
      </c>
      <c r="X232" s="69">
        <v>46140</v>
      </c>
      <c r="Y232" s="69" t="str">
        <f t="shared" si="3"/>
        <v>DONE</v>
      </c>
      <c r="Z232" s="25">
        <v>49125</v>
      </c>
      <c r="AA232" s="69">
        <v>46142</v>
      </c>
      <c r="AB232" s="25" t="str">
        <f t="shared" si="4"/>
        <v>DONE</v>
      </c>
      <c r="AC232" s="25"/>
      <c r="AD232" s="54" t="s">
        <v>1681</v>
      </c>
      <c r="AE232" s="76">
        <v>46142</v>
      </c>
      <c r="AF232" s="69" t="str">
        <f t="shared" si="5"/>
        <v>DONE</v>
      </c>
      <c r="AG232" s="69">
        <v>46146</v>
      </c>
      <c r="AH232" s="75"/>
      <c r="AI232" s="77" t="e">
        <f t="shared" ca="1" si="6"/>
        <v>#NAME?</v>
      </c>
      <c r="AJ232" s="80" t="str">
        <f t="array" ref="AJ232">IFERROR(INDEX('[1]Master Price'!$E:$E,MATCH(D232,'[1]Master Price'!$B:$B,0)),"0")</f>
        <v>0</v>
      </c>
      <c r="AK232" s="80">
        <f t="shared" si="7"/>
        <v>0</v>
      </c>
      <c r="AL232" s="82" t="str">
        <f t="shared" si="36"/>
        <v>0-day</v>
      </c>
      <c r="AM232" s="82" t="str">
        <f t="shared" si="9"/>
        <v>1-day</v>
      </c>
      <c r="AN232" s="82" t="str">
        <f t="shared" si="37"/>
        <v>0-day</v>
      </c>
      <c r="AO232" s="82" t="str">
        <f t="shared" si="31"/>
        <v>2-day</v>
      </c>
      <c r="AP232" s="82" t="str">
        <f t="shared" si="12"/>
        <v>0-day</v>
      </c>
      <c r="AQ232" s="82" t="str">
        <f t="shared" si="13"/>
        <v>0-day</v>
      </c>
      <c r="AR232" s="83"/>
      <c r="AS232" s="83">
        <f t="shared" si="14"/>
        <v>230</v>
      </c>
      <c r="AT232" s="88" t="str">
        <f t="shared" si="29"/>
        <v>GMIAMMIPT/2026/04/1370</v>
      </c>
      <c r="AU232" s="84" t="e">
        <f t="shared" ca="1" si="15"/>
        <v>#NAME?</v>
      </c>
      <c r="AV232" s="88" t="e">
        <f t="shared" ca="1" si="16"/>
        <v>#NAME?</v>
      </c>
      <c r="AW232" s="83" t="e">
        <f t="shared" ca="1" si="17"/>
        <v>#NAME?</v>
      </c>
      <c r="AX232" s="88" t="e">
        <f t="shared" ca="1" si="18"/>
        <v>#NAME?</v>
      </c>
      <c r="AY232" s="83">
        <f t="shared" si="19"/>
        <v>200001045213</v>
      </c>
      <c r="AZ232" s="22" t="e">
        <f t="shared" ca="1" si="20"/>
        <v>#NAME?</v>
      </c>
      <c r="BA232" s="88" t="e">
        <f t="shared" ca="1" si="21"/>
        <v>#NAME?</v>
      </c>
      <c r="BB232" s="88" t="e">
        <f t="shared" ca="1" si="22"/>
        <v>#NAME?</v>
      </c>
      <c r="BC232" s="91" t="e">
        <f t="shared" ca="1" si="23"/>
        <v>#NAME?</v>
      </c>
      <c r="BD232" s="91" t="e">
        <f t="shared" ca="1" si="24"/>
        <v>#NAME?</v>
      </c>
      <c r="BE232" s="88" t="e">
        <f t="shared" ca="1" si="25"/>
        <v>#NAME?</v>
      </c>
      <c r="BF232" s="22" t="e">
        <f t="shared" ca="1" si="26"/>
        <v>#NAME?</v>
      </c>
      <c r="BG232" s="22" t="e">
        <f t="shared" ca="1" si="27"/>
        <v>#NAME?</v>
      </c>
      <c r="BH232" s="22"/>
      <c r="BI232" s="22"/>
      <c r="BJ232" s="22"/>
      <c r="BK232" s="22"/>
      <c r="BL232" s="22"/>
      <c r="BM232" s="22"/>
      <c r="BN232" s="25"/>
      <c r="BO232" s="25"/>
    </row>
    <row r="233" spans="1:67" ht="13.5" customHeight="1" x14ac:dyDescent="0.35">
      <c r="A233" s="25">
        <f t="shared" si="0"/>
        <v>231</v>
      </c>
      <c r="B233" s="139">
        <v>46130</v>
      </c>
      <c r="C233" s="54" t="s">
        <v>1678</v>
      </c>
      <c r="D233" s="58" t="s">
        <v>163</v>
      </c>
      <c r="E233" s="56" t="s">
        <v>164</v>
      </c>
      <c r="F233" s="54">
        <v>1</v>
      </c>
      <c r="G233" s="54" t="s">
        <v>65</v>
      </c>
      <c r="H233" s="54" t="str">
        <f t="shared" si="1"/>
        <v>DONE</v>
      </c>
      <c r="I233" s="54" t="s">
        <v>1679</v>
      </c>
      <c r="J233" s="58" t="s">
        <v>467</v>
      </c>
      <c r="K233" s="58" t="s">
        <v>106</v>
      </c>
      <c r="L233" s="54"/>
      <c r="M233" s="25"/>
      <c r="N233" s="54" t="s">
        <v>161</v>
      </c>
      <c r="O233" s="114" t="s">
        <v>81</v>
      </c>
      <c r="P233" s="54" t="s">
        <v>87</v>
      </c>
      <c r="Q233" s="54" t="s">
        <v>522</v>
      </c>
      <c r="R233" s="25">
        <v>200001045213</v>
      </c>
      <c r="S233" s="66">
        <v>46132</v>
      </c>
      <c r="T233" s="66" t="str">
        <f t="shared" si="2"/>
        <v>DONE</v>
      </c>
      <c r="U233" s="66">
        <v>46133</v>
      </c>
      <c r="V233" s="25">
        <v>9200083758</v>
      </c>
      <c r="W233" s="25">
        <v>45079</v>
      </c>
      <c r="X233" s="69">
        <v>46140</v>
      </c>
      <c r="Y233" s="69" t="str">
        <f t="shared" si="3"/>
        <v>DONE</v>
      </c>
      <c r="Z233" s="25">
        <v>49215</v>
      </c>
      <c r="AA233" s="69">
        <v>46142</v>
      </c>
      <c r="AB233" s="25" t="str">
        <f t="shared" si="4"/>
        <v>DONE</v>
      </c>
      <c r="AC233" s="25"/>
      <c r="AD233" s="54" t="s">
        <v>1681</v>
      </c>
      <c r="AE233" s="76">
        <v>46142</v>
      </c>
      <c r="AF233" s="69" t="str">
        <f t="shared" si="5"/>
        <v>DONE</v>
      </c>
      <c r="AG233" s="69">
        <v>46146</v>
      </c>
      <c r="AH233" s="75"/>
      <c r="AI233" s="77" t="e">
        <f t="shared" ca="1" si="6"/>
        <v>#NAME?</v>
      </c>
      <c r="AJ233" s="80" t="str">
        <f t="array" ref="AJ233">IFERROR(INDEX('[1]Master Price'!$E:$E,MATCH(D233,'[1]Master Price'!$B:$B,0)),"0")</f>
        <v>0</v>
      </c>
      <c r="AK233" s="80">
        <f t="shared" si="7"/>
        <v>0</v>
      </c>
      <c r="AL233" s="82" t="str">
        <f t="shared" si="36"/>
        <v>0-day</v>
      </c>
      <c r="AM233" s="82" t="str">
        <f t="shared" si="9"/>
        <v>1-day</v>
      </c>
      <c r="AN233" s="82" t="str">
        <f t="shared" si="37"/>
        <v>0-day</v>
      </c>
      <c r="AO233" s="82" t="str">
        <f t="shared" si="31"/>
        <v>2-day</v>
      </c>
      <c r="AP233" s="82" t="str">
        <f t="shared" si="12"/>
        <v>0-day</v>
      </c>
      <c r="AQ233" s="82" t="str">
        <f t="shared" si="13"/>
        <v>0-day</v>
      </c>
      <c r="AR233" s="83"/>
      <c r="AS233" s="83">
        <f t="shared" si="14"/>
        <v>231</v>
      </c>
      <c r="AT233" s="88" t="str">
        <f t="shared" si="29"/>
        <v>GMIAMMIPT/2026/04/1370</v>
      </c>
      <c r="AU233" s="84" t="e">
        <f t="shared" ca="1" si="15"/>
        <v>#NAME?</v>
      </c>
      <c r="AV233" s="88" t="e">
        <f t="shared" ca="1" si="16"/>
        <v>#NAME?</v>
      </c>
      <c r="AW233" s="83" t="e">
        <f t="shared" ca="1" si="17"/>
        <v>#NAME?</v>
      </c>
      <c r="AX233" s="88" t="e">
        <f t="shared" ca="1" si="18"/>
        <v>#NAME?</v>
      </c>
      <c r="AY233" s="83">
        <f t="shared" si="19"/>
        <v>200001045213</v>
      </c>
      <c r="AZ233" s="22" t="e">
        <f t="shared" ca="1" si="20"/>
        <v>#NAME?</v>
      </c>
      <c r="BA233" s="88" t="e">
        <f t="shared" ca="1" si="21"/>
        <v>#NAME?</v>
      </c>
      <c r="BB233" s="88" t="e">
        <f t="shared" ca="1" si="22"/>
        <v>#NAME?</v>
      </c>
      <c r="BC233" s="91" t="e">
        <f t="shared" ca="1" si="23"/>
        <v>#NAME?</v>
      </c>
      <c r="BD233" s="91" t="e">
        <f t="shared" ca="1" si="24"/>
        <v>#NAME?</v>
      </c>
      <c r="BE233" s="88" t="e">
        <f t="shared" ca="1" si="25"/>
        <v>#NAME?</v>
      </c>
      <c r="BF233" s="22" t="e">
        <f t="shared" ca="1" si="26"/>
        <v>#NAME?</v>
      </c>
      <c r="BG233" s="22" t="e">
        <f t="shared" ca="1" si="27"/>
        <v>#NAME?</v>
      </c>
      <c r="BH233" s="22"/>
      <c r="BI233" s="22"/>
      <c r="BJ233" s="22"/>
      <c r="BK233" s="22"/>
      <c r="BL233" s="22"/>
      <c r="BM233" s="22"/>
      <c r="BN233" s="25"/>
      <c r="BO233" s="25"/>
    </row>
    <row r="234" spans="1:67" ht="13.5" customHeight="1" x14ac:dyDescent="0.35">
      <c r="A234" s="25">
        <f t="shared" si="0"/>
        <v>232</v>
      </c>
      <c r="B234" s="139">
        <v>46131</v>
      </c>
      <c r="C234" s="54" t="s">
        <v>1688</v>
      </c>
      <c r="D234" s="58" t="s">
        <v>408</v>
      </c>
      <c r="E234" s="56" t="s">
        <v>409</v>
      </c>
      <c r="F234" s="54">
        <v>2</v>
      </c>
      <c r="G234" s="54" t="s">
        <v>65</v>
      </c>
      <c r="H234" s="54" t="str">
        <f t="shared" si="1"/>
        <v>DONE</v>
      </c>
      <c r="I234" s="54" t="s">
        <v>267</v>
      </c>
      <c r="J234" s="58" t="s">
        <v>112</v>
      </c>
      <c r="K234" s="58" t="s">
        <v>106</v>
      </c>
      <c r="L234" s="54"/>
      <c r="M234" s="25"/>
      <c r="N234" s="54" t="s">
        <v>161</v>
      </c>
      <c r="O234" s="114" t="s">
        <v>81</v>
      </c>
      <c r="P234" s="54" t="s">
        <v>87</v>
      </c>
      <c r="Q234" s="54" t="s">
        <v>1219</v>
      </c>
      <c r="R234" s="25">
        <v>200001045218</v>
      </c>
      <c r="S234" s="66">
        <v>46132</v>
      </c>
      <c r="T234" s="66" t="str">
        <f t="shared" si="2"/>
        <v>DONE</v>
      </c>
      <c r="U234" s="66">
        <v>46133</v>
      </c>
      <c r="V234" s="25">
        <v>9200083756</v>
      </c>
      <c r="W234" s="25">
        <v>45077</v>
      </c>
      <c r="X234" s="69">
        <v>46140</v>
      </c>
      <c r="Y234" s="69" t="str">
        <f t="shared" si="3"/>
        <v>DONE</v>
      </c>
      <c r="Z234" s="25">
        <v>49123</v>
      </c>
      <c r="AA234" s="69">
        <v>46142</v>
      </c>
      <c r="AB234" s="25" t="str">
        <f t="shared" si="4"/>
        <v>DONE</v>
      </c>
      <c r="AC234" s="25"/>
      <c r="AD234" s="54" t="s">
        <v>1689</v>
      </c>
      <c r="AE234" s="76">
        <v>46142</v>
      </c>
      <c r="AF234" s="69" t="str">
        <f t="shared" si="5"/>
        <v>DONE</v>
      </c>
      <c r="AG234" s="69">
        <v>46146</v>
      </c>
      <c r="AH234" s="75"/>
      <c r="AI234" s="77" t="e">
        <f t="shared" ca="1" si="6"/>
        <v>#NAME?</v>
      </c>
      <c r="AJ234" s="80" t="str">
        <f t="array" ref="AJ234">IFERROR(INDEX('[1]Master Price'!$E:$E,MATCH(D234,'[1]Master Price'!$B:$B,0)),"0")</f>
        <v>0</v>
      </c>
      <c r="AK234" s="80">
        <f t="shared" si="7"/>
        <v>0</v>
      </c>
      <c r="AL234" s="82" t="str">
        <f t="shared" si="36"/>
        <v>0-day</v>
      </c>
      <c r="AM234" s="82" t="str">
        <f t="shared" si="9"/>
        <v>1-day</v>
      </c>
      <c r="AN234" s="82" t="str">
        <f t="shared" si="37"/>
        <v>0-day</v>
      </c>
      <c r="AO234" s="82" t="str">
        <f t="shared" si="31"/>
        <v>2-day</v>
      </c>
      <c r="AP234" s="82" t="str">
        <f t="shared" si="12"/>
        <v>0-day</v>
      </c>
      <c r="AQ234" s="82" t="str">
        <f t="shared" si="13"/>
        <v>0-day</v>
      </c>
      <c r="AR234" s="83"/>
      <c r="AS234" s="83">
        <f t="shared" si="14"/>
        <v>232</v>
      </c>
      <c r="AT234" s="88" t="str">
        <f t="shared" si="29"/>
        <v>GMIAMMIPT/2026/04/1371</v>
      </c>
      <c r="AU234" s="84" t="e">
        <f t="shared" ca="1" si="15"/>
        <v>#NAME?</v>
      </c>
      <c r="AV234" s="88" t="e">
        <f t="shared" ca="1" si="16"/>
        <v>#NAME?</v>
      </c>
      <c r="AW234" s="83" t="e">
        <f t="shared" ca="1" si="17"/>
        <v>#NAME?</v>
      </c>
      <c r="AX234" s="88" t="e">
        <f t="shared" ca="1" si="18"/>
        <v>#NAME?</v>
      </c>
      <c r="AY234" s="83">
        <f t="shared" si="19"/>
        <v>200001045218</v>
      </c>
      <c r="AZ234" s="22" t="e">
        <f t="shared" ca="1" si="20"/>
        <v>#NAME?</v>
      </c>
      <c r="BA234" s="88" t="e">
        <f t="shared" ca="1" si="21"/>
        <v>#NAME?</v>
      </c>
      <c r="BB234" s="88" t="e">
        <f t="shared" ca="1" si="22"/>
        <v>#NAME?</v>
      </c>
      <c r="BC234" s="91" t="e">
        <f t="shared" ca="1" si="23"/>
        <v>#NAME?</v>
      </c>
      <c r="BD234" s="91" t="e">
        <f t="shared" ca="1" si="24"/>
        <v>#NAME?</v>
      </c>
      <c r="BE234" s="88" t="e">
        <f t="shared" ca="1" si="25"/>
        <v>#NAME?</v>
      </c>
      <c r="BF234" s="22" t="e">
        <f t="shared" ca="1" si="26"/>
        <v>#NAME?</v>
      </c>
      <c r="BG234" s="22" t="e">
        <f t="shared" ca="1" si="27"/>
        <v>#NAME?</v>
      </c>
      <c r="BH234" s="22"/>
      <c r="BI234" s="22"/>
      <c r="BJ234" s="22"/>
      <c r="BK234" s="22"/>
      <c r="BL234" s="22"/>
      <c r="BM234" s="22"/>
      <c r="BN234" s="25"/>
      <c r="BO234" s="25"/>
    </row>
    <row r="235" spans="1:67" ht="13.5" customHeight="1" x14ac:dyDescent="0.35">
      <c r="A235" s="25">
        <f t="shared" si="0"/>
        <v>233</v>
      </c>
      <c r="B235" s="139">
        <v>46128</v>
      </c>
      <c r="C235" s="54" t="s">
        <v>1693</v>
      </c>
      <c r="D235" s="58" t="s">
        <v>1694</v>
      </c>
      <c r="E235" s="56" t="s">
        <v>1695</v>
      </c>
      <c r="F235" s="54">
        <v>1</v>
      </c>
      <c r="G235" s="54" t="s">
        <v>65</v>
      </c>
      <c r="H235" s="54" t="str">
        <f t="shared" si="1"/>
        <v>DONE</v>
      </c>
      <c r="I235" s="54" t="s">
        <v>1277</v>
      </c>
      <c r="J235" s="58" t="s">
        <v>260</v>
      </c>
      <c r="K235" s="58" t="s">
        <v>79</v>
      </c>
      <c r="L235" s="54">
        <v>8273</v>
      </c>
      <c r="M235" s="25"/>
      <c r="N235" s="54" t="s">
        <v>207</v>
      </c>
      <c r="O235" s="96" t="s">
        <v>85</v>
      </c>
      <c r="P235" s="54" t="s">
        <v>87</v>
      </c>
      <c r="Q235" s="54" t="s">
        <v>732</v>
      </c>
      <c r="R235" s="25">
        <v>200001045910</v>
      </c>
      <c r="S235" s="66">
        <v>46136</v>
      </c>
      <c r="T235" s="66" t="str">
        <f t="shared" si="2"/>
        <v>DONE</v>
      </c>
      <c r="U235" s="66">
        <v>46137</v>
      </c>
      <c r="V235" s="25">
        <v>7000242613</v>
      </c>
      <c r="W235" s="25">
        <v>45087</v>
      </c>
      <c r="X235" s="69">
        <v>46140</v>
      </c>
      <c r="Y235" s="69" t="str">
        <f t="shared" si="3"/>
        <v>DONE</v>
      </c>
      <c r="Z235" s="25">
        <v>49133</v>
      </c>
      <c r="AA235" s="69">
        <v>46142</v>
      </c>
      <c r="AB235" s="25" t="str">
        <f t="shared" si="4"/>
        <v>DONE</v>
      </c>
      <c r="AC235" s="25"/>
      <c r="AD235" s="54" t="s">
        <v>1696</v>
      </c>
      <c r="AE235" s="76">
        <v>46142</v>
      </c>
      <c r="AF235" s="69" t="str">
        <f t="shared" si="5"/>
        <v>DONE</v>
      </c>
      <c r="AG235" s="69">
        <v>46146</v>
      </c>
      <c r="AH235" s="75"/>
      <c r="AI235" s="77" t="e">
        <f t="shared" ca="1" si="6"/>
        <v>#NAME?</v>
      </c>
      <c r="AJ235" s="80" t="str">
        <f t="array" ref="AJ235">IFERROR(INDEX('[1]Master Price'!$E:$E,MATCH(D235,'[1]Master Price'!$B:$B,0)),"0")</f>
        <v>0</v>
      </c>
      <c r="AK235" s="80">
        <f t="shared" si="7"/>
        <v>0</v>
      </c>
      <c r="AL235" s="82" t="str">
        <f t="shared" si="36"/>
        <v>0-day</v>
      </c>
      <c r="AM235" s="82" t="str">
        <f t="shared" si="9"/>
        <v>1-day</v>
      </c>
      <c r="AN235" s="82" t="str">
        <f t="shared" si="37"/>
        <v>0-day</v>
      </c>
      <c r="AO235" s="82" t="str">
        <f t="shared" si="31"/>
        <v>2-day</v>
      </c>
      <c r="AP235" s="82" t="str">
        <f t="shared" si="12"/>
        <v>0-day</v>
      </c>
      <c r="AQ235" s="82" t="str">
        <f t="shared" si="13"/>
        <v>0-day</v>
      </c>
      <c r="AR235" s="83"/>
      <c r="AS235" s="83">
        <f t="shared" si="14"/>
        <v>233</v>
      </c>
      <c r="AT235" s="88" t="str">
        <f t="shared" si="29"/>
        <v>GMIAMMIPT/2026/04/1372</v>
      </c>
      <c r="AU235" s="84" t="e">
        <f t="shared" ca="1" si="15"/>
        <v>#NAME?</v>
      </c>
      <c r="AV235" s="88" t="e">
        <f t="shared" ca="1" si="16"/>
        <v>#NAME?</v>
      </c>
      <c r="AW235" s="83" t="e">
        <f t="shared" ca="1" si="17"/>
        <v>#NAME?</v>
      </c>
      <c r="AX235" s="88" t="e">
        <f t="shared" ca="1" si="18"/>
        <v>#NAME?</v>
      </c>
      <c r="AY235" s="83">
        <f t="shared" si="19"/>
        <v>200001045910</v>
      </c>
      <c r="AZ235" s="22" t="e">
        <f t="shared" ca="1" si="20"/>
        <v>#NAME?</v>
      </c>
      <c r="BA235" s="88" t="e">
        <f t="shared" ca="1" si="21"/>
        <v>#NAME?</v>
      </c>
      <c r="BB235" s="88" t="e">
        <f t="shared" ca="1" si="22"/>
        <v>#NAME?</v>
      </c>
      <c r="BC235" s="91" t="e">
        <f t="shared" ca="1" si="23"/>
        <v>#NAME?</v>
      </c>
      <c r="BD235" s="91" t="e">
        <f t="shared" ca="1" si="24"/>
        <v>#NAME?</v>
      </c>
      <c r="BE235" s="88" t="e">
        <f t="shared" ca="1" si="25"/>
        <v>#NAME?</v>
      </c>
      <c r="BF235" s="22" t="e">
        <f t="shared" ca="1" si="26"/>
        <v>#NAME?</v>
      </c>
      <c r="BG235" s="22" t="e">
        <f t="shared" ca="1" si="27"/>
        <v>#NAME?</v>
      </c>
      <c r="BH235" s="22"/>
      <c r="BI235" s="22"/>
      <c r="BJ235" s="22"/>
      <c r="BK235" s="22"/>
      <c r="BL235" s="22"/>
      <c r="BM235" s="22"/>
      <c r="BN235" s="25"/>
      <c r="BO235" s="25"/>
    </row>
    <row r="236" spans="1:67" ht="13.5" customHeight="1" x14ac:dyDescent="0.35">
      <c r="A236" s="25">
        <f t="shared" si="0"/>
        <v>234</v>
      </c>
      <c r="B236" s="139">
        <v>46128</v>
      </c>
      <c r="C236" s="54" t="s">
        <v>1693</v>
      </c>
      <c r="D236" s="58" t="s">
        <v>292</v>
      </c>
      <c r="E236" s="56" t="s">
        <v>293</v>
      </c>
      <c r="F236" s="54">
        <v>1</v>
      </c>
      <c r="G236" s="54" t="s">
        <v>65</v>
      </c>
      <c r="H236" s="54" t="str">
        <f t="shared" si="1"/>
        <v>DONE</v>
      </c>
      <c r="I236" s="54" t="s">
        <v>1277</v>
      </c>
      <c r="J236" s="58" t="s">
        <v>260</v>
      </c>
      <c r="K236" s="58" t="s">
        <v>79</v>
      </c>
      <c r="L236" s="54">
        <v>8273</v>
      </c>
      <c r="M236" s="25"/>
      <c r="N236" s="54" t="s">
        <v>207</v>
      </c>
      <c r="O236" s="96" t="s">
        <v>85</v>
      </c>
      <c r="P236" s="54" t="s">
        <v>87</v>
      </c>
      <c r="Q236" s="54" t="s">
        <v>732</v>
      </c>
      <c r="R236" s="25">
        <v>200001045910</v>
      </c>
      <c r="S236" s="66">
        <v>46136</v>
      </c>
      <c r="T236" s="66" t="str">
        <f t="shared" si="2"/>
        <v>DONE</v>
      </c>
      <c r="U236" s="66">
        <v>46137</v>
      </c>
      <c r="V236" s="25">
        <v>7000242613</v>
      </c>
      <c r="W236" s="25">
        <v>45087</v>
      </c>
      <c r="X236" s="69">
        <v>46140</v>
      </c>
      <c r="Y236" s="69" t="str">
        <f t="shared" si="3"/>
        <v>DONE</v>
      </c>
      <c r="Z236" s="25">
        <v>49133</v>
      </c>
      <c r="AA236" s="69">
        <v>46142</v>
      </c>
      <c r="AB236" s="25" t="str">
        <f t="shared" si="4"/>
        <v>DONE</v>
      </c>
      <c r="AC236" s="25"/>
      <c r="AD236" s="54" t="s">
        <v>1696</v>
      </c>
      <c r="AE236" s="76">
        <v>46142</v>
      </c>
      <c r="AF236" s="69" t="str">
        <f t="shared" si="5"/>
        <v>DONE</v>
      </c>
      <c r="AG236" s="69">
        <v>46146</v>
      </c>
      <c r="AH236" s="75"/>
      <c r="AI236" s="77" t="e">
        <f t="shared" ca="1" si="6"/>
        <v>#NAME?</v>
      </c>
      <c r="AJ236" s="80" t="str">
        <f t="array" ref="AJ236">IFERROR(INDEX('[1]Master Price'!$E:$E,MATCH(D236,'[1]Master Price'!$B:$B,0)),"0")</f>
        <v>0</v>
      </c>
      <c r="AK236" s="80">
        <f t="shared" si="7"/>
        <v>0</v>
      </c>
      <c r="AL236" s="82" t="str">
        <f t="shared" si="36"/>
        <v>0-day</v>
      </c>
      <c r="AM236" s="82" t="str">
        <f t="shared" si="9"/>
        <v>1-day</v>
      </c>
      <c r="AN236" s="82" t="str">
        <f t="shared" si="37"/>
        <v>0-day</v>
      </c>
      <c r="AO236" s="82" t="str">
        <f t="shared" si="31"/>
        <v>2-day</v>
      </c>
      <c r="AP236" s="82" t="str">
        <f t="shared" si="12"/>
        <v>0-day</v>
      </c>
      <c r="AQ236" s="82" t="str">
        <f t="shared" si="13"/>
        <v>0-day</v>
      </c>
      <c r="AR236" s="83"/>
      <c r="AS236" s="83">
        <f t="shared" si="14"/>
        <v>234</v>
      </c>
      <c r="AT236" s="88" t="str">
        <f t="shared" si="29"/>
        <v>GMIAMMIPT/2026/04/1372</v>
      </c>
      <c r="AU236" s="84" t="e">
        <f t="shared" ca="1" si="15"/>
        <v>#NAME?</v>
      </c>
      <c r="AV236" s="88" t="e">
        <f t="shared" ca="1" si="16"/>
        <v>#NAME?</v>
      </c>
      <c r="AW236" s="83" t="e">
        <f t="shared" ca="1" si="17"/>
        <v>#NAME?</v>
      </c>
      <c r="AX236" s="88" t="e">
        <f t="shared" ca="1" si="18"/>
        <v>#NAME?</v>
      </c>
      <c r="AY236" s="83">
        <f t="shared" si="19"/>
        <v>200001045910</v>
      </c>
      <c r="AZ236" s="22" t="e">
        <f t="shared" ca="1" si="20"/>
        <v>#NAME?</v>
      </c>
      <c r="BA236" s="88" t="e">
        <f t="shared" ca="1" si="21"/>
        <v>#NAME?</v>
      </c>
      <c r="BB236" s="88" t="e">
        <f t="shared" ca="1" si="22"/>
        <v>#NAME?</v>
      </c>
      <c r="BC236" s="91" t="e">
        <f t="shared" ca="1" si="23"/>
        <v>#NAME?</v>
      </c>
      <c r="BD236" s="91" t="e">
        <f t="shared" ca="1" si="24"/>
        <v>#NAME?</v>
      </c>
      <c r="BE236" s="88" t="e">
        <f t="shared" ca="1" si="25"/>
        <v>#NAME?</v>
      </c>
      <c r="BF236" s="22" t="e">
        <f t="shared" ca="1" si="26"/>
        <v>#NAME?</v>
      </c>
      <c r="BG236" s="22" t="e">
        <f t="shared" ca="1" si="27"/>
        <v>#NAME?</v>
      </c>
      <c r="BH236" s="22"/>
      <c r="BI236" s="22"/>
      <c r="BJ236" s="22"/>
      <c r="BK236" s="22"/>
      <c r="BL236" s="22"/>
      <c r="BM236" s="22"/>
      <c r="BN236" s="25"/>
      <c r="BO236" s="25"/>
    </row>
    <row r="237" spans="1:67" ht="13.5" customHeight="1" x14ac:dyDescent="0.35">
      <c r="A237" s="25">
        <f t="shared" si="0"/>
        <v>235</v>
      </c>
      <c r="B237" s="139">
        <v>46128</v>
      </c>
      <c r="C237" s="54" t="s">
        <v>1693</v>
      </c>
      <c r="D237" s="58" t="s">
        <v>457</v>
      </c>
      <c r="E237" s="56" t="s">
        <v>458</v>
      </c>
      <c r="F237" s="54">
        <v>1</v>
      </c>
      <c r="G237" s="54" t="s">
        <v>65</v>
      </c>
      <c r="H237" s="54" t="str">
        <f t="shared" si="1"/>
        <v>DONE</v>
      </c>
      <c r="I237" s="54" t="s">
        <v>1277</v>
      </c>
      <c r="J237" s="58" t="s">
        <v>260</v>
      </c>
      <c r="K237" s="58" t="s">
        <v>79</v>
      </c>
      <c r="L237" s="54">
        <v>8273</v>
      </c>
      <c r="M237" s="25"/>
      <c r="N237" s="54" t="s">
        <v>207</v>
      </c>
      <c r="O237" s="96" t="s">
        <v>85</v>
      </c>
      <c r="P237" s="54" t="s">
        <v>87</v>
      </c>
      <c r="Q237" s="54" t="s">
        <v>732</v>
      </c>
      <c r="R237" s="25">
        <v>200001045910</v>
      </c>
      <c r="S237" s="66">
        <v>46136</v>
      </c>
      <c r="T237" s="66" t="str">
        <f t="shared" si="2"/>
        <v>DONE</v>
      </c>
      <c r="U237" s="66">
        <v>46137</v>
      </c>
      <c r="V237" s="25">
        <v>7000242613</v>
      </c>
      <c r="W237" s="25">
        <v>45087</v>
      </c>
      <c r="X237" s="69">
        <v>46140</v>
      </c>
      <c r="Y237" s="69" t="str">
        <f t="shared" si="3"/>
        <v>DONE</v>
      </c>
      <c r="Z237" s="25">
        <v>49133</v>
      </c>
      <c r="AA237" s="69">
        <v>46142</v>
      </c>
      <c r="AB237" s="25" t="str">
        <f t="shared" si="4"/>
        <v>DONE</v>
      </c>
      <c r="AC237" s="25"/>
      <c r="AD237" s="54" t="s">
        <v>1696</v>
      </c>
      <c r="AE237" s="76">
        <v>46142</v>
      </c>
      <c r="AF237" s="69" t="str">
        <f t="shared" si="5"/>
        <v>DONE</v>
      </c>
      <c r="AG237" s="69">
        <v>46146</v>
      </c>
      <c r="AH237" s="75"/>
      <c r="AI237" s="77" t="e">
        <f t="shared" ca="1" si="6"/>
        <v>#NAME?</v>
      </c>
      <c r="AJ237" s="80" t="str">
        <f t="array" ref="AJ237">IFERROR(INDEX('[1]Master Price'!$E:$E,MATCH(D237,'[1]Master Price'!$B:$B,0)),"0")</f>
        <v>0</v>
      </c>
      <c r="AK237" s="80">
        <f t="shared" si="7"/>
        <v>0</v>
      </c>
      <c r="AL237" s="82" t="str">
        <f>IFERROR(DATEDIF(B237,#REF!,"d"),"0")&amp;"-day"</f>
        <v>0-day</v>
      </c>
      <c r="AM237" s="82" t="str">
        <f t="shared" si="9"/>
        <v>1-day</v>
      </c>
      <c r="AN237" s="82" t="str">
        <f>IFERROR(DATEDIF(#REF!,X237,"d"),"0")&amp;"-day"</f>
        <v>0-day</v>
      </c>
      <c r="AO237" s="82" t="str">
        <f t="shared" si="31"/>
        <v>2-day</v>
      </c>
      <c r="AP237" s="82" t="str">
        <f t="shared" si="12"/>
        <v>0-day</v>
      </c>
      <c r="AQ237" s="82" t="str">
        <f t="shared" si="13"/>
        <v>0-day</v>
      </c>
      <c r="AR237" s="83"/>
      <c r="AS237" s="83">
        <f t="shared" si="14"/>
        <v>235</v>
      </c>
      <c r="AT237" s="88" t="str">
        <f t="shared" si="29"/>
        <v>GMIAMMIPT/2026/04/1372</v>
      </c>
      <c r="AU237" s="84" t="e">
        <f t="shared" ca="1" si="15"/>
        <v>#NAME?</v>
      </c>
      <c r="AV237" s="88" t="e">
        <f t="shared" ca="1" si="16"/>
        <v>#NAME?</v>
      </c>
      <c r="AW237" s="83" t="e">
        <f t="shared" ca="1" si="17"/>
        <v>#NAME?</v>
      </c>
      <c r="AX237" s="88" t="e">
        <f t="shared" ca="1" si="18"/>
        <v>#NAME?</v>
      </c>
      <c r="AY237" s="83">
        <f t="shared" si="19"/>
        <v>200001045910</v>
      </c>
      <c r="AZ237" s="22" t="e">
        <f t="shared" ca="1" si="20"/>
        <v>#NAME?</v>
      </c>
      <c r="BA237" s="88" t="e">
        <f t="shared" ca="1" si="21"/>
        <v>#NAME?</v>
      </c>
      <c r="BB237" s="88" t="e">
        <f t="shared" ca="1" si="22"/>
        <v>#NAME?</v>
      </c>
      <c r="BC237" s="91" t="e">
        <f t="shared" ca="1" si="23"/>
        <v>#NAME?</v>
      </c>
      <c r="BD237" s="91" t="e">
        <f t="shared" ca="1" si="24"/>
        <v>#NAME?</v>
      </c>
      <c r="BE237" s="88" t="e">
        <f t="shared" ca="1" si="25"/>
        <v>#NAME?</v>
      </c>
      <c r="BF237" s="22" t="e">
        <f t="shared" ca="1" si="26"/>
        <v>#NAME?</v>
      </c>
      <c r="BG237" s="22" t="e">
        <f t="shared" ca="1" si="27"/>
        <v>#NAME?</v>
      </c>
      <c r="BH237" s="22"/>
      <c r="BI237" s="22"/>
      <c r="BJ237" s="22"/>
      <c r="BK237" s="22"/>
      <c r="BL237" s="22"/>
      <c r="BM237" s="22"/>
      <c r="BN237" s="25"/>
      <c r="BO237" s="25"/>
    </row>
    <row r="238" spans="1:67" ht="13.5" customHeight="1" x14ac:dyDescent="0.35">
      <c r="A238" s="25">
        <f t="shared" si="0"/>
        <v>236</v>
      </c>
      <c r="B238" s="139">
        <v>46128</v>
      </c>
      <c r="C238" s="54" t="s">
        <v>1693</v>
      </c>
      <c r="D238" s="58" t="s">
        <v>462</v>
      </c>
      <c r="E238" s="56" t="s">
        <v>463</v>
      </c>
      <c r="F238" s="54">
        <v>1</v>
      </c>
      <c r="G238" s="54" t="s">
        <v>65</v>
      </c>
      <c r="H238" s="54" t="str">
        <f t="shared" si="1"/>
        <v>DONE</v>
      </c>
      <c r="I238" s="54" t="s">
        <v>1277</v>
      </c>
      <c r="J238" s="58" t="s">
        <v>260</v>
      </c>
      <c r="K238" s="58" t="s">
        <v>79</v>
      </c>
      <c r="L238" s="54">
        <v>8273</v>
      </c>
      <c r="M238" s="25"/>
      <c r="N238" s="54" t="s">
        <v>207</v>
      </c>
      <c r="O238" s="96" t="s">
        <v>85</v>
      </c>
      <c r="P238" s="54" t="s">
        <v>87</v>
      </c>
      <c r="Q238" s="54" t="s">
        <v>732</v>
      </c>
      <c r="R238" s="25">
        <v>200001045910</v>
      </c>
      <c r="S238" s="66">
        <v>46136</v>
      </c>
      <c r="T238" s="66" t="str">
        <f t="shared" si="2"/>
        <v>DONE</v>
      </c>
      <c r="U238" s="66">
        <v>46137</v>
      </c>
      <c r="V238" s="25">
        <v>7000242613</v>
      </c>
      <c r="W238" s="25">
        <v>45087</v>
      </c>
      <c r="X238" s="69">
        <v>46140</v>
      </c>
      <c r="Y238" s="69" t="str">
        <f t="shared" si="3"/>
        <v>DONE</v>
      </c>
      <c r="Z238" s="25">
        <v>49133</v>
      </c>
      <c r="AA238" s="69">
        <v>46142</v>
      </c>
      <c r="AB238" s="25" t="str">
        <f t="shared" si="4"/>
        <v>DONE</v>
      </c>
      <c r="AC238" s="25"/>
      <c r="AD238" s="54" t="s">
        <v>1696</v>
      </c>
      <c r="AE238" s="76">
        <v>46142</v>
      </c>
      <c r="AF238" s="69" t="str">
        <f t="shared" si="5"/>
        <v>DONE</v>
      </c>
      <c r="AG238" s="69">
        <v>46146</v>
      </c>
      <c r="AH238" s="75"/>
      <c r="AI238" s="77" t="e">
        <f t="shared" ca="1" si="6"/>
        <v>#NAME?</v>
      </c>
      <c r="AJ238" s="80" t="str">
        <f t="array" ref="AJ238">IFERROR(INDEX('[1]Master Price'!$E:$E,MATCH(D238,'[1]Master Price'!$B:$B,0)),"0")</f>
        <v>0</v>
      </c>
      <c r="AK238" s="80">
        <f t="shared" si="7"/>
        <v>0</v>
      </c>
      <c r="AL238" s="82" t="str">
        <f t="shared" ref="AL238:AL388" si="38">IFERROR(DATEDIF(B238,T238,"d"),"0")&amp;"-day"</f>
        <v>0-day</v>
      </c>
      <c r="AM238" s="82" t="str">
        <f t="shared" si="9"/>
        <v>1-day</v>
      </c>
      <c r="AN238" s="82" t="str">
        <f t="shared" ref="AN238:AN297" si="39">IFERROR(DATEDIF(T238,X238,"d"),"0")&amp;"-day"</f>
        <v>0-day</v>
      </c>
      <c r="AO238" s="82" t="str">
        <f t="shared" si="31"/>
        <v>2-day</v>
      </c>
      <c r="AP238" s="82" t="str">
        <f t="shared" si="12"/>
        <v>0-day</v>
      </c>
      <c r="AQ238" s="82" t="str">
        <f t="shared" si="13"/>
        <v>0-day</v>
      </c>
      <c r="AR238" s="83"/>
      <c r="AS238" s="83">
        <f t="shared" si="14"/>
        <v>236</v>
      </c>
      <c r="AT238" s="88" t="str">
        <f t="shared" si="29"/>
        <v>GMIAMMIPT/2026/04/1372</v>
      </c>
      <c r="AU238" s="84" t="e">
        <f t="shared" ca="1" si="15"/>
        <v>#NAME?</v>
      </c>
      <c r="AV238" s="88" t="e">
        <f t="shared" ca="1" si="16"/>
        <v>#NAME?</v>
      </c>
      <c r="AW238" s="83" t="e">
        <f t="shared" ca="1" si="17"/>
        <v>#NAME?</v>
      </c>
      <c r="AX238" s="88" t="e">
        <f t="shared" ca="1" si="18"/>
        <v>#NAME?</v>
      </c>
      <c r="AY238" s="83">
        <f t="shared" si="19"/>
        <v>200001045910</v>
      </c>
      <c r="AZ238" s="22" t="e">
        <f t="shared" ca="1" si="20"/>
        <v>#NAME?</v>
      </c>
      <c r="BA238" s="88" t="e">
        <f t="shared" ca="1" si="21"/>
        <v>#NAME?</v>
      </c>
      <c r="BB238" s="88" t="e">
        <f t="shared" ca="1" si="22"/>
        <v>#NAME?</v>
      </c>
      <c r="BC238" s="91" t="e">
        <f t="shared" ca="1" si="23"/>
        <v>#NAME?</v>
      </c>
      <c r="BD238" s="91" t="e">
        <f t="shared" ca="1" si="24"/>
        <v>#NAME?</v>
      </c>
      <c r="BE238" s="88" t="e">
        <f t="shared" ca="1" si="25"/>
        <v>#NAME?</v>
      </c>
      <c r="BF238" s="22" t="e">
        <f t="shared" ca="1" si="26"/>
        <v>#NAME?</v>
      </c>
      <c r="BG238" s="22" t="e">
        <f t="shared" ca="1" si="27"/>
        <v>#NAME?</v>
      </c>
      <c r="BH238" s="22"/>
      <c r="BI238" s="22"/>
      <c r="BJ238" s="22"/>
      <c r="BK238" s="22"/>
      <c r="BL238" s="22"/>
      <c r="BM238" s="22"/>
      <c r="BN238" s="25"/>
      <c r="BO238" s="25"/>
    </row>
    <row r="239" spans="1:67" ht="13.5" customHeight="1" x14ac:dyDescent="0.35">
      <c r="A239" s="25">
        <f t="shared" si="0"/>
        <v>237</v>
      </c>
      <c r="B239" s="139">
        <v>46128</v>
      </c>
      <c r="C239" s="54" t="s">
        <v>1693</v>
      </c>
      <c r="D239" s="58" t="s">
        <v>1701</v>
      </c>
      <c r="E239" s="56" t="s">
        <v>1702</v>
      </c>
      <c r="F239" s="54">
        <v>1</v>
      </c>
      <c r="G239" s="54" t="s">
        <v>65</v>
      </c>
      <c r="H239" s="54" t="str">
        <f t="shared" si="1"/>
        <v>DONE</v>
      </c>
      <c r="I239" s="54" t="s">
        <v>1277</v>
      </c>
      <c r="J239" s="58" t="s">
        <v>260</v>
      </c>
      <c r="K239" s="58" t="s">
        <v>79</v>
      </c>
      <c r="L239" s="54">
        <v>8273</v>
      </c>
      <c r="M239" s="25"/>
      <c r="N239" s="54" t="s">
        <v>207</v>
      </c>
      <c r="O239" s="96" t="s">
        <v>85</v>
      </c>
      <c r="P239" s="54" t="s">
        <v>87</v>
      </c>
      <c r="Q239" s="54" t="s">
        <v>732</v>
      </c>
      <c r="R239" s="25">
        <v>200001045910</v>
      </c>
      <c r="S239" s="66">
        <v>46136</v>
      </c>
      <c r="T239" s="66" t="str">
        <f t="shared" si="2"/>
        <v>DONE</v>
      </c>
      <c r="U239" s="66">
        <v>46137</v>
      </c>
      <c r="V239" s="25">
        <v>7000242613</v>
      </c>
      <c r="W239" s="25">
        <v>45087</v>
      </c>
      <c r="X239" s="69">
        <v>46140</v>
      </c>
      <c r="Y239" s="69" t="str">
        <f t="shared" si="3"/>
        <v>DONE</v>
      </c>
      <c r="Z239" s="25">
        <v>49133</v>
      </c>
      <c r="AA239" s="69">
        <v>46142</v>
      </c>
      <c r="AB239" s="25" t="str">
        <f t="shared" si="4"/>
        <v>DONE</v>
      </c>
      <c r="AC239" s="25"/>
      <c r="AD239" s="54" t="s">
        <v>1696</v>
      </c>
      <c r="AE239" s="76">
        <v>46142</v>
      </c>
      <c r="AF239" s="69" t="str">
        <f t="shared" si="5"/>
        <v>DONE</v>
      </c>
      <c r="AG239" s="69">
        <v>46146</v>
      </c>
      <c r="AH239" s="75"/>
      <c r="AI239" s="77" t="e">
        <f t="shared" ca="1" si="6"/>
        <v>#NAME?</v>
      </c>
      <c r="AJ239" s="80" t="str">
        <f t="array" ref="AJ239">IFERROR(INDEX('[1]Master Price'!$E:$E,MATCH(D239,'[1]Master Price'!$B:$B,0)),"0")</f>
        <v>0</v>
      </c>
      <c r="AK239" s="80">
        <f t="shared" si="7"/>
        <v>0</v>
      </c>
      <c r="AL239" s="82" t="str">
        <f t="shared" si="38"/>
        <v>0-day</v>
      </c>
      <c r="AM239" s="82" t="str">
        <f t="shared" si="9"/>
        <v>1-day</v>
      </c>
      <c r="AN239" s="82" t="str">
        <f t="shared" si="39"/>
        <v>0-day</v>
      </c>
      <c r="AO239" s="82" t="str">
        <f t="shared" si="31"/>
        <v>2-day</v>
      </c>
      <c r="AP239" s="82" t="str">
        <f t="shared" si="12"/>
        <v>0-day</v>
      </c>
      <c r="AQ239" s="82" t="str">
        <f t="shared" si="13"/>
        <v>0-day</v>
      </c>
      <c r="AR239" s="83"/>
      <c r="AS239" s="83">
        <f t="shared" si="14"/>
        <v>237</v>
      </c>
      <c r="AT239" s="88" t="str">
        <f t="shared" si="29"/>
        <v>GMIAMMIPT/2026/04/1372</v>
      </c>
      <c r="AU239" s="84" t="e">
        <f t="shared" ca="1" si="15"/>
        <v>#NAME?</v>
      </c>
      <c r="AV239" s="88" t="e">
        <f t="shared" ca="1" si="16"/>
        <v>#NAME?</v>
      </c>
      <c r="AW239" s="83" t="e">
        <f t="shared" ca="1" si="17"/>
        <v>#NAME?</v>
      </c>
      <c r="AX239" s="88" t="e">
        <f t="shared" ca="1" si="18"/>
        <v>#NAME?</v>
      </c>
      <c r="AY239" s="83">
        <f t="shared" si="19"/>
        <v>200001045910</v>
      </c>
      <c r="AZ239" s="22" t="e">
        <f t="shared" ca="1" si="20"/>
        <v>#NAME?</v>
      </c>
      <c r="BA239" s="88" t="e">
        <f t="shared" ca="1" si="21"/>
        <v>#NAME?</v>
      </c>
      <c r="BB239" s="88" t="e">
        <f t="shared" ca="1" si="22"/>
        <v>#NAME?</v>
      </c>
      <c r="BC239" s="91" t="e">
        <f t="shared" ca="1" si="23"/>
        <v>#NAME?</v>
      </c>
      <c r="BD239" s="91" t="e">
        <f t="shared" ca="1" si="24"/>
        <v>#NAME?</v>
      </c>
      <c r="BE239" s="88" t="e">
        <f t="shared" ca="1" si="25"/>
        <v>#NAME?</v>
      </c>
      <c r="BF239" s="22" t="e">
        <f t="shared" ca="1" si="26"/>
        <v>#NAME?</v>
      </c>
      <c r="BG239" s="22" t="e">
        <f t="shared" ca="1" si="27"/>
        <v>#NAME?</v>
      </c>
      <c r="BH239" s="22"/>
      <c r="BI239" s="22"/>
      <c r="BJ239" s="22"/>
      <c r="BK239" s="22"/>
      <c r="BL239" s="22"/>
      <c r="BM239" s="22"/>
      <c r="BN239" s="25"/>
      <c r="BO239" s="25"/>
    </row>
    <row r="240" spans="1:67" ht="13.5" customHeight="1" x14ac:dyDescent="0.35">
      <c r="A240" s="25">
        <f t="shared" si="0"/>
        <v>238</v>
      </c>
      <c r="B240" s="139">
        <v>46128</v>
      </c>
      <c r="C240" s="54" t="s">
        <v>1693</v>
      </c>
      <c r="D240" s="58" t="s">
        <v>227</v>
      </c>
      <c r="E240" s="56" t="s">
        <v>228</v>
      </c>
      <c r="F240" s="54">
        <v>1</v>
      </c>
      <c r="G240" s="54" t="s">
        <v>65</v>
      </c>
      <c r="H240" s="54" t="str">
        <f t="shared" si="1"/>
        <v>DONE</v>
      </c>
      <c r="I240" s="54" t="s">
        <v>1277</v>
      </c>
      <c r="J240" s="58" t="s">
        <v>260</v>
      </c>
      <c r="K240" s="58" t="s">
        <v>79</v>
      </c>
      <c r="L240" s="54">
        <v>8273</v>
      </c>
      <c r="M240" s="25"/>
      <c r="N240" s="54" t="s">
        <v>207</v>
      </c>
      <c r="O240" s="96" t="s">
        <v>85</v>
      </c>
      <c r="P240" s="54" t="s">
        <v>87</v>
      </c>
      <c r="Q240" s="54" t="s">
        <v>732</v>
      </c>
      <c r="R240" s="25">
        <v>200001045910</v>
      </c>
      <c r="S240" s="66">
        <v>46136</v>
      </c>
      <c r="T240" s="66" t="str">
        <f t="shared" si="2"/>
        <v>DONE</v>
      </c>
      <c r="U240" s="66">
        <v>46137</v>
      </c>
      <c r="V240" s="25">
        <v>7000242613</v>
      </c>
      <c r="W240" s="25">
        <v>45087</v>
      </c>
      <c r="X240" s="69">
        <v>46140</v>
      </c>
      <c r="Y240" s="69" t="str">
        <f t="shared" si="3"/>
        <v>DONE</v>
      </c>
      <c r="Z240" s="25">
        <v>49133</v>
      </c>
      <c r="AA240" s="69">
        <v>46142</v>
      </c>
      <c r="AB240" s="25" t="str">
        <f t="shared" si="4"/>
        <v>DONE</v>
      </c>
      <c r="AC240" s="25"/>
      <c r="AD240" s="54" t="s">
        <v>1696</v>
      </c>
      <c r="AE240" s="76">
        <v>46142</v>
      </c>
      <c r="AF240" s="69" t="str">
        <f t="shared" si="5"/>
        <v>DONE</v>
      </c>
      <c r="AG240" s="69">
        <v>46146</v>
      </c>
      <c r="AH240" s="75"/>
      <c r="AI240" s="77" t="e">
        <f t="shared" ca="1" si="6"/>
        <v>#NAME?</v>
      </c>
      <c r="AJ240" s="80" t="str">
        <f t="array" ref="AJ240">IFERROR(INDEX('[1]Master Price'!$E:$E,MATCH(D240,'[1]Master Price'!$B:$B,0)),"0")</f>
        <v>0</v>
      </c>
      <c r="AK240" s="80">
        <f t="shared" si="7"/>
        <v>0</v>
      </c>
      <c r="AL240" s="82" t="str">
        <f t="shared" si="38"/>
        <v>0-day</v>
      </c>
      <c r="AM240" s="82" t="str">
        <f t="shared" si="9"/>
        <v>1-day</v>
      </c>
      <c r="AN240" s="82" t="str">
        <f t="shared" si="39"/>
        <v>0-day</v>
      </c>
      <c r="AO240" s="82" t="str">
        <f t="shared" si="31"/>
        <v>2-day</v>
      </c>
      <c r="AP240" s="82" t="str">
        <f t="shared" si="12"/>
        <v>0-day</v>
      </c>
      <c r="AQ240" s="82" t="str">
        <f t="shared" si="13"/>
        <v>0-day</v>
      </c>
      <c r="AR240" s="83"/>
      <c r="AS240" s="83">
        <f t="shared" si="14"/>
        <v>238</v>
      </c>
      <c r="AT240" s="88" t="str">
        <f t="shared" si="29"/>
        <v>GMIAMMIPT/2026/04/1372</v>
      </c>
      <c r="AU240" s="84" t="e">
        <f t="shared" ca="1" si="15"/>
        <v>#NAME?</v>
      </c>
      <c r="AV240" s="88" t="e">
        <f t="shared" ca="1" si="16"/>
        <v>#NAME?</v>
      </c>
      <c r="AW240" s="83" t="e">
        <f t="shared" ca="1" si="17"/>
        <v>#NAME?</v>
      </c>
      <c r="AX240" s="88" t="e">
        <f t="shared" ca="1" si="18"/>
        <v>#NAME?</v>
      </c>
      <c r="AY240" s="83">
        <f t="shared" si="19"/>
        <v>200001045910</v>
      </c>
      <c r="AZ240" s="22" t="e">
        <f t="shared" ca="1" si="20"/>
        <v>#NAME?</v>
      </c>
      <c r="BA240" s="88" t="e">
        <f t="shared" ca="1" si="21"/>
        <v>#NAME?</v>
      </c>
      <c r="BB240" s="88" t="e">
        <f t="shared" ca="1" si="22"/>
        <v>#NAME?</v>
      </c>
      <c r="BC240" s="91" t="e">
        <f t="shared" ca="1" si="23"/>
        <v>#NAME?</v>
      </c>
      <c r="BD240" s="91" t="e">
        <f t="shared" ca="1" si="24"/>
        <v>#NAME?</v>
      </c>
      <c r="BE240" s="88" t="e">
        <f t="shared" ca="1" si="25"/>
        <v>#NAME?</v>
      </c>
      <c r="BF240" s="22" t="e">
        <f t="shared" ca="1" si="26"/>
        <v>#NAME?</v>
      </c>
      <c r="BG240" s="22" t="e">
        <f t="shared" ca="1" si="27"/>
        <v>#NAME?</v>
      </c>
      <c r="BH240" s="22"/>
      <c r="BI240" s="22"/>
      <c r="BJ240" s="22"/>
      <c r="BK240" s="22"/>
      <c r="BL240" s="22"/>
      <c r="BM240" s="22"/>
      <c r="BN240" s="25"/>
      <c r="BO240" s="25"/>
    </row>
    <row r="241" spans="1:67" ht="13.5" customHeight="1" x14ac:dyDescent="0.35">
      <c r="A241" s="25">
        <f t="shared" si="0"/>
        <v>239</v>
      </c>
      <c r="B241" s="139">
        <v>46128</v>
      </c>
      <c r="C241" s="54" t="s">
        <v>1693</v>
      </c>
      <c r="D241" s="58" t="s">
        <v>163</v>
      </c>
      <c r="E241" s="56" t="s">
        <v>164</v>
      </c>
      <c r="F241" s="54">
        <v>1</v>
      </c>
      <c r="G241" s="54" t="s">
        <v>65</v>
      </c>
      <c r="H241" s="54" t="str">
        <f t="shared" si="1"/>
        <v>DONE</v>
      </c>
      <c r="I241" s="54" t="s">
        <v>1277</v>
      </c>
      <c r="J241" s="58" t="s">
        <v>260</v>
      </c>
      <c r="K241" s="58" t="s">
        <v>79</v>
      </c>
      <c r="L241" s="54">
        <v>8273</v>
      </c>
      <c r="M241" s="25"/>
      <c r="N241" s="54" t="s">
        <v>207</v>
      </c>
      <c r="O241" s="96" t="s">
        <v>85</v>
      </c>
      <c r="P241" s="54" t="s">
        <v>87</v>
      </c>
      <c r="Q241" s="54" t="s">
        <v>732</v>
      </c>
      <c r="R241" s="25">
        <v>200001045910</v>
      </c>
      <c r="S241" s="66">
        <v>46136</v>
      </c>
      <c r="T241" s="66" t="str">
        <f t="shared" si="2"/>
        <v>DONE</v>
      </c>
      <c r="U241" s="66">
        <v>46137</v>
      </c>
      <c r="V241" s="25">
        <v>7000242613</v>
      </c>
      <c r="W241" s="25">
        <v>45087</v>
      </c>
      <c r="X241" s="69">
        <v>46140</v>
      </c>
      <c r="Y241" s="69" t="str">
        <f t="shared" si="3"/>
        <v>DONE</v>
      </c>
      <c r="Z241" s="25">
        <v>49133</v>
      </c>
      <c r="AA241" s="69">
        <v>46142</v>
      </c>
      <c r="AB241" s="25" t="str">
        <f t="shared" si="4"/>
        <v>DONE</v>
      </c>
      <c r="AC241" s="25"/>
      <c r="AD241" s="54" t="s">
        <v>1696</v>
      </c>
      <c r="AE241" s="76">
        <v>46142</v>
      </c>
      <c r="AF241" s="69" t="str">
        <f t="shared" si="5"/>
        <v>DONE</v>
      </c>
      <c r="AG241" s="69">
        <v>46146</v>
      </c>
      <c r="AH241" s="75"/>
      <c r="AI241" s="77" t="e">
        <f t="shared" ca="1" si="6"/>
        <v>#NAME?</v>
      </c>
      <c r="AJ241" s="80" t="str">
        <f t="array" ref="AJ241">IFERROR(INDEX('[1]Master Price'!$E:$E,MATCH(D241,'[1]Master Price'!$B:$B,0)),"0")</f>
        <v>0</v>
      </c>
      <c r="AK241" s="80">
        <f t="shared" si="7"/>
        <v>0</v>
      </c>
      <c r="AL241" s="82" t="str">
        <f t="shared" si="38"/>
        <v>0-day</v>
      </c>
      <c r="AM241" s="82" t="str">
        <f t="shared" si="9"/>
        <v>1-day</v>
      </c>
      <c r="AN241" s="82" t="str">
        <f t="shared" si="39"/>
        <v>0-day</v>
      </c>
      <c r="AO241" s="82" t="str">
        <f t="shared" si="31"/>
        <v>2-day</v>
      </c>
      <c r="AP241" s="82" t="str">
        <f t="shared" si="12"/>
        <v>0-day</v>
      </c>
      <c r="AQ241" s="82" t="str">
        <f t="shared" si="13"/>
        <v>0-day</v>
      </c>
      <c r="AR241" s="83"/>
      <c r="AS241" s="83">
        <f t="shared" si="14"/>
        <v>239</v>
      </c>
      <c r="AT241" s="88" t="str">
        <f t="shared" si="29"/>
        <v>GMIAMMIPT/2026/04/1372</v>
      </c>
      <c r="AU241" s="84" t="e">
        <f t="shared" ca="1" si="15"/>
        <v>#NAME?</v>
      </c>
      <c r="AV241" s="88" t="e">
        <f t="shared" ca="1" si="16"/>
        <v>#NAME?</v>
      </c>
      <c r="AW241" s="83" t="e">
        <f t="shared" ca="1" si="17"/>
        <v>#NAME?</v>
      </c>
      <c r="AX241" s="88" t="e">
        <f t="shared" ca="1" si="18"/>
        <v>#NAME?</v>
      </c>
      <c r="AY241" s="83">
        <f t="shared" si="19"/>
        <v>200001045910</v>
      </c>
      <c r="AZ241" s="22" t="e">
        <f t="shared" ca="1" si="20"/>
        <v>#NAME?</v>
      </c>
      <c r="BA241" s="88" t="e">
        <f t="shared" ca="1" si="21"/>
        <v>#NAME?</v>
      </c>
      <c r="BB241" s="88" t="e">
        <f t="shared" ca="1" si="22"/>
        <v>#NAME?</v>
      </c>
      <c r="BC241" s="91" t="e">
        <f t="shared" ca="1" si="23"/>
        <v>#NAME?</v>
      </c>
      <c r="BD241" s="91" t="e">
        <f t="shared" ca="1" si="24"/>
        <v>#NAME?</v>
      </c>
      <c r="BE241" s="88" t="e">
        <f t="shared" ca="1" si="25"/>
        <v>#NAME?</v>
      </c>
      <c r="BF241" s="22" t="e">
        <f t="shared" ca="1" si="26"/>
        <v>#NAME?</v>
      </c>
      <c r="BG241" s="22" t="e">
        <f t="shared" ca="1" si="27"/>
        <v>#NAME?</v>
      </c>
      <c r="BH241" s="22"/>
      <c r="BI241" s="22"/>
      <c r="BJ241" s="22"/>
      <c r="BK241" s="22"/>
      <c r="BL241" s="22"/>
      <c r="BM241" s="22"/>
      <c r="BN241" s="25"/>
      <c r="BO241" s="25"/>
    </row>
    <row r="242" spans="1:67" ht="13.5" customHeight="1" x14ac:dyDescent="0.35">
      <c r="A242" s="25">
        <f t="shared" si="0"/>
        <v>240</v>
      </c>
      <c r="B242" s="139">
        <v>46128</v>
      </c>
      <c r="C242" s="54" t="s">
        <v>1693</v>
      </c>
      <c r="D242" s="58" t="s">
        <v>1708</v>
      </c>
      <c r="E242" s="56" t="s">
        <v>1709</v>
      </c>
      <c r="F242" s="54">
        <v>1</v>
      </c>
      <c r="G242" s="54" t="s">
        <v>65</v>
      </c>
      <c r="H242" s="54" t="str">
        <f t="shared" si="1"/>
        <v>DONE</v>
      </c>
      <c r="I242" s="54" t="s">
        <v>1277</v>
      </c>
      <c r="J242" s="58" t="s">
        <v>260</v>
      </c>
      <c r="K242" s="58" t="s">
        <v>79</v>
      </c>
      <c r="L242" s="54">
        <v>8273</v>
      </c>
      <c r="M242" s="25"/>
      <c r="N242" s="54" t="s">
        <v>207</v>
      </c>
      <c r="O242" s="96" t="s">
        <v>85</v>
      </c>
      <c r="P242" s="54" t="s">
        <v>87</v>
      </c>
      <c r="Q242" s="54" t="s">
        <v>732</v>
      </c>
      <c r="R242" s="25">
        <v>200001045910</v>
      </c>
      <c r="S242" s="66">
        <v>46136</v>
      </c>
      <c r="T242" s="66" t="str">
        <f t="shared" si="2"/>
        <v>DONE</v>
      </c>
      <c r="U242" s="66">
        <v>46137</v>
      </c>
      <c r="V242" s="25">
        <v>7000242613</v>
      </c>
      <c r="W242" s="25">
        <v>45087</v>
      </c>
      <c r="X242" s="69">
        <v>46140</v>
      </c>
      <c r="Y242" s="69" t="str">
        <f t="shared" si="3"/>
        <v>DONE</v>
      </c>
      <c r="Z242" s="25">
        <v>49133</v>
      </c>
      <c r="AA242" s="69">
        <v>46142</v>
      </c>
      <c r="AB242" s="25" t="str">
        <f t="shared" si="4"/>
        <v>DONE</v>
      </c>
      <c r="AC242" s="25"/>
      <c r="AD242" s="54" t="s">
        <v>1696</v>
      </c>
      <c r="AE242" s="76">
        <v>46142</v>
      </c>
      <c r="AF242" s="69" t="str">
        <f t="shared" si="5"/>
        <v>DONE</v>
      </c>
      <c r="AG242" s="69">
        <v>46146</v>
      </c>
      <c r="AH242" s="75"/>
      <c r="AI242" s="77" t="e">
        <f t="shared" ca="1" si="6"/>
        <v>#NAME?</v>
      </c>
      <c r="AJ242" s="80" t="str">
        <f t="array" ref="AJ242">IFERROR(INDEX('[1]Master Price'!$E:$E,MATCH(D242,'[1]Master Price'!$B:$B,0)),"0")</f>
        <v>0</v>
      </c>
      <c r="AK242" s="80">
        <f t="shared" si="7"/>
        <v>0</v>
      </c>
      <c r="AL242" s="82" t="str">
        <f t="shared" si="38"/>
        <v>0-day</v>
      </c>
      <c r="AM242" s="82" t="str">
        <f t="shared" si="9"/>
        <v>1-day</v>
      </c>
      <c r="AN242" s="82" t="str">
        <f t="shared" si="39"/>
        <v>0-day</v>
      </c>
      <c r="AO242" s="82" t="str">
        <f t="shared" si="31"/>
        <v>2-day</v>
      </c>
      <c r="AP242" s="82" t="str">
        <f t="shared" si="12"/>
        <v>0-day</v>
      </c>
      <c r="AQ242" s="82" t="str">
        <f t="shared" si="13"/>
        <v>0-day</v>
      </c>
      <c r="AR242" s="83"/>
      <c r="AS242" s="83">
        <f t="shared" si="14"/>
        <v>240</v>
      </c>
      <c r="AT242" s="88" t="str">
        <f t="shared" si="29"/>
        <v>GMIAMMIPT/2026/04/1372</v>
      </c>
      <c r="AU242" s="84" t="e">
        <f t="shared" ca="1" si="15"/>
        <v>#NAME?</v>
      </c>
      <c r="AV242" s="88" t="e">
        <f t="shared" ca="1" si="16"/>
        <v>#NAME?</v>
      </c>
      <c r="AW242" s="83" t="e">
        <f t="shared" ca="1" si="17"/>
        <v>#NAME?</v>
      </c>
      <c r="AX242" s="88" t="e">
        <f t="shared" ca="1" si="18"/>
        <v>#NAME?</v>
      </c>
      <c r="AY242" s="83">
        <f t="shared" si="19"/>
        <v>200001045910</v>
      </c>
      <c r="AZ242" s="22" t="e">
        <f t="shared" ca="1" si="20"/>
        <v>#NAME?</v>
      </c>
      <c r="BA242" s="88" t="e">
        <f t="shared" ca="1" si="21"/>
        <v>#NAME?</v>
      </c>
      <c r="BB242" s="88" t="e">
        <f t="shared" ca="1" si="22"/>
        <v>#NAME?</v>
      </c>
      <c r="BC242" s="91" t="e">
        <f t="shared" ca="1" si="23"/>
        <v>#NAME?</v>
      </c>
      <c r="BD242" s="91" t="e">
        <f t="shared" ca="1" si="24"/>
        <v>#NAME?</v>
      </c>
      <c r="BE242" s="88" t="e">
        <f t="shared" ca="1" si="25"/>
        <v>#NAME?</v>
      </c>
      <c r="BF242" s="22" t="e">
        <f t="shared" ca="1" si="26"/>
        <v>#NAME?</v>
      </c>
      <c r="BG242" s="22" t="e">
        <f t="shared" ca="1" si="27"/>
        <v>#NAME?</v>
      </c>
      <c r="BH242" s="22"/>
      <c r="BI242" s="22"/>
      <c r="BJ242" s="22"/>
      <c r="BK242" s="22"/>
      <c r="BL242" s="22"/>
      <c r="BM242" s="22"/>
      <c r="BN242" s="25"/>
      <c r="BO242" s="25"/>
    </row>
    <row r="243" spans="1:67" ht="13.5" customHeight="1" x14ac:dyDescent="0.35">
      <c r="A243" s="25">
        <f t="shared" si="0"/>
        <v>241</v>
      </c>
      <c r="B243" s="139">
        <v>46128</v>
      </c>
      <c r="C243" s="54" t="s">
        <v>1713</v>
      </c>
      <c r="D243" s="58" t="s">
        <v>1714</v>
      </c>
      <c r="E243" s="56" t="s">
        <v>614</v>
      </c>
      <c r="F243" s="54">
        <v>1</v>
      </c>
      <c r="G243" s="54" t="s">
        <v>65</v>
      </c>
      <c r="H243" s="54" t="str">
        <f t="shared" si="1"/>
        <v>DONE</v>
      </c>
      <c r="I243" s="54" t="s">
        <v>1521</v>
      </c>
      <c r="J243" s="58" t="s">
        <v>616</v>
      </c>
      <c r="K243" s="58" t="s">
        <v>79</v>
      </c>
      <c r="L243" s="54">
        <v>8275</v>
      </c>
      <c r="M243" s="25"/>
      <c r="N243" s="54" t="s">
        <v>1717</v>
      </c>
      <c r="O243" s="96" t="s">
        <v>85</v>
      </c>
      <c r="P243" s="54" t="s">
        <v>87</v>
      </c>
      <c r="Q243" s="54" t="s">
        <v>732</v>
      </c>
      <c r="R243" s="25">
        <v>200001045914</v>
      </c>
      <c r="S243" s="66">
        <v>46137</v>
      </c>
      <c r="T243" s="66" t="str">
        <f t="shared" si="2"/>
        <v>DONE</v>
      </c>
      <c r="U243" s="66">
        <v>46140</v>
      </c>
      <c r="V243" s="25">
        <v>9200085033</v>
      </c>
      <c r="W243" s="25">
        <v>45453</v>
      </c>
      <c r="X243" s="69">
        <v>46150</v>
      </c>
      <c r="Y243" s="69" t="str">
        <f t="shared" si="3"/>
        <v>DONE</v>
      </c>
      <c r="Z243" s="25">
        <v>49495</v>
      </c>
      <c r="AA243" s="72">
        <v>46153</v>
      </c>
      <c r="AB243" s="25" t="str">
        <f t="shared" si="4"/>
        <v>DONE</v>
      </c>
      <c r="AC243" s="25"/>
      <c r="AD243" s="54" t="s">
        <v>1718</v>
      </c>
      <c r="AE243" s="76">
        <v>46153</v>
      </c>
      <c r="AF243" s="69" t="str">
        <f t="shared" si="5"/>
        <v>DONE</v>
      </c>
      <c r="AG243" s="76">
        <v>46155</v>
      </c>
      <c r="AH243" s="75"/>
      <c r="AI243" s="77" t="e">
        <f t="shared" ca="1" si="6"/>
        <v>#NAME?</v>
      </c>
      <c r="AJ243" s="80" t="str">
        <f t="array" ref="AJ243">IFERROR(INDEX('[1]Master Price'!$E:$E,MATCH(D243,'[1]Master Price'!$B:$B,0)),"0")</f>
        <v>0</v>
      </c>
      <c r="AK243" s="80">
        <f t="shared" si="7"/>
        <v>0</v>
      </c>
      <c r="AL243" s="82" t="str">
        <f t="shared" si="38"/>
        <v>0-day</v>
      </c>
      <c r="AM243" s="82" t="str">
        <f t="shared" si="9"/>
        <v>3-day</v>
      </c>
      <c r="AN243" s="82" t="str">
        <f t="shared" si="39"/>
        <v>0-day</v>
      </c>
      <c r="AO243" s="82" t="str">
        <f t="shared" si="31"/>
        <v>3-day</v>
      </c>
      <c r="AP243" s="82" t="str">
        <f t="shared" si="12"/>
        <v>0-day</v>
      </c>
      <c r="AQ243" s="82" t="str">
        <f t="shared" si="13"/>
        <v>0-day</v>
      </c>
      <c r="AR243" s="83"/>
      <c r="AS243" s="83">
        <f t="shared" si="14"/>
        <v>241</v>
      </c>
      <c r="AT243" s="88" t="str">
        <f t="shared" si="29"/>
        <v>GMIAMMIPT/2026/04/1373</v>
      </c>
      <c r="AU243" s="84" t="e">
        <f t="shared" ca="1" si="15"/>
        <v>#NAME?</v>
      </c>
      <c r="AV243" s="88" t="e">
        <f t="shared" ca="1" si="16"/>
        <v>#NAME?</v>
      </c>
      <c r="AW243" s="83" t="e">
        <f t="shared" ca="1" si="17"/>
        <v>#NAME?</v>
      </c>
      <c r="AX243" s="88" t="e">
        <f t="shared" ca="1" si="18"/>
        <v>#NAME?</v>
      </c>
      <c r="AY243" s="83">
        <f t="shared" si="19"/>
        <v>200001045914</v>
      </c>
      <c r="AZ243" s="22" t="e">
        <f t="shared" ca="1" si="20"/>
        <v>#NAME?</v>
      </c>
      <c r="BA243" s="88" t="e">
        <f t="shared" ca="1" si="21"/>
        <v>#NAME?</v>
      </c>
      <c r="BB243" s="88" t="e">
        <f t="shared" ca="1" si="22"/>
        <v>#NAME?</v>
      </c>
      <c r="BC243" s="91" t="e">
        <f t="shared" ca="1" si="23"/>
        <v>#NAME?</v>
      </c>
      <c r="BD243" s="91" t="e">
        <f t="shared" ca="1" si="24"/>
        <v>#NAME?</v>
      </c>
      <c r="BE243" s="88" t="e">
        <f t="shared" ca="1" si="25"/>
        <v>#NAME?</v>
      </c>
      <c r="BF243" s="22" t="e">
        <f t="shared" ca="1" si="26"/>
        <v>#NAME?</v>
      </c>
      <c r="BG243" s="22" t="e">
        <f t="shared" ca="1" si="27"/>
        <v>#NAME?</v>
      </c>
      <c r="BH243" s="22"/>
      <c r="BI243" s="22"/>
      <c r="BJ243" s="22"/>
      <c r="BK243" s="22"/>
      <c r="BL243" s="22"/>
      <c r="BM243" s="22"/>
      <c r="BN243" s="25"/>
      <c r="BO243" s="25"/>
    </row>
    <row r="244" spans="1:67" ht="13.5" customHeight="1" x14ac:dyDescent="0.35">
      <c r="A244" s="25">
        <f t="shared" si="0"/>
        <v>242</v>
      </c>
      <c r="B244" s="139">
        <v>46128</v>
      </c>
      <c r="C244" s="54" t="s">
        <v>1713</v>
      </c>
      <c r="D244" s="58" t="s">
        <v>153</v>
      </c>
      <c r="E244" s="56" t="s">
        <v>154</v>
      </c>
      <c r="F244" s="54">
        <v>1</v>
      </c>
      <c r="G244" s="54" t="s">
        <v>65</v>
      </c>
      <c r="H244" s="54" t="str">
        <f t="shared" si="1"/>
        <v>DONE</v>
      </c>
      <c r="I244" s="54" t="s">
        <v>1521</v>
      </c>
      <c r="J244" s="58" t="s">
        <v>616</v>
      </c>
      <c r="K244" s="58" t="s">
        <v>79</v>
      </c>
      <c r="L244" s="54">
        <v>8275</v>
      </c>
      <c r="M244" s="25"/>
      <c r="N244" s="54" t="s">
        <v>1717</v>
      </c>
      <c r="O244" s="96" t="s">
        <v>85</v>
      </c>
      <c r="P244" s="54" t="s">
        <v>87</v>
      </c>
      <c r="Q244" s="54" t="s">
        <v>732</v>
      </c>
      <c r="R244" s="25">
        <v>200001045914</v>
      </c>
      <c r="S244" s="66">
        <v>46137</v>
      </c>
      <c r="T244" s="66" t="str">
        <f t="shared" si="2"/>
        <v>DONE</v>
      </c>
      <c r="U244" s="66">
        <v>46140</v>
      </c>
      <c r="V244" s="25">
        <v>9200085033</v>
      </c>
      <c r="W244" s="25">
        <v>45453</v>
      </c>
      <c r="X244" s="69">
        <v>46150</v>
      </c>
      <c r="Y244" s="69" t="str">
        <f t="shared" si="3"/>
        <v>DONE</v>
      </c>
      <c r="Z244" s="25">
        <v>49495</v>
      </c>
      <c r="AA244" s="72">
        <v>46153</v>
      </c>
      <c r="AB244" s="25" t="str">
        <f t="shared" si="4"/>
        <v>DONE</v>
      </c>
      <c r="AC244" s="25"/>
      <c r="AD244" s="54" t="s">
        <v>1718</v>
      </c>
      <c r="AE244" s="76">
        <v>46153</v>
      </c>
      <c r="AF244" s="69" t="str">
        <f t="shared" si="5"/>
        <v>DONE</v>
      </c>
      <c r="AG244" s="76">
        <v>46155</v>
      </c>
      <c r="AH244" s="75"/>
      <c r="AI244" s="77" t="e">
        <f t="shared" ca="1" si="6"/>
        <v>#NAME?</v>
      </c>
      <c r="AJ244" s="80" t="str">
        <f t="array" ref="AJ244">IFERROR(INDEX('[1]Master Price'!$E:$E,MATCH(D244,'[1]Master Price'!$B:$B,0)),"0")</f>
        <v>0</v>
      </c>
      <c r="AK244" s="80">
        <f t="shared" si="7"/>
        <v>0</v>
      </c>
      <c r="AL244" s="82" t="str">
        <f t="shared" si="38"/>
        <v>0-day</v>
      </c>
      <c r="AM244" s="82" t="str">
        <f t="shared" si="9"/>
        <v>3-day</v>
      </c>
      <c r="AN244" s="82" t="str">
        <f t="shared" si="39"/>
        <v>0-day</v>
      </c>
      <c r="AO244" s="82" t="str">
        <f t="shared" si="31"/>
        <v>3-day</v>
      </c>
      <c r="AP244" s="82" t="str">
        <f t="shared" si="12"/>
        <v>0-day</v>
      </c>
      <c r="AQ244" s="82" t="str">
        <f t="shared" si="13"/>
        <v>0-day</v>
      </c>
      <c r="AR244" s="83"/>
      <c r="AS244" s="83">
        <f t="shared" si="14"/>
        <v>242</v>
      </c>
      <c r="AT244" s="88" t="str">
        <f t="shared" si="29"/>
        <v>GMIAMMIPT/2026/04/1373</v>
      </c>
      <c r="AU244" s="84" t="e">
        <f t="shared" ca="1" si="15"/>
        <v>#NAME?</v>
      </c>
      <c r="AV244" s="88" t="e">
        <f t="shared" ca="1" si="16"/>
        <v>#NAME?</v>
      </c>
      <c r="AW244" s="83" t="e">
        <f t="shared" ca="1" si="17"/>
        <v>#NAME?</v>
      </c>
      <c r="AX244" s="88" t="e">
        <f t="shared" ca="1" si="18"/>
        <v>#NAME?</v>
      </c>
      <c r="AY244" s="83">
        <f t="shared" si="19"/>
        <v>200001045914</v>
      </c>
      <c r="AZ244" s="22" t="e">
        <f t="shared" ca="1" si="20"/>
        <v>#NAME?</v>
      </c>
      <c r="BA244" s="88" t="e">
        <f t="shared" ca="1" si="21"/>
        <v>#NAME?</v>
      </c>
      <c r="BB244" s="88" t="e">
        <f t="shared" ca="1" si="22"/>
        <v>#NAME?</v>
      </c>
      <c r="BC244" s="91" t="e">
        <f t="shared" ca="1" si="23"/>
        <v>#NAME?</v>
      </c>
      <c r="BD244" s="91" t="e">
        <f t="shared" ca="1" si="24"/>
        <v>#NAME?</v>
      </c>
      <c r="BE244" s="88" t="e">
        <f t="shared" ca="1" si="25"/>
        <v>#NAME?</v>
      </c>
      <c r="BF244" s="22" t="e">
        <f t="shared" ca="1" si="26"/>
        <v>#NAME?</v>
      </c>
      <c r="BG244" s="22" t="e">
        <f t="shared" ca="1" si="27"/>
        <v>#NAME?</v>
      </c>
      <c r="BH244" s="22"/>
      <c r="BI244" s="22"/>
      <c r="BJ244" s="22"/>
      <c r="BK244" s="22"/>
      <c r="BL244" s="22"/>
      <c r="BM244" s="22"/>
      <c r="BN244" s="25"/>
      <c r="BO244" s="25"/>
    </row>
    <row r="245" spans="1:67" ht="13.5" customHeight="1" x14ac:dyDescent="0.35">
      <c r="A245" s="25">
        <f t="shared" si="0"/>
        <v>243</v>
      </c>
      <c r="B245" s="139">
        <v>46128</v>
      </c>
      <c r="C245" s="54" t="s">
        <v>1713</v>
      </c>
      <c r="D245" s="58" t="s">
        <v>422</v>
      </c>
      <c r="E245" s="56" t="s">
        <v>423</v>
      </c>
      <c r="F245" s="54">
        <v>1</v>
      </c>
      <c r="G245" s="54" t="s">
        <v>65</v>
      </c>
      <c r="H245" s="54" t="str">
        <f t="shared" si="1"/>
        <v>DONE</v>
      </c>
      <c r="I245" s="54" t="s">
        <v>1521</v>
      </c>
      <c r="J245" s="58" t="s">
        <v>616</v>
      </c>
      <c r="K245" s="58" t="s">
        <v>79</v>
      </c>
      <c r="L245" s="54">
        <v>8275</v>
      </c>
      <c r="M245" s="25"/>
      <c r="N245" s="54" t="s">
        <v>1717</v>
      </c>
      <c r="O245" s="96" t="s">
        <v>85</v>
      </c>
      <c r="P245" s="54" t="s">
        <v>87</v>
      </c>
      <c r="Q245" s="54" t="s">
        <v>732</v>
      </c>
      <c r="R245" s="25">
        <v>200001045914</v>
      </c>
      <c r="S245" s="66">
        <v>46137</v>
      </c>
      <c r="T245" s="66" t="str">
        <f t="shared" si="2"/>
        <v>DONE</v>
      </c>
      <c r="U245" s="66">
        <v>46140</v>
      </c>
      <c r="V245" s="25">
        <v>9200085033</v>
      </c>
      <c r="W245" s="25">
        <v>45453</v>
      </c>
      <c r="X245" s="69">
        <v>46150</v>
      </c>
      <c r="Y245" s="69" t="str">
        <f t="shared" si="3"/>
        <v>DONE</v>
      </c>
      <c r="Z245" s="25">
        <v>49495</v>
      </c>
      <c r="AA245" s="72">
        <v>46153</v>
      </c>
      <c r="AB245" s="25" t="str">
        <f t="shared" si="4"/>
        <v>DONE</v>
      </c>
      <c r="AC245" s="25"/>
      <c r="AD245" s="54" t="s">
        <v>1718</v>
      </c>
      <c r="AE245" s="76">
        <v>46153</v>
      </c>
      <c r="AF245" s="69" t="str">
        <f t="shared" si="5"/>
        <v>DONE</v>
      </c>
      <c r="AG245" s="76">
        <v>46155</v>
      </c>
      <c r="AH245" s="75"/>
      <c r="AI245" s="77" t="e">
        <f t="shared" ca="1" si="6"/>
        <v>#NAME?</v>
      </c>
      <c r="AJ245" s="80" t="str">
        <f t="array" ref="AJ245">IFERROR(INDEX('[1]Master Price'!$E:$E,MATCH(D245,'[1]Master Price'!$B:$B,0)),"0")</f>
        <v>0</v>
      </c>
      <c r="AK245" s="80">
        <f t="shared" si="7"/>
        <v>0</v>
      </c>
      <c r="AL245" s="82" t="str">
        <f t="shared" si="38"/>
        <v>0-day</v>
      </c>
      <c r="AM245" s="82" t="str">
        <f t="shared" si="9"/>
        <v>3-day</v>
      </c>
      <c r="AN245" s="82" t="str">
        <f t="shared" si="39"/>
        <v>0-day</v>
      </c>
      <c r="AO245" s="82" t="str">
        <f t="shared" si="31"/>
        <v>3-day</v>
      </c>
      <c r="AP245" s="82" t="str">
        <f t="shared" si="12"/>
        <v>0-day</v>
      </c>
      <c r="AQ245" s="82" t="str">
        <f t="shared" si="13"/>
        <v>0-day</v>
      </c>
      <c r="AR245" s="83"/>
      <c r="AS245" s="83">
        <f t="shared" si="14"/>
        <v>243</v>
      </c>
      <c r="AT245" s="88" t="str">
        <f t="shared" si="29"/>
        <v>GMIAMMIPT/2026/04/1373</v>
      </c>
      <c r="AU245" s="84" t="e">
        <f t="shared" ca="1" si="15"/>
        <v>#NAME?</v>
      </c>
      <c r="AV245" s="88" t="e">
        <f t="shared" ca="1" si="16"/>
        <v>#NAME?</v>
      </c>
      <c r="AW245" s="83" t="e">
        <f t="shared" ca="1" si="17"/>
        <v>#NAME?</v>
      </c>
      <c r="AX245" s="88" t="e">
        <f t="shared" ca="1" si="18"/>
        <v>#NAME?</v>
      </c>
      <c r="AY245" s="83">
        <f t="shared" si="19"/>
        <v>200001045914</v>
      </c>
      <c r="AZ245" s="22" t="e">
        <f t="shared" ca="1" si="20"/>
        <v>#NAME?</v>
      </c>
      <c r="BA245" s="88" t="e">
        <f t="shared" ca="1" si="21"/>
        <v>#NAME?</v>
      </c>
      <c r="BB245" s="88" t="e">
        <f t="shared" ca="1" si="22"/>
        <v>#NAME?</v>
      </c>
      <c r="BC245" s="91" t="e">
        <f t="shared" ca="1" si="23"/>
        <v>#NAME?</v>
      </c>
      <c r="BD245" s="91" t="e">
        <f t="shared" ca="1" si="24"/>
        <v>#NAME?</v>
      </c>
      <c r="BE245" s="88" t="e">
        <f t="shared" ca="1" si="25"/>
        <v>#NAME?</v>
      </c>
      <c r="BF245" s="22" t="e">
        <f t="shared" ca="1" si="26"/>
        <v>#NAME?</v>
      </c>
      <c r="BG245" s="22" t="e">
        <f t="shared" ca="1" si="27"/>
        <v>#NAME?</v>
      </c>
      <c r="BH245" s="22"/>
      <c r="BI245" s="22"/>
      <c r="BJ245" s="22"/>
      <c r="BK245" s="22"/>
      <c r="BL245" s="22"/>
      <c r="BM245" s="22"/>
      <c r="BN245" s="25"/>
      <c r="BO245" s="25"/>
    </row>
    <row r="246" spans="1:67" ht="13.5" customHeight="1" x14ac:dyDescent="0.35">
      <c r="A246" s="25">
        <f t="shared" si="0"/>
        <v>244</v>
      </c>
      <c r="B246" s="139">
        <v>46129</v>
      </c>
      <c r="C246" s="54" t="s">
        <v>1721</v>
      </c>
      <c r="D246" s="58" t="s">
        <v>67</v>
      </c>
      <c r="E246" s="56" t="s">
        <v>69</v>
      </c>
      <c r="F246" s="54">
        <v>1</v>
      </c>
      <c r="G246" s="54" t="s">
        <v>65</v>
      </c>
      <c r="H246" s="54" t="str">
        <f t="shared" si="1"/>
        <v>DONE</v>
      </c>
      <c r="I246" s="54" t="s">
        <v>1722</v>
      </c>
      <c r="J246" s="62" t="s">
        <v>73</v>
      </c>
      <c r="K246" s="62" t="s">
        <v>73</v>
      </c>
      <c r="L246" s="54">
        <v>8032</v>
      </c>
      <c r="M246" s="25"/>
      <c r="N246" s="54" t="s">
        <v>942</v>
      </c>
      <c r="O246" s="98" t="s">
        <v>91</v>
      </c>
      <c r="P246" s="54" t="s">
        <v>87</v>
      </c>
      <c r="Q246" s="64" t="s">
        <v>208</v>
      </c>
      <c r="R246" s="25">
        <v>200001045919</v>
      </c>
      <c r="S246" s="66">
        <v>46137</v>
      </c>
      <c r="T246" s="66" t="str">
        <f t="shared" si="2"/>
        <v>DONE</v>
      </c>
      <c r="U246" s="66">
        <v>46140</v>
      </c>
      <c r="V246" s="25">
        <v>7000242616</v>
      </c>
      <c r="W246" s="25">
        <v>45092</v>
      </c>
      <c r="X246" s="69">
        <v>46141</v>
      </c>
      <c r="Y246" s="69" t="str">
        <f t="shared" si="3"/>
        <v>DONE</v>
      </c>
      <c r="Z246" s="25">
        <v>49137</v>
      </c>
      <c r="AA246" s="69">
        <v>46142</v>
      </c>
      <c r="AB246" s="25" t="str">
        <f t="shared" si="4"/>
        <v>DONE</v>
      </c>
      <c r="AC246" s="25"/>
      <c r="AD246" s="54" t="s">
        <v>1723</v>
      </c>
      <c r="AE246" s="76">
        <v>46142</v>
      </c>
      <c r="AF246" s="69" t="str">
        <f t="shared" si="5"/>
        <v>DONE</v>
      </c>
      <c r="AG246" s="69">
        <v>46146</v>
      </c>
      <c r="AH246" s="75"/>
      <c r="AI246" s="77" t="e">
        <f t="shared" ca="1" si="6"/>
        <v>#NAME?</v>
      </c>
      <c r="AJ246" s="80" t="str">
        <f t="array" ref="AJ246">IFERROR(INDEX('[1]Master Price'!$E:$E,MATCH(D246,'[1]Master Price'!$B:$B,0)),"0")</f>
        <v>0</v>
      </c>
      <c r="AK246" s="80">
        <f t="shared" si="7"/>
        <v>0</v>
      </c>
      <c r="AL246" s="82" t="str">
        <f t="shared" si="38"/>
        <v>0-day</v>
      </c>
      <c r="AM246" s="82" t="str">
        <f t="shared" si="9"/>
        <v>3-day</v>
      </c>
      <c r="AN246" s="82" t="str">
        <f t="shared" si="39"/>
        <v>0-day</v>
      </c>
      <c r="AO246" s="82" t="str">
        <f t="shared" si="31"/>
        <v>1-day</v>
      </c>
      <c r="AP246" s="82" t="str">
        <f t="shared" si="12"/>
        <v>0-day</v>
      </c>
      <c r="AQ246" s="82" t="str">
        <f t="shared" si="13"/>
        <v>0-day</v>
      </c>
      <c r="AR246" s="83"/>
      <c r="AS246" s="83">
        <f t="shared" si="14"/>
        <v>244</v>
      </c>
      <c r="AT246" s="88" t="str">
        <f t="shared" si="29"/>
        <v>GMIAMMIPT/2026/04/1374</v>
      </c>
      <c r="AU246" s="84" t="e">
        <f t="shared" ca="1" si="15"/>
        <v>#NAME?</v>
      </c>
      <c r="AV246" s="88" t="e">
        <f t="shared" ca="1" si="16"/>
        <v>#NAME?</v>
      </c>
      <c r="AW246" s="83" t="e">
        <f t="shared" ca="1" si="17"/>
        <v>#NAME?</v>
      </c>
      <c r="AX246" s="88" t="e">
        <f t="shared" ca="1" si="18"/>
        <v>#NAME?</v>
      </c>
      <c r="AY246" s="83">
        <f t="shared" si="19"/>
        <v>200001045919</v>
      </c>
      <c r="AZ246" s="22" t="e">
        <f t="shared" ca="1" si="20"/>
        <v>#NAME?</v>
      </c>
      <c r="BA246" s="88" t="e">
        <f t="shared" ca="1" si="21"/>
        <v>#NAME?</v>
      </c>
      <c r="BB246" s="88" t="e">
        <f t="shared" ca="1" si="22"/>
        <v>#NAME?</v>
      </c>
      <c r="BC246" s="91" t="e">
        <f t="shared" ca="1" si="23"/>
        <v>#NAME?</v>
      </c>
      <c r="BD246" s="91" t="e">
        <f t="shared" ca="1" si="24"/>
        <v>#NAME?</v>
      </c>
      <c r="BE246" s="88" t="e">
        <f t="shared" ca="1" si="25"/>
        <v>#NAME?</v>
      </c>
      <c r="BF246" s="22" t="e">
        <f t="shared" ca="1" si="26"/>
        <v>#NAME?</v>
      </c>
      <c r="BG246" s="22" t="e">
        <f t="shared" ca="1" si="27"/>
        <v>#NAME?</v>
      </c>
      <c r="BH246" s="22"/>
      <c r="BI246" s="22"/>
      <c r="BJ246" s="22"/>
      <c r="BK246" s="22"/>
      <c r="BL246" s="22"/>
      <c r="BM246" s="22"/>
      <c r="BN246" s="25"/>
      <c r="BO246" s="25"/>
    </row>
    <row r="247" spans="1:67" ht="13.5" customHeight="1" x14ac:dyDescent="0.35">
      <c r="A247" s="25">
        <f t="shared" si="0"/>
        <v>245</v>
      </c>
      <c r="B247" s="139">
        <v>46129</v>
      </c>
      <c r="C247" s="54" t="s">
        <v>1721</v>
      </c>
      <c r="D247" s="58" t="s">
        <v>251</v>
      </c>
      <c r="E247" s="56" t="s">
        <v>116</v>
      </c>
      <c r="F247" s="54">
        <v>1</v>
      </c>
      <c r="G247" s="54" t="s">
        <v>65</v>
      </c>
      <c r="H247" s="54" t="str">
        <f t="shared" si="1"/>
        <v>DONE</v>
      </c>
      <c r="I247" s="54" t="s">
        <v>1722</v>
      </c>
      <c r="J247" s="62" t="s">
        <v>73</v>
      </c>
      <c r="K247" s="62" t="s">
        <v>73</v>
      </c>
      <c r="L247" s="54">
        <v>8032</v>
      </c>
      <c r="M247" s="25"/>
      <c r="N247" s="54" t="s">
        <v>942</v>
      </c>
      <c r="O247" s="98" t="s">
        <v>91</v>
      </c>
      <c r="P247" s="54" t="s">
        <v>87</v>
      </c>
      <c r="Q247" s="64" t="s">
        <v>208</v>
      </c>
      <c r="R247" s="25">
        <v>200001045919</v>
      </c>
      <c r="S247" s="66">
        <v>46137</v>
      </c>
      <c r="T247" s="66" t="str">
        <f t="shared" si="2"/>
        <v>DONE</v>
      </c>
      <c r="U247" s="66">
        <v>46140</v>
      </c>
      <c r="V247" s="25">
        <v>7000242616</v>
      </c>
      <c r="W247" s="25">
        <v>45092</v>
      </c>
      <c r="X247" s="69">
        <v>46141</v>
      </c>
      <c r="Y247" s="69" t="str">
        <f t="shared" si="3"/>
        <v>DONE</v>
      </c>
      <c r="Z247" s="25">
        <v>49137</v>
      </c>
      <c r="AA247" s="69">
        <v>46142</v>
      </c>
      <c r="AB247" s="25" t="str">
        <f t="shared" si="4"/>
        <v>DONE</v>
      </c>
      <c r="AC247" s="25"/>
      <c r="AD247" s="54" t="s">
        <v>1723</v>
      </c>
      <c r="AE247" s="76">
        <v>46142</v>
      </c>
      <c r="AF247" s="69" t="str">
        <f t="shared" si="5"/>
        <v>DONE</v>
      </c>
      <c r="AG247" s="69">
        <v>46146</v>
      </c>
      <c r="AH247" s="75"/>
      <c r="AI247" s="77" t="e">
        <f t="shared" ca="1" si="6"/>
        <v>#NAME?</v>
      </c>
      <c r="AJ247" s="80" t="str">
        <f t="array" ref="AJ247">IFERROR(INDEX('[1]Master Price'!$E:$E,MATCH(D247,'[1]Master Price'!$B:$B,0)),"0")</f>
        <v>0</v>
      </c>
      <c r="AK247" s="80">
        <f t="shared" si="7"/>
        <v>0</v>
      </c>
      <c r="AL247" s="82" t="str">
        <f t="shared" si="38"/>
        <v>0-day</v>
      </c>
      <c r="AM247" s="82" t="str">
        <f t="shared" si="9"/>
        <v>3-day</v>
      </c>
      <c r="AN247" s="82" t="str">
        <f t="shared" si="39"/>
        <v>0-day</v>
      </c>
      <c r="AO247" s="82" t="str">
        <f t="shared" si="31"/>
        <v>1-day</v>
      </c>
      <c r="AP247" s="82" t="str">
        <f t="shared" si="12"/>
        <v>0-day</v>
      </c>
      <c r="AQ247" s="82" t="str">
        <f t="shared" si="13"/>
        <v>0-day</v>
      </c>
      <c r="AR247" s="83"/>
      <c r="AS247" s="83">
        <f t="shared" si="14"/>
        <v>245</v>
      </c>
      <c r="AT247" s="88" t="str">
        <f t="shared" si="29"/>
        <v>GMIAMMIPT/2026/04/1374</v>
      </c>
      <c r="AU247" s="84" t="e">
        <f t="shared" ca="1" si="15"/>
        <v>#NAME?</v>
      </c>
      <c r="AV247" s="88" t="e">
        <f t="shared" ca="1" si="16"/>
        <v>#NAME?</v>
      </c>
      <c r="AW247" s="83" t="e">
        <f t="shared" ca="1" si="17"/>
        <v>#NAME?</v>
      </c>
      <c r="AX247" s="88" t="e">
        <f t="shared" ca="1" si="18"/>
        <v>#NAME?</v>
      </c>
      <c r="AY247" s="83">
        <f t="shared" si="19"/>
        <v>200001045919</v>
      </c>
      <c r="AZ247" s="22" t="e">
        <f t="shared" ca="1" si="20"/>
        <v>#NAME?</v>
      </c>
      <c r="BA247" s="88" t="e">
        <f t="shared" ca="1" si="21"/>
        <v>#NAME?</v>
      </c>
      <c r="BB247" s="88" t="e">
        <f t="shared" ca="1" si="22"/>
        <v>#NAME?</v>
      </c>
      <c r="BC247" s="91" t="e">
        <f t="shared" ca="1" si="23"/>
        <v>#NAME?</v>
      </c>
      <c r="BD247" s="91" t="e">
        <f t="shared" ca="1" si="24"/>
        <v>#NAME?</v>
      </c>
      <c r="BE247" s="88" t="e">
        <f t="shared" ca="1" si="25"/>
        <v>#NAME?</v>
      </c>
      <c r="BF247" s="22" t="e">
        <f t="shared" ca="1" si="26"/>
        <v>#NAME?</v>
      </c>
      <c r="BG247" s="22" t="e">
        <f t="shared" ca="1" si="27"/>
        <v>#NAME?</v>
      </c>
      <c r="BH247" s="22"/>
      <c r="BI247" s="22"/>
      <c r="BJ247" s="22"/>
      <c r="BK247" s="22"/>
      <c r="BL247" s="22"/>
      <c r="BM247" s="22"/>
      <c r="BN247" s="25"/>
      <c r="BO247" s="25"/>
    </row>
    <row r="248" spans="1:67" ht="13.5" customHeight="1" x14ac:dyDescent="0.35">
      <c r="A248" s="25">
        <f t="shared" si="0"/>
        <v>246</v>
      </c>
      <c r="B248" s="139">
        <v>46129</v>
      </c>
      <c r="C248" s="54" t="s">
        <v>1721</v>
      </c>
      <c r="D248" s="58" t="s">
        <v>153</v>
      </c>
      <c r="E248" s="56" t="s">
        <v>154</v>
      </c>
      <c r="F248" s="54">
        <v>1</v>
      </c>
      <c r="G248" s="54" t="s">
        <v>65</v>
      </c>
      <c r="H248" s="54" t="str">
        <f t="shared" si="1"/>
        <v>DONE</v>
      </c>
      <c r="I248" s="54" t="s">
        <v>1722</v>
      </c>
      <c r="J248" s="62" t="s">
        <v>73</v>
      </c>
      <c r="K248" s="62" t="s">
        <v>73</v>
      </c>
      <c r="L248" s="54">
        <v>8032</v>
      </c>
      <c r="M248" s="25"/>
      <c r="N248" s="54" t="s">
        <v>942</v>
      </c>
      <c r="O248" s="98" t="s">
        <v>91</v>
      </c>
      <c r="P248" s="54" t="s">
        <v>87</v>
      </c>
      <c r="Q248" s="64" t="s">
        <v>208</v>
      </c>
      <c r="R248" s="25">
        <v>200001045919</v>
      </c>
      <c r="S248" s="66">
        <v>46137</v>
      </c>
      <c r="T248" s="66" t="str">
        <f t="shared" si="2"/>
        <v>DONE</v>
      </c>
      <c r="U248" s="66">
        <v>46140</v>
      </c>
      <c r="V248" s="25">
        <v>7000242616</v>
      </c>
      <c r="W248" s="25">
        <v>45092</v>
      </c>
      <c r="X248" s="69">
        <v>46141</v>
      </c>
      <c r="Y248" s="69" t="str">
        <f t="shared" si="3"/>
        <v>DONE</v>
      </c>
      <c r="Z248" s="25">
        <v>49137</v>
      </c>
      <c r="AA248" s="69">
        <v>46142</v>
      </c>
      <c r="AB248" s="25" t="str">
        <f t="shared" si="4"/>
        <v>DONE</v>
      </c>
      <c r="AC248" s="25"/>
      <c r="AD248" s="54" t="s">
        <v>1723</v>
      </c>
      <c r="AE248" s="76">
        <v>46142</v>
      </c>
      <c r="AF248" s="69" t="str">
        <f t="shared" si="5"/>
        <v>DONE</v>
      </c>
      <c r="AG248" s="69">
        <v>46146</v>
      </c>
      <c r="AH248" s="75"/>
      <c r="AI248" s="77" t="e">
        <f t="shared" ca="1" si="6"/>
        <v>#NAME?</v>
      </c>
      <c r="AJ248" s="80" t="str">
        <f t="array" ref="AJ248">IFERROR(INDEX('[1]Master Price'!$E:$E,MATCH(D248,'[1]Master Price'!$B:$B,0)),"0")</f>
        <v>0</v>
      </c>
      <c r="AK248" s="80">
        <f t="shared" si="7"/>
        <v>0</v>
      </c>
      <c r="AL248" s="82" t="str">
        <f t="shared" si="38"/>
        <v>0-day</v>
      </c>
      <c r="AM248" s="82" t="str">
        <f t="shared" si="9"/>
        <v>3-day</v>
      </c>
      <c r="AN248" s="82" t="str">
        <f t="shared" si="39"/>
        <v>0-day</v>
      </c>
      <c r="AO248" s="82" t="str">
        <f t="shared" si="31"/>
        <v>1-day</v>
      </c>
      <c r="AP248" s="82" t="str">
        <f t="shared" si="12"/>
        <v>0-day</v>
      </c>
      <c r="AQ248" s="82" t="str">
        <f t="shared" si="13"/>
        <v>0-day</v>
      </c>
      <c r="AR248" s="83"/>
      <c r="AS248" s="83">
        <f t="shared" si="14"/>
        <v>246</v>
      </c>
      <c r="AT248" s="88" t="str">
        <f t="shared" si="29"/>
        <v>GMIAMMIPT/2026/04/1374</v>
      </c>
      <c r="AU248" s="84" t="e">
        <f t="shared" ca="1" si="15"/>
        <v>#NAME?</v>
      </c>
      <c r="AV248" s="88" t="e">
        <f t="shared" ca="1" si="16"/>
        <v>#NAME?</v>
      </c>
      <c r="AW248" s="83" t="e">
        <f t="shared" ca="1" si="17"/>
        <v>#NAME?</v>
      </c>
      <c r="AX248" s="88" t="e">
        <f t="shared" ca="1" si="18"/>
        <v>#NAME?</v>
      </c>
      <c r="AY248" s="83">
        <f t="shared" si="19"/>
        <v>200001045919</v>
      </c>
      <c r="AZ248" s="22" t="e">
        <f t="shared" ca="1" si="20"/>
        <v>#NAME?</v>
      </c>
      <c r="BA248" s="88" t="e">
        <f t="shared" ca="1" si="21"/>
        <v>#NAME?</v>
      </c>
      <c r="BB248" s="88" t="e">
        <f t="shared" ca="1" si="22"/>
        <v>#NAME?</v>
      </c>
      <c r="BC248" s="91" t="e">
        <f t="shared" ca="1" si="23"/>
        <v>#NAME?</v>
      </c>
      <c r="BD248" s="91" t="e">
        <f t="shared" ca="1" si="24"/>
        <v>#NAME?</v>
      </c>
      <c r="BE248" s="88" t="e">
        <f t="shared" ca="1" si="25"/>
        <v>#NAME?</v>
      </c>
      <c r="BF248" s="22" t="e">
        <f t="shared" ca="1" si="26"/>
        <v>#NAME?</v>
      </c>
      <c r="BG248" s="22" t="e">
        <f t="shared" ca="1" si="27"/>
        <v>#NAME?</v>
      </c>
      <c r="BH248" s="22"/>
      <c r="BI248" s="22"/>
      <c r="BJ248" s="22"/>
      <c r="BK248" s="22"/>
      <c r="BL248" s="22"/>
      <c r="BM248" s="22"/>
      <c r="BN248" s="25"/>
      <c r="BO248" s="25"/>
    </row>
    <row r="249" spans="1:67" ht="13.5" customHeight="1" x14ac:dyDescent="0.35">
      <c r="A249" s="25">
        <f t="shared" si="0"/>
        <v>247</v>
      </c>
      <c r="B249" s="139">
        <v>46129</v>
      </c>
      <c r="C249" s="54" t="s">
        <v>1721</v>
      </c>
      <c r="D249" s="58" t="s">
        <v>234</v>
      </c>
      <c r="E249" s="56" t="s">
        <v>236</v>
      </c>
      <c r="F249" s="54">
        <v>1</v>
      </c>
      <c r="G249" s="54" t="s">
        <v>65</v>
      </c>
      <c r="H249" s="54" t="str">
        <f t="shared" si="1"/>
        <v>DONE</v>
      </c>
      <c r="I249" s="54" t="s">
        <v>1722</v>
      </c>
      <c r="J249" s="62" t="s">
        <v>73</v>
      </c>
      <c r="K249" s="62" t="s">
        <v>73</v>
      </c>
      <c r="L249" s="54">
        <v>8032</v>
      </c>
      <c r="M249" s="25"/>
      <c r="N249" s="54" t="s">
        <v>942</v>
      </c>
      <c r="O249" s="98" t="s">
        <v>91</v>
      </c>
      <c r="P249" s="54" t="s">
        <v>87</v>
      </c>
      <c r="Q249" s="64" t="s">
        <v>208</v>
      </c>
      <c r="R249" s="25">
        <v>200001045919</v>
      </c>
      <c r="S249" s="66">
        <v>46137</v>
      </c>
      <c r="T249" s="66" t="str">
        <f t="shared" si="2"/>
        <v>DONE</v>
      </c>
      <c r="U249" s="66">
        <v>46140</v>
      </c>
      <c r="V249" s="25">
        <v>7000242616</v>
      </c>
      <c r="W249" s="25">
        <v>45092</v>
      </c>
      <c r="X249" s="69">
        <v>46141</v>
      </c>
      <c r="Y249" s="69" t="str">
        <f t="shared" si="3"/>
        <v>DONE</v>
      </c>
      <c r="Z249" s="25">
        <v>49137</v>
      </c>
      <c r="AA249" s="69">
        <v>46142</v>
      </c>
      <c r="AB249" s="25" t="str">
        <f t="shared" si="4"/>
        <v>DONE</v>
      </c>
      <c r="AC249" s="25"/>
      <c r="AD249" s="54" t="s">
        <v>1723</v>
      </c>
      <c r="AE249" s="76">
        <v>46142</v>
      </c>
      <c r="AF249" s="69" t="str">
        <f t="shared" si="5"/>
        <v>DONE</v>
      </c>
      <c r="AG249" s="69">
        <v>46146</v>
      </c>
      <c r="AH249" s="75"/>
      <c r="AI249" s="77" t="e">
        <f t="shared" ca="1" si="6"/>
        <v>#NAME?</v>
      </c>
      <c r="AJ249" s="80" t="str">
        <f t="array" ref="AJ249">IFERROR(INDEX('[1]Master Price'!$E:$E,MATCH(D249,'[1]Master Price'!$B:$B,0)),"0")</f>
        <v>0</v>
      </c>
      <c r="AK249" s="80">
        <f t="shared" si="7"/>
        <v>0</v>
      </c>
      <c r="AL249" s="82" t="str">
        <f t="shared" si="38"/>
        <v>0-day</v>
      </c>
      <c r="AM249" s="82" t="str">
        <f t="shared" si="9"/>
        <v>3-day</v>
      </c>
      <c r="AN249" s="82" t="str">
        <f t="shared" si="39"/>
        <v>0-day</v>
      </c>
      <c r="AO249" s="82" t="str">
        <f t="shared" si="31"/>
        <v>1-day</v>
      </c>
      <c r="AP249" s="82" t="str">
        <f t="shared" si="12"/>
        <v>0-day</v>
      </c>
      <c r="AQ249" s="82" t="str">
        <f t="shared" si="13"/>
        <v>0-day</v>
      </c>
      <c r="AR249" s="83"/>
      <c r="AS249" s="83">
        <f t="shared" si="14"/>
        <v>247</v>
      </c>
      <c r="AT249" s="88" t="str">
        <f t="shared" si="29"/>
        <v>GMIAMMIPT/2026/04/1374</v>
      </c>
      <c r="AU249" s="84" t="e">
        <f t="shared" ca="1" si="15"/>
        <v>#NAME?</v>
      </c>
      <c r="AV249" s="88" t="e">
        <f t="shared" ca="1" si="16"/>
        <v>#NAME?</v>
      </c>
      <c r="AW249" s="83" t="e">
        <f t="shared" ca="1" si="17"/>
        <v>#NAME?</v>
      </c>
      <c r="AX249" s="88" t="e">
        <f t="shared" ca="1" si="18"/>
        <v>#NAME?</v>
      </c>
      <c r="AY249" s="83">
        <f t="shared" si="19"/>
        <v>200001045919</v>
      </c>
      <c r="AZ249" s="22" t="e">
        <f t="shared" ca="1" si="20"/>
        <v>#NAME?</v>
      </c>
      <c r="BA249" s="88" t="e">
        <f t="shared" ca="1" si="21"/>
        <v>#NAME?</v>
      </c>
      <c r="BB249" s="88" t="e">
        <f t="shared" ca="1" si="22"/>
        <v>#NAME?</v>
      </c>
      <c r="BC249" s="91" t="e">
        <f t="shared" ca="1" si="23"/>
        <v>#NAME?</v>
      </c>
      <c r="BD249" s="91" t="e">
        <f t="shared" ca="1" si="24"/>
        <v>#NAME?</v>
      </c>
      <c r="BE249" s="88" t="e">
        <f t="shared" ca="1" si="25"/>
        <v>#NAME?</v>
      </c>
      <c r="BF249" s="22" t="e">
        <f t="shared" ca="1" si="26"/>
        <v>#NAME?</v>
      </c>
      <c r="BG249" s="22" t="e">
        <f t="shared" ca="1" si="27"/>
        <v>#NAME?</v>
      </c>
      <c r="BH249" s="22"/>
      <c r="BI249" s="22"/>
      <c r="BJ249" s="22"/>
      <c r="BK249" s="22"/>
      <c r="BL249" s="22"/>
      <c r="BM249" s="22"/>
      <c r="BN249" s="25"/>
      <c r="BO249" s="25"/>
    </row>
    <row r="250" spans="1:67" ht="13.5" customHeight="1" x14ac:dyDescent="0.35">
      <c r="A250" s="25">
        <f t="shared" si="0"/>
        <v>248</v>
      </c>
      <c r="B250" s="139">
        <v>46129</v>
      </c>
      <c r="C250" s="54" t="s">
        <v>1721</v>
      </c>
      <c r="D250" s="54" t="s">
        <v>163</v>
      </c>
      <c r="E250" s="56" t="s">
        <v>164</v>
      </c>
      <c r="F250" s="54">
        <v>1</v>
      </c>
      <c r="G250" s="54" t="s">
        <v>65</v>
      </c>
      <c r="H250" s="54" t="str">
        <f t="shared" si="1"/>
        <v>DONE</v>
      </c>
      <c r="I250" s="54" t="s">
        <v>1722</v>
      </c>
      <c r="J250" s="62" t="s">
        <v>73</v>
      </c>
      <c r="K250" s="62" t="s">
        <v>73</v>
      </c>
      <c r="L250" s="54">
        <v>8032</v>
      </c>
      <c r="M250" s="25"/>
      <c r="N250" s="54" t="s">
        <v>942</v>
      </c>
      <c r="O250" s="98" t="s">
        <v>91</v>
      </c>
      <c r="P250" s="54" t="s">
        <v>87</v>
      </c>
      <c r="Q250" s="64" t="s">
        <v>208</v>
      </c>
      <c r="R250" s="25">
        <v>200001045919</v>
      </c>
      <c r="S250" s="66">
        <v>46137</v>
      </c>
      <c r="T250" s="66" t="str">
        <f t="shared" si="2"/>
        <v>DONE</v>
      </c>
      <c r="U250" s="66">
        <v>46140</v>
      </c>
      <c r="V250" s="25">
        <v>7000242616</v>
      </c>
      <c r="W250" s="25">
        <v>45092</v>
      </c>
      <c r="X250" s="69">
        <v>46141</v>
      </c>
      <c r="Y250" s="69" t="str">
        <f t="shared" si="3"/>
        <v>DONE</v>
      </c>
      <c r="Z250" s="25">
        <v>49137</v>
      </c>
      <c r="AA250" s="69">
        <v>46142</v>
      </c>
      <c r="AB250" s="25" t="str">
        <f t="shared" si="4"/>
        <v>DONE</v>
      </c>
      <c r="AC250" s="25"/>
      <c r="AD250" s="54" t="s">
        <v>1723</v>
      </c>
      <c r="AE250" s="76">
        <v>46142</v>
      </c>
      <c r="AF250" s="69" t="str">
        <f t="shared" si="5"/>
        <v>DONE</v>
      </c>
      <c r="AG250" s="69">
        <v>46146</v>
      </c>
      <c r="AH250" s="75"/>
      <c r="AI250" s="77" t="e">
        <f t="shared" ca="1" si="6"/>
        <v>#NAME?</v>
      </c>
      <c r="AJ250" s="80" t="str">
        <f t="array" ref="AJ250">IFERROR(INDEX('[1]Master Price'!$E:$E,MATCH(D250,'[1]Master Price'!$B:$B,0)),"0")</f>
        <v>0</v>
      </c>
      <c r="AK250" s="80">
        <f t="shared" si="7"/>
        <v>0</v>
      </c>
      <c r="AL250" s="82" t="str">
        <f t="shared" si="38"/>
        <v>0-day</v>
      </c>
      <c r="AM250" s="82" t="str">
        <f t="shared" si="9"/>
        <v>3-day</v>
      </c>
      <c r="AN250" s="82" t="str">
        <f t="shared" si="39"/>
        <v>0-day</v>
      </c>
      <c r="AO250" s="82" t="str">
        <f t="shared" si="31"/>
        <v>1-day</v>
      </c>
      <c r="AP250" s="82" t="str">
        <f t="shared" si="12"/>
        <v>0-day</v>
      </c>
      <c r="AQ250" s="82" t="str">
        <f t="shared" si="13"/>
        <v>0-day</v>
      </c>
      <c r="AR250" s="83"/>
      <c r="AS250" s="83">
        <f t="shared" si="14"/>
        <v>248</v>
      </c>
      <c r="AT250" s="88" t="str">
        <f t="shared" si="29"/>
        <v>GMIAMMIPT/2026/04/1374</v>
      </c>
      <c r="AU250" s="84" t="e">
        <f t="shared" ca="1" si="15"/>
        <v>#NAME?</v>
      </c>
      <c r="AV250" s="88" t="e">
        <f t="shared" ca="1" si="16"/>
        <v>#NAME?</v>
      </c>
      <c r="AW250" s="83" t="e">
        <f t="shared" ca="1" si="17"/>
        <v>#NAME?</v>
      </c>
      <c r="AX250" s="88" t="e">
        <f t="shared" ca="1" si="18"/>
        <v>#NAME?</v>
      </c>
      <c r="AY250" s="83">
        <f t="shared" si="19"/>
        <v>200001045919</v>
      </c>
      <c r="AZ250" s="22" t="e">
        <f t="shared" ca="1" si="20"/>
        <v>#NAME?</v>
      </c>
      <c r="BA250" s="88" t="e">
        <f t="shared" ca="1" si="21"/>
        <v>#NAME?</v>
      </c>
      <c r="BB250" s="88" t="e">
        <f t="shared" ca="1" si="22"/>
        <v>#NAME?</v>
      </c>
      <c r="BC250" s="91" t="e">
        <f t="shared" ca="1" si="23"/>
        <v>#NAME?</v>
      </c>
      <c r="BD250" s="91" t="e">
        <f t="shared" ca="1" si="24"/>
        <v>#NAME?</v>
      </c>
      <c r="BE250" s="88" t="e">
        <f t="shared" ca="1" si="25"/>
        <v>#NAME?</v>
      </c>
      <c r="BF250" s="22" t="e">
        <f t="shared" ca="1" si="26"/>
        <v>#NAME?</v>
      </c>
      <c r="BG250" s="22" t="e">
        <f t="shared" ca="1" si="27"/>
        <v>#NAME?</v>
      </c>
      <c r="BH250" s="22"/>
      <c r="BI250" s="22"/>
      <c r="BJ250" s="22"/>
      <c r="BK250" s="22"/>
      <c r="BL250" s="22"/>
      <c r="BM250" s="22"/>
      <c r="BN250" s="25"/>
      <c r="BO250" s="25"/>
    </row>
    <row r="251" spans="1:67" ht="13.5" customHeight="1" x14ac:dyDescent="0.35">
      <c r="A251" s="25">
        <f t="shared" si="0"/>
        <v>249</v>
      </c>
      <c r="B251" s="139">
        <v>46129</v>
      </c>
      <c r="C251" s="54" t="s">
        <v>1721</v>
      </c>
      <c r="D251" s="54" t="s">
        <v>666</v>
      </c>
      <c r="E251" s="56" t="s">
        <v>258</v>
      </c>
      <c r="F251" s="54">
        <v>1</v>
      </c>
      <c r="G251" s="54" t="s">
        <v>65</v>
      </c>
      <c r="H251" s="54" t="str">
        <f t="shared" si="1"/>
        <v>DONE</v>
      </c>
      <c r="I251" s="54" t="s">
        <v>1722</v>
      </c>
      <c r="J251" s="62" t="s">
        <v>73</v>
      </c>
      <c r="K251" s="62" t="s">
        <v>73</v>
      </c>
      <c r="L251" s="54">
        <v>8032</v>
      </c>
      <c r="M251" s="25"/>
      <c r="N251" s="54" t="s">
        <v>942</v>
      </c>
      <c r="O251" s="98" t="s">
        <v>91</v>
      </c>
      <c r="P251" s="54" t="s">
        <v>87</v>
      </c>
      <c r="Q251" s="64" t="s">
        <v>208</v>
      </c>
      <c r="R251" s="25">
        <v>200001045919</v>
      </c>
      <c r="S251" s="66">
        <v>46137</v>
      </c>
      <c r="T251" s="66" t="str">
        <f t="shared" si="2"/>
        <v>DONE</v>
      </c>
      <c r="U251" s="66">
        <v>46140</v>
      </c>
      <c r="V251" s="25">
        <v>7000242616</v>
      </c>
      <c r="W251" s="25">
        <v>45092</v>
      </c>
      <c r="X251" s="69">
        <v>46141</v>
      </c>
      <c r="Y251" s="69" t="str">
        <f t="shared" si="3"/>
        <v>DONE</v>
      </c>
      <c r="Z251" s="25">
        <v>49137</v>
      </c>
      <c r="AA251" s="69">
        <v>46142</v>
      </c>
      <c r="AB251" s="25" t="str">
        <f t="shared" si="4"/>
        <v>DONE</v>
      </c>
      <c r="AC251" s="25"/>
      <c r="AD251" s="54" t="s">
        <v>1723</v>
      </c>
      <c r="AE251" s="76">
        <v>46142</v>
      </c>
      <c r="AF251" s="69" t="str">
        <f t="shared" si="5"/>
        <v>DONE</v>
      </c>
      <c r="AG251" s="69">
        <v>46146</v>
      </c>
      <c r="AH251" s="75"/>
      <c r="AI251" s="77" t="e">
        <f t="shared" ca="1" si="6"/>
        <v>#NAME?</v>
      </c>
      <c r="AJ251" s="80" t="str">
        <f t="array" ref="AJ251">IFERROR(INDEX('[1]Master Price'!$E:$E,MATCH(D251,'[1]Master Price'!$B:$B,0)),"0")</f>
        <v>0</v>
      </c>
      <c r="AK251" s="80">
        <f t="shared" si="7"/>
        <v>0</v>
      </c>
      <c r="AL251" s="82" t="str">
        <f t="shared" si="38"/>
        <v>0-day</v>
      </c>
      <c r="AM251" s="82" t="str">
        <f t="shared" si="9"/>
        <v>3-day</v>
      </c>
      <c r="AN251" s="82" t="str">
        <f t="shared" si="39"/>
        <v>0-day</v>
      </c>
      <c r="AO251" s="82" t="str">
        <f t="shared" si="31"/>
        <v>1-day</v>
      </c>
      <c r="AP251" s="82" t="str">
        <f t="shared" si="12"/>
        <v>0-day</v>
      </c>
      <c r="AQ251" s="82" t="str">
        <f t="shared" si="13"/>
        <v>0-day</v>
      </c>
      <c r="AR251" s="83"/>
      <c r="AS251" s="83">
        <f t="shared" si="14"/>
        <v>249</v>
      </c>
      <c r="AT251" s="88" t="str">
        <f t="shared" si="29"/>
        <v>GMIAMMIPT/2026/04/1374</v>
      </c>
      <c r="AU251" s="84" t="e">
        <f t="shared" ca="1" si="15"/>
        <v>#NAME?</v>
      </c>
      <c r="AV251" s="88" t="e">
        <f t="shared" ca="1" si="16"/>
        <v>#NAME?</v>
      </c>
      <c r="AW251" s="83" t="e">
        <f t="shared" ca="1" si="17"/>
        <v>#NAME?</v>
      </c>
      <c r="AX251" s="88" t="e">
        <f t="shared" ca="1" si="18"/>
        <v>#NAME?</v>
      </c>
      <c r="AY251" s="83">
        <f t="shared" si="19"/>
        <v>200001045919</v>
      </c>
      <c r="AZ251" s="22" t="e">
        <f t="shared" ca="1" si="20"/>
        <v>#NAME?</v>
      </c>
      <c r="BA251" s="88" t="e">
        <f t="shared" ca="1" si="21"/>
        <v>#NAME?</v>
      </c>
      <c r="BB251" s="88" t="e">
        <f t="shared" ca="1" si="22"/>
        <v>#NAME?</v>
      </c>
      <c r="BC251" s="91" t="e">
        <f t="shared" ca="1" si="23"/>
        <v>#NAME?</v>
      </c>
      <c r="BD251" s="91" t="e">
        <f t="shared" ca="1" si="24"/>
        <v>#NAME?</v>
      </c>
      <c r="BE251" s="88" t="e">
        <f t="shared" ca="1" si="25"/>
        <v>#NAME?</v>
      </c>
      <c r="BF251" s="22" t="e">
        <f t="shared" ca="1" si="26"/>
        <v>#NAME?</v>
      </c>
      <c r="BG251" s="22" t="e">
        <f t="shared" ca="1" si="27"/>
        <v>#NAME?</v>
      </c>
      <c r="BH251" s="22"/>
      <c r="BI251" s="22"/>
      <c r="BJ251" s="22"/>
      <c r="BK251" s="22"/>
      <c r="BL251" s="22"/>
      <c r="BM251" s="22"/>
      <c r="BN251" s="25"/>
      <c r="BO251" s="25"/>
    </row>
    <row r="252" spans="1:67" ht="13.5" customHeight="1" x14ac:dyDescent="0.35">
      <c r="A252" s="25">
        <f t="shared" si="0"/>
        <v>250</v>
      </c>
      <c r="B252" s="139">
        <v>46129</v>
      </c>
      <c r="C252" s="54" t="s">
        <v>1721</v>
      </c>
      <c r="D252" s="54" t="s">
        <v>1381</v>
      </c>
      <c r="E252" s="56" t="s">
        <v>1382</v>
      </c>
      <c r="F252" s="54">
        <v>1</v>
      </c>
      <c r="G252" s="54" t="s">
        <v>65</v>
      </c>
      <c r="H252" s="54" t="str">
        <f t="shared" si="1"/>
        <v>DONE</v>
      </c>
      <c r="I252" s="54" t="s">
        <v>1722</v>
      </c>
      <c r="J252" s="62" t="s">
        <v>73</v>
      </c>
      <c r="K252" s="62" t="s">
        <v>73</v>
      </c>
      <c r="L252" s="54">
        <v>8032</v>
      </c>
      <c r="M252" s="25"/>
      <c r="N252" s="54" t="s">
        <v>942</v>
      </c>
      <c r="O252" s="98" t="s">
        <v>91</v>
      </c>
      <c r="P252" s="54" t="s">
        <v>87</v>
      </c>
      <c r="Q252" s="64" t="s">
        <v>208</v>
      </c>
      <c r="R252" s="25">
        <v>200001045919</v>
      </c>
      <c r="S252" s="66">
        <v>46137</v>
      </c>
      <c r="T252" s="66" t="str">
        <f t="shared" si="2"/>
        <v>DONE</v>
      </c>
      <c r="U252" s="66">
        <v>46140</v>
      </c>
      <c r="V252" s="25">
        <v>7000242616</v>
      </c>
      <c r="W252" s="25">
        <v>45092</v>
      </c>
      <c r="X252" s="69">
        <v>46141</v>
      </c>
      <c r="Y252" s="69" t="str">
        <f t="shared" si="3"/>
        <v>DONE</v>
      </c>
      <c r="Z252" s="25">
        <v>49137</v>
      </c>
      <c r="AA252" s="69">
        <v>46142</v>
      </c>
      <c r="AB252" s="25" t="str">
        <f t="shared" si="4"/>
        <v>DONE</v>
      </c>
      <c r="AC252" s="25"/>
      <c r="AD252" s="54" t="s">
        <v>1723</v>
      </c>
      <c r="AE252" s="76">
        <v>46142</v>
      </c>
      <c r="AF252" s="69" t="str">
        <f t="shared" si="5"/>
        <v>DONE</v>
      </c>
      <c r="AG252" s="69">
        <v>46146</v>
      </c>
      <c r="AH252" s="75"/>
      <c r="AI252" s="77" t="e">
        <f t="shared" ca="1" si="6"/>
        <v>#NAME?</v>
      </c>
      <c r="AJ252" s="80" t="str">
        <f t="array" ref="AJ252">IFERROR(INDEX('[1]Master Price'!$E:$E,MATCH(D252,'[1]Master Price'!$B:$B,0)),"0")</f>
        <v>0</v>
      </c>
      <c r="AK252" s="80">
        <f t="shared" si="7"/>
        <v>0</v>
      </c>
      <c r="AL252" s="82" t="str">
        <f t="shared" si="38"/>
        <v>0-day</v>
      </c>
      <c r="AM252" s="82" t="str">
        <f t="shared" si="9"/>
        <v>3-day</v>
      </c>
      <c r="AN252" s="82" t="str">
        <f t="shared" si="39"/>
        <v>0-day</v>
      </c>
      <c r="AO252" s="82" t="str">
        <f t="shared" si="31"/>
        <v>1-day</v>
      </c>
      <c r="AP252" s="82" t="str">
        <f t="shared" si="12"/>
        <v>0-day</v>
      </c>
      <c r="AQ252" s="82" t="str">
        <f t="shared" si="13"/>
        <v>0-day</v>
      </c>
      <c r="AR252" s="83"/>
      <c r="AS252" s="83">
        <f t="shared" si="14"/>
        <v>250</v>
      </c>
      <c r="AT252" s="88" t="str">
        <f t="shared" si="29"/>
        <v>GMIAMMIPT/2026/04/1374</v>
      </c>
      <c r="AU252" s="84" t="e">
        <f t="shared" ca="1" si="15"/>
        <v>#NAME?</v>
      </c>
      <c r="AV252" s="88" t="e">
        <f t="shared" ca="1" si="16"/>
        <v>#NAME?</v>
      </c>
      <c r="AW252" s="83" t="e">
        <f t="shared" ca="1" si="17"/>
        <v>#NAME?</v>
      </c>
      <c r="AX252" s="88" t="e">
        <f t="shared" ca="1" si="18"/>
        <v>#NAME?</v>
      </c>
      <c r="AY252" s="83">
        <f t="shared" si="19"/>
        <v>200001045919</v>
      </c>
      <c r="AZ252" s="22" t="e">
        <f t="shared" ca="1" si="20"/>
        <v>#NAME?</v>
      </c>
      <c r="BA252" s="88" t="e">
        <f t="shared" ca="1" si="21"/>
        <v>#NAME?</v>
      </c>
      <c r="BB252" s="88" t="e">
        <f t="shared" ca="1" si="22"/>
        <v>#NAME?</v>
      </c>
      <c r="BC252" s="91" t="e">
        <f t="shared" ca="1" si="23"/>
        <v>#NAME?</v>
      </c>
      <c r="BD252" s="91" t="e">
        <f t="shared" ca="1" si="24"/>
        <v>#NAME?</v>
      </c>
      <c r="BE252" s="88" t="e">
        <f t="shared" ca="1" si="25"/>
        <v>#NAME?</v>
      </c>
      <c r="BF252" s="22" t="e">
        <f t="shared" ca="1" si="26"/>
        <v>#NAME?</v>
      </c>
      <c r="BG252" s="22" t="e">
        <f t="shared" ca="1" si="27"/>
        <v>#NAME?</v>
      </c>
      <c r="BH252" s="22"/>
      <c r="BI252" s="22"/>
      <c r="BJ252" s="22"/>
      <c r="BK252" s="22"/>
      <c r="BL252" s="22"/>
      <c r="BM252" s="22"/>
      <c r="BN252" s="25"/>
      <c r="BO252" s="25"/>
    </row>
    <row r="253" spans="1:67" ht="13.5" customHeight="1" x14ac:dyDescent="0.35">
      <c r="A253" s="25">
        <f t="shared" si="0"/>
        <v>251</v>
      </c>
      <c r="B253" s="139">
        <v>46130</v>
      </c>
      <c r="C253" s="54" t="s">
        <v>1751</v>
      </c>
      <c r="D253" s="54" t="s">
        <v>153</v>
      </c>
      <c r="E253" s="56" t="s">
        <v>154</v>
      </c>
      <c r="F253" s="54">
        <v>1</v>
      </c>
      <c r="G253" s="54" t="s">
        <v>65</v>
      </c>
      <c r="H253" s="54" t="str">
        <f t="shared" si="1"/>
        <v>DONE</v>
      </c>
      <c r="I253" s="54" t="s">
        <v>377</v>
      </c>
      <c r="J253" s="58" t="s">
        <v>146</v>
      </c>
      <c r="K253" s="58" t="s">
        <v>79</v>
      </c>
      <c r="L253" s="54">
        <v>29285</v>
      </c>
      <c r="M253" s="25"/>
      <c r="N253" s="54" t="s">
        <v>1752</v>
      </c>
      <c r="O253" s="98" t="s">
        <v>91</v>
      </c>
      <c r="P253" s="54" t="s">
        <v>87</v>
      </c>
      <c r="Q253" s="64" t="s">
        <v>208</v>
      </c>
      <c r="R253" s="25">
        <v>200001045923</v>
      </c>
      <c r="S253" s="66">
        <v>46136</v>
      </c>
      <c r="T253" s="66" t="str">
        <f t="shared" si="2"/>
        <v>DONE</v>
      </c>
      <c r="U253" s="66">
        <v>46137</v>
      </c>
      <c r="V253" s="25">
        <v>7000242614</v>
      </c>
      <c r="W253" s="25">
        <v>45089</v>
      </c>
      <c r="X253" s="69">
        <v>46140</v>
      </c>
      <c r="Y253" s="69" t="str">
        <f t="shared" si="3"/>
        <v>DONE</v>
      </c>
      <c r="Z253" s="25">
        <v>49135</v>
      </c>
      <c r="AA253" s="69">
        <v>46142</v>
      </c>
      <c r="AB253" s="25" t="str">
        <f t="shared" si="4"/>
        <v>DONE</v>
      </c>
      <c r="AC253" s="25"/>
      <c r="AD253" s="54" t="s">
        <v>1753</v>
      </c>
      <c r="AE253" s="76">
        <v>46142</v>
      </c>
      <c r="AF253" s="69" t="str">
        <f t="shared" si="5"/>
        <v>DONE</v>
      </c>
      <c r="AG253" s="69">
        <v>46146</v>
      </c>
      <c r="AH253" s="75"/>
      <c r="AI253" s="77" t="e">
        <f t="shared" ca="1" si="6"/>
        <v>#NAME?</v>
      </c>
      <c r="AJ253" s="80" t="str">
        <f t="array" ref="AJ253">IFERROR(INDEX('[1]Master Price'!$E:$E,MATCH(D253,'[1]Master Price'!$B:$B,0)),"0")</f>
        <v>0</v>
      </c>
      <c r="AK253" s="80">
        <f t="shared" si="7"/>
        <v>0</v>
      </c>
      <c r="AL253" s="82" t="str">
        <f t="shared" si="38"/>
        <v>0-day</v>
      </c>
      <c r="AM253" s="82" t="str">
        <f t="shared" si="9"/>
        <v>1-day</v>
      </c>
      <c r="AN253" s="82" t="str">
        <f t="shared" si="39"/>
        <v>0-day</v>
      </c>
      <c r="AO253" s="82" t="str">
        <f t="shared" si="31"/>
        <v>2-day</v>
      </c>
      <c r="AP253" s="82" t="str">
        <f t="shared" si="12"/>
        <v>0-day</v>
      </c>
      <c r="AQ253" s="82" t="str">
        <f t="shared" si="13"/>
        <v>0-day</v>
      </c>
      <c r="AR253" s="83"/>
      <c r="AS253" s="83">
        <f t="shared" si="14"/>
        <v>251</v>
      </c>
      <c r="AT253" s="88" t="str">
        <f t="shared" si="29"/>
        <v>GMIAMMIPT/2026/04/1375</v>
      </c>
      <c r="AU253" s="84" t="e">
        <f t="shared" ca="1" si="15"/>
        <v>#NAME?</v>
      </c>
      <c r="AV253" s="88" t="e">
        <f t="shared" ca="1" si="16"/>
        <v>#NAME?</v>
      </c>
      <c r="AW253" s="83" t="e">
        <f t="shared" ca="1" si="17"/>
        <v>#NAME?</v>
      </c>
      <c r="AX253" s="88" t="e">
        <f t="shared" ca="1" si="18"/>
        <v>#NAME?</v>
      </c>
      <c r="AY253" s="83">
        <f t="shared" si="19"/>
        <v>200001045923</v>
      </c>
      <c r="AZ253" s="22" t="e">
        <f t="shared" ca="1" si="20"/>
        <v>#NAME?</v>
      </c>
      <c r="BA253" s="88" t="e">
        <f t="shared" ca="1" si="21"/>
        <v>#NAME?</v>
      </c>
      <c r="BB253" s="88" t="e">
        <f t="shared" ca="1" si="22"/>
        <v>#NAME?</v>
      </c>
      <c r="BC253" s="91" t="e">
        <f t="shared" ca="1" si="23"/>
        <v>#NAME?</v>
      </c>
      <c r="BD253" s="91" t="e">
        <f t="shared" ca="1" si="24"/>
        <v>#NAME?</v>
      </c>
      <c r="BE253" s="88" t="e">
        <f t="shared" ca="1" si="25"/>
        <v>#NAME?</v>
      </c>
      <c r="BF253" s="22" t="e">
        <f t="shared" ca="1" si="26"/>
        <v>#NAME?</v>
      </c>
      <c r="BG253" s="22" t="e">
        <f t="shared" ca="1" si="27"/>
        <v>#NAME?</v>
      </c>
      <c r="BH253" s="22"/>
      <c r="BI253" s="22"/>
      <c r="BJ253" s="22"/>
      <c r="BK253" s="22"/>
      <c r="BL253" s="22"/>
      <c r="BM253" s="22"/>
      <c r="BN253" s="25"/>
      <c r="BO253" s="25"/>
    </row>
    <row r="254" spans="1:67" ht="13.5" customHeight="1" x14ac:dyDescent="0.35">
      <c r="A254" s="25">
        <f t="shared" si="0"/>
        <v>252</v>
      </c>
      <c r="B254" s="139">
        <v>46130</v>
      </c>
      <c r="C254" s="54" t="s">
        <v>1751</v>
      </c>
      <c r="D254" s="54" t="s">
        <v>115</v>
      </c>
      <c r="E254" s="56" t="s">
        <v>116</v>
      </c>
      <c r="F254" s="54">
        <v>1</v>
      </c>
      <c r="G254" s="54" t="s">
        <v>65</v>
      </c>
      <c r="H254" s="54" t="str">
        <f t="shared" si="1"/>
        <v>DONE</v>
      </c>
      <c r="I254" s="54" t="s">
        <v>377</v>
      </c>
      <c r="J254" s="58" t="s">
        <v>146</v>
      </c>
      <c r="K254" s="58" t="s">
        <v>79</v>
      </c>
      <c r="L254" s="54">
        <v>29285</v>
      </c>
      <c r="M254" s="25"/>
      <c r="N254" s="54" t="s">
        <v>1752</v>
      </c>
      <c r="O254" s="98" t="s">
        <v>91</v>
      </c>
      <c r="P254" s="54" t="s">
        <v>87</v>
      </c>
      <c r="Q254" s="64" t="s">
        <v>208</v>
      </c>
      <c r="R254" s="25">
        <v>200001045923</v>
      </c>
      <c r="S254" s="66">
        <v>46136</v>
      </c>
      <c r="T254" s="66" t="str">
        <f t="shared" si="2"/>
        <v>DONE</v>
      </c>
      <c r="U254" s="66">
        <v>46137</v>
      </c>
      <c r="V254" s="25">
        <v>7000242614</v>
      </c>
      <c r="W254" s="25">
        <v>45089</v>
      </c>
      <c r="X254" s="69">
        <v>46140</v>
      </c>
      <c r="Y254" s="69" t="str">
        <f t="shared" si="3"/>
        <v>DONE</v>
      </c>
      <c r="Z254" s="25">
        <v>49135</v>
      </c>
      <c r="AA254" s="69">
        <v>46142</v>
      </c>
      <c r="AB254" s="25" t="str">
        <f t="shared" si="4"/>
        <v>DONE</v>
      </c>
      <c r="AC254" s="25"/>
      <c r="AD254" s="54" t="s">
        <v>1753</v>
      </c>
      <c r="AE254" s="76">
        <v>46142</v>
      </c>
      <c r="AF254" s="69" t="str">
        <f t="shared" si="5"/>
        <v>DONE</v>
      </c>
      <c r="AG254" s="69">
        <v>46146</v>
      </c>
      <c r="AH254" s="75"/>
      <c r="AI254" s="77" t="e">
        <f t="shared" ca="1" si="6"/>
        <v>#NAME?</v>
      </c>
      <c r="AJ254" s="80" t="str">
        <f t="array" ref="AJ254">IFERROR(INDEX('[1]Master Price'!$E:$E,MATCH(D254,'[1]Master Price'!$B:$B,0)),"0")</f>
        <v>0</v>
      </c>
      <c r="AK254" s="80">
        <f t="shared" si="7"/>
        <v>0</v>
      </c>
      <c r="AL254" s="82" t="str">
        <f t="shared" si="38"/>
        <v>0-day</v>
      </c>
      <c r="AM254" s="82" t="str">
        <f t="shared" si="9"/>
        <v>1-day</v>
      </c>
      <c r="AN254" s="82" t="str">
        <f t="shared" si="39"/>
        <v>0-day</v>
      </c>
      <c r="AO254" s="82" t="str">
        <f t="shared" si="31"/>
        <v>2-day</v>
      </c>
      <c r="AP254" s="82" t="str">
        <f t="shared" si="12"/>
        <v>0-day</v>
      </c>
      <c r="AQ254" s="82" t="str">
        <f t="shared" si="13"/>
        <v>0-day</v>
      </c>
      <c r="AR254" s="83"/>
      <c r="AS254" s="83">
        <f t="shared" si="14"/>
        <v>252</v>
      </c>
      <c r="AT254" s="88" t="str">
        <f t="shared" si="29"/>
        <v>GMIAMMIPT/2026/04/1375</v>
      </c>
      <c r="AU254" s="84" t="e">
        <f t="shared" ca="1" si="15"/>
        <v>#NAME?</v>
      </c>
      <c r="AV254" s="88" t="e">
        <f t="shared" ca="1" si="16"/>
        <v>#NAME?</v>
      </c>
      <c r="AW254" s="83" t="e">
        <f t="shared" ca="1" si="17"/>
        <v>#NAME?</v>
      </c>
      <c r="AX254" s="88" t="e">
        <f t="shared" ca="1" si="18"/>
        <v>#NAME?</v>
      </c>
      <c r="AY254" s="83">
        <f t="shared" si="19"/>
        <v>200001045923</v>
      </c>
      <c r="AZ254" s="22" t="e">
        <f t="shared" ca="1" si="20"/>
        <v>#NAME?</v>
      </c>
      <c r="BA254" s="88" t="e">
        <f t="shared" ca="1" si="21"/>
        <v>#NAME?</v>
      </c>
      <c r="BB254" s="88" t="e">
        <f t="shared" ca="1" si="22"/>
        <v>#NAME?</v>
      </c>
      <c r="BC254" s="91" t="e">
        <f t="shared" ca="1" si="23"/>
        <v>#NAME?</v>
      </c>
      <c r="BD254" s="91" t="e">
        <f t="shared" ca="1" si="24"/>
        <v>#NAME?</v>
      </c>
      <c r="BE254" s="88" t="e">
        <f t="shared" ca="1" si="25"/>
        <v>#NAME?</v>
      </c>
      <c r="BF254" s="22" t="e">
        <f t="shared" ca="1" si="26"/>
        <v>#NAME?</v>
      </c>
      <c r="BG254" s="22" t="e">
        <f t="shared" ca="1" si="27"/>
        <v>#NAME?</v>
      </c>
      <c r="BH254" s="22"/>
      <c r="BI254" s="22"/>
      <c r="BJ254" s="22"/>
      <c r="BK254" s="22"/>
      <c r="BL254" s="22"/>
      <c r="BM254" s="22"/>
      <c r="BN254" s="25"/>
      <c r="BO254" s="25"/>
    </row>
    <row r="255" spans="1:67" ht="13.5" customHeight="1" x14ac:dyDescent="0.35">
      <c r="A255" s="25">
        <f t="shared" si="0"/>
        <v>253</v>
      </c>
      <c r="B255" s="139">
        <v>46130</v>
      </c>
      <c r="C255" s="54" t="s">
        <v>1751</v>
      </c>
      <c r="D255" s="54" t="s">
        <v>136</v>
      </c>
      <c r="E255" s="56" t="s">
        <v>137</v>
      </c>
      <c r="F255" s="54">
        <v>1</v>
      </c>
      <c r="G255" s="54" t="s">
        <v>65</v>
      </c>
      <c r="H255" s="54" t="str">
        <f t="shared" si="1"/>
        <v>DONE</v>
      </c>
      <c r="I255" s="54" t="s">
        <v>377</v>
      </c>
      <c r="J255" s="58" t="s">
        <v>146</v>
      </c>
      <c r="K255" s="58" t="s">
        <v>79</v>
      </c>
      <c r="L255" s="54">
        <v>29285</v>
      </c>
      <c r="M255" s="25"/>
      <c r="N255" s="54" t="s">
        <v>1752</v>
      </c>
      <c r="O255" s="98" t="s">
        <v>91</v>
      </c>
      <c r="P255" s="54" t="s">
        <v>87</v>
      </c>
      <c r="Q255" s="64" t="s">
        <v>208</v>
      </c>
      <c r="R255" s="25">
        <v>200001045923</v>
      </c>
      <c r="S255" s="66">
        <v>46136</v>
      </c>
      <c r="T255" s="66" t="str">
        <f t="shared" si="2"/>
        <v>DONE</v>
      </c>
      <c r="U255" s="66">
        <v>46137</v>
      </c>
      <c r="V255" s="25">
        <v>7000242614</v>
      </c>
      <c r="W255" s="25">
        <v>45089</v>
      </c>
      <c r="X255" s="69">
        <v>46140</v>
      </c>
      <c r="Y255" s="69" t="str">
        <f t="shared" si="3"/>
        <v>DONE</v>
      </c>
      <c r="Z255" s="25">
        <v>49135</v>
      </c>
      <c r="AA255" s="69">
        <v>46142</v>
      </c>
      <c r="AB255" s="25" t="str">
        <f t="shared" si="4"/>
        <v>DONE</v>
      </c>
      <c r="AC255" s="25"/>
      <c r="AD255" s="54" t="s">
        <v>1753</v>
      </c>
      <c r="AE255" s="76">
        <v>46142</v>
      </c>
      <c r="AF255" s="69" t="str">
        <f t="shared" si="5"/>
        <v>DONE</v>
      </c>
      <c r="AG255" s="69">
        <v>46146</v>
      </c>
      <c r="AH255" s="75"/>
      <c r="AI255" s="77" t="e">
        <f t="shared" ca="1" si="6"/>
        <v>#NAME?</v>
      </c>
      <c r="AJ255" s="80" t="str">
        <f t="array" ref="AJ255">IFERROR(INDEX('[1]Master Price'!$E:$E,MATCH(D255,'[1]Master Price'!$B:$B,0)),"0")</f>
        <v>0</v>
      </c>
      <c r="AK255" s="80">
        <f t="shared" si="7"/>
        <v>0</v>
      </c>
      <c r="AL255" s="82" t="str">
        <f t="shared" si="38"/>
        <v>0-day</v>
      </c>
      <c r="AM255" s="82" t="str">
        <f t="shared" si="9"/>
        <v>1-day</v>
      </c>
      <c r="AN255" s="82" t="str">
        <f t="shared" si="39"/>
        <v>0-day</v>
      </c>
      <c r="AO255" s="82" t="str">
        <f t="shared" si="31"/>
        <v>2-day</v>
      </c>
      <c r="AP255" s="82" t="str">
        <f t="shared" si="12"/>
        <v>0-day</v>
      </c>
      <c r="AQ255" s="82" t="str">
        <f t="shared" si="13"/>
        <v>0-day</v>
      </c>
      <c r="AR255" s="83"/>
      <c r="AS255" s="83">
        <f t="shared" si="14"/>
        <v>253</v>
      </c>
      <c r="AT255" s="88" t="str">
        <f t="shared" si="29"/>
        <v>GMIAMMIPT/2026/04/1375</v>
      </c>
      <c r="AU255" s="84" t="e">
        <f t="shared" ca="1" si="15"/>
        <v>#NAME?</v>
      </c>
      <c r="AV255" s="88" t="e">
        <f t="shared" ca="1" si="16"/>
        <v>#NAME?</v>
      </c>
      <c r="AW255" s="83" t="e">
        <f t="shared" ca="1" si="17"/>
        <v>#NAME?</v>
      </c>
      <c r="AX255" s="88" t="e">
        <f t="shared" ca="1" si="18"/>
        <v>#NAME?</v>
      </c>
      <c r="AY255" s="83">
        <f t="shared" si="19"/>
        <v>200001045923</v>
      </c>
      <c r="AZ255" s="22" t="e">
        <f t="shared" ca="1" si="20"/>
        <v>#NAME?</v>
      </c>
      <c r="BA255" s="88" t="e">
        <f t="shared" ca="1" si="21"/>
        <v>#NAME?</v>
      </c>
      <c r="BB255" s="88" t="e">
        <f t="shared" ca="1" si="22"/>
        <v>#NAME?</v>
      </c>
      <c r="BC255" s="91" t="e">
        <f t="shared" ca="1" si="23"/>
        <v>#NAME?</v>
      </c>
      <c r="BD255" s="91" t="e">
        <f t="shared" ca="1" si="24"/>
        <v>#NAME?</v>
      </c>
      <c r="BE255" s="88" t="e">
        <f t="shared" ca="1" si="25"/>
        <v>#NAME?</v>
      </c>
      <c r="BF255" s="22" t="e">
        <f t="shared" ca="1" si="26"/>
        <v>#NAME?</v>
      </c>
      <c r="BG255" s="22" t="e">
        <f t="shared" ca="1" si="27"/>
        <v>#NAME?</v>
      </c>
      <c r="BH255" s="22"/>
      <c r="BI255" s="22"/>
      <c r="BJ255" s="22"/>
      <c r="BK255" s="22"/>
      <c r="BL255" s="22"/>
      <c r="BM255" s="22"/>
      <c r="BN255" s="25"/>
      <c r="BO255" s="25"/>
    </row>
    <row r="256" spans="1:67" ht="13.5" customHeight="1" x14ac:dyDescent="0.35">
      <c r="A256" s="25">
        <f t="shared" si="0"/>
        <v>254</v>
      </c>
      <c r="B256" s="139">
        <v>46131</v>
      </c>
      <c r="C256" s="54" t="s">
        <v>1764</v>
      </c>
      <c r="D256" s="54" t="s">
        <v>163</v>
      </c>
      <c r="E256" s="56" t="s">
        <v>164</v>
      </c>
      <c r="F256" s="54">
        <v>1</v>
      </c>
      <c r="G256" s="54" t="s">
        <v>65</v>
      </c>
      <c r="H256" s="54" t="str">
        <f t="shared" si="1"/>
        <v>DONE</v>
      </c>
      <c r="I256" s="54" t="s">
        <v>217</v>
      </c>
      <c r="J256" s="58" t="s">
        <v>180</v>
      </c>
      <c r="K256" s="58" t="s">
        <v>79</v>
      </c>
      <c r="L256" s="54">
        <v>29285</v>
      </c>
      <c r="M256" s="25"/>
      <c r="N256" s="54" t="s">
        <v>161</v>
      </c>
      <c r="O256" s="98" t="s">
        <v>91</v>
      </c>
      <c r="P256" s="54" t="s">
        <v>87</v>
      </c>
      <c r="Q256" s="64" t="s">
        <v>1622</v>
      </c>
      <c r="R256" s="25">
        <v>200001045926</v>
      </c>
      <c r="S256" s="66">
        <v>46136</v>
      </c>
      <c r="T256" s="66" t="str">
        <f t="shared" si="2"/>
        <v>DONE</v>
      </c>
      <c r="U256" s="66">
        <v>46137</v>
      </c>
      <c r="V256" s="25">
        <v>7000242615</v>
      </c>
      <c r="W256" s="25">
        <v>45090</v>
      </c>
      <c r="X256" s="69">
        <v>46140</v>
      </c>
      <c r="Y256" s="69" t="str">
        <f t="shared" si="3"/>
        <v>DONE</v>
      </c>
      <c r="Z256" s="25">
        <v>49136</v>
      </c>
      <c r="AA256" s="69">
        <v>46142</v>
      </c>
      <c r="AB256" s="25" t="str">
        <f t="shared" si="4"/>
        <v>DONE</v>
      </c>
      <c r="AC256" s="25"/>
      <c r="AD256" s="54" t="s">
        <v>1765</v>
      </c>
      <c r="AE256" s="76">
        <v>46142</v>
      </c>
      <c r="AF256" s="69" t="str">
        <f t="shared" si="5"/>
        <v>DONE</v>
      </c>
      <c r="AG256" s="69">
        <v>46146</v>
      </c>
      <c r="AH256" s="75"/>
      <c r="AI256" s="77" t="e">
        <f t="shared" ca="1" si="6"/>
        <v>#NAME?</v>
      </c>
      <c r="AJ256" s="80" t="str">
        <f t="array" ref="AJ256">IFERROR(INDEX('[1]Master Price'!$E:$E,MATCH(D256,'[1]Master Price'!$B:$B,0)),"0")</f>
        <v>0</v>
      </c>
      <c r="AK256" s="80">
        <f t="shared" si="7"/>
        <v>0</v>
      </c>
      <c r="AL256" s="82" t="str">
        <f t="shared" si="38"/>
        <v>0-day</v>
      </c>
      <c r="AM256" s="82" t="str">
        <f t="shared" si="9"/>
        <v>1-day</v>
      </c>
      <c r="AN256" s="82" t="str">
        <f t="shared" si="39"/>
        <v>0-day</v>
      </c>
      <c r="AO256" s="82" t="str">
        <f t="shared" si="31"/>
        <v>2-day</v>
      </c>
      <c r="AP256" s="82" t="str">
        <f t="shared" si="12"/>
        <v>0-day</v>
      </c>
      <c r="AQ256" s="82" t="str">
        <f t="shared" si="13"/>
        <v>0-day</v>
      </c>
      <c r="AR256" s="83"/>
      <c r="AS256" s="83">
        <f t="shared" si="14"/>
        <v>254</v>
      </c>
      <c r="AT256" s="88" t="str">
        <f t="shared" si="29"/>
        <v>GMIAMMIPT/2026/04/1376</v>
      </c>
      <c r="AU256" s="84" t="e">
        <f t="shared" ca="1" si="15"/>
        <v>#NAME?</v>
      </c>
      <c r="AV256" s="88" t="e">
        <f t="shared" ca="1" si="16"/>
        <v>#NAME?</v>
      </c>
      <c r="AW256" s="83" t="e">
        <f t="shared" ca="1" si="17"/>
        <v>#NAME?</v>
      </c>
      <c r="AX256" s="88" t="e">
        <f t="shared" ca="1" si="18"/>
        <v>#NAME?</v>
      </c>
      <c r="AY256" s="83">
        <f t="shared" si="19"/>
        <v>200001045926</v>
      </c>
      <c r="AZ256" s="22" t="e">
        <f t="shared" ca="1" si="20"/>
        <v>#NAME?</v>
      </c>
      <c r="BA256" s="88" t="e">
        <f t="shared" ca="1" si="21"/>
        <v>#NAME?</v>
      </c>
      <c r="BB256" s="88" t="e">
        <f t="shared" ca="1" si="22"/>
        <v>#NAME?</v>
      </c>
      <c r="BC256" s="91" t="e">
        <f t="shared" ca="1" si="23"/>
        <v>#NAME?</v>
      </c>
      <c r="BD256" s="91" t="e">
        <f t="shared" ca="1" si="24"/>
        <v>#NAME?</v>
      </c>
      <c r="BE256" s="88" t="e">
        <f t="shared" ca="1" si="25"/>
        <v>#NAME?</v>
      </c>
      <c r="BF256" s="22" t="e">
        <f t="shared" ca="1" si="26"/>
        <v>#NAME?</v>
      </c>
      <c r="BG256" s="22" t="e">
        <f t="shared" ca="1" si="27"/>
        <v>#NAME?</v>
      </c>
      <c r="BH256" s="22"/>
      <c r="BI256" s="22"/>
      <c r="BJ256" s="22"/>
      <c r="BK256" s="22"/>
      <c r="BL256" s="22"/>
      <c r="BM256" s="22"/>
      <c r="BN256" s="25"/>
      <c r="BO256" s="25"/>
    </row>
    <row r="257" spans="1:67" ht="13.5" customHeight="1" x14ac:dyDescent="0.35">
      <c r="A257" s="25">
        <f t="shared" si="0"/>
        <v>255</v>
      </c>
      <c r="B257" s="139">
        <v>46129</v>
      </c>
      <c r="C257" s="54" t="s">
        <v>1768</v>
      </c>
      <c r="D257" s="54" t="s">
        <v>153</v>
      </c>
      <c r="E257" s="56" t="s">
        <v>154</v>
      </c>
      <c r="F257" s="54">
        <v>1</v>
      </c>
      <c r="G257" s="54" t="s">
        <v>65</v>
      </c>
      <c r="H257" s="54" t="str">
        <f t="shared" si="1"/>
        <v>DONE</v>
      </c>
      <c r="I257" s="54" t="s">
        <v>542</v>
      </c>
      <c r="J257" s="58" t="s">
        <v>180</v>
      </c>
      <c r="K257" s="58" t="s">
        <v>79</v>
      </c>
      <c r="L257" s="54">
        <v>26030</v>
      </c>
      <c r="M257" s="25"/>
      <c r="N257" s="54" t="s">
        <v>283</v>
      </c>
      <c r="O257" s="98" t="s">
        <v>91</v>
      </c>
      <c r="P257" s="54" t="s">
        <v>87</v>
      </c>
      <c r="Q257" s="64" t="s">
        <v>148</v>
      </c>
      <c r="R257" s="25">
        <v>200001046614</v>
      </c>
      <c r="S257" s="66">
        <v>46136</v>
      </c>
      <c r="T257" s="66" t="str">
        <f t="shared" si="2"/>
        <v>DONE</v>
      </c>
      <c r="U257" s="66">
        <v>46137</v>
      </c>
      <c r="V257" s="25">
        <v>7000242617</v>
      </c>
      <c r="W257" s="25">
        <v>45457</v>
      </c>
      <c r="X257" s="69">
        <v>46150</v>
      </c>
      <c r="Y257" s="69" t="str">
        <f t="shared" si="3"/>
        <v>DONE</v>
      </c>
      <c r="Z257" s="25">
        <v>49499</v>
      </c>
      <c r="AA257" s="72">
        <v>46153</v>
      </c>
      <c r="AB257" s="25" t="str">
        <f t="shared" si="4"/>
        <v>DONE</v>
      </c>
      <c r="AC257" s="25"/>
      <c r="AD257" s="54" t="s">
        <v>1769</v>
      </c>
      <c r="AE257" s="76">
        <v>46153</v>
      </c>
      <c r="AF257" s="69" t="str">
        <f t="shared" si="5"/>
        <v>DONE</v>
      </c>
      <c r="AG257" s="76">
        <v>46155</v>
      </c>
      <c r="AH257" s="75"/>
      <c r="AI257" s="77" t="e">
        <f t="shared" ca="1" si="6"/>
        <v>#NAME?</v>
      </c>
      <c r="AJ257" s="80" t="str">
        <f t="array" ref="AJ257">IFERROR(INDEX('[1]Master Price'!$E:$E,MATCH(D257,'[1]Master Price'!$B:$B,0)),"0")</f>
        <v>0</v>
      </c>
      <c r="AK257" s="80">
        <f t="shared" si="7"/>
        <v>0</v>
      </c>
      <c r="AL257" s="82" t="str">
        <f t="shared" si="38"/>
        <v>0-day</v>
      </c>
      <c r="AM257" s="82" t="str">
        <f t="shared" si="9"/>
        <v>1-day</v>
      </c>
      <c r="AN257" s="82" t="str">
        <f t="shared" si="39"/>
        <v>0-day</v>
      </c>
      <c r="AO257" s="82" t="str">
        <f t="shared" si="31"/>
        <v>3-day</v>
      </c>
      <c r="AP257" s="82" t="str">
        <f t="shared" si="12"/>
        <v>0-day</v>
      </c>
      <c r="AQ257" s="82" t="str">
        <f t="shared" si="13"/>
        <v>0-day</v>
      </c>
      <c r="AR257" s="83"/>
      <c r="AS257" s="83">
        <f t="shared" si="14"/>
        <v>255</v>
      </c>
      <c r="AT257" s="88" t="str">
        <f t="shared" si="29"/>
        <v>GMIAMMIPT/2026/04/1377</v>
      </c>
      <c r="AU257" s="84" t="e">
        <f t="shared" ca="1" si="15"/>
        <v>#NAME?</v>
      </c>
      <c r="AV257" s="88" t="e">
        <f t="shared" ca="1" si="16"/>
        <v>#NAME?</v>
      </c>
      <c r="AW257" s="83" t="e">
        <f t="shared" ca="1" si="17"/>
        <v>#NAME?</v>
      </c>
      <c r="AX257" s="88" t="e">
        <f t="shared" ca="1" si="18"/>
        <v>#NAME?</v>
      </c>
      <c r="AY257" s="83">
        <f t="shared" si="19"/>
        <v>200001046614</v>
      </c>
      <c r="AZ257" s="22" t="e">
        <f t="shared" ca="1" si="20"/>
        <v>#NAME?</v>
      </c>
      <c r="BA257" s="88" t="e">
        <f t="shared" ca="1" si="21"/>
        <v>#NAME?</v>
      </c>
      <c r="BB257" s="88" t="e">
        <f t="shared" ca="1" si="22"/>
        <v>#NAME?</v>
      </c>
      <c r="BC257" s="91" t="e">
        <f t="shared" ca="1" si="23"/>
        <v>#NAME?</v>
      </c>
      <c r="BD257" s="91" t="e">
        <f t="shared" ca="1" si="24"/>
        <v>#NAME?</v>
      </c>
      <c r="BE257" s="88" t="e">
        <f t="shared" ca="1" si="25"/>
        <v>#NAME?</v>
      </c>
      <c r="BF257" s="22" t="e">
        <f t="shared" ca="1" si="26"/>
        <v>#NAME?</v>
      </c>
      <c r="BG257" s="22" t="e">
        <f t="shared" ca="1" si="27"/>
        <v>#NAME?</v>
      </c>
      <c r="BH257" s="22"/>
      <c r="BI257" s="22"/>
      <c r="BJ257" s="22"/>
      <c r="BK257" s="22"/>
      <c r="BL257" s="22"/>
      <c r="BM257" s="22"/>
      <c r="BN257" s="25"/>
      <c r="BO257" s="25"/>
    </row>
    <row r="258" spans="1:67" ht="13.5" customHeight="1" x14ac:dyDescent="0.35">
      <c r="A258" s="25">
        <f t="shared" ref="A258:A512" si="40">IF(C258=0,"",ROW()-ROW($A$2))</f>
        <v>256</v>
      </c>
      <c r="B258" s="139">
        <v>46129</v>
      </c>
      <c r="C258" s="54" t="s">
        <v>1768</v>
      </c>
      <c r="D258" s="54" t="s">
        <v>67</v>
      </c>
      <c r="E258" s="56" t="s">
        <v>69</v>
      </c>
      <c r="F258" s="54">
        <v>1</v>
      </c>
      <c r="G258" s="54" t="s">
        <v>65</v>
      </c>
      <c r="H258" s="54" t="str">
        <f t="shared" ref="H258:H512" si="41">IF(C258=0,"",IF(R258&gt;0,"DONE","WAITING"))</f>
        <v>DONE</v>
      </c>
      <c r="I258" s="54" t="s">
        <v>542</v>
      </c>
      <c r="J258" s="58" t="s">
        <v>180</v>
      </c>
      <c r="K258" s="58" t="s">
        <v>79</v>
      </c>
      <c r="L258" s="54">
        <v>26030</v>
      </c>
      <c r="M258" s="25"/>
      <c r="N258" s="54" t="s">
        <v>283</v>
      </c>
      <c r="O258" s="98" t="s">
        <v>91</v>
      </c>
      <c r="P258" s="54" t="s">
        <v>87</v>
      </c>
      <c r="Q258" s="64" t="s">
        <v>148</v>
      </c>
      <c r="R258" s="25">
        <v>200001046614</v>
      </c>
      <c r="S258" s="66">
        <v>46136</v>
      </c>
      <c r="T258" s="66" t="str">
        <f t="shared" ref="T258:T512" si="42">IF(C258=0,"",IF(ISBLANK(S258),"WAITING","DONE"))</f>
        <v>DONE</v>
      </c>
      <c r="U258" s="66">
        <v>46137</v>
      </c>
      <c r="V258" s="25">
        <v>7000242617</v>
      </c>
      <c r="W258" s="25">
        <v>45457</v>
      </c>
      <c r="X258" s="69">
        <v>46150</v>
      </c>
      <c r="Y258" s="69" t="str">
        <f t="shared" ref="Y258:Y296" si="43">IF(C258=0,"",IF(V258&gt;0,"DONE","WAITING"))</f>
        <v>DONE</v>
      </c>
      <c r="Z258" s="25">
        <v>49499</v>
      </c>
      <c r="AA258" s="72">
        <v>46153</v>
      </c>
      <c r="AB258" s="25" t="str">
        <f t="shared" ref="AB258:AB512" si="44">IF(C258=0,"",IF(Z258&gt;0,"DONE","WAITING"))</f>
        <v>DONE</v>
      </c>
      <c r="AC258" s="25"/>
      <c r="AD258" s="54" t="s">
        <v>1769</v>
      </c>
      <c r="AE258" s="76">
        <v>46153</v>
      </c>
      <c r="AF258" s="69" t="str">
        <f t="shared" ref="AF258:AF512" si="45">IF(C258=0,"",IF(AD258&gt;0,"DONE","WAITING"))</f>
        <v>DONE</v>
      </c>
      <c r="AG258" s="76">
        <v>46155</v>
      </c>
      <c r="AH258" s="75"/>
      <c r="AI258" s="77" t="e">
        <f t="shared" ref="AI258:AI317" ca="1" si="46">IF(C262=0,"",_xludf.IFS(
  ISBLANK(AD262),"NOT INVOICED",
  ISBLANK(AH262),"UNPAID",
  TRUE,"PAID"
))</f>
        <v>#NAME?</v>
      </c>
      <c r="AJ258" s="80" t="str">
        <f t="array" ref="AJ258">IFERROR(INDEX('[1]Master Price'!$E:$E,MATCH(D258,'[1]Master Price'!$B:$B,0)),"0")</f>
        <v>0</v>
      </c>
      <c r="AK258" s="80">
        <f t="shared" ref="AK258:AK512" si="47">AJ258*F258</f>
        <v>0</v>
      </c>
      <c r="AL258" s="82" t="str">
        <f t="shared" si="38"/>
        <v>0-day</v>
      </c>
      <c r="AM258" s="82" t="str">
        <f t="shared" ref="AM258:AM512" si="48">IFERROR(DATEDIF(S258,U258,"d"),"0")&amp;"-day"</f>
        <v>1-day</v>
      </c>
      <c r="AN258" s="82" t="str">
        <f t="shared" si="39"/>
        <v>0-day</v>
      </c>
      <c r="AO258" s="82" t="str">
        <f t="shared" si="31"/>
        <v>3-day</v>
      </c>
      <c r="AP258" s="82" t="str">
        <f t="shared" ref="AP258:AP512" si="49">IFERROR(DATEDIF(AA258,AE258,"d"),"0")&amp;"-day"</f>
        <v>0-day</v>
      </c>
      <c r="AQ258" s="82" t="str">
        <f t="shared" ref="AQ258:AQ512" si="50">SUM(AL258:AP258)&amp;"-day"</f>
        <v>0-day</v>
      </c>
      <c r="AR258" s="83"/>
      <c r="AS258" s="83">
        <f t="shared" ref="AS258:AS388" si="51">IF(AT258=0,"",ROW()-ROW($AS$2))</f>
        <v>256</v>
      </c>
      <c r="AT258" s="88" t="str">
        <f t="shared" si="29"/>
        <v>GMIAMMIPT/2026/04/1377</v>
      </c>
      <c r="AU258" s="84" t="e">
        <f t="shared" ref="AU258:AU388" ca="1" si="52">_xludf.ifna(INDEX($B:$B,MATCH(AT258,$C:$C,FALSE)),"")</f>
        <v>#NAME?</v>
      </c>
      <c r="AV258" s="88" t="e">
        <f t="shared" ref="AV258:AV388" ca="1" si="53">_xludf.ifna(INDEX($U:$U,MATCH(AT258,$C:$C,FALSE)),"")</f>
        <v>#NAME?</v>
      </c>
      <c r="AW258" s="83" t="e">
        <f t="shared" ref="AW258:AW388" ca="1" si="54">_xludf.ifna(INDEX($Z:$Z,MATCH(AT258,$C:$C,FALSE)),"")</f>
        <v>#NAME?</v>
      </c>
      <c r="AX258" s="88" t="e">
        <f t="shared" ref="AX258:AX388" ca="1" si="55">_xludf.ifna(INDEX($AA:$AA,MATCH(AT258,$C:$C,FALSE)),"")</f>
        <v>#NAME?</v>
      </c>
      <c r="AY258" s="83">
        <f t="shared" ref="AY258:AY388" si="56">IFERROR(INDEX($R:$R,MATCH(AT258,$C:$C,FALSE)),"")</f>
        <v>200001046614</v>
      </c>
      <c r="AZ258" s="22" t="e">
        <f t="shared" ref="AZ258:AZ388" ca="1" si="57">_xludf.ifna(INDEX($V:$V,MATCH(AT258,$C:$C,FALSE)),"")</f>
        <v>#NAME?</v>
      </c>
      <c r="BA258" s="88" t="e">
        <f t="shared" ref="BA258:BA388" ca="1" si="58">_xludf.ifna(INDEX($W:$W,MATCH(AT258,$C:$C,FALSE)),"")</f>
        <v>#NAME?</v>
      </c>
      <c r="BB258" s="88" t="e">
        <f t="shared" ref="BB258:BB388" ca="1" si="59">_xludf.ifna(INDEX($X:$X,MATCH(AT258,$C:$C,FALSE)),"")</f>
        <v>#NAME?</v>
      </c>
      <c r="BC258" s="91" t="e">
        <f t="shared" ref="BC258:BC388" ca="1" si="60">_xludf.ifna(INDEX($AD:$AD,MATCH(AT258,$C:$C,FALSE)),"")</f>
        <v>#NAME?</v>
      </c>
      <c r="BD258" s="91" t="e">
        <f t="shared" ref="BD258:BD388" ca="1" si="61">_xludf.ifna(INDEX($AE:$AE,MATCH(AT258,$C:$C,FALSE)),"")</f>
        <v>#NAME?</v>
      </c>
      <c r="BE258" s="88" t="e">
        <f t="shared" ref="BE258:BE388" ca="1" si="62">_xludf.ifna(INDEX($AG:$AG,MATCH(AT258,$C:$C,FALSE)),"")</f>
        <v>#NAME?</v>
      </c>
      <c r="BF258" s="22" t="e">
        <f t="shared" ref="BF258:BF388" ca="1" si="63">_xludf.ifna(INDEX($T:$T,MATCH(AT258,$C:$C,FALSE),""),"")</f>
        <v>#NAME?</v>
      </c>
      <c r="BG258" s="22" t="e">
        <f t="shared" ref="BG258:BG388" ca="1" si="64">_xludf.ifna(INDEX($AI:$AI,MATCH(AT258,$C:$C,FALSE)),"")</f>
        <v>#NAME?</v>
      </c>
      <c r="BH258" s="22"/>
      <c r="BI258" s="22"/>
      <c r="BJ258" s="22"/>
      <c r="BK258" s="22"/>
      <c r="BL258" s="22"/>
      <c r="BM258" s="22"/>
      <c r="BN258" s="25"/>
      <c r="BO258" s="25"/>
    </row>
    <row r="259" spans="1:67" ht="13.5" customHeight="1" x14ac:dyDescent="0.35">
      <c r="A259" s="25">
        <f t="shared" si="40"/>
        <v>257</v>
      </c>
      <c r="B259" s="139">
        <v>46129</v>
      </c>
      <c r="C259" s="54" t="s">
        <v>1768</v>
      </c>
      <c r="D259" s="54" t="s">
        <v>1776</v>
      </c>
      <c r="E259" s="56" t="s">
        <v>1777</v>
      </c>
      <c r="F259" s="54">
        <v>1</v>
      </c>
      <c r="G259" s="54" t="s">
        <v>65</v>
      </c>
      <c r="H259" s="54" t="str">
        <f t="shared" si="41"/>
        <v>DONE</v>
      </c>
      <c r="I259" s="54" t="s">
        <v>542</v>
      </c>
      <c r="J259" s="58" t="s">
        <v>180</v>
      </c>
      <c r="K259" s="58" t="s">
        <v>79</v>
      </c>
      <c r="L259" s="54">
        <v>26030</v>
      </c>
      <c r="M259" s="25"/>
      <c r="N259" s="54" t="s">
        <v>283</v>
      </c>
      <c r="O259" s="98" t="s">
        <v>91</v>
      </c>
      <c r="P259" s="54" t="s">
        <v>87</v>
      </c>
      <c r="Q259" s="64" t="s">
        <v>148</v>
      </c>
      <c r="R259" s="25">
        <v>200001046614</v>
      </c>
      <c r="S259" s="66">
        <v>46136</v>
      </c>
      <c r="T259" s="66" t="str">
        <f t="shared" si="42"/>
        <v>DONE</v>
      </c>
      <c r="U259" s="66">
        <v>46137</v>
      </c>
      <c r="V259" s="25">
        <v>7000242617</v>
      </c>
      <c r="W259" s="25">
        <v>45457</v>
      </c>
      <c r="X259" s="69">
        <v>46150</v>
      </c>
      <c r="Y259" s="69" t="str">
        <f t="shared" si="43"/>
        <v>DONE</v>
      </c>
      <c r="Z259" s="25">
        <v>49499</v>
      </c>
      <c r="AA259" s="72">
        <v>46153</v>
      </c>
      <c r="AB259" s="25" t="str">
        <f t="shared" si="44"/>
        <v>DONE</v>
      </c>
      <c r="AC259" s="25"/>
      <c r="AD259" s="54" t="s">
        <v>1769</v>
      </c>
      <c r="AE259" s="76">
        <v>46153</v>
      </c>
      <c r="AF259" s="69" t="str">
        <f t="shared" si="45"/>
        <v>DONE</v>
      </c>
      <c r="AG259" s="76">
        <v>46155</v>
      </c>
      <c r="AH259" s="75"/>
      <c r="AI259" s="77" t="e">
        <f t="shared" ca="1" si="46"/>
        <v>#NAME?</v>
      </c>
      <c r="AJ259" s="80" t="str">
        <f t="array" ref="AJ259">IFERROR(INDEX('[1]Master Price'!$E:$E,MATCH(D259,'[1]Master Price'!$B:$B,0)),"0")</f>
        <v>0</v>
      </c>
      <c r="AK259" s="80">
        <f t="shared" si="47"/>
        <v>0</v>
      </c>
      <c r="AL259" s="82" t="str">
        <f t="shared" si="38"/>
        <v>0-day</v>
      </c>
      <c r="AM259" s="82" t="str">
        <f t="shared" si="48"/>
        <v>1-day</v>
      </c>
      <c r="AN259" s="82" t="str">
        <f t="shared" si="39"/>
        <v>0-day</v>
      </c>
      <c r="AO259" s="82" t="str">
        <f t="shared" si="31"/>
        <v>3-day</v>
      </c>
      <c r="AP259" s="82" t="str">
        <f t="shared" si="49"/>
        <v>0-day</v>
      </c>
      <c r="AQ259" s="82" t="str">
        <f t="shared" si="50"/>
        <v>0-day</v>
      </c>
      <c r="AR259" s="83"/>
      <c r="AS259" s="83">
        <f t="shared" si="51"/>
        <v>257</v>
      </c>
      <c r="AT259" s="88" t="str">
        <f t="shared" si="29"/>
        <v>GMIAMMIPT/2026/04/1377</v>
      </c>
      <c r="AU259" s="84" t="e">
        <f t="shared" ca="1" si="52"/>
        <v>#NAME?</v>
      </c>
      <c r="AV259" s="88" t="e">
        <f t="shared" ca="1" si="53"/>
        <v>#NAME?</v>
      </c>
      <c r="AW259" s="83" t="e">
        <f t="shared" ca="1" si="54"/>
        <v>#NAME?</v>
      </c>
      <c r="AX259" s="88" t="e">
        <f t="shared" ca="1" si="55"/>
        <v>#NAME?</v>
      </c>
      <c r="AY259" s="83">
        <f t="shared" si="56"/>
        <v>200001046614</v>
      </c>
      <c r="AZ259" s="22" t="e">
        <f t="shared" ca="1" si="57"/>
        <v>#NAME?</v>
      </c>
      <c r="BA259" s="88" t="e">
        <f t="shared" ca="1" si="58"/>
        <v>#NAME?</v>
      </c>
      <c r="BB259" s="88" t="e">
        <f t="shared" ca="1" si="59"/>
        <v>#NAME?</v>
      </c>
      <c r="BC259" s="91" t="e">
        <f t="shared" ca="1" si="60"/>
        <v>#NAME?</v>
      </c>
      <c r="BD259" s="91" t="e">
        <f t="shared" ca="1" si="61"/>
        <v>#NAME?</v>
      </c>
      <c r="BE259" s="88" t="e">
        <f t="shared" ca="1" si="62"/>
        <v>#NAME?</v>
      </c>
      <c r="BF259" s="22" t="e">
        <f t="shared" ca="1" si="63"/>
        <v>#NAME?</v>
      </c>
      <c r="BG259" s="22" t="e">
        <f t="shared" ca="1" si="64"/>
        <v>#NAME?</v>
      </c>
      <c r="BH259" s="22"/>
      <c r="BI259" s="22"/>
      <c r="BJ259" s="22"/>
      <c r="BK259" s="22"/>
      <c r="BL259" s="22"/>
      <c r="BM259" s="22"/>
      <c r="BN259" s="25"/>
      <c r="BO259" s="25"/>
    </row>
    <row r="260" spans="1:67" ht="13.5" customHeight="1" x14ac:dyDescent="0.35">
      <c r="A260" s="25">
        <f t="shared" si="40"/>
        <v>258</v>
      </c>
      <c r="B260" s="139">
        <v>46129</v>
      </c>
      <c r="C260" s="54" t="s">
        <v>1768</v>
      </c>
      <c r="D260" s="54" t="s">
        <v>885</v>
      </c>
      <c r="E260" s="56" t="s">
        <v>886</v>
      </c>
      <c r="F260" s="54">
        <v>1</v>
      </c>
      <c r="G260" s="54" t="s">
        <v>65</v>
      </c>
      <c r="H260" s="54" t="str">
        <f t="shared" si="41"/>
        <v>DONE</v>
      </c>
      <c r="I260" s="54" t="s">
        <v>542</v>
      </c>
      <c r="J260" s="58" t="s">
        <v>180</v>
      </c>
      <c r="K260" s="58" t="s">
        <v>79</v>
      </c>
      <c r="L260" s="54">
        <v>26030</v>
      </c>
      <c r="M260" s="25"/>
      <c r="N260" s="54" t="s">
        <v>283</v>
      </c>
      <c r="O260" s="98" t="s">
        <v>91</v>
      </c>
      <c r="P260" s="54" t="s">
        <v>87</v>
      </c>
      <c r="Q260" s="64" t="s">
        <v>148</v>
      </c>
      <c r="R260" s="25">
        <v>200001046614</v>
      </c>
      <c r="S260" s="66">
        <v>46136</v>
      </c>
      <c r="T260" s="66" t="str">
        <f t="shared" si="42"/>
        <v>DONE</v>
      </c>
      <c r="U260" s="66">
        <v>46137</v>
      </c>
      <c r="V260" s="25">
        <v>7000242617</v>
      </c>
      <c r="W260" s="25">
        <v>45457</v>
      </c>
      <c r="X260" s="69">
        <v>46150</v>
      </c>
      <c r="Y260" s="69" t="str">
        <f t="shared" si="43"/>
        <v>DONE</v>
      </c>
      <c r="Z260" s="25">
        <v>49499</v>
      </c>
      <c r="AA260" s="72">
        <v>46153</v>
      </c>
      <c r="AB260" s="25" t="str">
        <f t="shared" si="44"/>
        <v>DONE</v>
      </c>
      <c r="AC260" s="25"/>
      <c r="AD260" s="54" t="s">
        <v>1769</v>
      </c>
      <c r="AE260" s="76">
        <v>46153</v>
      </c>
      <c r="AF260" s="69" t="str">
        <f t="shared" si="45"/>
        <v>DONE</v>
      </c>
      <c r="AG260" s="76">
        <v>46155</v>
      </c>
      <c r="AH260" s="75"/>
      <c r="AI260" s="77" t="e">
        <f t="shared" ca="1" si="46"/>
        <v>#NAME?</v>
      </c>
      <c r="AJ260" s="80" t="str">
        <f t="array" ref="AJ260">IFERROR(INDEX('[1]Master Price'!$E:$E,MATCH(D260,'[1]Master Price'!$B:$B,0)),"0")</f>
        <v>0</v>
      </c>
      <c r="AK260" s="80">
        <f t="shared" si="47"/>
        <v>0</v>
      </c>
      <c r="AL260" s="82" t="str">
        <f t="shared" si="38"/>
        <v>0-day</v>
      </c>
      <c r="AM260" s="82" t="str">
        <f t="shared" si="48"/>
        <v>1-day</v>
      </c>
      <c r="AN260" s="82" t="str">
        <f t="shared" si="39"/>
        <v>0-day</v>
      </c>
      <c r="AO260" s="82" t="str">
        <f t="shared" si="31"/>
        <v>3-day</v>
      </c>
      <c r="AP260" s="82" t="str">
        <f t="shared" si="49"/>
        <v>0-day</v>
      </c>
      <c r="AQ260" s="82" t="str">
        <f t="shared" si="50"/>
        <v>0-day</v>
      </c>
      <c r="AR260" s="83"/>
      <c r="AS260" s="83">
        <f t="shared" si="51"/>
        <v>258</v>
      </c>
      <c r="AT260" s="88" t="str">
        <f t="shared" si="29"/>
        <v>GMIAMMIPT/2026/04/1377</v>
      </c>
      <c r="AU260" s="84" t="e">
        <f t="shared" ca="1" si="52"/>
        <v>#NAME?</v>
      </c>
      <c r="AV260" s="88" t="e">
        <f t="shared" ca="1" si="53"/>
        <v>#NAME?</v>
      </c>
      <c r="AW260" s="83" t="e">
        <f t="shared" ca="1" si="54"/>
        <v>#NAME?</v>
      </c>
      <c r="AX260" s="88" t="e">
        <f t="shared" ca="1" si="55"/>
        <v>#NAME?</v>
      </c>
      <c r="AY260" s="83">
        <f t="shared" si="56"/>
        <v>200001046614</v>
      </c>
      <c r="AZ260" s="22" t="e">
        <f t="shared" ca="1" si="57"/>
        <v>#NAME?</v>
      </c>
      <c r="BA260" s="88" t="e">
        <f t="shared" ca="1" si="58"/>
        <v>#NAME?</v>
      </c>
      <c r="BB260" s="88" t="e">
        <f t="shared" ca="1" si="59"/>
        <v>#NAME?</v>
      </c>
      <c r="BC260" s="91" t="e">
        <f t="shared" ca="1" si="60"/>
        <v>#NAME?</v>
      </c>
      <c r="BD260" s="91" t="e">
        <f t="shared" ca="1" si="61"/>
        <v>#NAME?</v>
      </c>
      <c r="BE260" s="88" t="e">
        <f t="shared" ca="1" si="62"/>
        <v>#NAME?</v>
      </c>
      <c r="BF260" s="22" t="e">
        <f t="shared" ca="1" si="63"/>
        <v>#NAME?</v>
      </c>
      <c r="BG260" s="22" t="e">
        <f t="shared" ca="1" si="64"/>
        <v>#NAME?</v>
      </c>
      <c r="BH260" s="22"/>
      <c r="BI260" s="22"/>
      <c r="BJ260" s="22"/>
      <c r="BK260" s="22"/>
      <c r="BL260" s="22"/>
      <c r="BM260" s="22"/>
      <c r="BN260" s="25"/>
      <c r="BO260" s="25"/>
    </row>
    <row r="261" spans="1:67" ht="13.5" customHeight="1" x14ac:dyDescent="0.35">
      <c r="A261" s="25">
        <f t="shared" si="40"/>
        <v>259</v>
      </c>
      <c r="B261" s="139">
        <v>46129</v>
      </c>
      <c r="C261" s="54" t="s">
        <v>1768</v>
      </c>
      <c r="D261" s="54" t="s">
        <v>289</v>
      </c>
      <c r="E261" s="56" t="s">
        <v>290</v>
      </c>
      <c r="F261" s="54">
        <v>1</v>
      </c>
      <c r="G261" s="54" t="s">
        <v>65</v>
      </c>
      <c r="H261" s="54" t="str">
        <f t="shared" si="41"/>
        <v>DONE</v>
      </c>
      <c r="I261" s="54" t="s">
        <v>542</v>
      </c>
      <c r="J261" s="58" t="s">
        <v>180</v>
      </c>
      <c r="K261" s="58" t="s">
        <v>79</v>
      </c>
      <c r="L261" s="54">
        <v>26030</v>
      </c>
      <c r="M261" s="25"/>
      <c r="N261" s="54" t="s">
        <v>283</v>
      </c>
      <c r="O261" s="98" t="s">
        <v>91</v>
      </c>
      <c r="P261" s="54" t="s">
        <v>87</v>
      </c>
      <c r="Q261" s="64" t="s">
        <v>148</v>
      </c>
      <c r="R261" s="25">
        <v>200001046614</v>
      </c>
      <c r="S261" s="66">
        <v>46136</v>
      </c>
      <c r="T261" s="66" t="str">
        <f t="shared" si="42"/>
        <v>DONE</v>
      </c>
      <c r="U261" s="66">
        <v>46137</v>
      </c>
      <c r="V261" s="25">
        <v>7000242617</v>
      </c>
      <c r="W261" s="25">
        <v>45457</v>
      </c>
      <c r="X261" s="69">
        <v>46150</v>
      </c>
      <c r="Y261" s="69" t="str">
        <f t="shared" si="43"/>
        <v>DONE</v>
      </c>
      <c r="Z261" s="25">
        <v>49499</v>
      </c>
      <c r="AA261" s="72">
        <v>46153</v>
      </c>
      <c r="AB261" s="25" t="str">
        <f t="shared" si="44"/>
        <v>DONE</v>
      </c>
      <c r="AC261" s="25"/>
      <c r="AD261" s="54" t="s">
        <v>1769</v>
      </c>
      <c r="AE261" s="76">
        <v>46153</v>
      </c>
      <c r="AF261" s="69" t="str">
        <f t="shared" si="45"/>
        <v>DONE</v>
      </c>
      <c r="AG261" s="76">
        <v>46155</v>
      </c>
      <c r="AH261" s="75"/>
      <c r="AI261" s="77" t="e">
        <f t="shared" ca="1" si="46"/>
        <v>#NAME?</v>
      </c>
      <c r="AJ261" s="80" t="str">
        <f t="array" ref="AJ261">IFERROR(INDEX('[1]Master Price'!$E:$E,MATCH(D261,'[1]Master Price'!$B:$B,0)),"0")</f>
        <v>0</v>
      </c>
      <c r="AK261" s="80">
        <f t="shared" si="47"/>
        <v>0</v>
      </c>
      <c r="AL261" s="82" t="str">
        <f t="shared" si="38"/>
        <v>0-day</v>
      </c>
      <c r="AM261" s="82" t="str">
        <f t="shared" si="48"/>
        <v>1-day</v>
      </c>
      <c r="AN261" s="82" t="str">
        <f t="shared" si="39"/>
        <v>0-day</v>
      </c>
      <c r="AO261" s="82" t="str">
        <f t="shared" si="31"/>
        <v>3-day</v>
      </c>
      <c r="AP261" s="82" t="str">
        <f t="shared" si="49"/>
        <v>0-day</v>
      </c>
      <c r="AQ261" s="82" t="str">
        <f t="shared" si="50"/>
        <v>0-day</v>
      </c>
      <c r="AR261" s="83"/>
      <c r="AS261" s="83">
        <f t="shared" si="51"/>
        <v>259</v>
      </c>
      <c r="AT261" s="88" t="str">
        <f t="shared" si="29"/>
        <v>GMIAMMIPT/2026/04/1377</v>
      </c>
      <c r="AU261" s="84" t="e">
        <f t="shared" ca="1" si="52"/>
        <v>#NAME?</v>
      </c>
      <c r="AV261" s="88" t="e">
        <f t="shared" ca="1" si="53"/>
        <v>#NAME?</v>
      </c>
      <c r="AW261" s="83" t="e">
        <f t="shared" ca="1" si="54"/>
        <v>#NAME?</v>
      </c>
      <c r="AX261" s="88" t="e">
        <f t="shared" ca="1" si="55"/>
        <v>#NAME?</v>
      </c>
      <c r="AY261" s="83">
        <f t="shared" si="56"/>
        <v>200001046614</v>
      </c>
      <c r="AZ261" s="22" t="e">
        <f t="shared" ca="1" si="57"/>
        <v>#NAME?</v>
      </c>
      <c r="BA261" s="88" t="e">
        <f t="shared" ca="1" si="58"/>
        <v>#NAME?</v>
      </c>
      <c r="BB261" s="88" t="e">
        <f t="shared" ca="1" si="59"/>
        <v>#NAME?</v>
      </c>
      <c r="BC261" s="91" t="e">
        <f t="shared" ca="1" si="60"/>
        <v>#NAME?</v>
      </c>
      <c r="BD261" s="91" t="e">
        <f t="shared" ca="1" si="61"/>
        <v>#NAME?</v>
      </c>
      <c r="BE261" s="88" t="e">
        <f t="shared" ca="1" si="62"/>
        <v>#NAME?</v>
      </c>
      <c r="BF261" s="22" t="e">
        <f t="shared" ca="1" si="63"/>
        <v>#NAME?</v>
      </c>
      <c r="BG261" s="22" t="e">
        <f t="shared" ca="1" si="64"/>
        <v>#NAME?</v>
      </c>
      <c r="BH261" s="22"/>
      <c r="BI261" s="22"/>
      <c r="BJ261" s="22"/>
      <c r="BK261" s="22"/>
      <c r="BL261" s="22"/>
      <c r="BM261" s="22"/>
      <c r="BN261" s="25"/>
      <c r="BO261" s="25"/>
    </row>
    <row r="262" spans="1:67" ht="13.5" customHeight="1" x14ac:dyDescent="0.35">
      <c r="A262" s="25">
        <f t="shared" si="40"/>
        <v>260</v>
      </c>
      <c r="B262" s="139">
        <v>46129</v>
      </c>
      <c r="C262" s="54" t="s">
        <v>1768</v>
      </c>
      <c r="D262" s="54" t="s">
        <v>870</v>
      </c>
      <c r="E262" s="56" t="s">
        <v>871</v>
      </c>
      <c r="F262" s="54">
        <v>1</v>
      </c>
      <c r="G262" s="54" t="s">
        <v>65</v>
      </c>
      <c r="H262" s="54" t="str">
        <f t="shared" si="41"/>
        <v>DONE</v>
      </c>
      <c r="I262" s="54" t="s">
        <v>542</v>
      </c>
      <c r="J262" s="58" t="s">
        <v>180</v>
      </c>
      <c r="K262" s="58" t="s">
        <v>79</v>
      </c>
      <c r="L262" s="54">
        <v>26030</v>
      </c>
      <c r="M262" s="25"/>
      <c r="N262" s="54" t="s">
        <v>283</v>
      </c>
      <c r="O262" s="98" t="s">
        <v>91</v>
      </c>
      <c r="P262" s="54" t="s">
        <v>87</v>
      </c>
      <c r="Q262" s="64" t="s">
        <v>148</v>
      </c>
      <c r="R262" s="25">
        <v>200001046614</v>
      </c>
      <c r="S262" s="66">
        <v>46136</v>
      </c>
      <c r="T262" s="66" t="str">
        <f t="shared" si="42"/>
        <v>DONE</v>
      </c>
      <c r="U262" s="66">
        <v>46137</v>
      </c>
      <c r="V262" s="25">
        <v>7000242617</v>
      </c>
      <c r="W262" s="25">
        <v>45457</v>
      </c>
      <c r="X262" s="69">
        <v>46150</v>
      </c>
      <c r="Y262" s="69" t="str">
        <f t="shared" si="43"/>
        <v>DONE</v>
      </c>
      <c r="Z262" s="25">
        <v>49499</v>
      </c>
      <c r="AA262" s="72">
        <v>46153</v>
      </c>
      <c r="AB262" s="25" t="str">
        <f t="shared" si="44"/>
        <v>DONE</v>
      </c>
      <c r="AC262" s="25"/>
      <c r="AD262" s="54" t="s">
        <v>1769</v>
      </c>
      <c r="AE262" s="76">
        <v>46153</v>
      </c>
      <c r="AF262" s="69" t="str">
        <f t="shared" si="45"/>
        <v>DONE</v>
      </c>
      <c r="AG262" s="76">
        <v>46155</v>
      </c>
      <c r="AH262" s="75"/>
      <c r="AI262" s="77" t="e">
        <f t="shared" ca="1" si="46"/>
        <v>#NAME?</v>
      </c>
      <c r="AJ262" s="80" t="str">
        <f t="array" ref="AJ262">IFERROR(INDEX('[1]Master Price'!$E:$E,MATCH(D262,'[1]Master Price'!$B:$B,0)),"0")</f>
        <v>0</v>
      </c>
      <c r="AK262" s="80">
        <f t="shared" si="47"/>
        <v>0</v>
      </c>
      <c r="AL262" s="82" t="str">
        <f t="shared" si="38"/>
        <v>0-day</v>
      </c>
      <c r="AM262" s="82" t="str">
        <f t="shared" si="48"/>
        <v>1-day</v>
      </c>
      <c r="AN262" s="82" t="str">
        <f t="shared" si="39"/>
        <v>0-day</v>
      </c>
      <c r="AO262" s="82" t="str">
        <f t="shared" si="31"/>
        <v>3-day</v>
      </c>
      <c r="AP262" s="82" t="str">
        <f t="shared" si="49"/>
        <v>0-day</v>
      </c>
      <c r="AQ262" s="82" t="str">
        <f t="shared" si="50"/>
        <v>0-day</v>
      </c>
      <c r="AR262" s="83"/>
      <c r="AS262" s="83">
        <f t="shared" si="51"/>
        <v>260</v>
      </c>
      <c r="AT262" s="88" t="str">
        <f t="shared" si="29"/>
        <v>GMIAMMIPT/2026/04/1377</v>
      </c>
      <c r="AU262" s="84" t="e">
        <f t="shared" ca="1" si="52"/>
        <v>#NAME?</v>
      </c>
      <c r="AV262" s="88" t="e">
        <f t="shared" ca="1" si="53"/>
        <v>#NAME?</v>
      </c>
      <c r="AW262" s="83" t="e">
        <f t="shared" ca="1" si="54"/>
        <v>#NAME?</v>
      </c>
      <c r="AX262" s="88" t="e">
        <f t="shared" ca="1" si="55"/>
        <v>#NAME?</v>
      </c>
      <c r="AY262" s="83">
        <f t="shared" si="56"/>
        <v>200001046614</v>
      </c>
      <c r="AZ262" s="22" t="e">
        <f t="shared" ca="1" si="57"/>
        <v>#NAME?</v>
      </c>
      <c r="BA262" s="88" t="e">
        <f t="shared" ca="1" si="58"/>
        <v>#NAME?</v>
      </c>
      <c r="BB262" s="88" t="e">
        <f t="shared" ca="1" si="59"/>
        <v>#NAME?</v>
      </c>
      <c r="BC262" s="91" t="e">
        <f t="shared" ca="1" si="60"/>
        <v>#NAME?</v>
      </c>
      <c r="BD262" s="91" t="e">
        <f t="shared" ca="1" si="61"/>
        <v>#NAME?</v>
      </c>
      <c r="BE262" s="88" t="e">
        <f t="shared" ca="1" si="62"/>
        <v>#NAME?</v>
      </c>
      <c r="BF262" s="22" t="e">
        <f t="shared" ca="1" si="63"/>
        <v>#NAME?</v>
      </c>
      <c r="BG262" s="22" t="e">
        <f t="shared" ca="1" si="64"/>
        <v>#NAME?</v>
      </c>
      <c r="BH262" s="22"/>
      <c r="BI262" s="22"/>
      <c r="BJ262" s="22"/>
      <c r="BK262" s="22"/>
      <c r="BL262" s="22"/>
      <c r="BM262" s="22"/>
      <c r="BN262" s="25"/>
      <c r="BO262" s="25"/>
    </row>
    <row r="263" spans="1:67" ht="13.5" customHeight="1" x14ac:dyDescent="0.35">
      <c r="A263" s="25">
        <f t="shared" si="40"/>
        <v>261</v>
      </c>
      <c r="B263" s="139">
        <v>46131</v>
      </c>
      <c r="C263" s="54" t="s">
        <v>1796</v>
      </c>
      <c r="D263" s="54" t="s">
        <v>1381</v>
      </c>
      <c r="E263" s="56" t="s">
        <v>1382</v>
      </c>
      <c r="F263" s="54">
        <v>1</v>
      </c>
      <c r="G263" s="54" t="s">
        <v>65</v>
      </c>
      <c r="H263" s="54" t="str">
        <f t="shared" si="41"/>
        <v>DONE</v>
      </c>
      <c r="I263" s="54" t="s">
        <v>1797</v>
      </c>
      <c r="J263" s="58" t="s">
        <v>180</v>
      </c>
      <c r="K263" s="58" t="s">
        <v>79</v>
      </c>
      <c r="L263" s="54">
        <v>2052</v>
      </c>
      <c r="M263" s="25"/>
      <c r="N263" s="54" t="s">
        <v>283</v>
      </c>
      <c r="O263" s="98" t="s">
        <v>91</v>
      </c>
      <c r="P263" s="54" t="s">
        <v>87</v>
      </c>
      <c r="Q263" s="64" t="s">
        <v>1798</v>
      </c>
      <c r="R263" s="25">
        <v>200001046615</v>
      </c>
      <c r="S263" s="66">
        <v>46136</v>
      </c>
      <c r="T263" s="66" t="str">
        <f t="shared" si="42"/>
        <v>DONE</v>
      </c>
      <c r="U263" s="66">
        <v>46137</v>
      </c>
      <c r="V263" s="25">
        <v>9200083976</v>
      </c>
      <c r="W263" s="25">
        <v>45098</v>
      </c>
      <c r="X263" s="69">
        <v>46141</v>
      </c>
      <c r="Y263" s="69" t="str">
        <f t="shared" si="43"/>
        <v>DONE</v>
      </c>
      <c r="Z263" s="25">
        <v>49143</v>
      </c>
      <c r="AA263" s="69">
        <v>46142</v>
      </c>
      <c r="AB263" s="25" t="str">
        <f t="shared" si="44"/>
        <v>DONE</v>
      </c>
      <c r="AC263" s="25"/>
      <c r="AD263" s="54" t="s">
        <v>1799</v>
      </c>
      <c r="AE263" s="76">
        <v>46142</v>
      </c>
      <c r="AF263" s="69" t="str">
        <f t="shared" si="45"/>
        <v>DONE</v>
      </c>
      <c r="AG263" s="69">
        <v>46146</v>
      </c>
      <c r="AH263" s="75"/>
      <c r="AI263" s="77" t="e">
        <f t="shared" ca="1" si="46"/>
        <v>#NAME?</v>
      </c>
      <c r="AJ263" s="80" t="str">
        <f t="array" ref="AJ263">IFERROR(INDEX('[1]Master Price'!$E:$E,MATCH(D263,'[1]Master Price'!$B:$B,0)),"0")</f>
        <v>0</v>
      </c>
      <c r="AK263" s="80">
        <f t="shared" si="47"/>
        <v>0</v>
      </c>
      <c r="AL263" s="82" t="str">
        <f t="shared" si="38"/>
        <v>0-day</v>
      </c>
      <c r="AM263" s="82" t="str">
        <f t="shared" si="48"/>
        <v>1-day</v>
      </c>
      <c r="AN263" s="82" t="str">
        <f t="shared" si="39"/>
        <v>0-day</v>
      </c>
      <c r="AO263" s="82" t="str">
        <f t="shared" si="31"/>
        <v>1-day</v>
      </c>
      <c r="AP263" s="82" t="str">
        <f t="shared" si="49"/>
        <v>0-day</v>
      </c>
      <c r="AQ263" s="82" t="str">
        <f t="shared" si="50"/>
        <v>0-day</v>
      </c>
      <c r="AR263" s="83"/>
      <c r="AS263" s="83">
        <f t="shared" si="51"/>
        <v>261</v>
      </c>
      <c r="AT263" s="88" t="str">
        <f t="shared" si="29"/>
        <v>GMIAMMIPT/2026/04/1378</v>
      </c>
      <c r="AU263" s="84" t="e">
        <f t="shared" ca="1" si="52"/>
        <v>#NAME?</v>
      </c>
      <c r="AV263" s="88" t="e">
        <f t="shared" ca="1" si="53"/>
        <v>#NAME?</v>
      </c>
      <c r="AW263" s="83" t="e">
        <f t="shared" ca="1" si="54"/>
        <v>#NAME?</v>
      </c>
      <c r="AX263" s="88" t="e">
        <f t="shared" ca="1" si="55"/>
        <v>#NAME?</v>
      </c>
      <c r="AY263" s="83">
        <f t="shared" si="56"/>
        <v>200001046615</v>
      </c>
      <c r="AZ263" s="22" t="e">
        <f t="shared" ca="1" si="57"/>
        <v>#NAME?</v>
      </c>
      <c r="BA263" s="88" t="e">
        <f t="shared" ca="1" si="58"/>
        <v>#NAME?</v>
      </c>
      <c r="BB263" s="88" t="e">
        <f t="shared" ca="1" si="59"/>
        <v>#NAME?</v>
      </c>
      <c r="BC263" s="91" t="e">
        <f t="shared" ca="1" si="60"/>
        <v>#NAME?</v>
      </c>
      <c r="BD263" s="91" t="e">
        <f t="shared" ca="1" si="61"/>
        <v>#NAME?</v>
      </c>
      <c r="BE263" s="88" t="e">
        <f t="shared" ca="1" si="62"/>
        <v>#NAME?</v>
      </c>
      <c r="BF263" s="22" t="e">
        <f t="shared" ca="1" si="63"/>
        <v>#NAME?</v>
      </c>
      <c r="BG263" s="22" t="e">
        <f t="shared" ca="1" si="64"/>
        <v>#NAME?</v>
      </c>
      <c r="BH263" s="22"/>
      <c r="BI263" s="22"/>
      <c r="BJ263" s="22"/>
      <c r="BK263" s="22"/>
      <c r="BL263" s="22"/>
      <c r="BM263" s="22"/>
      <c r="BN263" s="25"/>
      <c r="BO263" s="25"/>
    </row>
    <row r="264" spans="1:67" ht="13.5" customHeight="1" x14ac:dyDescent="0.35">
      <c r="A264" s="25">
        <f t="shared" si="40"/>
        <v>262</v>
      </c>
      <c r="B264" s="139">
        <v>46131</v>
      </c>
      <c r="C264" s="54" t="s">
        <v>1803</v>
      </c>
      <c r="D264" s="54" t="s">
        <v>177</v>
      </c>
      <c r="E264" s="56" t="s">
        <v>178</v>
      </c>
      <c r="F264" s="54">
        <v>1</v>
      </c>
      <c r="G264" s="54" t="s">
        <v>65</v>
      </c>
      <c r="H264" s="54" t="str">
        <f t="shared" si="41"/>
        <v>DONE</v>
      </c>
      <c r="I264" s="54" t="s">
        <v>1797</v>
      </c>
      <c r="J264" s="58" t="s">
        <v>180</v>
      </c>
      <c r="K264" s="58" t="s">
        <v>79</v>
      </c>
      <c r="L264" s="54">
        <v>2052</v>
      </c>
      <c r="M264" s="25"/>
      <c r="N264" s="54" t="s">
        <v>283</v>
      </c>
      <c r="O264" s="98" t="s">
        <v>91</v>
      </c>
      <c r="P264" s="54" t="s">
        <v>87</v>
      </c>
      <c r="Q264" s="64" t="s">
        <v>1798</v>
      </c>
      <c r="R264" s="25">
        <v>200001046613</v>
      </c>
      <c r="S264" s="66">
        <v>46136</v>
      </c>
      <c r="T264" s="66" t="str">
        <f t="shared" si="42"/>
        <v>DONE</v>
      </c>
      <c r="U264" s="66">
        <v>46137</v>
      </c>
      <c r="V264" s="25">
        <v>9200083978</v>
      </c>
      <c r="W264" s="25">
        <v>45100</v>
      </c>
      <c r="X264" s="69">
        <v>46141</v>
      </c>
      <c r="Y264" s="69" t="str">
        <f t="shared" si="43"/>
        <v>DONE</v>
      </c>
      <c r="Z264" s="25">
        <v>49145</v>
      </c>
      <c r="AA264" s="69">
        <v>46142</v>
      </c>
      <c r="AB264" s="25" t="str">
        <f t="shared" si="44"/>
        <v>DONE</v>
      </c>
      <c r="AC264" s="25"/>
      <c r="AD264" s="54" t="s">
        <v>1804</v>
      </c>
      <c r="AE264" s="76">
        <v>46142</v>
      </c>
      <c r="AF264" s="69" t="str">
        <f t="shared" si="45"/>
        <v>DONE</v>
      </c>
      <c r="AG264" s="69">
        <v>46146</v>
      </c>
      <c r="AH264" s="75"/>
      <c r="AI264" s="77" t="e">
        <f t="shared" ca="1" si="46"/>
        <v>#NAME?</v>
      </c>
      <c r="AJ264" s="80" t="str">
        <f t="array" ref="AJ264">IFERROR(INDEX('[1]Master Price'!$E:$E,MATCH(D264,'[1]Master Price'!$B:$B,0)),"0")</f>
        <v>0</v>
      </c>
      <c r="AK264" s="80">
        <f t="shared" si="47"/>
        <v>0</v>
      </c>
      <c r="AL264" s="82" t="str">
        <f t="shared" si="38"/>
        <v>0-day</v>
      </c>
      <c r="AM264" s="82" t="str">
        <f t="shared" si="48"/>
        <v>1-day</v>
      </c>
      <c r="AN264" s="82" t="str">
        <f t="shared" si="39"/>
        <v>0-day</v>
      </c>
      <c r="AO264" s="82" t="str">
        <f t="shared" si="31"/>
        <v>1-day</v>
      </c>
      <c r="AP264" s="82" t="str">
        <f t="shared" si="49"/>
        <v>0-day</v>
      </c>
      <c r="AQ264" s="82" t="str">
        <f t="shared" si="50"/>
        <v>0-day</v>
      </c>
      <c r="AR264" s="83"/>
      <c r="AS264" s="83">
        <f t="shared" si="51"/>
        <v>262</v>
      </c>
      <c r="AT264" s="88" t="str">
        <f t="shared" si="29"/>
        <v>GMIAMMIPT/2026/04/1379</v>
      </c>
      <c r="AU264" s="84" t="e">
        <f t="shared" ca="1" si="52"/>
        <v>#NAME?</v>
      </c>
      <c r="AV264" s="88" t="e">
        <f t="shared" ca="1" si="53"/>
        <v>#NAME?</v>
      </c>
      <c r="AW264" s="83" t="e">
        <f t="shared" ca="1" si="54"/>
        <v>#NAME?</v>
      </c>
      <c r="AX264" s="88" t="e">
        <f t="shared" ca="1" si="55"/>
        <v>#NAME?</v>
      </c>
      <c r="AY264" s="83">
        <f t="shared" si="56"/>
        <v>200001046613</v>
      </c>
      <c r="AZ264" s="22" t="e">
        <f t="shared" ca="1" si="57"/>
        <v>#NAME?</v>
      </c>
      <c r="BA264" s="88" t="e">
        <f t="shared" ca="1" si="58"/>
        <v>#NAME?</v>
      </c>
      <c r="BB264" s="88" t="e">
        <f t="shared" ca="1" si="59"/>
        <v>#NAME?</v>
      </c>
      <c r="BC264" s="91" t="e">
        <f t="shared" ca="1" si="60"/>
        <v>#NAME?</v>
      </c>
      <c r="BD264" s="91" t="e">
        <f t="shared" ca="1" si="61"/>
        <v>#NAME?</v>
      </c>
      <c r="BE264" s="88" t="e">
        <f t="shared" ca="1" si="62"/>
        <v>#NAME?</v>
      </c>
      <c r="BF264" s="22" t="e">
        <f t="shared" ca="1" si="63"/>
        <v>#NAME?</v>
      </c>
      <c r="BG264" s="22" t="e">
        <f t="shared" ca="1" si="64"/>
        <v>#NAME?</v>
      </c>
      <c r="BH264" s="22"/>
      <c r="BI264" s="22"/>
      <c r="BJ264" s="22"/>
      <c r="BK264" s="22"/>
      <c r="BL264" s="22"/>
      <c r="BM264" s="22"/>
      <c r="BN264" s="25"/>
      <c r="BO264" s="25"/>
    </row>
    <row r="265" spans="1:67" ht="13.5" customHeight="1" x14ac:dyDescent="0.35">
      <c r="A265" s="25">
        <f t="shared" si="40"/>
        <v>263</v>
      </c>
      <c r="B265" s="143">
        <v>46132</v>
      </c>
      <c r="C265" s="54" t="s">
        <v>1807</v>
      </c>
      <c r="D265" s="58" t="s">
        <v>115</v>
      </c>
      <c r="E265" s="56" t="s">
        <v>116</v>
      </c>
      <c r="F265" s="54">
        <v>1</v>
      </c>
      <c r="G265" s="54" t="s">
        <v>65</v>
      </c>
      <c r="H265" s="54" t="str">
        <f t="shared" si="41"/>
        <v>DONE</v>
      </c>
      <c r="I265" s="54" t="s">
        <v>1808</v>
      </c>
      <c r="J265" s="58" t="s">
        <v>146</v>
      </c>
      <c r="K265" s="58" t="s">
        <v>79</v>
      </c>
      <c r="L265" s="54">
        <v>10045</v>
      </c>
      <c r="M265" s="25"/>
      <c r="N265" s="54" t="s">
        <v>283</v>
      </c>
      <c r="O265" s="98" t="s">
        <v>91</v>
      </c>
      <c r="P265" s="54" t="s">
        <v>87</v>
      </c>
      <c r="Q265" s="64" t="s">
        <v>1798</v>
      </c>
      <c r="R265" s="25">
        <v>200001046612</v>
      </c>
      <c r="S265" s="66">
        <v>46136</v>
      </c>
      <c r="T265" s="66" t="str">
        <f t="shared" si="42"/>
        <v>DONE</v>
      </c>
      <c r="U265" s="66">
        <v>46137</v>
      </c>
      <c r="V265" s="25">
        <v>9200083981</v>
      </c>
      <c r="W265" s="25">
        <v>45101</v>
      </c>
      <c r="X265" s="69">
        <v>46141</v>
      </c>
      <c r="Y265" s="69" t="str">
        <f t="shared" si="43"/>
        <v>DONE</v>
      </c>
      <c r="Z265" s="25">
        <v>491446</v>
      </c>
      <c r="AA265" s="69">
        <v>46142</v>
      </c>
      <c r="AB265" s="25" t="str">
        <f t="shared" si="44"/>
        <v>DONE</v>
      </c>
      <c r="AC265" s="25"/>
      <c r="AD265" s="54" t="s">
        <v>1809</v>
      </c>
      <c r="AE265" s="76">
        <v>46142</v>
      </c>
      <c r="AF265" s="69" t="str">
        <f t="shared" si="45"/>
        <v>DONE</v>
      </c>
      <c r="AG265" s="69">
        <v>46146</v>
      </c>
      <c r="AH265" s="75"/>
      <c r="AI265" s="77" t="e">
        <f t="shared" ca="1" si="46"/>
        <v>#NAME?</v>
      </c>
      <c r="AJ265" s="80" t="str">
        <f t="array" ref="AJ265">IFERROR(INDEX('[1]Master Price'!$E:$E,MATCH(D265,'[1]Master Price'!$B:$B,0)),"0")</f>
        <v>0</v>
      </c>
      <c r="AK265" s="80">
        <f t="shared" si="47"/>
        <v>0</v>
      </c>
      <c r="AL265" s="82" t="str">
        <f t="shared" si="38"/>
        <v>0-day</v>
      </c>
      <c r="AM265" s="82" t="str">
        <f t="shared" si="48"/>
        <v>1-day</v>
      </c>
      <c r="AN265" s="82" t="str">
        <f t="shared" si="39"/>
        <v>0-day</v>
      </c>
      <c r="AO265" s="82" t="str">
        <f t="shared" si="31"/>
        <v>1-day</v>
      </c>
      <c r="AP265" s="82" t="str">
        <f t="shared" si="49"/>
        <v>0-day</v>
      </c>
      <c r="AQ265" s="82" t="str">
        <f t="shared" si="50"/>
        <v>0-day</v>
      </c>
      <c r="AR265" s="83"/>
      <c r="AS265" s="83">
        <f t="shared" si="51"/>
        <v>263</v>
      </c>
      <c r="AT265" s="88" t="str">
        <f t="shared" si="29"/>
        <v>GMIAMMIPT/2026/04/1380</v>
      </c>
      <c r="AU265" s="84" t="e">
        <f t="shared" ca="1" si="52"/>
        <v>#NAME?</v>
      </c>
      <c r="AV265" s="88" t="e">
        <f t="shared" ca="1" si="53"/>
        <v>#NAME?</v>
      </c>
      <c r="AW265" s="83" t="e">
        <f t="shared" ca="1" si="54"/>
        <v>#NAME?</v>
      </c>
      <c r="AX265" s="88" t="e">
        <f t="shared" ca="1" si="55"/>
        <v>#NAME?</v>
      </c>
      <c r="AY265" s="83">
        <f t="shared" si="56"/>
        <v>200001046612</v>
      </c>
      <c r="AZ265" s="22" t="e">
        <f t="shared" ca="1" si="57"/>
        <v>#NAME?</v>
      </c>
      <c r="BA265" s="88" t="e">
        <f t="shared" ca="1" si="58"/>
        <v>#NAME?</v>
      </c>
      <c r="BB265" s="88" t="e">
        <f t="shared" ca="1" si="59"/>
        <v>#NAME?</v>
      </c>
      <c r="BC265" s="91" t="e">
        <f t="shared" ca="1" si="60"/>
        <v>#NAME?</v>
      </c>
      <c r="BD265" s="91" t="e">
        <f t="shared" ca="1" si="61"/>
        <v>#NAME?</v>
      </c>
      <c r="BE265" s="88" t="e">
        <f t="shared" ca="1" si="62"/>
        <v>#NAME?</v>
      </c>
      <c r="BF265" s="22" t="e">
        <f t="shared" ca="1" si="63"/>
        <v>#NAME?</v>
      </c>
      <c r="BG265" s="22" t="e">
        <f t="shared" ca="1" si="64"/>
        <v>#NAME?</v>
      </c>
      <c r="BH265" s="22"/>
      <c r="BI265" s="22"/>
      <c r="BJ265" s="22"/>
      <c r="BK265" s="22"/>
      <c r="BL265" s="22"/>
      <c r="BM265" s="22"/>
      <c r="BN265" s="25"/>
      <c r="BO265" s="25"/>
    </row>
    <row r="266" spans="1:67" ht="13.5" customHeight="1" x14ac:dyDescent="0.35">
      <c r="A266" s="25">
        <f t="shared" si="40"/>
        <v>264</v>
      </c>
      <c r="B266" s="143">
        <v>46132</v>
      </c>
      <c r="C266" s="54" t="s">
        <v>1807</v>
      </c>
      <c r="D266" s="58" t="s">
        <v>153</v>
      </c>
      <c r="E266" s="56" t="s">
        <v>154</v>
      </c>
      <c r="F266" s="54">
        <v>1</v>
      </c>
      <c r="G266" s="54" t="s">
        <v>65</v>
      </c>
      <c r="H266" s="54" t="str">
        <f t="shared" si="41"/>
        <v>DONE</v>
      </c>
      <c r="I266" s="54" t="s">
        <v>1808</v>
      </c>
      <c r="J266" s="58" t="s">
        <v>146</v>
      </c>
      <c r="K266" s="58" t="s">
        <v>79</v>
      </c>
      <c r="L266" s="54">
        <v>10045</v>
      </c>
      <c r="M266" s="25"/>
      <c r="N266" s="54" t="s">
        <v>283</v>
      </c>
      <c r="O266" s="98" t="s">
        <v>91</v>
      </c>
      <c r="P266" s="54" t="s">
        <v>87</v>
      </c>
      <c r="Q266" s="64" t="s">
        <v>1798</v>
      </c>
      <c r="R266" s="25">
        <v>200001046612</v>
      </c>
      <c r="S266" s="66">
        <v>46136</v>
      </c>
      <c r="T266" s="66" t="str">
        <f t="shared" si="42"/>
        <v>DONE</v>
      </c>
      <c r="U266" s="66">
        <v>46137</v>
      </c>
      <c r="V266" s="25">
        <v>9200083981</v>
      </c>
      <c r="W266" s="25">
        <v>45101</v>
      </c>
      <c r="X266" s="69">
        <v>46141</v>
      </c>
      <c r="Y266" s="69" t="str">
        <f t="shared" si="43"/>
        <v>DONE</v>
      </c>
      <c r="Z266" s="25">
        <v>49146</v>
      </c>
      <c r="AA266" s="69">
        <v>46142</v>
      </c>
      <c r="AB266" s="25" t="str">
        <f t="shared" si="44"/>
        <v>DONE</v>
      </c>
      <c r="AC266" s="25"/>
      <c r="AD266" s="54" t="s">
        <v>1809</v>
      </c>
      <c r="AE266" s="76">
        <v>46142</v>
      </c>
      <c r="AF266" s="69" t="str">
        <f t="shared" si="45"/>
        <v>DONE</v>
      </c>
      <c r="AG266" s="69">
        <v>46146</v>
      </c>
      <c r="AH266" s="75"/>
      <c r="AI266" s="77" t="e">
        <f t="shared" ca="1" si="46"/>
        <v>#NAME?</v>
      </c>
      <c r="AJ266" s="80" t="str">
        <f t="array" ref="AJ266">IFERROR(INDEX('[1]Master Price'!$E:$E,MATCH(D266,'[1]Master Price'!$B:$B,0)),"0")</f>
        <v>0</v>
      </c>
      <c r="AK266" s="80">
        <f t="shared" si="47"/>
        <v>0</v>
      </c>
      <c r="AL266" s="82" t="str">
        <f t="shared" si="38"/>
        <v>0-day</v>
      </c>
      <c r="AM266" s="82" t="str">
        <f t="shared" si="48"/>
        <v>1-day</v>
      </c>
      <c r="AN266" s="82" t="str">
        <f t="shared" si="39"/>
        <v>0-day</v>
      </c>
      <c r="AO266" s="82" t="str">
        <f t="shared" si="31"/>
        <v>1-day</v>
      </c>
      <c r="AP266" s="82" t="str">
        <f t="shared" si="49"/>
        <v>0-day</v>
      </c>
      <c r="AQ266" s="82" t="str">
        <f t="shared" si="50"/>
        <v>0-day</v>
      </c>
      <c r="AR266" s="83"/>
      <c r="AS266" s="83">
        <f t="shared" si="51"/>
        <v>264</v>
      </c>
      <c r="AT266" s="88" t="str">
        <f t="shared" si="29"/>
        <v>GMIAMMIPT/2026/04/1380</v>
      </c>
      <c r="AU266" s="84" t="e">
        <f t="shared" ca="1" si="52"/>
        <v>#NAME?</v>
      </c>
      <c r="AV266" s="88" t="e">
        <f t="shared" ca="1" si="53"/>
        <v>#NAME?</v>
      </c>
      <c r="AW266" s="83" t="e">
        <f t="shared" ca="1" si="54"/>
        <v>#NAME?</v>
      </c>
      <c r="AX266" s="88" t="e">
        <f t="shared" ca="1" si="55"/>
        <v>#NAME?</v>
      </c>
      <c r="AY266" s="83">
        <f t="shared" si="56"/>
        <v>200001046612</v>
      </c>
      <c r="AZ266" s="22" t="e">
        <f t="shared" ca="1" si="57"/>
        <v>#NAME?</v>
      </c>
      <c r="BA266" s="88" t="e">
        <f t="shared" ca="1" si="58"/>
        <v>#NAME?</v>
      </c>
      <c r="BB266" s="88" t="e">
        <f t="shared" ca="1" si="59"/>
        <v>#NAME?</v>
      </c>
      <c r="BC266" s="91" t="e">
        <f t="shared" ca="1" si="60"/>
        <v>#NAME?</v>
      </c>
      <c r="BD266" s="91" t="e">
        <f t="shared" ca="1" si="61"/>
        <v>#NAME?</v>
      </c>
      <c r="BE266" s="88" t="e">
        <f t="shared" ca="1" si="62"/>
        <v>#NAME?</v>
      </c>
      <c r="BF266" s="22" t="e">
        <f t="shared" ca="1" si="63"/>
        <v>#NAME?</v>
      </c>
      <c r="BG266" s="22" t="e">
        <f t="shared" ca="1" si="64"/>
        <v>#NAME?</v>
      </c>
      <c r="BH266" s="22"/>
      <c r="BI266" s="22"/>
      <c r="BJ266" s="22"/>
      <c r="BK266" s="22"/>
      <c r="BL266" s="22"/>
      <c r="BM266" s="22"/>
      <c r="BN266" s="25"/>
      <c r="BO266" s="25"/>
    </row>
    <row r="267" spans="1:67" ht="13.5" customHeight="1" x14ac:dyDescent="0.35">
      <c r="A267" s="25">
        <f t="shared" si="40"/>
        <v>265</v>
      </c>
      <c r="B267" s="143">
        <v>46132</v>
      </c>
      <c r="C267" s="54" t="s">
        <v>1807</v>
      </c>
      <c r="D267" s="54" t="s">
        <v>227</v>
      </c>
      <c r="E267" s="56" t="s">
        <v>228</v>
      </c>
      <c r="F267" s="54">
        <v>1</v>
      </c>
      <c r="G267" s="54" t="s">
        <v>65</v>
      </c>
      <c r="H267" s="54" t="str">
        <f t="shared" si="41"/>
        <v>DONE</v>
      </c>
      <c r="I267" s="54" t="s">
        <v>1808</v>
      </c>
      <c r="J267" s="58" t="s">
        <v>146</v>
      </c>
      <c r="K267" s="58" t="s">
        <v>79</v>
      </c>
      <c r="L267" s="54">
        <v>10045</v>
      </c>
      <c r="M267" s="25"/>
      <c r="N267" s="54" t="s">
        <v>283</v>
      </c>
      <c r="O267" s="98" t="s">
        <v>91</v>
      </c>
      <c r="P267" s="54" t="s">
        <v>87</v>
      </c>
      <c r="Q267" s="64" t="s">
        <v>1798</v>
      </c>
      <c r="R267" s="25">
        <v>200001046612</v>
      </c>
      <c r="S267" s="66">
        <v>46136</v>
      </c>
      <c r="T267" s="66" t="str">
        <f t="shared" si="42"/>
        <v>DONE</v>
      </c>
      <c r="U267" s="66">
        <v>46137</v>
      </c>
      <c r="V267" s="25">
        <v>9200083981</v>
      </c>
      <c r="W267" s="25">
        <v>45101</v>
      </c>
      <c r="X267" s="69">
        <v>46141</v>
      </c>
      <c r="Y267" s="69" t="str">
        <f t="shared" si="43"/>
        <v>DONE</v>
      </c>
      <c r="Z267" s="25">
        <v>49146</v>
      </c>
      <c r="AA267" s="69">
        <v>46142</v>
      </c>
      <c r="AB267" s="25" t="str">
        <f t="shared" si="44"/>
        <v>DONE</v>
      </c>
      <c r="AC267" s="25"/>
      <c r="AD267" s="54" t="s">
        <v>1809</v>
      </c>
      <c r="AE267" s="76">
        <v>46142</v>
      </c>
      <c r="AF267" s="69" t="str">
        <f t="shared" si="45"/>
        <v>DONE</v>
      </c>
      <c r="AG267" s="69">
        <v>46146</v>
      </c>
      <c r="AH267" s="75"/>
      <c r="AI267" s="77" t="e">
        <f t="shared" ca="1" si="46"/>
        <v>#NAME?</v>
      </c>
      <c r="AJ267" s="80" t="str">
        <f t="array" ref="AJ267">IFERROR(INDEX('[1]Master Price'!$E:$E,MATCH(D267,'[1]Master Price'!$B:$B,0)),"0")</f>
        <v>0</v>
      </c>
      <c r="AK267" s="80">
        <f t="shared" si="47"/>
        <v>0</v>
      </c>
      <c r="AL267" s="82" t="str">
        <f t="shared" si="38"/>
        <v>0-day</v>
      </c>
      <c r="AM267" s="82" t="str">
        <f t="shared" si="48"/>
        <v>1-day</v>
      </c>
      <c r="AN267" s="82" t="str">
        <f t="shared" si="39"/>
        <v>0-day</v>
      </c>
      <c r="AO267" s="82" t="str">
        <f t="shared" si="31"/>
        <v>1-day</v>
      </c>
      <c r="AP267" s="82" t="str">
        <f t="shared" si="49"/>
        <v>0-day</v>
      </c>
      <c r="AQ267" s="82" t="str">
        <f t="shared" si="50"/>
        <v>0-day</v>
      </c>
      <c r="AR267" s="83"/>
      <c r="AS267" s="83">
        <f t="shared" si="51"/>
        <v>265</v>
      </c>
      <c r="AT267" s="88" t="str">
        <f t="shared" si="29"/>
        <v>GMIAMMIPT/2026/04/1380</v>
      </c>
      <c r="AU267" s="84" t="e">
        <f t="shared" ca="1" si="52"/>
        <v>#NAME?</v>
      </c>
      <c r="AV267" s="88" t="e">
        <f t="shared" ca="1" si="53"/>
        <v>#NAME?</v>
      </c>
      <c r="AW267" s="83" t="e">
        <f t="shared" ca="1" si="54"/>
        <v>#NAME?</v>
      </c>
      <c r="AX267" s="88" t="e">
        <f t="shared" ca="1" si="55"/>
        <v>#NAME?</v>
      </c>
      <c r="AY267" s="83">
        <f t="shared" si="56"/>
        <v>200001046612</v>
      </c>
      <c r="AZ267" s="22" t="e">
        <f t="shared" ca="1" si="57"/>
        <v>#NAME?</v>
      </c>
      <c r="BA267" s="88" t="e">
        <f t="shared" ca="1" si="58"/>
        <v>#NAME?</v>
      </c>
      <c r="BB267" s="88" t="e">
        <f t="shared" ca="1" si="59"/>
        <v>#NAME?</v>
      </c>
      <c r="BC267" s="91" t="e">
        <f t="shared" ca="1" si="60"/>
        <v>#NAME?</v>
      </c>
      <c r="BD267" s="91" t="e">
        <f t="shared" ca="1" si="61"/>
        <v>#NAME?</v>
      </c>
      <c r="BE267" s="88" t="e">
        <f t="shared" ca="1" si="62"/>
        <v>#NAME?</v>
      </c>
      <c r="BF267" s="22" t="e">
        <f t="shared" ca="1" si="63"/>
        <v>#NAME?</v>
      </c>
      <c r="BG267" s="22" t="e">
        <f t="shared" ca="1" si="64"/>
        <v>#NAME?</v>
      </c>
      <c r="BH267" s="22"/>
      <c r="BI267" s="22"/>
      <c r="BJ267" s="22"/>
      <c r="BK267" s="22"/>
      <c r="BL267" s="22"/>
      <c r="BM267" s="22"/>
      <c r="BN267" s="25"/>
      <c r="BO267" s="25"/>
    </row>
    <row r="268" spans="1:67" ht="13.5" customHeight="1" x14ac:dyDescent="0.35">
      <c r="A268" s="25">
        <f t="shared" si="40"/>
        <v>266</v>
      </c>
      <c r="B268" s="143">
        <v>46132</v>
      </c>
      <c r="C268" s="54" t="s">
        <v>1807</v>
      </c>
      <c r="D268" s="54" t="s">
        <v>273</v>
      </c>
      <c r="E268" s="56" t="s">
        <v>274</v>
      </c>
      <c r="F268" s="54">
        <v>4</v>
      </c>
      <c r="G268" s="54" t="s">
        <v>65</v>
      </c>
      <c r="H268" s="54" t="str">
        <f t="shared" si="41"/>
        <v>DONE</v>
      </c>
      <c r="I268" s="54" t="s">
        <v>1808</v>
      </c>
      <c r="J268" s="58" t="s">
        <v>146</v>
      </c>
      <c r="K268" s="58" t="s">
        <v>79</v>
      </c>
      <c r="L268" s="54">
        <v>10045</v>
      </c>
      <c r="M268" s="25"/>
      <c r="N268" s="54" t="s">
        <v>283</v>
      </c>
      <c r="O268" s="98" t="s">
        <v>91</v>
      </c>
      <c r="P268" s="54" t="s">
        <v>87</v>
      </c>
      <c r="Q268" s="64" t="s">
        <v>1798</v>
      </c>
      <c r="R268" s="25">
        <v>200001046612</v>
      </c>
      <c r="S268" s="66">
        <v>46136</v>
      </c>
      <c r="T268" s="66" t="str">
        <f t="shared" si="42"/>
        <v>DONE</v>
      </c>
      <c r="U268" s="66">
        <v>46137</v>
      </c>
      <c r="V268" s="25">
        <v>9200083981</v>
      </c>
      <c r="W268" s="25">
        <v>45101</v>
      </c>
      <c r="X268" s="69">
        <v>46141</v>
      </c>
      <c r="Y268" s="69" t="str">
        <f t="shared" si="43"/>
        <v>DONE</v>
      </c>
      <c r="Z268" s="25">
        <v>49146</v>
      </c>
      <c r="AA268" s="69">
        <v>46142</v>
      </c>
      <c r="AB268" s="25" t="str">
        <f t="shared" si="44"/>
        <v>DONE</v>
      </c>
      <c r="AC268" s="25"/>
      <c r="AD268" s="54" t="s">
        <v>1809</v>
      </c>
      <c r="AE268" s="76">
        <v>46142</v>
      </c>
      <c r="AF268" s="69" t="str">
        <f t="shared" si="45"/>
        <v>DONE</v>
      </c>
      <c r="AG268" s="69">
        <v>46146</v>
      </c>
      <c r="AH268" s="75"/>
      <c r="AI268" s="77" t="e">
        <f t="shared" ca="1" si="46"/>
        <v>#NAME?</v>
      </c>
      <c r="AJ268" s="80" t="str">
        <f t="array" ref="AJ268">IFERROR(INDEX('[1]Master Price'!$E:$E,MATCH(D268,'[1]Master Price'!$B:$B,0)),"0")</f>
        <v>0</v>
      </c>
      <c r="AK268" s="80">
        <f t="shared" si="47"/>
        <v>0</v>
      </c>
      <c r="AL268" s="82" t="str">
        <f t="shared" si="38"/>
        <v>0-day</v>
      </c>
      <c r="AM268" s="82" t="str">
        <f t="shared" si="48"/>
        <v>1-day</v>
      </c>
      <c r="AN268" s="82" t="str">
        <f t="shared" si="39"/>
        <v>0-day</v>
      </c>
      <c r="AO268" s="82" t="str">
        <f t="shared" si="31"/>
        <v>1-day</v>
      </c>
      <c r="AP268" s="82" t="str">
        <f t="shared" si="49"/>
        <v>0-day</v>
      </c>
      <c r="AQ268" s="82" t="str">
        <f t="shared" si="50"/>
        <v>0-day</v>
      </c>
      <c r="AR268" s="83"/>
      <c r="AS268" s="83">
        <f t="shared" si="51"/>
        <v>266</v>
      </c>
      <c r="AT268" s="88" t="str">
        <f t="shared" si="29"/>
        <v>GMIAMMIPT/2026/04/1380</v>
      </c>
      <c r="AU268" s="84" t="e">
        <f t="shared" ca="1" si="52"/>
        <v>#NAME?</v>
      </c>
      <c r="AV268" s="88" t="e">
        <f t="shared" ca="1" si="53"/>
        <v>#NAME?</v>
      </c>
      <c r="AW268" s="83" t="e">
        <f t="shared" ca="1" si="54"/>
        <v>#NAME?</v>
      </c>
      <c r="AX268" s="88" t="e">
        <f t="shared" ca="1" si="55"/>
        <v>#NAME?</v>
      </c>
      <c r="AY268" s="83">
        <f t="shared" si="56"/>
        <v>200001046612</v>
      </c>
      <c r="AZ268" s="22" t="e">
        <f t="shared" ca="1" si="57"/>
        <v>#NAME?</v>
      </c>
      <c r="BA268" s="88" t="e">
        <f t="shared" ca="1" si="58"/>
        <v>#NAME?</v>
      </c>
      <c r="BB268" s="88" t="e">
        <f t="shared" ca="1" si="59"/>
        <v>#NAME?</v>
      </c>
      <c r="BC268" s="91" t="e">
        <f t="shared" ca="1" si="60"/>
        <v>#NAME?</v>
      </c>
      <c r="BD268" s="91" t="e">
        <f t="shared" ca="1" si="61"/>
        <v>#NAME?</v>
      </c>
      <c r="BE268" s="88" t="e">
        <f t="shared" ca="1" si="62"/>
        <v>#NAME?</v>
      </c>
      <c r="BF268" s="22" t="e">
        <f t="shared" ca="1" si="63"/>
        <v>#NAME?</v>
      </c>
      <c r="BG268" s="22" t="e">
        <f t="shared" ca="1" si="64"/>
        <v>#NAME?</v>
      </c>
      <c r="BH268" s="22"/>
      <c r="BI268" s="22"/>
      <c r="BJ268" s="22"/>
      <c r="BK268" s="22"/>
      <c r="BL268" s="22"/>
      <c r="BM268" s="22"/>
      <c r="BN268" s="25"/>
      <c r="BO268" s="25"/>
    </row>
    <row r="269" spans="1:67" ht="13.5" customHeight="1" x14ac:dyDescent="0.35">
      <c r="A269" s="25">
        <f t="shared" si="40"/>
        <v>267</v>
      </c>
      <c r="B269" s="143">
        <v>46132</v>
      </c>
      <c r="C269" s="54" t="s">
        <v>1815</v>
      </c>
      <c r="D269" s="54" t="s">
        <v>177</v>
      </c>
      <c r="E269" s="56" t="s">
        <v>178</v>
      </c>
      <c r="F269" s="54">
        <v>1</v>
      </c>
      <c r="G269" s="54" t="s">
        <v>65</v>
      </c>
      <c r="H269" s="54" t="str">
        <f t="shared" si="41"/>
        <v>DONE</v>
      </c>
      <c r="I269" s="54" t="s">
        <v>1816</v>
      </c>
      <c r="J269" s="62" t="s">
        <v>73</v>
      </c>
      <c r="K269" s="62" t="s">
        <v>73</v>
      </c>
      <c r="L269" s="54">
        <v>5055</v>
      </c>
      <c r="M269" s="25"/>
      <c r="N269" s="54" t="s">
        <v>576</v>
      </c>
      <c r="O269" s="98" t="s">
        <v>91</v>
      </c>
      <c r="P269" s="54" t="s">
        <v>87</v>
      </c>
      <c r="Q269" s="64" t="s">
        <v>1798</v>
      </c>
      <c r="R269" s="25">
        <v>200001046608</v>
      </c>
      <c r="S269" s="66">
        <v>46136</v>
      </c>
      <c r="T269" s="66" t="str">
        <f t="shared" si="42"/>
        <v>DONE</v>
      </c>
      <c r="U269" s="66">
        <v>46137</v>
      </c>
      <c r="V269" s="25">
        <v>7000242603</v>
      </c>
      <c r="W269" s="25">
        <v>45080</v>
      </c>
      <c r="X269" s="69">
        <v>46140</v>
      </c>
      <c r="Y269" s="69" t="str">
        <f t="shared" si="43"/>
        <v>DONE</v>
      </c>
      <c r="Z269" s="25">
        <v>49126</v>
      </c>
      <c r="AA269" s="69">
        <v>46142</v>
      </c>
      <c r="AB269" s="25" t="str">
        <f t="shared" si="44"/>
        <v>DONE</v>
      </c>
      <c r="AC269" s="25"/>
      <c r="AD269" s="54" t="s">
        <v>1817</v>
      </c>
      <c r="AE269" s="76">
        <v>46142</v>
      </c>
      <c r="AF269" s="69" t="str">
        <f t="shared" si="45"/>
        <v>DONE</v>
      </c>
      <c r="AG269" s="69">
        <v>46146</v>
      </c>
      <c r="AH269" s="75"/>
      <c r="AI269" s="77" t="e">
        <f t="shared" ca="1" si="46"/>
        <v>#NAME?</v>
      </c>
      <c r="AJ269" s="80" t="str">
        <f t="array" ref="AJ269">IFERROR(INDEX('[1]Master Price'!$E:$E,MATCH(D269,'[1]Master Price'!$B:$B,0)),"0")</f>
        <v>0</v>
      </c>
      <c r="AK269" s="80">
        <f t="shared" si="47"/>
        <v>0</v>
      </c>
      <c r="AL269" s="82" t="str">
        <f t="shared" si="38"/>
        <v>0-day</v>
      </c>
      <c r="AM269" s="82" t="str">
        <f t="shared" si="48"/>
        <v>1-day</v>
      </c>
      <c r="AN269" s="82" t="str">
        <f t="shared" si="39"/>
        <v>0-day</v>
      </c>
      <c r="AO269" s="82" t="str">
        <f t="shared" si="31"/>
        <v>2-day</v>
      </c>
      <c r="AP269" s="82" t="str">
        <f t="shared" si="49"/>
        <v>0-day</v>
      </c>
      <c r="AQ269" s="82" t="str">
        <f t="shared" si="50"/>
        <v>0-day</v>
      </c>
      <c r="AR269" s="83"/>
      <c r="AS269" s="83">
        <f t="shared" si="51"/>
        <v>267</v>
      </c>
      <c r="AT269" s="88" t="str">
        <f t="shared" si="29"/>
        <v>GMIAMMIPT/2026/04/1381</v>
      </c>
      <c r="AU269" s="84" t="e">
        <f t="shared" ca="1" si="52"/>
        <v>#NAME?</v>
      </c>
      <c r="AV269" s="88" t="e">
        <f t="shared" ca="1" si="53"/>
        <v>#NAME?</v>
      </c>
      <c r="AW269" s="83" t="e">
        <f t="shared" ca="1" si="54"/>
        <v>#NAME?</v>
      </c>
      <c r="AX269" s="88" t="e">
        <f t="shared" ca="1" si="55"/>
        <v>#NAME?</v>
      </c>
      <c r="AY269" s="83">
        <f t="shared" si="56"/>
        <v>200001046608</v>
      </c>
      <c r="AZ269" s="22" t="e">
        <f t="shared" ca="1" si="57"/>
        <v>#NAME?</v>
      </c>
      <c r="BA269" s="88" t="e">
        <f t="shared" ca="1" si="58"/>
        <v>#NAME?</v>
      </c>
      <c r="BB269" s="88" t="e">
        <f t="shared" ca="1" si="59"/>
        <v>#NAME?</v>
      </c>
      <c r="BC269" s="91" t="e">
        <f t="shared" ca="1" si="60"/>
        <v>#NAME?</v>
      </c>
      <c r="BD269" s="91" t="e">
        <f t="shared" ca="1" si="61"/>
        <v>#NAME?</v>
      </c>
      <c r="BE269" s="88" t="e">
        <f t="shared" ca="1" si="62"/>
        <v>#NAME?</v>
      </c>
      <c r="BF269" s="22" t="e">
        <f t="shared" ca="1" si="63"/>
        <v>#NAME?</v>
      </c>
      <c r="BG269" s="22" t="e">
        <f t="shared" ca="1" si="64"/>
        <v>#NAME?</v>
      </c>
      <c r="BH269" s="22"/>
      <c r="BI269" s="22"/>
      <c r="BJ269" s="22"/>
      <c r="BK269" s="22"/>
      <c r="BL269" s="22"/>
      <c r="BM269" s="22"/>
      <c r="BN269" s="25"/>
      <c r="BO269" s="25"/>
    </row>
    <row r="270" spans="1:67" ht="13.5" customHeight="1" x14ac:dyDescent="0.35">
      <c r="A270" s="25">
        <f t="shared" si="40"/>
        <v>268</v>
      </c>
      <c r="B270" s="143">
        <v>46132</v>
      </c>
      <c r="C270" s="54" t="s">
        <v>1820</v>
      </c>
      <c r="D270" s="54" t="s">
        <v>163</v>
      </c>
      <c r="E270" s="56" t="s">
        <v>164</v>
      </c>
      <c r="F270" s="54">
        <v>3</v>
      </c>
      <c r="G270" s="54" t="s">
        <v>65</v>
      </c>
      <c r="H270" s="54" t="str">
        <f t="shared" si="41"/>
        <v>DONE</v>
      </c>
      <c r="I270" s="54" t="s">
        <v>360</v>
      </c>
      <c r="J270" s="58" t="s">
        <v>361</v>
      </c>
      <c r="K270" s="58" t="s">
        <v>362</v>
      </c>
      <c r="L270" s="54"/>
      <c r="M270" s="25"/>
      <c r="N270" s="54" t="s">
        <v>161</v>
      </c>
      <c r="O270" s="98" t="s">
        <v>91</v>
      </c>
      <c r="P270" s="54" t="s">
        <v>87</v>
      </c>
      <c r="Q270" s="64" t="s">
        <v>1798</v>
      </c>
      <c r="R270" s="25">
        <v>200001046607</v>
      </c>
      <c r="S270" s="66">
        <v>46136</v>
      </c>
      <c r="T270" s="66" t="str">
        <f t="shared" si="42"/>
        <v>DONE</v>
      </c>
      <c r="U270" s="66">
        <v>46137</v>
      </c>
      <c r="V270" s="25">
        <v>9200083980</v>
      </c>
      <c r="W270" s="25">
        <v>45099</v>
      </c>
      <c r="X270" s="69">
        <v>46141</v>
      </c>
      <c r="Y270" s="69" t="str">
        <f t="shared" si="43"/>
        <v>DONE</v>
      </c>
      <c r="Z270" s="25">
        <v>49144</v>
      </c>
      <c r="AA270" s="69">
        <v>46142</v>
      </c>
      <c r="AB270" s="25" t="str">
        <f t="shared" si="44"/>
        <v>DONE</v>
      </c>
      <c r="AC270" s="25"/>
      <c r="AD270" s="54" t="s">
        <v>1821</v>
      </c>
      <c r="AE270" s="76">
        <v>46142</v>
      </c>
      <c r="AF270" s="69" t="str">
        <f t="shared" si="45"/>
        <v>DONE</v>
      </c>
      <c r="AG270" s="69">
        <v>46146</v>
      </c>
      <c r="AH270" s="75"/>
      <c r="AI270" s="77" t="e">
        <f t="shared" ca="1" si="46"/>
        <v>#NAME?</v>
      </c>
      <c r="AJ270" s="80" t="str">
        <f t="array" ref="AJ270">IFERROR(INDEX('[1]Master Price'!$E:$E,MATCH(D270,'[1]Master Price'!$B:$B,0)),"0")</f>
        <v>0</v>
      </c>
      <c r="AK270" s="80">
        <f t="shared" si="47"/>
        <v>0</v>
      </c>
      <c r="AL270" s="82" t="str">
        <f t="shared" si="38"/>
        <v>0-day</v>
      </c>
      <c r="AM270" s="82" t="str">
        <f t="shared" si="48"/>
        <v>1-day</v>
      </c>
      <c r="AN270" s="82" t="str">
        <f t="shared" si="39"/>
        <v>0-day</v>
      </c>
      <c r="AO270" s="82" t="str">
        <f t="shared" si="31"/>
        <v>1-day</v>
      </c>
      <c r="AP270" s="82" t="str">
        <f t="shared" si="49"/>
        <v>0-day</v>
      </c>
      <c r="AQ270" s="82" t="str">
        <f t="shared" si="50"/>
        <v>0-day</v>
      </c>
      <c r="AR270" s="83"/>
      <c r="AS270" s="83">
        <f t="shared" si="51"/>
        <v>268</v>
      </c>
      <c r="AT270" s="88" t="str">
        <f t="shared" si="29"/>
        <v>GMIAMMIPT/2026/04/1382</v>
      </c>
      <c r="AU270" s="84" t="e">
        <f t="shared" ca="1" si="52"/>
        <v>#NAME?</v>
      </c>
      <c r="AV270" s="88" t="e">
        <f t="shared" ca="1" si="53"/>
        <v>#NAME?</v>
      </c>
      <c r="AW270" s="83" t="e">
        <f t="shared" ca="1" si="54"/>
        <v>#NAME?</v>
      </c>
      <c r="AX270" s="88" t="e">
        <f t="shared" ca="1" si="55"/>
        <v>#NAME?</v>
      </c>
      <c r="AY270" s="83">
        <f t="shared" si="56"/>
        <v>200001046607</v>
      </c>
      <c r="AZ270" s="22" t="e">
        <f t="shared" ca="1" si="57"/>
        <v>#NAME?</v>
      </c>
      <c r="BA270" s="88" t="e">
        <f t="shared" ca="1" si="58"/>
        <v>#NAME?</v>
      </c>
      <c r="BB270" s="88" t="e">
        <f t="shared" ca="1" si="59"/>
        <v>#NAME?</v>
      </c>
      <c r="BC270" s="91" t="e">
        <f t="shared" ca="1" si="60"/>
        <v>#NAME?</v>
      </c>
      <c r="BD270" s="91" t="e">
        <f t="shared" ca="1" si="61"/>
        <v>#NAME?</v>
      </c>
      <c r="BE270" s="88" t="e">
        <f t="shared" ca="1" si="62"/>
        <v>#NAME?</v>
      </c>
      <c r="BF270" s="22" t="e">
        <f t="shared" ca="1" si="63"/>
        <v>#NAME?</v>
      </c>
      <c r="BG270" s="22" t="e">
        <f t="shared" ca="1" si="64"/>
        <v>#NAME?</v>
      </c>
      <c r="BH270" s="22"/>
      <c r="BI270" s="22"/>
      <c r="BJ270" s="22"/>
      <c r="BK270" s="22"/>
      <c r="BL270" s="22"/>
      <c r="BM270" s="22"/>
      <c r="BN270" s="25"/>
      <c r="BO270" s="25"/>
    </row>
    <row r="271" spans="1:67" ht="13.5" customHeight="1" x14ac:dyDescent="0.35">
      <c r="A271" s="25">
        <f t="shared" si="40"/>
        <v>269</v>
      </c>
      <c r="B271" s="143">
        <v>46132</v>
      </c>
      <c r="C271" s="54" t="s">
        <v>1820</v>
      </c>
      <c r="D271" s="58" t="s">
        <v>1656</v>
      </c>
      <c r="E271" s="56" t="s">
        <v>1657</v>
      </c>
      <c r="F271" s="54">
        <v>1</v>
      </c>
      <c r="G271" s="54" t="s">
        <v>65</v>
      </c>
      <c r="H271" s="54" t="str">
        <f t="shared" si="41"/>
        <v>DONE</v>
      </c>
      <c r="I271" s="54" t="s">
        <v>360</v>
      </c>
      <c r="J271" s="58" t="s">
        <v>361</v>
      </c>
      <c r="K271" s="58" t="s">
        <v>362</v>
      </c>
      <c r="L271" s="54"/>
      <c r="M271" s="25"/>
      <c r="N271" s="54" t="s">
        <v>161</v>
      </c>
      <c r="O271" s="98" t="s">
        <v>91</v>
      </c>
      <c r="P271" s="54" t="s">
        <v>87</v>
      </c>
      <c r="Q271" s="64" t="s">
        <v>1798</v>
      </c>
      <c r="R271" s="25">
        <v>200001046607</v>
      </c>
      <c r="S271" s="66">
        <v>46136</v>
      </c>
      <c r="T271" s="66" t="str">
        <f t="shared" si="42"/>
        <v>DONE</v>
      </c>
      <c r="U271" s="66">
        <v>46137</v>
      </c>
      <c r="V271" s="25">
        <v>9200083980</v>
      </c>
      <c r="W271" s="25">
        <v>45099</v>
      </c>
      <c r="X271" s="69">
        <v>46141</v>
      </c>
      <c r="Y271" s="69" t="str">
        <f t="shared" si="43"/>
        <v>DONE</v>
      </c>
      <c r="Z271" s="25">
        <v>49144</v>
      </c>
      <c r="AA271" s="69">
        <v>46142</v>
      </c>
      <c r="AB271" s="25" t="str">
        <f t="shared" si="44"/>
        <v>DONE</v>
      </c>
      <c r="AC271" s="25"/>
      <c r="AD271" s="54" t="s">
        <v>1821</v>
      </c>
      <c r="AE271" s="76">
        <v>46142</v>
      </c>
      <c r="AF271" s="69" t="str">
        <f t="shared" si="45"/>
        <v>DONE</v>
      </c>
      <c r="AG271" s="69">
        <v>46146</v>
      </c>
      <c r="AH271" s="75"/>
      <c r="AI271" s="77" t="e">
        <f t="shared" ca="1" si="46"/>
        <v>#NAME?</v>
      </c>
      <c r="AJ271" s="80" t="str">
        <f t="array" ref="AJ271">IFERROR(INDEX('[1]Master Price'!$E:$E,MATCH(D271,'[1]Master Price'!$B:$B,0)),"0")</f>
        <v>0</v>
      </c>
      <c r="AK271" s="80">
        <f t="shared" si="47"/>
        <v>0</v>
      </c>
      <c r="AL271" s="82" t="str">
        <f t="shared" si="38"/>
        <v>0-day</v>
      </c>
      <c r="AM271" s="82" t="str">
        <f t="shared" si="48"/>
        <v>1-day</v>
      </c>
      <c r="AN271" s="82" t="str">
        <f t="shared" si="39"/>
        <v>0-day</v>
      </c>
      <c r="AO271" s="82" t="str">
        <f t="shared" si="31"/>
        <v>1-day</v>
      </c>
      <c r="AP271" s="82" t="str">
        <f t="shared" si="49"/>
        <v>0-day</v>
      </c>
      <c r="AQ271" s="82" t="str">
        <f t="shared" si="50"/>
        <v>0-day</v>
      </c>
      <c r="AR271" s="83"/>
      <c r="AS271" s="83">
        <f t="shared" si="51"/>
        <v>269</v>
      </c>
      <c r="AT271" s="88" t="str">
        <f t="shared" si="29"/>
        <v>GMIAMMIPT/2026/04/1382</v>
      </c>
      <c r="AU271" s="84" t="e">
        <f t="shared" ca="1" si="52"/>
        <v>#NAME?</v>
      </c>
      <c r="AV271" s="88" t="e">
        <f t="shared" ca="1" si="53"/>
        <v>#NAME?</v>
      </c>
      <c r="AW271" s="83" t="e">
        <f t="shared" ca="1" si="54"/>
        <v>#NAME?</v>
      </c>
      <c r="AX271" s="88" t="e">
        <f t="shared" ca="1" si="55"/>
        <v>#NAME?</v>
      </c>
      <c r="AY271" s="83">
        <f t="shared" si="56"/>
        <v>200001046607</v>
      </c>
      <c r="AZ271" s="22" t="e">
        <f t="shared" ca="1" si="57"/>
        <v>#NAME?</v>
      </c>
      <c r="BA271" s="88" t="e">
        <f t="shared" ca="1" si="58"/>
        <v>#NAME?</v>
      </c>
      <c r="BB271" s="88" t="e">
        <f t="shared" ca="1" si="59"/>
        <v>#NAME?</v>
      </c>
      <c r="BC271" s="91" t="e">
        <f t="shared" ca="1" si="60"/>
        <v>#NAME?</v>
      </c>
      <c r="BD271" s="91" t="e">
        <f t="shared" ca="1" si="61"/>
        <v>#NAME?</v>
      </c>
      <c r="BE271" s="88" t="e">
        <f t="shared" ca="1" si="62"/>
        <v>#NAME?</v>
      </c>
      <c r="BF271" s="22" t="e">
        <f t="shared" ca="1" si="63"/>
        <v>#NAME?</v>
      </c>
      <c r="BG271" s="22" t="e">
        <f t="shared" ca="1" si="64"/>
        <v>#NAME?</v>
      </c>
      <c r="BH271" s="22"/>
      <c r="BI271" s="22"/>
      <c r="BJ271" s="22"/>
      <c r="BK271" s="22"/>
      <c r="BL271" s="22"/>
      <c r="BM271" s="22"/>
      <c r="BN271" s="25"/>
      <c r="BO271" s="25"/>
    </row>
    <row r="272" spans="1:67" ht="13.5" customHeight="1" x14ac:dyDescent="0.35">
      <c r="A272" s="25">
        <f t="shared" si="40"/>
        <v>270</v>
      </c>
      <c r="B272" s="143">
        <v>46133</v>
      </c>
      <c r="C272" s="54" t="s">
        <v>1825</v>
      </c>
      <c r="D272" s="54" t="s">
        <v>781</v>
      </c>
      <c r="E272" s="56" t="s">
        <v>782</v>
      </c>
      <c r="F272" s="54">
        <v>1</v>
      </c>
      <c r="G272" s="54" t="s">
        <v>65</v>
      </c>
      <c r="H272" s="54" t="str">
        <f t="shared" si="41"/>
        <v>DONE</v>
      </c>
      <c r="I272" s="54" t="s">
        <v>1826</v>
      </c>
      <c r="J272" s="62" t="s">
        <v>73</v>
      </c>
      <c r="K272" s="62" t="s">
        <v>73</v>
      </c>
      <c r="L272" s="54"/>
      <c r="M272" s="25"/>
      <c r="N272" s="54" t="s">
        <v>161</v>
      </c>
      <c r="O272" s="114" t="s">
        <v>81</v>
      </c>
      <c r="P272" s="64" t="s">
        <v>87</v>
      </c>
      <c r="Q272" s="64" t="s">
        <v>1219</v>
      </c>
      <c r="R272" s="25">
        <v>200001046619</v>
      </c>
      <c r="S272" s="66">
        <v>46136</v>
      </c>
      <c r="T272" s="66" t="str">
        <f t="shared" si="42"/>
        <v>DONE</v>
      </c>
      <c r="U272" s="66">
        <v>46137</v>
      </c>
      <c r="V272" s="25">
        <v>7000242618</v>
      </c>
      <c r="W272" s="25">
        <v>45093</v>
      </c>
      <c r="X272" s="69">
        <v>46140</v>
      </c>
      <c r="Y272" s="69" t="str">
        <f t="shared" si="43"/>
        <v>DONE</v>
      </c>
      <c r="Z272" s="25">
        <v>49138</v>
      </c>
      <c r="AA272" s="69">
        <v>46142</v>
      </c>
      <c r="AB272" s="25" t="str">
        <f t="shared" si="44"/>
        <v>DONE</v>
      </c>
      <c r="AC272" s="25"/>
      <c r="AD272" s="54" t="s">
        <v>1827</v>
      </c>
      <c r="AE272" s="76">
        <v>46142</v>
      </c>
      <c r="AF272" s="69" t="str">
        <f t="shared" si="45"/>
        <v>DONE</v>
      </c>
      <c r="AG272" s="69">
        <v>46146</v>
      </c>
      <c r="AH272" s="75"/>
      <c r="AI272" s="77" t="e">
        <f t="shared" ca="1" si="46"/>
        <v>#NAME?</v>
      </c>
      <c r="AJ272" s="80" t="str">
        <f t="array" ref="AJ272">IFERROR(INDEX('[1]Master Price'!$E:$E,MATCH(D272,'[1]Master Price'!$B:$B,0)),"0")</f>
        <v>0</v>
      </c>
      <c r="AK272" s="80">
        <f t="shared" si="47"/>
        <v>0</v>
      </c>
      <c r="AL272" s="82" t="str">
        <f t="shared" si="38"/>
        <v>0-day</v>
      </c>
      <c r="AM272" s="82" t="str">
        <f t="shared" si="48"/>
        <v>1-day</v>
      </c>
      <c r="AN272" s="82" t="str">
        <f t="shared" si="39"/>
        <v>0-day</v>
      </c>
      <c r="AO272" s="82" t="str">
        <f t="shared" si="31"/>
        <v>2-day</v>
      </c>
      <c r="AP272" s="82" t="str">
        <f t="shared" si="49"/>
        <v>0-day</v>
      </c>
      <c r="AQ272" s="82" t="str">
        <f t="shared" si="50"/>
        <v>0-day</v>
      </c>
      <c r="AR272" s="83"/>
      <c r="AS272" s="83">
        <f t="shared" si="51"/>
        <v>270</v>
      </c>
      <c r="AT272" s="88" t="str">
        <f t="shared" si="29"/>
        <v>GMIAMMIPT/2026/04/1383</v>
      </c>
      <c r="AU272" s="84" t="e">
        <f t="shared" ca="1" si="52"/>
        <v>#NAME?</v>
      </c>
      <c r="AV272" s="88" t="e">
        <f t="shared" ca="1" si="53"/>
        <v>#NAME?</v>
      </c>
      <c r="AW272" s="83" t="e">
        <f t="shared" ca="1" si="54"/>
        <v>#NAME?</v>
      </c>
      <c r="AX272" s="88" t="e">
        <f t="shared" ca="1" si="55"/>
        <v>#NAME?</v>
      </c>
      <c r="AY272" s="83">
        <f t="shared" si="56"/>
        <v>200001046619</v>
      </c>
      <c r="AZ272" s="22" t="e">
        <f t="shared" ca="1" si="57"/>
        <v>#NAME?</v>
      </c>
      <c r="BA272" s="88" t="e">
        <f t="shared" ca="1" si="58"/>
        <v>#NAME?</v>
      </c>
      <c r="BB272" s="88" t="e">
        <f t="shared" ca="1" si="59"/>
        <v>#NAME?</v>
      </c>
      <c r="BC272" s="91" t="e">
        <f t="shared" ca="1" si="60"/>
        <v>#NAME?</v>
      </c>
      <c r="BD272" s="91" t="e">
        <f t="shared" ca="1" si="61"/>
        <v>#NAME?</v>
      </c>
      <c r="BE272" s="88" t="e">
        <f t="shared" ca="1" si="62"/>
        <v>#NAME?</v>
      </c>
      <c r="BF272" s="22" t="e">
        <f t="shared" ca="1" si="63"/>
        <v>#NAME?</v>
      </c>
      <c r="BG272" s="22" t="e">
        <f t="shared" ca="1" si="64"/>
        <v>#NAME?</v>
      </c>
      <c r="BH272" s="22"/>
      <c r="BI272" s="22"/>
      <c r="BJ272" s="22"/>
      <c r="BK272" s="22"/>
      <c r="BL272" s="22"/>
      <c r="BM272" s="22"/>
      <c r="BN272" s="25"/>
      <c r="BO272" s="25"/>
    </row>
    <row r="273" spans="1:67" ht="13.5" customHeight="1" x14ac:dyDescent="0.35">
      <c r="A273" s="25">
        <f t="shared" si="40"/>
        <v>271</v>
      </c>
      <c r="B273" s="143">
        <v>46133</v>
      </c>
      <c r="C273" s="54" t="s">
        <v>1830</v>
      </c>
      <c r="D273" s="54" t="s">
        <v>1776</v>
      </c>
      <c r="E273" s="56" t="s">
        <v>1777</v>
      </c>
      <c r="F273" s="54">
        <v>2</v>
      </c>
      <c r="G273" s="54" t="s">
        <v>65</v>
      </c>
      <c r="H273" s="54" t="str">
        <f t="shared" si="41"/>
        <v>DONE</v>
      </c>
      <c r="I273" s="54" t="s">
        <v>1251</v>
      </c>
      <c r="J273" s="58" t="s">
        <v>811</v>
      </c>
      <c r="K273" s="58" t="s">
        <v>812</v>
      </c>
      <c r="L273" s="54"/>
      <c r="M273" s="25"/>
      <c r="N273" s="54" t="s">
        <v>161</v>
      </c>
      <c r="O273" s="114" t="s">
        <v>81</v>
      </c>
      <c r="P273" s="64" t="s">
        <v>87</v>
      </c>
      <c r="Q273" s="64" t="s">
        <v>1831</v>
      </c>
      <c r="R273" s="25">
        <v>200001046604</v>
      </c>
      <c r="S273" s="66">
        <v>46136</v>
      </c>
      <c r="T273" s="66" t="str">
        <f t="shared" si="42"/>
        <v>DONE</v>
      </c>
      <c r="U273" s="66">
        <v>46137</v>
      </c>
      <c r="V273" s="25">
        <v>7000242611</v>
      </c>
      <c r="W273" s="25">
        <v>45441</v>
      </c>
      <c r="X273" s="69">
        <v>46149</v>
      </c>
      <c r="Y273" s="69" t="str">
        <f t="shared" si="43"/>
        <v>DONE</v>
      </c>
      <c r="Z273" s="25">
        <v>49486</v>
      </c>
      <c r="AA273" s="72">
        <v>46153</v>
      </c>
      <c r="AB273" s="25" t="str">
        <f t="shared" si="44"/>
        <v>DONE</v>
      </c>
      <c r="AC273" s="25"/>
      <c r="AD273" s="54" t="s">
        <v>1832</v>
      </c>
      <c r="AE273" s="76">
        <v>46153</v>
      </c>
      <c r="AF273" s="69" t="str">
        <f t="shared" si="45"/>
        <v>DONE</v>
      </c>
      <c r="AG273" s="76">
        <v>46155</v>
      </c>
      <c r="AH273" s="75"/>
      <c r="AI273" s="77" t="e">
        <f t="shared" ca="1" si="46"/>
        <v>#NAME?</v>
      </c>
      <c r="AJ273" s="80" t="str">
        <f t="array" ref="AJ273">IFERROR(INDEX('[1]Master Price'!$E:$E,MATCH(D273,'[1]Master Price'!$B:$B,0)),"0")</f>
        <v>0</v>
      </c>
      <c r="AK273" s="80">
        <f t="shared" si="47"/>
        <v>0</v>
      </c>
      <c r="AL273" s="82" t="str">
        <f t="shared" si="38"/>
        <v>0-day</v>
      </c>
      <c r="AM273" s="82" t="str">
        <f t="shared" si="48"/>
        <v>1-day</v>
      </c>
      <c r="AN273" s="82" t="str">
        <f t="shared" si="39"/>
        <v>0-day</v>
      </c>
      <c r="AO273" s="82" t="str">
        <f t="shared" si="31"/>
        <v>4-day</v>
      </c>
      <c r="AP273" s="82" t="str">
        <f t="shared" si="49"/>
        <v>0-day</v>
      </c>
      <c r="AQ273" s="82" t="str">
        <f t="shared" si="50"/>
        <v>0-day</v>
      </c>
      <c r="AR273" s="83"/>
      <c r="AS273" s="83">
        <f t="shared" si="51"/>
        <v>271</v>
      </c>
      <c r="AT273" s="88" t="str">
        <f t="shared" si="29"/>
        <v>GMIAMMIPT/2026/04/1384</v>
      </c>
      <c r="AU273" s="84" t="e">
        <f t="shared" ca="1" si="52"/>
        <v>#NAME?</v>
      </c>
      <c r="AV273" s="88" t="e">
        <f t="shared" ca="1" si="53"/>
        <v>#NAME?</v>
      </c>
      <c r="AW273" s="83" t="e">
        <f t="shared" ca="1" si="54"/>
        <v>#NAME?</v>
      </c>
      <c r="AX273" s="88" t="e">
        <f t="shared" ca="1" si="55"/>
        <v>#NAME?</v>
      </c>
      <c r="AY273" s="83">
        <f t="shared" si="56"/>
        <v>200001046604</v>
      </c>
      <c r="AZ273" s="22" t="e">
        <f t="shared" ca="1" si="57"/>
        <v>#NAME?</v>
      </c>
      <c r="BA273" s="88" t="e">
        <f t="shared" ca="1" si="58"/>
        <v>#NAME?</v>
      </c>
      <c r="BB273" s="88" t="e">
        <f t="shared" ca="1" si="59"/>
        <v>#NAME?</v>
      </c>
      <c r="BC273" s="91" t="e">
        <f t="shared" ca="1" si="60"/>
        <v>#NAME?</v>
      </c>
      <c r="BD273" s="91" t="e">
        <f t="shared" ca="1" si="61"/>
        <v>#NAME?</v>
      </c>
      <c r="BE273" s="88" t="e">
        <f t="shared" ca="1" si="62"/>
        <v>#NAME?</v>
      </c>
      <c r="BF273" s="22" t="e">
        <f t="shared" ca="1" si="63"/>
        <v>#NAME?</v>
      </c>
      <c r="BG273" s="22" t="e">
        <f t="shared" ca="1" si="64"/>
        <v>#NAME?</v>
      </c>
      <c r="BH273" s="22"/>
      <c r="BI273" s="22"/>
      <c r="BJ273" s="22"/>
      <c r="BK273" s="22"/>
      <c r="BL273" s="22"/>
      <c r="BM273" s="22"/>
      <c r="BN273" s="25"/>
      <c r="BO273" s="25"/>
    </row>
    <row r="274" spans="1:67" ht="13.5" customHeight="1" x14ac:dyDescent="0.35">
      <c r="A274" s="25">
        <f t="shared" si="40"/>
        <v>272</v>
      </c>
      <c r="B274" s="143">
        <v>46133</v>
      </c>
      <c r="C274" s="54" t="s">
        <v>1833</v>
      </c>
      <c r="D274" s="54" t="s">
        <v>1834</v>
      </c>
      <c r="E274" s="56" t="s">
        <v>1835</v>
      </c>
      <c r="F274" s="54">
        <v>2</v>
      </c>
      <c r="G274" s="54" t="s">
        <v>65</v>
      </c>
      <c r="H274" s="54" t="str">
        <f t="shared" si="41"/>
        <v>DONE</v>
      </c>
      <c r="I274" s="54" t="s">
        <v>1148</v>
      </c>
      <c r="J274" s="58" t="s">
        <v>74</v>
      </c>
      <c r="K274" s="58" t="s">
        <v>75</v>
      </c>
      <c r="L274" s="54"/>
      <c r="M274" s="25"/>
      <c r="N274" s="54" t="s">
        <v>161</v>
      </c>
      <c r="O274" s="114" t="s">
        <v>81</v>
      </c>
      <c r="P274" s="64" t="s">
        <v>87</v>
      </c>
      <c r="Q274" s="64" t="s">
        <v>1831</v>
      </c>
      <c r="R274" s="25">
        <v>200001046606</v>
      </c>
      <c r="S274" s="66">
        <v>46136</v>
      </c>
      <c r="T274" s="66" t="str">
        <f t="shared" si="42"/>
        <v>DONE</v>
      </c>
      <c r="U274" s="66">
        <v>46137</v>
      </c>
      <c r="V274" s="25">
        <v>7000242612</v>
      </c>
      <c r="W274" s="25">
        <v>45088</v>
      </c>
      <c r="X274" s="69">
        <v>46140</v>
      </c>
      <c r="Y274" s="69" t="str">
        <f t="shared" si="43"/>
        <v>DONE</v>
      </c>
      <c r="Z274" s="25">
        <v>49134</v>
      </c>
      <c r="AA274" s="69">
        <v>46142</v>
      </c>
      <c r="AB274" s="25" t="str">
        <f t="shared" si="44"/>
        <v>DONE</v>
      </c>
      <c r="AC274" s="25"/>
      <c r="AD274" s="54" t="s">
        <v>1836</v>
      </c>
      <c r="AE274" s="76">
        <v>46142</v>
      </c>
      <c r="AF274" s="69" t="str">
        <f t="shared" si="45"/>
        <v>DONE</v>
      </c>
      <c r="AG274" s="69">
        <v>46146</v>
      </c>
      <c r="AH274" s="75"/>
      <c r="AI274" s="77" t="e">
        <f t="shared" ca="1" si="46"/>
        <v>#NAME?</v>
      </c>
      <c r="AJ274" s="80" t="str">
        <f t="array" ref="AJ274">IFERROR(INDEX('[1]Master Price'!$E:$E,MATCH(D274,'[1]Master Price'!$B:$B,0)),"0")</f>
        <v>0</v>
      </c>
      <c r="AK274" s="80">
        <f t="shared" si="47"/>
        <v>0</v>
      </c>
      <c r="AL274" s="82" t="str">
        <f t="shared" si="38"/>
        <v>0-day</v>
      </c>
      <c r="AM274" s="82" t="str">
        <f t="shared" si="48"/>
        <v>1-day</v>
      </c>
      <c r="AN274" s="82" t="str">
        <f t="shared" si="39"/>
        <v>0-day</v>
      </c>
      <c r="AO274" s="82" t="str">
        <f t="shared" si="31"/>
        <v>2-day</v>
      </c>
      <c r="AP274" s="82" t="str">
        <f t="shared" si="49"/>
        <v>0-day</v>
      </c>
      <c r="AQ274" s="82" t="str">
        <f t="shared" si="50"/>
        <v>0-day</v>
      </c>
      <c r="AR274" s="83"/>
      <c r="AS274" s="83">
        <f t="shared" si="51"/>
        <v>272</v>
      </c>
      <c r="AT274" s="88" t="str">
        <f t="shared" si="29"/>
        <v>GMIAMMIPT/2026/04/1385</v>
      </c>
      <c r="AU274" s="84" t="e">
        <f t="shared" ca="1" si="52"/>
        <v>#NAME?</v>
      </c>
      <c r="AV274" s="88" t="e">
        <f t="shared" ca="1" si="53"/>
        <v>#NAME?</v>
      </c>
      <c r="AW274" s="83" t="e">
        <f t="shared" ca="1" si="54"/>
        <v>#NAME?</v>
      </c>
      <c r="AX274" s="88" t="e">
        <f t="shared" ca="1" si="55"/>
        <v>#NAME?</v>
      </c>
      <c r="AY274" s="83">
        <f t="shared" si="56"/>
        <v>200001046606</v>
      </c>
      <c r="AZ274" s="22" t="e">
        <f t="shared" ca="1" si="57"/>
        <v>#NAME?</v>
      </c>
      <c r="BA274" s="88" t="e">
        <f t="shared" ca="1" si="58"/>
        <v>#NAME?</v>
      </c>
      <c r="BB274" s="88" t="e">
        <f t="shared" ca="1" si="59"/>
        <v>#NAME?</v>
      </c>
      <c r="BC274" s="91" t="e">
        <f t="shared" ca="1" si="60"/>
        <v>#NAME?</v>
      </c>
      <c r="BD274" s="91" t="e">
        <f t="shared" ca="1" si="61"/>
        <v>#NAME?</v>
      </c>
      <c r="BE274" s="88" t="e">
        <f t="shared" ca="1" si="62"/>
        <v>#NAME?</v>
      </c>
      <c r="BF274" s="22" t="e">
        <f t="shared" ca="1" si="63"/>
        <v>#NAME?</v>
      </c>
      <c r="BG274" s="22" t="e">
        <f t="shared" ca="1" si="64"/>
        <v>#NAME?</v>
      </c>
      <c r="BH274" s="22"/>
      <c r="BI274" s="22"/>
      <c r="BJ274" s="22"/>
      <c r="BK274" s="22"/>
      <c r="BL274" s="22"/>
      <c r="BM274" s="22"/>
      <c r="BN274" s="25"/>
      <c r="BO274" s="25"/>
    </row>
    <row r="275" spans="1:67" ht="13.5" customHeight="1" x14ac:dyDescent="0.35">
      <c r="A275" s="25">
        <f t="shared" si="40"/>
        <v>273</v>
      </c>
      <c r="B275" s="143">
        <v>46129</v>
      </c>
      <c r="C275" s="54" t="s">
        <v>1837</v>
      </c>
      <c r="D275" s="54" t="s">
        <v>115</v>
      </c>
      <c r="E275" s="56" t="s">
        <v>116</v>
      </c>
      <c r="F275" s="54">
        <v>1</v>
      </c>
      <c r="G275" s="54" t="s">
        <v>65</v>
      </c>
      <c r="H275" s="54" t="str">
        <f t="shared" si="41"/>
        <v>DONE</v>
      </c>
      <c r="I275" s="54" t="s">
        <v>867</v>
      </c>
      <c r="J275" s="58" t="s">
        <v>868</v>
      </c>
      <c r="K275" s="58" t="s">
        <v>79</v>
      </c>
      <c r="L275" s="54">
        <v>7530</v>
      </c>
      <c r="M275" s="25"/>
      <c r="N275" s="54" t="s">
        <v>300</v>
      </c>
      <c r="O275" s="96" t="s">
        <v>85</v>
      </c>
      <c r="P275" s="64" t="s">
        <v>87</v>
      </c>
      <c r="Q275" s="64" t="s">
        <v>121</v>
      </c>
      <c r="R275" s="25">
        <v>200001047241</v>
      </c>
      <c r="S275" s="66">
        <v>46136</v>
      </c>
      <c r="T275" s="66" t="str">
        <f t="shared" si="42"/>
        <v>DONE</v>
      </c>
      <c r="U275" s="66">
        <v>46137</v>
      </c>
      <c r="V275" s="25">
        <v>7000242666</v>
      </c>
      <c r="W275" s="25">
        <v>45096</v>
      </c>
      <c r="X275" s="69">
        <v>46141</v>
      </c>
      <c r="Y275" s="69" t="str">
        <f t="shared" si="43"/>
        <v>DONE</v>
      </c>
      <c r="Z275" s="25">
        <v>49141</v>
      </c>
      <c r="AA275" s="69">
        <v>46142</v>
      </c>
      <c r="AB275" s="25" t="str">
        <f t="shared" si="44"/>
        <v>DONE</v>
      </c>
      <c r="AC275" s="25"/>
      <c r="AD275" s="54" t="s">
        <v>1838</v>
      </c>
      <c r="AE275" s="76">
        <v>46142</v>
      </c>
      <c r="AF275" s="69" t="str">
        <f t="shared" si="45"/>
        <v>DONE</v>
      </c>
      <c r="AG275" s="69">
        <v>46146</v>
      </c>
      <c r="AH275" s="75"/>
      <c r="AI275" s="77" t="e">
        <f t="shared" ca="1" si="46"/>
        <v>#NAME?</v>
      </c>
      <c r="AJ275" s="80" t="str">
        <f t="array" ref="AJ275">IFERROR(INDEX('[1]Master Price'!$E:$E,MATCH(D275,'[1]Master Price'!$B:$B,0)),"0")</f>
        <v>0</v>
      </c>
      <c r="AK275" s="80">
        <f t="shared" si="47"/>
        <v>0</v>
      </c>
      <c r="AL275" s="82" t="str">
        <f t="shared" si="38"/>
        <v>0-day</v>
      </c>
      <c r="AM275" s="82" t="str">
        <f t="shared" si="48"/>
        <v>1-day</v>
      </c>
      <c r="AN275" s="82" t="str">
        <f t="shared" si="39"/>
        <v>0-day</v>
      </c>
      <c r="AO275" s="82" t="str">
        <f t="shared" si="31"/>
        <v>1-day</v>
      </c>
      <c r="AP275" s="82" t="str">
        <f t="shared" si="49"/>
        <v>0-day</v>
      </c>
      <c r="AQ275" s="82" t="str">
        <f t="shared" si="50"/>
        <v>0-day</v>
      </c>
      <c r="AR275" s="83"/>
      <c r="AS275" s="83">
        <f t="shared" si="51"/>
        <v>273</v>
      </c>
      <c r="AT275" s="88" t="str">
        <f t="shared" si="29"/>
        <v>GMIAMMIPT/2026/04/1386</v>
      </c>
      <c r="AU275" s="84" t="e">
        <f t="shared" ca="1" si="52"/>
        <v>#NAME?</v>
      </c>
      <c r="AV275" s="88" t="e">
        <f t="shared" ca="1" si="53"/>
        <v>#NAME?</v>
      </c>
      <c r="AW275" s="83" t="e">
        <f t="shared" ca="1" si="54"/>
        <v>#NAME?</v>
      </c>
      <c r="AX275" s="88" t="e">
        <f t="shared" ca="1" si="55"/>
        <v>#NAME?</v>
      </c>
      <c r="AY275" s="83">
        <f t="shared" si="56"/>
        <v>200001047241</v>
      </c>
      <c r="AZ275" s="22" t="e">
        <f t="shared" ca="1" si="57"/>
        <v>#NAME?</v>
      </c>
      <c r="BA275" s="88" t="e">
        <f t="shared" ca="1" si="58"/>
        <v>#NAME?</v>
      </c>
      <c r="BB275" s="88" t="e">
        <f t="shared" ca="1" si="59"/>
        <v>#NAME?</v>
      </c>
      <c r="BC275" s="91" t="e">
        <f t="shared" ca="1" si="60"/>
        <v>#NAME?</v>
      </c>
      <c r="BD275" s="91" t="e">
        <f t="shared" ca="1" si="61"/>
        <v>#NAME?</v>
      </c>
      <c r="BE275" s="88" t="e">
        <f t="shared" ca="1" si="62"/>
        <v>#NAME?</v>
      </c>
      <c r="BF275" s="22" t="e">
        <f t="shared" ca="1" si="63"/>
        <v>#NAME?</v>
      </c>
      <c r="BG275" s="22" t="e">
        <f t="shared" ca="1" si="64"/>
        <v>#NAME?</v>
      </c>
      <c r="BH275" s="22"/>
      <c r="BI275" s="22"/>
      <c r="BJ275" s="22"/>
      <c r="BK275" s="22"/>
      <c r="BL275" s="22"/>
      <c r="BM275" s="22"/>
      <c r="BN275" s="25"/>
      <c r="BO275" s="25"/>
    </row>
    <row r="276" spans="1:67" ht="13.5" customHeight="1" x14ac:dyDescent="0.35">
      <c r="A276" s="25">
        <f t="shared" si="40"/>
        <v>274</v>
      </c>
      <c r="B276" s="143">
        <v>46129</v>
      </c>
      <c r="C276" s="54" t="s">
        <v>1837</v>
      </c>
      <c r="D276" s="54" t="s">
        <v>971</v>
      </c>
      <c r="E276" s="56" t="s">
        <v>972</v>
      </c>
      <c r="F276" s="54">
        <v>1</v>
      </c>
      <c r="G276" s="54" t="s">
        <v>65</v>
      </c>
      <c r="H276" s="54" t="str">
        <f t="shared" si="41"/>
        <v>DONE</v>
      </c>
      <c r="I276" s="54" t="s">
        <v>867</v>
      </c>
      <c r="J276" s="58" t="s">
        <v>868</v>
      </c>
      <c r="K276" s="58" t="s">
        <v>79</v>
      </c>
      <c r="L276" s="54">
        <v>7530</v>
      </c>
      <c r="M276" s="25"/>
      <c r="N276" s="54" t="s">
        <v>300</v>
      </c>
      <c r="O276" s="96" t="s">
        <v>85</v>
      </c>
      <c r="P276" s="64" t="s">
        <v>87</v>
      </c>
      <c r="Q276" s="64" t="s">
        <v>121</v>
      </c>
      <c r="R276" s="25">
        <v>200001047241</v>
      </c>
      <c r="S276" s="66">
        <v>46136</v>
      </c>
      <c r="T276" s="66" t="str">
        <f t="shared" si="42"/>
        <v>DONE</v>
      </c>
      <c r="U276" s="66">
        <v>46137</v>
      </c>
      <c r="V276" s="25">
        <v>7000242666</v>
      </c>
      <c r="W276" s="25">
        <v>45096</v>
      </c>
      <c r="X276" s="69">
        <v>46141</v>
      </c>
      <c r="Y276" s="69" t="str">
        <f t="shared" si="43"/>
        <v>DONE</v>
      </c>
      <c r="Z276" s="25">
        <v>49141</v>
      </c>
      <c r="AA276" s="69">
        <v>46142</v>
      </c>
      <c r="AB276" s="25" t="str">
        <f t="shared" si="44"/>
        <v>DONE</v>
      </c>
      <c r="AC276" s="25"/>
      <c r="AD276" s="54" t="s">
        <v>1838</v>
      </c>
      <c r="AE276" s="76">
        <v>46142</v>
      </c>
      <c r="AF276" s="69" t="str">
        <f t="shared" si="45"/>
        <v>DONE</v>
      </c>
      <c r="AG276" s="69">
        <v>46146</v>
      </c>
      <c r="AH276" s="75"/>
      <c r="AI276" s="77" t="e">
        <f t="shared" ca="1" si="46"/>
        <v>#NAME?</v>
      </c>
      <c r="AJ276" s="80" t="str">
        <f t="array" ref="AJ276">IFERROR(INDEX('[1]Master Price'!$E:$E,MATCH(D276,'[1]Master Price'!$B:$B,0)),"0")</f>
        <v>0</v>
      </c>
      <c r="AK276" s="80">
        <f t="shared" si="47"/>
        <v>0</v>
      </c>
      <c r="AL276" s="82" t="str">
        <f t="shared" si="38"/>
        <v>0-day</v>
      </c>
      <c r="AM276" s="82" t="str">
        <f t="shared" si="48"/>
        <v>1-day</v>
      </c>
      <c r="AN276" s="82" t="str">
        <f t="shared" si="39"/>
        <v>0-day</v>
      </c>
      <c r="AO276" s="82" t="str">
        <f t="shared" si="31"/>
        <v>1-day</v>
      </c>
      <c r="AP276" s="82" t="str">
        <f t="shared" si="49"/>
        <v>0-day</v>
      </c>
      <c r="AQ276" s="82" t="str">
        <f t="shared" si="50"/>
        <v>0-day</v>
      </c>
      <c r="AR276" s="83"/>
      <c r="AS276" s="83">
        <f t="shared" si="51"/>
        <v>274</v>
      </c>
      <c r="AT276" s="88" t="str">
        <f t="shared" si="29"/>
        <v>GMIAMMIPT/2026/04/1386</v>
      </c>
      <c r="AU276" s="84" t="e">
        <f t="shared" ca="1" si="52"/>
        <v>#NAME?</v>
      </c>
      <c r="AV276" s="88" t="e">
        <f t="shared" ca="1" si="53"/>
        <v>#NAME?</v>
      </c>
      <c r="AW276" s="83" t="e">
        <f t="shared" ca="1" si="54"/>
        <v>#NAME?</v>
      </c>
      <c r="AX276" s="88" t="e">
        <f t="shared" ca="1" si="55"/>
        <v>#NAME?</v>
      </c>
      <c r="AY276" s="83">
        <f t="shared" si="56"/>
        <v>200001047241</v>
      </c>
      <c r="AZ276" s="22" t="e">
        <f t="shared" ca="1" si="57"/>
        <v>#NAME?</v>
      </c>
      <c r="BA276" s="88" t="e">
        <f t="shared" ca="1" si="58"/>
        <v>#NAME?</v>
      </c>
      <c r="BB276" s="88" t="e">
        <f t="shared" ca="1" si="59"/>
        <v>#NAME?</v>
      </c>
      <c r="BC276" s="91" t="e">
        <f t="shared" ca="1" si="60"/>
        <v>#NAME?</v>
      </c>
      <c r="BD276" s="91" t="e">
        <f t="shared" ca="1" si="61"/>
        <v>#NAME?</v>
      </c>
      <c r="BE276" s="88" t="e">
        <f t="shared" ca="1" si="62"/>
        <v>#NAME?</v>
      </c>
      <c r="BF276" s="22" t="e">
        <f t="shared" ca="1" si="63"/>
        <v>#NAME?</v>
      </c>
      <c r="BG276" s="22" t="e">
        <f t="shared" ca="1" si="64"/>
        <v>#NAME?</v>
      </c>
      <c r="BH276" s="22"/>
      <c r="BI276" s="22"/>
      <c r="BJ276" s="22"/>
      <c r="BK276" s="22"/>
      <c r="BL276" s="22"/>
      <c r="BM276" s="22"/>
      <c r="BN276" s="25"/>
      <c r="BO276" s="25"/>
    </row>
    <row r="277" spans="1:67" ht="13.5" customHeight="1" x14ac:dyDescent="0.35">
      <c r="A277" s="25">
        <f t="shared" si="40"/>
        <v>275</v>
      </c>
      <c r="B277" s="143">
        <v>46129</v>
      </c>
      <c r="C277" s="54" t="s">
        <v>1837</v>
      </c>
      <c r="D277" s="54" t="s">
        <v>153</v>
      </c>
      <c r="E277" s="56" t="s">
        <v>154</v>
      </c>
      <c r="F277" s="54">
        <v>1</v>
      </c>
      <c r="G277" s="54" t="s">
        <v>65</v>
      </c>
      <c r="H277" s="54" t="str">
        <f t="shared" si="41"/>
        <v>DONE</v>
      </c>
      <c r="I277" s="54" t="s">
        <v>867</v>
      </c>
      <c r="J277" s="58" t="s">
        <v>868</v>
      </c>
      <c r="K277" s="58" t="s">
        <v>79</v>
      </c>
      <c r="L277" s="60">
        <v>7530</v>
      </c>
      <c r="M277" s="25"/>
      <c r="N277" s="54" t="s">
        <v>300</v>
      </c>
      <c r="O277" s="96" t="s">
        <v>85</v>
      </c>
      <c r="P277" s="64" t="s">
        <v>87</v>
      </c>
      <c r="Q277" s="64" t="s">
        <v>121</v>
      </c>
      <c r="R277" s="25">
        <v>200001047241</v>
      </c>
      <c r="S277" s="66">
        <v>46136</v>
      </c>
      <c r="T277" s="66" t="str">
        <f t="shared" si="42"/>
        <v>DONE</v>
      </c>
      <c r="U277" s="66">
        <v>46137</v>
      </c>
      <c r="V277" s="25">
        <v>7000242666</v>
      </c>
      <c r="W277" s="25">
        <v>45096</v>
      </c>
      <c r="X277" s="69">
        <v>46141</v>
      </c>
      <c r="Y277" s="69" t="str">
        <f t="shared" si="43"/>
        <v>DONE</v>
      </c>
      <c r="Z277" s="25">
        <v>49141</v>
      </c>
      <c r="AA277" s="69">
        <v>46142</v>
      </c>
      <c r="AB277" s="25" t="str">
        <f t="shared" si="44"/>
        <v>DONE</v>
      </c>
      <c r="AC277" s="25"/>
      <c r="AD277" s="54" t="s">
        <v>1838</v>
      </c>
      <c r="AE277" s="76">
        <v>46142</v>
      </c>
      <c r="AF277" s="69" t="str">
        <f t="shared" si="45"/>
        <v>DONE</v>
      </c>
      <c r="AG277" s="69">
        <v>46146</v>
      </c>
      <c r="AH277" s="75"/>
      <c r="AI277" s="77" t="e">
        <f t="shared" ca="1" si="46"/>
        <v>#NAME?</v>
      </c>
      <c r="AJ277" s="80" t="str">
        <f t="array" ref="AJ277">IFERROR(INDEX('[1]Master Price'!$E:$E,MATCH(D277,'[1]Master Price'!$B:$B,0)),"0")</f>
        <v>0</v>
      </c>
      <c r="AK277" s="80">
        <f t="shared" si="47"/>
        <v>0</v>
      </c>
      <c r="AL277" s="82" t="str">
        <f t="shared" si="38"/>
        <v>0-day</v>
      </c>
      <c r="AM277" s="82" t="str">
        <f t="shared" si="48"/>
        <v>1-day</v>
      </c>
      <c r="AN277" s="82" t="str">
        <f t="shared" si="39"/>
        <v>0-day</v>
      </c>
      <c r="AO277" s="82" t="str">
        <f t="shared" si="31"/>
        <v>1-day</v>
      </c>
      <c r="AP277" s="82" t="str">
        <f t="shared" si="49"/>
        <v>0-day</v>
      </c>
      <c r="AQ277" s="82" t="str">
        <f t="shared" si="50"/>
        <v>0-day</v>
      </c>
      <c r="AR277" s="83"/>
      <c r="AS277" s="83">
        <f t="shared" si="51"/>
        <v>275</v>
      </c>
      <c r="AT277" s="88" t="str">
        <f t="shared" si="29"/>
        <v>GMIAMMIPT/2026/04/1386</v>
      </c>
      <c r="AU277" s="84" t="e">
        <f t="shared" ca="1" si="52"/>
        <v>#NAME?</v>
      </c>
      <c r="AV277" s="88" t="e">
        <f t="shared" ca="1" si="53"/>
        <v>#NAME?</v>
      </c>
      <c r="AW277" s="83" t="e">
        <f t="shared" ca="1" si="54"/>
        <v>#NAME?</v>
      </c>
      <c r="AX277" s="88" t="e">
        <f t="shared" ca="1" si="55"/>
        <v>#NAME?</v>
      </c>
      <c r="AY277" s="83">
        <f t="shared" si="56"/>
        <v>200001047241</v>
      </c>
      <c r="AZ277" s="22" t="e">
        <f t="shared" ca="1" si="57"/>
        <v>#NAME?</v>
      </c>
      <c r="BA277" s="88" t="e">
        <f t="shared" ca="1" si="58"/>
        <v>#NAME?</v>
      </c>
      <c r="BB277" s="88" t="e">
        <f t="shared" ca="1" si="59"/>
        <v>#NAME?</v>
      </c>
      <c r="BC277" s="91" t="e">
        <f t="shared" ca="1" si="60"/>
        <v>#NAME?</v>
      </c>
      <c r="BD277" s="91" t="e">
        <f t="shared" ca="1" si="61"/>
        <v>#NAME?</v>
      </c>
      <c r="BE277" s="88" t="e">
        <f t="shared" ca="1" si="62"/>
        <v>#NAME?</v>
      </c>
      <c r="BF277" s="22" t="e">
        <f t="shared" ca="1" si="63"/>
        <v>#NAME?</v>
      </c>
      <c r="BG277" s="22" t="e">
        <f t="shared" ca="1" si="64"/>
        <v>#NAME?</v>
      </c>
      <c r="BH277" s="22"/>
      <c r="BI277" s="22"/>
      <c r="BJ277" s="22"/>
      <c r="BK277" s="22"/>
      <c r="BL277" s="22"/>
      <c r="BM277" s="22"/>
      <c r="BN277" s="25"/>
      <c r="BO277" s="25"/>
    </row>
    <row r="278" spans="1:67" ht="13.5" customHeight="1" x14ac:dyDescent="0.35">
      <c r="A278" s="25">
        <f t="shared" si="40"/>
        <v>276</v>
      </c>
      <c r="B278" s="143">
        <v>46129</v>
      </c>
      <c r="C278" s="54" t="s">
        <v>1837</v>
      </c>
      <c r="D278" s="54" t="s">
        <v>136</v>
      </c>
      <c r="E278" s="56" t="s">
        <v>137</v>
      </c>
      <c r="F278" s="54">
        <v>1</v>
      </c>
      <c r="G278" s="54" t="s">
        <v>65</v>
      </c>
      <c r="H278" s="54" t="str">
        <f t="shared" si="41"/>
        <v>DONE</v>
      </c>
      <c r="I278" s="54" t="s">
        <v>867</v>
      </c>
      <c r="J278" s="58" t="s">
        <v>868</v>
      </c>
      <c r="K278" s="58" t="s">
        <v>79</v>
      </c>
      <c r="L278" s="60">
        <v>7530</v>
      </c>
      <c r="M278" s="25"/>
      <c r="N278" s="54" t="s">
        <v>300</v>
      </c>
      <c r="O278" s="96" t="s">
        <v>85</v>
      </c>
      <c r="P278" s="64" t="s">
        <v>87</v>
      </c>
      <c r="Q278" s="64" t="s">
        <v>121</v>
      </c>
      <c r="R278" s="25">
        <v>200001047241</v>
      </c>
      <c r="S278" s="66">
        <v>46136</v>
      </c>
      <c r="T278" s="66" t="str">
        <f t="shared" si="42"/>
        <v>DONE</v>
      </c>
      <c r="U278" s="66">
        <v>46137</v>
      </c>
      <c r="V278" s="25">
        <v>7000242666</v>
      </c>
      <c r="W278" s="25">
        <v>45096</v>
      </c>
      <c r="X278" s="69">
        <v>46141</v>
      </c>
      <c r="Y278" s="69" t="str">
        <f t="shared" si="43"/>
        <v>DONE</v>
      </c>
      <c r="Z278" s="25">
        <v>49141</v>
      </c>
      <c r="AA278" s="69">
        <v>46142</v>
      </c>
      <c r="AB278" s="25" t="str">
        <f t="shared" si="44"/>
        <v>DONE</v>
      </c>
      <c r="AC278" s="25"/>
      <c r="AD278" s="54" t="s">
        <v>1838</v>
      </c>
      <c r="AE278" s="76">
        <v>46142</v>
      </c>
      <c r="AF278" s="69" t="str">
        <f t="shared" si="45"/>
        <v>DONE</v>
      </c>
      <c r="AG278" s="69">
        <v>46146</v>
      </c>
      <c r="AH278" s="75"/>
      <c r="AI278" s="77" t="e">
        <f t="shared" ca="1" si="46"/>
        <v>#NAME?</v>
      </c>
      <c r="AJ278" s="80" t="str">
        <f t="array" ref="AJ278">IFERROR(INDEX('[1]Master Price'!$E:$E,MATCH(D278,'[1]Master Price'!$B:$B,0)),"0")</f>
        <v>0</v>
      </c>
      <c r="AK278" s="80">
        <f t="shared" si="47"/>
        <v>0</v>
      </c>
      <c r="AL278" s="82" t="str">
        <f t="shared" si="38"/>
        <v>0-day</v>
      </c>
      <c r="AM278" s="82" t="str">
        <f t="shared" si="48"/>
        <v>1-day</v>
      </c>
      <c r="AN278" s="82" t="str">
        <f t="shared" si="39"/>
        <v>0-day</v>
      </c>
      <c r="AO278" s="82" t="str">
        <f t="shared" si="31"/>
        <v>1-day</v>
      </c>
      <c r="AP278" s="82" t="str">
        <f t="shared" si="49"/>
        <v>0-day</v>
      </c>
      <c r="AQ278" s="82" t="str">
        <f t="shared" si="50"/>
        <v>0-day</v>
      </c>
      <c r="AR278" s="83"/>
      <c r="AS278" s="83">
        <f t="shared" si="51"/>
        <v>276</v>
      </c>
      <c r="AT278" s="88" t="str">
        <f t="shared" si="29"/>
        <v>GMIAMMIPT/2026/04/1386</v>
      </c>
      <c r="AU278" s="84" t="e">
        <f t="shared" ca="1" si="52"/>
        <v>#NAME?</v>
      </c>
      <c r="AV278" s="88" t="e">
        <f t="shared" ca="1" si="53"/>
        <v>#NAME?</v>
      </c>
      <c r="AW278" s="83" t="e">
        <f t="shared" ca="1" si="54"/>
        <v>#NAME?</v>
      </c>
      <c r="AX278" s="88" t="e">
        <f t="shared" ca="1" si="55"/>
        <v>#NAME?</v>
      </c>
      <c r="AY278" s="83">
        <f t="shared" si="56"/>
        <v>200001047241</v>
      </c>
      <c r="AZ278" s="22" t="e">
        <f t="shared" ca="1" si="57"/>
        <v>#NAME?</v>
      </c>
      <c r="BA278" s="88" t="e">
        <f t="shared" ca="1" si="58"/>
        <v>#NAME?</v>
      </c>
      <c r="BB278" s="88" t="e">
        <f t="shared" ca="1" si="59"/>
        <v>#NAME?</v>
      </c>
      <c r="BC278" s="91" t="e">
        <f t="shared" ca="1" si="60"/>
        <v>#NAME?</v>
      </c>
      <c r="BD278" s="91" t="e">
        <f t="shared" ca="1" si="61"/>
        <v>#NAME?</v>
      </c>
      <c r="BE278" s="88" t="e">
        <f t="shared" ca="1" si="62"/>
        <v>#NAME?</v>
      </c>
      <c r="BF278" s="22" t="e">
        <f t="shared" ca="1" si="63"/>
        <v>#NAME?</v>
      </c>
      <c r="BG278" s="22" t="e">
        <f t="shared" ca="1" si="64"/>
        <v>#NAME?</v>
      </c>
      <c r="BH278" s="22"/>
      <c r="BI278" s="22"/>
      <c r="BJ278" s="22"/>
      <c r="BK278" s="22"/>
      <c r="BL278" s="22"/>
      <c r="BM278" s="22"/>
      <c r="BN278" s="25"/>
      <c r="BO278" s="25"/>
    </row>
    <row r="279" spans="1:67" ht="13.5" customHeight="1" x14ac:dyDescent="0.35">
      <c r="A279" s="25">
        <f t="shared" si="40"/>
        <v>277</v>
      </c>
      <c r="B279" s="143">
        <v>46131</v>
      </c>
      <c r="C279" s="54" t="s">
        <v>1841</v>
      </c>
      <c r="D279" s="54" t="s">
        <v>115</v>
      </c>
      <c r="E279" s="56" t="s">
        <v>116</v>
      </c>
      <c r="F279" s="54">
        <v>1</v>
      </c>
      <c r="G279" s="54" t="s">
        <v>65</v>
      </c>
      <c r="H279" s="54" t="str">
        <f t="shared" si="41"/>
        <v>DONE</v>
      </c>
      <c r="I279" s="54" t="s">
        <v>299</v>
      </c>
      <c r="J279" s="58" t="s">
        <v>146</v>
      </c>
      <c r="K279" s="58" t="s">
        <v>79</v>
      </c>
      <c r="L279" s="60">
        <v>34080</v>
      </c>
      <c r="M279" s="25"/>
      <c r="N279" s="54" t="s">
        <v>283</v>
      </c>
      <c r="O279" s="98" t="s">
        <v>91</v>
      </c>
      <c r="P279" s="64" t="s">
        <v>87</v>
      </c>
      <c r="Q279" s="64" t="s">
        <v>87</v>
      </c>
      <c r="R279" s="25">
        <v>200001047238</v>
      </c>
      <c r="S279" s="66">
        <v>46136</v>
      </c>
      <c r="T279" s="66" t="str">
        <f t="shared" si="42"/>
        <v>DONE</v>
      </c>
      <c r="U279" s="66">
        <v>46137</v>
      </c>
      <c r="V279" s="25">
        <v>7000242606</v>
      </c>
      <c r="W279" s="25">
        <v>45084</v>
      </c>
      <c r="X279" s="69">
        <v>46140</v>
      </c>
      <c r="Y279" s="69" t="str">
        <f t="shared" si="43"/>
        <v>DONE</v>
      </c>
      <c r="Z279" s="25">
        <v>49129</v>
      </c>
      <c r="AA279" s="69">
        <v>46142</v>
      </c>
      <c r="AB279" s="25" t="str">
        <f t="shared" si="44"/>
        <v>DONE</v>
      </c>
      <c r="AC279" s="25"/>
      <c r="AD279" s="54" t="s">
        <v>1842</v>
      </c>
      <c r="AE279" s="76">
        <v>46142</v>
      </c>
      <c r="AF279" s="69" t="str">
        <f t="shared" si="45"/>
        <v>DONE</v>
      </c>
      <c r="AG279" s="69">
        <v>46146</v>
      </c>
      <c r="AH279" s="75"/>
      <c r="AI279" s="77" t="e">
        <f t="shared" ca="1" si="46"/>
        <v>#NAME?</v>
      </c>
      <c r="AJ279" s="80" t="str">
        <f t="array" ref="AJ279">IFERROR(INDEX('[1]Master Price'!$E:$E,MATCH(D279,'[1]Master Price'!$B:$B,0)),"0")</f>
        <v>0</v>
      </c>
      <c r="AK279" s="80">
        <f t="shared" si="47"/>
        <v>0</v>
      </c>
      <c r="AL279" s="82" t="str">
        <f t="shared" si="38"/>
        <v>0-day</v>
      </c>
      <c r="AM279" s="82" t="str">
        <f t="shared" si="48"/>
        <v>1-day</v>
      </c>
      <c r="AN279" s="82" t="str">
        <f t="shared" si="39"/>
        <v>0-day</v>
      </c>
      <c r="AO279" s="82" t="str">
        <f t="shared" si="31"/>
        <v>2-day</v>
      </c>
      <c r="AP279" s="82" t="str">
        <f t="shared" si="49"/>
        <v>0-day</v>
      </c>
      <c r="AQ279" s="82" t="str">
        <f t="shared" si="50"/>
        <v>0-day</v>
      </c>
      <c r="AR279" s="83"/>
      <c r="AS279" s="83">
        <f t="shared" si="51"/>
        <v>277</v>
      </c>
      <c r="AT279" s="88" t="str">
        <f t="shared" si="29"/>
        <v>GMIAMMIPT/2026/04/1387</v>
      </c>
      <c r="AU279" s="84" t="e">
        <f t="shared" ca="1" si="52"/>
        <v>#NAME?</v>
      </c>
      <c r="AV279" s="88" t="e">
        <f t="shared" ca="1" si="53"/>
        <v>#NAME?</v>
      </c>
      <c r="AW279" s="83" t="e">
        <f t="shared" ca="1" si="54"/>
        <v>#NAME?</v>
      </c>
      <c r="AX279" s="88" t="e">
        <f t="shared" ca="1" si="55"/>
        <v>#NAME?</v>
      </c>
      <c r="AY279" s="83">
        <f t="shared" si="56"/>
        <v>200001047238</v>
      </c>
      <c r="AZ279" s="22" t="e">
        <f t="shared" ca="1" si="57"/>
        <v>#NAME?</v>
      </c>
      <c r="BA279" s="88" t="e">
        <f t="shared" ca="1" si="58"/>
        <v>#NAME?</v>
      </c>
      <c r="BB279" s="88" t="e">
        <f t="shared" ca="1" si="59"/>
        <v>#NAME?</v>
      </c>
      <c r="BC279" s="91" t="e">
        <f t="shared" ca="1" si="60"/>
        <v>#NAME?</v>
      </c>
      <c r="BD279" s="91" t="e">
        <f t="shared" ca="1" si="61"/>
        <v>#NAME?</v>
      </c>
      <c r="BE279" s="88" t="e">
        <f t="shared" ca="1" si="62"/>
        <v>#NAME?</v>
      </c>
      <c r="BF279" s="22" t="e">
        <f t="shared" ca="1" si="63"/>
        <v>#NAME?</v>
      </c>
      <c r="BG279" s="22" t="e">
        <f t="shared" ca="1" si="64"/>
        <v>#NAME?</v>
      </c>
      <c r="BH279" s="22"/>
      <c r="BI279" s="22"/>
      <c r="BJ279" s="22"/>
      <c r="BK279" s="22"/>
      <c r="BL279" s="22"/>
      <c r="BM279" s="22"/>
      <c r="BN279" s="25"/>
      <c r="BO279" s="25"/>
    </row>
    <row r="280" spans="1:67" ht="13.5" customHeight="1" x14ac:dyDescent="0.35">
      <c r="A280" s="25">
        <f t="shared" si="40"/>
        <v>278</v>
      </c>
      <c r="B280" s="143">
        <v>46131</v>
      </c>
      <c r="C280" s="54" t="s">
        <v>1841</v>
      </c>
      <c r="D280" s="54" t="s">
        <v>153</v>
      </c>
      <c r="E280" s="56" t="s">
        <v>154</v>
      </c>
      <c r="F280" s="54">
        <v>1</v>
      </c>
      <c r="G280" s="54" t="s">
        <v>65</v>
      </c>
      <c r="H280" s="54" t="str">
        <f t="shared" si="41"/>
        <v>DONE</v>
      </c>
      <c r="I280" s="54" t="s">
        <v>299</v>
      </c>
      <c r="J280" s="58" t="s">
        <v>146</v>
      </c>
      <c r="K280" s="58" t="s">
        <v>79</v>
      </c>
      <c r="L280" s="60">
        <v>34080</v>
      </c>
      <c r="M280" s="25"/>
      <c r="N280" s="54" t="s">
        <v>283</v>
      </c>
      <c r="O280" s="98" t="s">
        <v>91</v>
      </c>
      <c r="P280" s="64" t="s">
        <v>87</v>
      </c>
      <c r="Q280" s="64" t="s">
        <v>87</v>
      </c>
      <c r="R280" s="25">
        <v>200001047238</v>
      </c>
      <c r="S280" s="66">
        <v>46136</v>
      </c>
      <c r="T280" s="66" t="str">
        <f t="shared" si="42"/>
        <v>DONE</v>
      </c>
      <c r="U280" s="66">
        <v>46137</v>
      </c>
      <c r="V280" s="25">
        <v>7000242606</v>
      </c>
      <c r="W280" s="25">
        <v>45084</v>
      </c>
      <c r="X280" s="69">
        <v>46140</v>
      </c>
      <c r="Y280" s="69" t="str">
        <f t="shared" si="43"/>
        <v>DONE</v>
      </c>
      <c r="Z280" s="25">
        <v>49129</v>
      </c>
      <c r="AA280" s="69">
        <v>46142</v>
      </c>
      <c r="AB280" s="25" t="str">
        <f t="shared" si="44"/>
        <v>DONE</v>
      </c>
      <c r="AC280" s="25"/>
      <c r="AD280" s="54" t="s">
        <v>1842</v>
      </c>
      <c r="AE280" s="76">
        <v>46142</v>
      </c>
      <c r="AF280" s="69" t="str">
        <f t="shared" si="45"/>
        <v>DONE</v>
      </c>
      <c r="AG280" s="69">
        <v>46146</v>
      </c>
      <c r="AH280" s="75"/>
      <c r="AI280" s="77" t="e">
        <f t="shared" ca="1" si="46"/>
        <v>#NAME?</v>
      </c>
      <c r="AJ280" s="80" t="str">
        <f t="array" ref="AJ280">IFERROR(INDEX('[1]Master Price'!$E:$E,MATCH(D280,'[1]Master Price'!$B:$B,0)),"0")</f>
        <v>0</v>
      </c>
      <c r="AK280" s="80">
        <f t="shared" si="47"/>
        <v>0</v>
      </c>
      <c r="AL280" s="82" t="str">
        <f t="shared" si="38"/>
        <v>0-day</v>
      </c>
      <c r="AM280" s="82" t="str">
        <f t="shared" si="48"/>
        <v>1-day</v>
      </c>
      <c r="AN280" s="82" t="str">
        <f t="shared" si="39"/>
        <v>0-day</v>
      </c>
      <c r="AO280" s="82" t="str">
        <f t="shared" si="31"/>
        <v>2-day</v>
      </c>
      <c r="AP280" s="82" t="str">
        <f t="shared" si="49"/>
        <v>0-day</v>
      </c>
      <c r="AQ280" s="82" t="str">
        <f t="shared" si="50"/>
        <v>0-day</v>
      </c>
      <c r="AR280" s="83"/>
      <c r="AS280" s="83">
        <f t="shared" si="51"/>
        <v>278</v>
      </c>
      <c r="AT280" s="88" t="str">
        <f t="shared" si="29"/>
        <v>GMIAMMIPT/2026/04/1387</v>
      </c>
      <c r="AU280" s="84" t="e">
        <f t="shared" ca="1" si="52"/>
        <v>#NAME?</v>
      </c>
      <c r="AV280" s="88" t="e">
        <f t="shared" ca="1" si="53"/>
        <v>#NAME?</v>
      </c>
      <c r="AW280" s="83" t="e">
        <f t="shared" ca="1" si="54"/>
        <v>#NAME?</v>
      </c>
      <c r="AX280" s="88" t="e">
        <f t="shared" ca="1" si="55"/>
        <v>#NAME?</v>
      </c>
      <c r="AY280" s="83">
        <f t="shared" si="56"/>
        <v>200001047238</v>
      </c>
      <c r="AZ280" s="22" t="e">
        <f t="shared" ca="1" si="57"/>
        <v>#NAME?</v>
      </c>
      <c r="BA280" s="88" t="e">
        <f t="shared" ca="1" si="58"/>
        <v>#NAME?</v>
      </c>
      <c r="BB280" s="88" t="e">
        <f t="shared" ca="1" si="59"/>
        <v>#NAME?</v>
      </c>
      <c r="BC280" s="91" t="e">
        <f t="shared" ca="1" si="60"/>
        <v>#NAME?</v>
      </c>
      <c r="BD280" s="91" t="e">
        <f t="shared" ca="1" si="61"/>
        <v>#NAME?</v>
      </c>
      <c r="BE280" s="88" t="e">
        <f t="shared" ca="1" si="62"/>
        <v>#NAME?</v>
      </c>
      <c r="BF280" s="22" t="e">
        <f t="shared" ca="1" si="63"/>
        <v>#NAME?</v>
      </c>
      <c r="BG280" s="22" t="e">
        <f t="shared" ca="1" si="64"/>
        <v>#NAME?</v>
      </c>
      <c r="BH280" s="22"/>
      <c r="BI280" s="22"/>
      <c r="BJ280" s="22"/>
      <c r="BK280" s="22"/>
      <c r="BL280" s="22"/>
      <c r="BM280" s="22"/>
      <c r="BN280" s="25"/>
      <c r="BO280" s="25"/>
    </row>
    <row r="281" spans="1:67" ht="13.5" customHeight="1" x14ac:dyDescent="0.35">
      <c r="A281" s="25">
        <f t="shared" si="40"/>
        <v>279</v>
      </c>
      <c r="B281" s="143">
        <v>46132</v>
      </c>
      <c r="C281" s="54" t="s">
        <v>1845</v>
      </c>
      <c r="D281" s="54" t="s">
        <v>1381</v>
      </c>
      <c r="E281" s="56" t="s">
        <v>1382</v>
      </c>
      <c r="F281" s="54">
        <v>1</v>
      </c>
      <c r="G281" s="54" t="s">
        <v>65</v>
      </c>
      <c r="H281" s="54" t="str">
        <f t="shared" si="41"/>
        <v>DONE</v>
      </c>
      <c r="I281" s="54" t="s">
        <v>681</v>
      </c>
      <c r="J281" s="58" t="s">
        <v>180</v>
      </c>
      <c r="K281" s="58" t="s">
        <v>79</v>
      </c>
      <c r="L281" s="60">
        <v>7992</v>
      </c>
      <c r="M281" s="25"/>
      <c r="N281" s="54" t="s">
        <v>352</v>
      </c>
      <c r="O281" s="98" t="s">
        <v>91</v>
      </c>
      <c r="P281" s="64" t="s">
        <v>87</v>
      </c>
      <c r="Q281" s="64" t="s">
        <v>183</v>
      </c>
      <c r="R281" s="25">
        <v>200001047237</v>
      </c>
      <c r="S281" s="66">
        <v>46136</v>
      </c>
      <c r="T281" s="66" t="str">
        <f t="shared" si="42"/>
        <v>DONE</v>
      </c>
      <c r="U281" s="66">
        <v>46137</v>
      </c>
      <c r="V281" s="25">
        <v>7000242605</v>
      </c>
      <c r="W281" s="25">
        <v>45083</v>
      </c>
      <c r="X281" s="69">
        <v>46140</v>
      </c>
      <c r="Y281" s="69" t="str">
        <f t="shared" si="43"/>
        <v>DONE</v>
      </c>
      <c r="Z281" s="25">
        <v>49128</v>
      </c>
      <c r="AA281" s="69">
        <v>46142</v>
      </c>
      <c r="AB281" s="25" t="str">
        <f t="shared" si="44"/>
        <v>DONE</v>
      </c>
      <c r="AC281" s="25"/>
      <c r="AD281" s="54" t="s">
        <v>1846</v>
      </c>
      <c r="AE281" s="76">
        <v>46142</v>
      </c>
      <c r="AF281" s="69" t="str">
        <f t="shared" si="45"/>
        <v>DONE</v>
      </c>
      <c r="AG281" s="69">
        <v>46146</v>
      </c>
      <c r="AH281" s="75"/>
      <c r="AI281" s="77" t="e">
        <f t="shared" ca="1" si="46"/>
        <v>#NAME?</v>
      </c>
      <c r="AJ281" s="80" t="str">
        <f t="array" ref="AJ281">IFERROR(INDEX('[1]Master Price'!$E:$E,MATCH(D281,'[1]Master Price'!$B:$B,0)),"0")</f>
        <v>0</v>
      </c>
      <c r="AK281" s="80">
        <f t="shared" si="47"/>
        <v>0</v>
      </c>
      <c r="AL281" s="82" t="str">
        <f t="shared" si="38"/>
        <v>0-day</v>
      </c>
      <c r="AM281" s="82" t="str">
        <f t="shared" si="48"/>
        <v>1-day</v>
      </c>
      <c r="AN281" s="82" t="str">
        <f t="shared" si="39"/>
        <v>0-day</v>
      </c>
      <c r="AO281" s="82" t="str">
        <f t="shared" si="31"/>
        <v>2-day</v>
      </c>
      <c r="AP281" s="82" t="str">
        <f t="shared" si="49"/>
        <v>0-day</v>
      </c>
      <c r="AQ281" s="82" t="str">
        <f t="shared" si="50"/>
        <v>0-day</v>
      </c>
      <c r="AR281" s="83"/>
      <c r="AS281" s="83">
        <f t="shared" si="51"/>
        <v>279</v>
      </c>
      <c r="AT281" s="88" t="str">
        <f t="shared" si="29"/>
        <v>GMIAMMIPT/2026/04/1388</v>
      </c>
      <c r="AU281" s="84" t="e">
        <f t="shared" ca="1" si="52"/>
        <v>#NAME?</v>
      </c>
      <c r="AV281" s="88" t="e">
        <f t="shared" ca="1" si="53"/>
        <v>#NAME?</v>
      </c>
      <c r="AW281" s="83" t="e">
        <f t="shared" ca="1" si="54"/>
        <v>#NAME?</v>
      </c>
      <c r="AX281" s="88" t="e">
        <f t="shared" ca="1" si="55"/>
        <v>#NAME?</v>
      </c>
      <c r="AY281" s="83">
        <f t="shared" si="56"/>
        <v>200001047237</v>
      </c>
      <c r="AZ281" s="22" t="e">
        <f t="shared" ca="1" si="57"/>
        <v>#NAME?</v>
      </c>
      <c r="BA281" s="88" t="e">
        <f t="shared" ca="1" si="58"/>
        <v>#NAME?</v>
      </c>
      <c r="BB281" s="88" t="e">
        <f t="shared" ca="1" si="59"/>
        <v>#NAME?</v>
      </c>
      <c r="BC281" s="91" t="e">
        <f t="shared" ca="1" si="60"/>
        <v>#NAME?</v>
      </c>
      <c r="BD281" s="91" t="e">
        <f t="shared" ca="1" si="61"/>
        <v>#NAME?</v>
      </c>
      <c r="BE281" s="88" t="e">
        <f t="shared" ca="1" si="62"/>
        <v>#NAME?</v>
      </c>
      <c r="BF281" s="22" t="e">
        <f t="shared" ca="1" si="63"/>
        <v>#NAME?</v>
      </c>
      <c r="BG281" s="22" t="e">
        <f t="shared" ca="1" si="64"/>
        <v>#NAME?</v>
      </c>
      <c r="BH281" s="22"/>
      <c r="BI281" s="22"/>
      <c r="BJ281" s="22"/>
      <c r="BK281" s="22"/>
      <c r="BL281" s="22"/>
      <c r="BM281" s="22"/>
      <c r="BN281" s="25"/>
      <c r="BO281" s="25"/>
    </row>
    <row r="282" spans="1:67" ht="13.5" customHeight="1" x14ac:dyDescent="0.35">
      <c r="A282" s="25">
        <f t="shared" si="40"/>
        <v>280</v>
      </c>
      <c r="B282" s="143">
        <v>46132</v>
      </c>
      <c r="C282" s="54" t="s">
        <v>1847</v>
      </c>
      <c r="D282" s="54" t="s">
        <v>280</v>
      </c>
      <c r="E282" s="56" t="s">
        <v>281</v>
      </c>
      <c r="F282" s="54">
        <v>1</v>
      </c>
      <c r="G282" s="54" t="s">
        <v>65</v>
      </c>
      <c r="H282" s="54" t="str">
        <f t="shared" si="41"/>
        <v>DONE</v>
      </c>
      <c r="I282" s="25" t="s">
        <v>1848</v>
      </c>
      <c r="J282" s="58" t="s">
        <v>166</v>
      </c>
      <c r="K282" s="58" t="s">
        <v>167</v>
      </c>
      <c r="L282" s="60">
        <v>15994</v>
      </c>
      <c r="M282" s="25"/>
      <c r="N282" s="54" t="s">
        <v>283</v>
      </c>
      <c r="O282" s="98" t="s">
        <v>91</v>
      </c>
      <c r="P282" s="64" t="s">
        <v>87</v>
      </c>
      <c r="Q282" s="64" t="s">
        <v>912</v>
      </c>
      <c r="R282" s="25">
        <v>200001047240</v>
      </c>
      <c r="S282" s="66">
        <v>46136</v>
      </c>
      <c r="T282" s="66" t="str">
        <f t="shared" si="42"/>
        <v>DONE</v>
      </c>
      <c r="U282" s="66">
        <v>46137</v>
      </c>
      <c r="V282" s="25">
        <v>7000242620</v>
      </c>
      <c r="W282" s="25">
        <v>45094</v>
      </c>
      <c r="X282" s="69">
        <v>46141</v>
      </c>
      <c r="Y282" s="69" t="str">
        <f t="shared" si="43"/>
        <v>DONE</v>
      </c>
      <c r="Z282" s="25">
        <v>49139</v>
      </c>
      <c r="AA282" s="69">
        <v>46142</v>
      </c>
      <c r="AB282" s="25" t="str">
        <f t="shared" si="44"/>
        <v>DONE</v>
      </c>
      <c r="AC282" s="25"/>
      <c r="AD282" s="54" t="s">
        <v>1849</v>
      </c>
      <c r="AE282" s="76">
        <v>46142</v>
      </c>
      <c r="AF282" s="69" t="str">
        <f t="shared" si="45"/>
        <v>DONE</v>
      </c>
      <c r="AG282" s="69">
        <v>46146</v>
      </c>
      <c r="AH282" s="75"/>
      <c r="AI282" s="77" t="e">
        <f t="shared" ca="1" si="46"/>
        <v>#NAME?</v>
      </c>
      <c r="AJ282" s="80" t="str">
        <f t="array" ref="AJ282">IFERROR(INDEX('[1]Master Price'!$E:$E,MATCH(D282,'[1]Master Price'!$B:$B,0)),"0")</f>
        <v>0</v>
      </c>
      <c r="AK282" s="80">
        <f t="shared" si="47"/>
        <v>0</v>
      </c>
      <c r="AL282" s="82" t="str">
        <f t="shared" si="38"/>
        <v>0-day</v>
      </c>
      <c r="AM282" s="82" t="str">
        <f t="shared" si="48"/>
        <v>1-day</v>
      </c>
      <c r="AN282" s="82" t="str">
        <f t="shared" si="39"/>
        <v>0-day</v>
      </c>
      <c r="AO282" s="82" t="str">
        <f t="shared" si="31"/>
        <v>1-day</v>
      </c>
      <c r="AP282" s="82" t="str">
        <f t="shared" si="49"/>
        <v>0-day</v>
      </c>
      <c r="AQ282" s="82" t="str">
        <f t="shared" si="50"/>
        <v>0-day</v>
      </c>
      <c r="AR282" s="83"/>
      <c r="AS282" s="83">
        <f t="shared" si="51"/>
        <v>280</v>
      </c>
      <c r="AT282" s="88" t="str">
        <f t="shared" si="29"/>
        <v>GMIAMMIPT/2026/04/1389</v>
      </c>
      <c r="AU282" s="84" t="e">
        <f t="shared" ca="1" si="52"/>
        <v>#NAME?</v>
      </c>
      <c r="AV282" s="88" t="e">
        <f t="shared" ca="1" si="53"/>
        <v>#NAME?</v>
      </c>
      <c r="AW282" s="83" t="e">
        <f t="shared" ca="1" si="54"/>
        <v>#NAME?</v>
      </c>
      <c r="AX282" s="88" t="e">
        <f t="shared" ca="1" si="55"/>
        <v>#NAME?</v>
      </c>
      <c r="AY282" s="83">
        <f t="shared" si="56"/>
        <v>200001047240</v>
      </c>
      <c r="AZ282" s="22" t="e">
        <f t="shared" ca="1" si="57"/>
        <v>#NAME?</v>
      </c>
      <c r="BA282" s="88" t="e">
        <f t="shared" ca="1" si="58"/>
        <v>#NAME?</v>
      </c>
      <c r="BB282" s="88" t="e">
        <f t="shared" ca="1" si="59"/>
        <v>#NAME?</v>
      </c>
      <c r="BC282" s="91" t="e">
        <f t="shared" ca="1" si="60"/>
        <v>#NAME?</v>
      </c>
      <c r="BD282" s="91" t="e">
        <f t="shared" ca="1" si="61"/>
        <v>#NAME?</v>
      </c>
      <c r="BE282" s="88" t="e">
        <f t="shared" ca="1" si="62"/>
        <v>#NAME?</v>
      </c>
      <c r="BF282" s="22" t="e">
        <f t="shared" ca="1" si="63"/>
        <v>#NAME?</v>
      </c>
      <c r="BG282" s="22" t="e">
        <f t="shared" ca="1" si="64"/>
        <v>#NAME?</v>
      </c>
      <c r="BH282" s="22"/>
      <c r="BI282" s="22"/>
      <c r="BJ282" s="22"/>
      <c r="BK282" s="22"/>
      <c r="BL282" s="22"/>
      <c r="BM282" s="22"/>
      <c r="BN282" s="25"/>
      <c r="BO282" s="25"/>
    </row>
    <row r="283" spans="1:67" ht="13.5" customHeight="1" x14ac:dyDescent="0.35">
      <c r="A283" s="25">
        <f t="shared" si="40"/>
        <v>281</v>
      </c>
      <c r="B283" s="139">
        <v>46132</v>
      </c>
      <c r="C283" s="54" t="s">
        <v>1847</v>
      </c>
      <c r="D283" s="58" t="s">
        <v>177</v>
      </c>
      <c r="E283" s="56" t="s">
        <v>178</v>
      </c>
      <c r="F283" s="54">
        <v>1</v>
      </c>
      <c r="G283" s="54" t="s">
        <v>65</v>
      </c>
      <c r="H283" s="54" t="str">
        <f t="shared" si="41"/>
        <v>DONE</v>
      </c>
      <c r="I283" s="25" t="s">
        <v>1848</v>
      </c>
      <c r="J283" s="58" t="s">
        <v>166</v>
      </c>
      <c r="K283" s="58" t="s">
        <v>167</v>
      </c>
      <c r="L283" s="60">
        <v>15994</v>
      </c>
      <c r="M283" s="25"/>
      <c r="N283" s="54" t="s">
        <v>283</v>
      </c>
      <c r="O283" s="98" t="s">
        <v>91</v>
      </c>
      <c r="P283" s="64" t="s">
        <v>87</v>
      </c>
      <c r="Q283" s="64" t="s">
        <v>912</v>
      </c>
      <c r="R283" s="25">
        <v>200001047240</v>
      </c>
      <c r="S283" s="66">
        <v>46136</v>
      </c>
      <c r="T283" s="66" t="str">
        <f t="shared" si="42"/>
        <v>DONE</v>
      </c>
      <c r="U283" s="66">
        <v>46137</v>
      </c>
      <c r="V283" s="25">
        <v>7000242620</v>
      </c>
      <c r="W283" s="25">
        <v>45094</v>
      </c>
      <c r="X283" s="69">
        <v>46141</v>
      </c>
      <c r="Y283" s="69" t="str">
        <f t="shared" si="43"/>
        <v>DONE</v>
      </c>
      <c r="Z283" s="25">
        <v>49139</v>
      </c>
      <c r="AA283" s="69">
        <v>46142</v>
      </c>
      <c r="AB283" s="25" t="str">
        <f t="shared" si="44"/>
        <v>DONE</v>
      </c>
      <c r="AC283" s="25"/>
      <c r="AD283" s="54" t="s">
        <v>1849</v>
      </c>
      <c r="AE283" s="76">
        <v>46142</v>
      </c>
      <c r="AF283" s="69" t="str">
        <f t="shared" si="45"/>
        <v>DONE</v>
      </c>
      <c r="AG283" s="69">
        <v>46146</v>
      </c>
      <c r="AH283" s="75"/>
      <c r="AI283" s="77" t="e">
        <f t="shared" ca="1" si="46"/>
        <v>#NAME?</v>
      </c>
      <c r="AJ283" s="80" t="str">
        <f t="array" ref="AJ283">IFERROR(INDEX('[1]Master Price'!$E:$E,MATCH(D283,'[1]Master Price'!$B:$B,0)),"0")</f>
        <v>0</v>
      </c>
      <c r="AK283" s="80">
        <f t="shared" si="47"/>
        <v>0</v>
      </c>
      <c r="AL283" s="82" t="str">
        <f t="shared" si="38"/>
        <v>0-day</v>
      </c>
      <c r="AM283" s="82" t="str">
        <f t="shared" si="48"/>
        <v>1-day</v>
      </c>
      <c r="AN283" s="82" t="str">
        <f t="shared" si="39"/>
        <v>0-day</v>
      </c>
      <c r="AO283" s="82" t="str">
        <f t="shared" si="31"/>
        <v>1-day</v>
      </c>
      <c r="AP283" s="82" t="str">
        <f t="shared" si="49"/>
        <v>0-day</v>
      </c>
      <c r="AQ283" s="82" t="str">
        <f t="shared" si="50"/>
        <v>0-day</v>
      </c>
      <c r="AR283" s="83"/>
      <c r="AS283" s="83">
        <f t="shared" si="51"/>
        <v>281</v>
      </c>
      <c r="AT283" s="88" t="str">
        <f t="shared" si="29"/>
        <v>GMIAMMIPT/2026/04/1389</v>
      </c>
      <c r="AU283" s="84" t="e">
        <f t="shared" ca="1" si="52"/>
        <v>#NAME?</v>
      </c>
      <c r="AV283" s="88" t="e">
        <f t="shared" ca="1" si="53"/>
        <v>#NAME?</v>
      </c>
      <c r="AW283" s="83" t="e">
        <f t="shared" ca="1" si="54"/>
        <v>#NAME?</v>
      </c>
      <c r="AX283" s="88" t="e">
        <f t="shared" ca="1" si="55"/>
        <v>#NAME?</v>
      </c>
      <c r="AY283" s="83">
        <f t="shared" si="56"/>
        <v>200001047240</v>
      </c>
      <c r="AZ283" s="22" t="e">
        <f t="shared" ca="1" si="57"/>
        <v>#NAME?</v>
      </c>
      <c r="BA283" s="88" t="e">
        <f t="shared" ca="1" si="58"/>
        <v>#NAME?</v>
      </c>
      <c r="BB283" s="88" t="e">
        <f t="shared" ca="1" si="59"/>
        <v>#NAME?</v>
      </c>
      <c r="BC283" s="91" t="e">
        <f t="shared" ca="1" si="60"/>
        <v>#NAME?</v>
      </c>
      <c r="BD283" s="91" t="e">
        <f t="shared" ca="1" si="61"/>
        <v>#NAME?</v>
      </c>
      <c r="BE283" s="88" t="e">
        <f t="shared" ca="1" si="62"/>
        <v>#NAME?</v>
      </c>
      <c r="BF283" s="22" t="e">
        <f t="shared" ca="1" si="63"/>
        <v>#NAME?</v>
      </c>
      <c r="BG283" s="22" t="e">
        <f t="shared" ca="1" si="64"/>
        <v>#NAME?</v>
      </c>
      <c r="BH283" s="22"/>
      <c r="BI283" s="22"/>
      <c r="BJ283" s="22"/>
      <c r="BK283" s="22"/>
      <c r="BL283" s="22"/>
      <c r="BM283" s="22"/>
      <c r="BN283" s="25"/>
      <c r="BO283" s="25"/>
    </row>
    <row r="284" spans="1:67" ht="13.5" customHeight="1" x14ac:dyDescent="0.35">
      <c r="A284" s="25">
        <f t="shared" si="40"/>
        <v>282</v>
      </c>
      <c r="B284" s="139">
        <v>46132</v>
      </c>
      <c r="C284" s="54" t="s">
        <v>1847</v>
      </c>
      <c r="D284" s="54" t="s">
        <v>292</v>
      </c>
      <c r="E284" s="56" t="s">
        <v>293</v>
      </c>
      <c r="F284" s="54">
        <v>1</v>
      </c>
      <c r="G284" s="54" t="s">
        <v>65</v>
      </c>
      <c r="H284" s="54" t="str">
        <f t="shared" si="41"/>
        <v>DONE</v>
      </c>
      <c r="I284" s="25" t="s">
        <v>1848</v>
      </c>
      <c r="J284" s="58" t="s">
        <v>166</v>
      </c>
      <c r="K284" s="58" t="s">
        <v>167</v>
      </c>
      <c r="L284" s="60">
        <v>15994</v>
      </c>
      <c r="M284" s="25"/>
      <c r="N284" s="54" t="s">
        <v>283</v>
      </c>
      <c r="O284" s="98" t="s">
        <v>91</v>
      </c>
      <c r="P284" s="64" t="s">
        <v>87</v>
      </c>
      <c r="Q284" s="64" t="s">
        <v>912</v>
      </c>
      <c r="R284" s="25">
        <v>200001047240</v>
      </c>
      <c r="S284" s="66">
        <v>46136</v>
      </c>
      <c r="T284" s="66" t="str">
        <f t="shared" si="42"/>
        <v>DONE</v>
      </c>
      <c r="U284" s="66">
        <v>46137</v>
      </c>
      <c r="V284" s="25">
        <v>7000242620</v>
      </c>
      <c r="W284" s="25">
        <v>45094</v>
      </c>
      <c r="X284" s="69">
        <v>46141</v>
      </c>
      <c r="Y284" s="69" t="str">
        <f t="shared" si="43"/>
        <v>DONE</v>
      </c>
      <c r="Z284" s="25">
        <v>49139</v>
      </c>
      <c r="AA284" s="69">
        <v>46142</v>
      </c>
      <c r="AB284" s="25" t="str">
        <f t="shared" si="44"/>
        <v>DONE</v>
      </c>
      <c r="AC284" s="25"/>
      <c r="AD284" s="54" t="s">
        <v>1849</v>
      </c>
      <c r="AE284" s="76">
        <v>46142</v>
      </c>
      <c r="AF284" s="69" t="str">
        <f t="shared" si="45"/>
        <v>DONE</v>
      </c>
      <c r="AG284" s="69">
        <v>46146</v>
      </c>
      <c r="AH284" s="75"/>
      <c r="AI284" s="77" t="e">
        <f t="shared" ca="1" si="46"/>
        <v>#NAME?</v>
      </c>
      <c r="AJ284" s="80" t="str">
        <f t="array" ref="AJ284">IFERROR(INDEX('[1]Master Price'!$E:$E,MATCH(D284,'[1]Master Price'!$B:$B,0)),"0")</f>
        <v>0</v>
      </c>
      <c r="AK284" s="80">
        <f t="shared" si="47"/>
        <v>0</v>
      </c>
      <c r="AL284" s="82" t="str">
        <f t="shared" si="38"/>
        <v>0-day</v>
      </c>
      <c r="AM284" s="82" t="str">
        <f t="shared" si="48"/>
        <v>1-day</v>
      </c>
      <c r="AN284" s="82" t="str">
        <f t="shared" si="39"/>
        <v>0-day</v>
      </c>
      <c r="AO284" s="82" t="str">
        <f t="shared" si="31"/>
        <v>1-day</v>
      </c>
      <c r="AP284" s="82" t="str">
        <f t="shared" si="49"/>
        <v>0-day</v>
      </c>
      <c r="AQ284" s="82" t="str">
        <f t="shared" si="50"/>
        <v>0-day</v>
      </c>
      <c r="AR284" s="83"/>
      <c r="AS284" s="83">
        <f t="shared" si="51"/>
        <v>282</v>
      </c>
      <c r="AT284" s="88" t="str">
        <f t="shared" si="29"/>
        <v>GMIAMMIPT/2026/04/1389</v>
      </c>
      <c r="AU284" s="84" t="e">
        <f t="shared" ca="1" si="52"/>
        <v>#NAME?</v>
      </c>
      <c r="AV284" s="88" t="e">
        <f t="shared" ca="1" si="53"/>
        <v>#NAME?</v>
      </c>
      <c r="AW284" s="83" t="e">
        <f t="shared" ca="1" si="54"/>
        <v>#NAME?</v>
      </c>
      <c r="AX284" s="88" t="e">
        <f t="shared" ca="1" si="55"/>
        <v>#NAME?</v>
      </c>
      <c r="AY284" s="83">
        <f t="shared" si="56"/>
        <v>200001047240</v>
      </c>
      <c r="AZ284" s="22" t="e">
        <f t="shared" ca="1" si="57"/>
        <v>#NAME?</v>
      </c>
      <c r="BA284" s="88" t="e">
        <f t="shared" ca="1" si="58"/>
        <v>#NAME?</v>
      </c>
      <c r="BB284" s="88" t="e">
        <f t="shared" ca="1" si="59"/>
        <v>#NAME?</v>
      </c>
      <c r="BC284" s="91" t="e">
        <f t="shared" ca="1" si="60"/>
        <v>#NAME?</v>
      </c>
      <c r="BD284" s="91" t="e">
        <f t="shared" ca="1" si="61"/>
        <v>#NAME?</v>
      </c>
      <c r="BE284" s="88" t="e">
        <f t="shared" ca="1" si="62"/>
        <v>#NAME?</v>
      </c>
      <c r="BF284" s="22" t="e">
        <f t="shared" ca="1" si="63"/>
        <v>#NAME?</v>
      </c>
      <c r="BG284" s="22" t="e">
        <f t="shared" ca="1" si="64"/>
        <v>#NAME?</v>
      </c>
      <c r="BH284" s="22"/>
      <c r="BI284" s="22"/>
      <c r="BJ284" s="22"/>
      <c r="BK284" s="22"/>
      <c r="BL284" s="22"/>
      <c r="BM284" s="22"/>
      <c r="BN284" s="25"/>
      <c r="BO284" s="25"/>
    </row>
    <row r="285" spans="1:67" ht="13.5" customHeight="1" x14ac:dyDescent="0.35">
      <c r="A285" s="25">
        <f t="shared" si="40"/>
        <v>283</v>
      </c>
      <c r="B285" s="139">
        <v>46133</v>
      </c>
      <c r="C285" s="54" t="s">
        <v>1850</v>
      </c>
      <c r="D285" s="54" t="s">
        <v>280</v>
      </c>
      <c r="E285" s="56" t="s">
        <v>281</v>
      </c>
      <c r="F285" s="54">
        <v>1</v>
      </c>
      <c r="G285" s="54" t="s">
        <v>65</v>
      </c>
      <c r="H285" s="54" t="str">
        <f t="shared" si="41"/>
        <v>DONE</v>
      </c>
      <c r="I285" s="54" t="s">
        <v>1851</v>
      </c>
      <c r="J285" s="58" t="s">
        <v>166</v>
      </c>
      <c r="K285" s="58" t="s">
        <v>167</v>
      </c>
      <c r="L285" s="60">
        <v>6023</v>
      </c>
      <c r="M285" s="25"/>
      <c r="N285" s="54" t="s">
        <v>283</v>
      </c>
      <c r="O285" s="98" t="s">
        <v>91</v>
      </c>
      <c r="P285" s="64" t="s">
        <v>87</v>
      </c>
      <c r="Q285" s="64" t="s">
        <v>87</v>
      </c>
      <c r="R285" s="25">
        <v>200001047239</v>
      </c>
      <c r="S285" s="66">
        <v>46136</v>
      </c>
      <c r="T285" s="66" t="str">
        <f t="shared" si="42"/>
        <v>DONE</v>
      </c>
      <c r="U285" s="66">
        <v>46137</v>
      </c>
      <c r="V285" s="25">
        <v>7000242607</v>
      </c>
      <c r="W285" s="25">
        <v>45085</v>
      </c>
      <c r="X285" s="69">
        <v>46140</v>
      </c>
      <c r="Y285" s="69" t="str">
        <f t="shared" si="43"/>
        <v>DONE</v>
      </c>
      <c r="Z285" s="25">
        <v>49130</v>
      </c>
      <c r="AA285" s="69">
        <v>46142</v>
      </c>
      <c r="AB285" s="25" t="str">
        <f t="shared" si="44"/>
        <v>DONE</v>
      </c>
      <c r="AC285" s="25"/>
      <c r="AD285" s="54" t="s">
        <v>1852</v>
      </c>
      <c r="AE285" s="76">
        <v>46142</v>
      </c>
      <c r="AF285" s="69" t="str">
        <f t="shared" si="45"/>
        <v>DONE</v>
      </c>
      <c r="AG285" s="69">
        <v>46146</v>
      </c>
      <c r="AH285" s="75"/>
      <c r="AI285" s="77" t="e">
        <f t="shared" ca="1" si="46"/>
        <v>#NAME?</v>
      </c>
      <c r="AJ285" s="80" t="str">
        <f t="array" ref="AJ285">IFERROR(INDEX('[1]Master Price'!$E:$E,MATCH(D285,'[1]Master Price'!$B:$B,0)),"0")</f>
        <v>0</v>
      </c>
      <c r="AK285" s="80">
        <f t="shared" si="47"/>
        <v>0</v>
      </c>
      <c r="AL285" s="82" t="str">
        <f t="shared" si="38"/>
        <v>0-day</v>
      </c>
      <c r="AM285" s="82" t="str">
        <f t="shared" si="48"/>
        <v>1-day</v>
      </c>
      <c r="AN285" s="82" t="str">
        <f t="shared" si="39"/>
        <v>0-day</v>
      </c>
      <c r="AO285" s="82" t="str">
        <f t="shared" si="31"/>
        <v>2-day</v>
      </c>
      <c r="AP285" s="82" t="str">
        <f t="shared" si="49"/>
        <v>0-day</v>
      </c>
      <c r="AQ285" s="82" t="str">
        <f t="shared" si="50"/>
        <v>0-day</v>
      </c>
      <c r="AR285" s="83"/>
      <c r="AS285" s="83">
        <f t="shared" si="51"/>
        <v>283</v>
      </c>
      <c r="AT285" s="88" t="str">
        <f t="shared" si="29"/>
        <v>GMIAMMIPT/2026/04/1390</v>
      </c>
      <c r="AU285" s="84" t="e">
        <f t="shared" ca="1" si="52"/>
        <v>#NAME?</v>
      </c>
      <c r="AV285" s="88" t="e">
        <f t="shared" ca="1" si="53"/>
        <v>#NAME?</v>
      </c>
      <c r="AW285" s="83" t="e">
        <f t="shared" ca="1" si="54"/>
        <v>#NAME?</v>
      </c>
      <c r="AX285" s="88" t="e">
        <f t="shared" ca="1" si="55"/>
        <v>#NAME?</v>
      </c>
      <c r="AY285" s="83">
        <f t="shared" si="56"/>
        <v>200001047239</v>
      </c>
      <c r="AZ285" s="22" t="e">
        <f t="shared" ca="1" si="57"/>
        <v>#NAME?</v>
      </c>
      <c r="BA285" s="88" t="e">
        <f t="shared" ca="1" si="58"/>
        <v>#NAME?</v>
      </c>
      <c r="BB285" s="88" t="e">
        <f t="shared" ca="1" si="59"/>
        <v>#NAME?</v>
      </c>
      <c r="BC285" s="91" t="e">
        <f t="shared" ca="1" si="60"/>
        <v>#NAME?</v>
      </c>
      <c r="BD285" s="91" t="e">
        <f t="shared" ca="1" si="61"/>
        <v>#NAME?</v>
      </c>
      <c r="BE285" s="88" t="e">
        <f t="shared" ca="1" si="62"/>
        <v>#NAME?</v>
      </c>
      <c r="BF285" s="22" t="e">
        <f t="shared" ca="1" si="63"/>
        <v>#NAME?</v>
      </c>
      <c r="BG285" s="22" t="e">
        <f t="shared" ca="1" si="64"/>
        <v>#NAME?</v>
      </c>
      <c r="BH285" s="22"/>
      <c r="BI285" s="22"/>
      <c r="BJ285" s="22"/>
      <c r="BK285" s="22"/>
      <c r="BL285" s="22"/>
      <c r="BM285" s="22"/>
      <c r="BN285" s="25"/>
      <c r="BO285" s="25"/>
    </row>
    <row r="286" spans="1:67" ht="13.5" customHeight="1" x14ac:dyDescent="0.35">
      <c r="A286" s="25">
        <f t="shared" si="40"/>
        <v>284</v>
      </c>
      <c r="B286" s="139">
        <v>46133</v>
      </c>
      <c r="C286" s="54" t="s">
        <v>1850</v>
      </c>
      <c r="D286" s="54" t="s">
        <v>747</v>
      </c>
      <c r="E286" s="56" t="s">
        <v>748</v>
      </c>
      <c r="F286" s="54">
        <v>1</v>
      </c>
      <c r="G286" s="54" t="s">
        <v>65</v>
      </c>
      <c r="H286" s="54" t="str">
        <f t="shared" si="41"/>
        <v>DONE</v>
      </c>
      <c r="I286" s="54" t="s">
        <v>1851</v>
      </c>
      <c r="J286" s="58" t="s">
        <v>166</v>
      </c>
      <c r="K286" s="58" t="s">
        <v>167</v>
      </c>
      <c r="L286" s="60">
        <v>6023</v>
      </c>
      <c r="M286" s="25"/>
      <c r="N286" s="54" t="s">
        <v>283</v>
      </c>
      <c r="O286" s="98" t="s">
        <v>91</v>
      </c>
      <c r="P286" s="64" t="s">
        <v>87</v>
      </c>
      <c r="Q286" s="64" t="s">
        <v>87</v>
      </c>
      <c r="R286" s="25">
        <v>200001047239</v>
      </c>
      <c r="S286" s="66">
        <v>46136</v>
      </c>
      <c r="T286" s="66" t="str">
        <f t="shared" si="42"/>
        <v>DONE</v>
      </c>
      <c r="U286" s="66">
        <v>46137</v>
      </c>
      <c r="V286" s="25">
        <v>7000242607</v>
      </c>
      <c r="W286" s="25">
        <v>45085</v>
      </c>
      <c r="X286" s="69">
        <v>46140</v>
      </c>
      <c r="Y286" s="69" t="str">
        <f t="shared" si="43"/>
        <v>DONE</v>
      </c>
      <c r="Z286" s="25">
        <v>49130</v>
      </c>
      <c r="AA286" s="69">
        <v>46142</v>
      </c>
      <c r="AB286" s="25" t="str">
        <f t="shared" si="44"/>
        <v>DONE</v>
      </c>
      <c r="AC286" s="25"/>
      <c r="AD286" s="54" t="s">
        <v>1852</v>
      </c>
      <c r="AE286" s="76">
        <v>46142</v>
      </c>
      <c r="AF286" s="69" t="str">
        <f t="shared" si="45"/>
        <v>DONE</v>
      </c>
      <c r="AG286" s="69">
        <v>46146</v>
      </c>
      <c r="AH286" s="75"/>
      <c r="AI286" s="77" t="e">
        <f t="shared" ca="1" si="46"/>
        <v>#NAME?</v>
      </c>
      <c r="AJ286" s="80" t="str">
        <f t="array" ref="AJ286">IFERROR(INDEX('[1]Master Price'!$E:$E,MATCH(D286,'[1]Master Price'!$B:$B,0)),"0")</f>
        <v>0</v>
      </c>
      <c r="AK286" s="80">
        <f t="shared" si="47"/>
        <v>0</v>
      </c>
      <c r="AL286" s="82" t="str">
        <f t="shared" si="38"/>
        <v>0-day</v>
      </c>
      <c r="AM286" s="82" t="str">
        <f t="shared" si="48"/>
        <v>1-day</v>
      </c>
      <c r="AN286" s="82" t="str">
        <f t="shared" si="39"/>
        <v>0-day</v>
      </c>
      <c r="AO286" s="82" t="str">
        <f t="shared" si="31"/>
        <v>2-day</v>
      </c>
      <c r="AP286" s="82" t="str">
        <f t="shared" si="49"/>
        <v>0-day</v>
      </c>
      <c r="AQ286" s="82" t="str">
        <f t="shared" si="50"/>
        <v>0-day</v>
      </c>
      <c r="AR286" s="83"/>
      <c r="AS286" s="83">
        <f t="shared" si="51"/>
        <v>284</v>
      </c>
      <c r="AT286" s="88" t="str">
        <f t="shared" si="29"/>
        <v>GMIAMMIPT/2026/04/1390</v>
      </c>
      <c r="AU286" s="84" t="e">
        <f t="shared" ca="1" si="52"/>
        <v>#NAME?</v>
      </c>
      <c r="AV286" s="88" t="e">
        <f t="shared" ca="1" si="53"/>
        <v>#NAME?</v>
      </c>
      <c r="AW286" s="83" t="e">
        <f t="shared" ca="1" si="54"/>
        <v>#NAME?</v>
      </c>
      <c r="AX286" s="88" t="e">
        <f t="shared" ca="1" si="55"/>
        <v>#NAME?</v>
      </c>
      <c r="AY286" s="83">
        <f t="shared" si="56"/>
        <v>200001047239</v>
      </c>
      <c r="AZ286" s="22" t="e">
        <f t="shared" ca="1" si="57"/>
        <v>#NAME?</v>
      </c>
      <c r="BA286" s="88" t="e">
        <f t="shared" ca="1" si="58"/>
        <v>#NAME?</v>
      </c>
      <c r="BB286" s="88" t="e">
        <f t="shared" ca="1" si="59"/>
        <v>#NAME?</v>
      </c>
      <c r="BC286" s="91" t="e">
        <f t="shared" ca="1" si="60"/>
        <v>#NAME?</v>
      </c>
      <c r="BD286" s="91" t="e">
        <f t="shared" ca="1" si="61"/>
        <v>#NAME?</v>
      </c>
      <c r="BE286" s="88" t="e">
        <f t="shared" ca="1" si="62"/>
        <v>#NAME?</v>
      </c>
      <c r="BF286" s="22" t="e">
        <f t="shared" ca="1" si="63"/>
        <v>#NAME?</v>
      </c>
      <c r="BG286" s="22" t="e">
        <f t="shared" ca="1" si="64"/>
        <v>#NAME?</v>
      </c>
      <c r="BH286" s="22"/>
      <c r="BI286" s="22"/>
      <c r="BJ286" s="22"/>
      <c r="BK286" s="22"/>
      <c r="BL286" s="22"/>
      <c r="BM286" s="22"/>
      <c r="BN286" s="25"/>
      <c r="BO286" s="25"/>
    </row>
    <row r="287" spans="1:67" ht="13.5" customHeight="1" x14ac:dyDescent="0.35">
      <c r="A287" s="25">
        <f t="shared" si="40"/>
        <v>285</v>
      </c>
      <c r="B287" s="139">
        <v>46133</v>
      </c>
      <c r="C287" s="54" t="s">
        <v>1857</v>
      </c>
      <c r="D287" s="54" t="s">
        <v>177</v>
      </c>
      <c r="E287" s="56" t="s">
        <v>178</v>
      </c>
      <c r="F287" s="54">
        <v>1</v>
      </c>
      <c r="G287" s="54" t="s">
        <v>65</v>
      </c>
      <c r="H287" s="54" t="str">
        <f t="shared" si="41"/>
        <v>DONE</v>
      </c>
      <c r="I287" s="54" t="s">
        <v>1432</v>
      </c>
      <c r="J287" s="58" t="s">
        <v>180</v>
      </c>
      <c r="K287" s="58" t="s">
        <v>79</v>
      </c>
      <c r="L287" s="54">
        <v>6988</v>
      </c>
      <c r="M287" s="25"/>
      <c r="N287" s="54" t="s">
        <v>576</v>
      </c>
      <c r="O287" s="98" t="s">
        <v>91</v>
      </c>
      <c r="P287" s="64" t="s">
        <v>87</v>
      </c>
      <c r="Q287" s="64" t="s">
        <v>148</v>
      </c>
      <c r="R287" s="25">
        <v>200001047235</v>
      </c>
      <c r="S287" s="66">
        <v>46136</v>
      </c>
      <c r="T287" s="66" t="str">
        <f t="shared" si="42"/>
        <v>DONE</v>
      </c>
      <c r="U287" s="66">
        <v>46137</v>
      </c>
      <c r="V287" s="25">
        <v>7000242625</v>
      </c>
      <c r="W287" s="25">
        <v>45095</v>
      </c>
      <c r="X287" s="69">
        <v>46141</v>
      </c>
      <c r="Y287" s="69" t="str">
        <f t="shared" si="43"/>
        <v>DONE</v>
      </c>
      <c r="Z287" s="25">
        <v>49140</v>
      </c>
      <c r="AA287" s="69">
        <v>46142</v>
      </c>
      <c r="AB287" s="25" t="str">
        <f t="shared" si="44"/>
        <v>DONE</v>
      </c>
      <c r="AC287" s="25"/>
      <c r="AD287" s="54" t="s">
        <v>1858</v>
      </c>
      <c r="AE287" s="76">
        <v>46142</v>
      </c>
      <c r="AF287" s="69" t="str">
        <f t="shared" si="45"/>
        <v>DONE</v>
      </c>
      <c r="AG287" s="69">
        <v>46146</v>
      </c>
      <c r="AH287" s="75"/>
      <c r="AI287" s="77" t="e">
        <f t="shared" ca="1" si="46"/>
        <v>#NAME?</v>
      </c>
      <c r="AJ287" s="80" t="str">
        <f t="array" ref="AJ287">IFERROR(INDEX('[1]Master Price'!$E:$E,MATCH(D287,'[1]Master Price'!$B:$B,0)),"0")</f>
        <v>0</v>
      </c>
      <c r="AK287" s="80">
        <f t="shared" si="47"/>
        <v>0</v>
      </c>
      <c r="AL287" s="82" t="str">
        <f t="shared" si="38"/>
        <v>0-day</v>
      </c>
      <c r="AM287" s="82" t="str">
        <f t="shared" si="48"/>
        <v>1-day</v>
      </c>
      <c r="AN287" s="82" t="str">
        <f t="shared" si="39"/>
        <v>0-day</v>
      </c>
      <c r="AO287" s="82" t="str">
        <f t="shared" si="31"/>
        <v>1-day</v>
      </c>
      <c r="AP287" s="82" t="str">
        <f t="shared" si="49"/>
        <v>0-day</v>
      </c>
      <c r="AQ287" s="82" t="str">
        <f t="shared" si="50"/>
        <v>0-day</v>
      </c>
      <c r="AR287" s="83"/>
      <c r="AS287" s="83">
        <f t="shared" si="51"/>
        <v>285</v>
      </c>
      <c r="AT287" s="88" t="str">
        <f t="shared" si="29"/>
        <v>GMIAMMIPT/2026/04/1391</v>
      </c>
      <c r="AU287" s="84" t="e">
        <f t="shared" ca="1" si="52"/>
        <v>#NAME?</v>
      </c>
      <c r="AV287" s="88" t="e">
        <f t="shared" ca="1" si="53"/>
        <v>#NAME?</v>
      </c>
      <c r="AW287" s="83" t="e">
        <f t="shared" ca="1" si="54"/>
        <v>#NAME?</v>
      </c>
      <c r="AX287" s="88" t="e">
        <f t="shared" ca="1" si="55"/>
        <v>#NAME?</v>
      </c>
      <c r="AY287" s="83">
        <f t="shared" si="56"/>
        <v>200001047235</v>
      </c>
      <c r="AZ287" s="22" t="e">
        <f t="shared" ca="1" si="57"/>
        <v>#NAME?</v>
      </c>
      <c r="BA287" s="88" t="e">
        <f t="shared" ca="1" si="58"/>
        <v>#NAME?</v>
      </c>
      <c r="BB287" s="88" t="e">
        <f t="shared" ca="1" si="59"/>
        <v>#NAME?</v>
      </c>
      <c r="BC287" s="91" t="e">
        <f t="shared" ca="1" si="60"/>
        <v>#NAME?</v>
      </c>
      <c r="BD287" s="91" t="e">
        <f t="shared" ca="1" si="61"/>
        <v>#NAME?</v>
      </c>
      <c r="BE287" s="88" t="e">
        <f t="shared" ca="1" si="62"/>
        <v>#NAME?</v>
      </c>
      <c r="BF287" s="22" t="e">
        <f t="shared" ca="1" si="63"/>
        <v>#NAME?</v>
      </c>
      <c r="BG287" s="22" t="e">
        <f t="shared" ca="1" si="64"/>
        <v>#NAME?</v>
      </c>
      <c r="BH287" s="22"/>
      <c r="BI287" s="22"/>
      <c r="BJ287" s="22"/>
      <c r="BK287" s="22"/>
      <c r="BL287" s="22"/>
      <c r="BM287" s="22"/>
      <c r="BN287" s="25"/>
      <c r="BO287" s="25"/>
    </row>
    <row r="288" spans="1:67" ht="13.5" customHeight="1" x14ac:dyDescent="0.35">
      <c r="A288" s="25">
        <f t="shared" si="40"/>
        <v>286</v>
      </c>
      <c r="B288" s="139">
        <v>46133</v>
      </c>
      <c r="C288" s="54" t="s">
        <v>1859</v>
      </c>
      <c r="D288" s="54" t="s">
        <v>177</v>
      </c>
      <c r="E288" s="56" t="s">
        <v>178</v>
      </c>
      <c r="F288" s="54">
        <v>1</v>
      </c>
      <c r="G288" s="54" t="s">
        <v>65</v>
      </c>
      <c r="H288" s="54" t="str">
        <f t="shared" si="41"/>
        <v>DONE</v>
      </c>
      <c r="I288" s="54" t="s">
        <v>510</v>
      </c>
      <c r="J288" s="58" t="s">
        <v>180</v>
      </c>
      <c r="K288" s="58" t="s">
        <v>79</v>
      </c>
      <c r="L288" s="54">
        <v>35246</v>
      </c>
      <c r="M288" s="25"/>
      <c r="N288" s="54" t="s">
        <v>444</v>
      </c>
      <c r="O288" s="98" t="s">
        <v>91</v>
      </c>
      <c r="P288" s="64" t="s">
        <v>87</v>
      </c>
      <c r="Q288" s="64" t="s">
        <v>912</v>
      </c>
      <c r="R288" s="25">
        <v>200001047236</v>
      </c>
      <c r="S288" s="66">
        <v>46136</v>
      </c>
      <c r="T288" s="66" t="str">
        <f t="shared" si="42"/>
        <v>DONE</v>
      </c>
      <c r="U288" s="66">
        <v>46137</v>
      </c>
      <c r="V288" s="25">
        <v>7000242604</v>
      </c>
      <c r="W288" s="25">
        <v>45082</v>
      </c>
      <c r="X288" s="69">
        <v>46140</v>
      </c>
      <c r="Y288" s="69" t="str">
        <f t="shared" si="43"/>
        <v>DONE</v>
      </c>
      <c r="Z288" s="25">
        <v>49127</v>
      </c>
      <c r="AA288" s="69">
        <v>46142</v>
      </c>
      <c r="AB288" s="25" t="str">
        <f t="shared" si="44"/>
        <v>DONE</v>
      </c>
      <c r="AC288" s="25"/>
      <c r="AD288" s="54" t="s">
        <v>1860</v>
      </c>
      <c r="AE288" s="76">
        <v>46142</v>
      </c>
      <c r="AF288" s="69" t="str">
        <f t="shared" si="45"/>
        <v>DONE</v>
      </c>
      <c r="AG288" s="69">
        <v>46146</v>
      </c>
      <c r="AH288" s="75"/>
      <c r="AI288" s="77" t="e">
        <f t="shared" ca="1" si="46"/>
        <v>#NAME?</v>
      </c>
      <c r="AJ288" s="80" t="str">
        <f t="array" ref="AJ288">IFERROR(INDEX('[1]Master Price'!$E:$E,MATCH(D288,'[1]Master Price'!$B:$B,0)),"0")</f>
        <v>0</v>
      </c>
      <c r="AK288" s="80">
        <f t="shared" si="47"/>
        <v>0</v>
      </c>
      <c r="AL288" s="82" t="str">
        <f t="shared" si="38"/>
        <v>0-day</v>
      </c>
      <c r="AM288" s="82" t="str">
        <f t="shared" si="48"/>
        <v>1-day</v>
      </c>
      <c r="AN288" s="82" t="str">
        <f t="shared" si="39"/>
        <v>0-day</v>
      </c>
      <c r="AO288" s="82" t="str">
        <f t="shared" si="31"/>
        <v>2-day</v>
      </c>
      <c r="AP288" s="82" t="str">
        <f t="shared" si="49"/>
        <v>0-day</v>
      </c>
      <c r="AQ288" s="82" t="str">
        <f t="shared" si="50"/>
        <v>0-day</v>
      </c>
      <c r="AR288" s="83"/>
      <c r="AS288" s="83">
        <f t="shared" si="51"/>
        <v>286</v>
      </c>
      <c r="AT288" s="88" t="str">
        <f t="shared" si="29"/>
        <v>GMIAMMIPT/2026/04/1392</v>
      </c>
      <c r="AU288" s="84" t="e">
        <f t="shared" ca="1" si="52"/>
        <v>#NAME?</v>
      </c>
      <c r="AV288" s="88" t="e">
        <f t="shared" ca="1" si="53"/>
        <v>#NAME?</v>
      </c>
      <c r="AW288" s="83" t="e">
        <f t="shared" ca="1" si="54"/>
        <v>#NAME?</v>
      </c>
      <c r="AX288" s="88" t="e">
        <f t="shared" ca="1" si="55"/>
        <v>#NAME?</v>
      </c>
      <c r="AY288" s="83">
        <f t="shared" si="56"/>
        <v>200001047236</v>
      </c>
      <c r="AZ288" s="22" t="e">
        <f t="shared" ca="1" si="57"/>
        <v>#NAME?</v>
      </c>
      <c r="BA288" s="88" t="e">
        <f t="shared" ca="1" si="58"/>
        <v>#NAME?</v>
      </c>
      <c r="BB288" s="88" t="e">
        <f t="shared" ca="1" si="59"/>
        <v>#NAME?</v>
      </c>
      <c r="BC288" s="91" t="e">
        <f t="shared" ca="1" si="60"/>
        <v>#NAME?</v>
      </c>
      <c r="BD288" s="91" t="e">
        <f t="shared" ca="1" si="61"/>
        <v>#NAME?</v>
      </c>
      <c r="BE288" s="88" t="e">
        <f t="shared" ca="1" si="62"/>
        <v>#NAME?</v>
      </c>
      <c r="BF288" s="22" t="e">
        <f t="shared" ca="1" si="63"/>
        <v>#NAME?</v>
      </c>
      <c r="BG288" s="22" t="e">
        <f t="shared" ca="1" si="64"/>
        <v>#NAME?</v>
      </c>
      <c r="BH288" s="22"/>
      <c r="BI288" s="22"/>
      <c r="BJ288" s="22"/>
      <c r="BK288" s="22"/>
      <c r="BL288" s="22"/>
      <c r="BM288" s="22"/>
      <c r="BN288" s="25"/>
      <c r="BO288" s="25"/>
    </row>
    <row r="289" spans="1:67" ht="13.5" customHeight="1" x14ac:dyDescent="0.35">
      <c r="A289" s="25">
        <f t="shared" si="40"/>
        <v>287</v>
      </c>
      <c r="B289" s="139">
        <v>46133</v>
      </c>
      <c r="C289" s="54" t="s">
        <v>1861</v>
      </c>
      <c r="D289" s="54" t="s">
        <v>153</v>
      </c>
      <c r="E289" s="56" t="s">
        <v>154</v>
      </c>
      <c r="F289" s="54">
        <v>1</v>
      </c>
      <c r="G289" s="54" t="s">
        <v>65</v>
      </c>
      <c r="H289" s="54" t="str">
        <f t="shared" si="41"/>
        <v>DONE</v>
      </c>
      <c r="I289" s="54" t="s">
        <v>1145</v>
      </c>
      <c r="J289" s="58" t="s">
        <v>146</v>
      </c>
      <c r="K289" s="58" t="s">
        <v>79</v>
      </c>
      <c r="L289" s="54">
        <v>24221</v>
      </c>
      <c r="M289" s="25"/>
      <c r="N289" s="54" t="s">
        <v>207</v>
      </c>
      <c r="O289" s="98" t="s">
        <v>91</v>
      </c>
      <c r="P289" s="64" t="s">
        <v>87</v>
      </c>
      <c r="Q289" s="64" t="s">
        <v>183</v>
      </c>
      <c r="R289" s="25">
        <v>200001047242</v>
      </c>
      <c r="S289" s="66">
        <v>46136</v>
      </c>
      <c r="T289" s="66" t="str">
        <f t="shared" si="42"/>
        <v>DONE</v>
      </c>
      <c r="U289" s="66">
        <v>46137</v>
      </c>
      <c r="V289" s="25">
        <v>7000242609</v>
      </c>
      <c r="W289" s="25">
        <v>45086</v>
      </c>
      <c r="X289" s="69">
        <v>46140</v>
      </c>
      <c r="Y289" s="69" t="str">
        <f t="shared" si="43"/>
        <v>DONE</v>
      </c>
      <c r="Z289" s="25">
        <v>49132</v>
      </c>
      <c r="AA289" s="69">
        <v>46142</v>
      </c>
      <c r="AB289" s="25" t="str">
        <f t="shared" si="44"/>
        <v>DONE</v>
      </c>
      <c r="AC289" s="25"/>
      <c r="AD289" s="54" t="s">
        <v>1862</v>
      </c>
      <c r="AE289" s="76">
        <v>46142</v>
      </c>
      <c r="AF289" s="69" t="str">
        <f t="shared" si="45"/>
        <v>DONE</v>
      </c>
      <c r="AG289" s="69">
        <v>46146</v>
      </c>
      <c r="AH289" s="75"/>
      <c r="AI289" s="77" t="e">
        <f t="shared" ca="1" si="46"/>
        <v>#NAME?</v>
      </c>
      <c r="AJ289" s="80" t="str">
        <f t="array" ref="AJ289">IFERROR(INDEX('[1]Master Price'!$E:$E,MATCH(D289,'[1]Master Price'!$B:$B,0)),"0")</f>
        <v>0</v>
      </c>
      <c r="AK289" s="80">
        <f t="shared" si="47"/>
        <v>0</v>
      </c>
      <c r="AL289" s="82" t="str">
        <f t="shared" si="38"/>
        <v>0-day</v>
      </c>
      <c r="AM289" s="82" t="str">
        <f t="shared" si="48"/>
        <v>1-day</v>
      </c>
      <c r="AN289" s="82" t="str">
        <f t="shared" si="39"/>
        <v>0-day</v>
      </c>
      <c r="AO289" s="82" t="str">
        <f t="shared" si="31"/>
        <v>2-day</v>
      </c>
      <c r="AP289" s="82" t="str">
        <f t="shared" si="49"/>
        <v>0-day</v>
      </c>
      <c r="AQ289" s="82" t="str">
        <f t="shared" si="50"/>
        <v>0-day</v>
      </c>
      <c r="AR289" s="83"/>
      <c r="AS289" s="83">
        <f t="shared" si="51"/>
        <v>287</v>
      </c>
      <c r="AT289" s="88" t="str">
        <f t="shared" si="29"/>
        <v>GMIAMMIPT/2026/04/1393</v>
      </c>
      <c r="AU289" s="84" t="e">
        <f t="shared" ca="1" si="52"/>
        <v>#NAME?</v>
      </c>
      <c r="AV289" s="88" t="e">
        <f t="shared" ca="1" si="53"/>
        <v>#NAME?</v>
      </c>
      <c r="AW289" s="83" t="e">
        <f t="shared" ca="1" si="54"/>
        <v>#NAME?</v>
      </c>
      <c r="AX289" s="88" t="e">
        <f t="shared" ca="1" si="55"/>
        <v>#NAME?</v>
      </c>
      <c r="AY289" s="83">
        <f t="shared" si="56"/>
        <v>200001047242</v>
      </c>
      <c r="AZ289" s="22" t="e">
        <f t="shared" ca="1" si="57"/>
        <v>#NAME?</v>
      </c>
      <c r="BA289" s="88" t="e">
        <f t="shared" ca="1" si="58"/>
        <v>#NAME?</v>
      </c>
      <c r="BB289" s="88" t="e">
        <f t="shared" ca="1" si="59"/>
        <v>#NAME?</v>
      </c>
      <c r="BC289" s="91" t="e">
        <f t="shared" ca="1" si="60"/>
        <v>#NAME?</v>
      </c>
      <c r="BD289" s="91" t="e">
        <f t="shared" ca="1" si="61"/>
        <v>#NAME?</v>
      </c>
      <c r="BE289" s="88" t="e">
        <f t="shared" ca="1" si="62"/>
        <v>#NAME?</v>
      </c>
      <c r="BF289" s="22" t="e">
        <f t="shared" ca="1" si="63"/>
        <v>#NAME?</v>
      </c>
      <c r="BG289" s="22" t="e">
        <f t="shared" ca="1" si="64"/>
        <v>#NAME?</v>
      </c>
      <c r="BH289" s="22"/>
      <c r="BI289" s="22"/>
      <c r="BJ289" s="22"/>
      <c r="BK289" s="22"/>
      <c r="BL289" s="22"/>
      <c r="BM289" s="22"/>
      <c r="BN289" s="25"/>
      <c r="BO289" s="25"/>
    </row>
    <row r="290" spans="1:67" ht="13.5" customHeight="1" x14ac:dyDescent="0.35">
      <c r="A290" s="25">
        <f t="shared" si="40"/>
        <v>288</v>
      </c>
      <c r="B290" s="139">
        <v>46133</v>
      </c>
      <c r="C290" s="54" t="s">
        <v>1861</v>
      </c>
      <c r="D290" s="54" t="s">
        <v>843</v>
      </c>
      <c r="E290" s="56" t="s">
        <v>844</v>
      </c>
      <c r="F290" s="54">
        <v>6</v>
      </c>
      <c r="G290" s="54" t="s">
        <v>144</v>
      </c>
      <c r="H290" s="54" t="str">
        <f t="shared" si="41"/>
        <v>DONE</v>
      </c>
      <c r="I290" s="54" t="s">
        <v>1145</v>
      </c>
      <c r="J290" s="58" t="s">
        <v>146</v>
      </c>
      <c r="K290" s="58" t="s">
        <v>79</v>
      </c>
      <c r="L290" s="54">
        <v>24221</v>
      </c>
      <c r="M290" s="25"/>
      <c r="N290" s="54" t="s">
        <v>207</v>
      </c>
      <c r="O290" s="98" t="s">
        <v>91</v>
      </c>
      <c r="P290" s="64" t="s">
        <v>87</v>
      </c>
      <c r="Q290" s="64" t="s">
        <v>183</v>
      </c>
      <c r="R290" s="25">
        <v>200001047242</v>
      </c>
      <c r="S290" s="66">
        <v>46136</v>
      </c>
      <c r="T290" s="66" t="str">
        <f t="shared" si="42"/>
        <v>DONE</v>
      </c>
      <c r="U290" s="66">
        <v>46137</v>
      </c>
      <c r="V290" s="25">
        <v>7000242609</v>
      </c>
      <c r="W290" s="25">
        <v>45086</v>
      </c>
      <c r="X290" s="69">
        <v>46140</v>
      </c>
      <c r="Y290" s="69" t="str">
        <f t="shared" si="43"/>
        <v>DONE</v>
      </c>
      <c r="Z290" s="25">
        <v>49132</v>
      </c>
      <c r="AA290" s="69">
        <v>46142</v>
      </c>
      <c r="AB290" s="25" t="str">
        <f t="shared" si="44"/>
        <v>DONE</v>
      </c>
      <c r="AC290" s="25"/>
      <c r="AD290" s="54" t="s">
        <v>1862</v>
      </c>
      <c r="AE290" s="76">
        <v>46142</v>
      </c>
      <c r="AF290" s="69" t="str">
        <f t="shared" si="45"/>
        <v>DONE</v>
      </c>
      <c r="AG290" s="69">
        <v>46146</v>
      </c>
      <c r="AH290" s="75"/>
      <c r="AI290" s="77" t="e">
        <f t="shared" ca="1" si="46"/>
        <v>#NAME?</v>
      </c>
      <c r="AJ290" s="80" t="str">
        <f t="array" ref="AJ290">IFERROR(INDEX('[1]Master Price'!$E:$E,MATCH(D290,'[1]Master Price'!$B:$B,0)),"0")</f>
        <v>0</v>
      </c>
      <c r="AK290" s="80">
        <f t="shared" si="47"/>
        <v>0</v>
      </c>
      <c r="AL290" s="82" t="str">
        <f t="shared" si="38"/>
        <v>0-day</v>
      </c>
      <c r="AM290" s="82" t="str">
        <f t="shared" si="48"/>
        <v>1-day</v>
      </c>
      <c r="AN290" s="82" t="str">
        <f t="shared" si="39"/>
        <v>0-day</v>
      </c>
      <c r="AO290" s="82" t="str">
        <f t="shared" si="31"/>
        <v>2-day</v>
      </c>
      <c r="AP290" s="82" t="str">
        <f t="shared" si="49"/>
        <v>0-day</v>
      </c>
      <c r="AQ290" s="82" t="str">
        <f t="shared" si="50"/>
        <v>0-day</v>
      </c>
      <c r="AR290" s="83"/>
      <c r="AS290" s="83">
        <f t="shared" si="51"/>
        <v>288</v>
      </c>
      <c r="AT290" s="88" t="str">
        <f t="shared" si="29"/>
        <v>GMIAMMIPT/2026/04/1393</v>
      </c>
      <c r="AU290" s="84" t="e">
        <f t="shared" ca="1" si="52"/>
        <v>#NAME?</v>
      </c>
      <c r="AV290" s="88" t="e">
        <f t="shared" ca="1" si="53"/>
        <v>#NAME?</v>
      </c>
      <c r="AW290" s="83" t="e">
        <f t="shared" ca="1" si="54"/>
        <v>#NAME?</v>
      </c>
      <c r="AX290" s="88" t="e">
        <f t="shared" ca="1" si="55"/>
        <v>#NAME?</v>
      </c>
      <c r="AY290" s="83">
        <f t="shared" si="56"/>
        <v>200001047242</v>
      </c>
      <c r="AZ290" s="22" t="e">
        <f t="shared" ca="1" si="57"/>
        <v>#NAME?</v>
      </c>
      <c r="BA290" s="88" t="e">
        <f t="shared" ca="1" si="58"/>
        <v>#NAME?</v>
      </c>
      <c r="BB290" s="88" t="e">
        <f t="shared" ca="1" si="59"/>
        <v>#NAME?</v>
      </c>
      <c r="BC290" s="91" t="e">
        <f t="shared" ca="1" si="60"/>
        <v>#NAME?</v>
      </c>
      <c r="BD290" s="91" t="e">
        <f t="shared" ca="1" si="61"/>
        <v>#NAME?</v>
      </c>
      <c r="BE290" s="88" t="e">
        <f t="shared" ca="1" si="62"/>
        <v>#NAME?</v>
      </c>
      <c r="BF290" s="22" t="e">
        <f t="shared" ca="1" si="63"/>
        <v>#NAME?</v>
      </c>
      <c r="BG290" s="22" t="e">
        <f t="shared" ca="1" si="64"/>
        <v>#NAME?</v>
      </c>
      <c r="BH290" s="22"/>
      <c r="BI290" s="22"/>
      <c r="BJ290" s="22"/>
      <c r="BK290" s="22"/>
      <c r="BL290" s="22"/>
      <c r="BM290" s="22"/>
      <c r="BN290" s="25"/>
      <c r="BO290" s="25"/>
    </row>
    <row r="291" spans="1:67" ht="13.5" customHeight="1" x14ac:dyDescent="0.35">
      <c r="A291" s="25">
        <f t="shared" si="40"/>
        <v>289</v>
      </c>
      <c r="B291" s="139">
        <v>46133</v>
      </c>
      <c r="C291" s="54" t="s">
        <v>1861</v>
      </c>
      <c r="D291" s="54" t="s">
        <v>953</v>
      </c>
      <c r="E291" s="56" t="s">
        <v>954</v>
      </c>
      <c r="F291" s="54">
        <v>2</v>
      </c>
      <c r="G291" s="54" t="s">
        <v>65</v>
      </c>
      <c r="H291" s="54" t="str">
        <f t="shared" si="41"/>
        <v>DONE</v>
      </c>
      <c r="I291" s="54" t="s">
        <v>1145</v>
      </c>
      <c r="J291" s="58" t="s">
        <v>146</v>
      </c>
      <c r="K291" s="58" t="s">
        <v>79</v>
      </c>
      <c r="L291" s="54">
        <v>24221</v>
      </c>
      <c r="M291" s="25"/>
      <c r="N291" s="54" t="s">
        <v>207</v>
      </c>
      <c r="O291" s="98" t="s">
        <v>91</v>
      </c>
      <c r="P291" s="64" t="s">
        <v>87</v>
      </c>
      <c r="Q291" s="64" t="s">
        <v>183</v>
      </c>
      <c r="R291" s="25">
        <v>200001047242</v>
      </c>
      <c r="S291" s="66">
        <v>46136</v>
      </c>
      <c r="T291" s="66" t="str">
        <f t="shared" si="42"/>
        <v>DONE</v>
      </c>
      <c r="U291" s="66">
        <v>46137</v>
      </c>
      <c r="V291" s="25">
        <v>7000242609</v>
      </c>
      <c r="W291" s="25">
        <v>45086</v>
      </c>
      <c r="X291" s="69">
        <v>46140</v>
      </c>
      <c r="Y291" s="69" t="str">
        <f t="shared" si="43"/>
        <v>DONE</v>
      </c>
      <c r="Z291" s="25">
        <v>49132</v>
      </c>
      <c r="AA291" s="69">
        <v>46142</v>
      </c>
      <c r="AB291" s="25" t="str">
        <f t="shared" si="44"/>
        <v>DONE</v>
      </c>
      <c r="AC291" s="25"/>
      <c r="AD291" s="54" t="s">
        <v>1862</v>
      </c>
      <c r="AE291" s="76">
        <v>46142</v>
      </c>
      <c r="AF291" s="69" t="str">
        <f t="shared" si="45"/>
        <v>DONE</v>
      </c>
      <c r="AG291" s="69">
        <v>46146</v>
      </c>
      <c r="AH291" s="75"/>
      <c r="AI291" s="77" t="e">
        <f t="shared" ca="1" si="46"/>
        <v>#NAME?</v>
      </c>
      <c r="AJ291" s="80" t="str">
        <f t="array" ref="AJ291">IFERROR(INDEX('[1]Master Price'!$E:$E,MATCH(D291,'[1]Master Price'!$B:$B,0)),"0")</f>
        <v>0</v>
      </c>
      <c r="AK291" s="80">
        <f t="shared" si="47"/>
        <v>0</v>
      </c>
      <c r="AL291" s="82" t="str">
        <f t="shared" si="38"/>
        <v>0-day</v>
      </c>
      <c r="AM291" s="82" t="str">
        <f t="shared" si="48"/>
        <v>1-day</v>
      </c>
      <c r="AN291" s="82" t="str">
        <f t="shared" si="39"/>
        <v>0-day</v>
      </c>
      <c r="AO291" s="82" t="str">
        <f t="shared" si="31"/>
        <v>2-day</v>
      </c>
      <c r="AP291" s="82" t="str">
        <f t="shared" si="49"/>
        <v>0-day</v>
      </c>
      <c r="AQ291" s="82" t="str">
        <f t="shared" si="50"/>
        <v>0-day</v>
      </c>
      <c r="AR291" s="83"/>
      <c r="AS291" s="83">
        <f t="shared" si="51"/>
        <v>289</v>
      </c>
      <c r="AT291" s="88" t="str">
        <f t="shared" si="29"/>
        <v>GMIAMMIPT/2026/04/1393</v>
      </c>
      <c r="AU291" s="84" t="e">
        <f t="shared" ca="1" si="52"/>
        <v>#NAME?</v>
      </c>
      <c r="AV291" s="88" t="e">
        <f t="shared" ca="1" si="53"/>
        <v>#NAME?</v>
      </c>
      <c r="AW291" s="83" t="e">
        <f t="shared" ca="1" si="54"/>
        <v>#NAME?</v>
      </c>
      <c r="AX291" s="88" t="e">
        <f t="shared" ca="1" si="55"/>
        <v>#NAME?</v>
      </c>
      <c r="AY291" s="83">
        <f t="shared" si="56"/>
        <v>200001047242</v>
      </c>
      <c r="AZ291" s="22" t="e">
        <f t="shared" ca="1" si="57"/>
        <v>#NAME?</v>
      </c>
      <c r="BA291" s="88" t="e">
        <f t="shared" ca="1" si="58"/>
        <v>#NAME?</v>
      </c>
      <c r="BB291" s="88" t="e">
        <f t="shared" ca="1" si="59"/>
        <v>#NAME?</v>
      </c>
      <c r="BC291" s="91" t="e">
        <f t="shared" ca="1" si="60"/>
        <v>#NAME?</v>
      </c>
      <c r="BD291" s="91" t="e">
        <f t="shared" ca="1" si="61"/>
        <v>#NAME?</v>
      </c>
      <c r="BE291" s="88" t="e">
        <f t="shared" ca="1" si="62"/>
        <v>#NAME?</v>
      </c>
      <c r="BF291" s="22" t="e">
        <f t="shared" ca="1" si="63"/>
        <v>#NAME?</v>
      </c>
      <c r="BG291" s="22" t="e">
        <f t="shared" ca="1" si="64"/>
        <v>#NAME?</v>
      </c>
      <c r="BH291" s="22"/>
      <c r="BI291" s="22"/>
      <c r="BJ291" s="22"/>
      <c r="BK291" s="22"/>
      <c r="BL291" s="22"/>
      <c r="BM291" s="22"/>
      <c r="BN291" s="25"/>
      <c r="BO291" s="25"/>
    </row>
    <row r="292" spans="1:67" ht="13.5" customHeight="1" x14ac:dyDescent="0.35">
      <c r="A292" s="25">
        <f t="shared" si="40"/>
        <v>290</v>
      </c>
      <c r="B292" s="139">
        <v>46133</v>
      </c>
      <c r="C292" s="54" t="s">
        <v>1861</v>
      </c>
      <c r="D292" s="54" t="s">
        <v>163</v>
      </c>
      <c r="E292" s="56" t="s">
        <v>164</v>
      </c>
      <c r="F292" s="54">
        <v>1</v>
      </c>
      <c r="G292" s="54" t="s">
        <v>65</v>
      </c>
      <c r="H292" s="54" t="str">
        <f t="shared" si="41"/>
        <v>DONE</v>
      </c>
      <c r="I292" s="54" t="s">
        <v>1145</v>
      </c>
      <c r="J292" s="58" t="s">
        <v>146</v>
      </c>
      <c r="K292" s="58" t="s">
        <v>79</v>
      </c>
      <c r="L292" s="54">
        <v>24221</v>
      </c>
      <c r="M292" s="25"/>
      <c r="N292" s="54" t="s">
        <v>207</v>
      </c>
      <c r="O292" s="98" t="s">
        <v>91</v>
      </c>
      <c r="P292" s="64" t="s">
        <v>87</v>
      </c>
      <c r="Q292" s="64" t="s">
        <v>183</v>
      </c>
      <c r="R292" s="25">
        <v>200001047242</v>
      </c>
      <c r="S292" s="66">
        <v>46136</v>
      </c>
      <c r="T292" s="66" t="str">
        <f t="shared" si="42"/>
        <v>DONE</v>
      </c>
      <c r="U292" s="66">
        <v>46137</v>
      </c>
      <c r="V292" s="25">
        <v>7000242609</v>
      </c>
      <c r="W292" s="25">
        <v>45086</v>
      </c>
      <c r="X292" s="69">
        <v>46140</v>
      </c>
      <c r="Y292" s="69" t="str">
        <f t="shared" si="43"/>
        <v>DONE</v>
      </c>
      <c r="Z292" s="25">
        <v>49132</v>
      </c>
      <c r="AA292" s="69">
        <v>46142</v>
      </c>
      <c r="AB292" s="25" t="str">
        <f t="shared" si="44"/>
        <v>DONE</v>
      </c>
      <c r="AC292" s="25"/>
      <c r="AD292" s="54" t="s">
        <v>1862</v>
      </c>
      <c r="AE292" s="76">
        <v>46142</v>
      </c>
      <c r="AF292" s="69" t="str">
        <f t="shared" si="45"/>
        <v>DONE</v>
      </c>
      <c r="AG292" s="69">
        <v>46146</v>
      </c>
      <c r="AH292" s="75"/>
      <c r="AI292" s="77" t="e">
        <f t="shared" ca="1" si="46"/>
        <v>#NAME?</v>
      </c>
      <c r="AJ292" s="80" t="str">
        <f t="array" ref="AJ292">IFERROR(INDEX('[1]Master Price'!$E:$E,MATCH(D292,'[1]Master Price'!$B:$B,0)),"0")</f>
        <v>0</v>
      </c>
      <c r="AK292" s="80">
        <f t="shared" si="47"/>
        <v>0</v>
      </c>
      <c r="AL292" s="82" t="str">
        <f t="shared" si="38"/>
        <v>0-day</v>
      </c>
      <c r="AM292" s="82" t="str">
        <f t="shared" si="48"/>
        <v>1-day</v>
      </c>
      <c r="AN292" s="82" t="str">
        <f t="shared" si="39"/>
        <v>0-day</v>
      </c>
      <c r="AO292" s="82" t="str">
        <f t="shared" si="31"/>
        <v>2-day</v>
      </c>
      <c r="AP292" s="82" t="str">
        <f t="shared" si="49"/>
        <v>0-day</v>
      </c>
      <c r="AQ292" s="82" t="str">
        <f t="shared" si="50"/>
        <v>0-day</v>
      </c>
      <c r="AR292" s="83"/>
      <c r="AS292" s="83">
        <f t="shared" si="51"/>
        <v>290</v>
      </c>
      <c r="AT292" s="88" t="str">
        <f t="shared" si="29"/>
        <v>GMIAMMIPT/2026/04/1393</v>
      </c>
      <c r="AU292" s="84" t="e">
        <f t="shared" ca="1" si="52"/>
        <v>#NAME?</v>
      </c>
      <c r="AV292" s="88" t="e">
        <f t="shared" ca="1" si="53"/>
        <v>#NAME?</v>
      </c>
      <c r="AW292" s="83" t="e">
        <f t="shared" ca="1" si="54"/>
        <v>#NAME?</v>
      </c>
      <c r="AX292" s="88" t="e">
        <f t="shared" ca="1" si="55"/>
        <v>#NAME?</v>
      </c>
      <c r="AY292" s="83">
        <f t="shared" si="56"/>
        <v>200001047242</v>
      </c>
      <c r="AZ292" s="22" t="e">
        <f t="shared" ca="1" si="57"/>
        <v>#NAME?</v>
      </c>
      <c r="BA292" s="88" t="e">
        <f t="shared" ca="1" si="58"/>
        <v>#NAME?</v>
      </c>
      <c r="BB292" s="88" t="e">
        <f t="shared" ca="1" si="59"/>
        <v>#NAME?</v>
      </c>
      <c r="BC292" s="91" t="e">
        <f t="shared" ca="1" si="60"/>
        <v>#NAME?</v>
      </c>
      <c r="BD292" s="91" t="e">
        <f t="shared" ca="1" si="61"/>
        <v>#NAME?</v>
      </c>
      <c r="BE292" s="88" t="e">
        <f t="shared" ca="1" si="62"/>
        <v>#NAME?</v>
      </c>
      <c r="BF292" s="22" t="e">
        <f t="shared" ca="1" si="63"/>
        <v>#NAME?</v>
      </c>
      <c r="BG292" s="22" t="e">
        <f t="shared" ca="1" si="64"/>
        <v>#NAME?</v>
      </c>
      <c r="BH292" s="22"/>
      <c r="BI292" s="22"/>
      <c r="BJ292" s="22"/>
      <c r="BK292" s="22"/>
      <c r="BL292" s="22"/>
      <c r="BM292" s="22"/>
      <c r="BN292" s="25"/>
      <c r="BO292" s="25"/>
    </row>
    <row r="293" spans="1:67" ht="13.5" customHeight="1" x14ac:dyDescent="0.35">
      <c r="A293" s="25">
        <f t="shared" si="40"/>
        <v>291</v>
      </c>
      <c r="B293" s="139">
        <v>46133</v>
      </c>
      <c r="C293" s="54" t="s">
        <v>1861</v>
      </c>
      <c r="D293" s="54" t="s">
        <v>136</v>
      </c>
      <c r="E293" s="56" t="s">
        <v>137</v>
      </c>
      <c r="F293" s="54">
        <v>1</v>
      </c>
      <c r="G293" s="54" t="s">
        <v>65</v>
      </c>
      <c r="H293" s="54" t="str">
        <f t="shared" si="41"/>
        <v>DONE</v>
      </c>
      <c r="I293" s="58" t="s">
        <v>1145</v>
      </c>
      <c r="J293" s="58" t="s">
        <v>146</v>
      </c>
      <c r="K293" s="58" t="s">
        <v>79</v>
      </c>
      <c r="L293" s="54">
        <v>24221</v>
      </c>
      <c r="M293" s="25"/>
      <c r="N293" s="54" t="s">
        <v>207</v>
      </c>
      <c r="O293" s="98" t="s">
        <v>91</v>
      </c>
      <c r="P293" s="64" t="s">
        <v>87</v>
      </c>
      <c r="Q293" s="64" t="s">
        <v>183</v>
      </c>
      <c r="R293" s="25">
        <v>200001047242</v>
      </c>
      <c r="S293" s="66">
        <v>46136</v>
      </c>
      <c r="T293" s="66" t="str">
        <f t="shared" si="42"/>
        <v>DONE</v>
      </c>
      <c r="U293" s="66">
        <v>46137</v>
      </c>
      <c r="V293" s="25">
        <v>7000242609</v>
      </c>
      <c r="W293" s="25">
        <v>45086</v>
      </c>
      <c r="X293" s="69">
        <v>46140</v>
      </c>
      <c r="Y293" s="69" t="str">
        <f t="shared" si="43"/>
        <v>DONE</v>
      </c>
      <c r="Z293" s="25">
        <v>49132</v>
      </c>
      <c r="AA293" s="69">
        <v>46142</v>
      </c>
      <c r="AB293" s="25" t="str">
        <f t="shared" si="44"/>
        <v>DONE</v>
      </c>
      <c r="AC293" s="25"/>
      <c r="AD293" s="54" t="s">
        <v>1862</v>
      </c>
      <c r="AE293" s="76">
        <v>46142</v>
      </c>
      <c r="AF293" s="69" t="str">
        <f t="shared" si="45"/>
        <v>DONE</v>
      </c>
      <c r="AG293" s="69">
        <v>46146</v>
      </c>
      <c r="AH293" s="75"/>
      <c r="AI293" s="77" t="e">
        <f t="shared" ca="1" si="46"/>
        <v>#NAME?</v>
      </c>
      <c r="AJ293" s="80" t="str">
        <f t="array" ref="AJ293">IFERROR(INDEX('[1]Master Price'!$E:$E,MATCH(D293,'[1]Master Price'!$B:$B,0)),"0")</f>
        <v>0</v>
      </c>
      <c r="AK293" s="80">
        <f t="shared" si="47"/>
        <v>0</v>
      </c>
      <c r="AL293" s="82" t="str">
        <f t="shared" si="38"/>
        <v>0-day</v>
      </c>
      <c r="AM293" s="82" t="str">
        <f t="shared" si="48"/>
        <v>1-day</v>
      </c>
      <c r="AN293" s="82" t="str">
        <f t="shared" si="39"/>
        <v>0-day</v>
      </c>
      <c r="AO293" s="82" t="str">
        <f t="shared" si="31"/>
        <v>2-day</v>
      </c>
      <c r="AP293" s="82" t="str">
        <f t="shared" si="49"/>
        <v>0-day</v>
      </c>
      <c r="AQ293" s="82" t="str">
        <f t="shared" si="50"/>
        <v>0-day</v>
      </c>
      <c r="AR293" s="83"/>
      <c r="AS293" s="83">
        <f t="shared" si="51"/>
        <v>291</v>
      </c>
      <c r="AT293" s="88" t="str">
        <f t="shared" si="29"/>
        <v>GMIAMMIPT/2026/04/1393</v>
      </c>
      <c r="AU293" s="84" t="e">
        <f t="shared" ca="1" si="52"/>
        <v>#NAME?</v>
      </c>
      <c r="AV293" s="88" t="e">
        <f t="shared" ca="1" si="53"/>
        <v>#NAME?</v>
      </c>
      <c r="AW293" s="83" t="e">
        <f t="shared" ca="1" si="54"/>
        <v>#NAME?</v>
      </c>
      <c r="AX293" s="88" t="e">
        <f t="shared" ca="1" si="55"/>
        <v>#NAME?</v>
      </c>
      <c r="AY293" s="83">
        <f t="shared" si="56"/>
        <v>200001047242</v>
      </c>
      <c r="AZ293" s="22" t="e">
        <f t="shared" ca="1" si="57"/>
        <v>#NAME?</v>
      </c>
      <c r="BA293" s="88" t="e">
        <f t="shared" ca="1" si="58"/>
        <v>#NAME?</v>
      </c>
      <c r="BB293" s="88" t="e">
        <f t="shared" ca="1" si="59"/>
        <v>#NAME?</v>
      </c>
      <c r="BC293" s="91" t="e">
        <f t="shared" ca="1" si="60"/>
        <v>#NAME?</v>
      </c>
      <c r="BD293" s="91" t="e">
        <f t="shared" ca="1" si="61"/>
        <v>#NAME?</v>
      </c>
      <c r="BE293" s="88" t="e">
        <f t="shared" ca="1" si="62"/>
        <v>#NAME?</v>
      </c>
      <c r="BF293" s="22" t="e">
        <f t="shared" ca="1" si="63"/>
        <v>#NAME?</v>
      </c>
      <c r="BG293" s="22" t="e">
        <f t="shared" ca="1" si="64"/>
        <v>#NAME?</v>
      </c>
      <c r="BH293" s="22"/>
      <c r="BI293" s="22"/>
      <c r="BJ293" s="22"/>
      <c r="BK293" s="22"/>
      <c r="BL293" s="22"/>
      <c r="BM293" s="22"/>
      <c r="BN293" s="25"/>
      <c r="BO293" s="25"/>
    </row>
    <row r="294" spans="1:67" ht="13.5" customHeight="1" x14ac:dyDescent="0.35">
      <c r="A294" s="25">
        <f t="shared" si="40"/>
        <v>292</v>
      </c>
      <c r="B294" s="139">
        <v>46133</v>
      </c>
      <c r="C294" s="54" t="s">
        <v>1861</v>
      </c>
      <c r="D294" s="54" t="s">
        <v>1377</v>
      </c>
      <c r="E294" s="56" t="s">
        <v>1378</v>
      </c>
      <c r="F294" s="54">
        <v>1</v>
      </c>
      <c r="G294" s="54" t="s">
        <v>65</v>
      </c>
      <c r="H294" s="54" t="str">
        <f t="shared" si="41"/>
        <v>DONE</v>
      </c>
      <c r="I294" s="58" t="s">
        <v>1145</v>
      </c>
      <c r="J294" s="58" t="s">
        <v>146</v>
      </c>
      <c r="K294" s="58" t="s">
        <v>79</v>
      </c>
      <c r="L294" s="54">
        <v>24221</v>
      </c>
      <c r="M294" s="25"/>
      <c r="N294" s="54" t="s">
        <v>207</v>
      </c>
      <c r="O294" s="98" t="s">
        <v>91</v>
      </c>
      <c r="P294" s="64" t="s">
        <v>87</v>
      </c>
      <c r="Q294" s="64" t="s">
        <v>183</v>
      </c>
      <c r="R294" s="25">
        <v>200001047242</v>
      </c>
      <c r="S294" s="66">
        <v>46136</v>
      </c>
      <c r="T294" s="66" t="str">
        <f t="shared" si="42"/>
        <v>DONE</v>
      </c>
      <c r="U294" s="66">
        <v>46137</v>
      </c>
      <c r="V294" s="25">
        <v>7000242609</v>
      </c>
      <c r="W294" s="25">
        <v>45086</v>
      </c>
      <c r="X294" s="69">
        <v>46140</v>
      </c>
      <c r="Y294" s="69" t="str">
        <f t="shared" si="43"/>
        <v>DONE</v>
      </c>
      <c r="Z294" s="25">
        <v>49132</v>
      </c>
      <c r="AA294" s="69">
        <v>46142</v>
      </c>
      <c r="AB294" s="25" t="str">
        <f t="shared" si="44"/>
        <v>DONE</v>
      </c>
      <c r="AC294" s="25"/>
      <c r="AD294" s="54" t="s">
        <v>1862</v>
      </c>
      <c r="AE294" s="76">
        <v>46142</v>
      </c>
      <c r="AF294" s="69" t="str">
        <f t="shared" si="45"/>
        <v>DONE</v>
      </c>
      <c r="AG294" s="69">
        <v>46146</v>
      </c>
      <c r="AH294" s="75"/>
      <c r="AI294" s="77" t="e">
        <f t="shared" ca="1" si="46"/>
        <v>#NAME?</v>
      </c>
      <c r="AJ294" s="80" t="str">
        <f t="array" ref="AJ294">IFERROR(INDEX('[1]Master Price'!$E:$E,MATCH(D294,'[1]Master Price'!$B:$B,0)),"0")</f>
        <v>0</v>
      </c>
      <c r="AK294" s="80">
        <f t="shared" si="47"/>
        <v>0</v>
      </c>
      <c r="AL294" s="82" t="str">
        <f t="shared" si="38"/>
        <v>0-day</v>
      </c>
      <c r="AM294" s="82" t="str">
        <f t="shared" si="48"/>
        <v>1-day</v>
      </c>
      <c r="AN294" s="82" t="str">
        <f t="shared" si="39"/>
        <v>0-day</v>
      </c>
      <c r="AO294" s="82" t="str">
        <f t="shared" si="31"/>
        <v>2-day</v>
      </c>
      <c r="AP294" s="82" t="str">
        <f t="shared" si="49"/>
        <v>0-day</v>
      </c>
      <c r="AQ294" s="82" t="str">
        <f t="shared" si="50"/>
        <v>0-day</v>
      </c>
      <c r="AR294" s="83"/>
      <c r="AS294" s="83">
        <f t="shared" si="51"/>
        <v>292</v>
      </c>
      <c r="AT294" s="88" t="str">
        <f t="shared" si="29"/>
        <v>GMIAMMIPT/2026/04/1393</v>
      </c>
      <c r="AU294" s="84" t="e">
        <f t="shared" ca="1" si="52"/>
        <v>#NAME?</v>
      </c>
      <c r="AV294" s="88" t="e">
        <f t="shared" ca="1" si="53"/>
        <v>#NAME?</v>
      </c>
      <c r="AW294" s="83" t="e">
        <f t="shared" ca="1" si="54"/>
        <v>#NAME?</v>
      </c>
      <c r="AX294" s="88" t="e">
        <f t="shared" ca="1" si="55"/>
        <v>#NAME?</v>
      </c>
      <c r="AY294" s="83">
        <f t="shared" si="56"/>
        <v>200001047242</v>
      </c>
      <c r="AZ294" s="22" t="e">
        <f t="shared" ca="1" si="57"/>
        <v>#NAME?</v>
      </c>
      <c r="BA294" s="88" t="e">
        <f t="shared" ca="1" si="58"/>
        <v>#NAME?</v>
      </c>
      <c r="BB294" s="88" t="e">
        <f t="shared" ca="1" si="59"/>
        <v>#NAME?</v>
      </c>
      <c r="BC294" s="91" t="e">
        <f t="shared" ca="1" si="60"/>
        <v>#NAME?</v>
      </c>
      <c r="BD294" s="91" t="e">
        <f t="shared" ca="1" si="61"/>
        <v>#NAME?</v>
      </c>
      <c r="BE294" s="88" t="e">
        <f t="shared" ca="1" si="62"/>
        <v>#NAME?</v>
      </c>
      <c r="BF294" s="22" t="e">
        <f t="shared" ca="1" si="63"/>
        <v>#NAME?</v>
      </c>
      <c r="BG294" s="22" t="e">
        <f t="shared" ca="1" si="64"/>
        <v>#NAME?</v>
      </c>
      <c r="BH294" s="22"/>
      <c r="BI294" s="22"/>
      <c r="BJ294" s="22"/>
      <c r="BK294" s="22"/>
      <c r="BL294" s="22"/>
      <c r="BM294" s="22"/>
      <c r="BN294" s="25"/>
      <c r="BO294" s="25"/>
    </row>
    <row r="295" spans="1:67" ht="13.5" customHeight="1" x14ac:dyDescent="0.35">
      <c r="A295" s="25">
        <f t="shared" si="40"/>
        <v>293</v>
      </c>
      <c r="B295" s="139">
        <v>46133</v>
      </c>
      <c r="C295" s="54" t="s">
        <v>1861</v>
      </c>
      <c r="D295" s="58" t="s">
        <v>1865</v>
      </c>
      <c r="E295" s="56" t="s">
        <v>1866</v>
      </c>
      <c r="F295" s="54">
        <v>1</v>
      </c>
      <c r="G295" s="54" t="s">
        <v>65</v>
      </c>
      <c r="H295" s="54" t="str">
        <f t="shared" si="41"/>
        <v>DONE</v>
      </c>
      <c r="I295" s="58" t="s">
        <v>1145</v>
      </c>
      <c r="J295" s="58" t="s">
        <v>146</v>
      </c>
      <c r="K295" s="58" t="s">
        <v>79</v>
      </c>
      <c r="L295" s="54">
        <v>24221</v>
      </c>
      <c r="M295" s="25"/>
      <c r="N295" s="54" t="s">
        <v>207</v>
      </c>
      <c r="O295" s="98" t="s">
        <v>91</v>
      </c>
      <c r="P295" s="64" t="s">
        <v>87</v>
      </c>
      <c r="Q295" s="64" t="s">
        <v>183</v>
      </c>
      <c r="R295" s="25">
        <v>200001047242</v>
      </c>
      <c r="S295" s="66">
        <v>46136</v>
      </c>
      <c r="T295" s="66" t="str">
        <f t="shared" si="42"/>
        <v>DONE</v>
      </c>
      <c r="U295" s="66">
        <v>46137</v>
      </c>
      <c r="V295" s="25">
        <v>7000242609</v>
      </c>
      <c r="W295" s="25">
        <v>45086</v>
      </c>
      <c r="X295" s="69">
        <v>46140</v>
      </c>
      <c r="Y295" s="69" t="str">
        <f t="shared" si="43"/>
        <v>DONE</v>
      </c>
      <c r="Z295" s="25">
        <v>49132</v>
      </c>
      <c r="AA295" s="69">
        <v>46142</v>
      </c>
      <c r="AB295" s="25" t="str">
        <f t="shared" si="44"/>
        <v>DONE</v>
      </c>
      <c r="AC295" s="25"/>
      <c r="AD295" s="54" t="s">
        <v>1862</v>
      </c>
      <c r="AE295" s="76">
        <v>46142</v>
      </c>
      <c r="AF295" s="69" t="str">
        <f t="shared" si="45"/>
        <v>DONE</v>
      </c>
      <c r="AG295" s="69">
        <v>46146</v>
      </c>
      <c r="AH295" s="75"/>
      <c r="AI295" s="77" t="e">
        <f t="shared" ca="1" si="46"/>
        <v>#NAME?</v>
      </c>
      <c r="AJ295" s="80" t="str">
        <f t="array" ref="AJ295">IFERROR(INDEX('[1]Master Price'!$E:$E,MATCH(D295,'[1]Master Price'!$B:$B,0)),"0")</f>
        <v>0</v>
      </c>
      <c r="AK295" s="80">
        <f t="shared" si="47"/>
        <v>0</v>
      </c>
      <c r="AL295" s="82" t="str">
        <f t="shared" si="38"/>
        <v>0-day</v>
      </c>
      <c r="AM295" s="82" t="str">
        <f t="shared" si="48"/>
        <v>1-day</v>
      </c>
      <c r="AN295" s="82" t="str">
        <f t="shared" si="39"/>
        <v>0-day</v>
      </c>
      <c r="AO295" s="82" t="str">
        <f t="shared" si="31"/>
        <v>2-day</v>
      </c>
      <c r="AP295" s="82" t="str">
        <f t="shared" si="49"/>
        <v>0-day</v>
      </c>
      <c r="AQ295" s="82" t="str">
        <f t="shared" si="50"/>
        <v>0-day</v>
      </c>
      <c r="AR295" s="83"/>
      <c r="AS295" s="83">
        <f t="shared" si="51"/>
        <v>293</v>
      </c>
      <c r="AT295" s="88" t="str">
        <f t="shared" si="29"/>
        <v>GMIAMMIPT/2026/04/1393</v>
      </c>
      <c r="AU295" s="84" t="e">
        <f t="shared" ca="1" si="52"/>
        <v>#NAME?</v>
      </c>
      <c r="AV295" s="88" t="e">
        <f t="shared" ca="1" si="53"/>
        <v>#NAME?</v>
      </c>
      <c r="AW295" s="83" t="e">
        <f t="shared" ca="1" si="54"/>
        <v>#NAME?</v>
      </c>
      <c r="AX295" s="88" t="e">
        <f t="shared" ca="1" si="55"/>
        <v>#NAME?</v>
      </c>
      <c r="AY295" s="83">
        <f t="shared" si="56"/>
        <v>200001047242</v>
      </c>
      <c r="AZ295" s="22" t="e">
        <f t="shared" ca="1" si="57"/>
        <v>#NAME?</v>
      </c>
      <c r="BA295" s="88" t="e">
        <f t="shared" ca="1" si="58"/>
        <v>#NAME?</v>
      </c>
      <c r="BB295" s="88" t="e">
        <f t="shared" ca="1" si="59"/>
        <v>#NAME?</v>
      </c>
      <c r="BC295" s="91" t="e">
        <f t="shared" ca="1" si="60"/>
        <v>#NAME?</v>
      </c>
      <c r="BD295" s="91" t="e">
        <f t="shared" ca="1" si="61"/>
        <v>#NAME?</v>
      </c>
      <c r="BE295" s="88" t="e">
        <f t="shared" ca="1" si="62"/>
        <v>#NAME?</v>
      </c>
      <c r="BF295" s="22" t="e">
        <f t="shared" ca="1" si="63"/>
        <v>#NAME?</v>
      </c>
      <c r="BG295" s="22" t="e">
        <f t="shared" ca="1" si="64"/>
        <v>#NAME?</v>
      </c>
      <c r="BH295" s="22"/>
      <c r="BI295" s="22"/>
      <c r="BJ295" s="22"/>
      <c r="BK295" s="22"/>
      <c r="BL295" s="22"/>
      <c r="BM295" s="22"/>
      <c r="BN295" s="25"/>
      <c r="BO295" s="25"/>
    </row>
    <row r="296" spans="1:67" ht="13.5" customHeight="1" x14ac:dyDescent="0.35">
      <c r="A296" s="25">
        <f t="shared" si="40"/>
        <v>294</v>
      </c>
      <c r="B296" s="139">
        <v>46133</v>
      </c>
      <c r="C296" s="54" t="s">
        <v>1869</v>
      </c>
      <c r="D296" s="58" t="s">
        <v>457</v>
      </c>
      <c r="E296" s="56" t="s">
        <v>458</v>
      </c>
      <c r="F296" s="54">
        <v>1</v>
      </c>
      <c r="G296" s="54" t="s">
        <v>65</v>
      </c>
      <c r="H296" s="54" t="str">
        <f t="shared" si="41"/>
        <v>DONE</v>
      </c>
      <c r="I296" s="58" t="s">
        <v>1870</v>
      </c>
      <c r="J296" s="62" t="s">
        <v>73</v>
      </c>
      <c r="K296" s="62" t="s">
        <v>73</v>
      </c>
      <c r="L296" s="54"/>
      <c r="M296" s="25"/>
      <c r="N296" s="54" t="s">
        <v>230</v>
      </c>
      <c r="O296" s="54" t="s">
        <v>231</v>
      </c>
      <c r="P296" s="64" t="s">
        <v>87</v>
      </c>
      <c r="Q296" s="64" t="s">
        <v>433</v>
      </c>
      <c r="R296" s="25" t="s">
        <v>233</v>
      </c>
      <c r="S296" s="66"/>
      <c r="T296" s="66" t="str">
        <f t="shared" si="42"/>
        <v>WAITING</v>
      </c>
      <c r="U296" s="66"/>
      <c r="V296" s="25" t="s">
        <v>1871</v>
      </c>
      <c r="W296" s="25">
        <v>45046</v>
      </c>
      <c r="X296" s="69">
        <v>46138</v>
      </c>
      <c r="Y296" s="69" t="str">
        <f t="shared" si="43"/>
        <v>DONE</v>
      </c>
      <c r="Z296" s="25">
        <v>49172</v>
      </c>
      <c r="AA296" s="69">
        <v>46142</v>
      </c>
      <c r="AB296" s="25" t="str">
        <f t="shared" si="44"/>
        <v>DONE</v>
      </c>
      <c r="AC296" s="25"/>
      <c r="AD296" s="54" t="s">
        <v>1872</v>
      </c>
      <c r="AE296" s="76">
        <v>46142</v>
      </c>
      <c r="AF296" s="69" t="str">
        <f t="shared" si="45"/>
        <v>DONE</v>
      </c>
      <c r="AG296" s="69">
        <v>46153</v>
      </c>
      <c r="AH296" s="73">
        <v>46155</v>
      </c>
      <c r="AI296" s="77" t="e">
        <f t="shared" ca="1" si="46"/>
        <v>#NAME?</v>
      </c>
      <c r="AJ296" s="80" t="str">
        <f t="array" ref="AJ296">IFERROR(INDEX('[1]Master Price'!$E:$E,MATCH(D296,'[1]Master Price'!$B:$B,0)),"0")</f>
        <v>0</v>
      </c>
      <c r="AK296" s="80">
        <f t="shared" si="47"/>
        <v>0</v>
      </c>
      <c r="AL296" s="82" t="str">
        <f t="shared" si="38"/>
        <v>0-day</v>
      </c>
      <c r="AM296" s="82" t="str">
        <f t="shared" si="48"/>
        <v>0-day</v>
      </c>
      <c r="AN296" s="82" t="str">
        <f t="shared" si="39"/>
        <v>0-day</v>
      </c>
      <c r="AO296" s="82" t="str">
        <f t="shared" si="31"/>
        <v>4-day</v>
      </c>
      <c r="AP296" s="82" t="str">
        <f t="shared" si="49"/>
        <v>0-day</v>
      </c>
      <c r="AQ296" s="82" t="str">
        <f t="shared" si="50"/>
        <v>0-day</v>
      </c>
      <c r="AR296" s="83"/>
      <c r="AS296" s="83">
        <f t="shared" si="51"/>
        <v>294</v>
      </c>
      <c r="AT296" s="88" t="str">
        <f t="shared" si="29"/>
        <v>GMIAMMIPT/2026/04/1394</v>
      </c>
      <c r="AU296" s="84" t="e">
        <f t="shared" ca="1" si="52"/>
        <v>#NAME?</v>
      </c>
      <c r="AV296" s="88" t="e">
        <f t="shared" ca="1" si="53"/>
        <v>#NAME?</v>
      </c>
      <c r="AW296" s="83" t="e">
        <f t="shared" ca="1" si="54"/>
        <v>#NAME?</v>
      </c>
      <c r="AX296" s="88" t="e">
        <f t="shared" ca="1" si="55"/>
        <v>#NAME?</v>
      </c>
      <c r="AY296" s="83" t="str">
        <f t="shared" si="56"/>
        <v>PO BOSTON</v>
      </c>
      <c r="AZ296" s="22" t="e">
        <f t="shared" ca="1" si="57"/>
        <v>#NAME?</v>
      </c>
      <c r="BA296" s="88" t="e">
        <f t="shared" ca="1" si="58"/>
        <v>#NAME?</v>
      </c>
      <c r="BB296" s="88" t="e">
        <f t="shared" ca="1" si="59"/>
        <v>#NAME?</v>
      </c>
      <c r="BC296" s="91" t="e">
        <f t="shared" ca="1" si="60"/>
        <v>#NAME?</v>
      </c>
      <c r="BD296" s="91" t="e">
        <f t="shared" ca="1" si="61"/>
        <v>#NAME?</v>
      </c>
      <c r="BE296" s="88" t="e">
        <f t="shared" ca="1" si="62"/>
        <v>#NAME?</v>
      </c>
      <c r="BF296" s="22" t="e">
        <f t="shared" ca="1" si="63"/>
        <v>#NAME?</v>
      </c>
      <c r="BG296" s="22" t="e">
        <f t="shared" ca="1" si="64"/>
        <v>#NAME?</v>
      </c>
      <c r="BH296" s="22"/>
      <c r="BI296" s="22"/>
      <c r="BJ296" s="22"/>
      <c r="BK296" s="22"/>
      <c r="BL296" s="22"/>
      <c r="BM296" s="22"/>
      <c r="BN296" s="25"/>
      <c r="BO296" s="25"/>
    </row>
    <row r="297" spans="1:67" ht="13.5" customHeight="1" x14ac:dyDescent="0.35">
      <c r="A297" s="25">
        <f t="shared" si="40"/>
        <v>295</v>
      </c>
      <c r="B297" s="139">
        <v>46126</v>
      </c>
      <c r="C297" s="54" t="s">
        <v>1873</v>
      </c>
      <c r="D297" s="58" t="s">
        <v>115</v>
      </c>
      <c r="E297" s="56" t="s">
        <v>116</v>
      </c>
      <c r="F297" s="54">
        <v>1</v>
      </c>
      <c r="G297" s="54" t="s">
        <v>65</v>
      </c>
      <c r="H297" s="54" t="str">
        <f t="shared" si="41"/>
        <v>DONE</v>
      </c>
      <c r="I297" s="58" t="s">
        <v>414</v>
      </c>
      <c r="J297" s="58" t="s">
        <v>78</v>
      </c>
      <c r="K297" s="58" t="s">
        <v>79</v>
      </c>
      <c r="L297" s="54">
        <v>1030</v>
      </c>
      <c r="M297" s="25"/>
      <c r="N297" s="54" t="s">
        <v>283</v>
      </c>
      <c r="O297" s="96" t="s">
        <v>85</v>
      </c>
      <c r="P297" s="64" t="s">
        <v>87</v>
      </c>
      <c r="Q297" s="64" t="s">
        <v>1663</v>
      </c>
      <c r="R297" s="25">
        <v>200001048810</v>
      </c>
      <c r="S297" s="66">
        <v>46137</v>
      </c>
      <c r="T297" s="66" t="str">
        <f t="shared" si="42"/>
        <v>DONE</v>
      </c>
      <c r="U297" s="66">
        <v>46140</v>
      </c>
      <c r="V297" s="25">
        <v>9200085012</v>
      </c>
      <c r="W297" s="25">
        <v>45427</v>
      </c>
      <c r="X297" s="69">
        <v>46149</v>
      </c>
      <c r="Y297" s="69" t="str">
        <f>IF(C297=0,"",IF(V301&gt;0,"DONE","WAITING"))</f>
        <v>DONE</v>
      </c>
      <c r="Z297" s="25">
        <v>49473</v>
      </c>
      <c r="AA297" s="72">
        <v>46153</v>
      </c>
      <c r="AB297" s="25" t="str">
        <f t="shared" si="44"/>
        <v>DONE</v>
      </c>
      <c r="AC297" s="25"/>
      <c r="AD297" s="54" t="s">
        <v>1874</v>
      </c>
      <c r="AE297" s="76">
        <v>46153</v>
      </c>
      <c r="AF297" s="69" t="str">
        <f t="shared" si="45"/>
        <v>DONE</v>
      </c>
      <c r="AG297" s="76">
        <v>46155</v>
      </c>
      <c r="AH297" s="75"/>
      <c r="AI297" s="77" t="e">
        <f t="shared" ca="1" si="46"/>
        <v>#NAME?</v>
      </c>
      <c r="AJ297" s="80" t="str">
        <f t="array" ref="AJ297">IFERROR(INDEX('[1]Master Price'!$E:$E,MATCH(D297,'[1]Master Price'!$B:$B,0)),"0")</f>
        <v>0</v>
      </c>
      <c r="AK297" s="80">
        <f t="shared" si="47"/>
        <v>0</v>
      </c>
      <c r="AL297" s="82" t="str">
        <f t="shared" si="38"/>
        <v>0-day</v>
      </c>
      <c r="AM297" s="82" t="str">
        <f t="shared" si="48"/>
        <v>3-day</v>
      </c>
      <c r="AN297" s="82" t="str">
        <f t="shared" si="39"/>
        <v>0-day</v>
      </c>
      <c r="AO297" s="82" t="str">
        <f t="shared" si="31"/>
        <v>4-day</v>
      </c>
      <c r="AP297" s="82" t="str">
        <f t="shared" si="49"/>
        <v>0-day</v>
      </c>
      <c r="AQ297" s="82" t="str">
        <f t="shared" si="50"/>
        <v>0-day</v>
      </c>
      <c r="AR297" s="83"/>
      <c r="AS297" s="83">
        <f t="shared" si="51"/>
        <v>295</v>
      </c>
      <c r="AT297" s="88" t="str">
        <f t="shared" si="29"/>
        <v>GMIAMMIPT/2026/04/1395</v>
      </c>
      <c r="AU297" s="84" t="e">
        <f t="shared" ca="1" si="52"/>
        <v>#NAME?</v>
      </c>
      <c r="AV297" s="88" t="e">
        <f t="shared" ca="1" si="53"/>
        <v>#NAME?</v>
      </c>
      <c r="AW297" s="83" t="e">
        <f t="shared" ca="1" si="54"/>
        <v>#NAME?</v>
      </c>
      <c r="AX297" s="88" t="e">
        <f t="shared" ca="1" si="55"/>
        <v>#NAME?</v>
      </c>
      <c r="AY297" s="83">
        <f t="shared" si="56"/>
        <v>200001048810</v>
      </c>
      <c r="AZ297" s="22" t="e">
        <f t="shared" ca="1" si="57"/>
        <v>#NAME?</v>
      </c>
      <c r="BA297" s="88" t="e">
        <f t="shared" ca="1" si="58"/>
        <v>#NAME?</v>
      </c>
      <c r="BB297" s="88" t="e">
        <f t="shared" ca="1" si="59"/>
        <v>#NAME?</v>
      </c>
      <c r="BC297" s="91" t="e">
        <f t="shared" ca="1" si="60"/>
        <v>#NAME?</v>
      </c>
      <c r="BD297" s="91" t="e">
        <f t="shared" ca="1" si="61"/>
        <v>#NAME?</v>
      </c>
      <c r="BE297" s="88" t="e">
        <f t="shared" ca="1" si="62"/>
        <v>#NAME?</v>
      </c>
      <c r="BF297" s="22" t="e">
        <f t="shared" ca="1" si="63"/>
        <v>#NAME?</v>
      </c>
      <c r="BG297" s="22" t="e">
        <f t="shared" ca="1" si="64"/>
        <v>#NAME?</v>
      </c>
      <c r="BH297" s="22"/>
      <c r="BI297" s="22"/>
      <c r="BJ297" s="22"/>
      <c r="BK297" s="22"/>
      <c r="BL297" s="22"/>
      <c r="BM297" s="22"/>
      <c r="BN297" s="25"/>
      <c r="BO297" s="25"/>
    </row>
    <row r="298" spans="1:67" ht="13.5" customHeight="1" x14ac:dyDescent="0.35">
      <c r="A298" s="25">
        <f t="shared" si="40"/>
        <v>296</v>
      </c>
      <c r="B298" s="139">
        <v>46126</v>
      </c>
      <c r="C298" s="54" t="s">
        <v>1873</v>
      </c>
      <c r="D298" s="58" t="s">
        <v>153</v>
      </c>
      <c r="E298" s="56" t="s">
        <v>154</v>
      </c>
      <c r="F298" s="54">
        <v>1</v>
      </c>
      <c r="G298" s="54" t="s">
        <v>65</v>
      </c>
      <c r="H298" s="54" t="str">
        <f t="shared" si="41"/>
        <v>DONE</v>
      </c>
      <c r="I298" s="58" t="s">
        <v>414</v>
      </c>
      <c r="J298" s="58" t="s">
        <v>78</v>
      </c>
      <c r="K298" s="58" t="s">
        <v>79</v>
      </c>
      <c r="L298" s="54">
        <v>1030</v>
      </c>
      <c r="M298" s="25"/>
      <c r="N298" s="54" t="s">
        <v>283</v>
      </c>
      <c r="O298" s="96" t="s">
        <v>85</v>
      </c>
      <c r="P298" s="64" t="s">
        <v>87</v>
      </c>
      <c r="Q298" s="64" t="s">
        <v>1663</v>
      </c>
      <c r="R298" s="25">
        <v>200001048810</v>
      </c>
      <c r="S298" s="66">
        <v>46137</v>
      </c>
      <c r="T298" s="66" t="str">
        <f t="shared" si="42"/>
        <v>DONE</v>
      </c>
      <c r="U298" s="66">
        <v>46140</v>
      </c>
      <c r="V298" s="25">
        <v>9200085012</v>
      </c>
      <c r="W298" s="25">
        <v>45427</v>
      </c>
      <c r="X298" s="69">
        <v>46149</v>
      </c>
      <c r="Y298" s="69" t="str">
        <f t="shared" ref="Y298:Y516" si="65">IF(C298=0,"",IF(V298&gt;0,"DONE","WAITING"))</f>
        <v>DONE</v>
      </c>
      <c r="Z298" s="25">
        <v>49473</v>
      </c>
      <c r="AA298" s="72">
        <v>46153</v>
      </c>
      <c r="AB298" s="25" t="str">
        <f t="shared" si="44"/>
        <v>DONE</v>
      </c>
      <c r="AC298" s="25"/>
      <c r="AD298" s="54" t="s">
        <v>1874</v>
      </c>
      <c r="AE298" s="76">
        <v>46153</v>
      </c>
      <c r="AF298" s="69" t="str">
        <f t="shared" si="45"/>
        <v>DONE</v>
      </c>
      <c r="AG298" s="76">
        <v>46155</v>
      </c>
      <c r="AH298" s="75"/>
      <c r="AI298" s="77" t="e">
        <f t="shared" ca="1" si="46"/>
        <v>#NAME?</v>
      </c>
      <c r="AJ298" s="80" t="str">
        <f t="array" ref="AJ298">IFERROR(INDEX('[1]Master Price'!$E:$E,MATCH(D298,'[1]Master Price'!$B:$B,0)),"0")</f>
        <v>0</v>
      </c>
      <c r="AK298" s="80">
        <f t="shared" si="47"/>
        <v>0</v>
      </c>
      <c r="AL298" s="82" t="str">
        <f t="shared" si="38"/>
        <v>0-day</v>
      </c>
      <c r="AM298" s="82" t="str">
        <f t="shared" si="48"/>
        <v>3-day</v>
      </c>
      <c r="AN298" s="82" t="str">
        <f>IFERROR(DATEDIF(T298,X299,"d"),"0")&amp;"-day"</f>
        <v>0-day</v>
      </c>
      <c r="AO298" s="82" t="str">
        <f>IFERROR(DATEDIF(X299,AA298,"d"),"0")&amp;"-day"</f>
        <v>4-day</v>
      </c>
      <c r="AP298" s="82" t="str">
        <f t="shared" si="49"/>
        <v>0-day</v>
      </c>
      <c r="AQ298" s="82" t="str">
        <f t="shared" si="50"/>
        <v>0-day</v>
      </c>
      <c r="AR298" s="83"/>
      <c r="AS298" s="83">
        <f t="shared" si="51"/>
        <v>296</v>
      </c>
      <c r="AT298" s="88" t="str">
        <f t="shared" si="29"/>
        <v>GMIAMMIPT/2026/04/1395</v>
      </c>
      <c r="AU298" s="84" t="e">
        <f t="shared" ca="1" si="52"/>
        <v>#NAME?</v>
      </c>
      <c r="AV298" s="88" t="e">
        <f t="shared" ca="1" si="53"/>
        <v>#NAME?</v>
      </c>
      <c r="AW298" s="83" t="e">
        <f t="shared" ca="1" si="54"/>
        <v>#NAME?</v>
      </c>
      <c r="AX298" s="88" t="e">
        <f t="shared" ca="1" si="55"/>
        <v>#NAME?</v>
      </c>
      <c r="AY298" s="83">
        <f t="shared" si="56"/>
        <v>200001048810</v>
      </c>
      <c r="AZ298" s="22" t="e">
        <f t="shared" ca="1" si="57"/>
        <v>#NAME?</v>
      </c>
      <c r="BA298" s="88" t="e">
        <f t="shared" ca="1" si="58"/>
        <v>#NAME?</v>
      </c>
      <c r="BB298" s="88" t="e">
        <f t="shared" ca="1" si="59"/>
        <v>#NAME?</v>
      </c>
      <c r="BC298" s="91" t="e">
        <f t="shared" ca="1" si="60"/>
        <v>#NAME?</v>
      </c>
      <c r="BD298" s="91" t="e">
        <f t="shared" ca="1" si="61"/>
        <v>#NAME?</v>
      </c>
      <c r="BE298" s="88" t="e">
        <f t="shared" ca="1" si="62"/>
        <v>#NAME?</v>
      </c>
      <c r="BF298" s="22" t="e">
        <f t="shared" ca="1" si="63"/>
        <v>#NAME?</v>
      </c>
      <c r="BG298" s="22" t="e">
        <f t="shared" ca="1" si="64"/>
        <v>#NAME?</v>
      </c>
      <c r="BH298" s="22"/>
      <c r="BI298" s="22"/>
      <c r="BJ298" s="22"/>
      <c r="BK298" s="22"/>
      <c r="BL298" s="22"/>
      <c r="BM298" s="22"/>
      <c r="BN298" s="25"/>
      <c r="BO298" s="25"/>
    </row>
    <row r="299" spans="1:67" ht="13.5" customHeight="1" x14ac:dyDescent="0.35">
      <c r="A299" s="25">
        <f t="shared" si="40"/>
        <v>297</v>
      </c>
      <c r="B299" s="139">
        <v>46126</v>
      </c>
      <c r="C299" s="54" t="s">
        <v>1873</v>
      </c>
      <c r="D299" s="58" t="s">
        <v>491</v>
      </c>
      <c r="E299" s="56" t="s">
        <v>492</v>
      </c>
      <c r="F299" s="54">
        <v>1</v>
      </c>
      <c r="G299" s="54" t="s">
        <v>65</v>
      </c>
      <c r="H299" s="54" t="str">
        <f t="shared" si="41"/>
        <v>DONE</v>
      </c>
      <c r="I299" s="58" t="s">
        <v>414</v>
      </c>
      <c r="J299" s="58" t="s">
        <v>78</v>
      </c>
      <c r="K299" s="58" t="s">
        <v>79</v>
      </c>
      <c r="L299" s="54">
        <v>1030</v>
      </c>
      <c r="M299" s="25"/>
      <c r="N299" s="54" t="s">
        <v>283</v>
      </c>
      <c r="O299" s="96" t="s">
        <v>85</v>
      </c>
      <c r="P299" s="64" t="s">
        <v>87</v>
      </c>
      <c r="Q299" s="64" t="s">
        <v>1663</v>
      </c>
      <c r="R299" s="25">
        <v>200001048810</v>
      </c>
      <c r="S299" s="66">
        <v>46137</v>
      </c>
      <c r="T299" s="66" t="str">
        <f t="shared" si="42"/>
        <v>DONE</v>
      </c>
      <c r="U299" s="66">
        <v>46140</v>
      </c>
      <c r="V299" s="25">
        <v>9200085012</v>
      </c>
      <c r="W299" s="25">
        <v>45427</v>
      </c>
      <c r="X299" s="69">
        <v>46149</v>
      </c>
      <c r="Y299" s="69" t="str">
        <f t="shared" si="65"/>
        <v>DONE</v>
      </c>
      <c r="Z299" s="25">
        <v>49473</v>
      </c>
      <c r="AA299" s="72">
        <v>46153</v>
      </c>
      <c r="AB299" s="25" t="str">
        <f t="shared" si="44"/>
        <v>DONE</v>
      </c>
      <c r="AC299" s="25"/>
      <c r="AD299" s="54" t="s">
        <v>1874</v>
      </c>
      <c r="AE299" s="76">
        <v>46153</v>
      </c>
      <c r="AF299" s="69" t="str">
        <f t="shared" si="45"/>
        <v>DONE</v>
      </c>
      <c r="AG299" s="76">
        <v>46155</v>
      </c>
      <c r="AH299" s="75"/>
      <c r="AI299" s="77" t="e">
        <f t="shared" ca="1" si="46"/>
        <v>#NAME?</v>
      </c>
      <c r="AJ299" s="80" t="str">
        <f t="array" ref="AJ299">IFERROR(INDEX('[1]Master Price'!$E:$E,MATCH(D299,'[1]Master Price'!$B:$B,0)),"0")</f>
        <v>0</v>
      </c>
      <c r="AK299" s="80">
        <f t="shared" si="47"/>
        <v>0</v>
      </c>
      <c r="AL299" s="82" t="str">
        <f t="shared" si="38"/>
        <v>0-day</v>
      </c>
      <c r="AM299" s="82" t="str">
        <f t="shared" si="48"/>
        <v>3-day</v>
      </c>
      <c r="AN299" s="82" t="str">
        <f>IFERROR(DATEDIF(T299,#REF!,"d"),"0")&amp;"-day"</f>
        <v>0-day</v>
      </c>
      <c r="AO299" s="82" t="str">
        <f>IFERROR(DATEDIF(#REF!,AA299,"d"),"0")&amp;"-day"</f>
        <v>0-day</v>
      </c>
      <c r="AP299" s="82" t="str">
        <f t="shared" si="49"/>
        <v>0-day</v>
      </c>
      <c r="AQ299" s="82" t="str">
        <f t="shared" si="50"/>
        <v>0-day</v>
      </c>
      <c r="AR299" s="83"/>
      <c r="AS299" s="83">
        <f t="shared" si="51"/>
        <v>297</v>
      </c>
      <c r="AT299" s="88" t="str">
        <f t="shared" si="29"/>
        <v>GMIAMMIPT/2026/04/1395</v>
      </c>
      <c r="AU299" s="84" t="e">
        <f t="shared" ca="1" si="52"/>
        <v>#NAME?</v>
      </c>
      <c r="AV299" s="88" t="e">
        <f t="shared" ca="1" si="53"/>
        <v>#NAME?</v>
      </c>
      <c r="AW299" s="83" t="e">
        <f t="shared" ca="1" si="54"/>
        <v>#NAME?</v>
      </c>
      <c r="AX299" s="88" t="e">
        <f t="shared" ca="1" si="55"/>
        <v>#NAME?</v>
      </c>
      <c r="AY299" s="83">
        <f t="shared" si="56"/>
        <v>200001048810</v>
      </c>
      <c r="AZ299" s="22" t="e">
        <f t="shared" ca="1" si="57"/>
        <v>#NAME?</v>
      </c>
      <c r="BA299" s="88" t="e">
        <f t="shared" ca="1" si="58"/>
        <v>#NAME?</v>
      </c>
      <c r="BB299" s="88" t="e">
        <f t="shared" ca="1" si="59"/>
        <v>#NAME?</v>
      </c>
      <c r="BC299" s="91" t="e">
        <f t="shared" ca="1" si="60"/>
        <v>#NAME?</v>
      </c>
      <c r="BD299" s="91" t="e">
        <f t="shared" ca="1" si="61"/>
        <v>#NAME?</v>
      </c>
      <c r="BE299" s="88" t="e">
        <f t="shared" ca="1" si="62"/>
        <v>#NAME?</v>
      </c>
      <c r="BF299" s="22" t="e">
        <f t="shared" ca="1" si="63"/>
        <v>#NAME?</v>
      </c>
      <c r="BG299" s="22" t="e">
        <f t="shared" ca="1" si="64"/>
        <v>#NAME?</v>
      </c>
      <c r="BH299" s="22"/>
      <c r="BI299" s="22"/>
      <c r="BJ299" s="22"/>
      <c r="BK299" s="22"/>
      <c r="BL299" s="22"/>
      <c r="BM299" s="22"/>
      <c r="BN299" s="25"/>
      <c r="BO299" s="25"/>
    </row>
    <row r="300" spans="1:67" ht="13.5" customHeight="1" x14ac:dyDescent="0.35">
      <c r="A300" s="25">
        <f t="shared" si="40"/>
        <v>298</v>
      </c>
      <c r="B300" s="139">
        <v>46126</v>
      </c>
      <c r="C300" s="54" t="s">
        <v>1873</v>
      </c>
      <c r="D300" s="58" t="s">
        <v>174</v>
      </c>
      <c r="E300" s="56" t="s">
        <v>175</v>
      </c>
      <c r="F300" s="54">
        <v>1</v>
      </c>
      <c r="G300" s="54" t="s">
        <v>65</v>
      </c>
      <c r="H300" s="54" t="str">
        <f t="shared" si="41"/>
        <v>DONE</v>
      </c>
      <c r="I300" s="58" t="s">
        <v>414</v>
      </c>
      <c r="J300" s="58" t="s">
        <v>78</v>
      </c>
      <c r="K300" s="58" t="s">
        <v>79</v>
      </c>
      <c r="L300" s="54">
        <v>1030</v>
      </c>
      <c r="M300" s="25"/>
      <c r="N300" s="54" t="s">
        <v>283</v>
      </c>
      <c r="O300" s="96" t="s">
        <v>85</v>
      </c>
      <c r="P300" s="64" t="s">
        <v>87</v>
      </c>
      <c r="Q300" s="64" t="s">
        <v>1663</v>
      </c>
      <c r="R300" s="25">
        <v>200001048810</v>
      </c>
      <c r="S300" s="66">
        <v>46137</v>
      </c>
      <c r="T300" s="66" t="str">
        <f t="shared" si="42"/>
        <v>DONE</v>
      </c>
      <c r="U300" s="66">
        <v>46140</v>
      </c>
      <c r="V300" s="25">
        <v>9200085012</v>
      </c>
      <c r="W300" s="25">
        <v>45427</v>
      </c>
      <c r="X300" s="69">
        <v>46149</v>
      </c>
      <c r="Y300" s="69" t="str">
        <f t="shared" si="65"/>
        <v>DONE</v>
      </c>
      <c r="Z300" s="25">
        <v>49473</v>
      </c>
      <c r="AA300" s="72">
        <v>46153</v>
      </c>
      <c r="AB300" s="25" t="str">
        <f t="shared" si="44"/>
        <v>DONE</v>
      </c>
      <c r="AC300" s="25"/>
      <c r="AD300" s="54" t="s">
        <v>1874</v>
      </c>
      <c r="AE300" s="76">
        <v>46153</v>
      </c>
      <c r="AF300" s="69" t="str">
        <f t="shared" si="45"/>
        <v>DONE</v>
      </c>
      <c r="AG300" s="76">
        <v>46155</v>
      </c>
      <c r="AH300" s="75"/>
      <c r="AI300" s="77" t="e">
        <f t="shared" ca="1" si="46"/>
        <v>#NAME?</v>
      </c>
      <c r="AJ300" s="80" t="str">
        <f t="array" ref="AJ300">IFERROR(INDEX('[1]Master Price'!$E:$E,MATCH(D300,'[1]Master Price'!$B:$B,0)),"0")</f>
        <v>0</v>
      </c>
      <c r="AK300" s="80">
        <f t="shared" si="47"/>
        <v>0</v>
      </c>
      <c r="AL300" s="82" t="str">
        <f t="shared" si="38"/>
        <v>0-day</v>
      </c>
      <c r="AM300" s="82" t="str">
        <f t="shared" si="48"/>
        <v>3-day</v>
      </c>
      <c r="AN300" s="82" t="str">
        <f t="shared" ref="AN300:AN388" si="66">IFERROR(DATEDIF(T300,X300,"d"),"0")&amp;"-day"</f>
        <v>0-day</v>
      </c>
      <c r="AO300" s="82" t="str">
        <f t="shared" ref="AO300:AO516" si="67">IFERROR(DATEDIF(X300,AA300,"d"),"0")&amp;"-day"</f>
        <v>4-day</v>
      </c>
      <c r="AP300" s="82" t="str">
        <f t="shared" si="49"/>
        <v>0-day</v>
      </c>
      <c r="AQ300" s="82" t="str">
        <f t="shared" si="50"/>
        <v>0-day</v>
      </c>
      <c r="AR300" s="83"/>
      <c r="AS300" s="83">
        <f t="shared" si="51"/>
        <v>298</v>
      </c>
      <c r="AT300" s="88" t="str">
        <f t="shared" si="29"/>
        <v>GMIAMMIPT/2026/04/1395</v>
      </c>
      <c r="AU300" s="84" t="e">
        <f t="shared" ca="1" si="52"/>
        <v>#NAME?</v>
      </c>
      <c r="AV300" s="88" t="e">
        <f t="shared" ca="1" si="53"/>
        <v>#NAME?</v>
      </c>
      <c r="AW300" s="83" t="e">
        <f t="shared" ca="1" si="54"/>
        <v>#NAME?</v>
      </c>
      <c r="AX300" s="88" t="e">
        <f t="shared" ca="1" si="55"/>
        <v>#NAME?</v>
      </c>
      <c r="AY300" s="83">
        <f t="shared" si="56"/>
        <v>200001048810</v>
      </c>
      <c r="AZ300" s="22" t="e">
        <f t="shared" ca="1" si="57"/>
        <v>#NAME?</v>
      </c>
      <c r="BA300" s="88" t="e">
        <f t="shared" ca="1" si="58"/>
        <v>#NAME?</v>
      </c>
      <c r="BB300" s="88" t="e">
        <f t="shared" ca="1" si="59"/>
        <v>#NAME?</v>
      </c>
      <c r="BC300" s="91" t="e">
        <f t="shared" ca="1" si="60"/>
        <v>#NAME?</v>
      </c>
      <c r="BD300" s="91" t="e">
        <f t="shared" ca="1" si="61"/>
        <v>#NAME?</v>
      </c>
      <c r="BE300" s="88" t="e">
        <f t="shared" ca="1" si="62"/>
        <v>#NAME?</v>
      </c>
      <c r="BF300" s="22" t="e">
        <f t="shared" ca="1" si="63"/>
        <v>#NAME?</v>
      </c>
      <c r="BG300" s="22" t="e">
        <f t="shared" ca="1" si="64"/>
        <v>#NAME?</v>
      </c>
      <c r="BH300" s="22"/>
      <c r="BI300" s="22"/>
      <c r="BJ300" s="22"/>
      <c r="BK300" s="22"/>
      <c r="BL300" s="22"/>
      <c r="BM300" s="22"/>
      <c r="BN300" s="25"/>
      <c r="BO300" s="25"/>
    </row>
    <row r="301" spans="1:67" ht="13.5" customHeight="1" x14ac:dyDescent="0.35">
      <c r="A301" s="25">
        <f t="shared" si="40"/>
        <v>299</v>
      </c>
      <c r="B301" s="139">
        <v>46126</v>
      </c>
      <c r="C301" s="54" t="s">
        <v>1873</v>
      </c>
      <c r="D301" s="58" t="s">
        <v>163</v>
      </c>
      <c r="E301" s="56" t="s">
        <v>164</v>
      </c>
      <c r="F301" s="54">
        <v>1</v>
      </c>
      <c r="G301" s="54" t="s">
        <v>65</v>
      </c>
      <c r="H301" s="54" t="str">
        <f t="shared" si="41"/>
        <v>DONE</v>
      </c>
      <c r="I301" s="58" t="s">
        <v>414</v>
      </c>
      <c r="J301" s="58" t="s">
        <v>78</v>
      </c>
      <c r="K301" s="58" t="s">
        <v>79</v>
      </c>
      <c r="L301" s="54">
        <v>1030</v>
      </c>
      <c r="M301" s="25"/>
      <c r="N301" s="54" t="s">
        <v>283</v>
      </c>
      <c r="O301" s="96" t="s">
        <v>85</v>
      </c>
      <c r="P301" s="64" t="s">
        <v>87</v>
      </c>
      <c r="Q301" s="64" t="s">
        <v>1663</v>
      </c>
      <c r="R301" s="25">
        <v>200001048810</v>
      </c>
      <c r="S301" s="66">
        <v>46137</v>
      </c>
      <c r="T301" s="66" t="str">
        <f t="shared" si="42"/>
        <v>DONE</v>
      </c>
      <c r="U301" s="66">
        <v>46140</v>
      </c>
      <c r="V301" s="25">
        <v>9200085012</v>
      </c>
      <c r="W301" s="25">
        <v>45427</v>
      </c>
      <c r="X301" s="69">
        <v>46149</v>
      </c>
      <c r="Y301" s="69" t="str">
        <f t="shared" si="65"/>
        <v>DONE</v>
      </c>
      <c r="Z301" s="25">
        <v>49473</v>
      </c>
      <c r="AA301" s="72">
        <v>46153</v>
      </c>
      <c r="AB301" s="25" t="str">
        <f t="shared" si="44"/>
        <v>DONE</v>
      </c>
      <c r="AC301" s="25"/>
      <c r="AD301" s="54" t="s">
        <v>1874</v>
      </c>
      <c r="AE301" s="76">
        <v>46153</v>
      </c>
      <c r="AF301" s="69" t="str">
        <f t="shared" si="45"/>
        <v>DONE</v>
      </c>
      <c r="AG301" s="76">
        <v>46155</v>
      </c>
      <c r="AH301" s="75"/>
      <c r="AI301" s="77" t="e">
        <f t="shared" ca="1" si="46"/>
        <v>#NAME?</v>
      </c>
      <c r="AJ301" s="80" t="str">
        <f t="array" ref="AJ301">IFERROR(INDEX('[1]Master Price'!$E:$E,MATCH(D301,'[1]Master Price'!$B:$B,0)),"0")</f>
        <v>0</v>
      </c>
      <c r="AK301" s="80">
        <f t="shared" si="47"/>
        <v>0</v>
      </c>
      <c r="AL301" s="82" t="str">
        <f t="shared" si="38"/>
        <v>0-day</v>
      </c>
      <c r="AM301" s="82" t="str">
        <f t="shared" si="48"/>
        <v>3-day</v>
      </c>
      <c r="AN301" s="82" t="str">
        <f t="shared" si="66"/>
        <v>0-day</v>
      </c>
      <c r="AO301" s="82" t="str">
        <f t="shared" si="67"/>
        <v>4-day</v>
      </c>
      <c r="AP301" s="82" t="str">
        <f t="shared" si="49"/>
        <v>0-day</v>
      </c>
      <c r="AQ301" s="82" t="str">
        <f t="shared" si="50"/>
        <v>0-day</v>
      </c>
      <c r="AR301" s="83"/>
      <c r="AS301" s="83">
        <f t="shared" si="51"/>
        <v>299</v>
      </c>
      <c r="AT301" s="88" t="str">
        <f t="shared" si="29"/>
        <v>GMIAMMIPT/2026/04/1395</v>
      </c>
      <c r="AU301" s="84" t="e">
        <f t="shared" ca="1" si="52"/>
        <v>#NAME?</v>
      </c>
      <c r="AV301" s="88" t="e">
        <f t="shared" ca="1" si="53"/>
        <v>#NAME?</v>
      </c>
      <c r="AW301" s="83" t="e">
        <f t="shared" ca="1" si="54"/>
        <v>#NAME?</v>
      </c>
      <c r="AX301" s="88" t="e">
        <f t="shared" ca="1" si="55"/>
        <v>#NAME?</v>
      </c>
      <c r="AY301" s="83">
        <f t="shared" si="56"/>
        <v>200001048810</v>
      </c>
      <c r="AZ301" s="22" t="e">
        <f t="shared" ca="1" si="57"/>
        <v>#NAME?</v>
      </c>
      <c r="BA301" s="88" t="e">
        <f t="shared" ca="1" si="58"/>
        <v>#NAME?</v>
      </c>
      <c r="BB301" s="88" t="e">
        <f t="shared" ca="1" si="59"/>
        <v>#NAME?</v>
      </c>
      <c r="BC301" s="91" t="e">
        <f t="shared" ca="1" si="60"/>
        <v>#NAME?</v>
      </c>
      <c r="BD301" s="91" t="e">
        <f t="shared" ca="1" si="61"/>
        <v>#NAME?</v>
      </c>
      <c r="BE301" s="88" t="e">
        <f t="shared" ca="1" si="62"/>
        <v>#NAME?</v>
      </c>
      <c r="BF301" s="22" t="e">
        <f t="shared" ca="1" si="63"/>
        <v>#NAME?</v>
      </c>
      <c r="BG301" s="22" t="e">
        <f t="shared" ca="1" si="64"/>
        <v>#NAME?</v>
      </c>
      <c r="BH301" s="22"/>
      <c r="BI301" s="22"/>
      <c r="BJ301" s="22"/>
      <c r="BK301" s="22"/>
      <c r="BL301" s="22"/>
      <c r="BM301" s="22"/>
      <c r="BN301" s="25"/>
      <c r="BO301" s="25"/>
    </row>
    <row r="302" spans="1:67" ht="13.5" customHeight="1" x14ac:dyDescent="0.35">
      <c r="A302" s="25">
        <f t="shared" si="40"/>
        <v>300</v>
      </c>
      <c r="B302" s="139">
        <v>46130</v>
      </c>
      <c r="C302" s="54" t="s">
        <v>1878</v>
      </c>
      <c r="D302" s="54" t="s">
        <v>177</v>
      </c>
      <c r="E302" s="56" t="s">
        <v>178</v>
      </c>
      <c r="F302" s="54">
        <v>1</v>
      </c>
      <c r="G302" s="54" t="s">
        <v>65</v>
      </c>
      <c r="H302" s="54" t="str">
        <f t="shared" si="41"/>
        <v>DONE</v>
      </c>
      <c r="I302" s="58" t="s">
        <v>681</v>
      </c>
      <c r="J302" s="58" t="s">
        <v>1879</v>
      </c>
      <c r="K302" s="58" t="s">
        <v>79</v>
      </c>
      <c r="L302" s="54">
        <v>7992.2</v>
      </c>
      <c r="M302" s="25"/>
      <c r="N302" s="54" t="s">
        <v>352</v>
      </c>
      <c r="O302" s="98" t="s">
        <v>91</v>
      </c>
      <c r="P302" s="64" t="s">
        <v>87</v>
      </c>
      <c r="Q302" s="64" t="s">
        <v>183</v>
      </c>
      <c r="R302" s="25">
        <v>200001048819</v>
      </c>
      <c r="S302" s="66">
        <v>46137</v>
      </c>
      <c r="T302" s="66" t="str">
        <f t="shared" si="42"/>
        <v>DONE</v>
      </c>
      <c r="U302" s="66">
        <v>46140</v>
      </c>
      <c r="V302" s="25">
        <v>9200085023</v>
      </c>
      <c r="W302" s="25">
        <v>45424</v>
      </c>
      <c r="X302" s="69">
        <v>46149</v>
      </c>
      <c r="Y302" s="69" t="str">
        <f t="shared" si="65"/>
        <v>DONE</v>
      </c>
      <c r="Z302" s="25">
        <v>49470</v>
      </c>
      <c r="AA302" s="72">
        <v>46153</v>
      </c>
      <c r="AB302" s="25" t="str">
        <f t="shared" si="44"/>
        <v>DONE</v>
      </c>
      <c r="AC302" s="25"/>
      <c r="AD302" s="54" t="s">
        <v>1880</v>
      </c>
      <c r="AE302" s="76">
        <v>46153</v>
      </c>
      <c r="AF302" s="69" t="str">
        <f t="shared" si="45"/>
        <v>DONE</v>
      </c>
      <c r="AG302" s="76">
        <v>46155</v>
      </c>
      <c r="AH302" s="75"/>
      <c r="AI302" s="77" t="e">
        <f t="shared" ca="1" si="46"/>
        <v>#NAME?</v>
      </c>
      <c r="AJ302" s="80" t="str">
        <f t="array" ref="AJ302">IFERROR(INDEX('[1]Master Price'!$E:$E,MATCH(D302,'[1]Master Price'!$B:$B,0)),"0")</f>
        <v>0</v>
      </c>
      <c r="AK302" s="80">
        <f t="shared" si="47"/>
        <v>0</v>
      </c>
      <c r="AL302" s="82" t="str">
        <f t="shared" si="38"/>
        <v>0-day</v>
      </c>
      <c r="AM302" s="82" t="str">
        <f t="shared" si="48"/>
        <v>3-day</v>
      </c>
      <c r="AN302" s="82" t="str">
        <f t="shared" si="66"/>
        <v>0-day</v>
      </c>
      <c r="AO302" s="82" t="str">
        <f t="shared" si="67"/>
        <v>4-day</v>
      </c>
      <c r="AP302" s="82" t="str">
        <f t="shared" si="49"/>
        <v>0-day</v>
      </c>
      <c r="AQ302" s="82" t="str">
        <f t="shared" si="50"/>
        <v>0-day</v>
      </c>
      <c r="AR302" s="83"/>
      <c r="AS302" s="83">
        <f t="shared" si="51"/>
        <v>300</v>
      </c>
      <c r="AT302" s="88" t="str">
        <f t="shared" si="29"/>
        <v>GMIAMMIPT/2026/04/1396</v>
      </c>
      <c r="AU302" s="84" t="e">
        <f t="shared" ca="1" si="52"/>
        <v>#NAME?</v>
      </c>
      <c r="AV302" s="88" t="e">
        <f t="shared" ca="1" si="53"/>
        <v>#NAME?</v>
      </c>
      <c r="AW302" s="83" t="e">
        <f t="shared" ca="1" si="54"/>
        <v>#NAME?</v>
      </c>
      <c r="AX302" s="88" t="e">
        <f t="shared" ca="1" si="55"/>
        <v>#NAME?</v>
      </c>
      <c r="AY302" s="83">
        <f t="shared" si="56"/>
        <v>200001048819</v>
      </c>
      <c r="AZ302" s="22" t="e">
        <f t="shared" ca="1" si="57"/>
        <v>#NAME?</v>
      </c>
      <c r="BA302" s="88" t="e">
        <f t="shared" ca="1" si="58"/>
        <v>#NAME?</v>
      </c>
      <c r="BB302" s="88" t="e">
        <f t="shared" ca="1" si="59"/>
        <v>#NAME?</v>
      </c>
      <c r="BC302" s="91" t="e">
        <f t="shared" ca="1" si="60"/>
        <v>#NAME?</v>
      </c>
      <c r="BD302" s="91" t="e">
        <f t="shared" ca="1" si="61"/>
        <v>#NAME?</v>
      </c>
      <c r="BE302" s="88" t="e">
        <f t="shared" ca="1" si="62"/>
        <v>#NAME?</v>
      </c>
      <c r="BF302" s="22" t="e">
        <f t="shared" ca="1" si="63"/>
        <v>#NAME?</v>
      </c>
      <c r="BG302" s="22" t="e">
        <f t="shared" ca="1" si="64"/>
        <v>#NAME?</v>
      </c>
      <c r="BH302" s="22"/>
      <c r="BI302" s="22"/>
      <c r="BJ302" s="22"/>
      <c r="BK302" s="22"/>
      <c r="BL302" s="22"/>
      <c r="BM302" s="22"/>
      <c r="BN302" s="25"/>
      <c r="BO302" s="25"/>
    </row>
    <row r="303" spans="1:67" ht="13.5" customHeight="1" x14ac:dyDescent="0.35">
      <c r="A303" s="25">
        <f t="shared" si="40"/>
        <v>301</v>
      </c>
      <c r="B303" s="139">
        <v>46130</v>
      </c>
      <c r="C303" s="54" t="s">
        <v>1885</v>
      </c>
      <c r="D303" s="54" t="s">
        <v>275</v>
      </c>
      <c r="E303" s="56" t="s">
        <v>276</v>
      </c>
      <c r="F303" s="54">
        <v>1</v>
      </c>
      <c r="G303" s="54" t="s">
        <v>65</v>
      </c>
      <c r="H303" s="54" t="str">
        <f t="shared" si="41"/>
        <v>DONE</v>
      </c>
      <c r="I303" s="58" t="s">
        <v>681</v>
      </c>
      <c r="J303" s="58" t="s">
        <v>1879</v>
      </c>
      <c r="K303" s="58" t="s">
        <v>79</v>
      </c>
      <c r="L303" s="54">
        <v>7992.2</v>
      </c>
      <c r="M303" s="25"/>
      <c r="N303" s="54" t="s">
        <v>352</v>
      </c>
      <c r="O303" s="98" t="s">
        <v>91</v>
      </c>
      <c r="P303" s="64" t="s">
        <v>87</v>
      </c>
      <c r="Q303" s="64" t="s">
        <v>183</v>
      </c>
      <c r="R303" s="25">
        <v>200001048818</v>
      </c>
      <c r="S303" s="66">
        <v>46137</v>
      </c>
      <c r="T303" s="66" t="str">
        <f t="shared" si="42"/>
        <v>DONE</v>
      </c>
      <c r="U303" s="66">
        <v>46140</v>
      </c>
      <c r="V303" s="25">
        <v>9200085019</v>
      </c>
      <c r="W303" s="25">
        <v>45423</v>
      </c>
      <c r="X303" s="69">
        <v>46149</v>
      </c>
      <c r="Y303" s="69" t="str">
        <f t="shared" si="65"/>
        <v>DONE</v>
      </c>
      <c r="Z303" s="25">
        <v>49770</v>
      </c>
      <c r="AA303" s="146">
        <v>46162</v>
      </c>
      <c r="AB303" s="25" t="str">
        <f t="shared" si="44"/>
        <v>DONE</v>
      </c>
      <c r="AC303" s="25"/>
      <c r="AD303" s="54" t="s">
        <v>1886</v>
      </c>
      <c r="AE303" s="76">
        <v>46163</v>
      </c>
      <c r="AF303" s="69" t="str">
        <f t="shared" si="45"/>
        <v>DONE</v>
      </c>
      <c r="AG303" s="69">
        <v>46164</v>
      </c>
      <c r="AH303" s="75"/>
      <c r="AI303" s="77" t="e">
        <f t="shared" ca="1" si="46"/>
        <v>#NAME?</v>
      </c>
      <c r="AJ303" s="80" t="str">
        <f t="array" ref="AJ303">IFERROR(INDEX('[1]Master Price'!$E:$E,MATCH(D303,'[1]Master Price'!$B:$B,0)),"0")</f>
        <v>0</v>
      </c>
      <c r="AK303" s="80">
        <f t="shared" si="47"/>
        <v>0</v>
      </c>
      <c r="AL303" s="82" t="str">
        <f t="shared" si="38"/>
        <v>0-day</v>
      </c>
      <c r="AM303" s="82" t="str">
        <f t="shared" si="48"/>
        <v>3-day</v>
      </c>
      <c r="AN303" s="82" t="str">
        <f t="shared" si="66"/>
        <v>0-day</v>
      </c>
      <c r="AO303" s="82" t="str">
        <f t="shared" si="67"/>
        <v>13-day</v>
      </c>
      <c r="AP303" s="82" t="str">
        <f t="shared" si="49"/>
        <v>1-day</v>
      </c>
      <c r="AQ303" s="82" t="str">
        <f t="shared" si="50"/>
        <v>0-day</v>
      </c>
      <c r="AR303" s="83"/>
      <c r="AS303" s="83">
        <f t="shared" si="51"/>
        <v>301</v>
      </c>
      <c r="AT303" s="88" t="str">
        <f t="shared" si="29"/>
        <v>GMIAMMIPT/2026/04/1397</v>
      </c>
      <c r="AU303" s="84" t="e">
        <f t="shared" ca="1" si="52"/>
        <v>#NAME?</v>
      </c>
      <c r="AV303" s="88" t="e">
        <f t="shared" ca="1" si="53"/>
        <v>#NAME?</v>
      </c>
      <c r="AW303" s="83" t="e">
        <f t="shared" ca="1" si="54"/>
        <v>#NAME?</v>
      </c>
      <c r="AX303" s="88" t="e">
        <f t="shared" ca="1" si="55"/>
        <v>#NAME?</v>
      </c>
      <c r="AY303" s="83">
        <f t="shared" si="56"/>
        <v>200001048818</v>
      </c>
      <c r="AZ303" s="22" t="e">
        <f t="shared" ca="1" si="57"/>
        <v>#NAME?</v>
      </c>
      <c r="BA303" s="88" t="e">
        <f t="shared" ca="1" si="58"/>
        <v>#NAME?</v>
      </c>
      <c r="BB303" s="88" t="e">
        <f t="shared" ca="1" si="59"/>
        <v>#NAME?</v>
      </c>
      <c r="BC303" s="91" t="e">
        <f t="shared" ca="1" si="60"/>
        <v>#NAME?</v>
      </c>
      <c r="BD303" s="91" t="e">
        <f t="shared" ca="1" si="61"/>
        <v>#NAME?</v>
      </c>
      <c r="BE303" s="88" t="e">
        <f t="shared" ca="1" si="62"/>
        <v>#NAME?</v>
      </c>
      <c r="BF303" s="22" t="e">
        <f t="shared" ca="1" si="63"/>
        <v>#NAME?</v>
      </c>
      <c r="BG303" s="22" t="e">
        <f t="shared" ca="1" si="64"/>
        <v>#NAME?</v>
      </c>
      <c r="BH303" s="22"/>
      <c r="BI303" s="22"/>
      <c r="BJ303" s="22"/>
      <c r="BK303" s="22"/>
      <c r="BL303" s="22"/>
      <c r="BM303" s="22"/>
      <c r="BN303" s="25"/>
      <c r="BO303" s="25"/>
    </row>
    <row r="304" spans="1:67" ht="13.5" customHeight="1" x14ac:dyDescent="0.35">
      <c r="A304" s="25">
        <f t="shared" si="40"/>
        <v>302</v>
      </c>
      <c r="B304" s="139">
        <v>46132</v>
      </c>
      <c r="C304" s="54" t="s">
        <v>1892</v>
      </c>
      <c r="D304" s="54" t="s">
        <v>177</v>
      </c>
      <c r="E304" s="56" t="s">
        <v>178</v>
      </c>
      <c r="F304" s="54">
        <v>1</v>
      </c>
      <c r="G304" s="54" t="s">
        <v>65</v>
      </c>
      <c r="H304" s="54" t="str">
        <f t="shared" si="41"/>
        <v>DONE</v>
      </c>
      <c r="I304" s="58" t="s">
        <v>1893</v>
      </c>
      <c r="J304" s="58" t="s">
        <v>1879</v>
      </c>
      <c r="K304" s="58" t="s">
        <v>167</v>
      </c>
      <c r="L304" s="54">
        <v>5055</v>
      </c>
      <c r="M304" s="25"/>
      <c r="N304" s="54" t="s">
        <v>576</v>
      </c>
      <c r="O304" s="98" t="s">
        <v>91</v>
      </c>
      <c r="P304" s="64" t="s">
        <v>87</v>
      </c>
      <c r="Q304" s="64" t="s">
        <v>1798</v>
      </c>
      <c r="R304" s="25">
        <v>200001048820</v>
      </c>
      <c r="S304" s="66">
        <v>46137</v>
      </c>
      <c r="T304" s="66" t="str">
        <f t="shared" si="42"/>
        <v>DONE</v>
      </c>
      <c r="U304" s="66">
        <v>46140</v>
      </c>
      <c r="V304" s="25">
        <v>9200085018</v>
      </c>
      <c r="W304" s="25">
        <v>45429</v>
      </c>
      <c r="X304" s="69">
        <v>46149</v>
      </c>
      <c r="Y304" s="69" t="str">
        <f t="shared" si="65"/>
        <v>DONE</v>
      </c>
      <c r="Z304" s="25">
        <v>49475</v>
      </c>
      <c r="AA304" s="72">
        <v>46153</v>
      </c>
      <c r="AB304" s="25" t="str">
        <f t="shared" si="44"/>
        <v>DONE</v>
      </c>
      <c r="AC304" s="25"/>
      <c r="AD304" s="54" t="s">
        <v>1894</v>
      </c>
      <c r="AE304" s="76">
        <v>46153</v>
      </c>
      <c r="AF304" s="69" t="str">
        <f t="shared" si="45"/>
        <v>DONE</v>
      </c>
      <c r="AG304" s="76">
        <v>46155</v>
      </c>
      <c r="AH304" s="75"/>
      <c r="AI304" s="77" t="e">
        <f t="shared" ca="1" si="46"/>
        <v>#NAME?</v>
      </c>
      <c r="AJ304" s="80" t="str">
        <f t="array" ref="AJ304">IFERROR(INDEX('[1]Master Price'!$E:$E,MATCH(D304,'[1]Master Price'!$B:$B,0)),"0")</f>
        <v>0</v>
      </c>
      <c r="AK304" s="80">
        <f t="shared" si="47"/>
        <v>0</v>
      </c>
      <c r="AL304" s="82" t="str">
        <f t="shared" si="38"/>
        <v>0-day</v>
      </c>
      <c r="AM304" s="82" t="str">
        <f t="shared" si="48"/>
        <v>3-day</v>
      </c>
      <c r="AN304" s="82" t="str">
        <f t="shared" si="66"/>
        <v>0-day</v>
      </c>
      <c r="AO304" s="82" t="str">
        <f t="shared" si="67"/>
        <v>4-day</v>
      </c>
      <c r="AP304" s="82" t="str">
        <f t="shared" si="49"/>
        <v>0-day</v>
      </c>
      <c r="AQ304" s="82" t="str">
        <f t="shared" si="50"/>
        <v>0-day</v>
      </c>
      <c r="AR304" s="83"/>
      <c r="AS304" s="83">
        <f t="shared" si="51"/>
        <v>302</v>
      </c>
      <c r="AT304" s="88" t="str">
        <f t="shared" si="29"/>
        <v>GMIAMMIPT/2026/04/1398</v>
      </c>
      <c r="AU304" s="84" t="e">
        <f t="shared" ca="1" si="52"/>
        <v>#NAME?</v>
      </c>
      <c r="AV304" s="88" t="e">
        <f t="shared" ca="1" si="53"/>
        <v>#NAME?</v>
      </c>
      <c r="AW304" s="83" t="e">
        <f t="shared" ca="1" si="54"/>
        <v>#NAME?</v>
      </c>
      <c r="AX304" s="88" t="e">
        <f t="shared" ca="1" si="55"/>
        <v>#NAME?</v>
      </c>
      <c r="AY304" s="83">
        <f t="shared" si="56"/>
        <v>200001048820</v>
      </c>
      <c r="AZ304" s="22" t="e">
        <f t="shared" ca="1" si="57"/>
        <v>#NAME?</v>
      </c>
      <c r="BA304" s="88" t="e">
        <f t="shared" ca="1" si="58"/>
        <v>#NAME?</v>
      </c>
      <c r="BB304" s="88" t="e">
        <f t="shared" ca="1" si="59"/>
        <v>#NAME?</v>
      </c>
      <c r="BC304" s="91" t="e">
        <f t="shared" ca="1" si="60"/>
        <v>#NAME?</v>
      </c>
      <c r="BD304" s="91" t="e">
        <f t="shared" ca="1" si="61"/>
        <v>#NAME?</v>
      </c>
      <c r="BE304" s="88" t="e">
        <f t="shared" ca="1" si="62"/>
        <v>#NAME?</v>
      </c>
      <c r="BF304" s="22" t="e">
        <f t="shared" ca="1" si="63"/>
        <v>#NAME?</v>
      </c>
      <c r="BG304" s="22" t="e">
        <f t="shared" ca="1" si="64"/>
        <v>#NAME?</v>
      </c>
      <c r="BH304" s="22"/>
      <c r="BI304" s="22"/>
      <c r="BJ304" s="22"/>
      <c r="BK304" s="22"/>
      <c r="BL304" s="22"/>
      <c r="BM304" s="22"/>
      <c r="BN304" s="25"/>
      <c r="BO304" s="25"/>
    </row>
    <row r="305" spans="1:67" ht="13.5" customHeight="1" x14ac:dyDescent="0.35">
      <c r="A305" s="25">
        <f t="shared" si="40"/>
        <v>303</v>
      </c>
      <c r="B305" s="139">
        <v>46132</v>
      </c>
      <c r="C305" s="54" t="s">
        <v>1896</v>
      </c>
      <c r="D305" s="58" t="s">
        <v>177</v>
      </c>
      <c r="E305" s="56" t="s">
        <v>178</v>
      </c>
      <c r="F305" s="54">
        <v>1</v>
      </c>
      <c r="G305" s="54" t="s">
        <v>65</v>
      </c>
      <c r="H305" s="54" t="str">
        <f t="shared" si="41"/>
        <v>DONE</v>
      </c>
      <c r="I305" s="58" t="s">
        <v>1897</v>
      </c>
      <c r="J305" s="58" t="s">
        <v>1879</v>
      </c>
      <c r="K305" s="58" t="s">
        <v>79</v>
      </c>
      <c r="L305" s="54">
        <v>3033</v>
      </c>
      <c r="M305" s="25"/>
      <c r="N305" s="54" t="s">
        <v>576</v>
      </c>
      <c r="O305" s="98" t="s">
        <v>91</v>
      </c>
      <c r="P305" s="64" t="s">
        <v>87</v>
      </c>
      <c r="Q305" s="64" t="s">
        <v>1798</v>
      </c>
      <c r="R305" s="25">
        <v>200001048822</v>
      </c>
      <c r="S305" s="66">
        <v>46137</v>
      </c>
      <c r="T305" s="66" t="str">
        <f t="shared" si="42"/>
        <v>DONE</v>
      </c>
      <c r="U305" s="66">
        <v>46140</v>
      </c>
      <c r="V305" s="25">
        <v>9200085020</v>
      </c>
      <c r="W305" s="25">
        <v>45430</v>
      </c>
      <c r="X305" s="69">
        <v>46149</v>
      </c>
      <c r="Y305" s="69" t="str">
        <f t="shared" si="65"/>
        <v>DONE</v>
      </c>
      <c r="Z305" s="25">
        <v>49476</v>
      </c>
      <c r="AA305" s="72">
        <v>46153</v>
      </c>
      <c r="AB305" s="25" t="str">
        <f t="shared" si="44"/>
        <v>DONE</v>
      </c>
      <c r="AC305" s="25"/>
      <c r="AD305" s="54" t="s">
        <v>1900</v>
      </c>
      <c r="AE305" s="76">
        <v>46153</v>
      </c>
      <c r="AF305" s="69" t="str">
        <f t="shared" si="45"/>
        <v>DONE</v>
      </c>
      <c r="AG305" s="76">
        <v>46155</v>
      </c>
      <c r="AH305" s="75"/>
      <c r="AI305" s="77" t="e">
        <f t="shared" ca="1" si="46"/>
        <v>#NAME?</v>
      </c>
      <c r="AJ305" s="80" t="str">
        <f t="array" ref="AJ305">IFERROR(INDEX('[1]Master Price'!$E:$E,MATCH(D305,'[1]Master Price'!$B:$B,0)),"0")</f>
        <v>0</v>
      </c>
      <c r="AK305" s="80">
        <f t="shared" si="47"/>
        <v>0</v>
      </c>
      <c r="AL305" s="82" t="str">
        <f t="shared" si="38"/>
        <v>0-day</v>
      </c>
      <c r="AM305" s="82" t="str">
        <f t="shared" si="48"/>
        <v>3-day</v>
      </c>
      <c r="AN305" s="82" t="str">
        <f t="shared" si="66"/>
        <v>0-day</v>
      </c>
      <c r="AO305" s="82" t="str">
        <f t="shared" si="67"/>
        <v>4-day</v>
      </c>
      <c r="AP305" s="82" t="str">
        <f t="shared" si="49"/>
        <v>0-day</v>
      </c>
      <c r="AQ305" s="82" t="str">
        <f t="shared" si="50"/>
        <v>0-day</v>
      </c>
      <c r="AR305" s="83"/>
      <c r="AS305" s="83">
        <f t="shared" si="51"/>
        <v>303</v>
      </c>
      <c r="AT305" s="88" t="str">
        <f t="shared" si="29"/>
        <v>GMIAMMIPT/2026/04/1399</v>
      </c>
      <c r="AU305" s="84" t="e">
        <f t="shared" ca="1" si="52"/>
        <v>#NAME?</v>
      </c>
      <c r="AV305" s="88" t="e">
        <f t="shared" ca="1" si="53"/>
        <v>#NAME?</v>
      </c>
      <c r="AW305" s="83" t="e">
        <f t="shared" ca="1" si="54"/>
        <v>#NAME?</v>
      </c>
      <c r="AX305" s="88" t="e">
        <f t="shared" ca="1" si="55"/>
        <v>#NAME?</v>
      </c>
      <c r="AY305" s="83">
        <f t="shared" si="56"/>
        <v>200001048822</v>
      </c>
      <c r="AZ305" s="22" t="e">
        <f t="shared" ca="1" si="57"/>
        <v>#NAME?</v>
      </c>
      <c r="BA305" s="88" t="e">
        <f t="shared" ca="1" si="58"/>
        <v>#NAME?</v>
      </c>
      <c r="BB305" s="88" t="e">
        <f t="shared" ca="1" si="59"/>
        <v>#NAME?</v>
      </c>
      <c r="BC305" s="91" t="e">
        <f t="shared" ca="1" si="60"/>
        <v>#NAME?</v>
      </c>
      <c r="BD305" s="91" t="e">
        <f t="shared" ca="1" si="61"/>
        <v>#NAME?</v>
      </c>
      <c r="BE305" s="88" t="e">
        <f t="shared" ca="1" si="62"/>
        <v>#NAME?</v>
      </c>
      <c r="BF305" s="22" t="e">
        <f t="shared" ca="1" si="63"/>
        <v>#NAME?</v>
      </c>
      <c r="BG305" s="22" t="e">
        <f t="shared" ca="1" si="64"/>
        <v>#NAME?</v>
      </c>
      <c r="BH305" s="22"/>
      <c r="BI305" s="22"/>
      <c r="BJ305" s="22"/>
      <c r="BK305" s="22"/>
      <c r="BL305" s="22"/>
      <c r="BM305" s="22"/>
      <c r="BN305" s="25"/>
      <c r="BO305" s="25"/>
    </row>
    <row r="306" spans="1:67" ht="13.5" customHeight="1" x14ac:dyDescent="0.35">
      <c r="A306" s="25">
        <f t="shared" si="40"/>
        <v>304</v>
      </c>
      <c r="B306" s="139">
        <v>46133</v>
      </c>
      <c r="C306" s="54" t="s">
        <v>1901</v>
      </c>
      <c r="D306" s="54" t="s">
        <v>177</v>
      </c>
      <c r="E306" s="56" t="s">
        <v>178</v>
      </c>
      <c r="F306" s="54">
        <v>1</v>
      </c>
      <c r="G306" s="54" t="s">
        <v>65</v>
      </c>
      <c r="H306" s="54" t="str">
        <f t="shared" si="41"/>
        <v>DONE</v>
      </c>
      <c r="I306" s="58" t="s">
        <v>196</v>
      </c>
      <c r="J306" s="58" t="s">
        <v>1879</v>
      </c>
      <c r="K306" s="58" t="s">
        <v>79</v>
      </c>
      <c r="L306" s="54">
        <v>6045</v>
      </c>
      <c r="M306" s="25"/>
      <c r="N306" s="54" t="s">
        <v>283</v>
      </c>
      <c r="O306" s="98" t="s">
        <v>91</v>
      </c>
      <c r="P306" s="64" t="s">
        <v>87</v>
      </c>
      <c r="Q306" s="64" t="s">
        <v>801</v>
      </c>
      <c r="R306" s="25">
        <v>200001048823</v>
      </c>
      <c r="S306" s="66">
        <v>46137</v>
      </c>
      <c r="T306" s="66" t="str">
        <f t="shared" si="42"/>
        <v>DONE</v>
      </c>
      <c r="U306" s="66">
        <v>46140</v>
      </c>
      <c r="V306" s="25">
        <v>9200085017</v>
      </c>
      <c r="W306" s="25">
        <v>45422</v>
      </c>
      <c r="X306" s="69">
        <v>46149</v>
      </c>
      <c r="Y306" s="69" t="str">
        <f t="shared" si="65"/>
        <v>DONE</v>
      </c>
      <c r="Z306" s="25">
        <v>49469</v>
      </c>
      <c r="AA306" s="72">
        <v>46153</v>
      </c>
      <c r="AB306" s="25" t="str">
        <f t="shared" si="44"/>
        <v>DONE</v>
      </c>
      <c r="AC306" s="25"/>
      <c r="AD306" s="54" t="s">
        <v>1905</v>
      </c>
      <c r="AE306" s="76">
        <v>46153</v>
      </c>
      <c r="AF306" s="69" t="str">
        <f t="shared" si="45"/>
        <v>DONE</v>
      </c>
      <c r="AG306" s="76">
        <v>46155</v>
      </c>
      <c r="AH306" s="75"/>
      <c r="AI306" s="77" t="e">
        <f t="shared" ca="1" si="46"/>
        <v>#NAME?</v>
      </c>
      <c r="AJ306" s="80" t="str">
        <f t="array" ref="AJ306">IFERROR(INDEX('[1]Master Price'!$E:$E,MATCH(D306,'[1]Master Price'!$B:$B,0)),"0")</f>
        <v>0</v>
      </c>
      <c r="AK306" s="80">
        <f t="shared" si="47"/>
        <v>0</v>
      </c>
      <c r="AL306" s="82" t="str">
        <f t="shared" si="38"/>
        <v>0-day</v>
      </c>
      <c r="AM306" s="82" t="str">
        <f t="shared" si="48"/>
        <v>3-day</v>
      </c>
      <c r="AN306" s="82" t="str">
        <f t="shared" si="66"/>
        <v>0-day</v>
      </c>
      <c r="AO306" s="82" t="str">
        <f t="shared" si="67"/>
        <v>4-day</v>
      </c>
      <c r="AP306" s="82" t="str">
        <f t="shared" si="49"/>
        <v>0-day</v>
      </c>
      <c r="AQ306" s="82" t="str">
        <f t="shared" si="50"/>
        <v>0-day</v>
      </c>
      <c r="AR306" s="83"/>
      <c r="AS306" s="83">
        <f t="shared" si="51"/>
        <v>304</v>
      </c>
      <c r="AT306" s="88" t="str">
        <f t="shared" si="29"/>
        <v>GMIAMMIPT/2026/04/1400</v>
      </c>
      <c r="AU306" s="84" t="e">
        <f t="shared" ca="1" si="52"/>
        <v>#NAME?</v>
      </c>
      <c r="AV306" s="88" t="e">
        <f t="shared" ca="1" si="53"/>
        <v>#NAME?</v>
      </c>
      <c r="AW306" s="83" t="e">
        <f t="shared" ca="1" si="54"/>
        <v>#NAME?</v>
      </c>
      <c r="AX306" s="88" t="e">
        <f t="shared" ca="1" si="55"/>
        <v>#NAME?</v>
      </c>
      <c r="AY306" s="83">
        <f t="shared" si="56"/>
        <v>200001048823</v>
      </c>
      <c r="AZ306" s="22" t="e">
        <f t="shared" ca="1" si="57"/>
        <v>#NAME?</v>
      </c>
      <c r="BA306" s="88" t="e">
        <f t="shared" ca="1" si="58"/>
        <v>#NAME?</v>
      </c>
      <c r="BB306" s="88" t="e">
        <f t="shared" ca="1" si="59"/>
        <v>#NAME?</v>
      </c>
      <c r="BC306" s="91" t="e">
        <f t="shared" ca="1" si="60"/>
        <v>#NAME?</v>
      </c>
      <c r="BD306" s="91" t="e">
        <f t="shared" ca="1" si="61"/>
        <v>#NAME?</v>
      </c>
      <c r="BE306" s="88" t="e">
        <f t="shared" ca="1" si="62"/>
        <v>#NAME?</v>
      </c>
      <c r="BF306" s="22" t="e">
        <f t="shared" ca="1" si="63"/>
        <v>#NAME?</v>
      </c>
      <c r="BG306" s="22" t="e">
        <f t="shared" ca="1" si="64"/>
        <v>#NAME?</v>
      </c>
      <c r="BH306" s="22"/>
      <c r="BI306" s="22"/>
      <c r="BJ306" s="22"/>
      <c r="BK306" s="22"/>
      <c r="BL306" s="22"/>
      <c r="BM306" s="22"/>
      <c r="BN306" s="25"/>
      <c r="BO306" s="25"/>
    </row>
    <row r="307" spans="1:67" ht="13.5" customHeight="1" x14ac:dyDescent="0.35">
      <c r="A307" s="25">
        <f t="shared" si="40"/>
        <v>305</v>
      </c>
      <c r="B307" s="139">
        <v>46133</v>
      </c>
      <c r="C307" s="54" t="s">
        <v>1910</v>
      </c>
      <c r="D307" s="54" t="s">
        <v>251</v>
      </c>
      <c r="E307" s="56" t="s">
        <v>116</v>
      </c>
      <c r="F307" s="54">
        <v>1</v>
      </c>
      <c r="G307" s="54" t="s">
        <v>65</v>
      </c>
      <c r="H307" s="54" t="str">
        <f t="shared" si="41"/>
        <v>DONE</v>
      </c>
      <c r="I307" s="58" t="s">
        <v>196</v>
      </c>
      <c r="J307" s="58" t="s">
        <v>1879</v>
      </c>
      <c r="K307" s="58" t="s">
        <v>79</v>
      </c>
      <c r="L307" s="54">
        <v>6045</v>
      </c>
      <c r="M307" s="25"/>
      <c r="N307" s="54" t="s">
        <v>283</v>
      </c>
      <c r="O307" s="98" t="s">
        <v>91</v>
      </c>
      <c r="P307" s="64" t="s">
        <v>87</v>
      </c>
      <c r="Q307" s="64" t="s">
        <v>801</v>
      </c>
      <c r="R307" s="25">
        <v>200001048828</v>
      </c>
      <c r="S307" s="66">
        <v>46137</v>
      </c>
      <c r="T307" s="66" t="str">
        <f t="shared" si="42"/>
        <v>DONE</v>
      </c>
      <c r="U307" s="66">
        <v>46140</v>
      </c>
      <c r="V307" s="25">
        <v>9200085025</v>
      </c>
      <c r="W307" s="25">
        <v>45431</v>
      </c>
      <c r="X307" s="69">
        <v>46149</v>
      </c>
      <c r="Y307" s="69" t="str">
        <f t="shared" si="65"/>
        <v>DONE</v>
      </c>
      <c r="Z307" s="25">
        <v>49771</v>
      </c>
      <c r="AA307" s="72">
        <v>46162</v>
      </c>
      <c r="AB307" s="25" t="str">
        <f t="shared" si="44"/>
        <v>DONE</v>
      </c>
      <c r="AC307" s="25"/>
      <c r="AD307" s="54" t="s">
        <v>1911</v>
      </c>
      <c r="AE307" s="76">
        <v>46163</v>
      </c>
      <c r="AF307" s="69" t="str">
        <f t="shared" si="45"/>
        <v>DONE</v>
      </c>
      <c r="AG307" s="69">
        <v>46164</v>
      </c>
      <c r="AH307" s="75"/>
      <c r="AI307" s="77" t="e">
        <f t="shared" ca="1" si="46"/>
        <v>#NAME?</v>
      </c>
      <c r="AJ307" s="80" t="str">
        <f t="array" ref="AJ307">IFERROR(INDEX('[1]Master Price'!$E:$E,MATCH(D307,'[1]Master Price'!$B:$B,0)),"0")</f>
        <v>0</v>
      </c>
      <c r="AK307" s="80">
        <f t="shared" si="47"/>
        <v>0</v>
      </c>
      <c r="AL307" s="82" t="str">
        <f t="shared" si="38"/>
        <v>0-day</v>
      </c>
      <c r="AM307" s="82" t="str">
        <f t="shared" si="48"/>
        <v>3-day</v>
      </c>
      <c r="AN307" s="82" t="str">
        <f t="shared" si="66"/>
        <v>0-day</v>
      </c>
      <c r="AO307" s="82" t="str">
        <f t="shared" si="67"/>
        <v>13-day</v>
      </c>
      <c r="AP307" s="82" t="str">
        <f t="shared" si="49"/>
        <v>1-day</v>
      </c>
      <c r="AQ307" s="82" t="str">
        <f t="shared" si="50"/>
        <v>0-day</v>
      </c>
      <c r="AR307" s="83"/>
      <c r="AS307" s="83">
        <f t="shared" si="51"/>
        <v>305</v>
      </c>
      <c r="AT307" s="88" t="str">
        <f t="shared" si="29"/>
        <v>GMIAMMIPT/2026/04/1401</v>
      </c>
      <c r="AU307" s="84" t="e">
        <f t="shared" ca="1" si="52"/>
        <v>#NAME?</v>
      </c>
      <c r="AV307" s="88" t="e">
        <f t="shared" ca="1" si="53"/>
        <v>#NAME?</v>
      </c>
      <c r="AW307" s="83" t="e">
        <f t="shared" ca="1" si="54"/>
        <v>#NAME?</v>
      </c>
      <c r="AX307" s="88" t="e">
        <f t="shared" ca="1" si="55"/>
        <v>#NAME?</v>
      </c>
      <c r="AY307" s="83">
        <f t="shared" si="56"/>
        <v>200001048828</v>
      </c>
      <c r="AZ307" s="22" t="e">
        <f t="shared" ca="1" si="57"/>
        <v>#NAME?</v>
      </c>
      <c r="BA307" s="88" t="e">
        <f t="shared" ca="1" si="58"/>
        <v>#NAME?</v>
      </c>
      <c r="BB307" s="88" t="e">
        <f t="shared" ca="1" si="59"/>
        <v>#NAME?</v>
      </c>
      <c r="BC307" s="91" t="e">
        <f t="shared" ca="1" si="60"/>
        <v>#NAME?</v>
      </c>
      <c r="BD307" s="91" t="e">
        <f t="shared" ca="1" si="61"/>
        <v>#NAME?</v>
      </c>
      <c r="BE307" s="88" t="e">
        <f t="shared" ca="1" si="62"/>
        <v>#NAME?</v>
      </c>
      <c r="BF307" s="22" t="e">
        <f t="shared" ca="1" si="63"/>
        <v>#NAME?</v>
      </c>
      <c r="BG307" s="22" t="e">
        <f t="shared" ca="1" si="64"/>
        <v>#NAME?</v>
      </c>
      <c r="BH307" s="22"/>
      <c r="BI307" s="22"/>
      <c r="BJ307" s="22"/>
      <c r="BK307" s="22"/>
      <c r="BL307" s="22"/>
      <c r="BM307" s="22"/>
      <c r="BN307" s="25"/>
      <c r="BO307" s="25"/>
    </row>
    <row r="308" spans="1:67" ht="13.5" customHeight="1" x14ac:dyDescent="0.35">
      <c r="A308" s="25">
        <f t="shared" si="40"/>
        <v>306</v>
      </c>
      <c r="B308" s="139">
        <v>46133</v>
      </c>
      <c r="C308" s="54" t="s">
        <v>1910</v>
      </c>
      <c r="D308" s="54" t="s">
        <v>275</v>
      </c>
      <c r="E308" s="56" t="s">
        <v>276</v>
      </c>
      <c r="F308" s="54">
        <v>1</v>
      </c>
      <c r="G308" s="54" t="s">
        <v>65</v>
      </c>
      <c r="H308" s="54" t="str">
        <f t="shared" si="41"/>
        <v>DONE</v>
      </c>
      <c r="I308" s="58" t="s">
        <v>196</v>
      </c>
      <c r="J308" s="58" t="s">
        <v>1879</v>
      </c>
      <c r="K308" s="58" t="s">
        <v>79</v>
      </c>
      <c r="L308" s="54">
        <v>6045</v>
      </c>
      <c r="M308" s="25"/>
      <c r="N308" s="54" t="s">
        <v>283</v>
      </c>
      <c r="O308" s="98" t="s">
        <v>91</v>
      </c>
      <c r="P308" s="64" t="s">
        <v>87</v>
      </c>
      <c r="Q308" s="64" t="s">
        <v>801</v>
      </c>
      <c r="R308" s="25">
        <v>200001048828</v>
      </c>
      <c r="S308" s="66">
        <v>46137</v>
      </c>
      <c r="T308" s="66" t="str">
        <f t="shared" si="42"/>
        <v>DONE</v>
      </c>
      <c r="U308" s="66">
        <v>46140</v>
      </c>
      <c r="V308" s="25">
        <v>9200085025</v>
      </c>
      <c r="W308" s="25">
        <v>45431</v>
      </c>
      <c r="X308" s="69">
        <v>46149</v>
      </c>
      <c r="Y308" s="69" t="str">
        <f t="shared" si="65"/>
        <v>DONE</v>
      </c>
      <c r="Z308" s="25">
        <v>49771</v>
      </c>
      <c r="AA308" s="72">
        <v>46162</v>
      </c>
      <c r="AB308" s="25" t="str">
        <f t="shared" si="44"/>
        <v>DONE</v>
      </c>
      <c r="AC308" s="25"/>
      <c r="AD308" s="54" t="s">
        <v>1911</v>
      </c>
      <c r="AE308" s="76">
        <v>46163</v>
      </c>
      <c r="AF308" s="69" t="str">
        <f t="shared" si="45"/>
        <v>DONE</v>
      </c>
      <c r="AG308" s="69">
        <v>46164</v>
      </c>
      <c r="AH308" s="75"/>
      <c r="AI308" s="77" t="e">
        <f t="shared" ca="1" si="46"/>
        <v>#NAME?</v>
      </c>
      <c r="AJ308" s="80" t="str">
        <f t="array" ref="AJ308">IFERROR(INDEX('[1]Master Price'!$E:$E,MATCH(D308,'[1]Master Price'!$B:$B,0)),"0")</f>
        <v>0</v>
      </c>
      <c r="AK308" s="80">
        <f t="shared" si="47"/>
        <v>0</v>
      </c>
      <c r="AL308" s="82" t="str">
        <f t="shared" si="38"/>
        <v>0-day</v>
      </c>
      <c r="AM308" s="82" t="str">
        <f t="shared" si="48"/>
        <v>3-day</v>
      </c>
      <c r="AN308" s="82" t="str">
        <f t="shared" si="66"/>
        <v>0-day</v>
      </c>
      <c r="AO308" s="82" t="str">
        <f t="shared" si="67"/>
        <v>13-day</v>
      </c>
      <c r="AP308" s="82" t="str">
        <f t="shared" si="49"/>
        <v>1-day</v>
      </c>
      <c r="AQ308" s="82" t="str">
        <f t="shared" si="50"/>
        <v>0-day</v>
      </c>
      <c r="AR308" s="83"/>
      <c r="AS308" s="83">
        <f t="shared" si="51"/>
        <v>306</v>
      </c>
      <c r="AT308" s="88" t="str">
        <f t="shared" si="29"/>
        <v>GMIAMMIPT/2026/04/1401</v>
      </c>
      <c r="AU308" s="84" t="e">
        <f t="shared" ca="1" si="52"/>
        <v>#NAME?</v>
      </c>
      <c r="AV308" s="88" t="e">
        <f t="shared" ca="1" si="53"/>
        <v>#NAME?</v>
      </c>
      <c r="AW308" s="83" t="e">
        <f t="shared" ca="1" si="54"/>
        <v>#NAME?</v>
      </c>
      <c r="AX308" s="88" t="e">
        <f t="shared" ca="1" si="55"/>
        <v>#NAME?</v>
      </c>
      <c r="AY308" s="83">
        <f t="shared" si="56"/>
        <v>200001048828</v>
      </c>
      <c r="AZ308" s="22" t="e">
        <f t="shared" ca="1" si="57"/>
        <v>#NAME?</v>
      </c>
      <c r="BA308" s="88" t="e">
        <f t="shared" ca="1" si="58"/>
        <v>#NAME?</v>
      </c>
      <c r="BB308" s="88" t="e">
        <f t="shared" ca="1" si="59"/>
        <v>#NAME?</v>
      </c>
      <c r="BC308" s="91" t="e">
        <f t="shared" ca="1" si="60"/>
        <v>#NAME?</v>
      </c>
      <c r="BD308" s="91" t="e">
        <f t="shared" ca="1" si="61"/>
        <v>#NAME?</v>
      </c>
      <c r="BE308" s="88" t="e">
        <f t="shared" ca="1" si="62"/>
        <v>#NAME?</v>
      </c>
      <c r="BF308" s="22" t="e">
        <f t="shared" ca="1" si="63"/>
        <v>#NAME?</v>
      </c>
      <c r="BG308" s="22" t="e">
        <f t="shared" ca="1" si="64"/>
        <v>#NAME?</v>
      </c>
      <c r="BH308" s="22"/>
      <c r="BI308" s="22"/>
      <c r="BJ308" s="22"/>
      <c r="BK308" s="22"/>
      <c r="BL308" s="22"/>
      <c r="BM308" s="22"/>
      <c r="BN308" s="25"/>
      <c r="BO308" s="25"/>
    </row>
    <row r="309" spans="1:67" ht="13.5" customHeight="1" x14ac:dyDescent="0.35">
      <c r="A309" s="25">
        <f t="shared" si="40"/>
        <v>307</v>
      </c>
      <c r="B309" s="139">
        <v>46133</v>
      </c>
      <c r="C309" s="54" t="s">
        <v>1910</v>
      </c>
      <c r="D309" s="58" t="s">
        <v>67</v>
      </c>
      <c r="E309" s="56" t="s">
        <v>69</v>
      </c>
      <c r="F309" s="54">
        <v>1</v>
      </c>
      <c r="G309" s="54" t="s">
        <v>65</v>
      </c>
      <c r="H309" s="54" t="str">
        <f t="shared" si="41"/>
        <v>DONE</v>
      </c>
      <c r="I309" s="54" t="s">
        <v>196</v>
      </c>
      <c r="J309" s="58" t="s">
        <v>1879</v>
      </c>
      <c r="K309" s="58" t="s">
        <v>79</v>
      </c>
      <c r="L309" s="54">
        <v>6045</v>
      </c>
      <c r="M309" s="25"/>
      <c r="N309" s="54" t="s">
        <v>283</v>
      </c>
      <c r="O309" s="98" t="s">
        <v>91</v>
      </c>
      <c r="P309" s="64" t="s">
        <v>87</v>
      </c>
      <c r="Q309" s="64" t="s">
        <v>801</v>
      </c>
      <c r="R309" s="25">
        <v>200001048828</v>
      </c>
      <c r="S309" s="66">
        <v>46137</v>
      </c>
      <c r="T309" s="66" t="str">
        <f t="shared" si="42"/>
        <v>DONE</v>
      </c>
      <c r="U309" s="66">
        <v>46140</v>
      </c>
      <c r="V309" s="25">
        <v>9200085025</v>
      </c>
      <c r="W309" s="25">
        <v>45431</v>
      </c>
      <c r="X309" s="69">
        <v>46149</v>
      </c>
      <c r="Y309" s="69" t="str">
        <f t="shared" si="65"/>
        <v>DONE</v>
      </c>
      <c r="Z309" s="25">
        <v>49771</v>
      </c>
      <c r="AA309" s="72">
        <v>46162</v>
      </c>
      <c r="AB309" s="25" t="str">
        <f t="shared" si="44"/>
        <v>DONE</v>
      </c>
      <c r="AC309" s="25"/>
      <c r="AD309" s="54" t="s">
        <v>1911</v>
      </c>
      <c r="AE309" s="76">
        <v>46163</v>
      </c>
      <c r="AF309" s="69" t="str">
        <f t="shared" si="45"/>
        <v>DONE</v>
      </c>
      <c r="AG309" s="69">
        <v>46164</v>
      </c>
      <c r="AH309" s="75"/>
      <c r="AI309" s="77" t="e">
        <f t="shared" ca="1" si="46"/>
        <v>#NAME?</v>
      </c>
      <c r="AJ309" s="80" t="str">
        <f t="array" ref="AJ309">IFERROR(INDEX('[1]Master Price'!$E:$E,MATCH(D309,'[1]Master Price'!$B:$B,0)),"0")</f>
        <v>0</v>
      </c>
      <c r="AK309" s="80">
        <f t="shared" si="47"/>
        <v>0</v>
      </c>
      <c r="AL309" s="82" t="str">
        <f t="shared" si="38"/>
        <v>0-day</v>
      </c>
      <c r="AM309" s="82" t="str">
        <f t="shared" si="48"/>
        <v>3-day</v>
      </c>
      <c r="AN309" s="82" t="str">
        <f t="shared" si="66"/>
        <v>0-day</v>
      </c>
      <c r="AO309" s="82" t="str">
        <f t="shared" si="67"/>
        <v>13-day</v>
      </c>
      <c r="AP309" s="82" t="str">
        <f t="shared" si="49"/>
        <v>1-day</v>
      </c>
      <c r="AQ309" s="82" t="str">
        <f t="shared" si="50"/>
        <v>0-day</v>
      </c>
      <c r="AR309" s="83"/>
      <c r="AS309" s="83">
        <f t="shared" si="51"/>
        <v>307</v>
      </c>
      <c r="AT309" s="88" t="str">
        <f t="shared" si="29"/>
        <v>GMIAMMIPT/2026/04/1401</v>
      </c>
      <c r="AU309" s="84" t="e">
        <f t="shared" ca="1" si="52"/>
        <v>#NAME?</v>
      </c>
      <c r="AV309" s="88" t="e">
        <f t="shared" ca="1" si="53"/>
        <v>#NAME?</v>
      </c>
      <c r="AW309" s="83" t="e">
        <f t="shared" ca="1" si="54"/>
        <v>#NAME?</v>
      </c>
      <c r="AX309" s="88" t="e">
        <f t="shared" ca="1" si="55"/>
        <v>#NAME?</v>
      </c>
      <c r="AY309" s="83">
        <f t="shared" si="56"/>
        <v>200001048828</v>
      </c>
      <c r="AZ309" s="22" t="e">
        <f t="shared" ca="1" si="57"/>
        <v>#NAME?</v>
      </c>
      <c r="BA309" s="88" t="e">
        <f t="shared" ca="1" si="58"/>
        <v>#NAME?</v>
      </c>
      <c r="BB309" s="88" t="e">
        <f t="shared" ca="1" si="59"/>
        <v>#NAME?</v>
      </c>
      <c r="BC309" s="91" t="e">
        <f t="shared" ca="1" si="60"/>
        <v>#NAME?</v>
      </c>
      <c r="BD309" s="91" t="e">
        <f t="shared" ca="1" si="61"/>
        <v>#NAME?</v>
      </c>
      <c r="BE309" s="88" t="e">
        <f t="shared" ca="1" si="62"/>
        <v>#NAME?</v>
      </c>
      <c r="BF309" s="22" t="e">
        <f t="shared" ca="1" si="63"/>
        <v>#NAME?</v>
      </c>
      <c r="BG309" s="22" t="e">
        <f t="shared" ca="1" si="64"/>
        <v>#NAME?</v>
      </c>
      <c r="BH309" s="22"/>
      <c r="BI309" s="22"/>
      <c r="BJ309" s="22"/>
      <c r="BK309" s="22"/>
      <c r="BL309" s="22"/>
      <c r="BM309" s="22"/>
      <c r="BN309" s="25"/>
      <c r="BO309" s="25"/>
    </row>
    <row r="310" spans="1:67" ht="13.5" customHeight="1" x14ac:dyDescent="0.35">
      <c r="A310" s="25">
        <f t="shared" si="40"/>
        <v>308</v>
      </c>
      <c r="B310" s="139">
        <v>46133</v>
      </c>
      <c r="C310" s="54" t="s">
        <v>1910</v>
      </c>
      <c r="D310" s="54" t="s">
        <v>292</v>
      </c>
      <c r="E310" s="56" t="s">
        <v>293</v>
      </c>
      <c r="F310" s="54">
        <v>1</v>
      </c>
      <c r="G310" s="54" t="s">
        <v>65</v>
      </c>
      <c r="H310" s="54" t="str">
        <f t="shared" si="41"/>
        <v>DONE</v>
      </c>
      <c r="I310" s="54" t="s">
        <v>196</v>
      </c>
      <c r="J310" s="58" t="s">
        <v>1879</v>
      </c>
      <c r="K310" s="58" t="s">
        <v>79</v>
      </c>
      <c r="L310" s="54">
        <v>6045</v>
      </c>
      <c r="M310" s="25"/>
      <c r="N310" s="54" t="s">
        <v>283</v>
      </c>
      <c r="O310" s="98" t="s">
        <v>91</v>
      </c>
      <c r="P310" s="64" t="s">
        <v>87</v>
      </c>
      <c r="Q310" s="64" t="s">
        <v>801</v>
      </c>
      <c r="R310" s="25">
        <v>200001048828</v>
      </c>
      <c r="S310" s="66">
        <v>46137</v>
      </c>
      <c r="T310" s="66" t="str">
        <f t="shared" si="42"/>
        <v>DONE</v>
      </c>
      <c r="U310" s="66">
        <v>46140</v>
      </c>
      <c r="V310" s="25">
        <v>9200085025</v>
      </c>
      <c r="W310" s="25">
        <v>45431</v>
      </c>
      <c r="X310" s="69">
        <v>46149</v>
      </c>
      <c r="Y310" s="69" t="str">
        <f t="shared" si="65"/>
        <v>DONE</v>
      </c>
      <c r="Z310" s="25">
        <v>49771</v>
      </c>
      <c r="AA310" s="72">
        <v>46162</v>
      </c>
      <c r="AB310" s="25" t="str">
        <f t="shared" si="44"/>
        <v>DONE</v>
      </c>
      <c r="AC310" s="25"/>
      <c r="AD310" s="54" t="s">
        <v>1911</v>
      </c>
      <c r="AE310" s="76">
        <v>46163</v>
      </c>
      <c r="AF310" s="69" t="str">
        <f t="shared" si="45"/>
        <v>DONE</v>
      </c>
      <c r="AG310" s="69">
        <v>46164</v>
      </c>
      <c r="AH310" s="75"/>
      <c r="AI310" s="77" t="e">
        <f t="shared" ca="1" si="46"/>
        <v>#NAME?</v>
      </c>
      <c r="AJ310" s="80" t="str">
        <f t="array" ref="AJ310">IFERROR(INDEX('[1]Master Price'!$E:$E,MATCH(D310,'[1]Master Price'!$B:$B,0)),"0")</f>
        <v>0</v>
      </c>
      <c r="AK310" s="80">
        <f t="shared" si="47"/>
        <v>0</v>
      </c>
      <c r="AL310" s="82" t="str">
        <f t="shared" si="38"/>
        <v>0-day</v>
      </c>
      <c r="AM310" s="82" t="str">
        <f t="shared" si="48"/>
        <v>3-day</v>
      </c>
      <c r="AN310" s="82" t="str">
        <f t="shared" si="66"/>
        <v>0-day</v>
      </c>
      <c r="AO310" s="82" t="str">
        <f t="shared" si="67"/>
        <v>13-day</v>
      </c>
      <c r="AP310" s="82" t="str">
        <f t="shared" si="49"/>
        <v>1-day</v>
      </c>
      <c r="AQ310" s="82" t="str">
        <f t="shared" si="50"/>
        <v>0-day</v>
      </c>
      <c r="AR310" s="83"/>
      <c r="AS310" s="83">
        <f t="shared" si="51"/>
        <v>308</v>
      </c>
      <c r="AT310" s="88" t="str">
        <f t="shared" si="29"/>
        <v>GMIAMMIPT/2026/04/1401</v>
      </c>
      <c r="AU310" s="84" t="e">
        <f t="shared" ca="1" si="52"/>
        <v>#NAME?</v>
      </c>
      <c r="AV310" s="88" t="e">
        <f t="shared" ca="1" si="53"/>
        <v>#NAME?</v>
      </c>
      <c r="AW310" s="83" t="e">
        <f t="shared" ca="1" si="54"/>
        <v>#NAME?</v>
      </c>
      <c r="AX310" s="88" t="e">
        <f t="shared" ca="1" si="55"/>
        <v>#NAME?</v>
      </c>
      <c r="AY310" s="83">
        <f t="shared" si="56"/>
        <v>200001048828</v>
      </c>
      <c r="AZ310" s="22" t="e">
        <f t="shared" ca="1" si="57"/>
        <v>#NAME?</v>
      </c>
      <c r="BA310" s="88" t="e">
        <f t="shared" ca="1" si="58"/>
        <v>#NAME?</v>
      </c>
      <c r="BB310" s="88" t="e">
        <f t="shared" ca="1" si="59"/>
        <v>#NAME?</v>
      </c>
      <c r="BC310" s="91" t="e">
        <f t="shared" ca="1" si="60"/>
        <v>#NAME?</v>
      </c>
      <c r="BD310" s="91" t="e">
        <f t="shared" ca="1" si="61"/>
        <v>#NAME?</v>
      </c>
      <c r="BE310" s="88" t="e">
        <f t="shared" ca="1" si="62"/>
        <v>#NAME?</v>
      </c>
      <c r="BF310" s="22" t="e">
        <f t="shared" ca="1" si="63"/>
        <v>#NAME?</v>
      </c>
      <c r="BG310" s="22" t="e">
        <f t="shared" ca="1" si="64"/>
        <v>#NAME?</v>
      </c>
      <c r="BH310" s="22"/>
      <c r="BI310" s="22"/>
      <c r="BJ310" s="22"/>
      <c r="BK310" s="22"/>
      <c r="BL310" s="22"/>
      <c r="BM310" s="22"/>
      <c r="BN310" s="25"/>
      <c r="BO310" s="25"/>
    </row>
    <row r="311" spans="1:67" ht="13.5" customHeight="1" x14ac:dyDescent="0.35">
      <c r="A311" s="25">
        <f t="shared" si="40"/>
        <v>309</v>
      </c>
      <c r="B311" s="139">
        <v>46133</v>
      </c>
      <c r="C311" s="54" t="s">
        <v>1910</v>
      </c>
      <c r="D311" s="54" t="s">
        <v>303</v>
      </c>
      <c r="E311" s="56" t="s">
        <v>304</v>
      </c>
      <c r="F311" s="54">
        <v>1</v>
      </c>
      <c r="G311" s="54" t="s">
        <v>65</v>
      </c>
      <c r="H311" s="54" t="str">
        <f t="shared" si="41"/>
        <v>DONE</v>
      </c>
      <c r="I311" s="54" t="s">
        <v>196</v>
      </c>
      <c r="J311" s="58" t="s">
        <v>1879</v>
      </c>
      <c r="K311" s="58" t="s">
        <v>79</v>
      </c>
      <c r="L311" s="54">
        <v>6045</v>
      </c>
      <c r="M311" s="25"/>
      <c r="N311" s="54" t="s">
        <v>283</v>
      </c>
      <c r="O311" s="98" t="s">
        <v>91</v>
      </c>
      <c r="P311" s="64" t="s">
        <v>87</v>
      </c>
      <c r="Q311" s="64" t="s">
        <v>801</v>
      </c>
      <c r="R311" s="25">
        <v>200001048828</v>
      </c>
      <c r="S311" s="66">
        <v>46137</v>
      </c>
      <c r="T311" s="66" t="str">
        <f t="shared" si="42"/>
        <v>DONE</v>
      </c>
      <c r="U311" s="66">
        <v>46140</v>
      </c>
      <c r="V311" s="25">
        <v>9200085025</v>
      </c>
      <c r="W311" s="25">
        <v>45431</v>
      </c>
      <c r="X311" s="69">
        <v>46149</v>
      </c>
      <c r="Y311" s="69" t="str">
        <f t="shared" si="65"/>
        <v>DONE</v>
      </c>
      <c r="Z311" s="25">
        <v>49771</v>
      </c>
      <c r="AA311" s="72">
        <v>46162</v>
      </c>
      <c r="AB311" s="25" t="str">
        <f t="shared" si="44"/>
        <v>DONE</v>
      </c>
      <c r="AC311" s="25"/>
      <c r="AD311" s="54" t="s">
        <v>1911</v>
      </c>
      <c r="AE311" s="76">
        <v>46163</v>
      </c>
      <c r="AF311" s="69" t="str">
        <f t="shared" si="45"/>
        <v>DONE</v>
      </c>
      <c r="AG311" s="69">
        <v>46164</v>
      </c>
      <c r="AH311" s="75"/>
      <c r="AI311" s="77" t="e">
        <f t="shared" ca="1" si="46"/>
        <v>#NAME?</v>
      </c>
      <c r="AJ311" s="80" t="str">
        <f t="array" ref="AJ311">IFERROR(INDEX('[1]Master Price'!$E:$E,MATCH(D311,'[1]Master Price'!$B:$B,0)),"0")</f>
        <v>0</v>
      </c>
      <c r="AK311" s="80">
        <f t="shared" si="47"/>
        <v>0</v>
      </c>
      <c r="AL311" s="82" t="str">
        <f t="shared" si="38"/>
        <v>0-day</v>
      </c>
      <c r="AM311" s="82" t="str">
        <f t="shared" si="48"/>
        <v>3-day</v>
      </c>
      <c r="AN311" s="82" t="str">
        <f t="shared" si="66"/>
        <v>0-day</v>
      </c>
      <c r="AO311" s="82" t="str">
        <f t="shared" si="67"/>
        <v>13-day</v>
      </c>
      <c r="AP311" s="82" t="str">
        <f t="shared" si="49"/>
        <v>1-day</v>
      </c>
      <c r="AQ311" s="82" t="str">
        <f t="shared" si="50"/>
        <v>0-day</v>
      </c>
      <c r="AR311" s="83"/>
      <c r="AS311" s="83">
        <f t="shared" si="51"/>
        <v>309</v>
      </c>
      <c r="AT311" s="88" t="str">
        <f t="shared" si="29"/>
        <v>GMIAMMIPT/2026/04/1401</v>
      </c>
      <c r="AU311" s="84" t="e">
        <f t="shared" ca="1" si="52"/>
        <v>#NAME?</v>
      </c>
      <c r="AV311" s="88" t="e">
        <f t="shared" ca="1" si="53"/>
        <v>#NAME?</v>
      </c>
      <c r="AW311" s="83" t="e">
        <f t="shared" ca="1" si="54"/>
        <v>#NAME?</v>
      </c>
      <c r="AX311" s="88" t="e">
        <f t="shared" ca="1" si="55"/>
        <v>#NAME?</v>
      </c>
      <c r="AY311" s="83">
        <f t="shared" si="56"/>
        <v>200001048828</v>
      </c>
      <c r="AZ311" s="22" t="e">
        <f t="shared" ca="1" si="57"/>
        <v>#NAME?</v>
      </c>
      <c r="BA311" s="88" t="e">
        <f t="shared" ca="1" si="58"/>
        <v>#NAME?</v>
      </c>
      <c r="BB311" s="88" t="e">
        <f t="shared" ca="1" si="59"/>
        <v>#NAME?</v>
      </c>
      <c r="BC311" s="91" t="e">
        <f t="shared" ca="1" si="60"/>
        <v>#NAME?</v>
      </c>
      <c r="BD311" s="91" t="e">
        <f t="shared" ca="1" si="61"/>
        <v>#NAME?</v>
      </c>
      <c r="BE311" s="88" t="e">
        <f t="shared" ca="1" si="62"/>
        <v>#NAME?</v>
      </c>
      <c r="BF311" s="22" t="e">
        <f t="shared" ca="1" si="63"/>
        <v>#NAME?</v>
      </c>
      <c r="BG311" s="22" t="e">
        <f t="shared" ca="1" si="64"/>
        <v>#NAME?</v>
      </c>
      <c r="BH311" s="22"/>
      <c r="BI311" s="22"/>
      <c r="BJ311" s="22"/>
      <c r="BK311" s="22"/>
      <c r="BL311" s="22"/>
      <c r="BM311" s="22"/>
      <c r="BN311" s="25"/>
      <c r="BO311" s="25"/>
    </row>
    <row r="312" spans="1:67" ht="13.5" customHeight="1" x14ac:dyDescent="0.35">
      <c r="A312" s="25">
        <f t="shared" si="40"/>
        <v>310</v>
      </c>
      <c r="B312" s="139">
        <v>46133</v>
      </c>
      <c r="C312" s="54" t="s">
        <v>1910</v>
      </c>
      <c r="D312" s="54" t="s">
        <v>473</v>
      </c>
      <c r="E312" s="56" t="s">
        <v>474</v>
      </c>
      <c r="F312" s="54">
        <v>1</v>
      </c>
      <c r="G312" s="54" t="s">
        <v>65</v>
      </c>
      <c r="H312" s="54" t="str">
        <f t="shared" si="41"/>
        <v>DONE</v>
      </c>
      <c r="I312" s="54" t="s">
        <v>196</v>
      </c>
      <c r="J312" s="58" t="s">
        <v>1879</v>
      </c>
      <c r="K312" s="58" t="s">
        <v>79</v>
      </c>
      <c r="L312" s="54">
        <v>6045</v>
      </c>
      <c r="M312" s="25"/>
      <c r="N312" s="54" t="s">
        <v>283</v>
      </c>
      <c r="O312" s="98" t="s">
        <v>91</v>
      </c>
      <c r="P312" s="64" t="s">
        <v>87</v>
      </c>
      <c r="Q312" s="64" t="s">
        <v>801</v>
      </c>
      <c r="R312" s="25">
        <v>200001048828</v>
      </c>
      <c r="S312" s="66">
        <v>46137</v>
      </c>
      <c r="T312" s="66" t="str">
        <f t="shared" si="42"/>
        <v>DONE</v>
      </c>
      <c r="U312" s="66">
        <v>46140</v>
      </c>
      <c r="V312" s="25">
        <v>9200085025</v>
      </c>
      <c r="W312" s="25">
        <v>45431</v>
      </c>
      <c r="X312" s="69">
        <v>46149</v>
      </c>
      <c r="Y312" s="69" t="str">
        <f t="shared" si="65"/>
        <v>DONE</v>
      </c>
      <c r="Z312" s="25">
        <v>49771</v>
      </c>
      <c r="AA312" s="72">
        <v>46162</v>
      </c>
      <c r="AB312" s="25" t="str">
        <f t="shared" si="44"/>
        <v>DONE</v>
      </c>
      <c r="AC312" s="25"/>
      <c r="AD312" s="54" t="s">
        <v>1911</v>
      </c>
      <c r="AE312" s="76">
        <v>46163</v>
      </c>
      <c r="AF312" s="69" t="str">
        <f t="shared" si="45"/>
        <v>DONE</v>
      </c>
      <c r="AG312" s="69">
        <v>46164</v>
      </c>
      <c r="AH312" s="75"/>
      <c r="AI312" s="77" t="e">
        <f t="shared" ca="1" si="46"/>
        <v>#NAME?</v>
      </c>
      <c r="AJ312" s="80" t="str">
        <f t="array" ref="AJ312">IFERROR(INDEX('[1]Master Price'!$E:$E,MATCH(D312,'[1]Master Price'!$B:$B,0)),"0")</f>
        <v>0</v>
      </c>
      <c r="AK312" s="80">
        <f t="shared" si="47"/>
        <v>0</v>
      </c>
      <c r="AL312" s="82" t="str">
        <f t="shared" si="38"/>
        <v>0-day</v>
      </c>
      <c r="AM312" s="82" t="str">
        <f t="shared" si="48"/>
        <v>3-day</v>
      </c>
      <c r="AN312" s="82" t="str">
        <f t="shared" si="66"/>
        <v>0-day</v>
      </c>
      <c r="AO312" s="82" t="str">
        <f t="shared" si="67"/>
        <v>13-day</v>
      </c>
      <c r="AP312" s="82" t="str">
        <f t="shared" si="49"/>
        <v>1-day</v>
      </c>
      <c r="AQ312" s="82" t="str">
        <f t="shared" si="50"/>
        <v>0-day</v>
      </c>
      <c r="AR312" s="83"/>
      <c r="AS312" s="83">
        <f t="shared" si="51"/>
        <v>310</v>
      </c>
      <c r="AT312" s="88" t="str">
        <f t="shared" si="29"/>
        <v>GMIAMMIPT/2026/04/1401</v>
      </c>
      <c r="AU312" s="84" t="e">
        <f t="shared" ca="1" si="52"/>
        <v>#NAME?</v>
      </c>
      <c r="AV312" s="88" t="e">
        <f t="shared" ca="1" si="53"/>
        <v>#NAME?</v>
      </c>
      <c r="AW312" s="83" t="e">
        <f t="shared" ca="1" si="54"/>
        <v>#NAME?</v>
      </c>
      <c r="AX312" s="88" t="e">
        <f t="shared" ca="1" si="55"/>
        <v>#NAME?</v>
      </c>
      <c r="AY312" s="83">
        <f t="shared" si="56"/>
        <v>200001048828</v>
      </c>
      <c r="AZ312" s="22" t="e">
        <f t="shared" ca="1" si="57"/>
        <v>#NAME?</v>
      </c>
      <c r="BA312" s="88" t="e">
        <f t="shared" ca="1" si="58"/>
        <v>#NAME?</v>
      </c>
      <c r="BB312" s="88" t="e">
        <f t="shared" ca="1" si="59"/>
        <v>#NAME?</v>
      </c>
      <c r="BC312" s="91" t="e">
        <f t="shared" ca="1" si="60"/>
        <v>#NAME?</v>
      </c>
      <c r="BD312" s="91" t="e">
        <f t="shared" ca="1" si="61"/>
        <v>#NAME?</v>
      </c>
      <c r="BE312" s="88" t="e">
        <f t="shared" ca="1" si="62"/>
        <v>#NAME?</v>
      </c>
      <c r="BF312" s="22" t="e">
        <f t="shared" ca="1" si="63"/>
        <v>#NAME?</v>
      </c>
      <c r="BG312" s="22" t="e">
        <f t="shared" ca="1" si="64"/>
        <v>#NAME?</v>
      </c>
      <c r="BH312" s="22"/>
      <c r="BI312" s="22"/>
      <c r="BJ312" s="22"/>
      <c r="BK312" s="22"/>
      <c r="BL312" s="22"/>
      <c r="BM312" s="22"/>
      <c r="BN312" s="25"/>
      <c r="BO312" s="25"/>
    </row>
    <row r="313" spans="1:67" ht="13.5" customHeight="1" x14ac:dyDescent="0.35">
      <c r="A313" s="25">
        <f t="shared" si="40"/>
        <v>311</v>
      </c>
      <c r="B313" s="139">
        <v>46134</v>
      </c>
      <c r="C313" s="54" t="s">
        <v>1930</v>
      </c>
      <c r="D313" s="54" t="s">
        <v>275</v>
      </c>
      <c r="E313" s="56" t="s">
        <v>276</v>
      </c>
      <c r="F313" s="54">
        <v>1</v>
      </c>
      <c r="G313" s="54" t="s">
        <v>65</v>
      </c>
      <c r="H313" s="54" t="str">
        <f t="shared" si="41"/>
        <v>DONE</v>
      </c>
      <c r="I313" s="54" t="s">
        <v>923</v>
      </c>
      <c r="J313" s="58" t="s">
        <v>1879</v>
      </c>
      <c r="K313" s="58" t="s">
        <v>79</v>
      </c>
      <c r="L313" s="54">
        <v>6009</v>
      </c>
      <c r="M313" s="25"/>
      <c r="N313" s="54" t="s">
        <v>283</v>
      </c>
      <c r="O313" s="98" t="s">
        <v>91</v>
      </c>
      <c r="P313" s="64" t="s">
        <v>87</v>
      </c>
      <c r="Q313" s="64" t="s">
        <v>1798</v>
      </c>
      <c r="R313" s="25">
        <v>200001048817</v>
      </c>
      <c r="S313" s="66">
        <v>46137</v>
      </c>
      <c r="T313" s="66" t="str">
        <f t="shared" si="42"/>
        <v>DONE</v>
      </c>
      <c r="U313" s="66">
        <v>46140</v>
      </c>
      <c r="V313" s="25">
        <v>9200085041</v>
      </c>
      <c r="W313" s="25">
        <v>45440</v>
      </c>
      <c r="X313" s="69">
        <v>46149</v>
      </c>
      <c r="Y313" s="69" t="str">
        <f t="shared" si="65"/>
        <v>DONE</v>
      </c>
      <c r="Z313" s="25">
        <v>49485</v>
      </c>
      <c r="AA313" s="72">
        <v>46153</v>
      </c>
      <c r="AB313" s="25" t="str">
        <f t="shared" si="44"/>
        <v>DONE</v>
      </c>
      <c r="AC313" s="25"/>
      <c r="AD313" s="54" t="s">
        <v>1931</v>
      </c>
      <c r="AE313" s="76">
        <v>46153</v>
      </c>
      <c r="AF313" s="69" t="str">
        <f t="shared" si="45"/>
        <v>DONE</v>
      </c>
      <c r="AG313" s="76">
        <v>46155</v>
      </c>
      <c r="AH313" s="75"/>
      <c r="AI313" s="77" t="e">
        <f t="shared" ca="1" si="46"/>
        <v>#NAME?</v>
      </c>
      <c r="AJ313" s="80" t="str">
        <f t="array" ref="AJ313">IFERROR(INDEX('[1]Master Price'!$E:$E,MATCH(D313,'[1]Master Price'!$B:$B,0)),"0")</f>
        <v>0</v>
      </c>
      <c r="AK313" s="80">
        <f t="shared" si="47"/>
        <v>0</v>
      </c>
      <c r="AL313" s="82" t="str">
        <f t="shared" si="38"/>
        <v>0-day</v>
      </c>
      <c r="AM313" s="82" t="str">
        <f t="shared" si="48"/>
        <v>3-day</v>
      </c>
      <c r="AN313" s="82" t="str">
        <f t="shared" si="66"/>
        <v>0-day</v>
      </c>
      <c r="AO313" s="82" t="str">
        <f t="shared" si="67"/>
        <v>4-day</v>
      </c>
      <c r="AP313" s="82" t="str">
        <f t="shared" si="49"/>
        <v>0-day</v>
      </c>
      <c r="AQ313" s="82" t="str">
        <f t="shared" si="50"/>
        <v>0-day</v>
      </c>
      <c r="AR313" s="83"/>
      <c r="AS313" s="83">
        <f t="shared" si="51"/>
        <v>311</v>
      </c>
      <c r="AT313" s="88" t="str">
        <f t="shared" si="29"/>
        <v>GMIAMMIPT/2026/04/1402</v>
      </c>
      <c r="AU313" s="84" t="e">
        <f t="shared" ca="1" si="52"/>
        <v>#NAME?</v>
      </c>
      <c r="AV313" s="88" t="e">
        <f t="shared" ca="1" si="53"/>
        <v>#NAME?</v>
      </c>
      <c r="AW313" s="83" t="e">
        <f t="shared" ca="1" si="54"/>
        <v>#NAME?</v>
      </c>
      <c r="AX313" s="88" t="e">
        <f t="shared" ca="1" si="55"/>
        <v>#NAME?</v>
      </c>
      <c r="AY313" s="83">
        <f t="shared" si="56"/>
        <v>200001048817</v>
      </c>
      <c r="AZ313" s="22" t="e">
        <f t="shared" ca="1" si="57"/>
        <v>#NAME?</v>
      </c>
      <c r="BA313" s="88" t="e">
        <f t="shared" ca="1" si="58"/>
        <v>#NAME?</v>
      </c>
      <c r="BB313" s="88" t="e">
        <f t="shared" ca="1" si="59"/>
        <v>#NAME?</v>
      </c>
      <c r="BC313" s="91" t="e">
        <f t="shared" ca="1" si="60"/>
        <v>#NAME?</v>
      </c>
      <c r="BD313" s="91" t="e">
        <f t="shared" ca="1" si="61"/>
        <v>#NAME?</v>
      </c>
      <c r="BE313" s="88" t="e">
        <f t="shared" ca="1" si="62"/>
        <v>#NAME?</v>
      </c>
      <c r="BF313" s="22" t="e">
        <f t="shared" ca="1" si="63"/>
        <v>#NAME?</v>
      </c>
      <c r="BG313" s="22" t="e">
        <f t="shared" ca="1" si="64"/>
        <v>#NAME?</v>
      </c>
      <c r="BH313" s="22"/>
      <c r="BI313" s="22"/>
      <c r="BJ313" s="22"/>
      <c r="BK313" s="22"/>
      <c r="BL313" s="22"/>
      <c r="BM313" s="22"/>
      <c r="BN313" s="25"/>
      <c r="BO313" s="25"/>
    </row>
    <row r="314" spans="1:67" ht="13.5" customHeight="1" x14ac:dyDescent="0.35">
      <c r="A314" s="25">
        <f t="shared" si="40"/>
        <v>312</v>
      </c>
      <c r="B314" s="139">
        <v>46134</v>
      </c>
      <c r="C314" s="54" t="s">
        <v>1932</v>
      </c>
      <c r="D314" s="54" t="s">
        <v>177</v>
      </c>
      <c r="E314" s="56" t="s">
        <v>178</v>
      </c>
      <c r="F314" s="54">
        <v>1</v>
      </c>
      <c r="G314" s="54" t="s">
        <v>65</v>
      </c>
      <c r="H314" s="54" t="str">
        <f t="shared" si="41"/>
        <v>DONE</v>
      </c>
      <c r="I314" s="54" t="s">
        <v>1270</v>
      </c>
      <c r="J314" s="58" t="s">
        <v>1879</v>
      </c>
      <c r="K314" s="58" t="s">
        <v>79</v>
      </c>
      <c r="L314" s="54" t="s">
        <v>1933</v>
      </c>
      <c r="M314" s="25"/>
      <c r="N314" s="54" t="s">
        <v>352</v>
      </c>
      <c r="O314" s="98" t="s">
        <v>91</v>
      </c>
      <c r="P314" s="64" t="s">
        <v>87</v>
      </c>
      <c r="Q314" s="64" t="s">
        <v>183</v>
      </c>
      <c r="R314" s="25">
        <v>200001048824</v>
      </c>
      <c r="S314" s="66">
        <v>46137</v>
      </c>
      <c r="T314" s="66" t="str">
        <f t="shared" si="42"/>
        <v>DONE</v>
      </c>
      <c r="U314" s="66">
        <v>46140</v>
      </c>
      <c r="V314" s="25">
        <v>9200085016</v>
      </c>
      <c r="W314" s="25">
        <v>45428</v>
      </c>
      <c r="X314" s="69">
        <v>46149</v>
      </c>
      <c r="Y314" s="69" t="str">
        <f t="shared" si="65"/>
        <v>DONE</v>
      </c>
      <c r="Z314" s="25">
        <v>50261</v>
      </c>
      <c r="AA314" s="146">
        <v>46172</v>
      </c>
      <c r="AB314" s="25" t="str">
        <f t="shared" si="44"/>
        <v>DONE</v>
      </c>
      <c r="AC314" s="25"/>
      <c r="AD314" s="54" t="s">
        <v>1934</v>
      </c>
      <c r="AE314" s="76">
        <v>46173</v>
      </c>
      <c r="AF314" s="69" t="str">
        <f t="shared" si="45"/>
        <v>DONE</v>
      </c>
      <c r="AG314" s="69">
        <v>46177</v>
      </c>
      <c r="AH314" s="75"/>
      <c r="AI314" s="77" t="e">
        <f t="shared" ca="1" si="46"/>
        <v>#NAME?</v>
      </c>
      <c r="AJ314" s="80" t="str">
        <f t="array" ref="AJ314">IFERROR(INDEX('[1]Master Price'!$E:$E,MATCH(D314,'[1]Master Price'!$B:$B,0)),"0")</f>
        <v>0</v>
      </c>
      <c r="AK314" s="80">
        <f t="shared" si="47"/>
        <v>0</v>
      </c>
      <c r="AL314" s="82" t="str">
        <f t="shared" si="38"/>
        <v>0-day</v>
      </c>
      <c r="AM314" s="82" t="str">
        <f t="shared" si="48"/>
        <v>3-day</v>
      </c>
      <c r="AN314" s="82" t="str">
        <f t="shared" si="66"/>
        <v>0-day</v>
      </c>
      <c r="AO314" s="82" t="str">
        <f t="shared" si="67"/>
        <v>23-day</v>
      </c>
      <c r="AP314" s="82" t="str">
        <f t="shared" si="49"/>
        <v>1-day</v>
      </c>
      <c r="AQ314" s="82" t="str">
        <f t="shared" si="50"/>
        <v>0-day</v>
      </c>
      <c r="AR314" s="83"/>
      <c r="AS314" s="83">
        <f t="shared" si="51"/>
        <v>312</v>
      </c>
      <c r="AT314" s="88" t="str">
        <f t="shared" si="29"/>
        <v>GMIAMMIPT/2026/04/1403</v>
      </c>
      <c r="AU314" s="84" t="e">
        <f t="shared" ca="1" si="52"/>
        <v>#NAME?</v>
      </c>
      <c r="AV314" s="88" t="e">
        <f t="shared" ca="1" si="53"/>
        <v>#NAME?</v>
      </c>
      <c r="AW314" s="83" t="e">
        <f t="shared" ca="1" si="54"/>
        <v>#NAME?</v>
      </c>
      <c r="AX314" s="88" t="e">
        <f t="shared" ca="1" si="55"/>
        <v>#NAME?</v>
      </c>
      <c r="AY314" s="83">
        <f t="shared" si="56"/>
        <v>200001048824</v>
      </c>
      <c r="AZ314" s="22" t="e">
        <f t="shared" ca="1" si="57"/>
        <v>#NAME?</v>
      </c>
      <c r="BA314" s="88" t="e">
        <f t="shared" ca="1" si="58"/>
        <v>#NAME?</v>
      </c>
      <c r="BB314" s="88" t="e">
        <f t="shared" ca="1" si="59"/>
        <v>#NAME?</v>
      </c>
      <c r="BC314" s="91" t="e">
        <f t="shared" ca="1" si="60"/>
        <v>#NAME?</v>
      </c>
      <c r="BD314" s="91" t="e">
        <f t="shared" ca="1" si="61"/>
        <v>#NAME?</v>
      </c>
      <c r="BE314" s="88" t="e">
        <f t="shared" ca="1" si="62"/>
        <v>#NAME?</v>
      </c>
      <c r="BF314" s="22" t="e">
        <f t="shared" ca="1" si="63"/>
        <v>#NAME?</v>
      </c>
      <c r="BG314" s="22" t="e">
        <f t="shared" ca="1" si="64"/>
        <v>#NAME?</v>
      </c>
      <c r="BH314" s="22"/>
      <c r="BI314" s="22"/>
      <c r="BJ314" s="22"/>
      <c r="BK314" s="22"/>
      <c r="BL314" s="22"/>
      <c r="BM314" s="22"/>
      <c r="BN314" s="25"/>
      <c r="BO314" s="25"/>
    </row>
    <row r="315" spans="1:67" ht="13.5" customHeight="1" x14ac:dyDescent="0.35">
      <c r="A315" s="25">
        <f t="shared" si="40"/>
        <v>313</v>
      </c>
      <c r="B315" s="139">
        <v>46134</v>
      </c>
      <c r="C315" s="54" t="s">
        <v>1939</v>
      </c>
      <c r="D315" s="54" t="s">
        <v>1682</v>
      </c>
      <c r="E315" s="56" t="s">
        <v>1683</v>
      </c>
      <c r="F315" s="54">
        <v>1</v>
      </c>
      <c r="G315" s="54" t="s">
        <v>65</v>
      </c>
      <c r="H315" s="54" t="str">
        <f t="shared" si="41"/>
        <v>DONE</v>
      </c>
      <c r="I315" s="54" t="s">
        <v>466</v>
      </c>
      <c r="J315" s="58" t="s">
        <v>1940</v>
      </c>
      <c r="K315" s="58" t="s">
        <v>106</v>
      </c>
      <c r="L315" s="54"/>
      <c r="M315" s="25"/>
      <c r="N315" s="54" t="s">
        <v>161</v>
      </c>
      <c r="O315" s="114" t="s">
        <v>81</v>
      </c>
      <c r="P315" s="64" t="s">
        <v>87</v>
      </c>
      <c r="Q315" s="64" t="s">
        <v>1219</v>
      </c>
      <c r="R315" s="25">
        <v>200001048812</v>
      </c>
      <c r="S315" s="66">
        <v>46137</v>
      </c>
      <c r="T315" s="66" t="str">
        <f t="shared" si="42"/>
        <v>DONE</v>
      </c>
      <c r="U315" s="66">
        <v>46140</v>
      </c>
      <c r="V315" s="25">
        <v>9200085028</v>
      </c>
      <c r="W315" s="25">
        <v>45433</v>
      </c>
      <c r="X315" s="69">
        <v>46149</v>
      </c>
      <c r="Y315" s="69" t="str">
        <f t="shared" si="65"/>
        <v>DONE</v>
      </c>
      <c r="Z315" s="25">
        <v>49478</v>
      </c>
      <c r="AA315" s="72">
        <v>46153</v>
      </c>
      <c r="AB315" s="25" t="str">
        <f t="shared" si="44"/>
        <v>DONE</v>
      </c>
      <c r="AC315" s="25"/>
      <c r="AD315" s="54" t="s">
        <v>1941</v>
      </c>
      <c r="AE315" s="76">
        <v>46153</v>
      </c>
      <c r="AF315" s="69" t="str">
        <f t="shared" si="45"/>
        <v>DONE</v>
      </c>
      <c r="AG315" s="76">
        <v>46155</v>
      </c>
      <c r="AH315" s="75"/>
      <c r="AI315" s="77" t="e">
        <f t="shared" ca="1" si="46"/>
        <v>#NAME?</v>
      </c>
      <c r="AJ315" s="80" t="str">
        <f t="array" ref="AJ315">IFERROR(INDEX('[1]Master Price'!$E:$E,MATCH(D315,'[1]Master Price'!$B:$B,0)),"0")</f>
        <v>0</v>
      </c>
      <c r="AK315" s="80">
        <f t="shared" si="47"/>
        <v>0</v>
      </c>
      <c r="AL315" s="82" t="str">
        <f t="shared" si="38"/>
        <v>0-day</v>
      </c>
      <c r="AM315" s="82" t="str">
        <f t="shared" si="48"/>
        <v>3-day</v>
      </c>
      <c r="AN315" s="82" t="str">
        <f t="shared" si="66"/>
        <v>0-day</v>
      </c>
      <c r="AO315" s="82" t="str">
        <f t="shared" si="67"/>
        <v>4-day</v>
      </c>
      <c r="AP315" s="82" t="str">
        <f t="shared" si="49"/>
        <v>0-day</v>
      </c>
      <c r="AQ315" s="82" t="str">
        <f t="shared" si="50"/>
        <v>0-day</v>
      </c>
      <c r="AR315" s="83"/>
      <c r="AS315" s="83">
        <f t="shared" si="51"/>
        <v>313</v>
      </c>
      <c r="AT315" s="88" t="str">
        <f t="shared" si="29"/>
        <v>GMIAMMIPT/2026/04/1404</v>
      </c>
      <c r="AU315" s="84" t="e">
        <f t="shared" ca="1" si="52"/>
        <v>#NAME?</v>
      </c>
      <c r="AV315" s="88" t="e">
        <f t="shared" ca="1" si="53"/>
        <v>#NAME?</v>
      </c>
      <c r="AW315" s="83" t="e">
        <f t="shared" ca="1" si="54"/>
        <v>#NAME?</v>
      </c>
      <c r="AX315" s="88" t="e">
        <f t="shared" ca="1" si="55"/>
        <v>#NAME?</v>
      </c>
      <c r="AY315" s="83">
        <f t="shared" si="56"/>
        <v>200001048812</v>
      </c>
      <c r="AZ315" s="22" t="e">
        <f t="shared" ca="1" si="57"/>
        <v>#NAME?</v>
      </c>
      <c r="BA315" s="88" t="e">
        <f t="shared" ca="1" si="58"/>
        <v>#NAME?</v>
      </c>
      <c r="BB315" s="88" t="e">
        <f t="shared" ca="1" si="59"/>
        <v>#NAME?</v>
      </c>
      <c r="BC315" s="91" t="e">
        <f t="shared" ca="1" si="60"/>
        <v>#NAME?</v>
      </c>
      <c r="BD315" s="91" t="e">
        <f t="shared" ca="1" si="61"/>
        <v>#NAME?</v>
      </c>
      <c r="BE315" s="88" t="e">
        <f t="shared" ca="1" si="62"/>
        <v>#NAME?</v>
      </c>
      <c r="BF315" s="22" t="e">
        <f t="shared" ca="1" si="63"/>
        <v>#NAME?</v>
      </c>
      <c r="BG315" s="22" t="e">
        <f t="shared" ca="1" si="64"/>
        <v>#NAME?</v>
      </c>
      <c r="BH315" s="22"/>
      <c r="BI315" s="22"/>
      <c r="BJ315" s="22"/>
      <c r="BK315" s="22"/>
      <c r="BL315" s="22"/>
      <c r="BM315" s="22"/>
      <c r="BN315" s="25"/>
      <c r="BO315" s="25"/>
    </row>
    <row r="316" spans="1:67" ht="13.5" customHeight="1" x14ac:dyDescent="0.35">
      <c r="A316" s="25">
        <f t="shared" si="40"/>
        <v>314</v>
      </c>
      <c r="B316" s="139">
        <v>46134</v>
      </c>
      <c r="C316" s="54" t="s">
        <v>1945</v>
      </c>
      <c r="D316" s="54" t="s">
        <v>1946</v>
      </c>
      <c r="E316" s="56" t="s">
        <v>1947</v>
      </c>
      <c r="F316" s="54">
        <v>1</v>
      </c>
      <c r="G316" s="54" t="s">
        <v>65</v>
      </c>
      <c r="H316" s="54" t="str">
        <f t="shared" si="41"/>
        <v>DONE</v>
      </c>
      <c r="I316" s="54" t="s">
        <v>1948</v>
      </c>
      <c r="J316" s="58" t="s">
        <v>1949</v>
      </c>
      <c r="K316" s="58" t="s">
        <v>1550</v>
      </c>
      <c r="L316" s="54"/>
      <c r="M316" s="25"/>
      <c r="N316" s="54" t="s">
        <v>161</v>
      </c>
      <c r="O316" s="114" t="s">
        <v>81</v>
      </c>
      <c r="P316" s="64" t="s">
        <v>87</v>
      </c>
      <c r="Q316" s="64" t="s">
        <v>522</v>
      </c>
      <c r="R316" s="25">
        <v>200001048813</v>
      </c>
      <c r="S316" s="66">
        <v>46137</v>
      </c>
      <c r="T316" s="66" t="str">
        <f t="shared" si="42"/>
        <v>DONE</v>
      </c>
      <c r="U316" s="66">
        <v>46140</v>
      </c>
      <c r="V316" s="25">
        <v>9200085027</v>
      </c>
      <c r="W316" s="25">
        <v>45432</v>
      </c>
      <c r="X316" s="69">
        <v>46149</v>
      </c>
      <c r="Y316" s="69" t="str">
        <f t="shared" si="65"/>
        <v>DONE</v>
      </c>
      <c r="Z316" s="25">
        <v>49477</v>
      </c>
      <c r="AA316" s="72">
        <v>46153</v>
      </c>
      <c r="AB316" s="25" t="str">
        <f t="shared" si="44"/>
        <v>DONE</v>
      </c>
      <c r="AC316" s="25"/>
      <c r="AD316" s="54" t="s">
        <v>1950</v>
      </c>
      <c r="AE316" s="76">
        <v>46153</v>
      </c>
      <c r="AF316" s="69" t="str">
        <f t="shared" si="45"/>
        <v>DONE</v>
      </c>
      <c r="AG316" s="76">
        <v>46155</v>
      </c>
      <c r="AH316" s="75"/>
      <c r="AI316" s="77" t="e">
        <f t="shared" ca="1" si="46"/>
        <v>#NAME?</v>
      </c>
      <c r="AJ316" s="80" t="str">
        <f t="array" ref="AJ316">IFERROR(INDEX('[1]Master Price'!$E:$E,MATCH(D316,'[1]Master Price'!$B:$B,0)),"0")</f>
        <v>0</v>
      </c>
      <c r="AK316" s="80">
        <f t="shared" si="47"/>
        <v>0</v>
      </c>
      <c r="AL316" s="82" t="str">
        <f t="shared" si="38"/>
        <v>0-day</v>
      </c>
      <c r="AM316" s="82" t="str">
        <f t="shared" si="48"/>
        <v>3-day</v>
      </c>
      <c r="AN316" s="82" t="str">
        <f t="shared" si="66"/>
        <v>0-day</v>
      </c>
      <c r="AO316" s="82" t="str">
        <f t="shared" si="67"/>
        <v>4-day</v>
      </c>
      <c r="AP316" s="82" t="str">
        <f t="shared" si="49"/>
        <v>0-day</v>
      </c>
      <c r="AQ316" s="82" t="str">
        <f t="shared" si="50"/>
        <v>0-day</v>
      </c>
      <c r="AR316" s="83"/>
      <c r="AS316" s="83">
        <f t="shared" si="51"/>
        <v>314</v>
      </c>
      <c r="AT316" s="88" t="str">
        <f t="shared" si="29"/>
        <v>GMIAMMIPT/2026/04/1405</v>
      </c>
      <c r="AU316" s="84" t="e">
        <f t="shared" ca="1" si="52"/>
        <v>#NAME?</v>
      </c>
      <c r="AV316" s="88" t="e">
        <f t="shared" ca="1" si="53"/>
        <v>#NAME?</v>
      </c>
      <c r="AW316" s="83" t="e">
        <f t="shared" ca="1" si="54"/>
        <v>#NAME?</v>
      </c>
      <c r="AX316" s="88" t="e">
        <f t="shared" ca="1" si="55"/>
        <v>#NAME?</v>
      </c>
      <c r="AY316" s="83">
        <f t="shared" si="56"/>
        <v>200001048813</v>
      </c>
      <c r="AZ316" s="22" t="e">
        <f t="shared" ca="1" si="57"/>
        <v>#NAME?</v>
      </c>
      <c r="BA316" s="88" t="e">
        <f t="shared" ca="1" si="58"/>
        <v>#NAME?</v>
      </c>
      <c r="BB316" s="88" t="e">
        <f t="shared" ca="1" si="59"/>
        <v>#NAME?</v>
      </c>
      <c r="BC316" s="91" t="e">
        <f t="shared" ca="1" si="60"/>
        <v>#NAME?</v>
      </c>
      <c r="BD316" s="91" t="e">
        <f t="shared" ca="1" si="61"/>
        <v>#NAME?</v>
      </c>
      <c r="BE316" s="88" t="e">
        <f t="shared" ca="1" si="62"/>
        <v>#NAME?</v>
      </c>
      <c r="BF316" s="22" t="e">
        <f t="shared" ca="1" si="63"/>
        <v>#NAME?</v>
      </c>
      <c r="BG316" s="22" t="e">
        <f t="shared" ca="1" si="64"/>
        <v>#NAME?</v>
      </c>
      <c r="BH316" s="22"/>
      <c r="BI316" s="22"/>
      <c r="BJ316" s="22"/>
      <c r="BK316" s="22"/>
      <c r="BL316" s="22"/>
      <c r="BM316" s="22"/>
      <c r="BN316" s="25"/>
      <c r="BO316" s="25"/>
    </row>
    <row r="317" spans="1:67" ht="13.5" customHeight="1" x14ac:dyDescent="0.35">
      <c r="A317" s="25">
        <f t="shared" si="40"/>
        <v>315</v>
      </c>
      <c r="B317" s="139">
        <v>46135</v>
      </c>
      <c r="C317" s="54" t="s">
        <v>1954</v>
      </c>
      <c r="D317" s="54" t="s">
        <v>227</v>
      </c>
      <c r="E317" s="56" t="s">
        <v>228</v>
      </c>
      <c r="F317" s="54">
        <v>1</v>
      </c>
      <c r="G317" s="54" t="s">
        <v>65</v>
      </c>
      <c r="H317" s="54" t="str">
        <f t="shared" si="41"/>
        <v>DONE</v>
      </c>
      <c r="I317" s="54" t="s">
        <v>1870</v>
      </c>
      <c r="J317" s="62" t="s">
        <v>73</v>
      </c>
      <c r="K317" s="62" t="s">
        <v>73</v>
      </c>
      <c r="L317" s="54"/>
      <c r="M317" s="25"/>
      <c r="N317" s="54" t="s">
        <v>230</v>
      </c>
      <c r="O317" s="54" t="s">
        <v>231</v>
      </c>
      <c r="P317" s="64" t="s">
        <v>87</v>
      </c>
      <c r="Q317" s="64" t="s">
        <v>433</v>
      </c>
      <c r="R317" s="25" t="s">
        <v>233</v>
      </c>
      <c r="S317" s="66"/>
      <c r="T317" s="66" t="str">
        <f t="shared" si="42"/>
        <v>WAITING</v>
      </c>
      <c r="U317" s="66"/>
      <c r="V317" s="25" t="s">
        <v>1955</v>
      </c>
      <c r="W317" s="25">
        <v>45277</v>
      </c>
      <c r="X317" s="69">
        <v>46148</v>
      </c>
      <c r="Y317" s="69" t="str">
        <f t="shared" si="65"/>
        <v>DONE</v>
      </c>
      <c r="Z317" s="25" t="s">
        <v>1956</v>
      </c>
      <c r="AA317" s="69">
        <v>46178</v>
      </c>
      <c r="AB317" s="25" t="str">
        <f t="shared" si="44"/>
        <v>DONE</v>
      </c>
      <c r="AC317" s="25"/>
      <c r="AD317" s="54" t="s">
        <v>1957</v>
      </c>
      <c r="AE317" s="76">
        <v>46148</v>
      </c>
      <c r="AF317" s="69" t="str">
        <f t="shared" si="45"/>
        <v>DONE</v>
      </c>
      <c r="AG317" s="69">
        <v>46153</v>
      </c>
      <c r="AH317" s="73">
        <v>46155</v>
      </c>
      <c r="AI317" s="77" t="e">
        <f t="shared" ca="1" si="46"/>
        <v>#NAME?</v>
      </c>
      <c r="AJ317" s="80" t="str">
        <f t="array" ref="AJ317">IFERROR(INDEX('[1]Master Price'!$E:$E,MATCH(D317,'[1]Master Price'!$B:$B,0)),"0")</f>
        <v>0</v>
      </c>
      <c r="AK317" s="80">
        <f t="shared" si="47"/>
        <v>0</v>
      </c>
      <c r="AL317" s="82" t="str">
        <f t="shared" si="38"/>
        <v>0-day</v>
      </c>
      <c r="AM317" s="82" t="str">
        <f t="shared" si="48"/>
        <v>0-day</v>
      </c>
      <c r="AN317" s="82" t="str">
        <f t="shared" si="66"/>
        <v>0-day</v>
      </c>
      <c r="AO317" s="82" t="str">
        <f t="shared" si="67"/>
        <v>30-day</v>
      </c>
      <c r="AP317" s="82" t="str">
        <f t="shared" si="49"/>
        <v>0-day</v>
      </c>
      <c r="AQ317" s="82" t="str">
        <f t="shared" si="50"/>
        <v>0-day</v>
      </c>
      <c r="AR317" s="83"/>
      <c r="AS317" s="83">
        <f t="shared" si="51"/>
        <v>315</v>
      </c>
      <c r="AT317" s="88" t="str">
        <f t="shared" si="29"/>
        <v>GMIAMMIPT/2026/04/1406</v>
      </c>
      <c r="AU317" s="84" t="e">
        <f t="shared" ca="1" si="52"/>
        <v>#NAME?</v>
      </c>
      <c r="AV317" s="88" t="e">
        <f t="shared" ca="1" si="53"/>
        <v>#NAME?</v>
      </c>
      <c r="AW317" s="83" t="e">
        <f t="shared" ca="1" si="54"/>
        <v>#NAME?</v>
      </c>
      <c r="AX317" s="88" t="e">
        <f t="shared" ca="1" si="55"/>
        <v>#NAME?</v>
      </c>
      <c r="AY317" s="83" t="str">
        <f t="shared" si="56"/>
        <v>PO BOSTON</v>
      </c>
      <c r="AZ317" s="22" t="e">
        <f t="shared" ca="1" si="57"/>
        <v>#NAME?</v>
      </c>
      <c r="BA317" s="88" t="e">
        <f t="shared" ca="1" si="58"/>
        <v>#NAME?</v>
      </c>
      <c r="BB317" s="88" t="e">
        <f t="shared" ca="1" si="59"/>
        <v>#NAME?</v>
      </c>
      <c r="BC317" s="91" t="e">
        <f t="shared" ca="1" si="60"/>
        <v>#NAME?</v>
      </c>
      <c r="BD317" s="91" t="e">
        <f t="shared" ca="1" si="61"/>
        <v>#NAME?</v>
      </c>
      <c r="BE317" s="88" t="e">
        <f t="shared" ca="1" si="62"/>
        <v>#NAME?</v>
      </c>
      <c r="BF317" s="22" t="e">
        <f t="shared" ca="1" si="63"/>
        <v>#NAME?</v>
      </c>
      <c r="BG317" s="22" t="e">
        <f t="shared" ca="1" si="64"/>
        <v>#NAME?</v>
      </c>
      <c r="BH317" s="22"/>
      <c r="BI317" s="22"/>
      <c r="BJ317" s="22"/>
      <c r="BK317" s="22"/>
      <c r="BL317" s="22"/>
      <c r="BM317" s="22"/>
      <c r="BN317" s="25"/>
      <c r="BO317" s="25"/>
    </row>
    <row r="318" spans="1:67" ht="13.5" customHeight="1" x14ac:dyDescent="0.35">
      <c r="A318" s="25">
        <f t="shared" si="40"/>
        <v>316</v>
      </c>
      <c r="B318" s="139">
        <v>46135</v>
      </c>
      <c r="C318" s="54" t="s">
        <v>1954</v>
      </c>
      <c r="D318" s="54" t="s">
        <v>457</v>
      </c>
      <c r="E318" s="56" t="s">
        <v>458</v>
      </c>
      <c r="F318" s="54">
        <v>1</v>
      </c>
      <c r="G318" s="54" t="s">
        <v>65</v>
      </c>
      <c r="H318" s="54" t="str">
        <f t="shared" si="41"/>
        <v>DONE</v>
      </c>
      <c r="I318" s="54" t="s">
        <v>1870</v>
      </c>
      <c r="J318" s="62" t="s">
        <v>73</v>
      </c>
      <c r="K318" s="62" t="s">
        <v>73</v>
      </c>
      <c r="L318" s="54"/>
      <c r="M318" s="25"/>
      <c r="N318" s="54" t="s">
        <v>230</v>
      </c>
      <c r="O318" s="54" t="s">
        <v>231</v>
      </c>
      <c r="P318" s="64" t="s">
        <v>87</v>
      </c>
      <c r="Q318" s="64" t="s">
        <v>433</v>
      </c>
      <c r="R318" s="25" t="s">
        <v>233</v>
      </c>
      <c r="S318" s="66"/>
      <c r="T318" s="66" t="str">
        <f t="shared" si="42"/>
        <v>WAITING</v>
      </c>
      <c r="U318" s="66"/>
      <c r="V318" s="25" t="s">
        <v>1955</v>
      </c>
      <c r="W318" s="25">
        <v>45277</v>
      </c>
      <c r="X318" s="69">
        <v>46148</v>
      </c>
      <c r="Y318" s="69" t="str">
        <f t="shared" si="65"/>
        <v>DONE</v>
      </c>
      <c r="Z318" s="25" t="s">
        <v>1956</v>
      </c>
      <c r="AA318" s="69">
        <v>46178</v>
      </c>
      <c r="AB318" s="25" t="str">
        <f t="shared" si="44"/>
        <v>DONE</v>
      </c>
      <c r="AC318" s="25"/>
      <c r="AD318" s="54" t="s">
        <v>1957</v>
      </c>
      <c r="AE318" s="76">
        <v>46148</v>
      </c>
      <c r="AF318" s="69" t="str">
        <f t="shared" si="45"/>
        <v>DONE</v>
      </c>
      <c r="AG318" s="69">
        <v>46153</v>
      </c>
      <c r="AH318" s="73">
        <v>46155</v>
      </c>
      <c r="AI318" s="77" t="e">
        <f t="shared" ref="AI318:AI323" ca="1" si="68">IF(C324=0,"",_xludf.IFS(
  ISBLANK(AD324),"NOT INVOICED",
  ISBLANK(AH324),"UNPAID",
  TRUE,"PAID"
))</f>
        <v>#NAME?</v>
      </c>
      <c r="AJ318" s="80" t="str">
        <f t="array" ref="AJ318">IFERROR(INDEX('[1]Master Price'!$E:$E,MATCH(D318,'[1]Master Price'!$B:$B,0)),"0")</f>
        <v>0</v>
      </c>
      <c r="AK318" s="80">
        <f t="shared" si="47"/>
        <v>0</v>
      </c>
      <c r="AL318" s="82" t="str">
        <f t="shared" si="38"/>
        <v>0-day</v>
      </c>
      <c r="AM318" s="82" t="str">
        <f t="shared" si="48"/>
        <v>0-day</v>
      </c>
      <c r="AN318" s="82" t="str">
        <f t="shared" si="66"/>
        <v>0-day</v>
      </c>
      <c r="AO318" s="82" t="str">
        <f t="shared" si="67"/>
        <v>30-day</v>
      </c>
      <c r="AP318" s="82" t="str">
        <f t="shared" si="49"/>
        <v>0-day</v>
      </c>
      <c r="AQ318" s="82" t="str">
        <f t="shared" si="50"/>
        <v>0-day</v>
      </c>
      <c r="AR318" s="83"/>
      <c r="AS318" s="83">
        <f t="shared" si="51"/>
        <v>316</v>
      </c>
      <c r="AT318" s="88" t="str">
        <f t="shared" si="29"/>
        <v>GMIAMMIPT/2026/04/1406</v>
      </c>
      <c r="AU318" s="84" t="e">
        <f t="shared" ca="1" si="52"/>
        <v>#NAME?</v>
      </c>
      <c r="AV318" s="88" t="e">
        <f t="shared" ca="1" si="53"/>
        <v>#NAME?</v>
      </c>
      <c r="AW318" s="83" t="e">
        <f t="shared" ca="1" si="54"/>
        <v>#NAME?</v>
      </c>
      <c r="AX318" s="88" t="e">
        <f t="shared" ca="1" si="55"/>
        <v>#NAME?</v>
      </c>
      <c r="AY318" s="83" t="str">
        <f t="shared" si="56"/>
        <v>PO BOSTON</v>
      </c>
      <c r="AZ318" s="22" t="e">
        <f t="shared" ca="1" si="57"/>
        <v>#NAME?</v>
      </c>
      <c r="BA318" s="88" t="e">
        <f t="shared" ca="1" si="58"/>
        <v>#NAME?</v>
      </c>
      <c r="BB318" s="88" t="e">
        <f t="shared" ca="1" si="59"/>
        <v>#NAME?</v>
      </c>
      <c r="BC318" s="91" t="e">
        <f t="shared" ca="1" si="60"/>
        <v>#NAME?</v>
      </c>
      <c r="BD318" s="91" t="e">
        <f t="shared" ca="1" si="61"/>
        <v>#NAME?</v>
      </c>
      <c r="BE318" s="88" t="e">
        <f t="shared" ca="1" si="62"/>
        <v>#NAME?</v>
      </c>
      <c r="BF318" s="22" t="e">
        <f t="shared" ca="1" si="63"/>
        <v>#NAME?</v>
      </c>
      <c r="BG318" s="22" t="e">
        <f t="shared" ca="1" si="64"/>
        <v>#NAME?</v>
      </c>
      <c r="BH318" s="22"/>
      <c r="BI318" s="22"/>
      <c r="BJ318" s="22"/>
      <c r="BK318" s="22"/>
      <c r="BL318" s="22"/>
      <c r="BM318" s="22"/>
      <c r="BN318" s="25"/>
      <c r="BO318" s="25"/>
    </row>
    <row r="319" spans="1:67" ht="13.5" customHeight="1" x14ac:dyDescent="0.35">
      <c r="A319" s="25">
        <f t="shared" si="40"/>
        <v>317</v>
      </c>
      <c r="B319" s="139">
        <v>46135</v>
      </c>
      <c r="C319" s="54" t="s">
        <v>1960</v>
      </c>
      <c r="D319" s="54" t="s">
        <v>693</v>
      </c>
      <c r="E319" s="56" t="s">
        <v>694</v>
      </c>
      <c r="F319" s="54">
        <v>1</v>
      </c>
      <c r="G319" s="54" t="s">
        <v>65</v>
      </c>
      <c r="H319" s="54" t="str">
        <f t="shared" si="41"/>
        <v>DONE</v>
      </c>
      <c r="I319" s="54" t="s">
        <v>111</v>
      </c>
      <c r="J319" s="58" t="s">
        <v>1961</v>
      </c>
      <c r="K319" s="58" t="s">
        <v>106</v>
      </c>
      <c r="L319" s="54"/>
      <c r="M319" s="25"/>
      <c r="N319" s="54" t="s">
        <v>161</v>
      </c>
      <c r="O319" s="114" t="s">
        <v>81</v>
      </c>
      <c r="P319" s="64" t="s">
        <v>87</v>
      </c>
      <c r="Q319" s="64" t="s">
        <v>1219</v>
      </c>
      <c r="R319" s="25">
        <v>200001048815</v>
      </c>
      <c r="S319" s="66">
        <v>46137</v>
      </c>
      <c r="T319" s="66" t="str">
        <f t="shared" si="42"/>
        <v>DONE</v>
      </c>
      <c r="U319" s="66">
        <v>46140</v>
      </c>
      <c r="V319" s="25">
        <v>9200085038</v>
      </c>
      <c r="W319" s="25">
        <v>45456</v>
      </c>
      <c r="X319" s="69">
        <v>46150</v>
      </c>
      <c r="Y319" s="69" t="str">
        <f t="shared" si="65"/>
        <v>DONE</v>
      </c>
      <c r="Z319" s="25">
        <v>49497</v>
      </c>
      <c r="AA319" s="72">
        <v>46153</v>
      </c>
      <c r="AB319" s="25" t="str">
        <f t="shared" si="44"/>
        <v>DONE</v>
      </c>
      <c r="AC319" s="25"/>
      <c r="AD319" s="54" t="s">
        <v>1964</v>
      </c>
      <c r="AE319" s="76">
        <v>46153</v>
      </c>
      <c r="AF319" s="69" t="str">
        <f t="shared" si="45"/>
        <v>DONE</v>
      </c>
      <c r="AG319" s="76">
        <v>46155</v>
      </c>
      <c r="AH319" s="77"/>
      <c r="AI319" s="77" t="e">
        <f t="shared" ca="1" si="68"/>
        <v>#NAME?</v>
      </c>
      <c r="AJ319" s="80" t="str">
        <f t="array" ref="AJ319">IFERROR(INDEX('[1]Master Price'!$E:$E,MATCH(D319,'[1]Master Price'!$B:$B,0)),"0")</f>
        <v>0</v>
      </c>
      <c r="AK319" s="80">
        <f t="shared" si="47"/>
        <v>0</v>
      </c>
      <c r="AL319" s="82" t="str">
        <f t="shared" si="38"/>
        <v>0-day</v>
      </c>
      <c r="AM319" s="82" t="str">
        <f t="shared" si="48"/>
        <v>3-day</v>
      </c>
      <c r="AN319" s="82" t="str">
        <f t="shared" si="66"/>
        <v>0-day</v>
      </c>
      <c r="AO319" s="82" t="str">
        <f t="shared" si="67"/>
        <v>3-day</v>
      </c>
      <c r="AP319" s="82" t="str">
        <f t="shared" si="49"/>
        <v>0-day</v>
      </c>
      <c r="AQ319" s="82" t="str">
        <f t="shared" si="50"/>
        <v>0-day</v>
      </c>
      <c r="AR319" s="83"/>
      <c r="AS319" s="83">
        <f t="shared" si="51"/>
        <v>317</v>
      </c>
      <c r="AT319" s="88" t="str">
        <f t="shared" si="29"/>
        <v>GMIAMMIPT/2026/04/1407</v>
      </c>
      <c r="AU319" s="84" t="e">
        <f t="shared" ca="1" si="52"/>
        <v>#NAME?</v>
      </c>
      <c r="AV319" s="88" t="e">
        <f t="shared" ca="1" si="53"/>
        <v>#NAME?</v>
      </c>
      <c r="AW319" s="83" t="e">
        <f t="shared" ca="1" si="54"/>
        <v>#NAME?</v>
      </c>
      <c r="AX319" s="88" t="e">
        <f t="shared" ca="1" si="55"/>
        <v>#NAME?</v>
      </c>
      <c r="AY319" s="83">
        <f t="shared" si="56"/>
        <v>200001048815</v>
      </c>
      <c r="AZ319" s="22" t="e">
        <f t="shared" ca="1" si="57"/>
        <v>#NAME?</v>
      </c>
      <c r="BA319" s="88" t="e">
        <f t="shared" ca="1" si="58"/>
        <v>#NAME?</v>
      </c>
      <c r="BB319" s="88" t="e">
        <f t="shared" ca="1" si="59"/>
        <v>#NAME?</v>
      </c>
      <c r="BC319" s="91" t="e">
        <f t="shared" ca="1" si="60"/>
        <v>#NAME?</v>
      </c>
      <c r="BD319" s="91" t="e">
        <f t="shared" ca="1" si="61"/>
        <v>#NAME?</v>
      </c>
      <c r="BE319" s="88" t="e">
        <f t="shared" ca="1" si="62"/>
        <v>#NAME?</v>
      </c>
      <c r="BF319" s="22" t="e">
        <f t="shared" ca="1" si="63"/>
        <v>#NAME?</v>
      </c>
      <c r="BG319" s="22" t="e">
        <f t="shared" ca="1" si="64"/>
        <v>#NAME?</v>
      </c>
      <c r="BH319" s="22"/>
      <c r="BI319" s="22"/>
      <c r="BJ319" s="22"/>
      <c r="BK319" s="22"/>
      <c r="BL319" s="22"/>
      <c r="BM319" s="22"/>
      <c r="BN319" s="25"/>
      <c r="BO319" s="25"/>
    </row>
    <row r="320" spans="1:67" ht="13.5" customHeight="1" x14ac:dyDescent="0.35">
      <c r="A320" s="25">
        <f t="shared" si="40"/>
        <v>318</v>
      </c>
      <c r="B320" s="139">
        <v>46135</v>
      </c>
      <c r="C320" s="54" t="s">
        <v>1960</v>
      </c>
      <c r="D320" s="54" t="s">
        <v>1210</v>
      </c>
      <c r="E320" s="56" t="s">
        <v>1211</v>
      </c>
      <c r="F320" s="54">
        <v>2</v>
      </c>
      <c r="G320" s="54" t="s">
        <v>65</v>
      </c>
      <c r="H320" s="54" t="str">
        <f t="shared" si="41"/>
        <v>DONE</v>
      </c>
      <c r="I320" s="54" t="s">
        <v>111</v>
      </c>
      <c r="J320" s="58" t="s">
        <v>1961</v>
      </c>
      <c r="K320" s="58" t="s">
        <v>106</v>
      </c>
      <c r="L320" s="54"/>
      <c r="M320" s="25"/>
      <c r="N320" s="54" t="s">
        <v>161</v>
      </c>
      <c r="O320" s="114" t="s">
        <v>81</v>
      </c>
      <c r="P320" s="64" t="s">
        <v>87</v>
      </c>
      <c r="Q320" s="64" t="s">
        <v>1219</v>
      </c>
      <c r="R320" s="25">
        <v>200001048815</v>
      </c>
      <c r="S320" s="66">
        <v>46137</v>
      </c>
      <c r="T320" s="66" t="str">
        <f t="shared" si="42"/>
        <v>DONE</v>
      </c>
      <c r="U320" s="66">
        <v>46140</v>
      </c>
      <c r="V320" s="25">
        <v>9200085038</v>
      </c>
      <c r="W320" s="25">
        <v>45456</v>
      </c>
      <c r="X320" s="69">
        <v>46150</v>
      </c>
      <c r="Y320" s="69" t="str">
        <f t="shared" si="65"/>
        <v>DONE</v>
      </c>
      <c r="Z320" s="25">
        <v>49497</v>
      </c>
      <c r="AA320" s="72">
        <v>46153</v>
      </c>
      <c r="AB320" s="25" t="str">
        <f t="shared" si="44"/>
        <v>DONE</v>
      </c>
      <c r="AC320" s="25"/>
      <c r="AD320" s="54" t="s">
        <v>1964</v>
      </c>
      <c r="AE320" s="76">
        <v>46153</v>
      </c>
      <c r="AF320" s="69" t="str">
        <f t="shared" si="45"/>
        <v>DONE</v>
      </c>
      <c r="AG320" s="76">
        <v>46155</v>
      </c>
      <c r="AH320" s="77"/>
      <c r="AI320" s="77" t="e">
        <f t="shared" ca="1" si="68"/>
        <v>#NAME?</v>
      </c>
      <c r="AJ320" s="80" t="str">
        <f t="array" ref="AJ320">IFERROR(INDEX('[1]Master Price'!$E:$E,MATCH(D320,'[1]Master Price'!$B:$B,0)),"0")</f>
        <v>0</v>
      </c>
      <c r="AK320" s="80">
        <f t="shared" si="47"/>
        <v>0</v>
      </c>
      <c r="AL320" s="82" t="str">
        <f t="shared" si="38"/>
        <v>0-day</v>
      </c>
      <c r="AM320" s="82" t="str">
        <f t="shared" si="48"/>
        <v>3-day</v>
      </c>
      <c r="AN320" s="82" t="str">
        <f t="shared" si="66"/>
        <v>0-day</v>
      </c>
      <c r="AO320" s="82" t="str">
        <f t="shared" si="67"/>
        <v>3-day</v>
      </c>
      <c r="AP320" s="82" t="str">
        <f t="shared" si="49"/>
        <v>0-day</v>
      </c>
      <c r="AQ320" s="82" t="str">
        <f t="shared" si="50"/>
        <v>0-day</v>
      </c>
      <c r="AR320" s="83"/>
      <c r="AS320" s="83">
        <f t="shared" si="51"/>
        <v>318</v>
      </c>
      <c r="AT320" s="88" t="str">
        <f t="shared" si="29"/>
        <v>GMIAMMIPT/2026/04/1407</v>
      </c>
      <c r="AU320" s="84" t="e">
        <f t="shared" ca="1" si="52"/>
        <v>#NAME?</v>
      </c>
      <c r="AV320" s="88" t="e">
        <f t="shared" ca="1" si="53"/>
        <v>#NAME?</v>
      </c>
      <c r="AW320" s="83" t="e">
        <f t="shared" ca="1" si="54"/>
        <v>#NAME?</v>
      </c>
      <c r="AX320" s="88" t="e">
        <f t="shared" ca="1" si="55"/>
        <v>#NAME?</v>
      </c>
      <c r="AY320" s="83">
        <f t="shared" si="56"/>
        <v>200001048815</v>
      </c>
      <c r="AZ320" s="22" t="e">
        <f t="shared" ca="1" si="57"/>
        <v>#NAME?</v>
      </c>
      <c r="BA320" s="88" t="e">
        <f t="shared" ca="1" si="58"/>
        <v>#NAME?</v>
      </c>
      <c r="BB320" s="88" t="e">
        <f t="shared" ca="1" si="59"/>
        <v>#NAME?</v>
      </c>
      <c r="BC320" s="91" t="e">
        <f t="shared" ca="1" si="60"/>
        <v>#NAME?</v>
      </c>
      <c r="BD320" s="91" t="e">
        <f t="shared" ca="1" si="61"/>
        <v>#NAME?</v>
      </c>
      <c r="BE320" s="88" t="e">
        <f t="shared" ca="1" si="62"/>
        <v>#NAME?</v>
      </c>
      <c r="BF320" s="22" t="e">
        <f t="shared" ca="1" si="63"/>
        <v>#NAME?</v>
      </c>
      <c r="BG320" s="22" t="e">
        <f t="shared" ca="1" si="64"/>
        <v>#NAME?</v>
      </c>
      <c r="BH320" s="22"/>
      <c r="BI320" s="22"/>
      <c r="BJ320" s="22"/>
      <c r="BK320" s="22"/>
      <c r="BL320" s="22"/>
      <c r="BM320" s="22"/>
      <c r="BN320" s="25"/>
      <c r="BO320" s="25"/>
    </row>
    <row r="321" spans="1:67" ht="13.5" customHeight="1" x14ac:dyDescent="0.35">
      <c r="A321" s="25">
        <f t="shared" si="40"/>
        <v>319</v>
      </c>
      <c r="B321" s="139">
        <v>46135</v>
      </c>
      <c r="C321" s="54" t="s">
        <v>1960</v>
      </c>
      <c r="D321" s="54" t="s">
        <v>264</v>
      </c>
      <c r="E321" s="56" t="s">
        <v>265</v>
      </c>
      <c r="F321" s="54">
        <v>1</v>
      </c>
      <c r="G321" s="54" t="s">
        <v>65</v>
      </c>
      <c r="H321" s="54" t="str">
        <f t="shared" si="41"/>
        <v>DONE</v>
      </c>
      <c r="I321" s="54" t="s">
        <v>111</v>
      </c>
      <c r="J321" s="58" t="s">
        <v>1961</v>
      </c>
      <c r="K321" s="58" t="s">
        <v>106</v>
      </c>
      <c r="L321" s="54"/>
      <c r="M321" s="25"/>
      <c r="N321" s="54" t="s">
        <v>161</v>
      </c>
      <c r="O321" s="114" t="s">
        <v>81</v>
      </c>
      <c r="P321" s="64" t="s">
        <v>87</v>
      </c>
      <c r="Q321" s="64" t="s">
        <v>1219</v>
      </c>
      <c r="R321" s="25">
        <v>200001048815</v>
      </c>
      <c r="S321" s="66">
        <v>46137</v>
      </c>
      <c r="T321" s="66" t="str">
        <f t="shared" si="42"/>
        <v>DONE</v>
      </c>
      <c r="U321" s="66">
        <v>46140</v>
      </c>
      <c r="V321" s="25">
        <v>9200085038</v>
      </c>
      <c r="W321" s="25">
        <v>45456</v>
      </c>
      <c r="X321" s="69">
        <v>46150</v>
      </c>
      <c r="Y321" s="69" t="str">
        <f t="shared" si="65"/>
        <v>DONE</v>
      </c>
      <c r="Z321" s="25">
        <v>49497</v>
      </c>
      <c r="AA321" s="72">
        <v>46153</v>
      </c>
      <c r="AB321" s="25" t="str">
        <f t="shared" si="44"/>
        <v>DONE</v>
      </c>
      <c r="AC321" s="25"/>
      <c r="AD321" s="54" t="s">
        <v>1964</v>
      </c>
      <c r="AE321" s="76">
        <v>46153</v>
      </c>
      <c r="AF321" s="69" t="str">
        <f t="shared" si="45"/>
        <v>DONE</v>
      </c>
      <c r="AG321" s="76">
        <v>46155</v>
      </c>
      <c r="AH321" s="77"/>
      <c r="AI321" s="77" t="e">
        <f t="shared" ca="1" si="68"/>
        <v>#NAME?</v>
      </c>
      <c r="AJ321" s="80" t="str">
        <f t="array" ref="AJ321">IFERROR(INDEX('[1]Master Price'!$E:$E,MATCH(D321,'[1]Master Price'!$B:$B,0)),"0")</f>
        <v>0</v>
      </c>
      <c r="AK321" s="80">
        <f t="shared" si="47"/>
        <v>0</v>
      </c>
      <c r="AL321" s="82" t="str">
        <f t="shared" si="38"/>
        <v>0-day</v>
      </c>
      <c r="AM321" s="82" t="str">
        <f t="shared" si="48"/>
        <v>3-day</v>
      </c>
      <c r="AN321" s="82" t="str">
        <f t="shared" si="66"/>
        <v>0-day</v>
      </c>
      <c r="AO321" s="82" t="str">
        <f t="shared" si="67"/>
        <v>3-day</v>
      </c>
      <c r="AP321" s="82" t="str">
        <f t="shared" si="49"/>
        <v>0-day</v>
      </c>
      <c r="AQ321" s="82" t="str">
        <f t="shared" si="50"/>
        <v>0-day</v>
      </c>
      <c r="AR321" s="83"/>
      <c r="AS321" s="83">
        <f t="shared" si="51"/>
        <v>319</v>
      </c>
      <c r="AT321" s="88" t="str">
        <f t="shared" si="29"/>
        <v>GMIAMMIPT/2026/04/1407</v>
      </c>
      <c r="AU321" s="84" t="e">
        <f t="shared" ca="1" si="52"/>
        <v>#NAME?</v>
      </c>
      <c r="AV321" s="88" t="e">
        <f t="shared" ca="1" si="53"/>
        <v>#NAME?</v>
      </c>
      <c r="AW321" s="83" t="e">
        <f t="shared" ca="1" si="54"/>
        <v>#NAME?</v>
      </c>
      <c r="AX321" s="88" t="e">
        <f t="shared" ca="1" si="55"/>
        <v>#NAME?</v>
      </c>
      <c r="AY321" s="83">
        <f t="shared" si="56"/>
        <v>200001048815</v>
      </c>
      <c r="AZ321" s="22" t="e">
        <f t="shared" ca="1" si="57"/>
        <v>#NAME?</v>
      </c>
      <c r="BA321" s="88" t="e">
        <f t="shared" ca="1" si="58"/>
        <v>#NAME?</v>
      </c>
      <c r="BB321" s="88" t="e">
        <f t="shared" ca="1" si="59"/>
        <v>#NAME?</v>
      </c>
      <c r="BC321" s="91" t="e">
        <f t="shared" ca="1" si="60"/>
        <v>#NAME?</v>
      </c>
      <c r="BD321" s="91" t="e">
        <f t="shared" ca="1" si="61"/>
        <v>#NAME?</v>
      </c>
      <c r="BE321" s="88" t="e">
        <f t="shared" ca="1" si="62"/>
        <v>#NAME?</v>
      </c>
      <c r="BF321" s="22" t="e">
        <f t="shared" ca="1" si="63"/>
        <v>#NAME?</v>
      </c>
      <c r="BG321" s="22" t="e">
        <f t="shared" ca="1" si="64"/>
        <v>#NAME?</v>
      </c>
      <c r="BH321" s="22"/>
      <c r="BI321" s="22"/>
      <c r="BJ321" s="22"/>
      <c r="BK321" s="22"/>
      <c r="BL321" s="22"/>
      <c r="BM321" s="22"/>
      <c r="BN321" s="25"/>
      <c r="BO321" s="25"/>
    </row>
    <row r="322" spans="1:67" ht="13.5" customHeight="1" x14ac:dyDescent="0.35">
      <c r="A322" s="25">
        <f t="shared" si="40"/>
        <v>320</v>
      </c>
      <c r="B322" s="139">
        <v>46135</v>
      </c>
      <c r="C322" s="54" t="s">
        <v>1960</v>
      </c>
      <c r="D322" s="54" t="s">
        <v>679</v>
      </c>
      <c r="E322" s="56" t="s">
        <v>680</v>
      </c>
      <c r="F322" s="54">
        <v>15</v>
      </c>
      <c r="G322" s="54" t="s">
        <v>65</v>
      </c>
      <c r="H322" s="54" t="str">
        <f t="shared" si="41"/>
        <v>DONE</v>
      </c>
      <c r="I322" s="54" t="s">
        <v>111</v>
      </c>
      <c r="J322" s="58" t="s">
        <v>1961</v>
      </c>
      <c r="K322" s="58" t="s">
        <v>106</v>
      </c>
      <c r="L322" s="54"/>
      <c r="M322" s="25"/>
      <c r="N322" s="54" t="s">
        <v>161</v>
      </c>
      <c r="O322" s="114" t="s">
        <v>81</v>
      </c>
      <c r="P322" s="64" t="s">
        <v>87</v>
      </c>
      <c r="Q322" s="64" t="s">
        <v>1219</v>
      </c>
      <c r="R322" s="25">
        <v>200001048815</v>
      </c>
      <c r="S322" s="66">
        <v>46137</v>
      </c>
      <c r="T322" s="66" t="str">
        <f t="shared" si="42"/>
        <v>DONE</v>
      </c>
      <c r="U322" s="66">
        <v>46140</v>
      </c>
      <c r="V322" s="25">
        <v>9200085038</v>
      </c>
      <c r="W322" s="25">
        <v>45456</v>
      </c>
      <c r="X322" s="69">
        <v>46150</v>
      </c>
      <c r="Y322" s="69" t="str">
        <f t="shared" si="65"/>
        <v>DONE</v>
      </c>
      <c r="Z322" s="25">
        <v>49497</v>
      </c>
      <c r="AA322" s="72">
        <v>46153</v>
      </c>
      <c r="AB322" s="25" t="str">
        <f t="shared" si="44"/>
        <v>DONE</v>
      </c>
      <c r="AC322" s="25"/>
      <c r="AD322" s="54" t="s">
        <v>1964</v>
      </c>
      <c r="AE322" s="76">
        <v>46153</v>
      </c>
      <c r="AF322" s="69" t="str">
        <f t="shared" si="45"/>
        <v>DONE</v>
      </c>
      <c r="AG322" s="76">
        <v>46155</v>
      </c>
      <c r="AH322" s="77"/>
      <c r="AI322" s="77" t="e">
        <f t="shared" ca="1" si="68"/>
        <v>#NAME?</v>
      </c>
      <c r="AJ322" s="80" t="str">
        <f t="array" ref="AJ322">IFERROR(INDEX('[1]Master Price'!$E:$E,MATCH(D322,'[1]Master Price'!$B:$B,0)),"0")</f>
        <v>0</v>
      </c>
      <c r="AK322" s="80">
        <f t="shared" si="47"/>
        <v>0</v>
      </c>
      <c r="AL322" s="82" t="str">
        <f t="shared" si="38"/>
        <v>0-day</v>
      </c>
      <c r="AM322" s="82" t="str">
        <f t="shared" si="48"/>
        <v>3-day</v>
      </c>
      <c r="AN322" s="82" t="str">
        <f t="shared" si="66"/>
        <v>0-day</v>
      </c>
      <c r="AO322" s="82" t="str">
        <f t="shared" si="67"/>
        <v>3-day</v>
      </c>
      <c r="AP322" s="82" t="str">
        <f t="shared" si="49"/>
        <v>0-day</v>
      </c>
      <c r="AQ322" s="82" t="str">
        <f t="shared" si="50"/>
        <v>0-day</v>
      </c>
      <c r="AR322" s="83"/>
      <c r="AS322" s="83">
        <f t="shared" si="51"/>
        <v>320</v>
      </c>
      <c r="AT322" s="88" t="str">
        <f t="shared" si="29"/>
        <v>GMIAMMIPT/2026/04/1407</v>
      </c>
      <c r="AU322" s="84" t="e">
        <f t="shared" ca="1" si="52"/>
        <v>#NAME?</v>
      </c>
      <c r="AV322" s="88" t="e">
        <f t="shared" ca="1" si="53"/>
        <v>#NAME?</v>
      </c>
      <c r="AW322" s="83" t="e">
        <f t="shared" ca="1" si="54"/>
        <v>#NAME?</v>
      </c>
      <c r="AX322" s="88" t="e">
        <f t="shared" ca="1" si="55"/>
        <v>#NAME?</v>
      </c>
      <c r="AY322" s="83">
        <f t="shared" si="56"/>
        <v>200001048815</v>
      </c>
      <c r="AZ322" s="22" t="e">
        <f t="shared" ca="1" si="57"/>
        <v>#NAME?</v>
      </c>
      <c r="BA322" s="88" t="e">
        <f t="shared" ca="1" si="58"/>
        <v>#NAME?</v>
      </c>
      <c r="BB322" s="88" t="e">
        <f t="shared" ca="1" si="59"/>
        <v>#NAME?</v>
      </c>
      <c r="BC322" s="91" t="e">
        <f t="shared" ca="1" si="60"/>
        <v>#NAME?</v>
      </c>
      <c r="BD322" s="91" t="e">
        <f t="shared" ca="1" si="61"/>
        <v>#NAME?</v>
      </c>
      <c r="BE322" s="88" t="e">
        <f t="shared" ca="1" si="62"/>
        <v>#NAME?</v>
      </c>
      <c r="BF322" s="22" t="e">
        <f t="shared" ca="1" si="63"/>
        <v>#NAME?</v>
      </c>
      <c r="BG322" s="22" t="e">
        <f t="shared" ca="1" si="64"/>
        <v>#NAME?</v>
      </c>
      <c r="BH322" s="22"/>
      <c r="BI322" s="22"/>
      <c r="BJ322" s="22"/>
      <c r="BK322" s="22"/>
      <c r="BL322" s="22"/>
      <c r="BM322" s="22"/>
      <c r="BN322" s="25"/>
      <c r="BO322" s="25"/>
    </row>
    <row r="323" spans="1:67" ht="13.5" customHeight="1" x14ac:dyDescent="0.35">
      <c r="A323" s="25">
        <f t="shared" si="40"/>
        <v>321</v>
      </c>
      <c r="B323" s="139">
        <v>46135</v>
      </c>
      <c r="C323" s="54" t="s">
        <v>1960</v>
      </c>
      <c r="D323" s="54" t="s">
        <v>427</v>
      </c>
      <c r="E323" s="56" t="s">
        <v>428</v>
      </c>
      <c r="F323" s="54">
        <v>15</v>
      </c>
      <c r="G323" s="54" t="s">
        <v>65</v>
      </c>
      <c r="H323" s="54" t="str">
        <f t="shared" si="41"/>
        <v>DONE</v>
      </c>
      <c r="I323" s="54" t="s">
        <v>111</v>
      </c>
      <c r="J323" s="58" t="s">
        <v>1961</v>
      </c>
      <c r="K323" s="58" t="s">
        <v>106</v>
      </c>
      <c r="L323" s="54"/>
      <c r="M323" s="25"/>
      <c r="N323" s="54" t="s">
        <v>161</v>
      </c>
      <c r="O323" s="114" t="s">
        <v>81</v>
      </c>
      <c r="P323" s="64" t="s">
        <v>87</v>
      </c>
      <c r="Q323" s="64" t="s">
        <v>1219</v>
      </c>
      <c r="R323" s="25">
        <v>200001048815</v>
      </c>
      <c r="S323" s="66">
        <v>46137</v>
      </c>
      <c r="T323" s="66" t="str">
        <f t="shared" si="42"/>
        <v>DONE</v>
      </c>
      <c r="U323" s="66">
        <v>46140</v>
      </c>
      <c r="V323" s="25">
        <v>9200085038</v>
      </c>
      <c r="W323" s="25">
        <v>45456</v>
      </c>
      <c r="X323" s="69">
        <v>46150</v>
      </c>
      <c r="Y323" s="69" t="str">
        <f t="shared" si="65"/>
        <v>DONE</v>
      </c>
      <c r="Z323" s="25">
        <v>49497</v>
      </c>
      <c r="AA323" s="72">
        <v>46153</v>
      </c>
      <c r="AB323" s="25" t="str">
        <f t="shared" si="44"/>
        <v>DONE</v>
      </c>
      <c r="AC323" s="25"/>
      <c r="AD323" s="54" t="s">
        <v>1964</v>
      </c>
      <c r="AE323" s="76">
        <v>46153</v>
      </c>
      <c r="AF323" s="69" t="str">
        <f t="shared" si="45"/>
        <v>DONE</v>
      </c>
      <c r="AG323" s="76">
        <v>46155</v>
      </c>
      <c r="AH323" s="77"/>
      <c r="AI323" s="77" t="e">
        <f t="shared" ca="1" si="68"/>
        <v>#NAME?</v>
      </c>
      <c r="AJ323" s="80" t="str">
        <f t="array" ref="AJ323">IFERROR(INDEX('[1]Master Price'!$E:$E,MATCH(D323,'[1]Master Price'!$B:$B,0)),"0")</f>
        <v>0</v>
      </c>
      <c r="AK323" s="80">
        <f t="shared" si="47"/>
        <v>0</v>
      </c>
      <c r="AL323" s="82" t="str">
        <f t="shared" si="38"/>
        <v>0-day</v>
      </c>
      <c r="AM323" s="82" t="str">
        <f t="shared" si="48"/>
        <v>3-day</v>
      </c>
      <c r="AN323" s="82" t="str">
        <f t="shared" si="66"/>
        <v>0-day</v>
      </c>
      <c r="AO323" s="82" t="str">
        <f t="shared" si="67"/>
        <v>3-day</v>
      </c>
      <c r="AP323" s="82" t="str">
        <f t="shared" si="49"/>
        <v>0-day</v>
      </c>
      <c r="AQ323" s="82" t="str">
        <f t="shared" si="50"/>
        <v>0-day</v>
      </c>
      <c r="AR323" s="83"/>
      <c r="AS323" s="83">
        <f t="shared" si="51"/>
        <v>321</v>
      </c>
      <c r="AT323" s="88" t="str">
        <f t="shared" si="29"/>
        <v>GMIAMMIPT/2026/04/1407</v>
      </c>
      <c r="AU323" s="84" t="e">
        <f t="shared" ca="1" si="52"/>
        <v>#NAME?</v>
      </c>
      <c r="AV323" s="88" t="e">
        <f t="shared" ca="1" si="53"/>
        <v>#NAME?</v>
      </c>
      <c r="AW323" s="83" t="e">
        <f t="shared" ca="1" si="54"/>
        <v>#NAME?</v>
      </c>
      <c r="AX323" s="88" t="e">
        <f t="shared" ca="1" si="55"/>
        <v>#NAME?</v>
      </c>
      <c r="AY323" s="83">
        <f t="shared" si="56"/>
        <v>200001048815</v>
      </c>
      <c r="AZ323" s="22" t="e">
        <f t="shared" ca="1" si="57"/>
        <v>#NAME?</v>
      </c>
      <c r="BA323" s="88" t="e">
        <f t="shared" ca="1" si="58"/>
        <v>#NAME?</v>
      </c>
      <c r="BB323" s="88" t="e">
        <f t="shared" ca="1" si="59"/>
        <v>#NAME?</v>
      </c>
      <c r="BC323" s="91" t="e">
        <f t="shared" ca="1" si="60"/>
        <v>#NAME?</v>
      </c>
      <c r="BD323" s="91" t="e">
        <f t="shared" ca="1" si="61"/>
        <v>#NAME?</v>
      </c>
      <c r="BE323" s="88" t="e">
        <f t="shared" ca="1" si="62"/>
        <v>#NAME?</v>
      </c>
      <c r="BF323" s="22" t="e">
        <f t="shared" ca="1" si="63"/>
        <v>#NAME?</v>
      </c>
      <c r="BG323" s="22" t="e">
        <f t="shared" ca="1" si="64"/>
        <v>#NAME?</v>
      </c>
      <c r="BH323" s="22"/>
      <c r="BI323" s="22"/>
      <c r="BJ323" s="22"/>
      <c r="BK323" s="22"/>
      <c r="BL323" s="22"/>
      <c r="BM323" s="22"/>
      <c r="BN323" s="25"/>
      <c r="BO323" s="25"/>
    </row>
    <row r="324" spans="1:67" ht="13.5" customHeight="1" x14ac:dyDescent="0.35">
      <c r="A324" s="25">
        <f t="shared" si="40"/>
        <v>322</v>
      </c>
      <c r="B324" s="139">
        <v>46135</v>
      </c>
      <c r="C324" s="54" t="s">
        <v>1984</v>
      </c>
      <c r="D324" s="54" t="s">
        <v>244</v>
      </c>
      <c r="E324" s="56" t="s">
        <v>245</v>
      </c>
      <c r="F324" s="54">
        <v>1</v>
      </c>
      <c r="G324" s="54" t="s">
        <v>65</v>
      </c>
      <c r="H324" s="54" t="str">
        <f t="shared" si="41"/>
        <v>DONE</v>
      </c>
      <c r="I324" s="54" t="s">
        <v>1124</v>
      </c>
      <c r="J324" s="62" t="s">
        <v>73</v>
      </c>
      <c r="K324" s="62" t="s">
        <v>73</v>
      </c>
      <c r="L324" s="54"/>
      <c r="M324" s="25"/>
      <c r="N324" s="54" t="s">
        <v>161</v>
      </c>
      <c r="O324" s="114" t="s">
        <v>81</v>
      </c>
      <c r="P324" s="64" t="s">
        <v>87</v>
      </c>
      <c r="Q324" s="64" t="s">
        <v>1985</v>
      </c>
      <c r="R324" s="25">
        <v>200001048816</v>
      </c>
      <c r="S324" s="66">
        <v>46137</v>
      </c>
      <c r="T324" s="66" t="str">
        <f t="shared" si="42"/>
        <v>DONE</v>
      </c>
      <c r="U324" s="66">
        <v>46140</v>
      </c>
      <c r="V324" s="25">
        <v>9200085026</v>
      </c>
      <c r="W324" s="25">
        <v>45451</v>
      </c>
      <c r="X324" s="69">
        <v>46150</v>
      </c>
      <c r="Y324" s="69" t="str">
        <f t="shared" si="65"/>
        <v>DONE</v>
      </c>
      <c r="Z324" s="25">
        <v>49494</v>
      </c>
      <c r="AA324" s="72">
        <v>46153</v>
      </c>
      <c r="AB324" s="25" t="str">
        <f t="shared" si="44"/>
        <v>DONE</v>
      </c>
      <c r="AC324" s="25"/>
      <c r="AD324" s="54" t="s">
        <v>1986</v>
      </c>
      <c r="AE324" s="76">
        <v>46153</v>
      </c>
      <c r="AF324" s="69" t="str">
        <f t="shared" si="45"/>
        <v>DONE</v>
      </c>
      <c r="AG324" s="76">
        <v>46155</v>
      </c>
      <c r="AH324" s="77"/>
      <c r="AI324" s="77" t="e">
        <f t="shared" ref="AI324:AI431" ca="1" si="69">IF(C328=0,"",_xludf.IFS(
  ISBLANK(AD328),"NOT INVOICED",
  ISBLANK(AH328),"UNPAID",
  TRUE,"PAID"
))</f>
        <v>#NAME?</v>
      </c>
      <c r="AJ324" s="80" t="str">
        <f t="array" ref="AJ324">IFERROR(INDEX('[1]Master Price'!$E:$E,MATCH(D324,'[1]Master Price'!$B:$B,0)),"0")</f>
        <v>0</v>
      </c>
      <c r="AK324" s="80">
        <f t="shared" si="47"/>
        <v>0</v>
      </c>
      <c r="AL324" s="82" t="str">
        <f t="shared" si="38"/>
        <v>0-day</v>
      </c>
      <c r="AM324" s="82" t="str">
        <f t="shared" si="48"/>
        <v>3-day</v>
      </c>
      <c r="AN324" s="82" t="str">
        <f t="shared" si="66"/>
        <v>0-day</v>
      </c>
      <c r="AO324" s="82" t="str">
        <f t="shared" si="67"/>
        <v>3-day</v>
      </c>
      <c r="AP324" s="82" t="str">
        <f t="shared" si="49"/>
        <v>0-day</v>
      </c>
      <c r="AQ324" s="82" t="str">
        <f t="shared" si="50"/>
        <v>0-day</v>
      </c>
      <c r="AR324" s="83"/>
      <c r="AS324" s="83">
        <f t="shared" si="51"/>
        <v>322</v>
      </c>
      <c r="AT324" s="88" t="str">
        <f t="shared" si="29"/>
        <v>GMIAMMIPT/2026/04/1408</v>
      </c>
      <c r="AU324" s="84" t="e">
        <f t="shared" ca="1" si="52"/>
        <v>#NAME?</v>
      </c>
      <c r="AV324" s="88" t="e">
        <f t="shared" ca="1" si="53"/>
        <v>#NAME?</v>
      </c>
      <c r="AW324" s="83" t="e">
        <f t="shared" ca="1" si="54"/>
        <v>#NAME?</v>
      </c>
      <c r="AX324" s="88" t="e">
        <f t="shared" ca="1" si="55"/>
        <v>#NAME?</v>
      </c>
      <c r="AY324" s="83">
        <f t="shared" si="56"/>
        <v>200001048816</v>
      </c>
      <c r="AZ324" s="22" t="e">
        <f t="shared" ca="1" si="57"/>
        <v>#NAME?</v>
      </c>
      <c r="BA324" s="88" t="e">
        <f t="shared" ca="1" si="58"/>
        <v>#NAME?</v>
      </c>
      <c r="BB324" s="88" t="e">
        <f t="shared" ca="1" si="59"/>
        <v>#NAME?</v>
      </c>
      <c r="BC324" s="91" t="e">
        <f t="shared" ca="1" si="60"/>
        <v>#NAME?</v>
      </c>
      <c r="BD324" s="91" t="e">
        <f t="shared" ca="1" si="61"/>
        <v>#NAME?</v>
      </c>
      <c r="BE324" s="88" t="e">
        <f t="shared" ca="1" si="62"/>
        <v>#NAME?</v>
      </c>
      <c r="BF324" s="22" t="e">
        <f t="shared" ca="1" si="63"/>
        <v>#NAME?</v>
      </c>
      <c r="BG324" s="22" t="e">
        <f t="shared" ca="1" si="64"/>
        <v>#NAME?</v>
      </c>
      <c r="BH324" s="22"/>
      <c r="BI324" s="22"/>
      <c r="BJ324" s="22"/>
      <c r="BK324" s="22"/>
      <c r="BL324" s="22"/>
      <c r="BM324" s="22"/>
      <c r="BN324" s="25"/>
      <c r="BO324" s="25"/>
    </row>
    <row r="325" spans="1:67" ht="13.5" customHeight="1" x14ac:dyDescent="0.35">
      <c r="A325" s="25">
        <f t="shared" si="40"/>
        <v>323</v>
      </c>
      <c r="B325" s="139">
        <v>46135</v>
      </c>
      <c r="C325" s="54" t="s">
        <v>1984</v>
      </c>
      <c r="D325" s="58" t="s">
        <v>1542</v>
      </c>
      <c r="E325" s="56" t="s">
        <v>1543</v>
      </c>
      <c r="F325" s="54">
        <v>1</v>
      </c>
      <c r="G325" s="54" t="s">
        <v>65</v>
      </c>
      <c r="H325" s="54" t="str">
        <f t="shared" si="41"/>
        <v>DONE</v>
      </c>
      <c r="I325" s="54" t="s">
        <v>1124</v>
      </c>
      <c r="J325" s="62" t="s">
        <v>73</v>
      </c>
      <c r="K325" s="62" t="s">
        <v>73</v>
      </c>
      <c r="L325" s="54"/>
      <c r="M325" s="25"/>
      <c r="N325" s="54" t="s">
        <v>161</v>
      </c>
      <c r="O325" s="114" t="s">
        <v>81</v>
      </c>
      <c r="P325" s="64" t="s">
        <v>87</v>
      </c>
      <c r="Q325" s="64" t="s">
        <v>1985</v>
      </c>
      <c r="R325" s="25">
        <v>200001048816</v>
      </c>
      <c r="S325" s="66">
        <v>46137</v>
      </c>
      <c r="T325" s="66" t="str">
        <f t="shared" si="42"/>
        <v>DONE</v>
      </c>
      <c r="U325" s="66">
        <v>46140</v>
      </c>
      <c r="V325" s="25">
        <v>9200085026</v>
      </c>
      <c r="W325" s="25">
        <v>45451</v>
      </c>
      <c r="X325" s="69">
        <v>46150</v>
      </c>
      <c r="Y325" s="69" t="str">
        <f t="shared" si="65"/>
        <v>DONE</v>
      </c>
      <c r="Z325" s="25">
        <v>49494</v>
      </c>
      <c r="AA325" s="72">
        <v>46153</v>
      </c>
      <c r="AB325" s="25" t="str">
        <f t="shared" si="44"/>
        <v>DONE</v>
      </c>
      <c r="AC325" s="25"/>
      <c r="AD325" s="54" t="s">
        <v>1986</v>
      </c>
      <c r="AE325" s="76">
        <v>46153</v>
      </c>
      <c r="AF325" s="69" t="str">
        <f t="shared" si="45"/>
        <v>DONE</v>
      </c>
      <c r="AG325" s="76">
        <v>46155</v>
      </c>
      <c r="AH325" s="77"/>
      <c r="AI325" s="77" t="e">
        <f t="shared" ca="1" si="69"/>
        <v>#NAME?</v>
      </c>
      <c r="AJ325" s="80" t="str">
        <f t="array" ref="AJ325">IFERROR(INDEX('[1]Master Price'!$E:$E,MATCH(D325,'[1]Master Price'!$B:$B,0)),"0")</f>
        <v>0</v>
      </c>
      <c r="AK325" s="80">
        <f t="shared" si="47"/>
        <v>0</v>
      </c>
      <c r="AL325" s="82" t="str">
        <f t="shared" si="38"/>
        <v>0-day</v>
      </c>
      <c r="AM325" s="82" t="str">
        <f t="shared" si="48"/>
        <v>3-day</v>
      </c>
      <c r="AN325" s="82" t="str">
        <f t="shared" si="66"/>
        <v>0-day</v>
      </c>
      <c r="AO325" s="82" t="str">
        <f t="shared" si="67"/>
        <v>3-day</v>
      </c>
      <c r="AP325" s="82" t="str">
        <f t="shared" si="49"/>
        <v>0-day</v>
      </c>
      <c r="AQ325" s="82" t="str">
        <f t="shared" si="50"/>
        <v>0-day</v>
      </c>
      <c r="AR325" s="83"/>
      <c r="AS325" s="83">
        <f t="shared" si="51"/>
        <v>323</v>
      </c>
      <c r="AT325" s="88" t="str">
        <f t="shared" si="29"/>
        <v>GMIAMMIPT/2026/04/1408</v>
      </c>
      <c r="AU325" s="84" t="e">
        <f t="shared" ca="1" si="52"/>
        <v>#NAME?</v>
      </c>
      <c r="AV325" s="88" t="e">
        <f t="shared" ca="1" si="53"/>
        <v>#NAME?</v>
      </c>
      <c r="AW325" s="83" t="e">
        <f t="shared" ca="1" si="54"/>
        <v>#NAME?</v>
      </c>
      <c r="AX325" s="88" t="e">
        <f t="shared" ca="1" si="55"/>
        <v>#NAME?</v>
      </c>
      <c r="AY325" s="83">
        <f t="shared" si="56"/>
        <v>200001048816</v>
      </c>
      <c r="AZ325" s="22" t="e">
        <f t="shared" ca="1" si="57"/>
        <v>#NAME?</v>
      </c>
      <c r="BA325" s="88" t="e">
        <f t="shared" ca="1" si="58"/>
        <v>#NAME?</v>
      </c>
      <c r="BB325" s="88" t="e">
        <f t="shared" ca="1" si="59"/>
        <v>#NAME?</v>
      </c>
      <c r="BC325" s="91" t="e">
        <f t="shared" ca="1" si="60"/>
        <v>#NAME?</v>
      </c>
      <c r="BD325" s="91" t="e">
        <f t="shared" ca="1" si="61"/>
        <v>#NAME?</v>
      </c>
      <c r="BE325" s="88" t="e">
        <f t="shared" ca="1" si="62"/>
        <v>#NAME?</v>
      </c>
      <c r="BF325" s="22" t="e">
        <f t="shared" ca="1" si="63"/>
        <v>#NAME?</v>
      </c>
      <c r="BG325" s="22" t="e">
        <f t="shared" ca="1" si="64"/>
        <v>#NAME?</v>
      </c>
      <c r="BH325" s="22"/>
      <c r="BI325" s="22"/>
      <c r="BJ325" s="22"/>
      <c r="BK325" s="22"/>
      <c r="BL325" s="22"/>
      <c r="BM325" s="22"/>
      <c r="BN325" s="25"/>
      <c r="BO325" s="25"/>
    </row>
    <row r="326" spans="1:67" ht="13.5" customHeight="1" x14ac:dyDescent="0.35">
      <c r="A326" s="25">
        <f t="shared" si="40"/>
        <v>324</v>
      </c>
      <c r="B326" s="139">
        <v>46135</v>
      </c>
      <c r="C326" s="54" t="s">
        <v>1984</v>
      </c>
      <c r="D326" s="54" t="s">
        <v>1223</v>
      </c>
      <c r="E326" s="56" t="s">
        <v>1224</v>
      </c>
      <c r="F326" s="54">
        <v>1</v>
      </c>
      <c r="G326" s="54" t="s">
        <v>65</v>
      </c>
      <c r="H326" s="54" t="str">
        <f t="shared" si="41"/>
        <v>DONE</v>
      </c>
      <c r="I326" s="54" t="s">
        <v>1124</v>
      </c>
      <c r="J326" s="62" t="s">
        <v>73</v>
      </c>
      <c r="K326" s="62" t="s">
        <v>73</v>
      </c>
      <c r="L326" s="54"/>
      <c r="M326" s="25"/>
      <c r="N326" s="54" t="s">
        <v>161</v>
      </c>
      <c r="O326" s="114" t="s">
        <v>81</v>
      </c>
      <c r="P326" s="64" t="s">
        <v>87</v>
      </c>
      <c r="Q326" s="64" t="s">
        <v>1985</v>
      </c>
      <c r="R326" s="25">
        <v>200001048816</v>
      </c>
      <c r="S326" s="66">
        <v>46137</v>
      </c>
      <c r="T326" s="66" t="str">
        <f t="shared" si="42"/>
        <v>DONE</v>
      </c>
      <c r="U326" s="66">
        <v>46140</v>
      </c>
      <c r="V326" s="25">
        <v>9200085026</v>
      </c>
      <c r="W326" s="25">
        <v>45451</v>
      </c>
      <c r="X326" s="69">
        <v>46150</v>
      </c>
      <c r="Y326" s="69" t="str">
        <f t="shared" si="65"/>
        <v>DONE</v>
      </c>
      <c r="Z326" s="25">
        <v>49494</v>
      </c>
      <c r="AA326" s="72">
        <v>46153</v>
      </c>
      <c r="AB326" s="25" t="str">
        <f t="shared" si="44"/>
        <v>DONE</v>
      </c>
      <c r="AC326" s="25"/>
      <c r="AD326" s="54" t="s">
        <v>1986</v>
      </c>
      <c r="AE326" s="76">
        <v>46153</v>
      </c>
      <c r="AF326" s="69" t="str">
        <f t="shared" si="45"/>
        <v>DONE</v>
      </c>
      <c r="AG326" s="76">
        <v>46155</v>
      </c>
      <c r="AH326" s="77"/>
      <c r="AI326" s="77" t="e">
        <f t="shared" ca="1" si="69"/>
        <v>#NAME?</v>
      </c>
      <c r="AJ326" s="80" t="str">
        <f t="array" ref="AJ326">IFERROR(INDEX('[1]Master Price'!$E:$E,MATCH(D326,'[1]Master Price'!$B:$B,0)),"0")</f>
        <v>0</v>
      </c>
      <c r="AK326" s="80">
        <f t="shared" si="47"/>
        <v>0</v>
      </c>
      <c r="AL326" s="82" t="str">
        <f t="shared" si="38"/>
        <v>0-day</v>
      </c>
      <c r="AM326" s="82" t="str">
        <f t="shared" si="48"/>
        <v>3-day</v>
      </c>
      <c r="AN326" s="82" t="str">
        <f t="shared" si="66"/>
        <v>0-day</v>
      </c>
      <c r="AO326" s="82" t="str">
        <f t="shared" si="67"/>
        <v>3-day</v>
      </c>
      <c r="AP326" s="82" t="str">
        <f t="shared" si="49"/>
        <v>0-day</v>
      </c>
      <c r="AQ326" s="82" t="str">
        <f t="shared" si="50"/>
        <v>0-day</v>
      </c>
      <c r="AR326" s="83"/>
      <c r="AS326" s="83">
        <f t="shared" si="51"/>
        <v>324</v>
      </c>
      <c r="AT326" s="88" t="str">
        <f t="shared" si="29"/>
        <v>GMIAMMIPT/2026/04/1408</v>
      </c>
      <c r="AU326" s="84" t="e">
        <f t="shared" ca="1" si="52"/>
        <v>#NAME?</v>
      </c>
      <c r="AV326" s="88" t="e">
        <f t="shared" ca="1" si="53"/>
        <v>#NAME?</v>
      </c>
      <c r="AW326" s="83" t="e">
        <f t="shared" ca="1" si="54"/>
        <v>#NAME?</v>
      </c>
      <c r="AX326" s="88" t="e">
        <f t="shared" ca="1" si="55"/>
        <v>#NAME?</v>
      </c>
      <c r="AY326" s="83">
        <f t="shared" si="56"/>
        <v>200001048816</v>
      </c>
      <c r="AZ326" s="22" t="e">
        <f t="shared" ca="1" si="57"/>
        <v>#NAME?</v>
      </c>
      <c r="BA326" s="88" t="e">
        <f t="shared" ca="1" si="58"/>
        <v>#NAME?</v>
      </c>
      <c r="BB326" s="88" t="e">
        <f t="shared" ca="1" si="59"/>
        <v>#NAME?</v>
      </c>
      <c r="BC326" s="91" t="e">
        <f t="shared" ca="1" si="60"/>
        <v>#NAME?</v>
      </c>
      <c r="BD326" s="91" t="e">
        <f t="shared" ca="1" si="61"/>
        <v>#NAME?</v>
      </c>
      <c r="BE326" s="88" t="e">
        <f t="shared" ca="1" si="62"/>
        <v>#NAME?</v>
      </c>
      <c r="BF326" s="22" t="e">
        <f t="shared" ca="1" si="63"/>
        <v>#NAME?</v>
      </c>
      <c r="BG326" s="22" t="e">
        <f t="shared" ca="1" si="64"/>
        <v>#NAME?</v>
      </c>
      <c r="BH326" s="22"/>
      <c r="BI326" s="22"/>
      <c r="BJ326" s="22"/>
      <c r="BK326" s="22"/>
      <c r="BL326" s="22"/>
      <c r="BM326" s="22"/>
      <c r="BN326" s="25"/>
      <c r="BO326" s="25"/>
    </row>
    <row r="327" spans="1:67" ht="13.5" customHeight="1" x14ac:dyDescent="0.35">
      <c r="A327" s="25">
        <f t="shared" si="40"/>
        <v>325</v>
      </c>
      <c r="B327" s="139">
        <v>46135</v>
      </c>
      <c r="C327" s="54" t="s">
        <v>1984</v>
      </c>
      <c r="D327" s="155" t="s">
        <v>1216</v>
      </c>
      <c r="E327" s="56" t="s">
        <v>1217</v>
      </c>
      <c r="F327" s="54">
        <v>1</v>
      </c>
      <c r="G327" s="54" t="s">
        <v>65</v>
      </c>
      <c r="H327" s="54" t="str">
        <f t="shared" si="41"/>
        <v>DONE</v>
      </c>
      <c r="I327" s="54" t="s">
        <v>1124</v>
      </c>
      <c r="J327" s="62" t="s">
        <v>73</v>
      </c>
      <c r="K327" s="62" t="s">
        <v>73</v>
      </c>
      <c r="L327" s="54"/>
      <c r="M327" s="25"/>
      <c r="N327" s="54" t="s">
        <v>161</v>
      </c>
      <c r="O327" s="114" t="s">
        <v>81</v>
      </c>
      <c r="P327" s="64" t="s">
        <v>87</v>
      </c>
      <c r="Q327" s="64" t="s">
        <v>1985</v>
      </c>
      <c r="R327" s="25">
        <v>200001048816</v>
      </c>
      <c r="S327" s="66">
        <v>46137</v>
      </c>
      <c r="T327" s="66" t="str">
        <f t="shared" si="42"/>
        <v>DONE</v>
      </c>
      <c r="U327" s="66">
        <v>46140</v>
      </c>
      <c r="V327" s="25">
        <v>9200085026</v>
      </c>
      <c r="W327" s="25">
        <v>45451</v>
      </c>
      <c r="X327" s="69">
        <v>46150</v>
      </c>
      <c r="Y327" s="69" t="str">
        <f t="shared" si="65"/>
        <v>DONE</v>
      </c>
      <c r="Z327" s="25">
        <v>49494</v>
      </c>
      <c r="AA327" s="72">
        <v>46153</v>
      </c>
      <c r="AB327" s="25" t="str">
        <f t="shared" si="44"/>
        <v>DONE</v>
      </c>
      <c r="AC327" s="25"/>
      <c r="AD327" s="54" t="s">
        <v>1986</v>
      </c>
      <c r="AE327" s="76">
        <v>46153</v>
      </c>
      <c r="AF327" s="69" t="str">
        <f t="shared" si="45"/>
        <v>DONE</v>
      </c>
      <c r="AG327" s="76">
        <v>46155</v>
      </c>
      <c r="AH327" s="77"/>
      <c r="AI327" s="77" t="e">
        <f t="shared" ca="1" si="69"/>
        <v>#NAME?</v>
      </c>
      <c r="AJ327" s="80" t="str">
        <f t="array" ref="AJ327">IFERROR(INDEX('[1]Master Price'!$E:$E,MATCH(D327,'[1]Master Price'!$B:$B,0)),"0")</f>
        <v>0</v>
      </c>
      <c r="AK327" s="80">
        <f t="shared" si="47"/>
        <v>0</v>
      </c>
      <c r="AL327" s="82" t="str">
        <f t="shared" si="38"/>
        <v>0-day</v>
      </c>
      <c r="AM327" s="82" t="str">
        <f t="shared" si="48"/>
        <v>3-day</v>
      </c>
      <c r="AN327" s="82" t="str">
        <f t="shared" si="66"/>
        <v>0-day</v>
      </c>
      <c r="AO327" s="82" t="str">
        <f t="shared" si="67"/>
        <v>3-day</v>
      </c>
      <c r="AP327" s="82" t="str">
        <f t="shared" si="49"/>
        <v>0-day</v>
      </c>
      <c r="AQ327" s="82" t="str">
        <f t="shared" si="50"/>
        <v>0-day</v>
      </c>
      <c r="AR327" s="83"/>
      <c r="AS327" s="83">
        <f t="shared" si="51"/>
        <v>325</v>
      </c>
      <c r="AT327" s="88" t="str">
        <f t="shared" si="29"/>
        <v>GMIAMMIPT/2026/04/1408</v>
      </c>
      <c r="AU327" s="84" t="e">
        <f t="shared" ca="1" si="52"/>
        <v>#NAME?</v>
      </c>
      <c r="AV327" s="88" t="e">
        <f t="shared" ca="1" si="53"/>
        <v>#NAME?</v>
      </c>
      <c r="AW327" s="83" t="e">
        <f t="shared" ca="1" si="54"/>
        <v>#NAME?</v>
      </c>
      <c r="AX327" s="88" t="e">
        <f t="shared" ca="1" si="55"/>
        <v>#NAME?</v>
      </c>
      <c r="AY327" s="83">
        <f t="shared" si="56"/>
        <v>200001048816</v>
      </c>
      <c r="AZ327" s="22" t="e">
        <f t="shared" ca="1" si="57"/>
        <v>#NAME?</v>
      </c>
      <c r="BA327" s="88" t="e">
        <f t="shared" ca="1" si="58"/>
        <v>#NAME?</v>
      </c>
      <c r="BB327" s="88" t="e">
        <f t="shared" ca="1" si="59"/>
        <v>#NAME?</v>
      </c>
      <c r="BC327" s="91" t="e">
        <f t="shared" ca="1" si="60"/>
        <v>#NAME?</v>
      </c>
      <c r="BD327" s="91" t="e">
        <f t="shared" ca="1" si="61"/>
        <v>#NAME?</v>
      </c>
      <c r="BE327" s="88" t="e">
        <f t="shared" ca="1" si="62"/>
        <v>#NAME?</v>
      </c>
      <c r="BF327" s="22" t="e">
        <f t="shared" ca="1" si="63"/>
        <v>#NAME?</v>
      </c>
      <c r="BG327" s="22" t="e">
        <f t="shared" ca="1" si="64"/>
        <v>#NAME?</v>
      </c>
      <c r="BH327" s="22"/>
      <c r="BI327" s="22"/>
      <c r="BJ327" s="22"/>
      <c r="BK327" s="22"/>
      <c r="BL327" s="22"/>
      <c r="BM327" s="22"/>
      <c r="BN327" s="25"/>
      <c r="BO327" s="25"/>
    </row>
    <row r="328" spans="1:67" ht="13.5" customHeight="1" x14ac:dyDescent="0.35">
      <c r="A328" s="25">
        <f t="shared" si="40"/>
        <v>326</v>
      </c>
      <c r="B328" s="139">
        <v>46135</v>
      </c>
      <c r="C328" s="54" t="s">
        <v>1999</v>
      </c>
      <c r="D328" s="58" t="s">
        <v>1004</v>
      </c>
      <c r="E328" s="56" t="s">
        <v>1005</v>
      </c>
      <c r="F328" s="54">
        <v>1</v>
      </c>
      <c r="G328" s="54" t="s">
        <v>65</v>
      </c>
      <c r="H328" s="54" t="str">
        <f t="shared" si="41"/>
        <v>DONE</v>
      </c>
      <c r="I328" s="54" t="s">
        <v>880</v>
      </c>
      <c r="J328" s="58" t="s">
        <v>1879</v>
      </c>
      <c r="K328" s="58" t="s">
        <v>79</v>
      </c>
      <c r="L328" s="54">
        <v>34012</v>
      </c>
      <c r="M328" s="25"/>
      <c r="N328" s="54" t="s">
        <v>283</v>
      </c>
      <c r="O328" s="98" t="s">
        <v>91</v>
      </c>
      <c r="P328" s="64" t="s">
        <v>87</v>
      </c>
      <c r="Q328" s="64" t="s">
        <v>997</v>
      </c>
      <c r="R328" s="25">
        <v>200001048827</v>
      </c>
      <c r="S328" s="66">
        <v>46137</v>
      </c>
      <c r="T328" s="66" t="str">
        <f t="shared" si="42"/>
        <v>DONE</v>
      </c>
      <c r="U328" s="66">
        <v>46140</v>
      </c>
      <c r="V328" s="25">
        <v>9200085014</v>
      </c>
      <c r="W328" s="25">
        <v>45421</v>
      </c>
      <c r="X328" s="69">
        <v>46149</v>
      </c>
      <c r="Y328" s="69" t="str">
        <f t="shared" si="65"/>
        <v>DONE</v>
      </c>
      <c r="Z328" s="25">
        <v>49468</v>
      </c>
      <c r="AA328" s="72">
        <v>46153</v>
      </c>
      <c r="AB328" s="25" t="str">
        <f t="shared" si="44"/>
        <v>DONE</v>
      </c>
      <c r="AC328" s="25"/>
      <c r="AD328" s="54" t="s">
        <v>2000</v>
      </c>
      <c r="AE328" s="76">
        <v>46153</v>
      </c>
      <c r="AF328" s="69" t="str">
        <f t="shared" si="45"/>
        <v>DONE</v>
      </c>
      <c r="AG328" s="76">
        <v>46155</v>
      </c>
      <c r="AH328" s="77"/>
      <c r="AI328" s="77" t="e">
        <f t="shared" ca="1" si="69"/>
        <v>#NAME?</v>
      </c>
      <c r="AJ328" s="80" t="str">
        <f t="array" ref="AJ328">IFERROR(INDEX('[1]Master Price'!$E:$E,MATCH(D328,'[1]Master Price'!$B:$B,0)),"0")</f>
        <v>0</v>
      </c>
      <c r="AK328" s="80">
        <f t="shared" si="47"/>
        <v>0</v>
      </c>
      <c r="AL328" s="82" t="str">
        <f t="shared" si="38"/>
        <v>0-day</v>
      </c>
      <c r="AM328" s="82" t="str">
        <f t="shared" si="48"/>
        <v>3-day</v>
      </c>
      <c r="AN328" s="82" t="str">
        <f t="shared" si="66"/>
        <v>0-day</v>
      </c>
      <c r="AO328" s="82" t="str">
        <f t="shared" si="67"/>
        <v>4-day</v>
      </c>
      <c r="AP328" s="82" t="str">
        <f t="shared" si="49"/>
        <v>0-day</v>
      </c>
      <c r="AQ328" s="82" t="str">
        <f t="shared" si="50"/>
        <v>0-day</v>
      </c>
      <c r="AR328" s="83"/>
      <c r="AS328" s="83">
        <f t="shared" si="51"/>
        <v>326</v>
      </c>
      <c r="AT328" s="88" t="str">
        <f t="shared" si="29"/>
        <v>GMIAMMIPT/2026/04/1409</v>
      </c>
      <c r="AU328" s="84" t="e">
        <f t="shared" ca="1" si="52"/>
        <v>#NAME?</v>
      </c>
      <c r="AV328" s="88" t="e">
        <f t="shared" ca="1" si="53"/>
        <v>#NAME?</v>
      </c>
      <c r="AW328" s="83" t="e">
        <f t="shared" ca="1" si="54"/>
        <v>#NAME?</v>
      </c>
      <c r="AX328" s="88" t="e">
        <f t="shared" ca="1" si="55"/>
        <v>#NAME?</v>
      </c>
      <c r="AY328" s="83">
        <f t="shared" si="56"/>
        <v>200001048827</v>
      </c>
      <c r="AZ328" s="22" t="e">
        <f t="shared" ca="1" si="57"/>
        <v>#NAME?</v>
      </c>
      <c r="BA328" s="88" t="e">
        <f t="shared" ca="1" si="58"/>
        <v>#NAME?</v>
      </c>
      <c r="BB328" s="88" t="e">
        <f t="shared" ca="1" si="59"/>
        <v>#NAME?</v>
      </c>
      <c r="BC328" s="91" t="e">
        <f t="shared" ca="1" si="60"/>
        <v>#NAME?</v>
      </c>
      <c r="BD328" s="91" t="e">
        <f t="shared" ca="1" si="61"/>
        <v>#NAME?</v>
      </c>
      <c r="BE328" s="88" t="e">
        <f t="shared" ca="1" si="62"/>
        <v>#NAME?</v>
      </c>
      <c r="BF328" s="22" t="e">
        <f t="shared" ca="1" si="63"/>
        <v>#NAME?</v>
      </c>
      <c r="BG328" s="22" t="e">
        <f t="shared" ca="1" si="64"/>
        <v>#NAME?</v>
      </c>
      <c r="BH328" s="22"/>
      <c r="BI328" s="22"/>
      <c r="BJ328" s="22"/>
      <c r="BK328" s="22"/>
      <c r="BL328" s="22"/>
      <c r="BM328" s="22"/>
      <c r="BN328" s="25"/>
      <c r="BO328" s="25"/>
    </row>
    <row r="329" spans="1:67" ht="13.5" customHeight="1" x14ac:dyDescent="0.35">
      <c r="A329" s="25">
        <f t="shared" si="40"/>
        <v>327</v>
      </c>
      <c r="B329" s="52">
        <v>46135</v>
      </c>
      <c r="C329" s="54" t="s">
        <v>2003</v>
      </c>
      <c r="D329" s="54" t="s">
        <v>1776</v>
      </c>
      <c r="E329" s="56" t="s">
        <v>1777</v>
      </c>
      <c r="F329" s="54">
        <v>1</v>
      </c>
      <c r="G329" s="54" t="s">
        <v>65</v>
      </c>
      <c r="H329" s="54" t="str">
        <f t="shared" si="41"/>
        <v>DONE</v>
      </c>
      <c r="I329" s="54" t="s">
        <v>201</v>
      </c>
      <c r="J329" s="58" t="s">
        <v>1879</v>
      </c>
      <c r="K329" s="58" t="s">
        <v>79</v>
      </c>
      <c r="L329" s="54">
        <v>35811</v>
      </c>
      <c r="M329" s="25"/>
      <c r="N329" s="54" t="s">
        <v>2004</v>
      </c>
      <c r="O329" s="98" t="s">
        <v>91</v>
      </c>
      <c r="P329" s="64" t="s">
        <v>87</v>
      </c>
      <c r="Q329" s="64" t="s">
        <v>997</v>
      </c>
      <c r="R329" s="25">
        <v>200001048825</v>
      </c>
      <c r="S329" s="66">
        <v>46137</v>
      </c>
      <c r="T329" s="66" t="str">
        <f t="shared" si="42"/>
        <v>DONE</v>
      </c>
      <c r="U329" s="66">
        <v>46140</v>
      </c>
      <c r="V329" s="25">
        <v>9200085024</v>
      </c>
      <c r="W329" s="25">
        <v>45425</v>
      </c>
      <c r="X329" s="69">
        <v>46149</v>
      </c>
      <c r="Y329" s="69" t="str">
        <f t="shared" si="65"/>
        <v>DONE</v>
      </c>
      <c r="Z329" s="25">
        <v>49471</v>
      </c>
      <c r="AA329" s="72">
        <v>46153</v>
      </c>
      <c r="AB329" s="25" t="str">
        <f t="shared" si="44"/>
        <v>DONE</v>
      </c>
      <c r="AC329" s="25"/>
      <c r="AD329" s="54" t="s">
        <v>2005</v>
      </c>
      <c r="AE329" s="76">
        <v>46153</v>
      </c>
      <c r="AF329" s="69" t="str">
        <f t="shared" si="45"/>
        <v>DONE</v>
      </c>
      <c r="AG329" s="76">
        <v>46155</v>
      </c>
      <c r="AH329" s="77"/>
      <c r="AI329" s="77" t="e">
        <f t="shared" ca="1" si="69"/>
        <v>#NAME?</v>
      </c>
      <c r="AJ329" s="80" t="str">
        <f t="array" ref="AJ329">IFERROR(INDEX('[1]Master Price'!$E:$E,MATCH(D329,'[1]Master Price'!$B:$B,0)),"0")</f>
        <v>0</v>
      </c>
      <c r="AK329" s="80">
        <f t="shared" si="47"/>
        <v>0</v>
      </c>
      <c r="AL329" s="82" t="str">
        <f t="shared" si="38"/>
        <v>0-day</v>
      </c>
      <c r="AM329" s="82" t="str">
        <f t="shared" si="48"/>
        <v>3-day</v>
      </c>
      <c r="AN329" s="82" t="str">
        <f t="shared" si="66"/>
        <v>0-day</v>
      </c>
      <c r="AO329" s="82" t="str">
        <f t="shared" si="67"/>
        <v>4-day</v>
      </c>
      <c r="AP329" s="82" t="str">
        <f t="shared" si="49"/>
        <v>0-day</v>
      </c>
      <c r="AQ329" s="82" t="str">
        <f t="shared" si="50"/>
        <v>0-day</v>
      </c>
      <c r="AR329" s="83"/>
      <c r="AS329" s="83">
        <f t="shared" si="51"/>
        <v>327</v>
      </c>
      <c r="AT329" s="88" t="str">
        <f t="shared" si="29"/>
        <v>GMIAMMIPT/2026/04/1410</v>
      </c>
      <c r="AU329" s="84" t="e">
        <f t="shared" ca="1" si="52"/>
        <v>#NAME?</v>
      </c>
      <c r="AV329" s="88" t="e">
        <f t="shared" ca="1" si="53"/>
        <v>#NAME?</v>
      </c>
      <c r="AW329" s="83" t="e">
        <f t="shared" ca="1" si="54"/>
        <v>#NAME?</v>
      </c>
      <c r="AX329" s="88" t="e">
        <f t="shared" ca="1" si="55"/>
        <v>#NAME?</v>
      </c>
      <c r="AY329" s="83">
        <f t="shared" si="56"/>
        <v>200001048825</v>
      </c>
      <c r="AZ329" s="22" t="e">
        <f t="shared" ca="1" si="57"/>
        <v>#NAME?</v>
      </c>
      <c r="BA329" s="88" t="e">
        <f t="shared" ca="1" si="58"/>
        <v>#NAME?</v>
      </c>
      <c r="BB329" s="88" t="e">
        <f t="shared" ca="1" si="59"/>
        <v>#NAME?</v>
      </c>
      <c r="BC329" s="91" t="e">
        <f t="shared" ca="1" si="60"/>
        <v>#NAME?</v>
      </c>
      <c r="BD329" s="91" t="e">
        <f t="shared" ca="1" si="61"/>
        <v>#NAME?</v>
      </c>
      <c r="BE329" s="88" t="e">
        <f t="shared" ca="1" si="62"/>
        <v>#NAME?</v>
      </c>
      <c r="BF329" s="22" t="e">
        <f t="shared" ca="1" si="63"/>
        <v>#NAME?</v>
      </c>
      <c r="BG329" s="22" t="e">
        <f t="shared" ca="1" si="64"/>
        <v>#NAME?</v>
      </c>
      <c r="BH329" s="22"/>
      <c r="BI329" s="22"/>
      <c r="BJ329" s="22"/>
      <c r="BK329" s="22"/>
      <c r="BL329" s="22"/>
      <c r="BM329" s="22"/>
      <c r="BN329" s="25"/>
      <c r="BO329" s="25"/>
    </row>
    <row r="330" spans="1:67" ht="13.5" customHeight="1" x14ac:dyDescent="0.35">
      <c r="A330" s="25">
        <f t="shared" si="40"/>
        <v>328</v>
      </c>
      <c r="B330" s="52">
        <v>46136</v>
      </c>
      <c r="C330" s="54" t="s">
        <v>2008</v>
      </c>
      <c r="D330" s="54" t="s">
        <v>1004</v>
      </c>
      <c r="E330" s="56" t="s">
        <v>1005</v>
      </c>
      <c r="F330" s="54">
        <v>4</v>
      </c>
      <c r="G330" s="54" t="s">
        <v>65</v>
      </c>
      <c r="H330" s="54" t="str">
        <f t="shared" si="41"/>
        <v>DONE</v>
      </c>
      <c r="I330" s="54" t="s">
        <v>2009</v>
      </c>
      <c r="J330" s="62" t="s">
        <v>73</v>
      </c>
      <c r="K330" s="62" t="s">
        <v>73</v>
      </c>
      <c r="L330" s="54">
        <v>43000</v>
      </c>
      <c r="M330" s="25"/>
      <c r="N330" s="54" t="s">
        <v>161</v>
      </c>
      <c r="O330" s="96" t="s">
        <v>85</v>
      </c>
      <c r="P330" s="64" t="s">
        <v>87</v>
      </c>
      <c r="Q330" s="64" t="s">
        <v>88</v>
      </c>
      <c r="R330" s="25">
        <v>200001048811</v>
      </c>
      <c r="S330" s="66">
        <v>46137</v>
      </c>
      <c r="T330" s="66" t="str">
        <f t="shared" si="42"/>
        <v>DONE</v>
      </c>
      <c r="U330" s="66">
        <v>46140</v>
      </c>
      <c r="V330" s="25">
        <v>9200085013</v>
      </c>
      <c r="W330" s="25">
        <v>45426</v>
      </c>
      <c r="X330" s="69">
        <v>46149</v>
      </c>
      <c r="Y330" s="69" t="str">
        <f t="shared" si="65"/>
        <v>DONE</v>
      </c>
      <c r="Z330" s="25">
        <v>49472</v>
      </c>
      <c r="AA330" s="72">
        <v>46153</v>
      </c>
      <c r="AB330" s="25" t="str">
        <f t="shared" si="44"/>
        <v>DONE</v>
      </c>
      <c r="AC330" s="25"/>
      <c r="AD330" s="54" t="s">
        <v>2010</v>
      </c>
      <c r="AE330" s="76">
        <v>46153</v>
      </c>
      <c r="AF330" s="69" t="str">
        <f t="shared" si="45"/>
        <v>DONE</v>
      </c>
      <c r="AG330" s="76">
        <v>46155</v>
      </c>
      <c r="AH330" s="77"/>
      <c r="AI330" s="77" t="e">
        <f t="shared" ca="1" si="69"/>
        <v>#NAME?</v>
      </c>
      <c r="AJ330" s="80" t="str">
        <f t="array" ref="AJ330">IFERROR(INDEX('[1]Master Price'!$E:$E,MATCH(D330,'[1]Master Price'!$B:$B,0)),"0")</f>
        <v>0</v>
      </c>
      <c r="AK330" s="80">
        <f t="shared" si="47"/>
        <v>0</v>
      </c>
      <c r="AL330" s="82" t="str">
        <f t="shared" si="38"/>
        <v>0-day</v>
      </c>
      <c r="AM330" s="82" t="str">
        <f t="shared" si="48"/>
        <v>3-day</v>
      </c>
      <c r="AN330" s="82" t="str">
        <f t="shared" si="66"/>
        <v>0-day</v>
      </c>
      <c r="AO330" s="82" t="str">
        <f t="shared" si="67"/>
        <v>4-day</v>
      </c>
      <c r="AP330" s="82" t="str">
        <f t="shared" si="49"/>
        <v>0-day</v>
      </c>
      <c r="AQ330" s="82" t="str">
        <f t="shared" si="50"/>
        <v>0-day</v>
      </c>
      <c r="AR330" s="83"/>
      <c r="AS330" s="83">
        <f t="shared" si="51"/>
        <v>328</v>
      </c>
      <c r="AT330" s="88" t="str">
        <f t="shared" si="29"/>
        <v>GMIAMMIPT/2026/04/1411</v>
      </c>
      <c r="AU330" s="84" t="e">
        <f t="shared" ca="1" si="52"/>
        <v>#NAME?</v>
      </c>
      <c r="AV330" s="88" t="e">
        <f t="shared" ca="1" si="53"/>
        <v>#NAME?</v>
      </c>
      <c r="AW330" s="83" t="e">
        <f t="shared" ca="1" si="54"/>
        <v>#NAME?</v>
      </c>
      <c r="AX330" s="88" t="e">
        <f t="shared" ca="1" si="55"/>
        <v>#NAME?</v>
      </c>
      <c r="AY330" s="83">
        <f t="shared" si="56"/>
        <v>200001048811</v>
      </c>
      <c r="AZ330" s="22" t="e">
        <f t="shared" ca="1" si="57"/>
        <v>#NAME?</v>
      </c>
      <c r="BA330" s="88" t="e">
        <f t="shared" ca="1" si="58"/>
        <v>#NAME?</v>
      </c>
      <c r="BB330" s="88" t="e">
        <f t="shared" ca="1" si="59"/>
        <v>#NAME?</v>
      </c>
      <c r="BC330" s="91" t="e">
        <f t="shared" ca="1" si="60"/>
        <v>#NAME?</v>
      </c>
      <c r="BD330" s="91" t="e">
        <f t="shared" ca="1" si="61"/>
        <v>#NAME?</v>
      </c>
      <c r="BE330" s="88" t="e">
        <f t="shared" ca="1" si="62"/>
        <v>#NAME?</v>
      </c>
      <c r="BF330" s="22" t="e">
        <f t="shared" ca="1" si="63"/>
        <v>#NAME?</v>
      </c>
      <c r="BG330" s="22" t="e">
        <f t="shared" ca="1" si="64"/>
        <v>#NAME?</v>
      </c>
      <c r="BH330" s="22"/>
      <c r="BI330" s="22"/>
      <c r="BJ330" s="22"/>
      <c r="BK330" s="22"/>
      <c r="BL330" s="22"/>
      <c r="BM330" s="22"/>
      <c r="BN330" s="25"/>
      <c r="BO330" s="25"/>
    </row>
    <row r="331" spans="1:67" ht="13.5" customHeight="1" x14ac:dyDescent="0.35">
      <c r="A331" s="25">
        <f t="shared" si="40"/>
        <v>329</v>
      </c>
      <c r="B331" s="52">
        <v>46136</v>
      </c>
      <c r="C331" s="54" t="s">
        <v>2008</v>
      </c>
      <c r="D331" s="54" t="s">
        <v>693</v>
      </c>
      <c r="E331" s="56" t="s">
        <v>694</v>
      </c>
      <c r="F331" s="54">
        <v>4</v>
      </c>
      <c r="G331" s="54" t="s">
        <v>65</v>
      </c>
      <c r="H331" s="54" t="str">
        <f t="shared" si="41"/>
        <v>DONE</v>
      </c>
      <c r="I331" s="54" t="s">
        <v>2009</v>
      </c>
      <c r="J331" s="62" t="s">
        <v>73</v>
      </c>
      <c r="K331" s="62" t="s">
        <v>73</v>
      </c>
      <c r="L331" s="54">
        <v>43000</v>
      </c>
      <c r="M331" s="25"/>
      <c r="N331" s="54" t="s">
        <v>161</v>
      </c>
      <c r="O331" s="96" t="s">
        <v>85</v>
      </c>
      <c r="P331" s="64" t="s">
        <v>87</v>
      </c>
      <c r="Q331" s="64" t="s">
        <v>88</v>
      </c>
      <c r="R331" s="25">
        <v>200001048811</v>
      </c>
      <c r="S331" s="66">
        <v>46137</v>
      </c>
      <c r="T331" s="66" t="str">
        <f t="shared" si="42"/>
        <v>DONE</v>
      </c>
      <c r="U331" s="66">
        <v>46140</v>
      </c>
      <c r="V331" s="25">
        <v>9200085013</v>
      </c>
      <c r="W331" s="25">
        <v>45426</v>
      </c>
      <c r="X331" s="69">
        <v>46149</v>
      </c>
      <c r="Y331" s="69" t="str">
        <f t="shared" si="65"/>
        <v>DONE</v>
      </c>
      <c r="Z331" s="25">
        <v>49472</v>
      </c>
      <c r="AA331" s="72">
        <v>46153</v>
      </c>
      <c r="AB331" s="25" t="str">
        <f t="shared" si="44"/>
        <v>DONE</v>
      </c>
      <c r="AC331" s="25"/>
      <c r="AD331" s="54" t="s">
        <v>2010</v>
      </c>
      <c r="AE331" s="76">
        <v>46153</v>
      </c>
      <c r="AF331" s="69" t="str">
        <f t="shared" si="45"/>
        <v>DONE</v>
      </c>
      <c r="AG331" s="76">
        <v>46155</v>
      </c>
      <c r="AH331" s="77"/>
      <c r="AI331" s="77" t="e">
        <f t="shared" ca="1" si="69"/>
        <v>#NAME?</v>
      </c>
      <c r="AJ331" s="80" t="str">
        <f t="array" ref="AJ331">IFERROR(INDEX('[1]Master Price'!$E:$E,MATCH(D331,'[1]Master Price'!$B:$B,0)),"0")</f>
        <v>0</v>
      </c>
      <c r="AK331" s="80">
        <f t="shared" si="47"/>
        <v>0</v>
      </c>
      <c r="AL331" s="82" t="str">
        <f t="shared" si="38"/>
        <v>0-day</v>
      </c>
      <c r="AM331" s="82" t="str">
        <f t="shared" si="48"/>
        <v>3-day</v>
      </c>
      <c r="AN331" s="82" t="str">
        <f t="shared" si="66"/>
        <v>0-day</v>
      </c>
      <c r="AO331" s="82" t="str">
        <f t="shared" si="67"/>
        <v>4-day</v>
      </c>
      <c r="AP331" s="82" t="str">
        <f t="shared" si="49"/>
        <v>0-day</v>
      </c>
      <c r="AQ331" s="82" t="str">
        <f t="shared" si="50"/>
        <v>0-day</v>
      </c>
      <c r="AR331" s="83"/>
      <c r="AS331" s="83">
        <f t="shared" si="51"/>
        <v>329</v>
      </c>
      <c r="AT331" s="88" t="str">
        <f t="shared" ref="AT331:AT388" si="70">C331</f>
        <v>GMIAMMIPT/2026/04/1411</v>
      </c>
      <c r="AU331" s="84" t="e">
        <f t="shared" ca="1" si="52"/>
        <v>#NAME?</v>
      </c>
      <c r="AV331" s="88" t="e">
        <f t="shared" ca="1" si="53"/>
        <v>#NAME?</v>
      </c>
      <c r="AW331" s="83" t="e">
        <f t="shared" ca="1" si="54"/>
        <v>#NAME?</v>
      </c>
      <c r="AX331" s="88" t="e">
        <f t="shared" ca="1" si="55"/>
        <v>#NAME?</v>
      </c>
      <c r="AY331" s="83">
        <f t="shared" si="56"/>
        <v>200001048811</v>
      </c>
      <c r="AZ331" s="22" t="e">
        <f t="shared" ca="1" si="57"/>
        <v>#NAME?</v>
      </c>
      <c r="BA331" s="88" t="e">
        <f t="shared" ca="1" si="58"/>
        <v>#NAME?</v>
      </c>
      <c r="BB331" s="88" t="e">
        <f t="shared" ca="1" si="59"/>
        <v>#NAME?</v>
      </c>
      <c r="BC331" s="91" t="e">
        <f t="shared" ca="1" si="60"/>
        <v>#NAME?</v>
      </c>
      <c r="BD331" s="91" t="e">
        <f t="shared" ca="1" si="61"/>
        <v>#NAME?</v>
      </c>
      <c r="BE331" s="88" t="e">
        <f t="shared" ca="1" si="62"/>
        <v>#NAME?</v>
      </c>
      <c r="BF331" s="22" t="e">
        <f t="shared" ca="1" si="63"/>
        <v>#NAME?</v>
      </c>
      <c r="BG331" s="22" t="e">
        <f t="shared" ca="1" si="64"/>
        <v>#NAME?</v>
      </c>
      <c r="BH331" s="22"/>
      <c r="BI331" s="22"/>
      <c r="BJ331" s="22"/>
      <c r="BK331" s="22"/>
      <c r="BL331" s="22"/>
      <c r="BM331" s="22"/>
      <c r="BN331" s="25"/>
      <c r="BO331" s="25"/>
    </row>
    <row r="332" spans="1:67" ht="13.5" customHeight="1" x14ac:dyDescent="0.35">
      <c r="A332" s="25">
        <f t="shared" si="40"/>
        <v>330</v>
      </c>
      <c r="B332" s="52">
        <v>46136</v>
      </c>
      <c r="C332" s="54" t="s">
        <v>2008</v>
      </c>
      <c r="D332" s="54" t="s">
        <v>592</v>
      </c>
      <c r="E332" s="56" t="s">
        <v>593</v>
      </c>
      <c r="F332" s="54">
        <v>4</v>
      </c>
      <c r="G332" s="54" t="s">
        <v>65</v>
      </c>
      <c r="H332" s="54" t="str">
        <f t="shared" si="41"/>
        <v>DONE</v>
      </c>
      <c r="I332" s="54" t="s">
        <v>2009</v>
      </c>
      <c r="J332" s="62" t="s">
        <v>73</v>
      </c>
      <c r="K332" s="62" t="s">
        <v>73</v>
      </c>
      <c r="L332" s="54">
        <v>43000</v>
      </c>
      <c r="M332" s="25"/>
      <c r="N332" s="54" t="s">
        <v>161</v>
      </c>
      <c r="O332" s="96" t="s">
        <v>85</v>
      </c>
      <c r="P332" s="64" t="s">
        <v>87</v>
      </c>
      <c r="Q332" s="64" t="s">
        <v>88</v>
      </c>
      <c r="R332" s="25">
        <v>200001048811</v>
      </c>
      <c r="S332" s="66">
        <v>46137</v>
      </c>
      <c r="T332" s="66" t="str">
        <f t="shared" si="42"/>
        <v>DONE</v>
      </c>
      <c r="U332" s="66">
        <v>46140</v>
      </c>
      <c r="V332" s="25">
        <v>9200085013</v>
      </c>
      <c r="W332" s="25">
        <v>45426</v>
      </c>
      <c r="X332" s="69">
        <v>46149</v>
      </c>
      <c r="Y332" s="69" t="str">
        <f t="shared" si="65"/>
        <v>DONE</v>
      </c>
      <c r="Z332" s="25">
        <v>49472</v>
      </c>
      <c r="AA332" s="72">
        <v>46153</v>
      </c>
      <c r="AB332" s="25" t="str">
        <f t="shared" si="44"/>
        <v>DONE</v>
      </c>
      <c r="AC332" s="25"/>
      <c r="AD332" s="54" t="s">
        <v>2010</v>
      </c>
      <c r="AE332" s="76">
        <v>46153</v>
      </c>
      <c r="AF332" s="69" t="str">
        <f t="shared" si="45"/>
        <v>DONE</v>
      </c>
      <c r="AG332" s="76">
        <v>46155</v>
      </c>
      <c r="AH332" s="77"/>
      <c r="AI332" s="77" t="e">
        <f t="shared" ca="1" si="69"/>
        <v>#NAME?</v>
      </c>
      <c r="AJ332" s="80" t="str">
        <f t="array" ref="AJ332">IFERROR(INDEX('[1]Master Price'!$E:$E,MATCH(D332,'[1]Master Price'!$B:$B,0)),"0")</f>
        <v>0</v>
      </c>
      <c r="AK332" s="80">
        <f t="shared" si="47"/>
        <v>0</v>
      </c>
      <c r="AL332" s="82" t="str">
        <f t="shared" si="38"/>
        <v>0-day</v>
      </c>
      <c r="AM332" s="82" t="str">
        <f t="shared" si="48"/>
        <v>3-day</v>
      </c>
      <c r="AN332" s="82" t="str">
        <f t="shared" si="66"/>
        <v>0-day</v>
      </c>
      <c r="AO332" s="82" t="str">
        <f t="shared" si="67"/>
        <v>4-day</v>
      </c>
      <c r="AP332" s="82" t="str">
        <f t="shared" si="49"/>
        <v>0-day</v>
      </c>
      <c r="AQ332" s="82" t="str">
        <f t="shared" si="50"/>
        <v>0-day</v>
      </c>
      <c r="AR332" s="83"/>
      <c r="AS332" s="83">
        <f t="shared" si="51"/>
        <v>330</v>
      </c>
      <c r="AT332" s="88" t="str">
        <f t="shared" si="70"/>
        <v>GMIAMMIPT/2026/04/1411</v>
      </c>
      <c r="AU332" s="84" t="e">
        <f t="shared" ca="1" si="52"/>
        <v>#NAME?</v>
      </c>
      <c r="AV332" s="88" t="e">
        <f t="shared" ca="1" si="53"/>
        <v>#NAME?</v>
      </c>
      <c r="AW332" s="83" t="e">
        <f t="shared" ca="1" si="54"/>
        <v>#NAME?</v>
      </c>
      <c r="AX332" s="88" t="e">
        <f t="shared" ca="1" si="55"/>
        <v>#NAME?</v>
      </c>
      <c r="AY332" s="83">
        <f t="shared" si="56"/>
        <v>200001048811</v>
      </c>
      <c r="AZ332" s="22" t="e">
        <f t="shared" ca="1" si="57"/>
        <v>#NAME?</v>
      </c>
      <c r="BA332" s="88" t="e">
        <f t="shared" ca="1" si="58"/>
        <v>#NAME?</v>
      </c>
      <c r="BB332" s="88" t="e">
        <f t="shared" ca="1" si="59"/>
        <v>#NAME?</v>
      </c>
      <c r="BC332" s="91" t="e">
        <f t="shared" ca="1" si="60"/>
        <v>#NAME?</v>
      </c>
      <c r="BD332" s="91" t="e">
        <f t="shared" ca="1" si="61"/>
        <v>#NAME?</v>
      </c>
      <c r="BE332" s="88" t="e">
        <f t="shared" ca="1" si="62"/>
        <v>#NAME?</v>
      </c>
      <c r="BF332" s="22" t="e">
        <f t="shared" ca="1" si="63"/>
        <v>#NAME?</v>
      </c>
      <c r="BG332" s="22" t="e">
        <f t="shared" ca="1" si="64"/>
        <v>#NAME?</v>
      </c>
      <c r="BH332" s="22"/>
      <c r="BI332" s="22"/>
      <c r="BJ332" s="22"/>
      <c r="BK332" s="22"/>
      <c r="BL332" s="22"/>
      <c r="BM332" s="22"/>
      <c r="BN332" s="25"/>
      <c r="BO332" s="25"/>
    </row>
    <row r="333" spans="1:67" ht="13.5" customHeight="1" x14ac:dyDescent="0.35">
      <c r="A333" s="25">
        <f t="shared" si="40"/>
        <v>331</v>
      </c>
      <c r="B333" s="52">
        <v>46118</v>
      </c>
      <c r="C333" s="54" t="s">
        <v>2013</v>
      </c>
      <c r="D333" s="54" t="s">
        <v>666</v>
      </c>
      <c r="E333" s="56" t="s">
        <v>258</v>
      </c>
      <c r="F333" s="54">
        <v>1</v>
      </c>
      <c r="G333" s="54" t="s">
        <v>65</v>
      </c>
      <c r="H333" s="54" t="str">
        <f t="shared" si="41"/>
        <v>DONE</v>
      </c>
      <c r="I333" s="54" t="s">
        <v>1127</v>
      </c>
      <c r="J333" s="58" t="s">
        <v>1879</v>
      </c>
      <c r="K333" s="58" t="s">
        <v>167</v>
      </c>
      <c r="L333" s="54">
        <v>16021</v>
      </c>
      <c r="M333" s="25"/>
      <c r="N333" s="54" t="s">
        <v>352</v>
      </c>
      <c r="O333" s="98" t="s">
        <v>91</v>
      </c>
      <c r="P333" s="64" t="s">
        <v>87</v>
      </c>
      <c r="Q333" s="64" t="s">
        <v>801</v>
      </c>
      <c r="R333" s="25">
        <v>200001049989</v>
      </c>
      <c r="S333" s="66">
        <v>46137</v>
      </c>
      <c r="T333" s="66" t="str">
        <f t="shared" si="42"/>
        <v>DONE</v>
      </c>
      <c r="U333" s="66">
        <v>46140</v>
      </c>
      <c r="V333" s="25">
        <v>9200085032</v>
      </c>
      <c r="W333" s="25">
        <v>45452</v>
      </c>
      <c r="X333" s="69">
        <v>46150</v>
      </c>
      <c r="Y333" s="69" t="str">
        <f t="shared" si="65"/>
        <v>DONE</v>
      </c>
      <c r="Z333" s="25">
        <v>49553</v>
      </c>
      <c r="AA333" s="72">
        <v>46155</v>
      </c>
      <c r="AB333" s="25" t="str">
        <f t="shared" si="44"/>
        <v>DONE</v>
      </c>
      <c r="AC333" s="25"/>
      <c r="AD333" s="54" t="s">
        <v>2015</v>
      </c>
      <c r="AE333" s="76">
        <v>46155</v>
      </c>
      <c r="AF333" s="69" t="str">
        <f t="shared" si="45"/>
        <v>DONE</v>
      </c>
      <c r="AG333" s="76">
        <v>46155</v>
      </c>
      <c r="AH333" s="77"/>
      <c r="AI333" s="77" t="e">
        <f t="shared" ca="1" si="69"/>
        <v>#NAME?</v>
      </c>
      <c r="AJ333" s="80" t="str">
        <f t="array" ref="AJ333">IFERROR(INDEX('[1]Master Price'!$E:$E,MATCH(D333,'[1]Master Price'!$B:$B,0)),"0")</f>
        <v>0</v>
      </c>
      <c r="AK333" s="80">
        <f t="shared" si="47"/>
        <v>0</v>
      </c>
      <c r="AL333" s="82" t="str">
        <f t="shared" si="38"/>
        <v>0-day</v>
      </c>
      <c r="AM333" s="82" t="str">
        <f t="shared" si="48"/>
        <v>3-day</v>
      </c>
      <c r="AN333" s="82" t="str">
        <f t="shared" si="66"/>
        <v>0-day</v>
      </c>
      <c r="AO333" s="82" t="str">
        <f t="shared" si="67"/>
        <v>5-day</v>
      </c>
      <c r="AP333" s="82" t="str">
        <f t="shared" si="49"/>
        <v>0-day</v>
      </c>
      <c r="AQ333" s="82" t="str">
        <f t="shared" si="50"/>
        <v>0-day</v>
      </c>
      <c r="AR333" s="83"/>
      <c r="AS333" s="83">
        <f t="shared" si="51"/>
        <v>331</v>
      </c>
      <c r="AT333" s="88" t="str">
        <f t="shared" si="70"/>
        <v>GMIAMMIPT/2026/04/1412</v>
      </c>
      <c r="AU333" s="84" t="e">
        <f t="shared" ca="1" si="52"/>
        <v>#NAME?</v>
      </c>
      <c r="AV333" s="88" t="e">
        <f t="shared" ca="1" si="53"/>
        <v>#NAME?</v>
      </c>
      <c r="AW333" s="83" t="e">
        <f t="shared" ca="1" si="54"/>
        <v>#NAME?</v>
      </c>
      <c r="AX333" s="88" t="e">
        <f t="shared" ca="1" si="55"/>
        <v>#NAME?</v>
      </c>
      <c r="AY333" s="83">
        <f t="shared" si="56"/>
        <v>200001049989</v>
      </c>
      <c r="AZ333" s="22" t="e">
        <f t="shared" ca="1" si="57"/>
        <v>#NAME?</v>
      </c>
      <c r="BA333" s="88" t="e">
        <f t="shared" ca="1" si="58"/>
        <v>#NAME?</v>
      </c>
      <c r="BB333" s="88" t="e">
        <f t="shared" ca="1" si="59"/>
        <v>#NAME?</v>
      </c>
      <c r="BC333" s="91" t="e">
        <f t="shared" ca="1" si="60"/>
        <v>#NAME?</v>
      </c>
      <c r="BD333" s="91" t="e">
        <f t="shared" ca="1" si="61"/>
        <v>#NAME?</v>
      </c>
      <c r="BE333" s="88" t="e">
        <f t="shared" ca="1" si="62"/>
        <v>#NAME?</v>
      </c>
      <c r="BF333" s="22" t="e">
        <f t="shared" ca="1" si="63"/>
        <v>#NAME?</v>
      </c>
      <c r="BG333" s="22" t="e">
        <f t="shared" ca="1" si="64"/>
        <v>#NAME?</v>
      </c>
      <c r="BH333" s="22"/>
      <c r="BI333" s="22"/>
      <c r="BJ333" s="22"/>
      <c r="BK333" s="22"/>
      <c r="BL333" s="22"/>
      <c r="BM333" s="22"/>
      <c r="BN333" s="25"/>
      <c r="BO333" s="25"/>
    </row>
    <row r="334" spans="1:67" ht="13.5" customHeight="1" x14ac:dyDescent="0.35">
      <c r="A334" s="25">
        <f t="shared" si="40"/>
        <v>332</v>
      </c>
      <c r="B334" s="52">
        <v>46118</v>
      </c>
      <c r="C334" s="54" t="s">
        <v>2013</v>
      </c>
      <c r="D334" s="54" t="s">
        <v>280</v>
      </c>
      <c r="E334" s="56" t="s">
        <v>281</v>
      </c>
      <c r="F334" s="54">
        <v>1</v>
      </c>
      <c r="G334" s="54" t="s">
        <v>65</v>
      </c>
      <c r="H334" s="54" t="str">
        <f t="shared" si="41"/>
        <v>DONE</v>
      </c>
      <c r="I334" s="54" t="s">
        <v>1127</v>
      </c>
      <c r="J334" s="58" t="s">
        <v>1879</v>
      </c>
      <c r="K334" s="58" t="s">
        <v>167</v>
      </c>
      <c r="L334" s="54">
        <v>16021</v>
      </c>
      <c r="M334" s="25"/>
      <c r="N334" s="54" t="s">
        <v>352</v>
      </c>
      <c r="O334" s="98" t="s">
        <v>91</v>
      </c>
      <c r="P334" s="64" t="s">
        <v>87</v>
      </c>
      <c r="Q334" s="64" t="s">
        <v>801</v>
      </c>
      <c r="R334" s="25">
        <v>200001049989</v>
      </c>
      <c r="S334" s="66">
        <v>46137</v>
      </c>
      <c r="T334" s="66" t="str">
        <f t="shared" si="42"/>
        <v>DONE</v>
      </c>
      <c r="U334" s="66">
        <v>46140</v>
      </c>
      <c r="V334" s="25">
        <v>9200085032</v>
      </c>
      <c r="W334" s="25">
        <v>45452</v>
      </c>
      <c r="X334" s="69">
        <v>46150</v>
      </c>
      <c r="Y334" s="69" t="str">
        <f t="shared" si="65"/>
        <v>DONE</v>
      </c>
      <c r="Z334" s="25">
        <v>49553</v>
      </c>
      <c r="AA334" s="72">
        <v>46155</v>
      </c>
      <c r="AB334" s="25" t="str">
        <f t="shared" si="44"/>
        <v>DONE</v>
      </c>
      <c r="AC334" s="25"/>
      <c r="AD334" s="54" t="s">
        <v>2015</v>
      </c>
      <c r="AE334" s="76">
        <v>46155</v>
      </c>
      <c r="AF334" s="69" t="str">
        <f t="shared" si="45"/>
        <v>DONE</v>
      </c>
      <c r="AG334" s="76">
        <v>46155</v>
      </c>
      <c r="AH334" s="77"/>
      <c r="AI334" s="77" t="e">
        <f t="shared" ca="1" si="69"/>
        <v>#NAME?</v>
      </c>
      <c r="AJ334" s="80" t="str">
        <f t="array" ref="AJ334">IFERROR(INDEX('[1]Master Price'!$E:$E,MATCH(D334,'[1]Master Price'!$B:$B,0)),"0")</f>
        <v>0</v>
      </c>
      <c r="AK334" s="80">
        <f t="shared" si="47"/>
        <v>0</v>
      </c>
      <c r="AL334" s="82" t="str">
        <f t="shared" si="38"/>
        <v>0-day</v>
      </c>
      <c r="AM334" s="82" t="str">
        <f t="shared" si="48"/>
        <v>3-day</v>
      </c>
      <c r="AN334" s="82" t="str">
        <f t="shared" si="66"/>
        <v>0-day</v>
      </c>
      <c r="AO334" s="82" t="str">
        <f t="shared" si="67"/>
        <v>5-day</v>
      </c>
      <c r="AP334" s="82" t="str">
        <f t="shared" si="49"/>
        <v>0-day</v>
      </c>
      <c r="AQ334" s="82" t="str">
        <f t="shared" si="50"/>
        <v>0-day</v>
      </c>
      <c r="AR334" s="83"/>
      <c r="AS334" s="83">
        <f t="shared" si="51"/>
        <v>332</v>
      </c>
      <c r="AT334" s="88" t="str">
        <f t="shared" si="70"/>
        <v>GMIAMMIPT/2026/04/1412</v>
      </c>
      <c r="AU334" s="84" t="e">
        <f t="shared" ca="1" si="52"/>
        <v>#NAME?</v>
      </c>
      <c r="AV334" s="88" t="e">
        <f t="shared" ca="1" si="53"/>
        <v>#NAME?</v>
      </c>
      <c r="AW334" s="83" t="e">
        <f t="shared" ca="1" si="54"/>
        <v>#NAME?</v>
      </c>
      <c r="AX334" s="88" t="e">
        <f t="shared" ca="1" si="55"/>
        <v>#NAME?</v>
      </c>
      <c r="AY334" s="83">
        <f t="shared" si="56"/>
        <v>200001049989</v>
      </c>
      <c r="AZ334" s="22" t="e">
        <f t="shared" ca="1" si="57"/>
        <v>#NAME?</v>
      </c>
      <c r="BA334" s="88" t="e">
        <f t="shared" ca="1" si="58"/>
        <v>#NAME?</v>
      </c>
      <c r="BB334" s="88" t="e">
        <f t="shared" ca="1" si="59"/>
        <v>#NAME?</v>
      </c>
      <c r="BC334" s="91" t="e">
        <f t="shared" ca="1" si="60"/>
        <v>#NAME?</v>
      </c>
      <c r="BD334" s="91" t="e">
        <f t="shared" ca="1" si="61"/>
        <v>#NAME?</v>
      </c>
      <c r="BE334" s="88" t="e">
        <f t="shared" ca="1" si="62"/>
        <v>#NAME?</v>
      </c>
      <c r="BF334" s="22" t="e">
        <f t="shared" ca="1" si="63"/>
        <v>#NAME?</v>
      </c>
      <c r="BG334" s="22" t="e">
        <f t="shared" ca="1" si="64"/>
        <v>#NAME?</v>
      </c>
      <c r="BH334" s="22"/>
      <c r="BI334" s="22"/>
      <c r="BJ334" s="22"/>
      <c r="BK334" s="22"/>
      <c r="BL334" s="22"/>
      <c r="BM334" s="22"/>
      <c r="BN334" s="25"/>
      <c r="BO334" s="25"/>
    </row>
    <row r="335" spans="1:67" ht="13.5" customHeight="1" x14ac:dyDescent="0.35">
      <c r="A335" s="25">
        <f t="shared" si="40"/>
        <v>333</v>
      </c>
      <c r="B335" s="52">
        <v>46118</v>
      </c>
      <c r="C335" s="54" t="s">
        <v>2013</v>
      </c>
      <c r="D335" s="54" t="s">
        <v>153</v>
      </c>
      <c r="E335" s="56" t="s">
        <v>154</v>
      </c>
      <c r="F335" s="54">
        <v>1</v>
      </c>
      <c r="G335" s="54" t="s">
        <v>65</v>
      </c>
      <c r="H335" s="54" t="str">
        <f t="shared" si="41"/>
        <v>DONE</v>
      </c>
      <c r="I335" s="54" t="s">
        <v>1127</v>
      </c>
      <c r="J335" s="58" t="s">
        <v>1879</v>
      </c>
      <c r="K335" s="58" t="s">
        <v>167</v>
      </c>
      <c r="L335" s="54">
        <v>16021</v>
      </c>
      <c r="M335" s="25"/>
      <c r="N335" s="54" t="s">
        <v>352</v>
      </c>
      <c r="O335" s="98" t="s">
        <v>91</v>
      </c>
      <c r="P335" s="64" t="s">
        <v>87</v>
      </c>
      <c r="Q335" s="64" t="s">
        <v>801</v>
      </c>
      <c r="R335" s="25">
        <v>200001049989</v>
      </c>
      <c r="S335" s="66">
        <v>46137</v>
      </c>
      <c r="T335" s="66" t="str">
        <f t="shared" si="42"/>
        <v>DONE</v>
      </c>
      <c r="U335" s="66">
        <v>46140</v>
      </c>
      <c r="V335" s="25">
        <v>9200085032</v>
      </c>
      <c r="W335" s="25">
        <v>45452</v>
      </c>
      <c r="X335" s="69">
        <v>46150</v>
      </c>
      <c r="Y335" s="69" t="str">
        <f t="shared" si="65"/>
        <v>DONE</v>
      </c>
      <c r="Z335" s="25">
        <v>49553</v>
      </c>
      <c r="AA335" s="72">
        <v>46155</v>
      </c>
      <c r="AB335" s="25" t="str">
        <f t="shared" si="44"/>
        <v>DONE</v>
      </c>
      <c r="AC335" s="25"/>
      <c r="AD335" s="54" t="s">
        <v>2015</v>
      </c>
      <c r="AE335" s="76">
        <v>46155</v>
      </c>
      <c r="AF335" s="69" t="str">
        <f t="shared" si="45"/>
        <v>DONE</v>
      </c>
      <c r="AG335" s="76">
        <v>46155</v>
      </c>
      <c r="AH335" s="77"/>
      <c r="AI335" s="77" t="e">
        <f t="shared" ca="1" si="69"/>
        <v>#NAME?</v>
      </c>
      <c r="AJ335" s="80" t="str">
        <f t="array" ref="AJ335">IFERROR(INDEX('[1]Master Price'!$E:$E,MATCH(D335,'[1]Master Price'!$B:$B,0)),"0")</f>
        <v>0</v>
      </c>
      <c r="AK335" s="80">
        <f t="shared" si="47"/>
        <v>0</v>
      </c>
      <c r="AL335" s="82" t="str">
        <f t="shared" si="38"/>
        <v>0-day</v>
      </c>
      <c r="AM335" s="82" t="str">
        <f t="shared" si="48"/>
        <v>3-day</v>
      </c>
      <c r="AN335" s="82" t="str">
        <f t="shared" si="66"/>
        <v>0-day</v>
      </c>
      <c r="AO335" s="82" t="str">
        <f t="shared" si="67"/>
        <v>5-day</v>
      </c>
      <c r="AP335" s="82" t="str">
        <f t="shared" si="49"/>
        <v>0-day</v>
      </c>
      <c r="AQ335" s="82" t="str">
        <f t="shared" si="50"/>
        <v>0-day</v>
      </c>
      <c r="AR335" s="83"/>
      <c r="AS335" s="83">
        <f t="shared" si="51"/>
        <v>333</v>
      </c>
      <c r="AT335" s="88" t="str">
        <f t="shared" si="70"/>
        <v>GMIAMMIPT/2026/04/1412</v>
      </c>
      <c r="AU335" s="84" t="e">
        <f t="shared" ca="1" si="52"/>
        <v>#NAME?</v>
      </c>
      <c r="AV335" s="88" t="e">
        <f t="shared" ca="1" si="53"/>
        <v>#NAME?</v>
      </c>
      <c r="AW335" s="83" t="e">
        <f t="shared" ca="1" si="54"/>
        <v>#NAME?</v>
      </c>
      <c r="AX335" s="88" t="e">
        <f t="shared" ca="1" si="55"/>
        <v>#NAME?</v>
      </c>
      <c r="AY335" s="83">
        <f t="shared" si="56"/>
        <v>200001049989</v>
      </c>
      <c r="AZ335" s="22" t="e">
        <f t="shared" ca="1" si="57"/>
        <v>#NAME?</v>
      </c>
      <c r="BA335" s="88" t="e">
        <f t="shared" ca="1" si="58"/>
        <v>#NAME?</v>
      </c>
      <c r="BB335" s="88" t="e">
        <f t="shared" ca="1" si="59"/>
        <v>#NAME?</v>
      </c>
      <c r="BC335" s="91" t="e">
        <f t="shared" ca="1" si="60"/>
        <v>#NAME?</v>
      </c>
      <c r="BD335" s="91" t="e">
        <f t="shared" ca="1" si="61"/>
        <v>#NAME?</v>
      </c>
      <c r="BE335" s="88" t="e">
        <f t="shared" ca="1" si="62"/>
        <v>#NAME?</v>
      </c>
      <c r="BF335" s="22" t="e">
        <f t="shared" ca="1" si="63"/>
        <v>#NAME?</v>
      </c>
      <c r="BG335" s="22" t="e">
        <f t="shared" ca="1" si="64"/>
        <v>#NAME?</v>
      </c>
      <c r="BH335" s="22"/>
      <c r="BI335" s="22"/>
      <c r="BJ335" s="22"/>
      <c r="BK335" s="22"/>
      <c r="BL335" s="22"/>
      <c r="BM335" s="22"/>
      <c r="BN335" s="25"/>
      <c r="BO335" s="25"/>
    </row>
    <row r="336" spans="1:67" ht="13.5" customHeight="1" x14ac:dyDescent="0.35">
      <c r="A336" s="25">
        <f t="shared" si="40"/>
        <v>334</v>
      </c>
      <c r="B336" s="52">
        <v>46134</v>
      </c>
      <c r="C336" s="54" t="s">
        <v>2024</v>
      </c>
      <c r="D336" s="54" t="s">
        <v>177</v>
      </c>
      <c r="E336" s="56" t="s">
        <v>178</v>
      </c>
      <c r="F336" s="54">
        <v>1</v>
      </c>
      <c r="G336" s="54" t="s">
        <v>65</v>
      </c>
      <c r="H336" s="54" t="str">
        <f t="shared" si="41"/>
        <v>DONE</v>
      </c>
      <c r="I336" s="54" t="s">
        <v>2025</v>
      </c>
      <c r="J336" s="62" t="s">
        <v>73</v>
      </c>
      <c r="K336" s="62" t="s">
        <v>73</v>
      </c>
      <c r="L336" s="54">
        <v>31031</v>
      </c>
      <c r="M336" s="25"/>
      <c r="N336" s="54" t="s">
        <v>576</v>
      </c>
      <c r="O336" s="98" t="s">
        <v>91</v>
      </c>
      <c r="P336" s="64" t="s">
        <v>87</v>
      </c>
      <c r="Q336" s="64" t="s">
        <v>148</v>
      </c>
      <c r="R336" s="25">
        <v>200001050005</v>
      </c>
      <c r="S336" s="66">
        <v>46137</v>
      </c>
      <c r="T336" s="66" t="str">
        <f t="shared" si="42"/>
        <v>DONE</v>
      </c>
      <c r="U336" s="66">
        <v>46140</v>
      </c>
      <c r="V336" s="25">
        <v>9200085031</v>
      </c>
      <c r="W336" s="25">
        <v>45436</v>
      </c>
      <c r="X336" s="69">
        <v>46149</v>
      </c>
      <c r="Y336" s="69" t="str">
        <f t="shared" si="65"/>
        <v>DONE</v>
      </c>
      <c r="Z336" s="25">
        <v>49481</v>
      </c>
      <c r="AA336" s="72">
        <v>46153</v>
      </c>
      <c r="AB336" s="25" t="str">
        <f t="shared" si="44"/>
        <v>DONE</v>
      </c>
      <c r="AC336" s="25"/>
      <c r="AD336" s="54" t="s">
        <v>2026</v>
      </c>
      <c r="AE336" s="76">
        <v>46153</v>
      </c>
      <c r="AF336" s="69" t="str">
        <f t="shared" si="45"/>
        <v>DONE</v>
      </c>
      <c r="AG336" s="76">
        <v>46155</v>
      </c>
      <c r="AH336" s="77"/>
      <c r="AI336" s="77" t="e">
        <f t="shared" ca="1" si="69"/>
        <v>#NAME?</v>
      </c>
      <c r="AJ336" s="80" t="str">
        <f t="array" ref="AJ336">IFERROR(INDEX('[1]Master Price'!$E:$E,MATCH(D336,'[1]Master Price'!$B:$B,0)),"0")</f>
        <v>0</v>
      </c>
      <c r="AK336" s="80">
        <f t="shared" si="47"/>
        <v>0</v>
      </c>
      <c r="AL336" s="82" t="str">
        <f t="shared" si="38"/>
        <v>0-day</v>
      </c>
      <c r="AM336" s="82" t="str">
        <f t="shared" si="48"/>
        <v>3-day</v>
      </c>
      <c r="AN336" s="82" t="str">
        <f t="shared" si="66"/>
        <v>0-day</v>
      </c>
      <c r="AO336" s="82" t="str">
        <f t="shared" si="67"/>
        <v>4-day</v>
      </c>
      <c r="AP336" s="82" t="str">
        <f t="shared" si="49"/>
        <v>0-day</v>
      </c>
      <c r="AQ336" s="82" t="str">
        <f t="shared" si="50"/>
        <v>0-day</v>
      </c>
      <c r="AR336" s="83"/>
      <c r="AS336" s="83">
        <f t="shared" si="51"/>
        <v>334</v>
      </c>
      <c r="AT336" s="88" t="str">
        <f t="shared" si="70"/>
        <v>GMIAMMIPT/2026/04/1413</v>
      </c>
      <c r="AU336" s="84" t="e">
        <f t="shared" ca="1" si="52"/>
        <v>#NAME?</v>
      </c>
      <c r="AV336" s="88" t="e">
        <f t="shared" ca="1" si="53"/>
        <v>#NAME?</v>
      </c>
      <c r="AW336" s="83" t="e">
        <f t="shared" ca="1" si="54"/>
        <v>#NAME?</v>
      </c>
      <c r="AX336" s="88" t="e">
        <f t="shared" ca="1" si="55"/>
        <v>#NAME?</v>
      </c>
      <c r="AY336" s="83">
        <f t="shared" si="56"/>
        <v>200001050005</v>
      </c>
      <c r="AZ336" s="22" t="e">
        <f t="shared" ca="1" si="57"/>
        <v>#NAME?</v>
      </c>
      <c r="BA336" s="88" t="e">
        <f t="shared" ca="1" si="58"/>
        <v>#NAME?</v>
      </c>
      <c r="BB336" s="88" t="e">
        <f t="shared" ca="1" si="59"/>
        <v>#NAME?</v>
      </c>
      <c r="BC336" s="91" t="e">
        <f t="shared" ca="1" si="60"/>
        <v>#NAME?</v>
      </c>
      <c r="BD336" s="91" t="e">
        <f t="shared" ca="1" si="61"/>
        <v>#NAME?</v>
      </c>
      <c r="BE336" s="88" t="e">
        <f t="shared" ca="1" si="62"/>
        <v>#NAME?</v>
      </c>
      <c r="BF336" s="22" t="e">
        <f t="shared" ca="1" si="63"/>
        <v>#NAME?</v>
      </c>
      <c r="BG336" s="22" t="e">
        <f t="shared" ca="1" si="64"/>
        <v>#NAME?</v>
      </c>
      <c r="BH336" s="22"/>
      <c r="BI336" s="22"/>
      <c r="BJ336" s="22"/>
      <c r="BK336" s="22"/>
      <c r="BL336" s="22"/>
      <c r="BM336" s="22"/>
      <c r="BN336" s="25"/>
      <c r="BO336" s="25"/>
    </row>
    <row r="337" spans="1:67" ht="13.5" customHeight="1" x14ac:dyDescent="0.35">
      <c r="A337" s="25">
        <f t="shared" si="40"/>
        <v>335</v>
      </c>
      <c r="B337" s="52">
        <v>46135</v>
      </c>
      <c r="C337" s="54" t="s">
        <v>2027</v>
      </c>
      <c r="D337" s="58" t="s">
        <v>136</v>
      </c>
      <c r="E337" s="56" t="s">
        <v>137</v>
      </c>
      <c r="F337" s="54">
        <v>1</v>
      </c>
      <c r="G337" s="54" t="s">
        <v>65</v>
      </c>
      <c r="H337" s="54" t="str">
        <f t="shared" si="41"/>
        <v>DONE</v>
      </c>
      <c r="I337" s="54" t="s">
        <v>466</v>
      </c>
      <c r="J337" s="58" t="s">
        <v>1940</v>
      </c>
      <c r="K337" s="58" t="s">
        <v>106</v>
      </c>
      <c r="L337" s="54"/>
      <c r="M337" s="25"/>
      <c r="N337" s="54" t="s">
        <v>207</v>
      </c>
      <c r="O337" s="114" t="s">
        <v>81</v>
      </c>
      <c r="P337" s="64" t="s">
        <v>87</v>
      </c>
      <c r="Q337" s="64" t="s">
        <v>89</v>
      </c>
      <c r="R337" s="25">
        <v>200001050084</v>
      </c>
      <c r="S337" s="66">
        <v>46137</v>
      </c>
      <c r="T337" s="66" t="str">
        <f t="shared" si="42"/>
        <v>DONE</v>
      </c>
      <c r="U337" s="66">
        <v>46140</v>
      </c>
      <c r="V337" s="25">
        <v>9200085029</v>
      </c>
      <c r="W337" s="25">
        <v>45434</v>
      </c>
      <c r="X337" s="69">
        <v>46149</v>
      </c>
      <c r="Y337" s="69" t="str">
        <f t="shared" si="65"/>
        <v>DONE</v>
      </c>
      <c r="Z337" s="25">
        <v>49479</v>
      </c>
      <c r="AA337" s="72">
        <v>46153</v>
      </c>
      <c r="AB337" s="25" t="str">
        <f t="shared" si="44"/>
        <v>DONE</v>
      </c>
      <c r="AC337" s="25"/>
      <c r="AD337" s="54" t="s">
        <v>2028</v>
      </c>
      <c r="AE337" s="76">
        <v>46153</v>
      </c>
      <c r="AF337" s="69" t="str">
        <f t="shared" si="45"/>
        <v>DONE</v>
      </c>
      <c r="AG337" s="76">
        <v>46155</v>
      </c>
      <c r="AH337" s="77"/>
      <c r="AI337" s="77" t="e">
        <f t="shared" ca="1" si="69"/>
        <v>#NAME?</v>
      </c>
      <c r="AJ337" s="80" t="str">
        <f t="array" ref="AJ337">IFERROR(INDEX('[1]Master Price'!$E:$E,MATCH(D337,'[1]Master Price'!$B:$B,0)),"0")</f>
        <v>0</v>
      </c>
      <c r="AK337" s="80">
        <f t="shared" si="47"/>
        <v>0</v>
      </c>
      <c r="AL337" s="82" t="str">
        <f t="shared" si="38"/>
        <v>0-day</v>
      </c>
      <c r="AM337" s="82" t="str">
        <f t="shared" si="48"/>
        <v>3-day</v>
      </c>
      <c r="AN337" s="82" t="str">
        <f t="shared" si="66"/>
        <v>0-day</v>
      </c>
      <c r="AO337" s="82" t="str">
        <f t="shared" si="67"/>
        <v>4-day</v>
      </c>
      <c r="AP337" s="82" t="str">
        <f t="shared" si="49"/>
        <v>0-day</v>
      </c>
      <c r="AQ337" s="82" t="str">
        <f t="shared" si="50"/>
        <v>0-day</v>
      </c>
      <c r="AR337" s="83"/>
      <c r="AS337" s="83">
        <f t="shared" si="51"/>
        <v>335</v>
      </c>
      <c r="AT337" s="88" t="str">
        <f t="shared" si="70"/>
        <v>GMIAMMIPT/2026/04/1414</v>
      </c>
      <c r="AU337" s="84" t="e">
        <f t="shared" ca="1" si="52"/>
        <v>#NAME?</v>
      </c>
      <c r="AV337" s="88" t="e">
        <f t="shared" ca="1" si="53"/>
        <v>#NAME?</v>
      </c>
      <c r="AW337" s="83" t="e">
        <f t="shared" ca="1" si="54"/>
        <v>#NAME?</v>
      </c>
      <c r="AX337" s="88" t="e">
        <f t="shared" ca="1" si="55"/>
        <v>#NAME?</v>
      </c>
      <c r="AY337" s="83">
        <f t="shared" si="56"/>
        <v>200001050084</v>
      </c>
      <c r="AZ337" s="22" t="e">
        <f t="shared" ca="1" si="57"/>
        <v>#NAME?</v>
      </c>
      <c r="BA337" s="88" t="e">
        <f t="shared" ca="1" si="58"/>
        <v>#NAME?</v>
      </c>
      <c r="BB337" s="88" t="e">
        <f t="shared" ca="1" si="59"/>
        <v>#NAME?</v>
      </c>
      <c r="BC337" s="91" t="e">
        <f t="shared" ca="1" si="60"/>
        <v>#NAME?</v>
      </c>
      <c r="BD337" s="91" t="e">
        <f t="shared" ca="1" si="61"/>
        <v>#NAME?</v>
      </c>
      <c r="BE337" s="88" t="e">
        <f t="shared" ca="1" si="62"/>
        <v>#NAME?</v>
      </c>
      <c r="BF337" s="22" t="e">
        <f t="shared" ca="1" si="63"/>
        <v>#NAME?</v>
      </c>
      <c r="BG337" s="22" t="e">
        <f t="shared" ca="1" si="64"/>
        <v>#NAME?</v>
      </c>
      <c r="BH337" s="22"/>
      <c r="BI337" s="22"/>
      <c r="BJ337" s="22"/>
      <c r="BK337" s="22"/>
      <c r="BL337" s="22"/>
      <c r="BM337" s="22"/>
      <c r="BN337" s="25"/>
      <c r="BO337" s="25"/>
    </row>
    <row r="338" spans="1:67" ht="13.5" customHeight="1" x14ac:dyDescent="0.35">
      <c r="A338" s="25">
        <f t="shared" si="40"/>
        <v>336</v>
      </c>
      <c r="B338" s="52">
        <v>46135</v>
      </c>
      <c r="C338" s="54" t="s">
        <v>2029</v>
      </c>
      <c r="D338" s="54" t="s">
        <v>747</v>
      </c>
      <c r="E338" s="56" t="s">
        <v>748</v>
      </c>
      <c r="F338" s="54">
        <v>1</v>
      </c>
      <c r="G338" s="54" t="s">
        <v>65</v>
      </c>
      <c r="H338" s="54" t="str">
        <f t="shared" si="41"/>
        <v>DONE</v>
      </c>
      <c r="I338" s="54" t="s">
        <v>2030</v>
      </c>
      <c r="J338" s="58" t="s">
        <v>1879</v>
      </c>
      <c r="K338" s="58" t="s">
        <v>167</v>
      </c>
      <c r="L338" s="54" t="s">
        <v>2031</v>
      </c>
      <c r="M338" s="25"/>
      <c r="N338" s="54" t="s">
        <v>283</v>
      </c>
      <c r="O338" s="98" t="s">
        <v>91</v>
      </c>
      <c r="P338" s="64" t="s">
        <v>87</v>
      </c>
      <c r="Q338" s="64" t="s">
        <v>801</v>
      </c>
      <c r="R338" s="25">
        <v>200001049998</v>
      </c>
      <c r="S338" s="66">
        <v>46137</v>
      </c>
      <c r="T338" s="66" t="str">
        <f t="shared" si="42"/>
        <v>DONE</v>
      </c>
      <c r="U338" s="66">
        <v>46140</v>
      </c>
      <c r="V338" s="25">
        <v>9200085036</v>
      </c>
      <c r="W338" s="25">
        <v>45437</v>
      </c>
      <c r="X338" s="69">
        <v>46149</v>
      </c>
      <c r="Y338" s="69" t="str">
        <f t="shared" si="65"/>
        <v>DONE</v>
      </c>
      <c r="Z338" s="25">
        <v>49482</v>
      </c>
      <c r="AA338" s="72">
        <v>46153</v>
      </c>
      <c r="AB338" s="25" t="str">
        <f t="shared" si="44"/>
        <v>DONE</v>
      </c>
      <c r="AC338" s="25"/>
      <c r="AD338" s="54" t="s">
        <v>2032</v>
      </c>
      <c r="AE338" s="76">
        <v>46153</v>
      </c>
      <c r="AF338" s="69" t="str">
        <f t="shared" si="45"/>
        <v>DONE</v>
      </c>
      <c r="AG338" s="76">
        <v>46155</v>
      </c>
      <c r="AH338" s="77"/>
      <c r="AI338" s="77" t="e">
        <f t="shared" ca="1" si="69"/>
        <v>#NAME?</v>
      </c>
      <c r="AJ338" s="80" t="str">
        <f t="array" ref="AJ338">IFERROR(INDEX('[1]Master Price'!$E:$E,MATCH(D338,'[1]Master Price'!$B:$B,0)),"0")</f>
        <v>0</v>
      </c>
      <c r="AK338" s="80">
        <f t="shared" si="47"/>
        <v>0</v>
      </c>
      <c r="AL338" s="82" t="str">
        <f t="shared" si="38"/>
        <v>0-day</v>
      </c>
      <c r="AM338" s="82" t="str">
        <f t="shared" si="48"/>
        <v>3-day</v>
      </c>
      <c r="AN338" s="82" t="str">
        <f t="shared" si="66"/>
        <v>0-day</v>
      </c>
      <c r="AO338" s="82" t="str">
        <f t="shared" si="67"/>
        <v>4-day</v>
      </c>
      <c r="AP338" s="82" t="str">
        <f t="shared" si="49"/>
        <v>0-day</v>
      </c>
      <c r="AQ338" s="82" t="str">
        <f t="shared" si="50"/>
        <v>0-day</v>
      </c>
      <c r="AR338" s="83"/>
      <c r="AS338" s="83">
        <f t="shared" si="51"/>
        <v>336</v>
      </c>
      <c r="AT338" s="88" t="str">
        <f t="shared" si="70"/>
        <v>GMIAMMIPT/2026/04/1415</v>
      </c>
      <c r="AU338" s="84" t="e">
        <f t="shared" ca="1" si="52"/>
        <v>#NAME?</v>
      </c>
      <c r="AV338" s="88" t="e">
        <f t="shared" ca="1" si="53"/>
        <v>#NAME?</v>
      </c>
      <c r="AW338" s="83" t="e">
        <f t="shared" ca="1" si="54"/>
        <v>#NAME?</v>
      </c>
      <c r="AX338" s="88" t="e">
        <f t="shared" ca="1" si="55"/>
        <v>#NAME?</v>
      </c>
      <c r="AY338" s="83">
        <f t="shared" si="56"/>
        <v>200001049998</v>
      </c>
      <c r="AZ338" s="22" t="e">
        <f t="shared" ca="1" si="57"/>
        <v>#NAME?</v>
      </c>
      <c r="BA338" s="88" t="e">
        <f t="shared" ca="1" si="58"/>
        <v>#NAME?</v>
      </c>
      <c r="BB338" s="88" t="e">
        <f t="shared" ca="1" si="59"/>
        <v>#NAME?</v>
      </c>
      <c r="BC338" s="91" t="e">
        <f t="shared" ca="1" si="60"/>
        <v>#NAME?</v>
      </c>
      <c r="BD338" s="91" t="e">
        <f t="shared" ca="1" si="61"/>
        <v>#NAME?</v>
      </c>
      <c r="BE338" s="88" t="e">
        <f t="shared" ca="1" si="62"/>
        <v>#NAME?</v>
      </c>
      <c r="BF338" s="22" t="e">
        <f t="shared" ca="1" si="63"/>
        <v>#NAME?</v>
      </c>
      <c r="BG338" s="22" t="e">
        <f t="shared" ca="1" si="64"/>
        <v>#NAME?</v>
      </c>
      <c r="BH338" s="22"/>
      <c r="BI338" s="22"/>
      <c r="BJ338" s="22"/>
      <c r="BK338" s="22"/>
      <c r="BL338" s="22"/>
      <c r="BM338" s="22"/>
      <c r="BN338" s="25"/>
      <c r="BO338" s="25"/>
    </row>
    <row r="339" spans="1:67" ht="13.5" customHeight="1" x14ac:dyDescent="0.35">
      <c r="A339" s="25">
        <f t="shared" si="40"/>
        <v>337</v>
      </c>
      <c r="B339" s="52">
        <v>46135</v>
      </c>
      <c r="C339" s="54" t="s">
        <v>2029</v>
      </c>
      <c r="D339" s="54" t="s">
        <v>309</v>
      </c>
      <c r="E339" s="56" t="s">
        <v>311</v>
      </c>
      <c r="F339" s="54">
        <v>10</v>
      </c>
      <c r="G339" s="54" t="s">
        <v>65</v>
      </c>
      <c r="H339" s="54" t="str">
        <f t="shared" si="41"/>
        <v>DONE</v>
      </c>
      <c r="I339" s="54" t="s">
        <v>2030</v>
      </c>
      <c r="J339" s="58" t="s">
        <v>1879</v>
      </c>
      <c r="K339" s="58" t="s">
        <v>167</v>
      </c>
      <c r="L339" s="54" t="s">
        <v>2031</v>
      </c>
      <c r="M339" s="25"/>
      <c r="N339" s="54" t="s">
        <v>283</v>
      </c>
      <c r="O339" s="98" t="s">
        <v>91</v>
      </c>
      <c r="P339" s="64" t="s">
        <v>87</v>
      </c>
      <c r="Q339" s="64" t="s">
        <v>801</v>
      </c>
      <c r="R339" s="25">
        <v>200001049998</v>
      </c>
      <c r="S339" s="66">
        <v>46137</v>
      </c>
      <c r="T339" s="66" t="str">
        <f t="shared" si="42"/>
        <v>DONE</v>
      </c>
      <c r="U339" s="66">
        <v>46140</v>
      </c>
      <c r="V339" s="25">
        <v>9200085036</v>
      </c>
      <c r="W339" s="25">
        <v>45437</v>
      </c>
      <c r="X339" s="69">
        <v>46149</v>
      </c>
      <c r="Y339" s="69" t="str">
        <f t="shared" si="65"/>
        <v>DONE</v>
      </c>
      <c r="Z339" s="25">
        <v>49482</v>
      </c>
      <c r="AA339" s="72">
        <v>46153</v>
      </c>
      <c r="AB339" s="25" t="str">
        <f t="shared" si="44"/>
        <v>DONE</v>
      </c>
      <c r="AC339" s="25"/>
      <c r="AD339" s="54" t="s">
        <v>2032</v>
      </c>
      <c r="AE339" s="76">
        <v>46153</v>
      </c>
      <c r="AF339" s="69" t="str">
        <f t="shared" si="45"/>
        <v>DONE</v>
      </c>
      <c r="AG339" s="76">
        <v>46155</v>
      </c>
      <c r="AH339" s="77"/>
      <c r="AI339" s="77" t="e">
        <f t="shared" ca="1" si="69"/>
        <v>#NAME?</v>
      </c>
      <c r="AJ339" s="80" t="str">
        <f t="array" ref="AJ339">IFERROR(INDEX('[1]Master Price'!$E:$E,MATCH(D339,'[1]Master Price'!$B:$B,0)),"0")</f>
        <v>0</v>
      </c>
      <c r="AK339" s="80">
        <f t="shared" si="47"/>
        <v>0</v>
      </c>
      <c r="AL339" s="82" t="str">
        <f t="shared" si="38"/>
        <v>0-day</v>
      </c>
      <c r="AM339" s="82" t="str">
        <f t="shared" si="48"/>
        <v>3-day</v>
      </c>
      <c r="AN339" s="82" t="str">
        <f t="shared" si="66"/>
        <v>0-day</v>
      </c>
      <c r="AO339" s="82" t="str">
        <f t="shared" si="67"/>
        <v>4-day</v>
      </c>
      <c r="AP339" s="82" t="str">
        <f t="shared" si="49"/>
        <v>0-day</v>
      </c>
      <c r="AQ339" s="82" t="str">
        <f t="shared" si="50"/>
        <v>0-day</v>
      </c>
      <c r="AR339" s="83"/>
      <c r="AS339" s="83">
        <f t="shared" si="51"/>
        <v>337</v>
      </c>
      <c r="AT339" s="88" t="str">
        <f t="shared" si="70"/>
        <v>GMIAMMIPT/2026/04/1415</v>
      </c>
      <c r="AU339" s="84" t="e">
        <f t="shared" ca="1" si="52"/>
        <v>#NAME?</v>
      </c>
      <c r="AV339" s="88" t="e">
        <f t="shared" ca="1" si="53"/>
        <v>#NAME?</v>
      </c>
      <c r="AW339" s="83" t="e">
        <f t="shared" ca="1" si="54"/>
        <v>#NAME?</v>
      </c>
      <c r="AX339" s="88" t="e">
        <f t="shared" ca="1" si="55"/>
        <v>#NAME?</v>
      </c>
      <c r="AY339" s="83">
        <f t="shared" si="56"/>
        <v>200001049998</v>
      </c>
      <c r="AZ339" s="22" t="e">
        <f t="shared" ca="1" si="57"/>
        <v>#NAME?</v>
      </c>
      <c r="BA339" s="88" t="e">
        <f t="shared" ca="1" si="58"/>
        <v>#NAME?</v>
      </c>
      <c r="BB339" s="88" t="e">
        <f t="shared" ca="1" si="59"/>
        <v>#NAME?</v>
      </c>
      <c r="BC339" s="91" t="e">
        <f t="shared" ca="1" si="60"/>
        <v>#NAME?</v>
      </c>
      <c r="BD339" s="91" t="e">
        <f t="shared" ca="1" si="61"/>
        <v>#NAME?</v>
      </c>
      <c r="BE339" s="88" t="e">
        <f t="shared" ca="1" si="62"/>
        <v>#NAME?</v>
      </c>
      <c r="BF339" s="22" t="e">
        <f t="shared" ca="1" si="63"/>
        <v>#NAME?</v>
      </c>
      <c r="BG339" s="22" t="e">
        <f t="shared" ca="1" si="64"/>
        <v>#NAME?</v>
      </c>
      <c r="BH339" s="22"/>
      <c r="BI339" s="22"/>
      <c r="BJ339" s="22"/>
      <c r="BK339" s="22"/>
      <c r="BL339" s="22"/>
      <c r="BM339" s="22"/>
      <c r="BN339" s="25"/>
      <c r="BO339" s="25"/>
    </row>
    <row r="340" spans="1:67" ht="13.5" customHeight="1" x14ac:dyDescent="0.35">
      <c r="A340" s="25">
        <f t="shared" si="40"/>
        <v>338</v>
      </c>
      <c r="B340" s="52">
        <v>46135</v>
      </c>
      <c r="C340" s="54" t="s">
        <v>2035</v>
      </c>
      <c r="D340" s="54" t="s">
        <v>2036</v>
      </c>
      <c r="E340" s="56" t="s">
        <v>2037</v>
      </c>
      <c r="F340" s="54">
        <v>1</v>
      </c>
      <c r="G340" s="54" t="s">
        <v>65</v>
      </c>
      <c r="H340" s="54" t="str">
        <f t="shared" si="41"/>
        <v>DONE</v>
      </c>
      <c r="I340" s="54" t="s">
        <v>767</v>
      </c>
      <c r="J340" s="58" t="s">
        <v>2038</v>
      </c>
      <c r="K340" s="58" t="s">
        <v>362</v>
      </c>
      <c r="L340" s="54">
        <v>10787</v>
      </c>
      <c r="M340" s="25"/>
      <c r="N340" s="54" t="s">
        <v>300</v>
      </c>
      <c r="O340" s="98" t="s">
        <v>91</v>
      </c>
      <c r="P340" s="64" t="s">
        <v>87</v>
      </c>
      <c r="Q340" s="64" t="s">
        <v>148</v>
      </c>
      <c r="R340" s="25">
        <v>200001049993</v>
      </c>
      <c r="S340" s="66">
        <v>46137</v>
      </c>
      <c r="T340" s="66" t="str">
        <f t="shared" si="42"/>
        <v>DONE</v>
      </c>
      <c r="U340" s="66">
        <v>46140</v>
      </c>
      <c r="V340" s="25">
        <v>9200085037</v>
      </c>
      <c r="W340" s="25">
        <v>45438</v>
      </c>
      <c r="X340" s="69">
        <v>46149</v>
      </c>
      <c r="Y340" s="69" t="str">
        <f t="shared" si="65"/>
        <v>DONE</v>
      </c>
      <c r="Z340" s="25">
        <v>49483</v>
      </c>
      <c r="AA340" s="72">
        <v>46153</v>
      </c>
      <c r="AB340" s="25" t="str">
        <f t="shared" si="44"/>
        <v>DONE</v>
      </c>
      <c r="AC340" s="25"/>
      <c r="AD340" s="54" t="s">
        <v>2039</v>
      </c>
      <c r="AE340" s="76">
        <v>46153</v>
      </c>
      <c r="AF340" s="69" t="str">
        <f t="shared" si="45"/>
        <v>DONE</v>
      </c>
      <c r="AG340" s="76">
        <v>46155</v>
      </c>
      <c r="AH340" s="77"/>
      <c r="AI340" s="77" t="e">
        <f t="shared" ca="1" si="69"/>
        <v>#NAME?</v>
      </c>
      <c r="AJ340" s="80" t="str">
        <f t="array" ref="AJ340">IFERROR(INDEX('[1]Master Price'!$E:$E,MATCH(D340,'[1]Master Price'!$B:$B,0)),"0")</f>
        <v>0</v>
      </c>
      <c r="AK340" s="80">
        <f t="shared" si="47"/>
        <v>0</v>
      </c>
      <c r="AL340" s="82" t="str">
        <f t="shared" si="38"/>
        <v>0-day</v>
      </c>
      <c r="AM340" s="82" t="str">
        <f t="shared" si="48"/>
        <v>3-day</v>
      </c>
      <c r="AN340" s="82" t="str">
        <f t="shared" si="66"/>
        <v>0-day</v>
      </c>
      <c r="AO340" s="82" t="str">
        <f t="shared" si="67"/>
        <v>4-day</v>
      </c>
      <c r="AP340" s="82" t="str">
        <f t="shared" si="49"/>
        <v>0-day</v>
      </c>
      <c r="AQ340" s="82" t="str">
        <f t="shared" si="50"/>
        <v>0-day</v>
      </c>
      <c r="AR340" s="83"/>
      <c r="AS340" s="83">
        <f t="shared" si="51"/>
        <v>338</v>
      </c>
      <c r="AT340" s="88" t="str">
        <f t="shared" si="70"/>
        <v>GMIAMMIPT/2026/04/1416</v>
      </c>
      <c r="AU340" s="84" t="e">
        <f t="shared" ca="1" si="52"/>
        <v>#NAME?</v>
      </c>
      <c r="AV340" s="88" t="e">
        <f t="shared" ca="1" si="53"/>
        <v>#NAME?</v>
      </c>
      <c r="AW340" s="83" t="e">
        <f t="shared" ca="1" si="54"/>
        <v>#NAME?</v>
      </c>
      <c r="AX340" s="88" t="e">
        <f t="shared" ca="1" si="55"/>
        <v>#NAME?</v>
      </c>
      <c r="AY340" s="83">
        <f t="shared" si="56"/>
        <v>200001049993</v>
      </c>
      <c r="AZ340" s="22" t="e">
        <f t="shared" ca="1" si="57"/>
        <v>#NAME?</v>
      </c>
      <c r="BA340" s="88" t="e">
        <f t="shared" ca="1" si="58"/>
        <v>#NAME?</v>
      </c>
      <c r="BB340" s="88" t="e">
        <f t="shared" ca="1" si="59"/>
        <v>#NAME?</v>
      </c>
      <c r="BC340" s="91" t="e">
        <f t="shared" ca="1" si="60"/>
        <v>#NAME?</v>
      </c>
      <c r="BD340" s="91" t="e">
        <f t="shared" ca="1" si="61"/>
        <v>#NAME?</v>
      </c>
      <c r="BE340" s="88" t="e">
        <f t="shared" ca="1" si="62"/>
        <v>#NAME?</v>
      </c>
      <c r="BF340" s="22" t="e">
        <f t="shared" ca="1" si="63"/>
        <v>#NAME?</v>
      </c>
      <c r="BG340" s="22" t="e">
        <f t="shared" ca="1" si="64"/>
        <v>#NAME?</v>
      </c>
      <c r="BH340" s="22"/>
      <c r="BI340" s="22"/>
      <c r="BJ340" s="22"/>
      <c r="BK340" s="22"/>
      <c r="BL340" s="22"/>
      <c r="BM340" s="22"/>
      <c r="BN340" s="25"/>
      <c r="BO340" s="25"/>
    </row>
    <row r="341" spans="1:67" ht="13.5" customHeight="1" x14ac:dyDescent="0.35">
      <c r="A341" s="25">
        <f t="shared" si="40"/>
        <v>339</v>
      </c>
      <c r="B341" s="52">
        <v>46136</v>
      </c>
      <c r="C341" s="54" t="s">
        <v>2041</v>
      </c>
      <c r="D341" s="54" t="s">
        <v>1914</v>
      </c>
      <c r="E341" s="56" t="s">
        <v>1047</v>
      </c>
      <c r="F341" s="54">
        <v>1</v>
      </c>
      <c r="G341" s="54" t="s">
        <v>65</v>
      </c>
      <c r="H341" s="54" t="str">
        <f t="shared" si="41"/>
        <v>DONE</v>
      </c>
      <c r="I341" s="54" t="s">
        <v>145</v>
      </c>
      <c r="J341" s="58" t="s">
        <v>2042</v>
      </c>
      <c r="K341" s="58" t="s">
        <v>79</v>
      </c>
      <c r="L341" s="54">
        <v>37198</v>
      </c>
      <c r="M341" s="25"/>
      <c r="N341" s="54" t="s">
        <v>207</v>
      </c>
      <c r="O341" s="98" t="s">
        <v>91</v>
      </c>
      <c r="P341" s="64" t="s">
        <v>87</v>
      </c>
      <c r="Q341" s="64" t="s">
        <v>801</v>
      </c>
      <c r="R341" s="25">
        <v>200001049986</v>
      </c>
      <c r="S341" s="66">
        <v>46137</v>
      </c>
      <c r="T341" s="66" t="str">
        <f t="shared" si="42"/>
        <v>DONE</v>
      </c>
      <c r="U341" s="66">
        <v>46140</v>
      </c>
      <c r="V341" s="25">
        <v>9200085035</v>
      </c>
      <c r="W341" s="25">
        <v>45455</v>
      </c>
      <c r="X341" s="69">
        <v>46150</v>
      </c>
      <c r="Y341" s="69" t="str">
        <f t="shared" si="65"/>
        <v>DONE</v>
      </c>
      <c r="Z341" s="25">
        <v>49497</v>
      </c>
      <c r="AA341" s="72">
        <v>46153</v>
      </c>
      <c r="AB341" s="25" t="str">
        <f t="shared" si="44"/>
        <v>DONE</v>
      </c>
      <c r="AC341" s="25"/>
      <c r="AD341" s="54" t="s">
        <v>2043</v>
      </c>
      <c r="AE341" s="76">
        <v>46153</v>
      </c>
      <c r="AF341" s="69" t="str">
        <f t="shared" si="45"/>
        <v>DONE</v>
      </c>
      <c r="AG341" s="76">
        <v>46155</v>
      </c>
      <c r="AH341" s="77"/>
      <c r="AI341" s="77" t="e">
        <f t="shared" ca="1" si="69"/>
        <v>#NAME?</v>
      </c>
      <c r="AJ341" s="80" t="str">
        <f t="array" ref="AJ341">IFERROR(INDEX('[1]Master Price'!$E:$E,MATCH(D341,'[1]Master Price'!$B:$B,0)),"0")</f>
        <v>0</v>
      </c>
      <c r="AK341" s="80">
        <f t="shared" si="47"/>
        <v>0</v>
      </c>
      <c r="AL341" s="82" t="str">
        <f t="shared" si="38"/>
        <v>0-day</v>
      </c>
      <c r="AM341" s="82" t="str">
        <f t="shared" si="48"/>
        <v>3-day</v>
      </c>
      <c r="AN341" s="82" t="str">
        <f t="shared" si="66"/>
        <v>0-day</v>
      </c>
      <c r="AO341" s="82" t="str">
        <f t="shared" si="67"/>
        <v>3-day</v>
      </c>
      <c r="AP341" s="82" t="str">
        <f t="shared" si="49"/>
        <v>0-day</v>
      </c>
      <c r="AQ341" s="82" t="str">
        <f t="shared" si="50"/>
        <v>0-day</v>
      </c>
      <c r="AR341" s="83"/>
      <c r="AS341" s="83">
        <f t="shared" si="51"/>
        <v>339</v>
      </c>
      <c r="AT341" s="88" t="str">
        <f t="shared" si="70"/>
        <v>GMIAMMIPT/2026/04/1417</v>
      </c>
      <c r="AU341" s="84" t="e">
        <f t="shared" ca="1" si="52"/>
        <v>#NAME?</v>
      </c>
      <c r="AV341" s="88" t="e">
        <f t="shared" ca="1" si="53"/>
        <v>#NAME?</v>
      </c>
      <c r="AW341" s="83" t="e">
        <f t="shared" ca="1" si="54"/>
        <v>#NAME?</v>
      </c>
      <c r="AX341" s="88" t="e">
        <f t="shared" ca="1" si="55"/>
        <v>#NAME?</v>
      </c>
      <c r="AY341" s="83">
        <f t="shared" si="56"/>
        <v>200001049986</v>
      </c>
      <c r="AZ341" s="22" t="e">
        <f t="shared" ca="1" si="57"/>
        <v>#NAME?</v>
      </c>
      <c r="BA341" s="88" t="e">
        <f t="shared" ca="1" si="58"/>
        <v>#NAME?</v>
      </c>
      <c r="BB341" s="88" t="e">
        <f t="shared" ca="1" si="59"/>
        <v>#NAME?</v>
      </c>
      <c r="BC341" s="91" t="e">
        <f t="shared" ca="1" si="60"/>
        <v>#NAME?</v>
      </c>
      <c r="BD341" s="91" t="e">
        <f t="shared" ca="1" si="61"/>
        <v>#NAME?</v>
      </c>
      <c r="BE341" s="88" t="e">
        <f t="shared" ca="1" si="62"/>
        <v>#NAME?</v>
      </c>
      <c r="BF341" s="22" t="e">
        <f t="shared" ca="1" si="63"/>
        <v>#NAME?</v>
      </c>
      <c r="BG341" s="22" t="e">
        <f t="shared" ca="1" si="64"/>
        <v>#NAME?</v>
      </c>
      <c r="BH341" s="22"/>
      <c r="BI341" s="22"/>
      <c r="BJ341" s="22"/>
      <c r="BK341" s="22"/>
      <c r="BL341" s="22"/>
      <c r="BM341" s="22"/>
      <c r="BN341" s="25"/>
      <c r="BO341" s="25"/>
    </row>
    <row r="342" spans="1:67" ht="13.5" customHeight="1" x14ac:dyDescent="0.35">
      <c r="A342" s="25">
        <f t="shared" si="40"/>
        <v>340</v>
      </c>
      <c r="B342" s="52">
        <v>46136</v>
      </c>
      <c r="C342" s="54" t="s">
        <v>2041</v>
      </c>
      <c r="D342" s="54" t="s">
        <v>322</v>
      </c>
      <c r="E342" s="56" t="s">
        <v>323</v>
      </c>
      <c r="F342" s="54">
        <v>1</v>
      </c>
      <c r="G342" s="54" t="s">
        <v>65</v>
      </c>
      <c r="H342" s="54" t="str">
        <f t="shared" si="41"/>
        <v>DONE</v>
      </c>
      <c r="I342" s="54" t="s">
        <v>145</v>
      </c>
      <c r="J342" s="58" t="s">
        <v>2042</v>
      </c>
      <c r="K342" s="58" t="s">
        <v>79</v>
      </c>
      <c r="L342" s="54">
        <v>37198</v>
      </c>
      <c r="M342" s="25"/>
      <c r="N342" s="54" t="s">
        <v>207</v>
      </c>
      <c r="O342" s="98" t="s">
        <v>91</v>
      </c>
      <c r="P342" s="64" t="s">
        <v>87</v>
      </c>
      <c r="Q342" s="64" t="s">
        <v>801</v>
      </c>
      <c r="R342" s="25">
        <v>200001049986</v>
      </c>
      <c r="S342" s="66">
        <v>46137</v>
      </c>
      <c r="T342" s="66" t="str">
        <f t="shared" si="42"/>
        <v>DONE</v>
      </c>
      <c r="U342" s="66">
        <v>46140</v>
      </c>
      <c r="V342" s="25">
        <v>9200085035</v>
      </c>
      <c r="W342" s="25">
        <v>45455</v>
      </c>
      <c r="X342" s="69">
        <v>46150</v>
      </c>
      <c r="Y342" s="69" t="str">
        <f t="shared" si="65"/>
        <v>DONE</v>
      </c>
      <c r="Z342" s="25">
        <v>49497</v>
      </c>
      <c r="AA342" s="72">
        <v>46153</v>
      </c>
      <c r="AB342" s="25" t="str">
        <f t="shared" si="44"/>
        <v>DONE</v>
      </c>
      <c r="AC342" s="25"/>
      <c r="AD342" s="54" t="s">
        <v>2043</v>
      </c>
      <c r="AE342" s="76">
        <v>46153</v>
      </c>
      <c r="AF342" s="69" t="str">
        <f t="shared" si="45"/>
        <v>DONE</v>
      </c>
      <c r="AG342" s="76">
        <v>46155</v>
      </c>
      <c r="AH342" s="77"/>
      <c r="AI342" s="77" t="e">
        <f t="shared" ca="1" si="69"/>
        <v>#NAME?</v>
      </c>
      <c r="AJ342" s="80" t="str">
        <f t="array" ref="AJ342">IFERROR(INDEX('[1]Master Price'!$E:$E,MATCH(D342,'[1]Master Price'!$B:$B,0)),"0")</f>
        <v>0</v>
      </c>
      <c r="AK342" s="80">
        <f t="shared" si="47"/>
        <v>0</v>
      </c>
      <c r="AL342" s="82" t="str">
        <f t="shared" si="38"/>
        <v>0-day</v>
      </c>
      <c r="AM342" s="82" t="str">
        <f t="shared" si="48"/>
        <v>3-day</v>
      </c>
      <c r="AN342" s="82" t="str">
        <f t="shared" si="66"/>
        <v>0-day</v>
      </c>
      <c r="AO342" s="82" t="str">
        <f t="shared" si="67"/>
        <v>3-day</v>
      </c>
      <c r="AP342" s="82" t="str">
        <f t="shared" si="49"/>
        <v>0-day</v>
      </c>
      <c r="AQ342" s="82" t="str">
        <f t="shared" si="50"/>
        <v>0-day</v>
      </c>
      <c r="AR342" s="83"/>
      <c r="AS342" s="83">
        <f t="shared" si="51"/>
        <v>340</v>
      </c>
      <c r="AT342" s="88" t="str">
        <f t="shared" si="70"/>
        <v>GMIAMMIPT/2026/04/1417</v>
      </c>
      <c r="AU342" s="84" t="e">
        <f t="shared" ca="1" si="52"/>
        <v>#NAME?</v>
      </c>
      <c r="AV342" s="88" t="e">
        <f t="shared" ca="1" si="53"/>
        <v>#NAME?</v>
      </c>
      <c r="AW342" s="83" t="e">
        <f t="shared" ca="1" si="54"/>
        <v>#NAME?</v>
      </c>
      <c r="AX342" s="88" t="e">
        <f t="shared" ca="1" si="55"/>
        <v>#NAME?</v>
      </c>
      <c r="AY342" s="83">
        <f t="shared" si="56"/>
        <v>200001049986</v>
      </c>
      <c r="AZ342" s="22" t="e">
        <f t="shared" ca="1" si="57"/>
        <v>#NAME?</v>
      </c>
      <c r="BA342" s="88" t="e">
        <f t="shared" ca="1" si="58"/>
        <v>#NAME?</v>
      </c>
      <c r="BB342" s="88" t="e">
        <f t="shared" ca="1" si="59"/>
        <v>#NAME?</v>
      </c>
      <c r="BC342" s="91" t="e">
        <f t="shared" ca="1" si="60"/>
        <v>#NAME?</v>
      </c>
      <c r="BD342" s="91" t="e">
        <f t="shared" ca="1" si="61"/>
        <v>#NAME?</v>
      </c>
      <c r="BE342" s="88" t="e">
        <f t="shared" ca="1" si="62"/>
        <v>#NAME?</v>
      </c>
      <c r="BF342" s="22" t="e">
        <f t="shared" ca="1" si="63"/>
        <v>#NAME?</v>
      </c>
      <c r="BG342" s="22" t="e">
        <f t="shared" ca="1" si="64"/>
        <v>#NAME?</v>
      </c>
      <c r="BH342" s="22"/>
      <c r="BI342" s="22"/>
      <c r="BJ342" s="22"/>
      <c r="BK342" s="22"/>
      <c r="BL342" s="22"/>
      <c r="BM342" s="22"/>
      <c r="BN342" s="25"/>
      <c r="BO342" s="25"/>
    </row>
    <row r="343" spans="1:67" ht="13.5" customHeight="1" x14ac:dyDescent="0.35">
      <c r="A343" s="25">
        <f t="shared" si="40"/>
        <v>341</v>
      </c>
      <c r="B343" s="52">
        <v>46136</v>
      </c>
      <c r="C343" s="54" t="s">
        <v>2041</v>
      </c>
      <c r="D343" s="54" t="s">
        <v>153</v>
      </c>
      <c r="E343" s="56" t="s">
        <v>154</v>
      </c>
      <c r="F343" s="54">
        <v>1</v>
      </c>
      <c r="G343" s="54" t="s">
        <v>65</v>
      </c>
      <c r="H343" s="54" t="str">
        <f t="shared" si="41"/>
        <v>DONE</v>
      </c>
      <c r="I343" s="54" t="s">
        <v>145</v>
      </c>
      <c r="J343" s="58" t="s">
        <v>2042</v>
      </c>
      <c r="K343" s="58" t="s">
        <v>79</v>
      </c>
      <c r="L343" s="54">
        <v>37198</v>
      </c>
      <c r="M343" s="25"/>
      <c r="N343" s="54" t="s">
        <v>207</v>
      </c>
      <c r="O343" s="98" t="s">
        <v>91</v>
      </c>
      <c r="P343" s="64" t="s">
        <v>87</v>
      </c>
      <c r="Q343" s="64" t="s">
        <v>801</v>
      </c>
      <c r="R343" s="25">
        <v>200001049986</v>
      </c>
      <c r="S343" s="66">
        <v>46137</v>
      </c>
      <c r="T343" s="66" t="str">
        <f t="shared" si="42"/>
        <v>DONE</v>
      </c>
      <c r="U343" s="66">
        <v>46140</v>
      </c>
      <c r="V343" s="25">
        <v>9200085035</v>
      </c>
      <c r="W343" s="25">
        <v>45455</v>
      </c>
      <c r="X343" s="69">
        <v>46150</v>
      </c>
      <c r="Y343" s="69" t="str">
        <f t="shared" si="65"/>
        <v>DONE</v>
      </c>
      <c r="Z343" s="25">
        <v>49497</v>
      </c>
      <c r="AA343" s="72">
        <v>46153</v>
      </c>
      <c r="AB343" s="25" t="str">
        <f t="shared" si="44"/>
        <v>DONE</v>
      </c>
      <c r="AC343" s="25"/>
      <c r="AD343" s="54" t="s">
        <v>2043</v>
      </c>
      <c r="AE343" s="76">
        <v>46153</v>
      </c>
      <c r="AF343" s="69" t="str">
        <f t="shared" si="45"/>
        <v>DONE</v>
      </c>
      <c r="AG343" s="76">
        <v>46155</v>
      </c>
      <c r="AH343" s="77"/>
      <c r="AI343" s="77" t="e">
        <f t="shared" ca="1" si="69"/>
        <v>#NAME?</v>
      </c>
      <c r="AJ343" s="80" t="str">
        <f t="array" ref="AJ343">IFERROR(INDEX('[1]Master Price'!$E:$E,MATCH(D343,'[1]Master Price'!$B:$B,0)),"0")</f>
        <v>0</v>
      </c>
      <c r="AK343" s="80">
        <f t="shared" si="47"/>
        <v>0</v>
      </c>
      <c r="AL343" s="82" t="str">
        <f t="shared" si="38"/>
        <v>0-day</v>
      </c>
      <c r="AM343" s="82" t="str">
        <f t="shared" si="48"/>
        <v>3-day</v>
      </c>
      <c r="AN343" s="82" t="str">
        <f t="shared" si="66"/>
        <v>0-day</v>
      </c>
      <c r="AO343" s="82" t="str">
        <f t="shared" si="67"/>
        <v>3-day</v>
      </c>
      <c r="AP343" s="82" t="str">
        <f t="shared" si="49"/>
        <v>0-day</v>
      </c>
      <c r="AQ343" s="82" t="str">
        <f t="shared" si="50"/>
        <v>0-day</v>
      </c>
      <c r="AR343" s="83"/>
      <c r="AS343" s="83">
        <f t="shared" si="51"/>
        <v>341</v>
      </c>
      <c r="AT343" s="88" t="str">
        <f t="shared" si="70"/>
        <v>GMIAMMIPT/2026/04/1417</v>
      </c>
      <c r="AU343" s="84" t="e">
        <f t="shared" ca="1" si="52"/>
        <v>#NAME?</v>
      </c>
      <c r="AV343" s="88" t="e">
        <f t="shared" ca="1" si="53"/>
        <v>#NAME?</v>
      </c>
      <c r="AW343" s="83" t="e">
        <f t="shared" ca="1" si="54"/>
        <v>#NAME?</v>
      </c>
      <c r="AX343" s="88" t="e">
        <f t="shared" ca="1" si="55"/>
        <v>#NAME?</v>
      </c>
      <c r="AY343" s="83">
        <f t="shared" si="56"/>
        <v>200001049986</v>
      </c>
      <c r="AZ343" s="22" t="e">
        <f t="shared" ca="1" si="57"/>
        <v>#NAME?</v>
      </c>
      <c r="BA343" s="88" t="e">
        <f t="shared" ca="1" si="58"/>
        <v>#NAME?</v>
      </c>
      <c r="BB343" s="88" t="e">
        <f t="shared" ca="1" si="59"/>
        <v>#NAME?</v>
      </c>
      <c r="BC343" s="91" t="e">
        <f t="shared" ca="1" si="60"/>
        <v>#NAME?</v>
      </c>
      <c r="BD343" s="91" t="e">
        <f t="shared" ca="1" si="61"/>
        <v>#NAME?</v>
      </c>
      <c r="BE343" s="88" t="e">
        <f t="shared" ca="1" si="62"/>
        <v>#NAME?</v>
      </c>
      <c r="BF343" s="22" t="e">
        <f t="shared" ca="1" si="63"/>
        <v>#NAME?</v>
      </c>
      <c r="BG343" s="22" t="e">
        <f t="shared" ca="1" si="64"/>
        <v>#NAME?</v>
      </c>
      <c r="BH343" s="22"/>
      <c r="BI343" s="22"/>
      <c r="BJ343" s="22"/>
      <c r="BK343" s="22"/>
      <c r="BL343" s="22"/>
      <c r="BM343" s="22"/>
      <c r="BN343" s="25"/>
      <c r="BO343" s="25"/>
    </row>
    <row r="344" spans="1:67" ht="13.5" customHeight="1" x14ac:dyDescent="0.35">
      <c r="A344" s="25">
        <f t="shared" si="40"/>
        <v>342</v>
      </c>
      <c r="B344" s="52">
        <v>46137</v>
      </c>
      <c r="C344" s="54" t="s">
        <v>2045</v>
      </c>
      <c r="D344" s="54" t="s">
        <v>1333</v>
      </c>
      <c r="E344" s="56" t="s">
        <v>1334</v>
      </c>
      <c r="F344" s="54">
        <v>2</v>
      </c>
      <c r="G344" s="54" t="s">
        <v>65</v>
      </c>
      <c r="H344" s="54" t="str">
        <f t="shared" si="41"/>
        <v>DONE</v>
      </c>
      <c r="I344" s="54" t="s">
        <v>1185</v>
      </c>
      <c r="J344" s="58" t="s">
        <v>1879</v>
      </c>
      <c r="K344" s="58" t="s">
        <v>167</v>
      </c>
      <c r="L344" s="54"/>
      <c r="M344" s="25"/>
      <c r="N344" s="54" t="s">
        <v>2046</v>
      </c>
      <c r="O344" s="98" t="s">
        <v>91</v>
      </c>
      <c r="P344" s="64" t="s">
        <v>87</v>
      </c>
      <c r="Q344" s="64" t="s">
        <v>2047</v>
      </c>
      <c r="R344" s="25">
        <v>200001049985</v>
      </c>
      <c r="S344" s="66">
        <v>46137</v>
      </c>
      <c r="T344" s="66" t="str">
        <f t="shared" si="42"/>
        <v>DONE</v>
      </c>
      <c r="U344" s="66">
        <v>46140</v>
      </c>
      <c r="V344" s="25">
        <v>9200085040</v>
      </c>
      <c r="W344" s="25">
        <v>45439</v>
      </c>
      <c r="X344" s="69">
        <v>46149</v>
      </c>
      <c r="Y344" s="69" t="str">
        <f t="shared" si="65"/>
        <v>DONE</v>
      </c>
      <c r="Z344" s="25">
        <v>49484</v>
      </c>
      <c r="AA344" s="72">
        <v>46153</v>
      </c>
      <c r="AB344" s="25" t="str">
        <f t="shared" si="44"/>
        <v>DONE</v>
      </c>
      <c r="AC344" s="25"/>
      <c r="AD344" s="54" t="s">
        <v>2048</v>
      </c>
      <c r="AE344" s="76">
        <v>46153</v>
      </c>
      <c r="AF344" s="69" t="str">
        <f t="shared" si="45"/>
        <v>DONE</v>
      </c>
      <c r="AG344" s="76">
        <v>46155</v>
      </c>
      <c r="AH344" s="77"/>
      <c r="AI344" s="77" t="e">
        <f t="shared" ca="1" si="69"/>
        <v>#NAME?</v>
      </c>
      <c r="AJ344" s="80" t="str">
        <f t="array" ref="AJ344">IFERROR(INDEX('[1]Master Price'!$E:$E,MATCH(D344,'[1]Master Price'!$B:$B,0)),"0")</f>
        <v>0</v>
      </c>
      <c r="AK344" s="80">
        <f t="shared" si="47"/>
        <v>0</v>
      </c>
      <c r="AL344" s="82" t="str">
        <f t="shared" si="38"/>
        <v>0-day</v>
      </c>
      <c r="AM344" s="82" t="str">
        <f t="shared" si="48"/>
        <v>3-day</v>
      </c>
      <c r="AN344" s="82" t="str">
        <f t="shared" si="66"/>
        <v>0-day</v>
      </c>
      <c r="AO344" s="82" t="str">
        <f t="shared" si="67"/>
        <v>4-day</v>
      </c>
      <c r="AP344" s="82" t="str">
        <f t="shared" si="49"/>
        <v>0-day</v>
      </c>
      <c r="AQ344" s="82" t="str">
        <f t="shared" si="50"/>
        <v>0-day</v>
      </c>
      <c r="AR344" s="83"/>
      <c r="AS344" s="83">
        <f t="shared" si="51"/>
        <v>342</v>
      </c>
      <c r="AT344" s="88" t="str">
        <f t="shared" si="70"/>
        <v>GMIAMMIPT/2026/04/1418</v>
      </c>
      <c r="AU344" s="84" t="e">
        <f t="shared" ca="1" si="52"/>
        <v>#NAME?</v>
      </c>
      <c r="AV344" s="88" t="e">
        <f t="shared" ca="1" si="53"/>
        <v>#NAME?</v>
      </c>
      <c r="AW344" s="83" t="e">
        <f t="shared" ca="1" si="54"/>
        <v>#NAME?</v>
      </c>
      <c r="AX344" s="88" t="e">
        <f t="shared" ca="1" si="55"/>
        <v>#NAME?</v>
      </c>
      <c r="AY344" s="83">
        <f t="shared" si="56"/>
        <v>200001049985</v>
      </c>
      <c r="AZ344" s="22" t="e">
        <f t="shared" ca="1" si="57"/>
        <v>#NAME?</v>
      </c>
      <c r="BA344" s="88" t="e">
        <f t="shared" ca="1" si="58"/>
        <v>#NAME?</v>
      </c>
      <c r="BB344" s="88" t="e">
        <f t="shared" ca="1" si="59"/>
        <v>#NAME?</v>
      </c>
      <c r="BC344" s="91" t="e">
        <f t="shared" ca="1" si="60"/>
        <v>#NAME?</v>
      </c>
      <c r="BD344" s="91" t="e">
        <f t="shared" ca="1" si="61"/>
        <v>#NAME?</v>
      </c>
      <c r="BE344" s="88" t="e">
        <f t="shared" ca="1" si="62"/>
        <v>#NAME?</v>
      </c>
      <c r="BF344" s="22" t="e">
        <f t="shared" ca="1" si="63"/>
        <v>#NAME?</v>
      </c>
      <c r="BG344" s="22" t="e">
        <f t="shared" ca="1" si="64"/>
        <v>#NAME?</v>
      </c>
      <c r="BH344" s="22"/>
      <c r="BI344" s="22"/>
      <c r="BJ344" s="22"/>
      <c r="BK344" s="22"/>
      <c r="BL344" s="22"/>
      <c r="BM344" s="22"/>
      <c r="BN344" s="25"/>
      <c r="BO344" s="25"/>
    </row>
    <row r="345" spans="1:67" ht="13.5" customHeight="1" x14ac:dyDescent="0.35">
      <c r="A345" s="25">
        <f t="shared" si="40"/>
        <v>343</v>
      </c>
      <c r="B345" s="52">
        <v>46137</v>
      </c>
      <c r="C345" s="54" t="s">
        <v>2049</v>
      </c>
      <c r="D345" s="54" t="s">
        <v>1656</v>
      </c>
      <c r="E345" s="56" t="s">
        <v>1657</v>
      </c>
      <c r="F345" s="54">
        <v>2</v>
      </c>
      <c r="G345" s="54" t="s">
        <v>65</v>
      </c>
      <c r="H345" s="54" t="str">
        <f t="shared" si="41"/>
        <v>DONE</v>
      </c>
      <c r="I345" s="54" t="s">
        <v>1808</v>
      </c>
      <c r="J345" s="58" t="s">
        <v>2042</v>
      </c>
      <c r="K345" s="58" t="s">
        <v>79</v>
      </c>
      <c r="L345" s="54"/>
      <c r="M345" s="25"/>
      <c r="N345" s="54" t="s">
        <v>1613</v>
      </c>
      <c r="O345" s="98" t="s">
        <v>91</v>
      </c>
      <c r="P345" s="64" t="s">
        <v>87</v>
      </c>
      <c r="Q345" s="64" t="s">
        <v>1596</v>
      </c>
      <c r="R345" s="25">
        <v>200001048888</v>
      </c>
      <c r="S345" s="66">
        <v>46137</v>
      </c>
      <c r="T345" s="66" t="str">
        <f t="shared" si="42"/>
        <v>DONE</v>
      </c>
      <c r="U345" s="66">
        <v>46140</v>
      </c>
      <c r="V345" s="25">
        <v>9200085030</v>
      </c>
      <c r="W345" s="25">
        <v>45435</v>
      </c>
      <c r="X345" s="69">
        <v>46149</v>
      </c>
      <c r="Y345" s="69" t="str">
        <f t="shared" si="65"/>
        <v>DONE</v>
      </c>
      <c r="Z345" s="25">
        <v>49480</v>
      </c>
      <c r="AA345" s="72">
        <v>46153</v>
      </c>
      <c r="AB345" s="25" t="str">
        <f t="shared" si="44"/>
        <v>DONE</v>
      </c>
      <c r="AC345" s="25"/>
      <c r="AD345" s="54" t="s">
        <v>2050</v>
      </c>
      <c r="AE345" s="76">
        <v>46153</v>
      </c>
      <c r="AF345" s="69" t="str">
        <f t="shared" si="45"/>
        <v>DONE</v>
      </c>
      <c r="AG345" s="76">
        <v>46155</v>
      </c>
      <c r="AH345" s="77"/>
      <c r="AI345" s="77" t="e">
        <f t="shared" ca="1" si="69"/>
        <v>#NAME?</v>
      </c>
      <c r="AJ345" s="80" t="str">
        <f t="array" ref="AJ345">IFERROR(INDEX('[1]Master Price'!$E:$E,MATCH(D345,'[1]Master Price'!$B:$B,0)),"0")</f>
        <v>0</v>
      </c>
      <c r="AK345" s="80">
        <f t="shared" si="47"/>
        <v>0</v>
      </c>
      <c r="AL345" s="82" t="str">
        <f t="shared" si="38"/>
        <v>0-day</v>
      </c>
      <c r="AM345" s="82" t="str">
        <f t="shared" si="48"/>
        <v>3-day</v>
      </c>
      <c r="AN345" s="82" t="str">
        <f t="shared" si="66"/>
        <v>0-day</v>
      </c>
      <c r="AO345" s="82" t="str">
        <f t="shared" si="67"/>
        <v>4-day</v>
      </c>
      <c r="AP345" s="82" t="str">
        <f t="shared" si="49"/>
        <v>0-day</v>
      </c>
      <c r="AQ345" s="82" t="str">
        <f t="shared" si="50"/>
        <v>0-day</v>
      </c>
      <c r="AR345" s="83"/>
      <c r="AS345" s="83">
        <f t="shared" si="51"/>
        <v>343</v>
      </c>
      <c r="AT345" s="88" t="str">
        <f t="shared" si="70"/>
        <v>GMIAMMIPT/2026/04/1419</v>
      </c>
      <c r="AU345" s="84" t="e">
        <f t="shared" ca="1" si="52"/>
        <v>#NAME?</v>
      </c>
      <c r="AV345" s="88" t="e">
        <f t="shared" ca="1" si="53"/>
        <v>#NAME?</v>
      </c>
      <c r="AW345" s="83" t="e">
        <f t="shared" ca="1" si="54"/>
        <v>#NAME?</v>
      </c>
      <c r="AX345" s="88" t="e">
        <f t="shared" ca="1" si="55"/>
        <v>#NAME?</v>
      </c>
      <c r="AY345" s="83">
        <f t="shared" si="56"/>
        <v>200001048888</v>
      </c>
      <c r="AZ345" s="22" t="e">
        <f t="shared" ca="1" si="57"/>
        <v>#NAME?</v>
      </c>
      <c r="BA345" s="88" t="e">
        <f t="shared" ca="1" si="58"/>
        <v>#NAME?</v>
      </c>
      <c r="BB345" s="88" t="e">
        <f t="shared" ca="1" si="59"/>
        <v>#NAME?</v>
      </c>
      <c r="BC345" s="91" t="e">
        <f t="shared" ca="1" si="60"/>
        <v>#NAME?</v>
      </c>
      <c r="BD345" s="91" t="e">
        <f t="shared" ca="1" si="61"/>
        <v>#NAME?</v>
      </c>
      <c r="BE345" s="88" t="e">
        <f t="shared" ca="1" si="62"/>
        <v>#NAME?</v>
      </c>
      <c r="BF345" s="22" t="e">
        <f t="shared" ca="1" si="63"/>
        <v>#NAME?</v>
      </c>
      <c r="BG345" s="22" t="e">
        <f t="shared" ca="1" si="64"/>
        <v>#NAME?</v>
      </c>
      <c r="BH345" s="22"/>
      <c r="BI345" s="22"/>
      <c r="BJ345" s="22"/>
      <c r="BK345" s="22"/>
      <c r="BL345" s="22"/>
      <c r="BM345" s="22"/>
      <c r="BN345" s="25"/>
      <c r="BO345" s="25"/>
    </row>
    <row r="346" spans="1:67" ht="13.5" customHeight="1" x14ac:dyDescent="0.35">
      <c r="A346" s="25">
        <f t="shared" si="40"/>
        <v>344</v>
      </c>
      <c r="B346" s="52">
        <v>46138</v>
      </c>
      <c r="C346" s="54" t="s">
        <v>2051</v>
      </c>
      <c r="D346" s="54" t="s">
        <v>899</v>
      </c>
      <c r="E346" s="56" t="s">
        <v>900</v>
      </c>
      <c r="F346" s="54">
        <v>2</v>
      </c>
      <c r="G346" s="54" t="s">
        <v>65</v>
      </c>
      <c r="H346" s="54" t="str">
        <f t="shared" si="41"/>
        <v>DONE</v>
      </c>
      <c r="I346" s="54" t="s">
        <v>246</v>
      </c>
      <c r="J346" s="58" t="s">
        <v>1879</v>
      </c>
      <c r="K346" s="58" t="s">
        <v>79</v>
      </c>
      <c r="L346" s="54"/>
      <c r="M346" s="25"/>
      <c r="N346" s="54" t="s">
        <v>161</v>
      </c>
      <c r="O346" s="98" t="s">
        <v>91</v>
      </c>
      <c r="P346" s="64" t="s">
        <v>87</v>
      </c>
      <c r="Q346" s="64" t="s">
        <v>183</v>
      </c>
      <c r="R346" s="25">
        <v>200001049984</v>
      </c>
      <c r="S346" s="66">
        <v>46137</v>
      </c>
      <c r="T346" s="66" t="str">
        <f t="shared" si="42"/>
        <v>DONE</v>
      </c>
      <c r="U346" s="66">
        <v>46140</v>
      </c>
      <c r="V346" s="25">
        <v>9200085034</v>
      </c>
      <c r="W346" s="25">
        <v>45454</v>
      </c>
      <c r="X346" s="69">
        <v>46150</v>
      </c>
      <c r="Y346" s="69" t="str">
        <f t="shared" si="65"/>
        <v>DONE</v>
      </c>
      <c r="Z346" s="25">
        <v>49496</v>
      </c>
      <c r="AA346" s="72">
        <v>46153</v>
      </c>
      <c r="AB346" s="25" t="str">
        <f t="shared" si="44"/>
        <v>DONE</v>
      </c>
      <c r="AC346" s="25"/>
      <c r="AD346" s="54" t="s">
        <v>2052</v>
      </c>
      <c r="AE346" s="76">
        <v>46153</v>
      </c>
      <c r="AF346" s="69" t="str">
        <f t="shared" si="45"/>
        <v>DONE</v>
      </c>
      <c r="AG346" s="76">
        <v>46155</v>
      </c>
      <c r="AH346" s="77"/>
      <c r="AI346" s="77" t="e">
        <f t="shared" ca="1" si="69"/>
        <v>#NAME?</v>
      </c>
      <c r="AJ346" s="80" t="str">
        <f t="array" ref="AJ346">IFERROR(INDEX('[1]Master Price'!$E:$E,MATCH(D346,'[1]Master Price'!$B:$B,0)),"0")</f>
        <v>0</v>
      </c>
      <c r="AK346" s="80">
        <f t="shared" si="47"/>
        <v>0</v>
      </c>
      <c r="AL346" s="82" t="str">
        <f t="shared" si="38"/>
        <v>0-day</v>
      </c>
      <c r="AM346" s="82" t="str">
        <f t="shared" si="48"/>
        <v>3-day</v>
      </c>
      <c r="AN346" s="82" t="str">
        <f t="shared" si="66"/>
        <v>0-day</v>
      </c>
      <c r="AO346" s="82" t="str">
        <f t="shared" si="67"/>
        <v>3-day</v>
      </c>
      <c r="AP346" s="82" t="str">
        <f t="shared" si="49"/>
        <v>0-day</v>
      </c>
      <c r="AQ346" s="82" t="str">
        <f t="shared" si="50"/>
        <v>0-day</v>
      </c>
      <c r="AR346" s="83"/>
      <c r="AS346" s="83">
        <f t="shared" si="51"/>
        <v>344</v>
      </c>
      <c r="AT346" s="88" t="str">
        <f t="shared" si="70"/>
        <v>GMIAMMIPT/2026/04/1420</v>
      </c>
      <c r="AU346" s="84" t="e">
        <f t="shared" ca="1" si="52"/>
        <v>#NAME?</v>
      </c>
      <c r="AV346" s="88" t="e">
        <f t="shared" ca="1" si="53"/>
        <v>#NAME?</v>
      </c>
      <c r="AW346" s="83" t="e">
        <f t="shared" ca="1" si="54"/>
        <v>#NAME?</v>
      </c>
      <c r="AX346" s="88" t="e">
        <f t="shared" ca="1" si="55"/>
        <v>#NAME?</v>
      </c>
      <c r="AY346" s="83">
        <f t="shared" si="56"/>
        <v>200001049984</v>
      </c>
      <c r="AZ346" s="22" t="e">
        <f t="shared" ca="1" si="57"/>
        <v>#NAME?</v>
      </c>
      <c r="BA346" s="88" t="e">
        <f t="shared" ca="1" si="58"/>
        <v>#NAME?</v>
      </c>
      <c r="BB346" s="88" t="e">
        <f t="shared" ca="1" si="59"/>
        <v>#NAME?</v>
      </c>
      <c r="BC346" s="91" t="e">
        <f t="shared" ca="1" si="60"/>
        <v>#NAME?</v>
      </c>
      <c r="BD346" s="91" t="e">
        <f t="shared" ca="1" si="61"/>
        <v>#NAME?</v>
      </c>
      <c r="BE346" s="88" t="e">
        <f t="shared" ca="1" si="62"/>
        <v>#NAME?</v>
      </c>
      <c r="BF346" s="22" t="e">
        <f t="shared" ca="1" si="63"/>
        <v>#NAME?</v>
      </c>
      <c r="BG346" s="22" t="e">
        <f t="shared" ca="1" si="64"/>
        <v>#NAME?</v>
      </c>
      <c r="BH346" s="22"/>
      <c r="BI346" s="22"/>
      <c r="BJ346" s="22"/>
      <c r="BK346" s="22"/>
      <c r="BL346" s="22"/>
      <c r="BM346" s="22"/>
      <c r="BN346" s="25"/>
      <c r="BO346" s="25"/>
    </row>
    <row r="347" spans="1:67" ht="13.5" customHeight="1" x14ac:dyDescent="0.35">
      <c r="A347" s="25">
        <f t="shared" si="40"/>
        <v>345</v>
      </c>
      <c r="B347" s="135">
        <v>46138</v>
      </c>
      <c r="C347" s="54" t="s">
        <v>2051</v>
      </c>
      <c r="D347" s="54" t="s">
        <v>1335</v>
      </c>
      <c r="E347" s="56" t="s">
        <v>1336</v>
      </c>
      <c r="F347" s="54">
        <v>3</v>
      </c>
      <c r="G347" s="54" t="s">
        <v>65</v>
      </c>
      <c r="H347" s="54" t="str">
        <f t="shared" si="41"/>
        <v>DONE</v>
      </c>
      <c r="I347" s="54" t="s">
        <v>246</v>
      </c>
      <c r="J347" s="58" t="s">
        <v>1879</v>
      </c>
      <c r="K347" s="58" t="s">
        <v>79</v>
      </c>
      <c r="L347" s="54"/>
      <c r="M347" s="25"/>
      <c r="N347" s="54" t="s">
        <v>161</v>
      </c>
      <c r="O347" s="98" t="s">
        <v>91</v>
      </c>
      <c r="P347" s="64" t="s">
        <v>87</v>
      </c>
      <c r="Q347" s="64" t="s">
        <v>183</v>
      </c>
      <c r="R347" s="25">
        <v>200001049984</v>
      </c>
      <c r="S347" s="66">
        <v>46137</v>
      </c>
      <c r="T347" s="66" t="str">
        <f t="shared" si="42"/>
        <v>DONE</v>
      </c>
      <c r="U347" s="66">
        <v>46140</v>
      </c>
      <c r="V347" s="25">
        <v>9200085034</v>
      </c>
      <c r="W347" s="25">
        <v>45454</v>
      </c>
      <c r="X347" s="69">
        <v>46150</v>
      </c>
      <c r="Y347" s="69" t="str">
        <f t="shared" si="65"/>
        <v>DONE</v>
      </c>
      <c r="Z347" s="25">
        <v>49496</v>
      </c>
      <c r="AA347" s="72">
        <v>46153</v>
      </c>
      <c r="AB347" s="25" t="str">
        <f t="shared" si="44"/>
        <v>DONE</v>
      </c>
      <c r="AC347" s="25"/>
      <c r="AD347" s="54" t="s">
        <v>2052</v>
      </c>
      <c r="AE347" s="76">
        <v>46153</v>
      </c>
      <c r="AF347" s="69" t="str">
        <f t="shared" si="45"/>
        <v>DONE</v>
      </c>
      <c r="AG347" s="76">
        <v>46155</v>
      </c>
      <c r="AH347" s="77"/>
      <c r="AI347" s="77" t="e">
        <f t="shared" ca="1" si="69"/>
        <v>#NAME?</v>
      </c>
      <c r="AJ347" s="80" t="str">
        <f t="array" ref="AJ347">IFERROR(INDEX('[1]Master Price'!$E:$E,MATCH(D347,'[1]Master Price'!$B:$B,0)),"0")</f>
        <v>0</v>
      </c>
      <c r="AK347" s="80">
        <f t="shared" si="47"/>
        <v>0</v>
      </c>
      <c r="AL347" s="82" t="str">
        <f t="shared" si="38"/>
        <v>0-day</v>
      </c>
      <c r="AM347" s="82" t="str">
        <f t="shared" si="48"/>
        <v>3-day</v>
      </c>
      <c r="AN347" s="82" t="str">
        <f t="shared" si="66"/>
        <v>0-day</v>
      </c>
      <c r="AO347" s="82" t="str">
        <f t="shared" si="67"/>
        <v>3-day</v>
      </c>
      <c r="AP347" s="82" t="str">
        <f t="shared" si="49"/>
        <v>0-day</v>
      </c>
      <c r="AQ347" s="82" t="str">
        <f t="shared" si="50"/>
        <v>0-day</v>
      </c>
      <c r="AR347" s="83"/>
      <c r="AS347" s="83">
        <f t="shared" si="51"/>
        <v>345</v>
      </c>
      <c r="AT347" s="88" t="str">
        <f t="shared" si="70"/>
        <v>GMIAMMIPT/2026/04/1420</v>
      </c>
      <c r="AU347" s="84" t="e">
        <f t="shared" ca="1" si="52"/>
        <v>#NAME?</v>
      </c>
      <c r="AV347" s="88" t="e">
        <f t="shared" ca="1" si="53"/>
        <v>#NAME?</v>
      </c>
      <c r="AW347" s="83" t="e">
        <f t="shared" ca="1" si="54"/>
        <v>#NAME?</v>
      </c>
      <c r="AX347" s="88" t="e">
        <f t="shared" ca="1" si="55"/>
        <v>#NAME?</v>
      </c>
      <c r="AY347" s="83">
        <f t="shared" si="56"/>
        <v>200001049984</v>
      </c>
      <c r="AZ347" s="22" t="e">
        <f t="shared" ca="1" si="57"/>
        <v>#NAME?</v>
      </c>
      <c r="BA347" s="88" t="e">
        <f t="shared" ca="1" si="58"/>
        <v>#NAME?</v>
      </c>
      <c r="BB347" s="88" t="e">
        <f t="shared" ca="1" si="59"/>
        <v>#NAME?</v>
      </c>
      <c r="BC347" s="91" t="e">
        <f t="shared" ca="1" si="60"/>
        <v>#NAME?</v>
      </c>
      <c r="BD347" s="91" t="e">
        <f t="shared" ca="1" si="61"/>
        <v>#NAME?</v>
      </c>
      <c r="BE347" s="88" t="e">
        <f t="shared" ca="1" si="62"/>
        <v>#NAME?</v>
      </c>
      <c r="BF347" s="22" t="e">
        <f t="shared" ca="1" si="63"/>
        <v>#NAME?</v>
      </c>
      <c r="BG347" s="22" t="e">
        <f t="shared" ca="1" si="64"/>
        <v>#NAME?</v>
      </c>
      <c r="BH347" s="22"/>
      <c r="BI347" s="22"/>
      <c r="BJ347" s="22"/>
      <c r="BK347" s="22"/>
      <c r="BL347" s="22"/>
      <c r="BM347" s="22"/>
      <c r="BN347" s="25"/>
      <c r="BO347" s="25"/>
    </row>
    <row r="348" spans="1:67" ht="13.5" customHeight="1" x14ac:dyDescent="0.35">
      <c r="A348" s="25">
        <f t="shared" si="40"/>
        <v>346</v>
      </c>
      <c r="B348" s="135">
        <v>46138</v>
      </c>
      <c r="C348" s="54" t="s">
        <v>2051</v>
      </c>
      <c r="D348" s="54" t="s">
        <v>1004</v>
      </c>
      <c r="E348" s="56" t="s">
        <v>1005</v>
      </c>
      <c r="F348" s="54">
        <v>2</v>
      </c>
      <c r="G348" s="54" t="s">
        <v>65</v>
      </c>
      <c r="H348" s="54" t="str">
        <f t="shared" si="41"/>
        <v>DONE</v>
      </c>
      <c r="I348" s="54" t="s">
        <v>246</v>
      </c>
      <c r="J348" s="58" t="s">
        <v>1879</v>
      </c>
      <c r="K348" s="58" t="s">
        <v>79</v>
      </c>
      <c r="L348" s="54"/>
      <c r="M348" s="25"/>
      <c r="N348" s="54" t="s">
        <v>161</v>
      </c>
      <c r="O348" s="98" t="s">
        <v>91</v>
      </c>
      <c r="P348" s="64" t="s">
        <v>87</v>
      </c>
      <c r="Q348" s="64" t="s">
        <v>183</v>
      </c>
      <c r="R348" s="25">
        <v>200001049984</v>
      </c>
      <c r="S348" s="66">
        <v>46137</v>
      </c>
      <c r="T348" s="66" t="str">
        <f t="shared" si="42"/>
        <v>DONE</v>
      </c>
      <c r="U348" s="66">
        <v>46140</v>
      </c>
      <c r="V348" s="25">
        <v>9200085034</v>
      </c>
      <c r="W348" s="25">
        <v>45454</v>
      </c>
      <c r="X348" s="69">
        <v>46150</v>
      </c>
      <c r="Y348" s="69" t="str">
        <f t="shared" si="65"/>
        <v>DONE</v>
      </c>
      <c r="Z348" s="25">
        <v>49496</v>
      </c>
      <c r="AA348" s="72">
        <v>46153</v>
      </c>
      <c r="AB348" s="25" t="str">
        <f t="shared" si="44"/>
        <v>DONE</v>
      </c>
      <c r="AC348" s="25"/>
      <c r="AD348" s="54" t="s">
        <v>2052</v>
      </c>
      <c r="AE348" s="76">
        <v>46153</v>
      </c>
      <c r="AF348" s="69" t="str">
        <f t="shared" si="45"/>
        <v>DONE</v>
      </c>
      <c r="AG348" s="76">
        <v>46155</v>
      </c>
      <c r="AH348" s="77"/>
      <c r="AI348" s="77" t="e">
        <f t="shared" ca="1" si="69"/>
        <v>#NAME?</v>
      </c>
      <c r="AJ348" s="80" t="str">
        <f t="array" ref="AJ348">IFERROR(INDEX('[1]Master Price'!$E:$E,MATCH(D348,'[1]Master Price'!$B:$B,0)),"0")</f>
        <v>0</v>
      </c>
      <c r="AK348" s="80">
        <f t="shared" si="47"/>
        <v>0</v>
      </c>
      <c r="AL348" s="82" t="str">
        <f t="shared" si="38"/>
        <v>0-day</v>
      </c>
      <c r="AM348" s="82" t="str">
        <f t="shared" si="48"/>
        <v>3-day</v>
      </c>
      <c r="AN348" s="82" t="str">
        <f t="shared" si="66"/>
        <v>0-day</v>
      </c>
      <c r="AO348" s="82" t="str">
        <f t="shared" si="67"/>
        <v>3-day</v>
      </c>
      <c r="AP348" s="82" t="str">
        <f t="shared" si="49"/>
        <v>0-day</v>
      </c>
      <c r="AQ348" s="82" t="str">
        <f t="shared" si="50"/>
        <v>0-day</v>
      </c>
      <c r="AR348" s="83"/>
      <c r="AS348" s="83">
        <f t="shared" si="51"/>
        <v>346</v>
      </c>
      <c r="AT348" s="88" t="str">
        <f t="shared" si="70"/>
        <v>GMIAMMIPT/2026/04/1420</v>
      </c>
      <c r="AU348" s="84" t="e">
        <f t="shared" ca="1" si="52"/>
        <v>#NAME?</v>
      </c>
      <c r="AV348" s="88" t="e">
        <f t="shared" ca="1" si="53"/>
        <v>#NAME?</v>
      </c>
      <c r="AW348" s="83" t="e">
        <f t="shared" ca="1" si="54"/>
        <v>#NAME?</v>
      </c>
      <c r="AX348" s="88" t="e">
        <f t="shared" ca="1" si="55"/>
        <v>#NAME?</v>
      </c>
      <c r="AY348" s="83">
        <f t="shared" si="56"/>
        <v>200001049984</v>
      </c>
      <c r="AZ348" s="22" t="e">
        <f t="shared" ca="1" si="57"/>
        <v>#NAME?</v>
      </c>
      <c r="BA348" s="88" t="e">
        <f t="shared" ca="1" si="58"/>
        <v>#NAME?</v>
      </c>
      <c r="BB348" s="88" t="e">
        <f t="shared" ca="1" si="59"/>
        <v>#NAME?</v>
      </c>
      <c r="BC348" s="91" t="e">
        <f t="shared" ca="1" si="60"/>
        <v>#NAME?</v>
      </c>
      <c r="BD348" s="91" t="e">
        <f t="shared" ca="1" si="61"/>
        <v>#NAME?</v>
      </c>
      <c r="BE348" s="88" t="e">
        <f t="shared" ca="1" si="62"/>
        <v>#NAME?</v>
      </c>
      <c r="BF348" s="22" t="e">
        <f t="shared" ca="1" si="63"/>
        <v>#NAME?</v>
      </c>
      <c r="BG348" s="22" t="e">
        <f t="shared" ca="1" si="64"/>
        <v>#NAME?</v>
      </c>
      <c r="BH348" s="22"/>
      <c r="BI348" s="22"/>
      <c r="BJ348" s="22"/>
      <c r="BK348" s="22"/>
      <c r="BL348" s="22"/>
      <c r="BM348" s="22"/>
      <c r="BN348" s="25"/>
      <c r="BO348" s="25"/>
    </row>
    <row r="349" spans="1:67" ht="13.5" customHeight="1" x14ac:dyDescent="0.35">
      <c r="A349" s="25">
        <f t="shared" si="40"/>
        <v>347</v>
      </c>
      <c r="B349" s="135">
        <v>46138</v>
      </c>
      <c r="C349" s="54" t="s">
        <v>2058</v>
      </c>
      <c r="D349" s="54" t="s">
        <v>1335</v>
      </c>
      <c r="E349" s="56" t="s">
        <v>1336</v>
      </c>
      <c r="F349" s="54">
        <v>2</v>
      </c>
      <c r="G349" s="54" t="s">
        <v>65</v>
      </c>
      <c r="H349" s="54" t="str">
        <f t="shared" si="41"/>
        <v>DONE</v>
      </c>
      <c r="I349" s="54" t="s">
        <v>1558</v>
      </c>
      <c r="J349" s="58" t="s">
        <v>2059</v>
      </c>
      <c r="K349" s="58" t="s">
        <v>79</v>
      </c>
      <c r="L349" s="54"/>
      <c r="M349" s="25"/>
      <c r="N349" s="54" t="s">
        <v>2060</v>
      </c>
      <c r="O349" s="96" t="s">
        <v>85</v>
      </c>
      <c r="P349" s="64" t="s">
        <v>87</v>
      </c>
      <c r="Q349" s="64" t="s">
        <v>326</v>
      </c>
      <c r="R349" s="25">
        <v>200001051361</v>
      </c>
      <c r="S349" s="66">
        <v>46144</v>
      </c>
      <c r="T349" s="66" t="str">
        <f t="shared" si="42"/>
        <v>DONE</v>
      </c>
      <c r="U349" s="66">
        <v>46145</v>
      </c>
      <c r="V349" s="25">
        <v>9200085747</v>
      </c>
      <c r="W349" s="25">
        <v>45458</v>
      </c>
      <c r="X349" s="69">
        <v>46150</v>
      </c>
      <c r="Y349" s="69" t="str">
        <f t="shared" si="65"/>
        <v>DONE</v>
      </c>
      <c r="Z349" s="25">
        <v>49500</v>
      </c>
      <c r="AA349" s="72">
        <v>46153</v>
      </c>
      <c r="AB349" s="25" t="str">
        <f t="shared" si="44"/>
        <v>DONE</v>
      </c>
      <c r="AC349" s="25"/>
      <c r="AD349" s="54" t="s">
        <v>2061</v>
      </c>
      <c r="AE349" s="76">
        <v>46153</v>
      </c>
      <c r="AF349" s="69" t="str">
        <f t="shared" si="45"/>
        <v>DONE</v>
      </c>
      <c r="AG349" s="76">
        <v>46155</v>
      </c>
      <c r="AH349" s="77"/>
      <c r="AI349" s="77" t="e">
        <f t="shared" ca="1" si="69"/>
        <v>#NAME?</v>
      </c>
      <c r="AJ349" s="80" t="str">
        <f t="array" ref="AJ349">IFERROR(INDEX('[1]Master Price'!$E:$E,MATCH(D349,'[1]Master Price'!$B:$B,0)),"0")</f>
        <v>0</v>
      </c>
      <c r="AK349" s="80">
        <f t="shared" si="47"/>
        <v>0</v>
      </c>
      <c r="AL349" s="82" t="str">
        <f t="shared" si="38"/>
        <v>0-day</v>
      </c>
      <c r="AM349" s="82" t="str">
        <f t="shared" si="48"/>
        <v>1-day</v>
      </c>
      <c r="AN349" s="82" t="str">
        <f t="shared" si="66"/>
        <v>0-day</v>
      </c>
      <c r="AO349" s="82" t="str">
        <f t="shared" si="67"/>
        <v>3-day</v>
      </c>
      <c r="AP349" s="82" t="str">
        <f t="shared" si="49"/>
        <v>0-day</v>
      </c>
      <c r="AQ349" s="82" t="str">
        <f t="shared" si="50"/>
        <v>0-day</v>
      </c>
      <c r="AR349" s="83"/>
      <c r="AS349" s="83">
        <f t="shared" si="51"/>
        <v>347</v>
      </c>
      <c r="AT349" s="88" t="str">
        <f t="shared" si="70"/>
        <v>GMIAMMIPT/2026/04/1421</v>
      </c>
      <c r="AU349" s="84" t="e">
        <f t="shared" ca="1" si="52"/>
        <v>#NAME?</v>
      </c>
      <c r="AV349" s="88" t="e">
        <f t="shared" ca="1" si="53"/>
        <v>#NAME?</v>
      </c>
      <c r="AW349" s="83" t="e">
        <f t="shared" ca="1" si="54"/>
        <v>#NAME?</v>
      </c>
      <c r="AX349" s="88" t="e">
        <f t="shared" ca="1" si="55"/>
        <v>#NAME?</v>
      </c>
      <c r="AY349" s="83">
        <f t="shared" si="56"/>
        <v>200001051361</v>
      </c>
      <c r="AZ349" s="22" t="e">
        <f t="shared" ca="1" si="57"/>
        <v>#NAME?</v>
      </c>
      <c r="BA349" s="88" t="e">
        <f t="shared" ca="1" si="58"/>
        <v>#NAME?</v>
      </c>
      <c r="BB349" s="88" t="e">
        <f t="shared" ca="1" si="59"/>
        <v>#NAME?</v>
      </c>
      <c r="BC349" s="91" t="e">
        <f t="shared" ca="1" si="60"/>
        <v>#NAME?</v>
      </c>
      <c r="BD349" s="91" t="e">
        <f t="shared" ca="1" si="61"/>
        <v>#NAME?</v>
      </c>
      <c r="BE349" s="88" t="e">
        <f t="shared" ca="1" si="62"/>
        <v>#NAME?</v>
      </c>
      <c r="BF349" s="22" t="e">
        <f t="shared" ca="1" si="63"/>
        <v>#NAME?</v>
      </c>
      <c r="BG349" s="22" t="e">
        <f t="shared" ca="1" si="64"/>
        <v>#NAME?</v>
      </c>
      <c r="BH349" s="22"/>
      <c r="BI349" s="22"/>
      <c r="BJ349" s="22"/>
      <c r="BK349" s="22"/>
      <c r="BL349" s="22"/>
      <c r="BM349" s="22"/>
      <c r="BN349" s="25"/>
      <c r="BO349" s="25"/>
    </row>
    <row r="350" spans="1:67" ht="13.5" customHeight="1" x14ac:dyDescent="0.35">
      <c r="A350" s="25">
        <f t="shared" si="40"/>
        <v>348</v>
      </c>
      <c r="B350" s="135">
        <v>46138</v>
      </c>
      <c r="C350" s="54" t="s">
        <v>2058</v>
      </c>
      <c r="D350" s="58" t="s">
        <v>1004</v>
      </c>
      <c r="E350" s="56" t="s">
        <v>1005</v>
      </c>
      <c r="F350" s="54">
        <v>2</v>
      </c>
      <c r="G350" s="54" t="s">
        <v>65</v>
      </c>
      <c r="H350" s="54" t="str">
        <f t="shared" si="41"/>
        <v>DONE</v>
      </c>
      <c r="I350" s="54" t="s">
        <v>1558</v>
      </c>
      <c r="J350" s="58" t="s">
        <v>2059</v>
      </c>
      <c r="K350" s="58" t="s">
        <v>79</v>
      </c>
      <c r="L350" s="54"/>
      <c r="M350" s="25"/>
      <c r="N350" s="54" t="s">
        <v>2060</v>
      </c>
      <c r="O350" s="96" t="s">
        <v>85</v>
      </c>
      <c r="P350" s="64" t="s">
        <v>87</v>
      </c>
      <c r="Q350" s="64" t="s">
        <v>326</v>
      </c>
      <c r="R350" s="25">
        <v>200001051361</v>
      </c>
      <c r="S350" s="66">
        <v>46144</v>
      </c>
      <c r="T350" s="66" t="str">
        <f t="shared" si="42"/>
        <v>DONE</v>
      </c>
      <c r="U350" s="66">
        <v>46145</v>
      </c>
      <c r="V350" s="25">
        <v>9200085747</v>
      </c>
      <c r="W350" s="25">
        <v>45458</v>
      </c>
      <c r="X350" s="69">
        <v>46150</v>
      </c>
      <c r="Y350" s="69" t="str">
        <f t="shared" si="65"/>
        <v>DONE</v>
      </c>
      <c r="Z350" s="25">
        <v>49500</v>
      </c>
      <c r="AA350" s="72">
        <v>46153</v>
      </c>
      <c r="AB350" s="25" t="str">
        <f t="shared" si="44"/>
        <v>DONE</v>
      </c>
      <c r="AC350" s="25"/>
      <c r="AD350" s="54" t="s">
        <v>2061</v>
      </c>
      <c r="AE350" s="76">
        <v>46153</v>
      </c>
      <c r="AF350" s="69" t="str">
        <f t="shared" si="45"/>
        <v>DONE</v>
      </c>
      <c r="AG350" s="76">
        <v>46155</v>
      </c>
      <c r="AH350" s="77"/>
      <c r="AI350" s="77" t="e">
        <f t="shared" ca="1" si="69"/>
        <v>#NAME?</v>
      </c>
      <c r="AJ350" s="80" t="str">
        <f t="array" ref="AJ350">IFERROR(INDEX('[1]Master Price'!$E:$E,MATCH(D350,'[1]Master Price'!$B:$B,0)),"0")</f>
        <v>0</v>
      </c>
      <c r="AK350" s="80">
        <f t="shared" si="47"/>
        <v>0</v>
      </c>
      <c r="AL350" s="82" t="str">
        <f t="shared" si="38"/>
        <v>0-day</v>
      </c>
      <c r="AM350" s="82" t="str">
        <f t="shared" si="48"/>
        <v>1-day</v>
      </c>
      <c r="AN350" s="82" t="str">
        <f t="shared" si="66"/>
        <v>0-day</v>
      </c>
      <c r="AO350" s="82" t="str">
        <f t="shared" si="67"/>
        <v>3-day</v>
      </c>
      <c r="AP350" s="82" t="str">
        <f t="shared" si="49"/>
        <v>0-day</v>
      </c>
      <c r="AQ350" s="82" t="str">
        <f t="shared" si="50"/>
        <v>0-day</v>
      </c>
      <c r="AR350" s="83"/>
      <c r="AS350" s="83">
        <f t="shared" si="51"/>
        <v>348</v>
      </c>
      <c r="AT350" s="88" t="str">
        <f t="shared" si="70"/>
        <v>GMIAMMIPT/2026/04/1421</v>
      </c>
      <c r="AU350" s="84" t="e">
        <f t="shared" ca="1" si="52"/>
        <v>#NAME?</v>
      </c>
      <c r="AV350" s="88" t="e">
        <f t="shared" ca="1" si="53"/>
        <v>#NAME?</v>
      </c>
      <c r="AW350" s="83" t="e">
        <f t="shared" ca="1" si="54"/>
        <v>#NAME?</v>
      </c>
      <c r="AX350" s="88" t="e">
        <f t="shared" ca="1" si="55"/>
        <v>#NAME?</v>
      </c>
      <c r="AY350" s="83">
        <f t="shared" si="56"/>
        <v>200001051361</v>
      </c>
      <c r="AZ350" s="22" t="e">
        <f t="shared" ca="1" si="57"/>
        <v>#NAME?</v>
      </c>
      <c r="BA350" s="88" t="e">
        <f t="shared" ca="1" si="58"/>
        <v>#NAME?</v>
      </c>
      <c r="BB350" s="88" t="e">
        <f t="shared" ca="1" si="59"/>
        <v>#NAME?</v>
      </c>
      <c r="BC350" s="91" t="e">
        <f t="shared" ca="1" si="60"/>
        <v>#NAME?</v>
      </c>
      <c r="BD350" s="91" t="e">
        <f t="shared" ca="1" si="61"/>
        <v>#NAME?</v>
      </c>
      <c r="BE350" s="88" t="e">
        <f t="shared" ca="1" si="62"/>
        <v>#NAME?</v>
      </c>
      <c r="BF350" s="22" t="e">
        <f t="shared" ca="1" si="63"/>
        <v>#NAME?</v>
      </c>
      <c r="BG350" s="22" t="e">
        <f t="shared" ca="1" si="64"/>
        <v>#NAME?</v>
      </c>
      <c r="BH350" s="22"/>
      <c r="BI350" s="22"/>
      <c r="BJ350" s="22"/>
      <c r="BK350" s="22"/>
      <c r="BL350" s="22"/>
      <c r="BM350" s="22"/>
      <c r="BN350" s="25"/>
      <c r="BO350" s="25"/>
    </row>
    <row r="351" spans="1:67" ht="13.5" customHeight="1" x14ac:dyDescent="0.35">
      <c r="A351" s="25">
        <f t="shared" si="40"/>
        <v>349</v>
      </c>
      <c r="B351" s="135">
        <v>46138</v>
      </c>
      <c r="C351" s="54" t="s">
        <v>2062</v>
      </c>
      <c r="D351" s="54" t="s">
        <v>136</v>
      </c>
      <c r="E351" s="56" t="s">
        <v>137</v>
      </c>
      <c r="F351" s="54">
        <v>1</v>
      </c>
      <c r="G351" s="54" t="s">
        <v>65</v>
      </c>
      <c r="H351" s="54" t="str">
        <f t="shared" si="41"/>
        <v>DONE</v>
      </c>
      <c r="I351" s="54" t="s">
        <v>442</v>
      </c>
      <c r="J351" s="58" t="s">
        <v>2063</v>
      </c>
      <c r="K351" s="58" t="s">
        <v>79</v>
      </c>
      <c r="L351" s="54">
        <v>31674</v>
      </c>
      <c r="M351" s="25"/>
      <c r="N351" s="54" t="s">
        <v>207</v>
      </c>
      <c r="O351" s="96" t="s">
        <v>85</v>
      </c>
      <c r="P351" s="64" t="s">
        <v>87</v>
      </c>
      <c r="Q351" s="64" t="s">
        <v>1191</v>
      </c>
      <c r="R351" s="25">
        <v>200001051356</v>
      </c>
      <c r="S351" s="66">
        <v>46144</v>
      </c>
      <c r="T351" s="66" t="str">
        <f t="shared" si="42"/>
        <v>DONE</v>
      </c>
      <c r="U351" s="66">
        <v>46145</v>
      </c>
      <c r="V351" s="25">
        <v>9200085748</v>
      </c>
      <c r="W351" s="25">
        <v>45459</v>
      </c>
      <c r="X351" s="69">
        <v>46150</v>
      </c>
      <c r="Y351" s="69" t="str">
        <f t="shared" si="65"/>
        <v>DONE</v>
      </c>
      <c r="Z351" s="25">
        <v>49501</v>
      </c>
      <c r="AA351" s="72">
        <v>46153</v>
      </c>
      <c r="AB351" s="25" t="str">
        <f t="shared" si="44"/>
        <v>DONE</v>
      </c>
      <c r="AC351" s="25"/>
      <c r="AD351" s="54" t="s">
        <v>2064</v>
      </c>
      <c r="AE351" s="76">
        <v>46153</v>
      </c>
      <c r="AF351" s="69" t="str">
        <f t="shared" si="45"/>
        <v>DONE</v>
      </c>
      <c r="AG351" s="76">
        <v>46155</v>
      </c>
      <c r="AH351" s="77"/>
      <c r="AI351" s="77" t="e">
        <f t="shared" ca="1" si="69"/>
        <v>#NAME?</v>
      </c>
      <c r="AJ351" s="80" t="str">
        <f t="array" ref="AJ351">IFERROR(INDEX('[1]Master Price'!$E:$E,MATCH(D351,'[1]Master Price'!$B:$B,0)),"0")</f>
        <v>0</v>
      </c>
      <c r="AK351" s="80">
        <f t="shared" si="47"/>
        <v>0</v>
      </c>
      <c r="AL351" s="82" t="str">
        <f t="shared" si="38"/>
        <v>0-day</v>
      </c>
      <c r="AM351" s="82" t="str">
        <f t="shared" si="48"/>
        <v>1-day</v>
      </c>
      <c r="AN351" s="82" t="str">
        <f t="shared" si="66"/>
        <v>0-day</v>
      </c>
      <c r="AO351" s="82" t="str">
        <f t="shared" si="67"/>
        <v>3-day</v>
      </c>
      <c r="AP351" s="82" t="str">
        <f t="shared" si="49"/>
        <v>0-day</v>
      </c>
      <c r="AQ351" s="82" t="str">
        <f t="shared" si="50"/>
        <v>0-day</v>
      </c>
      <c r="AR351" s="83"/>
      <c r="AS351" s="83">
        <f t="shared" si="51"/>
        <v>349</v>
      </c>
      <c r="AT351" s="88" t="str">
        <f t="shared" si="70"/>
        <v>GMIAMMIPT/2026/04/1422</v>
      </c>
      <c r="AU351" s="84" t="e">
        <f t="shared" ca="1" si="52"/>
        <v>#NAME?</v>
      </c>
      <c r="AV351" s="88" t="e">
        <f t="shared" ca="1" si="53"/>
        <v>#NAME?</v>
      </c>
      <c r="AW351" s="83" t="e">
        <f t="shared" ca="1" si="54"/>
        <v>#NAME?</v>
      </c>
      <c r="AX351" s="88" t="e">
        <f t="shared" ca="1" si="55"/>
        <v>#NAME?</v>
      </c>
      <c r="AY351" s="83">
        <f t="shared" si="56"/>
        <v>200001051356</v>
      </c>
      <c r="AZ351" s="22" t="e">
        <f t="shared" ca="1" si="57"/>
        <v>#NAME?</v>
      </c>
      <c r="BA351" s="88" t="e">
        <f t="shared" ca="1" si="58"/>
        <v>#NAME?</v>
      </c>
      <c r="BB351" s="88" t="e">
        <f t="shared" ca="1" si="59"/>
        <v>#NAME?</v>
      </c>
      <c r="BC351" s="91" t="e">
        <f t="shared" ca="1" si="60"/>
        <v>#NAME?</v>
      </c>
      <c r="BD351" s="91" t="e">
        <f t="shared" ca="1" si="61"/>
        <v>#NAME?</v>
      </c>
      <c r="BE351" s="88" t="e">
        <f t="shared" ca="1" si="62"/>
        <v>#NAME?</v>
      </c>
      <c r="BF351" s="22" t="e">
        <f t="shared" ca="1" si="63"/>
        <v>#NAME?</v>
      </c>
      <c r="BG351" s="22" t="e">
        <f t="shared" ca="1" si="64"/>
        <v>#NAME?</v>
      </c>
      <c r="BH351" s="22"/>
      <c r="BI351" s="22"/>
      <c r="BJ351" s="22"/>
      <c r="BK351" s="22"/>
      <c r="BL351" s="22"/>
      <c r="BM351" s="22"/>
      <c r="BN351" s="25"/>
      <c r="BO351" s="25"/>
    </row>
    <row r="352" spans="1:67" ht="13.5" customHeight="1" x14ac:dyDescent="0.35">
      <c r="A352" s="25">
        <f t="shared" si="40"/>
        <v>350</v>
      </c>
      <c r="B352" s="135">
        <v>46138</v>
      </c>
      <c r="C352" s="54" t="s">
        <v>2062</v>
      </c>
      <c r="D352" s="54" t="s">
        <v>1401</v>
      </c>
      <c r="E352" s="56" t="s">
        <v>1402</v>
      </c>
      <c r="F352" s="54">
        <v>1</v>
      </c>
      <c r="G352" s="54" t="s">
        <v>65</v>
      </c>
      <c r="H352" s="54" t="str">
        <f t="shared" si="41"/>
        <v>DONE</v>
      </c>
      <c r="I352" s="54" t="s">
        <v>442</v>
      </c>
      <c r="J352" s="58" t="s">
        <v>2063</v>
      </c>
      <c r="K352" s="58" t="s">
        <v>79</v>
      </c>
      <c r="L352" s="54">
        <v>31674</v>
      </c>
      <c r="M352" s="25"/>
      <c r="N352" s="54" t="s">
        <v>207</v>
      </c>
      <c r="O352" s="96" t="s">
        <v>85</v>
      </c>
      <c r="P352" s="64" t="s">
        <v>87</v>
      </c>
      <c r="Q352" s="64" t="s">
        <v>1191</v>
      </c>
      <c r="R352" s="25">
        <v>200001051356</v>
      </c>
      <c r="S352" s="66">
        <v>46144</v>
      </c>
      <c r="T352" s="66" t="str">
        <f t="shared" si="42"/>
        <v>DONE</v>
      </c>
      <c r="U352" s="66">
        <v>46145</v>
      </c>
      <c r="V352" s="25">
        <v>9200085748</v>
      </c>
      <c r="W352" s="25">
        <v>45459</v>
      </c>
      <c r="X352" s="69">
        <v>46150</v>
      </c>
      <c r="Y352" s="69" t="str">
        <f t="shared" si="65"/>
        <v>DONE</v>
      </c>
      <c r="Z352" s="25">
        <v>49501</v>
      </c>
      <c r="AA352" s="72">
        <v>46153</v>
      </c>
      <c r="AB352" s="25" t="str">
        <f t="shared" si="44"/>
        <v>DONE</v>
      </c>
      <c r="AC352" s="25"/>
      <c r="AD352" s="54" t="s">
        <v>2064</v>
      </c>
      <c r="AE352" s="76">
        <v>46153</v>
      </c>
      <c r="AF352" s="69" t="str">
        <f t="shared" si="45"/>
        <v>DONE</v>
      </c>
      <c r="AG352" s="76">
        <v>46155</v>
      </c>
      <c r="AH352" s="77"/>
      <c r="AI352" s="77" t="e">
        <f t="shared" ca="1" si="69"/>
        <v>#NAME?</v>
      </c>
      <c r="AJ352" s="80" t="str">
        <f t="array" ref="AJ352">IFERROR(INDEX('[1]Master Price'!$E:$E,MATCH(D352,'[1]Master Price'!$B:$B,0)),"0")</f>
        <v>0</v>
      </c>
      <c r="AK352" s="80">
        <f t="shared" si="47"/>
        <v>0</v>
      </c>
      <c r="AL352" s="82" t="str">
        <f t="shared" si="38"/>
        <v>0-day</v>
      </c>
      <c r="AM352" s="82" t="str">
        <f t="shared" si="48"/>
        <v>1-day</v>
      </c>
      <c r="AN352" s="82" t="str">
        <f t="shared" si="66"/>
        <v>0-day</v>
      </c>
      <c r="AO352" s="82" t="str">
        <f t="shared" si="67"/>
        <v>3-day</v>
      </c>
      <c r="AP352" s="82" t="str">
        <f t="shared" si="49"/>
        <v>0-day</v>
      </c>
      <c r="AQ352" s="82" t="str">
        <f t="shared" si="50"/>
        <v>0-day</v>
      </c>
      <c r="AR352" s="83"/>
      <c r="AS352" s="83">
        <f t="shared" si="51"/>
        <v>350</v>
      </c>
      <c r="AT352" s="88" t="str">
        <f t="shared" si="70"/>
        <v>GMIAMMIPT/2026/04/1422</v>
      </c>
      <c r="AU352" s="84" t="e">
        <f t="shared" ca="1" si="52"/>
        <v>#NAME?</v>
      </c>
      <c r="AV352" s="88" t="e">
        <f t="shared" ca="1" si="53"/>
        <v>#NAME?</v>
      </c>
      <c r="AW352" s="83" t="e">
        <f t="shared" ca="1" si="54"/>
        <v>#NAME?</v>
      </c>
      <c r="AX352" s="88" t="e">
        <f t="shared" ca="1" si="55"/>
        <v>#NAME?</v>
      </c>
      <c r="AY352" s="83">
        <f t="shared" si="56"/>
        <v>200001051356</v>
      </c>
      <c r="AZ352" s="22" t="e">
        <f t="shared" ca="1" si="57"/>
        <v>#NAME?</v>
      </c>
      <c r="BA352" s="88" t="e">
        <f t="shared" ca="1" si="58"/>
        <v>#NAME?</v>
      </c>
      <c r="BB352" s="88" t="e">
        <f t="shared" ca="1" si="59"/>
        <v>#NAME?</v>
      </c>
      <c r="BC352" s="91" t="e">
        <f t="shared" ca="1" si="60"/>
        <v>#NAME?</v>
      </c>
      <c r="BD352" s="91" t="e">
        <f t="shared" ca="1" si="61"/>
        <v>#NAME?</v>
      </c>
      <c r="BE352" s="88" t="e">
        <f t="shared" ca="1" si="62"/>
        <v>#NAME?</v>
      </c>
      <c r="BF352" s="22" t="e">
        <f t="shared" ca="1" si="63"/>
        <v>#NAME?</v>
      </c>
      <c r="BG352" s="22" t="e">
        <f t="shared" ca="1" si="64"/>
        <v>#NAME?</v>
      </c>
      <c r="BH352" s="22"/>
      <c r="BI352" s="22"/>
      <c r="BJ352" s="22"/>
      <c r="BK352" s="22"/>
      <c r="BL352" s="22"/>
      <c r="BM352" s="22"/>
      <c r="BN352" s="25"/>
      <c r="BO352" s="25"/>
    </row>
    <row r="353" spans="1:67" ht="13.5" customHeight="1" x14ac:dyDescent="0.35">
      <c r="A353" s="25">
        <f t="shared" si="40"/>
        <v>351</v>
      </c>
      <c r="B353" s="135">
        <v>46138</v>
      </c>
      <c r="C353" s="54" t="s">
        <v>2062</v>
      </c>
      <c r="D353" s="54" t="s">
        <v>349</v>
      </c>
      <c r="E353" s="56" t="s">
        <v>350</v>
      </c>
      <c r="F353" s="54">
        <v>1</v>
      </c>
      <c r="G353" s="54" t="s">
        <v>65</v>
      </c>
      <c r="H353" s="54" t="str">
        <f t="shared" si="41"/>
        <v>DONE</v>
      </c>
      <c r="I353" s="54" t="s">
        <v>442</v>
      </c>
      <c r="J353" s="58" t="s">
        <v>2063</v>
      </c>
      <c r="K353" s="58" t="s">
        <v>79</v>
      </c>
      <c r="L353" s="54">
        <v>31674</v>
      </c>
      <c r="M353" s="25"/>
      <c r="N353" s="54" t="s">
        <v>207</v>
      </c>
      <c r="O353" s="96" t="s">
        <v>85</v>
      </c>
      <c r="P353" s="64" t="s">
        <v>87</v>
      </c>
      <c r="Q353" s="64" t="s">
        <v>1191</v>
      </c>
      <c r="R353" s="25">
        <v>200001051356</v>
      </c>
      <c r="S353" s="66">
        <v>46144</v>
      </c>
      <c r="T353" s="66" t="str">
        <f t="shared" si="42"/>
        <v>DONE</v>
      </c>
      <c r="U353" s="66">
        <v>46145</v>
      </c>
      <c r="V353" s="25">
        <v>9200085748</v>
      </c>
      <c r="W353" s="25">
        <v>45459</v>
      </c>
      <c r="X353" s="69">
        <v>46150</v>
      </c>
      <c r="Y353" s="69" t="str">
        <f t="shared" si="65"/>
        <v>DONE</v>
      </c>
      <c r="Z353" s="25">
        <v>49501</v>
      </c>
      <c r="AA353" s="72">
        <v>46153</v>
      </c>
      <c r="AB353" s="25" t="str">
        <f t="shared" si="44"/>
        <v>DONE</v>
      </c>
      <c r="AC353" s="25"/>
      <c r="AD353" s="54" t="s">
        <v>2064</v>
      </c>
      <c r="AE353" s="76">
        <v>46153</v>
      </c>
      <c r="AF353" s="69" t="str">
        <f t="shared" si="45"/>
        <v>DONE</v>
      </c>
      <c r="AG353" s="76">
        <v>46155</v>
      </c>
      <c r="AH353" s="77"/>
      <c r="AI353" s="77" t="e">
        <f t="shared" ca="1" si="69"/>
        <v>#NAME?</v>
      </c>
      <c r="AJ353" s="80" t="str">
        <f t="array" ref="AJ353">IFERROR(INDEX('[1]Master Price'!$E:$E,MATCH(D353,'[1]Master Price'!$B:$B,0)),"0")</f>
        <v>0</v>
      </c>
      <c r="AK353" s="80">
        <f t="shared" si="47"/>
        <v>0</v>
      </c>
      <c r="AL353" s="82" t="str">
        <f t="shared" si="38"/>
        <v>0-day</v>
      </c>
      <c r="AM353" s="82" t="str">
        <f t="shared" si="48"/>
        <v>1-day</v>
      </c>
      <c r="AN353" s="82" t="str">
        <f t="shared" si="66"/>
        <v>0-day</v>
      </c>
      <c r="AO353" s="82" t="str">
        <f t="shared" si="67"/>
        <v>3-day</v>
      </c>
      <c r="AP353" s="82" t="str">
        <f t="shared" si="49"/>
        <v>0-day</v>
      </c>
      <c r="AQ353" s="82" t="str">
        <f t="shared" si="50"/>
        <v>0-day</v>
      </c>
      <c r="AR353" s="83"/>
      <c r="AS353" s="83">
        <f t="shared" si="51"/>
        <v>351</v>
      </c>
      <c r="AT353" s="88" t="str">
        <f t="shared" si="70"/>
        <v>GMIAMMIPT/2026/04/1422</v>
      </c>
      <c r="AU353" s="84" t="e">
        <f t="shared" ca="1" si="52"/>
        <v>#NAME?</v>
      </c>
      <c r="AV353" s="88" t="e">
        <f t="shared" ca="1" si="53"/>
        <v>#NAME?</v>
      </c>
      <c r="AW353" s="83" t="e">
        <f t="shared" ca="1" si="54"/>
        <v>#NAME?</v>
      </c>
      <c r="AX353" s="88" t="e">
        <f t="shared" ca="1" si="55"/>
        <v>#NAME?</v>
      </c>
      <c r="AY353" s="83">
        <f t="shared" si="56"/>
        <v>200001051356</v>
      </c>
      <c r="AZ353" s="22" t="e">
        <f t="shared" ca="1" si="57"/>
        <v>#NAME?</v>
      </c>
      <c r="BA353" s="88" t="e">
        <f t="shared" ca="1" si="58"/>
        <v>#NAME?</v>
      </c>
      <c r="BB353" s="88" t="e">
        <f t="shared" ca="1" si="59"/>
        <v>#NAME?</v>
      </c>
      <c r="BC353" s="91" t="e">
        <f t="shared" ca="1" si="60"/>
        <v>#NAME?</v>
      </c>
      <c r="BD353" s="91" t="e">
        <f t="shared" ca="1" si="61"/>
        <v>#NAME?</v>
      </c>
      <c r="BE353" s="88" t="e">
        <f t="shared" ca="1" si="62"/>
        <v>#NAME?</v>
      </c>
      <c r="BF353" s="22" t="e">
        <f t="shared" ca="1" si="63"/>
        <v>#NAME?</v>
      </c>
      <c r="BG353" s="22" t="e">
        <f t="shared" ca="1" si="64"/>
        <v>#NAME?</v>
      </c>
      <c r="BH353" s="22"/>
      <c r="BI353" s="22"/>
      <c r="BJ353" s="22"/>
      <c r="BK353" s="22"/>
      <c r="BL353" s="22"/>
      <c r="BM353" s="22"/>
      <c r="BN353" s="25"/>
      <c r="BO353" s="25"/>
    </row>
    <row r="354" spans="1:67" ht="13.5" customHeight="1" x14ac:dyDescent="0.35">
      <c r="A354" s="25">
        <f t="shared" si="40"/>
        <v>352</v>
      </c>
      <c r="B354" s="135">
        <v>46138</v>
      </c>
      <c r="C354" s="54" t="s">
        <v>2062</v>
      </c>
      <c r="D354" s="58" t="s">
        <v>798</v>
      </c>
      <c r="E354" s="56" t="s">
        <v>799</v>
      </c>
      <c r="F354" s="54">
        <v>1</v>
      </c>
      <c r="G354" s="54" t="s">
        <v>65</v>
      </c>
      <c r="H354" s="54" t="str">
        <f t="shared" si="41"/>
        <v>DONE</v>
      </c>
      <c r="I354" s="54" t="s">
        <v>442</v>
      </c>
      <c r="J354" s="58" t="s">
        <v>2063</v>
      </c>
      <c r="K354" s="58" t="s">
        <v>79</v>
      </c>
      <c r="L354" s="54">
        <v>31674</v>
      </c>
      <c r="M354" s="25"/>
      <c r="N354" s="54" t="s">
        <v>207</v>
      </c>
      <c r="O354" s="96" t="s">
        <v>85</v>
      </c>
      <c r="P354" s="64" t="s">
        <v>87</v>
      </c>
      <c r="Q354" s="64" t="s">
        <v>1191</v>
      </c>
      <c r="R354" s="25">
        <v>200001051356</v>
      </c>
      <c r="S354" s="66">
        <v>46144</v>
      </c>
      <c r="T354" s="66" t="str">
        <f t="shared" si="42"/>
        <v>DONE</v>
      </c>
      <c r="U354" s="66">
        <v>46145</v>
      </c>
      <c r="V354" s="25">
        <v>9200085748</v>
      </c>
      <c r="W354" s="25">
        <v>45459</v>
      </c>
      <c r="X354" s="69">
        <v>46150</v>
      </c>
      <c r="Y354" s="69" t="str">
        <f t="shared" si="65"/>
        <v>DONE</v>
      </c>
      <c r="Z354" s="25">
        <v>49501</v>
      </c>
      <c r="AA354" s="72">
        <v>46153</v>
      </c>
      <c r="AB354" s="25" t="str">
        <f t="shared" si="44"/>
        <v>DONE</v>
      </c>
      <c r="AC354" s="25"/>
      <c r="AD354" s="54" t="s">
        <v>2064</v>
      </c>
      <c r="AE354" s="76">
        <v>46153</v>
      </c>
      <c r="AF354" s="69" t="str">
        <f t="shared" si="45"/>
        <v>DONE</v>
      </c>
      <c r="AG354" s="76">
        <v>46155</v>
      </c>
      <c r="AH354" s="77"/>
      <c r="AI354" s="77" t="e">
        <f t="shared" ca="1" si="69"/>
        <v>#NAME?</v>
      </c>
      <c r="AJ354" s="80" t="str">
        <f t="array" ref="AJ354">IFERROR(INDEX('[1]Master Price'!$E:$E,MATCH(D354,'[1]Master Price'!$B:$B,0)),"0")</f>
        <v>0</v>
      </c>
      <c r="AK354" s="80">
        <f t="shared" si="47"/>
        <v>0</v>
      </c>
      <c r="AL354" s="82" t="str">
        <f t="shared" si="38"/>
        <v>0-day</v>
      </c>
      <c r="AM354" s="82" t="str">
        <f t="shared" si="48"/>
        <v>1-day</v>
      </c>
      <c r="AN354" s="82" t="str">
        <f t="shared" si="66"/>
        <v>0-day</v>
      </c>
      <c r="AO354" s="82" t="str">
        <f t="shared" si="67"/>
        <v>3-day</v>
      </c>
      <c r="AP354" s="82" t="str">
        <f t="shared" si="49"/>
        <v>0-day</v>
      </c>
      <c r="AQ354" s="82" t="str">
        <f t="shared" si="50"/>
        <v>0-day</v>
      </c>
      <c r="AR354" s="83"/>
      <c r="AS354" s="83">
        <f t="shared" si="51"/>
        <v>352</v>
      </c>
      <c r="AT354" s="88" t="str">
        <f t="shared" si="70"/>
        <v>GMIAMMIPT/2026/04/1422</v>
      </c>
      <c r="AU354" s="84" t="e">
        <f t="shared" ca="1" si="52"/>
        <v>#NAME?</v>
      </c>
      <c r="AV354" s="88" t="e">
        <f t="shared" ca="1" si="53"/>
        <v>#NAME?</v>
      </c>
      <c r="AW354" s="83" t="e">
        <f t="shared" ca="1" si="54"/>
        <v>#NAME?</v>
      </c>
      <c r="AX354" s="88" t="e">
        <f t="shared" ca="1" si="55"/>
        <v>#NAME?</v>
      </c>
      <c r="AY354" s="83">
        <f t="shared" si="56"/>
        <v>200001051356</v>
      </c>
      <c r="AZ354" s="22" t="e">
        <f t="shared" ca="1" si="57"/>
        <v>#NAME?</v>
      </c>
      <c r="BA354" s="88" t="e">
        <f t="shared" ca="1" si="58"/>
        <v>#NAME?</v>
      </c>
      <c r="BB354" s="88" t="e">
        <f t="shared" ca="1" si="59"/>
        <v>#NAME?</v>
      </c>
      <c r="BC354" s="91" t="e">
        <f t="shared" ca="1" si="60"/>
        <v>#NAME?</v>
      </c>
      <c r="BD354" s="91" t="e">
        <f t="shared" ca="1" si="61"/>
        <v>#NAME?</v>
      </c>
      <c r="BE354" s="88" t="e">
        <f t="shared" ca="1" si="62"/>
        <v>#NAME?</v>
      </c>
      <c r="BF354" s="22" t="e">
        <f t="shared" ca="1" si="63"/>
        <v>#NAME?</v>
      </c>
      <c r="BG354" s="22" t="e">
        <f t="shared" ca="1" si="64"/>
        <v>#NAME?</v>
      </c>
      <c r="BH354" s="22"/>
      <c r="BI354" s="22"/>
      <c r="BJ354" s="22"/>
      <c r="BK354" s="22"/>
      <c r="BL354" s="22"/>
      <c r="BM354" s="22"/>
      <c r="BN354" s="25"/>
      <c r="BO354" s="25"/>
    </row>
    <row r="355" spans="1:67" ht="13.5" customHeight="1" x14ac:dyDescent="0.35">
      <c r="A355" s="25">
        <f t="shared" si="40"/>
        <v>353</v>
      </c>
      <c r="B355" s="135">
        <v>46140</v>
      </c>
      <c r="C355" s="54" t="s">
        <v>2068</v>
      </c>
      <c r="D355" s="54" t="s">
        <v>280</v>
      </c>
      <c r="E355" s="56" t="s">
        <v>281</v>
      </c>
      <c r="F355" s="54">
        <v>1</v>
      </c>
      <c r="G355" s="54" t="s">
        <v>65</v>
      </c>
      <c r="H355" s="54" t="str">
        <f t="shared" si="41"/>
        <v>DONE</v>
      </c>
      <c r="I355" s="54" t="s">
        <v>2030</v>
      </c>
      <c r="J355" s="58" t="s">
        <v>1879</v>
      </c>
      <c r="K355" s="58" t="s">
        <v>167</v>
      </c>
      <c r="L355" s="25"/>
      <c r="M355" s="25"/>
      <c r="N355" s="54" t="s">
        <v>161</v>
      </c>
      <c r="O355" s="98" t="s">
        <v>91</v>
      </c>
      <c r="P355" s="64" t="s">
        <v>87</v>
      </c>
      <c r="Q355" s="64" t="s">
        <v>2069</v>
      </c>
      <c r="R355" s="25" t="s">
        <v>2070</v>
      </c>
      <c r="S355" s="66"/>
      <c r="T355" s="66" t="str">
        <f t="shared" si="42"/>
        <v>WAITING</v>
      </c>
      <c r="U355" s="66"/>
      <c r="V355" s="25">
        <v>7000242385</v>
      </c>
      <c r="W355" s="25">
        <v>45241</v>
      </c>
      <c r="X355" s="69">
        <v>46142</v>
      </c>
      <c r="Y355" s="69" t="str">
        <f t="shared" si="65"/>
        <v>DONE</v>
      </c>
      <c r="Z355" s="25">
        <v>49266</v>
      </c>
      <c r="AA355" s="72">
        <v>46142</v>
      </c>
      <c r="AB355" s="25" t="str">
        <f t="shared" si="44"/>
        <v>DONE</v>
      </c>
      <c r="AC355" s="25"/>
      <c r="AD355" s="54" t="s">
        <v>2071</v>
      </c>
      <c r="AE355" s="76">
        <v>46142</v>
      </c>
      <c r="AF355" s="69" t="str">
        <f t="shared" si="45"/>
        <v>DONE</v>
      </c>
      <c r="AG355" s="69">
        <v>46146</v>
      </c>
      <c r="AH355" s="77"/>
      <c r="AI355" s="77" t="e">
        <f t="shared" ca="1" si="69"/>
        <v>#NAME?</v>
      </c>
      <c r="AJ355" s="80" t="str">
        <f t="array" ref="AJ355">IFERROR(INDEX('[1]Master Price'!$E:$E,MATCH(D355,'[1]Master Price'!$B:$B,0)),"0")</f>
        <v>0</v>
      </c>
      <c r="AK355" s="80">
        <f t="shared" si="47"/>
        <v>0</v>
      </c>
      <c r="AL355" s="82" t="str">
        <f t="shared" si="38"/>
        <v>0-day</v>
      </c>
      <c r="AM355" s="82" t="str">
        <f t="shared" si="48"/>
        <v>0-day</v>
      </c>
      <c r="AN355" s="82" t="str">
        <f t="shared" si="66"/>
        <v>0-day</v>
      </c>
      <c r="AO355" s="82" t="str">
        <f t="shared" si="67"/>
        <v>0-day</v>
      </c>
      <c r="AP355" s="82" t="str">
        <f t="shared" si="49"/>
        <v>0-day</v>
      </c>
      <c r="AQ355" s="82" t="str">
        <f t="shared" si="50"/>
        <v>0-day</v>
      </c>
      <c r="AR355" s="83"/>
      <c r="AS355" s="83">
        <f t="shared" si="51"/>
        <v>353</v>
      </c>
      <c r="AT355" s="88" t="str">
        <f t="shared" si="70"/>
        <v>GMIAMMIPT/2026/04/1423</v>
      </c>
      <c r="AU355" s="84" t="e">
        <f t="shared" ca="1" si="52"/>
        <v>#NAME?</v>
      </c>
      <c r="AV355" s="88" t="e">
        <f t="shared" ca="1" si="53"/>
        <v>#NAME?</v>
      </c>
      <c r="AW355" s="83" t="e">
        <f t="shared" ca="1" si="54"/>
        <v>#NAME?</v>
      </c>
      <c r="AX355" s="88" t="e">
        <f t="shared" ca="1" si="55"/>
        <v>#NAME?</v>
      </c>
      <c r="AY355" s="83" t="str">
        <f t="shared" si="56"/>
        <v xml:space="preserve">BY PO </v>
      </c>
      <c r="AZ355" s="22" t="e">
        <f t="shared" ca="1" si="57"/>
        <v>#NAME?</v>
      </c>
      <c r="BA355" s="88" t="e">
        <f t="shared" ca="1" si="58"/>
        <v>#NAME?</v>
      </c>
      <c r="BB355" s="88" t="e">
        <f t="shared" ca="1" si="59"/>
        <v>#NAME?</v>
      </c>
      <c r="BC355" s="91" t="e">
        <f t="shared" ca="1" si="60"/>
        <v>#NAME?</v>
      </c>
      <c r="BD355" s="91" t="e">
        <f t="shared" ca="1" si="61"/>
        <v>#NAME?</v>
      </c>
      <c r="BE355" s="88" t="e">
        <f t="shared" ca="1" si="62"/>
        <v>#NAME?</v>
      </c>
      <c r="BF355" s="22" t="e">
        <f t="shared" ca="1" si="63"/>
        <v>#NAME?</v>
      </c>
      <c r="BG355" s="22" t="e">
        <f t="shared" ca="1" si="64"/>
        <v>#NAME?</v>
      </c>
      <c r="BH355" s="22"/>
      <c r="BI355" s="22"/>
      <c r="BJ355" s="22"/>
      <c r="BK355" s="22"/>
      <c r="BL355" s="22"/>
      <c r="BM355" s="22"/>
      <c r="BN355" s="25"/>
      <c r="BO355" s="25"/>
    </row>
    <row r="356" spans="1:67" ht="13.5" customHeight="1" x14ac:dyDescent="0.35">
      <c r="A356" s="25">
        <f t="shared" si="40"/>
        <v>354</v>
      </c>
      <c r="B356" s="135">
        <v>46135</v>
      </c>
      <c r="C356" s="54" t="s">
        <v>2072</v>
      </c>
      <c r="D356" s="54" t="s">
        <v>115</v>
      </c>
      <c r="E356" s="56" t="s">
        <v>116</v>
      </c>
      <c r="F356" s="54">
        <v>1</v>
      </c>
      <c r="G356" s="54" t="s">
        <v>65</v>
      </c>
      <c r="H356" s="54" t="str">
        <f t="shared" si="41"/>
        <v>DONE</v>
      </c>
      <c r="I356" s="54" t="s">
        <v>1067</v>
      </c>
      <c r="J356" s="58" t="s">
        <v>2042</v>
      </c>
      <c r="K356" s="58" t="s">
        <v>79</v>
      </c>
      <c r="L356" s="54">
        <v>8000</v>
      </c>
      <c r="M356" s="25"/>
      <c r="N356" s="54" t="s">
        <v>283</v>
      </c>
      <c r="O356" s="98" t="s">
        <v>91</v>
      </c>
      <c r="P356" s="64" t="s">
        <v>87</v>
      </c>
      <c r="Q356" s="64" t="s">
        <v>1596</v>
      </c>
      <c r="R356" s="25">
        <v>200001052378</v>
      </c>
      <c r="S356" s="66">
        <v>46144</v>
      </c>
      <c r="T356" s="66" t="str">
        <f t="shared" si="42"/>
        <v>DONE</v>
      </c>
      <c r="U356" s="66">
        <v>46145</v>
      </c>
      <c r="V356" s="25">
        <v>9200085783</v>
      </c>
      <c r="W356" s="25">
        <v>45465</v>
      </c>
      <c r="X356" s="69">
        <v>46150</v>
      </c>
      <c r="Y356" s="69" t="str">
        <f t="shared" si="65"/>
        <v>DONE</v>
      </c>
      <c r="Z356" s="25">
        <v>49507</v>
      </c>
      <c r="AA356" s="72">
        <v>46153</v>
      </c>
      <c r="AB356" s="25" t="str">
        <f t="shared" si="44"/>
        <v>DONE</v>
      </c>
      <c r="AC356" s="25"/>
      <c r="AD356" s="54" t="s">
        <v>2074</v>
      </c>
      <c r="AE356" s="76">
        <v>46153</v>
      </c>
      <c r="AF356" s="69" t="str">
        <f t="shared" si="45"/>
        <v>DONE</v>
      </c>
      <c r="AG356" s="76">
        <v>46155</v>
      </c>
      <c r="AH356" s="77"/>
      <c r="AI356" s="77" t="e">
        <f t="shared" ca="1" si="69"/>
        <v>#NAME?</v>
      </c>
      <c r="AJ356" s="80" t="str">
        <f t="array" ref="AJ356">IFERROR(INDEX('[1]Master Price'!$E:$E,MATCH(D356,'[1]Master Price'!$B:$B,0)),"0")</f>
        <v>0</v>
      </c>
      <c r="AK356" s="80">
        <f t="shared" si="47"/>
        <v>0</v>
      </c>
      <c r="AL356" s="82" t="str">
        <f t="shared" si="38"/>
        <v>0-day</v>
      </c>
      <c r="AM356" s="82" t="str">
        <f t="shared" si="48"/>
        <v>1-day</v>
      </c>
      <c r="AN356" s="82" t="str">
        <f t="shared" si="66"/>
        <v>0-day</v>
      </c>
      <c r="AO356" s="82" t="str">
        <f t="shared" si="67"/>
        <v>3-day</v>
      </c>
      <c r="AP356" s="82" t="str">
        <f t="shared" si="49"/>
        <v>0-day</v>
      </c>
      <c r="AQ356" s="82" t="str">
        <f t="shared" si="50"/>
        <v>0-day</v>
      </c>
      <c r="AR356" s="83"/>
      <c r="AS356" s="83">
        <f t="shared" si="51"/>
        <v>354</v>
      </c>
      <c r="AT356" s="88" t="str">
        <f t="shared" si="70"/>
        <v>GMIAMMIPT/2026/04/1424</v>
      </c>
      <c r="AU356" s="84" t="e">
        <f t="shared" ca="1" si="52"/>
        <v>#NAME?</v>
      </c>
      <c r="AV356" s="88" t="e">
        <f t="shared" ca="1" si="53"/>
        <v>#NAME?</v>
      </c>
      <c r="AW356" s="83" t="e">
        <f t="shared" ca="1" si="54"/>
        <v>#NAME?</v>
      </c>
      <c r="AX356" s="88" t="e">
        <f t="shared" ca="1" si="55"/>
        <v>#NAME?</v>
      </c>
      <c r="AY356" s="83">
        <f t="shared" si="56"/>
        <v>200001052378</v>
      </c>
      <c r="AZ356" s="22" t="e">
        <f t="shared" ca="1" si="57"/>
        <v>#NAME?</v>
      </c>
      <c r="BA356" s="88" t="e">
        <f t="shared" ca="1" si="58"/>
        <v>#NAME?</v>
      </c>
      <c r="BB356" s="88" t="e">
        <f t="shared" ca="1" si="59"/>
        <v>#NAME?</v>
      </c>
      <c r="BC356" s="91" t="e">
        <f t="shared" ca="1" si="60"/>
        <v>#NAME?</v>
      </c>
      <c r="BD356" s="91" t="e">
        <f t="shared" ca="1" si="61"/>
        <v>#NAME?</v>
      </c>
      <c r="BE356" s="88" t="e">
        <f t="shared" ca="1" si="62"/>
        <v>#NAME?</v>
      </c>
      <c r="BF356" s="22" t="e">
        <f t="shared" ca="1" si="63"/>
        <v>#NAME?</v>
      </c>
      <c r="BG356" s="22" t="e">
        <f t="shared" ca="1" si="64"/>
        <v>#NAME?</v>
      </c>
      <c r="BH356" s="22"/>
      <c r="BI356" s="22"/>
      <c r="BJ356" s="22"/>
      <c r="BK356" s="22"/>
      <c r="BL356" s="22"/>
      <c r="BM356" s="22"/>
      <c r="BN356" s="25"/>
      <c r="BO356" s="25"/>
    </row>
    <row r="357" spans="1:67" ht="13.5" customHeight="1" x14ac:dyDescent="0.35">
      <c r="A357" s="25">
        <f t="shared" si="40"/>
        <v>355</v>
      </c>
      <c r="B357" s="135">
        <v>46135</v>
      </c>
      <c r="C357" s="54" t="s">
        <v>2072</v>
      </c>
      <c r="D357" s="54" t="s">
        <v>153</v>
      </c>
      <c r="E357" s="56" t="s">
        <v>154</v>
      </c>
      <c r="F357" s="54">
        <v>1</v>
      </c>
      <c r="G357" s="54" t="s">
        <v>65</v>
      </c>
      <c r="H357" s="54" t="str">
        <f t="shared" si="41"/>
        <v>DONE</v>
      </c>
      <c r="I357" s="54" t="s">
        <v>1067</v>
      </c>
      <c r="J357" s="58" t="s">
        <v>2042</v>
      </c>
      <c r="K357" s="58" t="s">
        <v>79</v>
      </c>
      <c r="L357" s="54">
        <v>8000</v>
      </c>
      <c r="M357" s="25"/>
      <c r="N357" s="54" t="s">
        <v>283</v>
      </c>
      <c r="O357" s="98" t="s">
        <v>91</v>
      </c>
      <c r="P357" s="64" t="s">
        <v>87</v>
      </c>
      <c r="Q357" s="64" t="s">
        <v>1596</v>
      </c>
      <c r="R357" s="25">
        <v>200001052378</v>
      </c>
      <c r="S357" s="66">
        <v>46144</v>
      </c>
      <c r="T357" s="66" t="str">
        <f t="shared" si="42"/>
        <v>DONE</v>
      </c>
      <c r="U357" s="66">
        <v>46145</v>
      </c>
      <c r="V357" s="25">
        <v>9200085783</v>
      </c>
      <c r="W357" s="25">
        <v>45465</v>
      </c>
      <c r="X357" s="69">
        <v>46150</v>
      </c>
      <c r="Y357" s="69" t="str">
        <f t="shared" si="65"/>
        <v>DONE</v>
      </c>
      <c r="Z357" s="25">
        <v>49507</v>
      </c>
      <c r="AA357" s="72">
        <v>46153</v>
      </c>
      <c r="AB357" s="25" t="str">
        <f t="shared" si="44"/>
        <v>DONE</v>
      </c>
      <c r="AC357" s="25"/>
      <c r="AD357" s="54" t="s">
        <v>2074</v>
      </c>
      <c r="AE357" s="76">
        <v>46153</v>
      </c>
      <c r="AF357" s="69" t="str">
        <f t="shared" si="45"/>
        <v>DONE</v>
      </c>
      <c r="AG357" s="76">
        <v>46155</v>
      </c>
      <c r="AH357" s="77"/>
      <c r="AI357" s="77" t="e">
        <f t="shared" ca="1" si="69"/>
        <v>#NAME?</v>
      </c>
      <c r="AJ357" s="80" t="str">
        <f t="array" ref="AJ357">IFERROR(INDEX('[1]Master Price'!$E:$E,MATCH(D357,'[1]Master Price'!$B:$B,0)),"0")</f>
        <v>0</v>
      </c>
      <c r="AK357" s="80">
        <f t="shared" si="47"/>
        <v>0</v>
      </c>
      <c r="AL357" s="82" t="str">
        <f t="shared" si="38"/>
        <v>0-day</v>
      </c>
      <c r="AM357" s="82" t="str">
        <f t="shared" si="48"/>
        <v>1-day</v>
      </c>
      <c r="AN357" s="82" t="str">
        <f t="shared" si="66"/>
        <v>0-day</v>
      </c>
      <c r="AO357" s="82" t="str">
        <f t="shared" si="67"/>
        <v>3-day</v>
      </c>
      <c r="AP357" s="82" t="str">
        <f t="shared" si="49"/>
        <v>0-day</v>
      </c>
      <c r="AQ357" s="82" t="str">
        <f t="shared" si="50"/>
        <v>0-day</v>
      </c>
      <c r="AR357" s="83"/>
      <c r="AS357" s="83">
        <f t="shared" si="51"/>
        <v>355</v>
      </c>
      <c r="AT357" s="88" t="str">
        <f t="shared" si="70"/>
        <v>GMIAMMIPT/2026/04/1424</v>
      </c>
      <c r="AU357" s="84" t="e">
        <f t="shared" ca="1" si="52"/>
        <v>#NAME?</v>
      </c>
      <c r="AV357" s="88" t="e">
        <f t="shared" ca="1" si="53"/>
        <v>#NAME?</v>
      </c>
      <c r="AW357" s="83" t="e">
        <f t="shared" ca="1" si="54"/>
        <v>#NAME?</v>
      </c>
      <c r="AX357" s="88" t="e">
        <f t="shared" ca="1" si="55"/>
        <v>#NAME?</v>
      </c>
      <c r="AY357" s="83">
        <f t="shared" si="56"/>
        <v>200001052378</v>
      </c>
      <c r="AZ357" s="22" t="e">
        <f t="shared" ca="1" si="57"/>
        <v>#NAME?</v>
      </c>
      <c r="BA357" s="88" t="e">
        <f t="shared" ca="1" si="58"/>
        <v>#NAME?</v>
      </c>
      <c r="BB357" s="88" t="e">
        <f t="shared" ca="1" si="59"/>
        <v>#NAME?</v>
      </c>
      <c r="BC357" s="91" t="e">
        <f t="shared" ca="1" si="60"/>
        <v>#NAME?</v>
      </c>
      <c r="BD357" s="91" t="e">
        <f t="shared" ca="1" si="61"/>
        <v>#NAME?</v>
      </c>
      <c r="BE357" s="88" t="e">
        <f t="shared" ca="1" si="62"/>
        <v>#NAME?</v>
      </c>
      <c r="BF357" s="22" t="e">
        <f t="shared" ca="1" si="63"/>
        <v>#NAME?</v>
      </c>
      <c r="BG357" s="22" t="e">
        <f t="shared" ca="1" si="64"/>
        <v>#NAME?</v>
      </c>
      <c r="BH357" s="22"/>
      <c r="BI357" s="22"/>
      <c r="BJ357" s="22"/>
      <c r="BK357" s="22"/>
      <c r="BL357" s="22"/>
      <c r="BM357" s="22"/>
      <c r="BN357" s="25"/>
      <c r="BO357" s="25"/>
    </row>
    <row r="358" spans="1:67" ht="13.5" customHeight="1" x14ac:dyDescent="0.35">
      <c r="A358" s="25">
        <f t="shared" si="40"/>
        <v>356</v>
      </c>
      <c r="B358" s="135">
        <v>46135</v>
      </c>
      <c r="C358" s="54" t="s">
        <v>2072</v>
      </c>
      <c r="D358" s="54" t="s">
        <v>227</v>
      </c>
      <c r="E358" s="56" t="s">
        <v>228</v>
      </c>
      <c r="F358" s="54">
        <v>1</v>
      </c>
      <c r="G358" s="54" t="s">
        <v>65</v>
      </c>
      <c r="H358" s="54" t="str">
        <f t="shared" si="41"/>
        <v>DONE</v>
      </c>
      <c r="I358" s="54" t="s">
        <v>1067</v>
      </c>
      <c r="J358" s="58" t="s">
        <v>2042</v>
      </c>
      <c r="K358" s="58" t="s">
        <v>79</v>
      </c>
      <c r="L358" s="54">
        <v>8000</v>
      </c>
      <c r="M358" s="25"/>
      <c r="N358" s="54" t="s">
        <v>283</v>
      </c>
      <c r="O358" s="98" t="s">
        <v>91</v>
      </c>
      <c r="P358" s="64" t="s">
        <v>87</v>
      </c>
      <c r="Q358" s="64" t="s">
        <v>1596</v>
      </c>
      <c r="R358" s="25">
        <v>200001052378</v>
      </c>
      <c r="S358" s="66">
        <v>46144</v>
      </c>
      <c r="T358" s="66" t="str">
        <f t="shared" si="42"/>
        <v>DONE</v>
      </c>
      <c r="U358" s="66">
        <v>46145</v>
      </c>
      <c r="V358" s="25">
        <v>9200085783</v>
      </c>
      <c r="W358" s="25">
        <v>45465</v>
      </c>
      <c r="X358" s="69">
        <v>46150</v>
      </c>
      <c r="Y358" s="69" t="str">
        <f t="shared" si="65"/>
        <v>DONE</v>
      </c>
      <c r="Z358" s="25">
        <v>49507</v>
      </c>
      <c r="AA358" s="72">
        <v>46153</v>
      </c>
      <c r="AB358" s="25" t="str">
        <f t="shared" si="44"/>
        <v>DONE</v>
      </c>
      <c r="AC358" s="25"/>
      <c r="AD358" s="54" t="s">
        <v>2074</v>
      </c>
      <c r="AE358" s="76">
        <v>46153</v>
      </c>
      <c r="AF358" s="69" t="str">
        <f t="shared" si="45"/>
        <v>DONE</v>
      </c>
      <c r="AG358" s="76">
        <v>46155</v>
      </c>
      <c r="AH358" s="77"/>
      <c r="AI358" s="77" t="e">
        <f t="shared" ca="1" si="69"/>
        <v>#NAME?</v>
      </c>
      <c r="AJ358" s="80" t="str">
        <f t="array" ref="AJ358">IFERROR(INDEX('[1]Master Price'!$E:$E,MATCH(D358,'[1]Master Price'!$B:$B,0)),"0")</f>
        <v>0</v>
      </c>
      <c r="AK358" s="80">
        <f t="shared" si="47"/>
        <v>0</v>
      </c>
      <c r="AL358" s="82" t="str">
        <f t="shared" si="38"/>
        <v>0-day</v>
      </c>
      <c r="AM358" s="82" t="str">
        <f t="shared" si="48"/>
        <v>1-day</v>
      </c>
      <c r="AN358" s="82" t="str">
        <f t="shared" si="66"/>
        <v>0-day</v>
      </c>
      <c r="AO358" s="82" t="str">
        <f t="shared" si="67"/>
        <v>3-day</v>
      </c>
      <c r="AP358" s="82" t="str">
        <f t="shared" si="49"/>
        <v>0-day</v>
      </c>
      <c r="AQ358" s="82" t="str">
        <f t="shared" si="50"/>
        <v>0-day</v>
      </c>
      <c r="AR358" s="83"/>
      <c r="AS358" s="83">
        <f t="shared" si="51"/>
        <v>356</v>
      </c>
      <c r="AT358" s="88" t="str">
        <f t="shared" si="70"/>
        <v>GMIAMMIPT/2026/04/1424</v>
      </c>
      <c r="AU358" s="84" t="e">
        <f t="shared" ca="1" si="52"/>
        <v>#NAME?</v>
      </c>
      <c r="AV358" s="88" t="e">
        <f t="shared" ca="1" si="53"/>
        <v>#NAME?</v>
      </c>
      <c r="AW358" s="83" t="e">
        <f t="shared" ca="1" si="54"/>
        <v>#NAME?</v>
      </c>
      <c r="AX358" s="88" t="e">
        <f t="shared" ca="1" si="55"/>
        <v>#NAME?</v>
      </c>
      <c r="AY358" s="83">
        <f t="shared" si="56"/>
        <v>200001052378</v>
      </c>
      <c r="AZ358" s="22" t="e">
        <f t="shared" ca="1" si="57"/>
        <v>#NAME?</v>
      </c>
      <c r="BA358" s="88" t="e">
        <f t="shared" ca="1" si="58"/>
        <v>#NAME?</v>
      </c>
      <c r="BB358" s="88" t="e">
        <f t="shared" ca="1" si="59"/>
        <v>#NAME?</v>
      </c>
      <c r="BC358" s="91" t="e">
        <f t="shared" ca="1" si="60"/>
        <v>#NAME?</v>
      </c>
      <c r="BD358" s="91" t="e">
        <f t="shared" ca="1" si="61"/>
        <v>#NAME?</v>
      </c>
      <c r="BE358" s="88" t="e">
        <f t="shared" ca="1" si="62"/>
        <v>#NAME?</v>
      </c>
      <c r="BF358" s="22" t="e">
        <f t="shared" ca="1" si="63"/>
        <v>#NAME?</v>
      </c>
      <c r="BG358" s="22" t="e">
        <f t="shared" ca="1" si="64"/>
        <v>#NAME?</v>
      </c>
      <c r="BH358" s="22"/>
      <c r="BI358" s="22"/>
      <c r="BJ358" s="22"/>
      <c r="BK358" s="22"/>
      <c r="BL358" s="22"/>
      <c r="BM358" s="22"/>
      <c r="BN358" s="25"/>
      <c r="BO358" s="25"/>
    </row>
    <row r="359" spans="1:67" ht="13.5" customHeight="1" x14ac:dyDescent="0.35">
      <c r="A359" s="25">
        <f t="shared" si="40"/>
        <v>357</v>
      </c>
      <c r="B359" s="135">
        <v>46136</v>
      </c>
      <c r="C359" s="54" t="s">
        <v>2075</v>
      </c>
      <c r="D359" s="54" t="s">
        <v>930</v>
      </c>
      <c r="E359" s="56" t="s">
        <v>931</v>
      </c>
      <c r="F359" s="54">
        <v>1</v>
      </c>
      <c r="G359" s="54" t="s">
        <v>65</v>
      </c>
      <c r="H359" s="54" t="str">
        <f t="shared" si="41"/>
        <v>DONE</v>
      </c>
      <c r="I359" s="54" t="s">
        <v>699</v>
      </c>
      <c r="J359" s="58" t="s">
        <v>2059</v>
      </c>
      <c r="K359" s="58" t="s">
        <v>79</v>
      </c>
      <c r="L359" s="54">
        <v>34401</v>
      </c>
      <c r="M359" s="25"/>
      <c r="N359" s="54" t="s">
        <v>2076</v>
      </c>
      <c r="O359" s="96" t="s">
        <v>85</v>
      </c>
      <c r="P359" s="64" t="s">
        <v>87</v>
      </c>
      <c r="Q359" s="64" t="s">
        <v>1479</v>
      </c>
      <c r="R359" s="25">
        <v>200001052340</v>
      </c>
      <c r="S359" s="66">
        <v>46144</v>
      </c>
      <c r="T359" s="66" t="str">
        <f t="shared" si="42"/>
        <v>DONE</v>
      </c>
      <c r="U359" s="66">
        <v>46145</v>
      </c>
      <c r="V359" s="25">
        <v>9200085790</v>
      </c>
      <c r="W359" s="25">
        <v>45468</v>
      </c>
      <c r="X359" s="69">
        <v>46150</v>
      </c>
      <c r="Y359" s="69" t="str">
        <f t="shared" si="65"/>
        <v>DONE</v>
      </c>
      <c r="Z359" s="25">
        <v>49510</v>
      </c>
      <c r="AA359" s="72">
        <v>46153</v>
      </c>
      <c r="AB359" s="25" t="str">
        <f t="shared" si="44"/>
        <v>DONE</v>
      </c>
      <c r="AC359" s="25"/>
      <c r="AD359" s="54" t="s">
        <v>2077</v>
      </c>
      <c r="AE359" s="76">
        <v>46153</v>
      </c>
      <c r="AF359" s="69" t="str">
        <f t="shared" si="45"/>
        <v>DONE</v>
      </c>
      <c r="AG359" s="76">
        <v>46155</v>
      </c>
      <c r="AH359" s="77"/>
      <c r="AI359" s="77" t="e">
        <f t="shared" ca="1" si="69"/>
        <v>#NAME?</v>
      </c>
      <c r="AJ359" s="80" t="str">
        <f t="array" ref="AJ359">IFERROR(INDEX('[1]Master Price'!$E:$E,MATCH(D359,'[1]Master Price'!$B:$B,0)),"0")</f>
        <v>0</v>
      </c>
      <c r="AK359" s="80">
        <f t="shared" si="47"/>
        <v>0</v>
      </c>
      <c r="AL359" s="82" t="str">
        <f t="shared" si="38"/>
        <v>0-day</v>
      </c>
      <c r="AM359" s="82" t="str">
        <f t="shared" si="48"/>
        <v>1-day</v>
      </c>
      <c r="AN359" s="82" t="str">
        <f t="shared" si="66"/>
        <v>0-day</v>
      </c>
      <c r="AO359" s="82" t="str">
        <f t="shared" si="67"/>
        <v>3-day</v>
      </c>
      <c r="AP359" s="82" t="str">
        <f t="shared" si="49"/>
        <v>0-day</v>
      </c>
      <c r="AQ359" s="82" t="str">
        <f t="shared" si="50"/>
        <v>0-day</v>
      </c>
      <c r="AR359" s="83"/>
      <c r="AS359" s="83">
        <f t="shared" si="51"/>
        <v>357</v>
      </c>
      <c r="AT359" s="88" t="str">
        <f t="shared" si="70"/>
        <v>GMIAMMIPT/2026/04/1425</v>
      </c>
      <c r="AU359" s="84" t="e">
        <f t="shared" ca="1" si="52"/>
        <v>#NAME?</v>
      </c>
      <c r="AV359" s="88" t="e">
        <f t="shared" ca="1" si="53"/>
        <v>#NAME?</v>
      </c>
      <c r="AW359" s="83" t="e">
        <f t="shared" ca="1" si="54"/>
        <v>#NAME?</v>
      </c>
      <c r="AX359" s="88" t="e">
        <f t="shared" ca="1" si="55"/>
        <v>#NAME?</v>
      </c>
      <c r="AY359" s="83">
        <f t="shared" si="56"/>
        <v>200001052340</v>
      </c>
      <c r="AZ359" s="22" t="e">
        <f t="shared" ca="1" si="57"/>
        <v>#NAME?</v>
      </c>
      <c r="BA359" s="88" t="e">
        <f t="shared" ca="1" si="58"/>
        <v>#NAME?</v>
      </c>
      <c r="BB359" s="88" t="e">
        <f t="shared" ca="1" si="59"/>
        <v>#NAME?</v>
      </c>
      <c r="BC359" s="91" t="e">
        <f t="shared" ca="1" si="60"/>
        <v>#NAME?</v>
      </c>
      <c r="BD359" s="91" t="e">
        <f t="shared" ca="1" si="61"/>
        <v>#NAME?</v>
      </c>
      <c r="BE359" s="88" t="e">
        <f t="shared" ca="1" si="62"/>
        <v>#NAME?</v>
      </c>
      <c r="BF359" s="22" t="e">
        <f t="shared" ca="1" si="63"/>
        <v>#NAME?</v>
      </c>
      <c r="BG359" s="22" t="e">
        <f t="shared" ca="1" si="64"/>
        <v>#NAME?</v>
      </c>
      <c r="BH359" s="22"/>
      <c r="BI359" s="22"/>
      <c r="BJ359" s="22"/>
      <c r="BK359" s="22"/>
      <c r="BL359" s="22"/>
      <c r="BM359" s="22"/>
      <c r="BN359" s="25"/>
      <c r="BO359" s="25"/>
    </row>
    <row r="360" spans="1:67" ht="13.5" customHeight="1" x14ac:dyDescent="0.35">
      <c r="A360" s="25">
        <f t="shared" si="40"/>
        <v>358</v>
      </c>
      <c r="B360" s="135">
        <v>46137</v>
      </c>
      <c r="C360" s="54" t="s">
        <v>2078</v>
      </c>
      <c r="D360" s="58" t="s">
        <v>212</v>
      </c>
      <c r="E360" s="56" t="s">
        <v>213</v>
      </c>
      <c r="F360" s="54">
        <v>1</v>
      </c>
      <c r="G360" s="54" t="s">
        <v>65</v>
      </c>
      <c r="H360" s="54" t="str">
        <f t="shared" si="41"/>
        <v>DONE</v>
      </c>
      <c r="I360" s="54" t="s">
        <v>2079</v>
      </c>
      <c r="J360" s="62" t="s">
        <v>73</v>
      </c>
      <c r="K360" s="62" t="s">
        <v>73</v>
      </c>
      <c r="L360" s="54">
        <v>8027</v>
      </c>
      <c r="M360" s="25"/>
      <c r="N360" s="54" t="s">
        <v>2080</v>
      </c>
      <c r="O360" s="98" t="s">
        <v>91</v>
      </c>
      <c r="P360" s="64" t="s">
        <v>87</v>
      </c>
      <c r="Q360" s="64" t="s">
        <v>533</v>
      </c>
      <c r="R360" s="25">
        <v>200001052383</v>
      </c>
      <c r="S360" s="66">
        <v>46144</v>
      </c>
      <c r="T360" s="66" t="str">
        <f t="shared" si="42"/>
        <v>DONE</v>
      </c>
      <c r="U360" s="66">
        <v>46145</v>
      </c>
      <c r="V360" s="25">
        <v>9200085750</v>
      </c>
      <c r="W360" s="25">
        <v>45460</v>
      </c>
      <c r="X360" s="69">
        <v>46150</v>
      </c>
      <c r="Y360" s="69" t="str">
        <f t="shared" si="65"/>
        <v>DONE</v>
      </c>
      <c r="Z360" s="25">
        <v>49502</v>
      </c>
      <c r="AA360" s="72">
        <v>46153</v>
      </c>
      <c r="AB360" s="25" t="str">
        <f t="shared" si="44"/>
        <v>DONE</v>
      </c>
      <c r="AC360" s="25"/>
      <c r="AD360" s="54" t="s">
        <v>2081</v>
      </c>
      <c r="AE360" s="76">
        <v>46153</v>
      </c>
      <c r="AF360" s="69" t="str">
        <f t="shared" si="45"/>
        <v>DONE</v>
      </c>
      <c r="AG360" s="76">
        <v>46155</v>
      </c>
      <c r="AH360" s="77"/>
      <c r="AI360" s="77" t="e">
        <f t="shared" ca="1" si="69"/>
        <v>#NAME?</v>
      </c>
      <c r="AJ360" s="80" t="str">
        <f t="array" ref="AJ360">IFERROR(INDEX('[1]Master Price'!$E:$E,MATCH(D360,'[1]Master Price'!$B:$B,0)),"0")</f>
        <v>0</v>
      </c>
      <c r="AK360" s="80">
        <f t="shared" si="47"/>
        <v>0</v>
      </c>
      <c r="AL360" s="82" t="str">
        <f t="shared" si="38"/>
        <v>0-day</v>
      </c>
      <c r="AM360" s="82" t="str">
        <f t="shared" si="48"/>
        <v>1-day</v>
      </c>
      <c r="AN360" s="82" t="str">
        <f t="shared" si="66"/>
        <v>0-day</v>
      </c>
      <c r="AO360" s="82" t="str">
        <f t="shared" si="67"/>
        <v>3-day</v>
      </c>
      <c r="AP360" s="82" t="str">
        <f t="shared" si="49"/>
        <v>0-day</v>
      </c>
      <c r="AQ360" s="82" t="str">
        <f t="shared" si="50"/>
        <v>0-day</v>
      </c>
      <c r="AR360" s="83"/>
      <c r="AS360" s="83">
        <f t="shared" si="51"/>
        <v>358</v>
      </c>
      <c r="AT360" s="88" t="str">
        <f t="shared" si="70"/>
        <v>GMIAMMIPT/2026/04/1426</v>
      </c>
      <c r="AU360" s="84" t="e">
        <f t="shared" ca="1" si="52"/>
        <v>#NAME?</v>
      </c>
      <c r="AV360" s="88" t="e">
        <f t="shared" ca="1" si="53"/>
        <v>#NAME?</v>
      </c>
      <c r="AW360" s="83" t="e">
        <f t="shared" ca="1" si="54"/>
        <v>#NAME?</v>
      </c>
      <c r="AX360" s="88" t="e">
        <f t="shared" ca="1" si="55"/>
        <v>#NAME?</v>
      </c>
      <c r="AY360" s="83">
        <f t="shared" si="56"/>
        <v>200001052383</v>
      </c>
      <c r="AZ360" s="22" t="e">
        <f t="shared" ca="1" si="57"/>
        <v>#NAME?</v>
      </c>
      <c r="BA360" s="88" t="e">
        <f t="shared" ca="1" si="58"/>
        <v>#NAME?</v>
      </c>
      <c r="BB360" s="88" t="e">
        <f t="shared" ca="1" si="59"/>
        <v>#NAME?</v>
      </c>
      <c r="BC360" s="91" t="e">
        <f t="shared" ca="1" si="60"/>
        <v>#NAME?</v>
      </c>
      <c r="BD360" s="91" t="e">
        <f t="shared" ca="1" si="61"/>
        <v>#NAME?</v>
      </c>
      <c r="BE360" s="88" t="e">
        <f t="shared" ca="1" si="62"/>
        <v>#NAME?</v>
      </c>
      <c r="BF360" s="22" t="e">
        <f t="shared" ca="1" si="63"/>
        <v>#NAME?</v>
      </c>
      <c r="BG360" s="22" t="e">
        <f t="shared" ca="1" si="64"/>
        <v>#NAME?</v>
      </c>
      <c r="BH360" s="22"/>
      <c r="BI360" s="22"/>
      <c r="BJ360" s="22"/>
      <c r="BK360" s="22"/>
      <c r="BL360" s="22"/>
      <c r="BM360" s="22"/>
      <c r="BN360" s="25"/>
      <c r="BO360" s="25"/>
    </row>
    <row r="361" spans="1:67" ht="13.5" customHeight="1" x14ac:dyDescent="0.35">
      <c r="A361" s="25">
        <f t="shared" si="40"/>
        <v>359</v>
      </c>
      <c r="B361" s="135">
        <v>46137</v>
      </c>
      <c r="C361" s="54" t="s">
        <v>2078</v>
      </c>
      <c r="D361" s="54" t="s">
        <v>251</v>
      </c>
      <c r="E361" s="56" t="s">
        <v>116</v>
      </c>
      <c r="F361" s="54">
        <v>1</v>
      </c>
      <c r="G361" s="54" t="s">
        <v>65</v>
      </c>
      <c r="H361" s="54" t="str">
        <f t="shared" si="41"/>
        <v>DONE</v>
      </c>
      <c r="I361" s="54" t="s">
        <v>2079</v>
      </c>
      <c r="J361" s="62" t="s">
        <v>73</v>
      </c>
      <c r="K361" s="62" t="s">
        <v>73</v>
      </c>
      <c r="L361" s="54">
        <v>8.0269999999999992</v>
      </c>
      <c r="M361" s="25"/>
      <c r="N361" s="54" t="s">
        <v>2080</v>
      </c>
      <c r="O361" s="98" t="s">
        <v>91</v>
      </c>
      <c r="P361" s="64" t="s">
        <v>87</v>
      </c>
      <c r="Q361" s="64" t="s">
        <v>533</v>
      </c>
      <c r="R361" s="25">
        <v>200001052383</v>
      </c>
      <c r="S361" s="66">
        <v>46144</v>
      </c>
      <c r="T361" s="66" t="str">
        <f t="shared" si="42"/>
        <v>DONE</v>
      </c>
      <c r="U361" s="66">
        <v>46145</v>
      </c>
      <c r="V361" s="25">
        <v>9200085750</v>
      </c>
      <c r="W361" s="25">
        <v>45460</v>
      </c>
      <c r="X361" s="69">
        <v>46150</v>
      </c>
      <c r="Y361" s="69" t="str">
        <f t="shared" si="65"/>
        <v>DONE</v>
      </c>
      <c r="Z361" s="25">
        <v>49502</v>
      </c>
      <c r="AA361" s="72">
        <v>46153</v>
      </c>
      <c r="AB361" s="25" t="str">
        <f t="shared" si="44"/>
        <v>DONE</v>
      </c>
      <c r="AC361" s="25"/>
      <c r="AD361" s="54" t="s">
        <v>2081</v>
      </c>
      <c r="AE361" s="76">
        <v>46153</v>
      </c>
      <c r="AF361" s="69" t="str">
        <f t="shared" si="45"/>
        <v>DONE</v>
      </c>
      <c r="AG361" s="76">
        <v>46155</v>
      </c>
      <c r="AH361" s="77"/>
      <c r="AI361" s="77" t="e">
        <f t="shared" ca="1" si="69"/>
        <v>#NAME?</v>
      </c>
      <c r="AJ361" s="80" t="str">
        <f t="array" ref="AJ361">IFERROR(INDEX('[1]Master Price'!$E:$E,MATCH(D361,'[1]Master Price'!$B:$B,0)),"0")</f>
        <v>0</v>
      </c>
      <c r="AK361" s="80">
        <f t="shared" si="47"/>
        <v>0</v>
      </c>
      <c r="AL361" s="82" t="str">
        <f t="shared" si="38"/>
        <v>0-day</v>
      </c>
      <c r="AM361" s="82" t="str">
        <f t="shared" si="48"/>
        <v>1-day</v>
      </c>
      <c r="AN361" s="82" t="str">
        <f t="shared" si="66"/>
        <v>0-day</v>
      </c>
      <c r="AO361" s="82" t="str">
        <f t="shared" si="67"/>
        <v>3-day</v>
      </c>
      <c r="AP361" s="82" t="str">
        <f t="shared" si="49"/>
        <v>0-day</v>
      </c>
      <c r="AQ361" s="82" t="str">
        <f t="shared" si="50"/>
        <v>0-day</v>
      </c>
      <c r="AR361" s="83"/>
      <c r="AS361" s="83">
        <f t="shared" si="51"/>
        <v>359</v>
      </c>
      <c r="AT361" s="88" t="str">
        <f t="shared" si="70"/>
        <v>GMIAMMIPT/2026/04/1426</v>
      </c>
      <c r="AU361" s="84" t="e">
        <f t="shared" ca="1" si="52"/>
        <v>#NAME?</v>
      </c>
      <c r="AV361" s="88" t="e">
        <f t="shared" ca="1" si="53"/>
        <v>#NAME?</v>
      </c>
      <c r="AW361" s="83" t="e">
        <f t="shared" ca="1" si="54"/>
        <v>#NAME?</v>
      </c>
      <c r="AX361" s="88" t="e">
        <f t="shared" ca="1" si="55"/>
        <v>#NAME?</v>
      </c>
      <c r="AY361" s="83">
        <f t="shared" si="56"/>
        <v>200001052383</v>
      </c>
      <c r="AZ361" s="22" t="e">
        <f t="shared" ca="1" si="57"/>
        <v>#NAME?</v>
      </c>
      <c r="BA361" s="88" t="e">
        <f t="shared" ca="1" si="58"/>
        <v>#NAME?</v>
      </c>
      <c r="BB361" s="88" t="e">
        <f t="shared" ca="1" si="59"/>
        <v>#NAME?</v>
      </c>
      <c r="BC361" s="91" t="e">
        <f t="shared" ca="1" si="60"/>
        <v>#NAME?</v>
      </c>
      <c r="BD361" s="91" t="e">
        <f t="shared" ca="1" si="61"/>
        <v>#NAME?</v>
      </c>
      <c r="BE361" s="88" t="e">
        <f t="shared" ca="1" si="62"/>
        <v>#NAME?</v>
      </c>
      <c r="BF361" s="22" t="e">
        <f t="shared" ca="1" si="63"/>
        <v>#NAME?</v>
      </c>
      <c r="BG361" s="22" t="e">
        <f t="shared" ca="1" si="64"/>
        <v>#NAME?</v>
      </c>
      <c r="BH361" s="22"/>
      <c r="BI361" s="22"/>
      <c r="BJ361" s="22"/>
      <c r="BK361" s="22"/>
      <c r="BL361" s="22"/>
      <c r="BM361" s="22"/>
      <c r="BN361" s="25"/>
      <c r="BO361" s="25"/>
    </row>
    <row r="362" spans="1:67" ht="13.5" customHeight="1" x14ac:dyDescent="0.35">
      <c r="A362" s="25">
        <f t="shared" si="40"/>
        <v>360</v>
      </c>
      <c r="B362" s="135">
        <v>46137</v>
      </c>
      <c r="C362" s="54" t="s">
        <v>2078</v>
      </c>
      <c r="D362" s="54" t="s">
        <v>234</v>
      </c>
      <c r="E362" s="56" t="s">
        <v>236</v>
      </c>
      <c r="F362" s="54">
        <v>1</v>
      </c>
      <c r="G362" s="54" t="s">
        <v>65</v>
      </c>
      <c r="H362" s="54" t="str">
        <f t="shared" si="41"/>
        <v>DONE</v>
      </c>
      <c r="I362" s="54" t="s">
        <v>2079</v>
      </c>
      <c r="J362" s="62" t="s">
        <v>73</v>
      </c>
      <c r="K362" s="62" t="s">
        <v>73</v>
      </c>
      <c r="L362" s="54">
        <v>8.0269999999999992</v>
      </c>
      <c r="M362" s="25"/>
      <c r="N362" s="54" t="s">
        <v>2080</v>
      </c>
      <c r="O362" s="98" t="s">
        <v>91</v>
      </c>
      <c r="P362" s="64" t="s">
        <v>87</v>
      </c>
      <c r="Q362" s="64" t="s">
        <v>533</v>
      </c>
      <c r="R362" s="25">
        <v>200001052383</v>
      </c>
      <c r="S362" s="66">
        <v>46144</v>
      </c>
      <c r="T362" s="66" t="str">
        <f t="shared" si="42"/>
        <v>DONE</v>
      </c>
      <c r="U362" s="66">
        <v>46145</v>
      </c>
      <c r="V362" s="25">
        <v>9200085750</v>
      </c>
      <c r="W362" s="25">
        <v>45460</v>
      </c>
      <c r="X362" s="69">
        <v>46150</v>
      </c>
      <c r="Y362" s="69" t="str">
        <f t="shared" si="65"/>
        <v>DONE</v>
      </c>
      <c r="Z362" s="25">
        <v>49502</v>
      </c>
      <c r="AA362" s="72">
        <v>46153</v>
      </c>
      <c r="AB362" s="25" t="str">
        <f t="shared" si="44"/>
        <v>DONE</v>
      </c>
      <c r="AC362" s="25"/>
      <c r="AD362" s="54" t="s">
        <v>2081</v>
      </c>
      <c r="AE362" s="76">
        <v>46153</v>
      </c>
      <c r="AF362" s="69" t="str">
        <f t="shared" si="45"/>
        <v>DONE</v>
      </c>
      <c r="AG362" s="76">
        <v>46155</v>
      </c>
      <c r="AH362" s="77"/>
      <c r="AI362" s="77" t="e">
        <f t="shared" ca="1" si="69"/>
        <v>#NAME?</v>
      </c>
      <c r="AJ362" s="80" t="str">
        <f t="array" ref="AJ362">IFERROR(INDEX('[1]Master Price'!$E:$E,MATCH(D362,'[1]Master Price'!$B:$B,0)),"0")</f>
        <v>0</v>
      </c>
      <c r="AK362" s="80">
        <f t="shared" si="47"/>
        <v>0</v>
      </c>
      <c r="AL362" s="82" t="str">
        <f t="shared" si="38"/>
        <v>0-day</v>
      </c>
      <c r="AM362" s="82" t="str">
        <f t="shared" si="48"/>
        <v>1-day</v>
      </c>
      <c r="AN362" s="82" t="str">
        <f t="shared" si="66"/>
        <v>0-day</v>
      </c>
      <c r="AO362" s="82" t="str">
        <f t="shared" si="67"/>
        <v>3-day</v>
      </c>
      <c r="AP362" s="82" t="str">
        <f t="shared" si="49"/>
        <v>0-day</v>
      </c>
      <c r="AQ362" s="82" t="str">
        <f t="shared" si="50"/>
        <v>0-day</v>
      </c>
      <c r="AR362" s="83"/>
      <c r="AS362" s="83">
        <f t="shared" si="51"/>
        <v>360</v>
      </c>
      <c r="AT362" s="88" t="str">
        <f t="shared" si="70"/>
        <v>GMIAMMIPT/2026/04/1426</v>
      </c>
      <c r="AU362" s="84" t="e">
        <f t="shared" ca="1" si="52"/>
        <v>#NAME?</v>
      </c>
      <c r="AV362" s="88" t="e">
        <f t="shared" ca="1" si="53"/>
        <v>#NAME?</v>
      </c>
      <c r="AW362" s="83" t="e">
        <f t="shared" ca="1" si="54"/>
        <v>#NAME?</v>
      </c>
      <c r="AX362" s="88" t="e">
        <f t="shared" ca="1" si="55"/>
        <v>#NAME?</v>
      </c>
      <c r="AY362" s="83">
        <f t="shared" si="56"/>
        <v>200001052383</v>
      </c>
      <c r="AZ362" s="22" t="e">
        <f t="shared" ca="1" si="57"/>
        <v>#NAME?</v>
      </c>
      <c r="BA362" s="88" t="e">
        <f t="shared" ca="1" si="58"/>
        <v>#NAME?</v>
      </c>
      <c r="BB362" s="88" t="e">
        <f t="shared" ca="1" si="59"/>
        <v>#NAME?</v>
      </c>
      <c r="BC362" s="91" t="e">
        <f t="shared" ca="1" si="60"/>
        <v>#NAME?</v>
      </c>
      <c r="BD362" s="91" t="e">
        <f t="shared" ca="1" si="61"/>
        <v>#NAME?</v>
      </c>
      <c r="BE362" s="88" t="e">
        <f t="shared" ca="1" si="62"/>
        <v>#NAME?</v>
      </c>
      <c r="BF362" s="22" t="e">
        <f t="shared" ca="1" si="63"/>
        <v>#NAME?</v>
      </c>
      <c r="BG362" s="22" t="e">
        <f t="shared" ca="1" si="64"/>
        <v>#NAME?</v>
      </c>
      <c r="BH362" s="22"/>
      <c r="BI362" s="22"/>
      <c r="BJ362" s="22"/>
      <c r="BK362" s="22"/>
      <c r="BL362" s="22"/>
      <c r="BM362" s="22"/>
      <c r="BN362" s="25"/>
      <c r="BO362" s="25"/>
    </row>
    <row r="363" spans="1:67" ht="13.5" customHeight="1" x14ac:dyDescent="0.35">
      <c r="A363" s="25">
        <f t="shared" si="40"/>
        <v>361</v>
      </c>
      <c r="B363" s="135">
        <v>46137</v>
      </c>
      <c r="C363" s="54" t="s">
        <v>2078</v>
      </c>
      <c r="D363" s="54" t="s">
        <v>153</v>
      </c>
      <c r="E363" s="56" t="s">
        <v>154</v>
      </c>
      <c r="F363" s="54">
        <v>1</v>
      </c>
      <c r="G363" s="54" t="s">
        <v>65</v>
      </c>
      <c r="H363" s="54" t="str">
        <f t="shared" si="41"/>
        <v>DONE</v>
      </c>
      <c r="I363" s="54" t="s">
        <v>2079</v>
      </c>
      <c r="J363" s="62" t="s">
        <v>73</v>
      </c>
      <c r="K363" s="62" t="s">
        <v>73</v>
      </c>
      <c r="L363" s="54">
        <v>8.0269999999999992</v>
      </c>
      <c r="M363" s="25"/>
      <c r="N363" s="54" t="s">
        <v>2080</v>
      </c>
      <c r="O363" s="98" t="s">
        <v>91</v>
      </c>
      <c r="P363" s="64" t="s">
        <v>87</v>
      </c>
      <c r="Q363" s="64" t="s">
        <v>533</v>
      </c>
      <c r="R363" s="25">
        <v>200001052383</v>
      </c>
      <c r="S363" s="66">
        <v>46144</v>
      </c>
      <c r="T363" s="66" t="str">
        <f t="shared" si="42"/>
        <v>DONE</v>
      </c>
      <c r="U363" s="66">
        <v>46145</v>
      </c>
      <c r="V363" s="25">
        <v>9200085750</v>
      </c>
      <c r="W363" s="25">
        <v>45460</v>
      </c>
      <c r="X363" s="69">
        <v>46150</v>
      </c>
      <c r="Y363" s="69" t="str">
        <f t="shared" si="65"/>
        <v>DONE</v>
      </c>
      <c r="Z363" s="25">
        <v>49502</v>
      </c>
      <c r="AA363" s="72">
        <v>46153</v>
      </c>
      <c r="AB363" s="25" t="str">
        <f t="shared" si="44"/>
        <v>DONE</v>
      </c>
      <c r="AC363" s="25"/>
      <c r="AD363" s="54" t="s">
        <v>2081</v>
      </c>
      <c r="AE363" s="76">
        <v>46153</v>
      </c>
      <c r="AF363" s="69" t="str">
        <f t="shared" si="45"/>
        <v>DONE</v>
      </c>
      <c r="AG363" s="76">
        <v>46155</v>
      </c>
      <c r="AH363" s="77"/>
      <c r="AI363" s="77" t="e">
        <f t="shared" ca="1" si="69"/>
        <v>#NAME?</v>
      </c>
      <c r="AJ363" s="80" t="str">
        <f t="array" ref="AJ363">IFERROR(INDEX('[1]Master Price'!$E:$E,MATCH(D363,'[1]Master Price'!$B:$B,0)),"0")</f>
        <v>0</v>
      </c>
      <c r="AK363" s="80">
        <f t="shared" si="47"/>
        <v>0</v>
      </c>
      <c r="AL363" s="82" t="str">
        <f t="shared" si="38"/>
        <v>0-day</v>
      </c>
      <c r="AM363" s="82" t="str">
        <f t="shared" si="48"/>
        <v>1-day</v>
      </c>
      <c r="AN363" s="82" t="str">
        <f t="shared" si="66"/>
        <v>0-day</v>
      </c>
      <c r="AO363" s="82" t="str">
        <f t="shared" si="67"/>
        <v>3-day</v>
      </c>
      <c r="AP363" s="82" t="str">
        <f t="shared" si="49"/>
        <v>0-day</v>
      </c>
      <c r="AQ363" s="82" t="str">
        <f t="shared" si="50"/>
        <v>0-day</v>
      </c>
      <c r="AR363" s="83"/>
      <c r="AS363" s="83">
        <f t="shared" si="51"/>
        <v>361</v>
      </c>
      <c r="AT363" s="88" t="str">
        <f t="shared" si="70"/>
        <v>GMIAMMIPT/2026/04/1426</v>
      </c>
      <c r="AU363" s="84" t="e">
        <f t="shared" ca="1" si="52"/>
        <v>#NAME?</v>
      </c>
      <c r="AV363" s="88" t="e">
        <f t="shared" ca="1" si="53"/>
        <v>#NAME?</v>
      </c>
      <c r="AW363" s="83" t="e">
        <f t="shared" ca="1" si="54"/>
        <v>#NAME?</v>
      </c>
      <c r="AX363" s="88" t="e">
        <f t="shared" ca="1" si="55"/>
        <v>#NAME?</v>
      </c>
      <c r="AY363" s="83">
        <f t="shared" si="56"/>
        <v>200001052383</v>
      </c>
      <c r="AZ363" s="22" t="e">
        <f t="shared" ca="1" si="57"/>
        <v>#NAME?</v>
      </c>
      <c r="BA363" s="88" t="e">
        <f t="shared" ca="1" si="58"/>
        <v>#NAME?</v>
      </c>
      <c r="BB363" s="88" t="e">
        <f t="shared" ca="1" si="59"/>
        <v>#NAME?</v>
      </c>
      <c r="BC363" s="91" t="e">
        <f t="shared" ca="1" si="60"/>
        <v>#NAME?</v>
      </c>
      <c r="BD363" s="91" t="e">
        <f t="shared" ca="1" si="61"/>
        <v>#NAME?</v>
      </c>
      <c r="BE363" s="88" t="e">
        <f t="shared" ca="1" si="62"/>
        <v>#NAME?</v>
      </c>
      <c r="BF363" s="22" t="e">
        <f t="shared" ca="1" si="63"/>
        <v>#NAME?</v>
      </c>
      <c r="BG363" s="22" t="e">
        <f t="shared" ca="1" si="64"/>
        <v>#NAME?</v>
      </c>
      <c r="BH363" s="22"/>
      <c r="BI363" s="22"/>
      <c r="BJ363" s="22"/>
      <c r="BK363" s="22"/>
      <c r="BL363" s="22"/>
      <c r="BM363" s="22"/>
      <c r="BN363" s="25"/>
      <c r="BO363" s="25"/>
    </row>
    <row r="364" spans="1:67" ht="13.5" customHeight="1" x14ac:dyDescent="0.35">
      <c r="A364" s="25">
        <f t="shared" si="40"/>
        <v>362</v>
      </c>
      <c r="B364" s="135">
        <v>46137</v>
      </c>
      <c r="C364" s="54" t="s">
        <v>2078</v>
      </c>
      <c r="D364" s="54" t="s">
        <v>67</v>
      </c>
      <c r="E364" s="56" t="s">
        <v>69</v>
      </c>
      <c r="F364" s="54">
        <v>1</v>
      </c>
      <c r="G364" s="54" t="s">
        <v>65</v>
      </c>
      <c r="H364" s="54" t="str">
        <f t="shared" si="41"/>
        <v>DONE</v>
      </c>
      <c r="I364" s="54" t="s">
        <v>2079</v>
      </c>
      <c r="J364" s="62" t="s">
        <v>73</v>
      </c>
      <c r="K364" s="62" t="s">
        <v>73</v>
      </c>
      <c r="L364" s="54">
        <v>8.0269999999999992</v>
      </c>
      <c r="M364" s="25"/>
      <c r="N364" s="54" t="s">
        <v>2080</v>
      </c>
      <c r="O364" s="98" t="s">
        <v>91</v>
      </c>
      <c r="P364" s="64" t="s">
        <v>87</v>
      </c>
      <c r="Q364" s="64" t="s">
        <v>533</v>
      </c>
      <c r="R364" s="25">
        <v>200001052383</v>
      </c>
      <c r="S364" s="66">
        <v>46144</v>
      </c>
      <c r="T364" s="66" t="str">
        <f t="shared" si="42"/>
        <v>DONE</v>
      </c>
      <c r="U364" s="66">
        <v>46145</v>
      </c>
      <c r="V364" s="25">
        <v>9200085750</v>
      </c>
      <c r="W364" s="25">
        <v>45460</v>
      </c>
      <c r="X364" s="69">
        <v>46150</v>
      </c>
      <c r="Y364" s="69" t="str">
        <f t="shared" si="65"/>
        <v>DONE</v>
      </c>
      <c r="Z364" s="25">
        <v>49502</v>
      </c>
      <c r="AA364" s="72">
        <v>46153</v>
      </c>
      <c r="AB364" s="25" t="str">
        <f t="shared" si="44"/>
        <v>DONE</v>
      </c>
      <c r="AC364" s="25"/>
      <c r="AD364" s="54" t="s">
        <v>2081</v>
      </c>
      <c r="AE364" s="76">
        <v>46153</v>
      </c>
      <c r="AF364" s="69" t="str">
        <f t="shared" si="45"/>
        <v>DONE</v>
      </c>
      <c r="AG364" s="76">
        <v>46155</v>
      </c>
      <c r="AH364" s="77"/>
      <c r="AI364" s="77" t="e">
        <f t="shared" ca="1" si="69"/>
        <v>#NAME?</v>
      </c>
      <c r="AJ364" s="80" t="str">
        <f t="array" ref="AJ364">IFERROR(INDEX('[1]Master Price'!$E:$E,MATCH(D364,'[1]Master Price'!$B:$B,0)),"0")</f>
        <v>0</v>
      </c>
      <c r="AK364" s="80">
        <f t="shared" si="47"/>
        <v>0</v>
      </c>
      <c r="AL364" s="82" t="str">
        <f t="shared" si="38"/>
        <v>0-day</v>
      </c>
      <c r="AM364" s="82" t="str">
        <f t="shared" si="48"/>
        <v>1-day</v>
      </c>
      <c r="AN364" s="82" t="str">
        <f t="shared" si="66"/>
        <v>0-day</v>
      </c>
      <c r="AO364" s="82" t="str">
        <f t="shared" si="67"/>
        <v>3-day</v>
      </c>
      <c r="AP364" s="82" t="str">
        <f t="shared" si="49"/>
        <v>0-day</v>
      </c>
      <c r="AQ364" s="82" t="str">
        <f t="shared" si="50"/>
        <v>0-day</v>
      </c>
      <c r="AR364" s="83"/>
      <c r="AS364" s="83">
        <f t="shared" si="51"/>
        <v>362</v>
      </c>
      <c r="AT364" s="88" t="str">
        <f t="shared" si="70"/>
        <v>GMIAMMIPT/2026/04/1426</v>
      </c>
      <c r="AU364" s="84" t="e">
        <f t="shared" ca="1" si="52"/>
        <v>#NAME?</v>
      </c>
      <c r="AV364" s="88" t="e">
        <f t="shared" ca="1" si="53"/>
        <v>#NAME?</v>
      </c>
      <c r="AW364" s="83" t="e">
        <f t="shared" ca="1" si="54"/>
        <v>#NAME?</v>
      </c>
      <c r="AX364" s="88" t="e">
        <f t="shared" ca="1" si="55"/>
        <v>#NAME?</v>
      </c>
      <c r="AY364" s="83">
        <f t="shared" si="56"/>
        <v>200001052383</v>
      </c>
      <c r="AZ364" s="22" t="e">
        <f t="shared" ca="1" si="57"/>
        <v>#NAME?</v>
      </c>
      <c r="BA364" s="88" t="e">
        <f t="shared" ca="1" si="58"/>
        <v>#NAME?</v>
      </c>
      <c r="BB364" s="88" t="e">
        <f t="shared" ca="1" si="59"/>
        <v>#NAME?</v>
      </c>
      <c r="BC364" s="91" t="e">
        <f t="shared" ca="1" si="60"/>
        <v>#NAME?</v>
      </c>
      <c r="BD364" s="91" t="e">
        <f t="shared" ca="1" si="61"/>
        <v>#NAME?</v>
      </c>
      <c r="BE364" s="88" t="e">
        <f t="shared" ca="1" si="62"/>
        <v>#NAME?</v>
      </c>
      <c r="BF364" s="22" t="e">
        <f t="shared" ca="1" si="63"/>
        <v>#NAME?</v>
      </c>
      <c r="BG364" s="22" t="e">
        <f t="shared" ca="1" si="64"/>
        <v>#NAME?</v>
      </c>
      <c r="BH364" s="22"/>
      <c r="BI364" s="22"/>
      <c r="BJ364" s="22"/>
      <c r="BK364" s="22"/>
      <c r="BL364" s="22"/>
      <c r="BM364" s="22"/>
      <c r="BN364" s="25"/>
      <c r="BO364" s="25"/>
    </row>
    <row r="365" spans="1:67" ht="13.5" customHeight="1" x14ac:dyDescent="0.35">
      <c r="A365" s="25">
        <f t="shared" si="40"/>
        <v>363</v>
      </c>
      <c r="B365" s="135">
        <v>46138</v>
      </c>
      <c r="C365" s="54" t="s">
        <v>2084</v>
      </c>
      <c r="D365" s="54" t="s">
        <v>275</v>
      </c>
      <c r="E365" s="56" t="s">
        <v>276</v>
      </c>
      <c r="F365" s="54">
        <v>1</v>
      </c>
      <c r="G365" s="54" t="s">
        <v>65</v>
      </c>
      <c r="H365" s="54" t="str">
        <f t="shared" si="41"/>
        <v>DONE</v>
      </c>
      <c r="I365" s="54" t="s">
        <v>1517</v>
      </c>
      <c r="J365" s="58" t="s">
        <v>1879</v>
      </c>
      <c r="K365" s="58" t="s">
        <v>79</v>
      </c>
      <c r="L365" s="54">
        <v>6.048</v>
      </c>
      <c r="M365" s="25"/>
      <c r="N365" s="54" t="s">
        <v>283</v>
      </c>
      <c r="O365" s="98" t="s">
        <v>91</v>
      </c>
      <c r="P365" s="64" t="s">
        <v>87</v>
      </c>
      <c r="Q365" s="64" t="s">
        <v>148</v>
      </c>
      <c r="R365" s="25">
        <v>200001052343</v>
      </c>
      <c r="S365" s="66">
        <v>46144</v>
      </c>
      <c r="T365" s="66" t="str">
        <f t="shared" si="42"/>
        <v>DONE</v>
      </c>
      <c r="U365" s="66">
        <v>46145</v>
      </c>
      <c r="V365" s="25">
        <v>9200085787</v>
      </c>
      <c r="W365" s="25">
        <v>45467</v>
      </c>
      <c r="X365" s="69">
        <v>46150</v>
      </c>
      <c r="Y365" s="69" t="str">
        <f t="shared" si="65"/>
        <v>DONE</v>
      </c>
      <c r="Z365" s="25">
        <v>49509</v>
      </c>
      <c r="AA365" s="72">
        <v>46153</v>
      </c>
      <c r="AB365" s="25" t="str">
        <f t="shared" si="44"/>
        <v>DONE</v>
      </c>
      <c r="AC365" s="25"/>
      <c r="AD365" s="54" t="s">
        <v>2085</v>
      </c>
      <c r="AE365" s="76">
        <v>46153</v>
      </c>
      <c r="AF365" s="69" t="str">
        <f t="shared" si="45"/>
        <v>DONE</v>
      </c>
      <c r="AG365" s="76">
        <v>46155</v>
      </c>
      <c r="AH365" s="77"/>
      <c r="AI365" s="77" t="e">
        <f t="shared" ca="1" si="69"/>
        <v>#NAME?</v>
      </c>
      <c r="AJ365" s="80" t="str">
        <f t="array" ref="AJ365">IFERROR(INDEX('[1]Master Price'!$E:$E,MATCH(D365,'[1]Master Price'!$B:$B,0)),"0")</f>
        <v>0</v>
      </c>
      <c r="AK365" s="80">
        <f t="shared" si="47"/>
        <v>0</v>
      </c>
      <c r="AL365" s="82" t="str">
        <f t="shared" si="38"/>
        <v>0-day</v>
      </c>
      <c r="AM365" s="82" t="str">
        <f t="shared" si="48"/>
        <v>1-day</v>
      </c>
      <c r="AN365" s="82" t="str">
        <f t="shared" si="66"/>
        <v>0-day</v>
      </c>
      <c r="AO365" s="82" t="str">
        <f t="shared" si="67"/>
        <v>3-day</v>
      </c>
      <c r="AP365" s="82" t="str">
        <f t="shared" si="49"/>
        <v>0-day</v>
      </c>
      <c r="AQ365" s="82" t="str">
        <f t="shared" si="50"/>
        <v>0-day</v>
      </c>
      <c r="AR365" s="83"/>
      <c r="AS365" s="83">
        <f t="shared" si="51"/>
        <v>363</v>
      </c>
      <c r="AT365" s="88" t="str">
        <f t="shared" si="70"/>
        <v>GMIAMMIPT/2026/04/1427</v>
      </c>
      <c r="AU365" s="84" t="e">
        <f t="shared" ca="1" si="52"/>
        <v>#NAME?</v>
      </c>
      <c r="AV365" s="88" t="e">
        <f t="shared" ca="1" si="53"/>
        <v>#NAME?</v>
      </c>
      <c r="AW365" s="83" t="e">
        <f t="shared" ca="1" si="54"/>
        <v>#NAME?</v>
      </c>
      <c r="AX365" s="88" t="e">
        <f t="shared" ca="1" si="55"/>
        <v>#NAME?</v>
      </c>
      <c r="AY365" s="83">
        <f t="shared" si="56"/>
        <v>200001052343</v>
      </c>
      <c r="AZ365" s="22" t="e">
        <f t="shared" ca="1" si="57"/>
        <v>#NAME?</v>
      </c>
      <c r="BA365" s="88" t="e">
        <f t="shared" ca="1" si="58"/>
        <v>#NAME?</v>
      </c>
      <c r="BB365" s="88" t="e">
        <f t="shared" ca="1" si="59"/>
        <v>#NAME?</v>
      </c>
      <c r="BC365" s="91" t="e">
        <f t="shared" ca="1" si="60"/>
        <v>#NAME?</v>
      </c>
      <c r="BD365" s="91" t="e">
        <f t="shared" ca="1" si="61"/>
        <v>#NAME?</v>
      </c>
      <c r="BE365" s="88" t="e">
        <f t="shared" ca="1" si="62"/>
        <v>#NAME?</v>
      </c>
      <c r="BF365" s="22" t="e">
        <f t="shared" ca="1" si="63"/>
        <v>#NAME?</v>
      </c>
      <c r="BG365" s="22" t="e">
        <f t="shared" ca="1" si="64"/>
        <v>#NAME?</v>
      </c>
      <c r="BH365" s="22"/>
      <c r="BI365" s="22"/>
      <c r="BJ365" s="22"/>
      <c r="BK365" s="22"/>
      <c r="BL365" s="22"/>
      <c r="BM365" s="22"/>
      <c r="BN365" s="25"/>
      <c r="BO365" s="25"/>
    </row>
    <row r="366" spans="1:67" ht="13.5" customHeight="1" x14ac:dyDescent="0.35">
      <c r="A366" s="25">
        <f t="shared" si="40"/>
        <v>364</v>
      </c>
      <c r="B366" s="135">
        <v>46138</v>
      </c>
      <c r="C366" s="54" t="s">
        <v>2089</v>
      </c>
      <c r="D366" s="54" t="s">
        <v>115</v>
      </c>
      <c r="E366" s="56" t="s">
        <v>116</v>
      </c>
      <c r="F366" s="54">
        <v>1</v>
      </c>
      <c r="G366" s="54" t="s">
        <v>65</v>
      </c>
      <c r="H366" s="54" t="str">
        <f t="shared" si="41"/>
        <v>DONE</v>
      </c>
      <c r="I366" s="54" t="s">
        <v>905</v>
      </c>
      <c r="J366" s="58" t="s">
        <v>2059</v>
      </c>
      <c r="K366" s="58" t="s">
        <v>79</v>
      </c>
      <c r="L366" s="54">
        <v>16</v>
      </c>
      <c r="M366" s="25"/>
      <c r="N366" s="54" t="s">
        <v>283</v>
      </c>
      <c r="O366" s="96" t="s">
        <v>85</v>
      </c>
      <c r="P366" s="64" t="s">
        <v>87</v>
      </c>
      <c r="Q366" s="64" t="s">
        <v>1479</v>
      </c>
      <c r="R366" s="25">
        <v>200001052379</v>
      </c>
      <c r="S366" s="66">
        <v>46144</v>
      </c>
      <c r="T366" s="66" t="str">
        <f t="shared" si="42"/>
        <v>DONE</v>
      </c>
      <c r="U366" s="66">
        <v>46145</v>
      </c>
      <c r="V366" s="25">
        <v>9200091642</v>
      </c>
      <c r="W366" s="25">
        <v>46442</v>
      </c>
      <c r="X366" s="163">
        <v>46182</v>
      </c>
      <c r="Y366" s="69" t="str">
        <f t="shared" si="65"/>
        <v>DONE</v>
      </c>
      <c r="Z366" s="25">
        <v>50535</v>
      </c>
      <c r="AA366" s="164">
        <v>46184</v>
      </c>
      <c r="AB366" s="25" t="str">
        <f t="shared" si="44"/>
        <v>DONE</v>
      </c>
      <c r="AC366" s="25"/>
      <c r="AD366" s="54" t="s">
        <v>2090</v>
      </c>
      <c r="AE366" s="76">
        <v>46185</v>
      </c>
      <c r="AF366" s="69" t="str">
        <f t="shared" si="45"/>
        <v>DONE</v>
      </c>
      <c r="AG366" s="69">
        <v>46188</v>
      </c>
      <c r="AH366" s="77"/>
      <c r="AI366" s="77" t="e">
        <f t="shared" ca="1" si="69"/>
        <v>#NAME?</v>
      </c>
      <c r="AJ366" s="80" t="str">
        <f t="array" ref="AJ366">IFERROR(INDEX('[1]Master Price'!$E:$E,MATCH(D366,'[1]Master Price'!$B:$B,0)),"0")</f>
        <v>0</v>
      </c>
      <c r="AK366" s="80">
        <f t="shared" si="47"/>
        <v>0</v>
      </c>
      <c r="AL366" s="82" t="str">
        <f t="shared" si="38"/>
        <v>0-day</v>
      </c>
      <c r="AM366" s="82" t="str">
        <f t="shared" si="48"/>
        <v>1-day</v>
      </c>
      <c r="AN366" s="82" t="str">
        <f t="shared" si="66"/>
        <v>0-day</v>
      </c>
      <c r="AO366" s="82" t="str">
        <f t="shared" si="67"/>
        <v>2-day</v>
      </c>
      <c r="AP366" s="82" t="str">
        <f t="shared" si="49"/>
        <v>1-day</v>
      </c>
      <c r="AQ366" s="82" t="str">
        <f t="shared" si="50"/>
        <v>0-day</v>
      </c>
      <c r="AR366" s="83"/>
      <c r="AS366" s="83">
        <f t="shared" si="51"/>
        <v>364</v>
      </c>
      <c r="AT366" s="88" t="str">
        <f t="shared" si="70"/>
        <v>GMIAMMIPT/2026/04/1428</v>
      </c>
      <c r="AU366" s="84" t="e">
        <f t="shared" ca="1" si="52"/>
        <v>#NAME?</v>
      </c>
      <c r="AV366" s="88" t="e">
        <f t="shared" ca="1" si="53"/>
        <v>#NAME?</v>
      </c>
      <c r="AW366" s="83" t="e">
        <f t="shared" ca="1" si="54"/>
        <v>#NAME?</v>
      </c>
      <c r="AX366" s="88" t="e">
        <f t="shared" ca="1" si="55"/>
        <v>#NAME?</v>
      </c>
      <c r="AY366" s="83">
        <f t="shared" si="56"/>
        <v>200001052379</v>
      </c>
      <c r="AZ366" s="22" t="e">
        <f t="shared" ca="1" si="57"/>
        <v>#NAME?</v>
      </c>
      <c r="BA366" s="88" t="e">
        <f t="shared" ca="1" si="58"/>
        <v>#NAME?</v>
      </c>
      <c r="BB366" s="88" t="e">
        <f t="shared" ca="1" si="59"/>
        <v>#NAME?</v>
      </c>
      <c r="BC366" s="91" t="e">
        <f t="shared" ca="1" si="60"/>
        <v>#NAME?</v>
      </c>
      <c r="BD366" s="91" t="e">
        <f t="shared" ca="1" si="61"/>
        <v>#NAME?</v>
      </c>
      <c r="BE366" s="88" t="e">
        <f t="shared" ca="1" si="62"/>
        <v>#NAME?</v>
      </c>
      <c r="BF366" s="22" t="e">
        <f t="shared" ca="1" si="63"/>
        <v>#NAME?</v>
      </c>
      <c r="BG366" s="22" t="e">
        <f t="shared" ca="1" si="64"/>
        <v>#NAME?</v>
      </c>
      <c r="BH366" s="22"/>
      <c r="BI366" s="22"/>
      <c r="BJ366" s="22"/>
      <c r="BK366" s="22"/>
      <c r="BL366" s="22"/>
      <c r="BM366" s="22"/>
      <c r="BN366" s="25"/>
      <c r="BO366" s="25"/>
    </row>
    <row r="367" spans="1:67" ht="13.5" customHeight="1" x14ac:dyDescent="0.35">
      <c r="A367" s="25">
        <f t="shared" si="40"/>
        <v>365</v>
      </c>
      <c r="B367" s="135">
        <v>46138</v>
      </c>
      <c r="C367" s="54" t="s">
        <v>2089</v>
      </c>
      <c r="D367" s="54" t="s">
        <v>303</v>
      </c>
      <c r="E367" s="56" t="s">
        <v>304</v>
      </c>
      <c r="F367" s="54">
        <v>2</v>
      </c>
      <c r="G367" s="54" t="s">
        <v>65</v>
      </c>
      <c r="H367" s="54" t="str">
        <f t="shared" si="41"/>
        <v>DONE</v>
      </c>
      <c r="I367" s="54" t="s">
        <v>905</v>
      </c>
      <c r="J367" s="58" t="s">
        <v>2059</v>
      </c>
      <c r="K367" s="58" t="s">
        <v>79</v>
      </c>
      <c r="L367" s="54">
        <v>16</v>
      </c>
      <c r="M367" s="25"/>
      <c r="N367" s="54" t="s">
        <v>283</v>
      </c>
      <c r="O367" s="96" t="s">
        <v>85</v>
      </c>
      <c r="P367" s="64" t="s">
        <v>87</v>
      </c>
      <c r="Q367" s="64" t="s">
        <v>1479</v>
      </c>
      <c r="R367" s="25">
        <v>200001052379</v>
      </c>
      <c r="S367" s="66">
        <v>46144</v>
      </c>
      <c r="T367" s="66" t="str">
        <f t="shared" si="42"/>
        <v>DONE</v>
      </c>
      <c r="U367" s="66">
        <v>46145</v>
      </c>
      <c r="V367" s="25">
        <v>9200091642</v>
      </c>
      <c r="W367" s="25">
        <v>46442</v>
      </c>
      <c r="X367" s="163">
        <v>46182</v>
      </c>
      <c r="Y367" s="69" t="str">
        <f t="shared" si="65"/>
        <v>DONE</v>
      </c>
      <c r="Z367" s="25">
        <v>50535</v>
      </c>
      <c r="AA367" s="164">
        <v>46184</v>
      </c>
      <c r="AB367" s="25" t="str">
        <f t="shared" si="44"/>
        <v>DONE</v>
      </c>
      <c r="AC367" s="25"/>
      <c r="AD367" s="54" t="s">
        <v>2090</v>
      </c>
      <c r="AE367" s="76">
        <v>46185</v>
      </c>
      <c r="AF367" s="69" t="str">
        <f t="shared" si="45"/>
        <v>DONE</v>
      </c>
      <c r="AG367" s="69">
        <v>46188</v>
      </c>
      <c r="AH367" s="77"/>
      <c r="AI367" s="77" t="e">
        <f t="shared" ca="1" si="69"/>
        <v>#NAME?</v>
      </c>
      <c r="AJ367" s="80" t="str">
        <f t="array" ref="AJ367">IFERROR(INDEX('[1]Master Price'!$E:$E,MATCH(D367,'[1]Master Price'!$B:$B,0)),"0")</f>
        <v>0</v>
      </c>
      <c r="AK367" s="80">
        <f t="shared" si="47"/>
        <v>0</v>
      </c>
      <c r="AL367" s="82" t="str">
        <f t="shared" si="38"/>
        <v>0-day</v>
      </c>
      <c r="AM367" s="82" t="str">
        <f t="shared" si="48"/>
        <v>1-day</v>
      </c>
      <c r="AN367" s="82" t="str">
        <f t="shared" si="66"/>
        <v>0-day</v>
      </c>
      <c r="AO367" s="82" t="str">
        <f t="shared" si="67"/>
        <v>2-day</v>
      </c>
      <c r="AP367" s="82" t="str">
        <f t="shared" si="49"/>
        <v>1-day</v>
      </c>
      <c r="AQ367" s="82" t="str">
        <f t="shared" si="50"/>
        <v>0-day</v>
      </c>
      <c r="AR367" s="83"/>
      <c r="AS367" s="83">
        <f t="shared" si="51"/>
        <v>365</v>
      </c>
      <c r="AT367" s="88" t="str">
        <f t="shared" si="70"/>
        <v>GMIAMMIPT/2026/04/1428</v>
      </c>
      <c r="AU367" s="84" t="e">
        <f t="shared" ca="1" si="52"/>
        <v>#NAME?</v>
      </c>
      <c r="AV367" s="88" t="e">
        <f t="shared" ca="1" si="53"/>
        <v>#NAME?</v>
      </c>
      <c r="AW367" s="83" t="e">
        <f t="shared" ca="1" si="54"/>
        <v>#NAME?</v>
      </c>
      <c r="AX367" s="88" t="e">
        <f t="shared" ca="1" si="55"/>
        <v>#NAME?</v>
      </c>
      <c r="AY367" s="83">
        <f t="shared" si="56"/>
        <v>200001052379</v>
      </c>
      <c r="AZ367" s="22" t="e">
        <f t="shared" ca="1" si="57"/>
        <v>#NAME?</v>
      </c>
      <c r="BA367" s="88" t="e">
        <f t="shared" ca="1" si="58"/>
        <v>#NAME?</v>
      </c>
      <c r="BB367" s="88" t="e">
        <f t="shared" ca="1" si="59"/>
        <v>#NAME?</v>
      </c>
      <c r="BC367" s="91" t="e">
        <f t="shared" ca="1" si="60"/>
        <v>#NAME?</v>
      </c>
      <c r="BD367" s="91" t="e">
        <f t="shared" ca="1" si="61"/>
        <v>#NAME?</v>
      </c>
      <c r="BE367" s="88" t="e">
        <f t="shared" ca="1" si="62"/>
        <v>#NAME?</v>
      </c>
      <c r="BF367" s="22" t="e">
        <f t="shared" ca="1" si="63"/>
        <v>#NAME?</v>
      </c>
      <c r="BG367" s="22" t="e">
        <f t="shared" ca="1" si="64"/>
        <v>#NAME?</v>
      </c>
      <c r="BH367" s="22"/>
      <c r="BI367" s="22"/>
      <c r="BJ367" s="22"/>
      <c r="BK367" s="22"/>
      <c r="BL367" s="22"/>
      <c r="BM367" s="22"/>
      <c r="BN367" s="25"/>
      <c r="BO367" s="25"/>
    </row>
    <row r="368" spans="1:67" ht="13.5" customHeight="1" x14ac:dyDescent="0.35">
      <c r="A368" s="25">
        <f t="shared" si="40"/>
        <v>366</v>
      </c>
      <c r="B368" s="135">
        <v>46138</v>
      </c>
      <c r="C368" s="54" t="s">
        <v>2089</v>
      </c>
      <c r="D368" s="54" t="s">
        <v>473</v>
      </c>
      <c r="E368" s="56" t="s">
        <v>474</v>
      </c>
      <c r="F368" s="54">
        <v>2</v>
      </c>
      <c r="G368" s="54" t="s">
        <v>65</v>
      </c>
      <c r="H368" s="54" t="str">
        <f t="shared" si="41"/>
        <v>DONE</v>
      </c>
      <c r="I368" s="54" t="s">
        <v>905</v>
      </c>
      <c r="J368" s="58" t="s">
        <v>2059</v>
      </c>
      <c r="K368" s="58" t="s">
        <v>79</v>
      </c>
      <c r="L368" s="54">
        <v>16</v>
      </c>
      <c r="M368" s="25"/>
      <c r="N368" s="54" t="s">
        <v>283</v>
      </c>
      <c r="O368" s="96" t="s">
        <v>85</v>
      </c>
      <c r="P368" s="64" t="s">
        <v>87</v>
      </c>
      <c r="Q368" s="64" t="s">
        <v>1479</v>
      </c>
      <c r="R368" s="25">
        <v>200001052379</v>
      </c>
      <c r="S368" s="66">
        <v>46144</v>
      </c>
      <c r="T368" s="66" t="str">
        <f t="shared" si="42"/>
        <v>DONE</v>
      </c>
      <c r="U368" s="66">
        <v>46145</v>
      </c>
      <c r="V368" s="25">
        <v>9200091642</v>
      </c>
      <c r="W368" s="25">
        <v>46442</v>
      </c>
      <c r="X368" s="163">
        <v>46182</v>
      </c>
      <c r="Y368" s="69" t="str">
        <f t="shared" si="65"/>
        <v>DONE</v>
      </c>
      <c r="Z368" s="25">
        <v>50535</v>
      </c>
      <c r="AA368" s="164">
        <v>46184</v>
      </c>
      <c r="AB368" s="25" t="str">
        <f t="shared" si="44"/>
        <v>DONE</v>
      </c>
      <c r="AC368" s="25"/>
      <c r="AD368" s="54" t="s">
        <v>2090</v>
      </c>
      <c r="AE368" s="76">
        <v>46185</v>
      </c>
      <c r="AF368" s="69" t="str">
        <f t="shared" si="45"/>
        <v>DONE</v>
      </c>
      <c r="AG368" s="69">
        <v>46188</v>
      </c>
      <c r="AH368" s="77"/>
      <c r="AI368" s="77" t="e">
        <f t="shared" ca="1" si="69"/>
        <v>#NAME?</v>
      </c>
      <c r="AJ368" s="80" t="str">
        <f t="array" ref="AJ368">IFERROR(INDEX('[1]Master Price'!$E:$E,MATCH(D368,'[1]Master Price'!$B:$B,0)),"0")</f>
        <v>0</v>
      </c>
      <c r="AK368" s="80">
        <f t="shared" si="47"/>
        <v>0</v>
      </c>
      <c r="AL368" s="82" t="str">
        <f t="shared" si="38"/>
        <v>0-day</v>
      </c>
      <c r="AM368" s="82" t="str">
        <f t="shared" si="48"/>
        <v>1-day</v>
      </c>
      <c r="AN368" s="82" t="str">
        <f t="shared" si="66"/>
        <v>0-day</v>
      </c>
      <c r="AO368" s="82" t="str">
        <f t="shared" si="67"/>
        <v>2-day</v>
      </c>
      <c r="AP368" s="82" t="str">
        <f t="shared" si="49"/>
        <v>1-day</v>
      </c>
      <c r="AQ368" s="82" t="str">
        <f t="shared" si="50"/>
        <v>0-day</v>
      </c>
      <c r="AR368" s="83"/>
      <c r="AS368" s="83">
        <f t="shared" si="51"/>
        <v>366</v>
      </c>
      <c r="AT368" s="88" t="str">
        <f t="shared" si="70"/>
        <v>GMIAMMIPT/2026/04/1428</v>
      </c>
      <c r="AU368" s="84" t="e">
        <f t="shared" ca="1" si="52"/>
        <v>#NAME?</v>
      </c>
      <c r="AV368" s="88" t="e">
        <f t="shared" ca="1" si="53"/>
        <v>#NAME?</v>
      </c>
      <c r="AW368" s="83" t="e">
        <f t="shared" ca="1" si="54"/>
        <v>#NAME?</v>
      </c>
      <c r="AX368" s="88" t="e">
        <f t="shared" ca="1" si="55"/>
        <v>#NAME?</v>
      </c>
      <c r="AY368" s="83">
        <f t="shared" si="56"/>
        <v>200001052379</v>
      </c>
      <c r="AZ368" s="22" t="e">
        <f t="shared" ca="1" si="57"/>
        <v>#NAME?</v>
      </c>
      <c r="BA368" s="88" t="e">
        <f t="shared" ca="1" si="58"/>
        <v>#NAME?</v>
      </c>
      <c r="BB368" s="88" t="e">
        <f t="shared" ca="1" si="59"/>
        <v>#NAME?</v>
      </c>
      <c r="BC368" s="91" t="e">
        <f t="shared" ca="1" si="60"/>
        <v>#NAME?</v>
      </c>
      <c r="BD368" s="91" t="e">
        <f t="shared" ca="1" si="61"/>
        <v>#NAME?</v>
      </c>
      <c r="BE368" s="88" t="e">
        <f t="shared" ca="1" si="62"/>
        <v>#NAME?</v>
      </c>
      <c r="BF368" s="22" t="e">
        <f t="shared" ca="1" si="63"/>
        <v>#NAME?</v>
      </c>
      <c r="BG368" s="22" t="e">
        <f t="shared" ca="1" si="64"/>
        <v>#NAME?</v>
      </c>
      <c r="BH368" s="22"/>
      <c r="BI368" s="22"/>
      <c r="BJ368" s="22"/>
      <c r="BK368" s="22"/>
      <c r="BL368" s="22"/>
      <c r="BM368" s="22"/>
      <c r="BN368" s="25"/>
      <c r="BO368" s="25"/>
    </row>
    <row r="369" spans="1:67" ht="13.5" customHeight="1" x14ac:dyDescent="0.35">
      <c r="A369" s="25">
        <f t="shared" si="40"/>
        <v>367</v>
      </c>
      <c r="B369" s="52">
        <v>46138</v>
      </c>
      <c r="C369" s="54" t="s">
        <v>2089</v>
      </c>
      <c r="D369" s="54" t="s">
        <v>153</v>
      </c>
      <c r="E369" s="56" t="s">
        <v>154</v>
      </c>
      <c r="F369" s="54">
        <v>1</v>
      </c>
      <c r="G369" s="54" t="s">
        <v>65</v>
      </c>
      <c r="H369" s="54" t="str">
        <f t="shared" si="41"/>
        <v>DONE</v>
      </c>
      <c r="I369" s="54" t="s">
        <v>905</v>
      </c>
      <c r="J369" s="58" t="s">
        <v>2059</v>
      </c>
      <c r="K369" s="58" t="s">
        <v>79</v>
      </c>
      <c r="L369" s="54">
        <v>16</v>
      </c>
      <c r="M369" s="25"/>
      <c r="N369" s="54" t="s">
        <v>283</v>
      </c>
      <c r="O369" s="96" t="s">
        <v>85</v>
      </c>
      <c r="P369" s="64" t="s">
        <v>87</v>
      </c>
      <c r="Q369" s="64" t="s">
        <v>1479</v>
      </c>
      <c r="R369" s="25">
        <v>200001052379</v>
      </c>
      <c r="S369" s="66">
        <v>46144</v>
      </c>
      <c r="T369" s="66" t="str">
        <f t="shared" si="42"/>
        <v>DONE</v>
      </c>
      <c r="U369" s="66">
        <v>46145</v>
      </c>
      <c r="V369" s="25">
        <v>9200091642</v>
      </c>
      <c r="W369" s="25">
        <v>46442</v>
      </c>
      <c r="X369" s="163">
        <v>46182</v>
      </c>
      <c r="Y369" s="69" t="str">
        <f t="shared" si="65"/>
        <v>DONE</v>
      </c>
      <c r="Z369" s="25">
        <v>50535</v>
      </c>
      <c r="AA369" s="164">
        <v>46184</v>
      </c>
      <c r="AB369" s="25" t="str">
        <f t="shared" si="44"/>
        <v>DONE</v>
      </c>
      <c r="AC369" s="25"/>
      <c r="AD369" s="54" t="s">
        <v>2090</v>
      </c>
      <c r="AE369" s="76">
        <v>46185</v>
      </c>
      <c r="AF369" s="69" t="str">
        <f t="shared" si="45"/>
        <v>DONE</v>
      </c>
      <c r="AG369" s="69">
        <v>46188</v>
      </c>
      <c r="AH369" s="77"/>
      <c r="AI369" s="77" t="e">
        <f t="shared" ca="1" si="69"/>
        <v>#NAME?</v>
      </c>
      <c r="AJ369" s="80" t="str">
        <f t="array" ref="AJ369">IFERROR(INDEX('[1]Master Price'!$E:$E,MATCH(D369,'[1]Master Price'!$B:$B,0)),"0")</f>
        <v>0</v>
      </c>
      <c r="AK369" s="80">
        <f t="shared" si="47"/>
        <v>0</v>
      </c>
      <c r="AL369" s="82" t="str">
        <f t="shared" si="38"/>
        <v>0-day</v>
      </c>
      <c r="AM369" s="82" t="str">
        <f t="shared" si="48"/>
        <v>1-day</v>
      </c>
      <c r="AN369" s="82" t="str">
        <f t="shared" si="66"/>
        <v>0-day</v>
      </c>
      <c r="AO369" s="82" t="str">
        <f t="shared" si="67"/>
        <v>2-day</v>
      </c>
      <c r="AP369" s="82" t="str">
        <f t="shared" si="49"/>
        <v>1-day</v>
      </c>
      <c r="AQ369" s="82" t="str">
        <f t="shared" si="50"/>
        <v>0-day</v>
      </c>
      <c r="AR369" s="83"/>
      <c r="AS369" s="83">
        <f t="shared" si="51"/>
        <v>367</v>
      </c>
      <c r="AT369" s="88" t="str">
        <f t="shared" si="70"/>
        <v>GMIAMMIPT/2026/04/1428</v>
      </c>
      <c r="AU369" s="84" t="e">
        <f t="shared" ca="1" si="52"/>
        <v>#NAME?</v>
      </c>
      <c r="AV369" s="88" t="e">
        <f t="shared" ca="1" si="53"/>
        <v>#NAME?</v>
      </c>
      <c r="AW369" s="83" t="e">
        <f t="shared" ca="1" si="54"/>
        <v>#NAME?</v>
      </c>
      <c r="AX369" s="88" t="e">
        <f t="shared" ca="1" si="55"/>
        <v>#NAME?</v>
      </c>
      <c r="AY369" s="83">
        <f t="shared" si="56"/>
        <v>200001052379</v>
      </c>
      <c r="AZ369" s="22" t="e">
        <f t="shared" ca="1" si="57"/>
        <v>#NAME?</v>
      </c>
      <c r="BA369" s="88" t="e">
        <f t="shared" ca="1" si="58"/>
        <v>#NAME?</v>
      </c>
      <c r="BB369" s="88" t="e">
        <f t="shared" ca="1" si="59"/>
        <v>#NAME?</v>
      </c>
      <c r="BC369" s="91" t="e">
        <f t="shared" ca="1" si="60"/>
        <v>#NAME?</v>
      </c>
      <c r="BD369" s="91" t="e">
        <f t="shared" ca="1" si="61"/>
        <v>#NAME?</v>
      </c>
      <c r="BE369" s="88" t="e">
        <f t="shared" ca="1" si="62"/>
        <v>#NAME?</v>
      </c>
      <c r="BF369" s="22" t="e">
        <f t="shared" ca="1" si="63"/>
        <v>#NAME?</v>
      </c>
      <c r="BG369" s="22" t="e">
        <f t="shared" ca="1" si="64"/>
        <v>#NAME?</v>
      </c>
      <c r="BH369" s="22"/>
      <c r="BI369" s="22"/>
      <c r="BJ369" s="22"/>
      <c r="BK369" s="22"/>
      <c r="BL369" s="22"/>
      <c r="BM369" s="22"/>
      <c r="BN369" s="25"/>
      <c r="BO369" s="25"/>
    </row>
    <row r="370" spans="1:67" ht="13.5" customHeight="1" x14ac:dyDescent="0.35">
      <c r="A370" s="25">
        <f t="shared" si="40"/>
        <v>368</v>
      </c>
      <c r="B370" s="52">
        <v>46139</v>
      </c>
      <c r="C370" s="54" t="s">
        <v>2098</v>
      </c>
      <c r="D370" s="54" t="s">
        <v>275</v>
      </c>
      <c r="E370" s="56" t="s">
        <v>276</v>
      </c>
      <c r="F370" s="54">
        <v>1</v>
      </c>
      <c r="G370" s="54" t="s">
        <v>65</v>
      </c>
      <c r="H370" s="54" t="str">
        <f t="shared" si="41"/>
        <v>DONE</v>
      </c>
      <c r="I370" s="54" t="s">
        <v>2099</v>
      </c>
      <c r="J370" s="62" t="s">
        <v>73</v>
      </c>
      <c r="K370" s="62" t="s">
        <v>73</v>
      </c>
      <c r="L370" s="54">
        <v>28.01</v>
      </c>
      <c r="M370" s="25"/>
      <c r="N370" s="54" t="s">
        <v>283</v>
      </c>
      <c r="O370" s="98" t="s">
        <v>91</v>
      </c>
      <c r="P370" s="64" t="s">
        <v>87</v>
      </c>
      <c r="Q370" s="64" t="s">
        <v>533</v>
      </c>
      <c r="R370" s="25">
        <v>200001052386</v>
      </c>
      <c r="S370" s="66">
        <v>46144</v>
      </c>
      <c r="T370" s="66" t="str">
        <f t="shared" si="42"/>
        <v>DONE</v>
      </c>
      <c r="U370" s="66">
        <v>46145</v>
      </c>
      <c r="V370" s="25">
        <v>9200085776</v>
      </c>
      <c r="W370" s="25">
        <v>45463</v>
      </c>
      <c r="X370" s="69">
        <v>46150</v>
      </c>
      <c r="Y370" s="69" t="str">
        <f t="shared" si="65"/>
        <v>DONE</v>
      </c>
      <c r="Z370" s="25">
        <v>49505</v>
      </c>
      <c r="AA370" s="72">
        <v>46153</v>
      </c>
      <c r="AB370" s="25" t="str">
        <f t="shared" si="44"/>
        <v>DONE</v>
      </c>
      <c r="AC370" s="25"/>
      <c r="AD370" s="54" t="s">
        <v>2100</v>
      </c>
      <c r="AE370" s="76">
        <v>46153</v>
      </c>
      <c r="AF370" s="69" t="str">
        <f t="shared" si="45"/>
        <v>DONE</v>
      </c>
      <c r="AG370" s="76">
        <v>46155</v>
      </c>
      <c r="AH370" s="77"/>
      <c r="AI370" s="77" t="e">
        <f t="shared" ca="1" si="69"/>
        <v>#NAME?</v>
      </c>
      <c r="AJ370" s="80" t="str">
        <f t="array" ref="AJ370">IFERROR(INDEX('[1]Master Price'!$E:$E,MATCH(D370,'[1]Master Price'!$B:$B,0)),"0")</f>
        <v>0</v>
      </c>
      <c r="AK370" s="80">
        <f t="shared" si="47"/>
        <v>0</v>
      </c>
      <c r="AL370" s="82" t="str">
        <f t="shared" si="38"/>
        <v>0-day</v>
      </c>
      <c r="AM370" s="82" t="str">
        <f t="shared" si="48"/>
        <v>1-day</v>
      </c>
      <c r="AN370" s="82" t="str">
        <f t="shared" si="66"/>
        <v>0-day</v>
      </c>
      <c r="AO370" s="82" t="str">
        <f t="shared" si="67"/>
        <v>3-day</v>
      </c>
      <c r="AP370" s="82" t="str">
        <f t="shared" si="49"/>
        <v>0-day</v>
      </c>
      <c r="AQ370" s="82" t="str">
        <f t="shared" si="50"/>
        <v>0-day</v>
      </c>
      <c r="AR370" s="83"/>
      <c r="AS370" s="83">
        <f t="shared" si="51"/>
        <v>368</v>
      </c>
      <c r="AT370" s="88" t="str">
        <f t="shared" si="70"/>
        <v>GMIAMMIPT/2026/04/1429</v>
      </c>
      <c r="AU370" s="84" t="e">
        <f t="shared" ca="1" si="52"/>
        <v>#NAME?</v>
      </c>
      <c r="AV370" s="88" t="e">
        <f t="shared" ca="1" si="53"/>
        <v>#NAME?</v>
      </c>
      <c r="AW370" s="83" t="e">
        <f t="shared" ca="1" si="54"/>
        <v>#NAME?</v>
      </c>
      <c r="AX370" s="88" t="e">
        <f t="shared" ca="1" si="55"/>
        <v>#NAME?</v>
      </c>
      <c r="AY370" s="83">
        <f t="shared" si="56"/>
        <v>200001052386</v>
      </c>
      <c r="AZ370" s="22" t="e">
        <f t="shared" ca="1" si="57"/>
        <v>#NAME?</v>
      </c>
      <c r="BA370" s="88" t="e">
        <f t="shared" ca="1" si="58"/>
        <v>#NAME?</v>
      </c>
      <c r="BB370" s="88" t="e">
        <f t="shared" ca="1" si="59"/>
        <v>#NAME?</v>
      </c>
      <c r="BC370" s="91" t="e">
        <f t="shared" ca="1" si="60"/>
        <v>#NAME?</v>
      </c>
      <c r="BD370" s="91" t="e">
        <f t="shared" ca="1" si="61"/>
        <v>#NAME?</v>
      </c>
      <c r="BE370" s="88" t="e">
        <f t="shared" ca="1" si="62"/>
        <v>#NAME?</v>
      </c>
      <c r="BF370" s="22" t="e">
        <f t="shared" ca="1" si="63"/>
        <v>#NAME?</v>
      </c>
      <c r="BG370" s="22" t="e">
        <f t="shared" ca="1" si="64"/>
        <v>#NAME?</v>
      </c>
      <c r="BH370" s="22"/>
      <c r="BI370" s="22"/>
      <c r="BJ370" s="22"/>
      <c r="BK370" s="22"/>
      <c r="BL370" s="22"/>
      <c r="BM370" s="22"/>
      <c r="BN370" s="25"/>
      <c r="BO370" s="25"/>
    </row>
    <row r="371" spans="1:67" ht="13.5" customHeight="1" x14ac:dyDescent="0.35">
      <c r="A371" s="25">
        <f t="shared" si="40"/>
        <v>369</v>
      </c>
      <c r="B371" s="52">
        <v>46139</v>
      </c>
      <c r="C371" s="54" t="s">
        <v>2098</v>
      </c>
      <c r="D371" s="54" t="s">
        <v>289</v>
      </c>
      <c r="E371" s="56" t="s">
        <v>290</v>
      </c>
      <c r="F371" s="54">
        <v>1</v>
      </c>
      <c r="G371" s="54" t="s">
        <v>65</v>
      </c>
      <c r="H371" s="54" t="str">
        <f t="shared" si="41"/>
        <v>DONE</v>
      </c>
      <c r="I371" s="54" t="s">
        <v>2099</v>
      </c>
      <c r="J371" s="62" t="s">
        <v>73</v>
      </c>
      <c r="K371" s="62" t="s">
        <v>73</v>
      </c>
      <c r="L371" s="54">
        <v>28.01</v>
      </c>
      <c r="M371" s="25"/>
      <c r="N371" s="54" t="s">
        <v>283</v>
      </c>
      <c r="O371" s="98" t="s">
        <v>91</v>
      </c>
      <c r="P371" s="64" t="s">
        <v>87</v>
      </c>
      <c r="Q371" s="64" t="s">
        <v>533</v>
      </c>
      <c r="R371" s="25">
        <v>200001052386</v>
      </c>
      <c r="S371" s="66">
        <v>46144</v>
      </c>
      <c r="T371" s="66" t="str">
        <f t="shared" si="42"/>
        <v>DONE</v>
      </c>
      <c r="U371" s="66">
        <v>46145</v>
      </c>
      <c r="V371" s="25">
        <v>9200085776</v>
      </c>
      <c r="W371" s="25">
        <v>45463</v>
      </c>
      <c r="X371" s="69">
        <v>46150</v>
      </c>
      <c r="Y371" s="69" t="str">
        <f t="shared" si="65"/>
        <v>DONE</v>
      </c>
      <c r="Z371" s="25">
        <v>49505</v>
      </c>
      <c r="AA371" s="72">
        <v>46153</v>
      </c>
      <c r="AB371" s="25" t="str">
        <f t="shared" si="44"/>
        <v>DONE</v>
      </c>
      <c r="AC371" s="25"/>
      <c r="AD371" s="54" t="s">
        <v>2100</v>
      </c>
      <c r="AE371" s="76">
        <v>46153</v>
      </c>
      <c r="AF371" s="69" t="str">
        <f t="shared" si="45"/>
        <v>DONE</v>
      </c>
      <c r="AG371" s="76">
        <v>46155</v>
      </c>
      <c r="AH371" s="77"/>
      <c r="AI371" s="77" t="e">
        <f t="shared" ca="1" si="69"/>
        <v>#NAME?</v>
      </c>
      <c r="AJ371" s="80" t="str">
        <f t="array" ref="AJ371">IFERROR(INDEX('[1]Master Price'!$E:$E,MATCH(D371,'[1]Master Price'!$B:$B,0)),"0")</f>
        <v>0</v>
      </c>
      <c r="AK371" s="80">
        <f t="shared" si="47"/>
        <v>0</v>
      </c>
      <c r="AL371" s="82" t="str">
        <f t="shared" si="38"/>
        <v>0-day</v>
      </c>
      <c r="AM371" s="82" t="str">
        <f t="shared" si="48"/>
        <v>1-day</v>
      </c>
      <c r="AN371" s="82" t="str">
        <f t="shared" si="66"/>
        <v>0-day</v>
      </c>
      <c r="AO371" s="82" t="str">
        <f t="shared" si="67"/>
        <v>3-day</v>
      </c>
      <c r="AP371" s="82" t="str">
        <f t="shared" si="49"/>
        <v>0-day</v>
      </c>
      <c r="AQ371" s="82" t="str">
        <f t="shared" si="50"/>
        <v>0-day</v>
      </c>
      <c r="AR371" s="83"/>
      <c r="AS371" s="83">
        <f t="shared" si="51"/>
        <v>369</v>
      </c>
      <c r="AT371" s="88" t="str">
        <f t="shared" si="70"/>
        <v>GMIAMMIPT/2026/04/1429</v>
      </c>
      <c r="AU371" s="84" t="e">
        <f t="shared" ca="1" si="52"/>
        <v>#NAME?</v>
      </c>
      <c r="AV371" s="88" t="e">
        <f t="shared" ca="1" si="53"/>
        <v>#NAME?</v>
      </c>
      <c r="AW371" s="83" t="e">
        <f t="shared" ca="1" si="54"/>
        <v>#NAME?</v>
      </c>
      <c r="AX371" s="88" t="e">
        <f t="shared" ca="1" si="55"/>
        <v>#NAME?</v>
      </c>
      <c r="AY371" s="83">
        <f t="shared" si="56"/>
        <v>200001052386</v>
      </c>
      <c r="AZ371" s="22" t="e">
        <f t="shared" ca="1" si="57"/>
        <v>#NAME?</v>
      </c>
      <c r="BA371" s="88" t="e">
        <f t="shared" ca="1" si="58"/>
        <v>#NAME?</v>
      </c>
      <c r="BB371" s="88" t="e">
        <f t="shared" ca="1" si="59"/>
        <v>#NAME?</v>
      </c>
      <c r="BC371" s="91" t="e">
        <f t="shared" ca="1" si="60"/>
        <v>#NAME?</v>
      </c>
      <c r="BD371" s="91" t="e">
        <f t="shared" ca="1" si="61"/>
        <v>#NAME?</v>
      </c>
      <c r="BE371" s="88" t="e">
        <f t="shared" ca="1" si="62"/>
        <v>#NAME?</v>
      </c>
      <c r="BF371" s="22" t="e">
        <f t="shared" ca="1" si="63"/>
        <v>#NAME?</v>
      </c>
      <c r="BG371" s="22" t="e">
        <f t="shared" ca="1" si="64"/>
        <v>#NAME?</v>
      </c>
      <c r="BH371" s="22"/>
      <c r="BI371" s="22"/>
      <c r="BJ371" s="22"/>
      <c r="BK371" s="22"/>
      <c r="BL371" s="22"/>
      <c r="BM371" s="22"/>
      <c r="BN371" s="25"/>
      <c r="BO371" s="25"/>
    </row>
    <row r="372" spans="1:67" ht="13.5" customHeight="1" x14ac:dyDescent="0.35">
      <c r="A372" s="25">
        <f t="shared" si="40"/>
        <v>370</v>
      </c>
      <c r="B372" s="52">
        <v>46139</v>
      </c>
      <c r="C372" s="54" t="s">
        <v>2098</v>
      </c>
      <c r="D372" s="54" t="s">
        <v>67</v>
      </c>
      <c r="E372" s="56" t="s">
        <v>69</v>
      </c>
      <c r="F372" s="54">
        <v>1</v>
      </c>
      <c r="G372" s="54" t="s">
        <v>65</v>
      </c>
      <c r="H372" s="54" t="str">
        <f t="shared" si="41"/>
        <v>DONE</v>
      </c>
      <c r="I372" s="54" t="s">
        <v>2099</v>
      </c>
      <c r="J372" s="62" t="s">
        <v>73</v>
      </c>
      <c r="K372" s="62" t="s">
        <v>73</v>
      </c>
      <c r="L372" s="54">
        <v>28.01</v>
      </c>
      <c r="M372" s="25"/>
      <c r="N372" s="54" t="s">
        <v>283</v>
      </c>
      <c r="O372" s="98" t="s">
        <v>91</v>
      </c>
      <c r="P372" s="64" t="s">
        <v>87</v>
      </c>
      <c r="Q372" s="64" t="s">
        <v>533</v>
      </c>
      <c r="R372" s="25">
        <v>200001052386</v>
      </c>
      <c r="S372" s="66">
        <v>46144</v>
      </c>
      <c r="T372" s="66" t="str">
        <f t="shared" si="42"/>
        <v>DONE</v>
      </c>
      <c r="U372" s="66">
        <v>46145</v>
      </c>
      <c r="V372" s="25">
        <v>9200085776</v>
      </c>
      <c r="W372" s="25">
        <v>45463</v>
      </c>
      <c r="X372" s="69">
        <v>46150</v>
      </c>
      <c r="Y372" s="69" t="str">
        <f t="shared" si="65"/>
        <v>DONE</v>
      </c>
      <c r="Z372" s="25">
        <v>49505</v>
      </c>
      <c r="AA372" s="72">
        <v>46153</v>
      </c>
      <c r="AB372" s="25" t="str">
        <f t="shared" si="44"/>
        <v>DONE</v>
      </c>
      <c r="AC372" s="25"/>
      <c r="AD372" s="54" t="s">
        <v>2100</v>
      </c>
      <c r="AE372" s="76">
        <v>46153</v>
      </c>
      <c r="AF372" s="69" t="str">
        <f t="shared" si="45"/>
        <v>DONE</v>
      </c>
      <c r="AG372" s="76">
        <v>46155</v>
      </c>
      <c r="AH372" s="77"/>
      <c r="AI372" s="77" t="e">
        <f t="shared" ca="1" si="69"/>
        <v>#NAME?</v>
      </c>
      <c r="AJ372" s="80" t="str">
        <f t="array" ref="AJ372">IFERROR(INDEX('[1]Master Price'!$E:$E,MATCH(D372,'[1]Master Price'!$B:$B,0)),"0")</f>
        <v>0</v>
      </c>
      <c r="AK372" s="80">
        <f t="shared" si="47"/>
        <v>0</v>
      </c>
      <c r="AL372" s="82" t="str">
        <f t="shared" si="38"/>
        <v>0-day</v>
      </c>
      <c r="AM372" s="82" t="str">
        <f t="shared" si="48"/>
        <v>1-day</v>
      </c>
      <c r="AN372" s="82" t="str">
        <f t="shared" si="66"/>
        <v>0-day</v>
      </c>
      <c r="AO372" s="82" t="str">
        <f t="shared" si="67"/>
        <v>3-day</v>
      </c>
      <c r="AP372" s="82" t="str">
        <f t="shared" si="49"/>
        <v>0-day</v>
      </c>
      <c r="AQ372" s="82" t="str">
        <f t="shared" si="50"/>
        <v>0-day</v>
      </c>
      <c r="AR372" s="83"/>
      <c r="AS372" s="83">
        <f t="shared" si="51"/>
        <v>370</v>
      </c>
      <c r="AT372" s="88" t="str">
        <f t="shared" si="70"/>
        <v>GMIAMMIPT/2026/04/1429</v>
      </c>
      <c r="AU372" s="84" t="e">
        <f t="shared" ca="1" si="52"/>
        <v>#NAME?</v>
      </c>
      <c r="AV372" s="88" t="e">
        <f t="shared" ca="1" si="53"/>
        <v>#NAME?</v>
      </c>
      <c r="AW372" s="83" t="e">
        <f t="shared" ca="1" si="54"/>
        <v>#NAME?</v>
      </c>
      <c r="AX372" s="88" t="e">
        <f t="shared" ca="1" si="55"/>
        <v>#NAME?</v>
      </c>
      <c r="AY372" s="83">
        <f t="shared" si="56"/>
        <v>200001052386</v>
      </c>
      <c r="AZ372" s="22" t="e">
        <f t="shared" ca="1" si="57"/>
        <v>#NAME?</v>
      </c>
      <c r="BA372" s="88" t="e">
        <f t="shared" ca="1" si="58"/>
        <v>#NAME?</v>
      </c>
      <c r="BB372" s="88" t="e">
        <f t="shared" ca="1" si="59"/>
        <v>#NAME?</v>
      </c>
      <c r="BC372" s="91" t="e">
        <f t="shared" ca="1" si="60"/>
        <v>#NAME?</v>
      </c>
      <c r="BD372" s="91" t="e">
        <f t="shared" ca="1" si="61"/>
        <v>#NAME?</v>
      </c>
      <c r="BE372" s="88" t="e">
        <f t="shared" ca="1" si="62"/>
        <v>#NAME?</v>
      </c>
      <c r="BF372" s="22" t="e">
        <f t="shared" ca="1" si="63"/>
        <v>#NAME?</v>
      </c>
      <c r="BG372" s="22" t="e">
        <f t="shared" ca="1" si="64"/>
        <v>#NAME?</v>
      </c>
      <c r="BH372" s="22"/>
      <c r="BI372" s="22"/>
      <c r="BJ372" s="22"/>
      <c r="BK372" s="22"/>
      <c r="BL372" s="22"/>
      <c r="BM372" s="22"/>
      <c r="BN372" s="25"/>
      <c r="BO372" s="25"/>
    </row>
    <row r="373" spans="1:67" ht="13.5" customHeight="1" x14ac:dyDescent="0.35">
      <c r="A373" s="25">
        <f t="shared" si="40"/>
        <v>371</v>
      </c>
      <c r="B373" s="52">
        <v>46139</v>
      </c>
      <c r="C373" s="54" t="s">
        <v>2098</v>
      </c>
      <c r="D373" s="54" t="s">
        <v>153</v>
      </c>
      <c r="E373" s="56" t="s">
        <v>154</v>
      </c>
      <c r="F373" s="54">
        <v>1</v>
      </c>
      <c r="G373" s="54" t="s">
        <v>65</v>
      </c>
      <c r="H373" s="54" t="str">
        <f t="shared" si="41"/>
        <v>DONE</v>
      </c>
      <c r="I373" s="54" t="s">
        <v>2099</v>
      </c>
      <c r="J373" s="62" t="s">
        <v>73</v>
      </c>
      <c r="K373" s="62" t="s">
        <v>73</v>
      </c>
      <c r="L373" s="54">
        <v>28.01</v>
      </c>
      <c r="M373" s="25"/>
      <c r="N373" s="54" t="s">
        <v>283</v>
      </c>
      <c r="O373" s="98" t="s">
        <v>91</v>
      </c>
      <c r="P373" s="64" t="s">
        <v>87</v>
      </c>
      <c r="Q373" s="64" t="s">
        <v>533</v>
      </c>
      <c r="R373" s="25">
        <v>200001052386</v>
      </c>
      <c r="S373" s="66">
        <v>46144</v>
      </c>
      <c r="T373" s="66" t="str">
        <f t="shared" si="42"/>
        <v>DONE</v>
      </c>
      <c r="U373" s="66">
        <v>46145</v>
      </c>
      <c r="V373" s="25">
        <v>9200085776</v>
      </c>
      <c r="W373" s="25">
        <v>45463</v>
      </c>
      <c r="X373" s="69">
        <v>46150</v>
      </c>
      <c r="Y373" s="69" t="str">
        <f t="shared" si="65"/>
        <v>DONE</v>
      </c>
      <c r="Z373" s="25">
        <v>49505</v>
      </c>
      <c r="AA373" s="72">
        <v>46153</v>
      </c>
      <c r="AB373" s="25" t="str">
        <f t="shared" si="44"/>
        <v>DONE</v>
      </c>
      <c r="AC373" s="25"/>
      <c r="AD373" s="54" t="s">
        <v>2100</v>
      </c>
      <c r="AE373" s="76">
        <v>46153</v>
      </c>
      <c r="AF373" s="69" t="str">
        <f t="shared" si="45"/>
        <v>DONE</v>
      </c>
      <c r="AG373" s="76">
        <v>46155</v>
      </c>
      <c r="AH373" s="77"/>
      <c r="AI373" s="77" t="e">
        <f t="shared" ca="1" si="69"/>
        <v>#NAME?</v>
      </c>
      <c r="AJ373" s="80" t="str">
        <f t="array" ref="AJ373">IFERROR(INDEX('[1]Master Price'!$E:$E,MATCH(D373,'[1]Master Price'!$B:$B,0)),"0")</f>
        <v>0</v>
      </c>
      <c r="AK373" s="80">
        <f t="shared" si="47"/>
        <v>0</v>
      </c>
      <c r="AL373" s="82" t="str">
        <f t="shared" si="38"/>
        <v>0-day</v>
      </c>
      <c r="AM373" s="82" t="str">
        <f t="shared" si="48"/>
        <v>1-day</v>
      </c>
      <c r="AN373" s="82" t="str">
        <f t="shared" si="66"/>
        <v>0-day</v>
      </c>
      <c r="AO373" s="82" t="str">
        <f t="shared" si="67"/>
        <v>3-day</v>
      </c>
      <c r="AP373" s="82" t="str">
        <f t="shared" si="49"/>
        <v>0-day</v>
      </c>
      <c r="AQ373" s="82" t="str">
        <f t="shared" si="50"/>
        <v>0-day</v>
      </c>
      <c r="AR373" s="83"/>
      <c r="AS373" s="83">
        <f t="shared" si="51"/>
        <v>371</v>
      </c>
      <c r="AT373" s="88" t="str">
        <f t="shared" si="70"/>
        <v>GMIAMMIPT/2026/04/1429</v>
      </c>
      <c r="AU373" s="84" t="e">
        <f t="shared" ca="1" si="52"/>
        <v>#NAME?</v>
      </c>
      <c r="AV373" s="88" t="e">
        <f t="shared" ca="1" si="53"/>
        <v>#NAME?</v>
      </c>
      <c r="AW373" s="83" t="e">
        <f t="shared" ca="1" si="54"/>
        <v>#NAME?</v>
      </c>
      <c r="AX373" s="88" t="e">
        <f t="shared" ca="1" si="55"/>
        <v>#NAME?</v>
      </c>
      <c r="AY373" s="83">
        <f t="shared" si="56"/>
        <v>200001052386</v>
      </c>
      <c r="AZ373" s="22" t="e">
        <f t="shared" ca="1" si="57"/>
        <v>#NAME?</v>
      </c>
      <c r="BA373" s="88" t="e">
        <f t="shared" ca="1" si="58"/>
        <v>#NAME?</v>
      </c>
      <c r="BB373" s="88" t="e">
        <f t="shared" ca="1" si="59"/>
        <v>#NAME?</v>
      </c>
      <c r="BC373" s="91" t="e">
        <f t="shared" ca="1" si="60"/>
        <v>#NAME?</v>
      </c>
      <c r="BD373" s="91" t="e">
        <f t="shared" ca="1" si="61"/>
        <v>#NAME?</v>
      </c>
      <c r="BE373" s="88" t="e">
        <f t="shared" ca="1" si="62"/>
        <v>#NAME?</v>
      </c>
      <c r="BF373" s="22" t="e">
        <f t="shared" ca="1" si="63"/>
        <v>#NAME?</v>
      </c>
      <c r="BG373" s="22" t="e">
        <f t="shared" ca="1" si="64"/>
        <v>#NAME?</v>
      </c>
      <c r="BH373" s="22"/>
      <c r="BI373" s="22"/>
      <c r="BJ373" s="22"/>
      <c r="BK373" s="22"/>
      <c r="BL373" s="22"/>
      <c r="BM373" s="22"/>
      <c r="BN373" s="25"/>
      <c r="BO373" s="25"/>
    </row>
    <row r="374" spans="1:67" ht="13.5" customHeight="1" x14ac:dyDescent="0.35">
      <c r="A374" s="25">
        <f t="shared" si="40"/>
        <v>372</v>
      </c>
      <c r="B374" s="52">
        <v>46139</v>
      </c>
      <c r="C374" s="54" t="s">
        <v>2098</v>
      </c>
      <c r="D374" s="54" t="s">
        <v>251</v>
      </c>
      <c r="E374" s="56" t="s">
        <v>116</v>
      </c>
      <c r="F374" s="54">
        <v>1</v>
      </c>
      <c r="G374" s="54" t="s">
        <v>65</v>
      </c>
      <c r="H374" s="54" t="str">
        <f t="shared" si="41"/>
        <v>DONE</v>
      </c>
      <c r="I374" s="54" t="s">
        <v>2099</v>
      </c>
      <c r="J374" s="62" t="s">
        <v>73</v>
      </c>
      <c r="K374" s="62" t="s">
        <v>73</v>
      </c>
      <c r="L374" s="54">
        <v>28.01</v>
      </c>
      <c r="M374" s="25"/>
      <c r="N374" s="54" t="s">
        <v>283</v>
      </c>
      <c r="O374" s="98" t="s">
        <v>91</v>
      </c>
      <c r="P374" s="64" t="s">
        <v>87</v>
      </c>
      <c r="Q374" s="64" t="s">
        <v>533</v>
      </c>
      <c r="R374" s="25">
        <v>200001052386</v>
      </c>
      <c r="S374" s="66">
        <v>46144</v>
      </c>
      <c r="T374" s="66" t="str">
        <f t="shared" si="42"/>
        <v>DONE</v>
      </c>
      <c r="U374" s="66">
        <v>46145</v>
      </c>
      <c r="V374" s="25">
        <v>9200085776</v>
      </c>
      <c r="W374" s="25">
        <v>45463</v>
      </c>
      <c r="X374" s="69">
        <v>46150</v>
      </c>
      <c r="Y374" s="69" t="str">
        <f t="shared" si="65"/>
        <v>DONE</v>
      </c>
      <c r="Z374" s="25">
        <v>49505</v>
      </c>
      <c r="AA374" s="72">
        <v>46153</v>
      </c>
      <c r="AB374" s="25" t="str">
        <f t="shared" si="44"/>
        <v>DONE</v>
      </c>
      <c r="AC374" s="25"/>
      <c r="AD374" s="54" t="s">
        <v>2100</v>
      </c>
      <c r="AE374" s="76">
        <v>46153</v>
      </c>
      <c r="AF374" s="69" t="str">
        <f t="shared" si="45"/>
        <v>DONE</v>
      </c>
      <c r="AG374" s="76">
        <v>46155</v>
      </c>
      <c r="AH374" s="77"/>
      <c r="AI374" s="77" t="e">
        <f t="shared" ca="1" si="69"/>
        <v>#NAME?</v>
      </c>
      <c r="AJ374" s="80" t="str">
        <f t="array" ref="AJ374">IFERROR(INDEX('[1]Master Price'!$E:$E,MATCH(D374,'[1]Master Price'!$B:$B,0)),"0")</f>
        <v>0</v>
      </c>
      <c r="AK374" s="80">
        <f t="shared" si="47"/>
        <v>0</v>
      </c>
      <c r="AL374" s="82" t="str">
        <f t="shared" si="38"/>
        <v>0-day</v>
      </c>
      <c r="AM374" s="82" t="str">
        <f t="shared" si="48"/>
        <v>1-day</v>
      </c>
      <c r="AN374" s="82" t="str">
        <f t="shared" si="66"/>
        <v>0-day</v>
      </c>
      <c r="AO374" s="82" t="str">
        <f t="shared" si="67"/>
        <v>3-day</v>
      </c>
      <c r="AP374" s="82" t="str">
        <f t="shared" si="49"/>
        <v>0-day</v>
      </c>
      <c r="AQ374" s="82" t="str">
        <f t="shared" si="50"/>
        <v>0-day</v>
      </c>
      <c r="AR374" s="83"/>
      <c r="AS374" s="83">
        <f t="shared" si="51"/>
        <v>372</v>
      </c>
      <c r="AT374" s="88" t="str">
        <f t="shared" si="70"/>
        <v>GMIAMMIPT/2026/04/1429</v>
      </c>
      <c r="AU374" s="84" t="e">
        <f t="shared" ca="1" si="52"/>
        <v>#NAME?</v>
      </c>
      <c r="AV374" s="88" t="e">
        <f t="shared" ca="1" si="53"/>
        <v>#NAME?</v>
      </c>
      <c r="AW374" s="83" t="e">
        <f t="shared" ca="1" si="54"/>
        <v>#NAME?</v>
      </c>
      <c r="AX374" s="88" t="e">
        <f t="shared" ca="1" si="55"/>
        <v>#NAME?</v>
      </c>
      <c r="AY374" s="83">
        <f t="shared" si="56"/>
        <v>200001052386</v>
      </c>
      <c r="AZ374" s="22" t="e">
        <f t="shared" ca="1" si="57"/>
        <v>#NAME?</v>
      </c>
      <c r="BA374" s="88" t="e">
        <f t="shared" ca="1" si="58"/>
        <v>#NAME?</v>
      </c>
      <c r="BB374" s="88" t="e">
        <f t="shared" ca="1" si="59"/>
        <v>#NAME?</v>
      </c>
      <c r="BC374" s="91" t="e">
        <f t="shared" ca="1" si="60"/>
        <v>#NAME?</v>
      </c>
      <c r="BD374" s="91" t="e">
        <f t="shared" ca="1" si="61"/>
        <v>#NAME?</v>
      </c>
      <c r="BE374" s="88" t="e">
        <f t="shared" ca="1" si="62"/>
        <v>#NAME?</v>
      </c>
      <c r="BF374" s="22" t="e">
        <f t="shared" ca="1" si="63"/>
        <v>#NAME?</v>
      </c>
      <c r="BG374" s="22" t="e">
        <f t="shared" ca="1" si="64"/>
        <v>#NAME?</v>
      </c>
      <c r="BH374" s="22"/>
      <c r="BI374" s="22"/>
      <c r="BJ374" s="22"/>
      <c r="BK374" s="22"/>
      <c r="BL374" s="22"/>
      <c r="BM374" s="22"/>
      <c r="BN374" s="25"/>
      <c r="BO374" s="25"/>
    </row>
    <row r="375" spans="1:67" ht="13.5" customHeight="1" x14ac:dyDescent="0.35">
      <c r="A375" s="25">
        <f t="shared" si="40"/>
        <v>373</v>
      </c>
      <c r="B375" s="52">
        <v>46139</v>
      </c>
      <c r="C375" s="54" t="s">
        <v>2098</v>
      </c>
      <c r="D375" s="54" t="s">
        <v>212</v>
      </c>
      <c r="E375" s="56" t="s">
        <v>213</v>
      </c>
      <c r="F375" s="54">
        <v>1</v>
      </c>
      <c r="G375" s="54" t="s">
        <v>65</v>
      </c>
      <c r="H375" s="54" t="str">
        <f t="shared" si="41"/>
        <v>DONE</v>
      </c>
      <c r="I375" s="54" t="s">
        <v>2099</v>
      </c>
      <c r="J375" s="62" t="s">
        <v>73</v>
      </c>
      <c r="K375" s="62" t="s">
        <v>73</v>
      </c>
      <c r="L375" s="54">
        <v>28.01</v>
      </c>
      <c r="M375" s="25"/>
      <c r="N375" s="54" t="s">
        <v>283</v>
      </c>
      <c r="O375" s="98" t="s">
        <v>91</v>
      </c>
      <c r="P375" s="64" t="s">
        <v>87</v>
      </c>
      <c r="Q375" s="64" t="s">
        <v>533</v>
      </c>
      <c r="R375" s="25">
        <v>200001052386</v>
      </c>
      <c r="S375" s="66">
        <v>46144</v>
      </c>
      <c r="T375" s="66" t="str">
        <f t="shared" si="42"/>
        <v>DONE</v>
      </c>
      <c r="U375" s="66">
        <v>46145</v>
      </c>
      <c r="V375" s="25">
        <v>9200085776</v>
      </c>
      <c r="W375" s="25">
        <v>45463</v>
      </c>
      <c r="X375" s="69">
        <v>46150</v>
      </c>
      <c r="Y375" s="69" t="str">
        <f t="shared" si="65"/>
        <v>DONE</v>
      </c>
      <c r="Z375" s="25">
        <v>49505</v>
      </c>
      <c r="AA375" s="72">
        <v>46153</v>
      </c>
      <c r="AB375" s="25" t="str">
        <f t="shared" si="44"/>
        <v>DONE</v>
      </c>
      <c r="AC375" s="25"/>
      <c r="AD375" s="54" t="s">
        <v>2100</v>
      </c>
      <c r="AE375" s="76">
        <v>46153</v>
      </c>
      <c r="AF375" s="69" t="str">
        <f t="shared" si="45"/>
        <v>DONE</v>
      </c>
      <c r="AG375" s="76">
        <v>46155</v>
      </c>
      <c r="AH375" s="77"/>
      <c r="AI375" s="77" t="e">
        <f t="shared" ca="1" si="69"/>
        <v>#NAME?</v>
      </c>
      <c r="AJ375" s="80" t="str">
        <f t="array" ref="AJ375">IFERROR(INDEX('[1]Master Price'!$E:$E,MATCH(D375,'[1]Master Price'!$B:$B,0)),"0")</f>
        <v>0</v>
      </c>
      <c r="AK375" s="80">
        <f t="shared" si="47"/>
        <v>0</v>
      </c>
      <c r="AL375" s="82" t="str">
        <f t="shared" si="38"/>
        <v>0-day</v>
      </c>
      <c r="AM375" s="82" t="str">
        <f t="shared" si="48"/>
        <v>1-day</v>
      </c>
      <c r="AN375" s="82" t="str">
        <f t="shared" si="66"/>
        <v>0-day</v>
      </c>
      <c r="AO375" s="82" t="str">
        <f t="shared" si="67"/>
        <v>3-day</v>
      </c>
      <c r="AP375" s="82" t="str">
        <f t="shared" si="49"/>
        <v>0-day</v>
      </c>
      <c r="AQ375" s="82" t="str">
        <f t="shared" si="50"/>
        <v>0-day</v>
      </c>
      <c r="AR375" s="83"/>
      <c r="AS375" s="83">
        <f t="shared" si="51"/>
        <v>373</v>
      </c>
      <c r="AT375" s="88" t="str">
        <f t="shared" si="70"/>
        <v>GMIAMMIPT/2026/04/1429</v>
      </c>
      <c r="AU375" s="84" t="e">
        <f t="shared" ca="1" si="52"/>
        <v>#NAME?</v>
      </c>
      <c r="AV375" s="88" t="e">
        <f t="shared" ca="1" si="53"/>
        <v>#NAME?</v>
      </c>
      <c r="AW375" s="83" t="e">
        <f t="shared" ca="1" si="54"/>
        <v>#NAME?</v>
      </c>
      <c r="AX375" s="88" t="e">
        <f t="shared" ca="1" si="55"/>
        <v>#NAME?</v>
      </c>
      <c r="AY375" s="83">
        <f t="shared" si="56"/>
        <v>200001052386</v>
      </c>
      <c r="AZ375" s="22" t="e">
        <f t="shared" ca="1" si="57"/>
        <v>#NAME?</v>
      </c>
      <c r="BA375" s="88" t="e">
        <f t="shared" ca="1" si="58"/>
        <v>#NAME?</v>
      </c>
      <c r="BB375" s="88" t="e">
        <f t="shared" ca="1" si="59"/>
        <v>#NAME?</v>
      </c>
      <c r="BC375" s="91" t="e">
        <f t="shared" ca="1" si="60"/>
        <v>#NAME?</v>
      </c>
      <c r="BD375" s="91" t="e">
        <f t="shared" ca="1" si="61"/>
        <v>#NAME?</v>
      </c>
      <c r="BE375" s="88" t="e">
        <f t="shared" ca="1" si="62"/>
        <v>#NAME?</v>
      </c>
      <c r="BF375" s="22" t="e">
        <f t="shared" ca="1" si="63"/>
        <v>#NAME?</v>
      </c>
      <c r="BG375" s="22" t="e">
        <f t="shared" ca="1" si="64"/>
        <v>#NAME?</v>
      </c>
      <c r="BH375" s="22"/>
      <c r="BI375" s="22"/>
      <c r="BJ375" s="22"/>
      <c r="BK375" s="22"/>
      <c r="BL375" s="22"/>
      <c r="BM375" s="22"/>
      <c r="BN375" s="25"/>
      <c r="BO375" s="25"/>
    </row>
    <row r="376" spans="1:67" ht="13.5" customHeight="1" x14ac:dyDescent="0.35">
      <c r="A376" s="25">
        <f t="shared" si="40"/>
        <v>374</v>
      </c>
      <c r="B376" s="52">
        <v>46139</v>
      </c>
      <c r="C376" s="54" t="s">
        <v>2098</v>
      </c>
      <c r="D376" s="54" t="s">
        <v>136</v>
      </c>
      <c r="E376" s="56" t="s">
        <v>137</v>
      </c>
      <c r="F376" s="54">
        <v>1</v>
      </c>
      <c r="G376" s="54" t="s">
        <v>65</v>
      </c>
      <c r="H376" s="54" t="str">
        <f t="shared" si="41"/>
        <v>DONE</v>
      </c>
      <c r="I376" s="54" t="s">
        <v>2099</v>
      </c>
      <c r="J376" s="62" t="s">
        <v>73</v>
      </c>
      <c r="K376" s="62" t="s">
        <v>73</v>
      </c>
      <c r="L376" s="54">
        <v>28.01</v>
      </c>
      <c r="M376" s="25"/>
      <c r="N376" s="54" t="s">
        <v>283</v>
      </c>
      <c r="O376" s="98" t="s">
        <v>91</v>
      </c>
      <c r="P376" s="64" t="s">
        <v>87</v>
      </c>
      <c r="Q376" s="64" t="s">
        <v>533</v>
      </c>
      <c r="R376" s="25">
        <v>200001052386</v>
      </c>
      <c r="S376" s="66">
        <v>46144</v>
      </c>
      <c r="T376" s="66" t="str">
        <f t="shared" si="42"/>
        <v>DONE</v>
      </c>
      <c r="U376" s="66">
        <v>46145</v>
      </c>
      <c r="V376" s="25">
        <v>9200085776</v>
      </c>
      <c r="W376" s="25">
        <v>45463</v>
      </c>
      <c r="X376" s="69">
        <v>46150</v>
      </c>
      <c r="Y376" s="69" t="str">
        <f t="shared" si="65"/>
        <v>DONE</v>
      </c>
      <c r="Z376" s="25">
        <v>49505</v>
      </c>
      <c r="AA376" s="72">
        <v>46153</v>
      </c>
      <c r="AB376" s="25" t="str">
        <f t="shared" si="44"/>
        <v>DONE</v>
      </c>
      <c r="AC376" s="25"/>
      <c r="AD376" s="54" t="s">
        <v>2100</v>
      </c>
      <c r="AE376" s="76">
        <v>46153</v>
      </c>
      <c r="AF376" s="69" t="str">
        <f t="shared" si="45"/>
        <v>DONE</v>
      </c>
      <c r="AG376" s="76">
        <v>46155</v>
      </c>
      <c r="AH376" s="77"/>
      <c r="AI376" s="77" t="e">
        <f t="shared" ca="1" si="69"/>
        <v>#NAME?</v>
      </c>
      <c r="AJ376" s="80" t="str">
        <f t="array" ref="AJ376">IFERROR(INDEX('[1]Master Price'!$E:$E,MATCH(D376,'[1]Master Price'!$B:$B,0)),"0")</f>
        <v>0</v>
      </c>
      <c r="AK376" s="80">
        <f t="shared" si="47"/>
        <v>0</v>
      </c>
      <c r="AL376" s="82" t="str">
        <f t="shared" si="38"/>
        <v>0-day</v>
      </c>
      <c r="AM376" s="82" t="str">
        <f t="shared" si="48"/>
        <v>1-day</v>
      </c>
      <c r="AN376" s="82" t="str">
        <f t="shared" si="66"/>
        <v>0-day</v>
      </c>
      <c r="AO376" s="82" t="str">
        <f t="shared" si="67"/>
        <v>3-day</v>
      </c>
      <c r="AP376" s="82" t="str">
        <f t="shared" si="49"/>
        <v>0-day</v>
      </c>
      <c r="AQ376" s="82" t="str">
        <f t="shared" si="50"/>
        <v>0-day</v>
      </c>
      <c r="AR376" s="83"/>
      <c r="AS376" s="83">
        <f t="shared" si="51"/>
        <v>374</v>
      </c>
      <c r="AT376" s="88" t="str">
        <f t="shared" si="70"/>
        <v>GMIAMMIPT/2026/04/1429</v>
      </c>
      <c r="AU376" s="84" t="e">
        <f t="shared" ca="1" si="52"/>
        <v>#NAME?</v>
      </c>
      <c r="AV376" s="88" t="e">
        <f t="shared" ca="1" si="53"/>
        <v>#NAME?</v>
      </c>
      <c r="AW376" s="83" t="e">
        <f t="shared" ca="1" si="54"/>
        <v>#NAME?</v>
      </c>
      <c r="AX376" s="88" t="e">
        <f t="shared" ca="1" si="55"/>
        <v>#NAME?</v>
      </c>
      <c r="AY376" s="83">
        <f t="shared" si="56"/>
        <v>200001052386</v>
      </c>
      <c r="AZ376" s="22" t="e">
        <f t="shared" ca="1" si="57"/>
        <v>#NAME?</v>
      </c>
      <c r="BA376" s="88" t="e">
        <f t="shared" ca="1" si="58"/>
        <v>#NAME?</v>
      </c>
      <c r="BB376" s="88" t="e">
        <f t="shared" ca="1" si="59"/>
        <v>#NAME?</v>
      </c>
      <c r="BC376" s="91" t="e">
        <f t="shared" ca="1" si="60"/>
        <v>#NAME?</v>
      </c>
      <c r="BD376" s="91" t="e">
        <f t="shared" ca="1" si="61"/>
        <v>#NAME?</v>
      </c>
      <c r="BE376" s="88" t="e">
        <f t="shared" ca="1" si="62"/>
        <v>#NAME?</v>
      </c>
      <c r="BF376" s="22" t="e">
        <f t="shared" ca="1" si="63"/>
        <v>#NAME?</v>
      </c>
      <c r="BG376" s="22" t="e">
        <f t="shared" ca="1" si="64"/>
        <v>#NAME?</v>
      </c>
      <c r="BH376" s="22"/>
      <c r="BI376" s="22"/>
      <c r="BJ376" s="22"/>
      <c r="BK376" s="22"/>
      <c r="BL376" s="22"/>
      <c r="BM376" s="22"/>
      <c r="BN376" s="25"/>
      <c r="BO376" s="25"/>
    </row>
    <row r="377" spans="1:67" ht="13.5" customHeight="1" x14ac:dyDescent="0.35">
      <c r="A377" s="25">
        <f t="shared" si="40"/>
        <v>375</v>
      </c>
      <c r="B377" s="52">
        <v>46139</v>
      </c>
      <c r="C377" s="54" t="s">
        <v>2111</v>
      </c>
      <c r="D377" s="54" t="s">
        <v>251</v>
      </c>
      <c r="E377" s="56" t="s">
        <v>116</v>
      </c>
      <c r="F377" s="54">
        <v>1</v>
      </c>
      <c r="G377" s="54" t="s">
        <v>65</v>
      </c>
      <c r="H377" s="54" t="str">
        <f t="shared" si="41"/>
        <v>DONE</v>
      </c>
      <c r="I377" s="54" t="s">
        <v>1196</v>
      </c>
      <c r="J377" s="58" t="s">
        <v>1879</v>
      </c>
      <c r="K377" s="58" t="s">
        <v>79</v>
      </c>
      <c r="L377" s="54">
        <v>6.0209999999999999</v>
      </c>
      <c r="M377" s="25"/>
      <c r="N377" s="54" t="s">
        <v>283</v>
      </c>
      <c r="O377" s="98" t="s">
        <v>91</v>
      </c>
      <c r="P377" s="64" t="s">
        <v>87</v>
      </c>
      <c r="Q377" s="64" t="s">
        <v>533</v>
      </c>
      <c r="R377" s="25">
        <v>200001052377</v>
      </c>
      <c r="S377" s="66">
        <v>46144</v>
      </c>
      <c r="T377" s="66" t="str">
        <f t="shared" si="42"/>
        <v>DONE</v>
      </c>
      <c r="U377" s="66">
        <v>46145</v>
      </c>
      <c r="V377" s="25">
        <v>9200085780</v>
      </c>
      <c r="W377" s="25">
        <v>45464</v>
      </c>
      <c r="X377" s="69">
        <v>46150</v>
      </c>
      <c r="Y377" s="69" t="str">
        <f t="shared" si="65"/>
        <v>DONE</v>
      </c>
      <c r="Z377" s="25">
        <v>49506</v>
      </c>
      <c r="AA377" s="72">
        <v>46153</v>
      </c>
      <c r="AB377" s="25" t="str">
        <f t="shared" si="44"/>
        <v>DONE</v>
      </c>
      <c r="AC377" s="25"/>
      <c r="AD377" s="54" t="s">
        <v>2114</v>
      </c>
      <c r="AE377" s="76">
        <v>46153</v>
      </c>
      <c r="AF377" s="69" t="str">
        <f t="shared" si="45"/>
        <v>DONE</v>
      </c>
      <c r="AG377" s="76">
        <v>46155</v>
      </c>
      <c r="AH377" s="77"/>
      <c r="AI377" s="77" t="e">
        <f t="shared" ca="1" si="69"/>
        <v>#NAME?</v>
      </c>
      <c r="AJ377" s="80" t="str">
        <f t="array" ref="AJ377">IFERROR(INDEX('[1]Master Price'!$E:$E,MATCH(D377,'[1]Master Price'!$B:$B,0)),"0")</f>
        <v>0</v>
      </c>
      <c r="AK377" s="80">
        <f t="shared" si="47"/>
        <v>0</v>
      </c>
      <c r="AL377" s="82" t="str">
        <f t="shared" si="38"/>
        <v>0-day</v>
      </c>
      <c r="AM377" s="82" t="str">
        <f t="shared" si="48"/>
        <v>1-day</v>
      </c>
      <c r="AN377" s="82" t="str">
        <f t="shared" si="66"/>
        <v>0-day</v>
      </c>
      <c r="AO377" s="82" t="str">
        <f t="shared" si="67"/>
        <v>3-day</v>
      </c>
      <c r="AP377" s="82" t="str">
        <f t="shared" si="49"/>
        <v>0-day</v>
      </c>
      <c r="AQ377" s="82" t="str">
        <f t="shared" si="50"/>
        <v>0-day</v>
      </c>
      <c r="AR377" s="83"/>
      <c r="AS377" s="83">
        <f t="shared" si="51"/>
        <v>375</v>
      </c>
      <c r="AT377" s="88" t="str">
        <f t="shared" si="70"/>
        <v>GMIAMMIPT/2026/04/1430</v>
      </c>
      <c r="AU377" s="84" t="e">
        <f t="shared" ca="1" si="52"/>
        <v>#NAME?</v>
      </c>
      <c r="AV377" s="88" t="e">
        <f t="shared" ca="1" si="53"/>
        <v>#NAME?</v>
      </c>
      <c r="AW377" s="83" t="e">
        <f t="shared" ca="1" si="54"/>
        <v>#NAME?</v>
      </c>
      <c r="AX377" s="88" t="e">
        <f t="shared" ca="1" si="55"/>
        <v>#NAME?</v>
      </c>
      <c r="AY377" s="83">
        <f t="shared" si="56"/>
        <v>200001052377</v>
      </c>
      <c r="AZ377" s="22" t="e">
        <f t="shared" ca="1" si="57"/>
        <v>#NAME?</v>
      </c>
      <c r="BA377" s="88" t="e">
        <f t="shared" ca="1" si="58"/>
        <v>#NAME?</v>
      </c>
      <c r="BB377" s="88" t="e">
        <f t="shared" ca="1" si="59"/>
        <v>#NAME?</v>
      </c>
      <c r="BC377" s="91" t="e">
        <f t="shared" ca="1" si="60"/>
        <v>#NAME?</v>
      </c>
      <c r="BD377" s="91" t="e">
        <f t="shared" ca="1" si="61"/>
        <v>#NAME?</v>
      </c>
      <c r="BE377" s="88" t="e">
        <f t="shared" ca="1" si="62"/>
        <v>#NAME?</v>
      </c>
      <c r="BF377" s="22" t="e">
        <f t="shared" ca="1" si="63"/>
        <v>#NAME?</v>
      </c>
      <c r="BG377" s="22" t="e">
        <f t="shared" ca="1" si="64"/>
        <v>#NAME?</v>
      </c>
      <c r="BH377" s="22"/>
      <c r="BI377" s="22"/>
      <c r="BJ377" s="22"/>
      <c r="BK377" s="22"/>
      <c r="BL377" s="22"/>
      <c r="BM377" s="22"/>
      <c r="BN377" s="25"/>
      <c r="BO377" s="25"/>
    </row>
    <row r="378" spans="1:67" ht="13.5" customHeight="1" x14ac:dyDescent="0.35">
      <c r="A378" s="25">
        <f t="shared" si="40"/>
        <v>376</v>
      </c>
      <c r="B378" s="52">
        <v>46139</v>
      </c>
      <c r="C378" s="54" t="s">
        <v>2111</v>
      </c>
      <c r="D378" s="54" t="s">
        <v>153</v>
      </c>
      <c r="E378" s="56" t="s">
        <v>154</v>
      </c>
      <c r="F378" s="54">
        <v>1</v>
      </c>
      <c r="G378" s="54" t="s">
        <v>65</v>
      </c>
      <c r="H378" s="54" t="str">
        <f t="shared" si="41"/>
        <v>DONE</v>
      </c>
      <c r="I378" s="54" t="s">
        <v>1196</v>
      </c>
      <c r="J378" s="58" t="s">
        <v>1879</v>
      </c>
      <c r="K378" s="58" t="s">
        <v>79</v>
      </c>
      <c r="L378" s="54">
        <v>6.0209999999999999</v>
      </c>
      <c r="M378" s="25"/>
      <c r="N378" s="54" t="s">
        <v>283</v>
      </c>
      <c r="O378" s="98" t="s">
        <v>91</v>
      </c>
      <c r="P378" s="64" t="s">
        <v>87</v>
      </c>
      <c r="Q378" s="64" t="s">
        <v>533</v>
      </c>
      <c r="R378" s="25">
        <v>200001052377</v>
      </c>
      <c r="S378" s="66">
        <v>46144</v>
      </c>
      <c r="T378" s="66" t="str">
        <f t="shared" si="42"/>
        <v>DONE</v>
      </c>
      <c r="U378" s="66">
        <v>46145</v>
      </c>
      <c r="V378" s="25">
        <v>9200085780</v>
      </c>
      <c r="W378" s="25">
        <v>45464</v>
      </c>
      <c r="X378" s="69">
        <v>46150</v>
      </c>
      <c r="Y378" s="69" t="str">
        <f t="shared" si="65"/>
        <v>DONE</v>
      </c>
      <c r="Z378" s="25">
        <v>49506</v>
      </c>
      <c r="AA378" s="72">
        <v>46153</v>
      </c>
      <c r="AB378" s="25" t="str">
        <f t="shared" si="44"/>
        <v>DONE</v>
      </c>
      <c r="AC378" s="25"/>
      <c r="AD378" s="54" t="s">
        <v>2114</v>
      </c>
      <c r="AE378" s="76">
        <v>46153</v>
      </c>
      <c r="AF378" s="69" t="str">
        <f t="shared" si="45"/>
        <v>DONE</v>
      </c>
      <c r="AG378" s="76">
        <v>46155</v>
      </c>
      <c r="AH378" s="77"/>
      <c r="AI378" s="77" t="e">
        <f t="shared" ca="1" si="69"/>
        <v>#NAME?</v>
      </c>
      <c r="AJ378" s="80" t="str">
        <f t="array" ref="AJ378">IFERROR(INDEX('[1]Master Price'!$E:$E,MATCH(D378,'[1]Master Price'!$B:$B,0)),"0")</f>
        <v>0</v>
      </c>
      <c r="AK378" s="80">
        <f t="shared" si="47"/>
        <v>0</v>
      </c>
      <c r="AL378" s="82" t="str">
        <f t="shared" si="38"/>
        <v>0-day</v>
      </c>
      <c r="AM378" s="82" t="str">
        <f t="shared" si="48"/>
        <v>1-day</v>
      </c>
      <c r="AN378" s="82" t="str">
        <f t="shared" si="66"/>
        <v>0-day</v>
      </c>
      <c r="AO378" s="82" t="str">
        <f t="shared" si="67"/>
        <v>3-day</v>
      </c>
      <c r="AP378" s="82" t="str">
        <f t="shared" si="49"/>
        <v>0-day</v>
      </c>
      <c r="AQ378" s="82" t="str">
        <f t="shared" si="50"/>
        <v>0-day</v>
      </c>
      <c r="AR378" s="83"/>
      <c r="AS378" s="83">
        <f t="shared" si="51"/>
        <v>376</v>
      </c>
      <c r="AT378" s="88" t="str">
        <f t="shared" si="70"/>
        <v>GMIAMMIPT/2026/04/1430</v>
      </c>
      <c r="AU378" s="84" t="e">
        <f t="shared" ca="1" si="52"/>
        <v>#NAME?</v>
      </c>
      <c r="AV378" s="88" t="e">
        <f t="shared" ca="1" si="53"/>
        <v>#NAME?</v>
      </c>
      <c r="AW378" s="83" t="e">
        <f t="shared" ca="1" si="54"/>
        <v>#NAME?</v>
      </c>
      <c r="AX378" s="88" t="e">
        <f t="shared" ca="1" si="55"/>
        <v>#NAME?</v>
      </c>
      <c r="AY378" s="83">
        <f t="shared" si="56"/>
        <v>200001052377</v>
      </c>
      <c r="AZ378" s="22" t="e">
        <f t="shared" ca="1" si="57"/>
        <v>#NAME?</v>
      </c>
      <c r="BA378" s="88" t="e">
        <f t="shared" ca="1" si="58"/>
        <v>#NAME?</v>
      </c>
      <c r="BB378" s="88" t="e">
        <f t="shared" ca="1" si="59"/>
        <v>#NAME?</v>
      </c>
      <c r="BC378" s="91" t="e">
        <f t="shared" ca="1" si="60"/>
        <v>#NAME?</v>
      </c>
      <c r="BD378" s="91" t="e">
        <f t="shared" ca="1" si="61"/>
        <v>#NAME?</v>
      </c>
      <c r="BE378" s="88" t="e">
        <f t="shared" ca="1" si="62"/>
        <v>#NAME?</v>
      </c>
      <c r="BF378" s="22" t="e">
        <f t="shared" ca="1" si="63"/>
        <v>#NAME?</v>
      </c>
      <c r="BG378" s="22" t="e">
        <f t="shared" ca="1" si="64"/>
        <v>#NAME?</v>
      </c>
      <c r="BH378" s="22"/>
      <c r="BI378" s="22"/>
      <c r="BJ378" s="22"/>
      <c r="BK378" s="22"/>
      <c r="BL378" s="22"/>
      <c r="BM378" s="22"/>
      <c r="BN378" s="25"/>
      <c r="BO378" s="25"/>
    </row>
    <row r="379" spans="1:67" ht="13.5" customHeight="1" x14ac:dyDescent="0.35">
      <c r="A379" s="25">
        <f t="shared" si="40"/>
        <v>377</v>
      </c>
      <c r="B379" s="139">
        <v>46139</v>
      </c>
      <c r="C379" s="54" t="s">
        <v>2111</v>
      </c>
      <c r="D379" s="54" t="s">
        <v>275</v>
      </c>
      <c r="E379" s="56" t="s">
        <v>276</v>
      </c>
      <c r="F379" s="54">
        <v>1</v>
      </c>
      <c r="G379" s="54" t="s">
        <v>65</v>
      </c>
      <c r="H379" s="54" t="str">
        <f t="shared" si="41"/>
        <v>DONE</v>
      </c>
      <c r="I379" s="54" t="s">
        <v>1196</v>
      </c>
      <c r="J379" s="58" t="s">
        <v>1879</v>
      </c>
      <c r="K379" s="58" t="s">
        <v>79</v>
      </c>
      <c r="L379" s="54">
        <v>6021</v>
      </c>
      <c r="M379" s="25"/>
      <c r="N379" s="54" t="s">
        <v>283</v>
      </c>
      <c r="O379" s="98" t="s">
        <v>91</v>
      </c>
      <c r="P379" s="64" t="s">
        <v>87</v>
      </c>
      <c r="Q379" s="64" t="s">
        <v>533</v>
      </c>
      <c r="R379" s="25">
        <v>200001052377</v>
      </c>
      <c r="S379" s="66">
        <v>46144</v>
      </c>
      <c r="T379" s="66" t="str">
        <f t="shared" si="42"/>
        <v>DONE</v>
      </c>
      <c r="U379" s="66">
        <v>46145</v>
      </c>
      <c r="V379" s="25">
        <v>9200085780</v>
      </c>
      <c r="W379" s="25">
        <v>45464</v>
      </c>
      <c r="X379" s="69">
        <v>46150</v>
      </c>
      <c r="Y379" s="69" t="str">
        <f t="shared" si="65"/>
        <v>DONE</v>
      </c>
      <c r="Z379" s="25">
        <v>49506</v>
      </c>
      <c r="AA379" s="72">
        <v>46153</v>
      </c>
      <c r="AB379" s="25" t="str">
        <f t="shared" si="44"/>
        <v>DONE</v>
      </c>
      <c r="AC379" s="25"/>
      <c r="AD379" s="54" t="s">
        <v>2114</v>
      </c>
      <c r="AE379" s="73">
        <v>46153</v>
      </c>
      <c r="AF379" s="69" t="str">
        <f t="shared" si="45"/>
        <v>DONE</v>
      </c>
      <c r="AG379" s="76">
        <v>46155</v>
      </c>
      <c r="AH379" s="77"/>
      <c r="AI379" s="77" t="e">
        <f t="shared" ca="1" si="69"/>
        <v>#NAME?</v>
      </c>
      <c r="AJ379" s="80" t="str">
        <f t="array" ref="AJ379">IFERROR(INDEX('[1]Master Price'!$E:$E,MATCH(D379,'[1]Master Price'!$B:$B,0)),"0")</f>
        <v>0</v>
      </c>
      <c r="AK379" s="80">
        <f t="shared" si="47"/>
        <v>0</v>
      </c>
      <c r="AL379" s="82" t="str">
        <f t="shared" si="38"/>
        <v>0-day</v>
      </c>
      <c r="AM379" s="82" t="str">
        <f t="shared" si="48"/>
        <v>1-day</v>
      </c>
      <c r="AN379" s="82" t="str">
        <f t="shared" si="66"/>
        <v>0-day</v>
      </c>
      <c r="AO379" s="82" t="str">
        <f t="shared" si="67"/>
        <v>3-day</v>
      </c>
      <c r="AP379" s="82" t="str">
        <f t="shared" si="49"/>
        <v>0-day</v>
      </c>
      <c r="AQ379" s="82" t="str">
        <f t="shared" si="50"/>
        <v>0-day</v>
      </c>
      <c r="AR379" s="83"/>
      <c r="AS379" s="83">
        <f t="shared" si="51"/>
        <v>377</v>
      </c>
      <c r="AT379" s="88" t="str">
        <f t="shared" si="70"/>
        <v>GMIAMMIPT/2026/04/1430</v>
      </c>
      <c r="AU379" s="84" t="e">
        <f t="shared" ca="1" si="52"/>
        <v>#NAME?</v>
      </c>
      <c r="AV379" s="88" t="e">
        <f t="shared" ca="1" si="53"/>
        <v>#NAME?</v>
      </c>
      <c r="AW379" s="83" t="e">
        <f t="shared" ca="1" si="54"/>
        <v>#NAME?</v>
      </c>
      <c r="AX379" s="88" t="e">
        <f t="shared" ca="1" si="55"/>
        <v>#NAME?</v>
      </c>
      <c r="AY379" s="83">
        <f t="shared" si="56"/>
        <v>200001052377</v>
      </c>
      <c r="AZ379" s="22" t="e">
        <f t="shared" ca="1" si="57"/>
        <v>#NAME?</v>
      </c>
      <c r="BA379" s="88" t="e">
        <f t="shared" ca="1" si="58"/>
        <v>#NAME?</v>
      </c>
      <c r="BB379" s="88" t="e">
        <f t="shared" ca="1" si="59"/>
        <v>#NAME?</v>
      </c>
      <c r="BC379" s="91" t="e">
        <f t="shared" ca="1" si="60"/>
        <v>#NAME?</v>
      </c>
      <c r="BD379" s="91" t="e">
        <f t="shared" ca="1" si="61"/>
        <v>#NAME?</v>
      </c>
      <c r="BE379" s="88" t="e">
        <f t="shared" ca="1" si="62"/>
        <v>#NAME?</v>
      </c>
      <c r="BF379" s="22" t="e">
        <f t="shared" ca="1" si="63"/>
        <v>#NAME?</v>
      </c>
      <c r="BG379" s="22" t="e">
        <f t="shared" ca="1" si="64"/>
        <v>#NAME?</v>
      </c>
      <c r="BH379" s="22"/>
      <c r="BI379" s="22"/>
      <c r="BJ379" s="22"/>
      <c r="BK379" s="22"/>
      <c r="BL379" s="22"/>
      <c r="BM379" s="22"/>
      <c r="BN379" s="25"/>
      <c r="BO379" s="25"/>
    </row>
    <row r="380" spans="1:67" ht="13.5" customHeight="1" x14ac:dyDescent="0.35">
      <c r="A380" s="25">
        <f t="shared" si="40"/>
        <v>378</v>
      </c>
      <c r="B380" s="139">
        <v>46140</v>
      </c>
      <c r="C380" s="54" t="s">
        <v>2116</v>
      </c>
      <c r="D380" s="54" t="s">
        <v>68</v>
      </c>
      <c r="E380" s="56" t="s">
        <v>70</v>
      </c>
      <c r="F380" s="54">
        <v>2</v>
      </c>
      <c r="G380" s="54" t="s">
        <v>65</v>
      </c>
      <c r="H380" s="54" t="str">
        <f t="shared" si="41"/>
        <v>DONE</v>
      </c>
      <c r="I380" s="54" t="s">
        <v>1358</v>
      </c>
      <c r="J380" s="58" t="s">
        <v>2059</v>
      </c>
      <c r="K380" s="58" t="s">
        <v>79</v>
      </c>
      <c r="L380" s="54"/>
      <c r="M380" s="25"/>
      <c r="N380" s="54" t="s">
        <v>90</v>
      </c>
      <c r="O380" s="96" t="s">
        <v>85</v>
      </c>
      <c r="P380" s="64" t="s">
        <v>87</v>
      </c>
      <c r="Q380" s="64" t="s">
        <v>732</v>
      </c>
      <c r="R380" s="25">
        <v>200001051518</v>
      </c>
      <c r="S380" s="66">
        <v>46144</v>
      </c>
      <c r="T380" s="66" t="str">
        <f t="shared" si="42"/>
        <v>DONE</v>
      </c>
      <c r="U380" s="66">
        <v>46145</v>
      </c>
      <c r="V380" s="25">
        <v>9200085768</v>
      </c>
      <c r="W380" s="25">
        <v>45443</v>
      </c>
      <c r="X380" s="69">
        <v>46149</v>
      </c>
      <c r="Y380" s="69" t="str">
        <f t="shared" si="65"/>
        <v>DONE</v>
      </c>
      <c r="Z380" s="25">
        <v>49488</v>
      </c>
      <c r="AA380" s="72">
        <v>46153</v>
      </c>
      <c r="AB380" s="25" t="str">
        <f t="shared" si="44"/>
        <v>DONE</v>
      </c>
      <c r="AC380" s="25"/>
      <c r="AD380" s="54" t="s">
        <v>2117</v>
      </c>
      <c r="AE380" s="73">
        <v>46153</v>
      </c>
      <c r="AF380" s="69" t="str">
        <f t="shared" si="45"/>
        <v>DONE</v>
      </c>
      <c r="AG380" s="76">
        <v>46155</v>
      </c>
      <c r="AH380" s="77"/>
      <c r="AI380" s="77" t="e">
        <f t="shared" ca="1" si="69"/>
        <v>#NAME?</v>
      </c>
      <c r="AJ380" s="80" t="str">
        <f t="array" ref="AJ380">IFERROR(INDEX('[1]Master Price'!$E:$E,MATCH(D380,'[1]Master Price'!$B:$B,0)),"0")</f>
        <v>0</v>
      </c>
      <c r="AK380" s="80">
        <f t="shared" si="47"/>
        <v>0</v>
      </c>
      <c r="AL380" s="82" t="str">
        <f t="shared" si="38"/>
        <v>0-day</v>
      </c>
      <c r="AM380" s="82" t="str">
        <f t="shared" si="48"/>
        <v>1-day</v>
      </c>
      <c r="AN380" s="82" t="str">
        <f t="shared" si="66"/>
        <v>0-day</v>
      </c>
      <c r="AO380" s="82" t="str">
        <f t="shared" si="67"/>
        <v>4-day</v>
      </c>
      <c r="AP380" s="82" t="str">
        <f t="shared" si="49"/>
        <v>0-day</v>
      </c>
      <c r="AQ380" s="82" t="str">
        <f t="shared" si="50"/>
        <v>0-day</v>
      </c>
      <c r="AR380" s="83"/>
      <c r="AS380" s="83">
        <f t="shared" si="51"/>
        <v>378</v>
      </c>
      <c r="AT380" s="88" t="str">
        <f t="shared" si="70"/>
        <v>GMIAMMIPT/2026/04/1431</v>
      </c>
      <c r="AU380" s="84" t="e">
        <f t="shared" ca="1" si="52"/>
        <v>#NAME?</v>
      </c>
      <c r="AV380" s="88" t="e">
        <f t="shared" ca="1" si="53"/>
        <v>#NAME?</v>
      </c>
      <c r="AW380" s="83" t="e">
        <f t="shared" ca="1" si="54"/>
        <v>#NAME?</v>
      </c>
      <c r="AX380" s="88" t="e">
        <f t="shared" ca="1" si="55"/>
        <v>#NAME?</v>
      </c>
      <c r="AY380" s="83">
        <f t="shared" si="56"/>
        <v>200001051518</v>
      </c>
      <c r="AZ380" s="22" t="e">
        <f t="shared" ca="1" si="57"/>
        <v>#NAME?</v>
      </c>
      <c r="BA380" s="88" t="e">
        <f t="shared" ca="1" si="58"/>
        <v>#NAME?</v>
      </c>
      <c r="BB380" s="88" t="e">
        <f t="shared" ca="1" si="59"/>
        <v>#NAME?</v>
      </c>
      <c r="BC380" s="91" t="e">
        <f t="shared" ca="1" si="60"/>
        <v>#NAME?</v>
      </c>
      <c r="BD380" s="91" t="e">
        <f t="shared" ca="1" si="61"/>
        <v>#NAME?</v>
      </c>
      <c r="BE380" s="88" t="e">
        <f t="shared" ca="1" si="62"/>
        <v>#NAME?</v>
      </c>
      <c r="BF380" s="22" t="e">
        <f t="shared" ca="1" si="63"/>
        <v>#NAME?</v>
      </c>
      <c r="BG380" s="22" t="e">
        <f t="shared" ca="1" si="64"/>
        <v>#NAME?</v>
      </c>
      <c r="BH380" s="22"/>
      <c r="BI380" s="22"/>
      <c r="BJ380" s="22"/>
      <c r="BK380" s="22"/>
      <c r="BL380" s="22"/>
      <c r="BM380" s="22"/>
      <c r="BN380" s="25"/>
      <c r="BO380" s="25"/>
    </row>
    <row r="381" spans="1:67" ht="13.5" customHeight="1" x14ac:dyDescent="0.35">
      <c r="A381" s="25">
        <f t="shared" si="40"/>
        <v>379</v>
      </c>
      <c r="B381" s="139">
        <v>46140</v>
      </c>
      <c r="C381" s="54" t="s">
        <v>2118</v>
      </c>
      <c r="D381" s="54" t="s">
        <v>102</v>
      </c>
      <c r="E381" s="56" t="s">
        <v>103</v>
      </c>
      <c r="F381" s="54">
        <v>1</v>
      </c>
      <c r="G381" s="54" t="s">
        <v>65</v>
      </c>
      <c r="H381" s="54" t="str">
        <f t="shared" si="41"/>
        <v>DONE</v>
      </c>
      <c r="I381" s="54" t="s">
        <v>1190</v>
      </c>
      <c r="J381" s="58" t="s">
        <v>2059</v>
      </c>
      <c r="K381" s="58" t="s">
        <v>79</v>
      </c>
      <c r="L381" s="54"/>
      <c r="M381" s="25"/>
      <c r="N381" s="54" t="s">
        <v>90</v>
      </c>
      <c r="O381" s="96" t="s">
        <v>85</v>
      </c>
      <c r="P381" s="64" t="s">
        <v>87</v>
      </c>
      <c r="Q381" s="64" t="s">
        <v>732</v>
      </c>
      <c r="R381" s="25">
        <v>200001051547</v>
      </c>
      <c r="S381" s="66">
        <v>46144</v>
      </c>
      <c r="T381" s="66" t="str">
        <f t="shared" si="42"/>
        <v>DONE</v>
      </c>
      <c r="U381" s="66">
        <v>46145</v>
      </c>
      <c r="V381" s="25">
        <v>9200085749</v>
      </c>
      <c r="W381" s="25">
        <v>45442</v>
      </c>
      <c r="X381" s="69">
        <v>46149</v>
      </c>
      <c r="Y381" s="69" t="str">
        <f t="shared" si="65"/>
        <v>DONE</v>
      </c>
      <c r="Z381" s="25">
        <v>49487</v>
      </c>
      <c r="AA381" s="72">
        <v>46153</v>
      </c>
      <c r="AB381" s="25" t="str">
        <f t="shared" si="44"/>
        <v>DONE</v>
      </c>
      <c r="AC381" s="25"/>
      <c r="AD381" s="54" t="s">
        <v>2119</v>
      </c>
      <c r="AE381" s="76">
        <v>46153</v>
      </c>
      <c r="AF381" s="69" t="str">
        <f t="shared" si="45"/>
        <v>DONE</v>
      </c>
      <c r="AG381" s="76">
        <v>46155</v>
      </c>
      <c r="AH381" s="77"/>
      <c r="AI381" s="77" t="e">
        <f t="shared" ca="1" si="69"/>
        <v>#NAME?</v>
      </c>
      <c r="AJ381" s="80" t="str">
        <f t="array" ref="AJ381">IFERROR(INDEX('[1]Master Price'!$E:$E,MATCH(D381,'[1]Master Price'!$B:$B,0)),"0")</f>
        <v>0</v>
      </c>
      <c r="AK381" s="80">
        <f t="shared" si="47"/>
        <v>0</v>
      </c>
      <c r="AL381" s="82" t="str">
        <f t="shared" si="38"/>
        <v>0-day</v>
      </c>
      <c r="AM381" s="82" t="str">
        <f t="shared" si="48"/>
        <v>1-day</v>
      </c>
      <c r="AN381" s="82" t="str">
        <f t="shared" si="66"/>
        <v>0-day</v>
      </c>
      <c r="AO381" s="82" t="str">
        <f t="shared" si="67"/>
        <v>4-day</v>
      </c>
      <c r="AP381" s="82" t="str">
        <f t="shared" si="49"/>
        <v>0-day</v>
      </c>
      <c r="AQ381" s="82" t="str">
        <f t="shared" si="50"/>
        <v>0-day</v>
      </c>
      <c r="AR381" s="83"/>
      <c r="AS381" s="83">
        <f t="shared" si="51"/>
        <v>379</v>
      </c>
      <c r="AT381" s="88" t="str">
        <f t="shared" si="70"/>
        <v>GMIAMMIPT/2026/04/1432</v>
      </c>
      <c r="AU381" s="84" t="e">
        <f t="shared" ca="1" si="52"/>
        <v>#NAME?</v>
      </c>
      <c r="AV381" s="88" t="e">
        <f t="shared" ca="1" si="53"/>
        <v>#NAME?</v>
      </c>
      <c r="AW381" s="83" t="e">
        <f t="shared" ca="1" si="54"/>
        <v>#NAME?</v>
      </c>
      <c r="AX381" s="88" t="e">
        <f t="shared" ca="1" si="55"/>
        <v>#NAME?</v>
      </c>
      <c r="AY381" s="83">
        <f t="shared" si="56"/>
        <v>200001051547</v>
      </c>
      <c r="AZ381" s="22" t="e">
        <f t="shared" ca="1" si="57"/>
        <v>#NAME?</v>
      </c>
      <c r="BA381" s="88" t="e">
        <f t="shared" ca="1" si="58"/>
        <v>#NAME?</v>
      </c>
      <c r="BB381" s="88" t="e">
        <f t="shared" ca="1" si="59"/>
        <v>#NAME?</v>
      </c>
      <c r="BC381" s="91" t="e">
        <f t="shared" ca="1" si="60"/>
        <v>#NAME?</v>
      </c>
      <c r="BD381" s="91" t="e">
        <f t="shared" ca="1" si="61"/>
        <v>#NAME?</v>
      </c>
      <c r="BE381" s="88" t="e">
        <f t="shared" ca="1" si="62"/>
        <v>#NAME?</v>
      </c>
      <c r="BF381" s="22" t="e">
        <f t="shared" ca="1" si="63"/>
        <v>#NAME?</v>
      </c>
      <c r="BG381" s="22" t="e">
        <f t="shared" ca="1" si="64"/>
        <v>#NAME?</v>
      </c>
      <c r="BH381" s="22"/>
      <c r="BI381" s="22"/>
      <c r="BJ381" s="22"/>
      <c r="BK381" s="22"/>
      <c r="BL381" s="22"/>
      <c r="BM381" s="22"/>
      <c r="BN381" s="25"/>
      <c r="BO381" s="25"/>
    </row>
    <row r="382" spans="1:67" ht="13.5" customHeight="1" x14ac:dyDescent="0.35">
      <c r="A382" s="25">
        <f t="shared" si="40"/>
        <v>380</v>
      </c>
      <c r="B382" s="139">
        <v>46140</v>
      </c>
      <c r="C382" s="54" t="s">
        <v>2124</v>
      </c>
      <c r="D382" s="54" t="s">
        <v>1116</v>
      </c>
      <c r="E382" s="56" t="s">
        <v>1117</v>
      </c>
      <c r="F382" s="54">
        <v>1</v>
      </c>
      <c r="G382" s="54" t="s">
        <v>65</v>
      </c>
      <c r="H382" s="54" t="str">
        <f t="shared" si="41"/>
        <v>DONE</v>
      </c>
      <c r="I382" s="54" t="s">
        <v>622</v>
      </c>
      <c r="J382" s="58" t="s">
        <v>2038</v>
      </c>
      <c r="K382" s="58" t="s">
        <v>362</v>
      </c>
      <c r="L382" s="54">
        <v>15017</v>
      </c>
      <c r="M382" s="25"/>
      <c r="N382" s="54" t="s">
        <v>576</v>
      </c>
      <c r="O382" s="98" t="s">
        <v>91</v>
      </c>
      <c r="P382" s="64" t="s">
        <v>87</v>
      </c>
      <c r="Q382" s="64" t="s">
        <v>148</v>
      </c>
      <c r="R382" s="25">
        <v>200001052376</v>
      </c>
      <c r="S382" s="66">
        <v>46144</v>
      </c>
      <c r="T382" s="66" t="str">
        <f t="shared" si="42"/>
        <v>DONE</v>
      </c>
      <c r="U382" s="66">
        <v>46145</v>
      </c>
      <c r="V382" s="25">
        <v>9200085772</v>
      </c>
      <c r="W382" s="25">
        <v>45462</v>
      </c>
      <c r="X382" s="69">
        <v>46150</v>
      </c>
      <c r="Y382" s="69" t="str">
        <f t="shared" si="65"/>
        <v>DONE</v>
      </c>
      <c r="Z382" s="25">
        <v>49504</v>
      </c>
      <c r="AA382" s="72">
        <v>46153</v>
      </c>
      <c r="AB382" s="25" t="str">
        <f t="shared" si="44"/>
        <v>DONE</v>
      </c>
      <c r="AC382" s="25"/>
      <c r="AD382" s="54" t="s">
        <v>2125</v>
      </c>
      <c r="AE382" s="76">
        <v>46153</v>
      </c>
      <c r="AF382" s="69" t="str">
        <f t="shared" si="45"/>
        <v>DONE</v>
      </c>
      <c r="AG382" s="76">
        <v>46155</v>
      </c>
      <c r="AH382" s="77"/>
      <c r="AI382" s="77" t="e">
        <f t="shared" ca="1" si="69"/>
        <v>#NAME?</v>
      </c>
      <c r="AJ382" s="80" t="str">
        <f t="array" ref="AJ382">IFERROR(INDEX('[1]Master Price'!$E:$E,MATCH(D382,'[1]Master Price'!$B:$B,0)),"0")</f>
        <v>0</v>
      </c>
      <c r="AK382" s="80">
        <f t="shared" si="47"/>
        <v>0</v>
      </c>
      <c r="AL382" s="82" t="str">
        <f t="shared" si="38"/>
        <v>0-day</v>
      </c>
      <c r="AM382" s="82" t="str">
        <f t="shared" si="48"/>
        <v>1-day</v>
      </c>
      <c r="AN382" s="82" t="str">
        <f t="shared" si="66"/>
        <v>0-day</v>
      </c>
      <c r="AO382" s="82" t="str">
        <f t="shared" si="67"/>
        <v>3-day</v>
      </c>
      <c r="AP382" s="82" t="str">
        <f t="shared" si="49"/>
        <v>0-day</v>
      </c>
      <c r="AQ382" s="82" t="str">
        <f t="shared" si="50"/>
        <v>0-day</v>
      </c>
      <c r="AR382" s="83"/>
      <c r="AS382" s="83">
        <f t="shared" si="51"/>
        <v>380</v>
      </c>
      <c r="AT382" s="88" t="str">
        <f t="shared" si="70"/>
        <v>GMIAMMIPT/2026/04/1433</v>
      </c>
      <c r="AU382" s="84" t="e">
        <f t="shared" ca="1" si="52"/>
        <v>#NAME?</v>
      </c>
      <c r="AV382" s="88" t="e">
        <f t="shared" ca="1" si="53"/>
        <v>#NAME?</v>
      </c>
      <c r="AW382" s="83" t="e">
        <f t="shared" ca="1" si="54"/>
        <v>#NAME?</v>
      </c>
      <c r="AX382" s="88" t="e">
        <f t="shared" ca="1" si="55"/>
        <v>#NAME?</v>
      </c>
      <c r="AY382" s="83">
        <f t="shared" si="56"/>
        <v>200001052376</v>
      </c>
      <c r="AZ382" s="22" t="e">
        <f t="shared" ca="1" si="57"/>
        <v>#NAME?</v>
      </c>
      <c r="BA382" s="88" t="e">
        <f t="shared" ca="1" si="58"/>
        <v>#NAME?</v>
      </c>
      <c r="BB382" s="88" t="e">
        <f t="shared" ca="1" si="59"/>
        <v>#NAME?</v>
      </c>
      <c r="BC382" s="91" t="e">
        <f t="shared" ca="1" si="60"/>
        <v>#NAME?</v>
      </c>
      <c r="BD382" s="91" t="e">
        <f t="shared" ca="1" si="61"/>
        <v>#NAME?</v>
      </c>
      <c r="BE382" s="88" t="e">
        <f t="shared" ca="1" si="62"/>
        <v>#NAME?</v>
      </c>
      <c r="BF382" s="22" t="e">
        <f t="shared" ca="1" si="63"/>
        <v>#NAME?</v>
      </c>
      <c r="BG382" s="22" t="e">
        <f t="shared" ca="1" si="64"/>
        <v>#NAME?</v>
      </c>
      <c r="BH382" s="22"/>
      <c r="BI382" s="22"/>
      <c r="BJ382" s="22"/>
      <c r="BK382" s="22"/>
      <c r="BL382" s="22"/>
      <c r="BM382" s="22"/>
      <c r="BN382" s="25"/>
      <c r="BO382" s="25"/>
    </row>
    <row r="383" spans="1:67" ht="13.5" customHeight="1" x14ac:dyDescent="0.35">
      <c r="A383" s="25">
        <f t="shared" si="40"/>
        <v>381</v>
      </c>
      <c r="B383" s="139">
        <v>46140</v>
      </c>
      <c r="C383" s="54" t="s">
        <v>2124</v>
      </c>
      <c r="D383" s="54" t="s">
        <v>153</v>
      </c>
      <c r="E383" s="56" t="s">
        <v>154</v>
      </c>
      <c r="F383" s="54">
        <v>1</v>
      </c>
      <c r="G383" s="54" t="s">
        <v>65</v>
      </c>
      <c r="H383" s="54" t="str">
        <f t="shared" si="41"/>
        <v>DONE</v>
      </c>
      <c r="I383" s="54" t="s">
        <v>622</v>
      </c>
      <c r="J383" s="58" t="s">
        <v>2038</v>
      </c>
      <c r="K383" s="58" t="s">
        <v>362</v>
      </c>
      <c r="L383" s="54">
        <v>15017</v>
      </c>
      <c r="M383" s="25"/>
      <c r="N383" s="54" t="s">
        <v>576</v>
      </c>
      <c r="O383" s="98" t="s">
        <v>91</v>
      </c>
      <c r="P383" s="64" t="s">
        <v>87</v>
      </c>
      <c r="Q383" s="64" t="s">
        <v>148</v>
      </c>
      <c r="R383" s="25">
        <v>200001052376</v>
      </c>
      <c r="S383" s="66">
        <v>46144</v>
      </c>
      <c r="T383" s="66" t="str">
        <f t="shared" si="42"/>
        <v>DONE</v>
      </c>
      <c r="U383" s="66">
        <v>46145</v>
      </c>
      <c r="V383" s="25">
        <v>9200085772</v>
      </c>
      <c r="W383" s="25">
        <v>45462</v>
      </c>
      <c r="X383" s="69">
        <v>46150</v>
      </c>
      <c r="Y383" s="69" t="str">
        <f t="shared" si="65"/>
        <v>DONE</v>
      </c>
      <c r="Z383" s="25">
        <v>49504</v>
      </c>
      <c r="AA383" s="72">
        <v>46153</v>
      </c>
      <c r="AB383" s="25" t="str">
        <f t="shared" si="44"/>
        <v>DONE</v>
      </c>
      <c r="AC383" s="25"/>
      <c r="AD383" s="54" t="s">
        <v>2125</v>
      </c>
      <c r="AE383" s="76">
        <v>46153</v>
      </c>
      <c r="AF383" s="69" t="str">
        <f t="shared" si="45"/>
        <v>DONE</v>
      </c>
      <c r="AG383" s="76">
        <v>46155</v>
      </c>
      <c r="AH383" s="77"/>
      <c r="AI383" s="77" t="e">
        <f t="shared" ca="1" si="69"/>
        <v>#NAME?</v>
      </c>
      <c r="AJ383" s="80" t="str">
        <f t="array" ref="AJ383">IFERROR(INDEX('[1]Master Price'!$E:$E,MATCH(D383,'[1]Master Price'!$B:$B,0)),"0")</f>
        <v>0</v>
      </c>
      <c r="AK383" s="80">
        <f t="shared" si="47"/>
        <v>0</v>
      </c>
      <c r="AL383" s="82" t="str">
        <f t="shared" si="38"/>
        <v>0-day</v>
      </c>
      <c r="AM383" s="82" t="str">
        <f t="shared" si="48"/>
        <v>1-day</v>
      </c>
      <c r="AN383" s="82" t="str">
        <f t="shared" si="66"/>
        <v>0-day</v>
      </c>
      <c r="AO383" s="82" t="str">
        <f t="shared" si="67"/>
        <v>3-day</v>
      </c>
      <c r="AP383" s="82" t="str">
        <f t="shared" si="49"/>
        <v>0-day</v>
      </c>
      <c r="AQ383" s="82" t="str">
        <f t="shared" si="50"/>
        <v>0-day</v>
      </c>
      <c r="AR383" s="83"/>
      <c r="AS383" s="83">
        <f t="shared" si="51"/>
        <v>381</v>
      </c>
      <c r="AT383" s="88" t="str">
        <f t="shared" si="70"/>
        <v>GMIAMMIPT/2026/04/1433</v>
      </c>
      <c r="AU383" s="84" t="e">
        <f t="shared" ca="1" si="52"/>
        <v>#NAME?</v>
      </c>
      <c r="AV383" s="88" t="e">
        <f t="shared" ca="1" si="53"/>
        <v>#NAME?</v>
      </c>
      <c r="AW383" s="83" t="e">
        <f t="shared" ca="1" si="54"/>
        <v>#NAME?</v>
      </c>
      <c r="AX383" s="88" t="e">
        <f t="shared" ca="1" si="55"/>
        <v>#NAME?</v>
      </c>
      <c r="AY383" s="83">
        <f t="shared" si="56"/>
        <v>200001052376</v>
      </c>
      <c r="AZ383" s="22" t="e">
        <f t="shared" ca="1" si="57"/>
        <v>#NAME?</v>
      </c>
      <c r="BA383" s="88" t="e">
        <f t="shared" ca="1" si="58"/>
        <v>#NAME?</v>
      </c>
      <c r="BB383" s="88" t="e">
        <f t="shared" ca="1" si="59"/>
        <v>#NAME?</v>
      </c>
      <c r="BC383" s="91" t="e">
        <f t="shared" ca="1" si="60"/>
        <v>#NAME?</v>
      </c>
      <c r="BD383" s="91" t="e">
        <f t="shared" ca="1" si="61"/>
        <v>#NAME?</v>
      </c>
      <c r="BE383" s="88" t="e">
        <f t="shared" ca="1" si="62"/>
        <v>#NAME?</v>
      </c>
      <c r="BF383" s="22" t="e">
        <f t="shared" ca="1" si="63"/>
        <v>#NAME?</v>
      </c>
      <c r="BG383" s="22" t="e">
        <f t="shared" ca="1" si="64"/>
        <v>#NAME?</v>
      </c>
      <c r="BH383" s="22"/>
      <c r="BI383" s="22"/>
      <c r="BJ383" s="22"/>
      <c r="BK383" s="22"/>
      <c r="BL383" s="22"/>
      <c r="BM383" s="22"/>
      <c r="BN383" s="25"/>
      <c r="BO383" s="25"/>
    </row>
    <row r="384" spans="1:67" ht="13.5" customHeight="1" x14ac:dyDescent="0.35">
      <c r="A384" s="25">
        <f t="shared" si="40"/>
        <v>382</v>
      </c>
      <c r="B384" s="139">
        <v>46140</v>
      </c>
      <c r="C384" s="54" t="s">
        <v>2132</v>
      </c>
      <c r="D384" s="54" t="s">
        <v>1268</v>
      </c>
      <c r="E384" s="56" t="s">
        <v>1269</v>
      </c>
      <c r="F384" s="54">
        <v>4</v>
      </c>
      <c r="G384" s="54" t="s">
        <v>65</v>
      </c>
      <c r="H384" s="54" t="str">
        <f t="shared" si="41"/>
        <v>DONE</v>
      </c>
      <c r="I384" s="54" t="s">
        <v>622</v>
      </c>
      <c r="J384" s="58" t="s">
        <v>2038</v>
      </c>
      <c r="K384" s="58" t="s">
        <v>362</v>
      </c>
      <c r="L384" s="54">
        <v>15000</v>
      </c>
      <c r="M384" s="25"/>
      <c r="N384" s="54" t="s">
        <v>576</v>
      </c>
      <c r="O384" s="98" t="s">
        <v>91</v>
      </c>
      <c r="P384" s="64" t="s">
        <v>87</v>
      </c>
      <c r="Q384" s="64" t="s">
        <v>148</v>
      </c>
      <c r="R384" s="25">
        <v>200001052375</v>
      </c>
      <c r="S384" s="66">
        <v>46144</v>
      </c>
      <c r="T384" s="66" t="str">
        <f t="shared" si="42"/>
        <v>DONE</v>
      </c>
      <c r="U384" s="66">
        <v>46145</v>
      </c>
      <c r="V384" s="25">
        <v>9200085770</v>
      </c>
      <c r="W384" s="25">
        <v>45461</v>
      </c>
      <c r="X384" s="69">
        <v>46150</v>
      </c>
      <c r="Y384" s="69" t="str">
        <f t="shared" si="65"/>
        <v>DONE</v>
      </c>
      <c r="Z384" s="25">
        <v>49503</v>
      </c>
      <c r="AA384" s="72">
        <v>46153</v>
      </c>
      <c r="AB384" s="25" t="str">
        <f t="shared" si="44"/>
        <v>DONE</v>
      </c>
      <c r="AC384" s="25"/>
      <c r="AD384" s="54" t="s">
        <v>2133</v>
      </c>
      <c r="AE384" s="76">
        <v>46153</v>
      </c>
      <c r="AF384" s="69" t="str">
        <f t="shared" si="45"/>
        <v>DONE</v>
      </c>
      <c r="AG384" s="76">
        <v>46155</v>
      </c>
      <c r="AH384" s="77"/>
      <c r="AI384" s="77" t="e">
        <f t="shared" ca="1" si="69"/>
        <v>#NAME?</v>
      </c>
      <c r="AJ384" s="80" t="str">
        <f t="array" ref="AJ384">IFERROR(INDEX('[1]Master Price'!$E:$E,MATCH(D384,'[1]Master Price'!$B:$B,0)),"0")</f>
        <v>0</v>
      </c>
      <c r="AK384" s="80">
        <f t="shared" si="47"/>
        <v>0</v>
      </c>
      <c r="AL384" s="82" t="str">
        <f t="shared" si="38"/>
        <v>0-day</v>
      </c>
      <c r="AM384" s="82" t="str">
        <f t="shared" si="48"/>
        <v>1-day</v>
      </c>
      <c r="AN384" s="82" t="str">
        <f t="shared" si="66"/>
        <v>0-day</v>
      </c>
      <c r="AO384" s="82" t="str">
        <f t="shared" si="67"/>
        <v>3-day</v>
      </c>
      <c r="AP384" s="82" t="str">
        <f t="shared" si="49"/>
        <v>0-day</v>
      </c>
      <c r="AQ384" s="82" t="str">
        <f t="shared" si="50"/>
        <v>0-day</v>
      </c>
      <c r="AR384" s="83"/>
      <c r="AS384" s="83">
        <f t="shared" si="51"/>
        <v>382</v>
      </c>
      <c r="AT384" s="88" t="str">
        <f t="shared" si="70"/>
        <v>GMIAMMIPT/2026/04/1434</v>
      </c>
      <c r="AU384" s="84" t="e">
        <f t="shared" ca="1" si="52"/>
        <v>#NAME?</v>
      </c>
      <c r="AV384" s="88" t="e">
        <f t="shared" ca="1" si="53"/>
        <v>#NAME?</v>
      </c>
      <c r="AW384" s="83" t="e">
        <f t="shared" ca="1" si="54"/>
        <v>#NAME?</v>
      </c>
      <c r="AX384" s="88" t="e">
        <f t="shared" ca="1" si="55"/>
        <v>#NAME?</v>
      </c>
      <c r="AY384" s="83">
        <f t="shared" si="56"/>
        <v>200001052375</v>
      </c>
      <c r="AZ384" s="22" t="e">
        <f t="shared" ca="1" si="57"/>
        <v>#NAME?</v>
      </c>
      <c r="BA384" s="88" t="e">
        <f t="shared" ca="1" si="58"/>
        <v>#NAME?</v>
      </c>
      <c r="BB384" s="88" t="e">
        <f t="shared" ca="1" si="59"/>
        <v>#NAME?</v>
      </c>
      <c r="BC384" s="91" t="e">
        <f t="shared" ca="1" si="60"/>
        <v>#NAME?</v>
      </c>
      <c r="BD384" s="91" t="e">
        <f t="shared" ca="1" si="61"/>
        <v>#NAME?</v>
      </c>
      <c r="BE384" s="88" t="e">
        <f t="shared" ca="1" si="62"/>
        <v>#NAME?</v>
      </c>
      <c r="BF384" s="22" t="e">
        <f t="shared" ca="1" si="63"/>
        <v>#NAME?</v>
      </c>
      <c r="BG384" s="22" t="e">
        <f t="shared" ca="1" si="64"/>
        <v>#NAME?</v>
      </c>
      <c r="BH384" s="22"/>
      <c r="BI384" s="22"/>
      <c r="BJ384" s="22"/>
      <c r="BK384" s="22"/>
      <c r="BL384" s="22"/>
      <c r="BM384" s="22"/>
      <c r="BN384" s="25"/>
      <c r="BO384" s="25"/>
    </row>
    <row r="385" spans="1:67" ht="13.5" customHeight="1" x14ac:dyDescent="0.35">
      <c r="A385" s="25">
        <f t="shared" si="40"/>
        <v>383</v>
      </c>
      <c r="B385" s="139">
        <v>46140</v>
      </c>
      <c r="C385" s="54" t="s">
        <v>2132</v>
      </c>
      <c r="D385" s="54" t="s">
        <v>68</v>
      </c>
      <c r="E385" s="56" t="s">
        <v>70</v>
      </c>
      <c r="F385" s="54">
        <v>2</v>
      </c>
      <c r="G385" s="54" t="s">
        <v>65</v>
      </c>
      <c r="H385" s="54" t="str">
        <f t="shared" si="41"/>
        <v>DONE</v>
      </c>
      <c r="I385" s="54" t="s">
        <v>622</v>
      </c>
      <c r="J385" s="58" t="s">
        <v>2038</v>
      </c>
      <c r="K385" s="58" t="s">
        <v>362</v>
      </c>
      <c r="L385" s="54">
        <v>15000</v>
      </c>
      <c r="M385" s="25"/>
      <c r="N385" s="54" t="s">
        <v>576</v>
      </c>
      <c r="O385" s="98" t="s">
        <v>91</v>
      </c>
      <c r="P385" s="64" t="s">
        <v>87</v>
      </c>
      <c r="Q385" s="64" t="s">
        <v>148</v>
      </c>
      <c r="R385" s="25">
        <v>200001052375</v>
      </c>
      <c r="S385" s="66">
        <v>46144</v>
      </c>
      <c r="T385" s="66" t="str">
        <f t="shared" si="42"/>
        <v>DONE</v>
      </c>
      <c r="U385" s="66">
        <v>46145</v>
      </c>
      <c r="V385" s="25">
        <v>9200085770</v>
      </c>
      <c r="W385" s="25">
        <v>45461</v>
      </c>
      <c r="X385" s="69">
        <v>46150</v>
      </c>
      <c r="Y385" s="69" t="str">
        <f t="shared" si="65"/>
        <v>DONE</v>
      </c>
      <c r="Z385" s="25">
        <v>49503</v>
      </c>
      <c r="AA385" s="72">
        <v>46153</v>
      </c>
      <c r="AB385" s="25" t="str">
        <f t="shared" si="44"/>
        <v>DONE</v>
      </c>
      <c r="AC385" s="25"/>
      <c r="AD385" s="54" t="s">
        <v>2133</v>
      </c>
      <c r="AE385" s="76">
        <v>46153</v>
      </c>
      <c r="AF385" s="69" t="str">
        <f t="shared" si="45"/>
        <v>DONE</v>
      </c>
      <c r="AG385" s="76">
        <v>46155</v>
      </c>
      <c r="AH385" s="77"/>
      <c r="AI385" s="77" t="e">
        <f t="shared" ca="1" si="69"/>
        <v>#NAME?</v>
      </c>
      <c r="AJ385" s="80" t="str">
        <f t="array" ref="AJ385">IFERROR(INDEX('[1]Master Price'!$E:$E,MATCH(D385,'[1]Master Price'!$B:$B,0)),"0")</f>
        <v>0</v>
      </c>
      <c r="AK385" s="80">
        <f t="shared" si="47"/>
        <v>0</v>
      </c>
      <c r="AL385" s="82" t="str">
        <f t="shared" si="38"/>
        <v>0-day</v>
      </c>
      <c r="AM385" s="82" t="str">
        <f t="shared" si="48"/>
        <v>1-day</v>
      </c>
      <c r="AN385" s="82" t="str">
        <f t="shared" si="66"/>
        <v>0-day</v>
      </c>
      <c r="AO385" s="82" t="str">
        <f t="shared" si="67"/>
        <v>3-day</v>
      </c>
      <c r="AP385" s="82" t="str">
        <f t="shared" si="49"/>
        <v>0-day</v>
      </c>
      <c r="AQ385" s="82" t="str">
        <f t="shared" si="50"/>
        <v>0-day</v>
      </c>
      <c r="AR385" s="83"/>
      <c r="AS385" s="83">
        <f t="shared" si="51"/>
        <v>383</v>
      </c>
      <c r="AT385" s="88" t="str">
        <f t="shared" si="70"/>
        <v>GMIAMMIPT/2026/04/1434</v>
      </c>
      <c r="AU385" s="84" t="e">
        <f t="shared" ca="1" si="52"/>
        <v>#NAME?</v>
      </c>
      <c r="AV385" s="88" t="e">
        <f t="shared" ca="1" si="53"/>
        <v>#NAME?</v>
      </c>
      <c r="AW385" s="83" t="e">
        <f t="shared" ca="1" si="54"/>
        <v>#NAME?</v>
      </c>
      <c r="AX385" s="88" t="e">
        <f t="shared" ca="1" si="55"/>
        <v>#NAME?</v>
      </c>
      <c r="AY385" s="83">
        <f t="shared" si="56"/>
        <v>200001052375</v>
      </c>
      <c r="AZ385" s="22" t="e">
        <f t="shared" ca="1" si="57"/>
        <v>#NAME?</v>
      </c>
      <c r="BA385" s="88" t="e">
        <f t="shared" ca="1" si="58"/>
        <v>#NAME?</v>
      </c>
      <c r="BB385" s="88" t="e">
        <f t="shared" ca="1" si="59"/>
        <v>#NAME?</v>
      </c>
      <c r="BC385" s="91" t="e">
        <f t="shared" ca="1" si="60"/>
        <v>#NAME?</v>
      </c>
      <c r="BD385" s="91" t="e">
        <f t="shared" ca="1" si="61"/>
        <v>#NAME?</v>
      </c>
      <c r="BE385" s="88" t="e">
        <f t="shared" ca="1" si="62"/>
        <v>#NAME?</v>
      </c>
      <c r="BF385" s="22" t="e">
        <f t="shared" ca="1" si="63"/>
        <v>#NAME?</v>
      </c>
      <c r="BG385" s="22" t="e">
        <f t="shared" ca="1" si="64"/>
        <v>#NAME?</v>
      </c>
      <c r="BH385" s="22"/>
      <c r="BI385" s="22"/>
      <c r="BJ385" s="22"/>
      <c r="BK385" s="22"/>
      <c r="BL385" s="22"/>
      <c r="BM385" s="22"/>
      <c r="BN385" s="25"/>
      <c r="BO385" s="25"/>
    </row>
    <row r="386" spans="1:67" ht="13.5" customHeight="1" x14ac:dyDescent="0.35">
      <c r="A386" s="25">
        <f t="shared" si="40"/>
        <v>384</v>
      </c>
      <c r="B386" s="139">
        <v>46140</v>
      </c>
      <c r="C386" s="54" t="s">
        <v>2134</v>
      </c>
      <c r="D386" s="54" t="s">
        <v>1914</v>
      </c>
      <c r="E386" s="56" t="s">
        <v>1047</v>
      </c>
      <c r="F386" s="54">
        <v>1</v>
      </c>
      <c r="G386" s="54" t="s">
        <v>65</v>
      </c>
      <c r="H386" s="54" t="str">
        <f t="shared" si="41"/>
        <v>DONE</v>
      </c>
      <c r="I386" s="54" t="s">
        <v>2135</v>
      </c>
      <c r="J386" s="58" t="s">
        <v>2042</v>
      </c>
      <c r="K386" s="58" t="s">
        <v>79</v>
      </c>
      <c r="L386" s="54">
        <v>5558</v>
      </c>
      <c r="M386" s="25"/>
      <c r="N386" s="54" t="s">
        <v>2136</v>
      </c>
      <c r="O386" s="98" t="s">
        <v>91</v>
      </c>
      <c r="P386" s="64" t="s">
        <v>87</v>
      </c>
      <c r="Q386" s="64" t="s">
        <v>2137</v>
      </c>
      <c r="R386" s="25">
        <v>200001052370</v>
      </c>
      <c r="S386" s="66">
        <v>46144</v>
      </c>
      <c r="T386" s="66" t="str">
        <f t="shared" si="42"/>
        <v>DONE</v>
      </c>
      <c r="U386" s="66">
        <v>46145</v>
      </c>
      <c r="V386" s="25">
        <v>9200085784</v>
      </c>
      <c r="W386" s="25">
        <v>45466</v>
      </c>
      <c r="X386" s="69">
        <v>46150</v>
      </c>
      <c r="Y386" s="69" t="str">
        <f t="shared" si="65"/>
        <v>DONE</v>
      </c>
      <c r="Z386" s="25">
        <v>49508</v>
      </c>
      <c r="AA386" s="72">
        <v>46153</v>
      </c>
      <c r="AB386" s="25" t="str">
        <f t="shared" si="44"/>
        <v>DONE</v>
      </c>
      <c r="AC386" s="25"/>
      <c r="AD386" s="54" t="s">
        <v>2138</v>
      </c>
      <c r="AE386" s="76">
        <v>46153</v>
      </c>
      <c r="AF386" s="69" t="str">
        <f t="shared" si="45"/>
        <v>DONE</v>
      </c>
      <c r="AG386" s="76">
        <v>46155</v>
      </c>
      <c r="AH386" s="77"/>
      <c r="AI386" s="77" t="e">
        <f t="shared" ca="1" si="69"/>
        <v>#NAME?</v>
      </c>
      <c r="AJ386" s="80" t="str">
        <f t="array" ref="AJ386">IFERROR(INDEX('[1]Master Price'!$E:$E,MATCH(D386,'[1]Master Price'!$B:$B,0)),"0")</f>
        <v>0</v>
      </c>
      <c r="AK386" s="80">
        <f t="shared" si="47"/>
        <v>0</v>
      </c>
      <c r="AL386" s="82" t="str">
        <f t="shared" si="38"/>
        <v>0-day</v>
      </c>
      <c r="AM386" s="82" t="str">
        <f t="shared" si="48"/>
        <v>1-day</v>
      </c>
      <c r="AN386" s="82" t="str">
        <f t="shared" si="66"/>
        <v>0-day</v>
      </c>
      <c r="AO386" s="82" t="str">
        <f t="shared" si="67"/>
        <v>3-day</v>
      </c>
      <c r="AP386" s="82" t="str">
        <f t="shared" si="49"/>
        <v>0-day</v>
      </c>
      <c r="AQ386" s="82" t="str">
        <f t="shared" si="50"/>
        <v>0-day</v>
      </c>
      <c r="AR386" s="83"/>
      <c r="AS386" s="83">
        <f t="shared" si="51"/>
        <v>384</v>
      </c>
      <c r="AT386" s="88" t="str">
        <f t="shared" si="70"/>
        <v>GMIAMMIPT/2026/04/1435</v>
      </c>
      <c r="AU386" s="84" t="e">
        <f t="shared" ca="1" si="52"/>
        <v>#NAME?</v>
      </c>
      <c r="AV386" s="88" t="e">
        <f t="shared" ca="1" si="53"/>
        <v>#NAME?</v>
      </c>
      <c r="AW386" s="83" t="e">
        <f t="shared" ca="1" si="54"/>
        <v>#NAME?</v>
      </c>
      <c r="AX386" s="88" t="e">
        <f t="shared" ca="1" si="55"/>
        <v>#NAME?</v>
      </c>
      <c r="AY386" s="83">
        <f t="shared" si="56"/>
        <v>200001052370</v>
      </c>
      <c r="AZ386" s="22" t="e">
        <f t="shared" ca="1" si="57"/>
        <v>#NAME?</v>
      </c>
      <c r="BA386" s="88" t="e">
        <f t="shared" ca="1" si="58"/>
        <v>#NAME?</v>
      </c>
      <c r="BB386" s="88" t="e">
        <f t="shared" ca="1" si="59"/>
        <v>#NAME?</v>
      </c>
      <c r="BC386" s="91" t="e">
        <f t="shared" ca="1" si="60"/>
        <v>#NAME?</v>
      </c>
      <c r="BD386" s="91" t="e">
        <f t="shared" ca="1" si="61"/>
        <v>#NAME?</v>
      </c>
      <c r="BE386" s="88" t="e">
        <f t="shared" ca="1" si="62"/>
        <v>#NAME?</v>
      </c>
      <c r="BF386" s="22" t="e">
        <f t="shared" ca="1" si="63"/>
        <v>#NAME?</v>
      </c>
      <c r="BG386" s="22" t="e">
        <f t="shared" ca="1" si="64"/>
        <v>#NAME?</v>
      </c>
      <c r="BH386" s="22"/>
      <c r="BI386" s="22"/>
      <c r="BJ386" s="22"/>
      <c r="BK386" s="22"/>
      <c r="BL386" s="22"/>
      <c r="BM386" s="22"/>
      <c r="BN386" s="25"/>
      <c r="BO386" s="25"/>
    </row>
    <row r="387" spans="1:67" ht="13.5" customHeight="1" x14ac:dyDescent="0.35">
      <c r="A387" s="25">
        <f t="shared" si="40"/>
        <v>385</v>
      </c>
      <c r="B387" s="139">
        <v>46141</v>
      </c>
      <c r="C387" s="54" t="s">
        <v>2139</v>
      </c>
      <c r="D387" s="54" t="s">
        <v>68</v>
      </c>
      <c r="E387" s="56" t="s">
        <v>70</v>
      </c>
      <c r="F387" s="54">
        <v>1</v>
      </c>
      <c r="G387" s="54" t="s">
        <v>65</v>
      </c>
      <c r="H387" s="54" t="str">
        <f t="shared" si="41"/>
        <v>DONE</v>
      </c>
      <c r="I387" s="54" t="s">
        <v>528</v>
      </c>
      <c r="J387" s="58" t="s">
        <v>1961</v>
      </c>
      <c r="K387" s="58" t="s">
        <v>106</v>
      </c>
      <c r="L387" s="25"/>
      <c r="M387" s="25"/>
      <c r="N387" s="54" t="s">
        <v>2140</v>
      </c>
      <c r="O387" s="114" t="s">
        <v>81</v>
      </c>
      <c r="P387" s="64" t="s">
        <v>87</v>
      </c>
      <c r="Q387" s="64" t="s">
        <v>1219</v>
      </c>
      <c r="R387" s="25">
        <v>200001052561</v>
      </c>
      <c r="S387" s="66">
        <v>46156</v>
      </c>
      <c r="T387" s="66" t="str">
        <f t="shared" si="42"/>
        <v>DONE</v>
      </c>
      <c r="U387" s="66">
        <v>46157</v>
      </c>
      <c r="V387" s="25">
        <v>9200088158</v>
      </c>
      <c r="W387" s="25">
        <v>45900</v>
      </c>
      <c r="X387" s="163">
        <v>46162</v>
      </c>
      <c r="Y387" s="69" t="str">
        <f t="shared" si="65"/>
        <v>DONE</v>
      </c>
      <c r="Z387" s="25">
        <v>49976</v>
      </c>
      <c r="AA387" s="72">
        <v>46164</v>
      </c>
      <c r="AB387" s="25" t="str">
        <f t="shared" si="44"/>
        <v>DONE</v>
      </c>
      <c r="AC387" s="25"/>
      <c r="AD387" s="54" t="s">
        <v>2141</v>
      </c>
      <c r="AE387" s="76">
        <v>46164</v>
      </c>
      <c r="AF387" s="69" t="str">
        <f t="shared" si="45"/>
        <v>DONE</v>
      </c>
      <c r="AG387" s="69">
        <v>46165</v>
      </c>
      <c r="AH387" s="77"/>
      <c r="AI387" s="77" t="e">
        <f t="shared" ca="1" si="69"/>
        <v>#NAME?</v>
      </c>
      <c r="AJ387" s="80" t="str">
        <f t="array" ref="AJ387">IFERROR(INDEX('[1]Master Price'!$E:$E,MATCH(D387,'[1]Master Price'!$B:$B,0)),"0")</f>
        <v>0</v>
      </c>
      <c r="AK387" s="80">
        <f t="shared" si="47"/>
        <v>0</v>
      </c>
      <c r="AL387" s="82" t="str">
        <f t="shared" si="38"/>
        <v>0-day</v>
      </c>
      <c r="AM387" s="82" t="str">
        <f t="shared" si="48"/>
        <v>1-day</v>
      </c>
      <c r="AN387" s="82" t="str">
        <f t="shared" si="66"/>
        <v>0-day</v>
      </c>
      <c r="AO387" s="82" t="str">
        <f t="shared" si="67"/>
        <v>2-day</v>
      </c>
      <c r="AP387" s="82" t="str">
        <f t="shared" si="49"/>
        <v>0-day</v>
      </c>
      <c r="AQ387" s="82" t="str">
        <f t="shared" si="50"/>
        <v>0-day</v>
      </c>
      <c r="AR387" s="83"/>
      <c r="AS387" s="83">
        <f t="shared" si="51"/>
        <v>385</v>
      </c>
      <c r="AT387" s="88" t="str">
        <f t="shared" si="70"/>
        <v>GMIAMMIPT/2026/04/1436</v>
      </c>
      <c r="AU387" s="84" t="e">
        <f t="shared" ca="1" si="52"/>
        <v>#NAME?</v>
      </c>
      <c r="AV387" s="88" t="e">
        <f t="shared" ca="1" si="53"/>
        <v>#NAME?</v>
      </c>
      <c r="AW387" s="83" t="e">
        <f t="shared" ca="1" si="54"/>
        <v>#NAME?</v>
      </c>
      <c r="AX387" s="88" t="e">
        <f t="shared" ca="1" si="55"/>
        <v>#NAME?</v>
      </c>
      <c r="AY387" s="83">
        <f t="shared" si="56"/>
        <v>200001052561</v>
      </c>
      <c r="AZ387" s="22" t="e">
        <f t="shared" ca="1" si="57"/>
        <v>#NAME?</v>
      </c>
      <c r="BA387" s="88" t="e">
        <f t="shared" ca="1" si="58"/>
        <v>#NAME?</v>
      </c>
      <c r="BB387" s="88" t="e">
        <f t="shared" ca="1" si="59"/>
        <v>#NAME?</v>
      </c>
      <c r="BC387" s="91" t="e">
        <f t="shared" ca="1" si="60"/>
        <v>#NAME?</v>
      </c>
      <c r="BD387" s="91" t="e">
        <f t="shared" ca="1" si="61"/>
        <v>#NAME?</v>
      </c>
      <c r="BE387" s="88" t="e">
        <f t="shared" ca="1" si="62"/>
        <v>#NAME?</v>
      </c>
      <c r="BF387" s="22" t="e">
        <f t="shared" ca="1" si="63"/>
        <v>#NAME?</v>
      </c>
      <c r="BG387" s="22" t="e">
        <f t="shared" ca="1" si="64"/>
        <v>#NAME?</v>
      </c>
      <c r="BH387" s="22"/>
      <c r="BI387" s="22"/>
      <c r="BJ387" s="22"/>
      <c r="BK387" s="22"/>
      <c r="BL387" s="22"/>
      <c r="BM387" s="22"/>
      <c r="BN387" s="25"/>
      <c r="BO387" s="25"/>
    </row>
    <row r="388" spans="1:67" ht="13.5" customHeight="1" x14ac:dyDescent="0.35">
      <c r="A388" s="25">
        <f t="shared" si="40"/>
        <v>386</v>
      </c>
      <c r="B388" s="139">
        <v>46141</v>
      </c>
      <c r="C388" s="54" t="s">
        <v>2142</v>
      </c>
      <c r="D388" s="54" t="s">
        <v>68</v>
      </c>
      <c r="E388" s="56" t="s">
        <v>70</v>
      </c>
      <c r="F388" s="54">
        <v>2</v>
      </c>
      <c r="G388" s="54" t="s">
        <v>65</v>
      </c>
      <c r="H388" s="54" t="str">
        <f t="shared" si="41"/>
        <v>DONE</v>
      </c>
      <c r="I388" s="54" t="s">
        <v>1362</v>
      </c>
      <c r="J388" s="58" t="s">
        <v>2143</v>
      </c>
      <c r="K388" s="58" t="s">
        <v>106</v>
      </c>
      <c r="L388" s="25"/>
      <c r="M388" s="25"/>
      <c r="N388" s="54" t="s">
        <v>2144</v>
      </c>
      <c r="O388" s="114" t="s">
        <v>81</v>
      </c>
      <c r="P388" s="64" t="s">
        <v>87</v>
      </c>
      <c r="Q388" s="64" t="s">
        <v>1219</v>
      </c>
      <c r="R388" s="25">
        <v>200001052564</v>
      </c>
      <c r="S388" s="66">
        <v>46156</v>
      </c>
      <c r="T388" s="66" t="str">
        <f t="shared" si="42"/>
        <v>DONE</v>
      </c>
      <c r="U388" s="66">
        <v>46157</v>
      </c>
      <c r="V388" s="25">
        <v>9200088159</v>
      </c>
      <c r="W388" s="25">
        <v>45901</v>
      </c>
      <c r="X388" s="163">
        <v>46162</v>
      </c>
      <c r="Y388" s="69" t="str">
        <f t="shared" si="65"/>
        <v>DONE</v>
      </c>
      <c r="Z388" s="25">
        <v>49972</v>
      </c>
      <c r="AA388" s="72">
        <v>46164</v>
      </c>
      <c r="AB388" s="25" t="str">
        <f t="shared" si="44"/>
        <v>DONE</v>
      </c>
      <c r="AC388" s="25"/>
      <c r="AD388" s="54" t="s">
        <v>2145</v>
      </c>
      <c r="AE388" s="76">
        <v>46164</v>
      </c>
      <c r="AF388" s="69" t="str">
        <f t="shared" si="45"/>
        <v>DONE</v>
      </c>
      <c r="AG388" s="69">
        <v>46165</v>
      </c>
      <c r="AH388" s="77"/>
      <c r="AI388" s="77" t="e">
        <f t="shared" ca="1" si="69"/>
        <v>#NAME?</v>
      </c>
      <c r="AJ388" s="80" t="str">
        <f t="array" ref="AJ388">IFERROR(INDEX('[1]Master Price'!$E:$E,MATCH(D388,'[1]Master Price'!$B:$B,0)),"0")</f>
        <v>0</v>
      </c>
      <c r="AK388" s="80">
        <f t="shared" si="47"/>
        <v>0</v>
      </c>
      <c r="AL388" s="82" t="str">
        <f t="shared" si="38"/>
        <v>0-day</v>
      </c>
      <c r="AM388" s="82" t="str">
        <f t="shared" si="48"/>
        <v>1-day</v>
      </c>
      <c r="AN388" s="82" t="str">
        <f t="shared" si="66"/>
        <v>0-day</v>
      </c>
      <c r="AO388" s="82" t="str">
        <f t="shared" si="67"/>
        <v>2-day</v>
      </c>
      <c r="AP388" s="82" t="str">
        <f t="shared" si="49"/>
        <v>0-day</v>
      </c>
      <c r="AQ388" s="82" t="str">
        <f t="shared" si="50"/>
        <v>0-day</v>
      </c>
      <c r="AR388" s="83"/>
      <c r="AS388" s="83">
        <f t="shared" si="51"/>
        <v>386</v>
      </c>
      <c r="AT388" s="88" t="str">
        <f t="shared" si="70"/>
        <v>GMIAMMIPT/2026/04/1437</v>
      </c>
      <c r="AU388" s="84" t="e">
        <f t="shared" ca="1" si="52"/>
        <v>#NAME?</v>
      </c>
      <c r="AV388" s="88" t="e">
        <f t="shared" ca="1" si="53"/>
        <v>#NAME?</v>
      </c>
      <c r="AW388" s="83" t="e">
        <f t="shared" ca="1" si="54"/>
        <v>#NAME?</v>
      </c>
      <c r="AX388" s="88" t="e">
        <f t="shared" ca="1" si="55"/>
        <v>#NAME?</v>
      </c>
      <c r="AY388" s="83">
        <f t="shared" si="56"/>
        <v>200001052564</v>
      </c>
      <c r="AZ388" s="22" t="e">
        <f t="shared" ca="1" si="57"/>
        <v>#NAME?</v>
      </c>
      <c r="BA388" s="88" t="e">
        <f t="shared" ca="1" si="58"/>
        <v>#NAME?</v>
      </c>
      <c r="BB388" s="88" t="e">
        <f t="shared" ca="1" si="59"/>
        <v>#NAME?</v>
      </c>
      <c r="BC388" s="91" t="e">
        <f t="shared" ca="1" si="60"/>
        <v>#NAME?</v>
      </c>
      <c r="BD388" s="91" t="e">
        <f t="shared" ca="1" si="61"/>
        <v>#NAME?</v>
      </c>
      <c r="BE388" s="88" t="e">
        <f t="shared" ca="1" si="62"/>
        <v>#NAME?</v>
      </c>
      <c r="BF388" s="22" t="e">
        <f t="shared" ca="1" si="63"/>
        <v>#NAME?</v>
      </c>
      <c r="BG388" s="22" t="e">
        <f t="shared" ca="1" si="64"/>
        <v>#NAME?</v>
      </c>
      <c r="BH388" s="22"/>
      <c r="BI388" s="22"/>
      <c r="BJ388" s="22"/>
      <c r="BK388" s="22"/>
      <c r="BL388" s="22"/>
      <c r="BM388" s="22"/>
      <c r="BN388" s="25"/>
      <c r="BO388" s="25"/>
    </row>
    <row r="389" spans="1:67" ht="13.5" customHeight="1" x14ac:dyDescent="0.35">
      <c r="A389" s="25">
        <f t="shared" si="40"/>
        <v>387</v>
      </c>
      <c r="B389" s="52">
        <v>46140</v>
      </c>
      <c r="C389" s="54" t="s">
        <v>2146</v>
      </c>
      <c r="D389" s="54" t="s">
        <v>297</v>
      </c>
      <c r="E389" s="56" t="s">
        <v>298</v>
      </c>
      <c r="F389" s="54">
        <v>1</v>
      </c>
      <c r="G389" s="54" t="s">
        <v>65</v>
      </c>
      <c r="H389" s="54" t="str">
        <f t="shared" si="41"/>
        <v>DONE</v>
      </c>
      <c r="I389" s="54" t="s">
        <v>259</v>
      </c>
      <c r="J389" s="58" t="s">
        <v>260</v>
      </c>
      <c r="K389" s="58" t="s">
        <v>79</v>
      </c>
      <c r="L389" s="60">
        <v>15103</v>
      </c>
      <c r="M389" s="58"/>
      <c r="N389" s="54" t="s">
        <v>2147</v>
      </c>
      <c r="O389" s="96" t="s">
        <v>85</v>
      </c>
      <c r="P389" s="64" t="s">
        <v>87</v>
      </c>
      <c r="Q389" s="64" t="s">
        <v>326</v>
      </c>
      <c r="R389" s="25">
        <v>200001056247</v>
      </c>
      <c r="S389" s="66">
        <v>46145</v>
      </c>
      <c r="T389" s="66" t="str">
        <f t="shared" si="42"/>
        <v>DONE</v>
      </c>
      <c r="U389" s="66">
        <v>46146</v>
      </c>
      <c r="V389" s="25">
        <v>9200087301</v>
      </c>
      <c r="W389" s="25">
        <v>45885</v>
      </c>
      <c r="X389" s="69">
        <v>46162</v>
      </c>
      <c r="Y389" s="69" t="str">
        <f t="shared" si="65"/>
        <v>DONE</v>
      </c>
      <c r="Z389" s="25">
        <v>50055</v>
      </c>
      <c r="AA389" s="167">
        <v>46164</v>
      </c>
      <c r="AB389" s="25" t="str">
        <f t="shared" si="44"/>
        <v>DONE</v>
      </c>
      <c r="AC389" s="25"/>
      <c r="AD389" s="54" t="s">
        <v>2148</v>
      </c>
      <c r="AE389" s="73">
        <v>46164</v>
      </c>
      <c r="AF389" s="69" t="str">
        <f t="shared" si="45"/>
        <v>DONE</v>
      </c>
      <c r="AG389" s="69">
        <v>46165</v>
      </c>
      <c r="AH389" s="77"/>
      <c r="AI389" s="77" t="e">
        <f t="shared" ca="1" si="69"/>
        <v>#NAME?</v>
      </c>
      <c r="AJ389" s="80" t="str">
        <f t="array" ref="AJ389">IFERROR(INDEX('[1]Master Price'!$E:$E,MATCH(D389,'[1]Master Price'!$B:$B,0)),"0")</f>
        <v>0</v>
      </c>
      <c r="AK389" s="80">
        <f t="shared" si="47"/>
        <v>0</v>
      </c>
      <c r="AL389" s="82" t="str">
        <f t="shared" ref="AL389:AL435" si="71">IFERROR(DATEDIF(S389,T389,"d"),"0")&amp;"-day"</f>
        <v>0-day</v>
      </c>
      <c r="AM389" s="82" t="str">
        <f t="shared" si="48"/>
        <v>1-day</v>
      </c>
      <c r="AN389" s="82" t="str">
        <f t="shared" ref="AN389:AN435" si="72">IFERROR(DATEDIF(S389,X389,"d"),"0")&amp;"-day"</f>
        <v>17-day</v>
      </c>
      <c r="AO389" s="82" t="str">
        <f t="shared" si="67"/>
        <v>2-day</v>
      </c>
      <c r="AP389" s="82" t="str">
        <f t="shared" si="49"/>
        <v>0-day</v>
      </c>
      <c r="AQ389" s="82" t="str">
        <f t="shared" si="50"/>
        <v>0-day</v>
      </c>
      <c r="AR389" s="17"/>
      <c r="AS389" s="83">
        <f>IF(AT389=0,"",ROW()-ROW('AMM-IPT MEI'!$AS$2))</f>
        <v>387</v>
      </c>
      <c r="AT389" s="54" t="s">
        <v>2146</v>
      </c>
      <c r="AU389" s="84" t="e">
        <f t="array" aca="1" ref="AU389" ca="1">_xludf.ifna(INDEX('AMM-IPT MEI'!$B:$B,MATCH(AT389,'AMM-IPT MEI'!$C:$C,FALSE)),"")</f>
        <v>#NAME?</v>
      </c>
      <c r="AV389" s="88" t="e">
        <f t="array" aca="1" ref="AV389" ca="1">_xludf.ifna(INDEX('AMM-IPT MEI'!$U:$U,MATCH(AT389,'AMM-IPT MEI'!$C:$C,FALSE)),"")</f>
        <v>#NAME?</v>
      </c>
      <c r="AW389" s="83" t="e">
        <f t="array" aca="1" ref="AW389" ca="1">_xludf.ifna(INDEX('AMM-IPT MEI'!$Z:$Z,MATCH(AT389,'AMM-IPT MEI'!$C:$C,FALSE)),"")</f>
        <v>#NAME?</v>
      </c>
      <c r="AX389" s="88" t="e">
        <f t="array" aca="1" ref="AX389" ca="1">_xludf.ifna(INDEX('AMM-IPT MEI'!$AA:$AA,MATCH(AT389,'AMM-IPT MEI'!$C:$C,FALSE)),"")</f>
        <v>#NAME?</v>
      </c>
      <c r="AY389" s="83" t="str">
        <f t="array" ref="AY389">IFERROR(INDEX('AMM-IPT MEI'!$R:$R,MATCH(AT389,'AMM-IPT MEI'!$C:$C,FALSE)),"")</f>
        <v/>
      </c>
      <c r="AZ389" s="22" t="e">
        <f t="array" aca="1" ref="AZ389" ca="1">_xludf.ifna(INDEX('AMM-IPT MEI'!$V:$V,MATCH(AT389,'AMM-IPT MEI'!$C:$C,FALSE)),"")</f>
        <v>#NAME?</v>
      </c>
      <c r="BA389" s="88" t="e">
        <f t="array" aca="1" ref="BA389" ca="1">_xludf.ifna(INDEX('AMM-IPT MEI'!$W:$W,MATCH(AT389,'AMM-IPT MEI'!$C:$C,FALSE)),"")</f>
        <v>#NAME?</v>
      </c>
      <c r="BB389" s="88" t="e">
        <f t="array" aca="1" ref="BB389" ca="1">_xludf.ifna(INDEX('AMM-IPT MEI'!$X:$X,MATCH(AT389,'AMM-IPT MEI'!$C:$C,FALSE)),"")</f>
        <v>#NAME?</v>
      </c>
      <c r="BC389" s="91" t="e">
        <f t="array" aca="1" ref="BC389" ca="1">_xludf.ifna(INDEX('AMM-IPT MEI'!$AD:$AD,MATCH(AT389,'AMM-IPT MEI'!$C:$C,FALSE)),"")</f>
        <v>#NAME?</v>
      </c>
      <c r="BD389" s="91" t="e">
        <f t="array" aca="1" ref="BD389" ca="1">_xludf.ifna(INDEX('AMM-IPT MEI'!$AE:$AE,MATCH(AT389,'AMM-IPT MEI'!$C:$C,FALSE)),"")</f>
        <v>#NAME?</v>
      </c>
      <c r="BE389" s="88" t="e">
        <f t="array" aca="1" ref="BE389" ca="1">_xludf.ifna(INDEX('AMM-IPT MEI'!$AG:$AG,MATCH(AT389,'AMM-IPT MEI'!$C:$C,FALSE)),"")</f>
        <v>#NAME?</v>
      </c>
      <c r="BF389" s="22" t="e">
        <f t="array" aca="1" ref="BF389" ca="1">_xludf.ifna(INDEX('AMM-IPT MEI'!$T:$T,MATCH(AT389,'AMM-IPT MEI'!$C:$C,FALSE),""),"")</f>
        <v>#NAME?</v>
      </c>
      <c r="BG389" s="22" t="e">
        <f t="array" aca="1" ref="BG389" ca="1">_xludf.ifna(INDEX('AMM-IPT MEI'!$AI:$AI,MATCH(AT389,'AMM-IPT MEI'!$C:$C,FALSE)),"")</f>
        <v>#NAME?</v>
      </c>
      <c r="BH389" s="22"/>
      <c r="BI389" s="22"/>
      <c r="BJ389" s="22"/>
      <c r="BK389" s="22"/>
      <c r="BL389" s="22"/>
      <c r="BM389" s="22"/>
      <c r="BN389" s="25"/>
      <c r="BO389" s="25"/>
    </row>
    <row r="390" spans="1:67" ht="13.5" customHeight="1" x14ac:dyDescent="0.35">
      <c r="A390" s="25">
        <f t="shared" si="40"/>
        <v>388</v>
      </c>
      <c r="B390" s="52">
        <v>46140</v>
      </c>
      <c r="C390" s="54" t="s">
        <v>2146</v>
      </c>
      <c r="D390" s="54" t="s">
        <v>1116</v>
      </c>
      <c r="E390" s="56" t="s">
        <v>1117</v>
      </c>
      <c r="F390" s="54">
        <v>1</v>
      </c>
      <c r="G390" s="54" t="s">
        <v>65</v>
      </c>
      <c r="H390" s="54" t="str">
        <f t="shared" si="41"/>
        <v>DONE</v>
      </c>
      <c r="I390" s="54" t="s">
        <v>259</v>
      </c>
      <c r="J390" s="58" t="s">
        <v>260</v>
      </c>
      <c r="K390" s="58" t="s">
        <v>79</v>
      </c>
      <c r="L390" s="60">
        <v>15103</v>
      </c>
      <c r="M390" s="58"/>
      <c r="N390" s="54" t="s">
        <v>2147</v>
      </c>
      <c r="O390" s="96" t="s">
        <v>85</v>
      </c>
      <c r="P390" s="64" t="s">
        <v>87</v>
      </c>
      <c r="Q390" s="64" t="s">
        <v>326</v>
      </c>
      <c r="R390" s="25">
        <v>200001056247</v>
      </c>
      <c r="S390" s="66">
        <v>46145</v>
      </c>
      <c r="T390" s="66" t="str">
        <f t="shared" si="42"/>
        <v>DONE</v>
      </c>
      <c r="U390" s="66">
        <v>46146</v>
      </c>
      <c r="V390" s="25">
        <v>9200087301</v>
      </c>
      <c r="W390" s="25">
        <v>45885</v>
      </c>
      <c r="X390" s="69">
        <v>46162</v>
      </c>
      <c r="Y390" s="69" t="str">
        <f t="shared" si="65"/>
        <v>DONE</v>
      </c>
      <c r="Z390" s="25">
        <v>50055</v>
      </c>
      <c r="AA390" s="167">
        <v>46164</v>
      </c>
      <c r="AB390" s="25" t="str">
        <f t="shared" si="44"/>
        <v>DONE</v>
      </c>
      <c r="AC390" s="25"/>
      <c r="AD390" s="54" t="s">
        <v>2148</v>
      </c>
      <c r="AE390" s="76">
        <v>46164</v>
      </c>
      <c r="AF390" s="69" t="str">
        <f t="shared" si="45"/>
        <v>DONE</v>
      </c>
      <c r="AG390" s="69">
        <v>46165</v>
      </c>
      <c r="AH390" s="77"/>
      <c r="AI390" s="77" t="e">
        <f t="shared" ca="1" si="69"/>
        <v>#NAME?</v>
      </c>
      <c r="AJ390" s="80" t="str">
        <f t="array" ref="AJ390">IFERROR(INDEX('[1]Master Price'!$E:$E,MATCH(D390,'[1]Master Price'!$B:$B,0)),"0")</f>
        <v>0</v>
      </c>
      <c r="AK390" s="80">
        <f t="shared" si="47"/>
        <v>0</v>
      </c>
      <c r="AL390" s="82" t="str">
        <f t="shared" si="71"/>
        <v>0-day</v>
      </c>
      <c r="AM390" s="82" t="str">
        <f t="shared" si="48"/>
        <v>1-day</v>
      </c>
      <c r="AN390" s="82" t="str">
        <f t="shared" si="72"/>
        <v>17-day</v>
      </c>
      <c r="AO390" s="82" t="str">
        <f t="shared" si="67"/>
        <v>2-day</v>
      </c>
      <c r="AP390" s="82" t="str">
        <f t="shared" si="49"/>
        <v>0-day</v>
      </c>
      <c r="AQ390" s="82" t="str">
        <f t="shared" si="50"/>
        <v>0-day</v>
      </c>
      <c r="AR390" s="17"/>
      <c r="AS390" s="83">
        <f>IF(AT390=0,"",ROW()-ROW('AMM-IPT MEI'!$AS$2))</f>
        <v>388</v>
      </c>
      <c r="AT390" s="54" t="s">
        <v>2149</v>
      </c>
      <c r="AU390" s="84" t="e">
        <f t="array" aca="1" ref="AU390" ca="1">_xludf.ifna(INDEX('AMM-IPT MEI'!$B:$B,MATCH(AT390,'AMM-IPT MEI'!$C:$C,FALSE)),"")</f>
        <v>#NAME?</v>
      </c>
      <c r="AV390" s="88" t="e">
        <f t="array" aca="1" ref="AV390" ca="1">_xludf.ifna(INDEX('AMM-IPT MEI'!$U:$U,MATCH(AT390,'AMM-IPT MEI'!$C:$C,FALSE)),"")</f>
        <v>#NAME?</v>
      </c>
      <c r="AW390" s="83" t="e">
        <f t="array" aca="1" ref="AW390" ca="1">_xludf.ifna(INDEX('AMM-IPT MEI'!$Z:$Z,MATCH(AT390,'AMM-IPT MEI'!$C:$C,FALSE)),"")</f>
        <v>#NAME?</v>
      </c>
      <c r="AX390" s="88" t="e">
        <f t="array" aca="1" ref="AX390" ca="1">_xludf.ifna(INDEX('AMM-IPT MEI'!$AA:$AA,MATCH(AT390,'AMM-IPT MEI'!$C:$C,FALSE)),"")</f>
        <v>#NAME?</v>
      </c>
      <c r="AY390" s="83" t="str">
        <f t="array" ref="AY390">IFERROR(INDEX('AMM-IPT MEI'!$R:$R,MATCH(AT390,'AMM-IPT MEI'!$C:$C,FALSE)),"")</f>
        <v/>
      </c>
      <c r="AZ390" s="22" t="e">
        <f t="array" aca="1" ref="AZ390" ca="1">_xludf.ifna(INDEX('AMM-IPT MEI'!$V:$V,MATCH(AT390,'AMM-IPT MEI'!$C:$C,FALSE)),"")</f>
        <v>#NAME?</v>
      </c>
      <c r="BA390" s="88" t="e">
        <f t="array" aca="1" ref="BA390" ca="1">_xludf.ifna(INDEX('AMM-IPT MEI'!$W:$W,MATCH(AT390,'AMM-IPT MEI'!$C:$C,FALSE)),"")</f>
        <v>#NAME?</v>
      </c>
      <c r="BB390" s="88" t="e">
        <f t="array" aca="1" ref="BB390" ca="1">_xludf.ifna(INDEX('AMM-IPT MEI'!$X:$X,MATCH(AT390,'AMM-IPT MEI'!$C:$C,FALSE)),"")</f>
        <v>#NAME?</v>
      </c>
      <c r="BC390" s="91" t="e">
        <f t="array" aca="1" ref="BC390" ca="1">_xludf.ifna(INDEX('AMM-IPT MEI'!$AD:$AD,MATCH(AT390,'AMM-IPT MEI'!$C:$C,FALSE)),"")</f>
        <v>#NAME?</v>
      </c>
      <c r="BD390" s="91" t="e">
        <f t="array" aca="1" ref="BD390" ca="1">_xludf.ifna(INDEX('AMM-IPT MEI'!$AE:$AE,MATCH(AT390,'AMM-IPT MEI'!$C:$C,FALSE)),"")</f>
        <v>#NAME?</v>
      </c>
      <c r="BE390" s="88" t="e">
        <f t="array" aca="1" ref="BE390" ca="1">_xludf.ifna(INDEX('AMM-IPT MEI'!$AG:$AG,MATCH(AT390,'AMM-IPT MEI'!$C:$C,FALSE)),"")</f>
        <v>#NAME?</v>
      </c>
      <c r="BF390" s="22" t="e">
        <f t="array" aca="1" ref="BF390" ca="1">_xludf.ifna(INDEX('AMM-IPT MEI'!$T:$T,MATCH(AT390,'AMM-IPT MEI'!$C:$C,FALSE),""),"")</f>
        <v>#NAME?</v>
      </c>
      <c r="BG390" s="22" t="e">
        <f t="array" aca="1" ref="BG390" ca="1">_xludf.ifna(INDEX('AMM-IPT MEI'!$AI:$AI,MATCH(AT390,'AMM-IPT MEI'!$C:$C,FALSE)),"")</f>
        <v>#NAME?</v>
      </c>
      <c r="BH390" s="22"/>
      <c r="BI390" s="22"/>
      <c r="BJ390" s="22"/>
      <c r="BK390" s="22"/>
      <c r="BL390" s="22"/>
      <c r="BM390" s="22"/>
      <c r="BN390" s="25"/>
      <c r="BO390" s="25"/>
    </row>
    <row r="391" spans="1:67" ht="13.5" customHeight="1" x14ac:dyDescent="0.35">
      <c r="A391" s="25">
        <f t="shared" si="40"/>
        <v>389</v>
      </c>
      <c r="B391" s="52">
        <v>46140</v>
      </c>
      <c r="C391" s="54" t="s">
        <v>2146</v>
      </c>
      <c r="D391" s="54" t="s">
        <v>457</v>
      </c>
      <c r="E391" s="56" t="s">
        <v>458</v>
      </c>
      <c r="F391" s="54">
        <v>1</v>
      </c>
      <c r="G391" s="54" t="s">
        <v>65</v>
      </c>
      <c r="H391" s="54" t="str">
        <f t="shared" si="41"/>
        <v>DONE</v>
      </c>
      <c r="I391" s="54" t="s">
        <v>259</v>
      </c>
      <c r="J391" s="58" t="s">
        <v>260</v>
      </c>
      <c r="K391" s="58" t="s">
        <v>79</v>
      </c>
      <c r="L391" s="60">
        <v>15103</v>
      </c>
      <c r="M391" s="58"/>
      <c r="N391" s="54" t="s">
        <v>2147</v>
      </c>
      <c r="O391" s="96" t="s">
        <v>85</v>
      </c>
      <c r="P391" s="64" t="s">
        <v>87</v>
      </c>
      <c r="Q391" s="64" t="s">
        <v>326</v>
      </c>
      <c r="R391" s="25">
        <v>200001056247</v>
      </c>
      <c r="S391" s="66">
        <v>46145</v>
      </c>
      <c r="T391" s="66" t="str">
        <f t="shared" si="42"/>
        <v>DONE</v>
      </c>
      <c r="U391" s="66">
        <v>46146</v>
      </c>
      <c r="V391" s="25">
        <v>9200087301</v>
      </c>
      <c r="W391" s="25">
        <v>45885</v>
      </c>
      <c r="X391" s="69">
        <v>46162</v>
      </c>
      <c r="Y391" s="69" t="str">
        <f t="shared" si="65"/>
        <v>DONE</v>
      </c>
      <c r="Z391" s="25">
        <v>50055</v>
      </c>
      <c r="AA391" s="167">
        <v>46164</v>
      </c>
      <c r="AB391" s="25" t="str">
        <f t="shared" si="44"/>
        <v>DONE</v>
      </c>
      <c r="AC391" s="25"/>
      <c r="AD391" s="54" t="s">
        <v>2148</v>
      </c>
      <c r="AE391" s="76">
        <v>46164</v>
      </c>
      <c r="AF391" s="69" t="str">
        <f t="shared" si="45"/>
        <v>DONE</v>
      </c>
      <c r="AG391" s="69">
        <v>46165</v>
      </c>
      <c r="AH391" s="77"/>
      <c r="AI391" s="77" t="e">
        <f t="shared" ca="1" si="69"/>
        <v>#NAME?</v>
      </c>
      <c r="AJ391" s="80" t="str">
        <f t="array" ref="AJ391">IFERROR(INDEX('[1]Master Price'!$E:$E,MATCH(D391,'[1]Master Price'!$B:$B,0)),"0")</f>
        <v>0</v>
      </c>
      <c r="AK391" s="80">
        <f t="shared" si="47"/>
        <v>0</v>
      </c>
      <c r="AL391" s="82" t="str">
        <f t="shared" si="71"/>
        <v>0-day</v>
      </c>
      <c r="AM391" s="82" t="str">
        <f t="shared" si="48"/>
        <v>1-day</v>
      </c>
      <c r="AN391" s="82" t="str">
        <f t="shared" si="72"/>
        <v>17-day</v>
      </c>
      <c r="AO391" s="82" t="str">
        <f t="shared" si="67"/>
        <v>2-day</v>
      </c>
      <c r="AP391" s="82" t="str">
        <f t="shared" si="49"/>
        <v>0-day</v>
      </c>
      <c r="AQ391" s="82" t="str">
        <f t="shared" si="50"/>
        <v>0-day</v>
      </c>
      <c r="AR391" s="17"/>
      <c r="AS391" s="83">
        <f>IF(AT391=0,"",ROW()-ROW('AMM-IPT MEI'!$AS$2))</f>
        <v>389</v>
      </c>
      <c r="AT391" s="54" t="s">
        <v>2154</v>
      </c>
      <c r="AU391" s="84" t="e">
        <f t="array" aca="1" ref="AU391" ca="1">_xludf.ifna(INDEX('AMM-IPT MEI'!$B:$B,MATCH(AT391,'AMM-IPT MEI'!$C:$C,FALSE)),"")</f>
        <v>#NAME?</v>
      </c>
      <c r="AV391" s="88" t="e">
        <f t="array" aca="1" ref="AV391" ca="1">_xludf.ifna(INDEX('AMM-IPT MEI'!$U:$U,MATCH(AT391,'AMM-IPT MEI'!$C:$C,FALSE)),"")</f>
        <v>#NAME?</v>
      </c>
      <c r="AW391" s="83" t="e">
        <f t="array" aca="1" ref="AW391" ca="1">_xludf.ifna(INDEX('AMM-IPT MEI'!$Z:$Z,MATCH(AT391,'AMM-IPT MEI'!$C:$C,FALSE)),"")</f>
        <v>#NAME?</v>
      </c>
      <c r="AX391" s="88" t="e">
        <f t="array" aca="1" ref="AX391" ca="1">_xludf.ifna(INDEX('AMM-IPT MEI'!$AA:$AA,MATCH(AT391,'AMM-IPT MEI'!$C:$C,FALSE)),"")</f>
        <v>#NAME?</v>
      </c>
      <c r="AY391" s="83" t="str">
        <f t="array" ref="AY391">IFERROR(INDEX('AMM-IPT MEI'!$R:$R,MATCH(AT391,'AMM-IPT MEI'!$C:$C,FALSE)),"")</f>
        <v/>
      </c>
      <c r="AZ391" s="22" t="e">
        <f t="array" aca="1" ref="AZ391" ca="1">_xludf.ifna(INDEX('AMM-IPT MEI'!$V:$V,MATCH(AT391,'AMM-IPT MEI'!$C:$C,FALSE)),"")</f>
        <v>#NAME?</v>
      </c>
      <c r="BA391" s="88" t="e">
        <f t="array" aca="1" ref="BA391" ca="1">_xludf.ifna(INDEX('AMM-IPT MEI'!$W:$W,MATCH(AT391,'AMM-IPT MEI'!$C:$C,FALSE)),"")</f>
        <v>#NAME?</v>
      </c>
      <c r="BB391" s="88" t="e">
        <f t="array" aca="1" ref="BB391" ca="1">_xludf.ifna(INDEX('AMM-IPT MEI'!$X:$X,MATCH(AT391,'AMM-IPT MEI'!$C:$C,FALSE)),"")</f>
        <v>#NAME?</v>
      </c>
      <c r="BC391" s="91" t="e">
        <f t="array" aca="1" ref="BC391" ca="1">_xludf.ifna(INDEX('AMM-IPT MEI'!$AD:$AD,MATCH(AT391,'AMM-IPT MEI'!$C:$C,FALSE)),"")</f>
        <v>#NAME?</v>
      </c>
      <c r="BD391" s="91" t="e">
        <f t="array" aca="1" ref="BD391" ca="1">_xludf.ifna(INDEX('AMM-IPT MEI'!$AE:$AE,MATCH(AT391,'AMM-IPT MEI'!$C:$C,FALSE)),"")</f>
        <v>#NAME?</v>
      </c>
      <c r="BE391" s="88" t="e">
        <f t="array" aca="1" ref="BE391" ca="1">_xludf.ifna(INDEX('AMM-IPT MEI'!$AG:$AG,MATCH(AT391,'AMM-IPT MEI'!$C:$C,FALSE)),"")</f>
        <v>#NAME?</v>
      </c>
      <c r="BF391" s="22" t="e">
        <f t="array" aca="1" ref="BF391" ca="1">_xludf.ifna(INDEX('AMM-IPT MEI'!$T:$T,MATCH(AT391,'AMM-IPT MEI'!$C:$C,FALSE),""),"")</f>
        <v>#NAME?</v>
      </c>
      <c r="BG391" s="22" t="e">
        <f t="array" aca="1" ref="BG391" ca="1">_xludf.ifna(INDEX('AMM-IPT MEI'!$AI:$AI,MATCH(AT391,'AMM-IPT MEI'!$C:$C,FALSE)),"")</f>
        <v>#NAME?</v>
      </c>
      <c r="BH391" s="22"/>
      <c r="BI391" s="22"/>
      <c r="BJ391" s="22"/>
      <c r="BK391" s="22"/>
      <c r="BL391" s="22"/>
      <c r="BM391" s="22"/>
      <c r="BN391" s="25"/>
      <c r="BO391" s="25"/>
    </row>
    <row r="392" spans="1:67" ht="13.5" customHeight="1" x14ac:dyDescent="0.35">
      <c r="A392" s="25">
        <f t="shared" si="40"/>
        <v>390</v>
      </c>
      <c r="B392" s="52">
        <v>46140</v>
      </c>
      <c r="C392" s="54" t="s">
        <v>2146</v>
      </c>
      <c r="D392" s="54" t="s">
        <v>153</v>
      </c>
      <c r="E392" s="56" t="s">
        <v>154</v>
      </c>
      <c r="F392" s="54">
        <v>1</v>
      </c>
      <c r="G392" s="54" t="s">
        <v>65</v>
      </c>
      <c r="H392" s="54" t="str">
        <f t="shared" si="41"/>
        <v>DONE</v>
      </c>
      <c r="I392" s="54" t="s">
        <v>259</v>
      </c>
      <c r="J392" s="58" t="s">
        <v>260</v>
      </c>
      <c r="K392" s="58" t="s">
        <v>79</v>
      </c>
      <c r="L392" s="60">
        <v>15103</v>
      </c>
      <c r="M392" s="58"/>
      <c r="N392" s="54" t="s">
        <v>2147</v>
      </c>
      <c r="O392" s="96" t="s">
        <v>85</v>
      </c>
      <c r="P392" s="64" t="s">
        <v>87</v>
      </c>
      <c r="Q392" s="64" t="s">
        <v>326</v>
      </c>
      <c r="R392" s="25">
        <v>200001056247</v>
      </c>
      <c r="S392" s="66">
        <v>46145</v>
      </c>
      <c r="T392" s="66" t="str">
        <f t="shared" si="42"/>
        <v>DONE</v>
      </c>
      <c r="U392" s="66">
        <v>46146</v>
      </c>
      <c r="V392" s="25">
        <v>9200087301</v>
      </c>
      <c r="W392" s="25">
        <v>45885</v>
      </c>
      <c r="X392" s="69">
        <v>46162</v>
      </c>
      <c r="Y392" s="69" t="str">
        <f t="shared" si="65"/>
        <v>DONE</v>
      </c>
      <c r="Z392" s="25">
        <v>50055</v>
      </c>
      <c r="AA392" s="167">
        <v>46164</v>
      </c>
      <c r="AB392" s="25" t="str">
        <f t="shared" si="44"/>
        <v>DONE</v>
      </c>
      <c r="AC392" s="25"/>
      <c r="AD392" s="54" t="s">
        <v>2148</v>
      </c>
      <c r="AE392" s="76">
        <v>46164</v>
      </c>
      <c r="AF392" s="69" t="str">
        <f t="shared" si="45"/>
        <v>DONE</v>
      </c>
      <c r="AG392" s="69">
        <v>46165</v>
      </c>
      <c r="AH392" s="77"/>
      <c r="AI392" s="77" t="e">
        <f t="shared" ca="1" si="69"/>
        <v>#NAME?</v>
      </c>
      <c r="AJ392" s="80" t="str">
        <f t="array" ref="AJ392">IFERROR(INDEX('[1]Master Price'!$E:$E,MATCH(D392,'[1]Master Price'!$B:$B,0)),"0")</f>
        <v>0</v>
      </c>
      <c r="AK392" s="80">
        <f t="shared" si="47"/>
        <v>0</v>
      </c>
      <c r="AL392" s="82" t="str">
        <f t="shared" si="71"/>
        <v>0-day</v>
      </c>
      <c r="AM392" s="82" t="str">
        <f t="shared" si="48"/>
        <v>1-day</v>
      </c>
      <c r="AN392" s="82" t="str">
        <f t="shared" si="72"/>
        <v>17-day</v>
      </c>
      <c r="AO392" s="82" t="str">
        <f t="shared" si="67"/>
        <v>2-day</v>
      </c>
      <c r="AP392" s="82" t="str">
        <f t="shared" si="49"/>
        <v>0-day</v>
      </c>
      <c r="AQ392" s="82" t="str">
        <f t="shared" si="50"/>
        <v>0-day</v>
      </c>
      <c r="AR392" s="17"/>
      <c r="AS392" s="83">
        <f>IF(AT392=0,"",ROW()-ROW('AMM-IPT MEI'!$AS$2))</f>
        <v>390</v>
      </c>
      <c r="AT392" s="54" t="s">
        <v>2157</v>
      </c>
      <c r="AU392" s="84" t="e">
        <f t="array" aca="1" ref="AU392" ca="1">_xludf.ifna(INDEX('AMM-IPT MEI'!$B:$B,MATCH(AT392,'AMM-IPT MEI'!$C:$C,FALSE)),"")</f>
        <v>#NAME?</v>
      </c>
      <c r="AV392" s="88" t="e">
        <f t="array" aca="1" ref="AV392" ca="1">_xludf.ifna(INDEX('AMM-IPT MEI'!$U:$U,MATCH(AT392,'AMM-IPT MEI'!$C:$C,FALSE)),"")</f>
        <v>#NAME?</v>
      </c>
      <c r="AW392" s="83" t="e">
        <f t="array" aca="1" ref="AW392" ca="1">_xludf.ifna(INDEX('AMM-IPT MEI'!$Z:$Z,MATCH(AT392,'AMM-IPT MEI'!$C:$C,FALSE)),"")</f>
        <v>#NAME?</v>
      </c>
      <c r="AX392" s="88" t="e">
        <f t="array" aca="1" ref="AX392" ca="1">_xludf.ifna(INDEX('AMM-IPT MEI'!$AA:$AA,MATCH(AT392,'AMM-IPT MEI'!$C:$C,FALSE)),"")</f>
        <v>#NAME?</v>
      </c>
      <c r="AY392" s="83" t="str">
        <f t="array" ref="AY392">IFERROR(INDEX('AMM-IPT MEI'!$R:$R,MATCH(AT392,'AMM-IPT MEI'!$C:$C,FALSE)),"")</f>
        <v/>
      </c>
      <c r="AZ392" s="22" t="e">
        <f t="array" aca="1" ref="AZ392" ca="1">_xludf.ifna(INDEX('AMM-IPT MEI'!$V:$V,MATCH(AT392,'AMM-IPT MEI'!$C:$C,FALSE)),"")</f>
        <v>#NAME?</v>
      </c>
      <c r="BA392" s="88" t="e">
        <f t="array" aca="1" ref="BA392" ca="1">_xludf.ifna(INDEX('AMM-IPT MEI'!$W:$W,MATCH(AT392,'AMM-IPT MEI'!$C:$C,FALSE)),"")</f>
        <v>#NAME?</v>
      </c>
      <c r="BB392" s="88" t="e">
        <f t="array" aca="1" ref="BB392" ca="1">_xludf.ifna(INDEX('AMM-IPT MEI'!$X:$X,MATCH(AT392,'AMM-IPT MEI'!$C:$C,FALSE)),"")</f>
        <v>#NAME?</v>
      </c>
      <c r="BC392" s="91" t="e">
        <f t="array" aca="1" ref="BC392" ca="1">_xludf.ifna(INDEX('AMM-IPT MEI'!$AD:$AD,MATCH(AT392,'AMM-IPT MEI'!$C:$C,FALSE)),"")</f>
        <v>#NAME?</v>
      </c>
      <c r="BD392" s="91" t="e">
        <f t="array" aca="1" ref="BD392" ca="1">_xludf.ifna(INDEX('AMM-IPT MEI'!$AE:$AE,MATCH(AT392,'AMM-IPT MEI'!$C:$C,FALSE)),"")</f>
        <v>#NAME?</v>
      </c>
      <c r="BE392" s="88" t="e">
        <f t="array" aca="1" ref="BE392" ca="1">_xludf.ifna(INDEX('AMM-IPT MEI'!$AG:$AG,MATCH(AT392,'AMM-IPT MEI'!$C:$C,FALSE)),"")</f>
        <v>#NAME?</v>
      </c>
      <c r="BF392" s="22" t="e">
        <f t="array" aca="1" ref="BF392" ca="1">_xludf.ifna(INDEX('AMM-IPT MEI'!$T:$T,MATCH(AT392,'AMM-IPT MEI'!$C:$C,FALSE),""),"")</f>
        <v>#NAME?</v>
      </c>
      <c r="BG392" s="22" t="e">
        <f t="array" aca="1" ref="BG392" ca="1">_xludf.ifna(INDEX('AMM-IPT MEI'!$AI:$AI,MATCH(AT392,'AMM-IPT MEI'!$C:$C,FALSE)),"")</f>
        <v>#NAME?</v>
      </c>
      <c r="BH392" s="22"/>
      <c r="BI392" s="22"/>
      <c r="BJ392" s="22"/>
      <c r="BK392" s="22"/>
      <c r="BL392" s="22"/>
      <c r="BM392" s="22"/>
      <c r="BN392" s="25"/>
      <c r="BO392" s="25"/>
    </row>
    <row r="393" spans="1:67" ht="13.5" customHeight="1" x14ac:dyDescent="0.35">
      <c r="A393" s="25">
        <f t="shared" si="40"/>
        <v>391</v>
      </c>
      <c r="B393" s="52">
        <v>46140</v>
      </c>
      <c r="C393" s="54" t="s">
        <v>2146</v>
      </c>
      <c r="D393" s="54" t="s">
        <v>163</v>
      </c>
      <c r="E393" s="56" t="s">
        <v>164</v>
      </c>
      <c r="F393" s="54">
        <v>1</v>
      </c>
      <c r="G393" s="54" t="s">
        <v>65</v>
      </c>
      <c r="H393" s="54" t="str">
        <f t="shared" si="41"/>
        <v>DONE</v>
      </c>
      <c r="I393" s="54" t="s">
        <v>259</v>
      </c>
      <c r="J393" s="58" t="s">
        <v>260</v>
      </c>
      <c r="K393" s="58" t="s">
        <v>79</v>
      </c>
      <c r="L393" s="60">
        <v>15103</v>
      </c>
      <c r="M393" s="58"/>
      <c r="N393" s="54" t="s">
        <v>2147</v>
      </c>
      <c r="O393" s="96" t="s">
        <v>85</v>
      </c>
      <c r="P393" s="64" t="s">
        <v>87</v>
      </c>
      <c r="Q393" s="64" t="s">
        <v>326</v>
      </c>
      <c r="R393" s="25">
        <v>200001056247</v>
      </c>
      <c r="S393" s="66">
        <v>46145</v>
      </c>
      <c r="T393" s="66" t="str">
        <f t="shared" si="42"/>
        <v>DONE</v>
      </c>
      <c r="U393" s="66">
        <v>46146</v>
      </c>
      <c r="V393" s="25">
        <v>9200087301</v>
      </c>
      <c r="W393" s="25">
        <v>45885</v>
      </c>
      <c r="X393" s="69">
        <v>46162</v>
      </c>
      <c r="Y393" s="69" t="str">
        <f t="shared" si="65"/>
        <v>DONE</v>
      </c>
      <c r="Z393" s="25">
        <v>50055</v>
      </c>
      <c r="AA393" s="167">
        <v>46164</v>
      </c>
      <c r="AB393" s="25" t="str">
        <f t="shared" si="44"/>
        <v>DONE</v>
      </c>
      <c r="AC393" s="71"/>
      <c r="AD393" s="54" t="s">
        <v>2148</v>
      </c>
      <c r="AE393" s="76">
        <v>46164</v>
      </c>
      <c r="AF393" s="69" t="str">
        <f t="shared" si="45"/>
        <v>DONE</v>
      </c>
      <c r="AG393" s="69">
        <v>46165</v>
      </c>
      <c r="AH393" s="170"/>
      <c r="AI393" s="77" t="e">
        <f t="shared" ca="1" si="69"/>
        <v>#NAME?</v>
      </c>
      <c r="AJ393" s="80" t="str">
        <f t="array" ref="AJ393">IFERROR(INDEX('[1]Master Price'!$E:$E,MATCH(D393,'[1]Master Price'!$B:$B,0)),"0")</f>
        <v>0</v>
      </c>
      <c r="AK393" s="80">
        <f t="shared" si="47"/>
        <v>0</v>
      </c>
      <c r="AL393" s="82" t="str">
        <f t="shared" si="71"/>
        <v>0-day</v>
      </c>
      <c r="AM393" s="82" t="str">
        <f t="shared" si="48"/>
        <v>1-day</v>
      </c>
      <c r="AN393" s="82" t="str">
        <f t="shared" si="72"/>
        <v>17-day</v>
      </c>
      <c r="AO393" s="82" t="str">
        <f t="shared" si="67"/>
        <v>2-day</v>
      </c>
      <c r="AP393" s="82" t="str">
        <f t="shared" si="49"/>
        <v>0-day</v>
      </c>
      <c r="AQ393" s="82" t="str">
        <f t="shared" si="50"/>
        <v>0-day</v>
      </c>
      <c r="AR393" s="5"/>
      <c r="AS393" s="83">
        <f>IF(AT393=0,"",ROW()-ROW('AMM-IPT MEI'!$AS$2))</f>
        <v>391</v>
      </c>
      <c r="AT393" s="54" t="s">
        <v>2163</v>
      </c>
      <c r="AU393" s="84" t="e">
        <f t="array" aca="1" ref="AU393" ca="1">_xludf.ifna(INDEX('AMM-IPT MEI'!$B:$B,MATCH(AT393,'AMM-IPT MEI'!$C:$C,FALSE)),"")</f>
        <v>#NAME?</v>
      </c>
      <c r="AV393" s="88" t="e">
        <f t="array" aca="1" ref="AV393" ca="1">_xludf.ifna(INDEX('AMM-IPT MEI'!$U:$U,MATCH(AT393,'AMM-IPT MEI'!$C:$C,FALSE)),"")</f>
        <v>#NAME?</v>
      </c>
      <c r="AW393" s="83" t="e">
        <f t="array" aca="1" ref="AW393" ca="1">_xludf.ifna(INDEX('AMM-IPT MEI'!$Z:$Z,MATCH(AT393,'AMM-IPT MEI'!$C:$C,FALSE)),"")</f>
        <v>#NAME?</v>
      </c>
      <c r="AX393" s="88" t="e">
        <f t="array" aca="1" ref="AX393" ca="1">_xludf.ifna(INDEX('AMM-IPT MEI'!$AA:$AA,MATCH(AT393,'AMM-IPT MEI'!$C:$C,FALSE)),"")</f>
        <v>#NAME?</v>
      </c>
      <c r="AY393" s="86" t="str">
        <f t="array" ref="AY393">IFERROR(INDEX('AMM-IPT MEI'!$R:$R,MATCH(AT393,'AMM-IPT MEI'!$C:$C,FALSE)),"")</f>
        <v/>
      </c>
      <c r="AZ393" s="171" t="e">
        <f t="array" aca="1" ref="AZ393" ca="1">_xludf.ifna(INDEX('AMM-IPT MEI'!$V:$V,MATCH(AT393,'AMM-IPT MEI'!$C:$C,FALSE)),"")</f>
        <v>#NAME?</v>
      </c>
      <c r="BA393" s="85" t="e">
        <f t="array" aca="1" ref="BA393" ca="1">_xludf.ifna(INDEX('AMM-IPT MEI'!$W:$W,MATCH(AT393,'AMM-IPT MEI'!$C:$C,FALSE)),"")</f>
        <v>#NAME?</v>
      </c>
      <c r="BB393" s="85" t="e">
        <f t="array" aca="1" ref="BB393" ca="1">_xludf.ifna(INDEX('AMM-IPT MEI'!$X:$X,MATCH(AT393,'AMM-IPT MEI'!$C:$C,FALSE)),"")</f>
        <v>#NAME?</v>
      </c>
      <c r="BC393" s="90" t="e">
        <f t="array" aca="1" ref="BC393" ca="1">_xludf.ifna(INDEX('AMM-IPT MEI'!$AD:$AD,MATCH(AT393,'AMM-IPT MEI'!$C:$C,FALSE)),"")</f>
        <v>#NAME?</v>
      </c>
      <c r="BD393" s="90" t="e">
        <f t="array" aca="1" ref="BD393" ca="1">_xludf.ifna(INDEX('AMM-IPT MEI'!$AE:$AE,MATCH(AT393,'AMM-IPT MEI'!$C:$C,FALSE)),"")</f>
        <v>#NAME?</v>
      </c>
      <c r="BE393" s="85" t="e">
        <f t="array" aca="1" ref="BE393" ca="1">_xludf.ifna(INDEX('AMM-IPT MEI'!$AG:$AG,MATCH(AT393,'AMM-IPT MEI'!$C:$C,FALSE)),"")</f>
        <v>#NAME?</v>
      </c>
      <c r="BF393" s="22" t="e">
        <f t="array" aca="1" ref="BF393" ca="1">_xludf.ifna(INDEX('AMM-IPT MEI'!$T:$T,MATCH(AT393,'AMM-IPT MEI'!$C:$C,FALSE),""),"")</f>
        <v>#NAME?</v>
      </c>
      <c r="BG393" s="22" t="e">
        <f t="array" aca="1" ref="BG393" ca="1">_xludf.ifna(INDEX('AMM-IPT MEI'!$AI:$AI,MATCH(AT393,'AMM-IPT MEI'!$C:$C,FALSE)),"")</f>
        <v>#NAME?</v>
      </c>
      <c r="BH393" s="22"/>
      <c r="BI393" s="22"/>
      <c r="BJ393" s="22"/>
      <c r="BK393" s="22"/>
      <c r="BL393" s="22"/>
      <c r="BM393" s="22"/>
      <c r="BN393" s="25"/>
      <c r="BO393" s="25"/>
    </row>
    <row r="394" spans="1:67" ht="13.5" customHeight="1" x14ac:dyDescent="0.35">
      <c r="A394" s="25">
        <f t="shared" si="40"/>
        <v>392</v>
      </c>
      <c r="B394" s="52">
        <v>46140</v>
      </c>
      <c r="C394" s="54" t="s">
        <v>2146</v>
      </c>
      <c r="D394" s="54" t="s">
        <v>322</v>
      </c>
      <c r="E394" s="56" t="s">
        <v>323</v>
      </c>
      <c r="F394" s="54">
        <v>1</v>
      </c>
      <c r="G394" s="54" t="s">
        <v>65</v>
      </c>
      <c r="H394" s="54" t="str">
        <f t="shared" si="41"/>
        <v>DONE</v>
      </c>
      <c r="I394" s="54" t="s">
        <v>259</v>
      </c>
      <c r="J394" s="58" t="s">
        <v>260</v>
      </c>
      <c r="K394" s="58" t="s">
        <v>79</v>
      </c>
      <c r="L394" s="60">
        <v>15103</v>
      </c>
      <c r="M394" s="58"/>
      <c r="N394" s="54" t="s">
        <v>2147</v>
      </c>
      <c r="O394" s="96" t="s">
        <v>85</v>
      </c>
      <c r="P394" s="64" t="s">
        <v>87</v>
      </c>
      <c r="Q394" s="64" t="s">
        <v>326</v>
      </c>
      <c r="R394" s="25">
        <v>200001056247</v>
      </c>
      <c r="S394" s="66">
        <v>46145</v>
      </c>
      <c r="T394" s="66" t="str">
        <f t="shared" si="42"/>
        <v>DONE</v>
      </c>
      <c r="U394" s="66">
        <v>46146</v>
      </c>
      <c r="V394" s="25">
        <v>9200087301</v>
      </c>
      <c r="W394" s="25">
        <v>45885</v>
      </c>
      <c r="X394" s="69">
        <v>46162</v>
      </c>
      <c r="Y394" s="69" t="str">
        <f t="shared" si="65"/>
        <v>DONE</v>
      </c>
      <c r="Z394" s="25">
        <v>50055</v>
      </c>
      <c r="AA394" s="167">
        <v>46164</v>
      </c>
      <c r="AB394" s="25" t="str">
        <f t="shared" si="44"/>
        <v>DONE</v>
      </c>
      <c r="AC394" s="71"/>
      <c r="AD394" s="54" t="s">
        <v>2148</v>
      </c>
      <c r="AE394" s="76">
        <v>46164</v>
      </c>
      <c r="AF394" s="69" t="str">
        <f t="shared" si="45"/>
        <v>DONE</v>
      </c>
      <c r="AG394" s="69">
        <v>46165</v>
      </c>
      <c r="AH394" s="170"/>
      <c r="AI394" s="77" t="e">
        <f t="shared" ca="1" si="69"/>
        <v>#NAME?</v>
      </c>
      <c r="AJ394" s="80" t="str">
        <f t="array" ref="AJ394">IFERROR(INDEX('[1]Master Price'!$E:$E,MATCH(D394,'[1]Master Price'!$B:$B,0)),"0")</f>
        <v>0</v>
      </c>
      <c r="AK394" s="80">
        <f t="shared" si="47"/>
        <v>0</v>
      </c>
      <c r="AL394" s="82" t="str">
        <f t="shared" si="71"/>
        <v>0-day</v>
      </c>
      <c r="AM394" s="82" t="str">
        <f t="shared" si="48"/>
        <v>1-day</v>
      </c>
      <c r="AN394" s="82" t="str">
        <f t="shared" si="72"/>
        <v>17-day</v>
      </c>
      <c r="AO394" s="82" t="str">
        <f t="shared" si="67"/>
        <v>2-day</v>
      </c>
      <c r="AP394" s="82" t="str">
        <f t="shared" si="49"/>
        <v>0-day</v>
      </c>
      <c r="AQ394" s="82" t="str">
        <f t="shared" si="50"/>
        <v>0-day</v>
      </c>
      <c r="AR394" s="5"/>
      <c r="AS394" s="83">
        <f>IF(AT394=0,"",ROW()-ROW('AMM-IPT MEI'!$AS$2))</f>
        <v>392</v>
      </c>
      <c r="AT394" s="54" t="s">
        <v>2167</v>
      </c>
      <c r="AU394" s="84" t="e">
        <f t="array" aca="1" ref="AU394" ca="1">_xludf.ifna(INDEX('AMM-IPT MEI'!$B:$B,MATCH(AT394,'AMM-IPT MEI'!$C:$C,FALSE)),"")</f>
        <v>#NAME?</v>
      </c>
      <c r="AV394" s="88" t="e">
        <f t="array" aca="1" ref="AV394" ca="1">_xludf.ifna(INDEX('AMM-IPT MEI'!$U:$U,MATCH(AT394,'AMM-IPT MEI'!$C:$C,FALSE)),"")</f>
        <v>#NAME?</v>
      </c>
      <c r="AW394" s="83" t="e">
        <f t="array" aca="1" ref="AW394" ca="1">_xludf.ifna(INDEX('AMM-IPT MEI'!$Z:$Z,MATCH(AT394,'AMM-IPT MEI'!$C:$C,FALSE)),"")</f>
        <v>#NAME?</v>
      </c>
      <c r="AX394" s="88" t="e">
        <f t="array" aca="1" ref="AX394" ca="1">_xludf.ifna(INDEX('AMM-IPT MEI'!$AA:$AA,MATCH(AT394,'AMM-IPT MEI'!$C:$C,FALSE)),"")</f>
        <v>#NAME?</v>
      </c>
      <c r="AY394" s="86" t="str">
        <f t="array" ref="AY394">IFERROR(INDEX('AMM-IPT MEI'!$R:$R,MATCH(AT394,'AMM-IPT MEI'!$C:$C,FALSE)),"")</f>
        <v/>
      </c>
      <c r="AZ394" s="171" t="e">
        <f t="array" aca="1" ref="AZ394" ca="1">_xludf.ifna(INDEX('AMM-IPT MEI'!$V:$V,MATCH(AT394,'AMM-IPT MEI'!$C:$C,FALSE)),"")</f>
        <v>#NAME?</v>
      </c>
      <c r="BA394" s="85" t="e">
        <f t="array" aca="1" ref="BA394" ca="1">_xludf.ifna(INDEX('AMM-IPT MEI'!$W:$W,MATCH(AT394,'AMM-IPT MEI'!$C:$C,FALSE)),"")</f>
        <v>#NAME?</v>
      </c>
      <c r="BB394" s="85" t="e">
        <f t="array" aca="1" ref="BB394" ca="1">_xludf.ifna(INDEX('AMM-IPT MEI'!$X:$X,MATCH(AT394,'AMM-IPT MEI'!$C:$C,FALSE)),"")</f>
        <v>#NAME?</v>
      </c>
      <c r="BC394" s="90" t="e">
        <f t="array" aca="1" ref="BC394" ca="1">_xludf.ifna(INDEX('AMM-IPT MEI'!$AD:$AD,MATCH(AT394,'AMM-IPT MEI'!$C:$C,FALSE)),"")</f>
        <v>#NAME?</v>
      </c>
      <c r="BD394" s="90" t="e">
        <f t="array" aca="1" ref="BD394" ca="1">_xludf.ifna(INDEX('AMM-IPT MEI'!$AE:$AE,MATCH(AT394,'AMM-IPT MEI'!$C:$C,FALSE)),"")</f>
        <v>#NAME?</v>
      </c>
      <c r="BE394" s="85" t="e">
        <f t="array" aca="1" ref="BE394" ca="1">_xludf.ifna(INDEX('AMM-IPT MEI'!$AG:$AG,MATCH(AT394,'AMM-IPT MEI'!$C:$C,FALSE)),"")</f>
        <v>#NAME?</v>
      </c>
      <c r="BF394" s="22" t="e">
        <f t="array" aca="1" ref="BF394" ca="1">_xludf.ifna(INDEX('AMM-IPT MEI'!$T:$T,MATCH(AT394,'AMM-IPT MEI'!$C:$C,FALSE),""),"")</f>
        <v>#NAME?</v>
      </c>
      <c r="BG394" s="22" t="e">
        <f t="array" aca="1" ref="BG394" ca="1">_xludf.ifna(INDEX('AMM-IPT MEI'!$AI:$AI,MATCH(AT394,'AMM-IPT MEI'!$C:$C,FALSE)),"")</f>
        <v>#NAME?</v>
      </c>
      <c r="BH394" s="22"/>
      <c r="BI394" s="22"/>
      <c r="BJ394" s="22"/>
      <c r="BK394" s="22"/>
      <c r="BL394" s="22"/>
      <c r="BM394" s="22"/>
      <c r="BN394" s="25"/>
      <c r="BO394" s="25"/>
    </row>
    <row r="395" spans="1:67" ht="13.5" customHeight="1" x14ac:dyDescent="0.35">
      <c r="A395" s="25">
        <f t="shared" si="40"/>
        <v>393</v>
      </c>
      <c r="B395" s="52">
        <v>46140</v>
      </c>
      <c r="C395" s="54" t="s">
        <v>2146</v>
      </c>
      <c r="D395" s="54" t="s">
        <v>1978</v>
      </c>
      <c r="E395" s="56" t="s">
        <v>1979</v>
      </c>
      <c r="F395" s="54">
        <v>1</v>
      </c>
      <c r="G395" s="54" t="s">
        <v>65</v>
      </c>
      <c r="H395" s="54" t="str">
        <f t="shared" si="41"/>
        <v>DONE</v>
      </c>
      <c r="I395" s="54" t="s">
        <v>259</v>
      </c>
      <c r="J395" s="58" t="s">
        <v>260</v>
      </c>
      <c r="K395" s="58" t="s">
        <v>79</v>
      </c>
      <c r="L395" s="60">
        <v>15103</v>
      </c>
      <c r="M395" s="58"/>
      <c r="N395" s="54" t="s">
        <v>2147</v>
      </c>
      <c r="O395" s="96" t="s">
        <v>85</v>
      </c>
      <c r="P395" s="64" t="s">
        <v>87</v>
      </c>
      <c r="Q395" s="64" t="s">
        <v>326</v>
      </c>
      <c r="R395" s="25">
        <v>200001056247</v>
      </c>
      <c r="S395" s="66">
        <v>46145</v>
      </c>
      <c r="T395" s="66" t="str">
        <f t="shared" si="42"/>
        <v>DONE</v>
      </c>
      <c r="U395" s="66">
        <v>46146</v>
      </c>
      <c r="V395" s="25">
        <v>9200087301</v>
      </c>
      <c r="W395" s="25">
        <v>45885</v>
      </c>
      <c r="X395" s="69">
        <v>46162</v>
      </c>
      <c r="Y395" s="69" t="str">
        <f t="shared" si="65"/>
        <v>DONE</v>
      </c>
      <c r="Z395" s="25">
        <v>50055</v>
      </c>
      <c r="AA395" s="167">
        <v>46164</v>
      </c>
      <c r="AB395" s="25" t="str">
        <f t="shared" si="44"/>
        <v>DONE</v>
      </c>
      <c r="AC395" s="71"/>
      <c r="AD395" s="54" t="s">
        <v>2148</v>
      </c>
      <c r="AE395" s="76">
        <v>46164</v>
      </c>
      <c r="AF395" s="69" t="str">
        <f t="shared" si="45"/>
        <v>DONE</v>
      </c>
      <c r="AG395" s="69">
        <v>46165</v>
      </c>
      <c r="AH395" s="170"/>
      <c r="AI395" s="77" t="e">
        <f t="shared" ca="1" si="69"/>
        <v>#NAME?</v>
      </c>
      <c r="AJ395" s="80" t="str">
        <f t="array" ref="AJ395">IFERROR(INDEX('[1]Master Price'!$E:$E,MATCH(D395,'[1]Master Price'!$B:$B,0)),"0")</f>
        <v>0</v>
      </c>
      <c r="AK395" s="80">
        <f t="shared" si="47"/>
        <v>0</v>
      </c>
      <c r="AL395" s="82" t="str">
        <f t="shared" si="71"/>
        <v>0-day</v>
      </c>
      <c r="AM395" s="82" t="str">
        <f t="shared" si="48"/>
        <v>1-day</v>
      </c>
      <c r="AN395" s="82" t="str">
        <f t="shared" si="72"/>
        <v>17-day</v>
      </c>
      <c r="AO395" s="82" t="str">
        <f t="shared" si="67"/>
        <v>2-day</v>
      </c>
      <c r="AP395" s="82" t="str">
        <f t="shared" si="49"/>
        <v>0-day</v>
      </c>
      <c r="AQ395" s="82" t="str">
        <f t="shared" si="50"/>
        <v>0-day</v>
      </c>
      <c r="AR395" s="5"/>
      <c r="AS395" s="83">
        <f>IF(AT395=0,"",ROW()-ROW('AMM-IPT MEI'!$AS$2))</f>
        <v>393</v>
      </c>
      <c r="AT395" s="54" t="s">
        <v>2168</v>
      </c>
      <c r="AU395" s="84" t="e">
        <f t="array" aca="1" ref="AU395" ca="1">_xludf.ifna(INDEX('AMM-IPT MEI'!$B:$B,MATCH(AT395,'AMM-IPT MEI'!$C:$C,FALSE)),"")</f>
        <v>#NAME?</v>
      </c>
      <c r="AV395" s="88" t="e">
        <f t="array" aca="1" ref="AV395" ca="1">_xludf.ifna(INDEX('AMM-IPT MEI'!$U:$U,MATCH(AT395,'AMM-IPT MEI'!$C:$C,FALSE)),"")</f>
        <v>#NAME?</v>
      </c>
      <c r="AW395" s="83" t="e">
        <f t="array" aca="1" ref="AW395" ca="1">_xludf.ifna(INDEX('AMM-IPT MEI'!$Z:$Z,MATCH(AT395,'AMM-IPT MEI'!$C:$C,FALSE)),"")</f>
        <v>#NAME?</v>
      </c>
      <c r="AX395" s="88" t="e">
        <f t="array" aca="1" ref="AX395" ca="1">_xludf.ifna(INDEX('AMM-IPT MEI'!$AA:$AA,MATCH(AT395,'AMM-IPT MEI'!$C:$C,FALSE)),"")</f>
        <v>#NAME?</v>
      </c>
      <c r="AY395" s="86" t="str">
        <f t="array" ref="AY395">IFERROR(INDEX('AMM-IPT MEI'!$R:$R,MATCH(AT395,'AMM-IPT MEI'!$C:$C,FALSE)),"")</f>
        <v/>
      </c>
      <c r="AZ395" s="171" t="e">
        <f t="array" aca="1" ref="AZ395" ca="1">_xludf.ifna(INDEX('AMM-IPT MEI'!$V:$V,MATCH(AT395,'AMM-IPT MEI'!$C:$C,FALSE)),"")</f>
        <v>#NAME?</v>
      </c>
      <c r="BA395" s="85" t="e">
        <f t="array" aca="1" ref="BA395" ca="1">_xludf.ifna(INDEX('AMM-IPT MEI'!$W:$W,MATCH(AT395,'AMM-IPT MEI'!$C:$C,FALSE)),"")</f>
        <v>#NAME?</v>
      </c>
      <c r="BB395" s="85" t="e">
        <f t="array" aca="1" ref="BB395" ca="1">_xludf.ifna(INDEX('AMM-IPT MEI'!$X:$X,MATCH(AT395,'AMM-IPT MEI'!$C:$C,FALSE)),"")</f>
        <v>#NAME?</v>
      </c>
      <c r="BC395" s="90" t="e">
        <f t="array" aca="1" ref="BC395" ca="1">_xludf.ifna(INDEX('AMM-IPT MEI'!$AD:$AD,MATCH(AT395,'AMM-IPT MEI'!$C:$C,FALSE)),"")</f>
        <v>#NAME?</v>
      </c>
      <c r="BD395" s="90" t="e">
        <f t="array" aca="1" ref="BD395" ca="1">_xludf.ifna(INDEX('AMM-IPT MEI'!$AE:$AE,MATCH(AT395,'AMM-IPT MEI'!$C:$C,FALSE)),"")</f>
        <v>#NAME?</v>
      </c>
      <c r="BE395" s="85" t="e">
        <f t="array" aca="1" ref="BE395" ca="1">_xludf.ifna(INDEX('AMM-IPT MEI'!$AG:$AG,MATCH(AT395,'AMM-IPT MEI'!$C:$C,FALSE)),"")</f>
        <v>#NAME?</v>
      </c>
      <c r="BF395" s="22" t="e">
        <f t="array" aca="1" ref="BF395" ca="1">_xludf.ifna(INDEX('AMM-IPT MEI'!$T:$T,MATCH(AT395,'AMM-IPT MEI'!$C:$C,FALSE),""),"")</f>
        <v>#NAME?</v>
      </c>
      <c r="BG395" s="22" t="e">
        <f t="array" aca="1" ref="BG395" ca="1">_xludf.ifna(INDEX('AMM-IPT MEI'!$AI:$AI,MATCH(AT395,'AMM-IPT MEI'!$C:$C,FALSE)),"")</f>
        <v>#NAME?</v>
      </c>
      <c r="BH395" s="22"/>
      <c r="BI395" s="22"/>
      <c r="BJ395" s="22"/>
      <c r="BK395" s="22"/>
      <c r="BL395" s="22"/>
      <c r="BM395" s="22"/>
      <c r="BN395" s="25"/>
      <c r="BO395" s="25"/>
    </row>
    <row r="396" spans="1:67" ht="13.5" customHeight="1" x14ac:dyDescent="0.35">
      <c r="A396" s="25">
        <f t="shared" si="40"/>
        <v>394</v>
      </c>
      <c r="B396" s="52">
        <v>46140</v>
      </c>
      <c r="C396" s="54" t="s">
        <v>2146</v>
      </c>
      <c r="D396" s="54" t="s">
        <v>303</v>
      </c>
      <c r="E396" s="56" t="s">
        <v>304</v>
      </c>
      <c r="F396" s="54">
        <v>1</v>
      </c>
      <c r="G396" s="54" t="s">
        <v>65</v>
      </c>
      <c r="H396" s="54" t="str">
        <f t="shared" si="41"/>
        <v>DONE</v>
      </c>
      <c r="I396" s="54" t="s">
        <v>259</v>
      </c>
      <c r="J396" s="58" t="s">
        <v>260</v>
      </c>
      <c r="K396" s="58" t="s">
        <v>79</v>
      </c>
      <c r="L396" s="60">
        <v>15103</v>
      </c>
      <c r="M396" s="58"/>
      <c r="N396" s="54" t="s">
        <v>2147</v>
      </c>
      <c r="O396" s="96" t="s">
        <v>85</v>
      </c>
      <c r="P396" s="64" t="s">
        <v>87</v>
      </c>
      <c r="Q396" s="64" t="s">
        <v>326</v>
      </c>
      <c r="R396" s="25">
        <v>200001056247</v>
      </c>
      <c r="S396" s="66">
        <v>46145</v>
      </c>
      <c r="T396" s="66" t="str">
        <f t="shared" si="42"/>
        <v>DONE</v>
      </c>
      <c r="U396" s="66">
        <v>46146</v>
      </c>
      <c r="V396" s="25">
        <v>9200087301</v>
      </c>
      <c r="W396" s="25">
        <v>45885</v>
      </c>
      <c r="X396" s="69">
        <v>46162</v>
      </c>
      <c r="Y396" s="69" t="str">
        <f t="shared" si="65"/>
        <v>DONE</v>
      </c>
      <c r="Z396" s="25">
        <v>50055</v>
      </c>
      <c r="AA396" s="167">
        <v>46164</v>
      </c>
      <c r="AB396" s="25" t="str">
        <f t="shared" si="44"/>
        <v>DONE</v>
      </c>
      <c r="AC396" s="71"/>
      <c r="AD396" s="54" t="s">
        <v>2148</v>
      </c>
      <c r="AE396" s="76">
        <v>46164</v>
      </c>
      <c r="AF396" s="69" t="str">
        <f t="shared" si="45"/>
        <v>DONE</v>
      </c>
      <c r="AG396" s="69">
        <v>46165</v>
      </c>
      <c r="AH396" s="170"/>
      <c r="AI396" s="77" t="e">
        <f t="shared" ca="1" si="69"/>
        <v>#NAME?</v>
      </c>
      <c r="AJ396" s="80" t="str">
        <f t="array" ref="AJ396">IFERROR(INDEX('[1]Master Price'!$E:$E,MATCH(D396,'[1]Master Price'!$B:$B,0)),"0")</f>
        <v>0</v>
      </c>
      <c r="AK396" s="80">
        <f t="shared" si="47"/>
        <v>0</v>
      </c>
      <c r="AL396" s="82" t="str">
        <f t="shared" si="71"/>
        <v>0-day</v>
      </c>
      <c r="AM396" s="82" t="str">
        <f t="shared" si="48"/>
        <v>1-day</v>
      </c>
      <c r="AN396" s="82" t="str">
        <f t="shared" si="72"/>
        <v>17-day</v>
      </c>
      <c r="AO396" s="82" t="str">
        <f t="shared" si="67"/>
        <v>2-day</v>
      </c>
      <c r="AP396" s="82" t="str">
        <f t="shared" si="49"/>
        <v>0-day</v>
      </c>
      <c r="AQ396" s="82" t="str">
        <f t="shared" si="50"/>
        <v>0-day</v>
      </c>
      <c r="AR396" s="5"/>
      <c r="AS396" s="83">
        <f>IF(AT396=0,"",ROW()-ROW('AMM-IPT MEI'!$AS$2))</f>
        <v>394</v>
      </c>
      <c r="AT396" s="54" t="s">
        <v>2171</v>
      </c>
      <c r="AU396" s="84" t="e">
        <f t="array" aca="1" ref="AU396" ca="1">_xludf.ifna(INDEX('AMM-IPT MEI'!$B:$B,MATCH(AT396,'AMM-IPT MEI'!$C:$C,FALSE)),"")</f>
        <v>#NAME?</v>
      </c>
      <c r="AV396" s="88" t="e">
        <f t="array" aca="1" ref="AV396" ca="1">_xludf.ifna(INDEX('AMM-IPT MEI'!$U:$U,MATCH(AT396,'AMM-IPT MEI'!$C:$C,FALSE)),"")</f>
        <v>#NAME?</v>
      </c>
      <c r="AW396" s="83" t="e">
        <f t="array" aca="1" ref="AW396" ca="1">_xludf.ifna(INDEX('AMM-IPT MEI'!$Z:$Z,MATCH(AT396,'AMM-IPT MEI'!$C:$C,FALSE)),"")</f>
        <v>#NAME?</v>
      </c>
      <c r="AX396" s="88" t="e">
        <f t="array" aca="1" ref="AX396" ca="1">_xludf.ifna(INDEX('AMM-IPT MEI'!$AA:$AA,MATCH(AT396,'AMM-IPT MEI'!$C:$C,FALSE)),"")</f>
        <v>#NAME?</v>
      </c>
      <c r="AY396" s="86">
        <f t="array" ref="AY396">IFERROR(INDEX('AMM-IPT MEI'!$R:$R,MATCH(AT396,'AMM-IPT MEI'!$C:$C,FALSE)),"")</f>
        <v>200001055959</v>
      </c>
      <c r="AZ396" s="171" t="e">
        <f t="array" aca="1" ref="AZ396" ca="1">_xludf.ifna(INDEX('AMM-IPT MEI'!$V:$V,MATCH(AT396,'AMM-IPT MEI'!$C:$C,FALSE)),"")</f>
        <v>#NAME?</v>
      </c>
      <c r="BA396" s="85" t="e">
        <f t="array" aca="1" ref="BA396" ca="1">_xludf.ifna(INDEX('AMM-IPT MEI'!$W:$W,MATCH(AT396,'AMM-IPT MEI'!$C:$C,FALSE)),"")</f>
        <v>#NAME?</v>
      </c>
      <c r="BB396" s="85" t="e">
        <f t="array" aca="1" ref="BB396" ca="1">_xludf.ifna(INDEX('AMM-IPT MEI'!$X:$X,MATCH(AT396,'AMM-IPT MEI'!$C:$C,FALSE)),"")</f>
        <v>#NAME?</v>
      </c>
      <c r="BC396" s="90" t="e">
        <f t="array" aca="1" ref="BC396" ca="1">_xludf.ifna(INDEX('AMM-IPT MEI'!$AD:$AD,MATCH(AT396,'AMM-IPT MEI'!$C:$C,FALSE)),"")</f>
        <v>#NAME?</v>
      </c>
      <c r="BD396" s="90" t="e">
        <f t="array" aca="1" ref="BD396" ca="1">_xludf.ifna(INDEX('AMM-IPT MEI'!$AE:$AE,MATCH(AT396,'AMM-IPT MEI'!$C:$C,FALSE)),"")</f>
        <v>#NAME?</v>
      </c>
      <c r="BE396" s="85" t="e">
        <f t="array" aca="1" ref="BE396" ca="1">_xludf.ifna(INDEX('AMM-IPT MEI'!$AG:$AG,MATCH(AT396,'AMM-IPT MEI'!$C:$C,FALSE)),"")</f>
        <v>#NAME?</v>
      </c>
      <c r="BF396" s="22" t="e">
        <f t="array" aca="1" ref="BF396" ca="1">_xludf.ifna(INDEX('AMM-IPT MEI'!$T:$T,MATCH(AT396,'AMM-IPT MEI'!$C:$C,FALSE),""),"")</f>
        <v>#NAME?</v>
      </c>
      <c r="BG396" s="22" t="e">
        <f t="array" aca="1" ref="BG396" ca="1">_xludf.ifna(INDEX('AMM-IPT MEI'!$AI:$AI,MATCH(AT396,'AMM-IPT MEI'!$C:$C,FALSE)),"")</f>
        <v>#NAME?</v>
      </c>
      <c r="BH396" s="22"/>
      <c r="BI396" s="22"/>
      <c r="BJ396" s="22"/>
      <c r="BK396" s="22"/>
      <c r="BL396" s="22"/>
      <c r="BM396" s="22"/>
      <c r="BN396" s="25"/>
      <c r="BO396" s="25"/>
    </row>
    <row r="397" spans="1:67" ht="13.5" customHeight="1" x14ac:dyDescent="0.35">
      <c r="A397" s="25">
        <f t="shared" si="40"/>
        <v>395</v>
      </c>
      <c r="B397" s="52">
        <v>46140</v>
      </c>
      <c r="C397" s="54" t="s">
        <v>2146</v>
      </c>
      <c r="D397" s="54" t="s">
        <v>953</v>
      </c>
      <c r="E397" s="56" t="s">
        <v>954</v>
      </c>
      <c r="F397" s="54">
        <v>1</v>
      </c>
      <c r="G397" s="54" t="s">
        <v>65</v>
      </c>
      <c r="H397" s="54" t="str">
        <f t="shared" si="41"/>
        <v>DONE</v>
      </c>
      <c r="I397" s="54" t="s">
        <v>259</v>
      </c>
      <c r="J397" s="58" t="s">
        <v>260</v>
      </c>
      <c r="K397" s="58" t="s">
        <v>79</v>
      </c>
      <c r="L397" s="60">
        <v>15103</v>
      </c>
      <c r="M397" s="58"/>
      <c r="N397" s="54" t="s">
        <v>2147</v>
      </c>
      <c r="O397" s="96" t="s">
        <v>85</v>
      </c>
      <c r="P397" s="64" t="s">
        <v>87</v>
      </c>
      <c r="Q397" s="64" t="s">
        <v>326</v>
      </c>
      <c r="R397" s="25">
        <v>200001056247</v>
      </c>
      <c r="S397" s="66">
        <v>46145</v>
      </c>
      <c r="T397" s="66" t="str">
        <f t="shared" si="42"/>
        <v>DONE</v>
      </c>
      <c r="U397" s="66">
        <v>46146</v>
      </c>
      <c r="V397" s="25">
        <v>9200087301</v>
      </c>
      <c r="W397" s="25">
        <v>45885</v>
      </c>
      <c r="X397" s="69">
        <v>46162</v>
      </c>
      <c r="Y397" s="69" t="str">
        <f t="shared" si="65"/>
        <v>DONE</v>
      </c>
      <c r="Z397" s="25">
        <v>50055</v>
      </c>
      <c r="AA397" s="167">
        <v>46164</v>
      </c>
      <c r="AB397" s="25" t="str">
        <f t="shared" si="44"/>
        <v>DONE</v>
      </c>
      <c r="AC397" s="71"/>
      <c r="AD397" s="54" t="s">
        <v>2148</v>
      </c>
      <c r="AE397" s="76">
        <v>46164</v>
      </c>
      <c r="AF397" s="69" t="str">
        <f t="shared" si="45"/>
        <v>DONE</v>
      </c>
      <c r="AG397" s="69">
        <v>46165</v>
      </c>
      <c r="AH397" s="170"/>
      <c r="AI397" s="77" t="e">
        <f t="shared" ca="1" si="69"/>
        <v>#NAME?</v>
      </c>
      <c r="AJ397" s="80" t="str">
        <f t="array" ref="AJ397">IFERROR(INDEX('[1]Master Price'!$E:$E,MATCH(D397,'[1]Master Price'!$B:$B,0)),"0")</f>
        <v>0</v>
      </c>
      <c r="AK397" s="80">
        <f t="shared" si="47"/>
        <v>0</v>
      </c>
      <c r="AL397" s="82" t="str">
        <f t="shared" si="71"/>
        <v>0-day</v>
      </c>
      <c r="AM397" s="82" t="str">
        <f t="shared" si="48"/>
        <v>1-day</v>
      </c>
      <c r="AN397" s="82" t="str">
        <f t="shared" si="72"/>
        <v>17-day</v>
      </c>
      <c r="AO397" s="82" t="str">
        <f t="shared" si="67"/>
        <v>2-day</v>
      </c>
      <c r="AP397" s="82" t="str">
        <f t="shared" si="49"/>
        <v>0-day</v>
      </c>
      <c r="AQ397" s="82" t="str">
        <f t="shared" si="50"/>
        <v>0-day</v>
      </c>
      <c r="AR397" s="5"/>
      <c r="AS397" s="83">
        <f>IF(AT397=0,"",ROW()-ROW('AMM-IPT MEI'!$AS$2))</f>
        <v>395</v>
      </c>
      <c r="AT397" s="54" t="s">
        <v>2174</v>
      </c>
      <c r="AU397" s="84" t="e">
        <f t="array" aca="1" ref="AU397" ca="1">_xludf.ifna(INDEX('AMM-IPT MEI'!$B:$B,MATCH(AT397,'AMM-IPT MEI'!$C:$C,FALSE)),"")</f>
        <v>#NAME?</v>
      </c>
      <c r="AV397" s="88" t="e">
        <f t="array" aca="1" ref="AV397" ca="1">_xludf.ifna(INDEX('AMM-IPT MEI'!$U:$U,MATCH(AT397,'AMM-IPT MEI'!$C:$C,FALSE)),"")</f>
        <v>#NAME?</v>
      </c>
      <c r="AW397" s="83" t="e">
        <f t="array" aca="1" ref="AW397" ca="1">_xludf.ifna(INDEX('AMM-IPT MEI'!$Z:$Z,MATCH(AT397,'AMM-IPT MEI'!$C:$C,FALSE)),"")</f>
        <v>#NAME?</v>
      </c>
      <c r="AX397" s="88" t="e">
        <f t="array" aca="1" ref="AX397" ca="1">_xludf.ifna(INDEX('AMM-IPT MEI'!$AA:$AA,MATCH(AT397,'AMM-IPT MEI'!$C:$C,FALSE)),"")</f>
        <v>#NAME?</v>
      </c>
      <c r="AY397" s="86">
        <f t="array" ref="AY397">IFERROR(INDEX('AMM-IPT MEI'!$R:$R,MATCH(AT397,'AMM-IPT MEI'!$C:$C,FALSE)),"")</f>
        <v>200001055948</v>
      </c>
      <c r="AZ397" s="171" t="e">
        <f t="array" aca="1" ref="AZ397" ca="1">_xludf.ifna(INDEX('AMM-IPT MEI'!$V:$V,MATCH(AT397,'AMM-IPT MEI'!$C:$C,FALSE)),"")</f>
        <v>#NAME?</v>
      </c>
      <c r="BA397" s="85" t="e">
        <f t="array" aca="1" ref="BA397" ca="1">_xludf.ifna(INDEX('AMM-IPT MEI'!$W:$W,MATCH(AT397,'AMM-IPT MEI'!$C:$C,FALSE)),"")</f>
        <v>#NAME?</v>
      </c>
      <c r="BB397" s="85" t="e">
        <f t="array" aca="1" ref="BB397" ca="1">_xludf.ifna(INDEX('AMM-IPT MEI'!$X:$X,MATCH(AT397,'AMM-IPT MEI'!$C:$C,FALSE)),"")</f>
        <v>#NAME?</v>
      </c>
      <c r="BC397" s="90" t="e">
        <f t="array" aca="1" ref="BC397" ca="1">_xludf.ifna(INDEX('AMM-IPT MEI'!$AD:$AD,MATCH(AT397,'AMM-IPT MEI'!$C:$C,FALSE)),"")</f>
        <v>#NAME?</v>
      </c>
      <c r="BD397" s="90" t="e">
        <f t="array" aca="1" ref="BD397" ca="1">_xludf.ifna(INDEX('AMM-IPT MEI'!$AE:$AE,MATCH(AT397,'AMM-IPT MEI'!$C:$C,FALSE)),"")</f>
        <v>#NAME?</v>
      </c>
      <c r="BE397" s="85" t="e">
        <f t="array" aca="1" ref="BE397" ca="1">_xludf.ifna(INDEX('AMM-IPT MEI'!$AG:$AG,MATCH(AT397,'AMM-IPT MEI'!$C:$C,FALSE)),"")</f>
        <v>#NAME?</v>
      </c>
      <c r="BF397" s="22" t="e">
        <f t="array" aca="1" ref="BF397" ca="1">_xludf.ifna(INDEX('AMM-IPT MEI'!$T:$T,MATCH(AT397,'AMM-IPT MEI'!$C:$C,FALSE),""),"")</f>
        <v>#NAME?</v>
      </c>
      <c r="BG397" s="22" t="e">
        <f t="array" aca="1" ref="BG397" ca="1">_xludf.ifna(INDEX('AMM-IPT MEI'!$AI:$AI,MATCH(AT397,'AMM-IPT MEI'!$C:$C,FALSE)),"")</f>
        <v>#NAME?</v>
      </c>
      <c r="BH397" s="22"/>
      <c r="BI397" s="22"/>
      <c r="BJ397" s="22"/>
      <c r="BK397" s="22"/>
      <c r="BL397" s="22"/>
      <c r="BM397" s="22"/>
      <c r="BN397" s="25"/>
      <c r="BO397" s="25"/>
    </row>
    <row r="398" spans="1:67" ht="13.5" customHeight="1" x14ac:dyDescent="0.35">
      <c r="A398" s="25">
        <f t="shared" si="40"/>
        <v>396</v>
      </c>
      <c r="B398" s="52">
        <v>46141</v>
      </c>
      <c r="C398" s="54" t="s">
        <v>2149</v>
      </c>
      <c r="D398" s="54" t="s">
        <v>275</v>
      </c>
      <c r="E398" s="56" t="s">
        <v>276</v>
      </c>
      <c r="F398" s="58">
        <v>1</v>
      </c>
      <c r="G398" s="54" t="s">
        <v>65</v>
      </c>
      <c r="H398" s="54" t="str">
        <f t="shared" si="41"/>
        <v>DONE</v>
      </c>
      <c r="I398" s="54" t="s">
        <v>2175</v>
      </c>
      <c r="J398" s="62" t="s">
        <v>73</v>
      </c>
      <c r="K398" s="62" t="s">
        <v>73</v>
      </c>
      <c r="L398" s="60">
        <v>7999</v>
      </c>
      <c r="M398" s="58"/>
      <c r="N398" s="54" t="s">
        <v>2176</v>
      </c>
      <c r="O398" s="98" t="s">
        <v>91</v>
      </c>
      <c r="P398" s="64" t="s">
        <v>87</v>
      </c>
      <c r="Q398" s="64" t="s">
        <v>533</v>
      </c>
      <c r="R398" s="25">
        <v>200001055920</v>
      </c>
      <c r="S398" s="66">
        <v>46145</v>
      </c>
      <c r="T398" s="66" t="str">
        <f t="shared" si="42"/>
        <v>DONE</v>
      </c>
      <c r="U398" s="66">
        <v>46146</v>
      </c>
      <c r="V398" s="25">
        <v>9200087320</v>
      </c>
      <c r="W398" s="25">
        <v>45894</v>
      </c>
      <c r="X398" s="69">
        <v>46162</v>
      </c>
      <c r="Y398" s="69" t="str">
        <f t="shared" si="65"/>
        <v>DONE</v>
      </c>
      <c r="Z398" s="25">
        <v>50017</v>
      </c>
      <c r="AA398" s="167">
        <v>46164</v>
      </c>
      <c r="AB398" s="25" t="str">
        <f t="shared" si="44"/>
        <v>DONE</v>
      </c>
      <c r="AC398" s="71"/>
      <c r="AD398" s="54" t="s">
        <v>2177</v>
      </c>
      <c r="AE398" s="76">
        <v>46164</v>
      </c>
      <c r="AF398" s="69" t="str">
        <f t="shared" si="45"/>
        <v>DONE</v>
      </c>
      <c r="AG398" s="69">
        <v>46165</v>
      </c>
      <c r="AH398" s="170"/>
      <c r="AI398" s="77" t="e">
        <f t="shared" ca="1" si="69"/>
        <v>#NAME?</v>
      </c>
      <c r="AJ398" s="80" t="str">
        <f t="array" ref="AJ398">IFERROR(INDEX('[1]Master Price'!$E:$E,MATCH(D398,'[1]Master Price'!$B:$B,0)),"0")</f>
        <v>0</v>
      </c>
      <c r="AK398" s="80">
        <f t="shared" si="47"/>
        <v>0</v>
      </c>
      <c r="AL398" s="82" t="str">
        <f t="shared" si="71"/>
        <v>0-day</v>
      </c>
      <c r="AM398" s="82" t="str">
        <f t="shared" si="48"/>
        <v>1-day</v>
      </c>
      <c r="AN398" s="82" t="str">
        <f t="shared" si="72"/>
        <v>17-day</v>
      </c>
      <c r="AO398" s="82" t="str">
        <f t="shared" si="67"/>
        <v>2-day</v>
      </c>
      <c r="AP398" s="82" t="str">
        <f t="shared" si="49"/>
        <v>0-day</v>
      </c>
      <c r="AQ398" s="82" t="str">
        <f t="shared" si="50"/>
        <v>0-day</v>
      </c>
      <c r="AR398" s="5"/>
      <c r="AS398" s="83">
        <f>IF(AT398=0,"",ROW()-ROW('AMM-IPT MEI'!$AS$2))</f>
        <v>396</v>
      </c>
      <c r="AT398" s="54" t="s">
        <v>2178</v>
      </c>
      <c r="AU398" s="84" t="e">
        <f t="array" aca="1" ref="AU398" ca="1">_xludf.ifna(INDEX('AMM-IPT MEI'!$B:$B,MATCH(AT398,'AMM-IPT MEI'!$C:$C,FALSE)),"")</f>
        <v>#NAME?</v>
      </c>
      <c r="AV398" s="88" t="e">
        <f t="array" aca="1" ref="AV398" ca="1">_xludf.ifna(INDEX('AMM-IPT MEI'!$U:$U,MATCH(AT398,'AMM-IPT MEI'!$C:$C,FALSE)),"")</f>
        <v>#NAME?</v>
      </c>
      <c r="AW398" s="83" t="e">
        <f t="array" aca="1" ref="AW398" ca="1">_xludf.ifna(INDEX('AMM-IPT MEI'!$Z:$Z,MATCH(AT398,'AMM-IPT MEI'!$C:$C,FALSE)),"")</f>
        <v>#NAME?</v>
      </c>
      <c r="AX398" s="88" t="e">
        <f t="array" aca="1" ref="AX398" ca="1">_xludf.ifna(INDEX('AMM-IPT MEI'!$AA:$AA,MATCH(AT398,'AMM-IPT MEI'!$C:$C,FALSE)),"")</f>
        <v>#NAME?</v>
      </c>
      <c r="AY398" s="86">
        <f t="array" ref="AY398">IFERROR(INDEX('AMM-IPT MEI'!$R:$R,MATCH(AT398,'AMM-IPT MEI'!$C:$C,FALSE)),"")</f>
        <v>200001055971</v>
      </c>
      <c r="AZ398" s="171" t="e">
        <f t="array" aca="1" ref="AZ398" ca="1">_xludf.ifna(INDEX('AMM-IPT MEI'!$V:$V,MATCH(AT398,'AMM-IPT MEI'!$C:$C,FALSE)),"")</f>
        <v>#NAME?</v>
      </c>
      <c r="BA398" s="85" t="e">
        <f t="array" aca="1" ref="BA398" ca="1">_xludf.ifna(INDEX('AMM-IPT MEI'!$W:$W,MATCH(AT398,'AMM-IPT MEI'!$C:$C,FALSE)),"")</f>
        <v>#NAME?</v>
      </c>
      <c r="BB398" s="85" t="e">
        <f t="array" aca="1" ref="BB398" ca="1">_xludf.ifna(INDEX('AMM-IPT MEI'!$X:$X,MATCH(AT398,'AMM-IPT MEI'!$C:$C,FALSE)),"")</f>
        <v>#NAME?</v>
      </c>
      <c r="BC398" s="90" t="e">
        <f t="array" aca="1" ref="BC398" ca="1">_xludf.ifna(INDEX('AMM-IPT MEI'!$AD:$AD,MATCH(AT398,'AMM-IPT MEI'!$C:$C,FALSE)),"")</f>
        <v>#NAME?</v>
      </c>
      <c r="BD398" s="90" t="e">
        <f t="array" aca="1" ref="BD398" ca="1">_xludf.ifna(INDEX('AMM-IPT MEI'!$AE:$AE,MATCH(AT398,'AMM-IPT MEI'!$C:$C,FALSE)),"")</f>
        <v>#NAME?</v>
      </c>
      <c r="BE398" s="85" t="e">
        <f t="array" aca="1" ref="BE398" ca="1">_xludf.ifna(INDEX('AMM-IPT MEI'!$AG:$AG,MATCH(AT398,'AMM-IPT MEI'!$C:$C,FALSE)),"")</f>
        <v>#NAME?</v>
      </c>
      <c r="BF398" s="22" t="e">
        <f t="array" aca="1" ref="BF398" ca="1">_xludf.ifna(INDEX('AMM-IPT MEI'!$T:$T,MATCH(AT398,'AMM-IPT MEI'!$C:$C,FALSE),""),"")</f>
        <v>#NAME?</v>
      </c>
      <c r="BG398" s="22" t="e">
        <f t="array" aca="1" ref="BG398" ca="1">_xludf.ifna(INDEX('AMM-IPT MEI'!$AI:$AI,MATCH(AT398,'AMM-IPT MEI'!$C:$C,FALSE)),"")</f>
        <v>#NAME?</v>
      </c>
      <c r="BH398" s="22"/>
      <c r="BI398" s="22"/>
      <c r="BJ398" s="22"/>
      <c r="BK398" s="22"/>
      <c r="BL398" s="22"/>
      <c r="BM398" s="22"/>
      <c r="BN398" s="25"/>
      <c r="BO398" s="25"/>
    </row>
    <row r="399" spans="1:67" ht="13.5" customHeight="1" x14ac:dyDescent="0.35">
      <c r="A399" s="25">
        <f t="shared" si="40"/>
        <v>397</v>
      </c>
      <c r="B399" s="52">
        <v>46141</v>
      </c>
      <c r="C399" s="54" t="s">
        <v>2154</v>
      </c>
      <c r="D399" s="54" t="s">
        <v>275</v>
      </c>
      <c r="E399" s="56" t="s">
        <v>276</v>
      </c>
      <c r="F399" s="58">
        <v>1</v>
      </c>
      <c r="G399" s="54" t="s">
        <v>65</v>
      </c>
      <c r="H399" s="54" t="str">
        <f t="shared" si="41"/>
        <v>DONE</v>
      </c>
      <c r="I399" s="54" t="s">
        <v>2181</v>
      </c>
      <c r="J399" s="58" t="s">
        <v>180</v>
      </c>
      <c r="K399" s="58" t="s">
        <v>79</v>
      </c>
      <c r="L399" s="60">
        <v>8071</v>
      </c>
      <c r="M399" s="58"/>
      <c r="N399" s="54" t="s">
        <v>352</v>
      </c>
      <c r="O399" s="98" t="s">
        <v>91</v>
      </c>
      <c r="P399" s="64" t="s">
        <v>87</v>
      </c>
      <c r="Q399" s="64" t="s">
        <v>2182</v>
      </c>
      <c r="R399" s="25">
        <v>200001055924</v>
      </c>
      <c r="S399" s="66">
        <v>46145</v>
      </c>
      <c r="T399" s="66" t="str">
        <f t="shared" si="42"/>
        <v>DONE</v>
      </c>
      <c r="U399" s="66">
        <v>46146</v>
      </c>
      <c r="V399" s="25">
        <v>9200087317</v>
      </c>
      <c r="W399" s="25">
        <v>45892</v>
      </c>
      <c r="X399" s="69">
        <v>46162</v>
      </c>
      <c r="Y399" s="69" t="str">
        <f t="shared" si="65"/>
        <v>DONE</v>
      </c>
      <c r="Z399" s="25">
        <v>50023</v>
      </c>
      <c r="AA399" s="167">
        <v>46164</v>
      </c>
      <c r="AB399" s="25" t="str">
        <f t="shared" si="44"/>
        <v>DONE</v>
      </c>
      <c r="AC399" s="71"/>
      <c r="AD399" s="54" t="s">
        <v>2183</v>
      </c>
      <c r="AE399" s="76">
        <v>46164</v>
      </c>
      <c r="AF399" s="69" t="str">
        <f t="shared" si="45"/>
        <v>DONE</v>
      </c>
      <c r="AG399" s="69">
        <v>46165</v>
      </c>
      <c r="AH399" s="170"/>
      <c r="AI399" s="77" t="e">
        <f t="shared" ca="1" si="69"/>
        <v>#NAME?</v>
      </c>
      <c r="AJ399" s="80" t="str">
        <f t="array" ref="AJ399">IFERROR(INDEX('[1]Master Price'!$E:$E,MATCH(D399,'[1]Master Price'!$B:$B,0)),"0")</f>
        <v>0</v>
      </c>
      <c r="AK399" s="80">
        <f t="shared" si="47"/>
        <v>0</v>
      </c>
      <c r="AL399" s="82" t="str">
        <f t="shared" si="71"/>
        <v>0-day</v>
      </c>
      <c r="AM399" s="82" t="str">
        <f t="shared" si="48"/>
        <v>1-day</v>
      </c>
      <c r="AN399" s="82" t="str">
        <f t="shared" si="72"/>
        <v>17-day</v>
      </c>
      <c r="AO399" s="82" t="str">
        <f t="shared" si="67"/>
        <v>2-day</v>
      </c>
      <c r="AP399" s="82" t="str">
        <f t="shared" si="49"/>
        <v>0-day</v>
      </c>
      <c r="AQ399" s="82" t="str">
        <f t="shared" si="50"/>
        <v>0-day</v>
      </c>
      <c r="AR399" s="5"/>
      <c r="AS399" s="83">
        <f>IF(AT399=0,"",ROW()-ROW('AMM-IPT MEI'!$AS$2))</f>
        <v>397</v>
      </c>
      <c r="AT399" s="54" t="s">
        <v>2184</v>
      </c>
      <c r="AU399" s="84" t="e">
        <f t="array" aca="1" ref="AU399" ca="1">_xludf.ifna(INDEX('AMM-IPT MEI'!$B:$B,MATCH(AT399,'AMM-IPT MEI'!$C:$C,FALSE)),"")</f>
        <v>#NAME?</v>
      </c>
      <c r="AV399" s="88" t="e">
        <f t="array" aca="1" ref="AV399" ca="1">_xludf.ifna(INDEX('AMM-IPT MEI'!$U:$U,MATCH(AT399,'AMM-IPT MEI'!$C:$C,FALSE)),"")</f>
        <v>#NAME?</v>
      </c>
      <c r="AW399" s="83" t="e">
        <f t="array" aca="1" ref="AW399" ca="1">_xludf.ifna(INDEX('AMM-IPT MEI'!$Z:$Z,MATCH(AT399,'AMM-IPT MEI'!$C:$C,FALSE)),"")</f>
        <v>#NAME?</v>
      </c>
      <c r="AX399" s="88" t="e">
        <f t="array" aca="1" ref="AX399" ca="1">_xludf.ifna(INDEX('AMM-IPT MEI'!$AA:$AA,MATCH(AT399,'AMM-IPT MEI'!$C:$C,FALSE)),"")</f>
        <v>#NAME?</v>
      </c>
      <c r="AY399" s="86">
        <f t="array" ref="AY399">IFERROR(INDEX('AMM-IPT MEI'!$R:$R,MATCH(AT399,'AMM-IPT MEI'!$C:$C,FALSE)),"")</f>
        <v>200001055962</v>
      </c>
      <c r="AZ399" s="171" t="e">
        <f t="array" aca="1" ref="AZ399" ca="1">_xludf.ifna(INDEX('AMM-IPT MEI'!$V:$V,MATCH(AT399,'AMM-IPT MEI'!$C:$C,FALSE)),"")</f>
        <v>#NAME?</v>
      </c>
      <c r="BA399" s="85" t="e">
        <f t="array" aca="1" ref="BA399" ca="1">_xludf.ifna(INDEX('AMM-IPT MEI'!$W:$W,MATCH(AT399,'AMM-IPT MEI'!$C:$C,FALSE)),"")</f>
        <v>#NAME?</v>
      </c>
      <c r="BB399" s="85" t="e">
        <f t="array" aca="1" ref="BB399" ca="1">_xludf.ifna(INDEX('AMM-IPT MEI'!$X:$X,MATCH(AT399,'AMM-IPT MEI'!$C:$C,FALSE)),"")</f>
        <v>#NAME?</v>
      </c>
      <c r="BC399" s="90" t="e">
        <f t="array" aca="1" ref="BC399" ca="1">_xludf.ifna(INDEX('AMM-IPT MEI'!$AD:$AD,MATCH(AT399,'AMM-IPT MEI'!$C:$C,FALSE)),"")</f>
        <v>#NAME?</v>
      </c>
      <c r="BD399" s="90" t="e">
        <f t="array" aca="1" ref="BD399" ca="1">_xludf.ifna(INDEX('AMM-IPT MEI'!$AE:$AE,MATCH(AT399,'AMM-IPT MEI'!$C:$C,FALSE)),"")</f>
        <v>#NAME?</v>
      </c>
      <c r="BE399" s="85" t="e">
        <f t="array" aca="1" ref="BE399" ca="1">_xludf.ifna(INDEX('AMM-IPT MEI'!$AG:$AG,MATCH(AT399,'AMM-IPT MEI'!$C:$C,FALSE)),"")</f>
        <v>#NAME?</v>
      </c>
      <c r="BF399" s="22" t="e">
        <f t="array" aca="1" ref="BF399" ca="1">_xludf.ifna(INDEX('AMM-IPT MEI'!$T:$T,MATCH(AT399,'AMM-IPT MEI'!$C:$C,FALSE),""),"")</f>
        <v>#NAME?</v>
      </c>
      <c r="BG399" s="22" t="e">
        <f t="array" aca="1" ref="BG399" ca="1">_xludf.ifna(INDEX('AMM-IPT MEI'!$AI:$AI,MATCH(AT399,'AMM-IPT MEI'!$C:$C,FALSE)),"")</f>
        <v>#NAME?</v>
      </c>
      <c r="BH399" s="22"/>
      <c r="BI399" s="22"/>
      <c r="BJ399" s="22"/>
      <c r="BK399" s="22"/>
      <c r="BL399" s="22"/>
      <c r="BM399" s="22"/>
      <c r="BN399" s="25"/>
      <c r="BO399" s="25"/>
    </row>
    <row r="400" spans="1:67" ht="13.5" customHeight="1" x14ac:dyDescent="0.35">
      <c r="A400" s="25">
        <f t="shared" si="40"/>
        <v>398</v>
      </c>
      <c r="B400" s="52">
        <v>46142</v>
      </c>
      <c r="C400" s="54" t="s">
        <v>2157</v>
      </c>
      <c r="D400" s="54" t="s">
        <v>1300</v>
      </c>
      <c r="E400" s="56" t="s">
        <v>1301</v>
      </c>
      <c r="F400" s="58">
        <v>1</v>
      </c>
      <c r="G400" s="54" t="s">
        <v>65</v>
      </c>
      <c r="H400" s="54" t="str">
        <f t="shared" si="41"/>
        <v>DONE</v>
      </c>
      <c r="I400" s="54" t="s">
        <v>622</v>
      </c>
      <c r="J400" s="58" t="s">
        <v>623</v>
      </c>
      <c r="K400" s="58" t="s">
        <v>362</v>
      </c>
      <c r="L400" s="60">
        <v>150328</v>
      </c>
      <c r="M400" s="58"/>
      <c r="N400" s="54" t="s">
        <v>207</v>
      </c>
      <c r="O400" s="98" t="s">
        <v>91</v>
      </c>
      <c r="P400" s="64" t="s">
        <v>87</v>
      </c>
      <c r="Q400" s="64" t="s">
        <v>148</v>
      </c>
      <c r="R400" s="25">
        <v>200001055977</v>
      </c>
      <c r="S400" s="66">
        <v>46145</v>
      </c>
      <c r="T400" s="66" t="str">
        <f t="shared" si="42"/>
        <v>DONE</v>
      </c>
      <c r="U400" s="66">
        <v>46146</v>
      </c>
      <c r="V400" s="25">
        <v>9200087993</v>
      </c>
      <c r="W400" s="25">
        <v>45936</v>
      </c>
      <c r="X400" s="69">
        <v>46163</v>
      </c>
      <c r="Y400" s="69" t="str">
        <f t="shared" si="65"/>
        <v>DONE</v>
      </c>
      <c r="Z400" s="25">
        <v>50062</v>
      </c>
      <c r="AA400" s="167">
        <v>46164</v>
      </c>
      <c r="AB400" s="25" t="str">
        <f t="shared" si="44"/>
        <v>DONE</v>
      </c>
      <c r="AC400" s="71"/>
      <c r="AD400" s="54" t="s">
        <v>2185</v>
      </c>
      <c r="AE400" s="76">
        <v>46164</v>
      </c>
      <c r="AF400" s="69" t="str">
        <f t="shared" si="45"/>
        <v>DONE</v>
      </c>
      <c r="AG400" s="69">
        <v>46165</v>
      </c>
      <c r="AH400" s="170"/>
      <c r="AI400" s="77" t="e">
        <f t="shared" ca="1" si="69"/>
        <v>#NAME?</v>
      </c>
      <c r="AJ400" s="80" t="str">
        <f t="array" ref="AJ400">IFERROR(INDEX('[1]Master Price'!$E:$E,MATCH(D400,'[1]Master Price'!$B:$B,0)),"0")</f>
        <v>0</v>
      </c>
      <c r="AK400" s="80">
        <f t="shared" si="47"/>
        <v>0</v>
      </c>
      <c r="AL400" s="82" t="str">
        <f t="shared" si="71"/>
        <v>0-day</v>
      </c>
      <c r="AM400" s="82" t="str">
        <f t="shared" si="48"/>
        <v>1-day</v>
      </c>
      <c r="AN400" s="82" t="str">
        <f t="shared" si="72"/>
        <v>18-day</v>
      </c>
      <c r="AO400" s="82" t="str">
        <f t="shared" si="67"/>
        <v>1-day</v>
      </c>
      <c r="AP400" s="82" t="str">
        <f t="shared" si="49"/>
        <v>0-day</v>
      </c>
      <c r="AQ400" s="82" t="str">
        <f t="shared" si="50"/>
        <v>0-day</v>
      </c>
      <c r="AR400" s="5"/>
      <c r="AS400" s="83">
        <f>IF(AT400=0,"",ROW()-ROW('AMM-IPT MEI'!$AS$2))</f>
        <v>398</v>
      </c>
      <c r="AT400" s="54" t="s">
        <v>2186</v>
      </c>
      <c r="AU400" s="84" t="e">
        <f t="array" aca="1" ref="AU400" ca="1">_xludf.ifna(INDEX('AMM-IPT MEI'!$B:$B,MATCH(AT400,'AMM-IPT MEI'!$C:$C,FALSE)),"")</f>
        <v>#NAME?</v>
      </c>
      <c r="AV400" s="88" t="e">
        <f t="array" aca="1" ref="AV400" ca="1">_xludf.ifna(INDEX('AMM-IPT MEI'!$U:$U,MATCH(AT400,'AMM-IPT MEI'!$C:$C,FALSE)),"")</f>
        <v>#NAME?</v>
      </c>
      <c r="AW400" s="83" t="e">
        <f t="array" aca="1" ref="AW400" ca="1">_xludf.ifna(INDEX('AMM-IPT MEI'!$Z:$Z,MATCH(AT400,'AMM-IPT MEI'!$C:$C,FALSE)),"")</f>
        <v>#NAME?</v>
      </c>
      <c r="AX400" s="88" t="e">
        <f t="array" aca="1" ref="AX400" ca="1">_xludf.ifna(INDEX('AMM-IPT MEI'!$AA:$AA,MATCH(AT400,'AMM-IPT MEI'!$C:$C,FALSE)),"")</f>
        <v>#NAME?</v>
      </c>
      <c r="AY400" s="86">
        <f t="array" ref="AY400">IFERROR(INDEX('AMM-IPT MEI'!$R:$R,MATCH(AT400,'AMM-IPT MEI'!$C:$C,FALSE)),"")</f>
        <v>200001055952</v>
      </c>
      <c r="AZ400" s="171" t="e">
        <f t="array" aca="1" ref="AZ400" ca="1">_xludf.ifna(INDEX('AMM-IPT MEI'!$V:$V,MATCH(AT400,'AMM-IPT MEI'!$C:$C,FALSE)),"")</f>
        <v>#NAME?</v>
      </c>
      <c r="BA400" s="85" t="e">
        <f t="array" aca="1" ref="BA400" ca="1">_xludf.ifna(INDEX('AMM-IPT MEI'!$W:$W,MATCH(AT400,'AMM-IPT MEI'!$C:$C,FALSE)),"")</f>
        <v>#NAME?</v>
      </c>
      <c r="BB400" s="85" t="e">
        <f t="array" aca="1" ref="BB400" ca="1">_xludf.ifna(INDEX('AMM-IPT MEI'!$X:$X,MATCH(AT400,'AMM-IPT MEI'!$C:$C,FALSE)),"")</f>
        <v>#NAME?</v>
      </c>
      <c r="BC400" s="90" t="e">
        <f t="array" aca="1" ref="BC400" ca="1">_xludf.ifna(INDEX('AMM-IPT MEI'!$AD:$AD,MATCH(AT400,'AMM-IPT MEI'!$C:$C,FALSE)),"")</f>
        <v>#NAME?</v>
      </c>
      <c r="BD400" s="90" t="e">
        <f t="array" aca="1" ref="BD400" ca="1">_xludf.ifna(INDEX('AMM-IPT MEI'!$AE:$AE,MATCH(AT400,'AMM-IPT MEI'!$C:$C,FALSE)),"")</f>
        <v>#NAME?</v>
      </c>
      <c r="BE400" s="85" t="e">
        <f t="array" aca="1" ref="BE400" ca="1">_xludf.ifna(INDEX('AMM-IPT MEI'!$AG:$AG,MATCH(AT400,'AMM-IPT MEI'!$C:$C,FALSE)),"")</f>
        <v>#NAME?</v>
      </c>
      <c r="BF400" s="22" t="e">
        <f t="array" aca="1" ref="BF400" ca="1">_xludf.ifna(INDEX('AMM-IPT MEI'!$T:$T,MATCH(AT400,'AMM-IPT MEI'!$C:$C,FALSE),""),"")</f>
        <v>#NAME?</v>
      </c>
      <c r="BG400" s="22" t="e">
        <f t="array" aca="1" ref="BG400" ca="1">_xludf.ifna(INDEX('AMM-IPT MEI'!$AI:$AI,MATCH(AT400,'AMM-IPT MEI'!$C:$C,FALSE)),"")</f>
        <v>#NAME?</v>
      </c>
      <c r="BH400" s="22"/>
      <c r="BI400" s="22"/>
      <c r="BJ400" s="22"/>
      <c r="BK400" s="22"/>
      <c r="BL400" s="22"/>
      <c r="BM400" s="22"/>
      <c r="BN400" s="25"/>
      <c r="BO400" s="25"/>
    </row>
    <row r="401" spans="1:67" ht="13.5" customHeight="1" x14ac:dyDescent="0.35">
      <c r="A401" s="25">
        <f t="shared" si="40"/>
        <v>399</v>
      </c>
      <c r="B401" s="52">
        <v>46142</v>
      </c>
      <c r="C401" s="54" t="s">
        <v>2157</v>
      </c>
      <c r="D401" s="54" t="s">
        <v>203</v>
      </c>
      <c r="E401" s="56" t="s">
        <v>205</v>
      </c>
      <c r="F401" s="58">
        <v>1</v>
      </c>
      <c r="G401" s="54" t="s">
        <v>65</v>
      </c>
      <c r="H401" s="54" t="str">
        <f t="shared" si="41"/>
        <v>DONE</v>
      </c>
      <c r="I401" s="54" t="s">
        <v>622</v>
      </c>
      <c r="J401" s="58" t="s">
        <v>623</v>
      </c>
      <c r="K401" s="58" t="s">
        <v>362</v>
      </c>
      <c r="L401" s="60">
        <v>150328</v>
      </c>
      <c r="M401" s="58"/>
      <c r="N401" s="54" t="s">
        <v>207</v>
      </c>
      <c r="O401" s="98" t="s">
        <v>91</v>
      </c>
      <c r="P401" s="64" t="s">
        <v>87</v>
      </c>
      <c r="Q401" s="64" t="s">
        <v>148</v>
      </c>
      <c r="R401" s="25">
        <v>200001055977</v>
      </c>
      <c r="S401" s="66">
        <v>46145</v>
      </c>
      <c r="T401" s="66" t="str">
        <f t="shared" si="42"/>
        <v>DONE</v>
      </c>
      <c r="U401" s="66">
        <v>46146</v>
      </c>
      <c r="V401" s="25">
        <v>9200087993</v>
      </c>
      <c r="W401" s="25">
        <v>45936</v>
      </c>
      <c r="X401" s="69">
        <v>46163</v>
      </c>
      <c r="Y401" s="69" t="str">
        <f t="shared" si="65"/>
        <v>DONE</v>
      </c>
      <c r="Z401" s="25">
        <v>50062</v>
      </c>
      <c r="AA401" s="167">
        <v>46164</v>
      </c>
      <c r="AB401" s="25" t="str">
        <f t="shared" si="44"/>
        <v>DONE</v>
      </c>
      <c r="AC401" s="71"/>
      <c r="AD401" s="54" t="s">
        <v>2185</v>
      </c>
      <c r="AE401" s="76">
        <v>46164</v>
      </c>
      <c r="AF401" s="69" t="str">
        <f t="shared" si="45"/>
        <v>DONE</v>
      </c>
      <c r="AG401" s="69">
        <v>46165</v>
      </c>
      <c r="AH401" s="170"/>
      <c r="AI401" s="77" t="e">
        <f t="shared" ca="1" si="69"/>
        <v>#NAME?</v>
      </c>
      <c r="AJ401" s="80" t="str">
        <f t="array" ref="AJ401">IFERROR(INDEX('[1]Master Price'!$E:$E,MATCH(D401,'[1]Master Price'!$B:$B,0)),"0")</f>
        <v>0</v>
      </c>
      <c r="AK401" s="80">
        <f t="shared" si="47"/>
        <v>0</v>
      </c>
      <c r="AL401" s="82" t="str">
        <f t="shared" si="71"/>
        <v>0-day</v>
      </c>
      <c r="AM401" s="82" t="str">
        <f t="shared" si="48"/>
        <v>1-day</v>
      </c>
      <c r="AN401" s="82" t="str">
        <f t="shared" si="72"/>
        <v>18-day</v>
      </c>
      <c r="AO401" s="82" t="str">
        <f t="shared" si="67"/>
        <v>1-day</v>
      </c>
      <c r="AP401" s="82" t="str">
        <f t="shared" si="49"/>
        <v>0-day</v>
      </c>
      <c r="AQ401" s="82" t="str">
        <f t="shared" si="50"/>
        <v>0-day</v>
      </c>
      <c r="AR401" s="5"/>
      <c r="AS401" s="83">
        <f>IF(AT401=0,"",ROW()-ROW('AMM-IPT MEI'!$AS$2))</f>
        <v>399</v>
      </c>
      <c r="AT401" s="54" t="s">
        <v>2187</v>
      </c>
      <c r="AU401" s="84" t="e">
        <f t="array" aca="1" ref="AU401" ca="1">_xludf.ifna(INDEX('AMM-IPT MEI'!$B:$B,MATCH(AT401,'AMM-IPT MEI'!$C:$C,FALSE)),"")</f>
        <v>#NAME?</v>
      </c>
      <c r="AV401" s="88" t="e">
        <f t="array" aca="1" ref="AV401" ca="1">_xludf.ifna(INDEX('AMM-IPT MEI'!$U:$U,MATCH(AT401,'AMM-IPT MEI'!$C:$C,FALSE)),"")</f>
        <v>#NAME?</v>
      </c>
      <c r="AW401" s="83" t="e">
        <f t="array" aca="1" ref="AW401" ca="1">_xludf.ifna(INDEX('AMM-IPT MEI'!$Z:$Z,MATCH(AT401,'AMM-IPT MEI'!$C:$C,FALSE)),"")</f>
        <v>#NAME?</v>
      </c>
      <c r="AX401" s="88" t="e">
        <f t="array" aca="1" ref="AX401" ca="1">_xludf.ifna(INDEX('AMM-IPT MEI'!$AA:$AA,MATCH(AT401,'AMM-IPT MEI'!$C:$C,FALSE)),"")</f>
        <v>#NAME?</v>
      </c>
      <c r="AY401" s="86">
        <f t="array" ref="AY401">IFERROR(INDEX('AMM-IPT MEI'!$R:$R,MATCH(AT401,'AMM-IPT MEI'!$C:$C,FALSE)),"")</f>
        <v>200001055966</v>
      </c>
      <c r="AZ401" s="171" t="e">
        <f t="array" aca="1" ref="AZ401" ca="1">_xludf.ifna(INDEX('AMM-IPT MEI'!$V:$V,MATCH(AT401,'AMM-IPT MEI'!$C:$C,FALSE)),"")</f>
        <v>#NAME?</v>
      </c>
      <c r="BA401" s="85" t="e">
        <f t="array" aca="1" ref="BA401" ca="1">_xludf.ifna(INDEX('AMM-IPT MEI'!$W:$W,MATCH(AT401,'AMM-IPT MEI'!$C:$C,FALSE)),"")</f>
        <v>#NAME?</v>
      </c>
      <c r="BB401" s="85" t="e">
        <f t="array" aca="1" ref="BB401" ca="1">_xludf.ifna(INDEX('AMM-IPT MEI'!$X:$X,MATCH(AT401,'AMM-IPT MEI'!$C:$C,FALSE)),"")</f>
        <v>#NAME?</v>
      </c>
      <c r="BC401" s="90" t="e">
        <f t="array" aca="1" ref="BC401" ca="1">_xludf.ifna(INDEX('AMM-IPT MEI'!$AD:$AD,MATCH(AT401,'AMM-IPT MEI'!$C:$C,FALSE)),"")</f>
        <v>#NAME?</v>
      </c>
      <c r="BD401" s="90" t="e">
        <f t="array" aca="1" ref="BD401" ca="1">_xludf.ifna(INDEX('AMM-IPT MEI'!$AE:$AE,MATCH(AT401,'AMM-IPT MEI'!$C:$C,FALSE)),"")</f>
        <v>#NAME?</v>
      </c>
      <c r="BE401" s="85" t="e">
        <f t="array" aca="1" ref="BE401" ca="1">_xludf.ifna(INDEX('AMM-IPT MEI'!$AG:$AG,MATCH(AT401,'AMM-IPT MEI'!$C:$C,FALSE)),"")</f>
        <v>#NAME?</v>
      </c>
      <c r="BF401" s="22" t="e">
        <f t="array" aca="1" ref="BF401" ca="1">_xludf.ifna(INDEX('AMM-IPT MEI'!$T:$T,MATCH(AT401,'AMM-IPT MEI'!$C:$C,FALSE),""),"")</f>
        <v>#NAME?</v>
      </c>
      <c r="BG401" s="22" t="e">
        <f t="array" aca="1" ref="BG401" ca="1">_xludf.ifna(INDEX('AMM-IPT MEI'!$AI:$AI,MATCH(AT401,'AMM-IPT MEI'!$C:$C,FALSE)),"")</f>
        <v>#NAME?</v>
      </c>
      <c r="BH401" s="22"/>
      <c r="BI401" s="22"/>
      <c r="BJ401" s="22"/>
      <c r="BK401" s="22"/>
      <c r="BL401" s="22"/>
      <c r="BM401" s="22"/>
      <c r="BN401" s="25"/>
      <c r="BO401" s="25"/>
    </row>
    <row r="402" spans="1:67" ht="13.5" customHeight="1" x14ac:dyDescent="0.35">
      <c r="A402" s="25">
        <f t="shared" si="40"/>
        <v>400</v>
      </c>
      <c r="B402" s="52">
        <v>46142</v>
      </c>
      <c r="C402" s="54" t="s">
        <v>2157</v>
      </c>
      <c r="D402" s="54" t="s">
        <v>1701</v>
      </c>
      <c r="E402" s="56" t="s">
        <v>1702</v>
      </c>
      <c r="F402" s="58">
        <v>1</v>
      </c>
      <c r="G402" s="54" t="s">
        <v>65</v>
      </c>
      <c r="H402" s="54" t="str">
        <f t="shared" si="41"/>
        <v>DONE</v>
      </c>
      <c r="I402" s="54" t="s">
        <v>622</v>
      </c>
      <c r="J402" s="58" t="s">
        <v>623</v>
      </c>
      <c r="K402" s="58" t="s">
        <v>362</v>
      </c>
      <c r="L402" s="60">
        <v>150328</v>
      </c>
      <c r="M402" s="58"/>
      <c r="N402" s="54" t="s">
        <v>207</v>
      </c>
      <c r="O402" s="98" t="s">
        <v>91</v>
      </c>
      <c r="P402" s="64" t="s">
        <v>87</v>
      </c>
      <c r="Q402" s="64" t="s">
        <v>148</v>
      </c>
      <c r="R402" s="25">
        <v>200001055977</v>
      </c>
      <c r="S402" s="66">
        <v>46145</v>
      </c>
      <c r="T402" s="66" t="str">
        <f t="shared" si="42"/>
        <v>DONE</v>
      </c>
      <c r="U402" s="66">
        <v>46146</v>
      </c>
      <c r="V402" s="25">
        <v>9200087993</v>
      </c>
      <c r="W402" s="25">
        <v>45936</v>
      </c>
      <c r="X402" s="69">
        <v>46163</v>
      </c>
      <c r="Y402" s="69" t="str">
        <f t="shared" si="65"/>
        <v>DONE</v>
      </c>
      <c r="Z402" s="25">
        <v>50062</v>
      </c>
      <c r="AA402" s="167">
        <v>46164</v>
      </c>
      <c r="AB402" s="25" t="str">
        <f t="shared" si="44"/>
        <v>DONE</v>
      </c>
      <c r="AC402" s="71"/>
      <c r="AD402" s="54" t="s">
        <v>2185</v>
      </c>
      <c r="AE402" s="76">
        <v>46164</v>
      </c>
      <c r="AF402" s="69" t="str">
        <f t="shared" si="45"/>
        <v>DONE</v>
      </c>
      <c r="AG402" s="69">
        <v>46165</v>
      </c>
      <c r="AH402" s="170"/>
      <c r="AI402" s="77" t="e">
        <f t="shared" ca="1" si="69"/>
        <v>#NAME?</v>
      </c>
      <c r="AJ402" s="80" t="str">
        <f t="array" ref="AJ402">IFERROR(INDEX('[1]Master Price'!$E:$E,MATCH(D402,'[1]Master Price'!$B:$B,0)),"0")</f>
        <v>0</v>
      </c>
      <c r="AK402" s="80">
        <f t="shared" si="47"/>
        <v>0</v>
      </c>
      <c r="AL402" s="82" t="str">
        <f t="shared" si="71"/>
        <v>0-day</v>
      </c>
      <c r="AM402" s="82" t="str">
        <f t="shared" si="48"/>
        <v>1-day</v>
      </c>
      <c r="AN402" s="82" t="str">
        <f t="shared" si="72"/>
        <v>18-day</v>
      </c>
      <c r="AO402" s="82" t="str">
        <f t="shared" si="67"/>
        <v>1-day</v>
      </c>
      <c r="AP402" s="82" t="str">
        <f t="shared" si="49"/>
        <v>0-day</v>
      </c>
      <c r="AQ402" s="82" t="str">
        <f t="shared" si="50"/>
        <v>0-day</v>
      </c>
      <c r="AR402" s="5"/>
      <c r="AS402" s="83">
        <f>IF(AT402=0,"",ROW()-ROW('AMM-IPT MEI'!$AS$2))</f>
        <v>400</v>
      </c>
      <c r="AT402" s="54" t="s">
        <v>2190</v>
      </c>
      <c r="AU402" s="84" t="e">
        <f t="array" aca="1" ref="AU402" ca="1">_xludf.ifna(INDEX('AMM-IPT MEI'!$B:$B,MATCH(AT402,'AMM-IPT MEI'!$C:$C,FALSE)),"")</f>
        <v>#NAME?</v>
      </c>
      <c r="AV402" s="88" t="e">
        <f t="array" aca="1" ref="AV402" ca="1">_xludf.ifna(INDEX('AMM-IPT MEI'!$U:$U,MATCH(AT402,'AMM-IPT MEI'!$C:$C,FALSE)),"")</f>
        <v>#NAME?</v>
      </c>
      <c r="AW402" s="83" t="e">
        <f t="array" aca="1" ref="AW402" ca="1">_xludf.ifna(INDEX('AMM-IPT MEI'!$Z:$Z,MATCH(AT402,'AMM-IPT MEI'!$C:$C,FALSE)),"")</f>
        <v>#NAME?</v>
      </c>
      <c r="AX402" s="88" t="e">
        <f t="array" aca="1" ref="AX402" ca="1">_xludf.ifna(INDEX('AMM-IPT MEI'!$AA:$AA,MATCH(AT402,'AMM-IPT MEI'!$C:$C,FALSE)),"")</f>
        <v>#NAME?</v>
      </c>
      <c r="AY402" s="86">
        <f t="array" ref="AY402">IFERROR(INDEX('AMM-IPT MEI'!$R:$R,MATCH(AT402,'AMM-IPT MEI'!$C:$C,FALSE)),"")</f>
        <v>200001053720</v>
      </c>
      <c r="AZ402" s="171" t="e">
        <f t="array" aca="1" ref="AZ402" ca="1">_xludf.ifna(INDEX('AMM-IPT MEI'!$V:$V,MATCH(AT402,'AMM-IPT MEI'!$C:$C,FALSE)),"")</f>
        <v>#NAME?</v>
      </c>
      <c r="BA402" s="85" t="e">
        <f t="array" aca="1" ref="BA402" ca="1">_xludf.ifna(INDEX('AMM-IPT MEI'!$W:$W,MATCH(AT402,'AMM-IPT MEI'!$C:$C,FALSE)),"")</f>
        <v>#NAME?</v>
      </c>
      <c r="BB402" s="85" t="e">
        <f t="array" aca="1" ref="BB402" ca="1">_xludf.ifna(INDEX('AMM-IPT MEI'!$X:$X,MATCH(AT402,'AMM-IPT MEI'!$C:$C,FALSE)),"")</f>
        <v>#NAME?</v>
      </c>
      <c r="BC402" s="90" t="e">
        <f t="array" aca="1" ref="BC402" ca="1">_xludf.ifna(INDEX('AMM-IPT MEI'!$AD:$AD,MATCH(AT402,'AMM-IPT MEI'!$C:$C,FALSE)),"")</f>
        <v>#NAME?</v>
      </c>
      <c r="BD402" s="90" t="e">
        <f t="array" aca="1" ref="BD402" ca="1">_xludf.ifna(INDEX('AMM-IPT MEI'!$AE:$AE,MATCH(AT402,'AMM-IPT MEI'!$C:$C,FALSE)),"")</f>
        <v>#NAME?</v>
      </c>
      <c r="BE402" s="85" t="e">
        <f t="array" aca="1" ref="BE402" ca="1">_xludf.ifna(INDEX('AMM-IPT MEI'!$AG:$AG,MATCH(AT402,'AMM-IPT MEI'!$C:$C,FALSE)),"")</f>
        <v>#NAME?</v>
      </c>
      <c r="BF402" s="22" t="e">
        <f t="array" aca="1" ref="BF402" ca="1">_xludf.ifna(INDEX('AMM-IPT MEI'!$T:$T,MATCH(AT402,'AMM-IPT MEI'!$C:$C,FALSE),""),"")</f>
        <v>#NAME?</v>
      </c>
      <c r="BG402" s="22" t="e">
        <f t="array" aca="1" ref="BG402" ca="1">_xludf.ifna(INDEX('AMM-IPT MEI'!$AI:$AI,MATCH(AT402,'AMM-IPT MEI'!$C:$C,FALSE)),"")</f>
        <v>#NAME?</v>
      </c>
      <c r="BH402" s="22"/>
      <c r="BI402" s="22"/>
      <c r="BJ402" s="22"/>
      <c r="BK402" s="22"/>
      <c r="BL402" s="22"/>
      <c r="BM402" s="22"/>
      <c r="BN402" s="25"/>
      <c r="BO402" s="25"/>
    </row>
    <row r="403" spans="1:67" ht="13.5" customHeight="1" x14ac:dyDescent="0.35">
      <c r="A403" s="25">
        <f t="shared" si="40"/>
        <v>401</v>
      </c>
      <c r="B403" s="52">
        <v>46142</v>
      </c>
      <c r="C403" s="54" t="s">
        <v>2157</v>
      </c>
      <c r="D403" s="54" t="s">
        <v>462</v>
      </c>
      <c r="E403" s="56" t="s">
        <v>463</v>
      </c>
      <c r="F403" s="58">
        <v>1</v>
      </c>
      <c r="G403" s="54" t="s">
        <v>65</v>
      </c>
      <c r="H403" s="54" t="str">
        <f t="shared" si="41"/>
        <v>DONE</v>
      </c>
      <c r="I403" s="54" t="s">
        <v>622</v>
      </c>
      <c r="J403" s="58" t="s">
        <v>623</v>
      </c>
      <c r="K403" s="58" t="s">
        <v>362</v>
      </c>
      <c r="L403" s="60">
        <v>150328</v>
      </c>
      <c r="M403" s="58"/>
      <c r="N403" s="54" t="s">
        <v>207</v>
      </c>
      <c r="O403" s="98" t="s">
        <v>91</v>
      </c>
      <c r="P403" s="64" t="s">
        <v>87</v>
      </c>
      <c r="Q403" s="64" t="s">
        <v>148</v>
      </c>
      <c r="R403" s="25">
        <v>200001055977</v>
      </c>
      <c r="S403" s="66">
        <v>46145</v>
      </c>
      <c r="T403" s="66" t="str">
        <f t="shared" si="42"/>
        <v>DONE</v>
      </c>
      <c r="U403" s="66">
        <v>46146</v>
      </c>
      <c r="V403" s="25">
        <v>9200087993</v>
      </c>
      <c r="W403" s="25">
        <v>45936</v>
      </c>
      <c r="X403" s="69">
        <v>46163</v>
      </c>
      <c r="Y403" s="69" t="str">
        <f t="shared" si="65"/>
        <v>DONE</v>
      </c>
      <c r="Z403" s="25">
        <v>50062</v>
      </c>
      <c r="AA403" s="167">
        <v>46164</v>
      </c>
      <c r="AB403" s="25" t="str">
        <f t="shared" si="44"/>
        <v>DONE</v>
      </c>
      <c r="AC403" s="71"/>
      <c r="AD403" s="54" t="s">
        <v>2185</v>
      </c>
      <c r="AE403" s="76">
        <v>46164</v>
      </c>
      <c r="AF403" s="69" t="str">
        <f t="shared" si="45"/>
        <v>DONE</v>
      </c>
      <c r="AG403" s="69">
        <v>46165</v>
      </c>
      <c r="AH403" s="170"/>
      <c r="AI403" s="77" t="e">
        <f t="shared" ca="1" si="69"/>
        <v>#NAME?</v>
      </c>
      <c r="AJ403" s="80" t="str">
        <f t="array" ref="AJ403">IFERROR(INDEX('[1]Master Price'!$E:$E,MATCH(D403,'[1]Master Price'!$B:$B,0)),"0")</f>
        <v>0</v>
      </c>
      <c r="AK403" s="80">
        <f t="shared" si="47"/>
        <v>0</v>
      </c>
      <c r="AL403" s="82" t="str">
        <f t="shared" si="71"/>
        <v>0-day</v>
      </c>
      <c r="AM403" s="82" t="str">
        <f t="shared" si="48"/>
        <v>1-day</v>
      </c>
      <c r="AN403" s="82" t="str">
        <f t="shared" si="72"/>
        <v>18-day</v>
      </c>
      <c r="AO403" s="82" t="str">
        <f t="shared" si="67"/>
        <v>1-day</v>
      </c>
      <c r="AP403" s="82" t="str">
        <f t="shared" si="49"/>
        <v>0-day</v>
      </c>
      <c r="AQ403" s="82" t="str">
        <f t="shared" si="50"/>
        <v>0-day</v>
      </c>
      <c r="AR403" s="5"/>
      <c r="AS403" s="83">
        <f>IF(AT403=0,"",ROW()-ROW('AMM-IPT MEI'!$AS$2))</f>
        <v>401</v>
      </c>
      <c r="AT403" s="54" t="s">
        <v>2193</v>
      </c>
      <c r="AU403" s="84" t="e">
        <f t="array" aca="1" ref="AU403" ca="1">_xludf.ifna(INDEX('AMM-IPT MEI'!$B:$B,MATCH(AT403,'AMM-IPT MEI'!$C:$C,FALSE)),"")</f>
        <v>#NAME?</v>
      </c>
      <c r="AV403" s="88" t="e">
        <f t="array" aca="1" ref="AV403" ca="1">_xludf.ifna(INDEX('AMM-IPT MEI'!$U:$U,MATCH(AT403,'AMM-IPT MEI'!$C:$C,FALSE)),"")</f>
        <v>#NAME?</v>
      </c>
      <c r="AW403" s="83" t="e">
        <f t="array" aca="1" ref="AW403" ca="1">_xludf.ifna(INDEX('AMM-IPT MEI'!$Z:$Z,MATCH(AT403,'AMM-IPT MEI'!$C:$C,FALSE)),"")</f>
        <v>#NAME?</v>
      </c>
      <c r="AX403" s="88" t="e">
        <f t="array" aca="1" ref="AX403" ca="1">_xludf.ifna(INDEX('AMM-IPT MEI'!$AA:$AA,MATCH(AT403,'AMM-IPT MEI'!$C:$C,FALSE)),"")</f>
        <v>#NAME?</v>
      </c>
      <c r="AY403" s="86">
        <f t="array" ref="AY403">IFERROR(INDEX('AMM-IPT MEI'!$R:$R,MATCH(AT403,'AMM-IPT MEI'!$C:$C,FALSE)),"")</f>
        <v>200001055911</v>
      </c>
      <c r="AZ403" s="171" t="e">
        <f t="array" aca="1" ref="AZ403" ca="1">_xludf.ifna(INDEX('AMM-IPT MEI'!$V:$V,MATCH(AT403,'AMM-IPT MEI'!$C:$C,FALSE)),"")</f>
        <v>#NAME?</v>
      </c>
      <c r="BA403" s="85" t="e">
        <f t="array" aca="1" ref="BA403" ca="1">_xludf.ifna(INDEX('AMM-IPT MEI'!$W:$W,MATCH(AT403,'AMM-IPT MEI'!$C:$C,FALSE)),"")</f>
        <v>#NAME?</v>
      </c>
      <c r="BB403" s="85" t="e">
        <f t="array" aca="1" ref="BB403" ca="1">_xludf.ifna(INDEX('AMM-IPT MEI'!$X:$X,MATCH(AT403,'AMM-IPT MEI'!$C:$C,FALSE)),"")</f>
        <v>#NAME?</v>
      </c>
      <c r="BC403" s="90" t="e">
        <f t="array" aca="1" ref="BC403" ca="1">_xludf.ifna(INDEX('AMM-IPT MEI'!$AD:$AD,MATCH(AT403,'AMM-IPT MEI'!$C:$C,FALSE)),"")</f>
        <v>#NAME?</v>
      </c>
      <c r="BD403" s="90" t="e">
        <f t="array" aca="1" ref="BD403" ca="1">_xludf.ifna(INDEX('AMM-IPT MEI'!$AE:$AE,MATCH(AT403,'AMM-IPT MEI'!$C:$C,FALSE)),"")</f>
        <v>#NAME?</v>
      </c>
      <c r="BE403" s="85" t="e">
        <f t="array" aca="1" ref="BE403" ca="1">_xludf.ifna(INDEX('AMM-IPT MEI'!$AG:$AG,MATCH(AT403,'AMM-IPT MEI'!$C:$C,FALSE)),"")</f>
        <v>#NAME?</v>
      </c>
      <c r="BF403" s="22" t="e">
        <f t="array" aca="1" ref="BF403" ca="1">_xludf.ifna(INDEX('AMM-IPT MEI'!$T:$T,MATCH(AT403,'AMM-IPT MEI'!$C:$C,FALSE),""),"")</f>
        <v>#NAME?</v>
      </c>
      <c r="BG403" s="22" t="e">
        <f t="array" aca="1" ref="BG403" ca="1">_xludf.ifna(INDEX('AMM-IPT MEI'!$AI:$AI,MATCH(AT403,'AMM-IPT MEI'!$C:$C,FALSE)),"")</f>
        <v>#NAME?</v>
      </c>
      <c r="BH403" s="22"/>
      <c r="BI403" s="22"/>
      <c r="BJ403" s="22"/>
      <c r="BK403" s="22"/>
      <c r="BL403" s="22"/>
      <c r="BM403" s="22"/>
      <c r="BN403" s="25"/>
      <c r="BO403" s="25"/>
    </row>
    <row r="404" spans="1:67" ht="13.5" customHeight="1" x14ac:dyDescent="0.35">
      <c r="A404" s="25">
        <f t="shared" si="40"/>
        <v>402</v>
      </c>
      <c r="B404" s="52">
        <v>46142</v>
      </c>
      <c r="C404" s="54" t="s">
        <v>2157</v>
      </c>
      <c r="D404" s="54" t="s">
        <v>174</v>
      </c>
      <c r="E404" s="56" t="s">
        <v>175</v>
      </c>
      <c r="F404" s="58">
        <v>1</v>
      </c>
      <c r="G404" s="54" t="s">
        <v>65</v>
      </c>
      <c r="H404" s="54" t="str">
        <f t="shared" si="41"/>
        <v>DONE</v>
      </c>
      <c r="I404" s="54" t="s">
        <v>622</v>
      </c>
      <c r="J404" s="58" t="s">
        <v>623</v>
      </c>
      <c r="K404" s="58" t="s">
        <v>362</v>
      </c>
      <c r="L404" s="60">
        <v>150328</v>
      </c>
      <c r="M404" s="58"/>
      <c r="N404" s="54" t="s">
        <v>207</v>
      </c>
      <c r="O404" s="98" t="s">
        <v>91</v>
      </c>
      <c r="P404" s="64" t="s">
        <v>87</v>
      </c>
      <c r="Q404" s="64" t="s">
        <v>148</v>
      </c>
      <c r="R404" s="25">
        <v>200001055977</v>
      </c>
      <c r="S404" s="66">
        <v>46145</v>
      </c>
      <c r="T404" s="66" t="str">
        <f t="shared" si="42"/>
        <v>DONE</v>
      </c>
      <c r="U404" s="66">
        <v>46146</v>
      </c>
      <c r="V404" s="25">
        <v>9200087993</v>
      </c>
      <c r="W404" s="25">
        <v>45936</v>
      </c>
      <c r="X404" s="69">
        <v>46163</v>
      </c>
      <c r="Y404" s="69" t="str">
        <f t="shared" si="65"/>
        <v>DONE</v>
      </c>
      <c r="Z404" s="25">
        <v>50062</v>
      </c>
      <c r="AA404" s="167">
        <v>46164</v>
      </c>
      <c r="AB404" s="25" t="str">
        <f t="shared" si="44"/>
        <v>DONE</v>
      </c>
      <c r="AC404" s="71"/>
      <c r="AD404" s="54" t="s">
        <v>2185</v>
      </c>
      <c r="AE404" s="76">
        <v>46164</v>
      </c>
      <c r="AF404" s="69" t="str">
        <f t="shared" si="45"/>
        <v>DONE</v>
      </c>
      <c r="AG404" s="69">
        <v>46165</v>
      </c>
      <c r="AH404" s="170"/>
      <c r="AI404" s="77" t="e">
        <f t="shared" ca="1" si="69"/>
        <v>#NAME?</v>
      </c>
      <c r="AJ404" s="80" t="str">
        <f t="array" ref="AJ404">IFERROR(INDEX('[1]Master Price'!$E:$E,MATCH(D404,'[1]Master Price'!$B:$B,0)),"0")</f>
        <v>0</v>
      </c>
      <c r="AK404" s="80">
        <f t="shared" si="47"/>
        <v>0</v>
      </c>
      <c r="AL404" s="82" t="str">
        <f t="shared" si="71"/>
        <v>0-day</v>
      </c>
      <c r="AM404" s="82" t="str">
        <f t="shared" si="48"/>
        <v>1-day</v>
      </c>
      <c r="AN404" s="82" t="str">
        <f t="shared" si="72"/>
        <v>18-day</v>
      </c>
      <c r="AO404" s="82" t="str">
        <f t="shared" si="67"/>
        <v>1-day</v>
      </c>
      <c r="AP404" s="82" t="str">
        <f t="shared" si="49"/>
        <v>0-day</v>
      </c>
      <c r="AQ404" s="82" t="str">
        <f t="shared" si="50"/>
        <v>0-day</v>
      </c>
      <c r="AR404" s="5"/>
      <c r="AS404" s="83">
        <f>IF(AT404=0,"",ROW()-ROW('AMM-IPT MEI'!$AS$2))</f>
        <v>402</v>
      </c>
      <c r="AT404" s="54" t="s">
        <v>2198</v>
      </c>
      <c r="AU404" s="84" t="e">
        <f t="array" aca="1" ref="AU404" ca="1">_xludf.ifna(INDEX('AMM-IPT MEI'!$B:$B,MATCH(AT404,'AMM-IPT MEI'!$C:$C,FALSE)),"")</f>
        <v>#NAME?</v>
      </c>
      <c r="AV404" s="88" t="e">
        <f t="array" aca="1" ref="AV404" ca="1">_xludf.ifna(INDEX('AMM-IPT MEI'!$U:$U,MATCH(AT404,'AMM-IPT MEI'!$C:$C,FALSE)),"")</f>
        <v>#NAME?</v>
      </c>
      <c r="AW404" s="83" t="e">
        <f t="array" aca="1" ref="AW404" ca="1">_xludf.ifna(INDEX('AMM-IPT MEI'!$Z:$Z,MATCH(AT404,'AMM-IPT MEI'!$C:$C,FALSE)),"")</f>
        <v>#NAME?</v>
      </c>
      <c r="AX404" s="88" t="e">
        <f t="array" aca="1" ref="AX404" ca="1">_xludf.ifna(INDEX('AMM-IPT MEI'!$AA:$AA,MATCH(AT404,'AMM-IPT MEI'!$C:$C,FALSE)),"")</f>
        <v>#NAME?</v>
      </c>
      <c r="AY404" s="86">
        <f t="array" ref="AY404">IFERROR(INDEX('AMM-IPT MEI'!$R:$R,MATCH(AT404,'AMM-IPT MEI'!$C:$C,FALSE)),"")</f>
        <v>200001055897</v>
      </c>
      <c r="AZ404" s="171" t="e">
        <f t="array" aca="1" ref="AZ404" ca="1">_xludf.ifna(INDEX('AMM-IPT MEI'!$V:$V,MATCH(AT404,'AMM-IPT MEI'!$C:$C,FALSE)),"")</f>
        <v>#NAME?</v>
      </c>
      <c r="BA404" s="85" t="e">
        <f t="array" aca="1" ref="BA404" ca="1">_xludf.ifna(INDEX('AMM-IPT MEI'!$W:$W,MATCH(AT404,'AMM-IPT MEI'!$C:$C,FALSE)),"")</f>
        <v>#NAME?</v>
      </c>
      <c r="BB404" s="85" t="e">
        <f t="array" aca="1" ref="BB404" ca="1">_xludf.ifna(INDEX('AMM-IPT MEI'!$X:$X,MATCH(AT404,'AMM-IPT MEI'!$C:$C,FALSE)),"")</f>
        <v>#NAME?</v>
      </c>
      <c r="BC404" s="90" t="e">
        <f t="array" aca="1" ref="BC404" ca="1">_xludf.ifna(INDEX('AMM-IPT MEI'!$AD:$AD,MATCH(AT404,'AMM-IPT MEI'!$C:$C,FALSE)),"")</f>
        <v>#NAME?</v>
      </c>
      <c r="BD404" s="90" t="e">
        <f t="array" aca="1" ref="BD404" ca="1">_xludf.ifna(INDEX('AMM-IPT MEI'!$AE:$AE,MATCH(AT404,'AMM-IPT MEI'!$C:$C,FALSE)),"")</f>
        <v>#NAME?</v>
      </c>
      <c r="BE404" s="85" t="e">
        <f t="array" aca="1" ref="BE404" ca="1">_xludf.ifna(INDEX('AMM-IPT MEI'!$AG:$AG,MATCH(AT404,'AMM-IPT MEI'!$C:$C,FALSE)),"")</f>
        <v>#NAME?</v>
      </c>
      <c r="BF404" s="22" t="e">
        <f t="array" aca="1" ref="BF404" ca="1">_xludf.ifna(INDEX('AMM-IPT MEI'!$T:$T,MATCH(AT404,'AMM-IPT MEI'!$C:$C,FALSE),""),"")</f>
        <v>#NAME?</v>
      </c>
      <c r="BG404" s="22" t="e">
        <f t="array" aca="1" ref="BG404" ca="1">_xludf.ifna(INDEX('AMM-IPT MEI'!$AI:$AI,MATCH(AT404,'AMM-IPT MEI'!$C:$C,FALSE)),"")</f>
        <v>#NAME?</v>
      </c>
      <c r="BH404" s="22"/>
      <c r="BI404" s="22"/>
      <c r="BJ404" s="22"/>
      <c r="BK404" s="22"/>
      <c r="BL404" s="22"/>
      <c r="BM404" s="22"/>
      <c r="BN404" s="25"/>
      <c r="BO404" s="25"/>
    </row>
    <row r="405" spans="1:67" ht="13.5" customHeight="1" x14ac:dyDescent="0.35">
      <c r="A405" s="25">
        <f t="shared" si="40"/>
        <v>403</v>
      </c>
      <c r="B405" s="52">
        <v>46142</v>
      </c>
      <c r="C405" s="54" t="s">
        <v>2157</v>
      </c>
      <c r="D405" s="54" t="s">
        <v>502</v>
      </c>
      <c r="E405" s="56" t="s">
        <v>503</v>
      </c>
      <c r="F405" s="58" t="s">
        <v>2199</v>
      </c>
      <c r="G405" s="54" t="s">
        <v>144</v>
      </c>
      <c r="H405" s="54" t="str">
        <f t="shared" si="41"/>
        <v>DONE</v>
      </c>
      <c r="I405" s="54" t="s">
        <v>622</v>
      </c>
      <c r="J405" s="58" t="s">
        <v>623</v>
      </c>
      <c r="K405" s="58" t="s">
        <v>362</v>
      </c>
      <c r="L405" s="60">
        <v>150328</v>
      </c>
      <c r="M405" s="58"/>
      <c r="N405" s="54" t="s">
        <v>207</v>
      </c>
      <c r="O405" s="98" t="s">
        <v>91</v>
      </c>
      <c r="P405" s="64" t="s">
        <v>87</v>
      </c>
      <c r="Q405" s="64" t="s">
        <v>148</v>
      </c>
      <c r="R405" s="25">
        <v>200001055977</v>
      </c>
      <c r="S405" s="66">
        <v>46145</v>
      </c>
      <c r="T405" s="66" t="str">
        <f t="shared" si="42"/>
        <v>DONE</v>
      </c>
      <c r="U405" s="66">
        <v>46146</v>
      </c>
      <c r="V405" s="25">
        <v>9200087993</v>
      </c>
      <c r="W405" s="25">
        <v>45936</v>
      </c>
      <c r="X405" s="69">
        <v>46163</v>
      </c>
      <c r="Y405" s="69" t="str">
        <f t="shared" si="65"/>
        <v>DONE</v>
      </c>
      <c r="Z405" s="25">
        <v>50062</v>
      </c>
      <c r="AA405" s="167">
        <v>46164</v>
      </c>
      <c r="AB405" s="25" t="str">
        <f t="shared" si="44"/>
        <v>DONE</v>
      </c>
      <c r="AC405" s="71"/>
      <c r="AD405" s="54" t="s">
        <v>2185</v>
      </c>
      <c r="AE405" s="76">
        <v>46164</v>
      </c>
      <c r="AF405" s="69" t="str">
        <f t="shared" si="45"/>
        <v>DONE</v>
      </c>
      <c r="AG405" s="69">
        <v>46165</v>
      </c>
      <c r="AH405" s="170"/>
      <c r="AI405" s="77" t="e">
        <f t="shared" ca="1" si="69"/>
        <v>#NAME?</v>
      </c>
      <c r="AJ405" s="80" t="str">
        <f t="array" ref="AJ405">IFERROR(INDEX('[1]Master Price'!$E:$E,MATCH(D405,'[1]Master Price'!$B:$B,0)),"0")</f>
        <v>0</v>
      </c>
      <c r="AK405" s="80">
        <f t="shared" si="47"/>
        <v>0</v>
      </c>
      <c r="AL405" s="82" t="str">
        <f t="shared" si="71"/>
        <v>0-day</v>
      </c>
      <c r="AM405" s="82" t="str">
        <f t="shared" si="48"/>
        <v>1-day</v>
      </c>
      <c r="AN405" s="82" t="str">
        <f t="shared" si="72"/>
        <v>18-day</v>
      </c>
      <c r="AO405" s="82" t="str">
        <f t="shared" si="67"/>
        <v>1-day</v>
      </c>
      <c r="AP405" s="82" t="str">
        <f t="shared" si="49"/>
        <v>0-day</v>
      </c>
      <c r="AQ405" s="82" t="str">
        <f t="shared" si="50"/>
        <v>0-day</v>
      </c>
      <c r="AR405" s="5"/>
      <c r="AS405" s="83">
        <f>IF(AT405=0,"",ROW()-ROW('AMM-IPT MEI'!$AS$2))</f>
        <v>403</v>
      </c>
      <c r="AT405" s="54" t="s">
        <v>2200</v>
      </c>
      <c r="AU405" s="84" t="e">
        <f t="array" aca="1" ref="AU405" ca="1">_xludf.ifna(INDEX('AMM-IPT MEI'!$B:$B,MATCH(AT405,'AMM-IPT MEI'!$C:$C,FALSE)),"")</f>
        <v>#NAME?</v>
      </c>
      <c r="AV405" s="88" t="e">
        <f t="array" aca="1" ref="AV405" ca="1">_xludf.ifna(INDEX('AMM-IPT MEI'!$U:$U,MATCH(AT405,'AMM-IPT MEI'!$C:$C,FALSE)),"")</f>
        <v>#NAME?</v>
      </c>
      <c r="AW405" s="83" t="e">
        <f t="array" aca="1" ref="AW405" ca="1">_xludf.ifna(INDEX('AMM-IPT MEI'!$Z:$Z,MATCH(AT405,'AMM-IPT MEI'!$C:$C,FALSE)),"")</f>
        <v>#NAME?</v>
      </c>
      <c r="AX405" s="88" t="e">
        <f t="array" aca="1" ref="AX405" ca="1">_xludf.ifna(INDEX('AMM-IPT MEI'!$AA:$AA,MATCH(AT405,'AMM-IPT MEI'!$C:$C,FALSE)),"")</f>
        <v>#NAME?</v>
      </c>
      <c r="AY405" s="86">
        <f t="array" ref="AY405">IFERROR(INDEX('AMM-IPT MEI'!$R:$R,MATCH(AT405,'AMM-IPT MEI'!$C:$C,FALSE)),"")</f>
        <v>200001055895</v>
      </c>
      <c r="AZ405" s="171" t="e">
        <f t="array" aca="1" ref="AZ405" ca="1">_xludf.ifna(INDEX('AMM-IPT MEI'!$V:$V,MATCH(AT405,'AMM-IPT MEI'!$C:$C,FALSE)),"")</f>
        <v>#NAME?</v>
      </c>
      <c r="BA405" s="85" t="e">
        <f t="array" aca="1" ref="BA405" ca="1">_xludf.ifna(INDEX('AMM-IPT MEI'!$W:$W,MATCH(AT405,'AMM-IPT MEI'!$C:$C,FALSE)),"")</f>
        <v>#NAME?</v>
      </c>
      <c r="BB405" s="85" t="e">
        <f t="array" aca="1" ref="BB405" ca="1">_xludf.ifna(INDEX('AMM-IPT MEI'!$X:$X,MATCH(AT405,'AMM-IPT MEI'!$C:$C,FALSE)),"")</f>
        <v>#NAME?</v>
      </c>
      <c r="BC405" s="90" t="e">
        <f t="array" aca="1" ref="BC405" ca="1">_xludf.ifna(INDEX('AMM-IPT MEI'!$AD:$AD,MATCH(AT405,'AMM-IPT MEI'!$C:$C,FALSE)),"")</f>
        <v>#NAME?</v>
      </c>
      <c r="BD405" s="90" t="e">
        <f t="array" aca="1" ref="BD405" ca="1">_xludf.ifna(INDEX('AMM-IPT MEI'!$AE:$AE,MATCH(AT405,'AMM-IPT MEI'!$C:$C,FALSE)),"")</f>
        <v>#NAME?</v>
      </c>
      <c r="BE405" s="85" t="e">
        <f t="array" aca="1" ref="BE405" ca="1">_xludf.ifna(INDEX('AMM-IPT MEI'!$AG:$AG,MATCH(AT405,'AMM-IPT MEI'!$C:$C,FALSE)),"")</f>
        <v>#NAME?</v>
      </c>
      <c r="BF405" s="22" t="e">
        <f t="array" aca="1" ref="BF405" ca="1">_xludf.ifna(INDEX('AMM-IPT MEI'!$T:$T,MATCH(AT405,'AMM-IPT MEI'!$C:$C,FALSE),""),"")</f>
        <v>#NAME?</v>
      </c>
      <c r="BG405" s="22" t="e">
        <f t="array" aca="1" ref="BG405" ca="1">_xludf.ifna(INDEX('AMM-IPT MEI'!$AI:$AI,MATCH(AT405,'AMM-IPT MEI'!$C:$C,FALSE)),"")</f>
        <v>#NAME?</v>
      </c>
      <c r="BH405" s="22"/>
      <c r="BI405" s="22"/>
      <c r="BJ405" s="22"/>
      <c r="BK405" s="22"/>
      <c r="BL405" s="22"/>
      <c r="BM405" s="22"/>
      <c r="BN405" s="25"/>
      <c r="BO405" s="25"/>
    </row>
    <row r="406" spans="1:67" ht="13.5" customHeight="1" x14ac:dyDescent="0.35">
      <c r="A406" s="25">
        <f t="shared" si="40"/>
        <v>404</v>
      </c>
      <c r="B406" s="52">
        <v>46142</v>
      </c>
      <c r="C406" s="54" t="s">
        <v>2157</v>
      </c>
      <c r="D406" s="54" t="s">
        <v>499</v>
      </c>
      <c r="E406" s="56" t="s">
        <v>500</v>
      </c>
      <c r="F406" s="58">
        <v>4</v>
      </c>
      <c r="G406" s="54" t="s">
        <v>144</v>
      </c>
      <c r="H406" s="54" t="str">
        <f t="shared" si="41"/>
        <v>DONE</v>
      </c>
      <c r="I406" s="54" t="s">
        <v>622</v>
      </c>
      <c r="J406" s="58" t="s">
        <v>623</v>
      </c>
      <c r="K406" s="58" t="s">
        <v>362</v>
      </c>
      <c r="L406" s="60">
        <v>150328</v>
      </c>
      <c r="M406" s="58"/>
      <c r="N406" s="54" t="s">
        <v>207</v>
      </c>
      <c r="O406" s="98" t="s">
        <v>91</v>
      </c>
      <c r="P406" s="64" t="s">
        <v>87</v>
      </c>
      <c r="Q406" s="64" t="s">
        <v>148</v>
      </c>
      <c r="R406" s="25">
        <v>200001055977</v>
      </c>
      <c r="S406" s="66">
        <v>46145</v>
      </c>
      <c r="T406" s="66" t="str">
        <f t="shared" si="42"/>
        <v>DONE</v>
      </c>
      <c r="U406" s="66">
        <v>46146</v>
      </c>
      <c r="V406" s="25">
        <v>9200087993</v>
      </c>
      <c r="W406" s="25">
        <v>45936</v>
      </c>
      <c r="X406" s="69">
        <v>46163</v>
      </c>
      <c r="Y406" s="69" t="str">
        <f t="shared" si="65"/>
        <v>DONE</v>
      </c>
      <c r="Z406" s="25">
        <v>50062</v>
      </c>
      <c r="AA406" s="167">
        <v>46164</v>
      </c>
      <c r="AB406" s="25" t="str">
        <f t="shared" si="44"/>
        <v>DONE</v>
      </c>
      <c r="AC406" s="71"/>
      <c r="AD406" s="54" t="s">
        <v>2185</v>
      </c>
      <c r="AE406" s="76">
        <v>46164</v>
      </c>
      <c r="AF406" s="69" t="str">
        <f t="shared" si="45"/>
        <v>DONE</v>
      </c>
      <c r="AG406" s="69">
        <v>46165</v>
      </c>
      <c r="AH406" s="170"/>
      <c r="AI406" s="77" t="e">
        <f t="shared" ca="1" si="69"/>
        <v>#NAME?</v>
      </c>
      <c r="AJ406" s="80" t="str">
        <f t="array" ref="AJ406">IFERROR(INDEX('[1]Master Price'!$E:$E,MATCH(D406,'[1]Master Price'!$B:$B,0)),"0")</f>
        <v>0</v>
      </c>
      <c r="AK406" s="80">
        <f t="shared" si="47"/>
        <v>0</v>
      </c>
      <c r="AL406" s="82" t="str">
        <f t="shared" si="71"/>
        <v>0-day</v>
      </c>
      <c r="AM406" s="82" t="str">
        <f t="shared" si="48"/>
        <v>1-day</v>
      </c>
      <c r="AN406" s="82" t="str">
        <f t="shared" si="72"/>
        <v>18-day</v>
      </c>
      <c r="AO406" s="82" t="str">
        <f t="shared" si="67"/>
        <v>1-day</v>
      </c>
      <c r="AP406" s="82" t="str">
        <f t="shared" si="49"/>
        <v>0-day</v>
      </c>
      <c r="AQ406" s="82" t="str">
        <f t="shared" si="50"/>
        <v>0-day</v>
      </c>
      <c r="AR406" s="5"/>
      <c r="AS406" s="83">
        <f>IF(AT406=0,"",ROW()-ROW('AMM-IPT MEI'!$AS$2))</f>
        <v>404</v>
      </c>
      <c r="AT406" s="54" t="s">
        <v>2201</v>
      </c>
      <c r="AU406" s="84" t="e">
        <f t="array" aca="1" ref="AU406" ca="1">_xludf.ifna(INDEX('AMM-IPT MEI'!$B:$B,MATCH(AT406,'AMM-IPT MEI'!$C:$C,FALSE)),"")</f>
        <v>#NAME?</v>
      </c>
      <c r="AV406" s="88" t="e">
        <f t="array" aca="1" ref="AV406" ca="1">_xludf.ifna(INDEX('AMM-IPT MEI'!$U:$U,MATCH(AT406,'AMM-IPT MEI'!$C:$C,FALSE)),"")</f>
        <v>#NAME?</v>
      </c>
      <c r="AW406" s="83" t="e">
        <f t="array" aca="1" ref="AW406" ca="1">_xludf.ifna(INDEX('AMM-IPT MEI'!$Z:$Z,MATCH(AT406,'AMM-IPT MEI'!$C:$C,FALSE)),"")</f>
        <v>#NAME?</v>
      </c>
      <c r="AX406" s="88" t="e">
        <f t="array" aca="1" ref="AX406" ca="1">_xludf.ifna(INDEX('AMM-IPT MEI'!$AA:$AA,MATCH(AT406,'AMM-IPT MEI'!$C:$C,FALSE)),"")</f>
        <v>#NAME?</v>
      </c>
      <c r="AY406" s="86">
        <f t="array" ref="AY406">IFERROR(INDEX('AMM-IPT MEI'!$R:$R,MATCH(AT406,'AMM-IPT MEI'!$C:$C,FALSE)),"")</f>
        <v>200001055915</v>
      </c>
      <c r="AZ406" s="171" t="e">
        <f t="array" aca="1" ref="AZ406" ca="1">_xludf.ifna(INDEX('AMM-IPT MEI'!$V:$V,MATCH(AT406,'AMM-IPT MEI'!$C:$C,FALSE)),"")</f>
        <v>#NAME?</v>
      </c>
      <c r="BA406" s="85" t="e">
        <f t="array" aca="1" ref="BA406" ca="1">_xludf.ifna(INDEX('AMM-IPT MEI'!$W:$W,MATCH(AT406,'AMM-IPT MEI'!$C:$C,FALSE)),"")</f>
        <v>#NAME?</v>
      </c>
      <c r="BB406" s="85" t="e">
        <f t="array" aca="1" ref="BB406" ca="1">_xludf.ifna(INDEX('AMM-IPT MEI'!$X:$X,MATCH(AT406,'AMM-IPT MEI'!$C:$C,FALSE)),"")</f>
        <v>#NAME?</v>
      </c>
      <c r="BC406" s="90" t="e">
        <f t="array" aca="1" ref="BC406" ca="1">_xludf.ifna(INDEX('AMM-IPT MEI'!$AD:$AD,MATCH(AT406,'AMM-IPT MEI'!$C:$C,FALSE)),"")</f>
        <v>#NAME?</v>
      </c>
      <c r="BD406" s="90" t="e">
        <f t="array" aca="1" ref="BD406" ca="1">_xludf.ifna(INDEX('AMM-IPT MEI'!$AE:$AE,MATCH(AT406,'AMM-IPT MEI'!$C:$C,FALSE)),"")</f>
        <v>#NAME?</v>
      </c>
      <c r="BE406" s="85" t="e">
        <f t="array" aca="1" ref="BE406" ca="1">_xludf.ifna(INDEX('AMM-IPT MEI'!$AG:$AG,MATCH(AT406,'AMM-IPT MEI'!$C:$C,FALSE)),"")</f>
        <v>#NAME?</v>
      </c>
      <c r="BF406" s="22" t="e">
        <f t="array" aca="1" ref="BF406" ca="1">_xludf.ifna(INDEX('AMM-IPT MEI'!$T:$T,MATCH(AT406,'AMM-IPT MEI'!$C:$C,FALSE),""),"")</f>
        <v>#NAME?</v>
      </c>
      <c r="BG406" s="22" t="e">
        <f t="array" aca="1" ref="BG406" ca="1">_xludf.ifna(INDEX('AMM-IPT MEI'!$AI:$AI,MATCH(AT406,'AMM-IPT MEI'!$C:$C,FALSE)),"")</f>
        <v>#NAME?</v>
      </c>
      <c r="BH406" s="22"/>
      <c r="BI406" s="22"/>
      <c r="BJ406" s="22"/>
      <c r="BK406" s="22"/>
      <c r="BL406" s="22"/>
      <c r="BM406" s="22"/>
      <c r="BN406" s="25"/>
      <c r="BO406" s="25"/>
    </row>
    <row r="407" spans="1:67" ht="13.5" customHeight="1" x14ac:dyDescent="0.35">
      <c r="A407" s="25">
        <f t="shared" si="40"/>
        <v>405</v>
      </c>
      <c r="B407" s="52">
        <v>46142</v>
      </c>
      <c r="C407" s="54" t="s">
        <v>2157</v>
      </c>
      <c r="D407" s="54" t="s">
        <v>134</v>
      </c>
      <c r="E407" s="56" t="s">
        <v>135</v>
      </c>
      <c r="F407" s="58">
        <v>3</v>
      </c>
      <c r="G407" s="54" t="s">
        <v>65</v>
      </c>
      <c r="H407" s="54" t="str">
        <f t="shared" si="41"/>
        <v>DONE</v>
      </c>
      <c r="I407" s="54" t="s">
        <v>622</v>
      </c>
      <c r="J407" s="58" t="s">
        <v>623</v>
      </c>
      <c r="K407" s="58" t="s">
        <v>362</v>
      </c>
      <c r="L407" s="60">
        <v>150328</v>
      </c>
      <c r="M407" s="58"/>
      <c r="N407" s="54" t="s">
        <v>207</v>
      </c>
      <c r="O407" s="98" t="s">
        <v>91</v>
      </c>
      <c r="P407" s="64" t="s">
        <v>87</v>
      </c>
      <c r="Q407" s="64" t="s">
        <v>148</v>
      </c>
      <c r="R407" s="25">
        <v>200001055977</v>
      </c>
      <c r="S407" s="66">
        <v>46145</v>
      </c>
      <c r="T407" s="66" t="str">
        <f t="shared" si="42"/>
        <v>DONE</v>
      </c>
      <c r="U407" s="66">
        <v>46146</v>
      </c>
      <c r="V407" s="25">
        <v>9200087993</v>
      </c>
      <c r="W407" s="25">
        <v>45936</v>
      </c>
      <c r="X407" s="69">
        <v>46163</v>
      </c>
      <c r="Y407" s="69" t="str">
        <f t="shared" si="65"/>
        <v>DONE</v>
      </c>
      <c r="Z407" s="25">
        <v>50062</v>
      </c>
      <c r="AA407" s="167">
        <v>46164</v>
      </c>
      <c r="AB407" s="25" t="str">
        <f t="shared" si="44"/>
        <v>DONE</v>
      </c>
      <c r="AC407" s="71"/>
      <c r="AD407" s="54" t="s">
        <v>2185</v>
      </c>
      <c r="AE407" s="76">
        <v>46164</v>
      </c>
      <c r="AF407" s="69" t="str">
        <f t="shared" si="45"/>
        <v>DONE</v>
      </c>
      <c r="AG407" s="69">
        <v>46165</v>
      </c>
      <c r="AH407" s="170"/>
      <c r="AI407" s="77" t="e">
        <f t="shared" ca="1" si="69"/>
        <v>#NAME?</v>
      </c>
      <c r="AJ407" s="80" t="str">
        <f t="array" ref="AJ407">IFERROR(INDEX('[1]Master Price'!$E:$E,MATCH(D407,'[1]Master Price'!$B:$B,0)),"0")</f>
        <v>0</v>
      </c>
      <c r="AK407" s="80">
        <f t="shared" si="47"/>
        <v>0</v>
      </c>
      <c r="AL407" s="82" t="str">
        <f t="shared" si="71"/>
        <v>0-day</v>
      </c>
      <c r="AM407" s="82" t="str">
        <f t="shared" si="48"/>
        <v>1-day</v>
      </c>
      <c r="AN407" s="82" t="str">
        <f t="shared" si="72"/>
        <v>18-day</v>
      </c>
      <c r="AO407" s="82" t="str">
        <f t="shared" si="67"/>
        <v>1-day</v>
      </c>
      <c r="AP407" s="82" t="str">
        <f t="shared" si="49"/>
        <v>0-day</v>
      </c>
      <c r="AQ407" s="82" t="str">
        <f t="shared" si="50"/>
        <v>0-day</v>
      </c>
      <c r="AR407" s="5"/>
      <c r="AS407" s="83">
        <f>IF(AT407=0,"",ROW()-ROW('AMM-IPT MEI'!$AS$2))</f>
        <v>405</v>
      </c>
      <c r="AT407" s="54" t="s">
        <v>2202</v>
      </c>
      <c r="AU407" s="84" t="e">
        <f t="array" aca="1" ref="AU407" ca="1">_xludf.ifna(INDEX('AMM-IPT MEI'!$B:$B,MATCH(AT407,'AMM-IPT MEI'!$C:$C,FALSE)),"")</f>
        <v>#NAME?</v>
      </c>
      <c r="AV407" s="88" t="e">
        <f t="array" aca="1" ref="AV407" ca="1">_xludf.ifna(INDEX('AMM-IPT MEI'!$U:$U,MATCH(AT407,'AMM-IPT MEI'!$C:$C,FALSE)),"")</f>
        <v>#NAME?</v>
      </c>
      <c r="AW407" s="83" t="e">
        <f t="array" aca="1" ref="AW407" ca="1">_xludf.ifna(INDEX('AMM-IPT MEI'!$Z:$Z,MATCH(AT407,'AMM-IPT MEI'!$C:$C,FALSE)),"")</f>
        <v>#NAME?</v>
      </c>
      <c r="AX407" s="88" t="e">
        <f t="array" aca="1" ref="AX407" ca="1">_xludf.ifna(INDEX('AMM-IPT MEI'!$AA:$AA,MATCH(AT407,'AMM-IPT MEI'!$C:$C,FALSE)),"")</f>
        <v>#NAME?</v>
      </c>
      <c r="AY407" s="86">
        <f t="array" ref="AY407">IFERROR(INDEX('AMM-IPT MEI'!$R:$R,MATCH(AT407,'AMM-IPT MEI'!$C:$C,FALSE)),"")</f>
        <v>200001055869</v>
      </c>
      <c r="AZ407" s="171" t="e">
        <f t="array" aca="1" ref="AZ407" ca="1">_xludf.ifna(INDEX('AMM-IPT MEI'!$V:$V,MATCH(AT407,'AMM-IPT MEI'!$C:$C,FALSE)),"")</f>
        <v>#NAME?</v>
      </c>
      <c r="BA407" s="85" t="e">
        <f t="array" aca="1" ref="BA407" ca="1">_xludf.ifna(INDEX('AMM-IPT MEI'!$W:$W,MATCH(AT407,'AMM-IPT MEI'!$C:$C,FALSE)),"")</f>
        <v>#NAME?</v>
      </c>
      <c r="BB407" s="85" t="e">
        <f t="array" aca="1" ref="BB407" ca="1">_xludf.ifna(INDEX('AMM-IPT MEI'!$X:$X,MATCH(AT407,'AMM-IPT MEI'!$C:$C,FALSE)),"")</f>
        <v>#NAME?</v>
      </c>
      <c r="BC407" s="90" t="e">
        <f t="array" aca="1" ref="BC407" ca="1">_xludf.ifna(INDEX('AMM-IPT MEI'!$AD:$AD,MATCH(AT407,'AMM-IPT MEI'!$C:$C,FALSE)),"")</f>
        <v>#NAME?</v>
      </c>
      <c r="BD407" s="90" t="e">
        <f t="array" aca="1" ref="BD407" ca="1">_xludf.ifna(INDEX('AMM-IPT MEI'!$AE:$AE,MATCH(AT407,'AMM-IPT MEI'!$C:$C,FALSE)),"")</f>
        <v>#NAME?</v>
      </c>
      <c r="BE407" s="85" t="e">
        <f t="array" aca="1" ref="BE407" ca="1">_xludf.ifna(INDEX('AMM-IPT MEI'!$AG:$AG,MATCH(AT407,'AMM-IPT MEI'!$C:$C,FALSE)),"")</f>
        <v>#NAME?</v>
      </c>
      <c r="BF407" s="22" t="e">
        <f t="array" aca="1" ref="BF407" ca="1">_xludf.ifna(INDEX('AMM-IPT MEI'!$T:$T,MATCH(AT407,'AMM-IPT MEI'!$C:$C,FALSE),""),"")</f>
        <v>#NAME?</v>
      </c>
      <c r="BG407" s="22" t="e">
        <f t="array" aca="1" ref="BG407" ca="1">_xludf.ifna(INDEX('AMM-IPT MEI'!$AI:$AI,MATCH(AT407,'AMM-IPT MEI'!$C:$C,FALSE)),"")</f>
        <v>#NAME?</v>
      </c>
      <c r="BH407" s="22"/>
      <c r="BI407" s="22"/>
      <c r="BJ407" s="22"/>
      <c r="BK407" s="22"/>
      <c r="BL407" s="22"/>
      <c r="BM407" s="22"/>
      <c r="BN407" s="25"/>
      <c r="BO407" s="25"/>
    </row>
    <row r="408" spans="1:67" ht="13.5" customHeight="1" x14ac:dyDescent="0.35">
      <c r="A408" s="25">
        <f t="shared" si="40"/>
        <v>406</v>
      </c>
      <c r="B408" s="52">
        <v>46142</v>
      </c>
      <c r="C408" s="54" t="s">
        <v>2157</v>
      </c>
      <c r="D408" s="54" t="s">
        <v>429</v>
      </c>
      <c r="E408" s="56" t="s">
        <v>430</v>
      </c>
      <c r="F408" s="54">
        <v>1</v>
      </c>
      <c r="G408" s="54" t="s">
        <v>65</v>
      </c>
      <c r="H408" s="54" t="str">
        <f t="shared" si="41"/>
        <v>DONE</v>
      </c>
      <c r="I408" s="54" t="s">
        <v>622</v>
      </c>
      <c r="J408" s="58" t="s">
        <v>623</v>
      </c>
      <c r="K408" s="58" t="s">
        <v>362</v>
      </c>
      <c r="L408" s="60">
        <v>150328</v>
      </c>
      <c r="M408" s="58"/>
      <c r="N408" s="54" t="s">
        <v>207</v>
      </c>
      <c r="O408" s="98" t="s">
        <v>91</v>
      </c>
      <c r="P408" s="64" t="s">
        <v>87</v>
      </c>
      <c r="Q408" s="64" t="s">
        <v>148</v>
      </c>
      <c r="R408" s="25">
        <v>200001055977</v>
      </c>
      <c r="S408" s="66">
        <v>46145</v>
      </c>
      <c r="T408" s="66" t="str">
        <f t="shared" si="42"/>
        <v>DONE</v>
      </c>
      <c r="U408" s="66">
        <v>46146</v>
      </c>
      <c r="V408" s="25">
        <v>9200087993</v>
      </c>
      <c r="W408" s="25">
        <v>45936</v>
      </c>
      <c r="X408" s="69">
        <v>46163</v>
      </c>
      <c r="Y408" s="69" t="str">
        <f t="shared" si="65"/>
        <v>DONE</v>
      </c>
      <c r="Z408" s="25">
        <v>50062</v>
      </c>
      <c r="AA408" s="167">
        <v>46164</v>
      </c>
      <c r="AB408" s="25" t="str">
        <f t="shared" si="44"/>
        <v>DONE</v>
      </c>
      <c r="AC408" s="71"/>
      <c r="AD408" s="54" t="s">
        <v>2185</v>
      </c>
      <c r="AE408" s="76">
        <v>46164</v>
      </c>
      <c r="AF408" s="69" t="str">
        <f t="shared" si="45"/>
        <v>DONE</v>
      </c>
      <c r="AG408" s="69">
        <v>46165</v>
      </c>
      <c r="AH408" s="170"/>
      <c r="AI408" s="77" t="e">
        <f t="shared" ca="1" si="69"/>
        <v>#NAME?</v>
      </c>
      <c r="AJ408" s="80" t="str">
        <f t="array" ref="AJ408">IFERROR(INDEX('[1]Master Price'!$E:$E,MATCH(D408,'[1]Master Price'!$B:$B,0)),"0")</f>
        <v>0</v>
      </c>
      <c r="AK408" s="80">
        <f t="shared" si="47"/>
        <v>0</v>
      </c>
      <c r="AL408" s="82" t="str">
        <f t="shared" si="71"/>
        <v>0-day</v>
      </c>
      <c r="AM408" s="82" t="str">
        <f t="shared" si="48"/>
        <v>1-day</v>
      </c>
      <c r="AN408" s="82" t="str">
        <f t="shared" si="72"/>
        <v>18-day</v>
      </c>
      <c r="AO408" s="82" t="str">
        <f t="shared" si="67"/>
        <v>1-day</v>
      </c>
      <c r="AP408" s="82" t="str">
        <f t="shared" si="49"/>
        <v>0-day</v>
      </c>
      <c r="AQ408" s="82" t="str">
        <f t="shared" si="50"/>
        <v>0-day</v>
      </c>
      <c r="AR408" s="5"/>
      <c r="AS408" s="83">
        <f>IF(AT408=0,"",ROW()-ROW('AMM-IPT MEI'!$AS$2))</f>
        <v>406</v>
      </c>
      <c r="AT408" s="54" t="s">
        <v>2205</v>
      </c>
      <c r="AU408" s="84" t="e">
        <f t="array" aca="1" ref="AU408" ca="1">_xludf.ifna(INDEX('AMM-IPT MEI'!$B:$B,MATCH(AT408,'AMM-IPT MEI'!$C:$C,FALSE)),"")</f>
        <v>#NAME?</v>
      </c>
      <c r="AV408" s="88" t="e">
        <f t="array" aca="1" ref="AV408" ca="1">_xludf.ifna(INDEX('AMM-IPT MEI'!$U:$U,MATCH(AT408,'AMM-IPT MEI'!$C:$C,FALSE)),"")</f>
        <v>#NAME?</v>
      </c>
      <c r="AW408" s="83" t="e">
        <f t="array" aca="1" ref="AW408" ca="1">_xludf.ifna(INDEX('AMM-IPT MEI'!$Z:$Z,MATCH(AT408,'AMM-IPT MEI'!$C:$C,FALSE)),"")</f>
        <v>#NAME?</v>
      </c>
      <c r="AX408" s="88" t="e">
        <f t="array" aca="1" ref="AX408" ca="1">_xludf.ifna(INDEX('AMM-IPT MEI'!$AA:$AA,MATCH(AT408,'AMM-IPT MEI'!$C:$C,FALSE)),"")</f>
        <v>#NAME?</v>
      </c>
      <c r="AY408" s="86">
        <f t="array" ref="AY408">IFERROR(INDEX('AMM-IPT MEI'!$R:$R,MATCH(AT408,'AMM-IPT MEI'!$C:$C,FALSE)),"")</f>
        <v>200001056515</v>
      </c>
      <c r="AZ408" s="171" t="e">
        <f t="array" aca="1" ref="AZ408" ca="1">_xludf.ifna(INDEX('AMM-IPT MEI'!$V:$V,MATCH(AT408,'AMM-IPT MEI'!$C:$C,FALSE)),"")</f>
        <v>#NAME?</v>
      </c>
      <c r="BA408" s="85" t="e">
        <f t="array" aca="1" ref="BA408" ca="1">_xludf.ifna(INDEX('AMM-IPT MEI'!$W:$W,MATCH(AT408,'AMM-IPT MEI'!$C:$C,FALSE)),"")</f>
        <v>#NAME?</v>
      </c>
      <c r="BB408" s="85" t="e">
        <f t="array" aca="1" ref="BB408" ca="1">_xludf.ifna(INDEX('AMM-IPT MEI'!$X:$X,MATCH(AT408,'AMM-IPT MEI'!$C:$C,FALSE)),"")</f>
        <v>#NAME?</v>
      </c>
      <c r="BC408" s="90" t="e">
        <f t="array" aca="1" ref="BC408" ca="1">_xludf.ifna(INDEX('AMM-IPT MEI'!$AD:$AD,MATCH(AT408,'AMM-IPT MEI'!$C:$C,FALSE)),"")</f>
        <v>#NAME?</v>
      </c>
      <c r="BD408" s="90" t="e">
        <f t="array" aca="1" ref="BD408" ca="1">_xludf.ifna(INDEX('AMM-IPT MEI'!$AE:$AE,MATCH(AT408,'AMM-IPT MEI'!$C:$C,FALSE)),"")</f>
        <v>#NAME?</v>
      </c>
      <c r="BE408" s="85" t="e">
        <f t="array" aca="1" ref="BE408" ca="1">_xludf.ifna(INDEX('AMM-IPT MEI'!$AG:$AG,MATCH(AT408,'AMM-IPT MEI'!$C:$C,FALSE)),"")</f>
        <v>#NAME?</v>
      </c>
      <c r="BF408" s="22" t="e">
        <f t="array" aca="1" ref="BF408" ca="1">_xludf.ifna(INDEX('AMM-IPT MEI'!$T:$T,MATCH(AT408,'AMM-IPT MEI'!$C:$C,FALSE),""),"")</f>
        <v>#NAME?</v>
      </c>
      <c r="BG408" s="22" t="e">
        <f t="array" aca="1" ref="BG408" ca="1">_xludf.ifna(INDEX('AMM-IPT MEI'!$AI:$AI,MATCH(AT408,'AMM-IPT MEI'!$C:$C,FALSE)),"")</f>
        <v>#NAME?</v>
      </c>
      <c r="BH408" s="22"/>
      <c r="BI408" s="22"/>
      <c r="BJ408" s="22"/>
      <c r="BK408" s="22"/>
      <c r="BL408" s="22"/>
      <c r="BM408" s="22"/>
      <c r="BN408" s="25"/>
      <c r="BO408" s="25"/>
    </row>
    <row r="409" spans="1:67" ht="13.5" customHeight="1" x14ac:dyDescent="0.35">
      <c r="A409" s="25">
        <f t="shared" si="40"/>
        <v>407</v>
      </c>
      <c r="B409" s="52">
        <v>46142</v>
      </c>
      <c r="C409" s="54" t="s">
        <v>2157</v>
      </c>
      <c r="D409" s="54" t="s">
        <v>559</v>
      </c>
      <c r="E409" s="56" t="s">
        <v>560</v>
      </c>
      <c r="F409" s="54">
        <v>1</v>
      </c>
      <c r="G409" s="54" t="s">
        <v>65</v>
      </c>
      <c r="H409" s="54" t="str">
        <f t="shared" si="41"/>
        <v>DONE</v>
      </c>
      <c r="I409" s="54" t="s">
        <v>622</v>
      </c>
      <c r="J409" s="58" t="s">
        <v>623</v>
      </c>
      <c r="K409" s="58" t="s">
        <v>362</v>
      </c>
      <c r="L409" s="60">
        <v>150328</v>
      </c>
      <c r="M409" s="58"/>
      <c r="N409" s="54" t="s">
        <v>207</v>
      </c>
      <c r="O409" s="98" t="s">
        <v>91</v>
      </c>
      <c r="P409" s="64" t="s">
        <v>87</v>
      </c>
      <c r="Q409" s="64" t="s">
        <v>148</v>
      </c>
      <c r="R409" s="25">
        <v>200001055977</v>
      </c>
      <c r="S409" s="66">
        <v>46145</v>
      </c>
      <c r="T409" s="66" t="str">
        <f t="shared" si="42"/>
        <v>DONE</v>
      </c>
      <c r="U409" s="66">
        <v>46146</v>
      </c>
      <c r="V409" s="25">
        <v>9200087993</v>
      </c>
      <c r="W409" s="25">
        <v>45936</v>
      </c>
      <c r="X409" s="69">
        <v>46163</v>
      </c>
      <c r="Y409" s="69" t="str">
        <f t="shared" si="65"/>
        <v>DONE</v>
      </c>
      <c r="Z409" s="25">
        <v>50062</v>
      </c>
      <c r="AA409" s="167">
        <v>46164</v>
      </c>
      <c r="AB409" s="25" t="str">
        <f t="shared" si="44"/>
        <v>DONE</v>
      </c>
      <c r="AC409" s="71"/>
      <c r="AD409" s="54" t="s">
        <v>2185</v>
      </c>
      <c r="AE409" s="73">
        <v>46164</v>
      </c>
      <c r="AF409" s="69" t="str">
        <f t="shared" si="45"/>
        <v>DONE</v>
      </c>
      <c r="AG409" s="69">
        <v>46165</v>
      </c>
      <c r="AH409" s="170"/>
      <c r="AI409" s="77" t="e">
        <f t="shared" ca="1" si="69"/>
        <v>#NAME?</v>
      </c>
      <c r="AJ409" s="80" t="str">
        <f t="array" ref="AJ409">IFERROR(INDEX('[1]Master Price'!$E:$E,MATCH(D409,'[1]Master Price'!$B:$B,0)),"0")</f>
        <v>0</v>
      </c>
      <c r="AK409" s="80">
        <f t="shared" si="47"/>
        <v>0</v>
      </c>
      <c r="AL409" s="82" t="str">
        <f t="shared" si="71"/>
        <v>0-day</v>
      </c>
      <c r="AM409" s="82" t="str">
        <f t="shared" si="48"/>
        <v>1-day</v>
      </c>
      <c r="AN409" s="82" t="str">
        <f t="shared" si="72"/>
        <v>18-day</v>
      </c>
      <c r="AO409" s="82" t="str">
        <f t="shared" si="67"/>
        <v>1-day</v>
      </c>
      <c r="AP409" s="82" t="str">
        <f t="shared" si="49"/>
        <v>0-day</v>
      </c>
      <c r="AQ409" s="82" t="str">
        <f t="shared" si="50"/>
        <v>0-day</v>
      </c>
      <c r="AR409" s="5"/>
      <c r="AS409" s="83">
        <f>IF(AT409=0,"",ROW()-ROW('AMM-IPT MEI'!$AS$2))</f>
        <v>407</v>
      </c>
      <c r="AT409" s="54" t="s">
        <v>2206</v>
      </c>
      <c r="AU409" s="84" t="e">
        <f t="array" aca="1" ref="AU409" ca="1">_xludf.ifna(INDEX('AMM-IPT MEI'!$B:$B,MATCH(AT409,'AMM-IPT MEI'!$C:$C,FALSE)),"")</f>
        <v>#NAME?</v>
      </c>
      <c r="AV409" s="88" t="e">
        <f t="array" aca="1" ref="AV409" ca="1">_xludf.ifna(INDEX('AMM-IPT MEI'!$U:$U,MATCH(AT409,'AMM-IPT MEI'!$C:$C,FALSE)),"")</f>
        <v>#NAME?</v>
      </c>
      <c r="AW409" s="83" t="e">
        <f t="array" aca="1" ref="AW409" ca="1">_xludf.ifna(INDEX('AMM-IPT MEI'!$Z:$Z,MATCH(AT409,'AMM-IPT MEI'!$C:$C,FALSE)),"")</f>
        <v>#NAME?</v>
      </c>
      <c r="AX409" s="88" t="e">
        <f t="array" aca="1" ref="AX409" ca="1">_xludf.ifna(INDEX('AMM-IPT MEI'!$AA:$AA,MATCH(AT409,'AMM-IPT MEI'!$C:$C,FALSE)),"")</f>
        <v>#NAME?</v>
      </c>
      <c r="AY409" s="86">
        <f t="array" ref="AY409">IFERROR(INDEX('AMM-IPT MEI'!$R:$R,MATCH(AT409,'AMM-IPT MEI'!$C:$C,FALSE)),"")</f>
        <v>200001056564</v>
      </c>
      <c r="AZ409" s="171" t="e">
        <f t="array" aca="1" ref="AZ409" ca="1">_xludf.ifna(INDEX('AMM-IPT MEI'!$V:$V,MATCH(AT409,'AMM-IPT MEI'!$C:$C,FALSE)),"")</f>
        <v>#NAME?</v>
      </c>
      <c r="BA409" s="85" t="e">
        <f t="array" aca="1" ref="BA409" ca="1">_xludf.ifna(INDEX('AMM-IPT MEI'!$W:$W,MATCH(AT409,'AMM-IPT MEI'!$C:$C,FALSE)),"")</f>
        <v>#NAME?</v>
      </c>
      <c r="BB409" s="85" t="e">
        <f t="array" aca="1" ref="BB409" ca="1">_xludf.ifna(INDEX('AMM-IPT MEI'!$X:$X,MATCH(AT409,'AMM-IPT MEI'!$C:$C,FALSE)),"")</f>
        <v>#NAME?</v>
      </c>
      <c r="BC409" s="90" t="e">
        <f t="array" aca="1" ref="BC409" ca="1">_xludf.ifna(INDEX('AMM-IPT MEI'!$AD:$AD,MATCH(AT409,'AMM-IPT MEI'!$C:$C,FALSE)),"")</f>
        <v>#NAME?</v>
      </c>
      <c r="BD409" s="90" t="e">
        <f t="array" aca="1" ref="BD409" ca="1">_xludf.ifna(INDEX('AMM-IPT MEI'!$AE:$AE,MATCH(AT409,'AMM-IPT MEI'!$C:$C,FALSE)),"")</f>
        <v>#NAME?</v>
      </c>
      <c r="BE409" s="85" t="e">
        <f t="array" aca="1" ref="BE409" ca="1">_xludf.ifna(INDEX('AMM-IPT MEI'!$AG:$AG,MATCH(AT409,'AMM-IPT MEI'!$C:$C,FALSE)),"")</f>
        <v>#NAME?</v>
      </c>
      <c r="BF409" s="22" t="e">
        <f t="array" aca="1" ref="BF409" ca="1">_xludf.ifna(INDEX('AMM-IPT MEI'!$T:$T,MATCH(AT409,'AMM-IPT MEI'!$C:$C,FALSE),""),"")</f>
        <v>#NAME?</v>
      </c>
      <c r="BG409" s="22" t="e">
        <f t="array" aca="1" ref="BG409" ca="1">_xludf.ifna(INDEX('AMM-IPT MEI'!$AI:$AI,MATCH(AT409,'AMM-IPT MEI'!$C:$C,FALSE)),"")</f>
        <v>#NAME?</v>
      </c>
      <c r="BH409" s="22"/>
      <c r="BI409" s="22"/>
      <c r="BJ409" s="22"/>
      <c r="BK409" s="22"/>
      <c r="BL409" s="22"/>
      <c r="BM409" s="22"/>
      <c r="BN409" s="25"/>
      <c r="BO409" s="25"/>
    </row>
    <row r="410" spans="1:67" ht="13.5" customHeight="1" x14ac:dyDescent="0.35">
      <c r="A410" s="25">
        <f t="shared" si="40"/>
        <v>408</v>
      </c>
      <c r="B410" s="52">
        <v>46142</v>
      </c>
      <c r="C410" s="54" t="s">
        <v>2157</v>
      </c>
      <c r="D410" s="54" t="s">
        <v>511</v>
      </c>
      <c r="E410" s="56" t="s">
        <v>512</v>
      </c>
      <c r="F410" s="54">
        <v>1</v>
      </c>
      <c r="G410" s="54" t="s">
        <v>65</v>
      </c>
      <c r="H410" s="54" t="str">
        <f t="shared" si="41"/>
        <v>DONE</v>
      </c>
      <c r="I410" s="54" t="s">
        <v>622</v>
      </c>
      <c r="J410" s="58" t="s">
        <v>623</v>
      </c>
      <c r="K410" s="58" t="s">
        <v>362</v>
      </c>
      <c r="L410" s="60">
        <v>150328</v>
      </c>
      <c r="M410" s="58"/>
      <c r="N410" s="54" t="s">
        <v>207</v>
      </c>
      <c r="O410" s="98" t="s">
        <v>91</v>
      </c>
      <c r="P410" s="64" t="s">
        <v>87</v>
      </c>
      <c r="Q410" s="64" t="s">
        <v>148</v>
      </c>
      <c r="R410" s="25">
        <v>200001055977</v>
      </c>
      <c r="S410" s="66">
        <v>46145</v>
      </c>
      <c r="T410" s="66" t="str">
        <f t="shared" si="42"/>
        <v>DONE</v>
      </c>
      <c r="U410" s="66">
        <v>46146</v>
      </c>
      <c r="V410" s="25">
        <v>9200087993</v>
      </c>
      <c r="W410" s="25">
        <v>45936</v>
      </c>
      <c r="X410" s="69">
        <v>46163</v>
      </c>
      <c r="Y410" s="69" t="str">
        <f t="shared" si="65"/>
        <v>DONE</v>
      </c>
      <c r="Z410" s="25">
        <v>50062</v>
      </c>
      <c r="AA410" s="167">
        <v>46164</v>
      </c>
      <c r="AB410" s="25" t="str">
        <f t="shared" si="44"/>
        <v>DONE</v>
      </c>
      <c r="AC410" s="71"/>
      <c r="AD410" s="54" t="s">
        <v>2185</v>
      </c>
      <c r="AE410" s="73">
        <v>46164</v>
      </c>
      <c r="AF410" s="69" t="str">
        <f t="shared" si="45"/>
        <v>DONE</v>
      </c>
      <c r="AG410" s="69">
        <v>46165</v>
      </c>
      <c r="AH410" s="170"/>
      <c r="AI410" s="77" t="e">
        <f t="shared" ca="1" si="69"/>
        <v>#NAME?</v>
      </c>
      <c r="AJ410" s="80" t="str">
        <f t="array" ref="AJ410">IFERROR(INDEX('[1]Master Price'!$E:$E,MATCH(D410,'[1]Master Price'!$B:$B,0)),"0")</f>
        <v>0</v>
      </c>
      <c r="AK410" s="80">
        <f t="shared" si="47"/>
        <v>0</v>
      </c>
      <c r="AL410" s="82" t="str">
        <f t="shared" si="71"/>
        <v>0-day</v>
      </c>
      <c r="AM410" s="82" t="str">
        <f t="shared" si="48"/>
        <v>1-day</v>
      </c>
      <c r="AN410" s="82" t="str">
        <f t="shared" si="72"/>
        <v>18-day</v>
      </c>
      <c r="AO410" s="82" t="str">
        <f t="shared" si="67"/>
        <v>1-day</v>
      </c>
      <c r="AP410" s="82" t="str">
        <f t="shared" si="49"/>
        <v>0-day</v>
      </c>
      <c r="AQ410" s="82" t="str">
        <f t="shared" si="50"/>
        <v>0-day</v>
      </c>
      <c r="AR410" s="5"/>
      <c r="AS410" s="83">
        <f>IF(AT410=0,"",ROW()-ROW('AMM-IPT MEI'!$AS$2))</f>
        <v>408</v>
      </c>
      <c r="AT410" s="54" t="s">
        <v>2207</v>
      </c>
      <c r="AU410" s="84" t="e">
        <f t="array" aca="1" ref="AU410" ca="1">_xludf.ifna(INDEX('AMM-IPT MEI'!$B:$B,MATCH(AT410,'AMM-IPT MEI'!$C:$C,FALSE)),"")</f>
        <v>#NAME?</v>
      </c>
      <c r="AV410" s="88" t="e">
        <f t="array" aca="1" ref="AV410" ca="1">_xludf.ifna(INDEX('AMM-IPT MEI'!$U:$U,MATCH(AT410,'AMM-IPT MEI'!$C:$C,FALSE)),"")</f>
        <v>#NAME?</v>
      </c>
      <c r="AW410" s="83" t="e">
        <f t="array" aca="1" ref="AW410" ca="1">_xludf.ifna(INDEX('AMM-IPT MEI'!$Z:$Z,MATCH(AT410,'AMM-IPT MEI'!$C:$C,FALSE)),"")</f>
        <v>#NAME?</v>
      </c>
      <c r="AX410" s="88" t="e">
        <f t="array" aca="1" ref="AX410" ca="1">_xludf.ifna(INDEX('AMM-IPT MEI'!$AA:$AA,MATCH(AT410,'AMM-IPT MEI'!$C:$C,FALSE)),"")</f>
        <v>#NAME?</v>
      </c>
      <c r="AY410" s="86">
        <f t="array" ref="AY410">IFERROR(INDEX('AMM-IPT MEI'!$R:$R,MATCH(AT410,'AMM-IPT MEI'!$C:$C,FALSE)),"")</f>
        <v>200001059519</v>
      </c>
      <c r="AZ410" s="171" t="e">
        <f t="array" aca="1" ref="AZ410" ca="1">_xludf.ifna(INDEX('AMM-IPT MEI'!$V:$V,MATCH(AT410,'AMM-IPT MEI'!$C:$C,FALSE)),"")</f>
        <v>#NAME?</v>
      </c>
      <c r="BA410" s="85" t="e">
        <f t="array" aca="1" ref="BA410" ca="1">_xludf.ifna(INDEX('AMM-IPT MEI'!$W:$W,MATCH(AT410,'AMM-IPT MEI'!$C:$C,FALSE)),"")</f>
        <v>#NAME?</v>
      </c>
      <c r="BB410" s="85" t="e">
        <f t="array" aca="1" ref="BB410" ca="1">_xludf.ifna(INDEX('AMM-IPT MEI'!$X:$X,MATCH(AT410,'AMM-IPT MEI'!$C:$C,FALSE)),"")</f>
        <v>#NAME?</v>
      </c>
      <c r="BC410" s="90" t="e">
        <f t="array" aca="1" ref="BC410" ca="1">_xludf.ifna(INDEX('AMM-IPT MEI'!$AD:$AD,MATCH(AT410,'AMM-IPT MEI'!$C:$C,FALSE)),"")</f>
        <v>#NAME?</v>
      </c>
      <c r="BD410" s="90" t="e">
        <f t="array" aca="1" ref="BD410" ca="1">_xludf.ifna(INDEX('AMM-IPT MEI'!$AE:$AE,MATCH(AT410,'AMM-IPT MEI'!$C:$C,FALSE)),"")</f>
        <v>#NAME?</v>
      </c>
      <c r="BE410" s="85" t="e">
        <f t="array" aca="1" ref="BE410" ca="1">_xludf.ifna(INDEX('AMM-IPT MEI'!$AG:$AG,MATCH(AT410,'AMM-IPT MEI'!$C:$C,FALSE)),"")</f>
        <v>#NAME?</v>
      </c>
      <c r="BF410" s="22" t="e">
        <f t="array" aca="1" ref="BF410" ca="1">_xludf.ifna(INDEX('AMM-IPT MEI'!$T:$T,MATCH(AT410,'AMM-IPT MEI'!$C:$C,FALSE),""),"")</f>
        <v>#NAME?</v>
      </c>
      <c r="BG410" s="22" t="e">
        <f t="array" aca="1" ref="BG410" ca="1">_xludf.ifna(INDEX('AMM-IPT MEI'!$AI:$AI,MATCH(AT410,'AMM-IPT MEI'!$C:$C,FALSE)),"")</f>
        <v>#NAME?</v>
      </c>
      <c r="BH410" s="22"/>
      <c r="BI410" s="22"/>
      <c r="BJ410" s="22"/>
      <c r="BK410" s="22"/>
      <c r="BL410" s="22"/>
      <c r="BM410" s="22"/>
      <c r="BN410" s="25"/>
      <c r="BO410" s="25"/>
    </row>
    <row r="411" spans="1:67" ht="13.5" customHeight="1" x14ac:dyDescent="0.35">
      <c r="A411" s="25">
        <f t="shared" si="40"/>
        <v>409</v>
      </c>
      <c r="B411" s="52">
        <v>46142</v>
      </c>
      <c r="C411" s="54" t="s">
        <v>2157</v>
      </c>
      <c r="D411" s="54" t="s">
        <v>136</v>
      </c>
      <c r="E411" s="56" t="s">
        <v>137</v>
      </c>
      <c r="F411" s="54">
        <v>1</v>
      </c>
      <c r="G411" s="54" t="s">
        <v>65</v>
      </c>
      <c r="H411" s="54" t="str">
        <f t="shared" si="41"/>
        <v>DONE</v>
      </c>
      <c r="I411" s="54" t="s">
        <v>622</v>
      </c>
      <c r="J411" s="58" t="s">
        <v>623</v>
      </c>
      <c r="K411" s="58" t="s">
        <v>362</v>
      </c>
      <c r="L411" s="60">
        <v>150328</v>
      </c>
      <c r="M411" s="58"/>
      <c r="N411" s="54" t="s">
        <v>207</v>
      </c>
      <c r="O411" s="98" t="s">
        <v>91</v>
      </c>
      <c r="P411" s="64" t="s">
        <v>87</v>
      </c>
      <c r="Q411" s="64" t="s">
        <v>148</v>
      </c>
      <c r="R411" s="25">
        <v>200001055977</v>
      </c>
      <c r="S411" s="66">
        <v>46145</v>
      </c>
      <c r="T411" s="66" t="str">
        <f t="shared" si="42"/>
        <v>DONE</v>
      </c>
      <c r="U411" s="66">
        <v>46146</v>
      </c>
      <c r="V411" s="25">
        <v>9200087993</v>
      </c>
      <c r="W411" s="25">
        <v>45936</v>
      </c>
      <c r="X411" s="69">
        <v>46163</v>
      </c>
      <c r="Y411" s="69" t="str">
        <f t="shared" si="65"/>
        <v>DONE</v>
      </c>
      <c r="Z411" s="25">
        <v>50062</v>
      </c>
      <c r="AA411" s="167">
        <v>46164</v>
      </c>
      <c r="AB411" s="25" t="str">
        <f t="shared" si="44"/>
        <v>DONE</v>
      </c>
      <c r="AC411" s="71"/>
      <c r="AD411" s="54" t="s">
        <v>2185</v>
      </c>
      <c r="AE411" s="73">
        <v>46164</v>
      </c>
      <c r="AF411" s="69" t="str">
        <f t="shared" si="45"/>
        <v>DONE</v>
      </c>
      <c r="AG411" s="69">
        <v>46165</v>
      </c>
      <c r="AH411" s="170"/>
      <c r="AI411" s="77" t="e">
        <f t="shared" ca="1" si="69"/>
        <v>#NAME?</v>
      </c>
      <c r="AJ411" s="80" t="str">
        <f t="array" ref="AJ411">IFERROR(INDEX('[1]Master Price'!$E:$E,MATCH(D411,'[1]Master Price'!$B:$B,0)),"0")</f>
        <v>0</v>
      </c>
      <c r="AK411" s="80">
        <f t="shared" si="47"/>
        <v>0</v>
      </c>
      <c r="AL411" s="82" t="str">
        <f t="shared" si="71"/>
        <v>0-day</v>
      </c>
      <c r="AM411" s="82" t="str">
        <f t="shared" si="48"/>
        <v>1-day</v>
      </c>
      <c r="AN411" s="82" t="str">
        <f t="shared" si="72"/>
        <v>18-day</v>
      </c>
      <c r="AO411" s="82" t="str">
        <f t="shared" si="67"/>
        <v>1-day</v>
      </c>
      <c r="AP411" s="82" t="str">
        <f t="shared" si="49"/>
        <v>0-day</v>
      </c>
      <c r="AQ411" s="82" t="str">
        <f t="shared" si="50"/>
        <v>0-day</v>
      </c>
      <c r="AR411" s="5"/>
      <c r="AS411" s="83">
        <f>IF(AT411=0,"",ROW()-ROW('AMM-IPT MEI'!$AS$2))</f>
        <v>409</v>
      </c>
      <c r="AT411" s="54" t="s">
        <v>2208</v>
      </c>
      <c r="AU411" s="84" t="e">
        <f t="array" aca="1" ref="AU411" ca="1">_xludf.ifna(INDEX('AMM-IPT MEI'!$B:$B,MATCH(AT411,'AMM-IPT MEI'!$C:$C,FALSE)),"")</f>
        <v>#NAME?</v>
      </c>
      <c r="AV411" s="88" t="e">
        <f t="array" aca="1" ref="AV411" ca="1">_xludf.ifna(INDEX('AMM-IPT MEI'!$U:$U,MATCH(AT411,'AMM-IPT MEI'!$C:$C,FALSE)),"")</f>
        <v>#NAME?</v>
      </c>
      <c r="AW411" s="83" t="e">
        <f t="array" aca="1" ref="AW411" ca="1">_xludf.ifna(INDEX('AMM-IPT MEI'!$Z:$Z,MATCH(AT411,'AMM-IPT MEI'!$C:$C,FALSE)),"")</f>
        <v>#NAME?</v>
      </c>
      <c r="AX411" s="88" t="e">
        <f t="array" aca="1" ref="AX411" ca="1">_xludf.ifna(INDEX('AMM-IPT MEI'!$AA:$AA,MATCH(AT411,'AMM-IPT MEI'!$C:$C,FALSE)),"")</f>
        <v>#NAME?</v>
      </c>
      <c r="AY411" s="86">
        <f t="array" ref="AY411">IFERROR(INDEX('AMM-IPT MEI'!$R:$R,MATCH(AT411,'AMM-IPT MEI'!$C:$C,FALSE)),"")</f>
        <v>200001059518</v>
      </c>
      <c r="AZ411" s="171" t="e">
        <f t="array" aca="1" ref="AZ411" ca="1">_xludf.ifna(INDEX('AMM-IPT MEI'!$V:$V,MATCH(AT411,'AMM-IPT MEI'!$C:$C,FALSE)),"")</f>
        <v>#NAME?</v>
      </c>
      <c r="BA411" s="85" t="e">
        <f t="array" aca="1" ref="BA411" ca="1">_xludf.ifna(INDEX('AMM-IPT MEI'!$W:$W,MATCH(AT411,'AMM-IPT MEI'!$C:$C,FALSE)),"")</f>
        <v>#NAME?</v>
      </c>
      <c r="BB411" s="85" t="e">
        <f t="array" aca="1" ref="BB411" ca="1">_xludf.ifna(INDEX('AMM-IPT MEI'!$X:$X,MATCH(AT411,'AMM-IPT MEI'!$C:$C,FALSE)),"")</f>
        <v>#NAME?</v>
      </c>
      <c r="BC411" s="90" t="e">
        <f t="array" aca="1" ref="BC411" ca="1">_xludf.ifna(INDEX('AMM-IPT MEI'!$AD:$AD,MATCH(AT411,'AMM-IPT MEI'!$C:$C,FALSE)),"")</f>
        <v>#NAME?</v>
      </c>
      <c r="BD411" s="90" t="e">
        <f t="array" aca="1" ref="BD411" ca="1">_xludf.ifna(INDEX('AMM-IPT MEI'!$AE:$AE,MATCH(AT411,'AMM-IPT MEI'!$C:$C,FALSE)),"")</f>
        <v>#NAME?</v>
      </c>
      <c r="BE411" s="85" t="e">
        <f t="array" aca="1" ref="BE411" ca="1">_xludf.ifna(INDEX('AMM-IPT MEI'!$AG:$AG,MATCH(AT411,'AMM-IPT MEI'!$C:$C,FALSE)),"")</f>
        <v>#NAME?</v>
      </c>
      <c r="BF411" s="22" t="e">
        <f t="array" aca="1" ref="BF411" ca="1">_xludf.ifna(INDEX('AMM-IPT MEI'!$T:$T,MATCH(AT411,'AMM-IPT MEI'!$C:$C,FALSE),""),"")</f>
        <v>#NAME?</v>
      </c>
      <c r="BG411" s="22" t="e">
        <f t="array" aca="1" ref="BG411" ca="1">_xludf.ifna(INDEX('AMM-IPT MEI'!$AI:$AI,MATCH(AT411,'AMM-IPT MEI'!$C:$C,FALSE)),"")</f>
        <v>#NAME?</v>
      </c>
      <c r="BH411" s="22"/>
      <c r="BI411" s="22"/>
      <c r="BJ411" s="22"/>
      <c r="BK411" s="22"/>
      <c r="BL411" s="22"/>
      <c r="BM411" s="22"/>
      <c r="BN411" s="25"/>
      <c r="BO411" s="25"/>
    </row>
    <row r="412" spans="1:67" ht="13.5" customHeight="1" x14ac:dyDescent="0.35">
      <c r="A412" s="25">
        <f t="shared" si="40"/>
        <v>410</v>
      </c>
      <c r="B412" s="52">
        <v>46142</v>
      </c>
      <c r="C412" s="54" t="s">
        <v>2157</v>
      </c>
      <c r="D412" s="54" t="s">
        <v>153</v>
      </c>
      <c r="E412" s="56" t="s">
        <v>154</v>
      </c>
      <c r="F412" s="54">
        <v>1</v>
      </c>
      <c r="G412" s="54" t="s">
        <v>65</v>
      </c>
      <c r="H412" s="54" t="str">
        <f t="shared" si="41"/>
        <v>DONE</v>
      </c>
      <c r="I412" s="54" t="s">
        <v>622</v>
      </c>
      <c r="J412" s="58" t="s">
        <v>623</v>
      </c>
      <c r="K412" s="58" t="s">
        <v>362</v>
      </c>
      <c r="L412" s="60">
        <v>150328</v>
      </c>
      <c r="M412" s="58"/>
      <c r="N412" s="54" t="s">
        <v>207</v>
      </c>
      <c r="O412" s="98" t="s">
        <v>91</v>
      </c>
      <c r="P412" s="64" t="s">
        <v>87</v>
      </c>
      <c r="Q412" s="64" t="s">
        <v>148</v>
      </c>
      <c r="R412" s="25">
        <v>200001055977</v>
      </c>
      <c r="S412" s="66">
        <v>46145</v>
      </c>
      <c r="T412" s="66" t="str">
        <f t="shared" si="42"/>
        <v>DONE</v>
      </c>
      <c r="U412" s="66">
        <v>46146</v>
      </c>
      <c r="V412" s="25">
        <v>9200087993</v>
      </c>
      <c r="W412" s="25">
        <v>45936</v>
      </c>
      <c r="X412" s="69">
        <v>46163</v>
      </c>
      <c r="Y412" s="69" t="str">
        <f t="shared" si="65"/>
        <v>DONE</v>
      </c>
      <c r="Z412" s="25">
        <v>50062</v>
      </c>
      <c r="AA412" s="167">
        <v>46164</v>
      </c>
      <c r="AB412" s="25" t="str">
        <f t="shared" si="44"/>
        <v>DONE</v>
      </c>
      <c r="AC412" s="71"/>
      <c r="AD412" s="54" t="s">
        <v>2185</v>
      </c>
      <c r="AE412" s="73">
        <v>46164</v>
      </c>
      <c r="AF412" s="69" t="str">
        <f t="shared" si="45"/>
        <v>DONE</v>
      </c>
      <c r="AG412" s="69">
        <v>46165</v>
      </c>
      <c r="AH412" s="170"/>
      <c r="AI412" s="77" t="e">
        <f t="shared" ca="1" si="69"/>
        <v>#NAME?</v>
      </c>
      <c r="AJ412" s="80" t="str">
        <f t="array" ref="AJ412">IFERROR(INDEX('[1]Master Price'!$E:$E,MATCH(D412,'[1]Master Price'!$B:$B,0)),"0")</f>
        <v>0</v>
      </c>
      <c r="AK412" s="80">
        <f t="shared" si="47"/>
        <v>0</v>
      </c>
      <c r="AL412" s="82" t="str">
        <f t="shared" si="71"/>
        <v>0-day</v>
      </c>
      <c r="AM412" s="82" t="str">
        <f t="shared" si="48"/>
        <v>1-day</v>
      </c>
      <c r="AN412" s="82" t="str">
        <f t="shared" si="72"/>
        <v>18-day</v>
      </c>
      <c r="AO412" s="82" t="str">
        <f t="shared" si="67"/>
        <v>1-day</v>
      </c>
      <c r="AP412" s="82" t="str">
        <f t="shared" si="49"/>
        <v>0-day</v>
      </c>
      <c r="AQ412" s="82" t="str">
        <f t="shared" si="50"/>
        <v>0-day</v>
      </c>
      <c r="AR412" s="5"/>
      <c r="AS412" s="83">
        <f>IF(AT412=0,"",ROW()-ROW('AMM-IPT MEI'!$AS$2))</f>
        <v>410</v>
      </c>
      <c r="AT412" s="54" t="s">
        <v>2209</v>
      </c>
      <c r="AU412" s="84" t="e">
        <f t="array" aca="1" ref="AU412" ca="1">_xludf.ifna(INDEX('AMM-IPT MEI'!$B:$B,MATCH(AT412,'AMM-IPT MEI'!$C:$C,FALSE)),"")</f>
        <v>#NAME?</v>
      </c>
      <c r="AV412" s="88" t="e">
        <f t="array" aca="1" ref="AV412" ca="1">_xludf.ifna(INDEX('AMM-IPT MEI'!$U:$U,MATCH(AT412,'AMM-IPT MEI'!$C:$C,FALSE)),"")</f>
        <v>#NAME?</v>
      </c>
      <c r="AW412" s="83" t="e">
        <f t="array" aca="1" ref="AW412" ca="1">_xludf.ifna(INDEX('AMM-IPT MEI'!$Z:$Z,MATCH(AT412,'AMM-IPT MEI'!$C:$C,FALSE)),"")</f>
        <v>#NAME?</v>
      </c>
      <c r="AX412" s="88" t="e">
        <f t="array" aca="1" ref="AX412" ca="1">_xludf.ifna(INDEX('AMM-IPT MEI'!$AA:$AA,MATCH(AT412,'AMM-IPT MEI'!$C:$C,FALSE)),"")</f>
        <v>#NAME?</v>
      </c>
      <c r="AY412" s="86">
        <f t="array" ref="AY412">IFERROR(INDEX('AMM-IPT MEI'!$R:$R,MATCH(AT412,'AMM-IPT MEI'!$C:$C,FALSE)),"")</f>
        <v>200001059568</v>
      </c>
      <c r="AZ412" s="171" t="e">
        <f t="array" aca="1" ref="AZ412" ca="1">_xludf.ifna(INDEX('AMM-IPT MEI'!$V:$V,MATCH(AT412,'AMM-IPT MEI'!$C:$C,FALSE)),"")</f>
        <v>#NAME?</v>
      </c>
      <c r="BA412" s="85" t="e">
        <f t="array" aca="1" ref="BA412" ca="1">_xludf.ifna(INDEX('AMM-IPT MEI'!$W:$W,MATCH(AT412,'AMM-IPT MEI'!$C:$C,FALSE)),"")</f>
        <v>#NAME?</v>
      </c>
      <c r="BB412" s="85" t="e">
        <f t="array" aca="1" ref="BB412" ca="1">_xludf.ifna(INDEX('AMM-IPT MEI'!$X:$X,MATCH(AT412,'AMM-IPT MEI'!$C:$C,FALSE)),"")</f>
        <v>#NAME?</v>
      </c>
      <c r="BC412" s="90" t="e">
        <f t="array" aca="1" ref="BC412" ca="1">_xludf.ifna(INDEX('AMM-IPT MEI'!$AD:$AD,MATCH(AT412,'AMM-IPT MEI'!$C:$C,FALSE)),"")</f>
        <v>#NAME?</v>
      </c>
      <c r="BD412" s="90" t="e">
        <f t="array" aca="1" ref="BD412" ca="1">_xludf.ifna(INDEX('AMM-IPT MEI'!$AE:$AE,MATCH(AT412,'AMM-IPT MEI'!$C:$C,FALSE)),"")</f>
        <v>#NAME?</v>
      </c>
      <c r="BE412" s="85" t="e">
        <f t="array" aca="1" ref="BE412" ca="1">_xludf.ifna(INDEX('AMM-IPT MEI'!$AG:$AG,MATCH(AT412,'AMM-IPT MEI'!$C:$C,FALSE)),"")</f>
        <v>#NAME?</v>
      </c>
      <c r="BF412" s="22" t="e">
        <f t="array" aca="1" ref="BF412" ca="1">_xludf.ifna(INDEX('AMM-IPT MEI'!$T:$T,MATCH(AT412,'AMM-IPT MEI'!$C:$C,FALSE),""),"")</f>
        <v>#NAME?</v>
      </c>
      <c r="BG412" s="22" t="e">
        <f t="array" aca="1" ref="BG412" ca="1">_xludf.ifna(INDEX('AMM-IPT MEI'!$AI:$AI,MATCH(AT412,'AMM-IPT MEI'!$C:$C,FALSE)),"")</f>
        <v>#NAME?</v>
      </c>
      <c r="BH412" s="22"/>
      <c r="BI412" s="22"/>
      <c r="BJ412" s="22"/>
      <c r="BK412" s="22"/>
      <c r="BL412" s="22"/>
      <c r="BM412" s="22"/>
      <c r="BN412" s="25"/>
      <c r="BO412" s="25"/>
    </row>
    <row r="413" spans="1:67" ht="13.5" customHeight="1" x14ac:dyDescent="0.35">
      <c r="A413" s="25">
        <f t="shared" si="40"/>
        <v>411</v>
      </c>
      <c r="B413" s="52">
        <v>46142</v>
      </c>
      <c r="C413" s="54" t="s">
        <v>2163</v>
      </c>
      <c r="D413" s="54" t="s">
        <v>126</v>
      </c>
      <c r="E413" s="56" t="s">
        <v>127</v>
      </c>
      <c r="F413" s="54">
        <v>1</v>
      </c>
      <c r="G413" s="54" t="s">
        <v>65</v>
      </c>
      <c r="H413" s="54" t="str">
        <f t="shared" si="41"/>
        <v>DONE</v>
      </c>
      <c r="I413" s="54" t="s">
        <v>2009</v>
      </c>
      <c r="J413" s="62" t="s">
        <v>73</v>
      </c>
      <c r="K413" s="62" t="s">
        <v>73</v>
      </c>
      <c r="L413" s="110">
        <v>19929</v>
      </c>
      <c r="M413" s="58"/>
      <c r="N413" s="54" t="s">
        <v>2212</v>
      </c>
      <c r="O413" s="96" t="s">
        <v>85</v>
      </c>
      <c r="P413" s="64" t="s">
        <v>87</v>
      </c>
      <c r="Q413" s="64" t="s">
        <v>326</v>
      </c>
      <c r="R413" s="25">
        <v>200001056233</v>
      </c>
      <c r="S413" s="66">
        <v>46145</v>
      </c>
      <c r="T413" s="66" t="str">
        <f t="shared" si="42"/>
        <v>DONE</v>
      </c>
      <c r="U413" s="66">
        <v>46146</v>
      </c>
      <c r="V413" s="25">
        <v>9200087305</v>
      </c>
      <c r="W413" s="25">
        <v>45935</v>
      </c>
      <c r="X413" s="69">
        <v>46163</v>
      </c>
      <c r="Y413" s="69" t="str">
        <f t="shared" si="65"/>
        <v>DONE</v>
      </c>
      <c r="Z413" s="25">
        <v>50061</v>
      </c>
      <c r="AA413" s="167">
        <v>46164</v>
      </c>
      <c r="AB413" s="25" t="str">
        <f t="shared" si="44"/>
        <v>DONE</v>
      </c>
      <c r="AC413" s="71"/>
      <c r="AD413" s="54" t="s">
        <v>2213</v>
      </c>
      <c r="AE413" s="73">
        <v>46164</v>
      </c>
      <c r="AF413" s="69" t="str">
        <f t="shared" si="45"/>
        <v>DONE</v>
      </c>
      <c r="AG413" s="69">
        <v>46165</v>
      </c>
      <c r="AH413" s="170"/>
      <c r="AI413" s="77" t="e">
        <f t="shared" ca="1" si="69"/>
        <v>#NAME?</v>
      </c>
      <c r="AJ413" s="80" t="str">
        <f t="array" ref="AJ413">IFERROR(INDEX('[1]Master Price'!$E:$E,MATCH(D413,'[1]Master Price'!$B:$B,0)),"0")</f>
        <v>0</v>
      </c>
      <c r="AK413" s="80">
        <f t="shared" si="47"/>
        <v>0</v>
      </c>
      <c r="AL413" s="82" t="str">
        <f t="shared" si="71"/>
        <v>0-day</v>
      </c>
      <c r="AM413" s="82" t="str">
        <f t="shared" si="48"/>
        <v>1-day</v>
      </c>
      <c r="AN413" s="82" t="str">
        <f t="shared" si="72"/>
        <v>18-day</v>
      </c>
      <c r="AO413" s="82" t="str">
        <f t="shared" si="67"/>
        <v>1-day</v>
      </c>
      <c r="AP413" s="82" t="str">
        <f t="shared" si="49"/>
        <v>0-day</v>
      </c>
      <c r="AQ413" s="82" t="str">
        <f t="shared" si="50"/>
        <v>0-day</v>
      </c>
      <c r="AR413" s="5"/>
      <c r="AS413" s="83">
        <f>IF(AT413=0,"",ROW()-ROW('AMM-IPT MEI'!$AS$2))</f>
        <v>411</v>
      </c>
      <c r="AT413" s="54" t="s">
        <v>2214</v>
      </c>
      <c r="AU413" s="84" t="e">
        <f t="array" aca="1" ref="AU413" ca="1">_xludf.ifna(INDEX('AMM-IPT MEI'!$B:$B,MATCH(AT413,'AMM-IPT MEI'!$C:$C,FALSE)),"")</f>
        <v>#NAME?</v>
      </c>
      <c r="AV413" s="88" t="e">
        <f t="array" aca="1" ref="AV413" ca="1">_xludf.ifna(INDEX('AMM-IPT MEI'!$U:$U,MATCH(AT413,'AMM-IPT MEI'!$C:$C,FALSE)),"")</f>
        <v>#NAME?</v>
      </c>
      <c r="AW413" s="83" t="e">
        <f t="array" aca="1" ref="AW413" ca="1">_xludf.ifna(INDEX('AMM-IPT MEI'!$Z:$Z,MATCH(AT413,'AMM-IPT MEI'!$C:$C,FALSE)),"")</f>
        <v>#NAME?</v>
      </c>
      <c r="AX413" s="88" t="e">
        <f t="array" aca="1" ref="AX413" ca="1">_xludf.ifna(INDEX('AMM-IPT MEI'!$AA:$AA,MATCH(AT413,'AMM-IPT MEI'!$C:$C,FALSE)),"")</f>
        <v>#NAME?</v>
      </c>
      <c r="AY413" s="86">
        <f t="array" ref="AY413">IFERROR(INDEX('AMM-IPT MEI'!$R:$R,MATCH(AT413,'AMM-IPT MEI'!$C:$C,FALSE)),"")</f>
        <v>200001056511</v>
      </c>
      <c r="AZ413" s="171" t="e">
        <f t="array" aca="1" ref="AZ413" ca="1">_xludf.ifna(INDEX('AMM-IPT MEI'!$V:$V,MATCH(AT413,'AMM-IPT MEI'!$C:$C,FALSE)),"")</f>
        <v>#NAME?</v>
      </c>
      <c r="BA413" s="85" t="e">
        <f t="array" aca="1" ref="BA413" ca="1">_xludf.ifna(INDEX('AMM-IPT MEI'!$W:$W,MATCH(AT413,'AMM-IPT MEI'!$C:$C,FALSE)),"")</f>
        <v>#NAME?</v>
      </c>
      <c r="BB413" s="85" t="e">
        <f t="array" aca="1" ref="BB413" ca="1">_xludf.ifna(INDEX('AMM-IPT MEI'!$X:$X,MATCH(AT413,'AMM-IPT MEI'!$C:$C,FALSE)),"")</f>
        <v>#NAME?</v>
      </c>
      <c r="BC413" s="90" t="e">
        <f t="array" aca="1" ref="BC413" ca="1">_xludf.ifna(INDEX('AMM-IPT MEI'!$AD:$AD,MATCH(AT413,'AMM-IPT MEI'!$C:$C,FALSE)),"")</f>
        <v>#NAME?</v>
      </c>
      <c r="BD413" s="90" t="e">
        <f t="array" aca="1" ref="BD413" ca="1">_xludf.ifna(INDEX('AMM-IPT MEI'!$AE:$AE,MATCH(AT413,'AMM-IPT MEI'!$C:$C,FALSE)),"")</f>
        <v>#NAME?</v>
      </c>
      <c r="BE413" s="85" t="e">
        <f t="array" aca="1" ref="BE413" ca="1">_xludf.ifna(INDEX('AMM-IPT MEI'!$AG:$AG,MATCH(AT413,'AMM-IPT MEI'!$C:$C,FALSE)),"")</f>
        <v>#NAME?</v>
      </c>
      <c r="BF413" s="22" t="e">
        <f t="array" aca="1" ref="BF413" ca="1">_xludf.ifna(INDEX('AMM-IPT MEI'!$T:$T,MATCH(AT413,'AMM-IPT MEI'!$C:$C,FALSE),""),"")</f>
        <v>#NAME?</v>
      </c>
      <c r="BG413" s="22" t="e">
        <f t="array" aca="1" ref="BG413" ca="1">_xludf.ifna(INDEX('AMM-IPT MEI'!$AI:$AI,MATCH(AT413,'AMM-IPT MEI'!$C:$C,FALSE)),"")</f>
        <v>#NAME?</v>
      </c>
      <c r="BH413" s="22"/>
      <c r="BI413" s="22"/>
      <c r="BJ413" s="22"/>
      <c r="BK413" s="22"/>
      <c r="BL413" s="22"/>
      <c r="BM413" s="22"/>
      <c r="BN413" s="25"/>
      <c r="BO413" s="25"/>
    </row>
    <row r="414" spans="1:67" ht="13.5" customHeight="1" x14ac:dyDescent="0.35">
      <c r="A414" s="25">
        <f t="shared" si="40"/>
        <v>412</v>
      </c>
      <c r="B414" s="52">
        <v>46142</v>
      </c>
      <c r="C414" s="54" t="s">
        <v>2163</v>
      </c>
      <c r="D414" s="54" t="s">
        <v>559</v>
      </c>
      <c r="E414" s="56" t="s">
        <v>560</v>
      </c>
      <c r="F414" s="54">
        <v>6</v>
      </c>
      <c r="G414" s="54" t="s">
        <v>65</v>
      </c>
      <c r="H414" s="54" t="str">
        <f t="shared" si="41"/>
        <v>DONE</v>
      </c>
      <c r="I414" s="54" t="s">
        <v>2009</v>
      </c>
      <c r="J414" s="62" t="s">
        <v>73</v>
      </c>
      <c r="K414" s="62" t="s">
        <v>73</v>
      </c>
      <c r="L414" s="110">
        <v>19929</v>
      </c>
      <c r="M414" s="58"/>
      <c r="N414" s="54" t="s">
        <v>2212</v>
      </c>
      <c r="O414" s="96" t="s">
        <v>85</v>
      </c>
      <c r="P414" s="64" t="s">
        <v>87</v>
      </c>
      <c r="Q414" s="64" t="s">
        <v>326</v>
      </c>
      <c r="R414" s="25">
        <v>200001056233</v>
      </c>
      <c r="S414" s="66">
        <v>46145</v>
      </c>
      <c r="T414" s="66" t="str">
        <f t="shared" si="42"/>
        <v>DONE</v>
      </c>
      <c r="U414" s="66">
        <v>46146</v>
      </c>
      <c r="V414" s="25">
        <v>9200087305</v>
      </c>
      <c r="W414" s="25">
        <v>45935</v>
      </c>
      <c r="X414" s="69">
        <v>46163</v>
      </c>
      <c r="Y414" s="69" t="str">
        <f t="shared" si="65"/>
        <v>DONE</v>
      </c>
      <c r="Z414" s="25">
        <v>50061</v>
      </c>
      <c r="AA414" s="167">
        <v>46164</v>
      </c>
      <c r="AB414" s="25" t="str">
        <f t="shared" si="44"/>
        <v>DONE</v>
      </c>
      <c r="AC414" s="71"/>
      <c r="AD414" s="54" t="s">
        <v>2213</v>
      </c>
      <c r="AE414" s="73">
        <v>46164</v>
      </c>
      <c r="AF414" s="69" t="str">
        <f t="shared" si="45"/>
        <v>DONE</v>
      </c>
      <c r="AG414" s="69">
        <v>46165</v>
      </c>
      <c r="AH414" s="170"/>
      <c r="AI414" s="77" t="e">
        <f t="shared" ca="1" si="69"/>
        <v>#NAME?</v>
      </c>
      <c r="AJ414" s="80" t="str">
        <f t="array" ref="AJ414">IFERROR(INDEX('[1]Master Price'!$E:$E,MATCH(D414,'[1]Master Price'!$B:$B,0)),"0")</f>
        <v>0</v>
      </c>
      <c r="AK414" s="80">
        <f t="shared" si="47"/>
        <v>0</v>
      </c>
      <c r="AL414" s="82" t="str">
        <f t="shared" si="71"/>
        <v>0-day</v>
      </c>
      <c r="AM414" s="82" t="str">
        <f t="shared" si="48"/>
        <v>1-day</v>
      </c>
      <c r="AN414" s="82" t="str">
        <f t="shared" si="72"/>
        <v>18-day</v>
      </c>
      <c r="AO414" s="82" t="str">
        <f t="shared" si="67"/>
        <v>1-day</v>
      </c>
      <c r="AP414" s="82" t="str">
        <f t="shared" si="49"/>
        <v>0-day</v>
      </c>
      <c r="AQ414" s="82" t="str">
        <f t="shared" si="50"/>
        <v>0-day</v>
      </c>
      <c r="AR414" s="5"/>
      <c r="AS414" s="83">
        <f>IF(AT414=0,"",ROW()-ROW('AMM-IPT MEI'!$AS$2))</f>
        <v>412</v>
      </c>
      <c r="AT414" s="54" t="s">
        <v>2217</v>
      </c>
      <c r="AU414" s="84" t="e">
        <f t="array" aca="1" ref="AU414" ca="1">_xludf.ifna(INDEX('AMM-IPT MEI'!$B:$B,MATCH(AT414,'AMM-IPT MEI'!$C:$C,FALSE)),"")</f>
        <v>#NAME?</v>
      </c>
      <c r="AV414" s="88" t="e">
        <f t="array" aca="1" ref="AV414" ca="1">_xludf.ifna(INDEX('AMM-IPT MEI'!$U:$U,MATCH(AT414,'AMM-IPT MEI'!$C:$C,FALSE)),"")</f>
        <v>#NAME?</v>
      </c>
      <c r="AW414" s="83" t="e">
        <f t="array" aca="1" ref="AW414" ca="1">_xludf.ifna(INDEX('AMM-IPT MEI'!$Z:$Z,MATCH(AT414,'AMM-IPT MEI'!$C:$C,FALSE)),"")</f>
        <v>#NAME?</v>
      </c>
      <c r="AX414" s="88" t="e">
        <f t="array" aca="1" ref="AX414" ca="1">_xludf.ifna(INDEX('AMM-IPT MEI'!$AA:$AA,MATCH(AT414,'AMM-IPT MEI'!$C:$C,FALSE)),"")</f>
        <v>#NAME?</v>
      </c>
      <c r="AY414" s="86">
        <f t="array" ref="AY414">IFERROR(INDEX('AMM-IPT MEI'!$R:$R,MATCH(AT414,'AMM-IPT MEI'!$C:$C,FALSE)),"")</f>
        <v>200001056563</v>
      </c>
      <c r="AZ414" s="171" t="e">
        <f t="array" aca="1" ref="AZ414" ca="1">_xludf.ifna(INDEX('AMM-IPT MEI'!$V:$V,MATCH(AT414,'AMM-IPT MEI'!$C:$C,FALSE)),"")</f>
        <v>#NAME?</v>
      </c>
      <c r="BA414" s="85" t="e">
        <f t="array" aca="1" ref="BA414" ca="1">_xludf.ifna(INDEX('AMM-IPT MEI'!$W:$W,MATCH(AT414,'AMM-IPT MEI'!$C:$C,FALSE)),"")</f>
        <v>#NAME?</v>
      </c>
      <c r="BB414" s="85" t="e">
        <f t="array" aca="1" ref="BB414" ca="1">_xludf.ifna(INDEX('AMM-IPT MEI'!$X:$X,MATCH(AT414,'AMM-IPT MEI'!$C:$C,FALSE)),"")</f>
        <v>#NAME?</v>
      </c>
      <c r="BC414" s="90" t="e">
        <f t="array" aca="1" ref="BC414" ca="1">_xludf.ifna(INDEX('AMM-IPT MEI'!$AD:$AD,MATCH(AT414,'AMM-IPT MEI'!$C:$C,FALSE)),"")</f>
        <v>#NAME?</v>
      </c>
      <c r="BD414" s="90" t="e">
        <f t="array" aca="1" ref="BD414" ca="1">_xludf.ifna(INDEX('AMM-IPT MEI'!$AE:$AE,MATCH(AT414,'AMM-IPT MEI'!$C:$C,FALSE)),"")</f>
        <v>#NAME?</v>
      </c>
      <c r="BE414" s="85" t="e">
        <f t="array" aca="1" ref="BE414" ca="1">_xludf.ifna(INDEX('AMM-IPT MEI'!$AG:$AG,MATCH(AT414,'AMM-IPT MEI'!$C:$C,FALSE)),"")</f>
        <v>#NAME?</v>
      </c>
      <c r="BF414" s="22" t="e">
        <f t="array" aca="1" ref="BF414" ca="1">_xludf.ifna(INDEX('AMM-IPT MEI'!$T:$T,MATCH(AT414,'AMM-IPT MEI'!$C:$C,FALSE),""),"")</f>
        <v>#NAME?</v>
      </c>
      <c r="BG414" s="22" t="e">
        <f t="array" aca="1" ref="BG414" ca="1">_xludf.ifna(INDEX('AMM-IPT MEI'!$AI:$AI,MATCH(AT414,'AMM-IPT MEI'!$C:$C,FALSE)),"")</f>
        <v>#NAME?</v>
      </c>
      <c r="BH414" s="22"/>
      <c r="BI414" s="22"/>
      <c r="BJ414" s="22"/>
      <c r="BK414" s="22"/>
      <c r="BL414" s="22"/>
      <c r="BM414" s="22"/>
      <c r="BN414" s="25"/>
      <c r="BO414" s="25"/>
    </row>
    <row r="415" spans="1:67" ht="13.5" customHeight="1" x14ac:dyDescent="0.35">
      <c r="A415" s="25">
        <f t="shared" si="40"/>
        <v>413</v>
      </c>
      <c r="B415" s="52">
        <v>46142</v>
      </c>
      <c r="C415" s="54" t="s">
        <v>2163</v>
      </c>
      <c r="D415" s="54" t="s">
        <v>953</v>
      </c>
      <c r="E415" s="56" t="s">
        <v>954</v>
      </c>
      <c r="F415" s="54">
        <v>6</v>
      </c>
      <c r="G415" s="54" t="s">
        <v>65</v>
      </c>
      <c r="H415" s="54" t="str">
        <f t="shared" si="41"/>
        <v>DONE</v>
      </c>
      <c r="I415" s="54" t="s">
        <v>2009</v>
      </c>
      <c r="J415" s="62" t="s">
        <v>73</v>
      </c>
      <c r="K415" s="62" t="s">
        <v>73</v>
      </c>
      <c r="L415" s="110">
        <v>19929</v>
      </c>
      <c r="M415" s="58"/>
      <c r="N415" s="54" t="s">
        <v>2212</v>
      </c>
      <c r="O415" s="96" t="s">
        <v>85</v>
      </c>
      <c r="P415" s="64" t="s">
        <v>87</v>
      </c>
      <c r="Q415" s="64" t="s">
        <v>326</v>
      </c>
      <c r="R415" s="25">
        <v>200001056233</v>
      </c>
      <c r="S415" s="66">
        <v>46145</v>
      </c>
      <c r="T415" s="66" t="str">
        <f t="shared" si="42"/>
        <v>DONE</v>
      </c>
      <c r="U415" s="66">
        <v>46146</v>
      </c>
      <c r="V415" s="25">
        <v>9200087305</v>
      </c>
      <c r="W415" s="25">
        <v>45935</v>
      </c>
      <c r="X415" s="69">
        <v>46163</v>
      </c>
      <c r="Y415" s="69" t="str">
        <f t="shared" si="65"/>
        <v>DONE</v>
      </c>
      <c r="Z415" s="25">
        <v>50061</v>
      </c>
      <c r="AA415" s="167">
        <v>46164</v>
      </c>
      <c r="AB415" s="25" t="str">
        <f t="shared" si="44"/>
        <v>DONE</v>
      </c>
      <c r="AC415" s="71"/>
      <c r="AD415" s="54" t="s">
        <v>2213</v>
      </c>
      <c r="AE415" s="76">
        <v>46164</v>
      </c>
      <c r="AF415" s="69" t="str">
        <f t="shared" si="45"/>
        <v>DONE</v>
      </c>
      <c r="AG415" s="69">
        <v>46165</v>
      </c>
      <c r="AH415" s="170"/>
      <c r="AI415" s="77" t="e">
        <f t="shared" ca="1" si="69"/>
        <v>#NAME?</v>
      </c>
      <c r="AJ415" s="80" t="str">
        <f t="array" ref="AJ415">IFERROR(INDEX('[1]Master Price'!$E:$E,MATCH(D415,'[1]Master Price'!$B:$B,0)),"0")</f>
        <v>0</v>
      </c>
      <c r="AK415" s="80">
        <f t="shared" si="47"/>
        <v>0</v>
      </c>
      <c r="AL415" s="82" t="str">
        <f t="shared" si="71"/>
        <v>0-day</v>
      </c>
      <c r="AM415" s="82" t="str">
        <f t="shared" si="48"/>
        <v>1-day</v>
      </c>
      <c r="AN415" s="82" t="str">
        <f t="shared" si="72"/>
        <v>18-day</v>
      </c>
      <c r="AO415" s="82" t="str">
        <f t="shared" si="67"/>
        <v>1-day</v>
      </c>
      <c r="AP415" s="82" t="str">
        <f t="shared" si="49"/>
        <v>0-day</v>
      </c>
      <c r="AQ415" s="82" t="str">
        <f t="shared" si="50"/>
        <v>0-day</v>
      </c>
      <c r="AR415" s="5"/>
      <c r="AS415" s="83">
        <f>IF(AT415=0,"",ROW()-ROW('AMM-IPT MEI'!$AS$2))</f>
        <v>413</v>
      </c>
      <c r="AT415" s="54" t="s">
        <v>2218</v>
      </c>
      <c r="AU415" s="84" t="e">
        <f t="array" aca="1" ref="AU415" ca="1">_xludf.ifna(INDEX('AMM-IPT MEI'!$B:$B,MATCH(AT415,'AMM-IPT MEI'!$C:$C,FALSE)),"")</f>
        <v>#NAME?</v>
      </c>
      <c r="AV415" s="88" t="e">
        <f t="array" aca="1" ref="AV415" ca="1">_xludf.ifna(INDEX('AMM-IPT MEI'!$U:$U,MATCH(AT415,'AMM-IPT MEI'!$C:$C,FALSE)),"")</f>
        <v>#NAME?</v>
      </c>
      <c r="AW415" s="83" t="e">
        <f t="array" aca="1" ref="AW415" ca="1">_xludf.ifna(INDEX('AMM-IPT MEI'!$Z:$Z,MATCH(AT415,'AMM-IPT MEI'!$C:$C,FALSE)),"")</f>
        <v>#NAME?</v>
      </c>
      <c r="AX415" s="88" t="e">
        <f t="array" aca="1" ref="AX415" ca="1">_xludf.ifna(INDEX('AMM-IPT MEI'!$AA:$AA,MATCH(AT415,'AMM-IPT MEI'!$C:$C,FALSE)),"")</f>
        <v>#NAME?</v>
      </c>
      <c r="AY415" s="86">
        <f t="array" ref="AY415">IFERROR(INDEX('AMM-IPT MEI'!$R:$R,MATCH(AT415,'AMM-IPT MEI'!$C:$C,FALSE)),"")</f>
        <v>200001056865</v>
      </c>
      <c r="AZ415" s="171" t="e">
        <f t="array" aca="1" ref="AZ415" ca="1">_xludf.ifna(INDEX('AMM-IPT MEI'!$V:$V,MATCH(AT415,'AMM-IPT MEI'!$C:$C,FALSE)),"")</f>
        <v>#NAME?</v>
      </c>
      <c r="BA415" s="85" t="e">
        <f t="array" aca="1" ref="BA415" ca="1">_xludf.ifna(INDEX('AMM-IPT MEI'!$W:$W,MATCH(AT415,'AMM-IPT MEI'!$C:$C,FALSE)),"")</f>
        <v>#NAME?</v>
      </c>
      <c r="BB415" s="85" t="e">
        <f t="array" aca="1" ref="BB415" ca="1">_xludf.ifna(INDEX('AMM-IPT MEI'!$X:$X,MATCH(AT415,'AMM-IPT MEI'!$C:$C,FALSE)),"")</f>
        <v>#NAME?</v>
      </c>
      <c r="BC415" s="90" t="e">
        <f t="array" aca="1" ref="BC415" ca="1">_xludf.ifna(INDEX('AMM-IPT MEI'!$AD:$AD,MATCH(AT415,'AMM-IPT MEI'!$C:$C,FALSE)),"")</f>
        <v>#NAME?</v>
      </c>
      <c r="BD415" s="90" t="e">
        <f t="array" aca="1" ref="BD415" ca="1">_xludf.ifna(INDEX('AMM-IPT MEI'!$AE:$AE,MATCH(AT415,'AMM-IPT MEI'!$C:$C,FALSE)),"")</f>
        <v>#NAME?</v>
      </c>
      <c r="BE415" s="85" t="e">
        <f t="array" aca="1" ref="BE415" ca="1">_xludf.ifna(INDEX('AMM-IPT MEI'!$AG:$AG,MATCH(AT415,'AMM-IPT MEI'!$C:$C,FALSE)),"")</f>
        <v>#NAME?</v>
      </c>
      <c r="BF415" s="22" t="e">
        <f t="array" aca="1" ref="BF415" ca="1">_xludf.ifna(INDEX('AMM-IPT MEI'!$T:$T,MATCH(AT415,'AMM-IPT MEI'!$C:$C,FALSE),""),"")</f>
        <v>#NAME?</v>
      </c>
      <c r="BG415" s="22" t="e">
        <f t="array" aca="1" ref="BG415" ca="1">_xludf.ifna(INDEX('AMM-IPT MEI'!$AI:$AI,MATCH(AT415,'AMM-IPT MEI'!$C:$C,FALSE)),"")</f>
        <v>#NAME?</v>
      </c>
      <c r="BH415" s="22"/>
      <c r="BI415" s="22"/>
      <c r="BJ415" s="22"/>
      <c r="BK415" s="22"/>
      <c r="BL415" s="22"/>
      <c r="BM415" s="22"/>
      <c r="BN415" s="25"/>
      <c r="BO415" s="25"/>
    </row>
    <row r="416" spans="1:67" ht="13.5" customHeight="1" x14ac:dyDescent="0.35">
      <c r="A416" s="25">
        <f t="shared" si="40"/>
        <v>414</v>
      </c>
      <c r="B416" s="52">
        <v>46142</v>
      </c>
      <c r="C416" s="54" t="s">
        <v>2163</v>
      </c>
      <c r="D416" s="54" t="s">
        <v>2219</v>
      </c>
      <c r="E416" s="56" t="s">
        <v>2220</v>
      </c>
      <c r="F416" s="54">
        <v>2</v>
      </c>
      <c r="G416" s="54" t="s">
        <v>65</v>
      </c>
      <c r="H416" s="54" t="str">
        <f t="shared" si="41"/>
        <v>DONE</v>
      </c>
      <c r="I416" s="54" t="s">
        <v>2009</v>
      </c>
      <c r="J416" s="62" t="s">
        <v>73</v>
      </c>
      <c r="K416" s="62" t="s">
        <v>73</v>
      </c>
      <c r="L416" s="110">
        <v>19929</v>
      </c>
      <c r="M416" s="58"/>
      <c r="N416" s="54" t="s">
        <v>2212</v>
      </c>
      <c r="O416" s="96" t="s">
        <v>85</v>
      </c>
      <c r="P416" s="64" t="s">
        <v>87</v>
      </c>
      <c r="Q416" s="64" t="s">
        <v>326</v>
      </c>
      <c r="R416" s="25">
        <v>200001056233</v>
      </c>
      <c r="S416" s="66">
        <v>46145</v>
      </c>
      <c r="T416" s="66" t="str">
        <f t="shared" si="42"/>
        <v>DONE</v>
      </c>
      <c r="U416" s="66">
        <v>46146</v>
      </c>
      <c r="V416" s="25">
        <v>9200087305</v>
      </c>
      <c r="W416" s="25">
        <v>45935</v>
      </c>
      <c r="X416" s="69">
        <v>46163</v>
      </c>
      <c r="Y416" s="69" t="str">
        <f t="shared" si="65"/>
        <v>DONE</v>
      </c>
      <c r="Z416" s="25">
        <v>50061</v>
      </c>
      <c r="AA416" s="167">
        <v>46164</v>
      </c>
      <c r="AB416" s="25" t="str">
        <f t="shared" si="44"/>
        <v>DONE</v>
      </c>
      <c r="AC416" s="71"/>
      <c r="AD416" s="54" t="s">
        <v>2213</v>
      </c>
      <c r="AE416" s="76">
        <v>46164</v>
      </c>
      <c r="AF416" s="69" t="str">
        <f t="shared" si="45"/>
        <v>DONE</v>
      </c>
      <c r="AG416" s="69">
        <v>46165</v>
      </c>
      <c r="AH416" s="170"/>
      <c r="AI416" s="77" t="e">
        <f t="shared" ca="1" si="69"/>
        <v>#NAME?</v>
      </c>
      <c r="AJ416" s="80" t="str">
        <f t="array" ref="AJ416">IFERROR(INDEX('[1]Master Price'!$E:$E,MATCH(D416,'[1]Master Price'!$B:$B,0)),"0")</f>
        <v>0</v>
      </c>
      <c r="AK416" s="80">
        <f t="shared" si="47"/>
        <v>0</v>
      </c>
      <c r="AL416" s="82" t="str">
        <f t="shared" si="71"/>
        <v>0-day</v>
      </c>
      <c r="AM416" s="82" t="str">
        <f t="shared" si="48"/>
        <v>1-day</v>
      </c>
      <c r="AN416" s="82" t="str">
        <f t="shared" si="72"/>
        <v>18-day</v>
      </c>
      <c r="AO416" s="82" t="str">
        <f t="shared" si="67"/>
        <v>1-day</v>
      </c>
      <c r="AP416" s="82" t="str">
        <f t="shared" si="49"/>
        <v>0-day</v>
      </c>
      <c r="AQ416" s="82" t="str">
        <f t="shared" si="50"/>
        <v>0-day</v>
      </c>
      <c r="AR416" s="5"/>
      <c r="AS416" s="83">
        <f>IF(AT416=0,"",ROW()-ROW('AMM-IPT MEI'!$AS$2))</f>
        <v>414</v>
      </c>
      <c r="AT416" s="54" t="s">
        <v>2221</v>
      </c>
      <c r="AU416" s="84" t="e">
        <f t="array" aca="1" ref="AU416" ca="1">_xludf.ifna(INDEX('AMM-IPT MEI'!$B:$B,MATCH(AT416,'AMM-IPT MEI'!$C:$C,FALSE)),"")</f>
        <v>#NAME?</v>
      </c>
      <c r="AV416" s="88" t="e">
        <f t="array" aca="1" ref="AV416" ca="1">_xludf.ifna(INDEX('AMM-IPT MEI'!$U:$U,MATCH(AT416,'AMM-IPT MEI'!$C:$C,FALSE)),"")</f>
        <v>#NAME?</v>
      </c>
      <c r="AW416" s="83" t="e">
        <f t="array" aca="1" ref="AW416" ca="1">_xludf.ifna(INDEX('AMM-IPT MEI'!$Z:$Z,MATCH(AT416,'AMM-IPT MEI'!$C:$C,FALSE)),"")</f>
        <v>#NAME?</v>
      </c>
      <c r="AX416" s="88" t="e">
        <f t="array" aca="1" ref="AX416" ca="1">_xludf.ifna(INDEX('AMM-IPT MEI'!$AA:$AA,MATCH(AT416,'AMM-IPT MEI'!$C:$C,FALSE)),"")</f>
        <v>#NAME?</v>
      </c>
      <c r="AY416" s="86">
        <f t="array" ref="AY416">IFERROR(INDEX('AMM-IPT MEI'!$R:$R,MATCH(AT416,'AMM-IPT MEI'!$C:$C,FALSE)),"")</f>
        <v>200001056866</v>
      </c>
      <c r="AZ416" s="171" t="e">
        <f t="array" aca="1" ref="AZ416" ca="1">_xludf.ifna(INDEX('AMM-IPT MEI'!$V:$V,MATCH(AT416,'AMM-IPT MEI'!$C:$C,FALSE)),"")</f>
        <v>#NAME?</v>
      </c>
      <c r="BA416" s="85" t="e">
        <f t="array" aca="1" ref="BA416" ca="1">_xludf.ifna(INDEX('AMM-IPT MEI'!$W:$W,MATCH(AT416,'AMM-IPT MEI'!$C:$C,FALSE)),"")</f>
        <v>#NAME?</v>
      </c>
      <c r="BB416" s="85" t="e">
        <f t="array" aca="1" ref="BB416" ca="1">_xludf.ifna(INDEX('AMM-IPT MEI'!$X:$X,MATCH(AT416,'AMM-IPT MEI'!$C:$C,FALSE)),"")</f>
        <v>#NAME?</v>
      </c>
      <c r="BC416" s="90" t="e">
        <f t="array" aca="1" ref="BC416" ca="1">_xludf.ifna(INDEX('AMM-IPT MEI'!$AD:$AD,MATCH(AT416,'AMM-IPT MEI'!$C:$C,FALSE)),"")</f>
        <v>#NAME?</v>
      </c>
      <c r="BD416" s="90" t="e">
        <f t="array" aca="1" ref="BD416" ca="1">_xludf.ifna(INDEX('AMM-IPT MEI'!$AE:$AE,MATCH(AT416,'AMM-IPT MEI'!$C:$C,FALSE)),"")</f>
        <v>#NAME?</v>
      </c>
      <c r="BE416" s="85" t="e">
        <f t="array" aca="1" ref="BE416" ca="1">_xludf.ifna(INDEX('AMM-IPT MEI'!$AG:$AG,MATCH(AT416,'AMM-IPT MEI'!$C:$C,FALSE)),"")</f>
        <v>#NAME?</v>
      </c>
      <c r="BF416" s="22" t="e">
        <f t="array" aca="1" ref="BF416" ca="1">_xludf.ifna(INDEX('AMM-IPT MEI'!$T:$T,MATCH(AT416,'AMM-IPT MEI'!$C:$C,FALSE),""),"")</f>
        <v>#NAME?</v>
      </c>
      <c r="BG416" s="22" t="e">
        <f t="array" aca="1" ref="BG416" ca="1">_xludf.ifna(INDEX('AMM-IPT MEI'!$AI:$AI,MATCH(AT416,'AMM-IPT MEI'!$C:$C,FALSE)),"")</f>
        <v>#NAME?</v>
      </c>
      <c r="BH416" s="22"/>
      <c r="BI416" s="22"/>
      <c r="BJ416" s="22"/>
      <c r="BK416" s="22"/>
      <c r="BL416" s="22"/>
      <c r="BM416" s="22"/>
      <c r="BN416" s="25"/>
      <c r="BO416" s="25"/>
    </row>
    <row r="417" spans="1:67" ht="13.5" customHeight="1" x14ac:dyDescent="0.35">
      <c r="A417" s="25">
        <f t="shared" si="40"/>
        <v>415</v>
      </c>
      <c r="B417" s="52">
        <v>46142</v>
      </c>
      <c r="C417" s="54" t="s">
        <v>2163</v>
      </c>
      <c r="D417" s="54" t="s">
        <v>1865</v>
      </c>
      <c r="E417" s="56" t="s">
        <v>1866</v>
      </c>
      <c r="F417" s="54">
        <v>2</v>
      </c>
      <c r="G417" s="54" t="s">
        <v>65</v>
      </c>
      <c r="H417" s="54" t="str">
        <f t="shared" si="41"/>
        <v>DONE</v>
      </c>
      <c r="I417" s="54" t="s">
        <v>2009</v>
      </c>
      <c r="J417" s="62" t="s">
        <v>73</v>
      </c>
      <c r="K417" s="62" t="s">
        <v>73</v>
      </c>
      <c r="L417" s="110">
        <v>19929</v>
      </c>
      <c r="M417" s="58"/>
      <c r="N417" s="54" t="s">
        <v>2212</v>
      </c>
      <c r="O417" s="96" t="s">
        <v>85</v>
      </c>
      <c r="P417" s="64" t="s">
        <v>87</v>
      </c>
      <c r="Q417" s="64" t="s">
        <v>326</v>
      </c>
      <c r="R417" s="25">
        <v>200001056233</v>
      </c>
      <c r="S417" s="66">
        <v>46145</v>
      </c>
      <c r="T417" s="66" t="str">
        <f t="shared" si="42"/>
        <v>DONE</v>
      </c>
      <c r="U417" s="66">
        <v>46146</v>
      </c>
      <c r="V417" s="25">
        <v>9200087305</v>
      </c>
      <c r="W417" s="25">
        <v>45935</v>
      </c>
      <c r="X417" s="69">
        <v>46163</v>
      </c>
      <c r="Y417" s="69" t="str">
        <f t="shared" si="65"/>
        <v>DONE</v>
      </c>
      <c r="Z417" s="25">
        <v>50061</v>
      </c>
      <c r="AA417" s="167">
        <v>46164</v>
      </c>
      <c r="AB417" s="25" t="str">
        <f t="shared" si="44"/>
        <v>DONE</v>
      </c>
      <c r="AC417" s="71"/>
      <c r="AD417" s="54" t="s">
        <v>2213</v>
      </c>
      <c r="AE417" s="76">
        <v>46164</v>
      </c>
      <c r="AF417" s="69" t="str">
        <f t="shared" si="45"/>
        <v>DONE</v>
      </c>
      <c r="AG417" s="69">
        <v>46165</v>
      </c>
      <c r="AH417" s="170"/>
      <c r="AI417" s="77" t="e">
        <f t="shared" ca="1" si="69"/>
        <v>#NAME?</v>
      </c>
      <c r="AJ417" s="80" t="str">
        <f t="array" ref="AJ417">IFERROR(INDEX('[1]Master Price'!$E:$E,MATCH(D417,'[1]Master Price'!$B:$B,0)),"0")</f>
        <v>0</v>
      </c>
      <c r="AK417" s="80">
        <f t="shared" si="47"/>
        <v>0</v>
      </c>
      <c r="AL417" s="82" t="str">
        <f t="shared" si="71"/>
        <v>0-day</v>
      </c>
      <c r="AM417" s="82" t="str">
        <f t="shared" si="48"/>
        <v>1-day</v>
      </c>
      <c r="AN417" s="82" t="str">
        <f t="shared" si="72"/>
        <v>18-day</v>
      </c>
      <c r="AO417" s="82" t="str">
        <f t="shared" si="67"/>
        <v>1-day</v>
      </c>
      <c r="AP417" s="82" t="str">
        <f t="shared" si="49"/>
        <v>0-day</v>
      </c>
      <c r="AQ417" s="82" t="str">
        <f t="shared" si="50"/>
        <v>0-day</v>
      </c>
      <c r="AR417" s="5"/>
      <c r="AS417" s="83">
        <f>IF(AT417=0,"",ROW()-ROW('AMM-IPT MEI'!$AS$2))</f>
        <v>415</v>
      </c>
      <c r="AT417" s="54" t="s">
        <v>2222</v>
      </c>
      <c r="AU417" s="84" t="e">
        <f t="array" aca="1" ref="AU417" ca="1">_xludf.ifna(INDEX('AMM-IPT MEI'!$B:$B,MATCH(AT417,'AMM-IPT MEI'!$C:$C,FALSE)),"")</f>
        <v>#NAME?</v>
      </c>
      <c r="AV417" s="88" t="e">
        <f t="array" aca="1" ref="AV417" ca="1">_xludf.ifna(INDEX('AMM-IPT MEI'!$U:$U,MATCH(AT417,'AMM-IPT MEI'!$C:$C,FALSE)),"")</f>
        <v>#NAME?</v>
      </c>
      <c r="AW417" s="83" t="e">
        <f t="array" aca="1" ref="AW417" ca="1">_xludf.ifna(INDEX('AMM-IPT MEI'!$Z:$Z,MATCH(AT417,'AMM-IPT MEI'!$C:$C,FALSE)),"")</f>
        <v>#NAME?</v>
      </c>
      <c r="AX417" s="88" t="e">
        <f t="array" aca="1" ref="AX417" ca="1">_xludf.ifna(INDEX('AMM-IPT MEI'!$AA:$AA,MATCH(AT417,'AMM-IPT MEI'!$C:$C,FALSE)),"")</f>
        <v>#NAME?</v>
      </c>
      <c r="AY417" s="86">
        <f t="array" ref="AY417">IFERROR(INDEX('AMM-IPT MEI'!$R:$R,MATCH(AT417,'AMM-IPT MEI'!$C:$C,FALSE)),"")</f>
        <v>200001058236</v>
      </c>
      <c r="AZ417" s="171" t="e">
        <f t="array" aca="1" ref="AZ417" ca="1">_xludf.ifna(INDEX('AMM-IPT MEI'!$V:$V,MATCH(AT417,'AMM-IPT MEI'!$C:$C,FALSE)),"")</f>
        <v>#NAME?</v>
      </c>
      <c r="BA417" s="85" t="e">
        <f t="array" aca="1" ref="BA417" ca="1">_xludf.ifna(INDEX('AMM-IPT MEI'!$W:$W,MATCH(AT417,'AMM-IPT MEI'!$C:$C,FALSE)),"")</f>
        <v>#NAME?</v>
      </c>
      <c r="BB417" s="85" t="e">
        <f t="array" aca="1" ref="BB417" ca="1">_xludf.ifna(INDEX('AMM-IPT MEI'!$X:$X,MATCH(AT417,'AMM-IPT MEI'!$C:$C,FALSE)),"")</f>
        <v>#NAME?</v>
      </c>
      <c r="BC417" s="90" t="e">
        <f t="array" aca="1" ref="BC417" ca="1">_xludf.ifna(INDEX('AMM-IPT MEI'!$AD:$AD,MATCH(AT417,'AMM-IPT MEI'!$C:$C,FALSE)),"")</f>
        <v>#NAME?</v>
      </c>
      <c r="BD417" s="90" t="e">
        <f t="array" aca="1" ref="BD417" ca="1">_xludf.ifna(INDEX('AMM-IPT MEI'!$AE:$AE,MATCH(AT417,'AMM-IPT MEI'!$C:$C,FALSE)),"")</f>
        <v>#NAME?</v>
      </c>
      <c r="BE417" s="85" t="e">
        <f t="array" aca="1" ref="BE417" ca="1">_xludf.ifna(INDEX('AMM-IPT MEI'!$AG:$AG,MATCH(AT417,'AMM-IPT MEI'!$C:$C,FALSE)),"")</f>
        <v>#NAME?</v>
      </c>
      <c r="BF417" s="22" t="e">
        <f t="array" aca="1" ref="BF417" ca="1">_xludf.ifna(INDEX('AMM-IPT MEI'!$T:$T,MATCH(AT417,'AMM-IPT MEI'!$C:$C,FALSE),""),"")</f>
        <v>#NAME?</v>
      </c>
      <c r="BG417" s="22" t="e">
        <f t="array" aca="1" ref="BG417" ca="1">_xludf.ifna(INDEX('AMM-IPT MEI'!$AI:$AI,MATCH(AT417,'AMM-IPT MEI'!$C:$C,FALSE)),"")</f>
        <v>#NAME?</v>
      </c>
      <c r="BH417" s="22"/>
      <c r="BI417" s="22"/>
      <c r="BJ417" s="22"/>
      <c r="BK417" s="22"/>
      <c r="BL417" s="22"/>
      <c r="BM417" s="22"/>
      <c r="BN417" s="25"/>
      <c r="BO417" s="25"/>
    </row>
    <row r="418" spans="1:67" ht="13.5" customHeight="1" x14ac:dyDescent="0.35">
      <c r="A418" s="25">
        <f t="shared" si="40"/>
        <v>416</v>
      </c>
      <c r="B418" s="52">
        <v>46142</v>
      </c>
      <c r="C418" s="54" t="s">
        <v>2163</v>
      </c>
      <c r="D418" s="54" t="s">
        <v>2223</v>
      </c>
      <c r="E418" s="56" t="s">
        <v>2224</v>
      </c>
      <c r="F418" s="54">
        <v>2</v>
      </c>
      <c r="G418" s="54" t="s">
        <v>65</v>
      </c>
      <c r="H418" s="54" t="str">
        <f t="shared" si="41"/>
        <v>DONE</v>
      </c>
      <c r="I418" s="54" t="s">
        <v>2009</v>
      </c>
      <c r="J418" s="62" t="s">
        <v>73</v>
      </c>
      <c r="K418" s="62" t="s">
        <v>73</v>
      </c>
      <c r="L418" s="110">
        <v>19929</v>
      </c>
      <c r="M418" s="58"/>
      <c r="N418" s="54" t="s">
        <v>2212</v>
      </c>
      <c r="O418" s="96" t="s">
        <v>85</v>
      </c>
      <c r="P418" s="64" t="s">
        <v>87</v>
      </c>
      <c r="Q418" s="64" t="s">
        <v>326</v>
      </c>
      <c r="R418" s="25">
        <v>200001056233</v>
      </c>
      <c r="S418" s="66">
        <v>46145</v>
      </c>
      <c r="T418" s="66" t="str">
        <f t="shared" si="42"/>
        <v>DONE</v>
      </c>
      <c r="U418" s="66">
        <v>46146</v>
      </c>
      <c r="V418" s="25">
        <v>9200087305</v>
      </c>
      <c r="W418" s="25">
        <v>45935</v>
      </c>
      <c r="X418" s="69">
        <v>46163</v>
      </c>
      <c r="Y418" s="69" t="str">
        <f t="shared" si="65"/>
        <v>DONE</v>
      </c>
      <c r="Z418" s="25">
        <v>50061</v>
      </c>
      <c r="AA418" s="167">
        <v>46164</v>
      </c>
      <c r="AB418" s="25" t="str">
        <f t="shared" si="44"/>
        <v>DONE</v>
      </c>
      <c r="AC418" s="71"/>
      <c r="AD418" s="54" t="s">
        <v>2213</v>
      </c>
      <c r="AE418" s="76">
        <v>46164</v>
      </c>
      <c r="AF418" s="69" t="str">
        <f t="shared" si="45"/>
        <v>DONE</v>
      </c>
      <c r="AG418" s="69">
        <v>46165</v>
      </c>
      <c r="AH418" s="170"/>
      <c r="AI418" s="77" t="e">
        <f t="shared" ca="1" si="69"/>
        <v>#NAME?</v>
      </c>
      <c r="AJ418" s="80" t="str">
        <f t="array" ref="AJ418">IFERROR(INDEX('[1]Master Price'!$E:$E,MATCH(D418,'[1]Master Price'!$B:$B,0)),"0")</f>
        <v>0</v>
      </c>
      <c r="AK418" s="80">
        <f t="shared" si="47"/>
        <v>0</v>
      </c>
      <c r="AL418" s="82" t="str">
        <f t="shared" si="71"/>
        <v>0-day</v>
      </c>
      <c r="AM418" s="82" t="str">
        <f t="shared" si="48"/>
        <v>1-day</v>
      </c>
      <c r="AN418" s="82" t="str">
        <f t="shared" si="72"/>
        <v>18-day</v>
      </c>
      <c r="AO418" s="82" t="str">
        <f t="shared" si="67"/>
        <v>1-day</v>
      </c>
      <c r="AP418" s="82" t="str">
        <f t="shared" si="49"/>
        <v>0-day</v>
      </c>
      <c r="AQ418" s="82" t="str">
        <f t="shared" si="50"/>
        <v>0-day</v>
      </c>
      <c r="AR418" s="5"/>
      <c r="AS418" s="83">
        <f>IF(AT418=0,"",ROW()-ROW('AMM-IPT MEI'!$AS$2))</f>
        <v>416</v>
      </c>
      <c r="AT418" s="54" t="s">
        <v>2225</v>
      </c>
      <c r="AU418" s="84" t="e">
        <f t="array" aca="1" ref="AU418" ca="1">_xludf.ifna(INDEX('AMM-IPT MEI'!$B:$B,MATCH(AT418,'AMM-IPT MEI'!$C:$C,FALSE)),"")</f>
        <v>#NAME?</v>
      </c>
      <c r="AV418" s="88" t="e">
        <f t="array" aca="1" ref="AV418" ca="1">_xludf.ifna(INDEX('AMM-IPT MEI'!$U:$U,MATCH(AT418,'AMM-IPT MEI'!$C:$C,FALSE)),"")</f>
        <v>#NAME?</v>
      </c>
      <c r="AW418" s="83" t="e">
        <f t="array" aca="1" ref="AW418" ca="1">_xludf.ifna(INDEX('AMM-IPT MEI'!$Z:$Z,MATCH(AT418,'AMM-IPT MEI'!$C:$C,FALSE)),"")</f>
        <v>#NAME?</v>
      </c>
      <c r="AX418" s="88" t="e">
        <f t="array" aca="1" ref="AX418" ca="1">_xludf.ifna(INDEX('AMM-IPT MEI'!$AA:$AA,MATCH(AT418,'AMM-IPT MEI'!$C:$C,FALSE)),"")</f>
        <v>#NAME?</v>
      </c>
      <c r="AY418" s="86">
        <f t="array" ref="AY418">IFERROR(INDEX('AMM-IPT MEI'!$R:$R,MATCH(AT418,'AMM-IPT MEI'!$C:$C,FALSE)),"")</f>
        <v>200001058204</v>
      </c>
      <c r="AZ418" s="171" t="e">
        <f t="array" aca="1" ref="AZ418" ca="1">_xludf.ifna(INDEX('AMM-IPT MEI'!$V:$V,MATCH(AT418,'AMM-IPT MEI'!$C:$C,FALSE)),"")</f>
        <v>#NAME?</v>
      </c>
      <c r="BA418" s="85" t="e">
        <f t="array" aca="1" ref="BA418" ca="1">_xludf.ifna(INDEX('AMM-IPT MEI'!$W:$W,MATCH(AT418,'AMM-IPT MEI'!$C:$C,FALSE)),"")</f>
        <v>#NAME?</v>
      </c>
      <c r="BB418" s="85" t="e">
        <f t="array" aca="1" ref="BB418" ca="1">_xludf.ifna(INDEX('AMM-IPT MEI'!$X:$X,MATCH(AT418,'AMM-IPT MEI'!$C:$C,FALSE)),"")</f>
        <v>#NAME?</v>
      </c>
      <c r="BC418" s="90" t="e">
        <f t="array" aca="1" ref="BC418" ca="1">_xludf.ifna(INDEX('AMM-IPT MEI'!$AD:$AD,MATCH(AT418,'AMM-IPT MEI'!$C:$C,FALSE)),"")</f>
        <v>#NAME?</v>
      </c>
      <c r="BD418" s="90" t="e">
        <f t="array" aca="1" ref="BD418" ca="1">_xludf.ifna(INDEX('AMM-IPT MEI'!$AE:$AE,MATCH(AT418,'AMM-IPT MEI'!$C:$C,FALSE)),"")</f>
        <v>#NAME?</v>
      </c>
      <c r="BE418" s="85" t="e">
        <f t="array" aca="1" ref="BE418" ca="1">_xludf.ifna(INDEX('AMM-IPT MEI'!$AG:$AG,MATCH(AT418,'AMM-IPT MEI'!$C:$C,FALSE)),"")</f>
        <v>#NAME?</v>
      </c>
      <c r="BF418" s="22" t="e">
        <f t="array" aca="1" ref="BF418" ca="1">_xludf.ifna(INDEX('AMM-IPT MEI'!$T:$T,MATCH(AT418,'AMM-IPT MEI'!$C:$C,FALSE),""),"")</f>
        <v>#NAME?</v>
      </c>
      <c r="BG418" s="22" t="e">
        <f t="array" aca="1" ref="BG418" ca="1">_xludf.ifna(INDEX('AMM-IPT MEI'!$AI:$AI,MATCH(AT418,'AMM-IPT MEI'!$C:$C,FALSE)),"")</f>
        <v>#NAME?</v>
      </c>
      <c r="BH418" s="22"/>
      <c r="BI418" s="22"/>
      <c r="BJ418" s="22"/>
      <c r="BK418" s="22"/>
      <c r="BL418" s="22"/>
      <c r="BM418" s="22"/>
      <c r="BN418" s="25"/>
      <c r="BO418" s="25"/>
    </row>
    <row r="419" spans="1:67" ht="13.5" customHeight="1" x14ac:dyDescent="0.35">
      <c r="A419" s="25">
        <f t="shared" si="40"/>
        <v>417</v>
      </c>
      <c r="B419" s="52">
        <v>46142</v>
      </c>
      <c r="C419" s="54" t="s">
        <v>2163</v>
      </c>
      <c r="D419" s="54" t="s">
        <v>2226</v>
      </c>
      <c r="E419" s="56" t="s">
        <v>2227</v>
      </c>
      <c r="F419" s="54">
        <v>2</v>
      </c>
      <c r="G419" s="54" t="s">
        <v>65</v>
      </c>
      <c r="H419" s="54" t="str">
        <f t="shared" si="41"/>
        <v>DONE</v>
      </c>
      <c r="I419" s="54" t="s">
        <v>2009</v>
      </c>
      <c r="J419" s="62" t="s">
        <v>73</v>
      </c>
      <c r="K419" s="62" t="s">
        <v>73</v>
      </c>
      <c r="L419" s="110">
        <v>19929</v>
      </c>
      <c r="M419" s="58"/>
      <c r="N419" s="54" t="s">
        <v>2212</v>
      </c>
      <c r="O419" s="96" t="s">
        <v>85</v>
      </c>
      <c r="P419" s="64" t="s">
        <v>87</v>
      </c>
      <c r="Q419" s="64" t="s">
        <v>326</v>
      </c>
      <c r="R419" s="25">
        <v>200001056233</v>
      </c>
      <c r="S419" s="66">
        <v>46145</v>
      </c>
      <c r="T419" s="66" t="str">
        <f t="shared" si="42"/>
        <v>DONE</v>
      </c>
      <c r="U419" s="66">
        <v>46146</v>
      </c>
      <c r="V419" s="25">
        <v>9200087305</v>
      </c>
      <c r="W419" s="25">
        <v>45935</v>
      </c>
      <c r="X419" s="69">
        <v>46163</v>
      </c>
      <c r="Y419" s="69" t="str">
        <f t="shared" si="65"/>
        <v>DONE</v>
      </c>
      <c r="Z419" s="25">
        <v>50061</v>
      </c>
      <c r="AA419" s="167">
        <v>46164</v>
      </c>
      <c r="AB419" s="25" t="str">
        <f t="shared" si="44"/>
        <v>DONE</v>
      </c>
      <c r="AC419" s="71"/>
      <c r="AD419" s="54" t="s">
        <v>2213</v>
      </c>
      <c r="AE419" s="76">
        <v>46164</v>
      </c>
      <c r="AF419" s="69" t="str">
        <f t="shared" si="45"/>
        <v>DONE</v>
      </c>
      <c r="AG419" s="69">
        <v>46165</v>
      </c>
      <c r="AH419" s="170"/>
      <c r="AI419" s="77" t="e">
        <f t="shared" ca="1" si="69"/>
        <v>#NAME?</v>
      </c>
      <c r="AJ419" s="80" t="str">
        <f t="array" ref="AJ419">IFERROR(INDEX('[1]Master Price'!$E:$E,MATCH(D419,'[1]Master Price'!$B:$B,0)),"0")</f>
        <v>0</v>
      </c>
      <c r="AK419" s="80">
        <f t="shared" si="47"/>
        <v>0</v>
      </c>
      <c r="AL419" s="82" t="str">
        <f t="shared" si="71"/>
        <v>0-day</v>
      </c>
      <c r="AM419" s="82" t="str">
        <f t="shared" si="48"/>
        <v>1-day</v>
      </c>
      <c r="AN419" s="82" t="str">
        <f t="shared" si="72"/>
        <v>18-day</v>
      </c>
      <c r="AO419" s="82" t="str">
        <f t="shared" si="67"/>
        <v>1-day</v>
      </c>
      <c r="AP419" s="82" t="str">
        <f t="shared" si="49"/>
        <v>0-day</v>
      </c>
      <c r="AQ419" s="82" t="str">
        <f t="shared" si="50"/>
        <v>0-day</v>
      </c>
      <c r="AR419" s="5"/>
      <c r="AS419" s="83">
        <f>IF(AT419=0,"",ROW()-ROW('AMM-IPT MEI'!$AS$2))</f>
        <v>417</v>
      </c>
      <c r="AT419" s="54" t="s">
        <v>2228</v>
      </c>
      <c r="AU419" s="84" t="e">
        <f t="array" aca="1" ref="AU419" ca="1">_xludf.ifna(INDEX('AMM-IPT MEI'!$B:$B,MATCH(AT419,'AMM-IPT MEI'!$C:$C,FALSE)),"")</f>
        <v>#NAME?</v>
      </c>
      <c r="AV419" s="88" t="e">
        <f t="array" aca="1" ref="AV419" ca="1">_xludf.ifna(INDEX('AMM-IPT MEI'!$U:$U,MATCH(AT419,'AMM-IPT MEI'!$C:$C,FALSE)),"")</f>
        <v>#NAME?</v>
      </c>
      <c r="AW419" s="83" t="e">
        <f t="array" aca="1" ref="AW419" ca="1">_xludf.ifna(INDEX('AMM-IPT MEI'!$Z:$Z,MATCH(AT419,'AMM-IPT MEI'!$C:$C,FALSE)),"")</f>
        <v>#NAME?</v>
      </c>
      <c r="AX419" s="88" t="e">
        <f t="array" aca="1" ref="AX419" ca="1">_xludf.ifna(INDEX('AMM-IPT MEI'!$AA:$AA,MATCH(AT419,'AMM-IPT MEI'!$C:$C,FALSE)),"")</f>
        <v>#NAME?</v>
      </c>
      <c r="AY419" s="86">
        <f t="array" ref="AY419">IFERROR(INDEX('AMM-IPT MEI'!$R:$R,MATCH(AT419,'AMM-IPT MEI'!$C:$C,FALSE)),"")</f>
        <v>200001058198</v>
      </c>
      <c r="AZ419" s="171" t="e">
        <f t="array" aca="1" ref="AZ419" ca="1">_xludf.ifna(INDEX('AMM-IPT MEI'!$V:$V,MATCH(AT419,'AMM-IPT MEI'!$C:$C,FALSE)),"")</f>
        <v>#NAME?</v>
      </c>
      <c r="BA419" s="85" t="e">
        <f t="array" aca="1" ref="BA419" ca="1">_xludf.ifna(INDEX('AMM-IPT MEI'!$W:$W,MATCH(AT419,'AMM-IPT MEI'!$C:$C,FALSE)),"")</f>
        <v>#NAME?</v>
      </c>
      <c r="BB419" s="85" t="e">
        <f t="array" aca="1" ref="BB419" ca="1">_xludf.ifna(INDEX('AMM-IPT MEI'!$X:$X,MATCH(AT419,'AMM-IPT MEI'!$C:$C,FALSE)),"")</f>
        <v>#NAME?</v>
      </c>
      <c r="BC419" s="90" t="e">
        <f t="array" aca="1" ref="BC419" ca="1">_xludf.ifna(INDEX('AMM-IPT MEI'!$AD:$AD,MATCH(AT419,'AMM-IPT MEI'!$C:$C,FALSE)),"")</f>
        <v>#NAME?</v>
      </c>
      <c r="BD419" s="90" t="e">
        <f t="array" aca="1" ref="BD419" ca="1">_xludf.ifna(INDEX('AMM-IPT MEI'!$AE:$AE,MATCH(AT419,'AMM-IPT MEI'!$C:$C,FALSE)),"")</f>
        <v>#NAME?</v>
      </c>
      <c r="BE419" s="85" t="e">
        <f t="array" aca="1" ref="BE419" ca="1">_xludf.ifna(INDEX('AMM-IPT MEI'!$AG:$AG,MATCH(AT419,'AMM-IPT MEI'!$C:$C,FALSE)),"")</f>
        <v>#NAME?</v>
      </c>
      <c r="BF419" s="22" t="e">
        <f t="array" aca="1" ref="BF419" ca="1">_xludf.ifna(INDEX('AMM-IPT MEI'!$T:$T,MATCH(AT419,'AMM-IPT MEI'!$C:$C,FALSE),""),"")</f>
        <v>#NAME?</v>
      </c>
      <c r="BG419" s="22" t="e">
        <f t="array" aca="1" ref="BG419" ca="1">_xludf.ifna(INDEX('AMM-IPT MEI'!$AI:$AI,MATCH(AT419,'AMM-IPT MEI'!$C:$C,FALSE)),"")</f>
        <v>#NAME?</v>
      </c>
      <c r="BH419" s="22"/>
      <c r="BI419" s="22"/>
      <c r="BJ419" s="22"/>
      <c r="BK419" s="22"/>
      <c r="BL419" s="22"/>
      <c r="BM419" s="22"/>
      <c r="BN419" s="25"/>
      <c r="BO419" s="25"/>
    </row>
    <row r="420" spans="1:67" ht="13.5" customHeight="1" x14ac:dyDescent="0.35">
      <c r="A420" s="25">
        <f t="shared" si="40"/>
        <v>418</v>
      </c>
      <c r="B420" s="52">
        <v>46142</v>
      </c>
      <c r="C420" s="54" t="s">
        <v>2163</v>
      </c>
      <c r="D420" s="54" t="s">
        <v>540</v>
      </c>
      <c r="E420" s="56" t="s">
        <v>541</v>
      </c>
      <c r="F420" s="54">
        <v>2</v>
      </c>
      <c r="G420" s="54" t="s">
        <v>65</v>
      </c>
      <c r="H420" s="54" t="str">
        <f t="shared" si="41"/>
        <v>DONE</v>
      </c>
      <c r="I420" s="54" t="s">
        <v>2009</v>
      </c>
      <c r="J420" s="62" t="s">
        <v>73</v>
      </c>
      <c r="K420" s="62" t="s">
        <v>73</v>
      </c>
      <c r="L420" s="110">
        <v>19929</v>
      </c>
      <c r="M420" s="58"/>
      <c r="N420" s="54" t="s">
        <v>2212</v>
      </c>
      <c r="O420" s="96" t="s">
        <v>85</v>
      </c>
      <c r="P420" s="64" t="s">
        <v>87</v>
      </c>
      <c r="Q420" s="64" t="s">
        <v>326</v>
      </c>
      <c r="R420" s="25">
        <v>200001056233</v>
      </c>
      <c r="S420" s="66">
        <v>46145</v>
      </c>
      <c r="T420" s="66" t="str">
        <f t="shared" si="42"/>
        <v>DONE</v>
      </c>
      <c r="U420" s="66">
        <v>46146</v>
      </c>
      <c r="V420" s="25">
        <v>9200087305</v>
      </c>
      <c r="W420" s="25">
        <v>45935</v>
      </c>
      <c r="X420" s="69">
        <v>46163</v>
      </c>
      <c r="Y420" s="69" t="str">
        <f t="shared" si="65"/>
        <v>DONE</v>
      </c>
      <c r="Z420" s="25">
        <v>50061</v>
      </c>
      <c r="AA420" s="167">
        <v>46164</v>
      </c>
      <c r="AB420" s="25" t="str">
        <f t="shared" si="44"/>
        <v>DONE</v>
      </c>
      <c r="AC420" s="71"/>
      <c r="AD420" s="54" t="s">
        <v>2213</v>
      </c>
      <c r="AE420" s="76">
        <v>46164</v>
      </c>
      <c r="AF420" s="69" t="str">
        <f t="shared" si="45"/>
        <v>DONE</v>
      </c>
      <c r="AG420" s="69">
        <v>46165</v>
      </c>
      <c r="AH420" s="170"/>
      <c r="AI420" s="77" t="e">
        <f t="shared" ca="1" si="69"/>
        <v>#NAME?</v>
      </c>
      <c r="AJ420" s="80" t="str">
        <f t="array" ref="AJ420">IFERROR(INDEX('[1]Master Price'!$E:$E,MATCH(D420,'[1]Master Price'!$B:$B,0)),"0")</f>
        <v>0</v>
      </c>
      <c r="AK420" s="80">
        <f t="shared" si="47"/>
        <v>0</v>
      </c>
      <c r="AL420" s="82" t="str">
        <f t="shared" si="71"/>
        <v>0-day</v>
      </c>
      <c r="AM420" s="82" t="str">
        <f t="shared" si="48"/>
        <v>1-day</v>
      </c>
      <c r="AN420" s="82" t="str">
        <f t="shared" si="72"/>
        <v>18-day</v>
      </c>
      <c r="AO420" s="82" t="str">
        <f t="shared" si="67"/>
        <v>1-day</v>
      </c>
      <c r="AP420" s="82" t="str">
        <f t="shared" si="49"/>
        <v>0-day</v>
      </c>
      <c r="AQ420" s="82" t="str">
        <f t="shared" si="50"/>
        <v>0-day</v>
      </c>
      <c r="AR420" s="5"/>
      <c r="AS420" s="83">
        <f>IF(AT420=0,"",ROW()-ROW('AMM-IPT MEI'!$AS$2))</f>
        <v>418</v>
      </c>
      <c r="AT420" s="54" t="s">
        <v>2229</v>
      </c>
      <c r="AU420" s="84" t="e">
        <f t="array" aca="1" ref="AU420" ca="1">_xludf.ifna(INDEX('AMM-IPT MEI'!$B:$B,MATCH(AT420,'AMM-IPT MEI'!$C:$C,FALSE)),"")</f>
        <v>#NAME?</v>
      </c>
      <c r="AV420" s="88" t="e">
        <f t="array" aca="1" ref="AV420" ca="1">_xludf.ifna(INDEX('AMM-IPT MEI'!$U:$U,MATCH(AT420,'AMM-IPT MEI'!$C:$C,FALSE)),"")</f>
        <v>#NAME?</v>
      </c>
      <c r="AW420" s="83" t="e">
        <f t="array" aca="1" ref="AW420" ca="1">_xludf.ifna(INDEX('AMM-IPT MEI'!$Z:$Z,MATCH(AT420,'AMM-IPT MEI'!$C:$C,FALSE)),"")</f>
        <v>#NAME?</v>
      </c>
      <c r="AX420" s="88" t="e">
        <f t="array" aca="1" ref="AX420" ca="1">_xludf.ifna(INDEX('AMM-IPT MEI'!$AA:$AA,MATCH(AT420,'AMM-IPT MEI'!$C:$C,FALSE)),"")</f>
        <v>#NAME?</v>
      </c>
      <c r="AY420" s="86">
        <f t="array" ref="AY420">IFERROR(INDEX('AMM-IPT MEI'!$R:$R,MATCH(AT420,'AMM-IPT MEI'!$C:$C,FALSE)),"")</f>
        <v>200001058150</v>
      </c>
      <c r="AZ420" s="171" t="e">
        <f t="array" aca="1" ref="AZ420" ca="1">_xludf.ifna(INDEX('AMM-IPT MEI'!$V:$V,MATCH(AT420,'AMM-IPT MEI'!$C:$C,FALSE)),"")</f>
        <v>#NAME?</v>
      </c>
      <c r="BA420" s="85" t="e">
        <f t="array" aca="1" ref="BA420" ca="1">_xludf.ifna(INDEX('AMM-IPT MEI'!$W:$W,MATCH(AT420,'AMM-IPT MEI'!$C:$C,FALSE)),"")</f>
        <v>#NAME?</v>
      </c>
      <c r="BB420" s="85" t="e">
        <f t="array" aca="1" ref="BB420" ca="1">_xludf.ifna(INDEX('AMM-IPT MEI'!$X:$X,MATCH(AT420,'AMM-IPT MEI'!$C:$C,FALSE)),"")</f>
        <v>#NAME?</v>
      </c>
      <c r="BC420" s="90" t="e">
        <f t="array" aca="1" ref="BC420" ca="1">_xludf.ifna(INDEX('AMM-IPT MEI'!$AD:$AD,MATCH(AT420,'AMM-IPT MEI'!$C:$C,FALSE)),"")</f>
        <v>#NAME?</v>
      </c>
      <c r="BD420" s="90" t="e">
        <f t="array" aca="1" ref="BD420" ca="1">_xludf.ifna(INDEX('AMM-IPT MEI'!$AE:$AE,MATCH(AT420,'AMM-IPT MEI'!$C:$C,FALSE)),"")</f>
        <v>#NAME?</v>
      </c>
      <c r="BE420" s="85" t="e">
        <f t="array" aca="1" ref="BE420" ca="1">_xludf.ifna(INDEX('AMM-IPT MEI'!$AG:$AG,MATCH(AT420,'AMM-IPT MEI'!$C:$C,FALSE)),"")</f>
        <v>#NAME?</v>
      </c>
      <c r="BF420" s="22" t="e">
        <f t="array" aca="1" ref="BF420" ca="1">_xludf.ifna(INDEX('AMM-IPT MEI'!$T:$T,MATCH(AT420,'AMM-IPT MEI'!$C:$C,FALSE),""),"")</f>
        <v>#NAME?</v>
      </c>
      <c r="BG420" s="22" t="e">
        <f t="array" aca="1" ref="BG420" ca="1">_xludf.ifna(INDEX('AMM-IPT MEI'!$AI:$AI,MATCH(AT420,'AMM-IPT MEI'!$C:$C,FALSE)),"")</f>
        <v>#NAME?</v>
      </c>
      <c r="BH420" s="22"/>
      <c r="BI420" s="22"/>
      <c r="BJ420" s="22"/>
      <c r="BK420" s="22"/>
      <c r="BL420" s="22"/>
      <c r="BM420" s="22"/>
      <c r="BN420" s="25"/>
      <c r="BO420" s="25"/>
    </row>
    <row r="421" spans="1:67" ht="13.5" customHeight="1" x14ac:dyDescent="0.35">
      <c r="A421" s="25">
        <f t="shared" si="40"/>
        <v>419</v>
      </c>
      <c r="B421" s="52">
        <v>46142</v>
      </c>
      <c r="C421" s="54" t="s">
        <v>2163</v>
      </c>
      <c r="D421" s="54" t="s">
        <v>2033</v>
      </c>
      <c r="E421" s="56" t="s">
        <v>2034</v>
      </c>
      <c r="F421" s="54">
        <v>1</v>
      </c>
      <c r="G421" s="54" t="s">
        <v>65</v>
      </c>
      <c r="H421" s="54" t="str">
        <f t="shared" si="41"/>
        <v>DONE</v>
      </c>
      <c r="I421" s="54" t="s">
        <v>2009</v>
      </c>
      <c r="J421" s="62" t="s">
        <v>73</v>
      </c>
      <c r="K421" s="62" t="s">
        <v>73</v>
      </c>
      <c r="L421" s="110">
        <v>19929</v>
      </c>
      <c r="M421" s="58"/>
      <c r="N421" s="54" t="s">
        <v>2212</v>
      </c>
      <c r="O421" s="96" t="s">
        <v>85</v>
      </c>
      <c r="P421" s="64" t="s">
        <v>87</v>
      </c>
      <c r="Q421" s="64" t="s">
        <v>326</v>
      </c>
      <c r="R421" s="25">
        <v>200001056233</v>
      </c>
      <c r="S421" s="66">
        <v>46145</v>
      </c>
      <c r="T421" s="66" t="str">
        <f t="shared" si="42"/>
        <v>DONE</v>
      </c>
      <c r="U421" s="66">
        <v>46146</v>
      </c>
      <c r="V421" s="25">
        <v>9200087305</v>
      </c>
      <c r="W421" s="25">
        <v>45935</v>
      </c>
      <c r="X421" s="69">
        <v>46163</v>
      </c>
      <c r="Y421" s="69" t="str">
        <f t="shared" si="65"/>
        <v>DONE</v>
      </c>
      <c r="Z421" s="25">
        <v>50061</v>
      </c>
      <c r="AA421" s="167">
        <v>46164</v>
      </c>
      <c r="AB421" s="25" t="str">
        <f t="shared" si="44"/>
        <v>DONE</v>
      </c>
      <c r="AC421" s="71"/>
      <c r="AD421" s="54" t="s">
        <v>2213</v>
      </c>
      <c r="AE421" s="76">
        <v>46164</v>
      </c>
      <c r="AF421" s="69" t="str">
        <f t="shared" si="45"/>
        <v>DONE</v>
      </c>
      <c r="AG421" s="69">
        <v>46165</v>
      </c>
      <c r="AH421" s="170"/>
      <c r="AI421" s="77" t="e">
        <f t="shared" ca="1" si="69"/>
        <v>#NAME?</v>
      </c>
      <c r="AJ421" s="80" t="str">
        <f t="array" ref="AJ421">IFERROR(INDEX('[1]Master Price'!$E:$E,MATCH(D421,'[1]Master Price'!$B:$B,0)),"0")</f>
        <v>0</v>
      </c>
      <c r="AK421" s="80">
        <f t="shared" si="47"/>
        <v>0</v>
      </c>
      <c r="AL421" s="82" t="str">
        <f t="shared" si="71"/>
        <v>0-day</v>
      </c>
      <c r="AM421" s="82" t="str">
        <f t="shared" si="48"/>
        <v>1-day</v>
      </c>
      <c r="AN421" s="82" t="str">
        <f t="shared" si="72"/>
        <v>18-day</v>
      </c>
      <c r="AO421" s="82" t="str">
        <f t="shared" si="67"/>
        <v>1-day</v>
      </c>
      <c r="AP421" s="82" t="str">
        <f t="shared" si="49"/>
        <v>0-day</v>
      </c>
      <c r="AQ421" s="82" t="str">
        <f t="shared" si="50"/>
        <v>0-day</v>
      </c>
      <c r="AR421" s="5"/>
      <c r="AS421" s="83">
        <f>IF(AT421=0,"",ROW()-ROW('AMM-IPT MEI'!$AS$2))</f>
        <v>419</v>
      </c>
      <c r="AT421" s="54" t="s">
        <v>2230</v>
      </c>
      <c r="AU421" s="84" t="e">
        <f t="array" aca="1" ref="AU421" ca="1">_xludf.ifna(INDEX('AMM-IPT MEI'!$B:$B,MATCH(AT421,'AMM-IPT MEI'!$C:$C,FALSE)),"")</f>
        <v>#NAME?</v>
      </c>
      <c r="AV421" s="88" t="e">
        <f t="array" aca="1" ref="AV421" ca="1">_xludf.ifna(INDEX('AMM-IPT MEI'!$U:$U,MATCH(AT421,'AMM-IPT MEI'!$C:$C,FALSE)),"")</f>
        <v>#NAME?</v>
      </c>
      <c r="AW421" s="83" t="e">
        <f t="array" aca="1" ref="AW421" ca="1">_xludf.ifna(INDEX('AMM-IPT MEI'!$Z:$Z,MATCH(AT421,'AMM-IPT MEI'!$C:$C,FALSE)),"")</f>
        <v>#NAME?</v>
      </c>
      <c r="AX421" s="88" t="e">
        <f t="array" aca="1" ref="AX421" ca="1">_xludf.ifna(INDEX('AMM-IPT MEI'!$AA:$AA,MATCH(AT421,'AMM-IPT MEI'!$C:$C,FALSE)),"")</f>
        <v>#NAME?</v>
      </c>
      <c r="AY421" s="86">
        <f t="array" ref="AY421">IFERROR(INDEX('AMM-IPT MEI'!$R:$R,MATCH(AT421,'AMM-IPT MEI'!$C:$C,FALSE)),"")</f>
        <v>200001058336</v>
      </c>
      <c r="AZ421" s="171" t="e">
        <f t="array" aca="1" ref="AZ421" ca="1">_xludf.ifna(INDEX('AMM-IPT MEI'!$V:$V,MATCH(AT421,'AMM-IPT MEI'!$C:$C,FALSE)),"")</f>
        <v>#NAME?</v>
      </c>
      <c r="BA421" s="85" t="e">
        <f t="array" aca="1" ref="BA421" ca="1">_xludf.ifna(INDEX('AMM-IPT MEI'!$W:$W,MATCH(AT421,'AMM-IPT MEI'!$C:$C,FALSE)),"")</f>
        <v>#NAME?</v>
      </c>
      <c r="BB421" s="85" t="e">
        <f t="array" aca="1" ref="BB421" ca="1">_xludf.ifna(INDEX('AMM-IPT MEI'!$X:$X,MATCH(AT421,'AMM-IPT MEI'!$C:$C,FALSE)),"")</f>
        <v>#NAME?</v>
      </c>
      <c r="BC421" s="90" t="e">
        <f t="array" aca="1" ref="BC421" ca="1">_xludf.ifna(INDEX('AMM-IPT MEI'!$AD:$AD,MATCH(AT421,'AMM-IPT MEI'!$C:$C,FALSE)),"")</f>
        <v>#NAME?</v>
      </c>
      <c r="BD421" s="90" t="e">
        <f t="array" aca="1" ref="BD421" ca="1">_xludf.ifna(INDEX('AMM-IPT MEI'!$AE:$AE,MATCH(AT421,'AMM-IPT MEI'!$C:$C,FALSE)),"")</f>
        <v>#NAME?</v>
      </c>
      <c r="BE421" s="85" t="e">
        <f t="array" aca="1" ref="BE421" ca="1">_xludf.ifna(INDEX('AMM-IPT MEI'!$AG:$AG,MATCH(AT421,'AMM-IPT MEI'!$C:$C,FALSE)),"")</f>
        <v>#NAME?</v>
      </c>
      <c r="BF421" s="22" t="e">
        <f t="array" aca="1" ref="BF421" ca="1">_xludf.ifna(INDEX('AMM-IPT MEI'!$T:$T,MATCH(AT421,'AMM-IPT MEI'!$C:$C,FALSE),""),"")</f>
        <v>#NAME?</v>
      </c>
      <c r="BG421" s="22" t="e">
        <f t="array" aca="1" ref="BG421" ca="1">_xludf.ifna(INDEX('AMM-IPT MEI'!$AI:$AI,MATCH(AT421,'AMM-IPT MEI'!$C:$C,FALSE)),"")</f>
        <v>#NAME?</v>
      </c>
      <c r="BH421" s="22"/>
      <c r="BI421" s="22"/>
      <c r="BJ421" s="22"/>
      <c r="BK421" s="22"/>
      <c r="BL421" s="22"/>
      <c r="BM421" s="22"/>
      <c r="BN421" s="25"/>
      <c r="BO421" s="25"/>
    </row>
    <row r="422" spans="1:67" ht="13.5" customHeight="1" x14ac:dyDescent="0.35">
      <c r="A422" s="25">
        <f t="shared" si="40"/>
        <v>420</v>
      </c>
      <c r="B422" s="52">
        <v>46142</v>
      </c>
      <c r="C422" s="54" t="s">
        <v>2163</v>
      </c>
      <c r="D422" s="54" t="s">
        <v>951</v>
      </c>
      <c r="E422" s="56" t="s">
        <v>952</v>
      </c>
      <c r="F422" s="54">
        <v>2</v>
      </c>
      <c r="G422" s="54" t="s">
        <v>65</v>
      </c>
      <c r="H422" s="54" t="str">
        <f t="shared" si="41"/>
        <v>DONE</v>
      </c>
      <c r="I422" s="54" t="s">
        <v>2009</v>
      </c>
      <c r="J422" s="62" t="s">
        <v>73</v>
      </c>
      <c r="K422" s="62" t="s">
        <v>73</v>
      </c>
      <c r="L422" s="110">
        <v>19929</v>
      </c>
      <c r="M422" s="58"/>
      <c r="N422" s="54" t="s">
        <v>2212</v>
      </c>
      <c r="O422" s="96" t="s">
        <v>85</v>
      </c>
      <c r="P422" s="64" t="s">
        <v>87</v>
      </c>
      <c r="Q422" s="64" t="s">
        <v>326</v>
      </c>
      <c r="R422" s="25">
        <v>200001056233</v>
      </c>
      <c r="S422" s="66">
        <v>46145</v>
      </c>
      <c r="T422" s="66" t="str">
        <f t="shared" si="42"/>
        <v>DONE</v>
      </c>
      <c r="U422" s="66">
        <v>46146</v>
      </c>
      <c r="V422" s="25">
        <v>9200087305</v>
      </c>
      <c r="W422" s="25">
        <v>45935</v>
      </c>
      <c r="X422" s="69">
        <v>46163</v>
      </c>
      <c r="Y422" s="69" t="str">
        <f t="shared" si="65"/>
        <v>DONE</v>
      </c>
      <c r="Z422" s="25">
        <v>50061</v>
      </c>
      <c r="AA422" s="167">
        <v>46164</v>
      </c>
      <c r="AB422" s="25" t="str">
        <f t="shared" si="44"/>
        <v>DONE</v>
      </c>
      <c r="AC422" s="71"/>
      <c r="AD422" s="54" t="s">
        <v>2213</v>
      </c>
      <c r="AE422" s="76">
        <v>46164</v>
      </c>
      <c r="AF422" s="69" t="str">
        <f t="shared" si="45"/>
        <v>DONE</v>
      </c>
      <c r="AG422" s="69">
        <v>46165</v>
      </c>
      <c r="AH422" s="170"/>
      <c r="AI422" s="77" t="e">
        <f t="shared" ca="1" si="69"/>
        <v>#NAME?</v>
      </c>
      <c r="AJ422" s="80" t="str">
        <f t="array" ref="AJ422">IFERROR(INDEX('[1]Master Price'!$E:$E,MATCH(D422,'[1]Master Price'!$B:$B,0)),"0")</f>
        <v>0</v>
      </c>
      <c r="AK422" s="80">
        <f t="shared" si="47"/>
        <v>0</v>
      </c>
      <c r="AL422" s="82" t="str">
        <f t="shared" si="71"/>
        <v>0-day</v>
      </c>
      <c r="AM422" s="82" t="str">
        <f t="shared" si="48"/>
        <v>1-day</v>
      </c>
      <c r="AN422" s="82" t="str">
        <f t="shared" si="72"/>
        <v>18-day</v>
      </c>
      <c r="AO422" s="82" t="str">
        <f t="shared" si="67"/>
        <v>1-day</v>
      </c>
      <c r="AP422" s="82" t="str">
        <f t="shared" si="49"/>
        <v>0-day</v>
      </c>
      <c r="AQ422" s="82" t="str">
        <f t="shared" si="50"/>
        <v>0-day</v>
      </c>
      <c r="AR422" s="5"/>
      <c r="AS422" s="83">
        <f>IF(AT422=0,"",ROW()-ROW('AMM-IPT MEI'!$AS$2))</f>
        <v>420</v>
      </c>
      <c r="AT422" s="54" t="s">
        <v>2231</v>
      </c>
      <c r="AU422" s="84" t="e">
        <f t="array" aca="1" ref="AU422" ca="1">_xludf.ifna(INDEX('AMM-IPT MEI'!$B:$B,MATCH(AT422,'AMM-IPT MEI'!$C:$C,FALSE)),"")</f>
        <v>#NAME?</v>
      </c>
      <c r="AV422" s="88" t="e">
        <f t="array" aca="1" ref="AV422" ca="1">_xludf.ifna(INDEX('AMM-IPT MEI'!$U:$U,MATCH(AT422,'AMM-IPT MEI'!$C:$C,FALSE)),"")</f>
        <v>#NAME?</v>
      </c>
      <c r="AW422" s="83" t="e">
        <f t="array" aca="1" ref="AW422" ca="1">_xludf.ifna(INDEX('AMM-IPT MEI'!$Z:$Z,MATCH(AT422,'AMM-IPT MEI'!$C:$C,FALSE)),"")</f>
        <v>#NAME?</v>
      </c>
      <c r="AX422" s="88" t="e">
        <f t="array" aca="1" ref="AX422" ca="1">_xludf.ifna(INDEX('AMM-IPT MEI'!$AA:$AA,MATCH(AT422,'AMM-IPT MEI'!$C:$C,FALSE)),"")</f>
        <v>#NAME?</v>
      </c>
      <c r="AY422" s="86">
        <f t="array" ref="AY422">IFERROR(INDEX('AMM-IPT MEI'!$R:$R,MATCH(AT422,'AMM-IPT MEI'!$C:$C,FALSE)),"")</f>
        <v>200001058377</v>
      </c>
      <c r="AZ422" s="171" t="e">
        <f t="array" aca="1" ref="AZ422" ca="1">_xludf.ifna(INDEX('AMM-IPT MEI'!$V:$V,MATCH(AT422,'AMM-IPT MEI'!$C:$C,FALSE)),"")</f>
        <v>#NAME?</v>
      </c>
      <c r="BA422" s="85" t="e">
        <f t="array" aca="1" ref="BA422" ca="1">_xludf.ifna(INDEX('AMM-IPT MEI'!$W:$W,MATCH(AT422,'AMM-IPT MEI'!$C:$C,FALSE)),"")</f>
        <v>#NAME?</v>
      </c>
      <c r="BB422" s="85" t="e">
        <f t="array" aca="1" ref="BB422" ca="1">_xludf.ifna(INDEX('AMM-IPT MEI'!$X:$X,MATCH(AT422,'AMM-IPT MEI'!$C:$C,FALSE)),"")</f>
        <v>#NAME?</v>
      </c>
      <c r="BC422" s="90" t="e">
        <f t="array" aca="1" ref="BC422" ca="1">_xludf.ifna(INDEX('AMM-IPT MEI'!$AD:$AD,MATCH(AT422,'AMM-IPT MEI'!$C:$C,FALSE)),"")</f>
        <v>#NAME?</v>
      </c>
      <c r="BD422" s="90" t="e">
        <f t="array" aca="1" ref="BD422" ca="1">_xludf.ifna(INDEX('AMM-IPT MEI'!$AE:$AE,MATCH(AT422,'AMM-IPT MEI'!$C:$C,FALSE)),"")</f>
        <v>#NAME?</v>
      </c>
      <c r="BE422" s="85" t="e">
        <f t="array" aca="1" ref="BE422" ca="1">_xludf.ifna(INDEX('AMM-IPT MEI'!$AG:$AG,MATCH(AT422,'AMM-IPT MEI'!$C:$C,FALSE)),"")</f>
        <v>#NAME?</v>
      </c>
      <c r="BF422" s="22" t="e">
        <f t="array" aca="1" ref="BF422" ca="1">_xludf.ifna(INDEX('AMM-IPT MEI'!$T:$T,MATCH(AT422,'AMM-IPT MEI'!$C:$C,FALSE),""),"")</f>
        <v>#NAME?</v>
      </c>
      <c r="BG422" s="22" t="e">
        <f t="array" aca="1" ref="BG422" ca="1">_xludf.ifna(INDEX('AMM-IPT MEI'!$AI:$AI,MATCH(AT422,'AMM-IPT MEI'!$C:$C,FALSE)),"")</f>
        <v>#NAME?</v>
      </c>
      <c r="BH422" s="22"/>
      <c r="BI422" s="22"/>
      <c r="BJ422" s="22"/>
      <c r="BK422" s="22"/>
      <c r="BL422" s="22"/>
      <c r="BM422" s="22"/>
      <c r="BN422" s="25"/>
      <c r="BO422" s="25"/>
    </row>
    <row r="423" spans="1:67" ht="13.5" customHeight="1" x14ac:dyDescent="0.35">
      <c r="A423" s="25">
        <f t="shared" si="40"/>
        <v>421</v>
      </c>
      <c r="B423" s="52">
        <v>46142</v>
      </c>
      <c r="C423" s="54" t="s">
        <v>2163</v>
      </c>
      <c r="D423" s="54" t="s">
        <v>310</v>
      </c>
      <c r="E423" s="56" t="s">
        <v>312</v>
      </c>
      <c r="F423" s="54">
        <v>2</v>
      </c>
      <c r="G423" s="54" t="s">
        <v>65</v>
      </c>
      <c r="H423" s="54" t="str">
        <f t="shared" si="41"/>
        <v>DONE</v>
      </c>
      <c r="I423" s="54" t="s">
        <v>2009</v>
      </c>
      <c r="J423" s="62" t="s">
        <v>73</v>
      </c>
      <c r="K423" s="62" t="s">
        <v>73</v>
      </c>
      <c r="L423" s="110">
        <v>19929</v>
      </c>
      <c r="M423" s="58"/>
      <c r="N423" s="54" t="s">
        <v>2212</v>
      </c>
      <c r="O423" s="96" t="s">
        <v>85</v>
      </c>
      <c r="P423" s="64" t="s">
        <v>87</v>
      </c>
      <c r="Q423" s="64" t="s">
        <v>326</v>
      </c>
      <c r="R423" s="25">
        <v>200001056233</v>
      </c>
      <c r="S423" s="66">
        <v>46145</v>
      </c>
      <c r="T423" s="66" t="str">
        <f t="shared" si="42"/>
        <v>DONE</v>
      </c>
      <c r="U423" s="66">
        <v>46146</v>
      </c>
      <c r="V423" s="25">
        <v>9200087305</v>
      </c>
      <c r="W423" s="25">
        <v>45935</v>
      </c>
      <c r="X423" s="69">
        <v>46163</v>
      </c>
      <c r="Y423" s="69" t="str">
        <f t="shared" si="65"/>
        <v>DONE</v>
      </c>
      <c r="Z423" s="25">
        <v>50061</v>
      </c>
      <c r="AA423" s="167">
        <v>46164</v>
      </c>
      <c r="AB423" s="25" t="str">
        <f t="shared" si="44"/>
        <v>DONE</v>
      </c>
      <c r="AC423" s="71"/>
      <c r="AD423" s="54" t="s">
        <v>2213</v>
      </c>
      <c r="AE423" s="76">
        <v>46164</v>
      </c>
      <c r="AF423" s="69" t="str">
        <f t="shared" si="45"/>
        <v>DONE</v>
      </c>
      <c r="AG423" s="69">
        <v>46165</v>
      </c>
      <c r="AH423" s="170"/>
      <c r="AI423" s="77" t="e">
        <f t="shared" ca="1" si="69"/>
        <v>#NAME?</v>
      </c>
      <c r="AJ423" s="80" t="str">
        <f t="array" ref="AJ423">IFERROR(INDEX('[1]Master Price'!$E:$E,MATCH(D423,'[1]Master Price'!$B:$B,0)),"0")</f>
        <v>0</v>
      </c>
      <c r="AK423" s="80">
        <f t="shared" si="47"/>
        <v>0</v>
      </c>
      <c r="AL423" s="82" t="str">
        <f t="shared" si="71"/>
        <v>0-day</v>
      </c>
      <c r="AM423" s="82" t="str">
        <f t="shared" si="48"/>
        <v>1-day</v>
      </c>
      <c r="AN423" s="82" t="str">
        <f t="shared" si="72"/>
        <v>18-day</v>
      </c>
      <c r="AO423" s="82" t="str">
        <f t="shared" si="67"/>
        <v>1-day</v>
      </c>
      <c r="AP423" s="82" t="str">
        <f t="shared" si="49"/>
        <v>0-day</v>
      </c>
      <c r="AQ423" s="82" t="str">
        <f t="shared" si="50"/>
        <v>0-day</v>
      </c>
      <c r="AR423" s="5"/>
      <c r="AS423" s="83">
        <f>IF(AT423=0,"",ROW()-ROW('AMM-IPT MEI'!$AS$2))</f>
        <v>421</v>
      </c>
      <c r="AT423" s="54" t="s">
        <v>2232</v>
      </c>
      <c r="AU423" s="84" t="e">
        <f t="array" aca="1" ref="AU423" ca="1">_xludf.ifna(INDEX('AMM-IPT MEI'!$B:$B,MATCH(AT423,'AMM-IPT MEI'!$C:$C,FALSE)),"")</f>
        <v>#NAME?</v>
      </c>
      <c r="AV423" s="88" t="e">
        <f t="array" aca="1" ref="AV423" ca="1">_xludf.ifna(INDEX('AMM-IPT MEI'!$U:$U,MATCH(AT423,'AMM-IPT MEI'!$C:$C,FALSE)),"")</f>
        <v>#NAME?</v>
      </c>
      <c r="AW423" s="83" t="e">
        <f t="array" aca="1" ref="AW423" ca="1">_xludf.ifna(INDEX('AMM-IPT MEI'!$Z:$Z,MATCH(AT423,'AMM-IPT MEI'!$C:$C,FALSE)),"")</f>
        <v>#NAME?</v>
      </c>
      <c r="AX423" s="88" t="e">
        <f t="array" aca="1" ref="AX423" ca="1">_xludf.ifna(INDEX('AMM-IPT MEI'!$AA:$AA,MATCH(AT423,'AMM-IPT MEI'!$C:$C,FALSE)),"")</f>
        <v>#NAME?</v>
      </c>
      <c r="AY423" s="86">
        <f t="array" ref="AY423">IFERROR(INDEX('AMM-IPT MEI'!$R:$R,MATCH(AT423,'AMM-IPT MEI'!$C:$C,FALSE)),"")</f>
        <v>200001058314</v>
      </c>
      <c r="AZ423" s="171" t="e">
        <f t="array" aca="1" ref="AZ423" ca="1">_xludf.ifna(INDEX('AMM-IPT MEI'!$V:$V,MATCH(AT423,'AMM-IPT MEI'!$C:$C,FALSE)),"")</f>
        <v>#NAME?</v>
      </c>
      <c r="BA423" s="85" t="e">
        <f t="array" aca="1" ref="BA423" ca="1">_xludf.ifna(INDEX('AMM-IPT MEI'!$W:$W,MATCH(AT423,'AMM-IPT MEI'!$C:$C,FALSE)),"")</f>
        <v>#NAME?</v>
      </c>
      <c r="BB423" s="85" t="e">
        <f t="array" aca="1" ref="BB423" ca="1">_xludf.ifna(INDEX('AMM-IPT MEI'!$X:$X,MATCH(AT423,'AMM-IPT MEI'!$C:$C,FALSE)),"")</f>
        <v>#NAME?</v>
      </c>
      <c r="BC423" s="90" t="e">
        <f t="array" aca="1" ref="BC423" ca="1">_xludf.ifna(INDEX('AMM-IPT MEI'!$AD:$AD,MATCH(AT423,'AMM-IPT MEI'!$C:$C,FALSE)),"")</f>
        <v>#NAME?</v>
      </c>
      <c r="BD423" s="90" t="e">
        <f t="array" aca="1" ref="BD423" ca="1">_xludf.ifna(INDEX('AMM-IPT MEI'!$AE:$AE,MATCH(AT423,'AMM-IPT MEI'!$C:$C,FALSE)),"")</f>
        <v>#NAME?</v>
      </c>
      <c r="BE423" s="85" t="e">
        <f t="array" aca="1" ref="BE423" ca="1">_xludf.ifna(INDEX('AMM-IPT MEI'!$AG:$AG,MATCH(AT423,'AMM-IPT MEI'!$C:$C,FALSE)),"")</f>
        <v>#NAME?</v>
      </c>
      <c r="BF423" s="22" t="e">
        <f t="array" aca="1" ref="BF423" ca="1">_xludf.ifna(INDEX('AMM-IPT MEI'!$T:$T,MATCH(AT423,'AMM-IPT MEI'!$C:$C,FALSE),""),"")</f>
        <v>#NAME?</v>
      </c>
      <c r="BG423" s="22" t="e">
        <f t="array" aca="1" ref="BG423" ca="1">_xludf.ifna(INDEX('AMM-IPT MEI'!$AI:$AI,MATCH(AT423,'AMM-IPT MEI'!$C:$C,FALSE)),"")</f>
        <v>#NAME?</v>
      </c>
      <c r="BH423" s="22"/>
      <c r="BI423" s="22"/>
      <c r="BJ423" s="22"/>
      <c r="BK423" s="22"/>
      <c r="BL423" s="22"/>
      <c r="BM423" s="22"/>
      <c r="BN423" s="25"/>
      <c r="BO423" s="25"/>
    </row>
    <row r="424" spans="1:67" ht="13.5" customHeight="1" x14ac:dyDescent="0.35">
      <c r="A424" s="25">
        <f t="shared" si="40"/>
        <v>422</v>
      </c>
      <c r="B424" s="52">
        <v>46142</v>
      </c>
      <c r="C424" s="54" t="s">
        <v>2163</v>
      </c>
      <c r="D424" s="54" t="s">
        <v>322</v>
      </c>
      <c r="E424" s="56" t="s">
        <v>323</v>
      </c>
      <c r="F424" s="54">
        <v>2</v>
      </c>
      <c r="G424" s="54" t="s">
        <v>65</v>
      </c>
      <c r="H424" s="54" t="str">
        <f t="shared" si="41"/>
        <v>DONE</v>
      </c>
      <c r="I424" s="54" t="s">
        <v>2009</v>
      </c>
      <c r="J424" s="62" t="s">
        <v>73</v>
      </c>
      <c r="K424" s="62" t="s">
        <v>73</v>
      </c>
      <c r="L424" s="110">
        <v>19929</v>
      </c>
      <c r="M424" s="58"/>
      <c r="N424" s="54" t="s">
        <v>2212</v>
      </c>
      <c r="O424" s="96" t="s">
        <v>85</v>
      </c>
      <c r="P424" s="64" t="s">
        <v>87</v>
      </c>
      <c r="Q424" s="64" t="s">
        <v>326</v>
      </c>
      <c r="R424" s="25">
        <v>200001056233</v>
      </c>
      <c r="S424" s="66">
        <v>46145</v>
      </c>
      <c r="T424" s="66" t="str">
        <f t="shared" si="42"/>
        <v>DONE</v>
      </c>
      <c r="U424" s="66">
        <v>46146</v>
      </c>
      <c r="V424" s="25">
        <v>9200087305</v>
      </c>
      <c r="W424" s="25">
        <v>45935</v>
      </c>
      <c r="X424" s="69">
        <v>46163</v>
      </c>
      <c r="Y424" s="69" t="str">
        <f t="shared" si="65"/>
        <v>DONE</v>
      </c>
      <c r="Z424" s="25">
        <v>50061</v>
      </c>
      <c r="AA424" s="167">
        <v>46164</v>
      </c>
      <c r="AB424" s="25" t="str">
        <f t="shared" si="44"/>
        <v>DONE</v>
      </c>
      <c r="AC424" s="71"/>
      <c r="AD424" s="54" t="s">
        <v>2213</v>
      </c>
      <c r="AE424" s="76">
        <v>46164</v>
      </c>
      <c r="AF424" s="69" t="str">
        <f t="shared" si="45"/>
        <v>DONE</v>
      </c>
      <c r="AG424" s="69">
        <v>46165</v>
      </c>
      <c r="AH424" s="170"/>
      <c r="AI424" s="77" t="e">
        <f t="shared" ca="1" si="69"/>
        <v>#NAME?</v>
      </c>
      <c r="AJ424" s="80" t="str">
        <f t="array" ref="AJ424">IFERROR(INDEX('[1]Master Price'!$E:$E,MATCH(D424,'[1]Master Price'!$B:$B,0)),"0")</f>
        <v>0</v>
      </c>
      <c r="AK424" s="80">
        <f t="shared" si="47"/>
        <v>0</v>
      </c>
      <c r="AL424" s="82" t="str">
        <f t="shared" si="71"/>
        <v>0-day</v>
      </c>
      <c r="AM424" s="82" t="str">
        <f t="shared" si="48"/>
        <v>1-day</v>
      </c>
      <c r="AN424" s="82" t="str">
        <f t="shared" si="72"/>
        <v>18-day</v>
      </c>
      <c r="AO424" s="82" t="str">
        <f t="shared" si="67"/>
        <v>1-day</v>
      </c>
      <c r="AP424" s="82" t="str">
        <f t="shared" si="49"/>
        <v>0-day</v>
      </c>
      <c r="AQ424" s="82" t="str">
        <f t="shared" si="50"/>
        <v>0-day</v>
      </c>
      <c r="AR424" s="5"/>
      <c r="AS424" s="83">
        <f>IF(AT424=0,"",ROW()-ROW('AMM-IPT MEI'!$AS$2))</f>
        <v>422</v>
      </c>
      <c r="AT424" s="54" t="s">
        <v>2236</v>
      </c>
      <c r="AU424" s="84" t="e">
        <f t="array" aca="1" ref="AU424" ca="1">_xludf.ifna(INDEX('AMM-IPT MEI'!$B:$B,MATCH(AT424,'AMM-IPT MEI'!$C:$C,FALSE)),"")</f>
        <v>#NAME?</v>
      </c>
      <c r="AV424" s="88" t="e">
        <f t="array" aca="1" ref="AV424" ca="1">_xludf.ifna(INDEX('AMM-IPT MEI'!$U:$U,MATCH(AT424,'AMM-IPT MEI'!$C:$C,FALSE)),"")</f>
        <v>#NAME?</v>
      </c>
      <c r="AW424" s="83" t="e">
        <f t="array" aca="1" ref="AW424" ca="1">_xludf.ifna(INDEX('AMM-IPT MEI'!$Z:$Z,MATCH(AT424,'AMM-IPT MEI'!$C:$C,FALSE)),"")</f>
        <v>#NAME?</v>
      </c>
      <c r="AX424" s="88" t="e">
        <f t="array" aca="1" ref="AX424" ca="1">_xludf.ifna(INDEX('AMM-IPT MEI'!$AA:$AA,MATCH(AT424,'AMM-IPT MEI'!$C:$C,FALSE)),"")</f>
        <v>#NAME?</v>
      </c>
      <c r="AY424" s="86">
        <f t="array" ref="AY424">IFERROR(INDEX('AMM-IPT MEI'!$R:$R,MATCH(AT424,'AMM-IPT MEI'!$C:$C,FALSE)),"")</f>
        <v>200001058188</v>
      </c>
      <c r="AZ424" s="171" t="e">
        <f t="array" aca="1" ref="AZ424" ca="1">_xludf.ifna(INDEX('AMM-IPT MEI'!$V:$V,MATCH(AT424,'AMM-IPT MEI'!$C:$C,FALSE)),"")</f>
        <v>#NAME?</v>
      </c>
      <c r="BA424" s="85" t="e">
        <f t="array" aca="1" ref="BA424" ca="1">_xludf.ifna(INDEX('AMM-IPT MEI'!$W:$W,MATCH(AT424,'AMM-IPT MEI'!$C:$C,FALSE)),"")</f>
        <v>#NAME?</v>
      </c>
      <c r="BB424" s="85" t="e">
        <f t="array" aca="1" ref="BB424" ca="1">_xludf.ifna(INDEX('AMM-IPT MEI'!$X:$X,MATCH(AT424,'AMM-IPT MEI'!$C:$C,FALSE)),"")</f>
        <v>#NAME?</v>
      </c>
      <c r="BC424" s="90" t="e">
        <f t="array" aca="1" ref="BC424" ca="1">_xludf.ifna(INDEX('AMM-IPT MEI'!$AD:$AD,MATCH(AT424,'AMM-IPT MEI'!$C:$C,FALSE)),"")</f>
        <v>#NAME?</v>
      </c>
      <c r="BD424" s="90" t="e">
        <f t="array" aca="1" ref="BD424" ca="1">_xludf.ifna(INDEX('AMM-IPT MEI'!$AE:$AE,MATCH(AT424,'AMM-IPT MEI'!$C:$C,FALSE)),"")</f>
        <v>#NAME?</v>
      </c>
      <c r="BE424" s="85" t="e">
        <f t="array" aca="1" ref="BE424" ca="1">_xludf.ifna(INDEX('AMM-IPT MEI'!$AG:$AG,MATCH(AT424,'AMM-IPT MEI'!$C:$C,FALSE)),"")</f>
        <v>#NAME?</v>
      </c>
      <c r="BF424" s="22" t="e">
        <f t="array" aca="1" ref="BF424" ca="1">_xludf.ifna(INDEX('AMM-IPT MEI'!$T:$T,MATCH(AT424,'AMM-IPT MEI'!$C:$C,FALSE),""),"")</f>
        <v>#NAME?</v>
      </c>
      <c r="BG424" s="22" t="e">
        <f t="array" aca="1" ref="BG424" ca="1">_xludf.ifna(INDEX('AMM-IPT MEI'!$AI:$AI,MATCH(AT424,'AMM-IPT MEI'!$C:$C,FALSE)),"")</f>
        <v>#NAME?</v>
      </c>
      <c r="BH424" s="22"/>
      <c r="BI424" s="22"/>
      <c r="BJ424" s="22"/>
      <c r="BK424" s="22"/>
      <c r="BL424" s="22"/>
      <c r="BM424" s="22"/>
      <c r="BN424" s="25"/>
      <c r="BO424" s="25"/>
    </row>
    <row r="425" spans="1:67" ht="13.5" customHeight="1" x14ac:dyDescent="0.35">
      <c r="A425" s="25">
        <f t="shared" si="40"/>
        <v>423</v>
      </c>
      <c r="B425" s="52">
        <v>46142</v>
      </c>
      <c r="C425" s="54" t="s">
        <v>2163</v>
      </c>
      <c r="D425" s="54" t="s">
        <v>153</v>
      </c>
      <c r="E425" s="56" t="s">
        <v>154</v>
      </c>
      <c r="F425" s="54">
        <v>2</v>
      </c>
      <c r="G425" s="54" t="s">
        <v>65</v>
      </c>
      <c r="H425" s="54" t="str">
        <f t="shared" si="41"/>
        <v>DONE</v>
      </c>
      <c r="I425" s="54" t="s">
        <v>2009</v>
      </c>
      <c r="J425" s="62" t="s">
        <v>73</v>
      </c>
      <c r="K425" s="62" t="s">
        <v>73</v>
      </c>
      <c r="L425" s="110">
        <v>19929</v>
      </c>
      <c r="M425" s="58"/>
      <c r="N425" s="54" t="s">
        <v>2212</v>
      </c>
      <c r="O425" s="96" t="s">
        <v>85</v>
      </c>
      <c r="P425" s="64" t="s">
        <v>87</v>
      </c>
      <c r="Q425" s="64" t="s">
        <v>326</v>
      </c>
      <c r="R425" s="25">
        <v>200001056233</v>
      </c>
      <c r="S425" s="66">
        <v>46145</v>
      </c>
      <c r="T425" s="66" t="str">
        <f t="shared" si="42"/>
        <v>DONE</v>
      </c>
      <c r="U425" s="66">
        <v>46146</v>
      </c>
      <c r="V425" s="25">
        <v>9200087305</v>
      </c>
      <c r="W425" s="25">
        <v>45935</v>
      </c>
      <c r="X425" s="69">
        <v>46163</v>
      </c>
      <c r="Y425" s="69" t="str">
        <f t="shared" si="65"/>
        <v>DONE</v>
      </c>
      <c r="Z425" s="25">
        <v>50061</v>
      </c>
      <c r="AA425" s="167">
        <v>46164</v>
      </c>
      <c r="AB425" s="25" t="str">
        <f t="shared" si="44"/>
        <v>DONE</v>
      </c>
      <c r="AC425" s="71"/>
      <c r="AD425" s="54" t="s">
        <v>2213</v>
      </c>
      <c r="AE425" s="76">
        <v>46164</v>
      </c>
      <c r="AF425" s="69" t="str">
        <f t="shared" si="45"/>
        <v>DONE</v>
      </c>
      <c r="AG425" s="69">
        <v>46165</v>
      </c>
      <c r="AH425" s="170"/>
      <c r="AI425" s="77" t="e">
        <f t="shared" ca="1" si="69"/>
        <v>#NAME?</v>
      </c>
      <c r="AJ425" s="80" t="str">
        <f t="array" ref="AJ425">IFERROR(INDEX('[1]Master Price'!$E:$E,MATCH(D425,'[1]Master Price'!$B:$B,0)),"0")</f>
        <v>0</v>
      </c>
      <c r="AK425" s="80">
        <f t="shared" si="47"/>
        <v>0</v>
      </c>
      <c r="AL425" s="82" t="str">
        <f t="shared" si="71"/>
        <v>0-day</v>
      </c>
      <c r="AM425" s="82" t="str">
        <f t="shared" si="48"/>
        <v>1-day</v>
      </c>
      <c r="AN425" s="82" t="str">
        <f t="shared" si="72"/>
        <v>18-day</v>
      </c>
      <c r="AO425" s="82" t="str">
        <f t="shared" si="67"/>
        <v>1-day</v>
      </c>
      <c r="AP425" s="82" t="str">
        <f t="shared" si="49"/>
        <v>0-day</v>
      </c>
      <c r="AQ425" s="82" t="str">
        <f t="shared" si="50"/>
        <v>0-day</v>
      </c>
      <c r="AR425" s="5"/>
      <c r="AS425" s="83">
        <f>IF(AT425=0,"",ROW()-ROW('AMM-IPT MEI'!$AS$2))</f>
        <v>423</v>
      </c>
      <c r="AT425" s="54" t="s">
        <v>2237</v>
      </c>
      <c r="AU425" s="84" t="e">
        <f t="array" aca="1" ref="AU425" ca="1">_xludf.ifna(INDEX('AMM-IPT MEI'!$B:$B,MATCH(AT425,'AMM-IPT MEI'!$C:$C,FALSE)),"")</f>
        <v>#NAME?</v>
      </c>
      <c r="AV425" s="88" t="e">
        <f t="array" aca="1" ref="AV425" ca="1">_xludf.ifna(INDEX('AMM-IPT MEI'!$U:$U,MATCH(AT425,'AMM-IPT MEI'!$C:$C,FALSE)),"")</f>
        <v>#NAME?</v>
      </c>
      <c r="AW425" s="83" t="e">
        <f t="array" aca="1" ref="AW425" ca="1">_xludf.ifna(INDEX('AMM-IPT MEI'!$Z:$Z,MATCH(AT425,'AMM-IPT MEI'!$C:$C,FALSE)),"")</f>
        <v>#NAME?</v>
      </c>
      <c r="AX425" s="88" t="e">
        <f t="array" aca="1" ref="AX425" ca="1">_xludf.ifna(INDEX('AMM-IPT MEI'!$AA:$AA,MATCH(AT425,'AMM-IPT MEI'!$C:$C,FALSE)),"")</f>
        <v>#NAME?</v>
      </c>
      <c r="AY425" s="86">
        <f t="array" ref="AY425">IFERROR(INDEX('AMM-IPT MEI'!$R:$R,MATCH(AT425,'AMM-IPT MEI'!$C:$C,FALSE)),"")</f>
        <v>200001058234</v>
      </c>
      <c r="AZ425" s="171" t="e">
        <f t="array" aca="1" ref="AZ425" ca="1">_xludf.ifna(INDEX('AMM-IPT MEI'!$V:$V,MATCH(AT425,'AMM-IPT MEI'!$C:$C,FALSE)),"")</f>
        <v>#NAME?</v>
      </c>
      <c r="BA425" s="85" t="e">
        <f t="array" aca="1" ref="BA425" ca="1">_xludf.ifna(INDEX('AMM-IPT MEI'!$W:$W,MATCH(AT425,'AMM-IPT MEI'!$C:$C,FALSE)),"")</f>
        <v>#NAME?</v>
      </c>
      <c r="BB425" s="85" t="e">
        <f t="array" aca="1" ref="BB425" ca="1">_xludf.ifna(INDEX('AMM-IPT MEI'!$X:$X,MATCH(AT425,'AMM-IPT MEI'!$C:$C,FALSE)),"")</f>
        <v>#NAME?</v>
      </c>
      <c r="BC425" s="90" t="e">
        <f t="array" aca="1" ref="BC425" ca="1">_xludf.ifna(INDEX('AMM-IPT MEI'!$AD:$AD,MATCH(AT425,'AMM-IPT MEI'!$C:$C,FALSE)),"")</f>
        <v>#NAME?</v>
      </c>
      <c r="BD425" s="90" t="e">
        <f t="array" aca="1" ref="BD425" ca="1">_xludf.ifna(INDEX('AMM-IPT MEI'!$AE:$AE,MATCH(AT425,'AMM-IPT MEI'!$C:$C,FALSE)),"")</f>
        <v>#NAME?</v>
      </c>
      <c r="BE425" s="85" t="e">
        <f t="array" aca="1" ref="BE425" ca="1">_xludf.ifna(INDEX('AMM-IPT MEI'!$AG:$AG,MATCH(AT425,'AMM-IPT MEI'!$C:$C,FALSE)),"")</f>
        <v>#NAME?</v>
      </c>
      <c r="BF425" s="22" t="e">
        <f t="array" aca="1" ref="BF425" ca="1">_xludf.ifna(INDEX('AMM-IPT MEI'!$T:$T,MATCH(AT425,'AMM-IPT MEI'!$C:$C,FALSE),""),"")</f>
        <v>#NAME?</v>
      </c>
      <c r="BG425" s="22" t="e">
        <f t="array" aca="1" ref="BG425" ca="1">_xludf.ifna(INDEX('AMM-IPT MEI'!$AI:$AI,MATCH(AT425,'AMM-IPT MEI'!$C:$C,FALSE)),"")</f>
        <v>#NAME?</v>
      </c>
      <c r="BH425" s="22"/>
      <c r="BI425" s="22"/>
      <c r="BJ425" s="22"/>
      <c r="BK425" s="22"/>
      <c r="BL425" s="22"/>
      <c r="BM425" s="22"/>
      <c r="BN425" s="25"/>
      <c r="BO425" s="25"/>
    </row>
    <row r="426" spans="1:67" ht="13.5" customHeight="1" x14ac:dyDescent="0.35">
      <c r="A426" s="25">
        <f t="shared" si="40"/>
        <v>424</v>
      </c>
      <c r="B426" s="52">
        <v>46142</v>
      </c>
      <c r="C426" s="54" t="s">
        <v>2163</v>
      </c>
      <c r="D426" s="54" t="s">
        <v>251</v>
      </c>
      <c r="E426" s="56" t="s">
        <v>116</v>
      </c>
      <c r="F426" s="54">
        <v>2</v>
      </c>
      <c r="G426" s="54" t="s">
        <v>65</v>
      </c>
      <c r="H426" s="54" t="str">
        <f t="shared" si="41"/>
        <v>DONE</v>
      </c>
      <c r="I426" s="54" t="s">
        <v>2009</v>
      </c>
      <c r="J426" s="62" t="s">
        <v>73</v>
      </c>
      <c r="K426" s="62" t="s">
        <v>73</v>
      </c>
      <c r="L426" s="113">
        <v>19929</v>
      </c>
      <c r="M426" s="58"/>
      <c r="N426" s="54" t="s">
        <v>2212</v>
      </c>
      <c r="O426" s="96" t="s">
        <v>85</v>
      </c>
      <c r="P426" s="64" t="s">
        <v>87</v>
      </c>
      <c r="Q426" s="64" t="s">
        <v>326</v>
      </c>
      <c r="R426" s="25">
        <v>200001056233</v>
      </c>
      <c r="S426" s="66">
        <v>46145</v>
      </c>
      <c r="T426" s="66" t="str">
        <f t="shared" si="42"/>
        <v>DONE</v>
      </c>
      <c r="U426" s="66">
        <v>46146</v>
      </c>
      <c r="V426" s="25">
        <v>9200087305</v>
      </c>
      <c r="W426" s="25">
        <v>45935</v>
      </c>
      <c r="X426" s="69">
        <v>46163</v>
      </c>
      <c r="Y426" s="69" t="str">
        <f t="shared" si="65"/>
        <v>DONE</v>
      </c>
      <c r="Z426" s="25">
        <v>50061</v>
      </c>
      <c r="AA426" s="167">
        <v>46164</v>
      </c>
      <c r="AB426" s="25" t="str">
        <f t="shared" si="44"/>
        <v>DONE</v>
      </c>
      <c r="AC426" s="71"/>
      <c r="AD426" s="54" t="s">
        <v>2213</v>
      </c>
      <c r="AE426" s="76">
        <v>46164</v>
      </c>
      <c r="AF426" s="69" t="str">
        <f t="shared" si="45"/>
        <v>DONE</v>
      </c>
      <c r="AG426" s="69">
        <v>46165</v>
      </c>
      <c r="AH426" s="170"/>
      <c r="AI426" s="77" t="e">
        <f t="shared" ca="1" si="69"/>
        <v>#NAME?</v>
      </c>
      <c r="AJ426" s="80" t="str">
        <f t="array" ref="AJ426">IFERROR(INDEX('[1]Master Price'!$E:$E,MATCH(D426,'[1]Master Price'!$B:$B,0)),"0")</f>
        <v>0</v>
      </c>
      <c r="AK426" s="80">
        <f t="shared" si="47"/>
        <v>0</v>
      </c>
      <c r="AL426" s="82" t="str">
        <f t="shared" si="71"/>
        <v>0-day</v>
      </c>
      <c r="AM426" s="82" t="str">
        <f t="shared" si="48"/>
        <v>1-day</v>
      </c>
      <c r="AN426" s="82" t="str">
        <f t="shared" si="72"/>
        <v>18-day</v>
      </c>
      <c r="AO426" s="82" t="str">
        <f t="shared" si="67"/>
        <v>1-day</v>
      </c>
      <c r="AP426" s="82" t="str">
        <f t="shared" si="49"/>
        <v>0-day</v>
      </c>
      <c r="AQ426" s="82" t="str">
        <f t="shared" si="50"/>
        <v>0-day</v>
      </c>
      <c r="AR426" s="5"/>
      <c r="AS426" s="83">
        <f>IF(AT426=0,"",ROW()-ROW('AMM-IPT MEI'!$AS$2))</f>
        <v>424</v>
      </c>
      <c r="AT426" s="54" t="s">
        <v>2238</v>
      </c>
      <c r="AU426" s="84" t="e">
        <f t="array" aca="1" ref="AU426" ca="1">_xludf.ifna(INDEX('AMM-IPT MEI'!$B:$B,MATCH(AT426,'AMM-IPT MEI'!$C:$C,FALSE)),"")</f>
        <v>#NAME?</v>
      </c>
      <c r="AV426" s="88" t="e">
        <f t="array" aca="1" ref="AV426" ca="1">_xludf.ifna(INDEX('AMM-IPT MEI'!$U:$U,MATCH(AT426,'AMM-IPT MEI'!$C:$C,FALSE)),"")</f>
        <v>#NAME?</v>
      </c>
      <c r="AW426" s="83" t="e">
        <f t="array" aca="1" ref="AW426" ca="1">_xludf.ifna(INDEX('AMM-IPT MEI'!$Z:$Z,MATCH(AT426,'AMM-IPT MEI'!$C:$C,FALSE)),"")</f>
        <v>#NAME?</v>
      </c>
      <c r="AX426" s="88" t="e">
        <f t="array" aca="1" ref="AX426" ca="1">_xludf.ifna(INDEX('AMM-IPT MEI'!$AA:$AA,MATCH(AT426,'AMM-IPT MEI'!$C:$C,FALSE)),"")</f>
        <v>#NAME?</v>
      </c>
      <c r="AY426" s="86">
        <f t="array" ref="AY426">IFERROR(INDEX('AMM-IPT MEI'!$R:$R,MATCH(AT426,'AMM-IPT MEI'!$C:$C,FALSE)),"")</f>
        <v>200001058207</v>
      </c>
      <c r="AZ426" s="171" t="e">
        <f t="array" aca="1" ref="AZ426" ca="1">_xludf.ifna(INDEX('AMM-IPT MEI'!$V:$V,MATCH(AT426,'AMM-IPT MEI'!$C:$C,FALSE)),"")</f>
        <v>#NAME?</v>
      </c>
      <c r="BA426" s="85" t="e">
        <f t="array" aca="1" ref="BA426" ca="1">_xludf.ifna(INDEX('AMM-IPT MEI'!$W:$W,MATCH(AT426,'AMM-IPT MEI'!$C:$C,FALSE)),"")</f>
        <v>#NAME?</v>
      </c>
      <c r="BB426" s="85" t="e">
        <f t="array" aca="1" ref="BB426" ca="1">_xludf.ifna(INDEX('AMM-IPT MEI'!$X:$X,MATCH(AT426,'AMM-IPT MEI'!$C:$C,FALSE)),"")</f>
        <v>#NAME?</v>
      </c>
      <c r="BC426" s="90" t="e">
        <f t="array" aca="1" ref="BC426" ca="1">_xludf.ifna(INDEX('AMM-IPT MEI'!$AD:$AD,MATCH(AT426,'AMM-IPT MEI'!$C:$C,FALSE)),"")</f>
        <v>#NAME?</v>
      </c>
      <c r="BD426" s="90" t="e">
        <f t="array" aca="1" ref="BD426" ca="1">_xludf.ifna(INDEX('AMM-IPT MEI'!$AE:$AE,MATCH(AT426,'AMM-IPT MEI'!$C:$C,FALSE)),"")</f>
        <v>#NAME?</v>
      </c>
      <c r="BE426" s="85" t="e">
        <f t="array" aca="1" ref="BE426" ca="1">_xludf.ifna(INDEX('AMM-IPT MEI'!$AG:$AG,MATCH(AT426,'AMM-IPT MEI'!$C:$C,FALSE)),"")</f>
        <v>#NAME?</v>
      </c>
      <c r="BF426" s="22" t="e">
        <f t="array" aca="1" ref="BF426" ca="1">_xludf.ifna(INDEX('AMM-IPT MEI'!$T:$T,MATCH(AT426,'AMM-IPT MEI'!$C:$C,FALSE),""),"")</f>
        <v>#NAME?</v>
      </c>
      <c r="BG426" s="22" t="e">
        <f t="array" aca="1" ref="BG426" ca="1">_xludf.ifna(INDEX('AMM-IPT MEI'!$AI:$AI,MATCH(AT426,'AMM-IPT MEI'!$C:$C,FALSE)),"")</f>
        <v>#NAME?</v>
      </c>
      <c r="BH426" s="22"/>
      <c r="BI426" s="22"/>
      <c r="BJ426" s="22"/>
      <c r="BK426" s="22"/>
      <c r="BL426" s="22"/>
      <c r="BM426" s="22"/>
      <c r="BN426" s="25"/>
      <c r="BO426" s="25"/>
    </row>
    <row r="427" spans="1:67" ht="13.5" customHeight="1" x14ac:dyDescent="0.35">
      <c r="A427" s="25">
        <f t="shared" si="40"/>
        <v>425</v>
      </c>
      <c r="B427" s="52">
        <v>46142</v>
      </c>
      <c r="C427" s="54" t="s">
        <v>2163</v>
      </c>
      <c r="D427" s="54" t="s">
        <v>67</v>
      </c>
      <c r="E427" s="56" t="s">
        <v>69</v>
      </c>
      <c r="F427" s="54">
        <v>2</v>
      </c>
      <c r="G427" s="54" t="s">
        <v>65</v>
      </c>
      <c r="H427" s="54" t="str">
        <f t="shared" si="41"/>
        <v>DONE</v>
      </c>
      <c r="I427" s="54" t="s">
        <v>2009</v>
      </c>
      <c r="J427" s="62" t="s">
        <v>73</v>
      </c>
      <c r="K427" s="62" t="s">
        <v>73</v>
      </c>
      <c r="L427" s="110">
        <v>19929</v>
      </c>
      <c r="M427" s="58"/>
      <c r="N427" s="54" t="s">
        <v>2212</v>
      </c>
      <c r="O427" s="96" t="s">
        <v>85</v>
      </c>
      <c r="P427" s="64" t="s">
        <v>87</v>
      </c>
      <c r="Q427" s="64" t="s">
        <v>326</v>
      </c>
      <c r="R427" s="25">
        <v>200001056233</v>
      </c>
      <c r="S427" s="66">
        <v>46145</v>
      </c>
      <c r="T427" s="66" t="str">
        <f t="shared" si="42"/>
        <v>DONE</v>
      </c>
      <c r="U427" s="66">
        <v>46146</v>
      </c>
      <c r="V427" s="25">
        <v>9200087305</v>
      </c>
      <c r="W427" s="25">
        <v>45935</v>
      </c>
      <c r="X427" s="69">
        <v>46163</v>
      </c>
      <c r="Y427" s="69" t="str">
        <f t="shared" si="65"/>
        <v>DONE</v>
      </c>
      <c r="Z427" s="25">
        <v>50061</v>
      </c>
      <c r="AA427" s="167">
        <v>46164</v>
      </c>
      <c r="AB427" s="25" t="str">
        <f t="shared" si="44"/>
        <v>DONE</v>
      </c>
      <c r="AC427" s="71"/>
      <c r="AD427" s="54" t="s">
        <v>2213</v>
      </c>
      <c r="AE427" s="76">
        <v>46164</v>
      </c>
      <c r="AF427" s="69" t="str">
        <f t="shared" si="45"/>
        <v>DONE</v>
      </c>
      <c r="AG427" s="69">
        <v>46165</v>
      </c>
      <c r="AH427" s="170"/>
      <c r="AI427" s="77" t="e">
        <f t="shared" ca="1" si="69"/>
        <v>#NAME?</v>
      </c>
      <c r="AJ427" s="80" t="str">
        <f t="array" ref="AJ427">IFERROR(INDEX('[1]Master Price'!$E:$E,MATCH(D427,'[1]Master Price'!$B:$B,0)),"0")</f>
        <v>0</v>
      </c>
      <c r="AK427" s="80">
        <f t="shared" si="47"/>
        <v>0</v>
      </c>
      <c r="AL427" s="82" t="str">
        <f t="shared" si="71"/>
        <v>0-day</v>
      </c>
      <c r="AM427" s="82" t="str">
        <f t="shared" si="48"/>
        <v>1-day</v>
      </c>
      <c r="AN427" s="82" t="str">
        <f t="shared" si="72"/>
        <v>18-day</v>
      </c>
      <c r="AO427" s="82" t="str">
        <f t="shared" si="67"/>
        <v>1-day</v>
      </c>
      <c r="AP427" s="82" t="str">
        <f t="shared" si="49"/>
        <v>0-day</v>
      </c>
      <c r="AQ427" s="82" t="str">
        <f t="shared" si="50"/>
        <v>0-day</v>
      </c>
      <c r="AR427" s="5"/>
      <c r="AS427" s="83">
        <f>IF(AT427=0,"",ROW()-ROW('AMM-IPT MEI'!$AS$2))</f>
        <v>425</v>
      </c>
      <c r="AT427" s="54" t="s">
        <v>2241</v>
      </c>
      <c r="AU427" s="84" t="e">
        <f t="array" aca="1" ref="AU427" ca="1">_xludf.ifna(INDEX('AMM-IPT MEI'!$B:$B,MATCH(AT427,'AMM-IPT MEI'!$C:$C,FALSE)),"")</f>
        <v>#NAME?</v>
      </c>
      <c r="AV427" s="88" t="e">
        <f t="array" aca="1" ref="AV427" ca="1">_xludf.ifna(INDEX('AMM-IPT MEI'!$U:$U,MATCH(AT427,'AMM-IPT MEI'!$C:$C,FALSE)),"")</f>
        <v>#NAME?</v>
      </c>
      <c r="AW427" s="83" t="e">
        <f t="array" aca="1" ref="AW427" ca="1">_xludf.ifna(INDEX('AMM-IPT MEI'!$Z:$Z,MATCH(AT427,'AMM-IPT MEI'!$C:$C,FALSE)),"")</f>
        <v>#NAME?</v>
      </c>
      <c r="AX427" s="88" t="e">
        <f t="array" aca="1" ref="AX427" ca="1">_xludf.ifna(INDEX('AMM-IPT MEI'!$AA:$AA,MATCH(AT427,'AMM-IPT MEI'!$C:$C,FALSE)),"")</f>
        <v>#NAME?</v>
      </c>
      <c r="AY427" s="86">
        <f t="array" ref="AY427">IFERROR(INDEX('AMM-IPT MEI'!$R:$R,MATCH(AT427,'AMM-IPT MEI'!$C:$C,FALSE)),"")</f>
        <v>200001058380</v>
      </c>
      <c r="AZ427" s="171" t="e">
        <f t="array" aca="1" ref="AZ427" ca="1">_xludf.ifna(INDEX('AMM-IPT MEI'!$V:$V,MATCH(AT427,'AMM-IPT MEI'!$C:$C,FALSE)),"")</f>
        <v>#NAME?</v>
      </c>
      <c r="BA427" s="85" t="e">
        <f t="array" aca="1" ref="BA427" ca="1">_xludf.ifna(INDEX('AMM-IPT MEI'!$W:$W,MATCH(AT427,'AMM-IPT MEI'!$C:$C,FALSE)),"")</f>
        <v>#NAME?</v>
      </c>
      <c r="BB427" s="85" t="e">
        <f t="array" aca="1" ref="BB427" ca="1">_xludf.ifna(INDEX('AMM-IPT MEI'!$X:$X,MATCH(AT427,'AMM-IPT MEI'!$C:$C,FALSE)),"")</f>
        <v>#NAME?</v>
      </c>
      <c r="BC427" s="90" t="e">
        <f t="array" aca="1" ref="BC427" ca="1">_xludf.ifna(INDEX('AMM-IPT MEI'!$AD:$AD,MATCH(AT427,'AMM-IPT MEI'!$C:$C,FALSE)),"")</f>
        <v>#NAME?</v>
      </c>
      <c r="BD427" s="90" t="e">
        <f t="array" aca="1" ref="BD427" ca="1">_xludf.ifna(INDEX('AMM-IPT MEI'!$AE:$AE,MATCH(AT427,'AMM-IPT MEI'!$C:$C,FALSE)),"")</f>
        <v>#NAME?</v>
      </c>
      <c r="BE427" s="85" t="e">
        <f t="array" aca="1" ref="BE427" ca="1">_xludf.ifna(INDEX('AMM-IPT MEI'!$AG:$AG,MATCH(AT427,'AMM-IPT MEI'!$C:$C,FALSE)),"")</f>
        <v>#NAME?</v>
      </c>
      <c r="BF427" s="22" t="e">
        <f t="array" aca="1" ref="BF427" ca="1">_xludf.ifna(INDEX('AMM-IPT MEI'!$T:$T,MATCH(AT427,'AMM-IPT MEI'!$C:$C,FALSE),""),"")</f>
        <v>#NAME?</v>
      </c>
      <c r="BG427" s="22" t="e">
        <f t="array" aca="1" ref="BG427" ca="1">_xludf.ifna(INDEX('AMM-IPT MEI'!$AI:$AI,MATCH(AT427,'AMM-IPT MEI'!$C:$C,FALSE)),"")</f>
        <v>#NAME?</v>
      </c>
      <c r="BH427" s="22"/>
      <c r="BI427" s="22"/>
      <c r="BJ427" s="22"/>
      <c r="BK427" s="22"/>
      <c r="BL427" s="22"/>
      <c r="BM427" s="22"/>
      <c r="BN427" s="25"/>
      <c r="BO427" s="25"/>
    </row>
    <row r="428" spans="1:67" ht="13.5" customHeight="1" x14ac:dyDescent="0.35">
      <c r="A428" s="25">
        <f t="shared" si="40"/>
        <v>426</v>
      </c>
      <c r="B428" s="52">
        <v>46142</v>
      </c>
      <c r="C428" s="54" t="s">
        <v>2163</v>
      </c>
      <c r="D428" s="54" t="s">
        <v>136</v>
      </c>
      <c r="E428" s="56" t="s">
        <v>137</v>
      </c>
      <c r="F428" s="54">
        <v>1</v>
      </c>
      <c r="G428" s="54" t="s">
        <v>65</v>
      </c>
      <c r="H428" s="54" t="str">
        <f t="shared" si="41"/>
        <v>DONE</v>
      </c>
      <c r="I428" s="54" t="s">
        <v>2009</v>
      </c>
      <c r="J428" s="62" t="s">
        <v>73</v>
      </c>
      <c r="K428" s="62" t="s">
        <v>73</v>
      </c>
      <c r="L428" s="110">
        <v>19929</v>
      </c>
      <c r="M428" s="58"/>
      <c r="N428" s="54" t="s">
        <v>2212</v>
      </c>
      <c r="O428" s="96" t="s">
        <v>85</v>
      </c>
      <c r="P428" s="64" t="s">
        <v>87</v>
      </c>
      <c r="Q428" s="64" t="s">
        <v>326</v>
      </c>
      <c r="R428" s="25">
        <v>200001056233</v>
      </c>
      <c r="S428" s="66">
        <v>46145</v>
      </c>
      <c r="T428" s="66" t="str">
        <f t="shared" si="42"/>
        <v>DONE</v>
      </c>
      <c r="U428" s="66">
        <v>46146</v>
      </c>
      <c r="V428" s="25">
        <v>9200087305</v>
      </c>
      <c r="W428" s="25">
        <v>45935</v>
      </c>
      <c r="X428" s="69">
        <v>46163</v>
      </c>
      <c r="Y428" s="69" t="str">
        <f t="shared" si="65"/>
        <v>DONE</v>
      </c>
      <c r="Z428" s="25">
        <v>50061</v>
      </c>
      <c r="AA428" s="167">
        <v>46164</v>
      </c>
      <c r="AB428" s="25" t="str">
        <f t="shared" si="44"/>
        <v>DONE</v>
      </c>
      <c r="AC428" s="71"/>
      <c r="AD428" s="54" t="s">
        <v>2213</v>
      </c>
      <c r="AE428" s="76">
        <v>46164</v>
      </c>
      <c r="AF428" s="69" t="str">
        <f t="shared" si="45"/>
        <v>DONE</v>
      </c>
      <c r="AG428" s="69">
        <v>46165</v>
      </c>
      <c r="AH428" s="170"/>
      <c r="AI428" s="77" t="e">
        <f t="shared" ca="1" si="69"/>
        <v>#NAME?</v>
      </c>
      <c r="AJ428" s="80" t="str">
        <f t="array" ref="AJ428">IFERROR(INDEX('[1]Master Price'!$E:$E,MATCH(D428,'[1]Master Price'!$B:$B,0)),"0")</f>
        <v>0</v>
      </c>
      <c r="AK428" s="80">
        <f t="shared" si="47"/>
        <v>0</v>
      </c>
      <c r="AL428" s="82" t="str">
        <f t="shared" si="71"/>
        <v>0-day</v>
      </c>
      <c r="AM428" s="82" t="str">
        <f t="shared" si="48"/>
        <v>1-day</v>
      </c>
      <c r="AN428" s="82" t="str">
        <f t="shared" si="72"/>
        <v>18-day</v>
      </c>
      <c r="AO428" s="82" t="str">
        <f t="shared" si="67"/>
        <v>1-day</v>
      </c>
      <c r="AP428" s="82" t="str">
        <f t="shared" si="49"/>
        <v>0-day</v>
      </c>
      <c r="AQ428" s="82" t="str">
        <f t="shared" si="50"/>
        <v>0-day</v>
      </c>
      <c r="AR428" s="5"/>
      <c r="AS428" s="83">
        <f>IF(AT428=0,"",ROW()-ROW('AMM-IPT MEI'!$AS$2))</f>
        <v>426</v>
      </c>
      <c r="AT428" s="54" t="s">
        <v>2242</v>
      </c>
      <c r="AU428" s="84" t="e">
        <f t="array" aca="1" ref="AU428" ca="1">_xludf.ifna(INDEX('AMM-IPT MEI'!$B:$B,MATCH(AT428,'AMM-IPT MEI'!$C:$C,FALSE)),"")</f>
        <v>#NAME?</v>
      </c>
      <c r="AV428" s="88" t="e">
        <f t="array" aca="1" ref="AV428" ca="1">_xludf.ifna(INDEX('AMM-IPT MEI'!$U:$U,MATCH(AT428,'AMM-IPT MEI'!$C:$C,FALSE)),"")</f>
        <v>#NAME?</v>
      </c>
      <c r="AW428" s="83" t="e">
        <f t="array" aca="1" ref="AW428" ca="1">_xludf.ifna(INDEX('AMM-IPT MEI'!$Z:$Z,MATCH(AT428,'AMM-IPT MEI'!$C:$C,FALSE)),"")</f>
        <v>#NAME?</v>
      </c>
      <c r="AX428" s="88" t="e">
        <f t="array" aca="1" ref="AX428" ca="1">_xludf.ifna(INDEX('AMM-IPT MEI'!$AA:$AA,MATCH(AT428,'AMM-IPT MEI'!$C:$C,FALSE)),"")</f>
        <v>#NAME?</v>
      </c>
      <c r="AY428" s="86">
        <f t="array" ref="AY428">IFERROR(INDEX('AMM-IPT MEI'!$R:$R,MATCH(AT428,'AMM-IPT MEI'!$C:$C,FALSE)),"")</f>
        <v>200001058856</v>
      </c>
      <c r="AZ428" s="171" t="e">
        <f t="array" aca="1" ref="AZ428" ca="1">_xludf.ifna(INDEX('AMM-IPT MEI'!$V:$V,MATCH(AT428,'AMM-IPT MEI'!$C:$C,FALSE)),"")</f>
        <v>#NAME?</v>
      </c>
      <c r="BA428" s="85" t="e">
        <f t="array" aca="1" ref="BA428" ca="1">_xludf.ifna(INDEX('AMM-IPT MEI'!$W:$W,MATCH(AT428,'AMM-IPT MEI'!$C:$C,FALSE)),"")</f>
        <v>#NAME?</v>
      </c>
      <c r="BB428" s="85" t="e">
        <f t="array" aca="1" ref="BB428" ca="1">_xludf.ifna(INDEX('AMM-IPT MEI'!$X:$X,MATCH(AT428,'AMM-IPT MEI'!$C:$C,FALSE)),"")</f>
        <v>#NAME?</v>
      </c>
      <c r="BC428" s="90" t="e">
        <f t="array" aca="1" ref="BC428" ca="1">_xludf.ifna(INDEX('AMM-IPT MEI'!$AD:$AD,MATCH(AT428,'AMM-IPT MEI'!$C:$C,FALSE)),"")</f>
        <v>#NAME?</v>
      </c>
      <c r="BD428" s="90" t="e">
        <f t="array" aca="1" ref="BD428" ca="1">_xludf.ifna(INDEX('AMM-IPT MEI'!$AE:$AE,MATCH(AT428,'AMM-IPT MEI'!$C:$C,FALSE)),"")</f>
        <v>#NAME?</v>
      </c>
      <c r="BE428" s="85" t="e">
        <f t="array" aca="1" ref="BE428" ca="1">_xludf.ifna(INDEX('AMM-IPT MEI'!$AG:$AG,MATCH(AT428,'AMM-IPT MEI'!$C:$C,FALSE)),"")</f>
        <v>#NAME?</v>
      </c>
      <c r="BF428" s="22" t="e">
        <f t="array" aca="1" ref="BF428" ca="1">_xludf.ifna(INDEX('AMM-IPT MEI'!$T:$T,MATCH(AT428,'AMM-IPT MEI'!$C:$C,FALSE),""),"")</f>
        <v>#NAME?</v>
      </c>
      <c r="BG428" s="22" t="e">
        <f t="array" aca="1" ref="BG428" ca="1">_xludf.ifna(INDEX('AMM-IPT MEI'!$AI:$AI,MATCH(AT428,'AMM-IPT MEI'!$C:$C,FALSE)),"")</f>
        <v>#NAME?</v>
      </c>
      <c r="BH428" s="22"/>
      <c r="BI428" s="22"/>
      <c r="BJ428" s="22"/>
      <c r="BK428" s="22"/>
      <c r="BL428" s="22"/>
      <c r="BM428" s="22"/>
      <c r="BN428" s="25"/>
      <c r="BO428" s="25"/>
    </row>
    <row r="429" spans="1:67" ht="13.5" customHeight="1" x14ac:dyDescent="0.35">
      <c r="A429" s="25">
        <f t="shared" si="40"/>
        <v>427</v>
      </c>
      <c r="B429" s="52">
        <v>46142</v>
      </c>
      <c r="C429" s="54" t="s">
        <v>2163</v>
      </c>
      <c r="D429" s="54" t="s">
        <v>1863</v>
      </c>
      <c r="E429" s="56" t="s">
        <v>1864</v>
      </c>
      <c r="F429" s="54">
        <v>1</v>
      </c>
      <c r="G429" s="54" t="s">
        <v>65</v>
      </c>
      <c r="H429" s="54" t="str">
        <f t="shared" si="41"/>
        <v>DONE</v>
      </c>
      <c r="I429" s="54" t="s">
        <v>2009</v>
      </c>
      <c r="J429" s="62" t="s">
        <v>73</v>
      </c>
      <c r="K429" s="62" t="s">
        <v>73</v>
      </c>
      <c r="L429" s="110">
        <v>19929</v>
      </c>
      <c r="M429" s="58"/>
      <c r="N429" s="54" t="s">
        <v>2212</v>
      </c>
      <c r="O429" s="96" t="s">
        <v>85</v>
      </c>
      <c r="P429" s="64" t="s">
        <v>87</v>
      </c>
      <c r="Q429" s="64" t="s">
        <v>326</v>
      </c>
      <c r="R429" s="25">
        <v>200001056233</v>
      </c>
      <c r="S429" s="66">
        <v>46145</v>
      </c>
      <c r="T429" s="66" t="str">
        <f t="shared" si="42"/>
        <v>DONE</v>
      </c>
      <c r="U429" s="66">
        <v>46146</v>
      </c>
      <c r="V429" s="25">
        <v>9200087305</v>
      </c>
      <c r="W429" s="25">
        <v>45935</v>
      </c>
      <c r="X429" s="69">
        <v>46163</v>
      </c>
      <c r="Y429" s="69" t="str">
        <f t="shared" si="65"/>
        <v>DONE</v>
      </c>
      <c r="Z429" s="25">
        <v>50061</v>
      </c>
      <c r="AA429" s="167">
        <v>46164</v>
      </c>
      <c r="AB429" s="25" t="str">
        <f t="shared" si="44"/>
        <v>DONE</v>
      </c>
      <c r="AC429" s="71"/>
      <c r="AD429" s="54" t="s">
        <v>2213</v>
      </c>
      <c r="AE429" s="76">
        <v>46164</v>
      </c>
      <c r="AF429" s="69" t="str">
        <f t="shared" si="45"/>
        <v>DONE</v>
      </c>
      <c r="AG429" s="69">
        <v>46165</v>
      </c>
      <c r="AH429" s="170"/>
      <c r="AI429" s="77" t="e">
        <f t="shared" ca="1" si="69"/>
        <v>#NAME?</v>
      </c>
      <c r="AJ429" s="80" t="str">
        <f t="array" ref="AJ429">IFERROR(INDEX('[1]Master Price'!$E:$E,MATCH(D429,'[1]Master Price'!$B:$B,0)),"0")</f>
        <v>0</v>
      </c>
      <c r="AK429" s="80">
        <f t="shared" si="47"/>
        <v>0</v>
      </c>
      <c r="AL429" s="82" t="str">
        <f t="shared" si="71"/>
        <v>0-day</v>
      </c>
      <c r="AM429" s="82" t="str">
        <f t="shared" si="48"/>
        <v>1-day</v>
      </c>
      <c r="AN429" s="82" t="str">
        <f t="shared" si="72"/>
        <v>18-day</v>
      </c>
      <c r="AO429" s="82" t="str">
        <f t="shared" si="67"/>
        <v>1-day</v>
      </c>
      <c r="AP429" s="82" t="str">
        <f t="shared" si="49"/>
        <v>0-day</v>
      </c>
      <c r="AQ429" s="82" t="str">
        <f t="shared" si="50"/>
        <v>0-day</v>
      </c>
      <c r="AR429" s="5"/>
      <c r="AS429" s="83">
        <f>IF(AT429=0,"",ROW()-ROW('AMM-IPT MEI'!$AS$2))</f>
        <v>427</v>
      </c>
      <c r="AT429" s="54" t="s">
        <v>2247</v>
      </c>
      <c r="AU429" s="84" t="e">
        <f t="array" aca="1" ref="AU429" ca="1">_xludf.ifna(INDEX('AMM-IPT MEI'!$B:$B,MATCH(AT429,'AMM-IPT MEI'!$C:$C,FALSE)),"")</f>
        <v>#NAME?</v>
      </c>
      <c r="AV429" s="88" t="e">
        <f t="array" aca="1" ref="AV429" ca="1">_xludf.ifna(INDEX('AMM-IPT MEI'!$U:$U,MATCH(AT429,'AMM-IPT MEI'!$C:$C,FALSE)),"")</f>
        <v>#NAME?</v>
      </c>
      <c r="AW429" s="83" t="e">
        <f t="array" aca="1" ref="AW429" ca="1">_xludf.ifna(INDEX('AMM-IPT MEI'!$Z:$Z,MATCH(AT429,'AMM-IPT MEI'!$C:$C,FALSE)),"")</f>
        <v>#NAME?</v>
      </c>
      <c r="AX429" s="88" t="e">
        <f t="array" aca="1" ref="AX429" ca="1">_xludf.ifna(INDEX('AMM-IPT MEI'!$AA:$AA,MATCH(AT429,'AMM-IPT MEI'!$C:$C,FALSE)),"")</f>
        <v>#NAME?</v>
      </c>
      <c r="AY429" s="86">
        <f t="array" ref="AY429">IFERROR(INDEX('AMM-IPT MEI'!$R:$R,MATCH(AT429,'AMM-IPT MEI'!$C:$C,FALSE)),"")</f>
        <v>200001058835</v>
      </c>
      <c r="AZ429" s="171" t="e">
        <f t="array" aca="1" ref="AZ429" ca="1">_xludf.ifna(INDEX('AMM-IPT MEI'!$V:$V,MATCH(AT429,'AMM-IPT MEI'!$C:$C,FALSE)),"")</f>
        <v>#NAME?</v>
      </c>
      <c r="BA429" s="85" t="e">
        <f t="array" aca="1" ref="BA429" ca="1">_xludf.ifna(INDEX('AMM-IPT MEI'!$W:$W,MATCH(AT429,'AMM-IPT MEI'!$C:$C,FALSE)),"")</f>
        <v>#NAME?</v>
      </c>
      <c r="BB429" s="85" t="e">
        <f t="array" aca="1" ref="BB429" ca="1">_xludf.ifna(INDEX('AMM-IPT MEI'!$X:$X,MATCH(AT429,'AMM-IPT MEI'!$C:$C,FALSE)),"")</f>
        <v>#NAME?</v>
      </c>
      <c r="BC429" s="90" t="e">
        <f t="array" aca="1" ref="BC429" ca="1">_xludf.ifna(INDEX('AMM-IPT MEI'!$AD:$AD,MATCH(AT429,'AMM-IPT MEI'!$C:$C,FALSE)),"")</f>
        <v>#NAME?</v>
      </c>
      <c r="BD429" s="90" t="e">
        <f t="array" aca="1" ref="BD429" ca="1">_xludf.ifna(INDEX('AMM-IPT MEI'!$AE:$AE,MATCH(AT429,'AMM-IPT MEI'!$C:$C,FALSE)),"")</f>
        <v>#NAME?</v>
      </c>
      <c r="BE429" s="85" t="e">
        <f t="array" aca="1" ref="BE429" ca="1">_xludf.ifna(INDEX('AMM-IPT MEI'!$AG:$AG,MATCH(AT429,'AMM-IPT MEI'!$C:$C,FALSE)),"")</f>
        <v>#NAME?</v>
      </c>
      <c r="BF429" s="22" t="e">
        <f t="array" aca="1" ref="BF429" ca="1">_xludf.ifna(INDEX('AMM-IPT MEI'!$T:$T,MATCH(AT429,'AMM-IPT MEI'!$C:$C,FALSE),""),"")</f>
        <v>#NAME?</v>
      </c>
      <c r="BG429" s="22" t="e">
        <f t="array" aca="1" ref="BG429" ca="1">_xludf.ifna(INDEX('AMM-IPT MEI'!$AI:$AI,MATCH(AT429,'AMM-IPT MEI'!$C:$C,FALSE)),"")</f>
        <v>#NAME?</v>
      </c>
      <c r="BH429" s="22"/>
      <c r="BI429" s="22"/>
      <c r="BJ429" s="22"/>
      <c r="BK429" s="22"/>
      <c r="BL429" s="22"/>
      <c r="BM429" s="22"/>
      <c r="BN429" s="25"/>
      <c r="BO429" s="25"/>
    </row>
    <row r="430" spans="1:67" ht="13.5" customHeight="1" x14ac:dyDescent="0.35">
      <c r="A430" s="25">
        <f t="shared" si="40"/>
        <v>428</v>
      </c>
      <c r="B430" s="52">
        <v>46142</v>
      </c>
      <c r="C430" s="54" t="s">
        <v>2163</v>
      </c>
      <c r="D430" s="54" t="s">
        <v>502</v>
      </c>
      <c r="E430" s="56" t="s">
        <v>503</v>
      </c>
      <c r="F430" s="54">
        <v>20</v>
      </c>
      <c r="G430" s="54" t="s">
        <v>144</v>
      </c>
      <c r="H430" s="54" t="str">
        <f t="shared" si="41"/>
        <v>DONE</v>
      </c>
      <c r="I430" s="54" t="s">
        <v>2009</v>
      </c>
      <c r="J430" s="62" t="s">
        <v>73</v>
      </c>
      <c r="K430" s="62" t="s">
        <v>73</v>
      </c>
      <c r="L430" s="110">
        <v>19929</v>
      </c>
      <c r="M430" s="58"/>
      <c r="N430" s="54" t="s">
        <v>2212</v>
      </c>
      <c r="O430" s="96" t="s">
        <v>85</v>
      </c>
      <c r="P430" s="64" t="s">
        <v>87</v>
      </c>
      <c r="Q430" s="64" t="s">
        <v>326</v>
      </c>
      <c r="R430" s="25">
        <v>200001056233</v>
      </c>
      <c r="S430" s="66">
        <v>46145</v>
      </c>
      <c r="T430" s="66" t="str">
        <f t="shared" si="42"/>
        <v>DONE</v>
      </c>
      <c r="U430" s="66">
        <v>46146</v>
      </c>
      <c r="V430" s="25">
        <v>9200087305</v>
      </c>
      <c r="W430" s="25">
        <v>45935</v>
      </c>
      <c r="X430" s="69">
        <v>46163</v>
      </c>
      <c r="Y430" s="69" t="str">
        <f t="shared" si="65"/>
        <v>DONE</v>
      </c>
      <c r="Z430" s="25">
        <v>50061</v>
      </c>
      <c r="AA430" s="167">
        <v>46164</v>
      </c>
      <c r="AB430" s="25" t="str">
        <f t="shared" si="44"/>
        <v>DONE</v>
      </c>
      <c r="AC430" s="71"/>
      <c r="AD430" s="54" t="s">
        <v>2213</v>
      </c>
      <c r="AE430" s="76">
        <v>46164</v>
      </c>
      <c r="AF430" s="69" t="str">
        <f t="shared" si="45"/>
        <v>DONE</v>
      </c>
      <c r="AG430" s="69">
        <v>46165</v>
      </c>
      <c r="AH430" s="170"/>
      <c r="AI430" s="77" t="e">
        <f t="shared" ca="1" si="69"/>
        <v>#NAME?</v>
      </c>
      <c r="AJ430" s="80" t="str">
        <f t="array" ref="AJ430">IFERROR(INDEX('[1]Master Price'!$E:$E,MATCH(D430,'[1]Master Price'!$B:$B,0)),"0")</f>
        <v>0</v>
      </c>
      <c r="AK430" s="80">
        <f t="shared" si="47"/>
        <v>0</v>
      </c>
      <c r="AL430" s="82" t="str">
        <f t="shared" si="71"/>
        <v>0-day</v>
      </c>
      <c r="AM430" s="82" t="str">
        <f t="shared" si="48"/>
        <v>1-day</v>
      </c>
      <c r="AN430" s="82" t="str">
        <f t="shared" si="72"/>
        <v>18-day</v>
      </c>
      <c r="AO430" s="82" t="str">
        <f t="shared" si="67"/>
        <v>1-day</v>
      </c>
      <c r="AP430" s="82" t="str">
        <f t="shared" si="49"/>
        <v>0-day</v>
      </c>
      <c r="AQ430" s="82" t="str">
        <f t="shared" si="50"/>
        <v>0-day</v>
      </c>
      <c r="AR430" s="5"/>
      <c r="AS430" s="83">
        <f>IF(AT430=0,"",ROW()-ROW('AMM-IPT MEI'!$AS$2))</f>
        <v>428</v>
      </c>
      <c r="AT430" s="54" t="s">
        <v>2250</v>
      </c>
      <c r="AU430" s="84" t="e">
        <f t="array" aca="1" ref="AU430" ca="1">_xludf.ifna(INDEX('AMM-IPT MEI'!$B:$B,MATCH(AT430,'AMM-IPT MEI'!$C:$C,FALSE)),"")</f>
        <v>#NAME?</v>
      </c>
      <c r="AV430" s="88" t="e">
        <f t="array" aca="1" ref="AV430" ca="1">_xludf.ifna(INDEX('AMM-IPT MEI'!$U:$U,MATCH(AT430,'AMM-IPT MEI'!$C:$C,FALSE)),"")</f>
        <v>#NAME?</v>
      </c>
      <c r="AW430" s="83" t="e">
        <f t="array" aca="1" ref="AW430" ca="1">_xludf.ifna(INDEX('AMM-IPT MEI'!$Z:$Z,MATCH(AT430,'AMM-IPT MEI'!$C:$C,FALSE)),"")</f>
        <v>#NAME?</v>
      </c>
      <c r="AX430" s="88" t="e">
        <f t="array" aca="1" ref="AX430" ca="1">_xludf.ifna(INDEX('AMM-IPT MEI'!$AA:$AA,MATCH(AT430,'AMM-IPT MEI'!$C:$C,FALSE)),"")</f>
        <v>#NAME?</v>
      </c>
      <c r="AY430" s="86">
        <f t="array" ref="AY430">IFERROR(INDEX('AMM-IPT MEI'!$R:$R,MATCH(AT430,'AMM-IPT MEI'!$C:$C,FALSE)),"")</f>
        <v>200001058878</v>
      </c>
      <c r="AZ430" s="171" t="e">
        <f t="array" aca="1" ref="AZ430" ca="1">_xludf.ifna(INDEX('AMM-IPT MEI'!$V:$V,MATCH(AT430,'AMM-IPT MEI'!$C:$C,FALSE)),"")</f>
        <v>#NAME?</v>
      </c>
      <c r="BA430" s="85" t="e">
        <f t="array" aca="1" ref="BA430" ca="1">_xludf.ifna(INDEX('AMM-IPT MEI'!$W:$W,MATCH(AT430,'AMM-IPT MEI'!$C:$C,FALSE)),"")</f>
        <v>#NAME?</v>
      </c>
      <c r="BB430" s="85" t="e">
        <f t="array" aca="1" ref="BB430" ca="1">_xludf.ifna(INDEX('AMM-IPT MEI'!$X:$X,MATCH(AT430,'AMM-IPT MEI'!$C:$C,FALSE)),"")</f>
        <v>#NAME?</v>
      </c>
      <c r="BC430" s="90" t="e">
        <f t="array" aca="1" ref="BC430" ca="1">_xludf.ifna(INDEX('AMM-IPT MEI'!$AD:$AD,MATCH(AT430,'AMM-IPT MEI'!$C:$C,FALSE)),"")</f>
        <v>#NAME?</v>
      </c>
      <c r="BD430" s="90" t="e">
        <f t="array" aca="1" ref="BD430" ca="1">_xludf.ifna(INDEX('AMM-IPT MEI'!$AE:$AE,MATCH(AT430,'AMM-IPT MEI'!$C:$C,FALSE)),"")</f>
        <v>#NAME?</v>
      </c>
      <c r="BE430" s="85" t="e">
        <f t="array" aca="1" ref="BE430" ca="1">_xludf.ifna(INDEX('AMM-IPT MEI'!$AG:$AG,MATCH(AT430,'AMM-IPT MEI'!$C:$C,FALSE)),"")</f>
        <v>#NAME?</v>
      </c>
      <c r="BF430" s="22" t="e">
        <f t="array" aca="1" ref="BF430" ca="1">_xludf.ifna(INDEX('AMM-IPT MEI'!$T:$T,MATCH(AT430,'AMM-IPT MEI'!$C:$C,FALSE),""),"")</f>
        <v>#NAME?</v>
      </c>
      <c r="BG430" s="22" t="e">
        <f t="array" aca="1" ref="BG430" ca="1">_xludf.ifna(INDEX('AMM-IPT MEI'!$AI:$AI,MATCH(AT430,'AMM-IPT MEI'!$C:$C,FALSE)),"")</f>
        <v>#NAME?</v>
      </c>
      <c r="BH430" s="22"/>
      <c r="BI430" s="22"/>
      <c r="BJ430" s="22"/>
      <c r="BK430" s="22"/>
      <c r="BL430" s="22"/>
      <c r="BM430" s="22"/>
      <c r="BN430" s="25"/>
      <c r="BO430" s="25"/>
    </row>
    <row r="431" spans="1:67" ht="13.5" customHeight="1" x14ac:dyDescent="0.35">
      <c r="A431" s="25">
        <f t="shared" si="40"/>
        <v>429</v>
      </c>
      <c r="B431" s="52">
        <v>46142</v>
      </c>
      <c r="C431" s="54" t="s">
        <v>2163</v>
      </c>
      <c r="D431" s="54" t="s">
        <v>843</v>
      </c>
      <c r="E431" s="56" t="s">
        <v>844</v>
      </c>
      <c r="F431" s="54">
        <v>10</v>
      </c>
      <c r="G431" s="54" t="s">
        <v>144</v>
      </c>
      <c r="H431" s="54" t="str">
        <f t="shared" si="41"/>
        <v>DONE</v>
      </c>
      <c r="I431" s="54" t="s">
        <v>2009</v>
      </c>
      <c r="J431" s="62" t="s">
        <v>73</v>
      </c>
      <c r="K431" s="62" t="s">
        <v>73</v>
      </c>
      <c r="L431" s="110">
        <v>19929</v>
      </c>
      <c r="M431" s="58"/>
      <c r="N431" s="54" t="s">
        <v>2212</v>
      </c>
      <c r="O431" s="96" t="s">
        <v>85</v>
      </c>
      <c r="P431" s="64" t="s">
        <v>87</v>
      </c>
      <c r="Q431" s="64" t="s">
        <v>326</v>
      </c>
      <c r="R431" s="25">
        <v>200001056233</v>
      </c>
      <c r="S431" s="66">
        <v>46145</v>
      </c>
      <c r="T431" s="66" t="str">
        <f t="shared" si="42"/>
        <v>DONE</v>
      </c>
      <c r="U431" s="66">
        <v>46146</v>
      </c>
      <c r="V431" s="25">
        <v>9200087305</v>
      </c>
      <c r="W431" s="25">
        <v>45935</v>
      </c>
      <c r="X431" s="69">
        <v>46163</v>
      </c>
      <c r="Y431" s="69" t="str">
        <f t="shared" si="65"/>
        <v>DONE</v>
      </c>
      <c r="Z431" s="25">
        <v>50061</v>
      </c>
      <c r="AA431" s="167">
        <v>46164</v>
      </c>
      <c r="AB431" s="25" t="str">
        <f t="shared" si="44"/>
        <v>DONE</v>
      </c>
      <c r="AC431" s="71"/>
      <c r="AD431" s="54" t="s">
        <v>2213</v>
      </c>
      <c r="AE431" s="76">
        <v>46164</v>
      </c>
      <c r="AF431" s="69" t="str">
        <f t="shared" si="45"/>
        <v>DONE</v>
      </c>
      <c r="AG431" s="69">
        <v>46165</v>
      </c>
      <c r="AH431" s="170"/>
      <c r="AI431" s="77" t="e">
        <f t="shared" ca="1" si="69"/>
        <v>#NAME?</v>
      </c>
      <c r="AJ431" s="80" t="str">
        <f t="array" ref="AJ431">IFERROR(INDEX('[1]Master Price'!$E:$E,MATCH(D431,'[1]Master Price'!$B:$B,0)),"0")</f>
        <v>0</v>
      </c>
      <c r="AK431" s="80">
        <f t="shared" si="47"/>
        <v>0</v>
      </c>
      <c r="AL431" s="82" t="str">
        <f t="shared" si="71"/>
        <v>0-day</v>
      </c>
      <c r="AM431" s="82" t="str">
        <f t="shared" si="48"/>
        <v>1-day</v>
      </c>
      <c r="AN431" s="82" t="str">
        <f t="shared" si="72"/>
        <v>18-day</v>
      </c>
      <c r="AO431" s="82" t="str">
        <f t="shared" si="67"/>
        <v>1-day</v>
      </c>
      <c r="AP431" s="82" t="str">
        <f t="shared" si="49"/>
        <v>0-day</v>
      </c>
      <c r="AQ431" s="82" t="str">
        <f t="shared" si="50"/>
        <v>0-day</v>
      </c>
      <c r="AR431" s="5"/>
      <c r="AS431" s="83">
        <f>IF(AT431=0,"",ROW()-ROW('AMM-IPT MEI'!$AS$2))</f>
        <v>429</v>
      </c>
      <c r="AT431" s="54" t="s">
        <v>2251</v>
      </c>
      <c r="AU431" s="84" t="e">
        <f t="array" aca="1" ref="AU431" ca="1">_xludf.ifna(INDEX('AMM-IPT MEI'!$B:$B,MATCH(AT431,'AMM-IPT MEI'!$C:$C,FALSE)),"")</f>
        <v>#NAME?</v>
      </c>
      <c r="AV431" s="88" t="e">
        <f t="array" aca="1" ref="AV431" ca="1">_xludf.ifna(INDEX('AMM-IPT MEI'!$U:$U,MATCH(AT431,'AMM-IPT MEI'!$C:$C,FALSE)),"")</f>
        <v>#NAME?</v>
      </c>
      <c r="AW431" s="83" t="e">
        <f t="array" aca="1" ref="AW431" ca="1">_xludf.ifna(INDEX('AMM-IPT MEI'!$Z:$Z,MATCH(AT431,'AMM-IPT MEI'!$C:$C,FALSE)),"")</f>
        <v>#NAME?</v>
      </c>
      <c r="AX431" s="88" t="e">
        <f t="array" aca="1" ref="AX431" ca="1">_xludf.ifna(INDEX('AMM-IPT MEI'!$AA:$AA,MATCH(AT431,'AMM-IPT MEI'!$C:$C,FALSE)),"")</f>
        <v>#NAME?</v>
      </c>
      <c r="AY431" s="86">
        <f t="array" ref="AY431">IFERROR(INDEX('AMM-IPT MEI'!$R:$R,MATCH(AT431,'AMM-IPT MEI'!$C:$C,FALSE)),"")</f>
        <v>200001058884</v>
      </c>
      <c r="AZ431" s="171" t="e">
        <f t="array" aca="1" ref="AZ431" ca="1">_xludf.ifna(INDEX('AMM-IPT MEI'!$V:$V,MATCH(AT431,'AMM-IPT MEI'!$C:$C,FALSE)),"")</f>
        <v>#NAME?</v>
      </c>
      <c r="BA431" s="85" t="e">
        <f t="array" aca="1" ref="BA431" ca="1">_xludf.ifna(INDEX('AMM-IPT MEI'!$W:$W,MATCH(AT431,'AMM-IPT MEI'!$C:$C,FALSE)),"")</f>
        <v>#NAME?</v>
      </c>
      <c r="BB431" s="85" t="e">
        <f t="array" aca="1" ref="BB431" ca="1">_xludf.ifna(INDEX('AMM-IPT MEI'!$X:$X,MATCH(AT431,'AMM-IPT MEI'!$C:$C,FALSE)),"")</f>
        <v>#NAME?</v>
      </c>
      <c r="BC431" s="90" t="e">
        <f t="array" aca="1" ref="BC431" ca="1">_xludf.ifna(INDEX('AMM-IPT MEI'!$AD:$AD,MATCH(AT431,'AMM-IPT MEI'!$C:$C,FALSE)),"")</f>
        <v>#NAME?</v>
      </c>
      <c r="BD431" s="90" t="e">
        <f t="array" aca="1" ref="BD431" ca="1">_xludf.ifna(INDEX('AMM-IPT MEI'!$AE:$AE,MATCH(AT431,'AMM-IPT MEI'!$C:$C,FALSE)),"")</f>
        <v>#NAME?</v>
      </c>
      <c r="BE431" s="85" t="e">
        <f t="array" aca="1" ref="BE431" ca="1">_xludf.ifna(INDEX('AMM-IPT MEI'!$AG:$AG,MATCH(AT431,'AMM-IPT MEI'!$C:$C,FALSE)),"")</f>
        <v>#NAME?</v>
      </c>
      <c r="BF431" s="22" t="e">
        <f t="array" aca="1" ref="BF431" ca="1">_xludf.ifna(INDEX('AMM-IPT MEI'!$T:$T,MATCH(AT431,'AMM-IPT MEI'!$C:$C,FALSE),""),"")</f>
        <v>#NAME?</v>
      </c>
      <c r="BG431" s="22" t="e">
        <f t="array" aca="1" ref="BG431" ca="1">_xludf.ifna(INDEX('AMM-IPT MEI'!$AI:$AI,MATCH(AT431,'AMM-IPT MEI'!$C:$C,FALSE)),"")</f>
        <v>#NAME?</v>
      </c>
      <c r="BH431" s="22"/>
      <c r="BI431" s="22"/>
      <c r="BJ431" s="22"/>
      <c r="BK431" s="22"/>
      <c r="BL431" s="22"/>
      <c r="BM431" s="22"/>
      <c r="BN431" s="25"/>
      <c r="BO431" s="25"/>
    </row>
    <row r="432" spans="1:67" ht="13.5" customHeight="1" x14ac:dyDescent="0.35">
      <c r="A432" s="25">
        <f t="shared" si="40"/>
        <v>430</v>
      </c>
      <c r="B432" s="52">
        <v>46142</v>
      </c>
      <c r="C432" s="54" t="s">
        <v>2167</v>
      </c>
      <c r="D432" s="54" t="s">
        <v>1178</v>
      </c>
      <c r="E432" s="56" t="s">
        <v>1179</v>
      </c>
      <c r="F432" s="54">
        <v>5</v>
      </c>
      <c r="G432" s="54" t="s">
        <v>65</v>
      </c>
      <c r="H432" s="54" t="str">
        <f t="shared" si="41"/>
        <v>DONE</v>
      </c>
      <c r="I432" s="54" t="s">
        <v>2009</v>
      </c>
      <c r="J432" s="62" t="s">
        <v>73</v>
      </c>
      <c r="K432" s="62" t="s">
        <v>73</v>
      </c>
      <c r="L432" s="110">
        <v>19929</v>
      </c>
      <c r="M432" s="58"/>
      <c r="N432" s="54" t="s">
        <v>2252</v>
      </c>
      <c r="O432" s="96" t="s">
        <v>85</v>
      </c>
      <c r="P432" s="64" t="s">
        <v>87</v>
      </c>
      <c r="Q432" s="64" t="s">
        <v>88</v>
      </c>
      <c r="R432" s="25">
        <v>200001055956</v>
      </c>
      <c r="S432" s="66">
        <v>46145</v>
      </c>
      <c r="T432" s="66" t="str">
        <f t="shared" si="42"/>
        <v>DONE</v>
      </c>
      <c r="U432" s="66">
        <v>46146</v>
      </c>
      <c r="V432" s="25">
        <v>9200087272</v>
      </c>
      <c r="W432" s="25">
        <v>45883</v>
      </c>
      <c r="X432" s="69">
        <v>46162</v>
      </c>
      <c r="Y432" s="69" t="str">
        <f t="shared" si="65"/>
        <v>DONE</v>
      </c>
      <c r="Z432" s="25">
        <v>50057</v>
      </c>
      <c r="AA432" s="167">
        <v>46164</v>
      </c>
      <c r="AB432" s="25" t="str">
        <f t="shared" si="44"/>
        <v>DONE</v>
      </c>
      <c r="AC432" s="71"/>
      <c r="AD432" s="54" t="s">
        <v>2253</v>
      </c>
      <c r="AE432" s="76">
        <v>46164</v>
      </c>
      <c r="AF432" s="69" t="str">
        <f t="shared" si="45"/>
        <v>DONE</v>
      </c>
      <c r="AG432" s="69">
        <v>46165</v>
      </c>
      <c r="AH432" s="170"/>
      <c r="AI432" s="77" t="e">
        <f ca="1">IF('AMM-IPT MEI'!C3=0,"",_xludf.IFS(
  ISBLANK('AMM-IPT MEI'!AD3),"NOT INVOICED",
  ISBLANK('AMM-IPT MEI'!AH3),"UNPAID",
  TRUE,"PAID"
))</f>
        <v>#NAME?</v>
      </c>
      <c r="AJ432" s="80" t="str">
        <f t="array" ref="AJ432">IFERROR(INDEX('[1]Master Price'!$E:$E,MATCH(D432,'[1]Master Price'!$B:$B,0)),"0")</f>
        <v>0</v>
      </c>
      <c r="AK432" s="80">
        <f t="shared" si="47"/>
        <v>0</v>
      </c>
      <c r="AL432" s="82" t="str">
        <f t="shared" si="71"/>
        <v>0-day</v>
      </c>
      <c r="AM432" s="82" t="str">
        <f t="shared" si="48"/>
        <v>1-day</v>
      </c>
      <c r="AN432" s="82" t="str">
        <f t="shared" si="72"/>
        <v>17-day</v>
      </c>
      <c r="AO432" s="82" t="str">
        <f t="shared" si="67"/>
        <v>2-day</v>
      </c>
      <c r="AP432" s="82" t="str">
        <f t="shared" si="49"/>
        <v>0-day</v>
      </c>
      <c r="AQ432" s="82" t="str">
        <f t="shared" si="50"/>
        <v>0-day</v>
      </c>
      <c r="AR432" s="5"/>
      <c r="AS432" s="83">
        <f>IF(AT432=0,"",ROW()-ROW('AMM-IPT MEI'!$AS$2))</f>
        <v>430</v>
      </c>
      <c r="AT432" s="54" t="s">
        <v>2254</v>
      </c>
      <c r="AU432" s="84" t="e">
        <f t="array" aca="1" ref="AU432" ca="1">_xludf.ifna(INDEX('AMM-IPT MEI'!$B:$B,MATCH(AT432,'AMM-IPT MEI'!$C:$C,FALSE)),"")</f>
        <v>#NAME?</v>
      </c>
      <c r="AV432" s="88" t="e">
        <f t="array" aca="1" ref="AV432" ca="1">_xludf.ifna(INDEX('AMM-IPT MEI'!$U:$U,MATCH(AT432,'AMM-IPT MEI'!$C:$C,FALSE)),"")</f>
        <v>#NAME?</v>
      </c>
      <c r="AW432" s="83" t="e">
        <f t="array" aca="1" ref="AW432" ca="1">_xludf.ifna(INDEX('AMM-IPT MEI'!$Z:$Z,MATCH(AT432,'AMM-IPT MEI'!$C:$C,FALSE)),"")</f>
        <v>#NAME?</v>
      </c>
      <c r="AX432" s="88" t="e">
        <f t="array" aca="1" ref="AX432" ca="1">_xludf.ifna(INDEX('AMM-IPT MEI'!$AA:$AA,MATCH(AT432,'AMM-IPT MEI'!$C:$C,FALSE)),"")</f>
        <v>#NAME?</v>
      </c>
      <c r="AY432" s="86">
        <f t="array" ref="AY432">IFERROR(INDEX('AMM-IPT MEI'!$R:$R,MATCH(AT432,'AMM-IPT MEI'!$C:$C,FALSE)),"")</f>
        <v>200001060330</v>
      </c>
      <c r="AZ432" s="171" t="e">
        <f t="array" aca="1" ref="AZ432" ca="1">_xludf.ifna(INDEX('AMM-IPT MEI'!$V:$V,MATCH(AT432,'AMM-IPT MEI'!$C:$C,FALSE)),"")</f>
        <v>#NAME?</v>
      </c>
      <c r="BA432" s="85" t="e">
        <f t="array" aca="1" ref="BA432" ca="1">_xludf.ifna(INDEX('AMM-IPT MEI'!$W:$W,MATCH(AT432,'AMM-IPT MEI'!$C:$C,FALSE)),"")</f>
        <v>#NAME?</v>
      </c>
      <c r="BB432" s="85" t="e">
        <f t="array" aca="1" ref="BB432" ca="1">_xludf.ifna(INDEX('AMM-IPT MEI'!$X:$X,MATCH(AT432,'AMM-IPT MEI'!$C:$C,FALSE)),"")</f>
        <v>#NAME?</v>
      </c>
      <c r="BC432" s="90" t="e">
        <f t="array" aca="1" ref="BC432" ca="1">_xludf.ifna(INDEX('AMM-IPT MEI'!$AD:$AD,MATCH(AT432,'AMM-IPT MEI'!$C:$C,FALSE)),"")</f>
        <v>#NAME?</v>
      </c>
      <c r="BD432" s="90" t="e">
        <f t="array" aca="1" ref="BD432" ca="1">_xludf.ifna(INDEX('AMM-IPT MEI'!$AE:$AE,MATCH(AT432,'AMM-IPT MEI'!$C:$C,FALSE)),"")</f>
        <v>#NAME?</v>
      </c>
      <c r="BE432" s="85" t="e">
        <f t="array" aca="1" ref="BE432" ca="1">_xludf.ifna(INDEX('AMM-IPT MEI'!$AG:$AG,MATCH(AT432,'AMM-IPT MEI'!$C:$C,FALSE)),"")</f>
        <v>#NAME?</v>
      </c>
      <c r="BF432" s="22" t="e">
        <f t="array" aca="1" ref="BF432" ca="1">_xludf.ifna(INDEX('AMM-IPT MEI'!$T:$T,MATCH(AT432,'AMM-IPT MEI'!$C:$C,FALSE),""),"")</f>
        <v>#NAME?</v>
      </c>
      <c r="BG432" s="22" t="e">
        <f t="array" aca="1" ref="BG432" ca="1">_xludf.ifna(INDEX('AMM-IPT MEI'!$AI:$AI,MATCH(AT432,'AMM-IPT MEI'!$C:$C,FALSE)),"")</f>
        <v>#NAME?</v>
      </c>
      <c r="BH432" s="22"/>
      <c r="BI432" s="22"/>
      <c r="BJ432" s="22"/>
      <c r="BK432" s="22"/>
      <c r="BL432" s="22"/>
      <c r="BM432" s="22"/>
      <c r="BN432" s="25"/>
      <c r="BO432" s="25"/>
    </row>
    <row r="433" spans="1:67" ht="13.5" customHeight="1" x14ac:dyDescent="0.35">
      <c r="A433" s="25">
        <f t="shared" si="40"/>
        <v>431</v>
      </c>
      <c r="B433" s="52">
        <v>46142</v>
      </c>
      <c r="C433" s="54" t="s">
        <v>2167</v>
      </c>
      <c r="D433" s="54" t="s">
        <v>1065</v>
      </c>
      <c r="E433" s="56" t="s">
        <v>1066</v>
      </c>
      <c r="F433" s="54">
        <v>2</v>
      </c>
      <c r="G433" s="54" t="s">
        <v>65</v>
      </c>
      <c r="H433" s="54" t="str">
        <f t="shared" si="41"/>
        <v>DONE</v>
      </c>
      <c r="I433" s="54" t="s">
        <v>2009</v>
      </c>
      <c r="J433" s="62" t="s">
        <v>73</v>
      </c>
      <c r="K433" s="62" t="s">
        <v>73</v>
      </c>
      <c r="L433" s="110">
        <v>19929</v>
      </c>
      <c r="M433" s="58"/>
      <c r="N433" s="54" t="s">
        <v>2252</v>
      </c>
      <c r="O433" s="96" t="s">
        <v>85</v>
      </c>
      <c r="P433" s="64" t="s">
        <v>87</v>
      </c>
      <c r="Q433" s="64" t="s">
        <v>88</v>
      </c>
      <c r="R433" s="25">
        <v>200001055956</v>
      </c>
      <c r="S433" s="66">
        <v>46145</v>
      </c>
      <c r="T433" s="66" t="str">
        <f t="shared" si="42"/>
        <v>DONE</v>
      </c>
      <c r="U433" s="66">
        <v>46146</v>
      </c>
      <c r="V433" s="25">
        <v>9200087272</v>
      </c>
      <c r="W433" s="25">
        <v>45883</v>
      </c>
      <c r="X433" s="69">
        <v>46162</v>
      </c>
      <c r="Y433" s="69" t="str">
        <f t="shared" si="65"/>
        <v>DONE</v>
      </c>
      <c r="Z433" s="25">
        <v>50057</v>
      </c>
      <c r="AA433" s="167">
        <v>46164</v>
      </c>
      <c r="AB433" s="25" t="str">
        <f t="shared" si="44"/>
        <v>DONE</v>
      </c>
      <c r="AC433" s="71"/>
      <c r="AD433" s="54" t="s">
        <v>2253</v>
      </c>
      <c r="AE433" s="76">
        <v>46164</v>
      </c>
      <c r="AF433" s="69" t="str">
        <f t="shared" si="45"/>
        <v>DONE</v>
      </c>
      <c r="AG433" s="69">
        <v>46165</v>
      </c>
      <c r="AH433" s="170"/>
      <c r="AI433" s="77" t="e">
        <f ca="1">IF('AMM-IPT MEI'!C4=0,"",_xludf.IFS(
  ISBLANK('AMM-IPT MEI'!AD4),"NOT INVOICED",
  ISBLANK('AMM-IPT MEI'!AH4),"UNPAID",
  TRUE,"PAID"
))</f>
        <v>#NAME?</v>
      </c>
      <c r="AJ433" s="80" t="str">
        <f t="array" ref="AJ433">IFERROR(INDEX('[1]Master Price'!$E:$E,MATCH(D433,'[1]Master Price'!$B:$B,0)),"0")</f>
        <v>0</v>
      </c>
      <c r="AK433" s="80">
        <f t="shared" si="47"/>
        <v>0</v>
      </c>
      <c r="AL433" s="82" t="str">
        <f t="shared" si="71"/>
        <v>0-day</v>
      </c>
      <c r="AM433" s="82" t="str">
        <f t="shared" si="48"/>
        <v>1-day</v>
      </c>
      <c r="AN433" s="82" t="str">
        <f t="shared" si="72"/>
        <v>17-day</v>
      </c>
      <c r="AO433" s="82" t="str">
        <f t="shared" si="67"/>
        <v>2-day</v>
      </c>
      <c r="AP433" s="82" t="str">
        <f t="shared" si="49"/>
        <v>0-day</v>
      </c>
      <c r="AQ433" s="82" t="str">
        <f t="shared" si="50"/>
        <v>0-day</v>
      </c>
      <c r="AR433" s="5"/>
      <c r="AS433" s="83">
        <f>IF(AT433=0,"",ROW()-ROW('AMM-IPT MEI'!$AS$2))</f>
        <v>431</v>
      </c>
      <c r="AT433" s="54" t="s">
        <v>2255</v>
      </c>
      <c r="AU433" s="84" t="e">
        <f t="array" aca="1" ref="AU433" ca="1">_xludf.ifna(INDEX('AMM-IPT MEI'!$B:$B,MATCH(AT433,'AMM-IPT MEI'!$C:$C,FALSE)),"")</f>
        <v>#NAME?</v>
      </c>
      <c r="AV433" s="88" t="e">
        <f t="array" aca="1" ref="AV433" ca="1">_xludf.ifna(INDEX('AMM-IPT MEI'!$U:$U,MATCH(AT433,'AMM-IPT MEI'!$C:$C,FALSE)),"")</f>
        <v>#NAME?</v>
      </c>
      <c r="AW433" s="83" t="e">
        <f t="array" aca="1" ref="AW433" ca="1">_xludf.ifna(INDEX('AMM-IPT MEI'!$Z:$Z,MATCH(AT433,'AMM-IPT MEI'!$C:$C,FALSE)),"")</f>
        <v>#NAME?</v>
      </c>
      <c r="AX433" s="88" t="e">
        <f t="array" aca="1" ref="AX433" ca="1">_xludf.ifna(INDEX('AMM-IPT MEI'!$AA:$AA,MATCH(AT433,'AMM-IPT MEI'!$C:$C,FALSE)),"")</f>
        <v>#NAME?</v>
      </c>
      <c r="AY433" s="86">
        <f t="array" ref="AY433">IFERROR(INDEX('AMM-IPT MEI'!$R:$R,MATCH(AT433,'AMM-IPT MEI'!$C:$C,FALSE)),"")</f>
        <v>200001060346</v>
      </c>
      <c r="AZ433" s="171" t="e">
        <f t="array" aca="1" ref="AZ433" ca="1">_xludf.ifna(INDEX('AMM-IPT MEI'!$V:$V,MATCH(AT433,'AMM-IPT MEI'!$C:$C,FALSE)),"")</f>
        <v>#NAME?</v>
      </c>
      <c r="BA433" s="85" t="e">
        <f t="array" aca="1" ref="BA433" ca="1">_xludf.ifna(INDEX('AMM-IPT MEI'!$W:$W,MATCH(AT433,'AMM-IPT MEI'!$C:$C,FALSE)),"")</f>
        <v>#NAME?</v>
      </c>
      <c r="BB433" s="85" t="e">
        <f t="array" aca="1" ref="BB433" ca="1">_xludf.ifna(INDEX('AMM-IPT MEI'!$X:$X,MATCH(AT433,'AMM-IPT MEI'!$C:$C,FALSE)),"")</f>
        <v>#NAME?</v>
      </c>
      <c r="BC433" s="90" t="e">
        <f t="array" aca="1" ref="BC433" ca="1">_xludf.ifna(INDEX('AMM-IPT MEI'!$AD:$AD,MATCH(AT433,'AMM-IPT MEI'!$C:$C,FALSE)),"")</f>
        <v>#NAME?</v>
      </c>
      <c r="BD433" s="90" t="e">
        <f t="array" aca="1" ref="BD433" ca="1">_xludf.ifna(INDEX('AMM-IPT MEI'!$AE:$AE,MATCH(AT433,'AMM-IPT MEI'!$C:$C,FALSE)),"")</f>
        <v>#NAME?</v>
      </c>
      <c r="BE433" s="85" t="e">
        <f t="array" aca="1" ref="BE433" ca="1">_xludf.ifna(INDEX('AMM-IPT MEI'!$AG:$AG,MATCH(AT433,'AMM-IPT MEI'!$C:$C,FALSE)),"")</f>
        <v>#NAME?</v>
      </c>
      <c r="BF433" s="22" t="e">
        <f t="array" aca="1" ref="BF433" ca="1">_xludf.ifna(INDEX('AMM-IPT MEI'!$T:$T,MATCH(AT433,'AMM-IPT MEI'!$C:$C,FALSE),""),"")</f>
        <v>#NAME?</v>
      </c>
      <c r="BG433" s="22" t="e">
        <f t="array" aca="1" ref="BG433" ca="1">_xludf.ifna(INDEX('AMM-IPT MEI'!$AI:$AI,MATCH(AT433,'AMM-IPT MEI'!$C:$C,FALSE)),"")</f>
        <v>#NAME?</v>
      </c>
      <c r="BH433" s="22"/>
      <c r="BI433" s="22"/>
      <c r="BJ433" s="22"/>
      <c r="BK433" s="22"/>
      <c r="BL433" s="22"/>
      <c r="BM433" s="22"/>
      <c r="BN433" s="25"/>
      <c r="BO433" s="25"/>
    </row>
    <row r="434" spans="1:67" ht="13.5" customHeight="1" x14ac:dyDescent="0.35">
      <c r="A434" s="25">
        <f t="shared" si="40"/>
        <v>432</v>
      </c>
      <c r="B434" s="52">
        <v>46142</v>
      </c>
      <c r="C434" s="54" t="s">
        <v>2167</v>
      </c>
      <c r="D434" s="54" t="s">
        <v>1656</v>
      </c>
      <c r="E434" s="56" t="s">
        <v>1657</v>
      </c>
      <c r="F434" s="54">
        <v>1</v>
      </c>
      <c r="G434" s="54" t="s">
        <v>65</v>
      </c>
      <c r="H434" s="54" t="str">
        <f t="shared" si="41"/>
        <v>DONE</v>
      </c>
      <c r="I434" s="54" t="s">
        <v>2009</v>
      </c>
      <c r="J434" s="62" t="s">
        <v>73</v>
      </c>
      <c r="K434" s="62" t="s">
        <v>73</v>
      </c>
      <c r="L434" s="110">
        <v>19929</v>
      </c>
      <c r="M434" s="58"/>
      <c r="N434" s="54" t="s">
        <v>2252</v>
      </c>
      <c r="O434" s="96" t="s">
        <v>85</v>
      </c>
      <c r="P434" s="64" t="s">
        <v>87</v>
      </c>
      <c r="Q434" s="64" t="s">
        <v>88</v>
      </c>
      <c r="R434" s="25">
        <v>200001055956</v>
      </c>
      <c r="S434" s="66">
        <v>46145</v>
      </c>
      <c r="T434" s="66" t="str">
        <f t="shared" si="42"/>
        <v>DONE</v>
      </c>
      <c r="U434" s="66">
        <v>46146</v>
      </c>
      <c r="V434" s="25">
        <v>9200087272</v>
      </c>
      <c r="W434" s="25">
        <v>45883</v>
      </c>
      <c r="X434" s="69">
        <v>46162</v>
      </c>
      <c r="Y434" s="69" t="str">
        <f t="shared" si="65"/>
        <v>DONE</v>
      </c>
      <c r="Z434" s="25">
        <v>50057</v>
      </c>
      <c r="AA434" s="167">
        <v>46164</v>
      </c>
      <c r="AB434" s="25" t="str">
        <f t="shared" si="44"/>
        <v>DONE</v>
      </c>
      <c r="AC434" s="71"/>
      <c r="AD434" s="54" t="s">
        <v>2253</v>
      </c>
      <c r="AE434" s="76">
        <v>46164</v>
      </c>
      <c r="AF434" s="69" t="str">
        <f t="shared" si="45"/>
        <v>DONE</v>
      </c>
      <c r="AG434" s="69">
        <v>46165</v>
      </c>
      <c r="AH434" s="170"/>
      <c r="AI434" s="77" t="e">
        <f ca="1">IF('AMM-IPT MEI'!C5=0,"",_xludf.IFS(
  ISBLANK('AMM-IPT MEI'!AD5),"NOT INVOICED",
  ISBLANK('AMM-IPT MEI'!AH5),"UNPAID",
  TRUE,"PAID"
))</f>
        <v>#NAME?</v>
      </c>
      <c r="AJ434" s="80" t="str">
        <f t="array" ref="AJ434">IFERROR(INDEX('[1]Master Price'!$E:$E,MATCH(D434,'[1]Master Price'!$B:$B,0)),"0")</f>
        <v>0</v>
      </c>
      <c r="AK434" s="80">
        <f t="shared" si="47"/>
        <v>0</v>
      </c>
      <c r="AL434" s="82" t="str">
        <f t="shared" si="71"/>
        <v>0-day</v>
      </c>
      <c r="AM434" s="82" t="str">
        <f t="shared" si="48"/>
        <v>1-day</v>
      </c>
      <c r="AN434" s="82" t="str">
        <f t="shared" si="72"/>
        <v>17-day</v>
      </c>
      <c r="AO434" s="82" t="str">
        <f t="shared" si="67"/>
        <v>2-day</v>
      </c>
      <c r="AP434" s="82" t="str">
        <f t="shared" si="49"/>
        <v>0-day</v>
      </c>
      <c r="AQ434" s="82" t="str">
        <f t="shared" si="50"/>
        <v>0-day</v>
      </c>
      <c r="AR434" s="5"/>
      <c r="AS434" s="83">
        <f>IF(AT434=0,"",ROW()-ROW('AMM-IPT MEI'!$AS$2))</f>
        <v>432</v>
      </c>
      <c r="AT434" s="54" t="s">
        <v>2256</v>
      </c>
      <c r="AU434" s="84" t="e">
        <f t="array" aca="1" ref="AU434" ca="1">_xludf.ifna(INDEX('AMM-IPT MEI'!$B:$B,MATCH(AT434,'AMM-IPT MEI'!$C:$C,FALSE)),"")</f>
        <v>#NAME?</v>
      </c>
      <c r="AV434" s="88" t="e">
        <f t="array" aca="1" ref="AV434" ca="1">_xludf.ifna(INDEX('AMM-IPT MEI'!$U:$U,MATCH(AT434,'AMM-IPT MEI'!$C:$C,FALSE)),"")</f>
        <v>#NAME?</v>
      </c>
      <c r="AW434" s="83" t="e">
        <f t="array" aca="1" ref="AW434" ca="1">_xludf.ifna(INDEX('AMM-IPT MEI'!$Z:$Z,MATCH(AT434,'AMM-IPT MEI'!$C:$C,FALSE)),"")</f>
        <v>#NAME?</v>
      </c>
      <c r="AX434" s="88" t="e">
        <f t="array" aca="1" ref="AX434" ca="1">_xludf.ifna(INDEX('AMM-IPT MEI'!$AA:$AA,MATCH(AT434,'AMM-IPT MEI'!$C:$C,FALSE)),"")</f>
        <v>#NAME?</v>
      </c>
      <c r="AY434" s="86">
        <f t="array" ref="AY434">IFERROR(INDEX('AMM-IPT MEI'!$R:$R,MATCH(AT434,'AMM-IPT MEI'!$C:$C,FALSE)),"")</f>
        <v>200001060340</v>
      </c>
      <c r="AZ434" s="171" t="e">
        <f t="array" aca="1" ref="AZ434" ca="1">_xludf.ifna(INDEX('AMM-IPT MEI'!$V:$V,MATCH(AT434,'AMM-IPT MEI'!$C:$C,FALSE)),"")</f>
        <v>#NAME?</v>
      </c>
      <c r="BA434" s="85" t="e">
        <f t="array" aca="1" ref="BA434" ca="1">_xludf.ifna(INDEX('AMM-IPT MEI'!$W:$W,MATCH(AT434,'AMM-IPT MEI'!$C:$C,FALSE)),"")</f>
        <v>#NAME?</v>
      </c>
      <c r="BB434" s="85" t="e">
        <f t="array" aca="1" ref="BB434" ca="1">_xludf.ifna(INDEX('AMM-IPT MEI'!$X:$X,MATCH(AT434,'AMM-IPT MEI'!$C:$C,FALSE)),"")</f>
        <v>#NAME?</v>
      </c>
      <c r="BC434" s="90" t="e">
        <f t="array" aca="1" ref="BC434" ca="1">_xludf.ifna(INDEX('AMM-IPT MEI'!$AD:$AD,MATCH(AT434,'AMM-IPT MEI'!$C:$C,FALSE)),"")</f>
        <v>#NAME?</v>
      </c>
      <c r="BD434" s="90" t="e">
        <f t="array" aca="1" ref="BD434" ca="1">_xludf.ifna(INDEX('AMM-IPT MEI'!$AE:$AE,MATCH(AT434,'AMM-IPT MEI'!$C:$C,FALSE)),"")</f>
        <v>#NAME?</v>
      </c>
      <c r="BE434" s="85" t="e">
        <f t="array" aca="1" ref="BE434" ca="1">_xludf.ifna(INDEX('AMM-IPT MEI'!$AG:$AG,MATCH(AT434,'AMM-IPT MEI'!$C:$C,FALSE)),"")</f>
        <v>#NAME?</v>
      </c>
      <c r="BF434" s="22" t="e">
        <f t="array" aca="1" ref="BF434" ca="1">_xludf.ifna(INDEX('AMM-IPT MEI'!$T:$T,MATCH(AT434,'AMM-IPT MEI'!$C:$C,FALSE),""),"")</f>
        <v>#NAME?</v>
      </c>
      <c r="BG434" s="22" t="e">
        <f t="array" aca="1" ref="BG434" ca="1">_xludf.ifna(INDEX('AMM-IPT MEI'!$AI:$AI,MATCH(AT434,'AMM-IPT MEI'!$C:$C,FALSE)),"")</f>
        <v>#NAME?</v>
      </c>
      <c r="BH434" s="22"/>
      <c r="BI434" s="22"/>
      <c r="BJ434" s="22"/>
      <c r="BK434" s="22"/>
      <c r="BL434" s="22"/>
      <c r="BM434" s="22"/>
      <c r="BN434" s="25"/>
      <c r="BO434" s="25"/>
    </row>
    <row r="435" spans="1:67" ht="13.5" customHeight="1" x14ac:dyDescent="0.35">
      <c r="A435" s="25">
        <f t="shared" si="40"/>
        <v>433</v>
      </c>
      <c r="B435" s="52">
        <v>46142</v>
      </c>
      <c r="C435" s="54" t="s">
        <v>2168</v>
      </c>
      <c r="D435" s="54" t="s">
        <v>157</v>
      </c>
      <c r="E435" s="56" t="s">
        <v>158</v>
      </c>
      <c r="F435" s="54">
        <v>1</v>
      </c>
      <c r="G435" s="54" t="s">
        <v>65</v>
      </c>
      <c r="H435" s="54" t="str">
        <f t="shared" si="41"/>
        <v>DONE</v>
      </c>
      <c r="I435" s="54" t="s">
        <v>2259</v>
      </c>
      <c r="J435" s="62" t="s">
        <v>73</v>
      </c>
      <c r="K435" s="62" t="s">
        <v>73</v>
      </c>
      <c r="L435" s="110"/>
      <c r="M435" s="58"/>
      <c r="N435" s="54" t="s">
        <v>161</v>
      </c>
      <c r="O435" s="114" t="s">
        <v>81</v>
      </c>
      <c r="P435" s="64" t="s">
        <v>87</v>
      </c>
      <c r="Q435" s="64" t="s">
        <v>89</v>
      </c>
      <c r="R435" s="25">
        <v>200001055940</v>
      </c>
      <c r="S435" s="66">
        <v>46156</v>
      </c>
      <c r="T435" s="66" t="str">
        <f t="shared" si="42"/>
        <v>DONE</v>
      </c>
      <c r="U435" s="66">
        <v>46157</v>
      </c>
      <c r="V435" s="25">
        <v>9200088154</v>
      </c>
      <c r="W435" s="25">
        <v>45897</v>
      </c>
      <c r="X435" s="69">
        <v>46162</v>
      </c>
      <c r="Y435" s="69" t="str">
        <f t="shared" si="65"/>
        <v>DONE</v>
      </c>
      <c r="Z435" s="25">
        <v>49989</v>
      </c>
      <c r="AA435" s="167">
        <v>46164</v>
      </c>
      <c r="AB435" s="25" t="str">
        <f t="shared" si="44"/>
        <v>DONE</v>
      </c>
      <c r="AC435" s="71"/>
      <c r="AD435" s="54" t="s">
        <v>2260</v>
      </c>
      <c r="AE435" s="76">
        <v>46164</v>
      </c>
      <c r="AF435" s="69" t="str">
        <f t="shared" si="45"/>
        <v>DONE</v>
      </c>
      <c r="AG435" s="69">
        <v>46165</v>
      </c>
      <c r="AH435" s="170"/>
      <c r="AI435" s="77" t="e">
        <f ca="1">IF('AMM-IPT MEI'!C6=0,"",_xludf.IFS(
  ISBLANK('AMM-IPT MEI'!AD6),"NOT INVOICED",
  ISBLANK('AMM-IPT MEI'!AH6),"UNPAID",
  TRUE,"PAID"
))</f>
        <v>#NAME?</v>
      </c>
      <c r="AJ435" s="80" t="str">
        <f t="array" ref="AJ435">IFERROR(INDEX('[1]Master Price'!$E:$E,MATCH(D435,'[1]Master Price'!$B:$B,0)),"0")</f>
        <v>0</v>
      </c>
      <c r="AK435" s="80">
        <f t="shared" si="47"/>
        <v>0</v>
      </c>
      <c r="AL435" s="82" t="str">
        <f t="shared" si="71"/>
        <v>0-day</v>
      </c>
      <c r="AM435" s="82" t="str">
        <f t="shared" si="48"/>
        <v>1-day</v>
      </c>
      <c r="AN435" s="82" t="str">
        <f t="shared" si="72"/>
        <v>6-day</v>
      </c>
      <c r="AO435" s="82" t="str">
        <f t="shared" si="67"/>
        <v>2-day</v>
      </c>
      <c r="AP435" s="82" t="str">
        <f t="shared" si="49"/>
        <v>0-day</v>
      </c>
      <c r="AQ435" s="82" t="str">
        <f t="shared" si="50"/>
        <v>0-day</v>
      </c>
      <c r="AR435" s="5"/>
      <c r="AS435" s="83">
        <f>IF(AT435=0,"",ROW()-ROW('AMM-IPT MEI'!$AS$2))</f>
        <v>433</v>
      </c>
      <c r="AT435" s="54" t="s">
        <v>2263</v>
      </c>
      <c r="AU435" s="84" t="e">
        <f t="array" aca="1" ref="AU435" ca="1">_xludf.ifna(INDEX('AMM-IPT MEI'!$B:$B,MATCH(AT435,'AMM-IPT MEI'!$C:$C,FALSE)),"")</f>
        <v>#NAME?</v>
      </c>
      <c r="AV435" s="88" t="e">
        <f t="array" aca="1" ref="AV435" ca="1">_xludf.ifna(INDEX('AMM-IPT MEI'!$U:$U,MATCH(AT435,'AMM-IPT MEI'!$C:$C,FALSE)),"")</f>
        <v>#NAME?</v>
      </c>
      <c r="AW435" s="83" t="e">
        <f t="array" aca="1" ref="AW435" ca="1">_xludf.ifna(INDEX('AMM-IPT MEI'!$Z:$Z,MATCH(AT435,'AMM-IPT MEI'!$C:$C,FALSE)),"")</f>
        <v>#NAME?</v>
      </c>
      <c r="AX435" s="88" t="e">
        <f t="array" aca="1" ref="AX435" ca="1">_xludf.ifna(INDEX('AMM-IPT MEI'!$AA:$AA,MATCH(AT435,'AMM-IPT MEI'!$C:$C,FALSE)),"")</f>
        <v>#NAME?</v>
      </c>
      <c r="AY435" s="86">
        <f t="array" ref="AY435">IFERROR(INDEX('AMM-IPT MEI'!$R:$R,MATCH(AT435,'AMM-IPT MEI'!$C:$C,FALSE)),"")</f>
        <v>200001060355</v>
      </c>
      <c r="AZ435" s="171" t="e">
        <f t="array" aca="1" ref="AZ435" ca="1">_xludf.ifna(INDEX('AMM-IPT MEI'!$V:$V,MATCH(AT435,'AMM-IPT MEI'!$C:$C,FALSE)),"")</f>
        <v>#NAME?</v>
      </c>
      <c r="BA435" s="85" t="e">
        <f t="array" aca="1" ref="BA435" ca="1">_xludf.ifna(INDEX('AMM-IPT MEI'!$W:$W,MATCH(AT435,'AMM-IPT MEI'!$C:$C,FALSE)),"")</f>
        <v>#NAME?</v>
      </c>
      <c r="BB435" s="85" t="e">
        <f t="array" aca="1" ref="BB435" ca="1">_xludf.ifna(INDEX('AMM-IPT MEI'!$X:$X,MATCH(AT435,'AMM-IPT MEI'!$C:$C,FALSE)),"")</f>
        <v>#NAME?</v>
      </c>
      <c r="BC435" s="90" t="e">
        <f t="array" aca="1" ref="BC435" ca="1">_xludf.ifna(INDEX('AMM-IPT MEI'!$AD:$AD,MATCH(AT435,'AMM-IPT MEI'!$C:$C,FALSE)),"")</f>
        <v>#NAME?</v>
      </c>
      <c r="BD435" s="90" t="e">
        <f t="array" aca="1" ref="BD435" ca="1">_xludf.ifna(INDEX('AMM-IPT MEI'!$AE:$AE,MATCH(AT435,'AMM-IPT MEI'!$C:$C,FALSE)),"")</f>
        <v>#NAME?</v>
      </c>
      <c r="BE435" s="85" t="e">
        <f t="array" aca="1" ref="BE435" ca="1">_xludf.ifna(INDEX('AMM-IPT MEI'!$AG:$AG,MATCH(AT435,'AMM-IPT MEI'!$C:$C,FALSE)),"")</f>
        <v>#NAME?</v>
      </c>
      <c r="BF435" s="22" t="e">
        <f t="array" aca="1" ref="BF435" ca="1">_xludf.ifna(INDEX('AMM-IPT MEI'!$T:$T,MATCH(AT435,'AMM-IPT MEI'!$C:$C,FALSE),""),"")</f>
        <v>#NAME?</v>
      </c>
      <c r="BG435" s="22" t="e">
        <f t="array" aca="1" ref="BG435" ca="1">_xludf.ifna(INDEX('AMM-IPT MEI'!$AI:$AI,MATCH(AT435,'AMM-IPT MEI'!$C:$C,FALSE)),"")</f>
        <v>#NAME?</v>
      </c>
      <c r="BH435" s="22"/>
      <c r="BI435" s="22"/>
      <c r="BJ435" s="22"/>
      <c r="BK435" s="22"/>
      <c r="BL435" s="22"/>
      <c r="BM435" s="22"/>
      <c r="BN435" s="25"/>
      <c r="BO435" s="25"/>
    </row>
    <row r="436" spans="1:67" ht="13.5" customHeight="1" x14ac:dyDescent="0.35">
      <c r="A436" s="25" t="str">
        <f t="shared" si="40"/>
        <v/>
      </c>
      <c r="B436" s="178"/>
      <c r="C436" s="25"/>
      <c r="D436" s="25"/>
      <c r="E436" s="25"/>
      <c r="F436" s="25"/>
      <c r="G436" s="25"/>
      <c r="H436" s="54" t="str">
        <f t="shared" si="41"/>
        <v/>
      </c>
      <c r="I436" s="25"/>
      <c r="J436" s="25"/>
      <c r="K436" s="25"/>
      <c r="L436" s="25"/>
      <c r="M436" s="25"/>
      <c r="N436" s="25"/>
      <c r="O436" s="25"/>
      <c r="P436" s="25"/>
      <c r="Q436" s="25"/>
      <c r="R436" s="66"/>
      <c r="S436" s="66"/>
      <c r="T436" s="66" t="str">
        <f t="shared" si="42"/>
        <v/>
      </c>
      <c r="U436" s="66"/>
      <c r="V436" s="25"/>
      <c r="W436" s="163"/>
      <c r="X436" s="163"/>
      <c r="Y436" s="69" t="str">
        <f t="shared" si="65"/>
        <v/>
      </c>
      <c r="Z436" s="69"/>
      <c r="AA436" s="69"/>
      <c r="AB436" s="25" t="str">
        <f t="shared" si="44"/>
        <v/>
      </c>
      <c r="AC436" s="25"/>
      <c r="AD436" s="69"/>
      <c r="AE436" s="69"/>
      <c r="AF436" s="69" t="str">
        <f t="shared" si="45"/>
        <v/>
      </c>
      <c r="AG436" s="69"/>
      <c r="AH436" s="77"/>
      <c r="AI436" s="77" t="str">
        <f t="shared" ref="AI436:AI512" si="73">IF(C440=0,"",_xludf.IFS(
  ISBLANK(AD440),"NOT INVOICED",
  ISBLANK(AH440),"UNPAID",
  TRUE,"PAID"
))</f>
        <v/>
      </c>
      <c r="AJ436" s="80" t="str">
        <f t="array" ref="AJ436">IFERROR(INDEX('[1]Master Price'!$E:$E,MATCH(D436,'[1]Master Price'!$B:$B,0)),"0")</f>
        <v>0</v>
      </c>
      <c r="AK436" s="80">
        <f t="shared" si="47"/>
        <v>0</v>
      </c>
      <c r="AL436" s="82" t="str">
        <f t="shared" ref="AL436:AL516" si="74">IFERROR(DATEDIF(B436,T436,"d"),"0")&amp;"-day"</f>
        <v>0-day</v>
      </c>
      <c r="AM436" s="82" t="str">
        <f t="shared" si="48"/>
        <v>0-day</v>
      </c>
      <c r="AN436" s="82" t="str">
        <f t="shared" ref="AN436:AN516" si="75">IFERROR(DATEDIF(T436,X436,"d"),"0")&amp;"-day"</f>
        <v>0-day</v>
      </c>
      <c r="AO436" s="82" t="str">
        <f t="shared" si="67"/>
        <v>0-day</v>
      </c>
      <c r="AP436" s="82" t="str">
        <f t="shared" si="49"/>
        <v>0-day</v>
      </c>
      <c r="AQ436" s="82" t="str">
        <f t="shared" si="50"/>
        <v>0-day</v>
      </c>
      <c r="AR436" s="83"/>
      <c r="AS436" s="83" t="str">
        <f t="shared" ref="AS436:AS516" si="76">IF(AT436=0,"",ROW()-ROW($AS$2))</f>
        <v/>
      </c>
      <c r="AT436" s="88">
        <f t="shared" ref="AT436:AT516" si="77">C436</f>
        <v>0</v>
      </c>
      <c r="AU436" s="84" t="e">
        <f t="shared" ref="AU436:AU516" ca="1" si="78">_xludf.ifna(INDEX($B:$B,MATCH(AT436,$C:$C,FALSE)),"")</f>
        <v>#NAME?</v>
      </c>
      <c r="AV436" s="88" t="e">
        <f t="shared" ref="AV436:AV516" ca="1" si="79">_xludf.ifna(INDEX($U:$U,MATCH(AT436,$C:$C,FALSE)),"")</f>
        <v>#NAME?</v>
      </c>
      <c r="AW436" s="83" t="e">
        <f t="shared" ref="AW436:AW516" ca="1" si="80">_xludf.ifna(INDEX($Z:$Z,MATCH(AT436,$C:$C,FALSE)),"")</f>
        <v>#NAME?</v>
      </c>
      <c r="AX436" s="88" t="e">
        <f t="shared" ref="AX436:AX516" ca="1" si="81">_xludf.ifna(INDEX($AA:$AA,MATCH(AT436,$C:$C,FALSE)),"")</f>
        <v>#NAME?</v>
      </c>
      <c r="AY436" s="83" t="str">
        <f t="shared" ref="AY436:AY516" si="82">IFERROR(INDEX($R:$R,MATCH(AT436,$C:$C,FALSE)),"")</f>
        <v/>
      </c>
      <c r="AZ436" s="22" t="e">
        <f t="shared" ref="AZ436:AZ516" ca="1" si="83">_xludf.ifna(INDEX($V:$V,MATCH(AT436,$C:$C,FALSE)),"")</f>
        <v>#NAME?</v>
      </c>
      <c r="BA436" s="88" t="e">
        <f t="shared" ref="BA436:BA516" ca="1" si="84">_xludf.ifna(INDEX($W:$W,MATCH(AT436,$C:$C,FALSE)),"")</f>
        <v>#NAME?</v>
      </c>
      <c r="BB436" s="88" t="e">
        <f t="shared" ref="BB436:BB516" ca="1" si="85">_xludf.ifna(INDEX($X:$X,MATCH(AT436,$C:$C,FALSE)),"")</f>
        <v>#NAME?</v>
      </c>
      <c r="BC436" s="91" t="e">
        <f t="shared" ref="BC436:BC516" ca="1" si="86">_xludf.ifna(INDEX($AD:$AD,MATCH(AT436,$C:$C,FALSE)),"")</f>
        <v>#NAME?</v>
      </c>
      <c r="BD436" s="91" t="e">
        <f t="shared" ref="BD436:BD516" ca="1" si="87">_xludf.ifna(INDEX($AE:$AE,MATCH(AT436,$C:$C,FALSE)),"")</f>
        <v>#NAME?</v>
      </c>
      <c r="BE436" s="88" t="e">
        <f t="shared" ref="BE436:BE516" ca="1" si="88">_xludf.ifna(INDEX($AG:$AG,MATCH(AT436,$C:$C,FALSE)),"")</f>
        <v>#NAME?</v>
      </c>
      <c r="BF436" s="22" t="e">
        <f t="shared" ref="BF436:BF516" ca="1" si="89">_xludf.ifna(INDEX($T:$T,MATCH(AT436,$C:$C,FALSE),""),"")</f>
        <v>#NAME?</v>
      </c>
      <c r="BG436" s="22" t="e">
        <f t="shared" ref="BG436:BG516" ca="1" si="90">_xludf.ifna(INDEX($AI:$AI,MATCH(AT436,$C:$C,FALSE)),"")</f>
        <v>#NAME?</v>
      </c>
      <c r="BH436" s="22"/>
      <c r="BI436" s="22"/>
      <c r="BJ436" s="22"/>
      <c r="BK436" s="22"/>
      <c r="BL436" s="22"/>
      <c r="BM436" s="22"/>
      <c r="BN436" s="25"/>
      <c r="BO436" s="25"/>
    </row>
    <row r="437" spans="1:67" ht="13.5" customHeight="1" x14ac:dyDescent="0.35">
      <c r="A437" s="25" t="str">
        <f t="shared" si="40"/>
        <v/>
      </c>
      <c r="B437" s="178"/>
      <c r="C437" s="25"/>
      <c r="D437" s="25"/>
      <c r="E437" s="25"/>
      <c r="F437" s="25"/>
      <c r="G437" s="25"/>
      <c r="H437" s="54" t="str">
        <f t="shared" si="41"/>
        <v/>
      </c>
      <c r="I437" s="25"/>
      <c r="J437" s="25"/>
      <c r="K437" s="25"/>
      <c r="L437" s="25"/>
      <c r="M437" s="25"/>
      <c r="N437" s="25"/>
      <c r="O437" s="25"/>
      <c r="P437" s="25"/>
      <c r="Q437" s="25"/>
      <c r="R437" s="66"/>
      <c r="S437" s="66"/>
      <c r="T437" s="66" t="str">
        <f t="shared" si="42"/>
        <v/>
      </c>
      <c r="U437" s="66"/>
      <c r="V437" s="25"/>
      <c r="W437" s="163"/>
      <c r="X437" s="163"/>
      <c r="Y437" s="69" t="str">
        <f t="shared" si="65"/>
        <v/>
      </c>
      <c r="Z437" s="69"/>
      <c r="AA437" s="69"/>
      <c r="AB437" s="25" t="str">
        <f t="shared" si="44"/>
        <v/>
      </c>
      <c r="AC437" s="25"/>
      <c r="AD437" s="69"/>
      <c r="AE437" s="69"/>
      <c r="AF437" s="69" t="str">
        <f t="shared" si="45"/>
        <v/>
      </c>
      <c r="AG437" s="69"/>
      <c r="AH437" s="77"/>
      <c r="AI437" s="77" t="str">
        <f t="shared" si="73"/>
        <v/>
      </c>
      <c r="AJ437" s="80" t="str">
        <f t="array" ref="AJ437">IFERROR(INDEX('[1]Master Price'!$E:$E,MATCH(D437,'[1]Master Price'!$B:$B,0)),"0")</f>
        <v>0</v>
      </c>
      <c r="AK437" s="80">
        <f t="shared" si="47"/>
        <v>0</v>
      </c>
      <c r="AL437" s="82" t="str">
        <f t="shared" si="74"/>
        <v>0-day</v>
      </c>
      <c r="AM437" s="82" t="str">
        <f t="shared" si="48"/>
        <v>0-day</v>
      </c>
      <c r="AN437" s="82" t="str">
        <f t="shared" si="75"/>
        <v>0-day</v>
      </c>
      <c r="AO437" s="82" t="str">
        <f t="shared" si="67"/>
        <v>0-day</v>
      </c>
      <c r="AP437" s="82" t="str">
        <f t="shared" si="49"/>
        <v>0-day</v>
      </c>
      <c r="AQ437" s="82" t="str">
        <f t="shared" si="50"/>
        <v>0-day</v>
      </c>
      <c r="AR437" s="83"/>
      <c r="AS437" s="83" t="str">
        <f t="shared" si="76"/>
        <v/>
      </c>
      <c r="AT437" s="88">
        <f t="shared" si="77"/>
        <v>0</v>
      </c>
      <c r="AU437" s="84" t="e">
        <f t="shared" ca="1" si="78"/>
        <v>#NAME?</v>
      </c>
      <c r="AV437" s="88" t="e">
        <f t="shared" ca="1" si="79"/>
        <v>#NAME?</v>
      </c>
      <c r="AW437" s="83" t="e">
        <f t="shared" ca="1" si="80"/>
        <v>#NAME?</v>
      </c>
      <c r="AX437" s="88" t="e">
        <f t="shared" ca="1" si="81"/>
        <v>#NAME?</v>
      </c>
      <c r="AY437" s="83" t="str">
        <f t="shared" si="82"/>
        <v/>
      </c>
      <c r="AZ437" s="22" t="e">
        <f t="shared" ca="1" si="83"/>
        <v>#NAME?</v>
      </c>
      <c r="BA437" s="88" t="e">
        <f t="shared" ca="1" si="84"/>
        <v>#NAME?</v>
      </c>
      <c r="BB437" s="88" t="e">
        <f t="shared" ca="1" si="85"/>
        <v>#NAME?</v>
      </c>
      <c r="BC437" s="91" t="e">
        <f t="shared" ca="1" si="86"/>
        <v>#NAME?</v>
      </c>
      <c r="BD437" s="91" t="e">
        <f t="shared" ca="1" si="87"/>
        <v>#NAME?</v>
      </c>
      <c r="BE437" s="88" t="e">
        <f t="shared" ca="1" si="88"/>
        <v>#NAME?</v>
      </c>
      <c r="BF437" s="22" t="e">
        <f t="shared" ca="1" si="89"/>
        <v>#NAME?</v>
      </c>
      <c r="BG437" s="22" t="e">
        <f t="shared" ca="1" si="90"/>
        <v>#NAME?</v>
      </c>
      <c r="BH437" s="22"/>
      <c r="BI437" s="22"/>
      <c r="BJ437" s="22"/>
      <c r="BK437" s="22"/>
      <c r="BL437" s="22"/>
      <c r="BM437" s="22"/>
      <c r="BN437" s="25"/>
      <c r="BO437" s="25"/>
    </row>
    <row r="438" spans="1:67" ht="13.5" customHeight="1" x14ac:dyDescent="0.35">
      <c r="A438" s="25" t="str">
        <f t="shared" si="40"/>
        <v/>
      </c>
      <c r="B438" s="178"/>
      <c r="C438" s="25"/>
      <c r="D438" s="25"/>
      <c r="E438" s="25"/>
      <c r="F438" s="25"/>
      <c r="G438" s="25"/>
      <c r="H438" s="54" t="str">
        <f t="shared" si="41"/>
        <v/>
      </c>
      <c r="I438" s="25"/>
      <c r="J438" s="25"/>
      <c r="K438" s="25"/>
      <c r="L438" s="25"/>
      <c r="M438" s="25"/>
      <c r="N438" s="25"/>
      <c r="O438" s="25"/>
      <c r="P438" s="25"/>
      <c r="Q438" s="25"/>
      <c r="R438" s="66"/>
      <c r="S438" s="66"/>
      <c r="T438" s="66" t="str">
        <f t="shared" si="42"/>
        <v/>
      </c>
      <c r="U438" s="66"/>
      <c r="V438" s="25"/>
      <c r="W438" s="163"/>
      <c r="X438" s="163"/>
      <c r="Y438" s="69" t="str">
        <f t="shared" si="65"/>
        <v/>
      </c>
      <c r="Z438" s="69"/>
      <c r="AA438" s="69"/>
      <c r="AB438" s="25" t="str">
        <f t="shared" si="44"/>
        <v/>
      </c>
      <c r="AC438" s="25"/>
      <c r="AD438" s="69"/>
      <c r="AE438" s="69"/>
      <c r="AF438" s="69" t="str">
        <f t="shared" si="45"/>
        <v/>
      </c>
      <c r="AG438" s="69"/>
      <c r="AH438" s="77"/>
      <c r="AI438" s="77" t="str">
        <f t="shared" si="73"/>
        <v/>
      </c>
      <c r="AJ438" s="80" t="str">
        <f t="array" ref="AJ438">IFERROR(INDEX('[1]Master Price'!$E:$E,MATCH(D438,'[1]Master Price'!$B:$B,0)),"0")</f>
        <v>0</v>
      </c>
      <c r="AK438" s="80">
        <f t="shared" si="47"/>
        <v>0</v>
      </c>
      <c r="AL438" s="82" t="str">
        <f t="shared" si="74"/>
        <v>0-day</v>
      </c>
      <c r="AM438" s="82" t="str">
        <f t="shared" si="48"/>
        <v>0-day</v>
      </c>
      <c r="AN438" s="82" t="str">
        <f t="shared" si="75"/>
        <v>0-day</v>
      </c>
      <c r="AO438" s="82" t="str">
        <f t="shared" si="67"/>
        <v>0-day</v>
      </c>
      <c r="AP438" s="82" t="str">
        <f t="shared" si="49"/>
        <v>0-day</v>
      </c>
      <c r="AQ438" s="82" t="str">
        <f t="shared" si="50"/>
        <v>0-day</v>
      </c>
      <c r="AR438" s="83"/>
      <c r="AS438" s="83" t="str">
        <f t="shared" si="76"/>
        <v/>
      </c>
      <c r="AT438" s="88">
        <f t="shared" si="77"/>
        <v>0</v>
      </c>
      <c r="AU438" s="84" t="e">
        <f t="shared" ca="1" si="78"/>
        <v>#NAME?</v>
      </c>
      <c r="AV438" s="88" t="e">
        <f t="shared" ca="1" si="79"/>
        <v>#NAME?</v>
      </c>
      <c r="AW438" s="83" t="e">
        <f t="shared" ca="1" si="80"/>
        <v>#NAME?</v>
      </c>
      <c r="AX438" s="88" t="e">
        <f t="shared" ca="1" si="81"/>
        <v>#NAME?</v>
      </c>
      <c r="AY438" s="83" t="str">
        <f t="shared" si="82"/>
        <v/>
      </c>
      <c r="AZ438" s="22" t="e">
        <f t="shared" ca="1" si="83"/>
        <v>#NAME?</v>
      </c>
      <c r="BA438" s="88" t="e">
        <f t="shared" ca="1" si="84"/>
        <v>#NAME?</v>
      </c>
      <c r="BB438" s="88" t="e">
        <f t="shared" ca="1" si="85"/>
        <v>#NAME?</v>
      </c>
      <c r="BC438" s="91" t="e">
        <f t="shared" ca="1" si="86"/>
        <v>#NAME?</v>
      </c>
      <c r="BD438" s="91" t="e">
        <f t="shared" ca="1" si="87"/>
        <v>#NAME?</v>
      </c>
      <c r="BE438" s="88" t="e">
        <f t="shared" ca="1" si="88"/>
        <v>#NAME?</v>
      </c>
      <c r="BF438" s="22" t="e">
        <f t="shared" ca="1" si="89"/>
        <v>#NAME?</v>
      </c>
      <c r="BG438" s="22" t="e">
        <f t="shared" ca="1" si="90"/>
        <v>#NAME?</v>
      </c>
      <c r="BH438" s="22"/>
      <c r="BI438" s="22"/>
      <c r="BJ438" s="22"/>
      <c r="BK438" s="22"/>
      <c r="BL438" s="22"/>
      <c r="BM438" s="22"/>
      <c r="BN438" s="25"/>
      <c r="BO438" s="25"/>
    </row>
    <row r="439" spans="1:67" ht="13.5" customHeight="1" x14ac:dyDescent="0.35">
      <c r="A439" s="25" t="str">
        <f t="shared" si="40"/>
        <v/>
      </c>
      <c r="B439" s="178"/>
      <c r="C439" s="25"/>
      <c r="D439" s="25"/>
      <c r="E439" s="25"/>
      <c r="F439" s="25"/>
      <c r="G439" s="25"/>
      <c r="H439" s="54" t="str">
        <f t="shared" si="41"/>
        <v/>
      </c>
      <c r="I439" s="25"/>
      <c r="J439" s="25"/>
      <c r="K439" s="25"/>
      <c r="L439" s="25"/>
      <c r="M439" s="25"/>
      <c r="N439" s="25"/>
      <c r="O439" s="25"/>
      <c r="P439" s="25"/>
      <c r="Q439" s="25"/>
      <c r="R439" s="66"/>
      <c r="S439" s="66"/>
      <c r="T439" s="66" t="str">
        <f t="shared" si="42"/>
        <v/>
      </c>
      <c r="U439" s="66"/>
      <c r="V439" s="25"/>
      <c r="W439" s="163"/>
      <c r="X439" s="163"/>
      <c r="Y439" s="69" t="str">
        <f t="shared" si="65"/>
        <v/>
      </c>
      <c r="Z439" s="69"/>
      <c r="AA439" s="69"/>
      <c r="AB439" s="25" t="str">
        <f t="shared" si="44"/>
        <v/>
      </c>
      <c r="AC439" s="25"/>
      <c r="AD439" s="69"/>
      <c r="AE439" s="69"/>
      <c r="AF439" s="69" t="str">
        <f t="shared" si="45"/>
        <v/>
      </c>
      <c r="AG439" s="69"/>
      <c r="AH439" s="77"/>
      <c r="AI439" s="77" t="str">
        <f t="shared" si="73"/>
        <v/>
      </c>
      <c r="AJ439" s="80" t="str">
        <f t="array" ref="AJ439">IFERROR(INDEX('[1]Master Price'!$E:$E,MATCH(D439,'[1]Master Price'!$B:$B,0)),"0")</f>
        <v>0</v>
      </c>
      <c r="AK439" s="80">
        <f t="shared" si="47"/>
        <v>0</v>
      </c>
      <c r="AL439" s="82" t="str">
        <f t="shared" si="74"/>
        <v>0-day</v>
      </c>
      <c r="AM439" s="82" t="str">
        <f t="shared" si="48"/>
        <v>0-day</v>
      </c>
      <c r="AN439" s="82" t="str">
        <f t="shared" si="75"/>
        <v>0-day</v>
      </c>
      <c r="AO439" s="82" t="str">
        <f t="shared" si="67"/>
        <v>0-day</v>
      </c>
      <c r="AP439" s="82" t="str">
        <f t="shared" si="49"/>
        <v>0-day</v>
      </c>
      <c r="AQ439" s="82" t="str">
        <f t="shared" si="50"/>
        <v>0-day</v>
      </c>
      <c r="AR439" s="83"/>
      <c r="AS439" s="83" t="str">
        <f t="shared" si="76"/>
        <v/>
      </c>
      <c r="AT439" s="88">
        <f t="shared" si="77"/>
        <v>0</v>
      </c>
      <c r="AU439" s="84" t="e">
        <f t="shared" ca="1" si="78"/>
        <v>#NAME?</v>
      </c>
      <c r="AV439" s="88" t="e">
        <f t="shared" ca="1" si="79"/>
        <v>#NAME?</v>
      </c>
      <c r="AW439" s="83" t="e">
        <f t="shared" ca="1" si="80"/>
        <v>#NAME?</v>
      </c>
      <c r="AX439" s="88" t="e">
        <f t="shared" ca="1" si="81"/>
        <v>#NAME?</v>
      </c>
      <c r="AY439" s="83" t="str">
        <f t="shared" si="82"/>
        <v/>
      </c>
      <c r="AZ439" s="22" t="e">
        <f t="shared" ca="1" si="83"/>
        <v>#NAME?</v>
      </c>
      <c r="BA439" s="88" t="e">
        <f t="shared" ca="1" si="84"/>
        <v>#NAME?</v>
      </c>
      <c r="BB439" s="88" t="e">
        <f t="shared" ca="1" si="85"/>
        <v>#NAME?</v>
      </c>
      <c r="BC439" s="91" t="e">
        <f t="shared" ca="1" si="86"/>
        <v>#NAME?</v>
      </c>
      <c r="BD439" s="91" t="e">
        <f t="shared" ca="1" si="87"/>
        <v>#NAME?</v>
      </c>
      <c r="BE439" s="88" t="e">
        <f t="shared" ca="1" si="88"/>
        <v>#NAME?</v>
      </c>
      <c r="BF439" s="22" t="e">
        <f t="shared" ca="1" si="89"/>
        <v>#NAME?</v>
      </c>
      <c r="BG439" s="22" t="e">
        <f t="shared" ca="1" si="90"/>
        <v>#NAME?</v>
      </c>
      <c r="BH439" s="22"/>
      <c r="BI439" s="22"/>
      <c r="BJ439" s="22"/>
      <c r="BK439" s="22"/>
      <c r="BL439" s="22"/>
      <c r="BM439" s="22"/>
      <c r="BN439" s="25"/>
      <c r="BO439" s="25"/>
    </row>
    <row r="440" spans="1:67" ht="13.5" customHeight="1" x14ac:dyDescent="0.35">
      <c r="A440" s="25" t="str">
        <f t="shared" si="40"/>
        <v/>
      </c>
      <c r="B440" s="178"/>
      <c r="C440" s="25"/>
      <c r="D440" s="25"/>
      <c r="E440" s="25"/>
      <c r="F440" s="25"/>
      <c r="G440" s="25"/>
      <c r="H440" s="54" t="str">
        <f t="shared" si="41"/>
        <v/>
      </c>
      <c r="I440" s="25"/>
      <c r="J440" s="25"/>
      <c r="K440" s="25"/>
      <c r="L440" s="25"/>
      <c r="M440" s="25"/>
      <c r="N440" s="25"/>
      <c r="O440" s="25"/>
      <c r="P440" s="25"/>
      <c r="Q440" s="25"/>
      <c r="R440" s="66"/>
      <c r="S440" s="66"/>
      <c r="T440" s="66" t="str">
        <f t="shared" si="42"/>
        <v/>
      </c>
      <c r="U440" s="66"/>
      <c r="V440" s="25"/>
      <c r="W440" s="163"/>
      <c r="X440" s="163"/>
      <c r="Y440" s="69" t="str">
        <f t="shared" si="65"/>
        <v/>
      </c>
      <c r="Z440" s="69"/>
      <c r="AA440" s="69"/>
      <c r="AB440" s="25" t="str">
        <f t="shared" si="44"/>
        <v/>
      </c>
      <c r="AC440" s="25"/>
      <c r="AD440" s="69"/>
      <c r="AE440" s="69"/>
      <c r="AF440" s="69" t="str">
        <f t="shared" si="45"/>
        <v/>
      </c>
      <c r="AG440" s="69"/>
      <c r="AH440" s="77"/>
      <c r="AI440" s="77" t="str">
        <f t="shared" si="73"/>
        <v/>
      </c>
      <c r="AJ440" s="80" t="str">
        <f t="array" ref="AJ440">IFERROR(INDEX('[1]Master Price'!$E:$E,MATCH(D440,'[1]Master Price'!$B:$B,0)),"0")</f>
        <v>0</v>
      </c>
      <c r="AK440" s="80">
        <f t="shared" si="47"/>
        <v>0</v>
      </c>
      <c r="AL440" s="82" t="str">
        <f t="shared" si="74"/>
        <v>0-day</v>
      </c>
      <c r="AM440" s="82" t="str">
        <f t="shared" si="48"/>
        <v>0-day</v>
      </c>
      <c r="AN440" s="82" t="str">
        <f t="shared" si="75"/>
        <v>0-day</v>
      </c>
      <c r="AO440" s="82" t="str">
        <f t="shared" si="67"/>
        <v>0-day</v>
      </c>
      <c r="AP440" s="82" t="str">
        <f t="shared" si="49"/>
        <v>0-day</v>
      </c>
      <c r="AQ440" s="82" t="str">
        <f t="shared" si="50"/>
        <v>0-day</v>
      </c>
      <c r="AR440" s="83"/>
      <c r="AS440" s="83" t="str">
        <f t="shared" si="76"/>
        <v/>
      </c>
      <c r="AT440" s="88">
        <f t="shared" si="77"/>
        <v>0</v>
      </c>
      <c r="AU440" s="84" t="e">
        <f t="shared" ca="1" si="78"/>
        <v>#NAME?</v>
      </c>
      <c r="AV440" s="88" t="e">
        <f t="shared" ca="1" si="79"/>
        <v>#NAME?</v>
      </c>
      <c r="AW440" s="83" t="e">
        <f t="shared" ca="1" si="80"/>
        <v>#NAME?</v>
      </c>
      <c r="AX440" s="88" t="e">
        <f t="shared" ca="1" si="81"/>
        <v>#NAME?</v>
      </c>
      <c r="AY440" s="83" t="str">
        <f t="shared" si="82"/>
        <v/>
      </c>
      <c r="AZ440" s="22" t="e">
        <f t="shared" ca="1" si="83"/>
        <v>#NAME?</v>
      </c>
      <c r="BA440" s="88" t="e">
        <f t="shared" ca="1" si="84"/>
        <v>#NAME?</v>
      </c>
      <c r="BB440" s="88" t="e">
        <f t="shared" ca="1" si="85"/>
        <v>#NAME?</v>
      </c>
      <c r="BC440" s="91" t="e">
        <f t="shared" ca="1" si="86"/>
        <v>#NAME?</v>
      </c>
      <c r="BD440" s="91" t="e">
        <f t="shared" ca="1" si="87"/>
        <v>#NAME?</v>
      </c>
      <c r="BE440" s="88" t="e">
        <f t="shared" ca="1" si="88"/>
        <v>#NAME?</v>
      </c>
      <c r="BF440" s="22" t="e">
        <f t="shared" ca="1" si="89"/>
        <v>#NAME?</v>
      </c>
      <c r="BG440" s="22" t="e">
        <f t="shared" ca="1" si="90"/>
        <v>#NAME?</v>
      </c>
      <c r="BH440" s="22"/>
      <c r="BI440" s="22"/>
      <c r="BJ440" s="22"/>
      <c r="BK440" s="22"/>
      <c r="BL440" s="22"/>
      <c r="BM440" s="22"/>
      <c r="BN440" s="25"/>
      <c r="BO440" s="25"/>
    </row>
    <row r="441" spans="1:67" ht="13.5" customHeight="1" x14ac:dyDescent="0.35">
      <c r="A441" s="25" t="str">
        <f t="shared" si="40"/>
        <v/>
      </c>
      <c r="B441" s="178"/>
      <c r="C441" s="25"/>
      <c r="D441" s="25"/>
      <c r="E441" s="25"/>
      <c r="F441" s="25"/>
      <c r="G441" s="25"/>
      <c r="H441" s="54" t="str">
        <f t="shared" si="41"/>
        <v/>
      </c>
      <c r="I441" s="25"/>
      <c r="J441" s="25"/>
      <c r="K441" s="25"/>
      <c r="L441" s="25"/>
      <c r="M441" s="25"/>
      <c r="N441" s="25"/>
      <c r="O441" s="25"/>
      <c r="P441" s="25"/>
      <c r="Q441" s="25"/>
      <c r="R441" s="66"/>
      <c r="S441" s="66"/>
      <c r="T441" s="66" t="str">
        <f t="shared" si="42"/>
        <v/>
      </c>
      <c r="U441" s="66"/>
      <c r="V441" s="25"/>
      <c r="W441" s="163"/>
      <c r="X441" s="163"/>
      <c r="Y441" s="69" t="str">
        <f t="shared" si="65"/>
        <v/>
      </c>
      <c r="Z441" s="69"/>
      <c r="AA441" s="69"/>
      <c r="AB441" s="25" t="str">
        <f t="shared" si="44"/>
        <v/>
      </c>
      <c r="AC441" s="25"/>
      <c r="AD441" s="69"/>
      <c r="AE441" s="69"/>
      <c r="AF441" s="69" t="str">
        <f t="shared" si="45"/>
        <v/>
      </c>
      <c r="AG441" s="69"/>
      <c r="AH441" s="77"/>
      <c r="AI441" s="77" t="str">
        <f t="shared" si="73"/>
        <v/>
      </c>
      <c r="AJ441" s="80" t="str">
        <f t="array" ref="AJ441">IFERROR(INDEX('[1]Master Price'!$E:$E,MATCH(D441,'[1]Master Price'!$B:$B,0)),"0")</f>
        <v>0</v>
      </c>
      <c r="AK441" s="80">
        <f t="shared" si="47"/>
        <v>0</v>
      </c>
      <c r="AL441" s="82" t="str">
        <f t="shared" si="74"/>
        <v>0-day</v>
      </c>
      <c r="AM441" s="82" t="str">
        <f t="shared" si="48"/>
        <v>0-day</v>
      </c>
      <c r="AN441" s="82" t="str">
        <f t="shared" si="75"/>
        <v>0-day</v>
      </c>
      <c r="AO441" s="82" t="str">
        <f t="shared" si="67"/>
        <v>0-day</v>
      </c>
      <c r="AP441" s="82" t="str">
        <f t="shared" si="49"/>
        <v>0-day</v>
      </c>
      <c r="AQ441" s="82" t="str">
        <f t="shared" si="50"/>
        <v>0-day</v>
      </c>
      <c r="AR441" s="83"/>
      <c r="AS441" s="83" t="str">
        <f t="shared" si="76"/>
        <v/>
      </c>
      <c r="AT441" s="88">
        <f t="shared" si="77"/>
        <v>0</v>
      </c>
      <c r="AU441" s="84" t="e">
        <f t="shared" ca="1" si="78"/>
        <v>#NAME?</v>
      </c>
      <c r="AV441" s="88" t="e">
        <f t="shared" ca="1" si="79"/>
        <v>#NAME?</v>
      </c>
      <c r="AW441" s="83" t="e">
        <f t="shared" ca="1" si="80"/>
        <v>#NAME?</v>
      </c>
      <c r="AX441" s="88" t="e">
        <f t="shared" ca="1" si="81"/>
        <v>#NAME?</v>
      </c>
      <c r="AY441" s="83" t="str">
        <f t="shared" si="82"/>
        <v/>
      </c>
      <c r="AZ441" s="22" t="e">
        <f t="shared" ca="1" si="83"/>
        <v>#NAME?</v>
      </c>
      <c r="BA441" s="88" t="e">
        <f t="shared" ca="1" si="84"/>
        <v>#NAME?</v>
      </c>
      <c r="BB441" s="88" t="e">
        <f t="shared" ca="1" si="85"/>
        <v>#NAME?</v>
      </c>
      <c r="BC441" s="91" t="e">
        <f t="shared" ca="1" si="86"/>
        <v>#NAME?</v>
      </c>
      <c r="BD441" s="91" t="e">
        <f t="shared" ca="1" si="87"/>
        <v>#NAME?</v>
      </c>
      <c r="BE441" s="88" t="e">
        <f t="shared" ca="1" si="88"/>
        <v>#NAME?</v>
      </c>
      <c r="BF441" s="22" t="e">
        <f t="shared" ca="1" si="89"/>
        <v>#NAME?</v>
      </c>
      <c r="BG441" s="22" t="e">
        <f t="shared" ca="1" si="90"/>
        <v>#NAME?</v>
      </c>
      <c r="BH441" s="22"/>
      <c r="BI441" s="22"/>
      <c r="BJ441" s="22"/>
      <c r="BK441" s="22"/>
      <c r="BL441" s="22"/>
      <c r="BM441" s="22"/>
      <c r="BN441" s="25"/>
      <c r="BO441" s="25"/>
    </row>
    <row r="442" spans="1:67" ht="13.5" customHeight="1" x14ac:dyDescent="0.35">
      <c r="A442" s="25" t="str">
        <f t="shared" si="40"/>
        <v/>
      </c>
      <c r="B442" s="178"/>
      <c r="C442" s="25"/>
      <c r="D442" s="25"/>
      <c r="E442" s="25"/>
      <c r="F442" s="25"/>
      <c r="G442" s="25"/>
      <c r="H442" s="54" t="str">
        <f t="shared" si="41"/>
        <v/>
      </c>
      <c r="I442" s="25"/>
      <c r="J442" s="25"/>
      <c r="K442" s="25"/>
      <c r="L442" s="25"/>
      <c r="M442" s="25"/>
      <c r="N442" s="25"/>
      <c r="O442" s="25"/>
      <c r="P442" s="25"/>
      <c r="Q442" s="25"/>
      <c r="R442" s="66"/>
      <c r="S442" s="66"/>
      <c r="T442" s="66" t="str">
        <f t="shared" si="42"/>
        <v/>
      </c>
      <c r="U442" s="66"/>
      <c r="V442" s="25"/>
      <c r="W442" s="163"/>
      <c r="X442" s="163"/>
      <c r="Y442" s="69" t="str">
        <f t="shared" si="65"/>
        <v/>
      </c>
      <c r="Z442" s="69"/>
      <c r="AA442" s="69"/>
      <c r="AB442" s="25" t="str">
        <f t="shared" si="44"/>
        <v/>
      </c>
      <c r="AC442" s="25"/>
      <c r="AD442" s="69"/>
      <c r="AE442" s="69"/>
      <c r="AF442" s="69" t="str">
        <f t="shared" si="45"/>
        <v/>
      </c>
      <c r="AG442" s="69"/>
      <c r="AH442" s="77"/>
      <c r="AI442" s="77" t="str">
        <f t="shared" si="73"/>
        <v/>
      </c>
      <c r="AJ442" s="80" t="str">
        <f t="array" ref="AJ442">IFERROR(INDEX('[1]Master Price'!$E:$E,MATCH(D442,'[1]Master Price'!$B:$B,0)),"0")</f>
        <v>0</v>
      </c>
      <c r="AK442" s="80">
        <f t="shared" si="47"/>
        <v>0</v>
      </c>
      <c r="AL442" s="82" t="str">
        <f t="shared" si="74"/>
        <v>0-day</v>
      </c>
      <c r="AM442" s="82" t="str">
        <f t="shared" si="48"/>
        <v>0-day</v>
      </c>
      <c r="AN442" s="82" t="str">
        <f t="shared" si="75"/>
        <v>0-day</v>
      </c>
      <c r="AO442" s="82" t="str">
        <f t="shared" si="67"/>
        <v>0-day</v>
      </c>
      <c r="AP442" s="82" t="str">
        <f t="shared" si="49"/>
        <v>0-day</v>
      </c>
      <c r="AQ442" s="82" t="str">
        <f t="shared" si="50"/>
        <v>0-day</v>
      </c>
      <c r="AR442" s="83"/>
      <c r="AS442" s="83" t="str">
        <f t="shared" si="76"/>
        <v/>
      </c>
      <c r="AT442" s="88">
        <f t="shared" si="77"/>
        <v>0</v>
      </c>
      <c r="AU442" s="84" t="e">
        <f t="shared" ca="1" si="78"/>
        <v>#NAME?</v>
      </c>
      <c r="AV442" s="88" t="e">
        <f t="shared" ca="1" si="79"/>
        <v>#NAME?</v>
      </c>
      <c r="AW442" s="83" t="e">
        <f t="shared" ca="1" si="80"/>
        <v>#NAME?</v>
      </c>
      <c r="AX442" s="88" t="e">
        <f t="shared" ca="1" si="81"/>
        <v>#NAME?</v>
      </c>
      <c r="AY442" s="83" t="str">
        <f t="shared" si="82"/>
        <v/>
      </c>
      <c r="AZ442" s="22" t="e">
        <f t="shared" ca="1" si="83"/>
        <v>#NAME?</v>
      </c>
      <c r="BA442" s="88" t="e">
        <f t="shared" ca="1" si="84"/>
        <v>#NAME?</v>
      </c>
      <c r="BB442" s="88" t="e">
        <f t="shared" ca="1" si="85"/>
        <v>#NAME?</v>
      </c>
      <c r="BC442" s="91" t="e">
        <f t="shared" ca="1" si="86"/>
        <v>#NAME?</v>
      </c>
      <c r="BD442" s="91" t="e">
        <f t="shared" ca="1" si="87"/>
        <v>#NAME?</v>
      </c>
      <c r="BE442" s="88" t="e">
        <f t="shared" ca="1" si="88"/>
        <v>#NAME?</v>
      </c>
      <c r="BF442" s="22" t="e">
        <f t="shared" ca="1" si="89"/>
        <v>#NAME?</v>
      </c>
      <c r="BG442" s="22" t="e">
        <f t="shared" ca="1" si="90"/>
        <v>#NAME?</v>
      </c>
      <c r="BH442" s="22"/>
      <c r="BI442" s="22"/>
      <c r="BJ442" s="22"/>
      <c r="BK442" s="22"/>
      <c r="BL442" s="22"/>
      <c r="BM442" s="22"/>
      <c r="BN442" s="25"/>
      <c r="BO442" s="25"/>
    </row>
    <row r="443" spans="1:67" ht="13.5" customHeight="1" x14ac:dyDescent="0.35">
      <c r="A443" s="25" t="str">
        <f t="shared" si="40"/>
        <v/>
      </c>
      <c r="B443" s="178"/>
      <c r="C443" s="25"/>
      <c r="D443" s="25"/>
      <c r="E443" s="25"/>
      <c r="F443" s="25"/>
      <c r="G443" s="25"/>
      <c r="H443" s="54" t="str">
        <f t="shared" si="41"/>
        <v/>
      </c>
      <c r="I443" s="25"/>
      <c r="J443" s="25"/>
      <c r="K443" s="25"/>
      <c r="L443" s="25"/>
      <c r="M443" s="25"/>
      <c r="N443" s="25"/>
      <c r="O443" s="25"/>
      <c r="P443" s="25"/>
      <c r="Q443" s="25"/>
      <c r="R443" s="66"/>
      <c r="S443" s="66"/>
      <c r="T443" s="66" t="str">
        <f t="shared" si="42"/>
        <v/>
      </c>
      <c r="U443" s="66"/>
      <c r="V443" s="25"/>
      <c r="W443" s="163"/>
      <c r="X443" s="163"/>
      <c r="Y443" s="69" t="str">
        <f t="shared" si="65"/>
        <v/>
      </c>
      <c r="Z443" s="69"/>
      <c r="AA443" s="69"/>
      <c r="AB443" s="25" t="str">
        <f t="shared" si="44"/>
        <v/>
      </c>
      <c r="AC443" s="25"/>
      <c r="AD443" s="69"/>
      <c r="AE443" s="69"/>
      <c r="AF443" s="69" t="str">
        <f t="shared" si="45"/>
        <v/>
      </c>
      <c r="AG443" s="69"/>
      <c r="AH443" s="77"/>
      <c r="AI443" s="77" t="str">
        <f t="shared" si="73"/>
        <v/>
      </c>
      <c r="AJ443" s="80" t="str">
        <f t="array" ref="AJ443">IFERROR(INDEX('[1]Master Price'!$E:$E,MATCH(D443,'[1]Master Price'!$B:$B,0)),"0")</f>
        <v>0</v>
      </c>
      <c r="AK443" s="80">
        <f t="shared" si="47"/>
        <v>0</v>
      </c>
      <c r="AL443" s="82" t="str">
        <f t="shared" si="74"/>
        <v>0-day</v>
      </c>
      <c r="AM443" s="82" t="str">
        <f t="shared" si="48"/>
        <v>0-day</v>
      </c>
      <c r="AN443" s="82" t="str">
        <f t="shared" si="75"/>
        <v>0-day</v>
      </c>
      <c r="AO443" s="82" t="str">
        <f t="shared" si="67"/>
        <v>0-day</v>
      </c>
      <c r="AP443" s="82" t="str">
        <f t="shared" si="49"/>
        <v>0-day</v>
      </c>
      <c r="AQ443" s="82" t="str">
        <f t="shared" si="50"/>
        <v>0-day</v>
      </c>
      <c r="AR443" s="83"/>
      <c r="AS443" s="83" t="str">
        <f t="shared" si="76"/>
        <v/>
      </c>
      <c r="AT443" s="88">
        <f t="shared" si="77"/>
        <v>0</v>
      </c>
      <c r="AU443" s="84" t="e">
        <f t="shared" ca="1" si="78"/>
        <v>#NAME?</v>
      </c>
      <c r="AV443" s="88" t="e">
        <f t="shared" ca="1" si="79"/>
        <v>#NAME?</v>
      </c>
      <c r="AW443" s="83" t="e">
        <f t="shared" ca="1" si="80"/>
        <v>#NAME?</v>
      </c>
      <c r="AX443" s="88" t="e">
        <f t="shared" ca="1" si="81"/>
        <v>#NAME?</v>
      </c>
      <c r="AY443" s="83" t="str">
        <f t="shared" si="82"/>
        <v/>
      </c>
      <c r="AZ443" s="22" t="e">
        <f t="shared" ca="1" si="83"/>
        <v>#NAME?</v>
      </c>
      <c r="BA443" s="88" t="e">
        <f t="shared" ca="1" si="84"/>
        <v>#NAME?</v>
      </c>
      <c r="BB443" s="88" t="e">
        <f t="shared" ca="1" si="85"/>
        <v>#NAME?</v>
      </c>
      <c r="BC443" s="91" t="e">
        <f t="shared" ca="1" si="86"/>
        <v>#NAME?</v>
      </c>
      <c r="BD443" s="91" t="e">
        <f t="shared" ca="1" si="87"/>
        <v>#NAME?</v>
      </c>
      <c r="BE443" s="88" t="e">
        <f t="shared" ca="1" si="88"/>
        <v>#NAME?</v>
      </c>
      <c r="BF443" s="22" t="e">
        <f t="shared" ca="1" si="89"/>
        <v>#NAME?</v>
      </c>
      <c r="BG443" s="22" t="e">
        <f t="shared" ca="1" si="90"/>
        <v>#NAME?</v>
      </c>
      <c r="BH443" s="22"/>
      <c r="BI443" s="22"/>
      <c r="BJ443" s="22"/>
      <c r="BK443" s="22"/>
      <c r="BL443" s="22"/>
      <c r="BM443" s="22"/>
      <c r="BN443" s="25"/>
      <c r="BO443" s="25"/>
    </row>
    <row r="444" spans="1:67" ht="13.5" customHeight="1" x14ac:dyDescent="0.35">
      <c r="A444" s="25" t="str">
        <f t="shared" si="40"/>
        <v/>
      </c>
      <c r="B444" s="178"/>
      <c r="C444" s="25"/>
      <c r="D444" s="25"/>
      <c r="E444" s="25"/>
      <c r="F444" s="25"/>
      <c r="G444" s="25"/>
      <c r="H444" s="54" t="str">
        <f t="shared" si="41"/>
        <v/>
      </c>
      <c r="I444" s="25"/>
      <c r="J444" s="25"/>
      <c r="K444" s="25"/>
      <c r="L444" s="25"/>
      <c r="M444" s="25"/>
      <c r="N444" s="25"/>
      <c r="O444" s="25"/>
      <c r="P444" s="25"/>
      <c r="Q444" s="25"/>
      <c r="R444" s="66"/>
      <c r="S444" s="66"/>
      <c r="T444" s="66" t="str">
        <f t="shared" si="42"/>
        <v/>
      </c>
      <c r="U444" s="66"/>
      <c r="V444" s="25"/>
      <c r="W444" s="163"/>
      <c r="X444" s="163"/>
      <c r="Y444" s="69" t="str">
        <f t="shared" si="65"/>
        <v/>
      </c>
      <c r="Z444" s="69"/>
      <c r="AA444" s="69"/>
      <c r="AB444" s="25" t="str">
        <f t="shared" si="44"/>
        <v/>
      </c>
      <c r="AC444" s="25"/>
      <c r="AD444" s="69"/>
      <c r="AE444" s="69"/>
      <c r="AF444" s="69" t="str">
        <f t="shared" si="45"/>
        <v/>
      </c>
      <c r="AG444" s="69"/>
      <c r="AH444" s="77"/>
      <c r="AI444" s="77" t="str">
        <f t="shared" si="73"/>
        <v/>
      </c>
      <c r="AJ444" s="80" t="str">
        <f t="array" ref="AJ444">IFERROR(INDEX('[1]Master Price'!$E:$E,MATCH(D444,'[1]Master Price'!$B:$B,0)),"0")</f>
        <v>0</v>
      </c>
      <c r="AK444" s="80">
        <f t="shared" si="47"/>
        <v>0</v>
      </c>
      <c r="AL444" s="82" t="str">
        <f t="shared" si="74"/>
        <v>0-day</v>
      </c>
      <c r="AM444" s="82" t="str">
        <f t="shared" si="48"/>
        <v>0-day</v>
      </c>
      <c r="AN444" s="82" t="str">
        <f t="shared" si="75"/>
        <v>0-day</v>
      </c>
      <c r="AO444" s="82" t="str">
        <f t="shared" si="67"/>
        <v>0-day</v>
      </c>
      <c r="AP444" s="82" t="str">
        <f t="shared" si="49"/>
        <v>0-day</v>
      </c>
      <c r="AQ444" s="82" t="str">
        <f t="shared" si="50"/>
        <v>0-day</v>
      </c>
      <c r="AR444" s="83"/>
      <c r="AS444" s="83" t="str">
        <f t="shared" si="76"/>
        <v/>
      </c>
      <c r="AT444" s="88">
        <f t="shared" si="77"/>
        <v>0</v>
      </c>
      <c r="AU444" s="84" t="e">
        <f t="shared" ca="1" si="78"/>
        <v>#NAME?</v>
      </c>
      <c r="AV444" s="88" t="e">
        <f t="shared" ca="1" si="79"/>
        <v>#NAME?</v>
      </c>
      <c r="AW444" s="83" t="e">
        <f t="shared" ca="1" si="80"/>
        <v>#NAME?</v>
      </c>
      <c r="AX444" s="88" t="e">
        <f t="shared" ca="1" si="81"/>
        <v>#NAME?</v>
      </c>
      <c r="AY444" s="83" t="str">
        <f t="shared" si="82"/>
        <v/>
      </c>
      <c r="AZ444" s="22" t="e">
        <f t="shared" ca="1" si="83"/>
        <v>#NAME?</v>
      </c>
      <c r="BA444" s="88" t="e">
        <f t="shared" ca="1" si="84"/>
        <v>#NAME?</v>
      </c>
      <c r="BB444" s="88" t="e">
        <f t="shared" ca="1" si="85"/>
        <v>#NAME?</v>
      </c>
      <c r="BC444" s="91" t="e">
        <f t="shared" ca="1" si="86"/>
        <v>#NAME?</v>
      </c>
      <c r="BD444" s="91" t="e">
        <f t="shared" ca="1" si="87"/>
        <v>#NAME?</v>
      </c>
      <c r="BE444" s="88" t="e">
        <f t="shared" ca="1" si="88"/>
        <v>#NAME?</v>
      </c>
      <c r="BF444" s="22" t="e">
        <f t="shared" ca="1" si="89"/>
        <v>#NAME?</v>
      </c>
      <c r="BG444" s="22" t="e">
        <f t="shared" ca="1" si="90"/>
        <v>#NAME?</v>
      </c>
      <c r="BH444" s="22"/>
      <c r="BI444" s="22"/>
      <c r="BJ444" s="22"/>
      <c r="BK444" s="22"/>
      <c r="BL444" s="22"/>
      <c r="BM444" s="22"/>
      <c r="BN444" s="25"/>
      <c r="BO444" s="25"/>
    </row>
    <row r="445" spans="1:67" ht="13.5" customHeight="1" x14ac:dyDescent="0.35">
      <c r="A445" s="25" t="str">
        <f t="shared" si="40"/>
        <v/>
      </c>
      <c r="B445" s="178"/>
      <c r="C445" s="25"/>
      <c r="D445" s="25"/>
      <c r="E445" s="25"/>
      <c r="F445" s="25"/>
      <c r="G445" s="25"/>
      <c r="H445" s="54" t="str">
        <f t="shared" si="41"/>
        <v/>
      </c>
      <c r="I445" s="25"/>
      <c r="J445" s="25"/>
      <c r="K445" s="25"/>
      <c r="L445" s="25"/>
      <c r="M445" s="25"/>
      <c r="N445" s="25"/>
      <c r="O445" s="25"/>
      <c r="P445" s="25"/>
      <c r="Q445" s="25"/>
      <c r="R445" s="66"/>
      <c r="S445" s="66"/>
      <c r="T445" s="66" t="str">
        <f t="shared" si="42"/>
        <v/>
      </c>
      <c r="U445" s="66"/>
      <c r="V445" s="25"/>
      <c r="W445" s="163"/>
      <c r="X445" s="163"/>
      <c r="Y445" s="69" t="str">
        <f t="shared" si="65"/>
        <v/>
      </c>
      <c r="Z445" s="69"/>
      <c r="AA445" s="69"/>
      <c r="AB445" s="25" t="str">
        <f t="shared" si="44"/>
        <v/>
      </c>
      <c r="AC445" s="25"/>
      <c r="AD445" s="69"/>
      <c r="AE445" s="69"/>
      <c r="AF445" s="69" t="str">
        <f t="shared" si="45"/>
        <v/>
      </c>
      <c r="AG445" s="69"/>
      <c r="AH445" s="77"/>
      <c r="AI445" s="77" t="str">
        <f t="shared" si="73"/>
        <v/>
      </c>
      <c r="AJ445" s="80" t="str">
        <f t="array" ref="AJ445">IFERROR(INDEX('[1]Master Price'!$E:$E,MATCH(D445,'[1]Master Price'!$B:$B,0)),"0")</f>
        <v>0</v>
      </c>
      <c r="AK445" s="80">
        <f t="shared" si="47"/>
        <v>0</v>
      </c>
      <c r="AL445" s="82" t="str">
        <f t="shared" si="74"/>
        <v>0-day</v>
      </c>
      <c r="AM445" s="82" t="str">
        <f t="shared" si="48"/>
        <v>0-day</v>
      </c>
      <c r="AN445" s="82" t="str">
        <f t="shared" si="75"/>
        <v>0-day</v>
      </c>
      <c r="AO445" s="82" t="str">
        <f t="shared" si="67"/>
        <v>0-day</v>
      </c>
      <c r="AP445" s="82" t="str">
        <f t="shared" si="49"/>
        <v>0-day</v>
      </c>
      <c r="AQ445" s="82" t="str">
        <f t="shared" si="50"/>
        <v>0-day</v>
      </c>
      <c r="AR445" s="83"/>
      <c r="AS445" s="83" t="str">
        <f t="shared" si="76"/>
        <v/>
      </c>
      <c r="AT445" s="88">
        <f t="shared" si="77"/>
        <v>0</v>
      </c>
      <c r="AU445" s="84" t="e">
        <f t="shared" ca="1" si="78"/>
        <v>#NAME?</v>
      </c>
      <c r="AV445" s="88" t="e">
        <f t="shared" ca="1" si="79"/>
        <v>#NAME?</v>
      </c>
      <c r="AW445" s="83" t="e">
        <f t="shared" ca="1" si="80"/>
        <v>#NAME?</v>
      </c>
      <c r="AX445" s="88" t="e">
        <f t="shared" ca="1" si="81"/>
        <v>#NAME?</v>
      </c>
      <c r="AY445" s="83" t="str">
        <f t="shared" si="82"/>
        <v/>
      </c>
      <c r="AZ445" s="22" t="e">
        <f t="shared" ca="1" si="83"/>
        <v>#NAME?</v>
      </c>
      <c r="BA445" s="88" t="e">
        <f t="shared" ca="1" si="84"/>
        <v>#NAME?</v>
      </c>
      <c r="BB445" s="88" t="e">
        <f t="shared" ca="1" si="85"/>
        <v>#NAME?</v>
      </c>
      <c r="BC445" s="91" t="e">
        <f t="shared" ca="1" si="86"/>
        <v>#NAME?</v>
      </c>
      <c r="BD445" s="91" t="e">
        <f t="shared" ca="1" si="87"/>
        <v>#NAME?</v>
      </c>
      <c r="BE445" s="88" t="e">
        <f t="shared" ca="1" si="88"/>
        <v>#NAME?</v>
      </c>
      <c r="BF445" s="22" t="e">
        <f t="shared" ca="1" si="89"/>
        <v>#NAME?</v>
      </c>
      <c r="BG445" s="22" t="e">
        <f t="shared" ca="1" si="90"/>
        <v>#NAME?</v>
      </c>
      <c r="BH445" s="22"/>
      <c r="BI445" s="22"/>
      <c r="BJ445" s="22"/>
      <c r="BK445" s="22"/>
      <c r="BL445" s="22"/>
      <c r="BM445" s="22"/>
      <c r="BN445" s="25"/>
      <c r="BO445" s="25"/>
    </row>
    <row r="446" spans="1:67" ht="13.5" customHeight="1" x14ac:dyDescent="0.35">
      <c r="A446" s="25" t="str">
        <f t="shared" si="40"/>
        <v/>
      </c>
      <c r="B446" s="178"/>
      <c r="C446" s="25"/>
      <c r="D446" s="25"/>
      <c r="E446" s="25"/>
      <c r="F446" s="25"/>
      <c r="G446" s="25"/>
      <c r="H446" s="54" t="str">
        <f t="shared" si="41"/>
        <v/>
      </c>
      <c r="I446" s="25"/>
      <c r="J446" s="25"/>
      <c r="K446" s="25"/>
      <c r="L446" s="25"/>
      <c r="M446" s="25"/>
      <c r="N446" s="25"/>
      <c r="O446" s="25"/>
      <c r="P446" s="25"/>
      <c r="Q446" s="25"/>
      <c r="R446" s="66"/>
      <c r="S446" s="66"/>
      <c r="T446" s="66" t="str">
        <f t="shared" si="42"/>
        <v/>
      </c>
      <c r="U446" s="66"/>
      <c r="V446" s="25"/>
      <c r="W446" s="163"/>
      <c r="X446" s="163"/>
      <c r="Y446" s="69" t="str">
        <f t="shared" si="65"/>
        <v/>
      </c>
      <c r="Z446" s="69"/>
      <c r="AA446" s="69"/>
      <c r="AB446" s="25" t="str">
        <f t="shared" si="44"/>
        <v/>
      </c>
      <c r="AC446" s="25"/>
      <c r="AD446" s="69"/>
      <c r="AE446" s="69"/>
      <c r="AF446" s="69" t="str">
        <f t="shared" si="45"/>
        <v/>
      </c>
      <c r="AG446" s="69"/>
      <c r="AH446" s="77"/>
      <c r="AI446" s="77" t="str">
        <f t="shared" si="73"/>
        <v/>
      </c>
      <c r="AJ446" s="80" t="str">
        <f t="array" ref="AJ446">IFERROR(INDEX('[1]Master Price'!$E:$E,MATCH(D446,'[1]Master Price'!$B:$B,0)),"0")</f>
        <v>0</v>
      </c>
      <c r="AK446" s="80">
        <f t="shared" si="47"/>
        <v>0</v>
      </c>
      <c r="AL446" s="82" t="str">
        <f t="shared" si="74"/>
        <v>0-day</v>
      </c>
      <c r="AM446" s="82" t="str">
        <f t="shared" si="48"/>
        <v>0-day</v>
      </c>
      <c r="AN446" s="82" t="str">
        <f t="shared" si="75"/>
        <v>0-day</v>
      </c>
      <c r="AO446" s="82" t="str">
        <f t="shared" si="67"/>
        <v>0-day</v>
      </c>
      <c r="AP446" s="82" t="str">
        <f t="shared" si="49"/>
        <v>0-day</v>
      </c>
      <c r="AQ446" s="82" t="str">
        <f t="shared" si="50"/>
        <v>0-day</v>
      </c>
      <c r="AR446" s="83"/>
      <c r="AS446" s="83" t="str">
        <f t="shared" si="76"/>
        <v/>
      </c>
      <c r="AT446" s="88">
        <f t="shared" si="77"/>
        <v>0</v>
      </c>
      <c r="AU446" s="84" t="e">
        <f t="shared" ca="1" si="78"/>
        <v>#NAME?</v>
      </c>
      <c r="AV446" s="88" t="e">
        <f t="shared" ca="1" si="79"/>
        <v>#NAME?</v>
      </c>
      <c r="AW446" s="83" t="e">
        <f t="shared" ca="1" si="80"/>
        <v>#NAME?</v>
      </c>
      <c r="AX446" s="88" t="e">
        <f t="shared" ca="1" si="81"/>
        <v>#NAME?</v>
      </c>
      <c r="AY446" s="83" t="str">
        <f t="shared" si="82"/>
        <v/>
      </c>
      <c r="AZ446" s="22" t="e">
        <f t="shared" ca="1" si="83"/>
        <v>#NAME?</v>
      </c>
      <c r="BA446" s="88" t="e">
        <f t="shared" ca="1" si="84"/>
        <v>#NAME?</v>
      </c>
      <c r="BB446" s="88" t="e">
        <f t="shared" ca="1" si="85"/>
        <v>#NAME?</v>
      </c>
      <c r="BC446" s="91" t="e">
        <f t="shared" ca="1" si="86"/>
        <v>#NAME?</v>
      </c>
      <c r="BD446" s="91" t="e">
        <f t="shared" ca="1" si="87"/>
        <v>#NAME?</v>
      </c>
      <c r="BE446" s="88" t="e">
        <f t="shared" ca="1" si="88"/>
        <v>#NAME?</v>
      </c>
      <c r="BF446" s="22" t="e">
        <f t="shared" ca="1" si="89"/>
        <v>#NAME?</v>
      </c>
      <c r="BG446" s="22" t="e">
        <f t="shared" ca="1" si="90"/>
        <v>#NAME?</v>
      </c>
      <c r="BH446" s="22"/>
      <c r="BI446" s="22"/>
      <c r="BJ446" s="22"/>
      <c r="BK446" s="22"/>
      <c r="BL446" s="22"/>
      <c r="BM446" s="22"/>
      <c r="BN446" s="25"/>
      <c r="BO446" s="25"/>
    </row>
    <row r="447" spans="1:67" ht="13.5" customHeight="1" x14ac:dyDescent="0.35">
      <c r="A447" s="25" t="str">
        <f t="shared" si="40"/>
        <v/>
      </c>
      <c r="B447" s="178"/>
      <c r="C447" s="25"/>
      <c r="D447" s="25"/>
      <c r="E447" s="25"/>
      <c r="F447" s="25"/>
      <c r="G447" s="25"/>
      <c r="H447" s="54" t="str">
        <f t="shared" si="41"/>
        <v/>
      </c>
      <c r="I447" s="25"/>
      <c r="J447" s="25"/>
      <c r="K447" s="25"/>
      <c r="L447" s="25"/>
      <c r="M447" s="25"/>
      <c r="N447" s="25"/>
      <c r="O447" s="25"/>
      <c r="P447" s="25"/>
      <c r="Q447" s="25"/>
      <c r="R447" s="66"/>
      <c r="S447" s="66"/>
      <c r="T447" s="66" t="str">
        <f t="shared" si="42"/>
        <v/>
      </c>
      <c r="U447" s="66"/>
      <c r="V447" s="25"/>
      <c r="W447" s="163"/>
      <c r="X447" s="163"/>
      <c r="Y447" s="69" t="str">
        <f t="shared" si="65"/>
        <v/>
      </c>
      <c r="Z447" s="69"/>
      <c r="AA447" s="69"/>
      <c r="AB447" s="25" t="str">
        <f t="shared" si="44"/>
        <v/>
      </c>
      <c r="AC447" s="25"/>
      <c r="AD447" s="69"/>
      <c r="AE447" s="69"/>
      <c r="AF447" s="69" t="str">
        <f t="shared" si="45"/>
        <v/>
      </c>
      <c r="AG447" s="69"/>
      <c r="AH447" s="77"/>
      <c r="AI447" s="77" t="str">
        <f t="shared" si="73"/>
        <v/>
      </c>
      <c r="AJ447" s="80" t="str">
        <f t="array" ref="AJ447">IFERROR(INDEX('[1]Master Price'!$E:$E,MATCH(D447,'[1]Master Price'!$B:$B,0)),"0")</f>
        <v>0</v>
      </c>
      <c r="AK447" s="80">
        <f t="shared" si="47"/>
        <v>0</v>
      </c>
      <c r="AL447" s="82" t="str">
        <f t="shared" si="74"/>
        <v>0-day</v>
      </c>
      <c r="AM447" s="82" t="str">
        <f t="shared" si="48"/>
        <v>0-day</v>
      </c>
      <c r="AN447" s="82" t="str">
        <f t="shared" si="75"/>
        <v>0-day</v>
      </c>
      <c r="AO447" s="82" t="str">
        <f t="shared" si="67"/>
        <v>0-day</v>
      </c>
      <c r="AP447" s="82" t="str">
        <f t="shared" si="49"/>
        <v>0-day</v>
      </c>
      <c r="AQ447" s="82" t="str">
        <f t="shared" si="50"/>
        <v>0-day</v>
      </c>
      <c r="AR447" s="83"/>
      <c r="AS447" s="83" t="str">
        <f t="shared" si="76"/>
        <v/>
      </c>
      <c r="AT447" s="88">
        <f t="shared" si="77"/>
        <v>0</v>
      </c>
      <c r="AU447" s="84" t="e">
        <f t="shared" ca="1" si="78"/>
        <v>#NAME?</v>
      </c>
      <c r="AV447" s="88" t="e">
        <f t="shared" ca="1" si="79"/>
        <v>#NAME?</v>
      </c>
      <c r="AW447" s="83" t="e">
        <f t="shared" ca="1" si="80"/>
        <v>#NAME?</v>
      </c>
      <c r="AX447" s="88" t="e">
        <f t="shared" ca="1" si="81"/>
        <v>#NAME?</v>
      </c>
      <c r="AY447" s="83" t="str">
        <f t="shared" si="82"/>
        <v/>
      </c>
      <c r="AZ447" s="22" t="e">
        <f t="shared" ca="1" si="83"/>
        <v>#NAME?</v>
      </c>
      <c r="BA447" s="88" t="e">
        <f t="shared" ca="1" si="84"/>
        <v>#NAME?</v>
      </c>
      <c r="BB447" s="88" t="e">
        <f t="shared" ca="1" si="85"/>
        <v>#NAME?</v>
      </c>
      <c r="BC447" s="91" t="e">
        <f t="shared" ca="1" si="86"/>
        <v>#NAME?</v>
      </c>
      <c r="BD447" s="91" t="e">
        <f t="shared" ca="1" si="87"/>
        <v>#NAME?</v>
      </c>
      <c r="BE447" s="88" t="e">
        <f t="shared" ca="1" si="88"/>
        <v>#NAME?</v>
      </c>
      <c r="BF447" s="22" t="e">
        <f t="shared" ca="1" si="89"/>
        <v>#NAME?</v>
      </c>
      <c r="BG447" s="22" t="e">
        <f t="shared" ca="1" si="90"/>
        <v>#NAME?</v>
      </c>
      <c r="BH447" s="22"/>
      <c r="BI447" s="22"/>
      <c r="BJ447" s="22"/>
      <c r="BK447" s="22"/>
      <c r="BL447" s="22"/>
      <c r="BM447" s="22"/>
      <c r="BN447" s="25"/>
      <c r="BO447" s="25"/>
    </row>
    <row r="448" spans="1:67" ht="13.5" customHeight="1" x14ac:dyDescent="0.35">
      <c r="A448" s="25" t="str">
        <f t="shared" si="40"/>
        <v/>
      </c>
      <c r="B448" s="178"/>
      <c r="C448" s="25"/>
      <c r="D448" s="25"/>
      <c r="E448" s="25"/>
      <c r="F448" s="25"/>
      <c r="G448" s="25"/>
      <c r="H448" s="54" t="str">
        <f t="shared" si="41"/>
        <v/>
      </c>
      <c r="I448" s="25"/>
      <c r="J448" s="25"/>
      <c r="K448" s="25"/>
      <c r="L448" s="25"/>
      <c r="M448" s="25"/>
      <c r="N448" s="25"/>
      <c r="O448" s="25"/>
      <c r="P448" s="25"/>
      <c r="Q448" s="25"/>
      <c r="R448" s="66"/>
      <c r="S448" s="66"/>
      <c r="T448" s="66" t="str">
        <f t="shared" si="42"/>
        <v/>
      </c>
      <c r="U448" s="66"/>
      <c r="V448" s="25"/>
      <c r="W448" s="163"/>
      <c r="X448" s="163"/>
      <c r="Y448" s="69" t="str">
        <f t="shared" si="65"/>
        <v/>
      </c>
      <c r="Z448" s="69"/>
      <c r="AA448" s="69"/>
      <c r="AB448" s="25" t="str">
        <f t="shared" si="44"/>
        <v/>
      </c>
      <c r="AC448" s="25"/>
      <c r="AD448" s="69"/>
      <c r="AE448" s="69"/>
      <c r="AF448" s="69" t="str">
        <f t="shared" si="45"/>
        <v/>
      </c>
      <c r="AG448" s="69"/>
      <c r="AH448" s="77"/>
      <c r="AI448" s="77" t="str">
        <f t="shared" si="73"/>
        <v/>
      </c>
      <c r="AJ448" s="80" t="str">
        <f t="array" ref="AJ448">IFERROR(INDEX('[1]Master Price'!$E:$E,MATCH(D448,'[1]Master Price'!$B:$B,0)),"0")</f>
        <v>0</v>
      </c>
      <c r="AK448" s="80">
        <f t="shared" si="47"/>
        <v>0</v>
      </c>
      <c r="AL448" s="82" t="str">
        <f t="shared" si="74"/>
        <v>0-day</v>
      </c>
      <c r="AM448" s="82" t="str">
        <f t="shared" si="48"/>
        <v>0-day</v>
      </c>
      <c r="AN448" s="82" t="str">
        <f t="shared" si="75"/>
        <v>0-day</v>
      </c>
      <c r="AO448" s="82" t="str">
        <f t="shared" si="67"/>
        <v>0-day</v>
      </c>
      <c r="AP448" s="82" t="str">
        <f t="shared" si="49"/>
        <v>0-day</v>
      </c>
      <c r="AQ448" s="82" t="str">
        <f t="shared" si="50"/>
        <v>0-day</v>
      </c>
      <c r="AR448" s="83"/>
      <c r="AS448" s="83" t="str">
        <f t="shared" si="76"/>
        <v/>
      </c>
      <c r="AT448" s="88">
        <f t="shared" si="77"/>
        <v>0</v>
      </c>
      <c r="AU448" s="84" t="e">
        <f t="shared" ca="1" si="78"/>
        <v>#NAME?</v>
      </c>
      <c r="AV448" s="88" t="e">
        <f t="shared" ca="1" si="79"/>
        <v>#NAME?</v>
      </c>
      <c r="AW448" s="83" t="e">
        <f t="shared" ca="1" si="80"/>
        <v>#NAME?</v>
      </c>
      <c r="AX448" s="88" t="e">
        <f t="shared" ca="1" si="81"/>
        <v>#NAME?</v>
      </c>
      <c r="AY448" s="83" t="str">
        <f t="shared" si="82"/>
        <v/>
      </c>
      <c r="AZ448" s="22" t="e">
        <f t="shared" ca="1" si="83"/>
        <v>#NAME?</v>
      </c>
      <c r="BA448" s="88" t="e">
        <f t="shared" ca="1" si="84"/>
        <v>#NAME?</v>
      </c>
      <c r="BB448" s="88" t="e">
        <f t="shared" ca="1" si="85"/>
        <v>#NAME?</v>
      </c>
      <c r="BC448" s="91" t="e">
        <f t="shared" ca="1" si="86"/>
        <v>#NAME?</v>
      </c>
      <c r="BD448" s="91" t="e">
        <f t="shared" ca="1" si="87"/>
        <v>#NAME?</v>
      </c>
      <c r="BE448" s="88" t="e">
        <f t="shared" ca="1" si="88"/>
        <v>#NAME?</v>
      </c>
      <c r="BF448" s="22" t="e">
        <f t="shared" ca="1" si="89"/>
        <v>#NAME?</v>
      </c>
      <c r="BG448" s="22" t="e">
        <f t="shared" ca="1" si="90"/>
        <v>#NAME?</v>
      </c>
      <c r="BH448" s="22"/>
      <c r="BI448" s="22"/>
      <c r="BJ448" s="22"/>
      <c r="BK448" s="22"/>
      <c r="BL448" s="22"/>
      <c r="BM448" s="22"/>
      <c r="BN448" s="25"/>
      <c r="BO448" s="25"/>
    </row>
    <row r="449" spans="1:67" ht="13.5" customHeight="1" x14ac:dyDescent="0.35">
      <c r="A449" s="25" t="str">
        <f t="shared" si="40"/>
        <v/>
      </c>
      <c r="B449" s="178"/>
      <c r="C449" s="25"/>
      <c r="D449" s="25"/>
      <c r="E449" s="25"/>
      <c r="F449" s="25"/>
      <c r="G449" s="25"/>
      <c r="H449" s="54" t="str">
        <f t="shared" si="41"/>
        <v/>
      </c>
      <c r="I449" s="25"/>
      <c r="J449" s="25"/>
      <c r="K449" s="25"/>
      <c r="L449" s="25"/>
      <c r="M449" s="25"/>
      <c r="N449" s="25"/>
      <c r="O449" s="25"/>
      <c r="P449" s="25"/>
      <c r="Q449" s="25"/>
      <c r="R449" s="66"/>
      <c r="S449" s="66"/>
      <c r="T449" s="66" t="str">
        <f t="shared" si="42"/>
        <v/>
      </c>
      <c r="U449" s="66"/>
      <c r="V449" s="25"/>
      <c r="W449" s="163"/>
      <c r="X449" s="163"/>
      <c r="Y449" s="69" t="str">
        <f t="shared" si="65"/>
        <v/>
      </c>
      <c r="Z449" s="69"/>
      <c r="AA449" s="69"/>
      <c r="AB449" s="25" t="str">
        <f t="shared" si="44"/>
        <v/>
      </c>
      <c r="AC449" s="25"/>
      <c r="AD449" s="69"/>
      <c r="AE449" s="69"/>
      <c r="AF449" s="69" t="str">
        <f t="shared" si="45"/>
        <v/>
      </c>
      <c r="AG449" s="69"/>
      <c r="AH449" s="77"/>
      <c r="AI449" s="77" t="str">
        <f t="shared" si="73"/>
        <v/>
      </c>
      <c r="AJ449" s="80" t="str">
        <f t="array" ref="AJ449">IFERROR(INDEX('[1]Master Price'!$E:$E,MATCH(D449,'[1]Master Price'!$B:$B,0)),"0")</f>
        <v>0</v>
      </c>
      <c r="AK449" s="80">
        <f t="shared" si="47"/>
        <v>0</v>
      </c>
      <c r="AL449" s="82" t="str">
        <f t="shared" si="74"/>
        <v>0-day</v>
      </c>
      <c r="AM449" s="82" t="str">
        <f t="shared" si="48"/>
        <v>0-day</v>
      </c>
      <c r="AN449" s="82" t="str">
        <f t="shared" si="75"/>
        <v>0-day</v>
      </c>
      <c r="AO449" s="82" t="str">
        <f t="shared" si="67"/>
        <v>0-day</v>
      </c>
      <c r="AP449" s="82" t="str">
        <f t="shared" si="49"/>
        <v>0-day</v>
      </c>
      <c r="AQ449" s="82" t="str">
        <f t="shared" si="50"/>
        <v>0-day</v>
      </c>
      <c r="AR449" s="83"/>
      <c r="AS449" s="83" t="str">
        <f t="shared" si="76"/>
        <v/>
      </c>
      <c r="AT449" s="88">
        <f t="shared" si="77"/>
        <v>0</v>
      </c>
      <c r="AU449" s="84" t="e">
        <f t="shared" ca="1" si="78"/>
        <v>#NAME?</v>
      </c>
      <c r="AV449" s="88" t="e">
        <f t="shared" ca="1" si="79"/>
        <v>#NAME?</v>
      </c>
      <c r="AW449" s="83" t="e">
        <f t="shared" ca="1" si="80"/>
        <v>#NAME?</v>
      </c>
      <c r="AX449" s="88" t="e">
        <f t="shared" ca="1" si="81"/>
        <v>#NAME?</v>
      </c>
      <c r="AY449" s="83" t="str">
        <f t="shared" si="82"/>
        <v/>
      </c>
      <c r="AZ449" s="22" t="e">
        <f t="shared" ca="1" si="83"/>
        <v>#NAME?</v>
      </c>
      <c r="BA449" s="88" t="e">
        <f t="shared" ca="1" si="84"/>
        <v>#NAME?</v>
      </c>
      <c r="BB449" s="88" t="e">
        <f t="shared" ca="1" si="85"/>
        <v>#NAME?</v>
      </c>
      <c r="BC449" s="91" t="e">
        <f t="shared" ca="1" si="86"/>
        <v>#NAME?</v>
      </c>
      <c r="BD449" s="91" t="e">
        <f t="shared" ca="1" si="87"/>
        <v>#NAME?</v>
      </c>
      <c r="BE449" s="88" t="e">
        <f t="shared" ca="1" si="88"/>
        <v>#NAME?</v>
      </c>
      <c r="BF449" s="22" t="e">
        <f t="shared" ca="1" si="89"/>
        <v>#NAME?</v>
      </c>
      <c r="BG449" s="22" t="e">
        <f t="shared" ca="1" si="90"/>
        <v>#NAME?</v>
      </c>
      <c r="BH449" s="22"/>
      <c r="BI449" s="22"/>
      <c r="BJ449" s="22"/>
      <c r="BK449" s="22"/>
      <c r="BL449" s="22"/>
      <c r="BM449" s="22"/>
      <c r="BN449" s="25"/>
      <c r="BO449" s="25"/>
    </row>
    <row r="450" spans="1:67" ht="13.5" customHeight="1" x14ac:dyDescent="0.35">
      <c r="A450" s="25" t="str">
        <f t="shared" si="40"/>
        <v/>
      </c>
      <c r="B450" s="178"/>
      <c r="C450" s="25"/>
      <c r="D450" s="25"/>
      <c r="E450" s="25"/>
      <c r="F450" s="25"/>
      <c r="G450" s="25"/>
      <c r="H450" s="54" t="str">
        <f t="shared" si="41"/>
        <v/>
      </c>
      <c r="I450" s="25"/>
      <c r="J450" s="25"/>
      <c r="K450" s="25"/>
      <c r="L450" s="25"/>
      <c r="M450" s="25"/>
      <c r="N450" s="25"/>
      <c r="O450" s="25"/>
      <c r="P450" s="25"/>
      <c r="Q450" s="25"/>
      <c r="R450" s="66"/>
      <c r="S450" s="66"/>
      <c r="T450" s="66" t="str">
        <f t="shared" si="42"/>
        <v/>
      </c>
      <c r="U450" s="66"/>
      <c r="V450" s="25"/>
      <c r="W450" s="163"/>
      <c r="X450" s="163"/>
      <c r="Y450" s="69" t="str">
        <f t="shared" si="65"/>
        <v/>
      </c>
      <c r="Z450" s="69"/>
      <c r="AA450" s="69"/>
      <c r="AB450" s="25" t="str">
        <f t="shared" si="44"/>
        <v/>
      </c>
      <c r="AC450" s="25"/>
      <c r="AD450" s="69"/>
      <c r="AE450" s="69"/>
      <c r="AF450" s="69" t="str">
        <f t="shared" si="45"/>
        <v/>
      </c>
      <c r="AG450" s="69"/>
      <c r="AH450" s="77"/>
      <c r="AI450" s="77" t="str">
        <f t="shared" si="73"/>
        <v/>
      </c>
      <c r="AJ450" s="80" t="str">
        <f t="array" ref="AJ450">IFERROR(INDEX('[1]Master Price'!$E:$E,MATCH(D450,'[1]Master Price'!$B:$B,0)),"0")</f>
        <v>0</v>
      </c>
      <c r="AK450" s="80">
        <f t="shared" si="47"/>
        <v>0</v>
      </c>
      <c r="AL450" s="82" t="str">
        <f t="shared" si="74"/>
        <v>0-day</v>
      </c>
      <c r="AM450" s="82" t="str">
        <f t="shared" si="48"/>
        <v>0-day</v>
      </c>
      <c r="AN450" s="82" t="str">
        <f t="shared" si="75"/>
        <v>0-day</v>
      </c>
      <c r="AO450" s="82" t="str">
        <f t="shared" si="67"/>
        <v>0-day</v>
      </c>
      <c r="AP450" s="82" t="str">
        <f t="shared" si="49"/>
        <v>0-day</v>
      </c>
      <c r="AQ450" s="82" t="str">
        <f t="shared" si="50"/>
        <v>0-day</v>
      </c>
      <c r="AR450" s="83"/>
      <c r="AS450" s="83" t="str">
        <f t="shared" si="76"/>
        <v/>
      </c>
      <c r="AT450" s="88">
        <f t="shared" si="77"/>
        <v>0</v>
      </c>
      <c r="AU450" s="84" t="e">
        <f t="shared" ca="1" si="78"/>
        <v>#NAME?</v>
      </c>
      <c r="AV450" s="88" t="e">
        <f t="shared" ca="1" si="79"/>
        <v>#NAME?</v>
      </c>
      <c r="AW450" s="83" t="e">
        <f t="shared" ca="1" si="80"/>
        <v>#NAME?</v>
      </c>
      <c r="AX450" s="88" t="e">
        <f t="shared" ca="1" si="81"/>
        <v>#NAME?</v>
      </c>
      <c r="AY450" s="83" t="str">
        <f t="shared" si="82"/>
        <v/>
      </c>
      <c r="AZ450" s="22" t="e">
        <f t="shared" ca="1" si="83"/>
        <v>#NAME?</v>
      </c>
      <c r="BA450" s="88" t="e">
        <f t="shared" ca="1" si="84"/>
        <v>#NAME?</v>
      </c>
      <c r="BB450" s="88" t="e">
        <f t="shared" ca="1" si="85"/>
        <v>#NAME?</v>
      </c>
      <c r="BC450" s="91" t="e">
        <f t="shared" ca="1" si="86"/>
        <v>#NAME?</v>
      </c>
      <c r="BD450" s="91" t="e">
        <f t="shared" ca="1" si="87"/>
        <v>#NAME?</v>
      </c>
      <c r="BE450" s="88" t="e">
        <f t="shared" ca="1" si="88"/>
        <v>#NAME?</v>
      </c>
      <c r="BF450" s="22" t="e">
        <f t="shared" ca="1" si="89"/>
        <v>#NAME?</v>
      </c>
      <c r="BG450" s="22" t="e">
        <f t="shared" ca="1" si="90"/>
        <v>#NAME?</v>
      </c>
      <c r="BH450" s="22"/>
      <c r="BI450" s="22"/>
      <c r="BJ450" s="22"/>
      <c r="BK450" s="22"/>
      <c r="BL450" s="22"/>
      <c r="BM450" s="22"/>
      <c r="BN450" s="25"/>
      <c r="BO450" s="25"/>
    </row>
    <row r="451" spans="1:67" ht="13.5" customHeight="1" x14ac:dyDescent="0.35">
      <c r="A451" s="25" t="str">
        <f t="shared" si="40"/>
        <v/>
      </c>
      <c r="B451" s="178"/>
      <c r="C451" s="25"/>
      <c r="D451" s="25"/>
      <c r="E451" s="25"/>
      <c r="F451" s="25"/>
      <c r="G451" s="25"/>
      <c r="H451" s="54" t="str">
        <f t="shared" si="41"/>
        <v/>
      </c>
      <c r="I451" s="25"/>
      <c r="J451" s="25"/>
      <c r="K451" s="25"/>
      <c r="L451" s="25"/>
      <c r="M451" s="25"/>
      <c r="N451" s="25"/>
      <c r="O451" s="25"/>
      <c r="P451" s="25"/>
      <c r="Q451" s="25"/>
      <c r="R451" s="66"/>
      <c r="S451" s="66"/>
      <c r="T451" s="66" t="str">
        <f t="shared" si="42"/>
        <v/>
      </c>
      <c r="U451" s="66"/>
      <c r="V451" s="25"/>
      <c r="W451" s="163"/>
      <c r="X451" s="163"/>
      <c r="Y451" s="69" t="str">
        <f t="shared" si="65"/>
        <v/>
      </c>
      <c r="Z451" s="69"/>
      <c r="AA451" s="69"/>
      <c r="AB451" s="25" t="str">
        <f t="shared" si="44"/>
        <v/>
      </c>
      <c r="AC451" s="25"/>
      <c r="AD451" s="69"/>
      <c r="AE451" s="69"/>
      <c r="AF451" s="69" t="str">
        <f t="shared" si="45"/>
        <v/>
      </c>
      <c r="AG451" s="69"/>
      <c r="AH451" s="77"/>
      <c r="AI451" s="77" t="str">
        <f t="shared" si="73"/>
        <v/>
      </c>
      <c r="AJ451" s="80" t="str">
        <f t="array" ref="AJ451">IFERROR(INDEX('[1]Master Price'!$E:$E,MATCH(D451,'[1]Master Price'!$B:$B,0)),"0")</f>
        <v>0</v>
      </c>
      <c r="AK451" s="80">
        <f t="shared" si="47"/>
        <v>0</v>
      </c>
      <c r="AL451" s="82" t="str">
        <f t="shared" si="74"/>
        <v>0-day</v>
      </c>
      <c r="AM451" s="82" t="str">
        <f t="shared" si="48"/>
        <v>0-day</v>
      </c>
      <c r="AN451" s="82" t="str">
        <f t="shared" si="75"/>
        <v>0-day</v>
      </c>
      <c r="AO451" s="82" t="str">
        <f t="shared" si="67"/>
        <v>0-day</v>
      </c>
      <c r="AP451" s="82" t="str">
        <f t="shared" si="49"/>
        <v>0-day</v>
      </c>
      <c r="AQ451" s="82" t="str">
        <f t="shared" si="50"/>
        <v>0-day</v>
      </c>
      <c r="AR451" s="83"/>
      <c r="AS451" s="83" t="str">
        <f t="shared" si="76"/>
        <v/>
      </c>
      <c r="AT451" s="88">
        <f t="shared" si="77"/>
        <v>0</v>
      </c>
      <c r="AU451" s="84" t="e">
        <f t="shared" ca="1" si="78"/>
        <v>#NAME?</v>
      </c>
      <c r="AV451" s="88" t="e">
        <f t="shared" ca="1" si="79"/>
        <v>#NAME?</v>
      </c>
      <c r="AW451" s="83" t="e">
        <f t="shared" ca="1" si="80"/>
        <v>#NAME?</v>
      </c>
      <c r="AX451" s="88" t="e">
        <f t="shared" ca="1" si="81"/>
        <v>#NAME?</v>
      </c>
      <c r="AY451" s="83" t="str">
        <f t="shared" si="82"/>
        <v/>
      </c>
      <c r="AZ451" s="22" t="e">
        <f t="shared" ca="1" si="83"/>
        <v>#NAME?</v>
      </c>
      <c r="BA451" s="88" t="e">
        <f t="shared" ca="1" si="84"/>
        <v>#NAME?</v>
      </c>
      <c r="BB451" s="88" t="e">
        <f t="shared" ca="1" si="85"/>
        <v>#NAME?</v>
      </c>
      <c r="BC451" s="91" t="e">
        <f t="shared" ca="1" si="86"/>
        <v>#NAME?</v>
      </c>
      <c r="BD451" s="91" t="e">
        <f t="shared" ca="1" si="87"/>
        <v>#NAME?</v>
      </c>
      <c r="BE451" s="88" t="e">
        <f t="shared" ca="1" si="88"/>
        <v>#NAME?</v>
      </c>
      <c r="BF451" s="22" t="e">
        <f t="shared" ca="1" si="89"/>
        <v>#NAME?</v>
      </c>
      <c r="BG451" s="22" t="e">
        <f t="shared" ca="1" si="90"/>
        <v>#NAME?</v>
      </c>
      <c r="BH451" s="22"/>
      <c r="BI451" s="22"/>
      <c r="BJ451" s="22"/>
      <c r="BK451" s="22"/>
      <c r="BL451" s="22"/>
      <c r="BM451" s="22"/>
      <c r="BN451" s="25"/>
      <c r="BO451" s="25"/>
    </row>
    <row r="452" spans="1:67" ht="13.5" customHeight="1" x14ac:dyDescent="0.35">
      <c r="A452" s="25" t="str">
        <f t="shared" si="40"/>
        <v/>
      </c>
      <c r="B452" s="178"/>
      <c r="C452" s="25"/>
      <c r="D452" s="25"/>
      <c r="E452" s="25"/>
      <c r="F452" s="25"/>
      <c r="G452" s="25"/>
      <c r="H452" s="54" t="str">
        <f t="shared" si="41"/>
        <v/>
      </c>
      <c r="I452" s="25"/>
      <c r="J452" s="25"/>
      <c r="K452" s="25"/>
      <c r="L452" s="25"/>
      <c r="M452" s="25"/>
      <c r="N452" s="25"/>
      <c r="O452" s="25"/>
      <c r="P452" s="25"/>
      <c r="Q452" s="25"/>
      <c r="R452" s="66"/>
      <c r="S452" s="66"/>
      <c r="T452" s="66" t="str">
        <f t="shared" si="42"/>
        <v/>
      </c>
      <c r="U452" s="66"/>
      <c r="V452" s="25"/>
      <c r="W452" s="163"/>
      <c r="X452" s="163"/>
      <c r="Y452" s="69" t="str">
        <f t="shared" si="65"/>
        <v/>
      </c>
      <c r="Z452" s="69"/>
      <c r="AA452" s="69"/>
      <c r="AB452" s="25" t="str">
        <f t="shared" si="44"/>
        <v/>
      </c>
      <c r="AC452" s="25"/>
      <c r="AD452" s="69"/>
      <c r="AE452" s="69"/>
      <c r="AF452" s="69" t="str">
        <f t="shared" si="45"/>
        <v/>
      </c>
      <c r="AG452" s="69"/>
      <c r="AH452" s="77"/>
      <c r="AI452" s="77" t="str">
        <f t="shared" si="73"/>
        <v/>
      </c>
      <c r="AJ452" s="80" t="str">
        <f t="array" ref="AJ452">IFERROR(INDEX('[1]Master Price'!$E:$E,MATCH(D452,'[1]Master Price'!$B:$B,0)),"0")</f>
        <v>0</v>
      </c>
      <c r="AK452" s="80">
        <f t="shared" si="47"/>
        <v>0</v>
      </c>
      <c r="AL452" s="82" t="str">
        <f t="shared" si="74"/>
        <v>0-day</v>
      </c>
      <c r="AM452" s="82" t="str">
        <f t="shared" si="48"/>
        <v>0-day</v>
      </c>
      <c r="AN452" s="82" t="str">
        <f t="shared" si="75"/>
        <v>0-day</v>
      </c>
      <c r="AO452" s="82" t="str">
        <f t="shared" si="67"/>
        <v>0-day</v>
      </c>
      <c r="AP452" s="82" t="str">
        <f t="shared" si="49"/>
        <v>0-day</v>
      </c>
      <c r="AQ452" s="82" t="str">
        <f t="shared" si="50"/>
        <v>0-day</v>
      </c>
      <c r="AR452" s="83"/>
      <c r="AS452" s="83" t="str">
        <f t="shared" si="76"/>
        <v/>
      </c>
      <c r="AT452" s="88">
        <f t="shared" si="77"/>
        <v>0</v>
      </c>
      <c r="AU452" s="84" t="e">
        <f t="shared" ca="1" si="78"/>
        <v>#NAME?</v>
      </c>
      <c r="AV452" s="88" t="e">
        <f t="shared" ca="1" si="79"/>
        <v>#NAME?</v>
      </c>
      <c r="AW452" s="83" t="e">
        <f t="shared" ca="1" si="80"/>
        <v>#NAME?</v>
      </c>
      <c r="AX452" s="88" t="e">
        <f t="shared" ca="1" si="81"/>
        <v>#NAME?</v>
      </c>
      <c r="AY452" s="83" t="str">
        <f t="shared" si="82"/>
        <v/>
      </c>
      <c r="AZ452" s="22" t="e">
        <f t="shared" ca="1" si="83"/>
        <v>#NAME?</v>
      </c>
      <c r="BA452" s="88" t="e">
        <f t="shared" ca="1" si="84"/>
        <v>#NAME?</v>
      </c>
      <c r="BB452" s="88" t="e">
        <f t="shared" ca="1" si="85"/>
        <v>#NAME?</v>
      </c>
      <c r="BC452" s="91" t="e">
        <f t="shared" ca="1" si="86"/>
        <v>#NAME?</v>
      </c>
      <c r="BD452" s="91" t="e">
        <f t="shared" ca="1" si="87"/>
        <v>#NAME?</v>
      </c>
      <c r="BE452" s="88" t="e">
        <f t="shared" ca="1" si="88"/>
        <v>#NAME?</v>
      </c>
      <c r="BF452" s="22" t="e">
        <f t="shared" ca="1" si="89"/>
        <v>#NAME?</v>
      </c>
      <c r="BG452" s="22" t="e">
        <f t="shared" ca="1" si="90"/>
        <v>#NAME?</v>
      </c>
      <c r="BH452" s="22"/>
      <c r="BI452" s="22"/>
      <c r="BJ452" s="22"/>
      <c r="BK452" s="22"/>
      <c r="BL452" s="22"/>
      <c r="BM452" s="22"/>
      <c r="BN452" s="25"/>
      <c r="BO452" s="25"/>
    </row>
    <row r="453" spans="1:67" ht="13.5" customHeight="1" x14ac:dyDescent="0.35">
      <c r="A453" s="25" t="str">
        <f t="shared" si="40"/>
        <v/>
      </c>
      <c r="B453" s="178"/>
      <c r="C453" s="25"/>
      <c r="D453" s="25"/>
      <c r="E453" s="25"/>
      <c r="F453" s="25"/>
      <c r="G453" s="25"/>
      <c r="H453" s="54" t="str">
        <f t="shared" si="41"/>
        <v/>
      </c>
      <c r="I453" s="25"/>
      <c r="J453" s="25"/>
      <c r="K453" s="25"/>
      <c r="L453" s="25"/>
      <c r="M453" s="25"/>
      <c r="N453" s="25"/>
      <c r="O453" s="25"/>
      <c r="P453" s="25"/>
      <c r="Q453" s="25"/>
      <c r="R453" s="66"/>
      <c r="S453" s="66"/>
      <c r="T453" s="66" t="str">
        <f t="shared" si="42"/>
        <v/>
      </c>
      <c r="U453" s="66"/>
      <c r="V453" s="25"/>
      <c r="W453" s="163"/>
      <c r="X453" s="163"/>
      <c r="Y453" s="69" t="str">
        <f t="shared" si="65"/>
        <v/>
      </c>
      <c r="Z453" s="69"/>
      <c r="AA453" s="69"/>
      <c r="AB453" s="25" t="str">
        <f t="shared" si="44"/>
        <v/>
      </c>
      <c r="AC453" s="25"/>
      <c r="AD453" s="69"/>
      <c r="AE453" s="69"/>
      <c r="AF453" s="69" t="str">
        <f t="shared" si="45"/>
        <v/>
      </c>
      <c r="AG453" s="69"/>
      <c r="AH453" s="77"/>
      <c r="AI453" s="77" t="str">
        <f t="shared" si="73"/>
        <v/>
      </c>
      <c r="AJ453" s="80" t="str">
        <f t="array" ref="AJ453">IFERROR(INDEX('[1]Master Price'!$E:$E,MATCH(D453,'[1]Master Price'!$B:$B,0)),"0")</f>
        <v>0</v>
      </c>
      <c r="AK453" s="80">
        <f t="shared" si="47"/>
        <v>0</v>
      </c>
      <c r="AL453" s="82" t="str">
        <f t="shared" si="74"/>
        <v>0-day</v>
      </c>
      <c r="AM453" s="82" t="str">
        <f t="shared" si="48"/>
        <v>0-day</v>
      </c>
      <c r="AN453" s="82" t="str">
        <f t="shared" si="75"/>
        <v>0-day</v>
      </c>
      <c r="AO453" s="82" t="str">
        <f t="shared" si="67"/>
        <v>0-day</v>
      </c>
      <c r="AP453" s="82" t="str">
        <f t="shared" si="49"/>
        <v>0-day</v>
      </c>
      <c r="AQ453" s="82" t="str">
        <f t="shared" si="50"/>
        <v>0-day</v>
      </c>
      <c r="AR453" s="83"/>
      <c r="AS453" s="83" t="str">
        <f t="shared" si="76"/>
        <v/>
      </c>
      <c r="AT453" s="88">
        <f t="shared" si="77"/>
        <v>0</v>
      </c>
      <c r="AU453" s="84" t="e">
        <f t="shared" ca="1" si="78"/>
        <v>#NAME?</v>
      </c>
      <c r="AV453" s="88" t="e">
        <f t="shared" ca="1" si="79"/>
        <v>#NAME?</v>
      </c>
      <c r="AW453" s="83" t="e">
        <f t="shared" ca="1" si="80"/>
        <v>#NAME?</v>
      </c>
      <c r="AX453" s="88" t="e">
        <f t="shared" ca="1" si="81"/>
        <v>#NAME?</v>
      </c>
      <c r="AY453" s="83" t="str">
        <f t="shared" si="82"/>
        <v/>
      </c>
      <c r="AZ453" s="22" t="e">
        <f t="shared" ca="1" si="83"/>
        <v>#NAME?</v>
      </c>
      <c r="BA453" s="88" t="e">
        <f t="shared" ca="1" si="84"/>
        <v>#NAME?</v>
      </c>
      <c r="BB453" s="88" t="e">
        <f t="shared" ca="1" si="85"/>
        <v>#NAME?</v>
      </c>
      <c r="BC453" s="91" t="e">
        <f t="shared" ca="1" si="86"/>
        <v>#NAME?</v>
      </c>
      <c r="BD453" s="91" t="e">
        <f t="shared" ca="1" si="87"/>
        <v>#NAME?</v>
      </c>
      <c r="BE453" s="88" t="e">
        <f t="shared" ca="1" si="88"/>
        <v>#NAME?</v>
      </c>
      <c r="BF453" s="22" t="e">
        <f t="shared" ca="1" si="89"/>
        <v>#NAME?</v>
      </c>
      <c r="BG453" s="22" t="e">
        <f t="shared" ca="1" si="90"/>
        <v>#NAME?</v>
      </c>
      <c r="BH453" s="22"/>
      <c r="BI453" s="22"/>
      <c r="BJ453" s="22"/>
      <c r="BK453" s="22"/>
      <c r="BL453" s="22"/>
      <c r="BM453" s="22"/>
      <c r="BN453" s="25"/>
      <c r="BO453" s="25"/>
    </row>
    <row r="454" spans="1:67" ht="13.5" customHeight="1" x14ac:dyDescent="0.35">
      <c r="A454" s="25" t="str">
        <f t="shared" si="40"/>
        <v/>
      </c>
      <c r="B454" s="178"/>
      <c r="C454" s="25"/>
      <c r="D454" s="25"/>
      <c r="E454" s="25"/>
      <c r="F454" s="25"/>
      <c r="G454" s="25"/>
      <c r="H454" s="54" t="str">
        <f t="shared" si="41"/>
        <v/>
      </c>
      <c r="I454" s="25"/>
      <c r="J454" s="25"/>
      <c r="K454" s="25"/>
      <c r="L454" s="25"/>
      <c r="M454" s="25"/>
      <c r="N454" s="25"/>
      <c r="O454" s="25"/>
      <c r="P454" s="25"/>
      <c r="Q454" s="25"/>
      <c r="R454" s="66"/>
      <c r="S454" s="66"/>
      <c r="T454" s="66" t="str">
        <f t="shared" si="42"/>
        <v/>
      </c>
      <c r="U454" s="66"/>
      <c r="V454" s="25"/>
      <c r="W454" s="163"/>
      <c r="X454" s="163"/>
      <c r="Y454" s="69" t="str">
        <f t="shared" si="65"/>
        <v/>
      </c>
      <c r="Z454" s="69"/>
      <c r="AA454" s="69"/>
      <c r="AB454" s="25" t="str">
        <f t="shared" si="44"/>
        <v/>
      </c>
      <c r="AC454" s="25"/>
      <c r="AD454" s="69"/>
      <c r="AE454" s="69"/>
      <c r="AF454" s="69" t="str">
        <f t="shared" si="45"/>
        <v/>
      </c>
      <c r="AG454" s="69"/>
      <c r="AH454" s="77"/>
      <c r="AI454" s="77" t="str">
        <f t="shared" si="73"/>
        <v/>
      </c>
      <c r="AJ454" s="80" t="str">
        <f t="array" ref="AJ454">IFERROR(INDEX('[1]Master Price'!$E:$E,MATCH(D454,'[1]Master Price'!$B:$B,0)),"0")</f>
        <v>0</v>
      </c>
      <c r="AK454" s="80">
        <f t="shared" si="47"/>
        <v>0</v>
      </c>
      <c r="AL454" s="82" t="str">
        <f t="shared" si="74"/>
        <v>0-day</v>
      </c>
      <c r="AM454" s="82" t="str">
        <f t="shared" si="48"/>
        <v>0-day</v>
      </c>
      <c r="AN454" s="82" t="str">
        <f t="shared" si="75"/>
        <v>0-day</v>
      </c>
      <c r="AO454" s="82" t="str">
        <f t="shared" si="67"/>
        <v>0-day</v>
      </c>
      <c r="AP454" s="82" t="str">
        <f t="shared" si="49"/>
        <v>0-day</v>
      </c>
      <c r="AQ454" s="82" t="str">
        <f t="shared" si="50"/>
        <v>0-day</v>
      </c>
      <c r="AR454" s="83"/>
      <c r="AS454" s="83" t="str">
        <f t="shared" si="76"/>
        <v/>
      </c>
      <c r="AT454" s="88">
        <f t="shared" si="77"/>
        <v>0</v>
      </c>
      <c r="AU454" s="84" t="e">
        <f t="shared" ca="1" si="78"/>
        <v>#NAME?</v>
      </c>
      <c r="AV454" s="88" t="e">
        <f t="shared" ca="1" si="79"/>
        <v>#NAME?</v>
      </c>
      <c r="AW454" s="83" t="e">
        <f t="shared" ca="1" si="80"/>
        <v>#NAME?</v>
      </c>
      <c r="AX454" s="88" t="e">
        <f t="shared" ca="1" si="81"/>
        <v>#NAME?</v>
      </c>
      <c r="AY454" s="83" t="str">
        <f t="shared" si="82"/>
        <v/>
      </c>
      <c r="AZ454" s="22" t="e">
        <f t="shared" ca="1" si="83"/>
        <v>#NAME?</v>
      </c>
      <c r="BA454" s="88" t="e">
        <f t="shared" ca="1" si="84"/>
        <v>#NAME?</v>
      </c>
      <c r="BB454" s="88" t="e">
        <f t="shared" ca="1" si="85"/>
        <v>#NAME?</v>
      </c>
      <c r="BC454" s="91" t="e">
        <f t="shared" ca="1" si="86"/>
        <v>#NAME?</v>
      </c>
      <c r="BD454" s="91" t="e">
        <f t="shared" ca="1" si="87"/>
        <v>#NAME?</v>
      </c>
      <c r="BE454" s="88" t="e">
        <f t="shared" ca="1" si="88"/>
        <v>#NAME?</v>
      </c>
      <c r="BF454" s="22" t="e">
        <f t="shared" ca="1" si="89"/>
        <v>#NAME?</v>
      </c>
      <c r="BG454" s="22" t="e">
        <f t="shared" ca="1" si="90"/>
        <v>#NAME?</v>
      </c>
      <c r="BH454" s="22"/>
      <c r="BI454" s="22"/>
      <c r="BJ454" s="22"/>
      <c r="BK454" s="22"/>
      <c r="BL454" s="22"/>
      <c r="BM454" s="22"/>
      <c r="BN454" s="25"/>
      <c r="BO454" s="25"/>
    </row>
    <row r="455" spans="1:67" ht="13.5" customHeight="1" x14ac:dyDescent="0.35">
      <c r="A455" s="25" t="str">
        <f t="shared" si="40"/>
        <v/>
      </c>
      <c r="B455" s="178"/>
      <c r="C455" s="25"/>
      <c r="D455" s="25"/>
      <c r="E455" s="25"/>
      <c r="F455" s="25"/>
      <c r="G455" s="25"/>
      <c r="H455" s="54" t="str">
        <f t="shared" si="41"/>
        <v/>
      </c>
      <c r="I455" s="25"/>
      <c r="J455" s="25"/>
      <c r="K455" s="25"/>
      <c r="L455" s="25"/>
      <c r="M455" s="25"/>
      <c r="N455" s="25"/>
      <c r="O455" s="25"/>
      <c r="P455" s="25"/>
      <c r="Q455" s="25"/>
      <c r="R455" s="66"/>
      <c r="S455" s="66"/>
      <c r="T455" s="66" t="str">
        <f t="shared" si="42"/>
        <v/>
      </c>
      <c r="U455" s="66"/>
      <c r="V455" s="25"/>
      <c r="W455" s="163"/>
      <c r="X455" s="163"/>
      <c r="Y455" s="69" t="str">
        <f t="shared" si="65"/>
        <v/>
      </c>
      <c r="Z455" s="69"/>
      <c r="AA455" s="69"/>
      <c r="AB455" s="25" t="str">
        <f t="shared" si="44"/>
        <v/>
      </c>
      <c r="AC455" s="25"/>
      <c r="AD455" s="69"/>
      <c r="AE455" s="69"/>
      <c r="AF455" s="69" t="str">
        <f t="shared" si="45"/>
        <v/>
      </c>
      <c r="AG455" s="69"/>
      <c r="AH455" s="77"/>
      <c r="AI455" s="77" t="str">
        <f t="shared" si="73"/>
        <v/>
      </c>
      <c r="AJ455" s="80" t="str">
        <f t="array" ref="AJ455">IFERROR(INDEX('[1]Master Price'!$E:$E,MATCH(D455,'[1]Master Price'!$B:$B,0)),"0")</f>
        <v>0</v>
      </c>
      <c r="AK455" s="80">
        <f t="shared" si="47"/>
        <v>0</v>
      </c>
      <c r="AL455" s="82" t="str">
        <f t="shared" si="74"/>
        <v>0-day</v>
      </c>
      <c r="AM455" s="82" t="str">
        <f t="shared" si="48"/>
        <v>0-day</v>
      </c>
      <c r="AN455" s="82" t="str">
        <f t="shared" si="75"/>
        <v>0-day</v>
      </c>
      <c r="AO455" s="82" t="str">
        <f t="shared" si="67"/>
        <v>0-day</v>
      </c>
      <c r="AP455" s="82" t="str">
        <f t="shared" si="49"/>
        <v>0-day</v>
      </c>
      <c r="AQ455" s="82" t="str">
        <f t="shared" si="50"/>
        <v>0-day</v>
      </c>
      <c r="AR455" s="83"/>
      <c r="AS455" s="83" t="str">
        <f t="shared" si="76"/>
        <v/>
      </c>
      <c r="AT455" s="88">
        <f t="shared" si="77"/>
        <v>0</v>
      </c>
      <c r="AU455" s="84" t="e">
        <f t="shared" ca="1" si="78"/>
        <v>#NAME?</v>
      </c>
      <c r="AV455" s="88" t="e">
        <f t="shared" ca="1" si="79"/>
        <v>#NAME?</v>
      </c>
      <c r="AW455" s="83" t="e">
        <f t="shared" ca="1" si="80"/>
        <v>#NAME?</v>
      </c>
      <c r="AX455" s="88" t="e">
        <f t="shared" ca="1" si="81"/>
        <v>#NAME?</v>
      </c>
      <c r="AY455" s="83" t="str">
        <f t="shared" si="82"/>
        <v/>
      </c>
      <c r="AZ455" s="22" t="e">
        <f t="shared" ca="1" si="83"/>
        <v>#NAME?</v>
      </c>
      <c r="BA455" s="88" t="e">
        <f t="shared" ca="1" si="84"/>
        <v>#NAME?</v>
      </c>
      <c r="BB455" s="88" t="e">
        <f t="shared" ca="1" si="85"/>
        <v>#NAME?</v>
      </c>
      <c r="BC455" s="91" t="e">
        <f t="shared" ca="1" si="86"/>
        <v>#NAME?</v>
      </c>
      <c r="BD455" s="91" t="e">
        <f t="shared" ca="1" si="87"/>
        <v>#NAME?</v>
      </c>
      <c r="BE455" s="88" t="e">
        <f t="shared" ca="1" si="88"/>
        <v>#NAME?</v>
      </c>
      <c r="BF455" s="22" t="e">
        <f t="shared" ca="1" si="89"/>
        <v>#NAME?</v>
      </c>
      <c r="BG455" s="22" t="e">
        <f t="shared" ca="1" si="90"/>
        <v>#NAME?</v>
      </c>
      <c r="BH455" s="22"/>
      <c r="BI455" s="22"/>
      <c r="BJ455" s="22"/>
      <c r="BK455" s="22"/>
      <c r="BL455" s="22"/>
      <c r="BM455" s="22"/>
      <c r="BN455" s="25"/>
      <c r="BO455" s="25"/>
    </row>
    <row r="456" spans="1:67" ht="13.5" customHeight="1" x14ac:dyDescent="0.35">
      <c r="A456" s="25" t="str">
        <f t="shared" si="40"/>
        <v/>
      </c>
      <c r="B456" s="178"/>
      <c r="C456" s="25"/>
      <c r="D456" s="25"/>
      <c r="E456" s="25"/>
      <c r="F456" s="25"/>
      <c r="G456" s="25"/>
      <c r="H456" s="54" t="str">
        <f t="shared" si="41"/>
        <v/>
      </c>
      <c r="I456" s="25"/>
      <c r="J456" s="25"/>
      <c r="K456" s="25"/>
      <c r="L456" s="25"/>
      <c r="M456" s="25"/>
      <c r="N456" s="25"/>
      <c r="O456" s="25"/>
      <c r="P456" s="25"/>
      <c r="Q456" s="25"/>
      <c r="R456" s="66"/>
      <c r="S456" s="66"/>
      <c r="T456" s="66" t="str">
        <f t="shared" si="42"/>
        <v/>
      </c>
      <c r="U456" s="66"/>
      <c r="V456" s="25"/>
      <c r="W456" s="163"/>
      <c r="X456" s="163"/>
      <c r="Y456" s="69" t="str">
        <f t="shared" si="65"/>
        <v/>
      </c>
      <c r="Z456" s="69"/>
      <c r="AA456" s="69"/>
      <c r="AB456" s="25" t="str">
        <f t="shared" si="44"/>
        <v/>
      </c>
      <c r="AC456" s="25"/>
      <c r="AD456" s="69"/>
      <c r="AE456" s="69"/>
      <c r="AF456" s="69" t="str">
        <f t="shared" si="45"/>
        <v/>
      </c>
      <c r="AG456" s="69"/>
      <c r="AH456" s="77"/>
      <c r="AI456" s="77" t="str">
        <f t="shared" si="73"/>
        <v/>
      </c>
      <c r="AJ456" s="80" t="str">
        <f t="array" ref="AJ456">IFERROR(INDEX('[1]Master Price'!$E:$E,MATCH(D456,'[1]Master Price'!$B:$B,0)),"0")</f>
        <v>0</v>
      </c>
      <c r="AK456" s="80">
        <f t="shared" si="47"/>
        <v>0</v>
      </c>
      <c r="AL456" s="82" t="str">
        <f t="shared" si="74"/>
        <v>0-day</v>
      </c>
      <c r="AM456" s="82" t="str">
        <f t="shared" si="48"/>
        <v>0-day</v>
      </c>
      <c r="AN456" s="82" t="str">
        <f t="shared" si="75"/>
        <v>0-day</v>
      </c>
      <c r="AO456" s="82" t="str">
        <f t="shared" si="67"/>
        <v>0-day</v>
      </c>
      <c r="AP456" s="82" t="str">
        <f t="shared" si="49"/>
        <v>0-day</v>
      </c>
      <c r="AQ456" s="82" t="str">
        <f t="shared" si="50"/>
        <v>0-day</v>
      </c>
      <c r="AR456" s="83"/>
      <c r="AS456" s="83" t="str">
        <f t="shared" si="76"/>
        <v/>
      </c>
      <c r="AT456" s="88">
        <f t="shared" si="77"/>
        <v>0</v>
      </c>
      <c r="AU456" s="84" t="e">
        <f t="shared" ca="1" si="78"/>
        <v>#NAME?</v>
      </c>
      <c r="AV456" s="88" t="e">
        <f t="shared" ca="1" si="79"/>
        <v>#NAME?</v>
      </c>
      <c r="AW456" s="83" t="e">
        <f t="shared" ca="1" si="80"/>
        <v>#NAME?</v>
      </c>
      <c r="AX456" s="88" t="e">
        <f t="shared" ca="1" si="81"/>
        <v>#NAME?</v>
      </c>
      <c r="AY456" s="83" t="str">
        <f t="shared" si="82"/>
        <v/>
      </c>
      <c r="AZ456" s="22" t="e">
        <f t="shared" ca="1" si="83"/>
        <v>#NAME?</v>
      </c>
      <c r="BA456" s="88" t="e">
        <f t="shared" ca="1" si="84"/>
        <v>#NAME?</v>
      </c>
      <c r="BB456" s="88" t="e">
        <f t="shared" ca="1" si="85"/>
        <v>#NAME?</v>
      </c>
      <c r="BC456" s="91" t="e">
        <f t="shared" ca="1" si="86"/>
        <v>#NAME?</v>
      </c>
      <c r="BD456" s="91" t="e">
        <f t="shared" ca="1" si="87"/>
        <v>#NAME?</v>
      </c>
      <c r="BE456" s="88" t="e">
        <f t="shared" ca="1" si="88"/>
        <v>#NAME?</v>
      </c>
      <c r="BF456" s="22" t="e">
        <f t="shared" ca="1" si="89"/>
        <v>#NAME?</v>
      </c>
      <c r="BG456" s="22" t="e">
        <f t="shared" ca="1" si="90"/>
        <v>#NAME?</v>
      </c>
      <c r="BH456" s="22"/>
      <c r="BI456" s="22"/>
      <c r="BJ456" s="22"/>
      <c r="BK456" s="22"/>
      <c r="BL456" s="22"/>
      <c r="BM456" s="22"/>
      <c r="BN456" s="25"/>
      <c r="BO456" s="25"/>
    </row>
    <row r="457" spans="1:67" ht="13.5" customHeight="1" x14ac:dyDescent="0.35">
      <c r="A457" s="25" t="str">
        <f t="shared" si="40"/>
        <v/>
      </c>
      <c r="B457" s="178"/>
      <c r="C457" s="25"/>
      <c r="D457" s="25"/>
      <c r="E457" s="25"/>
      <c r="F457" s="25"/>
      <c r="G457" s="25"/>
      <c r="H457" s="54" t="str">
        <f t="shared" si="41"/>
        <v/>
      </c>
      <c r="I457" s="25"/>
      <c r="J457" s="25"/>
      <c r="K457" s="25"/>
      <c r="L457" s="25"/>
      <c r="M457" s="25"/>
      <c r="N457" s="25"/>
      <c r="O457" s="25"/>
      <c r="P457" s="25"/>
      <c r="Q457" s="25"/>
      <c r="R457" s="66"/>
      <c r="S457" s="66"/>
      <c r="T457" s="66" t="str">
        <f t="shared" si="42"/>
        <v/>
      </c>
      <c r="U457" s="66"/>
      <c r="V457" s="25"/>
      <c r="W457" s="163"/>
      <c r="X457" s="163"/>
      <c r="Y457" s="69" t="str">
        <f t="shared" si="65"/>
        <v/>
      </c>
      <c r="Z457" s="69"/>
      <c r="AA457" s="69"/>
      <c r="AB457" s="25" t="str">
        <f t="shared" si="44"/>
        <v/>
      </c>
      <c r="AC457" s="25"/>
      <c r="AD457" s="69"/>
      <c r="AE457" s="69"/>
      <c r="AF457" s="69" t="str">
        <f t="shared" si="45"/>
        <v/>
      </c>
      <c r="AG457" s="69"/>
      <c r="AH457" s="77"/>
      <c r="AI457" s="77" t="str">
        <f t="shared" si="73"/>
        <v/>
      </c>
      <c r="AJ457" s="80" t="str">
        <f t="array" ref="AJ457">IFERROR(INDEX('[1]Master Price'!$E:$E,MATCH(D457,'[1]Master Price'!$B:$B,0)),"0")</f>
        <v>0</v>
      </c>
      <c r="AK457" s="80">
        <f t="shared" si="47"/>
        <v>0</v>
      </c>
      <c r="AL457" s="82" t="str">
        <f t="shared" si="74"/>
        <v>0-day</v>
      </c>
      <c r="AM457" s="82" t="str">
        <f t="shared" si="48"/>
        <v>0-day</v>
      </c>
      <c r="AN457" s="82" t="str">
        <f t="shared" si="75"/>
        <v>0-day</v>
      </c>
      <c r="AO457" s="82" t="str">
        <f t="shared" si="67"/>
        <v>0-day</v>
      </c>
      <c r="AP457" s="82" t="str">
        <f t="shared" si="49"/>
        <v>0-day</v>
      </c>
      <c r="AQ457" s="82" t="str">
        <f t="shared" si="50"/>
        <v>0-day</v>
      </c>
      <c r="AR457" s="83"/>
      <c r="AS457" s="83" t="str">
        <f t="shared" si="76"/>
        <v/>
      </c>
      <c r="AT457" s="88">
        <f t="shared" si="77"/>
        <v>0</v>
      </c>
      <c r="AU457" s="84" t="e">
        <f t="shared" ca="1" si="78"/>
        <v>#NAME?</v>
      </c>
      <c r="AV457" s="88" t="e">
        <f t="shared" ca="1" si="79"/>
        <v>#NAME?</v>
      </c>
      <c r="AW457" s="83" t="e">
        <f t="shared" ca="1" si="80"/>
        <v>#NAME?</v>
      </c>
      <c r="AX457" s="88" t="e">
        <f t="shared" ca="1" si="81"/>
        <v>#NAME?</v>
      </c>
      <c r="AY457" s="83" t="str">
        <f t="shared" si="82"/>
        <v/>
      </c>
      <c r="AZ457" s="22" t="e">
        <f t="shared" ca="1" si="83"/>
        <v>#NAME?</v>
      </c>
      <c r="BA457" s="88" t="e">
        <f t="shared" ca="1" si="84"/>
        <v>#NAME?</v>
      </c>
      <c r="BB457" s="88" t="e">
        <f t="shared" ca="1" si="85"/>
        <v>#NAME?</v>
      </c>
      <c r="BC457" s="91" t="e">
        <f t="shared" ca="1" si="86"/>
        <v>#NAME?</v>
      </c>
      <c r="BD457" s="91" t="e">
        <f t="shared" ca="1" si="87"/>
        <v>#NAME?</v>
      </c>
      <c r="BE457" s="88" t="e">
        <f t="shared" ca="1" si="88"/>
        <v>#NAME?</v>
      </c>
      <c r="BF457" s="22" t="e">
        <f t="shared" ca="1" si="89"/>
        <v>#NAME?</v>
      </c>
      <c r="BG457" s="22" t="e">
        <f t="shared" ca="1" si="90"/>
        <v>#NAME?</v>
      </c>
      <c r="BH457" s="22"/>
      <c r="BI457" s="22"/>
      <c r="BJ457" s="22"/>
      <c r="BK457" s="22"/>
      <c r="BL457" s="22"/>
      <c r="BM457" s="22"/>
      <c r="BN457" s="25"/>
      <c r="BO457" s="25"/>
    </row>
    <row r="458" spans="1:67" ht="13.5" customHeight="1" x14ac:dyDescent="0.35">
      <c r="A458" s="25" t="str">
        <f t="shared" si="40"/>
        <v/>
      </c>
      <c r="B458" s="178"/>
      <c r="C458" s="25"/>
      <c r="D458" s="25"/>
      <c r="E458" s="25"/>
      <c r="F458" s="25"/>
      <c r="G458" s="25"/>
      <c r="H458" s="54" t="str">
        <f t="shared" si="41"/>
        <v/>
      </c>
      <c r="I458" s="25"/>
      <c r="J458" s="25"/>
      <c r="K458" s="25"/>
      <c r="L458" s="25"/>
      <c r="M458" s="25"/>
      <c r="N458" s="25"/>
      <c r="O458" s="25"/>
      <c r="P458" s="25"/>
      <c r="Q458" s="25"/>
      <c r="R458" s="66"/>
      <c r="S458" s="66"/>
      <c r="T458" s="66" t="str">
        <f t="shared" si="42"/>
        <v/>
      </c>
      <c r="U458" s="66"/>
      <c r="V458" s="25"/>
      <c r="W458" s="163"/>
      <c r="X458" s="163"/>
      <c r="Y458" s="69" t="str">
        <f t="shared" si="65"/>
        <v/>
      </c>
      <c r="Z458" s="69"/>
      <c r="AA458" s="69"/>
      <c r="AB458" s="25" t="str">
        <f t="shared" si="44"/>
        <v/>
      </c>
      <c r="AC458" s="25"/>
      <c r="AD458" s="69"/>
      <c r="AE458" s="69"/>
      <c r="AF458" s="69" t="str">
        <f t="shared" si="45"/>
        <v/>
      </c>
      <c r="AG458" s="69"/>
      <c r="AH458" s="77"/>
      <c r="AI458" s="77" t="str">
        <f t="shared" si="73"/>
        <v/>
      </c>
      <c r="AJ458" s="80" t="str">
        <f t="array" ref="AJ458">IFERROR(INDEX('[1]Master Price'!$E:$E,MATCH(D458,'[1]Master Price'!$B:$B,0)),"0")</f>
        <v>0</v>
      </c>
      <c r="AK458" s="80">
        <f t="shared" si="47"/>
        <v>0</v>
      </c>
      <c r="AL458" s="82" t="str">
        <f t="shared" si="74"/>
        <v>0-day</v>
      </c>
      <c r="AM458" s="82" t="str">
        <f t="shared" si="48"/>
        <v>0-day</v>
      </c>
      <c r="AN458" s="82" t="str">
        <f t="shared" si="75"/>
        <v>0-day</v>
      </c>
      <c r="AO458" s="82" t="str">
        <f t="shared" si="67"/>
        <v>0-day</v>
      </c>
      <c r="AP458" s="82" t="str">
        <f t="shared" si="49"/>
        <v>0-day</v>
      </c>
      <c r="AQ458" s="82" t="str">
        <f t="shared" si="50"/>
        <v>0-day</v>
      </c>
      <c r="AR458" s="83"/>
      <c r="AS458" s="83" t="str">
        <f t="shared" si="76"/>
        <v/>
      </c>
      <c r="AT458" s="88">
        <f t="shared" si="77"/>
        <v>0</v>
      </c>
      <c r="AU458" s="84" t="e">
        <f t="shared" ca="1" si="78"/>
        <v>#NAME?</v>
      </c>
      <c r="AV458" s="88" t="e">
        <f t="shared" ca="1" si="79"/>
        <v>#NAME?</v>
      </c>
      <c r="AW458" s="83" t="e">
        <f t="shared" ca="1" si="80"/>
        <v>#NAME?</v>
      </c>
      <c r="AX458" s="88" t="e">
        <f t="shared" ca="1" si="81"/>
        <v>#NAME?</v>
      </c>
      <c r="AY458" s="83" t="str">
        <f t="shared" si="82"/>
        <v/>
      </c>
      <c r="AZ458" s="22" t="e">
        <f t="shared" ca="1" si="83"/>
        <v>#NAME?</v>
      </c>
      <c r="BA458" s="88" t="e">
        <f t="shared" ca="1" si="84"/>
        <v>#NAME?</v>
      </c>
      <c r="BB458" s="88" t="e">
        <f t="shared" ca="1" si="85"/>
        <v>#NAME?</v>
      </c>
      <c r="BC458" s="91" t="e">
        <f t="shared" ca="1" si="86"/>
        <v>#NAME?</v>
      </c>
      <c r="BD458" s="91" t="e">
        <f t="shared" ca="1" si="87"/>
        <v>#NAME?</v>
      </c>
      <c r="BE458" s="88" t="e">
        <f t="shared" ca="1" si="88"/>
        <v>#NAME?</v>
      </c>
      <c r="BF458" s="22" t="e">
        <f t="shared" ca="1" si="89"/>
        <v>#NAME?</v>
      </c>
      <c r="BG458" s="22" t="e">
        <f t="shared" ca="1" si="90"/>
        <v>#NAME?</v>
      </c>
      <c r="BH458" s="22"/>
      <c r="BI458" s="22"/>
      <c r="BJ458" s="22"/>
      <c r="BK458" s="22"/>
      <c r="BL458" s="22"/>
      <c r="BM458" s="22"/>
      <c r="BN458" s="25"/>
      <c r="BO458" s="25"/>
    </row>
    <row r="459" spans="1:67" ht="13.5" customHeight="1" x14ac:dyDescent="0.35">
      <c r="A459" s="25" t="str">
        <f t="shared" si="40"/>
        <v/>
      </c>
      <c r="B459" s="178"/>
      <c r="C459" s="25"/>
      <c r="D459" s="25"/>
      <c r="E459" s="25"/>
      <c r="F459" s="25"/>
      <c r="G459" s="25"/>
      <c r="H459" s="54" t="str">
        <f t="shared" si="41"/>
        <v/>
      </c>
      <c r="I459" s="25"/>
      <c r="J459" s="25"/>
      <c r="K459" s="25"/>
      <c r="L459" s="25"/>
      <c r="M459" s="25"/>
      <c r="N459" s="25"/>
      <c r="O459" s="25"/>
      <c r="P459" s="25"/>
      <c r="Q459" s="25"/>
      <c r="R459" s="66"/>
      <c r="S459" s="66"/>
      <c r="T459" s="66" t="str">
        <f t="shared" si="42"/>
        <v/>
      </c>
      <c r="U459" s="66"/>
      <c r="V459" s="25"/>
      <c r="W459" s="163"/>
      <c r="X459" s="163"/>
      <c r="Y459" s="69" t="str">
        <f t="shared" si="65"/>
        <v/>
      </c>
      <c r="Z459" s="69"/>
      <c r="AA459" s="69"/>
      <c r="AB459" s="25" t="str">
        <f t="shared" si="44"/>
        <v/>
      </c>
      <c r="AC459" s="25"/>
      <c r="AD459" s="69"/>
      <c r="AE459" s="69"/>
      <c r="AF459" s="69" t="str">
        <f t="shared" si="45"/>
        <v/>
      </c>
      <c r="AG459" s="69"/>
      <c r="AH459" s="77"/>
      <c r="AI459" s="77" t="str">
        <f t="shared" si="73"/>
        <v/>
      </c>
      <c r="AJ459" s="80" t="str">
        <f t="array" ref="AJ459">IFERROR(INDEX('[1]Master Price'!$E:$E,MATCH(D459,'[1]Master Price'!$B:$B,0)),"0")</f>
        <v>0</v>
      </c>
      <c r="AK459" s="80">
        <f t="shared" si="47"/>
        <v>0</v>
      </c>
      <c r="AL459" s="82" t="str">
        <f t="shared" si="74"/>
        <v>0-day</v>
      </c>
      <c r="AM459" s="82" t="str">
        <f t="shared" si="48"/>
        <v>0-day</v>
      </c>
      <c r="AN459" s="82" t="str">
        <f t="shared" si="75"/>
        <v>0-day</v>
      </c>
      <c r="AO459" s="82" t="str">
        <f t="shared" si="67"/>
        <v>0-day</v>
      </c>
      <c r="AP459" s="82" t="str">
        <f t="shared" si="49"/>
        <v>0-day</v>
      </c>
      <c r="AQ459" s="82" t="str">
        <f t="shared" si="50"/>
        <v>0-day</v>
      </c>
      <c r="AR459" s="83"/>
      <c r="AS459" s="83" t="str">
        <f t="shared" si="76"/>
        <v/>
      </c>
      <c r="AT459" s="88">
        <f t="shared" si="77"/>
        <v>0</v>
      </c>
      <c r="AU459" s="84" t="e">
        <f t="shared" ca="1" si="78"/>
        <v>#NAME?</v>
      </c>
      <c r="AV459" s="88" t="e">
        <f t="shared" ca="1" si="79"/>
        <v>#NAME?</v>
      </c>
      <c r="AW459" s="83" t="e">
        <f t="shared" ca="1" si="80"/>
        <v>#NAME?</v>
      </c>
      <c r="AX459" s="88" t="e">
        <f t="shared" ca="1" si="81"/>
        <v>#NAME?</v>
      </c>
      <c r="AY459" s="83" t="str">
        <f t="shared" si="82"/>
        <v/>
      </c>
      <c r="AZ459" s="22" t="e">
        <f t="shared" ca="1" si="83"/>
        <v>#NAME?</v>
      </c>
      <c r="BA459" s="88" t="e">
        <f t="shared" ca="1" si="84"/>
        <v>#NAME?</v>
      </c>
      <c r="BB459" s="88" t="e">
        <f t="shared" ca="1" si="85"/>
        <v>#NAME?</v>
      </c>
      <c r="BC459" s="91" t="e">
        <f t="shared" ca="1" si="86"/>
        <v>#NAME?</v>
      </c>
      <c r="BD459" s="91" t="e">
        <f t="shared" ca="1" si="87"/>
        <v>#NAME?</v>
      </c>
      <c r="BE459" s="88" t="e">
        <f t="shared" ca="1" si="88"/>
        <v>#NAME?</v>
      </c>
      <c r="BF459" s="22" t="e">
        <f t="shared" ca="1" si="89"/>
        <v>#NAME?</v>
      </c>
      <c r="BG459" s="22" t="e">
        <f t="shared" ca="1" si="90"/>
        <v>#NAME?</v>
      </c>
      <c r="BH459" s="22"/>
      <c r="BI459" s="22"/>
      <c r="BJ459" s="22"/>
      <c r="BK459" s="22"/>
      <c r="BL459" s="22"/>
      <c r="BM459" s="22"/>
      <c r="BN459" s="25"/>
      <c r="BO459" s="25"/>
    </row>
    <row r="460" spans="1:67" ht="13.5" customHeight="1" x14ac:dyDescent="0.35">
      <c r="A460" s="25" t="str">
        <f t="shared" si="40"/>
        <v/>
      </c>
      <c r="B460" s="178"/>
      <c r="C460" s="25"/>
      <c r="D460" s="25"/>
      <c r="E460" s="25"/>
      <c r="F460" s="25"/>
      <c r="G460" s="25"/>
      <c r="H460" s="54" t="str">
        <f t="shared" si="41"/>
        <v/>
      </c>
      <c r="I460" s="25"/>
      <c r="J460" s="25"/>
      <c r="K460" s="25"/>
      <c r="L460" s="25"/>
      <c r="M460" s="25"/>
      <c r="N460" s="25"/>
      <c r="O460" s="25"/>
      <c r="P460" s="25"/>
      <c r="Q460" s="25"/>
      <c r="R460" s="66"/>
      <c r="S460" s="66"/>
      <c r="T460" s="66" t="str">
        <f t="shared" si="42"/>
        <v/>
      </c>
      <c r="U460" s="66"/>
      <c r="V460" s="25"/>
      <c r="W460" s="163"/>
      <c r="X460" s="163"/>
      <c r="Y460" s="69" t="str">
        <f t="shared" si="65"/>
        <v/>
      </c>
      <c r="Z460" s="69"/>
      <c r="AA460" s="69"/>
      <c r="AB460" s="25" t="str">
        <f t="shared" si="44"/>
        <v/>
      </c>
      <c r="AC460" s="25"/>
      <c r="AD460" s="69"/>
      <c r="AE460" s="69"/>
      <c r="AF460" s="69" t="str">
        <f t="shared" si="45"/>
        <v/>
      </c>
      <c r="AG460" s="69"/>
      <c r="AH460" s="77"/>
      <c r="AI460" s="77" t="str">
        <f t="shared" si="73"/>
        <v/>
      </c>
      <c r="AJ460" s="80" t="str">
        <f t="array" ref="AJ460">IFERROR(INDEX('[1]Master Price'!$E:$E,MATCH(D460,'[1]Master Price'!$B:$B,0)),"0")</f>
        <v>0</v>
      </c>
      <c r="AK460" s="80">
        <f t="shared" si="47"/>
        <v>0</v>
      </c>
      <c r="AL460" s="82" t="str">
        <f t="shared" si="74"/>
        <v>0-day</v>
      </c>
      <c r="AM460" s="82" t="str">
        <f t="shared" si="48"/>
        <v>0-day</v>
      </c>
      <c r="AN460" s="82" t="str">
        <f t="shared" si="75"/>
        <v>0-day</v>
      </c>
      <c r="AO460" s="82" t="str">
        <f t="shared" si="67"/>
        <v>0-day</v>
      </c>
      <c r="AP460" s="82" t="str">
        <f t="shared" si="49"/>
        <v>0-day</v>
      </c>
      <c r="AQ460" s="82" t="str">
        <f t="shared" si="50"/>
        <v>0-day</v>
      </c>
      <c r="AR460" s="83"/>
      <c r="AS460" s="83" t="str">
        <f t="shared" si="76"/>
        <v/>
      </c>
      <c r="AT460" s="88">
        <f t="shared" si="77"/>
        <v>0</v>
      </c>
      <c r="AU460" s="84" t="e">
        <f t="shared" ca="1" si="78"/>
        <v>#NAME?</v>
      </c>
      <c r="AV460" s="88" t="e">
        <f t="shared" ca="1" si="79"/>
        <v>#NAME?</v>
      </c>
      <c r="AW460" s="83" t="e">
        <f t="shared" ca="1" si="80"/>
        <v>#NAME?</v>
      </c>
      <c r="AX460" s="88" t="e">
        <f t="shared" ca="1" si="81"/>
        <v>#NAME?</v>
      </c>
      <c r="AY460" s="83" t="str">
        <f t="shared" si="82"/>
        <v/>
      </c>
      <c r="AZ460" s="22" t="e">
        <f t="shared" ca="1" si="83"/>
        <v>#NAME?</v>
      </c>
      <c r="BA460" s="88" t="e">
        <f t="shared" ca="1" si="84"/>
        <v>#NAME?</v>
      </c>
      <c r="BB460" s="88" t="e">
        <f t="shared" ca="1" si="85"/>
        <v>#NAME?</v>
      </c>
      <c r="BC460" s="91" t="e">
        <f t="shared" ca="1" si="86"/>
        <v>#NAME?</v>
      </c>
      <c r="BD460" s="91" t="e">
        <f t="shared" ca="1" si="87"/>
        <v>#NAME?</v>
      </c>
      <c r="BE460" s="88" t="e">
        <f t="shared" ca="1" si="88"/>
        <v>#NAME?</v>
      </c>
      <c r="BF460" s="22" t="e">
        <f t="shared" ca="1" si="89"/>
        <v>#NAME?</v>
      </c>
      <c r="BG460" s="22" t="e">
        <f t="shared" ca="1" si="90"/>
        <v>#NAME?</v>
      </c>
      <c r="BH460" s="22"/>
      <c r="BI460" s="22"/>
      <c r="BJ460" s="22"/>
      <c r="BK460" s="22"/>
      <c r="BL460" s="22"/>
      <c r="BM460" s="22"/>
      <c r="BN460" s="25"/>
      <c r="BO460" s="25"/>
    </row>
    <row r="461" spans="1:67" ht="13.5" customHeight="1" x14ac:dyDescent="0.35">
      <c r="A461" s="25" t="str">
        <f t="shared" si="40"/>
        <v/>
      </c>
      <c r="B461" s="178"/>
      <c r="C461" s="25"/>
      <c r="D461" s="25"/>
      <c r="E461" s="25"/>
      <c r="F461" s="25"/>
      <c r="G461" s="25"/>
      <c r="H461" s="54" t="str">
        <f t="shared" si="41"/>
        <v/>
      </c>
      <c r="I461" s="25"/>
      <c r="J461" s="25"/>
      <c r="K461" s="25"/>
      <c r="L461" s="25"/>
      <c r="M461" s="25"/>
      <c r="N461" s="25"/>
      <c r="O461" s="25"/>
      <c r="P461" s="25"/>
      <c r="Q461" s="25"/>
      <c r="R461" s="66"/>
      <c r="S461" s="66"/>
      <c r="T461" s="66" t="str">
        <f t="shared" si="42"/>
        <v/>
      </c>
      <c r="U461" s="66"/>
      <c r="V461" s="25"/>
      <c r="W461" s="163"/>
      <c r="X461" s="163"/>
      <c r="Y461" s="69" t="str">
        <f t="shared" si="65"/>
        <v/>
      </c>
      <c r="Z461" s="69"/>
      <c r="AA461" s="69"/>
      <c r="AB461" s="25" t="str">
        <f t="shared" si="44"/>
        <v/>
      </c>
      <c r="AC461" s="25"/>
      <c r="AD461" s="69"/>
      <c r="AE461" s="69"/>
      <c r="AF461" s="69" t="str">
        <f t="shared" si="45"/>
        <v/>
      </c>
      <c r="AG461" s="69"/>
      <c r="AH461" s="77"/>
      <c r="AI461" s="77" t="str">
        <f t="shared" si="73"/>
        <v/>
      </c>
      <c r="AJ461" s="80" t="str">
        <f t="array" ref="AJ461">IFERROR(INDEX('[1]Master Price'!$E:$E,MATCH(D461,'[1]Master Price'!$B:$B,0)),"0")</f>
        <v>0</v>
      </c>
      <c r="AK461" s="80">
        <f t="shared" si="47"/>
        <v>0</v>
      </c>
      <c r="AL461" s="82" t="str">
        <f t="shared" si="74"/>
        <v>0-day</v>
      </c>
      <c r="AM461" s="82" t="str">
        <f t="shared" si="48"/>
        <v>0-day</v>
      </c>
      <c r="AN461" s="82" t="str">
        <f t="shared" si="75"/>
        <v>0-day</v>
      </c>
      <c r="AO461" s="82" t="str">
        <f t="shared" si="67"/>
        <v>0-day</v>
      </c>
      <c r="AP461" s="82" t="str">
        <f t="shared" si="49"/>
        <v>0-day</v>
      </c>
      <c r="AQ461" s="82" t="str">
        <f t="shared" si="50"/>
        <v>0-day</v>
      </c>
      <c r="AR461" s="83"/>
      <c r="AS461" s="83" t="str">
        <f t="shared" si="76"/>
        <v/>
      </c>
      <c r="AT461" s="88">
        <f t="shared" si="77"/>
        <v>0</v>
      </c>
      <c r="AU461" s="84" t="e">
        <f t="shared" ca="1" si="78"/>
        <v>#NAME?</v>
      </c>
      <c r="AV461" s="88" t="e">
        <f t="shared" ca="1" si="79"/>
        <v>#NAME?</v>
      </c>
      <c r="AW461" s="83" t="e">
        <f t="shared" ca="1" si="80"/>
        <v>#NAME?</v>
      </c>
      <c r="AX461" s="88" t="e">
        <f t="shared" ca="1" si="81"/>
        <v>#NAME?</v>
      </c>
      <c r="AY461" s="83" t="str">
        <f t="shared" si="82"/>
        <v/>
      </c>
      <c r="AZ461" s="22" t="e">
        <f t="shared" ca="1" si="83"/>
        <v>#NAME?</v>
      </c>
      <c r="BA461" s="88" t="e">
        <f t="shared" ca="1" si="84"/>
        <v>#NAME?</v>
      </c>
      <c r="BB461" s="88" t="e">
        <f t="shared" ca="1" si="85"/>
        <v>#NAME?</v>
      </c>
      <c r="BC461" s="91" t="e">
        <f t="shared" ca="1" si="86"/>
        <v>#NAME?</v>
      </c>
      <c r="BD461" s="91" t="e">
        <f t="shared" ca="1" si="87"/>
        <v>#NAME?</v>
      </c>
      <c r="BE461" s="88" t="e">
        <f t="shared" ca="1" si="88"/>
        <v>#NAME?</v>
      </c>
      <c r="BF461" s="22" t="e">
        <f t="shared" ca="1" si="89"/>
        <v>#NAME?</v>
      </c>
      <c r="BG461" s="22" t="e">
        <f t="shared" ca="1" si="90"/>
        <v>#NAME?</v>
      </c>
      <c r="BH461" s="22"/>
      <c r="BI461" s="22"/>
      <c r="BJ461" s="22"/>
      <c r="BK461" s="22"/>
      <c r="BL461" s="22"/>
      <c r="BM461" s="22"/>
      <c r="BN461" s="25"/>
      <c r="BO461" s="25"/>
    </row>
    <row r="462" spans="1:67" ht="13.5" customHeight="1" x14ac:dyDescent="0.35">
      <c r="A462" s="25" t="str">
        <f t="shared" si="40"/>
        <v/>
      </c>
      <c r="B462" s="178"/>
      <c r="C462" s="25"/>
      <c r="D462" s="25"/>
      <c r="E462" s="25"/>
      <c r="F462" s="25"/>
      <c r="G462" s="25"/>
      <c r="H462" s="54" t="str">
        <f t="shared" si="41"/>
        <v/>
      </c>
      <c r="I462" s="25"/>
      <c r="J462" s="25"/>
      <c r="K462" s="25"/>
      <c r="L462" s="25"/>
      <c r="M462" s="25"/>
      <c r="N462" s="25"/>
      <c r="O462" s="25"/>
      <c r="P462" s="25"/>
      <c r="Q462" s="25"/>
      <c r="R462" s="66"/>
      <c r="S462" s="66"/>
      <c r="T462" s="66" t="str">
        <f t="shared" si="42"/>
        <v/>
      </c>
      <c r="U462" s="66"/>
      <c r="V462" s="25"/>
      <c r="W462" s="163"/>
      <c r="X462" s="163"/>
      <c r="Y462" s="69" t="str">
        <f t="shared" si="65"/>
        <v/>
      </c>
      <c r="Z462" s="69"/>
      <c r="AA462" s="69"/>
      <c r="AB462" s="25" t="str">
        <f t="shared" si="44"/>
        <v/>
      </c>
      <c r="AC462" s="25"/>
      <c r="AD462" s="69"/>
      <c r="AE462" s="69"/>
      <c r="AF462" s="69" t="str">
        <f t="shared" si="45"/>
        <v/>
      </c>
      <c r="AG462" s="69"/>
      <c r="AH462" s="77"/>
      <c r="AI462" s="77" t="str">
        <f t="shared" si="73"/>
        <v/>
      </c>
      <c r="AJ462" s="80" t="str">
        <f t="array" ref="AJ462">IFERROR(INDEX('[1]Master Price'!$E:$E,MATCH(D462,'[1]Master Price'!$B:$B,0)),"0")</f>
        <v>0</v>
      </c>
      <c r="AK462" s="80">
        <f t="shared" si="47"/>
        <v>0</v>
      </c>
      <c r="AL462" s="82" t="str">
        <f t="shared" si="74"/>
        <v>0-day</v>
      </c>
      <c r="AM462" s="82" t="str">
        <f t="shared" si="48"/>
        <v>0-day</v>
      </c>
      <c r="AN462" s="82" t="str">
        <f t="shared" si="75"/>
        <v>0-day</v>
      </c>
      <c r="AO462" s="82" t="str">
        <f t="shared" si="67"/>
        <v>0-day</v>
      </c>
      <c r="AP462" s="82" t="str">
        <f t="shared" si="49"/>
        <v>0-day</v>
      </c>
      <c r="AQ462" s="82" t="str">
        <f t="shared" si="50"/>
        <v>0-day</v>
      </c>
      <c r="AR462" s="83"/>
      <c r="AS462" s="83" t="str">
        <f t="shared" si="76"/>
        <v/>
      </c>
      <c r="AT462" s="88">
        <f t="shared" si="77"/>
        <v>0</v>
      </c>
      <c r="AU462" s="84" t="e">
        <f t="shared" ca="1" si="78"/>
        <v>#NAME?</v>
      </c>
      <c r="AV462" s="88" t="e">
        <f t="shared" ca="1" si="79"/>
        <v>#NAME?</v>
      </c>
      <c r="AW462" s="83" t="e">
        <f t="shared" ca="1" si="80"/>
        <v>#NAME?</v>
      </c>
      <c r="AX462" s="88" t="e">
        <f t="shared" ca="1" si="81"/>
        <v>#NAME?</v>
      </c>
      <c r="AY462" s="83" t="str">
        <f t="shared" si="82"/>
        <v/>
      </c>
      <c r="AZ462" s="22" t="e">
        <f t="shared" ca="1" si="83"/>
        <v>#NAME?</v>
      </c>
      <c r="BA462" s="88" t="e">
        <f t="shared" ca="1" si="84"/>
        <v>#NAME?</v>
      </c>
      <c r="BB462" s="88" t="e">
        <f t="shared" ca="1" si="85"/>
        <v>#NAME?</v>
      </c>
      <c r="BC462" s="91" t="e">
        <f t="shared" ca="1" si="86"/>
        <v>#NAME?</v>
      </c>
      <c r="BD462" s="91" t="e">
        <f t="shared" ca="1" si="87"/>
        <v>#NAME?</v>
      </c>
      <c r="BE462" s="88" t="e">
        <f t="shared" ca="1" si="88"/>
        <v>#NAME?</v>
      </c>
      <c r="BF462" s="22" t="e">
        <f t="shared" ca="1" si="89"/>
        <v>#NAME?</v>
      </c>
      <c r="BG462" s="22" t="e">
        <f t="shared" ca="1" si="90"/>
        <v>#NAME?</v>
      </c>
      <c r="BH462" s="22"/>
      <c r="BI462" s="22"/>
      <c r="BJ462" s="22"/>
      <c r="BK462" s="22"/>
      <c r="BL462" s="22"/>
      <c r="BM462" s="22"/>
      <c r="BN462" s="25"/>
      <c r="BO462" s="25"/>
    </row>
    <row r="463" spans="1:67" ht="13.5" customHeight="1" x14ac:dyDescent="0.35">
      <c r="A463" s="25" t="str">
        <f t="shared" si="40"/>
        <v/>
      </c>
      <c r="B463" s="178"/>
      <c r="C463" s="25"/>
      <c r="D463" s="25"/>
      <c r="E463" s="25"/>
      <c r="F463" s="25"/>
      <c r="G463" s="25"/>
      <c r="H463" s="54" t="str">
        <f t="shared" si="41"/>
        <v/>
      </c>
      <c r="I463" s="25"/>
      <c r="J463" s="25"/>
      <c r="K463" s="25"/>
      <c r="L463" s="25"/>
      <c r="M463" s="25"/>
      <c r="N463" s="25"/>
      <c r="O463" s="25"/>
      <c r="P463" s="25"/>
      <c r="Q463" s="25"/>
      <c r="R463" s="66"/>
      <c r="S463" s="66"/>
      <c r="T463" s="66" t="str">
        <f t="shared" si="42"/>
        <v/>
      </c>
      <c r="U463" s="66"/>
      <c r="V463" s="25"/>
      <c r="W463" s="163"/>
      <c r="X463" s="163"/>
      <c r="Y463" s="69" t="str">
        <f t="shared" si="65"/>
        <v/>
      </c>
      <c r="Z463" s="69"/>
      <c r="AA463" s="69"/>
      <c r="AB463" s="25" t="str">
        <f t="shared" si="44"/>
        <v/>
      </c>
      <c r="AC463" s="25"/>
      <c r="AD463" s="69"/>
      <c r="AE463" s="69"/>
      <c r="AF463" s="69" t="str">
        <f t="shared" si="45"/>
        <v/>
      </c>
      <c r="AG463" s="69"/>
      <c r="AH463" s="77"/>
      <c r="AI463" s="77" t="str">
        <f t="shared" si="73"/>
        <v/>
      </c>
      <c r="AJ463" s="80" t="str">
        <f t="array" ref="AJ463">IFERROR(INDEX('[1]Master Price'!$E:$E,MATCH(D463,'[1]Master Price'!$B:$B,0)),"0")</f>
        <v>0</v>
      </c>
      <c r="AK463" s="80">
        <f t="shared" si="47"/>
        <v>0</v>
      </c>
      <c r="AL463" s="82" t="str">
        <f t="shared" si="74"/>
        <v>0-day</v>
      </c>
      <c r="AM463" s="82" t="str">
        <f t="shared" si="48"/>
        <v>0-day</v>
      </c>
      <c r="AN463" s="82" t="str">
        <f t="shared" si="75"/>
        <v>0-day</v>
      </c>
      <c r="AO463" s="82" t="str">
        <f t="shared" si="67"/>
        <v>0-day</v>
      </c>
      <c r="AP463" s="82" t="str">
        <f t="shared" si="49"/>
        <v>0-day</v>
      </c>
      <c r="AQ463" s="82" t="str">
        <f t="shared" si="50"/>
        <v>0-day</v>
      </c>
      <c r="AR463" s="83"/>
      <c r="AS463" s="83" t="str">
        <f t="shared" si="76"/>
        <v/>
      </c>
      <c r="AT463" s="88">
        <f t="shared" si="77"/>
        <v>0</v>
      </c>
      <c r="AU463" s="84" t="e">
        <f t="shared" ca="1" si="78"/>
        <v>#NAME?</v>
      </c>
      <c r="AV463" s="88" t="e">
        <f t="shared" ca="1" si="79"/>
        <v>#NAME?</v>
      </c>
      <c r="AW463" s="83" t="e">
        <f t="shared" ca="1" si="80"/>
        <v>#NAME?</v>
      </c>
      <c r="AX463" s="88" t="e">
        <f t="shared" ca="1" si="81"/>
        <v>#NAME?</v>
      </c>
      <c r="AY463" s="83" t="str">
        <f t="shared" si="82"/>
        <v/>
      </c>
      <c r="AZ463" s="22" t="e">
        <f t="shared" ca="1" si="83"/>
        <v>#NAME?</v>
      </c>
      <c r="BA463" s="88" t="e">
        <f t="shared" ca="1" si="84"/>
        <v>#NAME?</v>
      </c>
      <c r="BB463" s="88" t="e">
        <f t="shared" ca="1" si="85"/>
        <v>#NAME?</v>
      </c>
      <c r="BC463" s="91" t="e">
        <f t="shared" ca="1" si="86"/>
        <v>#NAME?</v>
      </c>
      <c r="BD463" s="91" t="e">
        <f t="shared" ca="1" si="87"/>
        <v>#NAME?</v>
      </c>
      <c r="BE463" s="88" t="e">
        <f t="shared" ca="1" si="88"/>
        <v>#NAME?</v>
      </c>
      <c r="BF463" s="22" t="e">
        <f t="shared" ca="1" si="89"/>
        <v>#NAME?</v>
      </c>
      <c r="BG463" s="22" t="e">
        <f t="shared" ca="1" si="90"/>
        <v>#NAME?</v>
      </c>
      <c r="BH463" s="22"/>
      <c r="BI463" s="22"/>
      <c r="BJ463" s="22"/>
      <c r="BK463" s="22"/>
      <c r="BL463" s="22"/>
      <c r="BM463" s="22"/>
      <c r="BN463" s="25"/>
      <c r="BO463" s="25"/>
    </row>
    <row r="464" spans="1:67" ht="13.5" customHeight="1" x14ac:dyDescent="0.35">
      <c r="A464" s="25" t="str">
        <f t="shared" si="40"/>
        <v/>
      </c>
      <c r="B464" s="178"/>
      <c r="C464" s="25"/>
      <c r="D464" s="25"/>
      <c r="E464" s="25"/>
      <c r="F464" s="25"/>
      <c r="G464" s="25"/>
      <c r="H464" s="54" t="str">
        <f t="shared" si="41"/>
        <v/>
      </c>
      <c r="I464" s="25"/>
      <c r="J464" s="25"/>
      <c r="K464" s="25"/>
      <c r="L464" s="25"/>
      <c r="M464" s="25"/>
      <c r="N464" s="25"/>
      <c r="O464" s="25"/>
      <c r="P464" s="25"/>
      <c r="Q464" s="25"/>
      <c r="R464" s="66"/>
      <c r="S464" s="66"/>
      <c r="T464" s="66" t="str">
        <f t="shared" si="42"/>
        <v/>
      </c>
      <c r="U464" s="66"/>
      <c r="V464" s="25"/>
      <c r="W464" s="163"/>
      <c r="X464" s="163"/>
      <c r="Y464" s="69" t="str">
        <f t="shared" si="65"/>
        <v/>
      </c>
      <c r="Z464" s="69"/>
      <c r="AA464" s="69"/>
      <c r="AB464" s="25" t="str">
        <f t="shared" si="44"/>
        <v/>
      </c>
      <c r="AC464" s="25"/>
      <c r="AD464" s="69"/>
      <c r="AE464" s="69"/>
      <c r="AF464" s="69" t="str">
        <f t="shared" si="45"/>
        <v/>
      </c>
      <c r="AG464" s="69"/>
      <c r="AH464" s="77"/>
      <c r="AI464" s="77" t="str">
        <f t="shared" si="73"/>
        <v/>
      </c>
      <c r="AJ464" s="80" t="str">
        <f t="array" ref="AJ464">IFERROR(INDEX('[1]Master Price'!$E:$E,MATCH(D464,'[1]Master Price'!$B:$B,0)),"0")</f>
        <v>0</v>
      </c>
      <c r="AK464" s="80">
        <f t="shared" si="47"/>
        <v>0</v>
      </c>
      <c r="AL464" s="82" t="str">
        <f t="shared" si="74"/>
        <v>0-day</v>
      </c>
      <c r="AM464" s="82" t="str">
        <f t="shared" si="48"/>
        <v>0-day</v>
      </c>
      <c r="AN464" s="82" t="str">
        <f t="shared" si="75"/>
        <v>0-day</v>
      </c>
      <c r="AO464" s="82" t="str">
        <f t="shared" si="67"/>
        <v>0-day</v>
      </c>
      <c r="AP464" s="82" t="str">
        <f t="shared" si="49"/>
        <v>0-day</v>
      </c>
      <c r="AQ464" s="82" t="str">
        <f t="shared" si="50"/>
        <v>0-day</v>
      </c>
      <c r="AR464" s="83"/>
      <c r="AS464" s="83" t="str">
        <f t="shared" si="76"/>
        <v/>
      </c>
      <c r="AT464" s="88">
        <f t="shared" si="77"/>
        <v>0</v>
      </c>
      <c r="AU464" s="84" t="e">
        <f t="shared" ca="1" si="78"/>
        <v>#NAME?</v>
      </c>
      <c r="AV464" s="88" t="e">
        <f t="shared" ca="1" si="79"/>
        <v>#NAME?</v>
      </c>
      <c r="AW464" s="83" t="e">
        <f t="shared" ca="1" si="80"/>
        <v>#NAME?</v>
      </c>
      <c r="AX464" s="88" t="e">
        <f t="shared" ca="1" si="81"/>
        <v>#NAME?</v>
      </c>
      <c r="AY464" s="83" t="str">
        <f t="shared" si="82"/>
        <v/>
      </c>
      <c r="AZ464" s="22" t="e">
        <f t="shared" ca="1" si="83"/>
        <v>#NAME?</v>
      </c>
      <c r="BA464" s="88" t="e">
        <f t="shared" ca="1" si="84"/>
        <v>#NAME?</v>
      </c>
      <c r="BB464" s="88" t="e">
        <f t="shared" ca="1" si="85"/>
        <v>#NAME?</v>
      </c>
      <c r="BC464" s="91" t="e">
        <f t="shared" ca="1" si="86"/>
        <v>#NAME?</v>
      </c>
      <c r="BD464" s="91" t="e">
        <f t="shared" ca="1" si="87"/>
        <v>#NAME?</v>
      </c>
      <c r="BE464" s="88" t="e">
        <f t="shared" ca="1" si="88"/>
        <v>#NAME?</v>
      </c>
      <c r="BF464" s="22" t="e">
        <f t="shared" ca="1" si="89"/>
        <v>#NAME?</v>
      </c>
      <c r="BG464" s="22" t="e">
        <f t="shared" ca="1" si="90"/>
        <v>#NAME?</v>
      </c>
      <c r="BH464" s="22"/>
      <c r="BI464" s="22"/>
      <c r="BJ464" s="22"/>
      <c r="BK464" s="22"/>
      <c r="BL464" s="22"/>
      <c r="BM464" s="22"/>
      <c r="BN464" s="25"/>
      <c r="BO464" s="25"/>
    </row>
    <row r="465" spans="1:67" ht="13.5" customHeight="1" x14ac:dyDescent="0.35">
      <c r="A465" s="25" t="str">
        <f t="shared" si="40"/>
        <v/>
      </c>
      <c r="B465" s="178"/>
      <c r="C465" s="25"/>
      <c r="D465" s="25"/>
      <c r="E465" s="25"/>
      <c r="F465" s="25"/>
      <c r="G465" s="25"/>
      <c r="H465" s="54" t="str">
        <f t="shared" si="41"/>
        <v/>
      </c>
      <c r="I465" s="25"/>
      <c r="J465" s="25"/>
      <c r="K465" s="25"/>
      <c r="L465" s="25"/>
      <c r="M465" s="25"/>
      <c r="N465" s="25"/>
      <c r="O465" s="25"/>
      <c r="P465" s="25"/>
      <c r="Q465" s="25"/>
      <c r="R465" s="66"/>
      <c r="S465" s="66"/>
      <c r="T465" s="66" t="str">
        <f t="shared" si="42"/>
        <v/>
      </c>
      <c r="U465" s="66"/>
      <c r="V465" s="25"/>
      <c r="W465" s="163"/>
      <c r="X465" s="163"/>
      <c r="Y465" s="69" t="str">
        <f t="shared" si="65"/>
        <v/>
      </c>
      <c r="Z465" s="69"/>
      <c r="AA465" s="69"/>
      <c r="AB465" s="25" t="str">
        <f t="shared" si="44"/>
        <v/>
      </c>
      <c r="AC465" s="25"/>
      <c r="AD465" s="69"/>
      <c r="AE465" s="69"/>
      <c r="AF465" s="69" t="str">
        <f t="shared" si="45"/>
        <v/>
      </c>
      <c r="AG465" s="69"/>
      <c r="AH465" s="77"/>
      <c r="AI465" s="77" t="str">
        <f t="shared" si="73"/>
        <v/>
      </c>
      <c r="AJ465" s="80" t="str">
        <f t="array" ref="AJ465">IFERROR(INDEX('[1]Master Price'!$E:$E,MATCH(D465,'[1]Master Price'!$B:$B,0)),"0")</f>
        <v>0</v>
      </c>
      <c r="AK465" s="80">
        <f t="shared" si="47"/>
        <v>0</v>
      </c>
      <c r="AL465" s="82" t="str">
        <f t="shared" si="74"/>
        <v>0-day</v>
      </c>
      <c r="AM465" s="82" t="str">
        <f t="shared" si="48"/>
        <v>0-day</v>
      </c>
      <c r="AN465" s="82" t="str">
        <f t="shared" si="75"/>
        <v>0-day</v>
      </c>
      <c r="AO465" s="82" t="str">
        <f t="shared" si="67"/>
        <v>0-day</v>
      </c>
      <c r="AP465" s="82" t="str">
        <f t="shared" si="49"/>
        <v>0-day</v>
      </c>
      <c r="AQ465" s="82" t="str">
        <f t="shared" si="50"/>
        <v>0-day</v>
      </c>
      <c r="AR465" s="83"/>
      <c r="AS465" s="83" t="str">
        <f t="shared" si="76"/>
        <v/>
      </c>
      <c r="AT465" s="88">
        <f t="shared" si="77"/>
        <v>0</v>
      </c>
      <c r="AU465" s="84" t="e">
        <f t="shared" ca="1" si="78"/>
        <v>#NAME?</v>
      </c>
      <c r="AV465" s="88" t="e">
        <f t="shared" ca="1" si="79"/>
        <v>#NAME?</v>
      </c>
      <c r="AW465" s="83" t="e">
        <f t="shared" ca="1" si="80"/>
        <v>#NAME?</v>
      </c>
      <c r="AX465" s="88" t="e">
        <f t="shared" ca="1" si="81"/>
        <v>#NAME?</v>
      </c>
      <c r="AY465" s="83" t="str">
        <f t="shared" si="82"/>
        <v/>
      </c>
      <c r="AZ465" s="22" t="e">
        <f t="shared" ca="1" si="83"/>
        <v>#NAME?</v>
      </c>
      <c r="BA465" s="88" t="e">
        <f t="shared" ca="1" si="84"/>
        <v>#NAME?</v>
      </c>
      <c r="BB465" s="88" t="e">
        <f t="shared" ca="1" si="85"/>
        <v>#NAME?</v>
      </c>
      <c r="BC465" s="91" t="e">
        <f t="shared" ca="1" si="86"/>
        <v>#NAME?</v>
      </c>
      <c r="BD465" s="91" t="e">
        <f t="shared" ca="1" si="87"/>
        <v>#NAME?</v>
      </c>
      <c r="BE465" s="88" t="e">
        <f t="shared" ca="1" si="88"/>
        <v>#NAME?</v>
      </c>
      <c r="BF465" s="22" t="e">
        <f t="shared" ca="1" si="89"/>
        <v>#NAME?</v>
      </c>
      <c r="BG465" s="22" t="e">
        <f t="shared" ca="1" si="90"/>
        <v>#NAME?</v>
      </c>
      <c r="BH465" s="22"/>
      <c r="BI465" s="22"/>
      <c r="BJ465" s="22"/>
      <c r="BK465" s="22"/>
      <c r="BL465" s="22"/>
      <c r="BM465" s="22"/>
      <c r="BN465" s="25"/>
      <c r="BO465" s="25"/>
    </row>
    <row r="466" spans="1:67" ht="13.5" customHeight="1" x14ac:dyDescent="0.35">
      <c r="A466" s="25" t="str">
        <f t="shared" si="40"/>
        <v/>
      </c>
      <c r="B466" s="178"/>
      <c r="C466" s="25"/>
      <c r="D466" s="25"/>
      <c r="E466" s="25"/>
      <c r="F466" s="25"/>
      <c r="G466" s="25"/>
      <c r="H466" s="54" t="str">
        <f t="shared" si="41"/>
        <v/>
      </c>
      <c r="I466" s="25"/>
      <c r="J466" s="25"/>
      <c r="K466" s="25"/>
      <c r="L466" s="25"/>
      <c r="M466" s="25"/>
      <c r="N466" s="25"/>
      <c r="O466" s="25"/>
      <c r="P466" s="25"/>
      <c r="Q466" s="25"/>
      <c r="R466" s="66"/>
      <c r="S466" s="66"/>
      <c r="T466" s="66" t="str">
        <f t="shared" si="42"/>
        <v/>
      </c>
      <c r="U466" s="66"/>
      <c r="V466" s="25"/>
      <c r="W466" s="163"/>
      <c r="X466" s="163"/>
      <c r="Y466" s="69" t="str">
        <f t="shared" si="65"/>
        <v/>
      </c>
      <c r="Z466" s="69"/>
      <c r="AA466" s="69"/>
      <c r="AB466" s="25" t="str">
        <f t="shared" si="44"/>
        <v/>
      </c>
      <c r="AC466" s="25"/>
      <c r="AD466" s="69"/>
      <c r="AE466" s="69"/>
      <c r="AF466" s="69" t="str">
        <f t="shared" si="45"/>
        <v/>
      </c>
      <c r="AG466" s="69"/>
      <c r="AH466" s="77"/>
      <c r="AI466" s="77" t="str">
        <f t="shared" si="73"/>
        <v/>
      </c>
      <c r="AJ466" s="80" t="str">
        <f t="array" ref="AJ466">IFERROR(INDEX('[1]Master Price'!$E:$E,MATCH(D466,'[1]Master Price'!$B:$B,0)),"0")</f>
        <v>0</v>
      </c>
      <c r="AK466" s="80">
        <f t="shared" si="47"/>
        <v>0</v>
      </c>
      <c r="AL466" s="82" t="str">
        <f t="shared" si="74"/>
        <v>0-day</v>
      </c>
      <c r="AM466" s="82" t="str">
        <f t="shared" si="48"/>
        <v>0-day</v>
      </c>
      <c r="AN466" s="82" t="str">
        <f t="shared" si="75"/>
        <v>0-day</v>
      </c>
      <c r="AO466" s="82" t="str">
        <f t="shared" si="67"/>
        <v>0-day</v>
      </c>
      <c r="AP466" s="82" t="str">
        <f t="shared" si="49"/>
        <v>0-day</v>
      </c>
      <c r="AQ466" s="82" t="str">
        <f t="shared" si="50"/>
        <v>0-day</v>
      </c>
      <c r="AR466" s="83"/>
      <c r="AS466" s="83" t="str">
        <f t="shared" si="76"/>
        <v/>
      </c>
      <c r="AT466" s="88">
        <f t="shared" si="77"/>
        <v>0</v>
      </c>
      <c r="AU466" s="84" t="e">
        <f t="shared" ca="1" si="78"/>
        <v>#NAME?</v>
      </c>
      <c r="AV466" s="88" t="e">
        <f t="shared" ca="1" si="79"/>
        <v>#NAME?</v>
      </c>
      <c r="AW466" s="83" t="e">
        <f t="shared" ca="1" si="80"/>
        <v>#NAME?</v>
      </c>
      <c r="AX466" s="88" t="e">
        <f t="shared" ca="1" si="81"/>
        <v>#NAME?</v>
      </c>
      <c r="AY466" s="83" t="str">
        <f t="shared" si="82"/>
        <v/>
      </c>
      <c r="AZ466" s="22" t="e">
        <f t="shared" ca="1" si="83"/>
        <v>#NAME?</v>
      </c>
      <c r="BA466" s="88" t="e">
        <f t="shared" ca="1" si="84"/>
        <v>#NAME?</v>
      </c>
      <c r="BB466" s="88" t="e">
        <f t="shared" ca="1" si="85"/>
        <v>#NAME?</v>
      </c>
      <c r="BC466" s="91" t="e">
        <f t="shared" ca="1" si="86"/>
        <v>#NAME?</v>
      </c>
      <c r="BD466" s="91" t="e">
        <f t="shared" ca="1" si="87"/>
        <v>#NAME?</v>
      </c>
      <c r="BE466" s="88" t="e">
        <f t="shared" ca="1" si="88"/>
        <v>#NAME?</v>
      </c>
      <c r="BF466" s="22" t="e">
        <f t="shared" ca="1" si="89"/>
        <v>#NAME?</v>
      </c>
      <c r="BG466" s="22" t="e">
        <f t="shared" ca="1" si="90"/>
        <v>#NAME?</v>
      </c>
      <c r="BH466" s="22"/>
      <c r="BI466" s="22"/>
      <c r="BJ466" s="22"/>
      <c r="BK466" s="22"/>
      <c r="BL466" s="22"/>
      <c r="BM466" s="22"/>
      <c r="BN466" s="25"/>
      <c r="BO466" s="25"/>
    </row>
    <row r="467" spans="1:67" ht="13.5" customHeight="1" x14ac:dyDescent="0.35">
      <c r="A467" s="25" t="str">
        <f t="shared" si="40"/>
        <v/>
      </c>
      <c r="B467" s="178"/>
      <c r="C467" s="25"/>
      <c r="D467" s="25"/>
      <c r="E467" s="25"/>
      <c r="F467" s="25"/>
      <c r="G467" s="25"/>
      <c r="H467" s="54" t="str">
        <f t="shared" si="41"/>
        <v/>
      </c>
      <c r="I467" s="25"/>
      <c r="J467" s="25"/>
      <c r="K467" s="25"/>
      <c r="L467" s="25"/>
      <c r="M467" s="25"/>
      <c r="N467" s="25"/>
      <c r="O467" s="25"/>
      <c r="P467" s="25"/>
      <c r="Q467" s="25"/>
      <c r="R467" s="66"/>
      <c r="S467" s="66"/>
      <c r="T467" s="66" t="str">
        <f t="shared" si="42"/>
        <v/>
      </c>
      <c r="U467" s="66"/>
      <c r="V467" s="25"/>
      <c r="W467" s="163"/>
      <c r="X467" s="163"/>
      <c r="Y467" s="69" t="str">
        <f t="shared" si="65"/>
        <v/>
      </c>
      <c r="Z467" s="69"/>
      <c r="AA467" s="69"/>
      <c r="AB467" s="25" t="str">
        <f t="shared" si="44"/>
        <v/>
      </c>
      <c r="AC467" s="25"/>
      <c r="AD467" s="69"/>
      <c r="AE467" s="69"/>
      <c r="AF467" s="69" t="str">
        <f t="shared" si="45"/>
        <v/>
      </c>
      <c r="AG467" s="163"/>
      <c r="AH467" s="77"/>
      <c r="AI467" s="77" t="str">
        <f t="shared" si="73"/>
        <v/>
      </c>
      <c r="AJ467" s="80" t="str">
        <f t="array" ref="AJ467">IFERROR(INDEX('[1]Master Price'!$E:$E,MATCH(D467,'[1]Master Price'!$B:$B,0)),"0")</f>
        <v>0</v>
      </c>
      <c r="AK467" s="80">
        <f t="shared" si="47"/>
        <v>0</v>
      </c>
      <c r="AL467" s="82" t="str">
        <f t="shared" si="74"/>
        <v>0-day</v>
      </c>
      <c r="AM467" s="82" t="str">
        <f t="shared" si="48"/>
        <v>0-day</v>
      </c>
      <c r="AN467" s="82" t="str">
        <f t="shared" si="75"/>
        <v>0-day</v>
      </c>
      <c r="AO467" s="82" t="str">
        <f t="shared" si="67"/>
        <v>0-day</v>
      </c>
      <c r="AP467" s="82" t="str">
        <f t="shared" si="49"/>
        <v>0-day</v>
      </c>
      <c r="AQ467" s="82" t="str">
        <f t="shared" si="50"/>
        <v>0-day</v>
      </c>
      <c r="AR467" s="83"/>
      <c r="AS467" s="83" t="str">
        <f t="shared" si="76"/>
        <v/>
      </c>
      <c r="AT467" s="88">
        <f t="shared" si="77"/>
        <v>0</v>
      </c>
      <c r="AU467" s="84" t="e">
        <f t="shared" ca="1" si="78"/>
        <v>#NAME?</v>
      </c>
      <c r="AV467" s="88" t="e">
        <f t="shared" ca="1" si="79"/>
        <v>#NAME?</v>
      </c>
      <c r="AW467" s="83" t="e">
        <f t="shared" ca="1" si="80"/>
        <v>#NAME?</v>
      </c>
      <c r="AX467" s="88" t="e">
        <f t="shared" ca="1" si="81"/>
        <v>#NAME?</v>
      </c>
      <c r="AY467" s="83" t="str">
        <f t="shared" si="82"/>
        <v/>
      </c>
      <c r="AZ467" s="22" t="e">
        <f t="shared" ca="1" si="83"/>
        <v>#NAME?</v>
      </c>
      <c r="BA467" s="88" t="e">
        <f t="shared" ca="1" si="84"/>
        <v>#NAME?</v>
      </c>
      <c r="BB467" s="88" t="e">
        <f t="shared" ca="1" si="85"/>
        <v>#NAME?</v>
      </c>
      <c r="BC467" s="91" t="e">
        <f t="shared" ca="1" si="86"/>
        <v>#NAME?</v>
      </c>
      <c r="BD467" s="91" t="e">
        <f t="shared" ca="1" si="87"/>
        <v>#NAME?</v>
      </c>
      <c r="BE467" s="88" t="e">
        <f t="shared" ca="1" si="88"/>
        <v>#NAME?</v>
      </c>
      <c r="BF467" s="22" t="e">
        <f t="shared" ca="1" si="89"/>
        <v>#NAME?</v>
      </c>
      <c r="BG467" s="22" t="e">
        <f t="shared" ca="1" si="90"/>
        <v>#NAME?</v>
      </c>
      <c r="BH467" s="22"/>
      <c r="BI467" s="22"/>
      <c r="BJ467" s="22"/>
      <c r="BK467" s="22"/>
      <c r="BL467" s="22"/>
      <c r="BM467" s="22"/>
      <c r="BN467" s="25"/>
      <c r="BO467" s="25"/>
    </row>
    <row r="468" spans="1:67" ht="13.5" customHeight="1" x14ac:dyDescent="0.35">
      <c r="A468" s="25" t="str">
        <f t="shared" si="40"/>
        <v/>
      </c>
      <c r="B468" s="178"/>
      <c r="C468" s="25"/>
      <c r="D468" s="25"/>
      <c r="E468" s="25"/>
      <c r="F468" s="25"/>
      <c r="G468" s="25"/>
      <c r="H468" s="54" t="str">
        <f t="shared" si="41"/>
        <v/>
      </c>
      <c r="I468" s="25"/>
      <c r="J468" s="25"/>
      <c r="K468" s="25"/>
      <c r="L468" s="25"/>
      <c r="M468" s="25"/>
      <c r="N468" s="25"/>
      <c r="O468" s="25"/>
      <c r="P468" s="25"/>
      <c r="Q468" s="25"/>
      <c r="R468" s="66"/>
      <c r="S468" s="66"/>
      <c r="T468" s="66" t="str">
        <f t="shared" si="42"/>
        <v/>
      </c>
      <c r="U468" s="66"/>
      <c r="V468" s="25"/>
      <c r="W468" s="163"/>
      <c r="X468" s="163"/>
      <c r="Y468" s="69" t="str">
        <f t="shared" si="65"/>
        <v/>
      </c>
      <c r="Z468" s="69"/>
      <c r="AA468" s="69"/>
      <c r="AB468" s="25" t="str">
        <f t="shared" si="44"/>
        <v/>
      </c>
      <c r="AC468" s="25"/>
      <c r="AD468" s="69"/>
      <c r="AE468" s="69"/>
      <c r="AF468" s="69" t="str">
        <f t="shared" si="45"/>
        <v/>
      </c>
      <c r="AG468" s="163"/>
      <c r="AH468" s="77"/>
      <c r="AI468" s="77" t="str">
        <f t="shared" si="73"/>
        <v/>
      </c>
      <c r="AJ468" s="80" t="str">
        <f t="array" ref="AJ468">IFERROR(INDEX('[1]Master Price'!$E:$E,MATCH(D468,'[1]Master Price'!$B:$B,0)),"0")</f>
        <v>0</v>
      </c>
      <c r="AK468" s="80">
        <f t="shared" si="47"/>
        <v>0</v>
      </c>
      <c r="AL468" s="82" t="str">
        <f t="shared" si="74"/>
        <v>0-day</v>
      </c>
      <c r="AM468" s="82" t="str">
        <f t="shared" si="48"/>
        <v>0-day</v>
      </c>
      <c r="AN468" s="82" t="str">
        <f t="shared" si="75"/>
        <v>0-day</v>
      </c>
      <c r="AO468" s="82" t="str">
        <f t="shared" si="67"/>
        <v>0-day</v>
      </c>
      <c r="AP468" s="82" t="str">
        <f t="shared" si="49"/>
        <v>0-day</v>
      </c>
      <c r="AQ468" s="82" t="str">
        <f t="shared" si="50"/>
        <v>0-day</v>
      </c>
      <c r="AR468" s="83"/>
      <c r="AS468" s="83" t="str">
        <f t="shared" si="76"/>
        <v/>
      </c>
      <c r="AT468" s="88">
        <f t="shared" si="77"/>
        <v>0</v>
      </c>
      <c r="AU468" s="84" t="e">
        <f t="shared" ca="1" si="78"/>
        <v>#NAME?</v>
      </c>
      <c r="AV468" s="88" t="e">
        <f t="shared" ca="1" si="79"/>
        <v>#NAME?</v>
      </c>
      <c r="AW468" s="83" t="e">
        <f t="shared" ca="1" si="80"/>
        <v>#NAME?</v>
      </c>
      <c r="AX468" s="88" t="e">
        <f t="shared" ca="1" si="81"/>
        <v>#NAME?</v>
      </c>
      <c r="AY468" s="83" t="str">
        <f t="shared" si="82"/>
        <v/>
      </c>
      <c r="AZ468" s="22" t="e">
        <f t="shared" ca="1" si="83"/>
        <v>#NAME?</v>
      </c>
      <c r="BA468" s="88" t="e">
        <f t="shared" ca="1" si="84"/>
        <v>#NAME?</v>
      </c>
      <c r="BB468" s="88" t="e">
        <f t="shared" ca="1" si="85"/>
        <v>#NAME?</v>
      </c>
      <c r="BC468" s="91" t="e">
        <f t="shared" ca="1" si="86"/>
        <v>#NAME?</v>
      </c>
      <c r="BD468" s="91" t="e">
        <f t="shared" ca="1" si="87"/>
        <v>#NAME?</v>
      </c>
      <c r="BE468" s="88" t="e">
        <f t="shared" ca="1" si="88"/>
        <v>#NAME?</v>
      </c>
      <c r="BF468" s="22" t="e">
        <f t="shared" ca="1" si="89"/>
        <v>#NAME?</v>
      </c>
      <c r="BG468" s="22" t="e">
        <f t="shared" ca="1" si="90"/>
        <v>#NAME?</v>
      </c>
      <c r="BH468" s="22"/>
      <c r="BI468" s="22"/>
      <c r="BJ468" s="22"/>
      <c r="BK468" s="22"/>
      <c r="BL468" s="22"/>
      <c r="BM468" s="22"/>
      <c r="BN468" s="25"/>
      <c r="BO468" s="25"/>
    </row>
    <row r="469" spans="1:67" ht="13.5" customHeight="1" x14ac:dyDescent="0.35">
      <c r="A469" s="25" t="str">
        <f t="shared" si="40"/>
        <v/>
      </c>
      <c r="B469" s="178"/>
      <c r="C469" s="25"/>
      <c r="D469" s="25"/>
      <c r="E469" s="25"/>
      <c r="F469" s="25"/>
      <c r="G469" s="25"/>
      <c r="H469" s="54" t="str">
        <f t="shared" si="41"/>
        <v/>
      </c>
      <c r="I469" s="25"/>
      <c r="J469" s="25"/>
      <c r="K469" s="25"/>
      <c r="L469" s="25"/>
      <c r="M469" s="25"/>
      <c r="N469" s="25"/>
      <c r="O469" s="25"/>
      <c r="P469" s="25"/>
      <c r="Q469" s="25"/>
      <c r="R469" s="66"/>
      <c r="S469" s="66"/>
      <c r="T469" s="66" t="str">
        <f t="shared" si="42"/>
        <v/>
      </c>
      <c r="U469" s="66"/>
      <c r="V469" s="25"/>
      <c r="W469" s="163"/>
      <c r="X469" s="163"/>
      <c r="Y469" s="69" t="str">
        <f t="shared" si="65"/>
        <v/>
      </c>
      <c r="Z469" s="69"/>
      <c r="AA469" s="69"/>
      <c r="AB469" s="25" t="str">
        <f t="shared" si="44"/>
        <v/>
      </c>
      <c r="AC469" s="25"/>
      <c r="AD469" s="69"/>
      <c r="AE469" s="69"/>
      <c r="AF469" s="69" t="str">
        <f t="shared" si="45"/>
        <v/>
      </c>
      <c r="AG469" s="163"/>
      <c r="AH469" s="77"/>
      <c r="AI469" s="77" t="str">
        <f t="shared" si="73"/>
        <v/>
      </c>
      <c r="AJ469" s="80" t="str">
        <f t="array" ref="AJ469">IFERROR(INDEX('[1]Master Price'!$E:$E,MATCH(D469,'[1]Master Price'!$B:$B,0)),"0")</f>
        <v>0</v>
      </c>
      <c r="AK469" s="80">
        <f t="shared" si="47"/>
        <v>0</v>
      </c>
      <c r="AL469" s="82" t="str">
        <f t="shared" si="74"/>
        <v>0-day</v>
      </c>
      <c r="AM469" s="82" t="str">
        <f t="shared" si="48"/>
        <v>0-day</v>
      </c>
      <c r="AN469" s="82" t="str">
        <f t="shared" si="75"/>
        <v>0-day</v>
      </c>
      <c r="AO469" s="82" t="str">
        <f t="shared" si="67"/>
        <v>0-day</v>
      </c>
      <c r="AP469" s="82" t="str">
        <f t="shared" si="49"/>
        <v>0-day</v>
      </c>
      <c r="AQ469" s="82" t="str">
        <f t="shared" si="50"/>
        <v>0-day</v>
      </c>
      <c r="AR469" s="83"/>
      <c r="AS469" s="83" t="str">
        <f t="shared" si="76"/>
        <v/>
      </c>
      <c r="AT469" s="88">
        <f t="shared" si="77"/>
        <v>0</v>
      </c>
      <c r="AU469" s="84" t="e">
        <f t="shared" ca="1" si="78"/>
        <v>#NAME?</v>
      </c>
      <c r="AV469" s="88" t="e">
        <f t="shared" ca="1" si="79"/>
        <v>#NAME?</v>
      </c>
      <c r="AW469" s="83" t="e">
        <f t="shared" ca="1" si="80"/>
        <v>#NAME?</v>
      </c>
      <c r="AX469" s="88" t="e">
        <f t="shared" ca="1" si="81"/>
        <v>#NAME?</v>
      </c>
      <c r="AY469" s="83" t="str">
        <f t="shared" si="82"/>
        <v/>
      </c>
      <c r="AZ469" s="22" t="e">
        <f t="shared" ca="1" si="83"/>
        <v>#NAME?</v>
      </c>
      <c r="BA469" s="88" t="e">
        <f t="shared" ca="1" si="84"/>
        <v>#NAME?</v>
      </c>
      <c r="BB469" s="88" t="e">
        <f t="shared" ca="1" si="85"/>
        <v>#NAME?</v>
      </c>
      <c r="BC469" s="91" t="e">
        <f t="shared" ca="1" si="86"/>
        <v>#NAME?</v>
      </c>
      <c r="BD469" s="91" t="e">
        <f t="shared" ca="1" si="87"/>
        <v>#NAME?</v>
      </c>
      <c r="BE469" s="88" t="e">
        <f t="shared" ca="1" si="88"/>
        <v>#NAME?</v>
      </c>
      <c r="BF469" s="22" t="e">
        <f t="shared" ca="1" si="89"/>
        <v>#NAME?</v>
      </c>
      <c r="BG469" s="22" t="e">
        <f t="shared" ca="1" si="90"/>
        <v>#NAME?</v>
      </c>
      <c r="BH469" s="22"/>
      <c r="BI469" s="22"/>
      <c r="BJ469" s="22"/>
      <c r="BK469" s="22"/>
      <c r="BL469" s="22"/>
      <c r="BM469" s="22"/>
      <c r="BN469" s="25"/>
      <c r="BO469" s="25"/>
    </row>
    <row r="470" spans="1:67" ht="13.5" customHeight="1" x14ac:dyDescent="0.35">
      <c r="A470" s="25" t="str">
        <f t="shared" si="40"/>
        <v/>
      </c>
      <c r="B470" s="178"/>
      <c r="C470" s="25"/>
      <c r="D470" s="25"/>
      <c r="E470" s="25"/>
      <c r="F470" s="25"/>
      <c r="G470" s="25"/>
      <c r="H470" s="54" t="str">
        <f t="shared" si="41"/>
        <v/>
      </c>
      <c r="I470" s="25"/>
      <c r="J470" s="25"/>
      <c r="K470" s="25"/>
      <c r="L470" s="25"/>
      <c r="M470" s="25"/>
      <c r="N470" s="25"/>
      <c r="O470" s="25"/>
      <c r="P470" s="25"/>
      <c r="Q470" s="25"/>
      <c r="R470" s="66"/>
      <c r="S470" s="66"/>
      <c r="T470" s="66" t="str">
        <f t="shared" si="42"/>
        <v/>
      </c>
      <c r="U470" s="66"/>
      <c r="V470" s="25"/>
      <c r="W470" s="163"/>
      <c r="X470" s="163"/>
      <c r="Y470" s="69" t="str">
        <f t="shared" si="65"/>
        <v/>
      </c>
      <c r="Z470" s="69"/>
      <c r="AA470" s="69"/>
      <c r="AB470" s="25" t="str">
        <f t="shared" si="44"/>
        <v/>
      </c>
      <c r="AC470" s="25"/>
      <c r="AD470" s="69"/>
      <c r="AE470" s="69"/>
      <c r="AF470" s="69" t="str">
        <f t="shared" si="45"/>
        <v/>
      </c>
      <c r="AG470" s="163"/>
      <c r="AH470" s="77"/>
      <c r="AI470" s="77" t="str">
        <f t="shared" si="73"/>
        <v/>
      </c>
      <c r="AJ470" s="80" t="str">
        <f t="array" ref="AJ470">IFERROR(INDEX('[1]Master Price'!$E:$E,MATCH(D470,'[1]Master Price'!$B:$B,0)),"0")</f>
        <v>0</v>
      </c>
      <c r="AK470" s="80">
        <f t="shared" si="47"/>
        <v>0</v>
      </c>
      <c r="AL470" s="82" t="str">
        <f t="shared" si="74"/>
        <v>0-day</v>
      </c>
      <c r="AM470" s="82" t="str">
        <f t="shared" si="48"/>
        <v>0-day</v>
      </c>
      <c r="AN470" s="82" t="str">
        <f t="shared" si="75"/>
        <v>0-day</v>
      </c>
      <c r="AO470" s="82" t="str">
        <f t="shared" si="67"/>
        <v>0-day</v>
      </c>
      <c r="AP470" s="82" t="str">
        <f t="shared" si="49"/>
        <v>0-day</v>
      </c>
      <c r="AQ470" s="82" t="str">
        <f t="shared" si="50"/>
        <v>0-day</v>
      </c>
      <c r="AR470" s="83"/>
      <c r="AS470" s="83" t="str">
        <f t="shared" si="76"/>
        <v/>
      </c>
      <c r="AT470" s="88">
        <f t="shared" si="77"/>
        <v>0</v>
      </c>
      <c r="AU470" s="84" t="e">
        <f t="shared" ca="1" si="78"/>
        <v>#NAME?</v>
      </c>
      <c r="AV470" s="88" t="e">
        <f t="shared" ca="1" si="79"/>
        <v>#NAME?</v>
      </c>
      <c r="AW470" s="83" t="e">
        <f t="shared" ca="1" si="80"/>
        <v>#NAME?</v>
      </c>
      <c r="AX470" s="88" t="e">
        <f t="shared" ca="1" si="81"/>
        <v>#NAME?</v>
      </c>
      <c r="AY470" s="83" t="str">
        <f t="shared" si="82"/>
        <v/>
      </c>
      <c r="AZ470" s="22" t="e">
        <f t="shared" ca="1" si="83"/>
        <v>#NAME?</v>
      </c>
      <c r="BA470" s="88" t="e">
        <f t="shared" ca="1" si="84"/>
        <v>#NAME?</v>
      </c>
      <c r="BB470" s="88" t="e">
        <f t="shared" ca="1" si="85"/>
        <v>#NAME?</v>
      </c>
      <c r="BC470" s="91" t="e">
        <f t="shared" ca="1" si="86"/>
        <v>#NAME?</v>
      </c>
      <c r="BD470" s="91" t="e">
        <f t="shared" ca="1" si="87"/>
        <v>#NAME?</v>
      </c>
      <c r="BE470" s="88" t="e">
        <f t="shared" ca="1" si="88"/>
        <v>#NAME?</v>
      </c>
      <c r="BF470" s="22" t="e">
        <f t="shared" ca="1" si="89"/>
        <v>#NAME?</v>
      </c>
      <c r="BG470" s="22" t="e">
        <f t="shared" ca="1" si="90"/>
        <v>#NAME?</v>
      </c>
      <c r="BH470" s="22"/>
      <c r="BI470" s="22"/>
      <c r="BJ470" s="22"/>
      <c r="BK470" s="22"/>
      <c r="BL470" s="22"/>
      <c r="BM470" s="22"/>
      <c r="BN470" s="25"/>
      <c r="BO470" s="25"/>
    </row>
    <row r="471" spans="1:67" ht="13.5" customHeight="1" x14ac:dyDescent="0.35">
      <c r="A471" s="25" t="str">
        <f t="shared" si="40"/>
        <v/>
      </c>
      <c r="B471" s="178"/>
      <c r="C471" s="25"/>
      <c r="D471" s="25"/>
      <c r="E471" s="25"/>
      <c r="F471" s="25"/>
      <c r="G471" s="25"/>
      <c r="H471" s="54" t="str">
        <f t="shared" si="41"/>
        <v/>
      </c>
      <c r="I471" s="25"/>
      <c r="J471" s="25"/>
      <c r="K471" s="25"/>
      <c r="L471" s="25"/>
      <c r="M471" s="25"/>
      <c r="N471" s="25"/>
      <c r="O471" s="25"/>
      <c r="P471" s="25"/>
      <c r="Q471" s="25"/>
      <c r="R471" s="66"/>
      <c r="S471" s="66"/>
      <c r="T471" s="66" t="str">
        <f t="shared" si="42"/>
        <v/>
      </c>
      <c r="U471" s="66"/>
      <c r="V471" s="25"/>
      <c r="W471" s="163"/>
      <c r="X471" s="163"/>
      <c r="Y471" s="69" t="str">
        <f t="shared" si="65"/>
        <v/>
      </c>
      <c r="Z471" s="69"/>
      <c r="AA471" s="69"/>
      <c r="AB471" s="25" t="str">
        <f t="shared" si="44"/>
        <v/>
      </c>
      <c r="AC471" s="25"/>
      <c r="AD471" s="69"/>
      <c r="AE471" s="69"/>
      <c r="AF471" s="69" t="str">
        <f t="shared" si="45"/>
        <v/>
      </c>
      <c r="AG471" s="163"/>
      <c r="AH471" s="77"/>
      <c r="AI471" s="77" t="str">
        <f t="shared" si="73"/>
        <v/>
      </c>
      <c r="AJ471" s="80" t="str">
        <f t="array" ref="AJ471">IFERROR(INDEX('[1]Master Price'!$E:$E,MATCH(D471,'[1]Master Price'!$B:$B,0)),"0")</f>
        <v>0</v>
      </c>
      <c r="AK471" s="80">
        <f t="shared" si="47"/>
        <v>0</v>
      </c>
      <c r="AL471" s="82" t="str">
        <f t="shared" si="74"/>
        <v>0-day</v>
      </c>
      <c r="AM471" s="82" t="str">
        <f t="shared" si="48"/>
        <v>0-day</v>
      </c>
      <c r="AN471" s="82" t="str">
        <f t="shared" si="75"/>
        <v>0-day</v>
      </c>
      <c r="AO471" s="82" t="str">
        <f t="shared" si="67"/>
        <v>0-day</v>
      </c>
      <c r="AP471" s="82" t="str">
        <f t="shared" si="49"/>
        <v>0-day</v>
      </c>
      <c r="AQ471" s="82" t="str">
        <f t="shared" si="50"/>
        <v>0-day</v>
      </c>
      <c r="AR471" s="83"/>
      <c r="AS471" s="83" t="str">
        <f t="shared" si="76"/>
        <v/>
      </c>
      <c r="AT471" s="88">
        <f t="shared" si="77"/>
        <v>0</v>
      </c>
      <c r="AU471" s="84" t="e">
        <f t="shared" ca="1" si="78"/>
        <v>#NAME?</v>
      </c>
      <c r="AV471" s="88" t="e">
        <f t="shared" ca="1" si="79"/>
        <v>#NAME?</v>
      </c>
      <c r="AW471" s="83" t="e">
        <f t="shared" ca="1" si="80"/>
        <v>#NAME?</v>
      </c>
      <c r="AX471" s="88" t="e">
        <f t="shared" ca="1" si="81"/>
        <v>#NAME?</v>
      </c>
      <c r="AY471" s="83" t="str">
        <f t="shared" si="82"/>
        <v/>
      </c>
      <c r="AZ471" s="22" t="e">
        <f t="shared" ca="1" si="83"/>
        <v>#NAME?</v>
      </c>
      <c r="BA471" s="88" t="e">
        <f t="shared" ca="1" si="84"/>
        <v>#NAME?</v>
      </c>
      <c r="BB471" s="88" t="e">
        <f t="shared" ca="1" si="85"/>
        <v>#NAME?</v>
      </c>
      <c r="BC471" s="91" t="e">
        <f t="shared" ca="1" si="86"/>
        <v>#NAME?</v>
      </c>
      <c r="BD471" s="91" t="e">
        <f t="shared" ca="1" si="87"/>
        <v>#NAME?</v>
      </c>
      <c r="BE471" s="88" t="e">
        <f t="shared" ca="1" si="88"/>
        <v>#NAME?</v>
      </c>
      <c r="BF471" s="22" t="e">
        <f t="shared" ca="1" si="89"/>
        <v>#NAME?</v>
      </c>
      <c r="BG471" s="22" t="e">
        <f t="shared" ca="1" si="90"/>
        <v>#NAME?</v>
      </c>
      <c r="BH471" s="22"/>
      <c r="BI471" s="22"/>
      <c r="BJ471" s="22"/>
      <c r="BK471" s="22"/>
      <c r="BL471" s="22"/>
      <c r="BM471" s="22"/>
      <c r="BN471" s="25"/>
      <c r="BO471" s="25"/>
    </row>
    <row r="472" spans="1:67" ht="13.5" customHeight="1" x14ac:dyDescent="0.35">
      <c r="A472" s="25" t="str">
        <f t="shared" si="40"/>
        <v/>
      </c>
      <c r="B472" s="178"/>
      <c r="C472" s="25"/>
      <c r="D472" s="25"/>
      <c r="E472" s="25"/>
      <c r="F472" s="25"/>
      <c r="G472" s="25"/>
      <c r="H472" s="54" t="str">
        <f t="shared" si="41"/>
        <v/>
      </c>
      <c r="I472" s="25"/>
      <c r="J472" s="25"/>
      <c r="K472" s="25"/>
      <c r="L472" s="25"/>
      <c r="M472" s="25"/>
      <c r="N472" s="25"/>
      <c r="O472" s="25"/>
      <c r="P472" s="25"/>
      <c r="Q472" s="25"/>
      <c r="R472" s="66"/>
      <c r="S472" s="66"/>
      <c r="T472" s="66" t="str">
        <f t="shared" si="42"/>
        <v/>
      </c>
      <c r="U472" s="66"/>
      <c r="V472" s="25"/>
      <c r="W472" s="163"/>
      <c r="X472" s="163"/>
      <c r="Y472" s="69" t="str">
        <f t="shared" si="65"/>
        <v/>
      </c>
      <c r="Z472" s="69"/>
      <c r="AA472" s="69"/>
      <c r="AB472" s="25" t="str">
        <f t="shared" si="44"/>
        <v/>
      </c>
      <c r="AC472" s="25"/>
      <c r="AD472" s="69"/>
      <c r="AE472" s="69"/>
      <c r="AF472" s="69" t="str">
        <f t="shared" si="45"/>
        <v/>
      </c>
      <c r="AG472" s="163"/>
      <c r="AH472" s="77"/>
      <c r="AI472" s="77" t="str">
        <f t="shared" si="73"/>
        <v/>
      </c>
      <c r="AJ472" s="80" t="str">
        <f t="array" ref="AJ472">IFERROR(INDEX('[1]Master Price'!$E:$E,MATCH(D472,'[1]Master Price'!$B:$B,0)),"0")</f>
        <v>0</v>
      </c>
      <c r="AK472" s="80">
        <f t="shared" si="47"/>
        <v>0</v>
      </c>
      <c r="AL472" s="82" t="str">
        <f t="shared" si="74"/>
        <v>0-day</v>
      </c>
      <c r="AM472" s="82" t="str">
        <f t="shared" si="48"/>
        <v>0-day</v>
      </c>
      <c r="AN472" s="82" t="str">
        <f t="shared" si="75"/>
        <v>0-day</v>
      </c>
      <c r="AO472" s="82" t="str">
        <f t="shared" si="67"/>
        <v>0-day</v>
      </c>
      <c r="AP472" s="82" t="str">
        <f t="shared" si="49"/>
        <v>0-day</v>
      </c>
      <c r="AQ472" s="82" t="str">
        <f t="shared" si="50"/>
        <v>0-day</v>
      </c>
      <c r="AR472" s="83"/>
      <c r="AS472" s="83" t="str">
        <f t="shared" si="76"/>
        <v/>
      </c>
      <c r="AT472" s="88">
        <f t="shared" si="77"/>
        <v>0</v>
      </c>
      <c r="AU472" s="84" t="e">
        <f t="shared" ca="1" si="78"/>
        <v>#NAME?</v>
      </c>
      <c r="AV472" s="88" t="e">
        <f t="shared" ca="1" si="79"/>
        <v>#NAME?</v>
      </c>
      <c r="AW472" s="83" t="e">
        <f t="shared" ca="1" si="80"/>
        <v>#NAME?</v>
      </c>
      <c r="AX472" s="88" t="e">
        <f t="shared" ca="1" si="81"/>
        <v>#NAME?</v>
      </c>
      <c r="AY472" s="83" t="str">
        <f t="shared" si="82"/>
        <v/>
      </c>
      <c r="AZ472" s="22" t="e">
        <f t="shared" ca="1" si="83"/>
        <v>#NAME?</v>
      </c>
      <c r="BA472" s="88" t="e">
        <f t="shared" ca="1" si="84"/>
        <v>#NAME?</v>
      </c>
      <c r="BB472" s="88" t="e">
        <f t="shared" ca="1" si="85"/>
        <v>#NAME?</v>
      </c>
      <c r="BC472" s="91" t="e">
        <f t="shared" ca="1" si="86"/>
        <v>#NAME?</v>
      </c>
      <c r="BD472" s="91" t="e">
        <f t="shared" ca="1" si="87"/>
        <v>#NAME?</v>
      </c>
      <c r="BE472" s="88" t="e">
        <f t="shared" ca="1" si="88"/>
        <v>#NAME?</v>
      </c>
      <c r="BF472" s="22" t="e">
        <f t="shared" ca="1" si="89"/>
        <v>#NAME?</v>
      </c>
      <c r="BG472" s="22" t="e">
        <f t="shared" ca="1" si="90"/>
        <v>#NAME?</v>
      </c>
      <c r="BH472" s="22"/>
      <c r="BI472" s="22"/>
      <c r="BJ472" s="22"/>
      <c r="BK472" s="22"/>
      <c r="BL472" s="22"/>
      <c r="BM472" s="22"/>
      <c r="BN472" s="25"/>
      <c r="BO472" s="25"/>
    </row>
    <row r="473" spans="1:67" ht="13.5" customHeight="1" x14ac:dyDescent="0.35">
      <c r="A473" s="25" t="str">
        <f t="shared" si="40"/>
        <v/>
      </c>
      <c r="B473" s="178"/>
      <c r="C473" s="25"/>
      <c r="D473" s="25"/>
      <c r="E473" s="25"/>
      <c r="F473" s="25"/>
      <c r="G473" s="25"/>
      <c r="H473" s="54" t="str">
        <f t="shared" si="41"/>
        <v/>
      </c>
      <c r="I473" s="25"/>
      <c r="J473" s="25"/>
      <c r="K473" s="25"/>
      <c r="L473" s="25"/>
      <c r="M473" s="25"/>
      <c r="N473" s="25"/>
      <c r="O473" s="25"/>
      <c r="P473" s="25"/>
      <c r="Q473" s="25"/>
      <c r="R473" s="66"/>
      <c r="S473" s="66"/>
      <c r="T473" s="66" t="str">
        <f t="shared" si="42"/>
        <v/>
      </c>
      <c r="U473" s="66"/>
      <c r="V473" s="25"/>
      <c r="W473" s="163"/>
      <c r="X473" s="163"/>
      <c r="Y473" s="69" t="str">
        <f t="shared" si="65"/>
        <v/>
      </c>
      <c r="Z473" s="69"/>
      <c r="AA473" s="69"/>
      <c r="AB473" s="25" t="str">
        <f t="shared" si="44"/>
        <v/>
      </c>
      <c r="AC473" s="25"/>
      <c r="AD473" s="69"/>
      <c r="AE473" s="69"/>
      <c r="AF473" s="69" t="str">
        <f t="shared" si="45"/>
        <v/>
      </c>
      <c r="AG473" s="163"/>
      <c r="AH473" s="77"/>
      <c r="AI473" s="77" t="str">
        <f t="shared" si="73"/>
        <v/>
      </c>
      <c r="AJ473" s="80" t="str">
        <f t="array" ref="AJ473">IFERROR(INDEX('[1]Master Price'!$E:$E,MATCH(D473,'[1]Master Price'!$B:$B,0)),"0")</f>
        <v>0</v>
      </c>
      <c r="AK473" s="80">
        <f t="shared" si="47"/>
        <v>0</v>
      </c>
      <c r="AL473" s="82" t="str">
        <f t="shared" si="74"/>
        <v>0-day</v>
      </c>
      <c r="AM473" s="82" t="str">
        <f t="shared" si="48"/>
        <v>0-day</v>
      </c>
      <c r="AN473" s="82" t="str">
        <f t="shared" si="75"/>
        <v>0-day</v>
      </c>
      <c r="AO473" s="82" t="str">
        <f t="shared" si="67"/>
        <v>0-day</v>
      </c>
      <c r="AP473" s="82" t="str">
        <f t="shared" si="49"/>
        <v>0-day</v>
      </c>
      <c r="AQ473" s="82" t="str">
        <f t="shared" si="50"/>
        <v>0-day</v>
      </c>
      <c r="AR473" s="83"/>
      <c r="AS473" s="83" t="str">
        <f t="shared" si="76"/>
        <v/>
      </c>
      <c r="AT473" s="88">
        <f t="shared" si="77"/>
        <v>0</v>
      </c>
      <c r="AU473" s="84" t="e">
        <f t="shared" ca="1" si="78"/>
        <v>#NAME?</v>
      </c>
      <c r="AV473" s="88" t="e">
        <f t="shared" ca="1" si="79"/>
        <v>#NAME?</v>
      </c>
      <c r="AW473" s="83" t="e">
        <f t="shared" ca="1" si="80"/>
        <v>#NAME?</v>
      </c>
      <c r="AX473" s="88" t="e">
        <f t="shared" ca="1" si="81"/>
        <v>#NAME?</v>
      </c>
      <c r="AY473" s="83" t="str">
        <f t="shared" si="82"/>
        <v/>
      </c>
      <c r="AZ473" s="22" t="e">
        <f t="shared" ca="1" si="83"/>
        <v>#NAME?</v>
      </c>
      <c r="BA473" s="88" t="e">
        <f t="shared" ca="1" si="84"/>
        <v>#NAME?</v>
      </c>
      <c r="BB473" s="88" t="e">
        <f t="shared" ca="1" si="85"/>
        <v>#NAME?</v>
      </c>
      <c r="BC473" s="91" t="e">
        <f t="shared" ca="1" si="86"/>
        <v>#NAME?</v>
      </c>
      <c r="BD473" s="91" t="e">
        <f t="shared" ca="1" si="87"/>
        <v>#NAME?</v>
      </c>
      <c r="BE473" s="88" t="e">
        <f t="shared" ca="1" si="88"/>
        <v>#NAME?</v>
      </c>
      <c r="BF473" s="22" t="e">
        <f t="shared" ca="1" si="89"/>
        <v>#NAME?</v>
      </c>
      <c r="BG473" s="22" t="e">
        <f t="shared" ca="1" si="90"/>
        <v>#NAME?</v>
      </c>
      <c r="BH473" s="22"/>
      <c r="BI473" s="22"/>
      <c r="BJ473" s="22"/>
      <c r="BK473" s="22"/>
      <c r="BL473" s="22"/>
      <c r="BM473" s="22"/>
      <c r="BN473" s="25"/>
      <c r="BO473" s="25"/>
    </row>
    <row r="474" spans="1:67" ht="13.5" customHeight="1" x14ac:dyDescent="0.35">
      <c r="A474" s="25" t="str">
        <f t="shared" si="40"/>
        <v/>
      </c>
      <c r="B474" s="178"/>
      <c r="C474" s="25"/>
      <c r="D474" s="25"/>
      <c r="E474" s="25"/>
      <c r="F474" s="25"/>
      <c r="G474" s="25"/>
      <c r="H474" s="54" t="str">
        <f t="shared" si="41"/>
        <v/>
      </c>
      <c r="I474" s="25"/>
      <c r="J474" s="25"/>
      <c r="K474" s="25"/>
      <c r="L474" s="25"/>
      <c r="M474" s="25"/>
      <c r="N474" s="25"/>
      <c r="O474" s="25"/>
      <c r="P474" s="25"/>
      <c r="Q474" s="25"/>
      <c r="R474" s="66"/>
      <c r="S474" s="66"/>
      <c r="T474" s="66" t="str">
        <f t="shared" si="42"/>
        <v/>
      </c>
      <c r="U474" s="66"/>
      <c r="V474" s="25"/>
      <c r="W474" s="163"/>
      <c r="X474" s="163"/>
      <c r="Y474" s="69" t="str">
        <f t="shared" si="65"/>
        <v/>
      </c>
      <c r="Z474" s="69"/>
      <c r="AA474" s="69"/>
      <c r="AB474" s="25" t="str">
        <f t="shared" si="44"/>
        <v/>
      </c>
      <c r="AC474" s="25"/>
      <c r="AD474" s="69"/>
      <c r="AE474" s="69"/>
      <c r="AF474" s="69" t="str">
        <f t="shared" si="45"/>
        <v/>
      </c>
      <c r="AG474" s="163"/>
      <c r="AH474" s="77"/>
      <c r="AI474" s="77" t="str">
        <f t="shared" si="73"/>
        <v/>
      </c>
      <c r="AJ474" s="80" t="str">
        <f t="array" ref="AJ474">IFERROR(INDEX('[1]Master Price'!$E:$E,MATCH(D474,'[1]Master Price'!$B:$B,0)),"0")</f>
        <v>0</v>
      </c>
      <c r="AK474" s="80">
        <f t="shared" si="47"/>
        <v>0</v>
      </c>
      <c r="AL474" s="82" t="str">
        <f t="shared" si="74"/>
        <v>0-day</v>
      </c>
      <c r="AM474" s="82" t="str">
        <f t="shared" si="48"/>
        <v>0-day</v>
      </c>
      <c r="AN474" s="82" t="str">
        <f t="shared" si="75"/>
        <v>0-day</v>
      </c>
      <c r="AO474" s="82" t="str">
        <f t="shared" si="67"/>
        <v>0-day</v>
      </c>
      <c r="AP474" s="82" t="str">
        <f t="shared" si="49"/>
        <v>0-day</v>
      </c>
      <c r="AQ474" s="82" t="str">
        <f t="shared" si="50"/>
        <v>0-day</v>
      </c>
      <c r="AR474" s="83"/>
      <c r="AS474" s="83" t="str">
        <f t="shared" si="76"/>
        <v/>
      </c>
      <c r="AT474" s="88">
        <f t="shared" si="77"/>
        <v>0</v>
      </c>
      <c r="AU474" s="84" t="e">
        <f t="shared" ca="1" si="78"/>
        <v>#NAME?</v>
      </c>
      <c r="AV474" s="88" t="e">
        <f t="shared" ca="1" si="79"/>
        <v>#NAME?</v>
      </c>
      <c r="AW474" s="83" t="e">
        <f t="shared" ca="1" si="80"/>
        <v>#NAME?</v>
      </c>
      <c r="AX474" s="88" t="e">
        <f t="shared" ca="1" si="81"/>
        <v>#NAME?</v>
      </c>
      <c r="AY474" s="83" t="str">
        <f t="shared" si="82"/>
        <v/>
      </c>
      <c r="AZ474" s="22" t="e">
        <f t="shared" ca="1" si="83"/>
        <v>#NAME?</v>
      </c>
      <c r="BA474" s="88" t="e">
        <f t="shared" ca="1" si="84"/>
        <v>#NAME?</v>
      </c>
      <c r="BB474" s="88" t="e">
        <f t="shared" ca="1" si="85"/>
        <v>#NAME?</v>
      </c>
      <c r="BC474" s="91" t="e">
        <f t="shared" ca="1" si="86"/>
        <v>#NAME?</v>
      </c>
      <c r="BD474" s="91" t="e">
        <f t="shared" ca="1" si="87"/>
        <v>#NAME?</v>
      </c>
      <c r="BE474" s="88" t="e">
        <f t="shared" ca="1" si="88"/>
        <v>#NAME?</v>
      </c>
      <c r="BF474" s="22" t="e">
        <f t="shared" ca="1" si="89"/>
        <v>#NAME?</v>
      </c>
      <c r="BG474" s="22" t="e">
        <f t="shared" ca="1" si="90"/>
        <v>#NAME?</v>
      </c>
      <c r="BH474" s="22"/>
      <c r="BI474" s="22"/>
      <c r="BJ474" s="22"/>
      <c r="BK474" s="22"/>
      <c r="BL474" s="22"/>
      <c r="BM474" s="22"/>
      <c r="BN474" s="25"/>
      <c r="BO474" s="25"/>
    </row>
    <row r="475" spans="1:67" ht="13.5" customHeight="1" x14ac:dyDescent="0.35">
      <c r="A475" s="25" t="str">
        <f t="shared" si="40"/>
        <v/>
      </c>
      <c r="B475" s="178"/>
      <c r="C475" s="25"/>
      <c r="D475" s="25"/>
      <c r="E475" s="25"/>
      <c r="F475" s="25"/>
      <c r="G475" s="25"/>
      <c r="H475" s="54" t="str">
        <f t="shared" si="41"/>
        <v/>
      </c>
      <c r="I475" s="25"/>
      <c r="J475" s="25"/>
      <c r="K475" s="25"/>
      <c r="L475" s="25"/>
      <c r="M475" s="25"/>
      <c r="N475" s="25"/>
      <c r="O475" s="25"/>
      <c r="P475" s="25"/>
      <c r="Q475" s="25"/>
      <c r="R475" s="66"/>
      <c r="S475" s="66"/>
      <c r="T475" s="66" t="str">
        <f t="shared" si="42"/>
        <v/>
      </c>
      <c r="U475" s="66"/>
      <c r="V475" s="25"/>
      <c r="W475" s="163"/>
      <c r="X475" s="163"/>
      <c r="Y475" s="69" t="str">
        <f t="shared" si="65"/>
        <v/>
      </c>
      <c r="Z475" s="69"/>
      <c r="AA475" s="69"/>
      <c r="AB475" s="25" t="str">
        <f t="shared" si="44"/>
        <v/>
      </c>
      <c r="AC475" s="25"/>
      <c r="AD475" s="69"/>
      <c r="AE475" s="69"/>
      <c r="AF475" s="69" t="str">
        <f t="shared" si="45"/>
        <v/>
      </c>
      <c r="AG475" s="163"/>
      <c r="AH475" s="77"/>
      <c r="AI475" s="77" t="str">
        <f t="shared" si="73"/>
        <v/>
      </c>
      <c r="AJ475" s="80" t="str">
        <f t="array" ref="AJ475">IFERROR(INDEX('[1]Master Price'!$E:$E,MATCH(D475,'[1]Master Price'!$B:$B,0)),"0")</f>
        <v>0</v>
      </c>
      <c r="AK475" s="80">
        <f t="shared" si="47"/>
        <v>0</v>
      </c>
      <c r="AL475" s="82" t="str">
        <f t="shared" si="74"/>
        <v>0-day</v>
      </c>
      <c r="AM475" s="82" t="str">
        <f t="shared" si="48"/>
        <v>0-day</v>
      </c>
      <c r="AN475" s="82" t="str">
        <f t="shared" si="75"/>
        <v>0-day</v>
      </c>
      <c r="AO475" s="82" t="str">
        <f t="shared" si="67"/>
        <v>0-day</v>
      </c>
      <c r="AP475" s="82" t="str">
        <f t="shared" si="49"/>
        <v>0-day</v>
      </c>
      <c r="AQ475" s="82" t="str">
        <f t="shared" si="50"/>
        <v>0-day</v>
      </c>
      <c r="AR475" s="83"/>
      <c r="AS475" s="83" t="str">
        <f t="shared" si="76"/>
        <v/>
      </c>
      <c r="AT475" s="88">
        <f t="shared" si="77"/>
        <v>0</v>
      </c>
      <c r="AU475" s="84" t="e">
        <f t="shared" ca="1" si="78"/>
        <v>#NAME?</v>
      </c>
      <c r="AV475" s="88" t="e">
        <f t="shared" ca="1" si="79"/>
        <v>#NAME?</v>
      </c>
      <c r="AW475" s="83" t="e">
        <f t="shared" ca="1" si="80"/>
        <v>#NAME?</v>
      </c>
      <c r="AX475" s="88" t="e">
        <f t="shared" ca="1" si="81"/>
        <v>#NAME?</v>
      </c>
      <c r="AY475" s="83" t="str">
        <f t="shared" si="82"/>
        <v/>
      </c>
      <c r="AZ475" s="22" t="e">
        <f t="shared" ca="1" si="83"/>
        <v>#NAME?</v>
      </c>
      <c r="BA475" s="88" t="e">
        <f t="shared" ca="1" si="84"/>
        <v>#NAME?</v>
      </c>
      <c r="BB475" s="88" t="e">
        <f t="shared" ca="1" si="85"/>
        <v>#NAME?</v>
      </c>
      <c r="BC475" s="91" t="e">
        <f t="shared" ca="1" si="86"/>
        <v>#NAME?</v>
      </c>
      <c r="BD475" s="91" t="e">
        <f t="shared" ca="1" si="87"/>
        <v>#NAME?</v>
      </c>
      <c r="BE475" s="88" t="e">
        <f t="shared" ca="1" si="88"/>
        <v>#NAME?</v>
      </c>
      <c r="BF475" s="22" t="e">
        <f t="shared" ca="1" si="89"/>
        <v>#NAME?</v>
      </c>
      <c r="BG475" s="22" t="e">
        <f t="shared" ca="1" si="90"/>
        <v>#NAME?</v>
      </c>
      <c r="BH475" s="22"/>
      <c r="BI475" s="22"/>
      <c r="BJ475" s="22"/>
      <c r="BK475" s="22"/>
      <c r="BL475" s="22"/>
      <c r="BM475" s="22"/>
      <c r="BN475" s="25"/>
      <c r="BO475" s="25"/>
    </row>
    <row r="476" spans="1:67" ht="13.5" customHeight="1" x14ac:dyDescent="0.35">
      <c r="A476" s="25" t="str">
        <f t="shared" si="40"/>
        <v/>
      </c>
      <c r="B476" s="178"/>
      <c r="C476" s="25"/>
      <c r="D476" s="25"/>
      <c r="E476" s="25"/>
      <c r="F476" s="25"/>
      <c r="G476" s="25"/>
      <c r="H476" s="54" t="str">
        <f t="shared" si="41"/>
        <v/>
      </c>
      <c r="I476" s="25"/>
      <c r="J476" s="25"/>
      <c r="K476" s="25"/>
      <c r="L476" s="25"/>
      <c r="M476" s="25"/>
      <c r="N476" s="25"/>
      <c r="O476" s="25"/>
      <c r="P476" s="25"/>
      <c r="Q476" s="25"/>
      <c r="R476" s="66"/>
      <c r="S476" s="66"/>
      <c r="T476" s="66" t="str">
        <f t="shared" si="42"/>
        <v/>
      </c>
      <c r="U476" s="66"/>
      <c r="V476" s="25"/>
      <c r="W476" s="163"/>
      <c r="X476" s="163"/>
      <c r="Y476" s="69" t="str">
        <f t="shared" si="65"/>
        <v/>
      </c>
      <c r="Z476" s="69"/>
      <c r="AA476" s="69"/>
      <c r="AB476" s="25" t="str">
        <f t="shared" si="44"/>
        <v/>
      </c>
      <c r="AC476" s="25"/>
      <c r="AD476" s="69"/>
      <c r="AE476" s="69"/>
      <c r="AF476" s="69" t="str">
        <f t="shared" si="45"/>
        <v/>
      </c>
      <c r="AG476" s="163"/>
      <c r="AH476" s="77"/>
      <c r="AI476" s="77" t="str">
        <f t="shared" si="73"/>
        <v/>
      </c>
      <c r="AJ476" s="80" t="str">
        <f t="array" ref="AJ476">IFERROR(INDEX('[1]Master Price'!$E:$E,MATCH(D476,'[1]Master Price'!$B:$B,0)),"0")</f>
        <v>0</v>
      </c>
      <c r="AK476" s="80">
        <f t="shared" si="47"/>
        <v>0</v>
      </c>
      <c r="AL476" s="82" t="str">
        <f t="shared" si="74"/>
        <v>0-day</v>
      </c>
      <c r="AM476" s="82" t="str">
        <f t="shared" si="48"/>
        <v>0-day</v>
      </c>
      <c r="AN476" s="82" t="str">
        <f t="shared" si="75"/>
        <v>0-day</v>
      </c>
      <c r="AO476" s="82" t="str">
        <f t="shared" si="67"/>
        <v>0-day</v>
      </c>
      <c r="AP476" s="82" t="str">
        <f t="shared" si="49"/>
        <v>0-day</v>
      </c>
      <c r="AQ476" s="82" t="str">
        <f t="shared" si="50"/>
        <v>0-day</v>
      </c>
      <c r="AR476" s="83"/>
      <c r="AS476" s="83" t="str">
        <f t="shared" si="76"/>
        <v/>
      </c>
      <c r="AT476" s="88">
        <f t="shared" si="77"/>
        <v>0</v>
      </c>
      <c r="AU476" s="84" t="e">
        <f t="shared" ca="1" si="78"/>
        <v>#NAME?</v>
      </c>
      <c r="AV476" s="88" t="e">
        <f t="shared" ca="1" si="79"/>
        <v>#NAME?</v>
      </c>
      <c r="AW476" s="83" t="e">
        <f t="shared" ca="1" si="80"/>
        <v>#NAME?</v>
      </c>
      <c r="AX476" s="88" t="e">
        <f t="shared" ca="1" si="81"/>
        <v>#NAME?</v>
      </c>
      <c r="AY476" s="83" t="str">
        <f t="shared" si="82"/>
        <v/>
      </c>
      <c r="AZ476" s="22" t="e">
        <f t="shared" ca="1" si="83"/>
        <v>#NAME?</v>
      </c>
      <c r="BA476" s="88" t="e">
        <f t="shared" ca="1" si="84"/>
        <v>#NAME?</v>
      </c>
      <c r="BB476" s="88" t="e">
        <f t="shared" ca="1" si="85"/>
        <v>#NAME?</v>
      </c>
      <c r="BC476" s="91" t="e">
        <f t="shared" ca="1" si="86"/>
        <v>#NAME?</v>
      </c>
      <c r="BD476" s="91" t="e">
        <f t="shared" ca="1" si="87"/>
        <v>#NAME?</v>
      </c>
      <c r="BE476" s="88" t="e">
        <f t="shared" ca="1" si="88"/>
        <v>#NAME?</v>
      </c>
      <c r="BF476" s="22" t="e">
        <f t="shared" ca="1" si="89"/>
        <v>#NAME?</v>
      </c>
      <c r="BG476" s="22" t="e">
        <f t="shared" ca="1" si="90"/>
        <v>#NAME?</v>
      </c>
      <c r="BH476" s="22"/>
      <c r="BI476" s="22"/>
      <c r="BJ476" s="22"/>
      <c r="BK476" s="22"/>
      <c r="BL476" s="22"/>
      <c r="BM476" s="22"/>
      <c r="BN476" s="25"/>
      <c r="BO476" s="25"/>
    </row>
    <row r="477" spans="1:67" ht="13.5" customHeight="1" x14ac:dyDescent="0.35">
      <c r="A477" s="25" t="str">
        <f t="shared" si="40"/>
        <v/>
      </c>
      <c r="B477" s="178"/>
      <c r="C477" s="25"/>
      <c r="D477" s="25"/>
      <c r="E477" s="25"/>
      <c r="F477" s="25"/>
      <c r="G477" s="25"/>
      <c r="H477" s="54" t="str">
        <f t="shared" si="41"/>
        <v/>
      </c>
      <c r="I477" s="25"/>
      <c r="J477" s="25"/>
      <c r="K477" s="25"/>
      <c r="L477" s="25"/>
      <c r="M477" s="25"/>
      <c r="N477" s="25"/>
      <c r="O477" s="25"/>
      <c r="P477" s="25"/>
      <c r="Q477" s="25"/>
      <c r="R477" s="66"/>
      <c r="S477" s="66"/>
      <c r="T477" s="66" t="str">
        <f t="shared" si="42"/>
        <v/>
      </c>
      <c r="U477" s="66"/>
      <c r="V477" s="25"/>
      <c r="W477" s="163"/>
      <c r="X477" s="163"/>
      <c r="Y477" s="69" t="str">
        <f t="shared" si="65"/>
        <v/>
      </c>
      <c r="Z477" s="69"/>
      <c r="AA477" s="69"/>
      <c r="AB477" s="25" t="str">
        <f t="shared" si="44"/>
        <v/>
      </c>
      <c r="AC477" s="25"/>
      <c r="AD477" s="69"/>
      <c r="AE477" s="69"/>
      <c r="AF477" s="69" t="str">
        <f t="shared" si="45"/>
        <v/>
      </c>
      <c r="AG477" s="163"/>
      <c r="AH477" s="77"/>
      <c r="AI477" s="77" t="str">
        <f t="shared" si="73"/>
        <v/>
      </c>
      <c r="AJ477" s="80" t="str">
        <f t="array" ref="AJ477">IFERROR(INDEX('[1]Master Price'!$E:$E,MATCH(D477,'[1]Master Price'!$B:$B,0)),"0")</f>
        <v>0</v>
      </c>
      <c r="AK477" s="80">
        <f t="shared" si="47"/>
        <v>0</v>
      </c>
      <c r="AL477" s="82" t="str">
        <f t="shared" si="74"/>
        <v>0-day</v>
      </c>
      <c r="AM477" s="82" t="str">
        <f t="shared" si="48"/>
        <v>0-day</v>
      </c>
      <c r="AN477" s="82" t="str">
        <f t="shared" si="75"/>
        <v>0-day</v>
      </c>
      <c r="AO477" s="82" t="str">
        <f t="shared" si="67"/>
        <v>0-day</v>
      </c>
      <c r="AP477" s="82" t="str">
        <f t="shared" si="49"/>
        <v>0-day</v>
      </c>
      <c r="AQ477" s="82" t="str">
        <f t="shared" si="50"/>
        <v>0-day</v>
      </c>
      <c r="AR477" s="83"/>
      <c r="AS477" s="83" t="str">
        <f t="shared" si="76"/>
        <v/>
      </c>
      <c r="AT477" s="88">
        <f t="shared" si="77"/>
        <v>0</v>
      </c>
      <c r="AU477" s="84" t="e">
        <f t="shared" ca="1" si="78"/>
        <v>#NAME?</v>
      </c>
      <c r="AV477" s="88" t="e">
        <f t="shared" ca="1" si="79"/>
        <v>#NAME?</v>
      </c>
      <c r="AW477" s="83" t="e">
        <f t="shared" ca="1" si="80"/>
        <v>#NAME?</v>
      </c>
      <c r="AX477" s="88" t="e">
        <f t="shared" ca="1" si="81"/>
        <v>#NAME?</v>
      </c>
      <c r="AY477" s="83" t="str">
        <f t="shared" si="82"/>
        <v/>
      </c>
      <c r="AZ477" s="22" t="e">
        <f t="shared" ca="1" si="83"/>
        <v>#NAME?</v>
      </c>
      <c r="BA477" s="88" t="e">
        <f t="shared" ca="1" si="84"/>
        <v>#NAME?</v>
      </c>
      <c r="BB477" s="88" t="e">
        <f t="shared" ca="1" si="85"/>
        <v>#NAME?</v>
      </c>
      <c r="BC477" s="91" t="e">
        <f t="shared" ca="1" si="86"/>
        <v>#NAME?</v>
      </c>
      <c r="BD477" s="91" t="e">
        <f t="shared" ca="1" si="87"/>
        <v>#NAME?</v>
      </c>
      <c r="BE477" s="88" t="e">
        <f t="shared" ca="1" si="88"/>
        <v>#NAME?</v>
      </c>
      <c r="BF477" s="22" t="e">
        <f t="shared" ca="1" si="89"/>
        <v>#NAME?</v>
      </c>
      <c r="BG477" s="22" t="e">
        <f t="shared" ca="1" si="90"/>
        <v>#NAME?</v>
      </c>
      <c r="BH477" s="22"/>
      <c r="BI477" s="22"/>
      <c r="BJ477" s="22"/>
      <c r="BK477" s="22"/>
      <c r="BL477" s="22"/>
      <c r="BM477" s="22"/>
      <c r="BN477" s="25"/>
      <c r="BO477" s="25"/>
    </row>
    <row r="478" spans="1:67" ht="13.5" customHeight="1" x14ac:dyDescent="0.35">
      <c r="A478" s="25" t="str">
        <f t="shared" si="40"/>
        <v/>
      </c>
      <c r="B478" s="178"/>
      <c r="C478" s="25"/>
      <c r="D478" s="25"/>
      <c r="E478" s="25"/>
      <c r="F478" s="25"/>
      <c r="G478" s="25"/>
      <c r="H478" s="54" t="str">
        <f t="shared" si="41"/>
        <v/>
      </c>
      <c r="I478" s="25"/>
      <c r="J478" s="25"/>
      <c r="K478" s="25"/>
      <c r="L478" s="25"/>
      <c r="M478" s="25"/>
      <c r="N478" s="25"/>
      <c r="O478" s="25"/>
      <c r="P478" s="25"/>
      <c r="Q478" s="25"/>
      <c r="R478" s="66"/>
      <c r="S478" s="66"/>
      <c r="T478" s="66" t="str">
        <f t="shared" si="42"/>
        <v/>
      </c>
      <c r="U478" s="66"/>
      <c r="V478" s="25"/>
      <c r="W478" s="163"/>
      <c r="X478" s="163"/>
      <c r="Y478" s="69" t="str">
        <f t="shared" si="65"/>
        <v/>
      </c>
      <c r="Z478" s="69"/>
      <c r="AA478" s="69"/>
      <c r="AB478" s="25" t="str">
        <f t="shared" si="44"/>
        <v/>
      </c>
      <c r="AC478" s="25"/>
      <c r="AD478" s="69"/>
      <c r="AE478" s="69"/>
      <c r="AF478" s="69" t="str">
        <f t="shared" si="45"/>
        <v/>
      </c>
      <c r="AG478" s="163"/>
      <c r="AH478" s="77"/>
      <c r="AI478" s="77" t="str">
        <f t="shared" si="73"/>
        <v/>
      </c>
      <c r="AJ478" s="80" t="str">
        <f t="array" ref="AJ478">IFERROR(INDEX('[1]Master Price'!$E:$E,MATCH(D478,'[1]Master Price'!$B:$B,0)),"0")</f>
        <v>0</v>
      </c>
      <c r="AK478" s="80">
        <f t="shared" si="47"/>
        <v>0</v>
      </c>
      <c r="AL478" s="82" t="str">
        <f t="shared" si="74"/>
        <v>0-day</v>
      </c>
      <c r="AM478" s="82" t="str">
        <f t="shared" si="48"/>
        <v>0-day</v>
      </c>
      <c r="AN478" s="82" t="str">
        <f t="shared" si="75"/>
        <v>0-day</v>
      </c>
      <c r="AO478" s="82" t="str">
        <f t="shared" si="67"/>
        <v>0-day</v>
      </c>
      <c r="AP478" s="82" t="str">
        <f t="shared" si="49"/>
        <v>0-day</v>
      </c>
      <c r="AQ478" s="82" t="str">
        <f t="shared" si="50"/>
        <v>0-day</v>
      </c>
      <c r="AR478" s="83"/>
      <c r="AS478" s="83" t="str">
        <f t="shared" si="76"/>
        <v/>
      </c>
      <c r="AT478" s="88">
        <f t="shared" si="77"/>
        <v>0</v>
      </c>
      <c r="AU478" s="84" t="e">
        <f t="shared" ca="1" si="78"/>
        <v>#NAME?</v>
      </c>
      <c r="AV478" s="88" t="e">
        <f t="shared" ca="1" si="79"/>
        <v>#NAME?</v>
      </c>
      <c r="AW478" s="83" t="e">
        <f t="shared" ca="1" si="80"/>
        <v>#NAME?</v>
      </c>
      <c r="AX478" s="88" t="e">
        <f t="shared" ca="1" si="81"/>
        <v>#NAME?</v>
      </c>
      <c r="AY478" s="83" t="str">
        <f t="shared" si="82"/>
        <v/>
      </c>
      <c r="AZ478" s="22" t="e">
        <f t="shared" ca="1" si="83"/>
        <v>#NAME?</v>
      </c>
      <c r="BA478" s="88" t="e">
        <f t="shared" ca="1" si="84"/>
        <v>#NAME?</v>
      </c>
      <c r="BB478" s="88" t="e">
        <f t="shared" ca="1" si="85"/>
        <v>#NAME?</v>
      </c>
      <c r="BC478" s="91" t="e">
        <f t="shared" ca="1" si="86"/>
        <v>#NAME?</v>
      </c>
      <c r="BD478" s="91" t="e">
        <f t="shared" ca="1" si="87"/>
        <v>#NAME?</v>
      </c>
      <c r="BE478" s="88" t="e">
        <f t="shared" ca="1" si="88"/>
        <v>#NAME?</v>
      </c>
      <c r="BF478" s="22" t="e">
        <f t="shared" ca="1" si="89"/>
        <v>#NAME?</v>
      </c>
      <c r="BG478" s="22" t="e">
        <f t="shared" ca="1" si="90"/>
        <v>#NAME?</v>
      </c>
      <c r="BH478" s="22"/>
      <c r="BI478" s="22"/>
      <c r="BJ478" s="22"/>
      <c r="BK478" s="22"/>
      <c r="BL478" s="22"/>
      <c r="BM478" s="22"/>
      <c r="BN478" s="25"/>
      <c r="BO478" s="25"/>
    </row>
    <row r="479" spans="1:67" ht="13.5" customHeight="1" x14ac:dyDescent="0.35">
      <c r="A479" s="25" t="str">
        <f t="shared" si="40"/>
        <v/>
      </c>
      <c r="B479" s="178"/>
      <c r="C479" s="25"/>
      <c r="D479" s="25"/>
      <c r="E479" s="25"/>
      <c r="F479" s="25"/>
      <c r="G479" s="25"/>
      <c r="H479" s="54" t="str">
        <f t="shared" si="41"/>
        <v/>
      </c>
      <c r="I479" s="25"/>
      <c r="J479" s="25"/>
      <c r="K479" s="25"/>
      <c r="L479" s="25"/>
      <c r="M479" s="25"/>
      <c r="N479" s="25"/>
      <c r="O479" s="25"/>
      <c r="P479" s="25"/>
      <c r="Q479" s="25"/>
      <c r="R479" s="66"/>
      <c r="S479" s="66"/>
      <c r="T479" s="66" t="str">
        <f t="shared" si="42"/>
        <v/>
      </c>
      <c r="U479" s="66"/>
      <c r="V479" s="25"/>
      <c r="W479" s="163"/>
      <c r="X479" s="163"/>
      <c r="Y479" s="69" t="str">
        <f t="shared" si="65"/>
        <v/>
      </c>
      <c r="Z479" s="69"/>
      <c r="AA479" s="69"/>
      <c r="AB479" s="25" t="str">
        <f t="shared" si="44"/>
        <v/>
      </c>
      <c r="AC479" s="25"/>
      <c r="AD479" s="69"/>
      <c r="AE479" s="69"/>
      <c r="AF479" s="69" t="str">
        <f t="shared" si="45"/>
        <v/>
      </c>
      <c r="AG479" s="163"/>
      <c r="AH479" s="77"/>
      <c r="AI479" s="77" t="str">
        <f t="shared" si="73"/>
        <v/>
      </c>
      <c r="AJ479" s="80" t="str">
        <f t="array" ref="AJ479">IFERROR(INDEX('[1]Master Price'!$E:$E,MATCH(D479,'[1]Master Price'!$B:$B,0)),"0")</f>
        <v>0</v>
      </c>
      <c r="AK479" s="80">
        <f t="shared" si="47"/>
        <v>0</v>
      </c>
      <c r="AL479" s="82" t="str">
        <f t="shared" si="74"/>
        <v>0-day</v>
      </c>
      <c r="AM479" s="82" t="str">
        <f t="shared" si="48"/>
        <v>0-day</v>
      </c>
      <c r="AN479" s="82" t="str">
        <f t="shared" si="75"/>
        <v>0-day</v>
      </c>
      <c r="AO479" s="82" t="str">
        <f t="shared" si="67"/>
        <v>0-day</v>
      </c>
      <c r="AP479" s="82" t="str">
        <f t="shared" si="49"/>
        <v>0-day</v>
      </c>
      <c r="AQ479" s="82" t="str">
        <f t="shared" si="50"/>
        <v>0-day</v>
      </c>
      <c r="AR479" s="83"/>
      <c r="AS479" s="83" t="str">
        <f t="shared" si="76"/>
        <v/>
      </c>
      <c r="AT479" s="88">
        <f t="shared" si="77"/>
        <v>0</v>
      </c>
      <c r="AU479" s="84" t="e">
        <f t="shared" ca="1" si="78"/>
        <v>#NAME?</v>
      </c>
      <c r="AV479" s="88" t="e">
        <f t="shared" ca="1" si="79"/>
        <v>#NAME?</v>
      </c>
      <c r="AW479" s="83" t="e">
        <f t="shared" ca="1" si="80"/>
        <v>#NAME?</v>
      </c>
      <c r="AX479" s="88" t="e">
        <f t="shared" ca="1" si="81"/>
        <v>#NAME?</v>
      </c>
      <c r="AY479" s="83" t="str">
        <f t="shared" si="82"/>
        <v/>
      </c>
      <c r="AZ479" s="22" t="e">
        <f t="shared" ca="1" si="83"/>
        <v>#NAME?</v>
      </c>
      <c r="BA479" s="88" t="e">
        <f t="shared" ca="1" si="84"/>
        <v>#NAME?</v>
      </c>
      <c r="BB479" s="88" t="e">
        <f t="shared" ca="1" si="85"/>
        <v>#NAME?</v>
      </c>
      <c r="BC479" s="91" t="e">
        <f t="shared" ca="1" si="86"/>
        <v>#NAME?</v>
      </c>
      <c r="BD479" s="91" t="e">
        <f t="shared" ca="1" si="87"/>
        <v>#NAME?</v>
      </c>
      <c r="BE479" s="88" t="e">
        <f t="shared" ca="1" si="88"/>
        <v>#NAME?</v>
      </c>
      <c r="BF479" s="22" t="e">
        <f t="shared" ca="1" si="89"/>
        <v>#NAME?</v>
      </c>
      <c r="BG479" s="22" t="e">
        <f t="shared" ca="1" si="90"/>
        <v>#NAME?</v>
      </c>
      <c r="BH479" s="22"/>
      <c r="BI479" s="22"/>
      <c r="BJ479" s="22"/>
      <c r="BK479" s="22"/>
      <c r="BL479" s="22"/>
      <c r="BM479" s="22"/>
      <c r="BN479" s="25"/>
      <c r="BO479" s="25"/>
    </row>
    <row r="480" spans="1:67" ht="13.5" customHeight="1" x14ac:dyDescent="0.35">
      <c r="A480" s="25" t="str">
        <f t="shared" si="40"/>
        <v/>
      </c>
      <c r="B480" s="178"/>
      <c r="C480" s="25"/>
      <c r="D480" s="25"/>
      <c r="E480" s="25"/>
      <c r="F480" s="25"/>
      <c r="G480" s="25"/>
      <c r="H480" s="54" t="str">
        <f t="shared" si="41"/>
        <v/>
      </c>
      <c r="I480" s="25"/>
      <c r="J480" s="25"/>
      <c r="K480" s="25"/>
      <c r="L480" s="25"/>
      <c r="M480" s="25"/>
      <c r="N480" s="25"/>
      <c r="O480" s="25"/>
      <c r="P480" s="25"/>
      <c r="Q480" s="25"/>
      <c r="R480" s="66"/>
      <c r="S480" s="66"/>
      <c r="T480" s="66" t="str">
        <f t="shared" si="42"/>
        <v/>
      </c>
      <c r="U480" s="66"/>
      <c r="V480" s="25"/>
      <c r="W480" s="163"/>
      <c r="X480" s="163"/>
      <c r="Y480" s="69" t="str">
        <f t="shared" si="65"/>
        <v/>
      </c>
      <c r="Z480" s="69"/>
      <c r="AA480" s="69"/>
      <c r="AB480" s="25" t="str">
        <f t="shared" si="44"/>
        <v/>
      </c>
      <c r="AC480" s="25"/>
      <c r="AD480" s="69"/>
      <c r="AE480" s="69"/>
      <c r="AF480" s="69" t="str">
        <f t="shared" si="45"/>
        <v/>
      </c>
      <c r="AG480" s="69"/>
      <c r="AH480" s="77"/>
      <c r="AI480" s="77" t="str">
        <f t="shared" si="73"/>
        <v/>
      </c>
      <c r="AJ480" s="80" t="str">
        <f t="array" ref="AJ480">IFERROR(INDEX('[1]Master Price'!$E:$E,MATCH(D480,'[1]Master Price'!$B:$B,0)),"0")</f>
        <v>0</v>
      </c>
      <c r="AK480" s="80">
        <f t="shared" si="47"/>
        <v>0</v>
      </c>
      <c r="AL480" s="82" t="str">
        <f t="shared" si="74"/>
        <v>0-day</v>
      </c>
      <c r="AM480" s="82" t="str">
        <f t="shared" si="48"/>
        <v>0-day</v>
      </c>
      <c r="AN480" s="82" t="str">
        <f t="shared" si="75"/>
        <v>0-day</v>
      </c>
      <c r="AO480" s="82" t="str">
        <f t="shared" si="67"/>
        <v>0-day</v>
      </c>
      <c r="AP480" s="82" t="str">
        <f t="shared" si="49"/>
        <v>0-day</v>
      </c>
      <c r="AQ480" s="82" t="str">
        <f t="shared" si="50"/>
        <v>0-day</v>
      </c>
      <c r="AR480" s="83"/>
      <c r="AS480" s="83" t="str">
        <f t="shared" si="76"/>
        <v/>
      </c>
      <c r="AT480" s="88">
        <f t="shared" si="77"/>
        <v>0</v>
      </c>
      <c r="AU480" s="84" t="e">
        <f t="shared" ca="1" si="78"/>
        <v>#NAME?</v>
      </c>
      <c r="AV480" s="88" t="e">
        <f t="shared" ca="1" si="79"/>
        <v>#NAME?</v>
      </c>
      <c r="AW480" s="83" t="e">
        <f t="shared" ca="1" si="80"/>
        <v>#NAME?</v>
      </c>
      <c r="AX480" s="88" t="e">
        <f t="shared" ca="1" si="81"/>
        <v>#NAME?</v>
      </c>
      <c r="AY480" s="83" t="str">
        <f t="shared" si="82"/>
        <v/>
      </c>
      <c r="AZ480" s="22" t="e">
        <f t="shared" ca="1" si="83"/>
        <v>#NAME?</v>
      </c>
      <c r="BA480" s="88" t="e">
        <f t="shared" ca="1" si="84"/>
        <v>#NAME?</v>
      </c>
      <c r="BB480" s="88" t="e">
        <f t="shared" ca="1" si="85"/>
        <v>#NAME?</v>
      </c>
      <c r="BC480" s="91" t="e">
        <f t="shared" ca="1" si="86"/>
        <v>#NAME?</v>
      </c>
      <c r="BD480" s="91" t="e">
        <f t="shared" ca="1" si="87"/>
        <v>#NAME?</v>
      </c>
      <c r="BE480" s="88" t="e">
        <f t="shared" ca="1" si="88"/>
        <v>#NAME?</v>
      </c>
      <c r="BF480" s="22" t="e">
        <f t="shared" ca="1" si="89"/>
        <v>#NAME?</v>
      </c>
      <c r="BG480" s="22" t="e">
        <f t="shared" ca="1" si="90"/>
        <v>#NAME?</v>
      </c>
      <c r="BH480" s="22"/>
      <c r="BI480" s="22"/>
      <c r="BJ480" s="22"/>
      <c r="BK480" s="22"/>
      <c r="BL480" s="22"/>
      <c r="BM480" s="22"/>
      <c r="BN480" s="25"/>
      <c r="BO480" s="25"/>
    </row>
    <row r="481" spans="1:67" ht="13.5" customHeight="1" x14ac:dyDescent="0.35">
      <c r="A481" s="25" t="str">
        <f t="shared" si="40"/>
        <v/>
      </c>
      <c r="B481" s="178"/>
      <c r="C481" s="25"/>
      <c r="D481" s="25"/>
      <c r="E481" s="25"/>
      <c r="F481" s="25"/>
      <c r="G481" s="25"/>
      <c r="H481" s="54" t="str">
        <f t="shared" si="41"/>
        <v/>
      </c>
      <c r="I481" s="25"/>
      <c r="J481" s="25"/>
      <c r="K481" s="25"/>
      <c r="L481" s="25"/>
      <c r="M481" s="25"/>
      <c r="N481" s="25"/>
      <c r="O481" s="25"/>
      <c r="P481" s="25"/>
      <c r="Q481" s="25"/>
      <c r="R481" s="66"/>
      <c r="S481" s="66"/>
      <c r="T481" s="66" t="str">
        <f t="shared" si="42"/>
        <v/>
      </c>
      <c r="U481" s="66"/>
      <c r="V481" s="25"/>
      <c r="W481" s="163"/>
      <c r="X481" s="163"/>
      <c r="Y481" s="69" t="str">
        <f t="shared" si="65"/>
        <v/>
      </c>
      <c r="Z481" s="69"/>
      <c r="AA481" s="69"/>
      <c r="AB481" s="25" t="str">
        <f t="shared" si="44"/>
        <v/>
      </c>
      <c r="AC481" s="25"/>
      <c r="AD481" s="69"/>
      <c r="AE481" s="69"/>
      <c r="AF481" s="69" t="str">
        <f t="shared" si="45"/>
        <v/>
      </c>
      <c r="AG481" s="69"/>
      <c r="AH481" s="77"/>
      <c r="AI481" s="77" t="str">
        <f t="shared" si="73"/>
        <v/>
      </c>
      <c r="AJ481" s="80" t="str">
        <f t="array" ref="AJ481">IFERROR(INDEX('[1]Master Price'!$E:$E,MATCH(D481,'[1]Master Price'!$B:$B,0)),"0")</f>
        <v>0</v>
      </c>
      <c r="AK481" s="80">
        <f t="shared" si="47"/>
        <v>0</v>
      </c>
      <c r="AL481" s="82" t="str">
        <f t="shared" si="74"/>
        <v>0-day</v>
      </c>
      <c r="AM481" s="82" t="str">
        <f t="shared" si="48"/>
        <v>0-day</v>
      </c>
      <c r="AN481" s="82" t="str">
        <f t="shared" si="75"/>
        <v>0-day</v>
      </c>
      <c r="AO481" s="82" t="str">
        <f t="shared" si="67"/>
        <v>0-day</v>
      </c>
      <c r="AP481" s="82" t="str">
        <f t="shared" si="49"/>
        <v>0-day</v>
      </c>
      <c r="AQ481" s="82" t="str">
        <f t="shared" si="50"/>
        <v>0-day</v>
      </c>
      <c r="AR481" s="83"/>
      <c r="AS481" s="83" t="str">
        <f t="shared" si="76"/>
        <v/>
      </c>
      <c r="AT481" s="88">
        <f t="shared" si="77"/>
        <v>0</v>
      </c>
      <c r="AU481" s="84" t="e">
        <f t="shared" ca="1" si="78"/>
        <v>#NAME?</v>
      </c>
      <c r="AV481" s="88" t="e">
        <f t="shared" ca="1" si="79"/>
        <v>#NAME?</v>
      </c>
      <c r="AW481" s="83" t="e">
        <f t="shared" ca="1" si="80"/>
        <v>#NAME?</v>
      </c>
      <c r="AX481" s="88" t="e">
        <f t="shared" ca="1" si="81"/>
        <v>#NAME?</v>
      </c>
      <c r="AY481" s="83" t="str">
        <f t="shared" si="82"/>
        <v/>
      </c>
      <c r="AZ481" s="22" t="e">
        <f t="shared" ca="1" si="83"/>
        <v>#NAME?</v>
      </c>
      <c r="BA481" s="88" t="e">
        <f t="shared" ca="1" si="84"/>
        <v>#NAME?</v>
      </c>
      <c r="BB481" s="88" t="e">
        <f t="shared" ca="1" si="85"/>
        <v>#NAME?</v>
      </c>
      <c r="BC481" s="91" t="e">
        <f t="shared" ca="1" si="86"/>
        <v>#NAME?</v>
      </c>
      <c r="BD481" s="91" t="e">
        <f t="shared" ca="1" si="87"/>
        <v>#NAME?</v>
      </c>
      <c r="BE481" s="88" t="e">
        <f t="shared" ca="1" si="88"/>
        <v>#NAME?</v>
      </c>
      <c r="BF481" s="22" t="e">
        <f t="shared" ca="1" si="89"/>
        <v>#NAME?</v>
      </c>
      <c r="BG481" s="22" t="e">
        <f t="shared" ca="1" si="90"/>
        <v>#NAME?</v>
      </c>
      <c r="BH481" s="22"/>
      <c r="BI481" s="22"/>
      <c r="BJ481" s="22"/>
      <c r="BK481" s="22"/>
      <c r="BL481" s="22"/>
      <c r="BM481" s="22"/>
      <c r="BN481" s="25"/>
      <c r="BO481" s="25"/>
    </row>
    <row r="482" spans="1:67" ht="13.5" customHeight="1" x14ac:dyDescent="0.35">
      <c r="A482" s="25" t="str">
        <f t="shared" si="40"/>
        <v/>
      </c>
      <c r="B482" s="178"/>
      <c r="C482" s="25"/>
      <c r="D482" s="25"/>
      <c r="E482" s="25"/>
      <c r="F482" s="25"/>
      <c r="G482" s="25"/>
      <c r="H482" s="54" t="str">
        <f t="shared" si="41"/>
        <v/>
      </c>
      <c r="I482" s="25"/>
      <c r="J482" s="25"/>
      <c r="K482" s="25"/>
      <c r="L482" s="25"/>
      <c r="M482" s="25"/>
      <c r="N482" s="25"/>
      <c r="O482" s="25"/>
      <c r="P482" s="25"/>
      <c r="Q482" s="25"/>
      <c r="R482" s="66"/>
      <c r="S482" s="66"/>
      <c r="T482" s="66" t="str">
        <f t="shared" si="42"/>
        <v/>
      </c>
      <c r="U482" s="66"/>
      <c r="V482" s="25"/>
      <c r="W482" s="163"/>
      <c r="X482" s="163"/>
      <c r="Y482" s="69" t="str">
        <f t="shared" si="65"/>
        <v/>
      </c>
      <c r="Z482" s="69"/>
      <c r="AA482" s="69"/>
      <c r="AB482" s="25" t="str">
        <f t="shared" si="44"/>
        <v/>
      </c>
      <c r="AC482" s="25"/>
      <c r="AD482" s="69"/>
      <c r="AE482" s="69"/>
      <c r="AF482" s="69" t="str">
        <f t="shared" si="45"/>
        <v/>
      </c>
      <c r="AG482" s="69"/>
      <c r="AH482" s="77"/>
      <c r="AI482" s="77" t="str">
        <f t="shared" si="73"/>
        <v/>
      </c>
      <c r="AJ482" s="80" t="str">
        <f t="array" ref="AJ482">IFERROR(INDEX('[1]Master Price'!$E:$E,MATCH(D482,'[1]Master Price'!$B:$B,0)),"0")</f>
        <v>0</v>
      </c>
      <c r="AK482" s="80">
        <f t="shared" si="47"/>
        <v>0</v>
      </c>
      <c r="AL482" s="82" t="str">
        <f t="shared" si="74"/>
        <v>0-day</v>
      </c>
      <c r="AM482" s="82" t="str">
        <f t="shared" si="48"/>
        <v>0-day</v>
      </c>
      <c r="AN482" s="82" t="str">
        <f t="shared" si="75"/>
        <v>0-day</v>
      </c>
      <c r="AO482" s="82" t="str">
        <f t="shared" si="67"/>
        <v>0-day</v>
      </c>
      <c r="AP482" s="82" t="str">
        <f t="shared" si="49"/>
        <v>0-day</v>
      </c>
      <c r="AQ482" s="82" t="str">
        <f t="shared" si="50"/>
        <v>0-day</v>
      </c>
      <c r="AR482" s="83"/>
      <c r="AS482" s="83" t="str">
        <f t="shared" si="76"/>
        <v/>
      </c>
      <c r="AT482" s="88">
        <f t="shared" si="77"/>
        <v>0</v>
      </c>
      <c r="AU482" s="84" t="e">
        <f t="shared" ca="1" si="78"/>
        <v>#NAME?</v>
      </c>
      <c r="AV482" s="88" t="e">
        <f t="shared" ca="1" si="79"/>
        <v>#NAME?</v>
      </c>
      <c r="AW482" s="83" t="e">
        <f t="shared" ca="1" si="80"/>
        <v>#NAME?</v>
      </c>
      <c r="AX482" s="88" t="e">
        <f t="shared" ca="1" si="81"/>
        <v>#NAME?</v>
      </c>
      <c r="AY482" s="83" t="str">
        <f t="shared" si="82"/>
        <v/>
      </c>
      <c r="AZ482" s="22" t="e">
        <f t="shared" ca="1" si="83"/>
        <v>#NAME?</v>
      </c>
      <c r="BA482" s="88" t="e">
        <f t="shared" ca="1" si="84"/>
        <v>#NAME?</v>
      </c>
      <c r="BB482" s="88" t="e">
        <f t="shared" ca="1" si="85"/>
        <v>#NAME?</v>
      </c>
      <c r="BC482" s="91" t="e">
        <f t="shared" ca="1" si="86"/>
        <v>#NAME?</v>
      </c>
      <c r="BD482" s="91" t="e">
        <f t="shared" ca="1" si="87"/>
        <v>#NAME?</v>
      </c>
      <c r="BE482" s="88" t="e">
        <f t="shared" ca="1" si="88"/>
        <v>#NAME?</v>
      </c>
      <c r="BF482" s="22" t="e">
        <f t="shared" ca="1" si="89"/>
        <v>#NAME?</v>
      </c>
      <c r="BG482" s="22" t="e">
        <f t="shared" ca="1" si="90"/>
        <v>#NAME?</v>
      </c>
      <c r="BH482" s="22"/>
      <c r="BI482" s="22"/>
      <c r="BJ482" s="22"/>
      <c r="BK482" s="22"/>
      <c r="BL482" s="22"/>
      <c r="BM482" s="22"/>
      <c r="BN482" s="25"/>
      <c r="BO482" s="25"/>
    </row>
    <row r="483" spans="1:67" ht="13.5" customHeight="1" x14ac:dyDescent="0.35">
      <c r="A483" s="25" t="str">
        <f t="shared" si="40"/>
        <v/>
      </c>
      <c r="B483" s="178"/>
      <c r="C483" s="25"/>
      <c r="D483" s="25"/>
      <c r="E483" s="25"/>
      <c r="F483" s="25"/>
      <c r="G483" s="25"/>
      <c r="H483" s="54" t="str">
        <f t="shared" si="41"/>
        <v/>
      </c>
      <c r="I483" s="25"/>
      <c r="J483" s="25"/>
      <c r="K483" s="25"/>
      <c r="L483" s="25"/>
      <c r="M483" s="25"/>
      <c r="N483" s="25"/>
      <c r="O483" s="25"/>
      <c r="P483" s="25"/>
      <c r="Q483" s="25"/>
      <c r="R483" s="66"/>
      <c r="S483" s="66"/>
      <c r="T483" s="66" t="str">
        <f t="shared" si="42"/>
        <v/>
      </c>
      <c r="U483" s="66"/>
      <c r="V483" s="25"/>
      <c r="W483" s="163"/>
      <c r="X483" s="163"/>
      <c r="Y483" s="69" t="str">
        <f t="shared" si="65"/>
        <v/>
      </c>
      <c r="Z483" s="69"/>
      <c r="AA483" s="69"/>
      <c r="AB483" s="25" t="str">
        <f t="shared" si="44"/>
        <v/>
      </c>
      <c r="AC483" s="25"/>
      <c r="AD483" s="69"/>
      <c r="AE483" s="69"/>
      <c r="AF483" s="69" t="str">
        <f t="shared" si="45"/>
        <v/>
      </c>
      <c r="AG483" s="69"/>
      <c r="AH483" s="77"/>
      <c r="AI483" s="77" t="str">
        <f t="shared" si="73"/>
        <v/>
      </c>
      <c r="AJ483" s="80" t="str">
        <f t="array" ref="AJ483">IFERROR(INDEX('[1]Master Price'!$E:$E,MATCH(D483,'[1]Master Price'!$B:$B,0)),"0")</f>
        <v>0</v>
      </c>
      <c r="AK483" s="80">
        <f t="shared" si="47"/>
        <v>0</v>
      </c>
      <c r="AL483" s="82" t="str">
        <f t="shared" si="74"/>
        <v>0-day</v>
      </c>
      <c r="AM483" s="82" t="str">
        <f t="shared" si="48"/>
        <v>0-day</v>
      </c>
      <c r="AN483" s="82" t="str">
        <f t="shared" si="75"/>
        <v>0-day</v>
      </c>
      <c r="AO483" s="82" t="str">
        <f t="shared" si="67"/>
        <v>0-day</v>
      </c>
      <c r="AP483" s="82" t="str">
        <f t="shared" si="49"/>
        <v>0-day</v>
      </c>
      <c r="AQ483" s="82" t="str">
        <f t="shared" si="50"/>
        <v>0-day</v>
      </c>
      <c r="AR483" s="83"/>
      <c r="AS483" s="83" t="str">
        <f t="shared" si="76"/>
        <v/>
      </c>
      <c r="AT483" s="88">
        <f t="shared" si="77"/>
        <v>0</v>
      </c>
      <c r="AU483" s="84" t="e">
        <f t="shared" ca="1" si="78"/>
        <v>#NAME?</v>
      </c>
      <c r="AV483" s="88" t="e">
        <f t="shared" ca="1" si="79"/>
        <v>#NAME?</v>
      </c>
      <c r="AW483" s="83" t="e">
        <f t="shared" ca="1" si="80"/>
        <v>#NAME?</v>
      </c>
      <c r="AX483" s="88" t="e">
        <f t="shared" ca="1" si="81"/>
        <v>#NAME?</v>
      </c>
      <c r="AY483" s="83" t="str">
        <f t="shared" si="82"/>
        <v/>
      </c>
      <c r="AZ483" s="22" t="e">
        <f t="shared" ca="1" si="83"/>
        <v>#NAME?</v>
      </c>
      <c r="BA483" s="88" t="e">
        <f t="shared" ca="1" si="84"/>
        <v>#NAME?</v>
      </c>
      <c r="BB483" s="88" t="e">
        <f t="shared" ca="1" si="85"/>
        <v>#NAME?</v>
      </c>
      <c r="BC483" s="91" t="e">
        <f t="shared" ca="1" si="86"/>
        <v>#NAME?</v>
      </c>
      <c r="BD483" s="91" t="e">
        <f t="shared" ca="1" si="87"/>
        <v>#NAME?</v>
      </c>
      <c r="BE483" s="88" t="e">
        <f t="shared" ca="1" si="88"/>
        <v>#NAME?</v>
      </c>
      <c r="BF483" s="22" t="e">
        <f t="shared" ca="1" si="89"/>
        <v>#NAME?</v>
      </c>
      <c r="BG483" s="22" t="e">
        <f t="shared" ca="1" si="90"/>
        <v>#NAME?</v>
      </c>
      <c r="BH483" s="22"/>
      <c r="BI483" s="22"/>
      <c r="BJ483" s="22"/>
      <c r="BK483" s="22"/>
      <c r="BL483" s="22"/>
      <c r="BM483" s="22"/>
      <c r="BN483" s="25"/>
      <c r="BO483" s="25"/>
    </row>
    <row r="484" spans="1:67" ht="13.5" customHeight="1" x14ac:dyDescent="0.35">
      <c r="A484" s="25" t="str">
        <f t="shared" si="40"/>
        <v/>
      </c>
      <c r="B484" s="178"/>
      <c r="C484" s="25"/>
      <c r="D484" s="25"/>
      <c r="E484" s="25"/>
      <c r="F484" s="25"/>
      <c r="G484" s="25"/>
      <c r="H484" s="54" t="str">
        <f t="shared" si="41"/>
        <v/>
      </c>
      <c r="I484" s="25"/>
      <c r="J484" s="25"/>
      <c r="K484" s="25"/>
      <c r="L484" s="25"/>
      <c r="M484" s="25"/>
      <c r="N484" s="25"/>
      <c r="O484" s="25"/>
      <c r="P484" s="25"/>
      <c r="Q484" s="25"/>
      <c r="R484" s="66"/>
      <c r="S484" s="66"/>
      <c r="T484" s="66" t="str">
        <f t="shared" si="42"/>
        <v/>
      </c>
      <c r="U484" s="66"/>
      <c r="V484" s="25"/>
      <c r="W484" s="163"/>
      <c r="X484" s="163"/>
      <c r="Y484" s="69" t="str">
        <f t="shared" si="65"/>
        <v/>
      </c>
      <c r="Z484" s="69"/>
      <c r="AA484" s="69"/>
      <c r="AB484" s="25" t="str">
        <f t="shared" si="44"/>
        <v/>
      </c>
      <c r="AC484" s="25"/>
      <c r="AD484" s="69"/>
      <c r="AE484" s="69"/>
      <c r="AF484" s="69" t="str">
        <f t="shared" si="45"/>
        <v/>
      </c>
      <c r="AG484" s="69"/>
      <c r="AH484" s="77"/>
      <c r="AI484" s="77" t="str">
        <f t="shared" si="73"/>
        <v/>
      </c>
      <c r="AJ484" s="80" t="str">
        <f t="array" ref="AJ484">IFERROR(INDEX('[1]Master Price'!$E:$E,MATCH(D484,'[1]Master Price'!$B:$B,0)),"0")</f>
        <v>0</v>
      </c>
      <c r="AK484" s="80">
        <f t="shared" si="47"/>
        <v>0</v>
      </c>
      <c r="AL484" s="82" t="str">
        <f t="shared" si="74"/>
        <v>0-day</v>
      </c>
      <c r="AM484" s="82" t="str">
        <f t="shared" si="48"/>
        <v>0-day</v>
      </c>
      <c r="AN484" s="82" t="str">
        <f t="shared" si="75"/>
        <v>0-day</v>
      </c>
      <c r="AO484" s="82" t="str">
        <f t="shared" si="67"/>
        <v>0-day</v>
      </c>
      <c r="AP484" s="82" t="str">
        <f t="shared" si="49"/>
        <v>0-day</v>
      </c>
      <c r="AQ484" s="82" t="str">
        <f t="shared" si="50"/>
        <v>0-day</v>
      </c>
      <c r="AR484" s="83"/>
      <c r="AS484" s="83" t="str">
        <f t="shared" si="76"/>
        <v/>
      </c>
      <c r="AT484" s="88">
        <f t="shared" si="77"/>
        <v>0</v>
      </c>
      <c r="AU484" s="84" t="e">
        <f t="shared" ca="1" si="78"/>
        <v>#NAME?</v>
      </c>
      <c r="AV484" s="88" t="e">
        <f t="shared" ca="1" si="79"/>
        <v>#NAME?</v>
      </c>
      <c r="AW484" s="83" t="e">
        <f t="shared" ca="1" si="80"/>
        <v>#NAME?</v>
      </c>
      <c r="AX484" s="88" t="e">
        <f t="shared" ca="1" si="81"/>
        <v>#NAME?</v>
      </c>
      <c r="AY484" s="83" t="str">
        <f t="shared" si="82"/>
        <v/>
      </c>
      <c r="AZ484" s="22" t="e">
        <f t="shared" ca="1" si="83"/>
        <v>#NAME?</v>
      </c>
      <c r="BA484" s="88" t="e">
        <f t="shared" ca="1" si="84"/>
        <v>#NAME?</v>
      </c>
      <c r="BB484" s="88" t="e">
        <f t="shared" ca="1" si="85"/>
        <v>#NAME?</v>
      </c>
      <c r="BC484" s="91" t="e">
        <f t="shared" ca="1" si="86"/>
        <v>#NAME?</v>
      </c>
      <c r="BD484" s="91" t="e">
        <f t="shared" ca="1" si="87"/>
        <v>#NAME?</v>
      </c>
      <c r="BE484" s="88" t="e">
        <f t="shared" ca="1" si="88"/>
        <v>#NAME?</v>
      </c>
      <c r="BF484" s="22" t="e">
        <f t="shared" ca="1" si="89"/>
        <v>#NAME?</v>
      </c>
      <c r="BG484" s="22" t="e">
        <f t="shared" ca="1" si="90"/>
        <v>#NAME?</v>
      </c>
      <c r="BH484" s="22"/>
      <c r="BI484" s="22"/>
      <c r="BJ484" s="22"/>
      <c r="BK484" s="22"/>
      <c r="BL484" s="22"/>
      <c r="BM484" s="22"/>
      <c r="BN484" s="25"/>
      <c r="BO484" s="25"/>
    </row>
    <row r="485" spans="1:67" ht="13.5" customHeight="1" x14ac:dyDescent="0.35">
      <c r="A485" s="25" t="str">
        <f t="shared" si="40"/>
        <v/>
      </c>
      <c r="B485" s="178"/>
      <c r="C485" s="25"/>
      <c r="D485" s="25"/>
      <c r="E485" s="25"/>
      <c r="F485" s="25"/>
      <c r="G485" s="25"/>
      <c r="H485" s="54" t="str">
        <f t="shared" si="41"/>
        <v/>
      </c>
      <c r="I485" s="25"/>
      <c r="J485" s="25"/>
      <c r="K485" s="25"/>
      <c r="L485" s="25"/>
      <c r="M485" s="25"/>
      <c r="N485" s="25"/>
      <c r="O485" s="25"/>
      <c r="P485" s="25"/>
      <c r="Q485" s="25"/>
      <c r="R485" s="66"/>
      <c r="S485" s="66"/>
      <c r="T485" s="66" t="str">
        <f t="shared" si="42"/>
        <v/>
      </c>
      <c r="U485" s="66"/>
      <c r="V485" s="25"/>
      <c r="W485" s="163"/>
      <c r="X485" s="163"/>
      <c r="Y485" s="69" t="str">
        <f t="shared" si="65"/>
        <v/>
      </c>
      <c r="Z485" s="69"/>
      <c r="AA485" s="69"/>
      <c r="AB485" s="25" t="str">
        <f t="shared" si="44"/>
        <v/>
      </c>
      <c r="AC485" s="25"/>
      <c r="AD485" s="69"/>
      <c r="AE485" s="69"/>
      <c r="AF485" s="69" t="str">
        <f t="shared" si="45"/>
        <v/>
      </c>
      <c r="AG485" s="69"/>
      <c r="AH485" s="77"/>
      <c r="AI485" s="77" t="str">
        <f t="shared" si="73"/>
        <v/>
      </c>
      <c r="AJ485" s="80" t="str">
        <f t="array" ref="AJ485">IFERROR(INDEX('[1]Master Price'!$E:$E,MATCH(D485,'[1]Master Price'!$B:$B,0)),"0")</f>
        <v>0</v>
      </c>
      <c r="AK485" s="80">
        <f t="shared" si="47"/>
        <v>0</v>
      </c>
      <c r="AL485" s="82" t="str">
        <f t="shared" si="74"/>
        <v>0-day</v>
      </c>
      <c r="AM485" s="82" t="str">
        <f t="shared" si="48"/>
        <v>0-day</v>
      </c>
      <c r="AN485" s="82" t="str">
        <f t="shared" si="75"/>
        <v>0-day</v>
      </c>
      <c r="AO485" s="82" t="str">
        <f t="shared" si="67"/>
        <v>0-day</v>
      </c>
      <c r="AP485" s="82" t="str">
        <f t="shared" si="49"/>
        <v>0-day</v>
      </c>
      <c r="AQ485" s="82" t="str">
        <f t="shared" si="50"/>
        <v>0-day</v>
      </c>
      <c r="AR485" s="83"/>
      <c r="AS485" s="83" t="str">
        <f t="shared" si="76"/>
        <v/>
      </c>
      <c r="AT485" s="88">
        <f t="shared" si="77"/>
        <v>0</v>
      </c>
      <c r="AU485" s="84" t="e">
        <f t="shared" ca="1" si="78"/>
        <v>#NAME?</v>
      </c>
      <c r="AV485" s="88" t="e">
        <f t="shared" ca="1" si="79"/>
        <v>#NAME?</v>
      </c>
      <c r="AW485" s="83" t="e">
        <f t="shared" ca="1" si="80"/>
        <v>#NAME?</v>
      </c>
      <c r="AX485" s="88" t="e">
        <f t="shared" ca="1" si="81"/>
        <v>#NAME?</v>
      </c>
      <c r="AY485" s="83" t="str">
        <f t="shared" si="82"/>
        <v/>
      </c>
      <c r="AZ485" s="22" t="e">
        <f t="shared" ca="1" si="83"/>
        <v>#NAME?</v>
      </c>
      <c r="BA485" s="88" t="e">
        <f t="shared" ca="1" si="84"/>
        <v>#NAME?</v>
      </c>
      <c r="BB485" s="88" t="e">
        <f t="shared" ca="1" si="85"/>
        <v>#NAME?</v>
      </c>
      <c r="BC485" s="91" t="e">
        <f t="shared" ca="1" si="86"/>
        <v>#NAME?</v>
      </c>
      <c r="BD485" s="91" t="e">
        <f t="shared" ca="1" si="87"/>
        <v>#NAME?</v>
      </c>
      <c r="BE485" s="88" t="e">
        <f t="shared" ca="1" si="88"/>
        <v>#NAME?</v>
      </c>
      <c r="BF485" s="22" t="e">
        <f t="shared" ca="1" si="89"/>
        <v>#NAME?</v>
      </c>
      <c r="BG485" s="22" t="e">
        <f t="shared" ca="1" si="90"/>
        <v>#NAME?</v>
      </c>
      <c r="BH485" s="22"/>
      <c r="BI485" s="22"/>
      <c r="BJ485" s="22"/>
      <c r="BK485" s="22"/>
      <c r="BL485" s="22"/>
      <c r="BM485" s="22"/>
      <c r="BN485" s="25"/>
      <c r="BO485" s="25"/>
    </row>
    <row r="486" spans="1:67" ht="13.5" customHeight="1" x14ac:dyDescent="0.35">
      <c r="A486" s="25" t="str">
        <f t="shared" si="40"/>
        <v/>
      </c>
      <c r="B486" s="178"/>
      <c r="C486" s="25"/>
      <c r="D486" s="25"/>
      <c r="E486" s="25"/>
      <c r="F486" s="25"/>
      <c r="G486" s="25"/>
      <c r="H486" s="54" t="str">
        <f t="shared" si="41"/>
        <v/>
      </c>
      <c r="I486" s="25"/>
      <c r="J486" s="25"/>
      <c r="K486" s="25"/>
      <c r="L486" s="25"/>
      <c r="M486" s="25"/>
      <c r="N486" s="25"/>
      <c r="O486" s="25"/>
      <c r="P486" s="25"/>
      <c r="Q486" s="25"/>
      <c r="R486" s="66"/>
      <c r="S486" s="66"/>
      <c r="T486" s="66" t="str">
        <f t="shared" si="42"/>
        <v/>
      </c>
      <c r="U486" s="66"/>
      <c r="V486" s="25"/>
      <c r="W486" s="163"/>
      <c r="X486" s="163"/>
      <c r="Y486" s="69" t="str">
        <f t="shared" si="65"/>
        <v/>
      </c>
      <c r="Z486" s="69"/>
      <c r="AA486" s="69"/>
      <c r="AB486" s="25" t="str">
        <f t="shared" si="44"/>
        <v/>
      </c>
      <c r="AC486" s="25"/>
      <c r="AD486" s="69"/>
      <c r="AE486" s="69"/>
      <c r="AF486" s="69" t="str">
        <f t="shared" si="45"/>
        <v/>
      </c>
      <c r="AG486" s="69"/>
      <c r="AH486" s="77"/>
      <c r="AI486" s="77" t="str">
        <f t="shared" si="73"/>
        <v/>
      </c>
      <c r="AJ486" s="80" t="str">
        <f t="array" ref="AJ486">IFERROR(INDEX('[1]Master Price'!$E:$E,MATCH(D486,'[1]Master Price'!$B:$B,0)),"0")</f>
        <v>0</v>
      </c>
      <c r="AK486" s="80">
        <f t="shared" si="47"/>
        <v>0</v>
      </c>
      <c r="AL486" s="82" t="str">
        <f t="shared" si="74"/>
        <v>0-day</v>
      </c>
      <c r="AM486" s="82" t="str">
        <f t="shared" si="48"/>
        <v>0-day</v>
      </c>
      <c r="AN486" s="82" t="str">
        <f t="shared" si="75"/>
        <v>0-day</v>
      </c>
      <c r="AO486" s="82" t="str">
        <f t="shared" si="67"/>
        <v>0-day</v>
      </c>
      <c r="AP486" s="82" t="str">
        <f t="shared" si="49"/>
        <v>0-day</v>
      </c>
      <c r="AQ486" s="82" t="str">
        <f t="shared" si="50"/>
        <v>0-day</v>
      </c>
      <c r="AR486" s="83"/>
      <c r="AS486" s="83" t="str">
        <f t="shared" si="76"/>
        <v/>
      </c>
      <c r="AT486" s="88">
        <f t="shared" si="77"/>
        <v>0</v>
      </c>
      <c r="AU486" s="84" t="e">
        <f t="shared" ca="1" si="78"/>
        <v>#NAME?</v>
      </c>
      <c r="AV486" s="88" t="e">
        <f t="shared" ca="1" si="79"/>
        <v>#NAME?</v>
      </c>
      <c r="AW486" s="83" t="e">
        <f t="shared" ca="1" si="80"/>
        <v>#NAME?</v>
      </c>
      <c r="AX486" s="88" t="e">
        <f t="shared" ca="1" si="81"/>
        <v>#NAME?</v>
      </c>
      <c r="AY486" s="83" t="str">
        <f t="shared" si="82"/>
        <v/>
      </c>
      <c r="AZ486" s="22" t="e">
        <f t="shared" ca="1" si="83"/>
        <v>#NAME?</v>
      </c>
      <c r="BA486" s="88" t="e">
        <f t="shared" ca="1" si="84"/>
        <v>#NAME?</v>
      </c>
      <c r="BB486" s="88" t="e">
        <f t="shared" ca="1" si="85"/>
        <v>#NAME?</v>
      </c>
      <c r="BC486" s="91" t="e">
        <f t="shared" ca="1" si="86"/>
        <v>#NAME?</v>
      </c>
      <c r="BD486" s="91" t="e">
        <f t="shared" ca="1" si="87"/>
        <v>#NAME?</v>
      </c>
      <c r="BE486" s="88" t="e">
        <f t="shared" ca="1" si="88"/>
        <v>#NAME?</v>
      </c>
      <c r="BF486" s="22" t="e">
        <f t="shared" ca="1" si="89"/>
        <v>#NAME?</v>
      </c>
      <c r="BG486" s="22" t="e">
        <f t="shared" ca="1" si="90"/>
        <v>#NAME?</v>
      </c>
      <c r="BH486" s="22"/>
      <c r="BI486" s="22"/>
      <c r="BJ486" s="22"/>
      <c r="BK486" s="22"/>
      <c r="BL486" s="22"/>
      <c r="BM486" s="22"/>
      <c r="BN486" s="25"/>
      <c r="BO486" s="25"/>
    </row>
    <row r="487" spans="1:67" ht="13.5" customHeight="1" x14ac:dyDescent="0.35">
      <c r="A487" s="25" t="str">
        <f t="shared" si="40"/>
        <v/>
      </c>
      <c r="B487" s="178"/>
      <c r="C487" s="25"/>
      <c r="D487" s="25"/>
      <c r="E487" s="25"/>
      <c r="F487" s="25"/>
      <c r="G487" s="25"/>
      <c r="H487" s="54" t="str">
        <f t="shared" si="41"/>
        <v/>
      </c>
      <c r="I487" s="25"/>
      <c r="J487" s="25"/>
      <c r="K487" s="25"/>
      <c r="L487" s="25"/>
      <c r="M487" s="25"/>
      <c r="N487" s="25"/>
      <c r="O487" s="25"/>
      <c r="P487" s="25"/>
      <c r="Q487" s="25"/>
      <c r="R487" s="66"/>
      <c r="S487" s="66"/>
      <c r="T487" s="66" t="str">
        <f t="shared" si="42"/>
        <v/>
      </c>
      <c r="U487" s="66"/>
      <c r="V487" s="25"/>
      <c r="W487" s="163"/>
      <c r="X487" s="163"/>
      <c r="Y487" s="69" t="str">
        <f t="shared" si="65"/>
        <v/>
      </c>
      <c r="Z487" s="69"/>
      <c r="AA487" s="69"/>
      <c r="AB487" s="25" t="str">
        <f t="shared" si="44"/>
        <v/>
      </c>
      <c r="AC487" s="25"/>
      <c r="AD487" s="69"/>
      <c r="AE487" s="69"/>
      <c r="AF487" s="69" t="str">
        <f t="shared" si="45"/>
        <v/>
      </c>
      <c r="AG487" s="69"/>
      <c r="AH487" s="77"/>
      <c r="AI487" s="77" t="str">
        <f t="shared" si="73"/>
        <v/>
      </c>
      <c r="AJ487" s="80" t="str">
        <f t="array" ref="AJ487">IFERROR(INDEX('[1]Master Price'!$E:$E,MATCH(D487,'[1]Master Price'!$B:$B,0)),"0")</f>
        <v>0</v>
      </c>
      <c r="AK487" s="80">
        <f t="shared" si="47"/>
        <v>0</v>
      </c>
      <c r="AL487" s="82" t="str">
        <f t="shared" si="74"/>
        <v>0-day</v>
      </c>
      <c r="AM487" s="82" t="str">
        <f t="shared" si="48"/>
        <v>0-day</v>
      </c>
      <c r="AN487" s="82" t="str">
        <f t="shared" si="75"/>
        <v>0-day</v>
      </c>
      <c r="AO487" s="82" t="str">
        <f t="shared" si="67"/>
        <v>0-day</v>
      </c>
      <c r="AP487" s="82" t="str">
        <f t="shared" si="49"/>
        <v>0-day</v>
      </c>
      <c r="AQ487" s="82" t="str">
        <f t="shared" si="50"/>
        <v>0-day</v>
      </c>
      <c r="AR487" s="83"/>
      <c r="AS487" s="83" t="str">
        <f t="shared" si="76"/>
        <v/>
      </c>
      <c r="AT487" s="88">
        <f t="shared" si="77"/>
        <v>0</v>
      </c>
      <c r="AU487" s="84" t="e">
        <f t="shared" ca="1" si="78"/>
        <v>#NAME?</v>
      </c>
      <c r="AV487" s="88" t="e">
        <f t="shared" ca="1" si="79"/>
        <v>#NAME?</v>
      </c>
      <c r="AW487" s="83" t="e">
        <f t="shared" ca="1" si="80"/>
        <v>#NAME?</v>
      </c>
      <c r="AX487" s="88" t="e">
        <f t="shared" ca="1" si="81"/>
        <v>#NAME?</v>
      </c>
      <c r="AY487" s="83" t="str">
        <f t="shared" si="82"/>
        <v/>
      </c>
      <c r="AZ487" s="22" t="e">
        <f t="shared" ca="1" si="83"/>
        <v>#NAME?</v>
      </c>
      <c r="BA487" s="88" t="e">
        <f t="shared" ca="1" si="84"/>
        <v>#NAME?</v>
      </c>
      <c r="BB487" s="88" t="e">
        <f t="shared" ca="1" si="85"/>
        <v>#NAME?</v>
      </c>
      <c r="BC487" s="91" t="e">
        <f t="shared" ca="1" si="86"/>
        <v>#NAME?</v>
      </c>
      <c r="BD487" s="91" t="e">
        <f t="shared" ca="1" si="87"/>
        <v>#NAME?</v>
      </c>
      <c r="BE487" s="88" t="e">
        <f t="shared" ca="1" si="88"/>
        <v>#NAME?</v>
      </c>
      <c r="BF487" s="22" t="e">
        <f t="shared" ca="1" si="89"/>
        <v>#NAME?</v>
      </c>
      <c r="BG487" s="22" t="e">
        <f t="shared" ca="1" si="90"/>
        <v>#NAME?</v>
      </c>
      <c r="BH487" s="22"/>
      <c r="BI487" s="22"/>
      <c r="BJ487" s="22"/>
      <c r="BK487" s="22"/>
      <c r="BL487" s="22"/>
      <c r="BM487" s="22"/>
      <c r="BN487" s="25"/>
      <c r="BO487" s="25"/>
    </row>
    <row r="488" spans="1:67" ht="13.5" customHeight="1" x14ac:dyDescent="0.35">
      <c r="A488" s="25" t="str">
        <f t="shared" si="40"/>
        <v/>
      </c>
      <c r="B488" s="178"/>
      <c r="C488" s="25"/>
      <c r="D488" s="25"/>
      <c r="E488" s="25"/>
      <c r="F488" s="25"/>
      <c r="G488" s="25"/>
      <c r="H488" s="54" t="str">
        <f t="shared" si="41"/>
        <v/>
      </c>
      <c r="I488" s="25"/>
      <c r="J488" s="25"/>
      <c r="K488" s="25"/>
      <c r="L488" s="25"/>
      <c r="M488" s="25"/>
      <c r="N488" s="25"/>
      <c r="O488" s="25"/>
      <c r="P488" s="25"/>
      <c r="Q488" s="25"/>
      <c r="R488" s="66"/>
      <c r="S488" s="66"/>
      <c r="T488" s="66" t="str">
        <f t="shared" si="42"/>
        <v/>
      </c>
      <c r="U488" s="66"/>
      <c r="V488" s="25"/>
      <c r="W488" s="163"/>
      <c r="X488" s="163"/>
      <c r="Y488" s="69" t="str">
        <f t="shared" si="65"/>
        <v/>
      </c>
      <c r="Z488" s="69"/>
      <c r="AA488" s="69"/>
      <c r="AB488" s="25" t="str">
        <f t="shared" si="44"/>
        <v/>
      </c>
      <c r="AC488" s="25"/>
      <c r="AD488" s="69"/>
      <c r="AE488" s="69"/>
      <c r="AF488" s="69" t="str">
        <f t="shared" si="45"/>
        <v/>
      </c>
      <c r="AG488" s="69"/>
      <c r="AH488" s="77"/>
      <c r="AI488" s="77" t="str">
        <f t="shared" si="73"/>
        <v/>
      </c>
      <c r="AJ488" s="80" t="str">
        <f t="array" ref="AJ488">IFERROR(INDEX('[1]Master Price'!$E:$E,MATCH(D488,'[1]Master Price'!$B:$B,0)),"0")</f>
        <v>0</v>
      </c>
      <c r="AK488" s="80">
        <f t="shared" si="47"/>
        <v>0</v>
      </c>
      <c r="AL488" s="82" t="str">
        <f t="shared" si="74"/>
        <v>0-day</v>
      </c>
      <c r="AM488" s="82" t="str">
        <f t="shared" si="48"/>
        <v>0-day</v>
      </c>
      <c r="AN488" s="82" t="str">
        <f t="shared" si="75"/>
        <v>0-day</v>
      </c>
      <c r="AO488" s="82" t="str">
        <f t="shared" si="67"/>
        <v>0-day</v>
      </c>
      <c r="AP488" s="82" t="str">
        <f t="shared" si="49"/>
        <v>0-day</v>
      </c>
      <c r="AQ488" s="82" t="str">
        <f t="shared" si="50"/>
        <v>0-day</v>
      </c>
      <c r="AR488" s="83"/>
      <c r="AS488" s="83" t="str">
        <f t="shared" si="76"/>
        <v/>
      </c>
      <c r="AT488" s="88">
        <f t="shared" si="77"/>
        <v>0</v>
      </c>
      <c r="AU488" s="84" t="e">
        <f t="shared" ca="1" si="78"/>
        <v>#NAME?</v>
      </c>
      <c r="AV488" s="88" t="e">
        <f t="shared" ca="1" si="79"/>
        <v>#NAME?</v>
      </c>
      <c r="AW488" s="83" t="e">
        <f t="shared" ca="1" si="80"/>
        <v>#NAME?</v>
      </c>
      <c r="AX488" s="88" t="e">
        <f t="shared" ca="1" si="81"/>
        <v>#NAME?</v>
      </c>
      <c r="AY488" s="83" t="str">
        <f t="shared" si="82"/>
        <v/>
      </c>
      <c r="AZ488" s="22" t="e">
        <f t="shared" ca="1" si="83"/>
        <v>#NAME?</v>
      </c>
      <c r="BA488" s="88" t="e">
        <f t="shared" ca="1" si="84"/>
        <v>#NAME?</v>
      </c>
      <c r="BB488" s="88" t="e">
        <f t="shared" ca="1" si="85"/>
        <v>#NAME?</v>
      </c>
      <c r="BC488" s="91" t="e">
        <f t="shared" ca="1" si="86"/>
        <v>#NAME?</v>
      </c>
      <c r="BD488" s="91" t="e">
        <f t="shared" ca="1" si="87"/>
        <v>#NAME?</v>
      </c>
      <c r="BE488" s="88" t="e">
        <f t="shared" ca="1" si="88"/>
        <v>#NAME?</v>
      </c>
      <c r="BF488" s="22" t="e">
        <f t="shared" ca="1" si="89"/>
        <v>#NAME?</v>
      </c>
      <c r="BG488" s="22" t="e">
        <f t="shared" ca="1" si="90"/>
        <v>#NAME?</v>
      </c>
      <c r="BH488" s="22"/>
      <c r="BI488" s="22"/>
      <c r="BJ488" s="22"/>
      <c r="BK488" s="22"/>
      <c r="BL488" s="22"/>
      <c r="BM488" s="22"/>
      <c r="BN488" s="25"/>
      <c r="BO488" s="25"/>
    </row>
    <row r="489" spans="1:67" ht="13.5" customHeight="1" x14ac:dyDescent="0.35">
      <c r="A489" s="25" t="str">
        <f t="shared" si="40"/>
        <v/>
      </c>
      <c r="B489" s="178"/>
      <c r="C489" s="25"/>
      <c r="D489" s="25"/>
      <c r="E489" s="25"/>
      <c r="F489" s="25"/>
      <c r="G489" s="25"/>
      <c r="H489" s="54" t="str">
        <f t="shared" si="41"/>
        <v/>
      </c>
      <c r="I489" s="25"/>
      <c r="J489" s="25"/>
      <c r="K489" s="25"/>
      <c r="L489" s="25"/>
      <c r="M489" s="25"/>
      <c r="N489" s="25"/>
      <c r="O489" s="25"/>
      <c r="P489" s="25"/>
      <c r="Q489" s="25"/>
      <c r="R489" s="66"/>
      <c r="S489" s="66"/>
      <c r="T489" s="66" t="str">
        <f t="shared" si="42"/>
        <v/>
      </c>
      <c r="U489" s="66"/>
      <c r="V489" s="25"/>
      <c r="W489" s="163"/>
      <c r="X489" s="163"/>
      <c r="Y489" s="69" t="str">
        <f t="shared" si="65"/>
        <v/>
      </c>
      <c r="Z489" s="69"/>
      <c r="AA489" s="69"/>
      <c r="AB489" s="25" t="str">
        <f t="shared" si="44"/>
        <v/>
      </c>
      <c r="AC489" s="25"/>
      <c r="AD489" s="69"/>
      <c r="AE489" s="69"/>
      <c r="AF489" s="69" t="str">
        <f t="shared" si="45"/>
        <v/>
      </c>
      <c r="AG489" s="69"/>
      <c r="AH489" s="77"/>
      <c r="AI489" s="77" t="str">
        <f t="shared" si="73"/>
        <v/>
      </c>
      <c r="AJ489" s="80" t="str">
        <f t="array" ref="AJ489">IFERROR(INDEX('[1]Master Price'!$E:$E,MATCH(D489,'[1]Master Price'!$B:$B,0)),"0")</f>
        <v>0</v>
      </c>
      <c r="AK489" s="80">
        <f t="shared" si="47"/>
        <v>0</v>
      </c>
      <c r="AL489" s="82" t="str">
        <f t="shared" si="74"/>
        <v>0-day</v>
      </c>
      <c r="AM489" s="82" t="str">
        <f t="shared" si="48"/>
        <v>0-day</v>
      </c>
      <c r="AN489" s="82" t="str">
        <f t="shared" si="75"/>
        <v>0-day</v>
      </c>
      <c r="AO489" s="82" t="str">
        <f t="shared" si="67"/>
        <v>0-day</v>
      </c>
      <c r="AP489" s="82" t="str">
        <f t="shared" si="49"/>
        <v>0-day</v>
      </c>
      <c r="AQ489" s="82" t="str">
        <f t="shared" si="50"/>
        <v>0-day</v>
      </c>
      <c r="AR489" s="83"/>
      <c r="AS489" s="83" t="str">
        <f t="shared" si="76"/>
        <v/>
      </c>
      <c r="AT489" s="88">
        <f t="shared" si="77"/>
        <v>0</v>
      </c>
      <c r="AU489" s="84" t="e">
        <f t="shared" ca="1" si="78"/>
        <v>#NAME?</v>
      </c>
      <c r="AV489" s="88" t="e">
        <f t="shared" ca="1" si="79"/>
        <v>#NAME?</v>
      </c>
      <c r="AW489" s="83" t="e">
        <f t="shared" ca="1" si="80"/>
        <v>#NAME?</v>
      </c>
      <c r="AX489" s="88" t="e">
        <f t="shared" ca="1" si="81"/>
        <v>#NAME?</v>
      </c>
      <c r="AY489" s="83" t="str">
        <f t="shared" si="82"/>
        <v/>
      </c>
      <c r="AZ489" s="22" t="e">
        <f t="shared" ca="1" si="83"/>
        <v>#NAME?</v>
      </c>
      <c r="BA489" s="88" t="e">
        <f t="shared" ca="1" si="84"/>
        <v>#NAME?</v>
      </c>
      <c r="BB489" s="88" t="e">
        <f t="shared" ca="1" si="85"/>
        <v>#NAME?</v>
      </c>
      <c r="BC489" s="91" t="e">
        <f t="shared" ca="1" si="86"/>
        <v>#NAME?</v>
      </c>
      <c r="BD489" s="91" t="e">
        <f t="shared" ca="1" si="87"/>
        <v>#NAME?</v>
      </c>
      <c r="BE489" s="88" t="e">
        <f t="shared" ca="1" si="88"/>
        <v>#NAME?</v>
      </c>
      <c r="BF489" s="22" t="e">
        <f t="shared" ca="1" si="89"/>
        <v>#NAME?</v>
      </c>
      <c r="BG489" s="22" t="e">
        <f t="shared" ca="1" si="90"/>
        <v>#NAME?</v>
      </c>
      <c r="BH489" s="22"/>
      <c r="BI489" s="22"/>
      <c r="BJ489" s="22"/>
      <c r="BK489" s="22"/>
      <c r="BL489" s="22"/>
      <c r="BM489" s="22"/>
      <c r="BN489" s="25"/>
      <c r="BO489" s="25"/>
    </row>
    <row r="490" spans="1:67" ht="13.5" customHeight="1" x14ac:dyDescent="0.35">
      <c r="A490" s="25" t="str">
        <f t="shared" si="40"/>
        <v/>
      </c>
      <c r="B490" s="178"/>
      <c r="C490" s="25"/>
      <c r="D490" s="25"/>
      <c r="E490" s="25"/>
      <c r="F490" s="25"/>
      <c r="G490" s="25"/>
      <c r="H490" s="54" t="str">
        <f t="shared" si="41"/>
        <v/>
      </c>
      <c r="I490" s="25"/>
      <c r="J490" s="25"/>
      <c r="K490" s="25"/>
      <c r="L490" s="25"/>
      <c r="M490" s="25"/>
      <c r="N490" s="25"/>
      <c r="O490" s="25"/>
      <c r="P490" s="25"/>
      <c r="Q490" s="25"/>
      <c r="R490" s="66"/>
      <c r="S490" s="66"/>
      <c r="T490" s="66" t="str">
        <f t="shared" si="42"/>
        <v/>
      </c>
      <c r="U490" s="66"/>
      <c r="V490" s="25"/>
      <c r="W490" s="163"/>
      <c r="X490" s="163"/>
      <c r="Y490" s="69" t="str">
        <f t="shared" si="65"/>
        <v/>
      </c>
      <c r="Z490" s="69"/>
      <c r="AA490" s="69"/>
      <c r="AB490" s="25" t="str">
        <f t="shared" si="44"/>
        <v/>
      </c>
      <c r="AC490" s="25"/>
      <c r="AD490" s="69"/>
      <c r="AE490" s="69"/>
      <c r="AF490" s="69" t="str">
        <f t="shared" si="45"/>
        <v/>
      </c>
      <c r="AG490" s="69"/>
      <c r="AH490" s="77"/>
      <c r="AI490" s="77" t="str">
        <f t="shared" si="73"/>
        <v/>
      </c>
      <c r="AJ490" s="80" t="str">
        <f t="array" ref="AJ490">IFERROR(INDEX('[1]Master Price'!$E:$E,MATCH(D490,'[1]Master Price'!$B:$B,0)),"0")</f>
        <v>0</v>
      </c>
      <c r="AK490" s="80">
        <f t="shared" si="47"/>
        <v>0</v>
      </c>
      <c r="AL490" s="82" t="str">
        <f t="shared" si="74"/>
        <v>0-day</v>
      </c>
      <c r="AM490" s="82" t="str">
        <f t="shared" si="48"/>
        <v>0-day</v>
      </c>
      <c r="AN490" s="82" t="str">
        <f t="shared" si="75"/>
        <v>0-day</v>
      </c>
      <c r="AO490" s="82" t="str">
        <f t="shared" si="67"/>
        <v>0-day</v>
      </c>
      <c r="AP490" s="82" t="str">
        <f t="shared" si="49"/>
        <v>0-day</v>
      </c>
      <c r="AQ490" s="82" t="str">
        <f t="shared" si="50"/>
        <v>0-day</v>
      </c>
      <c r="AR490" s="83"/>
      <c r="AS490" s="83" t="str">
        <f t="shared" si="76"/>
        <v/>
      </c>
      <c r="AT490" s="88">
        <f t="shared" si="77"/>
        <v>0</v>
      </c>
      <c r="AU490" s="84" t="e">
        <f t="shared" ca="1" si="78"/>
        <v>#NAME?</v>
      </c>
      <c r="AV490" s="88" t="e">
        <f t="shared" ca="1" si="79"/>
        <v>#NAME?</v>
      </c>
      <c r="AW490" s="83" t="e">
        <f t="shared" ca="1" si="80"/>
        <v>#NAME?</v>
      </c>
      <c r="AX490" s="88" t="e">
        <f t="shared" ca="1" si="81"/>
        <v>#NAME?</v>
      </c>
      <c r="AY490" s="83" t="str">
        <f t="shared" si="82"/>
        <v/>
      </c>
      <c r="AZ490" s="22" t="e">
        <f t="shared" ca="1" si="83"/>
        <v>#NAME?</v>
      </c>
      <c r="BA490" s="88" t="e">
        <f t="shared" ca="1" si="84"/>
        <v>#NAME?</v>
      </c>
      <c r="BB490" s="88" t="e">
        <f t="shared" ca="1" si="85"/>
        <v>#NAME?</v>
      </c>
      <c r="BC490" s="91" t="e">
        <f t="shared" ca="1" si="86"/>
        <v>#NAME?</v>
      </c>
      <c r="BD490" s="91" t="e">
        <f t="shared" ca="1" si="87"/>
        <v>#NAME?</v>
      </c>
      <c r="BE490" s="88" t="e">
        <f t="shared" ca="1" si="88"/>
        <v>#NAME?</v>
      </c>
      <c r="BF490" s="22" t="e">
        <f t="shared" ca="1" si="89"/>
        <v>#NAME?</v>
      </c>
      <c r="BG490" s="22" t="e">
        <f t="shared" ca="1" si="90"/>
        <v>#NAME?</v>
      </c>
      <c r="BH490" s="22"/>
      <c r="BI490" s="22"/>
      <c r="BJ490" s="22"/>
      <c r="BK490" s="22"/>
      <c r="BL490" s="22"/>
      <c r="BM490" s="22"/>
      <c r="BN490" s="25"/>
      <c r="BO490" s="25"/>
    </row>
    <row r="491" spans="1:67" ht="13.5" customHeight="1" x14ac:dyDescent="0.35">
      <c r="A491" s="25" t="str">
        <f t="shared" si="40"/>
        <v/>
      </c>
      <c r="B491" s="178"/>
      <c r="C491" s="25"/>
      <c r="D491" s="25"/>
      <c r="E491" s="25"/>
      <c r="F491" s="25"/>
      <c r="G491" s="25"/>
      <c r="H491" s="54" t="str">
        <f t="shared" si="41"/>
        <v/>
      </c>
      <c r="I491" s="25"/>
      <c r="J491" s="25"/>
      <c r="K491" s="25"/>
      <c r="L491" s="25"/>
      <c r="M491" s="25"/>
      <c r="N491" s="25"/>
      <c r="O491" s="25"/>
      <c r="P491" s="25"/>
      <c r="Q491" s="25"/>
      <c r="R491" s="66"/>
      <c r="S491" s="66"/>
      <c r="T491" s="66" t="str">
        <f t="shared" si="42"/>
        <v/>
      </c>
      <c r="U491" s="66"/>
      <c r="V491" s="25"/>
      <c r="W491" s="163"/>
      <c r="X491" s="163"/>
      <c r="Y491" s="69" t="str">
        <f t="shared" si="65"/>
        <v/>
      </c>
      <c r="Z491" s="69"/>
      <c r="AA491" s="69"/>
      <c r="AB491" s="25" t="str">
        <f t="shared" si="44"/>
        <v/>
      </c>
      <c r="AC491" s="25"/>
      <c r="AD491" s="69"/>
      <c r="AE491" s="69"/>
      <c r="AF491" s="69" t="str">
        <f t="shared" si="45"/>
        <v/>
      </c>
      <c r="AG491" s="69"/>
      <c r="AH491" s="77"/>
      <c r="AI491" s="77" t="str">
        <f t="shared" si="73"/>
        <v/>
      </c>
      <c r="AJ491" s="80" t="str">
        <f t="array" ref="AJ491">IFERROR(INDEX('[1]Master Price'!$E:$E,MATCH(D491,'[1]Master Price'!$B:$B,0)),"0")</f>
        <v>0</v>
      </c>
      <c r="AK491" s="80">
        <f t="shared" si="47"/>
        <v>0</v>
      </c>
      <c r="AL491" s="82" t="str">
        <f t="shared" si="74"/>
        <v>0-day</v>
      </c>
      <c r="AM491" s="82" t="str">
        <f t="shared" si="48"/>
        <v>0-day</v>
      </c>
      <c r="AN491" s="82" t="str">
        <f t="shared" si="75"/>
        <v>0-day</v>
      </c>
      <c r="AO491" s="82" t="str">
        <f t="shared" si="67"/>
        <v>0-day</v>
      </c>
      <c r="AP491" s="82" t="str">
        <f t="shared" si="49"/>
        <v>0-day</v>
      </c>
      <c r="AQ491" s="82" t="str">
        <f t="shared" si="50"/>
        <v>0-day</v>
      </c>
      <c r="AR491" s="83"/>
      <c r="AS491" s="83" t="str">
        <f t="shared" si="76"/>
        <v/>
      </c>
      <c r="AT491" s="88">
        <f t="shared" si="77"/>
        <v>0</v>
      </c>
      <c r="AU491" s="84" t="e">
        <f t="shared" ca="1" si="78"/>
        <v>#NAME?</v>
      </c>
      <c r="AV491" s="88" t="e">
        <f t="shared" ca="1" si="79"/>
        <v>#NAME?</v>
      </c>
      <c r="AW491" s="83" t="e">
        <f t="shared" ca="1" si="80"/>
        <v>#NAME?</v>
      </c>
      <c r="AX491" s="88" t="e">
        <f t="shared" ca="1" si="81"/>
        <v>#NAME?</v>
      </c>
      <c r="AY491" s="83" t="str">
        <f t="shared" si="82"/>
        <v/>
      </c>
      <c r="AZ491" s="22" t="e">
        <f t="shared" ca="1" si="83"/>
        <v>#NAME?</v>
      </c>
      <c r="BA491" s="88" t="e">
        <f t="shared" ca="1" si="84"/>
        <v>#NAME?</v>
      </c>
      <c r="BB491" s="88" t="e">
        <f t="shared" ca="1" si="85"/>
        <v>#NAME?</v>
      </c>
      <c r="BC491" s="91" t="e">
        <f t="shared" ca="1" si="86"/>
        <v>#NAME?</v>
      </c>
      <c r="BD491" s="91" t="e">
        <f t="shared" ca="1" si="87"/>
        <v>#NAME?</v>
      </c>
      <c r="BE491" s="88" t="e">
        <f t="shared" ca="1" si="88"/>
        <v>#NAME?</v>
      </c>
      <c r="BF491" s="22" t="e">
        <f t="shared" ca="1" si="89"/>
        <v>#NAME?</v>
      </c>
      <c r="BG491" s="22" t="e">
        <f t="shared" ca="1" si="90"/>
        <v>#NAME?</v>
      </c>
      <c r="BH491" s="22"/>
      <c r="BI491" s="22"/>
      <c r="BJ491" s="22"/>
      <c r="BK491" s="22"/>
      <c r="BL491" s="22"/>
      <c r="BM491" s="22"/>
      <c r="BN491" s="25"/>
      <c r="BO491" s="25"/>
    </row>
    <row r="492" spans="1:67" ht="13.5" customHeight="1" x14ac:dyDescent="0.35">
      <c r="A492" s="25" t="str">
        <f t="shared" si="40"/>
        <v/>
      </c>
      <c r="B492" s="178"/>
      <c r="C492" s="25"/>
      <c r="D492" s="25"/>
      <c r="E492" s="25"/>
      <c r="F492" s="25"/>
      <c r="G492" s="25"/>
      <c r="H492" s="54" t="str">
        <f t="shared" si="41"/>
        <v/>
      </c>
      <c r="I492" s="25"/>
      <c r="J492" s="25"/>
      <c r="K492" s="25"/>
      <c r="L492" s="25"/>
      <c r="M492" s="25"/>
      <c r="N492" s="25"/>
      <c r="O492" s="25"/>
      <c r="P492" s="25"/>
      <c r="Q492" s="25"/>
      <c r="R492" s="66"/>
      <c r="S492" s="66"/>
      <c r="T492" s="66" t="str">
        <f t="shared" si="42"/>
        <v/>
      </c>
      <c r="U492" s="66"/>
      <c r="V492" s="25"/>
      <c r="W492" s="163"/>
      <c r="X492" s="163"/>
      <c r="Y492" s="69" t="str">
        <f t="shared" si="65"/>
        <v/>
      </c>
      <c r="Z492" s="69"/>
      <c r="AA492" s="69"/>
      <c r="AB492" s="25" t="str">
        <f t="shared" si="44"/>
        <v/>
      </c>
      <c r="AC492" s="25"/>
      <c r="AD492" s="69"/>
      <c r="AE492" s="69"/>
      <c r="AF492" s="69" t="str">
        <f t="shared" si="45"/>
        <v/>
      </c>
      <c r="AG492" s="69"/>
      <c r="AH492" s="77"/>
      <c r="AI492" s="77" t="str">
        <f t="shared" si="73"/>
        <v/>
      </c>
      <c r="AJ492" s="80" t="str">
        <f t="array" ref="AJ492">IFERROR(INDEX('[1]Master Price'!$E:$E,MATCH(D492,'[1]Master Price'!$B:$B,0)),"0")</f>
        <v>0</v>
      </c>
      <c r="AK492" s="80">
        <f t="shared" si="47"/>
        <v>0</v>
      </c>
      <c r="AL492" s="82" t="str">
        <f t="shared" si="74"/>
        <v>0-day</v>
      </c>
      <c r="AM492" s="82" t="str">
        <f t="shared" si="48"/>
        <v>0-day</v>
      </c>
      <c r="AN492" s="82" t="str">
        <f t="shared" si="75"/>
        <v>0-day</v>
      </c>
      <c r="AO492" s="82" t="str">
        <f t="shared" si="67"/>
        <v>0-day</v>
      </c>
      <c r="AP492" s="82" t="str">
        <f t="shared" si="49"/>
        <v>0-day</v>
      </c>
      <c r="AQ492" s="82" t="str">
        <f t="shared" si="50"/>
        <v>0-day</v>
      </c>
      <c r="AR492" s="83"/>
      <c r="AS492" s="83" t="str">
        <f t="shared" si="76"/>
        <v/>
      </c>
      <c r="AT492" s="88">
        <f t="shared" si="77"/>
        <v>0</v>
      </c>
      <c r="AU492" s="84" t="e">
        <f t="shared" ca="1" si="78"/>
        <v>#NAME?</v>
      </c>
      <c r="AV492" s="88" t="e">
        <f t="shared" ca="1" si="79"/>
        <v>#NAME?</v>
      </c>
      <c r="AW492" s="83" t="e">
        <f t="shared" ca="1" si="80"/>
        <v>#NAME?</v>
      </c>
      <c r="AX492" s="88" t="e">
        <f t="shared" ca="1" si="81"/>
        <v>#NAME?</v>
      </c>
      <c r="AY492" s="83" t="str">
        <f t="shared" si="82"/>
        <v/>
      </c>
      <c r="AZ492" s="22" t="e">
        <f t="shared" ca="1" si="83"/>
        <v>#NAME?</v>
      </c>
      <c r="BA492" s="88" t="e">
        <f t="shared" ca="1" si="84"/>
        <v>#NAME?</v>
      </c>
      <c r="BB492" s="88" t="e">
        <f t="shared" ca="1" si="85"/>
        <v>#NAME?</v>
      </c>
      <c r="BC492" s="91" t="e">
        <f t="shared" ca="1" si="86"/>
        <v>#NAME?</v>
      </c>
      <c r="BD492" s="91" t="e">
        <f t="shared" ca="1" si="87"/>
        <v>#NAME?</v>
      </c>
      <c r="BE492" s="88" t="e">
        <f t="shared" ca="1" si="88"/>
        <v>#NAME?</v>
      </c>
      <c r="BF492" s="22" t="e">
        <f t="shared" ca="1" si="89"/>
        <v>#NAME?</v>
      </c>
      <c r="BG492" s="22" t="e">
        <f t="shared" ca="1" si="90"/>
        <v>#NAME?</v>
      </c>
      <c r="BH492" s="22"/>
      <c r="BI492" s="22"/>
      <c r="BJ492" s="22"/>
      <c r="BK492" s="22"/>
      <c r="BL492" s="22"/>
      <c r="BM492" s="22"/>
      <c r="BN492" s="25"/>
      <c r="BO492" s="25"/>
    </row>
    <row r="493" spans="1:67" ht="13.5" customHeight="1" x14ac:dyDescent="0.35">
      <c r="A493" s="25" t="str">
        <f t="shared" si="40"/>
        <v/>
      </c>
      <c r="B493" s="178"/>
      <c r="C493" s="25"/>
      <c r="D493" s="25"/>
      <c r="E493" s="25"/>
      <c r="F493" s="25"/>
      <c r="G493" s="25"/>
      <c r="H493" s="54" t="str">
        <f t="shared" si="41"/>
        <v/>
      </c>
      <c r="I493" s="25"/>
      <c r="J493" s="25"/>
      <c r="K493" s="25"/>
      <c r="L493" s="25"/>
      <c r="M493" s="25"/>
      <c r="N493" s="25"/>
      <c r="O493" s="25"/>
      <c r="P493" s="25"/>
      <c r="Q493" s="25"/>
      <c r="R493" s="66"/>
      <c r="S493" s="66"/>
      <c r="T493" s="66" t="str">
        <f t="shared" si="42"/>
        <v/>
      </c>
      <c r="U493" s="66"/>
      <c r="V493" s="25"/>
      <c r="W493" s="163"/>
      <c r="X493" s="163"/>
      <c r="Y493" s="69" t="str">
        <f t="shared" si="65"/>
        <v/>
      </c>
      <c r="Z493" s="69"/>
      <c r="AA493" s="69"/>
      <c r="AB493" s="25" t="str">
        <f t="shared" si="44"/>
        <v/>
      </c>
      <c r="AC493" s="25"/>
      <c r="AD493" s="69"/>
      <c r="AE493" s="69"/>
      <c r="AF493" s="69" t="str">
        <f t="shared" si="45"/>
        <v/>
      </c>
      <c r="AG493" s="69"/>
      <c r="AH493" s="77"/>
      <c r="AI493" s="77" t="str">
        <f t="shared" si="73"/>
        <v/>
      </c>
      <c r="AJ493" s="80" t="str">
        <f t="array" ref="AJ493">IFERROR(INDEX('[1]Master Price'!$E:$E,MATCH(D493,'[1]Master Price'!$B:$B,0)),"0")</f>
        <v>0</v>
      </c>
      <c r="AK493" s="80">
        <f t="shared" si="47"/>
        <v>0</v>
      </c>
      <c r="AL493" s="82" t="str">
        <f t="shared" si="74"/>
        <v>0-day</v>
      </c>
      <c r="AM493" s="82" t="str">
        <f t="shared" si="48"/>
        <v>0-day</v>
      </c>
      <c r="AN493" s="82" t="str">
        <f t="shared" si="75"/>
        <v>0-day</v>
      </c>
      <c r="AO493" s="82" t="str">
        <f t="shared" si="67"/>
        <v>0-day</v>
      </c>
      <c r="AP493" s="82" t="str">
        <f t="shared" si="49"/>
        <v>0-day</v>
      </c>
      <c r="AQ493" s="82" t="str">
        <f t="shared" si="50"/>
        <v>0-day</v>
      </c>
      <c r="AR493" s="83"/>
      <c r="AS493" s="83" t="str">
        <f t="shared" si="76"/>
        <v/>
      </c>
      <c r="AT493" s="88">
        <f t="shared" si="77"/>
        <v>0</v>
      </c>
      <c r="AU493" s="84" t="e">
        <f t="shared" ca="1" si="78"/>
        <v>#NAME?</v>
      </c>
      <c r="AV493" s="88" t="e">
        <f t="shared" ca="1" si="79"/>
        <v>#NAME?</v>
      </c>
      <c r="AW493" s="83" t="e">
        <f t="shared" ca="1" si="80"/>
        <v>#NAME?</v>
      </c>
      <c r="AX493" s="88" t="e">
        <f t="shared" ca="1" si="81"/>
        <v>#NAME?</v>
      </c>
      <c r="AY493" s="83" t="str">
        <f t="shared" si="82"/>
        <v/>
      </c>
      <c r="AZ493" s="22" t="e">
        <f t="shared" ca="1" si="83"/>
        <v>#NAME?</v>
      </c>
      <c r="BA493" s="88" t="e">
        <f t="shared" ca="1" si="84"/>
        <v>#NAME?</v>
      </c>
      <c r="BB493" s="88" t="e">
        <f t="shared" ca="1" si="85"/>
        <v>#NAME?</v>
      </c>
      <c r="BC493" s="91" t="e">
        <f t="shared" ca="1" si="86"/>
        <v>#NAME?</v>
      </c>
      <c r="BD493" s="91" t="e">
        <f t="shared" ca="1" si="87"/>
        <v>#NAME?</v>
      </c>
      <c r="BE493" s="88" t="e">
        <f t="shared" ca="1" si="88"/>
        <v>#NAME?</v>
      </c>
      <c r="BF493" s="22" t="e">
        <f t="shared" ca="1" si="89"/>
        <v>#NAME?</v>
      </c>
      <c r="BG493" s="22" t="e">
        <f t="shared" ca="1" si="90"/>
        <v>#NAME?</v>
      </c>
      <c r="BH493" s="22"/>
      <c r="BI493" s="22"/>
      <c r="BJ493" s="22"/>
      <c r="BK493" s="22"/>
      <c r="BL493" s="22"/>
      <c r="BM493" s="22"/>
      <c r="BN493" s="25"/>
      <c r="BO493" s="25"/>
    </row>
    <row r="494" spans="1:67" ht="13.5" customHeight="1" x14ac:dyDescent="0.35">
      <c r="A494" s="25" t="str">
        <f t="shared" si="40"/>
        <v/>
      </c>
      <c r="B494" s="178"/>
      <c r="C494" s="25"/>
      <c r="D494" s="25"/>
      <c r="E494" s="25"/>
      <c r="F494" s="25"/>
      <c r="G494" s="25"/>
      <c r="H494" s="54" t="str">
        <f t="shared" si="41"/>
        <v/>
      </c>
      <c r="I494" s="25"/>
      <c r="J494" s="25"/>
      <c r="K494" s="25"/>
      <c r="L494" s="25"/>
      <c r="M494" s="25"/>
      <c r="N494" s="25"/>
      <c r="O494" s="25"/>
      <c r="P494" s="25"/>
      <c r="Q494" s="25"/>
      <c r="R494" s="66"/>
      <c r="S494" s="66"/>
      <c r="T494" s="66" t="str">
        <f t="shared" si="42"/>
        <v/>
      </c>
      <c r="U494" s="66"/>
      <c r="V494" s="25"/>
      <c r="W494" s="163"/>
      <c r="X494" s="163"/>
      <c r="Y494" s="69" t="str">
        <f t="shared" si="65"/>
        <v/>
      </c>
      <c r="Z494" s="69"/>
      <c r="AA494" s="69"/>
      <c r="AB494" s="25" t="str">
        <f t="shared" si="44"/>
        <v/>
      </c>
      <c r="AC494" s="25"/>
      <c r="AD494" s="69"/>
      <c r="AE494" s="69"/>
      <c r="AF494" s="69" t="str">
        <f t="shared" si="45"/>
        <v/>
      </c>
      <c r="AG494" s="69"/>
      <c r="AH494" s="77"/>
      <c r="AI494" s="77" t="str">
        <f t="shared" si="73"/>
        <v/>
      </c>
      <c r="AJ494" s="80" t="str">
        <f t="array" ref="AJ494">IFERROR(INDEX('[1]Master Price'!$E:$E,MATCH(D494,'[1]Master Price'!$B:$B,0)),"0")</f>
        <v>0</v>
      </c>
      <c r="AK494" s="80">
        <f t="shared" si="47"/>
        <v>0</v>
      </c>
      <c r="AL494" s="82" t="str">
        <f t="shared" si="74"/>
        <v>0-day</v>
      </c>
      <c r="AM494" s="82" t="str">
        <f t="shared" si="48"/>
        <v>0-day</v>
      </c>
      <c r="AN494" s="82" t="str">
        <f t="shared" si="75"/>
        <v>0-day</v>
      </c>
      <c r="AO494" s="82" t="str">
        <f t="shared" si="67"/>
        <v>0-day</v>
      </c>
      <c r="AP494" s="82" t="str">
        <f t="shared" si="49"/>
        <v>0-day</v>
      </c>
      <c r="AQ494" s="82" t="str">
        <f t="shared" si="50"/>
        <v>0-day</v>
      </c>
      <c r="AR494" s="83"/>
      <c r="AS494" s="83" t="str">
        <f t="shared" si="76"/>
        <v/>
      </c>
      <c r="AT494" s="88">
        <f t="shared" si="77"/>
        <v>0</v>
      </c>
      <c r="AU494" s="84" t="e">
        <f t="shared" ca="1" si="78"/>
        <v>#NAME?</v>
      </c>
      <c r="AV494" s="88" t="e">
        <f t="shared" ca="1" si="79"/>
        <v>#NAME?</v>
      </c>
      <c r="AW494" s="83" t="e">
        <f t="shared" ca="1" si="80"/>
        <v>#NAME?</v>
      </c>
      <c r="AX494" s="88" t="e">
        <f t="shared" ca="1" si="81"/>
        <v>#NAME?</v>
      </c>
      <c r="AY494" s="83" t="str">
        <f t="shared" si="82"/>
        <v/>
      </c>
      <c r="AZ494" s="22" t="e">
        <f t="shared" ca="1" si="83"/>
        <v>#NAME?</v>
      </c>
      <c r="BA494" s="88" t="e">
        <f t="shared" ca="1" si="84"/>
        <v>#NAME?</v>
      </c>
      <c r="BB494" s="88" t="e">
        <f t="shared" ca="1" si="85"/>
        <v>#NAME?</v>
      </c>
      <c r="BC494" s="91" t="e">
        <f t="shared" ca="1" si="86"/>
        <v>#NAME?</v>
      </c>
      <c r="BD494" s="91" t="e">
        <f t="shared" ca="1" si="87"/>
        <v>#NAME?</v>
      </c>
      <c r="BE494" s="88" t="e">
        <f t="shared" ca="1" si="88"/>
        <v>#NAME?</v>
      </c>
      <c r="BF494" s="22" t="e">
        <f t="shared" ca="1" si="89"/>
        <v>#NAME?</v>
      </c>
      <c r="BG494" s="22" t="e">
        <f t="shared" ca="1" si="90"/>
        <v>#NAME?</v>
      </c>
      <c r="BH494" s="22"/>
      <c r="BI494" s="22"/>
      <c r="BJ494" s="22"/>
      <c r="BK494" s="22"/>
      <c r="BL494" s="22"/>
      <c r="BM494" s="22"/>
      <c r="BN494" s="25"/>
      <c r="BO494" s="25"/>
    </row>
    <row r="495" spans="1:67" ht="13.5" customHeight="1" x14ac:dyDescent="0.35">
      <c r="A495" s="25" t="str">
        <f t="shared" si="40"/>
        <v/>
      </c>
      <c r="B495" s="178"/>
      <c r="C495" s="25"/>
      <c r="D495" s="25"/>
      <c r="E495" s="25"/>
      <c r="F495" s="25"/>
      <c r="G495" s="25"/>
      <c r="H495" s="54" t="str">
        <f t="shared" si="41"/>
        <v/>
      </c>
      <c r="I495" s="25"/>
      <c r="J495" s="25"/>
      <c r="K495" s="25"/>
      <c r="L495" s="25"/>
      <c r="M495" s="25"/>
      <c r="N495" s="25"/>
      <c r="O495" s="25"/>
      <c r="P495" s="25"/>
      <c r="Q495" s="25"/>
      <c r="R495" s="66"/>
      <c r="S495" s="66"/>
      <c r="T495" s="66" t="str">
        <f t="shared" si="42"/>
        <v/>
      </c>
      <c r="U495" s="66"/>
      <c r="V495" s="25"/>
      <c r="W495" s="163"/>
      <c r="X495" s="163"/>
      <c r="Y495" s="69" t="str">
        <f t="shared" si="65"/>
        <v/>
      </c>
      <c r="Z495" s="69"/>
      <c r="AA495" s="69"/>
      <c r="AB495" s="25" t="str">
        <f t="shared" si="44"/>
        <v/>
      </c>
      <c r="AC495" s="25"/>
      <c r="AD495" s="25"/>
      <c r="AE495" s="25"/>
      <c r="AF495" s="69" t="str">
        <f t="shared" si="45"/>
        <v/>
      </c>
      <c r="AG495" s="25"/>
      <c r="AH495" s="77"/>
      <c r="AI495" s="77" t="str">
        <f t="shared" si="73"/>
        <v/>
      </c>
      <c r="AJ495" s="80" t="str">
        <f t="array" ref="AJ495">IFERROR(INDEX('[1]Master Price'!$E:$E,MATCH(D495,'[1]Master Price'!$B:$B,0)),"0")</f>
        <v>0</v>
      </c>
      <c r="AK495" s="80">
        <f t="shared" si="47"/>
        <v>0</v>
      </c>
      <c r="AL495" s="82" t="str">
        <f t="shared" si="74"/>
        <v>0-day</v>
      </c>
      <c r="AM495" s="82" t="str">
        <f t="shared" si="48"/>
        <v>0-day</v>
      </c>
      <c r="AN495" s="82" t="str">
        <f t="shared" si="75"/>
        <v>0-day</v>
      </c>
      <c r="AO495" s="82" t="str">
        <f t="shared" si="67"/>
        <v>0-day</v>
      </c>
      <c r="AP495" s="82" t="str">
        <f t="shared" si="49"/>
        <v>0-day</v>
      </c>
      <c r="AQ495" s="82" t="str">
        <f t="shared" si="50"/>
        <v>0-day</v>
      </c>
      <c r="AR495" s="83"/>
      <c r="AS495" s="83" t="str">
        <f t="shared" si="76"/>
        <v/>
      </c>
      <c r="AT495" s="88">
        <f t="shared" si="77"/>
        <v>0</v>
      </c>
      <c r="AU495" s="84" t="e">
        <f t="shared" ca="1" si="78"/>
        <v>#NAME?</v>
      </c>
      <c r="AV495" s="88" t="e">
        <f t="shared" ca="1" si="79"/>
        <v>#NAME?</v>
      </c>
      <c r="AW495" s="83" t="e">
        <f t="shared" ca="1" si="80"/>
        <v>#NAME?</v>
      </c>
      <c r="AX495" s="88" t="e">
        <f t="shared" ca="1" si="81"/>
        <v>#NAME?</v>
      </c>
      <c r="AY495" s="83" t="str">
        <f t="shared" si="82"/>
        <v/>
      </c>
      <c r="AZ495" s="22" t="e">
        <f t="shared" ca="1" si="83"/>
        <v>#NAME?</v>
      </c>
      <c r="BA495" s="88" t="e">
        <f t="shared" ca="1" si="84"/>
        <v>#NAME?</v>
      </c>
      <c r="BB495" s="88" t="e">
        <f t="shared" ca="1" si="85"/>
        <v>#NAME?</v>
      </c>
      <c r="BC495" s="91" t="e">
        <f t="shared" ca="1" si="86"/>
        <v>#NAME?</v>
      </c>
      <c r="BD495" s="91" t="e">
        <f t="shared" ca="1" si="87"/>
        <v>#NAME?</v>
      </c>
      <c r="BE495" s="88" t="e">
        <f t="shared" ca="1" si="88"/>
        <v>#NAME?</v>
      </c>
      <c r="BF495" s="22" t="e">
        <f t="shared" ca="1" si="89"/>
        <v>#NAME?</v>
      </c>
      <c r="BG495" s="22" t="e">
        <f t="shared" ca="1" si="90"/>
        <v>#NAME?</v>
      </c>
      <c r="BH495" s="22"/>
      <c r="BI495" s="22"/>
      <c r="BJ495" s="22"/>
      <c r="BK495" s="22"/>
      <c r="BL495" s="22"/>
      <c r="BM495" s="22"/>
      <c r="BN495" s="25"/>
      <c r="BO495" s="25"/>
    </row>
    <row r="496" spans="1:67" ht="13.5" customHeight="1" x14ac:dyDescent="0.35">
      <c r="A496" s="25" t="str">
        <f t="shared" si="40"/>
        <v/>
      </c>
      <c r="B496" s="178"/>
      <c r="C496" s="25"/>
      <c r="D496" s="25"/>
      <c r="E496" s="25"/>
      <c r="F496" s="25"/>
      <c r="G496" s="25"/>
      <c r="H496" s="54" t="str">
        <f t="shared" si="41"/>
        <v/>
      </c>
      <c r="I496" s="25"/>
      <c r="J496" s="25"/>
      <c r="K496" s="25"/>
      <c r="L496" s="25"/>
      <c r="M496" s="25"/>
      <c r="N496" s="25"/>
      <c r="O496" s="25"/>
      <c r="P496" s="25"/>
      <c r="Q496" s="25"/>
      <c r="R496" s="66"/>
      <c r="S496" s="66"/>
      <c r="T496" s="66" t="str">
        <f t="shared" si="42"/>
        <v/>
      </c>
      <c r="U496" s="66"/>
      <c r="V496" s="25"/>
      <c r="W496" s="163"/>
      <c r="X496" s="163"/>
      <c r="Y496" s="69" t="str">
        <f t="shared" si="65"/>
        <v/>
      </c>
      <c r="Z496" s="69"/>
      <c r="AA496" s="69"/>
      <c r="AB496" s="25" t="str">
        <f t="shared" si="44"/>
        <v/>
      </c>
      <c r="AC496" s="25"/>
      <c r="AD496" s="25"/>
      <c r="AE496" s="25"/>
      <c r="AF496" s="69" t="str">
        <f t="shared" si="45"/>
        <v/>
      </c>
      <c r="AG496" s="25"/>
      <c r="AH496" s="77"/>
      <c r="AI496" s="77" t="str">
        <f t="shared" si="73"/>
        <v/>
      </c>
      <c r="AJ496" s="80" t="str">
        <f t="array" ref="AJ496">IFERROR(INDEX('[1]Master Price'!$E:$E,MATCH(D496,'[1]Master Price'!$B:$B,0)),"0")</f>
        <v>0</v>
      </c>
      <c r="AK496" s="80">
        <f t="shared" si="47"/>
        <v>0</v>
      </c>
      <c r="AL496" s="82" t="str">
        <f t="shared" si="74"/>
        <v>0-day</v>
      </c>
      <c r="AM496" s="82" t="str">
        <f t="shared" si="48"/>
        <v>0-day</v>
      </c>
      <c r="AN496" s="82" t="str">
        <f t="shared" si="75"/>
        <v>0-day</v>
      </c>
      <c r="AO496" s="82" t="str">
        <f t="shared" si="67"/>
        <v>0-day</v>
      </c>
      <c r="AP496" s="82" t="str">
        <f t="shared" si="49"/>
        <v>0-day</v>
      </c>
      <c r="AQ496" s="82" t="str">
        <f t="shared" si="50"/>
        <v>0-day</v>
      </c>
      <c r="AR496" s="83"/>
      <c r="AS496" s="83" t="str">
        <f t="shared" si="76"/>
        <v/>
      </c>
      <c r="AT496" s="88">
        <f t="shared" si="77"/>
        <v>0</v>
      </c>
      <c r="AU496" s="84" t="e">
        <f t="shared" ca="1" si="78"/>
        <v>#NAME?</v>
      </c>
      <c r="AV496" s="88" t="e">
        <f t="shared" ca="1" si="79"/>
        <v>#NAME?</v>
      </c>
      <c r="AW496" s="83" t="e">
        <f t="shared" ca="1" si="80"/>
        <v>#NAME?</v>
      </c>
      <c r="AX496" s="88" t="e">
        <f t="shared" ca="1" si="81"/>
        <v>#NAME?</v>
      </c>
      <c r="AY496" s="83" t="str">
        <f t="shared" si="82"/>
        <v/>
      </c>
      <c r="AZ496" s="22" t="e">
        <f t="shared" ca="1" si="83"/>
        <v>#NAME?</v>
      </c>
      <c r="BA496" s="88" t="e">
        <f t="shared" ca="1" si="84"/>
        <v>#NAME?</v>
      </c>
      <c r="BB496" s="88" t="e">
        <f t="shared" ca="1" si="85"/>
        <v>#NAME?</v>
      </c>
      <c r="BC496" s="91" t="e">
        <f t="shared" ca="1" si="86"/>
        <v>#NAME?</v>
      </c>
      <c r="BD496" s="91" t="e">
        <f t="shared" ca="1" si="87"/>
        <v>#NAME?</v>
      </c>
      <c r="BE496" s="88" t="e">
        <f t="shared" ca="1" si="88"/>
        <v>#NAME?</v>
      </c>
      <c r="BF496" s="22" t="e">
        <f t="shared" ca="1" si="89"/>
        <v>#NAME?</v>
      </c>
      <c r="BG496" s="22" t="e">
        <f t="shared" ca="1" si="90"/>
        <v>#NAME?</v>
      </c>
      <c r="BH496" s="22"/>
      <c r="BI496" s="22"/>
      <c r="BJ496" s="22"/>
      <c r="BK496" s="22"/>
      <c r="BL496" s="22"/>
      <c r="BM496" s="22"/>
      <c r="BN496" s="25"/>
      <c r="BO496" s="25"/>
    </row>
    <row r="497" spans="1:67" ht="13.5" customHeight="1" x14ac:dyDescent="0.35">
      <c r="A497" s="25" t="str">
        <f t="shared" si="40"/>
        <v/>
      </c>
      <c r="B497" s="178"/>
      <c r="C497" s="25"/>
      <c r="D497" s="25"/>
      <c r="E497" s="25"/>
      <c r="F497" s="25"/>
      <c r="G497" s="25"/>
      <c r="H497" s="54" t="str">
        <f t="shared" si="41"/>
        <v/>
      </c>
      <c r="I497" s="25"/>
      <c r="J497" s="25"/>
      <c r="K497" s="25"/>
      <c r="L497" s="25"/>
      <c r="M497" s="25"/>
      <c r="N497" s="25"/>
      <c r="O497" s="25"/>
      <c r="P497" s="25"/>
      <c r="Q497" s="25"/>
      <c r="R497" s="66"/>
      <c r="S497" s="66"/>
      <c r="T497" s="66" t="str">
        <f t="shared" si="42"/>
        <v/>
      </c>
      <c r="U497" s="66"/>
      <c r="V497" s="25"/>
      <c r="W497" s="163"/>
      <c r="X497" s="163"/>
      <c r="Y497" s="69" t="str">
        <f t="shared" si="65"/>
        <v/>
      </c>
      <c r="Z497" s="69"/>
      <c r="AA497" s="69"/>
      <c r="AB497" s="25" t="str">
        <f t="shared" si="44"/>
        <v/>
      </c>
      <c r="AC497" s="25"/>
      <c r="AD497" s="25"/>
      <c r="AE497" s="25"/>
      <c r="AF497" s="69" t="str">
        <f t="shared" si="45"/>
        <v/>
      </c>
      <c r="AG497" s="25"/>
      <c r="AH497" s="77"/>
      <c r="AI497" s="77" t="str">
        <f t="shared" si="73"/>
        <v/>
      </c>
      <c r="AJ497" s="80" t="str">
        <f t="array" ref="AJ497">IFERROR(INDEX('[1]Master Price'!$E:$E,MATCH(D497,'[1]Master Price'!$B:$B,0)),"0")</f>
        <v>0</v>
      </c>
      <c r="AK497" s="80">
        <f t="shared" si="47"/>
        <v>0</v>
      </c>
      <c r="AL497" s="82" t="str">
        <f t="shared" si="74"/>
        <v>0-day</v>
      </c>
      <c r="AM497" s="82" t="str">
        <f t="shared" si="48"/>
        <v>0-day</v>
      </c>
      <c r="AN497" s="82" t="str">
        <f t="shared" si="75"/>
        <v>0-day</v>
      </c>
      <c r="AO497" s="82" t="str">
        <f t="shared" si="67"/>
        <v>0-day</v>
      </c>
      <c r="AP497" s="82" t="str">
        <f t="shared" si="49"/>
        <v>0-day</v>
      </c>
      <c r="AQ497" s="82" t="str">
        <f t="shared" si="50"/>
        <v>0-day</v>
      </c>
      <c r="AR497" s="83"/>
      <c r="AS497" s="83" t="str">
        <f t="shared" si="76"/>
        <v/>
      </c>
      <c r="AT497" s="88">
        <f t="shared" si="77"/>
        <v>0</v>
      </c>
      <c r="AU497" s="84" t="e">
        <f t="shared" ca="1" si="78"/>
        <v>#NAME?</v>
      </c>
      <c r="AV497" s="88" t="e">
        <f t="shared" ca="1" si="79"/>
        <v>#NAME?</v>
      </c>
      <c r="AW497" s="83" t="e">
        <f t="shared" ca="1" si="80"/>
        <v>#NAME?</v>
      </c>
      <c r="AX497" s="88" t="e">
        <f t="shared" ca="1" si="81"/>
        <v>#NAME?</v>
      </c>
      <c r="AY497" s="83" t="str">
        <f t="shared" si="82"/>
        <v/>
      </c>
      <c r="AZ497" s="22" t="e">
        <f t="shared" ca="1" si="83"/>
        <v>#NAME?</v>
      </c>
      <c r="BA497" s="88" t="e">
        <f t="shared" ca="1" si="84"/>
        <v>#NAME?</v>
      </c>
      <c r="BB497" s="88" t="e">
        <f t="shared" ca="1" si="85"/>
        <v>#NAME?</v>
      </c>
      <c r="BC497" s="91" t="e">
        <f t="shared" ca="1" si="86"/>
        <v>#NAME?</v>
      </c>
      <c r="BD497" s="91" t="e">
        <f t="shared" ca="1" si="87"/>
        <v>#NAME?</v>
      </c>
      <c r="BE497" s="88" t="e">
        <f t="shared" ca="1" si="88"/>
        <v>#NAME?</v>
      </c>
      <c r="BF497" s="22" t="e">
        <f t="shared" ca="1" si="89"/>
        <v>#NAME?</v>
      </c>
      <c r="BG497" s="22" t="e">
        <f t="shared" ca="1" si="90"/>
        <v>#NAME?</v>
      </c>
      <c r="BH497" s="22"/>
      <c r="BI497" s="22"/>
      <c r="BJ497" s="22"/>
      <c r="BK497" s="22"/>
      <c r="BL497" s="22"/>
      <c r="BM497" s="22"/>
      <c r="BN497" s="25"/>
      <c r="BO497" s="25"/>
    </row>
    <row r="498" spans="1:67" ht="13.5" customHeight="1" x14ac:dyDescent="0.35">
      <c r="A498" s="25" t="str">
        <f t="shared" si="40"/>
        <v/>
      </c>
      <c r="B498" s="178"/>
      <c r="C498" s="25"/>
      <c r="D498" s="25"/>
      <c r="E498" s="25"/>
      <c r="F498" s="25"/>
      <c r="G498" s="25"/>
      <c r="H498" s="54" t="str">
        <f t="shared" si="41"/>
        <v/>
      </c>
      <c r="I498" s="25"/>
      <c r="J498" s="25"/>
      <c r="K498" s="25"/>
      <c r="L498" s="25"/>
      <c r="M498" s="25"/>
      <c r="N498" s="25"/>
      <c r="O498" s="25"/>
      <c r="P498" s="25"/>
      <c r="Q498" s="25"/>
      <c r="R498" s="66"/>
      <c r="S498" s="66"/>
      <c r="T498" s="66" t="str">
        <f t="shared" si="42"/>
        <v/>
      </c>
      <c r="U498" s="66"/>
      <c r="V498" s="25"/>
      <c r="W498" s="163"/>
      <c r="X498" s="163"/>
      <c r="Y498" s="69" t="str">
        <f t="shared" si="65"/>
        <v/>
      </c>
      <c r="Z498" s="69"/>
      <c r="AA498" s="69"/>
      <c r="AB498" s="25" t="str">
        <f t="shared" si="44"/>
        <v/>
      </c>
      <c r="AC498" s="25"/>
      <c r="AD498" s="25"/>
      <c r="AE498" s="25"/>
      <c r="AF498" s="69" t="str">
        <f t="shared" si="45"/>
        <v/>
      </c>
      <c r="AG498" s="25"/>
      <c r="AH498" s="77"/>
      <c r="AI498" s="77" t="str">
        <f t="shared" si="73"/>
        <v/>
      </c>
      <c r="AJ498" s="80" t="str">
        <f t="array" ref="AJ498">IFERROR(INDEX('[1]Master Price'!$E:$E,MATCH(D498,'[1]Master Price'!$B:$B,0)),"0")</f>
        <v>0</v>
      </c>
      <c r="AK498" s="80">
        <f t="shared" si="47"/>
        <v>0</v>
      </c>
      <c r="AL498" s="82" t="str">
        <f t="shared" si="74"/>
        <v>0-day</v>
      </c>
      <c r="AM498" s="82" t="str">
        <f t="shared" si="48"/>
        <v>0-day</v>
      </c>
      <c r="AN498" s="82" t="str">
        <f t="shared" si="75"/>
        <v>0-day</v>
      </c>
      <c r="AO498" s="82" t="str">
        <f t="shared" si="67"/>
        <v>0-day</v>
      </c>
      <c r="AP498" s="82" t="str">
        <f t="shared" si="49"/>
        <v>0-day</v>
      </c>
      <c r="AQ498" s="82" t="str">
        <f t="shared" si="50"/>
        <v>0-day</v>
      </c>
      <c r="AR498" s="83"/>
      <c r="AS498" s="83" t="str">
        <f t="shared" si="76"/>
        <v/>
      </c>
      <c r="AT498" s="88">
        <f t="shared" si="77"/>
        <v>0</v>
      </c>
      <c r="AU498" s="84" t="e">
        <f t="shared" ca="1" si="78"/>
        <v>#NAME?</v>
      </c>
      <c r="AV498" s="88" t="e">
        <f t="shared" ca="1" si="79"/>
        <v>#NAME?</v>
      </c>
      <c r="AW498" s="83" t="e">
        <f t="shared" ca="1" si="80"/>
        <v>#NAME?</v>
      </c>
      <c r="AX498" s="88" t="e">
        <f t="shared" ca="1" si="81"/>
        <v>#NAME?</v>
      </c>
      <c r="AY498" s="83" t="str">
        <f t="shared" si="82"/>
        <v/>
      </c>
      <c r="AZ498" s="22" t="e">
        <f t="shared" ca="1" si="83"/>
        <v>#NAME?</v>
      </c>
      <c r="BA498" s="88" t="e">
        <f t="shared" ca="1" si="84"/>
        <v>#NAME?</v>
      </c>
      <c r="BB498" s="88" t="e">
        <f t="shared" ca="1" si="85"/>
        <v>#NAME?</v>
      </c>
      <c r="BC498" s="91" t="e">
        <f t="shared" ca="1" si="86"/>
        <v>#NAME?</v>
      </c>
      <c r="BD498" s="91" t="e">
        <f t="shared" ca="1" si="87"/>
        <v>#NAME?</v>
      </c>
      <c r="BE498" s="88" t="e">
        <f t="shared" ca="1" si="88"/>
        <v>#NAME?</v>
      </c>
      <c r="BF498" s="22" t="e">
        <f t="shared" ca="1" si="89"/>
        <v>#NAME?</v>
      </c>
      <c r="BG498" s="22" t="e">
        <f t="shared" ca="1" si="90"/>
        <v>#NAME?</v>
      </c>
      <c r="BH498" s="22"/>
      <c r="BI498" s="22"/>
      <c r="BJ498" s="22"/>
      <c r="BK498" s="22"/>
      <c r="BL498" s="22"/>
      <c r="BM498" s="22"/>
      <c r="BN498" s="25"/>
      <c r="BO498" s="25"/>
    </row>
    <row r="499" spans="1:67" ht="13.5" customHeight="1" x14ac:dyDescent="0.35">
      <c r="A499" s="25" t="str">
        <f t="shared" si="40"/>
        <v/>
      </c>
      <c r="B499" s="178"/>
      <c r="C499" s="25"/>
      <c r="D499" s="25"/>
      <c r="E499" s="25"/>
      <c r="F499" s="25"/>
      <c r="G499" s="25"/>
      <c r="H499" s="54" t="str">
        <f t="shared" si="41"/>
        <v/>
      </c>
      <c r="I499" s="25"/>
      <c r="J499" s="25"/>
      <c r="K499" s="25"/>
      <c r="L499" s="25"/>
      <c r="M499" s="25"/>
      <c r="N499" s="25"/>
      <c r="O499" s="25"/>
      <c r="P499" s="25"/>
      <c r="Q499" s="25"/>
      <c r="R499" s="66"/>
      <c r="S499" s="66"/>
      <c r="T499" s="66" t="str">
        <f t="shared" si="42"/>
        <v/>
      </c>
      <c r="U499" s="66"/>
      <c r="V499" s="25"/>
      <c r="W499" s="163"/>
      <c r="X499" s="163"/>
      <c r="Y499" s="69" t="str">
        <f t="shared" si="65"/>
        <v/>
      </c>
      <c r="Z499" s="69"/>
      <c r="AA499" s="69"/>
      <c r="AB499" s="25" t="str">
        <f t="shared" si="44"/>
        <v/>
      </c>
      <c r="AC499" s="25"/>
      <c r="AD499" s="69"/>
      <c r="AE499" s="69"/>
      <c r="AF499" s="69" t="str">
        <f t="shared" si="45"/>
        <v/>
      </c>
      <c r="AG499" s="163"/>
      <c r="AH499" s="77"/>
      <c r="AI499" s="77" t="str">
        <f t="shared" si="73"/>
        <v/>
      </c>
      <c r="AJ499" s="80" t="str">
        <f t="array" ref="AJ499">IFERROR(INDEX('[1]Master Price'!$E:$E,MATCH(D499,'[1]Master Price'!$B:$B,0)),"0")</f>
        <v>0</v>
      </c>
      <c r="AK499" s="80">
        <f t="shared" si="47"/>
        <v>0</v>
      </c>
      <c r="AL499" s="82" t="str">
        <f t="shared" si="74"/>
        <v>0-day</v>
      </c>
      <c r="AM499" s="82" t="str">
        <f t="shared" si="48"/>
        <v>0-day</v>
      </c>
      <c r="AN499" s="82" t="str">
        <f t="shared" si="75"/>
        <v>0-day</v>
      </c>
      <c r="AO499" s="82" t="str">
        <f t="shared" si="67"/>
        <v>0-day</v>
      </c>
      <c r="AP499" s="82" t="str">
        <f t="shared" si="49"/>
        <v>0-day</v>
      </c>
      <c r="AQ499" s="82" t="str">
        <f t="shared" si="50"/>
        <v>0-day</v>
      </c>
      <c r="AR499" s="83"/>
      <c r="AS499" s="83" t="str">
        <f t="shared" si="76"/>
        <v/>
      </c>
      <c r="AT499" s="88">
        <f t="shared" si="77"/>
        <v>0</v>
      </c>
      <c r="AU499" s="84" t="e">
        <f t="shared" ca="1" si="78"/>
        <v>#NAME?</v>
      </c>
      <c r="AV499" s="88" t="e">
        <f t="shared" ca="1" si="79"/>
        <v>#NAME?</v>
      </c>
      <c r="AW499" s="83" t="e">
        <f t="shared" ca="1" si="80"/>
        <v>#NAME?</v>
      </c>
      <c r="AX499" s="88" t="e">
        <f t="shared" ca="1" si="81"/>
        <v>#NAME?</v>
      </c>
      <c r="AY499" s="83" t="str">
        <f t="shared" si="82"/>
        <v/>
      </c>
      <c r="AZ499" s="22" t="e">
        <f t="shared" ca="1" si="83"/>
        <v>#NAME?</v>
      </c>
      <c r="BA499" s="88" t="e">
        <f t="shared" ca="1" si="84"/>
        <v>#NAME?</v>
      </c>
      <c r="BB499" s="88" t="e">
        <f t="shared" ca="1" si="85"/>
        <v>#NAME?</v>
      </c>
      <c r="BC499" s="91" t="e">
        <f t="shared" ca="1" si="86"/>
        <v>#NAME?</v>
      </c>
      <c r="BD499" s="91" t="e">
        <f t="shared" ca="1" si="87"/>
        <v>#NAME?</v>
      </c>
      <c r="BE499" s="88" t="e">
        <f t="shared" ca="1" si="88"/>
        <v>#NAME?</v>
      </c>
      <c r="BF499" s="22" t="e">
        <f t="shared" ca="1" si="89"/>
        <v>#NAME?</v>
      </c>
      <c r="BG499" s="22" t="e">
        <f t="shared" ca="1" si="90"/>
        <v>#NAME?</v>
      </c>
      <c r="BH499" s="22"/>
      <c r="BI499" s="22"/>
      <c r="BJ499" s="22"/>
      <c r="BK499" s="22"/>
      <c r="BL499" s="22"/>
      <c r="BM499" s="22"/>
      <c r="BN499" s="25"/>
      <c r="BO499" s="25"/>
    </row>
    <row r="500" spans="1:67" ht="13.5" customHeight="1" x14ac:dyDescent="0.35">
      <c r="A500" s="25" t="str">
        <f t="shared" si="40"/>
        <v/>
      </c>
      <c r="B500" s="178"/>
      <c r="C500" s="25"/>
      <c r="D500" s="25"/>
      <c r="E500" s="25"/>
      <c r="F500" s="25"/>
      <c r="G500" s="25"/>
      <c r="H500" s="54" t="str">
        <f t="shared" si="41"/>
        <v/>
      </c>
      <c r="I500" s="25"/>
      <c r="J500" s="25"/>
      <c r="K500" s="25"/>
      <c r="L500" s="25"/>
      <c r="M500" s="25"/>
      <c r="N500" s="25"/>
      <c r="O500" s="25"/>
      <c r="P500" s="25"/>
      <c r="Q500" s="25"/>
      <c r="R500" s="66"/>
      <c r="S500" s="66"/>
      <c r="T500" s="66" t="str">
        <f t="shared" si="42"/>
        <v/>
      </c>
      <c r="U500" s="66"/>
      <c r="V500" s="25"/>
      <c r="W500" s="163"/>
      <c r="X500" s="163"/>
      <c r="Y500" s="69" t="str">
        <f t="shared" si="65"/>
        <v/>
      </c>
      <c r="Z500" s="69"/>
      <c r="AA500" s="69"/>
      <c r="AB500" s="25" t="str">
        <f t="shared" si="44"/>
        <v/>
      </c>
      <c r="AC500" s="25"/>
      <c r="AD500" s="69"/>
      <c r="AE500" s="69"/>
      <c r="AF500" s="69" t="str">
        <f t="shared" si="45"/>
        <v/>
      </c>
      <c r="AG500" s="163"/>
      <c r="AH500" s="77"/>
      <c r="AI500" s="77" t="str">
        <f t="shared" si="73"/>
        <v/>
      </c>
      <c r="AJ500" s="80" t="str">
        <f t="array" ref="AJ500">IFERROR(INDEX('[1]Master Price'!$E:$E,MATCH(D500,'[1]Master Price'!$B:$B,0)),"0")</f>
        <v>0</v>
      </c>
      <c r="AK500" s="80">
        <f t="shared" si="47"/>
        <v>0</v>
      </c>
      <c r="AL500" s="82" t="str">
        <f t="shared" si="74"/>
        <v>0-day</v>
      </c>
      <c r="AM500" s="82" t="str">
        <f t="shared" si="48"/>
        <v>0-day</v>
      </c>
      <c r="AN500" s="82" t="str">
        <f t="shared" si="75"/>
        <v>0-day</v>
      </c>
      <c r="AO500" s="82" t="str">
        <f t="shared" si="67"/>
        <v>0-day</v>
      </c>
      <c r="AP500" s="82" t="str">
        <f t="shared" si="49"/>
        <v>0-day</v>
      </c>
      <c r="AQ500" s="82" t="str">
        <f t="shared" si="50"/>
        <v>0-day</v>
      </c>
      <c r="AR500" s="83"/>
      <c r="AS500" s="83" t="str">
        <f t="shared" si="76"/>
        <v/>
      </c>
      <c r="AT500" s="88">
        <f t="shared" si="77"/>
        <v>0</v>
      </c>
      <c r="AU500" s="84" t="e">
        <f t="shared" ca="1" si="78"/>
        <v>#NAME?</v>
      </c>
      <c r="AV500" s="88" t="e">
        <f t="shared" ca="1" si="79"/>
        <v>#NAME?</v>
      </c>
      <c r="AW500" s="83" t="e">
        <f t="shared" ca="1" si="80"/>
        <v>#NAME?</v>
      </c>
      <c r="AX500" s="88" t="e">
        <f t="shared" ca="1" si="81"/>
        <v>#NAME?</v>
      </c>
      <c r="AY500" s="83" t="str">
        <f t="shared" si="82"/>
        <v/>
      </c>
      <c r="AZ500" s="22" t="e">
        <f t="shared" ca="1" si="83"/>
        <v>#NAME?</v>
      </c>
      <c r="BA500" s="88" t="e">
        <f t="shared" ca="1" si="84"/>
        <v>#NAME?</v>
      </c>
      <c r="BB500" s="88" t="e">
        <f t="shared" ca="1" si="85"/>
        <v>#NAME?</v>
      </c>
      <c r="BC500" s="91" t="e">
        <f t="shared" ca="1" si="86"/>
        <v>#NAME?</v>
      </c>
      <c r="BD500" s="91" t="e">
        <f t="shared" ca="1" si="87"/>
        <v>#NAME?</v>
      </c>
      <c r="BE500" s="88" t="e">
        <f t="shared" ca="1" si="88"/>
        <v>#NAME?</v>
      </c>
      <c r="BF500" s="22" t="e">
        <f t="shared" ca="1" si="89"/>
        <v>#NAME?</v>
      </c>
      <c r="BG500" s="22" t="e">
        <f t="shared" ca="1" si="90"/>
        <v>#NAME?</v>
      </c>
      <c r="BH500" s="22"/>
      <c r="BI500" s="22"/>
      <c r="BJ500" s="22"/>
      <c r="BK500" s="22"/>
      <c r="BL500" s="22"/>
      <c r="BM500" s="22"/>
      <c r="BN500" s="25"/>
      <c r="BO500" s="25"/>
    </row>
    <row r="501" spans="1:67" ht="13.5" customHeight="1" x14ac:dyDescent="0.35">
      <c r="A501" s="25" t="str">
        <f t="shared" si="40"/>
        <v/>
      </c>
      <c r="B501" s="178"/>
      <c r="C501" s="25"/>
      <c r="D501" s="25"/>
      <c r="E501" s="25"/>
      <c r="F501" s="25"/>
      <c r="G501" s="25"/>
      <c r="H501" s="54" t="str">
        <f t="shared" si="41"/>
        <v/>
      </c>
      <c r="I501" s="25"/>
      <c r="J501" s="25"/>
      <c r="K501" s="25"/>
      <c r="L501" s="25"/>
      <c r="M501" s="25"/>
      <c r="N501" s="25"/>
      <c r="O501" s="25"/>
      <c r="P501" s="25"/>
      <c r="Q501" s="25"/>
      <c r="R501" s="66"/>
      <c r="S501" s="66"/>
      <c r="T501" s="66" t="str">
        <f t="shared" si="42"/>
        <v/>
      </c>
      <c r="U501" s="66"/>
      <c r="V501" s="25"/>
      <c r="W501" s="163"/>
      <c r="X501" s="163"/>
      <c r="Y501" s="69" t="str">
        <f t="shared" si="65"/>
        <v/>
      </c>
      <c r="Z501" s="69"/>
      <c r="AA501" s="69"/>
      <c r="AB501" s="25" t="str">
        <f t="shared" si="44"/>
        <v/>
      </c>
      <c r="AC501" s="25"/>
      <c r="AD501" s="69"/>
      <c r="AE501" s="69"/>
      <c r="AF501" s="69" t="str">
        <f t="shared" si="45"/>
        <v/>
      </c>
      <c r="AG501" s="163"/>
      <c r="AH501" s="77"/>
      <c r="AI501" s="77" t="str">
        <f t="shared" si="73"/>
        <v/>
      </c>
      <c r="AJ501" s="80" t="str">
        <f t="array" ref="AJ501">IFERROR(INDEX('[1]Master Price'!$E:$E,MATCH(D501,'[1]Master Price'!$B:$B,0)),"0")</f>
        <v>0</v>
      </c>
      <c r="AK501" s="80">
        <f t="shared" si="47"/>
        <v>0</v>
      </c>
      <c r="AL501" s="82" t="str">
        <f t="shared" si="74"/>
        <v>0-day</v>
      </c>
      <c r="AM501" s="82" t="str">
        <f t="shared" si="48"/>
        <v>0-day</v>
      </c>
      <c r="AN501" s="82" t="str">
        <f t="shared" si="75"/>
        <v>0-day</v>
      </c>
      <c r="AO501" s="82" t="str">
        <f t="shared" si="67"/>
        <v>0-day</v>
      </c>
      <c r="AP501" s="82" t="str">
        <f t="shared" si="49"/>
        <v>0-day</v>
      </c>
      <c r="AQ501" s="82" t="str">
        <f t="shared" si="50"/>
        <v>0-day</v>
      </c>
      <c r="AR501" s="83"/>
      <c r="AS501" s="83" t="str">
        <f t="shared" si="76"/>
        <v/>
      </c>
      <c r="AT501" s="88">
        <f t="shared" si="77"/>
        <v>0</v>
      </c>
      <c r="AU501" s="84" t="e">
        <f t="shared" ca="1" si="78"/>
        <v>#NAME?</v>
      </c>
      <c r="AV501" s="88" t="e">
        <f t="shared" ca="1" si="79"/>
        <v>#NAME?</v>
      </c>
      <c r="AW501" s="83" t="e">
        <f t="shared" ca="1" si="80"/>
        <v>#NAME?</v>
      </c>
      <c r="AX501" s="88" t="e">
        <f t="shared" ca="1" si="81"/>
        <v>#NAME?</v>
      </c>
      <c r="AY501" s="83" t="str">
        <f t="shared" si="82"/>
        <v/>
      </c>
      <c r="AZ501" s="22" t="e">
        <f t="shared" ca="1" si="83"/>
        <v>#NAME?</v>
      </c>
      <c r="BA501" s="88" t="e">
        <f t="shared" ca="1" si="84"/>
        <v>#NAME?</v>
      </c>
      <c r="BB501" s="88" t="e">
        <f t="shared" ca="1" si="85"/>
        <v>#NAME?</v>
      </c>
      <c r="BC501" s="91" t="e">
        <f t="shared" ca="1" si="86"/>
        <v>#NAME?</v>
      </c>
      <c r="BD501" s="91" t="e">
        <f t="shared" ca="1" si="87"/>
        <v>#NAME?</v>
      </c>
      <c r="BE501" s="88" t="e">
        <f t="shared" ca="1" si="88"/>
        <v>#NAME?</v>
      </c>
      <c r="BF501" s="22" t="e">
        <f t="shared" ca="1" si="89"/>
        <v>#NAME?</v>
      </c>
      <c r="BG501" s="22" t="e">
        <f t="shared" ca="1" si="90"/>
        <v>#NAME?</v>
      </c>
      <c r="BH501" s="22"/>
      <c r="BI501" s="22"/>
      <c r="BJ501" s="22"/>
      <c r="BK501" s="22"/>
      <c r="BL501" s="22"/>
      <c r="BM501" s="22"/>
      <c r="BN501" s="25"/>
      <c r="BO501" s="25"/>
    </row>
    <row r="502" spans="1:67" ht="13.5" customHeight="1" x14ac:dyDescent="0.35">
      <c r="A502" s="25" t="str">
        <f t="shared" si="40"/>
        <v/>
      </c>
      <c r="B502" s="178"/>
      <c r="C502" s="25"/>
      <c r="D502" s="25"/>
      <c r="E502" s="25"/>
      <c r="F502" s="25"/>
      <c r="G502" s="25"/>
      <c r="H502" s="54" t="str">
        <f t="shared" si="41"/>
        <v/>
      </c>
      <c r="I502" s="25"/>
      <c r="J502" s="25"/>
      <c r="K502" s="25"/>
      <c r="L502" s="25"/>
      <c r="M502" s="25"/>
      <c r="N502" s="25"/>
      <c r="O502" s="25"/>
      <c r="P502" s="25"/>
      <c r="Q502" s="25"/>
      <c r="R502" s="66"/>
      <c r="S502" s="66"/>
      <c r="T502" s="66" t="str">
        <f t="shared" si="42"/>
        <v/>
      </c>
      <c r="U502" s="66"/>
      <c r="V502" s="25"/>
      <c r="W502" s="163"/>
      <c r="X502" s="163"/>
      <c r="Y502" s="69" t="str">
        <f t="shared" si="65"/>
        <v/>
      </c>
      <c r="Z502" s="69"/>
      <c r="AA502" s="69"/>
      <c r="AB502" s="25" t="str">
        <f t="shared" si="44"/>
        <v/>
      </c>
      <c r="AC502" s="25"/>
      <c r="AD502" s="69"/>
      <c r="AE502" s="69"/>
      <c r="AF502" s="69" t="str">
        <f t="shared" si="45"/>
        <v/>
      </c>
      <c r="AG502" s="163"/>
      <c r="AH502" s="77"/>
      <c r="AI502" s="77" t="str">
        <f t="shared" si="73"/>
        <v/>
      </c>
      <c r="AJ502" s="80" t="str">
        <f t="array" ref="AJ502">IFERROR(INDEX('[1]Master Price'!$E:$E,MATCH(D502,'[1]Master Price'!$B:$B,0)),"0")</f>
        <v>0</v>
      </c>
      <c r="AK502" s="80">
        <f t="shared" si="47"/>
        <v>0</v>
      </c>
      <c r="AL502" s="82" t="str">
        <f t="shared" si="74"/>
        <v>0-day</v>
      </c>
      <c r="AM502" s="82" t="str">
        <f t="shared" si="48"/>
        <v>0-day</v>
      </c>
      <c r="AN502" s="82" t="str">
        <f t="shared" si="75"/>
        <v>0-day</v>
      </c>
      <c r="AO502" s="82" t="str">
        <f t="shared" si="67"/>
        <v>0-day</v>
      </c>
      <c r="AP502" s="82" t="str">
        <f t="shared" si="49"/>
        <v>0-day</v>
      </c>
      <c r="AQ502" s="82" t="str">
        <f t="shared" si="50"/>
        <v>0-day</v>
      </c>
      <c r="AR502" s="83"/>
      <c r="AS502" s="83" t="str">
        <f t="shared" si="76"/>
        <v/>
      </c>
      <c r="AT502" s="88">
        <f t="shared" si="77"/>
        <v>0</v>
      </c>
      <c r="AU502" s="84" t="e">
        <f t="shared" ca="1" si="78"/>
        <v>#NAME?</v>
      </c>
      <c r="AV502" s="88" t="e">
        <f t="shared" ca="1" si="79"/>
        <v>#NAME?</v>
      </c>
      <c r="AW502" s="83" t="e">
        <f t="shared" ca="1" si="80"/>
        <v>#NAME?</v>
      </c>
      <c r="AX502" s="88" t="e">
        <f t="shared" ca="1" si="81"/>
        <v>#NAME?</v>
      </c>
      <c r="AY502" s="83" t="str">
        <f t="shared" si="82"/>
        <v/>
      </c>
      <c r="AZ502" s="22" t="e">
        <f t="shared" ca="1" si="83"/>
        <v>#NAME?</v>
      </c>
      <c r="BA502" s="88" t="e">
        <f t="shared" ca="1" si="84"/>
        <v>#NAME?</v>
      </c>
      <c r="BB502" s="88" t="e">
        <f t="shared" ca="1" si="85"/>
        <v>#NAME?</v>
      </c>
      <c r="BC502" s="91" t="e">
        <f t="shared" ca="1" si="86"/>
        <v>#NAME?</v>
      </c>
      <c r="BD502" s="91" t="e">
        <f t="shared" ca="1" si="87"/>
        <v>#NAME?</v>
      </c>
      <c r="BE502" s="88" t="e">
        <f t="shared" ca="1" si="88"/>
        <v>#NAME?</v>
      </c>
      <c r="BF502" s="22" t="e">
        <f t="shared" ca="1" si="89"/>
        <v>#NAME?</v>
      </c>
      <c r="BG502" s="22" t="e">
        <f t="shared" ca="1" si="90"/>
        <v>#NAME?</v>
      </c>
      <c r="BH502" s="22"/>
      <c r="BI502" s="22"/>
      <c r="BJ502" s="22"/>
      <c r="BK502" s="22"/>
      <c r="BL502" s="22"/>
      <c r="BM502" s="22"/>
      <c r="BN502" s="25"/>
      <c r="BO502" s="25"/>
    </row>
    <row r="503" spans="1:67" ht="13.5" customHeight="1" x14ac:dyDescent="0.35">
      <c r="A503" s="25" t="str">
        <f t="shared" si="40"/>
        <v/>
      </c>
      <c r="B503" s="178"/>
      <c r="C503" s="25"/>
      <c r="D503" s="25"/>
      <c r="E503" s="25"/>
      <c r="F503" s="25"/>
      <c r="G503" s="25"/>
      <c r="H503" s="54" t="str">
        <f t="shared" si="41"/>
        <v/>
      </c>
      <c r="I503" s="25"/>
      <c r="J503" s="25"/>
      <c r="K503" s="25"/>
      <c r="L503" s="25"/>
      <c r="M503" s="25"/>
      <c r="N503" s="25"/>
      <c r="O503" s="25"/>
      <c r="P503" s="25"/>
      <c r="Q503" s="25"/>
      <c r="R503" s="66"/>
      <c r="S503" s="66"/>
      <c r="T503" s="66" t="str">
        <f t="shared" si="42"/>
        <v/>
      </c>
      <c r="U503" s="66"/>
      <c r="V503" s="25"/>
      <c r="W503" s="163"/>
      <c r="X503" s="163"/>
      <c r="Y503" s="69" t="str">
        <f t="shared" si="65"/>
        <v/>
      </c>
      <c r="Z503" s="69"/>
      <c r="AA503" s="69"/>
      <c r="AB503" s="25" t="str">
        <f t="shared" si="44"/>
        <v/>
      </c>
      <c r="AC503" s="25"/>
      <c r="AD503" s="69"/>
      <c r="AE503" s="69"/>
      <c r="AF503" s="69" t="str">
        <f t="shared" si="45"/>
        <v/>
      </c>
      <c r="AG503" s="163"/>
      <c r="AH503" s="77"/>
      <c r="AI503" s="77" t="str">
        <f t="shared" si="73"/>
        <v/>
      </c>
      <c r="AJ503" s="80" t="str">
        <f t="array" ref="AJ503">IFERROR(INDEX('[1]Master Price'!$E:$E,MATCH(D503,'[1]Master Price'!$B:$B,0)),"0")</f>
        <v>0</v>
      </c>
      <c r="AK503" s="80">
        <f t="shared" si="47"/>
        <v>0</v>
      </c>
      <c r="AL503" s="82" t="str">
        <f t="shared" si="74"/>
        <v>0-day</v>
      </c>
      <c r="AM503" s="82" t="str">
        <f t="shared" si="48"/>
        <v>0-day</v>
      </c>
      <c r="AN503" s="82" t="str">
        <f t="shared" si="75"/>
        <v>0-day</v>
      </c>
      <c r="AO503" s="82" t="str">
        <f t="shared" si="67"/>
        <v>0-day</v>
      </c>
      <c r="AP503" s="82" t="str">
        <f t="shared" si="49"/>
        <v>0-day</v>
      </c>
      <c r="AQ503" s="82" t="str">
        <f t="shared" si="50"/>
        <v>0-day</v>
      </c>
      <c r="AR503" s="83"/>
      <c r="AS503" s="83" t="str">
        <f t="shared" si="76"/>
        <v/>
      </c>
      <c r="AT503" s="88">
        <f t="shared" si="77"/>
        <v>0</v>
      </c>
      <c r="AU503" s="84" t="e">
        <f t="shared" ca="1" si="78"/>
        <v>#NAME?</v>
      </c>
      <c r="AV503" s="88" t="e">
        <f t="shared" ca="1" si="79"/>
        <v>#NAME?</v>
      </c>
      <c r="AW503" s="83" t="e">
        <f t="shared" ca="1" si="80"/>
        <v>#NAME?</v>
      </c>
      <c r="AX503" s="88" t="e">
        <f t="shared" ca="1" si="81"/>
        <v>#NAME?</v>
      </c>
      <c r="AY503" s="83" t="str">
        <f t="shared" si="82"/>
        <v/>
      </c>
      <c r="AZ503" s="22" t="e">
        <f t="shared" ca="1" si="83"/>
        <v>#NAME?</v>
      </c>
      <c r="BA503" s="88" t="e">
        <f t="shared" ca="1" si="84"/>
        <v>#NAME?</v>
      </c>
      <c r="BB503" s="88" t="e">
        <f t="shared" ca="1" si="85"/>
        <v>#NAME?</v>
      </c>
      <c r="BC503" s="91" t="e">
        <f t="shared" ca="1" si="86"/>
        <v>#NAME?</v>
      </c>
      <c r="BD503" s="91" t="e">
        <f t="shared" ca="1" si="87"/>
        <v>#NAME?</v>
      </c>
      <c r="BE503" s="88" t="e">
        <f t="shared" ca="1" si="88"/>
        <v>#NAME?</v>
      </c>
      <c r="BF503" s="22" t="e">
        <f t="shared" ca="1" si="89"/>
        <v>#NAME?</v>
      </c>
      <c r="BG503" s="22" t="e">
        <f t="shared" ca="1" si="90"/>
        <v>#NAME?</v>
      </c>
      <c r="BH503" s="22"/>
      <c r="BI503" s="22"/>
      <c r="BJ503" s="22"/>
      <c r="BK503" s="22"/>
      <c r="BL503" s="22"/>
      <c r="BM503" s="22"/>
      <c r="BN503" s="25"/>
      <c r="BO503" s="25"/>
    </row>
    <row r="504" spans="1:67" ht="13.5" customHeight="1" x14ac:dyDescent="0.35">
      <c r="A504" s="25" t="str">
        <f t="shared" si="40"/>
        <v/>
      </c>
      <c r="B504" s="178"/>
      <c r="C504" s="25"/>
      <c r="D504" s="25"/>
      <c r="E504" s="25"/>
      <c r="F504" s="25"/>
      <c r="G504" s="25"/>
      <c r="H504" s="54" t="str">
        <f t="shared" si="41"/>
        <v/>
      </c>
      <c r="I504" s="25"/>
      <c r="J504" s="25"/>
      <c r="K504" s="25"/>
      <c r="L504" s="25"/>
      <c r="M504" s="25"/>
      <c r="N504" s="25"/>
      <c r="O504" s="25"/>
      <c r="P504" s="25"/>
      <c r="Q504" s="25"/>
      <c r="R504" s="66"/>
      <c r="S504" s="66"/>
      <c r="T504" s="66" t="str">
        <f t="shared" si="42"/>
        <v/>
      </c>
      <c r="U504" s="66"/>
      <c r="V504" s="25"/>
      <c r="W504" s="163"/>
      <c r="X504" s="163"/>
      <c r="Y504" s="69" t="str">
        <f t="shared" si="65"/>
        <v/>
      </c>
      <c r="Z504" s="69"/>
      <c r="AA504" s="69"/>
      <c r="AB504" s="25" t="str">
        <f t="shared" si="44"/>
        <v/>
      </c>
      <c r="AC504" s="25"/>
      <c r="AD504" s="69"/>
      <c r="AE504" s="69"/>
      <c r="AF504" s="69" t="str">
        <f t="shared" si="45"/>
        <v/>
      </c>
      <c r="AG504" s="163"/>
      <c r="AH504" s="77"/>
      <c r="AI504" s="77" t="str">
        <f t="shared" si="73"/>
        <v/>
      </c>
      <c r="AJ504" s="80" t="str">
        <f t="array" ref="AJ504">IFERROR(INDEX('[1]Master Price'!$E:$E,MATCH(D504,'[1]Master Price'!$B:$B,0)),"0")</f>
        <v>0</v>
      </c>
      <c r="AK504" s="80">
        <f t="shared" si="47"/>
        <v>0</v>
      </c>
      <c r="AL504" s="82" t="str">
        <f t="shared" si="74"/>
        <v>0-day</v>
      </c>
      <c r="AM504" s="82" t="str">
        <f t="shared" si="48"/>
        <v>0-day</v>
      </c>
      <c r="AN504" s="82" t="str">
        <f t="shared" si="75"/>
        <v>0-day</v>
      </c>
      <c r="AO504" s="82" t="str">
        <f t="shared" si="67"/>
        <v>0-day</v>
      </c>
      <c r="AP504" s="82" t="str">
        <f t="shared" si="49"/>
        <v>0-day</v>
      </c>
      <c r="AQ504" s="82" t="str">
        <f t="shared" si="50"/>
        <v>0-day</v>
      </c>
      <c r="AR504" s="83"/>
      <c r="AS504" s="83" t="str">
        <f t="shared" si="76"/>
        <v/>
      </c>
      <c r="AT504" s="88">
        <f t="shared" si="77"/>
        <v>0</v>
      </c>
      <c r="AU504" s="84" t="e">
        <f t="shared" ca="1" si="78"/>
        <v>#NAME?</v>
      </c>
      <c r="AV504" s="88" t="e">
        <f t="shared" ca="1" si="79"/>
        <v>#NAME?</v>
      </c>
      <c r="AW504" s="83" t="e">
        <f t="shared" ca="1" si="80"/>
        <v>#NAME?</v>
      </c>
      <c r="AX504" s="88" t="e">
        <f t="shared" ca="1" si="81"/>
        <v>#NAME?</v>
      </c>
      <c r="AY504" s="83" t="str">
        <f t="shared" si="82"/>
        <v/>
      </c>
      <c r="AZ504" s="22" t="e">
        <f t="shared" ca="1" si="83"/>
        <v>#NAME?</v>
      </c>
      <c r="BA504" s="88" t="e">
        <f t="shared" ca="1" si="84"/>
        <v>#NAME?</v>
      </c>
      <c r="BB504" s="88" t="e">
        <f t="shared" ca="1" si="85"/>
        <v>#NAME?</v>
      </c>
      <c r="BC504" s="91" t="e">
        <f t="shared" ca="1" si="86"/>
        <v>#NAME?</v>
      </c>
      <c r="BD504" s="91" t="e">
        <f t="shared" ca="1" si="87"/>
        <v>#NAME?</v>
      </c>
      <c r="BE504" s="88" t="e">
        <f t="shared" ca="1" si="88"/>
        <v>#NAME?</v>
      </c>
      <c r="BF504" s="22" t="e">
        <f t="shared" ca="1" si="89"/>
        <v>#NAME?</v>
      </c>
      <c r="BG504" s="22" t="e">
        <f t="shared" ca="1" si="90"/>
        <v>#NAME?</v>
      </c>
      <c r="BH504" s="22"/>
      <c r="BI504" s="22"/>
      <c r="BJ504" s="22"/>
      <c r="BK504" s="22"/>
      <c r="BL504" s="22"/>
      <c r="BM504" s="22"/>
      <c r="BN504" s="25"/>
      <c r="BO504" s="25"/>
    </row>
    <row r="505" spans="1:67" ht="13.5" customHeight="1" x14ac:dyDescent="0.35">
      <c r="A505" s="25" t="str">
        <f t="shared" si="40"/>
        <v/>
      </c>
      <c r="B505" s="178"/>
      <c r="C505" s="25"/>
      <c r="D505" s="25"/>
      <c r="E505" s="25"/>
      <c r="F505" s="25"/>
      <c r="G505" s="25"/>
      <c r="H505" s="54" t="str">
        <f t="shared" si="41"/>
        <v/>
      </c>
      <c r="I505" s="25"/>
      <c r="J505" s="25"/>
      <c r="K505" s="25"/>
      <c r="L505" s="25"/>
      <c r="M505" s="25"/>
      <c r="N505" s="25"/>
      <c r="O505" s="25"/>
      <c r="P505" s="25"/>
      <c r="Q505" s="25"/>
      <c r="R505" s="66"/>
      <c r="S505" s="66"/>
      <c r="T505" s="66" t="str">
        <f t="shared" si="42"/>
        <v/>
      </c>
      <c r="U505" s="66"/>
      <c r="V505" s="25"/>
      <c r="W505" s="163"/>
      <c r="X505" s="163"/>
      <c r="Y505" s="69" t="str">
        <f t="shared" si="65"/>
        <v/>
      </c>
      <c r="Z505" s="69"/>
      <c r="AA505" s="69"/>
      <c r="AB505" s="25" t="str">
        <f t="shared" si="44"/>
        <v/>
      </c>
      <c r="AC505" s="25"/>
      <c r="AD505" s="25"/>
      <c r="AE505" s="25"/>
      <c r="AF505" s="69" t="str">
        <f t="shared" si="45"/>
        <v/>
      </c>
      <c r="AG505" s="25"/>
      <c r="AH505" s="77"/>
      <c r="AI505" s="77" t="str">
        <f t="shared" si="73"/>
        <v/>
      </c>
      <c r="AJ505" s="80" t="str">
        <f t="array" ref="AJ505">IFERROR(INDEX('[1]Master Price'!$E:$E,MATCH(D505,'[1]Master Price'!$B:$B,0)),"0")</f>
        <v>0</v>
      </c>
      <c r="AK505" s="80">
        <f t="shared" si="47"/>
        <v>0</v>
      </c>
      <c r="AL505" s="82" t="str">
        <f t="shared" si="74"/>
        <v>0-day</v>
      </c>
      <c r="AM505" s="82" t="str">
        <f t="shared" si="48"/>
        <v>0-day</v>
      </c>
      <c r="AN505" s="82" t="str">
        <f t="shared" si="75"/>
        <v>0-day</v>
      </c>
      <c r="AO505" s="82" t="str">
        <f t="shared" si="67"/>
        <v>0-day</v>
      </c>
      <c r="AP505" s="82" t="str">
        <f t="shared" si="49"/>
        <v>0-day</v>
      </c>
      <c r="AQ505" s="82" t="str">
        <f t="shared" si="50"/>
        <v>0-day</v>
      </c>
      <c r="AR505" s="83"/>
      <c r="AS505" s="83" t="str">
        <f t="shared" si="76"/>
        <v/>
      </c>
      <c r="AT505" s="88">
        <f t="shared" si="77"/>
        <v>0</v>
      </c>
      <c r="AU505" s="84" t="e">
        <f t="shared" ca="1" si="78"/>
        <v>#NAME?</v>
      </c>
      <c r="AV505" s="88" t="e">
        <f t="shared" ca="1" si="79"/>
        <v>#NAME?</v>
      </c>
      <c r="AW505" s="83" t="e">
        <f t="shared" ca="1" si="80"/>
        <v>#NAME?</v>
      </c>
      <c r="AX505" s="88" t="e">
        <f t="shared" ca="1" si="81"/>
        <v>#NAME?</v>
      </c>
      <c r="AY505" s="83" t="str">
        <f t="shared" si="82"/>
        <v/>
      </c>
      <c r="AZ505" s="22" t="e">
        <f t="shared" ca="1" si="83"/>
        <v>#NAME?</v>
      </c>
      <c r="BA505" s="88" t="e">
        <f t="shared" ca="1" si="84"/>
        <v>#NAME?</v>
      </c>
      <c r="BB505" s="88" t="e">
        <f t="shared" ca="1" si="85"/>
        <v>#NAME?</v>
      </c>
      <c r="BC505" s="91" t="e">
        <f t="shared" ca="1" si="86"/>
        <v>#NAME?</v>
      </c>
      <c r="BD505" s="91" t="e">
        <f t="shared" ca="1" si="87"/>
        <v>#NAME?</v>
      </c>
      <c r="BE505" s="88" t="e">
        <f t="shared" ca="1" si="88"/>
        <v>#NAME?</v>
      </c>
      <c r="BF505" s="22" t="e">
        <f t="shared" ca="1" si="89"/>
        <v>#NAME?</v>
      </c>
      <c r="BG505" s="22" t="e">
        <f t="shared" ca="1" si="90"/>
        <v>#NAME?</v>
      </c>
      <c r="BH505" s="22"/>
      <c r="BI505" s="22"/>
      <c r="BJ505" s="22"/>
      <c r="BK505" s="22"/>
      <c r="BL505" s="22"/>
      <c r="BM505" s="22"/>
      <c r="BN505" s="25"/>
      <c r="BO505" s="25"/>
    </row>
    <row r="506" spans="1:67" ht="13.5" customHeight="1" x14ac:dyDescent="0.35">
      <c r="A506" s="25" t="str">
        <f t="shared" si="40"/>
        <v/>
      </c>
      <c r="B506" s="178"/>
      <c r="C506" s="25"/>
      <c r="D506" s="25"/>
      <c r="E506" s="25"/>
      <c r="F506" s="25"/>
      <c r="G506" s="25"/>
      <c r="H506" s="54" t="str">
        <f t="shared" si="41"/>
        <v/>
      </c>
      <c r="I506" s="25"/>
      <c r="J506" s="25"/>
      <c r="K506" s="25"/>
      <c r="L506" s="25"/>
      <c r="M506" s="25"/>
      <c r="N506" s="25"/>
      <c r="O506" s="25"/>
      <c r="P506" s="25"/>
      <c r="Q506" s="25"/>
      <c r="R506" s="66"/>
      <c r="S506" s="66"/>
      <c r="T506" s="66" t="str">
        <f t="shared" si="42"/>
        <v/>
      </c>
      <c r="U506" s="66"/>
      <c r="V506" s="25"/>
      <c r="W506" s="163"/>
      <c r="X506" s="163"/>
      <c r="Y506" s="69" t="str">
        <f t="shared" si="65"/>
        <v/>
      </c>
      <c r="Z506" s="69"/>
      <c r="AA506" s="69"/>
      <c r="AB506" s="25" t="str">
        <f t="shared" si="44"/>
        <v/>
      </c>
      <c r="AC506" s="25"/>
      <c r="AD506" s="25"/>
      <c r="AE506" s="25"/>
      <c r="AF506" s="69" t="str">
        <f t="shared" si="45"/>
        <v/>
      </c>
      <c r="AG506" s="25"/>
      <c r="AH506" s="77"/>
      <c r="AI506" s="77" t="str">
        <f t="shared" si="73"/>
        <v/>
      </c>
      <c r="AJ506" s="80" t="str">
        <f t="array" ref="AJ506">IFERROR(INDEX('[1]Master Price'!$E:$E,MATCH(D506,'[1]Master Price'!$B:$B,0)),"0")</f>
        <v>0</v>
      </c>
      <c r="AK506" s="80">
        <f t="shared" si="47"/>
        <v>0</v>
      </c>
      <c r="AL506" s="82" t="str">
        <f t="shared" si="74"/>
        <v>0-day</v>
      </c>
      <c r="AM506" s="82" t="str">
        <f t="shared" si="48"/>
        <v>0-day</v>
      </c>
      <c r="AN506" s="82" t="str">
        <f t="shared" si="75"/>
        <v>0-day</v>
      </c>
      <c r="AO506" s="82" t="str">
        <f t="shared" si="67"/>
        <v>0-day</v>
      </c>
      <c r="AP506" s="82" t="str">
        <f t="shared" si="49"/>
        <v>0-day</v>
      </c>
      <c r="AQ506" s="82" t="str">
        <f t="shared" si="50"/>
        <v>0-day</v>
      </c>
      <c r="AR506" s="83"/>
      <c r="AS506" s="83" t="str">
        <f t="shared" si="76"/>
        <v/>
      </c>
      <c r="AT506" s="88">
        <f t="shared" si="77"/>
        <v>0</v>
      </c>
      <c r="AU506" s="84" t="e">
        <f t="shared" ca="1" si="78"/>
        <v>#NAME?</v>
      </c>
      <c r="AV506" s="88" t="e">
        <f t="shared" ca="1" si="79"/>
        <v>#NAME?</v>
      </c>
      <c r="AW506" s="83" t="e">
        <f t="shared" ca="1" si="80"/>
        <v>#NAME?</v>
      </c>
      <c r="AX506" s="88" t="e">
        <f t="shared" ca="1" si="81"/>
        <v>#NAME?</v>
      </c>
      <c r="AY506" s="83" t="str">
        <f t="shared" si="82"/>
        <v/>
      </c>
      <c r="AZ506" s="22" t="e">
        <f t="shared" ca="1" si="83"/>
        <v>#NAME?</v>
      </c>
      <c r="BA506" s="88" t="e">
        <f t="shared" ca="1" si="84"/>
        <v>#NAME?</v>
      </c>
      <c r="BB506" s="88" t="e">
        <f t="shared" ca="1" si="85"/>
        <v>#NAME?</v>
      </c>
      <c r="BC506" s="91" t="e">
        <f t="shared" ca="1" si="86"/>
        <v>#NAME?</v>
      </c>
      <c r="BD506" s="91" t="e">
        <f t="shared" ca="1" si="87"/>
        <v>#NAME?</v>
      </c>
      <c r="BE506" s="88" t="e">
        <f t="shared" ca="1" si="88"/>
        <v>#NAME?</v>
      </c>
      <c r="BF506" s="22" t="e">
        <f t="shared" ca="1" si="89"/>
        <v>#NAME?</v>
      </c>
      <c r="BG506" s="22" t="e">
        <f t="shared" ca="1" si="90"/>
        <v>#NAME?</v>
      </c>
      <c r="BH506" s="22"/>
      <c r="BI506" s="22"/>
      <c r="BJ506" s="22"/>
      <c r="BK506" s="22"/>
      <c r="BL506" s="22"/>
      <c r="BM506" s="22"/>
      <c r="BN506" s="25"/>
      <c r="BO506" s="25"/>
    </row>
    <row r="507" spans="1:67" ht="13.5" customHeight="1" x14ac:dyDescent="0.35">
      <c r="A507" s="25" t="str">
        <f t="shared" si="40"/>
        <v/>
      </c>
      <c r="B507" s="178"/>
      <c r="C507" s="25"/>
      <c r="D507" s="25"/>
      <c r="E507" s="25"/>
      <c r="F507" s="25"/>
      <c r="G507" s="25"/>
      <c r="H507" s="54" t="str">
        <f t="shared" si="41"/>
        <v/>
      </c>
      <c r="I507" s="25"/>
      <c r="J507" s="25"/>
      <c r="K507" s="25"/>
      <c r="L507" s="25"/>
      <c r="M507" s="25"/>
      <c r="N507" s="25"/>
      <c r="O507" s="25"/>
      <c r="P507" s="25"/>
      <c r="Q507" s="25"/>
      <c r="R507" s="66"/>
      <c r="S507" s="66"/>
      <c r="T507" s="66" t="str">
        <f t="shared" si="42"/>
        <v/>
      </c>
      <c r="U507" s="66"/>
      <c r="V507" s="25"/>
      <c r="W507" s="163"/>
      <c r="X507" s="163"/>
      <c r="Y507" s="69" t="str">
        <f t="shared" si="65"/>
        <v/>
      </c>
      <c r="Z507" s="69"/>
      <c r="AA507" s="69"/>
      <c r="AB507" s="25" t="str">
        <f t="shared" si="44"/>
        <v/>
      </c>
      <c r="AC507" s="25"/>
      <c r="AD507" s="25"/>
      <c r="AE507" s="25"/>
      <c r="AF507" s="69" t="str">
        <f t="shared" si="45"/>
        <v/>
      </c>
      <c r="AG507" s="25"/>
      <c r="AH507" s="77"/>
      <c r="AI507" s="77" t="str">
        <f t="shared" si="73"/>
        <v/>
      </c>
      <c r="AJ507" s="80" t="str">
        <f t="array" ref="AJ507">IFERROR(INDEX('[1]Master Price'!$E:$E,MATCH(D507,'[1]Master Price'!$B:$B,0)),"0")</f>
        <v>0</v>
      </c>
      <c r="AK507" s="80">
        <f t="shared" si="47"/>
        <v>0</v>
      </c>
      <c r="AL507" s="82" t="str">
        <f t="shared" si="74"/>
        <v>0-day</v>
      </c>
      <c r="AM507" s="82" t="str">
        <f t="shared" si="48"/>
        <v>0-day</v>
      </c>
      <c r="AN507" s="82" t="str">
        <f t="shared" si="75"/>
        <v>0-day</v>
      </c>
      <c r="AO507" s="82" t="str">
        <f t="shared" si="67"/>
        <v>0-day</v>
      </c>
      <c r="AP507" s="82" t="str">
        <f t="shared" si="49"/>
        <v>0-day</v>
      </c>
      <c r="AQ507" s="82" t="str">
        <f t="shared" si="50"/>
        <v>0-day</v>
      </c>
      <c r="AR507" s="83"/>
      <c r="AS507" s="83" t="str">
        <f t="shared" si="76"/>
        <v/>
      </c>
      <c r="AT507" s="88">
        <f t="shared" si="77"/>
        <v>0</v>
      </c>
      <c r="AU507" s="84" t="e">
        <f t="shared" ca="1" si="78"/>
        <v>#NAME?</v>
      </c>
      <c r="AV507" s="88" t="e">
        <f t="shared" ca="1" si="79"/>
        <v>#NAME?</v>
      </c>
      <c r="AW507" s="83" t="e">
        <f t="shared" ca="1" si="80"/>
        <v>#NAME?</v>
      </c>
      <c r="AX507" s="88" t="e">
        <f t="shared" ca="1" si="81"/>
        <v>#NAME?</v>
      </c>
      <c r="AY507" s="83" t="str">
        <f t="shared" si="82"/>
        <v/>
      </c>
      <c r="AZ507" s="22" t="e">
        <f t="shared" ca="1" si="83"/>
        <v>#NAME?</v>
      </c>
      <c r="BA507" s="88" t="e">
        <f t="shared" ca="1" si="84"/>
        <v>#NAME?</v>
      </c>
      <c r="BB507" s="88" t="e">
        <f t="shared" ca="1" si="85"/>
        <v>#NAME?</v>
      </c>
      <c r="BC507" s="91" t="e">
        <f t="shared" ca="1" si="86"/>
        <v>#NAME?</v>
      </c>
      <c r="BD507" s="91" t="e">
        <f t="shared" ca="1" si="87"/>
        <v>#NAME?</v>
      </c>
      <c r="BE507" s="88" t="e">
        <f t="shared" ca="1" si="88"/>
        <v>#NAME?</v>
      </c>
      <c r="BF507" s="22" t="e">
        <f t="shared" ca="1" si="89"/>
        <v>#NAME?</v>
      </c>
      <c r="BG507" s="22" t="e">
        <f t="shared" ca="1" si="90"/>
        <v>#NAME?</v>
      </c>
      <c r="BH507" s="22"/>
      <c r="BI507" s="22"/>
      <c r="BJ507" s="22"/>
      <c r="BK507" s="22"/>
      <c r="BL507" s="22"/>
      <c r="BM507" s="22"/>
      <c r="BN507" s="25"/>
      <c r="BO507" s="25"/>
    </row>
    <row r="508" spans="1:67" ht="13.5" customHeight="1" x14ac:dyDescent="0.35">
      <c r="A508" s="25" t="str">
        <f t="shared" si="40"/>
        <v/>
      </c>
      <c r="B508" s="178"/>
      <c r="C508" s="25"/>
      <c r="D508" s="25"/>
      <c r="E508" s="25"/>
      <c r="F508" s="25"/>
      <c r="G508" s="25"/>
      <c r="H508" s="54" t="str">
        <f t="shared" si="41"/>
        <v/>
      </c>
      <c r="I508" s="25"/>
      <c r="J508" s="25"/>
      <c r="K508" s="25"/>
      <c r="L508" s="25"/>
      <c r="M508" s="25"/>
      <c r="N508" s="25"/>
      <c r="O508" s="25"/>
      <c r="P508" s="25"/>
      <c r="Q508" s="25"/>
      <c r="R508" s="66"/>
      <c r="S508" s="66"/>
      <c r="T508" s="66" t="str">
        <f t="shared" si="42"/>
        <v/>
      </c>
      <c r="U508" s="66"/>
      <c r="V508" s="25"/>
      <c r="W508" s="163"/>
      <c r="X508" s="163"/>
      <c r="Y508" s="69" t="str">
        <f t="shared" si="65"/>
        <v/>
      </c>
      <c r="Z508" s="69"/>
      <c r="AA508" s="69"/>
      <c r="AB508" s="25" t="str">
        <f t="shared" si="44"/>
        <v/>
      </c>
      <c r="AC508" s="25"/>
      <c r="AD508" s="69"/>
      <c r="AE508" s="69"/>
      <c r="AF508" s="69" t="str">
        <f t="shared" si="45"/>
        <v/>
      </c>
      <c r="AG508" s="163"/>
      <c r="AH508" s="77"/>
      <c r="AI508" s="77" t="str">
        <f t="shared" si="73"/>
        <v/>
      </c>
      <c r="AJ508" s="80" t="str">
        <f t="array" ref="AJ508">IFERROR(INDEX('[1]Master Price'!$E:$E,MATCH(D508,'[1]Master Price'!$B:$B,0)),"0")</f>
        <v>0</v>
      </c>
      <c r="AK508" s="80">
        <f t="shared" si="47"/>
        <v>0</v>
      </c>
      <c r="AL508" s="82" t="str">
        <f t="shared" si="74"/>
        <v>0-day</v>
      </c>
      <c r="AM508" s="82" t="str">
        <f t="shared" si="48"/>
        <v>0-day</v>
      </c>
      <c r="AN508" s="82" t="str">
        <f t="shared" si="75"/>
        <v>0-day</v>
      </c>
      <c r="AO508" s="82" t="str">
        <f t="shared" si="67"/>
        <v>0-day</v>
      </c>
      <c r="AP508" s="82" t="str">
        <f t="shared" si="49"/>
        <v>0-day</v>
      </c>
      <c r="AQ508" s="82" t="str">
        <f t="shared" si="50"/>
        <v>0-day</v>
      </c>
      <c r="AR508" s="83"/>
      <c r="AS508" s="83" t="str">
        <f t="shared" si="76"/>
        <v/>
      </c>
      <c r="AT508" s="88">
        <f t="shared" si="77"/>
        <v>0</v>
      </c>
      <c r="AU508" s="84" t="e">
        <f t="shared" ca="1" si="78"/>
        <v>#NAME?</v>
      </c>
      <c r="AV508" s="88" t="e">
        <f t="shared" ca="1" si="79"/>
        <v>#NAME?</v>
      </c>
      <c r="AW508" s="83" t="e">
        <f t="shared" ca="1" si="80"/>
        <v>#NAME?</v>
      </c>
      <c r="AX508" s="88" t="e">
        <f t="shared" ca="1" si="81"/>
        <v>#NAME?</v>
      </c>
      <c r="AY508" s="83" t="str">
        <f t="shared" si="82"/>
        <v/>
      </c>
      <c r="AZ508" s="22" t="e">
        <f t="shared" ca="1" si="83"/>
        <v>#NAME?</v>
      </c>
      <c r="BA508" s="88" t="e">
        <f t="shared" ca="1" si="84"/>
        <v>#NAME?</v>
      </c>
      <c r="BB508" s="88" t="e">
        <f t="shared" ca="1" si="85"/>
        <v>#NAME?</v>
      </c>
      <c r="BC508" s="91" t="e">
        <f t="shared" ca="1" si="86"/>
        <v>#NAME?</v>
      </c>
      <c r="BD508" s="91" t="e">
        <f t="shared" ca="1" si="87"/>
        <v>#NAME?</v>
      </c>
      <c r="BE508" s="88" t="e">
        <f t="shared" ca="1" si="88"/>
        <v>#NAME?</v>
      </c>
      <c r="BF508" s="22" t="e">
        <f t="shared" ca="1" si="89"/>
        <v>#NAME?</v>
      </c>
      <c r="BG508" s="22" t="e">
        <f t="shared" ca="1" si="90"/>
        <v>#NAME?</v>
      </c>
      <c r="BH508" s="22"/>
      <c r="BI508" s="22"/>
      <c r="BJ508" s="22"/>
      <c r="BK508" s="22"/>
      <c r="BL508" s="22"/>
      <c r="BM508" s="22"/>
      <c r="BN508" s="25"/>
      <c r="BO508" s="25"/>
    </row>
    <row r="509" spans="1:67" ht="13.5" customHeight="1" x14ac:dyDescent="0.35">
      <c r="A509" s="25" t="str">
        <f t="shared" si="40"/>
        <v/>
      </c>
      <c r="B509" s="178"/>
      <c r="C509" s="25"/>
      <c r="D509" s="25"/>
      <c r="E509" s="25"/>
      <c r="F509" s="25"/>
      <c r="G509" s="25"/>
      <c r="H509" s="54" t="str">
        <f t="shared" si="41"/>
        <v/>
      </c>
      <c r="I509" s="25"/>
      <c r="J509" s="25"/>
      <c r="K509" s="25"/>
      <c r="L509" s="25"/>
      <c r="M509" s="25"/>
      <c r="N509" s="25"/>
      <c r="O509" s="25"/>
      <c r="P509" s="25"/>
      <c r="Q509" s="25"/>
      <c r="R509" s="66"/>
      <c r="S509" s="66"/>
      <c r="T509" s="66" t="str">
        <f t="shared" si="42"/>
        <v/>
      </c>
      <c r="U509" s="66"/>
      <c r="V509" s="25"/>
      <c r="W509" s="163"/>
      <c r="X509" s="163"/>
      <c r="Y509" s="69" t="str">
        <f t="shared" si="65"/>
        <v/>
      </c>
      <c r="Z509" s="69"/>
      <c r="AA509" s="69"/>
      <c r="AB509" s="25" t="str">
        <f t="shared" si="44"/>
        <v/>
      </c>
      <c r="AC509" s="25"/>
      <c r="AD509" s="69"/>
      <c r="AE509" s="69"/>
      <c r="AF509" s="69" t="str">
        <f t="shared" si="45"/>
        <v/>
      </c>
      <c r="AG509" s="163"/>
      <c r="AH509" s="77"/>
      <c r="AI509" s="77" t="str">
        <f t="shared" si="73"/>
        <v/>
      </c>
      <c r="AJ509" s="80" t="str">
        <f t="array" ref="AJ509">IFERROR(INDEX('[1]Master Price'!$E:$E,MATCH(D509,'[1]Master Price'!$B:$B,0)),"0")</f>
        <v>0</v>
      </c>
      <c r="AK509" s="80">
        <f t="shared" si="47"/>
        <v>0</v>
      </c>
      <c r="AL509" s="82" t="str">
        <f t="shared" si="74"/>
        <v>0-day</v>
      </c>
      <c r="AM509" s="82" t="str">
        <f t="shared" si="48"/>
        <v>0-day</v>
      </c>
      <c r="AN509" s="82" t="str">
        <f t="shared" si="75"/>
        <v>0-day</v>
      </c>
      <c r="AO509" s="82" t="str">
        <f t="shared" si="67"/>
        <v>0-day</v>
      </c>
      <c r="AP509" s="82" t="str">
        <f t="shared" si="49"/>
        <v>0-day</v>
      </c>
      <c r="AQ509" s="82" t="str">
        <f t="shared" si="50"/>
        <v>0-day</v>
      </c>
      <c r="AR509" s="83"/>
      <c r="AS509" s="83" t="str">
        <f t="shared" si="76"/>
        <v/>
      </c>
      <c r="AT509" s="88">
        <f t="shared" si="77"/>
        <v>0</v>
      </c>
      <c r="AU509" s="84" t="e">
        <f t="shared" ca="1" si="78"/>
        <v>#NAME?</v>
      </c>
      <c r="AV509" s="88" t="e">
        <f t="shared" ca="1" si="79"/>
        <v>#NAME?</v>
      </c>
      <c r="AW509" s="83" t="e">
        <f t="shared" ca="1" si="80"/>
        <v>#NAME?</v>
      </c>
      <c r="AX509" s="88" t="e">
        <f t="shared" ca="1" si="81"/>
        <v>#NAME?</v>
      </c>
      <c r="AY509" s="83" t="str">
        <f t="shared" si="82"/>
        <v/>
      </c>
      <c r="AZ509" s="22" t="e">
        <f t="shared" ca="1" si="83"/>
        <v>#NAME?</v>
      </c>
      <c r="BA509" s="88" t="e">
        <f t="shared" ca="1" si="84"/>
        <v>#NAME?</v>
      </c>
      <c r="BB509" s="88" t="e">
        <f t="shared" ca="1" si="85"/>
        <v>#NAME?</v>
      </c>
      <c r="BC509" s="91" t="e">
        <f t="shared" ca="1" si="86"/>
        <v>#NAME?</v>
      </c>
      <c r="BD509" s="91" t="e">
        <f t="shared" ca="1" si="87"/>
        <v>#NAME?</v>
      </c>
      <c r="BE509" s="88" t="e">
        <f t="shared" ca="1" si="88"/>
        <v>#NAME?</v>
      </c>
      <c r="BF509" s="22" t="e">
        <f t="shared" ca="1" si="89"/>
        <v>#NAME?</v>
      </c>
      <c r="BG509" s="22" t="e">
        <f t="shared" ca="1" si="90"/>
        <v>#NAME?</v>
      </c>
      <c r="BH509" s="22"/>
      <c r="BI509" s="22"/>
      <c r="BJ509" s="22"/>
      <c r="BK509" s="22"/>
      <c r="BL509" s="22"/>
      <c r="BM509" s="22"/>
      <c r="BN509" s="25"/>
      <c r="BO509" s="25"/>
    </row>
    <row r="510" spans="1:67" ht="13.5" customHeight="1" x14ac:dyDescent="0.35">
      <c r="A510" s="25" t="str">
        <f t="shared" si="40"/>
        <v/>
      </c>
      <c r="B510" s="178"/>
      <c r="C510" s="25"/>
      <c r="D510" s="25"/>
      <c r="E510" s="25"/>
      <c r="F510" s="25"/>
      <c r="G510" s="25"/>
      <c r="H510" s="54" t="str">
        <f t="shared" si="41"/>
        <v/>
      </c>
      <c r="I510" s="25"/>
      <c r="J510" s="25"/>
      <c r="K510" s="25"/>
      <c r="L510" s="25"/>
      <c r="M510" s="25"/>
      <c r="N510" s="25"/>
      <c r="O510" s="25"/>
      <c r="P510" s="25"/>
      <c r="Q510" s="25"/>
      <c r="R510" s="66"/>
      <c r="S510" s="66"/>
      <c r="T510" s="66" t="str">
        <f t="shared" si="42"/>
        <v/>
      </c>
      <c r="U510" s="66"/>
      <c r="V510" s="25"/>
      <c r="W510" s="163"/>
      <c r="X510" s="163"/>
      <c r="Y510" s="69" t="str">
        <f t="shared" si="65"/>
        <v/>
      </c>
      <c r="Z510" s="69"/>
      <c r="AA510" s="69"/>
      <c r="AB510" s="25" t="str">
        <f t="shared" si="44"/>
        <v/>
      </c>
      <c r="AC510" s="25"/>
      <c r="AD510" s="25"/>
      <c r="AE510" s="25"/>
      <c r="AF510" s="69" t="str">
        <f t="shared" si="45"/>
        <v/>
      </c>
      <c r="AG510" s="25"/>
      <c r="AH510" s="77"/>
      <c r="AI510" s="77" t="str">
        <f t="shared" si="73"/>
        <v/>
      </c>
      <c r="AJ510" s="80" t="str">
        <f t="array" ref="AJ510">IFERROR(INDEX('[1]Master Price'!$E:$E,MATCH(D510,'[1]Master Price'!$B:$B,0)),"0")</f>
        <v>0</v>
      </c>
      <c r="AK510" s="80">
        <f t="shared" si="47"/>
        <v>0</v>
      </c>
      <c r="AL510" s="82" t="str">
        <f t="shared" si="74"/>
        <v>0-day</v>
      </c>
      <c r="AM510" s="82" t="str">
        <f t="shared" si="48"/>
        <v>0-day</v>
      </c>
      <c r="AN510" s="82" t="str">
        <f t="shared" si="75"/>
        <v>0-day</v>
      </c>
      <c r="AO510" s="82" t="str">
        <f t="shared" si="67"/>
        <v>0-day</v>
      </c>
      <c r="AP510" s="82" t="str">
        <f t="shared" si="49"/>
        <v>0-day</v>
      </c>
      <c r="AQ510" s="82" t="str">
        <f t="shared" si="50"/>
        <v>0-day</v>
      </c>
      <c r="AR510" s="83"/>
      <c r="AS510" s="83" t="str">
        <f t="shared" si="76"/>
        <v/>
      </c>
      <c r="AT510" s="88">
        <f t="shared" si="77"/>
        <v>0</v>
      </c>
      <c r="AU510" s="84" t="e">
        <f t="shared" ca="1" si="78"/>
        <v>#NAME?</v>
      </c>
      <c r="AV510" s="88" t="e">
        <f t="shared" ca="1" si="79"/>
        <v>#NAME?</v>
      </c>
      <c r="AW510" s="83" t="e">
        <f t="shared" ca="1" si="80"/>
        <v>#NAME?</v>
      </c>
      <c r="AX510" s="88" t="e">
        <f t="shared" ca="1" si="81"/>
        <v>#NAME?</v>
      </c>
      <c r="AY510" s="83" t="str">
        <f t="shared" si="82"/>
        <v/>
      </c>
      <c r="AZ510" s="22" t="e">
        <f t="shared" ca="1" si="83"/>
        <v>#NAME?</v>
      </c>
      <c r="BA510" s="88" t="e">
        <f t="shared" ca="1" si="84"/>
        <v>#NAME?</v>
      </c>
      <c r="BB510" s="88" t="e">
        <f t="shared" ca="1" si="85"/>
        <v>#NAME?</v>
      </c>
      <c r="BC510" s="91" t="e">
        <f t="shared" ca="1" si="86"/>
        <v>#NAME?</v>
      </c>
      <c r="BD510" s="91" t="e">
        <f t="shared" ca="1" si="87"/>
        <v>#NAME?</v>
      </c>
      <c r="BE510" s="88" t="e">
        <f t="shared" ca="1" si="88"/>
        <v>#NAME?</v>
      </c>
      <c r="BF510" s="22" t="e">
        <f t="shared" ca="1" si="89"/>
        <v>#NAME?</v>
      </c>
      <c r="BG510" s="22" t="e">
        <f t="shared" ca="1" si="90"/>
        <v>#NAME?</v>
      </c>
      <c r="BH510" s="22"/>
      <c r="BI510" s="22"/>
      <c r="BJ510" s="22"/>
      <c r="BK510" s="22"/>
      <c r="BL510" s="22"/>
      <c r="BM510" s="22"/>
      <c r="BN510" s="25"/>
      <c r="BO510" s="25"/>
    </row>
    <row r="511" spans="1:67" ht="13.5" customHeight="1" x14ac:dyDescent="0.35">
      <c r="A511" s="25" t="str">
        <f t="shared" si="40"/>
        <v/>
      </c>
      <c r="B511" s="178"/>
      <c r="C511" s="25"/>
      <c r="D511" s="25"/>
      <c r="E511" s="25"/>
      <c r="F511" s="25"/>
      <c r="G511" s="25"/>
      <c r="H511" s="54" t="str">
        <f t="shared" si="41"/>
        <v/>
      </c>
      <c r="I511" s="25"/>
      <c r="J511" s="25"/>
      <c r="K511" s="25"/>
      <c r="L511" s="25"/>
      <c r="M511" s="25"/>
      <c r="N511" s="25"/>
      <c r="O511" s="25"/>
      <c r="P511" s="25"/>
      <c r="Q511" s="25"/>
      <c r="R511" s="66"/>
      <c r="S511" s="66"/>
      <c r="T511" s="66" t="str">
        <f t="shared" si="42"/>
        <v/>
      </c>
      <c r="U511" s="66"/>
      <c r="V511" s="25"/>
      <c r="W511" s="163"/>
      <c r="X511" s="163"/>
      <c r="Y511" s="69" t="str">
        <f t="shared" si="65"/>
        <v/>
      </c>
      <c r="Z511" s="69"/>
      <c r="AA511" s="69"/>
      <c r="AB511" s="25" t="str">
        <f t="shared" si="44"/>
        <v/>
      </c>
      <c r="AC511" s="25"/>
      <c r="AD511" s="25"/>
      <c r="AE511" s="25"/>
      <c r="AF511" s="69" t="str">
        <f t="shared" si="45"/>
        <v/>
      </c>
      <c r="AG511" s="25"/>
      <c r="AH511" s="77"/>
      <c r="AI511" s="77" t="str">
        <f t="shared" si="73"/>
        <v/>
      </c>
      <c r="AJ511" s="80" t="str">
        <f t="array" ref="AJ511">IFERROR(INDEX('[1]Master Price'!$E:$E,MATCH(D511,'[1]Master Price'!$B:$B,0)),"0")</f>
        <v>0</v>
      </c>
      <c r="AK511" s="80">
        <f t="shared" si="47"/>
        <v>0</v>
      </c>
      <c r="AL511" s="82" t="str">
        <f t="shared" si="74"/>
        <v>0-day</v>
      </c>
      <c r="AM511" s="82" t="str">
        <f t="shared" si="48"/>
        <v>0-day</v>
      </c>
      <c r="AN511" s="82" t="str">
        <f t="shared" si="75"/>
        <v>0-day</v>
      </c>
      <c r="AO511" s="82" t="str">
        <f t="shared" si="67"/>
        <v>0-day</v>
      </c>
      <c r="AP511" s="82" t="str">
        <f t="shared" si="49"/>
        <v>0-day</v>
      </c>
      <c r="AQ511" s="82" t="str">
        <f t="shared" si="50"/>
        <v>0-day</v>
      </c>
      <c r="AR511" s="83"/>
      <c r="AS511" s="83" t="str">
        <f t="shared" si="76"/>
        <v/>
      </c>
      <c r="AT511" s="88">
        <f t="shared" si="77"/>
        <v>0</v>
      </c>
      <c r="AU511" s="84" t="e">
        <f t="shared" ca="1" si="78"/>
        <v>#NAME?</v>
      </c>
      <c r="AV511" s="88" t="e">
        <f t="shared" ca="1" si="79"/>
        <v>#NAME?</v>
      </c>
      <c r="AW511" s="83" t="e">
        <f t="shared" ca="1" si="80"/>
        <v>#NAME?</v>
      </c>
      <c r="AX511" s="88" t="e">
        <f t="shared" ca="1" si="81"/>
        <v>#NAME?</v>
      </c>
      <c r="AY511" s="83" t="str">
        <f t="shared" si="82"/>
        <v/>
      </c>
      <c r="AZ511" s="22" t="e">
        <f t="shared" ca="1" si="83"/>
        <v>#NAME?</v>
      </c>
      <c r="BA511" s="88" t="e">
        <f t="shared" ca="1" si="84"/>
        <v>#NAME?</v>
      </c>
      <c r="BB511" s="88" t="e">
        <f t="shared" ca="1" si="85"/>
        <v>#NAME?</v>
      </c>
      <c r="BC511" s="91" t="e">
        <f t="shared" ca="1" si="86"/>
        <v>#NAME?</v>
      </c>
      <c r="BD511" s="91" t="e">
        <f t="shared" ca="1" si="87"/>
        <v>#NAME?</v>
      </c>
      <c r="BE511" s="88" t="e">
        <f t="shared" ca="1" si="88"/>
        <v>#NAME?</v>
      </c>
      <c r="BF511" s="22" t="e">
        <f t="shared" ca="1" si="89"/>
        <v>#NAME?</v>
      </c>
      <c r="BG511" s="22" t="e">
        <f t="shared" ca="1" si="90"/>
        <v>#NAME?</v>
      </c>
      <c r="BH511" s="22"/>
      <c r="BI511" s="22"/>
      <c r="BJ511" s="22"/>
      <c r="BK511" s="22"/>
      <c r="BL511" s="22"/>
      <c r="BM511" s="22"/>
      <c r="BN511" s="25"/>
      <c r="BO511" s="25"/>
    </row>
    <row r="512" spans="1:67" ht="13.5" customHeight="1" x14ac:dyDescent="0.35">
      <c r="A512" s="25" t="str">
        <f t="shared" si="40"/>
        <v/>
      </c>
      <c r="B512" s="178"/>
      <c r="C512" s="25"/>
      <c r="D512" s="25"/>
      <c r="E512" s="25"/>
      <c r="F512" s="25"/>
      <c r="G512" s="25"/>
      <c r="H512" s="54" t="str">
        <f t="shared" si="41"/>
        <v/>
      </c>
      <c r="I512" s="25"/>
      <c r="J512" s="25"/>
      <c r="K512" s="25"/>
      <c r="L512" s="25"/>
      <c r="M512" s="25"/>
      <c r="N512" s="25"/>
      <c r="O512" s="25"/>
      <c r="P512" s="25"/>
      <c r="Q512" s="25"/>
      <c r="R512" s="66"/>
      <c r="S512" s="66"/>
      <c r="T512" s="66" t="str">
        <f t="shared" si="42"/>
        <v/>
      </c>
      <c r="U512" s="66"/>
      <c r="V512" s="25"/>
      <c r="W512" s="163"/>
      <c r="X512" s="163"/>
      <c r="Y512" s="69" t="str">
        <f t="shared" si="65"/>
        <v/>
      </c>
      <c r="Z512" s="69"/>
      <c r="AA512" s="69"/>
      <c r="AB512" s="25" t="str">
        <f t="shared" si="44"/>
        <v/>
      </c>
      <c r="AC512" s="25"/>
      <c r="AD512" s="25"/>
      <c r="AE512" s="25"/>
      <c r="AF512" s="69" t="str">
        <f t="shared" si="45"/>
        <v/>
      </c>
      <c r="AG512" s="25"/>
      <c r="AH512" s="77"/>
      <c r="AI512" s="77" t="str">
        <f t="shared" si="73"/>
        <v/>
      </c>
      <c r="AJ512" s="80" t="str">
        <f t="array" ref="AJ512">IFERROR(INDEX('[1]Master Price'!$E:$E,MATCH(D512,'[1]Master Price'!$B:$B,0)),"0")</f>
        <v>0</v>
      </c>
      <c r="AK512" s="80">
        <f t="shared" si="47"/>
        <v>0</v>
      </c>
      <c r="AL512" s="82" t="str">
        <f t="shared" si="74"/>
        <v>0-day</v>
      </c>
      <c r="AM512" s="82" t="str">
        <f t="shared" si="48"/>
        <v>0-day</v>
      </c>
      <c r="AN512" s="82" t="str">
        <f t="shared" si="75"/>
        <v>0-day</v>
      </c>
      <c r="AO512" s="82" t="str">
        <f t="shared" si="67"/>
        <v>0-day</v>
      </c>
      <c r="AP512" s="82" t="str">
        <f t="shared" si="49"/>
        <v>0-day</v>
      </c>
      <c r="AQ512" s="82" t="str">
        <f t="shared" si="50"/>
        <v>0-day</v>
      </c>
      <c r="AR512" s="83"/>
      <c r="AS512" s="83" t="str">
        <f t="shared" si="76"/>
        <v/>
      </c>
      <c r="AT512" s="88">
        <f t="shared" si="77"/>
        <v>0</v>
      </c>
      <c r="AU512" s="84" t="e">
        <f t="shared" ca="1" si="78"/>
        <v>#NAME?</v>
      </c>
      <c r="AV512" s="88" t="e">
        <f t="shared" ca="1" si="79"/>
        <v>#NAME?</v>
      </c>
      <c r="AW512" s="83" t="e">
        <f t="shared" ca="1" si="80"/>
        <v>#NAME?</v>
      </c>
      <c r="AX512" s="88" t="e">
        <f t="shared" ca="1" si="81"/>
        <v>#NAME?</v>
      </c>
      <c r="AY512" s="83" t="str">
        <f t="shared" si="82"/>
        <v/>
      </c>
      <c r="AZ512" s="22" t="e">
        <f t="shared" ca="1" si="83"/>
        <v>#NAME?</v>
      </c>
      <c r="BA512" s="88" t="e">
        <f t="shared" ca="1" si="84"/>
        <v>#NAME?</v>
      </c>
      <c r="BB512" s="88" t="e">
        <f t="shared" ca="1" si="85"/>
        <v>#NAME?</v>
      </c>
      <c r="BC512" s="91" t="e">
        <f t="shared" ca="1" si="86"/>
        <v>#NAME?</v>
      </c>
      <c r="BD512" s="91" t="e">
        <f t="shared" ca="1" si="87"/>
        <v>#NAME?</v>
      </c>
      <c r="BE512" s="88" t="e">
        <f t="shared" ca="1" si="88"/>
        <v>#NAME?</v>
      </c>
      <c r="BF512" s="22" t="e">
        <f t="shared" ca="1" si="89"/>
        <v>#NAME?</v>
      </c>
      <c r="BG512" s="22" t="e">
        <f t="shared" ca="1" si="90"/>
        <v>#NAME?</v>
      </c>
      <c r="BH512" s="22"/>
      <c r="BI512" s="22"/>
      <c r="BJ512" s="22"/>
      <c r="BK512" s="22"/>
      <c r="BL512" s="22"/>
      <c r="BM512" s="22"/>
      <c r="BN512" s="25"/>
      <c r="BO512" s="25"/>
    </row>
    <row r="513" spans="1:67" ht="13.5" customHeight="1" x14ac:dyDescent="0.35">
      <c r="A513" s="25" t="str">
        <f t="shared" ref="A513:A516" si="91">IF(C513=0,"",ROW()-ROW($A$2))</f>
        <v/>
      </c>
      <c r="B513" s="178"/>
      <c r="C513" s="25"/>
      <c r="D513" s="25"/>
      <c r="E513" s="25"/>
      <c r="F513" s="25"/>
      <c r="G513" s="25"/>
      <c r="H513" s="54" t="str">
        <f t="shared" ref="H513:H516" si="92">IF(C513=0,"",IF(R513&gt;0,"DONE","WAITING"))</f>
        <v/>
      </c>
      <c r="I513" s="25"/>
      <c r="J513" s="25"/>
      <c r="K513" s="25"/>
      <c r="L513" s="25"/>
      <c r="M513" s="25"/>
      <c r="N513" s="25"/>
      <c r="O513" s="25"/>
      <c r="P513" s="25"/>
      <c r="Q513" s="25"/>
      <c r="R513" s="66"/>
      <c r="S513" s="66"/>
      <c r="T513" s="66" t="str">
        <f t="shared" ref="T513:T516" si="93">IF(C513=0,"",IF(ISBLANK(S513),"WAITING","DONE"))</f>
        <v/>
      </c>
      <c r="U513" s="66"/>
      <c r="V513" s="25"/>
      <c r="W513" s="163"/>
      <c r="X513" s="163"/>
      <c r="Y513" s="69" t="str">
        <f t="shared" si="65"/>
        <v/>
      </c>
      <c r="Z513" s="69"/>
      <c r="AA513" s="69"/>
      <c r="AB513" s="25" t="str">
        <f t="shared" ref="AB513:AB516" si="94">IF(C513=0,"",IF(Z513&gt;0,"DONE","WAITING"))</f>
        <v/>
      </c>
      <c r="AC513" s="25"/>
      <c r="AD513" s="25"/>
      <c r="AE513" s="25"/>
      <c r="AF513" s="69" t="str">
        <f t="shared" ref="AF513:AF516" si="95">IF(C513=0,"",IF(AD513&gt;0,"DONE","WAITING"))</f>
        <v/>
      </c>
      <c r="AG513" s="25"/>
      <c r="AH513" s="77"/>
      <c r="AI513" s="77" t="str">
        <f t="shared" ref="AI513:AI516" si="96">IF(C1517=0,"",_xludf.IFS(
  ISBLANK(AD1517),"NOT INVOICED",
  ISBLANK(AH1517),"UNPAID",
  TRUE,"PAID"
))</f>
        <v/>
      </c>
      <c r="AJ513" s="80" t="str">
        <f t="array" ref="AJ513">IFERROR(INDEX('[1]Master Price'!$E:$E,MATCH(D513,'[1]Master Price'!$B:$B,0)),"0")</f>
        <v>0</v>
      </c>
      <c r="AK513" s="80">
        <f t="shared" ref="AK513:AK516" si="97">AJ513*F513</f>
        <v>0</v>
      </c>
      <c r="AL513" s="82" t="str">
        <f t="shared" si="74"/>
        <v>0-day</v>
      </c>
      <c r="AM513" s="82" t="str">
        <f t="shared" ref="AM513:AM516" si="98">IFERROR(DATEDIF(S513,U513,"d"),"0")&amp;"-day"</f>
        <v>0-day</v>
      </c>
      <c r="AN513" s="82" t="str">
        <f t="shared" si="75"/>
        <v>0-day</v>
      </c>
      <c r="AO513" s="82" t="str">
        <f t="shared" si="67"/>
        <v>0-day</v>
      </c>
      <c r="AP513" s="82" t="str">
        <f t="shared" ref="AP513:AP516" si="99">IFERROR(DATEDIF(AA513,AE513,"d"),"0")&amp;"-day"</f>
        <v>0-day</v>
      </c>
      <c r="AQ513" s="82" t="str">
        <f t="shared" ref="AQ513:AQ516" si="100">SUM(AL513:AP513)&amp;"-day"</f>
        <v>0-day</v>
      </c>
      <c r="AR513" s="83"/>
      <c r="AS513" s="83" t="str">
        <f t="shared" si="76"/>
        <v/>
      </c>
      <c r="AT513" s="88">
        <f t="shared" si="77"/>
        <v>0</v>
      </c>
      <c r="AU513" s="84" t="e">
        <f t="shared" ca="1" si="78"/>
        <v>#NAME?</v>
      </c>
      <c r="AV513" s="88" t="e">
        <f t="shared" ca="1" si="79"/>
        <v>#NAME?</v>
      </c>
      <c r="AW513" s="83" t="e">
        <f t="shared" ca="1" si="80"/>
        <v>#NAME?</v>
      </c>
      <c r="AX513" s="88" t="e">
        <f t="shared" ca="1" si="81"/>
        <v>#NAME?</v>
      </c>
      <c r="AY513" s="83" t="str">
        <f t="shared" si="82"/>
        <v/>
      </c>
      <c r="AZ513" s="22" t="e">
        <f t="shared" ca="1" si="83"/>
        <v>#NAME?</v>
      </c>
      <c r="BA513" s="88" t="e">
        <f t="shared" ca="1" si="84"/>
        <v>#NAME?</v>
      </c>
      <c r="BB513" s="88" t="e">
        <f t="shared" ca="1" si="85"/>
        <v>#NAME?</v>
      </c>
      <c r="BC513" s="91" t="e">
        <f t="shared" ca="1" si="86"/>
        <v>#NAME?</v>
      </c>
      <c r="BD513" s="91" t="e">
        <f t="shared" ca="1" si="87"/>
        <v>#NAME?</v>
      </c>
      <c r="BE513" s="88" t="e">
        <f t="shared" ca="1" si="88"/>
        <v>#NAME?</v>
      </c>
      <c r="BF513" s="22" t="e">
        <f t="shared" ca="1" si="89"/>
        <v>#NAME?</v>
      </c>
      <c r="BG513" s="22" t="e">
        <f t="shared" ca="1" si="90"/>
        <v>#NAME?</v>
      </c>
      <c r="BH513" s="22"/>
      <c r="BI513" s="22"/>
      <c r="BJ513" s="22"/>
      <c r="BK513" s="22"/>
      <c r="BL513" s="22"/>
      <c r="BM513" s="22"/>
      <c r="BN513" s="25"/>
      <c r="BO513" s="25"/>
    </row>
    <row r="514" spans="1:67" ht="13.5" customHeight="1" x14ac:dyDescent="0.35">
      <c r="A514" s="25" t="str">
        <f t="shared" si="91"/>
        <v/>
      </c>
      <c r="B514" s="178"/>
      <c r="C514" s="25"/>
      <c r="D514" s="25"/>
      <c r="E514" s="25"/>
      <c r="F514" s="25"/>
      <c r="G514" s="25"/>
      <c r="H514" s="54" t="str">
        <f t="shared" si="92"/>
        <v/>
      </c>
      <c r="I514" s="25"/>
      <c r="J514" s="25"/>
      <c r="K514" s="25"/>
      <c r="L514" s="25"/>
      <c r="M514" s="25"/>
      <c r="N514" s="25"/>
      <c r="O514" s="25"/>
      <c r="P514" s="25"/>
      <c r="Q514" s="25"/>
      <c r="R514" s="66"/>
      <c r="S514" s="66"/>
      <c r="T514" s="66" t="str">
        <f t="shared" si="93"/>
        <v/>
      </c>
      <c r="U514" s="66"/>
      <c r="V514" s="25"/>
      <c r="W514" s="163"/>
      <c r="X514" s="163"/>
      <c r="Y514" s="69" t="str">
        <f t="shared" si="65"/>
        <v/>
      </c>
      <c r="Z514" s="69"/>
      <c r="AA514" s="69"/>
      <c r="AB514" s="25" t="str">
        <f t="shared" si="94"/>
        <v/>
      </c>
      <c r="AC514" s="25"/>
      <c r="AD514" s="25"/>
      <c r="AE514" s="25"/>
      <c r="AF514" s="69" t="str">
        <f t="shared" si="95"/>
        <v/>
      </c>
      <c r="AG514" s="25"/>
      <c r="AH514" s="77"/>
      <c r="AI514" s="77" t="str">
        <f t="shared" si="96"/>
        <v/>
      </c>
      <c r="AJ514" s="80" t="str">
        <f t="array" ref="AJ514">IFERROR(INDEX('[1]Master Price'!$E:$E,MATCH(D514,'[1]Master Price'!$B:$B,0)),"0")</f>
        <v>0</v>
      </c>
      <c r="AK514" s="80">
        <f t="shared" si="97"/>
        <v>0</v>
      </c>
      <c r="AL514" s="82" t="str">
        <f t="shared" si="74"/>
        <v>0-day</v>
      </c>
      <c r="AM514" s="82" t="str">
        <f t="shared" si="98"/>
        <v>0-day</v>
      </c>
      <c r="AN514" s="82" t="str">
        <f t="shared" si="75"/>
        <v>0-day</v>
      </c>
      <c r="AO514" s="82" t="str">
        <f t="shared" si="67"/>
        <v>0-day</v>
      </c>
      <c r="AP514" s="82" t="str">
        <f t="shared" si="99"/>
        <v>0-day</v>
      </c>
      <c r="AQ514" s="82" t="str">
        <f t="shared" si="100"/>
        <v>0-day</v>
      </c>
      <c r="AR514" s="83"/>
      <c r="AS514" s="83" t="str">
        <f t="shared" si="76"/>
        <v/>
      </c>
      <c r="AT514" s="88">
        <f t="shared" si="77"/>
        <v>0</v>
      </c>
      <c r="AU514" s="84" t="e">
        <f t="shared" ca="1" si="78"/>
        <v>#NAME?</v>
      </c>
      <c r="AV514" s="88" t="e">
        <f t="shared" ca="1" si="79"/>
        <v>#NAME?</v>
      </c>
      <c r="AW514" s="83" t="e">
        <f t="shared" ca="1" si="80"/>
        <v>#NAME?</v>
      </c>
      <c r="AX514" s="88" t="e">
        <f t="shared" ca="1" si="81"/>
        <v>#NAME?</v>
      </c>
      <c r="AY514" s="83" t="str">
        <f t="shared" si="82"/>
        <v/>
      </c>
      <c r="AZ514" s="22" t="e">
        <f t="shared" ca="1" si="83"/>
        <v>#NAME?</v>
      </c>
      <c r="BA514" s="88" t="e">
        <f t="shared" ca="1" si="84"/>
        <v>#NAME?</v>
      </c>
      <c r="BB514" s="88" t="e">
        <f t="shared" ca="1" si="85"/>
        <v>#NAME?</v>
      </c>
      <c r="BC514" s="91" t="e">
        <f t="shared" ca="1" si="86"/>
        <v>#NAME?</v>
      </c>
      <c r="BD514" s="91" t="e">
        <f t="shared" ca="1" si="87"/>
        <v>#NAME?</v>
      </c>
      <c r="BE514" s="88" t="e">
        <f t="shared" ca="1" si="88"/>
        <v>#NAME?</v>
      </c>
      <c r="BF514" s="22" t="e">
        <f t="shared" ca="1" si="89"/>
        <v>#NAME?</v>
      </c>
      <c r="BG514" s="22" t="e">
        <f t="shared" ca="1" si="90"/>
        <v>#NAME?</v>
      </c>
      <c r="BH514" s="22"/>
      <c r="BI514" s="22"/>
      <c r="BJ514" s="22"/>
      <c r="BK514" s="22"/>
      <c r="BL514" s="22"/>
      <c r="BM514" s="22"/>
      <c r="BN514" s="25"/>
      <c r="BO514" s="25"/>
    </row>
    <row r="515" spans="1:67" ht="13.5" customHeight="1" x14ac:dyDescent="0.35">
      <c r="A515" s="25" t="str">
        <f t="shared" si="91"/>
        <v/>
      </c>
      <c r="B515" s="178"/>
      <c r="C515" s="25"/>
      <c r="D515" s="25"/>
      <c r="E515" s="25"/>
      <c r="F515" s="25"/>
      <c r="G515" s="25"/>
      <c r="H515" s="54" t="str">
        <f t="shared" si="92"/>
        <v/>
      </c>
      <c r="I515" s="25"/>
      <c r="J515" s="25"/>
      <c r="K515" s="25"/>
      <c r="L515" s="25"/>
      <c r="M515" s="25"/>
      <c r="N515" s="25"/>
      <c r="O515" s="25"/>
      <c r="P515" s="25"/>
      <c r="Q515" s="25"/>
      <c r="R515" s="66"/>
      <c r="S515" s="66"/>
      <c r="T515" s="66" t="str">
        <f t="shared" si="93"/>
        <v/>
      </c>
      <c r="U515" s="66"/>
      <c r="V515" s="25"/>
      <c r="W515" s="163"/>
      <c r="X515" s="163"/>
      <c r="Y515" s="69" t="str">
        <f t="shared" si="65"/>
        <v/>
      </c>
      <c r="Z515" s="69"/>
      <c r="AA515" s="69"/>
      <c r="AB515" s="25" t="str">
        <f t="shared" si="94"/>
        <v/>
      </c>
      <c r="AC515" s="25"/>
      <c r="AD515" s="25"/>
      <c r="AE515" s="25"/>
      <c r="AF515" s="69" t="str">
        <f t="shared" si="95"/>
        <v/>
      </c>
      <c r="AG515" s="25"/>
      <c r="AH515" s="77"/>
      <c r="AI515" s="77" t="str">
        <f t="shared" si="96"/>
        <v/>
      </c>
      <c r="AJ515" s="80" t="str">
        <f t="array" ref="AJ515">IFERROR(INDEX('[1]Master Price'!$E:$E,MATCH(D515,'[1]Master Price'!$B:$B,0)),"0")</f>
        <v>0</v>
      </c>
      <c r="AK515" s="80">
        <f t="shared" si="97"/>
        <v>0</v>
      </c>
      <c r="AL515" s="82" t="str">
        <f t="shared" si="74"/>
        <v>0-day</v>
      </c>
      <c r="AM515" s="82" t="str">
        <f t="shared" si="98"/>
        <v>0-day</v>
      </c>
      <c r="AN515" s="82" t="str">
        <f t="shared" si="75"/>
        <v>0-day</v>
      </c>
      <c r="AO515" s="82" t="str">
        <f t="shared" si="67"/>
        <v>0-day</v>
      </c>
      <c r="AP515" s="82" t="str">
        <f t="shared" si="99"/>
        <v>0-day</v>
      </c>
      <c r="AQ515" s="82" t="str">
        <f t="shared" si="100"/>
        <v>0-day</v>
      </c>
      <c r="AR515" s="83"/>
      <c r="AS515" s="83" t="str">
        <f t="shared" si="76"/>
        <v/>
      </c>
      <c r="AT515" s="88">
        <f t="shared" si="77"/>
        <v>0</v>
      </c>
      <c r="AU515" s="84" t="e">
        <f t="shared" ca="1" si="78"/>
        <v>#NAME?</v>
      </c>
      <c r="AV515" s="88" t="e">
        <f t="shared" ca="1" si="79"/>
        <v>#NAME?</v>
      </c>
      <c r="AW515" s="83" t="e">
        <f t="shared" ca="1" si="80"/>
        <v>#NAME?</v>
      </c>
      <c r="AX515" s="88" t="e">
        <f t="shared" ca="1" si="81"/>
        <v>#NAME?</v>
      </c>
      <c r="AY515" s="83" t="str">
        <f t="shared" si="82"/>
        <v/>
      </c>
      <c r="AZ515" s="22" t="e">
        <f t="shared" ca="1" si="83"/>
        <v>#NAME?</v>
      </c>
      <c r="BA515" s="88" t="e">
        <f t="shared" ca="1" si="84"/>
        <v>#NAME?</v>
      </c>
      <c r="BB515" s="88" t="e">
        <f t="shared" ca="1" si="85"/>
        <v>#NAME?</v>
      </c>
      <c r="BC515" s="91" t="e">
        <f t="shared" ca="1" si="86"/>
        <v>#NAME?</v>
      </c>
      <c r="BD515" s="91" t="e">
        <f t="shared" ca="1" si="87"/>
        <v>#NAME?</v>
      </c>
      <c r="BE515" s="88" t="e">
        <f t="shared" ca="1" si="88"/>
        <v>#NAME?</v>
      </c>
      <c r="BF515" s="22" t="e">
        <f t="shared" ca="1" si="89"/>
        <v>#NAME?</v>
      </c>
      <c r="BG515" s="22" t="e">
        <f t="shared" ca="1" si="90"/>
        <v>#NAME?</v>
      </c>
      <c r="BH515" s="22"/>
      <c r="BI515" s="22"/>
      <c r="BJ515" s="22"/>
      <c r="BK515" s="22"/>
      <c r="BL515" s="22"/>
      <c r="BM515" s="22"/>
      <c r="BN515" s="25"/>
      <c r="BO515" s="25"/>
    </row>
    <row r="516" spans="1:67" ht="13.5" customHeight="1" x14ac:dyDescent="0.35">
      <c r="A516" s="25" t="str">
        <f t="shared" si="91"/>
        <v/>
      </c>
      <c r="B516" s="178"/>
      <c r="C516" s="25"/>
      <c r="D516" s="25"/>
      <c r="E516" s="25"/>
      <c r="F516" s="25"/>
      <c r="G516" s="25"/>
      <c r="H516" s="54" t="str">
        <f t="shared" si="92"/>
        <v/>
      </c>
      <c r="I516" s="25"/>
      <c r="J516" s="25"/>
      <c r="K516" s="25"/>
      <c r="L516" s="25"/>
      <c r="M516" s="25"/>
      <c r="N516" s="25"/>
      <c r="O516" s="25"/>
      <c r="P516" s="25"/>
      <c r="Q516" s="25"/>
      <c r="R516" s="66"/>
      <c r="S516" s="66"/>
      <c r="T516" s="66" t="str">
        <f t="shared" si="93"/>
        <v/>
      </c>
      <c r="U516" s="66"/>
      <c r="V516" s="25"/>
      <c r="W516" s="163"/>
      <c r="X516" s="163"/>
      <c r="Y516" s="69" t="str">
        <f t="shared" si="65"/>
        <v/>
      </c>
      <c r="Z516" s="69"/>
      <c r="AA516" s="69"/>
      <c r="AB516" s="25" t="str">
        <f t="shared" si="94"/>
        <v/>
      </c>
      <c r="AC516" s="25"/>
      <c r="AD516" s="25"/>
      <c r="AE516" s="25"/>
      <c r="AF516" s="69" t="str">
        <f t="shared" si="95"/>
        <v/>
      </c>
      <c r="AG516" s="25"/>
      <c r="AH516" s="77"/>
      <c r="AI516" s="77" t="str">
        <f t="shared" si="96"/>
        <v/>
      </c>
      <c r="AJ516" s="80" t="str">
        <f t="array" ref="AJ516">IFERROR(INDEX('[1]Master Price'!$E:$E,MATCH(D516,'[1]Master Price'!$B:$B,0)),"0")</f>
        <v>0</v>
      </c>
      <c r="AK516" s="80">
        <f t="shared" si="97"/>
        <v>0</v>
      </c>
      <c r="AL516" s="82" t="str">
        <f t="shared" si="74"/>
        <v>0-day</v>
      </c>
      <c r="AM516" s="82" t="str">
        <f t="shared" si="98"/>
        <v>0-day</v>
      </c>
      <c r="AN516" s="82" t="str">
        <f t="shared" si="75"/>
        <v>0-day</v>
      </c>
      <c r="AO516" s="82" t="str">
        <f t="shared" si="67"/>
        <v>0-day</v>
      </c>
      <c r="AP516" s="82" t="str">
        <f t="shared" si="99"/>
        <v>0-day</v>
      </c>
      <c r="AQ516" s="82" t="str">
        <f t="shared" si="100"/>
        <v>0-day</v>
      </c>
      <c r="AR516" s="83"/>
      <c r="AS516" s="83" t="str">
        <f t="shared" si="76"/>
        <v/>
      </c>
      <c r="AT516" s="88">
        <f t="shared" si="77"/>
        <v>0</v>
      </c>
      <c r="AU516" s="84" t="e">
        <f t="shared" ca="1" si="78"/>
        <v>#NAME?</v>
      </c>
      <c r="AV516" s="88" t="e">
        <f t="shared" ca="1" si="79"/>
        <v>#NAME?</v>
      </c>
      <c r="AW516" s="83" t="e">
        <f t="shared" ca="1" si="80"/>
        <v>#NAME?</v>
      </c>
      <c r="AX516" s="88" t="e">
        <f t="shared" ca="1" si="81"/>
        <v>#NAME?</v>
      </c>
      <c r="AY516" s="83" t="str">
        <f t="shared" si="82"/>
        <v/>
      </c>
      <c r="AZ516" s="22" t="e">
        <f t="shared" ca="1" si="83"/>
        <v>#NAME?</v>
      </c>
      <c r="BA516" s="88" t="e">
        <f t="shared" ca="1" si="84"/>
        <v>#NAME?</v>
      </c>
      <c r="BB516" s="88" t="e">
        <f t="shared" ca="1" si="85"/>
        <v>#NAME?</v>
      </c>
      <c r="BC516" s="91" t="e">
        <f t="shared" ca="1" si="86"/>
        <v>#NAME?</v>
      </c>
      <c r="BD516" s="91" t="e">
        <f t="shared" ca="1" si="87"/>
        <v>#NAME?</v>
      </c>
      <c r="BE516" s="88" t="e">
        <f t="shared" ca="1" si="88"/>
        <v>#NAME?</v>
      </c>
      <c r="BF516" s="22" t="e">
        <f t="shared" ca="1" si="89"/>
        <v>#NAME?</v>
      </c>
      <c r="BG516" s="22" t="e">
        <f t="shared" ca="1" si="90"/>
        <v>#NAME?</v>
      </c>
      <c r="BH516" s="22"/>
      <c r="BI516" s="22"/>
      <c r="BJ516" s="22"/>
      <c r="BK516" s="22"/>
      <c r="BL516" s="22"/>
      <c r="BM516" s="22"/>
      <c r="BN516" s="25"/>
      <c r="BO516" s="25"/>
    </row>
    <row r="517" spans="1:67" ht="13.5" customHeight="1" x14ac:dyDescent="0.35">
      <c r="A517" s="181"/>
      <c r="B517" s="182"/>
      <c r="C517" s="181"/>
      <c r="D517" s="181"/>
      <c r="E517" s="181"/>
      <c r="F517" s="181"/>
      <c r="G517" s="181"/>
      <c r="H517" s="13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3"/>
      <c r="S517" s="183"/>
      <c r="T517" s="183"/>
      <c r="U517" s="183"/>
      <c r="V517" s="181"/>
      <c r="W517" s="184"/>
      <c r="X517" s="184"/>
      <c r="Y517" s="185"/>
      <c r="Z517" s="185"/>
      <c r="AA517" s="185"/>
      <c r="AB517" s="181"/>
      <c r="AC517" s="181"/>
      <c r="AD517" s="181"/>
      <c r="AE517" s="181"/>
      <c r="AF517" s="185"/>
      <c r="AG517" s="181"/>
      <c r="AH517" s="186"/>
      <c r="AI517" s="186"/>
      <c r="AJ517" s="187"/>
      <c r="AK517" s="187"/>
      <c r="AL517" s="188"/>
      <c r="AM517" s="188"/>
      <c r="AN517" s="188"/>
      <c r="AO517" s="188"/>
      <c r="AP517" s="188"/>
      <c r="AQ517" s="188"/>
      <c r="AR517" s="189"/>
      <c r="AS517" s="189"/>
      <c r="AT517" s="190"/>
      <c r="AU517" s="191"/>
      <c r="AV517" s="190"/>
      <c r="AW517" s="189"/>
      <c r="AX517" s="190"/>
      <c r="AY517" s="189"/>
      <c r="AZ517" s="192"/>
      <c r="BA517" s="190"/>
      <c r="BB517" s="190"/>
      <c r="BC517" s="193"/>
      <c r="BD517" s="193"/>
      <c r="BE517" s="190"/>
      <c r="BF517" s="192"/>
      <c r="BG517" s="192"/>
      <c r="BH517" s="192"/>
      <c r="BI517" s="192"/>
      <c r="BJ517" s="192"/>
      <c r="BK517" s="192"/>
      <c r="BL517" s="192"/>
      <c r="BM517" s="192"/>
      <c r="BN517" s="181"/>
      <c r="BO517" s="181"/>
    </row>
    <row r="518" spans="1:67" ht="13.5" customHeight="1" x14ac:dyDescent="0.35">
      <c r="A518" s="181"/>
      <c r="B518" s="182"/>
      <c r="C518" s="181"/>
      <c r="D518" s="181"/>
      <c r="E518" s="181"/>
      <c r="F518" s="181"/>
      <c r="G518" s="181"/>
      <c r="H518" s="13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3"/>
      <c r="S518" s="183"/>
      <c r="T518" s="183"/>
      <c r="U518" s="183"/>
      <c r="V518" s="181"/>
      <c r="W518" s="184"/>
      <c r="X518" s="184"/>
      <c r="Y518" s="185"/>
      <c r="Z518" s="185"/>
      <c r="AA518" s="185"/>
      <c r="AB518" s="181"/>
      <c r="AC518" s="181"/>
      <c r="AD518" s="181"/>
      <c r="AE518" s="181"/>
      <c r="AF518" s="185"/>
      <c r="AG518" s="181"/>
      <c r="AH518" s="186"/>
      <c r="AI518" s="186"/>
      <c r="AJ518" s="187"/>
      <c r="AK518" s="187"/>
      <c r="AL518" s="188"/>
      <c r="AM518" s="188"/>
      <c r="AN518" s="188"/>
      <c r="AO518" s="188"/>
      <c r="AP518" s="188"/>
      <c r="AQ518" s="188"/>
      <c r="AR518" s="189"/>
      <c r="AS518" s="189"/>
      <c r="AT518" s="190"/>
      <c r="AU518" s="191"/>
      <c r="AV518" s="190"/>
      <c r="AW518" s="189"/>
      <c r="AX518" s="190"/>
      <c r="AY518" s="189"/>
      <c r="AZ518" s="192"/>
      <c r="BA518" s="190"/>
      <c r="BB518" s="190"/>
      <c r="BC518" s="193"/>
      <c r="BD518" s="193"/>
      <c r="BE518" s="190"/>
      <c r="BF518" s="192"/>
      <c r="BG518" s="192"/>
      <c r="BH518" s="192"/>
      <c r="BI518" s="192"/>
      <c r="BJ518" s="192"/>
      <c r="BK518" s="192"/>
      <c r="BL518" s="192"/>
      <c r="BM518" s="192"/>
      <c r="BN518" s="181"/>
      <c r="BO518" s="181"/>
    </row>
    <row r="519" spans="1:67" ht="13.5" customHeight="1" x14ac:dyDescent="0.35">
      <c r="A519" s="181"/>
      <c r="B519" s="182"/>
      <c r="C519" s="181"/>
      <c r="D519" s="181"/>
      <c r="E519" s="181"/>
      <c r="F519" s="181"/>
      <c r="G519" s="181"/>
      <c r="H519" s="13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3"/>
      <c r="S519" s="183"/>
      <c r="T519" s="183"/>
      <c r="U519" s="183"/>
      <c r="V519" s="181"/>
      <c r="W519" s="184"/>
      <c r="X519" s="184"/>
      <c r="Y519" s="185"/>
      <c r="Z519" s="185"/>
      <c r="AA519" s="185"/>
      <c r="AB519" s="181"/>
      <c r="AC519" s="181"/>
      <c r="AD519" s="181"/>
      <c r="AE519" s="181"/>
      <c r="AF519" s="185"/>
      <c r="AG519" s="181"/>
      <c r="AH519" s="186"/>
      <c r="AI519" s="186"/>
      <c r="AJ519" s="187"/>
      <c r="AK519" s="187"/>
      <c r="AL519" s="188"/>
      <c r="AM519" s="188"/>
      <c r="AN519" s="188"/>
      <c r="AO519" s="188"/>
      <c r="AP519" s="188"/>
      <c r="AQ519" s="188"/>
      <c r="AR519" s="189"/>
      <c r="AS519" s="189"/>
      <c r="AT519" s="190"/>
      <c r="AU519" s="191"/>
      <c r="AV519" s="190"/>
      <c r="AW519" s="189"/>
      <c r="AX519" s="190"/>
      <c r="AY519" s="189"/>
      <c r="AZ519" s="192"/>
      <c r="BA519" s="190"/>
      <c r="BB519" s="190"/>
      <c r="BC519" s="193"/>
      <c r="BD519" s="193"/>
      <c r="BE519" s="190"/>
      <c r="BF519" s="192"/>
      <c r="BG519" s="192"/>
      <c r="BH519" s="192"/>
      <c r="BI519" s="192"/>
      <c r="BJ519" s="192"/>
      <c r="BK519" s="192"/>
      <c r="BL519" s="192"/>
      <c r="BM519" s="192"/>
      <c r="BN519" s="181"/>
      <c r="BO519" s="181"/>
    </row>
    <row r="520" spans="1:67" ht="13.5" customHeight="1" x14ac:dyDescent="0.35">
      <c r="A520" s="181"/>
      <c r="B520" s="182"/>
      <c r="C520" s="181"/>
      <c r="D520" s="181"/>
      <c r="E520" s="181"/>
      <c r="F520" s="181"/>
      <c r="G520" s="181"/>
      <c r="H520" s="13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3"/>
      <c r="S520" s="183"/>
      <c r="T520" s="183"/>
      <c r="U520" s="183"/>
      <c r="V520" s="181"/>
      <c r="W520" s="184"/>
      <c r="X520" s="184"/>
      <c r="Y520" s="185"/>
      <c r="Z520" s="185"/>
      <c r="AA520" s="185"/>
      <c r="AB520" s="181"/>
      <c r="AC520" s="181"/>
      <c r="AD520" s="181"/>
      <c r="AE520" s="181"/>
      <c r="AF520" s="185"/>
      <c r="AG520" s="181"/>
      <c r="AH520" s="186"/>
      <c r="AI520" s="186"/>
      <c r="AJ520" s="187"/>
      <c r="AK520" s="187"/>
      <c r="AL520" s="188"/>
      <c r="AM520" s="188"/>
      <c r="AN520" s="188"/>
      <c r="AO520" s="188"/>
      <c r="AP520" s="188"/>
      <c r="AQ520" s="188"/>
      <c r="AR520" s="189"/>
      <c r="AS520" s="189"/>
      <c r="AT520" s="190"/>
      <c r="AU520" s="191"/>
      <c r="AV520" s="190"/>
      <c r="AW520" s="189"/>
      <c r="AX520" s="190"/>
      <c r="AY520" s="189"/>
      <c r="AZ520" s="192"/>
      <c r="BA520" s="190"/>
      <c r="BB520" s="190"/>
      <c r="BC520" s="193"/>
      <c r="BD520" s="193"/>
      <c r="BE520" s="190"/>
      <c r="BF520" s="192"/>
      <c r="BG520" s="192"/>
      <c r="BH520" s="192"/>
      <c r="BI520" s="192"/>
      <c r="BJ520" s="192"/>
      <c r="BK520" s="192"/>
      <c r="BL520" s="192"/>
      <c r="BM520" s="192"/>
      <c r="BN520" s="181"/>
      <c r="BO520" s="181"/>
    </row>
    <row r="521" spans="1:67" ht="13.5" customHeight="1" x14ac:dyDescent="0.35">
      <c r="A521" s="181"/>
      <c r="B521" s="182"/>
      <c r="C521" s="181"/>
      <c r="D521" s="181"/>
      <c r="E521" s="181"/>
      <c r="F521" s="181"/>
      <c r="G521" s="181"/>
      <c r="H521" s="13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3"/>
      <c r="S521" s="183"/>
      <c r="T521" s="183"/>
      <c r="U521" s="183"/>
      <c r="V521" s="181"/>
      <c r="W521" s="184"/>
      <c r="X521" s="184"/>
      <c r="Y521" s="185"/>
      <c r="Z521" s="185"/>
      <c r="AA521" s="185"/>
      <c r="AB521" s="181"/>
      <c r="AC521" s="181"/>
      <c r="AD521" s="181"/>
      <c r="AE521" s="181"/>
      <c r="AF521" s="185"/>
      <c r="AG521" s="181"/>
      <c r="AH521" s="186"/>
      <c r="AI521" s="186"/>
      <c r="AJ521" s="187"/>
      <c r="AK521" s="187"/>
      <c r="AL521" s="188"/>
      <c r="AM521" s="188"/>
      <c r="AN521" s="188"/>
      <c r="AO521" s="188"/>
      <c r="AP521" s="188"/>
      <c r="AQ521" s="188"/>
      <c r="AR521" s="189"/>
      <c r="AS521" s="189"/>
      <c r="AT521" s="190"/>
      <c r="AU521" s="191"/>
      <c r="AV521" s="190"/>
      <c r="AW521" s="189"/>
      <c r="AX521" s="190"/>
      <c r="AY521" s="189"/>
      <c r="AZ521" s="192"/>
      <c r="BA521" s="190"/>
      <c r="BB521" s="190"/>
      <c r="BC521" s="193"/>
      <c r="BD521" s="193"/>
      <c r="BE521" s="190"/>
      <c r="BF521" s="192"/>
      <c r="BG521" s="192"/>
      <c r="BH521" s="192"/>
      <c r="BI521" s="192"/>
      <c r="BJ521" s="192"/>
      <c r="BK521" s="192"/>
      <c r="BL521" s="192"/>
      <c r="BM521" s="192"/>
      <c r="BN521" s="181"/>
      <c r="BO521" s="181"/>
    </row>
    <row r="522" spans="1:67" ht="13.5" customHeight="1" x14ac:dyDescent="0.35">
      <c r="A522" s="181"/>
      <c r="B522" s="182"/>
      <c r="C522" s="181"/>
      <c r="D522" s="181"/>
      <c r="E522" s="181"/>
      <c r="F522" s="181"/>
      <c r="G522" s="181"/>
      <c r="H522" s="13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3"/>
      <c r="S522" s="183"/>
      <c r="T522" s="183"/>
      <c r="U522" s="183"/>
      <c r="V522" s="181"/>
      <c r="W522" s="184"/>
      <c r="X522" s="184"/>
      <c r="Y522" s="185"/>
      <c r="Z522" s="185"/>
      <c r="AA522" s="185"/>
      <c r="AB522" s="181"/>
      <c r="AC522" s="181"/>
      <c r="AD522" s="181"/>
      <c r="AE522" s="181"/>
      <c r="AF522" s="185"/>
      <c r="AG522" s="181"/>
      <c r="AH522" s="186"/>
      <c r="AI522" s="186"/>
      <c r="AJ522" s="187"/>
      <c r="AK522" s="187"/>
      <c r="AL522" s="188"/>
      <c r="AM522" s="188"/>
      <c r="AN522" s="188"/>
      <c r="AO522" s="188"/>
      <c r="AP522" s="188"/>
      <c r="AQ522" s="188"/>
      <c r="AR522" s="189"/>
      <c r="AS522" s="189"/>
      <c r="AT522" s="190"/>
      <c r="AU522" s="191"/>
      <c r="AV522" s="190"/>
      <c r="AW522" s="189"/>
      <c r="AX522" s="190"/>
      <c r="AY522" s="189"/>
      <c r="AZ522" s="192"/>
      <c r="BA522" s="190"/>
      <c r="BB522" s="190"/>
      <c r="BC522" s="193"/>
      <c r="BD522" s="193"/>
      <c r="BE522" s="190"/>
      <c r="BF522" s="192"/>
      <c r="BG522" s="192"/>
      <c r="BH522" s="192"/>
      <c r="BI522" s="192"/>
      <c r="BJ522" s="192"/>
      <c r="BK522" s="192"/>
      <c r="BL522" s="192"/>
      <c r="BM522" s="192"/>
      <c r="BN522" s="181"/>
      <c r="BO522" s="181"/>
    </row>
    <row r="523" spans="1:67" ht="13.5" customHeight="1" x14ac:dyDescent="0.35">
      <c r="A523" s="181"/>
      <c r="B523" s="182"/>
      <c r="C523" s="181"/>
      <c r="D523" s="181"/>
      <c r="E523" s="181"/>
      <c r="F523" s="181"/>
      <c r="G523" s="181"/>
      <c r="H523" s="13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3"/>
      <c r="S523" s="183"/>
      <c r="T523" s="183"/>
      <c r="U523" s="183"/>
      <c r="V523" s="181"/>
      <c r="W523" s="184"/>
      <c r="X523" s="184"/>
      <c r="Y523" s="185"/>
      <c r="Z523" s="185"/>
      <c r="AA523" s="185"/>
      <c r="AB523" s="181"/>
      <c r="AC523" s="181"/>
      <c r="AD523" s="181"/>
      <c r="AE523" s="181"/>
      <c r="AF523" s="185"/>
      <c r="AG523" s="181"/>
      <c r="AH523" s="186"/>
      <c r="AI523" s="186"/>
      <c r="AJ523" s="187"/>
      <c r="AK523" s="187"/>
      <c r="AL523" s="188"/>
      <c r="AM523" s="188"/>
      <c r="AN523" s="188"/>
      <c r="AO523" s="188"/>
      <c r="AP523" s="188"/>
      <c r="AQ523" s="188"/>
      <c r="AR523" s="189"/>
      <c r="AS523" s="189"/>
      <c r="AT523" s="190"/>
      <c r="AU523" s="191"/>
      <c r="AV523" s="190"/>
      <c r="AW523" s="189"/>
      <c r="AX523" s="190"/>
      <c r="AY523" s="189"/>
      <c r="AZ523" s="192"/>
      <c r="BA523" s="190"/>
      <c r="BB523" s="190"/>
      <c r="BC523" s="193"/>
      <c r="BD523" s="193"/>
      <c r="BE523" s="190"/>
      <c r="BF523" s="192"/>
      <c r="BG523" s="192"/>
      <c r="BH523" s="192"/>
      <c r="BI523" s="192"/>
      <c r="BJ523" s="192"/>
      <c r="BK523" s="192"/>
      <c r="BL523" s="192"/>
      <c r="BM523" s="192"/>
      <c r="BN523" s="181"/>
      <c r="BO523" s="181"/>
    </row>
    <row r="524" spans="1:67" ht="13.5" customHeight="1" x14ac:dyDescent="0.35">
      <c r="A524" s="181"/>
      <c r="B524" s="182"/>
      <c r="C524" s="181"/>
      <c r="D524" s="181"/>
      <c r="E524" s="181"/>
      <c r="F524" s="181"/>
      <c r="G524" s="181"/>
      <c r="H524" s="13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3"/>
      <c r="S524" s="183"/>
      <c r="T524" s="183"/>
      <c r="U524" s="183"/>
      <c r="V524" s="181"/>
      <c r="W524" s="184"/>
      <c r="X524" s="184"/>
      <c r="Y524" s="185"/>
      <c r="Z524" s="185"/>
      <c r="AA524" s="185"/>
      <c r="AB524" s="181"/>
      <c r="AC524" s="181"/>
      <c r="AD524" s="181"/>
      <c r="AE524" s="181"/>
      <c r="AF524" s="185"/>
      <c r="AG524" s="181"/>
      <c r="AH524" s="186"/>
      <c r="AI524" s="186"/>
      <c r="AJ524" s="187"/>
      <c r="AK524" s="187"/>
      <c r="AL524" s="188"/>
      <c r="AM524" s="188"/>
      <c r="AN524" s="188"/>
      <c r="AO524" s="188"/>
      <c r="AP524" s="188"/>
      <c r="AQ524" s="188"/>
      <c r="AR524" s="189"/>
      <c r="AS524" s="189"/>
      <c r="AT524" s="190"/>
      <c r="AU524" s="191"/>
      <c r="AV524" s="190"/>
      <c r="AW524" s="189"/>
      <c r="AX524" s="190"/>
      <c r="AY524" s="189"/>
      <c r="AZ524" s="192"/>
      <c r="BA524" s="190"/>
      <c r="BB524" s="190"/>
      <c r="BC524" s="193"/>
      <c r="BD524" s="193"/>
      <c r="BE524" s="190"/>
      <c r="BF524" s="192"/>
      <c r="BG524" s="192"/>
      <c r="BH524" s="192"/>
      <c r="BI524" s="192"/>
      <c r="BJ524" s="192"/>
      <c r="BK524" s="192"/>
      <c r="BL524" s="192"/>
      <c r="BM524" s="192"/>
      <c r="BN524" s="181"/>
      <c r="BO524" s="181"/>
    </row>
    <row r="525" spans="1:67" ht="13.5" customHeight="1" x14ac:dyDescent="0.35">
      <c r="A525" s="181"/>
      <c r="B525" s="182"/>
      <c r="C525" s="181"/>
      <c r="D525" s="181"/>
      <c r="E525" s="181"/>
      <c r="F525" s="181"/>
      <c r="G525" s="181"/>
      <c r="H525" s="13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3"/>
      <c r="S525" s="183"/>
      <c r="T525" s="183"/>
      <c r="U525" s="183"/>
      <c r="V525" s="181"/>
      <c r="W525" s="184"/>
      <c r="X525" s="184"/>
      <c r="Y525" s="185"/>
      <c r="Z525" s="185"/>
      <c r="AA525" s="185"/>
      <c r="AB525" s="181"/>
      <c r="AC525" s="181"/>
      <c r="AD525" s="181"/>
      <c r="AE525" s="181"/>
      <c r="AF525" s="185"/>
      <c r="AG525" s="181"/>
      <c r="AH525" s="186"/>
      <c r="AI525" s="186"/>
      <c r="AJ525" s="187"/>
      <c r="AK525" s="187"/>
      <c r="AL525" s="188"/>
      <c r="AM525" s="188"/>
      <c r="AN525" s="188"/>
      <c r="AO525" s="188"/>
      <c r="AP525" s="188"/>
      <c r="AQ525" s="188"/>
      <c r="AR525" s="189"/>
      <c r="AS525" s="189"/>
      <c r="AT525" s="190"/>
      <c r="AU525" s="191"/>
      <c r="AV525" s="190"/>
      <c r="AW525" s="189"/>
      <c r="AX525" s="190"/>
      <c r="AY525" s="189"/>
      <c r="AZ525" s="192"/>
      <c r="BA525" s="190"/>
      <c r="BB525" s="190"/>
      <c r="BC525" s="193"/>
      <c r="BD525" s="193"/>
      <c r="BE525" s="190"/>
      <c r="BF525" s="192"/>
      <c r="BG525" s="192"/>
      <c r="BH525" s="192"/>
      <c r="BI525" s="192"/>
      <c r="BJ525" s="192"/>
      <c r="BK525" s="192"/>
      <c r="BL525" s="192"/>
      <c r="BM525" s="192"/>
      <c r="BN525" s="181"/>
      <c r="BO525" s="181"/>
    </row>
    <row r="526" spans="1:67" ht="13.5" customHeight="1" x14ac:dyDescent="0.35">
      <c r="A526" s="181"/>
      <c r="B526" s="182"/>
      <c r="C526" s="181"/>
      <c r="D526" s="181"/>
      <c r="E526" s="181"/>
      <c r="F526" s="181"/>
      <c r="G526" s="181"/>
      <c r="H526" s="13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3"/>
      <c r="S526" s="183"/>
      <c r="T526" s="183"/>
      <c r="U526" s="183"/>
      <c r="V526" s="181"/>
      <c r="W526" s="184"/>
      <c r="X526" s="184"/>
      <c r="Y526" s="185"/>
      <c r="Z526" s="185"/>
      <c r="AA526" s="185"/>
      <c r="AB526" s="181"/>
      <c r="AC526" s="181"/>
      <c r="AD526" s="181"/>
      <c r="AE526" s="181"/>
      <c r="AF526" s="185"/>
      <c r="AG526" s="181"/>
      <c r="AH526" s="186"/>
      <c r="AI526" s="186"/>
      <c r="AJ526" s="187"/>
      <c r="AK526" s="187"/>
      <c r="AL526" s="188"/>
      <c r="AM526" s="188"/>
      <c r="AN526" s="188"/>
      <c r="AO526" s="188"/>
      <c r="AP526" s="188"/>
      <c r="AQ526" s="188"/>
      <c r="AR526" s="189"/>
      <c r="AS526" s="189"/>
      <c r="AT526" s="190"/>
      <c r="AU526" s="191"/>
      <c r="AV526" s="190"/>
      <c r="AW526" s="189"/>
      <c r="AX526" s="190"/>
      <c r="AY526" s="189"/>
      <c r="AZ526" s="192"/>
      <c r="BA526" s="190"/>
      <c r="BB526" s="190"/>
      <c r="BC526" s="193"/>
      <c r="BD526" s="193"/>
      <c r="BE526" s="190"/>
      <c r="BF526" s="192"/>
      <c r="BG526" s="192"/>
      <c r="BH526" s="192"/>
      <c r="BI526" s="192"/>
      <c r="BJ526" s="192"/>
      <c r="BK526" s="192"/>
      <c r="BL526" s="192"/>
      <c r="BM526" s="192"/>
      <c r="BN526" s="181"/>
      <c r="BO526" s="181"/>
    </row>
    <row r="527" spans="1:67" ht="13.5" customHeight="1" x14ac:dyDescent="0.35">
      <c r="A527" s="181"/>
      <c r="B527" s="182"/>
      <c r="C527" s="181"/>
      <c r="D527" s="181"/>
      <c r="E527" s="181"/>
      <c r="F527" s="181"/>
      <c r="G527" s="181"/>
      <c r="H527" s="13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3"/>
      <c r="S527" s="183"/>
      <c r="T527" s="183"/>
      <c r="U527" s="183"/>
      <c r="V527" s="181"/>
      <c r="W527" s="184"/>
      <c r="X527" s="184"/>
      <c r="Y527" s="185"/>
      <c r="Z527" s="185"/>
      <c r="AA527" s="185"/>
      <c r="AB527" s="181"/>
      <c r="AC527" s="181"/>
      <c r="AD527" s="181"/>
      <c r="AE527" s="181"/>
      <c r="AF527" s="185"/>
      <c r="AG527" s="181"/>
      <c r="AH527" s="186"/>
      <c r="AI527" s="186"/>
      <c r="AJ527" s="187"/>
      <c r="AK527" s="187"/>
      <c r="AL527" s="188"/>
      <c r="AM527" s="188"/>
      <c r="AN527" s="188"/>
      <c r="AO527" s="188"/>
      <c r="AP527" s="188"/>
      <c r="AQ527" s="188"/>
      <c r="AR527" s="189"/>
      <c r="AS527" s="189"/>
      <c r="AT527" s="190"/>
      <c r="AU527" s="191"/>
      <c r="AV527" s="190"/>
      <c r="AW527" s="189"/>
      <c r="AX527" s="190"/>
      <c r="AY527" s="189"/>
      <c r="AZ527" s="192"/>
      <c r="BA527" s="190"/>
      <c r="BB527" s="190"/>
      <c r="BC527" s="193"/>
      <c r="BD527" s="193"/>
      <c r="BE527" s="190"/>
      <c r="BF527" s="192"/>
      <c r="BG527" s="192"/>
      <c r="BH527" s="192"/>
      <c r="BI527" s="192"/>
      <c r="BJ527" s="192"/>
      <c r="BK527" s="192"/>
      <c r="BL527" s="192"/>
      <c r="BM527" s="192"/>
      <c r="BN527" s="181"/>
      <c r="BO527" s="181"/>
    </row>
    <row r="528" spans="1:67" ht="13.5" customHeight="1" x14ac:dyDescent="0.35">
      <c r="A528" s="181"/>
      <c r="B528" s="182"/>
      <c r="C528" s="181"/>
      <c r="D528" s="181"/>
      <c r="E528" s="181"/>
      <c r="F528" s="181"/>
      <c r="G528" s="181"/>
      <c r="H528" s="13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3"/>
      <c r="S528" s="183"/>
      <c r="T528" s="183"/>
      <c r="U528" s="183"/>
      <c r="V528" s="181"/>
      <c r="W528" s="184"/>
      <c r="X528" s="184"/>
      <c r="Y528" s="185"/>
      <c r="Z528" s="185"/>
      <c r="AA528" s="185"/>
      <c r="AB528" s="181"/>
      <c r="AC528" s="181"/>
      <c r="AD528" s="181"/>
      <c r="AE528" s="181"/>
      <c r="AF528" s="185"/>
      <c r="AG528" s="181"/>
      <c r="AH528" s="186"/>
      <c r="AI528" s="186"/>
      <c r="AJ528" s="187"/>
      <c r="AK528" s="187"/>
      <c r="AL528" s="188"/>
      <c r="AM528" s="188"/>
      <c r="AN528" s="188"/>
      <c r="AO528" s="188"/>
      <c r="AP528" s="188"/>
      <c r="AQ528" s="188"/>
      <c r="AR528" s="189"/>
      <c r="AS528" s="189"/>
      <c r="AT528" s="190"/>
      <c r="AU528" s="191"/>
      <c r="AV528" s="190"/>
      <c r="AW528" s="189"/>
      <c r="AX528" s="190"/>
      <c r="AY528" s="189"/>
      <c r="AZ528" s="192"/>
      <c r="BA528" s="190"/>
      <c r="BB528" s="190"/>
      <c r="BC528" s="193"/>
      <c r="BD528" s="193"/>
      <c r="BE528" s="190"/>
      <c r="BF528" s="192"/>
      <c r="BG528" s="192"/>
      <c r="BH528" s="192"/>
      <c r="BI528" s="192"/>
      <c r="BJ528" s="192"/>
      <c r="BK528" s="192"/>
      <c r="BL528" s="192"/>
      <c r="BM528" s="192"/>
      <c r="BN528" s="181"/>
      <c r="BO528" s="181"/>
    </row>
    <row r="529" spans="1:67" ht="13.5" customHeight="1" x14ac:dyDescent="0.35">
      <c r="A529" s="181"/>
      <c r="B529" s="182"/>
      <c r="C529" s="181"/>
      <c r="D529" s="181"/>
      <c r="E529" s="181"/>
      <c r="F529" s="181"/>
      <c r="G529" s="181"/>
      <c r="H529" s="13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3"/>
      <c r="S529" s="183"/>
      <c r="T529" s="183"/>
      <c r="U529" s="183"/>
      <c r="V529" s="181"/>
      <c r="W529" s="184"/>
      <c r="X529" s="184"/>
      <c r="Y529" s="185"/>
      <c r="Z529" s="185"/>
      <c r="AA529" s="185"/>
      <c r="AB529" s="181"/>
      <c r="AC529" s="181"/>
      <c r="AD529" s="181"/>
      <c r="AE529" s="181"/>
      <c r="AF529" s="185"/>
      <c r="AG529" s="181"/>
      <c r="AH529" s="186"/>
      <c r="AI529" s="186"/>
      <c r="AJ529" s="187"/>
      <c r="AK529" s="187"/>
      <c r="AL529" s="188"/>
      <c r="AM529" s="188"/>
      <c r="AN529" s="188"/>
      <c r="AO529" s="188"/>
      <c r="AP529" s="188"/>
      <c r="AQ529" s="188"/>
      <c r="AR529" s="189"/>
      <c r="AS529" s="189"/>
      <c r="AT529" s="190"/>
      <c r="AU529" s="191"/>
      <c r="AV529" s="190"/>
      <c r="AW529" s="189"/>
      <c r="AX529" s="190"/>
      <c r="AY529" s="189"/>
      <c r="AZ529" s="192"/>
      <c r="BA529" s="190"/>
      <c r="BB529" s="190"/>
      <c r="BC529" s="193"/>
      <c r="BD529" s="193"/>
      <c r="BE529" s="190"/>
      <c r="BF529" s="192"/>
      <c r="BG529" s="192"/>
      <c r="BH529" s="192"/>
      <c r="BI529" s="192"/>
      <c r="BJ529" s="192"/>
      <c r="BK529" s="192"/>
      <c r="BL529" s="192"/>
      <c r="BM529" s="192"/>
      <c r="BN529" s="181"/>
      <c r="BO529" s="181"/>
    </row>
    <row r="530" spans="1:67" ht="13.5" customHeight="1" x14ac:dyDescent="0.35">
      <c r="A530" s="181"/>
      <c r="B530" s="182"/>
      <c r="C530" s="181"/>
      <c r="D530" s="181"/>
      <c r="E530" s="181"/>
      <c r="F530" s="181"/>
      <c r="G530" s="181"/>
      <c r="H530" s="13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3"/>
      <c r="S530" s="183"/>
      <c r="T530" s="183"/>
      <c r="U530" s="183"/>
      <c r="V530" s="181"/>
      <c r="W530" s="184"/>
      <c r="X530" s="184"/>
      <c r="Y530" s="185"/>
      <c r="Z530" s="185"/>
      <c r="AA530" s="185"/>
      <c r="AB530" s="181"/>
      <c r="AC530" s="181"/>
      <c r="AD530" s="181"/>
      <c r="AE530" s="181"/>
      <c r="AF530" s="185"/>
      <c r="AG530" s="181"/>
      <c r="AH530" s="186"/>
      <c r="AI530" s="186"/>
      <c r="AJ530" s="187"/>
      <c r="AK530" s="187"/>
      <c r="AL530" s="188"/>
      <c r="AM530" s="188"/>
      <c r="AN530" s="188"/>
      <c r="AO530" s="188"/>
      <c r="AP530" s="188"/>
      <c r="AQ530" s="188"/>
      <c r="AR530" s="189"/>
      <c r="AS530" s="189"/>
      <c r="AT530" s="190"/>
      <c r="AU530" s="191"/>
      <c r="AV530" s="190"/>
      <c r="AW530" s="189"/>
      <c r="AX530" s="190"/>
      <c r="AY530" s="189"/>
      <c r="AZ530" s="192"/>
      <c r="BA530" s="190"/>
      <c r="BB530" s="190"/>
      <c r="BC530" s="193"/>
      <c r="BD530" s="193"/>
      <c r="BE530" s="190"/>
      <c r="BF530" s="192"/>
      <c r="BG530" s="192"/>
      <c r="BH530" s="192"/>
      <c r="BI530" s="192"/>
      <c r="BJ530" s="192"/>
      <c r="BK530" s="192"/>
      <c r="BL530" s="192"/>
      <c r="BM530" s="192"/>
      <c r="BN530" s="181"/>
      <c r="BO530" s="181"/>
    </row>
    <row r="531" spans="1:67" ht="13.5" customHeight="1" x14ac:dyDescent="0.35">
      <c r="A531" s="181"/>
      <c r="B531" s="182"/>
      <c r="C531" s="181"/>
      <c r="D531" s="181"/>
      <c r="E531" s="181"/>
      <c r="F531" s="181"/>
      <c r="G531" s="181"/>
      <c r="H531" s="13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3"/>
      <c r="S531" s="183"/>
      <c r="T531" s="183"/>
      <c r="U531" s="183"/>
      <c r="V531" s="181"/>
      <c r="W531" s="184"/>
      <c r="X531" s="184"/>
      <c r="Y531" s="185"/>
      <c r="Z531" s="185"/>
      <c r="AA531" s="185"/>
      <c r="AB531" s="181"/>
      <c r="AC531" s="181"/>
      <c r="AD531" s="181"/>
      <c r="AE531" s="181"/>
      <c r="AF531" s="185"/>
      <c r="AG531" s="181"/>
      <c r="AH531" s="186"/>
      <c r="AI531" s="186"/>
      <c r="AJ531" s="187"/>
      <c r="AK531" s="187"/>
      <c r="AL531" s="188"/>
      <c r="AM531" s="188"/>
      <c r="AN531" s="188"/>
      <c r="AO531" s="188"/>
      <c r="AP531" s="188"/>
      <c r="AQ531" s="188"/>
      <c r="AR531" s="189"/>
      <c r="AS531" s="189"/>
      <c r="AT531" s="190"/>
      <c r="AU531" s="191"/>
      <c r="AV531" s="190"/>
      <c r="AW531" s="189"/>
      <c r="AX531" s="190"/>
      <c r="AY531" s="189"/>
      <c r="AZ531" s="192"/>
      <c r="BA531" s="190"/>
      <c r="BB531" s="190"/>
      <c r="BC531" s="193"/>
      <c r="BD531" s="193"/>
      <c r="BE531" s="190"/>
      <c r="BF531" s="192"/>
      <c r="BG531" s="192"/>
      <c r="BH531" s="192"/>
      <c r="BI531" s="192"/>
      <c r="BJ531" s="192"/>
      <c r="BK531" s="192"/>
      <c r="BL531" s="192"/>
      <c r="BM531" s="192"/>
      <c r="BN531" s="181"/>
      <c r="BO531" s="181"/>
    </row>
    <row r="532" spans="1:67" ht="13.5" customHeight="1" x14ac:dyDescent="0.35">
      <c r="A532" s="181"/>
      <c r="B532" s="182"/>
      <c r="C532" s="181"/>
      <c r="D532" s="181"/>
      <c r="E532" s="181"/>
      <c r="F532" s="181"/>
      <c r="G532" s="181"/>
      <c r="H532" s="13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3"/>
      <c r="S532" s="183"/>
      <c r="T532" s="183"/>
      <c r="U532" s="183"/>
      <c r="V532" s="181"/>
      <c r="W532" s="184"/>
      <c r="X532" s="184"/>
      <c r="Y532" s="185"/>
      <c r="Z532" s="185"/>
      <c r="AA532" s="185"/>
      <c r="AB532" s="181"/>
      <c r="AC532" s="181"/>
      <c r="AD532" s="181"/>
      <c r="AE532" s="181"/>
      <c r="AF532" s="185"/>
      <c r="AG532" s="181"/>
      <c r="AH532" s="186"/>
      <c r="AI532" s="186"/>
      <c r="AJ532" s="187"/>
      <c r="AK532" s="187"/>
      <c r="AL532" s="188"/>
      <c r="AM532" s="188"/>
      <c r="AN532" s="188"/>
      <c r="AO532" s="188"/>
      <c r="AP532" s="188"/>
      <c r="AQ532" s="188"/>
      <c r="AR532" s="189"/>
      <c r="AS532" s="189"/>
      <c r="AT532" s="190"/>
      <c r="AU532" s="191"/>
      <c r="AV532" s="190"/>
      <c r="AW532" s="189"/>
      <c r="AX532" s="190"/>
      <c r="AY532" s="189"/>
      <c r="AZ532" s="192"/>
      <c r="BA532" s="190"/>
      <c r="BB532" s="190"/>
      <c r="BC532" s="193"/>
      <c r="BD532" s="193"/>
      <c r="BE532" s="190"/>
      <c r="BF532" s="192"/>
      <c r="BG532" s="192"/>
      <c r="BH532" s="192"/>
      <c r="BI532" s="192"/>
      <c r="BJ532" s="192"/>
      <c r="BK532" s="192"/>
      <c r="BL532" s="192"/>
      <c r="BM532" s="192"/>
      <c r="BN532" s="181"/>
      <c r="BO532" s="181"/>
    </row>
    <row r="533" spans="1:67" ht="13.5" customHeight="1" x14ac:dyDescent="0.35">
      <c r="A533" s="181"/>
      <c r="B533" s="182"/>
      <c r="C533" s="181"/>
      <c r="D533" s="181"/>
      <c r="E533" s="181"/>
      <c r="F533" s="181"/>
      <c r="G533" s="181"/>
      <c r="H533" s="13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3"/>
      <c r="S533" s="183"/>
      <c r="T533" s="183"/>
      <c r="U533" s="183"/>
      <c r="V533" s="181"/>
      <c r="W533" s="184"/>
      <c r="X533" s="184"/>
      <c r="Y533" s="185"/>
      <c r="Z533" s="185"/>
      <c r="AA533" s="185"/>
      <c r="AB533" s="181"/>
      <c r="AC533" s="181"/>
      <c r="AD533" s="181"/>
      <c r="AE533" s="181"/>
      <c r="AF533" s="185"/>
      <c r="AG533" s="181"/>
      <c r="AH533" s="186"/>
      <c r="AI533" s="186"/>
      <c r="AJ533" s="187"/>
      <c r="AK533" s="187"/>
      <c r="AL533" s="188"/>
      <c r="AM533" s="188"/>
      <c r="AN533" s="188"/>
      <c r="AO533" s="188"/>
      <c r="AP533" s="188"/>
      <c r="AQ533" s="188"/>
      <c r="AR533" s="189"/>
      <c r="AS533" s="189"/>
      <c r="AT533" s="190"/>
      <c r="AU533" s="191"/>
      <c r="AV533" s="190"/>
      <c r="AW533" s="189"/>
      <c r="AX533" s="190"/>
      <c r="AY533" s="189"/>
      <c r="AZ533" s="192"/>
      <c r="BA533" s="190"/>
      <c r="BB533" s="190"/>
      <c r="BC533" s="193"/>
      <c r="BD533" s="193"/>
      <c r="BE533" s="190"/>
      <c r="BF533" s="192"/>
      <c r="BG533" s="192"/>
      <c r="BH533" s="192"/>
      <c r="BI533" s="192"/>
      <c r="BJ533" s="192"/>
      <c r="BK533" s="192"/>
      <c r="BL533" s="192"/>
      <c r="BM533" s="192"/>
      <c r="BN533" s="181"/>
      <c r="BO533" s="181"/>
    </row>
    <row r="534" spans="1:67" ht="13.5" customHeight="1" x14ac:dyDescent="0.35">
      <c r="A534" s="181"/>
      <c r="B534" s="182"/>
      <c r="C534" s="181"/>
      <c r="D534" s="181"/>
      <c r="E534" s="181"/>
      <c r="F534" s="181"/>
      <c r="G534" s="181"/>
      <c r="H534" s="13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3"/>
      <c r="S534" s="183"/>
      <c r="T534" s="183"/>
      <c r="U534" s="183"/>
      <c r="V534" s="181"/>
      <c r="W534" s="184"/>
      <c r="X534" s="184"/>
      <c r="Y534" s="185"/>
      <c r="Z534" s="185"/>
      <c r="AA534" s="185"/>
      <c r="AB534" s="181"/>
      <c r="AC534" s="181"/>
      <c r="AD534" s="181"/>
      <c r="AE534" s="181"/>
      <c r="AF534" s="185"/>
      <c r="AG534" s="181"/>
      <c r="AH534" s="186"/>
      <c r="AI534" s="186"/>
      <c r="AJ534" s="187"/>
      <c r="AK534" s="187"/>
      <c r="AL534" s="188"/>
      <c r="AM534" s="188"/>
      <c r="AN534" s="188"/>
      <c r="AO534" s="188"/>
      <c r="AP534" s="188"/>
      <c r="AQ534" s="188"/>
      <c r="AR534" s="189"/>
      <c r="AS534" s="189"/>
      <c r="AT534" s="190"/>
      <c r="AU534" s="191"/>
      <c r="AV534" s="190"/>
      <c r="AW534" s="189"/>
      <c r="AX534" s="190"/>
      <c r="AY534" s="189"/>
      <c r="AZ534" s="192"/>
      <c r="BA534" s="190"/>
      <c r="BB534" s="190"/>
      <c r="BC534" s="193"/>
      <c r="BD534" s="193"/>
      <c r="BE534" s="190"/>
      <c r="BF534" s="192"/>
      <c r="BG534" s="192"/>
      <c r="BH534" s="192"/>
      <c r="BI534" s="192"/>
      <c r="BJ534" s="192"/>
      <c r="BK534" s="192"/>
      <c r="BL534" s="192"/>
      <c r="BM534" s="192"/>
      <c r="BN534" s="181"/>
      <c r="BO534" s="181"/>
    </row>
    <row r="535" spans="1:67" ht="13.5" customHeight="1" x14ac:dyDescent="0.35">
      <c r="A535" s="181"/>
      <c r="B535" s="182"/>
      <c r="C535" s="181"/>
      <c r="D535" s="181"/>
      <c r="E535" s="181"/>
      <c r="F535" s="181"/>
      <c r="G535" s="181"/>
      <c r="H535" s="13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3"/>
      <c r="S535" s="183"/>
      <c r="T535" s="183"/>
      <c r="U535" s="183"/>
      <c r="V535" s="181"/>
      <c r="W535" s="184"/>
      <c r="X535" s="184"/>
      <c r="Y535" s="185"/>
      <c r="Z535" s="185"/>
      <c r="AA535" s="185"/>
      <c r="AB535" s="181"/>
      <c r="AC535" s="181"/>
      <c r="AD535" s="181"/>
      <c r="AE535" s="181"/>
      <c r="AF535" s="185"/>
      <c r="AG535" s="181"/>
      <c r="AH535" s="186"/>
      <c r="AI535" s="186"/>
      <c r="AJ535" s="187"/>
      <c r="AK535" s="187"/>
      <c r="AL535" s="188"/>
      <c r="AM535" s="188"/>
      <c r="AN535" s="188"/>
      <c r="AO535" s="188"/>
      <c r="AP535" s="188"/>
      <c r="AQ535" s="188"/>
      <c r="AR535" s="189"/>
      <c r="AS535" s="189"/>
      <c r="AT535" s="190"/>
      <c r="AU535" s="191"/>
      <c r="AV535" s="190"/>
      <c r="AW535" s="189"/>
      <c r="AX535" s="190"/>
      <c r="AY535" s="189"/>
      <c r="AZ535" s="192"/>
      <c r="BA535" s="190"/>
      <c r="BB535" s="190"/>
      <c r="BC535" s="193"/>
      <c r="BD535" s="193"/>
      <c r="BE535" s="190"/>
      <c r="BF535" s="192"/>
      <c r="BG535" s="192"/>
      <c r="BH535" s="192"/>
      <c r="BI535" s="192"/>
      <c r="BJ535" s="192"/>
      <c r="BK535" s="192"/>
      <c r="BL535" s="192"/>
      <c r="BM535" s="192"/>
      <c r="BN535" s="181"/>
      <c r="BO535" s="181"/>
    </row>
    <row r="536" spans="1:67" ht="13.5" customHeight="1" x14ac:dyDescent="0.35">
      <c r="A536" s="181"/>
      <c r="B536" s="182"/>
      <c r="C536" s="181"/>
      <c r="D536" s="181"/>
      <c r="E536" s="181"/>
      <c r="F536" s="181"/>
      <c r="G536" s="181"/>
      <c r="H536" s="13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3"/>
      <c r="S536" s="183"/>
      <c r="T536" s="183"/>
      <c r="U536" s="183"/>
      <c r="V536" s="181"/>
      <c r="W536" s="184"/>
      <c r="X536" s="184"/>
      <c r="Y536" s="185"/>
      <c r="Z536" s="185"/>
      <c r="AA536" s="185"/>
      <c r="AB536" s="181"/>
      <c r="AC536" s="181"/>
      <c r="AD536" s="181"/>
      <c r="AE536" s="181"/>
      <c r="AF536" s="185"/>
      <c r="AG536" s="181"/>
      <c r="AH536" s="186"/>
      <c r="AI536" s="186"/>
      <c r="AJ536" s="187"/>
      <c r="AK536" s="187"/>
      <c r="AL536" s="188"/>
      <c r="AM536" s="188"/>
      <c r="AN536" s="188"/>
      <c r="AO536" s="188"/>
      <c r="AP536" s="188"/>
      <c r="AQ536" s="188"/>
      <c r="AR536" s="189"/>
      <c r="AS536" s="189"/>
      <c r="AT536" s="190"/>
      <c r="AU536" s="191"/>
      <c r="AV536" s="190"/>
      <c r="AW536" s="189"/>
      <c r="AX536" s="190"/>
      <c r="AY536" s="189"/>
      <c r="AZ536" s="192"/>
      <c r="BA536" s="190"/>
      <c r="BB536" s="190"/>
      <c r="BC536" s="193"/>
      <c r="BD536" s="193"/>
      <c r="BE536" s="190"/>
      <c r="BF536" s="192"/>
      <c r="BG536" s="192"/>
      <c r="BH536" s="192"/>
      <c r="BI536" s="192"/>
      <c r="BJ536" s="192"/>
      <c r="BK536" s="192"/>
      <c r="BL536" s="192"/>
      <c r="BM536" s="192"/>
      <c r="BN536" s="181"/>
      <c r="BO536" s="181"/>
    </row>
    <row r="537" spans="1:67" ht="13.5" customHeight="1" x14ac:dyDescent="0.35">
      <c r="A537" s="181"/>
      <c r="B537" s="182"/>
      <c r="C537" s="181"/>
      <c r="D537" s="181"/>
      <c r="E537" s="181"/>
      <c r="F537" s="181"/>
      <c r="G537" s="181"/>
      <c r="H537" s="13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3"/>
      <c r="S537" s="183"/>
      <c r="T537" s="183"/>
      <c r="U537" s="183"/>
      <c r="V537" s="181"/>
      <c r="W537" s="184"/>
      <c r="X537" s="184"/>
      <c r="Y537" s="185"/>
      <c r="Z537" s="185"/>
      <c r="AA537" s="185"/>
      <c r="AB537" s="181"/>
      <c r="AC537" s="181"/>
      <c r="AD537" s="181"/>
      <c r="AE537" s="181"/>
      <c r="AF537" s="185"/>
      <c r="AG537" s="181"/>
      <c r="AH537" s="186"/>
      <c r="AI537" s="186"/>
      <c r="AJ537" s="187"/>
      <c r="AK537" s="187"/>
      <c r="AL537" s="188"/>
      <c r="AM537" s="188"/>
      <c r="AN537" s="188"/>
      <c r="AO537" s="188"/>
      <c r="AP537" s="188"/>
      <c r="AQ537" s="188"/>
      <c r="AR537" s="189"/>
      <c r="AS537" s="189"/>
      <c r="AT537" s="190"/>
      <c r="AU537" s="191"/>
      <c r="AV537" s="190"/>
      <c r="AW537" s="189"/>
      <c r="AX537" s="190"/>
      <c r="AY537" s="189"/>
      <c r="AZ537" s="192"/>
      <c r="BA537" s="190"/>
      <c r="BB537" s="190"/>
      <c r="BC537" s="193"/>
      <c r="BD537" s="193"/>
      <c r="BE537" s="190"/>
      <c r="BF537" s="192"/>
      <c r="BG537" s="192"/>
      <c r="BH537" s="192"/>
      <c r="BI537" s="192"/>
      <c r="BJ537" s="192"/>
      <c r="BK537" s="192"/>
      <c r="BL537" s="192"/>
      <c r="BM537" s="192"/>
      <c r="BN537" s="181"/>
      <c r="BO537" s="181"/>
    </row>
    <row r="538" spans="1:67" ht="13.5" customHeight="1" x14ac:dyDescent="0.35">
      <c r="A538" s="181"/>
      <c r="B538" s="182"/>
      <c r="C538" s="181"/>
      <c r="D538" s="181"/>
      <c r="E538" s="181"/>
      <c r="F538" s="181"/>
      <c r="G538" s="181"/>
      <c r="H538" s="13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3"/>
      <c r="S538" s="183"/>
      <c r="T538" s="183"/>
      <c r="U538" s="183"/>
      <c r="V538" s="181"/>
      <c r="W538" s="184"/>
      <c r="X538" s="184"/>
      <c r="Y538" s="185"/>
      <c r="Z538" s="185"/>
      <c r="AA538" s="185"/>
      <c r="AB538" s="181"/>
      <c r="AC538" s="181"/>
      <c r="AD538" s="181"/>
      <c r="AE538" s="181"/>
      <c r="AF538" s="185"/>
      <c r="AG538" s="181"/>
      <c r="AH538" s="186"/>
      <c r="AI538" s="186"/>
      <c r="AJ538" s="187"/>
      <c r="AK538" s="187"/>
      <c r="AL538" s="188"/>
      <c r="AM538" s="188"/>
      <c r="AN538" s="188"/>
      <c r="AO538" s="188"/>
      <c r="AP538" s="188"/>
      <c r="AQ538" s="188"/>
      <c r="AR538" s="189"/>
      <c r="AS538" s="189"/>
      <c r="AT538" s="190"/>
      <c r="AU538" s="191"/>
      <c r="AV538" s="190"/>
      <c r="AW538" s="189"/>
      <c r="AX538" s="190"/>
      <c r="AY538" s="189"/>
      <c r="AZ538" s="192"/>
      <c r="BA538" s="190"/>
      <c r="BB538" s="190"/>
      <c r="BC538" s="193"/>
      <c r="BD538" s="193"/>
      <c r="BE538" s="190"/>
      <c r="BF538" s="192"/>
      <c r="BG538" s="192"/>
      <c r="BH538" s="192"/>
      <c r="BI538" s="192"/>
      <c r="BJ538" s="192"/>
      <c r="BK538" s="192"/>
      <c r="BL538" s="192"/>
      <c r="BM538" s="192"/>
      <c r="BN538" s="181"/>
      <c r="BO538" s="181"/>
    </row>
    <row r="539" spans="1:67" ht="13.5" customHeight="1" x14ac:dyDescent="0.35">
      <c r="A539" s="181"/>
      <c r="B539" s="182"/>
      <c r="C539" s="181"/>
      <c r="D539" s="181"/>
      <c r="E539" s="181"/>
      <c r="F539" s="181"/>
      <c r="G539" s="181"/>
      <c r="H539" s="13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3"/>
      <c r="S539" s="183"/>
      <c r="T539" s="183"/>
      <c r="U539" s="183"/>
      <c r="V539" s="181"/>
      <c r="W539" s="184"/>
      <c r="X539" s="184"/>
      <c r="Y539" s="185"/>
      <c r="Z539" s="185"/>
      <c r="AA539" s="185"/>
      <c r="AB539" s="181"/>
      <c r="AC539" s="181"/>
      <c r="AD539" s="181"/>
      <c r="AE539" s="181"/>
      <c r="AF539" s="185"/>
      <c r="AG539" s="181"/>
      <c r="AH539" s="186"/>
      <c r="AI539" s="186"/>
      <c r="AJ539" s="187"/>
      <c r="AK539" s="187"/>
      <c r="AL539" s="188"/>
      <c r="AM539" s="188"/>
      <c r="AN539" s="188"/>
      <c r="AO539" s="188"/>
      <c r="AP539" s="188"/>
      <c r="AQ539" s="188"/>
      <c r="AR539" s="189"/>
      <c r="AS539" s="189"/>
      <c r="AT539" s="190"/>
      <c r="AU539" s="191"/>
      <c r="AV539" s="190"/>
      <c r="AW539" s="189"/>
      <c r="AX539" s="190"/>
      <c r="AY539" s="189"/>
      <c r="AZ539" s="192"/>
      <c r="BA539" s="190"/>
      <c r="BB539" s="190"/>
      <c r="BC539" s="193"/>
      <c r="BD539" s="193"/>
      <c r="BE539" s="190"/>
      <c r="BF539" s="192"/>
      <c r="BG539" s="192"/>
      <c r="BH539" s="192"/>
      <c r="BI539" s="192"/>
      <c r="BJ539" s="192"/>
      <c r="BK539" s="192"/>
      <c r="BL539" s="192"/>
      <c r="BM539" s="192"/>
      <c r="BN539" s="181"/>
      <c r="BO539" s="181"/>
    </row>
    <row r="540" spans="1:67" ht="13.5" customHeight="1" x14ac:dyDescent="0.35">
      <c r="A540" s="181"/>
      <c r="B540" s="182"/>
      <c r="C540" s="181"/>
      <c r="D540" s="181"/>
      <c r="E540" s="181"/>
      <c r="F540" s="181"/>
      <c r="G540" s="181"/>
      <c r="H540" s="13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3"/>
      <c r="S540" s="183"/>
      <c r="T540" s="183"/>
      <c r="U540" s="183"/>
      <c r="V540" s="181"/>
      <c r="W540" s="184"/>
      <c r="X540" s="184"/>
      <c r="Y540" s="185"/>
      <c r="Z540" s="185"/>
      <c r="AA540" s="185"/>
      <c r="AB540" s="181"/>
      <c r="AC540" s="181"/>
      <c r="AD540" s="181"/>
      <c r="AE540" s="181"/>
      <c r="AF540" s="185"/>
      <c r="AG540" s="181"/>
      <c r="AH540" s="186"/>
      <c r="AI540" s="186"/>
      <c r="AJ540" s="187"/>
      <c r="AK540" s="187"/>
      <c r="AL540" s="188"/>
      <c r="AM540" s="188"/>
      <c r="AN540" s="188"/>
      <c r="AO540" s="188"/>
      <c r="AP540" s="188"/>
      <c r="AQ540" s="188"/>
      <c r="AR540" s="189"/>
      <c r="AS540" s="189"/>
      <c r="AT540" s="190"/>
      <c r="AU540" s="191"/>
      <c r="AV540" s="190"/>
      <c r="AW540" s="189"/>
      <c r="AX540" s="190"/>
      <c r="AY540" s="189"/>
      <c r="AZ540" s="192"/>
      <c r="BA540" s="190"/>
      <c r="BB540" s="190"/>
      <c r="BC540" s="193"/>
      <c r="BD540" s="193"/>
      <c r="BE540" s="190"/>
      <c r="BF540" s="192"/>
      <c r="BG540" s="192"/>
      <c r="BH540" s="192"/>
      <c r="BI540" s="192"/>
      <c r="BJ540" s="192"/>
      <c r="BK540" s="192"/>
      <c r="BL540" s="192"/>
      <c r="BM540" s="192"/>
      <c r="BN540" s="181"/>
      <c r="BO540" s="181"/>
    </row>
    <row r="541" spans="1:67" ht="13.5" customHeight="1" x14ac:dyDescent="0.35">
      <c r="A541" s="181"/>
      <c r="B541" s="182"/>
      <c r="C541" s="181"/>
      <c r="D541" s="181"/>
      <c r="E541" s="181"/>
      <c r="F541" s="181"/>
      <c r="G541" s="181"/>
      <c r="H541" s="13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3"/>
      <c r="S541" s="183"/>
      <c r="T541" s="183"/>
      <c r="U541" s="183"/>
      <c r="V541" s="181"/>
      <c r="W541" s="184"/>
      <c r="X541" s="184"/>
      <c r="Y541" s="185"/>
      <c r="Z541" s="185"/>
      <c r="AA541" s="185"/>
      <c r="AB541" s="181"/>
      <c r="AC541" s="181"/>
      <c r="AD541" s="181"/>
      <c r="AE541" s="181"/>
      <c r="AF541" s="185"/>
      <c r="AG541" s="181"/>
      <c r="AH541" s="186"/>
      <c r="AI541" s="186"/>
      <c r="AJ541" s="187"/>
      <c r="AK541" s="187"/>
      <c r="AL541" s="188"/>
      <c r="AM541" s="188"/>
      <c r="AN541" s="188"/>
      <c r="AO541" s="188"/>
      <c r="AP541" s="188"/>
      <c r="AQ541" s="188"/>
      <c r="AR541" s="189"/>
      <c r="AS541" s="189"/>
      <c r="AT541" s="190"/>
      <c r="AU541" s="191"/>
      <c r="AV541" s="190"/>
      <c r="AW541" s="189"/>
      <c r="AX541" s="190"/>
      <c r="AY541" s="189"/>
      <c r="AZ541" s="192"/>
      <c r="BA541" s="190"/>
      <c r="BB541" s="190"/>
      <c r="BC541" s="193"/>
      <c r="BD541" s="193"/>
      <c r="BE541" s="190"/>
      <c r="BF541" s="192"/>
      <c r="BG541" s="192"/>
      <c r="BH541" s="192"/>
      <c r="BI541" s="192"/>
      <c r="BJ541" s="192"/>
      <c r="BK541" s="192"/>
      <c r="BL541" s="192"/>
      <c r="BM541" s="192"/>
      <c r="BN541" s="181"/>
      <c r="BO541" s="181"/>
    </row>
    <row r="542" spans="1:67" ht="13.5" customHeight="1" x14ac:dyDescent="0.35">
      <c r="A542" s="181"/>
      <c r="B542" s="182"/>
      <c r="C542" s="181"/>
      <c r="D542" s="181"/>
      <c r="E542" s="181"/>
      <c r="F542" s="181"/>
      <c r="G542" s="181"/>
      <c r="H542" s="13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3"/>
      <c r="S542" s="183"/>
      <c r="T542" s="183"/>
      <c r="U542" s="183"/>
      <c r="V542" s="181"/>
      <c r="W542" s="184"/>
      <c r="X542" s="184"/>
      <c r="Y542" s="185"/>
      <c r="Z542" s="185"/>
      <c r="AA542" s="185"/>
      <c r="AB542" s="181"/>
      <c r="AC542" s="181"/>
      <c r="AD542" s="181"/>
      <c r="AE542" s="181"/>
      <c r="AF542" s="185"/>
      <c r="AG542" s="181"/>
      <c r="AH542" s="186"/>
      <c r="AI542" s="186"/>
      <c r="AJ542" s="187"/>
      <c r="AK542" s="187"/>
      <c r="AL542" s="188"/>
      <c r="AM542" s="188"/>
      <c r="AN542" s="188"/>
      <c r="AO542" s="188"/>
      <c r="AP542" s="188"/>
      <c r="AQ542" s="188"/>
      <c r="AR542" s="189"/>
      <c r="AS542" s="189"/>
      <c r="AT542" s="190"/>
      <c r="AU542" s="191"/>
      <c r="AV542" s="190"/>
      <c r="AW542" s="189"/>
      <c r="AX542" s="190"/>
      <c r="AY542" s="189"/>
      <c r="AZ542" s="192"/>
      <c r="BA542" s="190"/>
      <c r="BB542" s="190"/>
      <c r="BC542" s="193"/>
      <c r="BD542" s="193"/>
      <c r="BE542" s="190"/>
      <c r="BF542" s="192"/>
      <c r="BG542" s="192"/>
      <c r="BH542" s="192"/>
      <c r="BI542" s="192"/>
      <c r="BJ542" s="192"/>
      <c r="BK542" s="192"/>
      <c r="BL542" s="192"/>
      <c r="BM542" s="192"/>
      <c r="BN542" s="181"/>
      <c r="BO542" s="181"/>
    </row>
    <row r="543" spans="1:67" ht="13.5" customHeight="1" x14ac:dyDescent="0.35">
      <c r="A543" s="181"/>
      <c r="B543" s="182"/>
      <c r="C543" s="181"/>
      <c r="D543" s="181"/>
      <c r="E543" s="181"/>
      <c r="F543" s="181"/>
      <c r="G543" s="181"/>
      <c r="H543" s="13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3"/>
      <c r="S543" s="183"/>
      <c r="T543" s="183"/>
      <c r="U543" s="183"/>
      <c r="V543" s="181"/>
      <c r="W543" s="184"/>
      <c r="X543" s="184"/>
      <c r="Y543" s="185"/>
      <c r="Z543" s="185"/>
      <c r="AA543" s="185"/>
      <c r="AB543" s="181"/>
      <c r="AC543" s="181"/>
      <c r="AD543" s="181"/>
      <c r="AE543" s="181"/>
      <c r="AF543" s="185"/>
      <c r="AG543" s="181"/>
      <c r="AH543" s="186"/>
      <c r="AI543" s="186"/>
      <c r="AJ543" s="187"/>
      <c r="AK543" s="187"/>
      <c r="AL543" s="188"/>
      <c r="AM543" s="188"/>
      <c r="AN543" s="188"/>
      <c r="AO543" s="188"/>
      <c r="AP543" s="188"/>
      <c r="AQ543" s="188"/>
      <c r="AR543" s="189"/>
      <c r="AS543" s="189"/>
      <c r="AT543" s="190"/>
      <c r="AU543" s="191"/>
      <c r="AV543" s="190"/>
      <c r="AW543" s="189"/>
      <c r="AX543" s="190"/>
      <c r="AY543" s="189"/>
      <c r="AZ543" s="192"/>
      <c r="BA543" s="190"/>
      <c r="BB543" s="190"/>
      <c r="BC543" s="193"/>
      <c r="BD543" s="193"/>
      <c r="BE543" s="190"/>
      <c r="BF543" s="192"/>
      <c r="BG543" s="192"/>
      <c r="BH543" s="192"/>
      <c r="BI543" s="192"/>
      <c r="BJ543" s="192"/>
      <c r="BK543" s="192"/>
      <c r="BL543" s="192"/>
      <c r="BM543" s="192"/>
      <c r="BN543" s="181"/>
      <c r="BO543" s="181"/>
    </row>
    <row r="544" spans="1:67" ht="13.5" customHeight="1" x14ac:dyDescent="0.35">
      <c r="A544" s="181"/>
      <c r="B544" s="182"/>
      <c r="C544" s="181"/>
      <c r="D544" s="181"/>
      <c r="E544" s="181"/>
      <c r="F544" s="181"/>
      <c r="G544" s="181"/>
      <c r="H544" s="13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3"/>
      <c r="S544" s="183"/>
      <c r="T544" s="183"/>
      <c r="U544" s="183"/>
      <c r="V544" s="181"/>
      <c r="W544" s="184"/>
      <c r="X544" s="184"/>
      <c r="Y544" s="185"/>
      <c r="Z544" s="185"/>
      <c r="AA544" s="185"/>
      <c r="AB544" s="181"/>
      <c r="AC544" s="181"/>
      <c r="AD544" s="181"/>
      <c r="AE544" s="181"/>
      <c r="AF544" s="185"/>
      <c r="AG544" s="181"/>
      <c r="AH544" s="186"/>
      <c r="AI544" s="186"/>
      <c r="AJ544" s="187"/>
      <c r="AK544" s="187"/>
      <c r="AL544" s="188"/>
      <c r="AM544" s="188"/>
      <c r="AN544" s="188"/>
      <c r="AO544" s="188"/>
      <c r="AP544" s="188"/>
      <c r="AQ544" s="188"/>
      <c r="AR544" s="189"/>
      <c r="AS544" s="189"/>
      <c r="AT544" s="190"/>
      <c r="AU544" s="191"/>
      <c r="AV544" s="190"/>
      <c r="AW544" s="189"/>
      <c r="AX544" s="190"/>
      <c r="AY544" s="189"/>
      <c r="AZ544" s="192"/>
      <c r="BA544" s="190"/>
      <c r="BB544" s="190"/>
      <c r="BC544" s="193"/>
      <c r="BD544" s="193"/>
      <c r="BE544" s="190"/>
      <c r="BF544" s="192"/>
      <c r="BG544" s="192"/>
      <c r="BH544" s="192"/>
      <c r="BI544" s="192"/>
      <c r="BJ544" s="192"/>
      <c r="BK544" s="192"/>
      <c r="BL544" s="192"/>
      <c r="BM544" s="192"/>
      <c r="BN544" s="181"/>
      <c r="BO544" s="181"/>
    </row>
    <row r="545" spans="1:67" ht="13.5" customHeight="1" x14ac:dyDescent="0.35">
      <c r="A545" s="181"/>
      <c r="B545" s="182"/>
      <c r="C545" s="181"/>
      <c r="D545" s="181"/>
      <c r="E545" s="181"/>
      <c r="F545" s="181"/>
      <c r="G545" s="181"/>
      <c r="H545" s="13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3"/>
      <c r="S545" s="183"/>
      <c r="T545" s="183"/>
      <c r="U545" s="183"/>
      <c r="V545" s="181"/>
      <c r="W545" s="184"/>
      <c r="X545" s="184"/>
      <c r="Y545" s="185"/>
      <c r="Z545" s="185"/>
      <c r="AA545" s="185"/>
      <c r="AB545" s="181"/>
      <c r="AC545" s="181"/>
      <c r="AD545" s="181"/>
      <c r="AE545" s="181"/>
      <c r="AF545" s="185"/>
      <c r="AG545" s="181"/>
      <c r="AH545" s="186"/>
      <c r="AI545" s="186"/>
      <c r="AJ545" s="187"/>
      <c r="AK545" s="187"/>
      <c r="AL545" s="188"/>
      <c r="AM545" s="188"/>
      <c r="AN545" s="188"/>
      <c r="AO545" s="188"/>
      <c r="AP545" s="188"/>
      <c r="AQ545" s="188"/>
      <c r="AR545" s="189"/>
      <c r="AS545" s="189"/>
      <c r="AT545" s="190"/>
      <c r="AU545" s="191"/>
      <c r="AV545" s="190"/>
      <c r="AW545" s="189"/>
      <c r="AX545" s="190"/>
      <c r="AY545" s="189"/>
      <c r="AZ545" s="192"/>
      <c r="BA545" s="190"/>
      <c r="BB545" s="190"/>
      <c r="BC545" s="193"/>
      <c r="BD545" s="193"/>
      <c r="BE545" s="190"/>
      <c r="BF545" s="192"/>
      <c r="BG545" s="192"/>
      <c r="BH545" s="192"/>
      <c r="BI545" s="192"/>
      <c r="BJ545" s="192"/>
      <c r="BK545" s="192"/>
      <c r="BL545" s="192"/>
      <c r="BM545" s="192"/>
      <c r="BN545" s="181"/>
      <c r="BO545" s="181"/>
    </row>
    <row r="546" spans="1:67" ht="13.5" customHeight="1" x14ac:dyDescent="0.35">
      <c r="A546" s="181"/>
      <c r="B546" s="182"/>
      <c r="C546" s="181"/>
      <c r="D546" s="181"/>
      <c r="E546" s="181"/>
      <c r="F546" s="181"/>
      <c r="G546" s="181"/>
      <c r="H546" s="13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3"/>
      <c r="S546" s="183"/>
      <c r="T546" s="183"/>
      <c r="U546" s="183"/>
      <c r="V546" s="181"/>
      <c r="W546" s="184"/>
      <c r="X546" s="184"/>
      <c r="Y546" s="185"/>
      <c r="Z546" s="185"/>
      <c r="AA546" s="185"/>
      <c r="AB546" s="181"/>
      <c r="AC546" s="181"/>
      <c r="AD546" s="181"/>
      <c r="AE546" s="181"/>
      <c r="AF546" s="185"/>
      <c r="AG546" s="181"/>
      <c r="AH546" s="186"/>
      <c r="AI546" s="186"/>
      <c r="AJ546" s="187"/>
      <c r="AK546" s="187"/>
      <c r="AL546" s="188"/>
      <c r="AM546" s="188"/>
      <c r="AN546" s="188"/>
      <c r="AO546" s="188"/>
      <c r="AP546" s="188"/>
      <c r="AQ546" s="188"/>
      <c r="AR546" s="189"/>
      <c r="AS546" s="189"/>
      <c r="AT546" s="190"/>
      <c r="AU546" s="191"/>
      <c r="AV546" s="190"/>
      <c r="AW546" s="189"/>
      <c r="AX546" s="190"/>
      <c r="AY546" s="189"/>
      <c r="AZ546" s="192"/>
      <c r="BA546" s="190"/>
      <c r="BB546" s="190"/>
      <c r="BC546" s="193"/>
      <c r="BD546" s="193"/>
      <c r="BE546" s="190"/>
      <c r="BF546" s="192"/>
      <c r="BG546" s="192"/>
      <c r="BH546" s="192"/>
      <c r="BI546" s="192"/>
      <c r="BJ546" s="192"/>
      <c r="BK546" s="192"/>
      <c r="BL546" s="192"/>
      <c r="BM546" s="192"/>
      <c r="BN546" s="181"/>
      <c r="BO546" s="181"/>
    </row>
    <row r="547" spans="1:67" ht="13.5" customHeight="1" x14ac:dyDescent="0.35">
      <c r="A547" s="181"/>
      <c r="B547" s="182"/>
      <c r="C547" s="181"/>
      <c r="D547" s="181"/>
      <c r="E547" s="181"/>
      <c r="F547" s="181"/>
      <c r="G547" s="181"/>
      <c r="H547" s="13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3"/>
      <c r="S547" s="183"/>
      <c r="T547" s="183"/>
      <c r="U547" s="183"/>
      <c r="V547" s="181"/>
      <c r="W547" s="184"/>
      <c r="X547" s="184"/>
      <c r="Y547" s="185"/>
      <c r="Z547" s="185"/>
      <c r="AA547" s="185"/>
      <c r="AB547" s="181"/>
      <c r="AC547" s="181"/>
      <c r="AD547" s="181"/>
      <c r="AE547" s="181"/>
      <c r="AF547" s="185"/>
      <c r="AG547" s="181"/>
      <c r="AH547" s="186"/>
      <c r="AI547" s="186"/>
      <c r="AJ547" s="187"/>
      <c r="AK547" s="187"/>
      <c r="AL547" s="188"/>
      <c r="AM547" s="188"/>
      <c r="AN547" s="188"/>
      <c r="AO547" s="188"/>
      <c r="AP547" s="188"/>
      <c r="AQ547" s="188"/>
      <c r="AR547" s="189"/>
      <c r="AS547" s="189"/>
      <c r="AT547" s="190"/>
      <c r="AU547" s="191"/>
      <c r="AV547" s="190"/>
      <c r="AW547" s="189"/>
      <c r="AX547" s="190"/>
      <c r="AY547" s="189"/>
      <c r="AZ547" s="192"/>
      <c r="BA547" s="190"/>
      <c r="BB547" s="190"/>
      <c r="BC547" s="193"/>
      <c r="BD547" s="193"/>
      <c r="BE547" s="190"/>
      <c r="BF547" s="192"/>
      <c r="BG547" s="192"/>
      <c r="BH547" s="192"/>
      <c r="BI547" s="192"/>
      <c r="BJ547" s="192"/>
      <c r="BK547" s="192"/>
      <c r="BL547" s="192"/>
      <c r="BM547" s="192"/>
      <c r="BN547" s="181"/>
      <c r="BO547" s="181"/>
    </row>
    <row r="548" spans="1:67" ht="13.5" customHeight="1" x14ac:dyDescent="0.35">
      <c r="A548" s="181"/>
      <c r="B548" s="182"/>
      <c r="C548" s="181"/>
      <c r="D548" s="181"/>
      <c r="E548" s="181"/>
      <c r="F548" s="181"/>
      <c r="G548" s="181"/>
      <c r="H548" s="13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3"/>
      <c r="S548" s="183"/>
      <c r="T548" s="183"/>
      <c r="U548" s="183"/>
      <c r="V548" s="181"/>
      <c r="W548" s="184"/>
      <c r="X548" s="184"/>
      <c r="Y548" s="185"/>
      <c r="Z548" s="185"/>
      <c r="AA548" s="185"/>
      <c r="AB548" s="181"/>
      <c r="AC548" s="181"/>
      <c r="AD548" s="181"/>
      <c r="AE548" s="181"/>
      <c r="AF548" s="185"/>
      <c r="AG548" s="181"/>
      <c r="AH548" s="186"/>
      <c r="AI548" s="186"/>
      <c r="AJ548" s="187"/>
      <c r="AK548" s="187"/>
      <c r="AL548" s="188"/>
      <c r="AM548" s="188"/>
      <c r="AN548" s="188"/>
      <c r="AO548" s="188"/>
      <c r="AP548" s="188"/>
      <c r="AQ548" s="188"/>
      <c r="AR548" s="189"/>
      <c r="AS548" s="189"/>
      <c r="AT548" s="190"/>
      <c r="AU548" s="191"/>
      <c r="AV548" s="190"/>
      <c r="AW548" s="189"/>
      <c r="AX548" s="190"/>
      <c r="AY548" s="189"/>
      <c r="AZ548" s="192"/>
      <c r="BA548" s="190"/>
      <c r="BB548" s="190"/>
      <c r="BC548" s="193"/>
      <c r="BD548" s="193"/>
      <c r="BE548" s="190"/>
      <c r="BF548" s="192"/>
      <c r="BG548" s="192"/>
      <c r="BH548" s="192"/>
      <c r="BI548" s="192"/>
      <c r="BJ548" s="192"/>
      <c r="BK548" s="192"/>
      <c r="BL548" s="192"/>
      <c r="BM548" s="192"/>
      <c r="BN548" s="181"/>
      <c r="BO548" s="181"/>
    </row>
    <row r="549" spans="1:67" ht="13.5" customHeight="1" x14ac:dyDescent="0.35">
      <c r="A549" s="181"/>
      <c r="B549" s="182"/>
      <c r="C549" s="181"/>
      <c r="D549" s="181"/>
      <c r="E549" s="181"/>
      <c r="F549" s="181"/>
      <c r="G549" s="181"/>
      <c r="H549" s="13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3"/>
      <c r="S549" s="183"/>
      <c r="T549" s="183"/>
      <c r="U549" s="183"/>
      <c r="V549" s="181"/>
      <c r="W549" s="184"/>
      <c r="X549" s="184"/>
      <c r="Y549" s="185"/>
      <c r="Z549" s="185"/>
      <c r="AA549" s="185"/>
      <c r="AB549" s="181"/>
      <c r="AC549" s="181"/>
      <c r="AD549" s="181"/>
      <c r="AE549" s="181"/>
      <c r="AF549" s="185"/>
      <c r="AG549" s="181"/>
      <c r="AH549" s="186"/>
      <c r="AI549" s="186"/>
      <c r="AJ549" s="187"/>
      <c r="AK549" s="187"/>
      <c r="AL549" s="188"/>
      <c r="AM549" s="188"/>
      <c r="AN549" s="188"/>
      <c r="AO549" s="188"/>
      <c r="AP549" s="188"/>
      <c r="AQ549" s="188"/>
      <c r="AR549" s="189"/>
      <c r="AS549" s="189"/>
      <c r="AT549" s="190"/>
      <c r="AU549" s="191"/>
      <c r="AV549" s="190"/>
      <c r="AW549" s="189"/>
      <c r="AX549" s="190"/>
      <c r="AY549" s="189"/>
      <c r="AZ549" s="192"/>
      <c r="BA549" s="190"/>
      <c r="BB549" s="190"/>
      <c r="BC549" s="193"/>
      <c r="BD549" s="193"/>
      <c r="BE549" s="190"/>
      <c r="BF549" s="192"/>
      <c r="BG549" s="192"/>
      <c r="BH549" s="192"/>
      <c r="BI549" s="192"/>
      <c r="BJ549" s="192"/>
      <c r="BK549" s="192"/>
      <c r="BL549" s="192"/>
      <c r="BM549" s="192"/>
      <c r="BN549" s="181"/>
      <c r="BO549" s="181"/>
    </row>
    <row r="550" spans="1:67" ht="13.5" customHeight="1" x14ac:dyDescent="0.35">
      <c r="A550" s="181"/>
      <c r="B550" s="182"/>
      <c r="C550" s="181"/>
      <c r="D550" s="181"/>
      <c r="E550" s="181"/>
      <c r="F550" s="181"/>
      <c r="G550" s="181"/>
      <c r="H550" s="13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3"/>
      <c r="S550" s="183"/>
      <c r="T550" s="183"/>
      <c r="U550" s="183"/>
      <c r="V550" s="181"/>
      <c r="W550" s="184"/>
      <c r="X550" s="184"/>
      <c r="Y550" s="185"/>
      <c r="Z550" s="185"/>
      <c r="AA550" s="185"/>
      <c r="AB550" s="181"/>
      <c r="AC550" s="181"/>
      <c r="AD550" s="181"/>
      <c r="AE550" s="181"/>
      <c r="AF550" s="185"/>
      <c r="AG550" s="181"/>
      <c r="AH550" s="186"/>
      <c r="AI550" s="186"/>
      <c r="AJ550" s="187"/>
      <c r="AK550" s="187"/>
      <c r="AL550" s="188"/>
      <c r="AM550" s="188"/>
      <c r="AN550" s="188"/>
      <c r="AO550" s="188"/>
      <c r="AP550" s="188"/>
      <c r="AQ550" s="188"/>
      <c r="AR550" s="189"/>
      <c r="AS550" s="189"/>
      <c r="AT550" s="190"/>
      <c r="AU550" s="191"/>
      <c r="AV550" s="190"/>
      <c r="AW550" s="189"/>
      <c r="AX550" s="190"/>
      <c r="AY550" s="189"/>
      <c r="AZ550" s="192"/>
      <c r="BA550" s="190"/>
      <c r="BB550" s="190"/>
      <c r="BC550" s="193"/>
      <c r="BD550" s="193"/>
      <c r="BE550" s="190"/>
      <c r="BF550" s="192"/>
      <c r="BG550" s="192"/>
      <c r="BH550" s="192"/>
      <c r="BI550" s="192"/>
      <c r="BJ550" s="192"/>
      <c r="BK550" s="192"/>
      <c r="BL550" s="192"/>
      <c r="BM550" s="192"/>
      <c r="BN550" s="181"/>
      <c r="BO550" s="181"/>
    </row>
    <row r="551" spans="1:67" ht="13.5" customHeight="1" x14ac:dyDescent="0.35">
      <c r="A551" s="181"/>
      <c r="B551" s="182"/>
      <c r="C551" s="181"/>
      <c r="D551" s="181"/>
      <c r="E551" s="181"/>
      <c r="F551" s="181"/>
      <c r="G551" s="181"/>
      <c r="H551" s="13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3"/>
      <c r="S551" s="183"/>
      <c r="T551" s="183"/>
      <c r="U551" s="183"/>
      <c r="V551" s="181"/>
      <c r="W551" s="184"/>
      <c r="X551" s="184"/>
      <c r="Y551" s="185"/>
      <c r="Z551" s="185"/>
      <c r="AA551" s="185"/>
      <c r="AB551" s="181"/>
      <c r="AC551" s="181"/>
      <c r="AD551" s="181"/>
      <c r="AE551" s="181"/>
      <c r="AF551" s="185"/>
      <c r="AG551" s="181"/>
      <c r="AH551" s="186"/>
      <c r="AI551" s="186"/>
      <c r="AJ551" s="187"/>
      <c r="AK551" s="187"/>
      <c r="AL551" s="188"/>
      <c r="AM551" s="188"/>
      <c r="AN551" s="188"/>
      <c r="AO551" s="188"/>
      <c r="AP551" s="188"/>
      <c r="AQ551" s="188"/>
      <c r="AR551" s="189"/>
      <c r="AS551" s="189"/>
      <c r="AT551" s="190"/>
      <c r="AU551" s="191"/>
      <c r="AV551" s="190"/>
      <c r="AW551" s="189"/>
      <c r="AX551" s="190"/>
      <c r="AY551" s="189"/>
      <c r="AZ551" s="192"/>
      <c r="BA551" s="190"/>
      <c r="BB551" s="190"/>
      <c r="BC551" s="193"/>
      <c r="BD551" s="193"/>
      <c r="BE551" s="190"/>
      <c r="BF551" s="192"/>
      <c r="BG551" s="192"/>
      <c r="BH551" s="192"/>
      <c r="BI551" s="192"/>
      <c r="BJ551" s="192"/>
      <c r="BK551" s="192"/>
      <c r="BL551" s="192"/>
      <c r="BM551" s="192"/>
      <c r="BN551" s="181"/>
      <c r="BO551" s="181"/>
    </row>
    <row r="552" spans="1:67" ht="13.5" customHeight="1" x14ac:dyDescent="0.35">
      <c r="A552" s="181"/>
      <c r="B552" s="182"/>
      <c r="C552" s="181"/>
      <c r="D552" s="181"/>
      <c r="E552" s="181"/>
      <c r="F552" s="181"/>
      <c r="G552" s="181"/>
      <c r="H552" s="13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3"/>
      <c r="S552" s="183"/>
      <c r="T552" s="183"/>
      <c r="U552" s="183"/>
      <c r="V552" s="181"/>
      <c r="W552" s="184"/>
      <c r="X552" s="184"/>
      <c r="Y552" s="185"/>
      <c r="Z552" s="185"/>
      <c r="AA552" s="185"/>
      <c r="AB552" s="181"/>
      <c r="AC552" s="181"/>
      <c r="AD552" s="181"/>
      <c r="AE552" s="181"/>
      <c r="AF552" s="185"/>
      <c r="AG552" s="181"/>
      <c r="AH552" s="186"/>
      <c r="AI552" s="186"/>
      <c r="AJ552" s="187"/>
      <c r="AK552" s="187"/>
      <c r="AL552" s="188"/>
      <c r="AM552" s="188"/>
      <c r="AN552" s="188"/>
      <c r="AO552" s="188"/>
      <c r="AP552" s="188"/>
      <c r="AQ552" s="188"/>
      <c r="AR552" s="189"/>
      <c r="AS552" s="189"/>
      <c r="AT552" s="190"/>
      <c r="AU552" s="191"/>
      <c r="AV552" s="190"/>
      <c r="AW552" s="189"/>
      <c r="AX552" s="190"/>
      <c r="AY552" s="189"/>
      <c r="AZ552" s="192"/>
      <c r="BA552" s="190"/>
      <c r="BB552" s="190"/>
      <c r="BC552" s="193"/>
      <c r="BD552" s="193"/>
      <c r="BE552" s="190"/>
      <c r="BF552" s="192"/>
      <c r="BG552" s="192"/>
      <c r="BH552" s="192"/>
      <c r="BI552" s="192"/>
      <c r="BJ552" s="192"/>
      <c r="BK552" s="192"/>
      <c r="BL552" s="192"/>
      <c r="BM552" s="192"/>
      <c r="BN552" s="181"/>
      <c r="BO552" s="181"/>
    </row>
    <row r="553" spans="1:67" ht="13.5" customHeight="1" x14ac:dyDescent="0.35">
      <c r="A553" s="181"/>
      <c r="B553" s="182"/>
      <c r="C553" s="181"/>
      <c r="D553" s="181"/>
      <c r="E553" s="181"/>
      <c r="F553" s="181"/>
      <c r="G553" s="181"/>
      <c r="H553" s="13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3"/>
      <c r="S553" s="183"/>
      <c r="T553" s="183"/>
      <c r="U553" s="183"/>
      <c r="V553" s="181"/>
      <c r="W553" s="184"/>
      <c r="X553" s="184"/>
      <c r="Y553" s="185"/>
      <c r="Z553" s="185"/>
      <c r="AA553" s="185"/>
      <c r="AB553" s="181"/>
      <c r="AC553" s="181"/>
      <c r="AD553" s="181"/>
      <c r="AE553" s="181"/>
      <c r="AF553" s="185"/>
      <c r="AG553" s="181"/>
      <c r="AH553" s="186"/>
      <c r="AI553" s="186"/>
      <c r="AJ553" s="187"/>
      <c r="AK553" s="187"/>
      <c r="AL553" s="188"/>
      <c r="AM553" s="188"/>
      <c r="AN553" s="188"/>
      <c r="AO553" s="188"/>
      <c r="AP553" s="188"/>
      <c r="AQ553" s="188"/>
      <c r="AR553" s="189"/>
      <c r="AS553" s="189"/>
      <c r="AT553" s="190"/>
      <c r="AU553" s="191"/>
      <c r="AV553" s="190"/>
      <c r="AW553" s="189"/>
      <c r="AX553" s="190"/>
      <c r="AY553" s="189"/>
      <c r="AZ553" s="192"/>
      <c r="BA553" s="190"/>
      <c r="BB553" s="190"/>
      <c r="BC553" s="193"/>
      <c r="BD553" s="193"/>
      <c r="BE553" s="190"/>
      <c r="BF553" s="192"/>
      <c r="BG553" s="192"/>
      <c r="BH553" s="192"/>
      <c r="BI553" s="192"/>
      <c r="BJ553" s="192"/>
      <c r="BK553" s="192"/>
      <c r="BL553" s="192"/>
      <c r="BM553" s="192"/>
      <c r="BN553" s="181"/>
      <c r="BO553" s="181"/>
    </row>
    <row r="554" spans="1:67" ht="13.5" customHeight="1" x14ac:dyDescent="0.35">
      <c r="A554" s="181"/>
      <c r="B554" s="182"/>
      <c r="C554" s="181"/>
      <c r="D554" s="181"/>
      <c r="E554" s="181"/>
      <c r="F554" s="181"/>
      <c r="G554" s="181"/>
      <c r="H554" s="13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3"/>
      <c r="S554" s="183"/>
      <c r="T554" s="183"/>
      <c r="U554" s="183"/>
      <c r="V554" s="181"/>
      <c r="W554" s="184"/>
      <c r="X554" s="184"/>
      <c r="Y554" s="185"/>
      <c r="Z554" s="185"/>
      <c r="AA554" s="185"/>
      <c r="AB554" s="181"/>
      <c r="AC554" s="181"/>
      <c r="AD554" s="181"/>
      <c r="AE554" s="181"/>
      <c r="AF554" s="185"/>
      <c r="AG554" s="181"/>
      <c r="AH554" s="186"/>
      <c r="AI554" s="186"/>
      <c r="AJ554" s="187"/>
      <c r="AK554" s="187"/>
      <c r="AL554" s="188"/>
      <c r="AM554" s="188"/>
      <c r="AN554" s="188"/>
      <c r="AO554" s="188"/>
      <c r="AP554" s="188"/>
      <c r="AQ554" s="188"/>
      <c r="AR554" s="189"/>
      <c r="AS554" s="189"/>
      <c r="AT554" s="190"/>
      <c r="AU554" s="191"/>
      <c r="AV554" s="190"/>
      <c r="AW554" s="189"/>
      <c r="AX554" s="190"/>
      <c r="AY554" s="189"/>
      <c r="AZ554" s="192"/>
      <c r="BA554" s="190"/>
      <c r="BB554" s="190"/>
      <c r="BC554" s="193"/>
      <c r="BD554" s="193"/>
      <c r="BE554" s="190"/>
      <c r="BF554" s="192"/>
      <c r="BG554" s="192"/>
      <c r="BH554" s="192"/>
      <c r="BI554" s="192"/>
      <c r="BJ554" s="192"/>
      <c r="BK554" s="192"/>
      <c r="BL554" s="192"/>
      <c r="BM554" s="192"/>
      <c r="BN554" s="181"/>
      <c r="BO554" s="181"/>
    </row>
    <row r="555" spans="1:67" ht="13.5" customHeight="1" x14ac:dyDescent="0.35">
      <c r="A555" s="181"/>
      <c r="B555" s="182"/>
      <c r="C555" s="181"/>
      <c r="D555" s="181"/>
      <c r="E555" s="181"/>
      <c r="F555" s="181"/>
      <c r="G555" s="181"/>
      <c r="H555" s="13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3"/>
      <c r="S555" s="183"/>
      <c r="T555" s="183"/>
      <c r="U555" s="183"/>
      <c r="V555" s="181"/>
      <c r="W555" s="184"/>
      <c r="X555" s="184"/>
      <c r="Y555" s="185"/>
      <c r="Z555" s="185"/>
      <c r="AA555" s="185"/>
      <c r="AB555" s="181"/>
      <c r="AC555" s="181"/>
      <c r="AD555" s="181"/>
      <c r="AE555" s="181"/>
      <c r="AF555" s="185"/>
      <c r="AG555" s="181"/>
      <c r="AH555" s="186"/>
      <c r="AI555" s="186"/>
      <c r="AJ555" s="187"/>
      <c r="AK555" s="187"/>
      <c r="AL555" s="188"/>
      <c r="AM555" s="188"/>
      <c r="AN555" s="188"/>
      <c r="AO555" s="188"/>
      <c r="AP555" s="188"/>
      <c r="AQ555" s="188"/>
      <c r="AR555" s="189"/>
      <c r="AS555" s="189"/>
      <c r="AT555" s="190"/>
      <c r="AU555" s="191"/>
      <c r="AV555" s="190"/>
      <c r="AW555" s="189"/>
      <c r="AX555" s="190"/>
      <c r="AY555" s="189"/>
      <c r="AZ555" s="192"/>
      <c r="BA555" s="190"/>
      <c r="BB555" s="190"/>
      <c r="BC555" s="193"/>
      <c r="BD555" s="193"/>
      <c r="BE555" s="190"/>
      <c r="BF555" s="192"/>
      <c r="BG555" s="192"/>
      <c r="BH555" s="192"/>
      <c r="BI555" s="192"/>
      <c r="BJ555" s="192"/>
      <c r="BK555" s="192"/>
      <c r="BL555" s="192"/>
      <c r="BM555" s="192"/>
      <c r="BN555" s="181"/>
      <c r="BO555" s="181"/>
    </row>
    <row r="556" spans="1:67" ht="13.5" customHeight="1" x14ac:dyDescent="0.35">
      <c r="A556" s="181"/>
      <c r="B556" s="182"/>
      <c r="C556" s="181"/>
      <c r="D556" s="181"/>
      <c r="E556" s="181"/>
      <c r="F556" s="181"/>
      <c r="G556" s="181"/>
      <c r="H556" s="13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3"/>
      <c r="S556" s="183"/>
      <c r="T556" s="183"/>
      <c r="U556" s="183"/>
      <c r="V556" s="181"/>
      <c r="W556" s="184"/>
      <c r="X556" s="184"/>
      <c r="Y556" s="185"/>
      <c r="Z556" s="185"/>
      <c r="AA556" s="185"/>
      <c r="AB556" s="181"/>
      <c r="AC556" s="181"/>
      <c r="AD556" s="181"/>
      <c r="AE556" s="181"/>
      <c r="AF556" s="185"/>
      <c r="AG556" s="181"/>
      <c r="AH556" s="186"/>
      <c r="AI556" s="186"/>
      <c r="AJ556" s="187"/>
      <c r="AK556" s="187"/>
      <c r="AL556" s="188"/>
      <c r="AM556" s="188"/>
      <c r="AN556" s="188"/>
      <c r="AO556" s="188"/>
      <c r="AP556" s="188"/>
      <c r="AQ556" s="188"/>
      <c r="AR556" s="189"/>
      <c r="AS556" s="189"/>
      <c r="AT556" s="190"/>
      <c r="AU556" s="191"/>
      <c r="AV556" s="190"/>
      <c r="AW556" s="189"/>
      <c r="AX556" s="190"/>
      <c r="AY556" s="189"/>
      <c r="AZ556" s="192"/>
      <c r="BA556" s="190"/>
      <c r="BB556" s="190"/>
      <c r="BC556" s="193"/>
      <c r="BD556" s="193"/>
      <c r="BE556" s="190"/>
      <c r="BF556" s="192"/>
      <c r="BG556" s="192"/>
      <c r="BH556" s="192"/>
      <c r="BI556" s="192"/>
      <c r="BJ556" s="192"/>
      <c r="BK556" s="192"/>
      <c r="BL556" s="192"/>
      <c r="BM556" s="192"/>
      <c r="BN556" s="181"/>
      <c r="BO556" s="181"/>
    </row>
    <row r="557" spans="1:67" ht="13.5" customHeight="1" x14ac:dyDescent="0.35">
      <c r="A557" s="181"/>
      <c r="B557" s="182"/>
      <c r="C557" s="181"/>
      <c r="D557" s="181"/>
      <c r="E557" s="181"/>
      <c r="F557" s="181"/>
      <c r="G557" s="181"/>
      <c r="H557" s="13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3"/>
      <c r="S557" s="183"/>
      <c r="T557" s="183"/>
      <c r="U557" s="183"/>
      <c r="V557" s="181"/>
      <c r="W557" s="184"/>
      <c r="X557" s="184"/>
      <c r="Y557" s="185"/>
      <c r="Z557" s="185"/>
      <c r="AA557" s="185"/>
      <c r="AB557" s="181"/>
      <c r="AC557" s="181"/>
      <c r="AD557" s="181"/>
      <c r="AE557" s="181"/>
      <c r="AF557" s="185"/>
      <c r="AG557" s="181"/>
      <c r="AH557" s="186"/>
      <c r="AI557" s="186"/>
      <c r="AJ557" s="187"/>
      <c r="AK557" s="187"/>
      <c r="AL557" s="188"/>
      <c r="AM557" s="188"/>
      <c r="AN557" s="188"/>
      <c r="AO557" s="188"/>
      <c r="AP557" s="188"/>
      <c r="AQ557" s="188"/>
      <c r="AR557" s="189"/>
      <c r="AS557" s="189"/>
      <c r="AT557" s="190"/>
      <c r="AU557" s="191"/>
      <c r="AV557" s="190"/>
      <c r="AW557" s="189"/>
      <c r="AX557" s="190"/>
      <c r="AY557" s="189"/>
      <c r="AZ557" s="192"/>
      <c r="BA557" s="190"/>
      <c r="BB557" s="190"/>
      <c r="BC557" s="193"/>
      <c r="BD557" s="193"/>
      <c r="BE557" s="190"/>
      <c r="BF557" s="192"/>
      <c r="BG557" s="192"/>
      <c r="BH557" s="192"/>
      <c r="BI557" s="192"/>
      <c r="BJ557" s="192"/>
      <c r="BK557" s="192"/>
      <c r="BL557" s="192"/>
      <c r="BM557" s="192"/>
      <c r="BN557" s="181"/>
      <c r="BO557" s="181"/>
    </row>
    <row r="558" spans="1:67" ht="13.5" customHeight="1" x14ac:dyDescent="0.35">
      <c r="A558" s="181"/>
      <c r="B558" s="182"/>
      <c r="C558" s="181"/>
      <c r="D558" s="181"/>
      <c r="E558" s="181"/>
      <c r="F558" s="181"/>
      <c r="G558" s="181"/>
      <c r="H558" s="13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3"/>
      <c r="S558" s="183"/>
      <c r="T558" s="183"/>
      <c r="U558" s="183"/>
      <c r="V558" s="181"/>
      <c r="W558" s="184"/>
      <c r="X558" s="184"/>
      <c r="Y558" s="185"/>
      <c r="Z558" s="185"/>
      <c r="AA558" s="185"/>
      <c r="AB558" s="181"/>
      <c r="AC558" s="181"/>
      <c r="AD558" s="181"/>
      <c r="AE558" s="181"/>
      <c r="AF558" s="185"/>
      <c r="AG558" s="181"/>
      <c r="AH558" s="186"/>
      <c r="AI558" s="186"/>
      <c r="AJ558" s="187"/>
      <c r="AK558" s="187"/>
      <c r="AL558" s="188"/>
      <c r="AM558" s="188"/>
      <c r="AN558" s="188"/>
      <c r="AO558" s="188"/>
      <c r="AP558" s="188"/>
      <c r="AQ558" s="188"/>
      <c r="AR558" s="189"/>
      <c r="AS558" s="189"/>
      <c r="AT558" s="190"/>
      <c r="AU558" s="191"/>
      <c r="AV558" s="190"/>
      <c r="AW558" s="189"/>
      <c r="AX558" s="190"/>
      <c r="AY558" s="189"/>
      <c r="AZ558" s="192"/>
      <c r="BA558" s="190"/>
      <c r="BB558" s="190"/>
      <c r="BC558" s="193"/>
      <c r="BD558" s="193"/>
      <c r="BE558" s="190"/>
      <c r="BF558" s="192"/>
      <c r="BG558" s="192"/>
      <c r="BH558" s="192"/>
      <c r="BI558" s="192"/>
      <c r="BJ558" s="192"/>
      <c r="BK558" s="192"/>
      <c r="BL558" s="192"/>
      <c r="BM558" s="192"/>
      <c r="BN558" s="181"/>
      <c r="BO558" s="181"/>
    </row>
    <row r="559" spans="1:67" ht="13.5" customHeight="1" x14ac:dyDescent="0.35">
      <c r="A559" s="181"/>
      <c r="B559" s="182"/>
      <c r="C559" s="181"/>
      <c r="D559" s="181"/>
      <c r="E559" s="181"/>
      <c r="F559" s="181"/>
      <c r="G559" s="181"/>
      <c r="H559" s="13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3"/>
      <c r="S559" s="183"/>
      <c r="T559" s="183"/>
      <c r="U559" s="183"/>
      <c r="V559" s="181"/>
      <c r="W559" s="184"/>
      <c r="X559" s="184"/>
      <c r="Y559" s="185"/>
      <c r="Z559" s="185"/>
      <c r="AA559" s="185"/>
      <c r="AB559" s="181"/>
      <c r="AC559" s="181"/>
      <c r="AD559" s="181"/>
      <c r="AE559" s="181"/>
      <c r="AF559" s="185"/>
      <c r="AG559" s="181"/>
      <c r="AH559" s="186"/>
      <c r="AI559" s="186"/>
      <c r="AJ559" s="187"/>
      <c r="AK559" s="187"/>
      <c r="AL559" s="188"/>
      <c r="AM559" s="188"/>
      <c r="AN559" s="188"/>
      <c r="AO559" s="188"/>
      <c r="AP559" s="188"/>
      <c r="AQ559" s="188"/>
      <c r="AR559" s="189"/>
      <c r="AS559" s="189"/>
      <c r="AT559" s="190"/>
      <c r="AU559" s="191"/>
      <c r="AV559" s="190"/>
      <c r="AW559" s="189"/>
      <c r="AX559" s="190"/>
      <c r="AY559" s="189"/>
      <c r="AZ559" s="192"/>
      <c r="BA559" s="190"/>
      <c r="BB559" s="190"/>
      <c r="BC559" s="193"/>
      <c r="BD559" s="193"/>
      <c r="BE559" s="190"/>
      <c r="BF559" s="192"/>
      <c r="BG559" s="192"/>
      <c r="BH559" s="192"/>
      <c r="BI559" s="192"/>
      <c r="BJ559" s="192"/>
      <c r="BK559" s="192"/>
      <c r="BL559" s="192"/>
      <c r="BM559" s="192"/>
      <c r="BN559" s="181"/>
      <c r="BO559" s="181"/>
    </row>
    <row r="560" spans="1:67" ht="13.5" customHeight="1" x14ac:dyDescent="0.35">
      <c r="A560" s="181"/>
      <c r="B560" s="182"/>
      <c r="C560" s="181"/>
      <c r="D560" s="181"/>
      <c r="E560" s="181"/>
      <c r="F560" s="181"/>
      <c r="G560" s="181"/>
      <c r="H560" s="13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3"/>
      <c r="S560" s="183"/>
      <c r="T560" s="183"/>
      <c r="U560" s="183"/>
      <c r="V560" s="181"/>
      <c r="W560" s="184"/>
      <c r="X560" s="184"/>
      <c r="Y560" s="185"/>
      <c r="Z560" s="185"/>
      <c r="AA560" s="185"/>
      <c r="AB560" s="181"/>
      <c r="AC560" s="181"/>
      <c r="AD560" s="181"/>
      <c r="AE560" s="181"/>
      <c r="AF560" s="185"/>
      <c r="AG560" s="181"/>
      <c r="AH560" s="186"/>
      <c r="AI560" s="186"/>
      <c r="AJ560" s="187"/>
      <c r="AK560" s="187"/>
      <c r="AL560" s="188"/>
      <c r="AM560" s="188"/>
      <c r="AN560" s="188"/>
      <c r="AO560" s="188"/>
      <c r="AP560" s="188"/>
      <c r="AQ560" s="188"/>
      <c r="AR560" s="189"/>
      <c r="AS560" s="189"/>
      <c r="AT560" s="190"/>
      <c r="AU560" s="191"/>
      <c r="AV560" s="190"/>
      <c r="AW560" s="189"/>
      <c r="AX560" s="190"/>
      <c r="AY560" s="189"/>
      <c r="AZ560" s="192"/>
      <c r="BA560" s="190"/>
      <c r="BB560" s="190"/>
      <c r="BC560" s="193"/>
      <c r="BD560" s="193"/>
      <c r="BE560" s="190"/>
      <c r="BF560" s="192"/>
      <c r="BG560" s="192"/>
      <c r="BH560" s="192"/>
      <c r="BI560" s="192"/>
      <c r="BJ560" s="192"/>
      <c r="BK560" s="192"/>
      <c r="BL560" s="192"/>
      <c r="BM560" s="192"/>
      <c r="BN560" s="181"/>
      <c r="BO560" s="181"/>
    </row>
    <row r="561" spans="1:67" ht="13.5" customHeight="1" x14ac:dyDescent="0.35">
      <c r="A561" s="181"/>
      <c r="B561" s="182"/>
      <c r="C561" s="181"/>
      <c r="D561" s="181"/>
      <c r="E561" s="181"/>
      <c r="F561" s="181"/>
      <c r="G561" s="181"/>
      <c r="H561" s="13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3"/>
      <c r="S561" s="183"/>
      <c r="T561" s="183"/>
      <c r="U561" s="183"/>
      <c r="V561" s="181"/>
      <c r="W561" s="184"/>
      <c r="X561" s="184"/>
      <c r="Y561" s="185"/>
      <c r="Z561" s="185"/>
      <c r="AA561" s="185"/>
      <c r="AB561" s="181"/>
      <c r="AC561" s="181"/>
      <c r="AD561" s="181"/>
      <c r="AE561" s="181"/>
      <c r="AF561" s="185"/>
      <c r="AG561" s="181"/>
      <c r="AH561" s="186"/>
      <c r="AI561" s="186"/>
      <c r="AJ561" s="187"/>
      <c r="AK561" s="187"/>
      <c r="AL561" s="188"/>
      <c r="AM561" s="188"/>
      <c r="AN561" s="188"/>
      <c r="AO561" s="188"/>
      <c r="AP561" s="188"/>
      <c r="AQ561" s="188"/>
      <c r="AR561" s="189"/>
      <c r="AS561" s="189"/>
      <c r="AT561" s="190"/>
      <c r="AU561" s="191"/>
      <c r="AV561" s="190"/>
      <c r="AW561" s="189"/>
      <c r="AX561" s="190"/>
      <c r="AY561" s="189"/>
      <c r="AZ561" s="192"/>
      <c r="BA561" s="190"/>
      <c r="BB561" s="190"/>
      <c r="BC561" s="193"/>
      <c r="BD561" s="193"/>
      <c r="BE561" s="190"/>
      <c r="BF561" s="192"/>
      <c r="BG561" s="192"/>
      <c r="BH561" s="192"/>
      <c r="BI561" s="192"/>
      <c r="BJ561" s="192"/>
      <c r="BK561" s="192"/>
      <c r="BL561" s="192"/>
      <c r="BM561" s="192"/>
      <c r="BN561" s="181"/>
      <c r="BO561" s="181"/>
    </row>
    <row r="562" spans="1:67" ht="13.5" customHeight="1" x14ac:dyDescent="0.35">
      <c r="A562" s="181"/>
      <c r="B562" s="182"/>
      <c r="C562" s="181"/>
      <c r="D562" s="181"/>
      <c r="E562" s="181"/>
      <c r="F562" s="181"/>
      <c r="G562" s="181"/>
      <c r="H562" s="13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3"/>
      <c r="S562" s="183"/>
      <c r="T562" s="183"/>
      <c r="U562" s="183"/>
      <c r="V562" s="181"/>
      <c r="W562" s="184"/>
      <c r="X562" s="184"/>
      <c r="Y562" s="185"/>
      <c r="Z562" s="185"/>
      <c r="AA562" s="185"/>
      <c r="AB562" s="181"/>
      <c r="AC562" s="181"/>
      <c r="AD562" s="181"/>
      <c r="AE562" s="181"/>
      <c r="AF562" s="185"/>
      <c r="AG562" s="181"/>
      <c r="AH562" s="186"/>
      <c r="AI562" s="186"/>
      <c r="AJ562" s="187"/>
      <c r="AK562" s="187"/>
      <c r="AL562" s="188"/>
      <c r="AM562" s="188"/>
      <c r="AN562" s="188"/>
      <c r="AO562" s="188"/>
      <c r="AP562" s="188"/>
      <c r="AQ562" s="188"/>
      <c r="AR562" s="189"/>
      <c r="AS562" s="189"/>
      <c r="AT562" s="190"/>
      <c r="AU562" s="191"/>
      <c r="AV562" s="190"/>
      <c r="AW562" s="189"/>
      <c r="AX562" s="190"/>
      <c r="AY562" s="189"/>
      <c r="AZ562" s="192"/>
      <c r="BA562" s="190"/>
      <c r="BB562" s="190"/>
      <c r="BC562" s="193"/>
      <c r="BD562" s="193"/>
      <c r="BE562" s="190"/>
      <c r="BF562" s="192"/>
      <c r="BG562" s="192"/>
      <c r="BH562" s="192"/>
      <c r="BI562" s="192"/>
      <c r="BJ562" s="192"/>
      <c r="BK562" s="192"/>
      <c r="BL562" s="192"/>
      <c r="BM562" s="192"/>
      <c r="BN562" s="181"/>
      <c r="BO562" s="181"/>
    </row>
    <row r="563" spans="1:67" ht="13.5" customHeight="1" x14ac:dyDescent="0.35">
      <c r="A563" s="181"/>
      <c r="B563" s="182"/>
      <c r="C563" s="181"/>
      <c r="D563" s="181"/>
      <c r="E563" s="181"/>
      <c r="F563" s="181"/>
      <c r="G563" s="181"/>
      <c r="H563" s="13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3"/>
      <c r="S563" s="183"/>
      <c r="T563" s="183"/>
      <c r="U563" s="183"/>
      <c r="V563" s="181"/>
      <c r="W563" s="184"/>
      <c r="X563" s="184"/>
      <c r="Y563" s="185"/>
      <c r="Z563" s="185"/>
      <c r="AA563" s="185"/>
      <c r="AB563" s="181"/>
      <c r="AC563" s="181"/>
      <c r="AD563" s="181"/>
      <c r="AE563" s="181"/>
      <c r="AF563" s="185"/>
      <c r="AG563" s="181"/>
      <c r="AH563" s="186"/>
      <c r="AI563" s="186"/>
      <c r="AJ563" s="187"/>
      <c r="AK563" s="187"/>
      <c r="AL563" s="188"/>
      <c r="AM563" s="188"/>
      <c r="AN563" s="188"/>
      <c r="AO563" s="188"/>
      <c r="AP563" s="188"/>
      <c r="AQ563" s="188"/>
      <c r="AR563" s="189"/>
      <c r="AS563" s="189"/>
      <c r="AT563" s="190"/>
      <c r="AU563" s="191"/>
      <c r="AV563" s="190"/>
      <c r="AW563" s="189"/>
      <c r="AX563" s="190"/>
      <c r="AY563" s="189"/>
      <c r="AZ563" s="192"/>
      <c r="BA563" s="190"/>
      <c r="BB563" s="190"/>
      <c r="BC563" s="193"/>
      <c r="BD563" s="193"/>
      <c r="BE563" s="190"/>
      <c r="BF563" s="192"/>
      <c r="BG563" s="192"/>
      <c r="BH563" s="192"/>
      <c r="BI563" s="192"/>
      <c r="BJ563" s="192"/>
      <c r="BK563" s="192"/>
      <c r="BL563" s="192"/>
      <c r="BM563" s="192"/>
      <c r="BN563" s="181"/>
      <c r="BO563" s="181"/>
    </row>
    <row r="564" spans="1:67" ht="13.5" customHeight="1" x14ac:dyDescent="0.35">
      <c r="A564" s="181"/>
      <c r="B564" s="182"/>
      <c r="C564" s="181"/>
      <c r="D564" s="181"/>
      <c r="E564" s="181"/>
      <c r="F564" s="181"/>
      <c r="G564" s="181"/>
      <c r="H564" s="13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3"/>
      <c r="S564" s="183"/>
      <c r="T564" s="183"/>
      <c r="U564" s="183"/>
      <c r="V564" s="181"/>
      <c r="W564" s="184"/>
      <c r="X564" s="184"/>
      <c r="Y564" s="185"/>
      <c r="Z564" s="185"/>
      <c r="AA564" s="185"/>
      <c r="AB564" s="181"/>
      <c r="AC564" s="181"/>
      <c r="AD564" s="181"/>
      <c r="AE564" s="181"/>
      <c r="AF564" s="185"/>
      <c r="AG564" s="181"/>
      <c r="AH564" s="186"/>
      <c r="AI564" s="186"/>
      <c r="AJ564" s="187"/>
      <c r="AK564" s="187"/>
      <c r="AL564" s="188"/>
      <c r="AM564" s="188"/>
      <c r="AN564" s="188"/>
      <c r="AO564" s="188"/>
      <c r="AP564" s="188"/>
      <c r="AQ564" s="188"/>
      <c r="AR564" s="189"/>
      <c r="AS564" s="189"/>
      <c r="AT564" s="190"/>
      <c r="AU564" s="191"/>
      <c r="AV564" s="190"/>
      <c r="AW564" s="189"/>
      <c r="AX564" s="190"/>
      <c r="AY564" s="189"/>
      <c r="AZ564" s="192"/>
      <c r="BA564" s="190"/>
      <c r="BB564" s="190"/>
      <c r="BC564" s="193"/>
      <c r="BD564" s="193"/>
      <c r="BE564" s="190"/>
      <c r="BF564" s="192"/>
      <c r="BG564" s="192"/>
      <c r="BH564" s="192"/>
      <c r="BI564" s="192"/>
      <c r="BJ564" s="192"/>
      <c r="BK564" s="192"/>
      <c r="BL564" s="192"/>
      <c r="BM564" s="192"/>
      <c r="BN564" s="181"/>
      <c r="BO564" s="181"/>
    </row>
    <row r="565" spans="1:67" ht="13.5" customHeight="1" x14ac:dyDescent="0.35">
      <c r="A565" s="181"/>
      <c r="B565" s="182"/>
      <c r="C565" s="181"/>
      <c r="D565" s="181"/>
      <c r="E565" s="181"/>
      <c r="F565" s="181"/>
      <c r="G565" s="181"/>
      <c r="H565" s="13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3"/>
      <c r="S565" s="183"/>
      <c r="T565" s="183"/>
      <c r="U565" s="183"/>
      <c r="V565" s="181"/>
      <c r="W565" s="184"/>
      <c r="X565" s="184"/>
      <c r="Y565" s="185"/>
      <c r="Z565" s="185"/>
      <c r="AA565" s="185"/>
      <c r="AB565" s="181"/>
      <c r="AC565" s="181"/>
      <c r="AD565" s="181"/>
      <c r="AE565" s="181"/>
      <c r="AF565" s="185"/>
      <c r="AG565" s="181"/>
      <c r="AH565" s="186"/>
      <c r="AI565" s="186"/>
      <c r="AJ565" s="187"/>
      <c r="AK565" s="187"/>
      <c r="AL565" s="188"/>
      <c r="AM565" s="188"/>
      <c r="AN565" s="188"/>
      <c r="AO565" s="188"/>
      <c r="AP565" s="188"/>
      <c r="AQ565" s="188"/>
      <c r="AR565" s="189"/>
      <c r="AS565" s="189"/>
      <c r="AT565" s="190"/>
      <c r="AU565" s="191"/>
      <c r="AV565" s="190"/>
      <c r="AW565" s="189"/>
      <c r="AX565" s="190"/>
      <c r="AY565" s="189"/>
      <c r="AZ565" s="192"/>
      <c r="BA565" s="190"/>
      <c r="BB565" s="190"/>
      <c r="BC565" s="193"/>
      <c r="BD565" s="193"/>
      <c r="BE565" s="190"/>
      <c r="BF565" s="192"/>
      <c r="BG565" s="192"/>
      <c r="BH565" s="192"/>
      <c r="BI565" s="192"/>
      <c r="BJ565" s="192"/>
      <c r="BK565" s="192"/>
      <c r="BL565" s="192"/>
      <c r="BM565" s="192"/>
      <c r="BN565" s="181"/>
      <c r="BO565" s="181"/>
    </row>
    <row r="566" spans="1:67" ht="13.5" customHeight="1" x14ac:dyDescent="0.35">
      <c r="A566" s="181"/>
      <c r="B566" s="182"/>
      <c r="C566" s="181"/>
      <c r="D566" s="181"/>
      <c r="E566" s="181"/>
      <c r="F566" s="181"/>
      <c r="G566" s="181"/>
      <c r="H566" s="13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3"/>
      <c r="S566" s="183"/>
      <c r="T566" s="183"/>
      <c r="U566" s="183"/>
      <c r="V566" s="181"/>
      <c r="W566" s="184"/>
      <c r="X566" s="184"/>
      <c r="Y566" s="185"/>
      <c r="Z566" s="185"/>
      <c r="AA566" s="185"/>
      <c r="AB566" s="181"/>
      <c r="AC566" s="181"/>
      <c r="AD566" s="181"/>
      <c r="AE566" s="181"/>
      <c r="AF566" s="185"/>
      <c r="AG566" s="181"/>
      <c r="AH566" s="186"/>
      <c r="AI566" s="186"/>
      <c r="AJ566" s="187"/>
      <c r="AK566" s="187"/>
      <c r="AL566" s="188"/>
      <c r="AM566" s="188"/>
      <c r="AN566" s="188"/>
      <c r="AO566" s="188"/>
      <c r="AP566" s="188"/>
      <c r="AQ566" s="188"/>
      <c r="AR566" s="189"/>
      <c r="AS566" s="189"/>
      <c r="AT566" s="190"/>
      <c r="AU566" s="191"/>
      <c r="AV566" s="190"/>
      <c r="AW566" s="189"/>
      <c r="AX566" s="190"/>
      <c r="AY566" s="189"/>
      <c r="AZ566" s="192"/>
      <c r="BA566" s="190"/>
      <c r="BB566" s="190"/>
      <c r="BC566" s="193"/>
      <c r="BD566" s="193"/>
      <c r="BE566" s="190"/>
      <c r="BF566" s="192"/>
      <c r="BG566" s="192"/>
      <c r="BH566" s="192"/>
      <c r="BI566" s="192"/>
      <c r="BJ566" s="192"/>
      <c r="BK566" s="192"/>
      <c r="BL566" s="192"/>
      <c r="BM566" s="192"/>
      <c r="BN566" s="181"/>
      <c r="BO566" s="181"/>
    </row>
    <row r="567" spans="1:67" ht="13.5" customHeight="1" x14ac:dyDescent="0.35">
      <c r="A567" s="181"/>
      <c r="B567" s="182"/>
      <c r="C567" s="181"/>
      <c r="D567" s="181"/>
      <c r="E567" s="181"/>
      <c r="F567" s="181"/>
      <c r="G567" s="181"/>
      <c r="H567" s="13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3"/>
      <c r="S567" s="183"/>
      <c r="T567" s="183"/>
      <c r="U567" s="183"/>
      <c r="V567" s="181"/>
      <c r="W567" s="184"/>
      <c r="X567" s="184"/>
      <c r="Y567" s="185"/>
      <c r="Z567" s="185"/>
      <c r="AA567" s="185"/>
      <c r="AB567" s="181"/>
      <c r="AC567" s="181"/>
      <c r="AD567" s="181"/>
      <c r="AE567" s="181"/>
      <c r="AF567" s="185"/>
      <c r="AG567" s="181"/>
      <c r="AH567" s="186"/>
      <c r="AI567" s="186"/>
      <c r="AJ567" s="187"/>
      <c r="AK567" s="187"/>
      <c r="AL567" s="188"/>
      <c r="AM567" s="188"/>
      <c r="AN567" s="188"/>
      <c r="AO567" s="188"/>
      <c r="AP567" s="188"/>
      <c r="AQ567" s="188"/>
      <c r="AR567" s="189"/>
      <c r="AS567" s="189"/>
      <c r="AT567" s="190"/>
      <c r="AU567" s="191"/>
      <c r="AV567" s="190"/>
      <c r="AW567" s="189"/>
      <c r="AX567" s="190"/>
      <c r="AY567" s="189"/>
      <c r="AZ567" s="192"/>
      <c r="BA567" s="190"/>
      <c r="BB567" s="190"/>
      <c r="BC567" s="193"/>
      <c r="BD567" s="193"/>
      <c r="BE567" s="190"/>
      <c r="BF567" s="192"/>
      <c r="BG567" s="192"/>
      <c r="BH567" s="192"/>
      <c r="BI567" s="192"/>
      <c r="BJ567" s="192"/>
      <c r="BK567" s="192"/>
      <c r="BL567" s="192"/>
      <c r="BM567" s="192"/>
      <c r="BN567" s="181"/>
      <c r="BO567" s="181"/>
    </row>
    <row r="568" spans="1:67" ht="13.5" customHeight="1" x14ac:dyDescent="0.35">
      <c r="A568" s="181"/>
      <c r="B568" s="182"/>
      <c r="C568" s="181"/>
      <c r="D568" s="181"/>
      <c r="E568" s="181"/>
      <c r="F568" s="181"/>
      <c r="G568" s="181"/>
      <c r="H568" s="13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3"/>
      <c r="S568" s="183"/>
      <c r="T568" s="183"/>
      <c r="U568" s="183"/>
      <c r="V568" s="181"/>
      <c r="W568" s="184"/>
      <c r="X568" s="184"/>
      <c r="Y568" s="185"/>
      <c r="Z568" s="185"/>
      <c r="AA568" s="185"/>
      <c r="AB568" s="181"/>
      <c r="AC568" s="181"/>
      <c r="AD568" s="181"/>
      <c r="AE568" s="181"/>
      <c r="AF568" s="185"/>
      <c r="AG568" s="181"/>
      <c r="AH568" s="186"/>
      <c r="AI568" s="186"/>
      <c r="AJ568" s="187"/>
      <c r="AK568" s="187"/>
      <c r="AL568" s="188"/>
      <c r="AM568" s="188"/>
      <c r="AN568" s="188"/>
      <c r="AO568" s="188"/>
      <c r="AP568" s="188"/>
      <c r="AQ568" s="188"/>
      <c r="AR568" s="189"/>
      <c r="AS568" s="189"/>
      <c r="AT568" s="190"/>
      <c r="AU568" s="191"/>
      <c r="AV568" s="190"/>
      <c r="AW568" s="189"/>
      <c r="AX568" s="190"/>
      <c r="AY568" s="189"/>
      <c r="AZ568" s="192"/>
      <c r="BA568" s="190"/>
      <c r="BB568" s="190"/>
      <c r="BC568" s="193"/>
      <c r="BD568" s="193"/>
      <c r="BE568" s="190"/>
      <c r="BF568" s="192"/>
      <c r="BG568" s="192"/>
      <c r="BH568" s="192"/>
      <c r="BI568" s="192"/>
      <c r="BJ568" s="192"/>
      <c r="BK568" s="192"/>
      <c r="BL568" s="192"/>
      <c r="BM568" s="192"/>
      <c r="BN568" s="181"/>
      <c r="BO568" s="181"/>
    </row>
    <row r="569" spans="1:67" ht="13.5" customHeight="1" x14ac:dyDescent="0.35">
      <c r="A569" s="181"/>
      <c r="B569" s="182"/>
      <c r="C569" s="181"/>
      <c r="D569" s="181"/>
      <c r="E569" s="181"/>
      <c r="F569" s="181"/>
      <c r="G569" s="181"/>
      <c r="H569" s="13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3"/>
      <c r="S569" s="183"/>
      <c r="T569" s="183"/>
      <c r="U569" s="183"/>
      <c r="V569" s="181"/>
      <c r="W569" s="184"/>
      <c r="X569" s="184"/>
      <c r="Y569" s="185"/>
      <c r="Z569" s="185"/>
      <c r="AA569" s="185"/>
      <c r="AB569" s="181"/>
      <c r="AC569" s="181"/>
      <c r="AD569" s="181"/>
      <c r="AE569" s="181"/>
      <c r="AF569" s="185"/>
      <c r="AG569" s="181"/>
      <c r="AH569" s="186"/>
      <c r="AI569" s="186"/>
      <c r="AJ569" s="187"/>
      <c r="AK569" s="187"/>
      <c r="AL569" s="188"/>
      <c r="AM569" s="188"/>
      <c r="AN569" s="188"/>
      <c r="AO569" s="188"/>
      <c r="AP569" s="188"/>
      <c r="AQ569" s="188"/>
      <c r="AR569" s="189"/>
      <c r="AS569" s="189"/>
      <c r="AT569" s="190"/>
      <c r="AU569" s="191"/>
      <c r="AV569" s="190"/>
      <c r="AW569" s="189"/>
      <c r="AX569" s="190"/>
      <c r="AY569" s="189"/>
      <c r="AZ569" s="192"/>
      <c r="BA569" s="190"/>
      <c r="BB569" s="190"/>
      <c r="BC569" s="193"/>
      <c r="BD569" s="193"/>
      <c r="BE569" s="190"/>
      <c r="BF569" s="192"/>
      <c r="BG569" s="192"/>
      <c r="BH569" s="192"/>
      <c r="BI569" s="192"/>
      <c r="BJ569" s="192"/>
      <c r="BK569" s="192"/>
      <c r="BL569" s="192"/>
      <c r="BM569" s="192"/>
      <c r="BN569" s="181"/>
      <c r="BO569" s="181"/>
    </row>
    <row r="570" spans="1:67" ht="13.5" customHeight="1" x14ac:dyDescent="0.35">
      <c r="A570" s="181"/>
      <c r="B570" s="182"/>
      <c r="C570" s="181"/>
      <c r="D570" s="181"/>
      <c r="E570" s="181"/>
      <c r="F570" s="181"/>
      <c r="G570" s="181"/>
      <c r="H570" s="13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3"/>
      <c r="S570" s="183"/>
      <c r="T570" s="183"/>
      <c r="U570" s="183"/>
      <c r="V570" s="181"/>
      <c r="W570" s="184"/>
      <c r="X570" s="184"/>
      <c r="Y570" s="185"/>
      <c r="Z570" s="185"/>
      <c r="AA570" s="185"/>
      <c r="AB570" s="181"/>
      <c r="AC570" s="181"/>
      <c r="AD570" s="181"/>
      <c r="AE570" s="181"/>
      <c r="AF570" s="185"/>
      <c r="AG570" s="181"/>
      <c r="AH570" s="186"/>
      <c r="AI570" s="186"/>
      <c r="AJ570" s="187"/>
      <c r="AK570" s="187"/>
      <c r="AL570" s="188"/>
      <c r="AM570" s="188"/>
      <c r="AN570" s="188"/>
      <c r="AO570" s="188"/>
      <c r="AP570" s="188"/>
      <c r="AQ570" s="188"/>
      <c r="AR570" s="189"/>
      <c r="AS570" s="189"/>
      <c r="AT570" s="190"/>
      <c r="AU570" s="191"/>
      <c r="AV570" s="190"/>
      <c r="AW570" s="189"/>
      <c r="AX570" s="190"/>
      <c r="AY570" s="189"/>
      <c r="AZ570" s="192"/>
      <c r="BA570" s="190"/>
      <c r="BB570" s="190"/>
      <c r="BC570" s="193"/>
      <c r="BD570" s="193"/>
      <c r="BE570" s="190"/>
      <c r="BF570" s="192"/>
      <c r="BG570" s="192"/>
      <c r="BH570" s="192"/>
      <c r="BI570" s="192"/>
      <c r="BJ570" s="192"/>
      <c r="BK570" s="192"/>
      <c r="BL570" s="192"/>
      <c r="BM570" s="192"/>
      <c r="BN570" s="181"/>
      <c r="BO570" s="181"/>
    </row>
    <row r="571" spans="1:67" ht="13.5" customHeight="1" x14ac:dyDescent="0.35">
      <c r="A571" s="181"/>
      <c r="B571" s="182"/>
      <c r="C571" s="181"/>
      <c r="D571" s="181"/>
      <c r="E571" s="181"/>
      <c r="F571" s="181"/>
      <c r="G571" s="181"/>
      <c r="H571" s="13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3"/>
      <c r="S571" s="183"/>
      <c r="T571" s="183"/>
      <c r="U571" s="183"/>
      <c r="V571" s="181"/>
      <c r="W571" s="184"/>
      <c r="X571" s="184"/>
      <c r="Y571" s="185"/>
      <c r="Z571" s="185"/>
      <c r="AA571" s="185"/>
      <c r="AB571" s="181"/>
      <c r="AC571" s="181"/>
      <c r="AD571" s="181"/>
      <c r="AE571" s="181"/>
      <c r="AF571" s="185"/>
      <c r="AG571" s="181"/>
      <c r="AH571" s="186"/>
      <c r="AI571" s="186"/>
      <c r="AJ571" s="187"/>
      <c r="AK571" s="187"/>
      <c r="AL571" s="188"/>
      <c r="AM571" s="188"/>
      <c r="AN571" s="188"/>
      <c r="AO571" s="188"/>
      <c r="AP571" s="188"/>
      <c r="AQ571" s="188"/>
      <c r="AR571" s="189"/>
      <c r="AS571" s="189"/>
      <c r="AT571" s="190"/>
      <c r="AU571" s="191"/>
      <c r="AV571" s="190"/>
      <c r="AW571" s="189"/>
      <c r="AX571" s="190"/>
      <c r="AY571" s="189"/>
      <c r="AZ571" s="192"/>
      <c r="BA571" s="190"/>
      <c r="BB571" s="190"/>
      <c r="BC571" s="193"/>
      <c r="BD571" s="193"/>
      <c r="BE571" s="190"/>
      <c r="BF571" s="192"/>
      <c r="BG571" s="192"/>
      <c r="BH571" s="192"/>
      <c r="BI571" s="192"/>
      <c r="BJ571" s="192"/>
      <c r="BK571" s="192"/>
      <c r="BL571" s="192"/>
      <c r="BM571" s="192"/>
      <c r="BN571" s="181"/>
      <c r="BO571" s="181"/>
    </row>
    <row r="572" spans="1:67" ht="13.5" customHeight="1" x14ac:dyDescent="0.35">
      <c r="A572" s="181"/>
      <c r="B572" s="182"/>
      <c r="C572" s="181"/>
      <c r="D572" s="181"/>
      <c r="E572" s="181"/>
      <c r="F572" s="181"/>
      <c r="G572" s="181"/>
      <c r="H572" s="13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3"/>
      <c r="S572" s="183"/>
      <c r="T572" s="183"/>
      <c r="U572" s="183"/>
      <c r="V572" s="181"/>
      <c r="W572" s="184"/>
      <c r="X572" s="184"/>
      <c r="Y572" s="185"/>
      <c r="Z572" s="185"/>
      <c r="AA572" s="185"/>
      <c r="AB572" s="181"/>
      <c r="AC572" s="181"/>
      <c r="AD572" s="181"/>
      <c r="AE572" s="181"/>
      <c r="AF572" s="185"/>
      <c r="AG572" s="181"/>
      <c r="AH572" s="186"/>
      <c r="AI572" s="186"/>
      <c r="AJ572" s="187"/>
      <c r="AK572" s="187"/>
      <c r="AL572" s="188"/>
      <c r="AM572" s="188"/>
      <c r="AN572" s="188"/>
      <c r="AO572" s="188"/>
      <c r="AP572" s="188"/>
      <c r="AQ572" s="188"/>
      <c r="AR572" s="189"/>
      <c r="AS572" s="189"/>
      <c r="AT572" s="190"/>
      <c r="AU572" s="191"/>
      <c r="AV572" s="190"/>
      <c r="AW572" s="189"/>
      <c r="AX572" s="190"/>
      <c r="AY572" s="189"/>
      <c r="AZ572" s="192"/>
      <c r="BA572" s="190"/>
      <c r="BB572" s="190"/>
      <c r="BC572" s="193"/>
      <c r="BD572" s="193"/>
      <c r="BE572" s="190"/>
      <c r="BF572" s="192"/>
      <c r="BG572" s="192"/>
      <c r="BH572" s="192"/>
      <c r="BI572" s="192"/>
      <c r="BJ572" s="192"/>
      <c r="BK572" s="192"/>
      <c r="BL572" s="192"/>
      <c r="BM572" s="192"/>
      <c r="BN572" s="181"/>
      <c r="BO572" s="181"/>
    </row>
    <row r="573" spans="1:67" ht="13.5" customHeight="1" x14ac:dyDescent="0.35">
      <c r="A573" s="181"/>
      <c r="B573" s="182"/>
      <c r="C573" s="181"/>
      <c r="D573" s="181"/>
      <c r="E573" s="181"/>
      <c r="F573" s="181"/>
      <c r="G573" s="181"/>
      <c r="H573" s="13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3"/>
      <c r="S573" s="183"/>
      <c r="T573" s="183"/>
      <c r="U573" s="183"/>
      <c r="V573" s="181"/>
      <c r="W573" s="184"/>
      <c r="X573" s="184"/>
      <c r="Y573" s="185"/>
      <c r="Z573" s="185"/>
      <c r="AA573" s="185"/>
      <c r="AB573" s="181"/>
      <c r="AC573" s="181"/>
      <c r="AD573" s="181"/>
      <c r="AE573" s="181"/>
      <c r="AF573" s="185"/>
      <c r="AG573" s="181"/>
      <c r="AH573" s="186"/>
      <c r="AI573" s="186"/>
      <c r="AJ573" s="187"/>
      <c r="AK573" s="187"/>
      <c r="AL573" s="188"/>
      <c r="AM573" s="188"/>
      <c r="AN573" s="188"/>
      <c r="AO573" s="188"/>
      <c r="AP573" s="188"/>
      <c r="AQ573" s="188"/>
      <c r="AR573" s="189"/>
      <c r="AS573" s="189"/>
      <c r="AT573" s="190"/>
      <c r="AU573" s="191"/>
      <c r="AV573" s="190"/>
      <c r="AW573" s="189"/>
      <c r="AX573" s="190"/>
      <c r="AY573" s="189"/>
      <c r="AZ573" s="192"/>
      <c r="BA573" s="190"/>
      <c r="BB573" s="190"/>
      <c r="BC573" s="193"/>
      <c r="BD573" s="193"/>
      <c r="BE573" s="190"/>
      <c r="BF573" s="192"/>
      <c r="BG573" s="192"/>
      <c r="BH573" s="192"/>
      <c r="BI573" s="192"/>
      <c r="BJ573" s="192"/>
      <c r="BK573" s="192"/>
      <c r="BL573" s="192"/>
      <c r="BM573" s="192"/>
      <c r="BN573" s="181"/>
      <c r="BO573" s="181"/>
    </row>
    <row r="574" spans="1:67" ht="13.5" customHeight="1" x14ac:dyDescent="0.35">
      <c r="A574" s="181"/>
      <c r="B574" s="182"/>
      <c r="C574" s="181"/>
      <c r="D574" s="181"/>
      <c r="E574" s="181"/>
      <c r="F574" s="181"/>
      <c r="G574" s="181"/>
      <c r="H574" s="13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3"/>
      <c r="S574" s="183"/>
      <c r="T574" s="183"/>
      <c r="U574" s="183"/>
      <c r="V574" s="181"/>
      <c r="W574" s="184"/>
      <c r="X574" s="184"/>
      <c r="Y574" s="185"/>
      <c r="Z574" s="185"/>
      <c r="AA574" s="185"/>
      <c r="AB574" s="181"/>
      <c r="AC574" s="181"/>
      <c r="AD574" s="181"/>
      <c r="AE574" s="181"/>
      <c r="AF574" s="185"/>
      <c r="AG574" s="181"/>
      <c r="AH574" s="186"/>
      <c r="AI574" s="186"/>
      <c r="AJ574" s="187"/>
      <c r="AK574" s="187"/>
      <c r="AL574" s="188"/>
      <c r="AM574" s="188"/>
      <c r="AN574" s="188"/>
      <c r="AO574" s="188"/>
      <c r="AP574" s="188"/>
      <c r="AQ574" s="188"/>
      <c r="AR574" s="189"/>
      <c r="AS574" s="189"/>
      <c r="AT574" s="190"/>
      <c r="AU574" s="191"/>
      <c r="AV574" s="190"/>
      <c r="AW574" s="189"/>
      <c r="AX574" s="190"/>
      <c r="AY574" s="189"/>
      <c r="AZ574" s="192"/>
      <c r="BA574" s="190"/>
      <c r="BB574" s="190"/>
      <c r="BC574" s="193"/>
      <c r="BD574" s="193"/>
      <c r="BE574" s="190"/>
      <c r="BF574" s="192"/>
      <c r="BG574" s="192"/>
      <c r="BH574" s="192"/>
      <c r="BI574" s="192"/>
      <c r="BJ574" s="192"/>
      <c r="BK574" s="192"/>
      <c r="BL574" s="192"/>
      <c r="BM574" s="192"/>
      <c r="BN574" s="181"/>
      <c r="BO574" s="181"/>
    </row>
    <row r="575" spans="1:67" ht="13.5" customHeight="1" x14ac:dyDescent="0.35">
      <c r="A575" s="181"/>
      <c r="B575" s="182"/>
      <c r="C575" s="181"/>
      <c r="D575" s="181"/>
      <c r="E575" s="181"/>
      <c r="F575" s="181"/>
      <c r="G575" s="181"/>
      <c r="H575" s="13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3"/>
      <c r="S575" s="183"/>
      <c r="T575" s="183"/>
      <c r="U575" s="183"/>
      <c r="V575" s="181"/>
      <c r="W575" s="184"/>
      <c r="X575" s="184"/>
      <c r="Y575" s="185"/>
      <c r="Z575" s="185"/>
      <c r="AA575" s="185"/>
      <c r="AB575" s="181"/>
      <c r="AC575" s="181"/>
      <c r="AD575" s="181"/>
      <c r="AE575" s="181"/>
      <c r="AF575" s="185"/>
      <c r="AG575" s="181"/>
      <c r="AH575" s="186"/>
      <c r="AI575" s="186"/>
      <c r="AJ575" s="187"/>
      <c r="AK575" s="187"/>
      <c r="AL575" s="188"/>
      <c r="AM575" s="188"/>
      <c r="AN575" s="188"/>
      <c r="AO575" s="188"/>
      <c r="AP575" s="188"/>
      <c r="AQ575" s="188"/>
      <c r="AR575" s="189"/>
      <c r="AS575" s="189"/>
      <c r="AT575" s="190"/>
      <c r="AU575" s="191"/>
      <c r="AV575" s="190"/>
      <c r="AW575" s="189"/>
      <c r="AX575" s="190"/>
      <c r="AY575" s="189"/>
      <c r="AZ575" s="192"/>
      <c r="BA575" s="190"/>
      <c r="BB575" s="190"/>
      <c r="BC575" s="193"/>
      <c r="BD575" s="193"/>
      <c r="BE575" s="190"/>
      <c r="BF575" s="192"/>
      <c r="BG575" s="192"/>
      <c r="BH575" s="192"/>
      <c r="BI575" s="192"/>
      <c r="BJ575" s="192"/>
      <c r="BK575" s="192"/>
      <c r="BL575" s="192"/>
      <c r="BM575" s="192"/>
      <c r="BN575" s="181"/>
      <c r="BO575" s="181"/>
    </row>
    <row r="576" spans="1:67" ht="13.5" customHeight="1" x14ac:dyDescent="0.35">
      <c r="A576" s="181"/>
      <c r="B576" s="182"/>
      <c r="C576" s="181"/>
      <c r="D576" s="181"/>
      <c r="E576" s="181"/>
      <c r="F576" s="181"/>
      <c r="G576" s="181"/>
      <c r="H576" s="13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3"/>
      <c r="S576" s="183"/>
      <c r="T576" s="183"/>
      <c r="U576" s="183"/>
      <c r="V576" s="181"/>
      <c r="W576" s="184"/>
      <c r="X576" s="184"/>
      <c r="Y576" s="185"/>
      <c r="Z576" s="185"/>
      <c r="AA576" s="185"/>
      <c r="AB576" s="181"/>
      <c r="AC576" s="181"/>
      <c r="AD576" s="181"/>
      <c r="AE576" s="181"/>
      <c r="AF576" s="185"/>
      <c r="AG576" s="181"/>
      <c r="AH576" s="186"/>
      <c r="AI576" s="186"/>
      <c r="AJ576" s="187"/>
      <c r="AK576" s="187"/>
      <c r="AL576" s="188"/>
      <c r="AM576" s="188"/>
      <c r="AN576" s="188"/>
      <c r="AO576" s="188"/>
      <c r="AP576" s="188"/>
      <c r="AQ576" s="188"/>
      <c r="AR576" s="189"/>
      <c r="AS576" s="189"/>
      <c r="AT576" s="190"/>
      <c r="AU576" s="191"/>
      <c r="AV576" s="190"/>
      <c r="AW576" s="189"/>
      <c r="AX576" s="190"/>
      <c r="AY576" s="189"/>
      <c r="AZ576" s="192"/>
      <c r="BA576" s="190"/>
      <c r="BB576" s="190"/>
      <c r="BC576" s="193"/>
      <c r="BD576" s="193"/>
      <c r="BE576" s="190"/>
      <c r="BF576" s="192"/>
      <c r="BG576" s="192"/>
      <c r="BH576" s="192"/>
      <c r="BI576" s="192"/>
      <c r="BJ576" s="192"/>
      <c r="BK576" s="192"/>
      <c r="BL576" s="192"/>
      <c r="BM576" s="192"/>
      <c r="BN576" s="181"/>
      <c r="BO576" s="181"/>
    </row>
    <row r="577" spans="1:67" ht="13.5" customHeight="1" x14ac:dyDescent="0.35">
      <c r="A577" s="181"/>
      <c r="B577" s="182"/>
      <c r="C577" s="181"/>
      <c r="D577" s="181"/>
      <c r="E577" s="181"/>
      <c r="F577" s="181"/>
      <c r="G577" s="181"/>
      <c r="H577" s="13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3"/>
      <c r="S577" s="183"/>
      <c r="T577" s="183"/>
      <c r="U577" s="183"/>
      <c r="V577" s="181"/>
      <c r="W577" s="184"/>
      <c r="X577" s="184"/>
      <c r="Y577" s="185"/>
      <c r="Z577" s="185"/>
      <c r="AA577" s="185"/>
      <c r="AB577" s="181"/>
      <c r="AC577" s="181"/>
      <c r="AD577" s="181"/>
      <c r="AE577" s="181"/>
      <c r="AF577" s="185"/>
      <c r="AG577" s="181"/>
      <c r="AH577" s="186"/>
      <c r="AI577" s="186"/>
      <c r="AJ577" s="187"/>
      <c r="AK577" s="187"/>
      <c r="AL577" s="188"/>
      <c r="AM577" s="188"/>
      <c r="AN577" s="188"/>
      <c r="AO577" s="188"/>
      <c r="AP577" s="188"/>
      <c r="AQ577" s="188"/>
      <c r="AR577" s="189"/>
      <c r="AS577" s="189"/>
      <c r="AT577" s="190"/>
      <c r="AU577" s="191"/>
      <c r="AV577" s="190"/>
      <c r="AW577" s="189"/>
      <c r="AX577" s="190"/>
      <c r="AY577" s="189"/>
      <c r="AZ577" s="192"/>
      <c r="BA577" s="190"/>
      <c r="BB577" s="190"/>
      <c r="BC577" s="193"/>
      <c r="BD577" s="193"/>
      <c r="BE577" s="190"/>
      <c r="BF577" s="192"/>
      <c r="BG577" s="192"/>
      <c r="BH577" s="192"/>
      <c r="BI577" s="192"/>
      <c r="BJ577" s="192"/>
      <c r="BK577" s="192"/>
      <c r="BL577" s="192"/>
      <c r="BM577" s="192"/>
      <c r="BN577" s="181"/>
      <c r="BO577" s="181"/>
    </row>
    <row r="578" spans="1:67" ht="13.5" customHeight="1" x14ac:dyDescent="0.35">
      <c r="A578" s="181"/>
      <c r="B578" s="182"/>
      <c r="C578" s="181"/>
      <c r="D578" s="181"/>
      <c r="E578" s="181"/>
      <c r="F578" s="181"/>
      <c r="G578" s="181"/>
      <c r="H578" s="13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3"/>
      <c r="S578" s="183"/>
      <c r="T578" s="183"/>
      <c r="U578" s="183"/>
      <c r="V578" s="181"/>
      <c r="W578" s="184"/>
      <c r="X578" s="184"/>
      <c r="Y578" s="185"/>
      <c r="Z578" s="185"/>
      <c r="AA578" s="185"/>
      <c r="AB578" s="181"/>
      <c r="AC578" s="181"/>
      <c r="AD578" s="181"/>
      <c r="AE578" s="181"/>
      <c r="AF578" s="185"/>
      <c r="AG578" s="181"/>
      <c r="AH578" s="186"/>
      <c r="AI578" s="186"/>
      <c r="AJ578" s="187"/>
      <c r="AK578" s="187"/>
      <c r="AL578" s="188"/>
      <c r="AM578" s="188"/>
      <c r="AN578" s="188"/>
      <c r="AO578" s="188"/>
      <c r="AP578" s="188"/>
      <c r="AQ578" s="188"/>
      <c r="AR578" s="189"/>
      <c r="AS578" s="189"/>
      <c r="AT578" s="190"/>
      <c r="AU578" s="191"/>
      <c r="AV578" s="190"/>
      <c r="AW578" s="189"/>
      <c r="AX578" s="190"/>
      <c r="AY578" s="189"/>
      <c r="AZ578" s="192"/>
      <c r="BA578" s="190"/>
      <c r="BB578" s="190"/>
      <c r="BC578" s="193"/>
      <c r="BD578" s="193"/>
      <c r="BE578" s="190"/>
      <c r="BF578" s="192"/>
      <c r="BG578" s="192"/>
      <c r="BH578" s="192"/>
      <c r="BI578" s="192"/>
      <c r="BJ578" s="192"/>
      <c r="BK578" s="192"/>
      <c r="BL578" s="192"/>
      <c r="BM578" s="192"/>
      <c r="BN578" s="181"/>
      <c r="BO578" s="181"/>
    </row>
    <row r="579" spans="1:67" ht="13.5" customHeight="1" x14ac:dyDescent="0.35">
      <c r="A579" s="181"/>
      <c r="B579" s="182"/>
      <c r="C579" s="181"/>
      <c r="D579" s="181"/>
      <c r="E579" s="181"/>
      <c r="F579" s="181"/>
      <c r="G579" s="181"/>
      <c r="H579" s="13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3"/>
      <c r="S579" s="183"/>
      <c r="T579" s="183"/>
      <c r="U579" s="183"/>
      <c r="V579" s="181"/>
      <c r="W579" s="184"/>
      <c r="X579" s="184"/>
      <c r="Y579" s="185"/>
      <c r="Z579" s="185"/>
      <c r="AA579" s="185"/>
      <c r="AB579" s="181"/>
      <c r="AC579" s="181"/>
      <c r="AD579" s="181"/>
      <c r="AE579" s="181"/>
      <c r="AF579" s="185"/>
      <c r="AG579" s="181"/>
      <c r="AH579" s="186"/>
      <c r="AI579" s="186"/>
      <c r="AJ579" s="187"/>
      <c r="AK579" s="187"/>
      <c r="AL579" s="188"/>
      <c r="AM579" s="188"/>
      <c r="AN579" s="188"/>
      <c r="AO579" s="188"/>
      <c r="AP579" s="188"/>
      <c r="AQ579" s="188"/>
      <c r="AR579" s="189"/>
      <c r="AS579" s="189"/>
      <c r="AT579" s="190"/>
      <c r="AU579" s="191"/>
      <c r="AV579" s="190"/>
      <c r="AW579" s="189"/>
      <c r="AX579" s="190"/>
      <c r="AY579" s="189"/>
      <c r="AZ579" s="192"/>
      <c r="BA579" s="190"/>
      <c r="BB579" s="190"/>
      <c r="BC579" s="193"/>
      <c r="BD579" s="193"/>
      <c r="BE579" s="190"/>
      <c r="BF579" s="192"/>
      <c r="BG579" s="192"/>
      <c r="BH579" s="192"/>
      <c r="BI579" s="192"/>
      <c r="BJ579" s="192"/>
      <c r="BK579" s="192"/>
      <c r="BL579" s="192"/>
      <c r="BM579" s="192"/>
      <c r="BN579" s="181"/>
      <c r="BO579" s="181"/>
    </row>
    <row r="580" spans="1:67" ht="13.5" customHeight="1" x14ac:dyDescent="0.35">
      <c r="A580" s="181"/>
      <c r="B580" s="182"/>
      <c r="C580" s="181"/>
      <c r="D580" s="181"/>
      <c r="E580" s="181"/>
      <c r="F580" s="181"/>
      <c r="G580" s="181"/>
      <c r="H580" s="13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3"/>
      <c r="S580" s="183"/>
      <c r="T580" s="183"/>
      <c r="U580" s="183"/>
      <c r="V580" s="181"/>
      <c r="W580" s="184"/>
      <c r="X580" s="184"/>
      <c r="Y580" s="185"/>
      <c r="Z580" s="185"/>
      <c r="AA580" s="185"/>
      <c r="AB580" s="181"/>
      <c r="AC580" s="181"/>
      <c r="AD580" s="181"/>
      <c r="AE580" s="181"/>
      <c r="AF580" s="185"/>
      <c r="AG580" s="181"/>
      <c r="AH580" s="186"/>
      <c r="AI580" s="186"/>
      <c r="AJ580" s="187"/>
      <c r="AK580" s="187"/>
      <c r="AL580" s="188"/>
      <c r="AM580" s="188"/>
      <c r="AN580" s="188"/>
      <c r="AO580" s="188"/>
      <c r="AP580" s="188"/>
      <c r="AQ580" s="188"/>
      <c r="AR580" s="189"/>
      <c r="AS580" s="189"/>
      <c r="AT580" s="190"/>
      <c r="AU580" s="191"/>
      <c r="AV580" s="190"/>
      <c r="AW580" s="189"/>
      <c r="AX580" s="190"/>
      <c r="AY580" s="189"/>
      <c r="AZ580" s="192"/>
      <c r="BA580" s="190"/>
      <c r="BB580" s="190"/>
      <c r="BC580" s="193"/>
      <c r="BD580" s="193"/>
      <c r="BE580" s="190"/>
      <c r="BF580" s="192"/>
      <c r="BG580" s="192"/>
      <c r="BH580" s="192"/>
      <c r="BI580" s="192"/>
      <c r="BJ580" s="192"/>
      <c r="BK580" s="192"/>
      <c r="BL580" s="192"/>
      <c r="BM580" s="192"/>
      <c r="BN580" s="181"/>
      <c r="BO580" s="181"/>
    </row>
    <row r="581" spans="1:67" ht="13.5" customHeight="1" x14ac:dyDescent="0.35">
      <c r="A581" s="181"/>
      <c r="B581" s="182"/>
      <c r="C581" s="181"/>
      <c r="D581" s="181"/>
      <c r="E581" s="181"/>
      <c r="F581" s="181"/>
      <c r="G581" s="181"/>
      <c r="H581" s="13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3"/>
      <c r="S581" s="183"/>
      <c r="T581" s="183"/>
      <c r="U581" s="183"/>
      <c r="V581" s="181"/>
      <c r="W581" s="184"/>
      <c r="X581" s="184"/>
      <c r="Y581" s="185"/>
      <c r="Z581" s="185"/>
      <c r="AA581" s="185"/>
      <c r="AB581" s="181"/>
      <c r="AC581" s="181"/>
      <c r="AD581" s="181"/>
      <c r="AE581" s="181"/>
      <c r="AF581" s="185"/>
      <c r="AG581" s="181"/>
      <c r="AH581" s="186"/>
      <c r="AI581" s="186"/>
      <c r="AJ581" s="187"/>
      <c r="AK581" s="187"/>
      <c r="AL581" s="188"/>
      <c r="AM581" s="188"/>
      <c r="AN581" s="188"/>
      <c r="AO581" s="188"/>
      <c r="AP581" s="188"/>
      <c r="AQ581" s="188"/>
      <c r="AR581" s="189"/>
      <c r="AS581" s="189"/>
      <c r="AT581" s="190"/>
      <c r="AU581" s="191"/>
      <c r="AV581" s="190"/>
      <c r="AW581" s="189"/>
      <c r="AX581" s="190"/>
      <c r="AY581" s="189"/>
      <c r="AZ581" s="192"/>
      <c r="BA581" s="190"/>
      <c r="BB581" s="190"/>
      <c r="BC581" s="193"/>
      <c r="BD581" s="193"/>
      <c r="BE581" s="190"/>
      <c r="BF581" s="192"/>
      <c r="BG581" s="192"/>
      <c r="BH581" s="192"/>
      <c r="BI581" s="192"/>
      <c r="BJ581" s="192"/>
      <c r="BK581" s="192"/>
      <c r="BL581" s="192"/>
      <c r="BM581" s="192"/>
      <c r="BN581" s="181"/>
      <c r="BO581" s="181"/>
    </row>
    <row r="582" spans="1:67" ht="13.5" customHeight="1" x14ac:dyDescent="0.35">
      <c r="A582" s="181"/>
      <c r="B582" s="182"/>
      <c r="C582" s="181"/>
      <c r="D582" s="181"/>
      <c r="E582" s="181"/>
      <c r="F582" s="181"/>
      <c r="G582" s="181"/>
      <c r="H582" s="13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3"/>
      <c r="S582" s="183"/>
      <c r="T582" s="183"/>
      <c r="U582" s="183"/>
      <c r="V582" s="181"/>
      <c r="W582" s="184"/>
      <c r="X582" s="184"/>
      <c r="Y582" s="185"/>
      <c r="Z582" s="185"/>
      <c r="AA582" s="185"/>
      <c r="AB582" s="181"/>
      <c r="AC582" s="181"/>
      <c r="AD582" s="181"/>
      <c r="AE582" s="181"/>
      <c r="AF582" s="185"/>
      <c r="AG582" s="181"/>
      <c r="AH582" s="186"/>
      <c r="AI582" s="186"/>
      <c r="AJ582" s="187"/>
      <c r="AK582" s="187"/>
      <c r="AL582" s="188"/>
      <c r="AM582" s="188"/>
      <c r="AN582" s="188"/>
      <c r="AO582" s="188"/>
      <c r="AP582" s="188"/>
      <c r="AQ582" s="188"/>
      <c r="AR582" s="189"/>
      <c r="AS582" s="189"/>
      <c r="AT582" s="190"/>
      <c r="AU582" s="191"/>
      <c r="AV582" s="190"/>
      <c r="AW582" s="189"/>
      <c r="AX582" s="190"/>
      <c r="AY582" s="189"/>
      <c r="AZ582" s="192"/>
      <c r="BA582" s="190"/>
      <c r="BB582" s="190"/>
      <c r="BC582" s="193"/>
      <c r="BD582" s="193"/>
      <c r="BE582" s="190"/>
      <c r="BF582" s="192"/>
      <c r="BG582" s="192"/>
      <c r="BH582" s="192"/>
      <c r="BI582" s="192"/>
      <c r="BJ582" s="192"/>
      <c r="BK582" s="192"/>
      <c r="BL582" s="192"/>
      <c r="BM582" s="192"/>
      <c r="BN582" s="181"/>
      <c r="BO582" s="181"/>
    </row>
    <row r="583" spans="1:67" ht="13.5" customHeight="1" x14ac:dyDescent="0.35">
      <c r="A583" s="181"/>
      <c r="B583" s="182"/>
      <c r="C583" s="181"/>
      <c r="D583" s="181"/>
      <c r="E583" s="181"/>
      <c r="F583" s="181"/>
      <c r="G583" s="181"/>
      <c r="H583" s="13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3"/>
      <c r="S583" s="183"/>
      <c r="T583" s="183"/>
      <c r="U583" s="183"/>
      <c r="V583" s="181"/>
      <c r="W583" s="184"/>
      <c r="X583" s="184"/>
      <c r="Y583" s="185"/>
      <c r="Z583" s="185"/>
      <c r="AA583" s="185"/>
      <c r="AB583" s="181"/>
      <c r="AC583" s="181"/>
      <c r="AD583" s="181"/>
      <c r="AE583" s="181"/>
      <c r="AF583" s="185"/>
      <c r="AG583" s="181"/>
      <c r="AH583" s="186"/>
      <c r="AI583" s="186"/>
      <c r="AJ583" s="187"/>
      <c r="AK583" s="187"/>
      <c r="AL583" s="188"/>
      <c r="AM583" s="188"/>
      <c r="AN583" s="188"/>
      <c r="AO583" s="188"/>
      <c r="AP583" s="188"/>
      <c r="AQ583" s="188"/>
      <c r="AR583" s="189"/>
      <c r="AS583" s="189"/>
      <c r="AT583" s="190"/>
      <c r="AU583" s="191"/>
      <c r="AV583" s="190"/>
      <c r="AW583" s="189"/>
      <c r="AX583" s="190"/>
      <c r="AY583" s="189"/>
      <c r="AZ583" s="192"/>
      <c r="BA583" s="190"/>
      <c r="BB583" s="190"/>
      <c r="BC583" s="193"/>
      <c r="BD583" s="193"/>
      <c r="BE583" s="190"/>
      <c r="BF583" s="192"/>
      <c r="BG583" s="192"/>
      <c r="BH583" s="192"/>
      <c r="BI583" s="192"/>
      <c r="BJ583" s="192"/>
      <c r="BK583" s="192"/>
      <c r="BL583" s="192"/>
      <c r="BM583" s="192"/>
      <c r="BN583" s="181"/>
      <c r="BO583" s="181"/>
    </row>
    <row r="584" spans="1:67" ht="13.5" customHeight="1" x14ac:dyDescent="0.35">
      <c r="A584" s="181"/>
      <c r="B584" s="182"/>
      <c r="C584" s="181"/>
      <c r="D584" s="181"/>
      <c r="E584" s="181"/>
      <c r="F584" s="181"/>
      <c r="G584" s="181"/>
      <c r="H584" s="13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3"/>
      <c r="S584" s="183"/>
      <c r="T584" s="183"/>
      <c r="U584" s="183"/>
      <c r="V584" s="181"/>
      <c r="W584" s="184"/>
      <c r="X584" s="184"/>
      <c r="Y584" s="185"/>
      <c r="Z584" s="185"/>
      <c r="AA584" s="185"/>
      <c r="AB584" s="181"/>
      <c r="AC584" s="181"/>
      <c r="AD584" s="181"/>
      <c r="AE584" s="181"/>
      <c r="AF584" s="185"/>
      <c r="AG584" s="181"/>
      <c r="AH584" s="186"/>
      <c r="AI584" s="186"/>
      <c r="AJ584" s="187"/>
      <c r="AK584" s="187"/>
      <c r="AL584" s="188"/>
      <c r="AM584" s="188"/>
      <c r="AN584" s="188"/>
      <c r="AO584" s="188"/>
      <c r="AP584" s="188"/>
      <c r="AQ584" s="188"/>
      <c r="AR584" s="189"/>
      <c r="AS584" s="189"/>
      <c r="AT584" s="190"/>
      <c r="AU584" s="191"/>
      <c r="AV584" s="190"/>
      <c r="AW584" s="189"/>
      <c r="AX584" s="190"/>
      <c r="AY584" s="189"/>
      <c r="AZ584" s="192"/>
      <c r="BA584" s="190"/>
      <c r="BB584" s="190"/>
      <c r="BC584" s="193"/>
      <c r="BD584" s="193"/>
      <c r="BE584" s="190"/>
      <c r="BF584" s="192"/>
      <c r="BG584" s="192"/>
      <c r="BH584" s="192"/>
      <c r="BI584" s="192"/>
      <c r="BJ584" s="192"/>
      <c r="BK584" s="192"/>
      <c r="BL584" s="192"/>
      <c r="BM584" s="192"/>
      <c r="BN584" s="181"/>
      <c r="BO584" s="181"/>
    </row>
    <row r="585" spans="1:67" ht="13.5" customHeight="1" x14ac:dyDescent="0.35">
      <c r="A585" s="181"/>
      <c r="B585" s="182"/>
      <c r="C585" s="181"/>
      <c r="D585" s="181"/>
      <c r="E585" s="181"/>
      <c r="F585" s="181"/>
      <c r="G585" s="181"/>
      <c r="H585" s="13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3"/>
      <c r="S585" s="183"/>
      <c r="T585" s="183"/>
      <c r="U585" s="183"/>
      <c r="V585" s="181"/>
      <c r="W585" s="184"/>
      <c r="X585" s="184"/>
      <c r="Y585" s="185"/>
      <c r="Z585" s="185"/>
      <c r="AA585" s="185"/>
      <c r="AB585" s="181"/>
      <c r="AC585" s="181"/>
      <c r="AD585" s="181"/>
      <c r="AE585" s="181"/>
      <c r="AF585" s="185"/>
      <c r="AG585" s="181"/>
      <c r="AH585" s="186"/>
      <c r="AI585" s="186"/>
      <c r="AJ585" s="187"/>
      <c r="AK585" s="187"/>
      <c r="AL585" s="188"/>
      <c r="AM585" s="188"/>
      <c r="AN585" s="188"/>
      <c r="AO585" s="188"/>
      <c r="AP585" s="188"/>
      <c r="AQ585" s="188"/>
      <c r="AR585" s="189"/>
      <c r="AS585" s="189"/>
      <c r="AT585" s="190"/>
      <c r="AU585" s="191"/>
      <c r="AV585" s="190"/>
      <c r="AW585" s="189"/>
      <c r="AX585" s="190"/>
      <c r="AY585" s="189"/>
      <c r="AZ585" s="192"/>
      <c r="BA585" s="190"/>
      <c r="BB585" s="190"/>
      <c r="BC585" s="193"/>
      <c r="BD585" s="193"/>
      <c r="BE585" s="190"/>
      <c r="BF585" s="192"/>
      <c r="BG585" s="192"/>
      <c r="BH585" s="192"/>
      <c r="BI585" s="192"/>
      <c r="BJ585" s="192"/>
      <c r="BK585" s="192"/>
      <c r="BL585" s="192"/>
      <c r="BM585" s="192"/>
      <c r="BN585" s="181"/>
      <c r="BO585" s="181"/>
    </row>
    <row r="586" spans="1:67" ht="13.5" customHeight="1" x14ac:dyDescent="0.35">
      <c r="A586" s="181"/>
      <c r="B586" s="182"/>
      <c r="C586" s="181"/>
      <c r="D586" s="181"/>
      <c r="E586" s="181"/>
      <c r="F586" s="181"/>
      <c r="G586" s="181"/>
      <c r="H586" s="13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3"/>
      <c r="S586" s="183"/>
      <c r="T586" s="183"/>
      <c r="U586" s="183"/>
      <c r="V586" s="181"/>
      <c r="W586" s="184"/>
      <c r="X586" s="184"/>
      <c r="Y586" s="185"/>
      <c r="Z586" s="185"/>
      <c r="AA586" s="185"/>
      <c r="AB586" s="181"/>
      <c r="AC586" s="181"/>
      <c r="AD586" s="181"/>
      <c r="AE586" s="181"/>
      <c r="AF586" s="185"/>
      <c r="AG586" s="181"/>
      <c r="AH586" s="186"/>
      <c r="AI586" s="186"/>
      <c r="AJ586" s="187"/>
      <c r="AK586" s="187"/>
      <c r="AL586" s="188"/>
      <c r="AM586" s="188"/>
      <c r="AN586" s="188"/>
      <c r="AO586" s="188"/>
      <c r="AP586" s="188"/>
      <c r="AQ586" s="188"/>
      <c r="AR586" s="189"/>
      <c r="AS586" s="189"/>
      <c r="AT586" s="190"/>
      <c r="AU586" s="191"/>
      <c r="AV586" s="190"/>
      <c r="AW586" s="189"/>
      <c r="AX586" s="190"/>
      <c r="AY586" s="189"/>
      <c r="AZ586" s="192"/>
      <c r="BA586" s="190"/>
      <c r="BB586" s="190"/>
      <c r="BC586" s="193"/>
      <c r="BD586" s="193"/>
      <c r="BE586" s="190"/>
      <c r="BF586" s="192"/>
      <c r="BG586" s="192"/>
      <c r="BH586" s="192"/>
      <c r="BI586" s="192"/>
      <c r="BJ586" s="192"/>
      <c r="BK586" s="192"/>
      <c r="BL586" s="192"/>
      <c r="BM586" s="192"/>
      <c r="BN586" s="181"/>
      <c r="BO586" s="181"/>
    </row>
    <row r="587" spans="1:67" ht="13.5" customHeight="1" x14ac:dyDescent="0.35">
      <c r="A587" s="181"/>
      <c r="B587" s="182"/>
      <c r="C587" s="181"/>
      <c r="D587" s="181"/>
      <c r="E587" s="181"/>
      <c r="F587" s="181"/>
      <c r="G587" s="181"/>
      <c r="H587" s="13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3"/>
      <c r="S587" s="183"/>
      <c r="T587" s="183"/>
      <c r="U587" s="183"/>
      <c r="V587" s="181"/>
      <c r="W587" s="184"/>
      <c r="X587" s="184"/>
      <c r="Y587" s="185"/>
      <c r="Z587" s="185"/>
      <c r="AA587" s="185"/>
      <c r="AB587" s="181"/>
      <c r="AC587" s="181"/>
      <c r="AD587" s="181"/>
      <c r="AE587" s="181"/>
      <c r="AF587" s="185"/>
      <c r="AG587" s="181"/>
      <c r="AH587" s="186"/>
      <c r="AI587" s="186"/>
      <c r="AJ587" s="187"/>
      <c r="AK587" s="187"/>
      <c r="AL587" s="188"/>
      <c r="AM587" s="188"/>
      <c r="AN587" s="188"/>
      <c r="AO587" s="188"/>
      <c r="AP587" s="188"/>
      <c r="AQ587" s="188"/>
      <c r="AR587" s="189"/>
      <c r="AS587" s="189"/>
      <c r="AT587" s="190"/>
      <c r="AU587" s="191"/>
      <c r="AV587" s="190"/>
      <c r="AW587" s="189"/>
      <c r="AX587" s="190"/>
      <c r="AY587" s="189"/>
      <c r="AZ587" s="192"/>
      <c r="BA587" s="190"/>
      <c r="BB587" s="190"/>
      <c r="BC587" s="193"/>
      <c r="BD587" s="193"/>
      <c r="BE587" s="190"/>
      <c r="BF587" s="192"/>
      <c r="BG587" s="192"/>
      <c r="BH587" s="192"/>
      <c r="BI587" s="192"/>
      <c r="BJ587" s="192"/>
      <c r="BK587" s="192"/>
      <c r="BL587" s="192"/>
      <c r="BM587" s="192"/>
      <c r="BN587" s="181"/>
      <c r="BO587" s="181"/>
    </row>
    <row r="588" spans="1:67" ht="13.5" customHeight="1" x14ac:dyDescent="0.35">
      <c r="A588" s="181"/>
      <c r="B588" s="182"/>
      <c r="C588" s="181"/>
      <c r="D588" s="181"/>
      <c r="E588" s="181"/>
      <c r="F588" s="181"/>
      <c r="G588" s="181"/>
      <c r="H588" s="13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3"/>
      <c r="S588" s="183"/>
      <c r="T588" s="183"/>
      <c r="U588" s="183"/>
      <c r="V588" s="181"/>
      <c r="W588" s="184"/>
      <c r="X588" s="184"/>
      <c r="Y588" s="185"/>
      <c r="Z588" s="185"/>
      <c r="AA588" s="185"/>
      <c r="AB588" s="181"/>
      <c r="AC588" s="181"/>
      <c r="AD588" s="181"/>
      <c r="AE588" s="181"/>
      <c r="AF588" s="185"/>
      <c r="AG588" s="181"/>
      <c r="AH588" s="186"/>
      <c r="AI588" s="186"/>
      <c r="AJ588" s="187"/>
      <c r="AK588" s="187"/>
      <c r="AL588" s="188"/>
      <c r="AM588" s="188"/>
      <c r="AN588" s="188"/>
      <c r="AO588" s="188"/>
      <c r="AP588" s="188"/>
      <c r="AQ588" s="188"/>
      <c r="AR588" s="189"/>
      <c r="AS588" s="189"/>
      <c r="AT588" s="190"/>
      <c r="AU588" s="191"/>
      <c r="AV588" s="190"/>
      <c r="AW588" s="189"/>
      <c r="AX588" s="190"/>
      <c r="AY588" s="189"/>
      <c r="AZ588" s="192"/>
      <c r="BA588" s="190"/>
      <c r="BB588" s="190"/>
      <c r="BC588" s="193"/>
      <c r="BD588" s="193"/>
      <c r="BE588" s="190"/>
      <c r="BF588" s="192"/>
      <c r="BG588" s="192"/>
      <c r="BH588" s="192"/>
      <c r="BI588" s="192"/>
      <c r="BJ588" s="192"/>
      <c r="BK588" s="192"/>
      <c r="BL588" s="192"/>
      <c r="BM588" s="192"/>
      <c r="BN588" s="181"/>
      <c r="BO588" s="181"/>
    </row>
    <row r="589" spans="1:67" ht="13.5" customHeight="1" x14ac:dyDescent="0.35">
      <c r="A589" s="181"/>
      <c r="B589" s="182"/>
      <c r="C589" s="181"/>
      <c r="D589" s="181"/>
      <c r="E589" s="181"/>
      <c r="F589" s="181"/>
      <c r="G589" s="181"/>
      <c r="H589" s="13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3"/>
      <c r="S589" s="183"/>
      <c r="T589" s="183"/>
      <c r="U589" s="183"/>
      <c r="V589" s="181"/>
      <c r="W589" s="184"/>
      <c r="X589" s="184"/>
      <c r="Y589" s="185"/>
      <c r="Z589" s="185"/>
      <c r="AA589" s="185"/>
      <c r="AB589" s="181"/>
      <c r="AC589" s="181"/>
      <c r="AD589" s="181"/>
      <c r="AE589" s="181"/>
      <c r="AF589" s="185"/>
      <c r="AG589" s="181"/>
      <c r="AH589" s="186"/>
      <c r="AI589" s="186"/>
      <c r="AJ589" s="187"/>
      <c r="AK589" s="187"/>
      <c r="AL589" s="188"/>
      <c r="AM589" s="188"/>
      <c r="AN589" s="188"/>
      <c r="AO589" s="188"/>
      <c r="AP589" s="188"/>
      <c r="AQ589" s="188"/>
      <c r="AR589" s="189"/>
      <c r="AS589" s="189"/>
      <c r="AT589" s="190"/>
      <c r="AU589" s="191"/>
      <c r="AV589" s="190"/>
      <c r="AW589" s="189"/>
      <c r="AX589" s="190"/>
      <c r="AY589" s="189"/>
      <c r="AZ589" s="192"/>
      <c r="BA589" s="190"/>
      <c r="BB589" s="190"/>
      <c r="BC589" s="193"/>
      <c r="BD589" s="193"/>
      <c r="BE589" s="190"/>
      <c r="BF589" s="192"/>
      <c r="BG589" s="192"/>
      <c r="BH589" s="192"/>
      <c r="BI589" s="192"/>
      <c r="BJ589" s="192"/>
      <c r="BK589" s="192"/>
      <c r="BL589" s="192"/>
      <c r="BM589" s="192"/>
      <c r="BN589" s="181"/>
      <c r="BO589" s="181"/>
    </row>
    <row r="590" spans="1:67" ht="13.5" customHeight="1" x14ac:dyDescent="0.35">
      <c r="A590" s="181"/>
      <c r="B590" s="182"/>
      <c r="C590" s="181"/>
      <c r="D590" s="181"/>
      <c r="E590" s="181"/>
      <c r="F590" s="181"/>
      <c r="G590" s="181"/>
      <c r="H590" s="13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3"/>
      <c r="S590" s="183"/>
      <c r="T590" s="183"/>
      <c r="U590" s="183"/>
      <c r="V590" s="181"/>
      <c r="W590" s="184"/>
      <c r="X590" s="184"/>
      <c r="Y590" s="185"/>
      <c r="Z590" s="185"/>
      <c r="AA590" s="185"/>
      <c r="AB590" s="181"/>
      <c r="AC590" s="181"/>
      <c r="AD590" s="181"/>
      <c r="AE590" s="181"/>
      <c r="AF590" s="185"/>
      <c r="AG590" s="181"/>
      <c r="AH590" s="186"/>
      <c r="AI590" s="186"/>
      <c r="AJ590" s="187"/>
      <c r="AK590" s="187"/>
      <c r="AL590" s="188"/>
      <c r="AM590" s="188"/>
      <c r="AN590" s="188"/>
      <c r="AO590" s="188"/>
      <c r="AP590" s="188"/>
      <c r="AQ590" s="188"/>
      <c r="AR590" s="189"/>
      <c r="AS590" s="189"/>
      <c r="AT590" s="190"/>
      <c r="AU590" s="191"/>
      <c r="AV590" s="190"/>
      <c r="AW590" s="189"/>
      <c r="AX590" s="190"/>
      <c r="AY590" s="189"/>
      <c r="AZ590" s="192"/>
      <c r="BA590" s="190"/>
      <c r="BB590" s="190"/>
      <c r="BC590" s="193"/>
      <c r="BD590" s="193"/>
      <c r="BE590" s="190"/>
      <c r="BF590" s="192"/>
      <c r="BG590" s="192"/>
      <c r="BH590" s="192"/>
      <c r="BI590" s="192"/>
      <c r="BJ590" s="192"/>
      <c r="BK590" s="192"/>
      <c r="BL590" s="192"/>
      <c r="BM590" s="192"/>
      <c r="BN590" s="181"/>
      <c r="BO590" s="181"/>
    </row>
    <row r="591" spans="1:67" ht="13.5" customHeight="1" x14ac:dyDescent="0.35">
      <c r="A591" s="181"/>
      <c r="B591" s="182"/>
      <c r="C591" s="181"/>
      <c r="D591" s="181"/>
      <c r="E591" s="181"/>
      <c r="F591" s="181"/>
      <c r="G591" s="181"/>
      <c r="H591" s="13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3"/>
      <c r="S591" s="183"/>
      <c r="T591" s="183"/>
      <c r="U591" s="183"/>
      <c r="V591" s="181"/>
      <c r="W591" s="184"/>
      <c r="X591" s="184"/>
      <c r="Y591" s="185"/>
      <c r="Z591" s="185"/>
      <c r="AA591" s="185"/>
      <c r="AB591" s="181"/>
      <c r="AC591" s="181"/>
      <c r="AD591" s="181"/>
      <c r="AE591" s="181"/>
      <c r="AF591" s="185"/>
      <c r="AG591" s="181"/>
      <c r="AH591" s="186"/>
      <c r="AI591" s="186"/>
      <c r="AJ591" s="187"/>
      <c r="AK591" s="187"/>
      <c r="AL591" s="188"/>
      <c r="AM591" s="188"/>
      <c r="AN591" s="188"/>
      <c r="AO591" s="188"/>
      <c r="AP591" s="188"/>
      <c r="AQ591" s="188"/>
      <c r="AR591" s="189"/>
      <c r="AS591" s="189"/>
      <c r="AT591" s="190"/>
      <c r="AU591" s="191"/>
      <c r="AV591" s="190"/>
      <c r="AW591" s="189"/>
      <c r="AX591" s="190"/>
      <c r="AY591" s="189"/>
      <c r="AZ591" s="192"/>
      <c r="BA591" s="190"/>
      <c r="BB591" s="190"/>
      <c r="BC591" s="193"/>
      <c r="BD591" s="193"/>
      <c r="BE591" s="190"/>
      <c r="BF591" s="192"/>
      <c r="BG591" s="192"/>
      <c r="BH591" s="192"/>
      <c r="BI591" s="192"/>
      <c r="BJ591" s="192"/>
      <c r="BK591" s="192"/>
      <c r="BL591" s="192"/>
      <c r="BM591" s="192"/>
      <c r="BN591" s="181"/>
      <c r="BO591" s="181"/>
    </row>
    <row r="592" spans="1:67" ht="13.5" customHeight="1" x14ac:dyDescent="0.35">
      <c r="A592" s="181"/>
      <c r="B592" s="182"/>
      <c r="C592" s="181"/>
      <c r="D592" s="181"/>
      <c r="E592" s="181"/>
      <c r="F592" s="181"/>
      <c r="G592" s="181"/>
      <c r="H592" s="13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3"/>
      <c r="S592" s="183"/>
      <c r="T592" s="183"/>
      <c r="U592" s="183"/>
      <c r="V592" s="181"/>
      <c r="W592" s="184"/>
      <c r="X592" s="184"/>
      <c r="Y592" s="185"/>
      <c r="Z592" s="185"/>
      <c r="AA592" s="185"/>
      <c r="AB592" s="181"/>
      <c r="AC592" s="181"/>
      <c r="AD592" s="181"/>
      <c r="AE592" s="181"/>
      <c r="AF592" s="185"/>
      <c r="AG592" s="181"/>
      <c r="AH592" s="186"/>
      <c r="AI592" s="186"/>
      <c r="AJ592" s="187"/>
      <c r="AK592" s="187"/>
      <c r="AL592" s="188"/>
      <c r="AM592" s="188"/>
      <c r="AN592" s="188"/>
      <c r="AO592" s="188"/>
      <c r="AP592" s="188"/>
      <c r="AQ592" s="188"/>
      <c r="AR592" s="189"/>
      <c r="AS592" s="189"/>
      <c r="AT592" s="190"/>
      <c r="AU592" s="191"/>
      <c r="AV592" s="190"/>
      <c r="AW592" s="189"/>
      <c r="AX592" s="190"/>
      <c r="AY592" s="189"/>
      <c r="AZ592" s="192"/>
      <c r="BA592" s="190"/>
      <c r="BB592" s="190"/>
      <c r="BC592" s="193"/>
      <c r="BD592" s="193"/>
      <c r="BE592" s="190"/>
      <c r="BF592" s="192"/>
      <c r="BG592" s="192"/>
      <c r="BH592" s="192"/>
      <c r="BI592" s="192"/>
      <c r="BJ592" s="192"/>
      <c r="BK592" s="192"/>
      <c r="BL592" s="192"/>
      <c r="BM592" s="192"/>
      <c r="BN592" s="181"/>
      <c r="BO592" s="181"/>
    </row>
    <row r="593" spans="1:67" ht="13.5" customHeight="1" x14ac:dyDescent="0.35">
      <c r="A593" s="181"/>
      <c r="B593" s="182"/>
      <c r="C593" s="181"/>
      <c r="D593" s="181"/>
      <c r="E593" s="181"/>
      <c r="F593" s="181"/>
      <c r="G593" s="181"/>
      <c r="H593" s="13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3"/>
      <c r="S593" s="183"/>
      <c r="T593" s="183"/>
      <c r="U593" s="183"/>
      <c r="V593" s="181"/>
      <c r="W593" s="184"/>
      <c r="X593" s="184"/>
      <c r="Y593" s="185"/>
      <c r="Z593" s="185"/>
      <c r="AA593" s="185"/>
      <c r="AB593" s="181"/>
      <c r="AC593" s="181"/>
      <c r="AD593" s="181"/>
      <c r="AE593" s="181"/>
      <c r="AF593" s="185"/>
      <c r="AG593" s="181"/>
      <c r="AH593" s="186"/>
      <c r="AI593" s="186"/>
      <c r="AJ593" s="187"/>
      <c r="AK593" s="187"/>
      <c r="AL593" s="188"/>
      <c r="AM593" s="188"/>
      <c r="AN593" s="188"/>
      <c r="AO593" s="188"/>
      <c r="AP593" s="188"/>
      <c r="AQ593" s="188"/>
      <c r="AR593" s="189"/>
      <c r="AS593" s="189"/>
      <c r="AT593" s="190"/>
      <c r="AU593" s="191"/>
      <c r="AV593" s="190"/>
      <c r="AW593" s="189"/>
      <c r="AX593" s="190"/>
      <c r="AY593" s="189"/>
      <c r="AZ593" s="192"/>
      <c r="BA593" s="190"/>
      <c r="BB593" s="190"/>
      <c r="BC593" s="193"/>
      <c r="BD593" s="193"/>
      <c r="BE593" s="190"/>
      <c r="BF593" s="192"/>
      <c r="BG593" s="192"/>
      <c r="BH593" s="192"/>
      <c r="BI593" s="192"/>
      <c r="BJ593" s="192"/>
      <c r="BK593" s="192"/>
      <c r="BL593" s="192"/>
      <c r="BM593" s="192"/>
      <c r="BN593" s="181"/>
      <c r="BO593" s="181"/>
    </row>
    <row r="594" spans="1:67" ht="13.5" customHeight="1" x14ac:dyDescent="0.35">
      <c r="A594" s="181"/>
      <c r="B594" s="182"/>
      <c r="C594" s="181"/>
      <c r="D594" s="181"/>
      <c r="E594" s="181"/>
      <c r="F594" s="181"/>
      <c r="G594" s="181"/>
      <c r="H594" s="13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3"/>
      <c r="S594" s="183"/>
      <c r="T594" s="183"/>
      <c r="U594" s="183"/>
      <c r="V594" s="181"/>
      <c r="W594" s="184"/>
      <c r="X594" s="184"/>
      <c r="Y594" s="185"/>
      <c r="Z594" s="185"/>
      <c r="AA594" s="185"/>
      <c r="AB594" s="181"/>
      <c r="AC594" s="181"/>
      <c r="AD594" s="181"/>
      <c r="AE594" s="181"/>
      <c r="AF594" s="185"/>
      <c r="AG594" s="181"/>
      <c r="AH594" s="186"/>
      <c r="AI594" s="186"/>
      <c r="AJ594" s="187"/>
      <c r="AK594" s="187"/>
      <c r="AL594" s="188"/>
      <c r="AM594" s="188"/>
      <c r="AN594" s="188"/>
      <c r="AO594" s="188"/>
      <c r="AP594" s="188"/>
      <c r="AQ594" s="188"/>
      <c r="AR594" s="189"/>
      <c r="AS594" s="189"/>
      <c r="AT594" s="190"/>
      <c r="AU594" s="191"/>
      <c r="AV594" s="190"/>
      <c r="AW594" s="189"/>
      <c r="AX594" s="190"/>
      <c r="AY594" s="189"/>
      <c r="AZ594" s="192"/>
      <c r="BA594" s="190"/>
      <c r="BB594" s="190"/>
      <c r="BC594" s="193"/>
      <c r="BD594" s="193"/>
      <c r="BE594" s="190"/>
      <c r="BF594" s="192"/>
      <c r="BG594" s="192"/>
      <c r="BH594" s="192"/>
      <c r="BI594" s="192"/>
      <c r="BJ594" s="192"/>
      <c r="BK594" s="192"/>
      <c r="BL594" s="192"/>
      <c r="BM594" s="192"/>
      <c r="BN594" s="181"/>
      <c r="BO594" s="181"/>
    </row>
    <row r="595" spans="1:67" ht="13.5" customHeight="1" x14ac:dyDescent="0.35">
      <c r="A595" s="181"/>
      <c r="B595" s="182"/>
      <c r="C595" s="181"/>
      <c r="D595" s="181"/>
      <c r="E595" s="181"/>
      <c r="F595" s="181"/>
      <c r="G595" s="181"/>
      <c r="H595" s="13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3"/>
      <c r="S595" s="183"/>
      <c r="T595" s="183"/>
      <c r="U595" s="183"/>
      <c r="V595" s="181"/>
      <c r="W595" s="184"/>
      <c r="X595" s="184"/>
      <c r="Y595" s="185"/>
      <c r="Z595" s="185"/>
      <c r="AA595" s="185"/>
      <c r="AB595" s="181"/>
      <c r="AC595" s="181"/>
      <c r="AD595" s="181"/>
      <c r="AE595" s="181"/>
      <c r="AF595" s="185"/>
      <c r="AG595" s="181"/>
      <c r="AH595" s="186"/>
      <c r="AI595" s="186"/>
      <c r="AJ595" s="187"/>
      <c r="AK595" s="187"/>
      <c r="AL595" s="188"/>
      <c r="AM595" s="188"/>
      <c r="AN595" s="188"/>
      <c r="AO595" s="188"/>
      <c r="AP595" s="188"/>
      <c r="AQ595" s="188"/>
      <c r="AR595" s="189"/>
      <c r="AS595" s="189"/>
      <c r="AT595" s="190"/>
      <c r="AU595" s="191"/>
      <c r="AV595" s="190"/>
      <c r="AW595" s="189"/>
      <c r="AX595" s="190"/>
      <c r="AY595" s="189"/>
      <c r="AZ595" s="192"/>
      <c r="BA595" s="190"/>
      <c r="BB595" s="190"/>
      <c r="BC595" s="193"/>
      <c r="BD595" s="193"/>
      <c r="BE595" s="190"/>
      <c r="BF595" s="192"/>
      <c r="BG595" s="192"/>
      <c r="BH595" s="192"/>
      <c r="BI595" s="192"/>
      <c r="BJ595" s="192"/>
      <c r="BK595" s="192"/>
      <c r="BL595" s="192"/>
      <c r="BM595" s="192"/>
      <c r="BN595" s="181"/>
      <c r="BO595" s="181"/>
    </row>
    <row r="596" spans="1:67" ht="13.5" customHeight="1" x14ac:dyDescent="0.35">
      <c r="A596" s="181"/>
      <c r="B596" s="182"/>
      <c r="C596" s="181"/>
      <c r="D596" s="181"/>
      <c r="E596" s="181"/>
      <c r="F596" s="181"/>
      <c r="G596" s="181"/>
      <c r="H596" s="13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3"/>
      <c r="S596" s="183"/>
      <c r="T596" s="183"/>
      <c r="U596" s="183"/>
      <c r="V596" s="181"/>
      <c r="W596" s="184"/>
      <c r="X596" s="184"/>
      <c r="Y596" s="185"/>
      <c r="Z596" s="185"/>
      <c r="AA596" s="185"/>
      <c r="AB596" s="181"/>
      <c r="AC596" s="181"/>
      <c r="AD596" s="181"/>
      <c r="AE596" s="181"/>
      <c r="AF596" s="185"/>
      <c r="AG596" s="181"/>
      <c r="AH596" s="186"/>
      <c r="AI596" s="186"/>
      <c r="AJ596" s="187"/>
      <c r="AK596" s="187"/>
      <c r="AL596" s="188"/>
      <c r="AM596" s="188"/>
      <c r="AN596" s="188"/>
      <c r="AO596" s="188"/>
      <c r="AP596" s="188"/>
      <c r="AQ596" s="188"/>
      <c r="AR596" s="189"/>
      <c r="AS596" s="189"/>
      <c r="AT596" s="190"/>
      <c r="AU596" s="191"/>
      <c r="AV596" s="190"/>
      <c r="AW596" s="189"/>
      <c r="AX596" s="190"/>
      <c r="AY596" s="189"/>
      <c r="AZ596" s="192"/>
      <c r="BA596" s="190"/>
      <c r="BB596" s="190"/>
      <c r="BC596" s="193"/>
      <c r="BD596" s="193"/>
      <c r="BE596" s="190"/>
      <c r="BF596" s="192"/>
      <c r="BG596" s="192"/>
      <c r="BH596" s="192"/>
      <c r="BI596" s="192"/>
      <c r="BJ596" s="192"/>
      <c r="BK596" s="192"/>
      <c r="BL596" s="192"/>
      <c r="BM596" s="192"/>
      <c r="BN596" s="181"/>
      <c r="BO596" s="181"/>
    </row>
    <row r="597" spans="1:67" ht="13.5" customHeight="1" x14ac:dyDescent="0.35">
      <c r="A597" s="181"/>
      <c r="B597" s="182"/>
      <c r="C597" s="181"/>
      <c r="D597" s="181"/>
      <c r="E597" s="181"/>
      <c r="F597" s="181"/>
      <c r="G597" s="181"/>
      <c r="H597" s="13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3"/>
      <c r="S597" s="183"/>
      <c r="T597" s="183"/>
      <c r="U597" s="183"/>
      <c r="V597" s="181"/>
      <c r="W597" s="184"/>
      <c r="X597" s="184"/>
      <c r="Y597" s="185"/>
      <c r="Z597" s="185"/>
      <c r="AA597" s="185"/>
      <c r="AB597" s="181"/>
      <c r="AC597" s="181"/>
      <c r="AD597" s="181"/>
      <c r="AE597" s="181"/>
      <c r="AF597" s="185"/>
      <c r="AG597" s="181"/>
      <c r="AH597" s="186"/>
      <c r="AI597" s="186"/>
      <c r="AJ597" s="187"/>
      <c r="AK597" s="187"/>
      <c r="AL597" s="188"/>
      <c r="AM597" s="188"/>
      <c r="AN597" s="188"/>
      <c r="AO597" s="188"/>
      <c r="AP597" s="188"/>
      <c r="AQ597" s="188"/>
      <c r="AR597" s="189"/>
      <c r="AS597" s="189"/>
      <c r="AT597" s="190"/>
      <c r="AU597" s="191"/>
      <c r="AV597" s="190"/>
      <c r="AW597" s="189"/>
      <c r="AX597" s="190"/>
      <c r="AY597" s="189"/>
      <c r="AZ597" s="192"/>
      <c r="BA597" s="190"/>
      <c r="BB597" s="190"/>
      <c r="BC597" s="193"/>
      <c r="BD597" s="193"/>
      <c r="BE597" s="190"/>
      <c r="BF597" s="192"/>
      <c r="BG597" s="192"/>
      <c r="BH597" s="192"/>
      <c r="BI597" s="192"/>
      <c r="BJ597" s="192"/>
      <c r="BK597" s="192"/>
      <c r="BL597" s="192"/>
      <c r="BM597" s="192"/>
      <c r="BN597" s="181"/>
      <c r="BO597" s="181"/>
    </row>
    <row r="598" spans="1:67" ht="13.5" customHeight="1" x14ac:dyDescent="0.35">
      <c r="A598" s="181"/>
      <c r="B598" s="182"/>
      <c r="C598" s="181"/>
      <c r="D598" s="181"/>
      <c r="E598" s="181"/>
      <c r="F598" s="181"/>
      <c r="G598" s="181"/>
      <c r="H598" s="13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3"/>
      <c r="S598" s="183"/>
      <c r="T598" s="183"/>
      <c r="U598" s="183"/>
      <c r="V598" s="181"/>
      <c r="W598" s="184"/>
      <c r="X598" s="184"/>
      <c r="Y598" s="185"/>
      <c r="Z598" s="185"/>
      <c r="AA598" s="185"/>
      <c r="AB598" s="181"/>
      <c r="AC598" s="181"/>
      <c r="AD598" s="181"/>
      <c r="AE598" s="181"/>
      <c r="AF598" s="185"/>
      <c r="AG598" s="181"/>
      <c r="AH598" s="186"/>
      <c r="AI598" s="186"/>
      <c r="AJ598" s="187"/>
      <c r="AK598" s="187"/>
      <c r="AL598" s="188"/>
      <c r="AM598" s="188"/>
      <c r="AN598" s="188"/>
      <c r="AO598" s="188"/>
      <c r="AP598" s="188"/>
      <c r="AQ598" s="188"/>
      <c r="AR598" s="189"/>
      <c r="AS598" s="189"/>
      <c r="AT598" s="190"/>
      <c r="AU598" s="191"/>
      <c r="AV598" s="190"/>
      <c r="AW598" s="189"/>
      <c r="AX598" s="190"/>
      <c r="AY598" s="189"/>
      <c r="AZ598" s="192"/>
      <c r="BA598" s="190"/>
      <c r="BB598" s="190"/>
      <c r="BC598" s="193"/>
      <c r="BD598" s="193"/>
      <c r="BE598" s="190"/>
      <c r="BF598" s="192"/>
      <c r="BG598" s="192"/>
      <c r="BH598" s="192"/>
      <c r="BI598" s="192"/>
      <c r="BJ598" s="192"/>
      <c r="BK598" s="192"/>
      <c r="BL598" s="192"/>
      <c r="BM598" s="192"/>
      <c r="BN598" s="181"/>
      <c r="BO598" s="181"/>
    </row>
    <row r="599" spans="1:67" ht="13.5" customHeight="1" x14ac:dyDescent="0.35">
      <c r="A599" s="181"/>
      <c r="B599" s="182"/>
      <c r="C599" s="181"/>
      <c r="D599" s="181"/>
      <c r="E599" s="181"/>
      <c r="F599" s="181"/>
      <c r="G599" s="181"/>
      <c r="H599" s="13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3"/>
      <c r="S599" s="183"/>
      <c r="T599" s="183"/>
      <c r="U599" s="183"/>
      <c r="V599" s="181"/>
      <c r="W599" s="184"/>
      <c r="X599" s="184"/>
      <c r="Y599" s="185"/>
      <c r="Z599" s="185"/>
      <c r="AA599" s="185"/>
      <c r="AB599" s="181"/>
      <c r="AC599" s="181"/>
      <c r="AD599" s="181"/>
      <c r="AE599" s="181"/>
      <c r="AF599" s="185"/>
      <c r="AG599" s="181"/>
      <c r="AH599" s="186"/>
      <c r="AI599" s="186"/>
      <c r="AJ599" s="187"/>
      <c r="AK599" s="187"/>
      <c r="AL599" s="188"/>
      <c r="AM599" s="188"/>
      <c r="AN599" s="188"/>
      <c r="AO599" s="188"/>
      <c r="AP599" s="188"/>
      <c r="AQ599" s="188"/>
      <c r="AR599" s="189"/>
      <c r="AS599" s="189"/>
      <c r="AT599" s="190"/>
      <c r="AU599" s="191"/>
      <c r="AV599" s="190"/>
      <c r="AW599" s="189"/>
      <c r="AX599" s="190"/>
      <c r="AY599" s="189"/>
      <c r="AZ599" s="192"/>
      <c r="BA599" s="190"/>
      <c r="BB599" s="190"/>
      <c r="BC599" s="193"/>
      <c r="BD599" s="193"/>
      <c r="BE599" s="190"/>
      <c r="BF599" s="192"/>
      <c r="BG599" s="192"/>
      <c r="BH599" s="192"/>
      <c r="BI599" s="192"/>
      <c r="BJ599" s="192"/>
      <c r="BK599" s="192"/>
      <c r="BL599" s="192"/>
      <c r="BM599" s="192"/>
      <c r="BN599" s="181"/>
      <c r="BO599" s="181"/>
    </row>
    <row r="600" spans="1:67" ht="13.5" customHeight="1" x14ac:dyDescent="0.35">
      <c r="A600" s="181"/>
      <c r="B600" s="182"/>
      <c r="C600" s="181"/>
      <c r="D600" s="181"/>
      <c r="E600" s="181"/>
      <c r="F600" s="181"/>
      <c r="G600" s="181"/>
      <c r="H600" s="13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3"/>
      <c r="S600" s="183"/>
      <c r="T600" s="183"/>
      <c r="U600" s="183"/>
      <c r="V600" s="181"/>
      <c r="W600" s="184"/>
      <c r="X600" s="184"/>
      <c r="Y600" s="185"/>
      <c r="Z600" s="185"/>
      <c r="AA600" s="185"/>
      <c r="AB600" s="181"/>
      <c r="AC600" s="181"/>
      <c r="AD600" s="181"/>
      <c r="AE600" s="181"/>
      <c r="AF600" s="185"/>
      <c r="AG600" s="181"/>
      <c r="AH600" s="186"/>
      <c r="AI600" s="186"/>
      <c r="AJ600" s="187"/>
      <c r="AK600" s="187"/>
      <c r="AL600" s="188"/>
      <c r="AM600" s="188"/>
      <c r="AN600" s="188"/>
      <c r="AO600" s="188"/>
      <c r="AP600" s="188"/>
      <c r="AQ600" s="188"/>
      <c r="AR600" s="189"/>
      <c r="AS600" s="189"/>
      <c r="AT600" s="190"/>
      <c r="AU600" s="191"/>
      <c r="AV600" s="190"/>
      <c r="AW600" s="189"/>
      <c r="AX600" s="190"/>
      <c r="AY600" s="189"/>
      <c r="AZ600" s="192"/>
      <c r="BA600" s="190"/>
      <c r="BB600" s="190"/>
      <c r="BC600" s="193"/>
      <c r="BD600" s="193"/>
      <c r="BE600" s="190"/>
      <c r="BF600" s="192"/>
      <c r="BG600" s="192"/>
      <c r="BH600" s="192"/>
      <c r="BI600" s="192"/>
      <c r="BJ600" s="192"/>
      <c r="BK600" s="192"/>
      <c r="BL600" s="192"/>
      <c r="BM600" s="192"/>
      <c r="BN600" s="181"/>
      <c r="BO600" s="181"/>
    </row>
    <row r="601" spans="1:67" ht="13.5" customHeight="1" x14ac:dyDescent="0.35">
      <c r="A601" s="181"/>
      <c r="B601" s="182"/>
      <c r="C601" s="181"/>
      <c r="D601" s="181"/>
      <c r="E601" s="181"/>
      <c r="F601" s="181"/>
      <c r="G601" s="181"/>
      <c r="H601" s="13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3"/>
      <c r="S601" s="183"/>
      <c r="T601" s="183"/>
      <c r="U601" s="183"/>
      <c r="V601" s="181"/>
      <c r="W601" s="184"/>
      <c r="X601" s="184"/>
      <c r="Y601" s="185"/>
      <c r="Z601" s="185"/>
      <c r="AA601" s="185"/>
      <c r="AB601" s="181"/>
      <c r="AC601" s="181"/>
      <c r="AD601" s="181"/>
      <c r="AE601" s="181"/>
      <c r="AF601" s="185"/>
      <c r="AG601" s="181"/>
      <c r="AH601" s="186"/>
      <c r="AI601" s="186"/>
      <c r="AJ601" s="187"/>
      <c r="AK601" s="187"/>
      <c r="AL601" s="188"/>
      <c r="AM601" s="188"/>
      <c r="AN601" s="188"/>
      <c r="AO601" s="188"/>
      <c r="AP601" s="188"/>
      <c r="AQ601" s="188"/>
      <c r="AR601" s="189"/>
      <c r="AS601" s="189"/>
      <c r="AT601" s="190"/>
      <c r="AU601" s="191"/>
      <c r="AV601" s="190"/>
      <c r="AW601" s="189"/>
      <c r="AX601" s="190"/>
      <c r="AY601" s="189"/>
      <c r="AZ601" s="192"/>
      <c r="BA601" s="190"/>
      <c r="BB601" s="190"/>
      <c r="BC601" s="193"/>
      <c r="BD601" s="193"/>
      <c r="BE601" s="190"/>
      <c r="BF601" s="192"/>
      <c r="BG601" s="192"/>
      <c r="BH601" s="192"/>
      <c r="BI601" s="192"/>
      <c r="BJ601" s="192"/>
      <c r="BK601" s="192"/>
      <c r="BL601" s="192"/>
      <c r="BM601" s="192"/>
      <c r="BN601" s="181"/>
      <c r="BO601" s="181"/>
    </row>
    <row r="602" spans="1:67" ht="13.5" customHeight="1" x14ac:dyDescent="0.35">
      <c r="A602" s="181"/>
      <c r="B602" s="182"/>
      <c r="C602" s="181"/>
      <c r="D602" s="181"/>
      <c r="E602" s="181"/>
      <c r="F602" s="181"/>
      <c r="G602" s="181"/>
      <c r="H602" s="13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3"/>
      <c r="S602" s="183"/>
      <c r="T602" s="183"/>
      <c r="U602" s="183"/>
      <c r="V602" s="181"/>
      <c r="W602" s="184"/>
      <c r="X602" s="184"/>
      <c r="Y602" s="185"/>
      <c r="Z602" s="185"/>
      <c r="AA602" s="185"/>
      <c r="AB602" s="181"/>
      <c r="AC602" s="181"/>
      <c r="AD602" s="181"/>
      <c r="AE602" s="181"/>
      <c r="AF602" s="185"/>
      <c r="AG602" s="181"/>
      <c r="AH602" s="186"/>
      <c r="AI602" s="186"/>
      <c r="AJ602" s="187"/>
      <c r="AK602" s="187"/>
      <c r="AL602" s="188"/>
      <c r="AM602" s="188"/>
      <c r="AN602" s="188"/>
      <c r="AO602" s="188"/>
      <c r="AP602" s="188"/>
      <c r="AQ602" s="188"/>
      <c r="AR602" s="189"/>
      <c r="AS602" s="189"/>
      <c r="AT602" s="190"/>
      <c r="AU602" s="191"/>
      <c r="AV602" s="190"/>
      <c r="AW602" s="189"/>
      <c r="AX602" s="190"/>
      <c r="AY602" s="189"/>
      <c r="AZ602" s="192"/>
      <c r="BA602" s="190"/>
      <c r="BB602" s="190"/>
      <c r="BC602" s="193"/>
      <c r="BD602" s="193"/>
      <c r="BE602" s="190"/>
      <c r="BF602" s="192"/>
      <c r="BG602" s="192"/>
      <c r="BH602" s="192"/>
      <c r="BI602" s="192"/>
      <c r="BJ602" s="192"/>
      <c r="BK602" s="192"/>
      <c r="BL602" s="192"/>
      <c r="BM602" s="192"/>
      <c r="BN602" s="181"/>
      <c r="BO602" s="181"/>
    </row>
    <row r="603" spans="1:67" ht="13.5" customHeight="1" x14ac:dyDescent="0.35">
      <c r="A603" s="181"/>
      <c r="B603" s="182"/>
      <c r="C603" s="181"/>
      <c r="D603" s="181"/>
      <c r="E603" s="181"/>
      <c r="F603" s="181"/>
      <c r="G603" s="181"/>
      <c r="H603" s="13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3"/>
      <c r="S603" s="183"/>
      <c r="T603" s="183"/>
      <c r="U603" s="183"/>
      <c r="V603" s="181"/>
      <c r="W603" s="184"/>
      <c r="X603" s="184"/>
      <c r="Y603" s="185"/>
      <c r="Z603" s="185"/>
      <c r="AA603" s="185"/>
      <c r="AB603" s="181"/>
      <c r="AC603" s="181"/>
      <c r="AD603" s="181"/>
      <c r="AE603" s="181"/>
      <c r="AF603" s="185"/>
      <c r="AG603" s="181"/>
      <c r="AH603" s="186"/>
      <c r="AI603" s="186"/>
      <c r="AJ603" s="187"/>
      <c r="AK603" s="187"/>
      <c r="AL603" s="188"/>
      <c r="AM603" s="188"/>
      <c r="AN603" s="188"/>
      <c r="AO603" s="188"/>
      <c r="AP603" s="188"/>
      <c r="AQ603" s="188"/>
      <c r="AR603" s="189"/>
      <c r="AS603" s="189"/>
      <c r="AT603" s="190"/>
      <c r="AU603" s="191"/>
      <c r="AV603" s="190"/>
      <c r="AW603" s="189"/>
      <c r="AX603" s="190"/>
      <c r="AY603" s="189"/>
      <c r="AZ603" s="192"/>
      <c r="BA603" s="190"/>
      <c r="BB603" s="190"/>
      <c r="BC603" s="193"/>
      <c r="BD603" s="193"/>
      <c r="BE603" s="190"/>
      <c r="BF603" s="192"/>
      <c r="BG603" s="192"/>
      <c r="BH603" s="192"/>
      <c r="BI603" s="192"/>
      <c r="BJ603" s="192"/>
      <c r="BK603" s="192"/>
      <c r="BL603" s="192"/>
      <c r="BM603" s="192"/>
      <c r="BN603" s="181"/>
      <c r="BO603" s="181"/>
    </row>
    <row r="604" spans="1:67" ht="13.5" customHeight="1" x14ac:dyDescent="0.35">
      <c r="A604" s="181"/>
      <c r="B604" s="182"/>
      <c r="C604" s="181"/>
      <c r="D604" s="181"/>
      <c r="E604" s="181"/>
      <c r="F604" s="181"/>
      <c r="G604" s="181"/>
      <c r="H604" s="13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3"/>
      <c r="S604" s="183"/>
      <c r="T604" s="183"/>
      <c r="U604" s="183"/>
      <c r="V604" s="181"/>
      <c r="W604" s="184"/>
      <c r="X604" s="184"/>
      <c r="Y604" s="185"/>
      <c r="Z604" s="185"/>
      <c r="AA604" s="185"/>
      <c r="AB604" s="181"/>
      <c r="AC604" s="181"/>
      <c r="AD604" s="181"/>
      <c r="AE604" s="181"/>
      <c r="AF604" s="185"/>
      <c r="AG604" s="181"/>
      <c r="AH604" s="186"/>
      <c r="AI604" s="186"/>
      <c r="AJ604" s="187"/>
      <c r="AK604" s="187"/>
      <c r="AL604" s="188"/>
      <c r="AM604" s="188"/>
      <c r="AN604" s="188"/>
      <c r="AO604" s="188"/>
      <c r="AP604" s="188"/>
      <c r="AQ604" s="188"/>
      <c r="AR604" s="189"/>
      <c r="AS604" s="189"/>
      <c r="AT604" s="190"/>
      <c r="AU604" s="191"/>
      <c r="AV604" s="190"/>
      <c r="AW604" s="189"/>
      <c r="AX604" s="190"/>
      <c r="AY604" s="189"/>
      <c r="AZ604" s="192"/>
      <c r="BA604" s="190"/>
      <c r="BB604" s="190"/>
      <c r="BC604" s="193"/>
      <c r="BD604" s="193"/>
      <c r="BE604" s="190"/>
      <c r="BF604" s="192"/>
      <c r="BG604" s="192"/>
      <c r="BH604" s="192"/>
      <c r="BI604" s="192"/>
      <c r="BJ604" s="192"/>
      <c r="BK604" s="192"/>
      <c r="BL604" s="192"/>
      <c r="BM604" s="192"/>
      <c r="BN604" s="181"/>
      <c r="BO604" s="181"/>
    </row>
    <row r="605" spans="1:67" ht="13.5" customHeight="1" x14ac:dyDescent="0.35">
      <c r="A605" s="181"/>
      <c r="B605" s="182"/>
      <c r="C605" s="181"/>
      <c r="D605" s="181"/>
      <c r="E605" s="181"/>
      <c r="F605" s="181"/>
      <c r="G605" s="181"/>
      <c r="H605" s="13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3"/>
      <c r="S605" s="183"/>
      <c r="T605" s="183"/>
      <c r="U605" s="183"/>
      <c r="V605" s="181"/>
      <c r="W605" s="184"/>
      <c r="X605" s="184"/>
      <c r="Y605" s="185"/>
      <c r="Z605" s="185"/>
      <c r="AA605" s="185"/>
      <c r="AB605" s="181"/>
      <c r="AC605" s="181"/>
      <c r="AD605" s="181"/>
      <c r="AE605" s="181"/>
      <c r="AF605" s="185"/>
      <c r="AG605" s="181"/>
      <c r="AH605" s="186"/>
      <c r="AI605" s="186"/>
      <c r="AJ605" s="187"/>
      <c r="AK605" s="187"/>
      <c r="AL605" s="188"/>
      <c r="AM605" s="188"/>
      <c r="AN605" s="188"/>
      <c r="AO605" s="188"/>
      <c r="AP605" s="188"/>
      <c r="AQ605" s="188"/>
      <c r="AR605" s="189"/>
      <c r="AS605" s="189"/>
      <c r="AT605" s="190"/>
      <c r="AU605" s="191"/>
      <c r="AV605" s="190"/>
      <c r="AW605" s="189"/>
      <c r="AX605" s="190"/>
      <c r="AY605" s="189"/>
      <c r="AZ605" s="192"/>
      <c r="BA605" s="190"/>
      <c r="BB605" s="190"/>
      <c r="BC605" s="193"/>
      <c r="BD605" s="193"/>
      <c r="BE605" s="190"/>
      <c r="BF605" s="192"/>
      <c r="BG605" s="192"/>
      <c r="BH605" s="192"/>
      <c r="BI605" s="192"/>
      <c r="BJ605" s="192"/>
      <c r="BK605" s="192"/>
      <c r="BL605" s="192"/>
      <c r="BM605" s="192"/>
      <c r="BN605" s="181"/>
      <c r="BO605" s="181"/>
    </row>
    <row r="606" spans="1:67" ht="13.5" customHeight="1" x14ac:dyDescent="0.35">
      <c r="A606" s="181"/>
      <c r="B606" s="182"/>
      <c r="C606" s="181"/>
      <c r="D606" s="181"/>
      <c r="E606" s="181"/>
      <c r="F606" s="181"/>
      <c r="G606" s="181"/>
      <c r="H606" s="13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3"/>
      <c r="S606" s="183"/>
      <c r="T606" s="183"/>
      <c r="U606" s="183"/>
      <c r="V606" s="181"/>
      <c r="W606" s="184"/>
      <c r="X606" s="184"/>
      <c r="Y606" s="185"/>
      <c r="Z606" s="185"/>
      <c r="AA606" s="185"/>
      <c r="AB606" s="181"/>
      <c r="AC606" s="181"/>
      <c r="AD606" s="181"/>
      <c r="AE606" s="181"/>
      <c r="AF606" s="185"/>
      <c r="AG606" s="181"/>
      <c r="AH606" s="186"/>
      <c r="AI606" s="186"/>
      <c r="AJ606" s="187"/>
      <c r="AK606" s="187"/>
      <c r="AL606" s="188"/>
      <c r="AM606" s="188"/>
      <c r="AN606" s="188"/>
      <c r="AO606" s="188"/>
      <c r="AP606" s="188"/>
      <c r="AQ606" s="188"/>
      <c r="AR606" s="189"/>
      <c r="AS606" s="189"/>
      <c r="AT606" s="190"/>
      <c r="AU606" s="191"/>
      <c r="AV606" s="190"/>
      <c r="AW606" s="189"/>
      <c r="AX606" s="190"/>
      <c r="AY606" s="189"/>
      <c r="AZ606" s="192"/>
      <c r="BA606" s="190"/>
      <c r="BB606" s="190"/>
      <c r="BC606" s="193"/>
      <c r="BD606" s="193"/>
      <c r="BE606" s="190"/>
      <c r="BF606" s="192"/>
      <c r="BG606" s="192"/>
      <c r="BH606" s="192"/>
      <c r="BI606" s="192"/>
      <c r="BJ606" s="192"/>
      <c r="BK606" s="192"/>
      <c r="BL606" s="192"/>
      <c r="BM606" s="192"/>
      <c r="BN606" s="181"/>
      <c r="BO606" s="181"/>
    </row>
    <row r="607" spans="1:67" ht="13.5" customHeight="1" x14ac:dyDescent="0.35">
      <c r="A607" s="181"/>
      <c r="B607" s="182"/>
      <c r="C607" s="181"/>
      <c r="D607" s="181"/>
      <c r="E607" s="181"/>
      <c r="F607" s="181"/>
      <c r="G607" s="181"/>
      <c r="H607" s="13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3"/>
      <c r="S607" s="183"/>
      <c r="T607" s="183"/>
      <c r="U607" s="183"/>
      <c r="V607" s="181"/>
      <c r="W607" s="184"/>
      <c r="X607" s="184"/>
      <c r="Y607" s="185"/>
      <c r="Z607" s="185"/>
      <c r="AA607" s="185"/>
      <c r="AB607" s="181"/>
      <c r="AC607" s="181"/>
      <c r="AD607" s="181"/>
      <c r="AE607" s="181"/>
      <c r="AF607" s="185"/>
      <c r="AG607" s="181"/>
      <c r="AH607" s="186"/>
      <c r="AI607" s="186"/>
      <c r="AJ607" s="187"/>
      <c r="AK607" s="187"/>
      <c r="AL607" s="188"/>
      <c r="AM607" s="188"/>
      <c r="AN607" s="188"/>
      <c r="AO607" s="188"/>
      <c r="AP607" s="188"/>
      <c r="AQ607" s="188"/>
      <c r="AR607" s="189"/>
      <c r="AS607" s="189"/>
      <c r="AT607" s="190"/>
      <c r="AU607" s="191"/>
      <c r="AV607" s="190"/>
      <c r="AW607" s="189"/>
      <c r="AX607" s="190"/>
      <c r="AY607" s="189"/>
      <c r="AZ607" s="192"/>
      <c r="BA607" s="190"/>
      <c r="BB607" s="190"/>
      <c r="BC607" s="193"/>
      <c r="BD607" s="193"/>
      <c r="BE607" s="190"/>
      <c r="BF607" s="192"/>
      <c r="BG607" s="192"/>
      <c r="BH607" s="192"/>
      <c r="BI607" s="192"/>
      <c r="BJ607" s="192"/>
      <c r="BK607" s="192"/>
      <c r="BL607" s="192"/>
      <c r="BM607" s="192"/>
      <c r="BN607" s="181"/>
      <c r="BO607" s="181"/>
    </row>
    <row r="608" spans="1:67" ht="13.5" customHeight="1" x14ac:dyDescent="0.35">
      <c r="A608" s="181"/>
      <c r="B608" s="182"/>
      <c r="C608" s="181"/>
      <c r="D608" s="181"/>
      <c r="E608" s="181"/>
      <c r="F608" s="181"/>
      <c r="G608" s="181"/>
      <c r="H608" s="13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3"/>
      <c r="S608" s="183"/>
      <c r="T608" s="183"/>
      <c r="U608" s="183"/>
      <c r="V608" s="181"/>
      <c r="W608" s="184"/>
      <c r="X608" s="184"/>
      <c r="Y608" s="185"/>
      <c r="Z608" s="185"/>
      <c r="AA608" s="185"/>
      <c r="AB608" s="181"/>
      <c r="AC608" s="181"/>
      <c r="AD608" s="181"/>
      <c r="AE608" s="181"/>
      <c r="AF608" s="185"/>
      <c r="AG608" s="181"/>
      <c r="AH608" s="186"/>
      <c r="AI608" s="186"/>
      <c r="AJ608" s="187"/>
      <c r="AK608" s="187"/>
      <c r="AL608" s="188"/>
      <c r="AM608" s="188"/>
      <c r="AN608" s="188"/>
      <c r="AO608" s="188"/>
      <c r="AP608" s="188"/>
      <c r="AQ608" s="188"/>
      <c r="AR608" s="189"/>
      <c r="AS608" s="189"/>
      <c r="AT608" s="190"/>
      <c r="AU608" s="191"/>
      <c r="AV608" s="190"/>
      <c r="AW608" s="189"/>
      <c r="AX608" s="190"/>
      <c r="AY608" s="189"/>
      <c r="AZ608" s="192"/>
      <c r="BA608" s="190"/>
      <c r="BB608" s="190"/>
      <c r="BC608" s="193"/>
      <c r="BD608" s="193"/>
      <c r="BE608" s="190"/>
      <c r="BF608" s="192"/>
      <c r="BG608" s="192"/>
      <c r="BH608" s="192"/>
      <c r="BI608" s="192"/>
      <c r="BJ608" s="192"/>
      <c r="BK608" s="192"/>
      <c r="BL608" s="192"/>
      <c r="BM608" s="192"/>
      <c r="BN608" s="181"/>
      <c r="BO608" s="181"/>
    </row>
    <row r="609" spans="1:67" ht="13.5" customHeight="1" x14ac:dyDescent="0.35">
      <c r="A609" s="181"/>
      <c r="B609" s="182"/>
      <c r="C609" s="181"/>
      <c r="D609" s="181"/>
      <c r="E609" s="181"/>
      <c r="F609" s="181"/>
      <c r="G609" s="181"/>
      <c r="H609" s="13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3"/>
      <c r="S609" s="183"/>
      <c r="T609" s="183"/>
      <c r="U609" s="183"/>
      <c r="V609" s="181"/>
      <c r="W609" s="184"/>
      <c r="X609" s="184"/>
      <c r="Y609" s="185"/>
      <c r="Z609" s="185"/>
      <c r="AA609" s="185"/>
      <c r="AB609" s="181"/>
      <c r="AC609" s="181"/>
      <c r="AD609" s="181"/>
      <c r="AE609" s="181"/>
      <c r="AF609" s="185"/>
      <c r="AG609" s="181"/>
      <c r="AH609" s="186"/>
      <c r="AI609" s="186"/>
      <c r="AJ609" s="187"/>
      <c r="AK609" s="187"/>
      <c r="AL609" s="188"/>
      <c r="AM609" s="188"/>
      <c r="AN609" s="188"/>
      <c r="AO609" s="188"/>
      <c r="AP609" s="188"/>
      <c r="AQ609" s="188"/>
      <c r="AR609" s="189"/>
      <c r="AS609" s="189"/>
      <c r="AT609" s="190"/>
      <c r="AU609" s="191"/>
      <c r="AV609" s="190"/>
      <c r="AW609" s="189"/>
      <c r="AX609" s="190"/>
      <c r="AY609" s="189"/>
      <c r="AZ609" s="192"/>
      <c r="BA609" s="190"/>
      <c r="BB609" s="190"/>
      <c r="BC609" s="193"/>
      <c r="BD609" s="193"/>
      <c r="BE609" s="190"/>
      <c r="BF609" s="192"/>
      <c r="BG609" s="192"/>
      <c r="BH609" s="192"/>
      <c r="BI609" s="192"/>
      <c r="BJ609" s="192"/>
      <c r="BK609" s="192"/>
      <c r="BL609" s="192"/>
      <c r="BM609" s="192"/>
      <c r="BN609" s="181"/>
      <c r="BO609" s="181"/>
    </row>
    <row r="610" spans="1:67" ht="13.5" customHeight="1" x14ac:dyDescent="0.35">
      <c r="A610" s="181"/>
      <c r="B610" s="182"/>
      <c r="C610" s="181"/>
      <c r="D610" s="181"/>
      <c r="E610" s="181"/>
      <c r="F610" s="181"/>
      <c r="G610" s="181"/>
      <c r="H610" s="13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3"/>
      <c r="S610" s="183"/>
      <c r="T610" s="183"/>
      <c r="U610" s="183"/>
      <c r="V610" s="181"/>
      <c r="W610" s="184"/>
      <c r="X610" s="184"/>
      <c r="Y610" s="185"/>
      <c r="Z610" s="185"/>
      <c r="AA610" s="185"/>
      <c r="AB610" s="181"/>
      <c r="AC610" s="181"/>
      <c r="AD610" s="181"/>
      <c r="AE610" s="181"/>
      <c r="AF610" s="185"/>
      <c r="AG610" s="181"/>
      <c r="AH610" s="186"/>
      <c r="AI610" s="186"/>
      <c r="AJ610" s="187"/>
      <c r="AK610" s="187"/>
      <c r="AL610" s="188"/>
      <c r="AM610" s="188"/>
      <c r="AN610" s="188"/>
      <c r="AO610" s="188"/>
      <c r="AP610" s="188"/>
      <c r="AQ610" s="188"/>
      <c r="AR610" s="189"/>
      <c r="AS610" s="189"/>
      <c r="AT610" s="190"/>
      <c r="AU610" s="191"/>
      <c r="AV610" s="190"/>
      <c r="AW610" s="189"/>
      <c r="AX610" s="190"/>
      <c r="AY610" s="189"/>
      <c r="AZ610" s="192"/>
      <c r="BA610" s="190"/>
      <c r="BB610" s="190"/>
      <c r="BC610" s="193"/>
      <c r="BD610" s="193"/>
      <c r="BE610" s="190"/>
      <c r="BF610" s="192"/>
      <c r="BG610" s="192"/>
      <c r="BH610" s="192"/>
      <c r="BI610" s="192"/>
      <c r="BJ610" s="192"/>
      <c r="BK610" s="192"/>
      <c r="BL610" s="192"/>
      <c r="BM610" s="192"/>
      <c r="BN610" s="181"/>
      <c r="BO610" s="181"/>
    </row>
    <row r="611" spans="1:67" ht="13.5" customHeight="1" x14ac:dyDescent="0.35">
      <c r="A611" s="181"/>
      <c r="B611" s="182"/>
      <c r="C611" s="181"/>
      <c r="D611" s="181"/>
      <c r="E611" s="181"/>
      <c r="F611" s="181"/>
      <c r="G611" s="181"/>
      <c r="H611" s="13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3"/>
      <c r="S611" s="183"/>
      <c r="T611" s="183"/>
      <c r="U611" s="183"/>
      <c r="V611" s="181"/>
      <c r="W611" s="184"/>
      <c r="X611" s="184"/>
      <c r="Y611" s="185"/>
      <c r="Z611" s="185"/>
      <c r="AA611" s="185"/>
      <c r="AB611" s="181"/>
      <c r="AC611" s="181"/>
      <c r="AD611" s="181"/>
      <c r="AE611" s="181"/>
      <c r="AF611" s="185"/>
      <c r="AG611" s="181"/>
      <c r="AH611" s="186"/>
      <c r="AI611" s="186"/>
      <c r="AJ611" s="187"/>
      <c r="AK611" s="187"/>
      <c r="AL611" s="188"/>
      <c r="AM611" s="188"/>
      <c r="AN611" s="188"/>
      <c r="AO611" s="188"/>
      <c r="AP611" s="188"/>
      <c r="AQ611" s="188"/>
      <c r="AR611" s="189"/>
      <c r="AS611" s="189"/>
      <c r="AT611" s="190"/>
      <c r="AU611" s="191"/>
      <c r="AV611" s="190"/>
      <c r="AW611" s="189"/>
      <c r="AX611" s="190"/>
      <c r="AY611" s="189"/>
      <c r="AZ611" s="192"/>
      <c r="BA611" s="190"/>
      <c r="BB611" s="190"/>
      <c r="BC611" s="193"/>
      <c r="BD611" s="193"/>
      <c r="BE611" s="190"/>
      <c r="BF611" s="192"/>
      <c r="BG611" s="192"/>
      <c r="BH611" s="192"/>
      <c r="BI611" s="192"/>
      <c r="BJ611" s="192"/>
      <c r="BK611" s="192"/>
      <c r="BL611" s="192"/>
      <c r="BM611" s="192"/>
      <c r="BN611" s="181"/>
      <c r="BO611" s="181"/>
    </row>
    <row r="612" spans="1:67" ht="13.5" customHeight="1" x14ac:dyDescent="0.35">
      <c r="A612" s="181"/>
      <c r="B612" s="182"/>
      <c r="C612" s="181"/>
      <c r="D612" s="181"/>
      <c r="E612" s="181"/>
      <c r="F612" s="181"/>
      <c r="G612" s="181"/>
      <c r="H612" s="13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3"/>
      <c r="S612" s="183"/>
      <c r="T612" s="183"/>
      <c r="U612" s="183"/>
      <c r="V612" s="181"/>
      <c r="W612" s="184"/>
      <c r="X612" s="184"/>
      <c r="Y612" s="185"/>
      <c r="Z612" s="185"/>
      <c r="AA612" s="185"/>
      <c r="AB612" s="181"/>
      <c r="AC612" s="181"/>
      <c r="AD612" s="181"/>
      <c r="AE612" s="181"/>
      <c r="AF612" s="185"/>
      <c r="AG612" s="181"/>
      <c r="AH612" s="186"/>
      <c r="AI612" s="186"/>
      <c r="AJ612" s="187"/>
      <c r="AK612" s="187"/>
      <c r="AL612" s="188"/>
      <c r="AM612" s="188"/>
      <c r="AN612" s="188"/>
      <c r="AO612" s="188"/>
      <c r="AP612" s="188"/>
      <c r="AQ612" s="188"/>
      <c r="AR612" s="189"/>
      <c r="AS612" s="189"/>
      <c r="AT612" s="190"/>
      <c r="AU612" s="191"/>
      <c r="AV612" s="190"/>
      <c r="AW612" s="189"/>
      <c r="AX612" s="190"/>
      <c r="AY612" s="189"/>
      <c r="AZ612" s="192"/>
      <c r="BA612" s="190"/>
      <c r="BB612" s="190"/>
      <c r="BC612" s="193"/>
      <c r="BD612" s="193"/>
      <c r="BE612" s="190"/>
      <c r="BF612" s="192"/>
      <c r="BG612" s="192"/>
      <c r="BH612" s="192"/>
      <c r="BI612" s="192"/>
      <c r="BJ612" s="192"/>
      <c r="BK612" s="192"/>
      <c r="BL612" s="192"/>
      <c r="BM612" s="192"/>
      <c r="BN612" s="181"/>
      <c r="BO612" s="181"/>
    </row>
    <row r="613" spans="1:67" ht="13.5" customHeight="1" x14ac:dyDescent="0.35">
      <c r="A613" s="181"/>
      <c r="B613" s="182"/>
      <c r="C613" s="181"/>
      <c r="D613" s="181"/>
      <c r="E613" s="181"/>
      <c r="F613" s="181"/>
      <c r="G613" s="181"/>
      <c r="H613" s="13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3"/>
      <c r="S613" s="183"/>
      <c r="T613" s="183"/>
      <c r="U613" s="183"/>
      <c r="V613" s="181"/>
      <c r="W613" s="184"/>
      <c r="X613" s="184"/>
      <c r="Y613" s="185"/>
      <c r="Z613" s="185"/>
      <c r="AA613" s="185"/>
      <c r="AB613" s="181"/>
      <c r="AC613" s="181"/>
      <c r="AD613" s="181"/>
      <c r="AE613" s="181"/>
      <c r="AF613" s="185"/>
      <c r="AG613" s="181"/>
      <c r="AH613" s="186"/>
      <c r="AI613" s="186"/>
      <c r="AJ613" s="187"/>
      <c r="AK613" s="187"/>
      <c r="AL613" s="188"/>
      <c r="AM613" s="188"/>
      <c r="AN613" s="188"/>
      <c r="AO613" s="188"/>
      <c r="AP613" s="188"/>
      <c r="AQ613" s="188"/>
      <c r="AR613" s="189"/>
      <c r="AS613" s="189"/>
      <c r="AT613" s="190"/>
      <c r="AU613" s="191"/>
      <c r="AV613" s="190"/>
      <c r="AW613" s="189"/>
      <c r="AX613" s="190"/>
      <c r="AY613" s="189"/>
      <c r="AZ613" s="192"/>
      <c r="BA613" s="190"/>
      <c r="BB613" s="190"/>
      <c r="BC613" s="193"/>
      <c r="BD613" s="193"/>
      <c r="BE613" s="190"/>
      <c r="BF613" s="192"/>
      <c r="BG613" s="192"/>
      <c r="BH613" s="192"/>
      <c r="BI613" s="192"/>
      <c r="BJ613" s="192"/>
      <c r="BK613" s="192"/>
      <c r="BL613" s="192"/>
      <c r="BM613" s="192"/>
      <c r="BN613" s="181"/>
      <c r="BO613" s="181"/>
    </row>
    <row r="614" spans="1:67" ht="13.5" customHeight="1" x14ac:dyDescent="0.35">
      <c r="A614" s="181"/>
      <c r="B614" s="182"/>
      <c r="C614" s="181"/>
      <c r="D614" s="181"/>
      <c r="E614" s="181"/>
      <c r="F614" s="181"/>
      <c r="G614" s="181"/>
      <c r="H614" s="13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3"/>
      <c r="S614" s="183"/>
      <c r="T614" s="183"/>
      <c r="U614" s="183"/>
      <c r="V614" s="181"/>
      <c r="W614" s="184"/>
      <c r="X614" s="184"/>
      <c r="Y614" s="185"/>
      <c r="Z614" s="185"/>
      <c r="AA614" s="185"/>
      <c r="AB614" s="181"/>
      <c r="AC614" s="181"/>
      <c r="AD614" s="181"/>
      <c r="AE614" s="181"/>
      <c r="AF614" s="185"/>
      <c r="AG614" s="181"/>
      <c r="AH614" s="186"/>
      <c r="AI614" s="186"/>
      <c r="AJ614" s="187"/>
      <c r="AK614" s="187"/>
      <c r="AL614" s="188"/>
      <c r="AM614" s="188"/>
      <c r="AN614" s="188"/>
      <c r="AO614" s="188"/>
      <c r="AP614" s="188"/>
      <c r="AQ614" s="188"/>
      <c r="AR614" s="189"/>
      <c r="AS614" s="189"/>
      <c r="AT614" s="190"/>
      <c r="AU614" s="191"/>
      <c r="AV614" s="190"/>
      <c r="AW614" s="189"/>
      <c r="AX614" s="190"/>
      <c r="AY614" s="189"/>
      <c r="AZ614" s="192"/>
      <c r="BA614" s="190"/>
      <c r="BB614" s="190"/>
      <c r="BC614" s="193"/>
      <c r="BD614" s="193"/>
      <c r="BE614" s="190"/>
      <c r="BF614" s="192"/>
      <c r="BG614" s="192"/>
      <c r="BH614" s="192"/>
      <c r="BI614" s="192"/>
      <c r="BJ614" s="192"/>
      <c r="BK614" s="192"/>
      <c r="BL614" s="192"/>
      <c r="BM614" s="192"/>
      <c r="BN614" s="181"/>
      <c r="BO614" s="181"/>
    </row>
    <row r="615" spans="1:67" ht="13.5" customHeight="1" x14ac:dyDescent="0.35">
      <c r="A615" s="181"/>
      <c r="B615" s="182"/>
      <c r="C615" s="181"/>
      <c r="D615" s="181"/>
      <c r="E615" s="181"/>
      <c r="F615" s="181"/>
      <c r="G615" s="181"/>
      <c r="H615" s="13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3"/>
      <c r="S615" s="183"/>
      <c r="T615" s="183"/>
      <c r="U615" s="183"/>
      <c r="V615" s="181"/>
      <c r="W615" s="184"/>
      <c r="X615" s="184"/>
      <c r="Y615" s="185"/>
      <c r="Z615" s="185"/>
      <c r="AA615" s="185"/>
      <c r="AB615" s="181"/>
      <c r="AC615" s="181"/>
      <c r="AD615" s="181"/>
      <c r="AE615" s="181"/>
      <c r="AF615" s="185"/>
      <c r="AG615" s="181"/>
      <c r="AH615" s="186"/>
      <c r="AI615" s="186"/>
      <c r="AJ615" s="187"/>
      <c r="AK615" s="187"/>
      <c r="AL615" s="188"/>
      <c r="AM615" s="188"/>
      <c r="AN615" s="188"/>
      <c r="AO615" s="188"/>
      <c r="AP615" s="188"/>
      <c r="AQ615" s="188"/>
      <c r="AR615" s="189"/>
      <c r="AS615" s="189"/>
      <c r="AT615" s="190"/>
      <c r="AU615" s="191"/>
      <c r="AV615" s="190"/>
      <c r="AW615" s="189"/>
      <c r="AX615" s="190"/>
      <c r="AY615" s="189"/>
      <c r="AZ615" s="192"/>
      <c r="BA615" s="190"/>
      <c r="BB615" s="190"/>
      <c r="BC615" s="193"/>
      <c r="BD615" s="193"/>
      <c r="BE615" s="190"/>
      <c r="BF615" s="192"/>
      <c r="BG615" s="192"/>
      <c r="BH615" s="192"/>
      <c r="BI615" s="192"/>
      <c r="BJ615" s="192"/>
      <c r="BK615" s="192"/>
      <c r="BL615" s="192"/>
      <c r="BM615" s="192"/>
      <c r="BN615" s="181"/>
      <c r="BO615" s="181"/>
    </row>
    <row r="616" spans="1:67" ht="13.5" customHeight="1" x14ac:dyDescent="0.35">
      <c r="A616" s="181"/>
      <c r="B616" s="182"/>
      <c r="C616" s="181"/>
      <c r="D616" s="181"/>
      <c r="E616" s="181"/>
      <c r="F616" s="181"/>
      <c r="G616" s="181"/>
      <c r="H616" s="13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3"/>
      <c r="S616" s="183"/>
      <c r="T616" s="183"/>
      <c r="U616" s="183"/>
      <c r="V616" s="181"/>
      <c r="W616" s="184"/>
      <c r="X616" s="184"/>
      <c r="Y616" s="185"/>
      <c r="Z616" s="185"/>
      <c r="AA616" s="185"/>
      <c r="AB616" s="181"/>
      <c r="AC616" s="181"/>
      <c r="AD616" s="181"/>
      <c r="AE616" s="181"/>
      <c r="AF616" s="185"/>
      <c r="AG616" s="181"/>
      <c r="AH616" s="186"/>
      <c r="AI616" s="186"/>
      <c r="AJ616" s="187"/>
      <c r="AK616" s="187"/>
      <c r="AL616" s="188"/>
      <c r="AM616" s="188"/>
      <c r="AN616" s="188"/>
      <c r="AO616" s="188"/>
      <c r="AP616" s="188"/>
      <c r="AQ616" s="188"/>
      <c r="AR616" s="189"/>
      <c r="AS616" s="189"/>
      <c r="AT616" s="190"/>
      <c r="AU616" s="191"/>
      <c r="AV616" s="190"/>
      <c r="AW616" s="189"/>
      <c r="AX616" s="190"/>
      <c r="AY616" s="189"/>
      <c r="AZ616" s="192"/>
      <c r="BA616" s="190"/>
      <c r="BB616" s="190"/>
      <c r="BC616" s="193"/>
      <c r="BD616" s="193"/>
      <c r="BE616" s="190"/>
      <c r="BF616" s="192"/>
      <c r="BG616" s="192"/>
      <c r="BH616" s="192"/>
      <c r="BI616" s="192"/>
      <c r="BJ616" s="192"/>
      <c r="BK616" s="192"/>
      <c r="BL616" s="192"/>
      <c r="BM616" s="192"/>
      <c r="BN616" s="181"/>
      <c r="BO616" s="181"/>
    </row>
    <row r="617" spans="1:67" ht="13.5" customHeight="1" x14ac:dyDescent="0.35">
      <c r="A617" s="181"/>
      <c r="B617" s="182"/>
      <c r="C617" s="181"/>
      <c r="D617" s="181"/>
      <c r="E617" s="181"/>
      <c r="F617" s="181"/>
      <c r="G617" s="181"/>
      <c r="H617" s="13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3"/>
      <c r="S617" s="183"/>
      <c r="T617" s="183"/>
      <c r="U617" s="183"/>
      <c r="V617" s="181"/>
      <c r="W617" s="184"/>
      <c r="X617" s="184"/>
      <c r="Y617" s="185"/>
      <c r="Z617" s="185"/>
      <c r="AA617" s="185"/>
      <c r="AB617" s="181"/>
      <c r="AC617" s="181"/>
      <c r="AD617" s="181"/>
      <c r="AE617" s="181"/>
      <c r="AF617" s="185"/>
      <c r="AG617" s="181"/>
      <c r="AH617" s="186"/>
      <c r="AI617" s="186"/>
      <c r="AJ617" s="187"/>
      <c r="AK617" s="187"/>
      <c r="AL617" s="188"/>
      <c r="AM617" s="188"/>
      <c r="AN617" s="188"/>
      <c r="AO617" s="188"/>
      <c r="AP617" s="188"/>
      <c r="AQ617" s="188"/>
      <c r="AR617" s="189"/>
      <c r="AS617" s="189"/>
      <c r="AT617" s="190"/>
      <c r="AU617" s="191"/>
      <c r="AV617" s="190"/>
      <c r="AW617" s="189"/>
      <c r="AX617" s="190"/>
      <c r="AY617" s="189"/>
      <c r="AZ617" s="192"/>
      <c r="BA617" s="190"/>
      <c r="BB617" s="190"/>
      <c r="BC617" s="193"/>
      <c r="BD617" s="193"/>
      <c r="BE617" s="190"/>
      <c r="BF617" s="192"/>
      <c r="BG617" s="192"/>
      <c r="BH617" s="192"/>
      <c r="BI617" s="192"/>
      <c r="BJ617" s="192"/>
      <c r="BK617" s="192"/>
      <c r="BL617" s="192"/>
      <c r="BM617" s="192"/>
      <c r="BN617" s="181"/>
      <c r="BO617" s="181"/>
    </row>
    <row r="618" spans="1:67" ht="13.5" customHeight="1" x14ac:dyDescent="0.35">
      <c r="A618" s="181"/>
      <c r="B618" s="182"/>
      <c r="C618" s="181"/>
      <c r="D618" s="181"/>
      <c r="E618" s="181"/>
      <c r="F618" s="181"/>
      <c r="G618" s="181"/>
      <c r="H618" s="13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3"/>
      <c r="S618" s="183"/>
      <c r="T618" s="183"/>
      <c r="U618" s="183"/>
      <c r="V618" s="181"/>
      <c r="W618" s="184"/>
      <c r="X618" s="184"/>
      <c r="Y618" s="185"/>
      <c r="Z618" s="185"/>
      <c r="AA618" s="185"/>
      <c r="AB618" s="181"/>
      <c r="AC618" s="181"/>
      <c r="AD618" s="181"/>
      <c r="AE618" s="181"/>
      <c r="AF618" s="185"/>
      <c r="AG618" s="181"/>
      <c r="AH618" s="186"/>
      <c r="AI618" s="186"/>
      <c r="AJ618" s="187"/>
      <c r="AK618" s="187"/>
      <c r="AL618" s="188"/>
      <c r="AM618" s="188"/>
      <c r="AN618" s="188"/>
      <c r="AO618" s="188"/>
      <c r="AP618" s="188"/>
      <c r="AQ618" s="188"/>
      <c r="AR618" s="189"/>
      <c r="AS618" s="189"/>
      <c r="AT618" s="190"/>
      <c r="AU618" s="191"/>
      <c r="AV618" s="190"/>
      <c r="AW618" s="189"/>
      <c r="AX618" s="190"/>
      <c r="AY618" s="189"/>
      <c r="AZ618" s="192"/>
      <c r="BA618" s="190"/>
      <c r="BB618" s="190"/>
      <c r="BC618" s="193"/>
      <c r="BD618" s="193"/>
      <c r="BE618" s="190"/>
      <c r="BF618" s="192"/>
      <c r="BG618" s="192"/>
      <c r="BH618" s="192"/>
      <c r="BI618" s="192"/>
      <c r="BJ618" s="192"/>
      <c r="BK618" s="192"/>
      <c r="BL618" s="192"/>
      <c r="BM618" s="192"/>
      <c r="BN618" s="181"/>
      <c r="BO618" s="181"/>
    </row>
    <row r="619" spans="1:67" ht="13.5" customHeight="1" x14ac:dyDescent="0.35">
      <c r="A619" s="181"/>
      <c r="B619" s="182"/>
      <c r="C619" s="181"/>
      <c r="D619" s="181"/>
      <c r="E619" s="181"/>
      <c r="F619" s="181"/>
      <c r="G619" s="181"/>
      <c r="H619" s="13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3"/>
      <c r="S619" s="183"/>
      <c r="T619" s="183"/>
      <c r="U619" s="183"/>
      <c r="V619" s="181"/>
      <c r="W619" s="184"/>
      <c r="X619" s="184"/>
      <c r="Y619" s="185"/>
      <c r="Z619" s="185"/>
      <c r="AA619" s="185"/>
      <c r="AB619" s="181"/>
      <c r="AC619" s="181"/>
      <c r="AD619" s="181"/>
      <c r="AE619" s="181"/>
      <c r="AF619" s="185"/>
      <c r="AG619" s="181"/>
      <c r="AH619" s="186"/>
      <c r="AI619" s="186"/>
      <c r="AJ619" s="187"/>
      <c r="AK619" s="187"/>
      <c r="AL619" s="188"/>
      <c r="AM619" s="188"/>
      <c r="AN619" s="188"/>
      <c r="AO619" s="188"/>
      <c r="AP619" s="188"/>
      <c r="AQ619" s="188"/>
      <c r="AR619" s="189"/>
      <c r="AS619" s="189"/>
      <c r="AT619" s="190"/>
      <c r="AU619" s="191"/>
      <c r="AV619" s="190"/>
      <c r="AW619" s="189"/>
      <c r="AX619" s="190"/>
      <c r="AY619" s="189"/>
      <c r="AZ619" s="192"/>
      <c r="BA619" s="190"/>
      <c r="BB619" s="190"/>
      <c r="BC619" s="193"/>
      <c r="BD619" s="193"/>
      <c r="BE619" s="190"/>
      <c r="BF619" s="192"/>
      <c r="BG619" s="192"/>
      <c r="BH619" s="192"/>
      <c r="BI619" s="192"/>
      <c r="BJ619" s="192"/>
      <c r="BK619" s="192"/>
      <c r="BL619" s="192"/>
      <c r="BM619" s="192"/>
      <c r="BN619" s="181"/>
      <c r="BO619" s="181"/>
    </row>
    <row r="620" spans="1:67" ht="13.5" customHeight="1" x14ac:dyDescent="0.35">
      <c r="A620" s="181"/>
      <c r="B620" s="182"/>
      <c r="C620" s="181"/>
      <c r="D620" s="181"/>
      <c r="E620" s="181"/>
      <c r="F620" s="181"/>
      <c r="G620" s="181"/>
      <c r="H620" s="13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3"/>
      <c r="S620" s="183"/>
      <c r="T620" s="183"/>
      <c r="U620" s="183"/>
      <c r="V620" s="181"/>
      <c r="W620" s="184"/>
      <c r="X620" s="184"/>
      <c r="Y620" s="185"/>
      <c r="Z620" s="185"/>
      <c r="AA620" s="185"/>
      <c r="AB620" s="181"/>
      <c r="AC620" s="181"/>
      <c r="AD620" s="181"/>
      <c r="AE620" s="181"/>
      <c r="AF620" s="185"/>
      <c r="AG620" s="181"/>
      <c r="AH620" s="186"/>
      <c r="AI620" s="186"/>
      <c r="AJ620" s="187"/>
      <c r="AK620" s="187"/>
      <c r="AL620" s="188"/>
      <c r="AM620" s="188"/>
      <c r="AN620" s="188"/>
      <c r="AO620" s="188"/>
      <c r="AP620" s="188"/>
      <c r="AQ620" s="188"/>
      <c r="AR620" s="189"/>
      <c r="AS620" s="189"/>
      <c r="AT620" s="190"/>
      <c r="AU620" s="191"/>
      <c r="AV620" s="190"/>
      <c r="AW620" s="189"/>
      <c r="AX620" s="190"/>
      <c r="AY620" s="189"/>
      <c r="AZ620" s="192"/>
      <c r="BA620" s="190"/>
      <c r="BB620" s="190"/>
      <c r="BC620" s="193"/>
      <c r="BD620" s="193"/>
      <c r="BE620" s="190"/>
      <c r="BF620" s="192"/>
      <c r="BG620" s="192"/>
      <c r="BH620" s="192"/>
      <c r="BI620" s="192"/>
      <c r="BJ620" s="192"/>
      <c r="BK620" s="192"/>
      <c r="BL620" s="192"/>
      <c r="BM620" s="192"/>
      <c r="BN620" s="181"/>
      <c r="BO620" s="181"/>
    </row>
    <row r="621" spans="1:67" ht="13.5" customHeight="1" x14ac:dyDescent="0.35">
      <c r="A621" s="181"/>
      <c r="B621" s="182"/>
      <c r="C621" s="181"/>
      <c r="D621" s="181"/>
      <c r="E621" s="181"/>
      <c r="F621" s="181"/>
      <c r="G621" s="181"/>
      <c r="H621" s="13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3"/>
      <c r="S621" s="183"/>
      <c r="T621" s="183"/>
      <c r="U621" s="183"/>
      <c r="V621" s="181"/>
      <c r="W621" s="184"/>
      <c r="X621" s="184"/>
      <c r="Y621" s="185"/>
      <c r="Z621" s="185"/>
      <c r="AA621" s="185"/>
      <c r="AB621" s="181"/>
      <c r="AC621" s="181"/>
      <c r="AD621" s="181"/>
      <c r="AE621" s="181"/>
      <c r="AF621" s="185"/>
      <c r="AG621" s="181"/>
      <c r="AH621" s="186"/>
      <c r="AI621" s="186"/>
      <c r="AJ621" s="187"/>
      <c r="AK621" s="187"/>
      <c r="AL621" s="188"/>
      <c r="AM621" s="188"/>
      <c r="AN621" s="188"/>
      <c r="AO621" s="188"/>
      <c r="AP621" s="188"/>
      <c r="AQ621" s="188"/>
      <c r="AR621" s="189"/>
      <c r="AS621" s="189"/>
      <c r="AT621" s="190"/>
      <c r="AU621" s="191"/>
      <c r="AV621" s="190"/>
      <c r="AW621" s="189"/>
      <c r="AX621" s="190"/>
      <c r="AY621" s="189"/>
      <c r="AZ621" s="192"/>
      <c r="BA621" s="190"/>
      <c r="BB621" s="190"/>
      <c r="BC621" s="193"/>
      <c r="BD621" s="193"/>
      <c r="BE621" s="190"/>
      <c r="BF621" s="192"/>
      <c r="BG621" s="192"/>
      <c r="BH621" s="192"/>
      <c r="BI621" s="192"/>
      <c r="BJ621" s="192"/>
      <c r="BK621" s="192"/>
      <c r="BL621" s="192"/>
      <c r="BM621" s="192"/>
      <c r="BN621" s="181"/>
      <c r="BO621" s="181"/>
    </row>
    <row r="622" spans="1:67" ht="13.5" customHeight="1" x14ac:dyDescent="0.35">
      <c r="A622" s="181"/>
      <c r="B622" s="182"/>
      <c r="C622" s="181"/>
      <c r="D622" s="181"/>
      <c r="E622" s="181"/>
      <c r="F622" s="181"/>
      <c r="G622" s="181"/>
      <c r="H622" s="13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3"/>
      <c r="S622" s="183"/>
      <c r="T622" s="183"/>
      <c r="U622" s="183"/>
      <c r="V622" s="181"/>
      <c r="W622" s="184"/>
      <c r="X622" s="184"/>
      <c r="Y622" s="185"/>
      <c r="Z622" s="185"/>
      <c r="AA622" s="185"/>
      <c r="AB622" s="181"/>
      <c r="AC622" s="181"/>
      <c r="AD622" s="181"/>
      <c r="AE622" s="181"/>
      <c r="AF622" s="185"/>
      <c r="AG622" s="181"/>
      <c r="AH622" s="186"/>
      <c r="AI622" s="186"/>
      <c r="AJ622" s="187"/>
      <c r="AK622" s="187"/>
      <c r="AL622" s="188"/>
      <c r="AM622" s="188"/>
      <c r="AN622" s="188"/>
      <c r="AO622" s="188"/>
      <c r="AP622" s="188"/>
      <c r="AQ622" s="188"/>
      <c r="AR622" s="189"/>
      <c r="AS622" s="189"/>
      <c r="AT622" s="190"/>
      <c r="AU622" s="191"/>
      <c r="AV622" s="190"/>
      <c r="AW622" s="189"/>
      <c r="AX622" s="190"/>
      <c r="AY622" s="189"/>
      <c r="AZ622" s="192"/>
      <c r="BA622" s="190"/>
      <c r="BB622" s="190"/>
      <c r="BC622" s="193"/>
      <c r="BD622" s="193"/>
      <c r="BE622" s="190"/>
      <c r="BF622" s="192"/>
      <c r="BG622" s="192"/>
      <c r="BH622" s="192"/>
      <c r="BI622" s="192"/>
      <c r="BJ622" s="192"/>
      <c r="BK622" s="192"/>
      <c r="BL622" s="192"/>
      <c r="BM622" s="192"/>
      <c r="BN622" s="181"/>
      <c r="BO622" s="181"/>
    </row>
    <row r="623" spans="1:67" ht="13.5" customHeight="1" x14ac:dyDescent="0.35">
      <c r="A623" s="181"/>
      <c r="B623" s="182"/>
      <c r="C623" s="181"/>
      <c r="D623" s="181"/>
      <c r="E623" s="181"/>
      <c r="F623" s="181"/>
      <c r="G623" s="181"/>
      <c r="H623" s="13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3"/>
      <c r="S623" s="183"/>
      <c r="T623" s="183"/>
      <c r="U623" s="183"/>
      <c r="V623" s="181"/>
      <c r="W623" s="184"/>
      <c r="X623" s="184"/>
      <c r="Y623" s="185"/>
      <c r="Z623" s="185"/>
      <c r="AA623" s="185"/>
      <c r="AB623" s="181"/>
      <c r="AC623" s="181"/>
      <c r="AD623" s="181"/>
      <c r="AE623" s="181"/>
      <c r="AF623" s="185"/>
      <c r="AG623" s="181"/>
      <c r="AH623" s="186"/>
      <c r="AI623" s="186"/>
      <c r="AJ623" s="187"/>
      <c r="AK623" s="187"/>
      <c r="AL623" s="188"/>
      <c r="AM623" s="188"/>
      <c r="AN623" s="188"/>
      <c r="AO623" s="188"/>
      <c r="AP623" s="188"/>
      <c r="AQ623" s="188"/>
      <c r="AR623" s="189"/>
      <c r="AS623" s="189"/>
      <c r="AT623" s="190"/>
      <c r="AU623" s="191"/>
      <c r="AV623" s="190"/>
      <c r="AW623" s="189"/>
      <c r="AX623" s="190"/>
      <c r="AY623" s="189"/>
      <c r="AZ623" s="192"/>
      <c r="BA623" s="190"/>
      <c r="BB623" s="190"/>
      <c r="BC623" s="193"/>
      <c r="BD623" s="193"/>
      <c r="BE623" s="190"/>
      <c r="BF623" s="192"/>
      <c r="BG623" s="192"/>
      <c r="BH623" s="192"/>
      <c r="BI623" s="192"/>
      <c r="BJ623" s="192"/>
      <c r="BK623" s="192"/>
      <c r="BL623" s="192"/>
      <c r="BM623" s="192"/>
      <c r="BN623" s="181"/>
      <c r="BO623" s="181"/>
    </row>
    <row r="624" spans="1:67" ht="13.5" customHeight="1" x14ac:dyDescent="0.35">
      <c r="A624" s="181"/>
      <c r="B624" s="182"/>
      <c r="C624" s="181"/>
      <c r="D624" s="181"/>
      <c r="E624" s="181"/>
      <c r="F624" s="181"/>
      <c r="G624" s="181"/>
      <c r="H624" s="13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3"/>
      <c r="S624" s="183"/>
      <c r="T624" s="183"/>
      <c r="U624" s="183"/>
      <c r="V624" s="181"/>
      <c r="W624" s="184"/>
      <c r="X624" s="184"/>
      <c r="Y624" s="185"/>
      <c r="Z624" s="185"/>
      <c r="AA624" s="185"/>
      <c r="AB624" s="181"/>
      <c r="AC624" s="181"/>
      <c r="AD624" s="181"/>
      <c r="AE624" s="181"/>
      <c r="AF624" s="185"/>
      <c r="AG624" s="181"/>
      <c r="AH624" s="186"/>
      <c r="AI624" s="186"/>
      <c r="AJ624" s="187"/>
      <c r="AK624" s="187"/>
      <c r="AL624" s="188"/>
      <c r="AM624" s="188"/>
      <c r="AN624" s="188"/>
      <c r="AO624" s="188"/>
      <c r="AP624" s="188"/>
      <c r="AQ624" s="188"/>
      <c r="AR624" s="189"/>
      <c r="AS624" s="189"/>
      <c r="AT624" s="190"/>
      <c r="AU624" s="191"/>
      <c r="AV624" s="190"/>
      <c r="AW624" s="189"/>
      <c r="AX624" s="190"/>
      <c r="AY624" s="189"/>
      <c r="AZ624" s="192"/>
      <c r="BA624" s="190"/>
      <c r="BB624" s="190"/>
      <c r="BC624" s="193"/>
      <c r="BD624" s="193"/>
      <c r="BE624" s="190"/>
      <c r="BF624" s="192"/>
      <c r="BG624" s="192"/>
      <c r="BH624" s="192"/>
      <c r="BI624" s="192"/>
      <c r="BJ624" s="192"/>
      <c r="BK624" s="192"/>
      <c r="BL624" s="192"/>
      <c r="BM624" s="192"/>
      <c r="BN624" s="181"/>
      <c r="BO624" s="181"/>
    </row>
    <row r="625" spans="1:67" ht="13.5" customHeight="1" x14ac:dyDescent="0.35">
      <c r="A625" s="181"/>
      <c r="B625" s="182"/>
      <c r="C625" s="181"/>
      <c r="D625" s="181"/>
      <c r="E625" s="181"/>
      <c r="F625" s="181"/>
      <c r="G625" s="181"/>
      <c r="H625" s="13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3"/>
      <c r="S625" s="183"/>
      <c r="T625" s="183"/>
      <c r="U625" s="183"/>
      <c r="V625" s="181"/>
      <c r="W625" s="184"/>
      <c r="X625" s="184"/>
      <c r="Y625" s="185"/>
      <c r="Z625" s="185"/>
      <c r="AA625" s="185"/>
      <c r="AB625" s="181"/>
      <c r="AC625" s="181"/>
      <c r="AD625" s="181"/>
      <c r="AE625" s="181"/>
      <c r="AF625" s="185"/>
      <c r="AG625" s="181"/>
      <c r="AH625" s="186"/>
      <c r="AI625" s="186"/>
      <c r="AJ625" s="187"/>
      <c r="AK625" s="187"/>
      <c r="AL625" s="188"/>
      <c r="AM625" s="188"/>
      <c r="AN625" s="188"/>
      <c r="AO625" s="188"/>
      <c r="AP625" s="188"/>
      <c r="AQ625" s="188"/>
      <c r="AR625" s="189"/>
      <c r="AS625" s="189"/>
      <c r="AT625" s="190"/>
      <c r="AU625" s="191"/>
      <c r="AV625" s="190"/>
      <c r="AW625" s="189"/>
      <c r="AX625" s="190"/>
      <c r="AY625" s="189"/>
      <c r="AZ625" s="192"/>
      <c r="BA625" s="190"/>
      <c r="BB625" s="190"/>
      <c r="BC625" s="193"/>
      <c r="BD625" s="193"/>
      <c r="BE625" s="190"/>
      <c r="BF625" s="192"/>
      <c r="BG625" s="192"/>
      <c r="BH625" s="192"/>
      <c r="BI625" s="192"/>
      <c r="BJ625" s="192"/>
      <c r="BK625" s="192"/>
      <c r="BL625" s="192"/>
      <c r="BM625" s="192"/>
      <c r="BN625" s="181"/>
      <c r="BO625" s="181"/>
    </row>
    <row r="626" spans="1:67" ht="13.5" customHeight="1" x14ac:dyDescent="0.35">
      <c r="A626" s="181"/>
      <c r="B626" s="182"/>
      <c r="C626" s="181"/>
      <c r="D626" s="181"/>
      <c r="E626" s="181"/>
      <c r="F626" s="181"/>
      <c r="G626" s="181"/>
      <c r="H626" s="13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3"/>
      <c r="S626" s="183"/>
      <c r="T626" s="183"/>
      <c r="U626" s="183"/>
      <c r="V626" s="181"/>
      <c r="W626" s="184"/>
      <c r="X626" s="184"/>
      <c r="Y626" s="185"/>
      <c r="Z626" s="185"/>
      <c r="AA626" s="185"/>
      <c r="AB626" s="181"/>
      <c r="AC626" s="181"/>
      <c r="AD626" s="181"/>
      <c r="AE626" s="181"/>
      <c r="AF626" s="185"/>
      <c r="AG626" s="181"/>
      <c r="AH626" s="186"/>
      <c r="AI626" s="186"/>
      <c r="AJ626" s="187"/>
      <c r="AK626" s="187"/>
      <c r="AL626" s="188"/>
      <c r="AM626" s="188"/>
      <c r="AN626" s="188"/>
      <c r="AO626" s="188"/>
      <c r="AP626" s="188"/>
      <c r="AQ626" s="188"/>
      <c r="AR626" s="189"/>
      <c r="AS626" s="189"/>
      <c r="AT626" s="190"/>
      <c r="AU626" s="191"/>
      <c r="AV626" s="190"/>
      <c r="AW626" s="189"/>
      <c r="AX626" s="190"/>
      <c r="AY626" s="189"/>
      <c r="AZ626" s="192"/>
      <c r="BA626" s="190"/>
      <c r="BB626" s="190"/>
      <c r="BC626" s="193"/>
      <c r="BD626" s="193"/>
      <c r="BE626" s="190"/>
      <c r="BF626" s="192"/>
      <c r="BG626" s="192"/>
      <c r="BH626" s="192"/>
      <c r="BI626" s="192"/>
      <c r="BJ626" s="192"/>
      <c r="BK626" s="192"/>
      <c r="BL626" s="192"/>
      <c r="BM626" s="192"/>
      <c r="BN626" s="181"/>
      <c r="BO626" s="181"/>
    </row>
    <row r="627" spans="1:67" ht="13.5" customHeight="1" x14ac:dyDescent="0.35">
      <c r="A627" s="181"/>
      <c r="B627" s="182"/>
      <c r="C627" s="181"/>
      <c r="D627" s="181"/>
      <c r="E627" s="181"/>
      <c r="F627" s="181"/>
      <c r="G627" s="181"/>
      <c r="H627" s="13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3"/>
      <c r="S627" s="183"/>
      <c r="T627" s="183"/>
      <c r="U627" s="183"/>
      <c r="V627" s="181"/>
      <c r="W627" s="184"/>
      <c r="X627" s="184"/>
      <c r="Y627" s="185"/>
      <c r="Z627" s="185"/>
      <c r="AA627" s="185"/>
      <c r="AB627" s="181"/>
      <c r="AC627" s="181"/>
      <c r="AD627" s="181"/>
      <c r="AE627" s="181"/>
      <c r="AF627" s="185"/>
      <c r="AG627" s="181"/>
      <c r="AH627" s="186"/>
      <c r="AI627" s="186"/>
      <c r="AJ627" s="187"/>
      <c r="AK627" s="187"/>
      <c r="AL627" s="188"/>
      <c r="AM627" s="188"/>
      <c r="AN627" s="188"/>
      <c r="AO627" s="188"/>
      <c r="AP627" s="188"/>
      <c r="AQ627" s="188"/>
      <c r="AR627" s="189"/>
      <c r="AS627" s="189"/>
      <c r="AT627" s="190"/>
      <c r="AU627" s="191"/>
      <c r="AV627" s="190"/>
      <c r="AW627" s="189"/>
      <c r="AX627" s="190"/>
      <c r="AY627" s="189"/>
      <c r="AZ627" s="192"/>
      <c r="BA627" s="190"/>
      <c r="BB627" s="190"/>
      <c r="BC627" s="193"/>
      <c r="BD627" s="193"/>
      <c r="BE627" s="190"/>
      <c r="BF627" s="192"/>
      <c r="BG627" s="192"/>
      <c r="BH627" s="192"/>
      <c r="BI627" s="192"/>
      <c r="BJ627" s="192"/>
      <c r="BK627" s="192"/>
      <c r="BL627" s="192"/>
      <c r="BM627" s="192"/>
      <c r="BN627" s="181"/>
      <c r="BO627" s="181"/>
    </row>
    <row r="628" spans="1:67" ht="13.5" customHeight="1" x14ac:dyDescent="0.35">
      <c r="A628" s="181"/>
      <c r="B628" s="182"/>
      <c r="C628" s="181"/>
      <c r="D628" s="181"/>
      <c r="E628" s="181"/>
      <c r="F628" s="181"/>
      <c r="G628" s="181"/>
      <c r="H628" s="13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3"/>
      <c r="S628" s="183"/>
      <c r="T628" s="183"/>
      <c r="U628" s="183"/>
      <c r="V628" s="181"/>
      <c r="W628" s="184"/>
      <c r="X628" s="184"/>
      <c r="Y628" s="185"/>
      <c r="Z628" s="185"/>
      <c r="AA628" s="185"/>
      <c r="AB628" s="181"/>
      <c r="AC628" s="181"/>
      <c r="AD628" s="181"/>
      <c r="AE628" s="181"/>
      <c r="AF628" s="185"/>
      <c r="AG628" s="181"/>
      <c r="AH628" s="186"/>
      <c r="AI628" s="186"/>
      <c r="AJ628" s="187"/>
      <c r="AK628" s="187"/>
      <c r="AL628" s="188"/>
      <c r="AM628" s="188"/>
      <c r="AN628" s="188"/>
      <c r="AO628" s="188"/>
      <c r="AP628" s="188"/>
      <c r="AQ628" s="188"/>
      <c r="AR628" s="189"/>
      <c r="AS628" s="189"/>
      <c r="AT628" s="190"/>
      <c r="AU628" s="191"/>
      <c r="AV628" s="190"/>
      <c r="AW628" s="189"/>
      <c r="AX628" s="190"/>
      <c r="AY628" s="189"/>
      <c r="AZ628" s="192"/>
      <c r="BA628" s="190"/>
      <c r="BB628" s="190"/>
      <c r="BC628" s="193"/>
      <c r="BD628" s="193"/>
      <c r="BE628" s="190"/>
      <c r="BF628" s="192"/>
      <c r="BG628" s="192"/>
      <c r="BH628" s="192"/>
      <c r="BI628" s="192"/>
      <c r="BJ628" s="192"/>
      <c r="BK628" s="192"/>
      <c r="BL628" s="192"/>
      <c r="BM628" s="192"/>
      <c r="BN628" s="181"/>
      <c r="BO628" s="181"/>
    </row>
    <row r="629" spans="1:67" ht="13.5" customHeight="1" x14ac:dyDescent="0.35">
      <c r="A629" s="181"/>
      <c r="B629" s="182"/>
      <c r="C629" s="181"/>
      <c r="D629" s="181"/>
      <c r="E629" s="181"/>
      <c r="F629" s="181"/>
      <c r="G629" s="181"/>
      <c r="H629" s="13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3"/>
      <c r="S629" s="183"/>
      <c r="T629" s="183"/>
      <c r="U629" s="183"/>
      <c r="V629" s="181"/>
      <c r="W629" s="184"/>
      <c r="X629" s="184"/>
      <c r="Y629" s="185"/>
      <c r="Z629" s="185"/>
      <c r="AA629" s="185"/>
      <c r="AB629" s="181"/>
      <c r="AC629" s="181"/>
      <c r="AD629" s="181"/>
      <c r="AE629" s="181"/>
      <c r="AF629" s="185"/>
      <c r="AG629" s="181"/>
      <c r="AH629" s="186"/>
      <c r="AI629" s="186"/>
      <c r="AJ629" s="187"/>
      <c r="AK629" s="187"/>
      <c r="AL629" s="188"/>
      <c r="AM629" s="188"/>
      <c r="AN629" s="188"/>
      <c r="AO629" s="188"/>
      <c r="AP629" s="188"/>
      <c r="AQ629" s="188"/>
      <c r="AR629" s="189"/>
      <c r="AS629" s="189"/>
      <c r="AT629" s="190"/>
      <c r="AU629" s="191"/>
      <c r="AV629" s="190"/>
      <c r="AW629" s="189"/>
      <c r="AX629" s="190"/>
      <c r="AY629" s="189"/>
      <c r="AZ629" s="192"/>
      <c r="BA629" s="190"/>
      <c r="BB629" s="190"/>
      <c r="BC629" s="193"/>
      <c r="BD629" s="193"/>
      <c r="BE629" s="190"/>
      <c r="BF629" s="192"/>
      <c r="BG629" s="192"/>
      <c r="BH629" s="192"/>
      <c r="BI629" s="192"/>
      <c r="BJ629" s="192"/>
      <c r="BK629" s="192"/>
      <c r="BL629" s="192"/>
      <c r="BM629" s="192"/>
      <c r="BN629" s="181"/>
      <c r="BO629" s="181"/>
    </row>
    <row r="630" spans="1:67" ht="13.5" customHeight="1" x14ac:dyDescent="0.35">
      <c r="A630" s="181"/>
      <c r="B630" s="182"/>
      <c r="C630" s="181"/>
      <c r="D630" s="181"/>
      <c r="E630" s="181"/>
      <c r="F630" s="181"/>
      <c r="G630" s="181"/>
      <c r="H630" s="13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3"/>
      <c r="S630" s="183"/>
      <c r="T630" s="183"/>
      <c r="U630" s="183"/>
      <c r="V630" s="181"/>
      <c r="W630" s="184"/>
      <c r="X630" s="184"/>
      <c r="Y630" s="185"/>
      <c r="Z630" s="185"/>
      <c r="AA630" s="185"/>
      <c r="AB630" s="181"/>
      <c r="AC630" s="181"/>
      <c r="AD630" s="181"/>
      <c r="AE630" s="181"/>
      <c r="AF630" s="185"/>
      <c r="AG630" s="181"/>
      <c r="AH630" s="186"/>
      <c r="AI630" s="186"/>
      <c r="AJ630" s="187"/>
      <c r="AK630" s="187"/>
      <c r="AL630" s="188"/>
      <c r="AM630" s="188"/>
      <c r="AN630" s="188"/>
      <c r="AO630" s="188"/>
      <c r="AP630" s="188"/>
      <c r="AQ630" s="188"/>
      <c r="AR630" s="189"/>
      <c r="AS630" s="189"/>
      <c r="AT630" s="190"/>
      <c r="AU630" s="191"/>
      <c r="AV630" s="190"/>
      <c r="AW630" s="189"/>
      <c r="AX630" s="190"/>
      <c r="AY630" s="189"/>
      <c r="AZ630" s="192"/>
      <c r="BA630" s="190"/>
      <c r="BB630" s="190"/>
      <c r="BC630" s="193"/>
      <c r="BD630" s="193"/>
      <c r="BE630" s="190"/>
      <c r="BF630" s="192"/>
      <c r="BG630" s="192"/>
      <c r="BH630" s="192"/>
      <c r="BI630" s="192"/>
      <c r="BJ630" s="192"/>
      <c r="BK630" s="192"/>
      <c r="BL630" s="192"/>
      <c r="BM630" s="192"/>
      <c r="BN630" s="181"/>
      <c r="BO630" s="181"/>
    </row>
    <row r="631" spans="1:67" ht="13.5" customHeight="1" x14ac:dyDescent="0.35">
      <c r="A631" s="181"/>
      <c r="B631" s="182"/>
      <c r="C631" s="181"/>
      <c r="D631" s="181"/>
      <c r="E631" s="181"/>
      <c r="F631" s="181"/>
      <c r="G631" s="181"/>
      <c r="H631" s="13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3"/>
      <c r="S631" s="183"/>
      <c r="T631" s="183"/>
      <c r="U631" s="183"/>
      <c r="V631" s="181"/>
      <c r="W631" s="184"/>
      <c r="X631" s="184"/>
      <c r="Y631" s="185"/>
      <c r="Z631" s="185"/>
      <c r="AA631" s="185"/>
      <c r="AB631" s="181"/>
      <c r="AC631" s="181"/>
      <c r="AD631" s="181"/>
      <c r="AE631" s="181"/>
      <c r="AF631" s="185"/>
      <c r="AG631" s="181"/>
      <c r="AH631" s="186"/>
      <c r="AI631" s="186"/>
      <c r="AJ631" s="187"/>
      <c r="AK631" s="187"/>
      <c r="AL631" s="188"/>
      <c r="AM631" s="188"/>
      <c r="AN631" s="188"/>
      <c r="AO631" s="188"/>
      <c r="AP631" s="188"/>
      <c r="AQ631" s="188"/>
      <c r="AR631" s="189"/>
      <c r="AS631" s="189"/>
      <c r="AT631" s="190"/>
      <c r="AU631" s="191"/>
      <c r="AV631" s="190"/>
      <c r="AW631" s="189"/>
      <c r="AX631" s="190"/>
      <c r="AY631" s="189"/>
      <c r="AZ631" s="192"/>
      <c r="BA631" s="190"/>
      <c r="BB631" s="190"/>
      <c r="BC631" s="193"/>
      <c r="BD631" s="193"/>
      <c r="BE631" s="190"/>
      <c r="BF631" s="192"/>
      <c r="BG631" s="192"/>
      <c r="BH631" s="192"/>
      <c r="BI631" s="192"/>
      <c r="BJ631" s="192"/>
      <c r="BK631" s="192"/>
      <c r="BL631" s="192"/>
      <c r="BM631" s="192"/>
      <c r="BN631" s="181"/>
      <c r="BO631" s="181"/>
    </row>
    <row r="632" spans="1:67" ht="13.5" customHeight="1" x14ac:dyDescent="0.35">
      <c r="A632" s="181"/>
      <c r="B632" s="182"/>
      <c r="C632" s="181"/>
      <c r="D632" s="181"/>
      <c r="E632" s="181"/>
      <c r="F632" s="181"/>
      <c r="G632" s="181"/>
      <c r="H632" s="13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3"/>
      <c r="S632" s="183"/>
      <c r="T632" s="183"/>
      <c r="U632" s="183"/>
      <c r="V632" s="181"/>
      <c r="W632" s="184"/>
      <c r="X632" s="184"/>
      <c r="Y632" s="185"/>
      <c r="Z632" s="185"/>
      <c r="AA632" s="185"/>
      <c r="AB632" s="181"/>
      <c r="AC632" s="181"/>
      <c r="AD632" s="181"/>
      <c r="AE632" s="181"/>
      <c r="AF632" s="185"/>
      <c r="AG632" s="181"/>
      <c r="AH632" s="186"/>
      <c r="AI632" s="186"/>
      <c r="AJ632" s="187"/>
      <c r="AK632" s="187"/>
      <c r="AL632" s="188"/>
      <c r="AM632" s="188"/>
      <c r="AN632" s="188"/>
      <c r="AO632" s="188"/>
      <c r="AP632" s="188"/>
      <c r="AQ632" s="188"/>
      <c r="AR632" s="189"/>
      <c r="AS632" s="189"/>
      <c r="AT632" s="190"/>
      <c r="AU632" s="191"/>
      <c r="AV632" s="190"/>
      <c r="AW632" s="189"/>
      <c r="AX632" s="190"/>
      <c r="AY632" s="189"/>
      <c r="AZ632" s="192"/>
      <c r="BA632" s="190"/>
      <c r="BB632" s="190"/>
      <c r="BC632" s="193"/>
      <c r="BD632" s="193"/>
      <c r="BE632" s="190"/>
      <c r="BF632" s="192"/>
      <c r="BG632" s="192"/>
      <c r="BH632" s="192"/>
      <c r="BI632" s="192"/>
      <c r="BJ632" s="192"/>
      <c r="BK632" s="192"/>
      <c r="BL632" s="192"/>
      <c r="BM632" s="192"/>
      <c r="BN632" s="181"/>
      <c r="BO632" s="181"/>
    </row>
    <row r="633" spans="1:67" ht="13.5" customHeight="1" x14ac:dyDescent="0.35">
      <c r="A633" s="181"/>
      <c r="B633" s="182"/>
      <c r="C633" s="181"/>
      <c r="D633" s="181"/>
      <c r="E633" s="181"/>
      <c r="F633" s="181"/>
      <c r="G633" s="181"/>
      <c r="H633" s="13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3"/>
      <c r="S633" s="183"/>
      <c r="T633" s="183"/>
      <c r="U633" s="183"/>
      <c r="V633" s="181"/>
      <c r="W633" s="184"/>
      <c r="X633" s="184"/>
      <c r="Y633" s="185"/>
      <c r="Z633" s="185"/>
      <c r="AA633" s="185"/>
      <c r="AB633" s="181"/>
      <c r="AC633" s="181"/>
      <c r="AD633" s="181"/>
      <c r="AE633" s="181"/>
      <c r="AF633" s="185"/>
      <c r="AG633" s="181"/>
      <c r="AH633" s="186"/>
      <c r="AI633" s="186"/>
      <c r="AJ633" s="187"/>
      <c r="AK633" s="187"/>
      <c r="AL633" s="188"/>
      <c r="AM633" s="188"/>
      <c r="AN633" s="188"/>
      <c r="AO633" s="188"/>
      <c r="AP633" s="188"/>
      <c r="AQ633" s="188"/>
      <c r="AR633" s="189"/>
      <c r="AS633" s="189"/>
      <c r="AT633" s="190"/>
      <c r="AU633" s="191"/>
      <c r="AV633" s="190"/>
      <c r="AW633" s="189"/>
      <c r="AX633" s="190"/>
      <c r="AY633" s="189"/>
      <c r="AZ633" s="192"/>
      <c r="BA633" s="190"/>
      <c r="BB633" s="190"/>
      <c r="BC633" s="193"/>
      <c r="BD633" s="193"/>
      <c r="BE633" s="190"/>
      <c r="BF633" s="192"/>
      <c r="BG633" s="192"/>
      <c r="BH633" s="192"/>
      <c r="BI633" s="192"/>
      <c r="BJ633" s="192"/>
      <c r="BK633" s="192"/>
      <c r="BL633" s="192"/>
      <c r="BM633" s="192"/>
      <c r="BN633" s="181"/>
      <c r="BO633" s="181"/>
    </row>
    <row r="634" spans="1:67" ht="13.5" customHeight="1" x14ac:dyDescent="0.35">
      <c r="A634" s="181"/>
      <c r="B634" s="182"/>
      <c r="C634" s="181"/>
      <c r="D634" s="181"/>
      <c r="E634" s="181"/>
      <c r="F634" s="181"/>
      <c r="G634" s="181"/>
      <c r="H634" s="13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3"/>
      <c r="S634" s="183"/>
      <c r="T634" s="183"/>
      <c r="U634" s="183"/>
      <c r="V634" s="181"/>
      <c r="W634" s="184"/>
      <c r="X634" s="184"/>
      <c r="Y634" s="185"/>
      <c r="Z634" s="185"/>
      <c r="AA634" s="185"/>
      <c r="AB634" s="181"/>
      <c r="AC634" s="181"/>
      <c r="AD634" s="181"/>
      <c r="AE634" s="181"/>
      <c r="AF634" s="185"/>
      <c r="AG634" s="181"/>
      <c r="AH634" s="186"/>
      <c r="AI634" s="186"/>
      <c r="AJ634" s="187"/>
      <c r="AK634" s="187"/>
      <c r="AL634" s="188"/>
      <c r="AM634" s="188"/>
      <c r="AN634" s="188"/>
      <c r="AO634" s="188"/>
      <c r="AP634" s="188"/>
      <c r="AQ634" s="188"/>
      <c r="AR634" s="189"/>
      <c r="AS634" s="189"/>
      <c r="AT634" s="190"/>
      <c r="AU634" s="191"/>
      <c r="AV634" s="190"/>
      <c r="AW634" s="189"/>
      <c r="AX634" s="190"/>
      <c r="AY634" s="189"/>
      <c r="AZ634" s="192"/>
      <c r="BA634" s="190"/>
      <c r="BB634" s="190"/>
      <c r="BC634" s="193"/>
      <c r="BD634" s="193"/>
      <c r="BE634" s="190"/>
      <c r="BF634" s="192"/>
      <c r="BG634" s="192"/>
      <c r="BH634" s="192"/>
      <c r="BI634" s="192"/>
      <c r="BJ634" s="192"/>
      <c r="BK634" s="192"/>
      <c r="BL634" s="192"/>
      <c r="BM634" s="192"/>
      <c r="BN634" s="181"/>
      <c r="BO634" s="181"/>
    </row>
    <row r="635" spans="1:67" ht="13.5" customHeight="1" x14ac:dyDescent="0.35">
      <c r="A635" s="181"/>
      <c r="B635" s="182"/>
      <c r="C635" s="181"/>
      <c r="D635" s="181"/>
      <c r="E635" s="181"/>
      <c r="F635" s="181"/>
      <c r="G635" s="181"/>
      <c r="H635" s="13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3"/>
      <c r="S635" s="183"/>
      <c r="T635" s="183"/>
      <c r="U635" s="183"/>
      <c r="V635" s="181"/>
      <c r="W635" s="184"/>
      <c r="X635" s="184"/>
      <c r="Y635" s="185"/>
      <c r="Z635" s="185"/>
      <c r="AA635" s="185"/>
      <c r="AB635" s="181"/>
      <c r="AC635" s="181"/>
      <c r="AD635" s="181"/>
      <c r="AE635" s="181"/>
      <c r="AF635" s="185"/>
      <c r="AG635" s="181"/>
      <c r="AH635" s="186"/>
      <c r="AI635" s="186"/>
      <c r="AJ635" s="187"/>
      <c r="AK635" s="187"/>
      <c r="AL635" s="188"/>
      <c r="AM635" s="188"/>
      <c r="AN635" s="188"/>
      <c r="AO635" s="188"/>
      <c r="AP635" s="188"/>
      <c r="AQ635" s="188"/>
      <c r="AR635" s="189"/>
      <c r="AS635" s="189"/>
      <c r="AT635" s="190"/>
      <c r="AU635" s="191"/>
      <c r="AV635" s="190"/>
      <c r="AW635" s="189"/>
      <c r="AX635" s="190"/>
      <c r="AY635" s="189"/>
      <c r="AZ635" s="192"/>
      <c r="BA635" s="190"/>
      <c r="BB635" s="190"/>
      <c r="BC635" s="193"/>
      <c r="BD635" s="193"/>
      <c r="BE635" s="190"/>
      <c r="BF635" s="192"/>
      <c r="BG635" s="192"/>
      <c r="BH635" s="192"/>
      <c r="BI635" s="192"/>
      <c r="BJ635" s="192"/>
      <c r="BK635" s="192"/>
      <c r="BL635" s="192"/>
      <c r="BM635" s="192"/>
      <c r="BN635" s="181"/>
      <c r="BO635" s="181"/>
    </row>
    <row r="636" spans="1:67" ht="13.5" customHeight="1" x14ac:dyDescent="0.35">
      <c r="A636" s="181"/>
      <c r="B636" s="182"/>
      <c r="C636" s="181"/>
      <c r="D636" s="181"/>
      <c r="E636" s="181"/>
      <c r="F636" s="181"/>
      <c r="G636" s="181"/>
      <c r="H636" s="13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3"/>
      <c r="S636" s="183"/>
      <c r="T636" s="183"/>
      <c r="U636" s="183"/>
      <c r="V636" s="181"/>
      <c r="W636" s="184"/>
      <c r="X636" s="184"/>
      <c r="Y636" s="185"/>
      <c r="Z636" s="185"/>
      <c r="AA636" s="185"/>
      <c r="AB636" s="181"/>
      <c r="AC636" s="181"/>
      <c r="AD636" s="181"/>
      <c r="AE636" s="181"/>
      <c r="AF636" s="185"/>
      <c r="AG636" s="181"/>
      <c r="AH636" s="186"/>
      <c r="AI636" s="186"/>
      <c r="AJ636" s="187"/>
      <c r="AK636" s="187"/>
      <c r="AL636" s="188"/>
      <c r="AM636" s="188"/>
      <c r="AN636" s="188"/>
      <c r="AO636" s="188"/>
      <c r="AP636" s="188"/>
      <c r="AQ636" s="188"/>
      <c r="AR636" s="189"/>
      <c r="AS636" s="189"/>
      <c r="AT636" s="190"/>
      <c r="AU636" s="191"/>
      <c r="AV636" s="190"/>
      <c r="AW636" s="189"/>
      <c r="AX636" s="190"/>
      <c r="AY636" s="189"/>
      <c r="AZ636" s="192"/>
      <c r="BA636" s="190"/>
      <c r="BB636" s="190"/>
      <c r="BC636" s="193"/>
      <c r="BD636" s="193"/>
      <c r="BE636" s="190"/>
      <c r="BF636" s="192"/>
      <c r="BG636" s="192"/>
      <c r="BH636" s="192"/>
      <c r="BI636" s="192"/>
      <c r="BJ636" s="192"/>
      <c r="BK636" s="192"/>
      <c r="BL636" s="192"/>
      <c r="BM636" s="192"/>
      <c r="BN636" s="181"/>
      <c r="BO636" s="181"/>
    </row>
    <row r="637" spans="1:67" ht="13.5" customHeight="1" x14ac:dyDescent="0.35">
      <c r="A637" s="181"/>
      <c r="B637" s="182"/>
      <c r="C637" s="181"/>
      <c r="D637" s="181"/>
      <c r="E637" s="181"/>
      <c r="F637" s="181"/>
      <c r="G637" s="181"/>
      <c r="H637" s="13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3"/>
      <c r="S637" s="183"/>
      <c r="T637" s="183"/>
      <c r="U637" s="183"/>
      <c r="V637" s="181"/>
      <c r="W637" s="184"/>
      <c r="X637" s="184"/>
      <c r="Y637" s="185"/>
      <c r="Z637" s="185"/>
      <c r="AA637" s="185"/>
      <c r="AB637" s="181"/>
      <c r="AC637" s="181"/>
      <c r="AD637" s="181"/>
      <c r="AE637" s="181"/>
      <c r="AF637" s="185"/>
      <c r="AG637" s="181"/>
      <c r="AH637" s="186"/>
      <c r="AI637" s="186"/>
      <c r="AJ637" s="187"/>
      <c r="AK637" s="187"/>
      <c r="AL637" s="188"/>
      <c r="AM637" s="188"/>
      <c r="AN637" s="188"/>
      <c r="AO637" s="188"/>
      <c r="AP637" s="188"/>
      <c r="AQ637" s="188"/>
      <c r="AR637" s="189"/>
      <c r="AS637" s="189"/>
      <c r="AT637" s="190"/>
      <c r="AU637" s="191"/>
      <c r="AV637" s="190"/>
      <c r="AW637" s="189"/>
      <c r="AX637" s="190"/>
      <c r="AY637" s="189"/>
      <c r="AZ637" s="192"/>
      <c r="BA637" s="190"/>
      <c r="BB637" s="190"/>
      <c r="BC637" s="193"/>
      <c r="BD637" s="193"/>
      <c r="BE637" s="190"/>
      <c r="BF637" s="192"/>
      <c r="BG637" s="192"/>
      <c r="BH637" s="192"/>
      <c r="BI637" s="192"/>
      <c r="BJ637" s="192"/>
      <c r="BK637" s="192"/>
      <c r="BL637" s="192"/>
      <c r="BM637" s="192"/>
      <c r="BN637" s="181"/>
      <c r="BO637" s="181"/>
    </row>
    <row r="638" spans="1:67" ht="13.5" customHeight="1" x14ac:dyDescent="0.35">
      <c r="A638" s="181"/>
      <c r="B638" s="182"/>
      <c r="C638" s="181"/>
      <c r="D638" s="181"/>
      <c r="E638" s="181"/>
      <c r="F638" s="181"/>
      <c r="G638" s="181"/>
      <c r="H638" s="13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3"/>
      <c r="S638" s="183"/>
      <c r="T638" s="183"/>
      <c r="U638" s="183"/>
      <c r="V638" s="181"/>
      <c r="W638" s="184"/>
      <c r="X638" s="184"/>
      <c r="Y638" s="185"/>
      <c r="Z638" s="185"/>
      <c r="AA638" s="185"/>
      <c r="AB638" s="181"/>
      <c r="AC638" s="181"/>
      <c r="AD638" s="181"/>
      <c r="AE638" s="181"/>
      <c r="AF638" s="185"/>
      <c r="AG638" s="181"/>
      <c r="AH638" s="186"/>
      <c r="AI638" s="186"/>
      <c r="AJ638" s="187"/>
      <c r="AK638" s="187"/>
      <c r="AL638" s="188"/>
      <c r="AM638" s="188"/>
      <c r="AN638" s="188"/>
      <c r="AO638" s="188"/>
      <c r="AP638" s="188"/>
      <c r="AQ638" s="188"/>
      <c r="AR638" s="189"/>
      <c r="AS638" s="189"/>
      <c r="AT638" s="190"/>
      <c r="AU638" s="191"/>
      <c r="AV638" s="190"/>
      <c r="AW638" s="189"/>
      <c r="AX638" s="190"/>
      <c r="AY638" s="189"/>
      <c r="AZ638" s="192"/>
      <c r="BA638" s="190"/>
      <c r="BB638" s="190"/>
      <c r="BC638" s="193"/>
      <c r="BD638" s="193"/>
      <c r="BE638" s="190"/>
      <c r="BF638" s="192"/>
      <c r="BG638" s="192"/>
      <c r="BH638" s="192"/>
      <c r="BI638" s="192"/>
      <c r="BJ638" s="192"/>
      <c r="BK638" s="192"/>
      <c r="BL638" s="192"/>
      <c r="BM638" s="192"/>
      <c r="BN638" s="181"/>
      <c r="BO638" s="181"/>
    </row>
    <row r="639" spans="1:67" ht="13.5" customHeight="1" x14ac:dyDescent="0.35">
      <c r="A639" s="181"/>
      <c r="B639" s="182"/>
      <c r="C639" s="181"/>
      <c r="D639" s="181"/>
      <c r="E639" s="181"/>
      <c r="F639" s="181"/>
      <c r="G639" s="181"/>
      <c r="H639" s="13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3"/>
      <c r="S639" s="183"/>
      <c r="T639" s="183"/>
      <c r="U639" s="183"/>
      <c r="V639" s="181"/>
      <c r="W639" s="184"/>
      <c r="X639" s="184"/>
      <c r="Y639" s="185"/>
      <c r="Z639" s="185"/>
      <c r="AA639" s="185"/>
      <c r="AB639" s="181"/>
      <c r="AC639" s="181"/>
      <c r="AD639" s="181"/>
      <c r="AE639" s="181"/>
      <c r="AF639" s="185"/>
      <c r="AG639" s="181"/>
      <c r="AH639" s="186"/>
      <c r="AI639" s="186"/>
      <c r="AJ639" s="187"/>
      <c r="AK639" s="187"/>
      <c r="AL639" s="188"/>
      <c r="AM639" s="188"/>
      <c r="AN639" s="188"/>
      <c r="AO639" s="188"/>
      <c r="AP639" s="188"/>
      <c r="AQ639" s="188"/>
      <c r="AR639" s="189"/>
      <c r="AS639" s="189"/>
      <c r="AT639" s="190"/>
      <c r="AU639" s="191"/>
      <c r="AV639" s="190"/>
      <c r="AW639" s="189"/>
      <c r="AX639" s="190"/>
      <c r="AY639" s="189"/>
      <c r="AZ639" s="192"/>
      <c r="BA639" s="190"/>
      <c r="BB639" s="190"/>
      <c r="BC639" s="193"/>
      <c r="BD639" s="193"/>
      <c r="BE639" s="190"/>
      <c r="BF639" s="192"/>
      <c r="BG639" s="192"/>
      <c r="BH639" s="192"/>
      <c r="BI639" s="192"/>
      <c r="BJ639" s="192"/>
      <c r="BK639" s="192"/>
      <c r="BL639" s="192"/>
      <c r="BM639" s="192"/>
      <c r="BN639" s="181"/>
      <c r="BO639" s="181"/>
    </row>
    <row r="640" spans="1:67" ht="13.5" customHeight="1" x14ac:dyDescent="0.35">
      <c r="A640" s="181"/>
      <c r="B640" s="182"/>
      <c r="C640" s="181"/>
      <c r="D640" s="181"/>
      <c r="E640" s="181"/>
      <c r="F640" s="181"/>
      <c r="G640" s="181"/>
      <c r="H640" s="13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3"/>
      <c r="S640" s="183"/>
      <c r="T640" s="183"/>
      <c r="U640" s="183"/>
      <c r="V640" s="181"/>
      <c r="W640" s="184"/>
      <c r="X640" s="184"/>
      <c r="Y640" s="185"/>
      <c r="Z640" s="185"/>
      <c r="AA640" s="185"/>
      <c r="AB640" s="181"/>
      <c r="AC640" s="181"/>
      <c r="AD640" s="181"/>
      <c r="AE640" s="181"/>
      <c r="AF640" s="185"/>
      <c r="AG640" s="181"/>
      <c r="AH640" s="186"/>
      <c r="AI640" s="186"/>
      <c r="AJ640" s="187"/>
      <c r="AK640" s="187"/>
      <c r="AL640" s="188"/>
      <c r="AM640" s="188"/>
      <c r="AN640" s="188"/>
      <c r="AO640" s="188"/>
      <c r="AP640" s="188"/>
      <c r="AQ640" s="188"/>
      <c r="AR640" s="189"/>
      <c r="AS640" s="189"/>
      <c r="AT640" s="190"/>
      <c r="AU640" s="191"/>
      <c r="AV640" s="190"/>
      <c r="AW640" s="189"/>
      <c r="AX640" s="190"/>
      <c r="AY640" s="189"/>
      <c r="AZ640" s="192"/>
      <c r="BA640" s="190"/>
      <c r="BB640" s="190"/>
      <c r="BC640" s="193"/>
      <c r="BD640" s="193"/>
      <c r="BE640" s="190"/>
      <c r="BF640" s="192"/>
      <c r="BG640" s="192"/>
      <c r="BH640" s="192"/>
      <c r="BI640" s="192"/>
      <c r="BJ640" s="192"/>
      <c r="BK640" s="192"/>
      <c r="BL640" s="192"/>
      <c r="BM640" s="192"/>
      <c r="BN640" s="181"/>
      <c r="BO640" s="181"/>
    </row>
    <row r="641" spans="1:67" ht="13.5" customHeight="1" x14ac:dyDescent="0.35">
      <c r="A641" s="181"/>
      <c r="B641" s="182"/>
      <c r="C641" s="181"/>
      <c r="D641" s="181"/>
      <c r="E641" s="181"/>
      <c r="F641" s="181"/>
      <c r="G641" s="181"/>
      <c r="H641" s="13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3"/>
      <c r="S641" s="183"/>
      <c r="T641" s="183"/>
      <c r="U641" s="183"/>
      <c r="V641" s="181"/>
      <c r="W641" s="184"/>
      <c r="X641" s="184"/>
      <c r="Y641" s="185"/>
      <c r="Z641" s="185"/>
      <c r="AA641" s="185"/>
      <c r="AB641" s="181"/>
      <c r="AC641" s="181"/>
      <c r="AD641" s="181"/>
      <c r="AE641" s="181"/>
      <c r="AF641" s="185"/>
      <c r="AG641" s="181"/>
      <c r="AH641" s="186"/>
      <c r="AI641" s="186"/>
      <c r="AJ641" s="187"/>
      <c r="AK641" s="187"/>
      <c r="AL641" s="188"/>
      <c r="AM641" s="188"/>
      <c r="AN641" s="188"/>
      <c r="AO641" s="188"/>
      <c r="AP641" s="188"/>
      <c r="AQ641" s="188"/>
      <c r="AR641" s="189"/>
      <c r="AS641" s="189"/>
      <c r="AT641" s="190"/>
      <c r="AU641" s="191"/>
      <c r="AV641" s="190"/>
      <c r="AW641" s="189"/>
      <c r="AX641" s="190"/>
      <c r="AY641" s="189"/>
      <c r="AZ641" s="192"/>
      <c r="BA641" s="190"/>
      <c r="BB641" s="190"/>
      <c r="BC641" s="193"/>
      <c r="BD641" s="193"/>
      <c r="BE641" s="190"/>
      <c r="BF641" s="192"/>
      <c r="BG641" s="192"/>
      <c r="BH641" s="192"/>
      <c r="BI641" s="192"/>
      <c r="BJ641" s="192"/>
      <c r="BK641" s="192"/>
      <c r="BL641" s="192"/>
      <c r="BM641" s="192"/>
      <c r="BN641" s="181"/>
      <c r="BO641" s="181"/>
    </row>
    <row r="642" spans="1:67" ht="13.5" customHeight="1" x14ac:dyDescent="0.35">
      <c r="A642" s="181"/>
      <c r="B642" s="182"/>
      <c r="C642" s="181"/>
      <c r="D642" s="181"/>
      <c r="E642" s="181"/>
      <c r="F642" s="181"/>
      <c r="G642" s="181"/>
      <c r="H642" s="13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3"/>
      <c r="S642" s="183"/>
      <c r="T642" s="183"/>
      <c r="U642" s="183"/>
      <c r="V642" s="181"/>
      <c r="W642" s="184"/>
      <c r="X642" s="184"/>
      <c r="Y642" s="185"/>
      <c r="Z642" s="185"/>
      <c r="AA642" s="185"/>
      <c r="AB642" s="181"/>
      <c r="AC642" s="181"/>
      <c r="AD642" s="181"/>
      <c r="AE642" s="181"/>
      <c r="AF642" s="185"/>
      <c r="AG642" s="181"/>
      <c r="AH642" s="186"/>
      <c r="AI642" s="186"/>
      <c r="AJ642" s="187"/>
      <c r="AK642" s="187"/>
      <c r="AL642" s="188"/>
      <c r="AM642" s="188"/>
      <c r="AN642" s="188"/>
      <c r="AO642" s="188"/>
      <c r="AP642" s="188"/>
      <c r="AQ642" s="188"/>
      <c r="AR642" s="189"/>
      <c r="AS642" s="189"/>
      <c r="AT642" s="190"/>
      <c r="AU642" s="191"/>
      <c r="AV642" s="190"/>
      <c r="AW642" s="189"/>
      <c r="AX642" s="190"/>
      <c r="AY642" s="189"/>
      <c r="AZ642" s="192"/>
      <c r="BA642" s="190"/>
      <c r="BB642" s="190"/>
      <c r="BC642" s="193"/>
      <c r="BD642" s="193"/>
      <c r="BE642" s="190"/>
      <c r="BF642" s="192"/>
      <c r="BG642" s="192"/>
      <c r="BH642" s="192"/>
      <c r="BI642" s="192"/>
      <c r="BJ642" s="192"/>
      <c r="BK642" s="192"/>
      <c r="BL642" s="192"/>
      <c r="BM642" s="192"/>
      <c r="BN642" s="181"/>
      <c r="BO642" s="181"/>
    </row>
    <row r="643" spans="1:67" ht="13.5" customHeight="1" x14ac:dyDescent="0.35">
      <c r="A643" s="181"/>
      <c r="B643" s="182"/>
      <c r="C643" s="181"/>
      <c r="D643" s="181"/>
      <c r="E643" s="181"/>
      <c r="F643" s="181"/>
      <c r="G643" s="181"/>
      <c r="H643" s="13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3"/>
      <c r="S643" s="183"/>
      <c r="T643" s="183"/>
      <c r="U643" s="183"/>
      <c r="V643" s="181"/>
      <c r="W643" s="184"/>
      <c r="X643" s="184"/>
      <c r="Y643" s="185"/>
      <c r="Z643" s="185"/>
      <c r="AA643" s="185"/>
      <c r="AB643" s="181"/>
      <c r="AC643" s="181"/>
      <c r="AD643" s="181"/>
      <c r="AE643" s="181"/>
      <c r="AF643" s="185"/>
      <c r="AG643" s="181"/>
      <c r="AH643" s="186"/>
      <c r="AI643" s="186"/>
      <c r="AJ643" s="187"/>
      <c r="AK643" s="187"/>
      <c r="AL643" s="188"/>
      <c r="AM643" s="188"/>
      <c r="AN643" s="188"/>
      <c r="AO643" s="188"/>
      <c r="AP643" s="188"/>
      <c r="AQ643" s="188"/>
      <c r="AR643" s="189"/>
      <c r="AS643" s="189"/>
      <c r="AT643" s="190"/>
      <c r="AU643" s="191"/>
      <c r="AV643" s="190"/>
      <c r="AW643" s="189"/>
      <c r="AX643" s="190"/>
      <c r="AY643" s="189"/>
      <c r="AZ643" s="192"/>
      <c r="BA643" s="190"/>
      <c r="BB643" s="190"/>
      <c r="BC643" s="193"/>
      <c r="BD643" s="193"/>
      <c r="BE643" s="190"/>
      <c r="BF643" s="192"/>
      <c r="BG643" s="192"/>
      <c r="BH643" s="192"/>
      <c r="BI643" s="192"/>
      <c r="BJ643" s="192"/>
      <c r="BK643" s="192"/>
      <c r="BL643" s="192"/>
      <c r="BM643" s="192"/>
      <c r="BN643" s="181"/>
      <c r="BO643" s="181"/>
    </row>
    <row r="644" spans="1:67" ht="13.5" customHeight="1" x14ac:dyDescent="0.35">
      <c r="A644" s="181"/>
      <c r="B644" s="182"/>
      <c r="C644" s="181"/>
      <c r="D644" s="181"/>
      <c r="E644" s="181"/>
      <c r="F644" s="181"/>
      <c r="G644" s="181"/>
      <c r="H644" s="13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3"/>
      <c r="S644" s="183"/>
      <c r="T644" s="183"/>
      <c r="U644" s="183"/>
      <c r="V644" s="181"/>
      <c r="W644" s="184"/>
      <c r="X644" s="184"/>
      <c r="Y644" s="185"/>
      <c r="Z644" s="185"/>
      <c r="AA644" s="185"/>
      <c r="AB644" s="181"/>
      <c r="AC644" s="181"/>
      <c r="AD644" s="181"/>
      <c r="AE644" s="181"/>
      <c r="AF644" s="185"/>
      <c r="AG644" s="181"/>
      <c r="AH644" s="186"/>
      <c r="AI644" s="186"/>
      <c r="AJ644" s="187"/>
      <c r="AK644" s="187"/>
      <c r="AL644" s="188"/>
      <c r="AM644" s="188"/>
      <c r="AN644" s="188"/>
      <c r="AO644" s="188"/>
      <c r="AP644" s="188"/>
      <c r="AQ644" s="188"/>
      <c r="AR644" s="189"/>
      <c r="AS644" s="189"/>
      <c r="AT644" s="190"/>
      <c r="AU644" s="191"/>
      <c r="AV644" s="190"/>
      <c r="AW644" s="189"/>
      <c r="AX644" s="190"/>
      <c r="AY644" s="189"/>
      <c r="AZ644" s="192"/>
      <c r="BA644" s="190"/>
      <c r="BB644" s="190"/>
      <c r="BC644" s="193"/>
      <c r="BD644" s="193"/>
      <c r="BE644" s="190"/>
      <c r="BF644" s="192"/>
      <c r="BG644" s="192"/>
      <c r="BH644" s="192"/>
      <c r="BI644" s="192"/>
      <c r="BJ644" s="192"/>
      <c r="BK644" s="192"/>
      <c r="BL644" s="192"/>
      <c r="BM644" s="192"/>
      <c r="BN644" s="181"/>
      <c r="BO644" s="181"/>
    </row>
    <row r="645" spans="1:67" ht="13.5" customHeight="1" x14ac:dyDescent="0.35">
      <c r="A645" s="181"/>
      <c r="B645" s="182"/>
      <c r="C645" s="181"/>
      <c r="D645" s="181"/>
      <c r="E645" s="181"/>
      <c r="F645" s="181"/>
      <c r="G645" s="181"/>
      <c r="H645" s="13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3"/>
      <c r="S645" s="183"/>
      <c r="T645" s="183"/>
      <c r="U645" s="183"/>
      <c r="V645" s="181"/>
      <c r="W645" s="184"/>
      <c r="X645" s="184"/>
      <c r="Y645" s="185"/>
      <c r="Z645" s="185"/>
      <c r="AA645" s="185"/>
      <c r="AB645" s="181"/>
      <c r="AC645" s="181"/>
      <c r="AD645" s="181"/>
      <c r="AE645" s="181"/>
      <c r="AF645" s="185"/>
      <c r="AG645" s="181"/>
      <c r="AH645" s="186"/>
      <c r="AI645" s="186"/>
      <c r="AJ645" s="187"/>
      <c r="AK645" s="187"/>
      <c r="AL645" s="188"/>
      <c r="AM645" s="188"/>
      <c r="AN645" s="188"/>
      <c r="AO645" s="188"/>
      <c r="AP645" s="188"/>
      <c r="AQ645" s="188"/>
      <c r="AR645" s="189"/>
      <c r="AS645" s="189"/>
      <c r="AT645" s="190"/>
      <c r="AU645" s="191"/>
      <c r="AV645" s="190"/>
      <c r="AW645" s="189"/>
      <c r="AX645" s="190"/>
      <c r="AY645" s="189"/>
      <c r="AZ645" s="192"/>
      <c r="BA645" s="190"/>
      <c r="BB645" s="190"/>
      <c r="BC645" s="193"/>
      <c r="BD645" s="193"/>
      <c r="BE645" s="190"/>
      <c r="BF645" s="192"/>
      <c r="BG645" s="192"/>
      <c r="BH645" s="192"/>
      <c r="BI645" s="192"/>
      <c r="BJ645" s="192"/>
      <c r="BK645" s="192"/>
      <c r="BL645" s="192"/>
      <c r="BM645" s="192"/>
      <c r="BN645" s="181"/>
      <c r="BO645" s="181"/>
    </row>
    <row r="646" spans="1:67" ht="13.5" customHeight="1" x14ac:dyDescent="0.35">
      <c r="A646" s="181"/>
      <c r="B646" s="182"/>
      <c r="C646" s="181"/>
      <c r="D646" s="181"/>
      <c r="E646" s="181"/>
      <c r="F646" s="181"/>
      <c r="G646" s="181"/>
      <c r="H646" s="13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3"/>
      <c r="S646" s="183"/>
      <c r="T646" s="183"/>
      <c r="U646" s="183"/>
      <c r="V646" s="181"/>
      <c r="W646" s="184"/>
      <c r="X646" s="184"/>
      <c r="Y646" s="185"/>
      <c r="Z646" s="185"/>
      <c r="AA646" s="185"/>
      <c r="AB646" s="181"/>
      <c r="AC646" s="181"/>
      <c r="AD646" s="181"/>
      <c r="AE646" s="181"/>
      <c r="AF646" s="185"/>
      <c r="AG646" s="181"/>
      <c r="AH646" s="186"/>
      <c r="AI646" s="186"/>
      <c r="AJ646" s="187"/>
      <c r="AK646" s="187"/>
      <c r="AL646" s="188"/>
      <c r="AM646" s="188"/>
      <c r="AN646" s="188"/>
      <c r="AO646" s="188"/>
      <c r="AP646" s="188"/>
      <c r="AQ646" s="188"/>
      <c r="AR646" s="189"/>
      <c r="AS646" s="189"/>
      <c r="AT646" s="190"/>
      <c r="AU646" s="191"/>
      <c r="AV646" s="190"/>
      <c r="AW646" s="189"/>
      <c r="AX646" s="190"/>
      <c r="AY646" s="189"/>
      <c r="AZ646" s="192"/>
      <c r="BA646" s="190"/>
      <c r="BB646" s="190"/>
      <c r="BC646" s="193"/>
      <c r="BD646" s="193"/>
      <c r="BE646" s="190"/>
      <c r="BF646" s="192"/>
      <c r="BG646" s="192"/>
      <c r="BH646" s="192"/>
      <c r="BI646" s="192"/>
      <c r="BJ646" s="192"/>
      <c r="BK646" s="192"/>
      <c r="BL646" s="192"/>
      <c r="BM646" s="192"/>
      <c r="BN646" s="181"/>
      <c r="BO646" s="181"/>
    </row>
    <row r="647" spans="1:67" ht="13.5" customHeight="1" x14ac:dyDescent="0.35">
      <c r="A647" s="181"/>
      <c r="B647" s="182"/>
      <c r="C647" s="181"/>
      <c r="D647" s="181"/>
      <c r="E647" s="181"/>
      <c r="F647" s="181"/>
      <c r="G647" s="181"/>
      <c r="H647" s="13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3"/>
      <c r="S647" s="183"/>
      <c r="T647" s="183"/>
      <c r="U647" s="183"/>
      <c r="V647" s="181"/>
      <c r="W647" s="184"/>
      <c r="X647" s="184"/>
      <c r="Y647" s="185"/>
      <c r="Z647" s="185"/>
      <c r="AA647" s="185"/>
      <c r="AB647" s="181"/>
      <c r="AC647" s="181"/>
      <c r="AD647" s="181"/>
      <c r="AE647" s="181"/>
      <c r="AF647" s="185"/>
      <c r="AG647" s="181"/>
      <c r="AH647" s="186"/>
      <c r="AI647" s="186"/>
      <c r="AJ647" s="187"/>
      <c r="AK647" s="187"/>
      <c r="AL647" s="188"/>
      <c r="AM647" s="188"/>
      <c r="AN647" s="188"/>
      <c r="AO647" s="188"/>
      <c r="AP647" s="188"/>
      <c r="AQ647" s="188"/>
      <c r="AR647" s="189"/>
      <c r="AS647" s="189"/>
      <c r="AT647" s="190"/>
      <c r="AU647" s="191"/>
      <c r="AV647" s="190"/>
      <c r="AW647" s="189"/>
      <c r="AX647" s="190"/>
      <c r="AY647" s="189"/>
      <c r="AZ647" s="192"/>
      <c r="BA647" s="190"/>
      <c r="BB647" s="190"/>
      <c r="BC647" s="193"/>
      <c r="BD647" s="193"/>
      <c r="BE647" s="190"/>
      <c r="BF647" s="192"/>
      <c r="BG647" s="192"/>
      <c r="BH647" s="192"/>
      <c r="BI647" s="192"/>
      <c r="BJ647" s="192"/>
      <c r="BK647" s="192"/>
      <c r="BL647" s="192"/>
      <c r="BM647" s="192"/>
      <c r="BN647" s="181"/>
      <c r="BO647" s="181"/>
    </row>
    <row r="648" spans="1:67" ht="13.5" customHeight="1" x14ac:dyDescent="0.35">
      <c r="A648" s="181"/>
      <c r="B648" s="182"/>
      <c r="C648" s="181"/>
      <c r="D648" s="181"/>
      <c r="E648" s="181"/>
      <c r="F648" s="181"/>
      <c r="G648" s="181"/>
      <c r="H648" s="13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3"/>
      <c r="S648" s="183"/>
      <c r="T648" s="183"/>
      <c r="U648" s="183"/>
      <c r="V648" s="181"/>
      <c r="W648" s="184"/>
      <c r="X648" s="184"/>
      <c r="Y648" s="185"/>
      <c r="Z648" s="185"/>
      <c r="AA648" s="185"/>
      <c r="AB648" s="181"/>
      <c r="AC648" s="181"/>
      <c r="AD648" s="181"/>
      <c r="AE648" s="181"/>
      <c r="AF648" s="185"/>
      <c r="AG648" s="181"/>
      <c r="AH648" s="186"/>
      <c r="AI648" s="186"/>
      <c r="AJ648" s="187"/>
      <c r="AK648" s="187"/>
      <c r="AL648" s="188"/>
      <c r="AM648" s="188"/>
      <c r="AN648" s="188"/>
      <c r="AO648" s="188"/>
      <c r="AP648" s="188"/>
      <c r="AQ648" s="188"/>
      <c r="AR648" s="189"/>
      <c r="AS648" s="189"/>
      <c r="AT648" s="190"/>
      <c r="AU648" s="191"/>
      <c r="AV648" s="190"/>
      <c r="AW648" s="189"/>
      <c r="AX648" s="190"/>
      <c r="AY648" s="189"/>
      <c r="AZ648" s="192"/>
      <c r="BA648" s="190"/>
      <c r="BB648" s="190"/>
      <c r="BC648" s="193"/>
      <c r="BD648" s="193"/>
      <c r="BE648" s="190"/>
      <c r="BF648" s="192"/>
      <c r="BG648" s="192"/>
      <c r="BH648" s="192"/>
      <c r="BI648" s="192"/>
      <c r="BJ648" s="192"/>
      <c r="BK648" s="192"/>
      <c r="BL648" s="192"/>
      <c r="BM648" s="192"/>
      <c r="BN648" s="181"/>
      <c r="BO648" s="181"/>
    </row>
    <row r="649" spans="1:67" ht="13.5" customHeight="1" x14ac:dyDescent="0.35">
      <c r="A649" s="181"/>
      <c r="B649" s="182"/>
      <c r="C649" s="181"/>
      <c r="D649" s="181"/>
      <c r="E649" s="181"/>
      <c r="F649" s="181"/>
      <c r="G649" s="181"/>
      <c r="H649" s="13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3"/>
      <c r="S649" s="183"/>
      <c r="T649" s="183"/>
      <c r="U649" s="183"/>
      <c r="V649" s="181"/>
      <c r="W649" s="184"/>
      <c r="X649" s="184"/>
      <c r="Y649" s="185"/>
      <c r="Z649" s="185"/>
      <c r="AA649" s="185"/>
      <c r="AB649" s="181"/>
      <c r="AC649" s="181"/>
      <c r="AD649" s="181"/>
      <c r="AE649" s="181"/>
      <c r="AF649" s="185"/>
      <c r="AG649" s="181"/>
      <c r="AH649" s="186"/>
      <c r="AI649" s="186"/>
      <c r="AJ649" s="187"/>
      <c r="AK649" s="187"/>
      <c r="AL649" s="188"/>
      <c r="AM649" s="188"/>
      <c r="AN649" s="188"/>
      <c r="AO649" s="188"/>
      <c r="AP649" s="188"/>
      <c r="AQ649" s="188"/>
      <c r="AR649" s="189"/>
      <c r="AS649" s="189"/>
      <c r="AT649" s="190"/>
      <c r="AU649" s="191"/>
      <c r="AV649" s="190"/>
      <c r="AW649" s="189"/>
      <c r="AX649" s="190"/>
      <c r="AY649" s="189"/>
      <c r="AZ649" s="192"/>
      <c r="BA649" s="190"/>
      <c r="BB649" s="190"/>
      <c r="BC649" s="193"/>
      <c r="BD649" s="193"/>
      <c r="BE649" s="190"/>
      <c r="BF649" s="192"/>
      <c r="BG649" s="192"/>
      <c r="BH649" s="192"/>
      <c r="BI649" s="192"/>
      <c r="BJ649" s="192"/>
      <c r="BK649" s="192"/>
      <c r="BL649" s="192"/>
      <c r="BM649" s="192"/>
      <c r="BN649" s="181"/>
      <c r="BO649" s="181"/>
    </row>
    <row r="650" spans="1:67" ht="13.5" customHeight="1" x14ac:dyDescent="0.35">
      <c r="A650" s="181"/>
      <c r="B650" s="182"/>
      <c r="C650" s="181"/>
      <c r="D650" s="181"/>
      <c r="E650" s="181"/>
      <c r="F650" s="181"/>
      <c r="G650" s="181"/>
      <c r="H650" s="13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3"/>
      <c r="S650" s="183"/>
      <c r="T650" s="183"/>
      <c r="U650" s="183"/>
      <c r="V650" s="181"/>
      <c r="W650" s="184"/>
      <c r="X650" s="184"/>
      <c r="Y650" s="185"/>
      <c r="Z650" s="185"/>
      <c r="AA650" s="185"/>
      <c r="AB650" s="181"/>
      <c r="AC650" s="181"/>
      <c r="AD650" s="181"/>
      <c r="AE650" s="181"/>
      <c r="AF650" s="185"/>
      <c r="AG650" s="181"/>
      <c r="AH650" s="186"/>
      <c r="AI650" s="186"/>
      <c r="AJ650" s="187"/>
      <c r="AK650" s="187"/>
      <c r="AL650" s="188"/>
      <c r="AM650" s="188"/>
      <c r="AN650" s="188"/>
      <c r="AO650" s="188"/>
      <c r="AP650" s="188"/>
      <c r="AQ650" s="188"/>
      <c r="AR650" s="189"/>
      <c r="AS650" s="189"/>
      <c r="AT650" s="190"/>
      <c r="AU650" s="191"/>
      <c r="AV650" s="190"/>
      <c r="AW650" s="189"/>
      <c r="AX650" s="190"/>
      <c r="AY650" s="189"/>
      <c r="AZ650" s="192"/>
      <c r="BA650" s="190"/>
      <c r="BB650" s="190"/>
      <c r="BC650" s="193"/>
      <c r="BD650" s="193"/>
      <c r="BE650" s="190"/>
      <c r="BF650" s="192"/>
      <c r="BG650" s="192"/>
      <c r="BH650" s="192"/>
      <c r="BI650" s="192"/>
      <c r="BJ650" s="192"/>
      <c r="BK650" s="192"/>
      <c r="BL650" s="192"/>
      <c r="BM650" s="192"/>
      <c r="BN650" s="181"/>
      <c r="BO650" s="181"/>
    </row>
    <row r="651" spans="1:67" ht="13.5" customHeight="1" x14ac:dyDescent="0.35">
      <c r="A651" s="181"/>
      <c r="B651" s="182"/>
      <c r="C651" s="181"/>
      <c r="D651" s="181"/>
      <c r="E651" s="181"/>
      <c r="F651" s="181"/>
      <c r="G651" s="181"/>
      <c r="H651" s="13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3"/>
      <c r="S651" s="183"/>
      <c r="T651" s="183"/>
      <c r="U651" s="183"/>
      <c r="V651" s="181"/>
      <c r="W651" s="184"/>
      <c r="X651" s="184"/>
      <c r="Y651" s="185"/>
      <c r="Z651" s="185"/>
      <c r="AA651" s="185"/>
      <c r="AB651" s="181"/>
      <c r="AC651" s="181"/>
      <c r="AD651" s="181"/>
      <c r="AE651" s="181"/>
      <c r="AF651" s="185"/>
      <c r="AG651" s="181"/>
      <c r="AH651" s="186"/>
      <c r="AI651" s="186"/>
      <c r="AJ651" s="187"/>
      <c r="AK651" s="187"/>
      <c r="AL651" s="188"/>
      <c r="AM651" s="188"/>
      <c r="AN651" s="188"/>
      <c r="AO651" s="188"/>
      <c r="AP651" s="188"/>
      <c r="AQ651" s="188"/>
      <c r="AR651" s="189"/>
      <c r="AS651" s="189"/>
      <c r="AT651" s="190"/>
      <c r="AU651" s="191"/>
      <c r="AV651" s="190"/>
      <c r="AW651" s="189"/>
      <c r="AX651" s="190"/>
      <c r="AY651" s="189"/>
      <c r="AZ651" s="192"/>
      <c r="BA651" s="190"/>
      <c r="BB651" s="190"/>
      <c r="BC651" s="193"/>
      <c r="BD651" s="193"/>
      <c r="BE651" s="190"/>
      <c r="BF651" s="192"/>
      <c r="BG651" s="192"/>
      <c r="BH651" s="192"/>
      <c r="BI651" s="192"/>
      <c r="BJ651" s="192"/>
      <c r="BK651" s="192"/>
      <c r="BL651" s="192"/>
      <c r="BM651" s="192"/>
      <c r="BN651" s="181"/>
      <c r="BO651" s="181"/>
    </row>
    <row r="652" spans="1:67" ht="13.5" customHeight="1" x14ac:dyDescent="0.35">
      <c r="A652" s="181"/>
      <c r="B652" s="182"/>
      <c r="C652" s="181"/>
      <c r="D652" s="181"/>
      <c r="E652" s="181"/>
      <c r="F652" s="181"/>
      <c r="G652" s="181"/>
      <c r="H652" s="13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3"/>
      <c r="S652" s="183"/>
      <c r="T652" s="183"/>
      <c r="U652" s="183"/>
      <c r="V652" s="181"/>
      <c r="W652" s="184"/>
      <c r="X652" s="184"/>
      <c r="Y652" s="185"/>
      <c r="Z652" s="185"/>
      <c r="AA652" s="185"/>
      <c r="AB652" s="181"/>
      <c r="AC652" s="181"/>
      <c r="AD652" s="181"/>
      <c r="AE652" s="181"/>
      <c r="AF652" s="185"/>
      <c r="AG652" s="181"/>
      <c r="AH652" s="186"/>
      <c r="AI652" s="186"/>
      <c r="AJ652" s="187"/>
      <c r="AK652" s="187"/>
      <c r="AL652" s="188"/>
      <c r="AM652" s="188"/>
      <c r="AN652" s="188"/>
      <c r="AO652" s="188"/>
      <c r="AP652" s="188"/>
      <c r="AQ652" s="188"/>
      <c r="AR652" s="189"/>
      <c r="AS652" s="189"/>
      <c r="AT652" s="190"/>
      <c r="AU652" s="191"/>
      <c r="AV652" s="190"/>
      <c r="AW652" s="189"/>
      <c r="AX652" s="190"/>
      <c r="AY652" s="189"/>
      <c r="AZ652" s="192"/>
      <c r="BA652" s="190"/>
      <c r="BB652" s="190"/>
      <c r="BC652" s="193"/>
      <c r="BD652" s="193"/>
      <c r="BE652" s="190"/>
      <c r="BF652" s="192"/>
      <c r="BG652" s="192"/>
      <c r="BH652" s="192"/>
      <c r="BI652" s="192"/>
      <c r="BJ652" s="192"/>
      <c r="BK652" s="192"/>
      <c r="BL652" s="192"/>
      <c r="BM652" s="192"/>
      <c r="BN652" s="181"/>
      <c r="BO652" s="181"/>
    </row>
    <row r="653" spans="1:67" ht="13.5" customHeight="1" x14ac:dyDescent="0.35">
      <c r="A653" s="181"/>
      <c r="B653" s="182"/>
      <c r="C653" s="181"/>
      <c r="D653" s="181"/>
      <c r="E653" s="181"/>
      <c r="F653" s="181"/>
      <c r="G653" s="181"/>
      <c r="H653" s="13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3"/>
      <c r="S653" s="183"/>
      <c r="T653" s="183"/>
      <c r="U653" s="183"/>
      <c r="V653" s="181"/>
      <c r="W653" s="184"/>
      <c r="X653" s="184"/>
      <c r="Y653" s="185"/>
      <c r="Z653" s="185"/>
      <c r="AA653" s="185"/>
      <c r="AB653" s="181"/>
      <c r="AC653" s="181"/>
      <c r="AD653" s="181"/>
      <c r="AE653" s="181"/>
      <c r="AF653" s="185"/>
      <c r="AG653" s="181"/>
      <c r="AH653" s="186"/>
      <c r="AI653" s="186"/>
      <c r="AJ653" s="187"/>
      <c r="AK653" s="187"/>
      <c r="AL653" s="188"/>
      <c r="AM653" s="188"/>
      <c r="AN653" s="188"/>
      <c r="AO653" s="188"/>
      <c r="AP653" s="188"/>
      <c r="AQ653" s="188"/>
      <c r="AR653" s="189"/>
      <c r="AS653" s="189"/>
      <c r="AT653" s="190"/>
      <c r="AU653" s="191"/>
      <c r="AV653" s="190"/>
      <c r="AW653" s="189"/>
      <c r="AX653" s="190"/>
      <c r="AY653" s="189"/>
      <c r="AZ653" s="192"/>
      <c r="BA653" s="190"/>
      <c r="BB653" s="190"/>
      <c r="BC653" s="193"/>
      <c r="BD653" s="193"/>
      <c r="BE653" s="190"/>
      <c r="BF653" s="192"/>
      <c r="BG653" s="192"/>
      <c r="BH653" s="192"/>
      <c r="BI653" s="192"/>
      <c r="BJ653" s="192"/>
      <c r="BK653" s="192"/>
      <c r="BL653" s="192"/>
      <c r="BM653" s="192"/>
      <c r="BN653" s="181"/>
      <c r="BO653" s="181"/>
    </row>
    <row r="654" spans="1:67" ht="13.5" customHeight="1" x14ac:dyDescent="0.35">
      <c r="A654" s="181"/>
      <c r="B654" s="182"/>
      <c r="C654" s="181"/>
      <c r="D654" s="181"/>
      <c r="E654" s="181"/>
      <c r="F654" s="181"/>
      <c r="G654" s="181"/>
      <c r="H654" s="13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3"/>
      <c r="S654" s="183"/>
      <c r="T654" s="183"/>
      <c r="U654" s="183"/>
      <c r="V654" s="181"/>
      <c r="W654" s="184"/>
      <c r="X654" s="184"/>
      <c r="Y654" s="185"/>
      <c r="Z654" s="185"/>
      <c r="AA654" s="185"/>
      <c r="AB654" s="181"/>
      <c r="AC654" s="181"/>
      <c r="AD654" s="181"/>
      <c r="AE654" s="181"/>
      <c r="AF654" s="185"/>
      <c r="AG654" s="181"/>
      <c r="AH654" s="186"/>
      <c r="AI654" s="186"/>
      <c r="AJ654" s="187"/>
      <c r="AK654" s="187"/>
      <c r="AL654" s="188"/>
      <c r="AM654" s="188"/>
      <c r="AN654" s="188"/>
      <c r="AO654" s="188"/>
      <c r="AP654" s="188"/>
      <c r="AQ654" s="188"/>
      <c r="AR654" s="189"/>
      <c r="AS654" s="189"/>
      <c r="AT654" s="190"/>
      <c r="AU654" s="191"/>
      <c r="AV654" s="190"/>
      <c r="AW654" s="189"/>
      <c r="AX654" s="190"/>
      <c r="AY654" s="189"/>
      <c r="AZ654" s="192"/>
      <c r="BA654" s="190"/>
      <c r="BB654" s="190"/>
      <c r="BC654" s="193"/>
      <c r="BD654" s="193"/>
      <c r="BE654" s="190"/>
      <c r="BF654" s="192"/>
      <c r="BG654" s="192"/>
      <c r="BH654" s="192"/>
      <c r="BI654" s="192"/>
      <c r="BJ654" s="192"/>
      <c r="BK654" s="192"/>
      <c r="BL654" s="192"/>
      <c r="BM654" s="192"/>
      <c r="BN654" s="181"/>
      <c r="BO654" s="181"/>
    </row>
    <row r="655" spans="1:67" ht="13.5" customHeight="1" x14ac:dyDescent="0.35">
      <c r="A655" s="181"/>
      <c r="B655" s="182"/>
      <c r="C655" s="181"/>
      <c r="D655" s="181"/>
      <c r="E655" s="181"/>
      <c r="F655" s="181"/>
      <c r="G655" s="181"/>
      <c r="H655" s="13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3"/>
      <c r="S655" s="183"/>
      <c r="T655" s="183"/>
      <c r="U655" s="183"/>
      <c r="V655" s="181"/>
      <c r="W655" s="184"/>
      <c r="X655" s="184"/>
      <c r="Y655" s="185"/>
      <c r="Z655" s="185"/>
      <c r="AA655" s="185"/>
      <c r="AB655" s="181"/>
      <c r="AC655" s="181"/>
      <c r="AD655" s="181"/>
      <c r="AE655" s="181"/>
      <c r="AF655" s="185"/>
      <c r="AG655" s="181"/>
      <c r="AH655" s="186"/>
      <c r="AI655" s="186"/>
      <c r="AJ655" s="187"/>
      <c r="AK655" s="187"/>
      <c r="AL655" s="188"/>
      <c r="AM655" s="188"/>
      <c r="AN655" s="188"/>
      <c r="AO655" s="188"/>
      <c r="AP655" s="188"/>
      <c r="AQ655" s="188"/>
      <c r="AR655" s="189"/>
      <c r="AS655" s="189"/>
      <c r="AT655" s="190"/>
      <c r="AU655" s="191"/>
      <c r="AV655" s="190"/>
      <c r="AW655" s="189"/>
      <c r="AX655" s="190"/>
      <c r="AY655" s="189"/>
      <c r="AZ655" s="192"/>
      <c r="BA655" s="190"/>
      <c r="BB655" s="190"/>
      <c r="BC655" s="193"/>
      <c r="BD655" s="193"/>
      <c r="BE655" s="190"/>
      <c r="BF655" s="192"/>
      <c r="BG655" s="192"/>
      <c r="BH655" s="192"/>
      <c r="BI655" s="192"/>
      <c r="BJ655" s="192"/>
      <c r="BK655" s="192"/>
      <c r="BL655" s="192"/>
      <c r="BM655" s="192"/>
      <c r="BN655" s="181"/>
      <c r="BO655" s="181"/>
    </row>
    <row r="656" spans="1:67" ht="13.5" customHeight="1" x14ac:dyDescent="0.35">
      <c r="A656" s="181"/>
      <c r="B656" s="182"/>
      <c r="C656" s="181"/>
      <c r="D656" s="181"/>
      <c r="E656" s="181"/>
      <c r="F656" s="181"/>
      <c r="G656" s="181"/>
      <c r="H656" s="13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3"/>
      <c r="S656" s="183"/>
      <c r="T656" s="183"/>
      <c r="U656" s="183"/>
      <c r="V656" s="181"/>
      <c r="W656" s="184"/>
      <c r="X656" s="184"/>
      <c r="Y656" s="185"/>
      <c r="Z656" s="185"/>
      <c r="AA656" s="185"/>
      <c r="AB656" s="181"/>
      <c r="AC656" s="181"/>
      <c r="AD656" s="181"/>
      <c r="AE656" s="181"/>
      <c r="AF656" s="185"/>
      <c r="AG656" s="181"/>
      <c r="AH656" s="186"/>
      <c r="AI656" s="186"/>
      <c r="AJ656" s="187"/>
      <c r="AK656" s="187"/>
      <c r="AL656" s="188"/>
      <c r="AM656" s="188"/>
      <c r="AN656" s="188"/>
      <c r="AO656" s="188"/>
      <c r="AP656" s="188"/>
      <c r="AQ656" s="188"/>
      <c r="AR656" s="189"/>
      <c r="AS656" s="189"/>
      <c r="AT656" s="190"/>
      <c r="AU656" s="191"/>
      <c r="AV656" s="190"/>
      <c r="AW656" s="189"/>
      <c r="AX656" s="190"/>
      <c r="AY656" s="189"/>
      <c r="AZ656" s="192"/>
      <c r="BA656" s="190"/>
      <c r="BB656" s="190"/>
      <c r="BC656" s="193"/>
      <c r="BD656" s="193"/>
      <c r="BE656" s="190"/>
      <c r="BF656" s="192"/>
      <c r="BG656" s="192"/>
      <c r="BH656" s="192"/>
      <c r="BI656" s="192"/>
      <c r="BJ656" s="192"/>
      <c r="BK656" s="192"/>
      <c r="BL656" s="192"/>
      <c r="BM656" s="192"/>
      <c r="BN656" s="181"/>
      <c r="BO656" s="181"/>
    </row>
    <row r="657" spans="1:67" ht="13.5" customHeight="1" x14ac:dyDescent="0.35">
      <c r="A657" s="181"/>
      <c r="B657" s="182"/>
      <c r="C657" s="181"/>
      <c r="D657" s="181"/>
      <c r="E657" s="181"/>
      <c r="F657" s="181"/>
      <c r="G657" s="181"/>
      <c r="H657" s="13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3"/>
      <c r="S657" s="183"/>
      <c r="T657" s="183"/>
      <c r="U657" s="183"/>
      <c r="V657" s="181"/>
      <c r="W657" s="184"/>
      <c r="X657" s="184"/>
      <c r="Y657" s="185"/>
      <c r="Z657" s="185"/>
      <c r="AA657" s="185"/>
      <c r="AB657" s="181"/>
      <c r="AC657" s="181"/>
      <c r="AD657" s="181"/>
      <c r="AE657" s="181"/>
      <c r="AF657" s="185"/>
      <c r="AG657" s="181"/>
      <c r="AH657" s="186"/>
      <c r="AI657" s="186"/>
      <c r="AJ657" s="187"/>
      <c r="AK657" s="187"/>
      <c r="AL657" s="188"/>
      <c r="AM657" s="188"/>
      <c r="AN657" s="188"/>
      <c r="AO657" s="188"/>
      <c r="AP657" s="188"/>
      <c r="AQ657" s="188"/>
      <c r="AR657" s="189"/>
      <c r="AS657" s="189"/>
      <c r="AT657" s="190"/>
      <c r="AU657" s="191"/>
      <c r="AV657" s="190"/>
      <c r="AW657" s="189"/>
      <c r="AX657" s="190"/>
      <c r="AY657" s="189"/>
      <c r="AZ657" s="192"/>
      <c r="BA657" s="190"/>
      <c r="BB657" s="190"/>
      <c r="BC657" s="193"/>
      <c r="BD657" s="193"/>
      <c r="BE657" s="190"/>
      <c r="BF657" s="192"/>
      <c r="BG657" s="192"/>
      <c r="BH657" s="192"/>
      <c r="BI657" s="192"/>
      <c r="BJ657" s="192"/>
      <c r="BK657" s="192"/>
      <c r="BL657" s="192"/>
      <c r="BM657" s="192"/>
      <c r="BN657" s="181"/>
      <c r="BO657" s="181"/>
    </row>
    <row r="658" spans="1:67" ht="13.5" customHeight="1" x14ac:dyDescent="0.35">
      <c r="A658" s="181"/>
      <c r="B658" s="182"/>
      <c r="C658" s="181"/>
      <c r="D658" s="181"/>
      <c r="E658" s="181"/>
      <c r="F658" s="181"/>
      <c r="G658" s="181"/>
      <c r="H658" s="13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3"/>
      <c r="S658" s="183"/>
      <c r="T658" s="183"/>
      <c r="U658" s="183"/>
      <c r="V658" s="181"/>
      <c r="W658" s="184"/>
      <c r="X658" s="184"/>
      <c r="Y658" s="185"/>
      <c r="Z658" s="185"/>
      <c r="AA658" s="185"/>
      <c r="AB658" s="181"/>
      <c r="AC658" s="181"/>
      <c r="AD658" s="181"/>
      <c r="AE658" s="181"/>
      <c r="AF658" s="185"/>
      <c r="AG658" s="181"/>
      <c r="AH658" s="186"/>
      <c r="AI658" s="186"/>
      <c r="AJ658" s="187"/>
      <c r="AK658" s="187"/>
      <c r="AL658" s="188"/>
      <c r="AM658" s="188"/>
      <c r="AN658" s="188"/>
      <c r="AO658" s="188"/>
      <c r="AP658" s="188"/>
      <c r="AQ658" s="188"/>
      <c r="AR658" s="189"/>
      <c r="AS658" s="189"/>
      <c r="AT658" s="190"/>
      <c r="AU658" s="191"/>
      <c r="AV658" s="190"/>
      <c r="AW658" s="189"/>
      <c r="AX658" s="190"/>
      <c r="AY658" s="189"/>
      <c r="AZ658" s="192"/>
      <c r="BA658" s="190"/>
      <c r="BB658" s="190"/>
      <c r="BC658" s="193"/>
      <c r="BD658" s="193"/>
      <c r="BE658" s="190"/>
      <c r="BF658" s="192"/>
      <c r="BG658" s="192"/>
      <c r="BH658" s="192"/>
      <c r="BI658" s="192"/>
      <c r="BJ658" s="192"/>
      <c r="BK658" s="192"/>
      <c r="BL658" s="192"/>
      <c r="BM658" s="192"/>
      <c r="BN658" s="181"/>
      <c r="BO658" s="181"/>
    </row>
    <row r="659" spans="1:67" ht="13.5" customHeight="1" x14ac:dyDescent="0.35">
      <c r="A659" s="181"/>
      <c r="B659" s="182"/>
      <c r="C659" s="181"/>
      <c r="D659" s="181"/>
      <c r="E659" s="181"/>
      <c r="F659" s="181"/>
      <c r="G659" s="181"/>
      <c r="H659" s="13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3"/>
      <c r="S659" s="183"/>
      <c r="T659" s="183"/>
      <c r="U659" s="183"/>
      <c r="V659" s="181"/>
      <c r="W659" s="184"/>
      <c r="X659" s="184"/>
      <c r="Y659" s="185"/>
      <c r="Z659" s="185"/>
      <c r="AA659" s="185"/>
      <c r="AB659" s="181"/>
      <c r="AC659" s="181"/>
      <c r="AD659" s="181"/>
      <c r="AE659" s="181"/>
      <c r="AF659" s="185"/>
      <c r="AG659" s="181"/>
      <c r="AH659" s="186"/>
      <c r="AI659" s="186"/>
      <c r="AJ659" s="187"/>
      <c r="AK659" s="187"/>
      <c r="AL659" s="188"/>
      <c r="AM659" s="188"/>
      <c r="AN659" s="188"/>
      <c r="AO659" s="188"/>
      <c r="AP659" s="188"/>
      <c r="AQ659" s="188"/>
      <c r="AR659" s="189"/>
      <c r="AS659" s="189"/>
      <c r="AT659" s="190"/>
      <c r="AU659" s="191"/>
      <c r="AV659" s="190"/>
      <c r="AW659" s="189"/>
      <c r="AX659" s="190"/>
      <c r="AY659" s="189"/>
      <c r="AZ659" s="192"/>
      <c r="BA659" s="190"/>
      <c r="BB659" s="190"/>
      <c r="BC659" s="193"/>
      <c r="BD659" s="193"/>
      <c r="BE659" s="190"/>
      <c r="BF659" s="192"/>
      <c r="BG659" s="192"/>
      <c r="BH659" s="192"/>
      <c r="BI659" s="192"/>
      <c r="BJ659" s="192"/>
      <c r="BK659" s="192"/>
      <c r="BL659" s="192"/>
      <c r="BM659" s="192"/>
      <c r="BN659" s="181"/>
      <c r="BO659" s="181"/>
    </row>
    <row r="660" spans="1:67" ht="13.5" customHeight="1" x14ac:dyDescent="0.35">
      <c r="A660" s="181"/>
      <c r="B660" s="182"/>
      <c r="C660" s="181"/>
      <c r="D660" s="181"/>
      <c r="E660" s="181"/>
      <c r="F660" s="181"/>
      <c r="G660" s="181"/>
      <c r="H660" s="13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3"/>
      <c r="S660" s="183"/>
      <c r="T660" s="183"/>
      <c r="U660" s="183"/>
      <c r="V660" s="181"/>
      <c r="W660" s="184"/>
      <c r="X660" s="184"/>
      <c r="Y660" s="185"/>
      <c r="Z660" s="185"/>
      <c r="AA660" s="185"/>
      <c r="AB660" s="181"/>
      <c r="AC660" s="181"/>
      <c r="AD660" s="181"/>
      <c r="AE660" s="181"/>
      <c r="AF660" s="185"/>
      <c r="AG660" s="181"/>
      <c r="AH660" s="186"/>
      <c r="AI660" s="186"/>
      <c r="AJ660" s="187"/>
      <c r="AK660" s="187"/>
      <c r="AL660" s="188"/>
      <c r="AM660" s="188"/>
      <c r="AN660" s="188"/>
      <c r="AO660" s="188"/>
      <c r="AP660" s="188"/>
      <c r="AQ660" s="188"/>
      <c r="AR660" s="189"/>
      <c r="AS660" s="189"/>
      <c r="AT660" s="190"/>
      <c r="AU660" s="191"/>
      <c r="AV660" s="190"/>
      <c r="AW660" s="189"/>
      <c r="AX660" s="190"/>
      <c r="AY660" s="189"/>
      <c r="AZ660" s="192"/>
      <c r="BA660" s="190"/>
      <c r="BB660" s="190"/>
      <c r="BC660" s="193"/>
      <c r="BD660" s="193"/>
      <c r="BE660" s="190"/>
      <c r="BF660" s="192"/>
      <c r="BG660" s="192"/>
      <c r="BH660" s="192"/>
      <c r="BI660" s="192"/>
      <c r="BJ660" s="192"/>
      <c r="BK660" s="192"/>
      <c r="BL660" s="192"/>
      <c r="BM660" s="192"/>
      <c r="BN660" s="181"/>
      <c r="BO660" s="181"/>
    </row>
    <row r="661" spans="1:67" ht="13.5" customHeight="1" x14ac:dyDescent="0.35">
      <c r="A661" s="181"/>
      <c r="B661" s="182"/>
      <c r="C661" s="181"/>
      <c r="D661" s="181"/>
      <c r="E661" s="181"/>
      <c r="F661" s="181"/>
      <c r="G661" s="181"/>
      <c r="H661" s="13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3"/>
      <c r="S661" s="183"/>
      <c r="T661" s="183"/>
      <c r="U661" s="183"/>
      <c r="V661" s="181"/>
      <c r="W661" s="184"/>
      <c r="X661" s="184"/>
      <c r="Y661" s="185"/>
      <c r="Z661" s="185"/>
      <c r="AA661" s="185"/>
      <c r="AB661" s="181"/>
      <c r="AC661" s="181"/>
      <c r="AD661" s="181"/>
      <c r="AE661" s="181"/>
      <c r="AF661" s="185"/>
      <c r="AG661" s="181"/>
      <c r="AH661" s="186"/>
      <c r="AI661" s="186"/>
      <c r="AJ661" s="187"/>
      <c r="AK661" s="187"/>
      <c r="AL661" s="188"/>
      <c r="AM661" s="188"/>
      <c r="AN661" s="188"/>
      <c r="AO661" s="188"/>
      <c r="AP661" s="188"/>
      <c r="AQ661" s="188"/>
      <c r="AR661" s="189"/>
      <c r="AS661" s="189"/>
      <c r="AT661" s="190"/>
      <c r="AU661" s="191"/>
      <c r="AV661" s="190"/>
      <c r="AW661" s="189"/>
      <c r="AX661" s="190"/>
      <c r="AY661" s="189"/>
      <c r="AZ661" s="192"/>
      <c r="BA661" s="190"/>
      <c r="BB661" s="190"/>
      <c r="BC661" s="193"/>
      <c r="BD661" s="193"/>
      <c r="BE661" s="190"/>
      <c r="BF661" s="192"/>
      <c r="BG661" s="192"/>
      <c r="BH661" s="192"/>
      <c r="BI661" s="192"/>
      <c r="BJ661" s="192"/>
      <c r="BK661" s="192"/>
      <c r="BL661" s="192"/>
      <c r="BM661" s="192"/>
      <c r="BN661" s="181"/>
      <c r="BO661" s="181"/>
    </row>
    <row r="662" spans="1:67" ht="13.5" customHeight="1" x14ac:dyDescent="0.35">
      <c r="A662" s="181"/>
      <c r="B662" s="182"/>
      <c r="C662" s="181"/>
      <c r="D662" s="181"/>
      <c r="E662" s="181"/>
      <c r="F662" s="181"/>
      <c r="G662" s="181"/>
      <c r="H662" s="13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3"/>
      <c r="S662" s="183"/>
      <c r="T662" s="183"/>
      <c r="U662" s="183"/>
      <c r="V662" s="181"/>
      <c r="W662" s="184"/>
      <c r="X662" s="184"/>
      <c r="Y662" s="185"/>
      <c r="Z662" s="185"/>
      <c r="AA662" s="185"/>
      <c r="AB662" s="181"/>
      <c r="AC662" s="181"/>
      <c r="AD662" s="181"/>
      <c r="AE662" s="181"/>
      <c r="AF662" s="185"/>
      <c r="AG662" s="181"/>
      <c r="AH662" s="186"/>
      <c r="AI662" s="186"/>
      <c r="AJ662" s="187"/>
      <c r="AK662" s="187"/>
      <c r="AL662" s="188"/>
      <c r="AM662" s="188"/>
      <c r="AN662" s="188"/>
      <c r="AO662" s="188"/>
      <c r="AP662" s="188"/>
      <c r="AQ662" s="188"/>
      <c r="AR662" s="189"/>
      <c r="AS662" s="189"/>
      <c r="AT662" s="190"/>
      <c r="AU662" s="191"/>
      <c r="AV662" s="190"/>
      <c r="AW662" s="189"/>
      <c r="AX662" s="190"/>
      <c r="AY662" s="189"/>
      <c r="AZ662" s="192"/>
      <c r="BA662" s="190"/>
      <c r="BB662" s="190"/>
      <c r="BC662" s="193"/>
      <c r="BD662" s="193"/>
      <c r="BE662" s="190"/>
      <c r="BF662" s="192"/>
      <c r="BG662" s="192"/>
      <c r="BH662" s="192"/>
      <c r="BI662" s="192"/>
      <c r="BJ662" s="192"/>
      <c r="BK662" s="192"/>
      <c r="BL662" s="192"/>
      <c r="BM662" s="192"/>
      <c r="BN662" s="181"/>
      <c r="BO662" s="181"/>
    </row>
    <row r="663" spans="1:67" ht="13.5" customHeight="1" x14ac:dyDescent="0.35">
      <c r="A663" s="181"/>
      <c r="B663" s="182"/>
      <c r="C663" s="181"/>
      <c r="D663" s="181"/>
      <c r="E663" s="181"/>
      <c r="F663" s="181"/>
      <c r="G663" s="181"/>
      <c r="H663" s="13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3"/>
      <c r="S663" s="183"/>
      <c r="T663" s="183"/>
      <c r="U663" s="183"/>
      <c r="V663" s="181"/>
      <c r="W663" s="184"/>
      <c r="X663" s="184"/>
      <c r="Y663" s="185"/>
      <c r="Z663" s="185"/>
      <c r="AA663" s="185"/>
      <c r="AB663" s="181"/>
      <c r="AC663" s="181"/>
      <c r="AD663" s="181"/>
      <c r="AE663" s="181"/>
      <c r="AF663" s="185"/>
      <c r="AG663" s="181"/>
      <c r="AH663" s="186"/>
      <c r="AI663" s="186"/>
      <c r="AJ663" s="187"/>
      <c r="AK663" s="187"/>
      <c r="AL663" s="188"/>
      <c r="AM663" s="188"/>
      <c r="AN663" s="188"/>
      <c r="AO663" s="188"/>
      <c r="AP663" s="188"/>
      <c r="AQ663" s="188"/>
      <c r="AR663" s="189"/>
      <c r="AS663" s="189"/>
      <c r="AT663" s="190"/>
      <c r="AU663" s="191"/>
      <c r="AV663" s="190"/>
      <c r="AW663" s="189"/>
      <c r="AX663" s="190"/>
      <c r="AY663" s="189"/>
      <c r="AZ663" s="192"/>
      <c r="BA663" s="190"/>
      <c r="BB663" s="190"/>
      <c r="BC663" s="193"/>
      <c r="BD663" s="193"/>
      <c r="BE663" s="190"/>
      <c r="BF663" s="192"/>
      <c r="BG663" s="192"/>
      <c r="BH663" s="192"/>
      <c r="BI663" s="192"/>
      <c r="BJ663" s="192"/>
      <c r="BK663" s="192"/>
      <c r="BL663" s="192"/>
      <c r="BM663" s="192"/>
      <c r="BN663" s="181"/>
      <c r="BO663" s="181"/>
    </row>
    <row r="664" spans="1:67" ht="13.5" customHeight="1" x14ac:dyDescent="0.35">
      <c r="A664" s="181"/>
      <c r="B664" s="182"/>
      <c r="C664" s="181"/>
      <c r="D664" s="181"/>
      <c r="E664" s="181"/>
      <c r="F664" s="181"/>
      <c r="G664" s="181"/>
      <c r="H664" s="13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3"/>
      <c r="S664" s="183"/>
      <c r="T664" s="183"/>
      <c r="U664" s="183"/>
      <c r="V664" s="181"/>
      <c r="W664" s="184"/>
      <c r="X664" s="184"/>
      <c r="Y664" s="185"/>
      <c r="Z664" s="185"/>
      <c r="AA664" s="185"/>
      <c r="AB664" s="181"/>
      <c r="AC664" s="181"/>
      <c r="AD664" s="181"/>
      <c r="AE664" s="181"/>
      <c r="AF664" s="185"/>
      <c r="AG664" s="181"/>
      <c r="AH664" s="186"/>
      <c r="AI664" s="186"/>
      <c r="AJ664" s="187"/>
      <c r="AK664" s="187"/>
      <c r="AL664" s="188"/>
      <c r="AM664" s="188"/>
      <c r="AN664" s="188"/>
      <c r="AO664" s="188"/>
      <c r="AP664" s="188"/>
      <c r="AQ664" s="188"/>
      <c r="AR664" s="189"/>
      <c r="AS664" s="189"/>
      <c r="AT664" s="190"/>
      <c r="AU664" s="191"/>
      <c r="AV664" s="190"/>
      <c r="AW664" s="189"/>
      <c r="AX664" s="190"/>
      <c r="AY664" s="189"/>
      <c r="AZ664" s="192"/>
      <c r="BA664" s="190"/>
      <c r="BB664" s="190"/>
      <c r="BC664" s="193"/>
      <c r="BD664" s="193"/>
      <c r="BE664" s="190"/>
      <c r="BF664" s="192"/>
      <c r="BG664" s="192"/>
      <c r="BH664" s="192"/>
      <c r="BI664" s="192"/>
      <c r="BJ664" s="192"/>
      <c r="BK664" s="192"/>
      <c r="BL664" s="192"/>
      <c r="BM664" s="192"/>
      <c r="BN664" s="181"/>
      <c r="BO664" s="181"/>
    </row>
    <row r="665" spans="1:67" ht="13.5" customHeight="1" x14ac:dyDescent="0.35">
      <c r="A665" s="181"/>
      <c r="B665" s="182"/>
      <c r="C665" s="181"/>
      <c r="D665" s="181"/>
      <c r="E665" s="181"/>
      <c r="F665" s="181"/>
      <c r="G665" s="181"/>
      <c r="H665" s="13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3"/>
      <c r="S665" s="183"/>
      <c r="T665" s="183"/>
      <c r="U665" s="183"/>
      <c r="V665" s="181"/>
      <c r="W665" s="184"/>
      <c r="X665" s="184"/>
      <c r="Y665" s="185"/>
      <c r="Z665" s="185"/>
      <c r="AA665" s="185"/>
      <c r="AB665" s="181"/>
      <c r="AC665" s="181"/>
      <c r="AD665" s="181"/>
      <c r="AE665" s="181"/>
      <c r="AF665" s="185"/>
      <c r="AG665" s="181"/>
      <c r="AH665" s="186"/>
      <c r="AI665" s="186"/>
      <c r="AJ665" s="187"/>
      <c r="AK665" s="187"/>
      <c r="AL665" s="188"/>
      <c r="AM665" s="188"/>
      <c r="AN665" s="188"/>
      <c r="AO665" s="188"/>
      <c r="AP665" s="188"/>
      <c r="AQ665" s="188"/>
      <c r="AR665" s="189"/>
      <c r="AS665" s="189"/>
      <c r="AT665" s="190"/>
      <c r="AU665" s="191"/>
      <c r="AV665" s="190"/>
      <c r="AW665" s="189"/>
      <c r="AX665" s="190"/>
      <c r="AY665" s="189"/>
      <c r="AZ665" s="192"/>
      <c r="BA665" s="190"/>
      <c r="BB665" s="190"/>
      <c r="BC665" s="193"/>
      <c r="BD665" s="193"/>
      <c r="BE665" s="190"/>
      <c r="BF665" s="192"/>
      <c r="BG665" s="192"/>
      <c r="BH665" s="192"/>
      <c r="BI665" s="192"/>
      <c r="BJ665" s="192"/>
      <c r="BK665" s="192"/>
      <c r="BL665" s="192"/>
      <c r="BM665" s="192"/>
      <c r="BN665" s="181"/>
      <c r="BO665" s="181"/>
    </row>
    <row r="666" spans="1:67" ht="13.5" customHeight="1" x14ac:dyDescent="0.35">
      <c r="A666" s="181"/>
      <c r="B666" s="182"/>
      <c r="C666" s="181"/>
      <c r="D666" s="181"/>
      <c r="E666" s="181"/>
      <c r="F666" s="181"/>
      <c r="G666" s="181"/>
      <c r="H666" s="13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3"/>
      <c r="S666" s="183"/>
      <c r="T666" s="183"/>
      <c r="U666" s="183"/>
      <c r="V666" s="181"/>
      <c r="W666" s="184"/>
      <c r="X666" s="184"/>
      <c r="Y666" s="185"/>
      <c r="Z666" s="185"/>
      <c r="AA666" s="185"/>
      <c r="AB666" s="181"/>
      <c r="AC666" s="181"/>
      <c r="AD666" s="181"/>
      <c r="AE666" s="181"/>
      <c r="AF666" s="185"/>
      <c r="AG666" s="181"/>
      <c r="AH666" s="186"/>
      <c r="AI666" s="186"/>
      <c r="AJ666" s="187"/>
      <c r="AK666" s="187"/>
      <c r="AL666" s="188"/>
      <c r="AM666" s="188"/>
      <c r="AN666" s="188"/>
      <c r="AO666" s="188"/>
      <c r="AP666" s="188"/>
      <c r="AQ666" s="188"/>
      <c r="AR666" s="189"/>
      <c r="AS666" s="189"/>
      <c r="AT666" s="190"/>
      <c r="AU666" s="191"/>
      <c r="AV666" s="190"/>
      <c r="AW666" s="189"/>
      <c r="AX666" s="190"/>
      <c r="AY666" s="189"/>
      <c r="AZ666" s="192"/>
      <c r="BA666" s="190"/>
      <c r="BB666" s="190"/>
      <c r="BC666" s="193"/>
      <c r="BD666" s="193"/>
      <c r="BE666" s="190"/>
      <c r="BF666" s="192"/>
      <c r="BG666" s="192"/>
      <c r="BH666" s="192"/>
      <c r="BI666" s="192"/>
      <c r="BJ666" s="192"/>
      <c r="BK666" s="192"/>
      <c r="BL666" s="192"/>
      <c r="BM666" s="192"/>
      <c r="BN666" s="181"/>
      <c r="BO666" s="181"/>
    </row>
    <row r="667" spans="1:67" ht="13.5" customHeight="1" x14ac:dyDescent="0.35">
      <c r="A667" s="181"/>
      <c r="B667" s="182"/>
      <c r="C667" s="181"/>
      <c r="D667" s="181"/>
      <c r="E667" s="181"/>
      <c r="F667" s="181"/>
      <c r="G667" s="181"/>
      <c r="H667" s="13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3"/>
      <c r="S667" s="183"/>
      <c r="T667" s="183"/>
      <c r="U667" s="183"/>
      <c r="V667" s="181"/>
      <c r="W667" s="184"/>
      <c r="X667" s="184"/>
      <c r="Y667" s="185"/>
      <c r="Z667" s="185"/>
      <c r="AA667" s="185"/>
      <c r="AB667" s="181"/>
      <c r="AC667" s="181"/>
      <c r="AD667" s="181"/>
      <c r="AE667" s="181"/>
      <c r="AF667" s="185"/>
      <c r="AG667" s="181"/>
      <c r="AH667" s="186"/>
      <c r="AI667" s="186"/>
      <c r="AJ667" s="187"/>
      <c r="AK667" s="187"/>
      <c r="AL667" s="188"/>
      <c r="AM667" s="188"/>
      <c r="AN667" s="188"/>
      <c r="AO667" s="188"/>
      <c r="AP667" s="188"/>
      <c r="AQ667" s="188"/>
      <c r="AR667" s="189"/>
      <c r="AS667" s="189"/>
      <c r="AT667" s="190"/>
      <c r="AU667" s="191"/>
      <c r="AV667" s="190"/>
      <c r="AW667" s="189"/>
      <c r="AX667" s="190"/>
      <c r="AY667" s="189"/>
      <c r="AZ667" s="192"/>
      <c r="BA667" s="190"/>
      <c r="BB667" s="190"/>
      <c r="BC667" s="193"/>
      <c r="BD667" s="193"/>
      <c r="BE667" s="190"/>
      <c r="BF667" s="192"/>
      <c r="BG667" s="192"/>
      <c r="BH667" s="192"/>
      <c r="BI667" s="192"/>
      <c r="BJ667" s="192"/>
      <c r="BK667" s="192"/>
      <c r="BL667" s="192"/>
      <c r="BM667" s="192"/>
      <c r="BN667" s="181"/>
      <c r="BO667" s="181"/>
    </row>
    <row r="668" spans="1:67" ht="13.5" customHeight="1" x14ac:dyDescent="0.35">
      <c r="A668" s="181"/>
      <c r="B668" s="182"/>
      <c r="C668" s="181"/>
      <c r="D668" s="181"/>
      <c r="E668" s="181"/>
      <c r="F668" s="181"/>
      <c r="G668" s="181"/>
      <c r="H668" s="13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3"/>
      <c r="S668" s="183"/>
      <c r="T668" s="183"/>
      <c r="U668" s="183"/>
      <c r="V668" s="181"/>
      <c r="W668" s="184"/>
      <c r="X668" s="184"/>
      <c r="Y668" s="185"/>
      <c r="Z668" s="185"/>
      <c r="AA668" s="185"/>
      <c r="AB668" s="181"/>
      <c r="AC668" s="181"/>
      <c r="AD668" s="181"/>
      <c r="AE668" s="181"/>
      <c r="AF668" s="185"/>
      <c r="AG668" s="181"/>
      <c r="AH668" s="186"/>
      <c r="AI668" s="186"/>
      <c r="AJ668" s="187"/>
      <c r="AK668" s="187"/>
      <c r="AL668" s="188"/>
      <c r="AM668" s="188"/>
      <c r="AN668" s="188"/>
      <c r="AO668" s="188"/>
      <c r="AP668" s="188"/>
      <c r="AQ668" s="188"/>
      <c r="AR668" s="189"/>
      <c r="AS668" s="189"/>
      <c r="AT668" s="190"/>
      <c r="AU668" s="191"/>
      <c r="AV668" s="190"/>
      <c r="AW668" s="189"/>
      <c r="AX668" s="190"/>
      <c r="AY668" s="189"/>
      <c r="AZ668" s="192"/>
      <c r="BA668" s="190"/>
      <c r="BB668" s="190"/>
      <c r="BC668" s="193"/>
      <c r="BD668" s="193"/>
      <c r="BE668" s="190"/>
      <c r="BF668" s="192"/>
      <c r="BG668" s="192"/>
      <c r="BH668" s="192"/>
      <c r="BI668" s="192"/>
      <c r="BJ668" s="192"/>
      <c r="BK668" s="192"/>
      <c r="BL668" s="192"/>
      <c r="BM668" s="192"/>
      <c r="BN668" s="181"/>
      <c r="BO668" s="181"/>
    </row>
    <row r="669" spans="1:67" ht="13.5" customHeight="1" x14ac:dyDescent="0.35">
      <c r="A669" s="181"/>
      <c r="B669" s="182"/>
      <c r="C669" s="181"/>
      <c r="D669" s="181"/>
      <c r="E669" s="181"/>
      <c r="F669" s="181"/>
      <c r="G669" s="181"/>
      <c r="H669" s="13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3"/>
      <c r="S669" s="183"/>
      <c r="T669" s="183"/>
      <c r="U669" s="183"/>
      <c r="V669" s="181"/>
      <c r="W669" s="184"/>
      <c r="X669" s="184"/>
      <c r="Y669" s="185"/>
      <c r="Z669" s="185"/>
      <c r="AA669" s="185"/>
      <c r="AB669" s="181"/>
      <c r="AC669" s="181"/>
      <c r="AD669" s="181"/>
      <c r="AE669" s="181"/>
      <c r="AF669" s="185"/>
      <c r="AG669" s="181"/>
      <c r="AH669" s="186"/>
      <c r="AI669" s="186"/>
      <c r="AJ669" s="187"/>
      <c r="AK669" s="187"/>
      <c r="AL669" s="188"/>
      <c r="AM669" s="188"/>
      <c r="AN669" s="188"/>
      <c r="AO669" s="188"/>
      <c r="AP669" s="188"/>
      <c r="AQ669" s="188"/>
      <c r="AR669" s="189"/>
      <c r="AS669" s="189"/>
      <c r="AT669" s="190"/>
      <c r="AU669" s="191"/>
      <c r="AV669" s="190"/>
      <c r="AW669" s="189"/>
      <c r="AX669" s="190"/>
      <c r="AY669" s="189"/>
      <c r="AZ669" s="192"/>
      <c r="BA669" s="190"/>
      <c r="BB669" s="190"/>
      <c r="BC669" s="193"/>
      <c r="BD669" s="193"/>
      <c r="BE669" s="190"/>
      <c r="BF669" s="192"/>
      <c r="BG669" s="192"/>
      <c r="BH669" s="192"/>
      <c r="BI669" s="192"/>
      <c r="BJ669" s="192"/>
      <c r="BK669" s="192"/>
      <c r="BL669" s="192"/>
      <c r="BM669" s="192"/>
      <c r="BN669" s="181"/>
      <c r="BO669" s="181"/>
    </row>
    <row r="670" spans="1:67" ht="13.5" customHeight="1" x14ac:dyDescent="0.35">
      <c r="A670" s="181"/>
      <c r="B670" s="182"/>
      <c r="C670" s="181"/>
      <c r="D670" s="181"/>
      <c r="E670" s="181"/>
      <c r="F670" s="181"/>
      <c r="G670" s="181"/>
      <c r="H670" s="13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3"/>
      <c r="S670" s="183"/>
      <c r="T670" s="183"/>
      <c r="U670" s="183"/>
      <c r="V670" s="181"/>
      <c r="W670" s="184"/>
      <c r="X670" s="184"/>
      <c r="Y670" s="185"/>
      <c r="Z670" s="185"/>
      <c r="AA670" s="185"/>
      <c r="AB670" s="181"/>
      <c r="AC670" s="181"/>
      <c r="AD670" s="181"/>
      <c r="AE670" s="181"/>
      <c r="AF670" s="185"/>
      <c r="AG670" s="181"/>
      <c r="AH670" s="186"/>
      <c r="AI670" s="186"/>
      <c r="AJ670" s="187"/>
      <c r="AK670" s="187"/>
      <c r="AL670" s="188"/>
      <c r="AM670" s="188"/>
      <c r="AN670" s="188"/>
      <c r="AO670" s="188"/>
      <c r="AP670" s="188"/>
      <c r="AQ670" s="188"/>
      <c r="AR670" s="189"/>
      <c r="AS670" s="189"/>
      <c r="AT670" s="190"/>
      <c r="AU670" s="191"/>
      <c r="AV670" s="190"/>
      <c r="AW670" s="189"/>
      <c r="AX670" s="190"/>
      <c r="AY670" s="189"/>
      <c r="AZ670" s="192"/>
      <c r="BA670" s="190"/>
      <c r="BB670" s="190"/>
      <c r="BC670" s="193"/>
      <c r="BD670" s="193"/>
      <c r="BE670" s="190"/>
      <c r="BF670" s="192"/>
      <c r="BG670" s="192"/>
      <c r="BH670" s="192"/>
      <c r="BI670" s="192"/>
      <c r="BJ670" s="192"/>
      <c r="BK670" s="192"/>
      <c r="BL670" s="192"/>
      <c r="BM670" s="192"/>
      <c r="BN670" s="181"/>
      <c r="BO670" s="181"/>
    </row>
    <row r="671" spans="1:67" ht="13.5" customHeight="1" x14ac:dyDescent="0.35">
      <c r="A671" s="181"/>
      <c r="B671" s="182"/>
      <c r="C671" s="181"/>
      <c r="D671" s="181"/>
      <c r="E671" s="181"/>
      <c r="F671" s="181"/>
      <c r="G671" s="181"/>
      <c r="H671" s="13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3"/>
      <c r="S671" s="183"/>
      <c r="T671" s="183"/>
      <c r="U671" s="183"/>
      <c r="V671" s="181"/>
      <c r="W671" s="184"/>
      <c r="X671" s="184"/>
      <c r="Y671" s="185"/>
      <c r="Z671" s="185"/>
      <c r="AA671" s="185"/>
      <c r="AB671" s="181"/>
      <c r="AC671" s="181"/>
      <c r="AD671" s="181"/>
      <c r="AE671" s="181"/>
      <c r="AF671" s="185"/>
      <c r="AG671" s="181"/>
      <c r="AH671" s="186"/>
      <c r="AI671" s="186"/>
      <c r="AJ671" s="187"/>
      <c r="AK671" s="187"/>
      <c r="AL671" s="188"/>
      <c r="AM671" s="188"/>
      <c r="AN671" s="188"/>
      <c r="AO671" s="188"/>
      <c r="AP671" s="188"/>
      <c r="AQ671" s="188"/>
      <c r="AR671" s="189"/>
      <c r="AS671" s="189"/>
      <c r="AT671" s="190"/>
      <c r="AU671" s="191"/>
      <c r="AV671" s="190"/>
      <c r="AW671" s="189"/>
      <c r="AX671" s="190"/>
      <c r="AY671" s="189"/>
      <c r="AZ671" s="192"/>
      <c r="BA671" s="190"/>
      <c r="BB671" s="190"/>
      <c r="BC671" s="193"/>
      <c r="BD671" s="193"/>
      <c r="BE671" s="190"/>
      <c r="BF671" s="192"/>
      <c r="BG671" s="192"/>
      <c r="BH671" s="192"/>
      <c r="BI671" s="192"/>
      <c r="BJ671" s="192"/>
      <c r="BK671" s="192"/>
      <c r="BL671" s="192"/>
      <c r="BM671" s="192"/>
      <c r="BN671" s="181"/>
      <c r="BO671" s="181"/>
    </row>
    <row r="672" spans="1:67" ht="13.5" customHeight="1" x14ac:dyDescent="0.35">
      <c r="A672" s="181"/>
      <c r="B672" s="182"/>
      <c r="C672" s="181"/>
      <c r="D672" s="181"/>
      <c r="E672" s="181"/>
      <c r="F672" s="181"/>
      <c r="G672" s="181"/>
      <c r="H672" s="13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3"/>
      <c r="S672" s="183"/>
      <c r="T672" s="183"/>
      <c r="U672" s="183"/>
      <c r="V672" s="181"/>
      <c r="W672" s="184"/>
      <c r="X672" s="184"/>
      <c r="Y672" s="185"/>
      <c r="Z672" s="185"/>
      <c r="AA672" s="185"/>
      <c r="AB672" s="181"/>
      <c r="AC672" s="181"/>
      <c r="AD672" s="181"/>
      <c r="AE672" s="181"/>
      <c r="AF672" s="185"/>
      <c r="AG672" s="181"/>
      <c r="AH672" s="186"/>
      <c r="AI672" s="186"/>
      <c r="AJ672" s="187"/>
      <c r="AK672" s="187"/>
      <c r="AL672" s="188"/>
      <c r="AM672" s="188"/>
      <c r="AN672" s="188"/>
      <c r="AO672" s="188"/>
      <c r="AP672" s="188"/>
      <c r="AQ672" s="188"/>
      <c r="AR672" s="189"/>
      <c r="AS672" s="189"/>
      <c r="AT672" s="190"/>
      <c r="AU672" s="191"/>
      <c r="AV672" s="190"/>
      <c r="AW672" s="189"/>
      <c r="AX672" s="190"/>
      <c r="AY672" s="189"/>
      <c r="AZ672" s="192"/>
      <c r="BA672" s="190"/>
      <c r="BB672" s="190"/>
      <c r="BC672" s="193"/>
      <c r="BD672" s="193"/>
      <c r="BE672" s="190"/>
      <c r="BF672" s="192"/>
      <c r="BG672" s="192"/>
      <c r="BH672" s="192"/>
      <c r="BI672" s="192"/>
      <c r="BJ672" s="192"/>
      <c r="BK672" s="192"/>
      <c r="BL672" s="192"/>
      <c r="BM672" s="192"/>
      <c r="BN672" s="181"/>
      <c r="BO672" s="181"/>
    </row>
    <row r="673" spans="1:67" ht="13.5" customHeight="1" x14ac:dyDescent="0.35">
      <c r="A673" s="181"/>
      <c r="B673" s="182"/>
      <c r="C673" s="181"/>
      <c r="D673" s="181"/>
      <c r="E673" s="181"/>
      <c r="F673" s="181"/>
      <c r="G673" s="181"/>
      <c r="H673" s="13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3"/>
      <c r="S673" s="183"/>
      <c r="T673" s="183"/>
      <c r="U673" s="183"/>
      <c r="V673" s="181"/>
      <c r="W673" s="184"/>
      <c r="X673" s="184"/>
      <c r="Y673" s="185"/>
      <c r="Z673" s="185"/>
      <c r="AA673" s="185"/>
      <c r="AB673" s="181"/>
      <c r="AC673" s="181"/>
      <c r="AD673" s="181"/>
      <c r="AE673" s="181"/>
      <c r="AF673" s="185"/>
      <c r="AG673" s="181"/>
      <c r="AH673" s="186"/>
      <c r="AI673" s="186"/>
      <c r="AJ673" s="187"/>
      <c r="AK673" s="187"/>
      <c r="AL673" s="188"/>
      <c r="AM673" s="188"/>
      <c r="AN673" s="188"/>
      <c r="AO673" s="188"/>
      <c r="AP673" s="188"/>
      <c r="AQ673" s="188"/>
      <c r="AR673" s="189"/>
      <c r="AS673" s="189"/>
      <c r="AT673" s="190"/>
      <c r="AU673" s="191"/>
      <c r="AV673" s="190"/>
      <c r="AW673" s="189"/>
      <c r="AX673" s="190"/>
      <c r="AY673" s="189"/>
      <c r="AZ673" s="192"/>
      <c r="BA673" s="190"/>
      <c r="BB673" s="190"/>
      <c r="BC673" s="193"/>
      <c r="BD673" s="193"/>
      <c r="BE673" s="190"/>
      <c r="BF673" s="192"/>
      <c r="BG673" s="192"/>
      <c r="BH673" s="192"/>
      <c r="BI673" s="192"/>
      <c r="BJ673" s="192"/>
      <c r="BK673" s="192"/>
      <c r="BL673" s="192"/>
      <c r="BM673" s="192"/>
      <c r="BN673" s="181"/>
      <c r="BO673" s="181"/>
    </row>
    <row r="674" spans="1:67" ht="13.5" customHeight="1" x14ac:dyDescent="0.35">
      <c r="A674" s="181"/>
      <c r="B674" s="182"/>
      <c r="C674" s="181"/>
      <c r="D674" s="181"/>
      <c r="E674" s="181"/>
      <c r="F674" s="181"/>
      <c r="G674" s="181"/>
      <c r="H674" s="13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3"/>
      <c r="S674" s="183"/>
      <c r="T674" s="183"/>
      <c r="U674" s="183"/>
      <c r="V674" s="181"/>
      <c r="W674" s="184"/>
      <c r="X674" s="184"/>
      <c r="Y674" s="185"/>
      <c r="Z674" s="185"/>
      <c r="AA674" s="185"/>
      <c r="AB674" s="181"/>
      <c r="AC674" s="181"/>
      <c r="AD674" s="181"/>
      <c r="AE674" s="181"/>
      <c r="AF674" s="185"/>
      <c r="AG674" s="181"/>
      <c r="AH674" s="186"/>
      <c r="AI674" s="186"/>
      <c r="AJ674" s="187"/>
      <c r="AK674" s="187"/>
      <c r="AL674" s="188"/>
      <c r="AM674" s="188"/>
      <c r="AN674" s="188"/>
      <c r="AO674" s="188"/>
      <c r="AP674" s="188"/>
      <c r="AQ674" s="188"/>
      <c r="AR674" s="189"/>
      <c r="AS674" s="189"/>
      <c r="AT674" s="190"/>
      <c r="AU674" s="191"/>
      <c r="AV674" s="190"/>
      <c r="AW674" s="189"/>
      <c r="AX674" s="190"/>
      <c r="AY674" s="189"/>
      <c r="AZ674" s="192"/>
      <c r="BA674" s="190"/>
      <c r="BB674" s="190"/>
      <c r="BC674" s="193"/>
      <c r="BD674" s="193"/>
      <c r="BE674" s="190"/>
      <c r="BF674" s="192"/>
      <c r="BG674" s="192"/>
      <c r="BH674" s="192"/>
      <c r="BI674" s="192"/>
      <c r="BJ674" s="192"/>
      <c r="BK674" s="192"/>
      <c r="BL674" s="192"/>
      <c r="BM674" s="192"/>
      <c r="BN674" s="181"/>
      <c r="BO674" s="181"/>
    </row>
    <row r="675" spans="1:67" ht="13.5" customHeight="1" x14ac:dyDescent="0.35">
      <c r="A675" s="181"/>
      <c r="B675" s="182"/>
      <c r="C675" s="181"/>
      <c r="D675" s="181"/>
      <c r="E675" s="181"/>
      <c r="F675" s="181"/>
      <c r="G675" s="181"/>
      <c r="H675" s="13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3"/>
      <c r="S675" s="183"/>
      <c r="T675" s="183"/>
      <c r="U675" s="183"/>
      <c r="V675" s="181"/>
      <c r="W675" s="184"/>
      <c r="X675" s="184"/>
      <c r="Y675" s="185"/>
      <c r="Z675" s="185"/>
      <c r="AA675" s="185"/>
      <c r="AB675" s="181"/>
      <c r="AC675" s="181"/>
      <c r="AD675" s="181"/>
      <c r="AE675" s="181"/>
      <c r="AF675" s="185"/>
      <c r="AG675" s="181"/>
      <c r="AH675" s="186"/>
      <c r="AI675" s="186"/>
      <c r="AJ675" s="187"/>
      <c r="AK675" s="187"/>
      <c r="AL675" s="188"/>
      <c r="AM675" s="188"/>
      <c r="AN675" s="188"/>
      <c r="AO675" s="188"/>
      <c r="AP675" s="188"/>
      <c r="AQ675" s="188"/>
      <c r="AR675" s="189"/>
      <c r="AS675" s="189"/>
      <c r="AT675" s="190"/>
      <c r="AU675" s="191"/>
      <c r="AV675" s="190"/>
      <c r="AW675" s="189"/>
      <c r="AX675" s="190"/>
      <c r="AY675" s="189"/>
      <c r="AZ675" s="192"/>
      <c r="BA675" s="190"/>
      <c r="BB675" s="190"/>
      <c r="BC675" s="193"/>
      <c r="BD675" s="193"/>
      <c r="BE675" s="190"/>
      <c r="BF675" s="192"/>
      <c r="BG675" s="192"/>
      <c r="BH675" s="192"/>
      <c r="BI675" s="192"/>
      <c r="BJ675" s="192"/>
      <c r="BK675" s="192"/>
      <c r="BL675" s="192"/>
      <c r="BM675" s="192"/>
      <c r="BN675" s="181"/>
      <c r="BO675" s="181"/>
    </row>
    <row r="676" spans="1:67" ht="13.5" customHeight="1" x14ac:dyDescent="0.35">
      <c r="A676" s="181"/>
      <c r="B676" s="182"/>
      <c r="C676" s="181"/>
      <c r="D676" s="181"/>
      <c r="E676" s="181"/>
      <c r="F676" s="181"/>
      <c r="G676" s="181"/>
      <c r="H676" s="13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3"/>
      <c r="S676" s="183"/>
      <c r="T676" s="183"/>
      <c r="U676" s="183"/>
      <c r="V676" s="181"/>
      <c r="W676" s="184"/>
      <c r="X676" s="184"/>
      <c r="Y676" s="185"/>
      <c r="Z676" s="185"/>
      <c r="AA676" s="185"/>
      <c r="AB676" s="181"/>
      <c r="AC676" s="181"/>
      <c r="AD676" s="181"/>
      <c r="AE676" s="181"/>
      <c r="AF676" s="185"/>
      <c r="AG676" s="181"/>
      <c r="AH676" s="186"/>
      <c r="AI676" s="186"/>
      <c r="AJ676" s="187"/>
      <c r="AK676" s="187"/>
      <c r="AL676" s="188"/>
      <c r="AM676" s="188"/>
      <c r="AN676" s="188"/>
      <c r="AO676" s="188"/>
      <c r="AP676" s="188"/>
      <c r="AQ676" s="188"/>
      <c r="AR676" s="189"/>
      <c r="AS676" s="189"/>
      <c r="AT676" s="190"/>
      <c r="AU676" s="191"/>
      <c r="AV676" s="190"/>
      <c r="AW676" s="189"/>
      <c r="AX676" s="190"/>
      <c r="AY676" s="189"/>
      <c r="AZ676" s="192"/>
      <c r="BA676" s="190"/>
      <c r="BB676" s="190"/>
      <c r="BC676" s="193"/>
      <c r="BD676" s="193"/>
      <c r="BE676" s="190"/>
      <c r="BF676" s="192"/>
      <c r="BG676" s="192"/>
      <c r="BH676" s="192"/>
      <c r="BI676" s="192"/>
      <c r="BJ676" s="192"/>
      <c r="BK676" s="192"/>
      <c r="BL676" s="192"/>
      <c r="BM676" s="192"/>
      <c r="BN676" s="181"/>
      <c r="BO676" s="181"/>
    </row>
    <row r="677" spans="1:67" ht="13.5" customHeight="1" x14ac:dyDescent="0.35">
      <c r="A677" s="181"/>
      <c r="B677" s="182"/>
      <c r="C677" s="181"/>
      <c r="D677" s="181"/>
      <c r="E677" s="181"/>
      <c r="F677" s="181"/>
      <c r="G677" s="181"/>
      <c r="H677" s="13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3"/>
      <c r="S677" s="183"/>
      <c r="T677" s="183"/>
      <c r="U677" s="183"/>
      <c r="V677" s="181"/>
      <c r="W677" s="184"/>
      <c r="X677" s="184"/>
      <c r="Y677" s="185"/>
      <c r="Z677" s="185"/>
      <c r="AA677" s="185"/>
      <c r="AB677" s="181"/>
      <c r="AC677" s="181"/>
      <c r="AD677" s="181"/>
      <c r="AE677" s="181"/>
      <c r="AF677" s="185"/>
      <c r="AG677" s="181"/>
      <c r="AH677" s="186"/>
      <c r="AI677" s="186"/>
      <c r="AJ677" s="187"/>
      <c r="AK677" s="187"/>
      <c r="AL677" s="188"/>
      <c r="AM677" s="188"/>
      <c r="AN677" s="188"/>
      <c r="AO677" s="188"/>
      <c r="AP677" s="188"/>
      <c r="AQ677" s="188"/>
      <c r="AR677" s="189"/>
      <c r="AS677" s="189"/>
      <c r="AT677" s="190"/>
      <c r="AU677" s="191"/>
      <c r="AV677" s="190"/>
      <c r="AW677" s="189"/>
      <c r="AX677" s="190"/>
      <c r="AY677" s="189"/>
      <c r="AZ677" s="192"/>
      <c r="BA677" s="190"/>
      <c r="BB677" s="190"/>
      <c r="BC677" s="193"/>
      <c r="BD677" s="193"/>
      <c r="BE677" s="190"/>
      <c r="BF677" s="192"/>
      <c r="BG677" s="192"/>
      <c r="BH677" s="192"/>
      <c r="BI677" s="192"/>
      <c r="BJ677" s="192"/>
      <c r="BK677" s="192"/>
      <c r="BL677" s="192"/>
      <c r="BM677" s="192"/>
      <c r="BN677" s="181"/>
      <c r="BO677" s="181"/>
    </row>
    <row r="678" spans="1:67" ht="13.5" customHeight="1" x14ac:dyDescent="0.35">
      <c r="A678" s="181"/>
      <c r="B678" s="182"/>
      <c r="C678" s="181"/>
      <c r="D678" s="181"/>
      <c r="E678" s="181"/>
      <c r="F678" s="181"/>
      <c r="G678" s="181"/>
      <c r="H678" s="13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3"/>
      <c r="S678" s="183"/>
      <c r="T678" s="183"/>
      <c r="U678" s="183"/>
      <c r="V678" s="181"/>
      <c r="W678" s="184"/>
      <c r="X678" s="184"/>
      <c r="Y678" s="185"/>
      <c r="Z678" s="185"/>
      <c r="AA678" s="185"/>
      <c r="AB678" s="181"/>
      <c r="AC678" s="181"/>
      <c r="AD678" s="181"/>
      <c r="AE678" s="181"/>
      <c r="AF678" s="185"/>
      <c r="AG678" s="181"/>
      <c r="AH678" s="186"/>
      <c r="AI678" s="186"/>
      <c r="AJ678" s="187"/>
      <c r="AK678" s="187"/>
      <c r="AL678" s="188"/>
      <c r="AM678" s="188"/>
      <c r="AN678" s="188"/>
      <c r="AO678" s="188"/>
      <c r="AP678" s="188"/>
      <c r="AQ678" s="188"/>
      <c r="AR678" s="189"/>
      <c r="AS678" s="189"/>
      <c r="AT678" s="190"/>
      <c r="AU678" s="191"/>
      <c r="AV678" s="190"/>
      <c r="AW678" s="189"/>
      <c r="AX678" s="190"/>
      <c r="AY678" s="189"/>
      <c r="AZ678" s="192"/>
      <c r="BA678" s="190"/>
      <c r="BB678" s="190"/>
      <c r="BC678" s="193"/>
      <c r="BD678" s="193"/>
      <c r="BE678" s="190"/>
      <c r="BF678" s="192"/>
      <c r="BG678" s="192"/>
      <c r="BH678" s="192"/>
      <c r="BI678" s="192"/>
      <c r="BJ678" s="192"/>
      <c r="BK678" s="192"/>
      <c r="BL678" s="192"/>
      <c r="BM678" s="192"/>
      <c r="BN678" s="181"/>
      <c r="BO678" s="181"/>
    </row>
    <row r="679" spans="1:67" ht="13.5" customHeight="1" x14ac:dyDescent="0.35">
      <c r="A679" s="181"/>
      <c r="B679" s="182"/>
      <c r="C679" s="181"/>
      <c r="D679" s="181"/>
      <c r="E679" s="181"/>
      <c r="F679" s="181"/>
      <c r="G679" s="181"/>
      <c r="H679" s="13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3"/>
      <c r="S679" s="183"/>
      <c r="T679" s="183"/>
      <c r="U679" s="183"/>
      <c r="V679" s="181"/>
      <c r="W679" s="184"/>
      <c r="X679" s="184"/>
      <c r="Y679" s="185"/>
      <c r="Z679" s="185"/>
      <c r="AA679" s="185"/>
      <c r="AB679" s="181"/>
      <c r="AC679" s="181"/>
      <c r="AD679" s="181"/>
      <c r="AE679" s="181"/>
      <c r="AF679" s="185"/>
      <c r="AG679" s="181"/>
      <c r="AH679" s="186"/>
      <c r="AI679" s="186"/>
      <c r="AJ679" s="187"/>
      <c r="AK679" s="187"/>
      <c r="AL679" s="188"/>
      <c r="AM679" s="188"/>
      <c r="AN679" s="188"/>
      <c r="AO679" s="188"/>
      <c r="AP679" s="188"/>
      <c r="AQ679" s="188"/>
      <c r="AR679" s="189"/>
      <c r="AS679" s="189"/>
      <c r="AT679" s="190"/>
      <c r="AU679" s="191"/>
      <c r="AV679" s="190"/>
      <c r="AW679" s="189"/>
      <c r="AX679" s="190"/>
      <c r="AY679" s="189"/>
      <c r="AZ679" s="192"/>
      <c r="BA679" s="190"/>
      <c r="BB679" s="190"/>
      <c r="BC679" s="193"/>
      <c r="BD679" s="193"/>
      <c r="BE679" s="190"/>
      <c r="BF679" s="192"/>
      <c r="BG679" s="192"/>
      <c r="BH679" s="192"/>
      <c r="BI679" s="192"/>
      <c r="BJ679" s="192"/>
      <c r="BK679" s="192"/>
      <c r="BL679" s="192"/>
      <c r="BM679" s="192"/>
      <c r="BN679" s="181"/>
      <c r="BO679" s="181"/>
    </row>
    <row r="680" spans="1:67" ht="13.5" customHeight="1" x14ac:dyDescent="0.35">
      <c r="A680" s="181"/>
      <c r="B680" s="182"/>
      <c r="C680" s="181"/>
      <c r="D680" s="181"/>
      <c r="E680" s="181"/>
      <c r="F680" s="181"/>
      <c r="G680" s="181"/>
      <c r="H680" s="13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3"/>
      <c r="S680" s="183"/>
      <c r="T680" s="183"/>
      <c r="U680" s="183"/>
      <c r="V680" s="181"/>
      <c r="W680" s="184"/>
      <c r="X680" s="184"/>
      <c r="Y680" s="185"/>
      <c r="Z680" s="185"/>
      <c r="AA680" s="185"/>
      <c r="AB680" s="181"/>
      <c r="AC680" s="181"/>
      <c r="AD680" s="181"/>
      <c r="AE680" s="181"/>
      <c r="AF680" s="185"/>
      <c r="AG680" s="181"/>
      <c r="AH680" s="186"/>
      <c r="AI680" s="186"/>
      <c r="AJ680" s="187"/>
      <c r="AK680" s="187"/>
      <c r="AL680" s="188"/>
      <c r="AM680" s="188"/>
      <c r="AN680" s="188"/>
      <c r="AO680" s="188"/>
      <c r="AP680" s="188"/>
      <c r="AQ680" s="188"/>
      <c r="AR680" s="189"/>
      <c r="AS680" s="189"/>
      <c r="AT680" s="190"/>
      <c r="AU680" s="191"/>
      <c r="AV680" s="190"/>
      <c r="AW680" s="189"/>
      <c r="AX680" s="190"/>
      <c r="AY680" s="189"/>
      <c r="AZ680" s="192"/>
      <c r="BA680" s="190"/>
      <c r="BB680" s="190"/>
      <c r="BC680" s="193"/>
      <c r="BD680" s="193"/>
      <c r="BE680" s="190"/>
      <c r="BF680" s="192"/>
      <c r="BG680" s="192"/>
      <c r="BH680" s="192"/>
      <c r="BI680" s="192"/>
      <c r="BJ680" s="192"/>
      <c r="BK680" s="192"/>
      <c r="BL680" s="192"/>
      <c r="BM680" s="192"/>
      <c r="BN680" s="181"/>
      <c r="BO680" s="181"/>
    </row>
    <row r="681" spans="1:67" ht="13.5" customHeight="1" x14ac:dyDescent="0.35">
      <c r="A681" s="181"/>
      <c r="B681" s="182"/>
      <c r="C681" s="181"/>
      <c r="D681" s="181"/>
      <c r="E681" s="181"/>
      <c r="F681" s="181"/>
      <c r="G681" s="181"/>
      <c r="H681" s="13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3"/>
      <c r="S681" s="183"/>
      <c r="T681" s="183"/>
      <c r="U681" s="183"/>
      <c r="V681" s="181"/>
      <c r="W681" s="184"/>
      <c r="X681" s="184"/>
      <c r="Y681" s="185"/>
      <c r="Z681" s="185"/>
      <c r="AA681" s="185"/>
      <c r="AB681" s="181"/>
      <c r="AC681" s="181"/>
      <c r="AD681" s="181"/>
      <c r="AE681" s="181"/>
      <c r="AF681" s="185"/>
      <c r="AG681" s="181"/>
      <c r="AH681" s="186"/>
      <c r="AI681" s="186"/>
      <c r="AJ681" s="187"/>
      <c r="AK681" s="187"/>
      <c r="AL681" s="188"/>
      <c r="AM681" s="188"/>
      <c r="AN681" s="188"/>
      <c r="AO681" s="188"/>
      <c r="AP681" s="188"/>
      <c r="AQ681" s="188"/>
      <c r="AR681" s="189"/>
      <c r="AS681" s="189"/>
      <c r="AT681" s="190"/>
      <c r="AU681" s="191"/>
      <c r="AV681" s="190"/>
      <c r="AW681" s="189"/>
      <c r="AX681" s="190"/>
      <c r="AY681" s="189"/>
      <c r="AZ681" s="192"/>
      <c r="BA681" s="190"/>
      <c r="BB681" s="190"/>
      <c r="BC681" s="193"/>
      <c r="BD681" s="193"/>
      <c r="BE681" s="190"/>
      <c r="BF681" s="192"/>
      <c r="BG681" s="192"/>
      <c r="BH681" s="192"/>
      <c r="BI681" s="192"/>
      <c r="BJ681" s="192"/>
      <c r="BK681" s="192"/>
      <c r="BL681" s="192"/>
      <c r="BM681" s="192"/>
      <c r="BN681" s="181"/>
      <c r="BO681" s="181"/>
    </row>
    <row r="682" spans="1:67" ht="13.5" customHeight="1" x14ac:dyDescent="0.35">
      <c r="A682" s="181"/>
      <c r="B682" s="182"/>
      <c r="C682" s="181"/>
      <c r="D682" s="181"/>
      <c r="E682" s="181"/>
      <c r="F682" s="181"/>
      <c r="G682" s="181"/>
      <c r="H682" s="13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3"/>
      <c r="S682" s="183"/>
      <c r="T682" s="183"/>
      <c r="U682" s="183"/>
      <c r="V682" s="181"/>
      <c r="W682" s="184"/>
      <c r="X682" s="184"/>
      <c r="Y682" s="185"/>
      <c r="Z682" s="185"/>
      <c r="AA682" s="185"/>
      <c r="AB682" s="181"/>
      <c r="AC682" s="181"/>
      <c r="AD682" s="181"/>
      <c r="AE682" s="181"/>
      <c r="AF682" s="185"/>
      <c r="AG682" s="181"/>
      <c r="AH682" s="186"/>
      <c r="AI682" s="186"/>
      <c r="AJ682" s="187"/>
      <c r="AK682" s="187"/>
      <c r="AL682" s="188"/>
      <c r="AM682" s="188"/>
      <c r="AN682" s="188"/>
      <c r="AO682" s="188"/>
      <c r="AP682" s="188"/>
      <c r="AQ682" s="188"/>
      <c r="AR682" s="189"/>
      <c r="AS682" s="189"/>
      <c r="AT682" s="190"/>
      <c r="AU682" s="191"/>
      <c r="AV682" s="190"/>
      <c r="AW682" s="189"/>
      <c r="AX682" s="190"/>
      <c r="AY682" s="189"/>
      <c r="AZ682" s="192"/>
      <c r="BA682" s="190"/>
      <c r="BB682" s="190"/>
      <c r="BC682" s="193"/>
      <c r="BD682" s="193"/>
      <c r="BE682" s="190"/>
      <c r="BF682" s="192"/>
      <c r="BG682" s="192"/>
      <c r="BH682" s="192"/>
      <c r="BI682" s="192"/>
      <c r="BJ682" s="192"/>
      <c r="BK682" s="192"/>
      <c r="BL682" s="192"/>
      <c r="BM682" s="192"/>
      <c r="BN682" s="181"/>
      <c r="BO682" s="181"/>
    </row>
    <row r="683" spans="1:67" ht="13.5" customHeight="1" x14ac:dyDescent="0.35">
      <c r="A683" s="181"/>
      <c r="B683" s="182"/>
      <c r="C683" s="181"/>
      <c r="D683" s="181"/>
      <c r="E683" s="181"/>
      <c r="F683" s="181"/>
      <c r="G683" s="181"/>
      <c r="H683" s="13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3"/>
      <c r="S683" s="183"/>
      <c r="T683" s="183"/>
      <c r="U683" s="183"/>
      <c r="V683" s="181"/>
      <c r="W683" s="184"/>
      <c r="X683" s="184"/>
      <c r="Y683" s="185"/>
      <c r="Z683" s="185"/>
      <c r="AA683" s="185"/>
      <c r="AB683" s="181"/>
      <c r="AC683" s="181"/>
      <c r="AD683" s="181"/>
      <c r="AE683" s="181"/>
      <c r="AF683" s="185"/>
      <c r="AG683" s="181"/>
      <c r="AH683" s="186"/>
      <c r="AI683" s="186"/>
      <c r="AJ683" s="187"/>
      <c r="AK683" s="187"/>
      <c r="AL683" s="188"/>
      <c r="AM683" s="188"/>
      <c r="AN683" s="188"/>
      <c r="AO683" s="188"/>
      <c r="AP683" s="188"/>
      <c r="AQ683" s="188"/>
      <c r="AR683" s="189"/>
      <c r="AS683" s="189"/>
      <c r="AT683" s="190"/>
      <c r="AU683" s="191"/>
      <c r="AV683" s="190"/>
      <c r="AW683" s="189"/>
      <c r="AX683" s="190"/>
      <c r="AY683" s="189"/>
      <c r="AZ683" s="192"/>
      <c r="BA683" s="190"/>
      <c r="BB683" s="190"/>
      <c r="BC683" s="193"/>
      <c r="BD683" s="193"/>
      <c r="BE683" s="190"/>
      <c r="BF683" s="192"/>
      <c r="BG683" s="192"/>
      <c r="BH683" s="192"/>
      <c r="BI683" s="192"/>
      <c r="BJ683" s="192"/>
      <c r="BK683" s="192"/>
      <c r="BL683" s="192"/>
      <c r="BM683" s="192"/>
      <c r="BN683" s="181"/>
      <c r="BO683" s="181"/>
    </row>
    <row r="684" spans="1:67" ht="13.5" customHeight="1" x14ac:dyDescent="0.35">
      <c r="A684" s="181"/>
      <c r="B684" s="182"/>
      <c r="C684" s="181"/>
      <c r="D684" s="181"/>
      <c r="E684" s="181"/>
      <c r="F684" s="181"/>
      <c r="G684" s="181"/>
      <c r="H684" s="13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3"/>
      <c r="S684" s="183"/>
      <c r="T684" s="183"/>
      <c r="U684" s="183"/>
      <c r="V684" s="181"/>
      <c r="W684" s="184"/>
      <c r="X684" s="184"/>
      <c r="Y684" s="185"/>
      <c r="Z684" s="185"/>
      <c r="AA684" s="185"/>
      <c r="AB684" s="181"/>
      <c r="AC684" s="181"/>
      <c r="AD684" s="181"/>
      <c r="AE684" s="181"/>
      <c r="AF684" s="185"/>
      <c r="AG684" s="181"/>
      <c r="AH684" s="186"/>
      <c r="AI684" s="186"/>
      <c r="AJ684" s="187"/>
      <c r="AK684" s="187"/>
      <c r="AL684" s="188"/>
      <c r="AM684" s="188"/>
      <c r="AN684" s="188"/>
      <c r="AO684" s="188"/>
      <c r="AP684" s="188"/>
      <c r="AQ684" s="188"/>
      <c r="AR684" s="189"/>
      <c r="AS684" s="189"/>
      <c r="AT684" s="190"/>
      <c r="AU684" s="191"/>
      <c r="AV684" s="190"/>
      <c r="AW684" s="189"/>
      <c r="AX684" s="190"/>
      <c r="AY684" s="189"/>
      <c r="AZ684" s="192"/>
      <c r="BA684" s="190"/>
      <c r="BB684" s="190"/>
      <c r="BC684" s="193"/>
      <c r="BD684" s="193"/>
      <c r="BE684" s="190"/>
      <c r="BF684" s="192"/>
      <c r="BG684" s="192"/>
      <c r="BH684" s="192"/>
      <c r="BI684" s="192"/>
      <c r="BJ684" s="192"/>
      <c r="BK684" s="192"/>
      <c r="BL684" s="192"/>
      <c r="BM684" s="192"/>
      <c r="BN684" s="181"/>
      <c r="BO684" s="181"/>
    </row>
    <row r="685" spans="1:67" ht="13.5" customHeight="1" x14ac:dyDescent="0.35">
      <c r="A685" s="181"/>
      <c r="B685" s="182"/>
      <c r="C685" s="181"/>
      <c r="D685" s="181"/>
      <c r="E685" s="181"/>
      <c r="F685" s="181"/>
      <c r="G685" s="181"/>
      <c r="H685" s="13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3"/>
      <c r="S685" s="183"/>
      <c r="T685" s="183"/>
      <c r="U685" s="183"/>
      <c r="V685" s="181"/>
      <c r="W685" s="184"/>
      <c r="X685" s="184"/>
      <c r="Y685" s="185"/>
      <c r="Z685" s="185"/>
      <c r="AA685" s="185"/>
      <c r="AB685" s="181"/>
      <c r="AC685" s="181"/>
      <c r="AD685" s="181"/>
      <c r="AE685" s="181"/>
      <c r="AF685" s="185"/>
      <c r="AG685" s="181"/>
      <c r="AH685" s="186"/>
      <c r="AI685" s="186"/>
      <c r="AJ685" s="187"/>
      <c r="AK685" s="187"/>
      <c r="AL685" s="188"/>
      <c r="AM685" s="188"/>
      <c r="AN685" s="188"/>
      <c r="AO685" s="188"/>
      <c r="AP685" s="188"/>
      <c r="AQ685" s="188"/>
      <c r="AR685" s="189"/>
      <c r="AS685" s="189"/>
      <c r="AT685" s="190"/>
      <c r="AU685" s="191"/>
      <c r="AV685" s="190"/>
      <c r="AW685" s="189"/>
      <c r="AX685" s="190"/>
      <c r="AY685" s="189"/>
      <c r="AZ685" s="192"/>
      <c r="BA685" s="190"/>
      <c r="BB685" s="190"/>
      <c r="BC685" s="193"/>
      <c r="BD685" s="193"/>
      <c r="BE685" s="190"/>
      <c r="BF685" s="192"/>
      <c r="BG685" s="192"/>
      <c r="BH685" s="192"/>
      <c r="BI685" s="192"/>
      <c r="BJ685" s="192"/>
      <c r="BK685" s="192"/>
      <c r="BL685" s="192"/>
      <c r="BM685" s="192"/>
      <c r="BN685" s="181"/>
      <c r="BO685" s="181"/>
    </row>
    <row r="686" spans="1:67" ht="13.5" customHeight="1" x14ac:dyDescent="0.35">
      <c r="A686" s="181"/>
      <c r="B686" s="182"/>
      <c r="C686" s="181"/>
      <c r="D686" s="181"/>
      <c r="E686" s="181"/>
      <c r="F686" s="181"/>
      <c r="G686" s="181"/>
      <c r="H686" s="13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3"/>
      <c r="S686" s="183"/>
      <c r="T686" s="183"/>
      <c r="U686" s="183"/>
      <c r="V686" s="181"/>
      <c r="W686" s="184"/>
      <c r="X686" s="184"/>
      <c r="Y686" s="185"/>
      <c r="Z686" s="185"/>
      <c r="AA686" s="185"/>
      <c r="AB686" s="181"/>
      <c r="AC686" s="181"/>
      <c r="AD686" s="181"/>
      <c r="AE686" s="181"/>
      <c r="AF686" s="185"/>
      <c r="AG686" s="181"/>
      <c r="AH686" s="186"/>
      <c r="AI686" s="186"/>
      <c r="AJ686" s="187"/>
      <c r="AK686" s="187"/>
      <c r="AL686" s="188"/>
      <c r="AM686" s="188"/>
      <c r="AN686" s="188"/>
      <c r="AO686" s="188"/>
      <c r="AP686" s="188"/>
      <c r="AQ686" s="188"/>
      <c r="AR686" s="189"/>
      <c r="AS686" s="189"/>
      <c r="AT686" s="190"/>
      <c r="AU686" s="191"/>
      <c r="AV686" s="190"/>
      <c r="AW686" s="189"/>
      <c r="AX686" s="190"/>
      <c r="AY686" s="189"/>
      <c r="AZ686" s="192"/>
      <c r="BA686" s="190"/>
      <c r="BB686" s="190"/>
      <c r="BC686" s="193"/>
      <c r="BD686" s="193"/>
      <c r="BE686" s="190"/>
      <c r="BF686" s="192"/>
      <c r="BG686" s="192"/>
      <c r="BH686" s="192"/>
      <c r="BI686" s="192"/>
      <c r="BJ686" s="192"/>
      <c r="BK686" s="192"/>
      <c r="BL686" s="192"/>
      <c r="BM686" s="192"/>
      <c r="BN686" s="181"/>
      <c r="BO686" s="181"/>
    </row>
    <row r="687" spans="1:67" ht="13.5" customHeight="1" x14ac:dyDescent="0.35">
      <c r="A687" s="181"/>
      <c r="B687" s="182"/>
      <c r="C687" s="181"/>
      <c r="D687" s="181"/>
      <c r="E687" s="181"/>
      <c r="F687" s="181"/>
      <c r="G687" s="181"/>
      <c r="H687" s="13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3"/>
      <c r="S687" s="183"/>
      <c r="T687" s="183"/>
      <c r="U687" s="183"/>
      <c r="V687" s="181"/>
      <c r="W687" s="184"/>
      <c r="X687" s="184"/>
      <c r="Y687" s="185"/>
      <c r="Z687" s="185"/>
      <c r="AA687" s="185"/>
      <c r="AB687" s="181"/>
      <c r="AC687" s="181"/>
      <c r="AD687" s="181"/>
      <c r="AE687" s="181"/>
      <c r="AF687" s="185"/>
      <c r="AG687" s="181"/>
      <c r="AH687" s="186"/>
      <c r="AI687" s="186"/>
      <c r="AJ687" s="187"/>
      <c r="AK687" s="187"/>
      <c r="AL687" s="188"/>
      <c r="AM687" s="188"/>
      <c r="AN687" s="188"/>
      <c r="AO687" s="188"/>
      <c r="AP687" s="188"/>
      <c r="AQ687" s="188"/>
      <c r="AR687" s="189"/>
      <c r="AS687" s="189"/>
      <c r="AT687" s="190"/>
      <c r="AU687" s="191"/>
      <c r="AV687" s="190"/>
      <c r="AW687" s="189"/>
      <c r="AX687" s="190"/>
      <c r="AY687" s="189"/>
      <c r="AZ687" s="192"/>
      <c r="BA687" s="190"/>
      <c r="BB687" s="190"/>
      <c r="BC687" s="193"/>
      <c r="BD687" s="193"/>
      <c r="BE687" s="190"/>
      <c r="BF687" s="192"/>
      <c r="BG687" s="192"/>
      <c r="BH687" s="192"/>
      <c r="BI687" s="192"/>
      <c r="BJ687" s="192"/>
      <c r="BK687" s="192"/>
      <c r="BL687" s="192"/>
      <c r="BM687" s="192"/>
      <c r="BN687" s="181"/>
      <c r="BO687" s="181"/>
    </row>
    <row r="688" spans="1:67" ht="13.5" customHeight="1" x14ac:dyDescent="0.35">
      <c r="A688" s="181"/>
      <c r="B688" s="182"/>
      <c r="C688" s="181"/>
      <c r="D688" s="181"/>
      <c r="E688" s="181"/>
      <c r="F688" s="181"/>
      <c r="G688" s="181"/>
      <c r="H688" s="13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3"/>
      <c r="S688" s="183"/>
      <c r="T688" s="183"/>
      <c r="U688" s="183"/>
      <c r="V688" s="181"/>
      <c r="W688" s="184"/>
      <c r="X688" s="184"/>
      <c r="Y688" s="185"/>
      <c r="Z688" s="185"/>
      <c r="AA688" s="185"/>
      <c r="AB688" s="181"/>
      <c r="AC688" s="181"/>
      <c r="AD688" s="181"/>
      <c r="AE688" s="181"/>
      <c r="AF688" s="185"/>
      <c r="AG688" s="181"/>
      <c r="AH688" s="186"/>
      <c r="AI688" s="186"/>
      <c r="AJ688" s="187"/>
      <c r="AK688" s="187"/>
      <c r="AL688" s="188"/>
      <c r="AM688" s="188"/>
      <c r="AN688" s="188"/>
      <c r="AO688" s="188"/>
      <c r="AP688" s="188"/>
      <c r="AQ688" s="188"/>
      <c r="AR688" s="189"/>
      <c r="AS688" s="189"/>
      <c r="AT688" s="190"/>
      <c r="AU688" s="191"/>
      <c r="AV688" s="190"/>
      <c r="AW688" s="189"/>
      <c r="AX688" s="190"/>
      <c r="AY688" s="189"/>
      <c r="AZ688" s="192"/>
      <c r="BA688" s="190"/>
      <c r="BB688" s="190"/>
      <c r="BC688" s="193"/>
      <c r="BD688" s="193"/>
      <c r="BE688" s="190"/>
      <c r="BF688" s="192"/>
      <c r="BG688" s="192"/>
      <c r="BH688" s="192"/>
      <c r="BI688" s="192"/>
      <c r="BJ688" s="192"/>
      <c r="BK688" s="192"/>
      <c r="BL688" s="192"/>
      <c r="BM688" s="192"/>
      <c r="BN688" s="181"/>
      <c r="BO688" s="181"/>
    </row>
    <row r="689" spans="1:67" ht="13.5" customHeight="1" x14ac:dyDescent="0.35">
      <c r="A689" s="181"/>
      <c r="B689" s="182"/>
      <c r="C689" s="181"/>
      <c r="D689" s="181"/>
      <c r="E689" s="181"/>
      <c r="F689" s="181"/>
      <c r="G689" s="181"/>
      <c r="H689" s="13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3"/>
      <c r="S689" s="183"/>
      <c r="T689" s="183"/>
      <c r="U689" s="183"/>
      <c r="V689" s="181"/>
      <c r="W689" s="184"/>
      <c r="X689" s="184"/>
      <c r="Y689" s="185"/>
      <c r="Z689" s="185"/>
      <c r="AA689" s="185"/>
      <c r="AB689" s="181"/>
      <c r="AC689" s="181"/>
      <c r="AD689" s="181"/>
      <c r="AE689" s="181"/>
      <c r="AF689" s="185"/>
      <c r="AG689" s="181"/>
      <c r="AH689" s="186"/>
      <c r="AI689" s="186"/>
      <c r="AJ689" s="187"/>
      <c r="AK689" s="187"/>
      <c r="AL689" s="188"/>
      <c r="AM689" s="188"/>
      <c r="AN689" s="188"/>
      <c r="AO689" s="188"/>
      <c r="AP689" s="188"/>
      <c r="AQ689" s="188"/>
      <c r="AR689" s="189"/>
      <c r="AS689" s="189"/>
      <c r="AT689" s="190"/>
      <c r="AU689" s="191"/>
      <c r="AV689" s="190"/>
      <c r="AW689" s="189"/>
      <c r="AX689" s="190"/>
      <c r="AY689" s="189"/>
      <c r="AZ689" s="192"/>
      <c r="BA689" s="190"/>
      <c r="BB689" s="190"/>
      <c r="BC689" s="193"/>
      <c r="BD689" s="193"/>
      <c r="BE689" s="190"/>
      <c r="BF689" s="192"/>
      <c r="BG689" s="192"/>
      <c r="BH689" s="192"/>
      <c r="BI689" s="192"/>
      <c r="BJ689" s="192"/>
      <c r="BK689" s="192"/>
      <c r="BL689" s="192"/>
      <c r="BM689" s="192"/>
      <c r="BN689" s="181"/>
      <c r="BO689" s="181"/>
    </row>
    <row r="690" spans="1:67" ht="13.5" customHeight="1" x14ac:dyDescent="0.35">
      <c r="A690" s="181"/>
      <c r="B690" s="182"/>
      <c r="C690" s="181"/>
      <c r="D690" s="181"/>
      <c r="E690" s="181"/>
      <c r="F690" s="181"/>
      <c r="G690" s="181"/>
      <c r="H690" s="13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3"/>
      <c r="S690" s="183"/>
      <c r="T690" s="183"/>
      <c r="U690" s="183"/>
      <c r="V690" s="181"/>
      <c r="W690" s="184"/>
      <c r="X690" s="184"/>
      <c r="Y690" s="185"/>
      <c r="Z690" s="185"/>
      <c r="AA690" s="185"/>
      <c r="AB690" s="181"/>
      <c r="AC690" s="181"/>
      <c r="AD690" s="181"/>
      <c r="AE690" s="181"/>
      <c r="AF690" s="185"/>
      <c r="AG690" s="181"/>
      <c r="AH690" s="186"/>
      <c r="AI690" s="186"/>
      <c r="AJ690" s="187"/>
      <c r="AK690" s="187"/>
      <c r="AL690" s="188"/>
      <c r="AM690" s="188"/>
      <c r="AN690" s="188"/>
      <c r="AO690" s="188"/>
      <c r="AP690" s="188"/>
      <c r="AQ690" s="188"/>
      <c r="AR690" s="189"/>
      <c r="AS690" s="189"/>
      <c r="AT690" s="190"/>
      <c r="AU690" s="191"/>
      <c r="AV690" s="190"/>
      <c r="AW690" s="189"/>
      <c r="AX690" s="190"/>
      <c r="AY690" s="189"/>
      <c r="AZ690" s="192"/>
      <c r="BA690" s="190"/>
      <c r="BB690" s="190"/>
      <c r="BC690" s="193"/>
      <c r="BD690" s="193"/>
      <c r="BE690" s="190"/>
      <c r="BF690" s="192"/>
      <c r="BG690" s="192"/>
      <c r="BH690" s="192"/>
      <c r="BI690" s="192"/>
      <c r="BJ690" s="192"/>
      <c r="BK690" s="192"/>
      <c r="BL690" s="192"/>
      <c r="BM690" s="192"/>
      <c r="BN690" s="181"/>
      <c r="BO690" s="181"/>
    </row>
    <row r="691" spans="1:67" ht="13.5" customHeight="1" x14ac:dyDescent="0.35">
      <c r="A691" s="181"/>
      <c r="B691" s="182"/>
      <c r="C691" s="181"/>
      <c r="D691" s="181"/>
      <c r="E691" s="181"/>
      <c r="F691" s="181"/>
      <c r="G691" s="181"/>
      <c r="H691" s="13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3"/>
      <c r="S691" s="183"/>
      <c r="T691" s="183"/>
      <c r="U691" s="183"/>
      <c r="V691" s="181"/>
      <c r="W691" s="184"/>
      <c r="X691" s="184"/>
      <c r="Y691" s="185"/>
      <c r="Z691" s="185"/>
      <c r="AA691" s="185"/>
      <c r="AB691" s="181"/>
      <c r="AC691" s="181"/>
      <c r="AD691" s="181"/>
      <c r="AE691" s="181"/>
      <c r="AF691" s="185"/>
      <c r="AG691" s="181"/>
      <c r="AH691" s="186"/>
      <c r="AI691" s="186"/>
      <c r="AJ691" s="187"/>
      <c r="AK691" s="187"/>
      <c r="AL691" s="188"/>
      <c r="AM691" s="188"/>
      <c r="AN691" s="188"/>
      <c r="AO691" s="188"/>
      <c r="AP691" s="188"/>
      <c r="AQ691" s="188"/>
      <c r="AR691" s="189"/>
      <c r="AS691" s="189"/>
      <c r="AT691" s="190"/>
      <c r="AU691" s="191"/>
      <c r="AV691" s="190"/>
      <c r="AW691" s="189"/>
      <c r="AX691" s="190"/>
      <c r="AY691" s="189"/>
      <c r="AZ691" s="192"/>
      <c r="BA691" s="190"/>
      <c r="BB691" s="190"/>
      <c r="BC691" s="193"/>
      <c r="BD691" s="193"/>
      <c r="BE691" s="190"/>
      <c r="BF691" s="192"/>
      <c r="BG691" s="192"/>
      <c r="BH691" s="192"/>
      <c r="BI691" s="192"/>
      <c r="BJ691" s="192"/>
      <c r="BK691" s="192"/>
      <c r="BL691" s="192"/>
      <c r="BM691" s="192"/>
      <c r="BN691" s="181"/>
      <c r="BO691" s="181"/>
    </row>
    <row r="692" spans="1:67" ht="13.5" customHeight="1" x14ac:dyDescent="0.35">
      <c r="A692" s="181"/>
      <c r="B692" s="182"/>
      <c r="C692" s="181"/>
      <c r="D692" s="181"/>
      <c r="E692" s="181"/>
      <c r="F692" s="181"/>
      <c r="G692" s="181"/>
      <c r="H692" s="13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3"/>
      <c r="S692" s="183"/>
      <c r="T692" s="183"/>
      <c r="U692" s="183"/>
      <c r="V692" s="181"/>
      <c r="W692" s="184"/>
      <c r="X692" s="184"/>
      <c r="Y692" s="185"/>
      <c r="Z692" s="185"/>
      <c r="AA692" s="185"/>
      <c r="AB692" s="181"/>
      <c r="AC692" s="181"/>
      <c r="AD692" s="181"/>
      <c r="AE692" s="181"/>
      <c r="AF692" s="185"/>
      <c r="AG692" s="181"/>
      <c r="AH692" s="186"/>
      <c r="AI692" s="186"/>
      <c r="AJ692" s="187"/>
      <c r="AK692" s="187"/>
      <c r="AL692" s="188"/>
      <c r="AM692" s="188"/>
      <c r="AN692" s="188"/>
      <c r="AO692" s="188"/>
      <c r="AP692" s="188"/>
      <c r="AQ692" s="188"/>
      <c r="AR692" s="189"/>
      <c r="AS692" s="189"/>
      <c r="AT692" s="190"/>
      <c r="AU692" s="191"/>
      <c r="AV692" s="190"/>
      <c r="AW692" s="189"/>
      <c r="AX692" s="190"/>
      <c r="AY692" s="189"/>
      <c r="AZ692" s="192"/>
      <c r="BA692" s="190"/>
      <c r="BB692" s="190"/>
      <c r="BC692" s="193"/>
      <c r="BD692" s="193"/>
      <c r="BE692" s="190"/>
      <c r="BF692" s="192"/>
      <c r="BG692" s="192"/>
      <c r="BH692" s="192"/>
      <c r="BI692" s="192"/>
      <c r="BJ692" s="192"/>
      <c r="BK692" s="192"/>
      <c r="BL692" s="192"/>
      <c r="BM692" s="192"/>
      <c r="BN692" s="181"/>
      <c r="BO692" s="181"/>
    </row>
    <row r="693" spans="1:67" ht="13.5" customHeight="1" x14ac:dyDescent="0.35">
      <c r="A693" s="181"/>
      <c r="B693" s="182"/>
      <c r="C693" s="181"/>
      <c r="D693" s="181"/>
      <c r="E693" s="181"/>
      <c r="F693" s="181"/>
      <c r="G693" s="181"/>
      <c r="H693" s="13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3"/>
      <c r="S693" s="183"/>
      <c r="T693" s="183"/>
      <c r="U693" s="183"/>
      <c r="V693" s="181"/>
      <c r="W693" s="184"/>
      <c r="X693" s="184"/>
      <c r="Y693" s="185"/>
      <c r="Z693" s="185"/>
      <c r="AA693" s="185"/>
      <c r="AB693" s="181"/>
      <c r="AC693" s="181"/>
      <c r="AD693" s="181"/>
      <c r="AE693" s="181"/>
      <c r="AF693" s="185"/>
      <c r="AG693" s="181"/>
      <c r="AH693" s="186"/>
      <c r="AI693" s="186"/>
      <c r="AJ693" s="187"/>
      <c r="AK693" s="187"/>
      <c r="AL693" s="188"/>
      <c r="AM693" s="188"/>
      <c r="AN693" s="188"/>
      <c r="AO693" s="188"/>
      <c r="AP693" s="188"/>
      <c r="AQ693" s="188"/>
      <c r="AR693" s="189"/>
      <c r="AS693" s="189"/>
      <c r="AT693" s="190"/>
      <c r="AU693" s="191"/>
      <c r="AV693" s="190"/>
      <c r="AW693" s="189"/>
      <c r="AX693" s="190"/>
      <c r="AY693" s="189"/>
      <c r="AZ693" s="192"/>
      <c r="BA693" s="190"/>
      <c r="BB693" s="190"/>
      <c r="BC693" s="193"/>
      <c r="BD693" s="193"/>
      <c r="BE693" s="190"/>
      <c r="BF693" s="192"/>
      <c r="BG693" s="192"/>
      <c r="BH693" s="192"/>
      <c r="BI693" s="192"/>
      <c r="BJ693" s="192"/>
      <c r="BK693" s="192"/>
      <c r="BL693" s="192"/>
      <c r="BM693" s="192"/>
      <c r="BN693" s="181"/>
      <c r="BO693" s="181"/>
    </row>
    <row r="694" spans="1:67" ht="13.5" customHeight="1" x14ac:dyDescent="0.35">
      <c r="A694" s="181"/>
      <c r="B694" s="182"/>
      <c r="C694" s="181"/>
      <c r="D694" s="181"/>
      <c r="E694" s="181"/>
      <c r="F694" s="181"/>
      <c r="G694" s="181"/>
      <c r="H694" s="13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3"/>
      <c r="S694" s="183"/>
      <c r="T694" s="183"/>
      <c r="U694" s="183"/>
      <c r="V694" s="181"/>
      <c r="W694" s="184"/>
      <c r="X694" s="184"/>
      <c r="Y694" s="185"/>
      <c r="Z694" s="185"/>
      <c r="AA694" s="185"/>
      <c r="AB694" s="181"/>
      <c r="AC694" s="181"/>
      <c r="AD694" s="181"/>
      <c r="AE694" s="181"/>
      <c r="AF694" s="185"/>
      <c r="AG694" s="181"/>
      <c r="AH694" s="186"/>
      <c r="AI694" s="186"/>
      <c r="AJ694" s="187"/>
      <c r="AK694" s="187"/>
      <c r="AL694" s="188"/>
      <c r="AM694" s="188"/>
      <c r="AN694" s="188"/>
      <c r="AO694" s="188"/>
      <c r="AP694" s="188"/>
      <c r="AQ694" s="188"/>
      <c r="AR694" s="189"/>
      <c r="AS694" s="189"/>
      <c r="AT694" s="190"/>
      <c r="AU694" s="191"/>
      <c r="AV694" s="190"/>
      <c r="AW694" s="189"/>
      <c r="AX694" s="190"/>
      <c r="AY694" s="189"/>
      <c r="AZ694" s="192"/>
      <c r="BA694" s="190"/>
      <c r="BB694" s="190"/>
      <c r="BC694" s="193"/>
      <c r="BD694" s="193"/>
      <c r="BE694" s="190"/>
      <c r="BF694" s="192"/>
      <c r="BG694" s="192"/>
      <c r="BH694" s="192"/>
      <c r="BI694" s="192"/>
      <c r="BJ694" s="192"/>
      <c r="BK694" s="192"/>
      <c r="BL694" s="192"/>
      <c r="BM694" s="192"/>
      <c r="BN694" s="181"/>
      <c r="BO694" s="181"/>
    </row>
    <row r="695" spans="1:67" ht="13.5" customHeight="1" x14ac:dyDescent="0.35">
      <c r="A695" s="181"/>
      <c r="B695" s="182"/>
      <c r="C695" s="181"/>
      <c r="D695" s="181"/>
      <c r="E695" s="181"/>
      <c r="F695" s="181"/>
      <c r="G695" s="181"/>
      <c r="H695" s="13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3"/>
      <c r="S695" s="183"/>
      <c r="T695" s="183"/>
      <c r="U695" s="183"/>
      <c r="V695" s="181"/>
      <c r="W695" s="184"/>
      <c r="X695" s="184"/>
      <c r="Y695" s="185"/>
      <c r="Z695" s="185"/>
      <c r="AA695" s="185"/>
      <c r="AB695" s="181"/>
      <c r="AC695" s="181"/>
      <c r="AD695" s="181"/>
      <c r="AE695" s="181"/>
      <c r="AF695" s="185"/>
      <c r="AG695" s="181"/>
      <c r="AH695" s="186"/>
      <c r="AI695" s="186"/>
      <c r="AJ695" s="187"/>
      <c r="AK695" s="187"/>
      <c r="AL695" s="188"/>
      <c r="AM695" s="188"/>
      <c r="AN695" s="188"/>
      <c r="AO695" s="188"/>
      <c r="AP695" s="188"/>
      <c r="AQ695" s="188"/>
      <c r="AR695" s="189"/>
      <c r="AS695" s="189"/>
      <c r="AT695" s="190"/>
      <c r="AU695" s="191"/>
      <c r="AV695" s="190"/>
      <c r="AW695" s="189"/>
      <c r="AX695" s="190"/>
      <c r="AY695" s="189"/>
      <c r="AZ695" s="192"/>
      <c r="BA695" s="190"/>
      <c r="BB695" s="190"/>
      <c r="BC695" s="193"/>
      <c r="BD695" s="193"/>
      <c r="BE695" s="190"/>
      <c r="BF695" s="192"/>
      <c r="BG695" s="192"/>
      <c r="BH695" s="192"/>
      <c r="BI695" s="192"/>
      <c r="BJ695" s="192"/>
      <c r="BK695" s="192"/>
      <c r="BL695" s="192"/>
      <c r="BM695" s="192"/>
      <c r="BN695" s="181"/>
      <c r="BO695" s="181"/>
    </row>
    <row r="696" spans="1:67" ht="13.5" customHeight="1" x14ac:dyDescent="0.35">
      <c r="A696" s="181"/>
      <c r="B696" s="182"/>
      <c r="C696" s="181"/>
      <c r="D696" s="181"/>
      <c r="E696" s="181"/>
      <c r="F696" s="181"/>
      <c r="G696" s="181"/>
      <c r="H696" s="13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3"/>
      <c r="S696" s="183"/>
      <c r="T696" s="183"/>
      <c r="U696" s="183"/>
      <c r="V696" s="181"/>
      <c r="W696" s="184"/>
      <c r="X696" s="184"/>
      <c r="Y696" s="185"/>
      <c r="Z696" s="185"/>
      <c r="AA696" s="185"/>
      <c r="AB696" s="181"/>
      <c r="AC696" s="181"/>
      <c r="AD696" s="181"/>
      <c r="AE696" s="181"/>
      <c r="AF696" s="185"/>
      <c r="AG696" s="181"/>
      <c r="AH696" s="186"/>
      <c r="AI696" s="186"/>
      <c r="AJ696" s="187"/>
      <c r="AK696" s="187"/>
      <c r="AL696" s="188"/>
      <c r="AM696" s="188"/>
      <c r="AN696" s="188"/>
      <c r="AO696" s="188"/>
      <c r="AP696" s="188"/>
      <c r="AQ696" s="188"/>
      <c r="AR696" s="189"/>
      <c r="AS696" s="189"/>
      <c r="AT696" s="190"/>
      <c r="AU696" s="191"/>
      <c r="AV696" s="190"/>
      <c r="AW696" s="189"/>
      <c r="AX696" s="190"/>
      <c r="AY696" s="189"/>
      <c r="AZ696" s="192"/>
      <c r="BA696" s="190"/>
      <c r="BB696" s="190"/>
      <c r="BC696" s="193"/>
      <c r="BD696" s="193"/>
      <c r="BE696" s="190"/>
      <c r="BF696" s="192"/>
      <c r="BG696" s="192"/>
      <c r="BH696" s="192"/>
      <c r="BI696" s="192"/>
      <c r="BJ696" s="192"/>
      <c r="BK696" s="192"/>
      <c r="BL696" s="192"/>
      <c r="BM696" s="192"/>
      <c r="BN696" s="181"/>
      <c r="BO696" s="181"/>
    </row>
    <row r="697" spans="1:67" ht="13.5" customHeight="1" x14ac:dyDescent="0.35">
      <c r="A697" s="181"/>
      <c r="B697" s="182"/>
      <c r="C697" s="181"/>
      <c r="D697" s="181"/>
      <c r="E697" s="181"/>
      <c r="F697" s="181"/>
      <c r="G697" s="181"/>
      <c r="H697" s="13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3"/>
      <c r="S697" s="183"/>
      <c r="T697" s="183"/>
      <c r="U697" s="183"/>
      <c r="V697" s="181"/>
      <c r="W697" s="184"/>
      <c r="X697" s="184"/>
      <c r="Y697" s="185"/>
      <c r="Z697" s="185"/>
      <c r="AA697" s="185"/>
      <c r="AB697" s="181"/>
      <c r="AC697" s="181"/>
      <c r="AD697" s="181"/>
      <c r="AE697" s="181"/>
      <c r="AF697" s="185"/>
      <c r="AG697" s="181"/>
      <c r="AH697" s="186"/>
      <c r="AI697" s="186"/>
      <c r="AJ697" s="187"/>
      <c r="AK697" s="187"/>
      <c r="AL697" s="188"/>
      <c r="AM697" s="188"/>
      <c r="AN697" s="188"/>
      <c r="AO697" s="188"/>
      <c r="AP697" s="188"/>
      <c r="AQ697" s="188"/>
      <c r="AR697" s="189"/>
      <c r="AS697" s="189"/>
      <c r="AT697" s="190"/>
      <c r="AU697" s="191"/>
      <c r="AV697" s="190"/>
      <c r="AW697" s="189"/>
      <c r="AX697" s="190"/>
      <c r="AY697" s="189"/>
      <c r="AZ697" s="192"/>
      <c r="BA697" s="190"/>
      <c r="BB697" s="190"/>
      <c r="BC697" s="193"/>
      <c r="BD697" s="193"/>
      <c r="BE697" s="190"/>
      <c r="BF697" s="192"/>
      <c r="BG697" s="192"/>
      <c r="BH697" s="192"/>
      <c r="BI697" s="192"/>
      <c r="BJ697" s="192"/>
      <c r="BK697" s="192"/>
      <c r="BL697" s="192"/>
      <c r="BM697" s="192"/>
      <c r="BN697" s="181"/>
      <c r="BO697" s="181"/>
    </row>
    <row r="698" spans="1:67" ht="13.5" customHeight="1" x14ac:dyDescent="0.35">
      <c r="A698" s="181"/>
      <c r="B698" s="182"/>
      <c r="C698" s="181"/>
      <c r="D698" s="181"/>
      <c r="E698" s="181"/>
      <c r="F698" s="181"/>
      <c r="G698" s="181"/>
      <c r="H698" s="13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3"/>
      <c r="S698" s="183"/>
      <c r="T698" s="183"/>
      <c r="U698" s="183"/>
      <c r="V698" s="181"/>
      <c r="W698" s="184"/>
      <c r="X698" s="184"/>
      <c r="Y698" s="185"/>
      <c r="Z698" s="185"/>
      <c r="AA698" s="185"/>
      <c r="AB698" s="181"/>
      <c r="AC698" s="181"/>
      <c r="AD698" s="181"/>
      <c r="AE698" s="181"/>
      <c r="AF698" s="185"/>
      <c r="AG698" s="181"/>
      <c r="AH698" s="186"/>
      <c r="AI698" s="186"/>
      <c r="AJ698" s="187"/>
      <c r="AK698" s="187"/>
      <c r="AL698" s="188"/>
      <c r="AM698" s="188"/>
      <c r="AN698" s="188"/>
      <c r="AO698" s="188"/>
      <c r="AP698" s="188"/>
      <c r="AQ698" s="188"/>
      <c r="AR698" s="189"/>
      <c r="AS698" s="189"/>
      <c r="AT698" s="190"/>
      <c r="AU698" s="191"/>
      <c r="AV698" s="190"/>
      <c r="AW698" s="189"/>
      <c r="AX698" s="190"/>
      <c r="AY698" s="189"/>
      <c r="AZ698" s="192"/>
      <c r="BA698" s="190"/>
      <c r="BB698" s="190"/>
      <c r="BC698" s="193"/>
      <c r="BD698" s="193"/>
      <c r="BE698" s="190"/>
      <c r="BF698" s="192"/>
      <c r="BG698" s="192"/>
      <c r="BH698" s="192"/>
      <c r="BI698" s="192"/>
      <c r="BJ698" s="192"/>
      <c r="BK698" s="192"/>
      <c r="BL698" s="192"/>
      <c r="BM698" s="192"/>
      <c r="BN698" s="181"/>
      <c r="BO698" s="181"/>
    </row>
    <row r="699" spans="1:67" ht="13.5" customHeight="1" x14ac:dyDescent="0.35">
      <c r="A699" s="181"/>
      <c r="B699" s="182"/>
      <c r="C699" s="181"/>
      <c r="D699" s="181"/>
      <c r="E699" s="181"/>
      <c r="F699" s="181"/>
      <c r="G699" s="181"/>
      <c r="H699" s="13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3"/>
      <c r="S699" s="183"/>
      <c r="T699" s="183"/>
      <c r="U699" s="183"/>
      <c r="V699" s="181"/>
      <c r="W699" s="184"/>
      <c r="X699" s="184"/>
      <c r="Y699" s="185"/>
      <c r="Z699" s="185"/>
      <c r="AA699" s="185"/>
      <c r="AB699" s="181"/>
      <c r="AC699" s="181"/>
      <c r="AD699" s="181"/>
      <c r="AE699" s="181"/>
      <c r="AF699" s="185"/>
      <c r="AG699" s="181"/>
      <c r="AH699" s="186"/>
      <c r="AI699" s="186"/>
      <c r="AJ699" s="187"/>
      <c r="AK699" s="187"/>
      <c r="AL699" s="188"/>
      <c r="AM699" s="188"/>
      <c r="AN699" s="188"/>
      <c r="AO699" s="188"/>
      <c r="AP699" s="188"/>
      <c r="AQ699" s="188"/>
      <c r="AR699" s="189"/>
      <c r="AS699" s="189"/>
      <c r="AT699" s="190"/>
      <c r="AU699" s="191"/>
      <c r="AV699" s="190"/>
      <c r="AW699" s="189"/>
      <c r="AX699" s="190"/>
      <c r="AY699" s="189"/>
      <c r="AZ699" s="192"/>
      <c r="BA699" s="190"/>
      <c r="BB699" s="190"/>
      <c r="BC699" s="193"/>
      <c r="BD699" s="193"/>
      <c r="BE699" s="190"/>
      <c r="BF699" s="192"/>
      <c r="BG699" s="192"/>
      <c r="BH699" s="192"/>
      <c r="BI699" s="192"/>
      <c r="BJ699" s="192"/>
      <c r="BK699" s="192"/>
      <c r="BL699" s="192"/>
      <c r="BM699" s="192"/>
      <c r="BN699" s="181"/>
      <c r="BO699" s="181"/>
    </row>
    <row r="700" spans="1:67" ht="13.5" customHeight="1" x14ac:dyDescent="0.35">
      <c r="A700" s="181"/>
      <c r="B700" s="182"/>
      <c r="C700" s="181"/>
      <c r="D700" s="181"/>
      <c r="E700" s="181"/>
      <c r="F700" s="181"/>
      <c r="G700" s="181"/>
      <c r="H700" s="13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3"/>
      <c r="S700" s="183"/>
      <c r="T700" s="183"/>
      <c r="U700" s="183"/>
      <c r="V700" s="181"/>
      <c r="W700" s="184"/>
      <c r="X700" s="184"/>
      <c r="Y700" s="185"/>
      <c r="Z700" s="185"/>
      <c r="AA700" s="185"/>
      <c r="AB700" s="181"/>
      <c r="AC700" s="181"/>
      <c r="AD700" s="181"/>
      <c r="AE700" s="181"/>
      <c r="AF700" s="185"/>
      <c r="AG700" s="181"/>
      <c r="AH700" s="186"/>
      <c r="AI700" s="186"/>
      <c r="AJ700" s="187"/>
      <c r="AK700" s="187"/>
      <c r="AL700" s="188"/>
      <c r="AM700" s="188"/>
      <c r="AN700" s="188"/>
      <c r="AO700" s="188"/>
      <c r="AP700" s="188"/>
      <c r="AQ700" s="188"/>
      <c r="AR700" s="189"/>
      <c r="AS700" s="189"/>
      <c r="AT700" s="190"/>
      <c r="AU700" s="191"/>
      <c r="AV700" s="190"/>
      <c r="AW700" s="189"/>
      <c r="AX700" s="190"/>
      <c r="AY700" s="189"/>
      <c r="AZ700" s="192"/>
      <c r="BA700" s="190"/>
      <c r="BB700" s="190"/>
      <c r="BC700" s="193"/>
      <c r="BD700" s="193"/>
      <c r="BE700" s="190"/>
      <c r="BF700" s="192"/>
      <c r="BG700" s="192"/>
      <c r="BH700" s="192"/>
      <c r="BI700" s="192"/>
      <c r="BJ700" s="192"/>
      <c r="BK700" s="192"/>
      <c r="BL700" s="192"/>
      <c r="BM700" s="192"/>
      <c r="BN700" s="181"/>
      <c r="BO700" s="181"/>
    </row>
    <row r="701" spans="1:67" ht="13.5" customHeight="1" x14ac:dyDescent="0.35">
      <c r="A701" s="181"/>
      <c r="B701" s="182"/>
      <c r="C701" s="181"/>
      <c r="D701" s="181"/>
      <c r="E701" s="181"/>
      <c r="F701" s="181"/>
      <c r="G701" s="181"/>
      <c r="H701" s="13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3"/>
      <c r="S701" s="183"/>
      <c r="T701" s="183"/>
      <c r="U701" s="183"/>
      <c r="V701" s="181"/>
      <c r="W701" s="184"/>
      <c r="X701" s="184"/>
      <c r="Y701" s="185"/>
      <c r="Z701" s="185"/>
      <c r="AA701" s="185"/>
      <c r="AB701" s="181"/>
      <c r="AC701" s="181"/>
      <c r="AD701" s="181"/>
      <c r="AE701" s="181"/>
      <c r="AF701" s="185"/>
      <c r="AG701" s="181"/>
      <c r="AH701" s="186"/>
      <c r="AI701" s="186"/>
      <c r="AJ701" s="187"/>
      <c r="AK701" s="187"/>
      <c r="AL701" s="188"/>
      <c r="AM701" s="188"/>
      <c r="AN701" s="188"/>
      <c r="AO701" s="188"/>
      <c r="AP701" s="188"/>
      <c r="AQ701" s="188"/>
      <c r="AR701" s="189"/>
      <c r="AS701" s="189"/>
      <c r="AT701" s="190"/>
      <c r="AU701" s="191"/>
      <c r="AV701" s="190"/>
      <c r="AW701" s="189"/>
      <c r="AX701" s="190"/>
      <c r="AY701" s="189"/>
      <c r="AZ701" s="192"/>
      <c r="BA701" s="190"/>
      <c r="BB701" s="190"/>
      <c r="BC701" s="193"/>
      <c r="BD701" s="193"/>
      <c r="BE701" s="190"/>
      <c r="BF701" s="192"/>
      <c r="BG701" s="192"/>
      <c r="BH701" s="192"/>
      <c r="BI701" s="192"/>
      <c r="BJ701" s="192"/>
      <c r="BK701" s="192"/>
      <c r="BL701" s="192"/>
      <c r="BM701" s="192"/>
      <c r="BN701" s="181"/>
      <c r="BO701" s="181"/>
    </row>
    <row r="702" spans="1:67" ht="13.5" customHeight="1" x14ac:dyDescent="0.35">
      <c r="A702" s="181"/>
      <c r="B702" s="182"/>
      <c r="C702" s="181"/>
      <c r="D702" s="181"/>
      <c r="E702" s="181"/>
      <c r="F702" s="181"/>
      <c r="G702" s="181"/>
      <c r="H702" s="13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3"/>
      <c r="S702" s="183"/>
      <c r="T702" s="183"/>
      <c r="U702" s="183"/>
      <c r="V702" s="181"/>
      <c r="W702" s="184"/>
      <c r="X702" s="184"/>
      <c r="Y702" s="185"/>
      <c r="Z702" s="185"/>
      <c r="AA702" s="185"/>
      <c r="AB702" s="181"/>
      <c r="AC702" s="181"/>
      <c r="AD702" s="181"/>
      <c r="AE702" s="181"/>
      <c r="AF702" s="185"/>
      <c r="AG702" s="181"/>
      <c r="AH702" s="186"/>
      <c r="AI702" s="186"/>
      <c r="AJ702" s="187"/>
      <c r="AK702" s="187"/>
      <c r="AL702" s="188"/>
      <c r="AM702" s="188"/>
      <c r="AN702" s="188"/>
      <c r="AO702" s="188"/>
      <c r="AP702" s="188"/>
      <c r="AQ702" s="188"/>
      <c r="AR702" s="189"/>
      <c r="AS702" s="189"/>
      <c r="AT702" s="190"/>
      <c r="AU702" s="191"/>
      <c r="AV702" s="190"/>
      <c r="AW702" s="189"/>
      <c r="AX702" s="190"/>
      <c r="AY702" s="189"/>
      <c r="AZ702" s="192"/>
      <c r="BA702" s="190"/>
      <c r="BB702" s="190"/>
      <c r="BC702" s="193"/>
      <c r="BD702" s="193"/>
      <c r="BE702" s="190"/>
      <c r="BF702" s="192"/>
      <c r="BG702" s="192"/>
      <c r="BH702" s="192"/>
      <c r="BI702" s="192"/>
      <c r="BJ702" s="192"/>
      <c r="BK702" s="192"/>
      <c r="BL702" s="192"/>
      <c r="BM702" s="192"/>
      <c r="BN702" s="181"/>
      <c r="BO702" s="181"/>
    </row>
    <row r="703" spans="1:67" ht="13.5" customHeight="1" x14ac:dyDescent="0.35">
      <c r="A703" s="181"/>
      <c r="B703" s="182"/>
      <c r="C703" s="181"/>
      <c r="D703" s="181"/>
      <c r="E703" s="181"/>
      <c r="F703" s="181"/>
      <c r="G703" s="181"/>
      <c r="H703" s="13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3"/>
      <c r="S703" s="183"/>
      <c r="T703" s="183"/>
      <c r="U703" s="183"/>
      <c r="V703" s="181"/>
      <c r="W703" s="184"/>
      <c r="X703" s="184"/>
      <c r="Y703" s="185"/>
      <c r="Z703" s="185"/>
      <c r="AA703" s="185"/>
      <c r="AB703" s="181"/>
      <c r="AC703" s="181"/>
      <c r="AD703" s="181"/>
      <c r="AE703" s="181"/>
      <c r="AF703" s="185"/>
      <c r="AG703" s="181"/>
      <c r="AH703" s="186"/>
      <c r="AI703" s="186"/>
      <c r="AJ703" s="187"/>
      <c r="AK703" s="187"/>
      <c r="AL703" s="188"/>
      <c r="AM703" s="188"/>
      <c r="AN703" s="188"/>
      <c r="AO703" s="188"/>
      <c r="AP703" s="188"/>
      <c r="AQ703" s="188"/>
      <c r="AR703" s="189"/>
      <c r="AS703" s="189"/>
      <c r="AT703" s="190"/>
      <c r="AU703" s="191"/>
      <c r="AV703" s="190"/>
      <c r="AW703" s="189"/>
      <c r="AX703" s="190"/>
      <c r="AY703" s="189"/>
      <c r="AZ703" s="192"/>
      <c r="BA703" s="190"/>
      <c r="BB703" s="190"/>
      <c r="BC703" s="193"/>
      <c r="BD703" s="193"/>
      <c r="BE703" s="190"/>
      <c r="BF703" s="192"/>
      <c r="BG703" s="192"/>
      <c r="BH703" s="192"/>
      <c r="BI703" s="192"/>
      <c r="BJ703" s="192"/>
      <c r="BK703" s="192"/>
      <c r="BL703" s="192"/>
      <c r="BM703" s="192"/>
      <c r="BN703" s="181"/>
      <c r="BO703" s="181"/>
    </row>
    <row r="704" spans="1:67" ht="13.5" customHeight="1" x14ac:dyDescent="0.35">
      <c r="A704" s="181"/>
      <c r="B704" s="182"/>
      <c r="C704" s="181"/>
      <c r="D704" s="181"/>
      <c r="E704" s="181"/>
      <c r="F704" s="181"/>
      <c r="G704" s="181"/>
      <c r="H704" s="13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3"/>
      <c r="S704" s="183"/>
      <c r="T704" s="183"/>
      <c r="U704" s="183"/>
      <c r="V704" s="181"/>
      <c r="W704" s="184"/>
      <c r="X704" s="184"/>
      <c r="Y704" s="185"/>
      <c r="Z704" s="185"/>
      <c r="AA704" s="185"/>
      <c r="AB704" s="181"/>
      <c r="AC704" s="181"/>
      <c r="AD704" s="181"/>
      <c r="AE704" s="181"/>
      <c r="AF704" s="185"/>
      <c r="AG704" s="181"/>
      <c r="AH704" s="186"/>
      <c r="AI704" s="186"/>
      <c r="AJ704" s="187"/>
      <c r="AK704" s="187"/>
      <c r="AL704" s="188"/>
      <c r="AM704" s="188"/>
      <c r="AN704" s="188"/>
      <c r="AO704" s="188"/>
      <c r="AP704" s="188"/>
      <c r="AQ704" s="188"/>
      <c r="AR704" s="189"/>
      <c r="AS704" s="189"/>
      <c r="AT704" s="190"/>
      <c r="AU704" s="191"/>
      <c r="AV704" s="190"/>
      <c r="AW704" s="189"/>
      <c r="AX704" s="190"/>
      <c r="AY704" s="189"/>
      <c r="AZ704" s="192"/>
      <c r="BA704" s="190"/>
      <c r="BB704" s="190"/>
      <c r="BC704" s="193"/>
      <c r="BD704" s="193"/>
      <c r="BE704" s="190"/>
      <c r="BF704" s="192"/>
      <c r="BG704" s="192"/>
      <c r="BH704" s="192"/>
      <c r="BI704" s="192"/>
      <c r="BJ704" s="192"/>
      <c r="BK704" s="192"/>
      <c r="BL704" s="192"/>
      <c r="BM704" s="192"/>
      <c r="BN704" s="181"/>
      <c r="BO704" s="181"/>
    </row>
    <row r="705" spans="1:67" ht="13.5" customHeight="1" x14ac:dyDescent="0.35">
      <c r="A705" s="181"/>
      <c r="B705" s="182"/>
      <c r="C705" s="181"/>
      <c r="D705" s="181"/>
      <c r="E705" s="181"/>
      <c r="F705" s="181"/>
      <c r="G705" s="181"/>
      <c r="H705" s="13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3"/>
      <c r="S705" s="183"/>
      <c r="T705" s="183"/>
      <c r="U705" s="183"/>
      <c r="V705" s="181"/>
      <c r="W705" s="184"/>
      <c r="X705" s="184"/>
      <c r="Y705" s="185"/>
      <c r="Z705" s="185"/>
      <c r="AA705" s="185"/>
      <c r="AB705" s="181"/>
      <c r="AC705" s="181"/>
      <c r="AD705" s="181"/>
      <c r="AE705" s="181"/>
      <c r="AF705" s="185"/>
      <c r="AG705" s="181"/>
      <c r="AH705" s="186"/>
      <c r="AI705" s="186"/>
      <c r="AJ705" s="187"/>
      <c r="AK705" s="187"/>
      <c r="AL705" s="188"/>
      <c r="AM705" s="188"/>
      <c r="AN705" s="188"/>
      <c r="AO705" s="188"/>
      <c r="AP705" s="188"/>
      <c r="AQ705" s="188"/>
      <c r="AR705" s="189"/>
      <c r="AS705" s="189"/>
      <c r="AT705" s="190"/>
      <c r="AU705" s="191"/>
      <c r="AV705" s="190"/>
      <c r="AW705" s="189"/>
      <c r="AX705" s="190"/>
      <c r="AY705" s="189"/>
      <c r="AZ705" s="192"/>
      <c r="BA705" s="190"/>
      <c r="BB705" s="190"/>
      <c r="BC705" s="193"/>
      <c r="BD705" s="193"/>
      <c r="BE705" s="190"/>
      <c r="BF705" s="192"/>
      <c r="BG705" s="192"/>
      <c r="BH705" s="192"/>
      <c r="BI705" s="192"/>
      <c r="BJ705" s="192"/>
      <c r="BK705" s="192"/>
      <c r="BL705" s="192"/>
      <c r="BM705" s="192"/>
      <c r="BN705" s="181"/>
      <c r="BO705" s="181"/>
    </row>
    <row r="706" spans="1:67" ht="13.5" customHeight="1" x14ac:dyDescent="0.35">
      <c r="A706" s="181"/>
      <c r="B706" s="182"/>
      <c r="C706" s="181"/>
      <c r="D706" s="181"/>
      <c r="E706" s="181"/>
      <c r="F706" s="181"/>
      <c r="G706" s="181"/>
      <c r="H706" s="13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3"/>
      <c r="S706" s="183"/>
      <c r="T706" s="183"/>
      <c r="U706" s="183"/>
      <c r="V706" s="181"/>
      <c r="W706" s="184"/>
      <c r="X706" s="184"/>
      <c r="Y706" s="185"/>
      <c r="Z706" s="185"/>
      <c r="AA706" s="185"/>
      <c r="AB706" s="181"/>
      <c r="AC706" s="181"/>
      <c r="AD706" s="181"/>
      <c r="AE706" s="181"/>
      <c r="AF706" s="185"/>
      <c r="AG706" s="181"/>
      <c r="AH706" s="186"/>
      <c r="AI706" s="186"/>
      <c r="AJ706" s="187"/>
      <c r="AK706" s="187"/>
      <c r="AL706" s="188"/>
      <c r="AM706" s="188"/>
      <c r="AN706" s="188"/>
      <c r="AO706" s="188"/>
      <c r="AP706" s="188"/>
      <c r="AQ706" s="188"/>
      <c r="AR706" s="189"/>
      <c r="AS706" s="189"/>
      <c r="AT706" s="190"/>
      <c r="AU706" s="191"/>
      <c r="AV706" s="190"/>
      <c r="AW706" s="189"/>
      <c r="AX706" s="190"/>
      <c r="AY706" s="189"/>
      <c r="AZ706" s="192"/>
      <c r="BA706" s="190"/>
      <c r="BB706" s="190"/>
      <c r="BC706" s="193"/>
      <c r="BD706" s="193"/>
      <c r="BE706" s="190"/>
      <c r="BF706" s="192"/>
      <c r="BG706" s="192"/>
      <c r="BH706" s="192"/>
      <c r="BI706" s="192"/>
      <c r="BJ706" s="192"/>
      <c r="BK706" s="192"/>
      <c r="BL706" s="192"/>
      <c r="BM706" s="192"/>
      <c r="BN706" s="181"/>
      <c r="BO706" s="181"/>
    </row>
    <row r="707" spans="1:67" ht="13.5" customHeight="1" x14ac:dyDescent="0.35">
      <c r="A707" s="181"/>
      <c r="B707" s="182"/>
      <c r="C707" s="181"/>
      <c r="D707" s="181"/>
      <c r="E707" s="181"/>
      <c r="F707" s="181"/>
      <c r="G707" s="181"/>
      <c r="H707" s="13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3"/>
      <c r="S707" s="183"/>
      <c r="T707" s="183"/>
      <c r="U707" s="183"/>
      <c r="V707" s="181"/>
      <c r="W707" s="184"/>
      <c r="X707" s="184"/>
      <c r="Y707" s="185"/>
      <c r="Z707" s="185"/>
      <c r="AA707" s="185"/>
      <c r="AB707" s="181"/>
      <c r="AC707" s="181"/>
      <c r="AD707" s="181"/>
      <c r="AE707" s="181"/>
      <c r="AF707" s="185"/>
      <c r="AG707" s="181"/>
      <c r="AH707" s="186"/>
      <c r="AI707" s="186"/>
      <c r="AJ707" s="187"/>
      <c r="AK707" s="187"/>
      <c r="AL707" s="188"/>
      <c r="AM707" s="188"/>
      <c r="AN707" s="188"/>
      <c r="AO707" s="188"/>
      <c r="AP707" s="188"/>
      <c r="AQ707" s="188"/>
      <c r="AR707" s="189"/>
      <c r="AS707" s="189"/>
      <c r="AT707" s="190"/>
      <c r="AU707" s="191"/>
      <c r="AV707" s="190"/>
      <c r="AW707" s="189"/>
      <c r="AX707" s="190"/>
      <c r="AY707" s="189"/>
      <c r="AZ707" s="192"/>
      <c r="BA707" s="190"/>
      <c r="BB707" s="190"/>
      <c r="BC707" s="193"/>
      <c r="BD707" s="193"/>
      <c r="BE707" s="190"/>
      <c r="BF707" s="192"/>
      <c r="BG707" s="192"/>
      <c r="BH707" s="192"/>
      <c r="BI707" s="192"/>
      <c r="BJ707" s="192"/>
      <c r="BK707" s="192"/>
      <c r="BL707" s="192"/>
      <c r="BM707" s="192"/>
      <c r="BN707" s="181"/>
      <c r="BO707" s="181"/>
    </row>
    <row r="708" spans="1:67" ht="13.5" customHeight="1" x14ac:dyDescent="0.35">
      <c r="A708" s="181"/>
      <c r="B708" s="182"/>
      <c r="C708" s="181"/>
      <c r="D708" s="181"/>
      <c r="E708" s="181"/>
      <c r="F708" s="181"/>
      <c r="G708" s="181"/>
      <c r="H708" s="13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3"/>
      <c r="S708" s="183"/>
      <c r="T708" s="183"/>
      <c r="U708" s="183"/>
      <c r="V708" s="181"/>
      <c r="W708" s="184"/>
      <c r="X708" s="184"/>
      <c r="Y708" s="185"/>
      <c r="Z708" s="185"/>
      <c r="AA708" s="185"/>
      <c r="AB708" s="181"/>
      <c r="AC708" s="181"/>
      <c r="AD708" s="181"/>
      <c r="AE708" s="181"/>
      <c r="AF708" s="185"/>
      <c r="AG708" s="181"/>
      <c r="AH708" s="186"/>
      <c r="AI708" s="186"/>
      <c r="AJ708" s="187"/>
      <c r="AK708" s="187"/>
      <c r="AL708" s="188"/>
      <c r="AM708" s="188"/>
      <c r="AN708" s="188"/>
      <c r="AO708" s="188"/>
      <c r="AP708" s="188"/>
      <c r="AQ708" s="188"/>
      <c r="AR708" s="189"/>
      <c r="AS708" s="189"/>
      <c r="AT708" s="190"/>
      <c r="AU708" s="191"/>
      <c r="AV708" s="190"/>
      <c r="AW708" s="189"/>
      <c r="AX708" s="190"/>
      <c r="AY708" s="189"/>
      <c r="AZ708" s="192"/>
      <c r="BA708" s="190"/>
      <c r="BB708" s="190"/>
      <c r="BC708" s="193"/>
      <c r="BD708" s="193"/>
      <c r="BE708" s="190"/>
      <c r="BF708" s="192"/>
      <c r="BG708" s="192"/>
      <c r="BH708" s="192"/>
      <c r="BI708" s="192"/>
      <c r="BJ708" s="192"/>
      <c r="BK708" s="192"/>
      <c r="BL708" s="192"/>
      <c r="BM708" s="192"/>
      <c r="BN708" s="181"/>
      <c r="BO708" s="181"/>
    </row>
    <row r="709" spans="1:67" ht="13.5" customHeight="1" x14ac:dyDescent="0.35">
      <c r="A709" s="181"/>
      <c r="B709" s="182"/>
      <c r="C709" s="181"/>
      <c r="D709" s="181"/>
      <c r="E709" s="181"/>
      <c r="F709" s="181"/>
      <c r="G709" s="181"/>
      <c r="H709" s="13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3"/>
      <c r="S709" s="183"/>
      <c r="T709" s="183"/>
      <c r="U709" s="183"/>
      <c r="V709" s="181"/>
      <c r="W709" s="184"/>
      <c r="X709" s="184"/>
      <c r="Y709" s="185"/>
      <c r="Z709" s="185"/>
      <c r="AA709" s="185"/>
      <c r="AB709" s="181"/>
      <c r="AC709" s="181"/>
      <c r="AD709" s="181"/>
      <c r="AE709" s="181"/>
      <c r="AF709" s="185"/>
      <c r="AG709" s="181"/>
      <c r="AH709" s="186"/>
      <c r="AI709" s="186"/>
      <c r="AJ709" s="187"/>
      <c r="AK709" s="187"/>
      <c r="AL709" s="188"/>
      <c r="AM709" s="188"/>
      <c r="AN709" s="188"/>
      <c r="AO709" s="188"/>
      <c r="AP709" s="188"/>
      <c r="AQ709" s="188"/>
      <c r="AR709" s="189"/>
      <c r="AS709" s="189"/>
      <c r="AT709" s="190"/>
      <c r="AU709" s="191"/>
      <c r="AV709" s="190"/>
      <c r="AW709" s="189"/>
      <c r="AX709" s="190"/>
      <c r="AY709" s="189"/>
      <c r="AZ709" s="192"/>
      <c r="BA709" s="190"/>
      <c r="BB709" s="190"/>
      <c r="BC709" s="193"/>
      <c r="BD709" s="193"/>
      <c r="BE709" s="190"/>
      <c r="BF709" s="192"/>
      <c r="BG709" s="192"/>
      <c r="BH709" s="192"/>
      <c r="BI709" s="192"/>
      <c r="BJ709" s="192"/>
      <c r="BK709" s="192"/>
      <c r="BL709" s="192"/>
      <c r="BM709" s="192"/>
      <c r="BN709" s="181"/>
      <c r="BO709" s="181"/>
    </row>
    <row r="710" spans="1:67" ht="13.5" customHeight="1" x14ac:dyDescent="0.35">
      <c r="A710" s="181"/>
      <c r="B710" s="182"/>
      <c r="C710" s="181"/>
      <c r="D710" s="181"/>
      <c r="E710" s="181"/>
      <c r="F710" s="181"/>
      <c r="G710" s="181"/>
      <c r="H710" s="13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3"/>
      <c r="S710" s="183"/>
      <c r="T710" s="183"/>
      <c r="U710" s="183"/>
      <c r="V710" s="181"/>
      <c r="W710" s="184"/>
      <c r="X710" s="184"/>
      <c r="Y710" s="185"/>
      <c r="Z710" s="185"/>
      <c r="AA710" s="185"/>
      <c r="AB710" s="181"/>
      <c r="AC710" s="181"/>
      <c r="AD710" s="181"/>
      <c r="AE710" s="181"/>
      <c r="AF710" s="185"/>
      <c r="AG710" s="181"/>
      <c r="AH710" s="186"/>
      <c r="AI710" s="186"/>
      <c r="AJ710" s="187"/>
      <c r="AK710" s="187"/>
      <c r="AL710" s="188"/>
      <c r="AM710" s="188"/>
      <c r="AN710" s="188"/>
      <c r="AO710" s="188"/>
      <c r="AP710" s="188"/>
      <c r="AQ710" s="188"/>
      <c r="AR710" s="189"/>
      <c r="AS710" s="189"/>
      <c r="AT710" s="190"/>
      <c r="AU710" s="191"/>
      <c r="AV710" s="190"/>
      <c r="AW710" s="189"/>
      <c r="AX710" s="190"/>
      <c r="AY710" s="189"/>
      <c r="AZ710" s="192"/>
      <c r="BA710" s="190"/>
      <c r="BB710" s="190"/>
      <c r="BC710" s="193"/>
      <c r="BD710" s="193"/>
      <c r="BE710" s="190"/>
      <c r="BF710" s="192"/>
      <c r="BG710" s="192"/>
      <c r="BH710" s="192"/>
      <c r="BI710" s="192"/>
      <c r="BJ710" s="192"/>
      <c r="BK710" s="192"/>
      <c r="BL710" s="192"/>
      <c r="BM710" s="192"/>
      <c r="BN710" s="181"/>
      <c r="BO710" s="181"/>
    </row>
    <row r="711" spans="1:67" ht="13.5" customHeight="1" x14ac:dyDescent="0.35">
      <c r="A711" s="181"/>
      <c r="B711" s="182"/>
      <c r="C711" s="181"/>
      <c r="D711" s="181"/>
      <c r="E711" s="181"/>
      <c r="F711" s="181"/>
      <c r="G711" s="181"/>
      <c r="H711" s="13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3"/>
      <c r="S711" s="183"/>
      <c r="T711" s="183"/>
      <c r="U711" s="183"/>
      <c r="V711" s="181"/>
      <c r="W711" s="184"/>
      <c r="X711" s="184"/>
      <c r="Y711" s="185"/>
      <c r="Z711" s="185"/>
      <c r="AA711" s="185"/>
      <c r="AB711" s="181"/>
      <c r="AC711" s="181"/>
      <c r="AD711" s="181"/>
      <c r="AE711" s="181"/>
      <c r="AF711" s="185"/>
      <c r="AG711" s="181"/>
      <c r="AH711" s="186"/>
      <c r="AI711" s="186"/>
      <c r="AJ711" s="187"/>
      <c r="AK711" s="187"/>
      <c r="AL711" s="188"/>
      <c r="AM711" s="188"/>
      <c r="AN711" s="188"/>
      <c r="AO711" s="188"/>
      <c r="AP711" s="188"/>
      <c r="AQ711" s="188"/>
      <c r="AR711" s="189"/>
      <c r="AS711" s="189"/>
      <c r="AT711" s="190"/>
      <c r="AU711" s="191"/>
      <c r="AV711" s="190"/>
      <c r="AW711" s="189"/>
      <c r="AX711" s="190"/>
      <c r="AY711" s="189"/>
      <c r="AZ711" s="192"/>
      <c r="BA711" s="190"/>
      <c r="BB711" s="190"/>
      <c r="BC711" s="193"/>
      <c r="BD711" s="193"/>
      <c r="BE711" s="190"/>
      <c r="BF711" s="192"/>
      <c r="BG711" s="192"/>
      <c r="BH711" s="192"/>
      <c r="BI711" s="192"/>
      <c r="BJ711" s="192"/>
      <c r="BK711" s="192"/>
      <c r="BL711" s="192"/>
      <c r="BM711" s="192"/>
      <c r="BN711" s="181"/>
      <c r="BO711" s="181"/>
    </row>
    <row r="712" spans="1:67" ht="13.5" customHeight="1" x14ac:dyDescent="0.35">
      <c r="A712" s="181"/>
      <c r="B712" s="182"/>
      <c r="C712" s="181"/>
      <c r="D712" s="181"/>
      <c r="E712" s="181"/>
      <c r="F712" s="181"/>
      <c r="G712" s="181"/>
      <c r="H712" s="13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3"/>
      <c r="S712" s="183"/>
      <c r="T712" s="183"/>
      <c r="U712" s="183"/>
      <c r="V712" s="181"/>
      <c r="W712" s="184"/>
      <c r="X712" s="184"/>
      <c r="Y712" s="185"/>
      <c r="Z712" s="185"/>
      <c r="AA712" s="185"/>
      <c r="AB712" s="181"/>
      <c r="AC712" s="181"/>
      <c r="AD712" s="181"/>
      <c r="AE712" s="181"/>
      <c r="AF712" s="185"/>
      <c r="AG712" s="181"/>
      <c r="AH712" s="186"/>
      <c r="AI712" s="186"/>
      <c r="AJ712" s="187"/>
      <c r="AK712" s="187"/>
      <c r="AL712" s="188"/>
      <c r="AM712" s="188"/>
      <c r="AN712" s="188"/>
      <c r="AO712" s="188"/>
      <c r="AP712" s="188"/>
      <c r="AQ712" s="188"/>
      <c r="AR712" s="189"/>
      <c r="AS712" s="189"/>
      <c r="AT712" s="190"/>
      <c r="AU712" s="191"/>
      <c r="AV712" s="190"/>
      <c r="AW712" s="189"/>
      <c r="AX712" s="190"/>
      <c r="AY712" s="189"/>
      <c r="AZ712" s="192"/>
      <c r="BA712" s="190"/>
      <c r="BB712" s="190"/>
      <c r="BC712" s="193"/>
      <c r="BD712" s="193"/>
      <c r="BE712" s="190"/>
      <c r="BF712" s="192"/>
      <c r="BG712" s="192"/>
      <c r="BH712" s="192"/>
      <c r="BI712" s="192"/>
      <c r="BJ712" s="192"/>
      <c r="BK712" s="192"/>
      <c r="BL712" s="192"/>
      <c r="BM712" s="192"/>
      <c r="BN712" s="181"/>
      <c r="BO712" s="181"/>
    </row>
    <row r="713" spans="1:67" ht="13.5" customHeight="1" x14ac:dyDescent="0.35">
      <c r="A713" s="181"/>
      <c r="B713" s="182"/>
      <c r="C713" s="181"/>
      <c r="D713" s="181"/>
      <c r="E713" s="181"/>
      <c r="F713" s="181"/>
      <c r="G713" s="181"/>
      <c r="H713" s="13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3"/>
      <c r="S713" s="183"/>
      <c r="T713" s="183"/>
      <c r="U713" s="183"/>
      <c r="V713" s="181"/>
      <c r="W713" s="184"/>
      <c r="X713" s="184"/>
      <c r="Y713" s="185"/>
      <c r="Z713" s="185"/>
      <c r="AA713" s="185"/>
      <c r="AB713" s="181"/>
      <c r="AC713" s="181"/>
      <c r="AD713" s="181"/>
      <c r="AE713" s="181"/>
      <c r="AF713" s="185"/>
      <c r="AG713" s="181"/>
      <c r="AH713" s="186"/>
      <c r="AI713" s="186"/>
      <c r="AJ713" s="187"/>
      <c r="AK713" s="187"/>
      <c r="AL713" s="188"/>
      <c r="AM713" s="188"/>
      <c r="AN713" s="188"/>
      <c r="AO713" s="188"/>
      <c r="AP713" s="188"/>
      <c r="AQ713" s="188"/>
      <c r="AR713" s="189"/>
      <c r="AS713" s="189"/>
      <c r="AT713" s="190"/>
      <c r="AU713" s="191"/>
      <c r="AV713" s="190"/>
      <c r="AW713" s="189"/>
      <c r="AX713" s="190"/>
      <c r="AY713" s="189"/>
      <c r="AZ713" s="192"/>
      <c r="BA713" s="190"/>
      <c r="BB713" s="190"/>
      <c r="BC713" s="193"/>
      <c r="BD713" s="193"/>
      <c r="BE713" s="190"/>
      <c r="BF713" s="192"/>
      <c r="BG713" s="192"/>
      <c r="BH713" s="192"/>
      <c r="BI713" s="192"/>
      <c r="BJ713" s="192"/>
      <c r="BK713" s="192"/>
      <c r="BL713" s="192"/>
      <c r="BM713" s="192"/>
      <c r="BN713" s="181"/>
      <c r="BO713" s="181"/>
    </row>
    <row r="714" spans="1:67" ht="13.5" customHeight="1" x14ac:dyDescent="0.35">
      <c r="A714" s="181"/>
      <c r="B714" s="182"/>
      <c r="C714" s="181"/>
      <c r="D714" s="181"/>
      <c r="E714" s="181"/>
      <c r="F714" s="181"/>
      <c r="G714" s="181"/>
      <c r="H714" s="13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3"/>
      <c r="S714" s="183"/>
      <c r="T714" s="183"/>
      <c r="U714" s="183"/>
      <c r="V714" s="181"/>
      <c r="W714" s="184"/>
      <c r="X714" s="184"/>
      <c r="Y714" s="185"/>
      <c r="Z714" s="185"/>
      <c r="AA714" s="185"/>
      <c r="AB714" s="181"/>
      <c r="AC714" s="181"/>
      <c r="AD714" s="181"/>
      <c r="AE714" s="181"/>
      <c r="AF714" s="185"/>
      <c r="AG714" s="181"/>
      <c r="AH714" s="186"/>
      <c r="AI714" s="186"/>
      <c r="AJ714" s="187"/>
      <c r="AK714" s="187"/>
      <c r="AL714" s="188"/>
      <c r="AM714" s="188"/>
      <c r="AN714" s="188"/>
      <c r="AO714" s="188"/>
      <c r="AP714" s="188"/>
      <c r="AQ714" s="188"/>
      <c r="AR714" s="189"/>
      <c r="AS714" s="189"/>
      <c r="AT714" s="190"/>
      <c r="AU714" s="191"/>
      <c r="AV714" s="190"/>
      <c r="AW714" s="189"/>
      <c r="AX714" s="190"/>
      <c r="AY714" s="189"/>
      <c r="AZ714" s="192"/>
      <c r="BA714" s="190"/>
      <c r="BB714" s="190"/>
      <c r="BC714" s="193"/>
      <c r="BD714" s="193"/>
      <c r="BE714" s="190"/>
      <c r="BF714" s="192"/>
      <c r="BG714" s="192"/>
      <c r="BH714" s="192"/>
      <c r="BI714" s="192"/>
      <c r="BJ714" s="192"/>
      <c r="BK714" s="192"/>
      <c r="BL714" s="192"/>
      <c r="BM714" s="192"/>
      <c r="BN714" s="181"/>
      <c r="BO714" s="181"/>
    </row>
    <row r="715" spans="1:67" ht="13.5" customHeight="1" x14ac:dyDescent="0.35">
      <c r="A715" s="181"/>
      <c r="B715" s="182"/>
      <c r="C715" s="181"/>
      <c r="D715" s="181"/>
      <c r="E715" s="181"/>
      <c r="F715" s="181"/>
      <c r="G715" s="181"/>
      <c r="H715" s="13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3"/>
      <c r="S715" s="183"/>
      <c r="T715" s="183"/>
      <c r="U715" s="183"/>
      <c r="V715" s="181"/>
      <c r="W715" s="184"/>
      <c r="X715" s="184"/>
      <c r="Y715" s="185"/>
      <c r="Z715" s="185"/>
      <c r="AA715" s="185"/>
      <c r="AB715" s="181"/>
      <c r="AC715" s="181"/>
      <c r="AD715" s="181"/>
      <c r="AE715" s="181"/>
      <c r="AF715" s="185"/>
      <c r="AG715" s="181"/>
      <c r="AH715" s="186"/>
      <c r="AI715" s="186"/>
      <c r="AJ715" s="187"/>
      <c r="AK715" s="187"/>
      <c r="AL715" s="188"/>
      <c r="AM715" s="188"/>
      <c r="AN715" s="188"/>
      <c r="AO715" s="188"/>
      <c r="AP715" s="188"/>
      <c r="AQ715" s="188"/>
      <c r="AR715" s="189"/>
      <c r="AS715" s="189"/>
      <c r="AT715" s="190"/>
      <c r="AU715" s="191"/>
      <c r="AV715" s="190"/>
      <c r="AW715" s="189"/>
      <c r="AX715" s="190"/>
      <c r="AY715" s="189"/>
      <c r="AZ715" s="192"/>
      <c r="BA715" s="190"/>
      <c r="BB715" s="190"/>
      <c r="BC715" s="193"/>
      <c r="BD715" s="193"/>
      <c r="BE715" s="190"/>
      <c r="BF715" s="192"/>
      <c r="BG715" s="192"/>
      <c r="BH715" s="192"/>
      <c r="BI715" s="192"/>
      <c r="BJ715" s="192"/>
      <c r="BK715" s="192"/>
      <c r="BL715" s="192"/>
      <c r="BM715" s="192"/>
      <c r="BN715" s="181"/>
      <c r="BO715" s="181"/>
    </row>
    <row r="716" spans="1:67" ht="13.5" customHeight="1" x14ac:dyDescent="0.35">
      <c r="A716" s="181"/>
      <c r="B716" s="182"/>
      <c r="C716" s="181"/>
      <c r="D716" s="181"/>
      <c r="E716" s="181"/>
      <c r="F716" s="181"/>
      <c r="G716" s="181"/>
      <c r="H716" s="13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3"/>
      <c r="S716" s="183"/>
      <c r="T716" s="183"/>
      <c r="U716" s="183"/>
      <c r="V716" s="181"/>
      <c r="W716" s="184"/>
      <c r="X716" s="184"/>
      <c r="Y716" s="185"/>
      <c r="Z716" s="185"/>
      <c r="AA716" s="185"/>
      <c r="AB716" s="181"/>
      <c r="AC716" s="181"/>
      <c r="AD716" s="181"/>
      <c r="AE716" s="181"/>
      <c r="AF716" s="185"/>
      <c r="AG716" s="181"/>
      <c r="AH716" s="186"/>
      <c r="AI716" s="186"/>
      <c r="AJ716" s="187"/>
      <c r="AK716" s="187"/>
      <c r="AL716" s="188"/>
      <c r="AM716" s="188"/>
      <c r="AN716" s="188"/>
      <c r="AO716" s="188"/>
      <c r="AP716" s="188"/>
      <c r="AQ716" s="188"/>
      <c r="AR716" s="189"/>
      <c r="AS716" s="189"/>
      <c r="AT716" s="190"/>
      <c r="AU716" s="191"/>
      <c r="AV716" s="190"/>
      <c r="AW716" s="189"/>
      <c r="AX716" s="190"/>
      <c r="AY716" s="189"/>
      <c r="AZ716" s="192"/>
      <c r="BA716" s="190"/>
      <c r="BB716" s="190"/>
      <c r="BC716" s="193"/>
      <c r="BD716" s="193"/>
      <c r="BE716" s="190"/>
      <c r="BF716" s="192"/>
      <c r="BG716" s="192"/>
      <c r="BH716" s="192"/>
      <c r="BI716" s="192"/>
      <c r="BJ716" s="192"/>
      <c r="BK716" s="192"/>
      <c r="BL716" s="192"/>
      <c r="BM716" s="192"/>
      <c r="BN716" s="181"/>
      <c r="BO716" s="181"/>
    </row>
    <row r="717" spans="1:67" ht="13.5" customHeight="1" x14ac:dyDescent="0.35">
      <c r="A717" s="181"/>
      <c r="B717" s="182"/>
      <c r="C717" s="181"/>
      <c r="D717" s="181"/>
      <c r="E717" s="181"/>
      <c r="F717" s="181"/>
      <c r="G717" s="181"/>
      <c r="H717" s="13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3"/>
      <c r="S717" s="183"/>
      <c r="T717" s="183"/>
      <c r="U717" s="183"/>
      <c r="V717" s="181"/>
      <c r="W717" s="184"/>
      <c r="X717" s="184"/>
      <c r="Y717" s="185"/>
      <c r="Z717" s="185"/>
      <c r="AA717" s="185"/>
      <c r="AB717" s="181"/>
      <c r="AC717" s="181"/>
      <c r="AD717" s="181"/>
      <c r="AE717" s="181"/>
      <c r="AF717" s="185"/>
      <c r="AG717" s="181"/>
      <c r="AH717" s="186"/>
      <c r="AI717" s="186"/>
      <c r="AJ717" s="187"/>
      <c r="AK717" s="187"/>
      <c r="AL717" s="188"/>
      <c r="AM717" s="188"/>
      <c r="AN717" s="188"/>
      <c r="AO717" s="188"/>
      <c r="AP717" s="188"/>
      <c r="AQ717" s="188"/>
      <c r="AR717" s="189"/>
      <c r="AS717" s="189"/>
      <c r="AT717" s="190"/>
      <c r="AU717" s="191"/>
      <c r="AV717" s="190"/>
      <c r="AW717" s="189"/>
      <c r="AX717" s="190"/>
      <c r="AY717" s="189"/>
      <c r="AZ717" s="192"/>
      <c r="BA717" s="190"/>
      <c r="BB717" s="190"/>
      <c r="BC717" s="193"/>
      <c r="BD717" s="193"/>
      <c r="BE717" s="190"/>
      <c r="BF717" s="192"/>
      <c r="BG717" s="192"/>
      <c r="BH717" s="192"/>
      <c r="BI717" s="192"/>
      <c r="BJ717" s="192"/>
      <c r="BK717" s="192"/>
      <c r="BL717" s="192"/>
      <c r="BM717" s="192"/>
      <c r="BN717" s="181"/>
      <c r="BO717" s="181"/>
    </row>
    <row r="718" spans="1:67" ht="13.5" customHeight="1" x14ac:dyDescent="0.35">
      <c r="A718" s="181"/>
      <c r="B718" s="182"/>
      <c r="C718" s="181"/>
      <c r="D718" s="181"/>
      <c r="E718" s="181"/>
      <c r="F718" s="181"/>
      <c r="G718" s="181"/>
      <c r="H718" s="13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3"/>
      <c r="S718" s="183"/>
      <c r="T718" s="183"/>
      <c r="U718" s="183"/>
      <c r="V718" s="181"/>
      <c r="W718" s="184"/>
      <c r="X718" s="184"/>
      <c r="Y718" s="185"/>
      <c r="Z718" s="185"/>
      <c r="AA718" s="185"/>
      <c r="AB718" s="181"/>
      <c r="AC718" s="181"/>
      <c r="AD718" s="181"/>
      <c r="AE718" s="181"/>
      <c r="AF718" s="185"/>
      <c r="AG718" s="181"/>
      <c r="AH718" s="186"/>
      <c r="AI718" s="186"/>
      <c r="AJ718" s="187"/>
      <c r="AK718" s="187"/>
      <c r="AL718" s="188"/>
      <c r="AM718" s="188"/>
      <c r="AN718" s="188"/>
      <c r="AO718" s="188"/>
      <c r="AP718" s="188"/>
      <c r="AQ718" s="188"/>
      <c r="AR718" s="189"/>
      <c r="AS718" s="189"/>
      <c r="AT718" s="190"/>
      <c r="AU718" s="191"/>
      <c r="AV718" s="190"/>
      <c r="AW718" s="189"/>
      <c r="AX718" s="190"/>
      <c r="AY718" s="189"/>
      <c r="AZ718" s="192"/>
      <c r="BA718" s="190"/>
      <c r="BB718" s="190"/>
      <c r="BC718" s="193"/>
      <c r="BD718" s="193"/>
      <c r="BE718" s="190"/>
      <c r="BF718" s="192"/>
      <c r="BG718" s="192"/>
      <c r="BH718" s="192"/>
      <c r="BI718" s="192"/>
      <c r="BJ718" s="192"/>
      <c r="BK718" s="192"/>
      <c r="BL718" s="192"/>
      <c r="BM718" s="192"/>
      <c r="BN718" s="181"/>
      <c r="BO718" s="181"/>
    </row>
    <row r="719" spans="1:67" ht="13.5" customHeight="1" x14ac:dyDescent="0.35">
      <c r="A719" s="181"/>
      <c r="B719" s="182"/>
      <c r="C719" s="181"/>
      <c r="D719" s="181"/>
      <c r="E719" s="181"/>
      <c r="F719" s="181"/>
      <c r="G719" s="181"/>
      <c r="H719" s="13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3"/>
      <c r="S719" s="183"/>
      <c r="T719" s="183"/>
      <c r="U719" s="183"/>
      <c r="V719" s="181"/>
      <c r="W719" s="184"/>
      <c r="X719" s="184"/>
      <c r="Y719" s="185"/>
      <c r="Z719" s="185"/>
      <c r="AA719" s="185"/>
      <c r="AB719" s="181"/>
      <c r="AC719" s="181"/>
      <c r="AD719" s="181"/>
      <c r="AE719" s="181"/>
      <c r="AF719" s="185"/>
      <c r="AG719" s="181"/>
      <c r="AH719" s="186"/>
      <c r="AI719" s="186"/>
      <c r="AJ719" s="187"/>
      <c r="AK719" s="187"/>
      <c r="AL719" s="188"/>
      <c r="AM719" s="188"/>
      <c r="AN719" s="188"/>
      <c r="AO719" s="188"/>
      <c r="AP719" s="188"/>
      <c r="AQ719" s="188"/>
      <c r="AR719" s="189"/>
      <c r="AS719" s="189"/>
      <c r="AT719" s="190"/>
      <c r="AU719" s="191"/>
      <c r="AV719" s="190"/>
      <c r="AW719" s="189"/>
      <c r="AX719" s="190"/>
      <c r="AY719" s="189"/>
      <c r="AZ719" s="192"/>
      <c r="BA719" s="190"/>
      <c r="BB719" s="190"/>
      <c r="BC719" s="193"/>
      <c r="BD719" s="193"/>
      <c r="BE719" s="190"/>
      <c r="BF719" s="192"/>
      <c r="BG719" s="192"/>
      <c r="BH719" s="192"/>
      <c r="BI719" s="192"/>
      <c r="BJ719" s="192"/>
      <c r="BK719" s="192"/>
      <c r="BL719" s="192"/>
      <c r="BM719" s="192"/>
      <c r="BN719" s="181"/>
      <c r="BO719" s="181"/>
    </row>
    <row r="720" spans="1:67" ht="13.5" customHeight="1" x14ac:dyDescent="0.35">
      <c r="A720" s="181"/>
      <c r="B720" s="182"/>
      <c r="C720" s="181"/>
      <c r="D720" s="181"/>
      <c r="E720" s="181"/>
      <c r="F720" s="181"/>
      <c r="G720" s="181"/>
      <c r="H720" s="13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3"/>
      <c r="S720" s="183"/>
      <c r="T720" s="183"/>
      <c r="U720" s="183"/>
      <c r="V720" s="181"/>
      <c r="W720" s="184"/>
      <c r="X720" s="184"/>
      <c r="Y720" s="185"/>
      <c r="Z720" s="185"/>
      <c r="AA720" s="185"/>
      <c r="AB720" s="181"/>
      <c r="AC720" s="181"/>
      <c r="AD720" s="181"/>
      <c r="AE720" s="181"/>
      <c r="AF720" s="185"/>
      <c r="AG720" s="181"/>
      <c r="AH720" s="186"/>
      <c r="AI720" s="186"/>
      <c r="AJ720" s="187"/>
      <c r="AK720" s="187"/>
      <c r="AL720" s="188"/>
      <c r="AM720" s="188"/>
      <c r="AN720" s="188"/>
      <c r="AO720" s="188"/>
      <c r="AP720" s="188"/>
      <c r="AQ720" s="188"/>
      <c r="AR720" s="189"/>
      <c r="AS720" s="189"/>
      <c r="AT720" s="190"/>
      <c r="AU720" s="191"/>
      <c r="AV720" s="190"/>
      <c r="AW720" s="189"/>
      <c r="AX720" s="190"/>
      <c r="AY720" s="189"/>
      <c r="AZ720" s="192"/>
      <c r="BA720" s="190"/>
      <c r="BB720" s="190"/>
      <c r="BC720" s="193"/>
      <c r="BD720" s="193"/>
      <c r="BE720" s="190"/>
      <c r="BF720" s="192"/>
      <c r="BG720" s="192"/>
      <c r="BH720" s="192"/>
      <c r="BI720" s="192"/>
      <c r="BJ720" s="192"/>
      <c r="BK720" s="192"/>
      <c r="BL720" s="192"/>
      <c r="BM720" s="192"/>
      <c r="BN720" s="181"/>
      <c r="BO720" s="181"/>
    </row>
    <row r="721" spans="1:67" ht="13.5" customHeight="1" x14ac:dyDescent="0.35">
      <c r="A721" s="181"/>
      <c r="B721" s="182"/>
      <c r="C721" s="181"/>
      <c r="D721" s="181"/>
      <c r="E721" s="181"/>
      <c r="F721" s="181"/>
      <c r="G721" s="181"/>
      <c r="H721" s="13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3"/>
      <c r="S721" s="183"/>
      <c r="T721" s="183"/>
      <c r="U721" s="183"/>
      <c r="V721" s="181"/>
      <c r="W721" s="184"/>
      <c r="X721" s="184"/>
      <c r="Y721" s="185"/>
      <c r="Z721" s="185"/>
      <c r="AA721" s="185"/>
      <c r="AB721" s="181"/>
      <c r="AC721" s="181"/>
      <c r="AD721" s="181"/>
      <c r="AE721" s="181"/>
      <c r="AF721" s="185"/>
      <c r="AG721" s="181"/>
      <c r="AH721" s="186"/>
      <c r="AI721" s="186"/>
      <c r="AJ721" s="187"/>
      <c r="AK721" s="187"/>
      <c r="AL721" s="188"/>
      <c r="AM721" s="188"/>
      <c r="AN721" s="188"/>
      <c r="AO721" s="188"/>
      <c r="AP721" s="188"/>
      <c r="AQ721" s="188"/>
      <c r="AR721" s="189"/>
      <c r="AS721" s="189"/>
      <c r="AT721" s="190"/>
      <c r="AU721" s="191"/>
      <c r="AV721" s="190"/>
      <c r="AW721" s="189"/>
      <c r="AX721" s="190"/>
      <c r="AY721" s="189"/>
      <c r="AZ721" s="192"/>
      <c r="BA721" s="190"/>
      <c r="BB721" s="190"/>
      <c r="BC721" s="193"/>
      <c r="BD721" s="193"/>
      <c r="BE721" s="190"/>
      <c r="BF721" s="192"/>
      <c r="BG721" s="192"/>
      <c r="BH721" s="192"/>
      <c r="BI721" s="192"/>
      <c r="BJ721" s="192"/>
      <c r="BK721" s="192"/>
      <c r="BL721" s="192"/>
      <c r="BM721" s="192"/>
      <c r="BN721" s="181"/>
      <c r="BO721" s="181"/>
    </row>
    <row r="722" spans="1:67" ht="13.5" customHeight="1" x14ac:dyDescent="0.35">
      <c r="A722" s="181"/>
      <c r="B722" s="182"/>
      <c r="C722" s="181"/>
      <c r="D722" s="181"/>
      <c r="E722" s="181"/>
      <c r="F722" s="181"/>
      <c r="G722" s="181"/>
      <c r="H722" s="13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3"/>
      <c r="S722" s="183"/>
      <c r="T722" s="183"/>
      <c r="U722" s="183"/>
      <c r="V722" s="181"/>
      <c r="W722" s="184"/>
      <c r="X722" s="184"/>
      <c r="Y722" s="185"/>
      <c r="Z722" s="185"/>
      <c r="AA722" s="185"/>
      <c r="AB722" s="181"/>
      <c r="AC722" s="181"/>
      <c r="AD722" s="181"/>
      <c r="AE722" s="181"/>
      <c r="AF722" s="185"/>
      <c r="AG722" s="181"/>
      <c r="AH722" s="186"/>
      <c r="AI722" s="186"/>
      <c r="AJ722" s="187"/>
      <c r="AK722" s="187"/>
      <c r="AL722" s="188"/>
      <c r="AM722" s="188"/>
      <c r="AN722" s="188"/>
      <c r="AO722" s="188"/>
      <c r="AP722" s="188"/>
      <c r="AQ722" s="188"/>
      <c r="AR722" s="189"/>
      <c r="AS722" s="189"/>
      <c r="AT722" s="190"/>
      <c r="AU722" s="191"/>
      <c r="AV722" s="190"/>
      <c r="AW722" s="189"/>
      <c r="AX722" s="190"/>
      <c r="AY722" s="189"/>
      <c r="AZ722" s="192"/>
      <c r="BA722" s="190"/>
      <c r="BB722" s="190"/>
      <c r="BC722" s="193"/>
      <c r="BD722" s="193"/>
      <c r="BE722" s="190"/>
      <c r="BF722" s="192"/>
      <c r="BG722" s="192"/>
      <c r="BH722" s="192"/>
      <c r="BI722" s="192"/>
      <c r="BJ722" s="192"/>
      <c r="BK722" s="192"/>
      <c r="BL722" s="192"/>
      <c r="BM722" s="192"/>
      <c r="BN722" s="181"/>
      <c r="BO722" s="181"/>
    </row>
    <row r="723" spans="1:67" ht="13.5" customHeight="1" x14ac:dyDescent="0.35">
      <c r="A723" s="181"/>
      <c r="B723" s="182"/>
      <c r="C723" s="181"/>
      <c r="D723" s="181"/>
      <c r="E723" s="181"/>
      <c r="F723" s="181"/>
      <c r="G723" s="181"/>
      <c r="H723" s="13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3"/>
      <c r="S723" s="183"/>
      <c r="T723" s="183"/>
      <c r="U723" s="183"/>
      <c r="V723" s="181"/>
      <c r="W723" s="184"/>
      <c r="X723" s="184"/>
      <c r="Y723" s="185"/>
      <c r="Z723" s="185"/>
      <c r="AA723" s="185"/>
      <c r="AB723" s="181"/>
      <c r="AC723" s="181"/>
      <c r="AD723" s="181"/>
      <c r="AE723" s="181"/>
      <c r="AF723" s="185"/>
      <c r="AG723" s="181"/>
      <c r="AH723" s="186"/>
      <c r="AI723" s="186"/>
      <c r="AJ723" s="187"/>
      <c r="AK723" s="187"/>
      <c r="AL723" s="188"/>
      <c r="AM723" s="188"/>
      <c r="AN723" s="188"/>
      <c r="AO723" s="188"/>
      <c r="AP723" s="188"/>
      <c r="AQ723" s="188"/>
      <c r="AR723" s="189"/>
      <c r="AS723" s="189"/>
      <c r="AT723" s="190"/>
      <c r="AU723" s="191"/>
      <c r="AV723" s="190"/>
      <c r="AW723" s="189"/>
      <c r="AX723" s="190"/>
      <c r="AY723" s="189"/>
      <c r="AZ723" s="192"/>
      <c r="BA723" s="190"/>
      <c r="BB723" s="190"/>
      <c r="BC723" s="193"/>
      <c r="BD723" s="193"/>
      <c r="BE723" s="190"/>
      <c r="BF723" s="192"/>
      <c r="BG723" s="192"/>
      <c r="BH723" s="192"/>
      <c r="BI723" s="192"/>
      <c r="BJ723" s="192"/>
      <c r="BK723" s="192"/>
      <c r="BL723" s="192"/>
      <c r="BM723" s="192"/>
      <c r="BN723" s="181"/>
      <c r="BO723" s="181"/>
    </row>
    <row r="724" spans="1:67" ht="13.5" customHeight="1" x14ac:dyDescent="0.35">
      <c r="A724" s="181"/>
      <c r="B724" s="182"/>
      <c r="C724" s="181"/>
      <c r="D724" s="181"/>
      <c r="E724" s="181"/>
      <c r="F724" s="181"/>
      <c r="G724" s="181"/>
      <c r="H724" s="13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3"/>
      <c r="S724" s="183"/>
      <c r="T724" s="183"/>
      <c r="U724" s="183"/>
      <c r="V724" s="181"/>
      <c r="W724" s="184"/>
      <c r="X724" s="184"/>
      <c r="Y724" s="185"/>
      <c r="Z724" s="185"/>
      <c r="AA724" s="185"/>
      <c r="AB724" s="181"/>
      <c r="AC724" s="181"/>
      <c r="AD724" s="181"/>
      <c r="AE724" s="181"/>
      <c r="AF724" s="185"/>
      <c r="AG724" s="181"/>
      <c r="AH724" s="186"/>
      <c r="AI724" s="186"/>
      <c r="AJ724" s="187"/>
      <c r="AK724" s="187"/>
      <c r="AL724" s="188"/>
      <c r="AM724" s="188"/>
      <c r="AN724" s="188"/>
      <c r="AO724" s="188"/>
      <c r="AP724" s="188"/>
      <c r="AQ724" s="188"/>
      <c r="AR724" s="189"/>
      <c r="AS724" s="189"/>
      <c r="AT724" s="190"/>
      <c r="AU724" s="191"/>
      <c r="AV724" s="190"/>
      <c r="AW724" s="189"/>
      <c r="AX724" s="190"/>
      <c r="AY724" s="189"/>
      <c r="AZ724" s="192"/>
      <c r="BA724" s="190"/>
      <c r="BB724" s="190"/>
      <c r="BC724" s="193"/>
      <c r="BD724" s="193"/>
      <c r="BE724" s="190"/>
      <c r="BF724" s="192"/>
      <c r="BG724" s="192"/>
      <c r="BH724" s="192"/>
      <c r="BI724" s="192"/>
      <c r="BJ724" s="192"/>
      <c r="BK724" s="192"/>
      <c r="BL724" s="192"/>
      <c r="BM724" s="192"/>
      <c r="BN724" s="181"/>
      <c r="BO724" s="181"/>
    </row>
    <row r="725" spans="1:67" ht="13.5" customHeight="1" x14ac:dyDescent="0.35">
      <c r="A725" s="181"/>
      <c r="B725" s="182"/>
      <c r="C725" s="181"/>
      <c r="D725" s="181"/>
      <c r="E725" s="181"/>
      <c r="F725" s="181"/>
      <c r="G725" s="181"/>
      <c r="H725" s="13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3"/>
      <c r="S725" s="183"/>
      <c r="T725" s="183"/>
      <c r="U725" s="183"/>
      <c r="V725" s="181"/>
      <c r="W725" s="184"/>
      <c r="X725" s="184"/>
      <c r="Y725" s="185"/>
      <c r="Z725" s="185"/>
      <c r="AA725" s="185"/>
      <c r="AB725" s="181"/>
      <c r="AC725" s="181"/>
      <c r="AD725" s="181"/>
      <c r="AE725" s="181"/>
      <c r="AF725" s="185"/>
      <c r="AG725" s="181"/>
      <c r="AH725" s="186"/>
      <c r="AI725" s="186"/>
      <c r="AJ725" s="187"/>
      <c r="AK725" s="187"/>
      <c r="AL725" s="188"/>
      <c r="AM725" s="188"/>
      <c r="AN725" s="188"/>
      <c r="AO725" s="188"/>
      <c r="AP725" s="188"/>
      <c r="AQ725" s="188"/>
      <c r="AR725" s="189"/>
      <c r="AS725" s="189"/>
      <c r="AT725" s="190"/>
      <c r="AU725" s="191"/>
      <c r="AV725" s="190"/>
      <c r="AW725" s="189"/>
      <c r="AX725" s="190"/>
      <c r="AY725" s="189"/>
      <c r="AZ725" s="192"/>
      <c r="BA725" s="190"/>
      <c r="BB725" s="190"/>
      <c r="BC725" s="193"/>
      <c r="BD725" s="193"/>
      <c r="BE725" s="190"/>
      <c r="BF725" s="192"/>
      <c r="BG725" s="192"/>
      <c r="BH725" s="192"/>
      <c r="BI725" s="192"/>
      <c r="BJ725" s="192"/>
      <c r="BK725" s="192"/>
      <c r="BL725" s="192"/>
      <c r="BM725" s="192"/>
      <c r="BN725" s="181"/>
      <c r="BO725" s="181"/>
    </row>
    <row r="726" spans="1:67" ht="13.5" customHeight="1" x14ac:dyDescent="0.35">
      <c r="A726" s="181"/>
      <c r="B726" s="182"/>
      <c r="C726" s="181"/>
      <c r="D726" s="181"/>
      <c r="E726" s="181"/>
      <c r="F726" s="181"/>
      <c r="G726" s="181"/>
      <c r="H726" s="13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3"/>
      <c r="S726" s="183"/>
      <c r="T726" s="183"/>
      <c r="U726" s="183"/>
      <c r="V726" s="181"/>
      <c r="W726" s="184"/>
      <c r="X726" s="184"/>
      <c r="Y726" s="185"/>
      <c r="Z726" s="185"/>
      <c r="AA726" s="185"/>
      <c r="AB726" s="181"/>
      <c r="AC726" s="181"/>
      <c r="AD726" s="181"/>
      <c r="AE726" s="181"/>
      <c r="AF726" s="185"/>
      <c r="AG726" s="181"/>
      <c r="AH726" s="186"/>
      <c r="AI726" s="186"/>
      <c r="AJ726" s="187"/>
      <c r="AK726" s="187"/>
      <c r="AL726" s="188"/>
      <c r="AM726" s="188"/>
      <c r="AN726" s="188"/>
      <c r="AO726" s="188"/>
      <c r="AP726" s="188"/>
      <c r="AQ726" s="188"/>
      <c r="AR726" s="189"/>
      <c r="AS726" s="189"/>
      <c r="AT726" s="190"/>
      <c r="AU726" s="191"/>
      <c r="AV726" s="190"/>
      <c r="AW726" s="189"/>
      <c r="AX726" s="190"/>
      <c r="AY726" s="189"/>
      <c r="AZ726" s="192"/>
      <c r="BA726" s="190"/>
      <c r="BB726" s="190"/>
      <c r="BC726" s="193"/>
      <c r="BD726" s="193"/>
      <c r="BE726" s="190"/>
      <c r="BF726" s="192"/>
      <c r="BG726" s="192"/>
      <c r="BH726" s="192"/>
      <c r="BI726" s="192"/>
      <c r="BJ726" s="192"/>
      <c r="BK726" s="192"/>
      <c r="BL726" s="192"/>
      <c r="BM726" s="192"/>
      <c r="BN726" s="181"/>
      <c r="BO726" s="181"/>
    </row>
    <row r="727" spans="1:67" ht="13.5" customHeight="1" x14ac:dyDescent="0.35">
      <c r="A727" s="181"/>
      <c r="B727" s="182"/>
      <c r="C727" s="181"/>
      <c r="D727" s="181"/>
      <c r="E727" s="181"/>
      <c r="F727" s="181"/>
      <c r="G727" s="181"/>
      <c r="H727" s="13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3"/>
      <c r="S727" s="183"/>
      <c r="T727" s="183"/>
      <c r="U727" s="183"/>
      <c r="V727" s="181"/>
      <c r="W727" s="184"/>
      <c r="X727" s="184"/>
      <c r="Y727" s="185"/>
      <c r="Z727" s="185"/>
      <c r="AA727" s="185"/>
      <c r="AB727" s="181"/>
      <c r="AC727" s="181"/>
      <c r="AD727" s="181"/>
      <c r="AE727" s="181"/>
      <c r="AF727" s="185"/>
      <c r="AG727" s="181"/>
      <c r="AH727" s="186"/>
      <c r="AI727" s="186"/>
      <c r="AJ727" s="187"/>
      <c r="AK727" s="187"/>
      <c r="AL727" s="188"/>
      <c r="AM727" s="188"/>
      <c r="AN727" s="188"/>
      <c r="AO727" s="188"/>
      <c r="AP727" s="188"/>
      <c r="AQ727" s="188"/>
      <c r="AR727" s="189"/>
      <c r="AS727" s="189"/>
      <c r="AT727" s="190"/>
      <c r="AU727" s="191"/>
      <c r="AV727" s="190"/>
      <c r="AW727" s="189"/>
      <c r="AX727" s="190"/>
      <c r="AY727" s="189"/>
      <c r="AZ727" s="192"/>
      <c r="BA727" s="190"/>
      <c r="BB727" s="190"/>
      <c r="BC727" s="193"/>
      <c r="BD727" s="193"/>
      <c r="BE727" s="190"/>
      <c r="BF727" s="192"/>
      <c r="BG727" s="192"/>
      <c r="BH727" s="192"/>
      <c r="BI727" s="192"/>
      <c r="BJ727" s="192"/>
      <c r="BK727" s="192"/>
      <c r="BL727" s="192"/>
      <c r="BM727" s="192"/>
      <c r="BN727" s="181"/>
      <c r="BO727" s="181"/>
    </row>
    <row r="728" spans="1:67" ht="13.5" customHeight="1" x14ac:dyDescent="0.35">
      <c r="A728" s="181"/>
      <c r="B728" s="182"/>
      <c r="C728" s="181"/>
      <c r="D728" s="181"/>
      <c r="E728" s="181"/>
      <c r="F728" s="181"/>
      <c r="G728" s="181"/>
      <c r="H728" s="13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3"/>
      <c r="S728" s="183"/>
      <c r="T728" s="183"/>
      <c r="U728" s="183"/>
      <c r="V728" s="181"/>
      <c r="W728" s="184"/>
      <c r="X728" s="184"/>
      <c r="Y728" s="185"/>
      <c r="Z728" s="185"/>
      <c r="AA728" s="185"/>
      <c r="AB728" s="181"/>
      <c r="AC728" s="181"/>
      <c r="AD728" s="181"/>
      <c r="AE728" s="181"/>
      <c r="AF728" s="185"/>
      <c r="AG728" s="181"/>
      <c r="AH728" s="186"/>
      <c r="AI728" s="186"/>
      <c r="AJ728" s="187"/>
      <c r="AK728" s="187"/>
      <c r="AL728" s="188"/>
      <c r="AM728" s="188"/>
      <c r="AN728" s="188"/>
      <c r="AO728" s="188"/>
      <c r="AP728" s="188"/>
      <c r="AQ728" s="188"/>
      <c r="AR728" s="189"/>
      <c r="AS728" s="189"/>
      <c r="AT728" s="190"/>
      <c r="AU728" s="191"/>
      <c r="AV728" s="190"/>
      <c r="AW728" s="189"/>
      <c r="AX728" s="190"/>
      <c r="AY728" s="189"/>
      <c r="AZ728" s="192"/>
      <c r="BA728" s="190"/>
      <c r="BB728" s="190"/>
      <c r="BC728" s="193"/>
      <c r="BD728" s="193"/>
      <c r="BE728" s="190"/>
      <c r="BF728" s="192"/>
      <c r="BG728" s="192"/>
      <c r="BH728" s="192"/>
      <c r="BI728" s="192"/>
      <c r="BJ728" s="192"/>
      <c r="BK728" s="192"/>
      <c r="BL728" s="192"/>
      <c r="BM728" s="192"/>
      <c r="BN728" s="181"/>
      <c r="BO728" s="181"/>
    </row>
    <row r="729" spans="1:67" ht="13.5" customHeight="1" x14ac:dyDescent="0.35">
      <c r="A729" s="181"/>
      <c r="B729" s="182"/>
      <c r="C729" s="181"/>
      <c r="D729" s="181"/>
      <c r="E729" s="181"/>
      <c r="F729" s="181"/>
      <c r="G729" s="181"/>
      <c r="H729" s="13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3"/>
      <c r="S729" s="183"/>
      <c r="T729" s="183"/>
      <c r="U729" s="183"/>
      <c r="V729" s="181"/>
      <c r="W729" s="184"/>
      <c r="X729" s="184"/>
      <c r="Y729" s="185"/>
      <c r="Z729" s="185"/>
      <c r="AA729" s="185"/>
      <c r="AB729" s="181"/>
      <c r="AC729" s="181"/>
      <c r="AD729" s="181"/>
      <c r="AE729" s="181"/>
      <c r="AF729" s="185"/>
      <c r="AG729" s="181"/>
      <c r="AH729" s="186"/>
      <c r="AI729" s="186"/>
      <c r="AJ729" s="187"/>
      <c r="AK729" s="187"/>
      <c r="AL729" s="188"/>
      <c r="AM729" s="188"/>
      <c r="AN729" s="188"/>
      <c r="AO729" s="188"/>
      <c r="AP729" s="188"/>
      <c r="AQ729" s="188"/>
      <c r="AR729" s="189"/>
      <c r="AS729" s="189"/>
      <c r="AT729" s="190"/>
      <c r="AU729" s="191"/>
      <c r="AV729" s="190"/>
      <c r="AW729" s="189"/>
      <c r="AX729" s="190"/>
      <c r="AY729" s="189"/>
      <c r="AZ729" s="192"/>
      <c r="BA729" s="190"/>
      <c r="BB729" s="190"/>
      <c r="BC729" s="193"/>
      <c r="BD729" s="193"/>
      <c r="BE729" s="190"/>
      <c r="BF729" s="192"/>
      <c r="BG729" s="192"/>
      <c r="BH729" s="192"/>
      <c r="BI729" s="192"/>
      <c r="BJ729" s="192"/>
      <c r="BK729" s="192"/>
      <c r="BL729" s="192"/>
      <c r="BM729" s="192"/>
      <c r="BN729" s="181"/>
      <c r="BO729" s="181"/>
    </row>
    <row r="730" spans="1:67" ht="13.5" customHeight="1" x14ac:dyDescent="0.35">
      <c r="A730" s="181"/>
      <c r="B730" s="182"/>
      <c r="C730" s="181"/>
      <c r="D730" s="181"/>
      <c r="E730" s="181"/>
      <c r="F730" s="181"/>
      <c r="G730" s="181"/>
      <c r="H730" s="13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3"/>
      <c r="S730" s="183"/>
      <c r="T730" s="183"/>
      <c r="U730" s="183"/>
      <c r="V730" s="181"/>
      <c r="W730" s="184"/>
      <c r="X730" s="184"/>
      <c r="Y730" s="185"/>
      <c r="Z730" s="185"/>
      <c r="AA730" s="185"/>
      <c r="AB730" s="181"/>
      <c r="AC730" s="181"/>
      <c r="AD730" s="181"/>
      <c r="AE730" s="181"/>
      <c r="AF730" s="185"/>
      <c r="AG730" s="181"/>
      <c r="AH730" s="186"/>
      <c r="AI730" s="186"/>
      <c r="AJ730" s="187"/>
      <c r="AK730" s="187"/>
      <c r="AL730" s="188"/>
      <c r="AM730" s="188"/>
      <c r="AN730" s="188"/>
      <c r="AO730" s="188"/>
      <c r="AP730" s="188"/>
      <c r="AQ730" s="188"/>
      <c r="AR730" s="189"/>
      <c r="AS730" s="189"/>
      <c r="AT730" s="190"/>
      <c r="AU730" s="191"/>
      <c r="AV730" s="190"/>
      <c r="AW730" s="189"/>
      <c r="AX730" s="190"/>
      <c r="AY730" s="189"/>
      <c r="AZ730" s="192"/>
      <c r="BA730" s="190"/>
      <c r="BB730" s="190"/>
      <c r="BC730" s="193"/>
      <c r="BD730" s="193"/>
      <c r="BE730" s="190"/>
      <c r="BF730" s="192"/>
      <c r="BG730" s="192"/>
      <c r="BH730" s="192"/>
      <c r="BI730" s="192"/>
      <c r="BJ730" s="192"/>
      <c r="BK730" s="192"/>
      <c r="BL730" s="192"/>
      <c r="BM730" s="192"/>
      <c r="BN730" s="181"/>
      <c r="BO730" s="181"/>
    </row>
    <row r="731" spans="1:67" ht="13.5" customHeight="1" x14ac:dyDescent="0.35">
      <c r="A731" s="181"/>
      <c r="B731" s="182"/>
      <c r="C731" s="181"/>
      <c r="D731" s="181"/>
      <c r="E731" s="181"/>
      <c r="F731" s="181"/>
      <c r="G731" s="181"/>
      <c r="H731" s="13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3"/>
      <c r="S731" s="183"/>
      <c r="T731" s="183"/>
      <c r="U731" s="183"/>
      <c r="V731" s="181"/>
      <c r="W731" s="184"/>
      <c r="X731" s="184"/>
      <c r="Y731" s="185"/>
      <c r="Z731" s="185"/>
      <c r="AA731" s="185"/>
      <c r="AB731" s="181"/>
      <c r="AC731" s="181"/>
      <c r="AD731" s="181"/>
      <c r="AE731" s="181"/>
      <c r="AF731" s="185"/>
      <c r="AG731" s="181"/>
      <c r="AH731" s="186"/>
      <c r="AI731" s="186"/>
      <c r="AJ731" s="187"/>
      <c r="AK731" s="187"/>
      <c r="AL731" s="188"/>
      <c r="AM731" s="188"/>
      <c r="AN731" s="188"/>
      <c r="AO731" s="188"/>
      <c r="AP731" s="188"/>
      <c r="AQ731" s="188"/>
      <c r="AR731" s="189"/>
      <c r="AS731" s="189"/>
      <c r="AT731" s="190"/>
      <c r="AU731" s="191"/>
      <c r="AV731" s="190"/>
      <c r="AW731" s="189"/>
      <c r="AX731" s="190"/>
      <c r="AY731" s="189"/>
      <c r="AZ731" s="192"/>
      <c r="BA731" s="190"/>
      <c r="BB731" s="190"/>
      <c r="BC731" s="193"/>
      <c r="BD731" s="193"/>
      <c r="BE731" s="190"/>
      <c r="BF731" s="192"/>
      <c r="BG731" s="192"/>
      <c r="BH731" s="192"/>
      <c r="BI731" s="192"/>
      <c r="BJ731" s="192"/>
      <c r="BK731" s="192"/>
      <c r="BL731" s="192"/>
      <c r="BM731" s="192"/>
      <c r="BN731" s="181"/>
      <c r="BO731" s="181"/>
    </row>
    <row r="732" spans="1:67" ht="13.5" customHeight="1" x14ac:dyDescent="0.35">
      <c r="A732" s="181"/>
      <c r="B732" s="182"/>
      <c r="C732" s="181"/>
      <c r="D732" s="181"/>
      <c r="E732" s="181"/>
      <c r="F732" s="181"/>
      <c r="G732" s="181"/>
      <c r="H732" s="13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3"/>
      <c r="S732" s="183"/>
      <c r="T732" s="183"/>
      <c r="U732" s="183"/>
      <c r="V732" s="181"/>
      <c r="W732" s="184"/>
      <c r="X732" s="184"/>
      <c r="Y732" s="185"/>
      <c r="Z732" s="185"/>
      <c r="AA732" s="185"/>
      <c r="AB732" s="181"/>
      <c r="AC732" s="181"/>
      <c r="AD732" s="181"/>
      <c r="AE732" s="181"/>
      <c r="AF732" s="185"/>
      <c r="AG732" s="181"/>
      <c r="AH732" s="186"/>
      <c r="AI732" s="186"/>
      <c r="AJ732" s="187"/>
      <c r="AK732" s="187"/>
      <c r="AL732" s="188"/>
      <c r="AM732" s="188"/>
      <c r="AN732" s="188"/>
      <c r="AO732" s="188"/>
      <c r="AP732" s="188"/>
      <c r="AQ732" s="188"/>
      <c r="AR732" s="189"/>
      <c r="AS732" s="189"/>
      <c r="AT732" s="190"/>
      <c r="AU732" s="191"/>
      <c r="AV732" s="190"/>
      <c r="AW732" s="189"/>
      <c r="AX732" s="190"/>
      <c r="AY732" s="189"/>
      <c r="AZ732" s="192"/>
      <c r="BA732" s="190"/>
      <c r="BB732" s="190"/>
      <c r="BC732" s="193"/>
      <c r="BD732" s="193"/>
      <c r="BE732" s="190"/>
      <c r="BF732" s="192"/>
      <c r="BG732" s="192"/>
      <c r="BH732" s="192"/>
      <c r="BI732" s="192"/>
      <c r="BJ732" s="192"/>
      <c r="BK732" s="192"/>
      <c r="BL732" s="192"/>
      <c r="BM732" s="192"/>
      <c r="BN732" s="181"/>
      <c r="BO732" s="181"/>
    </row>
    <row r="733" spans="1:67" ht="13.5" customHeight="1" x14ac:dyDescent="0.35">
      <c r="A733" s="181"/>
      <c r="B733" s="182"/>
      <c r="C733" s="181"/>
      <c r="D733" s="181"/>
      <c r="E733" s="181"/>
      <c r="F733" s="181"/>
      <c r="G733" s="181"/>
      <c r="H733" s="13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3"/>
      <c r="S733" s="183"/>
      <c r="T733" s="183"/>
      <c r="U733" s="183"/>
      <c r="V733" s="181"/>
      <c r="W733" s="184"/>
      <c r="X733" s="184"/>
      <c r="Y733" s="185"/>
      <c r="Z733" s="185"/>
      <c r="AA733" s="185"/>
      <c r="AB733" s="181"/>
      <c r="AC733" s="181"/>
      <c r="AD733" s="181"/>
      <c r="AE733" s="181"/>
      <c r="AF733" s="185"/>
      <c r="AG733" s="181"/>
      <c r="AH733" s="186"/>
      <c r="AI733" s="186"/>
      <c r="AJ733" s="187"/>
      <c r="AK733" s="187"/>
      <c r="AL733" s="188"/>
      <c r="AM733" s="188"/>
      <c r="AN733" s="188"/>
      <c r="AO733" s="188"/>
      <c r="AP733" s="188"/>
      <c r="AQ733" s="188"/>
      <c r="AR733" s="189"/>
      <c r="AS733" s="189"/>
      <c r="AT733" s="190"/>
      <c r="AU733" s="191"/>
      <c r="AV733" s="190"/>
      <c r="AW733" s="189"/>
      <c r="AX733" s="190"/>
      <c r="AY733" s="189"/>
      <c r="AZ733" s="192"/>
      <c r="BA733" s="190"/>
      <c r="BB733" s="190"/>
      <c r="BC733" s="193"/>
      <c r="BD733" s="193"/>
      <c r="BE733" s="190"/>
      <c r="BF733" s="192"/>
      <c r="BG733" s="192"/>
      <c r="BH733" s="192"/>
      <c r="BI733" s="192"/>
      <c r="BJ733" s="192"/>
      <c r="BK733" s="192"/>
      <c r="BL733" s="192"/>
      <c r="BM733" s="192"/>
      <c r="BN733" s="181"/>
      <c r="BO733" s="181"/>
    </row>
    <row r="734" spans="1:67" ht="13.5" customHeight="1" x14ac:dyDescent="0.35">
      <c r="A734" s="181"/>
      <c r="B734" s="182"/>
      <c r="C734" s="181"/>
      <c r="D734" s="181"/>
      <c r="E734" s="181"/>
      <c r="F734" s="181"/>
      <c r="G734" s="181"/>
      <c r="H734" s="13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3"/>
      <c r="S734" s="183"/>
      <c r="T734" s="183"/>
      <c r="U734" s="183"/>
      <c r="V734" s="181"/>
      <c r="W734" s="184"/>
      <c r="X734" s="184"/>
      <c r="Y734" s="185"/>
      <c r="Z734" s="185"/>
      <c r="AA734" s="185"/>
      <c r="AB734" s="181"/>
      <c r="AC734" s="181"/>
      <c r="AD734" s="181"/>
      <c r="AE734" s="181"/>
      <c r="AF734" s="185"/>
      <c r="AG734" s="181"/>
      <c r="AH734" s="186"/>
      <c r="AI734" s="186"/>
      <c r="AJ734" s="187"/>
      <c r="AK734" s="187"/>
      <c r="AL734" s="188"/>
      <c r="AM734" s="188"/>
      <c r="AN734" s="188"/>
      <c r="AO734" s="188"/>
      <c r="AP734" s="188"/>
      <c r="AQ734" s="188"/>
      <c r="AR734" s="189"/>
      <c r="AS734" s="189"/>
      <c r="AT734" s="190"/>
      <c r="AU734" s="191"/>
      <c r="AV734" s="190"/>
      <c r="AW734" s="189"/>
      <c r="AX734" s="190"/>
      <c r="AY734" s="189"/>
      <c r="AZ734" s="192"/>
      <c r="BA734" s="190"/>
      <c r="BB734" s="190"/>
      <c r="BC734" s="193"/>
      <c r="BD734" s="193"/>
      <c r="BE734" s="190"/>
      <c r="BF734" s="192"/>
      <c r="BG734" s="192"/>
      <c r="BH734" s="192"/>
      <c r="BI734" s="192"/>
      <c r="BJ734" s="192"/>
      <c r="BK734" s="192"/>
      <c r="BL734" s="192"/>
      <c r="BM734" s="192"/>
      <c r="BN734" s="181"/>
      <c r="BO734" s="181"/>
    </row>
    <row r="735" spans="1:67" ht="13.5" customHeight="1" x14ac:dyDescent="0.35">
      <c r="A735" s="181"/>
      <c r="B735" s="182"/>
      <c r="C735" s="181"/>
      <c r="D735" s="181"/>
      <c r="E735" s="181"/>
      <c r="F735" s="181"/>
      <c r="G735" s="181"/>
      <c r="H735" s="13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3"/>
      <c r="S735" s="183"/>
      <c r="T735" s="183"/>
      <c r="U735" s="183"/>
      <c r="V735" s="181"/>
      <c r="W735" s="184"/>
      <c r="X735" s="184"/>
      <c r="Y735" s="185"/>
      <c r="Z735" s="185"/>
      <c r="AA735" s="185"/>
      <c r="AB735" s="181"/>
      <c r="AC735" s="181"/>
      <c r="AD735" s="181"/>
      <c r="AE735" s="181"/>
      <c r="AF735" s="185"/>
      <c r="AG735" s="181"/>
      <c r="AH735" s="186"/>
      <c r="AI735" s="186"/>
      <c r="AJ735" s="187"/>
      <c r="AK735" s="187"/>
      <c r="AL735" s="188"/>
      <c r="AM735" s="188"/>
      <c r="AN735" s="188"/>
      <c r="AO735" s="188"/>
      <c r="AP735" s="188"/>
      <c r="AQ735" s="188"/>
      <c r="AR735" s="189"/>
      <c r="AS735" s="189"/>
      <c r="AT735" s="190"/>
      <c r="AU735" s="191"/>
      <c r="AV735" s="190"/>
      <c r="AW735" s="189"/>
      <c r="AX735" s="190"/>
      <c r="AY735" s="189"/>
      <c r="AZ735" s="192"/>
      <c r="BA735" s="190"/>
      <c r="BB735" s="190"/>
      <c r="BC735" s="193"/>
      <c r="BD735" s="193"/>
      <c r="BE735" s="190"/>
      <c r="BF735" s="192"/>
      <c r="BG735" s="192"/>
      <c r="BH735" s="192"/>
      <c r="BI735" s="192"/>
      <c r="BJ735" s="192"/>
      <c r="BK735" s="192"/>
      <c r="BL735" s="192"/>
      <c r="BM735" s="192"/>
      <c r="BN735" s="181"/>
      <c r="BO735" s="181"/>
    </row>
    <row r="736" spans="1:67" ht="13.5" customHeight="1" x14ac:dyDescent="0.35">
      <c r="A736" s="181"/>
      <c r="B736" s="182"/>
      <c r="C736" s="181"/>
      <c r="D736" s="181"/>
      <c r="E736" s="181"/>
      <c r="F736" s="181"/>
      <c r="G736" s="181"/>
      <c r="H736" s="13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3"/>
      <c r="S736" s="183"/>
      <c r="T736" s="183"/>
      <c r="U736" s="183"/>
      <c r="V736" s="181"/>
      <c r="W736" s="184"/>
      <c r="X736" s="184"/>
      <c r="Y736" s="185"/>
      <c r="Z736" s="185"/>
      <c r="AA736" s="185"/>
      <c r="AB736" s="181"/>
      <c r="AC736" s="181"/>
      <c r="AD736" s="181"/>
      <c r="AE736" s="181"/>
      <c r="AF736" s="185"/>
      <c r="AG736" s="181"/>
      <c r="AH736" s="186"/>
      <c r="AI736" s="186"/>
      <c r="AJ736" s="187"/>
      <c r="AK736" s="187"/>
      <c r="AL736" s="188"/>
      <c r="AM736" s="188"/>
      <c r="AN736" s="188"/>
      <c r="AO736" s="188"/>
      <c r="AP736" s="188"/>
      <c r="AQ736" s="188"/>
      <c r="AR736" s="189"/>
      <c r="AS736" s="189"/>
      <c r="AT736" s="190"/>
      <c r="AU736" s="191"/>
      <c r="AV736" s="190"/>
      <c r="AW736" s="189"/>
      <c r="AX736" s="190"/>
      <c r="AY736" s="189"/>
      <c r="AZ736" s="192"/>
      <c r="BA736" s="190"/>
      <c r="BB736" s="190"/>
      <c r="BC736" s="193"/>
      <c r="BD736" s="193"/>
      <c r="BE736" s="190"/>
      <c r="BF736" s="192"/>
      <c r="BG736" s="192"/>
      <c r="BH736" s="192"/>
      <c r="BI736" s="192"/>
      <c r="BJ736" s="192"/>
      <c r="BK736" s="192"/>
      <c r="BL736" s="192"/>
      <c r="BM736" s="192"/>
      <c r="BN736" s="181"/>
      <c r="BO736" s="181"/>
    </row>
    <row r="737" spans="1:67" ht="13.5" customHeight="1" x14ac:dyDescent="0.35">
      <c r="A737" s="181"/>
      <c r="B737" s="182"/>
      <c r="C737" s="181"/>
      <c r="D737" s="181"/>
      <c r="E737" s="181"/>
      <c r="F737" s="181"/>
      <c r="G737" s="181"/>
      <c r="H737" s="13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3"/>
      <c r="S737" s="183"/>
      <c r="T737" s="183"/>
      <c r="U737" s="183"/>
      <c r="V737" s="181"/>
      <c r="W737" s="184"/>
      <c r="X737" s="184"/>
      <c r="Y737" s="185"/>
      <c r="Z737" s="185"/>
      <c r="AA737" s="185"/>
      <c r="AB737" s="181"/>
      <c r="AC737" s="181"/>
      <c r="AD737" s="181"/>
      <c r="AE737" s="181"/>
      <c r="AF737" s="185"/>
      <c r="AG737" s="181"/>
      <c r="AH737" s="186"/>
      <c r="AI737" s="186"/>
      <c r="AJ737" s="187"/>
      <c r="AK737" s="187"/>
      <c r="AL737" s="188"/>
      <c r="AM737" s="188"/>
      <c r="AN737" s="188"/>
      <c r="AO737" s="188"/>
      <c r="AP737" s="188"/>
      <c r="AQ737" s="188"/>
      <c r="AR737" s="189"/>
      <c r="AS737" s="189"/>
      <c r="AT737" s="190"/>
      <c r="AU737" s="191"/>
      <c r="AV737" s="190"/>
      <c r="AW737" s="189"/>
      <c r="AX737" s="190"/>
      <c r="AY737" s="189"/>
      <c r="AZ737" s="192"/>
      <c r="BA737" s="190"/>
      <c r="BB737" s="190"/>
      <c r="BC737" s="193"/>
      <c r="BD737" s="193"/>
      <c r="BE737" s="190"/>
      <c r="BF737" s="192"/>
      <c r="BG737" s="192"/>
      <c r="BH737" s="192"/>
      <c r="BI737" s="192"/>
      <c r="BJ737" s="192"/>
      <c r="BK737" s="192"/>
      <c r="BL737" s="192"/>
      <c r="BM737" s="192"/>
      <c r="BN737" s="181"/>
      <c r="BO737" s="181"/>
    </row>
    <row r="738" spans="1:67" ht="13.5" customHeight="1" x14ac:dyDescent="0.35">
      <c r="A738" s="181"/>
      <c r="B738" s="182"/>
      <c r="C738" s="181"/>
      <c r="D738" s="181"/>
      <c r="E738" s="181"/>
      <c r="F738" s="181"/>
      <c r="G738" s="181"/>
      <c r="H738" s="13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3"/>
      <c r="S738" s="183"/>
      <c r="T738" s="183"/>
      <c r="U738" s="183"/>
      <c r="V738" s="181"/>
      <c r="W738" s="184"/>
      <c r="X738" s="184"/>
      <c r="Y738" s="185"/>
      <c r="Z738" s="185"/>
      <c r="AA738" s="185"/>
      <c r="AB738" s="181"/>
      <c r="AC738" s="181"/>
      <c r="AD738" s="181"/>
      <c r="AE738" s="181"/>
      <c r="AF738" s="185"/>
      <c r="AG738" s="181"/>
      <c r="AH738" s="186"/>
      <c r="AI738" s="186"/>
      <c r="AJ738" s="187"/>
      <c r="AK738" s="187"/>
      <c r="AL738" s="188"/>
      <c r="AM738" s="188"/>
      <c r="AN738" s="188"/>
      <c r="AO738" s="188"/>
      <c r="AP738" s="188"/>
      <c r="AQ738" s="188"/>
      <c r="AR738" s="189"/>
      <c r="AS738" s="189"/>
      <c r="AT738" s="190"/>
      <c r="AU738" s="191"/>
      <c r="AV738" s="190"/>
      <c r="AW738" s="189"/>
      <c r="AX738" s="190"/>
      <c r="AY738" s="189"/>
      <c r="AZ738" s="192"/>
      <c r="BA738" s="190"/>
      <c r="BB738" s="190"/>
      <c r="BC738" s="193"/>
      <c r="BD738" s="193"/>
      <c r="BE738" s="190"/>
      <c r="BF738" s="192"/>
      <c r="BG738" s="192"/>
      <c r="BH738" s="192"/>
      <c r="BI738" s="192"/>
      <c r="BJ738" s="192"/>
      <c r="BK738" s="192"/>
      <c r="BL738" s="192"/>
      <c r="BM738" s="192"/>
      <c r="BN738" s="181"/>
      <c r="BO738" s="181"/>
    </row>
    <row r="739" spans="1:67" ht="13.5" customHeight="1" x14ac:dyDescent="0.35">
      <c r="A739" s="181"/>
      <c r="B739" s="182"/>
      <c r="C739" s="181"/>
      <c r="D739" s="181"/>
      <c r="E739" s="181"/>
      <c r="F739" s="181"/>
      <c r="G739" s="181"/>
      <c r="H739" s="13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3"/>
      <c r="S739" s="183"/>
      <c r="T739" s="183"/>
      <c r="U739" s="183"/>
      <c r="V739" s="181"/>
      <c r="W739" s="184"/>
      <c r="X739" s="184"/>
      <c r="Y739" s="185"/>
      <c r="Z739" s="185"/>
      <c r="AA739" s="185"/>
      <c r="AB739" s="181"/>
      <c r="AC739" s="181"/>
      <c r="AD739" s="181"/>
      <c r="AE739" s="181"/>
      <c r="AF739" s="185"/>
      <c r="AG739" s="181"/>
      <c r="AH739" s="186"/>
      <c r="AI739" s="186"/>
      <c r="AJ739" s="187"/>
      <c r="AK739" s="187"/>
      <c r="AL739" s="188"/>
      <c r="AM739" s="188"/>
      <c r="AN739" s="188"/>
      <c r="AO739" s="188"/>
      <c r="AP739" s="188"/>
      <c r="AQ739" s="188"/>
      <c r="AR739" s="189"/>
      <c r="AS739" s="189"/>
      <c r="AT739" s="190"/>
      <c r="AU739" s="191"/>
      <c r="AV739" s="190"/>
      <c r="AW739" s="189"/>
      <c r="AX739" s="190"/>
      <c r="AY739" s="189"/>
      <c r="AZ739" s="192"/>
      <c r="BA739" s="190"/>
      <c r="BB739" s="190"/>
      <c r="BC739" s="193"/>
      <c r="BD739" s="193"/>
      <c r="BE739" s="190"/>
      <c r="BF739" s="192"/>
      <c r="BG739" s="192"/>
      <c r="BH739" s="192"/>
      <c r="BI739" s="192"/>
      <c r="BJ739" s="192"/>
      <c r="BK739" s="192"/>
      <c r="BL739" s="192"/>
      <c r="BM739" s="192"/>
      <c r="BN739" s="181"/>
      <c r="BO739" s="181"/>
    </row>
    <row r="740" spans="1:67" ht="13.5" customHeight="1" x14ac:dyDescent="0.35">
      <c r="A740" s="181"/>
      <c r="B740" s="182"/>
      <c r="C740" s="181"/>
      <c r="D740" s="181"/>
      <c r="E740" s="181"/>
      <c r="F740" s="181"/>
      <c r="G740" s="181"/>
      <c r="H740" s="13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3"/>
      <c r="S740" s="183"/>
      <c r="T740" s="183"/>
      <c r="U740" s="183"/>
      <c r="V740" s="181"/>
      <c r="W740" s="184"/>
      <c r="X740" s="184"/>
      <c r="Y740" s="185"/>
      <c r="Z740" s="185"/>
      <c r="AA740" s="185"/>
      <c r="AB740" s="181"/>
      <c r="AC740" s="181"/>
      <c r="AD740" s="181"/>
      <c r="AE740" s="181"/>
      <c r="AF740" s="185"/>
      <c r="AG740" s="181"/>
      <c r="AH740" s="186"/>
      <c r="AI740" s="186"/>
      <c r="AJ740" s="187"/>
      <c r="AK740" s="187"/>
      <c r="AL740" s="188"/>
      <c r="AM740" s="188"/>
      <c r="AN740" s="188"/>
      <c r="AO740" s="188"/>
      <c r="AP740" s="188"/>
      <c r="AQ740" s="188"/>
      <c r="AR740" s="189"/>
      <c r="AS740" s="189"/>
      <c r="AT740" s="190"/>
      <c r="AU740" s="191"/>
      <c r="AV740" s="190"/>
      <c r="AW740" s="189"/>
      <c r="AX740" s="190"/>
      <c r="AY740" s="189"/>
      <c r="AZ740" s="192"/>
      <c r="BA740" s="190"/>
      <c r="BB740" s="190"/>
      <c r="BC740" s="193"/>
      <c r="BD740" s="193"/>
      <c r="BE740" s="190"/>
      <c r="BF740" s="192"/>
      <c r="BG740" s="192"/>
      <c r="BH740" s="192"/>
      <c r="BI740" s="192"/>
      <c r="BJ740" s="192"/>
      <c r="BK740" s="192"/>
      <c r="BL740" s="192"/>
      <c r="BM740" s="192"/>
      <c r="BN740" s="181"/>
      <c r="BO740" s="181"/>
    </row>
    <row r="741" spans="1:67" ht="13.5" customHeight="1" x14ac:dyDescent="0.35">
      <c r="A741" s="181"/>
      <c r="B741" s="182"/>
      <c r="C741" s="181"/>
      <c r="D741" s="181"/>
      <c r="E741" s="181"/>
      <c r="F741" s="181"/>
      <c r="G741" s="181"/>
      <c r="H741" s="13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3"/>
      <c r="S741" s="183"/>
      <c r="T741" s="183"/>
      <c r="U741" s="183"/>
      <c r="V741" s="181"/>
      <c r="W741" s="184"/>
      <c r="X741" s="184"/>
      <c r="Y741" s="185"/>
      <c r="Z741" s="185"/>
      <c r="AA741" s="185"/>
      <c r="AB741" s="181"/>
      <c r="AC741" s="181"/>
      <c r="AD741" s="181"/>
      <c r="AE741" s="181"/>
      <c r="AF741" s="185"/>
      <c r="AG741" s="181"/>
      <c r="AH741" s="186"/>
      <c r="AI741" s="186"/>
      <c r="AJ741" s="187"/>
      <c r="AK741" s="187"/>
      <c r="AL741" s="188"/>
      <c r="AM741" s="188"/>
      <c r="AN741" s="188"/>
      <c r="AO741" s="188"/>
      <c r="AP741" s="188"/>
      <c r="AQ741" s="188"/>
      <c r="AR741" s="189"/>
      <c r="AS741" s="189"/>
      <c r="AT741" s="190"/>
      <c r="AU741" s="191"/>
      <c r="AV741" s="190"/>
      <c r="AW741" s="189"/>
      <c r="AX741" s="190"/>
      <c r="AY741" s="189"/>
      <c r="AZ741" s="192"/>
      <c r="BA741" s="190"/>
      <c r="BB741" s="190"/>
      <c r="BC741" s="193"/>
      <c r="BD741" s="193"/>
      <c r="BE741" s="190"/>
      <c r="BF741" s="192"/>
      <c r="BG741" s="192"/>
      <c r="BH741" s="192"/>
      <c r="BI741" s="192"/>
      <c r="BJ741" s="192"/>
      <c r="BK741" s="192"/>
      <c r="BL741" s="192"/>
      <c r="BM741" s="192"/>
      <c r="BN741" s="181"/>
      <c r="BO741" s="181"/>
    </row>
    <row r="742" spans="1:67" ht="13.5" customHeight="1" x14ac:dyDescent="0.35">
      <c r="A742" s="181"/>
      <c r="B742" s="182"/>
      <c r="C742" s="181"/>
      <c r="D742" s="181"/>
      <c r="E742" s="181"/>
      <c r="F742" s="181"/>
      <c r="G742" s="181"/>
      <c r="H742" s="13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3"/>
      <c r="S742" s="183"/>
      <c r="T742" s="183"/>
      <c r="U742" s="183"/>
      <c r="V742" s="181"/>
      <c r="W742" s="184"/>
      <c r="X742" s="184"/>
      <c r="Y742" s="185"/>
      <c r="Z742" s="185"/>
      <c r="AA742" s="185"/>
      <c r="AB742" s="181"/>
      <c r="AC742" s="181"/>
      <c r="AD742" s="181"/>
      <c r="AE742" s="181"/>
      <c r="AF742" s="185"/>
      <c r="AG742" s="181"/>
      <c r="AH742" s="186"/>
      <c r="AI742" s="186"/>
      <c r="AJ742" s="187"/>
      <c r="AK742" s="187"/>
      <c r="AL742" s="188"/>
      <c r="AM742" s="188"/>
      <c r="AN742" s="188"/>
      <c r="AO742" s="188"/>
      <c r="AP742" s="188"/>
      <c r="AQ742" s="188"/>
      <c r="AR742" s="189"/>
      <c r="AS742" s="189"/>
      <c r="AT742" s="190"/>
      <c r="AU742" s="191"/>
      <c r="AV742" s="190"/>
      <c r="AW742" s="189"/>
      <c r="AX742" s="190"/>
      <c r="AY742" s="189"/>
      <c r="AZ742" s="192"/>
      <c r="BA742" s="190"/>
      <c r="BB742" s="190"/>
      <c r="BC742" s="193"/>
      <c r="BD742" s="193"/>
      <c r="BE742" s="190"/>
      <c r="BF742" s="192"/>
      <c r="BG742" s="192"/>
      <c r="BH742" s="192"/>
      <c r="BI742" s="192"/>
      <c r="BJ742" s="192"/>
      <c r="BK742" s="192"/>
      <c r="BL742" s="192"/>
      <c r="BM742" s="192"/>
      <c r="BN742" s="181"/>
      <c r="BO742" s="181"/>
    </row>
    <row r="743" spans="1:67" ht="13.5" customHeight="1" x14ac:dyDescent="0.35">
      <c r="A743" s="181"/>
      <c r="B743" s="182"/>
      <c r="C743" s="181"/>
      <c r="D743" s="181"/>
      <c r="E743" s="181"/>
      <c r="F743" s="181"/>
      <c r="G743" s="181"/>
      <c r="H743" s="13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3"/>
      <c r="S743" s="183"/>
      <c r="T743" s="183"/>
      <c r="U743" s="183"/>
      <c r="V743" s="181"/>
      <c r="W743" s="184"/>
      <c r="X743" s="184"/>
      <c r="Y743" s="185"/>
      <c r="Z743" s="185"/>
      <c r="AA743" s="185"/>
      <c r="AB743" s="181"/>
      <c r="AC743" s="181"/>
      <c r="AD743" s="181"/>
      <c r="AE743" s="181"/>
      <c r="AF743" s="185"/>
      <c r="AG743" s="181"/>
      <c r="AH743" s="186"/>
      <c r="AI743" s="186"/>
      <c r="AJ743" s="187"/>
      <c r="AK743" s="187"/>
      <c r="AL743" s="188"/>
      <c r="AM743" s="188"/>
      <c r="AN743" s="188"/>
      <c r="AO743" s="188"/>
      <c r="AP743" s="188"/>
      <c r="AQ743" s="188"/>
      <c r="AR743" s="189"/>
      <c r="AS743" s="189"/>
      <c r="AT743" s="190"/>
      <c r="AU743" s="191"/>
      <c r="AV743" s="190"/>
      <c r="AW743" s="189"/>
      <c r="AX743" s="190"/>
      <c r="AY743" s="189"/>
      <c r="AZ743" s="192"/>
      <c r="BA743" s="190"/>
      <c r="BB743" s="190"/>
      <c r="BC743" s="193"/>
      <c r="BD743" s="193"/>
      <c r="BE743" s="190"/>
      <c r="BF743" s="192"/>
      <c r="BG743" s="192"/>
      <c r="BH743" s="192"/>
      <c r="BI743" s="192"/>
      <c r="BJ743" s="192"/>
      <c r="BK743" s="192"/>
      <c r="BL743" s="192"/>
      <c r="BM743" s="192"/>
      <c r="BN743" s="181"/>
      <c r="BO743" s="181"/>
    </row>
    <row r="744" spans="1:67" ht="13.5" customHeight="1" x14ac:dyDescent="0.35">
      <c r="A744" s="181"/>
      <c r="B744" s="182"/>
      <c r="C744" s="181"/>
      <c r="D744" s="181"/>
      <c r="E744" s="181"/>
      <c r="F744" s="181"/>
      <c r="G744" s="181"/>
      <c r="H744" s="13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3"/>
      <c r="S744" s="183"/>
      <c r="T744" s="183"/>
      <c r="U744" s="183"/>
      <c r="V744" s="181"/>
      <c r="W744" s="184"/>
      <c r="X744" s="184"/>
      <c r="Y744" s="185"/>
      <c r="Z744" s="185"/>
      <c r="AA744" s="185"/>
      <c r="AB744" s="181"/>
      <c r="AC744" s="181"/>
      <c r="AD744" s="181"/>
      <c r="AE744" s="181"/>
      <c r="AF744" s="185"/>
      <c r="AG744" s="181"/>
      <c r="AH744" s="186"/>
      <c r="AI744" s="186"/>
      <c r="AJ744" s="187"/>
      <c r="AK744" s="187"/>
      <c r="AL744" s="188"/>
      <c r="AM744" s="188"/>
      <c r="AN744" s="188"/>
      <c r="AO744" s="188"/>
      <c r="AP744" s="188"/>
      <c r="AQ744" s="188"/>
      <c r="AR744" s="189"/>
      <c r="AS744" s="189"/>
      <c r="AT744" s="190"/>
      <c r="AU744" s="191"/>
      <c r="AV744" s="190"/>
      <c r="AW744" s="189"/>
      <c r="AX744" s="190"/>
      <c r="AY744" s="189"/>
      <c r="AZ744" s="192"/>
      <c r="BA744" s="190"/>
      <c r="BB744" s="190"/>
      <c r="BC744" s="193"/>
      <c r="BD744" s="193"/>
      <c r="BE744" s="190"/>
      <c r="BF744" s="192"/>
      <c r="BG744" s="192"/>
      <c r="BH744" s="192"/>
      <c r="BI744" s="192"/>
      <c r="BJ744" s="192"/>
      <c r="BK744" s="192"/>
      <c r="BL744" s="192"/>
      <c r="BM744" s="192"/>
      <c r="BN744" s="181"/>
      <c r="BO744" s="181"/>
    </row>
    <row r="745" spans="1:67" ht="13.5" customHeight="1" x14ac:dyDescent="0.35">
      <c r="A745" s="181"/>
      <c r="B745" s="182"/>
      <c r="C745" s="181"/>
      <c r="D745" s="181"/>
      <c r="E745" s="181"/>
      <c r="F745" s="181"/>
      <c r="G745" s="181"/>
      <c r="H745" s="13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3"/>
      <c r="S745" s="183"/>
      <c r="T745" s="183"/>
      <c r="U745" s="183"/>
      <c r="V745" s="181"/>
      <c r="W745" s="184"/>
      <c r="X745" s="184"/>
      <c r="Y745" s="185"/>
      <c r="Z745" s="185"/>
      <c r="AA745" s="185"/>
      <c r="AB745" s="181"/>
      <c r="AC745" s="181"/>
      <c r="AD745" s="181"/>
      <c r="AE745" s="181"/>
      <c r="AF745" s="185"/>
      <c r="AG745" s="181"/>
      <c r="AH745" s="186"/>
      <c r="AI745" s="186"/>
      <c r="AJ745" s="187"/>
      <c r="AK745" s="187"/>
      <c r="AL745" s="188"/>
      <c r="AM745" s="188"/>
      <c r="AN745" s="188"/>
      <c r="AO745" s="188"/>
      <c r="AP745" s="188"/>
      <c r="AQ745" s="188"/>
      <c r="AR745" s="189"/>
      <c r="AS745" s="189"/>
      <c r="AT745" s="190"/>
      <c r="AU745" s="191"/>
      <c r="AV745" s="190"/>
      <c r="AW745" s="189"/>
      <c r="AX745" s="190"/>
      <c r="AY745" s="189"/>
      <c r="AZ745" s="192"/>
      <c r="BA745" s="190"/>
      <c r="BB745" s="190"/>
      <c r="BC745" s="193"/>
      <c r="BD745" s="193"/>
      <c r="BE745" s="190"/>
      <c r="BF745" s="192"/>
      <c r="BG745" s="192"/>
      <c r="BH745" s="192"/>
      <c r="BI745" s="192"/>
      <c r="BJ745" s="192"/>
      <c r="BK745" s="192"/>
      <c r="BL745" s="192"/>
      <c r="BM745" s="192"/>
      <c r="BN745" s="181"/>
      <c r="BO745" s="181"/>
    </row>
    <row r="746" spans="1:67" ht="13.5" customHeight="1" x14ac:dyDescent="0.35">
      <c r="A746" s="181"/>
      <c r="B746" s="182"/>
      <c r="C746" s="181"/>
      <c r="D746" s="181"/>
      <c r="E746" s="181"/>
      <c r="F746" s="181"/>
      <c r="G746" s="181"/>
      <c r="H746" s="13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3"/>
      <c r="S746" s="183"/>
      <c r="T746" s="183"/>
      <c r="U746" s="183"/>
      <c r="V746" s="181"/>
      <c r="W746" s="184"/>
      <c r="X746" s="184"/>
      <c r="Y746" s="185"/>
      <c r="Z746" s="185"/>
      <c r="AA746" s="185"/>
      <c r="AB746" s="181"/>
      <c r="AC746" s="181"/>
      <c r="AD746" s="181"/>
      <c r="AE746" s="181"/>
      <c r="AF746" s="185"/>
      <c r="AG746" s="181"/>
      <c r="AH746" s="186"/>
      <c r="AI746" s="186"/>
      <c r="AJ746" s="187"/>
      <c r="AK746" s="187"/>
      <c r="AL746" s="188"/>
      <c r="AM746" s="188"/>
      <c r="AN746" s="188"/>
      <c r="AO746" s="188"/>
      <c r="AP746" s="188"/>
      <c r="AQ746" s="188"/>
      <c r="AR746" s="189"/>
      <c r="AS746" s="189"/>
      <c r="AT746" s="190"/>
      <c r="AU746" s="191"/>
      <c r="AV746" s="190"/>
      <c r="AW746" s="189"/>
      <c r="AX746" s="190"/>
      <c r="AY746" s="189"/>
      <c r="AZ746" s="192"/>
      <c r="BA746" s="190"/>
      <c r="BB746" s="190"/>
      <c r="BC746" s="193"/>
      <c r="BD746" s="193"/>
      <c r="BE746" s="190"/>
      <c r="BF746" s="192"/>
      <c r="BG746" s="192"/>
      <c r="BH746" s="192"/>
      <c r="BI746" s="192"/>
      <c r="BJ746" s="192"/>
      <c r="BK746" s="192"/>
      <c r="BL746" s="192"/>
      <c r="BM746" s="192"/>
      <c r="BN746" s="181"/>
      <c r="BO746" s="181"/>
    </row>
    <row r="747" spans="1:67" ht="13.5" customHeight="1" x14ac:dyDescent="0.35">
      <c r="A747" s="181"/>
      <c r="B747" s="182"/>
      <c r="C747" s="181"/>
      <c r="D747" s="181"/>
      <c r="E747" s="181"/>
      <c r="F747" s="181"/>
      <c r="G747" s="181"/>
      <c r="H747" s="13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3"/>
      <c r="S747" s="183"/>
      <c r="T747" s="183"/>
      <c r="U747" s="183"/>
      <c r="V747" s="181"/>
      <c r="W747" s="184"/>
      <c r="X747" s="184"/>
      <c r="Y747" s="185"/>
      <c r="Z747" s="185"/>
      <c r="AA747" s="185"/>
      <c r="AB747" s="181"/>
      <c r="AC747" s="181"/>
      <c r="AD747" s="181"/>
      <c r="AE747" s="181"/>
      <c r="AF747" s="185"/>
      <c r="AG747" s="181"/>
      <c r="AH747" s="186"/>
      <c r="AI747" s="186"/>
      <c r="AJ747" s="187"/>
      <c r="AK747" s="187"/>
      <c r="AL747" s="188"/>
      <c r="AM747" s="188"/>
      <c r="AN747" s="188"/>
      <c r="AO747" s="188"/>
      <c r="AP747" s="188"/>
      <c r="AQ747" s="188"/>
      <c r="AR747" s="189"/>
      <c r="AS747" s="189"/>
      <c r="AT747" s="190"/>
      <c r="AU747" s="191"/>
      <c r="AV747" s="190"/>
      <c r="AW747" s="189"/>
      <c r="AX747" s="190"/>
      <c r="AY747" s="189"/>
      <c r="AZ747" s="192"/>
      <c r="BA747" s="190"/>
      <c r="BB747" s="190"/>
      <c r="BC747" s="193"/>
      <c r="BD747" s="193"/>
      <c r="BE747" s="190"/>
      <c r="BF747" s="192"/>
      <c r="BG747" s="192"/>
      <c r="BH747" s="192"/>
      <c r="BI747" s="192"/>
      <c r="BJ747" s="192"/>
      <c r="BK747" s="192"/>
      <c r="BL747" s="192"/>
      <c r="BM747" s="192"/>
      <c r="BN747" s="181"/>
      <c r="BO747" s="181"/>
    </row>
    <row r="748" spans="1:67" ht="13.5" customHeight="1" x14ac:dyDescent="0.35">
      <c r="A748" s="181"/>
      <c r="B748" s="182"/>
      <c r="C748" s="181"/>
      <c r="D748" s="181"/>
      <c r="E748" s="181"/>
      <c r="F748" s="181"/>
      <c r="G748" s="181"/>
      <c r="H748" s="13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3"/>
      <c r="S748" s="183"/>
      <c r="T748" s="183"/>
      <c r="U748" s="183"/>
      <c r="V748" s="181"/>
      <c r="W748" s="184"/>
      <c r="X748" s="184"/>
      <c r="Y748" s="185"/>
      <c r="Z748" s="185"/>
      <c r="AA748" s="185"/>
      <c r="AB748" s="181"/>
      <c r="AC748" s="181"/>
      <c r="AD748" s="181"/>
      <c r="AE748" s="181"/>
      <c r="AF748" s="185"/>
      <c r="AG748" s="181"/>
      <c r="AH748" s="186"/>
      <c r="AI748" s="186"/>
      <c r="AJ748" s="187"/>
      <c r="AK748" s="187"/>
      <c r="AL748" s="188"/>
      <c r="AM748" s="188"/>
      <c r="AN748" s="188"/>
      <c r="AO748" s="188"/>
      <c r="AP748" s="188"/>
      <c r="AQ748" s="188"/>
      <c r="AR748" s="189"/>
      <c r="AS748" s="189"/>
      <c r="AT748" s="190"/>
      <c r="AU748" s="191"/>
      <c r="AV748" s="190"/>
      <c r="AW748" s="189"/>
      <c r="AX748" s="190"/>
      <c r="AY748" s="189"/>
      <c r="AZ748" s="192"/>
      <c r="BA748" s="190"/>
      <c r="BB748" s="190"/>
      <c r="BC748" s="193"/>
      <c r="BD748" s="193"/>
      <c r="BE748" s="190"/>
      <c r="BF748" s="192"/>
      <c r="BG748" s="192"/>
      <c r="BH748" s="192"/>
      <c r="BI748" s="192"/>
      <c r="BJ748" s="192"/>
      <c r="BK748" s="192"/>
      <c r="BL748" s="192"/>
      <c r="BM748" s="192"/>
      <c r="BN748" s="181"/>
      <c r="BO748" s="181"/>
    </row>
    <row r="749" spans="1:67" ht="13.5" customHeight="1" x14ac:dyDescent="0.35">
      <c r="A749" s="181"/>
      <c r="B749" s="182"/>
      <c r="C749" s="181"/>
      <c r="D749" s="181"/>
      <c r="E749" s="181"/>
      <c r="F749" s="181"/>
      <c r="G749" s="181"/>
      <c r="H749" s="13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3"/>
      <c r="S749" s="183"/>
      <c r="T749" s="183"/>
      <c r="U749" s="183"/>
      <c r="V749" s="181"/>
      <c r="W749" s="184"/>
      <c r="X749" s="184"/>
      <c r="Y749" s="185"/>
      <c r="Z749" s="185"/>
      <c r="AA749" s="185"/>
      <c r="AB749" s="181"/>
      <c r="AC749" s="181"/>
      <c r="AD749" s="181"/>
      <c r="AE749" s="181"/>
      <c r="AF749" s="185"/>
      <c r="AG749" s="181"/>
      <c r="AH749" s="186"/>
      <c r="AI749" s="186"/>
      <c r="AJ749" s="187"/>
      <c r="AK749" s="187"/>
      <c r="AL749" s="188"/>
      <c r="AM749" s="188"/>
      <c r="AN749" s="188"/>
      <c r="AO749" s="188"/>
      <c r="AP749" s="188"/>
      <c r="AQ749" s="188"/>
      <c r="AR749" s="189"/>
      <c r="AS749" s="189"/>
      <c r="AT749" s="190"/>
      <c r="AU749" s="191"/>
      <c r="AV749" s="190"/>
      <c r="AW749" s="189"/>
      <c r="AX749" s="190"/>
      <c r="AY749" s="189"/>
      <c r="AZ749" s="192"/>
      <c r="BA749" s="190"/>
      <c r="BB749" s="190"/>
      <c r="BC749" s="193"/>
      <c r="BD749" s="193"/>
      <c r="BE749" s="190"/>
      <c r="BF749" s="192"/>
      <c r="BG749" s="192"/>
      <c r="BH749" s="192"/>
      <c r="BI749" s="192"/>
      <c r="BJ749" s="192"/>
      <c r="BK749" s="192"/>
      <c r="BL749" s="192"/>
      <c r="BM749" s="192"/>
      <c r="BN749" s="181"/>
      <c r="BO749" s="181"/>
    </row>
    <row r="750" spans="1:67" ht="13.5" customHeight="1" x14ac:dyDescent="0.35">
      <c r="A750" s="181"/>
      <c r="B750" s="182"/>
      <c r="C750" s="181"/>
      <c r="D750" s="181"/>
      <c r="E750" s="181"/>
      <c r="F750" s="181"/>
      <c r="G750" s="181"/>
      <c r="H750" s="13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3"/>
      <c r="S750" s="183"/>
      <c r="T750" s="183"/>
      <c r="U750" s="183"/>
      <c r="V750" s="181"/>
      <c r="W750" s="184"/>
      <c r="X750" s="184"/>
      <c r="Y750" s="185"/>
      <c r="Z750" s="185"/>
      <c r="AA750" s="185"/>
      <c r="AB750" s="181"/>
      <c r="AC750" s="181"/>
      <c r="AD750" s="181"/>
      <c r="AE750" s="181"/>
      <c r="AF750" s="185"/>
      <c r="AG750" s="181"/>
      <c r="AH750" s="186"/>
      <c r="AI750" s="186"/>
      <c r="AJ750" s="187"/>
      <c r="AK750" s="187"/>
      <c r="AL750" s="188"/>
      <c r="AM750" s="188"/>
      <c r="AN750" s="188"/>
      <c r="AO750" s="188"/>
      <c r="AP750" s="188"/>
      <c r="AQ750" s="188"/>
      <c r="AR750" s="189"/>
      <c r="AS750" s="189"/>
      <c r="AT750" s="190"/>
      <c r="AU750" s="191"/>
      <c r="AV750" s="190"/>
      <c r="AW750" s="189"/>
      <c r="AX750" s="190"/>
      <c r="AY750" s="189"/>
      <c r="AZ750" s="192"/>
      <c r="BA750" s="190"/>
      <c r="BB750" s="190"/>
      <c r="BC750" s="193"/>
      <c r="BD750" s="193"/>
      <c r="BE750" s="190"/>
      <c r="BF750" s="192"/>
      <c r="BG750" s="192"/>
      <c r="BH750" s="192"/>
      <c r="BI750" s="192"/>
      <c r="BJ750" s="192"/>
      <c r="BK750" s="192"/>
      <c r="BL750" s="192"/>
      <c r="BM750" s="192"/>
      <c r="BN750" s="181"/>
      <c r="BO750" s="181"/>
    </row>
    <row r="751" spans="1:67" ht="13.5" customHeight="1" x14ac:dyDescent="0.35">
      <c r="A751" s="181"/>
      <c r="B751" s="182"/>
      <c r="C751" s="181"/>
      <c r="D751" s="181"/>
      <c r="E751" s="181"/>
      <c r="F751" s="181"/>
      <c r="G751" s="181"/>
      <c r="H751" s="13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3"/>
      <c r="S751" s="183"/>
      <c r="T751" s="183"/>
      <c r="U751" s="183"/>
      <c r="V751" s="181"/>
      <c r="W751" s="184"/>
      <c r="X751" s="184"/>
      <c r="Y751" s="185"/>
      <c r="Z751" s="185"/>
      <c r="AA751" s="185"/>
      <c r="AB751" s="181"/>
      <c r="AC751" s="181"/>
      <c r="AD751" s="181"/>
      <c r="AE751" s="181"/>
      <c r="AF751" s="185"/>
      <c r="AG751" s="181"/>
      <c r="AH751" s="186"/>
      <c r="AI751" s="186"/>
      <c r="AJ751" s="187"/>
      <c r="AK751" s="187"/>
      <c r="AL751" s="188"/>
      <c r="AM751" s="188"/>
      <c r="AN751" s="188"/>
      <c r="AO751" s="188"/>
      <c r="AP751" s="188"/>
      <c r="AQ751" s="188"/>
      <c r="AR751" s="189"/>
      <c r="AS751" s="189"/>
      <c r="AT751" s="190"/>
      <c r="AU751" s="191"/>
      <c r="AV751" s="190"/>
      <c r="AW751" s="189"/>
      <c r="AX751" s="190"/>
      <c r="AY751" s="189"/>
      <c r="AZ751" s="192"/>
      <c r="BA751" s="190"/>
      <c r="BB751" s="190"/>
      <c r="BC751" s="193"/>
      <c r="BD751" s="193"/>
      <c r="BE751" s="190"/>
      <c r="BF751" s="192"/>
      <c r="BG751" s="192"/>
      <c r="BH751" s="192"/>
      <c r="BI751" s="192"/>
      <c r="BJ751" s="192"/>
      <c r="BK751" s="192"/>
      <c r="BL751" s="192"/>
      <c r="BM751" s="192"/>
      <c r="BN751" s="181"/>
      <c r="BO751" s="181"/>
    </row>
    <row r="752" spans="1:67" ht="13.5" customHeight="1" x14ac:dyDescent="0.35">
      <c r="A752" s="181"/>
      <c r="B752" s="182"/>
      <c r="C752" s="181"/>
      <c r="D752" s="181"/>
      <c r="E752" s="181"/>
      <c r="F752" s="181"/>
      <c r="G752" s="181"/>
      <c r="H752" s="13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3"/>
      <c r="S752" s="183"/>
      <c r="T752" s="183"/>
      <c r="U752" s="183"/>
      <c r="V752" s="181"/>
      <c r="W752" s="184"/>
      <c r="X752" s="184"/>
      <c r="Y752" s="185"/>
      <c r="Z752" s="185"/>
      <c r="AA752" s="185"/>
      <c r="AB752" s="181"/>
      <c r="AC752" s="181"/>
      <c r="AD752" s="181"/>
      <c r="AE752" s="181"/>
      <c r="AF752" s="185"/>
      <c r="AG752" s="181"/>
      <c r="AH752" s="186"/>
      <c r="AI752" s="186"/>
      <c r="AJ752" s="187"/>
      <c r="AK752" s="187"/>
      <c r="AL752" s="188"/>
      <c r="AM752" s="188"/>
      <c r="AN752" s="188"/>
      <c r="AO752" s="188"/>
      <c r="AP752" s="188"/>
      <c r="AQ752" s="188"/>
      <c r="AR752" s="189"/>
      <c r="AS752" s="189"/>
      <c r="AT752" s="190"/>
      <c r="AU752" s="191"/>
      <c r="AV752" s="190"/>
      <c r="AW752" s="189"/>
      <c r="AX752" s="190"/>
      <c r="AY752" s="189"/>
      <c r="AZ752" s="192"/>
      <c r="BA752" s="190"/>
      <c r="BB752" s="190"/>
      <c r="BC752" s="193"/>
      <c r="BD752" s="193"/>
      <c r="BE752" s="190"/>
      <c r="BF752" s="192"/>
      <c r="BG752" s="192"/>
      <c r="BH752" s="192"/>
      <c r="BI752" s="192"/>
      <c r="BJ752" s="192"/>
      <c r="BK752" s="192"/>
      <c r="BL752" s="192"/>
      <c r="BM752" s="192"/>
      <c r="BN752" s="181"/>
      <c r="BO752" s="181"/>
    </row>
    <row r="753" spans="1:67" ht="13.5" customHeight="1" x14ac:dyDescent="0.35">
      <c r="A753" s="181"/>
      <c r="B753" s="182"/>
      <c r="C753" s="181"/>
      <c r="D753" s="181"/>
      <c r="E753" s="181"/>
      <c r="F753" s="181"/>
      <c r="G753" s="181"/>
      <c r="H753" s="13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3"/>
      <c r="S753" s="183"/>
      <c r="T753" s="183"/>
      <c r="U753" s="183"/>
      <c r="V753" s="181"/>
      <c r="W753" s="184"/>
      <c r="X753" s="184"/>
      <c r="Y753" s="185"/>
      <c r="Z753" s="185"/>
      <c r="AA753" s="185"/>
      <c r="AB753" s="181"/>
      <c r="AC753" s="181"/>
      <c r="AD753" s="181"/>
      <c r="AE753" s="181"/>
      <c r="AF753" s="185"/>
      <c r="AG753" s="181"/>
      <c r="AH753" s="186"/>
      <c r="AI753" s="186"/>
      <c r="AJ753" s="187"/>
      <c r="AK753" s="187"/>
      <c r="AL753" s="188"/>
      <c r="AM753" s="188"/>
      <c r="AN753" s="188"/>
      <c r="AO753" s="188"/>
      <c r="AP753" s="188"/>
      <c r="AQ753" s="188"/>
      <c r="AR753" s="189"/>
      <c r="AS753" s="189"/>
      <c r="AT753" s="190"/>
      <c r="AU753" s="191"/>
      <c r="AV753" s="190"/>
      <c r="AW753" s="189"/>
      <c r="AX753" s="190"/>
      <c r="AY753" s="189"/>
      <c r="AZ753" s="192"/>
      <c r="BA753" s="190"/>
      <c r="BB753" s="190"/>
      <c r="BC753" s="193"/>
      <c r="BD753" s="193"/>
      <c r="BE753" s="190"/>
      <c r="BF753" s="192"/>
      <c r="BG753" s="192"/>
      <c r="BH753" s="192"/>
      <c r="BI753" s="192"/>
      <c r="BJ753" s="192"/>
      <c r="BK753" s="192"/>
      <c r="BL753" s="192"/>
      <c r="BM753" s="192"/>
      <c r="BN753" s="181"/>
      <c r="BO753" s="181"/>
    </row>
    <row r="754" spans="1:67" ht="13.5" customHeight="1" x14ac:dyDescent="0.35">
      <c r="A754" s="181"/>
      <c r="B754" s="182"/>
      <c r="C754" s="181"/>
      <c r="D754" s="181"/>
      <c r="E754" s="181"/>
      <c r="F754" s="181"/>
      <c r="G754" s="181"/>
      <c r="H754" s="13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3"/>
      <c r="S754" s="183"/>
      <c r="T754" s="183"/>
      <c r="U754" s="183"/>
      <c r="V754" s="181"/>
      <c r="W754" s="184"/>
      <c r="X754" s="184"/>
      <c r="Y754" s="185"/>
      <c r="Z754" s="185"/>
      <c r="AA754" s="185"/>
      <c r="AB754" s="181"/>
      <c r="AC754" s="181"/>
      <c r="AD754" s="181"/>
      <c r="AE754" s="181"/>
      <c r="AF754" s="185"/>
      <c r="AG754" s="181"/>
      <c r="AH754" s="186"/>
      <c r="AI754" s="186"/>
      <c r="AJ754" s="187"/>
      <c r="AK754" s="187"/>
      <c r="AL754" s="188"/>
      <c r="AM754" s="188"/>
      <c r="AN754" s="188"/>
      <c r="AO754" s="188"/>
      <c r="AP754" s="188"/>
      <c r="AQ754" s="188"/>
      <c r="AR754" s="189"/>
      <c r="AS754" s="189"/>
      <c r="AT754" s="190"/>
      <c r="AU754" s="191"/>
      <c r="AV754" s="190"/>
      <c r="AW754" s="189"/>
      <c r="AX754" s="190"/>
      <c r="AY754" s="189"/>
      <c r="AZ754" s="192"/>
      <c r="BA754" s="190"/>
      <c r="BB754" s="190"/>
      <c r="BC754" s="193"/>
      <c r="BD754" s="193"/>
      <c r="BE754" s="190"/>
      <c r="BF754" s="192"/>
      <c r="BG754" s="192"/>
      <c r="BH754" s="192"/>
      <c r="BI754" s="192"/>
      <c r="BJ754" s="192"/>
      <c r="BK754" s="192"/>
      <c r="BL754" s="192"/>
      <c r="BM754" s="192"/>
      <c r="BN754" s="181"/>
      <c r="BO754" s="181"/>
    </row>
    <row r="755" spans="1:67" ht="13.5" customHeight="1" x14ac:dyDescent="0.35">
      <c r="A755" s="181"/>
      <c r="B755" s="182"/>
      <c r="C755" s="181"/>
      <c r="D755" s="181"/>
      <c r="E755" s="181"/>
      <c r="F755" s="181"/>
      <c r="G755" s="181"/>
      <c r="H755" s="13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3"/>
      <c r="S755" s="183"/>
      <c r="T755" s="183"/>
      <c r="U755" s="183"/>
      <c r="V755" s="181"/>
      <c r="W755" s="184"/>
      <c r="X755" s="184"/>
      <c r="Y755" s="185"/>
      <c r="Z755" s="185"/>
      <c r="AA755" s="185"/>
      <c r="AB755" s="181"/>
      <c r="AC755" s="181"/>
      <c r="AD755" s="181"/>
      <c r="AE755" s="181"/>
      <c r="AF755" s="185"/>
      <c r="AG755" s="181"/>
      <c r="AH755" s="186"/>
      <c r="AI755" s="186"/>
      <c r="AJ755" s="187"/>
      <c r="AK755" s="187"/>
      <c r="AL755" s="188"/>
      <c r="AM755" s="188"/>
      <c r="AN755" s="188"/>
      <c r="AO755" s="188"/>
      <c r="AP755" s="188"/>
      <c r="AQ755" s="188"/>
      <c r="AR755" s="189"/>
      <c r="AS755" s="189"/>
      <c r="AT755" s="190"/>
      <c r="AU755" s="191"/>
      <c r="AV755" s="190"/>
      <c r="AW755" s="189"/>
      <c r="AX755" s="190"/>
      <c r="AY755" s="189"/>
      <c r="AZ755" s="192"/>
      <c r="BA755" s="190"/>
      <c r="BB755" s="190"/>
      <c r="BC755" s="193"/>
      <c r="BD755" s="193"/>
      <c r="BE755" s="190"/>
      <c r="BF755" s="192"/>
      <c r="BG755" s="192"/>
      <c r="BH755" s="192"/>
      <c r="BI755" s="192"/>
      <c r="BJ755" s="192"/>
      <c r="BK755" s="192"/>
      <c r="BL755" s="192"/>
      <c r="BM755" s="192"/>
      <c r="BN755" s="181"/>
      <c r="BO755" s="181"/>
    </row>
    <row r="756" spans="1:67" ht="13.5" customHeight="1" x14ac:dyDescent="0.35">
      <c r="A756" s="181"/>
      <c r="B756" s="182"/>
      <c r="C756" s="181"/>
      <c r="D756" s="181"/>
      <c r="E756" s="181"/>
      <c r="F756" s="181"/>
      <c r="G756" s="181"/>
      <c r="H756" s="13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3"/>
      <c r="S756" s="183"/>
      <c r="T756" s="183"/>
      <c r="U756" s="183"/>
      <c r="V756" s="181"/>
      <c r="W756" s="184"/>
      <c r="X756" s="184"/>
      <c r="Y756" s="185"/>
      <c r="Z756" s="185"/>
      <c r="AA756" s="185"/>
      <c r="AB756" s="181"/>
      <c r="AC756" s="181"/>
      <c r="AD756" s="181"/>
      <c r="AE756" s="181"/>
      <c r="AF756" s="185"/>
      <c r="AG756" s="181"/>
      <c r="AH756" s="186"/>
      <c r="AI756" s="186"/>
      <c r="AJ756" s="187"/>
      <c r="AK756" s="187"/>
      <c r="AL756" s="188"/>
      <c r="AM756" s="188"/>
      <c r="AN756" s="188"/>
      <c r="AO756" s="188"/>
      <c r="AP756" s="188"/>
      <c r="AQ756" s="188"/>
      <c r="AR756" s="189"/>
      <c r="AS756" s="189"/>
      <c r="AT756" s="190"/>
      <c r="AU756" s="191"/>
      <c r="AV756" s="190"/>
      <c r="AW756" s="189"/>
      <c r="AX756" s="190"/>
      <c r="AY756" s="189"/>
      <c r="AZ756" s="192"/>
      <c r="BA756" s="190"/>
      <c r="BB756" s="190"/>
      <c r="BC756" s="193"/>
      <c r="BD756" s="193"/>
      <c r="BE756" s="190"/>
      <c r="BF756" s="192"/>
      <c r="BG756" s="192"/>
      <c r="BH756" s="192"/>
      <c r="BI756" s="192"/>
      <c r="BJ756" s="192"/>
      <c r="BK756" s="192"/>
      <c r="BL756" s="192"/>
      <c r="BM756" s="192"/>
      <c r="BN756" s="181"/>
      <c r="BO756" s="181"/>
    </row>
    <row r="757" spans="1:67" ht="13.5" customHeight="1" x14ac:dyDescent="0.35">
      <c r="A757" s="181"/>
      <c r="B757" s="182"/>
      <c r="C757" s="181"/>
      <c r="D757" s="181"/>
      <c r="E757" s="181"/>
      <c r="F757" s="181"/>
      <c r="G757" s="181"/>
      <c r="H757" s="13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3"/>
      <c r="S757" s="183"/>
      <c r="T757" s="183"/>
      <c r="U757" s="183"/>
      <c r="V757" s="181"/>
      <c r="W757" s="184"/>
      <c r="X757" s="184"/>
      <c r="Y757" s="185"/>
      <c r="Z757" s="185"/>
      <c r="AA757" s="185"/>
      <c r="AB757" s="181"/>
      <c r="AC757" s="181"/>
      <c r="AD757" s="181"/>
      <c r="AE757" s="181"/>
      <c r="AF757" s="185"/>
      <c r="AG757" s="181"/>
      <c r="AH757" s="186"/>
      <c r="AI757" s="186"/>
      <c r="AJ757" s="187"/>
      <c r="AK757" s="187"/>
      <c r="AL757" s="188"/>
      <c r="AM757" s="188"/>
      <c r="AN757" s="188"/>
      <c r="AO757" s="188"/>
      <c r="AP757" s="188"/>
      <c r="AQ757" s="188"/>
      <c r="AR757" s="189"/>
      <c r="AS757" s="189"/>
      <c r="AT757" s="190"/>
      <c r="AU757" s="191"/>
      <c r="AV757" s="190"/>
      <c r="AW757" s="189"/>
      <c r="AX757" s="190"/>
      <c r="AY757" s="189"/>
      <c r="AZ757" s="192"/>
      <c r="BA757" s="190"/>
      <c r="BB757" s="190"/>
      <c r="BC757" s="193"/>
      <c r="BD757" s="193"/>
      <c r="BE757" s="190"/>
      <c r="BF757" s="192"/>
      <c r="BG757" s="192"/>
      <c r="BH757" s="192"/>
      <c r="BI757" s="192"/>
      <c r="BJ757" s="192"/>
      <c r="BK757" s="192"/>
      <c r="BL757" s="192"/>
      <c r="BM757" s="192"/>
      <c r="BN757" s="181"/>
      <c r="BO757" s="181"/>
    </row>
    <row r="758" spans="1:67" ht="13.5" customHeight="1" x14ac:dyDescent="0.35">
      <c r="A758" s="181"/>
      <c r="B758" s="182"/>
      <c r="C758" s="181"/>
      <c r="D758" s="181"/>
      <c r="E758" s="181"/>
      <c r="F758" s="181"/>
      <c r="G758" s="181"/>
      <c r="H758" s="13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3"/>
      <c r="S758" s="183"/>
      <c r="T758" s="183"/>
      <c r="U758" s="183"/>
      <c r="V758" s="181"/>
      <c r="W758" s="184"/>
      <c r="X758" s="184"/>
      <c r="Y758" s="185"/>
      <c r="Z758" s="185"/>
      <c r="AA758" s="185"/>
      <c r="AB758" s="181"/>
      <c r="AC758" s="181"/>
      <c r="AD758" s="181"/>
      <c r="AE758" s="181"/>
      <c r="AF758" s="185"/>
      <c r="AG758" s="181"/>
      <c r="AH758" s="186"/>
      <c r="AI758" s="186"/>
      <c r="AJ758" s="187"/>
      <c r="AK758" s="187"/>
      <c r="AL758" s="188"/>
      <c r="AM758" s="188"/>
      <c r="AN758" s="188"/>
      <c r="AO758" s="188"/>
      <c r="AP758" s="188"/>
      <c r="AQ758" s="188"/>
      <c r="AR758" s="189"/>
      <c r="AS758" s="189"/>
      <c r="AT758" s="190"/>
      <c r="AU758" s="191"/>
      <c r="AV758" s="190"/>
      <c r="AW758" s="189"/>
      <c r="AX758" s="190"/>
      <c r="AY758" s="189"/>
      <c r="AZ758" s="192"/>
      <c r="BA758" s="190"/>
      <c r="BB758" s="190"/>
      <c r="BC758" s="193"/>
      <c r="BD758" s="193"/>
      <c r="BE758" s="190"/>
      <c r="BF758" s="192"/>
      <c r="BG758" s="192"/>
      <c r="BH758" s="192"/>
      <c r="BI758" s="192"/>
      <c r="BJ758" s="192"/>
      <c r="BK758" s="192"/>
      <c r="BL758" s="192"/>
      <c r="BM758" s="192"/>
      <c r="BN758" s="181"/>
      <c r="BO758" s="181"/>
    </row>
    <row r="759" spans="1:67" ht="13.5" customHeight="1" x14ac:dyDescent="0.35">
      <c r="A759" s="181"/>
      <c r="B759" s="182"/>
      <c r="C759" s="181"/>
      <c r="D759" s="181"/>
      <c r="E759" s="181"/>
      <c r="F759" s="181"/>
      <c r="G759" s="181"/>
      <c r="H759" s="13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3"/>
      <c r="S759" s="183"/>
      <c r="T759" s="183"/>
      <c r="U759" s="183"/>
      <c r="V759" s="181"/>
      <c r="W759" s="184"/>
      <c r="X759" s="184"/>
      <c r="Y759" s="185"/>
      <c r="Z759" s="185"/>
      <c r="AA759" s="185"/>
      <c r="AB759" s="181"/>
      <c r="AC759" s="181"/>
      <c r="AD759" s="181"/>
      <c r="AE759" s="181"/>
      <c r="AF759" s="185"/>
      <c r="AG759" s="181"/>
      <c r="AH759" s="186"/>
      <c r="AI759" s="186"/>
      <c r="AJ759" s="187"/>
      <c r="AK759" s="187"/>
      <c r="AL759" s="188"/>
      <c r="AM759" s="188"/>
      <c r="AN759" s="188"/>
      <c r="AO759" s="188"/>
      <c r="AP759" s="188"/>
      <c r="AQ759" s="188"/>
      <c r="AR759" s="189"/>
      <c r="AS759" s="189"/>
      <c r="AT759" s="190"/>
      <c r="AU759" s="191"/>
      <c r="AV759" s="190"/>
      <c r="AW759" s="189"/>
      <c r="AX759" s="190"/>
      <c r="AY759" s="189"/>
      <c r="AZ759" s="192"/>
      <c r="BA759" s="190"/>
      <c r="BB759" s="190"/>
      <c r="BC759" s="193"/>
      <c r="BD759" s="193"/>
      <c r="BE759" s="190"/>
      <c r="BF759" s="192"/>
      <c r="BG759" s="192"/>
      <c r="BH759" s="192"/>
      <c r="BI759" s="192"/>
      <c r="BJ759" s="192"/>
      <c r="BK759" s="192"/>
      <c r="BL759" s="192"/>
      <c r="BM759" s="192"/>
      <c r="BN759" s="181"/>
      <c r="BO759" s="181"/>
    </row>
    <row r="760" spans="1:67" ht="13.5" customHeight="1" x14ac:dyDescent="0.35">
      <c r="A760" s="181"/>
      <c r="B760" s="182"/>
      <c r="C760" s="181"/>
      <c r="D760" s="181"/>
      <c r="E760" s="181"/>
      <c r="F760" s="181"/>
      <c r="G760" s="181"/>
      <c r="H760" s="13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3"/>
      <c r="S760" s="183"/>
      <c r="T760" s="183"/>
      <c r="U760" s="183"/>
      <c r="V760" s="181"/>
      <c r="W760" s="184"/>
      <c r="X760" s="184"/>
      <c r="Y760" s="185"/>
      <c r="Z760" s="185"/>
      <c r="AA760" s="185"/>
      <c r="AB760" s="181"/>
      <c r="AC760" s="181"/>
      <c r="AD760" s="181"/>
      <c r="AE760" s="181"/>
      <c r="AF760" s="185"/>
      <c r="AG760" s="181"/>
      <c r="AH760" s="186"/>
      <c r="AI760" s="186"/>
      <c r="AJ760" s="187"/>
      <c r="AK760" s="187"/>
      <c r="AL760" s="188"/>
      <c r="AM760" s="188"/>
      <c r="AN760" s="188"/>
      <c r="AO760" s="188"/>
      <c r="AP760" s="188"/>
      <c r="AQ760" s="188"/>
      <c r="AR760" s="189"/>
      <c r="AS760" s="189"/>
      <c r="AT760" s="190"/>
      <c r="AU760" s="191"/>
      <c r="AV760" s="190"/>
      <c r="AW760" s="189"/>
      <c r="AX760" s="190"/>
      <c r="AY760" s="189"/>
      <c r="AZ760" s="192"/>
      <c r="BA760" s="190"/>
      <c r="BB760" s="190"/>
      <c r="BC760" s="193"/>
      <c r="BD760" s="193"/>
      <c r="BE760" s="190"/>
      <c r="BF760" s="192"/>
      <c r="BG760" s="192"/>
      <c r="BH760" s="192"/>
      <c r="BI760" s="192"/>
      <c r="BJ760" s="192"/>
      <c r="BK760" s="192"/>
      <c r="BL760" s="192"/>
      <c r="BM760" s="192"/>
      <c r="BN760" s="181"/>
      <c r="BO760" s="181"/>
    </row>
    <row r="761" spans="1:67" ht="13.5" customHeight="1" x14ac:dyDescent="0.35">
      <c r="A761" s="181"/>
      <c r="B761" s="182"/>
      <c r="C761" s="181"/>
      <c r="D761" s="181"/>
      <c r="E761" s="181"/>
      <c r="F761" s="181"/>
      <c r="G761" s="181"/>
      <c r="H761" s="13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3"/>
      <c r="S761" s="183"/>
      <c r="T761" s="183"/>
      <c r="U761" s="183"/>
      <c r="V761" s="181"/>
      <c r="W761" s="184"/>
      <c r="X761" s="184"/>
      <c r="Y761" s="185"/>
      <c r="Z761" s="185"/>
      <c r="AA761" s="185"/>
      <c r="AB761" s="181"/>
      <c r="AC761" s="181"/>
      <c r="AD761" s="181"/>
      <c r="AE761" s="181"/>
      <c r="AF761" s="185"/>
      <c r="AG761" s="181"/>
      <c r="AH761" s="186"/>
      <c r="AI761" s="186"/>
      <c r="AJ761" s="187"/>
      <c r="AK761" s="187"/>
      <c r="AL761" s="188"/>
      <c r="AM761" s="188"/>
      <c r="AN761" s="188"/>
      <c r="AO761" s="188"/>
      <c r="AP761" s="188"/>
      <c r="AQ761" s="188"/>
      <c r="AR761" s="189"/>
      <c r="AS761" s="189"/>
      <c r="AT761" s="190"/>
      <c r="AU761" s="191"/>
      <c r="AV761" s="190"/>
      <c r="AW761" s="189"/>
      <c r="AX761" s="190"/>
      <c r="AY761" s="189"/>
      <c r="AZ761" s="192"/>
      <c r="BA761" s="190"/>
      <c r="BB761" s="190"/>
      <c r="BC761" s="193"/>
      <c r="BD761" s="193"/>
      <c r="BE761" s="190"/>
      <c r="BF761" s="192"/>
      <c r="BG761" s="192"/>
      <c r="BH761" s="192"/>
      <c r="BI761" s="192"/>
      <c r="BJ761" s="192"/>
      <c r="BK761" s="192"/>
      <c r="BL761" s="192"/>
      <c r="BM761" s="192"/>
      <c r="BN761" s="181"/>
      <c r="BO761" s="181"/>
    </row>
    <row r="762" spans="1:67" ht="13.5" customHeight="1" x14ac:dyDescent="0.35">
      <c r="A762" s="181"/>
      <c r="B762" s="182"/>
      <c r="C762" s="181"/>
      <c r="D762" s="181"/>
      <c r="E762" s="181"/>
      <c r="F762" s="181"/>
      <c r="G762" s="181"/>
      <c r="H762" s="13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3"/>
      <c r="S762" s="183"/>
      <c r="T762" s="183"/>
      <c r="U762" s="183"/>
      <c r="V762" s="181"/>
      <c r="W762" s="184"/>
      <c r="X762" s="184"/>
      <c r="Y762" s="185"/>
      <c r="Z762" s="185"/>
      <c r="AA762" s="185"/>
      <c r="AB762" s="181"/>
      <c r="AC762" s="181"/>
      <c r="AD762" s="181"/>
      <c r="AE762" s="181"/>
      <c r="AF762" s="185"/>
      <c r="AG762" s="181"/>
      <c r="AH762" s="186"/>
      <c r="AI762" s="186"/>
      <c r="AJ762" s="187"/>
      <c r="AK762" s="187"/>
      <c r="AL762" s="188"/>
      <c r="AM762" s="188"/>
      <c r="AN762" s="188"/>
      <c r="AO762" s="188"/>
      <c r="AP762" s="188"/>
      <c r="AQ762" s="188"/>
      <c r="AR762" s="189"/>
      <c r="AS762" s="189"/>
      <c r="AT762" s="190"/>
      <c r="AU762" s="191"/>
      <c r="AV762" s="190"/>
      <c r="AW762" s="189"/>
      <c r="AX762" s="190"/>
      <c r="AY762" s="189"/>
      <c r="AZ762" s="192"/>
      <c r="BA762" s="190"/>
      <c r="BB762" s="190"/>
      <c r="BC762" s="193"/>
      <c r="BD762" s="193"/>
      <c r="BE762" s="190"/>
      <c r="BF762" s="192"/>
      <c r="BG762" s="192"/>
      <c r="BH762" s="192"/>
      <c r="BI762" s="192"/>
      <c r="BJ762" s="192"/>
      <c r="BK762" s="192"/>
      <c r="BL762" s="192"/>
      <c r="BM762" s="192"/>
      <c r="BN762" s="181"/>
      <c r="BO762" s="181"/>
    </row>
    <row r="763" spans="1:67" ht="13.5" customHeight="1" x14ac:dyDescent="0.35">
      <c r="A763" s="181"/>
      <c r="B763" s="182"/>
      <c r="C763" s="181"/>
      <c r="D763" s="181"/>
      <c r="E763" s="181"/>
      <c r="F763" s="181"/>
      <c r="G763" s="181"/>
      <c r="H763" s="13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3"/>
      <c r="S763" s="183"/>
      <c r="T763" s="183"/>
      <c r="U763" s="183"/>
      <c r="V763" s="181"/>
      <c r="W763" s="184"/>
      <c r="X763" s="184"/>
      <c r="Y763" s="185"/>
      <c r="Z763" s="185"/>
      <c r="AA763" s="185"/>
      <c r="AB763" s="181"/>
      <c r="AC763" s="181"/>
      <c r="AD763" s="181"/>
      <c r="AE763" s="181"/>
      <c r="AF763" s="185"/>
      <c r="AG763" s="181"/>
      <c r="AH763" s="186"/>
      <c r="AI763" s="186"/>
      <c r="AJ763" s="187"/>
      <c r="AK763" s="187"/>
      <c r="AL763" s="188"/>
      <c r="AM763" s="188"/>
      <c r="AN763" s="188"/>
      <c r="AO763" s="188"/>
      <c r="AP763" s="188"/>
      <c r="AQ763" s="188"/>
      <c r="AR763" s="189"/>
      <c r="AS763" s="189"/>
      <c r="AT763" s="190"/>
      <c r="AU763" s="191"/>
      <c r="AV763" s="190"/>
      <c r="AW763" s="189"/>
      <c r="AX763" s="190"/>
      <c r="AY763" s="189"/>
      <c r="AZ763" s="192"/>
      <c r="BA763" s="190"/>
      <c r="BB763" s="190"/>
      <c r="BC763" s="193"/>
      <c r="BD763" s="193"/>
      <c r="BE763" s="190"/>
      <c r="BF763" s="192"/>
      <c r="BG763" s="192"/>
      <c r="BH763" s="192"/>
      <c r="BI763" s="192"/>
      <c r="BJ763" s="192"/>
      <c r="BK763" s="192"/>
      <c r="BL763" s="192"/>
      <c r="BM763" s="192"/>
      <c r="BN763" s="181"/>
      <c r="BO763" s="181"/>
    </row>
    <row r="764" spans="1:67" ht="13.5" customHeight="1" x14ac:dyDescent="0.35">
      <c r="A764" s="181"/>
      <c r="B764" s="182"/>
      <c r="C764" s="181"/>
      <c r="D764" s="181"/>
      <c r="E764" s="181"/>
      <c r="F764" s="181"/>
      <c r="G764" s="181"/>
      <c r="H764" s="13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3"/>
      <c r="S764" s="183"/>
      <c r="T764" s="183"/>
      <c r="U764" s="183"/>
      <c r="V764" s="181"/>
      <c r="W764" s="184"/>
      <c r="X764" s="184"/>
      <c r="Y764" s="185"/>
      <c r="Z764" s="185"/>
      <c r="AA764" s="185"/>
      <c r="AB764" s="181"/>
      <c r="AC764" s="181"/>
      <c r="AD764" s="181"/>
      <c r="AE764" s="181"/>
      <c r="AF764" s="185"/>
      <c r="AG764" s="181"/>
      <c r="AH764" s="186"/>
      <c r="AI764" s="186"/>
      <c r="AJ764" s="187"/>
      <c r="AK764" s="187"/>
      <c r="AL764" s="188"/>
      <c r="AM764" s="188"/>
      <c r="AN764" s="188"/>
      <c r="AO764" s="188"/>
      <c r="AP764" s="188"/>
      <c r="AQ764" s="188"/>
      <c r="AR764" s="189"/>
      <c r="AS764" s="189"/>
      <c r="AT764" s="190"/>
      <c r="AU764" s="191"/>
      <c r="AV764" s="190"/>
      <c r="AW764" s="189"/>
      <c r="AX764" s="190"/>
      <c r="AY764" s="189"/>
      <c r="AZ764" s="192"/>
      <c r="BA764" s="190"/>
      <c r="BB764" s="190"/>
      <c r="BC764" s="193"/>
      <c r="BD764" s="193"/>
      <c r="BE764" s="190"/>
      <c r="BF764" s="192"/>
      <c r="BG764" s="192"/>
      <c r="BH764" s="192"/>
      <c r="BI764" s="192"/>
      <c r="BJ764" s="192"/>
      <c r="BK764" s="192"/>
      <c r="BL764" s="192"/>
      <c r="BM764" s="192"/>
      <c r="BN764" s="181"/>
      <c r="BO764" s="181"/>
    </row>
    <row r="765" spans="1:67" ht="13.5" customHeight="1" x14ac:dyDescent="0.35">
      <c r="A765" s="181"/>
      <c r="B765" s="182"/>
      <c r="C765" s="181"/>
      <c r="D765" s="181"/>
      <c r="E765" s="181"/>
      <c r="F765" s="181"/>
      <c r="G765" s="181"/>
      <c r="H765" s="13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3"/>
      <c r="S765" s="183"/>
      <c r="T765" s="183"/>
      <c r="U765" s="183"/>
      <c r="V765" s="181"/>
      <c r="W765" s="184"/>
      <c r="X765" s="184"/>
      <c r="Y765" s="185"/>
      <c r="Z765" s="185"/>
      <c r="AA765" s="185"/>
      <c r="AB765" s="181"/>
      <c r="AC765" s="181"/>
      <c r="AD765" s="181"/>
      <c r="AE765" s="181"/>
      <c r="AF765" s="185"/>
      <c r="AG765" s="181"/>
      <c r="AH765" s="186"/>
      <c r="AI765" s="186"/>
      <c r="AJ765" s="187"/>
      <c r="AK765" s="187"/>
      <c r="AL765" s="188"/>
      <c r="AM765" s="188"/>
      <c r="AN765" s="188"/>
      <c r="AO765" s="188"/>
      <c r="AP765" s="188"/>
      <c r="AQ765" s="188"/>
      <c r="AR765" s="189"/>
      <c r="AS765" s="189"/>
      <c r="AT765" s="190"/>
      <c r="AU765" s="191"/>
      <c r="AV765" s="190"/>
      <c r="AW765" s="189"/>
      <c r="AX765" s="190"/>
      <c r="AY765" s="189"/>
      <c r="AZ765" s="192"/>
      <c r="BA765" s="190"/>
      <c r="BB765" s="190"/>
      <c r="BC765" s="193"/>
      <c r="BD765" s="193"/>
      <c r="BE765" s="190"/>
      <c r="BF765" s="192"/>
      <c r="BG765" s="192"/>
      <c r="BH765" s="192"/>
      <c r="BI765" s="192"/>
      <c r="BJ765" s="192"/>
      <c r="BK765" s="192"/>
      <c r="BL765" s="192"/>
      <c r="BM765" s="192"/>
      <c r="BN765" s="181"/>
      <c r="BO765" s="181"/>
    </row>
    <row r="766" spans="1:67" ht="13.5" customHeight="1" x14ac:dyDescent="0.35">
      <c r="A766" s="181"/>
      <c r="B766" s="182"/>
      <c r="C766" s="181"/>
      <c r="D766" s="181"/>
      <c r="E766" s="181"/>
      <c r="F766" s="181"/>
      <c r="G766" s="181"/>
      <c r="H766" s="13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3"/>
      <c r="S766" s="183"/>
      <c r="T766" s="183"/>
      <c r="U766" s="183"/>
      <c r="V766" s="181"/>
      <c r="W766" s="184"/>
      <c r="X766" s="184"/>
      <c r="Y766" s="185"/>
      <c r="Z766" s="185"/>
      <c r="AA766" s="185"/>
      <c r="AB766" s="181"/>
      <c r="AC766" s="181"/>
      <c r="AD766" s="181"/>
      <c r="AE766" s="181"/>
      <c r="AF766" s="185"/>
      <c r="AG766" s="181"/>
      <c r="AH766" s="186"/>
      <c r="AI766" s="186"/>
      <c r="AJ766" s="187"/>
      <c r="AK766" s="187"/>
      <c r="AL766" s="188"/>
      <c r="AM766" s="188"/>
      <c r="AN766" s="188"/>
      <c r="AO766" s="188"/>
      <c r="AP766" s="188"/>
      <c r="AQ766" s="188"/>
      <c r="AR766" s="189"/>
      <c r="AS766" s="189"/>
      <c r="AT766" s="190"/>
      <c r="AU766" s="191"/>
      <c r="AV766" s="190"/>
      <c r="AW766" s="189"/>
      <c r="AX766" s="190"/>
      <c r="AY766" s="189"/>
      <c r="AZ766" s="192"/>
      <c r="BA766" s="190"/>
      <c r="BB766" s="190"/>
      <c r="BC766" s="193"/>
      <c r="BD766" s="193"/>
      <c r="BE766" s="190"/>
      <c r="BF766" s="192"/>
      <c r="BG766" s="192"/>
      <c r="BH766" s="192"/>
      <c r="BI766" s="192"/>
      <c r="BJ766" s="192"/>
      <c r="BK766" s="192"/>
      <c r="BL766" s="192"/>
      <c r="BM766" s="192"/>
      <c r="BN766" s="181"/>
      <c r="BO766" s="181"/>
    </row>
    <row r="767" spans="1:67" ht="13.5" customHeight="1" x14ac:dyDescent="0.35">
      <c r="A767" s="181"/>
      <c r="B767" s="182"/>
      <c r="C767" s="181"/>
      <c r="D767" s="181"/>
      <c r="E767" s="181"/>
      <c r="F767" s="181"/>
      <c r="G767" s="181"/>
      <c r="H767" s="13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3"/>
      <c r="S767" s="183"/>
      <c r="T767" s="183"/>
      <c r="U767" s="183"/>
      <c r="V767" s="181"/>
      <c r="W767" s="184"/>
      <c r="X767" s="184"/>
      <c r="Y767" s="185"/>
      <c r="Z767" s="185"/>
      <c r="AA767" s="185"/>
      <c r="AB767" s="181"/>
      <c r="AC767" s="181"/>
      <c r="AD767" s="181"/>
      <c r="AE767" s="181"/>
      <c r="AF767" s="185"/>
      <c r="AG767" s="181"/>
      <c r="AH767" s="186"/>
      <c r="AI767" s="186"/>
      <c r="AJ767" s="187"/>
      <c r="AK767" s="187"/>
      <c r="AL767" s="188"/>
      <c r="AM767" s="188"/>
      <c r="AN767" s="188"/>
      <c r="AO767" s="188"/>
      <c r="AP767" s="188"/>
      <c r="AQ767" s="188"/>
      <c r="AR767" s="189"/>
      <c r="AS767" s="189"/>
      <c r="AT767" s="190"/>
      <c r="AU767" s="191"/>
      <c r="AV767" s="190"/>
      <c r="AW767" s="189"/>
      <c r="AX767" s="190"/>
      <c r="AY767" s="189"/>
      <c r="AZ767" s="192"/>
      <c r="BA767" s="190"/>
      <c r="BB767" s="190"/>
      <c r="BC767" s="193"/>
      <c r="BD767" s="193"/>
      <c r="BE767" s="190"/>
      <c r="BF767" s="192"/>
      <c r="BG767" s="192"/>
      <c r="BH767" s="192"/>
      <c r="BI767" s="192"/>
      <c r="BJ767" s="192"/>
      <c r="BK767" s="192"/>
      <c r="BL767" s="192"/>
      <c r="BM767" s="192"/>
      <c r="BN767" s="181"/>
      <c r="BO767" s="181"/>
    </row>
    <row r="768" spans="1:67" ht="13.5" customHeight="1" x14ac:dyDescent="0.35">
      <c r="A768" s="181"/>
      <c r="B768" s="182"/>
      <c r="C768" s="181"/>
      <c r="D768" s="181"/>
      <c r="E768" s="181"/>
      <c r="F768" s="181"/>
      <c r="G768" s="181"/>
      <c r="H768" s="13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3"/>
      <c r="S768" s="183"/>
      <c r="T768" s="183"/>
      <c r="U768" s="183"/>
      <c r="V768" s="181"/>
      <c r="W768" s="184"/>
      <c r="X768" s="184"/>
      <c r="Y768" s="185"/>
      <c r="Z768" s="185"/>
      <c r="AA768" s="185"/>
      <c r="AB768" s="181"/>
      <c r="AC768" s="181"/>
      <c r="AD768" s="181"/>
      <c r="AE768" s="181"/>
      <c r="AF768" s="185"/>
      <c r="AG768" s="181"/>
      <c r="AH768" s="186"/>
      <c r="AI768" s="186"/>
      <c r="AJ768" s="187"/>
      <c r="AK768" s="187"/>
      <c r="AL768" s="188"/>
      <c r="AM768" s="188"/>
      <c r="AN768" s="188"/>
      <c r="AO768" s="188"/>
      <c r="AP768" s="188"/>
      <c r="AQ768" s="188"/>
      <c r="AR768" s="189"/>
      <c r="AS768" s="189"/>
      <c r="AT768" s="190"/>
      <c r="AU768" s="191"/>
      <c r="AV768" s="190"/>
      <c r="AW768" s="189"/>
      <c r="AX768" s="190"/>
      <c r="AY768" s="189"/>
      <c r="AZ768" s="192"/>
      <c r="BA768" s="190"/>
      <c r="BB768" s="190"/>
      <c r="BC768" s="193"/>
      <c r="BD768" s="193"/>
      <c r="BE768" s="190"/>
      <c r="BF768" s="192"/>
      <c r="BG768" s="192"/>
      <c r="BH768" s="192"/>
      <c r="BI768" s="192"/>
      <c r="BJ768" s="192"/>
      <c r="BK768" s="192"/>
      <c r="BL768" s="192"/>
      <c r="BM768" s="192"/>
      <c r="BN768" s="181"/>
      <c r="BO768" s="181"/>
    </row>
    <row r="769" spans="1:67" ht="13.5" customHeight="1" x14ac:dyDescent="0.35">
      <c r="A769" s="181"/>
      <c r="B769" s="182"/>
      <c r="C769" s="181"/>
      <c r="D769" s="181"/>
      <c r="E769" s="181"/>
      <c r="F769" s="181"/>
      <c r="G769" s="181"/>
      <c r="H769" s="13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3"/>
      <c r="S769" s="183"/>
      <c r="T769" s="183"/>
      <c r="U769" s="183"/>
      <c r="V769" s="181"/>
      <c r="W769" s="184"/>
      <c r="X769" s="184"/>
      <c r="Y769" s="185"/>
      <c r="Z769" s="185"/>
      <c r="AA769" s="185"/>
      <c r="AB769" s="181"/>
      <c r="AC769" s="181"/>
      <c r="AD769" s="181"/>
      <c r="AE769" s="181"/>
      <c r="AF769" s="185"/>
      <c r="AG769" s="181"/>
      <c r="AH769" s="186"/>
      <c r="AI769" s="186"/>
      <c r="AJ769" s="187"/>
      <c r="AK769" s="187"/>
      <c r="AL769" s="188"/>
      <c r="AM769" s="188"/>
      <c r="AN769" s="188"/>
      <c r="AO769" s="188"/>
      <c r="AP769" s="188"/>
      <c r="AQ769" s="188"/>
      <c r="AR769" s="189"/>
      <c r="AS769" s="189"/>
      <c r="AT769" s="190"/>
      <c r="AU769" s="191"/>
      <c r="AV769" s="190"/>
      <c r="AW769" s="189"/>
      <c r="AX769" s="190"/>
      <c r="AY769" s="189"/>
      <c r="AZ769" s="192"/>
      <c r="BA769" s="190"/>
      <c r="BB769" s="190"/>
      <c r="BC769" s="193"/>
      <c r="BD769" s="193"/>
      <c r="BE769" s="190"/>
      <c r="BF769" s="192"/>
      <c r="BG769" s="192"/>
      <c r="BH769" s="192"/>
      <c r="BI769" s="192"/>
      <c r="BJ769" s="192"/>
      <c r="BK769" s="192"/>
      <c r="BL769" s="192"/>
      <c r="BM769" s="192"/>
      <c r="BN769" s="181"/>
      <c r="BO769" s="181"/>
    </row>
    <row r="770" spans="1:67" ht="13.5" customHeight="1" x14ac:dyDescent="0.35">
      <c r="A770" s="181"/>
      <c r="B770" s="182"/>
      <c r="C770" s="181"/>
      <c r="D770" s="181"/>
      <c r="E770" s="181"/>
      <c r="F770" s="181"/>
      <c r="G770" s="181"/>
      <c r="H770" s="13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3"/>
      <c r="S770" s="183"/>
      <c r="T770" s="183"/>
      <c r="U770" s="183"/>
      <c r="V770" s="181"/>
      <c r="W770" s="184"/>
      <c r="X770" s="184"/>
      <c r="Y770" s="185"/>
      <c r="Z770" s="185"/>
      <c r="AA770" s="185"/>
      <c r="AB770" s="181"/>
      <c r="AC770" s="181"/>
      <c r="AD770" s="181"/>
      <c r="AE770" s="181"/>
      <c r="AF770" s="185"/>
      <c r="AG770" s="181"/>
      <c r="AH770" s="186"/>
      <c r="AI770" s="186"/>
      <c r="AJ770" s="187"/>
      <c r="AK770" s="187"/>
      <c r="AL770" s="188"/>
      <c r="AM770" s="188"/>
      <c r="AN770" s="188"/>
      <c r="AO770" s="188"/>
      <c r="AP770" s="188"/>
      <c r="AQ770" s="188"/>
      <c r="AR770" s="189"/>
      <c r="AS770" s="189"/>
      <c r="AT770" s="190"/>
      <c r="AU770" s="191"/>
      <c r="AV770" s="190"/>
      <c r="AW770" s="189"/>
      <c r="AX770" s="190"/>
      <c r="AY770" s="189"/>
      <c r="AZ770" s="192"/>
      <c r="BA770" s="190"/>
      <c r="BB770" s="190"/>
      <c r="BC770" s="193"/>
      <c r="BD770" s="193"/>
      <c r="BE770" s="190"/>
      <c r="BF770" s="192"/>
      <c r="BG770" s="192"/>
      <c r="BH770" s="192"/>
      <c r="BI770" s="192"/>
      <c r="BJ770" s="192"/>
      <c r="BK770" s="192"/>
      <c r="BL770" s="192"/>
      <c r="BM770" s="192"/>
      <c r="BN770" s="181"/>
      <c r="BO770" s="181"/>
    </row>
    <row r="771" spans="1:67" ht="13.5" customHeight="1" x14ac:dyDescent="0.35">
      <c r="A771" s="181"/>
      <c r="B771" s="182"/>
      <c r="C771" s="181"/>
      <c r="D771" s="181"/>
      <c r="E771" s="181"/>
      <c r="F771" s="181"/>
      <c r="G771" s="181"/>
      <c r="H771" s="13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3"/>
      <c r="S771" s="183"/>
      <c r="T771" s="183"/>
      <c r="U771" s="183"/>
      <c r="V771" s="181"/>
      <c r="W771" s="184"/>
      <c r="X771" s="184"/>
      <c r="Y771" s="185"/>
      <c r="Z771" s="185"/>
      <c r="AA771" s="185"/>
      <c r="AB771" s="181"/>
      <c r="AC771" s="181"/>
      <c r="AD771" s="181"/>
      <c r="AE771" s="181"/>
      <c r="AF771" s="185"/>
      <c r="AG771" s="181"/>
      <c r="AH771" s="186"/>
      <c r="AI771" s="186"/>
      <c r="AJ771" s="187"/>
      <c r="AK771" s="187"/>
      <c r="AL771" s="188"/>
      <c r="AM771" s="188"/>
      <c r="AN771" s="188"/>
      <c r="AO771" s="188"/>
      <c r="AP771" s="188"/>
      <c r="AQ771" s="188"/>
      <c r="AR771" s="189"/>
      <c r="AS771" s="189"/>
      <c r="AT771" s="190"/>
      <c r="AU771" s="191"/>
      <c r="AV771" s="190"/>
      <c r="AW771" s="189"/>
      <c r="AX771" s="190"/>
      <c r="AY771" s="189"/>
      <c r="AZ771" s="192"/>
      <c r="BA771" s="190"/>
      <c r="BB771" s="190"/>
      <c r="BC771" s="193"/>
      <c r="BD771" s="193"/>
      <c r="BE771" s="190"/>
      <c r="BF771" s="192"/>
      <c r="BG771" s="192"/>
      <c r="BH771" s="192"/>
      <c r="BI771" s="192"/>
      <c r="BJ771" s="192"/>
      <c r="BK771" s="192"/>
      <c r="BL771" s="192"/>
      <c r="BM771" s="192"/>
      <c r="BN771" s="181"/>
      <c r="BO771" s="181"/>
    </row>
    <row r="772" spans="1:67" ht="13.5" customHeight="1" x14ac:dyDescent="0.35">
      <c r="A772" s="181"/>
      <c r="B772" s="182"/>
      <c r="C772" s="181"/>
      <c r="D772" s="181"/>
      <c r="E772" s="181"/>
      <c r="F772" s="181"/>
      <c r="G772" s="181"/>
      <c r="H772" s="13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3"/>
      <c r="S772" s="183"/>
      <c r="T772" s="183"/>
      <c r="U772" s="183"/>
      <c r="V772" s="181"/>
      <c r="W772" s="184"/>
      <c r="X772" s="184"/>
      <c r="Y772" s="185"/>
      <c r="Z772" s="185"/>
      <c r="AA772" s="185"/>
      <c r="AB772" s="181"/>
      <c r="AC772" s="181"/>
      <c r="AD772" s="181"/>
      <c r="AE772" s="181"/>
      <c r="AF772" s="185"/>
      <c r="AG772" s="181"/>
      <c r="AH772" s="186"/>
      <c r="AI772" s="186"/>
      <c r="AJ772" s="187"/>
      <c r="AK772" s="187"/>
      <c r="AL772" s="188"/>
      <c r="AM772" s="188"/>
      <c r="AN772" s="188"/>
      <c r="AO772" s="188"/>
      <c r="AP772" s="188"/>
      <c r="AQ772" s="188"/>
      <c r="AR772" s="189"/>
      <c r="AS772" s="189"/>
      <c r="AT772" s="190"/>
      <c r="AU772" s="191"/>
      <c r="AV772" s="190"/>
      <c r="AW772" s="189"/>
      <c r="AX772" s="190"/>
      <c r="AY772" s="189"/>
      <c r="AZ772" s="192"/>
      <c r="BA772" s="190"/>
      <c r="BB772" s="190"/>
      <c r="BC772" s="193"/>
      <c r="BD772" s="193"/>
      <c r="BE772" s="190"/>
      <c r="BF772" s="192"/>
      <c r="BG772" s="192"/>
      <c r="BH772" s="192"/>
      <c r="BI772" s="192"/>
      <c r="BJ772" s="192"/>
      <c r="BK772" s="192"/>
      <c r="BL772" s="192"/>
      <c r="BM772" s="192"/>
      <c r="BN772" s="181"/>
      <c r="BO772" s="181"/>
    </row>
    <row r="773" spans="1:67" ht="13.5" customHeight="1" x14ac:dyDescent="0.35">
      <c r="A773" s="181"/>
      <c r="B773" s="182"/>
      <c r="C773" s="181"/>
      <c r="D773" s="181"/>
      <c r="E773" s="181"/>
      <c r="F773" s="181"/>
      <c r="G773" s="181"/>
      <c r="H773" s="13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3"/>
      <c r="S773" s="183"/>
      <c r="T773" s="183"/>
      <c r="U773" s="183"/>
      <c r="V773" s="181"/>
      <c r="W773" s="184"/>
      <c r="X773" s="184"/>
      <c r="Y773" s="185"/>
      <c r="Z773" s="185"/>
      <c r="AA773" s="185"/>
      <c r="AB773" s="181"/>
      <c r="AC773" s="181"/>
      <c r="AD773" s="181"/>
      <c r="AE773" s="181"/>
      <c r="AF773" s="185"/>
      <c r="AG773" s="181"/>
      <c r="AH773" s="186"/>
      <c r="AI773" s="186"/>
      <c r="AJ773" s="187"/>
      <c r="AK773" s="187"/>
      <c r="AL773" s="188"/>
      <c r="AM773" s="188"/>
      <c r="AN773" s="188"/>
      <c r="AO773" s="188"/>
      <c r="AP773" s="188"/>
      <c r="AQ773" s="188"/>
      <c r="AR773" s="189"/>
      <c r="AS773" s="189"/>
      <c r="AT773" s="190"/>
      <c r="AU773" s="191"/>
      <c r="AV773" s="190"/>
      <c r="AW773" s="189"/>
      <c r="AX773" s="190"/>
      <c r="AY773" s="189"/>
      <c r="AZ773" s="192"/>
      <c r="BA773" s="190"/>
      <c r="BB773" s="190"/>
      <c r="BC773" s="193"/>
      <c r="BD773" s="193"/>
      <c r="BE773" s="190"/>
      <c r="BF773" s="192"/>
      <c r="BG773" s="192"/>
      <c r="BH773" s="192"/>
      <c r="BI773" s="192"/>
      <c r="BJ773" s="192"/>
      <c r="BK773" s="192"/>
      <c r="BL773" s="192"/>
      <c r="BM773" s="192"/>
      <c r="BN773" s="181"/>
      <c r="BO773" s="181"/>
    </row>
    <row r="774" spans="1:67" ht="13.5" customHeight="1" x14ac:dyDescent="0.35">
      <c r="A774" s="181"/>
      <c r="B774" s="182"/>
      <c r="C774" s="181"/>
      <c r="D774" s="181"/>
      <c r="E774" s="181"/>
      <c r="F774" s="181"/>
      <c r="G774" s="181"/>
      <c r="H774" s="13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3"/>
      <c r="S774" s="183"/>
      <c r="T774" s="183"/>
      <c r="U774" s="183"/>
      <c r="V774" s="181"/>
      <c r="W774" s="184"/>
      <c r="X774" s="184"/>
      <c r="Y774" s="185"/>
      <c r="Z774" s="185"/>
      <c r="AA774" s="185"/>
      <c r="AB774" s="181"/>
      <c r="AC774" s="181"/>
      <c r="AD774" s="181"/>
      <c r="AE774" s="181"/>
      <c r="AF774" s="185"/>
      <c r="AG774" s="181"/>
      <c r="AH774" s="186"/>
      <c r="AI774" s="186"/>
      <c r="AJ774" s="187"/>
      <c r="AK774" s="187"/>
      <c r="AL774" s="188"/>
      <c r="AM774" s="188"/>
      <c r="AN774" s="188"/>
      <c r="AO774" s="188"/>
      <c r="AP774" s="188"/>
      <c r="AQ774" s="188"/>
      <c r="AR774" s="189"/>
      <c r="AS774" s="189"/>
      <c r="AT774" s="190"/>
      <c r="AU774" s="191"/>
      <c r="AV774" s="190"/>
      <c r="AW774" s="189"/>
      <c r="AX774" s="190"/>
      <c r="AY774" s="189"/>
      <c r="AZ774" s="192"/>
      <c r="BA774" s="190"/>
      <c r="BB774" s="190"/>
      <c r="BC774" s="193"/>
      <c r="BD774" s="193"/>
      <c r="BE774" s="190"/>
      <c r="BF774" s="192"/>
      <c r="BG774" s="192"/>
      <c r="BH774" s="192"/>
      <c r="BI774" s="192"/>
      <c r="BJ774" s="192"/>
      <c r="BK774" s="192"/>
      <c r="BL774" s="192"/>
      <c r="BM774" s="192"/>
      <c r="BN774" s="181"/>
      <c r="BO774" s="181"/>
    </row>
    <row r="775" spans="1:67" ht="13.5" customHeight="1" x14ac:dyDescent="0.35">
      <c r="A775" s="181"/>
      <c r="B775" s="182"/>
      <c r="C775" s="181"/>
      <c r="D775" s="181"/>
      <c r="E775" s="181"/>
      <c r="F775" s="181"/>
      <c r="G775" s="181"/>
      <c r="H775" s="13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3"/>
      <c r="S775" s="183"/>
      <c r="T775" s="183"/>
      <c r="U775" s="183"/>
      <c r="V775" s="181"/>
      <c r="W775" s="184"/>
      <c r="X775" s="184"/>
      <c r="Y775" s="185"/>
      <c r="Z775" s="185"/>
      <c r="AA775" s="185"/>
      <c r="AB775" s="181"/>
      <c r="AC775" s="181"/>
      <c r="AD775" s="181"/>
      <c r="AE775" s="181"/>
      <c r="AF775" s="185"/>
      <c r="AG775" s="181"/>
      <c r="AH775" s="186"/>
      <c r="AI775" s="186"/>
      <c r="AJ775" s="187"/>
      <c r="AK775" s="187"/>
      <c r="AL775" s="188"/>
      <c r="AM775" s="188"/>
      <c r="AN775" s="188"/>
      <c r="AO775" s="188"/>
      <c r="AP775" s="188"/>
      <c r="AQ775" s="188"/>
      <c r="AR775" s="189"/>
      <c r="AS775" s="189"/>
      <c r="AT775" s="190"/>
      <c r="AU775" s="191"/>
      <c r="AV775" s="190"/>
      <c r="AW775" s="189"/>
      <c r="AX775" s="190"/>
      <c r="AY775" s="189"/>
      <c r="AZ775" s="192"/>
      <c r="BA775" s="190"/>
      <c r="BB775" s="190"/>
      <c r="BC775" s="193"/>
      <c r="BD775" s="193"/>
      <c r="BE775" s="190"/>
      <c r="BF775" s="192"/>
      <c r="BG775" s="192"/>
      <c r="BH775" s="192"/>
      <c r="BI775" s="192"/>
      <c r="BJ775" s="192"/>
      <c r="BK775" s="192"/>
      <c r="BL775" s="192"/>
      <c r="BM775" s="192"/>
      <c r="BN775" s="181"/>
      <c r="BO775" s="181"/>
    </row>
    <row r="776" spans="1:67" ht="13.5" customHeight="1" x14ac:dyDescent="0.35">
      <c r="A776" s="181"/>
      <c r="B776" s="182"/>
      <c r="C776" s="181"/>
      <c r="D776" s="181"/>
      <c r="E776" s="181"/>
      <c r="F776" s="181"/>
      <c r="G776" s="181"/>
      <c r="H776" s="13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3"/>
      <c r="S776" s="183"/>
      <c r="T776" s="183"/>
      <c r="U776" s="183"/>
      <c r="V776" s="181"/>
      <c r="W776" s="184"/>
      <c r="X776" s="184"/>
      <c r="Y776" s="185"/>
      <c r="Z776" s="185"/>
      <c r="AA776" s="185"/>
      <c r="AB776" s="181"/>
      <c r="AC776" s="181"/>
      <c r="AD776" s="181"/>
      <c r="AE776" s="181"/>
      <c r="AF776" s="185"/>
      <c r="AG776" s="181"/>
      <c r="AH776" s="186"/>
      <c r="AI776" s="186"/>
      <c r="AJ776" s="187"/>
      <c r="AK776" s="187"/>
      <c r="AL776" s="188"/>
      <c r="AM776" s="188"/>
      <c r="AN776" s="188"/>
      <c r="AO776" s="188"/>
      <c r="AP776" s="188"/>
      <c r="AQ776" s="188"/>
      <c r="AR776" s="189"/>
      <c r="AS776" s="189"/>
      <c r="AT776" s="190"/>
      <c r="AU776" s="191"/>
      <c r="AV776" s="190"/>
      <c r="AW776" s="189"/>
      <c r="AX776" s="190"/>
      <c r="AY776" s="189"/>
      <c r="AZ776" s="192"/>
      <c r="BA776" s="190"/>
      <c r="BB776" s="190"/>
      <c r="BC776" s="193"/>
      <c r="BD776" s="193"/>
      <c r="BE776" s="190"/>
      <c r="BF776" s="192"/>
      <c r="BG776" s="192"/>
      <c r="BH776" s="192"/>
      <c r="BI776" s="192"/>
      <c r="BJ776" s="192"/>
      <c r="BK776" s="192"/>
      <c r="BL776" s="192"/>
      <c r="BM776" s="192"/>
      <c r="BN776" s="181"/>
      <c r="BO776" s="181"/>
    </row>
    <row r="777" spans="1:67" ht="13.5" customHeight="1" x14ac:dyDescent="0.35">
      <c r="A777" s="181"/>
      <c r="B777" s="182"/>
      <c r="C777" s="181"/>
      <c r="D777" s="181"/>
      <c r="E777" s="181"/>
      <c r="F777" s="181"/>
      <c r="G777" s="181"/>
      <c r="H777" s="13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3"/>
      <c r="S777" s="183"/>
      <c r="T777" s="183"/>
      <c r="U777" s="183"/>
      <c r="V777" s="181"/>
      <c r="W777" s="184"/>
      <c r="X777" s="184"/>
      <c r="Y777" s="185"/>
      <c r="Z777" s="185"/>
      <c r="AA777" s="185"/>
      <c r="AB777" s="181"/>
      <c r="AC777" s="181"/>
      <c r="AD777" s="181"/>
      <c r="AE777" s="181"/>
      <c r="AF777" s="185"/>
      <c r="AG777" s="181"/>
      <c r="AH777" s="186"/>
      <c r="AI777" s="186"/>
      <c r="AJ777" s="187"/>
      <c r="AK777" s="187"/>
      <c r="AL777" s="188"/>
      <c r="AM777" s="188"/>
      <c r="AN777" s="188"/>
      <c r="AO777" s="188"/>
      <c r="AP777" s="188"/>
      <c r="AQ777" s="188"/>
      <c r="AR777" s="189"/>
      <c r="AS777" s="189"/>
      <c r="AT777" s="190"/>
      <c r="AU777" s="191"/>
      <c r="AV777" s="190"/>
      <c r="AW777" s="189"/>
      <c r="AX777" s="190"/>
      <c r="AY777" s="189"/>
      <c r="AZ777" s="192"/>
      <c r="BA777" s="190"/>
      <c r="BB777" s="190"/>
      <c r="BC777" s="193"/>
      <c r="BD777" s="193"/>
      <c r="BE777" s="190"/>
      <c r="BF777" s="192"/>
      <c r="BG777" s="192"/>
      <c r="BH777" s="192"/>
      <c r="BI777" s="192"/>
      <c r="BJ777" s="192"/>
      <c r="BK777" s="192"/>
      <c r="BL777" s="192"/>
      <c r="BM777" s="192"/>
      <c r="BN777" s="181"/>
      <c r="BO777" s="181"/>
    </row>
    <row r="778" spans="1:67" ht="13.5" customHeight="1" x14ac:dyDescent="0.35">
      <c r="A778" s="181"/>
      <c r="B778" s="182"/>
      <c r="C778" s="181"/>
      <c r="D778" s="181"/>
      <c r="E778" s="181"/>
      <c r="F778" s="181"/>
      <c r="G778" s="181"/>
      <c r="H778" s="13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3"/>
      <c r="S778" s="183"/>
      <c r="T778" s="183"/>
      <c r="U778" s="183"/>
      <c r="V778" s="181"/>
      <c r="W778" s="184"/>
      <c r="X778" s="184"/>
      <c r="Y778" s="185"/>
      <c r="Z778" s="185"/>
      <c r="AA778" s="185"/>
      <c r="AB778" s="181"/>
      <c r="AC778" s="181"/>
      <c r="AD778" s="181"/>
      <c r="AE778" s="181"/>
      <c r="AF778" s="185"/>
      <c r="AG778" s="181"/>
      <c r="AH778" s="186"/>
      <c r="AI778" s="186"/>
      <c r="AJ778" s="187"/>
      <c r="AK778" s="187"/>
      <c r="AL778" s="188"/>
      <c r="AM778" s="188"/>
      <c r="AN778" s="188"/>
      <c r="AO778" s="188"/>
      <c r="AP778" s="188"/>
      <c r="AQ778" s="188"/>
      <c r="AR778" s="189"/>
      <c r="AS778" s="189"/>
      <c r="AT778" s="190"/>
      <c r="AU778" s="191"/>
      <c r="AV778" s="190"/>
      <c r="AW778" s="189"/>
      <c r="AX778" s="190"/>
      <c r="AY778" s="189"/>
      <c r="AZ778" s="192"/>
      <c r="BA778" s="190"/>
      <c r="BB778" s="190"/>
      <c r="BC778" s="193"/>
      <c r="BD778" s="193"/>
      <c r="BE778" s="190"/>
      <c r="BF778" s="192"/>
      <c r="BG778" s="192"/>
      <c r="BH778" s="192"/>
      <c r="BI778" s="192"/>
      <c r="BJ778" s="192"/>
      <c r="BK778" s="192"/>
      <c r="BL778" s="192"/>
      <c r="BM778" s="192"/>
      <c r="BN778" s="181"/>
      <c r="BO778" s="181"/>
    </row>
    <row r="779" spans="1:67" ht="13.5" customHeight="1" x14ac:dyDescent="0.35">
      <c r="A779" s="181"/>
      <c r="B779" s="182"/>
      <c r="C779" s="181"/>
      <c r="D779" s="181"/>
      <c r="E779" s="181"/>
      <c r="F779" s="181"/>
      <c r="G779" s="181"/>
      <c r="H779" s="13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3"/>
      <c r="S779" s="183"/>
      <c r="T779" s="183"/>
      <c r="U779" s="183"/>
      <c r="V779" s="181"/>
      <c r="W779" s="184"/>
      <c r="X779" s="184"/>
      <c r="Y779" s="185"/>
      <c r="Z779" s="185"/>
      <c r="AA779" s="185"/>
      <c r="AB779" s="181"/>
      <c r="AC779" s="181"/>
      <c r="AD779" s="181"/>
      <c r="AE779" s="181"/>
      <c r="AF779" s="185"/>
      <c r="AG779" s="181"/>
      <c r="AH779" s="186"/>
      <c r="AI779" s="186"/>
      <c r="AJ779" s="187"/>
      <c r="AK779" s="187"/>
      <c r="AL779" s="188"/>
      <c r="AM779" s="188"/>
      <c r="AN779" s="188"/>
      <c r="AO779" s="188"/>
      <c r="AP779" s="188"/>
      <c r="AQ779" s="188"/>
      <c r="AR779" s="189"/>
      <c r="AS779" s="189"/>
      <c r="AT779" s="190"/>
      <c r="AU779" s="191"/>
      <c r="AV779" s="190"/>
      <c r="AW779" s="189"/>
      <c r="AX779" s="190"/>
      <c r="AY779" s="189"/>
      <c r="AZ779" s="192"/>
      <c r="BA779" s="190"/>
      <c r="BB779" s="190"/>
      <c r="BC779" s="193"/>
      <c r="BD779" s="193"/>
      <c r="BE779" s="190"/>
      <c r="BF779" s="192"/>
      <c r="BG779" s="192"/>
      <c r="BH779" s="192"/>
      <c r="BI779" s="192"/>
      <c r="BJ779" s="192"/>
      <c r="BK779" s="192"/>
      <c r="BL779" s="192"/>
      <c r="BM779" s="192"/>
      <c r="BN779" s="181"/>
      <c r="BO779" s="181"/>
    </row>
    <row r="780" spans="1:67" ht="13.5" customHeight="1" x14ac:dyDescent="0.35">
      <c r="A780" s="181"/>
      <c r="B780" s="182"/>
      <c r="C780" s="181"/>
      <c r="D780" s="181"/>
      <c r="E780" s="181"/>
      <c r="F780" s="181"/>
      <c r="G780" s="181"/>
      <c r="H780" s="13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3"/>
      <c r="S780" s="183"/>
      <c r="T780" s="183"/>
      <c r="U780" s="183"/>
      <c r="V780" s="181"/>
      <c r="W780" s="184"/>
      <c r="X780" s="184"/>
      <c r="Y780" s="185"/>
      <c r="Z780" s="185"/>
      <c r="AA780" s="185"/>
      <c r="AB780" s="181"/>
      <c r="AC780" s="181"/>
      <c r="AD780" s="181"/>
      <c r="AE780" s="181"/>
      <c r="AF780" s="185"/>
      <c r="AG780" s="181"/>
      <c r="AH780" s="186"/>
      <c r="AI780" s="186"/>
      <c r="AJ780" s="187"/>
      <c r="AK780" s="187"/>
      <c r="AL780" s="188"/>
      <c r="AM780" s="188"/>
      <c r="AN780" s="188"/>
      <c r="AO780" s="188"/>
      <c r="AP780" s="188"/>
      <c r="AQ780" s="188"/>
      <c r="AR780" s="189"/>
      <c r="AS780" s="189"/>
      <c r="AT780" s="190"/>
      <c r="AU780" s="191"/>
      <c r="AV780" s="190"/>
      <c r="AW780" s="189"/>
      <c r="AX780" s="190"/>
      <c r="AY780" s="189"/>
      <c r="AZ780" s="192"/>
      <c r="BA780" s="190"/>
      <c r="BB780" s="190"/>
      <c r="BC780" s="193"/>
      <c r="BD780" s="193"/>
      <c r="BE780" s="190"/>
      <c r="BF780" s="192"/>
      <c r="BG780" s="192"/>
      <c r="BH780" s="192"/>
      <c r="BI780" s="192"/>
      <c r="BJ780" s="192"/>
      <c r="BK780" s="192"/>
      <c r="BL780" s="192"/>
      <c r="BM780" s="192"/>
      <c r="BN780" s="181"/>
      <c r="BO780" s="181"/>
    </row>
    <row r="781" spans="1:67" ht="13.5" customHeight="1" x14ac:dyDescent="0.35">
      <c r="A781" s="181"/>
      <c r="B781" s="182"/>
      <c r="C781" s="181"/>
      <c r="D781" s="181"/>
      <c r="E781" s="181"/>
      <c r="F781" s="181"/>
      <c r="G781" s="181"/>
      <c r="H781" s="13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3"/>
      <c r="S781" s="183"/>
      <c r="T781" s="183"/>
      <c r="U781" s="183"/>
      <c r="V781" s="181"/>
      <c r="W781" s="184"/>
      <c r="X781" s="184"/>
      <c r="Y781" s="185"/>
      <c r="Z781" s="185"/>
      <c r="AA781" s="185"/>
      <c r="AB781" s="181"/>
      <c r="AC781" s="181"/>
      <c r="AD781" s="181"/>
      <c r="AE781" s="181"/>
      <c r="AF781" s="185"/>
      <c r="AG781" s="181"/>
      <c r="AH781" s="186"/>
      <c r="AI781" s="186"/>
      <c r="AJ781" s="187"/>
      <c r="AK781" s="187"/>
      <c r="AL781" s="188"/>
      <c r="AM781" s="188"/>
      <c r="AN781" s="188"/>
      <c r="AO781" s="188"/>
      <c r="AP781" s="188"/>
      <c r="AQ781" s="188"/>
      <c r="AR781" s="189"/>
      <c r="AS781" s="189"/>
      <c r="AT781" s="190"/>
      <c r="AU781" s="191"/>
      <c r="AV781" s="190"/>
      <c r="AW781" s="189"/>
      <c r="AX781" s="190"/>
      <c r="AY781" s="189"/>
      <c r="AZ781" s="192"/>
      <c r="BA781" s="190"/>
      <c r="BB781" s="190"/>
      <c r="BC781" s="193"/>
      <c r="BD781" s="193"/>
      <c r="BE781" s="190"/>
      <c r="BF781" s="192"/>
      <c r="BG781" s="192"/>
      <c r="BH781" s="192"/>
      <c r="BI781" s="192"/>
      <c r="BJ781" s="192"/>
      <c r="BK781" s="192"/>
      <c r="BL781" s="192"/>
      <c r="BM781" s="192"/>
      <c r="BN781" s="181"/>
      <c r="BO781" s="181"/>
    </row>
    <row r="782" spans="1:67" ht="13.5" customHeight="1" x14ac:dyDescent="0.35">
      <c r="A782" s="181"/>
      <c r="B782" s="182"/>
      <c r="C782" s="181"/>
      <c r="D782" s="181"/>
      <c r="E782" s="181"/>
      <c r="F782" s="181"/>
      <c r="G782" s="181"/>
      <c r="H782" s="13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3"/>
      <c r="S782" s="183"/>
      <c r="T782" s="183"/>
      <c r="U782" s="183"/>
      <c r="V782" s="181"/>
      <c r="W782" s="184"/>
      <c r="X782" s="184"/>
      <c r="Y782" s="185"/>
      <c r="Z782" s="185"/>
      <c r="AA782" s="185"/>
      <c r="AB782" s="181"/>
      <c r="AC782" s="181"/>
      <c r="AD782" s="181"/>
      <c r="AE782" s="181"/>
      <c r="AF782" s="185"/>
      <c r="AG782" s="181"/>
      <c r="AH782" s="186"/>
      <c r="AI782" s="186"/>
      <c r="AJ782" s="187"/>
      <c r="AK782" s="187"/>
      <c r="AL782" s="188"/>
      <c r="AM782" s="188"/>
      <c r="AN782" s="188"/>
      <c r="AO782" s="188"/>
      <c r="AP782" s="188"/>
      <c r="AQ782" s="188"/>
      <c r="AR782" s="189"/>
      <c r="AS782" s="189"/>
      <c r="AT782" s="190"/>
      <c r="AU782" s="191"/>
      <c r="AV782" s="190"/>
      <c r="AW782" s="189"/>
      <c r="AX782" s="190"/>
      <c r="AY782" s="189"/>
      <c r="AZ782" s="192"/>
      <c r="BA782" s="190"/>
      <c r="BB782" s="190"/>
      <c r="BC782" s="193"/>
      <c r="BD782" s="193"/>
      <c r="BE782" s="190"/>
      <c r="BF782" s="192"/>
      <c r="BG782" s="192"/>
      <c r="BH782" s="192"/>
      <c r="BI782" s="192"/>
      <c r="BJ782" s="192"/>
      <c r="BK782" s="192"/>
      <c r="BL782" s="192"/>
      <c r="BM782" s="192"/>
      <c r="BN782" s="181"/>
      <c r="BO782" s="181"/>
    </row>
    <row r="783" spans="1:67" ht="13.5" customHeight="1" x14ac:dyDescent="0.35">
      <c r="A783" s="181"/>
      <c r="B783" s="182"/>
      <c r="C783" s="181"/>
      <c r="D783" s="181"/>
      <c r="E783" s="181"/>
      <c r="F783" s="181"/>
      <c r="G783" s="181"/>
      <c r="H783" s="13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3"/>
      <c r="S783" s="183"/>
      <c r="T783" s="183"/>
      <c r="U783" s="183"/>
      <c r="V783" s="181"/>
      <c r="W783" s="184"/>
      <c r="X783" s="184"/>
      <c r="Y783" s="185"/>
      <c r="Z783" s="185"/>
      <c r="AA783" s="185"/>
      <c r="AB783" s="181"/>
      <c r="AC783" s="181"/>
      <c r="AD783" s="181"/>
      <c r="AE783" s="181"/>
      <c r="AF783" s="185"/>
      <c r="AG783" s="181"/>
      <c r="AH783" s="186"/>
      <c r="AI783" s="186"/>
      <c r="AJ783" s="187"/>
      <c r="AK783" s="187"/>
      <c r="AL783" s="188"/>
      <c r="AM783" s="188"/>
      <c r="AN783" s="188"/>
      <c r="AO783" s="188"/>
      <c r="AP783" s="188"/>
      <c r="AQ783" s="188"/>
      <c r="AR783" s="189"/>
      <c r="AS783" s="189"/>
      <c r="AT783" s="190"/>
      <c r="AU783" s="191"/>
      <c r="AV783" s="190"/>
      <c r="AW783" s="189"/>
      <c r="AX783" s="190"/>
      <c r="AY783" s="189"/>
      <c r="AZ783" s="192"/>
      <c r="BA783" s="190"/>
      <c r="BB783" s="190"/>
      <c r="BC783" s="193"/>
      <c r="BD783" s="193"/>
      <c r="BE783" s="190"/>
      <c r="BF783" s="192"/>
      <c r="BG783" s="192"/>
      <c r="BH783" s="192"/>
      <c r="BI783" s="192"/>
      <c r="BJ783" s="192"/>
      <c r="BK783" s="192"/>
      <c r="BL783" s="192"/>
      <c r="BM783" s="192"/>
      <c r="BN783" s="181"/>
      <c r="BO783" s="181"/>
    </row>
    <row r="784" spans="1:67" ht="13.5" customHeight="1" x14ac:dyDescent="0.35">
      <c r="A784" s="181"/>
      <c r="B784" s="182"/>
      <c r="C784" s="181"/>
      <c r="D784" s="181"/>
      <c r="E784" s="181"/>
      <c r="F784" s="181"/>
      <c r="G784" s="181"/>
      <c r="H784" s="13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3"/>
      <c r="S784" s="183"/>
      <c r="T784" s="183"/>
      <c r="U784" s="183"/>
      <c r="V784" s="181"/>
      <c r="W784" s="184"/>
      <c r="X784" s="184"/>
      <c r="Y784" s="185"/>
      <c r="Z784" s="185"/>
      <c r="AA784" s="185"/>
      <c r="AB784" s="181"/>
      <c r="AC784" s="181"/>
      <c r="AD784" s="181"/>
      <c r="AE784" s="181"/>
      <c r="AF784" s="185"/>
      <c r="AG784" s="181"/>
      <c r="AH784" s="186"/>
      <c r="AI784" s="186"/>
      <c r="AJ784" s="187"/>
      <c r="AK784" s="187"/>
      <c r="AL784" s="188"/>
      <c r="AM784" s="188"/>
      <c r="AN784" s="188"/>
      <c r="AO784" s="188"/>
      <c r="AP784" s="188"/>
      <c r="AQ784" s="188"/>
      <c r="AR784" s="189"/>
      <c r="AS784" s="189"/>
      <c r="AT784" s="190"/>
      <c r="AU784" s="191"/>
      <c r="AV784" s="190"/>
      <c r="AW784" s="189"/>
      <c r="AX784" s="190"/>
      <c r="AY784" s="189"/>
      <c r="AZ784" s="192"/>
      <c r="BA784" s="190"/>
      <c r="BB784" s="190"/>
      <c r="BC784" s="193"/>
      <c r="BD784" s="193"/>
      <c r="BE784" s="190"/>
      <c r="BF784" s="192"/>
      <c r="BG784" s="192"/>
      <c r="BH784" s="192"/>
      <c r="BI784" s="192"/>
      <c r="BJ784" s="192"/>
      <c r="BK784" s="192"/>
      <c r="BL784" s="192"/>
      <c r="BM784" s="192"/>
      <c r="BN784" s="181"/>
      <c r="BO784" s="181"/>
    </row>
    <row r="785" spans="1:67" ht="13.5" customHeight="1" x14ac:dyDescent="0.35">
      <c r="A785" s="181"/>
      <c r="B785" s="182"/>
      <c r="C785" s="181"/>
      <c r="D785" s="181"/>
      <c r="E785" s="181"/>
      <c r="F785" s="181"/>
      <c r="G785" s="181"/>
      <c r="H785" s="13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3"/>
      <c r="S785" s="183"/>
      <c r="T785" s="183"/>
      <c r="U785" s="183"/>
      <c r="V785" s="181"/>
      <c r="W785" s="184"/>
      <c r="X785" s="184"/>
      <c r="Y785" s="185"/>
      <c r="Z785" s="185"/>
      <c r="AA785" s="185"/>
      <c r="AB785" s="181"/>
      <c r="AC785" s="181"/>
      <c r="AD785" s="181"/>
      <c r="AE785" s="181"/>
      <c r="AF785" s="185"/>
      <c r="AG785" s="181"/>
      <c r="AH785" s="186"/>
      <c r="AI785" s="186"/>
      <c r="AJ785" s="187"/>
      <c r="AK785" s="187"/>
      <c r="AL785" s="188"/>
      <c r="AM785" s="188"/>
      <c r="AN785" s="188"/>
      <c r="AO785" s="188"/>
      <c r="AP785" s="188"/>
      <c r="AQ785" s="188"/>
      <c r="AR785" s="189"/>
      <c r="AS785" s="189"/>
      <c r="AT785" s="190"/>
      <c r="AU785" s="191"/>
      <c r="AV785" s="190"/>
      <c r="AW785" s="189"/>
      <c r="AX785" s="190"/>
      <c r="AY785" s="189"/>
      <c r="AZ785" s="192"/>
      <c r="BA785" s="190"/>
      <c r="BB785" s="190"/>
      <c r="BC785" s="193"/>
      <c r="BD785" s="193"/>
      <c r="BE785" s="190"/>
      <c r="BF785" s="192"/>
      <c r="BG785" s="192"/>
      <c r="BH785" s="192"/>
      <c r="BI785" s="192"/>
      <c r="BJ785" s="192"/>
      <c r="BK785" s="192"/>
      <c r="BL785" s="192"/>
      <c r="BM785" s="192"/>
      <c r="BN785" s="181"/>
      <c r="BO785" s="181"/>
    </row>
    <row r="786" spans="1:67" ht="13.5" customHeight="1" x14ac:dyDescent="0.35">
      <c r="A786" s="181"/>
      <c r="B786" s="182"/>
      <c r="C786" s="181"/>
      <c r="D786" s="181"/>
      <c r="E786" s="181"/>
      <c r="F786" s="181"/>
      <c r="G786" s="181"/>
      <c r="H786" s="13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3"/>
      <c r="S786" s="183"/>
      <c r="T786" s="183"/>
      <c r="U786" s="183"/>
      <c r="V786" s="181"/>
      <c r="W786" s="184"/>
      <c r="X786" s="184"/>
      <c r="Y786" s="185"/>
      <c r="Z786" s="185"/>
      <c r="AA786" s="185"/>
      <c r="AB786" s="181"/>
      <c r="AC786" s="181"/>
      <c r="AD786" s="181"/>
      <c r="AE786" s="181"/>
      <c r="AF786" s="185"/>
      <c r="AG786" s="181"/>
      <c r="AH786" s="186"/>
      <c r="AI786" s="186"/>
      <c r="AJ786" s="187"/>
      <c r="AK786" s="187"/>
      <c r="AL786" s="188"/>
      <c r="AM786" s="188"/>
      <c r="AN786" s="188"/>
      <c r="AO786" s="188"/>
      <c r="AP786" s="188"/>
      <c r="AQ786" s="188"/>
      <c r="AR786" s="189"/>
      <c r="AS786" s="189"/>
      <c r="AT786" s="190"/>
      <c r="AU786" s="191"/>
      <c r="AV786" s="190"/>
      <c r="AW786" s="189"/>
      <c r="AX786" s="190"/>
      <c r="AY786" s="189"/>
      <c r="AZ786" s="192"/>
      <c r="BA786" s="190"/>
      <c r="BB786" s="190"/>
      <c r="BC786" s="193"/>
      <c r="BD786" s="193"/>
      <c r="BE786" s="190"/>
      <c r="BF786" s="192"/>
      <c r="BG786" s="192"/>
      <c r="BH786" s="192"/>
      <c r="BI786" s="192"/>
      <c r="BJ786" s="192"/>
      <c r="BK786" s="192"/>
      <c r="BL786" s="192"/>
      <c r="BM786" s="192"/>
      <c r="BN786" s="181"/>
      <c r="BO786" s="181"/>
    </row>
    <row r="787" spans="1:67" ht="13.5" customHeight="1" x14ac:dyDescent="0.35">
      <c r="A787" s="181"/>
      <c r="B787" s="182"/>
      <c r="C787" s="181"/>
      <c r="D787" s="181"/>
      <c r="E787" s="181"/>
      <c r="F787" s="181"/>
      <c r="G787" s="181"/>
      <c r="H787" s="13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3"/>
      <c r="S787" s="183"/>
      <c r="T787" s="183"/>
      <c r="U787" s="183"/>
      <c r="V787" s="181"/>
      <c r="W787" s="184"/>
      <c r="X787" s="184"/>
      <c r="Y787" s="185"/>
      <c r="Z787" s="185"/>
      <c r="AA787" s="185"/>
      <c r="AB787" s="181"/>
      <c r="AC787" s="181"/>
      <c r="AD787" s="181"/>
      <c r="AE787" s="181"/>
      <c r="AF787" s="185"/>
      <c r="AG787" s="181"/>
      <c r="AH787" s="186"/>
      <c r="AI787" s="186"/>
      <c r="AJ787" s="187"/>
      <c r="AK787" s="187"/>
      <c r="AL787" s="188"/>
      <c r="AM787" s="188"/>
      <c r="AN787" s="188"/>
      <c r="AO787" s="188"/>
      <c r="AP787" s="188"/>
      <c r="AQ787" s="188"/>
      <c r="AR787" s="189"/>
      <c r="AS787" s="189"/>
      <c r="AT787" s="190"/>
      <c r="AU787" s="191"/>
      <c r="AV787" s="190"/>
      <c r="AW787" s="189"/>
      <c r="AX787" s="190"/>
      <c r="AY787" s="189"/>
      <c r="AZ787" s="192"/>
      <c r="BA787" s="190"/>
      <c r="BB787" s="190"/>
      <c r="BC787" s="193"/>
      <c r="BD787" s="193"/>
      <c r="BE787" s="190"/>
      <c r="BF787" s="192"/>
      <c r="BG787" s="192"/>
      <c r="BH787" s="192"/>
      <c r="BI787" s="192"/>
      <c r="BJ787" s="192"/>
      <c r="BK787" s="192"/>
      <c r="BL787" s="192"/>
      <c r="BM787" s="192"/>
      <c r="BN787" s="181"/>
      <c r="BO787" s="181"/>
    </row>
    <row r="788" spans="1:67" ht="13.5" customHeight="1" x14ac:dyDescent="0.35">
      <c r="A788" s="181"/>
      <c r="B788" s="182"/>
      <c r="C788" s="181"/>
      <c r="D788" s="181"/>
      <c r="E788" s="181"/>
      <c r="F788" s="181"/>
      <c r="G788" s="181"/>
      <c r="H788" s="13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3"/>
      <c r="S788" s="183"/>
      <c r="T788" s="183"/>
      <c r="U788" s="183"/>
      <c r="V788" s="181"/>
      <c r="W788" s="184"/>
      <c r="X788" s="184"/>
      <c r="Y788" s="185"/>
      <c r="Z788" s="185"/>
      <c r="AA788" s="185"/>
      <c r="AB788" s="181"/>
      <c r="AC788" s="181"/>
      <c r="AD788" s="181"/>
      <c r="AE788" s="181"/>
      <c r="AF788" s="185"/>
      <c r="AG788" s="181"/>
      <c r="AH788" s="186"/>
      <c r="AI788" s="186"/>
      <c r="AJ788" s="187"/>
      <c r="AK788" s="187"/>
      <c r="AL788" s="188"/>
      <c r="AM788" s="188"/>
      <c r="AN788" s="188"/>
      <c r="AO788" s="188"/>
      <c r="AP788" s="188"/>
      <c r="AQ788" s="188"/>
      <c r="AR788" s="189"/>
      <c r="AS788" s="189"/>
      <c r="AT788" s="190"/>
      <c r="AU788" s="191"/>
      <c r="AV788" s="190"/>
      <c r="AW788" s="189"/>
      <c r="AX788" s="190"/>
      <c r="AY788" s="189"/>
      <c r="AZ788" s="192"/>
      <c r="BA788" s="190"/>
      <c r="BB788" s="190"/>
      <c r="BC788" s="193"/>
      <c r="BD788" s="193"/>
      <c r="BE788" s="190"/>
      <c r="BF788" s="192"/>
      <c r="BG788" s="192"/>
      <c r="BH788" s="192"/>
      <c r="BI788" s="192"/>
      <c r="BJ788" s="192"/>
      <c r="BK788" s="192"/>
      <c r="BL788" s="192"/>
      <c r="BM788" s="192"/>
      <c r="BN788" s="181"/>
      <c r="BO788" s="181"/>
    </row>
    <row r="789" spans="1:67" ht="13.5" customHeight="1" x14ac:dyDescent="0.35">
      <c r="A789" s="181"/>
      <c r="B789" s="182"/>
      <c r="C789" s="181"/>
      <c r="D789" s="181"/>
      <c r="E789" s="181"/>
      <c r="F789" s="181"/>
      <c r="G789" s="181"/>
      <c r="H789" s="13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3"/>
      <c r="S789" s="183"/>
      <c r="T789" s="183"/>
      <c r="U789" s="183"/>
      <c r="V789" s="181"/>
      <c r="W789" s="184"/>
      <c r="X789" s="184"/>
      <c r="Y789" s="185"/>
      <c r="Z789" s="185"/>
      <c r="AA789" s="185"/>
      <c r="AB789" s="181"/>
      <c r="AC789" s="181"/>
      <c r="AD789" s="181"/>
      <c r="AE789" s="181"/>
      <c r="AF789" s="185"/>
      <c r="AG789" s="181"/>
      <c r="AH789" s="186"/>
      <c r="AI789" s="186"/>
      <c r="AJ789" s="187"/>
      <c r="AK789" s="187"/>
      <c r="AL789" s="188"/>
      <c r="AM789" s="188"/>
      <c r="AN789" s="188"/>
      <c r="AO789" s="188"/>
      <c r="AP789" s="188"/>
      <c r="AQ789" s="188"/>
      <c r="AR789" s="189"/>
      <c r="AS789" s="189"/>
      <c r="AT789" s="190"/>
      <c r="AU789" s="191"/>
      <c r="AV789" s="190"/>
      <c r="AW789" s="189"/>
      <c r="AX789" s="190"/>
      <c r="AY789" s="189"/>
      <c r="AZ789" s="192"/>
      <c r="BA789" s="190"/>
      <c r="BB789" s="190"/>
      <c r="BC789" s="193"/>
      <c r="BD789" s="193"/>
      <c r="BE789" s="190"/>
      <c r="BF789" s="192"/>
      <c r="BG789" s="192"/>
      <c r="BH789" s="192"/>
      <c r="BI789" s="192"/>
      <c r="BJ789" s="192"/>
      <c r="BK789" s="192"/>
      <c r="BL789" s="192"/>
      <c r="BM789" s="192"/>
      <c r="BN789" s="181"/>
      <c r="BO789" s="181"/>
    </row>
    <row r="790" spans="1:67" ht="13.5" customHeight="1" x14ac:dyDescent="0.35">
      <c r="A790" s="181"/>
      <c r="B790" s="182"/>
      <c r="C790" s="181"/>
      <c r="D790" s="181"/>
      <c r="E790" s="181"/>
      <c r="F790" s="181"/>
      <c r="G790" s="181"/>
      <c r="H790" s="13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3"/>
      <c r="S790" s="183"/>
      <c r="T790" s="183"/>
      <c r="U790" s="183"/>
      <c r="V790" s="181"/>
      <c r="W790" s="184"/>
      <c r="X790" s="184"/>
      <c r="Y790" s="185"/>
      <c r="Z790" s="185"/>
      <c r="AA790" s="185"/>
      <c r="AB790" s="181"/>
      <c r="AC790" s="181"/>
      <c r="AD790" s="181"/>
      <c r="AE790" s="181"/>
      <c r="AF790" s="185"/>
      <c r="AG790" s="181"/>
      <c r="AH790" s="186"/>
      <c r="AI790" s="186"/>
      <c r="AJ790" s="187"/>
      <c r="AK790" s="187"/>
      <c r="AL790" s="188"/>
      <c r="AM790" s="188"/>
      <c r="AN790" s="188"/>
      <c r="AO790" s="188"/>
      <c r="AP790" s="188"/>
      <c r="AQ790" s="188"/>
      <c r="AR790" s="189"/>
      <c r="AS790" s="189"/>
      <c r="AT790" s="190"/>
      <c r="AU790" s="191"/>
      <c r="AV790" s="190"/>
      <c r="AW790" s="189"/>
      <c r="AX790" s="190"/>
      <c r="AY790" s="189"/>
      <c r="AZ790" s="192"/>
      <c r="BA790" s="190"/>
      <c r="BB790" s="190"/>
      <c r="BC790" s="193"/>
      <c r="BD790" s="193"/>
      <c r="BE790" s="190"/>
      <c r="BF790" s="192"/>
      <c r="BG790" s="192"/>
      <c r="BH790" s="192"/>
      <c r="BI790" s="192"/>
      <c r="BJ790" s="192"/>
      <c r="BK790" s="192"/>
      <c r="BL790" s="192"/>
      <c r="BM790" s="192"/>
      <c r="BN790" s="181"/>
      <c r="BO790" s="181"/>
    </row>
    <row r="791" spans="1:67" ht="13.5" customHeight="1" x14ac:dyDescent="0.35">
      <c r="A791" s="181"/>
      <c r="B791" s="182"/>
      <c r="C791" s="181"/>
      <c r="D791" s="181"/>
      <c r="E791" s="181"/>
      <c r="F791" s="181"/>
      <c r="G791" s="181"/>
      <c r="H791" s="13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3"/>
      <c r="S791" s="183"/>
      <c r="T791" s="183"/>
      <c r="U791" s="183"/>
      <c r="V791" s="181"/>
      <c r="W791" s="184"/>
      <c r="X791" s="184"/>
      <c r="Y791" s="185"/>
      <c r="Z791" s="185"/>
      <c r="AA791" s="185"/>
      <c r="AB791" s="181"/>
      <c r="AC791" s="181"/>
      <c r="AD791" s="181"/>
      <c r="AE791" s="181"/>
      <c r="AF791" s="185"/>
      <c r="AG791" s="181"/>
      <c r="AH791" s="186"/>
      <c r="AI791" s="186"/>
      <c r="AJ791" s="187"/>
      <c r="AK791" s="187"/>
      <c r="AL791" s="188"/>
      <c r="AM791" s="188"/>
      <c r="AN791" s="188"/>
      <c r="AO791" s="188"/>
      <c r="AP791" s="188"/>
      <c r="AQ791" s="188"/>
      <c r="AR791" s="189"/>
      <c r="AS791" s="189"/>
      <c r="AT791" s="190"/>
      <c r="AU791" s="191"/>
      <c r="AV791" s="190"/>
      <c r="AW791" s="189"/>
      <c r="AX791" s="190"/>
      <c r="AY791" s="189"/>
      <c r="AZ791" s="192"/>
      <c r="BA791" s="190"/>
      <c r="BB791" s="190"/>
      <c r="BC791" s="193"/>
      <c r="BD791" s="193"/>
      <c r="BE791" s="190"/>
      <c r="BF791" s="192"/>
      <c r="BG791" s="192"/>
      <c r="BH791" s="192"/>
      <c r="BI791" s="192"/>
      <c r="BJ791" s="192"/>
      <c r="BK791" s="192"/>
      <c r="BL791" s="192"/>
      <c r="BM791" s="192"/>
      <c r="BN791" s="181"/>
      <c r="BO791" s="181"/>
    </row>
    <row r="792" spans="1:67" ht="13.5" customHeight="1" x14ac:dyDescent="0.35">
      <c r="A792" s="181"/>
      <c r="B792" s="182"/>
      <c r="C792" s="181"/>
      <c r="D792" s="181"/>
      <c r="E792" s="181"/>
      <c r="F792" s="181"/>
      <c r="G792" s="181"/>
      <c r="H792" s="13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3"/>
      <c r="S792" s="183"/>
      <c r="T792" s="183"/>
      <c r="U792" s="183"/>
      <c r="V792" s="181"/>
      <c r="W792" s="184"/>
      <c r="X792" s="184"/>
      <c r="Y792" s="185"/>
      <c r="Z792" s="185"/>
      <c r="AA792" s="185"/>
      <c r="AB792" s="181"/>
      <c r="AC792" s="181"/>
      <c r="AD792" s="181"/>
      <c r="AE792" s="181"/>
      <c r="AF792" s="185"/>
      <c r="AG792" s="181"/>
      <c r="AH792" s="186"/>
      <c r="AI792" s="186"/>
      <c r="AJ792" s="187"/>
      <c r="AK792" s="187"/>
      <c r="AL792" s="188"/>
      <c r="AM792" s="188"/>
      <c r="AN792" s="188"/>
      <c r="AO792" s="188"/>
      <c r="AP792" s="188"/>
      <c r="AQ792" s="188"/>
      <c r="AR792" s="189"/>
      <c r="AS792" s="189"/>
      <c r="AT792" s="190"/>
      <c r="AU792" s="191"/>
      <c r="AV792" s="190"/>
      <c r="AW792" s="189"/>
      <c r="AX792" s="190"/>
      <c r="AY792" s="189"/>
      <c r="AZ792" s="192"/>
      <c r="BA792" s="190"/>
      <c r="BB792" s="190"/>
      <c r="BC792" s="193"/>
      <c r="BD792" s="193"/>
      <c r="BE792" s="190"/>
      <c r="BF792" s="192"/>
      <c r="BG792" s="192"/>
      <c r="BH792" s="192"/>
      <c r="BI792" s="192"/>
      <c r="BJ792" s="192"/>
      <c r="BK792" s="192"/>
      <c r="BL792" s="192"/>
      <c r="BM792" s="192"/>
      <c r="BN792" s="181"/>
      <c r="BO792" s="181"/>
    </row>
    <row r="793" spans="1:67" ht="13.5" customHeight="1" x14ac:dyDescent="0.35">
      <c r="A793" s="181"/>
      <c r="B793" s="182"/>
      <c r="C793" s="181"/>
      <c r="D793" s="181"/>
      <c r="E793" s="181"/>
      <c r="F793" s="181"/>
      <c r="G793" s="181"/>
      <c r="H793" s="13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3"/>
      <c r="S793" s="183"/>
      <c r="T793" s="183"/>
      <c r="U793" s="183"/>
      <c r="V793" s="181"/>
      <c r="W793" s="184"/>
      <c r="X793" s="184"/>
      <c r="Y793" s="185"/>
      <c r="Z793" s="185"/>
      <c r="AA793" s="185"/>
      <c r="AB793" s="181"/>
      <c r="AC793" s="181"/>
      <c r="AD793" s="181"/>
      <c r="AE793" s="181"/>
      <c r="AF793" s="185"/>
      <c r="AG793" s="181"/>
      <c r="AH793" s="186"/>
      <c r="AI793" s="186"/>
      <c r="AJ793" s="187"/>
      <c r="AK793" s="187"/>
      <c r="AL793" s="188"/>
      <c r="AM793" s="188"/>
      <c r="AN793" s="188"/>
      <c r="AO793" s="188"/>
      <c r="AP793" s="188"/>
      <c r="AQ793" s="188"/>
      <c r="AR793" s="189"/>
      <c r="AS793" s="189"/>
      <c r="AT793" s="190"/>
      <c r="AU793" s="191"/>
      <c r="AV793" s="190"/>
      <c r="AW793" s="189"/>
      <c r="AX793" s="190"/>
      <c r="AY793" s="189"/>
      <c r="AZ793" s="192"/>
      <c r="BA793" s="190"/>
      <c r="BB793" s="190"/>
      <c r="BC793" s="193"/>
      <c r="BD793" s="193"/>
      <c r="BE793" s="190"/>
      <c r="BF793" s="192"/>
      <c r="BG793" s="192"/>
      <c r="BH793" s="192"/>
      <c r="BI793" s="192"/>
      <c r="BJ793" s="192"/>
      <c r="BK793" s="192"/>
      <c r="BL793" s="192"/>
      <c r="BM793" s="192"/>
      <c r="BN793" s="181"/>
      <c r="BO793" s="181"/>
    </row>
    <row r="794" spans="1:67" ht="13.5" customHeight="1" x14ac:dyDescent="0.35">
      <c r="A794" s="181"/>
      <c r="B794" s="182"/>
      <c r="C794" s="181"/>
      <c r="D794" s="181"/>
      <c r="E794" s="181"/>
      <c r="F794" s="181"/>
      <c r="G794" s="181"/>
      <c r="H794" s="13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3"/>
      <c r="S794" s="183"/>
      <c r="T794" s="183"/>
      <c r="U794" s="183"/>
      <c r="V794" s="181"/>
      <c r="W794" s="184"/>
      <c r="X794" s="184"/>
      <c r="Y794" s="185"/>
      <c r="Z794" s="185"/>
      <c r="AA794" s="185"/>
      <c r="AB794" s="181"/>
      <c r="AC794" s="181"/>
      <c r="AD794" s="181"/>
      <c r="AE794" s="181"/>
      <c r="AF794" s="185"/>
      <c r="AG794" s="181"/>
      <c r="AH794" s="186"/>
      <c r="AI794" s="186"/>
      <c r="AJ794" s="187"/>
      <c r="AK794" s="187"/>
      <c r="AL794" s="188"/>
      <c r="AM794" s="188"/>
      <c r="AN794" s="188"/>
      <c r="AO794" s="188"/>
      <c r="AP794" s="188"/>
      <c r="AQ794" s="188"/>
      <c r="AR794" s="189"/>
      <c r="AS794" s="189"/>
      <c r="AT794" s="190"/>
      <c r="AU794" s="191"/>
      <c r="AV794" s="190"/>
      <c r="AW794" s="189"/>
      <c r="AX794" s="190"/>
      <c r="AY794" s="189"/>
      <c r="AZ794" s="192"/>
      <c r="BA794" s="190"/>
      <c r="BB794" s="190"/>
      <c r="BC794" s="193"/>
      <c r="BD794" s="193"/>
      <c r="BE794" s="190"/>
      <c r="BF794" s="192"/>
      <c r="BG794" s="192"/>
      <c r="BH794" s="192"/>
      <c r="BI794" s="192"/>
      <c r="BJ794" s="192"/>
      <c r="BK794" s="192"/>
      <c r="BL794" s="192"/>
      <c r="BM794" s="192"/>
      <c r="BN794" s="181"/>
      <c r="BO794" s="181"/>
    </row>
    <row r="795" spans="1:67" ht="13.5" customHeight="1" x14ac:dyDescent="0.35">
      <c r="A795" s="181"/>
      <c r="B795" s="182"/>
      <c r="C795" s="181"/>
      <c r="D795" s="181"/>
      <c r="E795" s="181"/>
      <c r="F795" s="181"/>
      <c r="G795" s="181"/>
      <c r="H795" s="13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3"/>
      <c r="S795" s="183"/>
      <c r="T795" s="183"/>
      <c r="U795" s="183"/>
      <c r="V795" s="181"/>
      <c r="W795" s="184"/>
      <c r="X795" s="184"/>
      <c r="Y795" s="185"/>
      <c r="Z795" s="185"/>
      <c r="AA795" s="185"/>
      <c r="AB795" s="181"/>
      <c r="AC795" s="181"/>
      <c r="AD795" s="181"/>
      <c r="AE795" s="181"/>
      <c r="AF795" s="185"/>
      <c r="AG795" s="181"/>
      <c r="AH795" s="186"/>
      <c r="AI795" s="186"/>
      <c r="AJ795" s="187"/>
      <c r="AK795" s="187"/>
      <c r="AL795" s="188"/>
      <c r="AM795" s="188"/>
      <c r="AN795" s="188"/>
      <c r="AO795" s="188"/>
      <c r="AP795" s="188"/>
      <c r="AQ795" s="188"/>
      <c r="AR795" s="189"/>
      <c r="AS795" s="189"/>
      <c r="AT795" s="190"/>
      <c r="AU795" s="191"/>
      <c r="AV795" s="190"/>
      <c r="AW795" s="189"/>
      <c r="AX795" s="190"/>
      <c r="AY795" s="189"/>
      <c r="AZ795" s="192"/>
      <c r="BA795" s="190"/>
      <c r="BB795" s="190"/>
      <c r="BC795" s="193"/>
      <c r="BD795" s="193"/>
      <c r="BE795" s="190"/>
      <c r="BF795" s="192"/>
      <c r="BG795" s="192"/>
      <c r="BH795" s="192"/>
      <c r="BI795" s="192"/>
      <c r="BJ795" s="192"/>
      <c r="BK795" s="192"/>
      <c r="BL795" s="192"/>
      <c r="BM795" s="192"/>
      <c r="BN795" s="181"/>
      <c r="BO795" s="181"/>
    </row>
    <row r="796" spans="1:67" ht="13.5" customHeight="1" x14ac:dyDescent="0.35">
      <c r="A796" s="181"/>
      <c r="B796" s="182"/>
      <c r="C796" s="181"/>
      <c r="D796" s="181"/>
      <c r="E796" s="181"/>
      <c r="F796" s="181"/>
      <c r="G796" s="181"/>
      <c r="H796" s="13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3"/>
      <c r="S796" s="183"/>
      <c r="T796" s="183"/>
      <c r="U796" s="183"/>
      <c r="V796" s="181"/>
      <c r="W796" s="184"/>
      <c r="X796" s="184"/>
      <c r="Y796" s="185"/>
      <c r="Z796" s="185"/>
      <c r="AA796" s="185"/>
      <c r="AB796" s="181"/>
      <c r="AC796" s="181"/>
      <c r="AD796" s="181"/>
      <c r="AE796" s="181"/>
      <c r="AF796" s="185"/>
      <c r="AG796" s="181"/>
      <c r="AH796" s="186"/>
      <c r="AI796" s="186"/>
      <c r="AJ796" s="187"/>
      <c r="AK796" s="187"/>
      <c r="AL796" s="188"/>
      <c r="AM796" s="188"/>
      <c r="AN796" s="188"/>
      <c r="AO796" s="188"/>
      <c r="AP796" s="188"/>
      <c r="AQ796" s="188"/>
      <c r="AR796" s="189"/>
      <c r="AS796" s="189"/>
      <c r="AT796" s="190"/>
      <c r="AU796" s="191"/>
      <c r="AV796" s="190"/>
      <c r="AW796" s="189"/>
      <c r="AX796" s="190"/>
      <c r="AY796" s="189"/>
      <c r="AZ796" s="192"/>
      <c r="BA796" s="190"/>
      <c r="BB796" s="190"/>
      <c r="BC796" s="193"/>
      <c r="BD796" s="193"/>
      <c r="BE796" s="190"/>
      <c r="BF796" s="192"/>
      <c r="BG796" s="192"/>
      <c r="BH796" s="192"/>
      <c r="BI796" s="192"/>
      <c r="BJ796" s="192"/>
      <c r="BK796" s="192"/>
      <c r="BL796" s="192"/>
      <c r="BM796" s="192"/>
      <c r="BN796" s="181"/>
      <c r="BO796" s="181"/>
    </row>
    <row r="797" spans="1:67" ht="13.5" customHeight="1" x14ac:dyDescent="0.35">
      <c r="A797" s="181"/>
      <c r="B797" s="182"/>
      <c r="C797" s="181"/>
      <c r="D797" s="181"/>
      <c r="E797" s="181"/>
      <c r="F797" s="181"/>
      <c r="G797" s="181"/>
      <c r="H797" s="13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3"/>
      <c r="S797" s="183"/>
      <c r="T797" s="183"/>
      <c r="U797" s="183"/>
      <c r="V797" s="181"/>
      <c r="W797" s="184"/>
      <c r="X797" s="184"/>
      <c r="Y797" s="185"/>
      <c r="Z797" s="185"/>
      <c r="AA797" s="185"/>
      <c r="AB797" s="181"/>
      <c r="AC797" s="181"/>
      <c r="AD797" s="181"/>
      <c r="AE797" s="181"/>
      <c r="AF797" s="185"/>
      <c r="AG797" s="181"/>
      <c r="AH797" s="186"/>
      <c r="AI797" s="186"/>
      <c r="AJ797" s="187"/>
      <c r="AK797" s="187"/>
      <c r="AL797" s="188"/>
      <c r="AM797" s="188"/>
      <c r="AN797" s="188"/>
      <c r="AO797" s="188"/>
      <c r="AP797" s="188"/>
      <c r="AQ797" s="188"/>
      <c r="AR797" s="189"/>
      <c r="AS797" s="189"/>
      <c r="AT797" s="190"/>
      <c r="AU797" s="191"/>
      <c r="AV797" s="190"/>
      <c r="AW797" s="189"/>
      <c r="AX797" s="190"/>
      <c r="AY797" s="189"/>
      <c r="AZ797" s="192"/>
      <c r="BA797" s="190"/>
      <c r="BB797" s="190"/>
      <c r="BC797" s="193"/>
      <c r="BD797" s="193"/>
      <c r="BE797" s="190"/>
      <c r="BF797" s="192"/>
      <c r="BG797" s="192"/>
      <c r="BH797" s="192"/>
      <c r="BI797" s="192"/>
      <c r="BJ797" s="192"/>
      <c r="BK797" s="192"/>
      <c r="BL797" s="192"/>
      <c r="BM797" s="192"/>
      <c r="BN797" s="181"/>
      <c r="BO797" s="181"/>
    </row>
    <row r="798" spans="1:67" ht="13.5" customHeight="1" x14ac:dyDescent="0.35">
      <c r="A798" s="181"/>
      <c r="B798" s="182"/>
      <c r="C798" s="181"/>
      <c r="D798" s="181"/>
      <c r="E798" s="181"/>
      <c r="F798" s="181"/>
      <c r="G798" s="181"/>
      <c r="H798" s="13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3"/>
      <c r="S798" s="183"/>
      <c r="T798" s="183"/>
      <c r="U798" s="183"/>
      <c r="V798" s="181"/>
      <c r="W798" s="184"/>
      <c r="X798" s="184"/>
      <c r="Y798" s="185"/>
      <c r="Z798" s="185"/>
      <c r="AA798" s="185"/>
      <c r="AB798" s="181"/>
      <c r="AC798" s="181"/>
      <c r="AD798" s="181"/>
      <c r="AE798" s="181"/>
      <c r="AF798" s="185"/>
      <c r="AG798" s="181"/>
      <c r="AH798" s="186"/>
      <c r="AI798" s="186"/>
      <c r="AJ798" s="187"/>
      <c r="AK798" s="187"/>
      <c r="AL798" s="188"/>
      <c r="AM798" s="188"/>
      <c r="AN798" s="188"/>
      <c r="AO798" s="188"/>
      <c r="AP798" s="188"/>
      <c r="AQ798" s="188"/>
      <c r="AR798" s="189"/>
      <c r="AS798" s="189"/>
      <c r="AT798" s="190"/>
      <c r="AU798" s="191"/>
      <c r="AV798" s="190"/>
      <c r="AW798" s="189"/>
      <c r="AX798" s="190"/>
      <c r="AY798" s="189"/>
      <c r="AZ798" s="192"/>
      <c r="BA798" s="190"/>
      <c r="BB798" s="190"/>
      <c r="BC798" s="193"/>
      <c r="BD798" s="193"/>
      <c r="BE798" s="190"/>
      <c r="BF798" s="192"/>
      <c r="BG798" s="192"/>
      <c r="BH798" s="192"/>
      <c r="BI798" s="192"/>
      <c r="BJ798" s="192"/>
      <c r="BK798" s="192"/>
      <c r="BL798" s="192"/>
      <c r="BM798" s="192"/>
      <c r="BN798" s="181"/>
      <c r="BO798" s="181"/>
    </row>
    <row r="799" spans="1:67" ht="13.5" customHeight="1" x14ac:dyDescent="0.35">
      <c r="A799" s="181"/>
      <c r="B799" s="182"/>
      <c r="C799" s="181"/>
      <c r="D799" s="181"/>
      <c r="E799" s="181"/>
      <c r="F799" s="181"/>
      <c r="G799" s="181"/>
      <c r="H799" s="13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3"/>
      <c r="S799" s="183"/>
      <c r="T799" s="183"/>
      <c r="U799" s="183"/>
      <c r="V799" s="181"/>
      <c r="W799" s="184"/>
      <c r="X799" s="184"/>
      <c r="Y799" s="185"/>
      <c r="Z799" s="185"/>
      <c r="AA799" s="185"/>
      <c r="AB799" s="181"/>
      <c r="AC799" s="181"/>
      <c r="AD799" s="181"/>
      <c r="AE799" s="181"/>
      <c r="AF799" s="185"/>
      <c r="AG799" s="181"/>
      <c r="AH799" s="186"/>
      <c r="AI799" s="186"/>
      <c r="AJ799" s="187"/>
      <c r="AK799" s="187"/>
      <c r="AL799" s="188"/>
      <c r="AM799" s="188"/>
      <c r="AN799" s="188"/>
      <c r="AO799" s="188"/>
      <c r="AP799" s="188"/>
      <c r="AQ799" s="188"/>
      <c r="AR799" s="189"/>
      <c r="AS799" s="189"/>
      <c r="AT799" s="190"/>
      <c r="AU799" s="191"/>
      <c r="AV799" s="190"/>
      <c r="AW799" s="189"/>
      <c r="AX799" s="190"/>
      <c r="AY799" s="189"/>
      <c r="AZ799" s="192"/>
      <c r="BA799" s="190"/>
      <c r="BB799" s="190"/>
      <c r="BC799" s="193"/>
      <c r="BD799" s="193"/>
      <c r="BE799" s="190"/>
      <c r="BF799" s="192"/>
      <c r="BG799" s="192"/>
      <c r="BH799" s="192"/>
      <c r="BI799" s="192"/>
      <c r="BJ799" s="192"/>
      <c r="BK799" s="192"/>
      <c r="BL799" s="192"/>
      <c r="BM799" s="192"/>
      <c r="BN799" s="181"/>
      <c r="BO799" s="181"/>
    </row>
    <row r="800" spans="1:67" ht="13.5" customHeight="1" x14ac:dyDescent="0.35">
      <c r="A800" s="181"/>
      <c r="B800" s="182"/>
      <c r="C800" s="181"/>
      <c r="D800" s="181"/>
      <c r="E800" s="181"/>
      <c r="F800" s="181"/>
      <c r="G800" s="181"/>
      <c r="H800" s="13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3"/>
      <c r="S800" s="183"/>
      <c r="T800" s="183"/>
      <c r="U800" s="183"/>
      <c r="V800" s="181"/>
      <c r="W800" s="184"/>
      <c r="X800" s="184"/>
      <c r="Y800" s="185"/>
      <c r="Z800" s="185"/>
      <c r="AA800" s="185"/>
      <c r="AB800" s="181"/>
      <c r="AC800" s="181"/>
      <c r="AD800" s="181"/>
      <c r="AE800" s="181"/>
      <c r="AF800" s="185"/>
      <c r="AG800" s="181"/>
      <c r="AH800" s="186"/>
      <c r="AI800" s="186"/>
      <c r="AJ800" s="187"/>
      <c r="AK800" s="187"/>
      <c r="AL800" s="188"/>
      <c r="AM800" s="188"/>
      <c r="AN800" s="188"/>
      <c r="AO800" s="188"/>
      <c r="AP800" s="188"/>
      <c r="AQ800" s="188"/>
      <c r="AR800" s="189"/>
      <c r="AS800" s="189"/>
      <c r="AT800" s="190"/>
      <c r="AU800" s="191"/>
      <c r="AV800" s="190"/>
      <c r="AW800" s="189"/>
      <c r="AX800" s="190"/>
      <c r="AY800" s="189"/>
      <c r="AZ800" s="192"/>
      <c r="BA800" s="190"/>
      <c r="BB800" s="190"/>
      <c r="BC800" s="193"/>
      <c r="BD800" s="193"/>
      <c r="BE800" s="190"/>
      <c r="BF800" s="192"/>
      <c r="BG800" s="192"/>
      <c r="BH800" s="192"/>
      <c r="BI800" s="192"/>
      <c r="BJ800" s="192"/>
      <c r="BK800" s="192"/>
      <c r="BL800" s="192"/>
      <c r="BM800" s="192"/>
      <c r="BN800" s="181"/>
      <c r="BO800" s="181"/>
    </row>
    <row r="801" spans="1:67" ht="13.5" customHeight="1" x14ac:dyDescent="0.35">
      <c r="A801" s="181"/>
      <c r="B801" s="182"/>
      <c r="C801" s="181"/>
      <c r="D801" s="181"/>
      <c r="E801" s="181"/>
      <c r="F801" s="181"/>
      <c r="G801" s="181"/>
      <c r="H801" s="13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3"/>
      <c r="S801" s="183"/>
      <c r="T801" s="183"/>
      <c r="U801" s="183"/>
      <c r="V801" s="181"/>
      <c r="W801" s="184"/>
      <c r="X801" s="184"/>
      <c r="Y801" s="185"/>
      <c r="Z801" s="185"/>
      <c r="AA801" s="185"/>
      <c r="AB801" s="181"/>
      <c r="AC801" s="181"/>
      <c r="AD801" s="181"/>
      <c r="AE801" s="181"/>
      <c r="AF801" s="185"/>
      <c r="AG801" s="181"/>
      <c r="AH801" s="186"/>
      <c r="AI801" s="186"/>
      <c r="AJ801" s="187"/>
      <c r="AK801" s="187"/>
      <c r="AL801" s="188"/>
      <c r="AM801" s="188"/>
      <c r="AN801" s="188"/>
      <c r="AO801" s="188"/>
      <c r="AP801" s="188"/>
      <c r="AQ801" s="188"/>
      <c r="AR801" s="189"/>
      <c r="AS801" s="189"/>
      <c r="AT801" s="190"/>
      <c r="AU801" s="191"/>
      <c r="AV801" s="190"/>
      <c r="AW801" s="189"/>
      <c r="AX801" s="190"/>
      <c r="AY801" s="189"/>
      <c r="AZ801" s="192"/>
      <c r="BA801" s="190"/>
      <c r="BB801" s="190"/>
      <c r="BC801" s="193"/>
      <c r="BD801" s="193"/>
      <c r="BE801" s="190"/>
      <c r="BF801" s="192"/>
      <c r="BG801" s="192"/>
      <c r="BH801" s="192"/>
      <c r="BI801" s="192"/>
      <c r="BJ801" s="192"/>
      <c r="BK801" s="192"/>
      <c r="BL801" s="192"/>
      <c r="BM801" s="192"/>
      <c r="BN801" s="181"/>
      <c r="BO801" s="181"/>
    </row>
    <row r="802" spans="1:67" ht="13.5" customHeight="1" x14ac:dyDescent="0.35">
      <c r="A802" s="181"/>
      <c r="B802" s="182"/>
      <c r="C802" s="181"/>
      <c r="D802" s="181"/>
      <c r="E802" s="181"/>
      <c r="F802" s="181"/>
      <c r="G802" s="181"/>
      <c r="H802" s="13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3"/>
      <c r="S802" s="183"/>
      <c r="T802" s="183"/>
      <c r="U802" s="183"/>
      <c r="V802" s="181"/>
      <c r="W802" s="184"/>
      <c r="X802" s="184"/>
      <c r="Y802" s="185"/>
      <c r="Z802" s="185"/>
      <c r="AA802" s="185"/>
      <c r="AB802" s="181"/>
      <c r="AC802" s="181"/>
      <c r="AD802" s="181"/>
      <c r="AE802" s="181"/>
      <c r="AF802" s="185"/>
      <c r="AG802" s="181"/>
      <c r="AH802" s="186"/>
      <c r="AI802" s="186"/>
      <c r="AJ802" s="187"/>
      <c r="AK802" s="187"/>
      <c r="AL802" s="188"/>
      <c r="AM802" s="188"/>
      <c r="AN802" s="188"/>
      <c r="AO802" s="188"/>
      <c r="AP802" s="188"/>
      <c r="AQ802" s="188"/>
      <c r="AR802" s="189"/>
      <c r="AS802" s="189"/>
      <c r="AT802" s="190"/>
      <c r="AU802" s="191"/>
      <c r="AV802" s="190"/>
      <c r="AW802" s="189"/>
      <c r="AX802" s="190"/>
      <c r="AY802" s="189"/>
      <c r="AZ802" s="192"/>
      <c r="BA802" s="190"/>
      <c r="BB802" s="190"/>
      <c r="BC802" s="193"/>
      <c r="BD802" s="193"/>
      <c r="BE802" s="190"/>
      <c r="BF802" s="192"/>
      <c r="BG802" s="192"/>
      <c r="BH802" s="192"/>
      <c r="BI802" s="192"/>
      <c r="BJ802" s="192"/>
      <c r="BK802" s="192"/>
      <c r="BL802" s="192"/>
      <c r="BM802" s="192"/>
      <c r="BN802" s="181"/>
      <c r="BO802" s="181"/>
    </row>
    <row r="803" spans="1:67" ht="13.5" customHeight="1" x14ac:dyDescent="0.35">
      <c r="A803" s="181"/>
      <c r="B803" s="182"/>
      <c r="C803" s="181"/>
      <c r="D803" s="181"/>
      <c r="E803" s="181"/>
      <c r="F803" s="181"/>
      <c r="G803" s="181"/>
      <c r="H803" s="13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3"/>
      <c r="S803" s="183"/>
      <c r="T803" s="183"/>
      <c r="U803" s="183"/>
      <c r="V803" s="181"/>
      <c r="W803" s="184"/>
      <c r="X803" s="184"/>
      <c r="Y803" s="185"/>
      <c r="Z803" s="185"/>
      <c r="AA803" s="185"/>
      <c r="AB803" s="181"/>
      <c r="AC803" s="181"/>
      <c r="AD803" s="181"/>
      <c r="AE803" s="181"/>
      <c r="AF803" s="185"/>
      <c r="AG803" s="181"/>
      <c r="AH803" s="186"/>
      <c r="AI803" s="186"/>
      <c r="AJ803" s="187"/>
      <c r="AK803" s="187"/>
      <c r="AL803" s="188"/>
      <c r="AM803" s="188"/>
      <c r="AN803" s="188"/>
      <c r="AO803" s="188"/>
      <c r="AP803" s="188"/>
      <c r="AQ803" s="188"/>
      <c r="AR803" s="189"/>
      <c r="AS803" s="189"/>
      <c r="AT803" s="190"/>
      <c r="AU803" s="191"/>
      <c r="AV803" s="190"/>
      <c r="AW803" s="189"/>
      <c r="AX803" s="190"/>
      <c r="AY803" s="189"/>
      <c r="AZ803" s="192"/>
      <c r="BA803" s="190"/>
      <c r="BB803" s="190"/>
      <c r="BC803" s="193"/>
      <c r="BD803" s="193"/>
      <c r="BE803" s="190"/>
      <c r="BF803" s="192"/>
      <c r="BG803" s="192"/>
      <c r="BH803" s="192"/>
      <c r="BI803" s="192"/>
      <c r="BJ803" s="192"/>
      <c r="BK803" s="192"/>
      <c r="BL803" s="192"/>
      <c r="BM803" s="192"/>
      <c r="BN803" s="181"/>
      <c r="BO803" s="181"/>
    </row>
    <row r="804" spans="1:67" ht="13.5" customHeight="1" x14ac:dyDescent="0.35">
      <c r="A804" s="181"/>
      <c r="B804" s="182"/>
      <c r="C804" s="181"/>
      <c r="D804" s="181"/>
      <c r="E804" s="181"/>
      <c r="F804" s="181"/>
      <c r="G804" s="181"/>
      <c r="H804" s="13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3"/>
      <c r="S804" s="183"/>
      <c r="T804" s="183"/>
      <c r="U804" s="183"/>
      <c r="V804" s="181"/>
      <c r="W804" s="184"/>
      <c r="X804" s="184"/>
      <c r="Y804" s="185"/>
      <c r="Z804" s="185"/>
      <c r="AA804" s="185"/>
      <c r="AB804" s="181"/>
      <c r="AC804" s="181"/>
      <c r="AD804" s="181"/>
      <c r="AE804" s="181"/>
      <c r="AF804" s="185"/>
      <c r="AG804" s="181"/>
      <c r="AH804" s="186"/>
      <c r="AI804" s="186"/>
      <c r="AJ804" s="187"/>
      <c r="AK804" s="187"/>
      <c r="AL804" s="188"/>
      <c r="AM804" s="188"/>
      <c r="AN804" s="188"/>
      <c r="AO804" s="188"/>
      <c r="AP804" s="188"/>
      <c r="AQ804" s="188"/>
      <c r="AR804" s="189"/>
      <c r="AS804" s="189"/>
      <c r="AT804" s="190"/>
      <c r="AU804" s="191"/>
      <c r="AV804" s="190"/>
      <c r="AW804" s="189"/>
      <c r="AX804" s="190"/>
      <c r="AY804" s="189"/>
      <c r="AZ804" s="192"/>
      <c r="BA804" s="190"/>
      <c r="BB804" s="190"/>
      <c r="BC804" s="193"/>
      <c r="BD804" s="193"/>
      <c r="BE804" s="190"/>
      <c r="BF804" s="192"/>
      <c r="BG804" s="192"/>
      <c r="BH804" s="192"/>
      <c r="BI804" s="192"/>
      <c r="BJ804" s="192"/>
      <c r="BK804" s="192"/>
      <c r="BL804" s="192"/>
      <c r="BM804" s="192"/>
      <c r="BN804" s="181"/>
      <c r="BO804" s="181"/>
    </row>
    <row r="805" spans="1:67" ht="13.5" customHeight="1" x14ac:dyDescent="0.35">
      <c r="A805" s="181"/>
      <c r="B805" s="182"/>
      <c r="C805" s="181"/>
      <c r="D805" s="181"/>
      <c r="E805" s="181"/>
      <c r="F805" s="181"/>
      <c r="G805" s="181"/>
      <c r="H805" s="13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3"/>
      <c r="S805" s="183"/>
      <c r="T805" s="183"/>
      <c r="U805" s="183"/>
      <c r="V805" s="181"/>
      <c r="W805" s="184"/>
      <c r="X805" s="184"/>
      <c r="Y805" s="185"/>
      <c r="Z805" s="185"/>
      <c r="AA805" s="185"/>
      <c r="AB805" s="181"/>
      <c r="AC805" s="181"/>
      <c r="AD805" s="181"/>
      <c r="AE805" s="181"/>
      <c r="AF805" s="185"/>
      <c r="AG805" s="181"/>
      <c r="AH805" s="186"/>
      <c r="AI805" s="186"/>
      <c r="AJ805" s="187"/>
      <c r="AK805" s="187"/>
      <c r="AL805" s="188"/>
      <c r="AM805" s="188"/>
      <c r="AN805" s="188"/>
      <c r="AO805" s="188"/>
      <c r="AP805" s="188"/>
      <c r="AQ805" s="188"/>
      <c r="AR805" s="189"/>
      <c r="AS805" s="189"/>
      <c r="AT805" s="190"/>
      <c r="AU805" s="191"/>
      <c r="AV805" s="190"/>
      <c r="AW805" s="189"/>
      <c r="AX805" s="190"/>
      <c r="AY805" s="189"/>
      <c r="AZ805" s="192"/>
      <c r="BA805" s="190"/>
      <c r="BB805" s="190"/>
      <c r="BC805" s="193"/>
      <c r="BD805" s="193"/>
      <c r="BE805" s="190"/>
      <c r="BF805" s="192"/>
      <c r="BG805" s="192"/>
      <c r="BH805" s="192"/>
      <c r="BI805" s="192"/>
      <c r="BJ805" s="192"/>
      <c r="BK805" s="192"/>
      <c r="BL805" s="192"/>
      <c r="BM805" s="192"/>
      <c r="BN805" s="181"/>
      <c r="BO805" s="181"/>
    </row>
    <row r="806" spans="1:67" ht="13.5" customHeight="1" x14ac:dyDescent="0.35">
      <c r="A806" s="181"/>
      <c r="B806" s="182"/>
      <c r="C806" s="181"/>
      <c r="D806" s="181"/>
      <c r="E806" s="181"/>
      <c r="F806" s="181"/>
      <c r="G806" s="181"/>
      <c r="H806" s="13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3"/>
      <c r="S806" s="183"/>
      <c r="T806" s="183"/>
      <c r="U806" s="183"/>
      <c r="V806" s="181"/>
      <c r="W806" s="184"/>
      <c r="X806" s="184"/>
      <c r="Y806" s="185"/>
      <c r="Z806" s="185"/>
      <c r="AA806" s="185"/>
      <c r="AB806" s="181"/>
      <c r="AC806" s="181"/>
      <c r="AD806" s="181"/>
      <c r="AE806" s="181"/>
      <c r="AF806" s="185"/>
      <c r="AG806" s="181"/>
      <c r="AH806" s="186"/>
      <c r="AI806" s="186"/>
      <c r="AJ806" s="187"/>
      <c r="AK806" s="187"/>
      <c r="AL806" s="188"/>
      <c r="AM806" s="188"/>
      <c r="AN806" s="188"/>
      <c r="AO806" s="188"/>
      <c r="AP806" s="188"/>
      <c r="AQ806" s="188"/>
      <c r="AR806" s="189"/>
      <c r="AS806" s="189"/>
      <c r="AT806" s="190"/>
      <c r="AU806" s="191"/>
      <c r="AV806" s="190"/>
      <c r="AW806" s="189"/>
      <c r="AX806" s="190"/>
      <c r="AY806" s="189"/>
      <c r="AZ806" s="192"/>
      <c r="BA806" s="190"/>
      <c r="BB806" s="190"/>
      <c r="BC806" s="193"/>
      <c r="BD806" s="193"/>
      <c r="BE806" s="190"/>
      <c r="BF806" s="192"/>
      <c r="BG806" s="192"/>
      <c r="BH806" s="192"/>
      <c r="BI806" s="192"/>
      <c r="BJ806" s="192"/>
      <c r="BK806" s="192"/>
      <c r="BL806" s="192"/>
      <c r="BM806" s="192"/>
      <c r="BN806" s="181"/>
      <c r="BO806" s="181"/>
    </row>
    <row r="807" spans="1:67" ht="13.5" customHeight="1" x14ac:dyDescent="0.35">
      <c r="A807" s="181"/>
      <c r="B807" s="182"/>
      <c r="C807" s="181"/>
      <c r="D807" s="181"/>
      <c r="E807" s="181"/>
      <c r="F807" s="181"/>
      <c r="G807" s="181"/>
      <c r="H807" s="13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3"/>
      <c r="S807" s="183"/>
      <c r="T807" s="183"/>
      <c r="U807" s="183"/>
      <c r="V807" s="181"/>
      <c r="W807" s="184"/>
      <c r="X807" s="184"/>
      <c r="Y807" s="185"/>
      <c r="Z807" s="185"/>
      <c r="AA807" s="185"/>
      <c r="AB807" s="181"/>
      <c r="AC807" s="181"/>
      <c r="AD807" s="181"/>
      <c r="AE807" s="181"/>
      <c r="AF807" s="185"/>
      <c r="AG807" s="181"/>
      <c r="AH807" s="186"/>
      <c r="AI807" s="186"/>
      <c r="AJ807" s="187"/>
      <c r="AK807" s="187"/>
      <c r="AL807" s="188"/>
      <c r="AM807" s="188"/>
      <c r="AN807" s="188"/>
      <c r="AO807" s="188"/>
      <c r="AP807" s="188"/>
      <c r="AQ807" s="188"/>
      <c r="AR807" s="189"/>
      <c r="AS807" s="189"/>
      <c r="AT807" s="190"/>
      <c r="AU807" s="191"/>
      <c r="AV807" s="190"/>
      <c r="AW807" s="189"/>
      <c r="AX807" s="190"/>
      <c r="AY807" s="189"/>
      <c r="AZ807" s="192"/>
      <c r="BA807" s="190"/>
      <c r="BB807" s="190"/>
      <c r="BC807" s="193"/>
      <c r="BD807" s="193"/>
      <c r="BE807" s="190"/>
      <c r="BF807" s="192"/>
      <c r="BG807" s="192"/>
      <c r="BH807" s="192"/>
      <c r="BI807" s="192"/>
      <c r="BJ807" s="192"/>
      <c r="BK807" s="192"/>
      <c r="BL807" s="192"/>
      <c r="BM807" s="192"/>
      <c r="BN807" s="181"/>
      <c r="BO807" s="181"/>
    </row>
    <row r="808" spans="1:67" ht="13.5" customHeight="1" x14ac:dyDescent="0.35">
      <c r="A808" s="181"/>
      <c r="B808" s="182"/>
      <c r="C808" s="181"/>
      <c r="D808" s="181"/>
      <c r="E808" s="181"/>
      <c r="F808" s="181"/>
      <c r="G808" s="181"/>
      <c r="H808" s="13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3"/>
      <c r="S808" s="183"/>
      <c r="T808" s="183"/>
      <c r="U808" s="183"/>
      <c r="V808" s="181"/>
      <c r="W808" s="184"/>
      <c r="X808" s="184"/>
      <c r="Y808" s="185"/>
      <c r="Z808" s="185"/>
      <c r="AA808" s="185"/>
      <c r="AB808" s="181"/>
      <c r="AC808" s="181"/>
      <c r="AD808" s="181"/>
      <c r="AE808" s="181"/>
      <c r="AF808" s="185"/>
      <c r="AG808" s="181"/>
      <c r="AH808" s="186"/>
      <c r="AI808" s="186"/>
      <c r="AJ808" s="187"/>
      <c r="AK808" s="187"/>
      <c r="AL808" s="188"/>
      <c r="AM808" s="188"/>
      <c r="AN808" s="188"/>
      <c r="AO808" s="188"/>
      <c r="AP808" s="188"/>
      <c r="AQ808" s="188"/>
      <c r="AR808" s="189"/>
      <c r="AS808" s="189"/>
      <c r="AT808" s="190"/>
      <c r="AU808" s="191"/>
      <c r="AV808" s="190"/>
      <c r="AW808" s="189"/>
      <c r="AX808" s="190"/>
      <c r="AY808" s="189"/>
      <c r="AZ808" s="192"/>
      <c r="BA808" s="190"/>
      <c r="BB808" s="190"/>
      <c r="BC808" s="193"/>
      <c r="BD808" s="193"/>
      <c r="BE808" s="190"/>
      <c r="BF808" s="192"/>
      <c r="BG808" s="192"/>
      <c r="BH808" s="192"/>
      <c r="BI808" s="192"/>
      <c r="BJ808" s="192"/>
      <c r="BK808" s="192"/>
      <c r="BL808" s="192"/>
      <c r="BM808" s="192"/>
      <c r="BN808" s="181"/>
      <c r="BO808" s="181"/>
    </row>
    <row r="809" spans="1:67" ht="13.5" customHeight="1" x14ac:dyDescent="0.35">
      <c r="A809" s="181"/>
      <c r="B809" s="182"/>
      <c r="C809" s="181"/>
      <c r="D809" s="181"/>
      <c r="E809" s="181"/>
      <c r="F809" s="181"/>
      <c r="G809" s="181"/>
      <c r="H809" s="13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3"/>
      <c r="S809" s="183"/>
      <c r="T809" s="183"/>
      <c r="U809" s="183"/>
      <c r="V809" s="181"/>
      <c r="W809" s="184"/>
      <c r="X809" s="184"/>
      <c r="Y809" s="185"/>
      <c r="Z809" s="185"/>
      <c r="AA809" s="185"/>
      <c r="AB809" s="181"/>
      <c r="AC809" s="181"/>
      <c r="AD809" s="181"/>
      <c r="AE809" s="181"/>
      <c r="AF809" s="185"/>
      <c r="AG809" s="181"/>
      <c r="AH809" s="186"/>
      <c r="AI809" s="186"/>
      <c r="AJ809" s="187"/>
      <c r="AK809" s="187"/>
      <c r="AL809" s="188"/>
      <c r="AM809" s="188"/>
      <c r="AN809" s="188"/>
      <c r="AO809" s="188"/>
      <c r="AP809" s="188"/>
      <c r="AQ809" s="188"/>
      <c r="AR809" s="189"/>
      <c r="AS809" s="189"/>
      <c r="AT809" s="190"/>
      <c r="AU809" s="191"/>
      <c r="AV809" s="190"/>
      <c r="AW809" s="189"/>
      <c r="AX809" s="190"/>
      <c r="AY809" s="189"/>
      <c r="AZ809" s="192"/>
      <c r="BA809" s="190"/>
      <c r="BB809" s="190"/>
      <c r="BC809" s="193"/>
      <c r="BD809" s="193"/>
      <c r="BE809" s="190"/>
      <c r="BF809" s="192"/>
      <c r="BG809" s="192"/>
      <c r="BH809" s="192"/>
      <c r="BI809" s="192"/>
      <c r="BJ809" s="192"/>
      <c r="BK809" s="192"/>
      <c r="BL809" s="192"/>
      <c r="BM809" s="192"/>
      <c r="BN809" s="181"/>
      <c r="BO809" s="181"/>
    </row>
    <row r="810" spans="1:67" ht="13.5" customHeight="1" x14ac:dyDescent="0.35">
      <c r="A810" s="181"/>
      <c r="B810" s="182"/>
      <c r="C810" s="181"/>
      <c r="D810" s="181"/>
      <c r="E810" s="181"/>
      <c r="F810" s="181"/>
      <c r="G810" s="181"/>
      <c r="H810" s="13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3"/>
      <c r="S810" s="183"/>
      <c r="T810" s="183"/>
      <c r="U810" s="183"/>
      <c r="V810" s="181"/>
      <c r="W810" s="184"/>
      <c r="X810" s="184"/>
      <c r="Y810" s="185"/>
      <c r="Z810" s="185"/>
      <c r="AA810" s="185"/>
      <c r="AB810" s="181"/>
      <c r="AC810" s="181"/>
      <c r="AD810" s="181"/>
      <c r="AE810" s="181"/>
      <c r="AF810" s="185"/>
      <c r="AG810" s="181"/>
      <c r="AH810" s="186"/>
      <c r="AI810" s="186"/>
      <c r="AJ810" s="187"/>
      <c r="AK810" s="187"/>
      <c r="AL810" s="188"/>
      <c r="AM810" s="188"/>
      <c r="AN810" s="188"/>
      <c r="AO810" s="188"/>
      <c r="AP810" s="188"/>
      <c r="AQ810" s="188"/>
      <c r="AR810" s="189"/>
      <c r="AS810" s="189"/>
      <c r="AT810" s="190"/>
      <c r="AU810" s="191"/>
      <c r="AV810" s="190"/>
      <c r="AW810" s="189"/>
      <c r="AX810" s="190"/>
      <c r="AY810" s="189"/>
      <c r="AZ810" s="192"/>
      <c r="BA810" s="190"/>
      <c r="BB810" s="190"/>
      <c r="BC810" s="193"/>
      <c r="BD810" s="193"/>
      <c r="BE810" s="190"/>
      <c r="BF810" s="192"/>
      <c r="BG810" s="192"/>
      <c r="BH810" s="192"/>
      <c r="BI810" s="192"/>
      <c r="BJ810" s="192"/>
      <c r="BK810" s="192"/>
      <c r="BL810" s="192"/>
      <c r="BM810" s="192"/>
      <c r="BN810" s="181"/>
      <c r="BO810" s="181"/>
    </row>
    <row r="811" spans="1:67" ht="13.5" customHeight="1" x14ac:dyDescent="0.35">
      <c r="A811" s="181"/>
      <c r="B811" s="182"/>
      <c r="C811" s="181"/>
      <c r="D811" s="181"/>
      <c r="E811" s="181"/>
      <c r="F811" s="181"/>
      <c r="G811" s="181"/>
      <c r="H811" s="13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3"/>
      <c r="S811" s="183"/>
      <c r="T811" s="183"/>
      <c r="U811" s="183"/>
      <c r="V811" s="181"/>
      <c r="W811" s="184"/>
      <c r="X811" s="184"/>
      <c r="Y811" s="185"/>
      <c r="Z811" s="185"/>
      <c r="AA811" s="185"/>
      <c r="AB811" s="181"/>
      <c r="AC811" s="181"/>
      <c r="AD811" s="181"/>
      <c r="AE811" s="181"/>
      <c r="AF811" s="185"/>
      <c r="AG811" s="181"/>
      <c r="AH811" s="186"/>
      <c r="AI811" s="186"/>
      <c r="AJ811" s="187"/>
      <c r="AK811" s="187"/>
      <c r="AL811" s="188"/>
      <c r="AM811" s="188"/>
      <c r="AN811" s="188"/>
      <c r="AO811" s="188"/>
      <c r="AP811" s="188"/>
      <c r="AQ811" s="188"/>
      <c r="AR811" s="189"/>
      <c r="AS811" s="189"/>
      <c r="AT811" s="190"/>
      <c r="AU811" s="191"/>
      <c r="AV811" s="190"/>
      <c r="AW811" s="189"/>
      <c r="AX811" s="190"/>
      <c r="AY811" s="189"/>
      <c r="AZ811" s="192"/>
      <c r="BA811" s="190"/>
      <c r="BB811" s="190"/>
      <c r="BC811" s="193"/>
      <c r="BD811" s="193"/>
      <c r="BE811" s="190"/>
      <c r="BF811" s="192"/>
      <c r="BG811" s="192"/>
      <c r="BH811" s="192"/>
      <c r="BI811" s="192"/>
      <c r="BJ811" s="192"/>
      <c r="BK811" s="192"/>
      <c r="BL811" s="192"/>
      <c r="BM811" s="192"/>
      <c r="BN811" s="181"/>
      <c r="BO811" s="181"/>
    </row>
    <row r="812" spans="1:67" ht="13.5" customHeight="1" x14ac:dyDescent="0.35">
      <c r="A812" s="181"/>
      <c r="B812" s="182"/>
      <c r="C812" s="181"/>
      <c r="D812" s="181"/>
      <c r="E812" s="181"/>
      <c r="F812" s="181"/>
      <c r="G812" s="181"/>
      <c r="H812" s="13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3"/>
      <c r="S812" s="183"/>
      <c r="T812" s="183"/>
      <c r="U812" s="183"/>
      <c r="V812" s="181"/>
      <c r="W812" s="184"/>
      <c r="X812" s="184"/>
      <c r="Y812" s="185"/>
      <c r="Z812" s="185"/>
      <c r="AA812" s="185"/>
      <c r="AB812" s="181"/>
      <c r="AC812" s="181"/>
      <c r="AD812" s="181"/>
      <c r="AE812" s="181"/>
      <c r="AF812" s="185"/>
      <c r="AG812" s="181"/>
      <c r="AH812" s="186"/>
      <c r="AI812" s="186"/>
      <c r="AJ812" s="187"/>
      <c r="AK812" s="187"/>
      <c r="AL812" s="188"/>
      <c r="AM812" s="188"/>
      <c r="AN812" s="188"/>
      <c r="AO812" s="188"/>
      <c r="AP812" s="188"/>
      <c r="AQ812" s="188"/>
      <c r="AR812" s="189"/>
      <c r="AS812" s="189"/>
      <c r="AT812" s="190"/>
      <c r="AU812" s="191"/>
      <c r="AV812" s="190"/>
      <c r="AW812" s="189"/>
      <c r="AX812" s="190"/>
      <c r="AY812" s="189"/>
      <c r="AZ812" s="192"/>
      <c r="BA812" s="190"/>
      <c r="BB812" s="190"/>
      <c r="BC812" s="193"/>
      <c r="BD812" s="193"/>
      <c r="BE812" s="190"/>
      <c r="BF812" s="192"/>
      <c r="BG812" s="192"/>
      <c r="BH812" s="192"/>
      <c r="BI812" s="192"/>
      <c r="BJ812" s="192"/>
      <c r="BK812" s="192"/>
      <c r="BL812" s="192"/>
      <c r="BM812" s="192"/>
      <c r="BN812" s="181"/>
      <c r="BO812" s="181"/>
    </row>
    <row r="813" spans="1:67" ht="13.5" customHeight="1" x14ac:dyDescent="0.35">
      <c r="A813" s="181"/>
      <c r="B813" s="182"/>
      <c r="C813" s="181"/>
      <c r="D813" s="181"/>
      <c r="E813" s="181"/>
      <c r="F813" s="181"/>
      <c r="G813" s="181"/>
      <c r="H813" s="13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3"/>
      <c r="S813" s="183"/>
      <c r="T813" s="183"/>
      <c r="U813" s="183"/>
      <c r="V813" s="181"/>
      <c r="W813" s="184"/>
      <c r="X813" s="184"/>
      <c r="Y813" s="185"/>
      <c r="Z813" s="185"/>
      <c r="AA813" s="185"/>
      <c r="AB813" s="181"/>
      <c r="AC813" s="181"/>
      <c r="AD813" s="181"/>
      <c r="AE813" s="181"/>
      <c r="AF813" s="185"/>
      <c r="AG813" s="181"/>
      <c r="AH813" s="186"/>
      <c r="AI813" s="186"/>
      <c r="AJ813" s="187"/>
      <c r="AK813" s="187"/>
      <c r="AL813" s="188"/>
      <c r="AM813" s="188"/>
      <c r="AN813" s="188"/>
      <c r="AO813" s="188"/>
      <c r="AP813" s="188"/>
      <c r="AQ813" s="188"/>
      <c r="AR813" s="189"/>
      <c r="AS813" s="189"/>
      <c r="AT813" s="190"/>
      <c r="AU813" s="191"/>
      <c r="AV813" s="190"/>
      <c r="AW813" s="189"/>
      <c r="AX813" s="190"/>
      <c r="AY813" s="189"/>
      <c r="AZ813" s="192"/>
      <c r="BA813" s="190"/>
      <c r="BB813" s="190"/>
      <c r="BC813" s="193"/>
      <c r="BD813" s="193"/>
      <c r="BE813" s="190"/>
      <c r="BF813" s="192"/>
      <c r="BG813" s="192"/>
      <c r="BH813" s="192"/>
      <c r="BI813" s="192"/>
      <c r="BJ813" s="192"/>
      <c r="BK813" s="192"/>
      <c r="BL813" s="192"/>
      <c r="BM813" s="192"/>
      <c r="BN813" s="181"/>
      <c r="BO813" s="181"/>
    </row>
    <row r="814" spans="1:67" ht="13.5" customHeight="1" x14ac:dyDescent="0.35">
      <c r="A814" s="181"/>
      <c r="B814" s="182"/>
      <c r="C814" s="181"/>
      <c r="D814" s="181"/>
      <c r="E814" s="181"/>
      <c r="F814" s="181"/>
      <c r="G814" s="181"/>
      <c r="H814" s="13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3"/>
      <c r="S814" s="183"/>
      <c r="T814" s="183"/>
      <c r="U814" s="183"/>
      <c r="V814" s="181"/>
      <c r="W814" s="184"/>
      <c r="X814" s="184"/>
      <c r="Y814" s="185"/>
      <c r="Z814" s="185"/>
      <c r="AA814" s="185"/>
      <c r="AB814" s="181"/>
      <c r="AC814" s="181"/>
      <c r="AD814" s="181"/>
      <c r="AE814" s="181"/>
      <c r="AF814" s="185"/>
      <c r="AG814" s="181"/>
      <c r="AH814" s="186"/>
      <c r="AI814" s="186"/>
      <c r="AJ814" s="187"/>
      <c r="AK814" s="187"/>
      <c r="AL814" s="188"/>
      <c r="AM814" s="188"/>
      <c r="AN814" s="188"/>
      <c r="AO814" s="188"/>
      <c r="AP814" s="188"/>
      <c r="AQ814" s="188"/>
      <c r="AR814" s="189"/>
      <c r="AS814" s="189"/>
      <c r="AT814" s="190"/>
      <c r="AU814" s="191"/>
      <c r="AV814" s="190"/>
      <c r="AW814" s="189"/>
      <c r="AX814" s="190"/>
      <c r="AY814" s="189"/>
      <c r="AZ814" s="192"/>
      <c r="BA814" s="190"/>
      <c r="BB814" s="190"/>
      <c r="BC814" s="193"/>
      <c r="BD814" s="193"/>
      <c r="BE814" s="190"/>
      <c r="BF814" s="192"/>
      <c r="BG814" s="192"/>
      <c r="BH814" s="192"/>
      <c r="BI814" s="192"/>
      <c r="BJ814" s="192"/>
      <c r="BK814" s="192"/>
      <c r="BL814" s="192"/>
      <c r="BM814" s="192"/>
      <c r="BN814" s="181"/>
      <c r="BO814" s="181"/>
    </row>
    <row r="815" spans="1:67" ht="13.5" customHeight="1" x14ac:dyDescent="0.35">
      <c r="A815" s="181"/>
      <c r="B815" s="182"/>
      <c r="C815" s="181"/>
      <c r="D815" s="181"/>
      <c r="E815" s="181"/>
      <c r="F815" s="181"/>
      <c r="G815" s="181"/>
      <c r="H815" s="13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3"/>
      <c r="S815" s="183"/>
      <c r="T815" s="183"/>
      <c r="U815" s="183"/>
      <c r="V815" s="181"/>
      <c r="W815" s="184"/>
      <c r="X815" s="184"/>
      <c r="Y815" s="185"/>
      <c r="Z815" s="185"/>
      <c r="AA815" s="185"/>
      <c r="AB815" s="181"/>
      <c r="AC815" s="181"/>
      <c r="AD815" s="181"/>
      <c r="AE815" s="181"/>
      <c r="AF815" s="185"/>
      <c r="AG815" s="181"/>
      <c r="AH815" s="186"/>
      <c r="AI815" s="186"/>
      <c r="AJ815" s="187"/>
      <c r="AK815" s="187"/>
      <c r="AL815" s="188"/>
      <c r="AM815" s="188"/>
      <c r="AN815" s="188"/>
      <c r="AO815" s="188"/>
      <c r="AP815" s="188"/>
      <c r="AQ815" s="188"/>
      <c r="AR815" s="189"/>
      <c r="AS815" s="189"/>
      <c r="AT815" s="190"/>
      <c r="AU815" s="191"/>
      <c r="AV815" s="190"/>
      <c r="AW815" s="189"/>
      <c r="AX815" s="190"/>
      <c r="AY815" s="189"/>
      <c r="AZ815" s="192"/>
      <c r="BA815" s="190"/>
      <c r="BB815" s="190"/>
      <c r="BC815" s="193"/>
      <c r="BD815" s="193"/>
      <c r="BE815" s="190"/>
      <c r="BF815" s="192"/>
      <c r="BG815" s="192"/>
      <c r="BH815" s="192"/>
      <c r="BI815" s="192"/>
      <c r="BJ815" s="192"/>
      <c r="BK815" s="192"/>
      <c r="BL815" s="192"/>
      <c r="BM815" s="192"/>
      <c r="BN815" s="181"/>
      <c r="BO815" s="181"/>
    </row>
    <row r="816" spans="1:67" ht="13.5" customHeight="1" x14ac:dyDescent="0.35">
      <c r="A816" s="181"/>
      <c r="B816" s="182"/>
      <c r="C816" s="181"/>
      <c r="D816" s="181"/>
      <c r="E816" s="181"/>
      <c r="F816" s="181"/>
      <c r="G816" s="181"/>
      <c r="H816" s="13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3"/>
      <c r="S816" s="183"/>
      <c r="T816" s="183"/>
      <c r="U816" s="183"/>
      <c r="V816" s="181"/>
      <c r="W816" s="184"/>
      <c r="X816" s="184"/>
      <c r="Y816" s="185"/>
      <c r="Z816" s="185"/>
      <c r="AA816" s="185"/>
      <c r="AB816" s="181"/>
      <c r="AC816" s="181"/>
      <c r="AD816" s="181"/>
      <c r="AE816" s="181"/>
      <c r="AF816" s="185"/>
      <c r="AG816" s="181"/>
      <c r="AH816" s="186"/>
      <c r="AI816" s="186"/>
      <c r="AJ816" s="187"/>
      <c r="AK816" s="187"/>
      <c r="AL816" s="188"/>
      <c r="AM816" s="188"/>
      <c r="AN816" s="188"/>
      <c r="AO816" s="188"/>
      <c r="AP816" s="188"/>
      <c r="AQ816" s="188"/>
      <c r="AR816" s="189"/>
      <c r="AS816" s="189"/>
      <c r="AT816" s="190"/>
      <c r="AU816" s="191"/>
      <c r="AV816" s="190"/>
      <c r="AW816" s="189"/>
      <c r="AX816" s="190"/>
      <c r="AY816" s="189"/>
      <c r="AZ816" s="192"/>
      <c r="BA816" s="190"/>
      <c r="BB816" s="190"/>
      <c r="BC816" s="193"/>
      <c r="BD816" s="193"/>
      <c r="BE816" s="190"/>
      <c r="BF816" s="192"/>
      <c r="BG816" s="192"/>
      <c r="BH816" s="192"/>
      <c r="BI816" s="192"/>
      <c r="BJ816" s="192"/>
      <c r="BK816" s="192"/>
      <c r="BL816" s="192"/>
      <c r="BM816" s="192"/>
      <c r="BN816" s="181"/>
      <c r="BO816" s="181"/>
    </row>
    <row r="817" spans="1:67" ht="13.5" customHeight="1" x14ac:dyDescent="0.35">
      <c r="A817" s="181"/>
      <c r="B817" s="182"/>
      <c r="C817" s="181"/>
      <c r="D817" s="181"/>
      <c r="E817" s="181"/>
      <c r="F817" s="181"/>
      <c r="G817" s="181"/>
      <c r="H817" s="13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3"/>
      <c r="S817" s="183"/>
      <c r="T817" s="183"/>
      <c r="U817" s="183"/>
      <c r="V817" s="181"/>
      <c r="W817" s="184"/>
      <c r="X817" s="184"/>
      <c r="Y817" s="185"/>
      <c r="Z817" s="185"/>
      <c r="AA817" s="185"/>
      <c r="AB817" s="181"/>
      <c r="AC817" s="181"/>
      <c r="AD817" s="181"/>
      <c r="AE817" s="181"/>
      <c r="AF817" s="185"/>
      <c r="AG817" s="181"/>
      <c r="AH817" s="186"/>
      <c r="AI817" s="186"/>
      <c r="AJ817" s="187"/>
      <c r="AK817" s="187"/>
      <c r="AL817" s="188"/>
      <c r="AM817" s="188"/>
      <c r="AN817" s="188"/>
      <c r="AO817" s="188"/>
      <c r="AP817" s="188"/>
      <c r="AQ817" s="188"/>
      <c r="AR817" s="189"/>
      <c r="AS817" s="189"/>
      <c r="AT817" s="190"/>
      <c r="AU817" s="191"/>
      <c r="AV817" s="190"/>
      <c r="AW817" s="189"/>
      <c r="AX817" s="190"/>
      <c r="AY817" s="189"/>
      <c r="AZ817" s="192"/>
      <c r="BA817" s="190"/>
      <c r="BB817" s="190"/>
      <c r="BC817" s="193"/>
      <c r="BD817" s="193"/>
      <c r="BE817" s="190"/>
      <c r="BF817" s="192"/>
      <c r="BG817" s="192"/>
      <c r="BH817" s="192"/>
      <c r="BI817" s="192"/>
      <c r="BJ817" s="192"/>
      <c r="BK817" s="192"/>
      <c r="BL817" s="192"/>
      <c r="BM817" s="192"/>
      <c r="BN817" s="181"/>
      <c r="BO817" s="181"/>
    </row>
    <row r="818" spans="1:67" ht="13.5" customHeight="1" x14ac:dyDescent="0.35">
      <c r="A818" s="181"/>
      <c r="B818" s="182"/>
      <c r="C818" s="181"/>
      <c r="D818" s="181"/>
      <c r="E818" s="181"/>
      <c r="F818" s="181"/>
      <c r="G818" s="181"/>
      <c r="H818" s="13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3"/>
      <c r="S818" s="183"/>
      <c r="T818" s="183"/>
      <c r="U818" s="183"/>
      <c r="V818" s="181"/>
      <c r="W818" s="184"/>
      <c r="X818" s="184"/>
      <c r="Y818" s="185"/>
      <c r="Z818" s="185"/>
      <c r="AA818" s="185"/>
      <c r="AB818" s="181"/>
      <c r="AC818" s="181"/>
      <c r="AD818" s="181"/>
      <c r="AE818" s="181"/>
      <c r="AF818" s="185"/>
      <c r="AG818" s="181"/>
      <c r="AH818" s="186"/>
      <c r="AI818" s="186"/>
      <c r="AJ818" s="187"/>
      <c r="AK818" s="187"/>
      <c r="AL818" s="188"/>
      <c r="AM818" s="188"/>
      <c r="AN818" s="188"/>
      <c r="AO818" s="188"/>
      <c r="AP818" s="188"/>
      <c r="AQ818" s="188"/>
      <c r="AR818" s="189"/>
      <c r="AS818" s="189"/>
      <c r="AT818" s="190"/>
      <c r="AU818" s="191"/>
      <c r="AV818" s="190"/>
      <c r="AW818" s="189"/>
      <c r="AX818" s="190"/>
      <c r="AY818" s="189"/>
      <c r="AZ818" s="192"/>
      <c r="BA818" s="190"/>
      <c r="BB818" s="190"/>
      <c r="BC818" s="193"/>
      <c r="BD818" s="193"/>
      <c r="BE818" s="190"/>
      <c r="BF818" s="192"/>
      <c r="BG818" s="192"/>
      <c r="BH818" s="192"/>
      <c r="BI818" s="192"/>
      <c r="BJ818" s="192"/>
      <c r="BK818" s="192"/>
      <c r="BL818" s="192"/>
      <c r="BM818" s="192"/>
      <c r="BN818" s="181"/>
      <c r="BO818" s="181"/>
    </row>
    <row r="819" spans="1:67" ht="13.5" customHeight="1" x14ac:dyDescent="0.35">
      <c r="A819" s="181"/>
      <c r="B819" s="182"/>
      <c r="C819" s="181"/>
      <c r="D819" s="181"/>
      <c r="E819" s="181"/>
      <c r="F819" s="181"/>
      <c r="G819" s="181"/>
      <c r="H819" s="13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3"/>
      <c r="S819" s="183"/>
      <c r="T819" s="183"/>
      <c r="U819" s="183"/>
      <c r="V819" s="181"/>
      <c r="W819" s="184"/>
      <c r="X819" s="184"/>
      <c r="Y819" s="185"/>
      <c r="Z819" s="185"/>
      <c r="AA819" s="185"/>
      <c r="AB819" s="181"/>
      <c r="AC819" s="181"/>
      <c r="AD819" s="181"/>
      <c r="AE819" s="181"/>
      <c r="AF819" s="185"/>
      <c r="AG819" s="181"/>
      <c r="AH819" s="186"/>
      <c r="AI819" s="186"/>
      <c r="AJ819" s="187"/>
      <c r="AK819" s="187"/>
      <c r="AL819" s="188"/>
      <c r="AM819" s="188"/>
      <c r="AN819" s="188"/>
      <c r="AO819" s="188"/>
      <c r="AP819" s="188"/>
      <c r="AQ819" s="188"/>
      <c r="AR819" s="189"/>
      <c r="AS819" s="189"/>
      <c r="AT819" s="190"/>
      <c r="AU819" s="191"/>
      <c r="AV819" s="190"/>
      <c r="AW819" s="189"/>
      <c r="AX819" s="190"/>
      <c r="AY819" s="189"/>
      <c r="AZ819" s="192"/>
      <c r="BA819" s="190"/>
      <c r="BB819" s="190"/>
      <c r="BC819" s="193"/>
      <c r="BD819" s="193"/>
      <c r="BE819" s="190"/>
      <c r="BF819" s="192"/>
      <c r="BG819" s="192"/>
      <c r="BH819" s="192"/>
      <c r="BI819" s="192"/>
      <c r="BJ819" s="192"/>
      <c r="BK819" s="192"/>
      <c r="BL819" s="192"/>
      <c r="BM819" s="192"/>
      <c r="BN819" s="181"/>
      <c r="BO819" s="181"/>
    </row>
    <row r="820" spans="1:67" ht="13.5" customHeight="1" x14ac:dyDescent="0.35">
      <c r="A820" s="181"/>
      <c r="B820" s="182"/>
      <c r="C820" s="181"/>
      <c r="D820" s="181"/>
      <c r="E820" s="181"/>
      <c r="F820" s="181"/>
      <c r="G820" s="181"/>
      <c r="H820" s="13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3"/>
      <c r="S820" s="183"/>
      <c r="T820" s="183"/>
      <c r="U820" s="183"/>
      <c r="V820" s="181"/>
      <c r="W820" s="184"/>
      <c r="X820" s="184"/>
      <c r="Y820" s="185"/>
      <c r="Z820" s="185"/>
      <c r="AA820" s="185"/>
      <c r="AB820" s="181"/>
      <c r="AC820" s="181"/>
      <c r="AD820" s="181"/>
      <c r="AE820" s="181"/>
      <c r="AF820" s="185"/>
      <c r="AG820" s="181"/>
      <c r="AH820" s="186"/>
      <c r="AI820" s="186"/>
      <c r="AJ820" s="187"/>
      <c r="AK820" s="187"/>
      <c r="AL820" s="188"/>
      <c r="AM820" s="188"/>
      <c r="AN820" s="188"/>
      <c r="AO820" s="188"/>
      <c r="AP820" s="188"/>
      <c r="AQ820" s="188"/>
      <c r="AR820" s="189"/>
      <c r="AS820" s="189"/>
      <c r="AT820" s="190"/>
      <c r="AU820" s="191"/>
      <c r="AV820" s="190"/>
      <c r="AW820" s="189"/>
      <c r="AX820" s="190"/>
      <c r="AY820" s="189"/>
      <c r="AZ820" s="192"/>
      <c r="BA820" s="190"/>
      <c r="BB820" s="190"/>
      <c r="BC820" s="193"/>
      <c r="BD820" s="193"/>
      <c r="BE820" s="190"/>
      <c r="BF820" s="192"/>
      <c r="BG820" s="192"/>
      <c r="BH820" s="192"/>
      <c r="BI820" s="192"/>
      <c r="BJ820" s="192"/>
      <c r="BK820" s="192"/>
      <c r="BL820" s="192"/>
      <c r="BM820" s="192"/>
      <c r="BN820" s="181"/>
      <c r="BO820" s="181"/>
    </row>
    <row r="821" spans="1:67" ht="13.5" customHeight="1" x14ac:dyDescent="0.35">
      <c r="A821" s="181"/>
      <c r="B821" s="182"/>
      <c r="C821" s="181"/>
      <c r="D821" s="181"/>
      <c r="E821" s="181"/>
      <c r="F821" s="181"/>
      <c r="G821" s="181"/>
      <c r="H821" s="13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3"/>
      <c r="S821" s="183"/>
      <c r="T821" s="183"/>
      <c r="U821" s="183"/>
      <c r="V821" s="181"/>
      <c r="W821" s="184"/>
      <c r="X821" s="184"/>
      <c r="Y821" s="185"/>
      <c r="Z821" s="185"/>
      <c r="AA821" s="185"/>
      <c r="AB821" s="181"/>
      <c r="AC821" s="181"/>
      <c r="AD821" s="181"/>
      <c r="AE821" s="181"/>
      <c r="AF821" s="185"/>
      <c r="AG821" s="181"/>
      <c r="AH821" s="186"/>
      <c r="AI821" s="186"/>
      <c r="AJ821" s="187"/>
      <c r="AK821" s="187"/>
      <c r="AL821" s="188"/>
      <c r="AM821" s="188"/>
      <c r="AN821" s="188"/>
      <c r="AO821" s="188"/>
      <c r="AP821" s="188"/>
      <c r="AQ821" s="188"/>
      <c r="AR821" s="189"/>
      <c r="AS821" s="189"/>
      <c r="AT821" s="190"/>
      <c r="AU821" s="191"/>
      <c r="AV821" s="190"/>
      <c r="AW821" s="189"/>
      <c r="AX821" s="190"/>
      <c r="AY821" s="189"/>
      <c r="AZ821" s="192"/>
      <c r="BA821" s="190"/>
      <c r="BB821" s="190"/>
      <c r="BC821" s="193"/>
      <c r="BD821" s="193"/>
      <c r="BE821" s="190"/>
      <c r="BF821" s="192"/>
      <c r="BG821" s="192"/>
      <c r="BH821" s="192"/>
      <c r="BI821" s="192"/>
      <c r="BJ821" s="192"/>
      <c r="BK821" s="192"/>
      <c r="BL821" s="192"/>
      <c r="BM821" s="192"/>
      <c r="BN821" s="181"/>
      <c r="BO821" s="181"/>
    </row>
    <row r="822" spans="1:67" ht="13.5" customHeight="1" x14ac:dyDescent="0.35">
      <c r="A822" s="181"/>
      <c r="B822" s="182"/>
      <c r="C822" s="181"/>
      <c r="D822" s="181"/>
      <c r="E822" s="181"/>
      <c r="F822" s="181"/>
      <c r="G822" s="181"/>
      <c r="H822" s="13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3"/>
      <c r="S822" s="183"/>
      <c r="T822" s="183"/>
      <c r="U822" s="183"/>
      <c r="V822" s="181"/>
      <c r="W822" s="184"/>
      <c r="X822" s="184"/>
      <c r="Y822" s="185"/>
      <c r="Z822" s="185"/>
      <c r="AA822" s="185"/>
      <c r="AB822" s="181"/>
      <c r="AC822" s="181"/>
      <c r="AD822" s="181"/>
      <c r="AE822" s="181"/>
      <c r="AF822" s="185"/>
      <c r="AG822" s="181"/>
      <c r="AH822" s="186"/>
      <c r="AI822" s="186"/>
      <c r="AJ822" s="187"/>
      <c r="AK822" s="187"/>
      <c r="AL822" s="188"/>
      <c r="AM822" s="188"/>
      <c r="AN822" s="188"/>
      <c r="AO822" s="188"/>
      <c r="AP822" s="188"/>
      <c r="AQ822" s="188"/>
      <c r="AR822" s="189"/>
      <c r="AS822" s="189"/>
      <c r="AT822" s="190"/>
      <c r="AU822" s="191"/>
      <c r="AV822" s="190"/>
      <c r="AW822" s="189"/>
      <c r="AX822" s="190"/>
      <c r="AY822" s="189"/>
      <c r="AZ822" s="192"/>
      <c r="BA822" s="190"/>
      <c r="BB822" s="190"/>
      <c r="BC822" s="193"/>
      <c r="BD822" s="193"/>
      <c r="BE822" s="190"/>
      <c r="BF822" s="192"/>
      <c r="BG822" s="192"/>
      <c r="BH822" s="192"/>
      <c r="BI822" s="192"/>
      <c r="BJ822" s="192"/>
      <c r="BK822" s="192"/>
      <c r="BL822" s="192"/>
      <c r="BM822" s="192"/>
      <c r="BN822" s="181"/>
      <c r="BO822" s="181"/>
    </row>
    <row r="823" spans="1:67" ht="13.5" customHeight="1" x14ac:dyDescent="0.35">
      <c r="A823" s="181"/>
      <c r="B823" s="182"/>
      <c r="C823" s="181"/>
      <c r="D823" s="181"/>
      <c r="E823" s="181"/>
      <c r="F823" s="181"/>
      <c r="G823" s="181"/>
      <c r="H823" s="13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3"/>
      <c r="S823" s="183"/>
      <c r="T823" s="183"/>
      <c r="U823" s="183"/>
      <c r="V823" s="181"/>
      <c r="W823" s="184"/>
      <c r="X823" s="184"/>
      <c r="Y823" s="185"/>
      <c r="Z823" s="185"/>
      <c r="AA823" s="185"/>
      <c r="AB823" s="181"/>
      <c r="AC823" s="181"/>
      <c r="AD823" s="181"/>
      <c r="AE823" s="181"/>
      <c r="AF823" s="185"/>
      <c r="AG823" s="181"/>
      <c r="AH823" s="186"/>
      <c r="AI823" s="186"/>
      <c r="AJ823" s="187"/>
      <c r="AK823" s="187"/>
      <c r="AL823" s="188"/>
      <c r="AM823" s="188"/>
      <c r="AN823" s="188"/>
      <c r="AO823" s="188"/>
      <c r="AP823" s="188"/>
      <c r="AQ823" s="188"/>
      <c r="AR823" s="189"/>
      <c r="AS823" s="189"/>
      <c r="AT823" s="190"/>
      <c r="AU823" s="191"/>
      <c r="AV823" s="190"/>
      <c r="AW823" s="189"/>
      <c r="AX823" s="190"/>
      <c r="AY823" s="189"/>
      <c r="AZ823" s="192"/>
      <c r="BA823" s="190"/>
      <c r="BB823" s="190"/>
      <c r="BC823" s="193"/>
      <c r="BD823" s="193"/>
      <c r="BE823" s="190"/>
      <c r="BF823" s="192"/>
      <c r="BG823" s="192"/>
      <c r="BH823" s="192"/>
      <c r="BI823" s="192"/>
      <c r="BJ823" s="192"/>
      <c r="BK823" s="192"/>
      <c r="BL823" s="192"/>
      <c r="BM823" s="192"/>
      <c r="BN823" s="181"/>
      <c r="BO823" s="181"/>
    </row>
    <row r="824" spans="1:67" ht="13.5" customHeight="1" x14ac:dyDescent="0.35">
      <c r="A824" s="181"/>
      <c r="B824" s="182"/>
      <c r="C824" s="181"/>
      <c r="D824" s="181"/>
      <c r="E824" s="181"/>
      <c r="F824" s="181"/>
      <c r="G824" s="181"/>
      <c r="H824" s="13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3"/>
      <c r="S824" s="183"/>
      <c r="T824" s="183"/>
      <c r="U824" s="183"/>
      <c r="V824" s="181"/>
      <c r="W824" s="184"/>
      <c r="X824" s="184"/>
      <c r="Y824" s="185"/>
      <c r="Z824" s="185"/>
      <c r="AA824" s="185"/>
      <c r="AB824" s="181"/>
      <c r="AC824" s="181"/>
      <c r="AD824" s="181"/>
      <c r="AE824" s="181"/>
      <c r="AF824" s="185"/>
      <c r="AG824" s="181"/>
      <c r="AH824" s="186"/>
      <c r="AI824" s="186"/>
      <c r="AJ824" s="187"/>
      <c r="AK824" s="187"/>
      <c r="AL824" s="188"/>
      <c r="AM824" s="188"/>
      <c r="AN824" s="188"/>
      <c r="AO824" s="188"/>
      <c r="AP824" s="188"/>
      <c r="AQ824" s="188"/>
      <c r="AR824" s="189"/>
      <c r="AS824" s="189"/>
      <c r="AT824" s="190"/>
      <c r="AU824" s="191"/>
      <c r="AV824" s="190"/>
      <c r="AW824" s="189"/>
      <c r="AX824" s="190"/>
      <c r="AY824" s="189"/>
      <c r="AZ824" s="192"/>
      <c r="BA824" s="190"/>
      <c r="BB824" s="190"/>
      <c r="BC824" s="193"/>
      <c r="BD824" s="193"/>
      <c r="BE824" s="190"/>
      <c r="BF824" s="192"/>
      <c r="BG824" s="192"/>
      <c r="BH824" s="192"/>
      <c r="BI824" s="192"/>
      <c r="BJ824" s="192"/>
      <c r="BK824" s="192"/>
      <c r="BL824" s="192"/>
      <c r="BM824" s="192"/>
      <c r="BN824" s="181"/>
      <c r="BO824" s="181"/>
    </row>
    <row r="825" spans="1:67" ht="13.5" customHeight="1" x14ac:dyDescent="0.35">
      <c r="A825" s="181"/>
      <c r="B825" s="182"/>
      <c r="C825" s="181"/>
      <c r="D825" s="181"/>
      <c r="E825" s="181"/>
      <c r="F825" s="181"/>
      <c r="G825" s="181"/>
      <c r="H825" s="13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3"/>
      <c r="S825" s="183"/>
      <c r="T825" s="183"/>
      <c r="U825" s="183"/>
      <c r="V825" s="181"/>
      <c r="W825" s="184"/>
      <c r="X825" s="184"/>
      <c r="Y825" s="185"/>
      <c r="Z825" s="185"/>
      <c r="AA825" s="185"/>
      <c r="AB825" s="181"/>
      <c r="AC825" s="181"/>
      <c r="AD825" s="181"/>
      <c r="AE825" s="181"/>
      <c r="AF825" s="185"/>
      <c r="AG825" s="181"/>
      <c r="AH825" s="186"/>
      <c r="AI825" s="186"/>
      <c r="AJ825" s="187"/>
      <c r="AK825" s="187"/>
      <c r="AL825" s="188"/>
      <c r="AM825" s="188"/>
      <c r="AN825" s="188"/>
      <c r="AO825" s="188"/>
      <c r="AP825" s="188"/>
      <c r="AQ825" s="188"/>
      <c r="AR825" s="189"/>
      <c r="AS825" s="189"/>
      <c r="AT825" s="190"/>
      <c r="AU825" s="191"/>
      <c r="AV825" s="190"/>
      <c r="AW825" s="189"/>
      <c r="AX825" s="190"/>
      <c r="AY825" s="189"/>
      <c r="AZ825" s="192"/>
      <c r="BA825" s="190"/>
      <c r="BB825" s="190"/>
      <c r="BC825" s="193"/>
      <c r="BD825" s="193"/>
      <c r="BE825" s="190"/>
      <c r="BF825" s="192"/>
      <c r="BG825" s="192"/>
      <c r="BH825" s="192"/>
      <c r="BI825" s="192"/>
      <c r="BJ825" s="192"/>
      <c r="BK825" s="192"/>
      <c r="BL825" s="192"/>
      <c r="BM825" s="192"/>
      <c r="BN825" s="181"/>
      <c r="BO825" s="181"/>
    </row>
    <row r="826" spans="1:67" ht="13.5" customHeight="1" x14ac:dyDescent="0.35">
      <c r="A826" s="181"/>
      <c r="B826" s="182"/>
      <c r="C826" s="181"/>
      <c r="D826" s="181"/>
      <c r="E826" s="181"/>
      <c r="F826" s="181"/>
      <c r="G826" s="181"/>
      <c r="H826" s="13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3"/>
      <c r="S826" s="183"/>
      <c r="T826" s="183"/>
      <c r="U826" s="183"/>
      <c r="V826" s="181"/>
      <c r="W826" s="184"/>
      <c r="X826" s="184"/>
      <c r="Y826" s="185"/>
      <c r="Z826" s="185"/>
      <c r="AA826" s="185"/>
      <c r="AB826" s="181"/>
      <c r="AC826" s="181"/>
      <c r="AD826" s="181"/>
      <c r="AE826" s="181"/>
      <c r="AF826" s="185"/>
      <c r="AG826" s="181"/>
      <c r="AH826" s="186"/>
      <c r="AI826" s="186"/>
      <c r="AJ826" s="187"/>
      <c r="AK826" s="187"/>
      <c r="AL826" s="188"/>
      <c r="AM826" s="188"/>
      <c r="AN826" s="188"/>
      <c r="AO826" s="188"/>
      <c r="AP826" s="188"/>
      <c r="AQ826" s="188"/>
      <c r="AR826" s="189"/>
      <c r="AS826" s="189"/>
      <c r="AT826" s="190"/>
      <c r="AU826" s="191"/>
      <c r="AV826" s="190"/>
      <c r="AW826" s="189"/>
      <c r="AX826" s="190"/>
      <c r="AY826" s="189"/>
      <c r="AZ826" s="192"/>
      <c r="BA826" s="190"/>
      <c r="BB826" s="190"/>
      <c r="BC826" s="193"/>
      <c r="BD826" s="193"/>
      <c r="BE826" s="190"/>
      <c r="BF826" s="192"/>
      <c r="BG826" s="192"/>
      <c r="BH826" s="192"/>
      <c r="BI826" s="192"/>
      <c r="BJ826" s="192"/>
      <c r="BK826" s="192"/>
      <c r="BL826" s="192"/>
      <c r="BM826" s="192"/>
      <c r="BN826" s="181"/>
      <c r="BO826" s="181"/>
    </row>
    <row r="827" spans="1:67" ht="13.5" customHeight="1" x14ac:dyDescent="0.35">
      <c r="A827" s="181"/>
      <c r="B827" s="182"/>
      <c r="C827" s="181"/>
      <c r="D827" s="181"/>
      <c r="E827" s="181"/>
      <c r="F827" s="181"/>
      <c r="G827" s="181"/>
      <c r="H827" s="13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3"/>
      <c r="S827" s="183"/>
      <c r="T827" s="183"/>
      <c r="U827" s="183"/>
      <c r="V827" s="181"/>
      <c r="W827" s="184"/>
      <c r="X827" s="184"/>
      <c r="Y827" s="185"/>
      <c r="Z827" s="185"/>
      <c r="AA827" s="185"/>
      <c r="AB827" s="181"/>
      <c r="AC827" s="181"/>
      <c r="AD827" s="181"/>
      <c r="AE827" s="181"/>
      <c r="AF827" s="185"/>
      <c r="AG827" s="181"/>
      <c r="AH827" s="186"/>
      <c r="AI827" s="186"/>
      <c r="AJ827" s="187"/>
      <c r="AK827" s="187"/>
      <c r="AL827" s="188"/>
      <c r="AM827" s="188"/>
      <c r="AN827" s="188"/>
      <c r="AO827" s="188"/>
      <c r="AP827" s="188"/>
      <c r="AQ827" s="188"/>
      <c r="AR827" s="189"/>
      <c r="AS827" s="189"/>
      <c r="AT827" s="190"/>
      <c r="AU827" s="191"/>
      <c r="AV827" s="190"/>
      <c r="AW827" s="189"/>
      <c r="AX827" s="190"/>
      <c r="AY827" s="189"/>
      <c r="AZ827" s="192"/>
      <c r="BA827" s="190"/>
      <c r="BB827" s="190"/>
      <c r="BC827" s="193"/>
      <c r="BD827" s="193"/>
      <c r="BE827" s="190"/>
      <c r="BF827" s="192"/>
      <c r="BG827" s="192"/>
      <c r="BH827" s="192"/>
      <c r="BI827" s="192"/>
      <c r="BJ827" s="192"/>
      <c r="BK827" s="192"/>
      <c r="BL827" s="192"/>
      <c r="BM827" s="192"/>
      <c r="BN827" s="181"/>
      <c r="BO827" s="181"/>
    </row>
    <row r="828" spans="1:67" ht="13.5" customHeight="1" x14ac:dyDescent="0.35">
      <c r="A828" s="181"/>
      <c r="B828" s="182"/>
      <c r="C828" s="181"/>
      <c r="D828" s="181"/>
      <c r="E828" s="181"/>
      <c r="F828" s="181"/>
      <c r="G828" s="181"/>
      <c r="H828" s="13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3"/>
      <c r="S828" s="183"/>
      <c r="T828" s="183"/>
      <c r="U828" s="183"/>
      <c r="V828" s="181"/>
      <c r="W828" s="184"/>
      <c r="X828" s="184"/>
      <c r="Y828" s="185"/>
      <c r="Z828" s="185"/>
      <c r="AA828" s="185"/>
      <c r="AB828" s="181"/>
      <c r="AC828" s="181"/>
      <c r="AD828" s="181"/>
      <c r="AE828" s="181"/>
      <c r="AF828" s="185"/>
      <c r="AG828" s="181"/>
      <c r="AH828" s="186"/>
      <c r="AI828" s="186"/>
      <c r="AJ828" s="187"/>
      <c r="AK828" s="187"/>
      <c r="AL828" s="188"/>
      <c r="AM828" s="188"/>
      <c r="AN828" s="188"/>
      <c r="AO828" s="188"/>
      <c r="AP828" s="188"/>
      <c r="AQ828" s="188"/>
      <c r="AR828" s="189"/>
      <c r="AS828" s="189"/>
      <c r="AT828" s="190"/>
      <c r="AU828" s="191"/>
      <c r="AV828" s="190"/>
      <c r="AW828" s="189"/>
      <c r="AX828" s="190"/>
      <c r="AY828" s="189"/>
      <c r="AZ828" s="192"/>
      <c r="BA828" s="190"/>
      <c r="BB828" s="190"/>
      <c r="BC828" s="193"/>
      <c r="BD828" s="193"/>
      <c r="BE828" s="190"/>
      <c r="BF828" s="192"/>
      <c r="BG828" s="192"/>
      <c r="BH828" s="192"/>
      <c r="BI828" s="192"/>
      <c r="BJ828" s="192"/>
      <c r="BK828" s="192"/>
      <c r="BL828" s="192"/>
      <c r="BM828" s="192"/>
      <c r="BN828" s="181"/>
      <c r="BO828" s="181"/>
    </row>
    <row r="829" spans="1:67" ht="13.5" customHeight="1" x14ac:dyDescent="0.35">
      <c r="A829" s="181"/>
      <c r="B829" s="182"/>
      <c r="C829" s="181"/>
      <c r="D829" s="181"/>
      <c r="E829" s="181"/>
      <c r="F829" s="181"/>
      <c r="G829" s="181"/>
      <c r="H829" s="13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3"/>
      <c r="S829" s="183"/>
      <c r="T829" s="183"/>
      <c r="U829" s="183"/>
      <c r="V829" s="181"/>
      <c r="W829" s="184"/>
      <c r="X829" s="184"/>
      <c r="Y829" s="185"/>
      <c r="Z829" s="185"/>
      <c r="AA829" s="185"/>
      <c r="AB829" s="181"/>
      <c r="AC829" s="181"/>
      <c r="AD829" s="181"/>
      <c r="AE829" s="181"/>
      <c r="AF829" s="185"/>
      <c r="AG829" s="181"/>
      <c r="AH829" s="186"/>
      <c r="AI829" s="186"/>
      <c r="AJ829" s="187"/>
      <c r="AK829" s="187"/>
      <c r="AL829" s="188"/>
      <c r="AM829" s="188"/>
      <c r="AN829" s="188"/>
      <c r="AO829" s="188"/>
      <c r="AP829" s="188"/>
      <c r="AQ829" s="188"/>
      <c r="AR829" s="189"/>
      <c r="AS829" s="189"/>
      <c r="AT829" s="190"/>
      <c r="AU829" s="191"/>
      <c r="AV829" s="190"/>
      <c r="AW829" s="189"/>
      <c r="AX829" s="190"/>
      <c r="AY829" s="189"/>
      <c r="AZ829" s="192"/>
      <c r="BA829" s="190"/>
      <c r="BB829" s="190"/>
      <c r="BC829" s="193"/>
      <c r="BD829" s="193"/>
      <c r="BE829" s="190"/>
      <c r="BF829" s="192"/>
      <c r="BG829" s="192"/>
      <c r="BH829" s="192"/>
      <c r="BI829" s="192"/>
      <c r="BJ829" s="192"/>
      <c r="BK829" s="192"/>
      <c r="BL829" s="192"/>
      <c r="BM829" s="192"/>
      <c r="BN829" s="181"/>
      <c r="BO829" s="181"/>
    </row>
    <row r="830" spans="1:67" ht="13.5" customHeight="1" x14ac:dyDescent="0.35">
      <c r="A830" s="181"/>
      <c r="B830" s="182"/>
      <c r="C830" s="181"/>
      <c r="D830" s="181"/>
      <c r="E830" s="181"/>
      <c r="F830" s="181"/>
      <c r="G830" s="181"/>
      <c r="H830" s="13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3"/>
      <c r="S830" s="183"/>
      <c r="T830" s="183"/>
      <c r="U830" s="183"/>
      <c r="V830" s="181"/>
      <c r="W830" s="184"/>
      <c r="X830" s="184"/>
      <c r="Y830" s="185"/>
      <c r="Z830" s="185"/>
      <c r="AA830" s="185"/>
      <c r="AB830" s="181"/>
      <c r="AC830" s="181"/>
      <c r="AD830" s="181"/>
      <c r="AE830" s="181"/>
      <c r="AF830" s="185"/>
      <c r="AG830" s="181"/>
      <c r="AH830" s="186"/>
      <c r="AI830" s="186"/>
      <c r="AJ830" s="187"/>
      <c r="AK830" s="187"/>
      <c r="AL830" s="188"/>
      <c r="AM830" s="188"/>
      <c r="AN830" s="188"/>
      <c r="AO830" s="188"/>
      <c r="AP830" s="188"/>
      <c r="AQ830" s="188"/>
      <c r="AR830" s="189"/>
      <c r="AS830" s="189"/>
      <c r="AT830" s="190"/>
      <c r="AU830" s="191"/>
      <c r="AV830" s="190"/>
      <c r="AW830" s="189"/>
      <c r="AX830" s="190"/>
      <c r="AY830" s="189"/>
      <c r="AZ830" s="192"/>
      <c r="BA830" s="190"/>
      <c r="BB830" s="190"/>
      <c r="BC830" s="193"/>
      <c r="BD830" s="193"/>
      <c r="BE830" s="190"/>
      <c r="BF830" s="192"/>
      <c r="BG830" s="192"/>
      <c r="BH830" s="192"/>
      <c r="BI830" s="192"/>
      <c r="BJ830" s="192"/>
      <c r="BK830" s="192"/>
      <c r="BL830" s="192"/>
      <c r="BM830" s="192"/>
      <c r="BN830" s="181"/>
      <c r="BO830" s="181"/>
    </row>
    <row r="831" spans="1:67" ht="13.5" customHeight="1" x14ac:dyDescent="0.35">
      <c r="A831" s="181"/>
      <c r="B831" s="182"/>
      <c r="C831" s="181"/>
      <c r="D831" s="181"/>
      <c r="E831" s="181"/>
      <c r="F831" s="181"/>
      <c r="G831" s="181"/>
      <c r="H831" s="13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3"/>
      <c r="S831" s="183"/>
      <c r="T831" s="183"/>
      <c r="U831" s="183"/>
      <c r="V831" s="181"/>
      <c r="W831" s="184"/>
      <c r="X831" s="184"/>
      <c r="Y831" s="185"/>
      <c r="Z831" s="185"/>
      <c r="AA831" s="185"/>
      <c r="AB831" s="181"/>
      <c r="AC831" s="181"/>
      <c r="AD831" s="181"/>
      <c r="AE831" s="181"/>
      <c r="AF831" s="185"/>
      <c r="AG831" s="181"/>
      <c r="AH831" s="186"/>
      <c r="AI831" s="186"/>
      <c r="AJ831" s="187"/>
      <c r="AK831" s="187"/>
      <c r="AL831" s="188"/>
      <c r="AM831" s="188"/>
      <c r="AN831" s="188"/>
      <c r="AO831" s="188"/>
      <c r="AP831" s="188"/>
      <c r="AQ831" s="188"/>
      <c r="AR831" s="189"/>
      <c r="AS831" s="189"/>
      <c r="AT831" s="190"/>
      <c r="AU831" s="191"/>
      <c r="AV831" s="190"/>
      <c r="AW831" s="189"/>
      <c r="AX831" s="190"/>
      <c r="AY831" s="189"/>
      <c r="AZ831" s="192"/>
      <c r="BA831" s="190"/>
      <c r="BB831" s="190"/>
      <c r="BC831" s="193"/>
      <c r="BD831" s="193"/>
      <c r="BE831" s="190"/>
      <c r="BF831" s="192"/>
      <c r="BG831" s="192"/>
      <c r="BH831" s="192"/>
      <c r="BI831" s="192"/>
      <c r="BJ831" s="192"/>
      <c r="BK831" s="192"/>
      <c r="BL831" s="192"/>
      <c r="BM831" s="192"/>
      <c r="BN831" s="181"/>
      <c r="BO831" s="181"/>
    </row>
    <row r="832" spans="1:67" ht="13.5" customHeight="1" x14ac:dyDescent="0.35">
      <c r="A832" s="181"/>
      <c r="B832" s="182"/>
      <c r="C832" s="181"/>
      <c r="D832" s="181"/>
      <c r="E832" s="181"/>
      <c r="F832" s="181"/>
      <c r="G832" s="181"/>
      <c r="H832" s="13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3"/>
      <c r="S832" s="183"/>
      <c r="T832" s="183"/>
      <c r="U832" s="183"/>
      <c r="V832" s="181"/>
      <c r="W832" s="184"/>
      <c r="X832" s="184"/>
      <c r="Y832" s="185"/>
      <c r="Z832" s="185"/>
      <c r="AA832" s="185"/>
      <c r="AB832" s="181"/>
      <c r="AC832" s="181"/>
      <c r="AD832" s="181"/>
      <c r="AE832" s="181"/>
      <c r="AF832" s="185"/>
      <c r="AG832" s="181"/>
      <c r="AH832" s="186"/>
      <c r="AI832" s="186"/>
      <c r="AJ832" s="187"/>
      <c r="AK832" s="187"/>
      <c r="AL832" s="188"/>
      <c r="AM832" s="188"/>
      <c r="AN832" s="188"/>
      <c r="AO832" s="188"/>
      <c r="AP832" s="188"/>
      <c r="AQ832" s="188"/>
      <c r="AR832" s="189"/>
      <c r="AS832" s="189"/>
      <c r="AT832" s="190"/>
      <c r="AU832" s="191"/>
      <c r="AV832" s="190"/>
      <c r="AW832" s="189"/>
      <c r="AX832" s="190"/>
      <c r="AY832" s="189"/>
      <c r="AZ832" s="192"/>
      <c r="BA832" s="190"/>
      <c r="BB832" s="190"/>
      <c r="BC832" s="193"/>
      <c r="BD832" s="193"/>
      <c r="BE832" s="190"/>
      <c r="BF832" s="192"/>
      <c r="BG832" s="192"/>
      <c r="BH832" s="192"/>
      <c r="BI832" s="192"/>
      <c r="BJ832" s="192"/>
      <c r="BK832" s="192"/>
      <c r="BL832" s="192"/>
      <c r="BM832" s="192"/>
      <c r="BN832" s="181"/>
      <c r="BO832" s="181"/>
    </row>
    <row r="833" spans="1:67" ht="13.5" customHeight="1" x14ac:dyDescent="0.35">
      <c r="A833" s="181"/>
      <c r="B833" s="182"/>
      <c r="C833" s="181"/>
      <c r="D833" s="181"/>
      <c r="E833" s="181"/>
      <c r="F833" s="181"/>
      <c r="G833" s="181"/>
      <c r="H833" s="13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3"/>
      <c r="S833" s="183"/>
      <c r="T833" s="183"/>
      <c r="U833" s="183"/>
      <c r="V833" s="181"/>
      <c r="W833" s="184"/>
      <c r="X833" s="184"/>
      <c r="Y833" s="185"/>
      <c r="Z833" s="185"/>
      <c r="AA833" s="185"/>
      <c r="AB833" s="181"/>
      <c r="AC833" s="181"/>
      <c r="AD833" s="181"/>
      <c r="AE833" s="181"/>
      <c r="AF833" s="185"/>
      <c r="AG833" s="181"/>
      <c r="AH833" s="186"/>
      <c r="AI833" s="186"/>
      <c r="AJ833" s="187"/>
      <c r="AK833" s="187"/>
      <c r="AL833" s="188"/>
      <c r="AM833" s="188"/>
      <c r="AN833" s="188"/>
      <c r="AO833" s="188"/>
      <c r="AP833" s="188"/>
      <c r="AQ833" s="188"/>
      <c r="AR833" s="189"/>
      <c r="AS833" s="189"/>
      <c r="AT833" s="190"/>
      <c r="AU833" s="191"/>
      <c r="AV833" s="190"/>
      <c r="AW833" s="189"/>
      <c r="AX833" s="190"/>
      <c r="AY833" s="189"/>
      <c r="AZ833" s="192"/>
      <c r="BA833" s="190"/>
      <c r="BB833" s="190"/>
      <c r="BC833" s="193"/>
      <c r="BD833" s="193"/>
      <c r="BE833" s="190"/>
      <c r="BF833" s="192"/>
      <c r="BG833" s="192"/>
      <c r="BH833" s="192"/>
      <c r="BI833" s="192"/>
      <c r="BJ833" s="192"/>
      <c r="BK833" s="192"/>
      <c r="BL833" s="192"/>
      <c r="BM833" s="192"/>
      <c r="BN833" s="181"/>
      <c r="BO833" s="181"/>
    </row>
    <row r="834" spans="1:67" ht="13.5" customHeight="1" x14ac:dyDescent="0.35">
      <c r="A834" s="181"/>
      <c r="B834" s="182"/>
      <c r="C834" s="181"/>
      <c r="D834" s="181"/>
      <c r="E834" s="181"/>
      <c r="F834" s="181"/>
      <c r="G834" s="181"/>
      <c r="H834" s="13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3"/>
      <c r="S834" s="183"/>
      <c r="T834" s="183"/>
      <c r="U834" s="183"/>
      <c r="V834" s="181"/>
      <c r="W834" s="184"/>
      <c r="X834" s="184"/>
      <c r="Y834" s="185"/>
      <c r="Z834" s="185"/>
      <c r="AA834" s="185"/>
      <c r="AB834" s="181"/>
      <c r="AC834" s="181"/>
      <c r="AD834" s="181"/>
      <c r="AE834" s="181"/>
      <c r="AF834" s="185"/>
      <c r="AG834" s="181"/>
      <c r="AH834" s="186"/>
      <c r="AI834" s="186"/>
      <c r="AJ834" s="187"/>
      <c r="AK834" s="187"/>
      <c r="AL834" s="188"/>
      <c r="AM834" s="188"/>
      <c r="AN834" s="188"/>
      <c r="AO834" s="188"/>
      <c r="AP834" s="188"/>
      <c r="AQ834" s="188"/>
      <c r="AR834" s="189"/>
      <c r="AS834" s="189"/>
      <c r="AT834" s="190"/>
      <c r="AU834" s="191"/>
      <c r="AV834" s="190"/>
      <c r="AW834" s="189"/>
      <c r="AX834" s="190"/>
      <c r="AY834" s="189"/>
      <c r="AZ834" s="192"/>
      <c r="BA834" s="190"/>
      <c r="BB834" s="190"/>
      <c r="BC834" s="193"/>
      <c r="BD834" s="193"/>
      <c r="BE834" s="190"/>
      <c r="BF834" s="192"/>
      <c r="BG834" s="192"/>
      <c r="BH834" s="192"/>
      <c r="BI834" s="192"/>
      <c r="BJ834" s="192"/>
      <c r="BK834" s="192"/>
      <c r="BL834" s="192"/>
      <c r="BM834" s="192"/>
      <c r="BN834" s="181"/>
      <c r="BO834" s="181"/>
    </row>
    <row r="835" spans="1:67" ht="13.5" customHeight="1" x14ac:dyDescent="0.35">
      <c r="A835" s="181"/>
      <c r="B835" s="182"/>
      <c r="C835" s="181"/>
      <c r="D835" s="181"/>
      <c r="E835" s="181"/>
      <c r="F835" s="181"/>
      <c r="G835" s="181"/>
      <c r="H835" s="13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3"/>
      <c r="S835" s="183"/>
      <c r="T835" s="183"/>
      <c r="U835" s="183"/>
      <c r="V835" s="181"/>
      <c r="W835" s="184"/>
      <c r="X835" s="184"/>
      <c r="Y835" s="185"/>
      <c r="Z835" s="185"/>
      <c r="AA835" s="185"/>
      <c r="AB835" s="181"/>
      <c r="AC835" s="181"/>
      <c r="AD835" s="181"/>
      <c r="AE835" s="181"/>
      <c r="AF835" s="185"/>
      <c r="AG835" s="181"/>
      <c r="AH835" s="186"/>
      <c r="AI835" s="186"/>
      <c r="AJ835" s="187"/>
      <c r="AK835" s="187"/>
      <c r="AL835" s="188"/>
      <c r="AM835" s="188"/>
      <c r="AN835" s="188"/>
      <c r="AO835" s="188"/>
      <c r="AP835" s="188"/>
      <c r="AQ835" s="188"/>
      <c r="AR835" s="189"/>
      <c r="AS835" s="189"/>
      <c r="AT835" s="190"/>
      <c r="AU835" s="191"/>
      <c r="AV835" s="190"/>
      <c r="AW835" s="189"/>
      <c r="AX835" s="190"/>
      <c r="AY835" s="189"/>
      <c r="AZ835" s="192"/>
      <c r="BA835" s="190"/>
      <c r="BB835" s="190"/>
      <c r="BC835" s="193"/>
      <c r="BD835" s="193"/>
      <c r="BE835" s="190"/>
      <c r="BF835" s="192"/>
      <c r="BG835" s="192"/>
      <c r="BH835" s="192"/>
      <c r="BI835" s="192"/>
      <c r="BJ835" s="192"/>
      <c r="BK835" s="192"/>
      <c r="BL835" s="192"/>
      <c r="BM835" s="192"/>
      <c r="BN835" s="181"/>
      <c r="BO835" s="181"/>
    </row>
    <row r="836" spans="1:67" ht="13.5" customHeight="1" x14ac:dyDescent="0.35">
      <c r="A836" s="181"/>
      <c r="B836" s="182"/>
      <c r="C836" s="181"/>
      <c r="D836" s="181"/>
      <c r="E836" s="181"/>
      <c r="F836" s="181"/>
      <c r="G836" s="181"/>
      <c r="H836" s="13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3"/>
      <c r="S836" s="183"/>
      <c r="T836" s="183"/>
      <c r="U836" s="183"/>
      <c r="V836" s="181"/>
      <c r="W836" s="184"/>
      <c r="X836" s="184"/>
      <c r="Y836" s="185"/>
      <c r="Z836" s="185"/>
      <c r="AA836" s="185"/>
      <c r="AB836" s="181"/>
      <c r="AC836" s="181"/>
      <c r="AD836" s="181"/>
      <c r="AE836" s="181"/>
      <c r="AF836" s="185"/>
      <c r="AG836" s="181"/>
      <c r="AH836" s="186"/>
      <c r="AI836" s="186"/>
      <c r="AJ836" s="187"/>
      <c r="AK836" s="187"/>
      <c r="AL836" s="188"/>
      <c r="AM836" s="188"/>
      <c r="AN836" s="188"/>
      <c r="AO836" s="188"/>
      <c r="AP836" s="188"/>
      <c r="AQ836" s="188"/>
      <c r="AR836" s="189"/>
      <c r="AS836" s="189"/>
      <c r="AT836" s="190"/>
      <c r="AU836" s="191"/>
      <c r="AV836" s="190"/>
      <c r="AW836" s="189"/>
      <c r="AX836" s="190"/>
      <c r="AY836" s="189"/>
      <c r="AZ836" s="192"/>
      <c r="BA836" s="190"/>
      <c r="BB836" s="190"/>
      <c r="BC836" s="193"/>
      <c r="BD836" s="193"/>
      <c r="BE836" s="190"/>
      <c r="BF836" s="192"/>
      <c r="BG836" s="192"/>
      <c r="BH836" s="192"/>
      <c r="BI836" s="192"/>
      <c r="BJ836" s="192"/>
      <c r="BK836" s="192"/>
      <c r="BL836" s="192"/>
      <c r="BM836" s="192"/>
      <c r="BN836" s="181"/>
      <c r="BO836" s="181"/>
    </row>
    <row r="837" spans="1:67" ht="13.5" customHeight="1" x14ac:dyDescent="0.35">
      <c r="A837" s="181"/>
      <c r="B837" s="182"/>
      <c r="C837" s="181"/>
      <c r="D837" s="181"/>
      <c r="E837" s="181"/>
      <c r="F837" s="181"/>
      <c r="G837" s="181"/>
      <c r="H837" s="13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3"/>
      <c r="S837" s="183"/>
      <c r="T837" s="183"/>
      <c r="U837" s="183"/>
      <c r="V837" s="181"/>
      <c r="W837" s="184"/>
      <c r="X837" s="184"/>
      <c r="Y837" s="185"/>
      <c r="Z837" s="185"/>
      <c r="AA837" s="185"/>
      <c r="AB837" s="181"/>
      <c r="AC837" s="181"/>
      <c r="AD837" s="181"/>
      <c r="AE837" s="181"/>
      <c r="AF837" s="185"/>
      <c r="AG837" s="181"/>
      <c r="AH837" s="186"/>
      <c r="AI837" s="186"/>
      <c r="AJ837" s="187"/>
      <c r="AK837" s="187"/>
      <c r="AL837" s="188"/>
      <c r="AM837" s="188"/>
      <c r="AN837" s="188"/>
      <c r="AO837" s="188"/>
      <c r="AP837" s="188"/>
      <c r="AQ837" s="188"/>
      <c r="AR837" s="189"/>
      <c r="AS837" s="189"/>
      <c r="AT837" s="190"/>
      <c r="AU837" s="191"/>
      <c r="AV837" s="190"/>
      <c r="AW837" s="189"/>
      <c r="AX837" s="190"/>
      <c r="AY837" s="189"/>
      <c r="AZ837" s="192"/>
      <c r="BA837" s="190"/>
      <c r="BB837" s="190"/>
      <c r="BC837" s="193"/>
      <c r="BD837" s="193"/>
      <c r="BE837" s="190"/>
      <c r="BF837" s="192"/>
      <c r="BG837" s="192"/>
      <c r="BH837" s="192"/>
      <c r="BI837" s="192"/>
      <c r="BJ837" s="192"/>
      <c r="BK837" s="192"/>
      <c r="BL837" s="192"/>
      <c r="BM837" s="192"/>
      <c r="BN837" s="181"/>
      <c r="BO837" s="181"/>
    </row>
    <row r="838" spans="1:67" ht="13.5" customHeight="1" x14ac:dyDescent="0.35">
      <c r="A838" s="181"/>
      <c r="B838" s="182"/>
      <c r="C838" s="181"/>
      <c r="D838" s="181"/>
      <c r="E838" s="181"/>
      <c r="F838" s="181"/>
      <c r="G838" s="181"/>
      <c r="H838" s="13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3"/>
      <c r="S838" s="183"/>
      <c r="T838" s="183"/>
      <c r="U838" s="183"/>
      <c r="V838" s="181"/>
      <c r="W838" s="184"/>
      <c r="X838" s="184"/>
      <c r="Y838" s="185"/>
      <c r="Z838" s="185"/>
      <c r="AA838" s="185"/>
      <c r="AB838" s="181"/>
      <c r="AC838" s="181"/>
      <c r="AD838" s="181"/>
      <c r="AE838" s="181"/>
      <c r="AF838" s="185"/>
      <c r="AG838" s="181"/>
      <c r="AH838" s="186"/>
      <c r="AI838" s="186"/>
      <c r="AJ838" s="187"/>
      <c r="AK838" s="187"/>
      <c r="AL838" s="188"/>
      <c r="AM838" s="188"/>
      <c r="AN838" s="188"/>
      <c r="AO838" s="188"/>
      <c r="AP838" s="188"/>
      <c r="AQ838" s="188"/>
      <c r="AR838" s="189"/>
      <c r="AS838" s="189"/>
      <c r="AT838" s="190"/>
      <c r="AU838" s="191"/>
      <c r="AV838" s="190"/>
      <c r="AW838" s="189"/>
      <c r="AX838" s="190"/>
      <c r="AY838" s="189"/>
      <c r="AZ838" s="192"/>
      <c r="BA838" s="190"/>
      <c r="BB838" s="190"/>
      <c r="BC838" s="193"/>
      <c r="BD838" s="193"/>
      <c r="BE838" s="190"/>
      <c r="BF838" s="192"/>
      <c r="BG838" s="192"/>
      <c r="BH838" s="192"/>
      <c r="BI838" s="192"/>
      <c r="BJ838" s="192"/>
      <c r="BK838" s="192"/>
      <c r="BL838" s="192"/>
      <c r="BM838" s="192"/>
      <c r="BN838" s="181"/>
      <c r="BO838" s="181"/>
    </row>
    <row r="839" spans="1:67" ht="13.5" customHeight="1" x14ac:dyDescent="0.35">
      <c r="A839" s="181"/>
      <c r="B839" s="182"/>
      <c r="C839" s="181"/>
      <c r="D839" s="181"/>
      <c r="E839" s="181"/>
      <c r="F839" s="181"/>
      <c r="G839" s="181"/>
      <c r="H839" s="13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3"/>
      <c r="S839" s="183"/>
      <c r="T839" s="183"/>
      <c r="U839" s="183"/>
      <c r="V839" s="181"/>
      <c r="W839" s="184"/>
      <c r="X839" s="184"/>
      <c r="Y839" s="185"/>
      <c r="Z839" s="185"/>
      <c r="AA839" s="185"/>
      <c r="AB839" s="181"/>
      <c r="AC839" s="181"/>
      <c r="AD839" s="181"/>
      <c r="AE839" s="181"/>
      <c r="AF839" s="185"/>
      <c r="AG839" s="181"/>
      <c r="AH839" s="186"/>
      <c r="AI839" s="186"/>
      <c r="AJ839" s="187"/>
      <c r="AK839" s="187"/>
      <c r="AL839" s="188"/>
      <c r="AM839" s="188"/>
      <c r="AN839" s="188"/>
      <c r="AO839" s="188"/>
      <c r="AP839" s="188"/>
      <c r="AQ839" s="188"/>
      <c r="AR839" s="189"/>
      <c r="AS839" s="189"/>
      <c r="AT839" s="190"/>
      <c r="AU839" s="191"/>
      <c r="AV839" s="190"/>
      <c r="AW839" s="189"/>
      <c r="AX839" s="190"/>
      <c r="AY839" s="189"/>
      <c r="AZ839" s="192"/>
      <c r="BA839" s="190"/>
      <c r="BB839" s="190"/>
      <c r="BC839" s="193"/>
      <c r="BD839" s="193"/>
      <c r="BE839" s="190"/>
      <c r="BF839" s="192"/>
      <c r="BG839" s="192"/>
      <c r="BH839" s="192"/>
      <c r="BI839" s="192"/>
      <c r="BJ839" s="192"/>
      <c r="BK839" s="192"/>
      <c r="BL839" s="192"/>
      <c r="BM839" s="192"/>
      <c r="BN839" s="181"/>
      <c r="BO839" s="181"/>
    </row>
    <row r="840" spans="1:67" ht="13.5" customHeight="1" x14ac:dyDescent="0.35">
      <c r="A840" s="181"/>
      <c r="B840" s="182"/>
      <c r="C840" s="181"/>
      <c r="D840" s="181"/>
      <c r="E840" s="181"/>
      <c r="F840" s="181"/>
      <c r="G840" s="181"/>
      <c r="H840" s="13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3"/>
      <c r="S840" s="183"/>
      <c r="T840" s="183"/>
      <c r="U840" s="183"/>
      <c r="V840" s="181"/>
      <c r="W840" s="184"/>
      <c r="X840" s="184"/>
      <c r="Y840" s="185"/>
      <c r="Z840" s="185"/>
      <c r="AA840" s="185"/>
      <c r="AB840" s="181"/>
      <c r="AC840" s="181"/>
      <c r="AD840" s="181"/>
      <c r="AE840" s="181"/>
      <c r="AF840" s="185"/>
      <c r="AG840" s="181"/>
      <c r="AH840" s="186"/>
      <c r="AI840" s="186"/>
      <c r="AJ840" s="187"/>
      <c r="AK840" s="187"/>
      <c r="AL840" s="188"/>
      <c r="AM840" s="188"/>
      <c r="AN840" s="188"/>
      <c r="AO840" s="188"/>
      <c r="AP840" s="188"/>
      <c r="AQ840" s="188"/>
      <c r="AR840" s="189"/>
      <c r="AS840" s="189"/>
      <c r="AT840" s="190"/>
      <c r="AU840" s="191"/>
      <c r="AV840" s="190"/>
      <c r="AW840" s="189"/>
      <c r="AX840" s="190"/>
      <c r="AY840" s="189"/>
      <c r="AZ840" s="192"/>
      <c r="BA840" s="190"/>
      <c r="BB840" s="190"/>
      <c r="BC840" s="193"/>
      <c r="BD840" s="193"/>
      <c r="BE840" s="190"/>
      <c r="BF840" s="192"/>
      <c r="BG840" s="192"/>
      <c r="BH840" s="192"/>
      <c r="BI840" s="192"/>
      <c r="BJ840" s="192"/>
      <c r="BK840" s="192"/>
      <c r="BL840" s="192"/>
      <c r="BM840" s="192"/>
      <c r="BN840" s="181"/>
      <c r="BO840" s="181"/>
    </row>
    <row r="841" spans="1:67" ht="13.5" customHeight="1" x14ac:dyDescent="0.35">
      <c r="A841" s="181"/>
      <c r="B841" s="182"/>
      <c r="C841" s="181"/>
      <c r="D841" s="181"/>
      <c r="E841" s="181"/>
      <c r="F841" s="181"/>
      <c r="G841" s="181"/>
      <c r="H841" s="13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3"/>
      <c r="S841" s="183"/>
      <c r="T841" s="183"/>
      <c r="U841" s="183"/>
      <c r="V841" s="181"/>
      <c r="W841" s="184"/>
      <c r="X841" s="184"/>
      <c r="Y841" s="185"/>
      <c r="Z841" s="185"/>
      <c r="AA841" s="185"/>
      <c r="AB841" s="181"/>
      <c r="AC841" s="181"/>
      <c r="AD841" s="181"/>
      <c r="AE841" s="181"/>
      <c r="AF841" s="185"/>
      <c r="AG841" s="181"/>
      <c r="AH841" s="186"/>
      <c r="AI841" s="186"/>
      <c r="AJ841" s="187"/>
      <c r="AK841" s="187"/>
      <c r="AL841" s="188"/>
      <c r="AM841" s="188"/>
      <c r="AN841" s="188"/>
      <c r="AO841" s="188"/>
      <c r="AP841" s="188"/>
      <c r="AQ841" s="188"/>
      <c r="AR841" s="189"/>
      <c r="AS841" s="189"/>
      <c r="AT841" s="190"/>
      <c r="AU841" s="191"/>
      <c r="AV841" s="190"/>
      <c r="AW841" s="189"/>
      <c r="AX841" s="190"/>
      <c r="AY841" s="189"/>
      <c r="AZ841" s="192"/>
      <c r="BA841" s="190"/>
      <c r="BB841" s="190"/>
      <c r="BC841" s="193"/>
      <c r="BD841" s="193"/>
      <c r="BE841" s="190"/>
      <c r="BF841" s="192"/>
      <c r="BG841" s="192"/>
      <c r="BH841" s="192"/>
      <c r="BI841" s="192"/>
      <c r="BJ841" s="192"/>
      <c r="BK841" s="192"/>
      <c r="BL841" s="192"/>
      <c r="BM841" s="192"/>
      <c r="BN841" s="181"/>
      <c r="BO841" s="181"/>
    </row>
    <row r="842" spans="1:67" ht="13.5" customHeight="1" x14ac:dyDescent="0.35">
      <c r="A842" s="181"/>
      <c r="B842" s="182"/>
      <c r="C842" s="181"/>
      <c r="D842" s="181"/>
      <c r="E842" s="181"/>
      <c r="F842" s="181"/>
      <c r="G842" s="181"/>
      <c r="H842" s="13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3"/>
      <c r="S842" s="183"/>
      <c r="T842" s="183"/>
      <c r="U842" s="183"/>
      <c r="V842" s="181"/>
      <c r="W842" s="184"/>
      <c r="X842" s="184"/>
      <c r="Y842" s="185"/>
      <c r="Z842" s="185"/>
      <c r="AA842" s="185"/>
      <c r="AB842" s="181"/>
      <c r="AC842" s="181"/>
      <c r="AD842" s="181"/>
      <c r="AE842" s="181"/>
      <c r="AF842" s="185"/>
      <c r="AG842" s="181"/>
      <c r="AH842" s="186"/>
      <c r="AI842" s="186"/>
      <c r="AJ842" s="187"/>
      <c r="AK842" s="187"/>
      <c r="AL842" s="188"/>
      <c r="AM842" s="188"/>
      <c r="AN842" s="188"/>
      <c r="AO842" s="188"/>
      <c r="AP842" s="188"/>
      <c r="AQ842" s="188"/>
      <c r="AR842" s="189"/>
      <c r="AS842" s="189"/>
      <c r="AT842" s="190"/>
      <c r="AU842" s="191"/>
      <c r="AV842" s="190"/>
      <c r="AW842" s="189"/>
      <c r="AX842" s="190"/>
      <c r="AY842" s="189"/>
      <c r="AZ842" s="192"/>
      <c r="BA842" s="190"/>
      <c r="BB842" s="190"/>
      <c r="BC842" s="193"/>
      <c r="BD842" s="193"/>
      <c r="BE842" s="190"/>
      <c r="BF842" s="192"/>
      <c r="BG842" s="192"/>
      <c r="BH842" s="192"/>
      <c r="BI842" s="192"/>
      <c r="BJ842" s="192"/>
      <c r="BK842" s="192"/>
      <c r="BL842" s="192"/>
      <c r="BM842" s="192"/>
      <c r="BN842" s="181"/>
      <c r="BO842" s="181"/>
    </row>
    <row r="843" spans="1:67" ht="13.5" customHeight="1" x14ac:dyDescent="0.35">
      <c r="A843" s="181"/>
      <c r="B843" s="182"/>
      <c r="C843" s="181"/>
      <c r="D843" s="181"/>
      <c r="E843" s="181"/>
      <c r="F843" s="181"/>
      <c r="G843" s="181"/>
      <c r="H843" s="13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3"/>
      <c r="S843" s="183"/>
      <c r="T843" s="183"/>
      <c r="U843" s="183"/>
      <c r="V843" s="181"/>
      <c r="W843" s="184"/>
      <c r="X843" s="184"/>
      <c r="Y843" s="185"/>
      <c r="Z843" s="185"/>
      <c r="AA843" s="185"/>
      <c r="AB843" s="181"/>
      <c r="AC843" s="181"/>
      <c r="AD843" s="181"/>
      <c r="AE843" s="181"/>
      <c r="AF843" s="185"/>
      <c r="AG843" s="181"/>
      <c r="AH843" s="186"/>
      <c r="AI843" s="186"/>
      <c r="AJ843" s="187"/>
      <c r="AK843" s="187"/>
      <c r="AL843" s="188"/>
      <c r="AM843" s="188"/>
      <c r="AN843" s="188"/>
      <c r="AO843" s="188"/>
      <c r="AP843" s="188"/>
      <c r="AQ843" s="188"/>
      <c r="AR843" s="189"/>
      <c r="AS843" s="189"/>
      <c r="AT843" s="190"/>
      <c r="AU843" s="191"/>
      <c r="AV843" s="190"/>
      <c r="AW843" s="189"/>
      <c r="AX843" s="190"/>
      <c r="AY843" s="189"/>
      <c r="AZ843" s="192"/>
      <c r="BA843" s="190"/>
      <c r="BB843" s="190"/>
      <c r="BC843" s="193"/>
      <c r="BD843" s="193"/>
      <c r="BE843" s="190"/>
      <c r="BF843" s="192"/>
      <c r="BG843" s="192"/>
      <c r="BH843" s="192"/>
      <c r="BI843" s="192"/>
      <c r="BJ843" s="192"/>
      <c r="BK843" s="192"/>
      <c r="BL843" s="192"/>
      <c r="BM843" s="192"/>
      <c r="BN843" s="181"/>
      <c r="BO843" s="181"/>
    </row>
    <row r="844" spans="1:67" ht="13.5" customHeight="1" x14ac:dyDescent="0.35">
      <c r="A844" s="181"/>
      <c r="B844" s="182"/>
      <c r="C844" s="181"/>
      <c r="D844" s="181"/>
      <c r="E844" s="181"/>
      <c r="F844" s="181"/>
      <c r="G844" s="181"/>
      <c r="H844" s="13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3"/>
      <c r="S844" s="183"/>
      <c r="T844" s="183"/>
      <c r="U844" s="183"/>
      <c r="V844" s="181"/>
      <c r="W844" s="184"/>
      <c r="X844" s="184"/>
      <c r="Y844" s="185"/>
      <c r="Z844" s="185"/>
      <c r="AA844" s="185"/>
      <c r="AB844" s="181"/>
      <c r="AC844" s="181"/>
      <c r="AD844" s="181"/>
      <c r="AE844" s="181"/>
      <c r="AF844" s="185"/>
      <c r="AG844" s="181"/>
      <c r="AH844" s="186"/>
      <c r="AI844" s="186"/>
      <c r="AJ844" s="187"/>
      <c r="AK844" s="187"/>
      <c r="AL844" s="188"/>
      <c r="AM844" s="188"/>
      <c r="AN844" s="188"/>
      <c r="AO844" s="188"/>
      <c r="AP844" s="188"/>
      <c r="AQ844" s="188"/>
      <c r="AR844" s="189"/>
      <c r="AS844" s="189"/>
      <c r="AT844" s="190"/>
      <c r="AU844" s="191"/>
      <c r="AV844" s="190"/>
      <c r="AW844" s="189"/>
      <c r="AX844" s="190"/>
      <c r="AY844" s="189"/>
      <c r="AZ844" s="192"/>
      <c r="BA844" s="190"/>
      <c r="BB844" s="190"/>
      <c r="BC844" s="193"/>
      <c r="BD844" s="193"/>
      <c r="BE844" s="190"/>
      <c r="BF844" s="192"/>
      <c r="BG844" s="192"/>
      <c r="BH844" s="192"/>
      <c r="BI844" s="192"/>
      <c r="BJ844" s="192"/>
      <c r="BK844" s="192"/>
      <c r="BL844" s="192"/>
      <c r="BM844" s="192"/>
      <c r="BN844" s="181"/>
      <c r="BO844" s="181"/>
    </row>
    <row r="845" spans="1:67" ht="13.5" customHeight="1" x14ac:dyDescent="0.35">
      <c r="A845" s="181"/>
      <c r="B845" s="182"/>
      <c r="C845" s="181"/>
      <c r="D845" s="181"/>
      <c r="E845" s="181"/>
      <c r="F845" s="181"/>
      <c r="G845" s="181"/>
      <c r="H845" s="13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3"/>
      <c r="S845" s="183"/>
      <c r="T845" s="183"/>
      <c r="U845" s="183"/>
      <c r="V845" s="181"/>
      <c r="W845" s="184"/>
      <c r="X845" s="184"/>
      <c r="Y845" s="185"/>
      <c r="Z845" s="185"/>
      <c r="AA845" s="185"/>
      <c r="AB845" s="181"/>
      <c r="AC845" s="181"/>
      <c r="AD845" s="181"/>
      <c r="AE845" s="181"/>
      <c r="AF845" s="185"/>
      <c r="AG845" s="181"/>
      <c r="AH845" s="186"/>
      <c r="AI845" s="186"/>
      <c r="AJ845" s="187"/>
      <c r="AK845" s="187"/>
      <c r="AL845" s="188"/>
      <c r="AM845" s="188"/>
      <c r="AN845" s="188"/>
      <c r="AO845" s="188"/>
      <c r="AP845" s="188"/>
      <c r="AQ845" s="188"/>
      <c r="AR845" s="189"/>
      <c r="AS845" s="189"/>
      <c r="AT845" s="190"/>
      <c r="AU845" s="191"/>
      <c r="AV845" s="190"/>
      <c r="AW845" s="189"/>
      <c r="AX845" s="190"/>
      <c r="AY845" s="189"/>
      <c r="AZ845" s="192"/>
      <c r="BA845" s="190"/>
      <c r="BB845" s="190"/>
      <c r="BC845" s="193"/>
      <c r="BD845" s="193"/>
      <c r="BE845" s="190"/>
      <c r="BF845" s="192"/>
      <c r="BG845" s="192"/>
      <c r="BH845" s="192"/>
      <c r="BI845" s="192"/>
      <c r="BJ845" s="192"/>
      <c r="BK845" s="192"/>
      <c r="BL845" s="192"/>
      <c r="BM845" s="192"/>
      <c r="BN845" s="181"/>
      <c r="BO845" s="181"/>
    </row>
    <row r="846" spans="1:67" ht="13.5" customHeight="1" x14ac:dyDescent="0.35">
      <c r="A846" s="181"/>
      <c r="B846" s="182"/>
      <c r="C846" s="181"/>
      <c r="D846" s="181"/>
      <c r="E846" s="181"/>
      <c r="F846" s="181"/>
      <c r="G846" s="181"/>
      <c r="H846" s="13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3"/>
      <c r="S846" s="183"/>
      <c r="T846" s="183"/>
      <c r="U846" s="183"/>
      <c r="V846" s="181"/>
      <c r="W846" s="184"/>
      <c r="X846" s="184"/>
      <c r="Y846" s="185"/>
      <c r="Z846" s="185"/>
      <c r="AA846" s="185"/>
      <c r="AB846" s="181"/>
      <c r="AC846" s="181"/>
      <c r="AD846" s="181"/>
      <c r="AE846" s="181"/>
      <c r="AF846" s="185"/>
      <c r="AG846" s="181"/>
      <c r="AH846" s="186"/>
      <c r="AI846" s="186"/>
      <c r="AJ846" s="187"/>
      <c r="AK846" s="187"/>
      <c r="AL846" s="188"/>
      <c r="AM846" s="188"/>
      <c r="AN846" s="188"/>
      <c r="AO846" s="188"/>
      <c r="AP846" s="188"/>
      <c r="AQ846" s="188"/>
      <c r="AR846" s="189"/>
      <c r="AS846" s="189"/>
      <c r="AT846" s="190"/>
      <c r="AU846" s="191"/>
      <c r="AV846" s="190"/>
      <c r="AW846" s="189"/>
      <c r="AX846" s="190"/>
      <c r="AY846" s="189"/>
      <c r="AZ846" s="192"/>
      <c r="BA846" s="190"/>
      <c r="BB846" s="190"/>
      <c r="BC846" s="193"/>
      <c r="BD846" s="193"/>
      <c r="BE846" s="190"/>
      <c r="BF846" s="192"/>
      <c r="BG846" s="192"/>
      <c r="BH846" s="192"/>
      <c r="BI846" s="192"/>
      <c r="BJ846" s="192"/>
      <c r="BK846" s="192"/>
      <c r="BL846" s="192"/>
      <c r="BM846" s="192"/>
      <c r="BN846" s="181"/>
      <c r="BO846" s="181"/>
    </row>
    <row r="847" spans="1:67" ht="13.5" customHeight="1" x14ac:dyDescent="0.35">
      <c r="A847" s="181"/>
      <c r="B847" s="182"/>
      <c r="C847" s="181"/>
      <c r="D847" s="181"/>
      <c r="E847" s="181"/>
      <c r="F847" s="181"/>
      <c r="G847" s="181"/>
      <c r="H847" s="13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3"/>
      <c r="S847" s="183"/>
      <c r="T847" s="183"/>
      <c r="U847" s="183"/>
      <c r="V847" s="181"/>
      <c r="W847" s="184"/>
      <c r="X847" s="184"/>
      <c r="Y847" s="185"/>
      <c r="Z847" s="185"/>
      <c r="AA847" s="185"/>
      <c r="AB847" s="181"/>
      <c r="AC847" s="181"/>
      <c r="AD847" s="181"/>
      <c r="AE847" s="181"/>
      <c r="AF847" s="185"/>
      <c r="AG847" s="181"/>
      <c r="AH847" s="186"/>
      <c r="AI847" s="186"/>
      <c r="AJ847" s="187"/>
      <c r="AK847" s="187"/>
      <c r="AL847" s="188"/>
      <c r="AM847" s="188"/>
      <c r="AN847" s="188"/>
      <c r="AO847" s="188"/>
      <c r="AP847" s="188"/>
      <c r="AQ847" s="188"/>
      <c r="AR847" s="189"/>
      <c r="AS847" s="189"/>
      <c r="AT847" s="190"/>
      <c r="AU847" s="191"/>
      <c r="AV847" s="190"/>
      <c r="AW847" s="189"/>
      <c r="AX847" s="190"/>
      <c r="AY847" s="189"/>
      <c r="AZ847" s="192"/>
      <c r="BA847" s="190"/>
      <c r="BB847" s="190"/>
      <c r="BC847" s="193"/>
      <c r="BD847" s="193"/>
      <c r="BE847" s="190"/>
      <c r="BF847" s="192"/>
      <c r="BG847" s="192"/>
      <c r="BH847" s="192"/>
      <c r="BI847" s="192"/>
      <c r="BJ847" s="192"/>
      <c r="BK847" s="192"/>
      <c r="BL847" s="192"/>
      <c r="BM847" s="192"/>
      <c r="BN847" s="181"/>
      <c r="BO847" s="181"/>
    </row>
    <row r="848" spans="1:67" ht="13.5" customHeight="1" x14ac:dyDescent="0.35">
      <c r="A848" s="181"/>
      <c r="B848" s="182"/>
      <c r="C848" s="181"/>
      <c r="D848" s="181"/>
      <c r="E848" s="181"/>
      <c r="F848" s="181"/>
      <c r="G848" s="181"/>
      <c r="H848" s="13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3"/>
      <c r="S848" s="183"/>
      <c r="T848" s="183"/>
      <c r="U848" s="183"/>
      <c r="V848" s="181"/>
      <c r="W848" s="184"/>
      <c r="X848" s="184"/>
      <c r="Y848" s="185"/>
      <c r="Z848" s="185"/>
      <c r="AA848" s="185"/>
      <c r="AB848" s="181"/>
      <c r="AC848" s="181"/>
      <c r="AD848" s="181"/>
      <c r="AE848" s="181"/>
      <c r="AF848" s="185"/>
      <c r="AG848" s="181"/>
      <c r="AH848" s="186"/>
      <c r="AI848" s="186"/>
      <c r="AJ848" s="187"/>
      <c r="AK848" s="187"/>
      <c r="AL848" s="188"/>
      <c r="AM848" s="188"/>
      <c r="AN848" s="188"/>
      <c r="AO848" s="188"/>
      <c r="AP848" s="188"/>
      <c r="AQ848" s="188"/>
      <c r="AR848" s="189"/>
      <c r="AS848" s="189"/>
      <c r="AT848" s="190"/>
      <c r="AU848" s="191"/>
      <c r="AV848" s="190"/>
      <c r="AW848" s="189"/>
      <c r="AX848" s="190"/>
      <c r="AY848" s="189"/>
      <c r="AZ848" s="192"/>
      <c r="BA848" s="190"/>
      <c r="BB848" s="190"/>
      <c r="BC848" s="193"/>
      <c r="BD848" s="193"/>
      <c r="BE848" s="190"/>
      <c r="BF848" s="192"/>
      <c r="BG848" s="192"/>
      <c r="BH848" s="192"/>
      <c r="BI848" s="192"/>
      <c r="BJ848" s="192"/>
      <c r="BK848" s="192"/>
      <c r="BL848" s="192"/>
      <c r="BM848" s="192"/>
      <c r="BN848" s="181"/>
      <c r="BO848" s="181"/>
    </row>
    <row r="849" spans="1:67" ht="13.5" customHeight="1" x14ac:dyDescent="0.35">
      <c r="A849" s="181"/>
      <c r="B849" s="182"/>
      <c r="C849" s="181"/>
      <c r="D849" s="181"/>
      <c r="E849" s="181"/>
      <c r="F849" s="181"/>
      <c r="G849" s="181"/>
      <c r="H849" s="13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3"/>
      <c r="S849" s="183"/>
      <c r="T849" s="183"/>
      <c r="U849" s="183"/>
      <c r="V849" s="181"/>
      <c r="W849" s="184"/>
      <c r="X849" s="184"/>
      <c r="Y849" s="185"/>
      <c r="Z849" s="185"/>
      <c r="AA849" s="185"/>
      <c r="AB849" s="181"/>
      <c r="AC849" s="181"/>
      <c r="AD849" s="181"/>
      <c r="AE849" s="181"/>
      <c r="AF849" s="185"/>
      <c r="AG849" s="181"/>
      <c r="AH849" s="186"/>
      <c r="AI849" s="186"/>
      <c r="AJ849" s="187"/>
      <c r="AK849" s="187"/>
      <c r="AL849" s="188"/>
      <c r="AM849" s="188"/>
      <c r="AN849" s="188"/>
      <c r="AO849" s="188"/>
      <c r="AP849" s="188"/>
      <c r="AQ849" s="188"/>
      <c r="AR849" s="189"/>
      <c r="AS849" s="189"/>
      <c r="AT849" s="190"/>
      <c r="AU849" s="191"/>
      <c r="AV849" s="190"/>
      <c r="AW849" s="189"/>
      <c r="AX849" s="190"/>
      <c r="AY849" s="189"/>
      <c r="AZ849" s="192"/>
      <c r="BA849" s="190"/>
      <c r="BB849" s="190"/>
      <c r="BC849" s="193"/>
      <c r="BD849" s="193"/>
      <c r="BE849" s="190"/>
      <c r="BF849" s="192"/>
      <c r="BG849" s="192"/>
      <c r="BH849" s="192"/>
      <c r="BI849" s="192"/>
      <c r="BJ849" s="192"/>
      <c r="BK849" s="192"/>
      <c r="BL849" s="192"/>
      <c r="BM849" s="192"/>
      <c r="BN849" s="181"/>
      <c r="BO849" s="181"/>
    </row>
    <row r="850" spans="1:67" ht="13.5" customHeight="1" x14ac:dyDescent="0.35">
      <c r="A850" s="181"/>
      <c r="B850" s="182"/>
      <c r="C850" s="181"/>
      <c r="D850" s="181"/>
      <c r="E850" s="181"/>
      <c r="F850" s="181"/>
      <c r="G850" s="181"/>
      <c r="H850" s="13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3"/>
      <c r="S850" s="183"/>
      <c r="T850" s="183"/>
      <c r="U850" s="183"/>
      <c r="V850" s="181"/>
      <c r="W850" s="184"/>
      <c r="X850" s="184"/>
      <c r="Y850" s="185"/>
      <c r="Z850" s="185"/>
      <c r="AA850" s="185"/>
      <c r="AB850" s="181"/>
      <c r="AC850" s="181"/>
      <c r="AD850" s="181"/>
      <c r="AE850" s="181"/>
      <c r="AF850" s="185"/>
      <c r="AG850" s="181"/>
      <c r="AH850" s="186"/>
      <c r="AI850" s="186"/>
      <c r="AJ850" s="187"/>
      <c r="AK850" s="187"/>
      <c r="AL850" s="188"/>
      <c r="AM850" s="188"/>
      <c r="AN850" s="188"/>
      <c r="AO850" s="188"/>
      <c r="AP850" s="188"/>
      <c r="AQ850" s="188"/>
      <c r="AR850" s="189"/>
      <c r="AS850" s="189"/>
      <c r="AT850" s="190"/>
      <c r="AU850" s="191"/>
      <c r="AV850" s="190"/>
      <c r="AW850" s="189"/>
      <c r="AX850" s="190"/>
      <c r="AY850" s="189"/>
      <c r="AZ850" s="192"/>
      <c r="BA850" s="190"/>
      <c r="BB850" s="190"/>
      <c r="BC850" s="193"/>
      <c r="BD850" s="193"/>
      <c r="BE850" s="190"/>
      <c r="BF850" s="192"/>
      <c r="BG850" s="192"/>
      <c r="BH850" s="192"/>
      <c r="BI850" s="192"/>
      <c r="BJ850" s="192"/>
      <c r="BK850" s="192"/>
      <c r="BL850" s="192"/>
      <c r="BM850" s="192"/>
      <c r="BN850" s="181"/>
      <c r="BO850" s="181"/>
    </row>
    <row r="851" spans="1:67" ht="13.5" customHeight="1" x14ac:dyDescent="0.35">
      <c r="A851" s="181"/>
      <c r="B851" s="182"/>
      <c r="C851" s="181"/>
      <c r="D851" s="181"/>
      <c r="E851" s="181"/>
      <c r="F851" s="181"/>
      <c r="G851" s="181"/>
      <c r="H851" s="13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3"/>
      <c r="S851" s="183"/>
      <c r="T851" s="183"/>
      <c r="U851" s="183"/>
      <c r="V851" s="181"/>
      <c r="W851" s="184"/>
      <c r="X851" s="184"/>
      <c r="Y851" s="185"/>
      <c r="Z851" s="185"/>
      <c r="AA851" s="185"/>
      <c r="AB851" s="181"/>
      <c r="AC851" s="181"/>
      <c r="AD851" s="181"/>
      <c r="AE851" s="181"/>
      <c r="AF851" s="185"/>
      <c r="AG851" s="181"/>
      <c r="AH851" s="186"/>
      <c r="AI851" s="186"/>
      <c r="AJ851" s="187"/>
      <c r="AK851" s="187"/>
      <c r="AL851" s="188"/>
      <c r="AM851" s="188"/>
      <c r="AN851" s="188"/>
      <c r="AO851" s="188"/>
      <c r="AP851" s="188"/>
      <c r="AQ851" s="188"/>
      <c r="AR851" s="189"/>
      <c r="AS851" s="189"/>
      <c r="AT851" s="190"/>
      <c r="AU851" s="191"/>
      <c r="AV851" s="190"/>
      <c r="AW851" s="189"/>
      <c r="AX851" s="190"/>
      <c r="AY851" s="189"/>
      <c r="AZ851" s="192"/>
      <c r="BA851" s="190"/>
      <c r="BB851" s="190"/>
      <c r="BC851" s="193"/>
      <c r="BD851" s="193"/>
      <c r="BE851" s="190"/>
      <c r="BF851" s="192"/>
      <c r="BG851" s="192"/>
      <c r="BH851" s="192"/>
      <c r="BI851" s="192"/>
      <c r="BJ851" s="192"/>
      <c r="BK851" s="192"/>
      <c r="BL851" s="192"/>
      <c r="BM851" s="192"/>
      <c r="BN851" s="181"/>
      <c r="BO851" s="181"/>
    </row>
    <row r="852" spans="1:67" ht="13.5" customHeight="1" x14ac:dyDescent="0.35">
      <c r="A852" s="181"/>
      <c r="B852" s="182"/>
      <c r="C852" s="181"/>
      <c r="D852" s="181"/>
      <c r="E852" s="181"/>
      <c r="F852" s="181"/>
      <c r="G852" s="181"/>
      <c r="H852" s="13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3"/>
      <c r="S852" s="183"/>
      <c r="T852" s="183"/>
      <c r="U852" s="183"/>
      <c r="V852" s="181"/>
      <c r="W852" s="184"/>
      <c r="X852" s="184"/>
      <c r="Y852" s="185"/>
      <c r="Z852" s="185"/>
      <c r="AA852" s="185"/>
      <c r="AB852" s="181"/>
      <c r="AC852" s="181"/>
      <c r="AD852" s="181"/>
      <c r="AE852" s="181"/>
      <c r="AF852" s="185"/>
      <c r="AG852" s="181"/>
      <c r="AH852" s="186"/>
      <c r="AI852" s="186"/>
      <c r="AJ852" s="187"/>
      <c r="AK852" s="187"/>
      <c r="AL852" s="188"/>
      <c r="AM852" s="188"/>
      <c r="AN852" s="188"/>
      <c r="AO852" s="188"/>
      <c r="AP852" s="188"/>
      <c r="AQ852" s="188"/>
      <c r="AR852" s="189"/>
      <c r="AS852" s="189"/>
      <c r="AT852" s="190"/>
      <c r="AU852" s="191"/>
      <c r="AV852" s="190"/>
      <c r="AW852" s="189"/>
      <c r="AX852" s="190"/>
      <c r="AY852" s="189"/>
      <c r="AZ852" s="192"/>
      <c r="BA852" s="190"/>
      <c r="BB852" s="190"/>
      <c r="BC852" s="193"/>
      <c r="BD852" s="193"/>
      <c r="BE852" s="190"/>
      <c r="BF852" s="192"/>
      <c r="BG852" s="192"/>
      <c r="BH852" s="192"/>
      <c r="BI852" s="192"/>
      <c r="BJ852" s="192"/>
      <c r="BK852" s="192"/>
      <c r="BL852" s="192"/>
      <c r="BM852" s="192"/>
      <c r="BN852" s="181"/>
      <c r="BO852" s="181"/>
    </row>
    <row r="853" spans="1:67" ht="13.5" customHeight="1" x14ac:dyDescent="0.35">
      <c r="A853" s="181"/>
      <c r="B853" s="182"/>
      <c r="C853" s="181"/>
      <c r="D853" s="181"/>
      <c r="E853" s="181"/>
      <c r="F853" s="181"/>
      <c r="G853" s="181"/>
      <c r="H853" s="13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3"/>
      <c r="S853" s="183"/>
      <c r="T853" s="183"/>
      <c r="U853" s="183"/>
      <c r="V853" s="181"/>
      <c r="W853" s="184"/>
      <c r="X853" s="184"/>
      <c r="Y853" s="185"/>
      <c r="Z853" s="185"/>
      <c r="AA853" s="185"/>
      <c r="AB853" s="181"/>
      <c r="AC853" s="181"/>
      <c r="AD853" s="181"/>
      <c r="AE853" s="181"/>
      <c r="AF853" s="185"/>
      <c r="AG853" s="181"/>
      <c r="AH853" s="186"/>
      <c r="AI853" s="186"/>
      <c r="AJ853" s="187"/>
      <c r="AK853" s="187"/>
      <c r="AL853" s="188"/>
      <c r="AM853" s="188"/>
      <c r="AN853" s="188"/>
      <c r="AO853" s="188"/>
      <c r="AP853" s="188"/>
      <c r="AQ853" s="188"/>
      <c r="AR853" s="189"/>
      <c r="AS853" s="189"/>
      <c r="AT853" s="190"/>
      <c r="AU853" s="191"/>
      <c r="AV853" s="190"/>
      <c r="AW853" s="189"/>
      <c r="AX853" s="190"/>
      <c r="AY853" s="189"/>
      <c r="AZ853" s="192"/>
      <c r="BA853" s="190"/>
      <c r="BB853" s="190"/>
      <c r="BC853" s="193"/>
      <c r="BD853" s="193"/>
      <c r="BE853" s="190"/>
      <c r="BF853" s="192"/>
      <c r="BG853" s="192"/>
      <c r="BH853" s="192"/>
      <c r="BI853" s="192"/>
      <c r="BJ853" s="192"/>
      <c r="BK853" s="192"/>
      <c r="BL853" s="192"/>
      <c r="BM853" s="192"/>
      <c r="BN853" s="181"/>
      <c r="BO853" s="181"/>
    </row>
    <row r="854" spans="1:67" ht="13.5" customHeight="1" x14ac:dyDescent="0.35">
      <c r="A854" s="181"/>
      <c r="B854" s="182"/>
      <c r="C854" s="181"/>
      <c r="D854" s="181"/>
      <c r="E854" s="181"/>
      <c r="F854" s="181"/>
      <c r="G854" s="181"/>
      <c r="H854" s="13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3"/>
      <c r="S854" s="183"/>
      <c r="T854" s="183"/>
      <c r="U854" s="183"/>
      <c r="V854" s="181"/>
      <c r="W854" s="184"/>
      <c r="X854" s="184"/>
      <c r="Y854" s="185"/>
      <c r="Z854" s="185"/>
      <c r="AA854" s="185"/>
      <c r="AB854" s="181"/>
      <c r="AC854" s="181"/>
      <c r="AD854" s="181"/>
      <c r="AE854" s="181"/>
      <c r="AF854" s="185"/>
      <c r="AG854" s="181"/>
      <c r="AH854" s="186"/>
      <c r="AI854" s="186"/>
      <c r="AJ854" s="187"/>
      <c r="AK854" s="187"/>
      <c r="AL854" s="188"/>
      <c r="AM854" s="188"/>
      <c r="AN854" s="188"/>
      <c r="AO854" s="188"/>
      <c r="AP854" s="188"/>
      <c r="AQ854" s="188"/>
      <c r="AR854" s="189"/>
      <c r="AS854" s="189"/>
      <c r="AT854" s="190"/>
      <c r="AU854" s="191"/>
      <c r="AV854" s="190"/>
      <c r="AW854" s="189"/>
      <c r="AX854" s="190"/>
      <c r="AY854" s="189"/>
      <c r="AZ854" s="192"/>
      <c r="BA854" s="190"/>
      <c r="BB854" s="190"/>
      <c r="BC854" s="193"/>
      <c r="BD854" s="193"/>
      <c r="BE854" s="190"/>
      <c r="BF854" s="192"/>
      <c r="BG854" s="192"/>
      <c r="BH854" s="192"/>
      <c r="BI854" s="192"/>
      <c r="BJ854" s="192"/>
      <c r="BK854" s="192"/>
      <c r="BL854" s="192"/>
      <c r="BM854" s="192"/>
      <c r="BN854" s="181"/>
      <c r="BO854" s="181"/>
    </row>
    <row r="855" spans="1:67" ht="13.5" customHeight="1" x14ac:dyDescent="0.35">
      <c r="A855" s="181"/>
      <c r="B855" s="182"/>
      <c r="C855" s="181"/>
      <c r="D855" s="181"/>
      <c r="E855" s="181"/>
      <c r="F855" s="181"/>
      <c r="G855" s="181"/>
      <c r="H855" s="13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3"/>
      <c r="S855" s="183"/>
      <c r="T855" s="183"/>
      <c r="U855" s="183"/>
      <c r="V855" s="181"/>
      <c r="W855" s="184"/>
      <c r="X855" s="184"/>
      <c r="Y855" s="185"/>
      <c r="Z855" s="185"/>
      <c r="AA855" s="185"/>
      <c r="AB855" s="181"/>
      <c r="AC855" s="181"/>
      <c r="AD855" s="181"/>
      <c r="AE855" s="181"/>
      <c r="AF855" s="185"/>
      <c r="AG855" s="181"/>
      <c r="AH855" s="186"/>
      <c r="AI855" s="186"/>
      <c r="AJ855" s="187"/>
      <c r="AK855" s="187"/>
      <c r="AL855" s="188"/>
      <c r="AM855" s="188"/>
      <c r="AN855" s="188"/>
      <c r="AO855" s="188"/>
      <c r="AP855" s="188"/>
      <c r="AQ855" s="188"/>
      <c r="AR855" s="189"/>
      <c r="AS855" s="189"/>
      <c r="AT855" s="190"/>
      <c r="AU855" s="191"/>
      <c r="AV855" s="190"/>
      <c r="AW855" s="189"/>
      <c r="AX855" s="190"/>
      <c r="AY855" s="189"/>
      <c r="AZ855" s="192"/>
      <c r="BA855" s="190"/>
      <c r="BB855" s="190"/>
      <c r="BC855" s="193"/>
      <c r="BD855" s="193"/>
      <c r="BE855" s="190"/>
      <c r="BF855" s="192"/>
      <c r="BG855" s="192"/>
      <c r="BH855" s="192"/>
      <c r="BI855" s="192"/>
      <c r="BJ855" s="192"/>
      <c r="BK855" s="192"/>
      <c r="BL855" s="192"/>
      <c r="BM855" s="192"/>
      <c r="BN855" s="181"/>
      <c r="BO855" s="181"/>
    </row>
    <row r="856" spans="1:67" ht="13.5" customHeight="1" x14ac:dyDescent="0.35">
      <c r="A856" s="181"/>
      <c r="B856" s="182"/>
      <c r="C856" s="181"/>
      <c r="D856" s="181"/>
      <c r="E856" s="181"/>
      <c r="F856" s="181"/>
      <c r="G856" s="181"/>
      <c r="H856" s="13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3"/>
      <c r="S856" s="183"/>
      <c r="T856" s="183"/>
      <c r="U856" s="183"/>
      <c r="V856" s="181"/>
      <c r="W856" s="184"/>
      <c r="X856" s="184"/>
      <c r="Y856" s="185"/>
      <c r="Z856" s="185"/>
      <c r="AA856" s="185"/>
      <c r="AB856" s="181"/>
      <c r="AC856" s="181"/>
      <c r="AD856" s="181"/>
      <c r="AE856" s="181"/>
      <c r="AF856" s="185"/>
      <c r="AG856" s="181"/>
      <c r="AH856" s="186"/>
      <c r="AI856" s="186"/>
      <c r="AJ856" s="187"/>
      <c r="AK856" s="187"/>
      <c r="AL856" s="188"/>
      <c r="AM856" s="188"/>
      <c r="AN856" s="188"/>
      <c r="AO856" s="188"/>
      <c r="AP856" s="188"/>
      <c r="AQ856" s="188"/>
      <c r="AR856" s="189"/>
      <c r="AS856" s="189"/>
      <c r="AT856" s="190"/>
      <c r="AU856" s="191"/>
      <c r="AV856" s="190"/>
      <c r="AW856" s="189"/>
      <c r="AX856" s="190"/>
      <c r="AY856" s="189"/>
      <c r="AZ856" s="192"/>
      <c r="BA856" s="190"/>
      <c r="BB856" s="190"/>
      <c r="BC856" s="193"/>
      <c r="BD856" s="193"/>
      <c r="BE856" s="190"/>
      <c r="BF856" s="192"/>
      <c r="BG856" s="192"/>
      <c r="BH856" s="192"/>
      <c r="BI856" s="192"/>
      <c r="BJ856" s="192"/>
      <c r="BK856" s="192"/>
      <c r="BL856" s="192"/>
      <c r="BM856" s="192"/>
      <c r="BN856" s="181"/>
      <c r="BO856" s="181"/>
    </row>
    <row r="857" spans="1:67" ht="13.5" customHeight="1" x14ac:dyDescent="0.35">
      <c r="A857" s="181"/>
      <c r="B857" s="182"/>
      <c r="C857" s="181"/>
      <c r="D857" s="181"/>
      <c r="E857" s="181"/>
      <c r="F857" s="181"/>
      <c r="G857" s="181"/>
      <c r="H857" s="13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3"/>
      <c r="S857" s="183"/>
      <c r="T857" s="183"/>
      <c r="U857" s="183"/>
      <c r="V857" s="181"/>
      <c r="W857" s="184"/>
      <c r="X857" s="184"/>
      <c r="Y857" s="185"/>
      <c r="Z857" s="185"/>
      <c r="AA857" s="185"/>
      <c r="AB857" s="181"/>
      <c r="AC857" s="181"/>
      <c r="AD857" s="181"/>
      <c r="AE857" s="181"/>
      <c r="AF857" s="185"/>
      <c r="AG857" s="181"/>
      <c r="AH857" s="186"/>
      <c r="AI857" s="186"/>
      <c r="AJ857" s="187"/>
      <c r="AK857" s="187"/>
      <c r="AL857" s="188"/>
      <c r="AM857" s="188"/>
      <c r="AN857" s="188"/>
      <c r="AO857" s="188"/>
      <c r="AP857" s="188"/>
      <c r="AQ857" s="188"/>
      <c r="AR857" s="189"/>
      <c r="AS857" s="189"/>
      <c r="AT857" s="190"/>
      <c r="AU857" s="191"/>
      <c r="AV857" s="190"/>
      <c r="AW857" s="189"/>
      <c r="AX857" s="190"/>
      <c r="AY857" s="189"/>
      <c r="AZ857" s="192"/>
      <c r="BA857" s="190"/>
      <c r="BB857" s="190"/>
      <c r="BC857" s="193"/>
      <c r="BD857" s="193"/>
      <c r="BE857" s="190"/>
      <c r="BF857" s="192"/>
      <c r="BG857" s="192"/>
      <c r="BH857" s="192"/>
      <c r="BI857" s="192"/>
      <c r="BJ857" s="192"/>
      <c r="BK857" s="192"/>
      <c r="BL857" s="192"/>
      <c r="BM857" s="192"/>
      <c r="BN857" s="181"/>
      <c r="BO857" s="181"/>
    </row>
    <row r="858" spans="1:67" ht="13.5" customHeight="1" x14ac:dyDescent="0.35">
      <c r="A858" s="181"/>
      <c r="B858" s="182"/>
      <c r="C858" s="181"/>
      <c r="D858" s="181"/>
      <c r="E858" s="181"/>
      <c r="F858" s="181"/>
      <c r="G858" s="181"/>
      <c r="H858" s="13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3"/>
      <c r="S858" s="183"/>
      <c r="T858" s="183"/>
      <c r="U858" s="183"/>
      <c r="V858" s="181"/>
      <c r="W858" s="184"/>
      <c r="X858" s="184"/>
      <c r="Y858" s="185"/>
      <c r="Z858" s="185"/>
      <c r="AA858" s="185"/>
      <c r="AB858" s="181"/>
      <c r="AC858" s="181"/>
      <c r="AD858" s="181"/>
      <c r="AE858" s="181"/>
      <c r="AF858" s="185"/>
      <c r="AG858" s="181"/>
      <c r="AH858" s="186"/>
      <c r="AI858" s="186"/>
      <c r="AJ858" s="187"/>
      <c r="AK858" s="187"/>
      <c r="AL858" s="188"/>
      <c r="AM858" s="188"/>
      <c r="AN858" s="188"/>
      <c r="AO858" s="188"/>
      <c r="AP858" s="188"/>
      <c r="AQ858" s="188"/>
      <c r="AR858" s="189"/>
      <c r="AS858" s="189"/>
      <c r="AT858" s="190"/>
      <c r="AU858" s="191"/>
      <c r="AV858" s="190"/>
      <c r="AW858" s="189"/>
      <c r="AX858" s="190"/>
      <c r="AY858" s="189"/>
      <c r="AZ858" s="192"/>
      <c r="BA858" s="190"/>
      <c r="BB858" s="190"/>
      <c r="BC858" s="193"/>
      <c r="BD858" s="193"/>
      <c r="BE858" s="190"/>
      <c r="BF858" s="192"/>
      <c r="BG858" s="192"/>
      <c r="BH858" s="192"/>
      <c r="BI858" s="192"/>
      <c r="BJ858" s="192"/>
      <c r="BK858" s="192"/>
      <c r="BL858" s="192"/>
      <c r="BM858" s="192"/>
      <c r="BN858" s="181"/>
      <c r="BO858" s="181"/>
    </row>
    <row r="859" spans="1:67" ht="13.5" customHeight="1" x14ac:dyDescent="0.35">
      <c r="A859" s="181"/>
      <c r="B859" s="182"/>
      <c r="C859" s="181"/>
      <c r="D859" s="181"/>
      <c r="E859" s="181"/>
      <c r="F859" s="181"/>
      <c r="G859" s="181"/>
      <c r="H859" s="13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3"/>
      <c r="S859" s="183"/>
      <c r="T859" s="183"/>
      <c r="U859" s="183"/>
      <c r="V859" s="181"/>
      <c r="W859" s="184"/>
      <c r="X859" s="184"/>
      <c r="Y859" s="185"/>
      <c r="Z859" s="185"/>
      <c r="AA859" s="185"/>
      <c r="AB859" s="181"/>
      <c r="AC859" s="181"/>
      <c r="AD859" s="181"/>
      <c r="AE859" s="181"/>
      <c r="AF859" s="185"/>
      <c r="AG859" s="181"/>
      <c r="AH859" s="186"/>
      <c r="AI859" s="186"/>
      <c r="AJ859" s="187"/>
      <c r="AK859" s="187"/>
      <c r="AL859" s="188"/>
      <c r="AM859" s="188"/>
      <c r="AN859" s="188"/>
      <c r="AO859" s="188"/>
      <c r="AP859" s="188"/>
      <c r="AQ859" s="188"/>
      <c r="AR859" s="189"/>
      <c r="AS859" s="189"/>
      <c r="AT859" s="190"/>
      <c r="AU859" s="191"/>
      <c r="AV859" s="190"/>
      <c r="AW859" s="189"/>
      <c r="AX859" s="190"/>
      <c r="AY859" s="189"/>
      <c r="AZ859" s="192"/>
      <c r="BA859" s="190"/>
      <c r="BB859" s="190"/>
      <c r="BC859" s="193"/>
      <c r="BD859" s="193"/>
      <c r="BE859" s="190"/>
      <c r="BF859" s="192"/>
      <c r="BG859" s="192"/>
      <c r="BH859" s="192"/>
      <c r="BI859" s="192"/>
      <c r="BJ859" s="192"/>
      <c r="BK859" s="192"/>
      <c r="BL859" s="192"/>
      <c r="BM859" s="192"/>
      <c r="BN859" s="181"/>
      <c r="BO859" s="181"/>
    </row>
    <row r="860" spans="1:67" ht="13.5" customHeight="1" x14ac:dyDescent="0.35">
      <c r="A860" s="181"/>
      <c r="B860" s="182"/>
      <c r="C860" s="181"/>
      <c r="D860" s="181"/>
      <c r="E860" s="181"/>
      <c r="F860" s="181"/>
      <c r="G860" s="181"/>
      <c r="H860" s="13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3"/>
      <c r="S860" s="183"/>
      <c r="T860" s="183"/>
      <c r="U860" s="183"/>
      <c r="V860" s="181"/>
      <c r="W860" s="184"/>
      <c r="X860" s="184"/>
      <c r="Y860" s="185"/>
      <c r="Z860" s="185"/>
      <c r="AA860" s="185"/>
      <c r="AB860" s="181"/>
      <c r="AC860" s="181"/>
      <c r="AD860" s="181"/>
      <c r="AE860" s="181"/>
      <c r="AF860" s="185"/>
      <c r="AG860" s="181"/>
      <c r="AH860" s="186"/>
      <c r="AI860" s="186"/>
      <c r="AJ860" s="187"/>
      <c r="AK860" s="187"/>
      <c r="AL860" s="188"/>
      <c r="AM860" s="188"/>
      <c r="AN860" s="188"/>
      <c r="AO860" s="188"/>
      <c r="AP860" s="188"/>
      <c r="AQ860" s="188"/>
      <c r="AR860" s="189"/>
      <c r="AS860" s="189"/>
      <c r="AT860" s="190"/>
      <c r="AU860" s="191"/>
      <c r="AV860" s="190"/>
      <c r="AW860" s="189"/>
      <c r="AX860" s="190"/>
      <c r="AY860" s="189"/>
      <c r="AZ860" s="192"/>
      <c r="BA860" s="190"/>
      <c r="BB860" s="190"/>
      <c r="BC860" s="193"/>
      <c r="BD860" s="193"/>
      <c r="BE860" s="190"/>
      <c r="BF860" s="192"/>
      <c r="BG860" s="192"/>
      <c r="BH860" s="192"/>
      <c r="BI860" s="192"/>
      <c r="BJ860" s="192"/>
      <c r="BK860" s="192"/>
      <c r="BL860" s="192"/>
      <c r="BM860" s="192"/>
      <c r="BN860" s="181"/>
      <c r="BO860" s="181"/>
    </row>
    <row r="861" spans="1:67" ht="13.5" customHeight="1" x14ac:dyDescent="0.35">
      <c r="A861" s="181"/>
      <c r="B861" s="182"/>
      <c r="C861" s="181"/>
      <c r="D861" s="181"/>
      <c r="E861" s="181"/>
      <c r="F861" s="181"/>
      <c r="G861" s="181"/>
      <c r="H861" s="13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3"/>
      <c r="S861" s="183"/>
      <c r="T861" s="183"/>
      <c r="U861" s="183"/>
      <c r="V861" s="181"/>
      <c r="W861" s="184"/>
      <c r="X861" s="184"/>
      <c r="Y861" s="185"/>
      <c r="Z861" s="185"/>
      <c r="AA861" s="185"/>
      <c r="AB861" s="181"/>
      <c r="AC861" s="181"/>
      <c r="AD861" s="181"/>
      <c r="AE861" s="181"/>
      <c r="AF861" s="185"/>
      <c r="AG861" s="181"/>
      <c r="AH861" s="186"/>
      <c r="AI861" s="186"/>
      <c r="AJ861" s="187"/>
      <c r="AK861" s="187"/>
      <c r="AL861" s="188"/>
      <c r="AM861" s="188"/>
      <c r="AN861" s="188"/>
      <c r="AO861" s="188"/>
      <c r="AP861" s="188"/>
      <c r="AQ861" s="188"/>
      <c r="AR861" s="189"/>
      <c r="AS861" s="189"/>
      <c r="AT861" s="190"/>
      <c r="AU861" s="191"/>
      <c r="AV861" s="190"/>
      <c r="AW861" s="189"/>
      <c r="AX861" s="190"/>
      <c r="AY861" s="189"/>
      <c r="AZ861" s="192"/>
      <c r="BA861" s="190"/>
      <c r="BB861" s="190"/>
      <c r="BC861" s="193"/>
      <c r="BD861" s="193"/>
      <c r="BE861" s="190"/>
      <c r="BF861" s="192"/>
      <c r="BG861" s="192"/>
      <c r="BH861" s="192"/>
      <c r="BI861" s="192"/>
      <c r="BJ861" s="192"/>
      <c r="BK861" s="192"/>
      <c r="BL861" s="192"/>
      <c r="BM861" s="192"/>
      <c r="BN861" s="181"/>
      <c r="BO861" s="181"/>
    </row>
    <row r="862" spans="1:67" ht="13.5" customHeight="1" x14ac:dyDescent="0.35">
      <c r="A862" s="181"/>
      <c r="B862" s="182"/>
      <c r="C862" s="181"/>
      <c r="D862" s="181"/>
      <c r="E862" s="181"/>
      <c r="F862" s="181"/>
      <c r="G862" s="181"/>
      <c r="H862" s="13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3"/>
      <c r="S862" s="183"/>
      <c r="T862" s="183"/>
      <c r="U862" s="183"/>
      <c r="V862" s="181"/>
      <c r="W862" s="184"/>
      <c r="X862" s="184"/>
      <c r="Y862" s="185"/>
      <c r="Z862" s="185"/>
      <c r="AA862" s="185"/>
      <c r="AB862" s="181"/>
      <c r="AC862" s="181"/>
      <c r="AD862" s="181"/>
      <c r="AE862" s="181"/>
      <c r="AF862" s="185"/>
      <c r="AG862" s="181"/>
      <c r="AH862" s="186"/>
      <c r="AI862" s="186"/>
      <c r="AJ862" s="187"/>
      <c r="AK862" s="187"/>
      <c r="AL862" s="188"/>
      <c r="AM862" s="188"/>
      <c r="AN862" s="188"/>
      <c r="AO862" s="188"/>
      <c r="AP862" s="188"/>
      <c r="AQ862" s="188"/>
      <c r="AR862" s="189"/>
      <c r="AS862" s="189"/>
      <c r="AT862" s="190"/>
      <c r="AU862" s="191"/>
      <c r="AV862" s="190"/>
      <c r="AW862" s="189"/>
      <c r="AX862" s="190"/>
      <c r="AY862" s="189"/>
      <c r="AZ862" s="192"/>
      <c r="BA862" s="190"/>
      <c r="BB862" s="190"/>
      <c r="BC862" s="193"/>
      <c r="BD862" s="193"/>
      <c r="BE862" s="190"/>
      <c r="BF862" s="192"/>
      <c r="BG862" s="192"/>
      <c r="BH862" s="192"/>
      <c r="BI862" s="192"/>
      <c r="BJ862" s="192"/>
      <c r="BK862" s="192"/>
      <c r="BL862" s="192"/>
      <c r="BM862" s="192"/>
      <c r="BN862" s="181"/>
      <c r="BO862" s="181"/>
    </row>
    <row r="863" spans="1:67" ht="13.5" customHeight="1" x14ac:dyDescent="0.35">
      <c r="A863" s="181"/>
      <c r="B863" s="182"/>
      <c r="C863" s="181"/>
      <c r="D863" s="181"/>
      <c r="E863" s="181"/>
      <c r="F863" s="181"/>
      <c r="G863" s="181"/>
      <c r="H863" s="13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3"/>
      <c r="S863" s="183"/>
      <c r="T863" s="183"/>
      <c r="U863" s="183"/>
      <c r="V863" s="181"/>
      <c r="W863" s="184"/>
      <c r="X863" s="184"/>
      <c r="Y863" s="185"/>
      <c r="Z863" s="185"/>
      <c r="AA863" s="185"/>
      <c r="AB863" s="181"/>
      <c r="AC863" s="181"/>
      <c r="AD863" s="181"/>
      <c r="AE863" s="181"/>
      <c r="AF863" s="185"/>
      <c r="AG863" s="181"/>
      <c r="AH863" s="186"/>
      <c r="AI863" s="186"/>
      <c r="AJ863" s="187"/>
      <c r="AK863" s="187"/>
      <c r="AL863" s="188"/>
      <c r="AM863" s="188"/>
      <c r="AN863" s="188"/>
      <c r="AO863" s="188"/>
      <c r="AP863" s="188"/>
      <c r="AQ863" s="188"/>
      <c r="AR863" s="189"/>
      <c r="AS863" s="189"/>
      <c r="AT863" s="190"/>
      <c r="AU863" s="191"/>
      <c r="AV863" s="190"/>
      <c r="AW863" s="189"/>
      <c r="AX863" s="190"/>
      <c r="AY863" s="189"/>
      <c r="AZ863" s="192"/>
      <c r="BA863" s="190"/>
      <c r="BB863" s="190"/>
      <c r="BC863" s="193"/>
      <c r="BD863" s="193"/>
      <c r="BE863" s="190"/>
      <c r="BF863" s="192"/>
      <c r="BG863" s="192"/>
      <c r="BH863" s="192"/>
      <c r="BI863" s="192"/>
      <c r="BJ863" s="192"/>
      <c r="BK863" s="192"/>
      <c r="BL863" s="192"/>
      <c r="BM863" s="192"/>
      <c r="BN863" s="181"/>
      <c r="BO863" s="181"/>
    </row>
    <row r="864" spans="1:67" ht="13.5" customHeight="1" x14ac:dyDescent="0.35">
      <c r="A864" s="181"/>
      <c r="B864" s="182"/>
      <c r="C864" s="181"/>
      <c r="D864" s="181"/>
      <c r="E864" s="181"/>
      <c r="F864" s="181"/>
      <c r="G864" s="181"/>
      <c r="H864" s="13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3"/>
      <c r="S864" s="183"/>
      <c r="T864" s="183"/>
      <c r="U864" s="183"/>
      <c r="V864" s="181"/>
      <c r="W864" s="184"/>
      <c r="X864" s="184"/>
      <c r="Y864" s="185"/>
      <c r="Z864" s="185"/>
      <c r="AA864" s="185"/>
      <c r="AB864" s="181"/>
      <c r="AC864" s="181"/>
      <c r="AD864" s="181"/>
      <c r="AE864" s="181"/>
      <c r="AF864" s="185"/>
      <c r="AG864" s="181"/>
      <c r="AH864" s="186"/>
      <c r="AI864" s="186"/>
      <c r="AJ864" s="187"/>
      <c r="AK864" s="187"/>
      <c r="AL864" s="188"/>
      <c r="AM864" s="188"/>
      <c r="AN864" s="188"/>
      <c r="AO864" s="188"/>
      <c r="AP864" s="188"/>
      <c r="AQ864" s="188"/>
      <c r="AR864" s="189"/>
      <c r="AS864" s="189"/>
      <c r="AT864" s="190"/>
      <c r="AU864" s="191"/>
      <c r="AV864" s="190"/>
      <c r="AW864" s="189"/>
      <c r="AX864" s="190"/>
      <c r="AY864" s="189"/>
      <c r="AZ864" s="192"/>
      <c r="BA864" s="190"/>
      <c r="BB864" s="190"/>
      <c r="BC864" s="193"/>
      <c r="BD864" s="193"/>
      <c r="BE864" s="190"/>
      <c r="BF864" s="192"/>
      <c r="BG864" s="192"/>
      <c r="BH864" s="192"/>
      <c r="BI864" s="192"/>
      <c r="BJ864" s="192"/>
      <c r="BK864" s="192"/>
      <c r="BL864" s="192"/>
      <c r="BM864" s="192"/>
      <c r="BN864" s="181"/>
      <c r="BO864" s="181"/>
    </row>
    <row r="865" spans="1:67" ht="13.5" customHeight="1" x14ac:dyDescent="0.35">
      <c r="A865" s="181"/>
      <c r="B865" s="182"/>
      <c r="C865" s="181"/>
      <c r="D865" s="181"/>
      <c r="E865" s="181"/>
      <c r="F865" s="181"/>
      <c r="G865" s="181"/>
      <c r="H865" s="13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3"/>
      <c r="S865" s="183"/>
      <c r="T865" s="183"/>
      <c r="U865" s="183"/>
      <c r="V865" s="181"/>
      <c r="W865" s="184"/>
      <c r="X865" s="184"/>
      <c r="Y865" s="185"/>
      <c r="Z865" s="185"/>
      <c r="AA865" s="185"/>
      <c r="AB865" s="181"/>
      <c r="AC865" s="181"/>
      <c r="AD865" s="181"/>
      <c r="AE865" s="181"/>
      <c r="AF865" s="185"/>
      <c r="AG865" s="181"/>
      <c r="AH865" s="186"/>
      <c r="AI865" s="186"/>
      <c r="AJ865" s="187"/>
      <c r="AK865" s="187"/>
      <c r="AL865" s="188"/>
      <c r="AM865" s="188"/>
      <c r="AN865" s="188"/>
      <c r="AO865" s="188"/>
      <c r="AP865" s="188"/>
      <c r="AQ865" s="188"/>
      <c r="AR865" s="189"/>
      <c r="AS865" s="189"/>
      <c r="AT865" s="190"/>
      <c r="AU865" s="191"/>
      <c r="AV865" s="190"/>
      <c r="AW865" s="189"/>
      <c r="AX865" s="190"/>
      <c r="AY865" s="189"/>
      <c r="AZ865" s="192"/>
      <c r="BA865" s="190"/>
      <c r="BB865" s="190"/>
      <c r="BC865" s="193"/>
      <c r="BD865" s="193"/>
      <c r="BE865" s="190"/>
      <c r="BF865" s="192"/>
      <c r="BG865" s="192"/>
      <c r="BH865" s="192"/>
      <c r="BI865" s="192"/>
      <c r="BJ865" s="192"/>
      <c r="BK865" s="192"/>
      <c r="BL865" s="192"/>
      <c r="BM865" s="192"/>
      <c r="BN865" s="181"/>
      <c r="BO865" s="181"/>
    </row>
    <row r="866" spans="1:67" ht="13.5" customHeight="1" x14ac:dyDescent="0.35">
      <c r="A866" s="181"/>
      <c r="B866" s="182"/>
      <c r="C866" s="181"/>
      <c r="D866" s="181"/>
      <c r="E866" s="181"/>
      <c r="F866" s="181"/>
      <c r="G866" s="181"/>
      <c r="H866" s="13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3"/>
      <c r="S866" s="183"/>
      <c r="T866" s="183"/>
      <c r="U866" s="183"/>
      <c r="V866" s="181"/>
      <c r="W866" s="184"/>
      <c r="X866" s="184"/>
      <c r="Y866" s="185"/>
      <c r="Z866" s="185"/>
      <c r="AA866" s="185"/>
      <c r="AB866" s="181"/>
      <c r="AC866" s="181"/>
      <c r="AD866" s="181"/>
      <c r="AE866" s="181"/>
      <c r="AF866" s="185"/>
      <c r="AG866" s="181"/>
      <c r="AH866" s="186"/>
      <c r="AI866" s="186"/>
      <c r="AJ866" s="187"/>
      <c r="AK866" s="187"/>
      <c r="AL866" s="188"/>
      <c r="AM866" s="188"/>
      <c r="AN866" s="188"/>
      <c r="AO866" s="188"/>
      <c r="AP866" s="188"/>
      <c r="AQ866" s="188"/>
      <c r="AR866" s="189"/>
      <c r="AS866" s="189"/>
      <c r="AT866" s="190"/>
      <c r="AU866" s="191"/>
      <c r="AV866" s="190"/>
      <c r="AW866" s="189"/>
      <c r="AX866" s="190"/>
      <c r="AY866" s="189"/>
      <c r="AZ866" s="192"/>
      <c r="BA866" s="190"/>
      <c r="BB866" s="190"/>
      <c r="BC866" s="193"/>
      <c r="BD866" s="193"/>
      <c r="BE866" s="190"/>
      <c r="BF866" s="192"/>
      <c r="BG866" s="192"/>
      <c r="BH866" s="192"/>
      <c r="BI866" s="192"/>
      <c r="BJ866" s="192"/>
      <c r="BK866" s="192"/>
      <c r="BL866" s="192"/>
      <c r="BM866" s="192"/>
      <c r="BN866" s="181"/>
      <c r="BO866" s="181"/>
    </row>
    <row r="867" spans="1:67" ht="13.5" customHeight="1" x14ac:dyDescent="0.35">
      <c r="A867" s="181"/>
      <c r="B867" s="182"/>
      <c r="C867" s="181"/>
      <c r="D867" s="181"/>
      <c r="E867" s="181"/>
      <c r="F867" s="181"/>
      <c r="G867" s="181"/>
      <c r="H867" s="13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3"/>
      <c r="S867" s="183"/>
      <c r="T867" s="183"/>
      <c r="U867" s="183"/>
      <c r="V867" s="181"/>
      <c r="W867" s="184"/>
      <c r="X867" s="184"/>
      <c r="Y867" s="185"/>
      <c r="Z867" s="185"/>
      <c r="AA867" s="185"/>
      <c r="AB867" s="181"/>
      <c r="AC867" s="181"/>
      <c r="AD867" s="181"/>
      <c r="AE867" s="181"/>
      <c r="AF867" s="185"/>
      <c r="AG867" s="181"/>
      <c r="AH867" s="186"/>
      <c r="AI867" s="186"/>
      <c r="AJ867" s="187"/>
      <c r="AK867" s="187"/>
      <c r="AL867" s="188"/>
      <c r="AM867" s="188"/>
      <c r="AN867" s="188"/>
      <c r="AO867" s="188"/>
      <c r="AP867" s="188"/>
      <c r="AQ867" s="188"/>
      <c r="AR867" s="189"/>
      <c r="AS867" s="189"/>
      <c r="AT867" s="190"/>
      <c r="AU867" s="191"/>
      <c r="AV867" s="190"/>
      <c r="AW867" s="189"/>
      <c r="AX867" s="190"/>
      <c r="AY867" s="189"/>
      <c r="AZ867" s="192"/>
      <c r="BA867" s="190"/>
      <c r="BB867" s="190"/>
      <c r="BC867" s="193"/>
      <c r="BD867" s="193"/>
      <c r="BE867" s="190"/>
      <c r="BF867" s="192"/>
      <c r="BG867" s="192"/>
      <c r="BH867" s="192"/>
      <c r="BI867" s="192"/>
      <c r="BJ867" s="192"/>
      <c r="BK867" s="192"/>
      <c r="BL867" s="192"/>
      <c r="BM867" s="192"/>
      <c r="BN867" s="181"/>
      <c r="BO867" s="181"/>
    </row>
    <row r="868" spans="1:67" ht="13.5" customHeight="1" x14ac:dyDescent="0.35">
      <c r="A868" s="181"/>
      <c r="B868" s="182"/>
      <c r="C868" s="181"/>
      <c r="D868" s="181"/>
      <c r="E868" s="181"/>
      <c r="F868" s="181"/>
      <c r="G868" s="181"/>
      <c r="H868" s="13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3"/>
      <c r="S868" s="183"/>
      <c r="T868" s="183"/>
      <c r="U868" s="183"/>
      <c r="V868" s="181"/>
      <c r="W868" s="184"/>
      <c r="X868" s="184"/>
      <c r="Y868" s="185"/>
      <c r="Z868" s="185"/>
      <c r="AA868" s="185"/>
      <c r="AB868" s="181"/>
      <c r="AC868" s="181"/>
      <c r="AD868" s="181"/>
      <c r="AE868" s="181"/>
      <c r="AF868" s="185"/>
      <c r="AG868" s="181"/>
      <c r="AH868" s="186"/>
      <c r="AI868" s="186"/>
      <c r="AJ868" s="187"/>
      <c r="AK868" s="187"/>
      <c r="AL868" s="188"/>
      <c r="AM868" s="188"/>
      <c r="AN868" s="188"/>
      <c r="AO868" s="188"/>
      <c r="AP868" s="188"/>
      <c r="AQ868" s="188"/>
      <c r="AR868" s="189"/>
      <c r="AS868" s="189"/>
      <c r="AT868" s="190"/>
      <c r="AU868" s="191"/>
      <c r="AV868" s="190"/>
      <c r="AW868" s="189"/>
      <c r="AX868" s="190"/>
      <c r="AY868" s="189"/>
      <c r="AZ868" s="192"/>
      <c r="BA868" s="190"/>
      <c r="BB868" s="190"/>
      <c r="BC868" s="193"/>
      <c r="BD868" s="193"/>
      <c r="BE868" s="190"/>
      <c r="BF868" s="192"/>
      <c r="BG868" s="192"/>
      <c r="BH868" s="192"/>
      <c r="BI868" s="192"/>
      <c r="BJ868" s="192"/>
      <c r="BK868" s="192"/>
      <c r="BL868" s="192"/>
      <c r="BM868" s="192"/>
      <c r="BN868" s="181"/>
      <c r="BO868" s="181"/>
    </row>
    <row r="869" spans="1:67" ht="13.5" customHeight="1" x14ac:dyDescent="0.35">
      <c r="A869" s="181"/>
      <c r="B869" s="182"/>
      <c r="C869" s="181"/>
      <c r="D869" s="181"/>
      <c r="E869" s="181"/>
      <c r="F869" s="181"/>
      <c r="G869" s="181"/>
      <c r="H869" s="13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3"/>
      <c r="S869" s="183"/>
      <c r="T869" s="183"/>
      <c r="U869" s="183"/>
      <c r="V869" s="181"/>
      <c r="W869" s="184"/>
      <c r="X869" s="184"/>
      <c r="Y869" s="185"/>
      <c r="Z869" s="185"/>
      <c r="AA869" s="185"/>
      <c r="AB869" s="181"/>
      <c r="AC869" s="181"/>
      <c r="AD869" s="181"/>
      <c r="AE869" s="181"/>
      <c r="AF869" s="185"/>
      <c r="AG869" s="181"/>
      <c r="AH869" s="186"/>
      <c r="AI869" s="186"/>
      <c r="AJ869" s="187"/>
      <c r="AK869" s="187"/>
      <c r="AL869" s="188"/>
      <c r="AM869" s="188"/>
      <c r="AN869" s="188"/>
      <c r="AO869" s="188"/>
      <c r="AP869" s="188"/>
      <c r="AQ869" s="188"/>
      <c r="AR869" s="189"/>
      <c r="AS869" s="189"/>
      <c r="AT869" s="190"/>
      <c r="AU869" s="191"/>
      <c r="AV869" s="190"/>
      <c r="AW869" s="189"/>
      <c r="AX869" s="190"/>
      <c r="AY869" s="189"/>
      <c r="AZ869" s="192"/>
      <c r="BA869" s="190"/>
      <c r="BB869" s="190"/>
      <c r="BC869" s="193"/>
      <c r="BD869" s="193"/>
      <c r="BE869" s="190"/>
      <c r="BF869" s="192"/>
      <c r="BG869" s="192"/>
      <c r="BH869" s="192"/>
      <c r="BI869" s="192"/>
      <c r="BJ869" s="192"/>
      <c r="BK869" s="192"/>
      <c r="BL869" s="192"/>
      <c r="BM869" s="192"/>
      <c r="BN869" s="181"/>
      <c r="BO869" s="181"/>
    </row>
    <row r="870" spans="1:67" ht="13.5" customHeight="1" x14ac:dyDescent="0.35">
      <c r="A870" s="181"/>
      <c r="B870" s="182"/>
      <c r="C870" s="181"/>
      <c r="D870" s="181"/>
      <c r="E870" s="181"/>
      <c r="F870" s="181"/>
      <c r="G870" s="181"/>
      <c r="H870" s="13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3"/>
      <c r="S870" s="183"/>
      <c r="T870" s="183"/>
      <c r="U870" s="183"/>
      <c r="V870" s="181"/>
      <c r="W870" s="184"/>
      <c r="X870" s="184"/>
      <c r="Y870" s="185"/>
      <c r="Z870" s="185"/>
      <c r="AA870" s="185"/>
      <c r="AB870" s="181"/>
      <c r="AC870" s="181"/>
      <c r="AD870" s="181"/>
      <c r="AE870" s="181"/>
      <c r="AF870" s="185"/>
      <c r="AG870" s="181"/>
      <c r="AH870" s="186"/>
      <c r="AI870" s="186"/>
      <c r="AJ870" s="187"/>
      <c r="AK870" s="187"/>
      <c r="AL870" s="188"/>
      <c r="AM870" s="188"/>
      <c r="AN870" s="188"/>
      <c r="AO870" s="188"/>
      <c r="AP870" s="188"/>
      <c r="AQ870" s="188"/>
      <c r="AR870" s="189"/>
      <c r="AS870" s="189"/>
      <c r="AT870" s="190"/>
      <c r="AU870" s="191"/>
      <c r="AV870" s="190"/>
      <c r="AW870" s="189"/>
      <c r="AX870" s="190"/>
      <c r="AY870" s="189"/>
      <c r="AZ870" s="192"/>
      <c r="BA870" s="190"/>
      <c r="BB870" s="190"/>
      <c r="BC870" s="193"/>
      <c r="BD870" s="193"/>
      <c r="BE870" s="190"/>
      <c r="BF870" s="192"/>
      <c r="BG870" s="192"/>
      <c r="BH870" s="192"/>
      <c r="BI870" s="192"/>
      <c r="BJ870" s="192"/>
      <c r="BK870" s="192"/>
      <c r="BL870" s="192"/>
      <c r="BM870" s="192"/>
      <c r="BN870" s="181"/>
      <c r="BO870" s="181"/>
    </row>
    <row r="871" spans="1:67" ht="13.5" customHeight="1" x14ac:dyDescent="0.35">
      <c r="A871" s="181"/>
      <c r="B871" s="182"/>
      <c r="C871" s="181"/>
      <c r="D871" s="181"/>
      <c r="E871" s="181"/>
      <c r="F871" s="181"/>
      <c r="G871" s="181"/>
      <c r="H871" s="13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3"/>
      <c r="S871" s="183"/>
      <c r="T871" s="183"/>
      <c r="U871" s="183"/>
      <c r="V871" s="181"/>
      <c r="W871" s="184"/>
      <c r="X871" s="184"/>
      <c r="Y871" s="185"/>
      <c r="Z871" s="185"/>
      <c r="AA871" s="185"/>
      <c r="AB871" s="181"/>
      <c r="AC871" s="181"/>
      <c r="AD871" s="181"/>
      <c r="AE871" s="181"/>
      <c r="AF871" s="185"/>
      <c r="AG871" s="181"/>
      <c r="AH871" s="186"/>
      <c r="AI871" s="186"/>
      <c r="AJ871" s="187"/>
      <c r="AK871" s="187"/>
      <c r="AL871" s="188"/>
      <c r="AM871" s="188"/>
      <c r="AN871" s="188"/>
      <c r="AO871" s="188"/>
      <c r="AP871" s="188"/>
      <c r="AQ871" s="188"/>
      <c r="AR871" s="189"/>
      <c r="AS871" s="189"/>
      <c r="AT871" s="190"/>
      <c r="AU871" s="191"/>
      <c r="AV871" s="190"/>
      <c r="AW871" s="189"/>
      <c r="AX871" s="190"/>
      <c r="AY871" s="189"/>
      <c r="AZ871" s="192"/>
      <c r="BA871" s="190"/>
      <c r="BB871" s="190"/>
      <c r="BC871" s="193"/>
      <c r="BD871" s="193"/>
      <c r="BE871" s="190"/>
      <c r="BF871" s="192"/>
      <c r="BG871" s="192"/>
      <c r="BH871" s="192"/>
      <c r="BI871" s="192"/>
      <c r="BJ871" s="192"/>
      <c r="BK871" s="192"/>
      <c r="BL871" s="192"/>
      <c r="BM871" s="192"/>
      <c r="BN871" s="181"/>
      <c r="BO871" s="181"/>
    </row>
    <row r="872" spans="1:67" ht="13.5" customHeight="1" x14ac:dyDescent="0.35">
      <c r="A872" s="181"/>
      <c r="B872" s="182"/>
      <c r="C872" s="181"/>
      <c r="D872" s="181"/>
      <c r="E872" s="181"/>
      <c r="F872" s="181"/>
      <c r="G872" s="181"/>
      <c r="H872" s="13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3"/>
      <c r="S872" s="183"/>
      <c r="T872" s="183"/>
      <c r="U872" s="183"/>
      <c r="V872" s="181"/>
      <c r="W872" s="184"/>
      <c r="X872" s="184"/>
      <c r="Y872" s="185"/>
      <c r="Z872" s="185"/>
      <c r="AA872" s="185"/>
      <c r="AB872" s="181"/>
      <c r="AC872" s="181"/>
      <c r="AD872" s="181"/>
      <c r="AE872" s="181"/>
      <c r="AF872" s="185"/>
      <c r="AG872" s="181"/>
      <c r="AH872" s="186"/>
      <c r="AI872" s="186"/>
      <c r="AJ872" s="187"/>
      <c r="AK872" s="187"/>
      <c r="AL872" s="188"/>
      <c r="AM872" s="188"/>
      <c r="AN872" s="188"/>
      <c r="AO872" s="188"/>
      <c r="AP872" s="188"/>
      <c r="AQ872" s="188"/>
      <c r="AR872" s="189"/>
      <c r="AS872" s="189"/>
      <c r="AT872" s="190"/>
      <c r="AU872" s="191"/>
      <c r="AV872" s="190"/>
      <c r="AW872" s="189"/>
      <c r="AX872" s="190"/>
      <c r="AY872" s="189"/>
      <c r="AZ872" s="192"/>
      <c r="BA872" s="190"/>
      <c r="BB872" s="190"/>
      <c r="BC872" s="193"/>
      <c r="BD872" s="193"/>
      <c r="BE872" s="190"/>
      <c r="BF872" s="192"/>
      <c r="BG872" s="192"/>
      <c r="BH872" s="192"/>
      <c r="BI872" s="192"/>
      <c r="BJ872" s="192"/>
      <c r="BK872" s="192"/>
      <c r="BL872" s="192"/>
      <c r="BM872" s="192"/>
      <c r="BN872" s="181"/>
      <c r="BO872" s="181"/>
    </row>
    <row r="873" spans="1:67" ht="13.5" customHeight="1" x14ac:dyDescent="0.35">
      <c r="A873" s="181"/>
      <c r="B873" s="182"/>
      <c r="C873" s="181"/>
      <c r="D873" s="181"/>
      <c r="E873" s="181"/>
      <c r="F873" s="181"/>
      <c r="G873" s="181"/>
      <c r="H873" s="13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3"/>
      <c r="S873" s="183"/>
      <c r="T873" s="183"/>
      <c r="U873" s="183"/>
      <c r="V873" s="181"/>
      <c r="W873" s="184"/>
      <c r="X873" s="184"/>
      <c r="Y873" s="185"/>
      <c r="Z873" s="185"/>
      <c r="AA873" s="185"/>
      <c r="AB873" s="181"/>
      <c r="AC873" s="181"/>
      <c r="AD873" s="181"/>
      <c r="AE873" s="181"/>
      <c r="AF873" s="185"/>
      <c r="AG873" s="181"/>
      <c r="AH873" s="186"/>
      <c r="AI873" s="186"/>
      <c r="AJ873" s="187"/>
      <c r="AK873" s="187"/>
      <c r="AL873" s="188"/>
      <c r="AM873" s="188"/>
      <c r="AN873" s="188"/>
      <c r="AO873" s="188"/>
      <c r="AP873" s="188"/>
      <c r="AQ873" s="188"/>
      <c r="AR873" s="189"/>
      <c r="AS873" s="189"/>
      <c r="AT873" s="190"/>
      <c r="AU873" s="191"/>
      <c r="AV873" s="190"/>
      <c r="AW873" s="189"/>
      <c r="AX873" s="190"/>
      <c r="AY873" s="189"/>
      <c r="AZ873" s="192"/>
      <c r="BA873" s="190"/>
      <c r="BB873" s="190"/>
      <c r="BC873" s="193"/>
      <c r="BD873" s="193"/>
      <c r="BE873" s="190"/>
      <c r="BF873" s="192"/>
      <c r="BG873" s="192"/>
      <c r="BH873" s="192"/>
      <c r="BI873" s="192"/>
      <c r="BJ873" s="192"/>
      <c r="BK873" s="192"/>
      <c r="BL873" s="192"/>
      <c r="BM873" s="192"/>
      <c r="BN873" s="181"/>
      <c r="BO873" s="181"/>
    </row>
    <row r="874" spans="1:67" ht="13.5" customHeight="1" x14ac:dyDescent="0.35">
      <c r="A874" s="181"/>
      <c r="B874" s="182"/>
      <c r="C874" s="181"/>
      <c r="D874" s="181"/>
      <c r="E874" s="181"/>
      <c r="F874" s="181"/>
      <c r="G874" s="181"/>
      <c r="H874" s="13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3"/>
      <c r="S874" s="183"/>
      <c r="T874" s="183"/>
      <c r="U874" s="183"/>
      <c r="V874" s="181"/>
      <c r="W874" s="184"/>
      <c r="X874" s="184"/>
      <c r="Y874" s="185"/>
      <c r="Z874" s="185"/>
      <c r="AA874" s="185"/>
      <c r="AB874" s="181"/>
      <c r="AC874" s="181"/>
      <c r="AD874" s="181"/>
      <c r="AE874" s="181"/>
      <c r="AF874" s="185"/>
      <c r="AG874" s="181"/>
      <c r="AH874" s="186"/>
      <c r="AI874" s="186"/>
      <c r="AJ874" s="187"/>
      <c r="AK874" s="187"/>
      <c r="AL874" s="188"/>
      <c r="AM874" s="188"/>
      <c r="AN874" s="188"/>
      <c r="AO874" s="188"/>
      <c r="AP874" s="188"/>
      <c r="AQ874" s="188"/>
      <c r="AR874" s="189"/>
      <c r="AS874" s="189"/>
      <c r="AT874" s="190"/>
      <c r="AU874" s="191"/>
      <c r="AV874" s="190"/>
      <c r="AW874" s="189"/>
      <c r="AX874" s="190"/>
      <c r="AY874" s="189"/>
      <c r="AZ874" s="192"/>
      <c r="BA874" s="190"/>
      <c r="BB874" s="190"/>
      <c r="BC874" s="193"/>
      <c r="BD874" s="193"/>
      <c r="BE874" s="190"/>
      <c r="BF874" s="192"/>
      <c r="BG874" s="192"/>
      <c r="BH874" s="192"/>
      <c r="BI874" s="192"/>
      <c r="BJ874" s="192"/>
      <c r="BK874" s="192"/>
      <c r="BL874" s="192"/>
      <c r="BM874" s="192"/>
      <c r="BN874" s="181"/>
      <c r="BO874" s="181"/>
    </row>
    <row r="875" spans="1:67" ht="13.5" customHeight="1" x14ac:dyDescent="0.35">
      <c r="A875" s="181"/>
      <c r="B875" s="182"/>
      <c r="C875" s="181"/>
      <c r="D875" s="181"/>
      <c r="E875" s="181"/>
      <c r="F875" s="181"/>
      <c r="G875" s="181"/>
      <c r="H875" s="13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3"/>
      <c r="S875" s="183"/>
      <c r="T875" s="183"/>
      <c r="U875" s="183"/>
      <c r="V875" s="181"/>
      <c r="W875" s="184"/>
      <c r="X875" s="184"/>
      <c r="Y875" s="185"/>
      <c r="Z875" s="185"/>
      <c r="AA875" s="185"/>
      <c r="AB875" s="181"/>
      <c r="AC875" s="181"/>
      <c r="AD875" s="181"/>
      <c r="AE875" s="181"/>
      <c r="AF875" s="185"/>
      <c r="AG875" s="181"/>
      <c r="AH875" s="186"/>
      <c r="AI875" s="186"/>
      <c r="AJ875" s="187"/>
      <c r="AK875" s="187"/>
      <c r="AL875" s="188"/>
      <c r="AM875" s="188"/>
      <c r="AN875" s="188"/>
      <c r="AO875" s="188"/>
      <c r="AP875" s="188"/>
      <c r="AQ875" s="188"/>
      <c r="AR875" s="189"/>
      <c r="AS875" s="189"/>
      <c r="AT875" s="190"/>
      <c r="AU875" s="191"/>
      <c r="AV875" s="190"/>
      <c r="AW875" s="189"/>
      <c r="AX875" s="190"/>
      <c r="AY875" s="189"/>
      <c r="AZ875" s="192"/>
      <c r="BA875" s="190"/>
      <c r="BB875" s="190"/>
      <c r="BC875" s="193"/>
      <c r="BD875" s="193"/>
      <c r="BE875" s="190"/>
      <c r="BF875" s="192"/>
      <c r="BG875" s="192"/>
      <c r="BH875" s="192"/>
      <c r="BI875" s="192"/>
      <c r="BJ875" s="192"/>
      <c r="BK875" s="192"/>
      <c r="BL875" s="192"/>
      <c r="BM875" s="192"/>
      <c r="BN875" s="181"/>
      <c r="BO875" s="181"/>
    </row>
    <row r="876" spans="1:67" ht="13.5" customHeight="1" x14ac:dyDescent="0.35">
      <c r="A876" s="181"/>
      <c r="B876" s="182"/>
      <c r="C876" s="181"/>
      <c r="D876" s="181"/>
      <c r="E876" s="181"/>
      <c r="F876" s="181"/>
      <c r="G876" s="181"/>
      <c r="H876" s="13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3"/>
      <c r="S876" s="183"/>
      <c r="T876" s="183"/>
      <c r="U876" s="183"/>
      <c r="V876" s="181"/>
      <c r="W876" s="184"/>
      <c r="X876" s="184"/>
      <c r="Y876" s="185"/>
      <c r="Z876" s="185"/>
      <c r="AA876" s="185"/>
      <c r="AB876" s="181"/>
      <c r="AC876" s="181"/>
      <c r="AD876" s="181"/>
      <c r="AE876" s="181"/>
      <c r="AF876" s="185"/>
      <c r="AG876" s="181"/>
      <c r="AH876" s="186"/>
      <c r="AI876" s="186"/>
      <c r="AJ876" s="187"/>
      <c r="AK876" s="187"/>
      <c r="AL876" s="188"/>
      <c r="AM876" s="188"/>
      <c r="AN876" s="188"/>
      <c r="AO876" s="188"/>
      <c r="AP876" s="188"/>
      <c r="AQ876" s="188"/>
      <c r="AR876" s="189"/>
      <c r="AS876" s="189"/>
      <c r="AT876" s="190"/>
      <c r="AU876" s="191"/>
      <c r="AV876" s="190"/>
      <c r="AW876" s="189"/>
      <c r="AX876" s="190"/>
      <c r="AY876" s="189"/>
      <c r="AZ876" s="192"/>
      <c r="BA876" s="190"/>
      <c r="BB876" s="190"/>
      <c r="BC876" s="193"/>
      <c r="BD876" s="193"/>
      <c r="BE876" s="190"/>
      <c r="BF876" s="192"/>
      <c r="BG876" s="192"/>
      <c r="BH876" s="192"/>
      <c r="BI876" s="192"/>
      <c r="BJ876" s="192"/>
      <c r="BK876" s="192"/>
      <c r="BL876" s="192"/>
      <c r="BM876" s="192"/>
      <c r="BN876" s="181"/>
      <c r="BO876" s="181"/>
    </row>
    <row r="877" spans="1:67" ht="13.5" customHeight="1" x14ac:dyDescent="0.35">
      <c r="A877" s="181"/>
      <c r="B877" s="182"/>
      <c r="C877" s="181"/>
      <c r="D877" s="181"/>
      <c r="E877" s="181"/>
      <c r="F877" s="181"/>
      <c r="G877" s="181"/>
      <c r="H877" s="13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3"/>
      <c r="S877" s="183"/>
      <c r="T877" s="183"/>
      <c r="U877" s="183"/>
      <c r="V877" s="181"/>
      <c r="W877" s="184"/>
      <c r="X877" s="184"/>
      <c r="Y877" s="185"/>
      <c r="Z877" s="185"/>
      <c r="AA877" s="185"/>
      <c r="AB877" s="181"/>
      <c r="AC877" s="181"/>
      <c r="AD877" s="181"/>
      <c r="AE877" s="181"/>
      <c r="AF877" s="185"/>
      <c r="AG877" s="181"/>
      <c r="AH877" s="186"/>
      <c r="AI877" s="186"/>
      <c r="AJ877" s="187"/>
      <c r="AK877" s="187"/>
      <c r="AL877" s="188"/>
      <c r="AM877" s="188"/>
      <c r="AN877" s="188"/>
      <c r="AO877" s="188"/>
      <c r="AP877" s="188"/>
      <c r="AQ877" s="188"/>
      <c r="AR877" s="189"/>
      <c r="AS877" s="189"/>
      <c r="AT877" s="190"/>
      <c r="AU877" s="191"/>
      <c r="AV877" s="190"/>
      <c r="AW877" s="189"/>
      <c r="AX877" s="190"/>
      <c r="AY877" s="189"/>
      <c r="AZ877" s="192"/>
      <c r="BA877" s="190"/>
      <c r="BB877" s="190"/>
      <c r="BC877" s="193"/>
      <c r="BD877" s="193"/>
      <c r="BE877" s="190"/>
      <c r="BF877" s="192"/>
      <c r="BG877" s="192"/>
      <c r="BH877" s="192"/>
      <c r="BI877" s="192"/>
      <c r="BJ877" s="192"/>
      <c r="BK877" s="192"/>
      <c r="BL877" s="192"/>
      <c r="BM877" s="192"/>
      <c r="BN877" s="181"/>
      <c r="BO877" s="181"/>
    </row>
    <row r="878" spans="1:67" ht="13.5" customHeight="1" x14ac:dyDescent="0.35">
      <c r="A878" s="181"/>
      <c r="B878" s="182"/>
      <c r="C878" s="181"/>
      <c r="D878" s="181"/>
      <c r="E878" s="181"/>
      <c r="F878" s="181"/>
      <c r="G878" s="181"/>
      <c r="H878" s="13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3"/>
      <c r="S878" s="183"/>
      <c r="T878" s="183"/>
      <c r="U878" s="183"/>
      <c r="V878" s="181"/>
      <c r="W878" s="184"/>
      <c r="X878" s="184"/>
      <c r="Y878" s="185"/>
      <c r="Z878" s="185"/>
      <c r="AA878" s="185"/>
      <c r="AB878" s="181"/>
      <c r="AC878" s="181"/>
      <c r="AD878" s="181"/>
      <c r="AE878" s="181"/>
      <c r="AF878" s="185"/>
      <c r="AG878" s="181"/>
      <c r="AH878" s="186"/>
      <c r="AI878" s="186"/>
      <c r="AJ878" s="187"/>
      <c r="AK878" s="187"/>
      <c r="AL878" s="188"/>
      <c r="AM878" s="188"/>
      <c r="AN878" s="188"/>
      <c r="AO878" s="188"/>
      <c r="AP878" s="188"/>
      <c r="AQ878" s="188"/>
      <c r="AR878" s="189"/>
      <c r="AS878" s="189"/>
      <c r="AT878" s="190"/>
      <c r="AU878" s="191"/>
      <c r="AV878" s="190"/>
      <c r="AW878" s="189"/>
      <c r="AX878" s="190"/>
      <c r="AY878" s="189"/>
      <c r="AZ878" s="192"/>
      <c r="BA878" s="190"/>
      <c r="BB878" s="190"/>
      <c r="BC878" s="193"/>
      <c r="BD878" s="193"/>
      <c r="BE878" s="190"/>
      <c r="BF878" s="192"/>
      <c r="BG878" s="192"/>
      <c r="BH878" s="192"/>
      <c r="BI878" s="192"/>
      <c r="BJ878" s="192"/>
      <c r="BK878" s="192"/>
      <c r="BL878" s="192"/>
      <c r="BM878" s="192"/>
      <c r="BN878" s="181"/>
      <c r="BO878" s="181"/>
    </row>
    <row r="879" spans="1:67" ht="13.5" customHeight="1" x14ac:dyDescent="0.35">
      <c r="A879" s="181"/>
      <c r="B879" s="182"/>
      <c r="C879" s="181"/>
      <c r="D879" s="181"/>
      <c r="E879" s="181"/>
      <c r="F879" s="181"/>
      <c r="G879" s="181"/>
      <c r="H879" s="13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3"/>
      <c r="S879" s="183"/>
      <c r="T879" s="183"/>
      <c r="U879" s="183"/>
      <c r="V879" s="181"/>
      <c r="W879" s="184"/>
      <c r="X879" s="184"/>
      <c r="Y879" s="185"/>
      <c r="Z879" s="185"/>
      <c r="AA879" s="185"/>
      <c r="AB879" s="181"/>
      <c r="AC879" s="181"/>
      <c r="AD879" s="181"/>
      <c r="AE879" s="181"/>
      <c r="AF879" s="185"/>
      <c r="AG879" s="181"/>
      <c r="AH879" s="186"/>
      <c r="AI879" s="186"/>
      <c r="AJ879" s="187"/>
      <c r="AK879" s="187"/>
      <c r="AL879" s="188"/>
      <c r="AM879" s="188"/>
      <c r="AN879" s="188"/>
      <c r="AO879" s="188"/>
      <c r="AP879" s="188"/>
      <c r="AQ879" s="188"/>
      <c r="AR879" s="189"/>
      <c r="AS879" s="189"/>
      <c r="AT879" s="190"/>
      <c r="AU879" s="191"/>
      <c r="AV879" s="190"/>
      <c r="AW879" s="189"/>
      <c r="AX879" s="190"/>
      <c r="AY879" s="189"/>
      <c r="AZ879" s="192"/>
      <c r="BA879" s="190"/>
      <c r="BB879" s="190"/>
      <c r="BC879" s="193"/>
      <c r="BD879" s="193"/>
      <c r="BE879" s="190"/>
      <c r="BF879" s="192"/>
      <c r="BG879" s="192"/>
      <c r="BH879" s="192"/>
      <c r="BI879" s="192"/>
      <c r="BJ879" s="192"/>
      <c r="BK879" s="192"/>
      <c r="BL879" s="192"/>
      <c r="BM879" s="192"/>
      <c r="BN879" s="181"/>
      <c r="BO879" s="181"/>
    </row>
    <row r="880" spans="1:67" ht="13.5" customHeight="1" x14ac:dyDescent="0.35">
      <c r="A880" s="181"/>
      <c r="B880" s="182"/>
      <c r="C880" s="181"/>
      <c r="D880" s="181"/>
      <c r="E880" s="181"/>
      <c r="F880" s="181"/>
      <c r="G880" s="181"/>
      <c r="H880" s="13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3"/>
      <c r="S880" s="183"/>
      <c r="T880" s="183"/>
      <c r="U880" s="183"/>
      <c r="V880" s="181"/>
      <c r="W880" s="184"/>
      <c r="X880" s="184"/>
      <c r="Y880" s="185"/>
      <c r="Z880" s="185"/>
      <c r="AA880" s="185"/>
      <c r="AB880" s="181"/>
      <c r="AC880" s="181"/>
      <c r="AD880" s="181"/>
      <c r="AE880" s="181"/>
      <c r="AF880" s="185"/>
      <c r="AG880" s="181"/>
      <c r="AH880" s="186"/>
      <c r="AI880" s="186"/>
      <c r="AJ880" s="187"/>
      <c r="AK880" s="187"/>
      <c r="AL880" s="188"/>
      <c r="AM880" s="188"/>
      <c r="AN880" s="188"/>
      <c r="AO880" s="188"/>
      <c r="AP880" s="188"/>
      <c r="AQ880" s="188"/>
      <c r="AR880" s="189"/>
      <c r="AS880" s="189"/>
      <c r="AT880" s="190"/>
      <c r="AU880" s="191"/>
      <c r="AV880" s="190"/>
      <c r="AW880" s="189"/>
      <c r="AX880" s="190"/>
      <c r="AY880" s="189"/>
      <c r="AZ880" s="192"/>
      <c r="BA880" s="190"/>
      <c r="BB880" s="190"/>
      <c r="BC880" s="193"/>
      <c r="BD880" s="193"/>
      <c r="BE880" s="190"/>
      <c r="BF880" s="192"/>
      <c r="BG880" s="192"/>
      <c r="BH880" s="192"/>
      <c r="BI880" s="192"/>
      <c r="BJ880" s="192"/>
      <c r="BK880" s="192"/>
      <c r="BL880" s="192"/>
      <c r="BM880" s="192"/>
      <c r="BN880" s="181"/>
      <c r="BO880" s="181"/>
    </row>
    <row r="881" spans="1:67" ht="13.5" customHeight="1" x14ac:dyDescent="0.35">
      <c r="A881" s="181"/>
      <c r="B881" s="182"/>
      <c r="C881" s="181"/>
      <c r="D881" s="181"/>
      <c r="E881" s="181"/>
      <c r="F881" s="181"/>
      <c r="G881" s="181"/>
      <c r="H881" s="13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3"/>
      <c r="S881" s="183"/>
      <c r="T881" s="183"/>
      <c r="U881" s="183"/>
      <c r="V881" s="181"/>
      <c r="W881" s="184"/>
      <c r="X881" s="184"/>
      <c r="Y881" s="185"/>
      <c r="Z881" s="185"/>
      <c r="AA881" s="185"/>
      <c r="AB881" s="181"/>
      <c r="AC881" s="181"/>
      <c r="AD881" s="181"/>
      <c r="AE881" s="181"/>
      <c r="AF881" s="185"/>
      <c r="AG881" s="181"/>
      <c r="AH881" s="186"/>
      <c r="AI881" s="186"/>
      <c r="AJ881" s="187"/>
      <c r="AK881" s="187"/>
      <c r="AL881" s="188"/>
      <c r="AM881" s="188"/>
      <c r="AN881" s="188"/>
      <c r="AO881" s="188"/>
      <c r="AP881" s="188"/>
      <c r="AQ881" s="188"/>
      <c r="AR881" s="189"/>
      <c r="AS881" s="189"/>
      <c r="AT881" s="190"/>
      <c r="AU881" s="191"/>
      <c r="AV881" s="190"/>
      <c r="AW881" s="189"/>
      <c r="AX881" s="190"/>
      <c r="AY881" s="189"/>
      <c r="AZ881" s="192"/>
      <c r="BA881" s="190"/>
      <c r="BB881" s="190"/>
      <c r="BC881" s="193"/>
      <c r="BD881" s="193"/>
      <c r="BE881" s="190"/>
      <c r="BF881" s="192"/>
      <c r="BG881" s="192"/>
      <c r="BH881" s="192"/>
      <c r="BI881" s="192"/>
      <c r="BJ881" s="192"/>
      <c r="BK881" s="192"/>
      <c r="BL881" s="192"/>
      <c r="BM881" s="192"/>
      <c r="BN881" s="181"/>
      <c r="BO881" s="181"/>
    </row>
    <row r="882" spans="1:67" ht="13.5" customHeight="1" x14ac:dyDescent="0.35">
      <c r="A882" s="181"/>
      <c r="B882" s="182"/>
      <c r="C882" s="181"/>
      <c r="D882" s="181"/>
      <c r="E882" s="181"/>
      <c r="F882" s="181"/>
      <c r="G882" s="181"/>
      <c r="H882" s="13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3"/>
      <c r="S882" s="183"/>
      <c r="T882" s="183"/>
      <c r="U882" s="183"/>
      <c r="V882" s="181"/>
      <c r="W882" s="184"/>
      <c r="X882" s="184"/>
      <c r="Y882" s="185"/>
      <c r="Z882" s="185"/>
      <c r="AA882" s="185"/>
      <c r="AB882" s="181"/>
      <c r="AC882" s="181"/>
      <c r="AD882" s="181"/>
      <c r="AE882" s="181"/>
      <c r="AF882" s="185"/>
      <c r="AG882" s="181"/>
      <c r="AH882" s="186"/>
      <c r="AI882" s="186"/>
      <c r="AJ882" s="187"/>
      <c r="AK882" s="187"/>
      <c r="AL882" s="188"/>
      <c r="AM882" s="188"/>
      <c r="AN882" s="188"/>
      <c r="AO882" s="188"/>
      <c r="AP882" s="188"/>
      <c r="AQ882" s="188"/>
      <c r="AR882" s="189"/>
      <c r="AS882" s="189"/>
      <c r="AT882" s="190"/>
      <c r="AU882" s="191"/>
      <c r="AV882" s="190"/>
      <c r="AW882" s="189"/>
      <c r="AX882" s="190"/>
      <c r="AY882" s="189"/>
      <c r="AZ882" s="192"/>
      <c r="BA882" s="190"/>
      <c r="BB882" s="190"/>
      <c r="BC882" s="193"/>
      <c r="BD882" s="193"/>
      <c r="BE882" s="190"/>
      <c r="BF882" s="192"/>
      <c r="BG882" s="192"/>
      <c r="BH882" s="192"/>
      <c r="BI882" s="192"/>
      <c r="BJ882" s="192"/>
      <c r="BK882" s="192"/>
      <c r="BL882" s="192"/>
      <c r="BM882" s="192"/>
      <c r="BN882" s="181"/>
      <c r="BO882" s="181"/>
    </row>
    <row r="883" spans="1:67" ht="13.5" customHeight="1" x14ac:dyDescent="0.35">
      <c r="A883" s="181"/>
      <c r="B883" s="182"/>
      <c r="C883" s="181"/>
      <c r="D883" s="181"/>
      <c r="E883" s="181"/>
      <c r="F883" s="181"/>
      <c r="G883" s="181"/>
      <c r="H883" s="13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3"/>
      <c r="S883" s="183"/>
      <c r="T883" s="183"/>
      <c r="U883" s="183"/>
      <c r="V883" s="181"/>
      <c r="W883" s="184"/>
      <c r="X883" s="184"/>
      <c r="Y883" s="185"/>
      <c r="Z883" s="185"/>
      <c r="AA883" s="185"/>
      <c r="AB883" s="181"/>
      <c r="AC883" s="181"/>
      <c r="AD883" s="181"/>
      <c r="AE883" s="181"/>
      <c r="AF883" s="185"/>
      <c r="AG883" s="181"/>
      <c r="AH883" s="186"/>
      <c r="AI883" s="186"/>
      <c r="AJ883" s="187"/>
      <c r="AK883" s="187"/>
      <c r="AL883" s="188"/>
      <c r="AM883" s="188"/>
      <c r="AN883" s="188"/>
      <c r="AO883" s="188"/>
      <c r="AP883" s="188"/>
      <c r="AQ883" s="188"/>
      <c r="AR883" s="189"/>
      <c r="AS883" s="189"/>
      <c r="AT883" s="190"/>
      <c r="AU883" s="191"/>
      <c r="AV883" s="190"/>
      <c r="AW883" s="189"/>
      <c r="AX883" s="190"/>
      <c r="AY883" s="189"/>
      <c r="AZ883" s="192"/>
      <c r="BA883" s="190"/>
      <c r="BB883" s="190"/>
      <c r="BC883" s="193"/>
      <c r="BD883" s="193"/>
      <c r="BE883" s="190"/>
      <c r="BF883" s="192"/>
      <c r="BG883" s="192"/>
      <c r="BH883" s="192"/>
      <c r="BI883" s="192"/>
      <c r="BJ883" s="192"/>
      <c r="BK883" s="192"/>
      <c r="BL883" s="192"/>
      <c r="BM883" s="192"/>
      <c r="BN883" s="181"/>
      <c r="BO883" s="181"/>
    </row>
    <row r="884" spans="1:67" ht="13.5" customHeight="1" x14ac:dyDescent="0.35">
      <c r="A884" s="181"/>
      <c r="B884" s="182"/>
      <c r="C884" s="181"/>
      <c r="D884" s="181"/>
      <c r="E884" s="181"/>
      <c r="F884" s="181"/>
      <c r="G884" s="181"/>
      <c r="H884" s="13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3"/>
      <c r="S884" s="183"/>
      <c r="T884" s="183"/>
      <c r="U884" s="183"/>
      <c r="V884" s="181"/>
      <c r="W884" s="184"/>
      <c r="X884" s="184"/>
      <c r="Y884" s="185"/>
      <c r="Z884" s="185"/>
      <c r="AA884" s="185"/>
      <c r="AB884" s="181"/>
      <c r="AC884" s="181"/>
      <c r="AD884" s="181"/>
      <c r="AE884" s="181"/>
      <c r="AF884" s="185"/>
      <c r="AG884" s="181"/>
      <c r="AH884" s="186"/>
      <c r="AI884" s="186"/>
      <c r="AJ884" s="187"/>
      <c r="AK884" s="187"/>
      <c r="AL884" s="188"/>
      <c r="AM884" s="188"/>
      <c r="AN884" s="188"/>
      <c r="AO884" s="188"/>
      <c r="AP884" s="188"/>
      <c r="AQ884" s="188"/>
      <c r="AR884" s="189"/>
      <c r="AS884" s="189"/>
      <c r="AT884" s="190"/>
      <c r="AU884" s="191"/>
      <c r="AV884" s="190"/>
      <c r="AW884" s="189"/>
      <c r="AX884" s="190"/>
      <c r="AY884" s="189"/>
      <c r="AZ884" s="192"/>
      <c r="BA884" s="190"/>
      <c r="BB884" s="190"/>
      <c r="BC884" s="193"/>
      <c r="BD884" s="193"/>
      <c r="BE884" s="190"/>
      <c r="BF884" s="192"/>
      <c r="BG884" s="192"/>
      <c r="BH884" s="192"/>
      <c r="BI884" s="192"/>
      <c r="BJ884" s="192"/>
      <c r="BK884" s="192"/>
      <c r="BL884" s="192"/>
      <c r="BM884" s="192"/>
      <c r="BN884" s="181"/>
      <c r="BO884" s="181"/>
    </row>
    <row r="885" spans="1:67" ht="13.5" customHeight="1" x14ac:dyDescent="0.35">
      <c r="A885" s="181"/>
      <c r="B885" s="182"/>
      <c r="C885" s="181"/>
      <c r="D885" s="181"/>
      <c r="E885" s="181"/>
      <c r="F885" s="181"/>
      <c r="G885" s="181"/>
      <c r="H885" s="13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3"/>
      <c r="S885" s="183"/>
      <c r="T885" s="183"/>
      <c r="U885" s="183"/>
      <c r="V885" s="181"/>
      <c r="W885" s="184"/>
      <c r="X885" s="184"/>
      <c r="Y885" s="185"/>
      <c r="Z885" s="185"/>
      <c r="AA885" s="185"/>
      <c r="AB885" s="181"/>
      <c r="AC885" s="181"/>
      <c r="AD885" s="181"/>
      <c r="AE885" s="181"/>
      <c r="AF885" s="185"/>
      <c r="AG885" s="181"/>
      <c r="AH885" s="186"/>
      <c r="AI885" s="186"/>
      <c r="AJ885" s="187"/>
      <c r="AK885" s="187"/>
      <c r="AL885" s="188"/>
      <c r="AM885" s="188"/>
      <c r="AN885" s="188"/>
      <c r="AO885" s="188"/>
      <c r="AP885" s="188"/>
      <c r="AQ885" s="188"/>
      <c r="AR885" s="189"/>
      <c r="AS885" s="189"/>
      <c r="AT885" s="190"/>
      <c r="AU885" s="191"/>
      <c r="AV885" s="190"/>
      <c r="AW885" s="189"/>
      <c r="AX885" s="190"/>
      <c r="AY885" s="189"/>
      <c r="AZ885" s="192"/>
      <c r="BA885" s="190"/>
      <c r="BB885" s="190"/>
      <c r="BC885" s="193"/>
      <c r="BD885" s="193"/>
      <c r="BE885" s="190"/>
      <c r="BF885" s="192"/>
      <c r="BG885" s="192"/>
      <c r="BH885" s="192"/>
      <c r="BI885" s="192"/>
      <c r="BJ885" s="192"/>
      <c r="BK885" s="192"/>
      <c r="BL885" s="192"/>
      <c r="BM885" s="192"/>
      <c r="BN885" s="181"/>
      <c r="BO885" s="181"/>
    </row>
    <row r="886" spans="1:67" ht="13.5" customHeight="1" x14ac:dyDescent="0.35">
      <c r="A886" s="181"/>
      <c r="B886" s="182"/>
      <c r="C886" s="181"/>
      <c r="D886" s="181"/>
      <c r="E886" s="181"/>
      <c r="F886" s="181"/>
      <c r="G886" s="181"/>
      <c r="H886" s="13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3"/>
      <c r="S886" s="183"/>
      <c r="T886" s="183"/>
      <c r="U886" s="183"/>
      <c r="V886" s="181"/>
      <c r="W886" s="184"/>
      <c r="X886" s="184"/>
      <c r="Y886" s="185"/>
      <c r="Z886" s="185"/>
      <c r="AA886" s="185"/>
      <c r="AB886" s="181"/>
      <c r="AC886" s="181"/>
      <c r="AD886" s="181"/>
      <c r="AE886" s="181"/>
      <c r="AF886" s="185"/>
      <c r="AG886" s="181"/>
      <c r="AH886" s="186"/>
      <c r="AI886" s="186"/>
      <c r="AJ886" s="187"/>
      <c r="AK886" s="187"/>
      <c r="AL886" s="188"/>
      <c r="AM886" s="188"/>
      <c r="AN886" s="188"/>
      <c r="AO886" s="188"/>
      <c r="AP886" s="188"/>
      <c r="AQ886" s="188"/>
      <c r="AR886" s="189"/>
      <c r="AS886" s="189"/>
      <c r="AT886" s="190"/>
      <c r="AU886" s="191"/>
      <c r="AV886" s="190"/>
      <c r="AW886" s="189"/>
      <c r="AX886" s="190"/>
      <c r="AY886" s="189"/>
      <c r="AZ886" s="192"/>
      <c r="BA886" s="190"/>
      <c r="BB886" s="190"/>
      <c r="BC886" s="193"/>
      <c r="BD886" s="193"/>
      <c r="BE886" s="190"/>
      <c r="BF886" s="192"/>
      <c r="BG886" s="192"/>
      <c r="BH886" s="192"/>
      <c r="BI886" s="192"/>
      <c r="BJ886" s="192"/>
      <c r="BK886" s="192"/>
      <c r="BL886" s="192"/>
      <c r="BM886" s="192"/>
      <c r="BN886" s="181"/>
      <c r="BO886" s="181"/>
    </row>
    <row r="887" spans="1:67" ht="13.5" customHeight="1" x14ac:dyDescent="0.35">
      <c r="A887" s="181"/>
      <c r="B887" s="182"/>
      <c r="C887" s="181"/>
      <c r="D887" s="181"/>
      <c r="E887" s="181"/>
      <c r="F887" s="181"/>
      <c r="G887" s="181"/>
      <c r="H887" s="13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3"/>
      <c r="S887" s="183"/>
      <c r="T887" s="183"/>
      <c r="U887" s="183"/>
      <c r="V887" s="181"/>
      <c r="W887" s="184"/>
      <c r="X887" s="184"/>
      <c r="Y887" s="185"/>
      <c r="Z887" s="185"/>
      <c r="AA887" s="185"/>
      <c r="AB887" s="181"/>
      <c r="AC887" s="181"/>
      <c r="AD887" s="181"/>
      <c r="AE887" s="181"/>
      <c r="AF887" s="185"/>
      <c r="AG887" s="181"/>
      <c r="AH887" s="186"/>
      <c r="AI887" s="186"/>
      <c r="AJ887" s="187"/>
      <c r="AK887" s="187"/>
      <c r="AL887" s="188"/>
      <c r="AM887" s="188"/>
      <c r="AN887" s="188"/>
      <c r="AO887" s="188"/>
      <c r="AP887" s="188"/>
      <c r="AQ887" s="188"/>
      <c r="AR887" s="189"/>
      <c r="AS887" s="189"/>
      <c r="AT887" s="190"/>
      <c r="AU887" s="191"/>
      <c r="AV887" s="190"/>
      <c r="AW887" s="189"/>
      <c r="AX887" s="190"/>
      <c r="AY887" s="189"/>
      <c r="AZ887" s="192"/>
      <c r="BA887" s="190"/>
      <c r="BB887" s="190"/>
      <c r="BC887" s="193"/>
      <c r="BD887" s="193"/>
      <c r="BE887" s="190"/>
      <c r="BF887" s="192"/>
      <c r="BG887" s="192"/>
      <c r="BH887" s="192"/>
      <c r="BI887" s="192"/>
      <c r="BJ887" s="192"/>
      <c r="BK887" s="192"/>
      <c r="BL887" s="192"/>
      <c r="BM887" s="192"/>
      <c r="BN887" s="181"/>
      <c r="BO887" s="181"/>
    </row>
    <row r="888" spans="1:67" ht="13.5" customHeight="1" x14ac:dyDescent="0.35">
      <c r="A888" s="181"/>
      <c r="B888" s="182"/>
      <c r="C888" s="181"/>
      <c r="D888" s="181"/>
      <c r="E888" s="181"/>
      <c r="F888" s="181"/>
      <c r="G888" s="181"/>
      <c r="H888" s="13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3"/>
      <c r="S888" s="183"/>
      <c r="T888" s="183"/>
      <c r="U888" s="183"/>
      <c r="V888" s="181"/>
      <c r="W888" s="184"/>
      <c r="X888" s="184"/>
      <c r="Y888" s="185"/>
      <c r="Z888" s="185"/>
      <c r="AA888" s="185"/>
      <c r="AB888" s="181"/>
      <c r="AC888" s="181"/>
      <c r="AD888" s="181"/>
      <c r="AE888" s="181"/>
      <c r="AF888" s="185"/>
      <c r="AG888" s="181"/>
      <c r="AH888" s="186"/>
      <c r="AI888" s="186"/>
      <c r="AJ888" s="187"/>
      <c r="AK888" s="187"/>
      <c r="AL888" s="188"/>
      <c r="AM888" s="188"/>
      <c r="AN888" s="188"/>
      <c r="AO888" s="188"/>
      <c r="AP888" s="188"/>
      <c r="AQ888" s="188"/>
      <c r="AR888" s="189"/>
      <c r="AS888" s="189"/>
      <c r="AT888" s="190"/>
      <c r="AU888" s="191"/>
      <c r="AV888" s="190"/>
      <c r="AW888" s="189"/>
      <c r="AX888" s="190"/>
      <c r="AY888" s="189"/>
      <c r="AZ888" s="192"/>
      <c r="BA888" s="190"/>
      <c r="BB888" s="190"/>
      <c r="BC888" s="193"/>
      <c r="BD888" s="193"/>
      <c r="BE888" s="190"/>
      <c r="BF888" s="192"/>
      <c r="BG888" s="192"/>
      <c r="BH888" s="192"/>
      <c r="BI888" s="192"/>
      <c r="BJ888" s="192"/>
      <c r="BK888" s="192"/>
      <c r="BL888" s="192"/>
      <c r="BM888" s="192"/>
      <c r="BN888" s="181"/>
      <c r="BO888" s="181"/>
    </row>
    <row r="889" spans="1:67" ht="13.5" customHeight="1" x14ac:dyDescent="0.35">
      <c r="A889" s="181"/>
      <c r="B889" s="182"/>
      <c r="C889" s="181"/>
      <c r="D889" s="181"/>
      <c r="E889" s="181"/>
      <c r="F889" s="181"/>
      <c r="G889" s="181"/>
      <c r="H889" s="13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3"/>
      <c r="S889" s="183"/>
      <c r="T889" s="183"/>
      <c r="U889" s="183"/>
      <c r="V889" s="181"/>
      <c r="W889" s="184"/>
      <c r="X889" s="184"/>
      <c r="Y889" s="185"/>
      <c r="Z889" s="185"/>
      <c r="AA889" s="185"/>
      <c r="AB889" s="181"/>
      <c r="AC889" s="181"/>
      <c r="AD889" s="181"/>
      <c r="AE889" s="181"/>
      <c r="AF889" s="185"/>
      <c r="AG889" s="181"/>
      <c r="AH889" s="186"/>
      <c r="AI889" s="186"/>
      <c r="AJ889" s="187"/>
      <c r="AK889" s="187"/>
      <c r="AL889" s="188"/>
      <c r="AM889" s="188"/>
      <c r="AN889" s="188"/>
      <c r="AO889" s="188"/>
      <c r="AP889" s="188"/>
      <c r="AQ889" s="188"/>
      <c r="AR889" s="189"/>
      <c r="AS889" s="189"/>
      <c r="AT889" s="190"/>
      <c r="AU889" s="191"/>
      <c r="AV889" s="190"/>
      <c r="AW889" s="189"/>
      <c r="AX889" s="190"/>
      <c r="AY889" s="189"/>
      <c r="AZ889" s="192"/>
      <c r="BA889" s="190"/>
      <c r="BB889" s="190"/>
      <c r="BC889" s="193"/>
      <c r="BD889" s="193"/>
      <c r="BE889" s="190"/>
      <c r="BF889" s="192"/>
      <c r="BG889" s="192"/>
      <c r="BH889" s="192"/>
      <c r="BI889" s="192"/>
      <c r="BJ889" s="192"/>
      <c r="BK889" s="192"/>
      <c r="BL889" s="192"/>
      <c r="BM889" s="192"/>
      <c r="BN889" s="181"/>
      <c r="BO889" s="181"/>
    </row>
    <row r="890" spans="1:67" ht="13.5" customHeight="1" x14ac:dyDescent="0.35">
      <c r="A890" s="181"/>
      <c r="B890" s="182"/>
      <c r="C890" s="181"/>
      <c r="D890" s="181"/>
      <c r="E890" s="181"/>
      <c r="F890" s="181"/>
      <c r="G890" s="181"/>
      <c r="H890" s="13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3"/>
      <c r="S890" s="183"/>
      <c r="T890" s="183"/>
      <c r="U890" s="183"/>
      <c r="V890" s="181"/>
      <c r="W890" s="184"/>
      <c r="X890" s="184"/>
      <c r="Y890" s="185"/>
      <c r="Z890" s="185"/>
      <c r="AA890" s="185"/>
      <c r="AB890" s="181"/>
      <c r="AC890" s="181"/>
      <c r="AD890" s="181"/>
      <c r="AE890" s="181"/>
      <c r="AF890" s="185"/>
      <c r="AG890" s="181"/>
      <c r="AH890" s="186"/>
      <c r="AI890" s="186"/>
      <c r="AJ890" s="187"/>
      <c r="AK890" s="187"/>
      <c r="AL890" s="188"/>
      <c r="AM890" s="188"/>
      <c r="AN890" s="188"/>
      <c r="AO890" s="188"/>
      <c r="AP890" s="188"/>
      <c r="AQ890" s="188"/>
      <c r="AR890" s="189"/>
      <c r="AS890" s="189"/>
      <c r="AT890" s="190"/>
      <c r="AU890" s="191"/>
      <c r="AV890" s="190"/>
      <c r="AW890" s="189"/>
      <c r="AX890" s="190"/>
      <c r="AY890" s="189"/>
      <c r="AZ890" s="192"/>
      <c r="BA890" s="190"/>
      <c r="BB890" s="190"/>
      <c r="BC890" s="193"/>
      <c r="BD890" s="193"/>
      <c r="BE890" s="190"/>
      <c r="BF890" s="192"/>
      <c r="BG890" s="192"/>
      <c r="BH890" s="192"/>
      <c r="BI890" s="192"/>
      <c r="BJ890" s="192"/>
      <c r="BK890" s="192"/>
      <c r="BL890" s="192"/>
      <c r="BM890" s="192"/>
      <c r="BN890" s="181"/>
      <c r="BO890" s="181"/>
    </row>
    <row r="891" spans="1:67" ht="13.5" customHeight="1" x14ac:dyDescent="0.35">
      <c r="A891" s="181"/>
      <c r="B891" s="182"/>
      <c r="C891" s="181"/>
      <c r="D891" s="181"/>
      <c r="E891" s="181"/>
      <c r="F891" s="181"/>
      <c r="G891" s="181"/>
      <c r="H891" s="13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3"/>
      <c r="S891" s="183"/>
      <c r="T891" s="183"/>
      <c r="U891" s="183"/>
      <c r="V891" s="181"/>
      <c r="W891" s="184"/>
      <c r="X891" s="184"/>
      <c r="Y891" s="185"/>
      <c r="Z891" s="185"/>
      <c r="AA891" s="185"/>
      <c r="AB891" s="181"/>
      <c r="AC891" s="181"/>
      <c r="AD891" s="181"/>
      <c r="AE891" s="181"/>
      <c r="AF891" s="185"/>
      <c r="AG891" s="181"/>
      <c r="AH891" s="186"/>
      <c r="AI891" s="186"/>
      <c r="AJ891" s="187"/>
      <c r="AK891" s="187"/>
      <c r="AL891" s="188"/>
      <c r="AM891" s="188"/>
      <c r="AN891" s="188"/>
      <c r="AO891" s="188"/>
      <c r="AP891" s="188"/>
      <c r="AQ891" s="188"/>
      <c r="AR891" s="189"/>
      <c r="AS891" s="189"/>
      <c r="AT891" s="190"/>
      <c r="AU891" s="191"/>
      <c r="AV891" s="190"/>
      <c r="AW891" s="189"/>
      <c r="AX891" s="190"/>
      <c r="AY891" s="189"/>
      <c r="AZ891" s="192"/>
      <c r="BA891" s="190"/>
      <c r="BB891" s="190"/>
      <c r="BC891" s="193"/>
      <c r="BD891" s="193"/>
      <c r="BE891" s="190"/>
      <c r="BF891" s="192"/>
      <c r="BG891" s="192"/>
      <c r="BH891" s="192"/>
      <c r="BI891" s="192"/>
      <c r="BJ891" s="192"/>
      <c r="BK891" s="192"/>
      <c r="BL891" s="192"/>
      <c r="BM891" s="192"/>
      <c r="BN891" s="181"/>
      <c r="BO891" s="181"/>
    </row>
    <row r="892" spans="1:67" ht="13.5" customHeight="1" x14ac:dyDescent="0.35">
      <c r="A892" s="181"/>
      <c r="B892" s="182"/>
      <c r="C892" s="181"/>
      <c r="D892" s="181"/>
      <c r="E892" s="181"/>
      <c r="F892" s="181"/>
      <c r="G892" s="181"/>
      <c r="H892" s="13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3"/>
      <c r="S892" s="183"/>
      <c r="T892" s="183"/>
      <c r="U892" s="183"/>
      <c r="V892" s="181"/>
      <c r="W892" s="184"/>
      <c r="X892" s="184"/>
      <c r="Y892" s="185"/>
      <c r="Z892" s="185"/>
      <c r="AA892" s="185"/>
      <c r="AB892" s="181"/>
      <c r="AC892" s="181"/>
      <c r="AD892" s="181"/>
      <c r="AE892" s="181"/>
      <c r="AF892" s="185"/>
      <c r="AG892" s="181"/>
      <c r="AH892" s="186"/>
      <c r="AI892" s="186"/>
      <c r="AJ892" s="187"/>
      <c r="AK892" s="187"/>
      <c r="AL892" s="188"/>
      <c r="AM892" s="188"/>
      <c r="AN892" s="188"/>
      <c r="AO892" s="188"/>
      <c r="AP892" s="188"/>
      <c r="AQ892" s="188"/>
      <c r="AR892" s="189"/>
      <c r="AS892" s="189"/>
      <c r="AT892" s="190"/>
      <c r="AU892" s="191"/>
      <c r="AV892" s="190"/>
      <c r="AW892" s="189"/>
      <c r="AX892" s="190"/>
      <c r="AY892" s="189"/>
      <c r="AZ892" s="192"/>
      <c r="BA892" s="190"/>
      <c r="BB892" s="190"/>
      <c r="BC892" s="193"/>
      <c r="BD892" s="193"/>
      <c r="BE892" s="190"/>
      <c r="BF892" s="192"/>
      <c r="BG892" s="192"/>
      <c r="BH892" s="192"/>
      <c r="BI892" s="192"/>
      <c r="BJ892" s="192"/>
      <c r="BK892" s="192"/>
      <c r="BL892" s="192"/>
      <c r="BM892" s="192"/>
      <c r="BN892" s="181"/>
      <c r="BO892" s="181"/>
    </row>
    <row r="893" spans="1:67" ht="13.5" customHeight="1" x14ac:dyDescent="0.35">
      <c r="A893" s="181"/>
      <c r="B893" s="182"/>
      <c r="C893" s="181"/>
      <c r="D893" s="181"/>
      <c r="E893" s="181"/>
      <c r="F893" s="181"/>
      <c r="G893" s="181"/>
      <c r="H893" s="13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3"/>
      <c r="S893" s="183"/>
      <c r="T893" s="183"/>
      <c r="U893" s="183"/>
      <c r="V893" s="181"/>
      <c r="W893" s="184"/>
      <c r="X893" s="184"/>
      <c r="Y893" s="185"/>
      <c r="Z893" s="185"/>
      <c r="AA893" s="185"/>
      <c r="AB893" s="181"/>
      <c r="AC893" s="181"/>
      <c r="AD893" s="181"/>
      <c r="AE893" s="181"/>
      <c r="AF893" s="185"/>
      <c r="AG893" s="181"/>
      <c r="AH893" s="186"/>
      <c r="AI893" s="186"/>
      <c r="AJ893" s="187"/>
      <c r="AK893" s="187"/>
      <c r="AL893" s="188"/>
      <c r="AM893" s="188"/>
      <c r="AN893" s="188"/>
      <c r="AO893" s="188"/>
      <c r="AP893" s="188"/>
      <c r="AQ893" s="188"/>
      <c r="AR893" s="189"/>
      <c r="AS893" s="189"/>
      <c r="AT893" s="190"/>
      <c r="AU893" s="191"/>
      <c r="AV893" s="190"/>
      <c r="AW893" s="189"/>
      <c r="AX893" s="190"/>
      <c r="AY893" s="189"/>
      <c r="AZ893" s="192"/>
      <c r="BA893" s="190"/>
      <c r="BB893" s="190"/>
      <c r="BC893" s="193"/>
      <c r="BD893" s="193"/>
      <c r="BE893" s="190"/>
      <c r="BF893" s="192"/>
      <c r="BG893" s="192"/>
      <c r="BH893" s="192"/>
      <c r="BI893" s="192"/>
      <c r="BJ893" s="192"/>
      <c r="BK893" s="192"/>
      <c r="BL893" s="192"/>
      <c r="BM893" s="192"/>
      <c r="BN893" s="181"/>
      <c r="BO893" s="181"/>
    </row>
    <row r="894" spans="1:67" ht="13.5" customHeight="1" x14ac:dyDescent="0.35">
      <c r="A894" s="181"/>
      <c r="B894" s="182"/>
      <c r="C894" s="181"/>
      <c r="D894" s="181"/>
      <c r="E894" s="181"/>
      <c r="F894" s="181"/>
      <c r="G894" s="181"/>
      <c r="H894" s="13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3"/>
      <c r="S894" s="183"/>
      <c r="T894" s="183"/>
      <c r="U894" s="183"/>
      <c r="V894" s="181"/>
      <c r="W894" s="184"/>
      <c r="X894" s="184"/>
      <c r="Y894" s="185"/>
      <c r="Z894" s="185"/>
      <c r="AA894" s="185"/>
      <c r="AB894" s="181"/>
      <c r="AC894" s="181"/>
      <c r="AD894" s="181"/>
      <c r="AE894" s="181"/>
      <c r="AF894" s="185"/>
      <c r="AG894" s="181"/>
      <c r="AH894" s="186"/>
      <c r="AI894" s="186"/>
      <c r="AJ894" s="187"/>
      <c r="AK894" s="187"/>
      <c r="AL894" s="188"/>
      <c r="AM894" s="188"/>
      <c r="AN894" s="188"/>
      <c r="AO894" s="188"/>
      <c r="AP894" s="188"/>
      <c r="AQ894" s="188"/>
      <c r="AR894" s="189"/>
      <c r="AS894" s="189"/>
      <c r="AT894" s="190"/>
      <c r="AU894" s="191"/>
      <c r="AV894" s="190"/>
      <c r="AW894" s="189"/>
      <c r="AX894" s="190"/>
      <c r="AY894" s="189"/>
      <c r="AZ894" s="192"/>
      <c r="BA894" s="190"/>
      <c r="BB894" s="190"/>
      <c r="BC894" s="193"/>
      <c r="BD894" s="193"/>
      <c r="BE894" s="190"/>
      <c r="BF894" s="192"/>
      <c r="BG894" s="192"/>
      <c r="BH894" s="192"/>
      <c r="BI894" s="192"/>
      <c r="BJ894" s="192"/>
      <c r="BK894" s="192"/>
      <c r="BL894" s="192"/>
      <c r="BM894" s="192"/>
      <c r="BN894" s="181"/>
      <c r="BO894" s="181"/>
    </row>
    <row r="895" spans="1:67" ht="13.5" customHeight="1" x14ac:dyDescent="0.35">
      <c r="A895" s="181"/>
      <c r="B895" s="182"/>
      <c r="C895" s="181"/>
      <c r="D895" s="181"/>
      <c r="E895" s="181"/>
      <c r="F895" s="181"/>
      <c r="G895" s="181"/>
      <c r="H895" s="13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3"/>
      <c r="S895" s="183"/>
      <c r="T895" s="183"/>
      <c r="U895" s="183"/>
      <c r="V895" s="181"/>
      <c r="W895" s="184"/>
      <c r="X895" s="184"/>
      <c r="Y895" s="185"/>
      <c r="Z895" s="185"/>
      <c r="AA895" s="185"/>
      <c r="AB895" s="181"/>
      <c r="AC895" s="181"/>
      <c r="AD895" s="181"/>
      <c r="AE895" s="181"/>
      <c r="AF895" s="185"/>
      <c r="AG895" s="181"/>
      <c r="AH895" s="186"/>
      <c r="AI895" s="186"/>
      <c r="AJ895" s="187"/>
      <c r="AK895" s="187"/>
      <c r="AL895" s="188"/>
      <c r="AM895" s="188"/>
      <c r="AN895" s="188"/>
      <c r="AO895" s="188"/>
      <c r="AP895" s="188"/>
      <c r="AQ895" s="188"/>
      <c r="AR895" s="189"/>
      <c r="AS895" s="189"/>
      <c r="AT895" s="190"/>
      <c r="AU895" s="191"/>
      <c r="AV895" s="190"/>
      <c r="AW895" s="189"/>
      <c r="AX895" s="190"/>
      <c r="AY895" s="189"/>
      <c r="AZ895" s="192"/>
      <c r="BA895" s="190"/>
      <c r="BB895" s="190"/>
      <c r="BC895" s="193"/>
      <c r="BD895" s="193"/>
      <c r="BE895" s="190"/>
      <c r="BF895" s="192"/>
      <c r="BG895" s="192"/>
      <c r="BH895" s="192"/>
      <c r="BI895" s="192"/>
      <c r="BJ895" s="192"/>
      <c r="BK895" s="192"/>
      <c r="BL895" s="192"/>
      <c r="BM895" s="192"/>
      <c r="BN895" s="181"/>
      <c r="BO895" s="181"/>
    </row>
    <row r="896" spans="1:67" ht="13.5" customHeight="1" x14ac:dyDescent="0.35">
      <c r="A896" s="181"/>
      <c r="B896" s="182"/>
      <c r="C896" s="181"/>
      <c r="D896" s="181"/>
      <c r="E896" s="181"/>
      <c r="F896" s="181"/>
      <c r="G896" s="181"/>
      <c r="H896" s="13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3"/>
      <c r="S896" s="183"/>
      <c r="T896" s="183"/>
      <c r="U896" s="183"/>
      <c r="V896" s="181"/>
      <c r="W896" s="184"/>
      <c r="X896" s="184"/>
      <c r="Y896" s="185"/>
      <c r="Z896" s="185"/>
      <c r="AA896" s="185"/>
      <c r="AB896" s="181"/>
      <c r="AC896" s="181"/>
      <c r="AD896" s="181"/>
      <c r="AE896" s="181"/>
      <c r="AF896" s="185"/>
      <c r="AG896" s="181"/>
      <c r="AH896" s="186"/>
      <c r="AI896" s="186"/>
      <c r="AJ896" s="187"/>
      <c r="AK896" s="187"/>
      <c r="AL896" s="188"/>
      <c r="AM896" s="188"/>
      <c r="AN896" s="188"/>
      <c r="AO896" s="188"/>
      <c r="AP896" s="188"/>
      <c r="AQ896" s="188"/>
      <c r="AR896" s="189"/>
      <c r="AS896" s="189"/>
      <c r="AT896" s="190"/>
      <c r="AU896" s="191"/>
      <c r="AV896" s="190"/>
      <c r="AW896" s="189"/>
      <c r="AX896" s="190"/>
      <c r="AY896" s="189"/>
      <c r="AZ896" s="192"/>
      <c r="BA896" s="190"/>
      <c r="BB896" s="190"/>
      <c r="BC896" s="193"/>
      <c r="BD896" s="193"/>
      <c r="BE896" s="190"/>
      <c r="BF896" s="192"/>
      <c r="BG896" s="192"/>
      <c r="BH896" s="192"/>
      <c r="BI896" s="192"/>
      <c r="BJ896" s="192"/>
      <c r="BK896" s="192"/>
      <c r="BL896" s="192"/>
      <c r="BM896" s="192"/>
      <c r="BN896" s="181"/>
      <c r="BO896" s="181"/>
    </row>
    <row r="897" spans="1:67" ht="13.5" customHeight="1" x14ac:dyDescent="0.35">
      <c r="A897" s="181"/>
      <c r="B897" s="182"/>
      <c r="C897" s="181"/>
      <c r="D897" s="181"/>
      <c r="E897" s="181"/>
      <c r="F897" s="181"/>
      <c r="G897" s="181"/>
      <c r="H897" s="13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3"/>
      <c r="S897" s="183"/>
      <c r="T897" s="183"/>
      <c r="U897" s="183"/>
      <c r="V897" s="181"/>
      <c r="W897" s="184"/>
      <c r="X897" s="184"/>
      <c r="Y897" s="185"/>
      <c r="Z897" s="185"/>
      <c r="AA897" s="185"/>
      <c r="AB897" s="181"/>
      <c r="AC897" s="181"/>
      <c r="AD897" s="181"/>
      <c r="AE897" s="181"/>
      <c r="AF897" s="185"/>
      <c r="AG897" s="181"/>
      <c r="AH897" s="186"/>
      <c r="AI897" s="186"/>
      <c r="AJ897" s="187"/>
      <c r="AK897" s="187"/>
      <c r="AL897" s="188"/>
      <c r="AM897" s="188"/>
      <c r="AN897" s="188"/>
      <c r="AO897" s="188"/>
      <c r="AP897" s="188"/>
      <c r="AQ897" s="188"/>
      <c r="AR897" s="189"/>
      <c r="AS897" s="189"/>
      <c r="AT897" s="190"/>
      <c r="AU897" s="191"/>
      <c r="AV897" s="190"/>
      <c r="AW897" s="189"/>
      <c r="AX897" s="190"/>
      <c r="AY897" s="189"/>
      <c r="AZ897" s="192"/>
      <c r="BA897" s="190"/>
      <c r="BB897" s="190"/>
      <c r="BC897" s="193"/>
      <c r="BD897" s="193"/>
      <c r="BE897" s="190"/>
      <c r="BF897" s="192"/>
      <c r="BG897" s="192"/>
      <c r="BH897" s="192"/>
      <c r="BI897" s="192"/>
      <c r="BJ897" s="192"/>
      <c r="BK897" s="192"/>
      <c r="BL897" s="192"/>
      <c r="BM897" s="192"/>
      <c r="BN897" s="181"/>
      <c r="BO897" s="181"/>
    </row>
    <row r="898" spans="1:67" ht="13.5" customHeight="1" x14ac:dyDescent="0.35">
      <c r="A898" s="181"/>
      <c r="B898" s="182"/>
      <c r="C898" s="181"/>
      <c r="D898" s="181"/>
      <c r="E898" s="181"/>
      <c r="F898" s="181"/>
      <c r="G898" s="181"/>
      <c r="H898" s="13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3"/>
      <c r="S898" s="183"/>
      <c r="T898" s="183"/>
      <c r="U898" s="183"/>
      <c r="V898" s="181"/>
      <c r="W898" s="184"/>
      <c r="X898" s="184"/>
      <c r="Y898" s="185"/>
      <c r="Z898" s="185"/>
      <c r="AA898" s="185"/>
      <c r="AB898" s="181"/>
      <c r="AC898" s="181"/>
      <c r="AD898" s="181"/>
      <c r="AE898" s="181"/>
      <c r="AF898" s="185"/>
      <c r="AG898" s="181"/>
      <c r="AH898" s="186"/>
      <c r="AI898" s="186"/>
      <c r="AJ898" s="187"/>
      <c r="AK898" s="187"/>
      <c r="AL898" s="188"/>
      <c r="AM898" s="188"/>
      <c r="AN898" s="188"/>
      <c r="AO898" s="188"/>
      <c r="AP898" s="188"/>
      <c r="AQ898" s="188"/>
      <c r="AR898" s="189"/>
      <c r="AS898" s="189"/>
      <c r="AT898" s="190"/>
      <c r="AU898" s="191"/>
      <c r="AV898" s="190"/>
      <c r="AW898" s="189"/>
      <c r="AX898" s="190"/>
      <c r="AY898" s="189"/>
      <c r="AZ898" s="192"/>
      <c r="BA898" s="190"/>
      <c r="BB898" s="190"/>
      <c r="BC898" s="193"/>
      <c r="BD898" s="193"/>
      <c r="BE898" s="190"/>
      <c r="BF898" s="192"/>
      <c r="BG898" s="192"/>
      <c r="BH898" s="192"/>
      <c r="BI898" s="192"/>
      <c r="BJ898" s="192"/>
      <c r="BK898" s="192"/>
      <c r="BL898" s="192"/>
      <c r="BM898" s="192"/>
      <c r="BN898" s="181"/>
      <c r="BO898" s="181"/>
    </row>
    <row r="899" spans="1:67" ht="13.5" customHeight="1" x14ac:dyDescent="0.35">
      <c r="A899" s="181"/>
      <c r="B899" s="182"/>
      <c r="C899" s="181"/>
      <c r="D899" s="181"/>
      <c r="E899" s="181"/>
      <c r="F899" s="181"/>
      <c r="G899" s="181"/>
      <c r="H899" s="13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3"/>
      <c r="S899" s="183"/>
      <c r="T899" s="183"/>
      <c r="U899" s="183"/>
      <c r="V899" s="181"/>
      <c r="W899" s="184"/>
      <c r="X899" s="184"/>
      <c r="Y899" s="185"/>
      <c r="Z899" s="185"/>
      <c r="AA899" s="185"/>
      <c r="AB899" s="181"/>
      <c r="AC899" s="181"/>
      <c r="AD899" s="181"/>
      <c r="AE899" s="181"/>
      <c r="AF899" s="185"/>
      <c r="AG899" s="181"/>
      <c r="AH899" s="186"/>
      <c r="AI899" s="186"/>
      <c r="AJ899" s="187"/>
      <c r="AK899" s="187"/>
      <c r="AL899" s="188"/>
      <c r="AM899" s="188"/>
      <c r="AN899" s="188"/>
      <c r="AO899" s="188"/>
      <c r="AP899" s="188"/>
      <c r="AQ899" s="188"/>
      <c r="AR899" s="189"/>
      <c r="AS899" s="189"/>
      <c r="AT899" s="190"/>
      <c r="AU899" s="191"/>
      <c r="AV899" s="190"/>
      <c r="AW899" s="189"/>
      <c r="AX899" s="190"/>
      <c r="AY899" s="189"/>
      <c r="AZ899" s="192"/>
      <c r="BA899" s="190"/>
      <c r="BB899" s="190"/>
      <c r="BC899" s="193"/>
      <c r="BD899" s="193"/>
      <c r="BE899" s="190"/>
      <c r="BF899" s="192"/>
      <c r="BG899" s="192"/>
      <c r="BH899" s="192"/>
      <c r="BI899" s="192"/>
      <c r="BJ899" s="192"/>
      <c r="BK899" s="192"/>
      <c r="BL899" s="192"/>
      <c r="BM899" s="192"/>
      <c r="BN899" s="181"/>
      <c r="BO899" s="181"/>
    </row>
    <row r="900" spans="1:67" ht="13.5" customHeight="1" x14ac:dyDescent="0.35">
      <c r="A900" s="181"/>
      <c r="B900" s="182"/>
      <c r="C900" s="181"/>
      <c r="D900" s="181"/>
      <c r="E900" s="181"/>
      <c r="F900" s="181"/>
      <c r="G900" s="181"/>
      <c r="H900" s="13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3"/>
      <c r="S900" s="183"/>
      <c r="T900" s="183"/>
      <c r="U900" s="183"/>
      <c r="V900" s="181"/>
      <c r="W900" s="184"/>
      <c r="X900" s="184"/>
      <c r="Y900" s="185"/>
      <c r="Z900" s="185"/>
      <c r="AA900" s="185"/>
      <c r="AB900" s="181"/>
      <c r="AC900" s="181"/>
      <c r="AD900" s="181"/>
      <c r="AE900" s="181"/>
      <c r="AF900" s="185"/>
      <c r="AG900" s="181"/>
      <c r="AH900" s="186"/>
      <c r="AI900" s="186"/>
      <c r="AJ900" s="187"/>
      <c r="AK900" s="187"/>
      <c r="AL900" s="188"/>
      <c r="AM900" s="188"/>
      <c r="AN900" s="188"/>
      <c r="AO900" s="188"/>
      <c r="AP900" s="188"/>
      <c r="AQ900" s="188"/>
      <c r="AR900" s="189"/>
      <c r="AS900" s="189"/>
      <c r="AT900" s="190"/>
      <c r="AU900" s="191"/>
      <c r="AV900" s="190"/>
      <c r="AW900" s="189"/>
      <c r="AX900" s="190"/>
      <c r="AY900" s="189"/>
      <c r="AZ900" s="192"/>
      <c r="BA900" s="190"/>
      <c r="BB900" s="190"/>
      <c r="BC900" s="193"/>
      <c r="BD900" s="193"/>
      <c r="BE900" s="190"/>
      <c r="BF900" s="192"/>
      <c r="BG900" s="192"/>
      <c r="BH900" s="192"/>
      <c r="BI900" s="192"/>
      <c r="BJ900" s="192"/>
      <c r="BK900" s="192"/>
      <c r="BL900" s="192"/>
      <c r="BM900" s="192"/>
      <c r="BN900" s="181"/>
      <c r="BO900" s="181"/>
    </row>
    <row r="901" spans="1:67" ht="13.5" customHeight="1" x14ac:dyDescent="0.35">
      <c r="A901" s="181"/>
      <c r="B901" s="182"/>
      <c r="C901" s="181"/>
      <c r="D901" s="181"/>
      <c r="E901" s="181"/>
      <c r="F901" s="181"/>
      <c r="G901" s="181"/>
      <c r="H901" s="13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3"/>
      <c r="S901" s="183"/>
      <c r="T901" s="183"/>
      <c r="U901" s="183"/>
      <c r="V901" s="181"/>
      <c r="W901" s="184"/>
      <c r="X901" s="184"/>
      <c r="Y901" s="185"/>
      <c r="Z901" s="185"/>
      <c r="AA901" s="185"/>
      <c r="AB901" s="181"/>
      <c r="AC901" s="181"/>
      <c r="AD901" s="181"/>
      <c r="AE901" s="181"/>
      <c r="AF901" s="185"/>
      <c r="AG901" s="181"/>
      <c r="AH901" s="186"/>
      <c r="AI901" s="186"/>
      <c r="AJ901" s="187"/>
      <c r="AK901" s="187"/>
      <c r="AL901" s="188"/>
      <c r="AM901" s="188"/>
      <c r="AN901" s="188"/>
      <c r="AO901" s="188"/>
      <c r="AP901" s="188"/>
      <c r="AQ901" s="188"/>
      <c r="AR901" s="189"/>
      <c r="AS901" s="189"/>
      <c r="AT901" s="190"/>
      <c r="AU901" s="191"/>
      <c r="AV901" s="190"/>
      <c r="AW901" s="189"/>
      <c r="AX901" s="190"/>
      <c r="AY901" s="189"/>
      <c r="AZ901" s="192"/>
      <c r="BA901" s="190"/>
      <c r="BB901" s="190"/>
      <c r="BC901" s="193"/>
      <c r="BD901" s="193"/>
      <c r="BE901" s="190"/>
      <c r="BF901" s="192"/>
      <c r="BG901" s="192"/>
      <c r="BH901" s="192"/>
      <c r="BI901" s="192"/>
      <c r="BJ901" s="192"/>
      <c r="BK901" s="192"/>
      <c r="BL901" s="192"/>
      <c r="BM901" s="192"/>
      <c r="BN901" s="181"/>
      <c r="BO901" s="181"/>
    </row>
    <row r="902" spans="1:67" ht="13.5" customHeight="1" x14ac:dyDescent="0.35">
      <c r="A902" s="181"/>
      <c r="B902" s="182"/>
      <c r="C902" s="181"/>
      <c r="D902" s="181"/>
      <c r="E902" s="181"/>
      <c r="F902" s="181"/>
      <c r="G902" s="181"/>
      <c r="H902" s="13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3"/>
      <c r="S902" s="183"/>
      <c r="T902" s="183"/>
      <c r="U902" s="183"/>
      <c r="V902" s="181"/>
      <c r="W902" s="184"/>
      <c r="X902" s="184"/>
      <c r="Y902" s="185"/>
      <c r="Z902" s="185"/>
      <c r="AA902" s="185"/>
      <c r="AB902" s="181"/>
      <c r="AC902" s="181"/>
      <c r="AD902" s="181"/>
      <c r="AE902" s="181"/>
      <c r="AF902" s="185"/>
      <c r="AG902" s="181"/>
      <c r="AH902" s="186"/>
      <c r="AI902" s="186"/>
      <c r="AJ902" s="187"/>
      <c r="AK902" s="187"/>
      <c r="AL902" s="188"/>
      <c r="AM902" s="188"/>
      <c r="AN902" s="188"/>
      <c r="AO902" s="188"/>
      <c r="AP902" s="188"/>
      <c r="AQ902" s="188"/>
      <c r="AR902" s="189"/>
      <c r="AS902" s="189"/>
      <c r="AT902" s="190"/>
      <c r="AU902" s="191"/>
      <c r="AV902" s="190"/>
      <c r="AW902" s="189"/>
      <c r="AX902" s="190"/>
      <c r="AY902" s="189"/>
      <c r="AZ902" s="192"/>
      <c r="BA902" s="190"/>
      <c r="BB902" s="190"/>
      <c r="BC902" s="193"/>
      <c r="BD902" s="193"/>
      <c r="BE902" s="190"/>
      <c r="BF902" s="192"/>
      <c r="BG902" s="192"/>
      <c r="BH902" s="192"/>
      <c r="BI902" s="192"/>
      <c r="BJ902" s="192"/>
      <c r="BK902" s="192"/>
      <c r="BL902" s="192"/>
      <c r="BM902" s="192"/>
      <c r="BN902" s="181"/>
      <c r="BO902" s="181"/>
    </row>
    <row r="903" spans="1:67" ht="13.5" customHeight="1" x14ac:dyDescent="0.35">
      <c r="A903" s="181"/>
      <c r="B903" s="182"/>
      <c r="C903" s="181"/>
      <c r="D903" s="181"/>
      <c r="E903" s="181"/>
      <c r="F903" s="181"/>
      <c r="G903" s="181"/>
      <c r="H903" s="13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3"/>
      <c r="S903" s="183"/>
      <c r="T903" s="183"/>
      <c r="U903" s="183"/>
      <c r="V903" s="181"/>
      <c r="W903" s="184"/>
      <c r="X903" s="184"/>
      <c r="Y903" s="185"/>
      <c r="Z903" s="185"/>
      <c r="AA903" s="185"/>
      <c r="AB903" s="181"/>
      <c r="AC903" s="181"/>
      <c r="AD903" s="181"/>
      <c r="AE903" s="181"/>
      <c r="AF903" s="185"/>
      <c r="AG903" s="181"/>
      <c r="AH903" s="186"/>
      <c r="AI903" s="186"/>
      <c r="AJ903" s="187"/>
      <c r="AK903" s="187"/>
      <c r="AL903" s="188"/>
      <c r="AM903" s="188"/>
      <c r="AN903" s="188"/>
      <c r="AO903" s="188"/>
      <c r="AP903" s="188"/>
      <c r="AQ903" s="188"/>
      <c r="AR903" s="189"/>
      <c r="AS903" s="189"/>
      <c r="AT903" s="190"/>
      <c r="AU903" s="191"/>
      <c r="AV903" s="190"/>
      <c r="AW903" s="189"/>
      <c r="AX903" s="190"/>
      <c r="AY903" s="189"/>
      <c r="AZ903" s="192"/>
      <c r="BA903" s="190"/>
      <c r="BB903" s="190"/>
      <c r="BC903" s="193"/>
      <c r="BD903" s="193"/>
      <c r="BE903" s="190"/>
      <c r="BF903" s="192"/>
      <c r="BG903" s="192"/>
      <c r="BH903" s="192"/>
      <c r="BI903" s="192"/>
      <c r="BJ903" s="192"/>
      <c r="BK903" s="192"/>
      <c r="BL903" s="192"/>
      <c r="BM903" s="192"/>
      <c r="BN903" s="181"/>
      <c r="BO903" s="181"/>
    </row>
    <row r="904" spans="1:67" ht="13.5" customHeight="1" x14ac:dyDescent="0.35">
      <c r="A904" s="181"/>
      <c r="B904" s="182"/>
      <c r="C904" s="181"/>
      <c r="D904" s="181"/>
      <c r="E904" s="181"/>
      <c r="F904" s="181"/>
      <c r="G904" s="181"/>
      <c r="H904" s="13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3"/>
      <c r="S904" s="183"/>
      <c r="T904" s="183"/>
      <c r="U904" s="183"/>
      <c r="V904" s="181"/>
      <c r="W904" s="184"/>
      <c r="X904" s="184"/>
      <c r="Y904" s="185"/>
      <c r="Z904" s="185"/>
      <c r="AA904" s="185"/>
      <c r="AB904" s="181"/>
      <c r="AC904" s="181"/>
      <c r="AD904" s="181"/>
      <c r="AE904" s="181"/>
      <c r="AF904" s="185"/>
      <c r="AG904" s="181"/>
      <c r="AH904" s="186"/>
      <c r="AI904" s="186"/>
      <c r="AJ904" s="187"/>
      <c r="AK904" s="187"/>
      <c r="AL904" s="188"/>
      <c r="AM904" s="188"/>
      <c r="AN904" s="188"/>
      <c r="AO904" s="188"/>
      <c r="AP904" s="188"/>
      <c r="AQ904" s="188"/>
      <c r="AR904" s="189"/>
      <c r="AS904" s="189"/>
      <c r="AT904" s="190"/>
      <c r="AU904" s="191"/>
      <c r="AV904" s="190"/>
      <c r="AW904" s="189"/>
      <c r="AX904" s="190"/>
      <c r="AY904" s="189"/>
      <c r="AZ904" s="192"/>
      <c r="BA904" s="190"/>
      <c r="BB904" s="190"/>
      <c r="BC904" s="193"/>
      <c r="BD904" s="193"/>
      <c r="BE904" s="190"/>
      <c r="BF904" s="192"/>
      <c r="BG904" s="192"/>
      <c r="BH904" s="192"/>
      <c r="BI904" s="192"/>
      <c r="BJ904" s="192"/>
      <c r="BK904" s="192"/>
      <c r="BL904" s="192"/>
      <c r="BM904" s="192"/>
      <c r="BN904" s="181"/>
      <c r="BO904" s="181"/>
    </row>
    <row r="905" spans="1:67" ht="13.5" customHeight="1" x14ac:dyDescent="0.35">
      <c r="A905" s="181"/>
      <c r="B905" s="182"/>
      <c r="C905" s="181"/>
      <c r="D905" s="181"/>
      <c r="E905" s="181"/>
      <c r="F905" s="181"/>
      <c r="G905" s="181"/>
      <c r="H905" s="13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3"/>
      <c r="S905" s="183"/>
      <c r="T905" s="183"/>
      <c r="U905" s="183"/>
      <c r="V905" s="181"/>
      <c r="W905" s="184"/>
      <c r="X905" s="184"/>
      <c r="Y905" s="185"/>
      <c r="Z905" s="185"/>
      <c r="AA905" s="185"/>
      <c r="AB905" s="181"/>
      <c r="AC905" s="181"/>
      <c r="AD905" s="181"/>
      <c r="AE905" s="181"/>
      <c r="AF905" s="185"/>
      <c r="AG905" s="181"/>
      <c r="AH905" s="186"/>
      <c r="AI905" s="186"/>
      <c r="AJ905" s="187"/>
      <c r="AK905" s="187"/>
      <c r="AL905" s="188"/>
      <c r="AM905" s="188"/>
      <c r="AN905" s="188"/>
      <c r="AO905" s="188"/>
      <c r="AP905" s="188"/>
      <c r="AQ905" s="188"/>
      <c r="AR905" s="189"/>
      <c r="AS905" s="189"/>
      <c r="AT905" s="190"/>
      <c r="AU905" s="191"/>
      <c r="AV905" s="190"/>
      <c r="AW905" s="189"/>
      <c r="AX905" s="190"/>
      <c r="AY905" s="189"/>
      <c r="AZ905" s="192"/>
      <c r="BA905" s="190"/>
      <c r="BB905" s="190"/>
      <c r="BC905" s="193"/>
      <c r="BD905" s="193"/>
      <c r="BE905" s="190"/>
      <c r="BF905" s="192"/>
      <c r="BG905" s="192"/>
      <c r="BH905" s="192"/>
      <c r="BI905" s="192"/>
      <c r="BJ905" s="192"/>
      <c r="BK905" s="192"/>
      <c r="BL905" s="192"/>
      <c r="BM905" s="192"/>
      <c r="BN905" s="181"/>
      <c r="BO905" s="181"/>
    </row>
    <row r="906" spans="1:67" ht="13.5" customHeight="1" x14ac:dyDescent="0.35">
      <c r="A906" s="181"/>
      <c r="B906" s="182"/>
      <c r="C906" s="181"/>
      <c r="D906" s="181"/>
      <c r="E906" s="181"/>
      <c r="F906" s="181"/>
      <c r="G906" s="181"/>
      <c r="H906" s="13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3"/>
      <c r="S906" s="183"/>
      <c r="T906" s="183"/>
      <c r="U906" s="183"/>
      <c r="V906" s="181"/>
      <c r="W906" s="184"/>
      <c r="X906" s="184"/>
      <c r="Y906" s="185"/>
      <c r="Z906" s="185"/>
      <c r="AA906" s="185"/>
      <c r="AB906" s="181"/>
      <c r="AC906" s="181"/>
      <c r="AD906" s="181"/>
      <c r="AE906" s="181"/>
      <c r="AF906" s="185"/>
      <c r="AG906" s="181"/>
      <c r="AH906" s="186"/>
      <c r="AI906" s="186"/>
      <c r="AJ906" s="187"/>
      <c r="AK906" s="187"/>
      <c r="AL906" s="188"/>
      <c r="AM906" s="188"/>
      <c r="AN906" s="188"/>
      <c r="AO906" s="188"/>
      <c r="AP906" s="188"/>
      <c r="AQ906" s="188"/>
      <c r="AR906" s="189"/>
      <c r="AS906" s="189"/>
      <c r="AT906" s="190"/>
      <c r="AU906" s="191"/>
      <c r="AV906" s="190"/>
      <c r="AW906" s="189"/>
      <c r="AX906" s="190"/>
      <c r="AY906" s="189"/>
      <c r="AZ906" s="192"/>
      <c r="BA906" s="190"/>
      <c r="BB906" s="190"/>
      <c r="BC906" s="193"/>
      <c r="BD906" s="193"/>
      <c r="BE906" s="190"/>
      <c r="BF906" s="192"/>
      <c r="BG906" s="192"/>
      <c r="BH906" s="192"/>
      <c r="BI906" s="192"/>
      <c r="BJ906" s="192"/>
      <c r="BK906" s="192"/>
      <c r="BL906" s="192"/>
      <c r="BM906" s="192"/>
      <c r="BN906" s="181"/>
      <c r="BO906" s="181"/>
    </row>
    <row r="907" spans="1:67" ht="13.5" customHeight="1" x14ac:dyDescent="0.35">
      <c r="A907" s="181"/>
      <c r="B907" s="182"/>
      <c r="C907" s="181"/>
      <c r="D907" s="181"/>
      <c r="E907" s="181"/>
      <c r="F907" s="181"/>
      <c r="G907" s="181"/>
      <c r="H907" s="13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3"/>
      <c r="S907" s="183"/>
      <c r="T907" s="183"/>
      <c r="U907" s="183"/>
      <c r="V907" s="181"/>
      <c r="W907" s="184"/>
      <c r="X907" s="184"/>
      <c r="Y907" s="185"/>
      <c r="Z907" s="185"/>
      <c r="AA907" s="185"/>
      <c r="AB907" s="181"/>
      <c r="AC907" s="181"/>
      <c r="AD907" s="181"/>
      <c r="AE907" s="181"/>
      <c r="AF907" s="185"/>
      <c r="AG907" s="181"/>
      <c r="AH907" s="186"/>
      <c r="AI907" s="186"/>
      <c r="AJ907" s="187"/>
      <c r="AK907" s="187"/>
      <c r="AL907" s="188"/>
      <c r="AM907" s="188"/>
      <c r="AN907" s="188"/>
      <c r="AO907" s="188"/>
      <c r="AP907" s="188"/>
      <c r="AQ907" s="188"/>
      <c r="AR907" s="189"/>
      <c r="AS907" s="189"/>
      <c r="AT907" s="190"/>
      <c r="AU907" s="191"/>
      <c r="AV907" s="190"/>
      <c r="AW907" s="189"/>
      <c r="AX907" s="190"/>
      <c r="AY907" s="189"/>
      <c r="AZ907" s="192"/>
      <c r="BA907" s="190"/>
      <c r="BB907" s="190"/>
      <c r="BC907" s="193"/>
      <c r="BD907" s="193"/>
      <c r="BE907" s="190"/>
      <c r="BF907" s="192"/>
      <c r="BG907" s="192"/>
      <c r="BH907" s="192"/>
      <c r="BI907" s="192"/>
      <c r="BJ907" s="192"/>
      <c r="BK907" s="192"/>
      <c r="BL907" s="192"/>
      <c r="BM907" s="192"/>
      <c r="BN907" s="181"/>
      <c r="BO907" s="181"/>
    </row>
    <row r="908" spans="1:67" ht="13.5" customHeight="1" x14ac:dyDescent="0.35">
      <c r="A908" s="181"/>
      <c r="B908" s="182"/>
      <c r="C908" s="181"/>
      <c r="D908" s="181"/>
      <c r="E908" s="181"/>
      <c r="F908" s="181"/>
      <c r="G908" s="181"/>
      <c r="H908" s="13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3"/>
      <c r="S908" s="183"/>
      <c r="T908" s="183"/>
      <c r="U908" s="183"/>
      <c r="V908" s="181"/>
      <c r="W908" s="184"/>
      <c r="X908" s="184"/>
      <c r="Y908" s="185"/>
      <c r="Z908" s="185"/>
      <c r="AA908" s="185"/>
      <c r="AB908" s="181"/>
      <c r="AC908" s="181"/>
      <c r="AD908" s="181"/>
      <c r="AE908" s="181"/>
      <c r="AF908" s="185"/>
      <c r="AG908" s="181"/>
      <c r="AH908" s="186"/>
      <c r="AI908" s="186"/>
      <c r="AJ908" s="187"/>
      <c r="AK908" s="187"/>
      <c r="AL908" s="188"/>
      <c r="AM908" s="188"/>
      <c r="AN908" s="188"/>
      <c r="AO908" s="188"/>
      <c r="AP908" s="188"/>
      <c r="AQ908" s="188"/>
      <c r="AR908" s="189"/>
      <c r="AS908" s="189"/>
      <c r="AT908" s="190"/>
      <c r="AU908" s="191"/>
      <c r="AV908" s="190"/>
      <c r="AW908" s="189"/>
      <c r="AX908" s="190"/>
      <c r="AY908" s="189"/>
      <c r="AZ908" s="192"/>
      <c r="BA908" s="190"/>
      <c r="BB908" s="190"/>
      <c r="BC908" s="193"/>
      <c r="BD908" s="193"/>
      <c r="BE908" s="190"/>
      <c r="BF908" s="192"/>
      <c r="BG908" s="192"/>
      <c r="BH908" s="192"/>
      <c r="BI908" s="192"/>
      <c r="BJ908" s="192"/>
      <c r="BK908" s="192"/>
      <c r="BL908" s="192"/>
      <c r="BM908" s="192"/>
      <c r="BN908" s="181"/>
      <c r="BO908" s="181"/>
    </row>
    <row r="909" spans="1:67" ht="13.5" customHeight="1" x14ac:dyDescent="0.35">
      <c r="A909" s="181"/>
      <c r="B909" s="182"/>
      <c r="C909" s="181"/>
      <c r="D909" s="181"/>
      <c r="E909" s="181"/>
      <c r="F909" s="181"/>
      <c r="G909" s="181"/>
      <c r="H909" s="13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3"/>
      <c r="S909" s="183"/>
      <c r="T909" s="183"/>
      <c r="U909" s="183"/>
      <c r="V909" s="181"/>
      <c r="W909" s="184"/>
      <c r="X909" s="184"/>
      <c r="Y909" s="185"/>
      <c r="Z909" s="185"/>
      <c r="AA909" s="185"/>
      <c r="AB909" s="181"/>
      <c r="AC909" s="181"/>
      <c r="AD909" s="181"/>
      <c r="AE909" s="181"/>
      <c r="AF909" s="185"/>
      <c r="AG909" s="181"/>
      <c r="AH909" s="186"/>
      <c r="AI909" s="186"/>
      <c r="AJ909" s="187"/>
      <c r="AK909" s="187"/>
      <c r="AL909" s="188"/>
      <c r="AM909" s="188"/>
      <c r="AN909" s="188"/>
      <c r="AO909" s="188"/>
      <c r="AP909" s="188"/>
      <c r="AQ909" s="188"/>
      <c r="AR909" s="189"/>
      <c r="AS909" s="189"/>
      <c r="AT909" s="190"/>
      <c r="AU909" s="191"/>
      <c r="AV909" s="190"/>
      <c r="AW909" s="189"/>
      <c r="AX909" s="190"/>
      <c r="AY909" s="189"/>
      <c r="AZ909" s="192"/>
      <c r="BA909" s="190"/>
      <c r="BB909" s="190"/>
      <c r="BC909" s="193"/>
      <c r="BD909" s="193"/>
      <c r="BE909" s="190"/>
      <c r="BF909" s="192"/>
      <c r="BG909" s="192"/>
      <c r="BH909" s="192"/>
      <c r="BI909" s="192"/>
      <c r="BJ909" s="192"/>
      <c r="BK909" s="192"/>
      <c r="BL909" s="192"/>
      <c r="BM909" s="192"/>
      <c r="BN909" s="181"/>
      <c r="BO909" s="181"/>
    </row>
    <row r="910" spans="1:67" ht="13.5" customHeight="1" x14ac:dyDescent="0.35">
      <c r="A910" s="181"/>
      <c r="B910" s="182"/>
      <c r="C910" s="181"/>
      <c r="D910" s="181"/>
      <c r="E910" s="181"/>
      <c r="F910" s="181"/>
      <c r="G910" s="181"/>
      <c r="H910" s="13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3"/>
      <c r="S910" s="183"/>
      <c r="T910" s="183"/>
      <c r="U910" s="183"/>
      <c r="V910" s="181"/>
      <c r="W910" s="184"/>
      <c r="X910" s="184"/>
      <c r="Y910" s="185"/>
      <c r="Z910" s="185"/>
      <c r="AA910" s="185"/>
      <c r="AB910" s="181"/>
      <c r="AC910" s="181"/>
      <c r="AD910" s="181"/>
      <c r="AE910" s="181"/>
      <c r="AF910" s="185"/>
      <c r="AG910" s="181"/>
      <c r="AH910" s="186"/>
      <c r="AI910" s="186"/>
      <c r="AJ910" s="187"/>
      <c r="AK910" s="187"/>
      <c r="AL910" s="188"/>
      <c r="AM910" s="188"/>
      <c r="AN910" s="188"/>
      <c r="AO910" s="188"/>
      <c r="AP910" s="188"/>
      <c r="AQ910" s="188"/>
      <c r="AR910" s="189"/>
      <c r="AS910" s="189"/>
      <c r="AT910" s="190"/>
      <c r="AU910" s="191"/>
      <c r="AV910" s="190"/>
      <c r="AW910" s="189"/>
      <c r="AX910" s="190"/>
      <c r="AY910" s="189"/>
      <c r="AZ910" s="192"/>
      <c r="BA910" s="190"/>
      <c r="BB910" s="190"/>
      <c r="BC910" s="193"/>
      <c r="BD910" s="193"/>
      <c r="BE910" s="190"/>
      <c r="BF910" s="192"/>
      <c r="BG910" s="192"/>
      <c r="BH910" s="192"/>
      <c r="BI910" s="192"/>
      <c r="BJ910" s="192"/>
      <c r="BK910" s="192"/>
      <c r="BL910" s="192"/>
      <c r="BM910" s="192"/>
      <c r="BN910" s="181"/>
      <c r="BO910" s="181"/>
    </row>
    <row r="911" spans="1:67" ht="13.5" customHeight="1" x14ac:dyDescent="0.35">
      <c r="A911" s="181"/>
      <c r="B911" s="182"/>
      <c r="C911" s="181"/>
      <c r="D911" s="181"/>
      <c r="E911" s="181"/>
      <c r="F911" s="181"/>
      <c r="G911" s="181"/>
      <c r="H911" s="13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3"/>
      <c r="S911" s="183"/>
      <c r="T911" s="183"/>
      <c r="U911" s="183"/>
      <c r="V911" s="181"/>
      <c r="W911" s="184"/>
      <c r="X911" s="184"/>
      <c r="Y911" s="185"/>
      <c r="Z911" s="185"/>
      <c r="AA911" s="185"/>
      <c r="AB911" s="181"/>
      <c r="AC911" s="181"/>
      <c r="AD911" s="181"/>
      <c r="AE911" s="181"/>
      <c r="AF911" s="185"/>
      <c r="AG911" s="181"/>
      <c r="AH911" s="186"/>
      <c r="AI911" s="186"/>
      <c r="AJ911" s="187"/>
      <c r="AK911" s="187"/>
      <c r="AL911" s="188"/>
      <c r="AM911" s="188"/>
      <c r="AN911" s="188"/>
      <c r="AO911" s="188"/>
      <c r="AP911" s="188"/>
      <c r="AQ911" s="188"/>
      <c r="AR911" s="189"/>
      <c r="AS911" s="189"/>
      <c r="AT911" s="190"/>
      <c r="AU911" s="191"/>
      <c r="AV911" s="190"/>
      <c r="AW911" s="189"/>
      <c r="AX911" s="190"/>
      <c r="AY911" s="189"/>
      <c r="AZ911" s="192"/>
      <c r="BA911" s="190"/>
      <c r="BB911" s="190"/>
      <c r="BC911" s="193"/>
      <c r="BD911" s="193"/>
      <c r="BE911" s="190"/>
      <c r="BF911" s="192"/>
      <c r="BG911" s="192"/>
      <c r="BH911" s="192"/>
      <c r="BI911" s="192"/>
      <c r="BJ911" s="192"/>
      <c r="BK911" s="192"/>
      <c r="BL911" s="192"/>
      <c r="BM911" s="192"/>
      <c r="BN911" s="181"/>
      <c r="BO911" s="181"/>
    </row>
    <row r="912" spans="1:67" ht="13.5" customHeight="1" x14ac:dyDescent="0.35">
      <c r="A912" s="181"/>
      <c r="B912" s="182"/>
      <c r="C912" s="181"/>
      <c r="D912" s="181"/>
      <c r="E912" s="181"/>
      <c r="F912" s="181"/>
      <c r="G912" s="181"/>
      <c r="H912" s="13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3"/>
      <c r="S912" s="183"/>
      <c r="T912" s="183"/>
      <c r="U912" s="183"/>
      <c r="V912" s="181"/>
      <c r="W912" s="184"/>
      <c r="X912" s="184"/>
      <c r="Y912" s="185"/>
      <c r="Z912" s="185"/>
      <c r="AA912" s="185"/>
      <c r="AB912" s="181"/>
      <c r="AC912" s="181"/>
      <c r="AD912" s="181"/>
      <c r="AE912" s="181"/>
      <c r="AF912" s="185"/>
      <c r="AG912" s="181"/>
      <c r="AH912" s="186"/>
      <c r="AI912" s="186"/>
      <c r="AJ912" s="187"/>
      <c r="AK912" s="187"/>
      <c r="AL912" s="188"/>
      <c r="AM912" s="188"/>
      <c r="AN912" s="188"/>
      <c r="AO912" s="188"/>
      <c r="AP912" s="188"/>
      <c r="AQ912" s="188"/>
      <c r="AR912" s="189"/>
      <c r="AS912" s="189"/>
      <c r="AT912" s="190"/>
      <c r="AU912" s="191"/>
      <c r="AV912" s="190"/>
      <c r="AW912" s="189"/>
      <c r="AX912" s="190"/>
      <c r="AY912" s="189"/>
      <c r="AZ912" s="192"/>
      <c r="BA912" s="190"/>
      <c r="BB912" s="190"/>
      <c r="BC912" s="193"/>
      <c r="BD912" s="193"/>
      <c r="BE912" s="190"/>
      <c r="BF912" s="192"/>
      <c r="BG912" s="192"/>
      <c r="BH912" s="192"/>
      <c r="BI912" s="192"/>
      <c r="BJ912" s="192"/>
      <c r="BK912" s="192"/>
      <c r="BL912" s="192"/>
      <c r="BM912" s="192"/>
      <c r="BN912" s="181"/>
      <c r="BO912" s="181"/>
    </row>
    <row r="913" spans="1:67" ht="13.5" customHeight="1" x14ac:dyDescent="0.35">
      <c r="A913" s="181"/>
      <c r="B913" s="182"/>
      <c r="C913" s="181"/>
      <c r="D913" s="181"/>
      <c r="E913" s="181"/>
      <c r="F913" s="181"/>
      <c r="G913" s="181"/>
      <c r="H913" s="13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3"/>
      <c r="S913" s="183"/>
      <c r="T913" s="183"/>
      <c r="U913" s="183"/>
      <c r="V913" s="181"/>
      <c r="W913" s="184"/>
      <c r="X913" s="184"/>
      <c r="Y913" s="185"/>
      <c r="Z913" s="185"/>
      <c r="AA913" s="185"/>
      <c r="AB913" s="181"/>
      <c r="AC913" s="181"/>
      <c r="AD913" s="181"/>
      <c r="AE913" s="181"/>
      <c r="AF913" s="185"/>
      <c r="AG913" s="181"/>
      <c r="AH913" s="186"/>
      <c r="AI913" s="186"/>
      <c r="AJ913" s="187"/>
      <c r="AK913" s="187"/>
      <c r="AL913" s="188"/>
      <c r="AM913" s="188"/>
      <c r="AN913" s="188"/>
      <c r="AO913" s="188"/>
      <c r="AP913" s="188"/>
      <c r="AQ913" s="188"/>
      <c r="AR913" s="189"/>
      <c r="AS913" s="189"/>
      <c r="AT913" s="190"/>
      <c r="AU913" s="191"/>
      <c r="AV913" s="190"/>
      <c r="AW913" s="189"/>
      <c r="AX913" s="190"/>
      <c r="AY913" s="189"/>
      <c r="AZ913" s="192"/>
      <c r="BA913" s="190"/>
      <c r="BB913" s="190"/>
      <c r="BC913" s="193"/>
      <c r="BD913" s="193"/>
      <c r="BE913" s="190"/>
      <c r="BF913" s="192"/>
      <c r="BG913" s="192"/>
      <c r="BH913" s="192"/>
      <c r="BI913" s="192"/>
      <c r="BJ913" s="192"/>
      <c r="BK913" s="192"/>
      <c r="BL913" s="192"/>
      <c r="BM913" s="192"/>
      <c r="BN913" s="181"/>
      <c r="BO913" s="181"/>
    </row>
    <row r="914" spans="1:67" ht="13.5" customHeight="1" x14ac:dyDescent="0.35">
      <c r="A914" s="181"/>
      <c r="B914" s="182"/>
      <c r="C914" s="181"/>
      <c r="D914" s="181"/>
      <c r="E914" s="181"/>
      <c r="F914" s="181"/>
      <c r="G914" s="181"/>
      <c r="H914" s="13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3"/>
      <c r="S914" s="183"/>
      <c r="T914" s="183"/>
      <c r="U914" s="183"/>
      <c r="V914" s="181"/>
      <c r="W914" s="184"/>
      <c r="X914" s="184"/>
      <c r="Y914" s="185"/>
      <c r="Z914" s="185"/>
      <c r="AA914" s="185"/>
      <c r="AB914" s="181"/>
      <c r="AC914" s="181"/>
      <c r="AD914" s="181"/>
      <c r="AE914" s="181"/>
      <c r="AF914" s="185"/>
      <c r="AG914" s="181"/>
      <c r="AH914" s="186"/>
      <c r="AI914" s="186"/>
      <c r="AJ914" s="187"/>
      <c r="AK914" s="187"/>
      <c r="AL914" s="188"/>
      <c r="AM914" s="188"/>
      <c r="AN914" s="188"/>
      <c r="AO914" s="188"/>
      <c r="AP914" s="188"/>
      <c r="AQ914" s="188"/>
      <c r="AR914" s="189"/>
      <c r="AS914" s="189"/>
      <c r="AT914" s="190"/>
      <c r="AU914" s="191"/>
      <c r="AV914" s="190"/>
      <c r="AW914" s="189"/>
      <c r="AX914" s="190"/>
      <c r="AY914" s="189"/>
      <c r="AZ914" s="192"/>
      <c r="BA914" s="190"/>
      <c r="BB914" s="190"/>
      <c r="BC914" s="193"/>
      <c r="BD914" s="193"/>
      <c r="BE914" s="190"/>
      <c r="BF914" s="192"/>
      <c r="BG914" s="192"/>
      <c r="BH914" s="192"/>
      <c r="BI914" s="192"/>
      <c r="BJ914" s="192"/>
      <c r="BK914" s="192"/>
      <c r="BL914" s="192"/>
      <c r="BM914" s="192"/>
      <c r="BN914" s="181"/>
      <c r="BO914" s="181"/>
    </row>
    <row r="915" spans="1:67" ht="13.5" customHeight="1" x14ac:dyDescent="0.35">
      <c r="A915" s="181"/>
      <c r="B915" s="182"/>
      <c r="C915" s="181"/>
      <c r="D915" s="181"/>
      <c r="E915" s="181"/>
      <c r="F915" s="181"/>
      <c r="G915" s="181"/>
      <c r="H915" s="13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3"/>
      <c r="S915" s="183"/>
      <c r="T915" s="183"/>
      <c r="U915" s="183"/>
      <c r="V915" s="181"/>
      <c r="W915" s="184"/>
      <c r="X915" s="184"/>
      <c r="Y915" s="185"/>
      <c r="Z915" s="185"/>
      <c r="AA915" s="185"/>
      <c r="AB915" s="181"/>
      <c r="AC915" s="181"/>
      <c r="AD915" s="181"/>
      <c r="AE915" s="181"/>
      <c r="AF915" s="185"/>
      <c r="AG915" s="181"/>
      <c r="AH915" s="186"/>
      <c r="AI915" s="186"/>
      <c r="AJ915" s="187"/>
      <c r="AK915" s="187"/>
      <c r="AL915" s="188"/>
      <c r="AM915" s="188"/>
      <c r="AN915" s="188"/>
      <c r="AO915" s="188"/>
      <c r="AP915" s="188"/>
      <c r="AQ915" s="188"/>
      <c r="AR915" s="189"/>
      <c r="AS915" s="189"/>
      <c r="AT915" s="190"/>
      <c r="AU915" s="191"/>
      <c r="AV915" s="190"/>
      <c r="AW915" s="189"/>
      <c r="AX915" s="190"/>
      <c r="AY915" s="189"/>
      <c r="AZ915" s="192"/>
      <c r="BA915" s="190"/>
      <c r="BB915" s="190"/>
      <c r="BC915" s="193"/>
      <c r="BD915" s="193"/>
      <c r="BE915" s="190"/>
      <c r="BF915" s="192"/>
      <c r="BG915" s="192"/>
      <c r="BH915" s="192"/>
      <c r="BI915" s="192"/>
      <c r="BJ915" s="192"/>
      <c r="BK915" s="192"/>
      <c r="BL915" s="192"/>
      <c r="BM915" s="192"/>
      <c r="BN915" s="181"/>
      <c r="BO915" s="181"/>
    </row>
    <row r="916" spans="1:67" ht="13.5" customHeight="1" x14ac:dyDescent="0.35">
      <c r="A916" s="181"/>
      <c r="B916" s="182"/>
      <c r="C916" s="181"/>
      <c r="D916" s="181"/>
      <c r="E916" s="181"/>
      <c r="F916" s="181"/>
      <c r="G916" s="181"/>
      <c r="H916" s="13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3"/>
      <c r="S916" s="183"/>
      <c r="T916" s="183"/>
      <c r="U916" s="183"/>
      <c r="V916" s="181"/>
      <c r="W916" s="184"/>
      <c r="X916" s="184"/>
      <c r="Y916" s="185"/>
      <c r="Z916" s="185"/>
      <c r="AA916" s="185"/>
      <c r="AB916" s="181"/>
      <c r="AC916" s="181"/>
      <c r="AD916" s="181"/>
      <c r="AE916" s="181"/>
      <c r="AF916" s="185"/>
      <c r="AG916" s="181"/>
      <c r="AH916" s="186"/>
      <c r="AI916" s="186"/>
      <c r="AJ916" s="187"/>
      <c r="AK916" s="187"/>
      <c r="AL916" s="188"/>
      <c r="AM916" s="188"/>
      <c r="AN916" s="188"/>
      <c r="AO916" s="188"/>
      <c r="AP916" s="188"/>
      <c r="AQ916" s="188"/>
      <c r="AR916" s="189"/>
      <c r="AS916" s="189"/>
      <c r="AT916" s="190"/>
      <c r="AU916" s="191"/>
      <c r="AV916" s="190"/>
      <c r="AW916" s="189"/>
      <c r="AX916" s="190"/>
      <c r="AY916" s="189"/>
      <c r="AZ916" s="192"/>
      <c r="BA916" s="190"/>
      <c r="BB916" s="190"/>
      <c r="BC916" s="193"/>
      <c r="BD916" s="193"/>
      <c r="BE916" s="190"/>
      <c r="BF916" s="192"/>
      <c r="BG916" s="192"/>
      <c r="BH916" s="192"/>
      <c r="BI916" s="192"/>
      <c r="BJ916" s="192"/>
      <c r="BK916" s="192"/>
      <c r="BL916" s="192"/>
      <c r="BM916" s="192"/>
      <c r="BN916" s="181"/>
      <c r="BO916" s="181"/>
    </row>
    <row r="917" spans="1:67" ht="13.5" customHeight="1" x14ac:dyDescent="0.35">
      <c r="A917" s="181"/>
      <c r="B917" s="182"/>
      <c r="C917" s="181"/>
      <c r="D917" s="181"/>
      <c r="E917" s="181"/>
      <c r="F917" s="181"/>
      <c r="G917" s="181"/>
      <c r="H917" s="13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3"/>
      <c r="S917" s="183"/>
      <c r="T917" s="183"/>
      <c r="U917" s="183"/>
      <c r="V917" s="181"/>
      <c r="W917" s="184"/>
      <c r="X917" s="184"/>
      <c r="Y917" s="185"/>
      <c r="Z917" s="185"/>
      <c r="AA917" s="185"/>
      <c r="AB917" s="181"/>
      <c r="AC917" s="181"/>
      <c r="AD917" s="181"/>
      <c r="AE917" s="181"/>
      <c r="AF917" s="185"/>
      <c r="AG917" s="181"/>
      <c r="AH917" s="186"/>
      <c r="AI917" s="186"/>
      <c r="AJ917" s="187"/>
      <c r="AK917" s="187"/>
      <c r="AL917" s="188"/>
      <c r="AM917" s="188"/>
      <c r="AN917" s="188"/>
      <c r="AO917" s="188"/>
      <c r="AP917" s="188"/>
      <c r="AQ917" s="188"/>
      <c r="AR917" s="189"/>
      <c r="AS917" s="189"/>
      <c r="AT917" s="190"/>
      <c r="AU917" s="191"/>
      <c r="AV917" s="190"/>
      <c r="AW917" s="189"/>
      <c r="AX917" s="190"/>
      <c r="AY917" s="189"/>
      <c r="AZ917" s="192"/>
      <c r="BA917" s="190"/>
      <c r="BB917" s="190"/>
      <c r="BC917" s="193"/>
      <c r="BD917" s="193"/>
      <c r="BE917" s="190"/>
      <c r="BF917" s="192"/>
      <c r="BG917" s="192"/>
      <c r="BH917" s="192"/>
      <c r="BI917" s="192"/>
      <c r="BJ917" s="192"/>
      <c r="BK917" s="192"/>
      <c r="BL917" s="192"/>
      <c r="BM917" s="192"/>
      <c r="BN917" s="181"/>
      <c r="BO917" s="181"/>
    </row>
    <row r="918" spans="1:67" ht="13.5" customHeight="1" x14ac:dyDescent="0.35">
      <c r="A918" s="181"/>
      <c r="B918" s="182"/>
      <c r="C918" s="181"/>
      <c r="D918" s="181"/>
      <c r="E918" s="181"/>
      <c r="F918" s="181"/>
      <c r="G918" s="181"/>
      <c r="H918" s="13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3"/>
      <c r="S918" s="183"/>
      <c r="T918" s="183"/>
      <c r="U918" s="183"/>
      <c r="V918" s="181"/>
      <c r="W918" s="184"/>
      <c r="X918" s="184"/>
      <c r="Y918" s="185"/>
      <c r="Z918" s="185"/>
      <c r="AA918" s="185"/>
      <c r="AB918" s="181"/>
      <c r="AC918" s="181"/>
      <c r="AD918" s="181"/>
      <c r="AE918" s="181"/>
      <c r="AF918" s="185"/>
      <c r="AG918" s="181"/>
      <c r="AH918" s="186"/>
      <c r="AI918" s="186"/>
      <c r="AJ918" s="187"/>
      <c r="AK918" s="187"/>
      <c r="AL918" s="188"/>
      <c r="AM918" s="188"/>
      <c r="AN918" s="188"/>
      <c r="AO918" s="188"/>
      <c r="AP918" s="188"/>
      <c r="AQ918" s="188"/>
      <c r="AR918" s="189"/>
      <c r="AS918" s="189"/>
      <c r="AT918" s="190"/>
      <c r="AU918" s="191"/>
      <c r="AV918" s="190"/>
      <c r="AW918" s="189"/>
      <c r="AX918" s="190"/>
      <c r="AY918" s="189"/>
      <c r="AZ918" s="192"/>
      <c r="BA918" s="190"/>
      <c r="BB918" s="190"/>
      <c r="BC918" s="193"/>
      <c r="BD918" s="193"/>
      <c r="BE918" s="190"/>
      <c r="BF918" s="192"/>
      <c r="BG918" s="192"/>
      <c r="BH918" s="192"/>
      <c r="BI918" s="192"/>
      <c r="BJ918" s="192"/>
      <c r="BK918" s="192"/>
      <c r="BL918" s="192"/>
      <c r="BM918" s="192"/>
      <c r="BN918" s="181"/>
      <c r="BO918" s="181"/>
    </row>
    <row r="919" spans="1:67" ht="13.5" customHeight="1" x14ac:dyDescent="0.35">
      <c r="A919" s="181"/>
      <c r="B919" s="182"/>
      <c r="C919" s="181"/>
      <c r="D919" s="181"/>
      <c r="E919" s="181"/>
      <c r="F919" s="181"/>
      <c r="G919" s="181"/>
      <c r="H919" s="13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3"/>
      <c r="S919" s="183"/>
      <c r="T919" s="183"/>
      <c r="U919" s="183"/>
      <c r="V919" s="181"/>
      <c r="W919" s="184"/>
      <c r="X919" s="184"/>
      <c r="Y919" s="185"/>
      <c r="Z919" s="185"/>
      <c r="AA919" s="185"/>
      <c r="AB919" s="181"/>
      <c r="AC919" s="181"/>
      <c r="AD919" s="181"/>
      <c r="AE919" s="181"/>
      <c r="AF919" s="185"/>
      <c r="AG919" s="181"/>
      <c r="AH919" s="186"/>
      <c r="AI919" s="186"/>
      <c r="AJ919" s="187"/>
      <c r="AK919" s="187"/>
      <c r="AL919" s="188"/>
      <c r="AM919" s="188"/>
      <c r="AN919" s="188"/>
      <c r="AO919" s="188"/>
      <c r="AP919" s="188"/>
      <c r="AQ919" s="188"/>
      <c r="AR919" s="189"/>
      <c r="AS919" s="189"/>
      <c r="AT919" s="190"/>
      <c r="AU919" s="191"/>
      <c r="AV919" s="190"/>
      <c r="AW919" s="189"/>
      <c r="AX919" s="190"/>
      <c r="AY919" s="189"/>
      <c r="AZ919" s="192"/>
      <c r="BA919" s="190"/>
      <c r="BB919" s="190"/>
      <c r="BC919" s="193"/>
      <c r="BD919" s="193"/>
      <c r="BE919" s="190"/>
      <c r="BF919" s="192"/>
      <c r="BG919" s="192"/>
      <c r="BH919" s="192"/>
      <c r="BI919" s="192"/>
      <c r="BJ919" s="192"/>
      <c r="BK919" s="192"/>
      <c r="BL919" s="192"/>
      <c r="BM919" s="192"/>
      <c r="BN919" s="181"/>
      <c r="BO919" s="181"/>
    </row>
    <row r="920" spans="1:67" ht="13.5" customHeight="1" x14ac:dyDescent="0.35">
      <c r="A920" s="181"/>
      <c r="B920" s="182"/>
      <c r="C920" s="181"/>
      <c r="D920" s="181"/>
      <c r="E920" s="181"/>
      <c r="F920" s="181"/>
      <c r="G920" s="181"/>
      <c r="H920" s="13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3"/>
      <c r="S920" s="183"/>
      <c r="T920" s="183"/>
      <c r="U920" s="183"/>
      <c r="V920" s="181"/>
      <c r="W920" s="184"/>
      <c r="X920" s="184"/>
      <c r="Y920" s="185"/>
      <c r="Z920" s="185"/>
      <c r="AA920" s="185"/>
      <c r="AB920" s="181"/>
      <c r="AC920" s="181"/>
      <c r="AD920" s="181"/>
      <c r="AE920" s="181"/>
      <c r="AF920" s="185"/>
      <c r="AG920" s="181"/>
      <c r="AH920" s="186"/>
      <c r="AI920" s="186"/>
      <c r="AJ920" s="187"/>
      <c r="AK920" s="187"/>
      <c r="AL920" s="188"/>
      <c r="AM920" s="188"/>
      <c r="AN920" s="188"/>
      <c r="AO920" s="188"/>
      <c r="AP920" s="188"/>
      <c r="AQ920" s="188"/>
      <c r="AR920" s="189"/>
      <c r="AS920" s="189"/>
      <c r="AT920" s="190"/>
      <c r="AU920" s="191"/>
      <c r="AV920" s="190"/>
      <c r="AW920" s="189"/>
      <c r="AX920" s="190"/>
      <c r="AY920" s="189"/>
      <c r="AZ920" s="192"/>
      <c r="BA920" s="190"/>
      <c r="BB920" s="190"/>
      <c r="BC920" s="193"/>
      <c r="BD920" s="193"/>
      <c r="BE920" s="190"/>
      <c r="BF920" s="192"/>
      <c r="BG920" s="192"/>
      <c r="BH920" s="192"/>
      <c r="BI920" s="192"/>
      <c r="BJ920" s="192"/>
      <c r="BK920" s="192"/>
      <c r="BL920" s="192"/>
      <c r="BM920" s="192"/>
      <c r="BN920" s="181"/>
      <c r="BO920" s="181"/>
    </row>
    <row r="921" spans="1:67" ht="13.5" customHeight="1" x14ac:dyDescent="0.35">
      <c r="A921" s="181"/>
      <c r="B921" s="182"/>
      <c r="C921" s="181"/>
      <c r="D921" s="181"/>
      <c r="E921" s="181"/>
      <c r="F921" s="181"/>
      <c r="G921" s="181"/>
      <c r="H921" s="13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3"/>
      <c r="S921" s="183"/>
      <c r="T921" s="183"/>
      <c r="U921" s="183"/>
      <c r="V921" s="181"/>
      <c r="W921" s="184"/>
      <c r="X921" s="184"/>
      <c r="Y921" s="185"/>
      <c r="Z921" s="185"/>
      <c r="AA921" s="185"/>
      <c r="AB921" s="181"/>
      <c r="AC921" s="181"/>
      <c r="AD921" s="181"/>
      <c r="AE921" s="181"/>
      <c r="AF921" s="185"/>
      <c r="AG921" s="181"/>
      <c r="AH921" s="186"/>
      <c r="AI921" s="186"/>
      <c r="AJ921" s="187"/>
      <c r="AK921" s="187"/>
      <c r="AL921" s="188"/>
      <c r="AM921" s="188"/>
      <c r="AN921" s="188"/>
      <c r="AO921" s="188"/>
      <c r="AP921" s="188"/>
      <c r="AQ921" s="188"/>
      <c r="AR921" s="189"/>
      <c r="AS921" s="189"/>
      <c r="AT921" s="190"/>
      <c r="AU921" s="191"/>
      <c r="AV921" s="190"/>
      <c r="AW921" s="189"/>
      <c r="AX921" s="190"/>
      <c r="AY921" s="189"/>
      <c r="AZ921" s="192"/>
      <c r="BA921" s="190"/>
      <c r="BB921" s="190"/>
      <c r="BC921" s="193"/>
      <c r="BD921" s="193"/>
      <c r="BE921" s="190"/>
      <c r="BF921" s="192"/>
      <c r="BG921" s="192"/>
      <c r="BH921" s="192"/>
      <c r="BI921" s="192"/>
      <c r="BJ921" s="192"/>
      <c r="BK921" s="192"/>
      <c r="BL921" s="192"/>
      <c r="BM921" s="192"/>
      <c r="BN921" s="181"/>
      <c r="BO921" s="181"/>
    </row>
    <row r="922" spans="1:67" ht="13.5" customHeight="1" x14ac:dyDescent="0.35">
      <c r="A922" s="181"/>
      <c r="B922" s="182"/>
      <c r="C922" s="181"/>
      <c r="D922" s="181"/>
      <c r="E922" s="181"/>
      <c r="F922" s="181"/>
      <c r="G922" s="181"/>
      <c r="H922" s="13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3"/>
      <c r="S922" s="183"/>
      <c r="T922" s="183"/>
      <c r="U922" s="183"/>
      <c r="V922" s="181"/>
      <c r="W922" s="184"/>
      <c r="X922" s="184"/>
      <c r="Y922" s="185"/>
      <c r="Z922" s="185"/>
      <c r="AA922" s="185"/>
      <c r="AB922" s="181"/>
      <c r="AC922" s="181"/>
      <c r="AD922" s="181"/>
      <c r="AE922" s="181"/>
      <c r="AF922" s="185"/>
      <c r="AG922" s="181"/>
      <c r="AH922" s="186"/>
      <c r="AI922" s="186"/>
      <c r="AJ922" s="187"/>
      <c r="AK922" s="187"/>
      <c r="AL922" s="188"/>
      <c r="AM922" s="188"/>
      <c r="AN922" s="188"/>
      <c r="AO922" s="188"/>
      <c r="AP922" s="188"/>
      <c r="AQ922" s="188"/>
      <c r="AR922" s="189"/>
      <c r="AS922" s="189"/>
      <c r="AT922" s="190"/>
      <c r="AU922" s="191"/>
      <c r="AV922" s="190"/>
      <c r="AW922" s="189"/>
      <c r="AX922" s="190"/>
      <c r="AY922" s="189"/>
      <c r="AZ922" s="192"/>
      <c r="BA922" s="190"/>
      <c r="BB922" s="190"/>
      <c r="BC922" s="193"/>
      <c r="BD922" s="193"/>
      <c r="BE922" s="190"/>
      <c r="BF922" s="192"/>
      <c r="BG922" s="192"/>
      <c r="BH922" s="192"/>
      <c r="BI922" s="192"/>
      <c r="BJ922" s="192"/>
      <c r="BK922" s="192"/>
      <c r="BL922" s="192"/>
      <c r="BM922" s="192"/>
      <c r="BN922" s="181"/>
      <c r="BO922" s="181"/>
    </row>
    <row r="923" spans="1:67" ht="13.5" customHeight="1" x14ac:dyDescent="0.35">
      <c r="A923" s="181"/>
      <c r="B923" s="182"/>
      <c r="C923" s="181"/>
      <c r="D923" s="181"/>
      <c r="E923" s="181"/>
      <c r="F923" s="181"/>
      <c r="G923" s="181"/>
      <c r="H923" s="13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3"/>
      <c r="S923" s="183"/>
      <c r="T923" s="183"/>
      <c r="U923" s="183"/>
      <c r="V923" s="181"/>
      <c r="W923" s="184"/>
      <c r="X923" s="184"/>
      <c r="Y923" s="185"/>
      <c r="Z923" s="185"/>
      <c r="AA923" s="185"/>
      <c r="AB923" s="181"/>
      <c r="AC923" s="181"/>
      <c r="AD923" s="181"/>
      <c r="AE923" s="181"/>
      <c r="AF923" s="185"/>
      <c r="AG923" s="181"/>
      <c r="AH923" s="186"/>
      <c r="AI923" s="186"/>
      <c r="AJ923" s="187"/>
      <c r="AK923" s="187"/>
      <c r="AL923" s="188"/>
      <c r="AM923" s="188"/>
      <c r="AN923" s="188"/>
      <c r="AO923" s="188"/>
      <c r="AP923" s="188"/>
      <c r="AQ923" s="188"/>
      <c r="AR923" s="189"/>
      <c r="AS923" s="189"/>
      <c r="AT923" s="190"/>
      <c r="AU923" s="191"/>
      <c r="AV923" s="190"/>
      <c r="AW923" s="189"/>
      <c r="AX923" s="190"/>
      <c r="AY923" s="189"/>
      <c r="AZ923" s="192"/>
      <c r="BA923" s="190"/>
      <c r="BB923" s="190"/>
      <c r="BC923" s="193"/>
      <c r="BD923" s="193"/>
      <c r="BE923" s="190"/>
      <c r="BF923" s="192"/>
      <c r="BG923" s="192"/>
      <c r="BH923" s="192"/>
      <c r="BI923" s="192"/>
      <c r="BJ923" s="192"/>
      <c r="BK923" s="192"/>
      <c r="BL923" s="192"/>
      <c r="BM923" s="192"/>
      <c r="BN923" s="181"/>
      <c r="BO923" s="181"/>
    </row>
    <row r="924" spans="1:67" ht="13.5" customHeight="1" x14ac:dyDescent="0.35">
      <c r="A924" s="181"/>
      <c r="B924" s="182"/>
      <c r="C924" s="181"/>
      <c r="D924" s="181"/>
      <c r="E924" s="181"/>
      <c r="F924" s="181"/>
      <c r="G924" s="181"/>
      <c r="H924" s="13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3"/>
      <c r="S924" s="183"/>
      <c r="T924" s="183"/>
      <c r="U924" s="183"/>
      <c r="V924" s="181"/>
      <c r="W924" s="184"/>
      <c r="X924" s="184"/>
      <c r="Y924" s="185"/>
      <c r="Z924" s="185"/>
      <c r="AA924" s="185"/>
      <c r="AB924" s="181"/>
      <c r="AC924" s="181"/>
      <c r="AD924" s="181"/>
      <c r="AE924" s="181"/>
      <c r="AF924" s="185"/>
      <c r="AG924" s="181"/>
      <c r="AH924" s="186"/>
      <c r="AI924" s="186"/>
      <c r="AJ924" s="187"/>
      <c r="AK924" s="187"/>
      <c r="AL924" s="188"/>
      <c r="AM924" s="188"/>
      <c r="AN924" s="188"/>
      <c r="AO924" s="188"/>
      <c r="AP924" s="188"/>
      <c r="AQ924" s="188"/>
      <c r="AR924" s="189"/>
      <c r="AS924" s="189"/>
      <c r="AT924" s="190"/>
      <c r="AU924" s="191"/>
      <c r="AV924" s="190"/>
      <c r="AW924" s="189"/>
      <c r="AX924" s="190"/>
      <c r="AY924" s="189"/>
      <c r="AZ924" s="192"/>
      <c r="BA924" s="190"/>
      <c r="BB924" s="190"/>
      <c r="BC924" s="193"/>
      <c r="BD924" s="193"/>
      <c r="BE924" s="190"/>
      <c r="BF924" s="192"/>
      <c r="BG924" s="192"/>
      <c r="BH924" s="192"/>
      <c r="BI924" s="192"/>
      <c r="BJ924" s="192"/>
      <c r="BK924" s="192"/>
      <c r="BL924" s="192"/>
      <c r="BM924" s="192"/>
      <c r="BN924" s="181"/>
      <c r="BO924" s="181"/>
    </row>
    <row r="925" spans="1:67" ht="13.5" customHeight="1" x14ac:dyDescent="0.35">
      <c r="A925" s="181"/>
      <c r="B925" s="182"/>
      <c r="C925" s="181"/>
      <c r="D925" s="181"/>
      <c r="E925" s="181"/>
      <c r="F925" s="181"/>
      <c r="G925" s="181"/>
      <c r="H925" s="13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3"/>
      <c r="S925" s="183"/>
      <c r="T925" s="183"/>
      <c r="U925" s="183"/>
      <c r="V925" s="181"/>
      <c r="W925" s="184"/>
      <c r="X925" s="184"/>
      <c r="Y925" s="185"/>
      <c r="Z925" s="185"/>
      <c r="AA925" s="185"/>
      <c r="AB925" s="181"/>
      <c r="AC925" s="181"/>
      <c r="AD925" s="181"/>
      <c r="AE925" s="181"/>
      <c r="AF925" s="185"/>
      <c r="AG925" s="181"/>
      <c r="AH925" s="186"/>
      <c r="AI925" s="186"/>
      <c r="AJ925" s="187"/>
      <c r="AK925" s="187"/>
      <c r="AL925" s="188"/>
      <c r="AM925" s="188"/>
      <c r="AN925" s="188"/>
      <c r="AO925" s="188"/>
      <c r="AP925" s="188"/>
      <c r="AQ925" s="188"/>
      <c r="AR925" s="189"/>
      <c r="AS925" s="189"/>
      <c r="AT925" s="190"/>
      <c r="AU925" s="191"/>
      <c r="AV925" s="190"/>
      <c r="AW925" s="189"/>
      <c r="AX925" s="190"/>
      <c r="AY925" s="189"/>
      <c r="AZ925" s="192"/>
      <c r="BA925" s="190"/>
      <c r="BB925" s="190"/>
      <c r="BC925" s="193"/>
      <c r="BD925" s="193"/>
      <c r="BE925" s="190"/>
      <c r="BF925" s="192"/>
      <c r="BG925" s="192"/>
      <c r="BH925" s="192"/>
      <c r="BI925" s="192"/>
      <c r="BJ925" s="192"/>
      <c r="BK925" s="192"/>
      <c r="BL925" s="192"/>
      <c r="BM925" s="192"/>
      <c r="BN925" s="181"/>
      <c r="BO925" s="181"/>
    </row>
    <row r="926" spans="1:67" ht="13.5" customHeight="1" x14ac:dyDescent="0.35">
      <c r="A926" s="181"/>
      <c r="B926" s="182"/>
      <c r="C926" s="181"/>
      <c r="D926" s="181"/>
      <c r="E926" s="181"/>
      <c r="F926" s="181"/>
      <c r="G926" s="181"/>
      <c r="H926" s="13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3"/>
      <c r="S926" s="183"/>
      <c r="T926" s="183"/>
      <c r="U926" s="183"/>
      <c r="V926" s="181"/>
      <c r="W926" s="184"/>
      <c r="X926" s="184"/>
      <c r="Y926" s="185"/>
      <c r="Z926" s="185"/>
      <c r="AA926" s="185"/>
      <c r="AB926" s="181"/>
      <c r="AC926" s="181"/>
      <c r="AD926" s="181"/>
      <c r="AE926" s="181"/>
      <c r="AF926" s="185"/>
      <c r="AG926" s="181"/>
      <c r="AH926" s="186"/>
      <c r="AI926" s="186"/>
      <c r="AJ926" s="187"/>
      <c r="AK926" s="187"/>
      <c r="AL926" s="188"/>
      <c r="AM926" s="188"/>
      <c r="AN926" s="188"/>
      <c r="AO926" s="188"/>
      <c r="AP926" s="188"/>
      <c r="AQ926" s="188"/>
      <c r="AR926" s="189"/>
      <c r="AS926" s="189"/>
      <c r="AT926" s="190"/>
      <c r="AU926" s="191"/>
      <c r="AV926" s="190"/>
      <c r="AW926" s="189"/>
      <c r="AX926" s="190"/>
      <c r="AY926" s="189"/>
      <c r="AZ926" s="192"/>
      <c r="BA926" s="190"/>
      <c r="BB926" s="190"/>
      <c r="BC926" s="193"/>
      <c r="BD926" s="193"/>
      <c r="BE926" s="190"/>
      <c r="BF926" s="192"/>
      <c r="BG926" s="192"/>
      <c r="BH926" s="192"/>
      <c r="BI926" s="192"/>
      <c r="BJ926" s="192"/>
      <c r="BK926" s="192"/>
      <c r="BL926" s="192"/>
      <c r="BM926" s="192"/>
      <c r="BN926" s="181"/>
      <c r="BO926" s="181"/>
    </row>
    <row r="927" spans="1:67" ht="13.5" customHeight="1" x14ac:dyDescent="0.35">
      <c r="A927" s="181"/>
      <c r="B927" s="182"/>
      <c r="C927" s="181"/>
      <c r="D927" s="181"/>
      <c r="E927" s="181"/>
      <c r="F927" s="181"/>
      <c r="G927" s="181"/>
      <c r="H927" s="13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3"/>
      <c r="S927" s="183"/>
      <c r="T927" s="183"/>
      <c r="U927" s="183"/>
      <c r="V927" s="181"/>
      <c r="W927" s="184"/>
      <c r="X927" s="184"/>
      <c r="Y927" s="185"/>
      <c r="Z927" s="185"/>
      <c r="AA927" s="185"/>
      <c r="AB927" s="181"/>
      <c r="AC927" s="181"/>
      <c r="AD927" s="181"/>
      <c r="AE927" s="181"/>
      <c r="AF927" s="185"/>
      <c r="AG927" s="181"/>
      <c r="AH927" s="186"/>
      <c r="AI927" s="186"/>
      <c r="AJ927" s="187"/>
      <c r="AK927" s="187"/>
      <c r="AL927" s="188"/>
      <c r="AM927" s="188"/>
      <c r="AN927" s="188"/>
      <c r="AO927" s="188"/>
      <c r="AP927" s="188"/>
      <c r="AQ927" s="188"/>
      <c r="AR927" s="189"/>
      <c r="AS927" s="189"/>
      <c r="AT927" s="190"/>
      <c r="AU927" s="191"/>
      <c r="AV927" s="190"/>
      <c r="AW927" s="189"/>
      <c r="AX927" s="190"/>
      <c r="AY927" s="189"/>
      <c r="AZ927" s="192"/>
      <c r="BA927" s="190"/>
      <c r="BB927" s="190"/>
      <c r="BC927" s="193"/>
      <c r="BD927" s="193"/>
      <c r="BE927" s="190"/>
      <c r="BF927" s="192"/>
      <c r="BG927" s="192"/>
      <c r="BH927" s="192"/>
      <c r="BI927" s="192"/>
      <c r="BJ927" s="192"/>
      <c r="BK927" s="192"/>
      <c r="BL927" s="192"/>
      <c r="BM927" s="192"/>
      <c r="BN927" s="181"/>
      <c r="BO927" s="181"/>
    </row>
    <row r="928" spans="1:67" ht="13.5" customHeight="1" x14ac:dyDescent="0.35">
      <c r="A928" s="181"/>
      <c r="B928" s="182"/>
      <c r="C928" s="181"/>
      <c r="D928" s="181"/>
      <c r="E928" s="181"/>
      <c r="F928" s="181"/>
      <c r="G928" s="181"/>
      <c r="H928" s="13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3"/>
      <c r="S928" s="183"/>
      <c r="T928" s="183"/>
      <c r="U928" s="183"/>
      <c r="V928" s="181"/>
      <c r="W928" s="184"/>
      <c r="X928" s="184"/>
      <c r="Y928" s="185"/>
      <c r="Z928" s="185"/>
      <c r="AA928" s="185"/>
      <c r="AB928" s="181"/>
      <c r="AC928" s="181"/>
      <c r="AD928" s="181"/>
      <c r="AE928" s="181"/>
      <c r="AF928" s="185"/>
      <c r="AG928" s="181"/>
      <c r="AH928" s="186"/>
      <c r="AI928" s="186"/>
      <c r="AJ928" s="187"/>
      <c r="AK928" s="187"/>
      <c r="AL928" s="188"/>
      <c r="AM928" s="188"/>
      <c r="AN928" s="188"/>
      <c r="AO928" s="188"/>
      <c r="AP928" s="188"/>
      <c r="AQ928" s="188"/>
      <c r="AR928" s="189"/>
      <c r="AS928" s="189"/>
      <c r="AT928" s="190"/>
      <c r="AU928" s="191"/>
      <c r="AV928" s="190"/>
      <c r="AW928" s="189"/>
      <c r="AX928" s="190"/>
      <c r="AY928" s="189"/>
      <c r="AZ928" s="192"/>
      <c r="BA928" s="190"/>
      <c r="BB928" s="190"/>
      <c r="BC928" s="193"/>
      <c r="BD928" s="193"/>
      <c r="BE928" s="190"/>
      <c r="BF928" s="192"/>
      <c r="BG928" s="192"/>
      <c r="BH928" s="192"/>
      <c r="BI928" s="192"/>
      <c r="BJ928" s="192"/>
      <c r="BK928" s="192"/>
      <c r="BL928" s="192"/>
      <c r="BM928" s="192"/>
      <c r="BN928" s="181"/>
      <c r="BO928" s="181"/>
    </row>
    <row r="929" spans="1:67" ht="13.5" customHeight="1" x14ac:dyDescent="0.35">
      <c r="A929" s="181"/>
      <c r="B929" s="182"/>
      <c r="C929" s="181"/>
      <c r="D929" s="181"/>
      <c r="E929" s="181"/>
      <c r="F929" s="181"/>
      <c r="G929" s="181"/>
      <c r="H929" s="13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3"/>
      <c r="S929" s="183"/>
      <c r="T929" s="183"/>
      <c r="U929" s="183"/>
      <c r="V929" s="181"/>
      <c r="W929" s="184"/>
      <c r="X929" s="184"/>
      <c r="Y929" s="185"/>
      <c r="Z929" s="185"/>
      <c r="AA929" s="185"/>
      <c r="AB929" s="181"/>
      <c r="AC929" s="181"/>
      <c r="AD929" s="181"/>
      <c r="AE929" s="181"/>
      <c r="AF929" s="185"/>
      <c r="AG929" s="181"/>
      <c r="AH929" s="186"/>
      <c r="AI929" s="186"/>
      <c r="AJ929" s="187"/>
      <c r="AK929" s="187"/>
      <c r="AL929" s="188"/>
      <c r="AM929" s="188"/>
      <c r="AN929" s="188"/>
      <c r="AO929" s="188"/>
      <c r="AP929" s="188"/>
      <c r="AQ929" s="188"/>
      <c r="AR929" s="189"/>
      <c r="AS929" s="189"/>
      <c r="AT929" s="190"/>
      <c r="AU929" s="191"/>
      <c r="AV929" s="190"/>
      <c r="AW929" s="189"/>
      <c r="AX929" s="190"/>
      <c r="AY929" s="189"/>
      <c r="AZ929" s="192"/>
      <c r="BA929" s="190"/>
      <c r="BB929" s="190"/>
      <c r="BC929" s="193"/>
      <c r="BD929" s="193"/>
      <c r="BE929" s="190"/>
      <c r="BF929" s="192"/>
      <c r="BG929" s="192"/>
      <c r="BH929" s="192"/>
      <c r="BI929" s="192"/>
      <c r="BJ929" s="192"/>
      <c r="BK929" s="192"/>
      <c r="BL929" s="192"/>
      <c r="BM929" s="192"/>
      <c r="BN929" s="181"/>
      <c r="BO929" s="181"/>
    </row>
    <row r="930" spans="1:67" ht="13.5" customHeight="1" x14ac:dyDescent="0.35">
      <c r="A930" s="181"/>
      <c r="B930" s="182"/>
      <c r="C930" s="181"/>
      <c r="D930" s="181"/>
      <c r="E930" s="181"/>
      <c r="F930" s="181"/>
      <c r="G930" s="181"/>
      <c r="H930" s="13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3"/>
      <c r="S930" s="183"/>
      <c r="T930" s="183"/>
      <c r="U930" s="183"/>
      <c r="V930" s="181"/>
      <c r="W930" s="184"/>
      <c r="X930" s="184"/>
      <c r="Y930" s="185"/>
      <c r="Z930" s="185"/>
      <c r="AA930" s="185"/>
      <c r="AB930" s="181"/>
      <c r="AC930" s="181"/>
      <c r="AD930" s="181"/>
      <c r="AE930" s="181"/>
      <c r="AF930" s="185"/>
      <c r="AG930" s="181"/>
      <c r="AH930" s="186"/>
      <c r="AI930" s="186"/>
      <c r="AJ930" s="187"/>
      <c r="AK930" s="187"/>
      <c r="AL930" s="188"/>
      <c r="AM930" s="188"/>
      <c r="AN930" s="188"/>
      <c r="AO930" s="188"/>
      <c r="AP930" s="188"/>
      <c r="AQ930" s="188"/>
      <c r="AR930" s="189"/>
      <c r="AS930" s="189"/>
      <c r="AT930" s="190"/>
      <c r="AU930" s="191"/>
      <c r="AV930" s="190"/>
      <c r="AW930" s="189"/>
      <c r="AX930" s="190"/>
      <c r="AY930" s="189"/>
      <c r="AZ930" s="192"/>
      <c r="BA930" s="190"/>
      <c r="BB930" s="190"/>
      <c r="BC930" s="193"/>
      <c r="BD930" s="193"/>
      <c r="BE930" s="190"/>
      <c r="BF930" s="192"/>
      <c r="BG930" s="192"/>
      <c r="BH930" s="192"/>
      <c r="BI930" s="192"/>
      <c r="BJ930" s="192"/>
      <c r="BK930" s="192"/>
      <c r="BL930" s="192"/>
      <c r="BM930" s="192"/>
      <c r="BN930" s="181"/>
      <c r="BO930" s="181"/>
    </row>
    <row r="931" spans="1:67" ht="13.5" customHeight="1" x14ac:dyDescent="0.35">
      <c r="A931" s="181"/>
      <c r="B931" s="182"/>
      <c r="C931" s="181"/>
      <c r="D931" s="181"/>
      <c r="E931" s="181"/>
      <c r="F931" s="181"/>
      <c r="G931" s="181"/>
      <c r="H931" s="13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3"/>
      <c r="S931" s="183"/>
      <c r="T931" s="183"/>
      <c r="U931" s="183"/>
      <c r="V931" s="181"/>
      <c r="W931" s="184"/>
      <c r="X931" s="184"/>
      <c r="Y931" s="185"/>
      <c r="Z931" s="185"/>
      <c r="AA931" s="185"/>
      <c r="AB931" s="181"/>
      <c r="AC931" s="181"/>
      <c r="AD931" s="181"/>
      <c r="AE931" s="181"/>
      <c r="AF931" s="185"/>
      <c r="AG931" s="181"/>
      <c r="AH931" s="186"/>
      <c r="AI931" s="186"/>
      <c r="AJ931" s="187"/>
      <c r="AK931" s="187"/>
      <c r="AL931" s="188"/>
      <c r="AM931" s="188"/>
      <c r="AN931" s="188"/>
      <c r="AO931" s="188"/>
      <c r="AP931" s="188"/>
      <c r="AQ931" s="188"/>
      <c r="AR931" s="189"/>
      <c r="AS931" s="189"/>
      <c r="AT931" s="190"/>
      <c r="AU931" s="191"/>
      <c r="AV931" s="190"/>
      <c r="AW931" s="189"/>
      <c r="AX931" s="190"/>
      <c r="AY931" s="189"/>
      <c r="AZ931" s="192"/>
      <c r="BA931" s="190"/>
      <c r="BB931" s="190"/>
      <c r="BC931" s="193"/>
      <c r="BD931" s="193"/>
      <c r="BE931" s="190"/>
      <c r="BF931" s="192"/>
      <c r="BG931" s="192"/>
      <c r="BH931" s="192"/>
      <c r="BI931" s="192"/>
      <c r="BJ931" s="192"/>
      <c r="BK931" s="192"/>
      <c r="BL931" s="192"/>
      <c r="BM931" s="192"/>
      <c r="BN931" s="181"/>
      <c r="BO931" s="181"/>
    </row>
    <row r="932" spans="1:67" ht="13.5" customHeight="1" x14ac:dyDescent="0.35">
      <c r="A932" s="181"/>
      <c r="B932" s="182"/>
      <c r="C932" s="181"/>
      <c r="D932" s="181"/>
      <c r="E932" s="181"/>
      <c r="F932" s="181"/>
      <c r="G932" s="181"/>
      <c r="H932" s="13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3"/>
      <c r="S932" s="183"/>
      <c r="T932" s="183"/>
      <c r="U932" s="183"/>
      <c r="V932" s="181"/>
      <c r="W932" s="184"/>
      <c r="X932" s="184"/>
      <c r="Y932" s="185"/>
      <c r="Z932" s="185"/>
      <c r="AA932" s="185"/>
      <c r="AB932" s="181"/>
      <c r="AC932" s="181"/>
      <c r="AD932" s="181"/>
      <c r="AE932" s="181"/>
      <c r="AF932" s="185"/>
      <c r="AG932" s="181"/>
      <c r="AH932" s="186"/>
      <c r="AI932" s="186"/>
      <c r="AJ932" s="187"/>
      <c r="AK932" s="187"/>
      <c r="AL932" s="188"/>
      <c r="AM932" s="188"/>
      <c r="AN932" s="188"/>
      <c r="AO932" s="188"/>
      <c r="AP932" s="188"/>
      <c r="AQ932" s="188"/>
      <c r="AR932" s="189"/>
      <c r="AS932" s="189"/>
      <c r="AT932" s="190"/>
      <c r="AU932" s="191"/>
      <c r="AV932" s="190"/>
      <c r="AW932" s="189"/>
      <c r="AX932" s="190"/>
      <c r="AY932" s="189"/>
      <c r="AZ932" s="192"/>
      <c r="BA932" s="190"/>
      <c r="BB932" s="190"/>
      <c r="BC932" s="193"/>
      <c r="BD932" s="193"/>
      <c r="BE932" s="190"/>
      <c r="BF932" s="192"/>
      <c r="BG932" s="192"/>
      <c r="BH932" s="192"/>
      <c r="BI932" s="192"/>
      <c r="BJ932" s="192"/>
      <c r="BK932" s="192"/>
      <c r="BL932" s="192"/>
      <c r="BM932" s="192"/>
      <c r="BN932" s="181"/>
      <c r="BO932" s="181"/>
    </row>
    <row r="933" spans="1:67" ht="13.5" customHeight="1" x14ac:dyDescent="0.35">
      <c r="A933" s="181"/>
      <c r="B933" s="182"/>
      <c r="C933" s="181"/>
      <c r="D933" s="181"/>
      <c r="E933" s="181"/>
      <c r="F933" s="181"/>
      <c r="G933" s="181"/>
      <c r="H933" s="13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3"/>
      <c r="S933" s="183"/>
      <c r="T933" s="183"/>
      <c r="U933" s="183"/>
      <c r="V933" s="181"/>
      <c r="W933" s="184"/>
      <c r="X933" s="184"/>
      <c r="Y933" s="185"/>
      <c r="Z933" s="185"/>
      <c r="AA933" s="185"/>
      <c r="AB933" s="181"/>
      <c r="AC933" s="181"/>
      <c r="AD933" s="181"/>
      <c r="AE933" s="181"/>
      <c r="AF933" s="185"/>
      <c r="AG933" s="181"/>
      <c r="AH933" s="186"/>
      <c r="AI933" s="186"/>
      <c r="AJ933" s="187"/>
      <c r="AK933" s="187"/>
      <c r="AL933" s="188"/>
      <c r="AM933" s="188"/>
      <c r="AN933" s="188"/>
      <c r="AO933" s="188"/>
      <c r="AP933" s="188"/>
      <c r="AQ933" s="188"/>
      <c r="AR933" s="189"/>
      <c r="AS933" s="189"/>
      <c r="AT933" s="190"/>
      <c r="AU933" s="191"/>
      <c r="AV933" s="190"/>
      <c r="AW933" s="189"/>
      <c r="AX933" s="190"/>
      <c r="AY933" s="189"/>
      <c r="AZ933" s="192"/>
      <c r="BA933" s="190"/>
      <c r="BB933" s="190"/>
      <c r="BC933" s="193"/>
      <c r="BD933" s="193"/>
      <c r="BE933" s="190"/>
      <c r="BF933" s="192"/>
      <c r="BG933" s="192"/>
      <c r="BH933" s="192"/>
      <c r="BI933" s="192"/>
      <c r="BJ933" s="192"/>
      <c r="BK933" s="192"/>
      <c r="BL933" s="192"/>
      <c r="BM933" s="192"/>
      <c r="BN933" s="181"/>
      <c r="BO933" s="181"/>
    </row>
    <row r="934" spans="1:67" ht="13.5" customHeight="1" x14ac:dyDescent="0.35">
      <c r="A934" s="181"/>
      <c r="B934" s="182"/>
      <c r="C934" s="181"/>
      <c r="D934" s="181"/>
      <c r="E934" s="181"/>
      <c r="F934" s="181"/>
      <c r="G934" s="181"/>
      <c r="H934" s="13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3"/>
      <c r="S934" s="183"/>
      <c r="T934" s="183"/>
      <c r="U934" s="183"/>
      <c r="V934" s="181"/>
      <c r="W934" s="184"/>
      <c r="X934" s="184"/>
      <c r="Y934" s="185"/>
      <c r="Z934" s="185"/>
      <c r="AA934" s="185"/>
      <c r="AB934" s="181"/>
      <c r="AC934" s="181"/>
      <c r="AD934" s="181"/>
      <c r="AE934" s="181"/>
      <c r="AF934" s="185"/>
      <c r="AG934" s="181"/>
      <c r="AH934" s="186"/>
      <c r="AI934" s="186"/>
      <c r="AJ934" s="187"/>
      <c r="AK934" s="187"/>
      <c r="AL934" s="188"/>
      <c r="AM934" s="188"/>
      <c r="AN934" s="188"/>
      <c r="AO934" s="188"/>
      <c r="AP934" s="188"/>
      <c r="AQ934" s="188"/>
      <c r="AR934" s="189"/>
      <c r="AS934" s="189"/>
      <c r="AT934" s="190"/>
      <c r="AU934" s="191"/>
      <c r="AV934" s="190"/>
      <c r="AW934" s="189"/>
      <c r="AX934" s="190"/>
      <c r="AY934" s="189"/>
      <c r="AZ934" s="192"/>
      <c r="BA934" s="190"/>
      <c r="BB934" s="190"/>
      <c r="BC934" s="193"/>
      <c r="BD934" s="193"/>
      <c r="BE934" s="190"/>
      <c r="BF934" s="192"/>
      <c r="BG934" s="192"/>
      <c r="BH934" s="192"/>
      <c r="BI934" s="192"/>
      <c r="BJ934" s="192"/>
      <c r="BK934" s="192"/>
      <c r="BL934" s="192"/>
      <c r="BM934" s="192"/>
      <c r="BN934" s="181"/>
      <c r="BO934" s="181"/>
    </row>
    <row r="935" spans="1:67" ht="13.5" customHeight="1" x14ac:dyDescent="0.35">
      <c r="A935" s="181"/>
      <c r="B935" s="182"/>
      <c r="C935" s="181"/>
      <c r="D935" s="181"/>
      <c r="E935" s="181"/>
      <c r="F935" s="181"/>
      <c r="G935" s="181"/>
      <c r="H935" s="13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3"/>
      <c r="S935" s="183"/>
      <c r="T935" s="183"/>
      <c r="U935" s="183"/>
      <c r="V935" s="181"/>
      <c r="W935" s="184"/>
      <c r="X935" s="184"/>
      <c r="Y935" s="185"/>
      <c r="Z935" s="185"/>
      <c r="AA935" s="185"/>
      <c r="AB935" s="181"/>
      <c r="AC935" s="181"/>
      <c r="AD935" s="181"/>
      <c r="AE935" s="181"/>
      <c r="AF935" s="185"/>
      <c r="AG935" s="181"/>
      <c r="AH935" s="186"/>
      <c r="AI935" s="186"/>
      <c r="AJ935" s="187"/>
      <c r="AK935" s="187"/>
      <c r="AL935" s="188"/>
      <c r="AM935" s="188"/>
      <c r="AN935" s="188"/>
      <c r="AO935" s="188"/>
      <c r="AP935" s="188"/>
      <c r="AQ935" s="188"/>
      <c r="AR935" s="189"/>
      <c r="AS935" s="189"/>
      <c r="AT935" s="190"/>
      <c r="AU935" s="191"/>
      <c r="AV935" s="190"/>
      <c r="AW935" s="189"/>
      <c r="AX935" s="190"/>
      <c r="AY935" s="189"/>
      <c r="AZ935" s="192"/>
      <c r="BA935" s="190"/>
      <c r="BB935" s="190"/>
      <c r="BC935" s="193"/>
      <c r="BD935" s="193"/>
      <c r="BE935" s="190"/>
      <c r="BF935" s="192"/>
      <c r="BG935" s="192"/>
      <c r="BH935" s="192"/>
      <c r="BI935" s="192"/>
      <c r="BJ935" s="192"/>
      <c r="BK935" s="192"/>
      <c r="BL935" s="192"/>
      <c r="BM935" s="192"/>
      <c r="BN935" s="181"/>
      <c r="BO935" s="181"/>
    </row>
    <row r="936" spans="1:67" ht="13.5" customHeight="1" x14ac:dyDescent="0.35">
      <c r="A936" s="181"/>
      <c r="B936" s="182"/>
      <c r="C936" s="181"/>
      <c r="D936" s="181"/>
      <c r="E936" s="181"/>
      <c r="F936" s="181"/>
      <c r="G936" s="181"/>
      <c r="H936" s="13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3"/>
      <c r="S936" s="183"/>
      <c r="T936" s="183"/>
      <c r="U936" s="183"/>
      <c r="V936" s="181"/>
      <c r="W936" s="184"/>
      <c r="X936" s="184"/>
      <c r="Y936" s="185"/>
      <c r="Z936" s="185"/>
      <c r="AA936" s="185"/>
      <c r="AB936" s="181"/>
      <c r="AC936" s="181"/>
      <c r="AD936" s="181"/>
      <c r="AE936" s="181"/>
      <c r="AF936" s="185"/>
      <c r="AG936" s="181"/>
      <c r="AH936" s="186"/>
      <c r="AI936" s="186"/>
      <c r="AJ936" s="187"/>
      <c r="AK936" s="187"/>
      <c r="AL936" s="188"/>
      <c r="AM936" s="188"/>
      <c r="AN936" s="188"/>
      <c r="AO936" s="188"/>
      <c r="AP936" s="188"/>
      <c r="AQ936" s="188"/>
      <c r="AR936" s="189"/>
      <c r="AS936" s="189"/>
      <c r="AT936" s="190"/>
      <c r="AU936" s="191"/>
      <c r="AV936" s="190"/>
      <c r="AW936" s="189"/>
      <c r="AX936" s="190"/>
      <c r="AY936" s="189"/>
      <c r="AZ936" s="192"/>
      <c r="BA936" s="190"/>
      <c r="BB936" s="190"/>
      <c r="BC936" s="193"/>
      <c r="BD936" s="193"/>
      <c r="BE936" s="190"/>
      <c r="BF936" s="192"/>
      <c r="BG936" s="192"/>
      <c r="BH936" s="192"/>
      <c r="BI936" s="192"/>
      <c r="BJ936" s="192"/>
      <c r="BK936" s="192"/>
      <c r="BL936" s="192"/>
      <c r="BM936" s="192"/>
      <c r="BN936" s="181"/>
      <c r="BO936" s="181"/>
    </row>
    <row r="937" spans="1:67" ht="13.5" customHeight="1" x14ac:dyDescent="0.35">
      <c r="A937" s="181"/>
      <c r="B937" s="182"/>
      <c r="C937" s="181"/>
      <c r="D937" s="181"/>
      <c r="E937" s="181"/>
      <c r="F937" s="181"/>
      <c r="G937" s="181"/>
      <c r="H937" s="13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3"/>
      <c r="S937" s="183"/>
      <c r="T937" s="183"/>
      <c r="U937" s="183"/>
      <c r="V937" s="181"/>
      <c r="W937" s="184"/>
      <c r="X937" s="184"/>
      <c r="Y937" s="185"/>
      <c r="Z937" s="185"/>
      <c r="AA937" s="185"/>
      <c r="AB937" s="181"/>
      <c r="AC937" s="181"/>
      <c r="AD937" s="181"/>
      <c r="AE937" s="181"/>
      <c r="AF937" s="185"/>
      <c r="AG937" s="181"/>
      <c r="AH937" s="186"/>
      <c r="AI937" s="186"/>
      <c r="AJ937" s="187"/>
      <c r="AK937" s="187"/>
      <c r="AL937" s="188"/>
      <c r="AM937" s="188"/>
      <c r="AN937" s="188"/>
      <c r="AO937" s="188"/>
      <c r="AP937" s="188"/>
      <c r="AQ937" s="188"/>
      <c r="AR937" s="189"/>
      <c r="AS937" s="189"/>
      <c r="AT937" s="190"/>
      <c r="AU937" s="191"/>
      <c r="AV937" s="190"/>
      <c r="AW937" s="189"/>
      <c r="AX937" s="190"/>
      <c r="AY937" s="189"/>
      <c r="AZ937" s="192"/>
      <c r="BA937" s="190"/>
      <c r="BB937" s="190"/>
      <c r="BC937" s="193"/>
      <c r="BD937" s="193"/>
      <c r="BE937" s="190"/>
      <c r="BF937" s="192"/>
      <c r="BG937" s="192"/>
      <c r="BH937" s="192"/>
      <c r="BI937" s="192"/>
      <c r="BJ937" s="192"/>
      <c r="BK937" s="192"/>
      <c r="BL937" s="192"/>
      <c r="BM937" s="192"/>
      <c r="BN937" s="181"/>
      <c r="BO937" s="181"/>
    </row>
    <row r="938" spans="1:67" ht="13.5" customHeight="1" x14ac:dyDescent="0.35">
      <c r="A938" s="181"/>
      <c r="B938" s="182"/>
      <c r="C938" s="181"/>
      <c r="D938" s="181"/>
      <c r="E938" s="181"/>
      <c r="F938" s="181"/>
      <c r="G938" s="181"/>
      <c r="H938" s="13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3"/>
      <c r="S938" s="183"/>
      <c r="T938" s="183"/>
      <c r="U938" s="183"/>
      <c r="V938" s="181"/>
      <c r="W938" s="184"/>
      <c r="X938" s="184"/>
      <c r="Y938" s="185"/>
      <c r="Z938" s="185"/>
      <c r="AA938" s="185"/>
      <c r="AB938" s="181"/>
      <c r="AC938" s="181"/>
      <c r="AD938" s="181"/>
      <c r="AE938" s="181"/>
      <c r="AF938" s="185"/>
      <c r="AG938" s="181"/>
      <c r="AH938" s="186"/>
      <c r="AI938" s="186"/>
      <c r="AJ938" s="187"/>
      <c r="AK938" s="187"/>
      <c r="AL938" s="188"/>
      <c r="AM938" s="188"/>
      <c r="AN938" s="188"/>
      <c r="AO938" s="188"/>
      <c r="AP938" s="188"/>
      <c r="AQ938" s="188"/>
      <c r="AR938" s="189"/>
      <c r="AS938" s="189"/>
      <c r="AT938" s="190"/>
      <c r="AU938" s="191"/>
      <c r="AV938" s="190"/>
      <c r="AW938" s="189"/>
      <c r="AX938" s="190"/>
      <c r="AY938" s="189"/>
      <c r="AZ938" s="192"/>
      <c r="BA938" s="190"/>
      <c r="BB938" s="190"/>
      <c r="BC938" s="193"/>
      <c r="BD938" s="193"/>
      <c r="BE938" s="190"/>
      <c r="BF938" s="192"/>
      <c r="BG938" s="192"/>
      <c r="BH938" s="192"/>
      <c r="BI938" s="192"/>
      <c r="BJ938" s="192"/>
      <c r="BK938" s="192"/>
      <c r="BL938" s="192"/>
      <c r="BM938" s="192"/>
      <c r="BN938" s="181"/>
      <c r="BO938" s="181"/>
    </row>
    <row r="939" spans="1:67" ht="13.5" customHeight="1" x14ac:dyDescent="0.35">
      <c r="A939" s="181"/>
      <c r="B939" s="182"/>
      <c r="C939" s="181"/>
      <c r="D939" s="181"/>
      <c r="E939" s="181"/>
      <c r="F939" s="181"/>
      <c r="G939" s="181"/>
      <c r="H939" s="13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3"/>
      <c r="S939" s="183"/>
      <c r="T939" s="183"/>
      <c r="U939" s="183"/>
      <c r="V939" s="181"/>
      <c r="W939" s="184"/>
      <c r="X939" s="184"/>
      <c r="Y939" s="185"/>
      <c r="Z939" s="185"/>
      <c r="AA939" s="185"/>
      <c r="AB939" s="181"/>
      <c r="AC939" s="181"/>
      <c r="AD939" s="181"/>
      <c r="AE939" s="181"/>
      <c r="AF939" s="185"/>
      <c r="AG939" s="181"/>
      <c r="AH939" s="186"/>
      <c r="AI939" s="186"/>
      <c r="AJ939" s="187"/>
      <c r="AK939" s="187"/>
      <c r="AL939" s="188"/>
      <c r="AM939" s="188"/>
      <c r="AN939" s="188"/>
      <c r="AO939" s="188"/>
      <c r="AP939" s="188"/>
      <c r="AQ939" s="188"/>
      <c r="AR939" s="189"/>
      <c r="AS939" s="189"/>
      <c r="AT939" s="190"/>
      <c r="AU939" s="191"/>
      <c r="AV939" s="190"/>
      <c r="AW939" s="189"/>
      <c r="AX939" s="190"/>
      <c r="AY939" s="189"/>
      <c r="AZ939" s="192"/>
      <c r="BA939" s="190"/>
      <c r="BB939" s="190"/>
      <c r="BC939" s="193"/>
      <c r="BD939" s="193"/>
      <c r="BE939" s="190"/>
      <c r="BF939" s="192"/>
      <c r="BG939" s="192"/>
      <c r="BH939" s="192"/>
      <c r="BI939" s="192"/>
      <c r="BJ939" s="192"/>
      <c r="BK939" s="192"/>
      <c r="BL939" s="192"/>
      <c r="BM939" s="192"/>
      <c r="BN939" s="181"/>
      <c r="BO939" s="181"/>
    </row>
    <row r="940" spans="1:67" ht="13.5" customHeight="1" x14ac:dyDescent="0.35">
      <c r="A940" s="181"/>
      <c r="B940" s="182"/>
      <c r="C940" s="181"/>
      <c r="D940" s="181"/>
      <c r="E940" s="181"/>
      <c r="F940" s="181"/>
      <c r="G940" s="181"/>
      <c r="H940" s="13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3"/>
      <c r="S940" s="183"/>
      <c r="T940" s="183"/>
      <c r="U940" s="183"/>
      <c r="V940" s="181"/>
      <c r="W940" s="184"/>
      <c r="X940" s="184"/>
      <c r="Y940" s="185"/>
      <c r="Z940" s="185"/>
      <c r="AA940" s="185"/>
      <c r="AB940" s="181"/>
      <c r="AC940" s="181"/>
      <c r="AD940" s="181"/>
      <c r="AE940" s="181"/>
      <c r="AF940" s="185"/>
      <c r="AG940" s="181"/>
      <c r="AH940" s="186"/>
      <c r="AI940" s="186"/>
      <c r="AJ940" s="187"/>
      <c r="AK940" s="187"/>
      <c r="AL940" s="188"/>
      <c r="AM940" s="188"/>
      <c r="AN940" s="188"/>
      <c r="AO940" s="188"/>
      <c r="AP940" s="188"/>
      <c r="AQ940" s="188"/>
      <c r="AR940" s="189"/>
      <c r="AS940" s="189"/>
      <c r="AT940" s="190"/>
      <c r="AU940" s="191"/>
      <c r="AV940" s="190"/>
      <c r="AW940" s="189"/>
      <c r="AX940" s="190"/>
      <c r="AY940" s="189"/>
      <c r="AZ940" s="192"/>
      <c r="BA940" s="190"/>
      <c r="BB940" s="190"/>
      <c r="BC940" s="193"/>
      <c r="BD940" s="193"/>
      <c r="BE940" s="190"/>
      <c r="BF940" s="192"/>
      <c r="BG940" s="192"/>
      <c r="BH940" s="192"/>
      <c r="BI940" s="192"/>
      <c r="BJ940" s="192"/>
      <c r="BK940" s="192"/>
      <c r="BL940" s="192"/>
      <c r="BM940" s="192"/>
      <c r="BN940" s="181"/>
      <c r="BO940" s="181"/>
    </row>
    <row r="941" spans="1:67" ht="13.5" customHeight="1" x14ac:dyDescent="0.35">
      <c r="A941" s="181"/>
      <c r="B941" s="182"/>
      <c r="C941" s="181"/>
      <c r="D941" s="181"/>
      <c r="E941" s="181"/>
      <c r="F941" s="181"/>
      <c r="G941" s="181"/>
      <c r="H941" s="13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3"/>
      <c r="S941" s="183"/>
      <c r="T941" s="183"/>
      <c r="U941" s="183"/>
      <c r="V941" s="181"/>
      <c r="W941" s="184"/>
      <c r="X941" s="184"/>
      <c r="Y941" s="185"/>
      <c r="Z941" s="185"/>
      <c r="AA941" s="185"/>
      <c r="AB941" s="181"/>
      <c r="AC941" s="181"/>
      <c r="AD941" s="181"/>
      <c r="AE941" s="181"/>
      <c r="AF941" s="185"/>
      <c r="AG941" s="181"/>
      <c r="AH941" s="186"/>
      <c r="AI941" s="186"/>
      <c r="AJ941" s="187"/>
      <c r="AK941" s="187"/>
      <c r="AL941" s="188"/>
      <c r="AM941" s="188"/>
      <c r="AN941" s="188"/>
      <c r="AO941" s="188"/>
      <c r="AP941" s="188"/>
      <c r="AQ941" s="188"/>
      <c r="AR941" s="189"/>
      <c r="AS941" s="189"/>
      <c r="AT941" s="190"/>
      <c r="AU941" s="191"/>
      <c r="AV941" s="190"/>
      <c r="AW941" s="189"/>
      <c r="AX941" s="190"/>
      <c r="AY941" s="189"/>
      <c r="AZ941" s="192"/>
      <c r="BA941" s="190"/>
      <c r="BB941" s="190"/>
      <c r="BC941" s="193"/>
      <c r="BD941" s="193"/>
      <c r="BE941" s="190"/>
      <c r="BF941" s="192"/>
      <c r="BG941" s="192"/>
      <c r="BH941" s="192"/>
      <c r="BI941" s="192"/>
      <c r="BJ941" s="192"/>
      <c r="BK941" s="192"/>
      <c r="BL941" s="192"/>
      <c r="BM941" s="192"/>
      <c r="BN941" s="181"/>
      <c r="BO941" s="181"/>
    </row>
    <row r="942" spans="1:67" ht="13.5" customHeight="1" x14ac:dyDescent="0.35">
      <c r="A942" s="181"/>
      <c r="B942" s="182"/>
      <c r="C942" s="181"/>
      <c r="D942" s="181"/>
      <c r="E942" s="181"/>
      <c r="F942" s="181"/>
      <c r="G942" s="181"/>
      <c r="H942" s="13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3"/>
      <c r="S942" s="183"/>
      <c r="T942" s="183"/>
      <c r="U942" s="183"/>
      <c r="V942" s="181"/>
      <c r="W942" s="184"/>
      <c r="X942" s="184"/>
      <c r="Y942" s="185"/>
      <c r="Z942" s="185"/>
      <c r="AA942" s="185"/>
      <c r="AB942" s="181"/>
      <c r="AC942" s="181"/>
      <c r="AD942" s="181"/>
      <c r="AE942" s="181"/>
      <c r="AF942" s="185"/>
      <c r="AG942" s="181"/>
      <c r="AH942" s="186"/>
      <c r="AI942" s="186"/>
      <c r="AJ942" s="187"/>
      <c r="AK942" s="187"/>
      <c r="AL942" s="188"/>
      <c r="AM942" s="188"/>
      <c r="AN942" s="188"/>
      <c r="AO942" s="188"/>
      <c r="AP942" s="188"/>
      <c r="AQ942" s="188"/>
      <c r="AR942" s="189"/>
      <c r="AS942" s="189"/>
      <c r="AT942" s="190"/>
      <c r="AU942" s="191"/>
      <c r="AV942" s="190"/>
      <c r="AW942" s="189"/>
      <c r="AX942" s="190"/>
      <c r="AY942" s="189"/>
      <c r="AZ942" s="192"/>
      <c r="BA942" s="190"/>
      <c r="BB942" s="190"/>
      <c r="BC942" s="193"/>
      <c r="BD942" s="193"/>
      <c r="BE942" s="190"/>
      <c r="BF942" s="192"/>
      <c r="BG942" s="192"/>
      <c r="BH942" s="192"/>
      <c r="BI942" s="192"/>
      <c r="BJ942" s="192"/>
      <c r="BK942" s="192"/>
      <c r="BL942" s="192"/>
      <c r="BM942" s="192"/>
      <c r="BN942" s="181"/>
      <c r="BO942" s="181"/>
    </row>
    <row r="943" spans="1:67" ht="13.5" customHeight="1" x14ac:dyDescent="0.35">
      <c r="A943" s="181"/>
      <c r="B943" s="182"/>
      <c r="C943" s="181"/>
      <c r="D943" s="181"/>
      <c r="E943" s="181"/>
      <c r="F943" s="181"/>
      <c r="G943" s="181"/>
      <c r="H943" s="13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3"/>
      <c r="S943" s="183"/>
      <c r="T943" s="183"/>
      <c r="U943" s="183"/>
      <c r="V943" s="181"/>
      <c r="W943" s="184"/>
      <c r="X943" s="184"/>
      <c r="Y943" s="185"/>
      <c r="Z943" s="185"/>
      <c r="AA943" s="185"/>
      <c r="AB943" s="181"/>
      <c r="AC943" s="181"/>
      <c r="AD943" s="181"/>
      <c r="AE943" s="181"/>
      <c r="AF943" s="185"/>
      <c r="AG943" s="181"/>
      <c r="AH943" s="186"/>
      <c r="AI943" s="186"/>
      <c r="AJ943" s="187"/>
      <c r="AK943" s="187"/>
      <c r="AL943" s="188"/>
      <c r="AM943" s="188"/>
      <c r="AN943" s="188"/>
      <c r="AO943" s="188"/>
      <c r="AP943" s="188"/>
      <c r="AQ943" s="188"/>
      <c r="AR943" s="189"/>
      <c r="AS943" s="189"/>
      <c r="AT943" s="190"/>
      <c r="AU943" s="191"/>
      <c r="AV943" s="190"/>
      <c r="AW943" s="189"/>
      <c r="AX943" s="190"/>
      <c r="AY943" s="189"/>
      <c r="AZ943" s="192"/>
      <c r="BA943" s="190"/>
      <c r="BB943" s="190"/>
      <c r="BC943" s="193"/>
      <c r="BD943" s="193"/>
      <c r="BE943" s="190"/>
      <c r="BF943" s="192"/>
      <c r="BG943" s="192"/>
      <c r="BH943" s="192"/>
      <c r="BI943" s="192"/>
      <c r="BJ943" s="192"/>
      <c r="BK943" s="192"/>
      <c r="BL943" s="192"/>
      <c r="BM943" s="192"/>
      <c r="BN943" s="181"/>
      <c r="BO943" s="181"/>
    </row>
    <row r="944" spans="1:67" ht="13.5" customHeight="1" x14ac:dyDescent="0.35">
      <c r="A944" s="181"/>
      <c r="B944" s="182"/>
      <c r="C944" s="181"/>
      <c r="D944" s="181"/>
      <c r="E944" s="181"/>
      <c r="F944" s="181"/>
      <c r="G944" s="181"/>
      <c r="H944" s="13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3"/>
      <c r="S944" s="183"/>
      <c r="T944" s="183"/>
      <c r="U944" s="183"/>
      <c r="V944" s="181"/>
      <c r="W944" s="184"/>
      <c r="X944" s="184"/>
      <c r="Y944" s="185"/>
      <c r="Z944" s="185"/>
      <c r="AA944" s="185"/>
      <c r="AB944" s="181"/>
      <c r="AC944" s="181"/>
      <c r="AD944" s="181"/>
      <c r="AE944" s="181"/>
      <c r="AF944" s="185"/>
      <c r="AG944" s="181"/>
      <c r="AH944" s="186"/>
      <c r="AI944" s="186"/>
      <c r="AJ944" s="187"/>
      <c r="AK944" s="187"/>
      <c r="AL944" s="188"/>
      <c r="AM944" s="188"/>
      <c r="AN944" s="188"/>
      <c r="AO944" s="188"/>
      <c r="AP944" s="188"/>
      <c r="AQ944" s="188"/>
      <c r="AR944" s="189"/>
      <c r="AS944" s="189"/>
      <c r="AT944" s="190"/>
      <c r="AU944" s="191"/>
      <c r="AV944" s="190"/>
      <c r="AW944" s="189"/>
      <c r="AX944" s="190"/>
      <c r="AY944" s="189"/>
      <c r="AZ944" s="192"/>
      <c r="BA944" s="190"/>
      <c r="BB944" s="190"/>
      <c r="BC944" s="193"/>
      <c r="BD944" s="193"/>
      <c r="BE944" s="190"/>
      <c r="BF944" s="192"/>
      <c r="BG944" s="192"/>
      <c r="BH944" s="192"/>
      <c r="BI944" s="192"/>
      <c r="BJ944" s="192"/>
      <c r="BK944" s="192"/>
      <c r="BL944" s="192"/>
      <c r="BM944" s="192"/>
      <c r="BN944" s="181"/>
      <c r="BO944" s="181"/>
    </row>
    <row r="945" spans="1:67" ht="13.5" customHeight="1" x14ac:dyDescent="0.35">
      <c r="A945" s="181"/>
      <c r="B945" s="182"/>
      <c r="C945" s="181"/>
      <c r="D945" s="181"/>
      <c r="E945" s="181"/>
      <c r="F945" s="181"/>
      <c r="G945" s="181"/>
      <c r="H945" s="13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3"/>
      <c r="S945" s="183"/>
      <c r="T945" s="183"/>
      <c r="U945" s="183"/>
      <c r="V945" s="181"/>
      <c r="W945" s="184"/>
      <c r="X945" s="184"/>
      <c r="Y945" s="185"/>
      <c r="Z945" s="185"/>
      <c r="AA945" s="185"/>
      <c r="AB945" s="181"/>
      <c r="AC945" s="181"/>
      <c r="AD945" s="181"/>
      <c r="AE945" s="181"/>
      <c r="AF945" s="185"/>
      <c r="AG945" s="181"/>
      <c r="AH945" s="186"/>
      <c r="AI945" s="186"/>
      <c r="AJ945" s="187"/>
      <c r="AK945" s="187"/>
      <c r="AL945" s="188"/>
      <c r="AM945" s="188"/>
      <c r="AN945" s="188"/>
      <c r="AO945" s="188"/>
      <c r="AP945" s="188"/>
      <c r="AQ945" s="188"/>
      <c r="AR945" s="189"/>
      <c r="AS945" s="189"/>
      <c r="AT945" s="190"/>
      <c r="AU945" s="191"/>
      <c r="AV945" s="190"/>
      <c r="AW945" s="189"/>
      <c r="AX945" s="190"/>
      <c r="AY945" s="189"/>
      <c r="AZ945" s="192"/>
      <c r="BA945" s="190"/>
      <c r="BB945" s="190"/>
      <c r="BC945" s="193"/>
      <c r="BD945" s="193"/>
      <c r="BE945" s="190"/>
      <c r="BF945" s="192"/>
      <c r="BG945" s="192"/>
      <c r="BH945" s="192"/>
      <c r="BI945" s="192"/>
      <c r="BJ945" s="192"/>
      <c r="BK945" s="192"/>
      <c r="BL945" s="192"/>
      <c r="BM945" s="192"/>
      <c r="BN945" s="181"/>
      <c r="BO945" s="181"/>
    </row>
    <row r="946" spans="1:67" ht="13.5" customHeight="1" x14ac:dyDescent="0.35">
      <c r="A946" s="181"/>
      <c r="B946" s="182"/>
      <c r="C946" s="181"/>
      <c r="D946" s="181"/>
      <c r="E946" s="181"/>
      <c r="F946" s="181"/>
      <c r="G946" s="181"/>
      <c r="H946" s="13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3"/>
      <c r="S946" s="183"/>
      <c r="T946" s="183"/>
      <c r="U946" s="183"/>
      <c r="V946" s="181"/>
      <c r="W946" s="184"/>
      <c r="X946" s="184"/>
      <c r="Y946" s="185"/>
      <c r="Z946" s="185"/>
      <c r="AA946" s="185"/>
      <c r="AB946" s="181"/>
      <c r="AC946" s="181"/>
      <c r="AD946" s="181"/>
      <c r="AE946" s="181"/>
      <c r="AF946" s="185"/>
      <c r="AG946" s="181"/>
      <c r="AH946" s="186"/>
      <c r="AI946" s="186"/>
      <c r="AJ946" s="187"/>
      <c r="AK946" s="187"/>
      <c r="AL946" s="188"/>
      <c r="AM946" s="188"/>
      <c r="AN946" s="188"/>
      <c r="AO946" s="188"/>
      <c r="AP946" s="188"/>
      <c r="AQ946" s="188"/>
      <c r="AR946" s="189"/>
      <c r="AS946" s="189"/>
      <c r="AT946" s="190"/>
      <c r="AU946" s="191"/>
      <c r="AV946" s="190"/>
      <c r="AW946" s="189"/>
      <c r="AX946" s="190"/>
      <c r="AY946" s="189"/>
      <c r="AZ946" s="192"/>
      <c r="BA946" s="190"/>
      <c r="BB946" s="190"/>
      <c r="BC946" s="193"/>
      <c r="BD946" s="193"/>
      <c r="BE946" s="190"/>
      <c r="BF946" s="192"/>
      <c r="BG946" s="192"/>
      <c r="BH946" s="192"/>
      <c r="BI946" s="192"/>
      <c r="BJ946" s="192"/>
      <c r="BK946" s="192"/>
      <c r="BL946" s="192"/>
      <c r="BM946" s="192"/>
      <c r="BN946" s="181"/>
      <c r="BO946" s="181"/>
    </row>
    <row r="947" spans="1:67" ht="13.5" customHeight="1" x14ac:dyDescent="0.35">
      <c r="A947" s="181"/>
      <c r="B947" s="182"/>
      <c r="C947" s="181"/>
      <c r="D947" s="181"/>
      <c r="E947" s="181"/>
      <c r="F947" s="181"/>
      <c r="G947" s="181"/>
      <c r="H947" s="13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3"/>
      <c r="S947" s="183"/>
      <c r="T947" s="183"/>
      <c r="U947" s="183"/>
      <c r="V947" s="181"/>
      <c r="W947" s="184"/>
      <c r="X947" s="184"/>
      <c r="Y947" s="185"/>
      <c r="Z947" s="185"/>
      <c r="AA947" s="185"/>
      <c r="AB947" s="181"/>
      <c r="AC947" s="181"/>
      <c r="AD947" s="181"/>
      <c r="AE947" s="181"/>
      <c r="AF947" s="185"/>
      <c r="AG947" s="181"/>
      <c r="AH947" s="186"/>
      <c r="AI947" s="186"/>
      <c r="AJ947" s="187"/>
      <c r="AK947" s="187"/>
      <c r="AL947" s="188"/>
      <c r="AM947" s="188"/>
      <c r="AN947" s="188"/>
      <c r="AO947" s="188"/>
      <c r="AP947" s="188"/>
      <c r="AQ947" s="188"/>
      <c r="AR947" s="189"/>
      <c r="AS947" s="189"/>
      <c r="AT947" s="190"/>
      <c r="AU947" s="191"/>
      <c r="AV947" s="190"/>
      <c r="AW947" s="189"/>
      <c r="AX947" s="190"/>
      <c r="AY947" s="189"/>
      <c r="AZ947" s="192"/>
      <c r="BA947" s="190"/>
      <c r="BB947" s="190"/>
      <c r="BC947" s="193"/>
      <c r="BD947" s="193"/>
      <c r="BE947" s="190"/>
      <c r="BF947" s="192"/>
      <c r="BG947" s="192"/>
      <c r="BH947" s="192"/>
      <c r="BI947" s="192"/>
      <c r="BJ947" s="192"/>
      <c r="BK947" s="192"/>
      <c r="BL947" s="192"/>
      <c r="BM947" s="192"/>
      <c r="BN947" s="181"/>
      <c r="BO947" s="181"/>
    </row>
    <row r="948" spans="1:67" ht="13.5" customHeight="1" x14ac:dyDescent="0.35">
      <c r="A948" s="181"/>
      <c r="B948" s="182"/>
      <c r="C948" s="181"/>
      <c r="D948" s="181"/>
      <c r="E948" s="181"/>
      <c r="F948" s="181"/>
      <c r="G948" s="181"/>
      <c r="H948" s="13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3"/>
      <c r="S948" s="183"/>
      <c r="T948" s="183"/>
      <c r="U948" s="183"/>
      <c r="V948" s="181"/>
      <c r="W948" s="184"/>
      <c r="X948" s="184"/>
      <c r="Y948" s="185"/>
      <c r="Z948" s="185"/>
      <c r="AA948" s="185"/>
      <c r="AB948" s="181"/>
      <c r="AC948" s="181"/>
      <c r="AD948" s="181"/>
      <c r="AE948" s="181"/>
      <c r="AF948" s="185"/>
      <c r="AG948" s="181"/>
      <c r="AH948" s="186"/>
      <c r="AI948" s="186"/>
      <c r="AJ948" s="187"/>
      <c r="AK948" s="187"/>
      <c r="AL948" s="188"/>
      <c r="AM948" s="188"/>
      <c r="AN948" s="188"/>
      <c r="AO948" s="188"/>
      <c r="AP948" s="188"/>
      <c r="AQ948" s="188"/>
      <c r="AR948" s="189"/>
      <c r="AS948" s="189"/>
      <c r="AT948" s="190"/>
      <c r="AU948" s="191"/>
      <c r="AV948" s="190"/>
      <c r="AW948" s="189"/>
      <c r="AX948" s="190"/>
      <c r="AY948" s="189"/>
      <c r="AZ948" s="192"/>
      <c r="BA948" s="190"/>
      <c r="BB948" s="190"/>
      <c r="BC948" s="193"/>
      <c r="BD948" s="193"/>
      <c r="BE948" s="190"/>
      <c r="BF948" s="192"/>
      <c r="BG948" s="192"/>
      <c r="BH948" s="192"/>
      <c r="BI948" s="192"/>
      <c r="BJ948" s="192"/>
      <c r="BK948" s="192"/>
      <c r="BL948" s="192"/>
      <c r="BM948" s="192"/>
      <c r="BN948" s="181"/>
      <c r="BO948" s="181"/>
    </row>
    <row r="949" spans="1:67" ht="13.5" customHeight="1" x14ac:dyDescent="0.35">
      <c r="A949" s="181"/>
      <c r="B949" s="182"/>
      <c r="C949" s="181"/>
      <c r="D949" s="181"/>
      <c r="E949" s="181"/>
      <c r="F949" s="181"/>
      <c r="G949" s="181"/>
      <c r="H949" s="13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3"/>
      <c r="S949" s="183"/>
      <c r="T949" s="183"/>
      <c r="U949" s="183"/>
      <c r="V949" s="181"/>
      <c r="W949" s="184"/>
      <c r="X949" s="184"/>
      <c r="Y949" s="185"/>
      <c r="Z949" s="185"/>
      <c r="AA949" s="185"/>
      <c r="AB949" s="181"/>
      <c r="AC949" s="181"/>
      <c r="AD949" s="181"/>
      <c r="AE949" s="181"/>
      <c r="AF949" s="185"/>
      <c r="AG949" s="181"/>
      <c r="AH949" s="186"/>
      <c r="AI949" s="186"/>
      <c r="AJ949" s="187"/>
      <c r="AK949" s="187"/>
      <c r="AL949" s="188"/>
      <c r="AM949" s="188"/>
      <c r="AN949" s="188"/>
      <c r="AO949" s="188"/>
      <c r="AP949" s="188"/>
      <c r="AQ949" s="188"/>
      <c r="AR949" s="189"/>
      <c r="AS949" s="189"/>
      <c r="AT949" s="190"/>
      <c r="AU949" s="191"/>
      <c r="AV949" s="190"/>
      <c r="AW949" s="189"/>
      <c r="AX949" s="190"/>
      <c r="AY949" s="189"/>
      <c r="AZ949" s="192"/>
      <c r="BA949" s="190"/>
      <c r="BB949" s="190"/>
      <c r="BC949" s="193"/>
      <c r="BD949" s="193"/>
      <c r="BE949" s="190"/>
      <c r="BF949" s="192"/>
      <c r="BG949" s="192"/>
      <c r="BH949" s="192"/>
      <c r="BI949" s="192"/>
      <c r="BJ949" s="192"/>
      <c r="BK949" s="192"/>
      <c r="BL949" s="192"/>
      <c r="BM949" s="192"/>
      <c r="BN949" s="181"/>
      <c r="BO949" s="181"/>
    </row>
    <row r="950" spans="1:67" ht="13.5" customHeight="1" x14ac:dyDescent="0.35">
      <c r="A950" s="181"/>
      <c r="B950" s="182"/>
      <c r="C950" s="181"/>
      <c r="D950" s="181"/>
      <c r="E950" s="181"/>
      <c r="F950" s="181"/>
      <c r="G950" s="181"/>
      <c r="H950" s="13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3"/>
      <c r="S950" s="183"/>
      <c r="T950" s="183"/>
      <c r="U950" s="183"/>
      <c r="V950" s="181"/>
      <c r="W950" s="184"/>
      <c r="X950" s="184"/>
      <c r="Y950" s="185"/>
      <c r="Z950" s="185"/>
      <c r="AA950" s="185"/>
      <c r="AB950" s="181"/>
      <c r="AC950" s="181"/>
      <c r="AD950" s="181"/>
      <c r="AE950" s="181"/>
      <c r="AF950" s="185"/>
      <c r="AG950" s="181"/>
      <c r="AH950" s="186"/>
      <c r="AI950" s="186"/>
      <c r="AJ950" s="187"/>
      <c r="AK950" s="187"/>
      <c r="AL950" s="188"/>
      <c r="AM950" s="188"/>
      <c r="AN950" s="188"/>
      <c r="AO950" s="188"/>
      <c r="AP950" s="188"/>
      <c r="AQ950" s="188"/>
      <c r="AR950" s="189"/>
      <c r="AS950" s="189"/>
      <c r="AT950" s="190"/>
      <c r="AU950" s="191"/>
      <c r="AV950" s="190"/>
      <c r="AW950" s="189"/>
      <c r="AX950" s="190"/>
      <c r="AY950" s="189"/>
      <c r="AZ950" s="192"/>
      <c r="BA950" s="190"/>
      <c r="BB950" s="190"/>
      <c r="BC950" s="193"/>
      <c r="BD950" s="193"/>
      <c r="BE950" s="190"/>
      <c r="BF950" s="192"/>
      <c r="BG950" s="192"/>
      <c r="BH950" s="192"/>
      <c r="BI950" s="192"/>
      <c r="BJ950" s="192"/>
      <c r="BK950" s="192"/>
      <c r="BL950" s="192"/>
      <c r="BM950" s="192"/>
      <c r="BN950" s="181"/>
      <c r="BO950" s="181"/>
    </row>
    <row r="951" spans="1:67" ht="13.5" customHeight="1" x14ac:dyDescent="0.35">
      <c r="A951" s="181"/>
      <c r="B951" s="182"/>
      <c r="C951" s="181"/>
      <c r="D951" s="181"/>
      <c r="E951" s="181"/>
      <c r="F951" s="181"/>
      <c r="G951" s="181"/>
      <c r="H951" s="13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3"/>
      <c r="S951" s="183"/>
      <c r="T951" s="183"/>
      <c r="U951" s="183"/>
      <c r="V951" s="181"/>
      <c r="W951" s="184"/>
      <c r="X951" s="184"/>
      <c r="Y951" s="185"/>
      <c r="Z951" s="185"/>
      <c r="AA951" s="185"/>
      <c r="AB951" s="181"/>
      <c r="AC951" s="181"/>
      <c r="AD951" s="181"/>
      <c r="AE951" s="181"/>
      <c r="AF951" s="185"/>
      <c r="AG951" s="181"/>
      <c r="AH951" s="186"/>
      <c r="AI951" s="186"/>
      <c r="AJ951" s="187"/>
      <c r="AK951" s="187"/>
      <c r="AL951" s="188"/>
      <c r="AM951" s="188"/>
      <c r="AN951" s="188"/>
      <c r="AO951" s="188"/>
      <c r="AP951" s="188"/>
      <c r="AQ951" s="188"/>
      <c r="AR951" s="189"/>
      <c r="AS951" s="189"/>
      <c r="AT951" s="190"/>
      <c r="AU951" s="191"/>
      <c r="AV951" s="190"/>
      <c r="AW951" s="189"/>
      <c r="AX951" s="190"/>
      <c r="AY951" s="189"/>
      <c r="AZ951" s="192"/>
      <c r="BA951" s="190"/>
      <c r="BB951" s="190"/>
      <c r="BC951" s="193"/>
      <c r="BD951" s="193"/>
      <c r="BE951" s="190"/>
      <c r="BF951" s="192"/>
      <c r="BG951" s="192"/>
      <c r="BH951" s="192"/>
      <c r="BI951" s="192"/>
      <c r="BJ951" s="192"/>
      <c r="BK951" s="192"/>
      <c r="BL951" s="192"/>
      <c r="BM951" s="192"/>
      <c r="BN951" s="181"/>
      <c r="BO951" s="181"/>
    </row>
    <row r="952" spans="1:67" ht="13.5" customHeight="1" x14ac:dyDescent="0.35">
      <c r="A952" s="181"/>
      <c r="B952" s="182"/>
      <c r="C952" s="181"/>
      <c r="D952" s="181"/>
      <c r="E952" s="181"/>
      <c r="F952" s="181"/>
      <c r="G952" s="181"/>
      <c r="H952" s="13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3"/>
      <c r="S952" s="183"/>
      <c r="T952" s="183"/>
      <c r="U952" s="183"/>
      <c r="V952" s="181"/>
      <c r="W952" s="184"/>
      <c r="X952" s="184"/>
      <c r="Y952" s="185"/>
      <c r="Z952" s="185"/>
      <c r="AA952" s="185"/>
      <c r="AB952" s="181"/>
      <c r="AC952" s="181"/>
      <c r="AD952" s="181"/>
      <c r="AE952" s="181"/>
      <c r="AF952" s="185"/>
      <c r="AG952" s="181"/>
      <c r="AH952" s="186"/>
      <c r="AI952" s="186"/>
      <c r="AJ952" s="187"/>
      <c r="AK952" s="187"/>
      <c r="AL952" s="188"/>
      <c r="AM952" s="188"/>
      <c r="AN952" s="188"/>
      <c r="AO952" s="188"/>
      <c r="AP952" s="188"/>
      <c r="AQ952" s="188"/>
      <c r="AR952" s="189"/>
      <c r="AS952" s="189"/>
      <c r="AT952" s="190"/>
      <c r="AU952" s="191"/>
      <c r="AV952" s="190"/>
      <c r="AW952" s="189"/>
      <c r="AX952" s="190"/>
      <c r="AY952" s="189"/>
      <c r="AZ952" s="192"/>
      <c r="BA952" s="190"/>
      <c r="BB952" s="190"/>
      <c r="BC952" s="193"/>
      <c r="BD952" s="193"/>
      <c r="BE952" s="190"/>
      <c r="BF952" s="192"/>
      <c r="BG952" s="192"/>
      <c r="BH952" s="192"/>
      <c r="BI952" s="192"/>
      <c r="BJ952" s="192"/>
      <c r="BK952" s="192"/>
      <c r="BL952" s="192"/>
      <c r="BM952" s="192"/>
      <c r="BN952" s="181"/>
      <c r="BO952" s="181"/>
    </row>
    <row r="953" spans="1:67" ht="13.5" customHeight="1" x14ac:dyDescent="0.35">
      <c r="A953" s="181"/>
      <c r="B953" s="182"/>
      <c r="C953" s="181"/>
      <c r="D953" s="181"/>
      <c r="E953" s="181"/>
      <c r="F953" s="181"/>
      <c r="G953" s="181"/>
      <c r="H953" s="13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3"/>
      <c r="S953" s="183"/>
      <c r="T953" s="183"/>
      <c r="U953" s="183"/>
      <c r="V953" s="181"/>
      <c r="W953" s="184"/>
      <c r="X953" s="184"/>
      <c r="Y953" s="185"/>
      <c r="Z953" s="185"/>
      <c r="AA953" s="185"/>
      <c r="AB953" s="181"/>
      <c r="AC953" s="181"/>
      <c r="AD953" s="181"/>
      <c r="AE953" s="181"/>
      <c r="AF953" s="185"/>
      <c r="AG953" s="181"/>
      <c r="AH953" s="186"/>
      <c r="AI953" s="186"/>
      <c r="AJ953" s="187"/>
      <c r="AK953" s="187"/>
      <c r="AL953" s="188"/>
      <c r="AM953" s="188"/>
      <c r="AN953" s="188"/>
      <c r="AO953" s="188"/>
      <c r="AP953" s="188"/>
      <c r="AQ953" s="188"/>
      <c r="AR953" s="189"/>
      <c r="AS953" s="189"/>
      <c r="AT953" s="190"/>
      <c r="AU953" s="191"/>
      <c r="AV953" s="190"/>
      <c r="AW953" s="189"/>
      <c r="AX953" s="190"/>
      <c r="AY953" s="189"/>
      <c r="AZ953" s="192"/>
      <c r="BA953" s="190"/>
      <c r="BB953" s="190"/>
      <c r="BC953" s="193"/>
      <c r="BD953" s="193"/>
      <c r="BE953" s="190"/>
      <c r="BF953" s="192"/>
      <c r="BG953" s="192"/>
      <c r="BH953" s="192"/>
      <c r="BI953" s="192"/>
      <c r="BJ953" s="192"/>
      <c r="BK953" s="192"/>
      <c r="BL953" s="192"/>
      <c r="BM953" s="192"/>
      <c r="BN953" s="181"/>
      <c r="BO953" s="181"/>
    </row>
    <row r="954" spans="1:67" ht="13.5" customHeight="1" x14ac:dyDescent="0.35">
      <c r="A954" s="181"/>
      <c r="B954" s="182"/>
      <c r="C954" s="181"/>
      <c r="D954" s="181"/>
      <c r="E954" s="181"/>
      <c r="F954" s="181"/>
      <c r="G954" s="181"/>
      <c r="H954" s="13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3"/>
      <c r="S954" s="183"/>
      <c r="T954" s="183"/>
      <c r="U954" s="183"/>
      <c r="V954" s="181"/>
      <c r="W954" s="184"/>
      <c r="X954" s="184"/>
      <c r="Y954" s="185"/>
      <c r="Z954" s="185"/>
      <c r="AA954" s="185"/>
      <c r="AB954" s="181"/>
      <c r="AC954" s="181"/>
      <c r="AD954" s="181"/>
      <c r="AE954" s="181"/>
      <c r="AF954" s="185"/>
      <c r="AG954" s="181"/>
      <c r="AH954" s="186"/>
      <c r="AI954" s="186"/>
      <c r="AJ954" s="187"/>
      <c r="AK954" s="187"/>
      <c r="AL954" s="188"/>
      <c r="AM954" s="188"/>
      <c r="AN954" s="188"/>
      <c r="AO954" s="188"/>
      <c r="AP954" s="188"/>
      <c r="AQ954" s="188"/>
      <c r="AR954" s="189"/>
      <c r="AS954" s="189"/>
      <c r="AT954" s="190"/>
      <c r="AU954" s="191"/>
      <c r="AV954" s="190"/>
      <c r="AW954" s="189"/>
      <c r="AX954" s="190"/>
      <c r="AY954" s="189"/>
      <c r="AZ954" s="192"/>
      <c r="BA954" s="190"/>
      <c r="BB954" s="190"/>
      <c r="BC954" s="193"/>
      <c r="BD954" s="193"/>
      <c r="BE954" s="190"/>
      <c r="BF954" s="192"/>
      <c r="BG954" s="192"/>
      <c r="BH954" s="192"/>
      <c r="BI954" s="192"/>
      <c r="BJ954" s="192"/>
      <c r="BK954" s="192"/>
      <c r="BL954" s="192"/>
      <c r="BM954" s="192"/>
      <c r="BN954" s="181"/>
      <c r="BO954" s="181"/>
    </row>
    <row r="955" spans="1:67" ht="13.5" customHeight="1" x14ac:dyDescent="0.35">
      <c r="A955" s="181"/>
      <c r="B955" s="182"/>
      <c r="C955" s="181"/>
      <c r="D955" s="181"/>
      <c r="E955" s="181"/>
      <c r="F955" s="181"/>
      <c r="G955" s="181"/>
      <c r="H955" s="13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3"/>
      <c r="S955" s="183"/>
      <c r="T955" s="183"/>
      <c r="U955" s="183"/>
      <c r="V955" s="181"/>
      <c r="W955" s="184"/>
      <c r="X955" s="184"/>
      <c r="Y955" s="185"/>
      <c r="Z955" s="185"/>
      <c r="AA955" s="185"/>
      <c r="AB955" s="181"/>
      <c r="AC955" s="181"/>
      <c r="AD955" s="181"/>
      <c r="AE955" s="181"/>
      <c r="AF955" s="185"/>
      <c r="AG955" s="181"/>
      <c r="AH955" s="186"/>
      <c r="AI955" s="186"/>
      <c r="AJ955" s="187"/>
      <c r="AK955" s="187"/>
      <c r="AL955" s="188"/>
      <c r="AM955" s="188"/>
      <c r="AN955" s="188"/>
      <c r="AO955" s="188"/>
      <c r="AP955" s="188"/>
      <c r="AQ955" s="188"/>
      <c r="AR955" s="189"/>
      <c r="AS955" s="189"/>
      <c r="AT955" s="190"/>
      <c r="AU955" s="191"/>
      <c r="AV955" s="190"/>
      <c r="AW955" s="189"/>
      <c r="AX955" s="190"/>
      <c r="AY955" s="189"/>
      <c r="AZ955" s="192"/>
      <c r="BA955" s="190"/>
      <c r="BB955" s="190"/>
      <c r="BC955" s="193"/>
      <c r="BD955" s="193"/>
      <c r="BE955" s="190"/>
      <c r="BF955" s="192"/>
      <c r="BG955" s="192"/>
      <c r="BH955" s="192"/>
      <c r="BI955" s="192"/>
      <c r="BJ955" s="192"/>
      <c r="BK955" s="192"/>
      <c r="BL955" s="192"/>
      <c r="BM955" s="192"/>
      <c r="BN955" s="181"/>
      <c r="BO955" s="181"/>
    </row>
    <row r="956" spans="1:67" ht="13.5" customHeight="1" x14ac:dyDescent="0.35">
      <c r="A956" s="181"/>
      <c r="B956" s="182"/>
      <c r="C956" s="181"/>
      <c r="D956" s="181"/>
      <c r="E956" s="181"/>
      <c r="F956" s="181"/>
      <c r="G956" s="181"/>
      <c r="H956" s="13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3"/>
      <c r="S956" s="183"/>
      <c r="T956" s="183"/>
      <c r="U956" s="183"/>
      <c r="V956" s="181"/>
      <c r="W956" s="184"/>
      <c r="X956" s="184"/>
      <c r="Y956" s="185"/>
      <c r="Z956" s="185"/>
      <c r="AA956" s="185"/>
      <c r="AB956" s="181"/>
      <c r="AC956" s="181"/>
      <c r="AD956" s="181"/>
      <c r="AE956" s="181"/>
      <c r="AF956" s="185"/>
      <c r="AG956" s="181"/>
      <c r="AH956" s="186"/>
      <c r="AI956" s="186"/>
      <c r="AJ956" s="187"/>
      <c r="AK956" s="187"/>
      <c r="AL956" s="188"/>
      <c r="AM956" s="188"/>
      <c r="AN956" s="188"/>
      <c r="AO956" s="188"/>
      <c r="AP956" s="188"/>
      <c r="AQ956" s="188"/>
      <c r="AR956" s="189"/>
      <c r="AS956" s="189"/>
      <c r="AT956" s="190"/>
      <c r="AU956" s="191"/>
      <c r="AV956" s="190"/>
      <c r="AW956" s="189"/>
      <c r="AX956" s="190"/>
      <c r="AY956" s="189"/>
      <c r="AZ956" s="192"/>
      <c r="BA956" s="190"/>
      <c r="BB956" s="190"/>
      <c r="BC956" s="193"/>
      <c r="BD956" s="193"/>
      <c r="BE956" s="190"/>
      <c r="BF956" s="192"/>
      <c r="BG956" s="192"/>
      <c r="BH956" s="192"/>
      <c r="BI956" s="192"/>
      <c r="BJ956" s="192"/>
      <c r="BK956" s="192"/>
      <c r="BL956" s="192"/>
      <c r="BM956" s="192"/>
      <c r="BN956" s="181"/>
      <c r="BO956" s="181"/>
    </row>
    <row r="957" spans="1:67" ht="13.5" customHeight="1" x14ac:dyDescent="0.35">
      <c r="A957" s="181"/>
      <c r="B957" s="182"/>
      <c r="C957" s="181"/>
      <c r="D957" s="181"/>
      <c r="E957" s="181"/>
      <c r="F957" s="181"/>
      <c r="G957" s="181"/>
      <c r="H957" s="13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3"/>
      <c r="S957" s="183"/>
      <c r="T957" s="183"/>
      <c r="U957" s="183"/>
      <c r="V957" s="181"/>
      <c r="W957" s="184"/>
      <c r="X957" s="184"/>
      <c r="Y957" s="185"/>
      <c r="Z957" s="185"/>
      <c r="AA957" s="185"/>
      <c r="AB957" s="181"/>
      <c r="AC957" s="181"/>
      <c r="AD957" s="181"/>
      <c r="AE957" s="181"/>
      <c r="AF957" s="185"/>
      <c r="AG957" s="181"/>
      <c r="AH957" s="186"/>
      <c r="AI957" s="186"/>
      <c r="AJ957" s="187"/>
      <c r="AK957" s="187"/>
      <c r="AL957" s="188"/>
      <c r="AM957" s="188"/>
      <c r="AN957" s="188"/>
      <c r="AO957" s="188"/>
      <c r="AP957" s="188"/>
      <c r="AQ957" s="188"/>
      <c r="AR957" s="189"/>
      <c r="AS957" s="189"/>
      <c r="AT957" s="190"/>
      <c r="AU957" s="191"/>
      <c r="AV957" s="190"/>
      <c r="AW957" s="189"/>
      <c r="AX957" s="190"/>
      <c r="AY957" s="189"/>
      <c r="AZ957" s="192"/>
      <c r="BA957" s="190"/>
      <c r="BB957" s="190"/>
      <c r="BC957" s="193"/>
      <c r="BD957" s="193"/>
      <c r="BE957" s="190"/>
      <c r="BF957" s="192"/>
      <c r="BG957" s="192"/>
      <c r="BH957" s="192"/>
      <c r="BI957" s="192"/>
      <c r="BJ957" s="192"/>
      <c r="BK957" s="192"/>
      <c r="BL957" s="192"/>
      <c r="BM957" s="192"/>
      <c r="BN957" s="181"/>
      <c r="BO957" s="181"/>
    </row>
    <row r="958" spans="1:67" ht="13.5" customHeight="1" x14ac:dyDescent="0.35">
      <c r="A958" s="181"/>
      <c r="B958" s="182"/>
      <c r="C958" s="181"/>
      <c r="D958" s="181"/>
      <c r="E958" s="181"/>
      <c r="F958" s="181"/>
      <c r="G958" s="181"/>
      <c r="H958" s="13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3"/>
      <c r="S958" s="183"/>
      <c r="T958" s="183"/>
      <c r="U958" s="183"/>
      <c r="V958" s="181"/>
      <c r="W958" s="184"/>
      <c r="X958" s="184"/>
      <c r="Y958" s="185"/>
      <c r="Z958" s="185"/>
      <c r="AA958" s="185"/>
      <c r="AB958" s="181"/>
      <c r="AC958" s="181"/>
      <c r="AD958" s="181"/>
      <c r="AE958" s="181"/>
      <c r="AF958" s="185"/>
      <c r="AG958" s="181"/>
      <c r="AH958" s="186"/>
      <c r="AI958" s="186"/>
      <c r="AJ958" s="187"/>
      <c r="AK958" s="187"/>
      <c r="AL958" s="188"/>
      <c r="AM958" s="188"/>
      <c r="AN958" s="188"/>
      <c r="AO958" s="188"/>
      <c r="AP958" s="188"/>
      <c r="AQ958" s="188"/>
      <c r="AR958" s="189"/>
      <c r="AS958" s="189"/>
      <c r="AT958" s="190"/>
      <c r="AU958" s="191"/>
      <c r="AV958" s="190"/>
      <c r="AW958" s="189"/>
      <c r="AX958" s="190"/>
      <c r="AY958" s="189"/>
      <c r="AZ958" s="192"/>
      <c r="BA958" s="190"/>
      <c r="BB958" s="190"/>
      <c r="BC958" s="193"/>
      <c r="BD958" s="193"/>
      <c r="BE958" s="190"/>
      <c r="BF958" s="192"/>
      <c r="BG958" s="192"/>
      <c r="BH958" s="192"/>
      <c r="BI958" s="192"/>
      <c r="BJ958" s="192"/>
      <c r="BK958" s="192"/>
      <c r="BL958" s="192"/>
      <c r="BM958" s="192"/>
      <c r="BN958" s="181"/>
      <c r="BO958" s="181"/>
    </row>
    <row r="959" spans="1:67" ht="13.5" customHeight="1" x14ac:dyDescent="0.35">
      <c r="A959" s="181"/>
      <c r="B959" s="182"/>
      <c r="C959" s="181"/>
      <c r="D959" s="181"/>
      <c r="E959" s="181"/>
      <c r="F959" s="181"/>
      <c r="G959" s="181"/>
      <c r="H959" s="13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3"/>
      <c r="S959" s="183"/>
      <c r="T959" s="183"/>
      <c r="U959" s="183"/>
      <c r="V959" s="181"/>
      <c r="W959" s="184"/>
      <c r="X959" s="184"/>
      <c r="Y959" s="185"/>
      <c r="Z959" s="185"/>
      <c r="AA959" s="185"/>
      <c r="AB959" s="181"/>
      <c r="AC959" s="181"/>
      <c r="AD959" s="181"/>
      <c r="AE959" s="181"/>
      <c r="AF959" s="185"/>
      <c r="AG959" s="181"/>
      <c r="AH959" s="186"/>
      <c r="AI959" s="186"/>
      <c r="AJ959" s="187"/>
      <c r="AK959" s="187"/>
      <c r="AL959" s="188"/>
      <c r="AM959" s="188"/>
      <c r="AN959" s="188"/>
      <c r="AO959" s="188"/>
      <c r="AP959" s="188"/>
      <c r="AQ959" s="188"/>
      <c r="AR959" s="189"/>
      <c r="AS959" s="189"/>
      <c r="AT959" s="190"/>
      <c r="AU959" s="191"/>
      <c r="AV959" s="190"/>
      <c r="AW959" s="189"/>
      <c r="AX959" s="190"/>
      <c r="AY959" s="189"/>
      <c r="AZ959" s="192"/>
      <c r="BA959" s="190"/>
      <c r="BB959" s="190"/>
      <c r="BC959" s="193"/>
      <c r="BD959" s="193"/>
      <c r="BE959" s="190"/>
      <c r="BF959" s="192"/>
      <c r="BG959" s="192"/>
      <c r="BH959" s="192"/>
      <c r="BI959" s="192"/>
      <c r="BJ959" s="192"/>
      <c r="BK959" s="192"/>
      <c r="BL959" s="192"/>
      <c r="BM959" s="192"/>
      <c r="BN959" s="181"/>
      <c r="BO959" s="181"/>
    </row>
    <row r="960" spans="1:67" ht="13.5" customHeight="1" x14ac:dyDescent="0.35">
      <c r="A960" s="181"/>
      <c r="B960" s="182"/>
      <c r="C960" s="181"/>
      <c r="D960" s="181"/>
      <c r="E960" s="181"/>
      <c r="F960" s="181"/>
      <c r="G960" s="181"/>
      <c r="H960" s="13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3"/>
      <c r="S960" s="183"/>
      <c r="T960" s="183"/>
      <c r="U960" s="183"/>
      <c r="V960" s="181"/>
      <c r="W960" s="184"/>
      <c r="X960" s="184"/>
      <c r="Y960" s="185"/>
      <c r="Z960" s="185"/>
      <c r="AA960" s="185"/>
      <c r="AB960" s="181"/>
      <c r="AC960" s="181"/>
      <c r="AD960" s="181"/>
      <c r="AE960" s="181"/>
      <c r="AF960" s="185"/>
      <c r="AG960" s="181"/>
      <c r="AH960" s="186"/>
      <c r="AI960" s="186"/>
      <c r="AJ960" s="187"/>
      <c r="AK960" s="187"/>
      <c r="AL960" s="188"/>
      <c r="AM960" s="188"/>
      <c r="AN960" s="188"/>
      <c r="AO960" s="188"/>
      <c r="AP960" s="188"/>
      <c r="AQ960" s="188"/>
      <c r="AR960" s="189"/>
      <c r="AS960" s="189"/>
      <c r="AT960" s="190"/>
      <c r="AU960" s="191"/>
      <c r="AV960" s="190"/>
      <c r="AW960" s="189"/>
      <c r="AX960" s="190"/>
      <c r="AY960" s="189"/>
      <c r="AZ960" s="192"/>
      <c r="BA960" s="190"/>
      <c r="BB960" s="190"/>
      <c r="BC960" s="193"/>
      <c r="BD960" s="193"/>
      <c r="BE960" s="190"/>
      <c r="BF960" s="192"/>
      <c r="BG960" s="192"/>
      <c r="BH960" s="192"/>
      <c r="BI960" s="192"/>
      <c r="BJ960" s="192"/>
      <c r="BK960" s="192"/>
      <c r="BL960" s="192"/>
      <c r="BM960" s="192"/>
      <c r="BN960" s="181"/>
      <c r="BO960" s="181"/>
    </row>
    <row r="961" spans="1:67" ht="13.5" customHeight="1" x14ac:dyDescent="0.35">
      <c r="A961" s="181"/>
      <c r="B961" s="182"/>
      <c r="C961" s="181"/>
      <c r="D961" s="181"/>
      <c r="E961" s="181"/>
      <c r="F961" s="181"/>
      <c r="G961" s="181"/>
      <c r="H961" s="13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3"/>
      <c r="S961" s="183"/>
      <c r="T961" s="183"/>
      <c r="U961" s="183"/>
      <c r="V961" s="181"/>
      <c r="W961" s="184"/>
      <c r="X961" s="184"/>
      <c r="Y961" s="185"/>
      <c r="Z961" s="185"/>
      <c r="AA961" s="185"/>
      <c r="AB961" s="181"/>
      <c r="AC961" s="181"/>
      <c r="AD961" s="181"/>
      <c r="AE961" s="181"/>
      <c r="AF961" s="185"/>
      <c r="AG961" s="181"/>
      <c r="AH961" s="186"/>
      <c r="AI961" s="186"/>
      <c r="AJ961" s="187"/>
      <c r="AK961" s="187"/>
      <c r="AL961" s="188"/>
      <c r="AM961" s="188"/>
      <c r="AN961" s="188"/>
      <c r="AO961" s="188"/>
      <c r="AP961" s="188"/>
      <c r="AQ961" s="188"/>
      <c r="AR961" s="189"/>
      <c r="AS961" s="189"/>
      <c r="AT961" s="190"/>
      <c r="AU961" s="191"/>
      <c r="AV961" s="190"/>
      <c r="AW961" s="189"/>
      <c r="AX961" s="190"/>
      <c r="AY961" s="189"/>
      <c r="AZ961" s="192"/>
      <c r="BA961" s="190"/>
      <c r="BB961" s="190"/>
      <c r="BC961" s="193"/>
      <c r="BD961" s="193"/>
      <c r="BE961" s="190"/>
      <c r="BF961" s="192"/>
      <c r="BG961" s="192"/>
      <c r="BH961" s="192"/>
      <c r="BI961" s="192"/>
      <c r="BJ961" s="192"/>
      <c r="BK961" s="192"/>
      <c r="BL961" s="192"/>
      <c r="BM961" s="192"/>
      <c r="BN961" s="181"/>
      <c r="BO961" s="181"/>
    </row>
    <row r="962" spans="1:67" ht="13.5" customHeight="1" x14ac:dyDescent="0.35">
      <c r="A962" s="181"/>
      <c r="B962" s="182"/>
      <c r="C962" s="181"/>
      <c r="D962" s="181"/>
      <c r="E962" s="181"/>
      <c r="F962" s="181"/>
      <c r="G962" s="181"/>
      <c r="H962" s="13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3"/>
      <c r="S962" s="183"/>
      <c r="T962" s="183"/>
      <c r="U962" s="183"/>
      <c r="V962" s="181"/>
      <c r="W962" s="184"/>
      <c r="X962" s="184"/>
      <c r="Y962" s="185"/>
      <c r="Z962" s="185"/>
      <c r="AA962" s="185"/>
      <c r="AB962" s="181"/>
      <c r="AC962" s="181"/>
      <c r="AD962" s="181"/>
      <c r="AE962" s="181"/>
      <c r="AF962" s="185"/>
      <c r="AG962" s="181"/>
      <c r="AH962" s="186"/>
      <c r="AI962" s="186"/>
      <c r="AJ962" s="187"/>
      <c r="AK962" s="187"/>
      <c r="AL962" s="188"/>
      <c r="AM962" s="188"/>
      <c r="AN962" s="188"/>
      <c r="AO962" s="188"/>
      <c r="AP962" s="188"/>
      <c r="AQ962" s="188"/>
      <c r="AR962" s="189"/>
      <c r="AS962" s="189"/>
      <c r="AT962" s="190"/>
      <c r="AU962" s="191"/>
      <c r="AV962" s="190"/>
      <c r="AW962" s="189"/>
      <c r="AX962" s="190"/>
      <c r="AY962" s="189"/>
      <c r="AZ962" s="192"/>
      <c r="BA962" s="190"/>
      <c r="BB962" s="190"/>
      <c r="BC962" s="193"/>
      <c r="BD962" s="193"/>
      <c r="BE962" s="190"/>
      <c r="BF962" s="192"/>
      <c r="BG962" s="192"/>
      <c r="BH962" s="192"/>
      <c r="BI962" s="192"/>
      <c r="BJ962" s="192"/>
      <c r="BK962" s="192"/>
      <c r="BL962" s="192"/>
      <c r="BM962" s="192"/>
      <c r="BN962" s="181"/>
      <c r="BO962" s="181"/>
    </row>
    <row r="963" spans="1:67" ht="13.5" customHeight="1" x14ac:dyDescent="0.35">
      <c r="A963" s="181"/>
      <c r="B963" s="182"/>
      <c r="C963" s="181"/>
      <c r="D963" s="181"/>
      <c r="E963" s="181"/>
      <c r="F963" s="181"/>
      <c r="G963" s="181"/>
      <c r="H963" s="13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3"/>
      <c r="S963" s="183"/>
      <c r="T963" s="183"/>
      <c r="U963" s="183"/>
      <c r="V963" s="181"/>
      <c r="W963" s="184"/>
      <c r="X963" s="184"/>
      <c r="Y963" s="185"/>
      <c r="Z963" s="185"/>
      <c r="AA963" s="185"/>
      <c r="AB963" s="181"/>
      <c r="AC963" s="181"/>
      <c r="AD963" s="181"/>
      <c r="AE963" s="181"/>
      <c r="AF963" s="185"/>
      <c r="AG963" s="181"/>
      <c r="AH963" s="186"/>
      <c r="AI963" s="186"/>
      <c r="AJ963" s="187"/>
      <c r="AK963" s="187"/>
      <c r="AL963" s="188"/>
      <c r="AM963" s="188"/>
      <c r="AN963" s="188"/>
      <c r="AO963" s="188"/>
      <c r="AP963" s="188"/>
      <c r="AQ963" s="188"/>
      <c r="AR963" s="189"/>
      <c r="AS963" s="189"/>
      <c r="AT963" s="190"/>
      <c r="AU963" s="191"/>
      <c r="AV963" s="190"/>
      <c r="AW963" s="189"/>
      <c r="AX963" s="190"/>
      <c r="AY963" s="189"/>
      <c r="AZ963" s="192"/>
      <c r="BA963" s="190"/>
      <c r="BB963" s="190"/>
      <c r="BC963" s="193"/>
      <c r="BD963" s="193"/>
      <c r="BE963" s="190"/>
      <c r="BF963" s="192"/>
      <c r="BG963" s="192"/>
      <c r="BH963" s="192"/>
      <c r="BI963" s="192"/>
      <c r="BJ963" s="192"/>
      <c r="BK963" s="192"/>
      <c r="BL963" s="192"/>
      <c r="BM963" s="192"/>
      <c r="BN963" s="181"/>
      <c r="BO963" s="181"/>
    </row>
    <row r="964" spans="1:67" ht="13.5" customHeight="1" x14ac:dyDescent="0.35">
      <c r="A964" s="181"/>
      <c r="B964" s="182"/>
      <c r="C964" s="181"/>
      <c r="D964" s="181"/>
      <c r="E964" s="181"/>
      <c r="F964" s="181"/>
      <c r="G964" s="181"/>
      <c r="H964" s="13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3"/>
      <c r="S964" s="183"/>
      <c r="T964" s="183"/>
      <c r="U964" s="183"/>
      <c r="V964" s="181"/>
      <c r="W964" s="184"/>
      <c r="X964" s="184"/>
      <c r="Y964" s="185"/>
      <c r="Z964" s="185"/>
      <c r="AA964" s="185"/>
      <c r="AB964" s="181"/>
      <c r="AC964" s="181"/>
      <c r="AD964" s="181"/>
      <c r="AE964" s="181"/>
      <c r="AF964" s="185"/>
      <c r="AG964" s="181"/>
      <c r="AH964" s="186"/>
      <c r="AI964" s="186"/>
      <c r="AJ964" s="187"/>
      <c r="AK964" s="187"/>
      <c r="AL964" s="188"/>
      <c r="AM964" s="188"/>
      <c r="AN964" s="188"/>
      <c r="AO964" s="188"/>
      <c r="AP964" s="188"/>
      <c r="AQ964" s="188"/>
      <c r="AR964" s="189"/>
      <c r="AS964" s="189"/>
      <c r="AT964" s="190"/>
      <c r="AU964" s="191"/>
      <c r="AV964" s="190"/>
      <c r="AW964" s="189"/>
      <c r="AX964" s="190"/>
      <c r="AY964" s="189"/>
      <c r="AZ964" s="192"/>
      <c r="BA964" s="190"/>
      <c r="BB964" s="190"/>
      <c r="BC964" s="193"/>
      <c r="BD964" s="193"/>
      <c r="BE964" s="190"/>
      <c r="BF964" s="192"/>
      <c r="BG964" s="192"/>
      <c r="BH964" s="192"/>
      <c r="BI964" s="192"/>
      <c r="BJ964" s="192"/>
      <c r="BK964" s="192"/>
      <c r="BL964" s="192"/>
      <c r="BM964" s="192"/>
      <c r="BN964" s="181"/>
      <c r="BO964" s="181"/>
    </row>
    <row r="965" spans="1:67" ht="13.5" customHeight="1" x14ac:dyDescent="0.35">
      <c r="A965" s="181"/>
      <c r="B965" s="182"/>
      <c r="C965" s="181"/>
      <c r="D965" s="181"/>
      <c r="E965" s="181"/>
      <c r="F965" s="181"/>
      <c r="G965" s="181"/>
      <c r="H965" s="13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3"/>
      <c r="S965" s="183"/>
      <c r="T965" s="183"/>
      <c r="U965" s="183"/>
      <c r="V965" s="181"/>
      <c r="W965" s="184"/>
      <c r="X965" s="184"/>
      <c r="Y965" s="185"/>
      <c r="Z965" s="185"/>
      <c r="AA965" s="185"/>
      <c r="AB965" s="181"/>
      <c r="AC965" s="181"/>
      <c r="AD965" s="181"/>
      <c r="AE965" s="181"/>
      <c r="AF965" s="185"/>
      <c r="AG965" s="181"/>
      <c r="AH965" s="186"/>
      <c r="AI965" s="186"/>
      <c r="AJ965" s="187"/>
      <c r="AK965" s="187"/>
      <c r="AL965" s="188"/>
      <c r="AM965" s="188"/>
      <c r="AN965" s="188"/>
      <c r="AO965" s="188"/>
      <c r="AP965" s="188"/>
      <c r="AQ965" s="188"/>
      <c r="AR965" s="189"/>
      <c r="AS965" s="189"/>
      <c r="AT965" s="190"/>
      <c r="AU965" s="191"/>
      <c r="AV965" s="190"/>
      <c r="AW965" s="189"/>
      <c r="AX965" s="190"/>
      <c r="AY965" s="189"/>
      <c r="AZ965" s="192"/>
      <c r="BA965" s="190"/>
      <c r="BB965" s="190"/>
      <c r="BC965" s="193"/>
      <c r="BD965" s="193"/>
      <c r="BE965" s="190"/>
      <c r="BF965" s="192"/>
      <c r="BG965" s="192"/>
      <c r="BH965" s="192"/>
      <c r="BI965" s="192"/>
      <c r="BJ965" s="192"/>
      <c r="BK965" s="192"/>
      <c r="BL965" s="192"/>
      <c r="BM965" s="192"/>
      <c r="BN965" s="181"/>
      <c r="BO965" s="181"/>
    </row>
    <row r="966" spans="1:67" ht="13.5" customHeight="1" x14ac:dyDescent="0.35">
      <c r="A966" s="181"/>
      <c r="B966" s="182"/>
      <c r="C966" s="181"/>
      <c r="D966" s="181"/>
      <c r="E966" s="181"/>
      <c r="F966" s="181"/>
      <c r="G966" s="181"/>
      <c r="H966" s="13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3"/>
      <c r="S966" s="183"/>
      <c r="T966" s="183"/>
      <c r="U966" s="183"/>
      <c r="V966" s="181"/>
      <c r="W966" s="184"/>
      <c r="X966" s="184"/>
      <c r="Y966" s="185"/>
      <c r="Z966" s="185"/>
      <c r="AA966" s="185"/>
      <c r="AB966" s="181"/>
      <c r="AC966" s="181"/>
      <c r="AD966" s="181"/>
      <c r="AE966" s="181"/>
      <c r="AF966" s="185"/>
      <c r="AG966" s="181"/>
      <c r="AH966" s="186"/>
      <c r="AI966" s="186"/>
      <c r="AJ966" s="187"/>
      <c r="AK966" s="187"/>
      <c r="AL966" s="188"/>
      <c r="AM966" s="188"/>
      <c r="AN966" s="188"/>
      <c r="AO966" s="188"/>
      <c r="AP966" s="188"/>
      <c r="AQ966" s="188"/>
      <c r="AR966" s="189"/>
      <c r="AS966" s="189"/>
      <c r="AT966" s="190"/>
      <c r="AU966" s="191"/>
      <c r="AV966" s="190"/>
      <c r="AW966" s="189"/>
      <c r="AX966" s="190"/>
      <c r="AY966" s="189"/>
      <c r="AZ966" s="192"/>
      <c r="BA966" s="190"/>
      <c r="BB966" s="190"/>
      <c r="BC966" s="193"/>
      <c r="BD966" s="193"/>
      <c r="BE966" s="190"/>
      <c r="BF966" s="192"/>
      <c r="BG966" s="192"/>
      <c r="BH966" s="192"/>
      <c r="BI966" s="192"/>
      <c r="BJ966" s="192"/>
      <c r="BK966" s="192"/>
      <c r="BL966" s="192"/>
      <c r="BM966" s="192"/>
      <c r="BN966" s="181"/>
      <c r="BO966" s="181"/>
    </row>
    <row r="967" spans="1:67" ht="13.5" customHeight="1" x14ac:dyDescent="0.35">
      <c r="A967" s="181"/>
      <c r="B967" s="182"/>
      <c r="C967" s="181"/>
      <c r="D967" s="181"/>
      <c r="E967" s="181"/>
      <c r="F967" s="181"/>
      <c r="G967" s="181"/>
      <c r="H967" s="13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3"/>
      <c r="S967" s="183"/>
      <c r="T967" s="183"/>
      <c r="U967" s="183"/>
      <c r="V967" s="181"/>
      <c r="W967" s="184"/>
      <c r="X967" s="184"/>
      <c r="Y967" s="185"/>
      <c r="Z967" s="185"/>
      <c r="AA967" s="185"/>
      <c r="AB967" s="181"/>
      <c r="AC967" s="181"/>
      <c r="AD967" s="181"/>
      <c r="AE967" s="181"/>
      <c r="AF967" s="185"/>
      <c r="AG967" s="181"/>
      <c r="AH967" s="186"/>
      <c r="AI967" s="186"/>
      <c r="AJ967" s="187"/>
      <c r="AK967" s="187"/>
      <c r="AL967" s="188"/>
      <c r="AM967" s="188"/>
      <c r="AN967" s="188"/>
      <c r="AO967" s="188"/>
      <c r="AP967" s="188"/>
      <c r="AQ967" s="188"/>
      <c r="AR967" s="189"/>
      <c r="AS967" s="189"/>
      <c r="AT967" s="190"/>
      <c r="AU967" s="191"/>
      <c r="AV967" s="190"/>
      <c r="AW967" s="189"/>
      <c r="AX967" s="190"/>
      <c r="AY967" s="189"/>
      <c r="AZ967" s="192"/>
      <c r="BA967" s="190"/>
      <c r="BB967" s="190"/>
      <c r="BC967" s="193"/>
      <c r="BD967" s="193"/>
      <c r="BE967" s="190"/>
      <c r="BF967" s="192"/>
      <c r="BG967" s="192"/>
      <c r="BH967" s="192"/>
      <c r="BI967" s="192"/>
      <c r="BJ967" s="192"/>
      <c r="BK967" s="192"/>
      <c r="BL967" s="192"/>
      <c r="BM967" s="192"/>
      <c r="BN967" s="181"/>
      <c r="BO967" s="181"/>
    </row>
    <row r="968" spans="1:67" ht="13.5" customHeight="1" x14ac:dyDescent="0.35">
      <c r="A968" s="181"/>
      <c r="B968" s="182"/>
      <c r="C968" s="181"/>
      <c r="D968" s="181"/>
      <c r="E968" s="181"/>
      <c r="F968" s="181"/>
      <c r="G968" s="181"/>
      <c r="H968" s="13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3"/>
      <c r="S968" s="183"/>
      <c r="T968" s="183"/>
      <c r="U968" s="183"/>
      <c r="V968" s="181"/>
      <c r="W968" s="184"/>
      <c r="X968" s="184"/>
      <c r="Y968" s="185"/>
      <c r="Z968" s="185"/>
      <c r="AA968" s="185"/>
      <c r="AB968" s="181"/>
      <c r="AC968" s="181"/>
      <c r="AD968" s="181"/>
      <c r="AE968" s="181"/>
      <c r="AF968" s="185"/>
      <c r="AG968" s="181"/>
      <c r="AH968" s="186"/>
      <c r="AI968" s="186"/>
      <c r="AJ968" s="187"/>
      <c r="AK968" s="187"/>
      <c r="AL968" s="188"/>
      <c r="AM968" s="188"/>
      <c r="AN968" s="188"/>
      <c r="AO968" s="188"/>
      <c r="AP968" s="188"/>
      <c r="AQ968" s="188"/>
      <c r="AR968" s="189"/>
      <c r="AS968" s="189"/>
      <c r="AT968" s="190"/>
      <c r="AU968" s="191"/>
      <c r="AV968" s="190"/>
      <c r="AW968" s="189"/>
      <c r="AX968" s="190"/>
      <c r="AY968" s="189"/>
      <c r="AZ968" s="192"/>
      <c r="BA968" s="190"/>
      <c r="BB968" s="190"/>
      <c r="BC968" s="193"/>
      <c r="BD968" s="193"/>
      <c r="BE968" s="190"/>
      <c r="BF968" s="192"/>
      <c r="BG968" s="192"/>
      <c r="BH968" s="192"/>
      <c r="BI968" s="192"/>
      <c r="BJ968" s="192"/>
      <c r="BK968" s="192"/>
      <c r="BL968" s="192"/>
      <c r="BM968" s="192"/>
      <c r="BN968" s="181"/>
      <c r="BO968" s="181"/>
    </row>
    <row r="969" spans="1:67" ht="13.5" customHeight="1" x14ac:dyDescent="0.35">
      <c r="A969" s="181"/>
      <c r="B969" s="182"/>
      <c r="C969" s="181"/>
      <c r="D969" s="181"/>
      <c r="E969" s="181"/>
      <c r="F969" s="181"/>
      <c r="G969" s="181"/>
      <c r="H969" s="13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3"/>
      <c r="S969" s="183"/>
      <c r="T969" s="183"/>
      <c r="U969" s="183"/>
      <c r="V969" s="181"/>
      <c r="W969" s="184"/>
      <c r="X969" s="184"/>
      <c r="Y969" s="185"/>
      <c r="Z969" s="185"/>
      <c r="AA969" s="185"/>
      <c r="AB969" s="181"/>
      <c r="AC969" s="181"/>
      <c r="AD969" s="181"/>
      <c r="AE969" s="181"/>
      <c r="AF969" s="185"/>
      <c r="AG969" s="181"/>
      <c r="AH969" s="186"/>
      <c r="AI969" s="186"/>
      <c r="AJ969" s="187"/>
      <c r="AK969" s="187"/>
      <c r="AL969" s="188"/>
      <c r="AM969" s="188"/>
      <c r="AN969" s="188"/>
      <c r="AO969" s="188"/>
      <c r="AP969" s="188"/>
      <c r="AQ969" s="188"/>
      <c r="AR969" s="189"/>
      <c r="AS969" s="189"/>
      <c r="AT969" s="190"/>
      <c r="AU969" s="191"/>
      <c r="AV969" s="190"/>
      <c r="AW969" s="189"/>
      <c r="AX969" s="190"/>
      <c r="AY969" s="189"/>
      <c r="AZ969" s="192"/>
      <c r="BA969" s="190"/>
      <c r="BB969" s="190"/>
      <c r="BC969" s="193"/>
      <c r="BD969" s="193"/>
      <c r="BE969" s="190"/>
      <c r="BF969" s="192"/>
      <c r="BG969" s="192"/>
      <c r="BH969" s="192"/>
      <c r="BI969" s="192"/>
      <c r="BJ969" s="192"/>
      <c r="BK969" s="192"/>
      <c r="BL969" s="192"/>
      <c r="BM969" s="192"/>
      <c r="BN969" s="181"/>
      <c r="BO969" s="181"/>
    </row>
    <row r="970" spans="1:67" ht="13.5" customHeight="1" x14ac:dyDescent="0.35">
      <c r="A970" s="181"/>
      <c r="B970" s="182"/>
      <c r="C970" s="181"/>
      <c r="D970" s="181"/>
      <c r="E970" s="181"/>
      <c r="F970" s="181"/>
      <c r="G970" s="181"/>
      <c r="H970" s="13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3"/>
      <c r="S970" s="183"/>
      <c r="T970" s="183"/>
      <c r="U970" s="183"/>
      <c r="V970" s="181"/>
      <c r="W970" s="184"/>
      <c r="X970" s="184"/>
      <c r="Y970" s="185"/>
      <c r="Z970" s="185"/>
      <c r="AA970" s="185"/>
      <c r="AB970" s="181"/>
      <c r="AC970" s="181"/>
      <c r="AD970" s="181"/>
      <c r="AE970" s="181"/>
      <c r="AF970" s="185"/>
      <c r="AG970" s="181"/>
      <c r="AH970" s="186"/>
      <c r="AI970" s="186"/>
      <c r="AJ970" s="187"/>
      <c r="AK970" s="187"/>
      <c r="AL970" s="188"/>
      <c r="AM970" s="188"/>
      <c r="AN970" s="188"/>
      <c r="AO970" s="188"/>
      <c r="AP970" s="188"/>
      <c r="AQ970" s="188"/>
      <c r="AR970" s="189"/>
      <c r="AS970" s="189"/>
      <c r="AT970" s="190"/>
      <c r="AU970" s="191"/>
      <c r="AV970" s="190"/>
      <c r="AW970" s="189"/>
      <c r="AX970" s="190"/>
      <c r="AY970" s="189"/>
      <c r="AZ970" s="192"/>
      <c r="BA970" s="190"/>
      <c r="BB970" s="190"/>
      <c r="BC970" s="193"/>
      <c r="BD970" s="193"/>
      <c r="BE970" s="190"/>
      <c r="BF970" s="192"/>
      <c r="BG970" s="192"/>
      <c r="BH970" s="192"/>
      <c r="BI970" s="192"/>
      <c r="BJ970" s="192"/>
      <c r="BK970" s="192"/>
      <c r="BL970" s="192"/>
      <c r="BM970" s="192"/>
      <c r="BN970" s="181"/>
      <c r="BO970" s="181"/>
    </row>
    <row r="971" spans="1:67" ht="13.5" customHeight="1" x14ac:dyDescent="0.35">
      <c r="A971" s="181"/>
      <c r="B971" s="182"/>
      <c r="C971" s="181"/>
      <c r="D971" s="181"/>
      <c r="E971" s="181"/>
      <c r="F971" s="181"/>
      <c r="G971" s="181"/>
      <c r="H971" s="13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3"/>
      <c r="S971" s="183"/>
      <c r="T971" s="183"/>
      <c r="U971" s="183"/>
      <c r="V971" s="181"/>
      <c r="W971" s="184"/>
      <c r="X971" s="184"/>
      <c r="Y971" s="185"/>
      <c r="Z971" s="185"/>
      <c r="AA971" s="185"/>
      <c r="AB971" s="181"/>
      <c r="AC971" s="181"/>
      <c r="AD971" s="181"/>
      <c r="AE971" s="181"/>
      <c r="AF971" s="185"/>
      <c r="AG971" s="181"/>
      <c r="AH971" s="186"/>
      <c r="AI971" s="186"/>
      <c r="AJ971" s="187"/>
      <c r="AK971" s="187"/>
      <c r="AL971" s="188"/>
      <c r="AM971" s="188"/>
      <c r="AN971" s="188"/>
      <c r="AO971" s="188"/>
      <c r="AP971" s="188"/>
      <c r="AQ971" s="188"/>
      <c r="AR971" s="189"/>
      <c r="AS971" s="189"/>
      <c r="AT971" s="190"/>
      <c r="AU971" s="191"/>
      <c r="AV971" s="190"/>
      <c r="AW971" s="189"/>
      <c r="AX971" s="190"/>
      <c r="AY971" s="189"/>
      <c r="AZ971" s="192"/>
      <c r="BA971" s="190"/>
      <c r="BB971" s="190"/>
      <c r="BC971" s="193"/>
      <c r="BD971" s="193"/>
      <c r="BE971" s="190"/>
      <c r="BF971" s="192"/>
      <c r="BG971" s="192"/>
      <c r="BH971" s="192"/>
      <c r="BI971" s="192"/>
      <c r="BJ971" s="192"/>
      <c r="BK971" s="192"/>
      <c r="BL971" s="192"/>
      <c r="BM971" s="192"/>
      <c r="BN971" s="181"/>
      <c r="BO971" s="181"/>
    </row>
    <row r="972" spans="1:67" ht="13.5" customHeight="1" x14ac:dyDescent="0.35">
      <c r="A972" s="181"/>
      <c r="B972" s="182"/>
      <c r="C972" s="181"/>
      <c r="D972" s="181"/>
      <c r="E972" s="181"/>
      <c r="F972" s="181"/>
      <c r="G972" s="181"/>
      <c r="H972" s="13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3"/>
      <c r="S972" s="183"/>
      <c r="T972" s="183"/>
      <c r="U972" s="183"/>
      <c r="V972" s="181"/>
      <c r="W972" s="184"/>
      <c r="X972" s="184"/>
      <c r="Y972" s="185"/>
      <c r="Z972" s="185"/>
      <c r="AA972" s="185"/>
      <c r="AB972" s="181"/>
      <c r="AC972" s="181"/>
      <c r="AD972" s="181"/>
      <c r="AE972" s="181"/>
      <c r="AF972" s="185"/>
      <c r="AG972" s="181"/>
      <c r="AH972" s="186"/>
      <c r="AI972" s="186"/>
      <c r="AJ972" s="187"/>
      <c r="AK972" s="187"/>
      <c r="AL972" s="188"/>
      <c r="AM972" s="188"/>
      <c r="AN972" s="188"/>
      <c r="AO972" s="188"/>
      <c r="AP972" s="188"/>
      <c r="AQ972" s="188"/>
      <c r="AR972" s="189"/>
      <c r="AS972" s="189"/>
      <c r="AT972" s="190"/>
      <c r="AU972" s="191"/>
      <c r="AV972" s="190"/>
      <c r="AW972" s="189"/>
      <c r="AX972" s="190"/>
      <c r="AY972" s="189"/>
      <c r="AZ972" s="192"/>
      <c r="BA972" s="190"/>
      <c r="BB972" s="190"/>
      <c r="BC972" s="193"/>
      <c r="BD972" s="193"/>
      <c r="BE972" s="190"/>
      <c r="BF972" s="192"/>
      <c r="BG972" s="192"/>
      <c r="BH972" s="192"/>
      <c r="BI972" s="192"/>
      <c r="BJ972" s="192"/>
      <c r="BK972" s="192"/>
      <c r="BL972" s="192"/>
      <c r="BM972" s="192"/>
      <c r="BN972" s="181"/>
      <c r="BO972" s="181"/>
    </row>
    <row r="973" spans="1:67" ht="13.5" customHeight="1" x14ac:dyDescent="0.35">
      <c r="A973" s="181"/>
      <c r="B973" s="182"/>
      <c r="C973" s="181"/>
      <c r="D973" s="181"/>
      <c r="E973" s="181"/>
      <c r="F973" s="181"/>
      <c r="G973" s="181"/>
      <c r="H973" s="13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3"/>
      <c r="S973" s="183"/>
      <c r="T973" s="183"/>
      <c r="U973" s="183"/>
      <c r="V973" s="181"/>
      <c r="W973" s="184"/>
      <c r="X973" s="184"/>
      <c r="Y973" s="185"/>
      <c r="Z973" s="185"/>
      <c r="AA973" s="185"/>
      <c r="AB973" s="181"/>
      <c r="AC973" s="181"/>
      <c r="AD973" s="181"/>
      <c r="AE973" s="181"/>
      <c r="AF973" s="185"/>
      <c r="AG973" s="181"/>
      <c r="AH973" s="186"/>
      <c r="AI973" s="186"/>
      <c r="AJ973" s="187"/>
      <c r="AK973" s="187"/>
      <c r="AL973" s="188"/>
      <c r="AM973" s="188"/>
      <c r="AN973" s="188"/>
      <c r="AO973" s="188"/>
      <c r="AP973" s="188"/>
      <c r="AQ973" s="188"/>
      <c r="AR973" s="189"/>
      <c r="AS973" s="189"/>
      <c r="AT973" s="190"/>
      <c r="AU973" s="191"/>
      <c r="AV973" s="190"/>
      <c r="AW973" s="189"/>
      <c r="AX973" s="190"/>
      <c r="AY973" s="189"/>
      <c r="AZ973" s="192"/>
      <c r="BA973" s="190"/>
      <c r="BB973" s="190"/>
      <c r="BC973" s="193"/>
      <c r="BD973" s="193"/>
      <c r="BE973" s="190"/>
      <c r="BF973" s="192"/>
      <c r="BG973" s="192"/>
      <c r="BH973" s="192"/>
      <c r="BI973" s="192"/>
      <c r="BJ973" s="192"/>
      <c r="BK973" s="192"/>
      <c r="BL973" s="192"/>
      <c r="BM973" s="192"/>
      <c r="BN973" s="181"/>
      <c r="BO973" s="181"/>
    </row>
    <row r="974" spans="1:67" ht="13.5" customHeight="1" x14ac:dyDescent="0.35">
      <c r="A974" s="181"/>
      <c r="B974" s="182"/>
      <c r="C974" s="181"/>
      <c r="D974" s="181"/>
      <c r="E974" s="181"/>
      <c r="F974" s="181"/>
      <c r="G974" s="181"/>
      <c r="H974" s="13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3"/>
      <c r="S974" s="183"/>
      <c r="T974" s="183"/>
      <c r="U974" s="183"/>
      <c r="V974" s="181"/>
      <c r="W974" s="184"/>
      <c r="X974" s="184"/>
      <c r="Y974" s="185"/>
      <c r="Z974" s="185"/>
      <c r="AA974" s="185"/>
      <c r="AB974" s="181"/>
      <c r="AC974" s="181"/>
      <c r="AD974" s="181"/>
      <c r="AE974" s="181"/>
      <c r="AF974" s="185"/>
      <c r="AG974" s="181"/>
      <c r="AH974" s="186"/>
      <c r="AI974" s="186"/>
      <c r="AJ974" s="187"/>
      <c r="AK974" s="187"/>
      <c r="AL974" s="188"/>
      <c r="AM974" s="188"/>
      <c r="AN974" s="188"/>
      <c r="AO974" s="188"/>
      <c r="AP974" s="188"/>
      <c r="AQ974" s="188"/>
      <c r="AR974" s="189"/>
      <c r="AS974" s="189"/>
      <c r="AT974" s="190"/>
      <c r="AU974" s="191"/>
      <c r="AV974" s="190"/>
      <c r="AW974" s="189"/>
      <c r="AX974" s="190"/>
      <c r="AY974" s="189"/>
      <c r="AZ974" s="192"/>
      <c r="BA974" s="190"/>
      <c r="BB974" s="190"/>
      <c r="BC974" s="193"/>
      <c r="BD974" s="193"/>
      <c r="BE974" s="190"/>
      <c r="BF974" s="192"/>
      <c r="BG974" s="192"/>
      <c r="BH974" s="192"/>
      <c r="BI974" s="192"/>
      <c r="BJ974" s="192"/>
      <c r="BK974" s="192"/>
      <c r="BL974" s="192"/>
      <c r="BM974" s="192"/>
      <c r="BN974" s="181"/>
      <c r="BO974" s="181"/>
    </row>
    <row r="975" spans="1:67" ht="13.5" customHeight="1" x14ac:dyDescent="0.35">
      <c r="A975" s="181"/>
      <c r="B975" s="182"/>
      <c r="C975" s="181"/>
      <c r="D975" s="181"/>
      <c r="E975" s="181"/>
      <c r="F975" s="181"/>
      <c r="G975" s="181"/>
      <c r="H975" s="13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3"/>
      <c r="S975" s="183"/>
      <c r="T975" s="183"/>
      <c r="U975" s="183"/>
      <c r="V975" s="181"/>
      <c r="W975" s="184"/>
      <c r="X975" s="184"/>
      <c r="Y975" s="185"/>
      <c r="Z975" s="185"/>
      <c r="AA975" s="185"/>
      <c r="AB975" s="181"/>
      <c r="AC975" s="181"/>
      <c r="AD975" s="181"/>
      <c r="AE975" s="181"/>
      <c r="AF975" s="185"/>
      <c r="AG975" s="181"/>
      <c r="AH975" s="186"/>
      <c r="AI975" s="186"/>
      <c r="AJ975" s="187"/>
      <c r="AK975" s="187"/>
      <c r="AL975" s="188"/>
      <c r="AM975" s="188"/>
      <c r="AN975" s="188"/>
      <c r="AO975" s="188"/>
      <c r="AP975" s="188"/>
      <c r="AQ975" s="188"/>
      <c r="AR975" s="189"/>
      <c r="AS975" s="189"/>
      <c r="AT975" s="190"/>
      <c r="AU975" s="191"/>
      <c r="AV975" s="190"/>
      <c r="AW975" s="189"/>
      <c r="AX975" s="190"/>
      <c r="AY975" s="189"/>
      <c r="AZ975" s="192"/>
      <c r="BA975" s="190"/>
      <c r="BB975" s="190"/>
      <c r="BC975" s="193"/>
      <c r="BD975" s="193"/>
      <c r="BE975" s="190"/>
      <c r="BF975" s="192"/>
      <c r="BG975" s="192"/>
      <c r="BH975" s="192"/>
      <c r="BI975" s="192"/>
      <c r="BJ975" s="192"/>
      <c r="BK975" s="192"/>
      <c r="BL975" s="192"/>
      <c r="BM975" s="192"/>
      <c r="BN975" s="181"/>
      <c r="BO975" s="181"/>
    </row>
    <row r="976" spans="1:67" ht="13.5" customHeight="1" x14ac:dyDescent="0.35">
      <c r="A976" s="181"/>
      <c r="B976" s="182"/>
      <c r="C976" s="181"/>
      <c r="D976" s="181"/>
      <c r="E976" s="181"/>
      <c r="F976" s="181"/>
      <c r="G976" s="181"/>
      <c r="H976" s="13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3"/>
      <c r="S976" s="183"/>
      <c r="T976" s="183"/>
      <c r="U976" s="183"/>
      <c r="V976" s="181"/>
      <c r="W976" s="184"/>
      <c r="X976" s="184"/>
      <c r="Y976" s="185"/>
      <c r="Z976" s="185"/>
      <c r="AA976" s="185"/>
      <c r="AB976" s="181"/>
      <c r="AC976" s="181"/>
      <c r="AD976" s="181"/>
      <c r="AE976" s="181"/>
      <c r="AF976" s="185"/>
      <c r="AG976" s="181"/>
      <c r="AH976" s="186"/>
      <c r="AI976" s="186"/>
      <c r="AJ976" s="187"/>
      <c r="AK976" s="187"/>
      <c r="AL976" s="188"/>
      <c r="AM976" s="188"/>
      <c r="AN976" s="188"/>
      <c r="AO976" s="188"/>
      <c r="AP976" s="188"/>
      <c r="AQ976" s="188"/>
      <c r="AR976" s="189"/>
      <c r="AS976" s="189"/>
      <c r="AT976" s="190"/>
      <c r="AU976" s="191"/>
      <c r="AV976" s="190"/>
      <c r="AW976" s="189"/>
      <c r="AX976" s="190"/>
      <c r="AY976" s="189"/>
      <c r="AZ976" s="192"/>
      <c r="BA976" s="190"/>
      <c r="BB976" s="190"/>
      <c r="BC976" s="193"/>
      <c r="BD976" s="193"/>
      <c r="BE976" s="190"/>
      <c r="BF976" s="192"/>
      <c r="BG976" s="192"/>
      <c r="BH976" s="192"/>
      <c r="BI976" s="192"/>
      <c r="BJ976" s="192"/>
      <c r="BK976" s="192"/>
      <c r="BL976" s="192"/>
      <c r="BM976" s="192"/>
      <c r="BN976" s="181"/>
      <c r="BO976" s="181"/>
    </row>
    <row r="977" spans="1:67" ht="13.5" customHeight="1" x14ac:dyDescent="0.35">
      <c r="A977" s="181"/>
      <c r="B977" s="182"/>
      <c r="C977" s="181"/>
      <c r="D977" s="181"/>
      <c r="E977" s="181"/>
      <c r="F977" s="181"/>
      <c r="G977" s="181"/>
      <c r="H977" s="13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3"/>
      <c r="S977" s="183"/>
      <c r="T977" s="183"/>
      <c r="U977" s="183"/>
      <c r="V977" s="181"/>
      <c r="W977" s="184"/>
      <c r="X977" s="184"/>
      <c r="Y977" s="185"/>
      <c r="Z977" s="185"/>
      <c r="AA977" s="185"/>
      <c r="AB977" s="181"/>
      <c r="AC977" s="181"/>
      <c r="AD977" s="181"/>
      <c r="AE977" s="181"/>
      <c r="AF977" s="185"/>
      <c r="AG977" s="181"/>
      <c r="AH977" s="186"/>
      <c r="AI977" s="186"/>
      <c r="AJ977" s="187"/>
      <c r="AK977" s="187"/>
      <c r="AL977" s="188"/>
      <c r="AM977" s="188"/>
      <c r="AN977" s="188"/>
      <c r="AO977" s="188"/>
      <c r="AP977" s="188"/>
      <c r="AQ977" s="188"/>
      <c r="AR977" s="189"/>
      <c r="AS977" s="189"/>
      <c r="AT977" s="190"/>
      <c r="AU977" s="191"/>
      <c r="AV977" s="190"/>
      <c r="AW977" s="189"/>
      <c r="AX977" s="190"/>
      <c r="AY977" s="189"/>
      <c r="AZ977" s="192"/>
      <c r="BA977" s="190"/>
      <c r="BB977" s="190"/>
      <c r="BC977" s="193"/>
      <c r="BD977" s="193"/>
      <c r="BE977" s="190"/>
      <c r="BF977" s="192"/>
      <c r="BG977" s="192"/>
      <c r="BH977" s="192"/>
      <c r="BI977" s="192"/>
      <c r="BJ977" s="192"/>
      <c r="BK977" s="192"/>
      <c r="BL977" s="192"/>
      <c r="BM977" s="192"/>
      <c r="BN977" s="181"/>
      <c r="BO977" s="181"/>
    </row>
    <row r="978" spans="1:67" ht="13.5" customHeight="1" x14ac:dyDescent="0.35">
      <c r="A978" s="181"/>
      <c r="B978" s="182"/>
      <c r="C978" s="181"/>
      <c r="D978" s="181"/>
      <c r="E978" s="181"/>
      <c r="F978" s="181"/>
      <c r="G978" s="181"/>
      <c r="H978" s="13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3"/>
      <c r="S978" s="183"/>
      <c r="T978" s="183"/>
      <c r="U978" s="183"/>
      <c r="V978" s="181"/>
      <c r="W978" s="184"/>
      <c r="X978" s="184"/>
      <c r="Y978" s="185"/>
      <c r="Z978" s="185"/>
      <c r="AA978" s="185"/>
      <c r="AB978" s="181"/>
      <c r="AC978" s="181"/>
      <c r="AD978" s="181"/>
      <c r="AE978" s="181"/>
      <c r="AF978" s="185"/>
      <c r="AG978" s="181"/>
      <c r="AH978" s="186"/>
      <c r="AI978" s="186"/>
      <c r="AJ978" s="187"/>
      <c r="AK978" s="187"/>
      <c r="AL978" s="188"/>
      <c r="AM978" s="188"/>
      <c r="AN978" s="188"/>
      <c r="AO978" s="188"/>
      <c r="AP978" s="188"/>
      <c r="AQ978" s="188"/>
      <c r="AR978" s="189"/>
      <c r="AS978" s="189"/>
      <c r="AT978" s="190"/>
      <c r="AU978" s="191"/>
      <c r="AV978" s="190"/>
      <c r="AW978" s="189"/>
      <c r="AX978" s="190"/>
      <c r="AY978" s="189"/>
      <c r="AZ978" s="192"/>
      <c r="BA978" s="190"/>
      <c r="BB978" s="190"/>
      <c r="BC978" s="193"/>
      <c r="BD978" s="193"/>
      <c r="BE978" s="190"/>
      <c r="BF978" s="192"/>
      <c r="BG978" s="192"/>
      <c r="BH978" s="192"/>
      <c r="BI978" s="192"/>
      <c r="BJ978" s="192"/>
      <c r="BK978" s="192"/>
      <c r="BL978" s="192"/>
      <c r="BM978" s="192"/>
      <c r="BN978" s="181"/>
      <c r="BO978" s="181"/>
    </row>
    <row r="979" spans="1:67" ht="13.5" customHeight="1" x14ac:dyDescent="0.35">
      <c r="A979" s="181"/>
      <c r="B979" s="182"/>
      <c r="C979" s="181"/>
      <c r="D979" s="181"/>
      <c r="E979" s="181"/>
      <c r="F979" s="181"/>
      <c r="G979" s="181"/>
      <c r="H979" s="13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3"/>
      <c r="S979" s="183"/>
      <c r="T979" s="183"/>
      <c r="U979" s="183"/>
      <c r="V979" s="181"/>
      <c r="W979" s="184"/>
      <c r="X979" s="184"/>
      <c r="Y979" s="185"/>
      <c r="Z979" s="185"/>
      <c r="AA979" s="185"/>
      <c r="AB979" s="181"/>
      <c r="AC979" s="181"/>
      <c r="AD979" s="181"/>
      <c r="AE979" s="181"/>
      <c r="AF979" s="185"/>
      <c r="AG979" s="181"/>
      <c r="AH979" s="186"/>
      <c r="AI979" s="186"/>
      <c r="AJ979" s="187"/>
      <c r="AK979" s="187"/>
      <c r="AL979" s="188"/>
      <c r="AM979" s="188"/>
      <c r="AN979" s="188"/>
      <c r="AO979" s="188"/>
      <c r="AP979" s="188"/>
      <c r="AQ979" s="188"/>
      <c r="AR979" s="189"/>
      <c r="AS979" s="189"/>
      <c r="AT979" s="190"/>
      <c r="AU979" s="191"/>
      <c r="AV979" s="190"/>
      <c r="AW979" s="189"/>
      <c r="AX979" s="190"/>
      <c r="AY979" s="189"/>
      <c r="AZ979" s="192"/>
      <c r="BA979" s="190"/>
      <c r="BB979" s="190"/>
      <c r="BC979" s="193"/>
      <c r="BD979" s="193"/>
      <c r="BE979" s="190"/>
      <c r="BF979" s="192"/>
      <c r="BG979" s="192"/>
      <c r="BH979" s="192"/>
      <c r="BI979" s="192"/>
      <c r="BJ979" s="192"/>
      <c r="BK979" s="192"/>
      <c r="BL979" s="192"/>
      <c r="BM979" s="192"/>
      <c r="BN979" s="181"/>
      <c r="BO979" s="181"/>
    </row>
    <row r="980" spans="1:67" ht="13.5" customHeight="1" x14ac:dyDescent="0.35">
      <c r="A980" s="181"/>
      <c r="B980" s="182"/>
      <c r="C980" s="181"/>
      <c r="D980" s="181"/>
      <c r="E980" s="181"/>
      <c r="F980" s="181"/>
      <c r="G980" s="181"/>
      <c r="H980" s="13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3"/>
      <c r="S980" s="183"/>
      <c r="T980" s="183"/>
      <c r="U980" s="183"/>
      <c r="V980" s="181"/>
      <c r="W980" s="184"/>
      <c r="X980" s="184"/>
      <c r="Y980" s="185"/>
      <c r="Z980" s="185"/>
      <c r="AA980" s="185"/>
      <c r="AB980" s="181"/>
      <c r="AC980" s="181"/>
      <c r="AD980" s="181"/>
      <c r="AE980" s="181"/>
      <c r="AF980" s="185"/>
      <c r="AG980" s="181"/>
      <c r="AH980" s="186"/>
      <c r="AI980" s="186"/>
      <c r="AJ980" s="187"/>
      <c r="AK980" s="187"/>
      <c r="AL980" s="188"/>
      <c r="AM980" s="188"/>
      <c r="AN980" s="188"/>
      <c r="AO980" s="188"/>
      <c r="AP980" s="188"/>
      <c r="AQ980" s="188"/>
      <c r="AR980" s="189"/>
      <c r="AS980" s="189"/>
      <c r="AT980" s="190"/>
      <c r="AU980" s="191"/>
      <c r="AV980" s="190"/>
      <c r="AW980" s="189"/>
      <c r="AX980" s="190"/>
      <c r="AY980" s="189"/>
      <c r="AZ980" s="192"/>
      <c r="BA980" s="190"/>
      <c r="BB980" s="190"/>
      <c r="BC980" s="193"/>
      <c r="BD980" s="193"/>
      <c r="BE980" s="190"/>
      <c r="BF980" s="192"/>
      <c r="BG980" s="192"/>
      <c r="BH980" s="192"/>
      <c r="BI980" s="192"/>
      <c r="BJ980" s="192"/>
      <c r="BK980" s="192"/>
      <c r="BL980" s="192"/>
      <c r="BM980" s="192"/>
      <c r="BN980" s="181"/>
      <c r="BO980" s="181"/>
    </row>
    <row r="981" spans="1:67" ht="13.5" customHeight="1" x14ac:dyDescent="0.35">
      <c r="A981" s="181"/>
      <c r="B981" s="182"/>
      <c r="C981" s="181"/>
      <c r="D981" s="181"/>
      <c r="E981" s="181"/>
      <c r="F981" s="181"/>
      <c r="G981" s="181"/>
      <c r="H981" s="13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3"/>
      <c r="S981" s="183"/>
      <c r="T981" s="183"/>
      <c r="U981" s="183"/>
      <c r="V981" s="181"/>
      <c r="W981" s="184"/>
      <c r="X981" s="184"/>
      <c r="Y981" s="185"/>
      <c r="Z981" s="185"/>
      <c r="AA981" s="185"/>
      <c r="AB981" s="181"/>
      <c r="AC981" s="181"/>
      <c r="AD981" s="181"/>
      <c r="AE981" s="181"/>
      <c r="AF981" s="185"/>
      <c r="AG981" s="181"/>
      <c r="AH981" s="186"/>
      <c r="AI981" s="186"/>
      <c r="AJ981" s="187"/>
      <c r="AK981" s="187"/>
      <c r="AL981" s="188"/>
      <c r="AM981" s="188"/>
      <c r="AN981" s="188"/>
      <c r="AO981" s="188"/>
      <c r="AP981" s="188"/>
      <c r="AQ981" s="188"/>
      <c r="AR981" s="189"/>
      <c r="AS981" s="189"/>
      <c r="AT981" s="190"/>
      <c r="AU981" s="191"/>
      <c r="AV981" s="190"/>
      <c r="AW981" s="189"/>
      <c r="AX981" s="190"/>
      <c r="AY981" s="189"/>
      <c r="AZ981" s="192"/>
      <c r="BA981" s="190"/>
      <c r="BB981" s="190"/>
      <c r="BC981" s="193"/>
      <c r="BD981" s="193"/>
      <c r="BE981" s="190"/>
      <c r="BF981" s="192"/>
      <c r="BG981" s="192"/>
      <c r="BH981" s="192"/>
      <c r="BI981" s="192"/>
      <c r="BJ981" s="192"/>
      <c r="BK981" s="192"/>
      <c r="BL981" s="192"/>
      <c r="BM981" s="192"/>
      <c r="BN981" s="181"/>
      <c r="BO981" s="181"/>
    </row>
    <row r="982" spans="1:67" ht="13.5" customHeight="1" x14ac:dyDescent="0.35">
      <c r="A982" s="181"/>
      <c r="B982" s="182"/>
      <c r="C982" s="181"/>
      <c r="D982" s="181"/>
      <c r="E982" s="181"/>
      <c r="F982" s="181"/>
      <c r="G982" s="181"/>
      <c r="H982" s="13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3"/>
      <c r="S982" s="183"/>
      <c r="T982" s="183"/>
      <c r="U982" s="183"/>
      <c r="V982" s="181"/>
      <c r="W982" s="184"/>
      <c r="X982" s="184"/>
      <c r="Y982" s="185"/>
      <c r="Z982" s="185"/>
      <c r="AA982" s="185"/>
      <c r="AB982" s="181"/>
      <c r="AC982" s="181"/>
      <c r="AD982" s="181"/>
      <c r="AE982" s="181"/>
      <c r="AF982" s="185"/>
      <c r="AG982" s="181"/>
      <c r="AH982" s="186"/>
      <c r="AI982" s="186"/>
      <c r="AJ982" s="187"/>
      <c r="AK982" s="187"/>
      <c r="AL982" s="188"/>
      <c r="AM982" s="188"/>
      <c r="AN982" s="188"/>
      <c r="AO982" s="188"/>
      <c r="AP982" s="188"/>
      <c r="AQ982" s="188"/>
      <c r="AR982" s="189"/>
      <c r="AS982" s="189"/>
      <c r="AT982" s="190"/>
      <c r="AU982" s="191"/>
      <c r="AV982" s="190"/>
      <c r="AW982" s="189"/>
      <c r="AX982" s="190"/>
      <c r="AY982" s="189"/>
      <c r="AZ982" s="192"/>
      <c r="BA982" s="190"/>
      <c r="BB982" s="190"/>
      <c r="BC982" s="193"/>
      <c r="BD982" s="193"/>
      <c r="BE982" s="190"/>
      <c r="BF982" s="192"/>
      <c r="BG982" s="192"/>
      <c r="BH982" s="192"/>
      <c r="BI982" s="192"/>
      <c r="BJ982" s="192"/>
      <c r="BK982" s="192"/>
      <c r="BL982" s="192"/>
      <c r="BM982" s="192"/>
      <c r="BN982" s="181"/>
      <c r="BO982" s="181"/>
    </row>
    <row r="983" spans="1:67" ht="13.5" customHeight="1" x14ac:dyDescent="0.35">
      <c r="A983" s="181"/>
      <c r="B983" s="182"/>
      <c r="C983" s="181"/>
      <c r="D983" s="181"/>
      <c r="E983" s="181"/>
      <c r="F983" s="181"/>
      <c r="G983" s="181"/>
      <c r="H983" s="13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3"/>
      <c r="S983" s="183"/>
      <c r="T983" s="183"/>
      <c r="U983" s="183"/>
      <c r="V983" s="181"/>
      <c r="W983" s="184"/>
      <c r="X983" s="184"/>
      <c r="Y983" s="185"/>
      <c r="Z983" s="185"/>
      <c r="AA983" s="185"/>
      <c r="AB983" s="181"/>
      <c r="AC983" s="181"/>
      <c r="AD983" s="181"/>
      <c r="AE983" s="181"/>
      <c r="AF983" s="185"/>
      <c r="AG983" s="181"/>
      <c r="AH983" s="186"/>
      <c r="AI983" s="186"/>
      <c r="AJ983" s="187"/>
      <c r="AK983" s="187"/>
      <c r="AL983" s="188"/>
      <c r="AM983" s="188"/>
      <c r="AN983" s="188"/>
      <c r="AO983" s="188"/>
      <c r="AP983" s="188"/>
      <c r="AQ983" s="188"/>
      <c r="AR983" s="189"/>
      <c r="AS983" s="189"/>
      <c r="AT983" s="190"/>
      <c r="AU983" s="191"/>
      <c r="AV983" s="190"/>
      <c r="AW983" s="189"/>
      <c r="AX983" s="190"/>
      <c r="AY983" s="189"/>
      <c r="AZ983" s="192"/>
      <c r="BA983" s="190"/>
      <c r="BB983" s="190"/>
      <c r="BC983" s="193"/>
      <c r="BD983" s="193"/>
      <c r="BE983" s="190"/>
      <c r="BF983" s="192"/>
      <c r="BG983" s="192"/>
      <c r="BH983" s="192"/>
      <c r="BI983" s="192"/>
      <c r="BJ983" s="192"/>
      <c r="BK983" s="192"/>
      <c r="BL983" s="192"/>
      <c r="BM983" s="192"/>
      <c r="BN983" s="181"/>
      <c r="BO983" s="181"/>
    </row>
    <row r="984" spans="1:67" ht="13.5" customHeight="1" x14ac:dyDescent="0.35">
      <c r="A984" s="181"/>
      <c r="B984" s="182"/>
      <c r="C984" s="181"/>
      <c r="D984" s="181"/>
      <c r="E984" s="181"/>
      <c r="F984" s="181"/>
      <c r="G984" s="181"/>
      <c r="H984" s="13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3"/>
      <c r="S984" s="183"/>
      <c r="T984" s="183"/>
      <c r="U984" s="183"/>
      <c r="V984" s="181"/>
      <c r="W984" s="184"/>
      <c r="X984" s="184"/>
      <c r="Y984" s="185"/>
      <c r="Z984" s="185"/>
      <c r="AA984" s="185"/>
      <c r="AB984" s="181"/>
      <c r="AC984" s="181"/>
      <c r="AD984" s="181"/>
      <c r="AE984" s="181"/>
      <c r="AF984" s="185"/>
      <c r="AG984" s="181"/>
      <c r="AH984" s="186"/>
      <c r="AI984" s="186"/>
      <c r="AJ984" s="187"/>
      <c r="AK984" s="187"/>
      <c r="AL984" s="188"/>
      <c r="AM984" s="188"/>
      <c r="AN984" s="188"/>
      <c r="AO984" s="188"/>
      <c r="AP984" s="188"/>
      <c r="AQ984" s="188"/>
      <c r="AR984" s="189"/>
      <c r="AS984" s="189"/>
      <c r="AT984" s="190"/>
      <c r="AU984" s="191"/>
      <c r="AV984" s="190"/>
      <c r="AW984" s="189"/>
      <c r="AX984" s="190"/>
      <c r="AY984" s="189"/>
      <c r="AZ984" s="192"/>
      <c r="BA984" s="190"/>
      <c r="BB984" s="190"/>
      <c r="BC984" s="193"/>
      <c r="BD984" s="193"/>
      <c r="BE984" s="190"/>
      <c r="BF984" s="192"/>
      <c r="BG984" s="192"/>
      <c r="BH984" s="192"/>
      <c r="BI984" s="192"/>
      <c r="BJ984" s="192"/>
      <c r="BK984" s="192"/>
      <c r="BL984" s="192"/>
      <c r="BM984" s="192"/>
      <c r="BN984" s="181"/>
      <c r="BO984" s="181"/>
    </row>
    <row r="985" spans="1:67" ht="13.5" customHeight="1" x14ac:dyDescent="0.35">
      <c r="A985" s="181"/>
      <c r="B985" s="182"/>
      <c r="C985" s="181"/>
      <c r="D985" s="181"/>
      <c r="E985" s="181"/>
      <c r="F985" s="181"/>
      <c r="G985" s="181"/>
      <c r="H985" s="13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3"/>
      <c r="S985" s="183"/>
      <c r="T985" s="183"/>
      <c r="U985" s="183"/>
      <c r="V985" s="181"/>
      <c r="W985" s="184"/>
      <c r="X985" s="184"/>
      <c r="Y985" s="185"/>
      <c r="Z985" s="185"/>
      <c r="AA985" s="185"/>
      <c r="AB985" s="181"/>
      <c r="AC985" s="181"/>
      <c r="AD985" s="181"/>
      <c r="AE985" s="181"/>
      <c r="AF985" s="185"/>
      <c r="AG985" s="181"/>
      <c r="AH985" s="186"/>
      <c r="AI985" s="186"/>
      <c r="AJ985" s="187"/>
      <c r="AK985" s="187"/>
      <c r="AL985" s="188"/>
      <c r="AM985" s="188"/>
      <c r="AN985" s="188"/>
      <c r="AO985" s="188"/>
      <c r="AP985" s="188"/>
      <c r="AQ985" s="188"/>
      <c r="AR985" s="189"/>
      <c r="AS985" s="189"/>
      <c r="AT985" s="190"/>
      <c r="AU985" s="191"/>
      <c r="AV985" s="190"/>
      <c r="AW985" s="189"/>
      <c r="AX985" s="190"/>
      <c r="AY985" s="189"/>
      <c r="AZ985" s="192"/>
      <c r="BA985" s="190"/>
      <c r="BB985" s="190"/>
      <c r="BC985" s="193"/>
      <c r="BD985" s="193"/>
      <c r="BE985" s="190"/>
      <c r="BF985" s="192"/>
      <c r="BG985" s="192"/>
      <c r="BH985" s="192"/>
      <c r="BI985" s="192"/>
      <c r="BJ985" s="192"/>
      <c r="BK985" s="192"/>
      <c r="BL985" s="192"/>
      <c r="BM985" s="192"/>
      <c r="BN985" s="181"/>
      <c r="BO985" s="181"/>
    </row>
    <row r="986" spans="1:67" ht="13.5" customHeight="1" x14ac:dyDescent="0.35">
      <c r="A986" s="181"/>
      <c r="B986" s="182"/>
      <c r="C986" s="181"/>
      <c r="D986" s="181"/>
      <c r="E986" s="181"/>
      <c r="F986" s="181"/>
      <c r="G986" s="181"/>
      <c r="H986" s="13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3"/>
      <c r="S986" s="183"/>
      <c r="T986" s="183"/>
      <c r="U986" s="183"/>
      <c r="V986" s="181"/>
      <c r="W986" s="184"/>
      <c r="X986" s="184"/>
      <c r="Y986" s="185"/>
      <c r="Z986" s="185"/>
      <c r="AA986" s="185"/>
      <c r="AB986" s="181"/>
      <c r="AC986" s="181"/>
      <c r="AD986" s="181"/>
      <c r="AE986" s="181"/>
      <c r="AF986" s="185"/>
      <c r="AG986" s="181"/>
      <c r="AH986" s="186"/>
      <c r="AI986" s="186"/>
      <c r="AJ986" s="187"/>
      <c r="AK986" s="187"/>
      <c r="AL986" s="188"/>
      <c r="AM986" s="188"/>
      <c r="AN986" s="188"/>
      <c r="AO986" s="188"/>
      <c r="AP986" s="188"/>
      <c r="AQ986" s="188"/>
      <c r="AR986" s="189"/>
      <c r="AS986" s="189"/>
      <c r="AT986" s="190"/>
      <c r="AU986" s="191"/>
      <c r="AV986" s="190"/>
      <c r="AW986" s="189"/>
      <c r="AX986" s="190"/>
      <c r="AY986" s="189"/>
      <c r="AZ986" s="192"/>
      <c r="BA986" s="190"/>
      <c r="BB986" s="190"/>
      <c r="BC986" s="193"/>
      <c r="BD986" s="193"/>
      <c r="BE986" s="190"/>
      <c r="BF986" s="192"/>
      <c r="BG986" s="192"/>
      <c r="BH986" s="192"/>
      <c r="BI986" s="192"/>
      <c r="BJ986" s="192"/>
      <c r="BK986" s="192"/>
      <c r="BL986" s="192"/>
      <c r="BM986" s="192"/>
      <c r="BN986" s="181"/>
      <c r="BO986" s="181"/>
    </row>
    <row r="987" spans="1:67" ht="13.5" customHeight="1" x14ac:dyDescent="0.35">
      <c r="A987" s="181"/>
      <c r="B987" s="182"/>
      <c r="C987" s="181"/>
      <c r="D987" s="181"/>
      <c r="E987" s="181"/>
      <c r="F987" s="181"/>
      <c r="G987" s="181"/>
      <c r="H987" s="13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3"/>
      <c r="S987" s="183"/>
      <c r="T987" s="183"/>
      <c r="U987" s="183"/>
      <c r="V987" s="181"/>
      <c r="W987" s="184"/>
      <c r="X987" s="184"/>
      <c r="Y987" s="185"/>
      <c r="Z987" s="185"/>
      <c r="AA987" s="185"/>
      <c r="AB987" s="181"/>
      <c r="AC987" s="181"/>
      <c r="AD987" s="181"/>
      <c r="AE987" s="181"/>
      <c r="AF987" s="185"/>
      <c r="AG987" s="181"/>
      <c r="AH987" s="186"/>
      <c r="AI987" s="186"/>
      <c r="AJ987" s="187"/>
      <c r="AK987" s="187"/>
      <c r="AL987" s="188"/>
      <c r="AM987" s="188"/>
      <c r="AN987" s="188"/>
      <c r="AO987" s="188"/>
      <c r="AP987" s="188"/>
      <c r="AQ987" s="188"/>
      <c r="AR987" s="189"/>
      <c r="AS987" s="189"/>
      <c r="AT987" s="190"/>
      <c r="AU987" s="191"/>
      <c r="AV987" s="190"/>
      <c r="AW987" s="189"/>
      <c r="AX987" s="190"/>
      <c r="AY987" s="189"/>
      <c r="AZ987" s="192"/>
      <c r="BA987" s="190"/>
      <c r="BB987" s="190"/>
      <c r="BC987" s="193"/>
      <c r="BD987" s="193"/>
      <c r="BE987" s="190"/>
      <c r="BF987" s="192"/>
      <c r="BG987" s="192"/>
      <c r="BH987" s="192"/>
      <c r="BI987" s="192"/>
      <c r="BJ987" s="192"/>
      <c r="BK987" s="192"/>
      <c r="BL987" s="192"/>
      <c r="BM987" s="192"/>
      <c r="BN987" s="181"/>
      <c r="BO987" s="181"/>
    </row>
    <row r="988" spans="1:67" ht="13.5" customHeight="1" x14ac:dyDescent="0.35">
      <c r="A988" s="181"/>
      <c r="B988" s="182"/>
      <c r="C988" s="181"/>
      <c r="D988" s="181"/>
      <c r="E988" s="181"/>
      <c r="F988" s="181"/>
      <c r="G988" s="181"/>
      <c r="H988" s="13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3"/>
      <c r="S988" s="183"/>
      <c r="T988" s="183"/>
      <c r="U988" s="183"/>
      <c r="V988" s="181"/>
      <c r="W988" s="184"/>
      <c r="X988" s="184"/>
      <c r="Y988" s="185"/>
      <c r="Z988" s="185"/>
      <c r="AA988" s="185"/>
      <c r="AB988" s="181"/>
      <c r="AC988" s="181"/>
      <c r="AD988" s="181"/>
      <c r="AE988" s="181"/>
      <c r="AF988" s="185"/>
      <c r="AG988" s="181"/>
      <c r="AH988" s="186"/>
      <c r="AI988" s="186"/>
      <c r="AJ988" s="187"/>
      <c r="AK988" s="187"/>
      <c r="AL988" s="188"/>
      <c r="AM988" s="188"/>
      <c r="AN988" s="188"/>
      <c r="AO988" s="188"/>
      <c r="AP988" s="188"/>
      <c r="AQ988" s="188"/>
      <c r="AR988" s="189"/>
      <c r="AS988" s="189"/>
      <c r="AT988" s="190"/>
      <c r="AU988" s="191"/>
      <c r="AV988" s="190"/>
      <c r="AW988" s="189"/>
      <c r="AX988" s="190"/>
      <c r="AY988" s="189"/>
      <c r="AZ988" s="192"/>
      <c r="BA988" s="190"/>
      <c r="BB988" s="190"/>
      <c r="BC988" s="193"/>
      <c r="BD988" s="193"/>
      <c r="BE988" s="190"/>
      <c r="BF988" s="192"/>
      <c r="BG988" s="192"/>
      <c r="BH988" s="192"/>
      <c r="BI988" s="192"/>
      <c r="BJ988" s="192"/>
      <c r="BK988" s="192"/>
      <c r="BL988" s="192"/>
      <c r="BM988" s="192"/>
      <c r="BN988" s="181"/>
      <c r="BO988" s="181"/>
    </row>
    <row r="989" spans="1:67" ht="13.5" customHeight="1" x14ac:dyDescent="0.35">
      <c r="A989" s="181"/>
      <c r="B989" s="182"/>
      <c r="C989" s="181"/>
      <c r="D989" s="181"/>
      <c r="E989" s="181"/>
      <c r="F989" s="181"/>
      <c r="G989" s="181"/>
      <c r="H989" s="13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3"/>
      <c r="S989" s="183"/>
      <c r="T989" s="183"/>
      <c r="U989" s="183"/>
      <c r="V989" s="181"/>
      <c r="W989" s="184"/>
      <c r="X989" s="184"/>
      <c r="Y989" s="185"/>
      <c r="Z989" s="185"/>
      <c r="AA989" s="185"/>
      <c r="AB989" s="181"/>
      <c r="AC989" s="181"/>
      <c r="AD989" s="181"/>
      <c r="AE989" s="181"/>
      <c r="AF989" s="185"/>
      <c r="AG989" s="181"/>
      <c r="AH989" s="186"/>
      <c r="AI989" s="186"/>
      <c r="AJ989" s="187"/>
      <c r="AK989" s="187"/>
      <c r="AL989" s="188"/>
      <c r="AM989" s="188"/>
      <c r="AN989" s="188"/>
      <c r="AO989" s="188"/>
      <c r="AP989" s="188"/>
      <c r="AQ989" s="188"/>
      <c r="AR989" s="189"/>
      <c r="AS989" s="189"/>
      <c r="AT989" s="190"/>
      <c r="AU989" s="191"/>
      <c r="AV989" s="190"/>
      <c r="AW989" s="189"/>
      <c r="AX989" s="190"/>
      <c r="AY989" s="189"/>
      <c r="AZ989" s="192"/>
      <c r="BA989" s="190"/>
      <c r="BB989" s="190"/>
      <c r="BC989" s="193"/>
      <c r="BD989" s="193"/>
      <c r="BE989" s="190"/>
      <c r="BF989" s="192"/>
      <c r="BG989" s="192"/>
      <c r="BH989" s="192"/>
      <c r="BI989" s="192"/>
      <c r="BJ989" s="192"/>
      <c r="BK989" s="192"/>
      <c r="BL989" s="192"/>
      <c r="BM989" s="192"/>
      <c r="BN989" s="181"/>
      <c r="BO989" s="181"/>
    </row>
    <row r="990" spans="1:67" ht="13.5" customHeight="1" x14ac:dyDescent="0.35">
      <c r="A990" s="181"/>
      <c r="B990" s="182"/>
      <c r="C990" s="181"/>
      <c r="D990" s="181"/>
      <c r="E990" s="181"/>
      <c r="F990" s="181"/>
      <c r="G990" s="181"/>
      <c r="H990" s="13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3"/>
      <c r="S990" s="183"/>
      <c r="T990" s="183"/>
      <c r="U990" s="183"/>
      <c r="V990" s="181"/>
      <c r="W990" s="184"/>
      <c r="X990" s="184"/>
      <c r="Y990" s="185"/>
      <c r="Z990" s="185"/>
      <c r="AA990" s="185"/>
      <c r="AB990" s="181"/>
      <c r="AC990" s="181"/>
      <c r="AD990" s="181"/>
      <c r="AE990" s="181"/>
      <c r="AF990" s="185"/>
      <c r="AG990" s="181"/>
      <c r="AH990" s="186"/>
      <c r="AI990" s="186"/>
      <c r="AJ990" s="187"/>
      <c r="AK990" s="187"/>
      <c r="AL990" s="188"/>
      <c r="AM990" s="188"/>
      <c r="AN990" s="188"/>
      <c r="AO990" s="188"/>
      <c r="AP990" s="188"/>
      <c r="AQ990" s="188"/>
      <c r="AR990" s="189"/>
      <c r="AS990" s="189"/>
      <c r="AT990" s="190"/>
      <c r="AU990" s="191"/>
      <c r="AV990" s="190"/>
      <c r="AW990" s="189"/>
      <c r="AX990" s="190"/>
      <c r="AY990" s="189"/>
      <c r="AZ990" s="192"/>
      <c r="BA990" s="190"/>
      <c r="BB990" s="190"/>
      <c r="BC990" s="193"/>
      <c r="BD990" s="193"/>
      <c r="BE990" s="190"/>
      <c r="BF990" s="192"/>
      <c r="BG990" s="192"/>
      <c r="BH990" s="192"/>
      <c r="BI990" s="192"/>
      <c r="BJ990" s="192"/>
      <c r="BK990" s="192"/>
      <c r="BL990" s="192"/>
      <c r="BM990" s="192"/>
      <c r="BN990" s="181"/>
      <c r="BO990" s="181"/>
    </row>
    <row r="991" spans="1:67" ht="13.5" customHeight="1" x14ac:dyDescent="0.35">
      <c r="A991" s="181"/>
      <c r="B991" s="182"/>
      <c r="C991" s="181"/>
      <c r="D991" s="181"/>
      <c r="E991" s="181"/>
      <c r="F991" s="181"/>
      <c r="G991" s="181"/>
      <c r="H991" s="13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3"/>
      <c r="S991" s="183"/>
      <c r="T991" s="183"/>
      <c r="U991" s="183"/>
      <c r="V991" s="181"/>
      <c r="W991" s="184"/>
      <c r="X991" s="184"/>
      <c r="Y991" s="185"/>
      <c r="Z991" s="185"/>
      <c r="AA991" s="185"/>
      <c r="AB991" s="181"/>
      <c r="AC991" s="181"/>
      <c r="AD991" s="181"/>
      <c r="AE991" s="181"/>
      <c r="AF991" s="185"/>
      <c r="AG991" s="181"/>
      <c r="AH991" s="186"/>
      <c r="AI991" s="186"/>
      <c r="AJ991" s="187"/>
      <c r="AK991" s="187"/>
      <c r="AL991" s="188"/>
      <c r="AM991" s="188"/>
      <c r="AN991" s="188"/>
      <c r="AO991" s="188"/>
      <c r="AP991" s="188"/>
      <c r="AQ991" s="188"/>
      <c r="AR991" s="189"/>
      <c r="AS991" s="189"/>
      <c r="AT991" s="190"/>
      <c r="AU991" s="191"/>
      <c r="AV991" s="190"/>
      <c r="AW991" s="189"/>
      <c r="AX991" s="190"/>
      <c r="AY991" s="189"/>
      <c r="AZ991" s="192"/>
      <c r="BA991" s="190"/>
      <c r="BB991" s="190"/>
      <c r="BC991" s="193"/>
      <c r="BD991" s="193"/>
      <c r="BE991" s="190"/>
      <c r="BF991" s="192"/>
      <c r="BG991" s="192"/>
      <c r="BH991" s="192"/>
      <c r="BI991" s="192"/>
      <c r="BJ991" s="192"/>
      <c r="BK991" s="192"/>
      <c r="BL991" s="192"/>
      <c r="BM991" s="192"/>
      <c r="BN991" s="181"/>
      <c r="BO991" s="181"/>
    </row>
    <row r="992" spans="1:67" ht="13.5" customHeight="1" x14ac:dyDescent="0.35">
      <c r="A992" s="181"/>
      <c r="B992" s="182"/>
      <c r="C992" s="181"/>
      <c r="D992" s="181"/>
      <c r="E992" s="181"/>
      <c r="F992" s="181"/>
      <c r="G992" s="181"/>
      <c r="H992" s="13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3"/>
      <c r="S992" s="183"/>
      <c r="T992" s="183"/>
      <c r="U992" s="183"/>
      <c r="V992" s="181"/>
      <c r="W992" s="184"/>
      <c r="X992" s="184"/>
      <c r="Y992" s="185"/>
      <c r="Z992" s="185"/>
      <c r="AA992" s="185"/>
      <c r="AB992" s="181"/>
      <c r="AC992" s="181"/>
      <c r="AD992" s="181"/>
      <c r="AE992" s="181"/>
      <c r="AF992" s="185"/>
      <c r="AG992" s="181"/>
      <c r="AH992" s="186"/>
      <c r="AI992" s="186"/>
      <c r="AJ992" s="187"/>
      <c r="AK992" s="187"/>
      <c r="AL992" s="188"/>
      <c r="AM992" s="188"/>
      <c r="AN992" s="188"/>
      <c r="AO992" s="188"/>
      <c r="AP992" s="188"/>
      <c r="AQ992" s="188"/>
      <c r="AR992" s="189"/>
      <c r="AS992" s="189"/>
      <c r="AT992" s="190"/>
      <c r="AU992" s="191"/>
      <c r="AV992" s="190"/>
      <c r="AW992" s="189"/>
      <c r="AX992" s="190"/>
      <c r="AY992" s="189"/>
      <c r="AZ992" s="192"/>
      <c r="BA992" s="190"/>
      <c r="BB992" s="190"/>
      <c r="BC992" s="193"/>
      <c r="BD992" s="193"/>
      <c r="BE992" s="190"/>
      <c r="BF992" s="192"/>
      <c r="BG992" s="192"/>
      <c r="BH992" s="192"/>
      <c r="BI992" s="192"/>
      <c r="BJ992" s="192"/>
      <c r="BK992" s="192"/>
      <c r="BL992" s="192"/>
      <c r="BM992" s="192"/>
      <c r="BN992" s="181"/>
      <c r="BO992" s="181"/>
    </row>
    <row r="993" spans="1:67" ht="13.5" customHeight="1" x14ac:dyDescent="0.35">
      <c r="A993" s="181"/>
      <c r="B993" s="182"/>
      <c r="C993" s="181"/>
      <c r="D993" s="181"/>
      <c r="E993" s="181"/>
      <c r="F993" s="181"/>
      <c r="G993" s="181"/>
      <c r="H993" s="13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3"/>
      <c r="S993" s="183"/>
      <c r="T993" s="183"/>
      <c r="U993" s="183"/>
      <c r="V993" s="181"/>
      <c r="W993" s="184"/>
      <c r="X993" s="184"/>
      <c r="Y993" s="185"/>
      <c r="Z993" s="185"/>
      <c r="AA993" s="185"/>
      <c r="AB993" s="181"/>
      <c r="AC993" s="181"/>
      <c r="AD993" s="181"/>
      <c r="AE993" s="181"/>
      <c r="AF993" s="185"/>
      <c r="AG993" s="181"/>
      <c r="AH993" s="186"/>
      <c r="AI993" s="186"/>
      <c r="AJ993" s="187"/>
      <c r="AK993" s="187"/>
      <c r="AL993" s="188"/>
      <c r="AM993" s="188"/>
      <c r="AN993" s="188"/>
      <c r="AO993" s="188"/>
      <c r="AP993" s="188"/>
      <c r="AQ993" s="188"/>
      <c r="AR993" s="189"/>
      <c r="AS993" s="189"/>
      <c r="AT993" s="190"/>
      <c r="AU993" s="191"/>
      <c r="AV993" s="190"/>
      <c r="AW993" s="189"/>
      <c r="AX993" s="190"/>
      <c r="AY993" s="189"/>
      <c r="AZ993" s="192"/>
      <c r="BA993" s="190"/>
      <c r="BB993" s="190"/>
      <c r="BC993" s="193"/>
      <c r="BD993" s="193"/>
      <c r="BE993" s="190"/>
      <c r="BF993" s="192"/>
      <c r="BG993" s="192"/>
      <c r="BH993" s="192"/>
      <c r="BI993" s="192"/>
      <c r="BJ993" s="192"/>
      <c r="BK993" s="192"/>
      <c r="BL993" s="192"/>
      <c r="BM993" s="192"/>
      <c r="BN993" s="181"/>
      <c r="BO993" s="181"/>
    </row>
    <row r="994" spans="1:67" ht="13.5" customHeight="1" x14ac:dyDescent="0.35">
      <c r="A994" s="181"/>
      <c r="B994" s="182"/>
      <c r="C994" s="181"/>
      <c r="D994" s="181"/>
      <c r="E994" s="181"/>
      <c r="F994" s="181"/>
      <c r="G994" s="181"/>
      <c r="H994" s="13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3"/>
      <c r="S994" s="183"/>
      <c r="T994" s="183"/>
      <c r="U994" s="183"/>
      <c r="V994" s="181"/>
      <c r="W994" s="184"/>
      <c r="X994" s="184"/>
      <c r="Y994" s="185"/>
      <c r="Z994" s="185"/>
      <c r="AA994" s="185"/>
      <c r="AB994" s="181"/>
      <c r="AC994" s="181"/>
      <c r="AD994" s="181"/>
      <c r="AE994" s="181"/>
      <c r="AF994" s="185"/>
      <c r="AG994" s="181"/>
      <c r="AH994" s="186"/>
      <c r="AI994" s="186"/>
      <c r="AJ994" s="187"/>
      <c r="AK994" s="187"/>
      <c r="AL994" s="188"/>
      <c r="AM994" s="188"/>
      <c r="AN994" s="188"/>
      <c r="AO994" s="188"/>
      <c r="AP994" s="188"/>
      <c r="AQ994" s="188"/>
      <c r="AR994" s="189"/>
      <c r="AS994" s="189"/>
      <c r="AT994" s="190"/>
      <c r="AU994" s="191"/>
      <c r="AV994" s="190"/>
      <c r="AW994" s="189"/>
      <c r="AX994" s="190"/>
      <c r="AY994" s="189"/>
      <c r="AZ994" s="192"/>
      <c r="BA994" s="190"/>
      <c r="BB994" s="190"/>
      <c r="BC994" s="193"/>
      <c r="BD994" s="193"/>
      <c r="BE994" s="190"/>
      <c r="BF994" s="192"/>
      <c r="BG994" s="192"/>
      <c r="BH994" s="192"/>
      <c r="BI994" s="192"/>
      <c r="BJ994" s="192"/>
      <c r="BK994" s="192"/>
      <c r="BL994" s="192"/>
      <c r="BM994" s="192"/>
      <c r="BN994" s="181"/>
      <c r="BO994" s="181"/>
    </row>
    <row r="995" spans="1:67" ht="13.5" customHeight="1" x14ac:dyDescent="0.35">
      <c r="A995" s="181"/>
      <c r="B995" s="182"/>
      <c r="C995" s="181"/>
      <c r="D995" s="181"/>
      <c r="E995" s="181"/>
      <c r="F995" s="181"/>
      <c r="G995" s="181"/>
      <c r="H995" s="13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3"/>
      <c r="S995" s="183"/>
      <c r="T995" s="183"/>
      <c r="U995" s="183"/>
      <c r="V995" s="181"/>
      <c r="W995" s="184"/>
      <c r="X995" s="184"/>
      <c r="Y995" s="185"/>
      <c r="Z995" s="185"/>
      <c r="AA995" s="185"/>
      <c r="AB995" s="181"/>
      <c r="AC995" s="181"/>
      <c r="AD995" s="181"/>
      <c r="AE995" s="181"/>
      <c r="AF995" s="185"/>
      <c r="AG995" s="181"/>
      <c r="AH995" s="186"/>
      <c r="AI995" s="186"/>
      <c r="AJ995" s="187"/>
      <c r="AK995" s="187"/>
      <c r="AL995" s="188"/>
      <c r="AM995" s="188"/>
      <c r="AN995" s="188"/>
      <c r="AO995" s="188"/>
      <c r="AP995" s="188"/>
      <c r="AQ995" s="188"/>
      <c r="AR995" s="189"/>
      <c r="AS995" s="189"/>
      <c r="AT995" s="190"/>
      <c r="AU995" s="191"/>
      <c r="AV995" s="190"/>
      <c r="AW995" s="189"/>
      <c r="AX995" s="190"/>
      <c r="AY995" s="189"/>
      <c r="AZ995" s="192"/>
      <c r="BA995" s="190"/>
      <c r="BB995" s="190"/>
      <c r="BC995" s="193"/>
      <c r="BD995" s="193"/>
      <c r="BE995" s="190"/>
      <c r="BF995" s="192"/>
      <c r="BG995" s="192"/>
      <c r="BH995" s="192"/>
      <c r="BI995" s="192"/>
      <c r="BJ995" s="192"/>
      <c r="BK995" s="192"/>
      <c r="BL995" s="192"/>
      <c r="BM995" s="192"/>
      <c r="BN995" s="181"/>
      <c r="BO995" s="181"/>
    </row>
    <row r="996" spans="1:67" ht="13.5" customHeight="1" x14ac:dyDescent="0.35">
      <c r="A996" s="181"/>
      <c r="B996" s="182"/>
      <c r="C996" s="181"/>
      <c r="D996" s="181"/>
      <c r="E996" s="181"/>
      <c r="F996" s="181"/>
      <c r="G996" s="181"/>
      <c r="H996" s="13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3"/>
      <c r="S996" s="183"/>
      <c r="T996" s="183"/>
      <c r="U996" s="183"/>
      <c r="V996" s="181"/>
      <c r="W996" s="184"/>
      <c r="X996" s="184"/>
      <c r="Y996" s="185"/>
      <c r="Z996" s="185"/>
      <c r="AA996" s="185"/>
      <c r="AB996" s="181"/>
      <c r="AC996" s="181"/>
      <c r="AD996" s="181"/>
      <c r="AE996" s="181"/>
      <c r="AF996" s="185"/>
      <c r="AG996" s="181"/>
      <c r="AH996" s="186"/>
      <c r="AI996" s="186"/>
      <c r="AJ996" s="187"/>
      <c r="AK996" s="187"/>
      <c r="AL996" s="188"/>
      <c r="AM996" s="188"/>
      <c r="AN996" s="188"/>
      <c r="AO996" s="188"/>
      <c r="AP996" s="188"/>
      <c r="AQ996" s="188"/>
      <c r="AR996" s="189"/>
      <c r="AS996" s="189"/>
      <c r="AT996" s="190"/>
      <c r="AU996" s="191"/>
      <c r="AV996" s="190"/>
      <c r="AW996" s="189"/>
      <c r="AX996" s="190"/>
      <c r="AY996" s="189"/>
      <c r="AZ996" s="192"/>
      <c r="BA996" s="190"/>
      <c r="BB996" s="190"/>
      <c r="BC996" s="193"/>
      <c r="BD996" s="193"/>
      <c r="BE996" s="190"/>
      <c r="BF996" s="192"/>
      <c r="BG996" s="192"/>
      <c r="BH996" s="192"/>
      <c r="BI996" s="192"/>
      <c r="BJ996" s="192"/>
      <c r="BK996" s="192"/>
      <c r="BL996" s="192"/>
      <c r="BM996" s="192"/>
      <c r="BN996" s="181"/>
      <c r="BO996" s="181"/>
    </row>
    <row r="997" spans="1:67" ht="13.5" customHeight="1" x14ac:dyDescent="0.35">
      <c r="A997" s="181"/>
      <c r="B997" s="182"/>
      <c r="C997" s="181"/>
      <c r="D997" s="181"/>
      <c r="E997" s="181"/>
      <c r="F997" s="181"/>
      <c r="G997" s="181"/>
      <c r="H997" s="13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3"/>
      <c r="S997" s="183"/>
      <c r="T997" s="183"/>
      <c r="U997" s="183"/>
      <c r="V997" s="181"/>
      <c r="W997" s="184"/>
      <c r="X997" s="184"/>
      <c r="Y997" s="185"/>
      <c r="Z997" s="185"/>
      <c r="AA997" s="185"/>
      <c r="AB997" s="181"/>
      <c r="AC997" s="181"/>
      <c r="AD997" s="181"/>
      <c r="AE997" s="181"/>
      <c r="AF997" s="185"/>
      <c r="AG997" s="181"/>
      <c r="AH997" s="186"/>
      <c r="AI997" s="186"/>
      <c r="AJ997" s="187"/>
      <c r="AK997" s="187"/>
      <c r="AL997" s="188"/>
      <c r="AM997" s="188"/>
      <c r="AN997" s="188"/>
      <c r="AO997" s="188"/>
      <c r="AP997" s="188"/>
      <c r="AQ997" s="188"/>
      <c r="AR997" s="189"/>
      <c r="AS997" s="189"/>
      <c r="AT997" s="190"/>
      <c r="AU997" s="191"/>
      <c r="AV997" s="190"/>
      <c r="AW997" s="189"/>
      <c r="AX997" s="190"/>
      <c r="AY997" s="189"/>
      <c r="AZ997" s="192"/>
      <c r="BA997" s="190"/>
      <c r="BB997" s="190"/>
      <c r="BC997" s="193"/>
      <c r="BD997" s="193"/>
      <c r="BE997" s="190"/>
      <c r="BF997" s="192"/>
      <c r="BG997" s="192"/>
      <c r="BH997" s="192"/>
      <c r="BI997" s="192"/>
      <c r="BJ997" s="192"/>
      <c r="BK997" s="192"/>
      <c r="BL997" s="192"/>
      <c r="BM997" s="192"/>
      <c r="BN997" s="181"/>
      <c r="BO997" s="181"/>
    </row>
    <row r="998" spans="1:67" ht="13.5" customHeight="1" x14ac:dyDescent="0.35">
      <c r="A998" s="181"/>
      <c r="B998" s="182"/>
      <c r="C998" s="181"/>
      <c r="D998" s="181"/>
      <c r="E998" s="181"/>
      <c r="F998" s="181"/>
      <c r="G998" s="181"/>
      <c r="H998" s="13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3"/>
      <c r="S998" s="183"/>
      <c r="T998" s="183"/>
      <c r="U998" s="183"/>
      <c r="V998" s="181"/>
      <c r="W998" s="184"/>
      <c r="X998" s="184"/>
      <c r="Y998" s="185"/>
      <c r="Z998" s="185"/>
      <c r="AA998" s="185"/>
      <c r="AB998" s="181"/>
      <c r="AC998" s="181"/>
      <c r="AD998" s="181"/>
      <c r="AE998" s="181"/>
      <c r="AF998" s="185"/>
      <c r="AG998" s="181"/>
      <c r="AH998" s="186"/>
      <c r="AI998" s="186"/>
      <c r="AJ998" s="187"/>
      <c r="AK998" s="187"/>
      <c r="AL998" s="188"/>
      <c r="AM998" s="188"/>
      <c r="AN998" s="188"/>
      <c r="AO998" s="188"/>
      <c r="AP998" s="188"/>
      <c r="AQ998" s="188"/>
      <c r="AR998" s="189"/>
      <c r="AS998" s="189"/>
      <c r="AT998" s="190"/>
      <c r="AU998" s="191"/>
      <c r="AV998" s="190"/>
      <c r="AW998" s="189"/>
      <c r="AX998" s="190"/>
      <c r="AY998" s="189"/>
      <c r="AZ998" s="192"/>
      <c r="BA998" s="190"/>
      <c r="BB998" s="190"/>
      <c r="BC998" s="193"/>
      <c r="BD998" s="193"/>
      <c r="BE998" s="190"/>
      <c r="BF998" s="192"/>
      <c r="BG998" s="192"/>
      <c r="BH998" s="192"/>
      <c r="BI998" s="192"/>
      <c r="BJ998" s="192"/>
      <c r="BK998" s="192"/>
      <c r="BL998" s="192"/>
      <c r="BM998" s="192"/>
      <c r="BN998" s="181"/>
      <c r="BO998" s="181"/>
    </row>
    <row r="999" spans="1:67" ht="13.5" customHeight="1" x14ac:dyDescent="0.35">
      <c r="A999" s="181"/>
      <c r="B999" s="182"/>
      <c r="C999" s="181"/>
      <c r="D999" s="181"/>
      <c r="E999" s="181"/>
      <c r="F999" s="181"/>
      <c r="G999" s="181"/>
      <c r="H999" s="13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3"/>
      <c r="S999" s="183"/>
      <c r="T999" s="183"/>
      <c r="U999" s="183"/>
      <c r="V999" s="181"/>
      <c r="W999" s="184"/>
      <c r="X999" s="184"/>
      <c r="Y999" s="185"/>
      <c r="Z999" s="185"/>
      <c r="AA999" s="185"/>
      <c r="AB999" s="181"/>
      <c r="AC999" s="181"/>
      <c r="AD999" s="181"/>
      <c r="AE999" s="181"/>
      <c r="AF999" s="185"/>
      <c r="AG999" s="181"/>
      <c r="AH999" s="186"/>
      <c r="AI999" s="186"/>
      <c r="AJ999" s="187"/>
      <c r="AK999" s="187"/>
      <c r="AL999" s="188"/>
      <c r="AM999" s="188"/>
      <c r="AN999" s="188"/>
      <c r="AO999" s="188"/>
      <c r="AP999" s="188"/>
      <c r="AQ999" s="188"/>
      <c r="AR999" s="189"/>
      <c r="AS999" s="189"/>
      <c r="AT999" s="190"/>
      <c r="AU999" s="191"/>
      <c r="AV999" s="190"/>
      <c r="AW999" s="189"/>
      <c r="AX999" s="190"/>
      <c r="AY999" s="189"/>
      <c r="AZ999" s="192"/>
      <c r="BA999" s="190"/>
      <c r="BB999" s="190"/>
      <c r="BC999" s="193"/>
      <c r="BD999" s="193"/>
      <c r="BE999" s="190"/>
      <c r="BF999" s="192"/>
      <c r="BG999" s="192"/>
      <c r="BH999" s="192"/>
      <c r="BI999" s="192"/>
      <c r="BJ999" s="192"/>
      <c r="BK999" s="192"/>
      <c r="BL999" s="192"/>
      <c r="BM999" s="192"/>
      <c r="BN999" s="181"/>
      <c r="BO999" s="181"/>
    </row>
    <row r="1000" spans="1:67" ht="13.5" customHeight="1" x14ac:dyDescent="0.35">
      <c r="A1000" s="181"/>
      <c r="B1000" s="182"/>
      <c r="C1000" s="181"/>
      <c r="D1000" s="181"/>
      <c r="E1000" s="181"/>
      <c r="F1000" s="181"/>
      <c r="G1000" s="181"/>
      <c r="H1000" s="13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3"/>
      <c r="S1000" s="183"/>
      <c r="T1000" s="183"/>
      <c r="U1000" s="183"/>
      <c r="V1000" s="181"/>
      <c r="W1000" s="184"/>
      <c r="X1000" s="184"/>
      <c r="Y1000" s="185"/>
      <c r="Z1000" s="185"/>
      <c r="AA1000" s="185"/>
      <c r="AB1000" s="181"/>
      <c r="AC1000" s="181"/>
      <c r="AD1000" s="181"/>
      <c r="AE1000" s="181"/>
      <c r="AF1000" s="185"/>
      <c r="AG1000" s="181"/>
      <c r="AH1000" s="186"/>
      <c r="AI1000" s="186"/>
      <c r="AJ1000" s="187"/>
      <c r="AK1000" s="187"/>
      <c r="AL1000" s="188"/>
      <c r="AM1000" s="188"/>
      <c r="AN1000" s="188"/>
      <c r="AO1000" s="188"/>
      <c r="AP1000" s="188"/>
      <c r="AQ1000" s="188"/>
      <c r="AR1000" s="189"/>
      <c r="AS1000" s="189"/>
      <c r="AT1000" s="190"/>
      <c r="AU1000" s="191"/>
      <c r="AV1000" s="190"/>
      <c r="AW1000" s="189"/>
      <c r="AX1000" s="190"/>
      <c r="AY1000" s="189"/>
      <c r="AZ1000" s="192"/>
      <c r="BA1000" s="190"/>
      <c r="BB1000" s="190"/>
      <c r="BC1000" s="193"/>
      <c r="BD1000" s="193"/>
      <c r="BE1000" s="190"/>
      <c r="BF1000" s="192"/>
      <c r="BG1000" s="192"/>
      <c r="BH1000" s="192"/>
      <c r="BI1000" s="192"/>
      <c r="BJ1000" s="192"/>
      <c r="BK1000" s="192"/>
      <c r="BL1000" s="192"/>
      <c r="BM1000" s="192"/>
      <c r="BN1000" s="181"/>
      <c r="BO1000" s="181"/>
    </row>
    <row r="1001" spans="1:67" ht="13.5" customHeight="1" x14ac:dyDescent="0.35">
      <c r="A1001" s="181"/>
      <c r="B1001" s="182"/>
      <c r="C1001" s="181"/>
      <c r="D1001" s="181"/>
      <c r="E1001" s="181"/>
      <c r="F1001" s="181"/>
      <c r="G1001" s="181"/>
      <c r="H1001" s="13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3"/>
      <c r="S1001" s="183"/>
      <c r="T1001" s="183"/>
      <c r="U1001" s="183"/>
      <c r="V1001" s="181"/>
      <c r="W1001" s="184"/>
      <c r="X1001" s="184"/>
      <c r="Y1001" s="185"/>
      <c r="Z1001" s="185"/>
      <c r="AA1001" s="185"/>
      <c r="AB1001" s="181"/>
      <c r="AC1001" s="181"/>
      <c r="AD1001" s="181"/>
      <c r="AE1001" s="181"/>
      <c r="AF1001" s="185"/>
      <c r="AG1001" s="181"/>
      <c r="AH1001" s="186"/>
      <c r="AI1001" s="186"/>
      <c r="AJ1001" s="187"/>
      <c r="AK1001" s="187"/>
      <c r="AL1001" s="188"/>
      <c r="AM1001" s="188"/>
      <c r="AN1001" s="188"/>
      <c r="AO1001" s="188"/>
      <c r="AP1001" s="188"/>
      <c r="AQ1001" s="188"/>
      <c r="AR1001" s="189"/>
      <c r="AS1001" s="189"/>
      <c r="AT1001" s="190"/>
      <c r="AU1001" s="191"/>
      <c r="AV1001" s="190"/>
      <c r="AW1001" s="189"/>
      <c r="AX1001" s="190"/>
      <c r="AY1001" s="189"/>
      <c r="AZ1001" s="192"/>
      <c r="BA1001" s="190"/>
      <c r="BB1001" s="190"/>
      <c r="BC1001" s="193"/>
      <c r="BD1001" s="193"/>
      <c r="BE1001" s="190"/>
      <c r="BF1001" s="192"/>
      <c r="BG1001" s="192"/>
      <c r="BH1001" s="192"/>
      <c r="BI1001" s="192"/>
      <c r="BJ1001" s="192"/>
      <c r="BK1001" s="192"/>
      <c r="BL1001" s="192"/>
      <c r="BM1001" s="192"/>
      <c r="BN1001" s="181"/>
      <c r="BO1001" s="181"/>
    </row>
    <row r="1002" spans="1:67" ht="13.5" customHeight="1" x14ac:dyDescent="0.35">
      <c r="A1002" s="181"/>
      <c r="B1002" s="182"/>
      <c r="C1002" s="181"/>
      <c r="D1002" s="181"/>
      <c r="E1002" s="181"/>
      <c r="F1002" s="181"/>
      <c r="G1002" s="181"/>
      <c r="H1002" s="13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3"/>
      <c r="S1002" s="183"/>
      <c r="T1002" s="183"/>
      <c r="U1002" s="183"/>
      <c r="V1002" s="181"/>
      <c r="W1002" s="184"/>
      <c r="X1002" s="184"/>
      <c r="Y1002" s="185"/>
      <c r="Z1002" s="185"/>
      <c r="AA1002" s="185"/>
      <c r="AB1002" s="181"/>
      <c r="AC1002" s="181"/>
      <c r="AD1002" s="181"/>
      <c r="AE1002" s="181"/>
      <c r="AF1002" s="185"/>
      <c r="AG1002" s="181"/>
      <c r="AH1002" s="186"/>
      <c r="AI1002" s="186"/>
      <c r="AJ1002" s="187"/>
      <c r="AK1002" s="187"/>
      <c r="AL1002" s="188"/>
      <c r="AM1002" s="188"/>
      <c r="AN1002" s="188"/>
      <c r="AO1002" s="188"/>
      <c r="AP1002" s="188"/>
      <c r="AQ1002" s="188"/>
      <c r="AR1002" s="189"/>
      <c r="AS1002" s="189"/>
      <c r="AT1002" s="190"/>
      <c r="AU1002" s="191"/>
      <c r="AV1002" s="190"/>
      <c r="AW1002" s="189"/>
      <c r="AX1002" s="190"/>
      <c r="AY1002" s="189"/>
      <c r="AZ1002" s="192"/>
      <c r="BA1002" s="190"/>
      <c r="BB1002" s="190"/>
      <c r="BC1002" s="193"/>
      <c r="BD1002" s="193"/>
      <c r="BE1002" s="190"/>
      <c r="BF1002" s="192"/>
      <c r="BG1002" s="192"/>
      <c r="BH1002" s="192"/>
      <c r="BI1002" s="192"/>
      <c r="BJ1002" s="192"/>
      <c r="BK1002" s="192"/>
      <c r="BL1002" s="192"/>
      <c r="BM1002" s="192"/>
      <c r="BN1002" s="181"/>
      <c r="BO1002" s="181"/>
    </row>
    <row r="1003" spans="1:67" ht="13.5" customHeight="1" x14ac:dyDescent="0.35">
      <c r="A1003" s="181"/>
      <c r="B1003" s="182"/>
      <c r="C1003" s="181"/>
      <c r="D1003" s="181"/>
      <c r="E1003" s="181"/>
      <c r="F1003" s="181"/>
      <c r="G1003" s="181"/>
      <c r="H1003" s="13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3"/>
      <c r="S1003" s="183"/>
      <c r="T1003" s="183"/>
      <c r="U1003" s="183"/>
      <c r="V1003" s="181"/>
      <c r="W1003" s="184"/>
      <c r="X1003" s="184"/>
      <c r="Y1003" s="185"/>
      <c r="Z1003" s="185"/>
      <c r="AA1003" s="185"/>
      <c r="AB1003" s="181"/>
      <c r="AC1003" s="181"/>
      <c r="AD1003" s="181"/>
      <c r="AE1003" s="181"/>
      <c r="AF1003" s="185"/>
      <c r="AG1003" s="181"/>
      <c r="AH1003" s="186"/>
      <c r="AI1003" s="186"/>
      <c r="AJ1003" s="187"/>
      <c r="AK1003" s="187"/>
      <c r="AL1003" s="188"/>
      <c r="AM1003" s="188"/>
      <c r="AN1003" s="188"/>
      <c r="AO1003" s="188"/>
      <c r="AP1003" s="188"/>
      <c r="AQ1003" s="188"/>
      <c r="AR1003" s="189"/>
      <c r="AS1003" s="189"/>
      <c r="AT1003" s="190"/>
      <c r="AU1003" s="191"/>
      <c r="AV1003" s="190"/>
      <c r="AW1003" s="189"/>
      <c r="AX1003" s="190"/>
      <c r="AY1003" s="189"/>
      <c r="AZ1003" s="192"/>
      <c r="BA1003" s="190"/>
      <c r="BB1003" s="190"/>
      <c r="BC1003" s="193"/>
      <c r="BD1003" s="193"/>
      <c r="BE1003" s="190"/>
      <c r="BF1003" s="192"/>
      <c r="BG1003" s="192"/>
      <c r="BH1003" s="192"/>
      <c r="BI1003" s="192"/>
      <c r="BJ1003" s="192"/>
      <c r="BK1003" s="192"/>
      <c r="BL1003" s="192"/>
      <c r="BM1003" s="192"/>
      <c r="BN1003" s="181"/>
      <c r="BO1003" s="181"/>
    </row>
    <row r="1004" spans="1:67" ht="13.5" customHeight="1" x14ac:dyDescent="0.35">
      <c r="A1004" s="181"/>
      <c r="B1004" s="182"/>
      <c r="C1004" s="181"/>
      <c r="D1004" s="181"/>
      <c r="E1004" s="181"/>
      <c r="F1004" s="181"/>
      <c r="G1004" s="181"/>
      <c r="H1004" s="13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3"/>
      <c r="S1004" s="183"/>
      <c r="T1004" s="183"/>
      <c r="U1004" s="183"/>
      <c r="V1004" s="181"/>
      <c r="W1004" s="184"/>
      <c r="X1004" s="184"/>
      <c r="Y1004" s="185"/>
      <c r="Z1004" s="185"/>
      <c r="AA1004" s="185"/>
      <c r="AB1004" s="181"/>
      <c r="AC1004" s="181"/>
      <c r="AD1004" s="181"/>
      <c r="AE1004" s="181"/>
      <c r="AF1004" s="185"/>
      <c r="AG1004" s="181"/>
      <c r="AH1004" s="186"/>
      <c r="AI1004" s="186"/>
      <c r="AJ1004" s="187"/>
      <c r="AK1004" s="187"/>
      <c r="AL1004" s="188"/>
      <c r="AM1004" s="188"/>
      <c r="AN1004" s="188"/>
      <c r="AO1004" s="188"/>
      <c r="AP1004" s="188"/>
      <c r="AQ1004" s="188"/>
      <c r="AR1004" s="189"/>
      <c r="AS1004" s="189"/>
      <c r="AT1004" s="190"/>
      <c r="AU1004" s="191"/>
      <c r="AV1004" s="190"/>
      <c r="AW1004" s="189"/>
      <c r="AX1004" s="190"/>
      <c r="AY1004" s="189"/>
      <c r="AZ1004" s="192"/>
      <c r="BA1004" s="190"/>
      <c r="BB1004" s="190"/>
      <c r="BC1004" s="193"/>
      <c r="BD1004" s="193"/>
      <c r="BE1004" s="190"/>
      <c r="BF1004" s="192"/>
      <c r="BG1004" s="192"/>
      <c r="BH1004" s="192"/>
      <c r="BI1004" s="192"/>
      <c r="BJ1004" s="192"/>
      <c r="BK1004" s="192"/>
      <c r="BL1004" s="192"/>
      <c r="BM1004" s="192"/>
      <c r="BN1004" s="181"/>
      <c r="BO1004" s="181"/>
    </row>
    <row r="1005" spans="1:67" ht="13.5" customHeight="1" x14ac:dyDescent="0.35">
      <c r="A1005" s="181"/>
      <c r="B1005" s="182"/>
      <c r="C1005" s="181"/>
      <c r="D1005" s="181"/>
      <c r="E1005" s="181"/>
      <c r="F1005" s="181"/>
      <c r="G1005" s="181"/>
      <c r="H1005" s="13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3"/>
      <c r="S1005" s="183"/>
      <c r="T1005" s="183"/>
      <c r="U1005" s="183"/>
      <c r="V1005" s="181"/>
      <c r="W1005" s="184"/>
      <c r="X1005" s="184"/>
      <c r="Y1005" s="185"/>
      <c r="Z1005" s="185"/>
      <c r="AA1005" s="185"/>
      <c r="AB1005" s="181"/>
      <c r="AC1005" s="181"/>
      <c r="AD1005" s="181"/>
      <c r="AE1005" s="181"/>
      <c r="AF1005" s="185"/>
      <c r="AG1005" s="181"/>
      <c r="AH1005" s="186"/>
      <c r="AI1005" s="186"/>
      <c r="AJ1005" s="187"/>
      <c r="AK1005" s="187"/>
      <c r="AL1005" s="188"/>
      <c r="AM1005" s="188"/>
      <c r="AN1005" s="188"/>
      <c r="AO1005" s="188"/>
      <c r="AP1005" s="188"/>
      <c r="AQ1005" s="188"/>
      <c r="AR1005" s="189"/>
      <c r="AS1005" s="189"/>
      <c r="AT1005" s="190"/>
      <c r="AU1005" s="191"/>
      <c r="AV1005" s="190"/>
      <c r="AW1005" s="189"/>
      <c r="AX1005" s="190"/>
      <c r="AY1005" s="189"/>
      <c r="AZ1005" s="192"/>
      <c r="BA1005" s="190"/>
      <c r="BB1005" s="190"/>
      <c r="BC1005" s="193"/>
      <c r="BD1005" s="193"/>
      <c r="BE1005" s="190"/>
      <c r="BF1005" s="192"/>
      <c r="BG1005" s="192"/>
      <c r="BH1005" s="192"/>
      <c r="BI1005" s="192"/>
      <c r="BJ1005" s="192"/>
      <c r="BK1005" s="192"/>
      <c r="BL1005" s="192"/>
      <c r="BM1005" s="192"/>
      <c r="BN1005" s="181"/>
      <c r="BO1005" s="181"/>
    </row>
    <row r="1006" spans="1:67" ht="13.5" customHeight="1" x14ac:dyDescent="0.35">
      <c r="A1006" s="181"/>
      <c r="B1006" s="182"/>
      <c r="C1006" s="181"/>
      <c r="D1006" s="181"/>
      <c r="E1006" s="181"/>
      <c r="F1006" s="181"/>
      <c r="G1006" s="181"/>
      <c r="H1006" s="13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3"/>
      <c r="S1006" s="183"/>
      <c r="T1006" s="183"/>
      <c r="U1006" s="183"/>
      <c r="V1006" s="181"/>
      <c r="W1006" s="184"/>
      <c r="X1006" s="184"/>
      <c r="Y1006" s="185"/>
      <c r="Z1006" s="185"/>
      <c r="AA1006" s="185"/>
      <c r="AB1006" s="181"/>
      <c r="AC1006" s="181"/>
      <c r="AD1006" s="181"/>
      <c r="AE1006" s="181"/>
      <c r="AF1006" s="185"/>
      <c r="AG1006" s="181"/>
      <c r="AH1006" s="186"/>
      <c r="AI1006" s="186"/>
      <c r="AJ1006" s="187"/>
      <c r="AK1006" s="187"/>
      <c r="AL1006" s="188"/>
      <c r="AM1006" s="188"/>
      <c r="AN1006" s="188"/>
      <c r="AO1006" s="188"/>
      <c r="AP1006" s="188"/>
      <c r="AQ1006" s="188"/>
      <c r="AR1006" s="189"/>
      <c r="AS1006" s="189"/>
      <c r="AT1006" s="190"/>
      <c r="AU1006" s="191"/>
      <c r="AV1006" s="190"/>
      <c r="AW1006" s="189"/>
      <c r="AX1006" s="190"/>
      <c r="AY1006" s="189"/>
      <c r="AZ1006" s="192"/>
      <c r="BA1006" s="190"/>
      <c r="BB1006" s="190"/>
      <c r="BC1006" s="193"/>
      <c r="BD1006" s="193"/>
      <c r="BE1006" s="190"/>
      <c r="BF1006" s="192"/>
      <c r="BG1006" s="192"/>
      <c r="BH1006" s="192"/>
      <c r="BI1006" s="192"/>
      <c r="BJ1006" s="192"/>
      <c r="BK1006" s="192"/>
      <c r="BL1006" s="192"/>
      <c r="BM1006" s="192"/>
      <c r="BN1006" s="181"/>
      <c r="BO1006" s="181"/>
    </row>
    <row r="1007" spans="1:67" ht="13.5" customHeight="1" x14ac:dyDescent="0.35">
      <c r="A1007" s="181"/>
      <c r="B1007" s="182"/>
      <c r="C1007" s="181"/>
      <c r="D1007" s="181"/>
      <c r="E1007" s="181"/>
      <c r="F1007" s="181"/>
      <c r="G1007" s="181"/>
      <c r="H1007" s="131"/>
      <c r="I1007" s="181"/>
      <c r="J1007" s="181"/>
      <c r="K1007" s="181"/>
      <c r="L1007" s="181"/>
      <c r="M1007" s="181"/>
      <c r="N1007" s="181"/>
      <c r="O1007" s="181"/>
      <c r="P1007" s="181"/>
      <c r="Q1007" s="181"/>
      <c r="R1007" s="183"/>
      <c r="S1007" s="183"/>
      <c r="T1007" s="183"/>
      <c r="U1007" s="183"/>
      <c r="V1007" s="181"/>
      <c r="W1007" s="184"/>
      <c r="X1007" s="184"/>
      <c r="Y1007" s="185"/>
      <c r="Z1007" s="185"/>
      <c r="AA1007" s="185"/>
      <c r="AB1007" s="181"/>
      <c r="AC1007" s="181"/>
      <c r="AD1007" s="181"/>
      <c r="AE1007" s="181"/>
      <c r="AF1007" s="185"/>
      <c r="AG1007" s="181"/>
      <c r="AH1007" s="186"/>
      <c r="AI1007" s="186"/>
      <c r="AJ1007" s="187"/>
      <c r="AK1007" s="187"/>
      <c r="AL1007" s="188"/>
      <c r="AM1007" s="188"/>
      <c r="AN1007" s="188"/>
      <c r="AO1007" s="188"/>
      <c r="AP1007" s="188"/>
      <c r="AQ1007" s="188"/>
      <c r="AR1007" s="189"/>
      <c r="AS1007" s="189"/>
      <c r="AT1007" s="190"/>
      <c r="AU1007" s="191"/>
      <c r="AV1007" s="190"/>
      <c r="AW1007" s="189"/>
      <c r="AX1007" s="190"/>
      <c r="AY1007" s="189"/>
      <c r="AZ1007" s="192"/>
      <c r="BA1007" s="190"/>
      <c r="BB1007" s="190"/>
      <c r="BC1007" s="193"/>
      <c r="BD1007" s="193"/>
      <c r="BE1007" s="190"/>
      <c r="BF1007" s="192"/>
      <c r="BG1007" s="192"/>
      <c r="BH1007" s="192"/>
      <c r="BI1007" s="192"/>
      <c r="BJ1007" s="192"/>
      <c r="BK1007" s="192"/>
      <c r="BL1007" s="192"/>
      <c r="BM1007" s="192"/>
      <c r="BN1007" s="181"/>
      <c r="BO1007" s="181"/>
    </row>
    <row r="1008" spans="1:67" ht="13.5" customHeight="1" x14ac:dyDescent="0.35">
      <c r="A1008" s="181"/>
      <c r="B1008" s="182"/>
      <c r="C1008" s="181"/>
      <c r="D1008" s="181"/>
      <c r="E1008" s="181"/>
      <c r="F1008" s="181"/>
      <c r="G1008" s="181"/>
      <c r="H1008" s="131"/>
      <c r="I1008" s="181"/>
      <c r="J1008" s="181"/>
      <c r="K1008" s="181"/>
      <c r="L1008" s="181"/>
      <c r="M1008" s="181"/>
      <c r="N1008" s="181"/>
      <c r="O1008" s="181"/>
      <c r="P1008" s="181"/>
      <c r="Q1008" s="181"/>
      <c r="R1008" s="183"/>
      <c r="S1008" s="183"/>
      <c r="T1008" s="183"/>
      <c r="U1008" s="183"/>
      <c r="V1008" s="181"/>
      <c r="W1008" s="184"/>
      <c r="X1008" s="184"/>
      <c r="Y1008" s="185"/>
      <c r="Z1008" s="185"/>
      <c r="AA1008" s="185"/>
      <c r="AB1008" s="181"/>
      <c r="AC1008" s="181"/>
      <c r="AD1008" s="181"/>
      <c r="AE1008" s="181"/>
      <c r="AF1008" s="185"/>
      <c r="AG1008" s="181"/>
      <c r="AH1008" s="186"/>
      <c r="AI1008" s="186"/>
      <c r="AJ1008" s="187"/>
      <c r="AK1008" s="187"/>
      <c r="AL1008" s="188"/>
      <c r="AM1008" s="188"/>
      <c r="AN1008" s="188"/>
      <c r="AO1008" s="188"/>
      <c r="AP1008" s="188"/>
      <c r="AQ1008" s="188"/>
      <c r="AR1008" s="189"/>
      <c r="AS1008" s="189"/>
      <c r="AT1008" s="190"/>
      <c r="AU1008" s="191"/>
      <c r="AV1008" s="190"/>
      <c r="AW1008" s="189"/>
      <c r="AX1008" s="190"/>
      <c r="AY1008" s="189"/>
      <c r="AZ1008" s="192"/>
      <c r="BA1008" s="190"/>
      <c r="BB1008" s="190"/>
      <c r="BC1008" s="193"/>
      <c r="BD1008" s="193"/>
      <c r="BE1008" s="190"/>
      <c r="BF1008" s="192"/>
      <c r="BG1008" s="192"/>
      <c r="BH1008" s="192"/>
      <c r="BI1008" s="192"/>
      <c r="BJ1008" s="192"/>
      <c r="BK1008" s="192"/>
      <c r="BL1008" s="192"/>
      <c r="BM1008" s="192"/>
      <c r="BN1008" s="181"/>
      <c r="BO1008" s="181"/>
    </row>
    <row r="1009" spans="1:67" ht="13.5" customHeight="1" x14ac:dyDescent="0.35">
      <c r="A1009" s="181"/>
      <c r="B1009" s="182"/>
      <c r="C1009" s="181"/>
      <c r="D1009" s="181"/>
      <c r="E1009" s="181"/>
      <c r="F1009" s="181"/>
      <c r="G1009" s="181"/>
      <c r="H1009" s="131"/>
      <c r="I1009" s="181"/>
      <c r="J1009" s="181"/>
      <c r="K1009" s="181"/>
      <c r="L1009" s="181"/>
      <c r="M1009" s="181"/>
      <c r="N1009" s="181"/>
      <c r="O1009" s="181"/>
      <c r="P1009" s="181"/>
      <c r="Q1009" s="181"/>
      <c r="R1009" s="183"/>
      <c r="S1009" s="183"/>
      <c r="T1009" s="183"/>
      <c r="U1009" s="183"/>
      <c r="V1009" s="181"/>
      <c r="W1009" s="184"/>
      <c r="X1009" s="184"/>
      <c r="Y1009" s="185"/>
      <c r="Z1009" s="185"/>
      <c r="AA1009" s="185"/>
      <c r="AB1009" s="181"/>
      <c r="AC1009" s="181"/>
      <c r="AD1009" s="181"/>
      <c r="AE1009" s="181"/>
      <c r="AF1009" s="185"/>
      <c r="AG1009" s="181"/>
      <c r="AH1009" s="186"/>
      <c r="AI1009" s="186"/>
      <c r="AJ1009" s="187"/>
      <c r="AK1009" s="187"/>
      <c r="AL1009" s="188"/>
      <c r="AM1009" s="188"/>
      <c r="AN1009" s="188"/>
      <c r="AO1009" s="188"/>
      <c r="AP1009" s="188"/>
      <c r="AQ1009" s="188"/>
      <c r="AR1009" s="189"/>
      <c r="AS1009" s="189"/>
      <c r="AT1009" s="190"/>
      <c r="AU1009" s="191"/>
      <c r="AV1009" s="190"/>
      <c r="AW1009" s="189"/>
      <c r="AX1009" s="190"/>
      <c r="AY1009" s="189"/>
      <c r="AZ1009" s="192"/>
      <c r="BA1009" s="190"/>
      <c r="BB1009" s="190"/>
      <c r="BC1009" s="193"/>
      <c r="BD1009" s="193"/>
      <c r="BE1009" s="190"/>
      <c r="BF1009" s="192"/>
      <c r="BG1009" s="192"/>
      <c r="BH1009" s="192"/>
      <c r="BI1009" s="192"/>
      <c r="BJ1009" s="192"/>
      <c r="BK1009" s="192"/>
      <c r="BL1009" s="192"/>
      <c r="BM1009" s="192"/>
      <c r="BN1009" s="181"/>
      <c r="BO1009" s="181"/>
    </row>
    <row r="1010" spans="1:67" ht="13.5" customHeight="1" x14ac:dyDescent="0.35">
      <c r="A1010" s="181"/>
      <c r="B1010" s="182"/>
      <c r="C1010" s="181"/>
      <c r="D1010" s="181"/>
      <c r="E1010" s="181"/>
      <c r="F1010" s="181"/>
      <c r="G1010" s="181"/>
      <c r="H1010" s="131"/>
      <c r="I1010" s="181"/>
      <c r="J1010" s="181"/>
      <c r="K1010" s="181"/>
      <c r="L1010" s="181"/>
      <c r="M1010" s="181"/>
      <c r="N1010" s="181"/>
      <c r="O1010" s="181"/>
      <c r="P1010" s="181"/>
      <c r="Q1010" s="181"/>
      <c r="R1010" s="183"/>
      <c r="S1010" s="183"/>
      <c r="T1010" s="183"/>
      <c r="U1010" s="183"/>
      <c r="V1010" s="181"/>
      <c r="W1010" s="184"/>
      <c r="X1010" s="184"/>
      <c r="Y1010" s="185"/>
      <c r="Z1010" s="185"/>
      <c r="AA1010" s="185"/>
      <c r="AB1010" s="181"/>
      <c r="AC1010" s="181"/>
      <c r="AD1010" s="181"/>
      <c r="AE1010" s="181"/>
      <c r="AF1010" s="185"/>
      <c r="AG1010" s="181"/>
      <c r="AH1010" s="186"/>
      <c r="AI1010" s="186"/>
      <c r="AJ1010" s="187"/>
      <c r="AK1010" s="187"/>
      <c r="AL1010" s="188"/>
      <c r="AM1010" s="188"/>
      <c r="AN1010" s="188"/>
      <c r="AO1010" s="188"/>
      <c r="AP1010" s="188"/>
      <c r="AQ1010" s="188"/>
      <c r="AR1010" s="189"/>
      <c r="AS1010" s="189"/>
      <c r="AT1010" s="190"/>
      <c r="AU1010" s="191"/>
      <c r="AV1010" s="190"/>
      <c r="AW1010" s="189"/>
      <c r="AX1010" s="190"/>
      <c r="AY1010" s="189"/>
      <c r="AZ1010" s="192"/>
      <c r="BA1010" s="190"/>
      <c r="BB1010" s="190"/>
      <c r="BC1010" s="193"/>
      <c r="BD1010" s="193"/>
      <c r="BE1010" s="190"/>
      <c r="BF1010" s="192"/>
      <c r="BG1010" s="192"/>
      <c r="BH1010" s="192"/>
      <c r="BI1010" s="192"/>
      <c r="BJ1010" s="192"/>
      <c r="BK1010" s="192"/>
      <c r="BL1010" s="192"/>
      <c r="BM1010" s="192"/>
      <c r="BN1010" s="181"/>
      <c r="BO1010" s="181"/>
    </row>
    <row r="1011" spans="1:67" ht="13.5" customHeight="1" x14ac:dyDescent="0.35">
      <c r="A1011" s="181"/>
      <c r="B1011" s="182"/>
      <c r="C1011" s="181"/>
      <c r="D1011" s="181"/>
      <c r="E1011" s="181"/>
      <c r="F1011" s="181"/>
      <c r="G1011" s="181"/>
      <c r="H1011" s="131"/>
      <c r="I1011" s="181"/>
      <c r="J1011" s="181"/>
      <c r="K1011" s="181"/>
      <c r="L1011" s="181"/>
      <c r="M1011" s="181"/>
      <c r="N1011" s="181"/>
      <c r="O1011" s="181"/>
      <c r="P1011" s="181"/>
      <c r="Q1011" s="181"/>
      <c r="R1011" s="183"/>
      <c r="S1011" s="183"/>
      <c r="T1011" s="183"/>
      <c r="U1011" s="183"/>
      <c r="V1011" s="181"/>
      <c r="W1011" s="184"/>
      <c r="X1011" s="184"/>
      <c r="Y1011" s="185"/>
      <c r="Z1011" s="185"/>
      <c r="AA1011" s="185"/>
      <c r="AB1011" s="181"/>
      <c r="AC1011" s="181"/>
      <c r="AD1011" s="181"/>
      <c r="AE1011" s="181"/>
      <c r="AF1011" s="185"/>
      <c r="AG1011" s="181"/>
      <c r="AH1011" s="186"/>
      <c r="AI1011" s="186"/>
      <c r="AJ1011" s="187"/>
      <c r="AK1011" s="187"/>
      <c r="AL1011" s="188"/>
      <c r="AM1011" s="188"/>
      <c r="AN1011" s="188"/>
      <c r="AO1011" s="188"/>
      <c r="AP1011" s="188"/>
      <c r="AQ1011" s="188"/>
      <c r="AR1011" s="189"/>
      <c r="AS1011" s="189"/>
      <c r="AT1011" s="190"/>
      <c r="AU1011" s="191"/>
      <c r="AV1011" s="190"/>
      <c r="AW1011" s="189"/>
      <c r="AX1011" s="190"/>
      <c r="AY1011" s="189"/>
      <c r="AZ1011" s="192"/>
      <c r="BA1011" s="190"/>
      <c r="BB1011" s="190"/>
      <c r="BC1011" s="193"/>
      <c r="BD1011" s="193"/>
      <c r="BE1011" s="190"/>
      <c r="BF1011" s="192"/>
      <c r="BG1011" s="192"/>
      <c r="BH1011" s="192"/>
      <c r="BI1011" s="192"/>
      <c r="BJ1011" s="192"/>
      <c r="BK1011" s="192"/>
      <c r="BL1011" s="192"/>
      <c r="BM1011" s="192"/>
      <c r="BN1011" s="181"/>
      <c r="BO1011" s="181"/>
    </row>
    <row r="1012" spans="1:67" ht="13.5" customHeight="1" x14ac:dyDescent="0.35">
      <c r="A1012" s="181"/>
      <c r="B1012" s="182"/>
      <c r="C1012" s="181"/>
      <c r="D1012" s="181"/>
      <c r="E1012" s="181"/>
      <c r="F1012" s="181"/>
      <c r="G1012" s="181"/>
      <c r="H1012" s="131"/>
      <c r="I1012" s="181"/>
      <c r="J1012" s="181"/>
      <c r="K1012" s="181"/>
      <c r="L1012" s="181"/>
      <c r="M1012" s="181"/>
      <c r="N1012" s="181"/>
      <c r="O1012" s="181"/>
      <c r="P1012" s="181"/>
      <c r="Q1012" s="181"/>
      <c r="R1012" s="183"/>
      <c r="S1012" s="183"/>
      <c r="T1012" s="183"/>
      <c r="U1012" s="183"/>
      <c r="V1012" s="181"/>
      <c r="W1012" s="184"/>
      <c r="X1012" s="184"/>
      <c r="Y1012" s="185"/>
      <c r="Z1012" s="185"/>
      <c r="AA1012" s="185"/>
      <c r="AB1012" s="181"/>
      <c r="AC1012" s="181"/>
      <c r="AD1012" s="181"/>
      <c r="AE1012" s="181"/>
      <c r="AF1012" s="185"/>
      <c r="AG1012" s="181"/>
      <c r="AH1012" s="186"/>
      <c r="AI1012" s="186"/>
      <c r="AJ1012" s="187"/>
      <c r="AK1012" s="187"/>
      <c r="AL1012" s="188"/>
      <c r="AM1012" s="188"/>
      <c r="AN1012" s="188"/>
      <c r="AO1012" s="188"/>
      <c r="AP1012" s="188"/>
      <c r="AQ1012" s="188"/>
      <c r="AR1012" s="189"/>
      <c r="AS1012" s="189"/>
      <c r="AT1012" s="190"/>
      <c r="AU1012" s="191"/>
      <c r="AV1012" s="190"/>
      <c r="AW1012" s="189"/>
      <c r="AX1012" s="190"/>
      <c r="AY1012" s="189"/>
      <c r="AZ1012" s="192"/>
      <c r="BA1012" s="190"/>
      <c r="BB1012" s="190"/>
      <c r="BC1012" s="193"/>
      <c r="BD1012" s="193"/>
      <c r="BE1012" s="190"/>
      <c r="BF1012" s="192"/>
      <c r="BG1012" s="192"/>
      <c r="BH1012" s="192"/>
      <c r="BI1012" s="192"/>
      <c r="BJ1012" s="192"/>
      <c r="BK1012" s="192"/>
      <c r="BL1012" s="192"/>
      <c r="BM1012" s="192"/>
      <c r="BN1012" s="181"/>
      <c r="BO1012" s="181"/>
    </row>
    <row r="1013" spans="1:67" ht="13.5" customHeight="1" x14ac:dyDescent="0.35">
      <c r="A1013" s="181"/>
      <c r="B1013" s="182"/>
      <c r="C1013" s="181"/>
      <c r="D1013" s="181"/>
      <c r="E1013" s="181"/>
      <c r="F1013" s="181"/>
      <c r="G1013" s="181"/>
      <c r="H1013" s="131"/>
      <c r="I1013" s="181"/>
      <c r="J1013" s="181"/>
      <c r="K1013" s="181"/>
      <c r="L1013" s="181"/>
      <c r="M1013" s="181"/>
      <c r="N1013" s="181"/>
      <c r="O1013" s="181"/>
      <c r="P1013" s="181"/>
      <c r="Q1013" s="181"/>
      <c r="R1013" s="183"/>
      <c r="S1013" s="183"/>
      <c r="T1013" s="183"/>
      <c r="U1013" s="183"/>
      <c r="V1013" s="181"/>
      <c r="W1013" s="184"/>
      <c r="X1013" s="184"/>
      <c r="Y1013" s="185"/>
      <c r="Z1013" s="185"/>
      <c r="AA1013" s="185"/>
      <c r="AB1013" s="181"/>
      <c r="AC1013" s="181"/>
      <c r="AD1013" s="181"/>
      <c r="AE1013" s="181"/>
      <c r="AF1013" s="185"/>
      <c r="AG1013" s="181"/>
      <c r="AH1013" s="186"/>
      <c r="AI1013" s="186"/>
      <c r="AJ1013" s="187"/>
      <c r="AK1013" s="187"/>
      <c r="AL1013" s="188"/>
      <c r="AM1013" s="188"/>
      <c r="AN1013" s="188"/>
      <c r="AO1013" s="188"/>
      <c r="AP1013" s="188"/>
      <c r="AQ1013" s="188"/>
      <c r="AR1013" s="189"/>
      <c r="AS1013" s="189"/>
      <c r="AT1013" s="190"/>
      <c r="AU1013" s="191"/>
      <c r="AV1013" s="190"/>
      <c r="AW1013" s="189"/>
      <c r="AX1013" s="190"/>
      <c r="AY1013" s="189"/>
      <c r="AZ1013" s="192"/>
      <c r="BA1013" s="190"/>
      <c r="BB1013" s="190"/>
      <c r="BC1013" s="193"/>
      <c r="BD1013" s="193"/>
      <c r="BE1013" s="190"/>
      <c r="BF1013" s="192"/>
      <c r="BG1013" s="192"/>
      <c r="BH1013" s="192"/>
      <c r="BI1013" s="192"/>
      <c r="BJ1013" s="192"/>
      <c r="BK1013" s="192"/>
      <c r="BL1013" s="192"/>
      <c r="BM1013" s="192"/>
      <c r="BN1013" s="181"/>
      <c r="BO1013" s="181"/>
    </row>
    <row r="1014" spans="1:67" ht="13.5" customHeight="1" x14ac:dyDescent="0.35">
      <c r="A1014" s="181"/>
      <c r="B1014" s="182"/>
      <c r="C1014" s="181"/>
      <c r="D1014" s="181"/>
      <c r="E1014" s="181"/>
      <c r="F1014" s="181"/>
      <c r="G1014" s="181"/>
      <c r="H1014" s="131"/>
      <c r="I1014" s="181"/>
      <c r="J1014" s="181"/>
      <c r="K1014" s="181"/>
      <c r="L1014" s="181"/>
      <c r="M1014" s="181"/>
      <c r="N1014" s="181"/>
      <c r="O1014" s="181"/>
      <c r="P1014" s="181"/>
      <c r="Q1014" s="181"/>
      <c r="R1014" s="183"/>
      <c r="S1014" s="183"/>
      <c r="T1014" s="183"/>
      <c r="U1014" s="183"/>
      <c r="V1014" s="181"/>
      <c r="W1014" s="184"/>
      <c r="X1014" s="184"/>
      <c r="Y1014" s="185"/>
      <c r="Z1014" s="185"/>
      <c r="AA1014" s="185"/>
      <c r="AB1014" s="181"/>
      <c r="AC1014" s="181"/>
      <c r="AD1014" s="181"/>
      <c r="AE1014" s="181"/>
      <c r="AF1014" s="185"/>
      <c r="AG1014" s="181"/>
      <c r="AH1014" s="186"/>
      <c r="AI1014" s="186"/>
      <c r="AJ1014" s="187"/>
      <c r="AK1014" s="187"/>
      <c r="AL1014" s="188"/>
      <c r="AM1014" s="188"/>
      <c r="AN1014" s="188"/>
      <c r="AO1014" s="188"/>
      <c r="AP1014" s="188"/>
      <c r="AQ1014" s="188"/>
      <c r="AR1014" s="189"/>
      <c r="AS1014" s="189"/>
      <c r="AT1014" s="190"/>
      <c r="AU1014" s="191"/>
      <c r="AV1014" s="190"/>
      <c r="AW1014" s="189"/>
      <c r="AX1014" s="190"/>
      <c r="AY1014" s="189"/>
      <c r="AZ1014" s="192"/>
      <c r="BA1014" s="190"/>
      <c r="BB1014" s="190"/>
      <c r="BC1014" s="193"/>
      <c r="BD1014" s="193"/>
      <c r="BE1014" s="190"/>
      <c r="BF1014" s="192"/>
      <c r="BG1014" s="192"/>
      <c r="BH1014" s="192"/>
      <c r="BI1014" s="192"/>
      <c r="BJ1014" s="192"/>
      <c r="BK1014" s="192"/>
      <c r="BL1014" s="192"/>
      <c r="BM1014" s="192"/>
      <c r="BN1014" s="181"/>
      <c r="BO1014" s="181"/>
    </row>
    <row r="1015" spans="1:67" ht="13.5" customHeight="1" x14ac:dyDescent="0.35">
      <c r="A1015" s="181"/>
      <c r="B1015" s="182"/>
      <c r="C1015" s="181"/>
      <c r="D1015" s="181"/>
      <c r="E1015" s="181"/>
      <c r="F1015" s="181"/>
      <c r="G1015" s="181"/>
      <c r="H1015" s="131"/>
      <c r="I1015" s="181"/>
      <c r="J1015" s="181"/>
      <c r="K1015" s="181"/>
      <c r="L1015" s="181"/>
      <c r="M1015" s="181"/>
      <c r="N1015" s="181"/>
      <c r="O1015" s="181"/>
      <c r="P1015" s="181"/>
      <c r="Q1015" s="181"/>
      <c r="R1015" s="183"/>
      <c r="S1015" s="183"/>
      <c r="T1015" s="183"/>
      <c r="U1015" s="183"/>
      <c r="V1015" s="181"/>
      <c r="W1015" s="184"/>
      <c r="X1015" s="184"/>
      <c r="Y1015" s="185"/>
      <c r="Z1015" s="185"/>
      <c r="AA1015" s="185"/>
      <c r="AB1015" s="181"/>
      <c r="AC1015" s="181"/>
      <c r="AD1015" s="181"/>
      <c r="AE1015" s="181"/>
      <c r="AF1015" s="185"/>
      <c r="AG1015" s="181"/>
      <c r="AH1015" s="186"/>
      <c r="AI1015" s="186"/>
      <c r="AJ1015" s="187"/>
      <c r="AK1015" s="187"/>
      <c r="AL1015" s="188"/>
      <c r="AM1015" s="188"/>
      <c r="AN1015" s="188"/>
      <c r="AO1015" s="188"/>
      <c r="AP1015" s="188"/>
      <c r="AQ1015" s="188"/>
      <c r="AR1015" s="189"/>
      <c r="AS1015" s="189"/>
      <c r="AT1015" s="190"/>
      <c r="AU1015" s="191"/>
      <c r="AV1015" s="190"/>
      <c r="AW1015" s="189"/>
      <c r="AX1015" s="190"/>
      <c r="AY1015" s="189"/>
      <c r="AZ1015" s="192"/>
      <c r="BA1015" s="190"/>
      <c r="BB1015" s="190"/>
      <c r="BC1015" s="193"/>
      <c r="BD1015" s="193"/>
      <c r="BE1015" s="190"/>
      <c r="BF1015" s="192"/>
      <c r="BG1015" s="192"/>
      <c r="BH1015" s="192"/>
      <c r="BI1015" s="192"/>
      <c r="BJ1015" s="192"/>
      <c r="BK1015" s="192"/>
      <c r="BL1015" s="192"/>
      <c r="BM1015" s="192"/>
      <c r="BN1015" s="181"/>
      <c r="BO1015" s="181"/>
    </row>
    <row r="1016" spans="1:67" ht="13.5" customHeight="1" x14ac:dyDescent="0.35">
      <c r="A1016" s="181"/>
      <c r="B1016" s="182"/>
      <c r="C1016" s="181"/>
      <c r="D1016" s="181"/>
      <c r="E1016" s="181"/>
      <c r="F1016" s="181"/>
      <c r="G1016" s="181"/>
      <c r="H1016" s="131"/>
      <c r="I1016" s="181"/>
      <c r="J1016" s="181"/>
      <c r="K1016" s="181"/>
      <c r="L1016" s="181"/>
      <c r="M1016" s="181"/>
      <c r="N1016" s="181"/>
      <c r="O1016" s="181"/>
      <c r="P1016" s="181"/>
      <c r="Q1016" s="181"/>
      <c r="R1016" s="183"/>
      <c r="S1016" s="183"/>
      <c r="T1016" s="183"/>
      <c r="U1016" s="183"/>
      <c r="V1016" s="181"/>
      <c r="W1016" s="184"/>
      <c r="X1016" s="184"/>
      <c r="Y1016" s="185"/>
      <c r="Z1016" s="185"/>
      <c r="AA1016" s="185"/>
      <c r="AB1016" s="181"/>
      <c r="AC1016" s="181"/>
      <c r="AD1016" s="181"/>
      <c r="AE1016" s="181"/>
      <c r="AF1016" s="185"/>
      <c r="AG1016" s="181"/>
      <c r="AH1016" s="186"/>
      <c r="AI1016" s="186"/>
      <c r="AJ1016" s="187"/>
      <c r="AK1016" s="187"/>
      <c r="AL1016" s="188"/>
      <c r="AM1016" s="188"/>
      <c r="AN1016" s="188"/>
      <c r="AO1016" s="188"/>
      <c r="AP1016" s="188"/>
      <c r="AQ1016" s="188"/>
      <c r="AR1016" s="189"/>
      <c r="AS1016" s="189"/>
      <c r="AT1016" s="190"/>
      <c r="AU1016" s="191"/>
      <c r="AV1016" s="190"/>
      <c r="AW1016" s="189"/>
      <c r="AX1016" s="190"/>
      <c r="AY1016" s="189"/>
      <c r="AZ1016" s="192"/>
      <c r="BA1016" s="190"/>
      <c r="BB1016" s="190"/>
      <c r="BC1016" s="193"/>
      <c r="BD1016" s="193"/>
      <c r="BE1016" s="190"/>
      <c r="BF1016" s="192"/>
      <c r="BG1016" s="192"/>
      <c r="BH1016" s="192"/>
      <c r="BI1016" s="192"/>
      <c r="BJ1016" s="192"/>
      <c r="BK1016" s="192"/>
      <c r="BL1016" s="192"/>
      <c r="BM1016" s="192"/>
      <c r="BN1016" s="181"/>
      <c r="BO1016" s="181"/>
    </row>
    <row r="1017" spans="1:67" ht="13.5" customHeight="1" x14ac:dyDescent="0.35">
      <c r="A1017" s="181"/>
      <c r="B1017" s="182"/>
      <c r="C1017" s="181"/>
      <c r="D1017" s="181"/>
      <c r="E1017" s="181"/>
      <c r="F1017" s="181"/>
      <c r="G1017" s="181"/>
      <c r="H1017" s="131"/>
      <c r="I1017" s="181"/>
      <c r="J1017" s="181"/>
      <c r="K1017" s="181"/>
      <c r="L1017" s="181"/>
      <c r="M1017" s="181"/>
      <c r="N1017" s="181"/>
      <c r="O1017" s="181"/>
      <c r="P1017" s="181"/>
      <c r="Q1017" s="181"/>
      <c r="R1017" s="183"/>
      <c r="S1017" s="183"/>
      <c r="T1017" s="183"/>
      <c r="U1017" s="183"/>
      <c r="V1017" s="181"/>
      <c r="W1017" s="184"/>
      <c r="X1017" s="184"/>
      <c r="Y1017" s="185"/>
      <c r="Z1017" s="185"/>
      <c r="AA1017" s="185"/>
      <c r="AB1017" s="181"/>
      <c r="AC1017" s="181"/>
      <c r="AD1017" s="181"/>
      <c r="AE1017" s="181"/>
      <c r="AF1017" s="185"/>
      <c r="AG1017" s="181"/>
      <c r="AH1017" s="186"/>
      <c r="AI1017" s="186"/>
      <c r="AJ1017" s="187"/>
      <c r="AK1017" s="187"/>
      <c r="AL1017" s="188"/>
      <c r="AM1017" s="188"/>
      <c r="AN1017" s="188"/>
      <c r="AO1017" s="188"/>
      <c r="AP1017" s="188"/>
      <c r="AQ1017" s="188"/>
      <c r="AR1017" s="189"/>
      <c r="AS1017" s="189"/>
      <c r="AT1017" s="190"/>
      <c r="AU1017" s="191"/>
      <c r="AV1017" s="190"/>
      <c r="AW1017" s="189"/>
      <c r="AX1017" s="190"/>
      <c r="AY1017" s="189"/>
      <c r="AZ1017" s="192"/>
      <c r="BA1017" s="190"/>
      <c r="BB1017" s="190"/>
      <c r="BC1017" s="193"/>
      <c r="BD1017" s="193"/>
      <c r="BE1017" s="190"/>
      <c r="BF1017" s="192"/>
      <c r="BG1017" s="192"/>
      <c r="BH1017" s="192"/>
      <c r="BI1017" s="192"/>
      <c r="BJ1017" s="192"/>
      <c r="BK1017" s="192"/>
      <c r="BL1017" s="192"/>
      <c r="BM1017" s="192"/>
      <c r="BN1017" s="181"/>
      <c r="BO1017" s="181"/>
    </row>
    <row r="1018" spans="1:67" ht="13.5" customHeight="1" x14ac:dyDescent="0.35">
      <c r="A1018" s="181"/>
      <c r="B1018" s="182"/>
      <c r="C1018" s="181"/>
      <c r="D1018" s="181"/>
      <c r="E1018" s="181"/>
      <c r="F1018" s="181"/>
      <c r="G1018" s="181"/>
      <c r="H1018" s="131"/>
      <c r="I1018" s="181"/>
      <c r="J1018" s="181"/>
      <c r="K1018" s="181"/>
      <c r="L1018" s="181"/>
      <c r="M1018" s="181"/>
      <c r="N1018" s="181"/>
      <c r="O1018" s="181"/>
      <c r="P1018" s="181"/>
      <c r="Q1018" s="181"/>
      <c r="R1018" s="183"/>
      <c r="S1018" s="183"/>
      <c r="T1018" s="183"/>
      <c r="U1018" s="183"/>
      <c r="V1018" s="181"/>
      <c r="W1018" s="184"/>
      <c r="X1018" s="184"/>
      <c r="Y1018" s="185"/>
      <c r="Z1018" s="185"/>
      <c r="AA1018" s="185"/>
      <c r="AB1018" s="181"/>
      <c r="AC1018" s="181"/>
      <c r="AD1018" s="181"/>
      <c r="AE1018" s="181"/>
      <c r="AF1018" s="185"/>
      <c r="AG1018" s="181"/>
      <c r="AH1018" s="186"/>
      <c r="AI1018" s="186"/>
      <c r="AJ1018" s="187"/>
      <c r="AK1018" s="187"/>
      <c r="AL1018" s="188"/>
      <c r="AM1018" s="188"/>
      <c r="AN1018" s="188"/>
      <c r="AO1018" s="188"/>
      <c r="AP1018" s="188"/>
      <c r="AQ1018" s="188"/>
      <c r="AR1018" s="189"/>
      <c r="AS1018" s="189"/>
      <c r="AT1018" s="190"/>
      <c r="AU1018" s="191"/>
      <c r="AV1018" s="190"/>
      <c r="AW1018" s="189"/>
      <c r="AX1018" s="190"/>
      <c r="AY1018" s="189"/>
      <c r="AZ1018" s="192"/>
      <c r="BA1018" s="190"/>
      <c r="BB1018" s="190"/>
      <c r="BC1018" s="193"/>
      <c r="BD1018" s="193"/>
      <c r="BE1018" s="190"/>
      <c r="BF1018" s="192"/>
      <c r="BG1018" s="192"/>
      <c r="BH1018" s="192"/>
      <c r="BI1018" s="192"/>
      <c r="BJ1018" s="192"/>
      <c r="BK1018" s="192"/>
      <c r="BL1018" s="192"/>
      <c r="BM1018" s="192"/>
      <c r="BN1018" s="181"/>
      <c r="BO1018" s="181"/>
    </row>
    <row r="1019" spans="1:67" ht="13.5" customHeight="1" x14ac:dyDescent="0.35">
      <c r="A1019" s="181"/>
      <c r="B1019" s="182"/>
      <c r="C1019" s="181"/>
      <c r="D1019" s="181"/>
      <c r="E1019" s="181"/>
      <c r="F1019" s="181"/>
      <c r="G1019" s="181"/>
      <c r="H1019" s="131"/>
      <c r="I1019" s="181"/>
      <c r="J1019" s="181"/>
      <c r="K1019" s="181"/>
      <c r="L1019" s="181"/>
      <c r="M1019" s="181"/>
      <c r="N1019" s="181"/>
      <c r="O1019" s="181"/>
      <c r="P1019" s="181"/>
      <c r="Q1019" s="181"/>
      <c r="R1019" s="183"/>
      <c r="S1019" s="183"/>
      <c r="T1019" s="183"/>
      <c r="U1019" s="183"/>
      <c r="V1019" s="181"/>
      <c r="W1019" s="184"/>
      <c r="X1019" s="184"/>
      <c r="Y1019" s="185"/>
      <c r="Z1019" s="185"/>
      <c r="AA1019" s="185"/>
      <c r="AB1019" s="181"/>
      <c r="AC1019" s="181"/>
      <c r="AD1019" s="181"/>
      <c r="AE1019" s="181"/>
      <c r="AF1019" s="185"/>
      <c r="AG1019" s="181"/>
      <c r="AH1019" s="186"/>
      <c r="AI1019" s="186"/>
      <c r="AJ1019" s="187"/>
      <c r="AK1019" s="187"/>
      <c r="AL1019" s="188"/>
      <c r="AM1019" s="188"/>
      <c r="AN1019" s="188"/>
      <c r="AO1019" s="188"/>
      <c r="AP1019" s="188"/>
      <c r="AQ1019" s="188"/>
      <c r="AR1019" s="189"/>
      <c r="AS1019" s="189"/>
      <c r="AT1019" s="190"/>
      <c r="AU1019" s="191"/>
      <c r="AV1019" s="190"/>
      <c r="AW1019" s="189"/>
      <c r="AX1019" s="190"/>
      <c r="AY1019" s="189"/>
      <c r="AZ1019" s="192"/>
      <c r="BA1019" s="190"/>
      <c r="BB1019" s="190"/>
      <c r="BC1019" s="193"/>
      <c r="BD1019" s="193"/>
      <c r="BE1019" s="190"/>
      <c r="BF1019" s="192"/>
      <c r="BG1019" s="192"/>
      <c r="BH1019" s="192"/>
      <c r="BI1019" s="192"/>
      <c r="BJ1019" s="192"/>
      <c r="BK1019" s="192"/>
      <c r="BL1019" s="192"/>
      <c r="BM1019" s="192"/>
      <c r="BN1019" s="181"/>
      <c r="BO1019" s="181"/>
    </row>
    <row r="1020" spans="1:67" ht="13.5" customHeight="1" x14ac:dyDescent="0.35">
      <c r="A1020" s="181"/>
      <c r="B1020" s="182"/>
      <c r="C1020" s="181"/>
      <c r="D1020" s="181"/>
      <c r="E1020" s="181"/>
      <c r="F1020" s="181"/>
      <c r="G1020" s="181"/>
      <c r="H1020" s="131"/>
      <c r="I1020" s="181"/>
      <c r="J1020" s="181"/>
      <c r="K1020" s="181"/>
      <c r="L1020" s="181"/>
      <c r="M1020" s="181"/>
      <c r="N1020" s="181"/>
      <c r="O1020" s="181"/>
      <c r="P1020" s="181"/>
      <c r="Q1020" s="181"/>
      <c r="R1020" s="183"/>
      <c r="S1020" s="183"/>
      <c r="T1020" s="183"/>
      <c r="U1020" s="183"/>
      <c r="V1020" s="181"/>
      <c r="W1020" s="184"/>
      <c r="X1020" s="184"/>
      <c r="Y1020" s="185"/>
      <c r="Z1020" s="185"/>
      <c r="AA1020" s="185"/>
      <c r="AB1020" s="181"/>
      <c r="AC1020" s="181"/>
      <c r="AD1020" s="181"/>
      <c r="AE1020" s="181"/>
      <c r="AF1020" s="185"/>
      <c r="AG1020" s="181"/>
      <c r="AH1020" s="186"/>
      <c r="AI1020" s="186"/>
      <c r="AJ1020" s="187"/>
      <c r="AK1020" s="187"/>
      <c r="AL1020" s="188"/>
      <c r="AM1020" s="188"/>
      <c r="AN1020" s="188"/>
      <c r="AO1020" s="188"/>
      <c r="AP1020" s="188"/>
      <c r="AQ1020" s="188"/>
      <c r="AR1020" s="189"/>
      <c r="AS1020" s="189"/>
      <c r="AT1020" s="190"/>
      <c r="AU1020" s="191"/>
      <c r="AV1020" s="190"/>
      <c r="AW1020" s="189"/>
      <c r="AX1020" s="190"/>
      <c r="AY1020" s="189"/>
      <c r="AZ1020" s="192"/>
      <c r="BA1020" s="190"/>
      <c r="BB1020" s="190"/>
      <c r="BC1020" s="193"/>
      <c r="BD1020" s="193"/>
      <c r="BE1020" s="190"/>
      <c r="BF1020" s="192"/>
      <c r="BG1020" s="192"/>
      <c r="BH1020" s="192"/>
      <c r="BI1020" s="192"/>
      <c r="BJ1020" s="192"/>
      <c r="BK1020" s="192"/>
      <c r="BL1020" s="192"/>
      <c r="BM1020" s="192"/>
      <c r="BN1020" s="181"/>
      <c r="BO1020" s="181"/>
    </row>
    <row r="1021" spans="1:67" ht="13.5" customHeight="1" x14ac:dyDescent="0.35">
      <c r="A1021" s="181"/>
      <c r="B1021" s="182"/>
      <c r="C1021" s="181"/>
      <c r="D1021" s="181"/>
      <c r="E1021" s="181"/>
      <c r="F1021" s="181"/>
      <c r="G1021" s="181"/>
      <c r="H1021" s="131"/>
      <c r="I1021" s="181"/>
      <c r="J1021" s="181"/>
      <c r="K1021" s="181"/>
      <c r="L1021" s="181"/>
      <c r="M1021" s="181"/>
      <c r="N1021" s="181"/>
      <c r="O1021" s="181"/>
      <c r="P1021" s="181"/>
      <c r="Q1021" s="181"/>
      <c r="R1021" s="183"/>
      <c r="S1021" s="183"/>
      <c r="T1021" s="183"/>
      <c r="U1021" s="183"/>
      <c r="V1021" s="181"/>
      <c r="W1021" s="184"/>
      <c r="X1021" s="184"/>
      <c r="Y1021" s="185"/>
      <c r="Z1021" s="185"/>
      <c r="AA1021" s="185"/>
      <c r="AB1021" s="181"/>
      <c r="AC1021" s="181"/>
      <c r="AD1021" s="181"/>
      <c r="AE1021" s="181"/>
      <c r="AF1021" s="185"/>
      <c r="AG1021" s="181"/>
      <c r="AH1021" s="186"/>
      <c r="AI1021" s="186"/>
      <c r="AJ1021" s="187"/>
      <c r="AK1021" s="187"/>
      <c r="AL1021" s="188"/>
      <c r="AM1021" s="188"/>
      <c r="AN1021" s="188"/>
      <c r="AO1021" s="188"/>
      <c r="AP1021" s="188"/>
      <c r="AQ1021" s="188"/>
      <c r="AR1021" s="189"/>
      <c r="AS1021" s="189"/>
      <c r="AT1021" s="190"/>
      <c r="AU1021" s="191"/>
      <c r="AV1021" s="190"/>
      <c r="AW1021" s="189"/>
      <c r="AX1021" s="190"/>
      <c r="AY1021" s="189"/>
      <c r="AZ1021" s="192"/>
      <c r="BA1021" s="190"/>
      <c r="BB1021" s="190"/>
      <c r="BC1021" s="193"/>
      <c r="BD1021" s="193"/>
      <c r="BE1021" s="190"/>
      <c r="BF1021" s="192"/>
      <c r="BG1021" s="192"/>
      <c r="BH1021" s="192"/>
      <c r="BI1021" s="192"/>
      <c r="BJ1021" s="192"/>
      <c r="BK1021" s="192"/>
      <c r="BL1021" s="192"/>
      <c r="BM1021" s="192"/>
      <c r="BN1021" s="181"/>
      <c r="BO1021" s="181"/>
    </row>
    <row r="1022" spans="1:67" ht="13.5" customHeight="1" x14ac:dyDescent="0.35">
      <c r="A1022" s="181"/>
      <c r="B1022" s="182"/>
      <c r="C1022" s="181"/>
      <c r="D1022" s="181"/>
      <c r="E1022" s="181"/>
      <c r="F1022" s="181"/>
      <c r="G1022" s="181"/>
      <c r="H1022" s="131"/>
      <c r="I1022" s="181"/>
      <c r="J1022" s="181"/>
      <c r="K1022" s="181"/>
      <c r="L1022" s="181"/>
      <c r="M1022" s="181"/>
      <c r="N1022" s="181"/>
      <c r="O1022" s="181"/>
      <c r="P1022" s="181"/>
      <c r="Q1022" s="181"/>
      <c r="R1022" s="183"/>
      <c r="S1022" s="183"/>
      <c r="T1022" s="183"/>
      <c r="U1022" s="183"/>
      <c r="V1022" s="181"/>
      <c r="W1022" s="184"/>
      <c r="X1022" s="184"/>
      <c r="Y1022" s="185"/>
      <c r="Z1022" s="185"/>
      <c r="AA1022" s="185"/>
      <c r="AB1022" s="181"/>
      <c r="AC1022" s="181"/>
      <c r="AD1022" s="181"/>
      <c r="AE1022" s="181"/>
      <c r="AF1022" s="185"/>
      <c r="AG1022" s="181"/>
      <c r="AH1022" s="186"/>
      <c r="AI1022" s="186"/>
      <c r="AJ1022" s="187"/>
      <c r="AK1022" s="187"/>
      <c r="AL1022" s="188"/>
      <c r="AM1022" s="188"/>
      <c r="AN1022" s="188"/>
      <c r="AO1022" s="188"/>
      <c r="AP1022" s="188"/>
      <c r="AQ1022" s="188"/>
      <c r="AR1022" s="189"/>
      <c r="AS1022" s="189"/>
      <c r="AT1022" s="190"/>
      <c r="AU1022" s="191"/>
      <c r="AV1022" s="190"/>
      <c r="AW1022" s="189"/>
      <c r="AX1022" s="190"/>
      <c r="AY1022" s="189"/>
      <c r="AZ1022" s="192"/>
      <c r="BA1022" s="190"/>
      <c r="BB1022" s="190"/>
      <c r="BC1022" s="193"/>
      <c r="BD1022" s="193"/>
      <c r="BE1022" s="190"/>
      <c r="BF1022" s="192"/>
      <c r="BG1022" s="192"/>
      <c r="BH1022" s="192"/>
      <c r="BI1022" s="192"/>
      <c r="BJ1022" s="192"/>
      <c r="BK1022" s="192"/>
      <c r="BL1022" s="192"/>
      <c r="BM1022" s="192"/>
      <c r="BN1022" s="181"/>
      <c r="BO1022" s="181"/>
    </row>
    <row r="1023" spans="1:67" ht="13.5" customHeight="1" x14ac:dyDescent="0.35">
      <c r="A1023" s="181"/>
      <c r="B1023" s="182"/>
      <c r="C1023" s="181"/>
      <c r="D1023" s="181"/>
      <c r="E1023" s="181"/>
      <c r="F1023" s="181"/>
      <c r="G1023" s="181"/>
      <c r="H1023" s="131"/>
      <c r="I1023" s="181"/>
      <c r="J1023" s="181"/>
      <c r="K1023" s="181"/>
      <c r="L1023" s="181"/>
      <c r="M1023" s="181"/>
      <c r="N1023" s="181"/>
      <c r="O1023" s="181"/>
      <c r="P1023" s="181"/>
      <c r="Q1023" s="181"/>
      <c r="R1023" s="183"/>
      <c r="S1023" s="183"/>
      <c r="T1023" s="183"/>
      <c r="U1023" s="183"/>
      <c r="V1023" s="181"/>
      <c r="W1023" s="184"/>
      <c r="X1023" s="184"/>
      <c r="Y1023" s="185"/>
      <c r="Z1023" s="185"/>
      <c r="AA1023" s="185"/>
      <c r="AB1023" s="181"/>
      <c r="AC1023" s="181"/>
      <c r="AD1023" s="181"/>
      <c r="AE1023" s="181"/>
      <c r="AF1023" s="185"/>
      <c r="AG1023" s="181"/>
      <c r="AH1023" s="186"/>
      <c r="AI1023" s="186"/>
      <c r="AJ1023" s="187"/>
      <c r="AK1023" s="187"/>
      <c r="AL1023" s="188"/>
      <c r="AM1023" s="188"/>
      <c r="AN1023" s="188"/>
      <c r="AO1023" s="188"/>
      <c r="AP1023" s="188"/>
      <c r="AQ1023" s="188"/>
      <c r="AR1023" s="189"/>
      <c r="AS1023" s="189"/>
      <c r="AT1023" s="190"/>
      <c r="AU1023" s="191"/>
      <c r="AV1023" s="190"/>
      <c r="AW1023" s="189"/>
      <c r="AX1023" s="190"/>
      <c r="AY1023" s="189"/>
      <c r="AZ1023" s="192"/>
      <c r="BA1023" s="190"/>
      <c r="BB1023" s="190"/>
      <c r="BC1023" s="193"/>
      <c r="BD1023" s="193"/>
      <c r="BE1023" s="190"/>
      <c r="BF1023" s="192"/>
      <c r="BG1023" s="192"/>
      <c r="BH1023" s="192"/>
      <c r="BI1023" s="192"/>
      <c r="BJ1023" s="192"/>
      <c r="BK1023" s="192"/>
      <c r="BL1023" s="192"/>
      <c r="BM1023" s="192"/>
      <c r="BN1023" s="181"/>
      <c r="BO1023" s="181"/>
    </row>
    <row r="1024" spans="1:67" ht="13.5" customHeight="1" x14ac:dyDescent="0.35">
      <c r="A1024" s="181"/>
      <c r="B1024" s="182"/>
      <c r="C1024" s="181"/>
      <c r="D1024" s="181"/>
      <c r="E1024" s="181"/>
      <c r="F1024" s="181"/>
      <c r="G1024" s="181"/>
      <c r="H1024" s="131"/>
      <c r="I1024" s="181"/>
      <c r="J1024" s="181"/>
      <c r="K1024" s="181"/>
      <c r="L1024" s="181"/>
      <c r="M1024" s="181"/>
      <c r="N1024" s="181"/>
      <c r="O1024" s="181"/>
      <c r="P1024" s="181"/>
      <c r="Q1024" s="181"/>
      <c r="R1024" s="183"/>
      <c r="S1024" s="183"/>
      <c r="T1024" s="183"/>
      <c r="U1024" s="183"/>
      <c r="V1024" s="181"/>
      <c r="W1024" s="184"/>
      <c r="X1024" s="184"/>
      <c r="Y1024" s="185"/>
      <c r="Z1024" s="185"/>
      <c r="AA1024" s="185"/>
      <c r="AB1024" s="181"/>
      <c r="AC1024" s="181"/>
      <c r="AD1024" s="181"/>
      <c r="AE1024" s="181"/>
      <c r="AF1024" s="185"/>
      <c r="AG1024" s="181"/>
      <c r="AH1024" s="186"/>
      <c r="AI1024" s="186"/>
      <c r="AJ1024" s="187"/>
      <c r="AK1024" s="187"/>
      <c r="AL1024" s="188"/>
      <c r="AM1024" s="188"/>
      <c r="AN1024" s="188"/>
      <c r="AO1024" s="188"/>
      <c r="AP1024" s="188"/>
      <c r="AQ1024" s="188"/>
      <c r="AR1024" s="189"/>
      <c r="AS1024" s="189"/>
      <c r="AT1024" s="190"/>
      <c r="AU1024" s="191"/>
      <c r="AV1024" s="190"/>
      <c r="AW1024" s="189"/>
      <c r="AX1024" s="190"/>
      <c r="AY1024" s="189"/>
      <c r="AZ1024" s="192"/>
      <c r="BA1024" s="190"/>
      <c r="BB1024" s="190"/>
      <c r="BC1024" s="193"/>
      <c r="BD1024" s="193"/>
      <c r="BE1024" s="190"/>
      <c r="BF1024" s="192"/>
      <c r="BG1024" s="192"/>
      <c r="BH1024" s="192"/>
      <c r="BI1024" s="192"/>
      <c r="BJ1024" s="192"/>
      <c r="BK1024" s="192"/>
      <c r="BL1024" s="192"/>
      <c r="BM1024" s="192"/>
      <c r="BN1024" s="181"/>
      <c r="BO1024" s="181"/>
    </row>
    <row r="1025" spans="1:67" ht="13.5" customHeight="1" x14ac:dyDescent="0.35">
      <c r="A1025" s="181"/>
      <c r="B1025" s="182"/>
      <c r="C1025" s="181"/>
      <c r="D1025" s="181"/>
      <c r="E1025" s="181"/>
      <c r="F1025" s="181"/>
      <c r="G1025" s="181"/>
      <c r="H1025" s="131"/>
      <c r="I1025" s="181"/>
      <c r="J1025" s="181"/>
      <c r="K1025" s="181"/>
      <c r="L1025" s="181"/>
      <c r="M1025" s="181"/>
      <c r="N1025" s="181"/>
      <c r="O1025" s="181"/>
      <c r="P1025" s="181"/>
      <c r="Q1025" s="181"/>
      <c r="R1025" s="183"/>
      <c r="S1025" s="183"/>
      <c r="T1025" s="183"/>
      <c r="U1025" s="183"/>
      <c r="V1025" s="181"/>
      <c r="W1025" s="184"/>
      <c r="X1025" s="184"/>
      <c r="Y1025" s="185"/>
      <c r="Z1025" s="185"/>
      <c r="AA1025" s="185"/>
      <c r="AB1025" s="181"/>
      <c r="AC1025" s="181"/>
      <c r="AD1025" s="181"/>
      <c r="AE1025" s="181"/>
      <c r="AF1025" s="185"/>
      <c r="AG1025" s="181"/>
      <c r="AH1025" s="186"/>
      <c r="AI1025" s="186"/>
      <c r="AJ1025" s="187"/>
      <c r="AK1025" s="187"/>
      <c r="AL1025" s="188"/>
      <c r="AM1025" s="188"/>
      <c r="AN1025" s="188"/>
      <c r="AO1025" s="188"/>
      <c r="AP1025" s="188"/>
      <c r="AQ1025" s="188"/>
      <c r="AR1025" s="189"/>
      <c r="AS1025" s="189"/>
      <c r="AT1025" s="190"/>
      <c r="AU1025" s="191"/>
      <c r="AV1025" s="190"/>
      <c r="AW1025" s="189"/>
      <c r="AX1025" s="190"/>
      <c r="AY1025" s="189"/>
      <c r="AZ1025" s="192"/>
      <c r="BA1025" s="190"/>
      <c r="BB1025" s="190"/>
      <c r="BC1025" s="193"/>
      <c r="BD1025" s="193"/>
      <c r="BE1025" s="190"/>
      <c r="BF1025" s="192"/>
      <c r="BG1025" s="192"/>
      <c r="BH1025" s="192"/>
      <c r="BI1025" s="192"/>
      <c r="BJ1025" s="192"/>
      <c r="BK1025" s="192"/>
      <c r="BL1025" s="192"/>
      <c r="BM1025" s="192"/>
      <c r="BN1025" s="181"/>
      <c r="BO1025" s="181"/>
    </row>
    <row r="1026" spans="1:67" ht="13.5" customHeight="1" x14ac:dyDescent="0.35">
      <c r="A1026" s="181"/>
      <c r="B1026" s="182"/>
      <c r="C1026" s="181"/>
      <c r="D1026" s="181"/>
      <c r="E1026" s="181"/>
      <c r="F1026" s="181"/>
      <c r="G1026" s="181"/>
      <c r="H1026" s="131"/>
      <c r="I1026" s="181"/>
      <c r="J1026" s="181"/>
      <c r="K1026" s="181"/>
      <c r="L1026" s="181"/>
      <c r="M1026" s="181"/>
      <c r="N1026" s="181"/>
      <c r="O1026" s="181"/>
      <c r="P1026" s="181"/>
      <c r="Q1026" s="181"/>
      <c r="R1026" s="183"/>
      <c r="S1026" s="183"/>
      <c r="T1026" s="183"/>
      <c r="U1026" s="183"/>
      <c r="V1026" s="181"/>
      <c r="W1026" s="184"/>
      <c r="X1026" s="184"/>
      <c r="Y1026" s="185"/>
      <c r="Z1026" s="185"/>
      <c r="AA1026" s="185"/>
      <c r="AB1026" s="181"/>
      <c r="AC1026" s="181"/>
      <c r="AD1026" s="181"/>
      <c r="AE1026" s="181"/>
      <c r="AF1026" s="185"/>
      <c r="AG1026" s="181"/>
      <c r="AH1026" s="186"/>
      <c r="AI1026" s="186"/>
      <c r="AJ1026" s="187"/>
      <c r="AK1026" s="187"/>
      <c r="AL1026" s="188"/>
      <c r="AM1026" s="188"/>
      <c r="AN1026" s="188"/>
      <c r="AO1026" s="188"/>
      <c r="AP1026" s="188"/>
      <c r="AQ1026" s="188"/>
      <c r="AR1026" s="189"/>
      <c r="AS1026" s="189"/>
      <c r="AT1026" s="190"/>
      <c r="AU1026" s="191"/>
      <c r="AV1026" s="190"/>
      <c r="AW1026" s="189"/>
      <c r="AX1026" s="190"/>
      <c r="AY1026" s="189"/>
      <c r="AZ1026" s="192"/>
      <c r="BA1026" s="190"/>
      <c r="BB1026" s="190"/>
      <c r="BC1026" s="193"/>
      <c r="BD1026" s="193"/>
      <c r="BE1026" s="190"/>
      <c r="BF1026" s="192"/>
      <c r="BG1026" s="192"/>
      <c r="BH1026" s="192"/>
      <c r="BI1026" s="192"/>
      <c r="BJ1026" s="192"/>
      <c r="BK1026" s="192"/>
      <c r="BL1026" s="192"/>
      <c r="BM1026" s="192"/>
      <c r="BN1026" s="181"/>
      <c r="BO1026" s="181"/>
    </row>
    <row r="1027" spans="1:67" ht="13.5" customHeight="1" x14ac:dyDescent="0.35">
      <c r="A1027" s="181"/>
      <c r="B1027" s="182"/>
      <c r="C1027" s="181"/>
      <c r="D1027" s="181"/>
      <c r="E1027" s="181"/>
      <c r="F1027" s="181"/>
      <c r="G1027" s="181"/>
      <c r="H1027" s="131"/>
      <c r="I1027" s="181"/>
      <c r="J1027" s="181"/>
      <c r="K1027" s="181"/>
      <c r="L1027" s="181"/>
      <c r="M1027" s="181"/>
      <c r="N1027" s="181"/>
      <c r="O1027" s="181"/>
      <c r="P1027" s="181"/>
      <c r="Q1027" s="181"/>
      <c r="R1027" s="183"/>
      <c r="S1027" s="183"/>
      <c r="T1027" s="183"/>
      <c r="U1027" s="183"/>
      <c r="V1027" s="181"/>
      <c r="W1027" s="184"/>
      <c r="X1027" s="184"/>
      <c r="Y1027" s="185"/>
      <c r="Z1027" s="185"/>
      <c r="AA1027" s="185"/>
      <c r="AB1027" s="181"/>
      <c r="AC1027" s="181"/>
      <c r="AD1027" s="181"/>
      <c r="AE1027" s="181"/>
      <c r="AF1027" s="185"/>
      <c r="AG1027" s="181"/>
      <c r="AH1027" s="186"/>
      <c r="AI1027" s="186"/>
      <c r="AJ1027" s="187"/>
      <c r="AK1027" s="187"/>
      <c r="AL1027" s="188"/>
      <c r="AM1027" s="188"/>
      <c r="AN1027" s="188"/>
      <c r="AO1027" s="188"/>
      <c r="AP1027" s="188"/>
      <c r="AQ1027" s="188"/>
      <c r="AR1027" s="189"/>
      <c r="AS1027" s="189"/>
      <c r="AT1027" s="190"/>
      <c r="AU1027" s="191"/>
      <c r="AV1027" s="190"/>
      <c r="AW1027" s="189"/>
      <c r="AX1027" s="190"/>
      <c r="AY1027" s="189"/>
      <c r="AZ1027" s="192"/>
      <c r="BA1027" s="190"/>
      <c r="BB1027" s="190"/>
      <c r="BC1027" s="193"/>
      <c r="BD1027" s="193"/>
      <c r="BE1027" s="190"/>
      <c r="BF1027" s="192"/>
      <c r="BG1027" s="192"/>
      <c r="BH1027" s="192"/>
      <c r="BI1027" s="192"/>
      <c r="BJ1027" s="192"/>
      <c r="BK1027" s="192"/>
      <c r="BL1027" s="192"/>
      <c r="BM1027" s="192"/>
      <c r="BN1027" s="181"/>
      <c r="BO1027" s="181"/>
    </row>
    <row r="1028" spans="1:67" ht="13.5" customHeight="1" x14ac:dyDescent="0.35">
      <c r="A1028" s="181"/>
      <c r="B1028" s="182"/>
      <c r="C1028" s="181"/>
      <c r="D1028" s="181"/>
      <c r="E1028" s="181"/>
      <c r="F1028" s="181"/>
      <c r="G1028" s="181"/>
      <c r="H1028" s="131"/>
      <c r="I1028" s="181"/>
      <c r="J1028" s="181"/>
      <c r="K1028" s="181"/>
      <c r="L1028" s="181"/>
      <c r="M1028" s="181"/>
      <c r="N1028" s="181"/>
      <c r="O1028" s="181"/>
      <c r="P1028" s="181"/>
      <c r="Q1028" s="181"/>
      <c r="R1028" s="183"/>
      <c r="S1028" s="183"/>
      <c r="T1028" s="183"/>
      <c r="U1028" s="183"/>
      <c r="V1028" s="181"/>
      <c r="W1028" s="184"/>
      <c r="X1028" s="184"/>
      <c r="Y1028" s="185"/>
      <c r="Z1028" s="185"/>
      <c r="AA1028" s="185"/>
      <c r="AB1028" s="181"/>
      <c r="AC1028" s="181"/>
      <c r="AD1028" s="181"/>
      <c r="AE1028" s="181"/>
      <c r="AF1028" s="185"/>
      <c r="AG1028" s="181"/>
      <c r="AH1028" s="186"/>
      <c r="AI1028" s="186"/>
      <c r="AJ1028" s="187"/>
      <c r="AK1028" s="187"/>
      <c r="AL1028" s="188"/>
      <c r="AM1028" s="188"/>
      <c r="AN1028" s="188"/>
      <c r="AO1028" s="188"/>
      <c r="AP1028" s="188"/>
      <c r="AQ1028" s="188"/>
      <c r="AR1028" s="189"/>
      <c r="AS1028" s="189"/>
      <c r="AT1028" s="190"/>
      <c r="AU1028" s="191"/>
      <c r="AV1028" s="190"/>
      <c r="AW1028" s="189"/>
      <c r="AX1028" s="190"/>
      <c r="AY1028" s="189"/>
      <c r="AZ1028" s="192"/>
      <c r="BA1028" s="190"/>
      <c r="BB1028" s="190"/>
      <c r="BC1028" s="193"/>
      <c r="BD1028" s="193"/>
      <c r="BE1028" s="190"/>
      <c r="BF1028" s="192"/>
      <c r="BG1028" s="192"/>
      <c r="BH1028" s="192"/>
      <c r="BI1028" s="192"/>
      <c r="BJ1028" s="192"/>
      <c r="BK1028" s="192"/>
      <c r="BL1028" s="192"/>
      <c r="BM1028" s="192"/>
      <c r="BN1028" s="181"/>
      <c r="BO1028" s="181"/>
    </row>
    <row r="1029" spans="1:67" ht="13.5" customHeight="1" x14ac:dyDescent="0.35">
      <c r="A1029" s="181"/>
      <c r="B1029" s="182"/>
      <c r="C1029" s="181"/>
      <c r="D1029" s="181"/>
      <c r="E1029" s="181"/>
      <c r="F1029" s="181"/>
      <c r="G1029" s="181"/>
      <c r="H1029" s="131"/>
      <c r="I1029" s="181"/>
      <c r="J1029" s="181"/>
      <c r="K1029" s="181"/>
      <c r="L1029" s="181"/>
      <c r="M1029" s="181"/>
      <c r="N1029" s="181"/>
      <c r="O1029" s="181"/>
      <c r="P1029" s="181"/>
      <c r="Q1029" s="181"/>
      <c r="R1029" s="183"/>
      <c r="S1029" s="183"/>
      <c r="T1029" s="183"/>
      <c r="U1029" s="183"/>
      <c r="V1029" s="181"/>
      <c r="W1029" s="184"/>
      <c r="X1029" s="184"/>
      <c r="Y1029" s="185"/>
      <c r="Z1029" s="185"/>
      <c r="AA1029" s="185"/>
      <c r="AB1029" s="181"/>
      <c r="AC1029" s="181"/>
      <c r="AD1029" s="181"/>
      <c r="AE1029" s="181"/>
      <c r="AF1029" s="185"/>
      <c r="AG1029" s="181"/>
      <c r="AH1029" s="186"/>
      <c r="AI1029" s="186"/>
      <c r="AJ1029" s="187"/>
      <c r="AK1029" s="187"/>
      <c r="AL1029" s="188"/>
      <c r="AM1029" s="188"/>
      <c r="AN1029" s="188"/>
      <c r="AO1029" s="188"/>
      <c r="AP1029" s="188"/>
      <c r="AQ1029" s="188"/>
      <c r="AR1029" s="189"/>
      <c r="AS1029" s="189"/>
      <c r="AT1029" s="190"/>
      <c r="AU1029" s="191"/>
      <c r="AV1029" s="190"/>
      <c r="AW1029" s="189"/>
      <c r="AX1029" s="190"/>
      <c r="AY1029" s="189"/>
      <c r="AZ1029" s="192"/>
      <c r="BA1029" s="190"/>
      <c r="BB1029" s="190"/>
      <c r="BC1029" s="193"/>
      <c r="BD1029" s="193"/>
      <c r="BE1029" s="190"/>
      <c r="BF1029" s="192"/>
      <c r="BG1029" s="192"/>
      <c r="BH1029" s="192"/>
      <c r="BI1029" s="192"/>
      <c r="BJ1029" s="192"/>
      <c r="BK1029" s="192"/>
      <c r="BL1029" s="192"/>
      <c r="BM1029" s="192"/>
      <c r="BN1029" s="181"/>
      <c r="BO1029" s="181"/>
    </row>
    <row r="1030" spans="1:67" ht="13.5" customHeight="1" x14ac:dyDescent="0.35">
      <c r="A1030" s="181"/>
      <c r="B1030" s="182"/>
      <c r="C1030" s="181"/>
      <c r="D1030" s="181"/>
      <c r="E1030" s="181"/>
      <c r="F1030" s="181"/>
      <c r="G1030" s="181"/>
      <c r="H1030" s="131"/>
      <c r="I1030" s="181"/>
      <c r="J1030" s="181"/>
      <c r="K1030" s="181"/>
      <c r="L1030" s="181"/>
      <c r="M1030" s="181"/>
      <c r="N1030" s="181"/>
      <c r="O1030" s="181"/>
      <c r="P1030" s="181"/>
      <c r="Q1030" s="181"/>
      <c r="R1030" s="183"/>
      <c r="S1030" s="183"/>
      <c r="T1030" s="183"/>
      <c r="U1030" s="183"/>
      <c r="V1030" s="181"/>
      <c r="W1030" s="184"/>
      <c r="X1030" s="184"/>
      <c r="Y1030" s="185"/>
      <c r="Z1030" s="185"/>
      <c r="AA1030" s="185"/>
      <c r="AB1030" s="181"/>
      <c r="AC1030" s="181"/>
      <c r="AD1030" s="181"/>
      <c r="AE1030" s="181"/>
      <c r="AF1030" s="185"/>
      <c r="AG1030" s="181"/>
      <c r="AH1030" s="186"/>
      <c r="AI1030" s="186"/>
      <c r="AJ1030" s="187"/>
      <c r="AK1030" s="187"/>
      <c r="AL1030" s="188"/>
      <c r="AM1030" s="188"/>
      <c r="AN1030" s="188"/>
      <c r="AO1030" s="188"/>
      <c r="AP1030" s="188"/>
      <c r="AQ1030" s="188"/>
      <c r="AR1030" s="189"/>
      <c r="AS1030" s="189"/>
      <c r="AT1030" s="190"/>
      <c r="AU1030" s="191"/>
      <c r="AV1030" s="190"/>
      <c r="AW1030" s="189"/>
      <c r="AX1030" s="190"/>
      <c r="AY1030" s="189"/>
      <c r="AZ1030" s="192"/>
      <c r="BA1030" s="190"/>
      <c r="BB1030" s="190"/>
      <c r="BC1030" s="193"/>
      <c r="BD1030" s="193"/>
      <c r="BE1030" s="190"/>
      <c r="BF1030" s="192"/>
      <c r="BG1030" s="192"/>
      <c r="BH1030" s="192"/>
      <c r="BI1030" s="192"/>
      <c r="BJ1030" s="192"/>
      <c r="BK1030" s="192"/>
      <c r="BL1030" s="192"/>
      <c r="BM1030" s="192"/>
      <c r="BN1030" s="181"/>
      <c r="BO1030" s="181"/>
    </row>
    <row r="1031" spans="1:67" ht="13.5" customHeight="1" x14ac:dyDescent="0.35">
      <c r="A1031" s="181"/>
      <c r="B1031" s="182"/>
      <c r="C1031" s="181"/>
      <c r="D1031" s="181"/>
      <c r="E1031" s="181"/>
      <c r="F1031" s="181"/>
      <c r="G1031" s="181"/>
      <c r="H1031" s="131"/>
      <c r="I1031" s="181"/>
      <c r="J1031" s="181"/>
      <c r="K1031" s="181"/>
      <c r="L1031" s="181"/>
      <c r="M1031" s="181"/>
      <c r="N1031" s="181"/>
      <c r="O1031" s="181"/>
      <c r="P1031" s="181"/>
      <c r="Q1031" s="181"/>
      <c r="R1031" s="183"/>
      <c r="S1031" s="183"/>
      <c r="T1031" s="183"/>
      <c r="U1031" s="183"/>
      <c r="V1031" s="181"/>
      <c r="W1031" s="184"/>
      <c r="X1031" s="184"/>
      <c r="Y1031" s="185"/>
      <c r="Z1031" s="185"/>
      <c r="AA1031" s="185"/>
      <c r="AB1031" s="181"/>
      <c r="AC1031" s="181"/>
      <c r="AD1031" s="181"/>
      <c r="AE1031" s="181"/>
      <c r="AF1031" s="185"/>
      <c r="AG1031" s="181"/>
      <c r="AH1031" s="186"/>
      <c r="AI1031" s="186"/>
      <c r="AJ1031" s="187"/>
      <c r="AK1031" s="187"/>
      <c r="AL1031" s="188"/>
      <c r="AM1031" s="188"/>
      <c r="AN1031" s="188"/>
      <c r="AO1031" s="188"/>
      <c r="AP1031" s="188"/>
      <c r="AQ1031" s="188"/>
      <c r="AR1031" s="189"/>
      <c r="AS1031" s="189"/>
      <c r="AT1031" s="190"/>
      <c r="AU1031" s="191"/>
      <c r="AV1031" s="190"/>
      <c r="AW1031" s="189"/>
      <c r="AX1031" s="190"/>
      <c r="AY1031" s="189"/>
      <c r="AZ1031" s="192"/>
      <c r="BA1031" s="190"/>
      <c r="BB1031" s="190"/>
      <c r="BC1031" s="193"/>
      <c r="BD1031" s="193"/>
      <c r="BE1031" s="190"/>
      <c r="BF1031" s="192"/>
      <c r="BG1031" s="192"/>
      <c r="BH1031" s="192"/>
      <c r="BI1031" s="192"/>
      <c r="BJ1031" s="192"/>
      <c r="BK1031" s="192"/>
      <c r="BL1031" s="192"/>
      <c r="BM1031" s="192"/>
      <c r="BN1031" s="181"/>
      <c r="BO1031" s="181"/>
    </row>
    <row r="1032" spans="1:67" ht="13.5" customHeight="1" x14ac:dyDescent="0.35">
      <c r="A1032" s="181"/>
      <c r="B1032" s="182"/>
      <c r="C1032" s="181"/>
      <c r="D1032" s="181"/>
      <c r="E1032" s="181"/>
      <c r="F1032" s="181"/>
      <c r="G1032" s="181"/>
      <c r="H1032" s="131"/>
      <c r="I1032" s="181"/>
      <c r="J1032" s="181"/>
      <c r="K1032" s="181"/>
      <c r="L1032" s="181"/>
      <c r="M1032" s="181"/>
      <c r="N1032" s="181"/>
      <c r="O1032" s="181"/>
      <c r="P1032" s="181"/>
      <c r="Q1032" s="181"/>
      <c r="R1032" s="183"/>
      <c r="S1032" s="183"/>
      <c r="T1032" s="183"/>
      <c r="U1032" s="183"/>
      <c r="V1032" s="181"/>
      <c r="W1032" s="184"/>
      <c r="X1032" s="184"/>
      <c r="Y1032" s="185"/>
      <c r="Z1032" s="185"/>
      <c r="AA1032" s="185"/>
      <c r="AB1032" s="181"/>
      <c r="AC1032" s="181"/>
      <c r="AD1032" s="181"/>
      <c r="AE1032" s="181"/>
      <c r="AF1032" s="185"/>
      <c r="AG1032" s="181"/>
      <c r="AH1032" s="186"/>
      <c r="AI1032" s="186"/>
      <c r="AJ1032" s="187"/>
      <c r="AK1032" s="187"/>
      <c r="AL1032" s="188"/>
      <c r="AM1032" s="188"/>
      <c r="AN1032" s="188"/>
      <c r="AO1032" s="188"/>
      <c r="AP1032" s="188"/>
      <c r="AQ1032" s="188"/>
      <c r="AR1032" s="189"/>
      <c r="AS1032" s="189"/>
      <c r="AT1032" s="190"/>
      <c r="AU1032" s="191"/>
      <c r="AV1032" s="190"/>
      <c r="AW1032" s="189"/>
      <c r="AX1032" s="190"/>
      <c r="AY1032" s="189"/>
      <c r="AZ1032" s="192"/>
      <c r="BA1032" s="190"/>
      <c r="BB1032" s="190"/>
      <c r="BC1032" s="193"/>
      <c r="BD1032" s="193"/>
      <c r="BE1032" s="190"/>
      <c r="BF1032" s="192"/>
      <c r="BG1032" s="192"/>
      <c r="BH1032" s="192"/>
      <c r="BI1032" s="192"/>
      <c r="BJ1032" s="192"/>
      <c r="BK1032" s="192"/>
      <c r="BL1032" s="192"/>
      <c r="BM1032" s="192"/>
      <c r="BN1032" s="181"/>
      <c r="BO1032" s="181"/>
    </row>
    <row r="1033" spans="1:67" ht="13.5" customHeight="1" x14ac:dyDescent="0.35">
      <c r="A1033" s="181"/>
      <c r="B1033" s="182"/>
      <c r="C1033" s="181"/>
      <c r="D1033" s="181"/>
      <c r="E1033" s="181"/>
      <c r="F1033" s="181"/>
      <c r="G1033" s="181"/>
      <c r="H1033" s="131"/>
      <c r="I1033" s="181"/>
      <c r="J1033" s="181"/>
      <c r="K1033" s="181"/>
      <c r="L1033" s="181"/>
      <c r="M1033" s="181"/>
      <c r="N1033" s="181"/>
      <c r="O1033" s="181"/>
      <c r="P1033" s="181"/>
      <c r="Q1033" s="181"/>
      <c r="R1033" s="183"/>
      <c r="S1033" s="183"/>
      <c r="T1033" s="183"/>
      <c r="U1033" s="183"/>
      <c r="V1033" s="181"/>
      <c r="W1033" s="184"/>
      <c r="X1033" s="184"/>
      <c r="Y1033" s="185"/>
      <c r="Z1033" s="185"/>
      <c r="AA1033" s="185"/>
      <c r="AB1033" s="181"/>
      <c r="AC1033" s="181"/>
      <c r="AD1033" s="181"/>
      <c r="AE1033" s="181"/>
      <c r="AF1033" s="185"/>
      <c r="AG1033" s="181"/>
      <c r="AH1033" s="186"/>
      <c r="AI1033" s="186"/>
      <c r="AJ1033" s="187"/>
      <c r="AK1033" s="187"/>
      <c r="AL1033" s="188"/>
      <c r="AM1033" s="188"/>
      <c r="AN1033" s="188"/>
      <c r="AO1033" s="188"/>
      <c r="AP1033" s="188"/>
      <c r="AQ1033" s="188"/>
      <c r="AR1033" s="189"/>
      <c r="AS1033" s="189"/>
      <c r="AT1033" s="190"/>
      <c r="AU1033" s="191"/>
      <c r="AV1033" s="190"/>
      <c r="AW1033" s="189"/>
      <c r="AX1033" s="190"/>
      <c r="AY1033" s="189"/>
      <c r="AZ1033" s="192"/>
      <c r="BA1033" s="190"/>
      <c r="BB1033" s="190"/>
      <c r="BC1033" s="193"/>
      <c r="BD1033" s="193"/>
      <c r="BE1033" s="190"/>
      <c r="BF1033" s="192"/>
      <c r="BG1033" s="192"/>
      <c r="BH1033" s="192"/>
      <c r="BI1033" s="192"/>
      <c r="BJ1033" s="192"/>
      <c r="BK1033" s="192"/>
      <c r="BL1033" s="192"/>
      <c r="BM1033" s="192"/>
      <c r="BN1033" s="181"/>
      <c r="BO1033" s="181"/>
    </row>
    <row r="1034" spans="1:67" ht="13.5" customHeight="1" x14ac:dyDescent="0.35">
      <c r="A1034" s="181"/>
      <c r="B1034" s="182"/>
      <c r="C1034" s="181"/>
      <c r="D1034" s="181"/>
      <c r="E1034" s="181"/>
      <c r="F1034" s="181"/>
      <c r="G1034" s="181"/>
      <c r="H1034" s="131"/>
      <c r="I1034" s="181"/>
      <c r="J1034" s="181"/>
      <c r="K1034" s="181"/>
      <c r="L1034" s="181"/>
      <c r="M1034" s="181"/>
      <c r="N1034" s="181"/>
      <c r="O1034" s="181"/>
      <c r="P1034" s="181"/>
      <c r="Q1034" s="181"/>
      <c r="R1034" s="183"/>
      <c r="S1034" s="183"/>
      <c r="T1034" s="183"/>
      <c r="U1034" s="183"/>
      <c r="V1034" s="181"/>
      <c r="W1034" s="184"/>
      <c r="X1034" s="184"/>
      <c r="Y1034" s="185"/>
      <c r="Z1034" s="185"/>
      <c r="AA1034" s="185"/>
      <c r="AB1034" s="181"/>
      <c r="AC1034" s="181"/>
      <c r="AD1034" s="181"/>
      <c r="AE1034" s="181"/>
      <c r="AF1034" s="185"/>
      <c r="AG1034" s="181"/>
      <c r="AH1034" s="186"/>
      <c r="AI1034" s="186"/>
      <c r="AJ1034" s="187"/>
      <c r="AK1034" s="187"/>
      <c r="AL1034" s="188"/>
      <c r="AM1034" s="188"/>
      <c r="AN1034" s="188"/>
      <c r="AO1034" s="188"/>
      <c r="AP1034" s="188"/>
      <c r="AQ1034" s="188"/>
      <c r="AR1034" s="189"/>
      <c r="AS1034" s="189"/>
      <c r="AT1034" s="190"/>
      <c r="AU1034" s="191"/>
      <c r="AV1034" s="190"/>
      <c r="AW1034" s="189"/>
      <c r="AX1034" s="190"/>
      <c r="AY1034" s="189"/>
      <c r="AZ1034" s="192"/>
      <c r="BA1034" s="190"/>
      <c r="BB1034" s="190"/>
      <c r="BC1034" s="193"/>
      <c r="BD1034" s="193"/>
      <c r="BE1034" s="190"/>
      <c r="BF1034" s="192"/>
      <c r="BG1034" s="192"/>
      <c r="BH1034" s="192"/>
      <c r="BI1034" s="192"/>
      <c r="BJ1034" s="192"/>
      <c r="BK1034" s="192"/>
      <c r="BL1034" s="192"/>
      <c r="BM1034" s="192"/>
      <c r="BN1034" s="181"/>
      <c r="BO1034" s="181"/>
    </row>
    <row r="1035" spans="1:67" ht="13.5" customHeight="1" x14ac:dyDescent="0.35">
      <c r="A1035" s="181"/>
      <c r="B1035" s="182"/>
      <c r="C1035" s="181"/>
      <c r="D1035" s="181"/>
      <c r="E1035" s="181"/>
      <c r="F1035" s="181"/>
      <c r="G1035" s="181"/>
      <c r="H1035" s="131"/>
      <c r="I1035" s="181"/>
      <c r="J1035" s="181"/>
      <c r="K1035" s="181"/>
      <c r="L1035" s="181"/>
      <c r="M1035" s="181"/>
      <c r="N1035" s="181"/>
      <c r="O1035" s="181"/>
      <c r="P1035" s="181"/>
      <c r="Q1035" s="181"/>
      <c r="R1035" s="183"/>
      <c r="S1035" s="183"/>
      <c r="T1035" s="183"/>
      <c r="U1035" s="183"/>
      <c r="V1035" s="181"/>
      <c r="W1035" s="184"/>
      <c r="X1035" s="184"/>
      <c r="Y1035" s="185"/>
      <c r="Z1035" s="185"/>
      <c r="AA1035" s="185"/>
      <c r="AB1035" s="181"/>
      <c r="AC1035" s="181"/>
      <c r="AD1035" s="181"/>
      <c r="AE1035" s="181"/>
      <c r="AF1035" s="185"/>
      <c r="AG1035" s="181"/>
      <c r="AH1035" s="186"/>
      <c r="AI1035" s="186"/>
      <c r="AJ1035" s="187"/>
      <c r="AK1035" s="187"/>
      <c r="AL1035" s="188"/>
      <c r="AM1035" s="188"/>
      <c r="AN1035" s="188"/>
      <c r="AO1035" s="188"/>
      <c r="AP1035" s="188"/>
      <c r="AQ1035" s="188"/>
      <c r="AR1035" s="189"/>
      <c r="AS1035" s="189"/>
      <c r="AT1035" s="190"/>
      <c r="AU1035" s="191"/>
      <c r="AV1035" s="190"/>
      <c r="AW1035" s="189"/>
      <c r="AX1035" s="190"/>
      <c r="AY1035" s="189"/>
      <c r="AZ1035" s="192"/>
      <c r="BA1035" s="190"/>
      <c r="BB1035" s="190"/>
      <c r="BC1035" s="193"/>
      <c r="BD1035" s="193"/>
      <c r="BE1035" s="190"/>
      <c r="BF1035" s="192"/>
      <c r="BG1035" s="192"/>
      <c r="BH1035" s="192"/>
      <c r="BI1035" s="192"/>
      <c r="BJ1035" s="192"/>
      <c r="BK1035" s="192"/>
      <c r="BL1035" s="192"/>
      <c r="BM1035" s="192"/>
      <c r="BN1035" s="181"/>
      <c r="BO1035" s="181"/>
    </row>
    <row r="1036" spans="1:67" ht="13.5" customHeight="1" x14ac:dyDescent="0.35">
      <c r="A1036" s="181"/>
      <c r="B1036" s="182"/>
      <c r="C1036" s="181"/>
      <c r="D1036" s="181"/>
      <c r="E1036" s="181"/>
      <c r="F1036" s="181"/>
      <c r="G1036" s="181"/>
      <c r="H1036" s="131"/>
      <c r="I1036" s="181"/>
      <c r="J1036" s="181"/>
      <c r="K1036" s="181"/>
      <c r="L1036" s="181"/>
      <c r="M1036" s="181"/>
      <c r="N1036" s="181"/>
      <c r="O1036" s="181"/>
      <c r="P1036" s="181"/>
      <c r="Q1036" s="181"/>
      <c r="R1036" s="183"/>
      <c r="S1036" s="183"/>
      <c r="T1036" s="183"/>
      <c r="U1036" s="183"/>
      <c r="V1036" s="181"/>
      <c r="W1036" s="184"/>
      <c r="X1036" s="184"/>
      <c r="Y1036" s="185"/>
      <c r="Z1036" s="185"/>
      <c r="AA1036" s="185"/>
      <c r="AB1036" s="181"/>
      <c r="AC1036" s="181"/>
      <c r="AD1036" s="181"/>
      <c r="AE1036" s="181"/>
      <c r="AF1036" s="185"/>
      <c r="AG1036" s="181"/>
      <c r="AH1036" s="186"/>
      <c r="AI1036" s="186"/>
      <c r="AJ1036" s="187"/>
      <c r="AK1036" s="187"/>
      <c r="AL1036" s="188"/>
      <c r="AM1036" s="188"/>
      <c r="AN1036" s="188"/>
      <c r="AO1036" s="188"/>
      <c r="AP1036" s="188"/>
      <c r="AQ1036" s="188"/>
      <c r="AR1036" s="189"/>
      <c r="AS1036" s="189"/>
      <c r="AT1036" s="190"/>
      <c r="AU1036" s="191"/>
      <c r="AV1036" s="190"/>
      <c r="AW1036" s="189"/>
      <c r="AX1036" s="190"/>
      <c r="AY1036" s="189"/>
      <c r="AZ1036" s="192"/>
      <c r="BA1036" s="190"/>
      <c r="BB1036" s="190"/>
      <c r="BC1036" s="193"/>
      <c r="BD1036" s="193"/>
      <c r="BE1036" s="190"/>
      <c r="BF1036" s="192"/>
      <c r="BG1036" s="192"/>
      <c r="BH1036" s="192"/>
      <c r="BI1036" s="192"/>
      <c r="BJ1036" s="192"/>
      <c r="BK1036" s="192"/>
      <c r="BL1036" s="192"/>
      <c r="BM1036" s="192"/>
      <c r="BN1036" s="181"/>
      <c r="BO1036" s="181"/>
    </row>
    <row r="1037" spans="1:67" ht="13.5" customHeight="1" x14ac:dyDescent="0.35">
      <c r="A1037" s="181"/>
      <c r="B1037" s="182"/>
      <c r="C1037" s="181"/>
      <c r="D1037" s="181"/>
      <c r="E1037" s="181"/>
      <c r="F1037" s="181"/>
      <c r="G1037" s="181"/>
      <c r="H1037" s="131"/>
      <c r="I1037" s="181"/>
      <c r="J1037" s="181"/>
      <c r="K1037" s="181"/>
      <c r="L1037" s="181"/>
      <c r="M1037" s="181"/>
      <c r="N1037" s="181"/>
      <c r="O1037" s="181"/>
      <c r="P1037" s="181"/>
      <c r="Q1037" s="181"/>
      <c r="R1037" s="183"/>
      <c r="S1037" s="183"/>
      <c r="T1037" s="183"/>
      <c r="U1037" s="183"/>
      <c r="V1037" s="181"/>
      <c r="W1037" s="184"/>
      <c r="X1037" s="184"/>
      <c r="Y1037" s="185"/>
      <c r="Z1037" s="185"/>
      <c r="AA1037" s="185"/>
      <c r="AB1037" s="181"/>
      <c r="AC1037" s="181"/>
      <c r="AD1037" s="181"/>
      <c r="AE1037" s="181"/>
      <c r="AF1037" s="185"/>
      <c r="AG1037" s="181"/>
      <c r="AH1037" s="186"/>
      <c r="AI1037" s="186"/>
      <c r="AJ1037" s="187"/>
      <c r="AK1037" s="187"/>
      <c r="AL1037" s="188"/>
      <c r="AM1037" s="188"/>
      <c r="AN1037" s="188"/>
      <c r="AO1037" s="188"/>
      <c r="AP1037" s="188"/>
      <c r="AQ1037" s="188"/>
      <c r="AR1037" s="189"/>
      <c r="AS1037" s="189"/>
      <c r="AT1037" s="190"/>
      <c r="AU1037" s="191"/>
      <c r="AV1037" s="190"/>
      <c r="AW1037" s="189"/>
      <c r="AX1037" s="190"/>
      <c r="AY1037" s="189"/>
      <c r="AZ1037" s="192"/>
      <c r="BA1037" s="190"/>
      <c r="BB1037" s="190"/>
      <c r="BC1037" s="193"/>
      <c r="BD1037" s="193"/>
      <c r="BE1037" s="190"/>
      <c r="BF1037" s="192"/>
      <c r="BG1037" s="192"/>
      <c r="BH1037" s="192"/>
      <c r="BI1037" s="192"/>
      <c r="BJ1037" s="192"/>
      <c r="BK1037" s="192"/>
      <c r="BL1037" s="192"/>
      <c r="BM1037" s="192"/>
      <c r="BN1037" s="181"/>
      <c r="BO1037" s="181"/>
    </row>
    <row r="1038" spans="1:67" ht="13.5" customHeight="1" x14ac:dyDescent="0.35">
      <c r="A1038" s="181"/>
      <c r="B1038" s="182"/>
      <c r="C1038" s="181"/>
      <c r="D1038" s="181"/>
      <c r="E1038" s="181"/>
      <c r="F1038" s="181"/>
      <c r="G1038" s="181"/>
      <c r="H1038" s="131"/>
      <c r="I1038" s="181"/>
      <c r="J1038" s="181"/>
      <c r="K1038" s="181"/>
      <c r="L1038" s="181"/>
      <c r="M1038" s="181"/>
      <c r="N1038" s="181"/>
      <c r="O1038" s="181"/>
      <c r="P1038" s="181"/>
      <c r="Q1038" s="181"/>
      <c r="R1038" s="183"/>
      <c r="S1038" s="183"/>
      <c r="T1038" s="183"/>
      <c r="U1038" s="183"/>
      <c r="V1038" s="181"/>
      <c r="W1038" s="184"/>
      <c r="X1038" s="184"/>
      <c r="Y1038" s="185"/>
      <c r="Z1038" s="185"/>
      <c r="AA1038" s="185"/>
      <c r="AB1038" s="181"/>
      <c r="AC1038" s="181"/>
      <c r="AD1038" s="181"/>
      <c r="AE1038" s="181"/>
      <c r="AF1038" s="185"/>
      <c r="AG1038" s="181"/>
      <c r="AH1038" s="186"/>
      <c r="AI1038" s="186"/>
      <c r="AJ1038" s="187"/>
      <c r="AK1038" s="187"/>
      <c r="AL1038" s="188"/>
      <c r="AM1038" s="188"/>
      <c r="AN1038" s="188"/>
      <c r="AO1038" s="188"/>
      <c r="AP1038" s="188"/>
      <c r="AQ1038" s="188"/>
      <c r="AR1038" s="189"/>
      <c r="AS1038" s="189"/>
      <c r="AT1038" s="190"/>
      <c r="AU1038" s="191"/>
      <c r="AV1038" s="190"/>
      <c r="AW1038" s="189"/>
      <c r="AX1038" s="190"/>
      <c r="AY1038" s="189"/>
      <c r="AZ1038" s="192"/>
      <c r="BA1038" s="190"/>
      <c r="BB1038" s="190"/>
      <c r="BC1038" s="193"/>
      <c r="BD1038" s="193"/>
      <c r="BE1038" s="190"/>
      <c r="BF1038" s="192"/>
      <c r="BG1038" s="192"/>
      <c r="BH1038" s="192"/>
      <c r="BI1038" s="192"/>
      <c r="BJ1038" s="192"/>
      <c r="BK1038" s="192"/>
      <c r="BL1038" s="192"/>
      <c r="BM1038" s="192"/>
      <c r="BN1038" s="181"/>
      <c r="BO1038" s="181"/>
    </row>
    <row r="1039" spans="1:67" ht="13.5" customHeight="1" x14ac:dyDescent="0.35">
      <c r="A1039" s="181"/>
      <c r="B1039" s="182"/>
      <c r="C1039" s="181"/>
      <c r="D1039" s="181"/>
      <c r="E1039" s="181"/>
      <c r="F1039" s="181"/>
      <c r="G1039" s="181"/>
      <c r="H1039" s="131"/>
      <c r="I1039" s="181"/>
      <c r="J1039" s="181"/>
      <c r="K1039" s="181"/>
      <c r="L1039" s="181"/>
      <c r="M1039" s="181"/>
      <c r="N1039" s="181"/>
      <c r="O1039" s="181"/>
      <c r="P1039" s="181"/>
      <c r="Q1039" s="181"/>
      <c r="R1039" s="183"/>
      <c r="S1039" s="183"/>
      <c r="T1039" s="183"/>
      <c r="U1039" s="183"/>
      <c r="V1039" s="181"/>
      <c r="W1039" s="184"/>
      <c r="X1039" s="184"/>
      <c r="Y1039" s="185"/>
      <c r="Z1039" s="185"/>
      <c r="AA1039" s="185"/>
      <c r="AB1039" s="181"/>
      <c r="AC1039" s="181"/>
      <c r="AD1039" s="181"/>
      <c r="AE1039" s="181"/>
      <c r="AF1039" s="185"/>
      <c r="AG1039" s="181"/>
      <c r="AH1039" s="186"/>
      <c r="AI1039" s="186"/>
      <c r="AJ1039" s="187"/>
      <c r="AK1039" s="187"/>
      <c r="AL1039" s="188"/>
      <c r="AM1039" s="188"/>
      <c r="AN1039" s="188"/>
      <c r="AO1039" s="188"/>
      <c r="AP1039" s="188"/>
      <c r="AQ1039" s="188"/>
      <c r="AR1039" s="189"/>
      <c r="AS1039" s="189"/>
      <c r="AT1039" s="190"/>
      <c r="AU1039" s="191"/>
      <c r="AV1039" s="190"/>
      <c r="AW1039" s="189"/>
      <c r="AX1039" s="190"/>
      <c r="AY1039" s="189"/>
      <c r="AZ1039" s="192"/>
      <c r="BA1039" s="190"/>
      <c r="BB1039" s="190"/>
      <c r="BC1039" s="193"/>
      <c r="BD1039" s="193"/>
      <c r="BE1039" s="190"/>
      <c r="BF1039" s="192"/>
      <c r="BG1039" s="192"/>
      <c r="BH1039" s="192"/>
      <c r="BI1039" s="192"/>
      <c r="BJ1039" s="192"/>
      <c r="BK1039" s="192"/>
      <c r="BL1039" s="192"/>
      <c r="BM1039" s="192"/>
      <c r="BN1039" s="181"/>
      <c r="BO1039" s="181"/>
    </row>
    <row r="1040" spans="1:67" ht="13.5" customHeight="1" x14ac:dyDescent="0.35">
      <c r="A1040" s="181"/>
      <c r="B1040" s="182"/>
      <c r="C1040" s="181"/>
      <c r="D1040" s="181"/>
      <c r="E1040" s="181"/>
      <c r="F1040" s="181"/>
      <c r="G1040" s="181"/>
      <c r="H1040" s="131"/>
      <c r="I1040" s="181"/>
      <c r="J1040" s="181"/>
      <c r="K1040" s="181"/>
      <c r="L1040" s="181"/>
      <c r="M1040" s="181"/>
      <c r="N1040" s="181"/>
      <c r="O1040" s="181"/>
      <c r="P1040" s="181"/>
      <c r="Q1040" s="181"/>
      <c r="R1040" s="183"/>
      <c r="S1040" s="183"/>
      <c r="T1040" s="183"/>
      <c r="U1040" s="183"/>
      <c r="V1040" s="181"/>
      <c r="W1040" s="184"/>
      <c r="X1040" s="184"/>
      <c r="Y1040" s="185"/>
      <c r="Z1040" s="185"/>
      <c r="AA1040" s="185"/>
      <c r="AB1040" s="181"/>
      <c r="AC1040" s="181"/>
      <c r="AD1040" s="181"/>
      <c r="AE1040" s="181"/>
      <c r="AF1040" s="185"/>
      <c r="AG1040" s="181"/>
      <c r="AH1040" s="186"/>
      <c r="AI1040" s="186"/>
      <c r="AJ1040" s="187"/>
      <c r="AK1040" s="187"/>
      <c r="AL1040" s="188"/>
      <c r="AM1040" s="188"/>
      <c r="AN1040" s="188"/>
      <c r="AO1040" s="188"/>
      <c r="AP1040" s="188"/>
      <c r="AQ1040" s="188"/>
      <c r="AR1040" s="189"/>
      <c r="AS1040" s="189"/>
      <c r="AT1040" s="190"/>
      <c r="AU1040" s="191"/>
      <c r="AV1040" s="190"/>
      <c r="AW1040" s="189"/>
      <c r="AX1040" s="190"/>
      <c r="AY1040" s="189"/>
      <c r="AZ1040" s="192"/>
      <c r="BA1040" s="190"/>
      <c r="BB1040" s="190"/>
      <c r="BC1040" s="193"/>
      <c r="BD1040" s="193"/>
      <c r="BE1040" s="190"/>
      <c r="BF1040" s="192"/>
      <c r="BG1040" s="192"/>
      <c r="BH1040" s="192"/>
      <c r="BI1040" s="192"/>
      <c r="BJ1040" s="192"/>
      <c r="BK1040" s="192"/>
      <c r="BL1040" s="192"/>
      <c r="BM1040" s="192"/>
      <c r="BN1040" s="181"/>
      <c r="BO1040" s="181"/>
    </row>
    <row r="1041" spans="1:67" ht="13.5" customHeight="1" x14ac:dyDescent="0.35">
      <c r="A1041" s="181"/>
      <c r="B1041" s="182"/>
      <c r="C1041" s="181"/>
      <c r="D1041" s="181"/>
      <c r="E1041" s="181"/>
      <c r="F1041" s="181"/>
      <c r="G1041" s="181"/>
      <c r="H1041" s="131"/>
      <c r="I1041" s="181"/>
      <c r="J1041" s="181"/>
      <c r="K1041" s="181"/>
      <c r="L1041" s="181"/>
      <c r="M1041" s="181"/>
      <c r="N1041" s="181"/>
      <c r="O1041" s="181"/>
      <c r="P1041" s="181"/>
      <c r="Q1041" s="181"/>
      <c r="R1041" s="183"/>
      <c r="S1041" s="183"/>
      <c r="T1041" s="183"/>
      <c r="U1041" s="183"/>
      <c r="V1041" s="181"/>
      <c r="W1041" s="184"/>
      <c r="X1041" s="184"/>
      <c r="Y1041" s="185"/>
      <c r="Z1041" s="185"/>
      <c r="AA1041" s="185"/>
      <c r="AB1041" s="181"/>
      <c r="AC1041" s="181"/>
      <c r="AD1041" s="181"/>
      <c r="AE1041" s="181"/>
      <c r="AF1041" s="185"/>
      <c r="AG1041" s="181"/>
      <c r="AH1041" s="186"/>
      <c r="AI1041" s="186"/>
      <c r="AJ1041" s="187"/>
      <c r="AK1041" s="187"/>
      <c r="AL1041" s="188"/>
      <c r="AM1041" s="188"/>
      <c r="AN1041" s="188"/>
      <c r="AO1041" s="188"/>
      <c r="AP1041" s="188"/>
      <c r="AQ1041" s="188"/>
      <c r="AR1041" s="189"/>
      <c r="AS1041" s="189"/>
      <c r="AT1041" s="190"/>
      <c r="AU1041" s="191"/>
      <c r="AV1041" s="190"/>
      <c r="AW1041" s="189"/>
      <c r="AX1041" s="190"/>
      <c r="AY1041" s="189"/>
      <c r="AZ1041" s="192"/>
      <c r="BA1041" s="190"/>
      <c r="BB1041" s="190"/>
      <c r="BC1041" s="193"/>
      <c r="BD1041" s="193"/>
      <c r="BE1041" s="190"/>
      <c r="BF1041" s="192"/>
      <c r="BG1041" s="192"/>
      <c r="BH1041" s="192"/>
      <c r="BI1041" s="192"/>
      <c r="BJ1041" s="192"/>
      <c r="BK1041" s="192"/>
      <c r="BL1041" s="192"/>
      <c r="BM1041" s="192"/>
      <c r="BN1041" s="181"/>
      <c r="BO1041" s="181"/>
    </row>
    <row r="1042" spans="1:67" ht="13.5" customHeight="1" x14ac:dyDescent="0.35">
      <c r="A1042" s="181"/>
      <c r="B1042" s="182"/>
      <c r="C1042" s="181"/>
      <c r="D1042" s="181"/>
      <c r="E1042" s="181"/>
      <c r="F1042" s="181"/>
      <c r="G1042" s="181"/>
      <c r="H1042" s="131"/>
      <c r="I1042" s="181"/>
      <c r="J1042" s="181"/>
      <c r="K1042" s="181"/>
      <c r="L1042" s="181"/>
      <c r="M1042" s="181"/>
      <c r="N1042" s="181"/>
      <c r="O1042" s="181"/>
      <c r="P1042" s="181"/>
      <c r="Q1042" s="181"/>
      <c r="R1042" s="183"/>
      <c r="S1042" s="183"/>
      <c r="T1042" s="183"/>
      <c r="U1042" s="183"/>
      <c r="V1042" s="181"/>
      <c r="W1042" s="184"/>
      <c r="X1042" s="184"/>
      <c r="Y1042" s="185"/>
      <c r="Z1042" s="185"/>
      <c r="AA1042" s="185"/>
      <c r="AB1042" s="181"/>
      <c r="AC1042" s="181"/>
      <c r="AD1042" s="181"/>
      <c r="AE1042" s="181"/>
      <c r="AF1042" s="185"/>
      <c r="AG1042" s="181"/>
      <c r="AH1042" s="186"/>
      <c r="AI1042" s="186"/>
      <c r="AJ1042" s="187"/>
      <c r="AK1042" s="187"/>
      <c r="AL1042" s="188"/>
      <c r="AM1042" s="188"/>
      <c r="AN1042" s="188"/>
      <c r="AO1042" s="188"/>
      <c r="AP1042" s="188"/>
      <c r="AQ1042" s="188"/>
      <c r="AR1042" s="189"/>
      <c r="AS1042" s="189"/>
      <c r="AT1042" s="190"/>
      <c r="AU1042" s="191"/>
      <c r="AV1042" s="190"/>
      <c r="AW1042" s="189"/>
      <c r="AX1042" s="190"/>
      <c r="AY1042" s="189"/>
      <c r="AZ1042" s="192"/>
      <c r="BA1042" s="190"/>
      <c r="BB1042" s="190"/>
      <c r="BC1042" s="193"/>
      <c r="BD1042" s="193"/>
      <c r="BE1042" s="190"/>
      <c r="BF1042" s="192"/>
      <c r="BG1042" s="192"/>
      <c r="BH1042" s="192"/>
      <c r="BI1042" s="192"/>
      <c r="BJ1042" s="192"/>
      <c r="BK1042" s="192"/>
      <c r="BL1042" s="192"/>
      <c r="BM1042" s="192"/>
      <c r="BN1042" s="181"/>
      <c r="BO1042" s="181"/>
    </row>
    <row r="1043" spans="1:67" ht="13.5" customHeight="1" x14ac:dyDescent="0.35">
      <c r="A1043" s="181"/>
      <c r="B1043" s="182"/>
      <c r="C1043" s="181"/>
      <c r="D1043" s="181"/>
      <c r="E1043" s="181"/>
      <c r="F1043" s="181"/>
      <c r="G1043" s="181"/>
      <c r="H1043" s="131"/>
      <c r="I1043" s="181"/>
      <c r="J1043" s="181"/>
      <c r="K1043" s="181"/>
      <c r="L1043" s="181"/>
      <c r="M1043" s="181"/>
      <c r="N1043" s="181"/>
      <c r="O1043" s="181"/>
      <c r="P1043" s="181"/>
      <c r="Q1043" s="181"/>
      <c r="R1043" s="183"/>
      <c r="S1043" s="183"/>
      <c r="T1043" s="183"/>
      <c r="U1043" s="183"/>
      <c r="V1043" s="181"/>
      <c r="W1043" s="184"/>
      <c r="X1043" s="184"/>
      <c r="Y1043" s="185"/>
      <c r="Z1043" s="185"/>
      <c r="AA1043" s="185"/>
      <c r="AB1043" s="181"/>
      <c r="AC1043" s="181"/>
      <c r="AD1043" s="181"/>
      <c r="AE1043" s="181"/>
      <c r="AF1043" s="185"/>
      <c r="AG1043" s="181"/>
      <c r="AH1043" s="186"/>
      <c r="AI1043" s="186"/>
      <c r="AJ1043" s="187"/>
      <c r="AK1043" s="187"/>
      <c r="AL1043" s="188"/>
      <c r="AM1043" s="188"/>
      <c r="AN1043" s="188"/>
      <c r="AO1043" s="188"/>
      <c r="AP1043" s="188"/>
      <c r="AQ1043" s="188"/>
      <c r="AR1043" s="189"/>
      <c r="AS1043" s="189"/>
      <c r="AT1043" s="190"/>
      <c r="AU1043" s="191"/>
      <c r="AV1043" s="190"/>
      <c r="AW1043" s="189"/>
      <c r="AX1043" s="190"/>
      <c r="AY1043" s="189"/>
      <c r="AZ1043" s="192"/>
      <c r="BA1043" s="190"/>
      <c r="BB1043" s="190"/>
      <c r="BC1043" s="193"/>
      <c r="BD1043" s="193"/>
      <c r="BE1043" s="190"/>
      <c r="BF1043" s="192"/>
      <c r="BG1043" s="192"/>
      <c r="BH1043" s="192"/>
      <c r="BI1043" s="192"/>
      <c r="BJ1043" s="192"/>
      <c r="BK1043" s="192"/>
      <c r="BL1043" s="192"/>
      <c r="BM1043" s="192"/>
      <c r="BN1043" s="181"/>
      <c r="BO1043" s="181"/>
    </row>
    <row r="1044" spans="1:67" ht="13.5" customHeight="1" x14ac:dyDescent="0.35">
      <c r="A1044" s="181"/>
      <c r="B1044" s="182"/>
      <c r="C1044" s="181"/>
      <c r="D1044" s="181"/>
      <c r="E1044" s="181"/>
      <c r="F1044" s="181"/>
      <c r="G1044" s="181"/>
      <c r="H1044" s="131"/>
      <c r="I1044" s="181"/>
      <c r="J1044" s="181"/>
      <c r="K1044" s="181"/>
      <c r="L1044" s="181"/>
      <c r="M1044" s="181"/>
      <c r="N1044" s="181"/>
      <c r="O1044" s="181"/>
      <c r="P1044" s="181"/>
      <c r="Q1044" s="181"/>
      <c r="R1044" s="183"/>
      <c r="S1044" s="183"/>
      <c r="T1044" s="183"/>
      <c r="U1044" s="183"/>
      <c r="V1044" s="181"/>
      <c r="W1044" s="184"/>
      <c r="X1044" s="184"/>
      <c r="Y1044" s="185"/>
      <c r="Z1044" s="185"/>
      <c r="AA1044" s="185"/>
      <c r="AB1044" s="181"/>
      <c r="AC1044" s="181"/>
      <c r="AD1044" s="181"/>
      <c r="AE1044" s="181"/>
      <c r="AF1044" s="185"/>
      <c r="AG1044" s="181"/>
      <c r="AH1044" s="186"/>
      <c r="AI1044" s="186"/>
      <c r="AJ1044" s="187"/>
      <c r="AK1044" s="187"/>
      <c r="AL1044" s="188"/>
      <c r="AM1044" s="188"/>
      <c r="AN1044" s="188"/>
      <c r="AO1044" s="188"/>
      <c r="AP1044" s="188"/>
      <c r="AQ1044" s="188"/>
      <c r="AR1044" s="189"/>
      <c r="AS1044" s="189"/>
      <c r="AT1044" s="190"/>
      <c r="AU1044" s="191"/>
      <c r="AV1044" s="190"/>
      <c r="AW1044" s="189"/>
      <c r="AX1044" s="190"/>
      <c r="AY1044" s="189"/>
      <c r="AZ1044" s="192"/>
      <c r="BA1044" s="190"/>
      <c r="BB1044" s="190"/>
      <c r="BC1044" s="193"/>
      <c r="BD1044" s="193"/>
      <c r="BE1044" s="190"/>
      <c r="BF1044" s="192"/>
      <c r="BG1044" s="192"/>
      <c r="BH1044" s="192"/>
      <c r="BI1044" s="192"/>
      <c r="BJ1044" s="192"/>
      <c r="BK1044" s="192"/>
      <c r="BL1044" s="192"/>
      <c r="BM1044" s="192"/>
      <c r="BN1044" s="181"/>
      <c r="BO1044" s="181"/>
    </row>
    <row r="1045" spans="1:67" ht="13.5" customHeight="1" x14ac:dyDescent="0.35">
      <c r="A1045" s="181"/>
      <c r="B1045" s="182"/>
      <c r="C1045" s="181"/>
      <c r="D1045" s="181"/>
      <c r="E1045" s="181"/>
      <c r="F1045" s="181"/>
      <c r="G1045" s="181"/>
      <c r="H1045" s="131"/>
      <c r="I1045" s="181"/>
      <c r="J1045" s="181"/>
      <c r="K1045" s="181"/>
      <c r="L1045" s="181"/>
      <c r="M1045" s="181"/>
      <c r="N1045" s="181"/>
      <c r="O1045" s="181"/>
      <c r="P1045" s="181"/>
      <c r="Q1045" s="181"/>
      <c r="R1045" s="183"/>
      <c r="S1045" s="183"/>
      <c r="T1045" s="183"/>
      <c r="U1045" s="183"/>
      <c r="V1045" s="181"/>
      <c r="W1045" s="184"/>
      <c r="X1045" s="184"/>
      <c r="Y1045" s="185"/>
      <c r="Z1045" s="185"/>
      <c r="AA1045" s="185"/>
      <c r="AB1045" s="181"/>
      <c r="AC1045" s="181"/>
      <c r="AD1045" s="181"/>
      <c r="AE1045" s="181"/>
      <c r="AF1045" s="185"/>
      <c r="AG1045" s="181"/>
      <c r="AH1045" s="186"/>
      <c r="AI1045" s="186"/>
      <c r="AJ1045" s="187"/>
      <c r="AK1045" s="187"/>
      <c r="AL1045" s="188"/>
      <c r="AM1045" s="188"/>
      <c r="AN1045" s="188"/>
      <c r="AO1045" s="188"/>
      <c r="AP1045" s="188"/>
      <c r="AQ1045" s="188"/>
      <c r="AR1045" s="189"/>
      <c r="AS1045" s="189"/>
      <c r="AT1045" s="190"/>
      <c r="AU1045" s="191"/>
      <c r="AV1045" s="190"/>
      <c r="AW1045" s="189"/>
      <c r="AX1045" s="190"/>
      <c r="AY1045" s="189"/>
      <c r="AZ1045" s="192"/>
      <c r="BA1045" s="190"/>
      <c r="BB1045" s="190"/>
      <c r="BC1045" s="193"/>
      <c r="BD1045" s="193"/>
      <c r="BE1045" s="190"/>
      <c r="BF1045" s="192"/>
      <c r="BG1045" s="192"/>
      <c r="BH1045" s="192"/>
      <c r="BI1045" s="192"/>
      <c r="BJ1045" s="192"/>
      <c r="BK1045" s="192"/>
      <c r="BL1045" s="192"/>
      <c r="BM1045" s="192"/>
      <c r="BN1045" s="181"/>
      <c r="BO1045" s="181"/>
    </row>
    <row r="1046" spans="1:67" ht="13.5" customHeight="1" x14ac:dyDescent="0.35">
      <c r="A1046" s="181"/>
      <c r="B1046" s="182"/>
      <c r="C1046" s="181"/>
      <c r="D1046" s="181"/>
      <c r="E1046" s="181"/>
      <c r="F1046" s="181"/>
      <c r="G1046" s="181"/>
      <c r="H1046" s="131"/>
      <c r="I1046" s="181"/>
      <c r="J1046" s="181"/>
      <c r="K1046" s="181"/>
      <c r="L1046" s="181"/>
      <c r="M1046" s="181"/>
      <c r="N1046" s="181"/>
      <c r="O1046" s="181"/>
      <c r="P1046" s="181"/>
      <c r="Q1046" s="181"/>
      <c r="R1046" s="183"/>
      <c r="S1046" s="183"/>
      <c r="T1046" s="183"/>
      <c r="U1046" s="183"/>
      <c r="V1046" s="181"/>
      <c r="W1046" s="184"/>
      <c r="X1046" s="184"/>
      <c r="Y1046" s="185"/>
      <c r="Z1046" s="185"/>
      <c r="AA1046" s="185"/>
      <c r="AB1046" s="181"/>
      <c r="AC1046" s="181"/>
      <c r="AD1046" s="181"/>
      <c r="AE1046" s="181"/>
      <c r="AF1046" s="185"/>
      <c r="AG1046" s="181"/>
      <c r="AH1046" s="186"/>
      <c r="AI1046" s="186"/>
      <c r="AJ1046" s="187"/>
      <c r="AK1046" s="187"/>
      <c r="AL1046" s="188"/>
      <c r="AM1046" s="188"/>
      <c r="AN1046" s="188"/>
      <c r="AO1046" s="188"/>
      <c r="AP1046" s="188"/>
      <c r="AQ1046" s="188"/>
      <c r="AR1046" s="189"/>
      <c r="AS1046" s="189"/>
      <c r="AT1046" s="190"/>
      <c r="AU1046" s="191"/>
      <c r="AV1046" s="190"/>
      <c r="AW1046" s="189"/>
      <c r="AX1046" s="190"/>
      <c r="AY1046" s="189"/>
      <c r="AZ1046" s="192"/>
      <c r="BA1046" s="190"/>
      <c r="BB1046" s="190"/>
      <c r="BC1046" s="193"/>
      <c r="BD1046" s="193"/>
      <c r="BE1046" s="190"/>
      <c r="BF1046" s="192"/>
      <c r="BG1046" s="192"/>
      <c r="BH1046" s="192"/>
      <c r="BI1046" s="192"/>
      <c r="BJ1046" s="192"/>
      <c r="BK1046" s="192"/>
      <c r="BL1046" s="192"/>
      <c r="BM1046" s="192"/>
      <c r="BN1046" s="181"/>
      <c r="BO1046" s="181"/>
    </row>
    <row r="1047" spans="1:67" ht="13.5" customHeight="1" x14ac:dyDescent="0.35">
      <c r="A1047" s="181"/>
      <c r="B1047" s="182"/>
      <c r="C1047" s="181"/>
      <c r="D1047" s="181"/>
      <c r="E1047" s="181"/>
      <c r="F1047" s="181"/>
      <c r="G1047" s="181"/>
      <c r="H1047" s="131"/>
      <c r="I1047" s="181"/>
      <c r="J1047" s="181"/>
      <c r="K1047" s="181"/>
      <c r="L1047" s="181"/>
      <c r="M1047" s="181"/>
      <c r="N1047" s="181"/>
      <c r="O1047" s="181"/>
      <c r="P1047" s="181"/>
      <c r="Q1047" s="181"/>
      <c r="R1047" s="183"/>
      <c r="S1047" s="183"/>
      <c r="T1047" s="183"/>
      <c r="U1047" s="183"/>
      <c r="V1047" s="181"/>
      <c r="W1047" s="184"/>
      <c r="X1047" s="184"/>
      <c r="Y1047" s="185"/>
      <c r="Z1047" s="185"/>
      <c r="AA1047" s="185"/>
      <c r="AB1047" s="181"/>
      <c r="AC1047" s="181"/>
      <c r="AD1047" s="181"/>
      <c r="AE1047" s="181"/>
      <c r="AF1047" s="185"/>
      <c r="AG1047" s="181"/>
      <c r="AH1047" s="186"/>
      <c r="AI1047" s="186"/>
      <c r="AJ1047" s="187"/>
      <c r="AK1047" s="187"/>
      <c r="AL1047" s="188"/>
      <c r="AM1047" s="188"/>
      <c r="AN1047" s="188"/>
      <c r="AO1047" s="188"/>
      <c r="AP1047" s="188"/>
      <c r="AQ1047" s="188"/>
      <c r="AR1047" s="189"/>
      <c r="AS1047" s="189"/>
      <c r="AT1047" s="190"/>
      <c r="AU1047" s="191"/>
      <c r="AV1047" s="190"/>
      <c r="AW1047" s="189"/>
      <c r="AX1047" s="190"/>
      <c r="AY1047" s="189"/>
      <c r="AZ1047" s="192"/>
      <c r="BA1047" s="190"/>
      <c r="BB1047" s="190"/>
      <c r="BC1047" s="193"/>
      <c r="BD1047" s="193"/>
      <c r="BE1047" s="190"/>
      <c r="BF1047" s="192"/>
      <c r="BG1047" s="192"/>
      <c r="BH1047" s="192"/>
      <c r="BI1047" s="192"/>
      <c r="BJ1047" s="192"/>
      <c r="BK1047" s="192"/>
      <c r="BL1047" s="192"/>
      <c r="BM1047" s="192"/>
      <c r="BN1047" s="181"/>
      <c r="BO1047" s="181"/>
    </row>
    <row r="1048" spans="1:67" ht="13.5" customHeight="1" x14ac:dyDescent="0.35">
      <c r="A1048" s="181"/>
      <c r="B1048" s="182"/>
      <c r="C1048" s="181"/>
      <c r="D1048" s="181"/>
      <c r="E1048" s="181"/>
      <c r="F1048" s="181"/>
      <c r="G1048" s="181"/>
      <c r="H1048" s="131"/>
      <c r="I1048" s="181"/>
      <c r="J1048" s="181"/>
      <c r="K1048" s="181"/>
      <c r="L1048" s="181"/>
      <c r="M1048" s="181"/>
      <c r="N1048" s="181"/>
      <c r="O1048" s="181"/>
      <c r="P1048" s="181"/>
      <c r="Q1048" s="181"/>
      <c r="R1048" s="183"/>
      <c r="S1048" s="183"/>
      <c r="T1048" s="183"/>
      <c r="U1048" s="183"/>
      <c r="V1048" s="181"/>
      <c r="W1048" s="184"/>
      <c r="X1048" s="184"/>
      <c r="Y1048" s="185"/>
      <c r="Z1048" s="185"/>
      <c r="AA1048" s="185"/>
      <c r="AB1048" s="181"/>
      <c r="AC1048" s="181"/>
      <c r="AD1048" s="181"/>
      <c r="AE1048" s="181"/>
      <c r="AF1048" s="185"/>
      <c r="AG1048" s="181"/>
      <c r="AH1048" s="186"/>
      <c r="AI1048" s="186"/>
      <c r="AJ1048" s="187"/>
      <c r="AK1048" s="187"/>
      <c r="AL1048" s="188"/>
      <c r="AM1048" s="188"/>
      <c r="AN1048" s="188"/>
      <c r="AO1048" s="188"/>
      <c r="AP1048" s="188"/>
      <c r="AQ1048" s="188"/>
      <c r="AR1048" s="189"/>
      <c r="AS1048" s="189"/>
      <c r="AT1048" s="190"/>
      <c r="AU1048" s="191"/>
      <c r="AV1048" s="190"/>
      <c r="AW1048" s="189"/>
      <c r="AX1048" s="190"/>
      <c r="AY1048" s="189"/>
      <c r="AZ1048" s="192"/>
      <c r="BA1048" s="190"/>
      <c r="BB1048" s="190"/>
      <c r="BC1048" s="193"/>
      <c r="BD1048" s="193"/>
      <c r="BE1048" s="190"/>
      <c r="BF1048" s="192"/>
      <c r="BG1048" s="192"/>
      <c r="BH1048" s="192"/>
      <c r="BI1048" s="192"/>
      <c r="BJ1048" s="192"/>
      <c r="BK1048" s="192"/>
      <c r="BL1048" s="192"/>
      <c r="BM1048" s="192"/>
      <c r="BN1048" s="181"/>
      <c r="BO1048" s="181"/>
    </row>
    <row r="1049" spans="1:67" ht="13.5" customHeight="1" x14ac:dyDescent="0.35">
      <c r="A1049" s="181"/>
      <c r="B1049" s="182"/>
      <c r="C1049" s="181"/>
      <c r="D1049" s="181"/>
      <c r="E1049" s="181"/>
      <c r="F1049" s="181"/>
      <c r="G1049" s="181"/>
      <c r="H1049" s="131"/>
      <c r="I1049" s="181"/>
      <c r="J1049" s="181"/>
      <c r="K1049" s="181"/>
      <c r="L1049" s="181"/>
      <c r="M1049" s="181"/>
      <c r="N1049" s="181"/>
      <c r="O1049" s="181"/>
      <c r="P1049" s="181"/>
      <c r="Q1049" s="181"/>
      <c r="R1049" s="183"/>
      <c r="S1049" s="183"/>
      <c r="T1049" s="183"/>
      <c r="U1049" s="183"/>
      <c r="V1049" s="181"/>
      <c r="W1049" s="184"/>
      <c r="X1049" s="184"/>
      <c r="Y1049" s="185"/>
      <c r="Z1049" s="185"/>
      <c r="AA1049" s="185"/>
      <c r="AB1049" s="181"/>
      <c r="AC1049" s="181"/>
      <c r="AD1049" s="181"/>
      <c r="AE1049" s="181"/>
      <c r="AF1049" s="185"/>
      <c r="AG1049" s="181"/>
      <c r="AH1049" s="186"/>
      <c r="AI1049" s="186"/>
      <c r="AJ1049" s="187"/>
      <c r="AK1049" s="187"/>
      <c r="AL1049" s="188"/>
      <c r="AM1049" s="188"/>
      <c r="AN1049" s="188"/>
      <c r="AO1049" s="188"/>
      <c r="AP1049" s="188"/>
      <c r="AQ1049" s="188"/>
      <c r="AR1049" s="189"/>
      <c r="AS1049" s="189"/>
      <c r="AT1049" s="190"/>
      <c r="AU1049" s="191"/>
      <c r="AV1049" s="190"/>
      <c r="AW1049" s="189"/>
      <c r="AX1049" s="190"/>
      <c r="AY1049" s="189"/>
      <c r="AZ1049" s="192"/>
      <c r="BA1049" s="190"/>
      <c r="BB1049" s="190"/>
      <c r="BC1049" s="193"/>
      <c r="BD1049" s="193"/>
      <c r="BE1049" s="190"/>
      <c r="BF1049" s="192"/>
      <c r="BG1049" s="192"/>
      <c r="BH1049" s="192"/>
      <c r="BI1049" s="192"/>
      <c r="BJ1049" s="192"/>
      <c r="BK1049" s="192"/>
      <c r="BL1049" s="192"/>
      <c r="BM1049" s="192"/>
      <c r="BN1049" s="181"/>
      <c r="BO1049" s="181"/>
    </row>
    <row r="1050" spans="1:67" ht="13.5" customHeight="1" x14ac:dyDescent="0.35">
      <c r="A1050" s="181"/>
      <c r="B1050" s="182"/>
      <c r="C1050" s="181"/>
      <c r="D1050" s="181"/>
      <c r="E1050" s="181"/>
      <c r="F1050" s="181"/>
      <c r="G1050" s="181"/>
      <c r="H1050" s="131"/>
      <c r="I1050" s="181"/>
      <c r="J1050" s="181"/>
      <c r="K1050" s="181"/>
      <c r="L1050" s="181"/>
      <c r="M1050" s="181"/>
      <c r="N1050" s="181"/>
      <c r="O1050" s="181"/>
      <c r="P1050" s="181"/>
      <c r="Q1050" s="181"/>
      <c r="R1050" s="183"/>
      <c r="S1050" s="183"/>
      <c r="T1050" s="183"/>
      <c r="U1050" s="183"/>
      <c r="V1050" s="181"/>
      <c r="W1050" s="184"/>
      <c r="X1050" s="184"/>
      <c r="Y1050" s="185"/>
      <c r="Z1050" s="185"/>
      <c r="AA1050" s="185"/>
      <c r="AB1050" s="181"/>
      <c r="AC1050" s="181"/>
      <c r="AD1050" s="181"/>
      <c r="AE1050" s="181"/>
      <c r="AF1050" s="185"/>
      <c r="AG1050" s="181"/>
      <c r="AH1050" s="186"/>
      <c r="AI1050" s="186"/>
      <c r="AJ1050" s="187"/>
      <c r="AK1050" s="187"/>
      <c r="AL1050" s="188"/>
      <c r="AM1050" s="188"/>
      <c r="AN1050" s="188"/>
      <c r="AO1050" s="188"/>
      <c r="AP1050" s="188"/>
      <c r="AQ1050" s="188"/>
      <c r="AR1050" s="189"/>
      <c r="AS1050" s="189"/>
      <c r="AT1050" s="190"/>
      <c r="AU1050" s="191"/>
      <c r="AV1050" s="190"/>
      <c r="AW1050" s="189"/>
      <c r="AX1050" s="190"/>
      <c r="AY1050" s="189"/>
      <c r="AZ1050" s="192"/>
      <c r="BA1050" s="190"/>
      <c r="BB1050" s="190"/>
      <c r="BC1050" s="193"/>
      <c r="BD1050" s="193"/>
      <c r="BE1050" s="190"/>
      <c r="BF1050" s="192"/>
      <c r="BG1050" s="192"/>
      <c r="BH1050" s="192"/>
      <c r="BI1050" s="192"/>
      <c r="BJ1050" s="192"/>
      <c r="BK1050" s="192"/>
      <c r="BL1050" s="192"/>
      <c r="BM1050" s="192"/>
      <c r="BN1050" s="181"/>
      <c r="BO1050" s="181"/>
    </row>
    <row r="1051" spans="1:67" ht="13.5" customHeight="1" x14ac:dyDescent="0.35">
      <c r="A1051" s="181"/>
      <c r="B1051" s="182"/>
      <c r="C1051" s="181"/>
      <c r="D1051" s="181"/>
      <c r="E1051" s="181"/>
      <c r="F1051" s="181"/>
      <c r="G1051" s="181"/>
      <c r="H1051" s="131"/>
      <c r="I1051" s="181"/>
      <c r="J1051" s="181"/>
      <c r="K1051" s="181"/>
      <c r="L1051" s="181"/>
      <c r="M1051" s="181"/>
      <c r="N1051" s="181"/>
      <c r="O1051" s="181"/>
      <c r="P1051" s="181"/>
      <c r="Q1051" s="181"/>
      <c r="R1051" s="183"/>
      <c r="S1051" s="183"/>
      <c r="T1051" s="183"/>
      <c r="U1051" s="183"/>
      <c r="V1051" s="181"/>
      <c r="W1051" s="184"/>
      <c r="X1051" s="184"/>
      <c r="Y1051" s="185"/>
      <c r="Z1051" s="185"/>
      <c r="AA1051" s="185"/>
      <c r="AB1051" s="181"/>
      <c r="AC1051" s="181"/>
      <c r="AD1051" s="181"/>
      <c r="AE1051" s="181"/>
      <c r="AF1051" s="185"/>
      <c r="AG1051" s="181"/>
      <c r="AH1051" s="186"/>
      <c r="AI1051" s="186"/>
      <c r="AJ1051" s="187"/>
      <c r="AK1051" s="187"/>
      <c r="AL1051" s="188"/>
      <c r="AM1051" s="188"/>
      <c r="AN1051" s="188"/>
      <c r="AO1051" s="188"/>
      <c r="AP1051" s="188"/>
      <c r="AQ1051" s="188"/>
      <c r="AR1051" s="189"/>
      <c r="AS1051" s="189"/>
      <c r="AT1051" s="190"/>
      <c r="AU1051" s="191"/>
      <c r="AV1051" s="190"/>
      <c r="AW1051" s="189"/>
      <c r="AX1051" s="190"/>
      <c r="AY1051" s="189"/>
      <c r="AZ1051" s="192"/>
      <c r="BA1051" s="190"/>
      <c r="BB1051" s="190"/>
      <c r="BC1051" s="193"/>
      <c r="BD1051" s="193"/>
      <c r="BE1051" s="190"/>
      <c r="BF1051" s="192"/>
      <c r="BG1051" s="192"/>
      <c r="BH1051" s="192"/>
      <c r="BI1051" s="192"/>
      <c r="BJ1051" s="192"/>
      <c r="BK1051" s="192"/>
      <c r="BL1051" s="192"/>
      <c r="BM1051" s="192"/>
      <c r="BN1051" s="181"/>
      <c r="BO1051" s="181"/>
    </row>
    <row r="1052" spans="1:67" ht="13.5" customHeight="1" x14ac:dyDescent="0.35">
      <c r="A1052" s="181"/>
      <c r="B1052" s="182"/>
      <c r="C1052" s="181"/>
      <c r="D1052" s="181"/>
      <c r="E1052" s="181"/>
      <c r="F1052" s="181"/>
      <c r="G1052" s="181"/>
      <c r="H1052" s="131"/>
      <c r="I1052" s="181"/>
      <c r="J1052" s="181"/>
      <c r="K1052" s="181"/>
      <c r="L1052" s="181"/>
      <c r="M1052" s="181"/>
      <c r="N1052" s="181"/>
      <c r="O1052" s="181"/>
      <c r="P1052" s="181"/>
      <c r="Q1052" s="181"/>
      <c r="R1052" s="183"/>
      <c r="S1052" s="183"/>
      <c r="T1052" s="183"/>
      <c r="U1052" s="183"/>
      <c r="V1052" s="181"/>
      <c r="W1052" s="184"/>
      <c r="X1052" s="184"/>
      <c r="Y1052" s="185"/>
      <c r="Z1052" s="185"/>
      <c r="AA1052" s="185"/>
      <c r="AB1052" s="181"/>
      <c r="AC1052" s="181"/>
      <c r="AD1052" s="181"/>
      <c r="AE1052" s="181"/>
      <c r="AF1052" s="185"/>
      <c r="AG1052" s="181"/>
      <c r="AH1052" s="186"/>
      <c r="AI1052" s="186"/>
      <c r="AJ1052" s="187"/>
      <c r="AK1052" s="187"/>
      <c r="AL1052" s="188"/>
      <c r="AM1052" s="188"/>
      <c r="AN1052" s="188"/>
      <c r="AO1052" s="188"/>
      <c r="AP1052" s="188"/>
      <c r="AQ1052" s="188"/>
      <c r="AR1052" s="189"/>
      <c r="AS1052" s="189"/>
      <c r="AT1052" s="190"/>
      <c r="AU1052" s="191"/>
      <c r="AV1052" s="190"/>
      <c r="AW1052" s="189"/>
      <c r="AX1052" s="190"/>
      <c r="AY1052" s="189"/>
      <c r="AZ1052" s="192"/>
      <c r="BA1052" s="190"/>
      <c r="BB1052" s="190"/>
      <c r="BC1052" s="193"/>
      <c r="BD1052" s="193"/>
      <c r="BE1052" s="190"/>
      <c r="BF1052" s="192"/>
      <c r="BG1052" s="192"/>
      <c r="BH1052" s="192"/>
      <c r="BI1052" s="192"/>
      <c r="BJ1052" s="192"/>
      <c r="BK1052" s="192"/>
      <c r="BL1052" s="192"/>
      <c r="BM1052" s="192"/>
      <c r="BN1052" s="181"/>
      <c r="BO1052" s="181"/>
    </row>
    <row r="1053" spans="1:67" ht="13.5" customHeight="1" x14ac:dyDescent="0.35">
      <c r="A1053" s="181"/>
      <c r="B1053" s="182"/>
      <c r="C1053" s="181"/>
      <c r="D1053" s="181"/>
      <c r="E1053" s="181"/>
      <c r="F1053" s="181"/>
      <c r="G1053" s="181"/>
      <c r="H1053" s="131"/>
      <c r="I1053" s="181"/>
      <c r="J1053" s="181"/>
      <c r="K1053" s="181"/>
      <c r="L1053" s="181"/>
      <c r="M1053" s="181"/>
      <c r="N1053" s="181"/>
      <c r="O1053" s="181"/>
      <c r="P1053" s="181"/>
      <c r="Q1053" s="181"/>
      <c r="R1053" s="183"/>
      <c r="S1053" s="183"/>
      <c r="T1053" s="183"/>
      <c r="U1053" s="183"/>
      <c r="V1053" s="181"/>
      <c r="W1053" s="184"/>
      <c r="X1053" s="184"/>
      <c r="Y1053" s="185"/>
      <c r="Z1053" s="185"/>
      <c r="AA1053" s="185"/>
      <c r="AB1053" s="181"/>
      <c r="AC1053" s="181"/>
      <c r="AD1053" s="181"/>
      <c r="AE1053" s="181"/>
      <c r="AF1053" s="185"/>
      <c r="AG1053" s="181"/>
      <c r="AH1053" s="186"/>
      <c r="AI1053" s="186"/>
      <c r="AJ1053" s="187"/>
      <c r="AK1053" s="187"/>
      <c r="AL1053" s="188"/>
      <c r="AM1053" s="188"/>
      <c r="AN1053" s="188"/>
      <c r="AO1053" s="188"/>
      <c r="AP1053" s="188"/>
      <c r="AQ1053" s="188"/>
      <c r="AR1053" s="189"/>
      <c r="AS1053" s="189"/>
      <c r="AT1053" s="190"/>
      <c r="AU1053" s="191"/>
      <c r="AV1053" s="190"/>
      <c r="AW1053" s="189"/>
      <c r="AX1053" s="190"/>
      <c r="AY1053" s="189"/>
      <c r="AZ1053" s="192"/>
      <c r="BA1053" s="190"/>
      <c r="BB1053" s="190"/>
      <c r="BC1053" s="193"/>
      <c r="BD1053" s="193"/>
      <c r="BE1053" s="190"/>
      <c r="BF1053" s="192"/>
      <c r="BG1053" s="192"/>
      <c r="BH1053" s="192"/>
      <c r="BI1053" s="192"/>
      <c r="BJ1053" s="192"/>
      <c r="BK1053" s="192"/>
      <c r="BL1053" s="192"/>
      <c r="BM1053" s="192"/>
      <c r="BN1053" s="181"/>
      <c r="BO1053" s="181"/>
    </row>
    <row r="1054" spans="1:67" ht="13.5" customHeight="1" x14ac:dyDescent="0.35">
      <c r="A1054" s="181"/>
      <c r="B1054" s="182"/>
      <c r="C1054" s="181"/>
      <c r="D1054" s="181"/>
      <c r="E1054" s="181"/>
      <c r="F1054" s="181"/>
      <c r="G1054" s="181"/>
      <c r="H1054" s="131"/>
      <c r="I1054" s="181"/>
      <c r="J1054" s="181"/>
      <c r="K1054" s="181"/>
      <c r="L1054" s="181"/>
      <c r="M1054" s="181"/>
      <c r="N1054" s="181"/>
      <c r="O1054" s="181"/>
      <c r="P1054" s="181"/>
      <c r="Q1054" s="181"/>
      <c r="R1054" s="183"/>
      <c r="S1054" s="183"/>
      <c r="T1054" s="183"/>
      <c r="U1054" s="183"/>
      <c r="V1054" s="181"/>
      <c r="W1054" s="184"/>
      <c r="X1054" s="184"/>
      <c r="Y1054" s="185"/>
      <c r="Z1054" s="185"/>
      <c r="AA1054" s="185"/>
      <c r="AB1054" s="181"/>
      <c r="AC1054" s="181"/>
      <c r="AD1054" s="181"/>
      <c r="AE1054" s="181"/>
      <c r="AF1054" s="185"/>
      <c r="AG1054" s="181"/>
      <c r="AH1054" s="186"/>
      <c r="AI1054" s="186"/>
      <c r="AJ1054" s="187"/>
      <c r="AK1054" s="187"/>
      <c r="AL1054" s="188"/>
      <c r="AM1054" s="188"/>
      <c r="AN1054" s="188"/>
      <c r="AO1054" s="188"/>
      <c r="AP1054" s="188"/>
      <c r="AQ1054" s="188"/>
      <c r="AR1054" s="189"/>
      <c r="AS1054" s="189"/>
      <c r="AT1054" s="190"/>
      <c r="AU1054" s="191"/>
      <c r="AV1054" s="190"/>
      <c r="AW1054" s="189"/>
      <c r="AX1054" s="190"/>
      <c r="AY1054" s="189"/>
      <c r="AZ1054" s="192"/>
      <c r="BA1054" s="190"/>
      <c r="BB1054" s="190"/>
      <c r="BC1054" s="193"/>
      <c r="BD1054" s="193"/>
      <c r="BE1054" s="190"/>
      <c r="BF1054" s="192"/>
      <c r="BG1054" s="192"/>
      <c r="BH1054" s="192"/>
      <c r="BI1054" s="192"/>
      <c r="BJ1054" s="192"/>
      <c r="BK1054" s="192"/>
      <c r="BL1054" s="192"/>
      <c r="BM1054" s="192"/>
      <c r="BN1054" s="181"/>
      <c r="BO1054" s="181"/>
    </row>
    <row r="1055" spans="1:67" ht="13.5" customHeight="1" x14ac:dyDescent="0.35">
      <c r="A1055" s="181"/>
      <c r="B1055" s="182"/>
      <c r="C1055" s="181"/>
      <c r="D1055" s="181"/>
      <c r="E1055" s="181"/>
      <c r="F1055" s="181"/>
      <c r="G1055" s="181"/>
      <c r="H1055" s="131"/>
      <c r="I1055" s="181"/>
      <c r="J1055" s="181"/>
      <c r="K1055" s="181"/>
      <c r="L1055" s="181"/>
      <c r="M1055" s="181"/>
      <c r="N1055" s="181"/>
      <c r="O1055" s="181"/>
      <c r="P1055" s="181"/>
      <c r="Q1055" s="181"/>
      <c r="R1055" s="183"/>
      <c r="S1055" s="183"/>
      <c r="T1055" s="183"/>
      <c r="U1055" s="183"/>
      <c r="V1055" s="181"/>
      <c r="W1055" s="184"/>
      <c r="X1055" s="184"/>
      <c r="Y1055" s="185"/>
      <c r="Z1055" s="185"/>
      <c r="AA1055" s="185"/>
      <c r="AB1055" s="181"/>
      <c r="AC1055" s="181"/>
      <c r="AD1055" s="181"/>
      <c r="AE1055" s="181"/>
      <c r="AF1055" s="185"/>
      <c r="AG1055" s="181"/>
      <c r="AH1055" s="186"/>
      <c r="AI1055" s="186"/>
      <c r="AJ1055" s="187"/>
      <c r="AK1055" s="187"/>
      <c r="AL1055" s="188"/>
      <c r="AM1055" s="188"/>
      <c r="AN1055" s="188"/>
      <c r="AO1055" s="188"/>
      <c r="AP1055" s="188"/>
      <c r="AQ1055" s="188"/>
      <c r="AR1055" s="189"/>
      <c r="AS1055" s="189"/>
      <c r="AT1055" s="190"/>
      <c r="AU1055" s="191"/>
      <c r="AV1055" s="190"/>
      <c r="AW1055" s="189"/>
      <c r="AX1055" s="190"/>
      <c r="AY1055" s="189"/>
      <c r="AZ1055" s="192"/>
      <c r="BA1055" s="190"/>
      <c r="BB1055" s="190"/>
      <c r="BC1055" s="193"/>
      <c r="BD1055" s="193"/>
      <c r="BE1055" s="190"/>
      <c r="BF1055" s="192"/>
      <c r="BG1055" s="192"/>
      <c r="BH1055" s="192"/>
      <c r="BI1055" s="192"/>
      <c r="BJ1055" s="192"/>
      <c r="BK1055" s="192"/>
      <c r="BL1055" s="192"/>
      <c r="BM1055" s="192"/>
      <c r="BN1055" s="181"/>
      <c r="BO1055" s="181"/>
    </row>
    <row r="1056" spans="1:67" ht="13.5" customHeight="1" x14ac:dyDescent="0.35">
      <c r="A1056" s="181"/>
      <c r="B1056" s="182"/>
      <c r="C1056" s="181"/>
      <c r="D1056" s="181"/>
      <c r="E1056" s="181"/>
      <c r="F1056" s="181"/>
      <c r="G1056" s="181"/>
      <c r="H1056" s="131"/>
      <c r="I1056" s="181"/>
      <c r="J1056" s="181"/>
      <c r="K1056" s="181"/>
      <c r="L1056" s="181"/>
      <c r="M1056" s="181"/>
      <c r="N1056" s="181"/>
      <c r="O1056" s="181"/>
      <c r="P1056" s="181"/>
      <c r="Q1056" s="181"/>
      <c r="R1056" s="183"/>
      <c r="S1056" s="183"/>
      <c r="T1056" s="183"/>
      <c r="U1056" s="183"/>
      <c r="V1056" s="181"/>
      <c r="W1056" s="184"/>
      <c r="X1056" s="184"/>
      <c r="Y1056" s="185"/>
      <c r="Z1056" s="185"/>
      <c r="AA1056" s="185"/>
      <c r="AB1056" s="181"/>
      <c r="AC1056" s="181"/>
      <c r="AD1056" s="181"/>
      <c r="AE1056" s="181"/>
      <c r="AF1056" s="185"/>
      <c r="AG1056" s="181"/>
      <c r="AH1056" s="186"/>
      <c r="AI1056" s="186"/>
      <c r="AJ1056" s="187"/>
      <c r="AK1056" s="187"/>
      <c r="AL1056" s="188"/>
      <c r="AM1056" s="188"/>
      <c r="AN1056" s="188"/>
      <c r="AO1056" s="188"/>
      <c r="AP1056" s="188"/>
      <c r="AQ1056" s="188"/>
      <c r="AR1056" s="189"/>
      <c r="AS1056" s="189"/>
      <c r="AT1056" s="190"/>
      <c r="AU1056" s="191"/>
      <c r="AV1056" s="190"/>
      <c r="AW1056" s="189"/>
      <c r="AX1056" s="190"/>
      <c r="AY1056" s="189"/>
      <c r="AZ1056" s="192"/>
      <c r="BA1056" s="190"/>
      <c r="BB1056" s="190"/>
      <c r="BC1056" s="193"/>
      <c r="BD1056" s="193"/>
      <c r="BE1056" s="190"/>
      <c r="BF1056" s="192"/>
      <c r="BG1056" s="192"/>
      <c r="BH1056" s="192"/>
      <c r="BI1056" s="192"/>
      <c r="BJ1056" s="192"/>
      <c r="BK1056" s="192"/>
      <c r="BL1056" s="192"/>
      <c r="BM1056" s="192"/>
      <c r="BN1056" s="181"/>
      <c r="BO1056" s="181"/>
    </row>
    <row r="1057" spans="1:67" ht="13.5" customHeight="1" x14ac:dyDescent="0.35">
      <c r="A1057" s="181"/>
      <c r="B1057" s="182"/>
      <c r="C1057" s="181"/>
      <c r="D1057" s="181"/>
      <c r="E1057" s="181"/>
      <c r="F1057" s="181"/>
      <c r="G1057" s="181"/>
      <c r="H1057" s="131"/>
      <c r="I1057" s="181"/>
      <c r="J1057" s="181"/>
      <c r="K1057" s="181"/>
      <c r="L1057" s="181"/>
      <c r="M1057" s="181"/>
      <c r="N1057" s="181"/>
      <c r="O1057" s="181"/>
      <c r="P1057" s="181"/>
      <c r="Q1057" s="181"/>
      <c r="R1057" s="183"/>
      <c r="S1057" s="183"/>
      <c r="T1057" s="183"/>
      <c r="U1057" s="183"/>
      <c r="V1057" s="181"/>
      <c r="W1057" s="184"/>
      <c r="X1057" s="184"/>
      <c r="Y1057" s="185"/>
      <c r="Z1057" s="185"/>
      <c r="AA1057" s="185"/>
      <c r="AB1057" s="181"/>
      <c r="AC1057" s="181"/>
      <c r="AD1057" s="181"/>
      <c r="AE1057" s="181"/>
      <c r="AF1057" s="185"/>
      <c r="AG1057" s="181"/>
      <c r="AH1057" s="186"/>
      <c r="AI1057" s="186"/>
      <c r="AJ1057" s="187"/>
      <c r="AK1057" s="187"/>
      <c r="AL1057" s="188"/>
      <c r="AM1057" s="188"/>
      <c r="AN1057" s="188"/>
      <c r="AO1057" s="188"/>
      <c r="AP1057" s="188"/>
      <c r="AQ1057" s="188"/>
      <c r="AR1057" s="189"/>
      <c r="AS1057" s="189"/>
      <c r="AT1057" s="190"/>
      <c r="AU1057" s="191"/>
      <c r="AV1057" s="190"/>
      <c r="AW1057" s="189"/>
      <c r="AX1057" s="190"/>
      <c r="AY1057" s="189"/>
      <c r="AZ1057" s="192"/>
      <c r="BA1057" s="190"/>
      <c r="BB1057" s="190"/>
      <c r="BC1057" s="193"/>
      <c r="BD1057" s="193"/>
      <c r="BE1057" s="190"/>
      <c r="BF1057" s="192"/>
      <c r="BG1057" s="192"/>
      <c r="BH1057" s="192"/>
      <c r="BI1057" s="192"/>
      <c r="BJ1057" s="192"/>
      <c r="BK1057" s="192"/>
      <c r="BL1057" s="192"/>
      <c r="BM1057" s="192"/>
      <c r="BN1057" s="181"/>
      <c r="BO1057" s="181"/>
    </row>
    <row r="1058" spans="1:67" ht="13.5" customHeight="1" x14ac:dyDescent="0.35">
      <c r="A1058" s="181"/>
      <c r="B1058" s="182"/>
      <c r="C1058" s="181"/>
      <c r="D1058" s="181"/>
      <c r="E1058" s="181"/>
      <c r="F1058" s="181"/>
      <c r="G1058" s="181"/>
      <c r="H1058" s="131"/>
      <c r="I1058" s="181"/>
      <c r="J1058" s="181"/>
      <c r="K1058" s="181"/>
      <c r="L1058" s="181"/>
      <c r="M1058" s="181"/>
      <c r="N1058" s="181"/>
      <c r="O1058" s="181"/>
      <c r="P1058" s="181"/>
      <c r="Q1058" s="181"/>
      <c r="R1058" s="183"/>
      <c r="S1058" s="183"/>
      <c r="T1058" s="183"/>
      <c r="U1058" s="183"/>
      <c r="V1058" s="181"/>
      <c r="W1058" s="184"/>
      <c r="X1058" s="184"/>
      <c r="Y1058" s="185"/>
      <c r="Z1058" s="185"/>
      <c r="AA1058" s="185"/>
      <c r="AB1058" s="181"/>
      <c r="AC1058" s="181"/>
      <c r="AD1058" s="181"/>
      <c r="AE1058" s="181"/>
      <c r="AF1058" s="185"/>
      <c r="AG1058" s="181"/>
      <c r="AH1058" s="186"/>
      <c r="AI1058" s="186"/>
      <c r="AJ1058" s="187"/>
      <c r="AK1058" s="187"/>
      <c r="AL1058" s="188"/>
      <c r="AM1058" s="188"/>
      <c r="AN1058" s="188"/>
      <c r="AO1058" s="188"/>
      <c r="AP1058" s="188"/>
      <c r="AQ1058" s="188"/>
      <c r="AR1058" s="189"/>
      <c r="AS1058" s="189"/>
      <c r="AT1058" s="190"/>
      <c r="AU1058" s="191"/>
      <c r="AV1058" s="190"/>
      <c r="AW1058" s="189"/>
      <c r="AX1058" s="190"/>
      <c r="AY1058" s="189"/>
      <c r="AZ1058" s="192"/>
      <c r="BA1058" s="190"/>
      <c r="BB1058" s="190"/>
      <c r="BC1058" s="193"/>
      <c r="BD1058" s="193"/>
      <c r="BE1058" s="190"/>
      <c r="BF1058" s="192"/>
      <c r="BG1058" s="192"/>
      <c r="BH1058" s="192"/>
      <c r="BI1058" s="192"/>
      <c r="BJ1058" s="192"/>
      <c r="BK1058" s="192"/>
      <c r="BL1058" s="192"/>
      <c r="BM1058" s="192"/>
      <c r="BN1058" s="181"/>
      <c r="BO1058" s="181"/>
    </row>
    <row r="1059" spans="1:67" ht="13.5" customHeight="1" x14ac:dyDescent="0.35">
      <c r="A1059" s="181"/>
      <c r="B1059" s="182"/>
      <c r="C1059" s="181"/>
      <c r="D1059" s="181"/>
      <c r="E1059" s="181"/>
      <c r="F1059" s="181"/>
      <c r="G1059" s="181"/>
      <c r="H1059" s="131"/>
      <c r="I1059" s="181"/>
      <c r="J1059" s="181"/>
      <c r="K1059" s="181"/>
      <c r="L1059" s="181"/>
      <c r="M1059" s="181"/>
      <c r="N1059" s="181"/>
      <c r="O1059" s="181"/>
      <c r="P1059" s="181"/>
      <c r="Q1059" s="181"/>
      <c r="R1059" s="183"/>
      <c r="S1059" s="183"/>
      <c r="T1059" s="183"/>
      <c r="U1059" s="183"/>
      <c r="V1059" s="181"/>
      <c r="W1059" s="184"/>
      <c r="X1059" s="184"/>
      <c r="Y1059" s="185"/>
      <c r="Z1059" s="185"/>
      <c r="AA1059" s="185"/>
      <c r="AB1059" s="181"/>
      <c r="AC1059" s="181"/>
      <c r="AD1059" s="181"/>
      <c r="AE1059" s="181"/>
      <c r="AF1059" s="185"/>
      <c r="AG1059" s="181"/>
      <c r="AH1059" s="186"/>
      <c r="AI1059" s="186"/>
      <c r="AJ1059" s="187"/>
      <c r="AK1059" s="187"/>
      <c r="AL1059" s="188"/>
      <c r="AM1059" s="188"/>
      <c r="AN1059" s="188"/>
      <c r="AO1059" s="188"/>
      <c r="AP1059" s="188"/>
      <c r="AQ1059" s="188"/>
      <c r="AR1059" s="189"/>
      <c r="AS1059" s="189"/>
      <c r="AT1059" s="190"/>
      <c r="AU1059" s="191"/>
      <c r="AV1059" s="190"/>
      <c r="AW1059" s="189"/>
      <c r="AX1059" s="190"/>
      <c r="AY1059" s="189"/>
      <c r="AZ1059" s="192"/>
      <c r="BA1059" s="190"/>
      <c r="BB1059" s="190"/>
      <c r="BC1059" s="193"/>
      <c r="BD1059" s="193"/>
      <c r="BE1059" s="190"/>
      <c r="BF1059" s="192"/>
      <c r="BG1059" s="192"/>
      <c r="BH1059" s="192"/>
      <c r="BI1059" s="192"/>
      <c r="BJ1059" s="192"/>
      <c r="BK1059" s="192"/>
      <c r="BL1059" s="192"/>
      <c r="BM1059" s="192"/>
      <c r="BN1059" s="181"/>
      <c r="BO1059" s="181"/>
    </row>
    <row r="1060" spans="1:67" ht="13.5" customHeight="1" x14ac:dyDescent="0.35">
      <c r="A1060" s="181"/>
      <c r="B1060" s="182"/>
      <c r="C1060" s="181"/>
      <c r="D1060" s="181"/>
      <c r="E1060" s="181"/>
      <c r="F1060" s="181"/>
      <c r="G1060" s="181"/>
      <c r="H1060" s="131"/>
      <c r="I1060" s="181"/>
      <c r="J1060" s="181"/>
      <c r="K1060" s="181"/>
      <c r="L1060" s="181"/>
      <c r="M1060" s="181"/>
      <c r="N1060" s="181"/>
      <c r="O1060" s="181"/>
      <c r="P1060" s="181"/>
      <c r="Q1060" s="181"/>
      <c r="R1060" s="183"/>
      <c r="S1060" s="183"/>
      <c r="T1060" s="183"/>
      <c r="U1060" s="183"/>
      <c r="V1060" s="181"/>
      <c r="W1060" s="184"/>
      <c r="X1060" s="184"/>
      <c r="Y1060" s="185"/>
      <c r="Z1060" s="185"/>
      <c r="AA1060" s="185"/>
      <c r="AB1060" s="181"/>
      <c r="AC1060" s="181"/>
      <c r="AD1060" s="181"/>
      <c r="AE1060" s="181"/>
      <c r="AF1060" s="185"/>
      <c r="AG1060" s="181"/>
      <c r="AH1060" s="186"/>
      <c r="AI1060" s="186"/>
      <c r="AJ1060" s="187"/>
      <c r="AK1060" s="187"/>
      <c r="AL1060" s="188"/>
      <c r="AM1060" s="188"/>
      <c r="AN1060" s="188"/>
      <c r="AO1060" s="188"/>
      <c r="AP1060" s="188"/>
      <c r="AQ1060" s="188"/>
      <c r="AR1060" s="189"/>
      <c r="AS1060" s="189"/>
      <c r="AT1060" s="190"/>
      <c r="AU1060" s="191"/>
      <c r="AV1060" s="190"/>
      <c r="AW1060" s="189"/>
      <c r="AX1060" s="190"/>
      <c r="AY1060" s="189"/>
      <c r="AZ1060" s="192"/>
      <c r="BA1060" s="190"/>
      <c r="BB1060" s="190"/>
      <c r="BC1060" s="193"/>
      <c r="BD1060" s="193"/>
      <c r="BE1060" s="190"/>
      <c r="BF1060" s="192"/>
      <c r="BG1060" s="192"/>
      <c r="BH1060" s="192"/>
      <c r="BI1060" s="192"/>
      <c r="BJ1060" s="192"/>
      <c r="BK1060" s="192"/>
      <c r="BL1060" s="192"/>
      <c r="BM1060" s="192"/>
      <c r="BN1060" s="181"/>
      <c r="BO1060" s="181"/>
    </row>
    <row r="1061" spans="1:67" ht="13.5" customHeight="1" x14ac:dyDescent="0.35">
      <c r="A1061" s="181"/>
      <c r="B1061" s="182"/>
      <c r="C1061" s="181"/>
      <c r="D1061" s="181"/>
      <c r="E1061" s="181"/>
      <c r="F1061" s="181"/>
      <c r="G1061" s="181"/>
      <c r="H1061" s="131"/>
      <c r="I1061" s="181"/>
      <c r="J1061" s="181"/>
      <c r="K1061" s="181"/>
      <c r="L1061" s="181"/>
      <c r="M1061" s="181"/>
      <c r="N1061" s="181"/>
      <c r="O1061" s="181"/>
      <c r="P1061" s="181"/>
      <c r="Q1061" s="181"/>
      <c r="R1061" s="183"/>
      <c r="S1061" s="183"/>
      <c r="T1061" s="183"/>
      <c r="U1061" s="183"/>
      <c r="V1061" s="181"/>
      <c r="W1061" s="184"/>
      <c r="X1061" s="184"/>
      <c r="Y1061" s="185"/>
      <c r="Z1061" s="185"/>
      <c r="AA1061" s="185"/>
      <c r="AB1061" s="181"/>
      <c r="AC1061" s="181"/>
      <c r="AD1061" s="181"/>
      <c r="AE1061" s="181"/>
      <c r="AF1061" s="185"/>
      <c r="AG1061" s="181"/>
      <c r="AH1061" s="186"/>
      <c r="AI1061" s="186"/>
      <c r="AJ1061" s="187"/>
      <c r="AK1061" s="187"/>
      <c r="AL1061" s="188"/>
      <c r="AM1061" s="188"/>
      <c r="AN1061" s="188"/>
      <c r="AO1061" s="188"/>
      <c r="AP1061" s="188"/>
      <c r="AQ1061" s="188"/>
      <c r="AR1061" s="189"/>
      <c r="AS1061" s="189"/>
      <c r="AT1061" s="190"/>
      <c r="AU1061" s="191"/>
      <c r="AV1061" s="190"/>
      <c r="AW1061" s="189"/>
      <c r="AX1061" s="190"/>
      <c r="AY1061" s="189"/>
      <c r="AZ1061" s="192"/>
      <c r="BA1061" s="190"/>
      <c r="BB1061" s="190"/>
      <c r="BC1061" s="193"/>
      <c r="BD1061" s="193"/>
      <c r="BE1061" s="190"/>
      <c r="BF1061" s="192"/>
      <c r="BG1061" s="192"/>
      <c r="BH1061" s="192"/>
      <c r="BI1061" s="192"/>
      <c r="BJ1061" s="192"/>
      <c r="BK1061" s="192"/>
      <c r="BL1061" s="192"/>
      <c r="BM1061" s="192"/>
      <c r="BN1061" s="181"/>
      <c r="BO1061" s="181"/>
    </row>
    <row r="1062" spans="1:67" ht="13.5" customHeight="1" x14ac:dyDescent="0.35">
      <c r="A1062" s="181"/>
      <c r="B1062" s="182"/>
      <c r="C1062" s="181"/>
      <c r="D1062" s="181"/>
      <c r="E1062" s="181"/>
      <c r="F1062" s="181"/>
      <c r="G1062" s="181"/>
      <c r="H1062" s="131"/>
      <c r="I1062" s="181"/>
      <c r="J1062" s="181"/>
      <c r="K1062" s="181"/>
      <c r="L1062" s="181"/>
      <c r="M1062" s="181"/>
      <c r="N1062" s="181"/>
      <c r="O1062" s="181"/>
      <c r="P1062" s="181"/>
      <c r="Q1062" s="181"/>
      <c r="R1062" s="183"/>
      <c r="S1062" s="183"/>
      <c r="T1062" s="183"/>
      <c r="U1062" s="183"/>
      <c r="V1062" s="181"/>
      <c r="W1062" s="184"/>
      <c r="X1062" s="184"/>
      <c r="Y1062" s="185"/>
      <c r="Z1062" s="185"/>
      <c r="AA1062" s="185"/>
      <c r="AB1062" s="181"/>
      <c r="AC1062" s="181"/>
      <c r="AD1062" s="181"/>
      <c r="AE1062" s="181"/>
      <c r="AF1062" s="185"/>
      <c r="AG1062" s="181"/>
      <c r="AH1062" s="186"/>
      <c r="AI1062" s="186"/>
      <c r="AJ1062" s="187"/>
      <c r="AK1062" s="187"/>
      <c r="AL1062" s="188"/>
      <c r="AM1062" s="188"/>
      <c r="AN1062" s="188"/>
      <c r="AO1062" s="188"/>
      <c r="AP1062" s="188"/>
      <c r="AQ1062" s="188"/>
      <c r="AR1062" s="189"/>
      <c r="AS1062" s="189"/>
      <c r="AT1062" s="190"/>
      <c r="AU1062" s="191"/>
      <c r="AV1062" s="190"/>
      <c r="AW1062" s="189"/>
      <c r="AX1062" s="190"/>
      <c r="AY1062" s="189"/>
      <c r="AZ1062" s="192"/>
      <c r="BA1062" s="190"/>
      <c r="BB1062" s="190"/>
      <c r="BC1062" s="193"/>
      <c r="BD1062" s="193"/>
      <c r="BE1062" s="190"/>
      <c r="BF1062" s="192"/>
      <c r="BG1062" s="192"/>
      <c r="BH1062" s="192"/>
      <c r="BI1062" s="192"/>
      <c r="BJ1062" s="192"/>
      <c r="BK1062" s="192"/>
      <c r="BL1062" s="192"/>
      <c r="BM1062" s="192"/>
      <c r="BN1062" s="181"/>
      <c r="BO1062" s="181"/>
    </row>
    <row r="1063" spans="1:67" ht="13.5" customHeight="1" x14ac:dyDescent="0.35">
      <c r="A1063" s="181"/>
      <c r="B1063" s="182"/>
      <c r="C1063" s="181"/>
      <c r="D1063" s="181"/>
      <c r="E1063" s="181"/>
      <c r="F1063" s="181"/>
      <c r="G1063" s="181"/>
      <c r="H1063" s="131"/>
      <c r="I1063" s="181"/>
      <c r="J1063" s="181"/>
      <c r="K1063" s="181"/>
      <c r="L1063" s="181"/>
      <c r="M1063" s="181"/>
      <c r="N1063" s="181"/>
      <c r="O1063" s="181"/>
      <c r="P1063" s="181"/>
      <c r="Q1063" s="181"/>
      <c r="R1063" s="183"/>
      <c r="S1063" s="183"/>
      <c r="T1063" s="183"/>
      <c r="U1063" s="183"/>
      <c r="V1063" s="181"/>
      <c r="W1063" s="184"/>
      <c r="X1063" s="184"/>
      <c r="Y1063" s="185"/>
      <c r="Z1063" s="185"/>
      <c r="AA1063" s="185"/>
      <c r="AB1063" s="181"/>
      <c r="AC1063" s="181"/>
      <c r="AD1063" s="181"/>
      <c r="AE1063" s="181"/>
      <c r="AF1063" s="185"/>
      <c r="AG1063" s="181"/>
      <c r="AH1063" s="186"/>
      <c r="AI1063" s="186"/>
      <c r="AJ1063" s="187"/>
      <c r="AK1063" s="187"/>
      <c r="AL1063" s="188"/>
      <c r="AM1063" s="188"/>
      <c r="AN1063" s="188"/>
      <c r="AO1063" s="188"/>
      <c r="AP1063" s="188"/>
      <c r="AQ1063" s="188"/>
      <c r="AR1063" s="189"/>
      <c r="AS1063" s="189"/>
      <c r="AT1063" s="190"/>
      <c r="AU1063" s="191"/>
      <c r="AV1063" s="190"/>
      <c r="AW1063" s="189"/>
      <c r="AX1063" s="190"/>
      <c r="AY1063" s="189"/>
      <c r="AZ1063" s="192"/>
      <c r="BA1063" s="190"/>
      <c r="BB1063" s="190"/>
      <c r="BC1063" s="193"/>
      <c r="BD1063" s="193"/>
      <c r="BE1063" s="190"/>
      <c r="BF1063" s="192"/>
      <c r="BG1063" s="192"/>
      <c r="BH1063" s="192"/>
      <c r="BI1063" s="192"/>
      <c r="BJ1063" s="192"/>
      <c r="BK1063" s="192"/>
      <c r="BL1063" s="192"/>
      <c r="BM1063" s="192"/>
      <c r="BN1063" s="181"/>
      <c r="BO1063" s="181"/>
    </row>
    <row r="1064" spans="1:67" ht="13.5" customHeight="1" x14ac:dyDescent="0.35">
      <c r="A1064" s="181"/>
      <c r="B1064" s="182"/>
      <c r="C1064" s="181"/>
      <c r="D1064" s="181"/>
      <c r="E1064" s="181"/>
      <c r="F1064" s="181"/>
      <c r="G1064" s="181"/>
      <c r="H1064" s="131"/>
      <c r="I1064" s="181"/>
      <c r="J1064" s="181"/>
      <c r="K1064" s="181"/>
      <c r="L1064" s="181"/>
      <c r="M1064" s="181"/>
      <c r="N1064" s="181"/>
      <c r="O1064" s="181"/>
      <c r="P1064" s="181"/>
      <c r="Q1064" s="181"/>
      <c r="R1064" s="183"/>
      <c r="S1064" s="183"/>
      <c r="T1064" s="183"/>
      <c r="U1064" s="183"/>
      <c r="V1064" s="181"/>
      <c r="W1064" s="184"/>
      <c r="X1064" s="184"/>
      <c r="Y1064" s="185"/>
      <c r="Z1064" s="185"/>
      <c r="AA1064" s="185"/>
      <c r="AB1064" s="181"/>
      <c r="AC1064" s="181"/>
      <c r="AD1064" s="181"/>
      <c r="AE1064" s="181"/>
      <c r="AF1064" s="185"/>
      <c r="AG1064" s="181"/>
      <c r="AH1064" s="186"/>
      <c r="AI1064" s="186"/>
      <c r="AJ1064" s="187"/>
      <c r="AK1064" s="187"/>
      <c r="AL1064" s="188"/>
      <c r="AM1064" s="188"/>
      <c r="AN1064" s="188"/>
      <c r="AO1064" s="188"/>
      <c r="AP1064" s="188"/>
      <c r="AQ1064" s="188"/>
      <c r="AR1064" s="189"/>
      <c r="AS1064" s="189"/>
      <c r="AT1064" s="190"/>
      <c r="AU1064" s="191"/>
      <c r="AV1064" s="190"/>
      <c r="AW1064" s="189"/>
      <c r="AX1064" s="190"/>
      <c r="AY1064" s="189"/>
      <c r="AZ1064" s="192"/>
      <c r="BA1064" s="190"/>
      <c r="BB1064" s="190"/>
      <c r="BC1064" s="193"/>
      <c r="BD1064" s="193"/>
      <c r="BE1064" s="190"/>
      <c r="BF1064" s="192"/>
      <c r="BG1064" s="192"/>
      <c r="BH1064" s="192"/>
      <c r="BI1064" s="192"/>
      <c r="BJ1064" s="192"/>
      <c r="BK1064" s="192"/>
      <c r="BL1064" s="192"/>
      <c r="BM1064" s="192"/>
      <c r="BN1064" s="181"/>
      <c r="BO1064" s="181"/>
    </row>
    <row r="1065" spans="1:67" ht="13.5" customHeight="1" x14ac:dyDescent="0.35">
      <c r="A1065" s="181"/>
      <c r="B1065" s="182"/>
      <c r="C1065" s="181"/>
      <c r="D1065" s="181"/>
      <c r="E1065" s="181"/>
      <c r="F1065" s="181"/>
      <c r="G1065" s="181"/>
      <c r="H1065" s="131"/>
      <c r="I1065" s="181"/>
      <c r="J1065" s="181"/>
      <c r="K1065" s="181"/>
      <c r="L1065" s="181"/>
      <c r="M1065" s="181"/>
      <c r="N1065" s="181"/>
      <c r="O1065" s="181"/>
      <c r="P1065" s="181"/>
      <c r="Q1065" s="181"/>
      <c r="R1065" s="183"/>
      <c r="S1065" s="183"/>
      <c r="T1065" s="183"/>
      <c r="U1065" s="183"/>
      <c r="V1065" s="181"/>
      <c r="W1065" s="184"/>
      <c r="X1065" s="184"/>
      <c r="Y1065" s="185"/>
      <c r="Z1065" s="185"/>
      <c r="AA1065" s="185"/>
      <c r="AB1065" s="181"/>
      <c r="AC1065" s="181"/>
      <c r="AD1065" s="181"/>
      <c r="AE1065" s="181"/>
      <c r="AF1065" s="185"/>
      <c r="AG1065" s="181"/>
      <c r="AH1065" s="186"/>
      <c r="AI1065" s="186"/>
      <c r="AJ1065" s="187"/>
      <c r="AK1065" s="187"/>
      <c r="AL1065" s="188"/>
      <c r="AM1065" s="188"/>
      <c r="AN1065" s="188"/>
      <c r="AO1065" s="188"/>
      <c r="AP1065" s="188"/>
      <c r="AQ1065" s="188"/>
      <c r="AR1065" s="189"/>
      <c r="AS1065" s="189"/>
      <c r="AT1065" s="190"/>
      <c r="AU1065" s="191"/>
      <c r="AV1065" s="190"/>
      <c r="AW1065" s="189"/>
      <c r="AX1065" s="190"/>
      <c r="AY1065" s="189"/>
      <c r="AZ1065" s="192"/>
      <c r="BA1065" s="190"/>
      <c r="BB1065" s="190"/>
      <c r="BC1065" s="193"/>
      <c r="BD1065" s="193"/>
      <c r="BE1065" s="190"/>
      <c r="BF1065" s="192"/>
      <c r="BG1065" s="192"/>
      <c r="BH1065" s="192"/>
      <c r="BI1065" s="192"/>
      <c r="BJ1065" s="192"/>
      <c r="BK1065" s="192"/>
      <c r="BL1065" s="192"/>
      <c r="BM1065" s="192"/>
      <c r="BN1065" s="181"/>
      <c r="BO1065" s="181"/>
    </row>
    <row r="1066" spans="1:67" ht="13.5" customHeight="1" x14ac:dyDescent="0.35">
      <c r="A1066" s="181"/>
      <c r="B1066" s="182"/>
      <c r="C1066" s="181"/>
      <c r="D1066" s="181"/>
      <c r="E1066" s="181"/>
      <c r="F1066" s="181"/>
      <c r="G1066" s="181"/>
      <c r="H1066" s="131"/>
      <c r="I1066" s="181"/>
      <c r="J1066" s="181"/>
      <c r="K1066" s="181"/>
      <c r="L1066" s="181"/>
      <c r="M1066" s="181"/>
      <c r="N1066" s="181"/>
      <c r="O1066" s="181"/>
      <c r="P1066" s="181"/>
      <c r="Q1066" s="181"/>
      <c r="R1066" s="183"/>
      <c r="S1066" s="183"/>
      <c r="T1066" s="183"/>
      <c r="U1066" s="183"/>
      <c r="V1066" s="181"/>
      <c r="W1066" s="184"/>
      <c r="X1066" s="184"/>
      <c r="Y1066" s="185"/>
      <c r="Z1066" s="185"/>
      <c r="AA1066" s="185"/>
      <c r="AB1066" s="181"/>
      <c r="AC1066" s="181"/>
      <c r="AD1066" s="181"/>
      <c r="AE1066" s="181"/>
      <c r="AF1066" s="185"/>
      <c r="AG1066" s="181"/>
      <c r="AH1066" s="186"/>
      <c r="AI1066" s="186"/>
      <c r="AJ1066" s="187"/>
      <c r="AK1066" s="187"/>
      <c r="AL1066" s="188"/>
      <c r="AM1066" s="188"/>
      <c r="AN1066" s="188"/>
      <c r="AO1066" s="188"/>
      <c r="AP1066" s="188"/>
      <c r="AQ1066" s="188"/>
      <c r="AR1066" s="189"/>
      <c r="AS1066" s="189"/>
      <c r="AT1066" s="190"/>
      <c r="AU1066" s="191"/>
      <c r="AV1066" s="190"/>
      <c r="AW1066" s="189"/>
      <c r="AX1066" s="190"/>
      <c r="AY1066" s="189"/>
      <c r="AZ1066" s="192"/>
      <c r="BA1066" s="190"/>
      <c r="BB1066" s="190"/>
      <c r="BC1066" s="193"/>
      <c r="BD1066" s="193"/>
      <c r="BE1066" s="190"/>
      <c r="BF1066" s="192"/>
      <c r="BG1066" s="192"/>
      <c r="BH1066" s="192"/>
      <c r="BI1066" s="192"/>
      <c r="BJ1066" s="192"/>
      <c r="BK1066" s="192"/>
      <c r="BL1066" s="192"/>
      <c r="BM1066" s="192"/>
      <c r="BN1066" s="181"/>
      <c r="BO1066" s="181"/>
    </row>
    <row r="1067" spans="1:67" ht="13.5" customHeight="1" x14ac:dyDescent="0.35">
      <c r="A1067" s="181"/>
      <c r="B1067" s="182"/>
      <c r="C1067" s="181"/>
      <c r="D1067" s="181"/>
      <c r="E1067" s="181"/>
      <c r="F1067" s="181"/>
      <c r="G1067" s="181"/>
      <c r="H1067" s="131"/>
      <c r="I1067" s="181"/>
      <c r="J1067" s="181"/>
      <c r="K1067" s="181"/>
      <c r="L1067" s="181"/>
      <c r="M1067" s="181"/>
      <c r="N1067" s="181"/>
      <c r="O1067" s="181"/>
      <c r="P1067" s="181"/>
      <c r="Q1067" s="181"/>
      <c r="R1067" s="183"/>
      <c r="S1067" s="183"/>
      <c r="T1067" s="183"/>
      <c r="U1067" s="183"/>
      <c r="V1067" s="181"/>
      <c r="W1067" s="184"/>
      <c r="X1067" s="184"/>
      <c r="Y1067" s="185"/>
      <c r="Z1067" s="185"/>
      <c r="AA1067" s="185"/>
      <c r="AB1067" s="181"/>
      <c r="AC1067" s="181"/>
      <c r="AD1067" s="181"/>
      <c r="AE1067" s="181"/>
      <c r="AF1067" s="185"/>
      <c r="AG1067" s="181"/>
      <c r="AH1067" s="186"/>
      <c r="AI1067" s="186"/>
      <c r="AJ1067" s="187"/>
      <c r="AK1067" s="187"/>
      <c r="AL1067" s="188"/>
      <c r="AM1067" s="188"/>
      <c r="AN1067" s="188"/>
      <c r="AO1067" s="188"/>
      <c r="AP1067" s="188"/>
      <c r="AQ1067" s="188"/>
      <c r="AR1067" s="189"/>
      <c r="AS1067" s="189"/>
      <c r="AT1067" s="190"/>
      <c r="AU1067" s="191"/>
      <c r="AV1067" s="190"/>
      <c r="AW1067" s="189"/>
      <c r="AX1067" s="190"/>
      <c r="AY1067" s="189"/>
      <c r="AZ1067" s="192"/>
      <c r="BA1067" s="190"/>
      <c r="BB1067" s="190"/>
      <c r="BC1067" s="193"/>
      <c r="BD1067" s="193"/>
      <c r="BE1067" s="190"/>
      <c r="BF1067" s="192"/>
      <c r="BG1067" s="192"/>
      <c r="BH1067" s="192"/>
      <c r="BI1067" s="192"/>
      <c r="BJ1067" s="192"/>
      <c r="BK1067" s="192"/>
      <c r="BL1067" s="192"/>
      <c r="BM1067" s="192"/>
      <c r="BN1067" s="181"/>
      <c r="BO1067" s="181"/>
    </row>
    <row r="1068" spans="1:67" ht="13.5" customHeight="1" x14ac:dyDescent="0.35">
      <c r="A1068" s="181"/>
      <c r="B1068" s="182"/>
      <c r="C1068" s="181"/>
      <c r="D1068" s="181"/>
      <c r="E1068" s="181"/>
      <c r="F1068" s="181"/>
      <c r="G1068" s="181"/>
      <c r="H1068" s="131"/>
      <c r="I1068" s="181"/>
      <c r="J1068" s="181"/>
      <c r="K1068" s="181"/>
      <c r="L1068" s="181"/>
      <c r="M1068" s="181"/>
      <c r="N1068" s="181"/>
      <c r="O1068" s="181"/>
      <c r="P1068" s="181"/>
      <c r="Q1068" s="181"/>
      <c r="R1068" s="183"/>
      <c r="S1068" s="183"/>
      <c r="T1068" s="183"/>
      <c r="U1068" s="183"/>
      <c r="V1068" s="181"/>
      <c r="W1068" s="184"/>
      <c r="X1068" s="184"/>
      <c r="Y1068" s="185"/>
      <c r="Z1068" s="185"/>
      <c r="AA1068" s="185"/>
      <c r="AB1068" s="181"/>
      <c r="AC1068" s="181"/>
      <c r="AD1068" s="181"/>
      <c r="AE1068" s="181"/>
      <c r="AF1068" s="185"/>
      <c r="AG1068" s="181"/>
      <c r="AH1068" s="186"/>
      <c r="AI1068" s="186"/>
      <c r="AJ1068" s="187"/>
      <c r="AK1068" s="187"/>
      <c r="AL1068" s="188"/>
      <c r="AM1068" s="188"/>
      <c r="AN1068" s="188"/>
      <c r="AO1068" s="188"/>
      <c r="AP1068" s="188"/>
      <c r="AQ1068" s="188"/>
      <c r="AR1068" s="189"/>
      <c r="AS1068" s="189"/>
      <c r="AT1068" s="190"/>
      <c r="AU1068" s="191"/>
      <c r="AV1068" s="190"/>
      <c r="AW1068" s="189"/>
      <c r="AX1068" s="190"/>
      <c r="AY1068" s="189"/>
      <c r="AZ1068" s="192"/>
      <c r="BA1068" s="190"/>
      <c r="BB1068" s="190"/>
      <c r="BC1068" s="193"/>
      <c r="BD1068" s="193"/>
      <c r="BE1068" s="190"/>
      <c r="BF1068" s="192"/>
      <c r="BG1068" s="192"/>
      <c r="BH1068" s="192"/>
      <c r="BI1068" s="192"/>
      <c r="BJ1068" s="192"/>
      <c r="BK1068" s="192"/>
      <c r="BL1068" s="192"/>
      <c r="BM1068" s="192"/>
      <c r="BN1068" s="181"/>
      <c r="BO1068" s="181"/>
    </row>
    <row r="1069" spans="1:67" ht="13.5" customHeight="1" x14ac:dyDescent="0.35">
      <c r="A1069" s="181"/>
      <c r="B1069" s="182"/>
      <c r="C1069" s="181"/>
      <c r="D1069" s="181"/>
      <c r="E1069" s="181"/>
      <c r="F1069" s="181"/>
      <c r="G1069" s="181"/>
      <c r="H1069" s="131"/>
      <c r="I1069" s="181"/>
      <c r="J1069" s="181"/>
      <c r="K1069" s="181"/>
      <c r="L1069" s="181"/>
      <c r="M1069" s="181"/>
      <c r="N1069" s="181"/>
      <c r="O1069" s="181"/>
      <c r="P1069" s="181"/>
      <c r="Q1069" s="181"/>
      <c r="R1069" s="183"/>
      <c r="S1069" s="183"/>
      <c r="T1069" s="183"/>
      <c r="U1069" s="183"/>
      <c r="V1069" s="181"/>
      <c r="W1069" s="184"/>
      <c r="X1069" s="184"/>
      <c r="Y1069" s="185"/>
      <c r="Z1069" s="185"/>
      <c r="AA1069" s="185"/>
      <c r="AB1069" s="181"/>
      <c r="AC1069" s="181"/>
      <c r="AD1069" s="181"/>
      <c r="AE1069" s="181"/>
      <c r="AF1069" s="185"/>
      <c r="AG1069" s="181"/>
      <c r="AH1069" s="186"/>
      <c r="AI1069" s="186"/>
      <c r="AJ1069" s="187"/>
      <c r="AK1069" s="187"/>
      <c r="AL1069" s="188"/>
      <c r="AM1069" s="188"/>
      <c r="AN1069" s="188"/>
      <c r="AO1069" s="188"/>
      <c r="AP1069" s="188"/>
      <c r="AQ1069" s="188"/>
      <c r="AR1069" s="189"/>
      <c r="AS1069" s="189"/>
      <c r="AT1069" s="190"/>
      <c r="AU1069" s="191"/>
      <c r="AV1069" s="190"/>
      <c r="AW1069" s="189"/>
      <c r="AX1069" s="190"/>
      <c r="AY1069" s="189"/>
      <c r="AZ1069" s="192"/>
      <c r="BA1069" s="190"/>
      <c r="BB1069" s="190"/>
      <c r="BC1069" s="193"/>
      <c r="BD1069" s="193"/>
      <c r="BE1069" s="190"/>
      <c r="BF1069" s="192"/>
      <c r="BG1069" s="192"/>
      <c r="BH1069" s="192"/>
      <c r="BI1069" s="192"/>
      <c r="BJ1069" s="192"/>
      <c r="BK1069" s="192"/>
      <c r="BL1069" s="192"/>
      <c r="BM1069" s="192"/>
      <c r="BN1069" s="181"/>
      <c r="BO1069" s="181"/>
    </row>
    <row r="1070" spans="1:67" ht="13.5" customHeight="1" x14ac:dyDescent="0.35">
      <c r="A1070" s="181"/>
      <c r="B1070" s="182"/>
      <c r="C1070" s="181"/>
      <c r="D1070" s="181"/>
      <c r="E1070" s="181"/>
      <c r="F1070" s="181"/>
      <c r="G1070" s="181"/>
      <c r="H1070" s="131"/>
      <c r="I1070" s="181"/>
      <c r="J1070" s="181"/>
      <c r="K1070" s="181"/>
      <c r="L1070" s="181"/>
      <c r="M1070" s="181"/>
      <c r="N1070" s="181"/>
      <c r="O1070" s="181"/>
      <c r="P1070" s="181"/>
      <c r="Q1070" s="181"/>
      <c r="R1070" s="183"/>
      <c r="S1070" s="183"/>
      <c r="T1070" s="183"/>
      <c r="U1070" s="183"/>
      <c r="V1070" s="181"/>
      <c r="W1070" s="184"/>
      <c r="X1070" s="184"/>
      <c r="Y1070" s="185"/>
      <c r="Z1070" s="185"/>
      <c r="AA1070" s="185"/>
      <c r="AB1070" s="181"/>
      <c r="AC1070" s="181"/>
      <c r="AD1070" s="181"/>
      <c r="AE1070" s="181"/>
      <c r="AF1070" s="185"/>
      <c r="AG1070" s="181"/>
      <c r="AH1070" s="186"/>
      <c r="AI1070" s="186"/>
      <c r="AJ1070" s="187"/>
      <c r="AK1070" s="187"/>
      <c r="AL1070" s="188"/>
      <c r="AM1070" s="188"/>
      <c r="AN1070" s="188"/>
      <c r="AO1070" s="188"/>
      <c r="AP1070" s="188"/>
      <c r="AQ1070" s="188"/>
      <c r="AR1070" s="189"/>
      <c r="AS1070" s="189"/>
      <c r="AT1070" s="190"/>
      <c r="AU1070" s="191"/>
      <c r="AV1070" s="190"/>
      <c r="AW1070" s="189"/>
      <c r="AX1070" s="190"/>
      <c r="AY1070" s="189"/>
      <c r="AZ1070" s="192"/>
      <c r="BA1070" s="190"/>
      <c r="BB1070" s="190"/>
      <c r="BC1070" s="193"/>
      <c r="BD1070" s="193"/>
      <c r="BE1070" s="190"/>
      <c r="BF1070" s="192"/>
      <c r="BG1070" s="192"/>
      <c r="BH1070" s="192"/>
      <c r="BI1070" s="192"/>
      <c r="BJ1070" s="192"/>
      <c r="BK1070" s="192"/>
      <c r="BL1070" s="192"/>
      <c r="BM1070" s="192"/>
      <c r="BN1070" s="181"/>
      <c r="BO1070" s="181"/>
    </row>
    <row r="1071" spans="1:67" ht="13.5" customHeight="1" x14ac:dyDescent="0.35">
      <c r="A1071" s="181"/>
      <c r="B1071" s="182"/>
      <c r="C1071" s="181"/>
      <c r="D1071" s="181"/>
      <c r="E1071" s="181"/>
      <c r="F1071" s="181"/>
      <c r="G1071" s="181"/>
      <c r="H1071" s="131"/>
      <c r="I1071" s="181"/>
      <c r="J1071" s="181"/>
      <c r="K1071" s="181"/>
      <c r="L1071" s="181"/>
      <c r="M1071" s="181"/>
      <c r="N1071" s="181"/>
      <c r="O1071" s="181"/>
      <c r="P1071" s="181"/>
      <c r="Q1071" s="181"/>
      <c r="R1071" s="183"/>
      <c r="S1071" s="183"/>
      <c r="T1071" s="183"/>
      <c r="U1071" s="183"/>
      <c r="V1071" s="181"/>
      <c r="W1071" s="184"/>
      <c r="X1071" s="184"/>
      <c r="Y1071" s="185"/>
      <c r="Z1071" s="185"/>
      <c r="AA1071" s="185"/>
      <c r="AB1071" s="181"/>
      <c r="AC1071" s="181"/>
      <c r="AD1071" s="181"/>
      <c r="AE1071" s="181"/>
      <c r="AF1071" s="185"/>
      <c r="AG1071" s="181"/>
      <c r="AH1071" s="186"/>
      <c r="AI1071" s="186"/>
      <c r="AJ1071" s="187"/>
      <c r="AK1071" s="187"/>
      <c r="AL1071" s="188"/>
      <c r="AM1071" s="188"/>
      <c r="AN1071" s="188"/>
      <c r="AO1071" s="188"/>
      <c r="AP1071" s="188"/>
      <c r="AQ1071" s="188"/>
      <c r="AR1071" s="189"/>
      <c r="AS1071" s="189"/>
      <c r="AT1071" s="190"/>
      <c r="AU1071" s="191"/>
      <c r="AV1071" s="190"/>
      <c r="AW1071" s="189"/>
      <c r="AX1071" s="190"/>
      <c r="AY1071" s="189"/>
      <c r="AZ1071" s="192"/>
      <c r="BA1071" s="190"/>
      <c r="BB1071" s="190"/>
      <c r="BC1071" s="193"/>
      <c r="BD1071" s="193"/>
      <c r="BE1071" s="190"/>
      <c r="BF1071" s="192"/>
      <c r="BG1071" s="192"/>
      <c r="BH1071" s="192"/>
      <c r="BI1071" s="192"/>
      <c r="BJ1071" s="192"/>
      <c r="BK1071" s="192"/>
      <c r="BL1071" s="192"/>
      <c r="BM1071" s="192"/>
      <c r="BN1071" s="181"/>
      <c r="BO1071" s="181"/>
    </row>
    <row r="1072" spans="1:67" ht="13.5" customHeight="1" x14ac:dyDescent="0.35">
      <c r="A1072" s="181"/>
      <c r="B1072" s="182"/>
      <c r="C1072" s="181"/>
      <c r="D1072" s="181"/>
      <c r="E1072" s="181"/>
      <c r="F1072" s="181"/>
      <c r="G1072" s="181"/>
      <c r="H1072" s="131"/>
      <c r="I1072" s="181"/>
      <c r="J1072" s="181"/>
      <c r="K1072" s="181"/>
      <c r="L1072" s="181"/>
      <c r="M1072" s="181"/>
      <c r="N1072" s="181"/>
      <c r="O1072" s="181"/>
      <c r="P1072" s="181"/>
      <c r="Q1072" s="181"/>
      <c r="R1072" s="183"/>
      <c r="S1072" s="183"/>
      <c r="T1072" s="183"/>
      <c r="U1072" s="183"/>
      <c r="V1072" s="181"/>
      <c r="W1072" s="184"/>
      <c r="X1072" s="184"/>
      <c r="Y1072" s="185"/>
      <c r="Z1072" s="185"/>
      <c r="AA1072" s="185"/>
      <c r="AB1072" s="181"/>
      <c r="AC1072" s="181"/>
      <c r="AD1072" s="181"/>
      <c r="AE1072" s="181"/>
      <c r="AF1072" s="185"/>
      <c r="AG1072" s="181"/>
      <c r="AH1072" s="186"/>
      <c r="AI1072" s="186"/>
      <c r="AJ1072" s="187"/>
      <c r="AK1072" s="187"/>
      <c r="AL1072" s="188"/>
      <c r="AM1072" s="188"/>
      <c r="AN1072" s="188"/>
      <c r="AO1072" s="188"/>
      <c r="AP1072" s="188"/>
      <c r="AQ1072" s="188"/>
      <c r="AR1072" s="189"/>
      <c r="AS1072" s="189"/>
      <c r="AT1072" s="190"/>
      <c r="AU1072" s="191"/>
      <c r="AV1072" s="190"/>
      <c r="AW1072" s="189"/>
      <c r="AX1072" s="190"/>
      <c r="AY1072" s="189"/>
      <c r="AZ1072" s="192"/>
      <c r="BA1072" s="190"/>
      <c r="BB1072" s="190"/>
      <c r="BC1072" s="193"/>
      <c r="BD1072" s="193"/>
      <c r="BE1072" s="190"/>
      <c r="BF1072" s="192"/>
      <c r="BG1072" s="192"/>
      <c r="BH1072" s="192"/>
      <c r="BI1072" s="192"/>
      <c r="BJ1072" s="192"/>
      <c r="BK1072" s="192"/>
      <c r="BL1072" s="192"/>
      <c r="BM1072" s="192"/>
      <c r="BN1072" s="181"/>
      <c r="BO1072" s="181"/>
    </row>
    <row r="1073" spans="1:67" ht="13.5" customHeight="1" x14ac:dyDescent="0.35">
      <c r="A1073" s="181"/>
      <c r="B1073" s="182"/>
      <c r="C1073" s="181"/>
      <c r="D1073" s="181"/>
      <c r="E1073" s="181"/>
      <c r="F1073" s="181"/>
      <c r="G1073" s="181"/>
      <c r="H1073" s="131"/>
      <c r="I1073" s="181"/>
      <c r="J1073" s="181"/>
      <c r="K1073" s="181"/>
      <c r="L1073" s="181"/>
      <c r="M1073" s="181"/>
      <c r="N1073" s="181"/>
      <c r="O1073" s="181"/>
      <c r="P1073" s="181"/>
      <c r="Q1073" s="181"/>
      <c r="R1073" s="183"/>
      <c r="S1073" s="183"/>
      <c r="T1073" s="183"/>
      <c r="U1073" s="183"/>
      <c r="V1073" s="181"/>
      <c r="W1073" s="184"/>
      <c r="X1073" s="184"/>
      <c r="Y1073" s="185"/>
      <c r="Z1073" s="185"/>
      <c r="AA1073" s="185"/>
      <c r="AB1073" s="181"/>
      <c r="AC1073" s="181"/>
      <c r="AD1073" s="181"/>
      <c r="AE1073" s="181"/>
      <c r="AF1073" s="185"/>
      <c r="AG1073" s="181"/>
      <c r="AH1073" s="186"/>
      <c r="AI1073" s="186"/>
      <c r="AJ1073" s="187"/>
      <c r="AK1073" s="187"/>
      <c r="AL1073" s="188"/>
      <c r="AM1073" s="188"/>
      <c r="AN1073" s="188"/>
      <c r="AO1073" s="188"/>
      <c r="AP1073" s="188"/>
      <c r="AQ1073" s="188"/>
      <c r="AR1073" s="189"/>
      <c r="AS1073" s="189"/>
      <c r="AT1073" s="190"/>
      <c r="AU1073" s="191"/>
      <c r="AV1073" s="190"/>
      <c r="AW1073" s="189"/>
      <c r="AX1073" s="190"/>
      <c r="AY1073" s="189"/>
      <c r="AZ1073" s="192"/>
      <c r="BA1073" s="190"/>
      <c r="BB1073" s="190"/>
      <c r="BC1073" s="193"/>
      <c r="BD1073" s="193"/>
      <c r="BE1073" s="190"/>
      <c r="BF1073" s="192"/>
      <c r="BG1073" s="192"/>
      <c r="BH1073" s="192"/>
      <c r="BI1073" s="192"/>
      <c r="BJ1073" s="192"/>
      <c r="BK1073" s="192"/>
      <c r="BL1073" s="192"/>
      <c r="BM1073" s="192"/>
      <c r="BN1073" s="181"/>
      <c r="BO1073" s="181"/>
    </row>
    <row r="1074" spans="1:67" ht="13.5" customHeight="1" x14ac:dyDescent="0.35">
      <c r="A1074" s="181"/>
      <c r="B1074" s="182"/>
      <c r="C1074" s="181"/>
      <c r="D1074" s="181"/>
      <c r="E1074" s="181"/>
      <c r="F1074" s="181"/>
      <c r="G1074" s="181"/>
      <c r="H1074" s="131"/>
      <c r="I1074" s="181"/>
      <c r="J1074" s="181"/>
      <c r="K1074" s="181"/>
      <c r="L1074" s="181"/>
      <c r="M1074" s="181"/>
      <c r="N1074" s="181"/>
      <c r="O1074" s="181"/>
      <c r="P1074" s="181"/>
      <c r="Q1074" s="181"/>
      <c r="R1074" s="183"/>
      <c r="S1074" s="183"/>
      <c r="T1074" s="183"/>
      <c r="U1074" s="183"/>
      <c r="V1074" s="181"/>
      <c r="W1074" s="184"/>
      <c r="X1074" s="184"/>
      <c r="Y1074" s="185"/>
      <c r="Z1074" s="185"/>
      <c r="AA1074" s="185"/>
      <c r="AB1074" s="181"/>
      <c r="AC1074" s="181"/>
      <c r="AD1074" s="181"/>
      <c r="AE1074" s="181"/>
      <c r="AF1074" s="185"/>
      <c r="AG1074" s="181"/>
      <c r="AH1074" s="186"/>
      <c r="AI1074" s="186"/>
      <c r="AJ1074" s="187"/>
      <c r="AK1074" s="187"/>
      <c r="AL1074" s="188"/>
      <c r="AM1074" s="188"/>
      <c r="AN1074" s="188"/>
      <c r="AO1074" s="188"/>
      <c r="AP1074" s="188"/>
      <c r="AQ1074" s="188"/>
      <c r="AR1074" s="189"/>
      <c r="AS1074" s="189"/>
      <c r="AT1074" s="190"/>
      <c r="AU1074" s="191"/>
      <c r="AV1074" s="190"/>
      <c r="AW1074" s="189"/>
      <c r="AX1074" s="190"/>
      <c r="AY1074" s="189"/>
      <c r="AZ1074" s="192"/>
      <c r="BA1074" s="190"/>
      <c r="BB1074" s="190"/>
      <c r="BC1074" s="193"/>
      <c r="BD1074" s="193"/>
      <c r="BE1074" s="190"/>
      <c r="BF1074" s="192"/>
      <c r="BG1074" s="192"/>
      <c r="BH1074" s="192"/>
      <c r="BI1074" s="192"/>
      <c r="BJ1074" s="192"/>
      <c r="BK1074" s="192"/>
      <c r="BL1074" s="192"/>
      <c r="BM1074" s="192"/>
      <c r="BN1074" s="181"/>
      <c r="BO1074" s="181"/>
    </row>
    <row r="1075" spans="1:67" ht="13.5" customHeight="1" x14ac:dyDescent="0.35">
      <c r="A1075" s="181"/>
      <c r="B1075" s="182"/>
      <c r="C1075" s="181"/>
      <c r="D1075" s="181"/>
      <c r="E1075" s="181"/>
      <c r="F1075" s="181"/>
      <c r="G1075" s="181"/>
      <c r="H1075" s="131"/>
      <c r="I1075" s="181"/>
      <c r="J1075" s="181"/>
      <c r="K1075" s="181"/>
      <c r="L1075" s="181"/>
      <c r="M1075" s="181"/>
      <c r="N1075" s="181"/>
      <c r="O1075" s="181"/>
      <c r="P1075" s="181"/>
      <c r="Q1075" s="181"/>
      <c r="R1075" s="183"/>
      <c r="S1075" s="183"/>
      <c r="T1075" s="183"/>
      <c r="U1075" s="183"/>
      <c r="V1075" s="181"/>
      <c r="W1075" s="184"/>
      <c r="X1075" s="184"/>
      <c r="Y1075" s="185"/>
      <c r="Z1075" s="185"/>
      <c r="AA1075" s="185"/>
      <c r="AB1075" s="181"/>
      <c r="AC1075" s="181"/>
      <c r="AD1075" s="181"/>
      <c r="AE1075" s="181"/>
      <c r="AF1075" s="185"/>
      <c r="AG1075" s="181"/>
      <c r="AH1075" s="186"/>
      <c r="AI1075" s="186"/>
      <c r="AJ1075" s="187"/>
      <c r="AK1075" s="187"/>
      <c r="AL1075" s="188"/>
      <c r="AM1075" s="188"/>
      <c r="AN1075" s="188"/>
      <c r="AO1075" s="188"/>
      <c r="AP1075" s="188"/>
      <c r="AQ1075" s="188"/>
      <c r="AR1075" s="189"/>
      <c r="AS1075" s="189"/>
      <c r="AT1075" s="190"/>
      <c r="AU1075" s="191"/>
      <c r="AV1075" s="190"/>
      <c r="AW1075" s="189"/>
      <c r="AX1075" s="190"/>
      <c r="AY1075" s="189"/>
      <c r="AZ1075" s="192"/>
      <c r="BA1075" s="190"/>
      <c r="BB1075" s="190"/>
      <c r="BC1075" s="193"/>
      <c r="BD1075" s="193"/>
      <c r="BE1075" s="190"/>
      <c r="BF1075" s="192"/>
      <c r="BG1075" s="192"/>
      <c r="BH1075" s="192"/>
      <c r="BI1075" s="192"/>
      <c r="BJ1075" s="192"/>
      <c r="BK1075" s="192"/>
      <c r="BL1075" s="192"/>
      <c r="BM1075" s="192"/>
      <c r="BN1075" s="181"/>
      <c r="BO1075" s="181"/>
    </row>
    <row r="1076" spans="1:67" ht="13.5" customHeight="1" x14ac:dyDescent="0.35">
      <c r="A1076" s="181"/>
      <c r="B1076" s="182"/>
      <c r="C1076" s="181"/>
      <c r="D1076" s="181"/>
      <c r="E1076" s="181"/>
      <c r="F1076" s="181"/>
      <c r="G1076" s="181"/>
      <c r="H1076" s="131"/>
      <c r="I1076" s="181"/>
      <c r="J1076" s="181"/>
      <c r="K1076" s="181"/>
      <c r="L1076" s="181"/>
      <c r="M1076" s="181"/>
      <c r="N1076" s="181"/>
      <c r="O1076" s="181"/>
      <c r="P1076" s="181"/>
      <c r="Q1076" s="181"/>
      <c r="R1076" s="183"/>
      <c r="S1076" s="183"/>
      <c r="T1076" s="183"/>
      <c r="U1076" s="183"/>
      <c r="V1076" s="181"/>
      <c r="W1076" s="184"/>
      <c r="X1076" s="184"/>
      <c r="Y1076" s="185"/>
      <c r="Z1076" s="185"/>
      <c r="AA1076" s="185"/>
      <c r="AB1076" s="181"/>
      <c r="AC1076" s="181"/>
      <c r="AD1076" s="181"/>
      <c r="AE1076" s="181"/>
      <c r="AF1076" s="185"/>
      <c r="AG1076" s="181"/>
      <c r="AH1076" s="186"/>
      <c r="AI1076" s="186"/>
      <c r="AJ1076" s="187"/>
      <c r="AK1076" s="187"/>
      <c r="AL1076" s="188"/>
      <c r="AM1076" s="188"/>
      <c r="AN1076" s="188"/>
      <c r="AO1076" s="188"/>
      <c r="AP1076" s="188"/>
      <c r="AQ1076" s="188"/>
      <c r="AR1076" s="189"/>
      <c r="AS1076" s="189"/>
      <c r="AT1076" s="190"/>
      <c r="AU1076" s="191"/>
      <c r="AV1076" s="190"/>
      <c r="AW1076" s="189"/>
      <c r="AX1076" s="190"/>
      <c r="AY1076" s="189"/>
      <c r="AZ1076" s="192"/>
      <c r="BA1076" s="190"/>
      <c r="BB1076" s="190"/>
      <c r="BC1076" s="193"/>
      <c r="BD1076" s="193"/>
      <c r="BE1076" s="190"/>
      <c r="BF1076" s="192"/>
      <c r="BG1076" s="192"/>
      <c r="BH1076" s="192"/>
      <c r="BI1076" s="192"/>
      <c r="BJ1076" s="192"/>
      <c r="BK1076" s="192"/>
      <c r="BL1076" s="192"/>
      <c r="BM1076" s="192"/>
      <c r="BN1076" s="181"/>
      <c r="BO1076" s="181"/>
    </row>
    <row r="1077" spans="1:67" ht="13.5" customHeight="1" x14ac:dyDescent="0.35">
      <c r="A1077" s="181"/>
      <c r="B1077" s="182"/>
      <c r="C1077" s="181"/>
      <c r="D1077" s="181"/>
      <c r="E1077" s="181"/>
      <c r="F1077" s="181"/>
      <c r="G1077" s="181"/>
      <c r="H1077" s="131"/>
      <c r="I1077" s="181"/>
      <c r="J1077" s="181"/>
      <c r="K1077" s="181"/>
      <c r="L1077" s="181"/>
      <c r="M1077" s="181"/>
      <c r="N1077" s="181"/>
      <c r="O1077" s="181"/>
      <c r="P1077" s="181"/>
      <c r="Q1077" s="181"/>
      <c r="R1077" s="183"/>
      <c r="S1077" s="183"/>
      <c r="T1077" s="183"/>
      <c r="U1077" s="183"/>
      <c r="V1077" s="181"/>
      <c r="W1077" s="184"/>
      <c r="X1077" s="184"/>
      <c r="Y1077" s="185"/>
      <c r="Z1077" s="185"/>
      <c r="AA1077" s="185"/>
      <c r="AB1077" s="181"/>
      <c r="AC1077" s="181"/>
      <c r="AD1077" s="181"/>
      <c r="AE1077" s="181"/>
      <c r="AF1077" s="185"/>
      <c r="AG1077" s="181"/>
      <c r="AH1077" s="186"/>
      <c r="AI1077" s="186"/>
      <c r="AJ1077" s="187"/>
      <c r="AK1077" s="187"/>
      <c r="AL1077" s="188"/>
      <c r="AM1077" s="188"/>
      <c r="AN1077" s="188"/>
      <c r="AO1077" s="188"/>
      <c r="AP1077" s="188"/>
      <c r="AQ1077" s="188"/>
      <c r="AR1077" s="189"/>
      <c r="AS1077" s="189"/>
      <c r="AT1077" s="190"/>
      <c r="AU1077" s="191"/>
      <c r="AV1077" s="190"/>
      <c r="AW1077" s="189"/>
      <c r="AX1077" s="190"/>
      <c r="AY1077" s="189"/>
      <c r="AZ1077" s="192"/>
      <c r="BA1077" s="190"/>
      <c r="BB1077" s="190"/>
      <c r="BC1077" s="193"/>
      <c r="BD1077" s="193"/>
      <c r="BE1077" s="190"/>
      <c r="BF1077" s="192"/>
      <c r="BG1077" s="192"/>
      <c r="BH1077" s="192"/>
      <c r="BI1077" s="192"/>
      <c r="BJ1077" s="192"/>
      <c r="BK1077" s="192"/>
      <c r="BL1077" s="192"/>
      <c r="BM1077" s="192"/>
      <c r="BN1077" s="181"/>
      <c r="BO1077" s="181"/>
    </row>
    <row r="1078" spans="1:67" ht="13.5" customHeight="1" x14ac:dyDescent="0.35">
      <c r="A1078" s="181"/>
      <c r="B1078" s="182"/>
      <c r="C1078" s="181"/>
      <c r="D1078" s="181"/>
      <c r="E1078" s="181"/>
      <c r="F1078" s="181"/>
      <c r="G1078" s="181"/>
      <c r="H1078" s="131"/>
      <c r="I1078" s="181"/>
      <c r="J1078" s="181"/>
      <c r="K1078" s="181"/>
      <c r="L1078" s="181"/>
      <c r="M1078" s="181"/>
      <c r="N1078" s="181"/>
      <c r="O1078" s="181"/>
      <c r="P1078" s="181"/>
      <c r="Q1078" s="181"/>
      <c r="R1078" s="183"/>
      <c r="S1078" s="183"/>
      <c r="T1078" s="183"/>
      <c r="U1078" s="183"/>
      <c r="V1078" s="181"/>
      <c r="W1078" s="184"/>
      <c r="X1078" s="184"/>
      <c r="Y1078" s="185"/>
      <c r="Z1078" s="185"/>
      <c r="AA1078" s="185"/>
      <c r="AB1078" s="181"/>
      <c r="AC1078" s="181"/>
      <c r="AD1078" s="181"/>
      <c r="AE1078" s="181"/>
      <c r="AF1078" s="185"/>
      <c r="AG1078" s="181"/>
      <c r="AH1078" s="186"/>
      <c r="AI1078" s="186"/>
      <c r="AJ1078" s="187"/>
      <c r="AK1078" s="187"/>
      <c r="AL1078" s="188"/>
      <c r="AM1078" s="188"/>
      <c r="AN1078" s="188"/>
      <c r="AO1078" s="188"/>
      <c r="AP1078" s="188"/>
      <c r="AQ1078" s="188"/>
      <c r="AR1078" s="189"/>
      <c r="AS1078" s="189"/>
      <c r="AT1078" s="190"/>
      <c r="AU1078" s="191"/>
      <c r="AV1078" s="190"/>
      <c r="AW1078" s="189"/>
      <c r="AX1078" s="190"/>
      <c r="AY1078" s="189"/>
      <c r="AZ1078" s="192"/>
      <c r="BA1078" s="190"/>
      <c r="BB1078" s="190"/>
      <c r="BC1078" s="193"/>
      <c r="BD1078" s="193"/>
      <c r="BE1078" s="190"/>
      <c r="BF1078" s="192"/>
      <c r="BG1078" s="192"/>
      <c r="BH1078" s="192"/>
      <c r="BI1078" s="192"/>
      <c r="BJ1078" s="192"/>
      <c r="BK1078" s="192"/>
      <c r="BL1078" s="192"/>
      <c r="BM1078" s="192"/>
      <c r="BN1078" s="181"/>
      <c r="BO1078" s="181"/>
    </row>
    <row r="1079" spans="1:67" ht="13.5" customHeight="1" x14ac:dyDescent="0.35">
      <c r="A1079" s="181"/>
      <c r="B1079" s="182"/>
      <c r="C1079" s="181"/>
      <c r="D1079" s="181"/>
      <c r="E1079" s="181"/>
      <c r="F1079" s="181"/>
      <c r="G1079" s="181"/>
      <c r="H1079" s="131"/>
      <c r="I1079" s="181"/>
      <c r="J1079" s="181"/>
      <c r="K1079" s="181"/>
      <c r="L1079" s="181"/>
      <c r="M1079" s="181"/>
      <c r="N1079" s="181"/>
      <c r="O1079" s="181"/>
      <c r="P1079" s="181"/>
      <c r="Q1079" s="181"/>
      <c r="R1079" s="183"/>
      <c r="S1079" s="183"/>
      <c r="T1079" s="183"/>
      <c r="U1079" s="183"/>
      <c r="V1079" s="181"/>
      <c r="W1079" s="184"/>
      <c r="X1079" s="184"/>
      <c r="Y1079" s="185"/>
      <c r="Z1079" s="185"/>
      <c r="AA1079" s="185"/>
      <c r="AB1079" s="181"/>
      <c r="AC1079" s="181"/>
      <c r="AD1079" s="181"/>
      <c r="AE1079" s="181"/>
      <c r="AF1079" s="185"/>
      <c r="AG1079" s="181"/>
      <c r="AH1079" s="186"/>
      <c r="AI1079" s="186"/>
      <c r="AJ1079" s="187"/>
      <c r="AK1079" s="187"/>
      <c r="AL1079" s="188"/>
      <c r="AM1079" s="188"/>
      <c r="AN1079" s="188"/>
      <c r="AO1079" s="188"/>
      <c r="AP1079" s="188"/>
      <c r="AQ1079" s="188"/>
      <c r="AR1079" s="189"/>
      <c r="AS1079" s="189"/>
      <c r="AT1079" s="190"/>
      <c r="AU1079" s="191"/>
      <c r="AV1079" s="190"/>
      <c r="AW1079" s="189"/>
      <c r="AX1079" s="190"/>
      <c r="AY1079" s="189"/>
      <c r="AZ1079" s="192"/>
      <c r="BA1079" s="190"/>
      <c r="BB1079" s="190"/>
      <c r="BC1079" s="193"/>
      <c r="BD1079" s="193"/>
      <c r="BE1079" s="190"/>
      <c r="BF1079" s="192"/>
      <c r="BG1079" s="192"/>
      <c r="BH1079" s="192"/>
      <c r="BI1079" s="192"/>
      <c r="BJ1079" s="192"/>
      <c r="BK1079" s="192"/>
      <c r="BL1079" s="192"/>
      <c r="BM1079" s="192"/>
      <c r="BN1079" s="181"/>
      <c r="BO1079" s="181"/>
    </row>
    <row r="1080" spans="1:67" ht="13.5" customHeight="1" x14ac:dyDescent="0.35">
      <c r="A1080" s="181"/>
      <c r="B1080" s="182"/>
      <c r="C1080" s="181"/>
      <c r="D1080" s="181"/>
      <c r="E1080" s="181"/>
      <c r="F1080" s="181"/>
      <c r="G1080" s="181"/>
      <c r="H1080" s="131"/>
      <c r="I1080" s="181"/>
      <c r="J1080" s="181"/>
      <c r="K1080" s="181"/>
      <c r="L1080" s="181"/>
      <c r="M1080" s="181"/>
      <c r="N1080" s="181"/>
      <c r="O1080" s="181"/>
      <c r="P1080" s="181"/>
      <c r="Q1080" s="181"/>
      <c r="R1080" s="183"/>
      <c r="S1080" s="183"/>
      <c r="T1080" s="183"/>
      <c r="U1080" s="183"/>
      <c r="V1080" s="181"/>
      <c r="W1080" s="184"/>
      <c r="X1080" s="184"/>
      <c r="Y1080" s="185"/>
      <c r="Z1080" s="185"/>
      <c r="AA1080" s="185"/>
      <c r="AB1080" s="181"/>
      <c r="AC1080" s="181"/>
      <c r="AD1080" s="181"/>
      <c r="AE1080" s="181"/>
      <c r="AF1080" s="185"/>
      <c r="AG1080" s="181"/>
      <c r="AH1080" s="186"/>
      <c r="AI1080" s="186"/>
      <c r="AJ1080" s="187"/>
      <c r="AK1080" s="187"/>
      <c r="AL1080" s="188"/>
      <c r="AM1080" s="188"/>
      <c r="AN1080" s="188"/>
      <c r="AO1080" s="188"/>
      <c r="AP1080" s="188"/>
      <c r="AQ1080" s="188"/>
      <c r="AR1080" s="189"/>
      <c r="AS1080" s="189"/>
      <c r="AT1080" s="190"/>
      <c r="AU1080" s="191"/>
      <c r="AV1080" s="190"/>
      <c r="AW1080" s="189"/>
      <c r="AX1080" s="190"/>
      <c r="AY1080" s="189"/>
      <c r="AZ1080" s="192"/>
      <c r="BA1080" s="190"/>
      <c r="BB1080" s="190"/>
      <c r="BC1080" s="193"/>
      <c r="BD1080" s="193"/>
      <c r="BE1080" s="190"/>
      <c r="BF1080" s="192"/>
      <c r="BG1080" s="192"/>
      <c r="BH1080" s="192"/>
      <c r="BI1080" s="192"/>
      <c r="BJ1080" s="192"/>
      <c r="BK1080" s="192"/>
      <c r="BL1080" s="192"/>
      <c r="BM1080" s="192"/>
      <c r="BN1080" s="181"/>
      <c r="BO1080" s="181"/>
    </row>
    <row r="1081" spans="1:67" ht="13.5" customHeight="1" x14ac:dyDescent="0.35">
      <c r="A1081" s="181"/>
      <c r="B1081" s="182"/>
      <c r="C1081" s="181"/>
      <c r="D1081" s="181"/>
      <c r="E1081" s="181"/>
      <c r="F1081" s="181"/>
      <c r="G1081" s="181"/>
      <c r="H1081" s="131"/>
      <c r="I1081" s="181"/>
      <c r="J1081" s="181"/>
      <c r="K1081" s="181"/>
      <c r="L1081" s="181"/>
      <c r="M1081" s="181"/>
      <c r="N1081" s="181"/>
      <c r="O1081" s="181"/>
      <c r="P1081" s="181"/>
      <c r="Q1081" s="181"/>
      <c r="R1081" s="183"/>
      <c r="S1081" s="183"/>
      <c r="T1081" s="183"/>
      <c r="U1081" s="183"/>
      <c r="V1081" s="181"/>
      <c r="W1081" s="184"/>
      <c r="X1081" s="184"/>
      <c r="Y1081" s="185"/>
      <c r="Z1081" s="185"/>
      <c r="AA1081" s="185"/>
      <c r="AB1081" s="181"/>
      <c r="AC1081" s="181"/>
      <c r="AD1081" s="181"/>
      <c r="AE1081" s="181"/>
      <c r="AF1081" s="185"/>
      <c r="AG1081" s="181"/>
      <c r="AH1081" s="186"/>
      <c r="AI1081" s="186"/>
      <c r="AJ1081" s="187"/>
      <c r="AK1081" s="187"/>
      <c r="AL1081" s="188"/>
      <c r="AM1081" s="188"/>
      <c r="AN1081" s="188"/>
      <c r="AO1081" s="188"/>
      <c r="AP1081" s="188"/>
      <c r="AQ1081" s="188"/>
      <c r="AR1081" s="189"/>
      <c r="AS1081" s="189"/>
      <c r="AT1081" s="190"/>
      <c r="AU1081" s="191"/>
      <c r="AV1081" s="190"/>
      <c r="AW1081" s="189"/>
      <c r="AX1081" s="190"/>
      <c r="AY1081" s="189"/>
      <c r="AZ1081" s="192"/>
      <c r="BA1081" s="190"/>
      <c r="BB1081" s="190"/>
      <c r="BC1081" s="193"/>
      <c r="BD1081" s="193"/>
      <c r="BE1081" s="190"/>
      <c r="BF1081" s="192"/>
      <c r="BG1081" s="192"/>
      <c r="BH1081" s="192"/>
      <c r="BI1081" s="192"/>
      <c r="BJ1081" s="192"/>
      <c r="BK1081" s="192"/>
      <c r="BL1081" s="192"/>
      <c r="BM1081" s="192"/>
      <c r="BN1081" s="181"/>
      <c r="BO1081" s="181"/>
    </row>
    <row r="1082" spans="1:67" ht="13.5" customHeight="1" x14ac:dyDescent="0.35">
      <c r="A1082" s="181"/>
      <c r="B1082" s="182"/>
      <c r="C1082" s="181"/>
      <c r="D1082" s="181"/>
      <c r="E1082" s="181"/>
      <c r="F1082" s="181"/>
      <c r="G1082" s="181"/>
      <c r="H1082" s="131"/>
      <c r="I1082" s="181"/>
      <c r="J1082" s="181"/>
      <c r="K1082" s="181"/>
      <c r="L1082" s="181"/>
      <c r="M1082" s="181"/>
      <c r="N1082" s="181"/>
      <c r="O1082" s="181"/>
      <c r="P1082" s="181"/>
      <c r="Q1082" s="181"/>
      <c r="R1082" s="183"/>
      <c r="S1082" s="183"/>
      <c r="T1082" s="183"/>
      <c r="U1082" s="183"/>
      <c r="V1082" s="181"/>
      <c r="W1082" s="184"/>
      <c r="X1082" s="184"/>
      <c r="Y1082" s="185"/>
      <c r="Z1082" s="185"/>
      <c r="AA1082" s="185"/>
      <c r="AB1082" s="181"/>
      <c r="AC1082" s="181"/>
      <c r="AD1082" s="181"/>
      <c r="AE1082" s="181"/>
      <c r="AF1082" s="185"/>
      <c r="AG1082" s="181"/>
      <c r="AH1082" s="186"/>
      <c r="AI1082" s="186"/>
      <c r="AJ1082" s="187"/>
      <c r="AK1082" s="187"/>
      <c r="AL1082" s="188"/>
      <c r="AM1082" s="188"/>
      <c r="AN1082" s="188"/>
      <c r="AO1082" s="188"/>
      <c r="AP1082" s="188"/>
      <c r="AQ1082" s="188"/>
      <c r="AR1082" s="189"/>
      <c r="AS1082" s="189"/>
      <c r="AT1082" s="190"/>
      <c r="AU1082" s="191"/>
      <c r="AV1082" s="190"/>
      <c r="AW1082" s="189"/>
      <c r="AX1082" s="190"/>
      <c r="AY1082" s="189"/>
      <c r="AZ1082" s="192"/>
      <c r="BA1082" s="190"/>
      <c r="BB1082" s="190"/>
      <c r="BC1082" s="193"/>
      <c r="BD1082" s="193"/>
      <c r="BE1082" s="190"/>
      <c r="BF1082" s="192"/>
      <c r="BG1082" s="192"/>
      <c r="BH1082" s="192"/>
      <c r="BI1082" s="192"/>
      <c r="BJ1082" s="192"/>
      <c r="BK1082" s="192"/>
      <c r="BL1082" s="192"/>
      <c r="BM1082" s="192"/>
      <c r="BN1082" s="181"/>
      <c r="BO1082" s="181"/>
    </row>
    <row r="1083" spans="1:67" ht="13.5" customHeight="1" x14ac:dyDescent="0.35">
      <c r="A1083" s="181"/>
      <c r="B1083" s="182"/>
      <c r="C1083" s="181"/>
      <c r="D1083" s="181"/>
      <c r="E1083" s="181"/>
      <c r="F1083" s="181"/>
      <c r="G1083" s="181"/>
      <c r="H1083" s="131"/>
      <c r="I1083" s="181"/>
      <c r="J1083" s="181"/>
      <c r="K1083" s="181"/>
      <c r="L1083" s="181"/>
      <c r="M1083" s="181"/>
      <c r="N1083" s="181"/>
      <c r="O1083" s="181"/>
      <c r="P1083" s="181"/>
      <c r="Q1083" s="181"/>
      <c r="R1083" s="183"/>
      <c r="S1083" s="183"/>
      <c r="T1083" s="183"/>
      <c r="U1083" s="183"/>
      <c r="V1083" s="181"/>
      <c r="W1083" s="184"/>
      <c r="X1083" s="184"/>
      <c r="Y1083" s="185"/>
      <c r="Z1083" s="185"/>
      <c r="AA1083" s="185"/>
      <c r="AB1083" s="181"/>
      <c r="AC1083" s="181"/>
      <c r="AD1083" s="181"/>
      <c r="AE1083" s="181"/>
      <c r="AF1083" s="185"/>
      <c r="AG1083" s="181"/>
      <c r="AH1083" s="186"/>
      <c r="AI1083" s="186"/>
      <c r="AJ1083" s="187"/>
      <c r="AK1083" s="187"/>
      <c r="AL1083" s="188"/>
      <c r="AM1083" s="188"/>
      <c r="AN1083" s="188"/>
      <c r="AO1083" s="188"/>
      <c r="AP1083" s="188"/>
      <c r="AQ1083" s="188"/>
      <c r="AR1083" s="189"/>
      <c r="AS1083" s="189"/>
      <c r="AT1083" s="190"/>
      <c r="AU1083" s="191"/>
      <c r="AV1083" s="190"/>
      <c r="AW1083" s="189"/>
      <c r="AX1083" s="190"/>
      <c r="AY1083" s="189"/>
      <c r="AZ1083" s="192"/>
      <c r="BA1083" s="190"/>
      <c r="BB1083" s="190"/>
      <c r="BC1083" s="193"/>
      <c r="BD1083" s="193"/>
      <c r="BE1083" s="190"/>
      <c r="BF1083" s="192"/>
      <c r="BG1083" s="192"/>
      <c r="BH1083" s="192"/>
      <c r="BI1083" s="192"/>
      <c r="BJ1083" s="192"/>
      <c r="BK1083" s="192"/>
      <c r="BL1083" s="192"/>
      <c r="BM1083" s="192"/>
      <c r="BN1083" s="181"/>
      <c r="BO1083" s="181"/>
    </row>
    <row r="1084" spans="1:67" ht="13.5" customHeight="1" x14ac:dyDescent="0.35">
      <c r="A1084" s="181"/>
      <c r="B1084" s="182"/>
      <c r="C1084" s="181"/>
      <c r="D1084" s="181"/>
      <c r="E1084" s="181"/>
      <c r="F1084" s="181"/>
      <c r="G1084" s="181"/>
      <c r="H1084" s="131"/>
      <c r="I1084" s="181"/>
      <c r="J1084" s="181"/>
      <c r="K1084" s="181"/>
      <c r="L1084" s="181"/>
      <c r="M1084" s="181"/>
      <c r="N1084" s="181"/>
      <c r="O1084" s="181"/>
      <c r="P1084" s="181"/>
      <c r="Q1084" s="181"/>
      <c r="R1084" s="183"/>
      <c r="S1084" s="183"/>
      <c r="T1084" s="183"/>
      <c r="U1084" s="183"/>
      <c r="V1084" s="181"/>
      <c r="W1084" s="184"/>
      <c r="X1084" s="184"/>
      <c r="Y1084" s="185"/>
      <c r="Z1084" s="185"/>
      <c r="AA1084" s="185"/>
      <c r="AB1084" s="181"/>
      <c r="AC1084" s="181"/>
      <c r="AD1084" s="181"/>
      <c r="AE1084" s="181"/>
      <c r="AF1084" s="185"/>
      <c r="AG1084" s="181"/>
      <c r="AH1084" s="186"/>
      <c r="AI1084" s="186"/>
      <c r="AJ1084" s="187"/>
      <c r="AK1084" s="187"/>
      <c r="AL1084" s="188"/>
      <c r="AM1084" s="188"/>
      <c r="AN1084" s="188"/>
      <c r="AO1084" s="188"/>
      <c r="AP1084" s="188"/>
      <c r="AQ1084" s="188"/>
      <c r="AR1084" s="189"/>
      <c r="AS1084" s="189"/>
      <c r="AT1084" s="190"/>
      <c r="AU1084" s="191"/>
      <c r="AV1084" s="190"/>
      <c r="AW1084" s="189"/>
      <c r="AX1084" s="190"/>
      <c r="AY1084" s="189"/>
      <c r="AZ1084" s="192"/>
      <c r="BA1084" s="190"/>
      <c r="BB1084" s="190"/>
      <c r="BC1084" s="193"/>
      <c r="BD1084" s="193"/>
      <c r="BE1084" s="190"/>
      <c r="BF1084" s="192"/>
      <c r="BG1084" s="192"/>
      <c r="BH1084" s="192"/>
      <c r="BI1084" s="192"/>
      <c r="BJ1084" s="192"/>
      <c r="BK1084" s="192"/>
      <c r="BL1084" s="192"/>
      <c r="BM1084" s="192"/>
      <c r="BN1084" s="181"/>
      <c r="BO1084" s="181"/>
    </row>
    <row r="1085" spans="1:67" ht="13.5" customHeight="1" x14ac:dyDescent="0.35">
      <c r="A1085" s="181"/>
      <c r="B1085" s="182"/>
      <c r="C1085" s="181"/>
      <c r="D1085" s="181"/>
      <c r="E1085" s="181"/>
      <c r="F1085" s="181"/>
      <c r="G1085" s="181"/>
      <c r="H1085" s="131"/>
      <c r="I1085" s="181"/>
      <c r="J1085" s="181"/>
      <c r="K1085" s="181"/>
      <c r="L1085" s="181"/>
      <c r="M1085" s="181"/>
      <c r="N1085" s="181"/>
      <c r="O1085" s="181"/>
      <c r="P1085" s="181"/>
      <c r="Q1085" s="181"/>
      <c r="R1085" s="183"/>
      <c r="S1085" s="183"/>
      <c r="T1085" s="183"/>
      <c r="U1085" s="183"/>
      <c r="V1085" s="181"/>
      <c r="W1085" s="184"/>
      <c r="X1085" s="184"/>
      <c r="Y1085" s="185"/>
      <c r="Z1085" s="185"/>
      <c r="AA1085" s="185"/>
      <c r="AB1085" s="181"/>
      <c r="AC1085" s="181"/>
      <c r="AD1085" s="181"/>
      <c r="AE1085" s="181"/>
      <c r="AF1085" s="185"/>
      <c r="AG1085" s="181"/>
      <c r="AH1085" s="186"/>
      <c r="AI1085" s="186"/>
      <c r="AJ1085" s="187"/>
      <c r="AK1085" s="187"/>
      <c r="AL1085" s="188"/>
      <c r="AM1085" s="188"/>
      <c r="AN1085" s="188"/>
      <c r="AO1085" s="188"/>
      <c r="AP1085" s="188"/>
      <c r="AQ1085" s="188"/>
      <c r="AR1085" s="189"/>
      <c r="AS1085" s="189"/>
      <c r="AT1085" s="190"/>
      <c r="AU1085" s="191"/>
      <c r="AV1085" s="190"/>
      <c r="AW1085" s="189"/>
      <c r="AX1085" s="190"/>
      <c r="AY1085" s="189"/>
      <c r="AZ1085" s="192"/>
      <c r="BA1085" s="190"/>
      <c r="BB1085" s="190"/>
      <c r="BC1085" s="193"/>
      <c r="BD1085" s="193"/>
      <c r="BE1085" s="190"/>
      <c r="BF1085" s="192"/>
      <c r="BG1085" s="192"/>
      <c r="BH1085" s="192"/>
      <c r="BI1085" s="192"/>
      <c r="BJ1085" s="192"/>
      <c r="BK1085" s="192"/>
      <c r="BL1085" s="192"/>
      <c r="BM1085" s="192"/>
      <c r="BN1085" s="181"/>
      <c r="BO1085" s="181"/>
    </row>
    <row r="1086" spans="1:67" ht="13.5" customHeight="1" x14ac:dyDescent="0.35">
      <c r="A1086" s="181"/>
      <c r="B1086" s="182"/>
      <c r="C1086" s="181"/>
      <c r="D1086" s="181"/>
      <c r="E1086" s="181"/>
      <c r="F1086" s="181"/>
      <c r="G1086" s="181"/>
      <c r="H1086" s="131"/>
      <c r="I1086" s="181"/>
      <c r="J1086" s="181"/>
      <c r="K1086" s="181"/>
      <c r="L1086" s="181"/>
      <c r="M1086" s="181"/>
      <c r="N1086" s="181"/>
      <c r="O1086" s="181"/>
      <c r="P1086" s="181"/>
      <c r="Q1086" s="181"/>
      <c r="R1086" s="183"/>
      <c r="S1086" s="183"/>
      <c r="T1086" s="183"/>
      <c r="U1086" s="183"/>
      <c r="V1086" s="181"/>
      <c r="W1086" s="184"/>
      <c r="X1086" s="184"/>
      <c r="Y1086" s="185"/>
      <c r="Z1086" s="185"/>
      <c r="AA1086" s="185"/>
      <c r="AB1086" s="181"/>
      <c r="AC1086" s="181"/>
      <c r="AD1086" s="181"/>
      <c r="AE1086" s="181"/>
      <c r="AF1086" s="185"/>
      <c r="AG1086" s="181"/>
      <c r="AH1086" s="186"/>
      <c r="AI1086" s="186"/>
      <c r="AJ1086" s="187"/>
      <c r="AK1086" s="187"/>
      <c r="AL1086" s="188"/>
      <c r="AM1086" s="188"/>
      <c r="AN1086" s="188"/>
      <c r="AO1086" s="188"/>
      <c r="AP1086" s="188"/>
      <c r="AQ1086" s="188"/>
      <c r="AR1086" s="189"/>
      <c r="AS1086" s="189"/>
      <c r="AT1086" s="190"/>
      <c r="AU1086" s="191"/>
      <c r="AV1086" s="190"/>
      <c r="AW1086" s="189"/>
      <c r="AX1086" s="190"/>
      <c r="AY1086" s="189"/>
      <c r="AZ1086" s="192"/>
      <c r="BA1086" s="190"/>
      <c r="BB1086" s="190"/>
      <c r="BC1086" s="193"/>
      <c r="BD1086" s="193"/>
      <c r="BE1086" s="190"/>
      <c r="BF1086" s="192"/>
      <c r="BG1086" s="192"/>
      <c r="BH1086" s="192"/>
      <c r="BI1086" s="192"/>
      <c r="BJ1086" s="192"/>
      <c r="BK1086" s="192"/>
      <c r="BL1086" s="192"/>
      <c r="BM1086" s="192"/>
      <c r="BN1086" s="181"/>
      <c r="BO1086" s="181"/>
    </row>
    <row r="1087" spans="1:67" ht="13.5" customHeight="1" x14ac:dyDescent="0.35">
      <c r="A1087" s="181"/>
      <c r="B1087" s="182"/>
      <c r="C1087" s="181"/>
      <c r="D1087" s="181"/>
      <c r="E1087" s="181"/>
      <c r="F1087" s="181"/>
      <c r="G1087" s="181"/>
      <c r="H1087" s="131"/>
      <c r="I1087" s="181"/>
      <c r="J1087" s="181"/>
      <c r="K1087" s="181"/>
      <c r="L1087" s="181"/>
      <c r="M1087" s="181"/>
      <c r="N1087" s="181"/>
      <c r="O1087" s="181"/>
      <c r="P1087" s="181"/>
      <c r="Q1087" s="181"/>
      <c r="R1087" s="183"/>
      <c r="S1087" s="183"/>
      <c r="T1087" s="183"/>
      <c r="U1087" s="183"/>
      <c r="V1087" s="181"/>
      <c r="W1087" s="184"/>
      <c r="X1087" s="184"/>
      <c r="Y1087" s="185"/>
      <c r="Z1087" s="185"/>
      <c r="AA1087" s="185"/>
      <c r="AB1087" s="181"/>
      <c r="AC1087" s="181"/>
      <c r="AD1087" s="181"/>
      <c r="AE1087" s="181"/>
      <c r="AF1087" s="185"/>
      <c r="AG1087" s="181"/>
      <c r="AH1087" s="186"/>
      <c r="AI1087" s="186"/>
      <c r="AJ1087" s="187"/>
      <c r="AK1087" s="187"/>
      <c r="AL1087" s="188"/>
      <c r="AM1087" s="188"/>
      <c r="AN1087" s="188"/>
      <c r="AO1087" s="188"/>
      <c r="AP1087" s="188"/>
      <c r="AQ1087" s="188"/>
      <c r="AR1087" s="189"/>
      <c r="AS1087" s="189"/>
      <c r="AT1087" s="190"/>
      <c r="AU1087" s="191"/>
      <c r="AV1087" s="190"/>
      <c r="AW1087" s="189"/>
      <c r="AX1087" s="190"/>
      <c r="AY1087" s="189"/>
      <c r="AZ1087" s="192"/>
      <c r="BA1087" s="190"/>
      <c r="BB1087" s="190"/>
      <c r="BC1087" s="193"/>
      <c r="BD1087" s="193"/>
      <c r="BE1087" s="190"/>
      <c r="BF1087" s="192"/>
      <c r="BG1087" s="192"/>
      <c r="BH1087" s="192"/>
      <c r="BI1087" s="192"/>
      <c r="BJ1087" s="192"/>
      <c r="BK1087" s="192"/>
      <c r="BL1087" s="192"/>
      <c r="BM1087" s="192"/>
      <c r="BN1087" s="181"/>
      <c r="BO1087" s="181"/>
    </row>
    <row r="1088" spans="1:67" ht="13.5" customHeight="1" x14ac:dyDescent="0.35">
      <c r="A1088" s="181"/>
      <c r="B1088" s="182"/>
      <c r="C1088" s="181"/>
      <c r="D1088" s="181"/>
      <c r="E1088" s="181"/>
      <c r="F1088" s="181"/>
      <c r="G1088" s="181"/>
      <c r="H1088" s="131"/>
      <c r="I1088" s="181"/>
      <c r="J1088" s="181"/>
      <c r="K1088" s="181"/>
      <c r="L1088" s="181"/>
      <c r="M1088" s="181"/>
      <c r="N1088" s="181"/>
      <c r="O1088" s="181"/>
      <c r="P1088" s="181"/>
      <c r="Q1088" s="181"/>
      <c r="R1088" s="183"/>
      <c r="S1088" s="183"/>
      <c r="T1088" s="183"/>
      <c r="U1088" s="183"/>
      <c r="V1088" s="181"/>
      <c r="W1088" s="184"/>
      <c r="X1088" s="184"/>
      <c r="Y1088" s="185"/>
      <c r="Z1088" s="185"/>
      <c r="AA1088" s="185"/>
      <c r="AB1088" s="181"/>
      <c r="AC1088" s="181"/>
      <c r="AD1088" s="181"/>
      <c r="AE1088" s="181"/>
      <c r="AF1088" s="185"/>
      <c r="AG1088" s="181"/>
      <c r="AH1088" s="186"/>
      <c r="AI1088" s="186"/>
      <c r="AJ1088" s="187"/>
      <c r="AK1088" s="187"/>
      <c r="AL1088" s="188"/>
      <c r="AM1088" s="188"/>
      <c r="AN1088" s="188"/>
      <c r="AO1088" s="188"/>
      <c r="AP1088" s="188"/>
      <c r="AQ1088" s="188"/>
      <c r="AR1088" s="189"/>
      <c r="AS1088" s="189"/>
      <c r="AT1088" s="190"/>
      <c r="AU1088" s="191"/>
      <c r="AV1088" s="190"/>
      <c r="AW1088" s="189"/>
      <c r="AX1088" s="190"/>
      <c r="AY1088" s="189"/>
      <c r="AZ1088" s="192"/>
      <c r="BA1088" s="190"/>
      <c r="BB1088" s="190"/>
      <c r="BC1088" s="193"/>
      <c r="BD1088" s="193"/>
      <c r="BE1088" s="190"/>
      <c r="BF1088" s="192"/>
      <c r="BG1088" s="192"/>
      <c r="BH1088" s="192"/>
      <c r="BI1088" s="192"/>
      <c r="BJ1088" s="192"/>
      <c r="BK1088" s="192"/>
      <c r="BL1088" s="192"/>
      <c r="BM1088" s="192"/>
      <c r="BN1088" s="181"/>
      <c r="BO1088" s="181"/>
    </row>
    <row r="1089" spans="1:67" ht="13.5" customHeight="1" x14ac:dyDescent="0.35">
      <c r="A1089" s="181"/>
      <c r="B1089" s="182"/>
      <c r="C1089" s="181"/>
      <c r="D1089" s="181"/>
      <c r="E1089" s="181"/>
      <c r="F1089" s="181"/>
      <c r="G1089" s="181"/>
      <c r="H1089" s="131"/>
      <c r="I1089" s="181"/>
      <c r="J1089" s="181"/>
      <c r="K1089" s="181"/>
      <c r="L1089" s="181"/>
      <c r="M1089" s="181"/>
      <c r="N1089" s="181"/>
      <c r="O1089" s="181"/>
      <c r="P1089" s="181"/>
      <c r="Q1089" s="181"/>
      <c r="R1089" s="183"/>
      <c r="S1089" s="183"/>
      <c r="T1089" s="183"/>
      <c r="U1089" s="183"/>
      <c r="V1089" s="181"/>
      <c r="W1089" s="184"/>
      <c r="X1089" s="184"/>
      <c r="Y1089" s="185"/>
      <c r="Z1089" s="185"/>
      <c r="AA1089" s="185"/>
      <c r="AB1089" s="181"/>
      <c r="AC1089" s="181"/>
      <c r="AD1089" s="181"/>
      <c r="AE1089" s="181"/>
      <c r="AF1089" s="185"/>
      <c r="AG1089" s="181"/>
      <c r="AH1089" s="186"/>
      <c r="AI1089" s="186"/>
      <c r="AJ1089" s="187"/>
      <c r="AK1089" s="187"/>
      <c r="AL1089" s="188"/>
      <c r="AM1089" s="188"/>
      <c r="AN1089" s="188"/>
      <c r="AO1089" s="188"/>
      <c r="AP1089" s="188"/>
      <c r="AQ1089" s="188"/>
      <c r="AR1089" s="189"/>
      <c r="AS1089" s="189"/>
      <c r="AT1089" s="190"/>
      <c r="AU1089" s="191"/>
      <c r="AV1089" s="190"/>
      <c r="AW1089" s="189"/>
      <c r="AX1089" s="190"/>
      <c r="AY1089" s="189"/>
      <c r="AZ1089" s="192"/>
      <c r="BA1089" s="190"/>
      <c r="BB1089" s="190"/>
      <c r="BC1089" s="193"/>
      <c r="BD1089" s="193"/>
      <c r="BE1089" s="190"/>
      <c r="BF1089" s="192"/>
      <c r="BG1089" s="192"/>
      <c r="BH1089" s="192"/>
      <c r="BI1089" s="192"/>
      <c r="BJ1089" s="192"/>
      <c r="BK1089" s="192"/>
      <c r="BL1089" s="192"/>
      <c r="BM1089" s="192"/>
      <c r="BN1089" s="181"/>
      <c r="BO1089" s="181"/>
    </row>
    <row r="1090" spans="1:67" ht="13.5" customHeight="1" x14ac:dyDescent="0.35">
      <c r="A1090" s="181"/>
      <c r="B1090" s="182"/>
      <c r="C1090" s="181"/>
      <c r="D1090" s="181"/>
      <c r="E1090" s="181"/>
      <c r="F1090" s="181"/>
      <c r="G1090" s="181"/>
      <c r="H1090" s="131"/>
      <c r="I1090" s="181"/>
      <c r="J1090" s="181"/>
      <c r="K1090" s="181"/>
      <c r="L1090" s="181"/>
      <c r="M1090" s="181"/>
      <c r="N1090" s="181"/>
      <c r="O1090" s="181"/>
      <c r="P1090" s="181"/>
      <c r="Q1090" s="181"/>
      <c r="R1090" s="183"/>
      <c r="S1090" s="183"/>
      <c r="T1090" s="183"/>
      <c r="U1090" s="183"/>
      <c r="V1090" s="181"/>
      <c r="W1090" s="184"/>
      <c r="X1090" s="184"/>
      <c r="Y1090" s="185"/>
      <c r="Z1090" s="185"/>
      <c r="AA1090" s="185"/>
      <c r="AB1090" s="181"/>
      <c r="AC1090" s="181"/>
      <c r="AD1090" s="181"/>
      <c r="AE1090" s="181"/>
      <c r="AF1090" s="185"/>
      <c r="AG1090" s="181"/>
      <c r="AH1090" s="186"/>
      <c r="AI1090" s="186"/>
      <c r="AJ1090" s="187"/>
      <c r="AK1090" s="187"/>
      <c r="AL1090" s="188"/>
      <c r="AM1090" s="188"/>
      <c r="AN1090" s="188"/>
      <c r="AO1090" s="188"/>
      <c r="AP1090" s="188"/>
      <c r="AQ1090" s="188"/>
      <c r="AR1090" s="189"/>
      <c r="AS1090" s="189"/>
      <c r="AT1090" s="190"/>
      <c r="AU1090" s="191"/>
      <c r="AV1090" s="190"/>
      <c r="AW1090" s="189"/>
      <c r="AX1090" s="190"/>
      <c r="AY1090" s="189"/>
      <c r="AZ1090" s="192"/>
      <c r="BA1090" s="190"/>
      <c r="BB1090" s="190"/>
      <c r="BC1090" s="193"/>
      <c r="BD1090" s="193"/>
      <c r="BE1090" s="190"/>
      <c r="BF1090" s="192"/>
      <c r="BG1090" s="192"/>
      <c r="BH1090" s="192"/>
      <c r="BI1090" s="192"/>
      <c r="BJ1090" s="192"/>
      <c r="BK1090" s="192"/>
      <c r="BL1090" s="192"/>
      <c r="BM1090" s="192"/>
      <c r="BN1090" s="181"/>
      <c r="BO1090" s="181"/>
    </row>
    <row r="1091" spans="1:67" ht="13.5" customHeight="1" x14ac:dyDescent="0.35">
      <c r="A1091" s="181"/>
      <c r="B1091" s="182"/>
      <c r="C1091" s="181"/>
      <c r="D1091" s="181"/>
      <c r="E1091" s="181"/>
      <c r="F1091" s="181"/>
      <c r="G1091" s="181"/>
      <c r="H1091" s="131"/>
      <c r="I1091" s="181"/>
      <c r="J1091" s="181"/>
      <c r="K1091" s="181"/>
      <c r="L1091" s="181"/>
      <c r="M1091" s="181"/>
      <c r="N1091" s="181"/>
      <c r="O1091" s="181"/>
      <c r="P1091" s="181"/>
      <c r="Q1091" s="181"/>
      <c r="R1091" s="183"/>
      <c r="S1091" s="183"/>
      <c r="T1091" s="183"/>
      <c r="U1091" s="183"/>
      <c r="V1091" s="181"/>
      <c r="W1091" s="184"/>
      <c r="X1091" s="184"/>
      <c r="Y1091" s="185"/>
      <c r="Z1091" s="185"/>
      <c r="AA1091" s="185"/>
      <c r="AB1091" s="181"/>
      <c r="AC1091" s="181"/>
      <c r="AD1091" s="181"/>
      <c r="AE1091" s="181"/>
      <c r="AF1091" s="185"/>
      <c r="AG1091" s="181"/>
      <c r="AH1091" s="186"/>
      <c r="AI1091" s="186"/>
      <c r="AJ1091" s="187"/>
      <c r="AK1091" s="187"/>
      <c r="AL1091" s="188"/>
      <c r="AM1091" s="188"/>
      <c r="AN1091" s="188"/>
      <c r="AO1091" s="188"/>
      <c r="AP1091" s="188"/>
      <c r="AQ1091" s="188"/>
      <c r="AR1091" s="189"/>
      <c r="AS1091" s="189"/>
      <c r="AT1091" s="190"/>
      <c r="AU1091" s="191"/>
      <c r="AV1091" s="190"/>
      <c r="AW1091" s="189"/>
      <c r="AX1091" s="190"/>
      <c r="AY1091" s="189"/>
      <c r="AZ1091" s="192"/>
      <c r="BA1091" s="190"/>
      <c r="BB1091" s="190"/>
      <c r="BC1091" s="193"/>
      <c r="BD1091" s="193"/>
      <c r="BE1091" s="190"/>
      <c r="BF1091" s="192"/>
      <c r="BG1091" s="192"/>
      <c r="BH1091" s="192"/>
      <c r="BI1091" s="192"/>
      <c r="BJ1091" s="192"/>
      <c r="BK1091" s="192"/>
      <c r="BL1091" s="192"/>
      <c r="BM1091" s="192"/>
      <c r="BN1091" s="181"/>
      <c r="BO1091" s="181"/>
    </row>
    <row r="1092" spans="1:67" ht="13.5" customHeight="1" x14ac:dyDescent="0.35">
      <c r="A1092" s="181"/>
      <c r="B1092" s="182"/>
      <c r="C1092" s="181"/>
      <c r="D1092" s="181"/>
      <c r="E1092" s="181"/>
      <c r="F1092" s="181"/>
      <c r="G1092" s="181"/>
      <c r="H1092" s="131"/>
      <c r="I1092" s="181"/>
      <c r="J1092" s="181"/>
      <c r="K1092" s="181"/>
      <c r="L1092" s="181"/>
      <c r="M1092" s="181"/>
      <c r="N1092" s="181"/>
      <c r="O1092" s="181"/>
      <c r="P1092" s="181"/>
      <c r="Q1092" s="181"/>
      <c r="R1092" s="183"/>
      <c r="S1092" s="183"/>
      <c r="T1092" s="183"/>
      <c r="U1092" s="183"/>
      <c r="V1092" s="181"/>
      <c r="W1092" s="184"/>
      <c r="X1092" s="184"/>
      <c r="Y1092" s="185"/>
      <c r="Z1092" s="185"/>
      <c r="AA1092" s="185"/>
      <c r="AB1092" s="181"/>
      <c r="AC1092" s="181"/>
      <c r="AD1092" s="181"/>
      <c r="AE1092" s="181"/>
      <c r="AF1092" s="185"/>
      <c r="AG1092" s="181"/>
      <c r="AH1092" s="186"/>
      <c r="AI1092" s="186"/>
      <c r="AJ1092" s="187"/>
      <c r="AK1092" s="187"/>
      <c r="AL1092" s="188"/>
      <c r="AM1092" s="188"/>
      <c r="AN1092" s="188"/>
      <c r="AO1092" s="188"/>
      <c r="AP1092" s="188"/>
      <c r="AQ1092" s="188"/>
      <c r="AR1092" s="189"/>
      <c r="AS1092" s="189"/>
      <c r="AT1092" s="190"/>
      <c r="AU1092" s="191"/>
      <c r="AV1092" s="190"/>
      <c r="AW1092" s="189"/>
      <c r="AX1092" s="190"/>
      <c r="AY1092" s="189"/>
      <c r="AZ1092" s="192"/>
      <c r="BA1092" s="190"/>
      <c r="BB1092" s="190"/>
      <c r="BC1092" s="193"/>
      <c r="BD1092" s="193"/>
      <c r="BE1092" s="190"/>
      <c r="BF1092" s="192"/>
      <c r="BG1092" s="192"/>
      <c r="BH1092" s="192"/>
      <c r="BI1092" s="192"/>
      <c r="BJ1092" s="192"/>
      <c r="BK1092" s="192"/>
      <c r="BL1092" s="192"/>
      <c r="BM1092" s="192"/>
      <c r="BN1092" s="181"/>
      <c r="BO1092" s="181"/>
    </row>
    <row r="1093" spans="1:67" ht="13.5" customHeight="1" x14ac:dyDescent="0.35">
      <c r="A1093" s="181"/>
      <c r="B1093" s="182"/>
      <c r="C1093" s="181"/>
      <c r="D1093" s="181"/>
      <c r="E1093" s="181"/>
      <c r="F1093" s="181"/>
      <c r="G1093" s="181"/>
      <c r="H1093" s="131"/>
      <c r="I1093" s="181"/>
      <c r="J1093" s="181"/>
      <c r="K1093" s="181"/>
      <c r="L1093" s="181"/>
      <c r="M1093" s="181"/>
      <c r="N1093" s="181"/>
      <c r="O1093" s="181"/>
      <c r="P1093" s="181"/>
      <c r="Q1093" s="181"/>
      <c r="R1093" s="183"/>
      <c r="S1093" s="183"/>
      <c r="T1093" s="183"/>
      <c r="U1093" s="183"/>
      <c r="V1093" s="181"/>
      <c r="W1093" s="184"/>
      <c r="X1093" s="184"/>
      <c r="Y1093" s="185"/>
      <c r="Z1093" s="185"/>
      <c r="AA1093" s="185"/>
      <c r="AB1093" s="181"/>
      <c r="AC1093" s="181"/>
      <c r="AD1093" s="181"/>
      <c r="AE1093" s="181"/>
      <c r="AF1093" s="185"/>
      <c r="AG1093" s="181"/>
      <c r="AH1093" s="186"/>
      <c r="AI1093" s="186"/>
      <c r="AJ1093" s="187"/>
      <c r="AK1093" s="187"/>
      <c r="AL1093" s="188"/>
      <c r="AM1093" s="188"/>
      <c r="AN1093" s="188"/>
      <c r="AO1093" s="188"/>
      <c r="AP1093" s="188"/>
      <c r="AQ1093" s="188"/>
      <c r="AR1093" s="189"/>
      <c r="AS1093" s="189"/>
      <c r="AT1093" s="190"/>
      <c r="AU1093" s="191"/>
      <c r="AV1093" s="190"/>
      <c r="AW1093" s="189"/>
      <c r="AX1093" s="190"/>
      <c r="AY1093" s="189"/>
      <c r="AZ1093" s="192"/>
      <c r="BA1093" s="190"/>
      <c r="BB1093" s="190"/>
      <c r="BC1093" s="193"/>
      <c r="BD1093" s="193"/>
      <c r="BE1093" s="190"/>
      <c r="BF1093" s="192"/>
      <c r="BG1093" s="192"/>
      <c r="BH1093" s="192"/>
      <c r="BI1093" s="192"/>
      <c r="BJ1093" s="192"/>
      <c r="BK1093" s="192"/>
      <c r="BL1093" s="192"/>
      <c r="BM1093" s="192"/>
      <c r="BN1093" s="181"/>
      <c r="BO1093" s="181"/>
    </row>
    <row r="1094" spans="1:67" ht="13.5" customHeight="1" x14ac:dyDescent="0.35">
      <c r="A1094" s="181"/>
      <c r="B1094" s="182"/>
      <c r="C1094" s="181"/>
      <c r="D1094" s="181"/>
      <c r="E1094" s="181"/>
      <c r="F1094" s="181"/>
      <c r="G1094" s="181"/>
      <c r="H1094" s="131"/>
      <c r="I1094" s="181"/>
      <c r="J1094" s="181"/>
      <c r="K1094" s="181"/>
      <c r="L1094" s="181"/>
      <c r="M1094" s="181"/>
      <c r="N1094" s="181"/>
      <c r="O1094" s="181"/>
      <c r="P1094" s="181"/>
      <c r="Q1094" s="181"/>
      <c r="R1094" s="183"/>
      <c r="S1094" s="183"/>
      <c r="T1094" s="183"/>
      <c r="U1094" s="183"/>
      <c r="V1094" s="181"/>
      <c r="W1094" s="184"/>
      <c r="X1094" s="184"/>
      <c r="Y1094" s="185"/>
      <c r="Z1094" s="185"/>
      <c r="AA1094" s="185"/>
      <c r="AB1094" s="181"/>
      <c r="AC1094" s="181"/>
      <c r="AD1094" s="181"/>
      <c r="AE1094" s="181"/>
      <c r="AF1094" s="185"/>
      <c r="AG1094" s="181"/>
      <c r="AH1094" s="186"/>
      <c r="AI1094" s="186"/>
      <c r="AJ1094" s="187"/>
      <c r="AK1094" s="187"/>
      <c r="AL1094" s="188"/>
      <c r="AM1094" s="188"/>
      <c r="AN1094" s="188"/>
      <c r="AO1094" s="188"/>
      <c r="AP1094" s="188"/>
      <c r="AQ1094" s="188"/>
      <c r="AR1094" s="189"/>
      <c r="AS1094" s="189"/>
      <c r="AT1094" s="190"/>
      <c r="AU1094" s="191"/>
      <c r="AV1094" s="190"/>
      <c r="AW1094" s="189"/>
      <c r="AX1094" s="190"/>
      <c r="AY1094" s="189"/>
      <c r="AZ1094" s="192"/>
      <c r="BA1094" s="190"/>
      <c r="BB1094" s="190"/>
      <c r="BC1094" s="193"/>
      <c r="BD1094" s="193"/>
      <c r="BE1094" s="190"/>
      <c r="BF1094" s="192"/>
      <c r="BG1094" s="192"/>
      <c r="BH1094" s="192"/>
      <c r="BI1094" s="192"/>
      <c r="BJ1094" s="192"/>
      <c r="BK1094" s="192"/>
      <c r="BL1094" s="192"/>
      <c r="BM1094" s="192"/>
      <c r="BN1094" s="181"/>
      <c r="BO1094" s="181"/>
    </row>
    <row r="1095" spans="1:67" ht="13.5" customHeight="1" x14ac:dyDescent="0.35">
      <c r="A1095" s="181"/>
      <c r="B1095" s="182"/>
      <c r="C1095" s="181"/>
      <c r="D1095" s="181"/>
      <c r="E1095" s="181"/>
      <c r="F1095" s="181"/>
      <c r="G1095" s="181"/>
      <c r="H1095" s="131"/>
      <c r="I1095" s="181"/>
      <c r="J1095" s="181"/>
      <c r="K1095" s="181"/>
      <c r="L1095" s="181"/>
      <c r="M1095" s="181"/>
      <c r="N1095" s="181"/>
      <c r="O1095" s="181"/>
      <c r="P1095" s="181"/>
      <c r="Q1095" s="181"/>
      <c r="R1095" s="183"/>
      <c r="S1095" s="183"/>
      <c r="T1095" s="183"/>
      <c r="U1095" s="183"/>
      <c r="V1095" s="181"/>
      <c r="W1095" s="184"/>
      <c r="X1095" s="184"/>
      <c r="Y1095" s="185"/>
      <c r="Z1095" s="185"/>
      <c r="AA1095" s="185"/>
      <c r="AB1095" s="181"/>
      <c r="AC1095" s="181"/>
      <c r="AD1095" s="181"/>
      <c r="AE1095" s="181"/>
      <c r="AF1095" s="185"/>
      <c r="AG1095" s="181"/>
      <c r="AH1095" s="186"/>
      <c r="AI1095" s="186"/>
      <c r="AJ1095" s="187"/>
      <c r="AK1095" s="187"/>
      <c r="AL1095" s="188"/>
      <c r="AM1095" s="188"/>
      <c r="AN1095" s="188"/>
      <c r="AO1095" s="188"/>
      <c r="AP1095" s="188"/>
      <c r="AQ1095" s="188"/>
      <c r="AR1095" s="189"/>
      <c r="AS1095" s="189"/>
      <c r="AT1095" s="190"/>
      <c r="AU1095" s="191"/>
      <c r="AV1095" s="190"/>
      <c r="AW1095" s="189"/>
      <c r="AX1095" s="190"/>
      <c r="AY1095" s="189"/>
      <c r="AZ1095" s="192"/>
      <c r="BA1095" s="190"/>
      <c r="BB1095" s="190"/>
      <c r="BC1095" s="193"/>
      <c r="BD1095" s="193"/>
      <c r="BE1095" s="190"/>
      <c r="BF1095" s="192"/>
      <c r="BG1095" s="192"/>
      <c r="BH1095" s="192"/>
      <c r="BI1095" s="192"/>
      <c r="BJ1095" s="192"/>
      <c r="BK1095" s="192"/>
      <c r="BL1095" s="192"/>
      <c r="BM1095" s="192"/>
      <c r="BN1095" s="181"/>
      <c r="BO1095" s="181"/>
    </row>
    <row r="1096" spans="1:67" ht="13.5" customHeight="1" x14ac:dyDescent="0.35">
      <c r="A1096" s="181"/>
      <c r="B1096" s="182"/>
      <c r="C1096" s="181"/>
      <c r="D1096" s="181"/>
      <c r="E1096" s="181"/>
      <c r="F1096" s="181"/>
      <c r="G1096" s="181"/>
      <c r="H1096" s="131"/>
      <c r="I1096" s="181"/>
      <c r="J1096" s="181"/>
      <c r="K1096" s="181"/>
      <c r="L1096" s="181"/>
      <c r="M1096" s="181"/>
      <c r="N1096" s="181"/>
      <c r="O1096" s="181"/>
      <c r="P1096" s="181"/>
      <c r="Q1096" s="181"/>
      <c r="R1096" s="183"/>
      <c r="S1096" s="183"/>
      <c r="T1096" s="183"/>
      <c r="U1096" s="183"/>
      <c r="V1096" s="181"/>
      <c r="W1096" s="184"/>
      <c r="X1096" s="184"/>
      <c r="Y1096" s="185"/>
      <c r="Z1096" s="185"/>
      <c r="AA1096" s="185"/>
      <c r="AB1096" s="181"/>
      <c r="AC1096" s="181"/>
      <c r="AD1096" s="181"/>
      <c r="AE1096" s="181"/>
      <c r="AF1096" s="185"/>
      <c r="AG1096" s="181"/>
      <c r="AH1096" s="186"/>
      <c r="AI1096" s="186"/>
      <c r="AJ1096" s="187"/>
      <c r="AK1096" s="187"/>
      <c r="AL1096" s="188"/>
      <c r="AM1096" s="188"/>
      <c r="AN1096" s="188"/>
      <c r="AO1096" s="188"/>
      <c r="AP1096" s="188"/>
      <c r="AQ1096" s="188"/>
      <c r="AR1096" s="189"/>
      <c r="AS1096" s="189"/>
      <c r="AT1096" s="190"/>
      <c r="AU1096" s="191"/>
      <c r="AV1096" s="190"/>
      <c r="AW1096" s="189"/>
      <c r="AX1096" s="190"/>
      <c r="AY1096" s="189"/>
      <c r="AZ1096" s="192"/>
      <c r="BA1096" s="190"/>
      <c r="BB1096" s="190"/>
      <c r="BC1096" s="193"/>
      <c r="BD1096" s="193"/>
      <c r="BE1096" s="190"/>
      <c r="BF1096" s="192"/>
      <c r="BG1096" s="192"/>
      <c r="BH1096" s="192"/>
      <c r="BI1096" s="192"/>
      <c r="BJ1096" s="192"/>
      <c r="BK1096" s="192"/>
      <c r="BL1096" s="192"/>
      <c r="BM1096" s="192"/>
      <c r="BN1096" s="181"/>
      <c r="BO1096" s="181"/>
    </row>
    <row r="1097" spans="1:67" ht="13.5" customHeight="1" x14ac:dyDescent="0.35">
      <c r="A1097" s="181"/>
      <c r="B1097" s="182"/>
      <c r="C1097" s="181"/>
      <c r="D1097" s="181"/>
      <c r="E1097" s="181"/>
      <c r="F1097" s="181"/>
      <c r="G1097" s="181"/>
      <c r="H1097" s="131"/>
      <c r="I1097" s="181"/>
      <c r="J1097" s="181"/>
      <c r="K1097" s="181"/>
      <c r="L1097" s="181"/>
      <c r="M1097" s="181"/>
      <c r="N1097" s="181"/>
      <c r="O1097" s="181"/>
      <c r="P1097" s="181"/>
      <c r="Q1097" s="181"/>
      <c r="R1097" s="183"/>
      <c r="S1097" s="183"/>
      <c r="T1097" s="183"/>
      <c r="U1097" s="183"/>
      <c r="V1097" s="181"/>
      <c r="W1097" s="184"/>
      <c r="X1097" s="184"/>
      <c r="Y1097" s="185"/>
      <c r="Z1097" s="185"/>
      <c r="AA1097" s="185"/>
      <c r="AB1097" s="181"/>
      <c r="AC1097" s="181"/>
      <c r="AD1097" s="181"/>
      <c r="AE1097" s="181"/>
      <c r="AF1097" s="185"/>
      <c r="AG1097" s="181"/>
      <c r="AH1097" s="186"/>
      <c r="AI1097" s="186"/>
      <c r="AJ1097" s="187"/>
      <c r="AK1097" s="187"/>
      <c r="AL1097" s="188"/>
      <c r="AM1097" s="188"/>
      <c r="AN1097" s="188"/>
      <c r="AO1097" s="188"/>
      <c r="AP1097" s="188"/>
      <c r="AQ1097" s="188"/>
      <c r="AR1097" s="189"/>
      <c r="AS1097" s="189"/>
      <c r="AT1097" s="190"/>
      <c r="AU1097" s="191"/>
      <c r="AV1097" s="190"/>
      <c r="AW1097" s="189"/>
      <c r="AX1097" s="190"/>
      <c r="AY1097" s="189"/>
      <c r="AZ1097" s="192"/>
      <c r="BA1097" s="190"/>
      <c r="BB1097" s="190"/>
      <c r="BC1097" s="193"/>
      <c r="BD1097" s="193"/>
      <c r="BE1097" s="190"/>
      <c r="BF1097" s="192"/>
      <c r="BG1097" s="192"/>
      <c r="BH1097" s="192"/>
      <c r="BI1097" s="192"/>
      <c r="BJ1097" s="192"/>
      <c r="BK1097" s="192"/>
      <c r="BL1097" s="192"/>
      <c r="BM1097" s="192"/>
      <c r="BN1097" s="181"/>
      <c r="BO1097" s="181"/>
    </row>
    <row r="1098" spans="1:67" ht="13.5" customHeight="1" x14ac:dyDescent="0.35">
      <c r="A1098" s="181"/>
      <c r="B1098" s="182"/>
      <c r="C1098" s="181"/>
      <c r="D1098" s="181"/>
      <c r="E1098" s="181"/>
      <c r="F1098" s="181"/>
      <c r="G1098" s="181"/>
      <c r="H1098" s="131"/>
      <c r="I1098" s="181"/>
      <c r="J1098" s="181"/>
      <c r="K1098" s="181"/>
      <c r="L1098" s="181"/>
      <c r="M1098" s="181"/>
      <c r="N1098" s="181"/>
      <c r="O1098" s="181"/>
      <c r="P1098" s="181"/>
      <c r="Q1098" s="181"/>
      <c r="R1098" s="183"/>
      <c r="S1098" s="183"/>
      <c r="T1098" s="183"/>
      <c r="U1098" s="183"/>
      <c r="V1098" s="181"/>
      <c r="W1098" s="184"/>
      <c r="X1098" s="184"/>
      <c r="Y1098" s="185"/>
      <c r="Z1098" s="185"/>
      <c r="AA1098" s="185"/>
      <c r="AB1098" s="181"/>
      <c r="AC1098" s="181"/>
      <c r="AD1098" s="181"/>
      <c r="AE1098" s="181"/>
      <c r="AF1098" s="185"/>
      <c r="AG1098" s="181"/>
      <c r="AH1098" s="186"/>
      <c r="AI1098" s="186"/>
      <c r="AJ1098" s="187"/>
      <c r="AK1098" s="187"/>
      <c r="AL1098" s="188"/>
      <c r="AM1098" s="188"/>
      <c r="AN1098" s="188"/>
      <c r="AO1098" s="188"/>
      <c r="AP1098" s="188"/>
      <c r="AQ1098" s="188"/>
      <c r="AR1098" s="189"/>
      <c r="AS1098" s="189"/>
      <c r="AT1098" s="190"/>
      <c r="AU1098" s="191"/>
      <c r="AV1098" s="190"/>
      <c r="AW1098" s="189"/>
      <c r="AX1098" s="190"/>
      <c r="AY1098" s="189"/>
      <c r="AZ1098" s="192"/>
      <c r="BA1098" s="190"/>
      <c r="BB1098" s="190"/>
      <c r="BC1098" s="193"/>
      <c r="BD1098" s="193"/>
      <c r="BE1098" s="190"/>
      <c r="BF1098" s="192"/>
      <c r="BG1098" s="192"/>
      <c r="BH1098" s="192"/>
      <c r="BI1098" s="192"/>
      <c r="BJ1098" s="192"/>
      <c r="BK1098" s="192"/>
      <c r="BL1098" s="192"/>
      <c r="BM1098" s="192"/>
      <c r="BN1098" s="181"/>
      <c r="BO1098" s="181"/>
    </row>
    <row r="1099" spans="1:67" ht="13.5" customHeight="1" x14ac:dyDescent="0.35">
      <c r="A1099" s="181"/>
      <c r="B1099" s="182"/>
      <c r="C1099" s="181"/>
      <c r="D1099" s="181"/>
      <c r="E1099" s="181"/>
      <c r="F1099" s="181"/>
      <c r="G1099" s="181"/>
      <c r="H1099" s="131"/>
      <c r="I1099" s="181"/>
      <c r="J1099" s="181"/>
      <c r="K1099" s="181"/>
      <c r="L1099" s="181"/>
      <c r="M1099" s="181"/>
      <c r="N1099" s="181"/>
      <c r="O1099" s="181"/>
      <c r="P1099" s="181"/>
      <c r="Q1099" s="181"/>
      <c r="R1099" s="183"/>
      <c r="S1099" s="183"/>
      <c r="T1099" s="183"/>
      <c r="U1099" s="183"/>
      <c r="V1099" s="181"/>
      <c r="W1099" s="184"/>
      <c r="X1099" s="184"/>
      <c r="Y1099" s="185"/>
      <c r="Z1099" s="185"/>
      <c r="AA1099" s="185"/>
      <c r="AB1099" s="181"/>
      <c r="AC1099" s="181"/>
      <c r="AD1099" s="181"/>
      <c r="AE1099" s="181"/>
      <c r="AF1099" s="185"/>
      <c r="AG1099" s="181"/>
      <c r="AH1099" s="186"/>
      <c r="AI1099" s="186"/>
      <c r="AJ1099" s="187"/>
      <c r="AK1099" s="187"/>
      <c r="AL1099" s="188"/>
      <c r="AM1099" s="188"/>
      <c r="AN1099" s="188"/>
      <c r="AO1099" s="188"/>
      <c r="AP1099" s="188"/>
      <c r="AQ1099" s="188"/>
      <c r="AR1099" s="189"/>
      <c r="AS1099" s="189"/>
      <c r="AT1099" s="190"/>
      <c r="AU1099" s="191"/>
      <c r="AV1099" s="190"/>
      <c r="AW1099" s="189"/>
      <c r="AX1099" s="190"/>
      <c r="AY1099" s="189"/>
      <c r="AZ1099" s="192"/>
      <c r="BA1099" s="190"/>
      <c r="BB1099" s="190"/>
      <c r="BC1099" s="193"/>
      <c r="BD1099" s="193"/>
      <c r="BE1099" s="190"/>
      <c r="BF1099" s="192"/>
      <c r="BG1099" s="192"/>
      <c r="BH1099" s="192"/>
      <c r="BI1099" s="192"/>
      <c r="BJ1099" s="192"/>
      <c r="BK1099" s="192"/>
      <c r="BL1099" s="192"/>
      <c r="BM1099" s="192"/>
      <c r="BN1099" s="181"/>
      <c r="BO1099" s="181"/>
    </row>
    <row r="1100" spans="1:67" ht="13.5" customHeight="1" x14ac:dyDescent="0.35">
      <c r="A1100" s="181"/>
      <c r="B1100" s="182"/>
      <c r="C1100" s="181"/>
      <c r="D1100" s="181"/>
      <c r="E1100" s="181"/>
      <c r="F1100" s="181"/>
      <c r="G1100" s="181"/>
      <c r="H1100" s="131"/>
      <c r="I1100" s="181"/>
      <c r="J1100" s="181"/>
      <c r="K1100" s="181"/>
      <c r="L1100" s="181"/>
      <c r="M1100" s="181"/>
      <c r="N1100" s="181"/>
      <c r="O1100" s="181"/>
      <c r="P1100" s="181"/>
      <c r="Q1100" s="181"/>
      <c r="R1100" s="183"/>
      <c r="S1100" s="183"/>
      <c r="T1100" s="183"/>
      <c r="U1100" s="183"/>
      <c r="V1100" s="181"/>
      <c r="W1100" s="184"/>
      <c r="X1100" s="184"/>
      <c r="Y1100" s="185"/>
      <c r="Z1100" s="185"/>
      <c r="AA1100" s="185"/>
      <c r="AB1100" s="181"/>
      <c r="AC1100" s="181"/>
      <c r="AD1100" s="181"/>
      <c r="AE1100" s="181"/>
      <c r="AF1100" s="185"/>
      <c r="AG1100" s="181"/>
      <c r="AH1100" s="186"/>
      <c r="AI1100" s="186"/>
      <c r="AJ1100" s="187"/>
      <c r="AK1100" s="187"/>
      <c r="AL1100" s="188"/>
      <c r="AM1100" s="188"/>
      <c r="AN1100" s="188"/>
      <c r="AO1100" s="188"/>
      <c r="AP1100" s="188"/>
      <c r="AQ1100" s="188"/>
      <c r="AR1100" s="189"/>
      <c r="AS1100" s="189"/>
      <c r="AT1100" s="190"/>
      <c r="AU1100" s="191"/>
      <c r="AV1100" s="190"/>
      <c r="AW1100" s="189"/>
      <c r="AX1100" s="190"/>
      <c r="AY1100" s="189"/>
      <c r="AZ1100" s="192"/>
      <c r="BA1100" s="190"/>
      <c r="BB1100" s="190"/>
      <c r="BC1100" s="193"/>
      <c r="BD1100" s="193"/>
      <c r="BE1100" s="190"/>
      <c r="BF1100" s="192"/>
      <c r="BG1100" s="192"/>
      <c r="BH1100" s="192"/>
      <c r="BI1100" s="192"/>
      <c r="BJ1100" s="192"/>
      <c r="BK1100" s="192"/>
      <c r="BL1100" s="192"/>
      <c r="BM1100" s="192"/>
      <c r="BN1100" s="181"/>
      <c r="BO1100" s="181"/>
    </row>
    <row r="1101" spans="1:67" ht="13.5" customHeight="1" x14ac:dyDescent="0.35">
      <c r="A1101" s="181"/>
      <c r="B1101" s="182"/>
      <c r="C1101" s="181"/>
      <c r="D1101" s="181"/>
      <c r="E1101" s="181"/>
      <c r="F1101" s="181"/>
      <c r="G1101" s="181"/>
      <c r="H1101" s="131"/>
      <c r="I1101" s="181"/>
      <c r="J1101" s="181"/>
      <c r="K1101" s="181"/>
      <c r="L1101" s="181"/>
      <c r="M1101" s="181"/>
      <c r="N1101" s="181"/>
      <c r="O1101" s="181"/>
      <c r="P1101" s="181"/>
      <c r="Q1101" s="181"/>
      <c r="R1101" s="183"/>
      <c r="S1101" s="183"/>
      <c r="T1101" s="183"/>
      <c r="U1101" s="183"/>
      <c r="V1101" s="181"/>
      <c r="W1101" s="184"/>
      <c r="X1101" s="184"/>
      <c r="Y1101" s="185"/>
      <c r="Z1101" s="185"/>
      <c r="AA1101" s="185"/>
      <c r="AB1101" s="181"/>
      <c r="AC1101" s="181"/>
      <c r="AD1101" s="181"/>
      <c r="AE1101" s="181"/>
      <c r="AF1101" s="185"/>
      <c r="AG1101" s="181"/>
      <c r="AH1101" s="186"/>
      <c r="AI1101" s="186"/>
      <c r="AJ1101" s="187"/>
      <c r="AK1101" s="187"/>
      <c r="AL1101" s="188"/>
      <c r="AM1101" s="188"/>
      <c r="AN1101" s="188"/>
      <c r="AO1101" s="188"/>
      <c r="AP1101" s="188"/>
      <c r="AQ1101" s="188"/>
      <c r="AR1101" s="189"/>
      <c r="AS1101" s="189"/>
      <c r="AT1101" s="190"/>
      <c r="AU1101" s="191"/>
      <c r="AV1101" s="190"/>
      <c r="AW1101" s="189"/>
      <c r="AX1101" s="190"/>
      <c r="AY1101" s="189"/>
      <c r="AZ1101" s="192"/>
      <c r="BA1101" s="190"/>
      <c r="BB1101" s="190"/>
      <c r="BC1101" s="193"/>
      <c r="BD1101" s="193"/>
      <c r="BE1101" s="190"/>
      <c r="BF1101" s="192"/>
      <c r="BG1101" s="192"/>
      <c r="BH1101" s="192"/>
      <c r="BI1101" s="192"/>
      <c r="BJ1101" s="192"/>
      <c r="BK1101" s="192"/>
      <c r="BL1101" s="192"/>
      <c r="BM1101" s="192"/>
      <c r="BN1101" s="181"/>
      <c r="BO1101" s="181"/>
    </row>
    <row r="1102" spans="1:67" ht="13.5" customHeight="1" x14ac:dyDescent="0.35">
      <c r="A1102" s="181"/>
      <c r="B1102" s="182"/>
      <c r="C1102" s="181"/>
      <c r="D1102" s="181"/>
      <c r="E1102" s="181"/>
      <c r="F1102" s="181"/>
      <c r="G1102" s="181"/>
      <c r="H1102" s="131"/>
      <c r="I1102" s="181"/>
      <c r="J1102" s="181"/>
      <c r="K1102" s="181"/>
      <c r="L1102" s="181"/>
      <c r="M1102" s="181"/>
      <c r="N1102" s="181"/>
      <c r="O1102" s="181"/>
      <c r="P1102" s="181"/>
      <c r="Q1102" s="181"/>
      <c r="R1102" s="183"/>
      <c r="S1102" s="183"/>
      <c r="T1102" s="183"/>
      <c r="U1102" s="183"/>
      <c r="V1102" s="181"/>
      <c r="W1102" s="184"/>
      <c r="X1102" s="184"/>
      <c r="Y1102" s="185"/>
      <c r="Z1102" s="185"/>
      <c r="AA1102" s="185"/>
      <c r="AB1102" s="181"/>
      <c r="AC1102" s="181"/>
      <c r="AD1102" s="181"/>
      <c r="AE1102" s="181"/>
      <c r="AF1102" s="185"/>
      <c r="AG1102" s="181"/>
      <c r="AH1102" s="186"/>
      <c r="AI1102" s="186"/>
      <c r="AJ1102" s="187"/>
      <c r="AK1102" s="187"/>
      <c r="AL1102" s="188"/>
      <c r="AM1102" s="188"/>
      <c r="AN1102" s="188"/>
      <c r="AO1102" s="188"/>
      <c r="AP1102" s="188"/>
      <c r="AQ1102" s="188"/>
      <c r="AR1102" s="189"/>
      <c r="AS1102" s="189"/>
      <c r="AT1102" s="190"/>
      <c r="AU1102" s="191"/>
      <c r="AV1102" s="190"/>
      <c r="AW1102" s="189"/>
      <c r="AX1102" s="190"/>
      <c r="AY1102" s="189"/>
      <c r="AZ1102" s="192"/>
      <c r="BA1102" s="190"/>
      <c r="BB1102" s="190"/>
      <c r="BC1102" s="193"/>
      <c r="BD1102" s="193"/>
      <c r="BE1102" s="190"/>
      <c r="BF1102" s="192"/>
      <c r="BG1102" s="192"/>
      <c r="BH1102" s="192"/>
      <c r="BI1102" s="192"/>
      <c r="BJ1102" s="192"/>
      <c r="BK1102" s="192"/>
      <c r="BL1102" s="192"/>
      <c r="BM1102" s="192"/>
      <c r="BN1102" s="181"/>
      <c r="BO1102" s="181"/>
    </row>
    <row r="1103" spans="1:67" ht="13.5" customHeight="1" x14ac:dyDescent="0.35">
      <c r="A1103" s="181"/>
      <c r="B1103" s="182"/>
      <c r="C1103" s="181"/>
      <c r="D1103" s="181"/>
      <c r="E1103" s="181"/>
      <c r="F1103" s="181"/>
      <c r="G1103" s="181"/>
      <c r="H1103" s="131"/>
      <c r="I1103" s="181"/>
      <c r="J1103" s="181"/>
      <c r="K1103" s="181"/>
      <c r="L1103" s="181"/>
      <c r="M1103" s="181"/>
      <c r="N1103" s="181"/>
      <c r="O1103" s="181"/>
      <c r="P1103" s="181"/>
      <c r="Q1103" s="181"/>
      <c r="R1103" s="183"/>
      <c r="S1103" s="183"/>
      <c r="T1103" s="183"/>
      <c r="U1103" s="183"/>
      <c r="V1103" s="181"/>
      <c r="W1103" s="184"/>
      <c r="X1103" s="184"/>
      <c r="Y1103" s="185"/>
      <c r="Z1103" s="185"/>
      <c r="AA1103" s="185"/>
      <c r="AB1103" s="181"/>
      <c r="AC1103" s="181"/>
      <c r="AD1103" s="181"/>
      <c r="AE1103" s="181"/>
      <c r="AF1103" s="185"/>
      <c r="AG1103" s="181"/>
      <c r="AH1103" s="186"/>
      <c r="AI1103" s="186"/>
      <c r="AJ1103" s="187"/>
      <c r="AK1103" s="187"/>
      <c r="AL1103" s="188"/>
      <c r="AM1103" s="188"/>
      <c r="AN1103" s="188"/>
      <c r="AO1103" s="188"/>
      <c r="AP1103" s="188"/>
      <c r="AQ1103" s="188"/>
      <c r="AR1103" s="189"/>
      <c r="AS1103" s="189"/>
      <c r="AT1103" s="190"/>
      <c r="AU1103" s="191"/>
      <c r="AV1103" s="190"/>
      <c r="AW1103" s="189"/>
      <c r="AX1103" s="190"/>
      <c r="AY1103" s="189"/>
      <c r="AZ1103" s="192"/>
      <c r="BA1103" s="190"/>
      <c r="BB1103" s="190"/>
      <c r="BC1103" s="193"/>
      <c r="BD1103" s="193"/>
      <c r="BE1103" s="190"/>
      <c r="BF1103" s="192"/>
      <c r="BG1103" s="192"/>
      <c r="BH1103" s="192"/>
      <c r="BI1103" s="192"/>
      <c r="BJ1103" s="192"/>
      <c r="BK1103" s="192"/>
      <c r="BL1103" s="192"/>
      <c r="BM1103" s="192"/>
      <c r="BN1103" s="181"/>
      <c r="BO1103" s="181"/>
    </row>
    <row r="1104" spans="1:67" ht="13.5" customHeight="1" x14ac:dyDescent="0.35">
      <c r="A1104" s="181"/>
      <c r="B1104" s="182"/>
      <c r="C1104" s="181"/>
      <c r="D1104" s="181"/>
      <c r="E1104" s="181"/>
      <c r="F1104" s="181"/>
      <c r="G1104" s="181"/>
      <c r="H1104" s="131"/>
      <c r="I1104" s="181"/>
      <c r="J1104" s="181"/>
      <c r="K1104" s="181"/>
      <c r="L1104" s="181"/>
      <c r="M1104" s="181"/>
      <c r="N1104" s="181"/>
      <c r="O1104" s="181"/>
      <c r="P1104" s="181"/>
      <c r="Q1104" s="181"/>
      <c r="R1104" s="183"/>
      <c r="S1104" s="183"/>
      <c r="T1104" s="183"/>
      <c r="U1104" s="183"/>
      <c r="V1104" s="181"/>
      <c r="W1104" s="184"/>
      <c r="X1104" s="184"/>
      <c r="Y1104" s="185"/>
      <c r="Z1104" s="185"/>
      <c r="AA1104" s="185"/>
      <c r="AB1104" s="181"/>
      <c r="AC1104" s="181"/>
      <c r="AD1104" s="181"/>
      <c r="AE1104" s="181"/>
      <c r="AF1104" s="185"/>
      <c r="AG1104" s="181"/>
      <c r="AH1104" s="186"/>
      <c r="AI1104" s="186"/>
      <c r="AJ1104" s="187"/>
      <c r="AK1104" s="187"/>
      <c r="AL1104" s="188"/>
      <c r="AM1104" s="188"/>
      <c r="AN1104" s="188"/>
      <c r="AO1104" s="188"/>
      <c r="AP1104" s="188"/>
      <c r="AQ1104" s="188"/>
      <c r="AR1104" s="189"/>
      <c r="AS1104" s="189"/>
      <c r="AT1104" s="190"/>
      <c r="AU1104" s="191"/>
      <c r="AV1104" s="190"/>
      <c r="AW1104" s="189"/>
      <c r="AX1104" s="190"/>
      <c r="AY1104" s="189"/>
      <c r="AZ1104" s="192"/>
      <c r="BA1104" s="190"/>
      <c r="BB1104" s="190"/>
      <c r="BC1104" s="193"/>
      <c r="BD1104" s="193"/>
      <c r="BE1104" s="190"/>
      <c r="BF1104" s="192"/>
      <c r="BG1104" s="192"/>
      <c r="BH1104" s="192"/>
      <c r="BI1104" s="192"/>
      <c r="BJ1104" s="192"/>
      <c r="BK1104" s="192"/>
      <c r="BL1104" s="192"/>
      <c r="BM1104" s="192"/>
      <c r="BN1104" s="181"/>
      <c r="BO1104" s="181"/>
    </row>
    <row r="1105" spans="1:67" ht="13.5" customHeight="1" x14ac:dyDescent="0.35">
      <c r="A1105" s="181"/>
      <c r="B1105" s="182"/>
      <c r="C1105" s="181"/>
      <c r="D1105" s="181"/>
      <c r="E1105" s="181"/>
      <c r="F1105" s="181"/>
      <c r="G1105" s="181"/>
      <c r="H1105" s="131"/>
      <c r="I1105" s="181"/>
      <c r="J1105" s="181"/>
      <c r="K1105" s="181"/>
      <c r="L1105" s="181"/>
      <c r="M1105" s="181"/>
      <c r="N1105" s="181"/>
      <c r="O1105" s="181"/>
      <c r="P1105" s="181"/>
      <c r="Q1105" s="181"/>
      <c r="R1105" s="183"/>
      <c r="S1105" s="183"/>
      <c r="T1105" s="183"/>
      <c r="U1105" s="183"/>
      <c r="V1105" s="181"/>
      <c r="W1105" s="184"/>
      <c r="X1105" s="184"/>
      <c r="Y1105" s="185"/>
      <c r="Z1105" s="185"/>
      <c r="AA1105" s="185"/>
      <c r="AB1105" s="181"/>
      <c r="AC1105" s="181"/>
      <c r="AD1105" s="181"/>
      <c r="AE1105" s="181"/>
      <c r="AF1105" s="185"/>
      <c r="AG1105" s="181"/>
      <c r="AH1105" s="186"/>
      <c r="AI1105" s="186"/>
      <c r="AJ1105" s="187"/>
      <c r="AK1105" s="187"/>
      <c r="AL1105" s="188"/>
      <c r="AM1105" s="188"/>
      <c r="AN1105" s="188"/>
      <c r="AO1105" s="188"/>
      <c r="AP1105" s="188"/>
      <c r="AQ1105" s="188"/>
      <c r="AR1105" s="189"/>
      <c r="AS1105" s="189"/>
      <c r="AT1105" s="190"/>
      <c r="AU1105" s="191"/>
      <c r="AV1105" s="190"/>
      <c r="AW1105" s="189"/>
      <c r="AX1105" s="190"/>
      <c r="AY1105" s="189"/>
      <c r="AZ1105" s="192"/>
      <c r="BA1105" s="190"/>
      <c r="BB1105" s="190"/>
      <c r="BC1105" s="193"/>
      <c r="BD1105" s="193"/>
      <c r="BE1105" s="190"/>
      <c r="BF1105" s="192"/>
      <c r="BG1105" s="192"/>
      <c r="BH1105" s="192"/>
      <c r="BI1105" s="192"/>
      <c r="BJ1105" s="192"/>
      <c r="BK1105" s="192"/>
      <c r="BL1105" s="192"/>
      <c r="BM1105" s="192"/>
      <c r="BN1105" s="181"/>
      <c r="BO1105" s="181"/>
    </row>
    <row r="1106" spans="1:67" ht="13.5" customHeight="1" x14ac:dyDescent="0.35">
      <c r="A1106" s="181"/>
      <c r="B1106" s="182"/>
      <c r="C1106" s="181"/>
      <c r="D1106" s="181"/>
      <c r="E1106" s="181"/>
      <c r="F1106" s="181"/>
      <c r="G1106" s="181"/>
      <c r="H1106" s="131"/>
      <c r="I1106" s="181"/>
      <c r="J1106" s="181"/>
      <c r="K1106" s="181"/>
      <c r="L1106" s="181"/>
      <c r="M1106" s="181"/>
      <c r="N1106" s="181"/>
      <c r="O1106" s="181"/>
      <c r="P1106" s="181"/>
      <c r="Q1106" s="181"/>
      <c r="R1106" s="183"/>
      <c r="S1106" s="183"/>
      <c r="T1106" s="183"/>
      <c r="U1106" s="183"/>
      <c r="V1106" s="181"/>
      <c r="W1106" s="184"/>
      <c r="X1106" s="184"/>
      <c r="Y1106" s="185"/>
      <c r="Z1106" s="185"/>
      <c r="AA1106" s="185"/>
      <c r="AB1106" s="181"/>
      <c r="AC1106" s="181"/>
      <c r="AD1106" s="181"/>
      <c r="AE1106" s="181"/>
      <c r="AF1106" s="185"/>
      <c r="AG1106" s="181"/>
      <c r="AH1106" s="186"/>
      <c r="AI1106" s="186"/>
      <c r="AJ1106" s="187"/>
      <c r="AK1106" s="187"/>
      <c r="AL1106" s="188"/>
      <c r="AM1106" s="188"/>
      <c r="AN1106" s="188"/>
      <c r="AO1106" s="188"/>
      <c r="AP1106" s="188"/>
      <c r="AQ1106" s="188"/>
      <c r="AR1106" s="189"/>
      <c r="AS1106" s="189"/>
      <c r="AT1106" s="190"/>
      <c r="AU1106" s="191"/>
      <c r="AV1106" s="190"/>
      <c r="AW1106" s="189"/>
      <c r="AX1106" s="190"/>
      <c r="AY1106" s="189"/>
      <c r="AZ1106" s="192"/>
      <c r="BA1106" s="190"/>
      <c r="BB1106" s="190"/>
      <c r="BC1106" s="193"/>
      <c r="BD1106" s="193"/>
      <c r="BE1106" s="190"/>
      <c r="BF1106" s="192"/>
      <c r="BG1106" s="192"/>
      <c r="BH1106" s="192"/>
      <c r="BI1106" s="192"/>
      <c r="BJ1106" s="192"/>
      <c r="BK1106" s="192"/>
      <c r="BL1106" s="192"/>
      <c r="BM1106" s="192"/>
      <c r="BN1106" s="181"/>
      <c r="BO1106" s="181"/>
    </row>
    <row r="1107" spans="1:67" ht="13.5" customHeight="1" x14ac:dyDescent="0.35">
      <c r="A1107" s="181"/>
      <c r="B1107" s="182"/>
      <c r="C1107" s="181"/>
      <c r="D1107" s="181"/>
      <c r="E1107" s="181"/>
      <c r="F1107" s="181"/>
      <c r="G1107" s="181"/>
      <c r="H1107" s="131"/>
      <c r="I1107" s="181"/>
      <c r="J1107" s="181"/>
      <c r="K1107" s="181"/>
      <c r="L1107" s="181"/>
      <c r="M1107" s="181"/>
      <c r="N1107" s="181"/>
      <c r="O1107" s="181"/>
      <c r="P1107" s="181"/>
      <c r="Q1107" s="181"/>
      <c r="R1107" s="183"/>
      <c r="S1107" s="183"/>
      <c r="T1107" s="183"/>
      <c r="U1107" s="183"/>
      <c r="V1107" s="181"/>
      <c r="W1107" s="184"/>
      <c r="X1107" s="184"/>
      <c r="Y1107" s="185"/>
      <c r="Z1107" s="185"/>
      <c r="AA1107" s="185"/>
      <c r="AB1107" s="181"/>
      <c r="AC1107" s="181"/>
      <c r="AD1107" s="181"/>
      <c r="AE1107" s="181"/>
      <c r="AF1107" s="185"/>
      <c r="AG1107" s="181"/>
      <c r="AH1107" s="186"/>
      <c r="AI1107" s="186"/>
      <c r="AJ1107" s="187"/>
      <c r="AK1107" s="187"/>
      <c r="AL1107" s="188"/>
      <c r="AM1107" s="188"/>
      <c r="AN1107" s="188"/>
      <c r="AO1107" s="188"/>
      <c r="AP1107" s="188"/>
      <c r="AQ1107" s="188"/>
      <c r="AR1107" s="189"/>
      <c r="AS1107" s="189"/>
      <c r="AT1107" s="190"/>
      <c r="AU1107" s="191"/>
      <c r="AV1107" s="190"/>
      <c r="AW1107" s="189"/>
      <c r="AX1107" s="190"/>
      <c r="AY1107" s="189"/>
      <c r="AZ1107" s="192"/>
      <c r="BA1107" s="190"/>
      <c r="BB1107" s="190"/>
      <c r="BC1107" s="193"/>
      <c r="BD1107" s="193"/>
      <c r="BE1107" s="190"/>
      <c r="BF1107" s="192"/>
      <c r="BG1107" s="192"/>
      <c r="BH1107" s="192"/>
      <c r="BI1107" s="192"/>
      <c r="BJ1107" s="192"/>
      <c r="BK1107" s="192"/>
      <c r="BL1107" s="192"/>
      <c r="BM1107" s="192"/>
      <c r="BN1107" s="181"/>
      <c r="BO1107" s="181"/>
    </row>
    <row r="1108" spans="1:67" ht="13.5" customHeight="1" x14ac:dyDescent="0.35">
      <c r="A1108" s="181"/>
      <c r="B1108" s="182"/>
      <c r="C1108" s="181"/>
      <c r="D1108" s="181"/>
      <c r="E1108" s="181"/>
      <c r="F1108" s="181"/>
      <c r="G1108" s="181"/>
      <c r="H1108" s="131"/>
      <c r="I1108" s="181"/>
      <c r="J1108" s="181"/>
      <c r="K1108" s="181"/>
      <c r="L1108" s="181"/>
      <c r="M1108" s="181"/>
      <c r="N1108" s="181"/>
      <c r="O1108" s="181"/>
      <c r="P1108" s="181"/>
      <c r="Q1108" s="181"/>
      <c r="R1108" s="183"/>
      <c r="S1108" s="183"/>
      <c r="T1108" s="183"/>
      <c r="U1108" s="183"/>
      <c r="V1108" s="181"/>
      <c r="W1108" s="184"/>
      <c r="X1108" s="184"/>
      <c r="Y1108" s="185"/>
      <c r="Z1108" s="185"/>
      <c r="AA1108" s="185"/>
      <c r="AB1108" s="181"/>
      <c r="AC1108" s="181"/>
      <c r="AD1108" s="181"/>
      <c r="AE1108" s="181"/>
      <c r="AF1108" s="185"/>
      <c r="AG1108" s="181"/>
      <c r="AH1108" s="186"/>
      <c r="AI1108" s="186"/>
      <c r="AJ1108" s="187"/>
      <c r="AK1108" s="187"/>
      <c r="AL1108" s="188"/>
      <c r="AM1108" s="188"/>
      <c r="AN1108" s="188"/>
      <c r="AO1108" s="188"/>
      <c r="AP1108" s="188"/>
      <c r="AQ1108" s="188"/>
      <c r="AR1108" s="189"/>
      <c r="AS1108" s="189"/>
      <c r="AT1108" s="190"/>
      <c r="AU1108" s="191"/>
      <c r="AV1108" s="190"/>
      <c r="AW1108" s="189"/>
      <c r="AX1108" s="190"/>
      <c r="AY1108" s="189"/>
      <c r="AZ1108" s="192"/>
      <c r="BA1108" s="190"/>
      <c r="BB1108" s="190"/>
      <c r="BC1108" s="193"/>
      <c r="BD1108" s="193"/>
      <c r="BE1108" s="190"/>
      <c r="BF1108" s="192"/>
      <c r="BG1108" s="192"/>
      <c r="BH1108" s="192"/>
      <c r="BI1108" s="192"/>
      <c r="BJ1108" s="192"/>
      <c r="BK1108" s="192"/>
      <c r="BL1108" s="192"/>
      <c r="BM1108" s="192"/>
      <c r="BN1108" s="181"/>
      <c r="BO1108" s="181"/>
    </row>
    <row r="1109" spans="1:67" ht="13.5" customHeight="1" x14ac:dyDescent="0.35">
      <c r="A1109" s="181"/>
      <c r="B1109" s="182"/>
      <c r="C1109" s="181"/>
      <c r="D1109" s="181"/>
      <c r="E1109" s="181"/>
      <c r="F1109" s="181"/>
      <c r="G1109" s="181"/>
      <c r="H1109" s="131"/>
      <c r="I1109" s="181"/>
      <c r="J1109" s="181"/>
      <c r="K1109" s="181"/>
      <c r="L1109" s="181"/>
      <c r="M1109" s="181"/>
      <c r="N1109" s="181"/>
      <c r="O1109" s="181"/>
      <c r="P1109" s="181"/>
      <c r="Q1109" s="181"/>
      <c r="R1109" s="183"/>
      <c r="S1109" s="183"/>
      <c r="T1109" s="183"/>
      <c r="U1109" s="183"/>
      <c r="V1109" s="181"/>
      <c r="W1109" s="184"/>
      <c r="X1109" s="184"/>
      <c r="Y1109" s="185"/>
      <c r="Z1109" s="185"/>
      <c r="AA1109" s="185"/>
      <c r="AB1109" s="181"/>
      <c r="AC1109" s="181"/>
      <c r="AD1109" s="181"/>
      <c r="AE1109" s="181"/>
      <c r="AF1109" s="185"/>
      <c r="AG1109" s="181"/>
      <c r="AH1109" s="186"/>
      <c r="AI1109" s="186"/>
      <c r="AJ1109" s="187"/>
      <c r="AK1109" s="187"/>
      <c r="AL1109" s="188"/>
      <c r="AM1109" s="188"/>
      <c r="AN1109" s="188"/>
      <c r="AO1109" s="188"/>
      <c r="AP1109" s="188"/>
      <c r="AQ1109" s="188"/>
      <c r="AR1109" s="189"/>
      <c r="AS1109" s="189"/>
      <c r="AT1109" s="190"/>
      <c r="AU1109" s="191"/>
      <c r="AV1109" s="190"/>
      <c r="AW1109" s="189"/>
      <c r="AX1109" s="190"/>
      <c r="AY1109" s="189"/>
      <c r="AZ1109" s="192"/>
      <c r="BA1109" s="190"/>
      <c r="BB1109" s="190"/>
      <c r="BC1109" s="193"/>
      <c r="BD1109" s="193"/>
      <c r="BE1109" s="190"/>
      <c r="BF1109" s="192"/>
      <c r="BG1109" s="192"/>
      <c r="BH1109" s="192"/>
      <c r="BI1109" s="192"/>
      <c r="BJ1109" s="192"/>
      <c r="BK1109" s="192"/>
      <c r="BL1109" s="192"/>
      <c r="BM1109" s="192"/>
      <c r="BN1109" s="181"/>
      <c r="BO1109" s="181"/>
    </row>
    <row r="1110" spans="1:67" ht="13.5" customHeight="1" x14ac:dyDescent="0.35">
      <c r="A1110" s="181"/>
      <c r="B1110" s="182"/>
      <c r="C1110" s="181"/>
      <c r="D1110" s="181"/>
      <c r="E1110" s="181"/>
      <c r="F1110" s="181"/>
      <c r="G1110" s="181"/>
      <c r="H1110" s="131"/>
      <c r="I1110" s="181"/>
      <c r="J1110" s="181"/>
      <c r="K1110" s="181"/>
      <c r="L1110" s="181"/>
      <c r="M1110" s="181"/>
      <c r="N1110" s="181"/>
      <c r="O1110" s="181"/>
      <c r="P1110" s="181"/>
      <c r="Q1110" s="181"/>
      <c r="R1110" s="183"/>
      <c r="S1110" s="183"/>
      <c r="T1110" s="183"/>
      <c r="U1110" s="183"/>
      <c r="V1110" s="181"/>
      <c r="W1110" s="184"/>
      <c r="X1110" s="184"/>
      <c r="Y1110" s="185"/>
      <c r="Z1110" s="185"/>
      <c r="AA1110" s="185"/>
      <c r="AB1110" s="181"/>
      <c r="AC1110" s="181"/>
      <c r="AD1110" s="181"/>
      <c r="AE1110" s="181"/>
      <c r="AF1110" s="185"/>
      <c r="AG1110" s="181"/>
      <c r="AH1110" s="186"/>
      <c r="AI1110" s="186"/>
      <c r="AJ1110" s="187"/>
      <c r="AK1110" s="187"/>
      <c r="AL1110" s="188"/>
      <c r="AM1110" s="188"/>
      <c r="AN1110" s="188"/>
      <c r="AO1110" s="188"/>
      <c r="AP1110" s="188"/>
      <c r="AQ1110" s="188"/>
      <c r="AR1110" s="189"/>
      <c r="AS1110" s="189"/>
      <c r="AT1110" s="190"/>
      <c r="AU1110" s="191"/>
      <c r="AV1110" s="190"/>
      <c r="AW1110" s="189"/>
      <c r="AX1110" s="190"/>
      <c r="AY1110" s="189"/>
      <c r="AZ1110" s="192"/>
      <c r="BA1110" s="190"/>
      <c r="BB1110" s="190"/>
      <c r="BC1110" s="193"/>
      <c r="BD1110" s="193"/>
      <c r="BE1110" s="190"/>
      <c r="BF1110" s="192"/>
      <c r="BG1110" s="192"/>
      <c r="BH1110" s="192"/>
      <c r="BI1110" s="192"/>
      <c r="BJ1110" s="192"/>
      <c r="BK1110" s="192"/>
      <c r="BL1110" s="192"/>
      <c r="BM1110" s="192"/>
      <c r="BN1110" s="181"/>
      <c r="BO1110" s="181"/>
    </row>
    <row r="1111" spans="1:67" ht="13.5" customHeight="1" x14ac:dyDescent="0.35">
      <c r="A1111" s="181"/>
      <c r="B1111" s="182"/>
      <c r="C1111" s="181"/>
      <c r="D1111" s="181"/>
      <c r="E1111" s="181"/>
      <c r="F1111" s="181"/>
      <c r="G1111" s="181"/>
      <c r="H1111" s="131"/>
      <c r="I1111" s="181"/>
      <c r="J1111" s="181"/>
      <c r="K1111" s="181"/>
      <c r="L1111" s="181"/>
      <c r="M1111" s="181"/>
      <c r="N1111" s="181"/>
      <c r="O1111" s="181"/>
      <c r="P1111" s="181"/>
      <c r="Q1111" s="181"/>
      <c r="R1111" s="183"/>
      <c r="S1111" s="183"/>
      <c r="T1111" s="183"/>
      <c r="U1111" s="183"/>
      <c r="V1111" s="181"/>
      <c r="W1111" s="184"/>
      <c r="X1111" s="184"/>
      <c r="Y1111" s="185"/>
      <c r="Z1111" s="185"/>
      <c r="AA1111" s="185"/>
      <c r="AB1111" s="181"/>
      <c r="AC1111" s="181"/>
      <c r="AD1111" s="181"/>
      <c r="AE1111" s="181"/>
      <c r="AF1111" s="185"/>
      <c r="AG1111" s="181"/>
      <c r="AH1111" s="186"/>
      <c r="AI1111" s="186"/>
      <c r="AJ1111" s="187"/>
      <c r="AK1111" s="187"/>
      <c r="AL1111" s="188"/>
      <c r="AM1111" s="188"/>
      <c r="AN1111" s="188"/>
      <c r="AO1111" s="188"/>
      <c r="AP1111" s="188"/>
      <c r="AQ1111" s="188"/>
      <c r="AR1111" s="189"/>
      <c r="AS1111" s="189"/>
      <c r="AT1111" s="190"/>
      <c r="AU1111" s="191"/>
      <c r="AV1111" s="190"/>
      <c r="AW1111" s="189"/>
      <c r="AX1111" s="190"/>
      <c r="AY1111" s="189"/>
      <c r="AZ1111" s="192"/>
      <c r="BA1111" s="190"/>
      <c r="BB1111" s="190"/>
      <c r="BC1111" s="193"/>
      <c r="BD1111" s="193"/>
      <c r="BE1111" s="190"/>
      <c r="BF1111" s="192"/>
      <c r="BG1111" s="192"/>
      <c r="BH1111" s="192"/>
      <c r="BI1111" s="192"/>
      <c r="BJ1111" s="192"/>
      <c r="BK1111" s="192"/>
      <c r="BL1111" s="192"/>
      <c r="BM1111" s="192"/>
      <c r="BN1111" s="181"/>
      <c r="BO1111" s="181"/>
    </row>
    <row r="1112" spans="1:67" ht="13.5" customHeight="1" x14ac:dyDescent="0.35">
      <c r="A1112" s="181"/>
      <c r="B1112" s="182"/>
      <c r="C1112" s="181"/>
      <c r="D1112" s="181"/>
      <c r="E1112" s="181"/>
      <c r="F1112" s="181"/>
      <c r="G1112" s="181"/>
      <c r="H1112" s="131"/>
      <c r="I1112" s="181"/>
      <c r="J1112" s="181"/>
      <c r="K1112" s="181"/>
      <c r="L1112" s="181"/>
      <c r="M1112" s="181"/>
      <c r="N1112" s="181"/>
      <c r="O1112" s="181"/>
      <c r="P1112" s="181"/>
      <c r="Q1112" s="181"/>
      <c r="R1112" s="183"/>
      <c r="S1112" s="183"/>
      <c r="T1112" s="183"/>
      <c r="U1112" s="183"/>
      <c r="V1112" s="181"/>
      <c r="W1112" s="184"/>
      <c r="X1112" s="184"/>
      <c r="Y1112" s="185"/>
      <c r="Z1112" s="185"/>
      <c r="AA1112" s="185"/>
      <c r="AB1112" s="181"/>
      <c r="AC1112" s="181"/>
      <c r="AD1112" s="181"/>
      <c r="AE1112" s="181"/>
      <c r="AF1112" s="185"/>
      <c r="AG1112" s="181"/>
      <c r="AH1112" s="186"/>
      <c r="AI1112" s="186"/>
      <c r="AJ1112" s="187"/>
      <c r="AK1112" s="187"/>
      <c r="AL1112" s="188"/>
      <c r="AM1112" s="188"/>
      <c r="AN1112" s="188"/>
      <c r="AO1112" s="188"/>
      <c r="AP1112" s="188"/>
      <c r="AQ1112" s="188"/>
      <c r="AR1112" s="189"/>
      <c r="AS1112" s="189"/>
      <c r="AT1112" s="190"/>
      <c r="AU1112" s="191"/>
      <c r="AV1112" s="190"/>
      <c r="AW1112" s="189"/>
      <c r="AX1112" s="190"/>
      <c r="AY1112" s="189"/>
      <c r="AZ1112" s="192"/>
      <c r="BA1112" s="190"/>
      <c r="BB1112" s="190"/>
      <c r="BC1112" s="193"/>
      <c r="BD1112" s="193"/>
      <c r="BE1112" s="190"/>
      <c r="BF1112" s="192"/>
      <c r="BG1112" s="192"/>
      <c r="BH1112" s="192"/>
      <c r="BI1112" s="192"/>
      <c r="BJ1112" s="192"/>
      <c r="BK1112" s="192"/>
      <c r="BL1112" s="192"/>
      <c r="BM1112" s="192"/>
      <c r="BN1112" s="181"/>
      <c r="BO1112" s="181"/>
    </row>
    <row r="1113" spans="1:67" ht="13.5" customHeight="1" x14ac:dyDescent="0.35">
      <c r="A1113" s="181"/>
      <c r="B1113" s="182"/>
      <c r="C1113" s="181"/>
      <c r="D1113" s="181"/>
      <c r="E1113" s="181"/>
      <c r="F1113" s="181"/>
      <c r="G1113" s="181"/>
      <c r="H1113" s="131"/>
      <c r="I1113" s="181"/>
      <c r="J1113" s="181"/>
      <c r="K1113" s="181"/>
      <c r="L1113" s="181"/>
      <c r="M1113" s="181"/>
      <c r="N1113" s="181"/>
      <c r="O1113" s="181"/>
      <c r="P1113" s="181"/>
      <c r="Q1113" s="181"/>
      <c r="R1113" s="183"/>
      <c r="S1113" s="183"/>
      <c r="T1113" s="183"/>
      <c r="U1113" s="183"/>
      <c r="V1113" s="181"/>
      <c r="W1113" s="184"/>
      <c r="X1113" s="184"/>
      <c r="Y1113" s="185"/>
      <c r="Z1113" s="185"/>
      <c r="AA1113" s="185"/>
      <c r="AB1113" s="181"/>
      <c r="AC1113" s="181"/>
      <c r="AD1113" s="181"/>
      <c r="AE1113" s="181"/>
      <c r="AF1113" s="185"/>
      <c r="AG1113" s="181"/>
      <c r="AH1113" s="186"/>
      <c r="AI1113" s="186"/>
      <c r="AJ1113" s="187"/>
      <c r="AK1113" s="187"/>
      <c r="AL1113" s="188"/>
      <c r="AM1113" s="188"/>
      <c r="AN1113" s="188"/>
      <c r="AO1113" s="188"/>
      <c r="AP1113" s="188"/>
      <c r="AQ1113" s="188"/>
      <c r="AR1113" s="189"/>
      <c r="AS1113" s="189"/>
      <c r="AT1113" s="190"/>
      <c r="AU1113" s="191"/>
      <c r="AV1113" s="190"/>
      <c r="AW1113" s="189"/>
      <c r="AX1113" s="190"/>
      <c r="AY1113" s="189"/>
      <c r="AZ1113" s="192"/>
      <c r="BA1113" s="190"/>
      <c r="BB1113" s="190"/>
      <c r="BC1113" s="193"/>
      <c r="BD1113" s="193"/>
      <c r="BE1113" s="190"/>
      <c r="BF1113" s="192"/>
      <c r="BG1113" s="192"/>
      <c r="BH1113" s="192"/>
      <c r="BI1113" s="192"/>
      <c r="BJ1113" s="192"/>
      <c r="BK1113" s="192"/>
      <c r="BL1113" s="192"/>
      <c r="BM1113" s="192"/>
      <c r="BN1113" s="181"/>
      <c r="BO1113" s="181"/>
    </row>
    <row r="1114" spans="1:67" ht="13.5" customHeight="1" x14ac:dyDescent="0.35">
      <c r="A1114" s="181"/>
      <c r="B1114" s="182"/>
      <c r="C1114" s="181"/>
      <c r="D1114" s="181"/>
      <c r="E1114" s="181"/>
      <c r="F1114" s="181"/>
      <c r="G1114" s="181"/>
      <c r="H1114" s="131"/>
      <c r="I1114" s="181"/>
      <c r="J1114" s="181"/>
      <c r="K1114" s="181"/>
      <c r="L1114" s="181"/>
      <c r="M1114" s="181"/>
      <c r="N1114" s="181"/>
      <c r="O1114" s="181"/>
      <c r="P1114" s="181"/>
      <c r="Q1114" s="181"/>
      <c r="R1114" s="183"/>
      <c r="S1114" s="183"/>
      <c r="T1114" s="183"/>
      <c r="U1114" s="183"/>
      <c r="V1114" s="181"/>
      <c r="W1114" s="184"/>
      <c r="X1114" s="184"/>
      <c r="Y1114" s="185"/>
      <c r="Z1114" s="185"/>
      <c r="AA1114" s="185"/>
      <c r="AB1114" s="181"/>
      <c r="AC1114" s="181"/>
      <c r="AD1114" s="181"/>
      <c r="AE1114" s="181"/>
      <c r="AF1114" s="185"/>
      <c r="AG1114" s="181"/>
      <c r="AH1114" s="186"/>
      <c r="AI1114" s="186"/>
      <c r="AJ1114" s="187"/>
      <c r="AK1114" s="187"/>
      <c r="AL1114" s="188"/>
      <c r="AM1114" s="188"/>
      <c r="AN1114" s="188"/>
      <c r="AO1114" s="188"/>
      <c r="AP1114" s="188"/>
      <c r="AQ1114" s="188"/>
      <c r="AR1114" s="189"/>
      <c r="AS1114" s="189"/>
      <c r="AT1114" s="190"/>
      <c r="AU1114" s="191"/>
      <c r="AV1114" s="190"/>
      <c r="AW1114" s="189"/>
      <c r="AX1114" s="190"/>
      <c r="AY1114" s="189"/>
      <c r="AZ1114" s="192"/>
      <c r="BA1114" s="190"/>
      <c r="BB1114" s="190"/>
      <c r="BC1114" s="193"/>
      <c r="BD1114" s="193"/>
      <c r="BE1114" s="190"/>
      <c r="BF1114" s="192"/>
      <c r="BG1114" s="192"/>
      <c r="BH1114" s="192"/>
      <c r="BI1114" s="192"/>
      <c r="BJ1114" s="192"/>
      <c r="BK1114" s="192"/>
      <c r="BL1114" s="192"/>
      <c r="BM1114" s="192"/>
      <c r="BN1114" s="181"/>
      <c r="BO1114" s="181"/>
    </row>
    <row r="1115" spans="1:67" ht="13.5" customHeight="1" x14ac:dyDescent="0.35">
      <c r="A1115" s="181"/>
      <c r="B1115" s="182"/>
      <c r="C1115" s="181"/>
      <c r="D1115" s="181"/>
      <c r="E1115" s="181"/>
      <c r="F1115" s="181"/>
      <c r="G1115" s="181"/>
      <c r="H1115" s="131"/>
      <c r="I1115" s="181"/>
      <c r="J1115" s="181"/>
      <c r="K1115" s="181"/>
      <c r="L1115" s="181"/>
      <c r="M1115" s="181"/>
      <c r="N1115" s="181"/>
      <c r="O1115" s="181"/>
      <c r="P1115" s="181"/>
      <c r="Q1115" s="181"/>
      <c r="R1115" s="183"/>
      <c r="S1115" s="183"/>
      <c r="T1115" s="183"/>
      <c r="U1115" s="183"/>
      <c r="V1115" s="181"/>
      <c r="W1115" s="184"/>
      <c r="X1115" s="184"/>
      <c r="Y1115" s="185"/>
      <c r="Z1115" s="185"/>
      <c r="AA1115" s="185"/>
      <c r="AB1115" s="181"/>
      <c r="AC1115" s="181"/>
      <c r="AD1115" s="181"/>
      <c r="AE1115" s="181"/>
      <c r="AF1115" s="185"/>
      <c r="AG1115" s="181"/>
      <c r="AH1115" s="186"/>
      <c r="AI1115" s="186"/>
      <c r="AJ1115" s="187"/>
      <c r="AK1115" s="187"/>
      <c r="AL1115" s="188"/>
      <c r="AM1115" s="188"/>
      <c r="AN1115" s="188"/>
      <c r="AO1115" s="188"/>
      <c r="AP1115" s="188"/>
      <c r="AQ1115" s="188"/>
      <c r="AR1115" s="189"/>
      <c r="AS1115" s="189"/>
      <c r="AT1115" s="190"/>
      <c r="AU1115" s="191"/>
      <c r="AV1115" s="190"/>
      <c r="AW1115" s="189"/>
      <c r="AX1115" s="190"/>
      <c r="AY1115" s="189"/>
      <c r="AZ1115" s="192"/>
      <c r="BA1115" s="190"/>
      <c r="BB1115" s="190"/>
      <c r="BC1115" s="193"/>
      <c r="BD1115" s="193"/>
      <c r="BE1115" s="190"/>
      <c r="BF1115" s="192"/>
      <c r="BG1115" s="192"/>
      <c r="BH1115" s="192"/>
      <c r="BI1115" s="192"/>
      <c r="BJ1115" s="192"/>
      <c r="BK1115" s="192"/>
      <c r="BL1115" s="192"/>
      <c r="BM1115" s="192"/>
      <c r="BN1115" s="181"/>
      <c r="BO1115" s="181"/>
    </row>
    <row r="1116" spans="1:67" ht="13.5" customHeight="1" x14ac:dyDescent="0.35">
      <c r="A1116" s="181"/>
      <c r="B1116" s="182"/>
      <c r="C1116" s="181"/>
      <c r="D1116" s="181"/>
      <c r="E1116" s="181"/>
      <c r="F1116" s="181"/>
      <c r="G1116" s="181"/>
      <c r="H1116" s="131"/>
      <c r="I1116" s="181"/>
      <c r="J1116" s="181"/>
      <c r="K1116" s="181"/>
      <c r="L1116" s="181"/>
      <c r="M1116" s="181"/>
      <c r="N1116" s="181"/>
      <c r="O1116" s="181"/>
      <c r="P1116" s="181"/>
      <c r="Q1116" s="181"/>
      <c r="R1116" s="183"/>
      <c r="S1116" s="183"/>
      <c r="T1116" s="183"/>
      <c r="U1116" s="183"/>
      <c r="V1116" s="181"/>
      <c r="W1116" s="184"/>
      <c r="X1116" s="184"/>
      <c r="Y1116" s="185"/>
      <c r="Z1116" s="185"/>
      <c r="AA1116" s="185"/>
      <c r="AB1116" s="181"/>
      <c r="AC1116" s="181"/>
      <c r="AD1116" s="181"/>
      <c r="AE1116" s="181"/>
      <c r="AF1116" s="185"/>
      <c r="AG1116" s="181"/>
      <c r="AH1116" s="186"/>
      <c r="AI1116" s="186"/>
      <c r="AJ1116" s="187"/>
      <c r="AK1116" s="187"/>
      <c r="AL1116" s="188"/>
      <c r="AM1116" s="188"/>
      <c r="AN1116" s="188"/>
      <c r="AO1116" s="188"/>
      <c r="AP1116" s="188"/>
      <c r="AQ1116" s="188"/>
      <c r="AR1116" s="189"/>
      <c r="AS1116" s="189"/>
      <c r="AT1116" s="190"/>
      <c r="AU1116" s="191"/>
      <c r="AV1116" s="190"/>
      <c r="AW1116" s="189"/>
      <c r="AX1116" s="190"/>
      <c r="AY1116" s="189"/>
      <c r="AZ1116" s="192"/>
      <c r="BA1116" s="190"/>
      <c r="BB1116" s="190"/>
      <c r="BC1116" s="193"/>
      <c r="BD1116" s="193"/>
      <c r="BE1116" s="190"/>
      <c r="BF1116" s="192"/>
      <c r="BG1116" s="192"/>
      <c r="BH1116" s="192"/>
      <c r="BI1116" s="192"/>
      <c r="BJ1116" s="192"/>
      <c r="BK1116" s="192"/>
      <c r="BL1116" s="192"/>
      <c r="BM1116" s="192"/>
      <c r="BN1116" s="181"/>
      <c r="BO1116" s="181"/>
    </row>
    <row r="1117" spans="1:67" ht="13.5" customHeight="1" x14ac:dyDescent="0.35">
      <c r="A1117" s="181"/>
      <c r="B1117" s="182"/>
      <c r="C1117" s="181"/>
      <c r="D1117" s="181"/>
      <c r="E1117" s="181"/>
      <c r="F1117" s="181"/>
      <c r="G1117" s="181"/>
      <c r="H1117" s="131"/>
      <c r="I1117" s="181"/>
      <c r="J1117" s="181"/>
      <c r="K1117" s="181"/>
      <c r="L1117" s="181"/>
      <c r="M1117" s="181"/>
      <c r="N1117" s="181"/>
      <c r="O1117" s="181"/>
      <c r="P1117" s="181"/>
      <c r="Q1117" s="181"/>
      <c r="R1117" s="183"/>
      <c r="S1117" s="183"/>
      <c r="T1117" s="183"/>
      <c r="U1117" s="183"/>
      <c r="V1117" s="181"/>
      <c r="W1117" s="184"/>
      <c r="X1117" s="184"/>
      <c r="Y1117" s="185"/>
      <c r="Z1117" s="185"/>
      <c r="AA1117" s="185"/>
      <c r="AB1117" s="181"/>
      <c r="AC1117" s="181"/>
      <c r="AD1117" s="181"/>
      <c r="AE1117" s="181"/>
      <c r="AF1117" s="185"/>
      <c r="AG1117" s="181"/>
      <c r="AH1117" s="186"/>
      <c r="AI1117" s="186"/>
      <c r="AJ1117" s="187"/>
      <c r="AK1117" s="187"/>
      <c r="AL1117" s="188"/>
      <c r="AM1117" s="188"/>
      <c r="AN1117" s="188"/>
      <c r="AO1117" s="188"/>
      <c r="AP1117" s="188"/>
      <c r="AQ1117" s="188"/>
      <c r="AR1117" s="189"/>
      <c r="AS1117" s="189"/>
      <c r="AT1117" s="190"/>
      <c r="AU1117" s="191"/>
      <c r="AV1117" s="190"/>
      <c r="AW1117" s="189"/>
      <c r="AX1117" s="190"/>
      <c r="AY1117" s="189"/>
      <c r="AZ1117" s="192"/>
      <c r="BA1117" s="190"/>
      <c r="BB1117" s="190"/>
      <c r="BC1117" s="193"/>
      <c r="BD1117" s="193"/>
      <c r="BE1117" s="190"/>
      <c r="BF1117" s="192"/>
      <c r="BG1117" s="192"/>
      <c r="BH1117" s="192"/>
      <c r="BI1117" s="192"/>
      <c r="BJ1117" s="192"/>
      <c r="BK1117" s="192"/>
      <c r="BL1117" s="192"/>
      <c r="BM1117" s="192"/>
      <c r="BN1117" s="181"/>
      <c r="BO1117" s="181"/>
    </row>
    <row r="1118" spans="1:67" ht="13.5" customHeight="1" x14ac:dyDescent="0.35">
      <c r="A1118" s="181"/>
      <c r="B1118" s="182"/>
      <c r="C1118" s="181"/>
      <c r="D1118" s="181"/>
      <c r="E1118" s="181"/>
      <c r="F1118" s="181"/>
      <c r="G1118" s="181"/>
      <c r="H1118" s="131"/>
      <c r="I1118" s="181"/>
      <c r="J1118" s="181"/>
      <c r="K1118" s="181"/>
      <c r="L1118" s="181"/>
      <c r="M1118" s="181"/>
      <c r="N1118" s="181"/>
      <c r="O1118" s="181"/>
      <c r="P1118" s="181"/>
      <c r="Q1118" s="181"/>
      <c r="R1118" s="183"/>
      <c r="S1118" s="183"/>
      <c r="T1118" s="183"/>
      <c r="U1118" s="183"/>
      <c r="V1118" s="181"/>
      <c r="W1118" s="184"/>
      <c r="X1118" s="184"/>
      <c r="Y1118" s="185"/>
      <c r="Z1118" s="185"/>
      <c r="AA1118" s="185"/>
      <c r="AB1118" s="181"/>
      <c r="AC1118" s="181"/>
      <c r="AD1118" s="181"/>
      <c r="AE1118" s="181"/>
      <c r="AF1118" s="185"/>
      <c r="AG1118" s="181"/>
      <c r="AH1118" s="186"/>
      <c r="AI1118" s="186"/>
      <c r="AJ1118" s="187"/>
      <c r="AK1118" s="187"/>
      <c r="AL1118" s="188"/>
      <c r="AM1118" s="188"/>
      <c r="AN1118" s="188"/>
      <c r="AO1118" s="188"/>
      <c r="AP1118" s="188"/>
      <c r="AQ1118" s="188"/>
      <c r="AR1118" s="189"/>
      <c r="AS1118" s="189"/>
      <c r="AT1118" s="190"/>
      <c r="AU1118" s="191"/>
      <c r="AV1118" s="190"/>
      <c r="AW1118" s="189"/>
      <c r="AX1118" s="190"/>
      <c r="AY1118" s="189"/>
      <c r="AZ1118" s="192"/>
      <c r="BA1118" s="190"/>
      <c r="BB1118" s="190"/>
      <c r="BC1118" s="193"/>
      <c r="BD1118" s="193"/>
      <c r="BE1118" s="190"/>
      <c r="BF1118" s="192"/>
      <c r="BG1118" s="192"/>
      <c r="BH1118" s="192"/>
      <c r="BI1118" s="192"/>
      <c r="BJ1118" s="192"/>
      <c r="BK1118" s="192"/>
      <c r="BL1118" s="192"/>
      <c r="BM1118" s="192"/>
      <c r="BN1118" s="181"/>
      <c r="BO1118" s="181"/>
    </row>
    <row r="1119" spans="1:67" ht="13.5" customHeight="1" x14ac:dyDescent="0.35">
      <c r="A1119" s="181"/>
      <c r="B1119" s="182"/>
      <c r="C1119" s="181"/>
      <c r="D1119" s="181"/>
      <c r="E1119" s="181"/>
      <c r="F1119" s="181"/>
      <c r="G1119" s="181"/>
      <c r="H1119" s="131"/>
      <c r="I1119" s="181"/>
      <c r="J1119" s="181"/>
      <c r="K1119" s="181"/>
      <c r="L1119" s="181"/>
      <c r="M1119" s="181"/>
      <c r="N1119" s="181"/>
      <c r="O1119" s="181"/>
      <c r="P1119" s="181"/>
      <c r="Q1119" s="181"/>
      <c r="R1119" s="183"/>
      <c r="S1119" s="183"/>
      <c r="T1119" s="183"/>
      <c r="U1119" s="183"/>
      <c r="V1119" s="181"/>
      <c r="W1119" s="184"/>
      <c r="X1119" s="184"/>
      <c r="Y1119" s="185"/>
      <c r="Z1119" s="185"/>
      <c r="AA1119" s="185"/>
      <c r="AB1119" s="181"/>
      <c r="AC1119" s="181"/>
      <c r="AD1119" s="181"/>
      <c r="AE1119" s="181"/>
      <c r="AF1119" s="185"/>
      <c r="AG1119" s="181"/>
      <c r="AH1119" s="186"/>
      <c r="AI1119" s="186"/>
      <c r="AJ1119" s="187"/>
      <c r="AK1119" s="187"/>
      <c r="AL1119" s="188"/>
      <c r="AM1119" s="188"/>
      <c r="AN1119" s="188"/>
      <c r="AO1119" s="188"/>
      <c r="AP1119" s="188"/>
      <c r="AQ1119" s="188"/>
      <c r="AR1119" s="189"/>
      <c r="AS1119" s="189"/>
      <c r="AT1119" s="190"/>
      <c r="AU1119" s="191"/>
      <c r="AV1119" s="190"/>
      <c r="AW1119" s="189"/>
      <c r="AX1119" s="190"/>
      <c r="AY1119" s="189"/>
      <c r="AZ1119" s="192"/>
      <c r="BA1119" s="190"/>
      <c r="BB1119" s="190"/>
      <c r="BC1119" s="193"/>
      <c r="BD1119" s="193"/>
      <c r="BE1119" s="190"/>
      <c r="BF1119" s="192"/>
      <c r="BG1119" s="192"/>
      <c r="BH1119" s="192"/>
      <c r="BI1119" s="192"/>
      <c r="BJ1119" s="192"/>
      <c r="BK1119" s="192"/>
      <c r="BL1119" s="192"/>
      <c r="BM1119" s="192"/>
      <c r="BN1119" s="181"/>
      <c r="BO1119" s="181"/>
    </row>
    <row r="1120" spans="1:67" ht="13.5" customHeight="1" x14ac:dyDescent="0.35">
      <c r="A1120" s="181"/>
      <c r="B1120" s="182"/>
      <c r="C1120" s="181"/>
      <c r="D1120" s="181"/>
      <c r="E1120" s="181"/>
      <c r="F1120" s="181"/>
      <c r="G1120" s="181"/>
      <c r="H1120" s="131"/>
      <c r="I1120" s="181"/>
      <c r="J1120" s="181"/>
      <c r="K1120" s="181"/>
      <c r="L1120" s="181"/>
      <c r="M1120" s="181"/>
      <c r="N1120" s="181"/>
      <c r="O1120" s="181"/>
      <c r="P1120" s="181"/>
      <c r="Q1120" s="181"/>
      <c r="R1120" s="183"/>
      <c r="S1120" s="183"/>
      <c r="T1120" s="183"/>
      <c r="U1120" s="183"/>
      <c r="V1120" s="181"/>
      <c r="W1120" s="184"/>
      <c r="X1120" s="184"/>
      <c r="Y1120" s="185"/>
      <c r="Z1120" s="185"/>
      <c r="AA1120" s="185"/>
      <c r="AB1120" s="181"/>
      <c r="AC1120" s="181"/>
      <c r="AD1120" s="181"/>
      <c r="AE1120" s="181"/>
      <c r="AF1120" s="185"/>
      <c r="AG1120" s="181"/>
      <c r="AH1120" s="186"/>
      <c r="AI1120" s="186"/>
      <c r="AJ1120" s="187"/>
      <c r="AK1120" s="187"/>
      <c r="AL1120" s="188"/>
      <c r="AM1120" s="188"/>
      <c r="AN1120" s="188"/>
      <c r="AO1120" s="188"/>
      <c r="AP1120" s="188"/>
      <c r="AQ1120" s="188"/>
      <c r="AR1120" s="189"/>
      <c r="AS1120" s="189"/>
      <c r="AT1120" s="190"/>
      <c r="AU1120" s="191"/>
      <c r="AV1120" s="190"/>
      <c r="AW1120" s="189"/>
      <c r="AX1120" s="190"/>
      <c r="AY1120" s="189"/>
      <c r="AZ1120" s="192"/>
      <c r="BA1120" s="190"/>
      <c r="BB1120" s="190"/>
      <c r="BC1120" s="193"/>
      <c r="BD1120" s="193"/>
      <c r="BE1120" s="190"/>
      <c r="BF1120" s="192"/>
      <c r="BG1120" s="192"/>
      <c r="BH1120" s="192"/>
      <c r="BI1120" s="192"/>
      <c r="BJ1120" s="192"/>
      <c r="BK1120" s="192"/>
      <c r="BL1120" s="192"/>
      <c r="BM1120" s="192"/>
      <c r="BN1120" s="181"/>
      <c r="BO1120" s="181"/>
    </row>
    <row r="1121" spans="1:67" ht="13.5" customHeight="1" x14ac:dyDescent="0.35">
      <c r="A1121" s="181"/>
      <c r="B1121" s="182"/>
      <c r="C1121" s="181"/>
      <c r="D1121" s="181"/>
      <c r="E1121" s="181"/>
      <c r="F1121" s="181"/>
      <c r="G1121" s="181"/>
      <c r="H1121" s="131"/>
      <c r="I1121" s="181"/>
      <c r="J1121" s="181"/>
      <c r="K1121" s="181"/>
      <c r="L1121" s="181"/>
      <c r="M1121" s="181"/>
      <c r="N1121" s="181"/>
      <c r="O1121" s="181"/>
      <c r="P1121" s="181"/>
      <c r="Q1121" s="181"/>
      <c r="R1121" s="183"/>
      <c r="S1121" s="183"/>
      <c r="T1121" s="183"/>
      <c r="U1121" s="183"/>
      <c r="V1121" s="181"/>
      <c r="W1121" s="184"/>
      <c r="X1121" s="184"/>
      <c r="Y1121" s="185"/>
      <c r="Z1121" s="185"/>
      <c r="AA1121" s="185"/>
      <c r="AB1121" s="181"/>
      <c r="AC1121" s="181"/>
      <c r="AD1121" s="181"/>
      <c r="AE1121" s="181"/>
      <c r="AF1121" s="185"/>
      <c r="AG1121" s="181"/>
      <c r="AH1121" s="186"/>
      <c r="AI1121" s="186"/>
      <c r="AJ1121" s="187"/>
      <c r="AK1121" s="187"/>
      <c r="AL1121" s="188"/>
      <c r="AM1121" s="188"/>
      <c r="AN1121" s="188"/>
      <c r="AO1121" s="188"/>
      <c r="AP1121" s="188"/>
      <c r="AQ1121" s="188"/>
      <c r="AR1121" s="189"/>
      <c r="AS1121" s="189"/>
      <c r="AT1121" s="190"/>
      <c r="AU1121" s="191"/>
      <c r="AV1121" s="190"/>
      <c r="AW1121" s="189"/>
      <c r="AX1121" s="190"/>
      <c r="AY1121" s="189"/>
      <c r="AZ1121" s="192"/>
      <c r="BA1121" s="190"/>
      <c r="BB1121" s="190"/>
      <c r="BC1121" s="193"/>
      <c r="BD1121" s="193"/>
      <c r="BE1121" s="190"/>
      <c r="BF1121" s="192"/>
      <c r="BG1121" s="192"/>
      <c r="BH1121" s="192"/>
      <c r="BI1121" s="192"/>
      <c r="BJ1121" s="192"/>
      <c r="BK1121" s="192"/>
      <c r="BL1121" s="192"/>
      <c r="BM1121" s="192"/>
      <c r="BN1121" s="181"/>
      <c r="BO1121" s="181"/>
    </row>
    <row r="1122" spans="1:67" ht="13.5" customHeight="1" x14ac:dyDescent="0.35">
      <c r="A1122" s="181"/>
      <c r="B1122" s="182"/>
      <c r="C1122" s="181"/>
      <c r="D1122" s="181"/>
      <c r="E1122" s="181"/>
      <c r="F1122" s="181"/>
      <c r="G1122" s="181"/>
      <c r="H1122" s="131"/>
      <c r="I1122" s="181"/>
      <c r="J1122" s="181"/>
      <c r="K1122" s="181"/>
      <c r="L1122" s="181"/>
      <c r="M1122" s="181"/>
      <c r="N1122" s="181"/>
      <c r="O1122" s="181"/>
      <c r="P1122" s="181"/>
      <c r="Q1122" s="181"/>
      <c r="R1122" s="183"/>
      <c r="S1122" s="183"/>
      <c r="T1122" s="183"/>
      <c r="U1122" s="183"/>
      <c r="V1122" s="181"/>
      <c r="W1122" s="184"/>
      <c r="X1122" s="184"/>
      <c r="Y1122" s="185"/>
      <c r="Z1122" s="185"/>
      <c r="AA1122" s="185"/>
      <c r="AB1122" s="181"/>
      <c r="AC1122" s="181"/>
      <c r="AD1122" s="181"/>
      <c r="AE1122" s="181"/>
      <c r="AF1122" s="185"/>
      <c r="AG1122" s="181"/>
      <c r="AH1122" s="186"/>
      <c r="AI1122" s="186"/>
      <c r="AJ1122" s="187"/>
      <c r="AK1122" s="187"/>
      <c r="AL1122" s="188"/>
      <c r="AM1122" s="188"/>
      <c r="AN1122" s="188"/>
      <c r="AO1122" s="188"/>
      <c r="AP1122" s="188"/>
      <c r="AQ1122" s="188"/>
      <c r="AR1122" s="189"/>
      <c r="AS1122" s="189"/>
      <c r="AT1122" s="190"/>
      <c r="AU1122" s="191"/>
      <c r="AV1122" s="190"/>
      <c r="AW1122" s="189"/>
      <c r="AX1122" s="190"/>
      <c r="AY1122" s="189"/>
      <c r="AZ1122" s="192"/>
      <c r="BA1122" s="190"/>
      <c r="BB1122" s="190"/>
      <c r="BC1122" s="193"/>
      <c r="BD1122" s="193"/>
      <c r="BE1122" s="190"/>
      <c r="BF1122" s="192"/>
      <c r="BG1122" s="192"/>
      <c r="BH1122" s="192"/>
      <c r="BI1122" s="192"/>
      <c r="BJ1122" s="192"/>
      <c r="BK1122" s="192"/>
      <c r="BL1122" s="192"/>
      <c r="BM1122" s="192"/>
      <c r="BN1122" s="181"/>
      <c r="BO1122" s="181"/>
    </row>
    <row r="1123" spans="1:67" ht="13.5" customHeight="1" x14ac:dyDescent="0.35">
      <c r="A1123" s="181"/>
      <c r="B1123" s="182"/>
      <c r="C1123" s="181"/>
      <c r="D1123" s="181"/>
      <c r="E1123" s="181"/>
      <c r="F1123" s="181"/>
      <c r="G1123" s="181"/>
      <c r="H1123" s="131"/>
      <c r="I1123" s="181"/>
      <c r="J1123" s="181"/>
      <c r="K1123" s="181"/>
      <c r="L1123" s="181"/>
      <c r="M1123" s="181"/>
      <c r="N1123" s="181"/>
      <c r="O1123" s="181"/>
      <c r="P1123" s="181"/>
      <c r="Q1123" s="181"/>
      <c r="R1123" s="183"/>
      <c r="S1123" s="183"/>
      <c r="T1123" s="183"/>
      <c r="U1123" s="183"/>
      <c r="V1123" s="181"/>
      <c r="W1123" s="184"/>
      <c r="X1123" s="184"/>
      <c r="Y1123" s="185"/>
      <c r="Z1123" s="185"/>
      <c r="AA1123" s="185"/>
      <c r="AB1123" s="181"/>
      <c r="AC1123" s="181"/>
      <c r="AD1123" s="181"/>
      <c r="AE1123" s="181"/>
      <c r="AF1123" s="185"/>
      <c r="AG1123" s="181"/>
      <c r="AH1123" s="186"/>
      <c r="AI1123" s="186"/>
      <c r="AJ1123" s="187"/>
      <c r="AK1123" s="187"/>
      <c r="AL1123" s="188"/>
      <c r="AM1123" s="188"/>
      <c r="AN1123" s="188"/>
      <c r="AO1123" s="188"/>
      <c r="AP1123" s="188"/>
      <c r="AQ1123" s="188"/>
      <c r="AR1123" s="189"/>
      <c r="AS1123" s="189"/>
      <c r="AT1123" s="190"/>
      <c r="AU1123" s="191"/>
      <c r="AV1123" s="190"/>
      <c r="AW1123" s="189"/>
      <c r="AX1123" s="190"/>
      <c r="AY1123" s="189"/>
      <c r="AZ1123" s="192"/>
      <c r="BA1123" s="190"/>
      <c r="BB1123" s="190"/>
      <c r="BC1123" s="193"/>
      <c r="BD1123" s="193"/>
      <c r="BE1123" s="190"/>
      <c r="BF1123" s="192"/>
      <c r="BG1123" s="192"/>
      <c r="BH1123" s="192"/>
      <c r="BI1123" s="192"/>
      <c r="BJ1123" s="192"/>
      <c r="BK1123" s="192"/>
      <c r="BL1123" s="192"/>
      <c r="BM1123" s="192"/>
      <c r="BN1123" s="181"/>
      <c r="BO1123" s="181"/>
    </row>
    <row r="1124" spans="1:67" ht="13.5" customHeight="1" x14ac:dyDescent="0.35">
      <c r="A1124" s="181"/>
      <c r="B1124" s="182"/>
      <c r="C1124" s="181"/>
      <c r="D1124" s="181"/>
      <c r="E1124" s="181"/>
      <c r="F1124" s="181"/>
      <c r="G1124" s="181"/>
      <c r="H1124" s="131"/>
      <c r="I1124" s="181"/>
      <c r="J1124" s="181"/>
      <c r="K1124" s="181"/>
      <c r="L1124" s="181"/>
      <c r="M1124" s="181"/>
      <c r="N1124" s="181"/>
      <c r="O1124" s="181"/>
      <c r="P1124" s="181"/>
      <c r="Q1124" s="181"/>
      <c r="R1124" s="183"/>
      <c r="S1124" s="183"/>
      <c r="T1124" s="183"/>
      <c r="U1124" s="183"/>
      <c r="V1124" s="181"/>
      <c r="W1124" s="184"/>
      <c r="X1124" s="184"/>
      <c r="Y1124" s="185"/>
      <c r="Z1124" s="185"/>
      <c r="AA1124" s="185"/>
      <c r="AB1124" s="181"/>
      <c r="AC1124" s="181"/>
      <c r="AD1124" s="181"/>
      <c r="AE1124" s="181"/>
      <c r="AF1124" s="185"/>
      <c r="AG1124" s="181"/>
      <c r="AH1124" s="186"/>
      <c r="AI1124" s="186"/>
      <c r="AJ1124" s="187"/>
      <c r="AK1124" s="187"/>
      <c r="AL1124" s="188"/>
      <c r="AM1124" s="188"/>
      <c r="AN1124" s="188"/>
      <c r="AO1124" s="188"/>
      <c r="AP1124" s="188"/>
      <c r="AQ1124" s="188"/>
      <c r="AR1124" s="189"/>
      <c r="AS1124" s="189"/>
      <c r="AT1124" s="190"/>
      <c r="AU1124" s="191"/>
      <c r="AV1124" s="190"/>
      <c r="AW1124" s="189"/>
      <c r="AX1124" s="190"/>
      <c r="AY1124" s="189"/>
      <c r="AZ1124" s="192"/>
      <c r="BA1124" s="190"/>
      <c r="BB1124" s="190"/>
      <c r="BC1124" s="193"/>
      <c r="BD1124" s="193"/>
      <c r="BE1124" s="190"/>
      <c r="BF1124" s="192"/>
      <c r="BG1124" s="192"/>
      <c r="BH1124" s="192"/>
      <c r="BI1124" s="192"/>
      <c r="BJ1124" s="192"/>
      <c r="BK1124" s="192"/>
      <c r="BL1124" s="192"/>
      <c r="BM1124" s="192"/>
      <c r="BN1124" s="181"/>
      <c r="BO1124" s="181"/>
    </row>
    <row r="1125" spans="1:67" ht="13.5" customHeight="1" x14ac:dyDescent="0.35">
      <c r="A1125" s="181"/>
      <c r="B1125" s="182"/>
      <c r="C1125" s="181"/>
      <c r="D1125" s="181"/>
      <c r="E1125" s="181"/>
      <c r="F1125" s="181"/>
      <c r="G1125" s="181"/>
      <c r="H1125" s="131"/>
      <c r="I1125" s="181"/>
      <c r="J1125" s="181"/>
      <c r="K1125" s="181"/>
      <c r="L1125" s="181"/>
      <c r="M1125" s="181"/>
      <c r="N1125" s="181"/>
      <c r="O1125" s="181"/>
      <c r="P1125" s="181"/>
      <c r="Q1125" s="181"/>
      <c r="R1125" s="183"/>
      <c r="S1125" s="183"/>
      <c r="T1125" s="183"/>
      <c r="U1125" s="183"/>
      <c r="V1125" s="181"/>
      <c r="W1125" s="184"/>
      <c r="X1125" s="184"/>
      <c r="Y1125" s="185"/>
      <c r="Z1125" s="185"/>
      <c r="AA1125" s="185"/>
      <c r="AB1125" s="181"/>
      <c r="AC1125" s="181"/>
      <c r="AD1125" s="181"/>
      <c r="AE1125" s="181"/>
      <c r="AF1125" s="185"/>
      <c r="AG1125" s="181"/>
      <c r="AH1125" s="186"/>
      <c r="AI1125" s="186"/>
      <c r="AJ1125" s="187"/>
      <c r="AK1125" s="187"/>
      <c r="AL1125" s="188"/>
      <c r="AM1125" s="188"/>
      <c r="AN1125" s="188"/>
      <c r="AO1125" s="188"/>
      <c r="AP1125" s="188"/>
      <c r="AQ1125" s="188"/>
      <c r="AR1125" s="189"/>
      <c r="AS1125" s="189"/>
      <c r="AT1125" s="190"/>
      <c r="AU1125" s="191"/>
      <c r="AV1125" s="190"/>
      <c r="AW1125" s="189"/>
      <c r="AX1125" s="190"/>
      <c r="AY1125" s="189"/>
      <c r="AZ1125" s="192"/>
      <c r="BA1125" s="190"/>
      <c r="BB1125" s="190"/>
      <c r="BC1125" s="193"/>
      <c r="BD1125" s="193"/>
      <c r="BE1125" s="190"/>
      <c r="BF1125" s="192"/>
      <c r="BG1125" s="192"/>
      <c r="BH1125" s="192"/>
      <c r="BI1125" s="192"/>
      <c r="BJ1125" s="192"/>
      <c r="BK1125" s="192"/>
      <c r="BL1125" s="192"/>
      <c r="BM1125" s="192"/>
      <c r="BN1125" s="181"/>
      <c r="BO1125" s="181"/>
    </row>
    <row r="1126" spans="1:67" ht="13.5" customHeight="1" x14ac:dyDescent="0.35">
      <c r="A1126" s="181"/>
      <c r="B1126" s="182"/>
      <c r="C1126" s="181"/>
      <c r="D1126" s="181"/>
      <c r="E1126" s="181"/>
      <c r="F1126" s="181"/>
      <c r="G1126" s="181"/>
      <c r="H1126" s="131"/>
      <c r="I1126" s="181"/>
      <c r="J1126" s="181"/>
      <c r="K1126" s="181"/>
      <c r="L1126" s="181"/>
      <c r="M1126" s="181"/>
      <c r="N1126" s="181"/>
      <c r="O1126" s="181"/>
      <c r="P1126" s="181"/>
      <c r="Q1126" s="181"/>
      <c r="R1126" s="183"/>
      <c r="S1126" s="183"/>
      <c r="T1126" s="183"/>
      <c r="U1126" s="183"/>
      <c r="V1126" s="181"/>
      <c r="W1126" s="184"/>
      <c r="X1126" s="184"/>
      <c r="Y1126" s="185"/>
      <c r="Z1126" s="185"/>
      <c r="AA1126" s="185"/>
      <c r="AB1126" s="181"/>
      <c r="AC1126" s="181"/>
      <c r="AD1126" s="181"/>
      <c r="AE1126" s="181"/>
      <c r="AF1126" s="185"/>
      <c r="AG1126" s="181"/>
      <c r="AH1126" s="186"/>
      <c r="AI1126" s="186"/>
      <c r="AJ1126" s="187"/>
      <c r="AK1126" s="187"/>
      <c r="AL1126" s="188"/>
      <c r="AM1126" s="188"/>
      <c r="AN1126" s="188"/>
      <c r="AO1126" s="188"/>
      <c r="AP1126" s="188"/>
      <c r="AQ1126" s="188"/>
      <c r="AR1126" s="189"/>
      <c r="AS1126" s="189"/>
      <c r="AT1126" s="190"/>
      <c r="AU1126" s="191"/>
      <c r="AV1126" s="190"/>
      <c r="AW1126" s="189"/>
      <c r="AX1126" s="190"/>
      <c r="AY1126" s="189"/>
      <c r="AZ1126" s="192"/>
      <c r="BA1126" s="190"/>
      <c r="BB1126" s="190"/>
      <c r="BC1126" s="193"/>
      <c r="BD1126" s="193"/>
      <c r="BE1126" s="190"/>
      <c r="BF1126" s="192"/>
      <c r="BG1126" s="192"/>
      <c r="BH1126" s="192"/>
      <c r="BI1126" s="192"/>
      <c r="BJ1126" s="192"/>
      <c r="BK1126" s="192"/>
      <c r="BL1126" s="192"/>
      <c r="BM1126" s="192"/>
      <c r="BN1126" s="181"/>
      <c r="BO1126" s="181"/>
    </row>
    <row r="1127" spans="1:67" ht="13.5" customHeight="1" x14ac:dyDescent="0.35">
      <c r="A1127" s="181"/>
      <c r="B1127" s="182"/>
      <c r="C1127" s="181"/>
      <c r="D1127" s="181"/>
      <c r="E1127" s="181"/>
      <c r="F1127" s="181"/>
      <c r="G1127" s="181"/>
      <c r="H1127" s="131"/>
      <c r="I1127" s="181"/>
      <c r="J1127" s="181"/>
      <c r="K1127" s="181"/>
      <c r="L1127" s="181"/>
      <c r="M1127" s="181"/>
      <c r="N1127" s="181"/>
      <c r="O1127" s="181"/>
      <c r="P1127" s="181"/>
      <c r="Q1127" s="181"/>
      <c r="R1127" s="183"/>
      <c r="S1127" s="183"/>
      <c r="T1127" s="183"/>
      <c r="U1127" s="183"/>
      <c r="V1127" s="181"/>
      <c r="W1127" s="184"/>
      <c r="X1127" s="184"/>
      <c r="Y1127" s="185"/>
      <c r="Z1127" s="185"/>
      <c r="AA1127" s="185"/>
      <c r="AB1127" s="181"/>
      <c r="AC1127" s="181"/>
      <c r="AD1127" s="181"/>
      <c r="AE1127" s="181"/>
      <c r="AF1127" s="185"/>
      <c r="AG1127" s="181"/>
      <c r="AH1127" s="186"/>
      <c r="AI1127" s="186"/>
      <c r="AJ1127" s="187"/>
      <c r="AK1127" s="187"/>
      <c r="AL1127" s="188"/>
      <c r="AM1127" s="188"/>
      <c r="AN1127" s="188"/>
      <c r="AO1127" s="188"/>
      <c r="AP1127" s="188"/>
      <c r="AQ1127" s="188"/>
      <c r="AR1127" s="189"/>
      <c r="AS1127" s="189"/>
      <c r="AT1127" s="190"/>
      <c r="AU1127" s="191"/>
      <c r="AV1127" s="190"/>
      <c r="AW1127" s="189"/>
      <c r="AX1127" s="190"/>
      <c r="AY1127" s="189"/>
      <c r="AZ1127" s="192"/>
      <c r="BA1127" s="190"/>
      <c r="BB1127" s="190"/>
      <c r="BC1127" s="193"/>
      <c r="BD1127" s="193"/>
      <c r="BE1127" s="190"/>
      <c r="BF1127" s="192"/>
      <c r="BG1127" s="192"/>
      <c r="BH1127" s="192"/>
      <c r="BI1127" s="192"/>
      <c r="BJ1127" s="192"/>
      <c r="BK1127" s="192"/>
      <c r="BL1127" s="192"/>
      <c r="BM1127" s="192"/>
      <c r="BN1127" s="181"/>
      <c r="BO1127" s="181"/>
    </row>
    <row r="1128" spans="1:67" ht="13.5" customHeight="1" x14ac:dyDescent="0.35">
      <c r="A1128" s="181"/>
      <c r="B1128" s="182"/>
      <c r="C1128" s="181"/>
      <c r="D1128" s="181"/>
      <c r="E1128" s="181"/>
      <c r="F1128" s="181"/>
      <c r="G1128" s="181"/>
      <c r="H1128" s="131"/>
      <c r="I1128" s="181"/>
      <c r="J1128" s="181"/>
      <c r="K1128" s="181"/>
      <c r="L1128" s="181"/>
      <c r="M1128" s="181"/>
      <c r="N1128" s="181"/>
      <c r="O1128" s="181"/>
      <c r="P1128" s="181"/>
      <c r="Q1128" s="181"/>
      <c r="R1128" s="183"/>
      <c r="S1128" s="183"/>
      <c r="T1128" s="183"/>
      <c r="U1128" s="183"/>
      <c r="V1128" s="181"/>
      <c r="W1128" s="184"/>
      <c r="X1128" s="184"/>
      <c r="Y1128" s="185"/>
      <c r="Z1128" s="185"/>
      <c r="AA1128" s="185"/>
      <c r="AB1128" s="181"/>
      <c r="AC1128" s="181"/>
      <c r="AD1128" s="181"/>
      <c r="AE1128" s="181"/>
      <c r="AF1128" s="185"/>
      <c r="AG1128" s="181"/>
      <c r="AH1128" s="186"/>
      <c r="AI1128" s="186"/>
      <c r="AJ1128" s="187"/>
      <c r="AK1128" s="187"/>
      <c r="AL1128" s="188"/>
      <c r="AM1128" s="188"/>
      <c r="AN1128" s="188"/>
      <c r="AO1128" s="188"/>
      <c r="AP1128" s="188"/>
      <c r="AQ1128" s="188"/>
      <c r="AR1128" s="189"/>
      <c r="AS1128" s="189"/>
      <c r="AT1128" s="190"/>
      <c r="AU1128" s="191"/>
      <c r="AV1128" s="190"/>
      <c r="AW1128" s="189"/>
      <c r="AX1128" s="190"/>
      <c r="AY1128" s="189"/>
      <c r="AZ1128" s="192"/>
      <c r="BA1128" s="190"/>
      <c r="BB1128" s="190"/>
      <c r="BC1128" s="193"/>
      <c r="BD1128" s="193"/>
      <c r="BE1128" s="190"/>
      <c r="BF1128" s="192"/>
      <c r="BG1128" s="192"/>
      <c r="BH1128" s="192"/>
      <c r="BI1128" s="192"/>
      <c r="BJ1128" s="192"/>
      <c r="BK1128" s="192"/>
      <c r="BL1128" s="192"/>
      <c r="BM1128" s="192"/>
      <c r="BN1128" s="181"/>
      <c r="BO1128" s="181"/>
    </row>
    <row r="1129" spans="1:67" ht="13.5" customHeight="1" x14ac:dyDescent="0.35">
      <c r="A1129" s="181"/>
      <c r="B1129" s="182"/>
      <c r="C1129" s="181"/>
      <c r="D1129" s="181"/>
      <c r="E1129" s="181"/>
      <c r="F1129" s="181"/>
      <c r="G1129" s="181"/>
      <c r="H1129" s="131"/>
      <c r="I1129" s="181"/>
      <c r="J1129" s="181"/>
      <c r="K1129" s="181"/>
      <c r="L1129" s="181"/>
      <c r="M1129" s="181"/>
      <c r="N1129" s="181"/>
      <c r="O1129" s="181"/>
      <c r="P1129" s="181"/>
      <c r="Q1129" s="181"/>
      <c r="R1129" s="183"/>
      <c r="S1129" s="183"/>
      <c r="T1129" s="183"/>
      <c r="U1129" s="183"/>
      <c r="V1129" s="181"/>
      <c r="W1129" s="184"/>
      <c r="X1129" s="184"/>
      <c r="Y1129" s="185"/>
      <c r="Z1129" s="185"/>
      <c r="AA1129" s="185"/>
      <c r="AB1129" s="181"/>
      <c r="AC1129" s="181"/>
      <c r="AD1129" s="181"/>
      <c r="AE1129" s="181"/>
      <c r="AF1129" s="185"/>
      <c r="AG1129" s="181"/>
      <c r="AH1129" s="186"/>
      <c r="AI1129" s="186"/>
      <c r="AJ1129" s="187"/>
      <c r="AK1129" s="187"/>
      <c r="AL1129" s="188"/>
      <c r="AM1129" s="188"/>
      <c r="AN1129" s="188"/>
      <c r="AO1129" s="188"/>
      <c r="AP1129" s="188"/>
      <c r="AQ1129" s="188"/>
      <c r="AR1129" s="189"/>
      <c r="AS1129" s="189"/>
      <c r="AT1129" s="190"/>
      <c r="AU1129" s="191"/>
      <c r="AV1129" s="190"/>
      <c r="AW1129" s="189"/>
      <c r="AX1129" s="190"/>
      <c r="AY1129" s="189"/>
      <c r="AZ1129" s="192"/>
      <c r="BA1129" s="190"/>
      <c r="BB1129" s="190"/>
      <c r="BC1129" s="193"/>
      <c r="BD1129" s="193"/>
      <c r="BE1129" s="190"/>
      <c r="BF1129" s="192"/>
      <c r="BG1129" s="192"/>
      <c r="BH1129" s="192"/>
      <c r="BI1129" s="192"/>
      <c r="BJ1129" s="192"/>
      <c r="BK1129" s="192"/>
      <c r="BL1129" s="192"/>
      <c r="BM1129" s="192"/>
      <c r="BN1129" s="181"/>
      <c r="BO1129" s="181"/>
    </row>
    <row r="1130" spans="1:67" ht="13.5" customHeight="1" x14ac:dyDescent="0.35">
      <c r="A1130" s="181"/>
      <c r="B1130" s="182"/>
      <c r="C1130" s="181"/>
      <c r="D1130" s="181"/>
      <c r="E1130" s="181"/>
      <c r="F1130" s="181"/>
      <c r="G1130" s="181"/>
      <c r="H1130" s="131"/>
      <c r="I1130" s="181"/>
      <c r="J1130" s="181"/>
      <c r="K1130" s="181"/>
      <c r="L1130" s="181"/>
      <c r="M1130" s="181"/>
      <c r="N1130" s="181"/>
      <c r="O1130" s="181"/>
      <c r="P1130" s="181"/>
      <c r="Q1130" s="181"/>
      <c r="R1130" s="183"/>
      <c r="S1130" s="183"/>
      <c r="T1130" s="183"/>
      <c r="U1130" s="183"/>
      <c r="V1130" s="181"/>
      <c r="W1130" s="184"/>
      <c r="X1130" s="184"/>
      <c r="Y1130" s="185"/>
      <c r="Z1130" s="185"/>
      <c r="AA1130" s="185"/>
      <c r="AB1130" s="181"/>
      <c r="AC1130" s="181"/>
      <c r="AD1130" s="181"/>
      <c r="AE1130" s="181"/>
      <c r="AF1130" s="185"/>
      <c r="AG1130" s="181"/>
      <c r="AH1130" s="186"/>
      <c r="AI1130" s="186"/>
      <c r="AJ1130" s="187"/>
      <c r="AK1130" s="187"/>
      <c r="AL1130" s="188"/>
      <c r="AM1130" s="188"/>
      <c r="AN1130" s="188"/>
      <c r="AO1130" s="188"/>
      <c r="AP1130" s="188"/>
      <c r="AQ1130" s="188"/>
      <c r="AR1130" s="189"/>
      <c r="AS1130" s="189"/>
      <c r="AT1130" s="190"/>
      <c r="AU1130" s="191"/>
      <c r="AV1130" s="190"/>
      <c r="AW1130" s="189"/>
      <c r="AX1130" s="190"/>
      <c r="AY1130" s="189"/>
      <c r="AZ1130" s="192"/>
      <c r="BA1130" s="190"/>
      <c r="BB1130" s="190"/>
      <c r="BC1130" s="193"/>
      <c r="BD1130" s="193"/>
      <c r="BE1130" s="190"/>
      <c r="BF1130" s="192"/>
      <c r="BG1130" s="192"/>
      <c r="BH1130" s="192"/>
      <c r="BI1130" s="192"/>
      <c r="BJ1130" s="192"/>
      <c r="BK1130" s="192"/>
      <c r="BL1130" s="192"/>
      <c r="BM1130" s="192"/>
      <c r="BN1130" s="181"/>
      <c r="BO1130" s="181"/>
    </row>
    <row r="1131" spans="1:67" ht="13.5" customHeight="1" x14ac:dyDescent="0.35">
      <c r="A1131" s="181"/>
      <c r="B1131" s="182"/>
      <c r="C1131" s="181"/>
      <c r="D1131" s="181"/>
      <c r="E1131" s="181"/>
      <c r="F1131" s="181"/>
      <c r="G1131" s="181"/>
      <c r="H1131" s="131"/>
      <c r="I1131" s="181"/>
      <c r="J1131" s="181"/>
      <c r="K1131" s="181"/>
      <c r="L1131" s="181"/>
      <c r="M1131" s="181"/>
      <c r="N1131" s="181"/>
      <c r="O1131" s="181"/>
      <c r="P1131" s="181"/>
      <c r="Q1131" s="181"/>
      <c r="R1131" s="183"/>
      <c r="S1131" s="183"/>
      <c r="T1131" s="183"/>
      <c r="U1131" s="183"/>
      <c r="V1131" s="181"/>
      <c r="W1131" s="184"/>
      <c r="X1131" s="184"/>
      <c r="Y1131" s="185"/>
      <c r="Z1131" s="185"/>
      <c r="AA1131" s="185"/>
      <c r="AB1131" s="181"/>
      <c r="AC1131" s="181"/>
      <c r="AD1131" s="181"/>
      <c r="AE1131" s="181"/>
      <c r="AF1131" s="185"/>
      <c r="AG1131" s="181"/>
      <c r="AH1131" s="186"/>
      <c r="AI1131" s="186"/>
      <c r="AJ1131" s="187"/>
      <c r="AK1131" s="187"/>
      <c r="AL1131" s="188"/>
      <c r="AM1131" s="188"/>
      <c r="AN1131" s="188"/>
      <c r="AO1131" s="188"/>
      <c r="AP1131" s="188"/>
      <c r="AQ1131" s="188"/>
      <c r="AR1131" s="189"/>
      <c r="AS1131" s="189"/>
      <c r="AT1131" s="190"/>
      <c r="AU1131" s="191"/>
      <c r="AV1131" s="190"/>
      <c r="AW1131" s="189"/>
      <c r="AX1131" s="190"/>
      <c r="AY1131" s="189"/>
      <c r="AZ1131" s="192"/>
      <c r="BA1131" s="190"/>
      <c r="BB1131" s="190"/>
      <c r="BC1131" s="193"/>
      <c r="BD1131" s="193"/>
      <c r="BE1131" s="190"/>
      <c r="BF1131" s="192"/>
      <c r="BG1131" s="192"/>
      <c r="BH1131" s="192"/>
      <c r="BI1131" s="192"/>
      <c r="BJ1131" s="192"/>
      <c r="BK1131" s="192"/>
      <c r="BL1131" s="192"/>
      <c r="BM1131" s="192"/>
      <c r="BN1131" s="181"/>
      <c r="BO1131" s="181"/>
    </row>
    <row r="1132" spans="1:67" ht="13.5" customHeight="1" x14ac:dyDescent="0.35">
      <c r="A1132" s="181"/>
      <c r="B1132" s="182"/>
      <c r="C1132" s="181"/>
      <c r="D1132" s="181"/>
      <c r="E1132" s="181"/>
      <c r="F1132" s="181"/>
      <c r="G1132" s="181"/>
      <c r="H1132" s="131"/>
      <c r="I1132" s="181"/>
      <c r="J1132" s="181"/>
      <c r="K1132" s="181"/>
      <c r="L1132" s="181"/>
      <c r="M1132" s="181"/>
      <c r="N1132" s="181"/>
      <c r="O1132" s="181"/>
      <c r="P1132" s="181"/>
      <c r="Q1132" s="181"/>
      <c r="R1132" s="183"/>
      <c r="S1132" s="183"/>
      <c r="T1132" s="183"/>
      <c r="U1132" s="183"/>
      <c r="V1132" s="181"/>
      <c r="W1132" s="184"/>
      <c r="X1132" s="184"/>
      <c r="Y1132" s="185"/>
      <c r="Z1132" s="185"/>
      <c r="AA1132" s="185"/>
      <c r="AB1132" s="181"/>
      <c r="AC1132" s="181"/>
      <c r="AD1132" s="181"/>
      <c r="AE1132" s="181"/>
      <c r="AF1132" s="185"/>
      <c r="AG1132" s="181"/>
      <c r="AH1132" s="186"/>
      <c r="AI1132" s="186"/>
      <c r="AJ1132" s="187"/>
      <c r="AK1132" s="187"/>
      <c r="AL1132" s="188"/>
      <c r="AM1132" s="188"/>
      <c r="AN1132" s="188"/>
      <c r="AO1132" s="188"/>
      <c r="AP1132" s="188"/>
      <c r="AQ1132" s="188"/>
      <c r="AR1132" s="189"/>
      <c r="AS1132" s="189"/>
      <c r="AT1132" s="190"/>
      <c r="AU1132" s="191"/>
      <c r="AV1132" s="190"/>
      <c r="AW1132" s="189"/>
      <c r="AX1132" s="190"/>
      <c r="AY1132" s="189"/>
      <c r="AZ1132" s="192"/>
      <c r="BA1132" s="190"/>
      <c r="BB1132" s="190"/>
      <c r="BC1132" s="193"/>
      <c r="BD1132" s="193"/>
      <c r="BE1132" s="190"/>
      <c r="BF1132" s="192"/>
      <c r="BG1132" s="192"/>
      <c r="BH1132" s="192"/>
      <c r="BI1132" s="192"/>
      <c r="BJ1132" s="192"/>
      <c r="BK1132" s="192"/>
      <c r="BL1132" s="192"/>
      <c r="BM1132" s="192"/>
      <c r="BN1132" s="181"/>
      <c r="BO1132" s="181"/>
    </row>
    <row r="1133" spans="1:67" ht="13.5" customHeight="1" x14ac:dyDescent="0.35">
      <c r="A1133" s="181"/>
      <c r="B1133" s="182"/>
      <c r="C1133" s="181"/>
      <c r="D1133" s="181"/>
      <c r="E1133" s="181"/>
      <c r="F1133" s="181"/>
      <c r="G1133" s="181"/>
      <c r="H1133" s="131"/>
      <c r="I1133" s="181"/>
      <c r="J1133" s="181"/>
      <c r="K1133" s="181"/>
      <c r="L1133" s="181"/>
      <c r="M1133" s="181"/>
      <c r="N1133" s="181"/>
      <c r="O1133" s="181"/>
      <c r="P1133" s="181"/>
      <c r="Q1133" s="181"/>
      <c r="R1133" s="183"/>
      <c r="S1133" s="183"/>
      <c r="T1133" s="183"/>
      <c r="U1133" s="183"/>
      <c r="V1133" s="181"/>
      <c r="W1133" s="184"/>
      <c r="X1133" s="184"/>
      <c r="Y1133" s="185"/>
      <c r="Z1133" s="185"/>
      <c r="AA1133" s="185"/>
      <c r="AB1133" s="181"/>
      <c r="AC1133" s="181"/>
      <c r="AD1133" s="181"/>
      <c r="AE1133" s="181"/>
      <c r="AF1133" s="185"/>
      <c r="AG1133" s="181"/>
      <c r="AH1133" s="186"/>
      <c r="AI1133" s="186"/>
      <c r="AJ1133" s="187"/>
      <c r="AK1133" s="187"/>
      <c r="AL1133" s="188"/>
      <c r="AM1133" s="188"/>
      <c r="AN1133" s="188"/>
      <c r="AO1133" s="188"/>
      <c r="AP1133" s="188"/>
      <c r="AQ1133" s="188"/>
      <c r="AR1133" s="189"/>
      <c r="AS1133" s="189"/>
      <c r="AT1133" s="190"/>
      <c r="AU1133" s="191"/>
      <c r="AV1133" s="190"/>
      <c r="AW1133" s="189"/>
      <c r="AX1133" s="190"/>
      <c r="AY1133" s="189"/>
      <c r="AZ1133" s="192"/>
      <c r="BA1133" s="190"/>
      <c r="BB1133" s="190"/>
      <c r="BC1133" s="193"/>
      <c r="BD1133" s="193"/>
      <c r="BE1133" s="190"/>
      <c r="BF1133" s="192"/>
      <c r="BG1133" s="192"/>
      <c r="BH1133" s="192"/>
      <c r="BI1133" s="192"/>
      <c r="BJ1133" s="192"/>
      <c r="BK1133" s="192"/>
      <c r="BL1133" s="192"/>
      <c r="BM1133" s="192"/>
      <c r="BN1133" s="181"/>
      <c r="BO1133" s="181"/>
    </row>
    <row r="1134" spans="1:67" ht="13.5" customHeight="1" x14ac:dyDescent="0.35">
      <c r="A1134" s="181"/>
      <c r="B1134" s="182"/>
      <c r="C1134" s="181"/>
      <c r="D1134" s="181"/>
      <c r="E1134" s="181"/>
      <c r="F1134" s="181"/>
      <c r="G1134" s="181"/>
      <c r="H1134" s="131"/>
      <c r="I1134" s="181"/>
      <c r="J1134" s="181"/>
      <c r="K1134" s="181"/>
      <c r="L1134" s="181"/>
      <c r="M1134" s="181"/>
      <c r="N1134" s="181"/>
      <c r="O1134" s="181"/>
      <c r="P1134" s="181"/>
      <c r="Q1134" s="181"/>
      <c r="R1134" s="183"/>
      <c r="S1134" s="183"/>
      <c r="T1134" s="183"/>
      <c r="U1134" s="183"/>
      <c r="V1134" s="181"/>
      <c r="W1134" s="184"/>
      <c r="X1134" s="184"/>
      <c r="Y1134" s="185"/>
      <c r="Z1134" s="185"/>
      <c r="AA1134" s="185"/>
      <c r="AB1134" s="181"/>
      <c r="AC1134" s="181"/>
      <c r="AD1134" s="181"/>
      <c r="AE1134" s="181"/>
      <c r="AF1134" s="185"/>
      <c r="AG1134" s="181"/>
      <c r="AH1134" s="186"/>
      <c r="AI1134" s="186"/>
      <c r="AJ1134" s="187"/>
      <c r="AK1134" s="187"/>
      <c r="AL1134" s="188"/>
      <c r="AM1134" s="188"/>
      <c r="AN1134" s="188"/>
      <c r="AO1134" s="188"/>
      <c r="AP1134" s="188"/>
      <c r="AQ1134" s="188"/>
      <c r="AR1134" s="189"/>
      <c r="AS1134" s="189"/>
      <c r="AT1134" s="190"/>
      <c r="AU1134" s="191"/>
      <c r="AV1134" s="190"/>
      <c r="AW1134" s="189"/>
      <c r="AX1134" s="190"/>
      <c r="AY1134" s="189"/>
      <c r="AZ1134" s="192"/>
      <c r="BA1134" s="190"/>
      <c r="BB1134" s="190"/>
      <c r="BC1134" s="193"/>
      <c r="BD1134" s="193"/>
      <c r="BE1134" s="190"/>
      <c r="BF1134" s="192"/>
      <c r="BG1134" s="192"/>
      <c r="BH1134" s="192"/>
      <c r="BI1134" s="192"/>
      <c r="BJ1134" s="192"/>
      <c r="BK1134" s="192"/>
      <c r="BL1134" s="192"/>
      <c r="BM1134" s="192"/>
      <c r="BN1134" s="181"/>
      <c r="BO1134" s="181"/>
    </row>
    <row r="1135" spans="1:67" ht="13.5" customHeight="1" x14ac:dyDescent="0.35">
      <c r="A1135" s="181"/>
      <c r="B1135" s="182"/>
      <c r="C1135" s="181"/>
      <c r="D1135" s="181"/>
      <c r="E1135" s="181"/>
      <c r="F1135" s="181"/>
      <c r="G1135" s="181"/>
      <c r="H1135" s="131"/>
      <c r="I1135" s="181"/>
      <c r="J1135" s="181"/>
      <c r="K1135" s="181"/>
      <c r="L1135" s="181"/>
      <c r="M1135" s="181"/>
      <c r="N1135" s="181"/>
      <c r="O1135" s="181"/>
      <c r="P1135" s="181"/>
      <c r="Q1135" s="181"/>
      <c r="R1135" s="183"/>
      <c r="S1135" s="183"/>
      <c r="T1135" s="183"/>
      <c r="U1135" s="183"/>
      <c r="V1135" s="181"/>
      <c r="W1135" s="184"/>
      <c r="X1135" s="184"/>
      <c r="Y1135" s="185"/>
      <c r="Z1135" s="185"/>
      <c r="AA1135" s="185"/>
      <c r="AB1135" s="181"/>
      <c r="AC1135" s="181"/>
      <c r="AD1135" s="181"/>
      <c r="AE1135" s="181"/>
      <c r="AF1135" s="185"/>
      <c r="AG1135" s="181"/>
      <c r="AH1135" s="186"/>
      <c r="AI1135" s="186"/>
      <c r="AJ1135" s="187"/>
      <c r="AK1135" s="187"/>
      <c r="AL1135" s="188"/>
      <c r="AM1135" s="188"/>
      <c r="AN1135" s="188"/>
      <c r="AO1135" s="188"/>
      <c r="AP1135" s="188"/>
      <c r="AQ1135" s="188"/>
      <c r="AR1135" s="189"/>
      <c r="AS1135" s="189"/>
      <c r="AT1135" s="190"/>
      <c r="AU1135" s="191"/>
      <c r="AV1135" s="190"/>
      <c r="AW1135" s="189"/>
      <c r="AX1135" s="190"/>
      <c r="AY1135" s="189"/>
      <c r="AZ1135" s="192"/>
      <c r="BA1135" s="190"/>
      <c r="BB1135" s="190"/>
      <c r="BC1135" s="193"/>
      <c r="BD1135" s="193"/>
      <c r="BE1135" s="190"/>
      <c r="BF1135" s="192"/>
      <c r="BG1135" s="192"/>
      <c r="BH1135" s="192"/>
      <c r="BI1135" s="192"/>
      <c r="BJ1135" s="192"/>
      <c r="BK1135" s="192"/>
      <c r="BL1135" s="192"/>
      <c r="BM1135" s="192"/>
      <c r="BN1135" s="181"/>
      <c r="BO1135" s="181"/>
    </row>
    <row r="1136" spans="1:67" ht="13.5" customHeight="1" x14ac:dyDescent="0.35">
      <c r="A1136" s="181"/>
      <c r="B1136" s="182"/>
      <c r="C1136" s="181"/>
      <c r="D1136" s="181"/>
      <c r="E1136" s="181"/>
      <c r="F1136" s="181"/>
      <c r="G1136" s="181"/>
      <c r="H1136" s="131"/>
      <c r="I1136" s="181"/>
      <c r="J1136" s="181"/>
      <c r="K1136" s="181"/>
      <c r="L1136" s="181"/>
      <c r="M1136" s="181"/>
      <c r="N1136" s="181"/>
      <c r="O1136" s="181"/>
      <c r="P1136" s="181"/>
      <c r="Q1136" s="181"/>
      <c r="R1136" s="183"/>
      <c r="S1136" s="183"/>
      <c r="T1136" s="183"/>
      <c r="U1136" s="183"/>
      <c r="V1136" s="181"/>
      <c r="W1136" s="184"/>
      <c r="X1136" s="184"/>
      <c r="Y1136" s="185"/>
      <c r="Z1136" s="185"/>
      <c r="AA1136" s="185"/>
      <c r="AB1136" s="181"/>
      <c r="AC1136" s="181"/>
      <c r="AD1136" s="181"/>
      <c r="AE1136" s="181"/>
      <c r="AF1136" s="185"/>
      <c r="AG1136" s="181"/>
      <c r="AH1136" s="186"/>
      <c r="AI1136" s="186"/>
      <c r="AJ1136" s="187"/>
      <c r="AK1136" s="187"/>
      <c r="AL1136" s="188"/>
      <c r="AM1136" s="188"/>
      <c r="AN1136" s="188"/>
      <c r="AO1136" s="188"/>
      <c r="AP1136" s="188"/>
      <c r="AQ1136" s="188"/>
      <c r="AR1136" s="189"/>
      <c r="AS1136" s="189"/>
      <c r="AT1136" s="190"/>
      <c r="AU1136" s="191"/>
      <c r="AV1136" s="190"/>
      <c r="AW1136" s="189"/>
      <c r="AX1136" s="190"/>
      <c r="AY1136" s="189"/>
      <c r="AZ1136" s="192"/>
      <c r="BA1136" s="190"/>
      <c r="BB1136" s="190"/>
      <c r="BC1136" s="193"/>
      <c r="BD1136" s="193"/>
      <c r="BE1136" s="190"/>
      <c r="BF1136" s="192"/>
      <c r="BG1136" s="192"/>
      <c r="BH1136" s="192"/>
      <c r="BI1136" s="192"/>
      <c r="BJ1136" s="192"/>
      <c r="BK1136" s="192"/>
      <c r="BL1136" s="192"/>
      <c r="BM1136" s="192"/>
      <c r="BN1136" s="181"/>
      <c r="BO1136" s="181"/>
    </row>
    <row r="1137" spans="1:67" ht="13.5" customHeight="1" x14ac:dyDescent="0.35">
      <c r="A1137" s="181"/>
      <c r="B1137" s="182"/>
      <c r="C1137" s="181"/>
      <c r="D1137" s="181"/>
      <c r="E1137" s="181"/>
      <c r="F1137" s="181"/>
      <c r="G1137" s="181"/>
      <c r="H1137" s="131"/>
      <c r="I1137" s="181"/>
      <c r="J1137" s="181"/>
      <c r="K1137" s="181"/>
      <c r="L1137" s="181"/>
      <c r="M1137" s="181"/>
      <c r="N1137" s="181"/>
      <c r="O1137" s="181"/>
      <c r="P1137" s="181"/>
      <c r="Q1137" s="181"/>
      <c r="R1137" s="183"/>
      <c r="S1137" s="183"/>
      <c r="T1137" s="183"/>
      <c r="U1137" s="183"/>
      <c r="V1137" s="181"/>
      <c r="W1137" s="184"/>
      <c r="X1137" s="184"/>
      <c r="Y1137" s="185"/>
      <c r="Z1137" s="185"/>
      <c r="AA1137" s="185"/>
      <c r="AB1137" s="181"/>
      <c r="AC1137" s="181"/>
      <c r="AD1137" s="181"/>
      <c r="AE1137" s="181"/>
      <c r="AF1137" s="185"/>
      <c r="AG1137" s="181"/>
      <c r="AH1137" s="186"/>
      <c r="AI1137" s="186"/>
      <c r="AJ1137" s="187"/>
      <c r="AK1137" s="187"/>
      <c r="AL1137" s="188"/>
      <c r="AM1137" s="188"/>
      <c r="AN1137" s="188"/>
      <c r="AO1137" s="188"/>
      <c r="AP1137" s="188"/>
      <c r="AQ1137" s="188"/>
      <c r="AR1137" s="189"/>
      <c r="AS1137" s="189"/>
      <c r="AT1137" s="190"/>
      <c r="AU1137" s="191"/>
      <c r="AV1137" s="190"/>
      <c r="AW1137" s="189"/>
      <c r="AX1137" s="190"/>
      <c r="AY1137" s="189"/>
      <c r="AZ1137" s="192"/>
      <c r="BA1137" s="190"/>
      <c r="BB1137" s="190"/>
      <c r="BC1137" s="193"/>
      <c r="BD1137" s="193"/>
      <c r="BE1137" s="190"/>
      <c r="BF1137" s="192"/>
      <c r="BG1137" s="192"/>
      <c r="BH1137" s="192"/>
      <c r="BI1137" s="192"/>
      <c r="BJ1137" s="192"/>
      <c r="BK1137" s="192"/>
      <c r="BL1137" s="192"/>
      <c r="BM1137" s="192"/>
      <c r="BN1137" s="181"/>
      <c r="BO1137" s="181"/>
    </row>
    <row r="1138" spans="1:67" ht="13.5" customHeight="1" x14ac:dyDescent="0.35">
      <c r="A1138" s="181"/>
      <c r="B1138" s="182"/>
      <c r="C1138" s="181"/>
      <c r="D1138" s="181"/>
      <c r="E1138" s="181"/>
      <c r="F1138" s="181"/>
      <c r="G1138" s="181"/>
      <c r="H1138" s="131"/>
      <c r="I1138" s="181"/>
      <c r="J1138" s="181"/>
      <c r="K1138" s="181"/>
      <c r="L1138" s="181"/>
      <c r="M1138" s="181"/>
      <c r="N1138" s="181"/>
      <c r="O1138" s="181"/>
      <c r="P1138" s="181"/>
      <c r="Q1138" s="181"/>
      <c r="R1138" s="183"/>
      <c r="S1138" s="183"/>
      <c r="T1138" s="183"/>
      <c r="U1138" s="183"/>
      <c r="V1138" s="181"/>
      <c r="W1138" s="184"/>
      <c r="X1138" s="184"/>
      <c r="Y1138" s="185"/>
      <c r="Z1138" s="185"/>
      <c r="AA1138" s="185"/>
      <c r="AB1138" s="181"/>
      <c r="AC1138" s="181"/>
      <c r="AD1138" s="181"/>
      <c r="AE1138" s="181"/>
      <c r="AF1138" s="185"/>
      <c r="AG1138" s="181"/>
      <c r="AH1138" s="186"/>
      <c r="AI1138" s="186"/>
      <c r="AJ1138" s="187"/>
      <c r="AK1138" s="187"/>
      <c r="AL1138" s="188"/>
      <c r="AM1138" s="188"/>
      <c r="AN1138" s="188"/>
      <c r="AO1138" s="188"/>
      <c r="AP1138" s="188"/>
      <c r="AQ1138" s="188"/>
      <c r="AR1138" s="189"/>
      <c r="AS1138" s="189"/>
      <c r="AT1138" s="190"/>
      <c r="AU1138" s="191"/>
      <c r="AV1138" s="190"/>
      <c r="AW1138" s="189"/>
      <c r="AX1138" s="190"/>
      <c r="AY1138" s="189"/>
      <c r="AZ1138" s="192"/>
      <c r="BA1138" s="190"/>
      <c r="BB1138" s="190"/>
      <c r="BC1138" s="193"/>
      <c r="BD1138" s="193"/>
      <c r="BE1138" s="190"/>
      <c r="BF1138" s="192"/>
      <c r="BG1138" s="192"/>
      <c r="BH1138" s="192"/>
      <c r="BI1138" s="192"/>
      <c r="BJ1138" s="192"/>
      <c r="BK1138" s="192"/>
      <c r="BL1138" s="192"/>
      <c r="BM1138" s="192"/>
      <c r="BN1138" s="181"/>
      <c r="BO1138" s="181"/>
    </row>
    <row r="1139" spans="1:67" ht="13.5" customHeight="1" x14ac:dyDescent="0.35">
      <c r="A1139" s="181"/>
      <c r="B1139" s="182"/>
      <c r="C1139" s="181"/>
      <c r="D1139" s="181"/>
      <c r="E1139" s="181"/>
      <c r="F1139" s="181"/>
      <c r="G1139" s="181"/>
      <c r="H1139" s="131"/>
      <c r="I1139" s="181"/>
      <c r="J1139" s="181"/>
      <c r="K1139" s="181"/>
      <c r="L1139" s="181"/>
      <c r="M1139" s="181"/>
      <c r="N1139" s="181"/>
      <c r="O1139" s="181"/>
      <c r="P1139" s="181"/>
      <c r="Q1139" s="181"/>
      <c r="R1139" s="183"/>
      <c r="S1139" s="183"/>
      <c r="T1139" s="183"/>
      <c r="U1139" s="183"/>
      <c r="V1139" s="181"/>
      <c r="W1139" s="184"/>
      <c r="X1139" s="184"/>
      <c r="Y1139" s="185"/>
      <c r="Z1139" s="185"/>
      <c r="AA1139" s="185"/>
      <c r="AB1139" s="181"/>
      <c r="AC1139" s="181"/>
      <c r="AD1139" s="181"/>
      <c r="AE1139" s="181"/>
      <c r="AF1139" s="185"/>
      <c r="AG1139" s="181"/>
      <c r="AH1139" s="186"/>
      <c r="AI1139" s="186"/>
      <c r="AJ1139" s="187"/>
      <c r="AK1139" s="187"/>
      <c r="AL1139" s="188"/>
      <c r="AM1139" s="188"/>
      <c r="AN1139" s="188"/>
      <c r="AO1139" s="188"/>
      <c r="AP1139" s="188"/>
      <c r="AQ1139" s="188"/>
      <c r="AR1139" s="189"/>
      <c r="AS1139" s="189"/>
      <c r="AT1139" s="190"/>
      <c r="AU1139" s="191"/>
      <c r="AV1139" s="190"/>
      <c r="AW1139" s="189"/>
      <c r="AX1139" s="190"/>
      <c r="AY1139" s="189"/>
      <c r="AZ1139" s="192"/>
      <c r="BA1139" s="190"/>
      <c r="BB1139" s="190"/>
      <c r="BC1139" s="193"/>
      <c r="BD1139" s="193"/>
      <c r="BE1139" s="190"/>
      <c r="BF1139" s="192"/>
      <c r="BG1139" s="192"/>
      <c r="BH1139" s="192"/>
      <c r="BI1139" s="192"/>
      <c r="BJ1139" s="192"/>
      <c r="BK1139" s="192"/>
      <c r="BL1139" s="192"/>
      <c r="BM1139" s="192"/>
      <c r="BN1139" s="181"/>
      <c r="BO1139" s="181"/>
    </row>
    <row r="1140" spans="1:67" ht="13.5" customHeight="1" x14ac:dyDescent="0.35">
      <c r="A1140" s="181"/>
      <c r="B1140" s="182"/>
      <c r="C1140" s="181"/>
      <c r="D1140" s="181"/>
      <c r="E1140" s="181"/>
      <c r="F1140" s="181"/>
      <c r="G1140" s="181"/>
      <c r="H1140" s="131"/>
      <c r="I1140" s="181"/>
      <c r="J1140" s="181"/>
      <c r="K1140" s="181"/>
      <c r="L1140" s="181"/>
      <c r="M1140" s="181"/>
      <c r="N1140" s="181"/>
      <c r="O1140" s="181"/>
      <c r="P1140" s="181"/>
      <c r="Q1140" s="181"/>
      <c r="R1140" s="183"/>
      <c r="S1140" s="183"/>
      <c r="T1140" s="183"/>
      <c r="U1140" s="183"/>
      <c r="V1140" s="181"/>
      <c r="W1140" s="184"/>
      <c r="X1140" s="184"/>
      <c r="Y1140" s="185"/>
      <c r="Z1140" s="185"/>
      <c r="AA1140" s="185"/>
      <c r="AB1140" s="181"/>
      <c r="AC1140" s="181"/>
      <c r="AD1140" s="181"/>
      <c r="AE1140" s="181"/>
      <c r="AF1140" s="185"/>
      <c r="AG1140" s="181"/>
      <c r="AH1140" s="186"/>
      <c r="AI1140" s="186"/>
      <c r="AJ1140" s="187"/>
      <c r="AK1140" s="187"/>
      <c r="AL1140" s="188"/>
      <c r="AM1140" s="188"/>
      <c r="AN1140" s="188"/>
      <c r="AO1140" s="188"/>
      <c r="AP1140" s="188"/>
      <c r="AQ1140" s="188"/>
      <c r="AR1140" s="189"/>
      <c r="AS1140" s="189"/>
      <c r="AT1140" s="190"/>
      <c r="AU1140" s="191"/>
      <c r="AV1140" s="190"/>
      <c r="AW1140" s="189"/>
      <c r="AX1140" s="190"/>
      <c r="AY1140" s="189"/>
      <c r="AZ1140" s="192"/>
      <c r="BA1140" s="190"/>
      <c r="BB1140" s="190"/>
      <c r="BC1140" s="193"/>
      <c r="BD1140" s="193"/>
      <c r="BE1140" s="190"/>
      <c r="BF1140" s="192"/>
      <c r="BG1140" s="192"/>
      <c r="BH1140" s="192"/>
      <c r="BI1140" s="192"/>
      <c r="BJ1140" s="192"/>
      <c r="BK1140" s="192"/>
      <c r="BL1140" s="192"/>
      <c r="BM1140" s="192"/>
      <c r="BN1140" s="181"/>
      <c r="BO1140" s="181"/>
    </row>
    <row r="1141" spans="1:67" ht="13.5" customHeight="1" x14ac:dyDescent="0.35">
      <c r="A1141" s="181"/>
      <c r="B1141" s="182"/>
      <c r="C1141" s="181"/>
      <c r="D1141" s="181"/>
      <c r="E1141" s="181"/>
      <c r="F1141" s="181"/>
      <c r="G1141" s="181"/>
      <c r="H1141" s="131"/>
      <c r="I1141" s="181"/>
      <c r="J1141" s="181"/>
      <c r="K1141" s="181"/>
      <c r="L1141" s="181"/>
      <c r="M1141" s="181"/>
      <c r="N1141" s="181"/>
      <c r="O1141" s="181"/>
      <c r="P1141" s="181"/>
      <c r="Q1141" s="181"/>
      <c r="R1141" s="183"/>
      <c r="S1141" s="183"/>
      <c r="T1141" s="183"/>
      <c r="U1141" s="183"/>
      <c r="V1141" s="181"/>
      <c r="W1141" s="184"/>
      <c r="X1141" s="184"/>
      <c r="Y1141" s="185"/>
      <c r="Z1141" s="185"/>
      <c r="AA1141" s="185"/>
      <c r="AB1141" s="181"/>
      <c r="AC1141" s="181"/>
      <c r="AD1141" s="181"/>
      <c r="AE1141" s="181"/>
      <c r="AF1141" s="185"/>
      <c r="AG1141" s="181"/>
      <c r="AH1141" s="186"/>
      <c r="AI1141" s="186"/>
      <c r="AJ1141" s="187"/>
      <c r="AK1141" s="187"/>
      <c r="AL1141" s="188"/>
      <c r="AM1141" s="188"/>
      <c r="AN1141" s="188"/>
      <c r="AO1141" s="188"/>
      <c r="AP1141" s="188"/>
      <c r="AQ1141" s="188"/>
      <c r="AR1141" s="189"/>
      <c r="AS1141" s="189"/>
      <c r="AT1141" s="190"/>
      <c r="AU1141" s="191"/>
      <c r="AV1141" s="190"/>
      <c r="AW1141" s="189"/>
      <c r="AX1141" s="190"/>
      <c r="AY1141" s="189"/>
      <c r="AZ1141" s="192"/>
      <c r="BA1141" s="190"/>
      <c r="BB1141" s="190"/>
      <c r="BC1141" s="193"/>
      <c r="BD1141" s="193"/>
      <c r="BE1141" s="190"/>
      <c r="BF1141" s="192"/>
      <c r="BG1141" s="192"/>
      <c r="BH1141" s="192"/>
      <c r="BI1141" s="192"/>
      <c r="BJ1141" s="192"/>
      <c r="BK1141" s="192"/>
      <c r="BL1141" s="192"/>
      <c r="BM1141" s="192"/>
      <c r="BN1141" s="181"/>
      <c r="BO1141" s="181"/>
    </row>
    <row r="1142" spans="1:67" ht="13.5" customHeight="1" x14ac:dyDescent="0.35">
      <c r="A1142" s="181"/>
      <c r="B1142" s="182"/>
      <c r="C1142" s="181"/>
      <c r="D1142" s="181"/>
      <c r="E1142" s="181"/>
      <c r="F1142" s="181"/>
      <c r="G1142" s="181"/>
      <c r="H1142" s="131"/>
      <c r="I1142" s="181"/>
      <c r="J1142" s="181"/>
      <c r="K1142" s="181"/>
      <c r="L1142" s="181"/>
      <c r="M1142" s="181"/>
      <c r="N1142" s="181"/>
      <c r="O1142" s="181"/>
      <c r="P1142" s="181"/>
      <c r="Q1142" s="181"/>
      <c r="R1142" s="183"/>
      <c r="S1142" s="183"/>
      <c r="T1142" s="183"/>
      <c r="U1142" s="183"/>
      <c r="V1142" s="181"/>
      <c r="W1142" s="184"/>
      <c r="X1142" s="184"/>
      <c r="Y1142" s="185"/>
      <c r="Z1142" s="185"/>
      <c r="AA1142" s="185"/>
      <c r="AB1142" s="181"/>
      <c r="AC1142" s="181"/>
      <c r="AD1142" s="181"/>
      <c r="AE1142" s="181"/>
      <c r="AF1142" s="185"/>
      <c r="AG1142" s="181"/>
      <c r="AH1142" s="186"/>
      <c r="AI1142" s="186"/>
      <c r="AJ1142" s="187"/>
      <c r="AK1142" s="187"/>
      <c r="AL1142" s="188"/>
      <c r="AM1142" s="188"/>
      <c r="AN1142" s="188"/>
      <c r="AO1142" s="188"/>
      <c r="AP1142" s="188"/>
      <c r="AQ1142" s="188"/>
      <c r="AR1142" s="189"/>
      <c r="AS1142" s="189"/>
      <c r="AT1142" s="190"/>
      <c r="AU1142" s="191"/>
      <c r="AV1142" s="190"/>
      <c r="AW1142" s="189"/>
      <c r="AX1142" s="190"/>
      <c r="AY1142" s="189"/>
      <c r="AZ1142" s="192"/>
      <c r="BA1142" s="190"/>
      <c r="BB1142" s="190"/>
      <c r="BC1142" s="193"/>
      <c r="BD1142" s="193"/>
      <c r="BE1142" s="190"/>
      <c r="BF1142" s="192"/>
      <c r="BG1142" s="192"/>
      <c r="BH1142" s="192"/>
      <c r="BI1142" s="192"/>
      <c r="BJ1142" s="192"/>
      <c r="BK1142" s="192"/>
      <c r="BL1142" s="192"/>
      <c r="BM1142" s="192"/>
      <c r="BN1142" s="181"/>
      <c r="BO1142" s="181"/>
    </row>
    <row r="1143" spans="1:67" ht="13.5" customHeight="1" x14ac:dyDescent="0.35">
      <c r="A1143" s="181"/>
      <c r="B1143" s="182"/>
      <c r="C1143" s="181"/>
      <c r="D1143" s="181"/>
      <c r="E1143" s="181"/>
      <c r="F1143" s="181"/>
      <c r="G1143" s="181"/>
      <c r="H1143" s="131"/>
      <c r="I1143" s="181"/>
      <c r="J1143" s="181"/>
      <c r="K1143" s="181"/>
      <c r="L1143" s="181"/>
      <c r="M1143" s="181"/>
      <c r="N1143" s="181"/>
      <c r="O1143" s="181"/>
      <c r="P1143" s="181"/>
      <c r="Q1143" s="181"/>
      <c r="R1143" s="183"/>
      <c r="S1143" s="183"/>
      <c r="T1143" s="183"/>
      <c r="U1143" s="183"/>
      <c r="V1143" s="181"/>
      <c r="W1143" s="184"/>
      <c r="X1143" s="184"/>
      <c r="Y1143" s="185"/>
      <c r="Z1143" s="185"/>
      <c r="AA1143" s="185"/>
      <c r="AB1143" s="181"/>
      <c r="AC1143" s="181"/>
      <c r="AD1143" s="181"/>
      <c r="AE1143" s="181"/>
      <c r="AF1143" s="185"/>
      <c r="AG1143" s="181"/>
      <c r="AH1143" s="186"/>
      <c r="AI1143" s="186"/>
      <c r="AJ1143" s="187"/>
      <c r="AK1143" s="187"/>
      <c r="AL1143" s="188"/>
      <c r="AM1143" s="188"/>
      <c r="AN1143" s="188"/>
      <c r="AO1143" s="188"/>
      <c r="AP1143" s="188"/>
      <c r="AQ1143" s="188"/>
      <c r="AR1143" s="189"/>
      <c r="AS1143" s="189"/>
      <c r="AT1143" s="190"/>
      <c r="AU1143" s="191"/>
      <c r="AV1143" s="190"/>
      <c r="AW1143" s="189"/>
      <c r="AX1143" s="190"/>
      <c r="AY1143" s="189"/>
      <c r="AZ1143" s="192"/>
      <c r="BA1143" s="190"/>
      <c r="BB1143" s="190"/>
      <c r="BC1143" s="193"/>
      <c r="BD1143" s="193"/>
      <c r="BE1143" s="190"/>
      <c r="BF1143" s="192"/>
      <c r="BG1143" s="192"/>
      <c r="BH1143" s="192"/>
      <c r="BI1143" s="192"/>
      <c r="BJ1143" s="192"/>
      <c r="BK1143" s="192"/>
      <c r="BL1143" s="192"/>
      <c r="BM1143" s="192"/>
      <c r="BN1143" s="181"/>
      <c r="BO1143" s="181"/>
    </row>
    <row r="1144" spans="1:67" ht="13.5" customHeight="1" x14ac:dyDescent="0.35">
      <c r="A1144" s="181"/>
      <c r="B1144" s="182"/>
      <c r="C1144" s="181"/>
      <c r="D1144" s="181"/>
      <c r="E1144" s="181"/>
      <c r="F1144" s="181"/>
      <c r="G1144" s="181"/>
      <c r="H1144" s="131"/>
      <c r="I1144" s="181"/>
      <c r="J1144" s="181"/>
      <c r="K1144" s="181"/>
      <c r="L1144" s="181"/>
      <c r="M1144" s="181"/>
      <c r="N1144" s="181"/>
      <c r="O1144" s="181"/>
      <c r="P1144" s="181"/>
      <c r="Q1144" s="181"/>
      <c r="R1144" s="183"/>
      <c r="S1144" s="183"/>
      <c r="T1144" s="183"/>
      <c r="U1144" s="183"/>
      <c r="V1144" s="181"/>
      <c r="W1144" s="184"/>
      <c r="X1144" s="184"/>
      <c r="Y1144" s="185"/>
      <c r="Z1144" s="185"/>
      <c r="AA1144" s="185"/>
      <c r="AB1144" s="181"/>
      <c r="AC1144" s="181"/>
      <c r="AD1144" s="181"/>
      <c r="AE1144" s="181"/>
      <c r="AF1144" s="185"/>
      <c r="AG1144" s="181"/>
      <c r="AH1144" s="186"/>
      <c r="AI1144" s="186"/>
      <c r="AJ1144" s="187"/>
      <c r="AK1144" s="187"/>
      <c r="AL1144" s="188"/>
      <c r="AM1144" s="188"/>
      <c r="AN1144" s="188"/>
      <c r="AO1144" s="188"/>
      <c r="AP1144" s="188"/>
      <c r="AQ1144" s="188"/>
      <c r="AR1144" s="189"/>
      <c r="AS1144" s="189"/>
      <c r="AT1144" s="190"/>
      <c r="AU1144" s="191"/>
      <c r="AV1144" s="190"/>
      <c r="AW1144" s="189"/>
      <c r="AX1144" s="190"/>
      <c r="AY1144" s="189"/>
      <c r="AZ1144" s="192"/>
      <c r="BA1144" s="190"/>
      <c r="BB1144" s="190"/>
      <c r="BC1144" s="193"/>
      <c r="BD1144" s="193"/>
      <c r="BE1144" s="190"/>
      <c r="BF1144" s="192"/>
      <c r="BG1144" s="192"/>
      <c r="BH1144" s="192"/>
      <c r="BI1144" s="192"/>
      <c r="BJ1144" s="192"/>
      <c r="BK1144" s="192"/>
      <c r="BL1144" s="192"/>
      <c r="BM1144" s="192"/>
      <c r="BN1144" s="181"/>
      <c r="BO1144" s="181"/>
    </row>
    <row r="1145" spans="1:67" ht="13.5" customHeight="1" x14ac:dyDescent="0.35">
      <c r="A1145" s="181"/>
      <c r="B1145" s="182"/>
      <c r="C1145" s="181"/>
      <c r="D1145" s="181"/>
      <c r="E1145" s="181"/>
      <c r="F1145" s="181"/>
      <c r="G1145" s="181"/>
      <c r="H1145" s="131"/>
      <c r="I1145" s="181"/>
      <c r="J1145" s="181"/>
      <c r="K1145" s="181"/>
      <c r="L1145" s="181"/>
      <c r="M1145" s="181"/>
      <c r="N1145" s="181"/>
      <c r="O1145" s="181"/>
      <c r="P1145" s="181"/>
      <c r="Q1145" s="181"/>
      <c r="R1145" s="183"/>
      <c r="S1145" s="183"/>
      <c r="T1145" s="183"/>
      <c r="U1145" s="183"/>
      <c r="V1145" s="181"/>
      <c r="W1145" s="184"/>
      <c r="X1145" s="184"/>
      <c r="Y1145" s="185"/>
      <c r="Z1145" s="185"/>
      <c r="AA1145" s="185"/>
      <c r="AB1145" s="181"/>
      <c r="AC1145" s="181"/>
      <c r="AD1145" s="181"/>
      <c r="AE1145" s="181"/>
      <c r="AF1145" s="185"/>
      <c r="AG1145" s="181"/>
      <c r="AH1145" s="186"/>
      <c r="AI1145" s="186"/>
      <c r="AJ1145" s="187"/>
      <c r="AK1145" s="187"/>
      <c r="AL1145" s="188"/>
      <c r="AM1145" s="188"/>
      <c r="AN1145" s="188"/>
      <c r="AO1145" s="188"/>
      <c r="AP1145" s="188"/>
      <c r="AQ1145" s="188"/>
      <c r="AR1145" s="189"/>
      <c r="AS1145" s="189"/>
      <c r="AT1145" s="190"/>
      <c r="AU1145" s="191"/>
      <c r="AV1145" s="190"/>
      <c r="AW1145" s="189"/>
      <c r="AX1145" s="190"/>
      <c r="AY1145" s="189"/>
      <c r="AZ1145" s="192"/>
      <c r="BA1145" s="190"/>
      <c r="BB1145" s="190"/>
      <c r="BC1145" s="193"/>
      <c r="BD1145" s="193"/>
      <c r="BE1145" s="190"/>
      <c r="BF1145" s="192"/>
      <c r="BG1145" s="192"/>
      <c r="BH1145" s="192"/>
      <c r="BI1145" s="192"/>
      <c r="BJ1145" s="192"/>
      <c r="BK1145" s="192"/>
      <c r="BL1145" s="192"/>
      <c r="BM1145" s="192"/>
      <c r="BN1145" s="181"/>
      <c r="BO1145" s="181"/>
    </row>
    <row r="1146" spans="1:67" ht="13.5" customHeight="1" x14ac:dyDescent="0.35">
      <c r="A1146" s="181"/>
      <c r="B1146" s="182"/>
      <c r="C1146" s="181"/>
      <c r="D1146" s="181"/>
      <c r="E1146" s="181"/>
      <c r="F1146" s="181"/>
      <c r="G1146" s="181"/>
      <c r="H1146" s="131"/>
      <c r="I1146" s="181"/>
      <c r="J1146" s="181"/>
      <c r="K1146" s="181"/>
      <c r="L1146" s="181"/>
      <c r="M1146" s="181"/>
      <c r="N1146" s="181"/>
      <c r="O1146" s="181"/>
      <c r="P1146" s="181"/>
      <c r="Q1146" s="181"/>
      <c r="R1146" s="183"/>
      <c r="S1146" s="183"/>
      <c r="T1146" s="183"/>
      <c r="U1146" s="183"/>
      <c r="V1146" s="181"/>
      <c r="W1146" s="184"/>
      <c r="X1146" s="184"/>
      <c r="Y1146" s="185"/>
      <c r="Z1146" s="185"/>
      <c r="AA1146" s="185"/>
      <c r="AB1146" s="181"/>
      <c r="AC1146" s="181"/>
      <c r="AD1146" s="181"/>
      <c r="AE1146" s="181"/>
      <c r="AF1146" s="185"/>
      <c r="AG1146" s="181"/>
      <c r="AH1146" s="186"/>
      <c r="AI1146" s="186"/>
      <c r="AJ1146" s="187"/>
      <c r="AK1146" s="187"/>
      <c r="AL1146" s="188"/>
      <c r="AM1146" s="188"/>
      <c r="AN1146" s="188"/>
      <c r="AO1146" s="188"/>
      <c r="AP1146" s="188"/>
      <c r="AQ1146" s="188"/>
      <c r="AR1146" s="189"/>
      <c r="AS1146" s="189"/>
      <c r="AT1146" s="190"/>
      <c r="AU1146" s="191"/>
      <c r="AV1146" s="190"/>
      <c r="AW1146" s="189"/>
      <c r="AX1146" s="190"/>
      <c r="AY1146" s="189"/>
      <c r="AZ1146" s="192"/>
      <c r="BA1146" s="190"/>
      <c r="BB1146" s="190"/>
      <c r="BC1146" s="193"/>
      <c r="BD1146" s="193"/>
      <c r="BE1146" s="190"/>
      <c r="BF1146" s="192"/>
      <c r="BG1146" s="192"/>
      <c r="BH1146" s="192"/>
      <c r="BI1146" s="192"/>
      <c r="BJ1146" s="192"/>
      <c r="BK1146" s="192"/>
      <c r="BL1146" s="192"/>
      <c r="BM1146" s="192"/>
      <c r="BN1146" s="181"/>
      <c r="BO1146" s="181"/>
    </row>
    <row r="1147" spans="1:67" ht="13.5" customHeight="1" x14ac:dyDescent="0.35">
      <c r="A1147" s="181"/>
      <c r="B1147" s="182"/>
      <c r="C1147" s="181"/>
      <c r="D1147" s="181"/>
      <c r="E1147" s="181"/>
      <c r="F1147" s="181"/>
      <c r="G1147" s="181"/>
      <c r="H1147" s="131"/>
      <c r="I1147" s="181"/>
      <c r="J1147" s="181"/>
      <c r="K1147" s="181"/>
      <c r="L1147" s="181"/>
      <c r="M1147" s="181"/>
      <c r="N1147" s="181"/>
      <c r="O1147" s="181"/>
      <c r="P1147" s="181"/>
      <c r="Q1147" s="181"/>
      <c r="R1147" s="183"/>
      <c r="S1147" s="183"/>
      <c r="T1147" s="183"/>
      <c r="U1147" s="183"/>
      <c r="V1147" s="181"/>
      <c r="W1147" s="184"/>
      <c r="X1147" s="184"/>
      <c r="Y1147" s="185"/>
      <c r="Z1147" s="185"/>
      <c r="AA1147" s="185"/>
      <c r="AB1147" s="181"/>
      <c r="AC1147" s="181"/>
      <c r="AD1147" s="181"/>
      <c r="AE1147" s="181"/>
      <c r="AF1147" s="185"/>
      <c r="AG1147" s="181"/>
      <c r="AH1147" s="186"/>
      <c r="AI1147" s="186"/>
      <c r="AJ1147" s="187"/>
      <c r="AK1147" s="187"/>
      <c r="AL1147" s="188"/>
      <c r="AM1147" s="188"/>
      <c r="AN1147" s="188"/>
      <c r="AO1147" s="188"/>
      <c r="AP1147" s="188"/>
      <c r="AQ1147" s="188"/>
      <c r="AR1147" s="189"/>
      <c r="AS1147" s="189"/>
      <c r="AT1147" s="190"/>
      <c r="AU1147" s="191"/>
      <c r="AV1147" s="190"/>
      <c r="AW1147" s="189"/>
      <c r="AX1147" s="190"/>
      <c r="AY1147" s="189"/>
      <c r="AZ1147" s="192"/>
      <c r="BA1147" s="190"/>
      <c r="BB1147" s="190"/>
      <c r="BC1147" s="193"/>
      <c r="BD1147" s="193"/>
      <c r="BE1147" s="190"/>
      <c r="BF1147" s="192"/>
      <c r="BG1147" s="192"/>
      <c r="BH1147" s="192"/>
      <c r="BI1147" s="192"/>
      <c r="BJ1147" s="192"/>
      <c r="BK1147" s="192"/>
      <c r="BL1147" s="192"/>
      <c r="BM1147" s="192"/>
      <c r="BN1147" s="181"/>
      <c r="BO1147" s="181"/>
    </row>
    <row r="1148" spans="1:67" ht="13.5" customHeight="1" x14ac:dyDescent="0.35">
      <c r="A1148" s="181"/>
      <c r="B1148" s="182"/>
      <c r="C1148" s="181"/>
      <c r="D1148" s="181"/>
      <c r="E1148" s="181"/>
      <c r="F1148" s="181"/>
      <c r="G1148" s="181"/>
      <c r="H1148" s="131"/>
      <c r="I1148" s="181"/>
      <c r="J1148" s="181"/>
      <c r="K1148" s="181"/>
      <c r="L1148" s="181"/>
      <c r="M1148" s="181"/>
      <c r="N1148" s="181"/>
      <c r="O1148" s="181"/>
      <c r="P1148" s="181"/>
      <c r="Q1148" s="181"/>
      <c r="R1148" s="183"/>
      <c r="S1148" s="183"/>
      <c r="T1148" s="183"/>
      <c r="U1148" s="183"/>
      <c r="V1148" s="181"/>
      <c r="W1148" s="184"/>
      <c r="X1148" s="184"/>
      <c r="Y1148" s="185"/>
      <c r="Z1148" s="185"/>
      <c r="AA1148" s="185"/>
      <c r="AB1148" s="181"/>
      <c r="AC1148" s="181"/>
      <c r="AD1148" s="181"/>
      <c r="AE1148" s="181"/>
      <c r="AF1148" s="185"/>
      <c r="AG1148" s="181"/>
      <c r="AH1148" s="186"/>
      <c r="AI1148" s="186"/>
      <c r="AJ1148" s="187"/>
      <c r="AK1148" s="187"/>
      <c r="AL1148" s="188"/>
      <c r="AM1148" s="188"/>
      <c r="AN1148" s="188"/>
      <c r="AO1148" s="188"/>
      <c r="AP1148" s="188"/>
      <c r="AQ1148" s="188"/>
      <c r="AR1148" s="189"/>
      <c r="AS1148" s="189"/>
      <c r="AT1148" s="190"/>
      <c r="AU1148" s="191"/>
      <c r="AV1148" s="190"/>
      <c r="AW1148" s="189"/>
      <c r="AX1148" s="190"/>
      <c r="AY1148" s="189"/>
      <c r="AZ1148" s="192"/>
      <c r="BA1148" s="190"/>
      <c r="BB1148" s="190"/>
      <c r="BC1148" s="193"/>
      <c r="BD1148" s="193"/>
      <c r="BE1148" s="190"/>
      <c r="BF1148" s="192"/>
      <c r="BG1148" s="192"/>
      <c r="BH1148" s="192"/>
      <c r="BI1148" s="192"/>
      <c r="BJ1148" s="192"/>
      <c r="BK1148" s="192"/>
      <c r="BL1148" s="192"/>
      <c r="BM1148" s="192"/>
      <c r="BN1148" s="181"/>
      <c r="BO1148" s="181"/>
    </row>
    <row r="1149" spans="1:67" ht="13.5" customHeight="1" x14ac:dyDescent="0.35">
      <c r="A1149" s="181"/>
      <c r="B1149" s="182"/>
      <c r="C1149" s="181"/>
      <c r="D1149" s="181"/>
      <c r="E1149" s="181"/>
      <c r="F1149" s="181"/>
      <c r="G1149" s="181"/>
      <c r="H1149" s="131"/>
      <c r="I1149" s="181"/>
      <c r="J1149" s="181"/>
      <c r="K1149" s="181"/>
      <c r="L1149" s="181"/>
      <c r="M1149" s="181"/>
      <c r="N1149" s="181"/>
      <c r="O1149" s="181"/>
      <c r="P1149" s="181"/>
      <c r="Q1149" s="181"/>
      <c r="R1149" s="183"/>
      <c r="S1149" s="183"/>
      <c r="T1149" s="183"/>
      <c r="U1149" s="183"/>
      <c r="V1149" s="181"/>
      <c r="W1149" s="184"/>
      <c r="X1149" s="184"/>
      <c r="Y1149" s="185"/>
      <c r="Z1149" s="185"/>
      <c r="AA1149" s="185"/>
      <c r="AB1149" s="181"/>
      <c r="AC1149" s="181"/>
      <c r="AD1149" s="181"/>
      <c r="AE1149" s="181"/>
      <c r="AF1149" s="185"/>
      <c r="AG1149" s="181"/>
      <c r="AH1149" s="186"/>
      <c r="AI1149" s="186"/>
      <c r="AJ1149" s="187"/>
      <c r="AK1149" s="187"/>
      <c r="AL1149" s="188"/>
      <c r="AM1149" s="188"/>
      <c r="AN1149" s="188"/>
      <c r="AO1149" s="188"/>
      <c r="AP1149" s="188"/>
      <c r="AQ1149" s="188"/>
      <c r="AR1149" s="189"/>
      <c r="AS1149" s="189"/>
      <c r="AT1149" s="190"/>
      <c r="AU1149" s="191"/>
      <c r="AV1149" s="190"/>
      <c r="AW1149" s="189"/>
      <c r="AX1149" s="190"/>
      <c r="AY1149" s="189"/>
      <c r="AZ1149" s="192"/>
      <c r="BA1149" s="190"/>
      <c r="BB1149" s="190"/>
      <c r="BC1149" s="193"/>
      <c r="BD1149" s="193"/>
      <c r="BE1149" s="190"/>
      <c r="BF1149" s="192"/>
      <c r="BG1149" s="192"/>
      <c r="BH1149" s="192"/>
      <c r="BI1149" s="192"/>
      <c r="BJ1149" s="192"/>
      <c r="BK1149" s="192"/>
      <c r="BL1149" s="192"/>
      <c r="BM1149" s="192"/>
      <c r="BN1149" s="181"/>
      <c r="BO1149" s="181"/>
    </row>
    <row r="1150" spans="1:67" ht="13.5" customHeight="1" x14ac:dyDescent="0.35">
      <c r="A1150" s="181"/>
      <c r="B1150" s="182"/>
      <c r="C1150" s="181"/>
      <c r="D1150" s="181"/>
      <c r="E1150" s="181"/>
      <c r="F1150" s="181"/>
      <c r="G1150" s="181"/>
      <c r="H1150" s="131"/>
      <c r="I1150" s="181"/>
      <c r="J1150" s="181"/>
      <c r="K1150" s="181"/>
      <c r="L1150" s="181"/>
      <c r="M1150" s="181"/>
      <c r="N1150" s="181"/>
      <c r="O1150" s="181"/>
      <c r="P1150" s="181"/>
      <c r="Q1150" s="181"/>
      <c r="R1150" s="183"/>
      <c r="S1150" s="183"/>
      <c r="T1150" s="183"/>
      <c r="U1150" s="183"/>
      <c r="V1150" s="181"/>
      <c r="W1150" s="184"/>
      <c r="X1150" s="184"/>
      <c r="Y1150" s="185"/>
      <c r="Z1150" s="185"/>
      <c r="AA1150" s="185"/>
      <c r="AB1150" s="181"/>
      <c r="AC1150" s="181"/>
      <c r="AD1150" s="181"/>
      <c r="AE1150" s="181"/>
      <c r="AF1150" s="185"/>
      <c r="AG1150" s="181"/>
      <c r="AH1150" s="186"/>
      <c r="AI1150" s="186"/>
      <c r="AJ1150" s="187"/>
      <c r="AK1150" s="187"/>
      <c r="AL1150" s="188"/>
      <c r="AM1150" s="188"/>
      <c r="AN1150" s="188"/>
      <c r="AO1150" s="188"/>
      <c r="AP1150" s="188"/>
      <c r="AQ1150" s="188"/>
      <c r="AR1150" s="189"/>
      <c r="AS1150" s="189"/>
      <c r="AT1150" s="190"/>
      <c r="AU1150" s="191"/>
      <c r="AV1150" s="190"/>
      <c r="AW1150" s="189"/>
      <c r="AX1150" s="190"/>
      <c r="AY1150" s="189"/>
      <c r="AZ1150" s="192"/>
      <c r="BA1150" s="190"/>
      <c r="BB1150" s="190"/>
      <c r="BC1150" s="193"/>
      <c r="BD1150" s="193"/>
      <c r="BE1150" s="190"/>
      <c r="BF1150" s="192"/>
      <c r="BG1150" s="192"/>
      <c r="BH1150" s="192"/>
      <c r="BI1150" s="192"/>
      <c r="BJ1150" s="192"/>
      <c r="BK1150" s="192"/>
      <c r="BL1150" s="192"/>
      <c r="BM1150" s="192"/>
      <c r="BN1150" s="181"/>
      <c r="BO1150" s="181"/>
    </row>
    <row r="1151" spans="1:67" ht="13.5" customHeight="1" x14ac:dyDescent="0.35">
      <c r="A1151" s="181"/>
      <c r="B1151" s="182"/>
      <c r="C1151" s="181"/>
      <c r="D1151" s="181"/>
      <c r="E1151" s="181"/>
      <c r="F1151" s="181"/>
      <c r="G1151" s="181"/>
      <c r="H1151" s="131"/>
      <c r="I1151" s="181"/>
      <c r="J1151" s="181"/>
      <c r="K1151" s="181"/>
      <c r="L1151" s="181"/>
      <c r="M1151" s="181"/>
      <c r="N1151" s="181"/>
      <c r="O1151" s="181"/>
      <c r="P1151" s="181"/>
      <c r="Q1151" s="181"/>
      <c r="R1151" s="183"/>
      <c r="S1151" s="183"/>
      <c r="T1151" s="183"/>
      <c r="U1151" s="183"/>
      <c r="V1151" s="181"/>
      <c r="W1151" s="184"/>
      <c r="X1151" s="184"/>
      <c r="Y1151" s="185"/>
      <c r="Z1151" s="185"/>
      <c r="AA1151" s="185"/>
      <c r="AB1151" s="181"/>
      <c r="AC1151" s="181"/>
      <c r="AD1151" s="181"/>
      <c r="AE1151" s="181"/>
      <c r="AF1151" s="185"/>
      <c r="AG1151" s="181"/>
      <c r="AH1151" s="186"/>
      <c r="AI1151" s="186"/>
      <c r="AJ1151" s="187"/>
      <c r="AK1151" s="187"/>
      <c r="AL1151" s="188"/>
      <c r="AM1151" s="188"/>
      <c r="AN1151" s="188"/>
      <c r="AO1151" s="188"/>
      <c r="AP1151" s="188"/>
      <c r="AQ1151" s="188"/>
      <c r="AR1151" s="189"/>
      <c r="AS1151" s="189"/>
      <c r="AT1151" s="190"/>
      <c r="AU1151" s="191"/>
      <c r="AV1151" s="190"/>
      <c r="AW1151" s="189"/>
      <c r="AX1151" s="190"/>
      <c r="AY1151" s="189"/>
      <c r="AZ1151" s="192"/>
      <c r="BA1151" s="190"/>
      <c r="BB1151" s="190"/>
      <c r="BC1151" s="193"/>
      <c r="BD1151" s="193"/>
      <c r="BE1151" s="190"/>
      <c r="BF1151" s="192"/>
      <c r="BG1151" s="192"/>
      <c r="BH1151" s="192"/>
      <c r="BI1151" s="192"/>
      <c r="BJ1151" s="192"/>
      <c r="BK1151" s="192"/>
      <c r="BL1151" s="192"/>
      <c r="BM1151" s="192"/>
      <c r="BN1151" s="181"/>
      <c r="BO1151" s="181"/>
    </row>
    <row r="1152" spans="1:67" ht="13.5" customHeight="1" x14ac:dyDescent="0.35">
      <c r="A1152" s="181"/>
      <c r="B1152" s="182"/>
      <c r="C1152" s="181"/>
      <c r="D1152" s="181"/>
      <c r="E1152" s="181"/>
      <c r="F1152" s="181"/>
      <c r="G1152" s="181"/>
      <c r="H1152" s="131"/>
      <c r="I1152" s="181"/>
      <c r="J1152" s="181"/>
      <c r="K1152" s="181"/>
      <c r="L1152" s="181"/>
      <c r="M1152" s="181"/>
      <c r="N1152" s="181"/>
      <c r="O1152" s="181"/>
      <c r="P1152" s="181"/>
      <c r="Q1152" s="181"/>
      <c r="R1152" s="183"/>
      <c r="S1152" s="183"/>
      <c r="T1152" s="183"/>
      <c r="U1152" s="183"/>
      <c r="V1152" s="181"/>
      <c r="W1152" s="184"/>
      <c r="X1152" s="184"/>
      <c r="Y1152" s="185"/>
      <c r="Z1152" s="185"/>
      <c r="AA1152" s="185"/>
      <c r="AB1152" s="181"/>
      <c r="AC1152" s="181"/>
      <c r="AD1152" s="181"/>
      <c r="AE1152" s="181"/>
      <c r="AF1152" s="185"/>
      <c r="AG1152" s="181"/>
      <c r="AH1152" s="186"/>
      <c r="AI1152" s="186"/>
      <c r="AJ1152" s="187"/>
      <c r="AK1152" s="187"/>
      <c r="AL1152" s="188"/>
      <c r="AM1152" s="188"/>
      <c r="AN1152" s="188"/>
      <c r="AO1152" s="188"/>
      <c r="AP1152" s="188"/>
      <c r="AQ1152" s="188"/>
      <c r="AR1152" s="189"/>
      <c r="AS1152" s="189"/>
      <c r="AT1152" s="190"/>
      <c r="AU1152" s="191"/>
      <c r="AV1152" s="190"/>
      <c r="AW1152" s="189"/>
      <c r="AX1152" s="190"/>
      <c r="AY1152" s="189"/>
      <c r="AZ1152" s="192"/>
      <c r="BA1152" s="190"/>
      <c r="BB1152" s="190"/>
      <c r="BC1152" s="193"/>
      <c r="BD1152" s="193"/>
      <c r="BE1152" s="190"/>
      <c r="BF1152" s="192"/>
      <c r="BG1152" s="192"/>
      <c r="BH1152" s="192"/>
      <c r="BI1152" s="192"/>
      <c r="BJ1152" s="192"/>
      <c r="BK1152" s="192"/>
      <c r="BL1152" s="192"/>
      <c r="BM1152" s="192"/>
      <c r="BN1152" s="181"/>
      <c r="BO1152" s="181"/>
    </row>
    <row r="1153" spans="1:67" ht="13.5" customHeight="1" x14ac:dyDescent="0.35">
      <c r="A1153" s="181"/>
      <c r="B1153" s="182"/>
      <c r="C1153" s="181"/>
      <c r="D1153" s="181"/>
      <c r="E1153" s="181"/>
      <c r="F1153" s="181"/>
      <c r="G1153" s="181"/>
      <c r="H1153" s="131"/>
      <c r="I1153" s="181"/>
      <c r="J1153" s="181"/>
      <c r="K1153" s="181"/>
      <c r="L1153" s="181"/>
      <c r="M1153" s="181"/>
      <c r="N1153" s="181"/>
      <c r="O1153" s="181"/>
      <c r="P1153" s="181"/>
      <c r="Q1153" s="181"/>
      <c r="R1153" s="183"/>
      <c r="S1153" s="183"/>
      <c r="T1153" s="183"/>
      <c r="U1153" s="183"/>
      <c r="V1153" s="181"/>
      <c r="W1153" s="184"/>
      <c r="X1153" s="184"/>
      <c r="Y1153" s="185"/>
      <c r="Z1153" s="185"/>
      <c r="AA1153" s="185"/>
      <c r="AB1153" s="181"/>
      <c r="AC1153" s="181"/>
      <c r="AD1153" s="181"/>
      <c r="AE1153" s="181"/>
      <c r="AF1153" s="185"/>
      <c r="AG1153" s="181"/>
      <c r="AH1153" s="186"/>
      <c r="AI1153" s="186"/>
      <c r="AJ1153" s="187"/>
      <c r="AK1153" s="187"/>
      <c r="AL1153" s="188"/>
      <c r="AM1153" s="188"/>
      <c r="AN1153" s="188"/>
      <c r="AO1153" s="188"/>
      <c r="AP1153" s="188"/>
      <c r="AQ1153" s="188"/>
      <c r="AR1153" s="189"/>
      <c r="AS1153" s="189"/>
      <c r="AT1153" s="190"/>
      <c r="AU1153" s="191"/>
      <c r="AV1153" s="190"/>
      <c r="AW1153" s="189"/>
      <c r="AX1153" s="190"/>
      <c r="AY1153" s="189"/>
      <c r="AZ1153" s="192"/>
      <c r="BA1153" s="190"/>
      <c r="BB1153" s="190"/>
      <c r="BC1153" s="193"/>
      <c r="BD1153" s="193"/>
      <c r="BE1153" s="190"/>
      <c r="BF1153" s="192"/>
      <c r="BG1153" s="192"/>
      <c r="BH1153" s="192"/>
      <c r="BI1153" s="192"/>
      <c r="BJ1153" s="192"/>
      <c r="BK1153" s="192"/>
      <c r="BL1153" s="192"/>
      <c r="BM1153" s="192"/>
      <c r="BN1153" s="181"/>
      <c r="BO1153" s="181"/>
    </row>
    <row r="1154" spans="1:67" ht="13.5" customHeight="1" x14ac:dyDescent="0.35">
      <c r="A1154" s="181"/>
      <c r="B1154" s="182"/>
      <c r="C1154" s="181"/>
      <c r="D1154" s="181"/>
      <c r="E1154" s="181"/>
      <c r="F1154" s="181"/>
      <c r="G1154" s="181"/>
      <c r="H1154" s="131"/>
      <c r="I1154" s="181"/>
      <c r="J1154" s="181"/>
      <c r="K1154" s="181"/>
      <c r="L1154" s="181"/>
      <c r="M1154" s="181"/>
      <c r="N1154" s="181"/>
      <c r="O1154" s="181"/>
      <c r="P1154" s="181"/>
      <c r="Q1154" s="181"/>
      <c r="R1154" s="183"/>
      <c r="S1154" s="183"/>
      <c r="T1154" s="183"/>
      <c r="U1154" s="183"/>
      <c r="V1154" s="181"/>
      <c r="W1154" s="184"/>
      <c r="X1154" s="184"/>
      <c r="Y1154" s="185"/>
      <c r="Z1154" s="185"/>
      <c r="AA1154" s="185"/>
      <c r="AB1154" s="181"/>
      <c r="AC1154" s="181"/>
      <c r="AD1154" s="181"/>
      <c r="AE1154" s="181"/>
      <c r="AF1154" s="185"/>
      <c r="AG1154" s="181"/>
      <c r="AH1154" s="186"/>
      <c r="AI1154" s="186"/>
      <c r="AJ1154" s="187"/>
      <c r="AK1154" s="187"/>
      <c r="AL1154" s="188"/>
      <c r="AM1154" s="188"/>
      <c r="AN1154" s="188"/>
      <c r="AO1154" s="188"/>
      <c r="AP1154" s="188"/>
      <c r="AQ1154" s="188"/>
      <c r="AR1154" s="189"/>
      <c r="AS1154" s="189"/>
      <c r="AT1154" s="190"/>
      <c r="AU1154" s="191"/>
      <c r="AV1154" s="190"/>
      <c r="AW1154" s="189"/>
      <c r="AX1154" s="190"/>
      <c r="AY1154" s="189"/>
      <c r="AZ1154" s="192"/>
      <c r="BA1154" s="190"/>
      <c r="BB1154" s="190"/>
      <c r="BC1154" s="193"/>
      <c r="BD1154" s="193"/>
      <c r="BE1154" s="190"/>
      <c r="BF1154" s="192"/>
      <c r="BG1154" s="192"/>
      <c r="BH1154" s="192"/>
      <c r="BI1154" s="192"/>
      <c r="BJ1154" s="192"/>
      <c r="BK1154" s="192"/>
      <c r="BL1154" s="192"/>
      <c r="BM1154" s="192"/>
      <c r="BN1154" s="181"/>
      <c r="BO1154" s="181"/>
    </row>
    <row r="1155" spans="1:67" ht="13.5" customHeight="1" x14ac:dyDescent="0.35">
      <c r="A1155" s="181"/>
      <c r="B1155" s="182"/>
      <c r="C1155" s="181"/>
      <c r="D1155" s="181"/>
      <c r="E1155" s="181"/>
      <c r="F1155" s="181"/>
      <c r="G1155" s="181"/>
      <c r="H1155" s="131"/>
      <c r="I1155" s="181"/>
      <c r="J1155" s="181"/>
      <c r="K1155" s="181"/>
      <c r="L1155" s="181"/>
      <c r="M1155" s="181"/>
      <c r="N1155" s="181"/>
      <c r="O1155" s="181"/>
      <c r="P1155" s="181"/>
      <c r="Q1155" s="181"/>
      <c r="R1155" s="183"/>
      <c r="S1155" s="183"/>
      <c r="T1155" s="183"/>
      <c r="U1155" s="183"/>
      <c r="V1155" s="181"/>
      <c r="W1155" s="184"/>
      <c r="X1155" s="184"/>
      <c r="Y1155" s="185"/>
      <c r="Z1155" s="185"/>
      <c r="AA1155" s="185"/>
      <c r="AB1155" s="181"/>
      <c r="AC1155" s="181"/>
      <c r="AD1155" s="181"/>
      <c r="AE1155" s="181"/>
      <c r="AF1155" s="185"/>
      <c r="AG1155" s="181"/>
      <c r="AH1155" s="186"/>
      <c r="AI1155" s="186"/>
      <c r="AJ1155" s="187"/>
      <c r="AK1155" s="187"/>
      <c r="AL1155" s="188"/>
      <c r="AM1155" s="188"/>
      <c r="AN1155" s="188"/>
      <c r="AO1155" s="188"/>
      <c r="AP1155" s="188"/>
      <c r="AQ1155" s="188"/>
      <c r="AR1155" s="189"/>
      <c r="AS1155" s="189"/>
      <c r="AT1155" s="190"/>
      <c r="AU1155" s="191"/>
      <c r="AV1155" s="190"/>
      <c r="AW1155" s="189"/>
      <c r="AX1155" s="190"/>
      <c r="AY1155" s="189"/>
      <c r="AZ1155" s="192"/>
      <c r="BA1155" s="190"/>
      <c r="BB1155" s="190"/>
      <c r="BC1155" s="193"/>
      <c r="BD1155" s="193"/>
      <c r="BE1155" s="190"/>
      <c r="BF1155" s="192"/>
      <c r="BG1155" s="192"/>
      <c r="BH1155" s="192"/>
      <c r="BI1155" s="192"/>
      <c r="BJ1155" s="192"/>
      <c r="BK1155" s="192"/>
      <c r="BL1155" s="192"/>
      <c r="BM1155" s="192"/>
      <c r="BN1155" s="181"/>
      <c r="BO1155" s="181"/>
    </row>
    <row r="1156" spans="1:67" ht="13.5" customHeight="1" x14ac:dyDescent="0.35">
      <c r="A1156" s="181"/>
      <c r="B1156" s="182"/>
      <c r="C1156" s="181"/>
      <c r="D1156" s="181"/>
      <c r="E1156" s="181"/>
      <c r="F1156" s="181"/>
      <c r="G1156" s="181"/>
      <c r="H1156" s="131"/>
      <c r="I1156" s="181"/>
      <c r="J1156" s="181"/>
      <c r="K1156" s="181"/>
      <c r="L1156" s="181"/>
      <c r="M1156" s="181"/>
      <c r="N1156" s="181"/>
      <c r="O1156" s="181"/>
      <c r="P1156" s="181"/>
      <c r="Q1156" s="181"/>
      <c r="R1156" s="183"/>
      <c r="S1156" s="183"/>
      <c r="T1156" s="183"/>
      <c r="U1156" s="183"/>
      <c r="V1156" s="181"/>
      <c r="W1156" s="184"/>
      <c r="X1156" s="184"/>
      <c r="Y1156" s="185"/>
      <c r="Z1156" s="185"/>
      <c r="AA1156" s="185"/>
      <c r="AB1156" s="181"/>
      <c r="AC1156" s="181"/>
      <c r="AD1156" s="181"/>
      <c r="AE1156" s="181"/>
      <c r="AF1156" s="185"/>
      <c r="AG1156" s="181"/>
      <c r="AH1156" s="186"/>
      <c r="AI1156" s="186"/>
      <c r="AJ1156" s="187"/>
      <c r="AK1156" s="187"/>
      <c r="AL1156" s="188"/>
      <c r="AM1156" s="188"/>
      <c r="AN1156" s="188"/>
      <c r="AO1156" s="188"/>
      <c r="AP1156" s="188"/>
      <c r="AQ1156" s="188"/>
      <c r="AR1156" s="189"/>
      <c r="AS1156" s="189"/>
      <c r="AT1156" s="190"/>
      <c r="AU1156" s="191"/>
      <c r="AV1156" s="190"/>
      <c r="AW1156" s="189"/>
      <c r="AX1156" s="190"/>
      <c r="AY1156" s="189"/>
      <c r="AZ1156" s="192"/>
      <c r="BA1156" s="190"/>
      <c r="BB1156" s="190"/>
      <c r="BC1156" s="193"/>
      <c r="BD1156" s="193"/>
      <c r="BE1156" s="190"/>
      <c r="BF1156" s="192"/>
      <c r="BG1156" s="192"/>
      <c r="BH1156" s="192"/>
      <c r="BI1156" s="192"/>
      <c r="BJ1156" s="192"/>
      <c r="BK1156" s="192"/>
      <c r="BL1156" s="192"/>
      <c r="BM1156" s="192"/>
      <c r="BN1156" s="181"/>
      <c r="BO1156" s="181"/>
    </row>
    <row r="1157" spans="1:67" ht="13.5" customHeight="1" x14ac:dyDescent="0.35">
      <c r="A1157" s="181"/>
      <c r="B1157" s="182"/>
      <c r="C1157" s="181"/>
      <c r="D1157" s="181"/>
      <c r="E1157" s="181"/>
      <c r="F1157" s="181"/>
      <c r="G1157" s="181"/>
      <c r="H1157" s="131"/>
      <c r="I1157" s="181"/>
      <c r="J1157" s="181"/>
      <c r="K1157" s="181"/>
      <c r="L1157" s="181"/>
      <c r="M1157" s="181"/>
      <c r="N1157" s="181"/>
      <c r="O1157" s="181"/>
      <c r="P1157" s="181"/>
      <c r="Q1157" s="181"/>
      <c r="R1157" s="183"/>
      <c r="S1157" s="183"/>
      <c r="T1157" s="183"/>
      <c r="U1157" s="183"/>
      <c r="V1157" s="181"/>
      <c r="W1157" s="184"/>
      <c r="X1157" s="184"/>
      <c r="Y1157" s="185"/>
      <c r="Z1157" s="185"/>
      <c r="AA1157" s="185"/>
      <c r="AB1157" s="181"/>
      <c r="AC1157" s="181"/>
      <c r="AD1157" s="181"/>
      <c r="AE1157" s="181"/>
      <c r="AF1157" s="185"/>
      <c r="AG1157" s="181"/>
      <c r="AH1157" s="186"/>
      <c r="AI1157" s="186"/>
      <c r="AJ1157" s="187"/>
      <c r="AK1157" s="187"/>
      <c r="AL1157" s="188"/>
      <c r="AM1157" s="188"/>
      <c r="AN1157" s="188"/>
      <c r="AO1157" s="188"/>
      <c r="AP1157" s="188"/>
      <c r="AQ1157" s="188"/>
      <c r="AR1157" s="189"/>
      <c r="AS1157" s="189"/>
      <c r="AT1157" s="190"/>
      <c r="AU1157" s="191"/>
      <c r="AV1157" s="190"/>
      <c r="AW1157" s="189"/>
      <c r="AX1157" s="190"/>
      <c r="AY1157" s="189"/>
      <c r="AZ1157" s="192"/>
      <c r="BA1157" s="190"/>
      <c r="BB1157" s="190"/>
      <c r="BC1157" s="193"/>
      <c r="BD1157" s="193"/>
      <c r="BE1157" s="190"/>
      <c r="BF1157" s="192"/>
      <c r="BG1157" s="192"/>
      <c r="BH1157" s="192"/>
      <c r="BI1157" s="192"/>
      <c r="BJ1157" s="192"/>
      <c r="BK1157" s="192"/>
      <c r="BL1157" s="192"/>
      <c r="BM1157" s="192"/>
      <c r="BN1157" s="181"/>
      <c r="BO1157" s="181"/>
    </row>
    <row r="1158" spans="1:67" ht="13.5" customHeight="1" x14ac:dyDescent="0.35">
      <c r="A1158" s="181"/>
      <c r="B1158" s="182"/>
      <c r="C1158" s="181"/>
      <c r="D1158" s="181"/>
      <c r="E1158" s="181"/>
      <c r="F1158" s="181"/>
      <c r="G1158" s="181"/>
      <c r="H1158" s="131"/>
      <c r="I1158" s="181"/>
      <c r="J1158" s="181"/>
      <c r="K1158" s="181"/>
      <c r="L1158" s="181"/>
      <c r="M1158" s="181"/>
      <c r="N1158" s="181"/>
      <c r="O1158" s="181"/>
      <c r="P1158" s="181"/>
      <c r="Q1158" s="181"/>
      <c r="R1158" s="183"/>
      <c r="S1158" s="183"/>
      <c r="T1158" s="183"/>
      <c r="U1158" s="183"/>
      <c r="V1158" s="181"/>
      <c r="W1158" s="184"/>
      <c r="X1158" s="184"/>
      <c r="Y1158" s="185"/>
      <c r="Z1158" s="185"/>
      <c r="AA1158" s="185"/>
      <c r="AB1158" s="181"/>
      <c r="AC1158" s="181"/>
      <c r="AD1158" s="181"/>
      <c r="AE1158" s="181"/>
      <c r="AF1158" s="185"/>
      <c r="AG1158" s="181"/>
      <c r="AH1158" s="186"/>
      <c r="AI1158" s="186"/>
      <c r="AJ1158" s="187"/>
      <c r="AK1158" s="187"/>
      <c r="AL1158" s="188"/>
      <c r="AM1158" s="188"/>
      <c r="AN1158" s="188"/>
      <c r="AO1158" s="188"/>
      <c r="AP1158" s="188"/>
      <c r="AQ1158" s="188"/>
      <c r="AR1158" s="189"/>
      <c r="AS1158" s="189"/>
      <c r="AT1158" s="190"/>
      <c r="AU1158" s="191"/>
      <c r="AV1158" s="190"/>
      <c r="AW1158" s="189"/>
      <c r="AX1158" s="190"/>
      <c r="AY1158" s="189"/>
      <c r="AZ1158" s="192"/>
      <c r="BA1158" s="190"/>
      <c r="BB1158" s="190"/>
      <c r="BC1158" s="193"/>
      <c r="BD1158" s="193"/>
      <c r="BE1158" s="190"/>
      <c r="BF1158" s="192"/>
      <c r="BG1158" s="192"/>
      <c r="BH1158" s="192"/>
      <c r="BI1158" s="192"/>
      <c r="BJ1158" s="192"/>
      <c r="BK1158" s="192"/>
      <c r="BL1158" s="192"/>
      <c r="BM1158" s="192"/>
      <c r="BN1158" s="181"/>
      <c r="BO1158" s="181"/>
    </row>
    <row r="1159" spans="1:67" ht="13.5" customHeight="1" x14ac:dyDescent="0.35">
      <c r="A1159" s="181"/>
      <c r="B1159" s="182"/>
      <c r="C1159" s="181"/>
      <c r="D1159" s="181"/>
      <c r="E1159" s="181"/>
      <c r="F1159" s="181"/>
      <c r="G1159" s="181"/>
      <c r="H1159" s="131"/>
      <c r="I1159" s="181"/>
      <c r="J1159" s="181"/>
      <c r="K1159" s="181"/>
      <c r="L1159" s="181"/>
      <c r="M1159" s="181"/>
      <c r="N1159" s="181"/>
      <c r="O1159" s="181"/>
      <c r="P1159" s="181"/>
      <c r="Q1159" s="181"/>
      <c r="R1159" s="183"/>
      <c r="S1159" s="183"/>
      <c r="T1159" s="183"/>
      <c r="U1159" s="183"/>
      <c r="V1159" s="181"/>
      <c r="W1159" s="184"/>
      <c r="X1159" s="184"/>
      <c r="Y1159" s="185"/>
      <c r="Z1159" s="185"/>
      <c r="AA1159" s="185"/>
      <c r="AB1159" s="181"/>
      <c r="AC1159" s="181"/>
      <c r="AD1159" s="181"/>
      <c r="AE1159" s="181"/>
      <c r="AF1159" s="185"/>
      <c r="AG1159" s="181"/>
      <c r="AH1159" s="186"/>
      <c r="AI1159" s="186"/>
      <c r="AJ1159" s="187"/>
      <c r="AK1159" s="187"/>
      <c r="AL1159" s="188"/>
      <c r="AM1159" s="188"/>
      <c r="AN1159" s="188"/>
      <c r="AO1159" s="188"/>
      <c r="AP1159" s="188"/>
      <c r="AQ1159" s="188"/>
      <c r="AR1159" s="189"/>
      <c r="AS1159" s="189"/>
      <c r="AT1159" s="190"/>
      <c r="AU1159" s="191"/>
      <c r="AV1159" s="190"/>
      <c r="AW1159" s="189"/>
      <c r="AX1159" s="190"/>
      <c r="AY1159" s="189"/>
      <c r="AZ1159" s="192"/>
      <c r="BA1159" s="190"/>
      <c r="BB1159" s="190"/>
      <c r="BC1159" s="193"/>
      <c r="BD1159" s="193"/>
      <c r="BE1159" s="190"/>
      <c r="BF1159" s="192"/>
      <c r="BG1159" s="192"/>
      <c r="BH1159" s="192"/>
      <c r="BI1159" s="192"/>
      <c r="BJ1159" s="192"/>
      <c r="BK1159" s="192"/>
      <c r="BL1159" s="192"/>
      <c r="BM1159" s="192"/>
      <c r="BN1159" s="181"/>
      <c r="BO1159" s="181"/>
    </row>
    <row r="1160" spans="1:67" ht="13.5" customHeight="1" x14ac:dyDescent="0.35">
      <c r="A1160" s="181"/>
      <c r="B1160" s="182"/>
      <c r="C1160" s="181"/>
      <c r="D1160" s="181"/>
      <c r="E1160" s="181"/>
      <c r="F1160" s="181"/>
      <c r="G1160" s="181"/>
      <c r="H1160" s="131"/>
      <c r="I1160" s="181"/>
      <c r="J1160" s="181"/>
      <c r="K1160" s="181"/>
      <c r="L1160" s="181"/>
      <c r="M1160" s="181"/>
      <c r="N1160" s="181"/>
      <c r="O1160" s="181"/>
      <c r="P1160" s="181"/>
      <c r="Q1160" s="181"/>
      <c r="R1160" s="183"/>
      <c r="S1160" s="183"/>
      <c r="T1160" s="183"/>
      <c r="U1160" s="183"/>
      <c r="V1160" s="181"/>
      <c r="W1160" s="184"/>
      <c r="X1160" s="184"/>
      <c r="Y1160" s="185"/>
      <c r="Z1160" s="185"/>
      <c r="AA1160" s="185"/>
      <c r="AB1160" s="181"/>
      <c r="AC1160" s="181"/>
      <c r="AD1160" s="181"/>
      <c r="AE1160" s="181"/>
      <c r="AF1160" s="185"/>
      <c r="AG1160" s="181"/>
      <c r="AH1160" s="186"/>
      <c r="AI1160" s="186"/>
      <c r="AJ1160" s="187"/>
      <c r="AK1160" s="187"/>
      <c r="AL1160" s="188"/>
      <c r="AM1160" s="188"/>
      <c r="AN1160" s="188"/>
      <c r="AO1160" s="188"/>
      <c r="AP1160" s="188"/>
      <c r="AQ1160" s="188"/>
      <c r="AR1160" s="189"/>
      <c r="AS1160" s="189"/>
      <c r="AT1160" s="190"/>
      <c r="AU1160" s="191"/>
      <c r="AV1160" s="190"/>
      <c r="AW1160" s="189"/>
      <c r="AX1160" s="190"/>
      <c r="AY1160" s="189"/>
      <c r="AZ1160" s="192"/>
      <c r="BA1160" s="190"/>
      <c r="BB1160" s="190"/>
      <c r="BC1160" s="193"/>
      <c r="BD1160" s="193"/>
      <c r="BE1160" s="190"/>
      <c r="BF1160" s="192"/>
      <c r="BG1160" s="192"/>
      <c r="BH1160" s="192"/>
      <c r="BI1160" s="192"/>
      <c r="BJ1160" s="192"/>
      <c r="BK1160" s="192"/>
      <c r="BL1160" s="192"/>
      <c r="BM1160" s="192"/>
      <c r="BN1160" s="181"/>
      <c r="BO1160" s="181"/>
    </row>
    <row r="1161" spans="1:67" ht="13.5" customHeight="1" x14ac:dyDescent="0.35">
      <c r="A1161" s="181"/>
      <c r="B1161" s="182"/>
      <c r="C1161" s="181"/>
      <c r="D1161" s="181"/>
      <c r="E1161" s="181"/>
      <c r="F1161" s="181"/>
      <c r="G1161" s="181"/>
      <c r="H1161" s="131"/>
      <c r="I1161" s="181"/>
      <c r="J1161" s="181"/>
      <c r="K1161" s="181"/>
      <c r="L1161" s="181"/>
      <c r="M1161" s="181"/>
      <c r="N1161" s="181"/>
      <c r="O1161" s="181"/>
      <c r="P1161" s="181"/>
      <c r="Q1161" s="181"/>
      <c r="R1161" s="183"/>
      <c r="S1161" s="183"/>
      <c r="T1161" s="183"/>
      <c r="U1161" s="183"/>
      <c r="V1161" s="181"/>
      <c r="W1161" s="184"/>
      <c r="X1161" s="184"/>
      <c r="Y1161" s="185"/>
      <c r="Z1161" s="185"/>
      <c r="AA1161" s="185"/>
      <c r="AB1161" s="181"/>
      <c r="AC1161" s="181"/>
      <c r="AD1161" s="181"/>
      <c r="AE1161" s="181"/>
      <c r="AF1161" s="185"/>
      <c r="AG1161" s="181"/>
      <c r="AH1161" s="186"/>
      <c r="AI1161" s="186"/>
      <c r="AJ1161" s="187"/>
      <c r="AK1161" s="187"/>
      <c r="AL1161" s="188"/>
      <c r="AM1161" s="188"/>
      <c r="AN1161" s="188"/>
      <c r="AO1161" s="188"/>
      <c r="AP1161" s="188"/>
      <c r="AQ1161" s="188"/>
      <c r="AR1161" s="189"/>
      <c r="AS1161" s="189"/>
      <c r="AT1161" s="190"/>
      <c r="AU1161" s="191"/>
      <c r="AV1161" s="190"/>
      <c r="AW1161" s="189"/>
      <c r="AX1161" s="190"/>
      <c r="AY1161" s="189"/>
      <c r="AZ1161" s="192"/>
      <c r="BA1161" s="190"/>
      <c r="BB1161" s="190"/>
      <c r="BC1161" s="193"/>
      <c r="BD1161" s="193"/>
      <c r="BE1161" s="190"/>
      <c r="BF1161" s="192"/>
      <c r="BG1161" s="192"/>
      <c r="BH1161" s="192"/>
      <c r="BI1161" s="192"/>
      <c r="BJ1161" s="192"/>
      <c r="BK1161" s="192"/>
      <c r="BL1161" s="192"/>
      <c r="BM1161" s="192"/>
      <c r="BN1161" s="181"/>
      <c r="BO1161" s="181"/>
    </row>
    <row r="1162" spans="1:67" ht="13.5" customHeight="1" x14ac:dyDescent="0.35">
      <c r="A1162" s="181"/>
      <c r="B1162" s="182"/>
      <c r="C1162" s="181"/>
      <c r="D1162" s="181"/>
      <c r="E1162" s="181"/>
      <c r="F1162" s="181"/>
      <c r="G1162" s="181"/>
      <c r="H1162" s="131"/>
      <c r="I1162" s="181"/>
      <c r="J1162" s="181"/>
      <c r="K1162" s="181"/>
      <c r="L1162" s="181"/>
      <c r="M1162" s="181"/>
      <c r="N1162" s="181"/>
      <c r="O1162" s="181"/>
      <c r="P1162" s="181"/>
      <c r="Q1162" s="181"/>
      <c r="R1162" s="183"/>
      <c r="S1162" s="183"/>
      <c r="T1162" s="183"/>
      <c r="U1162" s="183"/>
      <c r="V1162" s="181"/>
      <c r="W1162" s="184"/>
      <c r="X1162" s="184"/>
      <c r="Y1162" s="185"/>
      <c r="Z1162" s="185"/>
      <c r="AA1162" s="185"/>
      <c r="AB1162" s="181"/>
      <c r="AC1162" s="181"/>
      <c r="AD1162" s="181"/>
      <c r="AE1162" s="181"/>
      <c r="AF1162" s="185"/>
      <c r="AG1162" s="181"/>
      <c r="AH1162" s="186"/>
      <c r="AI1162" s="186"/>
      <c r="AJ1162" s="187"/>
      <c r="AK1162" s="187"/>
      <c r="AL1162" s="188"/>
      <c r="AM1162" s="188"/>
      <c r="AN1162" s="188"/>
      <c r="AO1162" s="188"/>
      <c r="AP1162" s="188"/>
      <c r="AQ1162" s="188"/>
      <c r="AR1162" s="189"/>
      <c r="AS1162" s="189"/>
      <c r="AT1162" s="190"/>
      <c r="AU1162" s="191"/>
      <c r="AV1162" s="190"/>
      <c r="AW1162" s="189"/>
      <c r="AX1162" s="190"/>
      <c r="AY1162" s="189"/>
      <c r="AZ1162" s="192"/>
      <c r="BA1162" s="190"/>
      <c r="BB1162" s="190"/>
      <c r="BC1162" s="193"/>
      <c r="BD1162" s="193"/>
      <c r="BE1162" s="190"/>
      <c r="BF1162" s="192"/>
      <c r="BG1162" s="192"/>
      <c r="BH1162" s="192"/>
      <c r="BI1162" s="192"/>
      <c r="BJ1162" s="192"/>
      <c r="BK1162" s="192"/>
      <c r="BL1162" s="192"/>
      <c r="BM1162" s="192"/>
      <c r="BN1162" s="181"/>
      <c r="BO1162" s="181"/>
    </row>
    <row r="1163" spans="1:67" ht="13.5" customHeight="1" x14ac:dyDescent="0.35">
      <c r="A1163" s="181"/>
      <c r="B1163" s="182"/>
      <c r="C1163" s="181"/>
      <c r="D1163" s="181"/>
      <c r="E1163" s="181"/>
      <c r="F1163" s="181"/>
      <c r="G1163" s="181"/>
      <c r="H1163" s="131"/>
      <c r="I1163" s="181"/>
      <c r="J1163" s="181"/>
      <c r="K1163" s="181"/>
      <c r="L1163" s="181"/>
      <c r="M1163" s="181"/>
      <c r="N1163" s="181"/>
      <c r="O1163" s="181"/>
      <c r="P1163" s="181"/>
      <c r="Q1163" s="181"/>
      <c r="R1163" s="183"/>
      <c r="S1163" s="183"/>
      <c r="T1163" s="183"/>
      <c r="U1163" s="183"/>
      <c r="V1163" s="181"/>
      <c r="W1163" s="184"/>
      <c r="X1163" s="184"/>
      <c r="Y1163" s="185"/>
      <c r="Z1163" s="185"/>
      <c r="AA1163" s="185"/>
      <c r="AB1163" s="181"/>
      <c r="AC1163" s="181"/>
      <c r="AD1163" s="181"/>
      <c r="AE1163" s="181"/>
      <c r="AF1163" s="185"/>
      <c r="AG1163" s="181"/>
      <c r="AH1163" s="186"/>
      <c r="AI1163" s="186"/>
      <c r="AJ1163" s="187"/>
      <c r="AK1163" s="187"/>
      <c r="AL1163" s="188"/>
      <c r="AM1163" s="188"/>
      <c r="AN1163" s="188"/>
      <c r="AO1163" s="188"/>
      <c r="AP1163" s="188"/>
      <c r="AQ1163" s="188"/>
      <c r="AR1163" s="189"/>
      <c r="AS1163" s="189"/>
      <c r="AT1163" s="190"/>
      <c r="AU1163" s="191"/>
      <c r="AV1163" s="190"/>
      <c r="AW1163" s="189"/>
      <c r="AX1163" s="190"/>
      <c r="AY1163" s="189"/>
      <c r="AZ1163" s="192"/>
      <c r="BA1163" s="190"/>
      <c r="BB1163" s="190"/>
      <c r="BC1163" s="193"/>
      <c r="BD1163" s="193"/>
      <c r="BE1163" s="190"/>
      <c r="BF1163" s="192"/>
      <c r="BG1163" s="192"/>
      <c r="BH1163" s="192"/>
      <c r="BI1163" s="192"/>
      <c r="BJ1163" s="192"/>
      <c r="BK1163" s="192"/>
      <c r="BL1163" s="192"/>
      <c r="BM1163" s="192"/>
      <c r="BN1163" s="181"/>
      <c r="BO1163" s="181"/>
    </row>
    <row r="1164" spans="1:67" ht="13.5" customHeight="1" x14ac:dyDescent="0.35">
      <c r="A1164" s="181"/>
      <c r="B1164" s="182"/>
      <c r="C1164" s="181"/>
      <c r="D1164" s="181"/>
      <c r="E1164" s="181"/>
      <c r="F1164" s="181"/>
      <c r="G1164" s="181"/>
      <c r="H1164" s="131"/>
      <c r="I1164" s="181"/>
      <c r="J1164" s="181"/>
      <c r="K1164" s="181"/>
      <c r="L1164" s="181"/>
      <c r="M1164" s="181"/>
      <c r="N1164" s="181"/>
      <c r="O1164" s="181"/>
      <c r="P1164" s="181"/>
      <c r="Q1164" s="181"/>
      <c r="R1164" s="183"/>
      <c r="S1164" s="183"/>
      <c r="T1164" s="183"/>
      <c r="U1164" s="183"/>
      <c r="V1164" s="181"/>
      <c r="W1164" s="184"/>
      <c r="X1164" s="184"/>
      <c r="Y1164" s="185"/>
      <c r="Z1164" s="185"/>
      <c r="AA1164" s="185"/>
      <c r="AB1164" s="181"/>
      <c r="AC1164" s="181"/>
      <c r="AD1164" s="181"/>
      <c r="AE1164" s="181"/>
      <c r="AF1164" s="185"/>
      <c r="AG1164" s="181"/>
      <c r="AH1164" s="186"/>
      <c r="AI1164" s="186"/>
      <c r="AJ1164" s="187"/>
      <c r="AK1164" s="187"/>
      <c r="AL1164" s="188"/>
      <c r="AM1164" s="188"/>
      <c r="AN1164" s="188"/>
      <c r="AO1164" s="188"/>
      <c r="AP1164" s="188"/>
      <c r="AQ1164" s="188"/>
      <c r="AR1164" s="189"/>
      <c r="AS1164" s="189"/>
      <c r="AT1164" s="190"/>
      <c r="AU1164" s="191"/>
      <c r="AV1164" s="190"/>
      <c r="AW1164" s="189"/>
      <c r="AX1164" s="190"/>
      <c r="AY1164" s="189"/>
      <c r="AZ1164" s="192"/>
      <c r="BA1164" s="190"/>
      <c r="BB1164" s="190"/>
      <c r="BC1164" s="193"/>
      <c r="BD1164" s="193"/>
      <c r="BE1164" s="190"/>
      <c r="BF1164" s="192"/>
      <c r="BG1164" s="192"/>
      <c r="BH1164" s="192"/>
      <c r="BI1164" s="192"/>
      <c r="BJ1164" s="192"/>
      <c r="BK1164" s="192"/>
      <c r="BL1164" s="192"/>
      <c r="BM1164" s="192"/>
      <c r="BN1164" s="181"/>
      <c r="BO1164" s="181"/>
    </row>
    <row r="1165" spans="1:67" ht="13.5" customHeight="1" x14ac:dyDescent="0.35">
      <c r="A1165" s="181"/>
      <c r="B1165" s="182"/>
      <c r="C1165" s="181"/>
      <c r="D1165" s="181"/>
      <c r="E1165" s="181"/>
      <c r="F1165" s="181"/>
      <c r="G1165" s="181"/>
      <c r="H1165" s="131"/>
      <c r="I1165" s="181"/>
      <c r="J1165" s="181"/>
      <c r="K1165" s="181"/>
      <c r="L1165" s="181"/>
      <c r="M1165" s="181"/>
      <c r="N1165" s="181"/>
      <c r="O1165" s="181"/>
      <c r="P1165" s="181"/>
      <c r="Q1165" s="181"/>
      <c r="R1165" s="183"/>
      <c r="S1165" s="183"/>
      <c r="T1165" s="183"/>
      <c r="U1165" s="183"/>
      <c r="V1165" s="181"/>
      <c r="W1165" s="184"/>
      <c r="X1165" s="184"/>
      <c r="Y1165" s="185"/>
      <c r="Z1165" s="185"/>
      <c r="AA1165" s="185"/>
      <c r="AB1165" s="181"/>
      <c r="AC1165" s="181"/>
      <c r="AD1165" s="181"/>
      <c r="AE1165" s="181"/>
      <c r="AF1165" s="185"/>
      <c r="AG1165" s="181"/>
      <c r="AH1165" s="186"/>
      <c r="AI1165" s="186"/>
      <c r="AJ1165" s="187"/>
      <c r="AK1165" s="187"/>
      <c r="AL1165" s="188"/>
      <c r="AM1165" s="188"/>
      <c r="AN1165" s="188"/>
      <c r="AO1165" s="188"/>
      <c r="AP1165" s="188"/>
      <c r="AQ1165" s="188"/>
      <c r="AR1165" s="189"/>
      <c r="AS1165" s="189"/>
      <c r="AT1165" s="190"/>
      <c r="AU1165" s="191"/>
      <c r="AV1165" s="190"/>
      <c r="AW1165" s="189"/>
      <c r="AX1165" s="190"/>
      <c r="AY1165" s="189"/>
      <c r="AZ1165" s="192"/>
      <c r="BA1165" s="190"/>
      <c r="BB1165" s="190"/>
      <c r="BC1165" s="193"/>
      <c r="BD1165" s="193"/>
      <c r="BE1165" s="190"/>
      <c r="BF1165" s="192"/>
      <c r="BG1165" s="192"/>
      <c r="BH1165" s="192"/>
      <c r="BI1165" s="192"/>
      <c r="BJ1165" s="192"/>
      <c r="BK1165" s="192"/>
      <c r="BL1165" s="192"/>
      <c r="BM1165" s="192"/>
      <c r="BN1165" s="181"/>
      <c r="BO1165" s="181"/>
    </row>
    <row r="1166" spans="1:67" ht="13.5" customHeight="1" x14ac:dyDescent="0.35">
      <c r="A1166" s="181"/>
      <c r="B1166" s="182"/>
      <c r="C1166" s="181"/>
      <c r="D1166" s="181"/>
      <c r="E1166" s="181"/>
      <c r="F1166" s="181"/>
      <c r="G1166" s="181"/>
      <c r="H1166" s="131"/>
      <c r="I1166" s="181"/>
      <c r="J1166" s="181"/>
      <c r="K1166" s="181"/>
      <c r="L1166" s="181"/>
      <c r="M1166" s="181"/>
      <c r="N1166" s="181"/>
      <c r="O1166" s="181"/>
      <c r="P1166" s="181"/>
      <c r="Q1166" s="181"/>
      <c r="R1166" s="183"/>
      <c r="S1166" s="183"/>
      <c r="T1166" s="183"/>
      <c r="U1166" s="183"/>
      <c r="V1166" s="181"/>
      <c r="W1166" s="184"/>
      <c r="X1166" s="184"/>
      <c r="Y1166" s="185"/>
      <c r="Z1166" s="185"/>
      <c r="AA1166" s="185"/>
      <c r="AB1166" s="181"/>
      <c r="AC1166" s="181"/>
      <c r="AD1166" s="181"/>
      <c r="AE1166" s="181"/>
      <c r="AF1166" s="185"/>
      <c r="AG1166" s="181"/>
      <c r="AH1166" s="186"/>
      <c r="AI1166" s="186"/>
      <c r="AJ1166" s="187"/>
      <c r="AK1166" s="187"/>
      <c r="AL1166" s="188"/>
      <c r="AM1166" s="188"/>
      <c r="AN1166" s="188"/>
      <c r="AO1166" s="188"/>
      <c r="AP1166" s="188"/>
      <c r="AQ1166" s="188"/>
      <c r="AR1166" s="189"/>
      <c r="AS1166" s="189"/>
      <c r="AT1166" s="190"/>
      <c r="AU1166" s="191"/>
      <c r="AV1166" s="190"/>
      <c r="AW1166" s="189"/>
      <c r="AX1166" s="190"/>
      <c r="AY1166" s="189"/>
      <c r="AZ1166" s="192"/>
      <c r="BA1166" s="190"/>
      <c r="BB1166" s="190"/>
      <c r="BC1166" s="193"/>
      <c r="BD1166" s="193"/>
      <c r="BE1166" s="190"/>
      <c r="BF1166" s="192"/>
      <c r="BG1166" s="192"/>
      <c r="BH1166" s="192"/>
      <c r="BI1166" s="192"/>
      <c r="BJ1166" s="192"/>
      <c r="BK1166" s="192"/>
      <c r="BL1166" s="192"/>
      <c r="BM1166" s="192"/>
      <c r="BN1166" s="181"/>
      <c r="BO1166" s="181"/>
    </row>
    <row r="1167" spans="1:67" ht="13.5" customHeight="1" x14ac:dyDescent="0.35">
      <c r="A1167" s="181"/>
      <c r="B1167" s="182"/>
      <c r="C1167" s="181"/>
      <c r="D1167" s="181"/>
      <c r="E1167" s="181"/>
      <c r="F1167" s="181"/>
      <c r="G1167" s="181"/>
      <c r="H1167" s="131"/>
      <c r="I1167" s="181"/>
      <c r="J1167" s="181"/>
      <c r="K1167" s="181"/>
      <c r="L1167" s="181"/>
      <c r="M1167" s="181"/>
      <c r="N1167" s="181"/>
      <c r="O1167" s="181"/>
      <c r="P1167" s="181"/>
      <c r="Q1167" s="181"/>
      <c r="R1167" s="183"/>
      <c r="S1167" s="183"/>
      <c r="T1167" s="183"/>
      <c r="U1167" s="183"/>
      <c r="V1167" s="181"/>
      <c r="W1167" s="184"/>
      <c r="X1167" s="184"/>
      <c r="Y1167" s="185"/>
      <c r="Z1167" s="185"/>
      <c r="AA1167" s="185"/>
      <c r="AB1167" s="181"/>
      <c r="AC1167" s="181"/>
      <c r="AD1167" s="181"/>
      <c r="AE1167" s="181"/>
      <c r="AF1167" s="185"/>
      <c r="AG1167" s="181"/>
      <c r="AH1167" s="186"/>
      <c r="AI1167" s="186"/>
      <c r="AJ1167" s="187"/>
      <c r="AK1167" s="187"/>
      <c r="AL1167" s="188"/>
      <c r="AM1167" s="188"/>
      <c r="AN1167" s="188"/>
      <c r="AO1167" s="188"/>
      <c r="AP1167" s="188"/>
      <c r="AQ1167" s="188"/>
      <c r="AR1167" s="189"/>
      <c r="AS1167" s="189"/>
      <c r="AT1167" s="190"/>
      <c r="AU1167" s="191"/>
      <c r="AV1167" s="190"/>
      <c r="AW1167" s="189"/>
      <c r="AX1167" s="190"/>
      <c r="AY1167" s="189"/>
      <c r="AZ1167" s="192"/>
      <c r="BA1167" s="190"/>
      <c r="BB1167" s="190"/>
      <c r="BC1167" s="193"/>
      <c r="BD1167" s="193"/>
      <c r="BE1167" s="190"/>
      <c r="BF1167" s="192"/>
      <c r="BG1167" s="192"/>
      <c r="BH1167" s="192"/>
      <c r="BI1167" s="192"/>
      <c r="BJ1167" s="192"/>
      <c r="BK1167" s="192"/>
      <c r="BL1167" s="192"/>
      <c r="BM1167" s="192"/>
      <c r="BN1167" s="181"/>
      <c r="BO1167" s="181"/>
    </row>
    <row r="1168" spans="1:67" ht="13.5" customHeight="1" x14ac:dyDescent="0.35">
      <c r="A1168" s="181"/>
      <c r="B1168" s="182"/>
      <c r="C1168" s="181"/>
      <c r="D1168" s="181"/>
      <c r="E1168" s="181"/>
      <c r="F1168" s="181"/>
      <c r="G1168" s="181"/>
      <c r="H1168" s="131"/>
      <c r="I1168" s="181"/>
      <c r="J1168" s="181"/>
      <c r="K1168" s="181"/>
      <c r="L1168" s="181"/>
      <c r="M1168" s="181"/>
      <c r="N1168" s="181"/>
      <c r="O1168" s="181"/>
      <c r="P1168" s="181"/>
      <c r="Q1168" s="181"/>
      <c r="R1168" s="183"/>
      <c r="S1168" s="183"/>
      <c r="T1168" s="183"/>
      <c r="U1168" s="183"/>
      <c r="V1168" s="181"/>
      <c r="W1168" s="184"/>
      <c r="X1168" s="184"/>
      <c r="Y1168" s="185"/>
      <c r="Z1168" s="185"/>
      <c r="AA1168" s="185"/>
      <c r="AB1168" s="181"/>
      <c r="AC1168" s="181"/>
      <c r="AD1168" s="181"/>
      <c r="AE1168" s="181"/>
      <c r="AF1168" s="185"/>
      <c r="AG1168" s="181"/>
      <c r="AH1168" s="186"/>
      <c r="AI1168" s="186"/>
      <c r="AJ1168" s="187"/>
      <c r="AK1168" s="187"/>
      <c r="AL1168" s="188"/>
      <c r="AM1168" s="188"/>
      <c r="AN1168" s="188"/>
      <c r="AO1168" s="188"/>
      <c r="AP1168" s="188"/>
      <c r="AQ1168" s="188"/>
      <c r="AR1168" s="189"/>
      <c r="AS1168" s="189"/>
      <c r="AT1168" s="190"/>
      <c r="AU1168" s="191"/>
      <c r="AV1168" s="190"/>
      <c r="AW1168" s="189"/>
      <c r="AX1168" s="190"/>
      <c r="AY1168" s="189"/>
      <c r="AZ1168" s="192"/>
      <c r="BA1168" s="190"/>
      <c r="BB1168" s="190"/>
      <c r="BC1168" s="193"/>
      <c r="BD1168" s="193"/>
      <c r="BE1168" s="190"/>
      <c r="BF1168" s="192"/>
      <c r="BG1168" s="192"/>
      <c r="BH1168" s="192"/>
      <c r="BI1168" s="192"/>
      <c r="BJ1168" s="192"/>
      <c r="BK1168" s="192"/>
      <c r="BL1168" s="192"/>
      <c r="BM1168" s="192"/>
      <c r="BN1168" s="181"/>
      <c r="BO1168" s="181"/>
    </row>
    <row r="1169" spans="1:67" ht="13.5" customHeight="1" x14ac:dyDescent="0.35">
      <c r="A1169" s="181"/>
      <c r="B1169" s="182"/>
      <c r="C1169" s="181"/>
      <c r="D1169" s="181"/>
      <c r="E1169" s="181"/>
      <c r="F1169" s="181"/>
      <c r="G1169" s="181"/>
      <c r="H1169" s="131"/>
      <c r="I1169" s="181"/>
      <c r="J1169" s="181"/>
      <c r="K1169" s="181"/>
      <c r="L1169" s="181"/>
      <c r="M1169" s="181"/>
      <c r="N1169" s="181"/>
      <c r="O1169" s="181"/>
      <c r="P1169" s="181"/>
      <c r="Q1169" s="181"/>
      <c r="R1169" s="183"/>
      <c r="S1169" s="183"/>
      <c r="T1169" s="183"/>
      <c r="U1169" s="183"/>
      <c r="V1169" s="181"/>
      <c r="W1169" s="184"/>
      <c r="X1169" s="184"/>
      <c r="Y1169" s="185"/>
      <c r="Z1169" s="185"/>
      <c r="AA1169" s="185"/>
      <c r="AB1169" s="181"/>
      <c r="AC1169" s="181"/>
      <c r="AD1169" s="181"/>
      <c r="AE1169" s="181"/>
      <c r="AF1169" s="185"/>
      <c r="AG1169" s="181"/>
      <c r="AH1169" s="186"/>
      <c r="AI1169" s="186"/>
      <c r="AJ1169" s="187"/>
      <c r="AK1169" s="187"/>
      <c r="AL1169" s="188"/>
      <c r="AM1169" s="188"/>
      <c r="AN1169" s="188"/>
      <c r="AO1169" s="188"/>
      <c r="AP1169" s="188"/>
      <c r="AQ1169" s="188"/>
      <c r="AR1169" s="189"/>
      <c r="AS1169" s="189"/>
      <c r="AT1169" s="190"/>
      <c r="AU1169" s="191"/>
      <c r="AV1169" s="190"/>
      <c r="AW1169" s="189"/>
      <c r="AX1169" s="190"/>
      <c r="AY1169" s="189"/>
      <c r="AZ1169" s="192"/>
      <c r="BA1169" s="190"/>
      <c r="BB1169" s="190"/>
      <c r="BC1169" s="193"/>
      <c r="BD1169" s="193"/>
      <c r="BE1169" s="190"/>
      <c r="BF1169" s="192"/>
      <c r="BG1169" s="192"/>
      <c r="BH1169" s="192"/>
      <c r="BI1169" s="192"/>
      <c r="BJ1169" s="192"/>
      <c r="BK1169" s="192"/>
      <c r="BL1169" s="192"/>
      <c r="BM1169" s="192"/>
      <c r="BN1169" s="181"/>
      <c r="BO1169" s="181"/>
    </row>
    <row r="1170" spans="1:67" ht="13.5" customHeight="1" x14ac:dyDescent="0.35">
      <c r="A1170" s="181"/>
      <c r="B1170" s="182"/>
      <c r="C1170" s="181"/>
      <c r="D1170" s="181"/>
      <c r="E1170" s="181"/>
      <c r="F1170" s="181"/>
      <c r="G1170" s="181"/>
      <c r="H1170" s="131"/>
      <c r="I1170" s="181"/>
      <c r="J1170" s="181"/>
      <c r="K1170" s="181"/>
      <c r="L1170" s="181"/>
      <c r="M1170" s="181"/>
      <c r="N1170" s="181"/>
      <c r="O1170" s="181"/>
      <c r="P1170" s="181"/>
      <c r="Q1170" s="181"/>
      <c r="R1170" s="183"/>
      <c r="S1170" s="183"/>
      <c r="T1170" s="183"/>
      <c r="U1170" s="183"/>
      <c r="V1170" s="181"/>
      <c r="W1170" s="184"/>
      <c r="X1170" s="184"/>
      <c r="Y1170" s="185"/>
      <c r="Z1170" s="185"/>
      <c r="AA1170" s="185"/>
      <c r="AB1170" s="181"/>
      <c r="AC1170" s="181"/>
      <c r="AD1170" s="181"/>
      <c r="AE1170" s="181"/>
      <c r="AF1170" s="185"/>
      <c r="AG1170" s="181"/>
      <c r="AH1170" s="186"/>
      <c r="AI1170" s="186"/>
      <c r="AJ1170" s="187"/>
      <c r="AK1170" s="187"/>
      <c r="AL1170" s="188"/>
      <c r="AM1170" s="188"/>
      <c r="AN1170" s="188"/>
      <c r="AO1170" s="188"/>
      <c r="AP1170" s="188"/>
      <c r="AQ1170" s="188"/>
      <c r="AR1170" s="189"/>
      <c r="AS1170" s="189"/>
      <c r="AT1170" s="190"/>
      <c r="AU1170" s="191"/>
      <c r="AV1170" s="190"/>
      <c r="AW1170" s="189"/>
      <c r="AX1170" s="190"/>
      <c r="AY1170" s="189"/>
      <c r="AZ1170" s="192"/>
      <c r="BA1170" s="190"/>
      <c r="BB1170" s="190"/>
      <c r="BC1170" s="193"/>
      <c r="BD1170" s="193"/>
      <c r="BE1170" s="190"/>
      <c r="BF1170" s="192"/>
      <c r="BG1170" s="192"/>
      <c r="BH1170" s="192"/>
      <c r="BI1170" s="192"/>
      <c r="BJ1170" s="192"/>
      <c r="BK1170" s="192"/>
      <c r="BL1170" s="192"/>
      <c r="BM1170" s="192"/>
      <c r="BN1170" s="181"/>
      <c r="BO1170" s="181"/>
    </row>
    <row r="1171" spans="1:67" ht="13.5" customHeight="1" x14ac:dyDescent="0.35">
      <c r="A1171" s="181"/>
      <c r="B1171" s="182"/>
      <c r="C1171" s="181"/>
      <c r="D1171" s="181"/>
      <c r="E1171" s="181"/>
      <c r="F1171" s="181"/>
      <c r="G1171" s="181"/>
      <c r="H1171" s="131"/>
      <c r="I1171" s="181"/>
      <c r="J1171" s="181"/>
      <c r="K1171" s="181"/>
      <c r="L1171" s="181"/>
      <c r="M1171" s="181"/>
      <c r="N1171" s="181"/>
      <c r="O1171" s="181"/>
      <c r="P1171" s="181"/>
      <c r="Q1171" s="181"/>
      <c r="R1171" s="183"/>
      <c r="S1171" s="183"/>
      <c r="T1171" s="183"/>
      <c r="U1171" s="183"/>
      <c r="V1171" s="181"/>
      <c r="W1171" s="184"/>
      <c r="X1171" s="184"/>
      <c r="Y1171" s="185"/>
      <c r="Z1171" s="185"/>
      <c r="AA1171" s="185"/>
      <c r="AB1171" s="181"/>
      <c r="AC1171" s="181"/>
      <c r="AD1171" s="181"/>
      <c r="AE1171" s="181"/>
      <c r="AF1171" s="185"/>
      <c r="AG1171" s="181"/>
      <c r="AH1171" s="186"/>
      <c r="AI1171" s="186"/>
      <c r="AJ1171" s="187"/>
      <c r="AK1171" s="187"/>
      <c r="AL1171" s="188"/>
      <c r="AM1171" s="188"/>
      <c r="AN1171" s="188"/>
      <c r="AO1171" s="188"/>
      <c r="AP1171" s="188"/>
      <c r="AQ1171" s="188"/>
      <c r="AR1171" s="189"/>
      <c r="AS1171" s="189"/>
      <c r="AT1171" s="190"/>
      <c r="AU1171" s="191"/>
      <c r="AV1171" s="190"/>
      <c r="AW1171" s="189"/>
      <c r="AX1171" s="190"/>
      <c r="AY1171" s="189"/>
      <c r="AZ1171" s="192"/>
      <c r="BA1171" s="190"/>
      <c r="BB1171" s="190"/>
      <c r="BC1171" s="193"/>
      <c r="BD1171" s="193"/>
      <c r="BE1171" s="190"/>
      <c r="BF1171" s="192"/>
      <c r="BG1171" s="192"/>
      <c r="BH1171" s="192"/>
      <c r="BI1171" s="192"/>
      <c r="BJ1171" s="192"/>
      <c r="BK1171" s="192"/>
      <c r="BL1171" s="192"/>
      <c r="BM1171" s="192"/>
      <c r="BN1171" s="181"/>
      <c r="BO1171" s="181"/>
    </row>
    <row r="1172" spans="1:67" ht="13.5" customHeight="1" x14ac:dyDescent="0.35">
      <c r="A1172" s="181"/>
      <c r="B1172" s="182"/>
      <c r="C1172" s="181"/>
      <c r="D1172" s="181"/>
      <c r="E1172" s="181"/>
      <c r="F1172" s="181"/>
      <c r="G1172" s="181"/>
      <c r="H1172" s="131"/>
      <c r="I1172" s="181"/>
      <c r="J1172" s="181"/>
      <c r="K1172" s="181"/>
      <c r="L1172" s="181"/>
      <c r="M1172" s="181"/>
      <c r="N1172" s="181"/>
      <c r="O1172" s="181"/>
      <c r="P1172" s="181"/>
      <c r="Q1172" s="181"/>
      <c r="R1172" s="183"/>
      <c r="S1172" s="183"/>
      <c r="T1172" s="183"/>
      <c r="U1172" s="183"/>
      <c r="V1172" s="181"/>
      <c r="W1172" s="184"/>
      <c r="X1172" s="184"/>
      <c r="Y1172" s="185"/>
      <c r="Z1172" s="185"/>
      <c r="AA1172" s="185"/>
      <c r="AB1172" s="181"/>
      <c r="AC1172" s="181"/>
      <c r="AD1172" s="181"/>
      <c r="AE1172" s="181"/>
      <c r="AF1172" s="185"/>
      <c r="AG1172" s="181"/>
      <c r="AH1172" s="186"/>
      <c r="AI1172" s="186"/>
      <c r="AJ1172" s="187"/>
      <c r="AK1172" s="187"/>
      <c r="AL1172" s="188"/>
      <c r="AM1172" s="188"/>
      <c r="AN1172" s="188"/>
      <c r="AO1172" s="188"/>
      <c r="AP1172" s="188"/>
      <c r="AQ1172" s="188"/>
      <c r="AR1172" s="189"/>
      <c r="AS1172" s="189"/>
      <c r="AT1172" s="190"/>
      <c r="AU1172" s="191"/>
      <c r="AV1172" s="190"/>
      <c r="AW1172" s="189"/>
      <c r="AX1172" s="190"/>
      <c r="AY1172" s="189"/>
      <c r="AZ1172" s="192"/>
      <c r="BA1172" s="190"/>
      <c r="BB1172" s="190"/>
      <c r="BC1172" s="193"/>
      <c r="BD1172" s="193"/>
      <c r="BE1172" s="190"/>
      <c r="BF1172" s="192"/>
      <c r="BG1172" s="192"/>
      <c r="BH1172" s="192"/>
      <c r="BI1172" s="192"/>
      <c r="BJ1172" s="192"/>
      <c r="BK1172" s="192"/>
      <c r="BL1172" s="192"/>
      <c r="BM1172" s="192"/>
      <c r="BN1172" s="181"/>
      <c r="BO1172" s="181"/>
    </row>
    <row r="1173" spans="1:67" ht="13.5" customHeight="1" x14ac:dyDescent="0.35">
      <c r="A1173" s="181"/>
      <c r="B1173" s="182"/>
      <c r="C1173" s="181"/>
      <c r="D1173" s="181"/>
      <c r="E1173" s="181"/>
      <c r="F1173" s="181"/>
      <c r="G1173" s="181"/>
      <c r="H1173" s="131"/>
      <c r="I1173" s="181"/>
      <c r="J1173" s="181"/>
      <c r="K1173" s="181"/>
      <c r="L1173" s="181"/>
      <c r="M1173" s="181"/>
      <c r="N1173" s="181"/>
      <c r="O1173" s="181"/>
      <c r="P1173" s="181"/>
      <c r="Q1173" s="181"/>
      <c r="R1173" s="183"/>
      <c r="S1173" s="183"/>
      <c r="T1173" s="183"/>
      <c r="U1173" s="183"/>
      <c r="V1173" s="181"/>
      <c r="W1173" s="184"/>
      <c r="X1173" s="184"/>
      <c r="Y1173" s="185"/>
      <c r="Z1173" s="185"/>
      <c r="AA1173" s="185"/>
      <c r="AB1173" s="181"/>
      <c r="AC1173" s="181"/>
      <c r="AD1173" s="181"/>
      <c r="AE1173" s="181"/>
      <c r="AF1173" s="185"/>
      <c r="AG1173" s="181"/>
      <c r="AH1173" s="186"/>
      <c r="AI1173" s="186"/>
      <c r="AJ1173" s="187"/>
      <c r="AK1173" s="187"/>
      <c r="AL1173" s="188"/>
      <c r="AM1173" s="188"/>
      <c r="AN1173" s="188"/>
      <c r="AO1173" s="188"/>
      <c r="AP1173" s="188"/>
      <c r="AQ1173" s="188"/>
      <c r="AR1173" s="189"/>
      <c r="AS1173" s="189"/>
      <c r="AT1173" s="190"/>
      <c r="AU1173" s="191"/>
      <c r="AV1173" s="190"/>
      <c r="AW1173" s="189"/>
      <c r="AX1173" s="190"/>
      <c r="AY1173" s="189"/>
      <c r="AZ1173" s="192"/>
      <c r="BA1173" s="190"/>
      <c r="BB1173" s="190"/>
      <c r="BC1173" s="193"/>
      <c r="BD1173" s="193"/>
      <c r="BE1173" s="190"/>
      <c r="BF1173" s="192"/>
      <c r="BG1173" s="192"/>
      <c r="BH1173" s="192"/>
      <c r="BI1173" s="192"/>
      <c r="BJ1173" s="192"/>
      <c r="BK1173" s="192"/>
      <c r="BL1173" s="192"/>
      <c r="BM1173" s="192"/>
      <c r="BN1173" s="181"/>
      <c r="BO1173" s="181"/>
    </row>
    <row r="1174" spans="1:67" ht="13.5" customHeight="1" x14ac:dyDescent="0.35">
      <c r="A1174" s="181"/>
      <c r="B1174" s="182"/>
      <c r="C1174" s="181"/>
      <c r="D1174" s="181"/>
      <c r="E1174" s="181"/>
      <c r="F1174" s="181"/>
      <c r="G1174" s="181"/>
      <c r="H1174" s="131"/>
      <c r="I1174" s="181"/>
      <c r="J1174" s="181"/>
      <c r="K1174" s="181"/>
      <c r="L1174" s="181"/>
      <c r="M1174" s="181"/>
      <c r="N1174" s="181"/>
      <c r="O1174" s="181"/>
      <c r="P1174" s="181"/>
      <c r="Q1174" s="181"/>
      <c r="R1174" s="183"/>
      <c r="S1174" s="183"/>
      <c r="T1174" s="183"/>
      <c r="U1174" s="183"/>
      <c r="V1174" s="181"/>
      <c r="W1174" s="184"/>
      <c r="X1174" s="184"/>
      <c r="Y1174" s="185"/>
      <c r="Z1174" s="185"/>
      <c r="AA1174" s="185"/>
      <c r="AB1174" s="181"/>
      <c r="AC1174" s="181"/>
      <c r="AD1174" s="181"/>
      <c r="AE1174" s="181"/>
      <c r="AF1174" s="185"/>
      <c r="AG1174" s="181"/>
      <c r="AH1174" s="186"/>
      <c r="AI1174" s="186"/>
      <c r="AJ1174" s="187"/>
      <c r="AK1174" s="187"/>
      <c r="AL1174" s="188"/>
      <c r="AM1174" s="188"/>
      <c r="AN1174" s="188"/>
      <c r="AO1174" s="188"/>
      <c r="AP1174" s="188"/>
      <c r="AQ1174" s="188"/>
      <c r="AR1174" s="189"/>
      <c r="AS1174" s="189"/>
      <c r="AT1174" s="190"/>
      <c r="AU1174" s="191"/>
      <c r="AV1174" s="190"/>
      <c r="AW1174" s="189"/>
      <c r="AX1174" s="190"/>
      <c r="AY1174" s="189"/>
      <c r="AZ1174" s="192"/>
      <c r="BA1174" s="190"/>
      <c r="BB1174" s="190"/>
      <c r="BC1174" s="193"/>
      <c r="BD1174" s="193"/>
      <c r="BE1174" s="190"/>
      <c r="BF1174" s="192"/>
      <c r="BG1174" s="192"/>
      <c r="BH1174" s="192"/>
      <c r="BI1174" s="192"/>
      <c r="BJ1174" s="192"/>
      <c r="BK1174" s="192"/>
      <c r="BL1174" s="192"/>
      <c r="BM1174" s="192"/>
      <c r="BN1174" s="181"/>
      <c r="BO1174" s="181"/>
    </row>
    <row r="1175" spans="1:67" ht="13.5" customHeight="1" x14ac:dyDescent="0.35">
      <c r="A1175" s="181"/>
      <c r="B1175" s="182"/>
      <c r="C1175" s="181"/>
      <c r="D1175" s="181"/>
      <c r="E1175" s="181"/>
      <c r="F1175" s="181"/>
      <c r="G1175" s="181"/>
      <c r="H1175" s="131"/>
      <c r="I1175" s="181"/>
      <c r="J1175" s="181"/>
      <c r="K1175" s="181"/>
      <c r="L1175" s="181"/>
      <c r="M1175" s="181"/>
      <c r="N1175" s="181"/>
      <c r="O1175" s="181"/>
      <c r="P1175" s="181"/>
      <c r="Q1175" s="181"/>
      <c r="R1175" s="183"/>
      <c r="S1175" s="183"/>
      <c r="T1175" s="183"/>
      <c r="U1175" s="183"/>
      <c r="V1175" s="181"/>
      <c r="W1175" s="184"/>
      <c r="X1175" s="184"/>
      <c r="Y1175" s="185"/>
      <c r="Z1175" s="185"/>
      <c r="AA1175" s="185"/>
      <c r="AB1175" s="181"/>
      <c r="AC1175" s="181"/>
      <c r="AD1175" s="181"/>
      <c r="AE1175" s="181"/>
      <c r="AF1175" s="185"/>
      <c r="AG1175" s="181"/>
      <c r="AH1175" s="186"/>
      <c r="AI1175" s="186"/>
      <c r="AJ1175" s="187"/>
      <c r="AK1175" s="187"/>
      <c r="AL1175" s="188"/>
      <c r="AM1175" s="188"/>
      <c r="AN1175" s="188"/>
      <c r="AO1175" s="188"/>
      <c r="AP1175" s="188"/>
      <c r="AQ1175" s="188"/>
      <c r="AR1175" s="189"/>
      <c r="AS1175" s="189"/>
      <c r="AT1175" s="190"/>
      <c r="AU1175" s="191"/>
      <c r="AV1175" s="190"/>
      <c r="AW1175" s="189"/>
      <c r="AX1175" s="190"/>
      <c r="AY1175" s="189"/>
      <c r="AZ1175" s="192"/>
      <c r="BA1175" s="190"/>
      <c r="BB1175" s="190"/>
      <c r="BC1175" s="193"/>
      <c r="BD1175" s="193"/>
      <c r="BE1175" s="190"/>
      <c r="BF1175" s="192"/>
      <c r="BG1175" s="192"/>
      <c r="BH1175" s="192"/>
      <c r="BI1175" s="192"/>
      <c r="BJ1175" s="192"/>
      <c r="BK1175" s="192"/>
      <c r="BL1175" s="192"/>
      <c r="BM1175" s="192"/>
      <c r="BN1175" s="181"/>
      <c r="BO1175" s="181"/>
    </row>
    <row r="1176" spans="1:67" ht="13.5" customHeight="1" x14ac:dyDescent="0.35">
      <c r="A1176" s="181"/>
      <c r="B1176" s="182"/>
      <c r="C1176" s="181"/>
      <c r="D1176" s="181"/>
      <c r="E1176" s="181"/>
      <c r="F1176" s="181"/>
      <c r="G1176" s="181"/>
      <c r="H1176" s="131"/>
      <c r="I1176" s="181"/>
      <c r="J1176" s="181"/>
      <c r="K1176" s="181"/>
      <c r="L1176" s="181"/>
      <c r="M1176" s="181"/>
      <c r="N1176" s="181"/>
      <c r="O1176" s="181"/>
      <c r="P1176" s="181"/>
      <c r="Q1176" s="181"/>
      <c r="R1176" s="183"/>
      <c r="S1176" s="183"/>
      <c r="T1176" s="183"/>
      <c r="U1176" s="183"/>
      <c r="V1176" s="181"/>
      <c r="W1176" s="184"/>
      <c r="X1176" s="184"/>
      <c r="Y1176" s="185"/>
      <c r="Z1176" s="185"/>
      <c r="AA1176" s="185"/>
      <c r="AB1176" s="181"/>
      <c r="AC1176" s="181"/>
      <c r="AD1176" s="181"/>
      <c r="AE1176" s="181"/>
      <c r="AF1176" s="185"/>
      <c r="AG1176" s="181"/>
      <c r="AH1176" s="186"/>
      <c r="AI1176" s="186"/>
      <c r="AJ1176" s="187"/>
      <c r="AK1176" s="187"/>
      <c r="AL1176" s="188"/>
      <c r="AM1176" s="188"/>
      <c r="AN1176" s="188"/>
      <c r="AO1176" s="188"/>
      <c r="AP1176" s="188"/>
      <c r="AQ1176" s="188"/>
      <c r="AR1176" s="189"/>
      <c r="AS1176" s="189"/>
      <c r="AT1176" s="190"/>
      <c r="AU1176" s="191"/>
      <c r="AV1176" s="190"/>
      <c r="AW1176" s="189"/>
      <c r="AX1176" s="190"/>
      <c r="AY1176" s="189"/>
      <c r="AZ1176" s="192"/>
      <c r="BA1176" s="190"/>
      <c r="BB1176" s="190"/>
      <c r="BC1176" s="193"/>
      <c r="BD1176" s="193"/>
      <c r="BE1176" s="190"/>
      <c r="BF1176" s="192"/>
      <c r="BG1176" s="192"/>
      <c r="BH1176" s="192"/>
      <c r="BI1176" s="192"/>
      <c r="BJ1176" s="192"/>
      <c r="BK1176" s="192"/>
      <c r="BL1176" s="192"/>
      <c r="BM1176" s="192"/>
      <c r="BN1176" s="181"/>
      <c r="BO1176" s="181"/>
    </row>
    <row r="1177" spans="1:67" ht="13.5" customHeight="1" x14ac:dyDescent="0.35">
      <c r="A1177" s="181"/>
      <c r="B1177" s="182"/>
      <c r="C1177" s="181"/>
      <c r="D1177" s="181"/>
      <c r="E1177" s="181"/>
      <c r="F1177" s="181"/>
      <c r="G1177" s="181"/>
      <c r="H1177" s="131"/>
      <c r="I1177" s="181"/>
      <c r="J1177" s="181"/>
      <c r="K1177" s="181"/>
      <c r="L1177" s="181"/>
      <c r="M1177" s="181"/>
      <c r="N1177" s="181"/>
      <c r="O1177" s="181"/>
      <c r="P1177" s="181"/>
      <c r="Q1177" s="181"/>
      <c r="R1177" s="183"/>
      <c r="S1177" s="183"/>
      <c r="T1177" s="183"/>
      <c r="U1177" s="183"/>
      <c r="V1177" s="181"/>
      <c r="W1177" s="184"/>
      <c r="X1177" s="184"/>
      <c r="Y1177" s="185"/>
      <c r="Z1177" s="185"/>
      <c r="AA1177" s="185"/>
      <c r="AB1177" s="181"/>
      <c r="AC1177" s="181"/>
      <c r="AD1177" s="181"/>
      <c r="AE1177" s="181"/>
      <c r="AF1177" s="185"/>
      <c r="AG1177" s="181"/>
      <c r="AH1177" s="186"/>
      <c r="AI1177" s="186"/>
      <c r="AJ1177" s="187"/>
      <c r="AK1177" s="187"/>
      <c r="AL1177" s="188"/>
      <c r="AM1177" s="188"/>
      <c r="AN1177" s="188"/>
      <c r="AO1177" s="188"/>
      <c r="AP1177" s="188"/>
      <c r="AQ1177" s="188"/>
      <c r="AR1177" s="189"/>
      <c r="AS1177" s="189"/>
      <c r="AT1177" s="190"/>
      <c r="AU1177" s="191"/>
      <c r="AV1177" s="190"/>
      <c r="AW1177" s="189"/>
      <c r="AX1177" s="190"/>
      <c r="AY1177" s="189"/>
      <c r="AZ1177" s="192"/>
      <c r="BA1177" s="190"/>
      <c r="BB1177" s="190"/>
      <c r="BC1177" s="193"/>
      <c r="BD1177" s="193"/>
      <c r="BE1177" s="190"/>
      <c r="BF1177" s="192"/>
      <c r="BG1177" s="192"/>
      <c r="BH1177" s="192"/>
      <c r="BI1177" s="192"/>
      <c r="BJ1177" s="192"/>
      <c r="BK1177" s="192"/>
      <c r="BL1177" s="192"/>
      <c r="BM1177" s="192"/>
      <c r="BN1177" s="181"/>
      <c r="BO1177" s="181"/>
    </row>
    <row r="1178" spans="1:67" ht="13.5" customHeight="1" x14ac:dyDescent="0.35">
      <c r="A1178" s="181"/>
      <c r="B1178" s="182"/>
      <c r="C1178" s="181"/>
      <c r="D1178" s="181"/>
      <c r="E1178" s="181"/>
      <c r="F1178" s="181"/>
      <c r="G1178" s="181"/>
      <c r="H1178" s="131"/>
      <c r="I1178" s="181"/>
      <c r="J1178" s="181"/>
      <c r="K1178" s="181"/>
      <c r="L1178" s="181"/>
      <c r="M1178" s="181"/>
      <c r="N1178" s="181"/>
      <c r="O1178" s="181"/>
      <c r="P1178" s="181"/>
      <c r="Q1178" s="181"/>
      <c r="R1178" s="183"/>
      <c r="S1178" s="183"/>
      <c r="T1178" s="183"/>
      <c r="U1178" s="183"/>
      <c r="V1178" s="181"/>
      <c r="W1178" s="184"/>
      <c r="X1178" s="184"/>
      <c r="Y1178" s="185"/>
      <c r="Z1178" s="185"/>
      <c r="AA1178" s="185"/>
      <c r="AB1178" s="181"/>
      <c r="AC1178" s="181"/>
      <c r="AD1178" s="181"/>
      <c r="AE1178" s="181"/>
      <c r="AF1178" s="185"/>
      <c r="AG1178" s="181"/>
      <c r="AH1178" s="186"/>
      <c r="AI1178" s="186"/>
      <c r="AJ1178" s="187"/>
      <c r="AK1178" s="187"/>
      <c r="AL1178" s="188"/>
      <c r="AM1178" s="188"/>
      <c r="AN1178" s="188"/>
      <c r="AO1178" s="188"/>
      <c r="AP1178" s="188"/>
      <c r="AQ1178" s="188"/>
      <c r="AR1178" s="189"/>
      <c r="AS1178" s="189"/>
      <c r="AT1178" s="190"/>
      <c r="AU1178" s="191"/>
      <c r="AV1178" s="190"/>
      <c r="AW1178" s="189"/>
      <c r="AX1178" s="190"/>
      <c r="AY1178" s="189"/>
      <c r="AZ1178" s="192"/>
      <c r="BA1178" s="190"/>
      <c r="BB1178" s="190"/>
      <c r="BC1178" s="193"/>
      <c r="BD1178" s="193"/>
      <c r="BE1178" s="190"/>
      <c r="BF1178" s="192"/>
      <c r="BG1178" s="192"/>
      <c r="BH1178" s="192"/>
      <c r="BI1178" s="192"/>
      <c r="BJ1178" s="192"/>
      <c r="BK1178" s="192"/>
      <c r="BL1178" s="192"/>
      <c r="BM1178" s="192"/>
      <c r="BN1178" s="181"/>
      <c r="BO1178" s="181"/>
    </row>
    <row r="1179" spans="1:67" ht="13.5" customHeight="1" x14ac:dyDescent="0.35">
      <c r="A1179" s="181"/>
      <c r="B1179" s="182"/>
      <c r="C1179" s="181"/>
      <c r="D1179" s="181"/>
      <c r="E1179" s="181"/>
      <c r="F1179" s="181"/>
      <c r="G1179" s="181"/>
      <c r="H1179" s="131"/>
      <c r="I1179" s="181"/>
      <c r="J1179" s="181"/>
      <c r="K1179" s="181"/>
      <c r="L1179" s="181"/>
      <c r="M1179" s="181"/>
      <c r="N1179" s="181"/>
      <c r="O1179" s="181"/>
      <c r="P1179" s="181"/>
      <c r="Q1179" s="181"/>
      <c r="R1179" s="183"/>
      <c r="S1179" s="183"/>
      <c r="T1179" s="183"/>
      <c r="U1179" s="183"/>
      <c r="V1179" s="181"/>
      <c r="W1179" s="184"/>
      <c r="X1179" s="184"/>
      <c r="Y1179" s="185"/>
      <c r="Z1179" s="185"/>
      <c r="AA1179" s="185"/>
      <c r="AB1179" s="181"/>
      <c r="AC1179" s="181"/>
      <c r="AD1179" s="181"/>
      <c r="AE1179" s="181"/>
      <c r="AF1179" s="185"/>
      <c r="AG1179" s="181"/>
      <c r="AH1179" s="186"/>
      <c r="AI1179" s="186"/>
      <c r="AJ1179" s="187"/>
      <c r="AK1179" s="187"/>
      <c r="AL1179" s="188"/>
      <c r="AM1179" s="188"/>
      <c r="AN1179" s="188"/>
      <c r="AO1179" s="188"/>
      <c r="AP1179" s="188"/>
      <c r="AQ1179" s="188"/>
      <c r="AR1179" s="189"/>
      <c r="AS1179" s="189"/>
      <c r="AT1179" s="190"/>
      <c r="AU1179" s="191"/>
      <c r="AV1179" s="190"/>
      <c r="AW1179" s="189"/>
      <c r="AX1179" s="190"/>
      <c r="AY1179" s="189"/>
      <c r="AZ1179" s="192"/>
      <c r="BA1179" s="190"/>
      <c r="BB1179" s="190"/>
      <c r="BC1179" s="193"/>
      <c r="BD1179" s="193"/>
      <c r="BE1179" s="190"/>
      <c r="BF1179" s="192"/>
      <c r="BG1179" s="192"/>
      <c r="BH1179" s="192"/>
      <c r="BI1179" s="192"/>
      <c r="BJ1179" s="192"/>
      <c r="BK1179" s="192"/>
      <c r="BL1179" s="192"/>
      <c r="BM1179" s="192"/>
      <c r="BN1179" s="181"/>
      <c r="BO1179" s="181"/>
    </row>
    <row r="1180" spans="1:67" ht="13.5" customHeight="1" x14ac:dyDescent="0.35">
      <c r="A1180" s="181"/>
      <c r="B1180" s="182"/>
      <c r="C1180" s="181"/>
      <c r="D1180" s="181"/>
      <c r="E1180" s="181"/>
      <c r="F1180" s="181"/>
      <c r="G1180" s="181"/>
      <c r="H1180" s="131"/>
      <c r="I1180" s="181"/>
      <c r="J1180" s="181"/>
      <c r="K1180" s="181"/>
      <c r="L1180" s="181"/>
      <c r="M1180" s="181"/>
      <c r="N1180" s="181"/>
      <c r="O1180" s="181"/>
      <c r="P1180" s="181"/>
      <c r="Q1180" s="181"/>
      <c r="R1180" s="183"/>
      <c r="S1180" s="183"/>
      <c r="T1180" s="183"/>
      <c r="U1180" s="183"/>
      <c r="V1180" s="181"/>
      <c r="W1180" s="184"/>
      <c r="X1180" s="184"/>
      <c r="Y1180" s="185"/>
      <c r="Z1180" s="185"/>
      <c r="AA1180" s="185"/>
      <c r="AB1180" s="181"/>
      <c r="AC1180" s="181"/>
      <c r="AD1180" s="181"/>
      <c r="AE1180" s="181"/>
      <c r="AF1180" s="185"/>
      <c r="AG1180" s="181"/>
      <c r="AH1180" s="186"/>
      <c r="AI1180" s="186"/>
      <c r="AJ1180" s="187"/>
      <c r="AK1180" s="187"/>
      <c r="AL1180" s="188"/>
      <c r="AM1180" s="188"/>
      <c r="AN1180" s="188"/>
      <c r="AO1180" s="188"/>
      <c r="AP1180" s="188"/>
      <c r="AQ1180" s="188"/>
      <c r="AR1180" s="189"/>
      <c r="AS1180" s="189"/>
      <c r="AT1180" s="190"/>
      <c r="AU1180" s="191"/>
      <c r="AV1180" s="190"/>
      <c r="AW1180" s="189"/>
      <c r="AX1180" s="190"/>
      <c r="AY1180" s="189"/>
      <c r="AZ1180" s="192"/>
      <c r="BA1180" s="190"/>
      <c r="BB1180" s="190"/>
      <c r="BC1180" s="193"/>
      <c r="BD1180" s="193"/>
      <c r="BE1180" s="190"/>
      <c r="BF1180" s="192"/>
      <c r="BG1180" s="192"/>
      <c r="BH1180" s="192"/>
      <c r="BI1180" s="192"/>
      <c r="BJ1180" s="192"/>
      <c r="BK1180" s="192"/>
      <c r="BL1180" s="192"/>
      <c r="BM1180" s="192"/>
      <c r="BN1180" s="181"/>
      <c r="BO1180" s="181"/>
    </row>
    <row r="1181" spans="1:67" ht="13.5" customHeight="1" x14ac:dyDescent="0.35">
      <c r="A1181" s="181"/>
      <c r="B1181" s="182"/>
      <c r="C1181" s="181"/>
      <c r="D1181" s="181"/>
      <c r="E1181" s="181"/>
      <c r="F1181" s="181"/>
      <c r="G1181" s="181"/>
      <c r="H1181" s="131"/>
      <c r="I1181" s="181"/>
      <c r="J1181" s="181"/>
      <c r="K1181" s="181"/>
      <c r="L1181" s="181"/>
      <c r="M1181" s="181"/>
      <c r="N1181" s="181"/>
      <c r="O1181" s="181"/>
      <c r="P1181" s="181"/>
      <c r="Q1181" s="181"/>
      <c r="R1181" s="183"/>
      <c r="S1181" s="183"/>
      <c r="T1181" s="183"/>
      <c r="U1181" s="183"/>
      <c r="V1181" s="181"/>
      <c r="W1181" s="184"/>
      <c r="X1181" s="184"/>
      <c r="Y1181" s="185"/>
      <c r="Z1181" s="185"/>
      <c r="AA1181" s="185"/>
      <c r="AB1181" s="181"/>
      <c r="AC1181" s="181"/>
      <c r="AD1181" s="181"/>
      <c r="AE1181" s="181"/>
      <c r="AF1181" s="185"/>
      <c r="AG1181" s="181"/>
      <c r="AH1181" s="186"/>
      <c r="AI1181" s="186"/>
      <c r="AJ1181" s="187"/>
      <c r="AK1181" s="187"/>
      <c r="AL1181" s="188"/>
      <c r="AM1181" s="188"/>
      <c r="AN1181" s="188"/>
      <c r="AO1181" s="188"/>
      <c r="AP1181" s="188"/>
      <c r="AQ1181" s="188"/>
      <c r="AR1181" s="189"/>
      <c r="AS1181" s="189"/>
      <c r="AT1181" s="190"/>
      <c r="AU1181" s="191"/>
      <c r="AV1181" s="190"/>
      <c r="AW1181" s="189"/>
      <c r="AX1181" s="190"/>
      <c r="AY1181" s="189"/>
      <c r="AZ1181" s="192"/>
      <c r="BA1181" s="190"/>
      <c r="BB1181" s="190"/>
      <c r="BC1181" s="193"/>
      <c r="BD1181" s="193"/>
      <c r="BE1181" s="190"/>
      <c r="BF1181" s="192"/>
      <c r="BG1181" s="192"/>
      <c r="BH1181" s="192"/>
      <c r="BI1181" s="192"/>
      <c r="BJ1181" s="192"/>
      <c r="BK1181" s="192"/>
      <c r="BL1181" s="192"/>
      <c r="BM1181" s="192"/>
      <c r="BN1181" s="181"/>
      <c r="BO1181" s="181"/>
    </row>
    <row r="1182" spans="1:67" ht="13.5" customHeight="1" x14ac:dyDescent="0.35">
      <c r="A1182" s="181"/>
      <c r="B1182" s="182"/>
      <c r="C1182" s="181"/>
      <c r="D1182" s="181"/>
      <c r="E1182" s="181"/>
      <c r="F1182" s="181"/>
      <c r="G1182" s="181"/>
      <c r="H1182" s="131"/>
      <c r="I1182" s="181"/>
      <c r="J1182" s="181"/>
      <c r="K1182" s="181"/>
      <c r="L1182" s="181"/>
      <c r="M1182" s="181"/>
      <c r="N1182" s="181"/>
      <c r="O1182" s="181"/>
      <c r="P1182" s="181"/>
      <c r="Q1182" s="181"/>
      <c r="R1182" s="183"/>
      <c r="S1182" s="183"/>
      <c r="T1182" s="183"/>
      <c r="U1182" s="183"/>
      <c r="V1182" s="181"/>
      <c r="W1182" s="184"/>
      <c r="X1182" s="184"/>
      <c r="Y1182" s="185"/>
      <c r="Z1182" s="185"/>
      <c r="AA1182" s="185"/>
      <c r="AB1182" s="181"/>
      <c r="AC1182" s="181"/>
      <c r="AD1182" s="181"/>
      <c r="AE1182" s="181"/>
      <c r="AF1182" s="185"/>
      <c r="AG1182" s="181"/>
      <c r="AH1182" s="186"/>
      <c r="AI1182" s="186"/>
      <c r="AJ1182" s="187"/>
      <c r="AK1182" s="187"/>
      <c r="AL1182" s="188"/>
      <c r="AM1182" s="188"/>
      <c r="AN1182" s="188"/>
      <c r="AO1182" s="188"/>
      <c r="AP1182" s="188"/>
      <c r="AQ1182" s="188"/>
      <c r="AR1182" s="189"/>
      <c r="AS1182" s="189"/>
      <c r="AT1182" s="190"/>
      <c r="AU1182" s="191"/>
      <c r="AV1182" s="190"/>
      <c r="AW1182" s="189"/>
      <c r="AX1182" s="190"/>
      <c r="AY1182" s="189"/>
      <c r="AZ1182" s="192"/>
      <c r="BA1182" s="190"/>
      <c r="BB1182" s="190"/>
      <c r="BC1182" s="193"/>
      <c r="BD1182" s="193"/>
      <c r="BE1182" s="190"/>
      <c r="BF1182" s="192"/>
      <c r="BG1182" s="192"/>
      <c r="BH1182" s="192"/>
      <c r="BI1182" s="192"/>
      <c r="BJ1182" s="192"/>
      <c r="BK1182" s="192"/>
      <c r="BL1182" s="192"/>
      <c r="BM1182" s="192"/>
      <c r="BN1182" s="181"/>
      <c r="BO1182" s="181"/>
    </row>
    <row r="1183" spans="1:67" ht="13.5" customHeight="1" x14ac:dyDescent="0.35">
      <c r="A1183" s="181"/>
      <c r="B1183" s="182"/>
      <c r="C1183" s="181"/>
      <c r="D1183" s="181"/>
      <c r="E1183" s="181"/>
      <c r="F1183" s="181"/>
      <c r="G1183" s="181"/>
      <c r="H1183" s="131"/>
      <c r="I1183" s="181"/>
      <c r="J1183" s="181"/>
      <c r="K1183" s="181"/>
      <c r="L1183" s="181"/>
      <c r="M1183" s="181"/>
      <c r="N1183" s="181"/>
      <c r="O1183" s="181"/>
      <c r="P1183" s="181"/>
      <c r="Q1183" s="181"/>
      <c r="R1183" s="183"/>
      <c r="S1183" s="183"/>
      <c r="T1183" s="183"/>
      <c r="U1183" s="183"/>
      <c r="V1183" s="181"/>
      <c r="W1183" s="184"/>
      <c r="X1183" s="184"/>
      <c r="Y1183" s="185"/>
      <c r="Z1183" s="185"/>
      <c r="AA1183" s="185"/>
      <c r="AB1183" s="181"/>
      <c r="AC1183" s="181"/>
      <c r="AD1183" s="181"/>
      <c r="AE1183" s="181"/>
      <c r="AF1183" s="185"/>
      <c r="AG1183" s="181"/>
      <c r="AH1183" s="186"/>
      <c r="AI1183" s="186"/>
      <c r="AJ1183" s="187"/>
      <c r="AK1183" s="187"/>
      <c r="AL1183" s="188"/>
      <c r="AM1183" s="188"/>
      <c r="AN1183" s="188"/>
      <c r="AO1183" s="188"/>
      <c r="AP1183" s="188"/>
      <c r="AQ1183" s="188"/>
      <c r="AR1183" s="189"/>
      <c r="AS1183" s="189"/>
      <c r="AT1183" s="190"/>
      <c r="AU1183" s="191"/>
      <c r="AV1183" s="190"/>
      <c r="AW1183" s="189"/>
      <c r="AX1183" s="190"/>
      <c r="AY1183" s="189"/>
      <c r="AZ1183" s="192"/>
      <c r="BA1183" s="190"/>
      <c r="BB1183" s="190"/>
      <c r="BC1183" s="193"/>
      <c r="BD1183" s="193"/>
      <c r="BE1183" s="190"/>
      <c r="BF1183" s="192"/>
      <c r="BG1183" s="192"/>
      <c r="BH1183" s="192"/>
      <c r="BI1183" s="192"/>
      <c r="BJ1183" s="192"/>
      <c r="BK1183" s="192"/>
      <c r="BL1183" s="192"/>
      <c r="BM1183" s="192"/>
      <c r="BN1183" s="181"/>
      <c r="BO1183" s="181"/>
    </row>
    <row r="1184" spans="1:67" ht="13.5" customHeight="1" x14ac:dyDescent="0.35">
      <c r="A1184" s="181"/>
      <c r="B1184" s="182"/>
      <c r="C1184" s="181"/>
      <c r="D1184" s="181"/>
      <c r="E1184" s="181"/>
      <c r="F1184" s="181"/>
      <c r="G1184" s="181"/>
      <c r="H1184" s="131"/>
      <c r="I1184" s="181"/>
      <c r="J1184" s="181"/>
      <c r="K1184" s="181"/>
      <c r="L1184" s="181"/>
      <c r="M1184" s="181"/>
      <c r="N1184" s="181"/>
      <c r="O1184" s="181"/>
      <c r="P1184" s="181"/>
      <c r="Q1184" s="181"/>
      <c r="R1184" s="183"/>
      <c r="S1184" s="183"/>
      <c r="T1184" s="183"/>
      <c r="U1184" s="183"/>
      <c r="V1184" s="181"/>
      <c r="W1184" s="184"/>
      <c r="X1184" s="184"/>
      <c r="Y1184" s="185"/>
      <c r="Z1184" s="185"/>
      <c r="AA1184" s="185"/>
      <c r="AB1184" s="181"/>
      <c r="AC1184" s="181"/>
      <c r="AD1184" s="181"/>
      <c r="AE1184" s="181"/>
      <c r="AF1184" s="185"/>
      <c r="AG1184" s="181"/>
      <c r="AH1184" s="186"/>
      <c r="AI1184" s="186"/>
      <c r="AJ1184" s="187"/>
      <c r="AK1184" s="187"/>
      <c r="AL1184" s="188"/>
      <c r="AM1184" s="188"/>
      <c r="AN1184" s="188"/>
      <c r="AO1184" s="188"/>
      <c r="AP1184" s="188"/>
      <c r="AQ1184" s="188"/>
      <c r="AR1184" s="189"/>
      <c r="AS1184" s="189"/>
      <c r="AT1184" s="190"/>
      <c r="AU1184" s="191"/>
      <c r="AV1184" s="190"/>
      <c r="AW1184" s="189"/>
      <c r="AX1184" s="190"/>
      <c r="AY1184" s="189"/>
      <c r="AZ1184" s="192"/>
      <c r="BA1184" s="190"/>
      <c r="BB1184" s="190"/>
      <c r="BC1184" s="193"/>
      <c r="BD1184" s="193"/>
      <c r="BE1184" s="190"/>
      <c r="BF1184" s="192"/>
      <c r="BG1184" s="192"/>
      <c r="BH1184" s="192"/>
      <c r="BI1184" s="192"/>
      <c r="BJ1184" s="192"/>
      <c r="BK1184" s="192"/>
      <c r="BL1184" s="192"/>
      <c r="BM1184" s="192"/>
      <c r="BN1184" s="181"/>
      <c r="BO1184" s="181"/>
    </row>
    <row r="1185" spans="1:67" ht="13.5" customHeight="1" x14ac:dyDescent="0.35">
      <c r="A1185" s="181"/>
      <c r="B1185" s="182"/>
      <c r="C1185" s="181"/>
      <c r="D1185" s="181"/>
      <c r="E1185" s="181"/>
      <c r="F1185" s="181"/>
      <c r="G1185" s="181"/>
      <c r="H1185" s="131"/>
      <c r="I1185" s="181"/>
      <c r="J1185" s="181"/>
      <c r="K1185" s="181"/>
      <c r="L1185" s="181"/>
      <c r="M1185" s="181"/>
      <c r="N1185" s="181"/>
      <c r="O1185" s="181"/>
      <c r="P1185" s="181"/>
      <c r="Q1185" s="181"/>
      <c r="R1185" s="183"/>
      <c r="S1185" s="183"/>
      <c r="T1185" s="183"/>
      <c r="U1185" s="183"/>
      <c r="V1185" s="181"/>
      <c r="W1185" s="184"/>
      <c r="X1185" s="184"/>
      <c r="Y1185" s="185"/>
      <c r="Z1185" s="185"/>
      <c r="AA1185" s="185"/>
      <c r="AB1185" s="181"/>
      <c r="AC1185" s="181"/>
      <c r="AD1185" s="181"/>
      <c r="AE1185" s="181"/>
      <c r="AF1185" s="185"/>
      <c r="AG1185" s="181"/>
      <c r="AH1185" s="186"/>
      <c r="AI1185" s="186"/>
      <c r="AJ1185" s="187"/>
      <c r="AK1185" s="187"/>
      <c r="AL1185" s="188"/>
      <c r="AM1185" s="188"/>
      <c r="AN1185" s="188"/>
      <c r="AO1185" s="188"/>
      <c r="AP1185" s="188"/>
      <c r="AQ1185" s="188"/>
      <c r="AR1185" s="189"/>
      <c r="AS1185" s="189"/>
      <c r="AT1185" s="190"/>
      <c r="AU1185" s="191"/>
      <c r="AV1185" s="190"/>
      <c r="AW1185" s="189"/>
      <c r="AX1185" s="190"/>
      <c r="AY1185" s="189"/>
      <c r="AZ1185" s="192"/>
      <c r="BA1185" s="190"/>
      <c r="BB1185" s="190"/>
      <c r="BC1185" s="193"/>
      <c r="BD1185" s="193"/>
      <c r="BE1185" s="190"/>
      <c r="BF1185" s="192"/>
      <c r="BG1185" s="192"/>
      <c r="BH1185" s="192"/>
      <c r="BI1185" s="192"/>
      <c r="BJ1185" s="192"/>
      <c r="BK1185" s="192"/>
      <c r="BL1185" s="192"/>
      <c r="BM1185" s="192"/>
      <c r="BN1185" s="181"/>
      <c r="BO1185" s="181"/>
    </row>
    <row r="1186" spans="1:67" ht="13.5" customHeight="1" x14ac:dyDescent="0.35">
      <c r="A1186" s="181"/>
      <c r="B1186" s="182"/>
      <c r="C1186" s="181"/>
      <c r="D1186" s="181"/>
      <c r="E1186" s="181"/>
      <c r="F1186" s="181"/>
      <c r="G1186" s="181"/>
      <c r="H1186" s="131"/>
      <c r="I1186" s="181"/>
      <c r="J1186" s="181"/>
      <c r="K1186" s="181"/>
      <c r="L1186" s="181"/>
      <c r="M1186" s="181"/>
      <c r="N1186" s="181"/>
      <c r="O1186" s="181"/>
      <c r="P1186" s="181"/>
      <c r="Q1186" s="181"/>
      <c r="R1186" s="183"/>
      <c r="S1186" s="183"/>
      <c r="T1186" s="183"/>
      <c r="U1186" s="183"/>
      <c r="V1186" s="181"/>
      <c r="W1186" s="184"/>
      <c r="X1186" s="184"/>
      <c r="Y1186" s="185"/>
      <c r="Z1186" s="185"/>
      <c r="AA1186" s="185"/>
      <c r="AB1186" s="181"/>
      <c r="AC1186" s="181"/>
      <c r="AD1186" s="181"/>
      <c r="AE1186" s="181"/>
      <c r="AF1186" s="185"/>
      <c r="AG1186" s="181"/>
      <c r="AH1186" s="186"/>
      <c r="AI1186" s="186"/>
      <c r="AJ1186" s="187"/>
      <c r="AK1186" s="187"/>
      <c r="AL1186" s="188"/>
      <c r="AM1186" s="188"/>
      <c r="AN1186" s="188"/>
      <c r="AO1186" s="188"/>
      <c r="AP1186" s="188"/>
      <c r="AQ1186" s="188"/>
      <c r="AR1186" s="189"/>
      <c r="AS1186" s="189"/>
      <c r="AT1186" s="190"/>
      <c r="AU1186" s="191"/>
      <c r="AV1186" s="190"/>
      <c r="AW1186" s="189"/>
      <c r="AX1186" s="190"/>
      <c r="AY1186" s="189"/>
      <c r="AZ1186" s="192"/>
      <c r="BA1186" s="190"/>
      <c r="BB1186" s="190"/>
      <c r="BC1186" s="193"/>
      <c r="BD1186" s="193"/>
      <c r="BE1186" s="190"/>
      <c r="BF1186" s="192"/>
      <c r="BG1186" s="192"/>
      <c r="BH1186" s="192"/>
      <c r="BI1186" s="192"/>
      <c r="BJ1186" s="192"/>
      <c r="BK1186" s="192"/>
      <c r="BL1186" s="192"/>
      <c r="BM1186" s="192"/>
      <c r="BN1186" s="181"/>
      <c r="BO1186" s="181"/>
    </row>
    <row r="1187" spans="1:67" ht="13.5" customHeight="1" x14ac:dyDescent="0.35">
      <c r="A1187" s="181"/>
      <c r="B1187" s="182"/>
      <c r="C1187" s="181"/>
      <c r="D1187" s="181"/>
      <c r="E1187" s="181"/>
      <c r="F1187" s="181"/>
      <c r="G1187" s="181"/>
      <c r="H1187" s="131"/>
      <c r="I1187" s="181"/>
      <c r="J1187" s="181"/>
      <c r="K1187" s="181"/>
      <c r="L1187" s="181"/>
      <c r="M1187" s="181"/>
      <c r="N1187" s="181"/>
      <c r="O1187" s="181"/>
      <c r="P1187" s="181"/>
      <c r="Q1187" s="181"/>
      <c r="R1187" s="183"/>
      <c r="S1187" s="183"/>
      <c r="T1187" s="183"/>
      <c r="U1187" s="183"/>
      <c r="V1187" s="181"/>
      <c r="W1187" s="184"/>
      <c r="X1187" s="184"/>
      <c r="Y1187" s="185"/>
      <c r="Z1187" s="185"/>
      <c r="AA1187" s="185"/>
      <c r="AB1187" s="181"/>
      <c r="AC1187" s="181"/>
      <c r="AD1187" s="181"/>
      <c r="AE1187" s="181"/>
      <c r="AF1187" s="185"/>
      <c r="AG1187" s="181"/>
      <c r="AH1187" s="186"/>
      <c r="AI1187" s="186"/>
      <c r="AJ1187" s="187"/>
      <c r="AK1187" s="187"/>
      <c r="AL1187" s="188"/>
      <c r="AM1187" s="188"/>
      <c r="AN1187" s="188"/>
      <c r="AO1187" s="188"/>
      <c r="AP1187" s="188"/>
      <c r="AQ1187" s="188"/>
      <c r="AR1187" s="189"/>
      <c r="AS1187" s="189"/>
      <c r="AT1187" s="190"/>
      <c r="AU1187" s="191"/>
      <c r="AV1187" s="190"/>
      <c r="AW1187" s="189"/>
      <c r="AX1187" s="190"/>
      <c r="AY1187" s="189"/>
      <c r="AZ1187" s="192"/>
      <c r="BA1187" s="190"/>
      <c r="BB1187" s="190"/>
      <c r="BC1187" s="193"/>
      <c r="BD1187" s="193"/>
      <c r="BE1187" s="190"/>
      <c r="BF1187" s="192"/>
      <c r="BG1187" s="192"/>
      <c r="BH1187" s="192"/>
      <c r="BI1187" s="192"/>
      <c r="BJ1187" s="192"/>
      <c r="BK1187" s="192"/>
      <c r="BL1187" s="192"/>
      <c r="BM1187" s="192"/>
      <c r="BN1187" s="181"/>
      <c r="BO1187" s="181"/>
    </row>
    <row r="1188" spans="1:67" ht="13.5" customHeight="1" x14ac:dyDescent="0.35">
      <c r="A1188" s="181"/>
      <c r="B1188" s="182"/>
      <c r="C1188" s="181"/>
      <c r="D1188" s="181"/>
      <c r="E1188" s="181"/>
      <c r="F1188" s="181"/>
      <c r="G1188" s="181"/>
      <c r="H1188" s="131"/>
      <c r="I1188" s="181"/>
      <c r="J1188" s="181"/>
      <c r="K1188" s="181"/>
      <c r="L1188" s="181"/>
      <c r="M1188" s="181"/>
      <c r="N1188" s="181"/>
      <c r="O1188" s="181"/>
      <c r="P1188" s="181"/>
      <c r="Q1188" s="181"/>
      <c r="R1188" s="183"/>
      <c r="S1188" s="183"/>
      <c r="T1188" s="183"/>
      <c r="U1188" s="183"/>
      <c r="V1188" s="181"/>
      <c r="W1188" s="184"/>
      <c r="X1188" s="184"/>
      <c r="Y1188" s="185"/>
      <c r="Z1188" s="185"/>
      <c r="AA1188" s="185"/>
      <c r="AB1188" s="181"/>
      <c r="AC1188" s="181"/>
      <c r="AD1188" s="181"/>
      <c r="AE1188" s="181"/>
      <c r="AF1188" s="185"/>
      <c r="AG1188" s="181"/>
      <c r="AH1188" s="186"/>
      <c r="AI1188" s="186"/>
      <c r="AJ1188" s="187"/>
      <c r="AK1188" s="187"/>
      <c r="AL1188" s="188"/>
      <c r="AM1188" s="188"/>
      <c r="AN1188" s="188"/>
      <c r="AO1188" s="188"/>
      <c r="AP1188" s="188"/>
      <c r="AQ1188" s="188"/>
      <c r="AR1188" s="189"/>
      <c r="AS1188" s="189"/>
      <c r="AT1188" s="190"/>
      <c r="AU1188" s="191"/>
      <c r="AV1188" s="190"/>
      <c r="AW1188" s="189"/>
      <c r="AX1188" s="190"/>
      <c r="AY1188" s="189"/>
      <c r="AZ1188" s="192"/>
      <c r="BA1188" s="190"/>
      <c r="BB1188" s="190"/>
      <c r="BC1188" s="193"/>
      <c r="BD1188" s="193"/>
      <c r="BE1188" s="190"/>
      <c r="BF1188" s="192"/>
      <c r="BG1188" s="192"/>
      <c r="BH1188" s="192"/>
      <c r="BI1188" s="192"/>
      <c r="BJ1188" s="192"/>
      <c r="BK1188" s="192"/>
      <c r="BL1188" s="192"/>
      <c r="BM1188" s="192"/>
      <c r="BN1188" s="181"/>
      <c r="BO1188" s="181"/>
    </row>
    <row r="1189" spans="1:67" ht="13.5" customHeight="1" x14ac:dyDescent="0.35">
      <c r="A1189" s="181"/>
      <c r="B1189" s="182"/>
      <c r="C1189" s="181"/>
      <c r="D1189" s="181"/>
      <c r="E1189" s="181"/>
      <c r="F1189" s="181"/>
      <c r="G1189" s="181"/>
      <c r="H1189" s="131"/>
      <c r="I1189" s="181"/>
      <c r="J1189" s="181"/>
      <c r="K1189" s="181"/>
      <c r="L1189" s="181"/>
      <c r="M1189" s="181"/>
      <c r="N1189" s="181"/>
      <c r="O1189" s="181"/>
      <c r="P1189" s="181"/>
      <c r="Q1189" s="181"/>
      <c r="R1189" s="183"/>
      <c r="S1189" s="183"/>
      <c r="T1189" s="183"/>
      <c r="U1189" s="183"/>
      <c r="V1189" s="181"/>
      <c r="W1189" s="184"/>
      <c r="X1189" s="184"/>
      <c r="Y1189" s="185"/>
      <c r="Z1189" s="185"/>
      <c r="AA1189" s="185"/>
      <c r="AB1189" s="181"/>
      <c r="AC1189" s="181"/>
      <c r="AD1189" s="181"/>
      <c r="AE1189" s="181"/>
      <c r="AF1189" s="185"/>
      <c r="AG1189" s="181"/>
      <c r="AH1189" s="186"/>
      <c r="AI1189" s="186"/>
      <c r="AJ1189" s="187"/>
      <c r="AK1189" s="187"/>
      <c r="AL1189" s="188"/>
      <c r="AM1189" s="188"/>
      <c r="AN1189" s="188"/>
      <c r="AO1189" s="188"/>
      <c r="AP1189" s="188"/>
      <c r="AQ1189" s="188"/>
      <c r="AR1189" s="189"/>
      <c r="AS1189" s="189"/>
      <c r="AT1189" s="190"/>
      <c r="AU1189" s="191"/>
      <c r="AV1189" s="190"/>
      <c r="AW1189" s="189"/>
      <c r="AX1189" s="190"/>
      <c r="AY1189" s="189"/>
      <c r="AZ1189" s="192"/>
      <c r="BA1189" s="190"/>
      <c r="BB1189" s="190"/>
      <c r="BC1189" s="193"/>
      <c r="BD1189" s="193"/>
      <c r="BE1189" s="190"/>
      <c r="BF1189" s="192"/>
      <c r="BG1189" s="192"/>
      <c r="BH1189" s="192"/>
      <c r="BI1189" s="192"/>
      <c r="BJ1189" s="192"/>
      <c r="BK1189" s="192"/>
      <c r="BL1189" s="192"/>
      <c r="BM1189" s="192"/>
      <c r="BN1189" s="181"/>
      <c r="BO1189" s="181"/>
    </row>
    <row r="1190" spans="1:67" ht="13.5" customHeight="1" x14ac:dyDescent="0.35">
      <c r="A1190" s="181"/>
      <c r="B1190" s="182"/>
      <c r="C1190" s="181"/>
      <c r="D1190" s="181"/>
      <c r="E1190" s="181"/>
      <c r="F1190" s="181"/>
      <c r="G1190" s="181"/>
      <c r="H1190" s="131"/>
      <c r="I1190" s="181"/>
      <c r="J1190" s="181"/>
      <c r="K1190" s="181"/>
      <c r="L1190" s="181"/>
      <c r="M1190" s="181"/>
      <c r="N1190" s="181"/>
      <c r="O1190" s="181"/>
      <c r="P1190" s="181"/>
      <c r="Q1190" s="181"/>
      <c r="R1190" s="183"/>
      <c r="S1190" s="183"/>
      <c r="T1190" s="183"/>
      <c r="U1190" s="183"/>
      <c r="V1190" s="181"/>
      <c r="W1190" s="184"/>
      <c r="X1190" s="184"/>
      <c r="Y1190" s="185"/>
      <c r="Z1190" s="185"/>
      <c r="AA1190" s="185"/>
      <c r="AB1190" s="181"/>
      <c r="AC1190" s="181"/>
      <c r="AD1190" s="181"/>
      <c r="AE1190" s="181"/>
      <c r="AF1190" s="185"/>
      <c r="AG1190" s="181"/>
      <c r="AH1190" s="186"/>
      <c r="AI1190" s="186"/>
      <c r="AJ1190" s="187"/>
      <c r="AK1190" s="187"/>
      <c r="AL1190" s="188"/>
      <c r="AM1190" s="188"/>
      <c r="AN1190" s="188"/>
      <c r="AO1190" s="188"/>
      <c r="AP1190" s="188"/>
      <c r="AQ1190" s="188"/>
      <c r="AR1190" s="189"/>
      <c r="AS1190" s="189"/>
      <c r="AT1190" s="190"/>
      <c r="AU1190" s="191"/>
      <c r="AV1190" s="190"/>
      <c r="AW1190" s="189"/>
      <c r="AX1190" s="190"/>
      <c r="AY1190" s="189"/>
      <c r="AZ1190" s="192"/>
      <c r="BA1190" s="190"/>
      <c r="BB1190" s="190"/>
      <c r="BC1190" s="193"/>
      <c r="BD1190" s="193"/>
      <c r="BE1190" s="190"/>
      <c r="BF1190" s="192"/>
      <c r="BG1190" s="192"/>
      <c r="BH1190" s="192"/>
      <c r="BI1190" s="192"/>
      <c r="BJ1190" s="192"/>
      <c r="BK1190" s="192"/>
      <c r="BL1190" s="192"/>
      <c r="BM1190" s="192"/>
      <c r="BN1190" s="181"/>
      <c r="BO1190" s="181"/>
    </row>
    <row r="1191" spans="1:67" ht="13.5" customHeight="1" x14ac:dyDescent="0.35">
      <c r="A1191" s="181"/>
      <c r="B1191" s="182"/>
      <c r="C1191" s="181"/>
      <c r="D1191" s="181"/>
      <c r="E1191" s="181"/>
      <c r="F1191" s="181"/>
      <c r="G1191" s="181"/>
      <c r="H1191" s="131"/>
      <c r="I1191" s="181"/>
      <c r="J1191" s="181"/>
      <c r="K1191" s="181"/>
      <c r="L1191" s="181"/>
      <c r="M1191" s="181"/>
      <c r="N1191" s="181"/>
      <c r="O1191" s="181"/>
      <c r="P1191" s="181"/>
      <c r="Q1191" s="181"/>
      <c r="R1191" s="183"/>
      <c r="S1191" s="183"/>
      <c r="T1191" s="183"/>
      <c r="U1191" s="183"/>
      <c r="V1191" s="181"/>
      <c r="W1191" s="184"/>
      <c r="X1191" s="184"/>
      <c r="Y1191" s="185"/>
      <c r="Z1191" s="185"/>
      <c r="AA1191" s="185"/>
      <c r="AB1191" s="181"/>
      <c r="AC1191" s="181"/>
      <c r="AD1191" s="181"/>
      <c r="AE1191" s="181"/>
      <c r="AF1191" s="185"/>
      <c r="AG1191" s="181"/>
      <c r="AH1191" s="186"/>
      <c r="AI1191" s="186"/>
      <c r="AJ1191" s="187"/>
      <c r="AK1191" s="187"/>
      <c r="AL1191" s="188"/>
      <c r="AM1191" s="188"/>
      <c r="AN1191" s="188"/>
      <c r="AO1191" s="188"/>
      <c r="AP1191" s="188"/>
      <c r="AQ1191" s="188"/>
      <c r="AR1191" s="189"/>
      <c r="AS1191" s="189"/>
      <c r="AT1191" s="190"/>
      <c r="AU1191" s="191"/>
      <c r="AV1191" s="190"/>
      <c r="AW1191" s="189"/>
      <c r="AX1191" s="190"/>
      <c r="AY1191" s="189"/>
      <c r="AZ1191" s="192"/>
      <c r="BA1191" s="190"/>
      <c r="BB1191" s="190"/>
      <c r="BC1191" s="193"/>
      <c r="BD1191" s="193"/>
      <c r="BE1191" s="190"/>
      <c r="BF1191" s="192"/>
      <c r="BG1191" s="192"/>
      <c r="BH1191" s="192"/>
      <c r="BI1191" s="192"/>
      <c r="BJ1191" s="192"/>
      <c r="BK1191" s="192"/>
      <c r="BL1191" s="192"/>
      <c r="BM1191" s="192"/>
      <c r="BN1191" s="181"/>
      <c r="BO1191" s="181"/>
    </row>
    <row r="1192" spans="1:67" ht="13.5" customHeight="1" x14ac:dyDescent="0.35">
      <c r="A1192" s="181"/>
      <c r="B1192" s="182"/>
      <c r="C1192" s="181"/>
      <c r="D1192" s="181"/>
      <c r="E1192" s="181"/>
      <c r="F1192" s="181"/>
      <c r="G1192" s="181"/>
      <c r="H1192" s="131"/>
      <c r="I1192" s="181"/>
      <c r="J1192" s="181"/>
      <c r="K1192" s="181"/>
      <c r="L1192" s="181"/>
      <c r="M1192" s="181"/>
      <c r="N1192" s="181"/>
      <c r="O1192" s="181"/>
      <c r="P1192" s="181"/>
      <c r="Q1192" s="181"/>
      <c r="R1192" s="183"/>
      <c r="S1192" s="183"/>
      <c r="T1192" s="183"/>
      <c r="U1192" s="183"/>
      <c r="V1192" s="181"/>
      <c r="W1192" s="184"/>
      <c r="X1192" s="184"/>
      <c r="Y1192" s="185"/>
      <c r="Z1192" s="185"/>
      <c r="AA1192" s="185"/>
      <c r="AB1192" s="181"/>
      <c r="AC1192" s="181"/>
      <c r="AD1192" s="181"/>
      <c r="AE1192" s="181"/>
      <c r="AF1192" s="185"/>
      <c r="AG1192" s="181"/>
      <c r="AH1192" s="186"/>
      <c r="AI1192" s="186"/>
      <c r="AJ1192" s="187"/>
      <c r="AK1192" s="187"/>
      <c r="AL1192" s="188"/>
      <c r="AM1192" s="188"/>
      <c r="AN1192" s="188"/>
      <c r="AO1192" s="188"/>
      <c r="AP1192" s="188"/>
      <c r="AQ1192" s="188"/>
      <c r="AR1192" s="189"/>
      <c r="AS1192" s="189"/>
      <c r="AT1192" s="190"/>
      <c r="AU1192" s="191"/>
      <c r="AV1192" s="190"/>
      <c r="AW1192" s="189"/>
      <c r="AX1192" s="190"/>
      <c r="AY1192" s="189"/>
      <c r="AZ1192" s="192"/>
      <c r="BA1192" s="190"/>
      <c r="BB1192" s="190"/>
      <c r="BC1192" s="193"/>
      <c r="BD1192" s="193"/>
      <c r="BE1192" s="190"/>
      <c r="BF1192" s="192"/>
      <c r="BG1192" s="192"/>
      <c r="BH1192" s="192"/>
      <c r="BI1192" s="192"/>
      <c r="BJ1192" s="192"/>
      <c r="BK1192" s="192"/>
      <c r="BL1192" s="192"/>
      <c r="BM1192" s="192"/>
      <c r="BN1192" s="181"/>
      <c r="BO1192" s="181"/>
    </row>
    <row r="1193" spans="1:67" ht="13.5" customHeight="1" x14ac:dyDescent="0.35">
      <c r="A1193" s="181"/>
      <c r="B1193" s="182"/>
      <c r="C1193" s="181"/>
      <c r="D1193" s="181"/>
      <c r="E1193" s="181"/>
      <c r="F1193" s="181"/>
      <c r="G1193" s="181"/>
      <c r="H1193" s="131"/>
      <c r="I1193" s="181"/>
      <c r="J1193" s="181"/>
      <c r="K1193" s="181"/>
      <c r="L1193" s="181"/>
      <c r="M1193" s="181"/>
      <c r="N1193" s="181"/>
      <c r="O1193" s="181"/>
      <c r="P1193" s="181"/>
      <c r="Q1193" s="181"/>
      <c r="R1193" s="183"/>
      <c r="S1193" s="183"/>
      <c r="T1193" s="183"/>
      <c r="U1193" s="183"/>
      <c r="V1193" s="181"/>
      <c r="W1193" s="184"/>
      <c r="X1193" s="184"/>
      <c r="Y1193" s="185"/>
      <c r="Z1193" s="185"/>
      <c r="AA1193" s="185"/>
      <c r="AB1193" s="181"/>
      <c r="AC1193" s="181"/>
      <c r="AD1193" s="181"/>
      <c r="AE1193" s="181"/>
      <c r="AF1193" s="185"/>
      <c r="AG1193" s="181"/>
      <c r="AH1193" s="186"/>
      <c r="AI1193" s="186"/>
      <c r="AJ1193" s="187"/>
      <c r="AK1193" s="187"/>
      <c r="AL1193" s="188"/>
      <c r="AM1193" s="188"/>
      <c r="AN1193" s="188"/>
      <c r="AO1193" s="188"/>
      <c r="AP1193" s="188"/>
      <c r="AQ1193" s="188"/>
      <c r="AR1193" s="189"/>
      <c r="AS1193" s="189"/>
      <c r="AT1193" s="190"/>
      <c r="AU1193" s="191"/>
      <c r="AV1193" s="190"/>
      <c r="AW1193" s="189"/>
      <c r="AX1193" s="190"/>
      <c r="AY1193" s="189"/>
      <c r="AZ1193" s="192"/>
      <c r="BA1193" s="190"/>
      <c r="BB1193" s="190"/>
      <c r="BC1193" s="193"/>
      <c r="BD1193" s="193"/>
      <c r="BE1193" s="190"/>
      <c r="BF1193" s="192"/>
      <c r="BG1193" s="192"/>
      <c r="BH1193" s="192"/>
      <c r="BI1193" s="192"/>
      <c r="BJ1193" s="192"/>
      <c r="BK1193" s="192"/>
      <c r="BL1193" s="192"/>
      <c r="BM1193" s="192"/>
      <c r="BN1193" s="181"/>
      <c r="BO1193" s="181"/>
    </row>
    <row r="1194" spans="1:67" ht="13.5" customHeight="1" x14ac:dyDescent="0.35">
      <c r="A1194" s="181"/>
      <c r="B1194" s="182"/>
      <c r="C1194" s="181"/>
      <c r="D1194" s="181"/>
      <c r="E1194" s="181"/>
      <c r="F1194" s="181"/>
      <c r="G1194" s="181"/>
      <c r="H1194" s="131"/>
      <c r="I1194" s="181"/>
      <c r="J1194" s="181"/>
      <c r="K1194" s="181"/>
      <c r="L1194" s="181"/>
      <c r="M1194" s="181"/>
      <c r="N1194" s="181"/>
      <c r="O1194" s="181"/>
      <c r="P1194" s="181"/>
      <c r="Q1194" s="181"/>
      <c r="R1194" s="183"/>
      <c r="S1194" s="183"/>
      <c r="T1194" s="183"/>
      <c r="U1194" s="183"/>
      <c r="V1194" s="181"/>
      <c r="W1194" s="184"/>
      <c r="X1194" s="184"/>
      <c r="Y1194" s="185"/>
      <c r="Z1194" s="185"/>
      <c r="AA1194" s="185"/>
      <c r="AB1194" s="181"/>
      <c r="AC1194" s="181"/>
      <c r="AD1194" s="181"/>
      <c r="AE1194" s="181"/>
      <c r="AF1194" s="185"/>
      <c r="AG1194" s="181"/>
      <c r="AH1194" s="186"/>
      <c r="AI1194" s="186"/>
      <c r="AJ1194" s="187"/>
      <c r="AK1194" s="187"/>
      <c r="AL1194" s="188"/>
      <c r="AM1194" s="188"/>
      <c r="AN1194" s="188"/>
      <c r="AO1194" s="188"/>
      <c r="AP1194" s="188"/>
      <c r="AQ1194" s="188"/>
      <c r="AR1194" s="189"/>
      <c r="AS1194" s="189"/>
      <c r="AT1194" s="190"/>
      <c r="AU1194" s="191"/>
      <c r="AV1194" s="190"/>
      <c r="AW1194" s="189"/>
      <c r="AX1194" s="190"/>
      <c r="AY1194" s="189"/>
      <c r="AZ1194" s="192"/>
      <c r="BA1194" s="190"/>
      <c r="BB1194" s="190"/>
      <c r="BC1194" s="193"/>
      <c r="BD1194" s="193"/>
      <c r="BE1194" s="190"/>
      <c r="BF1194" s="192"/>
      <c r="BG1194" s="192"/>
      <c r="BH1194" s="192"/>
      <c r="BI1194" s="192"/>
      <c r="BJ1194" s="192"/>
      <c r="BK1194" s="192"/>
      <c r="BL1194" s="192"/>
      <c r="BM1194" s="192"/>
      <c r="BN1194" s="181"/>
      <c r="BO1194" s="181"/>
    </row>
    <row r="1195" spans="1:67" ht="13.5" customHeight="1" x14ac:dyDescent="0.35">
      <c r="A1195" s="181"/>
      <c r="B1195" s="182"/>
      <c r="C1195" s="181"/>
      <c r="D1195" s="181"/>
      <c r="E1195" s="181"/>
      <c r="F1195" s="181"/>
      <c r="G1195" s="181"/>
      <c r="H1195" s="131"/>
      <c r="I1195" s="181"/>
      <c r="J1195" s="181"/>
      <c r="K1195" s="181"/>
      <c r="L1195" s="181"/>
      <c r="M1195" s="181"/>
      <c r="N1195" s="181"/>
      <c r="O1195" s="181"/>
      <c r="P1195" s="181"/>
      <c r="Q1195" s="181"/>
      <c r="R1195" s="183"/>
      <c r="S1195" s="183"/>
      <c r="T1195" s="183"/>
      <c r="U1195" s="183"/>
      <c r="V1195" s="181"/>
      <c r="W1195" s="184"/>
      <c r="X1195" s="184"/>
      <c r="Y1195" s="185"/>
      <c r="Z1195" s="185"/>
      <c r="AA1195" s="185"/>
      <c r="AB1195" s="181"/>
      <c r="AC1195" s="181"/>
      <c r="AD1195" s="181"/>
      <c r="AE1195" s="181"/>
      <c r="AF1195" s="185"/>
      <c r="AG1195" s="181"/>
      <c r="AH1195" s="186"/>
      <c r="AI1195" s="186"/>
      <c r="AJ1195" s="187"/>
      <c r="AK1195" s="187"/>
      <c r="AL1195" s="188"/>
      <c r="AM1195" s="188"/>
      <c r="AN1195" s="188"/>
      <c r="AO1195" s="188"/>
      <c r="AP1195" s="188"/>
      <c r="AQ1195" s="188"/>
      <c r="AR1195" s="189"/>
      <c r="AS1195" s="189"/>
      <c r="AT1195" s="190"/>
      <c r="AU1195" s="191"/>
      <c r="AV1195" s="190"/>
      <c r="AW1195" s="189"/>
      <c r="AX1195" s="190"/>
      <c r="AY1195" s="189"/>
      <c r="AZ1195" s="192"/>
      <c r="BA1195" s="190"/>
      <c r="BB1195" s="190"/>
      <c r="BC1195" s="193"/>
      <c r="BD1195" s="193"/>
      <c r="BE1195" s="190"/>
      <c r="BF1195" s="192"/>
      <c r="BG1195" s="192"/>
      <c r="BH1195" s="192"/>
      <c r="BI1195" s="192"/>
      <c r="BJ1195" s="192"/>
      <c r="BK1195" s="192"/>
      <c r="BL1195" s="192"/>
      <c r="BM1195" s="192"/>
      <c r="BN1195" s="181"/>
      <c r="BO1195" s="181"/>
    </row>
    <row r="1196" spans="1:67" ht="13.5" customHeight="1" x14ac:dyDescent="0.35">
      <c r="A1196" s="181"/>
      <c r="B1196" s="182"/>
      <c r="C1196" s="181"/>
      <c r="D1196" s="181"/>
      <c r="E1196" s="181"/>
      <c r="F1196" s="181"/>
      <c r="G1196" s="181"/>
      <c r="H1196" s="131"/>
      <c r="I1196" s="181"/>
      <c r="J1196" s="181"/>
      <c r="K1196" s="181"/>
      <c r="L1196" s="181"/>
      <c r="M1196" s="181"/>
      <c r="N1196" s="181"/>
      <c r="O1196" s="181"/>
      <c r="P1196" s="181"/>
      <c r="Q1196" s="181"/>
      <c r="R1196" s="183"/>
      <c r="S1196" s="183"/>
      <c r="T1196" s="183"/>
      <c r="U1196" s="183"/>
      <c r="V1196" s="181"/>
      <c r="W1196" s="184"/>
      <c r="X1196" s="184"/>
      <c r="Y1196" s="185"/>
      <c r="Z1196" s="185"/>
      <c r="AA1196" s="185"/>
      <c r="AB1196" s="181"/>
      <c r="AC1196" s="181"/>
      <c r="AD1196" s="181"/>
      <c r="AE1196" s="181"/>
      <c r="AF1196" s="185"/>
      <c r="AG1196" s="181"/>
      <c r="AH1196" s="186"/>
      <c r="AI1196" s="186"/>
      <c r="AJ1196" s="187"/>
      <c r="AK1196" s="187"/>
      <c r="AL1196" s="188"/>
      <c r="AM1196" s="188"/>
      <c r="AN1196" s="188"/>
      <c r="AO1196" s="188"/>
      <c r="AP1196" s="188"/>
      <c r="AQ1196" s="188"/>
      <c r="AR1196" s="189"/>
      <c r="AS1196" s="189"/>
      <c r="AT1196" s="190"/>
      <c r="AU1196" s="191"/>
      <c r="AV1196" s="190"/>
      <c r="AW1196" s="189"/>
      <c r="AX1196" s="190"/>
      <c r="AY1196" s="189"/>
      <c r="AZ1196" s="192"/>
      <c r="BA1196" s="190"/>
      <c r="BB1196" s="190"/>
      <c r="BC1196" s="193"/>
      <c r="BD1196" s="193"/>
      <c r="BE1196" s="190"/>
      <c r="BF1196" s="192"/>
      <c r="BG1196" s="192"/>
      <c r="BH1196" s="192"/>
      <c r="BI1196" s="192"/>
      <c r="BJ1196" s="192"/>
      <c r="BK1196" s="192"/>
      <c r="BL1196" s="192"/>
      <c r="BM1196" s="192"/>
      <c r="BN1196" s="181"/>
      <c r="BO1196" s="181"/>
    </row>
    <row r="1197" spans="1:67" ht="13.5" customHeight="1" x14ac:dyDescent="0.35">
      <c r="A1197" s="181"/>
      <c r="B1197" s="182"/>
      <c r="C1197" s="181"/>
      <c r="D1197" s="181"/>
      <c r="E1197" s="181"/>
      <c r="F1197" s="181"/>
      <c r="G1197" s="181"/>
      <c r="H1197" s="131"/>
      <c r="I1197" s="181"/>
      <c r="J1197" s="181"/>
      <c r="K1197" s="181"/>
      <c r="L1197" s="181"/>
      <c r="M1197" s="181"/>
      <c r="N1197" s="181"/>
      <c r="O1197" s="181"/>
      <c r="P1197" s="181"/>
      <c r="Q1197" s="181"/>
      <c r="R1197" s="183"/>
      <c r="S1197" s="183"/>
      <c r="T1197" s="183"/>
      <c r="U1197" s="183"/>
      <c r="V1197" s="181"/>
      <c r="W1197" s="184"/>
      <c r="X1197" s="184"/>
      <c r="Y1197" s="185"/>
      <c r="Z1197" s="185"/>
      <c r="AA1197" s="185"/>
      <c r="AB1197" s="181"/>
      <c r="AC1197" s="181"/>
      <c r="AD1197" s="181"/>
      <c r="AE1197" s="181"/>
      <c r="AF1197" s="185"/>
      <c r="AG1197" s="181"/>
      <c r="AH1197" s="186"/>
      <c r="AI1197" s="186"/>
      <c r="AJ1197" s="187"/>
      <c r="AK1197" s="187"/>
      <c r="AL1197" s="188"/>
      <c r="AM1197" s="188"/>
      <c r="AN1197" s="188"/>
      <c r="AO1197" s="188"/>
      <c r="AP1197" s="188"/>
      <c r="AQ1197" s="188"/>
      <c r="AR1197" s="189"/>
      <c r="AS1197" s="189"/>
      <c r="AT1197" s="190"/>
      <c r="AU1197" s="191"/>
      <c r="AV1197" s="190"/>
      <c r="AW1197" s="189"/>
      <c r="AX1197" s="190"/>
      <c r="AY1197" s="189"/>
      <c r="AZ1197" s="192"/>
      <c r="BA1197" s="190"/>
      <c r="BB1197" s="190"/>
      <c r="BC1197" s="193"/>
      <c r="BD1197" s="193"/>
      <c r="BE1197" s="190"/>
      <c r="BF1197" s="192"/>
      <c r="BG1197" s="192"/>
      <c r="BH1197" s="192"/>
      <c r="BI1197" s="192"/>
      <c r="BJ1197" s="192"/>
      <c r="BK1197" s="192"/>
      <c r="BL1197" s="192"/>
      <c r="BM1197" s="192"/>
      <c r="BN1197" s="181"/>
      <c r="BO1197" s="181"/>
    </row>
    <row r="1198" spans="1:67" ht="13.5" customHeight="1" x14ac:dyDescent="0.35">
      <c r="A1198" s="181"/>
      <c r="B1198" s="182"/>
      <c r="C1198" s="181"/>
      <c r="D1198" s="181"/>
      <c r="E1198" s="181"/>
      <c r="F1198" s="181"/>
      <c r="G1198" s="181"/>
      <c r="H1198" s="131"/>
      <c r="I1198" s="181"/>
      <c r="J1198" s="181"/>
      <c r="K1198" s="181"/>
      <c r="L1198" s="181"/>
      <c r="M1198" s="181"/>
      <c r="N1198" s="181"/>
      <c r="O1198" s="181"/>
      <c r="P1198" s="181"/>
      <c r="Q1198" s="181"/>
      <c r="R1198" s="183"/>
      <c r="S1198" s="183"/>
      <c r="T1198" s="183"/>
      <c r="U1198" s="183"/>
      <c r="V1198" s="181"/>
      <c r="W1198" s="184"/>
      <c r="X1198" s="184"/>
      <c r="Y1198" s="185"/>
      <c r="Z1198" s="185"/>
      <c r="AA1198" s="185"/>
      <c r="AB1198" s="181"/>
      <c r="AC1198" s="181"/>
      <c r="AD1198" s="181"/>
      <c r="AE1198" s="181"/>
      <c r="AF1198" s="185"/>
      <c r="AG1198" s="181"/>
      <c r="AH1198" s="186"/>
      <c r="AI1198" s="186"/>
      <c r="AJ1198" s="187"/>
      <c r="AK1198" s="187"/>
      <c r="AL1198" s="188"/>
      <c r="AM1198" s="188"/>
      <c r="AN1198" s="188"/>
      <c r="AO1198" s="188"/>
      <c r="AP1198" s="188"/>
      <c r="AQ1198" s="188"/>
      <c r="AR1198" s="189"/>
      <c r="AS1198" s="189"/>
      <c r="AT1198" s="190"/>
      <c r="AU1198" s="191"/>
      <c r="AV1198" s="190"/>
      <c r="AW1198" s="189"/>
      <c r="AX1198" s="190"/>
      <c r="AY1198" s="189"/>
      <c r="AZ1198" s="192"/>
      <c r="BA1198" s="190"/>
      <c r="BB1198" s="190"/>
      <c r="BC1198" s="193"/>
      <c r="BD1198" s="193"/>
      <c r="BE1198" s="190"/>
      <c r="BF1198" s="192"/>
      <c r="BG1198" s="192"/>
      <c r="BH1198" s="192"/>
      <c r="BI1198" s="192"/>
      <c r="BJ1198" s="192"/>
      <c r="BK1198" s="192"/>
      <c r="BL1198" s="192"/>
      <c r="BM1198" s="192"/>
      <c r="BN1198" s="181"/>
      <c r="BO1198" s="181"/>
    </row>
    <row r="1199" spans="1:67" ht="13.5" customHeight="1" x14ac:dyDescent="0.35">
      <c r="A1199" s="181"/>
      <c r="B1199" s="182"/>
      <c r="C1199" s="181"/>
      <c r="D1199" s="181"/>
      <c r="E1199" s="181"/>
      <c r="F1199" s="181"/>
      <c r="G1199" s="181"/>
      <c r="H1199" s="131"/>
      <c r="I1199" s="181"/>
      <c r="J1199" s="181"/>
      <c r="K1199" s="181"/>
      <c r="L1199" s="181"/>
      <c r="M1199" s="181"/>
      <c r="N1199" s="181"/>
      <c r="O1199" s="181"/>
      <c r="P1199" s="181"/>
      <c r="Q1199" s="181"/>
      <c r="R1199" s="183"/>
      <c r="S1199" s="183"/>
      <c r="T1199" s="183"/>
      <c r="U1199" s="183"/>
      <c r="V1199" s="181"/>
      <c r="W1199" s="184"/>
      <c r="X1199" s="184"/>
      <c r="Y1199" s="185"/>
      <c r="Z1199" s="185"/>
      <c r="AA1199" s="185"/>
      <c r="AB1199" s="181"/>
      <c r="AC1199" s="181"/>
      <c r="AD1199" s="181"/>
      <c r="AE1199" s="181"/>
      <c r="AF1199" s="185"/>
      <c r="AG1199" s="181"/>
      <c r="AH1199" s="186"/>
      <c r="AI1199" s="186"/>
      <c r="AJ1199" s="187"/>
      <c r="AK1199" s="187"/>
      <c r="AL1199" s="188"/>
      <c r="AM1199" s="188"/>
      <c r="AN1199" s="188"/>
      <c r="AO1199" s="188"/>
      <c r="AP1199" s="188"/>
      <c r="AQ1199" s="188"/>
      <c r="AR1199" s="189"/>
      <c r="AS1199" s="189"/>
      <c r="AT1199" s="190"/>
      <c r="AU1199" s="191"/>
      <c r="AV1199" s="190"/>
      <c r="AW1199" s="189"/>
      <c r="AX1199" s="190"/>
      <c r="AY1199" s="189"/>
      <c r="AZ1199" s="192"/>
      <c r="BA1199" s="190"/>
      <c r="BB1199" s="190"/>
      <c r="BC1199" s="193"/>
      <c r="BD1199" s="193"/>
      <c r="BE1199" s="190"/>
      <c r="BF1199" s="192"/>
      <c r="BG1199" s="192"/>
      <c r="BH1199" s="192"/>
      <c r="BI1199" s="192"/>
      <c r="BJ1199" s="192"/>
      <c r="BK1199" s="192"/>
      <c r="BL1199" s="192"/>
      <c r="BM1199" s="192"/>
      <c r="BN1199" s="181"/>
      <c r="BO1199" s="181"/>
    </row>
    <row r="1200" spans="1:67" ht="13.5" customHeight="1" x14ac:dyDescent="0.35">
      <c r="A1200" s="181"/>
      <c r="B1200" s="182"/>
      <c r="C1200" s="181"/>
      <c r="D1200" s="181"/>
      <c r="E1200" s="181"/>
      <c r="F1200" s="181"/>
      <c r="G1200" s="181"/>
      <c r="H1200" s="131"/>
      <c r="I1200" s="181"/>
      <c r="J1200" s="181"/>
      <c r="K1200" s="181"/>
      <c r="L1200" s="181"/>
      <c r="M1200" s="181"/>
      <c r="N1200" s="181"/>
      <c r="O1200" s="181"/>
      <c r="P1200" s="181"/>
      <c r="Q1200" s="181"/>
      <c r="R1200" s="183"/>
      <c r="S1200" s="183"/>
      <c r="T1200" s="183"/>
      <c r="U1200" s="183"/>
      <c r="V1200" s="181"/>
      <c r="W1200" s="184"/>
      <c r="X1200" s="184"/>
      <c r="Y1200" s="185"/>
      <c r="Z1200" s="185"/>
      <c r="AA1200" s="185"/>
      <c r="AB1200" s="181"/>
      <c r="AC1200" s="181"/>
      <c r="AD1200" s="181"/>
      <c r="AE1200" s="181"/>
      <c r="AF1200" s="185"/>
      <c r="AG1200" s="181"/>
      <c r="AH1200" s="186"/>
      <c r="AI1200" s="186"/>
      <c r="AJ1200" s="187"/>
      <c r="AK1200" s="187"/>
      <c r="AL1200" s="188"/>
      <c r="AM1200" s="188"/>
      <c r="AN1200" s="188"/>
      <c r="AO1200" s="188"/>
      <c r="AP1200" s="188"/>
      <c r="AQ1200" s="188"/>
      <c r="AR1200" s="189"/>
      <c r="AS1200" s="189"/>
      <c r="AT1200" s="190"/>
      <c r="AU1200" s="191"/>
      <c r="AV1200" s="190"/>
      <c r="AW1200" s="189"/>
      <c r="AX1200" s="190"/>
      <c r="AY1200" s="189"/>
      <c r="AZ1200" s="192"/>
      <c r="BA1200" s="190"/>
      <c r="BB1200" s="190"/>
      <c r="BC1200" s="193"/>
      <c r="BD1200" s="193"/>
      <c r="BE1200" s="190"/>
      <c r="BF1200" s="192"/>
      <c r="BG1200" s="192"/>
      <c r="BH1200" s="192"/>
      <c r="BI1200" s="192"/>
      <c r="BJ1200" s="192"/>
      <c r="BK1200" s="192"/>
      <c r="BL1200" s="192"/>
      <c r="BM1200" s="192"/>
      <c r="BN1200" s="181"/>
      <c r="BO1200" s="181"/>
    </row>
    <row r="1201" spans="1:67" ht="13.5" customHeight="1" x14ac:dyDescent="0.35">
      <c r="A1201" s="181"/>
      <c r="B1201" s="182"/>
      <c r="C1201" s="181"/>
      <c r="D1201" s="181"/>
      <c r="E1201" s="181"/>
      <c r="F1201" s="181"/>
      <c r="G1201" s="181"/>
      <c r="H1201" s="131"/>
      <c r="I1201" s="181"/>
      <c r="J1201" s="181"/>
      <c r="K1201" s="181"/>
      <c r="L1201" s="181"/>
      <c r="M1201" s="181"/>
      <c r="N1201" s="181"/>
      <c r="O1201" s="181"/>
      <c r="P1201" s="181"/>
      <c r="Q1201" s="181"/>
      <c r="R1201" s="183"/>
      <c r="S1201" s="183"/>
      <c r="T1201" s="183"/>
      <c r="U1201" s="183"/>
      <c r="V1201" s="181"/>
      <c r="W1201" s="184"/>
      <c r="X1201" s="184"/>
      <c r="Y1201" s="185"/>
      <c r="Z1201" s="185"/>
      <c r="AA1201" s="185"/>
      <c r="AB1201" s="181"/>
      <c r="AC1201" s="181"/>
      <c r="AD1201" s="181"/>
      <c r="AE1201" s="181"/>
      <c r="AF1201" s="185"/>
      <c r="AG1201" s="181"/>
      <c r="AH1201" s="186"/>
      <c r="AI1201" s="186"/>
      <c r="AJ1201" s="187"/>
      <c r="AK1201" s="187"/>
      <c r="AL1201" s="188"/>
      <c r="AM1201" s="188"/>
      <c r="AN1201" s="188"/>
      <c r="AO1201" s="188"/>
      <c r="AP1201" s="188"/>
      <c r="AQ1201" s="188"/>
      <c r="AR1201" s="189"/>
      <c r="AS1201" s="189"/>
      <c r="AT1201" s="190"/>
      <c r="AU1201" s="191"/>
      <c r="AV1201" s="190"/>
      <c r="AW1201" s="189"/>
      <c r="AX1201" s="190"/>
      <c r="AY1201" s="189"/>
      <c r="AZ1201" s="192"/>
      <c r="BA1201" s="190"/>
      <c r="BB1201" s="190"/>
      <c r="BC1201" s="193"/>
      <c r="BD1201" s="193"/>
      <c r="BE1201" s="190"/>
      <c r="BF1201" s="192"/>
      <c r="BG1201" s="192"/>
      <c r="BH1201" s="192"/>
      <c r="BI1201" s="192"/>
      <c r="BJ1201" s="192"/>
      <c r="BK1201" s="192"/>
      <c r="BL1201" s="192"/>
      <c r="BM1201" s="192"/>
      <c r="BN1201" s="181"/>
      <c r="BO1201" s="181"/>
    </row>
    <row r="1202" spans="1:67" ht="13.5" customHeight="1" x14ac:dyDescent="0.35">
      <c r="A1202" s="181"/>
      <c r="B1202" s="182"/>
      <c r="C1202" s="181"/>
      <c r="D1202" s="181"/>
      <c r="E1202" s="181"/>
      <c r="F1202" s="181"/>
      <c r="G1202" s="181"/>
      <c r="H1202" s="131"/>
      <c r="I1202" s="181"/>
      <c r="J1202" s="181"/>
      <c r="K1202" s="181"/>
      <c r="L1202" s="181"/>
      <c r="M1202" s="181"/>
      <c r="N1202" s="181"/>
      <c r="O1202" s="181"/>
      <c r="P1202" s="181"/>
      <c r="Q1202" s="181"/>
      <c r="R1202" s="183"/>
      <c r="S1202" s="183"/>
      <c r="T1202" s="183"/>
      <c r="U1202" s="183"/>
      <c r="V1202" s="181"/>
      <c r="W1202" s="184"/>
      <c r="X1202" s="184"/>
      <c r="Y1202" s="185"/>
      <c r="Z1202" s="185"/>
      <c r="AA1202" s="185"/>
      <c r="AB1202" s="181"/>
      <c r="AC1202" s="181"/>
      <c r="AD1202" s="181"/>
      <c r="AE1202" s="181"/>
      <c r="AF1202" s="185"/>
      <c r="AG1202" s="181"/>
      <c r="AH1202" s="186"/>
      <c r="AI1202" s="186"/>
      <c r="AJ1202" s="187"/>
      <c r="AK1202" s="187"/>
      <c r="AL1202" s="188"/>
      <c r="AM1202" s="188"/>
      <c r="AN1202" s="188"/>
      <c r="AO1202" s="188"/>
      <c r="AP1202" s="188"/>
      <c r="AQ1202" s="188"/>
      <c r="AR1202" s="189"/>
      <c r="AS1202" s="189"/>
      <c r="AT1202" s="190"/>
      <c r="AU1202" s="191"/>
      <c r="AV1202" s="190"/>
      <c r="AW1202" s="189"/>
      <c r="AX1202" s="190"/>
      <c r="AY1202" s="189"/>
      <c r="AZ1202" s="192"/>
      <c r="BA1202" s="190"/>
      <c r="BB1202" s="190"/>
      <c r="BC1202" s="193"/>
      <c r="BD1202" s="193"/>
      <c r="BE1202" s="190"/>
      <c r="BF1202" s="192"/>
      <c r="BG1202" s="192"/>
      <c r="BH1202" s="192"/>
      <c r="BI1202" s="192"/>
      <c r="BJ1202" s="192"/>
      <c r="BK1202" s="192"/>
      <c r="BL1202" s="192"/>
      <c r="BM1202" s="192"/>
      <c r="BN1202" s="181"/>
      <c r="BO1202" s="181"/>
    </row>
    <row r="1203" spans="1:67" ht="13.5" customHeight="1" x14ac:dyDescent="0.35">
      <c r="A1203" s="181"/>
      <c r="B1203" s="182"/>
      <c r="C1203" s="181"/>
      <c r="D1203" s="181"/>
      <c r="E1203" s="181"/>
      <c r="F1203" s="181"/>
      <c r="G1203" s="181"/>
      <c r="H1203" s="131"/>
      <c r="I1203" s="181"/>
      <c r="J1203" s="181"/>
      <c r="K1203" s="181"/>
      <c r="L1203" s="181"/>
      <c r="M1203" s="181"/>
      <c r="N1203" s="181"/>
      <c r="O1203" s="181"/>
      <c r="P1203" s="181"/>
      <c r="Q1203" s="181"/>
      <c r="R1203" s="183"/>
      <c r="S1203" s="183"/>
      <c r="T1203" s="183"/>
      <c r="U1203" s="183"/>
      <c r="V1203" s="181"/>
      <c r="W1203" s="184"/>
      <c r="X1203" s="184"/>
      <c r="Y1203" s="185"/>
      <c r="Z1203" s="185"/>
      <c r="AA1203" s="185"/>
      <c r="AB1203" s="181"/>
      <c r="AC1203" s="181"/>
      <c r="AD1203" s="181"/>
      <c r="AE1203" s="181"/>
      <c r="AF1203" s="185"/>
      <c r="AG1203" s="181"/>
      <c r="AH1203" s="186"/>
      <c r="AI1203" s="186"/>
      <c r="AJ1203" s="187"/>
      <c r="AK1203" s="187"/>
      <c r="AL1203" s="188"/>
      <c r="AM1203" s="188"/>
      <c r="AN1203" s="188"/>
      <c r="AO1203" s="188"/>
      <c r="AP1203" s="188"/>
      <c r="AQ1203" s="188"/>
      <c r="AR1203" s="189"/>
      <c r="AS1203" s="189"/>
      <c r="AT1203" s="190"/>
      <c r="AU1203" s="191"/>
      <c r="AV1203" s="190"/>
      <c r="AW1203" s="189"/>
      <c r="AX1203" s="190"/>
      <c r="AY1203" s="189"/>
      <c r="AZ1203" s="192"/>
      <c r="BA1203" s="190"/>
      <c r="BB1203" s="190"/>
      <c r="BC1203" s="193"/>
      <c r="BD1203" s="193"/>
      <c r="BE1203" s="190"/>
      <c r="BF1203" s="192"/>
      <c r="BG1203" s="192"/>
      <c r="BH1203" s="192"/>
      <c r="BI1203" s="192"/>
      <c r="BJ1203" s="192"/>
      <c r="BK1203" s="192"/>
      <c r="BL1203" s="192"/>
      <c r="BM1203" s="192"/>
      <c r="BN1203" s="181"/>
      <c r="BO1203" s="181"/>
    </row>
    <row r="1204" spans="1:67" ht="13.5" customHeight="1" x14ac:dyDescent="0.35">
      <c r="A1204" s="181"/>
      <c r="B1204" s="182"/>
      <c r="C1204" s="181"/>
      <c r="D1204" s="181"/>
      <c r="E1204" s="181"/>
      <c r="F1204" s="181"/>
      <c r="G1204" s="181"/>
      <c r="H1204" s="131"/>
      <c r="I1204" s="181"/>
      <c r="J1204" s="181"/>
      <c r="K1204" s="181"/>
      <c r="L1204" s="181"/>
      <c r="M1204" s="181"/>
      <c r="N1204" s="181"/>
      <c r="O1204" s="181"/>
      <c r="P1204" s="181"/>
      <c r="Q1204" s="181"/>
      <c r="R1204" s="183"/>
      <c r="S1204" s="183"/>
      <c r="T1204" s="183"/>
      <c r="U1204" s="183"/>
      <c r="V1204" s="181"/>
      <c r="W1204" s="184"/>
      <c r="X1204" s="184"/>
      <c r="Y1204" s="185"/>
      <c r="Z1204" s="185"/>
      <c r="AA1204" s="185"/>
      <c r="AB1204" s="181"/>
      <c r="AC1204" s="181"/>
      <c r="AD1204" s="181"/>
      <c r="AE1204" s="181"/>
      <c r="AF1204" s="185"/>
      <c r="AG1204" s="181"/>
      <c r="AH1204" s="186"/>
      <c r="AI1204" s="186"/>
      <c r="AJ1204" s="187"/>
      <c r="AK1204" s="187"/>
      <c r="AL1204" s="188"/>
      <c r="AM1204" s="188"/>
      <c r="AN1204" s="188"/>
      <c r="AO1204" s="188"/>
      <c r="AP1204" s="188"/>
      <c r="AQ1204" s="188"/>
      <c r="AR1204" s="189"/>
      <c r="AS1204" s="189"/>
      <c r="AT1204" s="190"/>
      <c r="AU1204" s="191"/>
      <c r="AV1204" s="190"/>
      <c r="AW1204" s="189"/>
      <c r="AX1204" s="190"/>
      <c r="AY1204" s="189"/>
      <c r="AZ1204" s="192"/>
      <c r="BA1204" s="190"/>
      <c r="BB1204" s="190"/>
      <c r="BC1204" s="193"/>
      <c r="BD1204" s="193"/>
      <c r="BE1204" s="190"/>
      <c r="BF1204" s="192"/>
      <c r="BG1204" s="192"/>
      <c r="BH1204" s="192"/>
      <c r="BI1204" s="192"/>
      <c r="BJ1204" s="192"/>
      <c r="BK1204" s="192"/>
      <c r="BL1204" s="192"/>
      <c r="BM1204" s="192"/>
      <c r="BN1204" s="181"/>
      <c r="BO1204" s="181"/>
    </row>
    <row r="1205" spans="1:67" ht="13.5" customHeight="1" x14ac:dyDescent="0.35">
      <c r="A1205" s="181"/>
      <c r="B1205" s="182"/>
      <c r="C1205" s="181"/>
      <c r="D1205" s="181"/>
      <c r="E1205" s="181"/>
      <c r="F1205" s="181"/>
      <c r="G1205" s="181"/>
      <c r="H1205" s="131"/>
      <c r="I1205" s="181"/>
      <c r="J1205" s="181"/>
      <c r="K1205" s="181"/>
      <c r="L1205" s="181"/>
      <c r="M1205" s="181"/>
      <c r="N1205" s="181"/>
      <c r="O1205" s="181"/>
      <c r="P1205" s="181"/>
      <c r="Q1205" s="181"/>
      <c r="R1205" s="183"/>
      <c r="S1205" s="183"/>
      <c r="T1205" s="183"/>
      <c r="U1205" s="183"/>
      <c r="V1205" s="181"/>
      <c r="W1205" s="184"/>
      <c r="X1205" s="184"/>
      <c r="Y1205" s="185"/>
      <c r="Z1205" s="185"/>
      <c r="AA1205" s="185"/>
      <c r="AB1205" s="181"/>
      <c r="AC1205" s="181"/>
      <c r="AD1205" s="181"/>
      <c r="AE1205" s="181"/>
      <c r="AF1205" s="185"/>
      <c r="AG1205" s="181"/>
      <c r="AH1205" s="186"/>
      <c r="AI1205" s="186"/>
      <c r="AJ1205" s="187"/>
      <c r="AK1205" s="187"/>
      <c r="AL1205" s="188"/>
      <c r="AM1205" s="188"/>
      <c r="AN1205" s="188"/>
      <c r="AO1205" s="188"/>
      <c r="AP1205" s="188"/>
      <c r="AQ1205" s="188"/>
      <c r="AR1205" s="189"/>
      <c r="AS1205" s="189"/>
      <c r="AT1205" s="190"/>
      <c r="AU1205" s="191"/>
      <c r="AV1205" s="190"/>
      <c r="AW1205" s="189"/>
      <c r="AX1205" s="190"/>
      <c r="AY1205" s="189"/>
      <c r="AZ1205" s="192"/>
      <c r="BA1205" s="190"/>
      <c r="BB1205" s="190"/>
      <c r="BC1205" s="193"/>
      <c r="BD1205" s="193"/>
      <c r="BE1205" s="190"/>
      <c r="BF1205" s="192"/>
      <c r="BG1205" s="192"/>
      <c r="BH1205" s="192"/>
      <c r="BI1205" s="192"/>
      <c r="BJ1205" s="192"/>
      <c r="BK1205" s="192"/>
      <c r="BL1205" s="192"/>
      <c r="BM1205" s="192"/>
      <c r="BN1205" s="181"/>
      <c r="BO1205" s="181"/>
    </row>
    <row r="1206" spans="1:67" ht="13.5" customHeight="1" x14ac:dyDescent="0.35">
      <c r="A1206" s="181"/>
      <c r="B1206" s="182"/>
      <c r="C1206" s="181"/>
      <c r="D1206" s="181"/>
      <c r="E1206" s="181"/>
      <c r="F1206" s="181"/>
      <c r="G1206" s="181"/>
      <c r="H1206" s="131"/>
      <c r="I1206" s="181"/>
      <c r="J1206" s="181"/>
      <c r="K1206" s="181"/>
      <c r="L1206" s="181"/>
      <c r="M1206" s="181"/>
      <c r="N1206" s="181"/>
      <c r="O1206" s="181"/>
      <c r="P1206" s="181"/>
      <c r="Q1206" s="181"/>
      <c r="R1206" s="183"/>
      <c r="S1206" s="183"/>
      <c r="T1206" s="183"/>
      <c r="U1206" s="183"/>
      <c r="V1206" s="181"/>
      <c r="W1206" s="184"/>
      <c r="X1206" s="184"/>
      <c r="Y1206" s="185"/>
      <c r="Z1206" s="185"/>
      <c r="AA1206" s="185"/>
      <c r="AB1206" s="181"/>
      <c r="AC1206" s="181"/>
      <c r="AD1206" s="181"/>
      <c r="AE1206" s="181"/>
      <c r="AF1206" s="185"/>
      <c r="AG1206" s="181"/>
      <c r="AH1206" s="186"/>
      <c r="AI1206" s="186"/>
      <c r="AJ1206" s="187"/>
      <c r="AK1206" s="187"/>
      <c r="AL1206" s="188"/>
      <c r="AM1206" s="188"/>
      <c r="AN1206" s="188"/>
      <c r="AO1206" s="188"/>
      <c r="AP1206" s="188"/>
      <c r="AQ1206" s="188"/>
      <c r="AR1206" s="189"/>
      <c r="AS1206" s="189"/>
      <c r="AT1206" s="190"/>
      <c r="AU1206" s="191"/>
      <c r="AV1206" s="190"/>
      <c r="AW1206" s="189"/>
      <c r="AX1206" s="190"/>
      <c r="AY1206" s="189"/>
      <c r="AZ1206" s="192"/>
      <c r="BA1206" s="190"/>
      <c r="BB1206" s="190"/>
      <c r="BC1206" s="193"/>
      <c r="BD1206" s="193"/>
      <c r="BE1206" s="190"/>
      <c r="BF1206" s="192"/>
      <c r="BG1206" s="192"/>
      <c r="BH1206" s="192"/>
      <c r="BI1206" s="192"/>
      <c r="BJ1206" s="192"/>
      <c r="BK1206" s="192"/>
      <c r="BL1206" s="192"/>
      <c r="BM1206" s="192"/>
      <c r="BN1206" s="181"/>
      <c r="BO1206" s="181"/>
    </row>
    <row r="1207" spans="1:67" ht="13.5" customHeight="1" x14ac:dyDescent="0.35">
      <c r="A1207" s="181"/>
      <c r="B1207" s="182"/>
      <c r="C1207" s="181"/>
      <c r="D1207" s="181"/>
      <c r="E1207" s="181"/>
      <c r="F1207" s="181"/>
      <c r="G1207" s="181"/>
      <c r="H1207" s="131"/>
      <c r="I1207" s="181"/>
      <c r="J1207" s="181"/>
      <c r="K1207" s="181"/>
      <c r="L1207" s="181"/>
      <c r="M1207" s="181"/>
      <c r="N1207" s="181"/>
      <c r="O1207" s="181"/>
      <c r="P1207" s="181"/>
      <c r="Q1207" s="181"/>
      <c r="R1207" s="183"/>
      <c r="S1207" s="183"/>
      <c r="T1207" s="183"/>
      <c r="U1207" s="183"/>
      <c r="V1207" s="181"/>
      <c r="W1207" s="184"/>
      <c r="X1207" s="184"/>
      <c r="Y1207" s="185"/>
      <c r="Z1207" s="185"/>
      <c r="AA1207" s="185"/>
      <c r="AB1207" s="181"/>
      <c r="AC1207" s="181"/>
      <c r="AD1207" s="181"/>
      <c r="AE1207" s="181"/>
      <c r="AF1207" s="185"/>
      <c r="AG1207" s="181"/>
      <c r="AH1207" s="186"/>
      <c r="AI1207" s="186"/>
      <c r="AJ1207" s="187"/>
      <c r="AK1207" s="187"/>
      <c r="AL1207" s="188"/>
      <c r="AM1207" s="188"/>
      <c r="AN1207" s="188"/>
      <c r="AO1207" s="188"/>
      <c r="AP1207" s="188"/>
      <c r="AQ1207" s="188"/>
      <c r="AR1207" s="189"/>
      <c r="AS1207" s="189"/>
      <c r="AT1207" s="190"/>
      <c r="AU1207" s="191"/>
      <c r="AV1207" s="190"/>
      <c r="AW1207" s="189"/>
      <c r="AX1207" s="190"/>
      <c r="AY1207" s="189"/>
      <c r="AZ1207" s="192"/>
      <c r="BA1207" s="190"/>
      <c r="BB1207" s="190"/>
      <c r="BC1207" s="193"/>
      <c r="BD1207" s="193"/>
      <c r="BE1207" s="190"/>
      <c r="BF1207" s="192"/>
      <c r="BG1207" s="192"/>
      <c r="BH1207" s="192"/>
      <c r="BI1207" s="192"/>
      <c r="BJ1207" s="192"/>
      <c r="BK1207" s="192"/>
      <c r="BL1207" s="192"/>
      <c r="BM1207" s="192"/>
      <c r="BN1207" s="181"/>
      <c r="BO1207" s="181"/>
    </row>
    <row r="1208" spans="1:67" ht="13.5" customHeight="1" x14ac:dyDescent="0.35">
      <c r="A1208" s="181"/>
      <c r="B1208" s="182"/>
      <c r="C1208" s="181"/>
      <c r="D1208" s="181"/>
      <c r="E1208" s="181"/>
      <c r="F1208" s="181"/>
      <c r="G1208" s="181"/>
      <c r="H1208" s="131"/>
      <c r="I1208" s="181"/>
      <c r="J1208" s="181"/>
      <c r="K1208" s="181"/>
      <c r="L1208" s="181"/>
      <c r="M1208" s="181"/>
      <c r="N1208" s="181"/>
      <c r="O1208" s="181"/>
      <c r="P1208" s="181"/>
      <c r="Q1208" s="181"/>
      <c r="R1208" s="183"/>
      <c r="S1208" s="183"/>
      <c r="T1208" s="183"/>
      <c r="U1208" s="183"/>
      <c r="V1208" s="181"/>
      <c r="W1208" s="184"/>
      <c r="X1208" s="184"/>
      <c r="Y1208" s="185"/>
      <c r="Z1208" s="185"/>
      <c r="AA1208" s="185"/>
      <c r="AB1208" s="181"/>
      <c r="AC1208" s="181"/>
      <c r="AD1208" s="181"/>
      <c r="AE1208" s="181"/>
      <c r="AF1208" s="185"/>
      <c r="AG1208" s="181"/>
      <c r="AH1208" s="186"/>
      <c r="AI1208" s="186"/>
      <c r="AJ1208" s="187"/>
      <c r="AK1208" s="187"/>
      <c r="AL1208" s="188"/>
      <c r="AM1208" s="188"/>
      <c r="AN1208" s="188"/>
      <c r="AO1208" s="188"/>
      <c r="AP1208" s="188"/>
      <c r="AQ1208" s="188"/>
      <c r="AR1208" s="189"/>
      <c r="AS1208" s="189"/>
      <c r="AT1208" s="190"/>
      <c r="AU1208" s="191"/>
      <c r="AV1208" s="190"/>
      <c r="AW1208" s="189"/>
      <c r="AX1208" s="190"/>
      <c r="AY1208" s="189"/>
      <c r="AZ1208" s="192"/>
      <c r="BA1208" s="190"/>
      <c r="BB1208" s="190"/>
      <c r="BC1208" s="193"/>
      <c r="BD1208" s="193"/>
      <c r="BE1208" s="190"/>
      <c r="BF1208" s="192"/>
      <c r="BG1208" s="192"/>
      <c r="BH1208" s="192"/>
      <c r="BI1208" s="192"/>
      <c r="BJ1208" s="192"/>
      <c r="BK1208" s="192"/>
      <c r="BL1208" s="192"/>
      <c r="BM1208" s="192"/>
      <c r="BN1208" s="181"/>
      <c r="BO1208" s="181"/>
    </row>
    <row r="1209" spans="1:67" ht="13.5" customHeight="1" x14ac:dyDescent="0.35">
      <c r="A1209" s="181"/>
      <c r="B1209" s="182"/>
      <c r="C1209" s="181"/>
      <c r="D1209" s="181"/>
      <c r="E1209" s="181"/>
      <c r="F1209" s="181"/>
      <c r="G1209" s="181"/>
      <c r="H1209" s="131"/>
      <c r="I1209" s="181"/>
      <c r="J1209" s="181"/>
      <c r="K1209" s="181"/>
      <c r="L1209" s="181"/>
      <c r="M1209" s="181"/>
      <c r="N1209" s="181"/>
      <c r="O1209" s="181"/>
      <c r="P1209" s="181"/>
      <c r="Q1209" s="181"/>
      <c r="R1209" s="183"/>
      <c r="S1209" s="183"/>
      <c r="T1209" s="183"/>
      <c r="U1209" s="183"/>
      <c r="V1209" s="181"/>
      <c r="W1209" s="184"/>
      <c r="X1209" s="184"/>
      <c r="Y1209" s="185"/>
      <c r="Z1209" s="185"/>
      <c r="AA1209" s="185"/>
      <c r="AB1209" s="181"/>
      <c r="AC1209" s="181"/>
      <c r="AD1209" s="181"/>
      <c r="AE1209" s="181"/>
      <c r="AF1209" s="185"/>
      <c r="AG1209" s="181"/>
      <c r="AH1209" s="186"/>
      <c r="AI1209" s="186"/>
      <c r="AJ1209" s="187"/>
      <c r="AK1209" s="187"/>
      <c r="AL1209" s="188"/>
      <c r="AM1209" s="188"/>
      <c r="AN1209" s="188"/>
      <c r="AO1209" s="188"/>
      <c r="AP1209" s="188"/>
      <c r="AQ1209" s="188"/>
      <c r="AR1209" s="189"/>
      <c r="AS1209" s="189"/>
      <c r="AT1209" s="190"/>
      <c r="AU1209" s="191"/>
      <c r="AV1209" s="190"/>
      <c r="AW1209" s="189"/>
      <c r="AX1209" s="190"/>
      <c r="AY1209" s="189"/>
      <c r="AZ1209" s="192"/>
      <c r="BA1209" s="190"/>
      <c r="BB1209" s="190"/>
      <c r="BC1209" s="193"/>
      <c r="BD1209" s="193"/>
      <c r="BE1209" s="190"/>
      <c r="BF1209" s="192"/>
      <c r="BG1209" s="192"/>
      <c r="BH1209" s="192"/>
      <c r="BI1209" s="192"/>
      <c r="BJ1209" s="192"/>
      <c r="BK1209" s="192"/>
      <c r="BL1209" s="192"/>
      <c r="BM1209" s="192"/>
      <c r="BN1209" s="181"/>
      <c r="BO1209" s="181"/>
    </row>
    <row r="1210" spans="1:67" ht="13.5" customHeight="1" x14ac:dyDescent="0.35">
      <c r="A1210" s="181"/>
      <c r="B1210" s="182"/>
      <c r="C1210" s="181"/>
      <c r="D1210" s="181"/>
      <c r="E1210" s="181"/>
      <c r="F1210" s="181"/>
      <c r="G1210" s="181"/>
      <c r="H1210" s="131"/>
      <c r="I1210" s="181"/>
      <c r="J1210" s="181"/>
      <c r="K1210" s="181"/>
      <c r="L1210" s="181"/>
      <c r="M1210" s="181"/>
      <c r="N1210" s="181"/>
      <c r="O1210" s="181"/>
      <c r="P1210" s="181"/>
      <c r="Q1210" s="181"/>
      <c r="R1210" s="183"/>
      <c r="S1210" s="183"/>
      <c r="T1210" s="183"/>
      <c r="U1210" s="183"/>
      <c r="V1210" s="181"/>
      <c r="W1210" s="184"/>
      <c r="X1210" s="184"/>
      <c r="Y1210" s="185"/>
      <c r="Z1210" s="185"/>
      <c r="AA1210" s="185"/>
      <c r="AB1210" s="181"/>
      <c r="AC1210" s="181"/>
      <c r="AD1210" s="181"/>
      <c r="AE1210" s="181"/>
      <c r="AF1210" s="185"/>
      <c r="AG1210" s="181"/>
      <c r="AH1210" s="186"/>
      <c r="AI1210" s="186"/>
      <c r="AJ1210" s="187"/>
      <c r="AK1210" s="187"/>
      <c r="AL1210" s="188"/>
      <c r="AM1210" s="188"/>
      <c r="AN1210" s="188"/>
      <c r="AO1210" s="188"/>
      <c r="AP1210" s="188"/>
      <c r="AQ1210" s="188"/>
      <c r="AR1210" s="189"/>
      <c r="AS1210" s="189"/>
      <c r="AT1210" s="190"/>
      <c r="AU1210" s="191"/>
      <c r="AV1210" s="190"/>
      <c r="AW1210" s="189"/>
      <c r="AX1210" s="190"/>
      <c r="AY1210" s="189"/>
      <c r="AZ1210" s="192"/>
      <c r="BA1210" s="190"/>
      <c r="BB1210" s="190"/>
      <c r="BC1210" s="193"/>
      <c r="BD1210" s="193"/>
      <c r="BE1210" s="190"/>
      <c r="BF1210" s="192"/>
      <c r="BG1210" s="192"/>
      <c r="BH1210" s="192"/>
      <c r="BI1210" s="192"/>
      <c r="BJ1210" s="192"/>
      <c r="BK1210" s="192"/>
      <c r="BL1210" s="192"/>
      <c r="BM1210" s="192"/>
      <c r="BN1210" s="181"/>
      <c r="BO1210" s="181"/>
    </row>
    <row r="1211" spans="1:67" ht="13.5" customHeight="1" x14ac:dyDescent="0.35">
      <c r="A1211" s="181"/>
      <c r="B1211" s="182"/>
      <c r="C1211" s="181"/>
      <c r="D1211" s="181"/>
      <c r="E1211" s="181"/>
      <c r="F1211" s="181"/>
      <c r="G1211" s="181"/>
      <c r="H1211" s="131"/>
      <c r="I1211" s="181"/>
      <c r="J1211" s="181"/>
      <c r="K1211" s="181"/>
      <c r="L1211" s="181"/>
      <c r="M1211" s="181"/>
      <c r="N1211" s="181"/>
      <c r="O1211" s="181"/>
      <c r="P1211" s="181"/>
      <c r="Q1211" s="181"/>
      <c r="R1211" s="183"/>
      <c r="S1211" s="183"/>
      <c r="T1211" s="183"/>
      <c r="U1211" s="183"/>
      <c r="V1211" s="181"/>
      <c r="W1211" s="184"/>
      <c r="X1211" s="184"/>
      <c r="Y1211" s="185"/>
      <c r="Z1211" s="185"/>
      <c r="AA1211" s="185"/>
      <c r="AB1211" s="181"/>
      <c r="AC1211" s="181"/>
      <c r="AD1211" s="181"/>
      <c r="AE1211" s="181"/>
      <c r="AF1211" s="185"/>
      <c r="AG1211" s="181"/>
      <c r="AH1211" s="186"/>
      <c r="AI1211" s="186"/>
      <c r="AJ1211" s="187"/>
      <c r="AK1211" s="187"/>
      <c r="AL1211" s="188"/>
      <c r="AM1211" s="188"/>
      <c r="AN1211" s="188"/>
      <c r="AO1211" s="188"/>
      <c r="AP1211" s="188"/>
      <c r="AQ1211" s="188"/>
      <c r="AR1211" s="189"/>
      <c r="AS1211" s="189"/>
      <c r="AT1211" s="190"/>
      <c r="AU1211" s="191"/>
      <c r="AV1211" s="190"/>
      <c r="AW1211" s="189"/>
      <c r="AX1211" s="190"/>
      <c r="AY1211" s="189"/>
      <c r="AZ1211" s="192"/>
      <c r="BA1211" s="190"/>
      <c r="BB1211" s="190"/>
      <c r="BC1211" s="193"/>
      <c r="BD1211" s="193"/>
      <c r="BE1211" s="190"/>
      <c r="BF1211" s="192"/>
      <c r="BG1211" s="192"/>
      <c r="BH1211" s="192"/>
      <c r="BI1211" s="192"/>
      <c r="BJ1211" s="192"/>
      <c r="BK1211" s="192"/>
      <c r="BL1211" s="192"/>
      <c r="BM1211" s="192"/>
      <c r="BN1211" s="181"/>
      <c r="BO1211" s="181"/>
    </row>
    <row r="1212" spans="1:67" ht="13.5" customHeight="1" x14ac:dyDescent="0.35">
      <c r="A1212" s="181"/>
      <c r="B1212" s="182"/>
      <c r="C1212" s="181"/>
      <c r="D1212" s="181"/>
      <c r="E1212" s="181"/>
      <c r="F1212" s="181"/>
      <c r="G1212" s="181"/>
      <c r="H1212" s="131"/>
      <c r="I1212" s="181"/>
      <c r="J1212" s="181"/>
      <c r="K1212" s="181"/>
      <c r="L1212" s="181"/>
      <c r="M1212" s="181"/>
      <c r="N1212" s="181"/>
      <c r="O1212" s="181"/>
      <c r="P1212" s="181"/>
      <c r="Q1212" s="181"/>
      <c r="R1212" s="183"/>
      <c r="S1212" s="183"/>
      <c r="T1212" s="183"/>
      <c r="U1212" s="183"/>
      <c r="V1212" s="181"/>
      <c r="W1212" s="184"/>
      <c r="X1212" s="184"/>
      <c r="Y1212" s="185"/>
      <c r="Z1212" s="185"/>
      <c r="AA1212" s="185"/>
      <c r="AB1212" s="181"/>
      <c r="AC1212" s="181"/>
      <c r="AD1212" s="181"/>
      <c r="AE1212" s="181"/>
      <c r="AF1212" s="185"/>
      <c r="AG1212" s="181"/>
      <c r="AH1212" s="186"/>
      <c r="AI1212" s="186"/>
      <c r="AJ1212" s="187"/>
      <c r="AK1212" s="187"/>
      <c r="AL1212" s="188"/>
      <c r="AM1212" s="188"/>
      <c r="AN1212" s="188"/>
      <c r="AO1212" s="188"/>
      <c r="AP1212" s="188"/>
      <c r="AQ1212" s="188"/>
      <c r="AR1212" s="189"/>
      <c r="AS1212" s="189"/>
      <c r="AT1212" s="190"/>
      <c r="AU1212" s="191"/>
      <c r="AV1212" s="190"/>
      <c r="AW1212" s="189"/>
      <c r="AX1212" s="190"/>
      <c r="AY1212" s="189"/>
      <c r="AZ1212" s="192"/>
      <c r="BA1212" s="190"/>
      <c r="BB1212" s="190"/>
      <c r="BC1212" s="193"/>
      <c r="BD1212" s="193"/>
      <c r="BE1212" s="190"/>
      <c r="BF1212" s="192"/>
      <c r="BG1212" s="192"/>
      <c r="BH1212" s="192"/>
      <c r="BI1212" s="192"/>
      <c r="BJ1212" s="192"/>
      <c r="BK1212" s="192"/>
      <c r="BL1212" s="192"/>
      <c r="BM1212" s="192"/>
      <c r="BN1212" s="181"/>
      <c r="BO1212" s="181"/>
    </row>
    <row r="1213" spans="1:67" ht="13.5" customHeight="1" x14ac:dyDescent="0.35">
      <c r="A1213" s="181"/>
      <c r="B1213" s="182"/>
      <c r="C1213" s="181"/>
      <c r="D1213" s="181"/>
      <c r="E1213" s="181"/>
      <c r="F1213" s="181"/>
      <c r="G1213" s="181"/>
      <c r="H1213" s="131"/>
      <c r="I1213" s="181"/>
      <c r="J1213" s="181"/>
      <c r="K1213" s="181"/>
      <c r="L1213" s="181"/>
      <c r="M1213" s="181"/>
      <c r="N1213" s="181"/>
      <c r="O1213" s="181"/>
      <c r="P1213" s="181"/>
      <c r="Q1213" s="181"/>
      <c r="R1213" s="183"/>
      <c r="S1213" s="183"/>
      <c r="T1213" s="183"/>
      <c r="U1213" s="183"/>
      <c r="V1213" s="181"/>
      <c r="W1213" s="184"/>
      <c r="X1213" s="184"/>
      <c r="Y1213" s="185"/>
      <c r="Z1213" s="185"/>
      <c r="AA1213" s="185"/>
      <c r="AB1213" s="181"/>
      <c r="AC1213" s="181"/>
      <c r="AD1213" s="181"/>
      <c r="AE1213" s="181"/>
      <c r="AF1213" s="185"/>
      <c r="AG1213" s="181"/>
      <c r="AH1213" s="186"/>
      <c r="AI1213" s="186"/>
      <c r="AJ1213" s="187"/>
      <c r="AK1213" s="187"/>
      <c r="AL1213" s="188"/>
      <c r="AM1213" s="188"/>
      <c r="AN1213" s="188"/>
      <c r="AO1213" s="188"/>
      <c r="AP1213" s="188"/>
      <c r="AQ1213" s="188"/>
      <c r="AR1213" s="189"/>
      <c r="AS1213" s="189"/>
      <c r="AT1213" s="190"/>
      <c r="AU1213" s="191"/>
      <c r="AV1213" s="190"/>
      <c r="AW1213" s="189"/>
      <c r="AX1213" s="190"/>
      <c r="AY1213" s="189"/>
      <c r="AZ1213" s="192"/>
      <c r="BA1213" s="190"/>
      <c r="BB1213" s="190"/>
      <c r="BC1213" s="193"/>
      <c r="BD1213" s="193"/>
      <c r="BE1213" s="190"/>
      <c r="BF1213" s="192"/>
      <c r="BG1213" s="192"/>
      <c r="BH1213" s="192"/>
      <c r="BI1213" s="192"/>
      <c r="BJ1213" s="192"/>
      <c r="BK1213" s="192"/>
      <c r="BL1213" s="192"/>
      <c r="BM1213" s="192"/>
      <c r="BN1213" s="181"/>
      <c r="BO1213" s="181"/>
    </row>
    <row r="1214" spans="1:67" ht="13.5" customHeight="1" x14ac:dyDescent="0.35">
      <c r="A1214" s="181"/>
      <c r="B1214" s="182"/>
      <c r="C1214" s="181"/>
      <c r="D1214" s="181"/>
      <c r="E1214" s="181"/>
      <c r="F1214" s="181"/>
      <c r="G1214" s="181"/>
      <c r="H1214" s="131"/>
      <c r="I1214" s="181"/>
      <c r="J1214" s="181"/>
      <c r="K1214" s="181"/>
      <c r="L1214" s="181"/>
      <c r="M1214" s="181"/>
      <c r="N1214" s="181"/>
      <c r="O1214" s="181"/>
      <c r="P1214" s="181"/>
      <c r="Q1214" s="181"/>
      <c r="R1214" s="183"/>
      <c r="S1214" s="183"/>
      <c r="T1214" s="183"/>
      <c r="U1214" s="183"/>
      <c r="V1214" s="181"/>
      <c r="W1214" s="184"/>
      <c r="X1214" s="184"/>
      <c r="Y1214" s="185"/>
      <c r="Z1214" s="185"/>
      <c r="AA1214" s="185"/>
      <c r="AB1214" s="181"/>
      <c r="AC1214" s="181"/>
      <c r="AD1214" s="181"/>
      <c r="AE1214" s="181"/>
      <c r="AF1214" s="185"/>
      <c r="AG1214" s="181"/>
      <c r="AH1214" s="186"/>
      <c r="AI1214" s="186"/>
      <c r="AJ1214" s="187"/>
      <c r="AK1214" s="187"/>
      <c r="AL1214" s="188"/>
      <c r="AM1214" s="188"/>
      <c r="AN1214" s="188"/>
      <c r="AO1214" s="188"/>
      <c r="AP1214" s="188"/>
      <c r="AQ1214" s="188"/>
      <c r="AR1214" s="189"/>
      <c r="AS1214" s="189"/>
      <c r="AT1214" s="190"/>
      <c r="AU1214" s="191"/>
      <c r="AV1214" s="190"/>
      <c r="AW1214" s="189"/>
      <c r="AX1214" s="190"/>
      <c r="AY1214" s="189"/>
      <c r="AZ1214" s="192"/>
      <c r="BA1214" s="190"/>
      <c r="BB1214" s="190"/>
      <c r="BC1214" s="193"/>
      <c r="BD1214" s="193"/>
      <c r="BE1214" s="190"/>
      <c r="BF1214" s="192"/>
      <c r="BG1214" s="192"/>
      <c r="BH1214" s="192"/>
      <c r="BI1214" s="192"/>
      <c r="BJ1214" s="192"/>
      <c r="BK1214" s="192"/>
      <c r="BL1214" s="192"/>
      <c r="BM1214" s="192"/>
      <c r="BN1214" s="181"/>
      <c r="BO1214" s="181"/>
    </row>
    <row r="1215" spans="1:67" ht="13.5" customHeight="1" x14ac:dyDescent="0.35">
      <c r="A1215" s="181"/>
      <c r="B1215" s="182"/>
      <c r="C1215" s="181"/>
      <c r="D1215" s="181"/>
      <c r="E1215" s="181"/>
      <c r="F1215" s="181"/>
      <c r="G1215" s="181"/>
      <c r="H1215" s="131"/>
      <c r="I1215" s="181"/>
      <c r="J1215" s="181"/>
      <c r="K1215" s="181"/>
      <c r="L1215" s="181"/>
      <c r="M1215" s="181"/>
      <c r="N1215" s="181"/>
      <c r="O1215" s="181"/>
      <c r="P1215" s="181"/>
      <c r="Q1215" s="181"/>
      <c r="R1215" s="183"/>
      <c r="S1215" s="183"/>
      <c r="T1215" s="183"/>
      <c r="U1215" s="183"/>
      <c r="V1215" s="181"/>
      <c r="W1215" s="184"/>
      <c r="X1215" s="184"/>
      <c r="Y1215" s="185"/>
      <c r="Z1215" s="185"/>
      <c r="AA1215" s="185"/>
      <c r="AB1215" s="181"/>
      <c r="AC1215" s="181"/>
      <c r="AD1215" s="181"/>
      <c r="AE1215" s="181"/>
      <c r="AF1215" s="185"/>
      <c r="AG1215" s="181"/>
      <c r="AH1215" s="186"/>
      <c r="AI1215" s="186"/>
      <c r="AJ1215" s="187"/>
      <c r="AK1215" s="187"/>
      <c r="AL1215" s="188"/>
      <c r="AM1215" s="188"/>
      <c r="AN1215" s="188"/>
      <c r="AO1215" s="188"/>
      <c r="AP1215" s="188"/>
      <c r="AQ1215" s="188"/>
      <c r="AR1215" s="189"/>
      <c r="AS1215" s="189"/>
      <c r="AT1215" s="190"/>
      <c r="AU1215" s="191"/>
      <c r="AV1215" s="190"/>
      <c r="AW1215" s="189"/>
      <c r="AX1215" s="190"/>
      <c r="AY1215" s="189"/>
      <c r="AZ1215" s="192"/>
      <c r="BA1215" s="190"/>
      <c r="BB1215" s="190"/>
      <c r="BC1215" s="193"/>
      <c r="BD1215" s="193"/>
      <c r="BE1215" s="190"/>
      <c r="BF1215" s="192"/>
      <c r="BG1215" s="192"/>
      <c r="BH1215" s="192"/>
      <c r="BI1215" s="192"/>
      <c r="BJ1215" s="192"/>
      <c r="BK1215" s="192"/>
      <c r="BL1215" s="192"/>
      <c r="BM1215" s="192"/>
      <c r="BN1215" s="181"/>
      <c r="BO1215" s="181"/>
    </row>
    <row r="1216" spans="1:67" ht="13.5" customHeight="1" x14ac:dyDescent="0.35">
      <c r="A1216" s="181"/>
      <c r="B1216" s="182"/>
      <c r="C1216" s="181"/>
      <c r="D1216" s="181"/>
      <c r="E1216" s="181"/>
      <c r="F1216" s="181"/>
      <c r="G1216" s="181"/>
      <c r="H1216" s="131"/>
      <c r="I1216" s="181"/>
      <c r="J1216" s="181"/>
      <c r="K1216" s="181"/>
      <c r="L1216" s="181"/>
      <c r="M1216" s="181"/>
      <c r="N1216" s="181"/>
      <c r="O1216" s="181"/>
      <c r="P1216" s="181"/>
      <c r="Q1216" s="181"/>
      <c r="R1216" s="183"/>
      <c r="S1216" s="183"/>
      <c r="T1216" s="183"/>
      <c r="U1216" s="183"/>
      <c r="V1216" s="181"/>
      <c r="W1216" s="184"/>
      <c r="X1216" s="184"/>
      <c r="Y1216" s="185"/>
      <c r="Z1216" s="185"/>
      <c r="AA1216" s="185"/>
      <c r="AB1216" s="181"/>
      <c r="AC1216" s="181"/>
      <c r="AD1216" s="181"/>
      <c r="AE1216" s="181"/>
      <c r="AF1216" s="185"/>
      <c r="AG1216" s="181"/>
      <c r="AH1216" s="186"/>
      <c r="AI1216" s="186"/>
      <c r="AJ1216" s="187"/>
      <c r="AK1216" s="187"/>
      <c r="AL1216" s="188"/>
      <c r="AM1216" s="188"/>
      <c r="AN1216" s="188"/>
      <c r="AO1216" s="188"/>
      <c r="AP1216" s="188"/>
      <c r="AQ1216" s="188"/>
      <c r="AR1216" s="189"/>
      <c r="AS1216" s="189"/>
      <c r="AT1216" s="190"/>
      <c r="AU1216" s="191"/>
      <c r="AV1216" s="190"/>
      <c r="AW1216" s="189"/>
      <c r="AX1216" s="190"/>
      <c r="AY1216" s="189"/>
      <c r="AZ1216" s="192"/>
      <c r="BA1216" s="190"/>
      <c r="BB1216" s="190"/>
      <c r="BC1216" s="193"/>
      <c r="BD1216" s="193"/>
      <c r="BE1216" s="190"/>
      <c r="BF1216" s="192"/>
      <c r="BG1216" s="192"/>
      <c r="BH1216" s="192"/>
      <c r="BI1216" s="192"/>
      <c r="BJ1216" s="192"/>
      <c r="BK1216" s="192"/>
      <c r="BL1216" s="192"/>
      <c r="BM1216" s="192"/>
      <c r="BN1216" s="181"/>
      <c r="BO1216" s="181"/>
    </row>
    <row r="1217" spans="1:67" ht="13.5" customHeight="1" x14ac:dyDescent="0.35">
      <c r="A1217" s="181"/>
      <c r="B1217" s="182"/>
      <c r="C1217" s="181"/>
      <c r="D1217" s="181"/>
      <c r="E1217" s="181"/>
      <c r="F1217" s="181"/>
      <c r="G1217" s="181"/>
      <c r="H1217" s="131"/>
      <c r="I1217" s="181"/>
      <c r="J1217" s="181"/>
      <c r="K1217" s="181"/>
      <c r="L1217" s="181"/>
      <c r="M1217" s="181"/>
      <c r="N1217" s="181"/>
      <c r="O1217" s="181"/>
      <c r="P1217" s="181"/>
      <c r="Q1217" s="181"/>
      <c r="R1217" s="183"/>
      <c r="S1217" s="183"/>
      <c r="T1217" s="183"/>
      <c r="U1217" s="183"/>
      <c r="V1217" s="181"/>
      <c r="W1217" s="184"/>
      <c r="X1217" s="184"/>
      <c r="Y1217" s="185"/>
      <c r="Z1217" s="185"/>
      <c r="AA1217" s="185"/>
      <c r="AB1217" s="181"/>
      <c r="AC1217" s="181"/>
      <c r="AD1217" s="181"/>
      <c r="AE1217" s="181"/>
      <c r="AF1217" s="185"/>
      <c r="AG1217" s="181"/>
      <c r="AH1217" s="186"/>
      <c r="AI1217" s="186"/>
      <c r="AJ1217" s="187"/>
      <c r="AK1217" s="187"/>
      <c r="AL1217" s="188"/>
      <c r="AM1217" s="188"/>
      <c r="AN1217" s="188"/>
      <c r="AO1217" s="188"/>
      <c r="AP1217" s="188"/>
      <c r="AQ1217" s="188"/>
      <c r="AR1217" s="189"/>
      <c r="AS1217" s="189"/>
      <c r="AT1217" s="190"/>
      <c r="AU1217" s="191"/>
      <c r="AV1217" s="190"/>
      <c r="AW1217" s="189"/>
      <c r="AX1217" s="190"/>
      <c r="AY1217" s="189"/>
      <c r="AZ1217" s="192"/>
      <c r="BA1217" s="190"/>
      <c r="BB1217" s="190"/>
      <c r="BC1217" s="193"/>
      <c r="BD1217" s="193"/>
      <c r="BE1217" s="190"/>
      <c r="BF1217" s="192"/>
      <c r="BG1217" s="192"/>
      <c r="BH1217" s="192"/>
      <c r="BI1217" s="192"/>
      <c r="BJ1217" s="192"/>
      <c r="BK1217" s="192"/>
      <c r="BL1217" s="192"/>
      <c r="BM1217" s="192"/>
      <c r="BN1217" s="181"/>
      <c r="BO1217" s="181"/>
    </row>
    <row r="1218" spans="1:67" ht="13.5" customHeight="1" x14ac:dyDescent="0.35">
      <c r="A1218" s="181"/>
      <c r="B1218" s="182"/>
      <c r="C1218" s="181"/>
      <c r="D1218" s="181"/>
      <c r="E1218" s="181"/>
      <c r="F1218" s="181"/>
      <c r="G1218" s="181"/>
      <c r="H1218" s="131"/>
      <c r="I1218" s="181"/>
      <c r="J1218" s="181"/>
      <c r="K1218" s="181"/>
      <c r="L1218" s="181"/>
      <c r="M1218" s="181"/>
      <c r="N1218" s="181"/>
      <c r="O1218" s="181"/>
      <c r="P1218" s="181"/>
      <c r="Q1218" s="181"/>
      <c r="R1218" s="183"/>
      <c r="S1218" s="183"/>
      <c r="T1218" s="183"/>
      <c r="U1218" s="183"/>
      <c r="V1218" s="181"/>
      <c r="W1218" s="184"/>
      <c r="X1218" s="184"/>
      <c r="Y1218" s="185"/>
      <c r="Z1218" s="185"/>
      <c r="AA1218" s="185"/>
      <c r="AB1218" s="181"/>
      <c r="AC1218" s="181"/>
      <c r="AD1218" s="181"/>
      <c r="AE1218" s="181"/>
      <c r="AF1218" s="185"/>
      <c r="AG1218" s="181"/>
      <c r="AH1218" s="186"/>
      <c r="AI1218" s="186"/>
      <c r="AJ1218" s="187"/>
      <c r="AK1218" s="187"/>
      <c r="AL1218" s="188"/>
      <c r="AM1218" s="188"/>
      <c r="AN1218" s="188"/>
      <c r="AO1218" s="188"/>
      <c r="AP1218" s="188"/>
      <c r="AQ1218" s="188"/>
      <c r="AR1218" s="189"/>
      <c r="AS1218" s="189"/>
      <c r="AT1218" s="190"/>
      <c r="AU1218" s="191"/>
      <c r="AV1218" s="190"/>
      <c r="AW1218" s="189"/>
      <c r="AX1218" s="190"/>
      <c r="AY1218" s="189"/>
      <c r="AZ1218" s="192"/>
      <c r="BA1218" s="190"/>
      <c r="BB1218" s="190"/>
      <c r="BC1218" s="193"/>
      <c r="BD1218" s="193"/>
      <c r="BE1218" s="190"/>
      <c r="BF1218" s="192"/>
      <c r="BG1218" s="192"/>
      <c r="BH1218" s="192"/>
      <c r="BI1218" s="192"/>
      <c r="BJ1218" s="192"/>
      <c r="BK1218" s="192"/>
      <c r="BL1218" s="192"/>
      <c r="BM1218" s="192"/>
      <c r="BN1218" s="181"/>
      <c r="BO1218" s="181"/>
    </row>
    <row r="1219" spans="1:67" ht="13.5" customHeight="1" x14ac:dyDescent="0.35">
      <c r="A1219" s="181"/>
      <c r="B1219" s="182"/>
      <c r="C1219" s="181"/>
      <c r="D1219" s="181"/>
      <c r="E1219" s="181"/>
      <c r="F1219" s="181"/>
      <c r="G1219" s="181"/>
      <c r="H1219" s="131"/>
      <c r="I1219" s="181"/>
      <c r="J1219" s="181"/>
      <c r="K1219" s="181"/>
      <c r="L1219" s="181"/>
      <c r="M1219" s="181"/>
      <c r="N1219" s="181"/>
      <c r="O1219" s="181"/>
      <c r="P1219" s="181"/>
      <c r="Q1219" s="181"/>
      <c r="R1219" s="183"/>
      <c r="S1219" s="183"/>
      <c r="T1219" s="183"/>
      <c r="U1219" s="183"/>
      <c r="V1219" s="181"/>
      <c r="W1219" s="184"/>
      <c r="X1219" s="184"/>
      <c r="Y1219" s="185"/>
      <c r="Z1219" s="185"/>
      <c r="AA1219" s="185"/>
      <c r="AB1219" s="181"/>
      <c r="AC1219" s="181"/>
      <c r="AD1219" s="181"/>
      <c r="AE1219" s="181"/>
      <c r="AF1219" s="185"/>
      <c r="AG1219" s="181"/>
      <c r="AH1219" s="186"/>
      <c r="AI1219" s="186"/>
      <c r="AJ1219" s="187"/>
      <c r="AK1219" s="187"/>
      <c r="AL1219" s="188"/>
      <c r="AM1219" s="188"/>
      <c r="AN1219" s="188"/>
      <c r="AO1219" s="188"/>
      <c r="AP1219" s="188"/>
      <c r="AQ1219" s="188"/>
      <c r="AR1219" s="189"/>
      <c r="AS1219" s="189"/>
      <c r="AT1219" s="190"/>
      <c r="AU1219" s="191"/>
      <c r="AV1219" s="190"/>
      <c r="AW1219" s="189"/>
      <c r="AX1219" s="190"/>
      <c r="AY1219" s="189"/>
      <c r="AZ1219" s="192"/>
      <c r="BA1219" s="190"/>
      <c r="BB1219" s="190"/>
      <c r="BC1219" s="193"/>
      <c r="BD1219" s="193"/>
      <c r="BE1219" s="190"/>
      <c r="BF1219" s="192"/>
      <c r="BG1219" s="192"/>
      <c r="BH1219" s="192"/>
      <c r="BI1219" s="192"/>
      <c r="BJ1219" s="192"/>
      <c r="BK1219" s="192"/>
      <c r="BL1219" s="192"/>
      <c r="BM1219" s="192"/>
      <c r="BN1219" s="181"/>
      <c r="BO1219" s="181"/>
    </row>
    <row r="1220" spans="1:67" ht="13.5" customHeight="1" x14ac:dyDescent="0.35">
      <c r="A1220" s="181"/>
      <c r="B1220" s="182"/>
      <c r="C1220" s="181"/>
      <c r="D1220" s="181"/>
      <c r="E1220" s="181"/>
      <c r="F1220" s="181"/>
      <c r="G1220" s="181"/>
      <c r="H1220" s="131"/>
      <c r="I1220" s="181"/>
      <c r="J1220" s="181"/>
      <c r="K1220" s="181"/>
      <c r="L1220" s="181"/>
      <c r="M1220" s="181"/>
      <c r="N1220" s="181"/>
      <c r="O1220" s="181"/>
      <c r="P1220" s="181"/>
      <c r="Q1220" s="181"/>
      <c r="R1220" s="183"/>
      <c r="S1220" s="183"/>
      <c r="T1220" s="183"/>
      <c r="U1220" s="183"/>
      <c r="V1220" s="181"/>
      <c r="W1220" s="184"/>
      <c r="X1220" s="184"/>
      <c r="Y1220" s="185"/>
      <c r="Z1220" s="185"/>
      <c r="AA1220" s="185"/>
      <c r="AB1220" s="181"/>
      <c r="AC1220" s="181"/>
      <c r="AD1220" s="181"/>
      <c r="AE1220" s="181"/>
      <c r="AF1220" s="185"/>
      <c r="AG1220" s="181"/>
      <c r="AH1220" s="186"/>
      <c r="AI1220" s="186"/>
      <c r="AJ1220" s="187"/>
      <c r="AK1220" s="187"/>
      <c r="AL1220" s="188"/>
      <c r="AM1220" s="188"/>
      <c r="AN1220" s="188"/>
      <c r="AO1220" s="188"/>
      <c r="AP1220" s="188"/>
      <c r="AQ1220" s="188"/>
      <c r="AR1220" s="189"/>
      <c r="AS1220" s="189"/>
      <c r="AT1220" s="190"/>
      <c r="AU1220" s="191"/>
      <c r="AV1220" s="190"/>
      <c r="AW1220" s="189"/>
      <c r="AX1220" s="190"/>
      <c r="AY1220" s="189"/>
      <c r="AZ1220" s="192"/>
      <c r="BA1220" s="190"/>
      <c r="BB1220" s="190"/>
      <c r="BC1220" s="193"/>
      <c r="BD1220" s="193"/>
      <c r="BE1220" s="190"/>
      <c r="BF1220" s="192"/>
      <c r="BG1220" s="192"/>
      <c r="BH1220" s="192"/>
      <c r="BI1220" s="192"/>
      <c r="BJ1220" s="192"/>
      <c r="BK1220" s="192"/>
      <c r="BL1220" s="192"/>
      <c r="BM1220" s="192"/>
      <c r="BN1220" s="181"/>
      <c r="BO1220" s="181"/>
    </row>
    <row r="1221" spans="1:67" ht="13.5" customHeight="1" x14ac:dyDescent="0.35">
      <c r="A1221" s="181"/>
      <c r="B1221" s="182"/>
      <c r="C1221" s="181"/>
      <c r="D1221" s="181"/>
      <c r="E1221" s="181"/>
      <c r="F1221" s="181"/>
      <c r="G1221" s="181"/>
      <c r="H1221" s="131"/>
      <c r="I1221" s="181"/>
      <c r="J1221" s="181"/>
      <c r="K1221" s="181"/>
      <c r="L1221" s="181"/>
      <c r="M1221" s="181"/>
      <c r="N1221" s="181"/>
      <c r="O1221" s="181"/>
      <c r="P1221" s="181"/>
      <c r="Q1221" s="181"/>
      <c r="R1221" s="183"/>
      <c r="S1221" s="183"/>
      <c r="T1221" s="183"/>
      <c r="U1221" s="183"/>
      <c r="V1221" s="181"/>
      <c r="W1221" s="184"/>
      <c r="X1221" s="184"/>
      <c r="Y1221" s="185"/>
      <c r="Z1221" s="185"/>
      <c r="AA1221" s="185"/>
      <c r="AB1221" s="181"/>
      <c r="AC1221" s="181"/>
      <c r="AD1221" s="181"/>
      <c r="AE1221" s="181"/>
      <c r="AF1221" s="185"/>
      <c r="AG1221" s="181"/>
      <c r="AH1221" s="186"/>
      <c r="AI1221" s="186"/>
      <c r="AJ1221" s="187"/>
      <c r="AK1221" s="187"/>
      <c r="AL1221" s="188"/>
      <c r="AM1221" s="188"/>
      <c r="AN1221" s="188"/>
      <c r="AO1221" s="188"/>
      <c r="AP1221" s="188"/>
      <c r="AQ1221" s="188"/>
      <c r="AR1221" s="189"/>
      <c r="AS1221" s="189"/>
      <c r="AT1221" s="190"/>
      <c r="AU1221" s="191"/>
      <c r="AV1221" s="190"/>
      <c r="AW1221" s="189"/>
      <c r="AX1221" s="190"/>
      <c r="AY1221" s="189"/>
      <c r="AZ1221" s="192"/>
      <c r="BA1221" s="190"/>
      <c r="BB1221" s="190"/>
      <c r="BC1221" s="193"/>
      <c r="BD1221" s="193"/>
      <c r="BE1221" s="190"/>
      <c r="BF1221" s="192"/>
      <c r="BG1221" s="192"/>
      <c r="BH1221" s="192"/>
      <c r="BI1221" s="192"/>
      <c r="BJ1221" s="192"/>
      <c r="BK1221" s="192"/>
      <c r="BL1221" s="192"/>
      <c r="BM1221" s="192"/>
      <c r="BN1221" s="181"/>
      <c r="BO1221" s="181"/>
    </row>
    <row r="1222" spans="1:67" ht="13.5" customHeight="1" x14ac:dyDescent="0.35">
      <c r="A1222" s="181"/>
      <c r="B1222" s="182"/>
      <c r="C1222" s="181"/>
      <c r="D1222" s="181"/>
      <c r="E1222" s="181"/>
      <c r="F1222" s="181"/>
      <c r="G1222" s="181"/>
      <c r="H1222" s="131"/>
      <c r="I1222" s="181"/>
      <c r="J1222" s="181"/>
      <c r="K1222" s="181"/>
      <c r="L1222" s="181"/>
      <c r="M1222" s="181"/>
      <c r="N1222" s="181"/>
      <c r="O1222" s="181"/>
      <c r="P1222" s="181"/>
      <c r="Q1222" s="181"/>
      <c r="R1222" s="183"/>
      <c r="S1222" s="183"/>
      <c r="T1222" s="183"/>
      <c r="U1222" s="183"/>
      <c r="V1222" s="181"/>
      <c r="W1222" s="184"/>
      <c r="X1222" s="184"/>
      <c r="Y1222" s="185"/>
      <c r="Z1222" s="185"/>
      <c r="AA1222" s="185"/>
      <c r="AB1222" s="181"/>
      <c r="AC1222" s="181"/>
      <c r="AD1222" s="181"/>
      <c r="AE1222" s="181"/>
      <c r="AF1222" s="185"/>
      <c r="AG1222" s="181"/>
      <c r="AH1222" s="186"/>
      <c r="AI1222" s="186"/>
      <c r="AJ1222" s="187"/>
      <c r="AK1222" s="187"/>
      <c r="AL1222" s="188"/>
      <c r="AM1222" s="188"/>
      <c r="AN1222" s="188"/>
      <c r="AO1222" s="188"/>
      <c r="AP1222" s="188"/>
      <c r="AQ1222" s="188"/>
      <c r="AR1222" s="189"/>
      <c r="AS1222" s="189"/>
      <c r="AT1222" s="190"/>
      <c r="AU1222" s="191"/>
      <c r="AV1222" s="190"/>
      <c r="AW1222" s="189"/>
      <c r="AX1222" s="190"/>
      <c r="AY1222" s="189"/>
      <c r="AZ1222" s="192"/>
      <c r="BA1222" s="190"/>
      <c r="BB1222" s="190"/>
      <c r="BC1222" s="193"/>
      <c r="BD1222" s="193"/>
      <c r="BE1222" s="190"/>
      <c r="BF1222" s="192"/>
      <c r="BG1222" s="192"/>
      <c r="BH1222" s="192"/>
      <c r="BI1222" s="192"/>
      <c r="BJ1222" s="192"/>
      <c r="BK1222" s="192"/>
      <c r="BL1222" s="192"/>
      <c r="BM1222" s="192"/>
      <c r="BN1222" s="181"/>
      <c r="BO1222" s="181"/>
    </row>
    <row r="1223" spans="1:67" ht="13.5" customHeight="1" x14ac:dyDescent="0.35">
      <c r="A1223" s="181"/>
      <c r="B1223" s="182"/>
      <c r="C1223" s="181"/>
      <c r="D1223" s="181"/>
      <c r="E1223" s="181"/>
      <c r="F1223" s="181"/>
      <c r="G1223" s="181"/>
      <c r="H1223" s="131"/>
      <c r="I1223" s="181"/>
      <c r="J1223" s="181"/>
      <c r="K1223" s="181"/>
      <c r="L1223" s="181"/>
      <c r="M1223" s="181"/>
      <c r="N1223" s="181"/>
      <c r="O1223" s="181"/>
      <c r="P1223" s="181"/>
      <c r="Q1223" s="181"/>
      <c r="R1223" s="183"/>
      <c r="S1223" s="183"/>
      <c r="T1223" s="183"/>
      <c r="U1223" s="183"/>
      <c r="V1223" s="181"/>
      <c r="W1223" s="184"/>
      <c r="X1223" s="184"/>
      <c r="Y1223" s="185"/>
      <c r="Z1223" s="185"/>
      <c r="AA1223" s="185"/>
      <c r="AB1223" s="181"/>
      <c r="AC1223" s="181"/>
      <c r="AD1223" s="181"/>
      <c r="AE1223" s="181"/>
      <c r="AF1223" s="185"/>
      <c r="AG1223" s="181"/>
      <c r="AH1223" s="186"/>
      <c r="AI1223" s="186"/>
      <c r="AJ1223" s="187"/>
      <c r="AK1223" s="187"/>
      <c r="AL1223" s="188"/>
      <c r="AM1223" s="188"/>
      <c r="AN1223" s="188"/>
      <c r="AO1223" s="188"/>
      <c r="AP1223" s="188"/>
      <c r="AQ1223" s="188"/>
      <c r="AR1223" s="189"/>
      <c r="AS1223" s="189"/>
      <c r="AT1223" s="190"/>
      <c r="AU1223" s="191"/>
      <c r="AV1223" s="190"/>
      <c r="AW1223" s="189"/>
      <c r="AX1223" s="190"/>
      <c r="AY1223" s="189"/>
      <c r="AZ1223" s="192"/>
      <c r="BA1223" s="190"/>
      <c r="BB1223" s="190"/>
      <c r="BC1223" s="193"/>
      <c r="BD1223" s="193"/>
      <c r="BE1223" s="190"/>
      <c r="BF1223" s="192"/>
      <c r="BG1223" s="192"/>
      <c r="BH1223" s="192"/>
      <c r="BI1223" s="192"/>
      <c r="BJ1223" s="192"/>
      <c r="BK1223" s="192"/>
      <c r="BL1223" s="192"/>
      <c r="BM1223" s="192"/>
      <c r="BN1223" s="181"/>
      <c r="BO1223" s="181"/>
    </row>
    <row r="1224" spans="1:67" ht="13.5" customHeight="1" x14ac:dyDescent="0.35">
      <c r="A1224" s="181"/>
      <c r="B1224" s="182"/>
      <c r="C1224" s="181"/>
      <c r="D1224" s="181"/>
      <c r="E1224" s="181"/>
      <c r="F1224" s="181"/>
      <c r="G1224" s="181"/>
      <c r="H1224" s="131"/>
      <c r="I1224" s="181"/>
      <c r="J1224" s="181"/>
      <c r="K1224" s="181"/>
      <c r="L1224" s="181"/>
      <c r="M1224" s="181"/>
      <c r="N1224" s="181"/>
      <c r="O1224" s="181"/>
      <c r="P1224" s="181"/>
      <c r="Q1224" s="181"/>
      <c r="R1224" s="183"/>
      <c r="S1224" s="183"/>
      <c r="T1224" s="183"/>
      <c r="U1224" s="183"/>
      <c r="V1224" s="181"/>
      <c r="W1224" s="184"/>
      <c r="X1224" s="184"/>
      <c r="Y1224" s="185"/>
      <c r="Z1224" s="185"/>
      <c r="AA1224" s="185"/>
      <c r="AB1224" s="181"/>
      <c r="AC1224" s="181"/>
      <c r="AD1224" s="181"/>
      <c r="AE1224" s="181"/>
      <c r="AF1224" s="185"/>
      <c r="AG1224" s="181"/>
      <c r="AH1224" s="186"/>
      <c r="AI1224" s="186"/>
      <c r="AJ1224" s="187"/>
      <c r="AK1224" s="187"/>
      <c r="AL1224" s="188"/>
      <c r="AM1224" s="188"/>
      <c r="AN1224" s="188"/>
      <c r="AO1224" s="188"/>
      <c r="AP1224" s="188"/>
      <c r="AQ1224" s="188"/>
      <c r="AR1224" s="189"/>
      <c r="AS1224" s="189"/>
      <c r="AT1224" s="190"/>
      <c r="AU1224" s="191"/>
      <c r="AV1224" s="190"/>
      <c r="AW1224" s="189"/>
      <c r="AX1224" s="190"/>
      <c r="AY1224" s="189"/>
      <c r="AZ1224" s="192"/>
      <c r="BA1224" s="190"/>
      <c r="BB1224" s="190"/>
      <c r="BC1224" s="193"/>
      <c r="BD1224" s="193"/>
      <c r="BE1224" s="190"/>
      <c r="BF1224" s="192"/>
      <c r="BG1224" s="192"/>
      <c r="BH1224" s="192"/>
      <c r="BI1224" s="192"/>
      <c r="BJ1224" s="192"/>
      <c r="BK1224" s="192"/>
      <c r="BL1224" s="192"/>
      <c r="BM1224" s="192"/>
      <c r="BN1224" s="181"/>
      <c r="BO1224" s="181"/>
    </row>
    <row r="1225" spans="1:67" ht="13.5" customHeight="1" x14ac:dyDescent="0.35">
      <c r="A1225" s="181"/>
      <c r="B1225" s="182"/>
      <c r="C1225" s="181"/>
      <c r="D1225" s="181"/>
      <c r="E1225" s="181"/>
      <c r="F1225" s="181"/>
      <c r="G1225" s="181"/>
      <c r="H1225" s="131"/>
      <c r="I1225" s="181"/>
      <c r="J1225" s="181"/>
      <c r="K1225" s="181"/>
      <c r="L1225" s="181"/>
      <c r="M1225" s="181"/>
      <c r="N1225" s="181"/>
      <c r="O1225" s="181"/>
      <c r="P1225" s="181"/>
      <c r="Q1225" s="181"/>
      <c r="R1225" s="183"/>
      <c r="S1225" s="183"/>
      <c r="T1225" s="183"/>
      <c r="U1225" s="183"/>
      <c r="V1225" s="181"/>
      <c r="W1225" s="184"/>
      <c r="X1225" s="184"/>
      <c r="Y1225" s="185"/>
      <c r="Z1225" s="185"/>
      <c r="AA1225" s="185"/>
      <c r="AB1225" s="181"/>
      <c r="AC1225" s="181"/>
      <c r="AD1225" s="181"/>
      <c r="AE1225" s="181"/>
      <c r="AF1225" s="185"/>
      <c r="AG1225" s="181"/>
      <c r="AH1225" s="186"/>
      <c r="AI1225" s="186"/>
      <c r="AJ1225" s="187"/>
      <c r="AK1225" s="187"/>
      <c r="AL1225" s="188"/>
      <c r="AM1225" s="188"/>
      <c r="AN1225" s="188"/>
      <c r="AO1225" s="188"/>
      <c r="AP1225" s="188"/>
      <c r="AQ1225" s="188"/>
      <c r="AR1225" s="189"/>
      <c r="AS1225" s="189"/>
      <c r="AT1225" s="190"/>
      <c r="AU1225" s="191"/>
      <c r="AV1225" s="190"/>
      <c r="AW1225" s="189"/>
      <c r="AX1225" s="190"/>
      <c r="AY1225" s="189"/>
      <c r="AZ1225" s="192"/>
      <c r="BA1225" s="190"/>
      <c r="BB1225" s="190"/>
      <c r="BC1225" s="193"/>
      <c r="BD1225" s="193"/>
      <c r="BE1225" s="190"/>
      <c r="BF1225" s="192"/>
      <c r="BG1225" s="192"/>
      <c r="BH1225" s="192"/>
      <c r="BI1225" s="192"/>
      <c r="BJ1225" s="192"/>
      <c r="BK1225" s="192"/>
      <c r="BL1225" s="192"/>
      <c r="BM1225" s="192"/>
      <c r="BN1225" s="181"/>
      <c r="BO1225" s="181"/>
    </row>
    <row r="1226" spans="1:67" ht="13.5" customHeight="1" x14ac:dyDescent="0.35">
      <c r="A1226" s="181"/>
      <c r="B1226" s="182"/>
      <c r="C1226" s="181"/>
      <c r="D1226" s="181"/>
      <c r="E1226" s="181"/>
      <c r="F1226" s="181"/>
      <c r="G1226" s="181"/>
      <c r="H1226" s="131"/>
      <c r="I1226" s="181"/>
      <c r="J1226" s="181"/>
      <c r="K1226" s="181"/>
      <c r="L1226" s="181"/>
      <c r="M1226" s="181"/>
      <c r="N1226" s="181"/>
      <c r="O1226" s="181"/>
      <c r="P1226" s="181"/>
      <c r="Q1226" s="181"/>
      <c r="R1226" s="183"/>
      <c r="S1226" s="183"/>
      <c r="T1226" s="183"/>
      <c r="U1226" s="183"/>
      <c r="V1226" s="181"/>
      <c r="W1226" s="184"/>
      <c r="X1226" s="184"/>
      <c r="Y1226" s="185"/>
      <c r="Z1226" s="185"/>
      <c r="AA1226" s="185"/>
      <c r="AB1226" s="181"/>
      <c r="AC1226" s="181"/>
      <c r="AD1226" s="181"/>
      <c r="AE1226" s="181"/>
      <c r="AF1226" s="185"/>
      <c r="AG1226" s="181"/>
      <c r="AH1226" s="186"/>
      <c r="AI1226" s="186"/>
      <c r="AJ1226" s="187"/>
      <c r="AK1226" s="187"/>
      <c r="AL1226" s="188"/>
      <c r="AM1226" s="188"/>
      <c r="AN1226" s="188"/>
      <c r="AO1226" s="188"/>
      <c r="AP1226" s="188"/>
      <c r="AQ1226" s="188"/>
      <c r="AR1226" s="189"/>
      <c r="AS1226" s="189"/>
      <c r="AT1226" s="190"/>
      <c r="AU1226" s="191"/>
      <c r="AV1226" s="190"/>
      <c r="AW1226" s="189"/>
      <c r="AX1226" s="190"/>
      <c r="AY1226" s="189"/>
      <c r="AZ1226" s="192"/>
      <c r="BA1226" s="190"/>
      <c r="BB1226" s="190"/>
      <c r="BC1226" s="193"/>
      <c r="BD1226" s="193"/>
      <c r="BE1226" s="190"/>
      <c r="BF1226" s="192"/>
      <c r="BG1226" s="192"/>
      <c r="BH1226" s="192"/>
      <c r="BI1226" s="192"/>
      <c r="BJ1226" s="192"/>
      <c r="BK1226" s="192"/>
      <c r="BL1226" s="192"/>
      <c r="BM1226" s="192"/>
      <c r="BN1226" s="181"/>
      <c r="BO1226" s="181"/>
    </row>
    <row r="1227" spans="1:67" ht="13.5" customHeight="1" x14ac:dyDescent="0.35">
      <c r="A1227" s="181"/>
      <c r="B1227" s="182"/>
      <c r="C1227" s="181"/>
      <c r="D1227" s="181"/>
      <c r="E1227" s="181"/>
      <c r="F1227" s="181"/>
      <c r="G1227" s="181"/>
      <c r="H1227" s="131"/>
      <c r="I1227" s="181"/>
      <c r="J1227" s="181"/>
      <c r="K1227" s="181"/>
      <c r="L1227" s="181"/>
      <c r="M1227" s="181"/>
      <c r="N1227" s="181"/>
      <c r="O1227" s="181"/>
      <c r="P1227" s="181"/>
      <c r="Q1227" s="181"/>
      <c r="R1227" s="183"/>
      <c r="S1227" s="183"/>
      <c r="T1227" s="183"/>
      <c r="U1227" s="183"/>
      <c r="V1227" s="181"/>
      <c r="W1227" s="184"/>
      <c r="X1227" s="184"/>
      <c r="Y1227" s="185"/>
      <c r="Z1227" s="185"/>
      <c r="AA1227" s="185"/>
      <c r="AB1227" s="181"/>
      <c r="AC1227" s="181"/>
      <c r="AD1227" s="181"/>
      <c r="AE1227" s="181"/>
      <c r="AF1227" s="185"/>
      <c r="AG1227" s="181"/>
      <c r="AH1227" s="186"/>
      <c r="AI1227" s="186"/>
      <c r="AJ1227" s="187"/>
      <c r="AK1227" s="187"/>
      <c r="AL1227" s="188"/>
      <c r="AM1227" s="188"/>
      <c r="AN1227" s="188"/>
      <c r="AO1227" s="188"/>
      <c r="AP1227" s="188"/>
      <c r="AQ1227" s="188"/>
      <c r="AR1227" s="189"/>
      <c r="AS1227" s="189"/>
      <c r="AT1227" s="190"/>
      <c r="AU1227" s="191"/>
      <c r="AV1227" s="190"/>
      <c r="AW1227" s="189"/>
      <c r="AX1227" s="190"/>
      <c r="AY1227" s="189"/>
      <c r="AZ1227" s="192"/>
      <c r="BA1227" s="190"/>
      <c r="BB1227" s="190"/>
      <c r="BC1227" s="193"/>
      <c r="BD1227" s="193"/>
      <c r="BE1227" s="190"/>
      <c r="BF1227" s="192"/>
      <c r="BG1227" s="192"/>
      <c r="BH1227" s="192"/>
      <c r="BI1227" s="192"/>
      <c r="BJ1227" s="192"/>
      <c r="BK1227" s="192"/>
      <c r="BL1227" s="192"/>
      <c r="BM1227" s="192"/>
      <c r="BN1227" s="181"/>
      <c r="BO1227" s="181"/>
    </row>
    <row r="1228" spans="1:67" ht="13.5" customHeight="1" x14ac:dyDescent="0.35">
      <c r="A1228" s="181"/>
      <c r="B1228" s="182"/>
      <c r="C1228" s="181"/>
      <c r="D1228" s="181"/>
      <c r="E1228" s="181"/>
      <c r="F1228" s="181"/>
      <c r="G1228" s="181"/>
      <c r="H1228" s="131"/>
      <c r="I1228" s="181"/>
      <c r="J1228" s="181"/>
      <c r="K1228" s="181"/>
      <c r="L1228" s="181"/>
      <c r="M1228" s="181"/>
      <c r="N1228" s="181"/>
      <c r="O1228" s="181"/>
      <c r="P1228" s="181"/>
      <c r="Q1228" s="181"/>
      <c r="R1228" s="183"/>
      <c r="S1228" s="183"/>
      <c r="T1228" s="183"/>
      <c r="U1228" s="183"/>
      <c r="V1228" s="181"/>
      <c r="W1228" s="184"/>
      <c r="X1228" s="184"/>
      <c r="Y1228" s="185"/>
      <c r="Z1228" s="185"/>
      <c r="AA1228" s="185"/>
      <c r="AB1228" s="181"/>
      <c r="AC1228" s="181"/>
      <c r="AD1228" s="181"/>
      <c r="AE1228" s="181"/>
      <c r="AF1228" s="185"/>
      <c r="AG1228" s="181"/>
      <c r="AH1228" s="186"/>
      <c r="AI1228" s="186"/>
      <c r="AJ1228" s="187"/>
      <c r="AK1228" s="187"/>
      <c r="AL1228" s="188"/>
      <c r="AM1228" s="188"/>
      <c r="AN1228" s="188"/>
      <c r="AO1228" s="188"/>
      <c r="AP1228" s="188"/>
      <c r="AQ1228" s="188"/>
      <c r="AR1228" s="189"/>
      <c r="AS1228" s="189"/>
      <c r="AT1228" s="190"/>
      <c r="AU1228" s="191"/>
      <c r="AV1228" s="190"/>
      <c r="AW1228" s="189"/>
      <c r="AX1228" s="190"/>
      <c r="AY1228" s="189"/>
      <c r="AZ1228" s="192"/>
      <c r="BA1228" s="190"/>
      <c r="BB1228" s="190"/>
      <c r="BC1228" s="193"/>
      <c r="BD1228" s="193"/>
      <c r="BE1228" s="190"/>
      <c r="BF1228" s="192"/>
      <c r="BG1228" s="192"/>
      <c r="BH1228" s="192"/>
      <c r="BI1228" s="192"/>
      <c r="BJ1228" s="192"/>
      <c r="BK1228" s="192"/>
      <c r="BL1228" s="192"/>
      <c r="BM1228" s="192"/>
      <c r="BN1228" s="181"/>
      <c r="BO1228" s="181"/>
    </row>
    <row r="1229" spans="1:67" ht="13.5" customHeight="1" x14ac:dyDescent="0.35">
      <c r="A1229" s="181"/>
      <c r="B1229" s="182"/>
      <c r="C1229" s="181"/>
      <c r="D1229" s="181"/>
      <c r="E1229" s="181"/>
      <c r="F1229" s="181"/>
      <c r="G1229" s="181"/>
      <c r="H1229" s="131"/>
      <c r="I1229" s="181"/>
      <c r="J1229" s="181"/>
      <c r="K1229" s="181"/>
      <c r="L1229" s="181"/>
      <c r="M1229" s="181"/>
      <c r="N1229" s="181"/>
      <c r="O1229" s="181"/>
      <c r="P1229" s="181"/>
      <c r="Q1229" s="181"/>
      <c r="R1229" s="183"/>
      <c r="S1229" s="183"/>
      <c r="T1229" s="183"/>
      <c r="U1229" s="183"/>
      <c r="V1229" s="181"/>
      <c r="W1229" s="184"/>
      <c r="X1229" s="184"/>
      <c r="Y1229" s="185"/>
      <c r="Z1229" s="185"/>
      <c r="AA1229" s="185"/>
      <c r="AB1229" s="181"/>
      <c r="AC1229" s="181"/>
      <c r="AD1229" s="181"/>
      <c r="AE1229" s="181"/>
      <c r="AF1229" s="185"/>
      <c r="AG1229" s="181"/>
      <c r="AH1229" s="186"/>
      <c r="AI1229" s="186"/>
      <c r="AJ1229" s="187"/>
      <c r="AK1229" s="187"/>
      <c r="AL1229" s="188"/>
      <c r="AM1229" s="188"/>
      <c r="AN1229" s="188"/>
      <c r="AO1229" s="188"/>
      <c r="AP1229" s="188"/>
      <c r="AQ1229" s="188"/>
      <c r="AR1229" s="189"/>
      <c r="AS1229" s="189"/>
      <c r="AT1229" s="190"/>
      <c r="AU1229" s="191"/>
      <c r="AV1229" s="190"/>
      <c r="AW1229" s="189"/>
      <c r="AX1229" s="190"/>
      <c r="AY1229" s="189"/>
      <c r="AZ1229" s="192"/>
      <c r="BA1229" s="190"/>
      <c r="BB1229" s="190"/>
      <c r="BC1229" s="193"/>
      <c r="BD1229" s="193"/>
      <c r="BE1229" s="190"/>
      <c r="BF1229" s="192"/>
      <c r="BG1229" s="192"/>
      <c r="BH1229" s="192"/>
      <c r="BI1229" s="192"/>
      <c r="BJ1229" s="192"/>
      <c r="BK1229" s="192"/>
      <c r="BL1229" s="192"/>
      <c r="BM1229" s="192"/>
      <c r="BN1229" s="181"/>
      <c r="BO1229" s="181"/>
    </row>
    <row r="1230" spans="1:67" ht="13.5" customHeight="1" x14ac:dyDescent="0.35">
      <c r="A1230" s="181"/>
      <c r="B1230" s="182"/>
      <c r="C1230" s="181"/>
      <c r="D1230" s="181"/>
      <c r="E1230" s="181"/>
      <c r="F1230" s="181"/>
      <c r="G1230" s="181"/>
      <c r="H1230" s="131"/>
      <c r="I1230" s="181"/>
      <c r="J1230" s="181"/>
      <c r="K1230" s="181"/>
      <c r="L1230" s="181"/>
      <c r="M1230" s="181"/>
      <c r="N1230" s="181"/>
      <c r="O1230" s="181"/>
      <c r="P1230" s="181"/>
      <c r="Q1230" s="181"/>
      <c r="R1230" s="183"/>
      <c r="S1230" s="183"/>
      <c r="T1230" s="183"/>
      <c r="U1230" s="183"/>
      <c r="V1230" s="181"/>
      <c r="W1230" s="184"/>
      <c r="X1230" s="184"/>
      <c r="Y1230" s="185"/>
      <c r="Z1230" s="185"/>
      <c r="AA1230" s="185"/>
      <c r="AB1230" s="181"/>
      <c r="AC1230" s="181"/>
      <c r="AD1230" s="181"/>
      <c r="AE1230" s="181"/>
      <c r="AF1230" s="185"/>
      <c r="AG1230" s="181"/>
      <c r="AH1230" s="186"/>
      <c r="AI1230" s="186"/>
      <c r="AJ1230" s="187"/>
      <c r="AK1230" s="187"/>
      <c r="AL1230" s="188"/>
      <c r="AM1230" s="188"/>
      <c r="AN1230" s="188"/>
      <c r="AO1230" s="188"/>
      <c r="AP1230" s="188"/>
      <c r="AQ1230" s="188"/>
      <c r="AR1230" s="189"/>
      <c r="AS1230" s="189"/>
      <c r="AT1230" s="190"/>
      <c r="AU1230" s="191"/>
      <c r="AV1230" s="190"/>
      <c r="AW1230" s="189"/>
      <c r="AX1230" s="190"/>
      <c r="AY1230" s="189"/>
      <c r="AZ1230" s="192"/>
      <c r="BA1230" s="190"/>
      <c r="BB1230" s="190"/>
      <c r="BC1230" s="193"/>
      <c r="BD1230" s="193"/>
      <c r="BE1230" s="190"/>
      <c r="BF1230" s="192"/>
      <c r="BG1230" s="192"/>
      <c r="BH1230" s="192"/>
      <c r="BI1230" s="192"/>
      <c r="BJ1230" s="192"/>
      <c r="BK1230" s="192"/>
      <c r="BL1230" s="192"/>
      <c r="BM1230" s="192"/>
      <c r="BN1230" s="181"/>
      <c r="BO1230" s="181"/>
    </row>
    <row r="1231" spans="1:67" ht="13.5" customHeight="1" x14ac:dyDescent="0.35">
      <c r="A1231" s="181"/>
      <c r="B1231" s="182"/>
      <c r="C1231" s="181"/>
      <c r="D1231" s="181"/>
      <c r="E1231" s="181"/>
      <c r="F1231" s="181"/>
      <c r="G1231" s="181"/>
      <c r="H1231" s="131"/>
      <c r="I1231" s="181"/>
      <c r="J1231" s="181"/>
      <c r="K1231" s="181"/>
      <c r="L1231" s="181"/>
      <c r="M1231" s="181"/>
      <c r="N1231" s="181"/>
      <c r="O1231" s="181"/>
      <c r="P1231" s="181"/>
      <c r="Q1231" s="181"/>
      <c r="R1231" s="183"/>
      <c r="S1231" s="183"/>
      <c r="T1231" s="183"/>
      <c r="U1231" s="183"/>
      <c r="V1231" s="181"/>
      <c r="W1231" s="184"/>
      <c r="X1231" s="184"/>
      <c r="Y1231" s="185"/>
      <c r="Z1231" s="185"/>
      <c r="AA1231" s="185"/>
      <c r="AB1231" s="181"/>
      <c r="AC1231" s="181"/>
      <c r="AD1231" s="181"/>
      <c r="AE1231" s="181"/>
      <c r="AF1231" s="185"/>
      <c r="AG1231" s="181"/>
      <c r="AH1231" s="186"/>
      <c r="AI1231" s="186"/>
      <c r="AJ1231" s="187"/>
      <c r="AK1231" s="187"/>
      <c r="AL1231" s="188"/>
      <c r="AM1231" s="188"/>
      <c r="AN1231" s="188"/>
      <c r="AO1231" s="188"/>
      <c r="AP1231" s="188"/>
      <c r="AQ1231" s="188"/>
      <c r="AR1231" s="189"/>
      <c r="AS1231" s="189"/>
      <c r="AT1231" s="190"/>
      <c r="AU1231" s="191"/>
      <c r="AV1231" s="190"/>
      <c r="AW1231" s="189"/>
      <c r="AX1231" s="190"/>
      <c r="AY1231" s="189"/>
      <c r="AZ1231" s="192"/>
      <c r="BA1231" s="190"/>
      <c r="BB1231" s="190"/>
      <c r="BC1231" s="193"/>
      <c r="BD1231" s="193"/>
      <c r="BE1231" s="190"/>
      <c r="BF1231" s="192"/>
      <c r="BG1231" s="192"/>
      <c r="BH1231" s="192"/>
      <c r="BI1231" s="192"/>
      <c r="BJ1231" s="192"/>
      <c r="BK1231" s="192"/>
      <c r="BL1231" s="192"/>
      <c r="BM1231" s="192"/>
      <c r="BN1231" s="181"/>
      <c r="BO1231" s="181"/>
    </row>
    <row r="1232" spans="1:67" ht="13.5" customHeight="1" x14ac:dyDescent="0.35">
      <c r="A1232" s="181"/>
      <c r="B1232" s="182"/>
      <c r="C1232" s="181"/>
      <c r="D1232" s="181"/>
      <c r="E1232" s="181"/>
      <c r="F1232" s="181"/>
      <c r="G1232" s="181"/>
      <c r="H1232" s="131"/>
      <c r="I1232" s="181"/>
      <c r="J1232" s="181"/>
      <c r="K1232" s="181"/>
      <c r="L1232" s="181"/>
      <c r="M1232" s="181"/>
      <c r="N1232" s="181"/>
      <c r="O1232" s="181"/>
      <c r="P1232" s="181"/>
      <c r="Q1232" s="181"/>
      <c r="R1232" s="183"/>
      <c r="S1232" s="183"/>
      <c r="T1232" s="183"/>
      <c r="U1232" s="183"/>
      <c r="V1232" s="181"/>
      <c r="W1232" s="184"/>
      <c r="X1232" s="184"/>
      <c r="Y1232" s="185"/>
      <c r="Z1232" s="185"/>
      <c r="AA1232" s="185"/>
      <c r="AB1232" s="181"/>
      <c r="AC1232" s="181"/>
      <c r="AD1232" s="181"/>
      <c r="AE1232" s="181"/>
      <c r="AF1232" s="185"/>
      <c r="AG1232" s="181"/>
      <c r="AH1232" s="186"/>
      <c r="AI1232" s="186"/>
      <c r="AJ1232" s="187"/>
      <c r="AK1232" s="187"/>
      <c r="AL1232" s="188"/>
      <c r="AM1232" s="188"/>
      <c r="AN1232" s="188"/>
      <c r="AO1232" s="188"/>
      <c r="AP1232" s="188"/>
      <c r="AQ1232" s="188"/>
      <c r="AR1232" s="189"/>
      <c r="AS1232" s="189"/>
      <c r="AT1232" s="190"/>
      <c r="AU1232" s="191"/>
      <c r="AV1232" s="190"/>
      <c r="AW1232" s="189"/>
      <c r="AX1232" s="190"/>
      <c r="AY1232" s="189"/>
      <c r="AZ1232" s="192"/>
      <c r="BA1232" s="190"/>
      <c r="BB1232" s="190"/>
      <c r="BC1232" s="193"/>
      <c r="BD1232" s="193"/>
      <c r="BE1232" s="190"/>
      <c r="BF1232" s="192"/>
      <c r="BG1232" s="192"/>
      <c r="BH1232" s="192"/>
      <c r="BI1232" s="192"/>
      <c r="BJ1232" s="192"/>
      <c r="BK1232" s="192"/>
      <c r="BL1232" s="192"/>
      <c r="BM1232" s="192"/>
      <c r="BN1232" s="181"/>
      <c r="BO1232" s="181"/>
    </row>
    <row r="1233" spans="1:67" ht="13.5" customHeight="1" x14ac:dyDescent="0.35">
      <c r="A1233" s="181"/>
      <c r="B1233" s="182"/>
      <c r="C1233" s="181"/>
      <c r="D1233" s="181"/>
      <c r="E1233" s="181"/>
      <c r="F1233" s="181"/>
      <c r="G1233" s="181"/>
      <c r="H1233" s="131"/>
      <c r="I1233" s="181"/>
      <c r="J1233" s="181"/>
      <c r="K1233" s="181"/>
      <c r="L1233" s="181"/>
      <c r="M1233" s="181"/>
      <c r="N1233" s="181"/>
      <c r="O1233" s="181"/>
      <c r="P1233" s="181"/>
      <c r="Q1233" s="181"/>
      <c r="R1233" s="183"/>
      <c r="S1233" s="183"/>
      <c r="T1233" s="183"/>
      <c r="U1233" s="183"/>
      <c r="V1233" s="181"/>
      <c r="W1233" s="184"/>
      <c r="X1233" s="184"/>
      <c r="Y1233" s="185"/>
      <c r="Z1233" s="185"/>
      <c r="AA1233" s="185"/>
      <c r="AB1233" s="181"/>
      <c r="AC1233" s="181"/>
      <c r="AD1233" s="181"/>
      <c r="AE1233" s="181"/>
      <c r="AF1233" s="185"/>
      <c r="AG1233" s="181"/>
      <c r="AH1233" s="186"/>
      <c r="AI1233" s="186"/>
      <c r="AJ1233" s="187"/>
      <c r="AK1233" s="187"/>
      <c r="AL1233" s="188"/>
      <c r="AM1233" s="188"/>
      <c r="AN1233" s="188"/>
      <c r="AO1233" s="188"/>
      <c r="AP1233" s="188"/>
      <c r="AQ1233" s="188"/>
      <c r="AR1233" s="189"/>
      <c r="AS1233" s="189"/>
      <c r="AT1233" s="190"/>
      <c r="AU1233" s="191"/>
      <c r="AV1233" s="190"/>
      <c r="AW1233" s="189"/>
      <c r="AX1233" s="190"/>
      <c r="AY1233" s="189"/>
      <c r="AZ1233" s="192"/>
      <c r="BA1233" s="190"/>
      <c r="BB1233" s="190"/>
      <c r="BC1233" s="193"/>
      <c r="BD1233" s="193"/>
      <c r="BE1233" s="190"/>
      <c r="BF1233" s="192"/>
      <c r="BG1233" s="192"/>
      <c r="BH1233" s="192"/>
      <c r="BI1233" s="192"/>
      <c r="BJ1233" s="192"/>
      <c r="BK1233" s="192"/>
      <c r="BL1233" s="192"/>
      <c r="BM1233" s="192"/>
      <c r="BN1233" s="181"/>
      <c r="BO1233" s="181"/>
    </row>
    <row r="1234" spans="1:67" ht="13.5" customHeight="1" x14ac:dyDescent="0.35">
      <c r="A1234" s="181"/>
      <c r="B1234" s="182"/>
      <c r="C1234" s="181"/>
      <c r="D1234" s="181"/>
      <c r="E1234" s="181"/>
      <c r="F1234" s="181"/>
      <c r="G1234" s="181"/>
      <c r="H1234" s="131"/>
      <c r="I1234" s="181"/>
      <c r="J1234" s="181"/>
      <c r="K1234" s="181"/>
      <c r="L1234" s="181"/>
      <c r="M1234" s="181"/>
      <c r="N1234" s="181"/>
      <c r="O1234" s="181"/>
      <c r="P1234" s="181"/>
      <c r="Q1234" s="181"/>
      <c r="R1234" s="183"/>
      <c r="S1234" s="183"/>
      <c r="T1234" s="183"/>
      <c r="U1234" s="183"/>
      <c r="V1234" s="181"/>
      <c r="W1234" s="184"/>
      <c r="X1234" s="184"/>
      <c r="Y1234" s="185"/>
      <c r="Z1234" s="185"/>
      <c r="AA1234" s="185"/>
      <c r="AB1234" s="181"/>
      <c r="AC1234" s="181"/>
      <c r="AD1234" s="181"/>
      <c r="AE1234" s="181"/>
      <c r="AF1234" s="185"/>
      <c r="AG1234" s="181"/>
      <c r="AH1234" s="186"/>
      <c r="AI1234" s="186"/>
      <c r="AJ1234" s="187"/>
      <c r="AK1234" s="187"/>
      <c r="AL1234" s="188"/>
      <c r="AM1234" s="188"/>
      <c r="AN1234" s="188"/>
      <c r="AO1234" s="188"/>
      <c r="AP1234" s="188"/>
      <c r="AQ1234" s="188"/>
      <c r="AR1234" s="189"/>
      <c r="AS1234" s="189"/>
      <c r="AT1234" s="190"/>
      <c r="AU1234" s="191"/>
      <c r="AV1234" s="190"/>
      <c r="AW1234" s="189"/>
      <c r="AX1234" s="190"/>
      <c r="AY1234" s="189"/>
      <c r="AZ1234" s="192"/>
      <c r="BA1234" s="190"/>
      <c r="BB1234" s="190"/>
      <c r="BC1234" s="193"/>
      <c r="BD1234" s="193"/>
      <c r="BE1234" s="190"/>
      <c r="BF1234" s="192"/>
      <c r="BG1234" s="192"/>
      <c r="BH1234" s="192"/>
      <c r="BI1234" s="192"/>
      <c r="BJ1234" s="192"/>
      <c r="BK1234" s="192"/>
      <c r="BL1234" s="192"/>
      <c r="BM1234" s="192"/>
      <c r="BN1234" s="181"/>
      <c r="BO1234" s="181"/>
    </row>
    <row r="1235" spans="1:67" ht="13.5" customHeight="1" x14ac:dyDescent="0.35">
      <c r="A1235" s="181"/>
      <c r="B1235" s="182"/>
      <c r="C1235" s="181"/>
      <c r="D1235" s="181"/>
      <c r="E1235" s="181"/>
      <c r="F1235" s="181"/>
      <c r="G1235" s="181"/>
      <c r="H1235" s="131"/>
      <c r="I1235" s="181"/>
      <c r="J1235" s="181"/>
      <c r="K1235" s="181"/>
      <c r="L1235" s="181"/>
      <c r="M1235" s="181"/>
      <c r="N1235" s="181"/>
      <c r="O1235" s="181"/>
      <c r="P1235" s="181"/>
      <c r="Q1235" s="181"/>
      <c r="R1235" s="183"/>
      <c r="S1235" s="183"/>
      <c r="T1235" s="183"/>
      <c r="U1235" s="183"/>
      <c r="V1235" s="181"/>
      <c r="W1235" s="184"/>
      <c r="X1235" s="184"/>
      <c r="Y1235" s="185"/>
      <c r="Z1235" s="185"/>
      <c r="AA1235" s="185"/>
      <c r="AB1235" s="181"/>
      <c r="AC1235" s="181"/>
      <c r="AD1235" s="181"/>
      <c r="AE1235" s="181"/>
      <c r="AF1235" s="185"/>
      <c r="AG1235" s="181"/>
      <c r="AH1235" s="186"/>
      <c r="AI1235" s="186"/>
      <c r="AJ1235" s="187"/>
      <c r="AK1235" s="187"/>
      <c r="AL1235" s="188"/>
      <c r="AM1235" s="188"/>
      <c r="AN1235" s="188"/>
      <c r="AO1235" s="188"/>
      <c r="AP1235" s="188"/>
      <c r="AQ1235" s="188"/>
      <c r="AR1235" s="189"/>
      <c r="AS1235" s="189"/>
      <c r="AT1235" s="190"/>
      <c r="AU1235" s="191"/>
      <c r="AV1235" s="190"/>
      <c r="AW1235" s="189"/>
      <c r="AX1235" s="190"/>
      <c r="AY1235" s="189"/>
      <c r="AZ1235" s="192"/>
      <c r="BA1235" s="190"/>
      <c r="BB1235" s="190"/>
      <c r="BC1235" s="193"/>
      <c r="BD1235" s="193"/>
      <c r="BE1235" s="190"/>
      <c r="BF1235" s="192"/>
      <c r="BG1235" s="192"/>
      <c r="BH1235" s="192"/>
      <c r="BI1235" s="192"/>
      <c r="BJ1235" s="192"/>
      <c r="BK1235" s="192"/>
      <c r="BL1235" s="192"/>
      <c r="BM1235" s="192"/>
      <c r="BN1235" s="181"/>
      <c r="BO1235" s="181"/>
    </row>
    <row r="1236" spans="1:67" ht="13.5" customHeight="1" x14ac:dyDescent="0.35">
      <c r="A1236" s="181"/>
      <c r="B1236" s="182"/>
      <c r="C1236" s="181"/>
      <c r="D1236" s="181"/>
      <c r="E1236" s="181"/>
      <c r="F1236" s="181"/>
      <c r="G1236" s="181"/>
      <c r="H1236" s="131"/>
      <c r="I1236" s="181"/>
      <c r="J1236" s="181"/>
      <c r="K1236" s="181"/>
      <c r="L1236" s="181"/>
      <c r="M1236" s="181"/>
      <c r="N1236" s="181"/>
      <c r="O1236" s="181"/>
      <c r="P1236" s="181"/>
      <c r="Q1236" s="181"/>
      <c r="R1236" s="183"/>
      <c r="S1236" s="183"/>
      <c r="T1236" s="183"/>
      <c r="U1236" s="183"/>
      <c r="V1236" s="181"/>
      <c r="W1236" s="184"/>
      <c r="X1236" s="184"/>
      <c r="Y1236" s="185"/>
      <c r="Z1236" s="185"/>
      <c r="AA1236" s="185"/>
      <c r="AB1236" s="181"/>
      <c r="AC1236" s="181"/>
      <c r="AD1236" s="181"/>
      <c r="AE1236" s="181"/>
      <c r="AF1236" s="185"/>
      <c r="AG1236" s="181"/>
      <c r="AH1236" s="186"/>
      <c r="AI1236" s="186"/>
      <c r="AJ1236" s="187"/>
      <c r="AK1236" s="187"/>
      <c r="AL1236" s="188"/>
      <c r="AM1236" s="188"/>
      <c r="AN1236" s="188"/>
      <c r="AO1236" s="188"/>
      <c r="AP1236" s="188"/>
      <c r="AQ1236" s="188"/>
      <c r="AR1236" s="189"/>
      <c r="AS1236" s="189"/>
      <c r="AT1236" s="190"/>
      <c r="AU1236" s="191"/>
      <c r="AV1236" s="190"/>
      <c r="AW1236" s="189"/>
      <c r="AX1236" s="190"/>
      <c r="AY1236" s="189"/>
      <c r="AZ1236" s="192"/>
      <c r="BA1236" s="190"/>
      <c r="BB1236" s="190"/>
      <c r="BC1236" s="193"/>
      <c r="BD1236" s="193"/>
      <c r="BE1236" s="190"/>
      <c r="BF1236" s="192"/>
      <c r="BG1236" s="192"/>
      <c r="BH1236" s="192"/>
      <c r="BI1236" s="192"/>
      <c r="BJ1236" s="192"/>
      <c r="BK1236" s="192"/>
      <c r="BL1236" s="192"/>
      <c r="BM1236" s="192"/>
      <c r="BN1236" s="181"/>
      <c r="BO1236" s="181"/>
    </row>
    <row r="1237" spans="1:67" ht="13.5" customHeight="1" x14ac:dyDescent="0.35">
      <c r="A1237" s="181"/>
      <c r="B1237" s="182"/>
      <c r="C1237" s="181"/>
      <c r="D1237" s="181"/>
      <c r="E1237" s="181"/>
      <c r="F1237" s="181"/>
      <c r="G1237" s="181"/>
      <c r="H1237" s="131"/>
      <c r="I1237" s="181"/>
      <c r="J1237" s="181"/>
      <c r="K1237" s="181"/>
      <c r="L1237" s="181"/>
      <c r="M1237" s="181"/>
      <c r="N1237" s="181"/>
      <c r="O1237" s="181"/>
      <c r="P1237" s="181"/>
      <c r="Q1237" s="181"/>
      <c r="R1237" s="183"/>
      <c r="S1237" s="183"/>
      <c r="T1237" s="183"/>
      <c r="U1237" s="183"/>
      <c r="V1237" s="181"/>
      <c r="W1237" s="184"/>
      <c r="X1237" s="184"/>
      <c r="Y1237" s="185"/>
      <c r="Z1237" s="185"/>
      <c r="AA1237" s="185"/>
      <c r="AB1237" s="181"/>
      <c r="AC1237" s="181"/>
      <c r="AD1237" s="181"/>
      <c r="AE1237" s="181"/>
      <c r="AF1237" s="185"/>
      <c r="AG1237" s="181"/>
      <c r="AH1237" s="186"/>
      <c r="AI1237" s="186"/>
      <c r="AJ1237" s="187"/>
      <c r="AK1237" s="187"/>
      <c r="AL1237" s="188"/>
      <c r="AM1237" s="188"/>
      <c r="AN1237" s="188"/>
      <c r="AO1237" s="188"/>
      <c r="AP1237" s="188"/>
      <c r="AQ1237" s="188"/>
      <c r="AR1237" s="189"/>
      <c r="AS1237" s="189"/>
      <c r="AT1237" s="190"/>
      <c r="AU1237" s="191"/>
      <c r="AV1237" s="190"/>
      <c r="AW1237" s="189"/>
      <c r="AX1237" s="190"/>
      <c r="AY1237" s="189"/>
      <c r="AZ1237" s="192"/>
      <c r="BA1237" s="190"/>
      <c r="BB1237" s="190"/>
      <c r="BC1237" s="193"/>
      <c r="BD1237" s="193"/>
      <c r="BE1237" s="190"/>
      <c r="BF1237" s="192"/>
      <c r="BG1237" s="192"/>
      <c r="BH1237" s="192"/>
      <c r="BI1237" s="192"/>
      <c r="BJ1237" s="192"/>
      <c r="BK1237" s="192"/>
      <c r="BL1237" s="192"/>
      <c r="BM1237" s="192"/>
      <c r="BN1237" s="181"/>
      <c r="BO1237" s="181"/>
    </row>
    <row r="1238" spans="1:67" ht="13.5" customHeight="1" x14ac:dyDescent="0.35">
      <c r="A1238" s="181"/>
      <c r="B1238" s="182"/>
      <c r="C1238" s="181"/>
      <c r="D1238" s="181"/>
      <c r="E1238" s="181"/>
      <c r="F1238" s="181"/>
      <c r="G1238" s="181"/>
      <c r="H1238" s="131"/>
      <c r="I1238" s="181"/>
      <c r="J1238" s="181"/>
      <c r="K1238" s="181"/>
      <c r="L1238" s="181"/>
      <c r="M1238" s="181"/>
      <c r="N1238" s="181"/>
      <c r="O1238" s="181"/>
      <c r="P1238" s="181"/>
      <c r="Q1238" s="181"/>
      <c r="R1238" s="183"/>
      <c r="S1238" s="183"/>
      <c r="T1238" s="183"/>
      <c r="U1238" s="183"/>
      <c r="V1238" s="181"/>
      <c r="W1238" s="184"/>
      <c r="X1238" s="184"/>
      <c r="Y1238" s="185"/>
      <c r="Z1238" s="185"/>
      <c r="AA1238" s="185"/>
      <c r="AB1238" s="181"/>
      <c r="AC1238" s="181"/>
      <c r="AD1238" s="181"/>
      <c r="AE1238" s="181"/>
      <c r="AF1238" s="185"/>
      <c r="AG1238" s="181"/>
      <c r="AH1238" s="186"/>
      <c r="AI1238" s="186"/>
      <c r="AJ1238" s="187"/>
      <c r="AK1238" s="187"/>
      <c r="AL1238" s="188"/>
      <c r="AM1238" s="188"/>
      <c r="AN1238" s="188"/>
      <c r="AO1238" s="188"/>
      <c r="AP1238" s="188"/>
      <c r="AQ1238" s="188"/>
      <c r="AR1238" s="189"/>
      <c r="AS1238" s="189"/>
      <c r="AT1238" s="190"/>
      <c r="AU1238" s="191"/>
      <c r="AV1238" s="190"/>
      <c r="AW1238" s="189"/>
      <c r="AX1238" s="190"/>
      <c r="AY1238" s="189"/>
      <c r="AZ1238" s="192"/>
      <c r="BA1238" s="190"/>
      <c r="BB1238" s="190"/>
      <c r="BC1238" s="193"/>
      <c r="BD1238" s="193"/>
      <c r="BE1238" s="190"/>
      <c r="BF1238" s="192"/>
      <c r="BG1238" s="192"/>
      <c r="BH1238" s="192"/>
      <c r="BI1238" s="192"/>
      <c r="BJ1238" s="192"/>
      <c r="BK1238" s="192"/>
      <c r="BL1238" s="192"/>
      <c r="BM1238" s="192"/>
      <c r="BN1238" s="181"/>
      <c r="BO1238" s="181"/>
    </row>
    <row r="1239" spans="1:67" ht="13.5" customHeight="1" x14ac:dyDescent="0.35">
      <c r="A1239" s="181"/>
      <c r="B1239" s="182"/>
      <c r="C1239" s="181"/>
      <c r="D1239" s="181"/>
      <c r="E1239" s="181"/>
      <c r="F1239" s="181"/>
      <c r="G1239" s="181"/>
      <c r="H1239" s="131"/>
      <c r="I1239" s="181"/>
      <c r="J1239" s="181"/>
      <c r="K1239" s="181"/>
      <c r="L1239" s="181"/>
      <c r="M1239" s="181"/>
      <c r="N1239" s="181"/>
      <c r="O1239" s="181"/>
      <c r="P1239" s="181"/>
      <c r="Q1239" s="181"/>
      <c r="R1239" s="183"/>
      <c r="S1239" s="183"/>
      <c r="T1239" s="183"/>
      <c r="U1239" s="183"/>
      <c r="V1239" s="181"/>
      <c r="W1239" s="184"/>
      <c r="X1239" s="184"/>
      <c r="Y1239" s="185"/>
      <c r="Z1239" s="185"/>
      <c r="AA1239" s="185"/>
      <c r="AB1239" s="181"/>
      <c r="AC1239" s="181"/>
      <c r="AD1239" s="181"/>
      <c r="AE1239" s="181"/>
      <c r="AF1239" s="185"/>
      <c r="AG1239" s="181"/>
      <c r="AH1239" s="186"/>
      <c r="AI1239" s="186"/>
      <c r="AJ1239" s="187"/>
      <c r="AK1239" s="187"/>
      <c r="AL1239" s="188"/>
      <c r="AM1239" s="188"/>
      <c r="AN1239" s="188"/>
      <c r="AO1239" s="188"/>
      <c r="AP1239" s="188"/>
      <c r="AQ1239" s="188"/>
      <c r="AR1239" s="189"/>
      <c r="AS1239" s="189"/>
      <c r="AT1239" s="190"/>
      <c r="AU1239" s="191"/>
      <c r="AV1239" s="190"/>
      <c r="AW1239" s="189"/>
      <c r="AX1239" s="190"/>
      <c r="AY1239" s="189"/>
      <c r="AZ1239" s="192"/>
      <c r="BA1239" s="190"/>
      <c r="BB1239" s="190"/>
      <c r="BC1239" s="193"/>
      <c r="BD1239" s="193"/>
      <c r="BE1239" s="190"/>
      <c r="BF1239" s="192"/>
      <c r="BG1239" s="192"/>
      <c r="BH1239" s="192"/>
      <c r="BI1239" s="192"/>
      <c r="BJ1239" s="192"/>
      <c r="BK1239" s="192"/>
      <c r="BL1239" s="192"/>
      <c r="BM1239" s="192"/>
      <c r="BN1239" s="181"/>
      <c r="BO1239" s="181"/>
    </row>
    <row r="1240" spans="1:67" ht="13.5" customHeight="1" x14ac:dyDescent="0.35">
      <c r="A1240" s="181"/>
      <c r="B1240" s="182"/>
      <c r="C1240" s="181"/>
      <c r="D1240" s="181"/>
      <c r="E1240" s="181"/>
      <c r="F1240" s="181"/>
      <c r="G1240" s="181"/>
      <c r="H1240" s="131"/>
      <c r="I1240" s="181"/>
      <c r="J1240" s="181"/>
      <c r="K1240" s="181"/>
      <c r="L1240" s="181"/>
      <c r="M1240" s="181"/>
      <c r="N1240" s="181"/>
      <c r="O1240" s="181"/>
      <c r="P1240" s="181"/>
      <c r="Q1240" s="181"/>
      <c r="R1240" s="183"/>
      <c r="S1240" s="183"/>
      <c r="T1240" s="183"/>
      <c r="U1240" s="183"/>
      <c r="V1240" s="181"/>
      <c r="W1240" s="184"/>
      <c r="X1240" s="184"/>
      <c r="Y1240" s="185"/>
      <c r="Z1240" s="185"/>
      <c r="AA1240" s="185"/>
      <c r="AB1240" s="181"/>
      <c r="AC1240" s="181"/>
      <c r="AD1240" s="181"/>
      <c r="AE1240" s="181"/>
      <c r="AF1240" s="185"/>
      <c r="AG1240" s="181"/>
      <c r="AH1240" s="186"/>
      <c r="AI1240" s="186"/>
      <c r="AJ1240" s="187"/>
      <c r="AK1240" s="187"/>
      <c r="AL1240" s="188"/>
      <c r="AM1240" s="188"/>
      <c r="AN1240" s="188"/>
      <c r="AO1240" s="188"/>
      <c r="AP1240" s="188"/>
      <c r="AQ1240" s="188"/>
      <c r="AR1240" s="189"/>
      <c r="AS1240" s="189"/>
      <c r="AT1240" s="190"/>
      <c r="AU1240" s="191"/>
      <c r="AV1240" s="190"/>
      <c r="AW1240" s="189"/>
      <c r="AX1240" s="190"/>
      <c r="AY1240" s="189"/>
      <c r="AZ1240" s="192"/>
      <c r="BA1240" s="190"/>
      <c r="BB1240" s="190"/>
      <c r="BC1240" s="193"/>
      <c r="BD1240" s="193"/>
      <c r="BE1240" s="190"/>
      <c r="BF1240" s="192"/>
      <c r="BG1240" s="192"/>
      <c r="BH1240" s="192"/>
      <c r="BI1240" s="192"/>
      <c r="BJ1240" s="192"/>
      <c r="BK1240" s="192"/>
      <c r="BL1240" s="192"/>
      <c r="BM1240" s="192"/>
      <c r="BN1240" s="181"/>
      <c r="BO1240" s="181"/>
    </row>
    <row r="1241" spans="1:67" ht="13.5" customHeight="1" x14ac:dyDescent="0.35">
      <c r="A1241" s="181"/>
      <c r="B1241" s="182"/>
      <c r="C1241" s="181"/>
      <c r="D1241" s="181"/>
      <c r="E1241" s="181"/>
      <c r="F1241" s="181"/>
      <c r="G1241" s="181"/>
      <c r="H1241" s="131"/>
      <c r="I1241" s="181"/>
      <c r="J1241" s="181"/>
      <c r="K1241" s="181"/>
      <c r="L1241" s="181"/>
      <c r="M1241" s="181"/>
      <c r="N1241" s="181"/>
      <c r="O1241" s="181"/>
      <c r="P1241" s="181"/>
      <c r="Q1241" s="181"/>
      <c r="R1241" s="183"/>
      <c r="S1241" s="183"/>
      <c r="T1241" s="183"/>
      <c r="U1241" s="183"/>
      <c r="V1241" s="181"/>
      <c r="W1241" s="184"/>
      <c r="X1241" s="184"/>
      <c r="Y1241" s="185"/>
      <c r="Z1241" s="185"/>
      <c r="AA1241" s="185"/>
      <c r="AB1241" s="181"/>
      <c r="AC1241" s="181"/>
      <c r="AD1241" s="181"/>
      <c r="AE1241" s="181"/>
      <c r="AF1241" s="185"/>
      <c r="AG1241" s="181"/>
      <c r="AH1241" s="186"/>
      <c r="AI1241" s="186"/>
      <c r="AJ1241" s="187"/>
      <c r="AK1241" s="187"/>
      <c r="AL1241" s="188"/>
      <c r="AM1241" s="188"/>
      <c r="AN1241" s="188"/>
      <c r="AO1241" s="188"/>
      <c r="AP1241" s="188"/>
      <c r="AQ1241" s="188"/>
      <c r="AR1241" s="189"/>
      <c r="AS1241" s="189"/>
      <c r="AT1241" s="190"/>
      <c r="AU1241" s="191"/>
      <c r="AV1241" s="190"/>
      <c r="AW1241" s="189"/>
      <c r="AX1241" s="190"/>
      <c r="AY1241" s="189"/>
      <c r="AZ1241" s="192"/>
      <c r="BA1241" s="190"/>
      <c r="BB1241" s="190"/>
      <c r="BC1241" s="193"/>
      <c r="BD1241" s="193"/>
      <c r="BE1241" s="190"/>
      <c r="BF1241" s="192"/>
      <c r="BG1241" s="192"/>
      <c r="BH1241" s="192"/>
      <c r="BI1241" s="192"/>
      <c r="BJ1241" s="192"/>
      <c r="BK1241" s="192"/>
      <c r="BL1241" s="192"/>
      <c r="BM1241" s="192"/>
      <c r="BN1241" s="181"/>
      <c r="BO1241" s="181"/>
    </row>
    <row r="1242" spans="1:67" ht="13.5" customHeight="1" x14ac:dyDescent="0.35">
      <c r="A1242" s="181"/>
      <c r="B1242" s="182"/>
      <c r="C1242" s="181"/>
      <c r="D1242" s="181"/>
      <c r="E1242" s="181"/>
      <c r="F1242" s="181"/>
      <c r="G1242" s="181"/>
      <c r="H1242" s="131"/>
      <c r="I1242" s="181"/>
      <c r="J1242" s="181"/>
      <c r="K1242" s="181"/>
      <c r="L1242" s="181"/>
      <c r="M1242" s="181"/>
      <c r="N1242" s="181"/>
      <c r="O1242" s="181"/>
      <c r="P1242" s="181"/>
      <c r="Q1242" s="181"/>
      <c r="R1242" s="183"/>
      <c r="S1242" s="183"/>
      <c r="T1242" s="183"/>
      <c r="U1242" s="183"/>
      <c r="V1242" s="181"/>
      <c r="W1242" s="184"/>
      <c r="X1242" s="184"/>
      <c r="Y1242" s="185"/>
      <c r="Z1242" s="185"/>
      <c r="AA1242" s="185"/>
      <c r="AB1242" s="181"/>
      <c r="AC1242" s="181"/>
      <c r="AD1242" s="181"/>
      <c r="AE1242" s="181"/>
      <c r="AF1242" s="185"/>
      <c r="AG1242" s="181"/>
      <c r="AH1242" s="186"/>
      <c r="AI1242" s="186"/>
      <c r="AJ1242" s="187"/>
      <c r="AK1242" s="187"/>
      <c r="AL1242" s="188"/>
      <c r="AM1242" s="188"/>
      <c r="AN1242" s="188"/>
      <c r="AO1242" s="188"/>
      <c r="AP1242" s="188"/>
      <c r="AQ1242" s="188"/>
      <c r="AR1242" s="189"/>
      <c r="AS1242" s="189"/>
      <c r="AT1242" s="190"/>
      <c r="AU1242" s="191"/>
      <c r="AV1242" s="190"/>
      <c r="AW1242" s="189"/>
      <c r="AX1242" s="190"/>
      <c r="AY1242" s="189"/>
      <c r="AZ1242" s="192"/>
      <c r="BA1242" s="190"/>
      <c r="BB1242" s="190"/>
      <c r="BC1242" s="193"/>
      <c r="BD1242" s="193"/>
      <c r="BE1242" s="190"/>
      <c r="BF1242" s="192"/>
      <c r="BG1242" s="192"/>
      <c r="BH1242" s="192"/>
      <c r="BI1242" s="192"/>
      <c r="BJ1242" s="192"/>
      <c r="BK1242" s="192"/>
      <c r="BL1242" s="192"/>
      <c r="BM1242" s="192"/>
      <c r="BN1242" s="181"/>
      <c r="BO1242" s="181"/>
    </row>
    <row r="1243" spans="1:67" ht="13.5" customHeight="1" x14ac:dyDescent="0.35">
      <c r="A1243" s="181"/>
      <c r="B1243" s="182"/>
      <c r="C1243" s="181"/>
      <c r="D1243" s="181"/>
      <c r="E1243" s="181"/>
      <c r="F1243" s="181"/>
      <c r="G1243" s="181"/>
      <c r="H1243" s="131"/>
      <c r="I1243" s="181"/>
      <c r="J1243" s="181"/>
      <c r="K1243" s="181"/>
      <c r="L1243" s="181"/>
      <c r="M1243" s="181"/>
      <c r="N1243" s="181"/>
      <c r="O1243" s="181"/>
      <c r="P1243" s="181"/>
      <c r="Q1243" s="181"/>
      <c r="R1243" s="183"/>
      <c r="S1243" s="183"/>
      <c r="T1243" s="183"/>
      <c r="U1243" s="183"/>
      <c r="V1243" s="181"/>
      <c r="W1243" s="184"/>
      <c r="X1243" s="184"/>
      <c r="Y1243" s="185"/>
      <c r="Z1243" s="185"/>
      <c r="AA1243" s="185"/>
      <c r="AB1243" s="181"/>
      <c r="AC1243" s="181"/>
      <c r="AD1243" s="181"/>
      <c r="AE1243" s="181"/>
      <c r="AF1243" s="185"/>
      <c r="AG1243" s="181"/>
      <c r="AH1243" s="186"/>
      <c r="AI1243" s="186"/>
      <c r="AJ1243" s="187"/>
      <c r="AK1243" s="187"/>
      <c r="AL1243" s="188"/>
      <c r="AM1243" s="188"/>
      <c r="AN1243" s="188"/>
      <c r="AO1243" s="188"/>
      <c r="AP1243" s="188"/>
      <c r="AQ1243" s="188"/>
      <c r="AR1243" s="189"/>
      <c r="AS1243" s="189"/>
      <c r="AT1243" s="190"/>
      <c r="AU1243" s="191"/>
      <c r="AV1243" s="190"/>
      <c r="AW1243" s="189"/>
      <c r="AX1243" s="190"/>
      <c r="AY1243" s="189"/>
      <c r="AZ1243" s="192"/>
      <c r="BA1243" s="190"/>
      <c r="BB1243" s="190"/>
      <c r="BC1243" s="193"/>
      <c r="BD1243" s="193"/>
      <c r="BE1243" s="190"/>
      <c r="BF1243" s="192"/>
      <c r="BG1243" s="192"/>
      <c r="BH1243" s="192"/>
      <c r="BI1243" s="192"/>
      <c r="BJ1243" s="192"/>
      <c r="BK1243" s="192"/>
      <c r="BL1243" s="192"/>
      <c r="BM1243" s="192"/>
      <c r="BN1243" s="181"/>
      <c r="BO1243" s="181"/>
    </row>
    <row r="1244" spans="1:67" ht="13.5" customHeight="1" x14ac:dyDescent="0.35">
      <c r="A1244" s="181"/>
      <c r="B1244" s="182"/>
      <c r="C1244" s="181"/>
      <c r="D1244" s="181"/>
      <c r="E1244" s="181"/>
      <c r="F1244" s="181"/>
      <c r="G1244" s="181"/>
      <c r="H1244" s="131"/>
      <c r="I1244" s="181"/>
      <c r="J1244" s="181"/>
      <c r="K1244" s="181"/>
      <c r="L1244" s="181"/>
      <c r="M1244" s="181"/>
      <c r="N1244" s="181"/>
      <c r="O1244" s="181"/>
      <c r="P1244" s="181"/>
      <c r="Q1244" s="181"/>
      <c r="R1244" s="183"/>
      <c r="S1244" s="183"/>
      <c r="T1244" s="183"/>
      <c r="U1244" s="183"/>
      <c r="V1244" s="181"/>
      <c r="W1244" s="184"/>
      <c r="X1244" s="184"/>
      <c r="Y1244" s="185"/>
      <c r="Z1244" s="185"/>
      <c r="AA1244" s="185"/>
      <c r="AB1244" s="181"/>
      <c r="AC1244" s="181"/>
      <c r="AD1244" s="181"/>
      <c r="AE1244" s="181"/>
      <c r="AF1244" s="185"/>
      <c r="AG1244" s="181"/>
      <c r="AH1244" s="186"/>
      <c r="AI1244" s="186"/>
      <c r="AJ1244" s="187"/>
      <c r="AK1244" s="187"/>
      <c r="AL1244" s="188"/>
      <c r="AM1244" s="188"/>
      <c r="AN1244" s="188"/>
      <c r="AO1244" s="188"/>
      <c r="AP1244" s="188"/>
      <c r="AQ1244" s="188"/>
      <c r="AR1244" s="189"/>
      <c r="AS1244" s="189"/>
      <c r="AT1244" s="190"/>
      <c r="AU1244" s="191"/>
      <c r="AV1244" s="190"/>
      <c r="AW1244" s="189"/>
      <c r="AX1244" s="190"/>
      <c r="AY1244" s="189"/>
      <c r="AZ1244" s="192"/>
      <c r="BA1244" s="190"/>
      <c r="BB1244" s="190"/>
      <c r="BC1244" s="193"/>
      <c r="BD1244" s="193"/>
      <c r="BE1244" s="190"/>
      <c r="BF1244" s="192"/>
      <c r="BG1244" s="192"/>
      <c r="BH1244" s="192"/>
      <c r="BI1244" s="192"/>
      <c r="BJ1244" s="192"/>
      <c r="BK1244" s="192"/>
      <c r="BL1244" s="192"/>
      <c r="BM1244" s="192"/>
      <c r="BN1244" s="181"/>
      <c r="BO1244" s="181"/>
    </row>
    <row r="1245" spans="1:67" ht="13.5" customHeight="1" x14ac:dyDescent="0.35">
      <c r="A1245" s="181"/>
      <c r="B1245" s="182"/>
      <c r="C1245" s="181"/>
      <c r="D1245" s="181"/>
      <c r="E1245" s="181"/>
      <c r="F1245" s="181"/>
      <c r="G1245" s="181"/>
      <c r="H1245" s="131"/>
      <c r="I1245" s="181"/>
      <c r="J1245" s="181"/>
      <c r="K1245" s="181"/>
      <c r="L1245" s="181"/>
      <c r="M1245" s="181"/>
      <c r="N1245" s="181"/>
      <c r="O1245" s="181"/>
      <c r="P1245" s="181"/>
      <c r="Q1245" s="181"/>
      <c r="R1245" s="183"/>
      <c r="S1245" s="183"/>
      <c r="T1245" s="183"/>
      <c r="U1245" s="183"/>
      <c r="V1245" s="181"/>
      <c r="W1245" s="184"/>
      <c r="X1245" s="184"/>
      <c r="Y1245" s="185"/>
      <c r="Z1245" s="185"/>
      <c r="AA1245" s="185"/>
      <c r="AB1245" s="181"/>
      <c r="AC1245" s="181"/>
      <c r="AD1245" s="181"/>
      <c r="AE1245" s="181"/>
      <c r="AF1245" s="185"/>
      <c r="AG1245" s="181"/>
      <c r="AH1245" s="186"/>
      <c r="AI1245" s="186"/>
      <c r="AJ1245" s="187"/>
      <c r="AK1245" s="187"/>
      <c r="AL1245" s="188"/>
      <c r="AM1245" s="188"/>
      <c r="AN1245" s="188"/>
      <c r="AO1245" s="188"/>
      <c r="AP1245" s="188"/>
      <c r="AQ1245" s="188"/>
      <c r="AR1245" s="189"/>
      <c r="AS1245" s="189"/>
      <c r="AT1245" s="190"/>
      <c r="AU1245" s="191"/>
      <c r="AV1245" s="190"/>
      <c r="AW1245" s="189"/>
      <c r="AX1245" s="190"/>
      <c r="AY1245" s="189"/>
      <c r="AZ1245" s="192"/>
      <c r="BA1245" s="190"/>
      <c r="BB1245" s="190"/>
      <c r="BC1245" s="193"/>
      <c r="BD1245" s="193"/>
      <c r="BE1245" s="190"/>
      <c r="BF1245" s="192"/>
      <c r="BG1245" s="192"/>
      <c r="BH1245" s="192"/>
      <c r="BI1245" s="192"/>
      <c r="BJ1245" s="192"/>
      <c r="BK1245" s="192"/>
      <c r="BL1245" s="192"/>
      <c r="BM1245" s="192"/>
      <c r="BN1245" s="181"/>
      <c r="BO1245" s="181"/>
    </row>
    <row r="1246" spans="1:67" ht="13.5" customHeight="1" x14ac:dyDescent="0.35">
      <c r="A1246" s="181"/>
      <c r="B1246" s="182"/>
      <c r="C1246" s="181"/>
      <c r="D1246" s="181"/>
      <c r="E1246" s="181"/>
      <c r="F1246" s="181"/>
      <c r="G1246" s="181"/>
      <c r="H1246" s="131"/>
      <c r="I1246" s="181"/>
      <c r="J1246" s="181"/>
      <c r="K1246" s="181"/>
      <c r="L1246" s="181"/>
      <c r="M1246" s="181"/>
      <c r="N1246" s="181"/>
      <c r="O1246" s="181"/>
      <c r="P1246" s="181"/>
      <c r="Q1246" s="181"/>
      <c r="R1246" s="183"/>
      <c r="S1246" s="183"/>
      <c r="T1246" s="183"/>
      <c r="U1246" s="183"/>
      <c r="V1246" s="181"/>
      <c r="W1246" s="184"/>
      <c r="X1246" s="184"/>
      <c r="Y1246" s="185"/>
      <c r="Z1246" s="185"/>
      <c r="AA1246" s="185"/>
      <c r="AB1246" s="181"/>
      <c r="AC1246" s="181"/>
      <c r="AD1246" s="181"/>
      <c r="AE1246" s="181"/>
      <c r="AF1246" s="185"/>
      <c r="AG1246" s="181"/>
      <c r="AH1246" s="186"/>
      <c r="AI1246" s="186"/>
      <c r="AJ1246" s="187"/>
      <c r="AK1246" s="187"/>
      <c r="AL1246" s="188"/>
      <c r="AM1246" s="188"/>
      <c r="AN1246" s="188"/>
      <c r="AO1246" s="188"/>
      <c r="AP1246" s="188"/>
      <c r="AQ1246" s="188"/>
      <c r="AR1246" s="189"/>
      <c r="AS1246" s="189"/>
      <c r="AT1246" s="190"/>
      <c r="AU1246" s="191"/>
      <c r="AV1246" s="190"/>
      <c r="AW1246" s="189"/>
      <c r="AX1246" s="190"/>
      <c r="AY1246" s="189"/>
      <c r="AZ1246" s="192"/>
      <c r="BA1246" s="190"/>
      <c r="BB1246" s="190"/>
      <c r="BC1246" s="193"/>
      <c r="BD1246" s="193"/>
      <c r="BE1246" s="190"/>
      <c r="BF1246" s="192"/>
      <c r="BG1246" s="192"/>
      <c r="BH1246" s="192"/>
      <c r="BI1246" s="192"/>
      <c r="BJ1246" s="192"/>
      <c r="BK1246" s="192"/>
      <c r="BL1246" s="192"/>
      <c r="BM1246" s="192"/>
      <c r="BN1246" s="181"/>
      <c r="BO1246" s="181"/>
    </row>
    <row r="1247" spans="1:67" ht="13.5" customHeight="1" x14ac:dyDescent="0.35">
      <c r="A1247" s="181"/>
      <c r="B1247" s="182"/>
      <c r="C1247" s="181"/>
      <c r="D1247" s="181"/>
      <c r="E1247" s="181"/>
      <c r="F1247" s="181"/>
      <c r="G1247" s="181"/>
      <c r="H1247" s="131"/>
      <c r="I1247" s="181"/>
      <c r="J1247" s="181"/>
      <c r="K1247" s="181"/>
      <c r="L1247" s="181"/>
      <c r="M1247" s="181"/>
      <c r="N1247" s="181"/>
      <c r="O1247" s="181"/>
      <c r="P1247" s="181"/>
      <c r="Q1247" s="181"/>
      <c r="R1247" s="183"/>
      <c r="S1247" s="183"/>
      <c r="T1247" s="183"/>
      <c r="U1247" s="183"/>
      <c r="V1247" s="181"/>
      <c r="W1247" s="184"/>
      <c r="X1247" s="184"/>
      <c r="Y1247" s="185"/>
      <c r="Z1247" s="185"/>
      <c r="AA1247" s="185"/>
      <c r="AB1247" s="181"/>
      <c r="AC1247" s="181"/>
      <c r="AD1247" s="181"/>
      <c r="AE1247" s="181"/>
      <c r="AF1247" s="185"/>
      <c r="AG1247" s="181"/>
      <c r="AH1247" s="186"/>
      <c r="AI1247" s="186"/>
      <c r="AJ1247" s="187"/>
      <c r="AK1247" s="187"/>
      <c r="AL1247" s="188"/>
      <c r="AM1247" s="188"/>
      <c r="AN1247" s="188"/>
      <c r="AO1247" s="188"/>
      <c r="AP1247" s="188"/>
      <c r="AQ1247" s="188"/>
      <c r="AR1247" s="189"/>
      <c r="AS1247" s="189"/>
      <c r="AT1247" s="190"/>
      <c r="AU1247" s="191"/>
      <c r="AV1247" s="190"/>
      <c r="AW1247" s="189"/>
      <c r="AX1247" s="190"/>
      <c r="AY1247" s="189"/>
      <c r="AZ1247" s="192"/>
      <c r="BA1247" s="190"/>
      <c r="BB1247" s="190"/>
      <c r="BC1247" s="193"/>
      <c r="BD1247" s="193"/>
      <c r="BE1247" s="190"/>
      <c r="BF1247" s="192"/>
      <c r="BG1247" s="192"/>
      <c r="BH1247" s="192"/>
      <c r="BI1247" s="192"/>
      <c r="BJ1247" s="192"/>
      <c r="BK1247" s="192"/>
      <c r="BL1247" s="192"/>
      <c r="BM1247" s="192"/>
      <c r="BN1247" s="181"/>
      <c r="BO1247" s="181"/>
    </row>
    <row r="1248" spans="1:67" ht="13.5" customHeight="1" x14ac:dyDescent="0.35">
      <c r="A1248" s="181"/>
      <c r="B1248" s="182"/>
      <c r="C1248" s="181"/>
      <c r="D1248" s="181"/>
      <c r="E1248" s="181"/>
      <c r="F1248" s="181"/>
      <c r="G1248" s="181"/>
      <c r="H1248" s="131"/>
      <c r="I1248" s="181"/>
      <c r="J1248" s="181"/>
      <c r="K1248" s="181"/>
      <c r="L1248" s="181"/>
      <c r="M1248" s="181"/>
      <c r="N1248" s="181"/>
      <c r="O1248" s="181"/>
      <c r="P1248" s="181"/>
      <c r="Q1248" s="181"/>
      <c r="R1248" s="183"/>
      <c r="S1248" s="183"/>
      <c r="T1248" s="183"/>
      <c r="U1248" s="183"/>
      <c r="V1248" s="181"/>
      <c r="W1248" s="184"/>
      <c r="X1248" s="184"/>
      <c r="Y1248" s="185"/>
      <c r="Z1248" s="185"/>
      <c r="AA1248" s="185"/>
      <c r="AB1248" s="181"/>
      <c r="AC1248" s="181"/>
      <c r="AD1248" s="181"/>
      <c r="AE1248" s="181"/>
      <c r="AF1248" s="185"/>
      <c r="AG1248" s="181"/>
      <c r="AH1248" s="186"/>
      <c r="AI1248" s="186"/>
      <c r="AJ1248" s="187"/>
      <c r="AK1248" s="187"/>
      <c r="AL1248" s="188"/>
      <c r="AM1248" s="188"/>
      <c r="AN1248" s="188"/>
      <c r="AO1248" s="188"/>
      <c r="AP1248" s="188"/>
      <c r="AQ1248" s="188"/>
      <c r="AR1248" s="189"/>
      <c r="AS1248" s="189"/>
      <c r="AT1248" s="190"/>
      <c r="AU1248" s="191"/>
      <c r="AV1248" s="190"/>
      <c r="AW1248" s="189"/>
      <c r="AX1248" s="190"/>
      <c r="AY1248" s="189"/>
      <c r="AZ1248" s="192"/>
      <c r="BA1248" s="190"/>
      <c r="BB1248" s="190"/>
      <c r="BC1248" s="193"/>
      <c r="BD1248" s="193"/>
      <c r="BE1248" s="190"/>
      <c r="BF1248" s="192"/>
      <c r="BG1248" s="192"/>
      <c r="BH1248" s="192"/>
      <c r="BI1248" s="192"/>
      <c r="BJ1248" s="192"/>
      <c r="BK1248" s="192"/>
      <c r="BL1248" s="192"/>
      <c r="BM1248" s="192"/>
      <c r="BN1248" s="181"/>
      <c r="BO1248" s="181"/>
    </row>
    <row r="1249" spans="1:67" ht="13.5" customHeight="1" x14ac:dyDescent="0.35">
      <c r="A1249" s="181"/>
      <c r="B1249" s="182"/>
      <c r="C1249" s="181"/>
      <c r="D1249" s="181"/>
      <c r="E1249" s="181"/>
      <c r="F1249" s="181"/>
      <c r="G1249" s="181"/>
      <c r="H1249" s="131"/>
      <c r="I1249" s="181"/>
      <c r="J1249" s="181"/>
      <c r="K1249" s="181"/>
      <c r="L1249" s="181"/>
      <c r="M1249" s="181"/>
      <c r="N1249" s="181"/>
      <c r="O1249" s="181"/>
      <c r="P1249" s="181"/>
      <c r="Q1249" s="181"/>
      <c r="R1249" s="183"/>
      <c r="S1249" s="183"/>
      <c r="T1249" s="183"/>
      <c r="U1249" s="183"/>
      <c r="V1249" s="181"/>
      <c r="W1249" s="184"/>
      <c r="X1249" s="184"/>
      <c r="Y1249" s="185"/>
      <c r="Z1249" s="185"/>
      <c r="AA1249" s="185"/>
      <c r="AB1249" s="181"/>
      <c r="AC1249" s="181"/>
      <c r="AD1249" s="181"/>
      <c r="AE1249" s="181"/>
      <c r="AF1249" s="185"/>
      <c r="AG1249" s="181"/>
      <c r="AH1249" s="186"/>
      <c r="AI1249" s="186"/>
      <c r="AJ1249" s="187"/>
      <c r="AK1249" s="187"/>
      <c r="AL1249" s="188"/>
      <c r="AM1249" s="188"/>
      <c r="AN1249" s="188"/>
      <c r="AO1249" s="188"/>
      <c r="AP1249" s="188"/>
      <c r="AQ1249" s="188"/>
      <c r="AR1249" s="189"/>
      <c r="AS1249" s="189"/>
      <c r="AT1249" s="190"/>
      <c r="AU1249" s="191"/>
      <c r="AV1249" s="190"/>
      <c r="AW1249" s="189"/>
      <c r="AX1249" s="190"/>
      <c r="AY1249" s="189"/>
      <c r="AZ1249" s="192"/>
      <c r="BA1249" s="190"/>
      <c r="BB1249" s="190"/>
      <c r="BC1249" s="193"/>
      <c r="BD1249" s="193"/>
      <c r="BE1249" s="190"/>
      <c r="BF1249" s="192"/>
      <c r="BG1249" s="192"/>
      <c r="BH1249" s="192"/>
      <c r="BI1249" s="192"/>
      <c r="BJ1249" s="192"/>
      <c r="BK1249" s="192"/>
      <c r="BL1249" s="192"/>
      <c r="BM1249" s="192"/>
      <c r="BN1249" s="181"/>
      <c r="BO1249" s="181"/>
    </row>
    <row r="1250" spans="1:67" ht="13.5" customHeight="1" x14ac:dyDescent="0.35">
      <c r="A1250" s="181"/>
      <c r="B1250" s="182"/>
      <c r="C1250" s="181"/>
      <c r="D1250" s="181"/>
      <c r="E1250" s="181"/>
      <c r="F1250" s="181"/>
      <c r="G1250" s="181"/>
      <c r="H1250" s="131"/>
      <c r="I1250" s="181"/>
      <c r="J1250" s="181"/>
      <c r="K1250" s="181"/>
      <c r="L1250" s="181"/>
      <c r="M1250" s="181"/>
      <c r="N1250" s="181"/>
      <c r="O1250" s="181"/>
      <c r="P1250" s="181"/>
      <c r="Q1250" s="181"/>
      <c r="R1250" s="183"/>
      <c r="S1250" s="183"/>
      <c r="T1250" s="183"/>
      <c r="U1250" s="183"/>
      <c r="V1250" s="181"/>
      <c r="W1250" s="184"/>
      <c r="X1250" s="184"/>
      <c r="Y1250" s="185"/>
      <c r="Z1250" s="185"/>
      <c r="AA1250" s="185"/>
      <c r="AB1250" s="181"/>
      <c r="AC1250" s="181"/>
      <c r="AD1250" s="181"/>
      <c r="AE1250" s="181"/>
      <c r="AF1250" s="185"/>
      <c r="AG1250" s="181"/>
      <c r="AH1250" s="186"/>
      <c r="AI1250" s="186"/>
      <c r="AJ1250" s="187"/>
      <c r="AK1250" s="187"/>
      <c r="AL1250" s="188"/>
      <c r="AM1250" s="188"/>
      <c r="AN1250" s="188"/>
      <c r="AO1250" s="188"/>
      <c r="AP1250" s="188"/>
      <c r="AQ1250" s="188"/>
      <c r="AR1250" s="189"/>
      <c r="AS1250" s="189"/>
      <c r="AT1250" s="190"/>
      <c r="AU1250" s="191"/>
      <c r="AV1250" s="190"/>
      <c r="AW1250" s="189"/>
      <c r="AX1250" s="190"/>
      <c r="AY1250" s="189"/>
      <c r="AZ1250" s="192"/>
      <c r="BA1250" s="190"/>
      <c r="BB1250" s="190"/>
      <c r="BC1250" s="193"/>
      <c r="BD1250" s="193"/>
      <c r="BE1250" s="190"/>
      <c r="BF1250" s="192"/>
      <c r="BG1250" s="192"/>
      <c r="BH1250" s="192"/>
      <c r="BI1250" s="192"/>
      <c r="BJ1250" s="192"/>
      <c r="BK1250" s="192"/>
      <c r="BL1250" s="192"/>
      <c r="BM1250" s="192"/>
      <c r="BN1250" s="181"/>
      <c r="BO1250" s="181"/>
    </row>
    <row r="1251" spans="1:67" ht="13.5" customHeight="1" x14ac:dyDescent="0.35">
      <c r="A1251" s="181"/>
      <c r="B1251" s="182"/>
      <c r="C1251" s="181"/>
      <c r="D1251" s="181"/>
      <c r="E1251" s="181"/>
      <c r="F1251" s="181"/>
      <c r="G1251" s="181"/>
      <c r="H1251" s="131"/>
      <c r="I1251" s="181"/>
      <c r="J1251" s="181"/>
      <c r="K1251" s="181"/>
      <c r="L1251" s="181"/>
      <c r="M1251" s="181"/>
      <c r="N1251" s="181"/>
      <c r="O1251" s="181"/>
      <c r="P1251" s="181"/>
      <c r="Q1251" s="181"/>
      <c r="R1251" s="183"/>
      <c r="S1251" s="183"/>
      <c r="T1251" s="183"/>
      <c r="U1251" s="183"/>
      <c r="V1251" s="181"/>
      <c r="W1251" s="184"/>
      <c r="X1251" s="184"/>
      <c r="Y1251" s="185"/>
      <c r="Z1251" s="185"/>
      <c r="AA1251" s="185"/>
      <c r="AB1251" s="181"/>
      <c r="AC1251" s="181"/>
      <c r="AD1251" s="181"/>
      <c r="AE1251" s="181"/>
      <c r="AF1251" s="185"/>
      <c r="AG1251" s="181"/>
      <c r="AH1251" s="186"/>
      <c r="AI1251" s="186"/>
      <c r="AJ1251" s="187"/>
      <c r="AK1251" s="187"/>
      <c r="AL1251" s="188"/>
      <c r="AM1251" s="188"/>
      <c r="AN1251" s="188"/>
      <c r="AO1251" s="188"/>
      <c r="AP1251" s="188"/>
      <c r="AQ1251" s="188"/>
      <c r="AR1251" s="189"/>
      <c r="AS1251" s="189"/>
      <c r="AT1251" s="190"/>
      <c r="AU1251" s="191"/>
      <c r="AV1251" s="190"/>
      <c r="AW1251" s="189"/>
      <c r="AX1251" s="190"/>
      <c r="AY1251" s="189"/>
      <c r="AZ1251" s="192"/>
      <c r="BA1251" s="190"/>
      <c r="BB1251" s="190"/>
      <c r="BC1251" s="193"/>
      <c r="BD1251" s="193"/>
      <c r="BE1251" s="190"/>
      <c r="BF1251" s="192"/>
      <c r="BG1251" s="192"/>
      <c r="BH1251" s="192"/>
      <c r="BI1251" s="192"/>
      <c r="BJ1251" s="192"/>
      <c r="BK1251" s="192"/>
      <c r="BL1251" s="192"/>
      <c r="BM1251" s="192"/>
      <c r="BN1251" s="181"/>
      <c r="BO1251" s="181"/>
    </row>
    <row r="1252" spans="1:67" ht="13.5" customHeight="1" x14ac:dyDescent="0.35">
      <c r="A1252" s="181"/>
      <c r="B1252" s="182"/>
      <c r="C1252" s="181"/>
      <c r="D1252" s="181"/>
      <c r="E1252" s="181"/>
      <c r="F1252" s="181"/>
      <c r="G1252" s="181"/>
      <c r="H1252" s="131"/>
      <c r="I1252" s="181"/>
      <c r="J1252" s="181"/>
      <c r="K1252" s="181"/>
      <c r="L1252" s="181"/>
      <c r="M1252" s="181"/>
      <c r="N1252" s="181"/>
      <c r="O1252" s="181"/>
      <c r="P1252" s="181"/>
      <c r="Q1252" s="181"/>
      <c r="R1252" s="183"/>
      <c r="S1252" s="183"/>
      <c r="T1252" s="183"/>
      <c r="U1252" s="183"/>
      <c r="V1252" s="181"/>
      <c r="W1252" s="184"/>
      <c r="X1252" s="184"/>
      <c r="Y1252" s="185"/>
      <c r="Z1252" s="185"/>
      <c r="AA1252" s="185"/>
      <c r="AB1252" s="181"/>
      <c r="AC1252" s="181"/>
      <c r="AD1252" s="181"/>
      <c r="AE1252" s="181"/>
      <c r="AF1252" s="185"/>
      <c r="AG1252" s="181"/>
      <c r="AH1252" s="186"/>
      <c r="AI1252" s="186"/>
      <c r="AJ1252" s="187"/>
      <c r="AK1252" s="187"/>
      <c r="AL1252" s="188"/>
      <c r="AM1252" s="188"/>
      <c r="AN1252" s="188"/>
      <c r="AO1252" s="188"/>
      <c r="AP1252" s="188"/>
      <c r="AQ1252" s="188"/>
      <c r="AR1252" s="189"/>
      <c r="AS1252" s="189"/>
      <c r="AT1252" s="190"/>
      <c r="AU1252" s="191"/>
      <c r="AV1252" s="190"/>
      <c r="AW1252" s="189"/>
      <c r="AX1252" s="190"/>
      <c r="AY1252" s="189"/>
      <c r="AZ1252" s="192"/>
      <c r="BA1252" s="190"/>
      <c r="BB1252" s="190"/>
      <c r="BC1252" s="193"/>
      <c r="BD1252" s="193"/>
      <c r="BE1252" s="190"/>
      <c r="BF1252" s="192"/>
      <c r="BG1252" s="192"/>
      <c r="BH1252" s="192"/>
      <c r="BI1252" s="192"/>
      <c r="BJ1252" s="192"/>
      <c r="BK1252" s="192"/>
      <c r="BL1252" s="192"/>
      <c r="BM1252" s="192"/>
      <c r="BN1252" s="181"/>
      <c r="BO1252" s="181"/>
    </row>
    <row r="1253" spans="1:67" ht="13.5" customHeight="1" x14ac:dyDescent="0.35">
      <c r="A1253" s="181"/>
      <c r="B1253" s="182"/>
      <c r="C1253" s="181"/>
      <c r="D1253" s="181"/>
      <c r="E1253" s="181"/>
      <c r="F1253" s="181"/>
      <c r="G1253" s="181"/>
      <c r="H1253" s="131"/>
      <c r="I1253" s="181"/>
      <c r="J1253" s="181"/>
      <c r="K1253" s="181"/>
      <c r="L1253" s="181"/>
      <c r="M1253" s="181"/>
      <c r="N1253" s="181"/>
      <c r="O1253" s="181"/>
      <c r="P1253" s="181"/>
      <c r="Q1253" s="181"/>
      <c r="R1253" s="183"/>
      <c r="S1253" s="183"/>
      <c r="T1253" s="183"/>
      <c r="U1253" s="183"/>
      <c r="V1253" s="181"/>
      <c r="W1253" s="184"/>
      <c r="X1253" s="184"/>
      <c r="Y1253" s="185"/>
      <c r="Z1253" s="185"/>
      <c r="AA1253" s="185"/>
      <c r="AB1253" s="181"/>
      <c r="AC1253" s="181"/>
      <c r="AD1253" s="181"/>
      <c r="AE1253" s="181"/>
      <c r="AF1253" s="185"/>
      <c r="AG1253" s="181"/>
      <c r="AH1253" s="186"/>
      <c r="AI1253" s="186"/>
      <c r="AJ1253" s="187"/>
      <c r="AK1253" s="187"/>
      <c r="AL1253" s="188"/>
      <c r="AM1253" s="188"/>
      <c r="AN1253" s="188"/>
      <c r="AO1253" s="188"/>
      <c r="AP1253" s="188"/>
      <c r="AQ1253" s="188"/>
      <c r="AR1253" s="189"/>
      <c r="AS1253" s="189"/>
      <c r="AT1253" s="190"/>
      <c r="AU1253" s="191"/>
      <c r="AV1253" s="190"/>
      <c r="AW1253" s="189"/>
      <c r="AX1253" s="190"/>
      <c r="AY1253" s="189"/>
      <c r="AZ1253" s="192"/>
      <c r="BA1253" s="190"/>
      <c r="BB1253" s="190"/>
      <c r="BC1253" s="193"/>
      <c r="BD1253" s="193"/>
      <c r="BE1253" s="190"/>
      <c r="BF1253" s="192"/>
      <c r="BG1253" s="192"/>
      <c r="BH1253" s="192"/>
      <c r="BI1253" s="192"/>
      <c r="BJ1253" s="192"/>
      <c r="BK1253" s="192"/>
      <c r="BL1253" s="192"/>
      <c r="BM1253" s="192"/>
      <c r="BN1253" s="181"/>
      <c r="BO1253" s="181"/>
    </row>
    <row r="1254" spans="1:67" ht="13.5" customHeight="1" x14ac:dyDescent="0.35">
      <c r="A1254" s="181"/>
      <c r="B1254" s="182"/>
      <c r="C1254" s="181"/>
      <c r="D1254" s="181"/>
      <c r="E1254" s="181"/>
      <c r="F1254" s="181"/>
      <c r="G1254" s="181"/>
      <c r="H1254" s="131"/>
      <c r="I1254" s="181"/>
      <c r="J1254" s="181"/>
      <c r="K1254" s="181"/>
      <c r="L1254" s="181"/>
      <c r="M1254" s="181"/>
      <c r="N1254" s="181"/>
      <c r="O1254" s="181"/>
      <c r="P1254" s="181"/>
      <c r="Q1254" s="181"/>
      <c r="R1254" s="183"/>
      <c r="S1254" s="183"/>
      <c r="T1254" s="183"/>
      <c r="U1254" s="183"/>
      <c r="V1254" s="181"/>
      <c r="W1254" s="184"/>
      <c r="X1254" s="184"/>
      <c r="Y1254" s="185"/>
      <c r="Z1254" s="185"/>
      <c r="AA1254" s="185"/>
      <c r="AB1254" s="181"/>
      <c r="AC1254" s="181"/>
      <c r="AD1254" s="181"/>
      <c r="AE1254" s="181"/>
      <c r="AF1254" s="185"/>
      <c r="AG1254" s="181"/>
      <c r="AH1254" s="186"/>
      <c r="AI1254" s="186"/>
      <c r="AJ1254" s="187"/>
      <c r="AK1254" s="187"/>
      <c r="AL1254" s="188"/>
      <c r="AM1254" s="188"/>
      <c r="AN1254" s="188"/>
      <c r="AO1254" s="188"/>
      <c r="AP1254" s="188"/>
      <c r="AQ1254" s="188"/>
      <c r="AR1254" s="189"/>
      <c r="AS1254" s="189"/>
      <c r="AT1254" s="190"/>
      <c r="AU1254" s="191"/>
      <c r="AV1254" s="190"/>
      <c r="AW1254" s="189"/>
      <c r="AX1254" s="190"/>
      <c r="AY1254" s="189"/>
      <c r="AZ1254" s="192"/>
      <c r="BA1254" s="190"/>
      <c r="BB1254" s="190"/>
      <c r="BC1254" s="193"/>
      <c r="BD1254" s="193"/>
      <c r="BE1254" s="190"/>
      <c r="BF1254" s="192"/>
      <c r="BG1254" s="192"/>
      <c r="BH1254" s="192"/>
      <c r="BI1254" s="192"/>
      <c r="BJ1254" s="192"/>
      <c r="BK1254" s="192"/>
      <c r="BL1254" s="192"/>
      <c r="BM1254" s="192"/>
      <c r="BN1254" s="181"/>
      <c r="BO1254" s="181"/>
    </row>
    <row r="1255" spans="1:67" ht="13.5" customHeight="1" x14ac:dyDescent="0.35">
      <c r="A1255" s="181"/>
      <c r="B1255" s="182"/>
      <c r="C1255" s="181"/>
      <c r="D1255" s="181"/>
      <c r="E1255" s="181"/>
      <c r="F1255" s="181"/>
      <c r="G1255" s="181"/>
      <c r="H1255" s="131"/>
      <c r="I1255" s="181"/>
      <c r="J1255" s="181"/>
      <c r="K1255" s="181"/>
      <c r="L1255" s="181"/>
      <c r="M1255" s="181"/>
      <c r="N1255" s="181"/>
      <c r="O1255" s="181"/>
      <c r="P1255" s="181"/>
      <c r="Q1255" s="181"/>
      <c r="R1255" s="183"/>
      <c r="S1255" s="183"/>
      <c r="T1255" s="183"/>
      <c r="U1255" s="183"/>
      <c r="V1255" s="181"/>
      <c r="W1255" s="184"/>
      <c r="X1255" s="184"/>
      <c r="Y1255" s="185"/>
      <c r="Z1255" s="185"/>
      <c r="AA1255" s="185"/>
      <c r="AB1255" s="181"/>
      <c r="AC1255" s="181"/>
      <c r="AD1255" s="181"/>
      <c r="AE1255" s="181"/>
      <c r="AF1255" s="185"/>
      <c r="AG1255" s="181"/>
      <c r="AH1255" s="186"/>
      <c r="AI1255" s="186"/>
      <c r="AJ1255" s="187"/>
      <c r="AK1255" s="187"/>
      <c r="AL1255" s="188"/>
      <c r="AM1255" s="188"/>
      <c r="AN1255" s="188"/>
      <c r="AO1255" s="188"/>
      <c r="AP1255" s="188"/>
      <c r="AQ1255" s="188"/>
      <c r="AR1255" s="189"/>
      <c r="AS1255" s="189"/>
      <c r="AT1255" s="190"/>
      <c r="AU1255" s="191"/>
      <c r="AV1255" s="190"/>
      <c r="AW1255" s="189"/>
      <c r="AX1255" s="190"/>
      <c r="AY1255" s="189"/>
      <c r="AZ1255" s="192"/>
      <c r="BA1255" s="190"/>
      <c r="BB1255" s="190"/>
      <c r="BC1255" s="193"/>
      <c r="BD1255" s="193"/>
      <c r="BE1255" s="190"/>
      <c r="BF1255" s="192"/>
      <c r="BG1255" s="192"/>
      <c r="BH1255" s="192"/>
      <c r="BI1255" s="192"/>
      <c r="BJ1255" s="192"/>
      <c r="BK1255" s="192"/>
      <c r="BL1255" s="192"/>
      <c r="BM1255" s="192"/>
      <c r="BN1255" s="181"/>
      <c r="BO1255" s="181"/>
    </row>
    <row r="1256" spans="1:67" ht="13.5" customHeight="1" x14ac:dyDescent="0.35">
      <c r="A1256" s="181"/>
      <c r="B1256" s="182"/>
      <c r="C1256" s="181"/>
      <c r="D1256" s="181"/>
      <c r="E1256" s="181"/>
      <c r="F1256" s="181"/>
      <c r="G1256" s="181"/>
      <c r="H1256" s="131"/>
      <c r="I1256" s="181"/>
      <c r="J1256" s="181"/>
      <c r="K1256" s="181"/>
      <c r="L1256" s="181"/>
      <c r="M1256" s="181"/>
      <c r="N1256" s="181"/>
      <c r="O1256" s="181"/>
      <c r="P1256" s="181"/>
      <c r="Q1256" s="181"/>
      <c r="R1256" s="183"/>
      <c r="S1256" s="183"/>
      <c r="T1256" s="183"/>
      <c r="U1256" s="183"/>
      <c r="V1256" s="181"/>
      <c r="W1256" s="184"/>
      <c r="X1256" s="184"/>
      <c r="Y1256" s="185"/>
      <c r="Z1256" s="185"/>
      <c r="AA1256" s="185"/>
      <c r="AB1256" s="181"/>
      <c r="AC1256" s="181"/>
      <c r="AD1256" s="181"/>
      <c r="AE1256" s="181"/>
      <c r="AF1256" s="185"/>
      <c r="AG1256" s="181"/>
      <c r="AH1256" s="186"/>
      <c r="AI1256" s="186"/>
      <c r="AJ1256" s="187"/>
      <c r="AK1256" s="187"/>
      <c r="AL1256" s="188"/>
      <c r="AM1256" s="188"/>
      <c r="AN1256" s="188"/>
      <c r="AO1256" s="188"/>
      <c r="AP1256" s="188"/>
      <c r="AQ1256" s="188"/>
      <c r="AR1256" s="189"/>
      <c r="AS1256" s="189"/>
      <c r="AT1256" s="190"/>
      <c r="AU1256" s="191"/>
      <c r="AV1256" s="190"/>
      <c r="AW1256" s="189"/>
      <c r="AX1256" s="190"/>
      <c r="AY1256" s="189"/>
      <c r="AZ1256" s="192"/>
      <c r="BA1256" s="190"/>
      <c r="BB1256" s="190"/>
      <c r="BC1256" s="193"/>
      <c r="BD1256" s="193"/>
      <c r="BE1256" s="190"/>
      <c r="BF1256" s="192"/>
      <c r="BG1256" s="192"/>
      <c r="BH1256" s="192"/>
      <c r="BI1256" s="192"/>
      <c r="BJ1256" s="192"/>
      <c r="BK1256" s="192"/>
      <c r="BL1256" s="192"/>
      <c r="BM1256" s="192"/>
      <c r="BN1256" s="181"/>
      <c r="BO1256" s="181"/>
    </row>
    <row r="1257" spans="1:67" ht="13.5" customHeight="1" x14ac:dyDescent="0.35">
      <c r="A1257" s="181"/>
      <c r="B1257" s="182"/>
      <c r="C1257" s="181"/>
      <c r="D1257" s="181"/>
      <c r="E1257" s="181"/>
      <c r="F1257" s="181"/>
      <c r="G1257" s="181"/>
      <c r="H1257" s="131"/>
      <c r="I1257" s="181"/>
      <c r="J1257" s="181"/>
      <c r="K1257" s="181"/>
      <c r="L1257" s="181"/>
      <c r="M1257" s="181"/>
      <c r="N1257" s="181"/>
      <c r="O1257" s="181"/>
      <c r="P1257" s="181"/>
      <c r="Q1257" s="181"/>
      <c r="R1257" s="183"/>
      <c r="S1257" s="183"/>
      <c r="T1257" s="183"/>
      <c r="U1257" s="183"/>
      <c r="V1257" s="181"/>
      <c r="W1257" s="184"/>
      <c r="X1257" s="184"/>
      <c r="Y1257" s="185"/>
      <c r="Z1257" s="185"/>
      <c r="AA1257" s="185"/>
      <c r="AB1257" s="181"/>
      <c r="AC1257" s="181"/>
      <c r="AD1257" s="181"/>
      <c r="AE1257" s="181"/>
      <c r="AF1257" s="185"/>
      <c r="AG1257" s="181"/>
      <c r="AH1257" s="186"/>
      <c r="AI1257" s="186"/>
      <c r="AJ1257" s="187"/>
      <c r="AK1257" s="187"/>
      <c r="AL1257" s="188"/>
      <c r="AM1257" s="188"/>
      <c r="AN1257" s="188"/>
      <c r="AO1257" s="188"/>
      <c r="AP1257" s="188"/>
      <c r="AQ1257" s="188"/>
      <c r="AR1257" s="189"/>
      <c r="AS1257" s="189"/>
      <c r="AT1257" s="190"/>
      <c r="AU1257" s="191"/>
      <c r="AV1257" s="190"/>
      <c r="AW1257" s="189"/>
      <c r="AX1257" s="190"/>
      <c r="AY1257" s="189"/>
      <c r="AZ1257" s="192"/>
      <c r="BA1257" s="190"/>
      <c r="BB1257" s="190"/>
      <c r="BC1257" s="193"/>
      <c r="BD1257" s="193"/>
      <c r="BE1257" s="190"/>
      <c r="BF1257" s="192"/>
      <c r="BG1257" s="192"/>
      <c r="BH1257" s="192"/>
      <c r="BI1257" s="192"/>
      <c r="BJ1257" s="192"/>
      <c r="BK1257" s="192"/>
      <c r="BL1257" s="192"/>
      <c r="BM1257" s="192"/>
      <c r="BN1257" s="181"/>
      <c r="BO1257" s="181"/>
    </row>
    <row r="1258" spans="1:67" ht="13.5" customHeight="1" x14ac:dyDescent="0.35">
      <c r="A1258" s="181"/>
      <c r="B1258" s="182"/>
      <c r="C1258" s="181"/>
      <c r="D1258" s="181"/>
      <c r="E1258" s="181"/>
      <c r="F1258" s="181"/>
      <c r="G1258" s="181"/>
      <c r="H1258" s="131"/>
      <c r="I1258" s="181"/>
      <c r="J1258" s="181"/>
      <c r="K1258" s="181"/>
      <c r="L1258" s="181"/>
      <c r="M1258" s="181"/>
      <c r="N1258" s="181"/>
      <c r="O1258" s="181"/>
      <c r="P1258" s="181"/>
      <c r="Q1258" s="181"/>
      <c r="R1258" s="183"/>
      <c r="S1258" s="183"/>
      <c r="T1258" s="183"/>
      <c r="U1258" s="183"/>
      <c r="V1258" s="181"/>
      <c r="W1258" s="184"/>
      <c r="X1258" s="184"/>
      <c r="Y1258" s="185"/>
      <c r="Z1258" s="185"/>
      <c r="AA1258" s="185"/>
      <c r="AB1258" s="181"/>
      <c r="AC1258" s="181"/>
      <c r="AD1258" s="181"/>
      <c r="AE1258" s="181"/>
      <c r="AF1258" s="185"/>
      <c r="AG1258" s="181"/>
      <c r="AH1258" s="186"/>
      <c r="AI1258" s="186"/>
      <c r="AJ1258" s="187"/>
      <c r="AK1258" s="187"/>
      <c r="AL1258" s="188"/>
      <c r="AM1258" s="188"/>
      <c r="AN1258" s="188"/>
      <c r="AO1258" s="188"/>
      <c r="AP1258" s="188"/>
      <c r="AQ1258" s="188"/>
      <c r="AR1258" s="189"/>
      <c r="AS1258" s="189"/>
      <c r="AT1258" s="190"/>
      <c r="AU1258" s="191"/>
      <c r="AV1258" s="190"/>
      <c r="AW1258" s="189"/>
      <c r="AX1258" s="190"/>
      <c r="AY1258" s="189"/>
      <c r="AZ1258" s="192"/>
      <c r="BA1258" s="190"/>
      <c r="BB1258" s="190"/>
      <c r="BC1258" s="193"/>
      <c r="BD1258" s="193"/>
      <c r="BE1258" s="190"/>
      <c r="BF1258" s="192"/>
      <c r="BG1258" s="192"/>
      <c r="BH1258" s="192"/>
      <c r="BI1258" s="192"/>
      <c r="BJ1258" s="192"/>
      <c r="BK1258" s="192"/>
      <c r="BL1258" s="192"/>
      <c r="BM1258" s="192"/>
      <c r="BN1258" s="181"/>
      <c r="BO1258" s="181"/>
    </row>
    <row r="1259" spans="1:67" ht="13.5" customHeight="1" x14ac:dyDescent="0.35">
      <c r="A1259" s="181"/>
      <c r="B1259" s="182"/>
      <c r="C1259" s="181"/>
      <c r="D1259" s="181"/>
      <c r="E1259" s="181"/>
      <c r="F1259" s="181"/>
      <c r="G1259" s="181"/>
      <c r="H1259" s="131"/>
      <c r="I1259" s="181"/>
      <c r="J1259" s="181"/>
      <c r="K1259" s="181"/>
      <c r="L1259" s="181"/>
      <c r="M1259" s="181"/>
      <c r="N1259" s="181"/>
      <c r="O1259" s="181"/>
      <c r="P1259" s="181"/>
      <c r="Q1259" s="181"/>
      <c r="R1259" s="183"/>
      <c r="S1259" s="183"/>
      <c r="T1259" s="183"/>
      <c r="U1259" s="183"/>
      <c r="V1259" s="181"/>
      <c r="W1259" s="184"/>
      <c r="X1259" s="184"/>
      <c r="Y1259" s="185"/>
      <c r="Z1259" s="185"/>
      <c r="AA1259" s="185"/>
      <c r="AB1259" s="181"/>
      <c r="AC1259" s="181"/>
      <c r="AD1259" s="181"/>
      <c r="AE1259" s="181"/>
      <c r="AF1259" s="185"/>
      <c r="AG1259" s="181"/>
      <c r="AH1259" s="186"/>
      <c r="AI1259" s="186"/>
      <c r="AJ1259" s="187"/>
      <c r="AK1259" s="187"/>
      <c r="AL1259" s="188"/>
      <c r="AM1259" s="188"/>
      <c r="AN1259" s="188"/>
      <c r="AO1259" s="188"/>
      <c r="AP1259" s="188"/>
      <c r="AQ1259" s="188"/>
      <c r="AR1259" s="189"/>
      <c r="AS1259" s="189"/>
      <c r="AT1259" s="190"/>
      <c r="AU1259" s="191"/>
      <c r="AV1259" s="190"/>
      <c r="AW1259" s="189"/>
      <c r="AX1259" s="190"/>
      <c r="AY1259" s="189"/>
      <c r="AZ1259" s="192"/>
      <c r="BA1259" s="190"/>
      <c r="BB1259" s="190"/>
      <c r="BC1259" s="193"/>
      <c r="BD1259" s="193"/>
      <c r="BE1259" s="190"/>
      <c r="BF1259" s="192"/>
      <c r="BG1259" s="192"/>
      <c r="BH1259" s="192"/>
      <c r="BI1259" s="192"/>
      <c r="BJ1259" s="192"/>
      <c r="BK1259" s="192"/>
      <c r="BL1259" s="192"/>
      <c r="BM1259" s="192"/>
      <c r="BN1259" s="181"/>
      <c r="BO1259" s="181"/>
    </row>
    <row r="1260" spans="1:67" ht="13.5" customHeight="1" x14ac:dyDescent="0.35">
      <c r="A1260" s="181"/>
      <c r="B1260" s="182"/>
      <c r="C1260" s="181"/>
      <c r="D1260" s="181"/>
      <c r="E1260" s="181"/>
      <c r="F1260" s="181"/>
      <c r="G1260" s="181"/>
      <c r="H1260" s="131"/>
      <c r="I1260" s="181"/>
      <c r="J1260" s="181"/>
      <c r="K1260" s="181"/>
      <c r="L1260" s="181"/>
      <c r="M1260" s="181"/>
      <c r="N1260" s="181"/>
      <c r="O1260" s="181"/>
      <c r="P1260" s="181"/>
      <c r="Q1260" s="181"/>
      <c r="R1260" s="183"/>
      <c r="S1260" s="183"/>
      <c r="T1260" s="183"/>
      <c r="U1260" s="183"/>
      <c r="V1260" s="181"/>
      <c r="W1260" s="184"/>
      <c r="X1260" s="184"/>
      <c r="Y1260" s="185"/>
      <c r="Z1260" s="185"/>
      <c r="AA1260" s="185"/>
      <c r="AB1260" s="181"/>
      <c r="AC1260" s="181"/>
      <c r="AD1260" s="181"/>
      <c r="AE1260" s="181"/>
      <c r="AF1260" s="185"/>
      <c r="AG1260" s="181"/>
      <c r="AH1260" s="186"/>
      <c r="AI1260" s="186"/>
      <c r="AJ1260" s="187"/>
      <c r="AK1260" s="187"/>
      <c r="AL1260" s="188"/>
      <c r="AM1260" s="188"/>
      <c r="AN1260" s="188"/>
      <c r="AO1260" s="188"/>
      <c r="AP1260" s="188"/>
      <c r="AQ1260" s="188"/>
      <c r="AR1260" s="189"/>
      <c r="AS1260" s="189"/>
      <c r="AT1260" s="190"/>
      <c r="AU1260" s="191"/>
      <c r="AV1260" s="190"/>
      <c r="AW1260" s="189"/>
      <c r="AX1260" s="190"/>
      <c r="AY1260" s="189"/>
      <c r="AZ1260" s="192"/>
      <c r="BA1260" s="190"/>
      <c r="BB1260" s="190"/>
      <c r="BC1260" s="193"/>
      <c r="BD1260" s="193"/>
      <c r="BE1260" s="190"/>
      <c r="BF1260" s="192"/>
      <c r="BG1260" s="192"/>
      <c r="BH1260" s="192"/>
      <c r="BI1260" s="192"/>
      <c r="BJ1260" s="192"/>
      <c r="BK1260" s="192"/>
      <c r="BL1260" s="192"/>
      <c r="BM1260" s="192"/>
      <c r="BN1260" s="181"/>
      <c r="BO1260" s="181"/>
    </row>
    <row r="1261" spans="1:67" ht="13.5" customHeight="1" x14ac:dyDescent="0.35">
      <c r="A1261" s="181"/>
      <c r="B1261" s="182"/>
      <c r="C1261" s="181"/>
      <c r="D1261" s="181"/>
      <c r="E1261" s="181"/>
      <c r="F1261" s="181"/>
      <c r="G1261" s="181"/>
      <c r="H1261" s="131"/>
      <c r="I1261" s="181"/>
      <c r="J1261" s="181"/>
      <c r="K1261" s="181"/>
      <c r="L1261" s="181"/>
      <c r="M1261" s="181"/>
      <c r="N1261" s="181"/>
      <c r="O1261" s="181"/>
      <c r="P1261" s="181"/>
      <c r="Q1261" s="181"/>
      <c r="R1261" s="183"/>
      <c r="S1261" s="183"/>
      <c r="T1261" s="183"/>
      <c r="U1261" s="183"/>
      <c r="V1261" s="181"/>
      <c r="W1261" s="184"/>
      <c r="X1261" s="184"/>
      <c r="Y1261" s="185"/>
      <c r="Z1261" s="185"/>
      <c r="AA1261" s="185"/>
      <c r="AB1261" s="181"/>
      <c r="AC1261" s="181"/>
      <c r="AD1261" s="181"/>
      <c r="AE1261" s="181"/>
      <c r="AF1261" s="185"/>
      <c r="AG1261" s="181"/>
      <c r="AH1261" s="186"/>
      <c r="AI1261" s="186"/>
      <c r="AJ1261" s="187"/>
      <c r="AK1261" s="187"/>
      <c r="AL1261" s="188"/>
      <c r="AM1261" s="188"/>
      <c r="AN1261" s="188"/>
      <c r="AO1261" s="188"/>
      <c r="AP1261" s="188"/>
      <c r="AQ1261" s="188"/>
      <c r="AR1261" s="189"/>
      <c r="AS1261" s="189"/>
      <c r="AT1261" s="190"/>
      <c r="AU1261" s="191"/>
      <c r="AV1261" s="190"/>
      <c r="AW1261" s="189"/>
      <c r="AX1261" s="190"/>
      <c r="AY1261" s="189"/>
      <c r="AZ1261" s="192"/>
      <c r="BA1261" s="190"/>
      <c r="BB1261" s="190"/>
      <c r="BC1261" s="193"/>
      <c r="BD1261" s="193"/>
      <c r="BE1261" s="190"/>
      <c r="BF1261" s="192"/>
      <c r="BG1261" s="192"/>
      <c r="BH1261" s="192"/>
      <c r="BI1261" s="192"/>
      <c r="BJ1261" s="192"/>
      <c r="BK1261" s="192"/>
      <c r="BL1261" s="192"/>
      <c r="BM1261" s="192"/>
      <c r="BN1261" s="181"/>
      <c r="BO1261" s="181"/>
    </row>
    <row r="1262" spans="1:67" ht="13.5" customHeight="1" x14ac:dyDescent="0.35">
      <c r="A1262" s="181"/>
      <c r="B1262" s="182"/>
      <c r="C1262" s="181"/>
      <c r="D1262" s="181"/>
      <c r="E1262" s="181"/>
      <c r="F1262" s="181"/>
      <c r="G1262" s="181"/>
      <c r="H1262" s="131"/>
      <c r="I1262" s="181"/>
      <c r="J1262" s="181"/>
      <c r="K1262" s="181"/>
      <c r="L1262" s="181"/>
      <c r="M1262" s="181"/>
      <c r="N1262" s="181"/>
      <c r="O1262" s="181"/>
      <c r="P1262" s="181"/>
      <c r="Q1262" s="181"/>
      <c r="R1262" s="183"/>
      <c r="S1262" s="183"/>
      <c r="T1262" s="183"/>
      <c r="U1262" s="183"/>
      <c r="V1262" s="181"/>
      <c r="W1262" s="184"/>
      <c r="X1262" s="184"/>
      <c r="Y1262" s="185"/>
      <c r="Z1262" s="185"/>
      <c r="AA1262" s="185"/>
      <c r="AB1262" s="181"/>
      <c r="AC1262" s="181"/>
      <c r="AD1262" s="181"/>
      <c r="AE1262" s="181"/>
      <c r="AF1262" s="185"/>
      <c r="AG1262" s="181"/>
      <c r="AH1262" s="186"/>
      <c r="AI1262" s="186"/>
      <c r="AJ1262" s="187"/>
      <c r="AK1262" s="187"/>
      <c r="AL1262" s="188"/>
      <c r="AM1262" s="188"/>
      <c r="AN1262" s="188"/>
      <c r="AO1262" s="188"/>
      <c r="AP1262" s="188"/>
      <c r="AQ1262" s="188"/>
      <c r="AR1262" s="189"/>
      <c r="AS1262" s="189"/>
      <c r="AT1262" s="190"/>
      <c r="AU1262" s="191"/>
      <c r="AV1262" s="190"/>
      <c r="AW1262" s="189"/>
      <c r="AX1262" s="190"/>
      <c r="AY1262" s="189"/>
      <c r="AZ1262" s="192"/>
      <c r="BA1262" s="190"/>
      <c r="BB1262" s="190"/>
      <c r="BC1262" s="193"/>
      <c r="BD1262" s="193"/>
      <c r="BE1262" s="190"/>
      <c r="BF1262" s="192"/>
      <c r="BG1262" s="192"/>
      <c r="BH1262" s="192"/>
      <c r="BI1262" s="192"/>
      <c r="BJ1262" s="192"/>
      <c r="BK1262" s="192"/>
      <c r="BL1262" s="192"/>
      <c r="BM1262" s="192"/>
      <c r="BN1262" s="181"/>
      <c r="BO1262" s="181"/>
    </row>
    <row r="1263" spans="1:67" ht="13.5" customHeight="1" x14ac:dyDescent="0.35">
      <c r="A1263" s="181"/>
      <c r="B1263" s="182"/>
      <c r="C1263" s="181"/>
      <c r="D1263" s="181"/>
      <c r="E1263" s="181"/>
      <c r="F1263" s="181"/>
      <c r="G1263" s="181"/>
      <c r="H1263" s="131"/>
      <c r="I1263" s="181"/>
      <c r="J1263" s="181"/>
      <c r="K1263" s="181"/>
      <c r="L1263" s="181"/>
      <c r="M1263" s="181"/>
      <c r="N1263" s="181"/>
      <c r="O1263" s="181"/>
      <c r="P1263" s="181"/>
      <c r="Q1263" s="181"/>
      <c r="R1263" s="183"/>
      <c r="S1263" s="183"/>
      <c r="T1263" s="183"/>
      <c r="U1263" s="183"/>
      <c r="V1263" s="181"/>
      <c r="W1263" s="184"/>
      <c r="X1263" s="184"/>
      <c r="Y1263" s="185"/>
      <c r="Z1263" s="185"/>
      <c r="AA1263" s="185"/>
      <c r="AB1263" s="181"/>
      <c r="AC1263" s="181"/>
      <c r="AD1263" s="181"/>
      <c r="AE1263" s="181"/>
      <c r="AF1263" s="185"/>
      <c r="AG1263" s="181"/>
      <c r="AH1263" s="186"/>
      <c r="AI1263" s="186"/>
      <c r="AJ1263" s="187"/>
      <c r="AK1263" s="187"/>
      <c r="AL1263" s="188"/>
      <c r="AM1263" s="188"/>
      <c r="AN1263" s="188"/>
      <c r="AO1263" s="188"/>
      <c r="AP1263" s="188"/>
      <c r="AQ1263" s="188"/>
      <c r="AR1263" s="189"/>
      <c r="AS1263" s="189"/>
      <c r="AT1263" s="190"/>
      <c r="AU1263" s="191"/>
      <c r="AV1263" s="190"/>
      <c r="AW1263" s="189"/>
      <c r="AX1263" s="190"/>
      <c r="AY1263" s="189"/>
      <c r="AZ1263" s="192"/>
      <c r="BA1263" s="190"/>
      <c r="BB1263" s="190"/>
      <c r="BC1263" s="193"/>
      <c r="BD1263" s="193"/>
      <c r="BE1263" s="190"/>
      <c r="BF1263" s="192"/>
      <c r="BG1263" s="192"/>
      <c r="BH1263" s="192"/>
      <c r="BI1263" s="192"/>
      <c r="BJ1263" s="192"/>
      <c r="BK1263" s="192"/>
      <c r="BL1263" s="192"/>
      <c r="BM1263" s="192"/>
      <c r="BN1263" s="181"/>
      <c r="BO1263" s="181"/>
    </row>
    <row r="1264" spans="1:67" ht="13.5" customHeight="1" x14ac:dyDescent="0.35">
      <c r="A1264" s="181"/>
      <c r="B1264" s="182"/>
      <c r="C1264" s="181"/>
      <c r="D1264" s="181"/>
      <c r="E1264" s="181"/>
      <c r="F1264" s="181"/>
      <c r="G1264" s="181"/>
      <c r="H1264" s="131"/>
      <c r="I1264" s="181"/>
      <c r="J1264" s="181"/>
      <c r="K1264" s="181"/>
      <c r="L1264" s="181"/>
      <c r="M1264" s="181"/>
      <c r="N1264" s="181"/>
      <c r="O1264" s="181"/>
      <c r="P1264" s="181"/>
      <c r="Q1264" s="181"/>
      <c r="R1264" s="183"/>
      <c r="S1264" s="183"/>
      <c r="T1264" s="183"/>
      <c r="U1264" s="183"/>
      <c r="V1264" s="181"/>
      <c r="W1264" s="184"/>
      <c r="X1264" s="184"/>
      <c r="Y1264" s="185"/>
      <c r="Z1264" s="185"/>
      <c r="AA1264" s="185"/>
      <c r="AB1264" s="181"/>
      <c r="AC1264" s="181"/>
      <c r="AD1264" s="181"/>
      <c r="AE1264" s="181"/>
      <c r="AF1264" s="185"/>
      <c r="AG1264" s="181"/>
      <c r="AH1264" s="186"/>
      <c r="AI1264" s="186"/>
      <c r="AJ1264" s="187"/>
      <c r="AK1264" s="187"/>
      <c r="AL1264" s="188"/>
      <c r="AM1264" s="188"/>
      <c r="AN1264" s="188"/>
      <c r="AO1264" s="188"/>
      <c r="AP1264" s="188"/>
      <c r="AQ1264" s="188"/>
      <c r="AR1264" s="189"/>
      <c r="AS1264" s="189"/>
      <c r="AT1264" s="190"/>
      <c r="AU1264" s="191"/>
      <c r="AV1264" s="190"/>
      <c r="AW1264" s="189"/>
      <c r="AX1264" s="190"/>
      <c r="AY1264" s="189"/>
      <c r="AZ1264" s="192"/>
      <c r="BA1264" s="190"/>
      <c r="BB1264" s="190"/>
      <c r="BC1264" s="193"/>
      <c r="BD1264" s="193"/>
      <c r="BE1264" s="190"/>
      <c r="BF1264" s="192"/>
      <c r="BG1264" s="192"/>
      <c r="BH1264" s="192"/>
      <c r="BI1264" s="192"/>
      <c r="BJ1264" s="192"/>
      <c r="BK1264" s="192"/>
      <c r="BL1264" s="192"/>
      <c r="BM1264" s="192"/>
      <c r="BN1264" s="181"/>
      <c r="BO1264" s="181"/>
    </row>
    <row r="1265" spans="1:67" ht="13.5" customHeight="1" x14ac:dyDescent="0.35">
      <c r="A1265" s="181"/>
      <c r="B1265" s="182"/>
      <c r="C1265" s="181"/>
      <c r="D1265" s="181"/>
      <c r="E1265" s="181"/>
      <c r="F1265" s="181"/>
      <c r="G1265" s="181"/>
      <c r="H1265" s="131"/>
      <c r="I1265" s="181"/>
      <c r="J1265" s="181"/>
      <c r="K1265" s="181"/>
      <c r="L1265" s="181"/>
      <c r="M1265" s="181"/>
      <c r="N1265" s="181"/>
      <c r="O1265" s="181"/>
      <c r="P1265" s="181"/>
      <c r="Q1265" s="181"/>
      <c r="R1265" s="183"/>
      <c r="S1265" s="183"/>
      <c r="T1265" s="183"/>
      <c r="U1265" s="183"/>
      <c r="V1265" s="181"/>
      <c r="W1265" s="184"/>
      <c r="X1265" s="184"/>
      <c r="Y1265" s="185"/>
      <c r="Z1265" s="185"/>
      <c r="AA1265" s="185"/>
      <c r="AB1265" s="181"/>
      <c r="AC1265" s="181"/>
      <c r="AD1265" s="181"/>
      <c r="AE1265" s="181"/>
      <c r="AF1265" s="185"/>
      <c r="AG1265" s="181"/>
      <c r="AH1265" s="186"/>
      <c r="AI1265" s="186"/>
      <c r="AJ1265" s="187"/>
      <c r="AK1265" s="187"/>
      <c r="AL1265" s="188"/>
      <c r="AM1265" s="188"/>
      <c r="AN1265" s="188"/>
      <c r="AO1265" s="188"/>
      <c r="AP1265" s="188"/>
      <c r="AQ1265" s="188"/>
      <c r="AR1265" s="189"/>
      <c r="AS1265" s="189"/>
      <c r="AT1265" s="190"/>
      <c r="AU1265" s="191"/>
      <c r="AV1265" s="190"/>
      <c r="AW1265" s="189"/>
      <c r="AX1265" s="190"/>
      <c r="AY1265" s="189"/>
      <c r="AZ1265" s="192"/>
      <c r="BA1265" s="190"/>
      <c r="BB1265" s="190"/>
      <c r="BC1265" s="193"/>
      <c r="BD1265" s="193"/>
      <c r="BE1265" s="190"/>
      <c r="BF1265" s="192"/>
      <c r="BG1265" s="192"/>
      <c r="BH1265" s="192"/>
      <c r="BI1265" s="192"/>
      <c r="BJ1265" s="192"/>
      <c r="BK1265" s="192"/>
      <c r="BL1265" s="192"/>
      <c r="BM1265" s="192"/>
      <c r="BN1265" s="181"/>
      <c r="BO1265" s="181"/>
    </row>
    <row r="1266" spans="1:67" ht="13.5" customHeight="1" x14ac:dyDescent="0.35">
      <c r="A1266" s="181"/>
      <c r="B1266" s="182"/>
      <c r="C1266" s="181"/>
      <c r="D1266" s="181"/>
      <c r="E1266" s="181"/>
      <c r="F1266" s="181"/>
      <c r="G1266" s="181"/>
      <c r="H1266" s="131"/>
      <c r="I1266" s="181"/>
      <c r="J1266" s="181"/>
      <c r="K1266" s="181"/>
      <c r="L1266" s="181"/>
      <c r="M1266" s="181"/>
      <c r="N1266" s="181"/>
      <c r="O1266" s="181"/>
      <c r="P1266" s="181"/>
      <c r="Q1266" s="181"/>
      <c r="R1266" s="183"/>
      <c r="S1266" s="183"/>
      <c r="T1266" s="183"/>
      <c r="U1266" s="183"/>
      <c r="V1266" s="181"/>
      <c r="W1266" s="184"/>
      <c r="X1266" s="184"/>
      <c r="Y1266" s="185"/>
      <c r="Z1266" s="185"/>
      <c r="AA1266" s="185"/>
      <c r="AB1266" s="181"/>
      <c r="AC1266" s="181"/>
      <c r="AD1266" s="181"/>
      <c r="AE1266" s="181"/>
      <c r="AF1266" s="185"/>
      <c r="AG1266" s="181"/>
      <c r="AH1266" s="186"/>
      <c r="AI1266" s="186"/>
      <c r="AJ1266" s="187"/>
      <c r="AK1266" s="187"/>
      <c r="AL1266" s="188"/>
      <c r="AM1266" s="188"/>
      <c r="AN1266" s="188"/>
      <c r="AO1266" s="188"/>
      <c r="AP1266" s="188"/>
      <c r="AQ1266" s="188"/>
      <c r="AR1266" s="189"/>
      <c r="AS1266" s="189"/>
      <c r="AT1266" s="190"/>
      <c r="AU1266" s="191"/>
      <c r="AV1266" s="190"/>
      <c r="AW1266" s="189"/>
      <c r="AX1266" s="190"/>
      <c r="AY1266" s="189"/>
      <c r="AZ1266" s="192"/>
      <c r="BA1266" s="190"/>
      <c r="BB1266" s="190"/>
      <c r="BC1266" s="193"/>
      <c r="BD1266" s="193"/>
      <c r="BE1266" s="190"/>
      <c r="BF1266" s="192"/>
      <c r="BG1266" s="192"/>
      <c r="BH1266" s="192"/>
      <c r="BI1266" s="192"/>
      <c r="BJ1266" s="192"/>
      <c r="BK1266" s="192"/>
      <c r="BL1266" s="192"/>
      <c r="BM1266" s="192"/>
      <c r="BN1266" s="181"/>
      <c r="BO1266" s="181"/>
    </row>
    <row r="1267" spans="1:67" ht="13.5" customHeight="1" x14ac:dyDescent="0.35">
      <c r="A1267" s="181"/>
      <c r="B1267" s="182"/>
      <c r="C1267" s="181"/>
      <c r="D1267" s="181"/>
      <c r="E1267" s="181"/>
      <c r="F1267" s="181"/>
      <c r="G1267" s="181"/>
      <c r="H1267" s="131"/>
      <c r="I1267" s="181"/>
      <c r="J1267" s="181"/>
      <c r="K1267" s="181"/>
      <c r="L1267" s="181"/>
      <c r="M1267" s="181"/>
      <c r="N1267" s="181"/>
      <c r="O1267" s="181"/>
      <c r="P1267" s="181"/>
      <c r="Q1267" s="181"/>
      <c r="R1267" s="183"/>
      <c r="S1267" s="183"/>
      <c r="T1267" s="183"/>
      <c r="U1267" s="183"/>
      <c r="V1267" s="181"/>
      <c r="W1267" s="184"/>
      <c r="X1267" s="184"/>
      <c r="Y1267" s="185"/>
      <c r="Z1267" s="185"/>
      <c r="AA1267" s="185"/>
      <c r="AB1267" s="181"/>
      <c r="AC1267" s="181"/>
      <c r="AD1267" s="181"/>
      <c r="AE1267" s="181"/>
      <c r="AF1267" s="185"/>
      <c r="AG1267" s="181"/>
      <c r="AH1267" s="186"/>
      <c r="AI1267" s="186"/>
      <c r="AJ1267" s="187"/>
      <c r="AK1267" s="187"/>
      <c r="AL1267" s="188"/>
      <c r="AM1267" s="188"/>
      <c r="AN1267" s="188"/>
      <c r="AO1267" s="188"/>
      <c r="AP1267" s="188"/>
      <c r="AQ1267" s="188"/>
      <c r="AR1267" s="189"/>
      <c r="AS1267" s="189"/>
      <c r="AT1267" s="190"/>
      <c r="AU1267" s="191"/>
      <c r="AV1267" s="190"/>
      <c r="AW1267" s="189"/>
      <c r="AX1267" s="190"/>
      <c r="AY1267" s="189"/>
      <c r="AZ1267" s="192"/>
      <c r="BA1267" s="190"/>
      <c r="BB1267" s="190"/>
      <c r="BC1267" s="193"/>
      <c r="BD1267" s="193"/>
      <c r="BE1267" s="190"/>
      <c r="BF1267" s="192"/>
      <c r="BG1267" s="192"/>
      <c r="BH1267" s="192"/>
      <c r="BI1267" s="192"/>
      <c r="BJ1267" s="192"/>
      <c r="BK1267" s="192"/>
      <c r="BL1267" s="192"/>
      <c r="BM1267" s="192"/>
      <c r="BN1267" s="181"/>
      <c r="BO1267" s="181"/>
    </row>
    <row r="1268" spans="1:67" ht="13.5" customHeight="1" x14ac:dyDescent="0.35">
      <c r="A1268" s="181"/>
      <c r="B1268" s="182"/>
      <c r="C1268" s="181"/>
      <c r="D1268" s="181"/>
      <c r="E1268" s="181"/>
      <c r="F1268" s="181"/>
      <c r="G1268" s="181"/>
      <c r="H1268" s="131"/>
      <c r="I1268" s="181"/>
      <c r="J1268" s="181"/>
      <c r="K1268" s="181"/>
      <c r="L1268" s="181"/>
      <c r="M1268" s="181"/>
      <c r="N1268" s="181"/>
      <c r="O1268" s="181"/>
      <c r="P1268" s="181"/>
      <c r="Q1268" s="181"/>
      <c r="R1268" s="183"/>
      <c r="S1268" s="183"/>
      <c r="T1268" s="183"/>
      <c r="U1268" s="183"/>
      <c r="V1268" s="181"/>
      <c r="W1268" s="184"/>
      <c r="X1268" s="184"/>
      <c r="Y1268" s="185"/>
      <c r="Z1268" s="185"/>
      <c r="AA1268" s="185"/>
      <c r="AB1268" s="181"/>
      <c r="AC1268" s="181"/>
      <c r="AD1268" s="181"/>
      <c r="AE1268" s="181"/>
      <c r="AF1268" s="185"/>
      <c r="AG1268" s="181"/>
      <c r="AH1268" s="186"/>
      <c r="AI1268" s="186"/>
      <c r="AJ1268" s="187"/>
      <c r="AK1268" s="187"/>
      <c r="AL1268" s="188"/>
      <c r="AM1268" s="188"/>
      <c r="AN1268" s="188"/>
      <c r="AO1268" s="188"/>
      <c r="AP1268" s="188"/>
      <c r="AQ1268" s="188"/>
      <c r="AR1268" s="189"/>
      <c r="AS1268" s="189"/>
      <c r="AT1268" s="190"/>
      <c r="AU1268" s="191"/>
      <c r="AV1268" s="190"/>
      <c r="AW1268" s="189"/>
      <c r="AX1268" s="190"/>
      <c r="AY1268" s="189"/>
      <c r="AZ1268" s="192"/>
      <c r="BA1268" s="190"/>
      <c r="BB1268" s="190"/>
      <c r="BC1268" s="193"/>
      <c r="BD1268" s="193"/>
      <c r="BE1268" s="190"/>
      <c r="BF1268" s="192"/>
      <c r="BG1268" s="192"/>
      <c r="BH1268" s="192"/>
      <c r="BI1268" s="192"/>
      <c r="BJ1268" s="192"/>
      <c r="BK1268" s="192"/>
      <c r="BL1268" s="192"/>
      <c r="BM1268" s="192"/>
      <c r="BN1268" s="181"/>
      <c r="BO1268" s="181"/>
    </row>
    <row r="1269" spans="1:67" ht="13.5" customHeight="1" x14ac:dyDescent="0.35">
      <c r="A1269" s="181"/>
      <c r="B1269" s="182"/>
      <c r="C1269" s="181"/>
      <c r="D1269" s="181"/>
      <c r="E1269" s="181"/>
      <c r="F1269" s="181"/>
      <c r="G1269" s="181"/>
      <c r="H1269" s="131"/>
      <c r="I1269" s="181"/>
      <c r="J1269" s="181"/>
      <c r="K1269" s="181"/>
      <c r="L1269" s="181"/>
      <c r="M1269" s="181"/>
      <c r="N1269" s="181"/>
      <c r="O1269" s="181"/>
      <c r="P1269" s="181"/>
      <c r="Q1269" s="181"/>
      <c r="R1269" s="183"/>
      <c r="S1269" s="183"/>
      <c r="T1269" s="183"/>
      <c r="U1269" s="183"/>
      <c r="V1269" s="181"/>
      <c r="W1269" s="184"/>
      <c r="X1269" s="184"/>
      <c r="Y1269" s="185"/>
      <c r="Z1269" s="185"/>
      <c r="AA1269" s="185"/>
      <c r="AB1269" s="181"/>
      <c r="AC1269" s="181"/>
      <c r="AD1269" s="181"/>
      <c r="AE1269" s="181"/>
      <c r="AF1269" s="185"/>
      <c r="AG1269" s="181"/>
      <c r="AH1269" s="186"/>
      <c r="AI1269" s="186"/>
      <c r="AJ1269" s="187"/>
      <c r="AK1269" s="187"/>
      <c r="AL1269" s="188"/>
      <c r="AM1269" s="188"/>
      <c r="AN1269" s="188"/>
      <c r="AO1269" s="188"/>
      <c r="AP1269" s="188"/>
      <c r="AQ1269" s="188"/>
      <c r="AR1269" s="189"/>
      <c r="AS1269" s="189"/>
      <c r="AT1269" s="190"/>
      <c r="AU1269" s="191"/>
      <c r="AV1269" s="190"/>
      <c r="AW1269" s="189"/>
      <c r="AX1269" s="190"/>
      <c r="AY1269" s="189"/>
      <c r="AZ1269" s="192"/>
      <c r="BA1269" s="190"/>
      <c r="BB1269" s="190"/>
      <c r="BC1269" s="193"/>
      <c r="BD1269" s="193"/>
      <c r="BE1269" s="190"/>
      <c r="BF1269" s="192"/>
      <c r="BG1269" s="192"/>
      <c r="BH1269" s="192"/>
      <c r="BI1269" s="192"/>
      <c r="BJ1269" s="192"/>
      <c r="BK1269" s="192"/>
      <c r="BL1269" s="192"/>
      <c r="BM1269" s="192"/>
      <c r="BN1269" s="181"/>
      <c r="BO1269" s="181"/>
    </row>
    <row r="1270" spans="1:67" ht="13.5" customHeight="1" x14ac:dyDescent="0.35">
      <c r="A1270" s="181"/>
      <c r="B1270" s="182"/>
      <c r="C1270" s="181"/>
      <c r="D1270" s="181"/>
      <c r="E1270" s="181"/>
      <c r="F1270" s="181"/>
      <c r="G1270" s="181"/>
      <c r="H1270" s="131"/>
      <c r="I1270" s="181"/>
      <c r="J1270" s="181"/>
      <c r="K1270" s="181"/>
      <c r="L1270" s="181"/>
      <c r="M1270" s="181"/>
      <c r="N1270" s="181"/>
      <c r="O1270" s="181"/>
      <c r="P1270" s="181"/>
      <c r="Q1270" s="181"/>
      <c r="R1270" s="183"/>
      <c r="S1270" s="183"/>
      <c r="T1270" s="183"/>
      <c r="U1270" s="183"/>
      <c r="V1270" s="181"/>
      <c r="W1270" s="184"/>
      <c r="X1270" s="184"/>
      <c r="Y1270" s="185"/>
      <c r="Z1270" s="185"/>
      <c r="AA1270" s="185"/>
      <c r="AB1270" s="181"/>
      <c r="AC1270" s="181"/>
      <c r="AD1270" s="181"/>
      <c r="AE1270" s="181"/>
      <c r="AF1270" s="185"/>
      <c r="AG1270" s="181"/>
      <c r="AH1270" s="186"/>
      <c r="AI1270" s="186"/>
      <c r="AJ1270" s="187"/>
      <c r="AK1270" s="187"/>
      <c r="AL1270" s="188"/>
      <c r="AM1270" s="188"/>
      <c r="AN1270" s="188"/>
      <c r="AO1270" s="188"/>
      <c r="AP1270" s="188"/>
      <c r="AQ1270" s="188"/>
      <c r="AR1270" s="189"/>
      <c r="AS1270" s="189"/>
      <c r="AT1270" s="190"/>
      <c r="AU1270" s="191"/>
      <c r="AV1270" s="190"/>
      <c r="AW1270" s="189"/>
      <c r="AX1270" s="190"/>
      <c r="AY1270" s="189"/>
      <c r="AZ1270" s="192"/>
      <c r="BA1270" s="190"/>
      <c r="BB1270" s="190"/>
      <c r="BC1270" s="193"/>
      <c r="BD1270" s="193"/>
      <c r="BE1270" s="190"/>
      <c r="BF1270" s="192"/>
      <c r="BG1270" s="192"/>
      <c r="BH1270" s="192"/>
      <c r="BI1270" s="192"/>
      <c r="BJ1270" s="192"/>
      <c r="BK1270" s="192"/>
      <c r="BL1270" s="192"/>
      <c r="BM1270" s="192"/>
      <c r="BN1270" s="181"/>
      <c r="BO1270" s="181"/>
    </row>
    <row r="1271" spans="1:67" ht="13.5" customHeight="1" x14ac:dyDescent="0.35">
      <c r="A1271" s="181"/>
      <c r="B1271" s="182"/>
      <c r="C1271" s="181"/>
      <c r="D1271" s="181"/>
      <c r="E1271" s="181"/>
      <c r="F1271" s="181"/>
      <c r="G1271" s="181"/>
      <c r="H1271" s="131"/>
      <c r="I1271" s="181"/>
      <c r="J1271" s="181"/>
      <c r="K1271" s="181"/>
      <c r="L1271" s="181"/>
      <c r="M1271" s="181"/>
      <c r="N1271" s="181"/>
      <c r="O1271" s="181"/>
      <c r="P1271" s="181"/>
      <c r="Q1271" s="181"/>
      <c r="R1271" s="183"/>
      <c r="S1271" s="183"/>
      <c r="T1271" s="183"/>
      <c r="U1271" s="183"/>
      <c r="V1271" s="181"/>
      <c r="W1271" s="184"/>
      <c r="X1271" s="184"/>
      <c r="Y1271" s="185"/>
      <c r="Z1271" s="185"/>
      <c r="AA1271" s="185"/>
      <c r="AB1271" s="181"/>
      <c r="AC1271" s="181"/>
      <c r="AD1271" s="181"/>
      <c r="AE1271" s="181"/>
      <c r="AF1271" s="185"/>
      <c r="AG1271" s="181"/>
      <c r="AH1271" s="186"/>
      <c r="AI1271" s="186"/>
      <c r="AJ1271" s="187"/>
      <c r="AK1271" s="187"/>
      <c r="AL1271" s="188"/>
      <c r="AM1271" s="188"/>
      <c r="AN1271" s="188"/>
      <c r="AO1271" s="188"/>
      <c r="AP1271" s="188"/>
      <c r="AQ1271" s="188"/>
      <c r="AR1271" s="189"/>
      <c r="AS1271" s="189"/>
      <c r="AT1271" s="190"/>
      <c r="AU1271" s="191"/>
      <c r="AV1271" s="190"/>
      <c r="AW1271" s="189"/>
      <c r="AX1271" s="190"/>
      <c r="AY1271" s="189"/>
      <c r="AZ1271" s="192"/>
      <c r="BA1271" s="190"/>
      <c r="BB1271" s="190"/>
      <c r="BC1271" s="193"/>
      <c r="BD1271" s="193"/>
      <c r="BE1271" s="190"/>
      <c r="BF1271" s="192"/>
      <c r="BG1271" s="192"/>
      <c r="BH1271" s="192"/>
      <c r="BI1271" s="192"/>
      <c r="BJ1271" s="192"/>
      <c r="BK1271" s="192"/>
      <c r="BL1271" s="192"/>
      <c r="BM1271" s="192"/>
      <c r="BN1271" s="181"/>
      <c r="BO1271" s="181"/>
    </row>
    <row r="1272" spans="1:67" ht="13.5" customHeight="1" x14ac:dyDescent="0.35">
      <c r="A1272" s="181"/>
      <c r="B1272" s="182"/>
      <c r="C1272" s="181"/>
      <c r="D1272" s="181"/>
      <c r="E1272" s="181"/>
      <c r="F1272" s="181"/>
      <c r="G1272" s="181"/>
      <c r="H1272" s="131"/>
      <c r="I1272" s="181"/>
      <c r="J1272" s="181"/>
      <c r="K1272" s="181"/>
      <c r="L1272" s="181"/>
      <c r="M1272" s="181"/>
      <c r="N1272" s="181"/>
      <c r="O1272" s="181"/>
      <c r="P1272" s="181"/>
      <c r="Q1272" s="181"/>
      <c r="R1272" s="183"/>
      <c r="S1272" s="183"/>
      <c r="T1272" s="183"/>
      <c r="U1272" s="183"/>
      <c r="V1272" s="181"/>
      <c r="W1272" s="184"/>
      <c r="X1272" s="184"/>
      <c r="Y1272" s="185"/>
      <c r="Z1272" s="185"/>
      <c r="AA1272" s="185"/>
      <c r="AB1272" s="181"/>
      <c r="AC1272" s="181"/>
      <c r="AD1272" s="181"/>
      <c r="AE1272" s="181"/>
      <c r="AF1272" s="185"/>
      <c r="AG1272" s="181"/>
      <c r="AH1272" s="186"/>
      <c r="AI1272" s="186"/>
      <c r="AJ1272" s="187"/>
      <c r="AK1272" s="187"/>
      <c r="AL1272" s="188"/>
      <c r="AM1272" s="188"/>
      <c r="AN1272" s="188"/>
      <c r="AO1272" s="188"/>
      <c r="AP1272" s="188"/>
      <c r="AQ1272" s="188"/>
      <c r="AR1272" s="189"/>
      <c r="AS1272" s="189"/>
      <c r="AT1272" s="190"/>
      <c r="AU1272" s="191"/>
      <c r="AV1272" s="190"/>
      <c r="AW1272" s="189"/>
      <c r="AX1272" s="190"/>
      <c r="AY1272" s="189"/>
      <c r="AZ1272" s="192"/>
      <c r="BA1272" s="190"/>
      <c r="BB1272" s="190"/>
      <c r="BC1272" s="193"/>
      <c r="BD1272" s="193"/>
      <c r="BE1272" s="190"/>
      <c r="BF1272" s="192"/>
      <c r="BG1272" s="192"/>
      <c r="BH1272" s="192"/>
      <c r="BI1272" s="192"/>
      <c r="BJ1272" s="192"/>
      <c r="BK1272" s="192"/>
      <c r="BL1272" s="192"/>
      <c r="BM1272" s="192"/>
      <c r="BN1272" s="181"/>
      <c r="BO1272" s="181"/>
    </row>
    <row r="1273" spans="1:67" ht="13.5" customHeight="1" x14ac:dyDescent="0.35">
      <c r="A1273" s="181"/>
      <c r="B1273" s="182"/>
      <c r="C1273" s="181"/>
      <c r="D1273" s="181"/>
      <c r="E1273" s="181"/>
      <c r="F1273" s="181"/>
      <c r="G1273" s="181"/>
      <c r="H1273" s="131"/>
      <c r="I1273" s="181"/>
      <c r="J1273" s="181"/>
      <c r="K1273" s="181"/>
      <c r="L1273" s="181"/>
      <c r="M1273" s="181"/>
      <c r="N1273" s="181"/>
      <c r="O1273" s="181"/>
      <c r="P1273" s="181"/>
      <c r="Q1273" s="181"/>
      <c r="R1273" s="183"/>
      <c r="S1273" s="183"/>
      <c r="T1273" s="183"/>
      <c r="U1273" s="183"/>
      <c r="V1273" s="181"/>
      <c r="W1273" s="184"/>
      <c r="X1273" s="184"/>
      <c r="Y1273" s="185"/>
      <c r="Z1273" s="185"/>
      <c r="AA1273" s="185"/>
      <c r="AB1273" s="181"/>
      <c r="AC1273" s="181"/>
      <c r="AD1273" s="181"/>
      <c r="AE1273" s="181"/>
      <c r="AF1273" s="185"/>
      <c r="AG1273" s="181"/>
      <c r="AH1273" s="186"/>
      <c r="AI1273" s="186"/>
      <c r="AJ1273" s="187"/>
      <c r="AK1273" s="187"/>
      <c r="AL1273" s="188"/>
      <c r="AM1273" s="188"/>
      <c r="AN1273" s="188"/>
      <c r="AO1273" s="188"/>
      <c r="AP1273" s="188"/>
      <c r="AQ1273" s="188"/>
      <c r="AR1273" s="189"/>
      <c r="AS1273" s="189"/>
      <c r="AT1273" s="190"/>
      <c r="AU1273" s="191"/>
      <c r="AV1273" s="190"/>
      <c r="AW1273" s="189"/>
      <c r="AX1273" s="190"/>
      <c r="AY1273" s="189"/>
      <c r="AZ1273" s="192"/>
      <c r="BA1273" s="190"/>
      <c r="BB1273" s="190"/>
      <c r="BC1273" s="193"/>
      <c r="BD1273" s="193"/>
      <c r="BE1273" s="190"/>
      <c r="BF1273" s="192"/>
      <c r="BG1273" s="192"/>
      <c r="BH1273" s="192"/>
      <c r="BI1273" s="192"/>
      <c r="BJ1273" s="192"/>
      <c r="BK1273" s="192"/>
      <c r="BL1273" s="192"/>
      <c r="BM1273" s="192"/>
      <c r="BN1273" s="181"/>
      <c r="BO1273" s="181"/>
    </row>
    <row r="1274" spans="1:67" ht="13.5" customHeight="1" x14ac:dyDescent="0.35">
      <c r="A1274" s="181"/>
      <c r="B1274" s="182"/>
      <c r="C1274" s="181"/>
      <c r="D1274" s="181"/>
      <c r="E1274" s="181"/>
      <c r="F1274" s="181"/>
      <c r="G1274" s="181"/>
      <c r="H1274" s="131"/>
      <c r="I1274" s="181"/>
      <c r="J1274" s="181"/>
      <c r="K1274" s="181"/>
      <c r="L1274" s="181"/>
      <c r="M1274" s="181"/>
      <c r="N1274" s="181"/>
      <c r="O1274" s="181"/>
      <c r="P1274" s="181"/>
      <c r="Q1274" s="181"/>
      <c r="R1274" s="183"/>
      <c r="S1274" s="183"/>
      <c r="T1274" s="183"/>
      <c r="U1274" s="183"/>
      <c r="V1274" s="181"/>
      <c r="W1274" s="184"/>
      <c r="X1274" s="184"/>
      <c r="Y1274" s="185"/>
      <c r="Z1274" s="185"/>
      <c r="AA1274" s="185"/>
      <c r="AB1274" s="181"/>
      <c r="AC1274" s="181"/>
      <c r="AD1274" s="181"/>
      <c r="AE1274" s="181"/>
      <c r="AF1274" s="185"/>
      <c r="AG1274" s="181"/>
      <c r="AH1274" s="186"/>
      <c r="AI1274" s="186"/>
      <c r="AJ1274" s="187"/>
      <c r="AK1274" s="187"/>
      <c r="AL1274" s="188"/>
      <c r="AM1274" s="188"/>
      <c r="AN1274" s="188"/>
      <c r="AO1274" s="188"/>
      <c r="AP1274" s="188"/>
      <c r="AQ1274" s="188"/>
      <c r="AR1274" s="189"/>
      <c r="AS1274" s="189"/>
      <c r="AT1274" s="190"/>
      <c r="AU1274" s="191"/>
      <c r="AV1274" s="190"/>
      <c r="AW1274" s="189"/>
      <c r="AX1274" s="190"/>
      <c r="AY1274" s="189"/>
      <c r="AZ1274" s="192"/>
      <c r="BA1274" s="190"/>
      <c r="BB1274" s="190"/>
      <c r="BC1274" s="193"/>
      <c r="BD1274" s="193"/>
      <c r="BE1274" s="190"/>
      <c r="BF1274" s="192"/>
      <c r="BG1274" s="192"/>
      <c r="BH1274" s="192"/>
      <c r="BI1274" s="192"/>
      <c r="BJ1274" s="192"/>
      <c r="BK1274" s="192"/>
      <c r="BL1274" s="192"/>
      <c r="BM1274" s="192"/>
      <c r="BN1274" s="181"/>
      <c r="BO1274" s="181"/>
    </row>
    <row r="1275" spans="1:67" ht="13.5" customHeight="1" x14ac:dyDescent="0.35">
      <c r="A1275" s="181"/>
      <c r="B1275" s="182"/>
      <c r="C1275" s="181"/>
      <c r="D1275" s="181"/>
      <c r="E1275" s="181"/>
      <c r="F1275" s="181"/>
      <c r="G1275" s="181"/>
      <c r="H1275" s="131"/>
      <c r="I1275" s="181"/>
      <c r="J1275" s="181"/>
      <c r="K1275" s="181"/>
      <c r="L1275" s="181"/>
      <c r="M1275" s="181"/>
      <c r="N1275" s="181"/>
      <c r="O1275" s="181"/>
      <c r="P1275" s="181"/>
      <c r="Q1275" s="181"/>
      <c r="R1275" s="183"/>
      <c r="S1275" s="183"/>
      <c r="T1275" s="183"/>
      <c r="U1275" s="183"/>
      <c r="V1275" s="181"/>
      <c r="W1275" s="184"/>
      <c r="X1275" s="184"/>
      <c r="Y1275" s="185"/>
      <c r="Z1275" s="185"/>
      <c r="AA1275" s="185"/>
      <c r="AB1275" s="181"/>
      <c r="AC1275" s="181"/>
      <c r="AD1275" s="181"/>
      <c r="AE1275" s="181"/>
      <c r="AF1275" s="185"/>
      <c r="AG1275" s="181"/>
      <c r="AH1275" s="186"/>
      <c r="AI1275" s="186"/>
      <c r="AJ1275" s="187"/>
      <c r="AK1275" s="187"/>
      <c r="AL1275" s="188"/>
      <c r="AM1275" s="188"/>
      <c r="AN1275" s="188"/>
      <c r="AO1275" s="188"/>
      <c r="AP1275" s="188"/>
      <c r="AQ1275" s="188"/>
      <c r="AR1275" s="189"/>
      <c r="AS1275" s="189"/>
      <c r="AT1275" s="190"/>
      <c r="AU1275" s="191"/>
      <c r="AV1275" s="190"/>
      <c r="AW1275" s="189"/>
      <c r="AX1275" s="190"/>
      <c r="AY1275" s="189"/>
      <c r="AZ1275" s="192"/>
      <c r="BA1275" s="190"/>
      <c r="BB1275" s="190"/>
      <c r="BC1275" s="193"/>
      <c r="BD1275" s="193"/>
      <c r="BE1275" s="190"/>
      <c r="BF1275" s="192"/>
      <c r="BG1275" s="192"/>
      <c r="BH1275" s="192"/>
      <c r="BI1275" s="192"/>
      <c r="BJ1275" s="192"/>
      <c r="BK1275" s="192"/>
      <c r="BL1275" s="192"/>
      <c r="BM1275" s="192"/>
      <c r="BN1275" s="181"/>
      <c r="BO1275" s="181"/>
    </row>
    <row r="1276" spans="1:67" ht="13.5" customHeight="1" x14ac:dyDescent="0.35">
      <c r="A1276" s="181"/>
      <c r="B1276" s="182"/>
      <c r="C1276" s="181"/>
      <c r="D1276" s="181"/>
      <c r="E1276" s="181"/>
      <c r="F1276" s="181"/>
      <c r="G1276" s="181"/>
      <c r="H1276" s="131"/>
      <c r="I1276" s="181"/>
      <c r="J1276" s="181"/>
      <c r="K1276" s="181"/>
      <c r="L1276" s="181"/>
      <c r="M1276" s="181"/>
      <c r="N1276" s="181"/>
      <c r="O1276" s="181"/>
      <c r="P1276" s="181"/>
      <c r="Q1276" s="181"/>
      <c r="R1276" s="183"/>
      <c r="S1276" s="183"/>
      <c r="T1276" s="183"/>
      <c r="U1276" s="183"/>
      <c r="V1276" s="181"/>
      <c r="W1276" s="184"/>
      <c r="X1276" s="184"/>
      <c r="Y1276" s="185"/>
      <c r="Z1276" s="185"/>
      <c r="AA1276" s="185"/>
      <c r="AB1276" s="181"/>
      <c r="AC1276" s="181"/>
      <c r="AD1276" s="181"/>
      <c r="AE1276" s="181"/>
      <c r="AF1276" s="185"/>
      <c r="AG1276" s="181"/>
      <c r="AH1276" s="186"/>
      <c r="AI1276" s="186"/>
      <c r="AJ1276" s="187"/>
      <c r="AK1276" s="187"/>
      <c r="AL1276" s="188"/>
      <c r="AM1276" s="188"/>
      <c r="AN1276" s="188"/>
      <c r="AO1276" s="188"/>
      <c r="AP1276" s="188"/>
      <c r="AQ1276" s="188"/>
      <c r="AR1276" s="189"/>
      <c r="AS1276" s="189"/>
      <c r="AT1276" s="190"/>
      <c r="AU1276" s="191"/>
      <c r="AV1276" s="190"/>
      <c r="AW1276" s="189"/>
      <c r="AX1276" s="190"/>
      <c r="AY1276" s="189"/>
      <c r="AZ1276" s="192"/>
      <c r="BA1276" s="190"/>
      <c r="BB1276" s="190"/>
      <c r="BC1276" s="193"/>
      <c r="BD1276" s="193"/>
      <c r="BE1276" s="190"/>
      <c r="BF1276" s="192"/>
      <c r="BG1276" s="192"/>
      <c r="BH1276" s="192"/>
      <c r="BI1276" s="192"/>
      <c r="BJ1276" s="192"/>
      <c r="BK1276" s="192"/>
      <c r="BL1276" s="192"/>
      <c r="BM1276" s="192"/>
      <c r="BN1276" s="181"/>
      <c r="BO1276" s="181"/>
    </row>
    <row r="1277" spans="1:67" ht="13.5" customHeight="1" x14ac:dyDescent="0.35">
      <c r="A1277" s="181"/>
      <c r="B1277" s="182"/>
      <c r="C1277" s="181"/>
      <c r="D1277" s="181"/>
      <c r="E1277" s="181"/>
      <c r="F1277" s="181"/>
      <c r="G1277" s="181"/>
      <c r="H1277" s="131"/>
      <c r="I1277" s="181"/>
      <c r="J1277" s="181"/>
      <c r="K1277" s="181"/>
      <c r="L1277" s="181"/>
      <c r="M1277" s="181"/>
      <c r="N1277" s="181"/>
      <c r="O1277" s="181"/>
      <c r="P1277" s="181"/>
      <c r="Q1277" s="181"/>
      <c r="R1277" s="183"/>
      <c r="S1277" s="183"/>
      <c r="T1277" s="183"/>
      <c r="U1277" s="183"/>
      <c r="V1277" s="181"/>
      <c r="W1277" s="184"/>
      <c r="X1277" s="184"/>
      <c r="Y1277" s="185"/>
      <c r="Z1277" s="185"/>
      <c r="AA1277" s="185"/>
      <c r="AB1277" s="181"/>
      <c r="AC1277" s="181"/>
      <c r="AD1277" s="181"/>
      <c r="AE1277" s="181"/>
      <c r="AF1277" s="185"/>
      <c r="AG1277" s="181"/>
      <c r="AH1277" s="186"/>
      <c r="AI1277" s="186"/>
      <c r="AJ1277" s="187"/>
      <c r="AK1277" s="187"/>
      <c r="AL1277" s="188"/>
      <c r="AM1277" s="188"/>
      <c r="AN1277" s="188"/>
      <c r="AO1277" s="188"/>
      <c r="AP1277" s="188"/>
      <c r="AQ1277" s="188"/>
      <c r="AR1277" s="189"/>
      <c r="AS1277" s="189"/>
      <c r="AT1277" s="190"/>
      <c r="AU1277" s="191"/>
      <c r="AV1277" s="190"/>
      <c r="AW1277" s="189"/>
      <c r="AX1277" s="190"/>
      <c r="AY1277" s="189"/>
      <c r="AZ1277" s="192"/>
      <c r="BA1277" s="190"/>
      <c r="BB1277" s="190"/>
      <c r="BC1277" s="193"/>
      <c r="BD1277" s="193"/>
      <c r="BE1277" s="190"/>
      <c r="BF1277" s="192"/>
      <c r="BG1277" s="192"/>
      <c r="BH1277" s="192"/>
      <c r="BI1277" s="192"/>
      <c r="BJ1277" s="192"/>
      <c r="BK1277" s="192"/>
      <c r="BL1277" s="192"/>
      <c r="BM1277" s="192"/>
      <c r="BN1277" s="181"/>
      <c r="BO1277" s="181"/>
    </row>
    <row r="1278" spans="1:67" ht="13.5" customHeight="1" x14ac:dyDescent="0.35">
      <c r="A1278" s="181"/>
      <c r="B1278" s="182"/>
      <c r="C1278" s="181"/>
      <c r="D1278" s="181"/>
      <c r="E1278" s="181"/>
      <c r="F1278" s="181"/>
      <c r="G1278" s="181"/>
      <c r="H1278" s="131"/>
      <c r="I1278" s="181"/>
      <c r="J1278" s="181"/>
      <c r="K1278" s="181"/>
      <c r="L1278" s="181"/>
      <c r="M1278" s="181"/>
      <c r="N1278" s="181"/>
      <c r="O1278" s="181"/>
      <c r="P1278" s="181"/>
      <c r="Q1278" s="181"/>
      <c r="R1278" s="183"/>
      <c r="S1278" s="183"/>
      <c r="T1278" s="183"/>
      <c r="U1278" s="183"/>
      <c r="V1278" s="181"/>
      <c r="W1278" s="184"/>
      <c r="X1278" s="184"/>
      <c r="Y1278" s="185"/>
      <c r="Z1278" s="185"/>
      <c r="AA1278" s="185"/>
      <c r="AB1278" s="181"/>
      <c r="AC1278" s="181"/>
      <c r="AD1278" s="181"/>
      <c r="AE1278" s="181"/>
      <c r="AF1278" s="185"/>
      <c r="AG1278" s="181"/>
      <c r="AH1278" s="186"/>
      <c r="AI1278" s="186"/>
      <c r="AJ1278" s="187"/>
      <c r="AK1278" s="187"/>
      <c r="AL1278" s="188"/>
      <c r="AM1278" s="188"/>
      <c r="AN1278" s="188"/>
      <c r="AO1278" s="188"/>
      <c r="AP1278" s="188"/>
      <c r="AQ1278" s="188"/>
      <c r="AR1278" s="189"/>
      <c r="AS1278" s="189"/>
      <c r="AT1278" s="190"/>
      <c r="AU1278" s="191"/>
      <c r="AV1278" s="190"/>
      <c r="AW1278" s="189"/>
      <c r="AX1278" s="190"/>
      <c r="AY1278" s="189"/>
      <c r="AZ1278" s="192"/>
      <c r="BA1278" s="190"/>
      <c r="BB1278" s="190"/>
      <c r="BC1278" s="193"/>
      <c r="BD1278" s="193"/>
      <c r="BE1278" s="190"/>
      <c r="BF1278" s="192"/>
      <c r="BG1278" s="192"/>
      <c r="BH1278" s="192"/>
      <c r="BI1278" s="192"/>
      <c r="BJ1278" s="192"/>
      <c r="BK1278" s="192"/>
      <c r="BL1278" s="192"/>
      <c r="BM1278" s="192"/>
      <c r="BN1278" s="181"/>
      <c r="BO1278" s="181"/>
    </row>
    <row r="1279" spans="1:67" ht="13.5" customHeight="1" x14ac:dyDescent="0.35">
      <c r="A1279" s="181"/>
      <c r="B1279" s="182"/>
      <c r="C1279" s="181"/>
      <c r="D1279" s="181"/>
      <c r="E1279" s="181"/>
      <c r="F1279" s="181"/>
      <c r="G1279" s="181"/>
      <c r="H1279" s="131"/>
      <c r="I1279" s="181"/>
      <c r="J1279" s="181"/>
      <c r="K1279" s="181"/>
      <c r="L1279" s="181"/>
      <c r="M1279" s="181"/>
      <c r="N1279" s="181"/>
      <c r="O1279" s="181"/>
      <c r="P1279" s="181"/>
      <c r="Q1279" s="181"/>
      <c r="R1279" s="183"/>
      <c r="S1279" s="183"/>
      <c r="T1279" s="183"/>
      <c r="U1279" s="183"/>
      <c r="V1279" s="181"/>
      <c r="W1279" s="184"/>
      <c r="X1279" s="184"/>
      <c r="Y1279" s="185"/>
      <c r="Z1279" s="185"/>
      <c r="AA1279" s="185"/>
      <c r="AB1279" s="181"/>
      <c r="AC1279" s="181"/>
      <c r="AD1279" s="181"/>
      <c r="AE1279" s="181"/>
      <c r="AF1279" s="185"/>
      <c r="AG1279" s="181"/>
      <c r="AH1279" s="186"/>
      <c r="AI1279" s="186"/>
      <c r="AJ1279" s="187"/>
      <c r="AK1279" s="187"/>
      <c r="AL1279" s="188"/>
      <c r="AM1279" s="188"/>
      <c r="AN1279" s="188"/>
      <c r="AO1279" s="188"/>
      <c r="AP1279" s="188"/>
      <c r="AQ1279" s="188"/>
      <c r="AR1279" s="189"/>
      <c r="AS1279" s="189"/>
      <c r="AT1279" s="190"/>
      <c r="AU1279" s="191"/>
      <c r="AV1279" s="190"/>
      <c r="AW1279" s="189"/>
      <c r="AX1279" s="190"/>
      <c r="AY1279" s="189"/>
      <c r="AZ1279" s="192"/>
      <c r="BA1279" s="190"/>
      <c r="BB1279" s="190"/>
      <c r="BC1279" s="193"/>
      <c r="BD1279" s="193"/>
      <c r="BE1279" s="190"/>
      <c r="BF1279" s="192"/>
      <c r="BG1279" s="192"/>
      <c r="BH1279" s="192"/>
      <c r="BI1279" s="192"/>
      <c r="BJ1279" s="192"/>
      <c r="BK1279" s="192"/>
      <c r="BL1279" s="192"/>
      <c r="BM1279" s="192"/>
      <c r="BN1279" s="181"/>
      <c r="BO1279" s="181"/>
    </row>
    <row r="1280" spans="1:67" ht="13.5" customHeight="1" x14ac:dyDescent="0.35">
      <c r="A1280" s="181"/>
      <c r="B1280" s="182"/>
      <c r="C1280" s="181"/>
      <c r="D1280" s="181"/>
      <c r="E1280" s="181"/>
      <c r="F1280" s="181"/>
      <c r="G1280" s="181"/>
      <c r="H1280" s="131"/>
      <c r="I1280" s="181"/>
      <c r="J1280" s="181"/>
      <c r="K1280" s="181"/>
      <c r="L1280" s="181"/>
      <c r="M1280" s="181"/>
      <c r="N1280" s="181"/>
      <c r="O1280" s="181"/>
      <c r="P1280" s="181"/>
      <c r="Q1280" s="181"/>
      <c r="R1280" s="183"/>
      <c r="S1280" s="183"/>
      <c r="T1280" s="183"/>
      <c r="U1280" s="183"/>
      <c r="V1280" s="181"/>
      <c r="W1280" s="184"/>
      <c r="X1280" s="184"/>
      <c r="Y1280" s="185"/>
      <c r="Z1280" s="185"/>
      <c r="AA1280" s="185"/>
      <c r="AB1280" s="181"/>
      <c r="AC1280" s="181"/>
      <c r="AD1280" s="181"/>
      <c r="AE1280" s="181"/>
      <c r="AF1280" s="185"/>
      <c r="AG1280" s="181"/>
      <c r="AH1280" s="186"/>
      <c r="AI1280" s="186"/>
      <c r="AJ1280" s="187"/>
      <c r="AK1280" s="187"/>
      <c r="AL1280" s="188"/>
      <c r="AM1280" s="188"/>
      <c r="AN1280" s="188"/>
      <c r="AO1280" s="188"/>
      <c r="AP1280" s="188"/>
      <c r="AQ1280" s="188"/>
      <c r="AR1280" s="189"/>
      <c r="AS1280" s="189"/>
      <c r="AT1280" s="190"/>
      <c r="AU1280" s="191"/>
      <c r="AV1280" s="190"/>
      <c r="AW1280" s="189"/>
      <c r="AX1280" s="190"/>
      <c r="AY1280" s="189"/>
      <c r="AZ1280" s="192"/>
      <c r="BA1280" s="190"/>
      <c r="BB1280" s="190"/>
      <c r="BC1280" s="193"/>
      <c r="BD1280" s="193"/>
      <c r="BE1280" s="190"/>
      <c r="BF1280" s="192"/>
      <c r="BG1280" s="192"/>
      <c r="BH1280" s="192"/>
      <c r="BI1280" s="192"/>
      <c r="BJ1280" s="192"/>
      <c r="BK1280" s="192"/>
      <c r="BL1280" s="192"/>
      <c r="BM1280" s="192"/>
      <c r="BN1280" s="181"/>
      <c r="BO1280" s="181"/>
    </row>
    <row r="1281" spans="1:67" ht="13.5" customHeight="1" x14ac:dyDescent="0.35">
      <c r="A1281" s="181"/>
      <c r="B1281" s="182"/>
      <c r="C1281" s="181"/>
      <c r="D1281" s="181"/>
      <c r="E1281" s="181"/>
      <c r="F1281" s="181"/>
      <c r="G1281" s="181"/>
      <c r="H1281" s="131"/>
      <c r="I1281" s="181"/>
      <c r="J1281" s="181"/>
      <c r="K1281" s="181"/>
      <c r="L1281" s="181"/>
      <c r="M1281" s="181"/>
      <c r="N1281" s="181"/>
      <c r="O1281" s="181"/>
      <c r="P1281" s="181"/>
      <c r="Q1281" s="181"/>
      <c r="R1281" s="183"/>
      <c r="S1281" s="183"/>
      <c r="T1281" s="183"/>
      <c r="U1281" s="183"/>
      <c r="V1281" s="181"/>
      <c r="W1281" s="184"/>
      <c r="X1281" s="184"/>
      <c r="Y1281" s="185"/>
      <c r="Z1281" s="185"/>
      <c r="AA1281" s="185"/>
      <c r="AB1281" s="181"/>
      <c r="AC1281" s="181"/>
      <c r="AD1281" s="181"/>
      <c r="AE1281" s="181"/>
      <c r="AF1281" s="185"/>
      <c r="AG1281" s="181"/>
      <c r="AH1281" s="186"/>
      <c r="AI1281" s="186"/>
      <c r="AJ1281" s="187"/>
      <c r="AK1281" s="187"/>
      <c r="AL1281" s="188"/>
      <c r="AM1281" s="188"/>
      <c r="AN1281" s="188"/>
      <c r="AO1281" s="188"/>
      <c r="AP1281" s="188"/>
      <c r="AQ1281" s="188"/>
      <c r="AR1281" s="189"/>
      <c r="AS1281" s="189"/>
      <c r="AT1281" s="190"/>
      <c r="AU1281" s="191"/>
      <c r="AV1281" s="190"/>
      <c r="AW1281" s="189"/>
      <c r="AX1281" s="190"/>
      <c r="AY1281" s="189"/>
      <c r="AZ1281" s="192"/>
      <c r="BA1281" s="190"/>
      <c r="BB1281" s="190"/>
      <c r="BC1281" s="193"/>
      <c r="BD1281" s="193"/>
      <c r="BE1281" s="190"/>
      <c r="BF1281" s="192"/>
      <c r="BG1281" s="192"/>
      <c r="BH1281" s="192"/>
      <c r="BI1281" s="192"/>
      <c r="BJ1281" s="192"/>
      <c r="BK1281" s="192"/>
      <c r="BL1281" s="192"/>
      <c r="BM1281" s="192"/>
      <c r="BN1281" s="181"/>
      <c r="BO1281" s="181"/>
    </row>
    <row r="1282" spans="1:67" ht="13.5" customHeight="1" x14ac:dyDescent="0.35">
      <c r="A1282" s="181"/>
      <c r="B1282" s="182"/>
      <c r="C1282" s="181"/>
      <c r="D1282" s="181"/>
      <c r="E1282" s="181"/>
      <c r="F1282" s="181"/>
      <c r="G1282" s="181"/>
      <c r="H1282" s="131"/>
      <c r="I1282" s="181"/>
      <c r="J1282" s="181"/>
      <c r="K1282" s="181"/>
      <c r="L1282" s="181"/>
      <c r="M1282" s="181"/>
      <c r="N1282" s="181"/>
      <c r="O1282" s="181"/>
      <c r="P1282" s="181"/>
      <c r="Q1282" s="181"/>
      <c r="R1282" s="183"/>
      <c r="S1282" s="183"/>
      <c r="T1282" s="183"/>
      <c r="U1282" s="183"/>
      <c r="V1282" s="181"/>
      <c r="W1282" s="184"/>
      <c r="X1282" s="184"/>
      <c r="Y1282" s="185"/>
      <c r="Z1282" s="185"/>
      <c r="AA1282" s="185"/>
      <c r="AB1282" s="181"/>
      <c r="AC1282" s="181"/>
      <c r="AD1282" s="181"/>
      <c r="AE1282" s="181"/>
      <c r="AF1282" s="185"/>
      <c r="AG1282" s="181"/>
      <c r="AH1282" s="186"/>
      <c r="AI1282" s="186"/>
      <c r="AJ1282" s="187"/>
      <c r="AK1282" s="187"/>
      <c r="AL1282" s="188"/>
      <c r="AM1282" s="188"/>
      <c r="AN1282" s="188"/>
      <c r="AO1282" s="188"/>
      <c r="AP1282" s="188"/>
      <c r="AQ1282" s="188"/>
      <c r="AR1282" s="189"/>
      <c r="AS1282" s="189"/>
      <c r="AT1282" s="190"/>
      <c r="AU1282" s="191"/>
      <c r="AV1282" s="190"/>
      <c r="AW1282" s="189"/>
      <c r="AX1282" s="190"/>
      <c r="AY1282" s="189"/>
      <c r="AZ1282" s="192"/>
      <c r="BA1282" s="190"/>
      <c r="BB1282" s="190"/>
      <c r="BC1282" s="193"/>
      <c r="BD1282" s="193"/>
      <c r="BE1282" s="190"/>
      <c r="BF1282" s="192"/>
      <c r="BG1282" s="192"/>
      <c r="BH1282" s="192"/>
      <c r="BI1282" s="192"/>
      <c r="BJ1282" s="192"/>
      <c r="BK1282" s="192"/>
      <c r="BL1282" s="192"/>
      <c r="BM1282" s="192"/>
      <c r="BN1282" s="181"/>
      <c r="BO1282" s="181"/>
    </row>
    <row r="1283" spans="1:67" ht="13.5" customHeight="1" x14ac:dyDescent="0.35">
      <c r="A1283" s="181"/>
      <c r="B1283" s="182"/>
      <c r="C1283" s="181"/>
      <c r="D1283" s="181"/>
      <c r="E1283" s="181"/>
      <c r="F1283" s="181"/>
      <c r="G1283" s="181"/>
      <c r="H1283" s="131"/>
      <c r="I1283" s="181"/>
      <c r="J1283" s="181"/>
      <c r="K1283" s="181"/>
      <c r="L1283" s="181"/>
      <c r="M1283" s="181"/>
      <c r="N1283" s="181"/>
      <c r="O1283" s="181"/>
      <c r="P1283" s="181"/>
      <c r="Q1283" s="181"/>
      <c r="R1283" s="183"/>
      <c r="S1283" s="183"/>
      <c r="T1283" s="183"/>
      <c r="U1283" s="183"/>
      <c r="V1283" s="181"/>
      <c r="W1283" s="184"/>
      <c r="X1283" s="184"/>
      <c r="Y1283" s="185"/>
      <c r="Z1283" s="185"/>
      <c r="AA1283" s="185"/>
      <c r="AB1283" s="181"/>
      <c r="AC1283" s="181"/>
      <c r="AD1283" s="181"/>
      <c r="AE1283" s="181"/>
      <c r="AF1283" s="185"/>
      <c r="AG1283" s="181"/>
      <c r="AH1283" s="186"/>
      <c r="AI1283" s="186"/>
      <c r="AJ1283" s="187"/>
      <c r="AK1283" s="187"/>
      <c r="AL1283" s="188"/>
      <c r="AM1283" s="188"/>
      <c r="AN1283" s="188"/>
      <c r="AO1283" s="188"/>
      <c r="AP1283" s="188"/>
      <c r="AQ1283" s="188"/>
      <c r="AR1283" s="189"/>
      <c r="AS1283" s="189"/>
      <c r="AT1283" s="190"/>
      <c r="AU1283" s="191"/>
      <c r="AV1283" s="190"/>
      <c r="AW1283" s="189"/>
      <c r="AX1283" s="190"/>
      <c r="AY1283" s="189"/>
      <c r="AZ1283" s="192"/>
      <c r="BA1283" s="190"/>
      <c r="BB1283" s="190"/>
      <c r="BC1283" s="193"/>
      <c r="BD1283" s="193"/>
      <c r="BE1283" s="190"/>
      <c r="BF1283" s="192"/>
      <c r="BG1283" s="192"/>
      <c r="BH1283" s="192"/>
      <c r="BI1283" s="192"/>
      <c r="BJ1283" s="192"/>
      <c r="BK1283" s="192"/>
      <c r="BL1283" s="192"/>
      <c r="BM1283" s="192"/>
      <c r="BN1283" s="181"/>
      <c r="BO1283" s="181"/>
    </row>
    <row r="1284" spans="1:67" ht="13.5" customHeight="1" x14ac:dyDescent="0.35">
      <c r="A1284" s="181"/>
      <c r="B1284" s="182"/>
      <c r="C1284" s="181"/>
      <c r="D1284" s="181"/>
      <c r="E1284" s="181"/>
      <c r="F1284" s="181"/>
      <c r="G1284" s="181"/>
      <c r="H1284" s="131"/>
      <c r="I1284" s="181"/>
      <c r="J1284" s="181"/>
      <c r="K1284" s="181"/>
      <c r="L1284" s="181"/>
      <c r="M1284" s="181"/>
      <c r="N1284" s="181"/>
      <c r="O1284" s="181"/>
      <c r="P1284" s="181"/>
      <c r="Q1284" s="181"/>
      <c r="R1284" s="183"/>
      <c r="S1284" s="183"/>
      <c r="T1284" s="183"/>
      <c r="U1284" s="183"/>
      <c r="V1284" s="181"/>
      <c r="W1284" s="184"/>
      <c r="X1284" s="184"/>
      <c r="Y1284" s="185"/>
      <c r="Z1284" s="185"/>
      <c r="AA1284" s="185"/>
      <c r="AB1284" s="181"/>
      <c r="AC1284" s="181"/>
      <c r="AD1284" s="181"/>
      <c r="AE1284" s="181"/>
      <c r="AF1284" s="185"/>
      <c r="AG1284" s="181"/>
      <c r="AH1284" s="186"/>
      <c r="AI1284" s="186"/>
      <c r="AJ1284" s="187"/>
      <c r="AK1284" s="187"/>
      <c r="AL1284" s="188"/>
      <c r="AM1284" s="188"/>
      <c r="AN1284" s="188"/>
      <c r="AO1284" s="188"/>
      <c r="AP1284" s="188"/>
      <c r="AQ1284" s="188"/>
      <c r="AR1284" s="189"/>
      <c r="AS1284" s="189"/>
      <c r="AT1284" s="190"/>
      <c r="AU1284" s="191"/>
      <c r="AV1284" s="190"/>
      <c r="AW1284" s="189"/>
      <c r="AX1284" s="190"/>
      <c r="AY1284" s="189"/>
      <c r="AZ1284" s="192"/>
      <c r="BA1284" s="190"/>
      <c r="BB1284" s="190"/>
      <c r="BC1284" s="193"/>
      <c r="BD1284" s="193"/>
      <c r="BE1284" s="190"/>
      <c r="BF1284" s="192"/>
      <c r="BG1284" s="192"/>
      <c r="BH1284" s="192"/>
      <c r="BI1284" s="192"/>
      <c r="BJ1284" s="192"/>
      <c r="BK1284" s="192"/>
      <c r="BL1284" s="192"/>
      <c r="BM1284" s="192"/>
      <c r="BN1284" s="181"/>
      <c r="BO1284" s="181"/>
    </row>
    <row r="1285" spans="1:67" ht="13.5" customHeight="1" x14ac:dyDescent="0.35">
      <c r="A1285" s="181"/>
      <c r="B1285" s="182"/>
      <c r="C1285" s="181"/>
      <c r="D1285" s="181"/>
      <c r="E1285" s="181"/>
      <c r="F1285" s="181"/>
      <c r="G1285" s="181"/>
      <c r="H1285" s="131"/>
      <c r="I1285" s="181"/>
      <c r="J1285" s="181"/>
      <c r="K1285" s="181"/>
      <c r="L1285" s="181"/>
      <c r="M1285" s="181"/>
      <c r="N1285" s="181"/>
      <c r="O1285" s="181"/>
      <c r="P1285" s="181"/>
      <c r="Q1285" s="181"/>
      <c r="R1285" s="183"/>
      <c r="S1285" s="183"/>
      <c r="T1285" s="183"/>
      <c r="U1285" s="183"/>
      <c r="V1285" s="181"/>
      <c r="W1285" s="184"/>
      <c r="X1285" s="184"/>
      <c r="Y1285" s="185"/>
      <c r="Z1285" s="185"/>
      <c r="AA1285" s="185"/>
      <c r="AB1285" s="181"/>
      <c r="AC1285" s="181"/>
      <c r="AD1285" s="181"/>
      <c r="AE1285" s="181"/>
      <c r="AF1285" s="185"/>
      <c r="AG1285" s="181"/>
      <c r="AH1285" s="186"/>
      <c r="AI1285" s="186"/>
      <c r="AJ1285" s="187"/>
      <c r="AK1285" s="187"/>
      <c r="AL1285" s="188"/>
      <c r="AM1285" s="188"/>
      <c r="AN1285" s="188"/>
      <c r="AO1285" s="188"/>
      <c r="AP1285" s="188"/>
      <c r="AQ1285" s="188"/>
      <c r="AR1285" s="189"/>
      <c r="AS1285" s="189"/>
      <c r="AT1285" s="190"/>
      <c r="AU1285" s="191"/>
      <c r="AV1285" s="190"/>
      <c r="AW1285" s="189"/>
      <c r="AX1285" s="190"/>
      <c r="AY1285" s="189"/>
      <c r="AZ1285" s="192"/>
      <c r="BA1285" s="190"/>
      <c r="BB1285" s="190"/>
      <c r="BC1285" s="193"/>
      <c r="BD1285" s="193"/>
      <c r="BE1285" s="190"/>
      <c r="BF1285" s="192"/>
      <c r="BG1285" s="192"/>
      <c r="BH1285" s="192"/>
      <c r="BI1285" s="192"/>
      <c r="BJ1285" s="192"/>
      <c r="BK1285" s="192"/>
      <c r="BL1285" s="192"/>
      <c r="BM1285" s="192"/>
      <c r="BN1285" s="181"/>
      <c r="BO1285" s="181"/>
    </row>
    <row r="1286" spans="1:67" ht="13.5" customHeight="1" x14ac:dyDescent="0.35">
      <c r="A1286" s="181"/>
      <c r="B1286" s="182"/>
      <c r="C1286" s="181"/>
      <c r="D1286" s="181"/>
      <c r="E1286" s="181"/>
      <c r="F1286" s="181"/>
      <c r="G1286" s="181"/>
      <c r="H1286" s="131"/>
      <c r="I1286" s="181"/>
      <c r="J1286" s="181"/>
      <c r="K1286" s="181"/>
      <c r="L1286" s="181"/>
      <c r="M1286" s="181"/>
      <c r="N1286" s="181"/>
      <c r="O1286" s="181"/>
      <c r="P1286" s="181"/>
      <c r="Q1286" s="181"/>
      <c r="R1286" s="183"/>
      <c r="S1286" s="183"/>
      <c r="T1286" s="183"/>
      <c r="U1286" s="183"/>
      <c r="V1286" s="181"/>
      <c r="W1286" s="184"/>
      <c r="X1286" s="184"/>
      <c r="Y1286" s="185"/>
      <c r="Z1286" s="185"/>
      <c r="AA1286" s="185"/>
      <c r="AB1286" s="181"/>
      <c r="AC1286" s="181"/>
      <c r="AD1286" s="181"/>
      <c r="AE1286" s="181"/>
      <c r="AF1286" s="185"/>
      <c r="AG1286" s="181"/>
      <c r="AH1286" s="186"/>
      <c r="AI1286" s="186"/>
      <c r="AJ1286" s="187"/>
      <c r="AK1286" s="187"/>
      <c r="AL1286" s="188"/>
      <c r="AM1286" s="188"/>
      <c r="AN1286" s="188"/>
      <c r="AO1286" s="188"/>
      <c r="AP1286" s="188"/>
      <c r="AQ1286" s="188"/>
      <c r="AR1286" s="189"/>
      <c r="AS1286" s="189"/>
      <c r="AT1286" s="190"/>
      <c r="AU1286" s="191"/>
      <c r="AV1286" s="190"/>
      <c r="AW1286" s="189"/>
      <c r="AX1286" s="190"/>
      <c r="AY1286" s="189"/>
      <c r="AZ1286" s="192"/>
      <c r="BA1286" s="190"/>
      <c r="BB1286" s="190"/>
      <c r="BC1286" s="193"/>
      <c r="BD1286" s="193"/>
      <c r="BE1286" s="190"/>
      <c r="BF1286" s="192"/>
      <c r="BG1286" s="192"/>
      <c r="BH1286" s="192"/>
      <c r="BI1286" s="192"/>
      <c r="BJ1286" s="192"/>
      <c r="BK1286" s="192"/>
      <c r="BL1286" s="192"/>
      <c r="BM1286" s="192"/>
      <c r="BN1286" s="181"/>
      <c r="BO1286" s="181"/>
    </row>
    <row r="1287" spans="1:67" ht="13.5" customHeight="1" x14ac:dyDescent="0.35">
      <c r="A1287" s="181"/>
      <c r="B1287" s="182"/>
      <c r="C1287" s="181"/>
      <c r="D1287" s="181"/>
      <c r="E1287" s="181"/>
      <c r="F1287" s="181"/>
      <c r="G1287" s="181"/>
      <c r="H1287" s="131"/>
      <c r="I1287" s="181"/>
      <c r="J1287" s="181"/>
      <c r="K1287" s="181"/>
      <c r="L1287" s="181"/>
      <c r="M1287" s="181"/>
      <c r="N1287" s="181"/>
      <c r="O1287" s="181"/>
      <c r="P1287" s="181"/>
      <c r="Q1287" s="181"/>
      <c r="R1287" s="183"/>
      <c r="S1287" s="183"/>
      <c r="T1287" s="183"/>
      <c r="U1287" s="183"/>
      <c r="V1287" s="181"/>
      <c r="W1287" s="184"/>
      <c r="X1287" s="184"/>
      <c r="Y1287" s="185"/>
      <c r="Z1287" s="185"/>
      <c r="AA1287" s="185"/>
      <c r="AB1287" s="181"/>
      <c r="AC1287" s="181"/>
      <c r="AD1287" s="181"/>
      <c r="AE1287" s="181"/>
      <c r="AF1287" s="185"/>
      <c r="AG1287" s="181"/>
      <c r="AH1287" s="186"/>
      <c r="AI1287" s="186"/>
      <c r="AJ1287" s="187"/>
      <c r="AK1287" s="187"/>
      <c r="AL1287" s="188"/>
      <c r="AM1287" s="188"/>
      <c r="AN1287" s="188"/>
      <c r="AO1287" s="188"/>
      <c r="AP1287" s="188"/>
      <c r="AQ1287" s="188"/>
      <c r="AR1287" s="189"/>
      <c r="AS1287" s="189"/>
      <c r="AT1287" s="190"/>
      <c r="AU1287" s="191"/>
      <c r="AV1287" s="190"/>
      <c r="AW1287" s="189"/>
      <c r="AX1287" s="190"/>
      <c r="AY1287" s="189"/>
      <c r="AZ1287" s="192"/>
      <c r="BA1287" s="190"/>
      <c r="BB1287" s="190"/>
      <c r="BC1287" s="193"/>
      <c r="BD1287" s="193"/>
      <c r="BE1287" s="190"/>
      <c r="BF1287" s="192"/>
      <c r="BG1287" s="192"/>
      <c r="BH1287" s="192"/>
      <c r="BI1287" s="192"/>
      <c r="BJ1287" s="192"/>
      <c r="BK1287" s="192"/>
      <c r="BL1287" s="192"/>
      <c r="BM1287" s="192"/>
      <c r="BN1287" s="181"/>
      <c r="BO1287" s="181"/>
    </row>
    <row r="1288" spans="1:67" ht="13.5" customHeight="1" x14ac:dyDescent="0.35">
      <c r="A1288" s="181"/>
      <c r="B1288" s="182"/>
      <c r="C1288" s="181"/>
      <c r="D1288" s="181"/>
      <c r="E1288" s="181"/>
      <c r="F1288" s="181"/>
      <c r="G1288" s="181"/>
      <c r="H1288" s="131"/>
      <c r="I1288" s="181"/>
      <c r="J1288" s="181"/>
      <c r="K1288" s="181"/>
      <c r="L1288" s="181"/>
      <c r="M1288" s="181"/>
      <c r="N1288" s="181"/>
      <c r="O1288" s="181"/>
      <c r="P1288" s="181"/>
      <c r="Q1288" s="181"/>
      <c r="R1288" s="183"/>
      <c r="S1288" s="183"/>
      <c r="T1288" s="183"/>
      <c r="U1288" s="183"/>
      <c r="V1288" s="181"/>
      <c r="W1288" s="184"/>
      <c r="X1288" s="184"/>
      <c r="Y1288" s="185"/>
      <c r="Z1288" s="185"/>
      <c r="AA1288" s="185"/>
      <c r="AB1288" s="181"/>
      <c r="AC1288" s="181"/>
      <c r="AD1288" s="181"/>
      <c r="AE1288" s="181"/>
      <c r="AF1288" s="185"/>
      <c r="AG1288" s="181"/>
      <c r="AH1288" s="186"/>
      <c r="AI1288" s="186"/>
      <c r="AJ1288" s="187"/>
      <c r="AK1288" s="187"/>
      <c r="AL1288" s="188"/>
      <c r="AM1288" s="188"/>
      <c r="AN1288" s="188"/>
      <c r="AO1288" s="188"/>
      <c r="AP1288" s="188"/>
      <c r="AQ1288" s="188"/>
      <c r="AR1288" s="189"/>
      <c r="AS1288" s="189"/>
      <c r="AT1288" s="190"/>
      <c r="AU1288" s="191"/>
      <c r="AV1288" s="190"/>
      <c r="AW1288" s="189"/>
      <c r="AX1288" s="190"/>
      <c r="AY1288" s="189"/>
      <c r="AZ1288" s="192"/>
      <c r="BA1288" s="190"/>
      <c r="BB1288" s="190"/>
      <c r="BC1288" s="193"/>
      <c r="BD1288" s="193"/>
      <c r="BE1288" s="190"/>
      <c r="BF1288" s="192"/>
      <c r="BG1288" s="192"/>
      <c r="BH1288" s="192"/>
      <c r="BI1288" s="192"/>
      <c r="BJ1288" s="192"/>
      <c r="BK1288" s="192"/>
      <c r="BL1288" s="192"/>
      <c r="BM1288" s="192"/>
      <c r="BN1288" s="181"/>
      <c r="BO1288" s="181"/>
    </row>
    <row r="1289" spans="1:67" ht="13.5" customHeight="1" x14ac:dyDescent="0.35">
      <c r="A1289" s="181"/>
      <c r="B1289" s="182"/>
      <c r="C1289" s="181"/>
      <c r="D1289" s="181"/>
      <c r="E1289" s="181"/>
      <c r="F1289" s="181"/>
      <c r="G1289" s="181"/>
      <c r="H1289" s="131"/>
      <c r="I1289" s="181"/>
      <c r="J1289" s="181"/>
      <c r="K1289" s="181"/>
      <c r="L1289" s="181"/>
      <c r="M1289" s="181"/>
      <c r="N1289" s="181"/>
      <c r="O1289" s="181"/>
      <c r="P1289" s="181"/>
      <c r="Q1289" s="181"/>
      <c r="R1289" s="183"/>
      <c r="S1289" s="183"/>
      <c r="T1289" s="183"/>
      <c r="U1289" s="183"/>
      <c r="V1289" s="181"/>
      <c r="W1289" s="184"/>
      <c r="X1289" s="184"/>
      <c r="Y1289" s="185"/>
      <c r="Z1289" s="185"/>
      <c r="AA1289" s="185"/>
      <c r="AB1289" s="181"/>
      <c r="AC1289" s="181"/>
      <c r="AD1289" s="181"/>
      <c r="AE1289" s="181"/>
      <c r="AF1289" s="185"/>
      <c r="AG1289" s="181"/>
      <c r="AH1289" s="186"/>
      <c r="AI1289" s="186"/>
      <c r="AJ1289" s="187"/>
      <c r="AK1289" s="187"/>
      <c r="AL1289" s="188"/>
      <c r="AM1289" s="188"/>
      <c r="AN1289" s="188"/>
      <c r="AO1289" s="188"/>
      <c r="AP1289" s="188"/>
      <c r="AQ1289" s="188"/>
      <c r="AR1289" s="189"/>
      <c r="AS1289" s="189"/>
      <c r="AT1289" s="190"/>
      <c r="AU1289" s="191"/>
      <c r="AV1289" s="190"/>
      <c r="AW1289" s="189"/>
      <c r="AX1289" s="190"/>
      <c r="AY1289" s="189"/>
      <c r="AZ1289" s="192"/>
      <c r="BA1289" s="190"/>
      <c r="BB1289" s="190"/>
      <c r="BC1289" s="193"/>
      <c r="BD1289" s="193"/>
      <c r="BE1289" s="190"/>
      <c r="BF1289" s="192"/>
      <c r="BG1289" s="192"/>
      <c r="BH1289" s="192"/>
      <c r="BI1289" s="192"/>
      <c r="BJ1289" s="192"/>
      <c r="BK1289" s="192"/>
      <c r="BL1289" s="192"/>
      <c r="BM1289" s="192"/>
      <c r="BN1289" s="181"/>
      <c r="BO1289" s="181"/>
    </row>
    <row r="1290" spans="1:67" ht="13.5" customHeight="1" x14ac:dyDescent="0.35">
      <c r="A1290" s="181"/>
      <c r="B1290" s="182"/>
      <c r="C1290" s="181"/>
      <c r="D1290" s="181"/>
      <c r="E1290" s="181"/>
      <c r="F1290" s="181"/>
      <c r="G1290" s="181"/>
      <c r="H1290" s="131"/>
      <c r="I1290" s="181"/>
      <c r="J1290" s="181"/>
      <c r="K1290" s="181"/>
      <c r="L1290" s="181"/>
      <c r="M1290" s="181"/>
      <c r="N1290" s="181"/>
      <c r="O1290" s="181"/>
      <c r="P1290" s="181"/>
      <c r="Q1290" s="181"/>
      <c r="R1290" s="183"/>
      <c r="S1290" s="183"/>
      <c r="T1290" s="183"/>
      <c r="U1290" s="183"/>
      <c r="V1290" s="181"/>
      <c r="W1290" s="184"/>
      <c r="X1290" s="184"/>
      <c r="Y1290" s="185"/>
      <c r="Z1290" s="185"/>
      <c r="AA1290" s="185"/>
      <c r="AB1290" s="181"/>
      <c r="AC1290" s="181"/>
      <c r="AD1290" s="181"/>
      <c r="AE1290" s="181"/>
      <c r="AF1290" s="185"/>
      <c r="AG1290" s="181"/>
      <c r="AH1290" s="186"/>
      <c r="AI1290" s="186"/>
      <c r="AJ1290" s="187"/>
      <c r="AK1290" s="187"/>
      <c r="AL1290" s="188"/>
      <c r="AM1290" s="188"/>
      <c r="AN1290" s="188"/>
      <c r="AO1290" s="188"/>
      <c r="AP1290" s="188"/>
      <c r="AQ1290" s="188"/>
      <c r="AR1290" s="189"/>
      <c r="AS1290" s="189"/>
      <c r="AT1290" s="190"/>
      <c r="AU1290" s="191"/>
      <c r="AV1290" s="190"/>
      <c r="AW1290" s="189"/>
      <c r="AX1290" s="190"/>
      <c r="AY1290" s="189"/>
      <c r="AZ1290" s="192"/>
      <c r="BA1290" s="190"/>
      <c r="BB1290" s="190"/>
      <c r="BC1290" s="193"/>
      <c r="BD1290" s="193"/>
      <c r="BE1290" s="190"/>
      <c r="BF1290" s="192"/>
      <c r="BG1290" s="192"/>
      <c r="BH1290" s="192"/>
      <c r="BI1290" s="192"/>
      <c r="BJ1290" s="192"/>
      <c r="BK1290" s="192"/>
      <c r="BL1290" s="192"/>
      <c r="BM1290" s="192"/>
      <c r="BN1290" s="181"/>
      <c r="BO1290" s="181"/>
    </row>
    <row r="1291" spans="1:67" ht="13.5" customHeight="1" x14ac:dyDescent="0.35">
      <c r="A1291" s="181"/>
      <c r="B1291" s="182"/>
      <c r="C1291" s="181"/>
      <c r="D1291" s="181"/>
      <c r="E1291" s="181"/>
      <c r="F1291" s="181"/>
      <c r="G1291" s="181"/>
      <c r="H1291" s="131"/>
      <c r="I1291" s="181"/>
      <c r="J1291" s="181"/>
      <c r="K1291" s="181"/>
      <c r="L1291" s="181"/>
      <c r="M1291" s="181"/>
      <c r="N1291" s="181"/>
      <c r="O1291" s="181"/>
      <c r="P1291" s="181"/>
      <c r="Q1291" s="181"/>
      <c r="R1291" s="183"/>
      <c r="S1291" s="183"/>
      <c r="T1291" s="183"/>
      <c r="U1291" s="183"/>
      <c r="V1291" s="181"/>
      <c r="W1291" s="184"/>
      <c r="X1291" s="184"/>
      <c r="Y1291" s="185"/>
      <c r="Z1291" s="185"/>
      <c r="AA1291" s="185"/>
      <c r="AB1291" s="181"/>
      <c r="AC1291" s="181"/>
      <c r="AD1291" s="181"/>
      <c r="AE1291" s="181"/>
      <c r="AF1291" s="185"/>
      <c r="AG1291" s="181"/>
      <c r="AH1291" s="186"/>
      <c r="AI1291" s="186"/>
      <c r="AJ1291" s="187"/>
      <c r="AK1291" s="187"/>
      <c r="AL1291" s="188"/>
      <c r="AM1291" s="188"/>
      <c r="AN1291" s="188"/>
      <c r="AO1291" s="188"/>
      <c r="AP1291" s="188"/>
      <c r="AQ1291" s="188"/>
      <c r="AR1291" s="189"/>
      <c r="AS1291" s="189"/>
      <c r="AT1291" s="190"/>
      <c r="AU1291" s="191"/>
      <c r="AV1291" s="190"/>
      <c r="AW1291" s="189"/>
      <c r="AX1291" s="190"/>
      <c r="AY1291" s="189"/>
      <c r="AZ1291" s="192"/>
      <c r="BA1291" s="190"/>
      <c r="BB1291" s="190"/>
      <c r="BC1291" s="193"/>
      <c r="BD1291" s="193"/>
      <c r="BE1291" s="190"/>
      <c r="BF1291" s="192"/>
      <c r="BG1291" s="192"/>
      <c r="BH1291" s="192"/>
      <c r="BI1291" s="192"/>
      <c r="BJ1291" s="192"/>
      <c r="BK1291" s="192"/>
      <c r="BL1291" s="192"/>
      <c r="BM1291" s="192"/>
      <c r="BN1291" s="181"/>
      <c r="BO1291" s="181"/>
    </row>
    <row r="1292" spans="1:67" ht="13.5" customHeight="1" x14ac:dyDescent="0.35">
      <c r="A1292" s="181"/>
      <c r="B1292" s="182"/>
      <c r="C1292" s="181"/>
      <c r="D1292" s="181"/>
      <c r="E1292" s="181"/>
      <c r="F1292" s="181"/>
      <c r="G1292" s="181"/>
      <c r="H1292" s="131"/>
      <c r="I1292" s="181"/>
      <c r="J1292" s="181"/>
      <c r="K1292" s="181"/>
      <c r="L1292" s="181"/>
      <c r="M1292" s="181"/>
      <c r="N1292" s="181"/>
      <c r="O1292" s="181"/>
      <c r="P1292" s="181"/>
      <c r="Q1292" s="181"/>
      <c r="R1292" s="183"/>
      <c r="S1292" s="183"/>
      <c r="T1292" s="183"/>
      <c r="U1292" s="183"/>
      <c r="V1292" s="181"/>
      <c r="W1292" s="184"/>
      <c r="X1292" s="184"/>
      <c r="Y1292" s="185"/>
      <c r="Z1292" s="185"/>
      <c r="AA1292" s="185"/>
      <c r="AB1292" s="181"/>
      <c r="AC1292" s="181"/>
      <c r="AD1292" s="181"/>
      <c r="AE1292" s="181"/>
      <c r="AF1292" s="185"/>
      <c r="AG1292" s="181"/>
      <c r="AH1292" s="186"/>
      <c r="AI1292" s="186"/>
      <c r="AJ1292" s="187"/>
      <c r="AK1292" s="187"/>
      <c r="AL1292" s="188"/>
      <c r="AM1292" s="188"/>
      <c r="AN1292" s="188"/>
      <c r="AO1292" s="188"/>
      <c r="AP1292" s="188"/>
      <c r="AQ1292" s="188"/>
      <c r="AR1292" s="189"/>
      <c r="AS1292" s="189"/>
      <c r="AT1292" s="190"/>
      <c r="AU1292" s="191"/>
      <c r="AV1292" s="190"/>
      <c r="AW1292" s="189"/>
      <c r="AX1292" s="190"/>
      <c r="AY1292" s="189"/>
      <c r="AZ1292" s="192"/>
      <c r="BA1292" s="190"/>
      <c r="BB1292" s="190"/>
      <c r="BC1292" s="193"/>
      <c r="BD1292" s="193"/>
      <c r="BE1292" s="190"/>
      <c r="BF1292" s="192"/>
      <c r="BG1292" s="192"/>
      <c r="BH1292" s="192"/>
      <c r="BI1292" s="192"/>
      <c r="BJ1292" s="192"/>
      <c r="BK1292" s="192"/>
      <c r="BL1292" s="192"/>
      <c r="BM1292" s="192"/>
      <c r="BN1292" s="181"/>
      <c r="BO1292" s="181"/>
    </row>
    <row r="1293" spans="1:67" ht="13.5" customHeight="1" x14ac:dyDescent="0.35">
      <c r="A1293" s="181"/>
      <c r="B1293" s="182"/>
      <c r="C1293" s="181"/>
      <c r="D1293" s="181"/>
      <c r="E1293" s="181"/>
      <c r="F1293" s="181"/>
      <c r="G1293" s="181"/>
      <c r="H1293" s="131"/>
      <c r="I1293" s="181"/>
      <c r="J1293" s="181"/>
      <c r="K1293" s="181"/>
      <c r="L1293" s="181"/>
      <c r="M1293" s="181"/>
      <c r="N1293" s="181"/>
      <c r="O1293" s="181"/>
      <c r="P1293" s="181"/>
      <c r="Q1293" s="181"/>
      <c r="R1293" s="183"/>
      <c r="S1293" s="183"/>
      <c r="T1293" s="183"/>
      <c r="U1293" s="183"/>
      <c r="V1293" s="181"/>
      <c r="W1293" s="184"/>
      <c r="X1293" s="184"/>
      <c r="Y1293" s="185"/>
      <c r="Z1293" s="185"/>
      <c r="AA1293" s="185"/>
      <c r="AB1293" s="181"/>
      <c r="AC1293" s="181"/>
      <c r="AD1293" s="181"/>
      <c r="AE1293" s="181"/>
      <c r="AF1293" s="185"/>
      <c r="AG1293" s="181"/>
      <c r="AH1293" s="186"/>
      <c r="AI1293" s="186"/>
      <c r="AJ1293" s="187"/>
      <c r="AK1293" s="187"/>
      <c r="AL1293" s="188"/>
      <c r="AM1293" s="188"/>
      <c r="AN1293" s="188"/>
      <c r="AO1293" s="188"/>
      <c r="AP1293" s="188"/>
      <c r="AQ1293" s="188"/>
      <c r="AR1293" s="189"/>
      <c r="AS1293" s="189"/>
      <c r="AT1293" s="190"/>
      <c r="AU1293" s="191"/>
      <c r="AV1293" s="190"/>
      <c r="AW1293" s="189"/>
      <c r="AX1293" s="190"/>
      <c r="AY1293" s="189"/>
      <c r="AZ1293" s="192"/>
      <c r="BA1293" s="190"/>
      <c r="BB1293" s="190"/>
      <c r="BC1293" s="193"/>
      <c r="BD1293" s="193"/>
      <c r="BE1293" s="190"/>
      <c r="BF1293" s="192"/>
      <c r="BG1293" s="192"/>
      <c r="BH1293" s="192"/>
      <c r="BI1293" s="192"/>
      <c r="BJ1293" s="192"/>
      <c r="BK1293" s="192"/>
      <c r="BL1293" s="192"/>
      <c r="BM1293" s="192"/>
      <c r="BN1293" s="181"/>
      <c r="BO1293" s="181"/>
    </row>
    <row r="1294" spans="1:67" ht="13.5" customHeight="1" x14ac:dyDescent="0.35">
      <c r="A1294" s="181"/>
      <c r="B1294" s="182"/>
      <c r="C1294" s="181"/>
      <c r="D1294" s="181"/>
      <c r="E1294" s="181"/>
      <c r="F1294" s="181"/>
      <c r="G1294" s="181"/>
      <c r="H1294" s="131"/>
      <c r="I1294" s="181"/>
      <c r="J1294" s="181"/>
      <c r="K1294" s="181"/>
      <c r="L1294" s="181"/>
      <c r="M1294" s="181"/>
      <c r="N1294" s="181"/>
      <c r="O1294" s="181"/>
      <c r="P1294" s="181"/>
      <c r="Q1294" s="181"/>
      <c r="R1294" s="183"/>
      <c r="S1294" s="183"/>
      <c r="T1294" s="183"/>
      <c r="U1294" s="183"/>
      <c r="V1294" s="181"/>
      <c r="W1294" s="184"/>
      <c r="X1294" s="184"/>
      <c r="Y1294" s="185"/>
      <c r="Z1294" s="185"/>
      <c r="AA1294" s="185"/>
      <c r="AB1294" s="181"/>
      <c r="AC1294" s="181"/>
      <c r="AD1294" s="181"/>
      <c r="AE1294" s="181"/>
      <c r="AF1294" s="185"/>
      <c r="AG1294" s="181"/>
      <c r="AH1294" s="186"/>
      <c r="AI1294" s="186"/>
      <c r="AJ1294" s="187"/>
      <c r="AK1294" s="187"/>
      <c r="AL1294" s="188"/>
      <c r="AM1294" s="188"/>
      <c r="AN1294" s="188"/>
      <c r="AO1294" s="188"/>
      <c r="AP1294" s="188"/>
      <c r="AQ1294" s="188"/>
      <c r="AR1294" s="189"/>
      <c r="AS1294" s="189"/>
      <c r="AT1294" s="190"/>
      <c r="AU1294" s="191"/>
      <c r="AV1294" s="190"/>
      <c r="AW1294" s="189"/>
      <c r="AX1294" s="190"/>
      <c r="AY1294" s="189"/>
      <c r="AZ1294" s="192"/>
      <c r="BA1294" s="190"/>
      <c r="BB1294" s="190"/>
      <c r="BC1294" s="193"/>
      <c r="BD1294" s="193"/>
      <c r="BE1294" s="190"/>
      <c r="BF1294" s="192"/>
      <c r="BG1294" s="192"/>
      <c r="BH1294" s="192"/>
      <c r="BI1294" s="192"/>
      <c r="BJ1294" s="192"/>
      <c r="BK1294" s="192"/>
      <c r="BL1294" s="192"/>
      <c r="BM1294" s="192"/>
      <c r="BN1294" s="181"/>
      <c r="BO1294" s="181"/>
    </row>
    <row r="1295" spans="1:67" ht="13.5" customHeight="1" x14ac:dyDescent="0.35">
      <c r="A1295" s="181"/>
      <c r="B1295" s="182"/>
      <c r="C1295" s="181"/>
      <c r="D1295" s="181"/>
      <c r="E1295" s="181"/>
      <c r="F1295" s="181"/>
      <c r="G1295" s="181"/>
      <c r="H1295" s="131"/>
      <c r="I1295" s="181"/>
      <c r="J1295" s="181"/>
      <c r="K1295" s="181"/>
      <c r="L1295" s="181"/>
      <c r="M1295" s="181"/>
      <c r="N1295" s="181"/>
      <c r="O1295" s="181"/>
      <c r="P1295" s="181"/>
      <c r="Q1295" s="181"/>
      <c r="R1295" s="183"/>
      <c r="S1295" s="183"/>
      <c r="T1295" s="183"/>
      <c r="U1295" s="183"/>
      <c r="V1295" s="181"/>
      <c r="W1295" s="184"/>
      <c r="X1295" s="184"/>
      <c r="Y1295" s="185"/>
      <c r="Z1295" s="185"/>
      <c r="AA1295" s="185"/>
      <c r="AB1295" s="181"/>
      <c r="AC1295" s="181"/>
      <c r="AD1295" s="181"/>
      <c r="AE1295" s="181"/>
      <c r="AF1295" s="185"/>
      <c r="AG1295" s="181"/>
      <c r="AH1295" s="186"/>
      <c r="AI1295" s="186"/>
      <c r="AJ1295" s="187"/>
      <c r="AK1295" s="187"/>
      <c r="AL1295" s="188"/>
      <c r="AM1295" s="188"/>
      <c r="AN1295" s="188"/>
      <c r="AO1295" s="188"/>
      <c r="AP1295" s="188"/>
      <c r="AQ1295" s="188"/>
      <c r="AR1295" s="189"/>
      <c r="AS1295" s="189"/>
      <c r="AT1295" s="190"/>
      <c r="AU1295" s="191"/>
      <c r="AV1295" s="190"/>
      <c r="AW1295" s="189"/>
      <c r="AX1295" s="190"/>
      <c r="AY1295" s="189"/>
      <c r="AZ1295" s="192"/>
      <c r="BA1295" s="190"/>
      <c r="BB1295" s="190"/>
      <c r="BC1295" s="193"/>
      <c r="BD1295" s="193"/>
      <c r="BE1295" s="190"/>
      <c r="BF1295" s="192"/>
      <c r="BG1295" s="192"/>
      <c r="BH1295" s="192"/>
      <c r="BI1295" s="192"/>
      <c r="BJ1295" s="192"/>
      <c r="BK1295" s="192"/>
      <c r="BL1295" s="192"/>
      <c r="BM1295" s="192"/>
      <c r="BN1295" s="181"/>
      <c r="BO1295" s="181"/>
    </row>
    <row r="1296" spans="1:67" ht="13.5" customHeight="1" x14ac:dyDescent="0.35">
      <c r="A1296" s="181"/>
      <c r="B1296" s="182"/>
      <c r="C1296" s="181"/>
      <c r="D1296" s="181"/>
      <c r="E1296" s="181"/>
      <c r="F1296" s="181"/>
      <c r="G1296" s="181"/>
      <c r="H1296" s="131"/>
      <c r="I1296" s="181"/>
      <c r="J1296" s="181"/>
      <c r="K1296" s="181"/>
      <c r="L1296" s="181"/>
      <c r="M1296" s="181"/>
      <c r="N1296" s="181"/>
      <c r="O1296" s="181"/>
      <c r="P1296" s="181"/>
      <c r="Q1296" s="181"/>
      <c r="R1296" s="183"/>
      <c r="S1296" s="183"/>
      <c r="T1296" s="183"/>
      <c r="U1296" s="183"/>
      <c r="V1296" s="181"/>
      <c r="W1296" s="184"/>
      <c r="X1296" s="184"/>
      <c r="Y1296" s="185"/>
      <c r="Z1296" s="185"/>
      <c r="AA1296" s="185"/>
      <c r="AB1296" s="181"/>
      <c r="AC1296" s="181"/>
      <c r="AD1296" s="181"/>
      <c r="AE1296" s="181"/>
      <c r="AF1296" s="185"/>
      <c r="AG1296" s="181"/>
      <c r="AH1296" s="186"/>
      <c r="AI1296" s="186"/>
      <c r="AJ1296" s="187"/>
      <c r="AK1296" s="187"/>
      <c r="AL1296" s="188"/>
      <c r="AM1296" s="188"/>
      <c r="AN1296" s="188"/>
      <c r="AO1296" s="188"/>
      <c r="AP1296" s="188"/>
      <c r="AQ1296" s="188"/>
      <c r="AR1296" s="189"/>
      <c r="AS1296" s="189"/>
      <c r="AT1296" s="190"/>
      <c r="AU1296" s="191"/>
      <c r="AV1296" s="190"/>
      <c r="AW1296" s="189"/>
      <c r="AX1296" s="190"/>
      <c r="AY1296" s="189"/>
      <c r="AZ1296" s="192"/>
      <c r="BA1296" s="190"/>
      <c r="BB1296" s="190"/>
      <c r="BC1296" s="193"/>
      <c r="BD1296" s="193"/>
      <c r="BE1296" s="190"/>
      <c r="BF1296" s="192"/>
      <c r="BG1296" s="192"/>
      <c r="BH1296" s="192"/>
      <c r="BI1296" s="192"/>
      <c r="BJ1296" s="192"/>
      <c r="BK1296" s="192"/>
      <c r="BL1296" s="192"/>
      <c r="BM1296" s="192"/>
      <c r="BN1296" s="181"/>
      <c r="BO1296" s="181"/>
    </row>
    <row r="1297" spans="1:67" ht="13.5" customHeight="1" x14ac:dyDescent="0.35">
      <c r="A1297" s="181"/>
      <c r="B1297" s="182"/>
      <c r="C1297" s="181"/>
      <c r="D1297" s="181"/>
      <c r="E1297" s="181"/>
      <c r="F1297" s="181"/>
      <c r="G1297" s="181"/>
      <c r="H1297" s="131"/>
      <c r="I1297" s="181"/>
      <c r="J1297" s="181"/>
      <c r="K1297" s="181"/>
      <c r="L1297" s="181"/>
      <c r="M1297" s="181"/>
      <c r="N1297" s="181"/>
      <c r="O1297" s="181"/>
      <c r="P1297" s="181"/>
      <c r="Q1297" s="181"/>
      <c r="R1297" s="183"/>
      <c r="S1297" s="183"/>
      <c r="T1297" s="183"/>
      <c r="U1297" s="183"/>
      <c r="V1297" s="181"/>
      <c r="W1297" s="184"/>
      <c r="X1297" s="184"/>
      <c r="Y1297" s="185"/>
      <c r="Z1297" s="185"/>
      <c r="AA1297" s="185"/>
      <c r="AB1297" s="181"/>
      <c r="AC1297" s="181"/>
      <c r="AD1297" s="181"/>
      <c r="AE1297" s="181"/>
      <c r="AF1297" s="185"/>
      <c r="AG1297" s="181"/>
      <c r="AH1297" s="186"/>
      <c r="AI1297" s="186"/>
      <c r="AJ1297" s="187"/>
      <c r="AK1297" s="187"/>
      <c r="AL1297" s="188"/>
      <c r="AM1297" s="188"/>
      <c r="AN1297" s="188"/>
      <c r="AO1297" s="188"/>
      <c r="AP1297" s="188"/>
      <c r="AQ1297" s="188"/>
      <c r="AR1297" s="189"/>
      <c r="AS1297" s="189"/>
      <c r="AT1297" s="190"/>
      <c r="AU1297" s="191"/>
      <c r="AV1297" s="190"/>
      <c r="AW1297" s="189"/>
      <c r="AX1297" s="190"/>
      <c r="AY1297" s="189"/>
      <c r="AZ1297" s="192"/>
      <c r="BA1297" s="190"/>
      <c r="BB1297" s="190"/>
      <c r="BC1297" s="193"/>
      <c r="BD1297" s="193"/>
      <c r="BE1297" s="190"/>
      <c r="BF1297" s="192"/>
      <c r="BG1297" s="192"/>
      <c r="BH1297" s="192"/>
      <c r="BI1297" s="192"/>
      <c r="BJ1297" s="192"/>
      <c r="BK1297" s="192"/>
      <c r="BL1297" s="192"/>
      <c r="BM1297" s="192"/>
      <c r="BN1297" s="181"/>
      <c r="BO1297" s="181"/>
    </row>
    <row r="1298" spans="1:67" ht="13.5" customHeight="1" x14ac:dyDescent="0.35">
      <c r="A1298" s="181"/>
      <c r="B1298" s="182"/>
      <c r="C1298" s="181"/>
      <c r="D1298" s="181"/>
      <c r="E1298" s="181"/>
      <c r="F1298" s="181"/>
      <c r="G1298" s="181"/>
      <c r="H1298" s="131"/>
      <c r="I1298" s="181"/>
      <c r="J1298" s="181"/>
      <c r="K1298" s="181"/>
      <c r="L1298" s="181"/>
      <c r="M1298" s="181"/>
      <c r="N1298" s="181"/>
      <c r="O1298" s="181"/>
      <c r="P1298" s="181"/>
      <c r="Q1298" s="181"/>
      <c r="R1298" s="183"/>
      <c r="S1298" s="183"/>
      <c r="T1298" s="183"/>
      <c r="U1298" s="183"/>
      <c r="V1298" s="181"/>
      <c r="W1298" s="184"/>
      <c r="X1298" s="184"/>
      <c r="Y1298" s="185"/>
      <c r="Z1298" s="185"/>
      <c r="AA1298" s="185"/>
      <c r="AB1298" s="181"/>
      <c r="AC1298" s="181"/>
      <c r="AD1298" s="181"/>
      <c r="AE1298" s="181"/>
      <c r="AF1298" s="185"/>
      <c r="AG1298" s="181"/>
      <c r="AH1298" s="186"/>
      <c r="AI1298" s="186"/>
      <c r="AJ1298" s="187"/>
      <c r="AK1298" s="187"/>
      <c r="AL1298" s="188"/>
      <c r="AM1298" s="188"/>
      <c r="AN1298" s="188"/>
      <c r="AO1298" s="188"/>
      <c r="AP1298" s="188"/>
      <c r="AQ1298" s="188"/>
      <c r="AR1298" s="189"/>
      <c r="AS1298" s="189"/>
      <c r="AT1298" s="190"/>
      <c r="AU1298" s="191"/>
      <c r="AV1298" s="190"/>
      <c r="AW1298" s="189"/>
      <c r="AX1298" s="190"/>
      <c r="AY1298" s="189"/>
      <c r="AZ1298" s="192"/>
      <c r="BA1298" s="190"/>
      <c r="BB1298" s="190"/>
      <c r="BC1298" s="193"/>
      <c r="BD1298" s="193"/>
      <c r="BE1298" s="190"/>
      <c r="BF1298" s="192"/>
      <c r="BG1298" s="192"/>
      <c r="BH1298" s="192"/>
      <c r="BI1298" s="192"/>
      <c r="BJ1298" s="192"/>
      <c r="BK1298" s="192"/>
      <c r="BL1298" s="192"/>
      <c r="BM1298" s="192"/>
      <c r="BN1298" s="181"/>
      <c r="BO1298" s="181"/>
    </row>
    <row r="1299" spans="1:67" ht="13.5" customHeight="1" x14ac:dyDescent="0.35">
      <c r="A1299" s="181"/>
      <c r="B1299" s="182"/>
      <c r="C1299" s="181"/>
      <c r="D1299" s="181"/>
      <c r="E1299" s="181"/>
      <c r="F1299" s="181"/>
      <c r="G1299" s="181"/>
      <c r="H1299" s="131"/>
      <c r="I1299" s="181"/>
      <c r="J1299" s="181"/>
      <c r="K1299" s="181"/>
      <c r="L1299" s="181"/>
      <c r="M1299" s="181"/>
      <c r="N1299" s="181"/>
      <c r="O1299" s="181"/>
      <c r="P1299" s="181"/>
      <c r="Q1299" s="181"/>
      <c r="R1299" s="183"/>
      <c r="S1299" s="183"/>
      <c r="T1299" s="183"/>
      <c r="U1299" s="183"/>
      <c r="V1299" s="181"/>
      <c r="W1299" s="184"/>
      <c r="X1299" s="184"/>
      <c r="Y1299" s="185"/>
      <c r="Z1299" s="185"/>
      <c r="AA1299" s="185"/>
      <c r="AB1299" s="181"/>
      <c r="AC1299" s="181"/>
      <c r="AD1299" s="181"/>
      <c r="AE1299" s="181"/>
      <c r="AF1299" s="185"/>
      <c r="AG1299" s="181"/>
      <c r="AH1299" s="186"/>
      <c r="AI1299" s="186"/>
      <c r="AJ1299" s="187"/>
      <c r="AK1299" s="187"/>
      <c r="AL1299" s="188"/>
      <c r="AM1299" s="188"/>
      <c r="AN1299" s="188"/>
      <c r="AO1299" s="188"/>
      <c r="AP1299" s="188"/>
      <c r="AQ1299" s="188"/>
      <c r="AR1299" s="189"/>
      <c r="AS1299" s="189"/>
      <c r="AT1299" s="190"/>
      <c r="AU1299" s="191"/>
      <c r="AV1299" s="190"/>
      <c r="AW1299" s="189"/>
      <c r="AX1299" s="190"/>
      <c r="AY1299" s="189"/>
      <c r="AZ1299" s="192"/>
      <c r="BA1299" s="190"/>
      <c r="BB1299" s="190"/>
      <c r="BC1299" s="193"/>
      <c r="BD1299" s="193"/>
      <c r="BE1299" s="190"/>
      <c r="BF1299" s="192"/>
      <c r="BG1299" s="192"/>
      <c r="BH1299" s="192"/>
      <c r="BI1299" s="192"/>
      <c r="BJ1299" s="192"/>
      <c r="BK1299" s="192"/>
      <c r="BL1299" s="192"/>
      <c r="BM1299" s="192"/>
      <c r="BN1299" s="181"/>
      <c r="BO1299" s="181"/>
    </row>
    <row r="1300" spans="1:67" ht="13.5" customHeight="1" x14ac:dyDescent="0.35">
      <c r="A1300" s="181"/>
      <c r="B1300" s="182"/>
      <c r="C1300" s="181"/>
      <c r="D1300" s="181"/>
      <c r="E1300" s="181"/>
      <c r="F1300" s="181"/>
      <c r="G1300" s="181"/>
      <c r="H1300" s="131"/>
      <c r="I1300" s="181"/>
      <c r="J1300" s="181"/>
      <c r="K1300" s="181"/>
      <c r="L1300" s="181"/>
      <c r="M1300" s="181"/>
      <c r="N1300" s="181"/>
      <c r="O1300" s="181"/>
      <c r="P1300" s="181"/>
      <c r="Q1300" s="181"/>
      <c r="R1300" s="183"/>
      <c r="S1300" s="183"/>
      <c r="T1300" s="183"/>
      <c r="U1300" s="183"/>
      <c r="V1300" s="181"/>
      <c r="W1300" s="184"/>
      <c r="X1300" s="184"/>
      <c r="Y1300" s="185"/>
      <c r="Z1300" s="185"/>
      <c r="AA1300" s="185"/>
      <c r="AB1300" s="181"/>
      <c r="AC1300" s="181"/>
      <c r="AD1300" s="181"/>
      <c r="AE1300" s="181"/>
      <c r="AF1300" s="185"/>
      <c r="AG1300" s="181"/>
      <c r="AH1300" s="186"/>
      <c r="AI1300" s="186"/>
      <c r="AJ1300" s="187"/>
      <c r="AK1300" s="187"/>
      <c r="AL1300" s="188"/>
      <c r="AM1300" s="188"/>
      <c r="AN1300" s="188"/>
      <c r="AO1300" s="188"/>
      <c r="AP1300" s="188"/>
      <c r="AQ1300" s="188"/>
      <c r="AR1300" s="189"/>
      <c r="AS1300" s="189"/>
      <c r="AT1300" s="190"/>
      <c r="AU1300" s="191"/>
      <c r="AV1300" s="190"/>
      <c r="AW1300" s="189"/>
      <c r="AX1300" s="190"/>
      <c r="AY1300" s="189"/>
      <c r="AZ1300" s="192"/>
      <c r="BA1300" s="190"/>
      <c r="BB1300" s="190"/>
      <c r="BC1300" s="193"/>
      <c r="BD1300" s="193"/>
      <c r="BE1300" s="190"/>
      <c r="BF1300" s="192"/>
      <c r="BG1300" s="192"/>
      <c r="BH1300" s="192"/>
      <c r="BI1300" s="192"/>
      <c r="BJ1300" s="192"/>
      <c r="BK1300" s="192"/>
      <c r="BL1300" s="192"/>
      <c r="BM1300" s="192"/>
      <c r="BN1300" s="181"/>
      <c r="BO1300" s="181"/>
    </row>
    <row r="1301" spans="1:67" ht="13.5" customHeight="1" x14ac:dyDescent="0.35">
      <c r="A1301" s="181"/>
      <c r="B1301" s="182"/>
      <c r="C1301" s="181"/>
      <c r="D1301" s="181"/>
      <c r="E1301" s="181"/>
      <c r="F1301" s="181"/>
      <c r="G1301" s="181"/>
      <c r="H1301" s="131"/>
      <c r="I1301" s="181"/>
      <c r="J1301" s="181"/>
      <c r="K1301" s="181"/>
      <c r="L1301" s="181"/>
      <c r="M1301" s="181"/>
      <c r="N1301" s="181"/>
      <c r="O1301" s="181"/>
      <c r="P1301" s="181"/>
      <c r="Q1301" s="181"/>
      <c r="R1301" s="183"/>
      <c r="S1301" s="183"/>
      <c r="T1301" s="183"/>
      <c r="U1301" s="183"/>
      <c r="V1301" s="181"/>
      <c r="W1301" s="184"/>
      <c r="X1301" s="184"/>
      <c r="Y1301" s="185"/>
      <c r="Z1301" s="185"/>
      <c r="AA1301" s="185"/>
      <c r="AB1301" s="181"/>
      <c r="AC1301" s="181"/>
      <c r="AD1301" s="181"/>
      <c r="AE1301" s="181"/>
      <c r="AF1301" s="185"/>
      <c r="AG1301" s="181"/>
      <c r="AH1301" s="186"/>
      <c r="AI1301" s="186"/>
      <c r="AJ1301" s="187"/>
      <c r="AK1301" s="187"/>
      <c r="AL1301" s="188"/>
      <c r="AM1301" s="188"/>
      <c r="AN1301" s="188"/>
      <c r="AO1301" s="188"/>
      <c r="AP1301" s="188"/>
      <c r="AQ1301" s="188"/>
      <c r="AR1301" s="189"/>
      <c r="AS1301" s="189"/>
      <c r="AT1301" s="190"/>
      <c r="AU1301" s="191"/>
      <c r="AV1301" s="190"/>
      <c r="AW1301" s="189"/>
      <c r="AX1301" s="190"/>
      <c r="AY1301" s="189"/>
      <c r="AZ1301" s="192"/>
      <c r="BA1301" s="190"/>
      <c r="BB1301" s="190"/>
      <c r="BC1301" s="193"/>
      <c r="BD1301" s="193"/>
      <c r="BE1301" s="190"/>
      <c r="BF1301" s="192"/>
      <c r="BG1301" s="192"/>
      <c r="BH1301" s="192"/>
      <c r="BI1301" s="192"/>
      <c r="BJ1301" s="192"/>
      <c r="BK1301" s="192"/>
      <c r="BL1301" s="192"/>
      <c r="BM1301" s="192"/>
      <c r="BN1301" s="181"/>
      <c r="BO1301" s="181"/>
    </row>
    <row r="1302" spans="1:67" ht="13.5" customHeight="1" x14ac:dyDescent="0.35">
      <c r="A1302" s="181"/>
      <c r="B1302" s="182"/>
      <c r="C1302" s="181"/>
      <c r="D1302" s="181"/>
      <c r="E1302" s="181"/>
      <c r="F1302" s="181"/>
      <c r="G1302" s="181"/>
      <c r="H1302" s="131"/>
      <c r="I1302" s="181"/>
      <c r="J1302" s="181"/>
      <c r="K1302" s="181"/>
      <c r="L1302" s="181"/>
      <c r="M1302" s="181"/>
      <c r="N1302" s="181"/>
      <c r="O1302" s="181"/>
      <c r="P1302" s="181"/>
      <c r="Q1302" s="181"/>
      <c r="R1302" s="183"/>
      <c r="S1302" s="183"/>
      <c r="T1302" s="183"/>
      <c r="U1302" s="183"/>
      <c r="V1302" s="181"/>
      <c r="W1302" s="184"/>
      <c r="X1302" s="184"/>
      <c r="Y1302" s="185"/>
      <c r="Z1302" s="185"/>
      <c r="AA1302" s="185"/>
      <c r="AB1302" s="181"/>
      <c r="AC1302" s="181"/>
      <c r="AD1302" s="181"/>
      <c r="AE1302" s="181"/>
      <c r="AF1302" s="185"/>
      <c r="AG1302" s="181"/>
      <c r="AH1302" s="186"/>
      <c r="AI1302" s="186"/>
      <c r="AJ1302" s="187"/>
      <c r="AK1302" s="187"/>
      <c r="AL1302" s="188"/>
      <c r="AM1302" s="188"/>
      <c r="AN1302" s="188"/>
      <c r="AO1302" s="188"/>
      <c r="AP1302" s="188"/>
      <c r="AQ1302" s="188"/>
      <c r="AR1302" s="189"/>
      <c r="AS1302" s="189"/>
      <c r="AT1302" s="190"/>
      <c r="AU1302" s="191"/>
      <c r="AV1302" s="190"/>
      <c r="AW1302" s="189"/>
      <c r="AX1302" s="190"/>
      <c r="AY1302" s="189"/>
      <c r="AZ1302" s="192"/>
      <c r="BA1302" s="190"/>
      <c r="BB1302" s="190"/>
      <c r="BC1302" s="193"/>
      <c r="BD1302" s="193"/>
      <c r="BE1302" s="190"/>
      <c r="BF1302" s="192"/>
      <c r="BG1302" s="192"/>
      <c r="BH1302" s="192"/>
      <c r="BI1302" s="192"/>
      <c r="BJ1302" s="192"/>
      <c r="BK1302" s="192"/>
      <c r="BL1302" s="192"/>
      <c r="BM1302" s="192"/>
      <c r="BN1302" s="181"/>
      <c r="BO1302" s="181"/>
    </row>
    <row r="1303" spans="1:67" ht="13.5" customHeight="1" x14ac:dyDescent="0.35">
      <c r="A1303" s="181"/>
      <c r="B1303" s="182"/>
      <c r="C1303" s="181"/>
      <c r="D1303" s="181"/>
      <c r="E1303" s="181"/>
      <c r="F1303" s="181"/>
      <c r="G1303" s="181"/>
      <c r="H1303" s="131"/>
      <c r="I1303" s="181"/>
      <c r="J1303" s="181"/>
      <c r="K1303" s="181"/>
      <c r="L1303" s="181"/>
      <c r="M1303" s="181"/>
      <c r="N1303" s="181"/>
      <c r="O1303" s="181"/>
      <c r="P1303" s="181"/>
      <c r="Q1303" s="181"/>
      <c r="R1303" s="183"/>
      <c r="S1303" s="183"/>
      <c r="T1303" s="183"/>
      <c r="U1303" s="183"/>
      <c r="V1303" s="181"/>
      <c r="W1303" s="184"/>
      <c r="X1303" s="184"/>
      <c r="Y1303" s="185"/>
      <c r="Z1303" s="185"/>
      <c r="AA1303" s="185"/>
      <c r="AB1303" s="181"/>
      <c r="AC1303" s="181"/>
      <c r="AD1303" s="181"/>
      <c r="AE1303" s="181"/>
      <c r="AF1303" s="185"/>
      <c r="AG1303" s="181"/>
      <c r="AH1303" s="186"/>
      <c r="AI1303" s="186"/>
      <c r="AJ1303" s="187"/>
      <c r="AK1303" s="187"/>
      <c r="AL1303" s="188"/>
      <c r="AM1303" s="188"/>
      <c r="AN1303" s="188"/>
      <c r="AO1303" s="188"/>
      <c r="AP1303" s="188"/>
      <c r="AQ1303" s="188"/>
      <c r="AR1303" s="189"/>
      <c r="AS1303" s="189"/>
      <c r="AT1303" s="190"/>
      <c r="AU1303" s="191"/>
      <c r="AV1303" s="190"/>
      <c r="AW1303" s="189"/>
      <c r="AX1303" s="190"/>
      <c r="AY1303" s="189"/>
      <c r="AZ1303" s="192"/>
      <c r="BA1303" s="190"/>
      <c r="BB1303" s="190"/>
      <c r="BC1303" s="193"/>
      <c r="BD1303" s="193"/>
      <c r="BE1303" s="190"/>
      <c r="BF1303" s="192"/>
      <c r="BG1303" s="192"/>
      <c r="BH1303" s="192"/>
      <c r="BI1303" s="192"/>
      <c r="BJ1303" s="192"/>
      <c r="BK1303" s="192"/>
      <c r="BL1303" s="192"/>
      <c r="BM1303" s="192"/>
      <c r="BN1303" s="181"/>
      <c r="BO1303" s="181"/>
    </row>
    <row r="1304" spans="1:67" ht="13.5" customHeight="1" x14ac:dyDescent="0.35">
      <c r="A1304" s="181"/>
      <c r="B1304" s="182"/>
      <c r="C1304" s="181"/>
      <c r="D1304" s="181"/>
      <c r="E1304" s="181"/>
      <c r="F1304" s="181"/>
      <c r="G1304" s="181"/>
      <c r="H1304" s="131"/>
      <c r="I1304" s="181"/>
      <c r="J1304" s="181"/>
      <c r="K1304" s="181"/>
      <c r="L1304" s="181"/>
      <c r="M1304" s="181"/>
      <c r="N1304" s="181"/>
      <c r="O1304" s="181"/>
      <c r="P1304" s="181"/>
      <c r="Q1304" s="181"/>
      <c r="R1304" s="183"/>
      <c r="S1304" s="183"/>
      <c r="T1304" s="183"/>
      <c r="U1304" s="183"/>
      <c r="V1304" s="181"/>
      <c r="W1304" s="184"/>
      <c r="X1304" s="184"/>
      <c r="Y1304" s="185"/>
      <c r="Z1304" s="185"/>
      <c r="AA1304" s="185"/>
      <c r="AB1304" s="181"/>
      <c r="AC1304" s="181"/>
      <c r="AD1304" s="181"/>
      <c r="AE1304" s="181"/>
      <c r="AF1304" s="185"/>
      <c r="AG1304" s="181"/>
      <c r="AH1304" s="186"/>
      <c r="AI1304" s="186"/>
      <c r="AJ1304" s="187"/>
      <c r="AK1304" s="187"/>
      <c r="AL1304" s="188"/>
      <c r="AM1304" s="188"/>
      <c r="AN1304" s="188"/>
      <c r="AO1304" s="188"/>
      <c r="AP1304" s="188"/>
      <c r="AQ1304" s="188"/>
      <c r="AR1304" s="189"/>
      <c r="AS1304" s="189"/>
      <c r="AT1304" s="190"/>
      <c r="AU1304" s="191"/>
      <c r="AV1304" s="190"/>
      <c r="AW1304" s="189"/>
      <c r="AX1304" s="190"/>
      <c r="AY1304" s="189"/>
      <c r="AZ1304" s="192"/>
      <c r="BA1304" s="190"/>
      <c r="BB1304" s="190"/>
      <c r="BC1304" s="193"/>
      <c r="BD1304" s="193"/>
      <c r="BE1304" s="190"/>
      <c r="BF1304" s="192"/>
      <c r="BG1304" s="192"/>
      <c r="BH1304" s="192"/>
      <c r="BI1304" s="192"/>
      <c r="BJ1304" s="192"/>
      <c r="BK1304" s="192"/>
      <c r="BL1304" s="192"/>
      <c r="BM1304" s="192"/>
      <c r="BN1304" s="181"/>
      <c r="BO1304" s="181"/>
    </row>
    <row r="1305" spans="1:67" ht="13.5" customHeight="1" x14ac:dyDescent="0.35">
      <c r="A1305" s="181"/>
      <c r="B1305" s="182"/>
      <c r="C1305" s="181"/>
      <c r="D1305" s="181"/>
      <c r="E1305" s="181"/>
      <c r="F1305" s="181"/>
      <c r="G1305" s="181"/>
      <c r="H1305" s="131"/>
      <c r="I1305" s="181"/>
      <c r="J1305" s="181"/>
      <c r="K1305" s="181"/>
      <c r="L1305" s="181"/>
      <c r="M1305" s="181"/>
      <c r="N1305" s="181"/>
      <c r="O1305" s="181"/>
      <c r="P1305" s="181"/>
      <c r="Q1305" s="181"/>
      <c r="R1305" s="183"/>
      <c r="S1305" s="183"/>
      <c r="T1305" s="183"/>
      <c r="U1305" s="183"/>
      <c r="V1305" s="181"/>
      <c r="W1305" s="184"/>
      <c r="X1305" s="184"/>
      <c r="Y1305" s="185"/>
      <c r="Z1305" s="185"/>
      <c r="AA1305" s="185"/>
      <c r="AB1305" s="181"/>
      <c r="AC1305" s="181"/>
      <c r="AD1305" s="181"/>
      <c r="AE1305" s="181"/>
      <c r="AF1305" s="185"/>
      <c r="AG1305" s="181"/>
      <c r="AH1305" s="186"/>
      <c r="AI1305" s="186"/>
      <c r="AJ1305" s="187"/>
      <c r="AK1305" s="187"/>
      <c r="AL1305" s="188"/>
      <c r="AM1305" s="188"/>
      <c r="AN1305" s="188"/>
      <c r="AO1305" s="188"/>
      <c r="AP1305" s="188"/>
      <c r="AQ1305" s="188"/>
      <c r="AR1305" s="189"/>
      <c r="AS1305" s="189"/>
      <c r="AT1305" s="190"/>
      <c r="AU1305" s="191"/>
      <c r="AV1305" s="190"/>
      <c r="AW1305" s="189"/>
      <c r="AX1305" s="190"/>
      <c r="AY1305" s="189"/>
      <c r="AZ1305" s="192"/>
      <c r="BA1305" s="190"/>
      <c r="BB1305" s="190"/>
      <c r="BC1305" s="193"/>
      <c r="BD1305" s="193"/>
      <c r="BE1305" s="190"/>
      <c r="BF1305" s="192"/>
      <c r="BG1305" s="192"/>
      <c r="BH1305" s="192"/>
      <c r="BI1305" s="192"/>
      <c r="BJ1305" s="192"/>
      <c r="BK1305" s="192"/>
      <c r="BL1305" s="192"/>
      <c r="BM1305" s="192"/>
      <c r="BN1305" s="181"/>
      <c r="BO1305" s="181"/>
    </row>
    <row r="1306" spans="1:67" ht="13.5" customHeight="1" x14ac:dyDescent="0.35">
      <c r="A1306" s="181"/>
      <c r="B1306" s="182"/>
      <c r="C1306" s="181"/>
      <c r="D1306" s="181"/>
      <c r="E1306" s="181"/>
      <c r="F1306" s="181"/>
      <c r="G1306" s="181"/>
      <c r="H1306" s="131"/>
      <c r="I1306" s="181"/>
      <c r="J1306" s="181"/>
      <c r="K1306" s="181"/>
      <c r="L1306" s="181"/>
      <c r="M1306" s="181"/>
      <c r="N1306" s="181"/>
      <c r="O1306" s="181"/>
      <c r="P1306" s="181"/>
      <c r="Q1306" s="181"/>
      <c r="R1306" s="183"/>
      <c r="S1306" s="183"/>
      <c r="T1306" s="183"/>
      <c r="U1306" s="183"/>
      <c r="V1306" s="181"/>
      <c r="W1306" s="184"/>
      <c r="X1306" s="184"/>
      <c r="Y1306" s="185"/>
      <c r="Z1306" s="185"/>
      <c r="AA1306" s="185"/>
      <c r="AB1306" s="181"/>
      <c r="AC1306" s="181"/>
      <c r="AD1306" s="181"/>
      <c r="AE1306" s="181"/>
      <c r="AF1306" s="185"/>
      <c r="AG1306" s="181"/>
      <c r="AH1306" s="186"/>
      <c r="AI1306" s="186"/>
      <c r="AJ1306" s="187"/>
      <c r="AK1306" s="187"/>
      <c r="AL1306" s="188"/>
      <c r="AM1306" s="188"/>
      <c r="AN1306" s="188"/>
      <c r="AO1306" s="188"/>
      <c r="AP1306" s="188"/>
      <c r="AQ1306" s="188"/>
      <c r="AR1306" s="189"/>
      <c r="AS1306" s="189"/>
      <c r="AT1306" s="190"/>
      <c r="AU1306" s="191"/>
      <c r="AV1306" s="190"/>
      <c r="AW1306" s="189"/>
      <c r="AX1306" s="190"/>
      <c r="AY1306" s="189"/>
      <c r="AZ1306" s="192"/>
      <c r="BA1306" s="190"/>
      <c r="BB1306" s="190"/>
      <c r="BC1306" s="193"/>
      <c r="BD1306" s="193"/>
      <c r="BE1306" s="190"/>
      <c r="BF1306" s="192"/>
      <c r="BG1306" s="192"/>
      <c r="BH1306" s="192"/>
      <c r="BI1306" s="192"/>
      <c r="BJ1306" s="192"/>
      <c r="BK1306" s="192"/>
      <c r="BL1306" s="192"/>
      <c r="BM1306" s="192"/>
      <c r="BN1306" s="181"/>
      <c r="BO1306" s="181"/>
    </row>
    <row r="1307" spans="1:67" ht="13.5" customHeight="1" x14ac:dyDescent="0.35">
      <c r="A1307" s="181"/>
      <c r="B1307" s="182"/>
      <c r="C1307" s="181"/>
      <c r="D1307" s="181"/>
      <c r="E1307" s="181"/>
      <c r="F1307" s="181"/>
      <c r="G1307" s="181"/>
      <c r="H1307" s="131"/>
      <c r="I1307" s="181"/>
      <c r="J1307" s="181"/>
      <c r="K1307" s="181"/>
      <c r="L1307" s="181"/>
      <c r="M1307" s="181"/>
      <c r="N1307" s="181"/>
      <c r="O1307" s="181"/>
      <c r="P1307" s="181"/>
      <c r="Q1307" s="181"/>
      <c r="R1307" s="183"/>
      <c r="S1307" s="183"/>
      <c r="T1307" s="183"/>
      <c r="U1307" s="183"/>
      <c r="V1307" s="181"/>
      <c r="W1307" s="184"/>
      <c r="X1307" s="184"/>
      <c r="Y1307" s="185"/>
      <c r="Z1307" s="185"/>
      <c r="AA1307" s="185"/>
      <c r="AB1307" s="181"/>
      <c r="AC1307" s="181"/>
      <c r="AD1307" s="181"/>
      <c r="AE1307" s="181"/>
      <c r="AF1307" s="185"/>
      <c r="AG1307" s="181"/>
      <c r="AH1307" s="186"/>
      <c r="AI1307" s="186"/>
      <c r="AJ1307" s="187"/>
      <c r="AK1307" s="187"/>
      <c r="AL1307" s="188"/>
      <c r="AM1307" s="188"/>
      <c r="AN1307" s="188"/>
      <c r="AO1307" s="188"/>
      <c r="AP1307" s="188"/>
      <c r="AQ1307" s="188"/>
      <c r="AR1307" s="189"/>
      <c r="AS1307" s="189"/>
      <c r="AT1307" s="190"/>
      <c r="AU1307" s="191"/>
      <c r="AV1307" s="190"/>
      <c r="AW1307" s="189"/>
      <c r="AX1307" s="190"/>
      <c r="AY1307" s="189"/>
      <c r="AZ1307" s="192"/>
      <c r="BA1307" s="190"/>
      <c r="BB1307" s="190"/>
      <c r="BC1307" s="193"/>
      <c r="BD1307" s="193"/>
      <c r="BE1307" s="190"/>
      <c r="BF1307" s="192"/>
      <c r="BG1307" s="192"/>
      <c r="BH1307" s="192"/>
      <c r="BI1307" s="192"/>
      <c r="BJ1307" s="192"/>
      <c r="BK1307" s="192"/>
      <c r="BL1307" s="192"/>
      <c r="BM1307" s="192"/>
      <c r="BN1307" s="181"/>
      <c r="BO1307" s="181"/>
    </row>
    <row r="1308" spans="1:67" ht="13.5" customHeight="1" x14ac:dyDescent="0.35">
      <c r="A1308" s="181"/>
      <c r="B1308" s="182"/>
      <c r="C1308" s="181"/>
      <c r="D1308" s="181"/>
      <c r="E1308" s="181"/>
      <c r="F1308" s="181"/>
      <c r="G1308" s="181"/>
      <c r="H1308" s="131"/>
      <c r="I1308" s="181"/>
      <c r="J1308" s="181"/>
      <c r="K1308" s="181"/>
      <c r="L1308" s="181"/>
      <c r="M1308" s="181"/>
      <c r="N1308" s="181"/>
      <c r="O1308" s="181"/>
      <c r="P1308" s="181"/>
      <c r="Q1308" s="181"/>
      <c r="R1308" s="183"/>
      <c r="S1308" s="183"/>
      <c r="T1308" s="183"/>
      <c r="U1308" s="183"/>
      <c r="V1308" s="181"/>
      <c r="W1308" s="184"/>
      <c r="X1308" s="184"/>
      <c r="Y1308" s="185"/>
      <c r="Z1308" s="185"/>
      <c r="AA1308" s="185"/>
      <c r="AB1308" s="181"/>
      <c r="AC1308" s="181"/>
      <c r="AD1308" s="181"/>
      <c r="AE1308" s="181"/>
      <c r="AF1308" s="185"/>
      <c r="AG1308" s="181"/>
      <c r="AH1308" s="186"/>
      <c r="AI1308" s="186"/>
      <c r="AJ1308" s="187"/>
      <c r="AK1308" s="187"/>
      <c r="AL1308" s="188"/>
      <c r="AM1308" s="188"/>
      <c r="AN1308" s="188"/>
      <c r="AO1308" s="188"/>
      <c r="AP1308" s="188"/>
      <c r="AQ1308" s="188"/>
      <c r="AR1308" s="189"/>
      <c r="AS1308" s="189"/>
      <c r="AT1308" s="190"/>
      <c r="AU1308" s="191"/>
      <c r="AV1308" s="190"/>
      <c r="AW1308" s="189"/>
      <c r="AX1308" s="190"/>
      <c r="AY1308" s="189"/>
      <c r="AZ1308" s="192"/>
      <c r="BA1308" s="190"/>
      <c r="BB1308" s="190"/>
      <c r="BC1308" s="193"/>
      <c r="BD1308" s="193"/>
      <c r="BE1308" s="190"/>
      <c r="BF1308" s="192"/>
      <c r="BG1308" s="192"/>
      <c r="BH1308" s="192"/>
      <c r="BI1308" s="192"/>
      <c r="BJ1308" s="192"/>
      <c r="BK1308" s="192"/>
      <c r="BL1308" s="192"/>
      <c r="BM1308" s="192"/>
      <c r="BN1308" s="181"/>
      <c r="BO1308" s="181"/>
    </row>
    <row r="1309" spans="1:67" ht="13.5" customHeight="1" x14ac:dyDescent="0.35">
      <c r="A1309" s="181"/>
      <c r="B1309" s="182"/>
      <c r="C1309" s="181"/>
      <c r="D1309" s="181"/>
      <c r="E1309" s="181"/>
      <c r="F1309" s="181"/>
      <c r="G1309" s="181"/>
      <c r="H1309" s="131"/>
      <c r="I1309" s="181"/>
      <c r="J1309" s="181"/>
      <c r="K1309" s="181"/>
      <c r="L1309" s="181"/>
      <c r="M1309" s="181"/>
      <c r="N1309" s="181"/>
      <c r="O1309" s="181"/>
      <c r="P1309" s="181"/>
      <c r="Q1309" s="181"/>
      <c r="R1309" s="183"/>
      <c r="S1309" s="183"/>
      <c r="T1309" s="183"/>
      <c r="U1309" s="183"/>
      <c r="V1309" s="181"/>
      <c r="W1309" s="184"/>
      <c r="X1309" s="184"/>
      <c r="Y1309" s="185"/>
      <c r="Z1309" s="185"/>
      <c r="AA1309" s="185"/>
      <c r="AB1309" s="181"/>
      <c r="AC1309" s="181"/>
      <c r="AD1309" s="181"/>
      <c r="AE1309" s="181"/>
      <c r="AF1309" s="185"/>
      <c r="AG1309" s="181"/>
      <c r="AH1309" s="186"/>
      <c r="AI1309" s="186"/>
      <c r="AJ1309" s="187"/>
      <c r="AK1309" s="187"/>
      <c r="AL1309" s="188"/>
      <c r="AM1309" s="188"/>
      <c r="AN1309" s="188"/>
      <c r="AO1309" s="188"/>
      <c r="AP1309" s="188"/>
      <c r="AQ1309" s="188"/>
      <c r="AR1309" s="189"/>
      <c r="AS1309" s="189"/>
      <c r="AT1309" s="190"/>
      <c r="AU1309" s="191"/>
      <c r="AV1309" s="190"/>
      <c r="AW1309" s="189"/>
      <c r="AX1309" s="190"/>
      <c r="AY1309" s="189"/>
      <c r="AZ1309" s="192"/>
      <c r="BA1309" s="190"/>
      <c r="BB1309" s="190"/>
      <c r="BC1309" s="193"/>
      <c r="BD1309" s="193"/>
      <c r="BE1309" s="190"/>
      <c r="BF1309" s="192"/>
      <c r="BG1309" s="192"/>
      <c r="BH1309" s="192"/>
      <c r="BI1309" s="192"/>
      <c r="BJ1309" s="192"/>
      <c r="BK1309" s="192"/>
      <c r="BL1309" s="192"/>
      <c r="BM1309" s="192"/>
      <c r="BN1309" s="181"/>
      <c r="BO1309" s="181"/>
    </row>
    <row r="1310" spans="1:67" ht="13.5" customHeight="1" x14ac:dyDescent="0.35">
      <c r="A1310" s="181"/>
      <c r="B1310" s="182"/>
      <c r="C1310" s="181"/>
      <c r="D1310" s="181"/>
      <c r="E1310" s="181"/>
      <c r="F1310" s="181"/>
      <c r="G1310" s="181"/>
      <c r="H1310" s="131"/>
      <c r="I1310" s="181"/>
      <c r="J1310" s="181"/>
      <c r="K1310" s="181"/>
      <c r="L1310" s="181"/>
      <c r="M1310" s="181"/>
      <c r="N1310" s="181"/>
      <c r="O1310" s="181"/>
      <c r="P1310" s="181"/>
      <c r="Q1310" s="181"/>
      <c r="R1310" s="183"/>
      <c r="S1310" s="183"/>
      <c r="T1310" s="183"/>
      <c r="U1310" s="183"/>
      <c r="V1310" s="181"/>
      <c r="W1310" s="184"/>
      <c r="X1310" s="184"/>
      <c r="Y1310" s="185"/>
      <c r="Z1310" s="185"/>
      <c r="AA1310" s="185"/>
      <c r="AB1310" s="181"/>
      <c r="AC1310" s="181"/>
      <c r="AD1310" s="181"/>
      <c r="AE1310" s="181"/>
      <c r="AF1310" s="185"/>
      <c r="AG1310" s="181"/>
      <c r="AH1310" s="186"/>
      <c r="AI1310" s="186"/>
      <c r="AJ1310" s="187"/>
      <c r="AK1310" s="187"/>
      <c r="AL1310" s="188"/>
      <c r="AM1310" s="188"/>
      <c r="AN1310" s="188"/>
      <c r="AO1310" s="188"/>
      <c r="AP1310" s="188"/>
      <c r="AQ1310" s="188"/>
      <c r="AR1310" s="189"/>
      <c r="AS1310" s="189"/>
      <c r="AT1310" s="190"/>
      <c r="AU1310" s="191"/>
      <c r="AV1310" s="190"/>
      <c r="AW1310" s="189"/>
      <c r="AX1310" s="190"/>
      <c r="AY1310" s="189"/>
      <c r="AZ1310" s="192"/>
      <c r="BA1310" s="190"/>
      <c r="BB1310" s="190"/>
      <c r="BC1310" s="193"/>
      <c r="BD1310" s="193"/>
      <c r="BE1310" s="190"/>
      <c r="BF1310" s="192"/>
      <c r="BG1310" s="192"/>
      <c r="BH1310" s="192"/>
      <c r="BI1310" s="192"/>
      <c r="BJ1310" s="192"/>
      <c r="BK1310" s="192"/>
      <c r="BL1310" s="192"/>
      <c r="BM1310" s="192"/>
      <c r="BN1310" s="181"/>
      <c r="BO1310" s="181"/>
    </row>
    <row r="1311" spans="1:67" ht="13.5" customHeight="1" x14ac:dyDescent="0.35">
      <c r="A1311" s="181"/>
      <c r="B1311" s="182"/>
      <c r="C1311" s="181"/>
      <c r="D1311" s="181"/>
      <c r="E1311" s="181"/>
      <c r="F1311" s="181"/>
      <c r="G1311" s="181"/>
      <c r="H1311" s="131"/>
      <c r="I1311" s="181"/>
      <c r="J1311" s="181"/>
      <c r="K1311" s="181"/>
      <c r="L1311" s="181"/>
      <c r="M1311" s="181"/>
      <c r="N1311" s="181"/>
      <c r="O1311" s="181"/>
      <c r="P1311" s="181"/>
      <c r="Q1311" s="181"/>
      <c r="R1311" s="183"/>
      <c r="S1311" s="183"/>
      <c r="T1311" s="183"/>
      <c r="U1311" s="183"/>
      <c r="V1311" s="181"/>
      <c r="W1311" s="184"/>
      <c r="X1311" s="184"/>
      <c r="Y1311" s="185"/>
      <c r="Z1311" s="185"/>
      <c r="AA1311" s="185"/>
      <c r="AB1311" s="181"/>
      <c r="AC1311" s="181"/>
      <c r="AD1311" s="181"/>
      <c r="AE1311" s="181"/>
      <c r="AF1311" s="185"/>
      <c r="AG1311" s="181"/>
      <c r="AH1311" s="186"/>
      <c r="AI1311" s="186"/>
      <c r="AJ1311" s="187"/>
      <c r="AK1311" s="187"/>
      <c r="AL1311" s="188"/>
      <c r="AM1311" s="188"/>
      <c r="AN1311" s="188"/>
      <c r="AO1311" s="188"/>
      <c r="AP1311" s="188"/>
      <c r="AQ1311" s="188"/>
      <c r="AR1311" s="189"/>
      <c r="AS1311" s="189"/>
      <c r="AT1311" s="190"/>
      <c r="AU1311" s="191"/>
      <c r="AV1311" s="190"/>
      <c r="AW1311" s="189"/>
      <c r="AX1311" s="190"/>
      <c r="AY1311" s="189"/>
      <c r="AZ1311" s="192"/>
      <c r="BA1311" s="190"/>
      <c r="BB1311" s="190"/>
      <c r="BC1311" s="193"/>
      <c r="BD1311" s="193"/>
      <c r="BE1311" s="190"/>
      <c r="BF1311" s="192"/>
      <c r="BG1311" s="192"/>
      <c r="BH1311" s="192"/>
      <c r="BI1311" s="192"/>
      <c r="BJ1311" s="192"/>
      <c r="BK1311" s="192"/>
      <c r="BL1311" s="192"/>
      <c r="BM1311" s="192"/>
      <c r="BN1311" s="181"/>
      <c r="BO1311" s="181"/>
    </row>
    <row r="1312" spans="1:67" ht="13.5" customHeight="1" x14ac:dyDescent="0.35">
      <c r="A1312" s="181"/>
      <c r="B1312" s="182"/>
      <c r="C1312" s="181"/>
      <c r="D1312" s="181"/>
      <c r="E1312" s="181"/>
      <c r="F1312" s="181"/>
      <c r="G1312" s="181"/>
      <c r="H1312" s="131"/>
      <c r="I1312" s="181"/>
      <c r="J1312" s="181"/>
      <c r="K1312" s="181"/>
      <c r="L1312" s="181"/>
      <c r="M1312" s="181"/>
      <c r="N1312" s="181"/>
      <c r="O1312" s="181"/>
      <c r="P1312" s="181"/>
      <c r="Q1312" s="181"/>
      <c r="R1312" s="183"/>
      <c r="S1312" s="183"/>
      <c r="T1312" s="183"/>
      <c r="U1312" s="183"/>
      <c r="V1312" s="181"/>
      <c r="W1312" s="184"/>
      <c r="X1312" s="184"/>
      <c r="Y1312" s="185"/>
      <c r="Z1312" s="185"/>
      <c r="AA1312" s="185"/>
      <c r="AB1312" s="181"/>
      <c r="AC1312" s="181"/>
      <c r="AD1312" s="181"/>
      <c r="AE1312" s="181"/>
      <c r="AF1312" s="185"/>
      <c r="AG1312" s="181"/>
      <c r="AH1312" s="186"/>
      <c r="AI1312" s="186"/>
      <c r="AJ1312" s="187"/>
      <c r="AK1312" s="187"/>
      <c r="AL1312" s="188"/>
      <c r="AM1312" s="188"/>
      <c r="AN1312" s="188"/>
      <c r="AO1312" s="188"/>
      <c r="AP1312" s="188"/>
      <c r="AQ1312" s="188"/>
      <c r="AR1312" s="189"/>
      <c r="AS1312" s="189"/>
      <c r="AT1312" s="190"/>
      <c r="AU1312" s="191"/>
      <c r="AV1312" s="190"/>
      <c r="AW1312" s="189"/>
      <c r="AX1312" s="190"/>
      <c r="AY1312" s="189"/>
      <c r="AZ1312" s="192"/>
      <c r="BA1312" s="190"/>
      <c r="BB1312" s="190"/>
      <c r="BC1312" s="193"/>
      <c r="BD1312" s="193"/>
      <c r="BE1312" s="190"/>
      <c r="BF1312" s="192"/>
      <c r="BG1312" s="192"/>
      <c r="BH1312" s="192"/>
      <c r="BI1312" s="192"/>
      <c r="BJ1312" s="192"/>
      <c r="BK1312" s="192"/>
      <c r="BL1312" s="192"/>
      <c r="BM1312" s="192"/>
      <c r="BN1312" s="181"/>
      <c r="BO1312" s="181"/>
    </row>
    <row r="1313" spans="1:67" ht="13.5" customHeight="1" x14ac:dyDescent="0.35">
      <c r="A1313" s="181"/>
      <c r="B1313" s="182"/>
      <c r="C1313" s="181"/>
      <c r="D1313" s="181"/>
      <c r="E1313" s="181"/>
      <c r="F1313" s="181"/>
      <c r="G1313" s="181"/>
      <c r="H1313" s="131"/>
      <c r="I1313" s="181"/>
      <c r="J1313" s="181"/>
      <c r="K1313" s="181"/>
      <c r="L1313" s="181"/>
      <c r="M1313" s="181"/>
      <c r="N1313" s="181"/>
      <c r="O1313" s="181"/>
      <c r="P1313" s="181"/>
      <c r="Q1313" s="181"/>
      <c r="R1313" s="183"/>
      <c r="S1313" s="183"/>
      <c r="T1313" s="183"/>
      <c r="U1313" s="183"/>
      <c r="V1313" s="181"/>
      <c r="W1313" s="184"/>
      <c r="X1313" s="184"/>
      <c r="Y1313" s="185"/>
      <c r="Z1313" s="185"/>
      <c r="AA1313" s="185"/>
      <c r="AB1313" s="181"/>
      <c r="AC1313" s="181"/>
      <c r="AD1313" s="181"/>
      <c r="AE1313" s="181"/>
      <c r="AF1313" s="185"/>
      <c r="AG1313" s="181"/>
      <c r="AH1313" s="186"/>
      <c r="AI1313" s="186"/>
      <c r="AJ1313" s="187"/>
      <c r="AK1313" s="187"/>
      <c r="AL1313" s="188"/>
      <c r="AM1313" s="188"/>
      <c r="AN1313" s="188"/>
      <c r="AO1313" s="188"/>
      <c r="AP1313" s="188"/>
      <c r="AQ1313" s="188"/>
      <c r="AR1313" s="189"/>
      <c r="AS1313" s="189"/>
      <c r="AT1313" s="190"/>
      <c r="AU1313" s="191"/>
      <c r="AV1313" s="190"/>
      <c r="AW1313" s="189"/>
      <c r="AX1313" s="190"/>
      <c r="AY1313" s="189"/>
      <c r="AZ1313" s="192"/>
      <c r="BA1313" s="190"/>
      <c r="BB1313" s="190"/>
      <c r="BC1313" s="193"/>
      <c r="BD1313" s="193"/>
      <c r="BE1313" s="190"/>
      <c r="BF1313" s="192"/>
      <c r="BG1313" s="192"/>
      <c r="BH1313" s="192"/>
      <c r="BI1313" s="192"/>
      <c r="BJ1313" s="192"/>
      <c r="BK1313" s="192"/>
      <c r="BL1313" s="192"/>
      <c r="BM1313" s="192"/>
      <c r="BN1313" s="181"/>
      <c r="BO1313" s="181"/>
    </row>
    <row r="1314" spans="1:67" ht="13.5" customHeight="1" x14ac:dyDescent="0.35">
      <c r="A1314" s="181"/>
      <c r="B1314" s="182"/>
      <c r="C1314" s="181"/>
      <c r="D1314" s="181"/>
      <c r="E1314" s="181"/>
      <c r="F1314" s="181"/>
      <c r="G1314" s="181"/>
      <c r="H1314" s="131"/>
      <c r="I1314" s="181"/>
      <c r="J1314" s="181"/>
      <c r="K1314" s="181"/>
      <c r="L1314" s="181"/>
      <c r="M1314" s="181"/>
      <c r="N1314" s="181"/>
      <c r="O1314" s="181"/>
      <c r="P1314" s="181"/>
      <c r="Q1314" s="181"/>
      <c r="R1314" s="183"/>
      <c r="S1314" s="183"/>
      <c r="T1314" s="183"/>
      <c r="U1314" s="183"/>
      <c r="V1314" s="181"/>
      <c r="W1314" s="184"/>
      <c r="X1314" s="184"/>
      <c r="Y1314" s="185"/>
      <c r="Z1314" s="185"/>
      <c r="AA1314" s="185"/>
      <c r="AB1314" s="181"/>
      <c r="AC1314" s="181"/>
      <c r="AD1314" s="181"/>
      <c r="AE1314" s="181"/>
      <c r="AF1314" s="185"/>
      <c r="AG1314" s="181"/>
      <c r="AH1314" s="186"/>
      <c r="AI1314" s="186"/>
      <c r="AJ1314" s="187"/>
      <c r="AK1314" s="187"/>
      <c r="AL1314" s="188"/>
      <c r="AM1314" s="188"/>
      <c r="AN1314" s="188"/>
      <c r="AO1314" s="188"/>
      <c r="AP1314" s="188"/>
      <c r="AQ1314" s="188"/>
      <c r="AR1314" s="189"/>
      <c r="AS1314" s="189"/>
      <c r="AT1314" s="190"/>
      <c r="AU1314" s="191"/>
      <c r="AV1314" s="190"/>
      <c r="AW1314" s="189"/>
      <c r="AX1314" s="190"/>
      <c r="AY1314" s="189"/>
      <c r="AZ1314" s="192"/>
      <c r="BA1314" s="190"/>
      <c r="BB1314" s="190"/>
      <c r="BC1314" s="193"/>
      <c r="BD1314" s="193"/>
      <c r="BE1314" s="190"/>
      <c r="BF1314" s="192"/>
      <c r="BG1314" s="192"/>
      <c r="BH1314" s="192"/>
      <c r="BI1314" s="192"/>
      <c r="BJ1314" s="192"/>
      <c r="BK1314" s="192"/>
      <c r="BL1314" s="192"/>
      <c r="BM1314" s="192"/>
      <c r="BN1314" s="181"/>
      <c r="BO1314" s="181"/>
    </row>
    <row r="1315" spans="1:67" ht="13.5" customHeight="1" x14ac:dyDescent="0.35">
      <c r="A1315" s="181"/>
      <c r="B1315" s="182"/>
      <c r="C1315" s="181"/>
      <c r="D1315" s="181"/>
      <c r="E1315" s="181"/>
      <c r="F1315" s="181"/>
      <c r="G1315" s="181"/>
      <c r="H1315" s="131"/>
      <c r="I1315" s="181"/>
      <c r="J1315" s="181"/>
      <c r="K1315" s="181"/>
      <c r="L1315" s="181"/>
      <c r="M1315" s="181"/>
      <c r="N1315" s="181"/>
      <c r="O1315" s="181"/>
      <c r="P1315" s="181"/>
      <c r="Q1315" s="181"/>
      <c r="R1315" s="183"/>
      <c r="S1315" s="183"/>
      <c r="T1315" s="183"/>
      <c r="U1315" s="183"/>
      <c r="V1315" s="181"/>
      <c r="W1315" s="184"/>
      <c r="X1315" s="184"/>
      <c r="Y1315" s="185"/>
      <c r="Z1315" s="185"/>
      <c r="AA1315" s="185"/>
      <c r="AB1315" s="181"/>
      <c r="AC1315" s="181"/>
      <c r="AD1315" s="181"/>
      <c r="AE1315" s="181"/>
      <c r="AF1315" s="185"/>
      <c r="AG1315" s="181"/>
      <c r="AH1315" s="186"/>
      <c r="AI1315" s="186"/>
      <c r="AJ1315" s="187"/>
      <c r="AK1315" s="187"/>
      <c r="AL1315" s="188"/>
      <c r="AM1315" s="188"/>
      <c r="AN1315" s="188"/>
      <c r="AO1315" s="188"/>
      <c r="AP1315" s="188"/>
      <c r="AQ1315" s="188"/>
      <c r="AR1315" s="189"/>
      <c r="AS1315" s="189"/>
      <c r="AT1315" s="190"/>
      <c r="AU1315" s="191"/>
      <c r="AV1315" s="190"/>
      <c r="AW1315" s="189"/>
      <c r="AX1315" s="190"/>
      <c r="AY1315" s="189"/>
      <c r="AZ1315" s="192"/>
      <c r="BA1315" s="190"/>
      <c r="BB1315" s="190"/>
      <c r="BC1315" s="193"/>
      <c r="BD1315" s="193"/>
      <c r="BE1315" s="190"/>
      <c r="BF1315" s="192"/>
      <c r="BG1315" s="192"/>
      <c r="BH1315" s="192"/>
      <c r="BI1315" s="192"/>
      <c r="BJ1315" s="192"/>
      <c r="BK1315" s="192"/>
      <c r="BL1315" s="192"/>
      <c r="BM1315" s="192"/>
      <c r="BN1315" s="181"/>
      <c r="BO1315" s="181"/>
    </row>
    <row r="1316" spans="1:67" ht="13.5" customHeight="1" x14ac:dyDescent="0.35">
      <c r="A1316" s="181"/>
      <c r="B1316" s="182"/>
      <c r="C1316" s="181"/>
      <c r="D1316" s="181"/>
      <c r="E1316" s="181"/>
      <c r="F1316" s="181"/>
      <c r="G1316" s="181"/>
      <c r="H1316" s="131"/>
      <c r="I1316" s="181"/>
      <c r="J1316" s="181"/>
      <c r="K1316" s="181"/>
      <c r="L1316" s="181"/>
      <c r="M1316" s="181"/>
      <c r="N1316" s="181"/>
      <c r="O1316" s="181"/>
      <c r="P1316" s="181"/>
      <c r="Q1316" s="181"/>
      <c r="R1316" s="183"/>
      <c r="S1316" s="183"/>
      <c r="T1316" s="183"/>
      <c r="U1316" s="183"/>
      <c r="V1316" s="181"/>
      <c r="W1316" s="184"/>
      <c r="X1316" s="184"/>
      <c r="Y1316" s="185"/>
      <c r="Z1316" s="185"/>
      <c r="AA1316" s="185"/>
      <c r="AB1316" s="181"/>
      <c r="AC1316" s="181"/>
      <c r="AD1316" s="181"/>
      <c r="AE1316" s="181"/>
      <c r="AF1316" s="185"/>
      <c r="AG1316" s="181"/>
      <c r="AH1316" s="186"/>
      <c r="AI1316" s="186"/>
      <c r="AJ1316" s="187"/>
      <c r="AK1316" s="187"/>
      <c r="AL1316" s="188"/>
      <c r="AM1316" s="188"/>
      <c r="AN1316" s="188"/>
      <c r="AO1316" s="188"/>
      <c r="AP1316" s="188"/>
      <c r="AQ1316" s="188"/>
      <c r="AR1316" s="189"/>
      <c r="AS1316" s="189"/>
      <c r="AT1316" s="190"/>
      <c r="AU1316" s="191"/>
      <c r="AV1316" s="190"/>
      <c r="AW1316" s="189"/>
      <c r="AX1316" s="190"/>
      <c r="AY1316" s="189"/>
      <c r="AZ1316" s="192"/>
      <c r="BA1316" s="190"/>
      <c r="BB1316" s="190"/>
      <c r="BC1316" s="193"/>
      <c r="BD1316" s="193"/>
      <c r="BE1316" s="190"/>
      <c r="BF1316" s="192"/>
      <c r="BG1316" s="192"/>
      <c r="BH1316" s="192"/>
      <c r="BI1316" s="192"/>
      <c r="BJ1316" s="192"/>
      <c r="BK1316" s="192"/>
      <c r="BL1316" s="192"/>
      <c r="BM1316" s="192"/>
      <c r="BN1316" s="181"/>
      <c r="BO1316" s="181"/>
    </row>
    <row r="1317" spans="1:67" ht="13.5" customHeight="1" x14ac:dyDescent="0.35">
      <c r="A1317" s="181"/>
      <c r="B1317" s="182"/>
      <c r="C1317" s="181"/>
      <c r="D1317" s="181"/>
      <c r="E1317" s="181"/>
      <c r="F1317" s="181"/>
      <c r="G1317" s="181"/>
      <c r="H1317" s="131"/>
      <c r="I1317" s="181"/>
      <c r="J1317" s="181"/>
      <c r="K1317" s="181"/>
      <c r="L1317" s="181"/>
      <c r="M1317" s="181"/>
      <c r="N1317" s="181"/>
      <c r="O1317" s="181"/>
      <c r="P1317" s="181"/>
      <c r="Q1317" s="181"/>
      <c r="R1317" s="183"/>
      <c r="S1317" s="183"/>
      <c r="T1317" s="183"/>
      <c r="U1317" s="183"/>
      <c r="V1317" s="181"/>
      <c r="W1317" s="184"/>
      <c r="X1317" s="184"/>
      <c r="Y1317" s="185"/>
      <c r="Z1317" s="185"/>
      <c r="AA1317" s="185"/>
      <c r="AB1317" s="181"/>
      <c r="AC1317" s="181"/>
      <c r="AD1317" s="181"/>
      <c r="AE1317" s="181"/>
      <c r="AF1317" s="185"/>
      <c r="AG1317" s="181"/>
      <c r="AH1317" s="186"/>
      <c r="AI1317" s="186"/>
      <c r="AJ1317" s="187"/>
      <c r="AK1317" s="187"/>
      <c r="AL1317" s="188"/>
      <c r="AM1317" s="188"/>
      <c r="AN1317" s="188"/>
      <c r="AO1317" s="188"/>
      <c r="AP1317" s="188"/>
      <c r="AQ1317" s="188"/>
      <c r="AR1317" s="189"/>
      <c r="AS1317" s="189"/>
      <c r="AT1317" s="190"/>
      <c r="AU1317" s="191"/>
      <c r="AV1317" s="190"/>
      <c r="AW1317" s="189"/>
      <c r="AX1317" s="190"/>
      <c r="AY1317" s="189"/>
      <c r="AZ1317" s="192"/>
      <c r="BA1317" s="190"/>
      <c r="BB1317" s="190"/>
      <c r="BC1317" s="193"/>
      <c r="BD1317" s="193"/>
      <c r="BE1317" s="190"/>
      <c r="BF1317" s="192"/>
      <c r="BG1317" s="192"/>
      <c r="BH1317" s="192"/>
      <c r="BI1317" s="192"/>
      <c r="BJ1317" s="192"/>
      <c r="BK1317" s="192"/>
      <c r="BL1317" s="192"/>
      <c r="BM1317" s="192"/>
      <c r="BN1317" s="181"/>
      <c r="BO1317" s="181"/>
    </row>
    <row r="1318" spans="1:67" ht="13.5" customHeight="1" x14ac:dyDescent="0.35">
      <c r="A1318" s="181"/>
      <c r="B1318" s="182"/>
      <c r="C1318" s="181"/>
      <c r="D1318" s="181"/>
      <c r="E1318" s="181"/>
      <c r="F1318" s="181"/>
      <c r="G1318" s="181"/>
      <c r="H1318" s="131"/>
      <c r="I1318" s="181"/>
      <c r="J1318" s="181"/>
      <c r="K1318" s="181"/>
      <c r="L1318" s="181"/>
      <c r="M1318" s="181"/>
      <c r="N1318" s="181"/>
      <c r="O1318" s="181"/>
      <c r="P1318" s="181"/>
      <c r="Q1318" s="181"/>
      <c r="R1318" s="183"/>
      <c r="S1318" s="183"/>
      <c r="T1318" s="183"/>
      <c r="U1318" s="183"/>
      <c r="V1318" s="181"/>
      <c r="W1318" s="184"/>
      <c r="X1318" s="184"/>
      <c r="Y1318" s="185"/>
      <c r="Z1318" s="185"/>
      <c r="AA1318" s="185"/>
      <c r="AB1318" s="181"/>
      <c r="AC1318" s="181"/>
      <c r="AD1318" s="181"/>
      <c r="AE1318" s="181"/>
      <c r="AF1318" s="185"/>
      <c r="AG1318" s="181"/>
      <c r="AH1318" s="186"/>
      <c r="AI1318" s="186"/>
      <c r="AJ1318" s="187"/>
      <c r="AK1318" s="187"/>
      <c r="AL1318" s="188"/>
      <c r="AM1318" s="188"/>
      <c r="AN1318" s="188"/>
      <c r="AO1318" s="188"/>
      <c r="AP1318" s="188"/>
      <c r="AQ1318" s="188"/>
      <c r="AR1318" s="189"/>
      <c r="AS1318" s="189"/>
      <c r="AT1318" s="190"/>
      <c r="AU1318" s="191"/>
      <c r="AV1318" s="190"/>
      <c r="AW1318" s="189"/>
      <c r="AX1318" s="190"/>
      <c r="AY1318" s="189"/>
      <c r="AZ1318" s="192"/>
      <c r="BA1318" s="190"/>
      <c r="BB1318" s="190"/>
      <c r="BC1318" s="193"/>
      <c r="BD1318" s="193"/>
      <c r="BE1318" s="190"/>
      <c r="BF1318" s="192"/>
      <c r="BG1318" s="192"/>
      <c r="BH1318" s="192"/>
      <c r="BI1318" s="192"/>
      <c r="BJ1318" s="192"/>
      <c r="BK1318" s="192"/>
      <c r="BL1318" s="192"/>
      <c r="BM1318" s="192"/>
      <c r="BN1318" s="181"/>
      <c r="BO1318" s="181"/>
    </row>
    <row r="1319" spans="1:67" ht="13.5" customHeight="1" x14ac:dyDescent="0.35">
      <c r="A1319" s="181"/>
      <c r="B1319" s="182"/>
      <c r="C1319" s="181"/>
      <c r="D1319" s="181"/>
      <c r="E1319" s="181"/>
      <c r="F1319" s="181"/>
      <c r="G1319" s="181"/>
      <c r="H1319" s="131"/>
      <c r="I1319" s="181"/>
      <c r="J1319" s="181"/>
      <c r="K1319" s="181"/>
      <c r="L1319" s="181"/>
      <c r="M1319" s="181"/>
      <c r="N1319" s="181"/>
      <c r="O1319" s="181"/>
      <c r="P1319" s="181"/>
      <c r="Q1319" s="181"/>
      <c r="R1319" s="183"/>
      <c r="S1319" s="183"/>
      <c r="T1319" s="183"/>
      <c r="U1319" s="183"/>
      <c r="V1319" s="181"/>
      <c r="W1319" s="184"/>
      <c r="X1319" s="184"/>
      <c r="Y1319" s="185"/>
      <c r="Z1319" s="185"/>
      <c r="AA1319" s="185"/>
      <c r="AB1319" s="181"/>
      <c r="AC1319" s="181"/>
      <c r="AD1319" s="181"/>
      <c r="AE1319" s="181"/>
      <c r="AF1319" s="185"/>
      <c r="AG1319" s="181"/>
      <c r="AH1319" s="186"/>
      <c r="AI1319" s="186"/>
      <c r="AJ1319" s="187"/>
      <c r="AK1319" s="187"/>
      <c r="AL1319" s="188"/>
      <c r="AM1319" s="188"/>
      <c r="AN1319" s="188"/>
      <c r="AO1319" s="188"/>
      <c r="AP1319" s="188"/>
      <c r="AQ1319" s="188"/>
      <c r="AR1319" s="189"/>
      <c r="AS1319" s="189"/>
      <c r="AT1319" s="190"/>
      <c r="AU1319" s="191"/>
      <c r="AV1319" s="190"/>
      <c r="AW1319" s="189"/>
      <c r="AX1319" s="190"/>
      <c r="AY1319" s="189"/>
      <c r="AZ1319" s="192"/>
      <c r="BA1319" s="190"/>
      <c r="BB1319" s="190"/>
      <c r="BC1319" s="193"/>
      <c r="BD1319" s="193"/>
      <c r="BE1319" s="190"/>
      <c r="BF1319" s="192"/>
      <c r="BG1319" s="192"/>
      <c r="BH1319" s="192"/>
      <c r="BI1319" s="192"/>
      <c r="BJ1319" s="192"/>
      <c r="BK1319" s="192"/>
      <c r="BL1319" s="192"/>
      <c r="BM1319" s="192"/>
      <c r="BN1319" s="181"/>
      <c r="BO1319" s="181"/>
    </row>
    <row r="1320" spans="1:67" ht="13.5" customHeight="1" x14ac:dyDescent="0.35">
      <c r="A1320" s="181"/>
      <c r="B1320" s="182"/>
      <c r="C1320" s="181"/>
      <c r="D1320" s="181"/>
      <c r="E1320" s="181"/>
      <c r="F1320" s="181"/>
      <c r="G1320" s="181"/>
      <c r="H1320" s="131"/>
      <c r="I1320" s="181"/>
      <c r="J1320" s="181"/>
      <c r="K1320" s="181"/>
      <c r="L1320" s="181"/>
      <c r="M1320" s="181"/>
      <c r="N1320" s="181"/>
      <c r="O1320" s="181"/>
      <c r="P1320" s="181"/>
      <c r="Q1320" s="181"/>
      <c r="R1320" s="183"/>
      <c r="S1320" s="183"/>
      <c r="T1320" s="183"/>
      <c r="U1320" s="183"/>
      <c r="V1320" s="181"/>
      <c r="W1320" s="184"/>
      <c r="X1320" s="184"/>
      <c r="Y1320" s="185"/>
      <c r="Z1320" s="185"/>
      <c r="AA1320" s="185"/>
      <c r="AB1320" s="181"/>
      <c r="AC1320" s="181"/>
      <c r="AD1320" s="181"/>
      <c r="AE1320" s="181"/>
      <c r="AF1320" s="185"/>
      <c r="AG1320" s="181"/>
      <c r="AH1320" s="186"/>
      <c r="AI1320" s="186"/>
      <c r="AJ1320" s="187"/>
      <c r="AK1320" s="187"/>
      <c r="AL1320" s="188"/>
      <c r="AM1320" s="188"/>
      <c r="AN1320" s="188"/>
      <c r="AO1320" s="188"/>
      <c r="AP1320" s="188"/>
      <c r="AQ1320" s="188"/>
      <c r="AR1320" s="189"/>
      <c r="AS1320" s="189"/>
      <c r="AT1320" s="190"/>
      <c r="AU1320" s="191"/>
      <c r="AV1320" s="190"/>
      <c r="AW1320" s="189"/>
      <c r="AX1320" s="190"/>
      <c r="AY1320" s="189"/>
      <c r="AZ1320" s="192"/>
      <c r="BA1320" s="190"/>
      <c r="BB1320" s="190"/>
      <c r="BC1320" s="193"/>
      <c r="BD1320" s="193"/>
      <c r="BE1320" s="190"/>
      <c r="BF1320" s="192"/>
      <c r="BG1320" s="192"/>
      <c r="BH1320" s="192"/>
      <c r="BI1320" s="192"/>
      <c r="BJ1320" s="192"/>
      <c r="BK1320" s="192"/>
      <c r="BL1320" s="192"/>
      <c r="BM1320" s="192"/>
      <c r="BN1320" s="181"/>
      <c r="BO1320" s="181"/>
    </row>
    <row r="1321" spans="1:67" ht="13.5" customHeight="1" x14ac:dyDescent="0.35">
      <c r="A1321" s="181"/>
      <c r="B1321" s="182"/>
      <c r="C1321" s="181"/>
      <c r="D1321" s="181"/>
      <c r="E1321" s="181"/>
      <c r="F1321" s="181"/>
      <c r="G1321" s="181"/>
      <c r="H1321" s="131"/>
      <c r="I1321" s="181"/>
      <c r="J1321" s="181"/>
      <c r="K1321" s="181"/>
      <c r="L1321" s="181"/>
      <c r="M1321" s="181"/>
      <c r="N1321" s="181"/>
      <c r="O1321" s="181"/>
      <c r="P1321" s="181"/>
      <c r="Q1321" s="181"/>
      <c r="R1321" s="183"/>
      <c r="S1321" s="183"/>
      <c r="T1321" s="183"/>
      <c r="U1321" s="183"/>
      <c r="V1321" s="181"/>
      <c r="W1321" s="184"/>
      <c r="X1321" s="184"/>
      <c r="Y1321" s="185"/>
      <c r="Z1321" s="185"/>
      <c r="AA1321" s="185"/>
      <c r="AB1321" s="181"/>
      <c r="AC1321" s="181"/>
      <c r="AD1321" s="181"/>
      <c r="AE1321" s="181"/>
      <c r="AF1321" s="185"/>
      <c r="AG1321" s="181"/>
      <c r="AH1321" s="186"/>
      <c r="AI1321" s="186"/>
      <c r="AJ1321" s="187"/>
      <c r="AK1321" s="187"/>
      <c r="AL1321" s="188"/>
      <c r="AM1321" s="188"/>
      <c r="AN1321" s="188"/>
      <c r="AO1321" s="188"/>
      <c r="AP1321" s="188"/>
      <c r="AQ1321" s="188"/>
      <c r="AR1321" s="189"/>
      <c r="AS1321" s="189"/>
      <c r="AT1321" s="190"/>
      <c r="AU1321" s="191"/>
      <c r="AV1321" s="190"/>
      <c r="AW1321" s="189"/>
      <c r="AX1321" s="190"/>
      <c r="AY1321" s="189"/>
      <c r="AZ1321" s="192"/>
      <c r="BA1321" s="190"/>
      <c r="BB1321" s="190"/>
      <c r="BC1321" s="193"/>
      <c r="BD1321" s="193"/>
      <c r="BE1321" s="190"/>
      <c r="BF1321" s="192"/>
      <c r="BG1321" s="192"/>
      <c r="BH1321" s="192"/>
      <c r="BI1321" s="192"/>
      <c r="BJ1321" s="192"/>
      <c r="BK1321" s="192"/>
      <c r="BL1321" s="192"/>
      <c r="BM1321" s="192"/>
      <c r="BN1321" s="181"/>
      <c r="BO1321" s="181"/>
    </row>
    <row r="1322" spans="1:67" ht="13.5" customHeight="1" x14ac:dyDescent="0.35">
      <c r="A1322" s="181"/>
      <c r="B1322" s="182"/>
      <c r="C1322" s="181"/>
      <c r="D1322" s="181"/>
      <c r="E1322" s="181"/>
      <c r="F1322" s="181"/>
      <c r="G1322" s="181"/>
      <c r="H1322" s="131"/>
      <c r="I1322" s="181"/>
      <c r="J1322" s="181"/>
      <c r="K1322" s="181"/>
      <c r="L1322" s="181"/>
      <c r="M1322" s="181"/>
      <c r="N1322" s="181"/>
      <c r="O1322" s="181"/>
      <c r="P1322" s="181"/>
      <c r="Q1322" s="181"/>
      <c r="R1322" s="183"/>
      <c r="S1322" s="183"/>
      <c r="T1322" s="183"/>
      <c r="U1322" s="183"/>
      <c r="V1322" s="181"/>
      <c r="W1322" s="184"/>
      <c r="X1322" s="184"/>
      <c r="Y1322" s="185"/>
      <c r="Z1322" s="185"/>
      <c r="AA1322" s="185"/>
      <c r="AB1322" s="181"/>
      <c r="AC1322" s="181"/>
      <c r="AD1322" s="181"/>
      <c r="AE1322" s="181"/>
      <c r="AF1322" s="185"/>
      <c r="AG1322" s="181"/>
      <c r="AH1322" s="186"/>
      <c r="AI1322" s="186"/>
      <c r="AJ1322" s="187"/>
      <c r="AK1322" s="187"/>
      <c r="AL1322" s="188"/>
      <c r="AM1322" s="188"/>
      <c r="AN1322" s="188"/>
      <c r="AO1322" s="188"/>
      <c r="AP1322" s="188"/>
      <c r="AQ1322" s="188"/>
      <c r="AR1322" s="189"/>
      <c r="AS1322" s="189"/>
      <c r="AT1322" s="190"/>
      <c r="AU1322" s="191"/>
      <c r="AV1322" s="190"/>
      <c r="AW1322" s="189"/>
      <c r="AX1322" s="190"/>
      <c r="AY1322" s="189"/>
      <c r="AZ1322" s="192"/>
      <c r="BA1322" s="190"/>
      <c r="BB1322" s="190"/>
      <c r="BC1322" s="193"/>
      <c r="BD1322" s="193"/>
      <c r="BE1322" s="190"/>
      <c r="BF1322" s="192"/>
      <c r="BG1322" s="192"/>
      <c r="BH1322" s="192"/>
      <c r="BI1322" s="192"/>
      <c r="BJ1322" s="192"/>
      <c r="BK1322" s="192"/>
      <c r="BL1322" s="192"/>
      <c r="BM1322" s="192"/>
      <c r="BN1322" s="181"/>
      <c r="BO1322" s="181"/>
    </row>
    <row r="1323" spans="1:67" ht="13.5" customHeight="1" x14ac:dyDescent="0.35">
      <c r="A1323" s="181"/>
      <c r="B1323" s="182"/>
      <c r="C1323" s="181"/>
      <c r="D1323" s="181"/>
      <c r="E1323" s="181"/>
      <c r="F1323" s="181"/>
      <c r="G1323" s="181"/>
      <c r="H1323" s="131"/>
      <c r="I1323" s="181"/>
      <c r="J1323" s="181"/>
      <c r="K1323" s="181"/>
      <c r="L1323" s="181"/>
      <c r="M1323" s="181"/>
      <c r="N1323" s="181"/>
      <c r="O1323" s="181"/>
      <c r="P1323" s="181"/>
      <c r="Q1323" s="181"/>
      <c r="R1323" s="183"/>
      <c r="S1323" s="183"/>
      <c r="T1323" s="183"/>
      <c r="U1323" s="183"/>
      <c r="V1323" s="181"/>
      <c r="W1323" s="184"/>
      <c r="X1323" s="184"/>
      <c r="Y1323" s="185"/>
      <c r="Z1323" s="185"/>
      <c r="AA1323" s="185"/>
      <c r="AB1323" s="181"/>
      <c r="AC1323" s="181"/>
      <c r="AD1323" s="181"/>
      <c r="AE1323" s="181"/>
      <c r="AF1323" s="185"/>
      <c r="AG1323" s="181"/>
      <c r="AH1323" s="186"/>
      <c r="AI1323" s="186"/>
      <c r="AJ1323" s="187"/>
      <c r="AK1323" s="187"/>
      <c r="AL1323" s="188"/>
      <c r="AM1323" s="188"/>
      <c r="AN1323" s="188"/>
      <c r="AO1323" s="188"/>
      <c r="AP1323" s="188"/>
      <c r="AQ1323" s="188"/>
      <c r="AR1323" s="189"/>
      <c r="AS1323" s="189"/>
      <c r="AT1323" s="190"/>
      <c r="AU1323" s="191"/>
      <c r="AV1323" s="190"/>
      <c r="AW1323" s="189"/>
      <c r="AX1323" s="190"/>
      <c r="AY1323" s="189"/>
      <c r="AZ1323" s="192"/>
      <c r="BA1323" s="190"/>
      <c r="BB1323" s="190"/>
      <c r="BC1323" s="193"/>
      <c r="BD1323" s="193"/>
      <c r="BE1323" s="190"/>
      <c r="BF1323" s="192"/>
      <c r="BG1323" s="192"/>
      <c r="BH1323" s="192"/>
      <c r="BI1323" s="192"/>
      <c r="BJ1323" s="192"/>
      <c r="BK1323" s="192"/>
      <c r="BL1323" s="192"/>
      <c r="BM1323" s="192"/>
      <c r="BN1323" s="181"/>
      <c r="BO1323" s="181"/>
    </row>
    <row r="1324" spans="1:67" ht="13.5" customHeight="1" x14ac:dyDescent="0.35">
      <c r="A1324" s="181"/>
      <c r="B1324" s="182"/>
      <c r="C1324" s="181"/>
      <c r="D1324" s="181"/>
      <c r="E1324" s="181"/>
      <c r="F1324" s="181"/>
      <c r="G1324" s="181"/>
      <c r="H1324" s="131"/>
      <c r="I1324" s="181"/>
      <c r="J1324" s="181"/>
      <c r="K1324" s="181"/>
      <c r="L1324" s="181"/>
      <c r="M1324" s="181"/>
      <c r="N1324" s="181"/>
      <c r="O1324" s="181"/>
      <c r="P1324" s="181"/>
      <c r="Q1324" s="181"/>
      <c r="R1324" s="183"/>
      <c r="S1324" s="183"/>
      <c r="T1324" s="183"/>
      <c r="U1324" s="183"/>
      <c r="V1324" s="181"/>
      <c r="W1324" s="184"/>
      <c r="X1324" s="184"/>
      <c r="Y1324" s="185"/>
      <c r="Z1324" s="185"/>
      <c r="AA1324" s="185"/>
      <c r="AB1324" s="181"/>
      <c r="AC1324" s="181"/>
      <c r="AD1324" s="181"/>
      <c r="AE1324" s="181"/>
      <c r="AF1324" s="185"/>
      <c r="AG1324" s="181"/>
      <c r="AH1324" s="186"/>
      <c r="AI1324" s="186"/>
      <c r="AJ1324" s="187"/>
      <c r="AK1324" s="187"/>
      <c r="AL1324" s="188"/>
      <c r="AM1324" s="188"/>
      <c r="AN1324" s="188"/>
      <c r="AO1324" s="188"/>
      <c r="AP1324" s="188"/>
      <c r="AQ1324" s="188"/>
      <c r="AR1324" s="189"/>
      <c r="AS1324" s="189"/>
      <c r="AT1324" s="190"/>
      <c r="AU1324" s="191"/>
      <c r="AV1324" s="190"/>
      <c r="AW1324" s="189"/>
      <c r="AX1324" s="190"/>
      <c r="AY1324" s="189"/>
      <c r="AZ1324" s="192"/>
      <c r="BA1324" s="190"/>
      <c r="BB1324" s="190"/>
      <c r="BC1324" s="193"/>
      <c r="BD1324" s="193"/>
      <c r="BE1324" s="190"/>
      <c r="BF1324" s="192"/>
      <c r="BG1324" s="192"/>
      <c r="BH1324" s="192"/>
      <c r="BI1324" s="192"/>
      <c r="BJ1324" s="192"/>
      <c r="BK1324" s="192"/>
      <c r="BL1324" s="192"/>
      <c r="BM1324" s="192"/>
      <c r="BN1324" s="181"/>
      <c r="BO1324" s="181"/>
    </row>
    <row r="1325" spans="1:67" ht="13.5" customHeight="1" x14ac:dyDescent="0.35">
      <c r="A1325" s="181"/>
      <c r="B1325" s="182"/>
      <c r="C1325" s="181"/>
      <c r="D1325" s="181"/>
      <c r="E1325" s="181"/>
      <c r="F1325" s="181"/>
      <c r="G1325" s="181"/>
      <c r="H1325" s="131"/>
      <c r="I1325" s="181"/>
      <c r="J1325" s="181"/>
      <c r="K1325" s="181"/>
      <c r="L1325" s="181"/>
      <c r="M1325" s="181"/>
      <c r="N1325" s="181"/>
      <c r="O1325" s="181"/>
      <c r="P1325" s="181"/>
      <c r="Q1325" s="181"/>
      <c r="R1325" s="183"/>
      <c r="S1325" s="183"/>
      <c r="T1325" s="183"/>
      <c r="U1325" s="183"/>
      <c r="V1325" s="181"/>
      <c r="W1325" s="184"/>
      <c r="X1325" s="184"/>
      <c r="Y1325" s="185"/>
      <c r="Z1325" s="185"/>
      <c r="AA1325" s="185"/>
      <c r="AB1325" s="181"/>
      <c r="AC1325" s="181"/>
      <c r="AD1325" s="181"/>
      <c r="AE1325" s="181"/>
      <c r="AF1325" s="185"/>
      <c r="AG1325" s="181"/>
      <c r="AH1325" s="186"/>
      <c r="AI1325" s="186"/>
      <c r="AJ1325" s="187"/>
      <c r="AK1325" s="187"/>
      <c r="AL1325" s="188"/>
      <c r="AM1325" s="188"/>
      <c r="AN1325" s="188"/>
      <c r="AO1325" s="188"/>
      <c r="AP1325" s="188"/>
      <c r="AQ1325" s="188"/>
      <c r="AR1325" s="189"/>
      <c r="AS1325" s="189"/>
      <c r="AT1325" s="190"/>
      <c r="AU1325" s="191"/>
      <c r="AV1325" s="190"/>
      <c r="AW1325" s="189"/>
      <c r="AX1325" s="190"/>
      <c r="AY1325" s="189"/>
      <c r="AZ1325" s="192"/>
      <c r="BA1325" s="190"/>
      <c r="BB1325" s="190"/>
      <c r="BC1325" s="193"/>
      <c r="BD1325" s="193"/>
      <c r="BE1325" s="190"/>
      <c r="BF1325" s="192"/>
      <c r="BG1325" s="192"/>
      <c r="BH1325" s="192"/>
      <c r="BI1325" s="192"/>
      <c r="BJ1325" s="192"/>
      <c r="BK1325" s="192"/>
      <c r="BL1325" s="192"/>
      <c r="BM1325" s="192"/>
      <c r="BN1325" s="181"/>
      <c r="BO1325" s="181"/>
    </row>
    <row r="1326" spans="1:67" ht="13.5" customHeight="1" x14ac:dyDescent="0.35">
      <c r="A1326" s="181"/>
      <c r="B1326" s="182"/>
      <c r="C1326" s="181"/>
      <c r="D1326" s="181"/>
      <c r="E1326" s="181"/>
      <c r="F1326" s="181"/>
      <c r="G1326" s="181"/>
      <c r="H1326" s="131"/>
      <c r="I1326" s="181"/>
      <c r="J1326" s="181"/>
      <c r="K1326" s="181"/>
      <c r="L1326" s="181"/>
      <c r="M1326" s="181"/>
      <c r="N1326" s="181"/>
      <c r="O1326" s="181"/>
      <c r="P1326" s="181"/>
      <c r="Q1326" s="181"/>
      <c r="R1326" s="183"/>
      <c r="S1326" s="183"/>
      <c r="T1326" s="183"/>
      <c r="U1326" s="183"/>
      <c r="V1326" s="181"/>
      <c r="W1326" s="184"/>
      <c r="X1326" s="184"/>
      <c r="Y1326" s="185"/>
      <c r="Z1326" s="185"/>
      <c r="AA1326" s="185"/>
      <c r="AB1326" s="181"/>
      <c r="AC1326" s="181"/>
      <c r="AD1326" s="181"/>
      <c r="AE1326" s="181"/>
      <c r="AF1326" s="185"/>
      <c r="AG1326" s="181"/>
      <c r="AH1326" s="186"/>
      <c r="AI1326" s="186"/>
      <c r="AJ1326" s="187"/>
      <c r="AK1326" s="187"/>
      <c r="AL1326" s="188"/>
      <c r="AM1326" s="188"/>
      <c r="AN1326" s="188"/>
      <c r="AO1326" s="188"/>
      <c r="AP1326" s="188"/>
      <c r="AQ1326" s="188"/>
      <c r="AR1326" s="189"/>
      <c r="AS1326" s="189"/>
      <c r="AT1326" s="190"/>
      <c r="AU1326" s="191"/>
      <c r="AV1326" s="190"/>
      <c r="AW1326" s="189"/>
      <c r="AX1326" s="190"/>
      <c r="AY1326" s="189"/>
      <c r="AZ1326" s="192"/>
      <c r="BA1326" s="190"/>
      <c r="BB1326" s="190"/>
      <c r="BC1326" s="193"/>
      <c r="BD1326" s="193"/>
      <c r="BE1326" s="190"/>
      <c r="BF1326" s="192"/>
      <c r="BG1326" s="192"/>
      <c r="BH1326" s="192"/>
      <c r="BI1326" s="192"/>
      <c r="BJ1326" s="192"/>
      <c r="BK1326" s="192"/>
      <c r="BL1326" s="192"/>
      <c r="BM1326" s="192"/>
      <c r="BN1326" s="181"/>
      <c r="BO1326" s="181"/>
    </row>
    <row r="1327" spans="1:67" ht="13.5" customHeight="1" x14ac:dyDescent="0.35">
      <c r="A1327" s="181"/>
      <c r="B1327" s="182"/>
      <c r="C1327" s="181"/>
      <c r="D1327" s="181"/>
      <c r="E1327" s="181"/>
      <c r="F1327" s="181"/>
      <c r="G1327" s="181"/>
      <c r="H1327" s="131"/>
      <c r="I1327" s="181"/>
      <c r="J1327" s="181"/>
      <c r="K1327" s="181"/>
      <c r="L1327" s="181"/>
      <c r="M1327" s="181"/>
      <c r="N1327" s="181"/>
      <c r="O1327" s="181"/>
      <c r="P1327" s="181"/>
      <c r="Q1327" s="181"/>
      <c r="R1327" s="183"/>
      <c r="S1327" s="183"/>
      <c r="T1327" s="183"/>
      <c r="U1327" s="183"/>
      <c r="V1327" s="181"/>
      <c r="W1327" s="184"/>
      <c r="X1327" s="184"/>
      <c r="Y1327" s="185"/>
      <c r="Z1327" s="185"/>
      <c r="AA1327" s="185"/>
      <c r="AB1327" s="181"/>
      <c r="AC1327" s="181"/>
      <c r="AD1327" s="181"/>
      <c r="AE1327" s="181"/>
      <c r="AF1327" s="185"/>
      <c r="AG1327" s="181"/>
      <c r="AH1327" s="186"/>
      <c r="AI1327" s="186"/>
      <c r="AJ1327" s="187"/>
      <c r="AK1327" s="187"/>
      <c r="AL1327" s="188"/>
      <c r="AM1327" s="188"/>
      <c r="AN1327" s="188"/>
      <c r="AO1327" s="188"/>
      <c r="AP1327" s="188"/>
      <c r="AQ1327" s="188"/>
      <c r="AR1327" s="189"/>
      <c r="AS1327" s="189"/>
      <c r="AT1327" s="190"/>
      <c r="AU1327" s="191"/>
      <c r="AV1327" s="190"/>
      <c r="AW1327" s="189"/>
      <c r="AX1327" s="190"/>
      <c r="AY1327" s="189"/>
      <c r="AZ1327" s="192"/>
      <c r="BA1327" s="190"/>
      <c r="BB1327" s="190"/>
      <c r="BC1327" s="193"/>
      <c r="BD1327" s="193"/>
      <c r="BE1327" s="190"/>
      <c r="BF1327" s="192"/>
      <c r="BG1327" s="192"/>
      <c r="BH1327" s="192"/>
      <c r="BI1327" s="192"/>
      <c r="BJ1327" s="192"/>
      <c r="BK1327" s="192"/>
      <c r="BL1327" s="192"/>
      <c r="BM1327" s="192"/>
      <c r="BN1327" s="181"/>
      <c r="BO1327" s="181"/>
    </row>
    <row r="1328" spans="1:67" ht="13.5" customHeight="1" x14ac:dyDescent="0.35">
      <c r="A1328" s="181"/>
      <c r="B1328" s="182"/>
      <c r="C1328" s="181"/>
      <c r="D1328" s="181"/>
      <c r="E1328" s="181"/>
      <c r="F1328" s="181"/>
      <c r="G1328" s="181"/>
      <c r="H1328" s="131"/>
      <c r="I1328" s="181"/>
      <c r="J1328" s="181"/>
      <c r="K1328" s="181"/>
      <c r="L1328" s="181"/>
      <c r="M1328" s="181"/>
      <c r="N1328" s="181"/>
      <c r="O1328" s="181"/>
      <c r="P1328" s="181"/>
      <c r="Q1328" s="181"/>
      <c r="R1328" s="183"/>
      <c r="S1328" s="183"/>
      <c r="T1328" s="183"/>
      <c r="U1328" s="183"/>
      <c r="V1328" s="181"/>
      <c r="W1328" s="184"/>
      <c r="X1328" s="184"/>
      <c r="Y1328" s="185"/>
      <c r="Z1328" s="185"/>
      <c r="AA1328" s="185"/>
      <c r="AB1328" s="181"/>
      <c r="AC1328" s="181"/>
      <c r="AD1328" s="181"/>
      <c r="AE1328" s="181"/>
      <c r="AF1328" s="185"/>
      <c r="AG1328" s="181"/>
      <c r="AH1328" s="186"/>
      <c r="AI1328" s="186"/>
      <c r="AJ1328" s="187"/>
      <c r="AK1328" s="187"/>
      <c r="AL1328" s="188"/>
      <c r="AM1328" s="188"/>
      <c r="AN1328" s="188"/>
      <c r="AO1328" s="188"/>
      <c r="AP1328" s="188"/>
      <c r="AQ1328" s="188"/>
      <c r="AR1328" s="189"/>
      <c r="AS1328" s="189"/>
      <c r="AT1328" s="190"/>
      <c r="AU1328" s="191"/>
      <c r="AV1328" s="190"/>
      <c r="AW1328" s="189"/>
      <c r="AX1328" s="190"/>
      <c r="AY1328" s="189"/>
      <c r="AZ1328" s="192"/>
      <c r="BA1328" s="190"/>
      <c r="BB1328" s="190"/>
      <c r="BC1328" s="193"/>
      <c r="BD1328" s="193"/>
      <c r="BE1328" s="190"/>
      <c r="BF1328" s="192"/>
      <c r="BG1328" s="192"/>
      <c r="BH1328" s="192"/>
      <c r="BI1328" s="192"/>
      <c r="BJ1328" s="192"/>
      <c r="BK1328" s="192"/>
      <c r="BL1328" s="192"/>
      <c r="BM1328" s="192"/>
      <c r="BN1328" s="181"/>
      <c r="BO1328" s="181"/>
    </row>
    <row r="1329" spans="1:67" ht="13.5" customHeight="1" x14ac:dyDescent="0.35">
      <c r="A1329" s="181"/>
      <c r="B1329" s="182"/>
      <c r="C1329" s="181"/>
      <c r="D1329" s="181"/>
      <c r="E1329" s="181"/>
      <c r="F1329" s="181"/>
      <c r="G1329" s="181"/>
      <c r="H1329" s="131"/>
      <c r="I1329" s="181"/>
      <c r="J1329" s="181"/>
      <c r="K1329" s="181"/>
      <c r="L1329" s="181"/>
      <c r="M1329" s="181"/>
      <c r="N1329" s="181"/>
      <c r="O1329" s="181"/>
      <c r="P1329" s="181"/>
      <c r="Q1329" s="181"/>
      <c r="R1329" s="183"/>
      <c r="S1329" s="183"/>
      <c r="T1329" s="183"/>
      <c r="U1329" s="183"/>
      <c r="V1329" s="181"/>
      <c r="W1329" s="184"/>
      <c r="X1329" s="184"/>
      <c r="Y1329" s="185"/>
      <c r="Z1329" s="185"/>
      <c r="AA1329" s="185"/>
      <c r="AB1329" s="181"/>
      <c r="AC1329" s="181"/>
      <c r="AD1329" s="181"/>
      <c r="AE1329" s="181"/>
      <c r="AF1329" s="185"/>
      <c r="AG1329" s="181"/>
      <c r="AH1329" s="186"/>
      <c r="AI1329" s="186"/>
      <c r="AJ1329" s="187"/>
      <c r="AK1329" s="187"/>
      <c r="AL1329" s="188"/>
      <c r="AM1329" s="188"/>
      <c r="AN1329" s="188"/>
      <c r="AO1329" s="188"/>
      <c r="AP1329" s="188"/>
      <c r="AQ1329" s="188"/>
      <c r="AR1329" s="189"/>
      <c r="AS1329" s="189"/>
      <c r="AT1329" s="190"/>
      <c r="AU1329" s="191"/>
      <c r="AV1329" s="190"/>
      <c r="AW1329" s="189"/>
      <c r="AX1329" s="190"/>
      <c r="AY1329" s="189"/>
      <c r="AZ1329" s="192"/>
      <c r="BA1329" s="190"/>
      <c r="BB1329" s="190"/>
      <c r="BC1329" s="193"/>
      <c r="BD1329" s="193"/>
      <c r="BE1329" s="190"/>
      <c r="BF1329" s="192"/>
      <c r="BG1329" s="192"/>
      <c r="BH1329" s="192"/>
      <c r="BI1329" s="192"/>
      <c r="BJ1329" s="192"/>
      <c r="BK1329" s="192"/>
      <c r="BL1329" s="192"/>
      <c r="BM1329" s="192"/>
      <c r="BN1329" s="181"/>
      <c r="BO1329" s="181"/>
    </row>
    <row r="1330" spans="1:67" ht="13.5" customHeight="1" x14ac:dyDescent="0.35">
      <c r="A1330" s="181"/>
      <c r="B1330" s="182"/>
      <c r="C1330" s="181"/>
      <c r="D1330" s="181"/>
      <c r="E1330" s="181"/>
      <c r="F1330" s="181"/>
      <c r="G1330" s="181"/>
      <c r="H1330" s="131"/>
      <c r="I1330" s="181"/>
      <c r="J1330" s="181"/>
      <c r="K1330" s="181"/>
      <c r="L1330" s="181"/>
      <c r="M1330" s="181"/>
      <c r="N1330" s="181"/>
      <c r="O1330" s="181"/>
      <c r="P1330" s="181"/>
      <c r="Q1330" s="181"/>
      <c r="R1330" s="183"/>
      <c r="S1330" s="183"/>
      <c r="T1330" s="183"/>
      <c r="U1330" s="183"/>
      <c r="V1330" s="181"/>
      <c r="W1330" s="184"/>
      <c r="X1330" s="184"/>
      <c r="Y1330" s="185"/>
      <c r="Z1330" s="185"/>
      <c r="AA1330" s="185"/>
      <c r="AB1330" s="181"/>
      <c r="AC1330" s="181"/>
      <c r="AD1330" s="181"/>
      <c r="AE1330" s="181"/>
      <c r="AF1330" s="185"/>
      <c r="AG1330" s="181"/>
      <c r="AH1330" s="186"/>
      <c r="AI1330" s="186"/>
      <c r="AJ1330" s="187"/>
      <c r="AK1330" s="187"/>
      <c r="AL1330" s="188"/>
      <c r="AM1330" s="188"/>
      <c r="AN1330" s="188"/>
      <c r="AO1330" s="188"/>
      <c r="AP1330" s="188"/>
      <c r="AQ1330" s="188"/>
      <c r="AR1330" s="189"/>
      <c r="AS1330" s="189"/>
      <c r="AT1330" s="190"/>
      <c r="AU1330" s="191"/>
      <c r="AV1330" s="190"/>
      <c r="AW1330" s="189"/>
      <c r="AX1330" s="190"/>
      <c r="AY1330" s="189"/>
      <c r="AZ1330" s="192"/>
      <c r="BA1330" s="190"/>
      <c r="BB1330" s="190"/>
      <c r="BC1330" s="193"/>
      <c r="BD1330" s="193"/>
      <c r="BE1330" s="190"/>
      <c r="BF1330" s="192"/>
      <c r="BG1330" s="192"/>
      <c r="BH1330" s="192"/>
      <c r="BI1330" s="192"/>
      <c r="BJ1330" s="192"/>
      <c r="BK1330" s="192"/>
      <c r="BL1330" s="192"/>
      <c r="BM1330" s="192"/>
      <c r="BN1330" s="181"/>
      <c r="BO1330" s="181"/>
    </row>
    <row r="1331" spans="1:67" ht="13.5" customHeight="1" x14ac:dyDescent="0.35">
      <c r="A1331" s="181"/>
      <c r="B1331" s="182"/>
      <c r="C1331" s="181"/>
      <c r="D1331" s="181"/>
      <c r="E1331" s="181"/>
      <c r="F1331" s="181"/>
      <c r="G1331" s="181"/>
      <c r="H1331" s="131"/>
      <c r="I1331" s="181"/>
      <c r="J1331" s="181"/>
      <c r="K1331" s="181"/>
      <c r="L1331" s="181"/>
      <c r="M1331" s="181"/>
      <c r="N1331" s="181"/>
      <c r="O1331" s="181"/>
      <c r="P1331" s="181"/>
      <c r="Q1331" s="181"/>
      <c r="R1331" s="183"/>
      <c r="S1331" s="183"/>
      <c r="T1331" s="183"/>
      <c r="U1331" s="183"/>
      <c r="V1331" s="181"/>
      <c r="W1331" s="184"/>
      <c r="X1331" s="184"/>
      <c r="Y1331" s="185"/>
      <c r="Z1331" s="185"/>
      <c r="AA1331" s="185"/>
      <c r="AB1331" s="181"/>
      <c r="AC1331" s="181"/>
      <c r="AD1331" s="181"/>
      <c r="AE1331" s="181"/>
      <c r="AF1331" s="185"/>
      <c r="AG1331" s="181"/>
      <c r="AH1331" s="186"/>
      <c r="AI1331" s="186"/>
      <c r="AJ1331" s="187"/>
      <c r="AK1331" s="187"/>
      <c r="AL1331" s="188"/>
      <c r="AM1331" s="188"/>
      <c r="AN1331" s="188"/>
      <c r="AO1331" s="188"/>
      <c r="AP1331" s="188"/>
      <c r="AQ1331" s="188"/>
      <c r="AR1331" s="189"/>
      <c r="AS1331" s="189"/>
      <c r="AT1331" s="190"/>
      <c r="AU1331" s="191"/>
      <c r="AV1331" s="190"/>
      <c r="AW1331" s="189"/>
      <c r="AX1331" s="190"/>
      <c r="AY1331" s="189"/>
      <c r="AZ1331" s="192"/>
      <c r="BA1331" s="190"/>
      <c r="BB1331" s="190"/>
      <c r="BC1331" s="193"/>
      <c r="BD1331" s="193"/>
      <c r="BE1331" s="190"/>
      <c r="BF1331" s="192"/>
      <c r="BG1331" s="192"/>
      <c r="BH1331" s="192"/>
      <c r="BI1331" s="192"/>
      <c r="BJ1331" s="192"/>
      <c r="BK1331" s="192"/>
      <c r="BL1331" s="192"/>
      <c r="BM1331" s="192"/>
      <c r="BN1331" s="181"/>
      <c r="BO1331" s="181"/>
    </row>
    <row r="1332" spans="1:67" ht="13.5" customHeight="1" x14ac:dyDescent="0.35">
      <c r="A1332" s="181"/>
      <c r="B1332" s="182"/>
      <c r="C1332" s="181"/>
      <c r="D1332" s="181"/>
      <c r="E1332" s="181"/>
      <c r="F1332" s="181"/>
      <c r="G1332" s="181"/>
      <c r="H1332" s="131"/>
      <c r="I1332" s="181"/>
      <c r="J1332" s="181"/>
      <c r="K1332" s="181"/>
      <c r="L1332" s="181"/>
      <c r="M1332" s="181"/>
      <c r="N1332" s="181"/>
      <c r="O1332" s="181"/>
      <c r="P1332" s="181"/>
      <c r="Q1332" s="181"/>
      <c r="R1332" s="183"/>
      <c r="S1332" s="183"/>
      <c r="T1332" s="183"/>
      <c r="U1332" s="183"/>
      <c r="V1332" s="181"/>
      <c r="W1332" s="184"/>
      <c r="X1332" s="184"/>
      <c r="Y1332" s="185"/>
      <c r="Z1332" s="185"/>
      <c r="AA1332" s="185"/>
      <c r="AB1332" s="181"/>
      <c r="AC1332" s="181"/>
      <c r="AD1332" s="181"/>
      <c r="AE1332" s="181"/>
      <c r="AF1332" s="185"/>
      <c r="AG1332" s="181"/>
      <c r="AH1332" s="186"/>
      <c r="AI1332" s="186"/>
      <c r="AJ1332" s="187"/>
      <c r="AK1332" s="187"/>
      <c r="AL1332" s="188"/>
      <c r="AM1332" s="188"/>
      <c r="AN1332" s="188"/>
      <c r="AO1332" s="188"/>
      <c r="AP1332" s="188"/>
      <c r="AQ1332" s="188"/>
      <c r="AR1332" s="189"/>
      <c r="AS1332" s="189"/>
      <c r="AT1332" s="190"/>
      <c r="AU1332" s="191"/>
      <c r="AV1332" s="190"/>
      <c r="AW1332" s="189"/>
      <c r="AX1332" s="190"/>
      <c r="AY1332" s="189"/>
      <c r="AZ1332" s="192"/>
      <c r="BA1332" s="190"/>
      <c r="BB1332" s="190"/>
      <c r="BC1332" s="193"/>
      <c r="BD1332" s="193"/>
      <c r="BE1332" s="190"/>
      <c r="BF1332" s="192"/>
      <c r="BG1332" s="192"/>
      <c r="BH1332" s="192"/>
      <c r="BI1332" s="192"/>
      <c r="BJ1332" s="192"/>
      <c r="BK1332" s="192"/>
      <c r="BL1332" s="192"/>
      <c r="BM1332" s="192"/>
      <c r="BN1332" s="181"/>
      <c r="BO1332" s="181"/>
    </row>
    <row r="1333" spans="1:67" ht="13.5" customHeight="1" x14ac:dyDescent="0.35">
      <c r="A1333" s="181"/>
      <c r="B1333" s="182"/>
      <c r="C1333" s="181"/>
      <c r="D1333" s="181"/>
      <c r="E1333" s="181"/>
      <c r="F1333" s="181"/>
      <c r="G1333" s="181"/>
      <c r="H1333" s="131"/>
      <c r="I1333" s="181"/>
      <c r="J1333" s="181"/>
      <c r="K1333" s="181"/>
      <c r="L1333" s="181"/>
      <c r="M1333" s="181"/>
      <c r="N1333" s="181"/>
      <c r="O1333" s="181"/>
      <c r="P1333" s="181"/>
      <c r="Q1333" s="181"/>
      <c r="R1333" s="183"/>
      <c r="S1333" s="183"/>
      <c r="T1333" s="183"/>
      <c r="U1333" s="183"/>
      <c r="V1333" s="181"/>
      <c r="W1333" s="184"/>
      <c r="X1333" s="184"/>
      <c r="Y1333" s="185"/>
      <c r="Z1333" s="185"/>
      <c r="AA1333" s="185"/>
      <c r="AB1333" s="181"/>
      <c r="AC1333" s="181"/>
      <c r="AD1333" s="181"/>
      <c r="AE1333" s="181"/>
      <c r="AF1333" s="185"/>
      <c r="AG1333" s="181"/>
      <c r="AH1333" s="186"/>
      <c r="AI1333" s="186"/>
      <c r="AJ1333" s="187"/>
      <c r="AK1333" s="187"/>
      <c r="AL1333" s="188"/>
      <c r="AM1333" s="188"/>
      <c r="AN1333" s="188"/>
      <c r="AO1333" s="188"/>
      <c r="AP1333" s="188"/>
      <c r="AQ1333" s="188"/>
      <c r="AR1333" s="189"/>
      <c r="AS1333" s="189"/>
      <c r="AT1333" s="190"/>
      <c r="AU1333" s="191"/>
      <c r="AV1333" s="190"/>
      <c r="AW1333" s="189"/>
      <c r="AX1333" s="190"/>
      <c r="AY1333" s="189"/>
      <c r="AZ1333" s="192"/>
      <c r="BA1333" s="190"/>
      <c r="BB1333" s="190"/>
      <c r="BC1333" s="193"/>
      <c r="BD1333" s="193"/>
      <c r="BE1333" s="190"/>
      <c r="BF1333" s="192"/>
      <c r="BG1333" s="192"/>
      <c r="BH1333" s="192"/>
      <c r="BI1333" s="192"/>
      <c r="BJ1333" s="192"/>
      <c r="BK1333" s="192"/>
      <c r="BL1333" s="192"/>
      <c r="BM1333" s="192"/>
      <c r="BN1333" s="181"/>
      <c r="BO1333" s="181"/>
    </row>
    <row r="1334" spans="1:67" ht="13.5" customHeight="1" x14ac:dyDescent="0.35">
      <c r="A1334" s="181"/>
      <c r="B1334" s="182"/>
      <c r="C1334" s="181"/>
      <c r="D1334" s="181"/>
      <c r="E1334" s="181"/>
      <c r="F1334" s="181"/>
      <c r="G1334" s="181"/>
      <c r="H1334" s="131"/>
      <c r="I1334" s="181"/>
      <c r="J1334" s="181"/>
      <c r="K1334" s="181"/>
      <c r="L1334" s="181"/>
      <c r="M1334" s="181"/>
      <c r="N1334" s="181"/>
      <c r="O1334" s="181"/>
      <c r="P1334" s="181"/>
      <c r="Q1334" s="181"/>
      <c r="R1334" s="183"/>
      <c r="S1334" s="183"/>
      <c r="T1334" s="183"/>
      <c r="U1334" s="183"/>
      <c r="V1334" s="181"/>
      <c r="W1334" s="184"/>
      <c r="X1334" s="184"/>
      <c r="Y1334" s="185"/>
      <c r="Z1334" s="185"/>
      <c r="AA1334" s="185"/>
      <c r="AB1334" s="181"/>
      <c r="AC1334" s="181"/>
      <c r="AD1334" s="181"/>
      <c r="AE1334" s="181"/>
      <c r="AF1334" s="185"/>
      <c r="AG1334" s="181"/>
      <c r="AH1334" s="186"/>
      <c r="AI1334" s="186"/>
      <c r="AJ1334" s="187"/>
      <c r="AK1334" s="187"/>
      <c r="AL1334" s="188"/>
      <c r="AM1334" s="188"/>
      <c r="AN1334" s="188"/>
      <c r="AO1334" s="188"/>
      <c r="AP1334" s="188"/>
      <c r="AQ1334" s="188"/>
      <c r="AR1334" s="189"/>
      <c r="AS1334" s="189"/>
      <c r="AT1334" s="190"/>
      <c r="AU1334" s="191"/>
      <c r="AV1334" s="190"/>
      <c r="AW1334" s="189"/>
      <c r="AX1334" s="190"/>
      <c r="AY1334" s="189"/>
      <c r="AZ1334" s="192"/>
      <c r="BA1334" s="190"/>
      <c r="BB1334" s="190"/>
      <c r="BC1334" s="193"/>
      <c r="BD1334" s="193"/>
      <c r="BE1334" s="190"/>
      <c r="BF1334" s="192"/>
      <c r="BG1334" s="192"/>
      <c r="BH1334" s="192"/>
      <c r="BI1334" s="192"/>
      <c r="BJ1334" s="192"/>
      <c r="BK1334" s="192"/>
      <c r="BL1334" s="192"/>
      <c r="BM1334" s="192"/>
      <c r="BN1334" s="181"/>
      <c r="BO1334" s="181"/>
    </row>
    <row r="1335" spans="1:67" ht="13.5" customHeight="1" x14ac:dyDescent="0.35">
      <c r="A1335" s="181"/>
      <c r="B1335" s="182"/>
      <c r="C1335" s="181"/>
      <c r="D1335" s="181"/>
      <c r="E1335" s="181"/>
      <c r="F1335" s="181"/>
      <c r="G1335" s="181"/>
      <c r="H1335" s="131"/>
      <c r="I1335" s="181"/>
      <c r="J1335" s="181"/>
      <c r="K1335" s="181"/>
      <c r="L1335" s="181"/>
      <c r="M1335" s="181"/>
      <c r="N1335" s="181"/>
      <c r="O1335" s="181"/>
      <c r="P1335" s="181"/>
      <c r="Q1335" s="181"/>
      <c r="R1335" s="183"/>
      <c r="S1335" s="183"/>
      <c r="T1335" s="183"/>
      <c r="U1335" s="183"/>
      <c r="V1335" s="181"/>
      <c r="W1335" s="184"/>
      <c r="X1335" s="184"/>
      <c r="Y1335" s="185"/>
      <c r="Z1335" s="185"/>
      <c r="AA1335" s="185"/>
      <c r="AB1335" s="181"/>
      <c r="AC1335" s="181"/>
      <c r="AD1335" s="181"/>
      <c r="AE1335" s="181"/>
      <c r="AF1335" s="185"/>
      <c r="AG1335" s="181"/>
      <c r="AH1335" s="186"/>
      <c r="AI1335" s="186"/>
      <c r="AJ1335" s="187"/>
      <c r="AK1335" s="187"/>
      <c r="AL1335" s="188"/>
      <c r="AM1335" s="188"/>
      <c r="AN1335" s="188"/>
      <c r="AO1335" s="188"/>
      <c r="AP1335" s="188"/>
      <c r="AQ1335" s="188"/>
      <c r="AR1335" s="189"/>
      <c r="AS1335" s="189"/>
      <c r="AT1335" s="190"/>
      <c r="AU1335" s="191"/>
      <c r="AV1335" s="190"/>
      <c r="AW1335" s="189"/>
      <c r="AX1335" s="190"/>
      <c r="AY1335" s="189"/>
      <c r="AZ1335" s="192"/>
      <c r="BA1335" s="190"/>
      <c r="BB1335" s="190"/>
      <c r="BC1335" s="193"/>
      <c r="BD1335" s="193"/>
      <c r="BE1335" s="190"/>
      <c r="BF1335" s="192"/>
      <c r="BG1335" s="192"/>
      <c r="BH1335" s="192"/>
      <c r="BI1335" s="192"/>
      <c r="BJ1335" s="192"/>
      <c r="BK1335" s="192"/>
      <c r="BL1335" s="192"/>
      <c r="BM1335" s="192"/>
      <c r="BN1335" s="181"/>
      <c r="BO1335" s="181"/>
    </row>
    <row r="1336" spans="1:67" ht="13.5" customHeight="1" x14ac:dyDescent="0.35">
      <c r="A1336" s="181"/>
      <c r="B1336" s="182"/>
      <c r="C1336" s="181"/>
      <c r="D1336" s="181"/>
      <c r="E1336" s="181"/>
      <c r="F1336" s="181"/>
      <c r="G1336" s="181"/>
      <c r="H1336" s="131"/>
      <c r="I1336" s="181"/>
      <c r="J1336" s="181"/>
      <c r="K1336" s="181"/>
      <c r="L1336" s="181"/>
      <c r="M1336" s="181"/>
      <c r="N1336" s="181"/>
      <c r="O1336" s="181"/>
      <c r="P1336" s="181"/>
      <c r="Q1336" s="181"/>
      <c r="R1336" s="183"/>
      <c r="S1336" s="183"/>
      <c r="T1336" s="183"/>
      <c r="U1336" s="183"/>
      <c r="V1336" s="181"/>
      <c r="W1336" s="184"/>
      <c r="X1336" s="184"/>
      <c r="Y1336" s="185"/>
      <c r="Z1336" s="185"/>
      <c r="AA1336" s="185"/>
      <c r="AB1336" s="181"/>
      <c r="AC1336" s="181"/>
      <c r="AD1336" s="181"/>
      <c r="AE1336" s="181"/>
      <c r="AF1336" s="185"/>
      <c r="AG1336" s="181"/>
      <c r="AH1336" s="186"/>
      <c r="AI1336" s="186"/>
      <c r="AJ1336" s="187"/>
      <c r="AK1336" s="187"/>
      <c r="AL1336" s="188"/>
      <c r="AM1336" s="188"/>
      <c r="AN1336" s="188"/>
      <c r="AO1336" s="188"/>
      <c r="AP1336" s="188"/>
      <c r="AQ1336" s="188"/>
      <c r="AR1336" s="189"/>
      <c r="AS1336" s="189"/>
      <c r="AT1336" s="190"/>
      <c r="AU1336" s="191"/>
      <c r="AV1336" s="190"/>
      <c r="AW1336" s="189"/>
      <c r="AX1336" s="190"/>
      <c r="AY1336" s="189"/>
      <c r="AZ1336" s="192"/>
      <c r="BA1336" s="190"/>
      <c r="BB1336" s="190"/>
      <c r="BC1336" s="193"/>
      <c r="BD1336" s="193"/>
      <c r="BE1336" s="190"/>
      <c r="BF1336" s="192"/>
      <c r="BG1336" s="192"/>
      <c r="BH1336" s="192"/>
      <c r="BI1336" s="192"/>
      <c r="BJ1336" s="192"/>
      <c r="BK1336" s="192"/>
      <c r="BL1336" s="192"/>
      <c r="BM1336" s="192"/>
      <c r="BN1336" s="181"/>
      <c r="BO1336" s="181"/>
    </row>
    <row r="1337" spans="1:67" ht="13.5" customHeight="1" x14ac:dyDescent="0.35">
      <c r="A1337" s="181"/>
      <c r="B1337" s="182"/>
      <c r="C1337" s="181"/>
      <c r="D1337" s="181"/>
      <c r="E1337" s="181"/>
      <c r="F1337" s="181"/>
      <c r="G1337" s="181"/>
      <c r="H1337" s="131"/>
      <c r="I1337" s="181"/>
      <c r="J1337" s="181"/>
      <c r="K1337" s="181"/>
      <c r="L1337" s="181"/>
      <c r="M1337" s="181"/>
      <c r="N1337" s="181"/>
      <c r="O1337" s="181"/>
      <c r="P1337" s="181"/>
      <c r="Q1337" s="181"/>
      <c r="R1337" s="183"/>
      <c r="S1337" s="183"/>
      <c r="T1337" s="183"/>
      <c r="U1337" s="183"/>
      <c r="V1337" s="181"/>
      <c r="W1337" s="184"/>
      <c r="X1337" s="184"/>
      <c r="Y1337" s="185"/>
      <c r="Z1337" s="185"/>
      <c r="AA1337" s="185"/>
      <c r="AB1337" s="181"/>
      <c r="AC1337" s="181"/>
      <c r="AD1337" s="181"/>
      <c r="AE1337" s="181"/>
      <c r="AF1337" s="185"/>
      <c r="AG1337" s="181"/>
      <c r="AH1337" s="186"/>
      <c r="AI1337" s="186"/>
      <c r="AJ1337" s="187"/>
      <c r="AK1337" s="187"/>
      <c r="AL1337" s="188"/>
      <c r="AM1337" s="188"/>
      <c r="AN1337" s="188"/>
      <c r="AO1337" s="188"/>
      <c r="AP1337" s="188"/>
      <c r="AQ1337" s="188"/>
      <c r="AR1337" s="189"/>
      <c r="AS1337" s="189"/>
      <c r="AT1337" s="190"/>
      <c r="AU1337" s="191"/>
      <c r="AV1337" s="190"/>
      <c r="AW1337" s="189"/>
      <c r="AX1337" s="190"/>
      <c r="AY1337" s="189"/>
      <c r="AZ1337" s="192"/>
      <c r="BA1337" s="190"/>
      <c r="BB1337" s="190"/>
      <c r="BC1337" s="193"/>
      <c r="BD1337" s="193"/>
      <c r="BE1337" s="190"/>
      <c r="BF1337" s="192"/>
      <c r="BG1337" s="192"/>
      <c r="BH1337" s="192"/>
      <c r="BI1337" s="192"/>
      <c r="BJ1337" s="192"/>
      <c r="BK1337" s="192"/>
      <c r="BL1337" s="192"/>
      <c r="BM1337" s="192"/>
      <c r="BN1337" s="181"/>
      <c r="BO1337" s="181"/>
    </row>
    <row r="1338" spans="1:67" ht="13.5" customHeight="1" x14ac:dyDescent="0.35">
      <c r="A1338" s="181"/>
      <c r="B1338" s="182"/>
      <c r="C1338" s="181"/>
      <c r="D1338" s="181"/>
      <c r="E1338" s="181"/>
      <c r="F1338" s="181"/>
      <c r="G1338" s="181"/>
      <c r="H1338" s="131"/>
      <c r="I1338" s="181"/>
      <c r="J1338" s="181"/>
      <c r="K1338" s="181"/>
      <c r="L1338" s="181"/>
      <c r="M1338" s="181"/>
      <c r="N1338" s="181"/>
      <c r="O1338" s="181"/>
      <c r="P1338" s="181"/>
      <c r="Q1338" s="181"/>
      <c r="R1338" s="183"/>
      <c r="S1338" s="183"/>
      <c r="T1338" s="183"/>
      <c r="U1338" s="183"/>
      <c r="V1338" s="181"/>
      <c r="W1338" s="184"/>
      <c r="X1338" s="184"/>
      <c r="Y1338" s="185"/>
      <c r="Z1338" s="185"/>
      <c r="AA1338" s="185"/>
      <c r="AB1338" s="181"/>
      <c r="AC1338" s="181"/>
      <c r="AD1338" s="181"/>
      <c r="AE1338" s="181"/>
      <c r="AF1338" s="185"/>
      <c r="AG1338" s="181"/>
      <c r="AH1338" s="186"/>
      <c r="AI1338" s="186"/>
      <c r="AJ1338" s="187"/>
      <c r="AK1338" s="187"/>
      <c r="AL1338" s="188"/>
      <c r="AM1338" s="188"/>
      <c r="AN1338" s="188"/>
      <c r="AO1338" s="188"/>
      <c r="AP1338" s="188"/>
      <c r="AQ1338" s="188"/>
      <c r="AR1338" s="189"/>
      <c r="AS1338" s="189"/>
      <c r="AT1338" s="190"/>
      <c r="AU1338" s="191"/>
      <c r="AV1338" s="190"/>
      <c r="AW1338" s="189"/>
      <c r="AX1338" s="190"/>
      <c r="AY1338" s="189"/>
      <c r="AZ1338" s="192"/>
      <c r="BA1338" s="190"/>
      <c r="BB1338" s="190"/>
      <c r="BC1338" s="193"/>
      <c r="BD1338" s="193"/>
      <c r="BE1338" s="190"/>
      <c r="BF1338" s="192"/>
      <c r="BG1338" s="192"/>
      <c r="BH1338" s="192"/>
      <c r="BI1338" s="192"/>
      <c r="BJ1338" s="192"/>
      <c r="BK1338" s="192"/>
      <c r="BL1338" s="192"/>
      <c r="BM1338" s="192"/>
      <c r="BN1338" s="181"/>
      <c r="BO1338" s="181"/>
    </row>
    <row r="1339" spans="1:67" ht="13.5" customHeight="1" x14ac:dyDescent="0.35">
      <c r="A1339" s="181"/>
      <c r="B1339" s="182"/>
      <c r="C1339" s="181"/>
      <c r="D1339" s="181"/>
      <c r="E1339" s="181"/>
      <c r="F1339" s="181"/>
      <c r="G1339" s="181"/>
      <c r="H1339" s="131"/>
      <c r="I1339" s="181"/>
      <c r="J1339" s="181"/>
      <c r="K1339" s="181"/>
      <c r="L1339" s="181"/>
      <c r="M1339" s="181"/>
      <c r="N1339" s="181"/>
      <c r="O1339" s="181"/>
      <c r="P1339" s="181"/>
      <c r="Q1339" s="181"/>
      <c r="R1339" s="183"/>
      <c r="S1339" s="183"/>
      <c r="T1339" s="183"/>
      <c r="U1339" s="183"/>
      <c r="V1339" s="181"/>
      <c r="W1339" s="184"/>
      <c r="X1339" s="184"/>
      <c r="Y1339" s="185"/>
      <c r="Z1339" s="185"/>
      <c r="AA1339" s="185"/>
      <c r="AB1339" s="181"/>
      <c r="AC1339" s="181"/>
      <c r="AD1339" s="181"/>
      <c r="AE1339" s="181"/>
      <c r="AF1339" s="185"/>
      <c r="AG1339" s="181"/>
      <c r="AH1339" s="186"/>
      <c r="AI1339" s="186"/>
      <c r="AJ1339" s="187"/>
      <c r="AK1339" s="187"/>
      <c r="AL1339" s="188"/>
      <c r="AM1339" s="188"/>
      <c r="AN1339" s="188"/>
      <c r="AO1339" s="188"/>
      <c r="AP1339" s="188"/>
      <c r="AQ1339" s="188"/>
      <c r="AR1339" s="189"/>
      <c r="AS1339" s="189"/>
      <c r="AT1339" s="190"/>
      <c r="AU1339" s="191"/>
      <c r="AV1339" s="190"/>
      <c r="AW1339" s="189"/>
      <c r="AX1339" s="190"/>
      <c r="AY1339" s="189"/>
      <c r="AZ1339" s="192"/>
      <c r="BA1339" s="190"/>
      <c r="BB1339" s="190"/>
      <c r="BC1339" s="193"/>
      <c r="BD1339" s="193"/>
      <c r="BE1339" s="190"/>
      <c r="BF1339" s="192"/>
      <c r="BG1339" s="192"/>
      <c r="BH1339" s="192"/>
      <c r="BI1339" s="192"/>
      <c r="BJ1339" s="192"/>
      <c r="BK1339" s="192"/>
      <c r="BL1339" s="192"/>
      <c r="BM1339" s="192"/>
      <c r="BN1339" s="181"/>
      <c r="BO1339" s="181"/>
    </row>
    <row r="1340" spans="1:67" ht="13.5" customHeight="1" x14ac:dyDescent="0.35">
      <c r="A1340" s="181"/>
      <c r="B1340" s="182"/>
      <c r="C1340" s="181"/>
      <c r="D1340" s="181"/>
      <c r="E1340" s="181"/>
      <c r="F1340" s="181"/>
      <c r="G1340" s="181"/>
      <c r="H1340" s="131"/>
      <c r="I1340" s="181"/>
      <c r="J1340" s="181"/>
      <c r="K1340" s="181"/>
      <c r="L1340" s="181"/>
      <c r="M1340" s="181"/>
      <c r="N1340" s="181"/>
      <c r="O1340" s="181"/>
      <c r="P1340" s="181"/>
      <c r="Q1340" s="181"/>
      <c r="R1340" s="183"/>
      <c r="S1340" s="183"/>
      <c r="T1340" s="183"/>
      <c r="U1340" s="183"/>
      <c r="V1340" s="181"/>
      <c r="W1340" s="184"/>
      <c r="X1340" s="184"/>
      <c r="Y1340" s="185"/>
      <c r="Z1340" s="185"/>
      <c r="AA1340" s="185"/>
      <c r="AB1340" s="181"/>
      <c r="AC1340" s="181"/>
      <c r="AD1340" s="181"/>
      <c r="AE1340" s="181"/>
      <c r="AF1340" s="185"/>
      <c r="AG1340" s="181"/>
      <c r="AH1340" s="186"/>
      <c r="AI1340" s="186"/>
      <c r="AJ1340" s="187"/>
      <c r="AK1340" s="187"/>
      <c r="AL1340" s="188"/>
      <c r="AM1340" s="188"/>
      <c r="AN1340" s="188"/>
      <c r="AO1340" s="188"/>
      <c r="AP1340" s="188"/>
      <c r="AQ1340" s="188"/>
      <c r="AR1340" s="189"/>
      <c r="AS1340" s="189"/>
      <c r="AT1340" s="190"/>
      <c r="AU1340" s="191"/>
      <c r="AV1340" s="190"/>
      <c r="AW1340" s="189"/>
      <c r="AX1340" s="190"/>
      <c r="AY1340" s="189"/>
      <c r="AZ1340" s="192"/>
      <c r="BA1340" s="190"/>
      <c r="BB1340" s="190"/>
      <c r="BC1340" s="193"/>
      <c r="BD1340" s="193"/>
      <c r="BE1340" s="190"/>
      <c r="BF1340" s="192"/>
      <c r="BG1340" s="192"/>
      <c r="BH1340" s="192"/>
      <c r="BI1340" s="192"/>
      <c r="BJ1340" s="192"/>
      <c r="BK1340" s="192"/>
      <c r="BL1340" s="192"/>
      <c r="BM1340" s="192"/>
      <c r="BN1340" s="181"/>
      <c r="BO1340" s="181"/>
    </row>
    <row r="1341" spans="1:67" ht="13.5" customHeight="1" x14ac:dyDescent="0.35">
      <c r="A1341" s="181"/>
      <c r="B1341" s="182"/>
      <c r="C1341" s="181"/>
      <c r="D1341" s="181"/>
      <c r="E1341" s="181"/>
      <c r="F1341" s="181"/>
      <c r="G1341" s="181"/>
      <c r="H1341" s="131"/>
      <c r="I1341" s="181"/>
      <c r="J1341" s="181"/>
      <c r="K1341" s="181"/>
      <c r="L1341" s="181"/>
      <c r="M1341" s="181"/>
      <c r="N1341" s="181"/>
      <c r="O1341" s="181"/>
      <c r="P1341" s="181"/>
      <c r="Q1341" s="181"/>
      <c r="R1341" s="183"/>
      <c r="S1341" s="183"/>
      <c r="T1341" s="183"/>
      <c r="U1341" s="183"/>
      <c r="V1341" s="181"/>
      <c r="W1341" s="184"/>
      <c r="X1341" s="184"/>
      <c r="Y1341" s="185"/>
      <c r="Z1341" s="185"/>
      <c r="AA1341" s="185"/>
      <c r="AB1341" s="181"/>
      <c r="AC1341" s="181"/>
      <c r="AD1341" s="181"/>
      <c r="AE1341" s="181"/>
      <c r="AF1341" s="185"/>
      <c r="AG1341" s="181"/>
      <c r="AH1341" s="186"/>
      <c r="AI1341" s="186"/>
      <c r="AJ1341" s="187"/>
      <c r="AK1341" s="187"/>
      <c r="AL1341" s="188"/>
      <c r="AM1341" s="188"/>
      <c r="AN1341" s="188"/>
      <c r="AO1341" s="188"/>
      <c r="AP1341" s="188"/>
      <c r="AQ1341" s="188"/>
      <c r="AR1341" s="189"/>
      <c r="AS1341" s="189"/>
      <c r="AT1341" s="190"/>
      <c r="AU1341" s="191"/>
      <c r="AV1341" s="190"/>
      <c r="AW1341" s="189"/>
      <c r="AX1341" s="190"/>
      <c r="AY1341" s="189"/>
      <c r="AZ1341" s="192"/>
      <c r="BA1341" s="190"/>
      <c r="BB1341" s="190"/>
      <c r="BC1341" s="193"/>
      <c r="BD1341" s="193"/>
      <c r="BE1341" s="190"/>
      <c r="BF1341" s="192"/>
      <c r="BG1341" s="192"/>
      <c r="BH1341" s="192"/>
      <c r="BI1341" s="192"/>
      <c r="BJ1341" s="192"/>
      <c r="BK1341" s="192"/>
      <c r="BL1341" s="192"/>
      <c r="BM1341" s="192"/>
      <c r="BN1341" s="181"/>
      <c r="BO1341" s="181"/>
    </row>
    <row r="1342" spans="1:67" ht="13.5" customHeight="1" x14ac:dyDescent="0.35">
      <c r="A1342" s="181"/>
      <c r="B1342" s="182"/>
      <c r="C1342" s="181"/>
      <c r="D1342" s="181"/>
      <c r="E1342" s="181"/>
      <c r="F1342" s="181"/>
      <c r="G1342" s="181"/>
      <c r="H1342" s="131"/>
      <c r="I1342" s="181"/>
      <c r="J1342" s="181"/>
      <c r="K1342" s="181"/>
      <c r="L1342" s="181"/>
      <c r="M1342" s="181"/>
      <c r="N1342" s="181"/>
      <c r="O1342" s="181"/>
      <c r="P1342" s="181"/>
      <c r="Q1342" s="181"/>
      <c r="R1342" s="183"/>
      <c r="S1342" s="183"/>
      <c r="T1342" s="183"/>
      <c r="U1342" s="183"/>
      <c r="V1342" s="181"/>
      <c r="W1342" s="184"/>
      <c r="X1342" s="184"/>
      <c r="Y1342" s="185"/>
      <c r="Z1342" s="185"/>
      <c r="AA1342" s="185"/>
      <c r="AB1342" s="181"/>
      <c r="AC1342" s="181"/>
      <c r="AD1342" s="181"/>
      <c r="AE1342" s="181"/>
      <c r="AF1342" s="185"/>
      <c r="AG1342" s="181"/>
      <c r="AH1342" s="186"/>
      <c r="AI1342" s="186"/>
      <c r="AJ1342" s="187"/>
      <c r="AK1342" s="187"/>
      <c r="AL1342" s="188"/>
      <c r="AM1342" s="188"/>
      <c r="AN1342" s="188"/>
      <c r="AO1342" s="188"/>
      <c r="AP1342" s="188"/>
      <c r="AQ1342" s="188"/>
      <c r="AR1342" s="189"/>
      <c r="AS1342" s="189"/>
      <c r="AT1342" s="190"/>
      <c r="AU1342" s="191"/>
      <c r="AV1342" s="190"/>
      <c r="AW1342" s="189"/>
      <c r="AX1342" s="190"/>
      <c r="AY1342" s="189"/>
      <c r="AZ1342" s="192"/>
      <c r="BA1342" s="190"/>
      <c r="BB1342" s="190"/>
      <c r="BC1342" s="193"/>
      <c r="BD1342" s="193"/>
      <c r="BE1342" s="190"/>
      <c r="BF1342" s="192"/>
      <c r="BG1342" s="192"/>
      <c r="BH1342" s="192"/>
      <c r="BI1342" s="192"/>
      <c r="BJ1342" s="192"/>
      <c r="BK1342" s="192"/>
      <c r="BL1342" s="192"/>
      <c r="BM1342" s="192"/>
      <c r="BN1342" s="181"/>
      <c r="BO1342" s="181"/>
    </row>
    <row r="1343" spans="1:67" ht="13.5" customHeight="1" x14ac:dyDescent="0.35">
      <c r="A1343" s="181"/>
      <c r="B1343" s="182"/>
      <c r="C1343" s="181"/>
      <c r="D1343" s="181"/>
      <c r="E1343" s="181"/>
      <c r="F1343" s="181"/>
      <c r="G1343" s="181"/>
      <c r="H1343" s="131"/>
      <c r="I1343" s="181"/>
      <c r="J1343" s="181"/>
      <c r="K1343" s="181"/>
      <c r="L1343" s="181"/>
      <c r="M1343" s="181"/>
      <c r="N1343" s="181"/>
      <c r="O1343" s="181"/>
      <c r="P1343" s="181"/>
      <c r="Q1343" s="181"/>
      <c r="R1343" s="183"/>
      <c r="S1343" s="183"/>
      <c r="T1343" s="183"/>
      <c r="U1343" s="183"/>
      <c r="V1343" s="181"/>
      <c r="W1343" s="184"/>
      <c r="X1343" s="184"/>
      <c r="Y1343" s="185"/>
      <c r="Z1343" s="185"/>
      <c r="AA1343" s="185"/>
      <c r="AB1343" s="181"/>
      <c r="AC1343" s="181"/>
      <c r="AD1343" s="181"/>
      <c r="AE1343" s="181"/>
      <c r="AF1343" s="185"/>
      <c r="AG1343" s="181"/>
      <c r="AH1343" s="186"/>
      <c r="AI1343" s="186"/>
      <c r="AJ1343" s="187"/>
      <c r="AK1343" s="187"/>
      <c r="AL1343" s="188"/>
      <c r="AM1343" s="188"/>
      <c r="AN1343" s="188"/>
      <c r="AO1343" s="188"/>
      <c r="AP1343" s="188"/>
      <c r="AQ1343" s="188"/>
      <c r="AR1343" s="189"/>
      <c r="AS1343" s="189"/>
      <c r="AT1343" s="190"/>
      <c r="AU1343" s="191"/>
      <c r="AV1343" s="190"/>
      <c r="AW1343" s="189"/>
      <c r="AX1343" s="190"/>
      <c r="AY1343" s="189"/>
      <c r="AZ1343" s="192"/>
      <c r="BA1343" s="190"/>
      <c r="BB1343" s="190"/>
      <c r="BC1343" s="193"/>
      <c r="BD1343" s="193"/>
      <c r="BE1343" s="190"/>
      <c r="BF1343" s="192"/>
      <c r="BG1343" s="192"/>
      <c r="BH1343" s="192"/>
      <c r="BI1343" s="192"/>
      <c r="BJ1343" s="192"/>
      <c r="BK1343" s="192"/>
      <c r="BL1343" s="192"/>
      <c r="BM1343" s="192"/>
      <c r="BN1343" s="181"/>
      <c r="BO1343" s="181"/>
    </row>
    <row r="1344" spans="1:67" ht="13.5" customHeight="1" x14ac:dyDescent="0.35">
      <c r="A1344" s="181"/>
      <c r="B1344" s="182"/>
      <c r="C1344" s="181"/>
      <c r="D1344" s="181"/>
      <c r="E1344" s="181"/>
      <c r="F1344" s="181"/>
      <c r="G1344" s="181"/>
      <c r="H1344" s="131"/>
      <c r="I1344" s="181"/>
      <c r="J1344" s="181"/>
      <c r="K1344" s="181"/>
      <c r="L1344" s="181"/>
      <c r="M1344" s="181"/>
      <c r="N1344" s="181"/>
      <c r="O1344" s="181"/>
      <c r="P1344" s="181"/>
      <c r="Q1344" s="181"/>
      <c r="R1344" s="183"/>
      <c r="S1344" s="183"/>
      <c r="T1344" s="183"/>
      <c r="U1344" s="183"/>
      <c r="V1344" s="181"/>
      <c r="W1344" s="184"/>
      <c r="X1344" s="184"/>
      <c r="Y1344" s="185"/>
      <c r="Z1344" s="185"/>
      <c r="AA1344" s="185"/>
      <c r="AB1344" s="181"/>
      <c r="AC1344" s="181"/>
      <c r="AD1344" s="181"/>
      <c r="AE1344" s="181"/>
      <c r="AF1344" s="185"/>
      <c r="AG1344" s="181"/>
      <c r="AH1344" s="186"/>
      <c r="AI1344" s="186"/>
      <c r="AJ1344" s="187"/>
      <c r="AK1344" s="187"/>
      <c r="AL1344" s="188"/>
      <c r="AM1344" s="188"/>
      <c r="AN1344" s="188"/>
      <c r="AO1344" s="188"/>
      <c r="AP1344" s="188"/>
      <c r="AQ1344" s="188"/>
      <c r="AR1344" s="189"/>
      <c r="AS1344" s="189"/>
      <c r="AT1344" s="190"/>
      <c r="AU1344" s="191"/>
      <c r="AV1344" s="190"/>
      <c r="AW1344" s="189"/>
      <c r="AX1344" s="190"/>
      <c r="AY1344" s="189"/>
      <c r="AZ1344" s="192"/>
      <c r="BA1344" s="190"/>
      <c r="BB1344" s="190"/>
      <c r="BC1344" s="193"/>
      <c r="BD1344" s="193"/>
      <c r="BE1344" s="190"/>
      <c r="BF1344" s="192"/>
      <c r="BG1344" s="192"/>
      <c r="BH1344" s="192"/>
      <c r="BI1344" s="192"/>
      <c r="BJ1344" s="192"/>
      <c r="BK1344" s="192"/>
      <c r="BL1344" s="192"/>
      <c r="BM1344" s="192"/>
      <c r="BN1344" s="181"/>
      <c r="BO1344" s="181"/>
    </row>
    <row r="1345" spans="1:67" ht="13.5" customHeight="1" x14ac:dyDescent="0.35">
      <c r="A1345" s="181"/>
      <c r="B1345" s="182"/>
      <c r="C1345" s="181"/>
      <c r="D1345" s="181"/>
      <c r="E1345" s="181"/>
      <c r="F1345" s="181"/>
      <c r="G1345" s="181"/>
      <c r="H1345" s="131"/>
      <c r="I1345" s="181"/>
      <c r="J1345" s="181"/>
      <c r="K1345" s="181"/>
      <c r="L1345" s="181"/>
      <c r="M1345" s="181"/>
      <c r="N1345" s="181"/>
      <c r="O1345" s="181"/>
      <c r="P1345" s="181"/>
      <c r="Q1345" s="181"/>
      <c r="R1345" s="183"/>
      <c r="S1345" s="183"/>
      <c r="T1345" s="183"/>
      <c r="U1345" s="183"/>
      <c r="V1345" s="181"/>
      <c r="W1345" s="184"/>
      <c r="X1345" s="184"/>
      <c r="Y1345" s="185"/>
      <c r="Z1345" s="185"/>
      <c r="AA1345" s="185"/>
      <c r="AB1345" s="181"/>
      <c r="AC1345" s="181"/>
      <c r="AD1345" s="181"/>
      <c r="AE1345" s="181"/>
      <c r="AF1345" s="185"/>
      <c r="AG1345" s="181"/>
      <c r="AH1345" s="186"/>
      <c r="AI1345" s="186"/>
      <c r="AJ1345" s="187"/>
      <c r="AK1345" s="187"/>
      <c r="AL1345" s="188"/>
      <c r="AM1345" s="188"/>
      <c r="AN1345" s="188"/>
      <c r="AO1345" s="188"/>
      <c r="AP1345" s="188"/>
      <c r="AQ1345" s="188"/>
      <c r="AR1345" s="189"/>
      <c r="AS1345" s="189"/>
      <c r="AT1345" s="190"/>
      <c r="AU1345" s="191"/>
      <c r="AV1345" s="190"/>
      <c r="AW1345" s="189"/>
      <c r="AX1345" s="190"/>
      <c r="AY1345" s="189"/>
      <c r="AZ1345" s="192"/>
      <c r="BA1345" s="190"/>
      <c r="BB1345" s="190"/>
      <c r="BC1345" s="193"/>
      <c r="BD1345" s="193"/>
      <c r="BE1345" s="190"/>
      <c r="BF1345" s="192"/>
      <c r="BG1345" s="192"/>
      <c r="BH1345" s="192"/>
      <c r="BI1345" s="192"/>
      <c r="BJ1345" s="192"/>
      <c r="BK1345" s="192"/>
      <c r="BL1345" s="192"/>
      <c r="BM1345" s="192"/>
      <c r="BN1345" s="181"/>
      <c r="BO1345" s="181"/>
    </row>
    <row r="1346" spans="1:67" ht="13.5" customHeight="1" x14ac:dyDescent="0.35">
      <c r="A1346" s="181"/>
      <c r="B1346" s="182"/>
      <c r="C1346" s="181"/>
      <c r="D1346" s="181"/>
      <c r="E1346" s="181"/>
      <c r="F1346" s="181"/>
      <c r="G1346" s="181"/>
      <c r="H1346" s="131"/>
      <c r="I1346" s="181"/>
      <c r="J1346" s="181"/>
      <c r="K1346" s="181"/>
      <c r="L1346" s="181"/>
      <c r="M1346" s="181"/>
      <c r="N1346" s="181"/>
      <c r="O1346" s="181"/>
      <c r="P1346" s="181"/>
      <c r="Q1346" s="181"/>
      <c r="R1346" s="183"/>
      <c r="S1346" s="183"/>
      <c r="T1346" s="183"/>
      <c r="U1346" s="183"/>
      <c r="V1346" s="181"/>
      <c r="W1346" s="184"/>
      <c r="X1346" s="184"/>
      <c r="Y1346" s="185"/>
      <c r="Z1346" s="185"/>
      <c r="AA1346" s="185"/>
      <c r="AB1346" s="181"/>
      <c r="AC1346" s="181"/>
      <c r="AD1346" s="181"/>
      <c r="AE1346" s="181"/>
      <c r="AF1346" s="185"/>
      <c r="AG1346" s="181"/>
      <c r="AH1346" s="186"/>
      <c r="AI1346" s="186"/>
      <c r="AJ1346" s="187"/>
      <c r="AK1346" s="187"/>
      <c r="AL1346" s="188"/>
      <c r="AM1346" s="188"/>
      <c r="AN1346" s="188"/>
      <c r="AO1346" s="188"/>
      <c r="AP1346" s="188"/>
      <c r="AQ1346" s="188"/>
      <c r="AR1346" s="189"/>
      <c r="AS1346" s="189"/>
      <c r="AT1346" s="190"/>
      <c r="AU1346" s="191"/>
      <c r="AV1346" s="190"/>
      <c r="AW1346" s="189"/>
      <c r="AX1346" s="190"/>
      <c r="AY1346" s="189"/>
      <c r="AZ1346" s="192"/>
      <c r="BA1346" s="190"/>
      <c r="BB1346" s="190"/>
      <c r="BC1346" s="193"/>
      <c r="BD1346" s="193"/>
      <c r="BE1346" s="190"/>
      <c r="BF1346" s="192"/>
      <c r="BG1346" s="192"/>
      <c r="BH1346" s="192"/>
      <c r="BI1346" s="192"/>
      <c r="BJ1346" s="192"/>
      <c r="BK1346" s="192"/>
      <c r="BL1346" s="192"/>
      <c r="BM1346" s="192"/>
      <c r="BN1346" s="181"/>
      <c r="BO1346" s="181"/>
    </row>
    <row r="1347" spans="1:67" ht="13.5" customHeight="1" x14ac:dyDescent="0.35">
      <c r="A1347" s="181"/>
      <c r="B1347" s="182"/>
      <c r="C1347" s="181"/>
      <c r="D1347" s="181"/>
      <c r="E1347" s="181"/>
      <c r="F1347" s="181"/>
      <c r="G1347" s="181"/>
      <c r="H1347" s="131"/>
      <c r="I1347" s="181"/>
      <c r="J1347" s="181"/>
      <c r="K1347" s="181"/>
      <c r="L1347" s="181"/>
      <c r="M1347" s="181"/>
      <c r="N1347" s="181"/>
      <c r="O1347" s="181"/>
      <c r="P1347" s="181"/>
      <c r="Q1347" s="181"/>
      <c r="R1347" s="183"/>
      <c r="S1347" s="183"/>
      <c r="T1347" s="183"/>
      <c r="U1347" s="183"/>
      <c r="V1347" s="181"/>
      <c r="W1347" s="184"/>
      <c r="X1347" s="184"/>
      <c r="Y1347" s="185"/>
      <c r="Z1347" s="185"/>
      <c r="AA1347" s="185"/>
      <c r="AB1347" s="181"/>
      <c r="AC1347" s="181"/>
      <c r="AD1347" s="181"/>
      <c r="AE1347" s="181"/>
      <c r="AF1347" s="185"/>
      <c r="AG1347" s="181"/>
      <c r="AH1347" s="186"/>
      <c r="AI1347" s="186"/>
      <c r="AJ1347" s="187"/>
      <c r="AK1347" s="187"/>
      <c r="AL1347" s="188"/>
      <c r="AM1347" s="188"/>
      <c r="AN1347" s="188"/>
      <c r="AO1347" s="188"/>
      <c r="AP1347" s="188"/>
      <c r="AQ1347" s="188"/>
      <c r="AR1347" s="189"/>
      <c r="AS1347" s="189"/>
      <c r="AT1347" s="190"/>
      <c r="AU1347" s="191"/>
      <c r="AV1347" s="190"/>
      <c r="AW1347" s="189"/>
      <c r="AX1347" s="190"/>
      <c r="AY1347" s="189"/>
      <c r="AZ1347" s="192"/>
      <c r="BA1347" s="190"/>
      <c r="BB1347" s="190"/>
      <c r="BC1347" s="193"/>
      <c r="BD1347" s="193"/>
      <c r="BE1347" s="190"/>
      <c r="BF1347" s="192"/>
      <c r="BG1347" s="192"/>
      <c r="BH1347" s="192"/>
      <c r="BI1347" s="192"/>
      <c r="BJ1347" s="192"/>
      <c r="BK1347" s="192"/>
      <c r="BL1347" s="192"/>
      <c r="BM1347" s="192"/>
      <c r="BN1347" s="181"/>
      <c r="BO1347" s="181"/>
    </row>
    <row r="1348" spans="1:67" ht="13.5" customHeight="1" x14ac:dyDescent="0.35">
      <c r="A1348" s="181"/>
      <c r="B1348" s="182"/>
      <c r="C1348" s="181"/>
      <c r="D1348" s="181"/>
      <c r="E1348" s="181"/>
      <c r="F1348" s="181"/>
      <c r="G1348" s="181"/>
      <c r="H1348" s="131"/>
      <c r="I1348" s="181"/>
      <c r="J1348" s="181"/>
      <c r="K1348" s="181"/>
      <c r="L1348" s="181"/>
      <c r="M1348" s="181"/>
      <c r="N1348" s="181"/>
      <c r="O1348" s="181"/>
      <c r="P1348" s="181"/>
      <c r="Q1348" s="181"/>
      <c r="R1348" s="183"/>
      <c r="S1348" s="183"/>
      <c r="T1348" s="183"/>
      <c r="U1348" s="183"/>
      <c r="V1348" s="181"/>
      <c r="W1348" s="184"/>
      <c r="X1348" s="184"/>
      <c r="Y1348" s="185"/>
      <c r="Z1348" s="185"/>
      <c r="AA1348" s="185"/>
      <c r="AB1348" s="181"/>
      <c r="AC1348" s="181"/>
      <c r="AD1348" s="181"/>
      <c r="AE1348" s="181"/>
      <c r="AF1348" s="185"/>
      <c r="AG1348" s="181"/>
      <c r="AH1348" s="186"/>
      <c r="AI1348" s="186"/>
      <c r="AJ1348" s="187"/>
      <c r="AK1348" s="187"/>
      <c r="AL1348" s="188"/>
      <c r="AM1348" s="188"/>
      <c r="AN1348" s="188"/>
      <c r="AO1348" s="188"/>
      <c r="AP1348" s="188"/>
      <c r="AQ1348" s="188"/>
      <c r="AR1348" s="189"/>
      <c r="AS1348" s="189"/>
      <c r="AT1348" s="190"/>
      <c r="AU1348" s="191"/>
      <c r="AV1348" s="190"/>
      <c r="AW1348" s="189"/>
      <c r="AX1348" s="190"/>
      <c r="AY1348" s="189"/>
      <c r="AZ1348" s="192"/>
      <c r="BA1348" s="190"/>
      <c r="BB1348" s="190"/>
      <c r="BC1348" s="193"/>
      <c r="BD1348" s="193"/>
      <c r="BE1348" s="190"/>
      <c r="BF1348" s="192"/>
      <c r="BG1348" s="192"/>
      <c r="BH1348" s="192"/>
      <c r="BI1348" s="192"/>
      <c r="BJ1348" s="192"/>
      <c r="BK1348" s="192"/>
      <c r="BL1348" s="192"/>
      <c r="BM1348" s="192"/>
      <c r="BN1348" s="181"/>
      <c r="BO1348" s="181"/>
    </row>
    <row r="1349" spans="1:67" ht="13.5" customHeight="1" x14ac:dyDescent="0.35">
      <c r="A1349" s="181"/>
      <c r="B1349" s="182"/>
      <c r="C1349" s="181"/>
      <c r="D1349" s="181"/>
      <c r="E1349" s="181"/>
      <c r="F1349" s="181"/>
      <c r="G1349" s="181"/>
      <c r="H1349" s="131"/>
      <c r="I1349" s="181"/>
      <c r="J1349" s="181"/>
      <c r="K1349" s="181"/>
      <c r="L1349" s="181"/>
      <c r="M1349" s="181"/>
      <c r="N1349" s="181"/>
      <c r="O1349" s="181"/>
      <c r="P1349" s="181"/>
      <c r="Q1349" s="181"/>
      <c r="R1349" s="183"/>
      <c r="S1349" s="183"/>
      <c r="T1349" s="183"/>
      <c r="U1349" s="183"/>
      <c r="V1349" s="181"/>
      <c r="W1349" s="184"/>
      <c r="X1349" s="184"/>
      <c r="Y1349" s="185"/>
      <c r="Z1349" s="185"/>
      <c r="AA1349" s="185"/>
      <c r="AB1349" s="181"/>
      <c r="AC1349" s="181"/>
      <c r="AD1349" s="181"/>
      <c r="AE1349" s="181"/>
      <c r="AF1349" s="185"/>
      <c r="AG1349" s="181"/>
      <c r="AH1349" s="186"/>
      <c r="AI1349" s="186"/>
      <c r="AJ1349" s="187"/>
      <c r="AK1349" s="187"/>
      <c r="AL1349" s="188"/>
      <c r="AM1349" s="188"/>
      <c r="AN1349" s="188"/>
      <c r="AO1349" s="188"/>
      <c r="AP1349" s="188"/>
      <c r="AQ1349" s="188"/>
      <c r="AR1349" s="189"/>
      <c r="AS1349" s="189"/>
      <c r="AT1349" s="190"/>
      <c r="AU1349" s="191"/>
      <c r="AV1349" s="190"/>
      <c r="AW1349" s="189"/>
      <c r="AX1349" s="190"/>
      <c r="AY1349" s="189"/>
      <c r="AZ1349" s="192"/>
      <c r="BA1349" s="190"/>
      <c r="BB1349" s="190"/>
      <c r="BC1349" s="193"/>
      <c r="BD1349" s="193"/>
      <c r="BE1349" s="190"/>
      <c r="BF1349" s="192"/>
      <c r="BG1349" s="192"/>
      <c r="BH1349" s="192"/>
      <c r="BI1349" s="192"/>
      <c r="BJ1349" s="192"/>
      <c r="BK1349" s="192"/>
      <c r="BL1349" s="192"/>
      <c r="BM1349" s="192"/>
      <c r="BN1349" s="181"/>
      <c r="BO1349" s="181"/>
    </row>
    <row r="1350" spans="1:67" ht="13.5" customHeight="1" x14ac:dyDescent="0.35">
      <c r="A1350" s="181"/>
      <c r="B1350" s="182"/>
      <c r="C1350" s="181"/>
      <c r="D1350" s="181"/>
      <c r="E1350" s="181"/>
      <c r="F1350" s="181"/>
      <c r="G1350" s="181"/>
      <c r="H1350" s="131"/>
      <c r="I1350" s="181"/>
      <c r="J1350" s="181"/>
      <c r="K1350" s="181"/>
      <c r="L1350" s="181"/>
      <c r="M1350" s="181"/>
      <c r="N1350" s="181"/>
      <c r="O1350" s="181"/>
      <c r="P1350" s="181"/>
      <c r="Q1350" s="181"/>
      <c r="R1350" s="183"/>
      <c r="S1350" s="183"/>
      <c r="T1350" s="183"/>
      <c r="U1350" s="183"/>
      <c r="V1350" s="181"/>
      <c r="W1350" s="184"/>
      <c r="X1350" s="184"/>
      <c r="Y1350" s="185"/>
      <c r="Z1350" s="185"/>
      <c r="AA1350" s="185"/>
      <c r="AB1350" s="181"/>
      <c r="AC1350" s="181"/>
      <c r="AD1350" s="181"/>
      <c r="AE1350" s="181"/>
      <c r="AF1350" s="185"/>
      <c r="AG1350" s="181"/>
      <c r="AH1350" s="186"/>
      <c r="AI1350" s="186"/>
      <c r="AJ1350" s="187"/>
      <c r="AK1350" s="187"/>
      <c r="AL1350" s="188"/>
      <c r="AM1350" s="188"/>
      <c r="AN1350" s="188"/>
      <c r="AO1350" s="188"/>
      <c r="AP1350" s="188"/>
      <c r="AQ1350" s="188"/>
      <c r="AR1350" s="189"/>
      <c r="AS1350" s="189"/>
      <c r="AT1350" s="190"/>
      <c r="AU1350" s="191"/>
      <c r="AV1350" s="190"/>
      <c r="AW1350" s="189"/>
      <c r="AX1350" s="190"/>
      <c r="AY1350" s="189"/>
      <c r="AZ1350" s="192"/>
      <c r="BA1350" s="190"/>
      <c r="BB1350" s="190"/>
      <c r="BC1350" s="193"/>
      <c r="BD1350" s="193"/>
      <c r="BE1350" s="190"/>
      <c r="BF1350" s="192"/>
      <c r="BG1350" s="192"/>
      <c r="BH1350" s="192"/>
      <c r="BI1350" s="192"/>
      <c r="BJ1350" s="192"/>
      <c r="BK1350" s="192"/>
      <c r="BL1350" s="192"/>
      <c r="BM1350" s="192"/>
      <c r="BN1350" s="181"/>
      <c r="BO1350" s="181"/>
    </row>
    <row r="1351" spans="1:67" ht="13.5" customHeight="1" x14ac:dyDescent="0.35">
      <c r="A1351" s="181"/>
      <c r="B1351" s="182"/>
      <c r="C1351" s="181"/>
      <c r="D1351" s="181"/>
      <c r="E1351" s="181"/>
      <c r="F1351" s="181"/>
      <c r="G1351" s="181"/>
      <c r="H1351" s="131"/>
      <c r="I1351" s="181"/>
      <c r="J1351" s="181"/>
      <c r="K1351" s="181"/>
      <c r="L1351" s="181"/>
      <c r="M1351" s="181"/>
      <c r="N1351" s="181"/>
      <c r="O1351" s="181"/>
      <c r="P1351" s="181"/>
      <c r="Q1351" s="181"/>
      <c r="R1351" s="183"/>
      <c r="S1351" s="183"/>
      <c r="T1351" s="183"/>
      <c r="U1351" s="183"/>
      <c r="V1351" s="181"/>
      <c r="W1351" s="184"/>
      <c r="X1351" s="184"/>
      <c r="Y1351" s="185"/>
      <c r="Z1351" s="185"/>
      <c r="AA1351" s="185"/>
      <c r="AB1351" s="181"/>
      <c r="AC1351" s="181"/>
      <c r="AD1351" s="181"/>
      <c r="AE1351" s="181"/>
      <c r="AF1351" s="185"/>
      <c r="AG1351" s="181"/>
      <c r="AH1351" s="186"/>
      <c r="AI1351" s="186"/>
      <c r="AJ1351" s="187"/>
      <c r="AK1351" s="187"/>
      <c r="AL1351" s="188"/>
      <c r="AM1351" s="188"/>
      <c r="AN1351" s="188"/>
      <c r="AO1351" s="188"/>
      <c r="AP1351" s="188"/>
      <c r="AQ1351" s="188"/>
      <c r="AR1351" s="189"/>
      <c r="AS1351" s="189"/>
      <c r="AT1351" s="190"/>
      <c r="AU1351" s="191"/>
      <c r="AV1351" s="190"/>
      <c r="AW1351" s="189"/>
      <c r="AX1351" s="190"/>
      <c r="AY1351" s="189"/>
      <c r="AZ1351" s="192"/>
      <c r="BA1351" s="190"/>
      <c r="BB1351" s="190"/>
      <c r="BC1351" s="193"/>
      <c r="BD1351" s="193"/>
      <c r="BE1351" s="190"/>
      <c r="BF1351" s="192"/>
      <c r="BG1351" s="192"/>
      <c r="BH1351" s="192"/>
      <c r="BI1351" s="192"/>
      <c r="BJ1351" s="192"/>
      <c r="BK1351" s="192"/>
      <c r="BL1351" s="192"/>
      <c r="BM1351" s="192"/>
      <c r="BN1351" s="181"/>
      <c r="BO1351" s="181"/>
    </row>
    <row r="1352" spans="1:67" ht="13.5" customHeight="1" x14ac:dyDescent="0.35">
      <c r="A1352" s="181"/>
      <c r="B1352" s="182"/>
      <c r="C1352" s="181"/>
      <c r="D1352" s="181"/>
      <c r="E1352" s="181"/>
      <c r="F1352" s="181"/>
      <c r="G1352" s="181"/>
      <c r="H1352" s="131"/>
      <c r="I1352" s="181"/>
      <c r="J1352" s="181"/>
      <c r="K1352" s="181"/>
      <c r="L1352" s="181"/>
      <c r="M1352" s="181"/>
      <c r="N1352" s="181"/>
      <c r="O1352" s="181"/>
      <c r="P1352" s="181"/>
      <c r="Q1352" s="181"/>
      <c r="R1352" s="183"/>
      <c r="S1352" s="183"/>
      <c r="T1352" s="183"/>
      <c r="U1352" s="183"/>
      <c r="V1352" s="181"/>
      <c r="W1352" s="184"/>
      <c r="X1352" s="184"/>
      <c r="Y1352" s="185"/>
      <c r="Z1352" s="185"/>
      <c r="AA1352" s="185"/>
      <c r="AB1352" s="181"/>
      <c r="AC1352" s="181"/>
      <c r="AD1352" s="181"/>
      <c r="AE1352" s="181"/>
      <c r="AF1352" s="185"/>
      <c r="AG1352" s="181"/>
      <c r="AH1352" s="186"/>
      <c r="AI1352" s="186"/>
      <c r="AJ1352" s="187"/>
      <c r="AK1352" s="187"/>
      <c r="AL1352" s="188"/>
      <c r="AM1352" s="188"/>
      <c r="AN1352" s="188"/>
      <c r="AO1352" s="188"/>
      <c r="AP1352" s="188"/>
      <c r="AQ1352" s="188"/>
      <c r="AR1352" s="189"/>
      <c r="AS1352" s="189"/>
      <c r="AT1352" s="190"/>
      <c r="AU1352" s="191"/>
      <c r="AV1352" s="190"/>
      <c r="AW1352" s="189"/>
      <c r="AX1352" s="190"/>
      <c r="AY1352" s="189"/>
      <c r="AZ1352" s="192"/>
      <c r="BA1352" s="190"/>
      <c r="BB1352" s="190"/>
      <c r="BC1352" s="193"/>
      <c r="BD1352" s="193"/>
      <c r="BE1352" s="190"/>
      <c r="BF1352" s="192"/>
      <c r="BG1352" s="192"/>
      <c r="BH1352" s="192"/>
      <c r="BI1352" s="192"/>
      <c r="BJ1352" s="192"/>
      <c r="BK1352" s="192"/>
      <c r="BL1352" s="192"/>
      <c r="BM1352" s="192"/>
      <c r="BN1352" s="181"/>
      <c r="BO1352" s="181"/>
    </row>
    <row r="1353" spans="1:67" ht="13.5" customHeight="1" x14ac:dyDescent="0.35">
      <c r="A1353" s="181"/>
      <c r="B1353" s="182"/>
      <c r="C1353" s="181"/>
      <c r="D1353" s="181"/>
      <c r="E1353" s="181"/>
      <c r="F1353" s="181"/>
      <c r="G1353" s="181"/>
      <c r="H1353" s="131"/>
      <c r="I1353" s="181"/>
      <c r="J1353" s="181"/>
      <c r="K1353" s="181"/>
      <c r="L1353" s="181"/>
      <c r="M1353" s="181"/>
      <c r="N1353" s="181"/>
      <c r="O1353" s="181"/>
      <c r="P1353" s="181"/>
      <c r="Q1353" s="181"/>
      <c r="R1353" s="183"/>
      <c r="S1353" s="183"/>
      <c r="T1353" s="183"/>
      <c r="U1353" s="183"/>
      <c r="V1353" s="181"/>
      <c r="W1353" s="184"/>
      <c r="X1353" s="184"/>
      <c r="Y1353" s="185"/>
      <c r="Z1353" s="185"/>
      <c r="AA1353" s="185"/>
      <c r="AB1353" s="181"/>
      <c r="AC1353" s="181"/>
      <c r="AD1353" s="181"/>
      <c r="AE1353" s="181"/>
      <c r="AF1353" s="185"/>
      <c r="AG1353" s="181"/>
      <c r="AH1353" s="186"/>
      <c r="AI1353" s="186"/>
      <c r="AJ1353" s="187"/>
      <c r="AK1353" s="187"/>
      <c r="AL1353" s="188"/>
      <c r="AM1353" s="188"/>
      <c r="AN1353" s="188"/>
      <c r="AO1353" s="188"/>
      <c r="AP1353" s="188"/>
      <c r="AQ1353" s="188"/>
      <c r="AR1353" s="189"/>
      <c r="AS1353" s="189"/>
      <c r="AT1353" s="190"/>
      <c r="AU1353" s="191"/>
      <c r="AV1353" s="190"/>
      <c r="AW1353" s="189"/>
      <c r="AX1353" s="190"/>
      <c r="AY1353" s="189"/>
      <c r="AZ1353" s="192"/>
      <c r="BA1353" s="190"/>
      <c r="BB1353" s="190"/>
      <c r="BC1353" s="193"/>
      <c r="BD1353" s="193"/>
      <c r="BE1353" s="190"/>
      <c r="BF1353" s="192"/>
      <c r="BG1353" s="192"/>
      <c r="BH1353" s="192"/>
      <c r="BI1353" s="192"/>
      <c r="BJ1353" s="192"/>
      <c r="BK1353" s="192"/>
      <c r="BL1353" s="192"/>
      <c r="BM1353" s="192"/>
      <c r="BN1353" s="181"/>
      <c r="BO1353" s="181"/>
    </row>
    <row r="1354" spans="1:67" ht="13.5" customHeight="1" x14ac:dyDescent="0.35">
      <c r="A1354" s="181"/>
      <c r="B1354" s="182"/>
      <c r="C1354" s="181"/>
      <c r="D1354" s="181"/>
      <c r="E1354" s="181"/>
      <c r="F1354" s="181"/>
      <c r="G1354" s="181"/>
      <c r="H1354" s="131"/>
      <c r="I1354" s="181"/>
      <c r="J1354" s="181"/>
      <c r="K1354" s="181"/>
      <c r="L1354" s="181"/>
      <c r="M1354" s="181"/>
      <c r="N1354" s="181"/>
      <c r="O1354" s="181"/>
      <c r="P1354" s="181"/>
      <c r="Q1354" s="181"/>
      <c r="R1354" s="183"/>
      <c r="S1354" s="183"/>
      <c r="T1354" s="183"/>
      <c r="U1354" s="183"/>
      <c r="V1354" s="181"/>
      <c r="W1354" s="184"/>
      <c r="X1354" s="184"/>
      <c r="Y1354" s="185"/>
      <c r="Z1354" s="185"/>
      <c r="AA1354" s="185"/>
      <c r="AB1354" s="181"/>
      <c r="AC1354" s="181"/>
      <c r="AD1354" s="181"/>
      <c r="AE1354" s="181"/>
      <c r="AF1354" s="185"/>
      <c r="AG1354" s="181"/>
      <c r="AH1354" s="186"/>
      <c r="AI1354" s="186"/>
      <c r="AJ1354" s="187"/>
      <c r="AK1354" s="187"/>
      <c r="AL1354" s="188"/>
      <c r="AM1354" s="188"/>
      <c r="AN1354" s="188"/>
      <c r="AO1354" s="188"/>
      <c r="AP1354" s="188"/>
      <c r="AQ1354" s="188"/>
      <c r="AR1354" s="189"/>
      <c r="AS1354" s="189"/>
      <c r="AT1354" s="190"/>
      <c r="AU1354" s="191"/>
      <c r="AV1354" s="190"/>
      <c r="AW1354" s="189"/>
      <c r="AX1354" s="190"/>
      <c r="AY1354" s="189"/>
      <c r="AZ1354" s="192"/>
      <c r="BA1354" s="190"/>
      <c r="BB1354" s="190"/>
      <c r="BC1354" s="193"/>
      <c r="BD1354" s="193"/>
      <c r="BE1354" s="190"/>
      <c r="BF1354" s="192"/>
      <c r="BG1354" s="192"/>
      <c r="BH1354" s="192"/>
      <c r="BI1354" s="192"/>
      <c r="BJ1354" s="192"/>
      <c r="BK1354" s="192"/>
      <c r="BL1354" s="192"/>
      <c r="BM1354" s="192"/>
      <c r="BN1354" s="181"/>
      <c r="BO1354" s="181"/>
    </row>
    <row r="1355" spans="1:67" ht="13.5" customHeight="1" x14ac:dyDescent="0.35">
      <c r="A1355" s="181"/>
      <c r="B1355" s="182"/>
      <c r="C1355" s="181"/>
      <c r="D1355" s="181"/>
      <c r="E1355" s="181"/>
      <c r="F1355" s="181"/>
      <c r="G1355" s="181"/>
      <c r="H1355" s="131"/>
      <c r="I1355" s="181"/>
      <c r="J1355" s="181"/>
      <c r="K1355" s="181"/>
      <c r="L1355" s="181"/>
      <c r="M1355" s="181"/>
      <c r="N1355" s="181"/>
      <c r="O1355" s="181"/>
      <c r="P1355" s="181"/>
      <c r="Q1355" s="181"/>
      <c r="R1355" s="183"/>
      <c r="S1355" s="183"/>
      <c r="T1355" s="183"/>
      <c r="U1355" s="183"/>
      <c r="V1355" s="181"/>
      <c r="W1355" s="184"/>
      <c r="X1355" s="184"/>
      <c r="Y1355" s="185"/>
      <c r="Z1355" s="185"/>
      <c r="AA1355" s="185"/>
      <c r="AB1355" s="181"/>
      <c r="AC1355" s="181"/>
      <c r="AD1355" s="181"/>
      <c r="AE1355" s="181"/>
      <c r="AF1355" s="185"/>
      <c r="AG1355" s="181"/>
      <c r="AH1355" s="186"/>
      <c r="AI1355" s="186"/>
      <c r="AJ1355" s="187"/>
      <c r="AK1355" s="187"/>
      <c r="AL1355" s="188"/>
      <c r="AM1355" s="188"/>
      <c r="AN1355" s="188"/>
      <c r="AO1355" s="188"/>
      <c r="AP1355" s="188"/>
      <c r="AQ1355" s="188"/>
      <c r="AR1355" s="189"/>
      <c r="AS1355" s="189"/>
      <c r="AT1355" s="190"/>
      <c r="AU1355" s="191"/>
      <c r="AV1355" s="190"/>
      <c r="AW1355" s="189"/>
      <c r="AX1355" s="190"/>
      <c r="AY1355" s="189"/>
      <c r="AZ1355" s="192"/>
      <c r="BA1355" s="190"/>
      <c r="BB1355" s="190"/>
      <c r="BC1355" s="193"/>
      <c r="BD1355" s="193"/>
      <c r="BE1355" s="190"/>
      <c r="BF1355" s="192"/>
      <c r="BG1355" s="192"/>
      <c r="BH1355" s="192"/>
      <c r="BI1355" s="192"/>
      <c r="BJ1355" s="192"/>
      <c r="BK1355" s="192"/>
      <c r="BL1355" s="192"/>
      <c r="BM1355" s="192"/>
      <c r="BN1355" s="181"/>
      <c r="BO1355" s="181"/>
    </row>
    <row r="1356" spans="1:67" ht="13.5" customHeight="1" x14ac:dyDescent="0.35">
      <c r="A1356" s="181"/>
      <c r="B1356" s="182"/>
      <c r="C1356" s="181"/>
      <c r="D1356" s="181"/>
      <c r="E1356" s="181"/>
      <c r="F1356" s="181"/>
      <c r="G1356" s="181"/>
      <c r="H1356" s="131"/>
      <c r="I1356" s="181"/>
      <c r="J1356" s="181"/>
      <c r="K1356" s="181"/>
      <c r="L1356" s="181"/>
      <c r="M1356" s="181"/>
      <c r="N1356" s="181"/>
      <c r="O1356" s="181"/>
      <c r="P1356" s="181"/>
      <c r="Q1356" s="181"/>
      <c r="R1356" s="183"/>
      <c r="S1356" s="183"/>
      <c r="T1356" s="183"/>
      <c r="U1356" s="183"/>
      <c r="V1356" s="181"/>
      <c r="W1356" s="184"/>
      <c r="X1356" s="184"/>
      <c r="Y1356" s="185"/>
      <c r="Z1356" s="185"/>
      <c r="AA1356" s="185"/>
      <c r="AB1356" s="181"/>
      <c r="AC1356" s="181"/>
      <c r="AD1356" s="181"/>
      <c r="AE1356" s="181"/>
      <c r="AF1356" s="185"/>
      <c r="AG1356" s="181"/>
      <c r="AH1356" s="186"/>
      <c r="AI1356" s="186"/>
      <c r="AJ1356" s="187"/>
      <c r="AK1356" s="187"/>
      <c r="AL1356" s="188"/>
      <c r="AM1356" s="188"/>
      <c r="AN1356" s="188"/>
      <c r="AO1356" s="188"/>
      <c r="AP1356" s="188"/>
      <c r="AQ1356" s="188"/>
      <c r="AR1356" s="189"/>
      <c r="AS1356" s="189"/>
      <c r="AT1356" s="190"/>
      <c r="AU1356" s="191"/>
      <c r="AV1356" s="190"/>
      <c r="AW1356" s="189"/>
      <c r="AX1356" s="190"/>
      <c r="AY1356" s="189"/>
      <c r="AZ1356" s="192"/>
      <c r="BA1356" s="190"/>
      <c r="BB1356" s="190"/>
      <c r="BC1356" s="193"/>
      <c r="BD1356" s="193"/>
      <c r="BE1356" s="190"/>
      <c r="BF1356" s="192"/>
      <c r="BG1356" s="192"/>
      <c r="BH1356" s="192"/>
      <c r="BI1356" s="192"/>
      <c r="BJ1356" s="192"/>
      <c r="BK1356" s="192"/>
      <c r="BL1356" s="192"/>
      <c r="BM1356" s="192"/>
      <c r="BN1356" s="181"/>
      <c r="BO1356" s="181"/>
    </row>
    <row r="1357" spans="1:67" ht="13.5" customHeight="1" x14ac:dyDescent="0.35">
      <c r="A1357" s="181"/>
      <c r="B1357" s="182"/>
      <c r="C1357" s="181"/>
      <c r="D1357" s="181"/>
      <c r="E1357" s="181"/>
      <c r="F1357" s="181"/>
      <c r="G1357" s="181"/>
      <c r="H1357" s="131"/>
      <c r="I1357" s="181"/>
      <c r="J1357" s="181"/>
      <c r="K1357" s="181"/>
      <c r="L1357" s="181"/>
      <c r="M1357" s="181"/>
      <c r="N1357" s="181"/>
      <c r="O1357" s="181"/>
      <c r="P1357" s="181"/>
      <c r="Q1357" s="181"/>
      <c r="R1357" s="183"/>
      <c r="S1357" s="183"/>
      <c r="T1357" s="183"/>
      <c r="U1357" s="183"/>
      <c r="V1357" s="181"/>
      <c r="W1357" s="184"/>
      <c r="X1357" s="184"/>
      <c r="Y1357" s="185"/>
      <c r="Z1357" s="185"/>
      <c r="AA1357" s="185"/>
      <c r="AB1357" s="181"/>
      <c r="AC1357" s="181"/>
      <c r="AD1357" s="181"/>
      <c r="AE1357" s="181"/>
      <c r="AF1357" s="185"/>
      <c r="AG1357" s="181"/>
      <c r="AH1357" s="186"/>
      <c r="AI1357" s="186"/>
      <c r="AJ1357" s="187"/>
      <c r="AK1357" s="187"/>
      <c r="AL1357" s="188"/>
      <c r="AM1357" s="188"/>
      <c r="AN1357" s="188"/>
      <c r="AO1357" s="188"/>
      <c r="AP1357" s="188"/>
      <c r="AQ1357" s="188"/>
      <c r="AR1357" s="189"/>
      <c r="AS1357" s="189"/>
      <c r="AT1357" s="190"/>
      <c r="AU1357" s="191"/>
      <c r="AV1357" s="190"/>
      <c r="AW1357" s="189"/>
      <c r="AX1357" s="190"/>
      <c r="AY1357" s="189"/>
      <c r="AZ1357" s="192"/>
      <c r="BA1357" s="190"/>
      <c r="BB1357" s="190"/>
      <c r="BC1357" s="193"/>
      <c r="BD1357" s="193"/>
      <c r="BE1357" s="190"/>
      <c r="BF1357" s="192"/>
      <c r="BG1357" s="192"/>
      <c r="BH1357" s="192"/>
      <c r="BI1357" s="192"/>
      <c r="BJ1357" s="192"/>
      <c r="BK1357" s="192"/>
      <c r="BL1357" s="192"/>
      <c r="BM1357" s="192"/>
      <c r="BN1357" s="181"/>
      <c r="BO1357" s="181"/>
    </row>
    <row r="1358" spans="1:67" ht="13.5" customHeight="1" x14ac:dyDescent="0.35">
      <c r="A1358" s="181"/>
      <c r="B1358" s="182"/>
      <c r="C1358" s="181"/>
      <c r="D1358" s="181"/>
      <c r="E1358" s="181"/>
      <c r="F1358" s="181"/>
      <c r="G1358" s="181"/>
      <c r="H1358" s="131"/>
      <c r="I1358" s="181"/>
      <c r="J1358" s="181"/>
      <c r="K1358" s="181"/>
      <c r="L1358" s="181"/>
      <c r="M1358" s="181"/>
      <c r="N1358" s="181"/>
      <c r="O1358" s="181"/>
      <c r="P1358" s="181"/>
      <c r="Q1358" s="181"/>
      <c r="R1358" s="183"/>
      <c r="S1358" s="183"/>
      <c r="T1358" s="183"/>
      <c r="U1358" s="183"/>
      <c r="V1358" s="181"/>
      <c r="W1358" s="184"/>
      <c r="X1358" s="184"/>
      <c r="Y1358" s="185"/>
      <c r="Z1358" s="185"/>
      <c r="AA1358" s="185"/>
      <c r="AB1358" s="181"/>
      <c r="AC1358" s="181"/>
      <c r="AD1358" s="181"/>
      <c r="AE1358" s="181"/>
      <c r="AF1358" s="185"/>
      <c r="AG1358" s="181"/>
      <c r="AH1358" s="186"/>
      <c r="AI1358" s="186"/>
      <c r="AJ1358" s="187"/>
      <c r="AK1358" s="187"/>
      <c r="AL1358" s="188"/>
      <c r="AM1358" s="188"/>
      <c r="AN1358" s="188"/>
      <c r="AO1358" s="188"/>
      <c r="AP1358" s="188"/>
      <c r="AQ1358" s="188"/>
      <c r="AR1358" s="189"/>
      <c r="AS1358" s="189"/>
      <c r="AT1358" s="190"/>
      <c r="AU1358" s="191"/>
      <c r="AV1358" s="190"/>
      <c r="AW1358" s="189"/>
      <c r="AX1358" s="190"/>
      <c r="AY1358" s="189"/>
      <c r="AZ1358" s="192"/>
      <c r="BA1358" s="190"/>
      <c r="BB1358" s="190"/>
      <c r="BC1358" s="193"/>
      <c r="BD1358" s="193"/>
      <c r="BE1358" s="190"/>
      <c r="BF1358" s="192"/>
      <c r="BG1358" s="192"/>
      <c r="BH1358" s="192"/>
      <c r="BI1358" s="192"/>
      <c r="BJ1358" s="192"/>
      <c r="BK1358" s="192"/>
      <c r="BL1358" s="192"/>
      <c r="BM1358" s="192"/>
      <c r="BN1358" s="181"/>
      <c r="BO1358" s="181"/>
    </row>
    <row r="1359" spans="1:67" ht="13.5" customHeight="1" x14ac:dyDescent="0.35">
      <c r="A1359" s="181"/>
      <c r="B1359" s="182"/>
      <c r="C1359" s="181"/>
      <c r="D1359" s="181"/>
      <c r="E1359" s="181"/>
      <c r="F1359" s="181"/>
      <c r="G1359" s="181"/>
      <c r="H1359" s="131"/>
      <c r="I1359" s="181"/>
      <c r="J1359" s="181"/>
      <c r="K1359" s="181"/>
      <c r="L1359" s="181"/>
      <c r="M1359" s="181"/>
      <c r="N1359" s="181"/>
      <c r="O1359" s="181"/>
      <c r="P1359" s="181"/>
      <c r="Q1359" s="181"/>
      <c r="R1359" s="183"/>
      <c r="S1359" s="183"/>
      <c r="T1359" s="183"/>
      <c r="U1359" s="183"/>
      <c r="V1359" s="181"/>
      <c r="W1359" s="184"/>
      <c r="X1359" s="184"/>
      <c r="Y1359" s="185"/>
      <c r="Z1359" s="185"/>
      <c r="AA1359" s="185"/>
      <c r="AB1359" s="181"/>
      <c r="AC1359" s="181"/>
      <c r="AD1359" s="181"/>
      <c r="AE1359" s="181"/>
      <c r="AF1359" s="185"/>
      <c r="AG1359" s="181"/>
      <c r="AH1359" s="186"/>
      <c r="AI1359" s="186"/>
      <c r="AJ1359" s="187"/>
      <c r="AK1359" s="187"/>
      <c r="AL1359" s="188"/>
      <c r="AM1359" s="188"/>
      <c r="AN1359" s="188"/>
      <c r="AO1359" s="188"/>
      <c r="AP1359" s="188"/>
      <c r="AQ1359" s="188"/>
      <c r="AR1359" s="189"/>
      <c r="AS1359" s="189"/>
      <c r="AT1359" s="190"/>
      <c r="AU1359" s="191"/>
      <c r="AV1359" s="190"/>
      <c r="AW1359" s="189"/>
      <c r="AX1359" s="190"/>
      <c r="AY1359" s="189"/>
      <c r="AZ1359" s="192"/>
      <c r="BA1359" s="190"/>
      <c r="BB1359" s="190"/>
      <c r="BC1359" s="193"/>
      <c r="BD1359" s="193"/>
      <c r="BE1359" s="190"/>
      <c r="BF1359" s="192"/>
      <c r="BG1359" s="192"/>
      <c r="BH1359" s="192"/>
      <c r="BI1359" s="192"/>
      <c r="BJ1359" s="192"/>
      <c r="BK1359" s="192"/>
      <c r="BL1359" s="192"/>
      <c r="BM1359" s="192"/>
      <c r="BN1359" s="181"/>
      <c r="BO1359" s="181"/>
    </row>
    <row r="1360" spans="1:67" ht="13.5" customHeight="1" x14ac:dyDescent="0.35">
      <c r="A1360" s="181"/>
      <c r="B1360" s="182"/>
      <c r="C1360" s="181"/>
      <c r="D1360" s="181"/>
      <c r="E1360" s="181"/>
      <c r="F1360" s="181"/>
      <c r="G1360" s="181"/>
      <c r="H1360" s="131"/>
      <c r="I1360" s="181"/>
      <c r="J1360" s="181"/>
      <c r="K1360" s="181"/>
      <c r="L1360" s="181"/>
      <c r="M1360" s="181"/>
      <c r="N1360" s="181"/>
      <c r="O1360" s="181"/>
      <c r="P1360" s="181"/>
      <c r="Q1360" s="181"/>
      <c r="R1360" s="183"/>
      <c r="S1360" s="183"/>
      <c r="T1360" s="183"/>
      <c r="U1360" s="183"/>
      <c r="V1360" s="181"/>
      <c r="W1360" s="184"/>
      <c r="X1360" s="184"/>
      <c r="Y1360" s="185"/>
      <c r="Z1360" s="185"/>
      <c r="AA1360" s="185"/>
      <c r="AB1360" s="181"/>
      <c r="AC1360" s="181"/>
      <c r="AD1360" s="181"/>
      <c r="AE1360" s="181"/>
      <c r="AF1360" s="185"/>
      <c r="AG1360" s="181"/>
      <c r="AH1360" s="186"/>
      <c r="AI1360" s="186"/>
      <c r="AJ1360" s="187"/>
      <c r="AK1360" s="187"/>
      <c r="AL1360" s="188"/>
      <c r="AM1360" s="188"/>
      <c r="AN1360" s="188"/>
      <c r="AO1360" s="188"/>
      <c r="AP1360" s="188"/>
      <c r="AQ1360" s="188"/>
      <c r="AR1360" s="189"/>
      <c r="AS1360" s="189"/>
      <c r="AT1360" s="190"/>
      <c r="AU1360" s="191"/>
      <c r="AV1360" s="190"/>
      <c r="AW1360" s="189"/>
      <c r="AX1360" s="190"/>
      <c r="AY1360" s="189"/>
      <c r="AZ1360" s="192"/>
      <c r="BA1360" s="190"/>
      <c r="BB1360" s="190"/>
      <c r="BC1360" s="193"/>
      <c r="BD1360" s="193"/>
      <c r="BE1360" s="190"/>
      <c r="BF1360" s="192"/>
      <c r="BG1360" s="192"/>
      <c r="BH1360" s="192"/>
      <c r="BI1360" s="192"/>
      <c r="BJ1360" s="192"/>
      <c r="BK1360" s="192"/>
      <c r="BL1360" s="192"/>
      <c r="BM1360" s="192"/>
      <c r="BN1360" s="181"/>
      <c r="BO1360" s="181"/>
    </row>
    <row r="1361" spans="1:67" ht="13.5" customHeight="1" x14ac:dyDescent="0.35">
      <c r="A1361" s="181"/>
      <c r="B1361" s="182"/>
      <c r="C1361" s="181"/>
      <c r="D1361" s="181"/>
      <c r="E1361" s="181"/>
      <c r="F1361" s="181"/>
      <c r="G1361" s="181"/>
      <c r="H1361" s="131"/>
      <c r="I1361" s="181"/>
      <c r="J1361" s="181"/>
      <c r="K1361" s="181"/>
      <c r="L1361" s="181"/>
      <c r="M1361" s="181"/>
      <c r="N1361" s="181"/>
      <c r="O1361" s="181"/>
      <c r="P1361" s="181"/>
      <c r="Q1361" s="181"/>
      <c r="R1361" s="183"/>
      <c r="S1361" s="183"/>
      <c r="T1361" s="183"/>
      <c r="U1361" s="183"/>
      <c r="V1361" s="181"/>
      <c r="W1361" s="184"/>
      <c r="X1361" s="184"/>
      <c r="Y1361" s="185"/>
      <c r="Z1361" s="185"/>
      <c r="AA1361" s="185"/>
      <c r="AB1361" s="181"/>
      <c r="AC1361" s="181"/>
      <c r="AD1361" s="181"/>
      <c r="AE1361" s="181"/>
      <c r="AF1361" s="185"/>
      <c r="AG1361" s="181"/>
      <c r="AH1361" s="186"/>
      <c r="AI1361" s="186"/>
      <c r="AJ1361" s="187"/>
      <c r="AK1361" s="187"/>
      <c r="AL1361" s="188"/>
      <c r="AM1361" s="188"/>
      <c r="AN1361" s="188"/>
      <c r="AO1361" s="188"/>
      <c r="AP1361" s="188"/>
      <c r="AQ1361" s="188"/>
      <c r="AR1361" s="189"/>
      <c r="AS1361" s="189"/>
      <c r="AT1361" s="190"/>
      <c r="AU1361" s="191"/>
      <c r="AV1361" s="190"/>
      <c r="AW1361" s="189"/>
      <c r="AX1361" s="190"/>
      <c r="AY1361" s="189"/>
      <c r="AZ1361" s="192"/>
      <c r="BA1361" s="190"/>
      <c r="BB1361" s="190"/>
      <c r="BC1361" s="193"/>
      <c r="BD1361" s="193"/>
      <c r="BE1361" s="190"/>
      <c r="BF1361" s="192"/>
      <c r="BG1361" s="192"/>
      <c r="BH1361" s="192"/>
      <c r="BI1361" s="192"/>
      <c r="BJ1361" s="192"/>
      <c r="BK1361" s="192"/>
      <c r="BL1361" s="192"/>
      <c r="BM1361" s="192"/>
      <c r="BN1361" s="181"/>
      <c r="BO1361" s="181"/>
    </row>
    <row r="1362" spans="1:67" ht="13.5" customHeight="1" x14ac:dyDescent="0.35">
      <c r="A1362" s="181"/>
      <c r="B1362" s="182"/>
      <c r="C1362" s="181"/>
      <c r="D1362" s="181"/>
      <c r="E1362" s="181"/>
      <c r="F1362" s="181"/>
      <c r="G1362" s="181"/>
      <c r="H1362" s="131"/>
      <c r="I1362" s="181"/>
      <c r="J1362" s="181"/>
      <c r="K1362" s="181"/>
      <c r="L1362" s="181"/>
      <c r="M1362" s="181"/>
      <c r="N1362" s="181"/>
      <c r="O1362" s="181"/>
      <c r="P1362" s="181"/>
      <c r="Q1362" s="181"/>
      <c r="R1362" s="183"/>
      <c r="S1362" s="183"/>
      <c r="T1362" s="183"/>
      <c r="U1362" s="183"/>
      <c r="V1362" s="181"/>
      <c r="W1362" s="184"/>
      <c r="X1362" s="184"/>
      <c r="Y1362" s="185"/>
      <c r="Z1362" s="185"/>
      <c r="AA1362" s="185"/>
      <c r="AB1362" s="181"/>
      <c r="AC1362" s="181"/>
      <c r="AD1362" s="181"/>
      <c r="AE1362" s="181"/>
      <c r="AF1362" s="185"/>
      <c r="AG1362" s="181"/>
      <c r="AH1362" s="186"/>
      <c r="AI1362" s="186"/>
      <c r="AJ1362" s="187"/>
      <c r="AK1362" s="187"/>
      <c r="AL1362" s="188"/>
      <c r="AM1362" s="188"/>
      <c r="AN1362" s="188"/>
      <c r="AO1362" s="188"/>
      <c r="AP1362" s="188"/>
      <c r="AQ1362" s="188"/>
      <c r="AR1362" s="189"/>
      <c r="AS1362" s="189"/>
      <c r="AT1362" s="190"/>
      <c r="AU1362" s="191"/>
      <c r="AV1362" s="190"/>
      <c r="AW1362" s="189"/>
      <c r="AX1362" s="190"/>
      <c r="AY1362" s="189"/>
      <c r="AZ1362" s="192"/>
      <c r="BA1362" s="190"/>
      <c r="BB1362" s="190"/>
      <c r="BC1362" s="193"/>
      <c r="BD1362" s="193"/>
      <c r="BE1362" s="190"/>
      <c r="BF1362" s="192"/>
      <c r="BG1362" s="192"/>
      <c r="BH1362" s="192"/>
      <c r="BI1362" s="192"/>
      <c r="BJ1362" s="192"/>
      <c r="BK1362" s="192"/>
      <c r="BL1362" s="192"/>
      <c r="BM1362" s="192"/>
      <c r="BN1362" s="181"/>
      <c r="BO1362" s="181"/>
    </row>
    <row r="1363" spans="1:67" ht="13.5" customHeight="1" x14ac:dyDescent="0.35">
      <c r="A1363" s="181"/>
      <c r="B1363" s="182"/>
      <c r="C1363" s="181"/>
      <c r="D1363" s="181"/>
      <c r="E1363" s="181"/>
      <c r="F1363" s="181"/>
      <c r="G1363" s="181"/>
      <c r="H1363" s="131"/>
      <c r="I1363" s="181"/>
      <c r="J1363" s="181"/>
      <c r="K1363" s="181"/>
      <c r="L1363" s="181"/>
      <c r="M1363" s="181"/>
      <c r="N1363" s="181"/>
      <c r="O1363" s="181"/>
      <c r="P1363" s="181"/>
      <c r="Q1363" s="181"/>
      <c r="R1363" s="183"/>
      <c r="S1363" s="183"/>
      <c r="T1363" s="183"/>
      <c r="U1363" s="183"/>
      <c r="V1363" s="181"/>
      <c r="W1363" s="184"/>
      <c r="X1363" s="184"/>
      <c r="Y1363" s="185"/>
      <c r="Z1363" s="185"/>
      <c r="AA1363" s="185"/>
      <c r="AB1363" s="181"/>
      <c r="AC1363" s="181"/>
      <c r="AD1363" s="181"/>
      <c r="AE1363" s="181"/>
      <c r="AF1363" s="185"/>
      <c r="AG1363" s="181"/>
      <c r="AH1363" s="186"/>
      <c r="AI1363" s="186"/>
      <c r="AJ1363" s="187"/>
      <c r="AK1363" s="187"/>
      <c r="AL1363" s="188"/>
      <c r="AM1363" s="188"/>
      <c r="AN1363" s="188"/>
      <c r="AO1363" s="188"/>
      <c r="AP1363" s="188"/>
      <c r="AQ1363" s="188"/>
      <c r="AR1363" s="189"/>
      <c r="AS1363" s="189"/>
      <c r="AT1363" s="190"/>
      <c r="AU1363" s="191"/>
      <c r="AV1363" s="190"/>
      <c r="AW1363" s="189"/>
      <c r="AX1363" s="190"/>
      <c r="AY1363" s="189"/>
      <c r="AZ1363" s="192"/>
      <c r="BA1363" s="190"/>
      <c r="BB1363" s="190"/>
      <c r="BC1363" s="193"/>
      <c r="BD1363" s="193"/>
      <c r="BE1363" s="190"/>
      <c r="BF1363" s="192"/>
      <c r="BG1363" s="192"/>
      <c r="BH1363" s="192"/>
      <c r="BI1363" s="192"/>
      <c r="BJ1363" s="192"/>
      <c r="BK1363" s="192"/>
      <c r="BL1363" s="192"/>
      <c r="BM1363" s="192"/>
      <c r="BN1363" s="181"/>
      <c r="BO1363" s="181"/>
    </row>
    <row r="1364" spans="1:67" ht="13.5" customHeight="1" x14ac:dyDescent="0.35">
      <c r="A1364" s="181"/>
      <c r="B1364" s="182"/>
      <c r="C1364" s="181"/>
      <c r="D1364" s="181"/>
      <c r="E1364" s="181"/>
      <c r="F1364" s="181"/>
      <c r="G1364" s="181"/>
      <c r="H1364" s="131"/>
      <c r="I1364" s="181"/>
      <c r="J1364" s="181"/>
      <c r="K1364" s="181"/>
      <c r="L1364" s="181"/>
      <c r="M1364" s="181"/>
      <c r="N1364" s="181"/>
      <c r="O1364" s="181"/>
      <c r="P1364" s="181"/>
      <c r="Q1364" s="181"/>
      <c r="R1364" s="183"/>
      <c r="S1364" s="183"/>
      <c r="T1364" s="183"/>
      <c r="U1364" s="183"/>
      <c r="V1364" s="181"/>
      <c r="W1364" s="184"/>
      <c r="X1364" s="184"/>
      <c r="Y1364" s="185"/>
      <c r="Z1364" s="185"/>
      <c r="AA1364" s="185"/>
      <c r="AB1364" s="181"/>
      <c r="AC1364" s="181"/>
      <c r="AD1364" s="181"/>
      <c r="AE1364" s="181"/>
      <c r="AF1364" s="185"/>
      <c r="AG1364" s="181"/>
      <c r="AH1364" s="186"/>
      <c r="AI1364" s="186"/>
      <c r="AJ1364" s="187"/>
      <c r="AK1364" s="187"/>
      <c r="AL1364" s="188"/>
      <c r="AM1364" s="188"/>
      <c r="AN1364" s="188"/>
      <c r="AO1364" s="188"/>
      <c r="AP1364" s="188"/>
      <c r="AQ1364" s="188"/>
      <c r="AR1364" s="189"/>
      <c r="AS1364" s="189"/>
      <c r="AT1364" s="190"/>
      <c r="AU1364" s="191"/>
      <c r="AV1364" s="190"/>
      <c r="AW1364" s="189"/>
      <c r="AX1364" s="190"/>
      <c r="AY1364" s="189"/>
      <c r="AZ1364" s="192"/>
      <c r="BA1364" s="190"/>
      <c r="BB1364" s="190"/>
      <c r="BC1364" s="193"/>
      <c r="BD1364" s="193"/>
      <c r="BE1364" s="190"/>
      <c r="BF1364" s="192"/>
      <c r="BG1364" s="192"/>
      <c r="BH1364" s="192"/>
      <c r="BI1364" s="192"/>
      <c r="BJ1364" s="192"/>
      <c r="BK1364" s="192"/>
      <c r="BL1364" s="192"/>
      <c r="BM1364" s="192"/>
      <c r="BN1364" s="181"/>
      <c r="BO1364" s="181"/>
    </row>
    <row r="1365" spans="1:67" ht="13.5" customHeight="1" x14ac:dyDescent="0.35">
      <c r="A1365" s="181"/>
      <c r="B1365" s="182"/>
      <c r="C1365" s="181"/>
      <c r="D1365" s="181"/>
      <c r="E1365" s="181"/>
      <c r="F1365" s="181"/>
      <c r="G1365" s="181"/>
      <c r="H1365" s="131"/>
      <c r="I1365" s="181"/>
      <c r="J1365" s="181"/>
      <c r="K1365" s="181"/>
      <c r="L1365" s="181"/>
      <c r="M1365" s="181"/>
      <c r="N1365" s="181"/>
      <c r="O1365" s="181"/>
      <c r="P1365" s="181"/>
      <c r="Q1365" s="181"/>
      <c r="R1365" s="183"/>
      <c r="S1365" s="183"/>
      <c r="T1365" s="183"/>
      <c r="U1365" s="183"/>
      <c r="V1365" s="181"/>
      <c r="W1365" s="184"/>
      <c r="X1365" s="184"/>
      <c r="Y1365" s="185"/>
      <c r="Z1365" s="185"/>
      <c r="AA1365" s="185"/>
      <c r="AB1365" s="181"/>
      <c r="AC1365" s="181"/>
      <c r="AD1365" s="181"/>
      <c r="AE1365" s="181"/>
      <c r="AF1365" s="185"/>
      <c r="AG1365" s="181"/>
      <c r="AH1365" s="186"/>
      <c r="AI1365" s="186"/>
      <c r="AJ1365" s="187"/>
      <c r="AK1365" s="187"/>
      <c r="AL1365" s="188"/>
      <c r="AM1365" s="188"/>
      <c r="AN1365" s="188"/>
      <c r="AO1365" s="188"/>
      <c r="AP1365" s="188"/>
      <c r="AQ1365" s="188"/>
      <c r="AR1365" s="189"/>
      <c r="AS1365" s="189"/>
      <c r="AT1365" s="190"/>
      <c r="AU1365" s="191"/>
      <c r="AV1365" s="190"/>
      <c r="AW1365" s="189"/>
      <c r="AX1365" s="190"/>
      <c r="AY1365" s="189"/>
      <c r="AZ1365" s="192"/>
      <c r="BA1365" s="190"/>
      <c r="BB1365" s="190"/>
      <c r="BC1365" s="193"/>
      <c r="BD1365" s="193"/>
      <c r="BE1365" s="190"/>
      <c r="BF1365" s="192"/>
      <c r="BG1365" s="192"/>
      <c r="BH1365" s="192"/>
      <c r="BI1365" s="192"/>
      <c r="BJ1365" s="192"/>
      <c r="BK1365" s="192"/>
      <c r="BL1365" s="192"/>
      <c r="BM1365" s="192"/>
      <c r="BN1365" s="181"/>
      <c r="BO1365" s="181"/>
    </row>
    <row r="1366" spans="1:67" ht="13.5" customHeight="1" x14ac:dyDescent="0.35">
      <c r="A1366" s="181"/>
      <c r="B1366" s="182"/>
      <c r="C1366" s="181"/>
      <c r="D1366" s="181"/>
      <c r="E1366" s="181"/>
      <c r="F1366" s="181"/>
      <c r="G1366" s="181"/>
      <c r="H1366" s="131"/>
      <c r="I1366" s="181"/>
      <c r="J1366" s="181"/>
      <c r="K1366" s="181"/>
      <c r="L1366" s="181"/>
      <c r="M1366" s="181"/>
      <c r="N1366" s="181"/>
      <c r="O1366" s="181"/>
      <c r="P1366" s="181"/>
      <c r="Q1366" s="181"/>
      <c r="R1366" s="183"/>
      <c r="S1366" s="183"/>
      <c r="T1366" s="183"/>
      <c r="U1366" s="183"/>
      <c r="V1366" s="181"/>
      <c r="W1366" s="184"/>
      <c r="X1366" s="184"/>
      <c r="Y1366" s="185"/>
      <c r="Z1366" s="185"/>
      <c r="AA1366" s="185"/>
      <c r="AB1366" s="181"/>
      <c r="AC1366" s="181"/>
      <c r="AD1366" s="181"/>
      <c r="AE1366" s="181"/>
      <c r="AF1366" s="185"/>
      <c r="AG1366" s="181"/>
      <c r="AH1366" s="186"/>
      <c r="AI1366" s="186"/>
      <c r="AJ1366" s="187"/>
      <c r="AK1366" s="187"/>
      <c r="AL1366" s="188"/>
      <c r="AM1366" s="188"/>
      <c r="AN1366" s="188"/>
      <c r="AO1366" s="188"/>
      <c r="AP1366" s="188"/>
      <c r="AQ1366" s="188"/>
      <c r="AR1366" s="189"/>
      <c r="AS1366" s="189"/>
      <c r="AT1366" s="190"/>
      <c r="AU1366" s="191"/>
      <c r="AV1366" s="190"/>
      <c r="AW1366" s="189"/>
      <c r="AX1366" s="190"/>
      <c r="AY1366" s="189"/>
      <c r="AZ1366" s="192"/>
      <c r="BA1366" s="190"/>
      <c r="BB1366" s="190"/>
      <c r="BC1366" s="193"/>
      <c r="BD1366" s="193"/>
      <c r="BE1366" s="190"/>
      <c r="BF1366" s="192"/>
      <c r="BG1366" s="192"/>
      <c r="BH1366" s="192"/>
      <c r="BI1366" s="192"/>
      <c r="BJ1366" s="192"/>
      <c r="BK1366" s="192"/>
      <c r="BL1366" s="192"/>
      <c r="BM1366" s="192"/>
      <c r="BN1366" s="181"/>
      <c r="BO1366" s="181"/>
    </row>
    <row r="1367" spans="1:67" ht="13.5" customHeight="1" x14ac:dyDescent="0.35">
      <c r="A1367" s="181"/>
      <c r="B1367" s="182"/>
      <c r="C1367" s="181"/>
      <c r="D1367" s="181"/>
      <c r="E1367" s="181"/>
      <c r="F1367" s="181"/>
      <c r="G1367" s="181"/>
      <c r="H1367" s="131"/>
      <c r="I1367" s="181"/>
      <c r="J1367" s="181"/>
      <c r="K1367" s="181"/>
      <c r="L1367" s="181"/>
      <c r="M1367" s="181"/>
      <c r="N1367" s="181"/>
      <c r="O1367" s="181"/>
      <c r="P1367" s="181"/>
      <c r="Q1367" s="181"/>
      <c r="R1367" s="183"/>
      <c r="S1367" s="183"/>
      <c r="T1367" s="183"/>
      <c r="U1367" s="183"/>
      <c r="V1367" s="181"/>
      <c r="W1367" s="184"/>
      <c r="X1367" s="184"/>
      <c r="Y1367" s="185"/>
      <c r="Z1367" s="185"/>
      <c r="AA1367" s="185"/>
      <c r="AB1367" s="181"/>
      <c r="AC1367" s="181"/>
      <c r="AD1367" s="181"/>
      <c r="AE1367" s="181"/>
      <c r="AF1367" s="185"/>
      <c r="AG1367" s="181"/>
      <c r="AH1367" s="186"/>
      <c r="AI1367" s="186"/>
      <c r="AJ1367" s="187"/>
      <c r="AK1367" s="187"/>
      <c r="AL1367" s="188"/>
      <c r="AM1367" s="188"/>
      <c r="AN1367" s="188"/>
      <c r="AO1367" s="188"/>
      <c r="AP1367" s="188"/>
      <c r="AQ1367" s="188"/>
      <c r="AR1367" s="189"/>
      <c r="AS1367" s="189"/>
      <c r="AT1367" s="190"/>
      <c r="AU1367" s="191"/>
      <c r="AV1367" s="190"/>
      <c r="AW1367" s="189"/>
      <c r="AX1367" s="190"/>
      <c r="AY1367" s="189"/>
      <c r="AZ1367" s="192"/>
      <c r="BA1367" s="190"/>
      <c r="BB1367" s="190"/>
      <c r="BC1367" s="193"/>
      <c r="BD1367" s="193"/>
      <c r="BE1367" s="190"/>
      <c r="BF1367" s="192"/>
      <c r="BG1367" s="192"/>
      <c r="BH1367" s="192"/>
      <c r="BI1367" s="192"/>
      <c r="BJ1367" s="192"/>
      <c r="BK1367" s="192"/>
      <c r="BL1367" s="192"/>
      <c r="BM1367" s="192"/>
      <c r="BN1367" s="181"/>
      <c r="BO1367" s="181"/>
    </row>
    <row r="1368" spans="1:67" ht="13.5" customHeight="1" x14ac:dyDescent="0.35">
      <c r="A1368" s="181"/>
      <c r="B1368" s="182"/>
      <c r="C1368" s="181"/>
      <c r="D1368" s="181"/>
      <c r="E1368" s="181"/>
      <c r="F1368" s="181"/>
      <c r="G1368" s="181"/>
      <c r="H1368" s="131"/>
      <c r="I1368" s="181"/>
      <c r="J1368" s="181"/>
      <c r="K1368" s="181"/>
      <c r="L1368" s="181"/>
      <c r="M1368" s="181"/>
      <c r="N1368" s="181"/>
      <c r="O1368" s="181"/>
      <c r="P1368" s="181"/>
      <c r="Q1368" s="181"/>
      <c r="R1368" s="183"/>
      <c r="S1368" s="183"/>
      <c r="T1368" s="183"/>
      <c r="U1368" s="183"/>
      <c r="V1368" s="181"/>
      <c r="W1368" s="184"/>
      <c r="X1368" s="184"/>
      <c r="Y1368" s="185"/>
      <c r="Z1368" s="185"/>
      <c r="AA1368" s="185"/>
      <c r="AB1368" s="181"/>
      <c r="AC1368" s="181"/>
      <c r="AD1368" s="181"/>
      <c r="AE1368" s="181"/>
      <c r="AF1368" s="185"/>
      <c r="AG1368" s="181"/>
      <c r="AH1368" s="186"/>
      <c r="AI1368" s="186"/>
      <c r="AJ1368" s="187"/>
      <c r="AK1368" s="187"/>
      <c r="AL1368" s="188"/>
      <c r="AM1368" s="188"/>
      <c r="AN1368" s="188"/>
      <c r="AO1368" s="188"/>
      <c r="AP1368" s="188"/>
      <c r="AQ1368" s="188"/>
      <c r="AR1368" s="189"/>
      <c r="AS1368" s="189"/>
      <c r="AT1368" s="190"/>
      <c r="AU1368" s="191"/>
      <c r="AV1368" s="190"/>
      <c r="AW1368" s="189"/>
      <c r="AX1368" s="190"/>
      <c r="AY1368" s="189"/>
      <c r="AZ1368" s="192"/>
      <c r="BA1368" s="190"/>
      <c r="BB1368" s="190"/>
      <c r="BC1368" s="193"/>
      <c r="BD1368" s="193"/>
      <c r="BE1368" s="190"/>
      <c r="BF1368" s="192"/>
      <c r="BG1368" s="192"/>
      <c r="BH1368" s="192"/>
      <c r="BI1368" s="192"/>
      <c r="BJ1368" s="192"/>
      <c r="BK1368" s="192"/>
      <c r="BL1368" s="192"/>
      <c r="BM1368" s="192"/>
      <c r="BN1368" s="181"/>
      <c r="BO1368" s="181"/>
    </row>
    <row r="1369" spans="1:67" ht="13.5" customHeight="1" x14ac:dyDescent="0.35">
      <c r="A1369" s="181"/>
      <c r="B1369" s="182"/>
      <c r="C1369" s="181"/>
      <c r="D1369" s="181"/>
      <c r="E1369" s="181"/>
      <c r="F1369" s="181"/>
      <c r="G1369" s="181"/>
      <c r="H1369" s="131"/>
      <c r="I1369" s="181"/>
      <c r="J1369" s="181"/>
      <c r="K1369" s="181"/>
      <c r="L1369" s="181"/>
      <c r="M1369" s="181"/>
      <c r="N1369" s="181"/>
      <c r="O1369" s="181"/>
      <c r="P1369" s="181"/>
      <c r="Q1369" s="181"/>
      <c r="R1369" s="183"/>
      <c r="S1369" s="183"/>
      <c r="T1369" s="183"/>
      <c r="U1369" s="183"/>
      <c r="V1369" s="181"/>
      <c r="W1369" s="184"/>
      <c r="X1369" s="184"/>
      <c r="Y1369" s="185"/>
      <c r="Z1369" s="185"/>
      <c r="AA1369" s="185"/>
      <c r="AB1369" s="181"/>
      <c r="AC1369" s="181"/>
      <c r="AD1369" s="181"/>
      <c r="AE1369" s="181"/>
      <c r="AF1369" s="185"/>
      <c r="AG1369" s="181"/>
      <c r="AH1369" s="186"/>
      <c r="AI1369" s="186"/>
      <c r="AJ1369" s="187"/>
      <c r="AK1369" s="187"/>
      <c r="AL1369" s="188"/>
      <c r="AM1369" s="188"/>
      <c r="AN1369" s="188"/>
      <c r="AO1369" s="188"/>
      <c r="AP1369" s="188"/>
      <c r="AQ1369" s="188"/>
      <c r="AR1369" s="189"/>
      <c r="AS1369" s="189"/>
      <c r="AT1369" s="190"/>
      <c r="AU1369" s="191"/>
      <c r="AV1369" s="190"/>
      <c r="AW1369" s="189"/>
      <c r="AX1369" s="190"/>
      <c r="AY1369" s="189"/>
      <c r="AZ1369" s="192"/>
      <c r="BA1369" s="190"/>
      <c r="BB1369" s="190"/>
      <c r="BC1369" s="193"/>
      <c r="BD1369" s="193"/>
      <c r="BE1369" s="190"/>
      <c r="BF1369" s="192"/>
      <c r="BG1369" s="192"/>
      <c r="BH1369" s="192"/>
      <c r="BI1369" s="192"/>
      <c r="BJ1369" s="192"/>
      <c r="BK1369" s="192"/>
      <c r="BL1369" s="192"/>
      <c r="BM1369" s="192"/>
      <c r="BN1369" s="181"/>
      <c r="BO1369" s="181"/>
    </row>
    <row r="1370" spans="1:67" ht="13.5" customHeight="1" x14ac:dyDescent="0.35">
      <c r="A1370" s="181"/>
      <c r="B1370" s="182"/>
      <c r="C1370" s="181"/>
      <c r="D1370" s="181"/>
      <c r="E1370" s="181"/>
      <c r="F1370" s="181"/>
      <c r="G1370" s="181"/>
      <c r="H1370" s="131"/>
      <c r="I1370" s="181"/>
      <c r="J1370" s="181"/>
      <c r="K1370" s="181"/>
      <c r="L1370" s="181"/>
      <c r="M1370" s="181"/>
      <c r="N1370" s="181"/>
      <c r="O1370" s="181"/>
      <c r="P1370" s="181"/>
      <c r="Q1370" s="181"/>
      <c r="R1370" s="183"/>
      <c r="S1370" s="183"/>
      <c r="T1370" s="183"/>
      <c r="U1370" s="183"/>
      <c r="V1370" s="181"/>
      <c r="W1370" s="184"/>
      <c r="X1370" s="184"/>
      <c r="Y1370" s="185"/>
      <c r="Z1370" s="185"/>
      <c r="AA1370" s="185"/>
      <c r="AB1370" s="181"/>
      <c r="AC1370" s="181"/>
      <c r="AD1370" s="181"/>
      <c r="AE1370" s="181"/>
      <c r="AF1370" s="185"/>
      <c r="AG1370" s="181"/>
      <c r="AH1370" s="186"/>
      <c r="AI1370" s="186"/>
      <c r="AJ1370" s="187"/>
      <c r="AK1370" s="187"/>
      <c r="AL1370" s="188"/>
      <c r="AM1370" s="188"/>
      <c r="AN1370" s="188"/>
      <c r="AO1370" s="188"/>
      <c r="AP1370" s="188"/>
      <c r="AQ1370" s="188"/>
      <c r="AR1370" s="189"/>
      <c r="AS1370" s="189"/>
      <c r="AT1370" s="190"/>
      <c r="AU1370" s="191"/>
      <c r="AV1370" s="190"/>
      <c r="AW1370" s="189"/>
      <c r="AX1370" s="190"/>
      <c r="AY1370" s="189"/>
      <c r="AZ1370" s="192"/>
      <c r="BA1370" s="190"/>
      <c r="BB1370" s="190"/>
      <c r="BC1370" s="193"/>
      <c r="BD1370" s="193"/>
      <c r="BE1370" s="190"/>
      <c r="BF1370" s="192"/>
      <c r="BG1370" s="192"/>
      <c r="BH1370" s="192"/>
      <c r="BI1370" s="192"/>
      <c r="BJ1370" s="192"/>
      <c r="BK1370" s="192"/>
      <c r="BL1370" s="192"/>
      <c r="BM1370" s="192"/>
      <c r="BN1370" s="181"/>
      <c r="BO1370" s="181"/>
    </row>
    <row r="1371" spans="1:67" ht="13.5" customHeight="1" x14ac:dyDescent="0.35">
      <c r="A1371" s="181"/>
      <c r="B1371" s="182"/>
      <c r="C1371" s="181"/>
      <c r="D1371" s="181"/>
      <c r="E1371" s="181"/>
      <c r="F1371" s="181"/>
      <c r="G1371" s="181"/>
      <c r="H1371" s="131"/>
      <c r="I1371" s="181"/>
      <c r="J1371" s="181"/>
      <c r="K1371" s="181"/>
      <c r="L1371" s="181"/>
      <c r="M1371" s="181"/>
      <c r="N1371" s="181"/>
      <c r="O1371" s="181"/>
      <c r="P1371" s="181"/>
      <c r="Q1371" s="181"/>
      <c r="R1371" s="183"/>
      <c r="S1371" s="183"/>
      <c r="T1371" s="183"/>
      <c r="U1371" s="183"/>
      <c r="V1371" s="181"/>
      <c r="W1371" s="184"/>
      <c r="X1371" s="184"/>
      <c r="Y1371" s="185"/>
      <c r="Z1371" s="185"/>
      <c r="AA1371" s="185"/>
      <c r="AB1371" s="181"/>
      <c r="AC1371" s="181"/>
      <c r="AD1371" s="181"/>
      <c r="AE1371" s="181"/>
      <c r="AF1371" s="185"/>
      <c r="AG1371" s="181"/>
      <c r="AH1371" s="186"/>
      <c r="AI1371" s="186"/>
      <c r="AJ1371" s="187"/>
      <c r="AK1371" s="187"/>
      <c r="AL1371" s="188"/>
      <c r="AM1371" s="188"/>
      <c r="AN1371" s="188"/>
      <c r="AO1371" s="188"/>
      <c r="AP1371" s="188"/>
      <c r="AQ1371" s="188"/>
      <c r="AR1371" s="189"/>
      <c r="AS1371" s="189"/>
      <c r="AT1371" s="190"/>
      <c r="AU1371" s="191"/>
      <c r="AV1371" s="190"/>
      <c r="AW1371" s="189"/>
      <c r="AX1371" s="190"/>
      <c r="AY1371" s="189"/>
      <c r="AZ1371" s="192"/>
      <c r="BA1371" s="190"/>
      <c r="BB1371" s="190"/>
      <c r="BC1371" s="193"/>
      <c r="BD1371" s="193"/>
      <c r="BE1371" s="190"/>
      <c r="BF1371" s="192"/>
      <c r="BG1371" s="192"/>
      <c r="BH1371" s="192"/>
      <c r="BI1371" s="192"/>
      <c r="BJ1371" s="192"/>
      <c r="BK1371" s="192"/>
      <c r="BL1371" s="192"/>
      <c r="BM1371" s="192"/>
      <c r="BN1371" s="181"/>
      <c r="BO1371" s="181"/>
    </row>
    <row r="1372" spans="1:67" ht="13.5" customHeight="1" x14ac:dyDescent="0.35">
      <c r="A1372" s="181"/>
      <c r="B1372" s="182"/>
      <c r="C1372" s="181"/>
      <c r="D1372" s="181"/>
      <c r="E1372" s="181"/>
      <c r="F1372" s="181"/>
      <c r="G1372" s="181"/>
      <c r="H1372" s="131"/>
      <c r="I1372" s="181"/>
      <c r="J1372" s="181"/>
      <c r="K1372" s="181"/>
      <c r="L1372" s="181"/>
      <c r="M1372" s="181"/>
      <c r="N1372" s="181"/>
      <c r="O1372" s="181"/>
      <c r="P1372" s="181"/>
      <c r="Q1372" s="181"/>
      <c r="R1372" s="183"/>
      <c r="S1372" s="183"/>
      <c r="T1372" s="183"/>
      <c r="U1372" s="183"/>
      <c r="V1372" s="181"/>
      <c r="W1372" s="184"/>
      <c r="X1372" s="184"/>
      <c r="Y1372" s="185"/>
      <c r="Z1372" s="185"/>
      <c r="AA1372" s="185"/>
      <c r="AB1372" s="181"/>
      <c r="AC1372" s="181"/>
      <c r="AD1372" s="181"/>
      <c r="AE1372" s="181"/>
      <c r="AF1372" s="185"/>
      <c r="AG1372" s="181"/>
      <c r="AH1372" s="186"/>
      <c r="AI1372" s="186"/>
      <c r="AJ1372" s="187"/>
      <c r="AK1372" s="187"/>
      <c r="AL1372" s="188"/>
      <c r="AM1372" s="188"/>
      <c r="AN1372" s="188"/>
      <c r="AO1372" s="188"/>
      <c r="AP1372" s="188"/>
      <c r="AQ1372" s="188"/>
      <c r="AR1372" s="189"/>
      <c r="AS1372" s="189"/>
      <c r="AT1372" s="190"/>
      <c r="AU1372" s="191"/>
      <c r="AV1372" s="190"/>
      <c r="AW1372" s="189"/>
      <c r="AX1372" s="190"/>
      <c r="AY1372" s="189"/>
      <c r="AZ1372" s="192"/>
      <c r="BA1372" s="190"/>
      <c r="BB1372" s="190"/>
      <c r="BC1372" s="193"/>
      <c r="BD1372" s="193"/>
      <c r="BE1372" s="190"/>
      <c r="BF1372" s="192"/>
      <c r="BG1372" s="192"/>
      <c r="BH1372" s="192"/>
      <c r="BI1372" s="192"/>
      <c r="BJ1372" s="192"/>
      <c r="BK1372" s="192"/>
      <c r="BL1372" s="192"/>
      <c r="BM1372" s="192"/>
      <c r="BN1372" s="181"/>
      <c r="BO1372" s="181"/>
    </row>
    <row r="1373" spans="1:67" ht="13.5" customHeight="1" x14ac:dyDescent="0.35">
      <c r="A1373" s="181"/>
      <c r="B1373" s="182"/>
      <c r="C1373" s="181"/>
      <c r="D1373" s="181"/>
      <c r="E1373" s="181"/>
      <c r="F1373" s="181"/>
      <c r="G1373" s="181"/>
      <c r="H1373" s="131"/>
      <c r="I1373" s="181"/>
      <c r="J1373" s="181"/>
      <c r="K1373" s="181"/>
      <c r="L1373" s="181"/>
      <c r="M1373" s="181"/>
      <c r="N1373" s="181"/>
      <c r="O1373" s="181"/>
      <c r="P1373" s="181"/>
      <c r="Q1373" s="181"/>
      <c r="R1373" s="183"/>
      <c r="S1373" s="183"/>
      <c r="T1373" s="183"/>
      <c r="U1373" s="183"/>
      <c r="V1373" s="181"/>
      <c r="W1373" s="184"/>
      <c r="X1373" s="184"/>
      <c r="Y1373" s="185"/>
      <c r="Z1373" s="185"/>
      <c r="AA1373" s="185"/>
      <c r="AB1373" s="181"/>
      <c r="AC1373" s="181"/>
      <c r="AD1373" s="181"/>
      <c r="AE1373" s="181"/>
      <c r="AF1373" s="185"/>
      <c r="AG1373" s="181"/>
      <c r="AH1373" s="186"/>
      <c r="AI1373" s="186"/>
      <c r="AJ1373" s="187"/>
      <c r="AK1373" s="187"/>
      <c r="AL1373" s="188"/>
      <c r="AM1373" s="188"/>
      <c r="AN1373" s="188"/>
      <c r="AO1373" s="188"/>
      <c r="AP1373" s="188"/>
      <c r="AQ1373" s="188"/>
      <c r="AR1373" s="189"/>
      <c r="AS1373" s="189"/>
      <c r="AT1373" s="190"/>
      <c r="AU1373" s="191"/>
      <c r="AV1373" s="190"/>
      <c r="AW1373" s="189"/>
      <c r="AX1373" s="190"/>
      <c r="AY1373" s="189"/>
      <c r="AZ1373" s="192"/>
      <c r="BA1373" s="190"/>
      <c r="BB1373" s="190"/>
      <c r="BC1373" s="193"/>
      <c r="BD1373" s="193"/>
      <c r="BE1373" s="190"/>
      <c r="BF1373" s="192"/>
      <c r="BG1373" s="192"/>
      <c r="BH1373" s="192"/>
      <c r="BI1373" s="192"/>
      <c r="BJ1373" s="192"/>
      <c r="BK1373" s="192"/>
      <c r="BL1373" s="192"/>
      <c r="BM1373" s="192"/>
      <c r="BN1373" s="181"/>
      <c r="BO1373" s="181"/>
    </row>
    <row r="1374" spans="1:67" ht="13.5" customHeight="1" x14ac:dyDescent="0.35">
      <c r="A1374" s="181"/>
      <c r="B1374" s="182"/>
      <c r="C1374" s="181"/>
      <c r="D1374" s="181"/>
      <c r="E1374" s="181"/>
      <c r="F1374" s="181"/>
      <c r="G1374" s="181"/>
      <c r="H1374" s="131"/>
      <c r="I1374" s="181"/>
      <c r="J1374" s="181"/>
      <c r="K1374" s="181"/>
      <c r="L1374" s="181"/>
      <c r="M1374" s="181"/>
      <c r="N1374" s="181"/>
      <c r="O1374" s="181"/>
      <c r="P1374" s="181"/>
      <c r="Q1374" s="181"/>
      <c r="R1374" s="183"/>
      <c r="S1374" s="183"/>
      <c r="T1374" s="183"/>
      <c r="U1374" s="183"/>
      <c r="V1374" s="181"/>
      <c r="W1374" s="184"/>
      <c r="X1374" s="184"/>
      <c r="Y1374" s="185"/>
      <c r="Z1374" s="185"/>
      <c r="AA1374" s="185"/>
      <c r="AB1374" s="181"/>
      <c r="AC1374" s="181"/>
      <c r="AD1374" s="181"/>
      <c r="AE1374" s="181"/>
      <c r="AF1374" s="185"/>
      <c r="AG1374" s="181"/>
      <c r="AH1374" s="186"/>
      <c r="AI1374" s="186"/>
      <c r="AJ1374" s="187"/>
      <c r="AK1374" s="187"/>
      <c r="AL1374" s="188"/>
      <c r="AM1374" s="188"/>
      <c r="AN1374" s="188"/>
      <c r="AO1374" s="188"/>
      <c r="AP1374" s="188"/>
      <c r="AQ1374" s="188"/>
      <c r="AR1374" s="189"/>
      <c r="AS1374" s="189"/>
      <c r="AT1374" s="190"/>
      <c r="AU1374" s="191"/>
      <c r="AV1374" s="190"/>
      <c r="AW1374" s="189"/>
      <c r="AX1374" s="190"/>
      <c r="AY1374" s="189"/>
      <c r="AZ1374" s="192"/>
      <c r="BA1374" s="190"/>
      <c r="BB1374" s="190"/>
      <c r="BC1374" s="193"/>
      <c r="BD1374" s="193"/>
      <c r="BE1374" s="190"/>
      <c r="BF1374" s="192"/>
      <c r="BG1374" s="192"/>
      <c r="BH1374" s="192"/>
      <c r="BI1374" s="192"/>
      <c r="BJ1374" s="192"/>
      <c r="BK1374" s="192"/>
      <c r="BL1374" s="192"/>
      <c r="BM1374" s="192"/>
      <c r="BN1374" s="181"/>
      <c r="BO1374" s="181"/>
    </row>
    <row r="1375" spans="1:67" ht="13.5" customHeight="1" x14ac:dyDescent="0.35">
      <c r="A1375" s="181"/>
      <c r="B1375" s="182"/>
      <c r="C1375" s="181"/>
      <c r="D1375" s="181"/>
      <c r="E1375" s="181"/>
      <c r="F1375" s="181"/>
      <c r="G1375" s="181"/>
      <c r="H1375" s="131"/>
      <c r="I1375" s="181"/>
      <c r="J1375" s="181"/>
      <c r="K1375" s="181"/>
      <c r="L1375" s="181"/>
      <c r="M1375" s="181"/>
      <c r="N1375" s="181"/>
      <c r="O1375" s="181"/>
      <c r="P1375" s="181"/>
      <c r="Q1375" s="181"/>
      <c r="R1375" s="183"/>
      <c r="S1375" s="183"/>
      <c r="T1375" s="183"/>
      <c r="U1375" s="183"/>
      <c r="V1375" s="181"/>
      <c r="W1375" s="184"/>
      <c r="X1375" s="184"/>
      <c r="Y1375" s="185"/>
      <c r="Z1375" s="185"/>
      <c r="AA1375" s="185"/>
      <c r="AB1375" s="181"/>
      <c r="AC1375" s="181"/>
      <c r="AD1375" s="181"/>
      <c r="AE1375" s="181"/>
      <c r="AF1375" s="185"/>
      <c r="AG1375" s="181"/>
      <c r="AH1375" s="186"/>
      <c r="AI1375" s="186"/>
      <c r="AJ1375" s="187"/>
      <c r="AK1375" s="187"/>
      <c r="AL1375" s="188"/>
      <c r="AM1375" s="188"/>
      <c r="AN1375" s="188"/>
      <c r="AO1375" s="188"/>
      <c r="AP1375" s="188"/>
      <c r="AQ1375" s="188"/>
      <c r="AR1375" s="189"/>
      <c r="AS1375" s="189"/>
      <c r="AT1375" s="190"/>
      <c r="AU1375" s="191"/>
      <c r="AV1375" s="190"/>
      <c r="AW1375" s="189"/>
      <c r="AX1375" s="190"/>
      <c r="AY1375" s="189"/>
      <c r="AZ1375" s="192"/>
      <c r="BA1375" s="190"/>
      <c r="BB1375" s="190"/>
      <c r="BC1375" s="193"/>
      <c r="BD1375" s="193"/>
      <c r="BE1375" s="190"/>
      <c r="BF1375" s="192"/>
      <c r="BG1375" s="192"/>
      <c r="BH1375" s="192"/>
      <c r="BI1375" s="192"/>
      <c r="BJ1375" s="192"/>
      <c r="BK1375" s="192"/>
      <c r="BL1375" s="192"/>
      <c r="BM1375" s="192"/>
      <c r="BN1375" s="181"/>
      <c r="BO1375" s="181"/>
    </row>
    <row r="1376" spans="1:67" ht="13.5" customHeight="1" x14ac:dyDescent="0.35">
      <c r="A1376" s="181"/>
      <c r="B1376" s="182"/>
      <c r="C1376" s="181"/>
      <c r="D1376" s="181"/>
      <c r="E1376" s="181"/>
      <c r="F1376" s="181"/>
      <c r="G1376" s="181"/>
      <c r="H1376" s="131"/>
      <c r="I1376" s="181"/>
      <c r="J1376" s="181"/>
      <c r="K1376" s="181"/>
      <c r="L1376" s="181"/>
      <c r="M1376" s="181"/>
      <c r="N1376" s="181"/>
      <c r="O1376" s="181"/>
      <c r="P1376" s="181"/>
      <c r="Q1376" s="181"/>
      <c r="R1376" s="183"/>
      <c r="S1376" s="183"/>
      <c r="T1376" s="183"/>
      <c r="U1376" s="183"/>
      <c r="V1376" s="181"/>
      <c r="W1376" s="184"/>
      <c r="X1376" s="184"/>
      <c r="Y1376" s="185"/>
      <c r="Z1376" s="185"/>
      <c r="AA1376" s="185"/>
      <c r="AB1376" s="181"/>
      <c r="AC1376" s="181"/>
      <c r="AD1376" s="181"/>
      <c r="AE1376" s="181"/>
      <c r="AF1376" s="185"/>
      <c r="AG1376" s="181"/>
      <c r="AH1376" s="186"/>
      <c r="AI1376" s="186"/>
      <c r="AJ1376" s="187"/>
      <c r="AK1376" s="187"/>
      <c r="AL1376" s="188"/>
      <c r="AM1376" s="188"/>
      <c r="AN1376" s="188"/>
      <c r="AO1376" s="188"/>
      <c r="AP1376" s="188"/>
      <c r="AQ1376" s="188"/>
      <c r="AR1376" s="189"/>
      <c r="AS1376" s="189"/>
      <c r="AT1376" s="190"/>
      <c r="AU1376" s="191"/>
      <c r="AV1376" s="190"/>
      <c r="AW1376" s="189"/>
      <c r="AX1376" s="190"/>
      <c r="AY1376" s="189"/>
      <c r="AZ1376" s="192"/>
      <c r="BA1376" s="190"/>
      <c r="BB1376" s="190"/>
      <c r="BC1376" s="193"/>
      <c r="BD1376" s="193"/>
      <c r="BE1376" s="190"/>
      <c r="BF1376" s="192"/>
      <c r="BG1376" s="192"/>
      <c r="BH1376" s="192"/>
      <c r="BI1376" s="192"/>
      <c r="BJ1376" s="192"/>
      <c r="BK1376" s="192"/>
      <c r="BL1376" s="192"/>
      <c r="BM1376" s="192"/>
      <c r="BN1376" s="181"/>
      <c r="BO1376" s="181"/>
    </row>
    <row r="1377" spans="1:67" ht="13.5" customHeight="1" x14ac:dyDescent="0.35">
      <c r="A1377" s="181"/>
      <c r="B1377" s="182"/>
      <c r="C1377" s="181"/>
      <c r="D1377" s="181"/>
      <c r="E1377" s="181"/>
      <c r="F1377" s="181"/>
      <c r="G1377" s="181"/>
      <c r="H1377" s="131"/>
      <c r="I1377" s="181"/>
      <c r="J1377" s="181"/>
      <c r="K1377" s="181"/>
      <c r="L1377" s="181"/>
      <c r="M1377" s="181"/>
      <c r="N1377" s="181"/>
      <c r="O1377" s="181"/>
      <c r="P1377" s="181"/>
      <c r="Q1377" s="181"/>
      <c r="R1377" s="183"/>
      <c r="S1377" s="183"/>
      <c r="T1377" s="183"/>
      <c r="U1377" s="183"/>
      <c r="V1377" s="181"/>
      <c r="W1377" s="184"/>
      <c r="X1377" s="184"/>
      <c r="Y1377" s="185"/>
      <c r="Z1377" s="185"/>
      <c r="AA1377" s="185"/>
      <c r="AB1377" s="181"/>
      <c r="AC1377" s="181"/>
      <c r="AD1377" s="181"/>
      <c r="AE1377" s="181"/>
      <c r="AF1377" s="185"/>
      <c r="AG1377" s="181"/>
      <c r="AH1377" s="186"/>
      <c r="AI1377" s="186"/>
      <c r="AJ1377" s="187"/>
      <c r="AK1377" s="187"/>
      <c r="AL1377" s="188"/>
      <c r="AM1377" s="188"/>
      <c r="AN1377" s="188"/>
      <c r="AO1377" s="188"/>
      <c r="AP1377" s="188"/>
      <c r="AQ1377" s="188"/>
      <c r="AR1377" s="189"/>
      <c r="AS1377" s="189"/>
      <c r="AT1377" s="190"/>
      <c r="AU1377" s="191"/>
      <c r="AV1377" s="190"/>
      <c r="AW1377" s="189"/>
      <c r="AX1377" s="190"/>
      <c r="AY1377" s="189"/>
      <c r="AZ1377" s="192"/>
      <c r="BA1377" s="190"/>
      <c r="BB1377" s="190"/>
      <c r="BC1377" s="193"/>
      <c r="BD1377" s="193"/>
      <c r="BE1377" s="190"/>
      <c r="BF1377" s="192"/>
      <c r="BG1377" s="192"/>
      <c r="BH1377" s="192"/>
      <c r="BI1377" s="192"/>
      <c r="BJ1377" s="192"/>
      <c r="BK1377" s="192"/>
      <c r="BL1377" s="192"/>
      <c r="BM1377" s="192"/>
      <c r="BN1377" s="181"/>
      <c r="BO1377" s="181"/>
    </row>
    <row r="1378" spans="1:67" ht="13.5" customHeight="1" x14ac:dyDescent="0.35">
      <c r="A1378" s="181"/>
      <c r="B1378" s="182"/>
      <c r="C1378" s="181"/>
      <c r="D1378" s="181"/>
      <c r="E1378" s="181"/>
      <c r="F1378" s="181"/>
      <c r="G1378" s="181"/>
      <c r="H1378" s="131"/>
      <c r="I1378" s="181"/>
      <c r="J1378" s="181"/>
      <c r="K1378" s="181"/>
      <c r="L1378" s="181"/>
      <c r="M1378" s="181"/>
      <c r="N1378" s="181"/>
      <c r="O1378" s="181"/>
      <c r="P1378" s="181"/>
      <c r="Q1378" s="181"/>
      <c r="R1378" s="183"/>
      <c r="S1378" s="183"/>
      <c r="T1378" s="183"/>
      <c r="U1378" s="183"/>
      <c r="V1378" s="181"/>
      <c r="W1378" s="184"/>
      <c r="X1378" s="184"/>
      <c r="Y1378" s="185"/>
      <c r="Z1378" s="185"/>
      <c r="AA1378" s="185"/>
      <c r="AB1378" s="181"/>
      <c r="AC1378" s="181"/>
      <c r="AD1378" s="181"/>
      <c r="AE1378" s="181"/>
      <c r="AF1378" s="185"/>
      <c r="AG1378" s="181"/>
      <c r="AH1378" s="186"/>
      <c r="AI1378" s="186"/>
      <c r="AJ1378" s="187"/>
      <c r="AK1378" s="187"/>
      <c r="AL1378" s="188"/>
      <c r="AM1378" s="188"/>
      <c r="AN1378" s="188"/>
      <c r="AO1378" s="188"/>
      <c r="AP1378" s="188"/>
      <c r="AQ1378" s="188"/>
      <c r="AR1378" s="189"/>
      <c r="AS1378" s="189"/>
      <c r="AT1378" s="190"/>
      <c r="AU1378" s="191"/>
      <c r="AV1378" s="190"/>
      <c r="AW1378" s="189"/>
      <c r="AX1378" s="190"/>
      <c r="AY1378" s="189"/>
      <c r="AZ1378" s="192"/>
      <c r="BA1378" s="190"/>
      <c r="BB1378" s="190"/>
      <c r="BC1378" s="193"/>
      <c r="BD1378" s="193"/>
      <c r="BE1378" s="190"/>
      <c r="BF1378" s="192"/>
      <c r="BG1378" s="192"/>
      <c r="BH1378" s="192"/>
      <c r="BI1378" s="192"/>
      <c r="BJ1378" s="192"/>
      <c r="BK1378" s="192"/>
      <c r="BL1378" s="192"/>
      <c r="BM1378" s="192"/>
      <c r="BN1378" s="181"/>
      <c r="BO1378" s="181"/>
    </row>
    <row r="1379" spans="1:67" ht="13.5" customHeight="1" x14ac:dyDescent="0.35">
      <c r="A1379" s="181"/>
      <c r="B1379" s="182"/>
      <c r="C1379" s="181"/>
      <c r="D1379" s="181"/>
      <c r="E1379" s="181"/>
      <c r="F1379" s="181"/>
      <c r="G1379" s="181"/>
      <c r="H1379" s="131"/>
      <c r="I1379" s="181"/>
      <c r="J1379" s="181"/>
      <c r="K1379" s="181"/>
      <c r="L1379" s="181"/>
      <c r="M1379" s="181"/>
      <c r="N1379" s="181"/>
      <c r="O1379" s="181"/>
      <c r="P1379" s="181"/>
      <c r="Q1379" s="181"/>
      <c r="R1379" s="183"/>
      <c r="S1379" s="183"/>
      <c r="T1379" s="183"/>
      <c r="U1379" s="183"/>
      <c r="V1379" s="181"/>
      <c r="W1379" s="184"/>
      <c r="X1379" s="184"/>
      <c r="Y1379" s="185"/>
      <c r="Z1379" s="185"/>
      <c r="AA1379" s="185"/>
      <c r="AB1379" s="181"/>
      <c r="AC1379" s="181"/>
      <c r="AD1379" s="181"/>
      <c r="AE1379" s="181"/>
      <c r="AF1379" s="185"/>
      <c r="AG1379" s="181"/>
      <c r="AH1379" s="186"/>
      <c r="AI1379" s="186"/>
      <c r="AJ1379" s="187"/>
      <c r="AK1379" s="187"/>
      <c r="AL1379" s="188"/>
      <c r="AM1379" s="188"/>
      <c r="AN1379" s="188"/>
      <c r="AO1379" s="188"/>
      <c r="AP1379" s="188"/>
      <c r="AQ1379" s="188"/>
      <c r="AR1379" s="189"/>
      <c r="AS1379" s="189"/>
      <c r="AT1379" s="190"/>
      <c r="AU1379" s="191"/>
      <c r="AV1379" s="190"/>
      <c r="AW1379" s="189"/>
      <c r="AX1379" s="190"/>
      <c r="AY1379" s="189"/>
      <c r="AZ1379" s="192"/>
      <c r="BA1379" s="190"/>
      <c r="BB1379" s="190"/>
      <c r="BC1379" s="193"/>
      <c r="BD1379" s="193"/>
      <c r="BE1379" s="190"/>
      <c r="BF1379" s="192"/>
      <c r="BG1379" s="192"/>
      <c r="BH1379" s="192"/>
      <c r="BI1379" s="192"/>
      <c r="BJ1379" s="192"/>
      <c r="BK1379" s="192"/>
      <c r="BL1379" s="192"/>
      <c r="BM1379" s="192"/>
      <c r="BN1379" s="181"/>
      <c r="BO1379" s="181"/>
    </row>
    <row r="1380" spans="1:67" ht="13.5" customHeight="1" x14ac:dyDescent="0.35">
      <c r="A1380" s="181"/>
      <c r="B1380" s="182"/>
      <c r="C1380" s="181"/>
      <c r="D1380" s="181"/>
      <c r="E1380" s="181"/>
      <c r="F1380" s="181"/>
      <c r="G1380" s="181"/>
      <c r="H1380" s="131"/>
      <c r="I1380" s="181"/>
      <c r="J1380" s="181"/>
      <c r="K1380" s="181"/>
      <c r="L1380" s="181"/>
      <c r="M1380" s="181"/>
      <c r="N1380" s="181"/>
      <c r="O1380" s="181"/>
      <c r="P1380" s="181"/>
      <c r="Q1380" s="181"/>
      <c r="R1380" s="183"/>
      <c r="S1380" s="183"/>
      <c r="T1380" s="183"/>
      <c r="U1380" s="183"/>
      <c r="V1380" s="181"/>
      <c r="W1380" s="184"/>
      <c r="X1380" s="184"/>
      <c r="Y1380" s="185"/>
      <c r="Z1380" s="185"/>
      <c r="AA1380" s="185"/>
      <c r="AB1380" s="181"/>
      <c r="AC1380" s="181"/>
      <c r="AD1380" s="181"/>
      <c r="AE1380" s="181"/>
      <c r="AF1380" s="185"/>
      <c r="AG1380" s="181"/>
      <c r="AH1380" s="186"/>
      <c r="AI1380" s="186"/>
      <c r="AJ1380" s="187"/>
      <c r="AK1380" s="187"/>
      <c r="AL1380" s="188"/>
      <c r="AM1380" s="188"/>
      <c r="AN1380" s="188"/>
      <c r="AO1380" s="188"/>
      <c r="AP1380" s="188"/>
      <c r="AQ1380" s="188"/>
      <c r="AR1380" s="189"/>
      <c r="AS1380" s="189"/>
      <c r="AT1380" s="190"/>
      <c r="AU1380" s="191"/>
      <c r="AV1380" s="190"/>
      <c r="AW1380" s="189"/>
      <c r="AX1380" s="190"/>
      <c r="AY1380" s="189"/>
      <c r="AZ1380" s="192"/>
      <c r="BA1380" s="190"/>
      <c r="BB1380" s="190"/>
      <c r="BC1380" s="193"/>
      <c r="BD1380" s="193"/>
      <c r="BE1380" s="190"/>
      <c r="BF1380" s="192"/>
      <c r="BG1380" s="192"/>
      <c r="BH1380" s="192"/>
      <c r="BI1380" s="192"/>
      <c r="BJ1380" s="192"/>
      <c r="BK1380" s="192"/>
      <c r="BL1380" s="192"/>
      <c r="BM1380" s="192"/>
      <c r="BN1380" s="181"/>
      <c r="BO1380" s="181"/>
    </row>
    <row r="1381" spans="1:67" ht="13.5" customHeight="1" x14ac:dyDescent="0.35">
      <c r="A1381" s="181"/>
      <c r="B1381" s="182"/>
      <c r="C1381" s="181"/>
      <c r="D1381" s="181"/>
      <c r="E1381" s="181"/>
      <c r="F1381" s="181"/>
      <c r="G1381" s="181"/>
      <c r="H1381" s="131"/>
      <c r="I1381" s="181"/>
      <c r="J1381" s="181"/>
      <c r="K1381" s="181"/>
      <c r="L1381" s="181"/>
      <c r="M1381" s="181"/>
      <c r="N1381" s="181"/>
      <c r="O1381" s="181"/>
      <c r="P1381" s="181"/>
      <c r="Q1381" s="181"/>
      <c r="R1381" s="183"/>
      <c r="S1381" s="183"/>
      <c r="T1381" s="183"/>
      <c r="U1381" s="183"/>
      <c r="V1381" s="181"/>
      <c r="W1381" s="184"/>
      <c r="X1381" s="184"/>
      <c r="Y1381" s="185"/>
      <c r="Z1381" s="185"/>
      <c r="AA1381" s="185"/>
      <c r="AB1381" s="181"/>
      <c r="AC1381" s="181"/>
      <c r="AD1381" s="181"/>
      <c r="AE1381" s="181"/>
      <c r="AF1381" s="185"/>
      <c r="AG1381" s="181"/>
      <c r="AH1381" s="186"/>
      <c r="AI1381" s="186"/>
      <c r="AJ1381" s="187"/>
      <c r="AK1381" s="187"/>
      <c r="AL1381" s="188"/>
      <c r="AM1381" s="188"/>
      <c r="AN1381" s="188"/>
      <c r="AO1381" s="188"/>
      <c r="AP1381" s="188"/>
      <c r="AQ1381" s="188"/>
      <c r="AR1381" s="189"/>
      <c r="AS1381" s="189"/>
      <c r="AT1381" s="190"/>
      <c r="AU1381" s="191"/>
      <c r="AV1381" s="190"/>
      <c r="AW1381" s="189"/>
      <c r="AX1381" s="190"/>
      <c r="AY1381" s="189"/>
      <c r="AZ1381" s="192"/>
      <c r="BA1381" s="190"/>
      <c r="BB1381" s="190"/>
      <c r="BC1381" s="193"/>
      <c r="BD1381" s="193"/>
      <c r="BE1381" s="190"/>
      <c r="BF1381" s="192"/>
      <c r="BG1381" s="192"/>
      <c r="BH1381" s="192"/>
      <c r="BI1381" s="192"/>
      <c r="BJ1381" s="192"/>
      <c r="BK1381" s="192"/>
      <c r="BL1381" s="192"/>
      <c r="BM1381" s="192"/>
      <c r="BN1381" s="181"/>
      <c r="BO1381" s="181"/>
    </row>
    <row r="1382" spans="1:67" ht="13.5" customHeight="1" x14ac:dyDescent="0.35">
      <c r="A1382" s="181"/>
      <c r="B1382" s="182"/>
      <c r="C1382" s="181"/>
      <c r="D1382" s="181"/>
      <c r="E1382" s="181"/>
      <c r="F1382" s="181"/>
      <c r="G1382" s="181"/>
      <c r="H1382" s="131"/>
      <c r="I1382" s="181"/>
      <c r="J1382" s="181"/>
      <c r="K1382" s="181"/>
      <c r="L1382" s="181"/>
      <c r="M1382" s="181"/>
      <c r="N1382" s="181"/>
      <c r="O1382" s="181"/>
      <c r="P1382" s="181"/>
      <c r="Q1382" s="181"/>
      <c r="R1382" s="183"/>
      <c r="S1382" s="183"/>
      <c r="T1382" s="183"/>
      <c r="U1382" s="183"/>
      <c r="V1382" s="181"/>
      <c r="W1382" s="184"/>
      <c r="X1382" s="184"/>
      <c r="Y1382" s="185"/>
      <c r="Z1382" s="185"/>
      <c r="AA1382" s="185"/>
      <c r="AB1382" s="181"/>
      <c r="AC1382" s="181"/>
      <c r="AD1382" s="181"/>
      <c r="AE1382" s="181"/>
      <c r="AF1382" s="185"/>
      <c r="AG1382" s="181"/>
      <c r="AH1382" s="186"/>
      <c r="AI1382" s="186"/>
      <c r="AJ1382" s="187"/>
      <c r="AK1382" s="187"/>
      <c r="AL1382" s="188"/>
      <c r="AM1382" s="188"/>
      <c r="AN1382" s="188"/>
      <c r="AO1382" s="188"/>
      <c r="AP1382" s="188"/>
      <c r="AQ1382" s="188"/>
      <c r="AR1382" s="189"/>
      <c r="AS1382" s="189"/>
      <c r="AT1382" s="190"/>
      <c r="AU1382" s="191"/>
      <c r="AV1382" s="190"/>
      <c r="AW1382" s="189"/>
      <c r="AX1382" s="190"/>
      <c r="AY1382" s="189"/>
      <c r="AZ1382" s="192"/>
      <c r="BA1382" s="190"/>
      <c r="BB1382" s="190"/>
      <c r="BC1382" s="193"/>
      <c r="BD1382" s="193"/>
      <c r="BE1382" s="190"/>
      <c r="BF1382" s="192"/>
      <c r="BG1382" s="192"/>
      <c r="BH1382" s="192"/>
      <c r="BI1382" s="192"/>
      <c r="BJ1382" s="192"/>
      <c r="BK1382" s="192"/>
      <c r="BL1382" s="192"/>
      <c r="BM1382" s="192"/>
      <c r="BN1382" s="181"/>
      <c r="BO1382" s="181"/>
    </row>
    <row r="1383" spans="1:67" ht="13.5" customHeight="1" x14ac:dyDescent="0.35">
      <c r="A1383" s="181"/>
      <c r="B1383" s="182"/>
      <c r="C1383" s="181"/>
      <c r="D1383" s="181"/>
      <c r="E1383" s="181"/>
      <c r="F1383" s="181"/>
      <c r="G1383" s="181"/>
      <c r="H1383" s="131"/>
      <c r="I1383" s="181"/>
      <c r="J1383" s="181"/>
      <c r="K1383" s="181"/>
      <c r="L1383" s="181"/>
      <c r="M1383" s="181"/>
      <c r="N1383" s="181"/>
      <c r="O1383" s="181"/>
      <c r="P1383" s="181"/>
      <c r="Q1383" s="181"/>
      <c r="R1383" s="183"/>
      <c r="S1383" s="183"/>
      <c r="T1383" s="183"/>
      <c r="U1383" s="183"/>
      <c r="V1383" s="181"/>
      <c r="W1383" s="184"/>
      <c r="X1383" s="184"/>
      <c r="Y1383" s="185"/>
      <c r="Z1383" s="185"/>
      <c r="AA1383" s="185"/>
      <c r="AB1383" s="181"/>
      <c r="AC1383" s="181"/>
      <c r="AD1383" s="181"/>
      <c r="AE1383" s="181"/>
      <c r="AF1383" s="185"/>
      <c r="AG1383" s="181"/>
      <c r="AH1383" s="186"/>
      <c r="AI1383" s="186"/>
      <c r="AJ1383" s="187"/>
      <c r="AK1383" s="187"/>
      <c r="AL1383" s="188"/>
      <c r="AM1383" s="188"/>
      <c r="AN1383" s="188"/>
      <c r="AO1383" s="188"/>
      <c r="AP1383" s="188"/>
      <c r="AQ1383" s="188"/>
      <c r="AR1383" s="189"/>
      <c r="AS1383" s="189"/>
      <c r="AT1383" s="190"/>
      <c r="AU1383" s="191"/>
      <c r="AV1383" s="190"/>
      <c r="AW1383" s="189"/>
      <c r="AX1383" s="190"/>
      <c r="AY1383" s="189"/>
      <c r="AZ1383" s="192"/>
      <c r="BA1383" s="190"/>
      <c r="BB1383" s="190"/>
      <c r="BC1383" s="193"/>
      <c r="BD1383" s="193"/>
      <c r="BE1383" s="190"/>
      <c r="BF1383" s="192"/>
      <c r="BG1383" s="192"/>
      <c r="BH1383" s="192"/>
      <c r="BI1383" s="192"/>
      <c r="BJ1383" s="192"/>
      <c r="BK1383" s="192"/>
      <c r="BL1383" s="192"/>
      <c r="BM1383" s="192"/>
      <c r="BN1383" s="181"/>
      <c r="BO1383" s="181"/>
    </row>
    <row r="1384" spans="1:67" ht="13.5" customHeight="1" x14ac:dyDescent="0.35">
      <c r="A1384" s="181"/>
      <c r="B1384" s="182"/>
      <c r="C1384" s="181"/>
      <c r="D1384" s="181"/>
      <c r="E1384" s="181"/>
      <c r="F1384" s="181"/>
      <c r="G1384" s="181"/>
      <c r="H1384" s="131"/>
      <c r="I1384" s="181"/>
      <c r="J1384" s="181"/>
      <c r="K1384" s="181"/>
      <c r="L1384" s="181"/>
      <c r="M1384" s="181"/>
      <c r="N1384" s="181"/>
      <c r="O1384" s="181"/>
      <c r="P1384" s="181"/>
      <c r="Q1384" s="181"/>
      <c r="R1384" s="183"/>
      <c r="S1384" s="183"/>
      <c r="T1384" s="183"/>
      <c r="U1384" s="183"/>
      <c r="V1384" s="181"/>
      <c r="W1384" s="184"/>
      <c r="X1384" s="184"/>
      <c r="Y1384" s="185"/>
      <c r="Z1384" s="185"/>
      <c r="AA1384" s="185"/>
      <c r="AB1384" s="181"/>
      <c r="AC1384" s="181"/>
      <c r="AD1384" s="181"/>
      <c r="AE1384" s="181"/>
      <c r="AF1384" s="185"/>
      <c r="AG1384" s="181"/>
      <c r="AH1384" s="186"/>
      <c r="AI1384" s="186"/>
      <c r="AJ1384" s="187"/>
      <c r="AK1384" s="187"/>
      <c r="AL1384" s="188"/>
      <c r="AM1384" s="188"/>
      <c r="AN1384" s="188"/>
      <c r="AO1384" s="188"/>
      <c r="AP1384" s="188"/>
      <c r="AQ1384" s="188"/>
      <c r="AR1384" s="189"/>
      <c r="AS1384" s="189"/>
      <c r="AT1384" s="190"/>
      <c r="AU1384" s="191"/>
      <c r="AV1384" s="190"/>
      <c r="AW1384" s="189"/>
      <c r="AX1384" s="190"/>
      <c r="AY1384" s="189"/>
      <c r="AZ1384" s="192"/>
      <c r="BA1384" s="190"/>
      <c r="BB1384" s="190"/>
      <c r="BC1384" s="193"/>
      <c r="BD1384" s="193"/>
      <c r="BE1384" s="190"/>
      <c r="BF1384" s="192"/>
      <c r="BG1384" s="192"/>
      <c r="BH1384" s="192"/>
      <c r="BI1384" s="192"/>
      <c r="BJ1384" s="192"/>
      <c r="BK1384" s="192"/>
      <c r="BL1384" s="192"/>
      <c r="BM1384" s="192"/>
      <c r="BN1384" s="181"/>
      <c r="BO1384" s="181"/>
    </row>
    <row r="1385" spans="1:67" ht="13.5" customHeight="1" x14ac:dyDescent="0.35">
      <c r="A1385" s="181"/>
      <c r="B1385" s="182"/>
      <c r="C1385" s="181"/>
      <c r="D1385" s="181"/>
      <c r="E1385" s="181"/>
      <c r="F1385" s="181"/>
      <c r="G1385" s="181"/>
      <c r="H1385" s="131"/>
      <c r="I1385" s="181"/>
      <c r="J1385" s="181"/>
      <c r="K1385" s="181"/>
      <c r="L1385" s="181"/>
      <c r="M1385" s="181"/>
      <c r="N1385" s="181"/>
      <c r="O1385" s="181"/>
      <c r="P1385" s="181"/>
      <c r="Q1385" s="181"/>
      <c r="R1385" s="183"/>
      <c r="S1385" s="183"/>
      <c r="T1385" s="183"/>
      <c r="U1385" s="183"/>
      <c r="V1385" s="181"/>
      <c r="W1385" s="184"/>
      <c r="X1385" s="184"/>
      <c r="Y1385" s="185"/>
      <c r="Z1385" s="185"/>
      <c r="AA1385" s="185"/>
      <c r="AB1385" s="181"/>
      <c r="AC1385" s="181"/>
      <c r="AD1385" s="181"/>
      <c r="AE1385" s="181"/>
      <c r="AF1385" s="185"/>
      <c r="AG1385" s="181"/>
      <c r="AH1385" s="186"/>
      <c r="AI1385" s="186"/>
      <c r="AJ1385" s="187"/>
      <c r="AK1385" s="187"/>
      <c r="AL1385" s="188"/>
      <c r="AM1385" s="188"/>
      <c r="AN1385" s="188"/>
      <c r="AO1385" s="188"/>
      <c r="AP1385" s="188"/>
      <c r="AQ1385" s="188"/>
      <c r="AR1385" s="189"/>
      <c r="AS1385" s="189"/>
      <c r="AT1385" s="190"/>
      <c r="AU1385" s="191"/>
      <c r="AV1385" s="190"/>
      <c r="AW1385" s="189"/>
      <c r="AX1385" s="190"/>
      <c r="AY1385" s="189"/>
      <c r="AZ1385" s="192"/>
      <c r="BA1385" s="190"/>
      <c r="BB1385" s="190"/>
      <c r="BC1385" s="193"/>
      <c r="BD1385" s="193"/>
      <c r="BE1385" s="190"/>
      <c r="BF1385" s="192"/>
      <c r="BG1385" s="192"/>
      <c r="BH1385" s="192"/>
      <c r="BI1385" s="192"/>
      <c r="BJ1385" s="192"/>
      <c r="BK1385" s="192"/>
      <c r="BL1385" s="192"/>
      <c r="BM1385" s="192"/>
      <c r="BN1385" s="181"/>
      <c r="BO1385" s="181"/>
    </row>
    <row r="1386" spans="1:67" ht="13.5" customHeight="1" x14ac:dyDescent="0.35">
      <c r="A1386" s="181"/>
      <c r="B1386" s="182"/>
      <c r="C1386" s="181"/>
      <c r="D1386" s="181"/>
      <c r="E1386" s="181"/>
      <c r="F1386" s="181"/>
      <c r="G1386" s="181"/>
      <c r="H1386" s="131"/>
      <c r="I1386" s="181"/>
      <c r="J1386" s="181"/>
      <c r="K1386" s="181"/>
      <c r="L1386" s="181"/>
      <c r="M1386" s="181"/>
      <c r="N1386" s="181"/>
      <c r="O1386" s="181"/>
      <c r="P1386" s="181"/>
      <c r="Q1386" s="181"/>
      <c r="R1386" s="183"/>
      <c r="S1386" s="183"/>
      <c r="T1386" s="183"/>
      <c r="U1386" s="183"/>
      <c r="V1386" s="181"/>
      <c r="W1386" s="184"/>
      <c r="X1386" s="184"/>
      <c r="Y1386" s="185"/>
      <c r="Z1386" s="185"/>
      <c r="AA1386" s="185"/>
      <c r="AB1386" s="181"/>
      <c r="AC1386" s="181"/>
      <c r="AD1386" s="181"/>
      <c r="AE1386" s="181"/>
      <c r="AF1386" s="185"/>
      <c r="AG1386" s="181"/>
      <c r="AH1386" s="186"/>
      <c r="AI1386" s="186"/>
      <c r="AJ1386" s="187"/>
      <c r="AK1386" s="187"/>
      <c r="AL1386" s="188"/>
      <c r="AM1386" s="188"/>
      <c r="AN1386" s="188"/>
      <c r="AO1386" s="188"/>
      <c r="AP1386" s="188"/>
      <c r="AQ1386" s="188"/>
      <c r="AR1386" s="189"/>
      <c r="AS1386" s="189"/>
      <c r="AT1386" s="190"/>
      <c r="AU1386" s="191"/>
      <c r="AV1386" s="190"/>
      <c r="AW1386" s="189"/>
      <c r="AX1386" s="190"/>
      <c r="AY1386" s="189"/>
      <c r="AZ1386" s="192"/>
      <c r="BA1386" s="190"/>
      <c r="BB1386" s="190"/>
      <c r="BC1386" s="193"/>
      <c r="BD1386" s="193"/>
      <c r="BE1386" s="190"/>
      <c r="BF1386" s="192"/>
      <c r="BG1386" s="192"/>
      <c r="BH1386" s="192"/>
      <c r="BI1386" s="192"/>
      <c r="BJ1386" s="192"/>
      <c r="BK1386" s="192"/>
      <c r="BL1386" s="192"/>
      <c r="BM1386" s="192"/>
      <c r="BN1386" s="181"/>
      <c r="BO1386" s="181"/>
    </row>
    <row r="1387" spans="1:67" ht="13.5" customHeight="1" x14ac:dyDescent="0.35">
      <c r="A1387" s="181"/>
      <c r="B1387" s="182"/>
      <c r="C1387" s="181"/>
      <c r="D1387" s="181"/>
      <c r="E1387" s="181"/>
      <c r="F1387" s="181"/>
      <c r="G1387" s="181"/>
      <c r="H1387" s="131"/>
      <c r="I1387" s="181"/>
      <c r="J1387" s="181"/>
      <c r="K1387" s="181"/>
      <c r="L1387" s="181"/>
      <c r="M1387" s="181"/>
      <c r="N1387" s="181"/>
      <c r="O1387" s="181"/>
      <c r="P1387" s="181"/>
      <c r="Q1387" s="181"/>
      <c r="R1387" s="183"/>
      <c r="S1387" s="183"/>
      <c r="T1387" s="183"/>
      <c r="U1387" s="183"/>
      <c r="V1387" s="181"/>
      <c r="W1387" s="184"/>
      <c r="X1387" s="184"/>
      <c r="Y1387" s="185"/>
      <c r="Z1387" s="185"/>
      <c r="AA1387" s="185"/>
      <c r="AB1387" s="181"/>
      <c r="AC1387" s="181"/>
      <c r="AD1387" s="181"/>
      <c r="AE1387" s="181"/>
      <c r="AF1387" s="185"/>
      <c r="AG1387" s="181"/>
      <c r="AH1387" s="186"/>
      <c r="AI1387" s="186"/>
      <c r="AJ1387" s="187"/>
      <c r="AK1387" s="187"/>
      <c r="AL1387" s="188"/>
      <c r="AM1387" s="188"/>
      <c r="AN1387" s="188"/>
      <c r="AO1387" s="188"/>
      <c r="AP1387" s="188"/>
      <c r="AQ1387" s="188"/>
      <c r="AR1387" s="189"/>
      <c r="AS1387" s="189"/>
      <c r="AT1387" s="190"/>
      <c r="AU1387" s="191"/>
      <c r="AV1387" s="190"/>
      <c r="AW1387" s="189"/>
      <c r="AX1387" s="190"/>
      <c r="AY1387" s="189"/>
      <c r="AZ1387" s="192"/>
      <c r="BA1387" s="190"/>
      <c r="BB1387" s="190"/>
      <c r="BC1387" s="193"/>
      <c r="BD1387" s="193"/>
      <c r="BE1387" s="190"/>
      <c r="BF1387" s="192"/>
      <c r="BG1387" s="192"/>
      <c r="BH1387" s="192"/>
      <c r="BI1387" s="192"/>
      <c r="BJ1387" s="192"/>
      <c r="BK1387" s="192"/>
      <c r="BL1387" s="192"/>
      <c r="BM1387" s="192"/>
      <c r="BN1387" s="181"/>
      <c r="BO1387" s="181"/>
    </row>
    <row r="1388" spans="1:67" ht="13.5" customHeight="1" x14ac:dyDescent="0.35">
      <c r="A1388" s="181"/>
      <c r="B1388" s="182"/>
      <c r="C1388" s="181"/>
      <c r="D1388" s="181"/>
      <c r="E1388" s="181"/>
      <c r="F1388" s="181"/>
      <c r="G1388" s="181"/>
      <c r="H1388" s="131"/>
      <c r="I1388" s="181"/>
      <c r="J1388" s="181"/>
      <c r="K1388" s="181"/>
      <c r="L1388" s="181"/>
      <c r="M1388" s="181"/>
      <c r="N1388" s="181"/>
      <c r="O1388" s="181"/>
      <c r="P1388" s="181"/>
      <c r="Q1388" s="181"/>
      <c r="R1388" s="183"/>
      <c r="S1388" s="183"/>
      <c r="T1388" s="183"/>
      <c r="U1388" s="183"/>
      <c r="V1388" s="181"/>
      <c r="W1388" s="184"/>
      <c r="X1388" s="184"/>
      <c r="Y1388" s="185"/>
      <c r="Z1388" s="185"/>
      <c r="AA1388" s="185"/>
      <c r="AB1388" s="181"/>
      <c r="AC1388" s="181"/>
      <c r="AD1388" s="181"/>
      <c r="AE1388" s="181"/>
      <c r="AF1388" s="185"/>
      <c r="AG1388" s="181"/>
      <c r="AH1388" s="186"/>
      <c r="AI1388" s="186"/>
      <c r="AJ1388" s="187"/>
      <c r="AK1388" s="187"/>
      <c r="AL1388" s="188"/>
      <c r="AM1388" s="188"/>
      <c r="AN1388" s="188"/>
      <c r="AO1388" s="188"/>
      <c r="AP1388" s="188"/>
      <c r="AQ1388" s="188"/>
      <c r="AR1388" s="189"/>
      <c r="AS1388" s="189"/>
      <c r="AT1388" s="190"/>
      <c r="AU1388" s="191"/>
      <c r="AV1388" s="190"/>
      <c r="AW1388" s="189"/>
      <c r="AX1388" s="190"/>
      <c r="AY1388" s="189"/>
      <c r="AZ1388" s="192"/>
      <c r="BA1388" s="190"/>
      <c r="BB1388" s="190"/>
      <c r="BC1388" s="193"/>
      <c r="BD1388" s="193"/>
      <c r="BE1388" s="190"/>
      <c r="BF1388" s="192"/>
      <c r="BG1388" s="192"/>
      <c r="BH1388" s="192"/>
      <c r="BI1388" s="192"/>
      <c r="BJ1388" s="192"/>
      <c r="BK1388" s="192"/>
      <c r="BL1388" s="192"/>
      <c r="BM1388" s="192"/>
      <c r="BN1388" s="181"/>
      <c r="BO1388" s="181"/>
    </row>
    <row r="1389" spans="1:67" ht="13.5" customHeight="1" x14ac:dyDescent="0.35">
      <c r="A1389" s="181"/>
      <c r="B1389" s="182"/>
      <c r="C1389" s="181"/>
      <c r="D1389" s="181"/>
      <c r="E1389" s="181"/>
      <c r="F1389" s="181"/>
      <c r="G1389" s="181"/>
      <c r="H1389" s="131"/>
      <c r="I1389" s="181"/>
      <c r="J1389" s="181"/>
      <c r="K1389" s="181"/>
      <c r="L1389" s="181"/>
      <c r="M1389" s="181"/>
      <c r="N1389" s="181"/>
      <c r="O1389" s="181"/>
      <c r="P1389" s="181"/>
      <c r="Q1389" s="181"/>
      <c r="R1389" s="183"/>
      <c r="S1389" s="183"/>
      <c r="T1389" s="183"/>
      <c r="U1389" s="183"/>
      <c r="V1389" s="181"/>
      <c r="W1389" s="184"/>
      <c r="X1389" s="184"/>
      <c r="Y1389" s="185"/>
      <c r="Z1389" s="185"/>
      <c r="AA1389" s="185"/>
      <c r="AB1389" s="181"/>
      <c r="AC1389" s="181"/>
      <c r="AD1389" s="181"/>
      <c r="AE1389" s="181"/>
      <c r="AF1389" s="185"/>
      <c r="AG1389" s="181"/>
      <c r="AH1389" s="186"/>
      <c r="AI1389" s="186"/>
      <c r="AJ1389" s="187"/>
      <c r="AK1389" s="187"/>
      <c r="AL1389" s="188"/>
      <c r="AM1389" s="188"/>
      <c r="AN1389" s="188"/>
      <c r="AO1389" s="188"/>
      <c r="AP1389" s="188"/>
      <c r="AQ1389" s="188"/>
      <c r="AR1389" s="189"/>
      <c r="AS1389" s="189"/>
      <c r="AT1389" s="190"/>
      <c r="AU1389" s="191"/>
      <c r="AV1389" s="190"/>
      <c r="AW1389" s="189"/>
      <c r="AX1389" s="190"/>
      <c r="AY1389" s="189"/>
      <c r="AZ1389" s="192"/>
      <c r="BA1389" s="190"/>
      <c r="BB1389" s="190"/>
      <c r="BC1389" s="193"/>
      <c r="BD1389" s="193"/>
      <c r="BE1389" s="190"/>
      <c r="BF1389" s="192"/>
      <c r="BG1389" s="192"/>
      <c r="BH1389" s="192"/>
      <c r="BI1389" s="192"/>
      <c r="BJ1389" s="192"/>
      <c r="BK1389" s="192"/>
      <c r="BL1389" s="192"/>
      <c r="BM1389" s="192"/>
      <c r="BN1389" s="181"/>
      <c r="BO1389" s="181"/>
    </row>
    <row r="1390" spans="1:67" ht="13.5" customHeight="1" x14ac:dyDescent="0.35">
      <c r="A1390" s="181"/>
      <c r="B1390" s="182"/>
      <c r="C1390" s="181"/>
      <c r="D1390" s="181"/>
      <c r="E1390" s="181"/>
      <c r="F1390" s="181"/>
      <c r="G1390" s="181"/>
      <c r="H1390" s="131"/>
      <c r="I1390" s="181"/>
      <c r="J1390" s="181"/>
      <c r="K1390" s="181"/>
      <c r="L1390" s="181"/>
      <c r="M1390" s="181"/>
      <c r="N1390" s="181"/>
      <c r="O1390" s="181"/>
      <c r="P1390" s="181"/>
      <c r="Q1390" s="181"/>
      <c r="R1390" s="183"/>
      <c r="S1390" s="183"/>
      <c r="T1390" s="183"/>
      <c r="U1390" s="183"/>
      <c r="V1390" s="181"/>
      <c r="W1390" s="184"/>
      <c r="X1390" s="184"/>
      <c r="Y1390" s="185"/>
      <c r="Z1390" s="185"/>
      <c r="AA1390" s="185"/>
      <c r="AB1390" s="181"/>
      <c r="AC1390" s="181"/>
      <c r="AD1390" s="181"/>
      <c r="AE1390" s="181"/>
      <c r="AF1390" s="185"/>
      <c r="AG1390" s="181"/>
      <c r="AH1390" s="186"/>
      <c r="AI1390" s="186"/>
      <c r="AJ1390" s="187"/>
      <c r="AK1390" s="187"/>
      <c r="AL1390" s="188"/>
      <c r="AM1390" s="188"/>
      <c r="AN1390" s="188"/>
      <c r="AO1390" s="188"/>
      <c r="AP1390" s="188"/>
      <c r="AQ1390" s="188"/>
      <c r="AR1390" s="189"/>
      <c r="AS1390" s="189"/>
      <c r="AT1390" s="190"/>
      <c r="AU1390" s="191"/>
      <c r="AV1390" s="190"/>
      <c r="AW1390" s="189"/>
      <c r="AX1390" s="190"/>
      <c r="AY1390" s="189"/>
      <c r="AZ1390" s="192"/>
      <c r="BA1390" s="190"/>
      <c r="BB1390" s="190"/>
      <c r="BC1390" s="193"/>
      <c r="BD1390" s="193"/>
      <c r="BE1390" s="190"/>
      <c r="BF1390" s="192"/>
      <c r="BG1390" s="192"/>
      <c r="BH1390" s="192"/>
      <c r="BI1390" s="192"/>
      <c r="BJ1390" s="192"/>
      <c r="BK1390" s="192"/>
      <c r="BL1390" s="192"/>
      <c r="BM1390" s="192"/>
      <c r="BN1390" s="181"/>
      <c r="BO1390" s="181"/>
    </row>
    <row r="1391" spans="1:67" ht="13.5" customHeight="1" x14ac:dyDescent="0.35">
      <c r="A1391" s="181"/>
      <c r="B1391" s="182"/>
      <c r="C1391" s="181"/>
      <c r="D1391" s="181"/>
      <c r="E1391" s="181"/>
      <c r="F1391" s="181"/>
      <c r="G1391" s="181"/>
      <c r="H1391" s="131"/>
      <c r="I1391" s="181"/>
      <c r="J1391" s="181"/>
      <c r="K1391" s="181"/>
      <c r="L1391" s="181"/>
      <c r="M1391" s="181"/>
      <c r="N1391" s="181"/>
      <c r="O1391" s="181"/>
      <c r="P1391" s="181"/>
      <c r="Q1391" s="181"/>
      <c r="R1391" s="183"/>
      <c r="S1391" s="183"/>
      <c r="T1391" s="183"/>
      <c r="U1391" s="183"/>
      <c r="V1391" s="181"/>
      <c r="W1391" s="184"/>
      <c r="X1391" s="184"/>
      <c r="Y1391" s="185"/>
      <c r="Z1391" s="185"/>
      <c r="AA1391" s="185"/>
      <c r="AB1391" s="181"/>
      <c r="AC1391" s="181"/>
      <c r="AD1391" s="181"/>
      <c r="AE1391" s="181"/>
      <c r="AF1391" s="185"/>
      <c r="AG1391" s="181"/>
      <c r="AH1391" s="186"/>
      <c r="AI1391" s="186"/>
      <c r="AJ1391" s="187"/>
      <c r="AK1391" s="187"/>
      <c r="AL1391" s="188"/>
      <c r="AM1391" s="188"/>
      <c r="AN1391" s="188"/>
      <c r="AO1391" s="188"/>
      <c r="AP1391" s="188"/>
      <c r="AQ1391" s="188"/>
      <c r="AR1391" s="189"/>
      <c r="AS1391" s="189"/>
      <c r="AT1391" s="190"/>
      <c r="AU1391" s="191"/>
      <c r="AV1391" s="190"/>
      <c r="AW1391" s="189"/>
      <c r="AX1391" s="190"/>
      <c r="AY1391" s="189"/>
      <c r="AZ1391" s="192"/>
      <c r="BA1391" s="190"/>
      <c r="BB1391" s="190"/>
      <c r="BC1391" s="193"/>
      <c r="BD1391" s="193"/>
      <c r="BE1391" s="190"/>
      <c r="BF1391" s="192"/>
      <c r="BG1391" s="192"/>
      <c r="BH1391" s="192"/>
      <c r="BI1391" s="192"/>
      <c r="BJ1391" s="192"/>
      <c r="BK1391" s="192"/>
      <c r="BL1391" s="192"/>
      <c r="BM1391" s="192"/>
      <c r="BN1391" s="181"/>
      <c r="BO1391" s="181"/>
    </row>
    <row r="1392" spans="1:67" ht="13.5" customHeight="1" x14ac:dyDescent="0.35">
      <c r="A1392" s="181"/>
      <c r="B1392" s="182"/>
      <c r="C1392" s="181"/>
      <c r="D1392" s="181"/>
      <c r="E1392" s="181"/>
      <c r="F1392" s="181"/>
      <c r="G1392" s="181"/>
      <c r="H1392" s="131"/>
      <c r="I1392" s="181"/>
      <c r="J1392" s="181"/>
      <c r="K1392" s="181"/>
      <c r="L1392" s="181"/>
      <c r="M1392" s="181"/>
      <c r="N1392" s="181"/>
      <c r="O1392" s="181"/>
      <c r="P1392" s="181"/>
      <c r="Q1392" s="181"/>
      <c r="R1392" s="183"/>
      <c r="S1392" s="183"/>
      <c r="T1392" s="183"/>
      <c r="U1392" s="183"/>
      <c r="V1392" s="181"/>
      <c r="W1392" s="184"/>
      <c r="X1392" s="184"/>
      <c r="Y1392" s="185"/>
      <c r="Z1392" s="185"/>
      <c r="AA1392" s="185"/>
      <c r="AB1392" s="181"/>
      <c r="AC1392" s="181"/>
      <c r="AD1392" s="181"/>
      <c r="AE1392" s="181"/>
      <c r="AF1392" s="185"/>
      <c r="AG1392" s="181"/>
      <c r="AH1392" s="186"/>
      <c r="AI1392" s="186"/>
      <c r="AJ1392" s="187"/>
      <c r="AK1392" s="187"/>
      <c r="AL1392" s="188"/>
      <c r="AM1392" s="188"/>
      <c r="AN1392" s="188"/>
      <c r="AO1392" s="188"/>
      <c r="AP1392" s="188"/>
      <c r="AQ1392" s="188"/>
      <c r="AR1392" s="189"/>
      <c r="AS1392" s="189"/>
      <c r="AT1392" s="190"/>
      <c r="AU1392" s="191"/>
      <c r="AV1392" s="190"/>
      <c r="AW1392" s="189"/>
      <c r="AX1392" s="190"/>
      <c r="AY1392" s="189"/>
      <c r="AZ1392" s="192"/>
      <c r="BA1392" s="190"/>
      <c r="BB1392" s="190"/>
      <c r="BC1392" s="193"/>
      <c r="BD1392" s="193"/>
      <c r="BE1392" s="190"/>
      <c r="BF1392" s="192"/>
      <c r="BG1392" s="192"/>
      <c r="BH1392" s="192"/>
      <c r="BI1392" s="192"/>
      <c r="BJ1392" s="192"/>
      <c r="BK1392" s="192"/>
      <c r="BL1392" s="192"/>
      <c r="BM1392" s="192"/>
      <c r="BN1392" s="181"/>
      <c r="BO1392" s="181"/>
    </row>
    <row r="1393" spans="1:67" ht="13.5" customHeight="1" x14ac:dyDescent="0.35">
      <c r="A1393" s="181"/>
      <c r="B1393" s="182"/>
      <c r="C1393" s="181"/>
      <c r="D1393" s="181"/>
      <c r="E1393" s="181"/>
      <c r="F1393" s="181"/>
      <c r="G1393" s="181"/>
      <c r="H1393" s="131"/>
      <c r="I1393" s="181"/>
      <c r="J1393" s="181"/>
      <c r="K1393" s="181"/>
      <c r="L1393" s="181"/>
      <c r="M1393" s="181"/>
      <c r="N1393" s="181"/>
      <c r="O1393" s="181"/>
      <c r="P1393" s="181"/>
      <c r="Q1393" s="181"/>
      <c r="R1393" s="183"/>
      <c r="S1393" s="183"/>
      <c r="T1393" s="183"/>
      <c r="U1393" s="183"/>
      <c r="V1393" s="181"/>
      <c r="W1393" s="184"/>
      <c r="X1393" s="184"/>
      <c r="Y1393" s="185"/>
      <c r="Z1393" s="185"/>
      <c r="AA1393" s="185"/>
      <c r="AB1393" s="181"/>
      <c r="AC1393" s="181"/>
      <c r="AD1393" s="181"/>
      <c r="AE1393" s="181"/>
      <c r="AF1393" s="185"/>
      <c r="AG1393" s="181"/>
      <c r="AH1393" s="186"/>
      <c r="AI1393" s="186"/>
      <c r="AJ1393" s="187"/>
      <c r="AK1393" s="187"/>
      <c r="AL1393" s="188"/>
      <c r="AM1393" s="188"/>
      <c r="AN1393" s="188"/>
      <c r="AO1393" s="188"/>
      <c r="AP1393" s="188"/>
      <c r="AQ1393" s="188"/>
      <c r="AR1393" s="189"/>
      <c r="AS1393" s="189"/>
      <c r="AT1393" s="190"/>
      <c r="AU1393" s="191"/>
      <c r="AV1393" s="190"/>
      <c r="AW1393" s="189"/>
      <c r="AX1393" s="190"/>
      <c r="AY1393" s="189"/>
      <c r="AZ1393" s="192"/>
      <c r="BA1393" s="190"/>
      <c r="BB1393" s="190"/>
      <c r="BC1393" s="193"/>
      <c r="BD1393" s="193"/>
      <c r="BE1393" s="190"/>
      <c r="BF1393" s="192"/>
      <c r="BG1393" s="192"/>
      <c r="BH1393" s="192"/>
      <c r="BI1393" s="192"/>
      <c r="BJ1393" s="192"/>
      <c r="BK1393" s="192"/>
      <c r="BL1393" s="192"/>
      <c r="BM1393" s="192"/>
      <c r="BN1393" s="181"/>
      <c r="BO1393" s="181"/>
    </row>
    <row r="1394" spans="1:67" ht="13.5" customHeight="1" x14ac:dyDescent="0.35">
      <c r="A1394" s="181"/>
      <c r="B1394" s="182"/>
      <c r="C1394" s="181"/>
      <c r="D1394" s="181"/>
      <c r="E1394" s="181"/>
      <c r="F1394" s="181"/>
      <c r="G1394" s="181"/>
      <c r="H1394" s="131"/>
      <c r="I1394" s="181"/>
      <c r="J1394" s="181"/>
      <c r="K1394" s="181"/>
      <c r="L1394" s="181"/>
      <c r="M1394" s="181"/>
      <c r="N1394" s="181"/>
      <c r="O1394" s="181"/>
      <c r="P1394" s="181"/>
      <c r="Q1394" s="181"/>
      <c r="R1394" s="183"/>
      <c r="S1394" s="183"/>
      <c r="T1394" s="183"/>
      <c r="U1394" s="183"/>
      <c r="V1394" s="181"/>
      <c r="W1394" s="184"/>
      <c r="X1394" s="184"/>
      <c r="Y1394" s="185"/>
      <c r="Z1394" s="185"/>
      <c r="AA1394" s="185"/>
      <c r="AB1394" s="181"/>
      <c r="AC1394" s="181"/>
      <c r="AD1394" s="181"/>
      <c r="AE1394" s="181"/>
      <c r="AF1394" s="185"/>
      <c r="AG1394" s="181"/>
      <c r="AH1394" s="186"/>
      <c r="AI1394" s="186"/>
      <c r="AJ1394" s="187"/>
      <c r="AK1394" s="187"/>
      <c r="AL1394" s="188"/>
      <c r="AM1394" s="188"/>
      <c r="AN1394" s="188"/>
      <c r="AO1394" s="188"/>
      <c r="AP1394" s="188"/>
      <c r="AQ1394" s="188"/>
      <c r="AR1394" s="189"/>
      <c r="AS1394" s="189"/>
      <c r="AT1394" s="190"/>
      <c r="AU1394" s="191"/>
      <c r="AV1394" s="190"/>
      <c r="AW1394" s="189"/>
      <c r="AX1394" s="190"/>
      <c r="AY1394" s="189"/>
      <c r="AZ1394" s="192"/>
      <c r="BA1394" s="190"/>
      <c r="BB1394" s="190"/>
      <c r="BC1394" s="193"/>
      <c r="BD1394" s="193"/>
      <c r="BE1394" s="190"/>
      <c r="BF1394" s="192"/>
      <c r="BG1394" s="192"/>
      <c r="BH1394" s="192"/>
      <c r="BI1394" s="192"/>
      <c r="BJ1394" s="192"/>
      <c r="BK1394" s="192"/>
      <c r="BL1394" s="192"/>
      <c r="BM1394" s="192"/>
      <c r="BN1394" s="181"/>
      <c r="BO1394" s="181"/>
    </row>
    <row r="1395" spans="1:67" ht="13.5" customHeight="1" x14ac:dyDescent="0.35">
      <c r="A1395" s="181"/>
      <c r="B1395" s="182"/>
      <c r="C1395" s="181"/>
      <c r="D1395" s="181"/>
      <c r="E1395" s="181"/>
      <c r="F1395" s="181"/>
      <c r="G1395" s="181"/>
      <c r="H1395" s="131"/>
      <c r="I1395" s="181"/>
      <c r="J1395" s="181"/>
      <c r="K1395" s="181"/>
      <c r="L1395" s="181"/>
      <c r="M1395" s="181"/>
      <c r="N1395" s="181"/>
      <c r="O1395" s="181"/>
      <c r="P1395" s="181"/>
      <c r="Q1395" s="181"/>
      <c r="R1395" s="183"/>
      <c r="S1395" s="183"/>
      <c r="T1395" s="183"/>
      <c r="U1395" s="183"/>
      <c r="V1395" s="181"/>
      <c r="W1395" s="184"/>
      <c r="X1395" s="184"/>
      <c r="Y1395" s="185"/>
      <c r="Z1395" s="185"/>
      <c r="AA1395" s="185"/>
      <c r="AB1395" s="181"/>
      <c r="AC1395" s="181"/>
      <c r="AD1395" s="181"/>
      <c r="AE1395" s="181"/>
      <c r="AF1395" s="185"/>
      <c r="AG1395" s="181"/>
      <c r="AH1395" s="186"/>
      <c r="AI1395" s="186"/>
      <c r="AJ1395" s="187"/>
      <c r="AK1395" s="187"/>
      <c r="AL1395" s="188"/>
      <c r="AM1395" s="188"/>
      <c r="AN1395" s="188"/>
      <c r="AO1395" s="188"/>
      <c r="AP1395" s="188"/>
      <c r="AQ1395" s="188"/>
      <c r="AR1395" s="189"/>
      <c r="AS1395" s="189"/>
      <c r="AT1395" s="190"/>
      <c r="AU1395" s="191"/>
      <c r="AV1395" s="190"/>
      <c r="AW1395" s="189"/>
      <c r="AX1395" s="190"/>
      <c r="AY1395" s="189"/>
      <c r="AZ1395" s="192"/>
      <c r="BA1395" s="190"/>
      <c r="BB1395" s="190"/>
      <c r="BC1395" s="193"/>
      <c r="BD1395" s="193"/>
      <c r="BE1395" s="190"/>
      <c r="BF1395" s="192"/>
      <c r="BG1395" s="192"/>
      <c r="BH1395" s="192"/>
      <c r="BI1395" s="192"/>
      <c r="BJ1395" s="192"/>
      <c r="BK1395" s="192"/>
      <c r="BL1395" s="192"/>
      <c r="BM1395" s="192"/>
      <c r="BN1395" s="181"/>
      <c r="BO1395" s="181"/>
    </row>
    <row r="1396" spans="1:67" ht="13.5" customHeight="1" x14ac:dyDescent="0.35">
      <c r="A1396" s="181"/>
      <c r="B1396" s="182"/>
      <c r="C1396" s="181"/>
      <c r="D1396" s="181"/>
      <c r="E1396" s="181"/>
      <c r="F1396" s="181"/>
      <c r="G1396" s="181"/>
      <c r="H1396" s="131"/>
      <c r="I1396" s="181"/>
      <c r="J1396" s="181"/>
      <c r="K1396" s="181"/>
      <c r="L1396" s="181"/>
      <c r="M1396" s="181"/>
      <c r="N1396" s="181"/>
      <c r="O1396" s="181"/>
      <c r="P1396" s="181"/>
      <c r="Q1396" s="181"/>
      <c r="R1396" s="183"/>
      <c r="S1396" s="183"/>
      <c r="T1396" s="183"/>
      <c r="U1396" s="183"/>
      <c r="V1396" s="181"/>
      <c r="W1396" s="184"/>
      <c r="X1396" s="184"/>
      <c r="Y1396" s="185"/>
      <c r="Z1396" s="185"/>
      <c r="AA1396" s="185"/>
      <c r="AB1396" s="181"/>
      <c r="AC1396" s="181"/>
      <c r="AD1396" s="181"/>
      <c r="AE1396" s="181"/>
      <c r="AF1396" s="185"/>
      <c r="AG1396" s="181"/>
      <c r="AH1396" s="186"/>
      <c r="AI1396" s="186"/>
      <c r="AJ1396" s="187"/>
      <c r="AK1396" s="187"/>
      <c r="AL1396" s="188"/>
      <c r="AM1396" s="188"/>
      <c r="AN1396" s="188"/>
      <c r="AO1396" s="188"/>
      <c r="AP1396" s="188"/>
      <c r="AQ1396" s="188"/>
      <c r="AR1396" s="189"/>
      <c r="AS1396" s="189"/>
      <c r="AT1396" s="190"/>
      <c r="AU1396" s="191"/>
      <c r="AV1396" s="190"/>
      <c r="AW1396" s="189"/>
      <c r="AX1396" s="190"/>
      <c r="AY1396" s="189"/>
      <c r="AZ1396" s="192"/>
      <c r="BA1396" s="190"/>
      <c r="BB1396" s="190"/>
      <c r="BC1396" s="193"/>
      <c r="BD1396" s="193"/>
      <c r="BE1396" s="190"/>
      <c r="BF1396" s="192"/>
      <c r="BG1396" s="192"/>
      <c r="BH1396" s="192"/>
      <c r="BI1396" s="192"/>
      <c r="BJ1396" s="192"/>
      <c r="BK1396" s="192"/>
      <c r="BL1396" s="192"/>
      <c r="BM1396" s="192"/>
      <c r="BN1396" s="181"/>
      <c r="BO1396" s="181"/>
    </row>
    <row r="1397" spans="1:67" ht="13.5" customHeight="1" x14ac:dyDescent="0.35">
      <c r="A1397" s="181"/>
      <c r="B1397" s="182"/>
      <c r="C1397" s="181"/>
      <c r="D1397" s="181"/>
      <c r="E1397" s="181"/>
      <c r="F1397" s="181"/>
      <c r="G1397" s="181"/>
      <c r="H1397" s="131"/>
      <c r="I1397" s="181"/>
      <c r="J1397" s="181"/>
      <c r="K1397" s="181"/>
      <c r="L1397" s="181"/>
      <c r="M1397" s="181"/>
      <c r="N1397" s="181"/>
      <c r="O1397" s="181"/>
      <c r="P1397" s="181"/>
      <c r="Q1397" s="181"/>
      <c r="R1397" s="183"/>
      <c r="S1397" s="183"/>
      <c r="T1397" s="183"/>
      <c r="U1397" s="183"/>
      <c r="V1397" s="181"/>
      <c r="W1397" s="184"/>
      <c r="X1397" s="184"/>
      <c r="Y1397" s="185"/>
      <c r="Z1397" s="185"/>
      <c r="AA1397" s="185"/>
      <c r="AB1397" s="181"/>
      <c r="AC1397" s="181"/>
      <c r="AD1397" s="181"/>
      <c r="AE1397" s="181"/>
      <c r="AF1397" s="185"/>
      <c r="AG1397" s="181"/>
      <c r="AH1397" s="186"/>
      <c r="AI1397" s="186"/>
      <c r="AJ1397" s="187"/>
      <c r="AK1397" s="187"/>
      <c r="AL1397" s="188"/>
      <c r="AM1397" s="188"/>
      <c r="AN1397" s="188"/>
      <c r="AO1397" s="188"/>
      <c r="AP1397" s="188"/>
      <c r="AQ1397" s="188"/>
      <c r="AR1397" s="189"/>
      <c r="AS1397" s="189"/>
      <c r="AT1397" s="190"/>
      <c r="AU1397" s="191"/>
      <c r="AV1397" s="190"/>
      <c r="AW1397" s="189"/>
      <c r="AX1397" s="190"/>
      <c r="AY1397" s="189"/>
      <c r="AZ1397" s="192"/>
      <c r="BA1397" s="190"/>
      <c r="BB1397" s="190"/>
      <c r="BC1397" s="193"/>
      <c r="BD1397" s="193"/>
      <c r="BE1397" s="190"/>
      <c r="BF1397" s="192"/>
      <c r="BG1397" s="192"/>
      <c r="BH1397" s="192"/>
      <c r="BI1397" s="192"/>
      <c r="BJ1397" s="192"/>
      <c r="BK1397" s="192"/>
      <c r="BL1397" s="192"/>
      <c r="BM1397" s="192"/>
      <c r="BN1397" s="181"/>
      <c r="BO1397" s="181"/>
    </row>
    <row r="1398" spans="1:67" ht="13.5" customHeight="1" x14ac:dyDescent="0.35">
      <c r="A1398" s="181"/>
      <c r="B1398" s="182"/>
      <c r="C1398" s="181"/>
      <c r="D1398" s="181"/>
      <c r="E1398" s="181"/>
      <c r="F1398" s="181"/>
      <c r="G1398" s="181"/>
      <c r="H1398" s="131"/>
      <c r="I1398" s="181"/>
      <c r="J1398" s="181"/>
      <c r="K1398" s="181"/>
      <c r="L1398" s="181"/>
      <c r="M1398" s="181"/>
      <c r="N1398" s="181"/>
      <c r="O1398" s="181"/>
      <c r="P1398" s="181"/>
      <c r="Q1398" s="181"/>
      <c r="R1398" s="183"/>
      <c r="S1398" s="183"/>
      <c r="T1398" s="183"/>
      <c r="U1398" s="183"/>
      <c r="V1398" s="181"/>
      <c r="W1398" s="184"/>
      <c r="X1398" s="184"/>
      <c r="Y1398" s="185"/>
      <c r="Z1398" s="185"/>
      <c r="AA1398" s="185"/>
      <c r="AB1398" s="181"/>
      <c r="AC1398" s="181"/>
      <c r="AD1398" s="181"/>
      <c r="AE1398" s="181"/>
      <c r="AF1398" s="185"/>
      <c r="AG1398" s="181"/>
      <c r="AH1398" s="186"/>
      <c r="AI1398" s="186"/>
      <c r="AJ1398" s="187"/>
      <c r="AK1398" s="187"/>
      <c r="AL1398" s="188"/>
      <c r="AM1398" s="188"/>
      <c r="AN1398" s="188"/>
      <c r="AO1398" s="188"/>
      <c r="AP1398" s="188"/>
      <c r="AQ1398" s="188"/>
      <c r="AR1398" s="189"/>
      <c r="AS1398" s="189"/>
      <c r="AT1398" s="190"/>
      <c r="AU1398" s="191"/>
      <c r="AV1398" s="190"/>
      <c r="AW1398" s="189"/>
      <c r="AX1398" s="190"/>
      <c r="AY1398" s="189"/>
      <c r="AZ1398" s="192"/>
      <c r="BA1398" s="190"/>
      <c r="BB1398" s="190"/>
      <c r="BC1398" s="193"/>
      <c r="BD1398" s="193"/>
      <c r="BE1398" s="190"/>
      <c r="BF1398" s="192"/>
      <c r="BG1398" s="192"/>
      <c r="BH1398" s="192"/>
      <c r="BI1398" s="192"/>
      <c r="BJ1398" s="192"/>
      <c r="BK1398" s="192"/>
      <c r="BL1398" s="192"/>
      <c r="BM1398" s="192"/>
      <c r="BN1398" s="181"/>
      <c r="BO1398" s="181"/>
    </row>
    <row r="1399" spans="1:67" ht="13.5" customHeight="1" x14ac:dyDescent="0.35">
      <c r="A1399" s="181"/>
      <c r="B1399" s="182"/>
      <c r="C1399" s="181"/>
      <c r="D1399" s="181"/>
      <c r="E1399" s="181"/>
      <c r="F1399" s="181"/>
      <c r="G1399" s="181"/>
      <c r="H1399" s="131"/>
      <c r="I1399" s="181"/>
      <c r="J1399" s="181"/>
      <c r="K1399" s="181"/>
      <c r="L1399" s="181"/>
      <c r="M1399" s="181"/>
      <c r="N1399" s="181"/>
      <c r="O1399" s="181"/>
      <c r="P1399" s="181"/>
      <c r="Q1399" s="181"/>
      <c r="R1399" s="183"/>
      <c r="S1399" s="183"/>
      <c r="T1399" s="183"/>
      <c r="U1399" s="183"/>
      <c r="V1399" s="181"/>
      <c r="W1399" s="184"/>
      <c r="X1399" s="184"/>
      <c r="Y1399" s="185"/>
      <c r="Z1399" s="185"/>
      <c r="AA1399" s="185"/>
      <c r="AB1399" s="181"/>
      <c r="AC1399" s="181"/>
      <c r="AD1399" s="181"/>
      <c r="AE1399" s="181"/>
      <c r="AF1399" s="185"/>
      <c r="AG1399" s="181"/>
      <c r="AH1399" s="186"/>
      <c r="AI1399" s="186"/>
      <c r="AJ1399" s="187"/>
      <c r="AK1399" s="187"/>
      <c r="AL1399" s="188"/>
      <c r="AM1399" s="188"/>
      <c r="AN1399" s="188"/>
      <c r="AO1399" s="188"/>
      <c r="AP1399" s="188"/>
      <c r="AQ1399" s="188"/>
      <c r="AR1399" s="189"/>
      <c r="AS1399" s="189"/>
      <c r="AT1399" s="190"/>
      <c r="AU1399" s="191"/>
      <c r="AV1399" s="190"/>
      <c r="AW1399" s="189"/>
      <c r="AX1399" s="190"/>
      <c r="AY1399" s="189"/>
      <c r="AZ1399" s="192"/>
      <c r="BA1399" s="190"/>
      <c r="BB1399" s="190"/>
      <c r="BC1399" s="193"/>
      <c r="BD1399" s="193"/>
      <c r="BE1399" s="190"/>
      <c r="BF1399" s="192"/>
      <c r="BG1399" s="192"/>
      <c r="BH1399" s="192"/>
      <c r="BI1399" s="192"/>
      <c r="BJ1399" s="192"/>
      <c r="BK1399" s="192"/>
      <c r="BL1399" s="192"/>
      <c r="BM1399" s="192"/>
      <c r="BN1399" s="181"/>
      <c r="BO1399" s="181"/>
    </row>
    <row r="1400" spans="1:67" ht="13.5" customHeight="1" x14ac:dyDescent="0.35">
      <c r="A1400" s="181"/>
      <c r="B1400" s="182"/>
      <c r="C1400" s="181"/>
      <c r="D1400" s="181"/>
      <c r="E1400" s="181"/>
      <c r="F1400" s="181"/>
      <c r="G1400" s="181"/>
      <c r="H1400" s="131"/>
      <c r="I1400" s="181"/>
      <c r="J1400" s="181"/>
      <c r="K1400" s="181"/>
      <c r="L1400" s="181"/>
      <c r="M1400" s="181"/>
      <c r="N1400" s="181"/>
      <c r="O1400" s="181"/>
      <c r="P1400" s="181"/>
      <c r="Q1400" s="181"/>
      <c r="R1400" s="183"/>
      <c r="S1400" s="183"/>
      <c r="T1400" s="183"/>
      <c r="U1400" s="183"/>
      <c r="V1400" s="181"/>
      <c r="W1400" s="184"/>
      <c r="X1400" s="184"/>
      <c r="Y1400" s="185"/>
      <c r="Z1400" s="185"/>
      <c r="AA1400" s="185"/>
      <c r="AB1400" s="181"/>
      <c r="AC1400" s="181"/>
      <c r="AD1400" s="181"/>
      <c r="AE1400" s="181"/>
      <c r="AF1400" s="185"/>
      <c r="AG1400" s="181"/>
      <c r="AH1400" s="186"/>
      <c r="AI1400" s="186"/>
      <c r="AJ1400" s="187"/>
      <c r="AK1400" s="187"/>
      <c r="AL1400" s="188"/>
      <c r="AM1400" s="188"/>
      <c r="AN1400" s="188"/>
      <c r="AO1400" s="188"/>
      <c r="AP1400" s="188"/>
      <c r="AQ1400" s="188"/>
      <c r="AR1400" s="189"/>
      <c r="AS1400" s="189"/>
      <c r="AT1400" s="190"/>
      <c r="AU1400" s="191"/>
      <c r="AV1400" s="190"/>
      <c r="AW1400" s="189"/>
      <c r="AX1400" s="190"/>
      <c r="AY1400" s="189"/>
      <c r="AZ1400" s="192"/>
      <c r="BA1400" s="190"/>
      <c r="BB1400" s="190"/>
      <c r="BC1400" s="193"/>
      <c r="BD1400" s="193"/>
      <c r="BE1400" s="190"/>
      <c r="BF1400" s="192"/>
      <c r="BG1400" s="192"/>
      <c r="BH1400" s="192"/>
      <c r="BI1400" s="192"/>
      <c r="BJ1400" s="192"/>
      <c r="BK1400" s="192"/>
      <c r="BL1400" s="192"/>
      <c r="BM1400" s="192"/>
      <c r="BN1400" s="181"/>
      <c r="BO1400" s="181"/>
    </row>
    <row r="1401" spans="1:67" ht="13.5" customHeight="1" x14ac:dyDescent="0.35">
      <c r="A1401" s="181"/>
      <c r="B1401" s="182"/>
      <c r="C1401" s="181"/>
      <c r="D1401" s="181"/>
      <c r="E1401" s="181"/>
      <c r="F1401" s="181"/>
      <c r="G1401" s="181"/>
      <c r="H1401" s="131"/>
      <c r="I1401" s="181"/>
      <c r="J1401" s="181"/>
      <c r="K1401" s="181"/>
      <c r="L1401" s="181"/>
      <c r="M1401" s="181"/>
      <c r="N1401" s="181"/>
      <c r="O1401" s="181"/>
      <c r="P1401" s="181"/>
      <c r="Q1401" s="181"/>
      <c r="R1401" s="183"/>
      <c r="S1401" s="183"/>
      <c r="T1401" s="183"/>
      <c r="U1401" s="183"/>
      <c r="V1401" s="181"/>
      <c r="W1401" s="184"/>
      <c r="X1401" s="184"/>
      <c r="Y1401" s="185"/>
      <c r="Z1401" s="185"/>
      <c r="AA1401" s="185"/>
      <c r="AB1401" s="181"/>
      <c r="AC1401" s="181"/>
      <c r="AD1401" s="181"/>
      <c r="AE1401" s="181"/>
      <c r="AF1401" s="185"/>
      <c r="AG1401" s="181"/>
      <c r="AH1401" s="186"/>
      <c r="AI1401" s="186"/>
      <c r="AJ1401" s="187"/>
      <c r="AK1401" s="187"/>
      <c r="AL1401" s="188"/>
      <c r="AM1401" s="188"/>
      <c r="AN1401" s="188"/>
      <c r="AO1401" s="188"/>
      <c r="AP1401" s="188"/>
      <c r="AQ1401" s="188"/>
      <c r="AR1401" s="189"/>
      <c r="AS1401" s="189"/>
      <c r="AT1401" s="190"/>
      <c r="AU1401" s="191"/>
      <c r="AV1401" s="190"/>
      <c r="AW1401" s="189"/>
      <c r="AX1401" s="190"/>
      <c r="AY1401" s="189"/>
      <c r="AZ1401" s="192"/>
      <c r="BA1401" s="190"/>
      <c r="BB1401" s="190"/>
      <c r="BC1401" s="193"/>
      <c r="BD1401" s="193"/>
      <c r="BE1401" s="190"/>
      <c r="BF1401" s="192"/>
      <c r="BG1401" s="192"/>
      <c r="BH1401" s="192"/>
      <c r="BI1401" s="192"/>
      <c r="BJ1401" s="192"/>
      <c r="BK1401" s="192"/>
      <c r="BL1401" s="192"/>
      <c r="BM1401" s="192"/>
      <c r="BN1401" s="181"/>
      <c r="BO1401" s="181"/>
    </row>
    <row r="1402" spans="1:67" ht="13.5" customHeight="1" x14ac:dyDescent="0.35">
      <c r="A1402" s="181"/>
      <c r="B1402" s="182"/>
      <c r="C1402" s="181"/>
      <c r="D1402" s="181"/>
      <c r="E1402" s="181"/>
      <c r="F1402" s="181"/>
      <c r="G1402" s="181"/>
      <c r="H1402" s="131"/>
      <c r="I1402" s="181"/>
      <c r="J1402" s="181"/>
      <c r="K1402" s="181"/>
      <c r="L1402" s="181"/>
      <c r="M1402" s="181"/>
      <c r="N1402" s="181"/>
      <c r="O1402" s="181"/>
      <c r="P1402" s="181"/>
      <c r="Q1402" s="181"/>
      <c r="R1402" s="183"/>
      <c r="S1402" s="183"/>
      <c r="T1402" s="183"/>
      <c r="U1402" s="183"/>
      <c r="V1402" s="181"/>
      <c r="W1402" s="184"/>
      <c r="X1402" s="184"/>
      <c r="Y1402" s="185"/>
      <c r="Z1402" s="185"/>
      <c r="AA1402" s="185"/>
      <c r="AB1402" s="181"/>
      <c r="AC1402" s="181"/>
      <c r="AD1402" s="181"/>
      <c r="AE1402" s="181"/>
      <c r="AF1402" s="185"/>
      <c r="AG1402" s="181"/>
      <c r="AH1402" s="186"/>
      <c r="AI1402" s="186"/>
      <c r="AJ1402" s="187"/>
      <c r="AK1402" s="187"/>
      <c r="AL1402" s="188"/>
      <c r="AM1402" s="188"/>
      <c r="AN1402" s="188"/>
      <c r="AO1402" s="188"/>
      <c r="AP1402" s="188"/>
      <c r="AQ1402" s="188"/>
      <c r="AR1402" s="189"/>
      <c r="AS1402" s="189"/>
      <c r="AT1402" s="190"/>
      <c r="AU1402" s="191"/>
      <c r="AV1402" s="190"/>
      <c r="AW1402" s="189"/>
      <c r="AX1402" s="190"/>
      <c r="AY1402" s="189"/>
      <c r="AZ1402" s="192"/>
      <c r="BA1402" s="190"/>
      <c r="BB1402" s="190"/>
      <c r="BC1402" s="193"/>
      <c r="BD1402" s="193"/>
      <c r="BE1402" s="190"/>
      <c r="BF1402" s="192"/>
      <c r="BG1402" s="192"/>
      <c r="BH1402" s="192"/>
      <c r="BI1402" s="192"/>
      <c r="BJ1402" s="192"/>
      <c r="BK1402" s="192"/>
      <c r="BL1402" s="192"/>
      <c r="BM1402" s="192"/>
      <c r="BN1402" s="181"/>
      <c r="BO1402" s="181"/>
    </row>
    <row r="1403" spans="1:67" ht="13.5" customHeight="1" x14ac:dyDescent="0.35">
      <c r="A1403" s="181"/>
      <c r="B1403" s="182"/>
      <c r="C1403" s="181"/>
      <c r="D1403" s="181"/>
      <c r="E1403" s="181"/>
      <c r="F1403" s="181"/>
      <c r="G1403" s="181"/>
      <c r="H1403" s="131"/>
      <c r="I1403" s="181"/>
      <c r="J1403" s="181"/>
      <c r="K1403" s="181"/>
      <c r="L1403" s="181"/>
      <c r="M1403" s="181"/>
      <c r="N1403" s="181"/>
      <c r="O1403" s="181"/>
      <c r="P1403" s="181"/>
      <c r="Q1403" s="181"/>
      <c r="R1403" s="183"/>
      <c r="S1403" s="183"/>
      <c r="T1403" s="183"/>
      <c r="U1403" s="183"/>
      <c r="V1403" s="181"/>
      <c r="W1403" s="184"/>
      <c r="X1403" s="184"/>
      <c r="Y1403" s="185"/>
      <c r="Z1403" s="185"/>
      <c r="AA1403" s="185"/>
      <c r="AB1403" s="181"/>
      <c r="AC1403" s="181"/>
      <c r="AD1403" s="181"/>
      <c r="AE1403" s="181"/>
      <c r="AF1403" s="185"/>
      <c r="AG1403" s="181"/>
      <c r="AH1403" s="186"/>
      <c r="AI1403" s="186"/>
      <c r="AJ1403" s="187"/>
      <c r="AK1403" s="187"/>
      <c r="AL1403" s="188"/>
      <c r="AM1403" s="188"/>
      <c r="AN1403" s="188"/>
      <c r="AO1403" s="188"/>
      <c r="AP1403" s="188"/>
      <c r="AQ1403" s="188"/>
      <c r="AR1403" s="189"/>
      <c r="AS1403" s="189"/>
      <c r="AT1403" s="190"/>
      <c r="AU1403" s="191"/>
      <c r="AV1403" s="190"/>
      <c r="AW1403" s="189"/>
      <c r="AX1403" s="190"/>
      <c r="AY1403" s="189"/>
      <c r="AZ1403" s="192"/>
      <c r="BA1403" s="190"/>
      <c r="BB1403" s="190"/>
      <c r="BC1403" s="193"/>
      <c r="BD1403" s="193"/>
      <c r="BE1403" s="190"/>
      <c r="BF1403" s="192"/>
      <c r="BG1403" s="192"/>
      <c r="BH1403" s="192"/>
      <c r="BI1403" s="192"/>
      <c r="BJ1403" s="192"/>
      <c r="BK1403" s="192"/>
      <c r="BL1403" s="192"/>
      <c r="BM1403" s="192"/>
      <c r="BN1403" s="181"/>
      <c r="BO1403" s="181"/>
    </row>
    <row r="1404" spans="1:67" ht="13.5" customHeight="1" x14ac:dyDescent="0.35">
      <c r="A1404" s="181"/>
      <c r="B1404" s="182"/>
      <c r="C1404" s="181"/>
      <c r="D1404" s="181"/>
      <c r="E1404" s="181"/>
      <c r="F1404" s="181"/>
      <c r="G1404" s="181"/>
      <c r="H1404" s="131"/>
      <c r="I1404" s="181"/>
      <c r="J1404" s="181"/>
      <c r="K1404" s="181"/>
      <c r="L1404" s="181"/>
      <c r="M1404" s="181"/>
      <c r="N1404" s="181"/>
      <c r="O1404" s="181"/>
      <c r="P1404" s="181"/>
      <c r="Q1404" s="181"/>
      <c r="R1404" s="183"/>
      <c r="S1404" s="183"/>
      <c r="T1404" s="183"/>
      <c r="U1404" s="183"/>
      <c r="V1404" s="181"/>
      <c r="W1404" s="184"/>
      <c r="X1404" s="184"/>
      <c r="Y1404" s="185"/>
      <c r="Z1404" s="185"/>
      <c r="AA1404" s="185"/>
      <c r="AB1404" s="181"/>
      <c r="AC1404" s="181"/>
      <c r="AD1404" s="181"/>
      <c r="AE1404" s="181"/>
      <c r="AF1404" s="185"/>
      <c r="AG1404" s="181"/>
      <c r="AH1404" s="186"/>
      <c r="AI1404" s="186"/>
      <c r="AJ1404" s="187"/>
      <c r="AK1404" s="187"/>
      <c r="AL1404" s="188"/>
      <c r="AM1404" s="188"/>
      <c r="AN1404" s="188"/>
      <c r="AO1404" s="188"/>
      <c r="AP1404" s="188"/>
      <c r="AQ1404" s="188"/>
      <c r="AR1404" s="189"/>
      <c r="AS1404" s="189"/>
      <c r="AT1404" s="190"/>
      <c r="AU1404" s="191"/>
      <c r="AV1404" s="190"/>
      <c r="AW1404" s="189"/>
      <c r="AX1404" s="190"/>
      <c r="AY1404" s="189"/>
      <c r="AZ1404" s="192"/>
      <c r="BA1404" s="190"/>
      <c r="BB1404" s="190"/>
      <c r="BC1404" s="193"/>
      <c r="BD1404" s="193"/>
      <c r="BE1404" s="190"/>
      <c r="BF1404" s="192"/>
      <c r="BG1404" s="192"/>
      <c r="BH1404" s="192"/>
      <c r="BI1404" s="192"/>
      <c r="BJ1404" s="192"/>
      <c r="BK1404" s="192"/>
      <c r="BL1404" s="192"/>
      <c r="BM1404" s="192"/>
      <c r="BN1404" s="181"/>
      <c r="BO1404" s="181"/>
    </row>
    <row r="1405" spans="1:67" ht="13.5" customHeight="1" x14ac:dyDescent="0.35">
      <c r="A1405" s="181"/>
      <c r="B1405" s="182"/>
      <c r="C1405" s="181"/>
      <c r="D1405" s="181"/>
      <c r="E1405" s="181"/>
      <c r="F1405" s="181"/>
      <c r="G1405" s="181"/>
      <c r="H1405" s="131"/>
      <c r="I1405" s="181"/>
      <c r="J1405" s="181"/>
      <c r="K1405" s="181"/>
      <c r="L1405" s="181"/>
      <c r="M1405" s="181"/>
      <c r="N1405" s="181"/>
      <c r="O1405" s="181"/>
      <c r="P1405" s="181"/>
      <c r="Q1405" s="181"/>
      <c r="R1405" s="183"/>
      <c r="S1405" s="183"/>
      <c r="T1405" s="183"/>
      <c r="U1405" s="183"/>
      <c r="V1405" s="181"/>
      <c r="W1405" s="184"/>
      <c r="X1405" s="184"/>
      <c r="Y1405" s="185"/>
      <c r="Z1405" s="185"/>
      <c r="AA1405" s="185"/>
      <c r="AB1405" s="181"/>
      <c r="AC1405" s="181"/>
      <c r="AD1405" s="181"/>
      <c r="AE1405" s="181"/>
      <c r="AF1405" s="185"/>
      <c r="AG1405" s="181"/>
      <c r="AH1405" s="186"/>
      <c r="AI1405" s="186"/>
      <c r="AJ1405" s="187"/>
      <c r="AK1405" s="187"/>
      <c r="AL1405" s="188"/>
      <c r="AM1405" s="188"/>
      <c r="AN1405" s="188"/>
      <c r="AO1405" s="188"/>
      <c r="AP1405" s="188"/>
      <c r="AQ1405" s="188"/>
      <c r="AR1405" s="189"/>
      <c r="AS1405" s="189"/>
      <c r="AT1405" s="190"/>
      <c r="AU1405" s="191"/>
      <c r="AV1405" s="190"/>
      <c r="AW1405" s="189"/>
      <c r="AX1405" s="190"/>
      <c r="AY1405" s="189"/>
      <c r="AZ1405" s="192"/>
      <c r="BA1405" s="190"/>
      <c r="BB1405" s="190"/>
      <c r="BC1405" s="193"/>
      <c r="BD1405" s="193"/>
      <c r="BE1405" s="190"/>
      <c r="BF1405" s="192"/>
      <c r="BG1405" s="192"/>
      <c r="BH1405" s="192"/>
      <c r="BI1405" s="192"/>
      <c r="BJ1405" s="192"/>
      <c r="BK1405" s="192"/>
      <c r="BL1405" s="192"/>
      <c r="BM1405" s="192"/>
      <c r="BN1405" s="181"/>
      <c r="BO1405" s="181"/>
    </row>
    <row r="1406" spans="1:67" ht="13.5" customHeight="1" x14ac:dyDescent="0.35">
      <c r="A1406" s="181"/>
      <c r="B1406" s="182"/>
      <c r="C1406" s="181"/>
      <c r="D1406" s="181"/>
      <c r="E1406" s="181"/>
      <c r="F1406" s="181"/>
      <c r="G1406" s="181"/>
      <c r="H1406" s="131"/>
      <c r="I1406" s="181"/>
      <c r="J1406" s="181"/>
      <c r="K1406" s="181"/>
      <c r="L1406" s="181"/>
      <c r="M1406" s="181"/>
      <c r="N1406" s="181"/>
      <c r="O1406" s="181"/>
      <c r="P1406" s="181"/>
      <c r="Q1406" s="181"/>
      <c r="R1406" s="183"/>
      <c r="S1406" s="183"/>
      <c r="T1406" s="183"/>
      <c r="U1406" s="183"/>
      <c r="V1406" s="181"/>
      <c r="W1406" s="184"/>
      <c r="X1406" s="184"/>
      <c r="Y1406" s="185"/>
      <c r="Z1406" s="185"/>
      <c r="AA1406" s="185"/>
      <c r="AB1406" s="181"/>
      <c r="AC1406" s="181"/>
      <c r="AD1406" s="181"/>
      <c r="AE1406" s="181"/>
      <c r="AF1406" s="185"/>
      <c r="AG1406" s="181"/>
      <c r="AH1406" s="186"/>
      <c r="AI1406" s="186"/>
      <c r="AJ1406" s="187"/>
      <c r="AK1406" s="187"/>
      <c r="AL1406" s="188"/>
      <c r="AM1406" s="188"/>
      <c r="AN1406" s="188"/>
      <c r="AO1406" s="188"/>
      <c r="AP1406" s="188"/>
      <c r="AQ1406" s="188"/>
      <c r="AR1406" s="189"/>
      <c r="AS1406" s="189"/>
      <c r="AT1406" s="190"/>
      <c r="AU1406" s="191"/>
      <c r="AV1406" s="190"/>
      <c r="AW1406" s="189"/>
      <c r="AX1406" s="190"/>
      <c r="AY1406" s="189"/>
      <c r="AZ1406" s="192"/>
      <c r="BA1406" s="190"/>
      <c r="BB1406" s="190"/>
      <c r="BC1406" s="193"/>
      <c r="BD1406" s="193"/>
      <c r="BE1406" s="190"/>
      <c r="BF1406" s="192"/>
      <c r="BG1406" s="192"/>
      <c r="BH1406" s="192"/>
      <c r="BI1406" s="192"/>
      <c r="BJ1406" s="192"/>
      <c r="BK1406" s="192"/>
      <c r="BL1406" s="192"/>
      <c r="BM1406" s="192"/>
      <c r="BN1406" s="181"/>
      <c r="BO1406" s="181"/>
    </row>
    <row r="1407" spans="1:67" ht="13.5" customHeight="1" x14ac:dyDescent="0.35">
      <c r="A1407" s="181"/>
      <c r="B1407" s="182"/>
      <c r="C1407" s="181"/>
      <c r="D1407" s="181"/>
      <c r="E1407" s="181"/>
      <c r="F1407" s="181"/>
      <c r="G1407" s="181"/>
      <c r="H1407" s="131"/>
      <c r="I1407" s="181"/>
      <c r="J1407" s="181"/>
      <c r="K1407" s="181"/>
      <c r="L1407" s="181"/>
      <c r="M1407" s="181"/>
      <c r="N1407" s="181"/>
      <c r="O1407" s="181"/>
      <c r="P1407" s="181"/>
      <c r="Q1407" s="181"/>
      <c r="R1407" s="183"/>
      <c r="S1407" s="183"/>
      <c r="T1407" s="183"/>
      <c r="U1407" s="183"/>
      <c r="V1407" s="181"/>
      <c r="W1407" s="184"/>
      <c r="X1407" s="184"/>
      <c r="Y1407" s="185"/>
      <c r="Z1407" s="185"/>
      <c r="AA1407" s="185"/>
      <c r="AB1407" s="181"/>
      <c r="AC1407" s="181"/>
      <c r="AD1407" s="181"/>
      <c r="AE1407" s="181"/>
      <c r="AF1407" s="185"/>
      <c r="AG1407" s="181"/>
      <c r="AH1407" s="186"/>
      <c r="AI1407" s="186"/>
      <c r="AJ1407" s="187"/>
      <c r="AK1407" s="187"/>
      <c r="AL1407" s="188"/>
      <c r="AM1407" s="188"/>
      <c r="AN1407" s="188"/>
      <c r="AO1407" s="188"/>
      <c r="AP1407" s="188"/>
      <c r="AQ1407" s="188"/>
      <c r="AR1407" s="189"/>
      <c r="AS1407" s="189"/>
      <c r="AT1407" s="190"/>
      <c r="AU1407" s="191"/>
      <c r="AV1407" s="190"/>
      <c r="AW1407" s="189"/>
      <c r="AX1407" s="190"/>
      <c r="AY1407" s="189"/>
      <c r="AZ1407" s="192"/>
      <c r="BA1407" s="190"/>
      <c r="BB1407" s="190"/>
      <c r="BC1407" s="193"/>
      <c r="BD1407" s="193"/>
      <c r="BE1407" s="190"/>
      <c r="BF1407" s="192"/>
      <c r="BG1407" s="192"/>
      <c r="BH1407" s="192"/>
      <c r="BI1407" s="192"/>
      <c r="BJ1407" s="192"/>
      <c r="BK1407" s="192"/>
      <c r="BL1407" s="192"/>
      <c r="BM1407" s="192"/>
      <c r="BN1407" s="181"/>
      <c r="BO1407" s="181"/>
    </row>
    <row r="1408" spans="1:67" ht="13.5" customHeight="1" x14ac:dyDescent="0.35">
      <c r="A1408" s="181"/>
      <c r="B1408" s="182"/>
      <c r="C1408" s="181"/>
      <c r="D1408" s="181"/>
      <c r="E1408" s="181"/>
      <c r="F1408" s="181"/>
      <c r="G1408" s="181"/>
      <c r="H1408" s="131"/>
      <c r="I1408" s="181"/>
      <c r="J1408" s="181"/>
      <c r="K1408" s="181"/>
      <c r="L1408" s="181"/>
      <c r="M1408" s="181"/>
      <c r="N1408" s="181"/>
      <c r="O1408" s="181"/>
      <c r="P1408" s="181"/>
      <c r="Q1408" s="181"/>
      <c r="R1408" s="183"/>
      <c r="S1408" s="183"/>
      <c r="T1408" s="183"/>
      <c r="U1408" s="183"/>
      <c r="V1408" s="181"/>
      <c r="W1408" s="184"/>
      <c r="X1408" s="184"/>
      <c r="Y1408" s="185"/>
      <c r="Z1408" s="185"/>
      <c r="AA1408" s="185"/>
      <c r="AB1408" s="181"/>
      <c r="AC1408" s="181"/>
      <c r="AD1408" s="181"/>
      <c r="AE1408" s="181"/>
      <c r="AF1408" s="185"/>
      <c r="AG1408" s="181"/>
      <c r="AH1408" s="186"/>
      <c r="AI1408" s="186"/>
      <c r="AJ1408" s="187"/>
      <c r="AK1408" s="187"/>
      <c r="AL1408" s="188"/>
      <c r="AM1408" s="188"/>
      <c r="AN1408" s="188"/>
      <c r="AO1408" s="188"/>
      <c r="AP1408" s="188"/>
      <c r="AQ1408" s="188"/>
      <c r="AR1408" s="189"/>
      <c r="AS1408" s="189"/>
      <c r="AT1408" s="190"/>
      <c r="AU1408" s="191"/>
      <c r="AV1408" s="190"/>
      <c r="AW1408" s="189"/>
      <c r="AX1408" s="190"/>
      <c r="AY1408" s="189"/>
      <c r="AZ1408" s="192"/>
      <c r="BA1408" s="190"/>
      <c r="BB1408" s="190"/>
      <c r="BC1408" s="193"/>
      <c r="BD1408" s="193"/>
      <c r="BE1408" s="190"/>
      <c r="BF1408" s="192"/>
      <c r="BG1408" s="192"/>
      <c r="BH1408" s="192"/>
      <c r="BI1408" s="192"/>
      <c r="BJ1408" s="192"/>
      <c r="BK1408" s="192"/>
      <c r="BL1408" s="192"/>
      <c r="BM1408" s="192"/>
      <c r="BN1408" s="181"/>
      <c r="BO1408" s="181"/>
    </row>
    <row r="1409" spans="1:67" ht="13.5" customHeight="1" x14ac:dyDescent="0.35">
      <c r="A1409" s="181"/>
      <c r="B1409" s="182"/>
      <c r="C1409" s="181"/>
      <c r="D1409" s="181"/>
      <c r="E1409" s="181"/>
      <c r="F1409" s="181"/>
      <c r="G1409" s="181"/>
      <c r="H1409" s="131"/>
      <c r="I1409" s="181"/>
      <c r="J1409" s="181"/>
      <c r="K1409" s="181"/>
      <c r="L1409" s="181"/>
      <c r="M1409" s="181"/>
      <c r="N1409" s="181"/>
      <c r="O1409" s="181"/>
      <c r="P1409" s="181"/>
      <c r="Q1409" s="181"/>
      <c r="R1409" s="183"/>
      <c r="S1409" s="183"/>
      <c r="T1409" s="183"/>
      <c r="U1409" s="183"/>
      <c r="V1409" s="181"/>
      <c r="W1409" s="184"/>
      <c r="X1409" s="184"/>
      <c r="Y1409" s="185"/>
      <c r="Z1409" s="185"/>
      <c r="AA1409" s="185"/>
      <c r="AB1409" s="181"/>
      <c r="AC1409" s="181"/>
      <c r="AD1409" s="181"/>
      <c r="AE1409" s="181"/>
      <c r="AF1409" s="185"/>
      <c r="AG1409" s="181"/>
      <c r="AH1409" s="186"/>
      <c r="AI1409" s="186"/>
      <c r="AJ1409" s="187"/>
      <c r="AK1409" s="187"/>
      <c r="AL1409" s="188"/>
      <c r="AM1409" s="188"/>
      <c r="AN1409" s="188"/>
      <c r="AO1409" s="188"/>
      <c r="AP1409" s="188"/>
      <c r="AQ1409" s="188"/>
      <c r="AR1409" s="189"/>
      <c r="AS1409" s="189"/>
      <c r="AT1409" s="190"/>
      <c r="AU1409" s="191"/>
      <c r="AV1409" s="190"/>
      <c r="AW1409" s="189"/>
      <c r="AX1409" s="190"/>
      <c r="AY1409" s="189"/>
      <c r="AZ1409" s="192"/>
      <c r="BA1409" s="190"/>
      <c r="BB1409" s="190"/>
      <c r="BC1409" s="193"/>
      <c r="BD1409" s="193"/>
      <c r="BE1409" s="190"/>
      <c r="BF1409" s="192"/>
      <c r="BG1409" s="192"/>
      <c r="BH1409" s="192"/>
      <c r="BI1409" s="192"/>
      <c r="BJ1409" s="192"/>
      <c r="BK1409" s="192"/>
      <c r="BL1409" s="192"/>
      <c r="BM1409" s="192"/>
      <c r="BN1409" s="181"/>
      <c r="BO1409" s="181"/>
    </row>
    <row r="1410" spans="1:67" ht="13.5" customHeight="1" x14ac:dyDescent="0.35">
      <c r="A1410" s="181"/>
      <c r="B1410" s="182"/>
      <c r="C1410" s="181"/>
      <c r="D1410" s="181"/>
      <c r="E1410" s="181"/>
      <c r="F1410" s="181"/>
      <c r="G1410" s="181"/>
      <c r="H1410" s="131"/>
      <c r="I1410" s="181"/>
      <c r="J1410" s="181"/>
      <c r="K1410" s="181"/>
      <c r="L1410" s="181"/>
      <c r="M1410" s="181"/>
      <c r="N1410" s="181"/>
      <c r="O1410" s="181"/>
      <c r="P1410" s="181"/>
      <c r="Q1410" s="181"/>
      <c r="R1410" s="183"/>
      <c r="S1410" s="183"/>
      <c r="T1410" s="183"/>
      <c r="U1410" s="183"/>
      <c r="V1410" s="181"/>
      <c r="W1410" s="184"/>
      <c r="X1410" s="184"/>
      <c r="Y1410" s="185"/>
      <c r="Z1410" s="185"/>
      <c r="AA1410" s="185"/>
      <c r="AB1410" s="181"/>
      <c r="AC1410" s="181"/>
      <c r="AD1410" s="181"/>
      <c r="AE1410" s="181"/>
      <c r="AF1410" s="185"/>
      <c r="AG1410" s="181"/>
      <c r="AH1410" s="186"/>
      <c r="AI1410" s="186"/>
      <c r="AJ1410" s="187"/>
      <c r="AK1410" s="187"/>
      <c r="AL1410" s="188"/>
      <c r="AM1410" s="188"/>
      <c r="AN1410" s="188"/>
      <c r="AO1410" s="188"/>
      <c r="AP1410" s="188"/>
      <c r="AQ1410" s="188"/>
      <c r="AR1410" s="189"/>
      <c r="AS1410" s="189"/>
      <c r="AT1410" s="190"/>
      <c r="AU1410" s="191"/>
      <c r="AV1410" s="190"/>
      <c r="AW1410" s="189"/>
      <c r="AX1410" s="190"/>
      <c r="AY1410" s="189"/>
      <c r="AZ1410" s="192"/>
      <c r="BA1410" s="190"/>
      <c r="BB1410" s="190"/>
      <c r="BC1410" s="193"/>
      <c r="BD1410" s="193"/>
      <c r="BE1410" s="190"/>
      <c r="BF1410" s="192"/>
      <c r="BG1410" s="192"/>
      <c r="BH1410" s="192"/>
      <c r="BI1410" s="192"/>
      <c r="BJ1410" s="192"/>
      <c r="BK1410" s="192"/>
      <c r="BL1410" s="192"/>
      <c r="BM1410" s="192"/>
      <c r="BN1410" s="181"/>
      <c r="BO1410" s="181"/>
    </row>
    <row r="1411" spans="1:67" ht="13.5" customHeight="1" x14ac:dyDescent="0.35">
      <c r="A1411" s="181"/>
      <c r="B1411" s="182"/>
      <c r="C1411" s="181"/>
      <c r="D1411" s="181"/>
      <c r="E1411" s="181"/>
      <c r="F1411" s="181"/>
      <c r="G1411" s="181"/>
      <c r="H1411" s="131"/>
      <c r="I1411" s="181"/>
      <c r="J1411" s="181"/>
      <c r="K1411" s="181"/>
      <c r="L1411" s="181"/>
      <c r="M1411" s="181"/>
      <c r="N1411" s="181"/>
      <c r="O1411" s="181"/>
      <c r="P1411" s="181"/>
      <c r="Q1411" s="181"/>
      <c r="R1411" s="183"/>
      <c r="S1411" s="183"/>
      <c r="T1411" s="183"/>
      <c r="U1411" s="183"/>
      <c r="V1411" s="181"/>
      <c r="W1411" s="184"/>
      <c r="X1411" s="184"/>
      <c r="Y1411" s="185"/>
      <c r="Z1411" s="185"/>
      <c r="AA1411" s="185"/>
      <c r="AB1411" s="181"/>
      <c r="AC1411" s="181"/>
      <c r="AD1411" s="181"/>
      <c r="AE1411" s="181"/>
      <c r="AF1411" s="185"/>
      <c r="AG1411" s="181"/>
      <c r="AH1411" s="186"/>
      <c r="AI1411" s="186"/>
      <c r="AJ1411" s="187"/>
      <c r="AK1411" s="187"/>
      <c r="AL1411" s="188"/>
      <c r="AM1411" s="188"/>
      <c r="AN1411" s="188"/>
      <c r="AO1411" s="188"/>
      <c r="AP1411" s="188"/>
      <c r="AQ1411" s="188"/>
      <c r="AR1411" s="189"/>
      <c r="AS1411" s="189"/>
      <c r="AT1411" s="190"/>
      <c r="AU1411" s="191"/>
      <c r="AV1411" s="190"/>
      <c r="AW1411" s="189"/>
      <c r="AX1411" s="190"/>
      <c r="AY1411" s="189"/>
      <c r="AZ1411" s="192"/>
      <c r="BA1411" s="190"/>
      <c r="BB1411" s="190"/>
      <c r="BC1411" s="193"/>
      <c r="BD1411" s="193"/>
      <c r="BE1411" s="190"/>
      <c r="BF1411" s="192"/>
      <c r="BG1411" s="192"/>
      <c r="BH1411" s="192"/>
      <c r="BI1411" s="192"/>
      <c r="BJ1411" s="192"/>
      <c r="BK1411" s="192"/>
      <c r="BL1411" s="192"/>
      <c r="BM1411" s="192"/>
      <c r="BN1411" s="181"/>
      <c r="BO1411" s="181"/>
    </row>
    <row r="1412" spans="1:67" ht="13.5" customHeight="1" x14ac:dyDescent="0.35">
      <c r="A1412" s="181"/>
      <c r="B1412" s="182"/>
      <c r="C1412" s="181"/>
      <c r="D1412" s="181"/>
      <c r="E1412" s="181"/>
      <c r="F1412" s="181"/>
      <c r="G1412" s="181"/>
      <c r="H1412" s="131"/>
      <c r="I1412" s="181"/>
      <c r="J1412" s="181"/>
      <c r="K1412" s="181"/>
      <c r="L1412" s="181"/>
      <c r="M1412" s="181"/>
      <c r="N1412" s="181"/>
      <c r="O1412" s="181"/>
      <c r="P1412" s="181"/>
      <c r="Q1412" s="181"/>
      <c r="R1412" s="183"/>
      <c r="S1412" s="183"/>
      <c r="T1412" s="183"/>
      <c r="U1412" s="183"/>
      <c r="V1412" s="181"/>
      <c r="W1412" s="184"/>
      <c r="X1412" s="184"/>
      <c r="Y1412" s="185"/>
      <c r="Z1412" s="185"/>
      <c r="AA1412" s="185"/>
      <c r="AB1412" s="181"/>
      <c r="AC1412" s="181"/>
      <c r="AD1412" s="181"/>
      <c r="AE1412" s="181"/>
      <c r="AF1412" s="185"/>
      <c r="AG1412" s="181"/>
      <c r="AH1412" s="186"/>
      <c r="AI1412" s="186"/>
      <c r="AJ1412" s="187"/>
      <c r="AK1412" s="187"/>
      <c r="AL1412" s="188"/>
      <c r="AM1412" s="188"/>
      <c r="AN1412" s="188"/>
      <c r="AO1412" s="188"/>
      <c r="AP1412" s="188"/>
      <c r="AQ1412" s="188"/>
      <c r="AR1412" s="189"/>
      <c r="AS1412" s="189"/>
      <c r="AT1412" s="190"/>
      <c r="AU1412" s="191"/>
      <c r="AV1412" s="190"/>
      <c r="AW1412" s="189"/>
      <c r="AX1412" s="190"/>
      <c r="AY1412" s="189"/>
      <c r="AZ1412" s="192"/>
      <c r="BA1412" s="190"/>
      <c r="BB1412" s="190"/>
      <c r="BC1412" s="193"/>
      <c r="BD1412" s="193"/>
      <c r="BE1412" s="190"/>
      <c r="BF1412" s="192"/>
      <c r="BG1412" s="192"/>
      <c r="BH1412" s="192"/>
      <c r="BI1412" s="192"/>
      <c r="BJ1412" s="192"/>
      <c r="BK1412" s="192"/>
      <c r="BL1412" s="192"/>
      <c r="BM1412" s="192"/>
      <c r="BN1412" s="181"/>
      <c r="BO1412" s="181"/>
    </row>
    <row r="1413" spans="1:67" ht="13.5" customHeight="1" x14ac:dyDescent="0.35">
      <c r="A1413" s="181"/>
      <c r="B1413" s="182"/>
      <c r="C1413" s="181"/>
      <c r="D1413" s="181"/>
      <c r="E1413" s="181"/>
      <c r="F1413" s="181"/>
      <c r="G1413" s="181"/>
      <c r="H1413" s="131"/>
      <c r="I1413" s="181"/>
      <c r="J1413" s="181"/>
      <c r="K1413" s="181"/>
      <c r="L1413" s="181"/>
      <c r="M1413" s="181"/>
      <c r="N1413" s="181"/>
      <c r="O1413" s="181"/>
      <c r="P1413" s="181"/>
      <c r="Q1413" s="181"/>
      <c r="R1413" s="183"/>
      <c r="S1413" s="183"/>
      <c r="T1413" s="183"/>
      <c r="U1413" s="183"/>
      <c r="V1413" s="181"/>
      <c r="W1413" s="184"/>
      <c r="X1413" s="184"/>
      <c r="Y1413" s="185"/>
      <c r="Z1413" s="185"/>
      <c r="AA1413" s="185"/>
      <c r="AB1413" s="181"/>
      <c r="AC1413" s="181"/>
      <c r="AD1413" s="181"/>
      <c r="AE1413" s="181"/>
      <c r="AF1413" s="185"/>
      <c r="AG1413" s="181"/>
      <c r="AH1413" s="186"/>
      <c r="AI1413" s="186"/>
      <c r="AJ1413" s="187"/>
      <c r="AK1413" s="187"/>
      <c r="AL1413" s="188"/>
      <c r="AM1413" s="188"/>
      <c r="AN1413" s="188"/>
      <c r="AO1413" s="188"/>
      <c r="AP1413" s="188"/>
      <c r="AQ1413" s="188"/>
      <c r="AR1413" s="189"/>
      <c r="AS1413" s="189"/>
      <c r="AT1413" s="190"/>
      <c r="AU1413" s="191"/>
      <c r="AV1413" s="190"/>
      <c r="AW1413" s="189"/>
      <c r="AX1413" s="190"/>
      <c r="AY1413" s="189"/>
      <c r="AZ1413" s="192"/>
      <c r="BA1413" s="190"/>
      <c r="BB1413" s="190"/>
      <c r="BC1413" s="193"/>
      <c r="BD1413" s="193"/>
      <c r="BE1413" s="190"/>
      <c r="BF1413" s="192"/>
      <c r="BG1413" s="192"/>
      <c r="BH1413" s="192"/>
      <c r="BI1413" s="192"/>
      <c r="BJ1413" s="192"/>
      <c r="BK1413" s="192"/>
      <c r="BL1413" s="192"/>
      <c r="BM1413" s="192"/>
      <c r="BN1413" s="181"/>
      <c r="BO1413" s="181"/>
    </row>
    <row r="1414" spans="1:67" ht="13.5" customHeight="1" x14ac:dyDescent="0.35">
      <c r="A1414" s="181"/>
      <c r="B1414" s="182"/>
      <c r="C1414" s="181"/>
      <c r="D1414" s="181"/>
      <c r="E1414" s="181"/>
      <c r="F1414" s="181"/>
      <c r="G1414" s="181"/>
      <c r="H1414" s="131"/>
      <c r="I1414" s="181"/>
      <c r="J1414" s="181"/>
      <c r="K1414" s="181"/>
      <c r="L1414" s="181"/>
      <c r="M1414" s="181"/>
      <c r="N1414" s="181"/>
      <c r="O1414" s="181"/>
      <c r="P1414" s="181"/>
      <c r="Q1414" s="181"/>
      <c r="R1414" s="183"/>
      <c r="S1414" s="183"/>
      <c r="T1414" s="183"/>
      <c r="U1414" s="183"/>
      <c r="V1414" s="181"/>
      <c r="W1414" s="184"/>
      <c r="X1414" s="184"/>
      <c r="Y1414" s="185"/>
      <c r="Z1414" s="185"/>
      <c r="AA1414" s="185"/>
      <c r="AB1414" s="181"/>
      <c r="AC1414" s="181"/>
      <c r="AD1414" s="181"/>
      <c r="AE1414" s="181"/>
      <c r="AF1414" s="185"/>
      <c r="AG1414" s="181"/>
      <c r="AH1414" s="186"/>
      <c r="AI1414" s="186"/>
      <c r="AJ1414" s="187"/>
      <c r="AK1414" s="187"/>
      <c r="AL1414" s="188"/>
      <c r="AM1414" s="188"/>
      <c r="AN1414" s="188"/>
      <c r="AO1414" s="188"/>
      <c r="AP1414" s="188"/>
      <c r="AQ1414" s="188"/>
      <c r="AR1414" s="189"/>
      <c r="AS1414" s="189"/>
      <c r="AT1414" s="190"/>
      <c r="AU1414" s="191"/>
      <c r="AV1414" s="190"/>
      <c r="AW1414" s="189"/>
      <c r="AX1414" s="190"/>
      <c r="AY1414" s="189"/>
      <c r="AZ1414" s="192"/>
      <c r="BA1414" s="190"/>
      <c r="BB1414" s="190"/>
      <c r="BC1414" s="193"/>
      <c r="BD1414" s="193"/>
      <c r="BE1414" s="190"/>
      <c r="BF1414" s="192"/>
      <c r="BG1414" s="192"/>
      <c r="BH1414" s="192"/>
      <c r="BI1414" s="192"/>
      <c r="BJ1414" s="192"/>
      <c r="BK1414" s="192"/>
      <c r="BL1414" s="192"/>
      <c r="BM1414" s="192"/>
      <c r="BN1414" s="181"/>
      <c r="BO1414" s="181"/>
    </row>
    <row r="1415" spans="1:67" ht="13.5" customHeight="1" x14ac:dyDescent="0.35">
      <c r="A1415" s="181"/>
      <c r="B1415" s="182"/>
      <c r="C1415" s="181"/>
      <c r="D1415" s="181"/>
      <c r="E1415" s="181"/>
      <c r="F1415" s="181"/>
      <c r="G1415" s="181"/>
      <c r="H1415" s="131"/>
      <c r="I1415" s="181"/>
      <c r="J1415" s="181"/>
      <c r="K1415" s="181"/>
      <c r="L1415" s="181"/>
      <c r="M1415" s="181"/>
      <c r="N1415" s="181"/>
      <c r="O1415" s="181"/>
      <c r="P1415" s="181"/>
      <c r="Q1415" s="181"/>
      <c r="R1415" s="183"/>
      <c r="S1415" s="183"/>
      <c r="T1415" s="183"/>
      <c r="U1415" s="183"/>
      <c r="V1415" s="181"/>
      <c r="W1415" s="184"/>
      <c r="X1415" s="184"/>
      <c r="Y1415" s="185"/>
      <c r="Z1415" s="185"/>
      <c r="AA1415" s="185"/>
      <c r="AB1415" s="181"/>
      <c r="AC1415" s="181"/>
      <c r="AD1415" s="181"/>
      <c r="AE1415" s="181"/>
      <c r="AF1415" s="185"/>
      <c r="AG1415" s="181"/>
      <c r="AH1415" s="186"/>
      <c r="AI1415" s="186"/>
      <c r="AJ1415" s="187"/>
      <c r="AK1415" s="187"/>
      <c r="AL1415" s="188"/>
      <c r="AM1415" s="188"/>
      <c r="AN1415" s="188"/>
      <c r="AO1415" s="188"/>
      <c r="AP1415" s="188"/>
      <c r="AQ1415" s="188"/>
      <c r="AR1415" s="189"/>
      <c r="AS1415" s="189"/>
      <c r="AT1415" s="190"/>
      <c r="AU1415" s="191"/>
      <c r="AV1415" s="190"/>
      <c r="AW1415" s="189"/>
      <c r="AX1415" s="190"/>
      <c r="AY1415" s="189"/>
      <c r="AZ1415" s="192"/>
      <c r="BA1415" s="190"/>
      <c r="BB1415" s="190"/>
      <c r="BC1415" s="193"/>
      <c r="BD1415" s="193"/>
      <c r="BE1415" s="190"/>
      <c r="BF1415" s="192"/>
      <c r="BG1415" s="192"/>
      <c r="BH1415" s="192"/>
      <c r="BI1415" s="192"/>
      <c r="BJ1415" s="192"/>
      <c r="BK1415" s="192"/>
      <c r="BL1415" s="192"/>
      <c r="BM1415" s="192"/>
      <c r="BN1415" s="181"/>
      <c r="BO1415" s="181"/>
    </row>
    <row r="1416" spans="1:67" ht="13.5" customHeight="1" x14ac:dyDescent="0.35">
      <c r="A1416" s="181"/>
      <c r="B1416" s="182"/>
      <c r="C1416" s="181"/>
      <c r="D1416" s="181"/>
      <c r="E1416" s="181"/>
      <c r="F1416" s="181"/>
      <c r="G1416" s="181"/>
      <c r="H1416" s="131"/>
      <c r="I1416" s="181"/>
      <c r="J1416" s="181"/>
      <c r="K1416" s="181"/>
      <c r="L1416" s="181"/>
      <c r="M1416" s="181"/>
      <c r="N1416" s="181"/>
      <c r="O1416" s="181"/>
      <c r="P1416" s="181"/>
      <c r="Q1416" s="181"/>
      <c r="R1416" s="183"/>
      <c r="S1416" s="183"/>
      <c r="T1416" s="183"/>
      <c r="U1416" s="183"/>
      <c r="V1416" s="181"/>
      <c r="W1416" s="184"/>
      <c r="X1416" s="184"/>
      <c r="Y1416" s="185"/>
      <c r="Z1416" s="185"/>
      <c r="AA1416" s="185"/>
      <c r="AB1416" s="181"/>
      <c r="AC1416" s="181"/>
      <c r="AD1416" s="181"/>
      <c r="AE1416" s="181"/>
      <c r="AF1416" s="185"/>
      <c r="AG1416" s="181"/>
      <c r="AH1416" s="186"/>
      <c r="AI1416" s="186"/>
      <c r="AJ1416" s="187"/>
      <c r="AK1416" s="187"/>
      <c r="AL1416" s="188"/>
      <c r="AM1416" s="188"/>
      <c r="AN1416" s="188"/>
      <c r="AO1416" s="188"/>
      <c r="AP1416" s="188"/>
      <c r="AQ1416" s="188"/>
      <c r="AR1416" s="189"/>
      <c r="AS1416" s="189"/>
      <c r="AT1416" s="190"/>
      <c r="AU1416" s="191"/>
      <c r="AV1416" s="190"/>
      <c r="AW1416" s="189"/>
      <c r="AX1416" s="190"/>
      <c r="AY1416" s="189"/>
      <c r="AZ1416" s="192"/>
      <c r="BA1416" s="190"/>
      <c r="BB1416" s="190"/>
      <c r="BC1416" s="193"/>
      <c r="BD1416" s="193"/>
      <c r="BE1416" s="190"/>
      <c r="BF1416" s="192"/>
      <c r="BG1416" s="192"/>
      <c r="BH1416" s="192"/>
      <c r="BI1416" s="192"/>
      <c r="BJ1416" s="192"/>
      <c r="BK1416" s="192"/>
      <c r="BL1416" s="192"/>
      <c r="BM1416" s="192"/>
      <c r="BN1416" s="181"/>
      <c r="BO1416" s="181"/>
    </row>
    <row r="1417" spans="1:67" ht="13.5" customHeight="1" x14ac:dyDescent="0.35">
      <c r="A1417" s="181"/>
      <c r="B1417" s="182"/>
      <c r="C1417" s="181"/>
      <c r="D1417" s="181"/>
      <c r="E1417" s="181"/>
      <c r="F1417" s="181"/>
      <c r="G1417" s="181"/>
      <c r="H1417" s="131"/>
      <c r="I1417" s="181"/>
      <c r="J1417" s="181"/>
      <c r="K1417" s="181"/>
      <c r="L1417" s="181"/>
      <c r="M1417" s="181"/>
      <c r="N1417" s="181"/>
      <c r="O1417" s="181"/>
      <c r="P1417" s="181"/>
      <c r="Q1417" s="181"/>
      <c r="R1417" s="183"/>
      <c r="S1417" s="183"/>
      <c r="T1417" s="183"/>
      <c r="U1417" s="183"/>
      <c r="V1417" s="181"/>
      <c r="W1417" s="184"/>
      <c r="X1417" s="184"/>
      <c r="Y1417" s="185"/>
      <c r="Z1417" s="185"/>
      <c r="AA1417" s="185"/>
      <c r="AB1417" s="181"/>
      <c r="AC1417" s="181"/>
      <c r="AD1417" s="181"/>
      <c r="AE1417" s="181"/>
      <c r="AF1417" s="185"/>
      <c r="AG1417" s="181"/>
      <c r="AH1417" s="186"/>
      <c r="AI1417" s="186"/>
      <c r="AJ1417" s="187"/>
      <c r="AK1417" s="187"/>
      <c r="AL1417" s="188"/>
      <c r="AM1417" s="188"/>
      <c r="AN1417" s="188"/>
      <c r="AO1417" s="188"/>
      <c r="AP1417" s="188"/>
      <c r="AQ1417" s="188"/>
      <c r="AR1417" s="189"/>
      <c r="AS1417" s="189"/>
      <c r="AT1417" s="190"/>
      <c r="AU1417" s="191"/>
      <c r="AV1417" s="190"/>
      <c r="AW1417" s="189"/>
      <c r="AX1417" s="190"/>
      <c r="AY1417" s="189"/>
      <c r="AZ1417" s="192"/>
      <c r="BA1417" s="190"/>
      <c r="BB1417" s="190"/>
      <c r="BC1417" s="193"/>
      <c r="BD1417" s="193"/>
      <c r="BE1417" s="190"/>
      <c r="BF1417" s="192"/>
      <c r="BG1417" s="192"/>
      <c r="BH1417" s="192"/>
      <c r="BI1417" s="192"/>
      <c r="BJ1417" s="192"/>
      <c r="BK1417" s="192"/>
      <c r="BL1417" s="192"/>
      <c r="BM1417" s="192"/>
      <c r="BN1417" s="181"/>
      <c r="BO1417" s="181"/>
    </row>
    <row r="1418" spans="1:67" ht="13.5" customHeight="1" x14ac:dyDescent="0.35">
      <c r="A1418" s="181"/>
      <c r="B1418" s="182"/>
      <c r="C1418" s="181"/>
      <c r="D1418" s="181"/>
      <c r="E1418" s="181"/>
      <c r="F1418" s="181"/>
      <c r="G1418" s="181"/>
      <c r="H1418" s="131"/>
      <c r="I1418" s="181"/>
      <c r="J1418" s="181"/>
      <c r="K1418" s="181"/>
      <c r="L1418" s="181"/>
      <c r="M1418" s="181"/>
      <c r="N1418" s="181"/>
      <c r="O1418" s="181"/>
      <c r="P1418" s="181"/>
      <c r="Q1418" s="181"/>
      <c r="R1418" s="183"/>
      <c r="S1418" s="183"/>
      <c r="T1418" s="183"/>
      <c r="U1418" s="183"/>
      <c r="V1418" s="181"/>
      <c r="W1418" s="184"/>
      <c r="X1418" s="184"/>
      <c r="Y1418" s="185"/>
      <c r="Z1418" s="185"/>
      <c r="AA1418" s="185"/>
      <c r="AB1418" s="181"/>
      <c r="AC1418" s="181"/>
      <c r="AD1418" s="181"/>
      <c r="AE1418" s="181"/>
      <c r="AF1418" s="185"/>
      <c r="AG1418" s="181"/>
      <c r="AH1418" s="186"/>
      <c r="AI1418" s="186"/>
      <c r="AJ1418" s="187"/>
      <c r="AK1418" s="187"/>
      <c r="AL1418" s="188"/>
      <c r="AM1418" s="188"/>
      <c r="AN1418" s="188"/>
      <c r="AO1418" s="188"/>
      <c r="AP1418" s="188"/>
      <c r="AQ1418" s="188"/>
      <c r="AR1418" s="189"/>
      <c r="AS1418" s="189"/>
      <c r="AT1418" s="190"/>
      <c r="AU1418" s="191"/>
      <c r="AV1418" s="190"/>
      <c r="AW1418" s="189"/>
      <c r="AX1418" s="190"/>
      <c r="AY1418" s="189"/>
      <c r="AZ1418" s="192"/>
      <c r="BA1418" s="190"/>
      <c r="BB1418" s="190"/>
      <c r="BC1418" s="193"/>
      <c r="BD1418" s="193"/>
      <c r="BE1418" s="190"/>
      <c r="BF1418" s="192"/>
      <c r="BG1418" s="192"/>
      <c r="BH1418" s="192"/>
      <c r="BI1418" s="192"/>
      <c r="BJ1418" s="192"/>
      <c r="BK1418" s="192"/>
      <c r="BL1418" s="192"/>
      <c r="BM1418" s="192"/>
      <c r="BN1418" s="181"/>
      <c r="BO1418" s="181"/>
    </row>
    <row r="1419" spans="1:67" ht="13.5" customHeight="1" x14ac:dyDescent="0.35">
      <c r="A1419" s="181"/>
      <c r="B1419" s="182"/>
      <c r="C1419" s="181"/>
      <c r="D1419" s="181"/>
      <c r="E1419" s="181"/>
      <c r="F1419" s="181"/>
      <c r="G1419" s="181"/>
      <c r="H1419" s="131"/>
      <c r="I1419" s="181"/>
      <c r="J1419" s="181"/>
      <c r="K1419" s="181"/>
      <c r="L1419" s="181"/>
      <c r="M1419" s="181"/>
      <c r="N1419" s="181"/>
      <c r="O1419" s="181"/>
      <c r="P1419" s="181"/>
      <c r="Q1419" s="181"/>
      <c r="R1419" s="183"/>
      <c r="S1419" s="183"/>
      <c r="T1419" s="183"/>
      <c r="U1419" s="183"/>
      <c r="V1419" s="181"/>
      <c r="W1419" s="184"/>
      <c r="X1419" s="184"/>
      <c r="Y1419" s="185"/>
      <c r="Z1419" s="185"/>
      <c r="AA1419" s="185"/>
      <c r="AB1419" s="181"/>
      <c r="AC1419" s="181"/>
      <c r="AD1419" s="181"/>
      <c r="AE1419" s="181"/>
      <c r="AF1419" s="185"/>
      <c r="AG1419" s="181"/>
      <c r="AH1419" s="186"/>
      <c r="AI1419" s="186"/>
      <c r="AJ1419" s="187"/>
      <c r="AK1419" s="187"/>
      <c r="AL1419" s="188"/>
      <c r="AM1419" s="188"/>
      <c r="AN1419" s="188"/>
      <c r="AO1419" s="188"/>
      <c r="AP1419" s="188"/>
      <c r="AQ1419" s="188"/>
      <c r="AR1419" s="189"/>
      <c r="AS1419" s="189"/>
      <c r="AT1419" s="190"/>
      <c r="AU1419" s="191"/>
      <c r="AV1419" s="190"/>
      <c r="AW1419" s="189"/>
      <c r="AX1419" s="190"/>
      <c r="AY1419" s="189"/>
      <c r="AZ1419" s="192"/>
      <c r="BA1419" s="190"/>
      <c r="BB1419" s="190"/>
      <c r="BC1419" s="193"/>
      <c r="BD1419" s="193"/>
      <c r="BE1419" s="190"/>
      <c r="BF1419" s="192"/>
      <c r="BG1419" s="192"/>
      <c r="BH1419" s="192"/>
      <c r="BI1419" s="192"/>
      <c r="BJ1419" s="192"/>
      <c r="BK1419" s="192"/>
      <c r="BL1419" s="192"/>
      <c r="BM1419" s="192"/>
      <c r="BN1419" s="181"/>
      <c r="BO1419" s="181"/>
    </row>
    <row r="1420" spans="1:67" ht="13.5" customHeight="1" x14ac:dyDescent="0.35">
      <c r="A1420" s="181"/>
      <c r="B1420" s="182"/>
      <c r="C1420" s="181"/>
      <c r="D1420" s="181"/>
      <c r="E1420" s="181"/>
      <c r="F1420" s="181"/>
      <c r="G1420" s="181"/>
      <c r="H1420" s="131"/>
      <c r="I1420" s="181"/>
      <c r="J1420" s="181"/>
      <c r="K1420" s="181"/>
      <c r="L1420" s="181"/>
      <c r="M1420" s="181"/>
      <c r="N1420" s="181"/>
      <c r="O1420" s="181"/>
      <c r="P1420" s="181"/>
      <c r="Q1420" s="181"/>
      <c r="R1420" s="183"/>
      <c r="S1420" s="183"/>
      <c r="T1420" s="183"/>
      <c r="U1420" s="183"/>
      <c r="V1420" s="181"/>
      <c r="W1420" s="184"/>
      <c r="X1420" s="184"/>
      <c r="Y1420" s="185"/>
      <c r="Z1420" s="185"/>
      <c r="AA1420" s="185"/>
      <c r="AB1420" s="181"/>
      <c r="AC1420" s="181"/>
      <c r="AD1420" s="181"/>
      <c r="AE1420" s="181"/>
      <c r="AF1420" s="185"/>
      <c r="AG1420" s="181"/>
      <c r="AH1420" s="186"/>
      <c r="AI1420" s="186"/>
      <c r="AJ1420" s="187"/>
      <c r="AK1420" s="187"/>
      <c r="AL1420" s="188"/>
      <c r="AM1420" s="188"/>
      <c r="AN1420" s="188"/>
      <c r="AO1420" s="188"/>
      <c r="AP1420" s="188"/>
      <c r="AQ1420" s="188"/>
      <c r="AR1420" s="189"/>
      <c r="AS1420" s="189"/>
      <c r="AT1420" s="190"/>
      <c r="AU1420" s="191"/>
      <c r="AV1420" s="190"/>
      <c r="AW1420" s="189"/>
      <c r="AX1420" s="190"/>
      <c r="AY1420" s="189"/>
      <c r="AZ1420" s="192"/>
      <c r="BA1420" s="190"/>
      <c r="BB1420" s="190"/>
      <c r="BC1420" s="193"/>
      <c r="BD1420" s="193"/>
      <c r="BE1420" s="190"/>
      <c r="BF1420" s="192"/>
      <c r="BG1420" s="192"/>
      <c r="BH1420" s="192"/>
      <c r="BI1420" s="192"/>
      <c r="BJ1420" s="192"/>
      <c r="BK1420" s="192"/>
      <c r="BL1420" s="192"/>
      <c r="BM1420" s="192"/>
      <c r="BN1420" s="181"/>
      <c r="BO1420" s="181"/>
    </row>
    <row r="1421" spans="1:67" ht="13.5" customHeight="1" x14ac:dyDescent="0.35">
      <c r="A1421" s="181"/>
      <c r="B1421" s="182"/>
      <c r="C1421" s="181"/>
      <c r="D1421" s="181"/>
      <c r="E1421" s="181"/>
      <c r="F1421" s="181"/>
      <c r="G1421" s="181"/>
      <c r="H1421" s="131"/>
      <c r="I1421" s="181"/>
      <c r="J1421" s="181"/>
      <c r="K1421" s="181"/>
      <c r="L1421" s="181"/>
      <c r="M1421" s="181"/>
      <c r="N1421" s="181"/>
      <c r="O1421" s="181"/>
      <c r="P1421" s="181"/>
      <c r="Q1421" s="181"/>
      <c r="R1421" s="183"/>
      <c r="S1421" s="183"/>
      <c r="T1421" s="183"/>
      <c r="U1421" s="183"/>
      <c r="V1421" s="181"/>
      <c r="W1421" s="184"/>
      <c r="X1421" s="184"/>
      <c r="Y1421" s="185"/>
      <c r="Z1421" s="185"/>
      <c r="AA1421" s="185"/>
      <c r="AB1421" s="181"/>
      <c r="AC1421" s="181"/>
      <c r="AD1421" s="181"/>
      <c r="AE1421" s="181"/>
      <c r="AF1421" s="185"/>
      <c r="AG1421" s="181"/>
      <c r="AH1421" s="186"/>
      <c r="AI1421" s="186"/>
      <c r="AJ1421" s="187"/>
      <c r="AK1421" s="187"/>
      <c r="AL1421" s="188"/>
      <c r="AM1421" s="188"/>
      <c r="AN1421" s="188"/>
      <c r="AO1421" s="188"/>
      <c r="AP1421" s="188"/>
      <c r="AQ1421" s="188"/>
      <c r="AR1421" s="189"/>
      <c r="AS1421" s="189"/>
      <c r="AT1421" s="190"/>
      <c r="AU1421" s="191"/>
      <c r="AV1421" s="190"/>
      <c r="AW1421" s="189"/>
      <c r="AX1421" s="190"/>
      <c r="AY1421" s="189"/>
      <c r="AZ1421" s="192"/>
      <c r="BA1421" s="190"/>
      <c r="BB1421" s="190"/>
      <c r="BC1421" s="193"/>
      <c r="BD1421" s="193"/>
      <c r="BE1421" s="190"/>
      <c r="BF1421" s="192"/>
      <c r="BG1421" s="192"/>
      <c r="BH1421" s="192"/>
      <c r="BI1421" s="192"/>
      <c r="BJ1421" s="192"/>
      <c r="BK1421" s="192"/>
      <c r="BL1421" s="192"/>
      <c r="BM1421" s="192"/>
      <c r="BN1421" s="181"/>
      <c r="BO1421" s="181"/>
    </row>
    <row r="1422" spans="1:67" ht="13.5" customHeight="1" x14ac:dyDescent="0.35">
      <c r="A1422" s="181"/>
      <c r="B1422" s="182"/>
      <c r="C1422" s="181"/>
      <c r="D1422" s="181"/>
      <c r="E1422" s="181"/>
      <c r="F1422" s="181"/>
      <c r="G1422" s="181"/>
      <c r="H1422" s="131"/>
      <c r="I1422" s="181"/>
      <c r="J1422" s="181"/>
      <c r="K1422" s="181"/>
      <c r="L1422" s="181"/>
      <c r="M1422" s="181"/>
      <c r="N1422" s="181"/>
      <c r="O1422" s="181"/>
      <c r="P1422" s="181"/>
      <c r="Q1422" s="181"/>
      <c r="R1422" s="183"/>
      <c r="S1422" s="183"/>
      <c r="T1422" s="183"/>
      <c r="U1422" s="183"/>
      <c r="V1422" s="181"/>
      <c r="W1422" s="184"/>
      <c r="X1422" s="184"/>
      <c r="Y1422" s="185"/>
      <c r="Z1422" s="185"/>
      <c r="AA1422" s="185"/>
      <c r="AB1422" s="181"/>
      <c r="AC1422" s="181"/>
      <c r="AD1422" s="181"/>
      <c r="AE1422" s="181"/>
      <c r="AF1422" s="185"/>
      <c r="AG1422" s="181"/>
      <c r="AH1422" s="186"/>
      <c r="AI1422" s="186"/>
      <c r="AJ1422" s="187"/>
      <c r="AK1422" s="187"/>
      <c r="AL1422" s="188"/>
      <c r="AM1422" s="188"/>
      <c r="AN1422" s="188"/>
      <c r="AO1422" s="188"/>
      <c r="AP1422" s="188"/>
      <c r="AQ1422" s="188"/>
      <c r="AR1422" s="189"/>
      <c r="AS1422" s="189"/>
      <c r="AT1422" s="190"/>
      <c r="AU1422" s="191"/>
      <c r="AV1422" s="190"/>
      <c r="AW1422" s="189"/>
      <c r="AX1422" s="190"/>
      <c r="AY1422" s="189"/>
      <c r="AZ1422" s="192"/>
      <c r="BA1422" s="190"/>
      <c r="BB1422" s="190"/>
      <c r="BC1422" s="193"/>
      <c r="BD1422" s="193"/>
      <c r="BE1422" s="190"/>
      <c r="BF1422" s="192"/>
      <c r="BG1422" s="192"/>
      <c r="BH1422" s="192"/>
      <c r="BI1422" s="192"/>
      <c r="BJ1422" s="192"/>
      <c r="BK1422" s="192"/>
      <c r="BL1422" s="192"/>
      <c r="BM1422" s="192"/>
      <c r="BN1422" s="181"/>
      <c r="BO1422" s="181"/>
    </row>
    <row r="1423" spans="1:67" ht="13.5" customHeight="1" x14ac:dyDescent="0.35">
      <c r="A1423" s="181"/>
      <c r="B1423" s="182"/>
      <c r="C1423" s="181"/>
      <c r="D1423" s="181"/>
      <c r="E1423" s="181"/>
      <c r="F1423" s="181"/>
      <c r="G1423" s="181"/>
      <c r="H1423" s="131"/>
      <c r="I1423" s="181"/>
      <c r="J1423" s="181"/>
      <c r="K1423" s="181"/>
      <c r="L1423" s="181"/>
      <c r="M1423" s="181"/>
      <c r="N1423" s="181"/>
      <c r="O1423" s="181"/>
      <c r="P1423" s="181"/>
      <c r="Q1423" s="181"/>
      <c r="R1423" s="183"/>
      <c r="S1423" s="183"/>
      <c r="T1423" s="183"/>
      <c r="U1423" s="183"/>
      <c r="V1423" s="181"/>
      <c r="W1423" s="184"/>
      <c r="X1423" s="184"/>
      <c r="Y1423" s="185"/>
      <c r="Z1423" s="185"/>
      <c r="AA1423" s="185"/>
      <c r="AB1423" s="181"/>
      <c r="AC1423" s="181"/>
      <c r="AD1423" s="181"/>
      <c r="AE1423" s="181"/>
      <c r="AF1423" s="185"/>
      <c r="AG1423" s="181"/>
      <c r="AH1423" s="186"/>
      <c r="AI1423" s="186"/>
      <c r="AJ1423" s="187"/>
      <c r="AK1423" s="187"/>
      <c r="AL1423" s="188"/>
      <c r="AM1423" s="188"/>
      <c r="AN1423" s="188"/>
      <c r="AO1423" s="188"/>
      <c r="AP1423" s="188"/>
      <c r="AQ1423" s="188"/>
      <c r="AR1423" s="189"/>
      <c r="AS1423" s="189"/>
      <c r="AT1423" s="190"/>
      <c r="AU1423" s="191"/>
      <c r="AV1423" s="190"/>
      <c r="AW1423" s="189"/>
      <c r="AX1423" s="190"/>
      <c r="AY1423" s="189"/>
      <c r="AZ1423" s="192"/>
      <c r="BA1423" s="190"/>
      <c r="BB1423" s="190"/>
      <c r="BC1423" s="193"/>
      <c r="BD1423" s="193"/>
      <c r="BE1423" s="190"/>
      <c r="BF1423" s="192"/>
      <c r="BG1423" s="192"/>
      <c r="BH1423" s="192"/>
      <c r="BI1423" s="192"/>
      <c r="BJ1423" s="192"/>
      <c r="BK1423" s="192"/>
      <c r="BL1423" s="192"/>
      <c r="BM1423" s="192"/>
      <c r="BN1423" s="181"/>
      <c r="BO1423" s="181"/>
    </row>
    <row r="1424" spans="1:67" ht="13.5" customHeight="1" x14ac:dyDescent="0.35">
      <c r="A1424" s="181"/>
      <c r="B1424" s="182"/>
      <c r="C1424" s="181"/>
      <c r="D1424" s="181"/>
      <c r="E1424" s="181"/>
      <c r="F1424" s="181"/>
      <c r="G1424" s="181"/>
      <c r="H1424" s="131"/>
      <c r="I1424" s="181"/>
      <c r="J1424" s="181"/>
      <c r="K1424" s="181"/>
      <c r="L1424" s="181"/>
      <c r="M1424" s="181"/>
      <c r="N1424" s="181"/>
      <c r="O1424" s="181"/>
      <c r="P1424" s="181"/>
      <c r="Q1424" s="181"/>
      <c r="R1424" s="183"/>
      <c r="S1424" s="183"/>
      <c r="T1424" s="183"/>
      <c r="U1424" s="183"/>
      <c r="V1424" s="181"/>
      <c r="W1424" s="184"/>
      <c r="X1424" s="184"/>
      <c r="Y1424" s="185"/>
      <c r="Z1424" s="185"/>
      <c r="AA1424" s="185"/>
      <c r="AB1424" s="181"/>
      <c r="AC1424" s="181"/>
      <c r="AD1424" s="181"/>
      <c r="AE1424" s="181"/>
      <c r="AF1424" s="185"/>
      <c r="AG1424" s="181"/>
      <c r="AH1424" s="186"/>
      <c r="AI1424" s="186"/>
      <c r="AJ1424" s="187"/>
      <c r="AK1424" s="187"/>
      <c r="AL1424" s="188"/>
      <c r="AM1424" s="188"/>
      <c r="AN1424" s="188"/>
      <c r="AO1424" s="188"/>
      <c r="AP1424" s="188"/>
      <c r="AQ1424" s="188"/>
      <c r="AR1424" s="189"/>
      <c r="AS1424" s="189"/>
      <c r="AT1424" s="190"/>
      <c r="AU1424" s="191"/>
      <c r="AV1424" s="190"/>
      <c r="AW1424" s="189"/>
      <c r="AX1424" s="190"/>
      <c r="AY1424" s="189"/>
      <c r="AZ1424" s="192"/>
      <c r="BA1424" s="190"/>
      <c r="BB1424" s="190"/>
      <c r="BC1424" s="193"/>
      <c r="BD1424" s="193"/>
      <c r="BE1424" s="190"/>
      <c r="BF1424" s="192"/>
      <c r="BG1424" s="192"/>
      <c r="BH1424" s="192"/>
      <c r="BI1424" s="192"/>
      <c r="BJ1424" s="192"/>
      <c r="BK1424" s="192"/>
      <c r="BL1424" s="192"/>
      <c r="BM1424" s="192"/>
      <c r="BN1424" s="181"/>
      <c r="BO1424" s="181"/>
    </row>
    <row r="1425" spans="1:67" ht="13.5" customHeight="1" x14ac:dyDescent="0.35">
      <c r="A1425" s="181"/>
      <c r="B1425" s="182"/>
      <c r="C1425" s="181"/>
      <c r="D1425" s="181"/>
      <c r="E1425" s="181"/>
      <c r="F1425" s="181"/>
      <c r="G1425" s="181"/>
      <c r="H1425" s="131"/>
      <c r="I1425" s="181"/>
      <c r="J1425" s="181"/>
      <c r="K1425" s="181"/>
      <c r="L1425" s="181"/>
      <c r="M1425" s="181"/>
      <c r="N1425" s="181"/>
      <c r="O1425" s="181"/>
      <c r="P1425" s="181"/>
      <c r="Q1425" s="181"/>
      <c r="R1425" s="183"/>
      <c r="S1425" s="183"/>
      <c r="T1425" s="183"/>
      <c r="U1425" s="183"/>
      <c r="V1425" s="181"/>
      <c r="W1425" s="184"/>
      <c r="X1425" s="184"/>
      <c r="Y1425" s="185"/>
      <c r="Z1425" s="185"/>
      <c r="AA1425" s="185"/>
      <c r="AB1425" s="181"/>
      <c r="AC1425" s="181"/>
      <c r="AD1425" s="181"/>
      <c r="AE1425" s="181"/>
      <c r="AF1425" s="185"/>
      <c r="AG1425" s="181"/>
      <c r="AH1425" s="186"/>
      <c r="AI1425" s="186"/>
      <c r="AJ1425" s="187"/>
      <c r="AK1425" s="187"/>
      <c r="AL1425" s="188"/>
      <c r="AM1425" s="188"/>
      <c r="AN1425" s="188"/>
      <c r="AO1425" s="188"/>
      <c r="AP1425" s="188"/>
      <c r="AQ1425" s="188"/>
      <c r="AR1425" s="189"/>
      <c r="AS1425" s="189"/>
      <c r="AT1425" s="190"/>
      <c r="AU1425" s="191"/>
      <c r="AV1425" s="190"/>
      <c r="AW1425" s="189"/>
      <c r="AX1425" s="190"/>
      <c r="AY1425" s="189"/>
      <c r="AZ1425" s="192"/>
      <c r="BA1425" s="190"/>
      <c r="BB1425" s="190"/>
      <c r="BC1425" s="193"/>
      <c r="BD1425" s="193"/>
      <c r="BE1425" s="190"/>
      <c r="BF1425" s="192"/>
      <c r="BG1425" s="192"/>
      <c r="BH1425" s="192"/>
      <c r="BI1425" s="192"/>
      <c r="BJ1425" s="192"/>
      <c r="BK1425" s="192"/>
      <c r="BL1425" s="192"/>
      <c r="BM1425" s="192"/>
      <c r="BN1425" s="181"/>
      <c r="BO1425" s="181"/>
    </row>
    <row r="1426" spans="1:67" ht="13.5" customHeight="1" x14ac:dyDescent="0.35">
      <c r="A1426" s="181"/>
      <c r="B1426" s="182"/>
      <c r="C1426" s="181"/>
      <c r="D1426" s="181"/>
      <c r="E1426" s="181"/>
      <c r="F1426" s="181"/>
      <c r="G1426" s="181"/>
      <c r="H1426" s="131"/>
      <c r="I1426" s="181"/>
      <c r="J1426" s="181"/>
      <c r="K1426" s="181"/>
      <c r="L1426" s="181"/>
      <c r="M1426" s="181"/>
      <c r="N1426" s="181"/>
      <c r="O1426" s="181"/>
      <c r="P1426" s="181"/>
      <c r="Q1426" s="181"/>
      <c r="R1426" s="183"/>
      <c r="S1426" s="183"/>
      <c r="T1426" s="183"/>
      <c r="U1426" s="183"/>
      <c r="V1426" s="181"/>
      <c r="W1426" s="184"/>
      <c r="X1426" s="184"/>
      <c r="Y1426" s="185"/>
      <c r="Z1426" s="185"/>
      <c r="AA1426" s="185"/>
      <c r="AB1426" s="181"/>
      <c r="AC1426" s="181"/>
      <c r="AD1426" s="181"/>
      <c r="AE1426" s="181"/>
      <c r="AF1426" s="185"/>
      <c r="AG1426" s="181"/>
      <c r="AH1426" s="186"/>
      <c r="AI1426" s="186"/>
      <c r="AJ1426" s="187"/>
      <c r="AK1426" s="187"/>
      <c r="AL1426" s="188"/>
      <c r="AM1426" s="188"/>
      <c r="AN1426" s="188"/>
      <c r="AO1426" s="188"/>
      <c r="AP1426" s="188"/>
      <c r="AQ1426" s="188"/>
      <c r="AR1426" s="189"/>
      <c r="AS1426" s="189"/>
      <c r="AT1426" s="190"/>
      <c r="AU1426" s="191"/>
      <c r="AV1426" s="190"/>
      <c r="AW1426" s="189"/>
      <c r="AX1426" s="190"/>
      <c r="AY1426" s="189"/>
      <c r="AZ1426" s="192"/>
      <c r="BA1426" s="190"/>
      <c r="BB1426" s="190"/>
      <c r="BC1426" s="193"/>
      <c r="BD1426" s="193"/>
      <c r="BE1426" s="190"/>
      <c r="BF1426" s="192"/>
      <c r="BG1426" s="192"/>
      <c r="BH1426" s="192"/>
      <c r="BI1426" s="192"/>
      <c r="BJ1426" s="192"/>
      <c r="BK1426" s="192"/>
      <c r="BL1426" s="192"/>
      <c r="BM1426" s="192"/>
      <c r="BN1426" s="181"/>
      <c r="BO1426" s="181"/>
    </row>
    <row r="1427" spans="1:67" ht="13.5" customHeight="1" x14ac:dyDescent="0.35">
      <c r="A1427" s="181"/>
      <c r="B1427" s="182"/>
      <c r="C1427" s="181"/>
      <c r="D1427" s="181"/>
      <c r="E1427" s="181"/>
      <c r="F1427" s="181"/>
      <c r="G1427" s="181"/>
      <c r="H1427" s="131"/>
      <c r="I1427" s="181"/>
      <c r="J1427" s="181"/>
      <c r="K1427" s="181"/>
      <c r="L1427" s="181"/>
      <c r="M1427" s="181"/>
      <c r="N1427" s="181"/>
      <c r="O1427" s="181"/>
      <c r="P1427" s="181"/>
      <c r="Q1427" s="181"/>
      <c r="R1427" s="183"/>
      <c r="S1427" s="183"/>
      <c r="T1427" s="183"/>
      <c r="U1427" s="183"/>
      <c r="V1427" s="181"/>
      <c r="W1427" s="184"/>
      <c r="X1427" s="184"/>
      <c r="Y1427" s="185"/>
      <c r="Z1427" s="185"/>
      <c r="AA1427" s="185"/>
      <c r="AB1427" s="181"/>
      <c r="AC1427" s="181"/>
      <c r="AD1427" s="181"/>
      <c r="AE1427" s="181"/>
      <c r="AF1427" s="185"/>
      <c r="AG1427" s="181"/>
      <c r="AH1427" s="186"/>
      <c r="AI1427" s="186"/>
      <c r="AJ1427" s="187"/>
      <c r="AK1427" s="187"/>
      <c r="AL1427" s="188"/>
      <c r="AM1427" s="188"/>
      <c r="AN1427" s="188"/>
      <c r="AO1427" s="188"/>
      <c r="AP1427" s="188"/>
      <c r="AQ1427" s="188"/>
      <c r="AR1427" s="189"/>
      <c r="AS1427" s="189"/>
      <c r="AT1427" s="190"/>
      <c r="AU1427" s="191"/>
      <c r="AV1427" s="190"/>
      <c r="AW1427" s="189"/>
      <c r="AX1427" s="190"/>
      <c r="AY1427" s="189"/>
      <c r="AZ1427" s="192"/>
      <c r="BA1427" s="190"/>
      <c r="BB1427" s="190"/>
      <c r="BC1427" s="193"/>
      <c r="BD1427" s="193"/>
      <c r="BE1427" s="190"/>
      <c r="BF1427" s="192"/>
      <c r="BG1427" s="192"/>
      <c r="BH1427" s="192"/>
      <c r="BI1427" s="192"/>
      <c r="BJ1427" s="192"/>
      <c r="BK1427" s="192"/>
      <c r="BL1427" s="192"/>
      <c r="BM1427" s="192"/>
      <c r="BN1427" s="181"/>
      <c r="BO1427" s="181"/>
    </row>
    <row r="1428" spans="1:67" ht="13.5" customHeight="1" x14ac:dyDescent="0.35">
      <c r="A1428" s="181"/>
      <c r="B1428" s="182"/>
      <c r="C1428" s="181"/>
      <c r="D1428" s="181"/>
      <c r="E1428" s="181"/>
      <c r="F1428" s="181"/>
      <c r="G1428" s="181"/>
      <c r="H1428" s="131"/>
      <c r="I1428" s="181"/>
      <c r="J1428" s="181"/>
      <c r="K1428" s="181"/>
      <c r="L1428" s="181"/>
      <c r="M1428" s="181"/>
      <c r="N1428" s="181"/>
      <c r="O1428" s="181"/>
      <c r="P1428" s="181"/>
      <c r="Q1428" s="181"/>
      <c r="R1428" s="183"/>
      <c r="S1428" s="183"/>
      <c r="T1428" s="183"/>
      <c r="U1428" s="183"/>
      <c r="V1428" s="181"/>
      <c r="W1428" s="184"/>
      <c r="X1428" s="184"/>
      <c r="Y1428" s="185"/>
      <c r="Z1428" s="185"/>
      <c r="AA1428" s="185"/>
      <c r="AB1428" s="181"/>
      <c r="AC1428" s="181"/>
      <c r="AD1428" s="181"/>
      <c r="AE1428" s="181"/>
      <c r="AF1428" s="185"/>
      <c r="AG1428" s="181"/>
      <c r="AH1428" s="186"/>
      <c r="AI1428" s="186"/>
      <c r="AJ1428" s="187"/>
      <c r="AK1428" s="187"/>
      <c r="AL1428" s="188"/>
      <c r="AM1428" s="188"/>
      <c r="AN1428" s="188"/>
      <c r="AO1428" s="188"/>
      <c r="AP1428" s="188"/>
      <c r="AQ1428" s="188"/>
      <c r="AR1428" s="189"/>
      <c r="AS1428" s="189"/>
      <c r="AT1428" s="190"/>
      <c r="AU1428" s="191"/>
      <c r="AV1428" s="190"/>
      <c r="AW1428" s="189"/>
      <c r="AX1428" s="190"/>
      <c r="AY1428" s="189"/>
      <c r="AZ1428" s="192"/>
      <c r="BA1428" s="190"/>
      <c r="BB1428" s="190"/>
      <c r="BC1428" s="193"/>
      <c r="BD1428" s="193"/>
      <c r="BE1428" s="190"/>
      <c r="BF1428" s="192"/>
      <c r="BG1428" s="192"/>
      <c r="BH1428" s="192"/>
      <c r="BI1428" s="192"/>
      <c r="BJ1428" s="192"/>
      <c r="BK1428" s="192"/>
      <c r="BL1428" s="192"/>
      <c r="BM1428" s="192"/>
      <c r="BN1428" s="181"/>
      <c r="BO1428" s="181"/>
    </row>
    <row r="1429" spans="1:67" ht="13.5" customHeight="1" x14ac:dyDescent="0.35">
      <c r="A1429" s="181"/>
      <c r="B1429" s="182"/>
      <c r="C1429" s="181"/>
      <c r="D1429" s="181"/>
      <c r="E1429" s="181"/>
      <c r="F1429" s="181"/>
      <c r="G1429" s="181"/>
      <c r="H1429" s="131"/>
      <c r="I1429" s="181"/>
      <c r="J1429" s="181"/>
      <c r="K1429" s="181"/>
      <c r="L1429" s="181"/>
      <c r="M1429" s="181"/>
      <c r="N1429" s="181"/>
      <c r="O1429" s="181"/>
      <c r="P1429" s="181"/>
      <c r="Q1429" s="181"/>
      <c r="R1429" s="183"/>
      <c r="S1429" s="183"/>
      <c r="T1429" s="183"/>
      <c r="U1429" s="183"/>
      <c r="V1429" s="181"/>
      <c r="W1429" s="184"/>
      <c r="X1429" s="184"/>
      <c r="Y1429" s="185"/>
      <c r="Z1429" s="185"/>
      <c r="AA1429" s="185"/>
      <c r="AB1429" s="181"/>
      <c r="AC1429" s="181"/>
      <c r="AD1429" s="181"/>
      <c r="AE1429" s="181"/>
      <c r="AF1429" s="185"/>
      <c r="AG1429" s="181"/>
      <c r="AH1429" s="186"/>
      <c r="AI1429" s="186"/>
      <c r="AJ1429" s="187"/>
      <c r="AK1429" s="187"/>
      <c r="AL1429" s="188"/>
      <c r="AM1429" s="188"/>
      <c r="AN1429" s="188"/>
      <c r="AO1429" s="188"/>
      <c r="AP1429" s="188"/>
      <c r="AQ1429" s="188"/>
      <c r="AR1429" s="189"/>
      <c r="AS1429" s="189"/>
      <c r="AT1429" s="190"/>
      <c r="AU1429" s="191"/>
      <c r="AV1429" s="190"/>
      <c r="AW1429" s="189"/>
      <c r="AX1429" s="190"/>
      <c r="AY1429" s="189"/>
      <c r="AZ1429" s="192"/>
      <c r="BA1429" s="190"/>
      <c r="BB1429" s="190"/>
      <c r="BC1429" s="193"/>
      <c r="BD1429" s="193"/>
      <c r="BE1429" s="190"/>
      <c r="BF1429" s="192"/>
      <c r="BG1429" s="192"/>
      <c r="BH1429" s="192"/>
      <c r="BI1429" s="192"/>
      <c r="BJ1429" s="192"/>
      <c r="BK1429" s="192"/>
      <c r="BL1429" s="192"/>
      <c r="BM1429" s="192"/>
      <c r="BN1429" s="181"/>
      <c r="BO1429" s="181"/>
    </row>
    <row r="1430" spans="1:67" ht="13.5" customHeight="1" x14ac:dyDescent="0.35">
      <c r="A1430" s="181"/>
      <c r="B1430" s="182"/>
      <c r="C1430" s="181"/>
      <c r="D1430" s="181"/>
      <c r="E1430" s="181"/>
      <c r="F1430" s="181"/>
      <c r="G1430" s="181"/>
      <c r="H1430" s="131"/>
      <c r="I1430" s="181"/>
      <c r="J1430" s="181"/>
      <c r="K1430" s="181"/>
      <c r="L1430" s="181"/>
      <c r="M1430" s="181"/>
      <c r="N1430" s="181"/>
      <c r="O1430" s="181"/>
      <c r="P1430" s="181"/>
      <c r="Q1430" s="181"/>
      <c r="R1430" s="183"/>
      <c r="S1430" s="183"/>
      <c r="T1430" s="183"/>
      <c r="U1430" s="183"/>
      <c r="V1430" s="181"/>
      <c r="W1430" s="184"/>
      <c r="X1430" s="184"/>
      <c r="Y1430" s="185"/>
      <c r="Z1430" s="185"/>
      <c r="AA1430" s="185"/>
      <c r="AB1430" s="181"/>
      <c r="AC1430" s="181"/>
      <c r="AD1430" s="181"/>
      <c r="AE1430" s="181"/>
      <c r="AF1430" s="185"/>
      <c r="AG1430" s="181"/>
      <c r="AH1430" s="186"/>
      <c r="AI1430" s="186"/>
      <c r="AJ1430" s="187"/>
      <c r="AK1430" s="187"/>
      <c r="AL1430" s="188"/>
      <c r="AM1430" s="188"/>
      <c r="AN1430" s="188"/>
      <c r="AO1430" s="188"/>
      <c r="AP1430" s="188"/>
      <c r="AQ1430" s="188"/>
      <c r="AR1430" s="189"/>
      <c r="AS1430" s="189"/>
      <c r="AT1430" s="190"/>
      <c r="AU1430" s="191"/>
      <c r="AV1430" s="190"/>
      <c r="AW1430" s="189"/>
      <c r="AX1430" s="190"/>
      <c r="AY1430" s="189"/>
      <c r="AZ1430" s="192"/>
      <c r="BA1430" s="190"/>
      <c r="BB1430" s="190"/>
      <c r="BC1430" s="193"/>
      <c r="BD1430" s="193"/>
      <c r="BE1430" s="190"/>
      <c r="BF1430" s="192"/>
      <c r="BG1430" s="192"/>
      <c r="BH1430" s="192"/>
      <c r="BI1430" s="192"/>
      <c r="BJ1430" s="192"/>
      <c r="BK1430" s="192"/>
      <c r="BL1430" s="192"/>
      <c r="BM1430" s="192"/>
      <c r="BN1430" s="181"/>
      <c r="BO1430" s="181"/>
    </row>
    <row r="1431" spans="1:67" ht="13.5" customHeight="1" x14ac:dyDescent="0.35">
      <c r="A1431" s="181"/>
      <c r="B1431" s="182"/>
      <c r="C1431" s="181"/>
      <c r="D1431" s="181"/>
      <c r="E1431" s="181"/>
      <c r="F1431" s="181"/>
      <c r="G1431" s="181"/>
      <c r="H1431" s="131"/>
      <c r="I1431" s="181"/>
      <c r="J1431" s="181"/>
      <c r="K1431" s="181"/>
      <c r="L1431" s="181"/>
      <c r="M1431" s="181"/>
      <c r="N1431" s="181"/>
      <c r="O1431" s="181"/>
      <c r="P1431" s="181"/>
      <c r="Q1431" s="181"/>
      <c r="R1431" s="183"/>
      <c r="S1431" s="183"/>
      <c r="T1431" s="183"/>
      <c r="U1431" s="183"/>
      <c r="V1431" s="181"/>
      <c r="W1431" s="184"/>
      <c r="X1431" s="184"/>
      <c r="Y1431" s="185"/>
      <c r="Z1431" s="185"/>
      <c r="AA1431" s="185"/>
      <c r="AB1431" s="181"/>
      <c r="AC1431" s="181"/>
      <c r="AD1431" s="181"/>
      <c r="AE1431" s="181"/>
      <c r="AF1431" s="185"/>
      <c r="AG1431" s="181"/>
      <c r="AH1431" s="186"/>
      <c r="AI1431" s="186"/>
      <c r="AJ1431" s="187"/>
      <c r="AK1431" s="187"/>
      <c r="AL1431" s="188"/>
      <c r="AM1431" s="188"/>
      <c r="AN1431" s="188"/>
      <c r="AO1431" s="188"/>
      <c r="AP1431" s="188"/>
      <c r="AQ1431" s="188"/>
      <c r="AR1431" s="189"/>
      <c r="AS1431" s="189"/>
      <c r="AT1431" s="190"/>
      <c r="AU1431" s="191"/>
      <c r="AV1431" s="190"/>
      <c r="AW1431" s="189"/>
      <c r="AX1431" s="190"/>
      <c r="AY1431" s="189"/>
      <c r="AZ1431" s="192"/>
      <c r="BA1431" s="190"/>
      <c r="BB1431" s="190"/>
      <c r="BC1431" s="193"/>
      <c r="BD1431" s="193"/>
      <c r="BE1431" s="190"/>
      <c r="BF1431" s="192"/>
      <c r="BG1431" s="192"/>
      <c r="BH1431" s="192"/>
      <c r="BI1431" s="192"/>
      <c r="BJ1431" s="192"/>
      <c r="BK1431" s="192"/>
      <c r="BL1431" s="192"/>
      <c r="BM1431" s="192"/>
      <c r="BN1431" s="181"/>
      <c r="BO1431" s="181"/>
    </row>
    <row r="1432" spans="1:67" ht="13.5" customHeight="1" x14ac:dyDescent="0.35">
      <c r="A1432" s="181"/>
      <c r="B1432" s="182"/>
      <c r="C1432" s="181"/>
      <c r="D1432" s="181"/>
      <c r="E1432" s="181"/>
      <c r="F1432" s="181"/>
      <c r="G1432" s="181"/>
      <c r="H1432" s="131"/>
      <c r="I1432" s="181"/>
      <c r="J1432" s="181"/>
      <c r="K1432" s="181"/>
      <c r="L1432" s="181"/>
      <c r="M1432" s="181"/>
      <c r="N1432" s="181"/>
      <c r="O1432" s="181"/>
      <c r="P1432" s="181"/>
      <c r="Q1432" s="181"/>
      <c r="R1432" s="183"/>
      <c r="S1432" s="183"/>
      <c r="T1432" s="183"/>
      <c r="U1432" s="183"/>
      <c r="V1432" s="181"/>
      <c r="W1432" s="184"/>
      <c r="X1432" s="184"/>
      <c r="Y1432" s="185"/>
      <c r="Z1432" s="185"/>
      <c r="AA1432" s="185"/>
      <c r="AB1432" s="181"/>
      <c r="AC1432" s="181"/>
      <c r="AD1432" s="181"/>
      <c r="AE1432" s="181"/>
      <c r="AF1432" s="185"/>
      <c r="AG1432" s="181"/>
      <c r="AH1432" s="186"/>
      <c r="AI1432" s="186"/>
      <c r="AJ1432" s="187"/>
      <c r="AK1432" s="187"/>
      <c r="AL1432" s="188"/>
      <c r="AM1432" s="188"/>
      <c r="AN1432" s="188"/>
      <c r="AO1432" s="188"/>
      <c r="AP1432" s="188"/>
      <c r="AQ1432" s="188"/>
      <c r="AR1432" s="189"/>
      <c r="AS1432" s="189"/>
      <c r="AT1432" s="190"/>
      <c r="AU1432" s="191"/>
      <c r="AV1432" s="190"/>
      <c r="AW1432" s="189"/>
      <c r="AX1432" s="190"/>
      <c r="AY1432" s="189"/>
      <c r="AZ1432" s="192"/>
      <c r="BA1432" s="190"/>
      <c r="BB1432" s="190"/>
      <c r="BC1432" s="193"/>
      <c r="BD1432" s="193"/>
      <c r="BE1432" s="190"/>
      <c r="BF1432" s="192"/>
      <c r="BG1432" s="192"/>
      <c r="BH1432" s="192"/>
      <c r="BI1432" s="192"/>
      <c r="BJ1432" s="192"/>
      <c r="BK1432" s="192"/>
      <c r="BL1432" s="192"/>
      <c r="BM1432" s="192"/>
      <c r="BN1432" s="181"/>
      <c r="BO1432" s="181"/>
    </row>
    <row r="1433" spans="1:67" ht="13.5" customHeight="1" x14ac:dyDescent="0.35">
      <c r="A1433" s="181"/>
      <c r="B1433" s="182"/>
      <c r="C1433" s="181"/>
      <c r="D1433" s="181"/>
      <c r="E1433" s="181"/>
      <c r="F1433" s="181"/>
      <c r="G1433" s="181"/>
      <c r="H1433" s="131"/>
      <c r="I1433" s="181"/>
      <c r="J1433" s="181"/>
      <c r="K1433" s="181"/>
      <c r="L1433" s="181"/>
      <c r="M1433" s="181"/>
      <c r="N1433" s="181"/>
      <c r="O1433" s="181"/>
      <c r="P1433" s="181"/>
      <c r="Q1433" s="181"/>
      <c r="R1433" s="183"/>
      <c r="S1433" s="183"/>
      <c r="T1433" s="183"/>
      <c r="U1433" s="183"/>
      <c r="V1433" s="181"/>
      <c r="W1433" s="184"/>
      <c r="X1433" s="184"/>
      <c r="Y1433" s="185"/>
      <c r="Z1433" s="185"/>
      <c r="AA1433" s="185"/>
      <c r="AB1433" s="181"/>
      <c r="AC1433" s="181"/>
      <c r="AD1433" s="181"/>
      <c r="AE1433" s="181"/>
      <c r="AF1433" s="185"/>
      <c r="AG1433" s="181"/>
      <c r="AH1433" s="186"/>
      <c r="AI1433" s="186"/>
      <c r="AJ1433" s="187"/>
      <c r="AK1433" s="187"/>
      <c r="AL1433" s="188"/>
      <c r="AM1433" s="188"/>
      <c r="AN1433" s="188"/>
      <c r="AO1433" s="188"/>
      <c r="AP1433" s="188"/>
      <c r="AQ1433" s="188"/>
      <c r="AR1433" s="189"/>
      <c r="AS1433" s="189"/>
      <c r="AT1433" s="190"/>
      <c r="AU1433" s="191"/>
      <c r="AV1433" s="190"/>
      <c r="AW1433" s="189"/>
      <c r="AX1433" s="190"/>
      <c r="AY1433" s="189"/>
      <c r="AZ1433" s="192"/>
      <c r="BA1433" s="190"/>
      <c r="BB1433" s="190"/>
      <c r="BC1433" s="193"/>
      <c r="BD1433" s="193"/>
      <c r="BE1433" s="190"/>
      <c r="BF1433" s="192"/>
      <c r="BG1433" s="192"/>
      <c r="BH1433" s="192"/>
      <c r="BI1433" s="192"/>
      <c r="BJ1433" s="192"/>
      <c r="BK1433" s="192"/>
      <c r="BL1433" s="192"/>
      <c r="BM1433" s="192"/>
      <c r="BN1433" s="181"/>
      <c r="BO1433" s="181"/>
    </row>
    <row r="1434" spans="1:67" ht="13.5" customHeight="1" x14ac:dyDescent="0.35">
      <c r="A1434" s="181"/>
      <c r="B1434" s="182"/>
      <c r="C1434" s="181"/>
      <c r="D1434" s="181"/>
      <c r="E1434" s="181"/>
      <c r="F1434" s="181"/>
      <c r="G1434" s="181"/>
      <c r="H1434" s="131"/>
      <c r="I1434" s="181"/>
      <c r="J1434" s="181"/>
      <c r="K1434" s="181"/>
      <c r="L1434" s="181"/>
      <c r="M1434" s="181"/>
      <c r="N1434" s="181"/>
      <c r="O1434" s="181"/>
      <c r="P1434" s="181"/>
      <c r="Q1434" s="181"/>
      <c r="R1434" s="183"/>
      <c r="S1434" s="183"/>
      <c r="T1434" s="183"/>
      <c r="U1434" s="183"/>
      <c r="V1434" s="181"/>
      <c r="W1434" s="184"/>
      <c r="X1434" s="184"/>
      <c r="Y1434" s="185"/>
      <c r="Z1434" s="185"/>
      <c r="AA1434" s="185"/>
      <c r="AB1434" s="181"/>
      <c r="AC1434" s="181"/>
      <c r="AD1434" s="181"/>
      <c r="AE1434" s="181"/>
      <c r="AF1434" s="185"/>
      <c r="AG1434" s="181"/>
      <c r="AH1434" s="186"/>
      <c r="AI1434" s="186"/>
      <c r="AJ1434" s="187"/>
      <c r="AK1434" s="187"/>
      <c r="AL1434" s="188"/>
      <c r="AM1434" s="188"/>
      <c r="AN1434" s="188"/>
      <c r="AO1434" s="188"/>
      <c r="AP1434" s="188"/>
      <c r="AQ1434" s="188"/>
      <c r="AR1434" s="189"/>
      <c r="AS1434" s="189"/>
      <c r="AT1434" s="190"/>
      <c r="AU1434" s="191"/>
      <c r="AV1434" s="190"/>
      <c r="AW1434" s="189"/>
      <c r="AX1434" s="190"/>
      <c r="AY1434" s="189"/>
      <c r="AZ1434" s="192"/>
      <c r="BA1434" s="190"/>
      <c r="BB1434" s="190"/>
      <c r="BC1434" s="193"/>
      <c r="BD1434" s="193"/>
      <c r="BE1434" s="190"/>
      <c r="BF1434" s="192"/>
      <c r="BG1434" s="192"/>
      <c r="BH1434" s="192"/>
      <c r="BI1434" s="192"/>
      <c r="BJ1434" s="192"/>
      <c r="BK1434" s="192"/>
      <c r="BL1434" s="192"/>
      <c r="BM1434" s="192"/>
      <c r="BN1434" s="181"/>
      <c r="BO1434" s="181"/>
    </row>
    <row r="1435" spans="1:67" ht="13.5" customHeight="1" x14ac:dyDescent="0.35">
      <c r="A1435" s="181"/>
      <c r="B1435" s="182"/>
      <c r="C1435" s="181"/>
      <c r="D1435" s="181"/>
      <c r="E1435" s="181"/>
      <c r="F1435" s="181"/>
      <c r="G1435" s="181"/>
      <c r="H1435" s="131"/>
      <c r="I1435" s="181"/>
      <c r="J1435" s="181"/>
      <c r="K1435" s="181"/>
      <c r="L1435" s="181"/>
      <c r="M1435" s="181"/>
      <c r="N1435" s="181"/>
      <c r="O1435" s="181"/>
      <c r="P1435" s="181"/>
      <c r="Q1435" s="181"/>
      <c r="R1435" s="183"/>
      <c r="S1435" s="183"/>
      <c r="T1435" s="183"/>
      <c r="U1435" s="183"/>
      <c r="V1435" s="181"/>
      <c r="W1435" s="184"/>
      <c r="X1435" s="184"/>
      <c r="Y1435" s="185"/>
      <c r="Z1435" s="185"/>
      <c r="AA1435" s="185"/>
      <c r="AB1435" s="181"/>
      <c r="AC1435" s="181"/>
      <c r="AD1435" s="181"/>
      <c r="AE1435" s="181"/>
      <c r="AF1435" s="185"/>
      <c r="AG1435" s="181"/>
      <c r="AH1435" s="186"/>
      <c r="AI1435" s="186"/>
      <c r="AJ1435" s="187"/>
      <c r="AK1435" s="187"/>
      <c r="AL1435" s="188"/>
      <c r="AM1435" s="188"/>
      <c r="AN1435" s="188"/>
      <c r="AO1435" s="188"/>
      <c r="AP1435" s="188"/>
      <c r="AQ1435" s="188"/>
      <c r="AR1435" s="189"/>
      <c r="AS1435" s="189"/>
      <c r="AT1435" s="190"/>
      <c r="AU1435" s="191"/>
      <c r="AV1435" s="190"/>
      <c r="AW1435" s="189"/>
      <c r="AX1435" s="190"/>
      <c r="AY1435" s="189"/>
      <c r="AZ1435" s="192"/>
      <c r="BA1435" s="190"/>
      <c r="BB1435" s="190"/>
      <c r="BC1435" s="193"/>
      <c r="BD1435" s="193"/>
      <c r="BE1435" s="190"/>
      <c r="BF1435" s="192"/>
      <c r="BG1435" s="192"/>
      <c r="BH1435" s="192"/>
      <c r="BI1435" s="192"/>
      <c r="BJ1435" s="192"/>
      <c r="BK1435" s="192"/>
      <c r="BL1435" s="192"/>
      <c r="BM1435" s="192"/>
      <c r="BN1435" s="181"/>
      <c r="BO1435" s="181"/>
    </row>
    <row r="1436" spans="1:67" ht="13.5" customHeight="1" x14ac:dyDescent="0.35">
      <c r="A1436" s="181"/>
      <c r="B1436" s="182"/>
      <c r="C1436" s="181"/>
      <c r="D1436" s="181"/>
      <c r="E1436" s="181"/>
      <c r="F1436" s="181"/>
      <c r="G1436" s="181"/>
      <c r="H1436" s="131"/>
      <c r="I1436" s="181"/>
      <c r="J1436" s="181"/>
      <c r="K1436" s="181"/>
      <c r="L1436" s="181"/>
      <c r="M1436" s="181"/>
      <c r="N1436" s="181"/>
      <c r="O1436" s="181"/>
      <c r="P1436" s="181"/>
      <c r="Q1436" s="181"/>
      <c r="R1436" s="183"/>
      <c r="S1436" s="183"/>
      <c r="T1436" s="183"/>
      <c r="U1436" s="183"/>
      <c r="V1436" s="181"/>
      <c r="W1436" s="184"/>
      <c r="X1436" s="184"/>
      <c r="Y1436" s="185"/>
      <c r="Z1436" s="185"/>
      <c r="AA1436" s="185"/>
      <c r="AB1436" s="181"/>
      <c r="AC1436" s="181"/>
      <c r="AD1436" s="181"/>
      <c r="AE1436" s="181"/>
      <c r="AF1436" s="185"/>
      <c r="AG1436" s="181"/>
      <c r="AH1436" s="186"/>
      <c r="AI1436" s="186"/>
      <c r="AJ1436" s="187"/>
      <c r="AK1436" s="187"/>
      <c r="AL1436" s="188"/>
      <c r="AM1436" s="188"/>
      <c r="AN1436" s="188"/>
      <c r="AO1436" s="188"/>
      <c r="AP1436" s="188"/>
      <c r="AQ1436" s="188"/>
      <c r="AR1436" s="189"/>
      <c r="AS1436" s="189"/>
      <c r="AT1436" s="190"/>
      <c r="AU1436" s="191"/>
      <c r="AV1436" s="190"/>
      <c r="AW1436" s="189"/>
      <c r="AX1436" s="190"/>
      <c r="AY1436" s="189"/>
      <c r="AZ1436" s="192"/>
      <c r="BA1436" s="190"/>
      <c r="BB1436" s="190"/>
      <c r="BC1436" s="193"/>
      <c r="BD1436" s="193"/>
      <c r="BE1436" s="190"/>
      <c r="BF1436" s="192"/>
      <c r="BG1436" s="192"/>
      <c r="BH1436" s="192"/>
      <c r="BI1436" s="192"/>
      <c r="BJ1436" s="192"/>
      <c r="BK1436" s="192"/>
      <c r="BL1436" s="192"/>
      <c r="BM1436" s="192"/>
      <c r="BN1436" s="181"/>
      <c r="BO1436" s="181"/>
    </row>
    <row r="1437" spans="1:67" ht="13.5" customHeight="1" x14ac:dyDescent="0.35">
      <c r="A1437" s="181"/>
      <c r="B1437" s="182"/>
      <c r="C1437" s="181"/>
      <c r="D1437" s="181"/>
      <c r="E1437" s="181"/>
      <c r="F1437" s="181"/>
      <c r="G1437" s="181"/>
      <c r="H1437" s="131"/>
      <c r="I1437" s="181"/>
      <c r="J1437" s="181"/>
      <c r="K1437" s="181"/>
      <c r="L1437" s="181"/>
      <c r="M1437" s="181"/>
      <c r="N1437" s="181"/>
      <c r="O1437" s="181"/>
      <c r="P1437" s="181"/>
      <c r="Q1437" s="181"/>
      <c r="R1437" s="183"/>
      <c r="S1437" s="183"/>
      <c r="T1437" s="183"/>
      <c r="U1437" s="183"/>
      <c r="V1437" s="181"/>
      <c r="W1437" s="184"/>
      <c r="X1437" s="184"/>
      <c r="Y1437" s="185"/>
      <c r="Z1437" s="185"/>
      <c r="AA1437" s="185"/>
      <c r="AB1437" s="181"/>
      <c r="AC1437" s="181"/>
      <c r="AD1437" s="181"/>
      <c r="AE1437" s="181"/>
      <c r="AF1437" s="185"/>
      <c r="AG1437" s="181"/>
      <c r="AH1437" s="186"/>
      <c r="AI1437" s="186"/>
      <c r="AJ1437" s="187"/>
      <c r="AK1437" s="187"/>
      <c r="AL1437" s="188"/>
      <c r="AM1437" s="188"/>
      <c r="AN1437" s="188"/>
      <c r="AO1437" s="188"/>
      <c r="AP1437" s="188"/>
      <c r="AQ1437" s="188"/>
      <c r="AR1437" s="189"/>
      <c r="AS1437" s="189"/>
      <c r="AT1437" s="190"/>
      <c r="AU1437" s="191"/>
      <c r="AV1437" s="190"/>
      <c r="AW1437" s="189"/>
      <c r="AX1437" s="190"/>
      <c r="AY1437" s="189"/>
      <c r="AZ1437" s="192"/>
      <c r="BA1437" s="190"/>
      <c r="BB1437" s="190"/>
      <c r="BC1437" s="193"/>
      <c r="BD1437" s="193"/>
      <c r="BE1437" s="190"/>
      <c r="BF1437" s="192"/>
      <c r="BG1437" s="192"/>
      <c r="BH1437" s="192"/>
      <c r="BI1437" s="192"/>
      <c r="BJ1437" s="192"/>
      <c r="BK1437" s="192"/>
      <c r="BL1437" s="192"/>
      <c r="BM1437" s="192"/>
      <c r="BN1437" s="181"/>
      <c r="BO1437" s="181"/>
    </row>
    <row r="1438" spans="1:67" ht="13.5" customHeight="1" x14ac:dyDescent="0.35">
      <c r="A1438" s="181"/>
      <c r="B1438" s="182"/>
      <c r="C1438" s="181"/>
      <c r="D1438" s="181"/>
      <c r="E1438" s="181"/>
      <c r="F1438" s="181"/>
      <c r="G1438" s="181"/>
      <c r="H1438" s="131"/>
      <c r="I1438" s="181"/>
      <c r="J1438" s="181"/>
      <c r="K1438" s="181"/>
      <c r="L1438" s="181"/>
      <c r="M1438" s="181"/>
      <c r="N1438" s="181"/>
      <c r="O1438" s="181"/>
      <c r="P1438" s="181"/>
      <c r="Q1438" s="181"/>
      <c r="R1438" s="183"/>
      <c r="S1438" s="183"/>
      <c r="T1438" s="183"/>
      <c r="U1438" s="183"/>
      <c r="V1438" s="181"/>
      <c r="W1438" s="184"/>
      <c r="X1438" s="184"/>
      <c r="Y1438" s="185"/>
      <c r="Z1438" s="185"/>
      <c r="AA1438" s="185"/>
      <c r="AB1438" s="181"/>
      <c r="AC1438" s="181"/>
      <c r="AD1438" s="181"/>
      <c r="AE1438" s="181"/>
      <c r="AF1438" s="185"/>
      <c r="AG1438" s="181"/>
      <c r="AH1438" s="186"/>
      <c r="AI1438" s="186"/>
      <c r="AJ1438" s="187"/>
      <c r="AK1438" s="187"/>
      <c r="AL1438" s="188"/>
      <c r="AM1438" s="188"/>
      <c r="AN1438" s="188"/>
      <c r="AO1438" s="188"/>
      <c r="AP1438" s="188"/>
      <c r="AQ1438" s="188"/>
      <c r="AR1438" s="189"/>
      <c r="AS1438" s="189"/>
      <c r="AT1438" s="190"/>
      <c r="AU1438" s="191"/>
      <c r="AV1438" s="190"/>
      <c r="AW1438" s="189"/>
      <c r="AX1438" s="190"/>
      <c r="AY1438" s="189"/>
      <c r="AZ1438" s="192"/>
      <c r="BA1438" s="190"/>
      <c r="BB1438" s="190"/>
      <c r="BC1438" s="193"/>
      <c r="BD1438" s="193"/>
      <c r="BE1438" s="190"/>
      <c r="BF1438" s="192"/>
      <c r="BG1438" s="192"/>
      <c r="BH1438" s="192"/>
      <c r="BI1438" s="192"/>
      <c r="BJ1438" s="192"/>
      <c r="BK1438" s="192"/>
      <c r="BL1438" s="192"/>
      <c r="BM1438" s="192"/>
      <c r="BN1438" s="181"/>
      <c r="BO1438" s="181"/>
    </row>
    <row r="1439" spans="1:67" ht="13.5" customHeight="1" x14ac:dyDescent="0.35">
      <c r="A1439" s="181"/>
      <c r="B1439" s="182"/>
      <c r="C1439" s="181"/>
      <c r="D1439" s="181"/>
      <c r="E1439" s="181"/>
      <c r="F1439" s="181"/>
      <c r="G1439" s="181"/>
      <c r="H1439" s="131"/>
      <c r="I1439" s="181"/>
      <c r="J1439" s="181"/>
      <c r="K1439" s="181"/>
      <c r="L1439" s="181"/>
      <c r="M1439" s="181"/>
      <c r="N1439" s="181"/>
      <c r="O1439" s="181"/>
      <c r="P1439" s="181"/>
      <c r="Q1439" s="181"/>
      <c r="R1439" s="183"/>
      <c r="S1439" s="183"/>
      <c r="T1439" s="183"/>
      <c r="U1439" s="183"/>
      <c r="V1439" s="181"/>
      <c r="W1439" s="184"/>
      <c r="X1439" s="184"/>
      <c r="Y1439" s="185"/>
      <c r="Z1439" s="185"/>
      <c r="AA1439" s="185"/>
      <c r="AB1439" s="181"/>
      <c r="AC1439" s="181"/>
      <c r="AD1439" s="181"/>
      <c r="AE1439" s="181"/>
      <c r="AF1439" s="185"/>
      <c r="AG1439" s="181"/>
      <c r="AH1439" s="186"/>
      <c r="AI1439" s="186"/>
      <c r="AJ1439" s="187"/>
      <c r="AK1439" s="187"/>
      <c r="AL1439" s="188"/>
      <c r="AM1439" s="188"/>
      <c r="AN1439" s="188"/>
      <c r="AO1439" s="188"/>
      <c r="AP1439" s="188"/>
      <c r="AQ1439" s="188"/>
      <c r="AR1439" s="189"/>
      <c r="AS1439" s="189"/>
      <c r="AT1439" s="190"/>
      <c r="AU1439" s="191"/>
      <c r="AV1439" s="190"/>
      <c r="AW1439" s="189"/>
      <c r="AX1439" s="190"/>
      <c r="AY1439" s="189"/>
      <c r="AZ1439" s="192"/>
      <c r="BA1439" s="190"/>
      <c r="BB1439" s="190"/>
      <c r="BC1439" s="193"/>
      <c r="BD1439" s="193"/>
      <c r="BE1439" s="190"/>
      <c r="BF1439" s="192"/>
      <c r="BG1439" s="192"/>
      <c r="BH1439" s="192"/>
      <c r="BI1439" s="192"/>
      <c r="BJ1439" s="192"/>
      <c r="BK1439" s="192"/>
      <c r="BL1439" s="192"/>
      <c r="BM1439" s="192"/>
      <c r="BN1439" s="181"/>
      <c r="BO1439" s="181"/>
    </row>
    <row r="1440" spans="1:67" ht="13.5" customHeight="1" x14ac:dyDescent="0.35">
      <c r="A1440" s="181"/>
      <c r="B1440" s="182"/>
      <c r="C1440" s="181"/>
      <c r="D1440" s="181"/>
      <c r="E1440" s="181"/>
      <c r="F1440" s="181"/>
      <c r="G1440" s="181"/>
      <c r="H1440" s="131"/>
      <c r="I1440" s="181"/>
      <c r="J1440" s="181"/>
      <c r="K1440" s="181"/>
      <c r="L1440" s="181"/>
      <c r="M1440" s="181"/>
      <c r="N1440" s="181"/>
      <c r="O1440" s="181"/>
      <c r="P1440" s="181"/>
      <c r="Q1440" s="181"/>
      <c r="R1440" s="183"/>
      <c r="S1440" s="183"/>
      <c r="T1440" s="183"/>
      <c r="U1440" s="183"/>
      <c r="V1440" s="181"/>
      <c r="W1440" s="184"/>
      <c r="X1440" s="184"/>
      <c r="Y1440" s="185"/>
      <c r="Z1440" s="185"/>
      <c r="AA1440" s="185"/>
      <c r="AB1440" s="181"/>
      <c r="AC1440" s="181"/>
      <c r="AD1440" s="181"/>
      <c r="AE1440" s="181"/>
      <c r="AF1440" s="185"/>
      <c r="AG1440" s="181"/>
      <c r="AH1440" s="186"/>
      <c r="AI1440" s="186"/>
      <c r="AJ1440" s="187"/>
      <c r="AK1440" s="187"/>
      <c r="AL1440" s="188"/>
      <c r="AM1440" s="188"/>
      <c r="AN1440" s="188"/>
      <c r="AO1440" s="188"/>
      <c r="AP1440" s="188"/>
      <c r="AQ1440" s="188"/>
      <c r="AR1440" s="189"/>
      <c r="AS1440" s="189"/>
      <c r="AT1440" s="190"/>
      <c r="AU1440" s="191"/>
      <c r="AV1440" s="190"/>
      <c r="AW1440" s="189"/>
      <c r="AX1440" s="190"/>
      <c r="AY1440" s="189"/>
      <c r="AZ1440" s="192"/>
      <c r="BA1440" s="190"/>
      <c r="BB1440" s="190"/>
      <c r="BC1440" s="193"/>
      <c r="BD1440" s="193"/>
      <c r="BE1440" s="190"/>
      <c r="BF1440" s="192"/>
      <c r="BG1440" s="192"/>
      <c r="BH1440" s="192"/>
      <c r="BI1440" s="192"/>
      <c r="BJ1440" s="192"/>
      <c r="BK1440" s="192"/>
      <c r="BL1440" s="192"/>
      <c r="BM1440" s="192"/>
      <c r="BN1440" s="181"/>
      <c r="BO1440" s="181"/>
    </row>
    <row r="1441" spans="1:67" ht="13.5" customHeight="1" x14ac:dyDescent="0.35">
      <c r="A1441" s="181"/>
      <c r="B1441" s="182"/>
      <c r="C1441" s="181"/>
      <c r="D1441" s="181"/>
      <c r="E1441" s="181"/>
      <c r="F1441" s="181"/>
      <c r="G1441" s="181"/>
      <c r="H1441" s="131"/>
      <c r="I1441" s="181"/>
      <c r="J1441" s="181"/>
      <c r="K1441" s="181"/>
      <c r="L1441" s="181"/>
      <c r="M1441" s="181"/>
      <c r="N1441" s="181"/>
      <c r="O1441" s="181"/>
      <c r="P1441" s="181"/>
      <c r="Q1441" s="181"/>
      <c r="R1441" s="183"/>
      <c r="S1441" s="183"/>
      <c r="T1441" s="183"/>
      <c r="U1441" s="183"/>
      <c r="V1441" s="181"/>
      <c r="W1441" s="184"/>
      <c r="X1441" s="184"/>
      <c r="Y1441" s="185"/>
      <c r="Z1441" s="185"/>
      <c r="AA1441" s="185"/>
      <c r="AB1441" s="181"/>
      <c r="AC1441" s="181"/>
      <c r="AD1441" s="181"/>
      <c r="AE1441" s="181"/>
      <c r="AF1441" s="185"/>
      <c r="AG1441" s="181"/>
      <c r="AH1441" s="186"/>
      <c r="AI1441" s="186"/>
      <c r="AJ1441" s="187"/>
      <c r="AK1441" s="187"/>
      <c r="AL1441" s="188"/>
      <c r="AM1441" s="188"/>
      <c r="AN1441" s="188"/>
      <c r="AO1441" s="188"/>
      <c r="AP1441" s="188"/>
      <c r="AQ1441" s="188"/>
      <c r="AR1441" s="189"/>
      <c r="AS1441" s="189"/>
      <c r="AT1441" s="190"/>
      <c r="AU1441" s="191"/>
      <c r="AV1441" s="190"/>
      <c r="AW1441" s="189"/>
      <c r="AX1441" s="190"/>
      <c r="AY1441" s="189"/>
      <c r="AZ1441" s="192"/>
      <c r="BA1441" s="190"/>
      <c r="BB1441" s="190"/>
      <c r="BC1441" s="193"/>
      <c r="BD1441" s="193"/>
      <c r="BE1441" s="190"/>
      <c r="BF1441" s="192"/>
      <c r="BG1441" s="192"/>
      <c r="BH1441" s="192"/>
      <c r="BI1441" s="192"/>
      <c r="BJ1441" s="192"/>
      <c r="BK1441" s="192"/>
      <c r="BL1441" s="192"/>
      <c r="BM1441" s="192"/>
      <c r="BN1441" s="181"/>
      <c r="BO1441" s="181"/>
    </row>
    <row r="1442" spans="1:67" ht="13.5" customHeight="1" x14ac:dyDescent="0.35">
      <c r="A1442" s="181"/>
      <c r="B1442" s="182"/>
      <c r="C1442" s="181"/>
      <c r="D1442" s="181"/>
      <c r="E1442" s="181"/>
      <c r="F1442" s="181"/>
      <c r="G1442" s="181"/>
      <c r="H1442" s="131"/>
      <c r="I1442" s="181"/>
      <c r="J1442" s="181"/>
      <c r="K1442" s="181"/>
      <c r="L1442" s="181"/>
      <c r="M1442" s="181"/>
      <c r="N1442" s="181"/>
      <c r="O1442" s="181"/>
      <c r="P1442" s="181"/>
      <c r="Q1442" s="181"/>
      <c r="R1442" s="183"/>
      <c r="S1442" s="183"/>
      <c r="T1442" s="183"/>
      <c r="U1442" s="183"/>
      <c r="V1442" s="181"/>
      <c r="W1442" s="184"/>
      <c r="X1442" s="184"/>
      <c r="Y1442" s="185"/>
      <c r="Z1442" s="185"/>
      <c r="AA1442" s="185"/>
      <c r="AB1442" s="181"/>
      <c r="AC1442" s="181"/>
      <c r="AD1442" s="181"/>
      <c r="AE1442" s="181"/>
      <c r="AF1442" s="185"/>
      <c r="AG1442" s="181"/>
      <c r="AH1442" s="186"/>
      <c r="AI1442" s="186"/>
      <c r="AJ1442" s="187"/>
      <c r="AK1442" s="187"/>
      <c r="AL1442" s="188"/>
      <c r="AM1442" s="188"/>
      <c r="AN1442" s="188"/>
      <c r="AO1442" s="188"/>
      <c r="AP1442" s="188"/>
      <c r="AQ1442" s="188"/>
      <c r="AR1442" s="189"/>
      <c r="AS1442" s="189"/>
      <c r="AT1442" s="190"/>
      <c r="AU1442" s="191"/>
      <c r="AV1442" s="190"/>
      <c r="AW1442" s="189"/>
      <c r="AX1442" s="190"/>
      <c r="AY1442" s="189"/>
      <c r="AZ1442" s="192"/>
      <c r="BA1442" s="190"/>
      <c r="BB1442" s="190"/>
      <c r="BC1442" s="193"/>
      <c r="BD1442" s="193"/>
      <c r="BE1442" s="190"/>
      <c r="BF1442" s="192"/>
      <c r="BG1442" s="192"/>
      <c r="BH1442" s="192"/>
      <c r="BI1442" s="192"/>
      <c r="BJ1442" s="192"/>
      <c r="BK1442" s="192"/>
      <c r="BL1442" s="192"/>
      <c r="BM1442" s="192"/>
      <c r="BN1442" s="181"/>
      <c r="BO1442" s="181"/>
    </row>
    <row r="1443" spans="1:67" ht="13.5" customHeight="1" x14ac:dyDescent="0.35">
      <c r="A1443" s="181"/>
      <c r="B1443" s="182"/>
      <c r="C1443" s="181"/>
      <c r="D1443" s="181"/>
      <c r="E1443" s="181"/>
      <c r="F1443" s="181"/>
      <c r="G1443" s="181"/>
      <c r="H1443" s="131"/>
      <c r="I1443" s="181"/>
      <c r="J1443" s="181"/>
      <c r="K1443" s="181"/>
      <c r="L1443" s="181"/>
      <c r="M1443" s="181"/>
      <c r="N1443" s="181"/>
      <c r="O1443" s="181"/>
      <c r="P1443" s="181"/>
      <c r="Q1443" s="181"/>
      <c r="R1443" s="183"/>
      <c r="S1443" s="183"/>
      <c r="T1443" s="183"/>
      <c r="U1443" s="183"/>
      <c r="V1443" s="181"/>
      <c r="W1443" s="184"/>
      <c r="X1443" s="184"/>
      <c r="Y1443" s="185"/>
      <c r="Z1443" s="185"/>
      <c r="AA1443" s="185"/>
      <c r="AB1443" s="181"/>
      <c r="AC1443" s="181"/>
      <c r="AD1443" s="181"/>
      <c r="AE1443" s="181"/>
      <c r="AF1443" s="185"/>
      <c r="AG1443" s="181"/>
      <c r="AH1443" s="186"/>
      <c r="AI1443" s="186"/>
      <c r="AJ1443" s="187"/>
      <c r="AK1443" s="187"/>
      <c r="AL1443" s="188"/>
      <c r="AM1443" s="188"/>
      <c r="AN1443" s="188"/>
      <c r="AO1443" s="188"/>
      <c r="AP1443" s="188"/>
      <c r="AQ1443" s="188"/>
      <c r="AR1443" s="189"/>
      <c r="AS1443" s="189"/>
      <c r="AT1443" s="190"/>
      <c r="AU1443" s="191"/>
      <c r="AV1443" s="190"/>
      <c r="AW1443" s="189"/>
      <c r="AX1443" s="190"/>
      <c r="AY1443" s="189"/>
      <c r="AZ1443" s="192"/>
      <c r="BA1443" s="190"/>
      <c r="BB1443" s="190"/>
      <c r="BC1443" s="193"/>
      <c r="BD1443" s="193"/>
      <c r="BE1443" s="190"/>
      <c r="BF1443" s="192"/>
      <c r="BG1443" s="192"/>
      <c r="BH1443" s="192"/>
      <c r="BI1443" s="192"/>
      <c r="BJ1443" s="192"/>
      <c r="BK1443" s="192"/>
      <c r="BL1443" s="192"/>
      <c r="BM1443" s="192"/>
      <c r="BN1443" s="181"/>
      <c r="BO1443" s="181"/>
    </row>
    <row r="1444" spans="1:67" ht="13.5" customHeight="1" x14ac:dyDescent="0.35">
      <c r="A1444" s="181"/>
      <c r="B1444" s="182"/>
      <c r="C1444" s="181"/>
      <c r="D1444" s="181"/>
      <c r="E1444" s="181"/>
      <c r="F1444" s="181"/>
      <c r="G1444" s="181"/>
      <c r="H1444" s="131"/>
      <c r="I1444" s="181"/>
      <c r="J1444" s="181"/>
      <c r="K1444" s="181"/>
      <c r="L1444" s="181"/>
      <c r="M1444" s="181"/>
      <c r="N1444" s="181"/>
      <c r="O1444" s="181"/>
      <c r="P1444" s="181"/>
      <c r="Q1444" s="181"/>
      <c r="R1444" s="183"/>
      <c r="S1444" s="183"/>
      <c r="T1444" s="183"/>
      <c r="U1444" s="183"/>
      <c r="V1444" s="181"/>
      <c r="W1444" s="184"/>
      <c r="X1444" s="184"/>
      <c r="Y1444" s="185"/>
      <c r="Z1444" s="185"/>
      <c r="AA1444" s="185"/>
      <c r="AB1444" s="181"/>
      <c r="AC1444" s="181"/>
      <c r="AD1444" s="181"/>
      <c r="AE1444" s="181"/>
      <c r="AF1444" s="185"/>
      <c r="AG1444" s="181"/>
      <c r="AH1444" s="186"/>
      <c r="AI1444" s="186"/>
      <c r="AJ1444" s="187"/>
      <c r="AK1444" s="187"/>
      <c r="AL1444" s="188"/>
      <c r="AM1444" s="188"/>
      <c r="AN1444" s="188"/>
      <c r="AO1444" s="188"/>
      <c r="AP1444" s="188"/>
      <c r="AQ1444" s="188"/>
      <c r="AR1444" s="189"/>
      <c r="AS1444" s="189"/>
      <c r="AT1444" s="190"/>
      <c r="AU1444" s="191"/>
      <c r="AV1444" s="190"/>
      <c r="AW1444" s="189"/>
      <c r="AX1444" s="190"/>
      <c r="AY1444" s="189"/>
      <c r="AZ1444" s="192"/>
      <c r="BA1444" s="190"/>
      <c r="BB1444" s="190"/>
      <c r="BC1444" s="193"/>
      <c r="BD1444" s="193"/>
      <c r="BE1444" s="190"/>
      <c r="BF1444" s="192"/>
      <c r="BG1444" s="192"/>
      <c r="BH1444" s="192"/>
      <c r="BI1444" s="192"/>
      <c r="BJ1444" s="192"/>
      <c r="BK1444" s="192"/>
      <c r="BL1444" s="192"/>
      <c r="BM1444" s="192"/>
      <c r="BN1444" s="181"/>
      <c r="BO1444" s="181"/>
    </row>
    <row r="1445" spans="1:67" ht="13.5" customHeight="1" x14ac:dyDescent="0.35">
      <c r="A1445" s="181"/>
      <c r="B1445" s="182"/>
      <c r="C1445" s="181"/>
      <c r="D1445" s="181"/>
      <c r="E1445" s="181"/>
      <c r="F1445" s="181"/>
      <c r="G1445" s="181"/>
      <c r="H1445" s="131"/>
      <c r="I1445" s="181"/>
      <c r="J1445" s="181"/>
      <c r="K1445" s="181"/>
      <c r="L1445" s="181"/>
      <c r="M1445" s="181"/>
      <c r="N1445" s="181"/>
      <c r="O1445" s="181"/>
      <c r="P1445" s="181"/>
      <c r="Q1445" s="181"/>
      <c r="R1445" s="183"/>
      <c r="S1445" s="183"/>
      <c r="T1445" s="183"/>
      <c r="U1445" s="183"/>
      <c r="V1445" s="181"/>
      <c r="W1445" s="184"/>
      <c r="X1445" s="184"/>
      <c r="Y1445" s="185"/>
      <c r="Z1445" s="185"/>
      <c r="AA1445" s="185"/>
      <c r="AB1445" s="181"/>
      <c r="AC1445" s="181"/>
      <c r="AD1445" s="181"/>
      <c r="AE1445" s="181"/>
      <c r="AF1445" s="185"/>
      <c r="AG1445" s="181"/>
      <c r="AH1445" s="186"/>
      <c r="AI1445" s="186"/>
      <c r="AJ1445" s="187"/>
      <c r="AK1445" s="187"/>
      <c r="AL1445" s="188"/>
      <c r="AM1445" s="188"/>
      <c r="AN1445" s="188"/>
      <c r="AO1445" s="188"/>
      <c r="AP1445" s="188"/>
      <c r="AQ1445" s="188"/>
      <c r="AR1445" s="189"/>
      <c r="AS1445" s="189"/>
      <c r="AT1445" s="190"/>
      <c r="AU1445" s="191"/>
      <c r="AV1445" s="190"/>
      <c r="AW1445" s="189"/>
      <c r="AX1445" s="190"/>
      <c r="AY1445" s="189"/>
      <c r="AZ1445" s="192"/>
      <c r="BA1445" s="190"/>
      <c r="BB1445" s="190"/>
      <c r="BC1445" s="193"/>
      <c r="BD1445" s="193"/>
      <c r="BE1445" s="190"/>
      <c r="BF1445" s="192"/>
      <c r="BG1445" s="192"/>
      <c r="BH1445" s="192"/>
      <c r="BI1445" s="192"/>
      <c r="BJ1445" s="192"/>
      <c r="BK1445" s="192"/>
      <c r="BL1445" s="192"/>
      <c r="BM1445" s="192"/>
      <c r="BN1445" s="181"/>
      <c r="BO1445" s="181"/>
    </row>
    <row r="1446" spans="1:67" ht="13.5" customHeight="1" x14ac:dyDescent="0.35">
      <c r="A1446" s="181"/>
      <c r="B1446" s="182"/>
      <c r="C1446" s="181"/>
      <c r="D1446" s="181"/>
      <c r="E1446" s="181"/>
      <c r="F1446" s="181"/>
      <c r="G1446" s="181"/>
      <c r="H1446" s="131"/>
      <c r="I1446" s="181"/>
      <c r="J1446" s="181"/>
      <c r="K1446" s="181"/>
      <c r="L1446" s="181"/>
      <c r="M1446" s="181"/>
      <c r="N1446" s="181"/>
      <c r="O1446" s="181"/>
      <c r="P1446" s="181"/>
      <c r="Q1446" s="181"/>
      <c r="R1446" s="183"/>
      <c r="S1446" s="183"/>
      <c r="T1446" s="183"/>
      <c r="U1446" s="183"/>
      <c r="V1446" s="181"/>
      <c r="W1446" s="184"/>
      <c r="X1446" s="184"/>
      <c r="Y1446" s="185"/>
      <c r="Z1446" s="185"/>
      <c r="AA1446" s="185"/>
      <c r="AB1446" s="181"/>
      <c r="AC1446" s="181"/>
      <c r="AD1446" s="181"/>
      <c r="AE1446" s="181"/>
      <c r="AF1446" s="185"/>
      <c r="AG1446" s="181"/>
      <c r="AH1446" s="186"/>
      <c r="AI1446" s="186"/>
      <c r="AJ1446" s="187"/>
      <c r="AK1446" s="187"/>
      <c r="AL1446" s="188"/>
      <c r="AM1446" s="188"/>
      <c r="AN1446" s="188"/>
      <c r="AO1446" s="188"/>
      <c r="AP1446" s="188"/>
      <c r="AQ1446" s="188"/>
      <c r="AR1446" s="189"/>
      <c r="AS1446" s="189"/>
      <c r="AT1446" s="190"/>
      <c r="AU1446" s="191"/>
      <c r="AV1446" s="190"/>
      <c r="AW1446" s="189"/>
      <c r="AX1446" s="190"/>
      <c r="AY1446" s="189"/>
      <c r="AZ1446" s="192"/>
      <c r="BA1446" s="190"/>
      <c r="BB1446" s="190"/>
      <c r="BC1446" s="193"/>
      <c r="BD1446" s="193"/>
      <c r="BE1446" s="190"/>
      <c r="BF1446" s="192"/>
      <c r="BG1446" s="192"/>
      <c r="BH1446" s="192"/>
      <c r="BI1446" s="192"/>
      <c r="BJ1446" s="192"/>
      <c r="BK1446" s="192"/>
      <c r="BL1446" s="192"/>
      <c r="BM1446" s="192"/>
      <c r="BN1446" s="181"/>
      <c r="BO1446" s="181"/>
    </row>
    <row r="1447" spans="1:67" ht="13.5" customHeight="1" x14ac:dyDescent="0.35">
      <c r="A1447" s="181"/>
      <c r="B1447" s="182"/>
      <c r="C1447" s="181"/>
      <c r="D1447" s="181"/>
      <c r="E1447" s="181"/>
      <c r="F1447" s="181"/>
      <c r="G1447" s="181"/>
      <c r="H1447" s="131"/>
      <c r="I1447" s="181"/>
      <c r="J1447" s="181"/>
      <c r="K1447" s="181"/>
      <c r="L1447" s="181"/>
      <c r="M1447" s="181"/>
      <c r="N1447" s="181"/>
      <c r="O1447" s="181"/>
      <c r="P1447" s="181"/>
      <c r="Q1447" s="181"/>
      <c r="R1447" s="183"/>
      <c r="S1447" s="183"/>
      <c r="T1447" s="183"/>
      <c r="U1447" s="183"/>
      <c r="V1447" s="181"/>
      <c r="W1447" s="184"/>
      <c r="X1447" s="184"/>
      <c r="Y1447" s="185"/>
      <c r="Z1447" s="185"/>
      <c r="AA1447" s="185"/>
      <c r="AB1447" s="181"/>
      <c r="AC1447" s="181"/>
      <c r="AD1447" s="181"/>
      <c r="AE1447" s="181"/>
      <c r="AF1447" s="185"/>
      <c r="AG1447" s="181"/>
      <c r="AH1447" s="186"/>
      <c r="AI1447" s="186"/>
      <c r="AJ1447" s="187"/>
      <c r="AK1447" s="187"/>
      <c r="AL1447" s="188"/>
      <c r="AM1447" s="188"/>
      <c r="AN1447" s="188"/>
      <c r="AO1447" s="188"/>
      <c r="AP1447" s="188"/>
      <c r="AQ1447" s="188"/>
      <c r="AR1447" s="189"/>
      <c r="AS1447" s="189"/>
      <c r="AT1447" s="190"/>
      <c r="AU1447" s="191"/>
      <c r="AV1447" s="190"/>
      <c r="AW1447" s="189"/>
      <c r="AX1447" s="190"/>
      <c r="AY1447" s="189"/>
      <c r="AZ1447" s="192"/>
      <c r="BA1447" s="190"/>
      <c r="BB1447" s="190"/>
      <c r="BC1447" s="193"/>
      <c r="BD1447" s="193"/>
      <c r="BE1447" s="190"/>
      <c r="BF1447" s="192"/>
      <c r="BG1447" s="192"/>
      <c r="BH1447" s="192"/>
      <c r="BI1447" s="192"/>
      <c r="BJ1447" s="192"/>
      <c r="BK1447" s="192"/>
      <c r="BL1447" s="192"/>
      <c r="BM1447" s="192"/>
      <c r="BN1447" s="181"/>
      <c r="BO1447" s="181"/>
    </row>
    <row r="1448" spans="1:67" ht="13.5" customHeight="1" x14ac:dyDescent="0.35">
      <c r="A1448" s="181"/>
      <c r="B1448" s="182"/>
      <c r="C1448" s="181"/>
      <c r="D1448" s="181"/>
      <c r="E1448" s="181"/>
      <c r="F1448" s="181"/>
      <c r="G1448" s="181"/>
      <c r="H1448" s="131"/>
      <c r="I1448" s="181"/>
      <c r="J1448" s="181"/>
      <c r="K1448" s="181"/>
      <c r="L1448" s="181"/>
      <c r="M1448" s="181"/>
      <c r="N1448" s="181"/>
      <c r="O1448" s="181"/>
      <c r="P1448" s="181"/>
      <c r="Q1448" s="181"/>
      <c r="R1448" s="183"/>
      <c r="S1448" s="183"/>
      <c r="T1448" s="183"/>
      <c r="U1448" s="183"/>
      <c r="V1448" s="181"/>
      <c r="W1448" s="184"/>
      <c r="X1448" s="184"/>
      <c r="Y1448" s="185"/>
      <c r="Z1448" s="185"/>
      <c r="AA1448" s="185"/>
      <c r="AB1448" s="181"/>
      <c r="AC1448" s="181"/>
      <c r="AD1448" s="181"/>
      <c r="AE1448" s="181"/>
      <c r="AF1448" s="185"/>
      <c r="AG1448" s="181"/>
      <c r="AH1448" s="186"/>
      <c r="AI1448" s="186"/>
      <c r="AJ1448" s="187"/>
      <c r="AK1448" s="187"/>
      <c r="AL1448" s="188"/>
      <c r="AM1448" s="188"/>
      <c r="AN1448" s="188"/>
      <c r="AO1448" s="188"/>
      <c r="AP1448" s="188"/>
      <c r="AQ1448" s="188"/>
      <c r="AR1448" s="189"/>
      <c r="AS1448" s="189"/>
      <c r="AT1448" s="190"/>
      <c r="AU1448" s="191"/>
      <c r="AV1448" s="190"/>
      <c r="AW1448" s="189"/>
      <c r="AX1448" s="190"/>
      <c r="AY1448" s="189"/>
      <c r="AZ1448" s="192"/>
      <c r="BA1448" s="190"/>
      <c r="BB1448" s="190"/>
      <c r="BC1448" s="193"/>
      <c r="BD1448" s="193"/>
      <c r="BE1448" s="190"/>
      <c r="BF1448" s="192"/>
      <c r="BG1448" s="192"/>
      <c r="BH1448" s="192"/>
      <c r="BI1448" s="192"/>
      <c r="BJ1448" s="192"/>
      <c r="BK1448" s="192"/>
      <c r="BL1448" s="192"/>
      <c r="BM1448" s="192"/>
      <c r="BN1448" s="181"/>
      <c r="BO1448" s="181"/>
    </row>
    <row r="1449" spans="1:67" ht="13.5" customHeight="1" x14ac:dyDescent="0.35">
      <c r="A1449" s="181"/>
      <c r="B1449" s="182"/>
      <c r="C1449" s="181"/>
      <c r="D1449" s="181"/>
      <c r="E1449" s="181"/>
      <c r="F1449" s="181"/>
      <c r="G1449" s="181"/>
      <c r="H1449" s="131"/>
      <c r="I1449" s="181"/>
      <c r="J1449" s="181"/>
      <c r="K1449" s="181"/>
      <c r="L1449" s="181"/>
      <c r="M1449" s="181"/>
      <c r="N1449" s="181"/>
      <c r="O1449" s="181"/>
      <c r="P1449" s="181"/>
      <c r="Q1449" s="181"/>
      <c r="R1449" s="183"/>
      <c r="S1449" s="183"/>
      <c r="T1449" s="183"/>
      <c r="U1449" s="183"/>
      <c r="V1449" s="181"/>
      <c r="W1449" s="184"/>
      <c r="X1449" s="184"/>
      <c r="Y1449" s="185"/>
      <c r="Z1449" s="185"/>
      <c r="AA1449" s="185"/>
      <c r="AB1449" s="181"/>
      <c r="AC1449" s="181"/>
      <c r="AD1449" s="181"/>
      <c r="AE1449" s="181"/>
      <c r="AF1449" s="185"/>
      <c r="AG1449" s="181"/>
      <c r="AH1449" s="186"/>
      <c r="AI1449" s="186"/>
      <c r="AJ1449" s="187"/>
      <c r="AK1449" s="187"/>
      <c r="AL1449" s="188"/>
      <c r="AM1449" s="188"/>
      <c r="AN1449" s="188"/>
      <c r="AO1449" s="188"/>
      <c r="AP1449" s="188"/>
      <c r="AQ1449" s="188"/>
      <c r="AR1449" s="189"/>
      <c r="AS1449" s="189"/>
      <c r="AT1449" s="190"/>
      <c r="AU1449" s="191"/>
      <c r="AV1449" s="190"/>
      <c r="AW1449" s="189"/>
      <c r="AX1449" s="190"/>
      <c r="AY1449" s="189"/>
      <c r="AZ1449" s="192"/>
      <c r="BA1449" s="190"/>
      <c r="BB1449" s="190"/>
      <c r="BC1449" s="193"/>
      <c r="BD1449" s="193"/>
      <c r="BE1449" s="190"/>
      <c r="BF1449" s="192"/>
      <c r="BG1449" s="192"/>
      <c r="BH1449" s="192"/>
      <c r="BI1449" s="192"/>
      <c r="BJ1449" s="192"/>
      <c r="BK1449" s="192"/>
      <c r="BL1449" s="192"/>
      <c r="BM1449" s="192"/>
      <c r="BN1449" s="181"/>
      <c r="BO1449" s="181"/>
    </row>
    <row r="1450" spans="1:67" ht="13.5" customHeight="1" x14ac:dyDescent="0.35">
      <c r="A1450" s="181"/>
      <c r="B1450" s="182"/>
      <c r="C1450" s="181"/>
      <c r="D1450" s="181"/>
      <c r="E1450" s="181"/>
      <c r="F1450" s="181"/>
      <c r="G1450" s="181"/>
      <c r="H1450" s="131"/>
      <c r="I1450" s="181"/>
      <c r="J1450" s="181"/>
      <c r="K1450" s="181"/>
      <c r="L1450" s="181"/>
      <c r="M1450" s="181"/>
      <c r="N1450" s="181"/>
      <c r="O1450" s="181"/>
      <c r="P1450" s="181"/>
      <c r="Q1450" s="181"/>
      <c r="R1450" s="183"/>
      <c r="S1450" s="183"/>
      <c r="T1450" s="183"/>
      <c r="U1450" s="183"/>
      <c r="V1450" s="181"/>
      <c r="W1450" s="184"/>
      <c r="X1450" s="184"/>
      <c r="Y1450" s="185"/>
      <c r="Z1450" s="185"/>
      <c r="AA1450" s="185"/>
      <c r="AB1450" s="181"/>
      <c r="AC1450" s="181"/>
      <c r="AD1450" s="181"/>
      <c r="AE1450" s="181"/>
      <c r="AF1450" s="185"/>
      <c r="AG1450" s="181"/>
      <c r="AH1450" s="186"/>
      <c r="AI1450" s="186"/>
      <c r="AJ1450" s="187"/>
      <c r="AK1450" s="187"/>
      <c r="AL1450" s="188"/>
      <c r="AM1450" s="188"/>
      <c r="AN1450" s="188"/>
      <c r="AO1450" s="188"/>
      <c r="AP1450" s="188"/>
      <c r="AQ1450" s="188"/>
      <c r="AR1450" s="189"/>
      <c r="AS1450" s="189"/>
      <c r="AT1450" s="190"/>
      <c r="AU1450" s="191"/>
      <c r="AV1450" s="190"/>
      <c r="AW1450" s="189"/>
      <c r="AX1450" s="190"/>
      <c r="AY1450" s="189"/>
      <c r="AZ1450" s="192"/>
      <c r="BA1450" s="190"/>
      <c r="BB1450" s="190"/>
      <c r="BC1450" s="193"/>
      <c r="BD1450" s="193"/>
      <c r="BE1450" s="190"/>
      <c r="BF1450" s="192"/>
      <c r="BG1450" s="192"/>
      <c r="BH1450" s="192"/>
      <c r="BI1450" s="192"/>
      <c r="BJ1450" s="192"/>
      <c r="BK1450" s="192"/>
      <c r="BL1450" s="192"/>
      <c r="BM1450" s="192"/>
      <c r="BN1450" s="181"/>
      <c r="BO1450" s="181"/>
    </row>
    <row r="1451" spans="1:67" ht="13.5" customHeight="1" x14ac:dyDescent="0.35">
      <c r="A1451" s="181"/>
      <c r="B1451" s="182"/>
      <c r="C1451" s="181"/>
      <c r="D1451" s="181"/>
      <c r="E1451" s="181"/>
      <c r="F1451" s="181"/>
      <c r="G1451" s="181"/>
      <c r="H1451" s="131"/>
      <c r="I1451" s="181"/>
      <c r="J1451" s="181"/>
      <c r="K1451" s="181"/>
      <c r="L1451" s="181"/>
      <c r="M1451" s="181"/>
      <c r="N1451" s="181"/>
      <c r="O1451" s="181"/>
      <c r="P1451" s="181"/>
      <c r="Q1451" s="181"/>
      <c r="R1451" s="183"/>
      <c r="S1451" s="183"/>
      <c r="T1451" s="183"/>
      <c r="U1451" s="183"/>
      <c r="V1451" s="181"/>
      <c r="W1451" s="184"/>
      <c r="X1451" s="184"/>
      <c r="Y1451" s="185"/>
      <c r="Z1451" s="185"/>
      <c r="AA1451" s="185"/>
      <c r="AB1451" s="181"/>
      <c r="AC1451" s="181"/>
      <c r="AD1451" s="181"/>
      <c r="AE1451" s="181"/>
      <c r="AF1451" s="185"/>
      <c r="AG1451" s="181"/>
      <c r="AH1451" s="186"/>
      <c r="AI1451" s="186"/>
      <c r="AJ1451" s="187"/>
      <c r="AK1451" s="187"/>
      <c r="AL1451" s="188"/>
      <c r="AM1451" s="188"/>
      <c r="AN1451" s="188"/>
      <c r="AO1451" s="188"/>
      <c r="AP1451" s="188"/>
      <c r="AQ1451" s="188"/>
      <c r="AR1451" s="189"/>
      <c r="AS1451" s="189"/>
      <c r="AT1451" s="190"/>
      <c r="AU1451" s="191"/>
      <c r="AV1451" s="190"/>
      <c r="AW1451" s="189"/>
      <c r="AX1451" s="190"/>
      <c r="AY1451" s="189"/>
      <c r="AZ1451" s="192"/>
      <c r="BA1451" s="190"/>
      <c r="BB1451" s="190"/>
      <c r="BC1451" s="193"/>
      <c r="BD1451" s="193"/>
      <c r="BE1451" s="190"/>
      <c r="BF1451" s="192"/>
      <c r="BG1451" s="192"/>
      <c r="BH1451" s="192"/>
      <c r="BI1451" s="192"/>
      <c r="BJ1451" s="192"/>
      <c r="BK1451" s="192"/>
      <c r="BL1451" s="192"/>
      <c r="BM1451" s="192"/>
      <c r="BN1451" s="181"/>
      <c r="BO1451" s="181"/>
    </row>
    <row r="1452" spans="1:67" ht="13.5" customHeight="1" x14ac:dyDescent="0.35">
      <c r="A1452" s="181"/>
      <c r="B1452" s="182"/>
      <c r="C1452" s="181"/>
      <c r="D1452" s="181"/>
      <c r="E1452" s="181"/>
      <c r="F1452" s="181"/>
      <c r="G1452" s="181"/>
      <c r="H1452" s="131"/>
      <c r="I1452" s="181"/>
      <c r="J1452" s="181"/>
      <c r="K1452" s="181"/>
      <c r="L1452" s="181"/>
      <c r="M1452" s="181"/>
      <c r="N1452" s="181"/>
      <c r="O1452" s="181"/>
      <c r="P1452" s="181"/>
      <c r="Q1452" s="181"/>
      <c r="R1452" s="183"/>
      <c r="S1452" s="183"/>
      <c r="T1452" s="183"/>
      <c r="U1452" s="183"/>
      <c r="V1452" s="181"/>
      <c r="W1452" s="184"/>
      <c r="X1452" s="184"/>
      <c r="Y1452" s="185"/>
      <c r="Z1452" s="185"/>
      <c r="AA1452" s="185"/>
      <c r="AB1452" s="181"/>
      <c r="AC1452" s="181"/>
      <c r="AD1452" s="181"/>
      <c r="AE1452" s="181"/>
      <c r="AF1452" s="185"/>
      <c r="AG1452" s="181"/>
      <c r="AH1452" s="186"/>
      <c r="AI1452" s="186"/>
      <c r="AJ1452" s="187"/>
      <c r="AK1452" s="187"/>
      <c r="AL1452" s="188"/>
      <c r="AM1452" s="188"/>
      <c r="AN1452" s="188"/>
      <c r="AO1452" s="188"/>
      <c r="AP1452" s="188"/>
      <c r="AQ1452" s="188"/>
      <c r="AR1452" s="189"/>
      <c r="AS1452" s="189"/>
      <c r="AT1452" s="190"/>
      <c r="AU1452" s="191"/>
      <c r="AV1452" s="190"/>
      <c r="AW1452" s="189"/>
      <c r="AX1452" s="190"/>
      <c r="AY1452" s="189"/>
      <c r="AZ1452" s="192"/>
      <c r="BA1452" s="190"/>
      <c r="BB1452" s="190"/>
      <c r="BC1452" s="193"/>
      <c r="BD1452" s="193"/>
      <c r="BE1452" s="190"/>
      <c r="BF1452" s="192"/>
      <c r="BG1452" s="192"/>
      <c r="BH1452" s="192"/>
      <c r="BI1452" s="192"/>
      <c r="BJ1452" s="192"/>
      <c r="BK1452" s="192"/>
      <c r="BL1452" s="192"/>
      <c r="BM1452" s="192"/>
      <c r="BN1452" s="181"/>
      <c r="BO1452" s="181"/>
    </row>
    <row r="1453" spans="1:67" ht="13.5" customHeight="1" x14ac:dyDescent="0.35">
      <c r="A1453" s="181"/>
      <c r="B1453" s="182"/>
      <c r="C1453" s="181"/>
      <c r="D1453" s="181"/>
      <c r="E1453" s="181"/>
      <c r="F1453" s="181"/>
      <c r="G1453" s="181"/>
      <c r="H1453" s="131"/>
      <c r="I1453" s="181"/>
      <c r="J1453" s="181"/>
      <c r="K1453" s="181"/>
      <c r="L1453" s="181"/>
      <c r="M1453" s="181"/>
      <c r="N1453" s="181"/>
      <c r="O1453" s="181"/>
      <c r="P1453" s="181"/>
      <c r="Q1453" s="181"/>
      <c r="R1453" s="183"/>
      <c r="S1453" s="183"/>
      <c r="T1453" s="183"/>
      <c r="U1453" s="183"/>
      <c r="V1453" s="181"/>
      <c r="W1453" s="184"/>
      <c r="X1453" s="184"/>
      <c r="Y1453" s="185"/>
      <c r="Z1453" s="185"/>
      <c r="AA1453" s="185"/>
      <c r="AB1453" s="181"/>
      <c r="AC1453" s="181"/>
      <c r="AD1453" s="181"/>
      <c r="AE1453" s="181"/>
      <c r="AF1453" s="185"/>
      <c r="AG1453" s="181"/>
      <c r="AH1453" s="186"/>
      <c r="AI1453" s="186"/>
      <c r="AJ1453" s="187"/>
      <c r="AK1453" s="187"/>
      <c r="AL1453" s="188"/>
      <c r="AM1453" s="188"/>
      <c r="AN1453" s="188"/>
      <c r="AO1453" s="188"/>
      <c r="AP1453" s="188"/>
      <c r="AQ1453" s="188"/>
      <c r="AR1453" s="189"/>
      <c r="AS1453" s="189"/>
      <c r="AT1453" s="190"/>
      <c r="AU1453" s="191"/>
      <c r="AV1453" s="190"/>
      <c r="AW1453" s="189"/>
      <c r="AX1453" s="190"/>
      <c r="AY1453" s="189"/>
      <c r="AZ1453" s="192"/>
      <c r="BA1453" s="190"/>
      <c r="BB1453" s="190"/>
      <c r="BC1453" s="193"/>
      <c r="BD1453" s="193"/>
      <c r="BE1453" s="190"/>
      <c r="BF1453" s="192"/>
      <c r="BG1453" s="192"/>
      <c r="BH1453" s="192"/>
      <c r="BI1453" s="192"/>
      <c r="BJ1453" s="192"/>
      <c r="BK1453" s="192"/>
      <c r="BL1453" s="192"/>
      <c r="BM1453" s="192"/>
      <c r="BN1453" s="181"/>
      <c r="BO1453" s="181"/>
    </row>
    <row r="1454" spans="1:67" ht="13.5" customHeight="1" x14ac:dyDescent="0.35">
      <c r="A1454" s="181"/>
      <c r="B1454" s="182"/>
      <c r="C1454" s="181"/>
      <c r="D1454" s="181"/>
      <c r="E1454" s="181"/>
      <c r="F1454" s="181"/>
      <c r="G1454" s="181"/>
      <c r="H1454" s="131"/>
      <c r="I1454" s="181"/>
      <c r="J1454" s="181"/>
      <c r="K1454" s="181"/>
      <c r="L1454" s="181"/>
      <c r="M1454" s="181"/>
      <c r="N1454" s="181"/>
      <c r="O1454" s="181"/>
      <c r="P1454" s="181"/>
      <c r="Q1454" s="181"/>
      <c r="R1454" s="183"/>
      <c r="S1454" s="183"/>
      <c r="T1454" s="183"/>
      <c r="U1454" s="183"/>
      <c r="V1454" s="181"/>
      <c r="W1454" s="184"/>
      <c r="X1454" s="184"/>
      <c r="Y1454" s="185"/>
      <c r="Z1454" s="185"/>
      <c r="AA1454" s="185"/>
      <c r="AB1454" s="181"/>
      <c r="AC1454" s="181"/>
      <c r="AD1454" s="181"/>
      <c r="AE1454" s="181"/>
      <c r="AF1454" s="185"/>
      <c r="AG1454" s="181"/>
      <c r="AH1454" s="186"/>
      <c r="AI1454" s="186"/>
      <c r="AJ1454" s="187"/>
      <c r="AK1454" s="187"/>
      <c r="AL1454" s="188"/>
      <c r="AM1454" s="188"/>
      <c r="AN1454" s="188"/>
      <c r="AO1454" s="188"/>
      <c r="AP1454" s="188"/>
      <c r="AQ1454" s="188"/>
      <c r="AR1454" s="189"/>
      <c r="AS1454" s="189"/>
      <c r="AT1454" s="190"/>
      <c r="AU1454" s="191"/>
      <c r="AV1454" s="190"/>
      <c r="AW1454" s="189"/>
      <c r="AX1454" s="190"/>
      <c r="AY1454" s="189"/>
      <c r="AZ1454" s="192"/>
      <c r="BA1454" s="190"/>
      <c r="BB1454" s="190"/>
      <c r="BC1454" s="193"/>
      <c r="BD1454" s="193"/>
      <c r="BE1454" s="190"/>
      <c r="BF1454" s="192"/>
      <c r="BG1454" s="192"/>
      <c r="BH1454" s="192"/>
      <c r="BI1454" s="192"/>
      <c r="BJ1454" s="192"/>
      <c r="BK1454" s="192"/>
      <c r="BL1454" s="192"/>
      <c r="BM1454" s="192"/>
      <c r="BN1454" s="181"/>
      <c r="BO1454" s="181"/>
    </row>
    <row r="1455" spans="1:67" ht="13.5" customHeight="1" x14ac:dyDescent="0.35">
      <c r="A1455" s="181"/>
      <c r="B1455" s="182"/>
      <c r="C1455" s="181"/>
      <c r="D1455" s="181"/>
      <c r="E1455" s="181"/>
      <c r="F1455" s="181"/>
      <c r="G1455" s="181"/>
      <c r="H1455" s="131"/>
      <c r="I1455" s="181"/>
      <c r="J1455" s="181"/>
      <c r="K1455" s="181"/>
      <c r="L1455" s="181"/>
      <c r="M1455" s="181"/>
      <c r="N1455" s="181"/>
      <c r="O1455" s="181"/>
      <c r="P1455" s="181"/>
      <c r="Q1455" s="181"/>
      <c r="R1455" s="183"/>
      <c r="S1455" s="183"/>
      <c r="T1455" s="183"/>
      <c r="U1455" s="183"/>
      <c r="V1455" s="181"/>
      <c r="W1455" s="184"/>
      <c r="X1455" s="184"/>
      <c r="Y1455" s="185"/>
      <c r="Z1455" s="185"/>
      <c r="AA1455" s="185"/>
      <c r="AB1455" s="181"/>
      <c r="AC1455" s="181"/>
      <c r="AD1455" s="181"/>
      <c r="AE1455" s="181"/>
      <c r="AF1455" s="185"/>
      <c r="AG1455" s="181"/>
      <c r="AH1455" s="186"/>
      <c r="AI1455" s="186"/>
      <c r="AJ1455" s="187"/>
      <c r="AK1455" s="187"/>
      <c r="AL1455" s="188"/>
      <c r="AM1455" s="188"/>
      <c r="AN1455" s="188"/>
      <c r="AO1455" s="188"/>
      <c r="AP1455" s="188"/>
      <c r="AQ1455" s="188"/>
      <c r="AR1455" s="189"/>
      <c r="AS1455" s="189"/>
      <c r="AT1455" s="190"/>
      <c r="AU1455" s="191"/>
      <c r="AV1455" s="190"/>
      <c r="AW1455" s="189"/>
      <c r="AX1455" s="190"/>
      <c r="AY1455" s="189"/>
      <c r="AZ1455" s="192"/>
      <c r="BA1455" s="190"/>
      <c r="BB1455" s="190"/>
      <c r="BC1455" s="193"/>
      <c r="BD1455" s="193"/>
      <c r="BE1455" s="190"/>
      <c r="BF1455" s="192"/>
      <c r="BG1455" s="192"/>
      <c r="BH1455" s="192"/>
      <c r="BI1455" s="192"/>
      <c r="BJ1455" s="192"/>
      <c r="BK1455" s="192"/>
      <c r="BL1455" s="192"/>
      <c r="BM1455" s="192"/>
      <c r="BN1455" s="181"/>
      <c r="BO1455" s="181"/>
    </row>
    <row r="1456" spans="1:67" ht="13.5" customHeight="1" x14ac:dyDescent="0.35">
      <c r="A1456" s="181"/>
      <c r="B1456" s="182"/>
      <c r="C1456" s="181"/>
      <c r="D1456" s="181"/>
      <c r="E1456" s="181"/>
      <c r="F1456" s="181"/>
      <c r="G1456" s="181"/>
      <c r="H1456" s="131"/>
      <c r="I1456" s="181"/>
      <c r="J1456" s="181"/>
      <c r="K1456" s="181"/>
      <c r="L1456" s="181"/>
      <c r="M1456" s="181"/>
      <c r="N1456" s="181"/>
      <c r="O1456" s="181"/>
      <c r="P1456" s="181"/>
      <c r="Q1456" s="181"/>
      <c r="R1456" s="183"/>
      <c r="S1456" s="183"/>
      <c r="T1456" s="183"/>
      <c r="U1456" s="183"/>
      <c r="V1456" s="181"/>
      <c r="W1456" s="184"/>
      <c r="X1456" s="184"/>
      <c r="Y1456" s="185"/>
      <c r="Z1456" s="185"/>
      <c r="AA1456" s="185"/>
      <c r="AB1456" s="181"/>
      <c r="AC1456" s="181"/>
      <c r="AD1456" s="181"/>
      <c r="AE1456" s="181"/>
      <c r="AF1456" s="185"/>
      <c r="AG1456" s="181"/>
      <c r="AH1456" s="186"/>
      <c r="AI1456" s="186"/>
      <c r="AJ1456" s="187"/>
      <c r="AK1456" s="187"/>
      <c r="AL1456" s="188"/>
      <c r="AM1456" s="188"/>
      <c r="AN1456" s="188"/>
      <c r="AO1456" s="188"/>
      <c r="AP1456" s="188"/>
      <c r="AQ1456" s="188"/>
      <c r="AR1456" s="189"/>
      <c r="AS1456" s="189"/>
      <c r="AT1456" s="190"/>
      <c r="AU1456" s="191"/>
      <c r="AV1456" s="190"/>
      <c r="AW1456" s="189"/>
      <c r="AX1456" s="190"/>
      <c r="AY1456" s="189"/>
      <c r="AZ1456" s="192"/>
      <c r="BA1456" s="190"/>
      <c r="BB1456" s="190"/>
      <c r="BC1456" s="193"/>
      <c r="BD1456" s="193"/>
      <c r="BE1456" s="190"/>
      <c r="BF1456" s="192"/>
      <c r="BG1456" s="192"/>
      <c r="BH1456" s="192"/>
      <c r="BI1456" s="192"/>
      <c r="BJ1456" s="192"/>
      <c r="BK1456" s="192"/>
      <c r="BL1456" s="192"/>
      <c r="BM1456" s="192"/>
      <c r="BN1456" s="181"/>
      <c r="BO1456" s="181"/>
    </row>
    <row r="1457" spans="1:67" ht="13.5" customHeight="1" x14ac:dyDescent="0.35">
      <c r="A1457" s="181"/>
      <c r="B1457" s="182"/>
      <c r="C1457" s="181"/>
      <c r="D1457" s="181"/>
      <c r="E1457" s="181"/>
      <c r="F1457" s="181"/>
      <c r="G1457" s="181"/>
      <c r="H1457" s="131"/>
      <c r="I1457" s="181"/>
      <c r="J1457" s="181"/>
      <c r="K1457" s="181"/>
      <c r="L1457" s="181"/>
      <c r="M1457" s="181"/>
      <c r="N1457" s="181"/>
      <c r="O1457" s="181"/>
      <c r="P1457" s="181"/>
      <c r="Q1457" s="181"/>
      <c r="R1457" s="183"/>
      <c r="S1457" s="183"/>
      <c r="T1457" s="183"/>
      <c r="U1457" s="183"/>
      <c r="V1457" s="181"/>
      <c r="W1457" s="184"/>
      <c r="X1457" s="184"/>
      <c r="Y1457" s="185"/>
      <c r="Z1457" s="185"/>
      <c r="AA1457" s="185"/>
      <c r="AB1457" s="181"/>
      <c r="AC1457" s="181"/>
      <c r="AD1457" s="181"/>
      <c r="AE1457" s="181"/>
      <c r="AF1457" s="185"/>
      <c r="AG1457" s="181"/>
      <c r="AH1457" s="186"/>
      <c r="AI1457" s="186"/>
      <c r="AJ1457" s="187"/>
      <c r="AK1457" s="187"/>
      <c r="AL1457" s="188"/>
      <c r="AM1457" s="188"/>
      <c r="AN1457" s="188"/>
      <c r="AO1457" s="188"/>
      <c r="AP1457" s="188"/>
      <c r="AQ1457" s="188"/>
      <c r="AR1457" s="189"/>
      <c r="AS1457" s="189"/>
      <c r="AT1457" s="190"/>
      <c r="AU1457" s="191"/>
      <c r="AV1457" s="190"/>
      <c r="AW1457" s="189"/>
      <c r="AX1457" s="190"/>
      <c r="AY1457" s="189"/>
      <c r="AZ1457" s="192"/>
      <c r="BA1457" s="190"/>
      <c r="BB1457" s="190"/>
      <c r="BC1457" s="193"/>
      <c r="BD1457" s="193"/>
      <c r="BE1457" s="190"/>
      <c r="BF1457" s="192"/>
      <c r="BG1457" s="192"/>
      <c r="BH1457" s="192"/>
      <c r="BI1457" s="192"/>
      <c r="BJ1457" s="192"/>
      <c r="BK1457" s="192"/>
      <c r="BL1457" s="192"/>
      <c r="BM1457" s="192"/>
      <c r="BN1457" s="181"/>
      <c r="BO1457" s="181"/>
    </row>
    <row r="1458" spans="1:67" ht="13.5" customHeight="1" x14ac:dyDescent="0.35">
      <c r="A1458" s="181"/>
      <c r="B1458" s="182"/>
      <c r="C1458" s="181"/>
      <c r="D1458" s="181"/>
      <c r="E1458" s="181"/>
      <c r="F1458" s="181"/>
      <c r="G1458" s="181"/>
      <c r="H1458" s="131"/>
      <c r="I1458" s="181"/>
      <c r="J1458" s="181"/>
      <c r="K1458" s="181"/>
      <c r="L1458" s="181"/>
      <c r="M1458" s="181"/>
      <c r="N1458" s="181"/>
      <c r="O1458" s="181"/>
      <c r="P1458" s="181"/>
      <c r="Q1458" s="181"/>
      <c r="R1458" s="183"/>
      <c r="S1458" s="183"/>
      <c r="T1458" s="183"/>
      <c r="U1458" s="183"/>
      <c r="V1458" s="181"/>
      <c r="W1458" s="184"/>
      <c r="X1458" s="184"/>
      <c r="Y1458" s="185"/>
      <c r="Z1458" s="185"/>
      <c r="AA1458" s="185"/>
      <c r="AB1458" s="181"/>
      <c r="AC1458" s="181"/>
      <c r="AD1458" s="181"/>
      <c r="AE1458" s="181"/>
      <c r="AF1458" s="185"/>
      <c r="AG1458" s="181"/>
      <c r="AH1458" s="186"/>
      <c r="AI1458" s="186"/>
      <c r="AJ1458" s="187"/>
      <c r="AK1458" s="187"/>
      <c r="AL1458" s="188"/>
      <c r="AM1458" s="188"/>
      <c r="AN1458" s="188"/>
      <c r="AO1458" s="188"/>
      <c r="AP1458" s="188"/>
      <c r="AQ1458" s="188"/>
      <c r="AR1458" s="189"/>
      <c r="AS1458" s="189"/>
      <c r="AT1458" s="190"/>
      <c r="AU1458" s="191"/>
      <c r="AV1458" s="190"/>
      <c r="AW1458" s="189"/>
      <c r="AX1458" s="190"/>
      <c r="AY1458" s="189"/>
      <c r="AZ1458" s="192"/>
      <c r="BA1458" s="190"/>
      <c r="BB1458" s="190"/>
      <c r="BC1458" s="193"/>
      <c r="BD1458" s="193"/>
      <c r="BE1458" s="190"/>
      <c r="BF1458" s="192"/>
      <c r="BG1458" s="192"/>
      <c r="BH1458" s="192"/>
      <c r="BI1458" s="192"/>
      <c r="BJ1458" s="192"/>
      <c r="BK1458" s="192"/>
      <c r="BL1458" s="192"/>
      <c r="BM1458" s="192"/>
      <c r="BN1458" s="181"/>
      <c r="BO1458" s="181"/>
    </row>
    <row r="1459" spans="1:67" ht="13.5" customHeight="1" x14ac:dyDescent="0.35">
      <c r="A1459" s="181"/>
      <c r="B1459" s="182"/>
      <c r="C1459" s="181"/>
      <c r="D1459" s="181"/>
      <c r="E1459" s="181"/>
      <c r="F1459" s="181"/>
      <c r="G1459" s="181"/>
      <c r="H1459" s="131"/>
      <c r="I1459" s="181"/>
      <c r="J1459" s="181"/>
      <c r="K1459" s="181"/>
      <c r="L1459" s="181"/>
      <c r="M1459" s="181"/>
      <c r="N1459" s="181"/>
      <c r="O1459" s="181"/>
      <c r="P1459" s="181"/>
      <c r="Q1459" s="181"/>
      <c r="R1459" s="183"/>
      <c r="S1459" s="183"/>
      <c r="T1459" s="183"/>
      <c r="U1459" s="183"/>
      <c r="V1459" s="181"/>
      <c r="W1459" s="184"/>
      <c r="X1459" s="184"/>
      <c r="Y1459" s="185"/>
      <c r="Z1459" s="185"/>
      <c r="AA1459" s="185"/>
      <c r="AB1459" s="181"/>
      <c r="AC1459" s="181"/>
      <c r="AD1459" s="181"/>
      <c r="AE1459" s="181"/>
      <c r="AF1459" s="185"/>
      <c r="AG1459" s="181"/>
      <c r="AH1459" s="186"/>
      <c r="AI1459" s="186"/>
      <c r="AJ1459" s="187"/>
      <c r="AK1459" s="187"/>
      <c r="AL1459" s="188"/>
      <c r="AM1459" s="188"/>
      <c r="AN1459" s="188"/>
      <c r="AO1459" s="188"/>
      <c r="AP1459" s="188"/>
      <c r="AQ1459" s="188"/>
      <c r="AR1459" s="189"/>
      <c r="AS1459" s="189"/>
      <c r="AT1459" s="190"/>
      <c r="AU1459" s="191"/>
      <c r="AV1459" s="190"/>
      <c r="AW1459" s="189"/>
      <c r="AX1459" s="190"/>
      <c r="AY1459" s="189"/>
      <c r="AZ1459" s="192"/>
      <c r="BA1459" s="190"/>
      <c r="BB1459" s="190"/>
      <c r="BC1459" s="193"/>
      <c r="BD1459" s="193"/>
      <c r="BE1459" s="190"/>
      <c r="BF1459" s="192"/>
      <c r="BG1459" s="192"/>
      <c r="BH1459" s="192"/>
      <c r="BI1459" s="192"/>
      <c r="BJ1459" s="192"/>
      <c r="BK1459" s="192"/>
      <c r="BL1459" s="192"/>
      <c r="BM1459" s="192"/>
      <c r="BN1459" s="181"/>
      <c r="BO1459" s="181"/>
    </row>
    <row r="1460" spans="1:67" ht="13.5" customHeight="1" x14ac:dyDescent="0.35">
      <c r="A1460" s="181"/>
      <c r="B1460" s="182"/>
      <c r="C1460" s="181"/>
      <c r="D1460" s="181"/>
      <c r="E1460" s="181"/>
      <c r="F1460" s="181"/>
      <c r="G1460" s="181"/>
      <c r="H1460" s="131"/>
      <c r="I1460" s="181"/>
      <c r="J1460" s="181"/>
      <c r="K1460" s="181"/>
      <c r="L1460" s="181"/>
      <c r="M1460" s="181"/>
      <c r="N1460" s="181"/>
      <c r="O1460" s="181"/>
      <c r="P1460" s="181"/>
      <c r="Q1460" s="181"/>
      <c r="R1460" s="183"/>
      <c r="S1460" s="183"/>
      <c r="T1460" s="183"/>
      <c r="U1460" s="183"/>
      <c r="V1460" s="181"/>
      <c r="W1460" s="184"/>
      <c r="X1460" s="184"/>
      <c r="Y1460" s="185"/>
      <c r="Z1460" s="185"/>
      <c r="AA1460" s="185"/>
      <c r="AB1460" s="181"/>
      <c r="AC1460" s="181"/>
      <c r="AD1460" s="181"/>
      <c r="AE1460" s="181"/>
      <c r="AF1460" s="185"/>
      <c r="AG1460" s="181"/>
      <c r="AH1460" s="186"/>
      <c r="AI1460" s="186"/>
      <c r="AJ1460" s="187"/>
      <c r="AK1460" s="187"/>
      <c r="AL1460" s="188"/>
      <c r="AM1460" s="188"/>
      <c r="AN1460" s="188"/>
      <c r="AO1460" s="188"/>
      <c r="AP1460" s="188"/>
      <c r="AQ1460" s="188"/>
      <c r="AR1460" s="189"/>
      <c r="AS1460" s="189"/>
      <c r="AT1460" s="190"/>
      <c r="AU1460" s="191"/>
      <c r="AV1460" s="190"/>
      <c r="AW1460" s="189"/>
      <c r="AX1460" s="190"/>
      <c r="AY1460" s="189"/>
      <c r="AZ1460" s="192"/>
      <c r="BA1460" s="190"/>
      <c r="BB1460" s="190"/>
      <c r="BC1460" s="193"/>
      <c r="BD1460" s="193"/>
      <c r="BE1460" s="190"/>
      <c r="BF1460" s="192"/>
      <c r="BG1460" s="192"/>
      <c r="BH1460" s="192"/>
      <c r="BI1460" s="192"/>
      <c r="BJ1460" s="192"/>
      <c r="BK1460" s="192"/>
      <c r="BL1460" s="192"/>
      <c r="BM1460" s="192"/>
      <c r="BN1460" s="181"/>
      <c r="BO1460" s="181"/>
    </row>
    <row r="1461" spans="1:67" ht="13.5" customHeight="1" x14ac:dyDescent="0.35">
      <c r="A1461" s="181"/>
      <c r="B1461" s="182"/>
      <c r="C1461" s="181"/>
      <c r="D1461" s="181"/>
      <c r="E1461" s="181"/>
      <c r="F1461" s="181"/>
      <c r="G1461" s="181"/>
      <c r="H1461" s="131"/>
      <c r="I1461" s="181"/>
      <c r="J1461" s="181"/>
      <c r="K1461" s="181"/>
      <c r="L1461" s="181"/>
      <c r="M1461" s="181"/>
      <c r="N1461" s="181"/>
      <c r="O1461" s="181"/>
      <c r="P1461" s="181"/>
      <c r="Q1461" s="181"/>
      <c r="R1461" s="183"/>
      <c r="S1461" s="183"/>
      <c r="T1461" s="183"/>
      <c r="U1461" s="183"/>
      <c r="V1461" s="181"/>
      <c r="W1461" s="184"/>
      <c r="X1461" s="184"/>
      <c r="Y1461" s="185"/>
      <c r="Z1461" s="185"/>
      <c r="AA1461" s="185"/>
      <c r="AB1461" s="181"/>
      <c r="AC1461" s="181"/>
      <c r="AD1461" s="181"/>
      <c r="AE1461" s="181"/>
      <c r="AF1461" s="185"/>
      <c r="AG1461" s="181"/>
      <c r="AH1461" s="186"/>
      <c r="AI1461" s="186"/>
      <c r="AJ1461" s="187"/>
      <c r="AK1461" s="187"/>
      <c r="AL1461" s="188"/>
      <c r="AM1461" s="188"/>
      <c r="AN1461" s="188"/>
      <c r="AO1461" s="188"/>
      <c r="AP1461" s="188"/>
      <c r="AQ1461" s="188"/>
      <c r="AR1461" s="189"/>
      <c r="AS1461" s="189"/>
      <c r="AT1461" s="190"/>
      <c r="AU1461" s="191"/>
      <c r="AV1461" s="190"/>
      <c r="AW1461" s="189"/>
      <c r="AX1461" s="190"/>
      <c r="AY1461" s="189"/>
      <c r="AZ1461" s="192"/>
      <c r="BA1461" s="190"/>
      <c r="BB1461" s="190"/>
      <c r="BC1461" s="193"/>
      <c r="BD1461" s="193"/>
      <c r="BE1461" s="190"/>
      <c r="BF1461" s="192"/>
      <c r="BG1461" s="192"/>
      <c r="BH1461" s="192"/>
      <c r="BI1461" s="192"/>
      <c r="BJ1461" s="192"/>
      <c r="BK1461" s="192"/>
      <c r="BL1461" s="192"/>
      <c r="BM1461" s="192"/>
      <c r="BN1461" s="181"/>
      <c r="BO1461" s="181"/>
    </row>
    <row r="1462" spans="1:67" ht="13.5" customHeight="1" x14ac:dyDescent="0.35">
      <c r="A1462" s="181"/>
      <c r="B1462" s="182"/>
      <c r="C1462" s="181"/>
      <c r="D1462" s="181"/>
      <c r="E1462" s="181"/>
      <c r="F1462" s="181"/>
      <c r="G1462" s="181"/>
      <c r="H1462" s="131"/>
      <c r="I1462" s="181"/>
      <c r="J1462" s="181"/>
      <c r="K1462" s="181"/>
      <c r="L1462" s="181"/>
      <c r="M1462" s="181"/>
      <c r="N1462" s="181"/>
      <c r="O1462" s="181"/>
      <c r="P1462" s="181"/>
      <c r="Q1462" s="181"/>
      <c r="R1462" s="183"/>
      <c r="S1462" s="183"/>
      <c r="T1462" s="183"/>
      <c r="U1462" s="183"/>
      <c r="V1462" s="181"/>
      <c r="W1462" s="184"/>
      <c r="X1462" s="184"/>
      <c r="Y1462" s="185"/>
      <c r="Z1462" s="185"/>
      <c r="AA1462" s="185"/>
      <c r="AB1462" s="181"/>
      <c r="AC1462" s="181"/>
      <c r="AD1462" s="181"/>
      <c r="AE1462" s="181"/>
      <c r="AF1462" s="185"/>
      <c r="AG1462" s="181"/>
      <c r="AH1462" s="186"/>
      <c r="AI1462" s="186"/>
      <c r="AJ1462" s="187"/>
      <c r="AK1462" s="187"/>
      <c r="AL1462" s="188"/>
      <c r="AM1462" s="188"/>
      <c r="AN1462" s="188"/>
      <c r="AO1462" s="188"/>
      <c r="AP1462" s="188"/>
      <c r="AQ1462" s="188"/>
      <c r="AR1462" s="189"/>
      <c r="AS1462" s="189"/>
      <c r="AT1462" s="190"/>
      <c r="AU1462" s="191"/>
      <c r="AV1462" s="190"/>
      <c r="AW1462" s="189"/>
      <c r="AX1462" s="190"/>
      <c r="AY1462" s="189"/>
      <c r="AZ1462" s="192"/>
      <c r="BA1462" s="190"/>
      <c r="BB1462" s="190"/>
      <c r="BC1462" s="193"/>
      <c r="BD1462" s="193"/>
      <c r="BE1462" s="190"/>
      <c r="BF1462" s="192"/>
      <c r="BG1462" s="192"/>
      <c r="BH1462" s="192"/>
      <c r="BI1462" s="192"/>
      <c r="BJ1462" s="192"/>
      <c r="BK1462" s="192"/>
      <c r="BL1462" s="192"/>
      <c r="BM1462" s="192"/>
      <c r="BN1462" s="181"/>
      <c r="BO1462" s="181"/>
    </row>
    <row r="1463" spans="1:67" ht="13.5" customHeight="1" x14ac:dyDescent="0.35">
      <c r="A1463" s="181"/>
      <c r="B1463" s="182"/>
      <c r="C1463" s="181"/>
      <c r="D1463" s="181"/>
      <c r="E1463" s="181"/>
      <c r="F1463" s="181"/>
      <c r="G1463" s="181"/>
      <c r="H1463" s="131"/>
      <c r="I1463" s="181"/>
      <c r="J1463" s="181"/>
      <c r="K1463" s="181"/>
      <c r="L1463" s="181"/>
      <c r="M1463" s="181"/>
      <c r="N1463" s="181"/>
      <c r="O1463" s="181"/>
      <c r="P1463" s="181"/>
      <c r="Q1463" s="181"/>
      <c r="R1463" s="183"/>
      <c r="S1463" s="183"/>
      <c r="T1463" s="183"/>
      <c r="U1463" s="183"/>
      <c r="V1463" s="181"/>
      <c r="W1463" s="184"/>
      <c r="X1463" s="184"/>
      <c r="Y1463" s="185"/>
      <c r="Z1463" s="185"/>
      <c r="AA1463" s="185"/>
      <c r="AB1463" s="181"/>
      <c r="AC1463" s="181"/>
      <c r="AD1463" s="181"/>
      <c r="AE1463" s="181"/>
      <c r="AF1463" s="185"/>
      <c r="AG1463" s="181"/>
      <c r="AH1463" s="186"/>
      <c r="AI1463" s="186"/>
      <c r="AJ1463" s="187"/>
      <c r="AK1463" s="187"/>
      <c r="AL1463" s="188"/>
      <c r="AM1463" s="188"/>
      <c r="AN1463" s="188"/>
      <c r="AO1463" s="188"/>
      <c r="AP1463" s="188"/>
      <c r="AQ1463" s="188"/>
      <c r="AR1463" s="189"/>
      <c r="AS1463" s="189"/>
      <c r="AT1463" s="190"/>
      <c r="AU1463" s="191"/>
      <c r="AV1463" s="190"/>
      <c r="AW1463" s="189"/>
      <c r="AX1463" s="190"/>
      <c r="AY1463" s="189"/>
      <c r="AZ1463" s="192"/>
      <c r="BA1463" s="190"/>
      <c r="BB1463" s="190"/>
      <c r="BC1463" s="193"/>
      <c r="BD1463" s="193"/>
      <c r="BE1463" s="190"/>
      <c r="BF1463" s="192"/>
      <c r="BG1463" s="192"/>
      <c r="BH1463" s="192"/>
      <c r="BI1463" s="192"/>
      <c r="BJ1463" s="192"/>
      <c r="BK1463" s="192"/>
      <c r="BL1463" s="192"/>
      <c r="BM1463" s="192"/>
      <c r="BN1463" s="181"/>
      <c r="BO1463" s="181"/>
    </row>
    <row r="1464" spans="1:67" ht="13.5" customHeight="1" x14ac:dyDescent="0.35">
      <c r="A1464" s="181"/>
      <c r="B1464" s="182"/>
      <c r="C1464" s="181"/>
      <c r="D1464" s="181"/>
      <c r="E1464" s="181"/>
      <c r="F1464" s="181"/>
      <c r="G1464" s="181"/>
      <c r="H1464" s="131"/>
      <c r="I1464" s="181"/>
      <c r="J1464" s="181"/>
      <c r="K1464" s="181"/>
      <c r="L1464" s="181"/>
      <c r="M1464" s="181"/>
      <c r="N1464" s="181"/>
      <c r="O1464" s="181"/>
      <c r="P1464" s="181"/>
      <c r="Q1464" s="181"/>
      <c r="R1464" s="183"/>
      <c r="S1464" s="183"/>
      <c r="T1464" s="183"/>
      <c r="U1464" s="183"/>
      <c r="V1464" s="181"/>
      <c r="W1464" s="184"/>
      <c r="X1464" s="184"/>
      <c r="Y1464" s="185"/>
      <c r="Z1464" s="185"/>
      <c r="AA1464" s="185"/>
      <c r="AB1464" s="181"/>
      <c r="AC1464" s="181"/>
      <c r="AD1464" s="181"/>
      <c r="AE1464" s="181"/>
      <c r="AF1464" s="185"/>
      <c r="AG1464" s="181"/>
      <c r="AH1464" s="186"/>
      <c r="AI1464" s="186"/>
      <c r="AJ1464" s="187"/>
      <c r="AK1464" s="187"/>
      <c r="AL1464" s="188"/>
      <c r="AM1464" s="188"/>
      <c r="AN1464" s="188"/>
      <c r="AO1464" s="188"/>
      <c r="AP1464" s="188"/>
      <c r="AQ1464" s="188"/>
      <c r="AR1464" s="189"/>
      <c r="AS1464" s="189"/>
      <c r="AT1464" s="190"/>
      <c r="AU1464" s="191"/>
      <c r="AV1464" s="190"/>
      <c r="AW1464" s="189"/>
      <c r="AX1464" s="190"/>
      <c r="AY1464" s="189"/>
      <c r="AZ1464" s="192"/>
      <c r="BA1464" s="190"/>
      <c r="BB1464" s="190"/>
      <c r="BC1464" s="193"/>
      <c r="BD1464" s="193"/>
      <c r="BE1464" s="190"/>
      <c r="BF1464" s="192"/>
      <c r="BG1464" s="192"/>
      <c r="BH1464" s="192"/>
      <c r="BI1464" s="192"/>
      <c r="BJ1464" s="192"/>
      <c r="BK1464" s="192"/>
      <c r="BL1464" s="192"/>
      <c r="BM1464" s="192"/>
      <c r="BN1464" s="181"/>
      <c r="BO1464" s="181"/>
    </row>
    <row r="1465" spans="1:67" ht="13.5" customHeight="1" x14ac:dyDescent="0.35">
      <c r="A1465" s="181"/>
      <c r="B1465" s="182"/>
      <c r="C1465" s="181"/>
      <c r="D1465" s="181"/>
      <c r="E1465" s="181"/>
      <c r="F1465" s="181"/>
      <c r="G1465" s="181"/>
      <c r="H1465" s="131"/>
      <c r="I1465" s="181"/>
      <c r="J1465" s="181"/>
      <c r="K1465" s="181"/>
      <c r="L1465" s="181"/>
      <c r="M1465" s="181"/>
      <c r="N1465" s="181"/>
      <c r="O1465" s="181"/>
      <c r="P1465" s="181"/>
      <c r="Q1465" s="181"/>
      <c r="R1465" s="183"/>
      <c r="S1465" s="183"/>
      <c r="T1465" s="183"/>
      <c r="U1465" s="183"/>
      <c r="V1465" s="181"/>
      <c r="W1465" s="184"/>
      <c r="X1465" s="184"/>
      <c r="Y1465" s="185"/>
      <c r="Z1465" s="185"/>
      <c r="AA1465" s="185"/>
      <c r="AB1465" s="181"/>
      <c r="AC1465" s="181"/>
      <c r="AD1465" s="181"/>
      <c r="AE1465" s="181"/>
      <c r="AF1465" s="185"/>
      <c r="AG1465" s="181"/>
      <c r="AH1465" s="186"/>
      <c r="AI1465" s="186"/>
      <c r="AJ1465" s="187"/>
      <c r="AK1465" s="187"/>
      <c r="AL1465" s="188"/>
      <c r="AM1465" s="188"/>
      <c r="AN1465" s="188"/>
      <c r="AO1465" s="188"/>
      <c r="AP1465" s="188"/>
      <c r="AQ1465" s="188"/>
      <c r="AR1465" s="189"/>
      <c r="AS1465" s="189"/>
      <c r="AT1465" s="190"/>
      <c r="AU1465" s="191"/>
      <c r="AV1465" s="190"/>
      <c r="AW1465" s="189"/>
      <c r="AX1465" s="190"/>
      <c r="AY1465" s="189"/>
      <c r="AZ1465" s="192"/>
      <c r="BA1465" s="190"/>
      <c r="BB1465" s="190"/>
      <c r="BC1465" s="193"/>
      <c r="BD1465" s="193"/>
      <c r="BE1465" s="190"/>
      <c r="BF1465" s="192"/>
      <c r="BG1465" s="192"/>
      <c r="BH1465" s="192"/>
      <c r="BI1465" s="192"/>
      <c r="BJ1465" s="192"/>
      <c r="BK1465" s="192"/>
      <c r="BL1465" s="192"/>
      <c r="BM1465" s="192"/>
      <c r="BN1465" s="181"/>
      <c r="BO1465" s="181"/>
    </row>
    <row r="1466" spans="1:67" ht="13.5" customHeight="1" x14ac:dyDescent="0.35">
      <c r="A1466" s="181"/>
      <c r="B1466" s="182"/>
      <c r="C1466" s="181"/>
      <c r="D1466" s="181"/>
      <c r="E1466" s="181"/>
      <c r="F1466" s="181"/>
      <c r="G1466" s="181"/>
      <c r="H1466" s="131"/>
      <c r="I1466" s="181"/>
      <c r="J1466" s="181"/>
      <c r="K1466" s="181"/>
      <c r="L1466" s="181"/>
      <c r="M1466" s="181"/>
      <c r="N1466" s="181"/>
      <c r="O1466" s="181"/>
      <c r="P1466" s="181"/>
      <c r="Q1466" s="181"/>
      <c r="R1466" s="183"/>
      <c r="S1466" s="183"/>
      <c r="T1466" s="183"/>
      <c r="U1466" s="183"/>
      <c r="V1466" s="181"/>
      <c r="W1466" s="184"/>
      <c r="X1466" s="184"/>
      <c r="Y1466" s="185"/>
      <c r="Z1466" s="185"/>
      <c r="AA1466" s="185"/>
      <c r="AB1466" s="181"/>
      <c r="AC1466" s="181"/>
      <c r="AD1466" s="181"/>
      <c r="AE1466" s="181"/>
      <c r="AF1466" s="185"/>
      <c r="AG1466" s="181"/>
      <c r="AH1466" s="186"/>
      <c r="AI1466" s="186"/>
      <c r="AJ1466" s="187"/>
      <c r="AK1466" s="187"/>
      <c r="AL1466" s="188"/>
      <c r="AM1466" s="188"/>
      <c r="AN1466" s="188"/>
      <c r="AO1466" s="188"/>
      <c r="AP1466" s="188"/>
      <c r="AQ1466" s="188"/>
      <c r="AR1466" s="189"/>
      <c r="AS1466" s="189"/>
      <c r="AT1466" s="190"/>
      <c r="AU1466" s="191"/>
      <c r="AV1466" s="190"/>
      <c r="AW1466" s="189"/>
      <c r="AX1466" s="190"/>
      <c r="AY1466" s="189"/>
      <c r="AZ1466" s="192"/>
      <c r="BA1466" s="190"/>
      <c r="BB1466" s="190"/>
      <c r="BC1466" s="193"/>
      <c r="BD1466" s="193"/>
      <c r="BE1466" s="190"/>
      <c r="BF1466" s="192"/>
      <c r="BG1466" s="192"/>
      <c r="BH1466" s="192"/>
      <c r="BI1466" s="192"/>
      <c r="BJ1466" s="192"/>
      <c r="BK1466" s="192"/>
      <c r="BL1466" s="192"/>
      <c r="BM1466" s="192"/>
      <c r="BN1466" s="181"/>
      <c r="BO1466" s="181"/>
    </row>
    <row r="1467" spans="1:67" ht="13.5" customHeight="1" x14ac:dyDescent="0.35">
      <c r="A1467" s="181"/>
      <c r="B1467" s="182"/>
      <c r="C1467" s="181"/>
      <c r="D1467" s="181"/>
      <c r="E1467" s="181"/>
      <c r="F1467" s="181"/>
      <c r="G1467" s="181"/>
      <c r="H1467" s="131"/>
      <c r="I1467" s="181"/>
      <c r="J1467" s="181"/>
      <c r="K1467" s="181"/>
      <c r="L1467" s="181"/>
      <c r="M1467" s="181"/>
      <c r="N1467" s="181"/>
      <c r="O1467" s="181"/>
      <c r="P1467" s="181"/>
      <c r="Q1467" s="181"/>
      <c r="R1467" s="183"/>
      <c r="S1467" s="183"/>
      <c r="T1467" s="183"/>
      <c r="U1467" s="183"/>
      <c r="V1467" s="181"/>
      <c r="W1467" s="184"/>
      <c r="X1467" s="184"/>
      <c r="Y1467" s="185"/>
      <c r="Z1467" s="185"/>
      <c r="AA1467" s="185"/>
      <c r="AB1467" s="181"/>
      <c r="AC1467" s="181"/>
      <c r="AD1467" s="181"/>
      <c r="AE1467" s="181"/>
      <c r="AF1467" s="185"/>
      <c r="AG1467" s="181"/>
      <c r="AH1467" s="186"/>
      <c r="AI1467" s="186"/>
      <c r="AJ1467" s="187"/>
      <c r="AK1467" s="187"/>
      <c r="AL1467" s="188"/>
      <c r="AM1467" s="188"/>
      <c r="AN1467" s="188"/>
      <c r="AO1467" s="188"/>
      <c r="AP1467" s="188"/>
      <c r="AQ1467" s="188"/>
      <c r="AR1467" s="189"/>
      <c r="AS1467" s="189"/>
      <c r="AT1467" s="190"/>
      <c r="AU1467" s="191"/>
      <c r="AV1467" s="190"/>
      <c r="AW1467" s="189"/>
      <c r="AX1467" s="190"/>
      <c r="AY1467" s="189"/>
      <c r="AZ1467" s="192"/>
      <c r="BA1467" s="190"/>
      <c r="BB1467" s="190"/>
      <c r="BC1467" s="193"/>
      <c r="BD1467" s="193"/>
      <c r="BE1467" s="190"/>
      <c r="BF1467" s="192"/>
      <c r="BG1467" s="192"/>
      <c r="BH1467" s="192"/>
      <c r="BI1467" s="192"/>
      <c r="BJ1467" s="192"/>
      <c r="BK1467" s="192"/>
      <c r="BL1467" s="192"/>
      <c r="BM1467" s="192"/>
      <c r="BN1467" s="181"/>
      <c r="BO1467" s="181"/>
    </row>
    <row r="1468" spans="1:67" ht="13.5" customHeight="1" x14ac:dyDescent="0.35">
      <c r="A1468" s="181"/>
      <c r="B1468" s="182"/>
      <c r="C1468" s="181"/>
      <c r="D1468" s="181"/>
      <c r="E1468" s="181"/>
      <c r="F1468" s="181"/>
      <c r="G1468" s="181"/>
      <c r="H1468" s="131"/>
      <c r="I1468" s="181"/>
      <c r="J1468" s="181"/>
      <c r="K1468" s="181"/>
      <c r="L1468" s="181"/>
      <c r="M1468" s="181"/>
      <c r="N1468" s="181"/>
      <c r="O1468" s="181"/>
      <c r="P1468" s="181"/>
      <c r="Q1468" s="181"/>
      <c r="R1468" s="183"/>
      <c r="S1468" s="183"/>
      <c r="T1468" s="183"/>
      <c r="U1468" s="183"/>
      <c r="V1468" s="181"/>
      <c r="W1468" s="184"/>
      <c r="X1468" s="184"/>
      <c r="Y1468" s="185"/>
      <c r="Z1468" s="185"/>
      <c r="AA1468" s="185"/>
      <c r="AB1468" s="181"/>
      <c r="AC1468" s="181"/>
      <c r="AD1468" s="181"/>
      <c r="AE1468" s="181"/>
      <c r="AF1468" s="185"/>
      <c r="AG1468" s="181"/>
      <c r="AH1468" s="186"/>
      <c r="AI1468" s="186"/>
      <c r="AJ1468" s="187"/>
      <c r="AK1468" s="187"/>
      <c r="AL1468" s="188"/>
      <c r="AM1468" s="188"/>
      <c r="AN1468" s="188"/>
      <c r="AO1468" s="188"/>
      <c r="AP1468" s="188"/>
      <c r="AQ1468" s="188"/>
      <c r="AR1468" s="189"/>
      <c r="AS1468" s="189"/>
      <c r="AT1468" s="190"/>
      <c r="AU1468" s="191"/>
      <c r="AV1468" s="190"/>
      <c r="AW1468" s="189"/>
      <c r="AX1468" s="190"/>
      <c r="AY1468" s="189"/>
      <c r="AZ1468" s="192"/>
      <c r="BA1468" s="190"/>
      <c r="BB1468" s="190"/>
      <c r="BC1468" s="193"/>
      <c r="BD1468" s="193"/>
      <c r="BE1468" s="190"/>
      <c r="BF1468" s="192"/>
      <c r="BG1468" s="192"/>
      <c r="BH1468" s="192"/>
      <c r="BI1468" s="192"/>
      <c r="BJ1468" s="192"/>
      <c r="BK1468" s="192"/>
      <c r="BL1468" s="192"/>
      <c r="BM1468" s="192"/>
      <c r="BN1468" s="181"/>
      <c r="BO1468" s="181"/>
    </row>
    <row r="1469" spans="1:67" ht="13.5" customHeight="1" x14ac:dyDescent="0.35">
      <c r="A1469" s="181"/>
      <c r="B1469" s="182"/>
      <c r="C1469" s="181"/>
      <c r="D1469" s="181"/>
      <c r="E1469" s="181"/>
      <c r="F1469" s="181"/>
      <c r="G1469" s="181"/>
      <c r="H1469" s="131"/>
      <c r="I1469" s="181"/>
      <c r="J1469" s="181"/>
      <c r="K1469" s="181"/>
      <c r="L1469" s="181"/>
      <c r="M1469" s="181"/>
      <c r="N1469" s="181"/>
      <c r="O1469" s="181"/>
      <c r="P1469" s="181"/>
      <c r="Q1469" s="181"/>
      <c r="R1469" s="183"/>
      <c r="S1469" s="183"/>
      <c r="T1469" s="183"/>
      <c r="U1469" s="183"/>
      <c r="V1469" s="181"/>
      <c r="W1469" s="184"/>
      <c r="X1469" s="184"/>
      <c r="Y1469" s="185"/>
      <c r="Z1469" s="185"/>
      <c r="AA1469" s="185"/>
      <c r="AB1469" s="181"/>
      <c r="AC1469" s="181"/>
      <c r="AD1469" s="181"/>
      <c r="AE1469" s="181"/>
      <c r="AF1469" s="185"/>
      <c r="AG1469" s="181"/>
      <c r="AH1469" s="186"/>
      <c r="AI1469" s="186"/>
      <c r="AJ1469" s="187"/>
      <c r="AK1469" s="187"/>
      <c r="AL1469" s="188"/>
      <c r="AM1469" s="188"/>
      <c r="AN1469" s="188"/>
      <c r="AO1469" s="188"/>
      <c r="AP1469" s="188"/>
      <c r="AQ1469" s="188"/>
      <c r="AR1469" s="189"/>
      <c r="AS1469" s="189"/>
      <c r="AT1469" s="190"/>
      <c r="AU1469" s="191"/>
      <c r="AV1469" s="190"/>
      <c r="AW1469" s="189"/>
      <c r="AX1469" s="190"/>
      <c r="AY1469" s="189"/>
      <c r="AZ1469" s="192"/>
      <c r="BA1469" s="190"/>
      <c r="BB1469" s="190"/>
      <c r="BC1469" s="193"/>
      <c r="BD1469" s="193"/>
      <c r="BE1469" s="190"/>
      <c r="BF1469" s="192"/>
      <c r="BG1469" s="192"/>
      <c r="BH1469" s="192"/>
      <c r="BI1469" s="192"/>
      <c r="BJ1469" s="192"/>
      <c r="BK1469" s="192"/>
      <c r="BL1469" s="192"/>
      <c r="BM1469" s="192"/>
      <c r="BN1469" s="181"/>
      <c r="BO1469" s="181"/>
    </row>
    <row r="1470" spans="1:67" ht="13.5" customHeight="1" x14ac:dyDescent="0.35">
      <c r="A1470" s="181"/>
      <c r="B1470" s="182"/>
      <c r="C1470" s="181"/>
      <c r="D1470" s="181"/>
      <c r="E1470" s="181"/>
      <c r="F1470" s="181"/>
      <c r="G1470" s="181"/>
      <c r="H1470" s="131"/>
      <c r="I1470" s="181"/>
      <c r="J1470" s="181"/>
      <c r="K1470" s="181"/>
      <c r="L1470" s="181"/>
      <c r="M1470" s="181"/>
      <c r="N1470" s="181"/>
      <c r="O1470" s="181"/>
      <c r="P1470" s="181"/>
      <c r="Q1470" s="181"/>
      <c r="R1470" s="183"/>
      <c r="S1470" s="183"/>
      <c r="T1470" s="183"/>
      <c r="U1470" s="183"/>
      <c r="V1470" s="181"/>
      <c r="W1470" s="184"/>
      <c r="X1470" s="184"/>
      <c r="Y1470" s="185"/>
      <c r="Z1470" s="185"/>
      <c r="AA1470" s="185"/>
      <c r="AB1470" s="181"/>
      <c r="AC1470" s="181"/>
      <c r="AD1470" s="181"/>
      <c r="AE1470" s="181"/>
      <c r="AF1470" s="185"/>
      <c r="AG1470" s="181"/>
      <c r="AH1470" s="186"/>
      <c r="AI1470" s="186"/>
      <c r="AJ1470" s="187"/>
      <c r="AK1470" s="187"/>
      <c r="AL1470" s="188"/>
      <c r="AM1470" s="188"/>
      <c r="AN1470" s="188"/>
      <c r="AO1470" s="188"/>
      <c r="AP1470" s="188"/>
      <c r="AQ1470" s="188"/>
      <c r="AR1470" s="189"/>
      <c r="AS1470" s="189"/>
      <c r="AT1470" s="190"/>
      <c r="AU1470" s="191"/>
      <c r="AV1470" s="190"/>
      <c r="AW1470" s="189"/>
      <c r="AX1470" s="190"/>
      <c r="AY1470" s="189"/>
      <c r="AZ1470" s="192"/>
      <c r="BA1470" s="190"/>
      <c r="BB1470" s="190"/>
      <c r="BC1470" s="193"/>
      <c r="BD1470" s="193"/>
      <c r="BE1470" s="190"/>
      <c r="BF1470" s="192"/>
      <c r="BG1470" s="192"/>
      <c r="BH1470" s="192"/>
      <c r="BI1470" s="192"/>
      <c r="BJ1470" s="192"/>
      <c r="BK1470" s="192"/>
      <c r="BL1470" s="192"/>
      <c r="BM1470" s="192"/>
      <c r="BN1470" s="181"/>
      <c r="BO1470" s="181"/>
    </row>
    <row r="1471" spans="1:67" ht="13.5" customHeight="1" x14ac:dyDescent="0.35">
      <c r="A1471" s="181"/>
      <c r="B1471" s="182"/>
      <c r="C1471" s="181"/>
      <c r="D1471" s="181"/>
      <c r="E1471" s="181"/>
      <c r="F1471" s="181"/>
      <c r="G1471" s="181"/>
      <c r="H1471" s="131"/>
      <c r="I1471" s="181"/>
      <c r="J1471" s="181"/>
      <c r="K1471" s="181"/>
      <c r="L1471" s="181"/>
      <c r="M1471" s="181"/>
      <c r="N1471" s="181"/>
      <c r="O1471" s="181"/>
      <c r="P1471" s="181"/>
      <c r="Q1471" s="181"/>
      <c r="R1471" s="183"/>
      <c r="S1471" s="183"/>
      <c r="T1471" s="183"/>
      <c r="U1471" s="183"/>
      <c r="V1471" s="181"/>
      <c r="W1471" s="184"/>
      <c r="X1471" s="184"/>
      <c r="Y1471" s="185"/>
      <c r="Z1471" s="185"/>
      <c r="AA1471" s="185"/>
      <c r="AB1471" s="181"/>
      <c r="AC1471" s="181"/>
      <c r="AD1471" s="181"/>
      <c r="AE1471" s="181"/>
      <c r="AF1471" s="185"/>
      <c r="AG1471" s="181"/>
      <c r="AH1471" s="186"/>
      <c r="AI1471" s="186"/>
      <c r="AJ1471" s="187"/>
      <c r="AK1471" s="187"/>
      <c r="AL1471" s="188"/>
      <c r="AM1471" s="188"/>
      <c r="AN1471" s="188"/>
      <c r="AO1471" s="188"/>
      <c r="AP1471" s="188"/>
      <c r="AQ1471" s="188"/>
      <c r="AR1471" s="189"/>
      <c r="AS1471" s="189"/>
      <c r="AT1471" s="190"/>
      <c r="AU1471" s="191"/>
      <c r="AV1471" s="190"/>
      <c r="AW1471" s="189"/>
      <c r="AX1471" s="190"/>
      <c r="AY1471" s="189"/>
      <c r="AZ1471" s="192"/>
      <c r="BA1471" s="190"/>
      <c r="BB1471" s="190"/>
      <c r="BC1471" s="193"/>
      <c r="BD1471" s="193"/>
      <c r="BE1471" s="190"/>
      <c r="BF1471" s="192"/>
      <c r="BG1471" s="192"/>
      <c r="BH1471" s="192"/>
      <c r="BI1471" s="192"/>
      <c r="BJ1471" s="192"/>
      <c r="BK1471" s="192"/>
      <c r="BL1471" s="192"/>
      <c r="BM1471" s="192"/>
      <c r="BN1471" s="181"/>
      <c r="BO1471" s="181"/>
    </row>
    <row r="1472" spans="1:67" ht="13.5" customHeight="1" x14ac:dyDescent="0.35">
      <c r="A1472" s="181"/>
      <c r="B1472" s="182"/>
      <c r="C1472" s="181"/>
      <c r="D1472" s="181"/>
      <c r="E1472" s="181"/>
      <c r="F1472" s="181"/>
      <c r="G1472" s="181"/>
      <c r="H1472" s="131"/>
      <c r="I1472" s="181"/>
      <c r="J1472" s="181"/>
      <c r="K1472" s="181"/>
      <c r="L1472" s="181"/>
      <c r="M1472" s="181"/>
      <c r="N1472" s="181"/>
      <c r="O1472" s="181"/>
      <c r="P1472" s="181"/>
      <c r="Q1472" s="181"/>
      <c r="R1472" s="183"/>
      <c r="S1472" s="183"/>
      <c r="T1472" s="183"/>
      <c r="U1472" s="183"/>
      <c r="V1472" s="181"/>
      <c r="W1472" s="184"/>
      <c r="X1472" s="184"/>
      <c r="Y1472" s="185"/>
      <c r="Z1472" s="185"/>
      <c r="AA1472" s="185"/>
      <c r="AB1472" s="181"/>
      <c r="AC1472" s="181"/>
      <c r="AD1472" s="181"/>
      <c r="AE1472" s="181"/>
      <c r="AF1472" s="185"/>
      <c r="AG1472" s="181"/>
      <c r="AH1472" s="186"/>
      <c r="AI1472" s="186"/>
      <c r="AJ1472" s="187"/>
      <c r="AK1472" s="187"/>
      <c r="AL1472" s="188"/>
      <c r="AM1472" s="188"/>
      <c r="AN1472" s="188"/>
      <c r="AO1472" s="188"/>
      <c r="AP1472" s="188"/>
      <c r="AQ1472" s="188"/>
      <c r="AR1472" s="189"/>
      <c r="AS1472" s="189"/>
      <c r="AT1472" s="190"/>
      <c r="AU1472" s="191"/>
      <c r="AV1472" s="190"/>
      <c r="AW1472" s="189"/>
      <c r="AX1472" s="190"/>
      <c r="AY1472" s="189"/>
      <c r="AZ1472" s="192"/>
      <c r="BA1472" s="190"/>
      <c r="BB1472" s="190"/>
      <c r="BC1472" s="193"/>
      <c r="BD1472" s="193"/>
      <c r="BE1472" s="190"/>
      <c r="BF1472" s="192"/>
      <c r="BG1472" s="192"/>
      <c r="BH1472" s="192"/>
      <c r="BI1472" s="192"/>
      <c r="BJ1472" s="192"/>
      <c r="BK1472" s="192"/>
      <c r="BL1472" s="192"/>
      <c r="BM1472" s="192"/>
      <c r="BN1472" s="181"/>
      <c r="BO1472" s="181"/>
    </row>
    <row r="1473" spans="1:67" ht="13.5" customHeight="1" x14ac:dyDescent="0.35">
      <c r="A1473" s="181"/>
      <c r="B1473" s="182"/>
      <c r="C1473" s="181"/>
      <c r="D1473" s="181"/>
      <c r="E1473" s="181"/>
      <c r="F1473" s="181"/>
      <c r="G1473" s="181"/>
      <c r="H1473" s="131"/>
      <c r="I1473" s="181"/>
      <c r="J1473" s="181"/>
      <c r="K1473" s="181"/>
      <c r="L1473" s="181"/>
      <c r="M1473" s="181"/>
      <c r="N1473" s="181"/>
      <c r="O1473" s="181"/>
      <c r="P1473" s="181"/>
      <c r="Q1473" s="181"/>
      <c r="R1473" s="183"/>
      <c r="S1473" s="183"/>
      <c r="T1473" s="183"/>
      <c r="U1473" s="183"/>
      <c r="V1473" s="181"/>
      <c r="W1473" s="184"/>
      <c r="X1473" s="184"/>
      <c r="Y1473" s="185"/>
      <c r="Z1473" s="185"/>
      <c r="AA1473" s="185"/>
      <c r="AB1473" s="181"/>
      <c r="AC1473" s="181"/>
      <c r="AD1473" s="181"/>
      <c r="AE1473" s="181"/>
      <c r="AF1473" s="185"/>
      <c r="AG1473" s="181"/>
      <c r="AH1473" s="186"/>
      <c r="AI1473" s="186"/>
      <c r="AJ1473" s="187"/>
      <c r="AK1473" s="187"/>
      <c r="AL1473" s="188"/>
      <c r="AM1473" s="188"/>
      <c r="AN1473" s="188"/>
      <c r="AO1473" s="188"/>
      <c r="AP1473" s="188"/>
      <c r="AQ1473" s="188"/>
      <c r="AR1473" s="189"/>
      <c r="AS1473" s="189"/>
      <c r="AT1473" s="190"/>
      <c r="AU1473" s="191"/>
      <c r="AV1473" s="190"/>
      <c r="AW1473" s="189"/>
      <c r="AX1473" s="190"/>
      <c r="AY1473" s="189"/>
      <c r="AZ1473" s="192"/>
      <c r="BA1473" s="190"/>
      <c r="BB1473" s="190"/>
      <c r="BC1473" s="193"/>
      <c r="BD1473" s="193"/>
      <c r="BE1473" s="190"/>
      <c r="BF1473" s="192"/>
      <c r="BG1473" s="192"/>
      <c r="BH1473" s="192"/>
      <c r="BI1473" s="192"/>
      <c r="BJ1473" s="192"/>
      <c r="BK1473" s="192"/>
      <c r="BL1473" s="192"/>
      <c r="BM1473" s="192"/>
      <c r="BN1473" s="181"/>
      <c r="BO1473" s="181"/>
    </row>
    <row r="1474" spans="1:67" ht="13.5" customHeight="1" x14ac:dyDescent="0.35">
      <c r="A1474" s="181"/>
      <c r="B1474" s="182"/>
      <c r="C1474" s="181"/>
      <c r="D1474" s="181"/>
      <c r="E1474" s="181"/>
      <c r="F1474" s="181"/>
      <c r="G1474" s="181"/>
      <c r="H1474" s="131"/>
      <c r="I1474" s="181"/>
      <c r="J1474" s="181"/>
      <c r="K1474" s="181"/>
      <c r="L1474" s="181"/>
      <c r="M1474" s="181"/>
      <c r="N1474" s="181"/>
      <c r="O1474" s="181"/>
      <c r="P1474" s="181"/>
      <c r="Q1474" s="181"/>
      <c r="R1474" s="183"/>
      <c r="S1474" s="183"/>
      <c r="T1474" s="183"/>
      <c r="U1474" s="183"/>
      <c r="V1474" s="181"/>
      <c r="W1474" s="184"/>
      <c r="X1474" s="184"/>
      <c r="Y1474" s="185"/>
      <c r="Z1474" s="185"/>
      <c r="AA1474" s="185"/>
      <c r="AB1474" s="181"/>
      <c r="AC1474" s="181"/>
      <c r="AD1474" s="181"/>
      <c r="AE1474" s="181"/>
      <c r="AF1474" s="185"/>
      <c r="AG1474" s="181"/>
      <c r="AH1474" s="186"/>
      <c r="AI1474" s="186"/>
      <c r="AJ1474" s="187"/>
      <c r="AK1474" s="187"/>
      <c r="AL1474" s="188"/>
      <c r="AM1474" s="188"/>
      <c r="AN1474" s="188"/>
      <c r="AO1474" s="188"/>
      <c r="AP1474" s="188"/>
      <c r="AQ1474" s="188"/>
      <c r="AR1474" s="189"/>
      <c r="AS1474" s="189"/>
      <c r="AT1474" s="190"/>
      <c r="AU1474" s="191"/>
      <c r="AV1474" s="190"/>
      <c r="AW1474" s="189"/>
      <c r="AX1474" s="190"/>
      <c r="AY1474" s="189"/>
      <c r="AZ1474" s="192"/>
      <c r="BA1474" s="190"/>
      <c r="BB1474" s="190"/>
      <c r="BC1474" s="193"/>
      <c r="BD1474" s="193"/>
      <c r="BE1474" s="190"/>
      <c r="BF1474" s="192"/>
      <c r="BG1474" s="192"/>
      <c r="BH1474" s="192"/>
      <c r="BI1474" s="192"/>
      <c r="BJ1474" s="192"/>
      <c r="BK1474" s="192"/>
      <c r="BL1474" s="192"/>
      <c r="BM1474" s="192"/>
      <c r="BN1474" s="181"/>
      <c r="BO1474" s="181"/>
    </row>
    <row r="1475" spans="1:67" ht="13.5" customHeight="1" x14ac:dyDescent="0.35">
      <c r="A1475" s="181"/>
      <c r="B1475" s="182"/>
      <c r="C1475" s="181"/>
      <c r="D1475" s="181"/>
      <c r="E1475" s="181"/>
      <c r="F1475" s="181"/>
      <c r="G1475" s="181"/>
      <c r="H1475" s="131"/>
      <c r="I1475" s="181"/>
      <c r="J1475" s="181"/>
      <c r="K1475" s="181"/>
      <c r="L1475" s="181"/>
      <c r="M1475" s="181"/>
      <c r="N1475" s="181"/>
      <c r="O1475" s="181"/>
      <c r="P1475" s="181"/>
      <c r="Q1475" s="181"/>
      <c r="R1475" s="183"/>
      <c r="S1475" s="183"/>
      <c r="T1475" s="183"/>
      <c r="U1475" s="183"/>
      <c r="V1475" s="181"/>
      <c r="W1475" s="184"/>
      <c r="X1475" s="184"/>
      <c r="Y1475" s="185"/>
      <c r="Z1475" s="185"/>
      <c r="AA1475" s="185"/>
      <c r="AB1475" s="181"/>
      <c r="AC1475" s="181"/>
      <c r="AD1475" s="181"/>
      <c r="AE1475" s="181"/>
      <c r="AF1475" s="185"/>
      <c r="AG1475" s="181"/>
      <c r="AH1475" s="186"/>
      <c r="AI1475" s="186"/>
      <c r="AJ1475" s="187"/>
      <c r="AK1475" s="187"/>
      <c r="AL1475" s="188"/>
      <c r="AM1475" s="188"/>
      <c r="AN1475" s="188"/>
      <c r="AO1475" s="188"/>
      <c r="AP1475" s="188"/>
      <c r="AQ1475" s="188"/>
      <c r="AR1475" s="189"/>
      <c r="AS1475" s="189"/>
      <c r="AT1475" s="190"/>
      <c r="AU1475" s="191"/>
      <c r="AV1475" s="190"/>
      <c r="AW1475" s="189"/>
      <c r="AX1475" s="190"/>
      <c r="AY1475" s="189"/>
      <c r="AZ1475" s="192"/>
      <c r="BA1475" s="190"/>
      <c r="BB1475" s="190"/>
      <c r="BC1475" s="193"/>
      <c r="BD1475" s="193"/>
      <c r="BE1475" s="190"/>
      <c r="BF1475" s="192"/>
      <c r="BG1475" s="192"/>
      <c r="BH1475" s="192"/>
      <c r="BI1475" s="192"/>
      <c r="BJ1475" s="192"/>
      <c r="BK1475" s="192"/>
      <c r="BL1475" s="192"/>
      <c r="BM1475" s="192"/>
      <c r="BN1475" s="181"/>
      <c r="BO1475" s="181"/>
    </row>
    <row r="1476" spans="1:67" ht="13.5" customHeight="1" x14ac:dyDescent="0.35">
      <c r="A1476" s="181"/>
      <c r="B1476" s="182"/>
      <c r="C1476" s="181"/>
      <c r="D1476" s="181"/>
      <c r="E1476" s="181"/>
      <c r="F1476" s="181"/>
      <c r="G1476" s="181"/>
      <c r="H1476" s="131"/>
      <c r="I1476" s="181"/>
      <c r="J1476" s="181"/>
      <c r="K1476" s="181"/>
      <c r="L1476" s="181"/>
      <c r="M1476" s="181"/>
      <c r="N1476" s="181"/>
      <c r="O1476" s="181"/>
      <c r="P1476" s="181"/>
      <c r="Q1476" s="181"/>
      <c r="R1476" s="183"/>
      <c r="S1476" s="183"/>
      <c r="T1476" s="183"/>
      <c r="U1476" s="183"/>
      <c r="V1476" s="181"/>
      <c r="W1476" s="184"/>
      <c r="X1476" s="184"/>
      <c r="Y1476" s="185"/>
      <c r="Z1476" s="185"/>
      <c r="AA1476" s="185"/>
      <c r="AB1476" s="181"/>
      <c r="AC1476" s="181"/>
      <c r="AD1476" s="181"/>
      <c r="AE1476" s="181"/>
      <c r="AF1476" s="185"/>
      <c r="AG1476" s="181"/>
      <c r="AH1476" s="186"/>
      <c r="AI1476" s="186"/>
      <c r="AJ1476" s="187"/>
      <c r="AK1476" s="187"/>
      <c r="AL1476" s="188"/>
      <c r="AM1476" s="188"/>
      <c r="AN1476" s="188"/>
      <c r="AO1476" s="188"/>
      <c r="AP1476" s="188"/>
      <c r="AQ1476" s="188"/>
      <c r="AR1476" s="189"/>
      <c r="AS1476" s="189"/>
      <c r="AT1476" s="190"/>
      <c r="AU1476" s="191"/>
      <c r="AV1476" s="190"/>
      <c r="AW1476" s="189"/>
      <c r="AX1476" s="190"/>
      <c r="AY1476" s="189"/>
      <c r="AZ1476" s="192"/>
      <c r="BA1476" s="190"/>
      <c r="BB1476" s="190"/>
      <c r="BC1476" s="193"/>
      <c r="BD1476" s="193"/>
      <c r="BE1476" s="190"/>
      <c r="BF1476" s="192"/>
      <c r="BG1476" s="192"/>
      <c r="BH1476" s="192"/>
      <c r="BI1476" s="192"/>
      <c r="BJ1476" s="192"/>
      <c r="BK1476" s="192"/>
      <c r="BL1476" s="192"/>
      <c r="BM1476" s="192"/>
      <c r="BN1476" s="181"/>
      <c r="BO1476" s="181"/>
    </row>
    <row r="1477" spans="1:67" ht="13.5" customHeight="1" x14ac:dyDescent="0.35">
      <c r="A1477" s="181"/>
      <c r="B1477" s="182"/>
      <c r="C1477" s="181"/>
      <c r="D1477" s="181"/>
      <c r="E1477" s="181"/>
      <c r="F1477" s="181"/>
      <c r="G1477" s="181"/>
      <c r="H1477" s="131"/>
      <c r="I1477" s="181"/>
      <c r="J1477" s="181"/>
      <c r="K1477" s="181"/>
      <c r="L1477" s="181"/>
      <c r="M1477" s="181"/>
      <c r="N1477" s="181"/>
      <c r="O1477" s="181"/>
      <c r="P1477" s="181"/>
      <c r="Q1477" s="181"/>
      <c r="R1477" s="183"/>
      <c r="S1477" s="183"/>
      <c r="T1477" s="183"/>
      <c r="U1477" s="183"/>
      <c r="V1477" s="181"/>
      <c r="W1477" s="184"/>
      <c r="X1477" s="184"/>
      <c r="Y1477" s="185"/>
      <c r="Z1477" s="185"/>
      <c r="AA1477" s="185"/>
      <c r="AB1477" s="181"/>
      <c r="AC1477" s="181"/>
      <c r="AD1477" s="181"/>
      <c r="AE1477" s="181"/>
      <c r="AF1477" s="185"/>
      <c r="AG1477" s="181"/>
      <c r="AH1477" s="186"/>
      <c r="AI1477" s="186"/>
      <c r="AJ1477" s="187"/>
      <c r="AK1477" s="187"/>
      <c r="AL1477" s="188"/>
      <c r="AM1477" s="188"/>
      <c r="AN1477" s="188"/>
      <c r="AO1477" s="188"/>
      <c r="AP1477" s="188"/>
      <c r="AQ1477" s="188"/>
      <c r="AR1477" s="189"/>
      <c r="AS1477" s="189"/>
      <c r="AT1477" s="190"/>
      <c r="AU1477" s="191"/>
      <c r="AV1477" s="190"/>
      <c r="AW1477" s="189"/>
      <c r="AX1477" s="190"/>
      <c r="AY1477" s="189"/>
      <c r="AZ1477" s="192"/>
      <c r="BA1477" s="190"/>
      <c r="BB1477" s="190"/>
      <c r="BC1477" s="193"/>
      <c r="BD1477" s="193"/>
      <c r="BE1477" s="190"/>
      <c r="BF1477" s="192"/>
      <c r="BG1477" s="192"/>
      <c r="BH1477" s="192"/>
      <c r="BI1477" s="192"/>
      <c r="BJ1477" s="192"/>
      <c r="BK1477" s="192"/>
      <c r="BL1477" s="192"/>
      <c r="BM1477" s="192"/>
      <c r="BN1477" s="181"/>
      <c r="BO1477" s="181"/>
    </row>
    <row r="1478" spans="1:67" ht="13.5" customHeight="1" x14ac:dyDescent="0.35">
      <c r="A1478" s="181"/>
      <c r="B1478" s="182"/>
      <c r="C1478" s="181"/>
      <c r="D1478" s="181"/>
      <c r="E1478" s="181"/>
      <c r="F1478" s="181"/>
      <c r="G1478" s="181"/>
      <c r="H1478" s="131"/>
      <c r="I1478" s="181"/>
      <c r="J1478" s="181"/>
      <c r="K1478" s="181"/>
      <c r="L1478" s="181"/>
      <c r="M1478" s="181"/>
      <c r="N1478" s="181"/>
      <c r="O1478" s="181"/>
      <c r="P1478" s="181"/>
      <c r="Q1478" s="181"/>
      <c r="R1478" s="183"/>
      <c r="S1478" s="183"/>
      <c r="T1478" s="183"/>
      <c r="U1478" s="183"/>
      <c r="V1478" s="181"/>
      <c r="W1478" s="184"/>
      <c r="X1478" s="184"/>
      <c r="Y1478" s="185"/>
      <c r="Z1478" s="185"/>
      <c r="AA1478" s="185"/>
      <c r="AB1478" s="181"/>
      <c r="AC1478" s="181"/>
      <c r="AD1478" s="181"/>
      <c r="AE1478" s="181"/>
      <c r="AF1478" s="185"/>
      <c r="AG1478" s="181"/>
      <c r="AH1478" s="186"/>
      <c r="AI1478" s="186"/>
      <c r="AJ1478" s="187"/>
      <c r="AK1478" s="187"/>
      <c r="AL1478" s="188"/>
      <c r="AM1478" s="188"/>
      <c r="AN1478" s="188"/>
      <c r="AO1478" s="188"/>
      <c r="AP1478" s="188"/>
      <c r="AQ1478" s="188"/>
      <c r="AR1478" s="189"/>
      <c r="AS1478" s="189"/>
      <c r="AT1478" s="190"/>
      <c r="AU1478" s="191"/>
      <c r="AV1478" s="190"/>
      <c r="AW1478" s="189"/>
      <c r="AX1478" s="190"/>
      <c r="AY1478" s="189"/>
      <c r="AZ1478" s="192"/>
      <c r="BA1478" s="190"/>
      <c r="BB1478" s="190"/>
      <c r="BC1478" s="193"/>
      <c r="BD1478" s="193"/>
      <c r="BE1478" s="190"/>
      <c r="BF1478" s="192"/>
      <c r="BG1478" s="192"/>
      <c r="BH1478" s="192"/>
      <c r="BI1478" s="192"/>
      <c r="BJ1478" s="192"/>
      <c r="BK1478" s="192"/>
      <c r="BL1478" s="192"/>
      <c r="BM1478" s="192"/>
      <c r="BN1478" s="181"/>
      <c r="BO1478" s="181"/>
    </row>
    <row r="1479" spans="1:67" ht="13.5" customHeight="1" x14ac:dyDescent="0.35">
      <c r="A1479" s="181"/>
      <c r="B1479" s="182"/>
      <c r="C1479" s="181"/>
      <c r="D1479" s="181"/>
      <c r="E1479" s="181"/>
      <c r="F1479" s="181"/>
      <c r="G1479" s="181"/>
      <c r="H1479" s="131"/>
      <c r="I1479" s="181"/>
      <c r="J1479" s="181"/>
      <c r="K1479" s="181"/>
      <c r="L1479" s="181"/>
      <c r="M1479" s="181"/>
      <c r="N1479" s="181"/>
      <c r="O1479" s="181"/>
      <c r="P1479" s="181"/>
      <c r="Q1479" s="181"/>
      <c r="R1479" s="183"/>
      <c r="S1479" s="183"/>
      <c r="T1479" s="183"/>
      <c r="U1479" s="183"/>
      <c r="V1479" s="181"/>
      <c r="W1479" s="184"/>
      <c r="X1479" s="184"/>
      <c r="Y1479" s="185"/>
      <c r="Z1479" s="185"/>
      <c r="AA1479" s="185"/>
      <c r="AB1479" s="181"/>
      <c r="AC1479" s="181"/>
      <c r="AD1479" s="181"/>
      <c r="AE1479" s="181"/>
      <c r="AF1479" s="185"/>
      <c r="AG1479" s="181"/>
      <c r="AH1479" s="186"/>
      <c r="AI1479" s="186"/>
      <c r="AJ1479" s="187"/>
      <c r="AK1479" s="187"/>
      <c r="AL1479" s="188"/>
      <c r="AM1479" s="188"/>
      <c r="AN1479" s="188"/>
      <c r="AO1479" s="188"/>
      <c r="AP1479" s="188"/>
      <c r="AQ1479" s="188"/>
      <c r="AR1479" s="189"/>
      <c r="AS1479" s="189"/>
      <c r="AT1479" s="190"/>
      <c r="AU1479" s="191"/>
      <c r="AV1479" s="190"/>
      <c r="AW1479" s="189"/>
      <c r="AX1479" s="190"/>
      <c r="AY1479" s="189"/>
      <c r="AZ1479" s="192"/>
      <c r="BA1479" s="190"/>
      <c r="BB1479" s="190"/>
      <c r="BC1479" s="193"/>
      <c r="BD1479" s="193"/>
      <c r="BE1479" s="190"/>
      <c r="BF1479" s="192"/>
      <c r="BG1479" s="192"/>
      <c r="BH1479" s="192"/>
      <c r="BI1479" s="192"/>
      <c r="BJ1479" s="192"/>
      <c r="BK1479" s="192"/>
      <c r="BL1479" s="192"/>
      <c r="BM1479" s="192"/>
      <c r="BN1479" s="181"/>
      <c r="BO1479" s="181"/>
    </row>
    <row r="1480" spans="1:67" ht="13.5" customHeight="1" x14ac:dyDescent="0.35">
      <c r="A1480" s="181"/>
      <c r="B1480" s="182"/>
      <c r="C1480" s="181"/>
      <c r="D1480" s="181"/>
      <c r="E1480" s="181"/>
      <c r="F1480" s="181"/>
      <c r="G1480" s="181"/>
      <c r="H1480" s="131"/>
      <c r="I1480" s="181"/>
      <c r="J1480" s="181"/>
      <c r="K1480" s="181"/>
      <c r="L1480" s="181"/>
      <c r="M1480" s="181"/>
      <c r="N1480" s="181"/>
      <c r="O1480" s="181"/>
      <c r="P1480" s="181"/>
      <c r="Q1480" s="181"/>
      <c r="R1480" s="183"/>
      <c r="S1480" s="183"/>
      <c r="T1480" s="183"/>
      <c r="U1480" s="183"/>
      <c r="V1480" s="181"/>
      <c r="W1480" s="184"/>
      <c r="X1480" s="184"/>
      <c r="Y1480" s="185"/>
      <c r="Z1480" s="185"/>
      <c r="AA1480" s="185"/>
      <c r="AB1480" s="181"/>
      <c r="AC1480" s="181"/>
      <c r="AD1480" s="181"/>
      <c r="AE1480" s="181"/>
      <c r="AF1480" s="185"/>
      <c r="AG1480" s="181"/>
      <c r="AH1480" s="186"/>
      <c r="AI1480" s="186"/>
      <c r="AJ1480" s="187"/>
      <c r="AK1480" s="187"/>
      <c r="AL1480" s="188"/>
      <c r="AM1480" s="188"/>
      <c r="AN1480" s="188"/>
      <c r="AO1480" s="188"/>
      <c r="AP1480" s="188"/>
      <c r="AQ1480" s="188"/>
      <c r="AR1480" s="189"/>
      <c r="AS1480" s="189"/>
      <c r="AT1480" s="190"/>
      <c r="AU1480" s="191"/>
      <c r="AV1480" s="190"/>
      <c r="AW1480" s="189"/>
      <c r="AX1480" s="190"/>
      <c r="AY1480" s="189"/>
      <c r="AZ1480" s="192"/>
      <c r="BA1480" s="190"/>
      <c r="BB1480" s="190"/>
      <c r="BC1480" s="193"/>
      <c r="BD1480" s="193"/>
      <c r="BE1480" s="190"/>
      <c r="BF1480" s="192"/>
      <c r="BG1480" s="192"/>
      <c r="BH1480" s="192"/>
      <c r="BI1480" s="192"/>
      <c r="BJ1480" s="192"/>
      <c r="BK1480" s="192"/>
      <c r="BL1480" s="192"/>
      <c r="BM1480" s="192"/>
      <c r="BN1480" s="181"/>
      <c r="BO1480" s="181"/>
    </row>
    <row r="1481" spans="1:67" ht="13.5" customHeight="1" x14ac:dyDescent="0.35">
      <c r="A1481" s="181"/>
      <c r="B1481" s="182"/>
      <c r="C1481" s="181"/>
      <c r="D1481" s="181"/>
      <c r="E1481" s="181"/>
      <c r="F1481" s="181"/>
      <c r="G1481" s="181"/>
      <c r="H1481" s="131"/>
      <c r="I1481" s="181"/>
      <c r="J1481" s="181"/>
      <c r="K1481" s="181"/>
      <c r="L1481" s="181"/>
      <c r="M1481" s="181"/>
      <c r="N1481" s="181"/>
      <c r="O1481" s="181"/>
      <c r="P1481" s="181"/>
      <c r="Q1481" s="181"/>
      <c r="R1481" s="183"/>
      <c r="S1481" s="183"/>
      <c r="T1481" s="183"/>
      <c r="U1481" s="183"/>
      <c r="V1481" s="181"/>
      <c r="W1481" s="184"/>
      <c r="X1481" s="184"/>
      <c r="Y1481" s="185"/>
      <c r="Z1481" s="185"/>
      <c r="AA1481" s="185"/>
      <c r="AB1481" s="181"/>
      <c r="AC1481" s="181"/>
      <c r="AD1481" s="181"/>
      <c r="AE1481" s="181"/>
      <c r="AF1481" s="185"/>
      <c r="AG1481" s="181"/>
      <c r="AH1481" s="186"/>
      <c r="AI1481" s="186"/>
      <c r="AJ1481" s="187"/>
      <c r="AK1481" s="187"/>
      <c r="AL1481" s="188"/>
      <c r="AM1481" s="188"/>
      <c r="AN1481" s="188"/>
      <c r="AO1481" s="188"/>
      <c r="AP1481" s="188"/>
      <c r="AQ1481" s="188"/>
      <c r="AR1481" s="189"/>
      <c r="AS1481" s="189"/>
      <c r="AT1481" s="190"/>
      <c r="AU1481" s="191"/>
      <c r="AV1481" s="190"/>
      <c r="AW1481" s="189"/>
      <c r="AX1481" s="190"/>
      <c r="AY1481" s="189"/>
      <c r="AZ1481" s="192"/>
      <c r="BA1481" s="190"/>
      <c r="BB1481" s="190"/>
      <c r="BC1481" s="193"/>
      <c r="BD1481" s="193"/>
      <c r="BE1481" s="190"/>
      <c r="BF1481" s="192"/>
      <c r="BG1481" s="192"/>
      <c r="BH1481" s="192"/>
      <c r="BI1481" s="192"/>
      <c r="BJ1481" s="192"/>
      <c r="BK1481" s="192"/>
      <c r="BL1481" s="192"/>
      <c r="BM1481" s="192"/>
      <c r="BN1481" s="181"/>
      <c r="BO1481" s="181"/>
    </row>
    <row r="1482" spans="1:67" ht="13.5" customHeight="1" x14ac:dyDescent="0.35">
      <c r="A1482" s="181"/>
      <c r="B1482" s="182"/>
      <c r="C1482" s="181"/>
      <c r="D1482" s="181"/>
      <c r="E1482" s="181"/>
      <c r="F1482" s="181"/>
      <c r="G1482" s="181"/>
      <c r="H1482" s="131"/>
      <c r="I1482" s="181"/>
      <c r="J1482" s="181"/>
      <c r="K1482" s="181"/>
      <c r="L1482" s="181"/>
      <c r="M1482" s="181"/>
      <c r="N1482" s="181"/>
      <c r="O1482" s="181"/>
      <c r="P1482" s="181"/>
      <c r="Q1482" s="181"/>
      <c r="R1482" s="183"/>
      <c r="S1482" s="183"/>
      <c r="T1482" s="183"/>
      <c r="U1482" s="183"/>
      <c r="V1482" s="181"/>
      <c r="W1482" s="184"/>
      <c r="X1482" s="184"/>
      <c r="Y1482" s="185"/>
      <c r="Z1482" s="185"/>
      <c r="AA1482" s="185"/>
      <c r="AB1482" s="181"/>
      <c r="AC1482" s="181"/>
      <c r="AD1482" s="181"/>
      <c r="AE1482" s="181"/>
      <c r="AF1482" s="185"/>
      <c r="AG1482" s="181"/>
      <c r="AH1482" s="186"/>
      <c r="AI1482" s="186"/>
      <c r="AJ1482" s="187"/>
      <c r="AK1482" s="187"/>
      <c r="AL1482" s="188"/>
      <c r="AM1482" s="188"/>
      <c r="AN1482" s="188"/>
      <c r="AO1482" s="188"/>
      <c r="AP1482" s="188"/>
      <c r="AQ1482" s="188"/>
      <c r="AR1482" s="189"/>
      <c r="AS1482" s="189"/>
      <c r="AT1482" s="190"/>
      <c r="AU1482" s="191"/>
      <c r="AV1482" s="190"/>
      <c r="AW1482" s="189"/>
      <c r="AX1482" s="190"/>
      <c r="AY1482" s="189"/>
      <c r="AZ1482" s="192"/>
      <c r="BA1482" s="190"/>
      <c r="BB1482" s="190"/>
      <c r="BC1482" s="193"/>
      <c r="BD1482" s="193"/>
      <c r="BE1482" s="190"/>
      <c r="BF1482" s="192"/>
      <c r="BG1482" s="192"/>
      <c r="BH1482" s="192"/>
      <c r="BI1482" s="192"/>
      <c r="BJ1482" s="192"/>
      <c r="BK1482" s="192"/>
      <c r="BL1482" s="192"/>
      <c r="BM1482" s="192"/>
      <c r="BN1482" s="181"/>
      <c r="BO1482" s="181"/>
    </row>
    <row r="1483" spans="1:67" ht="13.5" customHeight="1" x14ac:dyDescent="0.35">
      <c r="A1483" s="181"/>
      <c r="B1483" s="182"/>
      <c r="C1483" s="181"/>
      <c r="D1483" s="181"/>
      <c r="E1483" s="181"/>
      <c r="F1483" s="181"/>
      <c r="G1483" s="181"/>
      <c r="H1483" s="131"/>
      <c r="I1483" s="181"/>
      <c r="J1483" s="181"/>
      <c r="K1483" s="181"/>
      <c r="L1483" s="181"/>
      <c r="M1483" s="181"/>
      <c r="N1483" s="181"/>
      <c r="O1483" s="181"/>
      <c r="P1483" s="181"/>
      <c r="Q1483" s="181"/>
      <c r="R1483" s="183"/>
      <c r="S1483" s="183"/>
      <c r="T1483" s="183"/>
      <c r="U1483" s="183"/>
      <c r="V1483" s="181"/>
      <c r="W1483" s="184"/>
      <c r="X1483" s="184"/>
      <c r="Y1483" s="185"/>
      <c r="Z1483" s="185"/>
      <c r="AA1483" s="185"/>
      <c r="AB1483" s="181"/>
      <c r="AC1483" s="181"/>
      <c r="AD1483" s="181"/>
      <c r="AE1483" s="181"/>
      <c r="AF1483" s="185"/>
      <c r="AG1483" s="181"/>
      <c r="AH1483" s="186"/>
      <c r="AI1483" s="186"/>
      <c r="AJ1483" s="187"/>
      <c r="AK1483" s="187"/>
      <c r="AL1483" s="188"/>
      <c r="AM1483" s="188"/>
      <c r="AN1483" s="188"/>
      <c r="AO1483" s="188"/>
      <c r="AP1483" s="188"/>
      <c r="AQ1483" s="188"/>
      <c r="AR1483" s="189"/>
      <c r="AS1483" s="189"/>
      <c r="AT1483" s="190"/>
      <c r="AU1483" s="191"/>
      <c r="AV1483" s="190"/>
      <c r="AW1483" s="189"/>
      <c r="AX1483" s="190"/>
      <c r="AY1483" s="189"/>
      <c r="AZ1483" s="192"/>
      <c r="BA1483" s="190"/>
      <c r="BB1483" s="190"/>
      <c r="BC1483" s="193"/>
      <c r="BD1483" s="193"/>
      <c r="BE1483" s="190"/>
      <c r="BF1483" s="192"/>
      <c r="BG1483" s="192"/>
      <c r="BH1483" s="192"/>
      <c r="BI1483" s="192"/>
      <c r="BJ1483" s="192"/>
      <c r="BK1483" s="192"/>
      <c r="BL1483" s="192"/>
      <c r="BM1483" s="192"/>
      <c r="BN1483" s="181"/>
      <c r="BO1483" s="181"/>
    </row>
    <row r="1484" spans="1:67" ht="13.5" customHeight="1" x14ac:dyDescent="0.35">
      <c r="A1484" s="181"/>
      <c r="B1484" s="182"/>
      <c r="C1484" s="181"/>
      <c r="D1484" s="181"/>
      <c r="E1484" s="181"/>
      <c r="F1484" s="181"/>
      <c r="G1484" s="181"/>
      <c r="H1484" s="131"/>
      <c r="I1484" s="181"/>
      <c r="J1484" s="181"/>
      <c r="K1484" s="181"/>
      <c r="L1484" s="181"/>
      <c r="M1484" s="181"/>
      <c r="N1484" s="181"/>
      <c r="O1484" s="181"/>
      <c r="P1484" s="181"/>
      <c r="Q1484" s="181"/>
      <c r="R1484" s="183"/>
      <c r="S1484" s="183"/>
      <c r="T1484" s="183"/>
      <c r="U1484" s="183"/>
      <c r="V1484" s="181"/>
      <c r="W1484" s="184"/>
      <c r="X1484" s="184"/>
      <c r="Y1484" s="185"/>
      <c r="Z1484" s="185"/>
      <c r="AA1484" s="185"/>
      <c r="AB1484" s="181"/>
      <c r="AC1484" s="181"/>
      <c r="AD1484" s="181"/>
      <c r="AE1484" s="181"/>
      <c r="AF1484" s="185"/>
      <c r="AG1484" s="181"/>
      <c r="AH1484" s="186"/>
      <c r="AI1484" s="186"/>
      <c r="AJ1484" s="187"/>
      <c r="AK1484" s="187"/>
      <c r="AL1484" s="188"/>
      <c r="AM1484" s="188"/>
      <c r="AN1484" s="188"/>
      <c r="AO1484" s="188"/>
      <c r="AP1484" s="188"/>
      <c r="AQ1484" s="188"/>
      <c r="AR1484" s="189"/>
      <c r="AS1484" s="189"/>
      <c r="AT1484" s="190"/>
      <c r="AU1484" s="191"/>
      <c r="AV1484" s="190"/>
      <c r="AW1484" s="189"/>
      <c r="AX1484" s="190"/>
      <c r="AY1484" s="189"/>
      <c r="AZ1484" s="192"/>
      <c r="BA1484" s="190"/>
      <c r="BB1484" s="190"/>
      <c r="BC1484" s="193"/>
      <c r="BD1484" s="193"/>
      <c r="BE1484" s="190"/>
      <c r="BF1484" s="192"/>
      <c r="BG1484" s="192"/>
      <c r="BH1484" s="192"/>
      <c r="BI1484" s="192"/>
      <c r="BJ1484" s="192"/>
      <c r="BK1484" s="192"/>
      <c r="BL1484" s="192"/>
      <c r="BM1484" s="192"/>
      <c r="BN1484" s="181"/>
      <c r="BO1484" s="181"/>
    </row>
    <row r="1485" spans="1:67" ht="13.5" customHeight="1" x14ac:dyDescent="0.35">
      <c r="A1485" s="181"/>
      <c r="B1485" s="182"/>
      <c r="C1485" s="181"/>
      <c r="D1485" s="181"/>
      <c r="E1485" s="181"/>
      <c r="F1485" s="181"/>
      <c r="G1485" s="181"/>
      <c r="H1485" s="131"/>
      <c r="I1485" s="181"/>
      <c r="J1485" s="181"/>
      <c r="K1485" s="181"/>
      <c r="L1485" s="181"/>
      <c r="M1485" s="181"/>
      <c r="N1485" s="181"/>
      <c r="O1485" s="181"/>
      <c r="P1485" s="181"/>
      <c r="Q1485" s="181"/>
      <c r="R1485" s="183"/>
      <c r="S1485" s="183"/>
      <c r="T1485" s="183"/>
      <c r="U1485" s="183"/>
      <c r="V1485" s="181"/>
      <c r="W1485" s="184"/>
      <c r="X1485" s="184"/>
      <c r="Y1485" s="185"/>
      <c r="Z1485" s="185"/>
      <c r="AA1485" s="185"/>
      <c r="AB1485" s="181"/>
      <c r="AC1485" s="181"/>
      <c r="AD1485" s="181"/>
      <c r="AE1485" s="181"/>
      <c r="AF1485" s="185"/>
      <c r="AG1485" s="181"/>
      <c r="AH1485" s="186"/>
      <c r="AI1485" s="186"/>
      <c r="AJ1485" s="187"/>
      <c r="AK1485" s="187"/>
      <c r="AL1485" s="188"/>
      <c r="AM1485" s="188"/>
      <c r="AN1485" s="188"/>
      <c r="AO1485" s="188"/>
      <c r="AP1485" s="188"/>
      <c r="AQ1485" s="188"/>
      <c r="AR1485" s="189"/>
      <c r="AS1485" s="189"/>
      <c r="AT1485" s="190"/>
      <c r="AU1485" s="191"/>
      <c r="AV1485" s="190"/>
      <c r="AW1485" s="189"/>
      <c r="AX1485" s="190"/>
      <c r="AY1485" s="189"/>
      <c r="AZ1485" s="192"/>
      <c r="BA1485" s="190"/>
      <c r="BB1485" s="190"/>
      <c r="BC1485" s="193"/>
      <c r="BD1485" s="193"/>
      <c r="BE1485" s="190"/>
      <c r="BF1485" s="192"/>
      <c r="BG1485" s="192"/>
      <c r="BH1485" s="192"/>
      <c r="BI1485" s="192"/>
      <c r="BJ1485" s="192"/>
      <c r="BK1485" s="192"/>
      <c r="BL1485" s="192"/>
      <c r="BM1485" s="192"/>
      <c r="BN1485" s="181"/>
      <c r="BO1485" s="181"/>
    </row>
    <row r="1486" spans="1:67" ht="13.5" customHeight="1" x14ac:dyDescent="0.35">
      <c r="A1486" s="181"/>
      <c r="B1486" s="182"/>
      <c r="C1486" s="181"/>
      <c r="D1486" s="181"/>
      <c r="E1486" s="181"/>
      <c r="F1486" s="181"/>
      <c r="G1486" s="181"/>
      <c r="H1486" s="131"/>
      <c r="I1486" s="181"/>
      <c r="J1486" s="181"/>
      <c r="K1486" s="181"/>
      <c r="L1486" s="181"/>
      <c r="M1486" s="181"/>
      <c r="N1486" s="181"/>
      <c r="O1486" s="181"/>
      <c r="P1486" s="181"/>
      <c r="Q1486" s="181"/>
      <c r="R1486" s="183"/>
      <c r="S1486" s="183"/>
      <c r="T1486" s="183"/>
      <c r="U1486" s="183"/>
      <c r="V1486" s="181"/>
      <c r="W1486" s="184"/>
      <c r="X1486" s="184"/>
      <c r="Y1486" s="185"/>
      <c r="Z1486" s="185"/>
      <c r="AA1486" s="185"/>
      <c r="AB1486" s="181"/>
      <c r="AC1486" s="181"/>
      <c r="AD1486" s="181"/>
      <c r="AE1486" s="181"/>
      <c r="AF1486" s="185"/>
      <c r="AG1486" s="181"/>
      <c r="AH1486" s="186"/>
      <c r="AI1486" s="186"/>
      <c r="AJ1486" s="187"/>
      <c r="AK1486" s="187"/>
      <c r="AL1486" s="188"/>
      <c r="AM1486" s="188"/>
      <c r="AN1486" s="188"/>
      <c r="AO1486" s="188"/>
      <c r="AP1486" s="188"/>
      <c r="AQ1486" s="188"/>
      <c r="AR1486" s="189"/>
      <c r="AS1486" s="189"/>
      <c r="AT1486" s="190"/>
      <c r="AU1486" s="191"/>
      <c r="AV1486" s="190"/>
      <c r="AW1486" s="189"/>
      <c r="AX1486" s="190"/>
      <c r="AY1486" s="189"/>
      <c r="AZ1486" s="192"/>
      <c r="BA1486" s="190"/>
      <c r="BB1486" s="190"/>
      <c r="BC1486" s="193"/>
      <c r="BD1486" s="193"/>
      <c r="BE1486" s="190"/>
      <c r="BF1486" s="192"/>
      <c r="BG1486" s="192"/>
      <c r="BH1486" s="192"/>
      <c r="BI1486" s="192"/>
      <c r="BJ1486" s="192"/>
      <c r="BK1486" s="192"/>
      <c r="BL1486" s="192"/>
      <c r="BM1486" s="192"/>
      <c r="BN1486" s="181"/>
      <c r="BO1486" s="181"/>
    </row>
    <row r="1487" spans="1:67" ht="13.5" customHeight="1" x14ac:dyDescent="0.35">
      <c r="A1487" s="181"/>
      <c r="B1487" s="182"/>
      <c r="C1487" s="181"/>
      <c r="D1487" s="181"/>
      <c r="E1487" s="181"/>
      <c r="F1487" s="181"/>
      <c r="G1487" s="181"/>
      <c r="H1487" s="131"/>
      <c r="I1487" s="181"/>
      <c r="J1487" s="181"/>
      <c r="K1487" s="181"/>
      <c r="L1487" s="181"/>
      <c r="M1487" s="181"/>
      <c r="N1487" s="181"/>
      <c r="O1487" s="181"/>
      <c r="P1487" s="181"/>
      <c r="Q1487" s="181"/>
      <c r="R1487" s="183"/>
      <c r="S1487" s="183"/>
      <c r="T1487" s="183"/>
      <c r="U1487" s="183"/>
      <c r="V1487" s="181"/>
      <c r="W1487" s="184"/>
      <c r="X1487" s="184"/>
      <c r="Y1487" s="185"/>
      <c r="Z1487" s="185"/>
      <c r="AA1487" s="185"/>
      <c r="AB1487" s="181"/>
      <c r="AC1487" s="181"/>
      <c r="AD1487" s="181"/>
      <c r="AE1487" s="181"/>
      <c r="AF1487" s="185"/>
      <c r="AG1487" s="181"/>
      <c r="AH1487" s="186"/>
      <c r="AI1487" s="186"/>
      <c r="AJ1487" s="187"/>
      <c r="AK1487" s="187"/>
      <c r="AL1487" s="188"/>
      <c r="AM1487" s="188"/>
      <c r="AN1487" s="188"/>
      <c r="AO1487" s="188"/>
      <c r="AP1487" s="188"/>
      <c r="AQ1487" s="188"/>
      <c r="AR1487" s="189"/>
      <c r="AS1487" s="189"/>
      <c r="AT1487" s="190"/>
      <c r="AU1487" s="191"/>
      <c r="AV1487" s="190"/>
      <c r="AW1487" s="189"/>
      <c r="AX1487" s="190"/>
      <c r="AY1487" s="189"/>
      <c r="AZ1487" s="192"/>
      <c r="BA1487" s="190"/>
      <c r="BB1487" s="190"/>
      <c r="BC1487" s="193"/>
      <c r="BD1487" s="193"/>
      <c r="BE1487" s="190"/>
      <c r="BF1487" s="192"/>
      <c r="BG1487" s="192"/>
      <c r="BH1487" s="192"/>
      <c r="BI1487" s="192"/>
      <c r="BJ1487" s="192"/>
      <c r="BK1487" s="192"/>
      <c r="BL1487" s="192"/>
      <c r="BM1487" s="192"/>
      <c r="BN1487" s="181"/>
      <c r="BO1487" s="181"/>
    </row>
    <row r="1488" spans="1:67" ht="13.5" customHeight="1" x14ac:dyDescent="0.35">
      <c r="A1488" s="181"/>
      <c r="B1488" s="182"/>
      <c r="C1488" s="181"/>
      <c r="D1488" s="181"/>
      <c r="E1488" s="181"/>
      <c r="F1488" s="181"/>
      <c r="G1488" s="181"/>
      <c r="H1488" s="131"/>
      <c r="I1488" s="181"/>
      <c r="J1488" s="181"/>
      <c r="K1488" s="181"/>
      <c r="L1488" s="181"/>
      <c r="M1488" s="181"/>
      <c r="N1488" s="181"/>
      <c r="O1488" s="181"/>
      <c r="P1488" s="181"/>
      <c r="Q1488" s="181"/>
      <c r="R1488" s="183"/>
      <c r="S1488" s="183"/>
      <c r="T1488" s="183"/>
      <c r="U1488" s="183"/>
      <c r="V1488" s="181"/>
      <c r="W1488" s="184"/>
      <c r="X1488" s="184"/>
      <c r="Y1488" s="185"/>
      <c r="Z1488" s="185"/>
      <c r="AA1488" s="185"/>
      <c r="AB1488" s="181"/>
      <c r="AC1488" s="181"/>
      <c r="AD1488" s="181"/>
      <c r="AE1488" s="181"/>
      <c r="AF1488" s="185"/>
      <c r="AG1488" s="181"/>
      <c r="AH1488" s="186"/>
      <c r="AI1488" s="186"/>
      <c r="AJ1488" s="187"/>
      <c r="AK1488" s="187"/>
      <c r="AL1488" s="188"/>
      <c r="AM1488" s="188"/>
      <c r="AN1488" s="188"/>
      <c r="AO1488" s="188"/>
      <c r="AP1488" s="188"/>
      <c r="AQ1488" s="188"/>
      <c r="AR1488" s="189"/>
      <c r="AS1488" s="189"/>
      <c r="AT1488" s="190"/>
      <c r="AU1488" s="191"/>
      <c r="AV1488" s="190"/>
      <c r="AW1488" s="189"/>
      <c r="AX1488" s="190"/>
      <c r="AY1488" s="189"/>
      <c r="AZ1488" s="192"/>
      <c r="BA1488" s="190"/>
      <c r="BB1488" s="190"/>
      <c r="BC1488" s="193"/>
      <c r="BD1488" s="193"/>
      <c r="BE1488" s="190"/>
      <c r="BF1488" s="192"/>
      <c r="BG1488" s="192"/>
      <c r="BH1488" s="192"/>
      <c r="BI1488" s="192"/>
      <c r="BJ1488" s="192"/>
      <c r="BK1488" s="192"/>
      <c r="BL1488" s="192"/>
      <c r="BM1488" s="192"/>
      <c r="BN1488" s="181"/>
      <c r="BO1488" s="181"/>
    </row>
    <row r="1489" spans="1:67" ht="13.5" customHeight="1" x14ac:dyDescent="0.35">
      <c r="A1489" s="181"/>
      <c r="B1489" s="182"/>
      <c r="C1489" s="181"/>
      <c r="D1489" s="181"/>
      <c r="E1489" s="181"/>
      <c r="F1489" s="181"/>
      <c r="G1489" s="181"/>
      <c r="H1489" s="131"/>
      <c r="I1489" s="181"/>
      <c r="J1489" s="181"/>
      <c r="K1489" s="181"/>
      <c r="L1489" s="181"/>
      <c r="M1489" s="181"/>
      <c r="N1489" s="181"/>
      <c r="O1489" s="181"/>
      <c r="P1489" s="181"/>
      <c r="Q1489" s="181"/>
      <c r="R1489" s="183"/>
      <c r="S1489" s="183"/>
      <c r="T1489" s="183"/>
      <c r="U1489" s="183"/>
      <c r="V1489" s="181"/>
      <c r="W1489" s="184"/>
      <c r="X1489" s="184"/>
      <c r="Y1489" s="185"/>
      <c r="Z1489" s="185"/>
      <c r="AA1489" s="185"/>
      <c r="AB1489" s="181"/>
      <c r="AC1489" s="181"/>
      <c r="AD1489" s="181"/>
      <c r="AE1489" s="181"/>
      <c r="AF1489" s="185"/>
      <c r="AG1489" s="181"/>
      <c r="AH1489" s="186"/>
      <c r="AI1489" s="186"/>
      <c r="AJ1489" s="187"/>
      <c r="AK1489" s="187"/>
      <c r="AL1489" s="188"/>
      <c r="AM1489" s="188"/>
      <c r="AN1489" s="188"/>
      <c r="AO1489" s="188"/>
      <c r="AP1489" s="188"/>
      <c r="AQ1489" s="188"/>
      <c r="AR1489" s="189"/>
      <c r="AS1489" s="189"/>
      <c r="AT1489" s="190"/>
      <c r="AU1489" s="191"/>
      <c r="AV1489" s="190"/>
      <c r="AW1489" s="189"/>
      <c r="AX1489" s="190"/>
      <c r="AY1489" s="189"/>
      <c r="AZ1489" s="192"/>
      <c r="BA1489" s="190"/>
      <c r="BB1489" s="190"/>
      <c r="BC1489" s="193"/>
      <c r="BD1489" s="193"/>
      <c r="BE1489" s="190"/>
      <c r="BF1489" s="192"/>
      <c r="BG1489" s="192"/>
      <c r="BH1489" s="192"/>
      <c r="BI1489" s="192"/>
      <c r="BJ1489" s="192"/>
      <c r="BK1489" s="192"/>
      <c r="BL1489" s="192"/>
      <c r="BM1489" s="192"/>
      <c r="BN1489" s="181"/>
      <c r="BO1489" s="181"/>
    </row>
    <row r="1490" spans="1:67" ht="13.5" customHeight="1" x14ac:dyDescent="0.35">
      <c r="A1490" s="181"/>
      <c r="B1490" s="182"/>
      <c r="C1490" s="181"/>
      <c r="D1490" s="181"/>
      <c r="E1490" s="181"/>
      <c r="F1490" s="181"/>
      <c r="G1490" s="181"/>
      <c r="H1490" s="131"/>
      <c r="I1490" s="181"/>
      <c r="J1490" s="181"/>
      <c r="K1490" s="181"/>
      <c r="L1490" s="181"/>
      <c r="M1490" s="181"/>
      <c r="N1490" s="181"/>
      <c r="O1490" s="181"/>
      <c r="P1490" s="181"/>
      <c r="Q1490" s="181"/>
      <c r="R1490" s="183"/>
      <c r="S1490" s="183"/>
      <c r="T1490" s="183"/>
      <c r="U1490" s="183"/>
      <c r="V1490" s="181"/>
      <c r="W1490" s="184"/>
      <c r="X1490" s="184"/>
      <c r="Y1490" s="185"/>
      <c r="Z1490" s="185"/>
      <c r="AA1490" s="185"/>
      <c r="AB1490" s="181"/>
      <c r="AC1490" s="181"/>
      <c r="AD1490" s="181"/>
      <c r="AE1490" s="181"/>
      <c r="AF1490" s="185"/>
      <c r="AG1490" s="181"/>
      <c r="AH1490" s="186"/>
      <c r="AI1490" s="186"/>
      <c r="AJ1490" s="187"/>
      <c r="AK1490" s="187"/>
      <c r="AL1490" s="188"/>
      <c r="AM1490" s="188"/>
      <c r="AN1490" s="188"/>
      <c r="AO1490" s="188"/>
      <c r="AP1490" s="188"/>
      <c r="AQ1490" s="188"/>
      <c r="AR1490" s="189"/>
      <c r="AS1490" s="189"/>
      <c r="AT1490" s="190"/>
      <c r="AU1490" s="191"/>
      <c r="AV1490" s="190"/>
      <c r="AW1490" s="189"/>
      <c r="AX1490" s="190"/>
      <c r="AY1490" s="189"/>
      <c r="AZ1490" s="192"/>
      <c r="BA1490" s="190"/>
      <c r="BB1490" s="190"/>
      <c r="BC1490" s="193"/>
      <c r="BD1490" s="193"/>
      <c r="BE1490" s="190"/>
      <c r="BF1490" s="192"/>
      <c r="BG1490" s="192"/>
      <c r="BH1490" s="192"/>
      <c r="BI1490" s="192"/>
      <c r="BJ1490" s="192"/>
      <c r="BK1490" s="192"/>
      <c r="BL1490" s="192"/>
      <c r="BM1490" s="192"/>
      <c r="BN1490" s="181"/>
      <c r="BO1490" s="181"/>
    </row>
    <row r="1491" spans="1:67" ht="13.5" customHeight="1" x14ac:dyDescent="0.35">
      <c r="A1491" s="181"/>
      <c r="B1491" s="182"/>
      <c r="C1491" s="181"/>
      <c r="D1491" s="181"/>
      <c r="E1491" s="181"/>
      <c r="F1491" s="181"/>
      <c r="G1491" s="181"/>
      <c r="H1491" s="131"/>
      <c r="I1491" s="181"/>
      <c r="J1491" s="181"/>
      <c r="K1491" s="181"/>
      <c r="L1491" s="181"/>
      <c r="M1491" s="181"/>
      <c r="N1491" s="181"/>
      <c r="O1491" s="181"/>
      <c r="P1491" s="181"/>
      <c r="Q1491" s="181"/>
      <c r="R1491" s="183"/>
      <c r="S1491" s="183"/>
      <c r="T1491" s="183"/>
      <c r="U1491" s="183"/>
      <c r="V1491" s="181"/>
      <c r="W1491" s="184"/>
      <c r="X1491" s="184"/>
      <c r="Y1491" s="185"/>
      <c r="Z1491" s="185"/>
      <c r="AA1491" s="185"/>
      <c r="AB1491" s="181"/>
      <c r="AC1491" s="181"/>
      <c r="AD1491" s="181"/>
      <c r="AE1491" s="181"/>
      <c r="AF1491" s="185"/>
      <c r="AG1491" s="181"/>
      <c r="AH1491" s="186"/>
      <c r="AI1491" s="186"/>
      <c r="AJ1491" s="187"/>
      <c r="AK1491" s="187"/>
      <c r="AL1491" s="188"/>
      <c r="AM1491" s="188"/>
      <c r="AN1491" s="188"/>
      <c r="AO1491" s="188"/>
      <c r="AP1491" s="188"/>
      <c r="AQ1491" s="188"/>
      <c r="AR1491" s="189"/>
      <c r="AS1491" s="189"/>
      <c r="AT1491" s="190"/>
      <c r="AU1491" s="191"/>
      <c r="AV1491" s="190"/>
      <c r="AW1491" s="189"/>
      <c r="AX1491" s="190"/>
      <c r="AY1491" s="189"/>
      <c r="AZ1491" s="192"/>
      <c r="BA1491" s="190"/>
      <c r="BB1491" s="190"/>
      <c r="BC1491" s="193"/>
      <c r="BD1491" s="193"/>
      <c r="BE1491" s="190"/>
      <c r="BF1491" s="192"/>
      <c r="BG1491" s="192"/>
      <c r="BH1491" s="192"/>
      <c r="BI1491" s="192"/>
      <c r="BJ1491" s="192"/>
      <c r="BK1491" s="192"/>
      <c r="BL1491" s="192"/>
      <c r="BM1491" s="192"/>
      <c r="BN1491" s="181"/>
      <c r="BO1491" s="181"/>
    </row>
    <row r="1492" spans="1:67" ht="13.5" customHeight="1" x14ac:dyDescent="0.35">
      <c r="A1492" s="181"/>
      <c r="B1492" s="182"/>
      <c r="C1492" s="181"/>
      <c r="D1492" s="181"/>
      <c r="E1492" s="181"/>
      <c r="F1492" s="181"/>
      <c r="G1492" s="181"/>
      <c r="H1492" s="131"/>
      <c r="I1492" s="181"/>
      <c r="J1492" s="181"/>
      <c r="K1492" s="181"/>
      <c r="L1492" s="181"/>
      <c r="M1492" s="181"/>
      <c r="N1492" s="181"/>
      <c r="O1492" s="181"/>
      <c r="P1492" s="181"/>
      <c r="Q1492" s="181"/>
      <c r="R1492" s="183"/>
      <c r="S1492" s="183"/>
      <c r="T1492" s="183"/>
      <c r="U1492" s="183"/>
      <c r="V1492" s="181"/>
      <c r="W1492" s="184"/>
      <c r="X1492" s="184"/>
      <c r="Y1492" s="185"/>
      <c r="Z1492" s="185"/>
      <c r="AA1492" s="185"/>
      <c r="AB1492" s="181"/>
      <c r="AC1492" s="181"/>
      <c r="AD1492" s="181"/>
      <c r="AE1492" s="181"/>
      <c r="AF1492" s="185"/>
      <c r="AG1492" s="181"/>
      <c r="AH1492" s="186"/>
      <c r="AI1492" s="186"/>
      <c r="AJ1492" s="187"/>
      <c r="AK1492" s="187"/>
      <c r="AL1492" s="188"/>
      <c r="AM1492" s="188"/>
      <c r="AN1492" s="188"/>
      <c r="AO1492" s="188"/>
      <c r="AP1492" s="188"/>
      <c r="AQ1492" s="188"/>
      <c r="AR1492" s="189"/>
      <c r="AS1492" s="189"/>
      <c r="AT1492" s="190"/>
      <c r="AU1492" s="191"/>
      <c r="AV1492" s="190"/>
      <c r="AW1492" s="189"/>
      <c r="AX1492" s="190"/>
      <c r="AY1492" s="189"/>
      <c r="AZ1492" s="192"/>
      <c r="BA1492" s="190"/>
      <c r="BB1492" s="190"/>
      <c r="BC1492" s="193"/>
      <c r="BD1492" s="193"/>
      <c r="BE1492" s="190"/>
      <c r="BF1492" s="192"/>
      <c r="BG1492" s="192"/>
      <c r="BH1492" s="192"/>
      <c r="BI1492" s="192"/>
      <c r="BJ1492" s="192"/>
      <c r="BK1492" s="192"/>
      <c r="BL1492" s="192"/>
      <c r="BM1492" s="192"/>
      <c r="BN1492" s="181"/>
      <c r="BO1492" s="181"/>
    </row>
    <row r="1493" spans="1:67" ht="13.5" customHeight="1" x14ac:dyDescent="0.35">
      <c r="A1493" s="181"/>
      <c r="B1493" s="182"/>
      <c r="C1493" s="181"/>
      <c r="D1493" s="181"/>
      <c r="E1493" s="181"/>
      <c r="F1493" s="181"/>
      <c r="G1493" s="181"/>
      <c r="H1493" s="131"/>
      <c r="I1493" s="181"/>
      <c r="J1493" s="181"/>
      <c r="K1493" s="181"/>
      <c r="L1493" s="181"/>
      <c r="M1493" s="181"/>
      <c r="N1493" s="181"/>
      <c r="O1493" s="181"/>
      <c r="P1493" s="181"/>
      <c r="Q1493" s="181"/>
      <c r="R1493" s="183"/>
      <c r="S1493" s="183"/>
      <c r="T1493" s="183"/>
      <c r="U1493" s="183"/>
      <c r="V1493" s="181"/>
      <c r="W1493" s="184"/>
      <c r="X1493" s="184"/>
      <c r="Y1493" s="185"/>
      <c r="Z1493" s="185"/>
      <c r="AA1493" s="185"/>
      <c r="AB1493" s="181"/>
      <c r="AC1493" s="181"/>
      <c r="AD1493" s="181"/>
      <c r="AE1493" s="181"/>
      <c r="AF1493" s="185"/>
      <c r="AG1493" s="181"/>
      <c r="AH1493" s="186"/>
      <c r="AI1493" s="186"/>
      <c r="AJ1493" s="187"/>
      <c r="AK1493" s="187"/>
      <c r="AL1493" s="188"/>
      <c r="AM1493" s="188"/>
      <c r="AN1493" s="188"/>
      <c r="AO1493" s="188"/>
      <c r="AP1493" s="188"/>
      <c r="AQ1493" s="188"/>
      <c r="AR1493" s="189"/>
      <c r="AS1493" s="189"/>
      <c r="AT1493" s="190"/>
      <c r="AU1493" s="191"/>
      <c r="AV1493" s="190"/>
      <c r="AW1493" s="189"/>
      <c r="AX1493" s="190"/>
      <c r="AY1493" s="189"/>
      <c r="AZ1493" s="192"/>
      <c r="BA1493" s="190"/>
      <c r="BB1493" s="190"/>
      <c r="BC1493" s="193"/>
      <c r="BD1493" s="193"/>
      <c r="BE1493" s="190"/>
      <c r="BF1493" s="192"/>
      <c r="BG1493" s="192"/>
      <c r="BH1493" s="192"/>
      <c r="BI1493" s="192"/>
      <c r="BJ1493" s="192"/>
      <c r="BK1493" s="192"/>
      <c r="BL1493" s="192"/>
      <c r="BM1493" s="192"/>
      <c r="BN1493" s="181"/>
      <c r="BO1493" s="181"/>
    </row>
    <row r="1494" spans="1:67" ht="13.5" customHeight="1" x14ac:dyDescent="0.35">
      <c r="A1494" s="181"/>
      <c r="B1494" s="182"/>
      <c r="C1494" s="181"/>
      <c r="D1494" s="181"/>
      <c r="E1494" s="181"/>
      <c r="F1494" s="181"/>
      <c r="G1494" s="181"/>
      <c r="H1494" s="131"/>
      <c r="I1494" s="181"/>
      <c r="J1494" s="181"/>
      <c r="K1494" s="181"/>
      <c r="L1494" s="181"/>
      <c r="M1494" s="181"/>
      <c r="N1494" s="181"/>
      <c r="O1494" s="181"/>
      <c r="P1494" s="181"/>
      <c r="Q1494" s="181"/>
      <c r="R1494" s="183"/>
      <c r="S1494" s="183"/>
      <c r="T1494" s="183"/>
      <c r="U1494" s="183"/>
      <c r="V1494" s="181"/>
      <c r="W1494" s="184"/>
      <c r="X1494" s="184"/>
      <c r="Y1494" s="185"/>
      <c r="Z1494" s="185"/>
      <c r="AA1494" s="185"/>
      <c r="AB1494" s="181"/>
      <c r="AC1494" s="181"/>
      <c r="AD1494" s="181"/>
      <c r="AE1494" s="181"/>
      <c r="AF1494" s="185"/>
      <c r="AG1494" s="181"/>
      <c r="AH1494" s="186"/>
      <c r="AI1494" s="186"/>
      <c r="AJ1494" s="187"/>
      <c r="AK1494" s="187"/>
      <c r="AL1494" s="188"/>
      <c r="AM1494" s="188"/>
      <c r="AN1494" s="188"/>
      <c r="AO1494" s="188"/>
      <c r="AP1494" s="188"/>
      <c r="AQ1494" s="188"/>
      <c r="AR1494" s="189"/>
      <c r="AS1494" s="189"/>
      <c r="AT1494" s="190"/>
      <c r="AU1494" s="191"/>
      <c r="AV1494" s="190"/>
      <c r="AW1494" s="189"/>
      <c r="AX1494" s="190"/>
      <c r="AY1494" s="189"/>
      <c r="AZ1494" s="192"/>
      <c r="BA1494" s="190"/>
      <c r="BB1494" s="190"/>
      <c r="BC1494" s="193"/>
      <c r="BD1494" s="193"/>
      <c r="BE1494" s="190"/>
      <c r="BF1494" s="192"/>
      <c r="BG1494" s="192"/>
      <c r="BH1494" s="192"/>
      <c r="BI1494" s="192"/>
      <c r="BJ1494" s="192"/>
      <c r="BK1494" s="192"/>
      <c r="BL1494" s="192"/>
      <c r="BM1494" s="192"/>
      <c r="BN1494" s="181"/>
      <c r="BO1494" s="181"/>
    </row>
    <row r="1495" spans="1:67" ht="13.5" customHeight="1" x14ac:dyDescent="0.35">
      <c r="A1495" s="181"/>
      <c r="B1495" s="182"/>
      <c r="C1495" s="181"/>
      <c r="D1495" s="181"/>
      <c r="E1495" s="181"/>
      <c r="F1495" s="181"/>
      <c r="G1495" s="181"/>
      <c r="H1495" s="131"/>
      <c r="I1495" s="181"/>
      <c r="J1495" s="181"/>
      <c r="K1495" s="181"/>
      <c r="L1495" s="181"/>
      <c r="M1495" s="181"/>
      <c r="N1495" s="181"/>
      <c r="O1495" s="181"/>
      <c r="P1495" s="181"/>
      <c r="Q1495" s="181"/>
      <c r="R1495" s="183"/>
      <c r="S1495" s="183"/>
      <c r="T1495" s="183"/>
      <c r="U1495" s="183"/>
      <c r="V1495" s="181"/>
      <c r="W1495" s="184"/>
      <c r="X1495" s="184"/>
      <c r="Y1495" s="185"/>
      <c r="Z1495" s="185"/>
      <c r="AA1495" s="185"/>
      <c r="AB1495" s="181"/>
      <c r="AC1495" s="181"/>
      <c r="AD1495" s="181"/>
      <c r="AE1495" s="181"/>
      <c r="AF1495" s="185"/>
      <c r="AG1495" s="181"/>
      <c r="AH1495" s="186"/>
      <c r="AI1495" s="186"/>
      <c r="AJ1495" s="187"/>
      <c r="AK1495" s="187"/>
      <c r="AL1495" s="188"/>
      <c r="AM1495" s="188"/>
      <c r="AN1495" s="188"/>
      <c r="AO1495" s="188"/>
      <c r="AP1495" s="188"/>
      <c r="AQ1495" s="188"/>
      <c r="AR1495" s="189"/>
      <c r="AS1495" s="189"/>
      <c r="AT1495" s="190"/>
      <c r="AU1495" s="191"/>
      <c r="AV1495" s="190"/>
      <c r="AW1495" s="189"/>
      <c r="AX1495" s="190"/>
      <c r="AY1495" s="189"/>
      <c r="AZ1495" s="192"/>
      <c r="BA1495" s="190"/>
      <c r="BB1495" s="190"/>
      <c r="BC1495" s="193"/>
      <c r="BD1495" s="193"/>
      <c r="BE1495" s="190"/>
      <c r="BF1495" s="192"/>
      <c r="BG1495" s="192"/>
      <c r="BH1495" s="192"/>
      <c r="BI1495" s="192"/>
      <c r="BJ1495" s="192"/>
      <c r="BK1495" s="192"/>
      <c r="BL1495" s="192"/>
      <c r="BM1495" s="192"/>
      <c r="BN1495" s="181"/>
      <c r="BO1495" s="181"/>
    </row>
    <row r="1496" spans="1:67" ht="13.5" customHeight="1" x14ac:dyDescent="0.35">
      <c r="A1496" s="181"/>
      <c r="B1496" s="182"/>
      <c r="C1496" s="181"/>
      <c r="D1496" s="181"/>
      <c r="E1496" s="181"/>
      <c r="F1496" s="181"/>
      <c r="G1496" s="181"/>
      <c r="H1496" s="131"/>
      <c r="I1496" s="181"/>
      <c r="J1496" s="181"/>
      <c r="K1496" s="181"/>
      <c r="L1496" s="181"/>
      <c r="M1496" s="181"/>
      <c r="N1496" s="181"/>
      <c r="O1496" s="181"/>
      <c r="P1496" s="181"/>
      <c r="Q1496" s="181"/>
      <c r="R1496" s="183"/>
      <c r="S1496" s="183"/>
      <c r="T1496" s="183"/>
      <c r="U1496" s="183"/>
      <c r="V1496" s="181"/>
      <c r="W1496" s="184"/>
      <c r="X1496" s="184"/>
      <c r="Y1496" s="185"/>
      <c r="Z1496" s="185"/>
      <c r="AA1496" s="185"/>
      <c r="AB1496" s="181"/>
      <c r="AC1496" s="181"/>
      <c r="AD1496" s="181"/>
      <c r="AE1496" s="181"/>
      <c r="AF1496" s="185"/>
      <c r="AG1496" s="181"/>
      <c r="AH1496" s="186"/>
      <c r="AI1496" s="186"/>
      <c r="AJ1496" s="187"/>
      <c r="AK1496" s="187"/>
      <c r="AL1496" s="188"/>
      <c r="AM1496" s="188"/>
      <c r="AN1496" s="188"/>
      <c r="AO1496" s="188"/>
      <c r="AP1496" s="188"/>
      <c r="AQ1496" s="188"/>
      <c r="AR1496" s="189"/>
      <c r="AS1496" s="189"/>
      <c r="AT1496" s="190"/>
      <c r="AU1496" s="191"/>
      <c r="AV1496" s="190"/>
      <c r="AW1496" s="189"/>
      <c r="AX1496" s="190"/>
      <c r="AY1496" s="189"/>
      <c r="AZ1496" s="192"/>
      <c r="BA1496" s="190"/>
      <c r="BB1496" s="190"/>
      <c r="BC1496" s="193"/>
      <c r="BD1496" s="193"/>
      <c r="BE1496" s="190"/>
      <c r="BF1496" s="192"/>
      <c r="BG1496" s="192"/>
      <c r="BH1496" s="192"/>
      <c r="BI1496" s="192"/>
      <c r="BJ1496" s="192"/>
      <c r="BK1496" s="192"/>
      <c r="BL1496" s="192"/>
      <c r="BM1496" s="192"/>
      <c r="BN1496" s="181"/>
      <c r="BO1496" s="181"/>
    </row>
    <row r="1497" spans="1:67" ht="13.5" customHeight="1" x14ac:dyDescent="0.35">
      <c r="A1497" s="181"/>
      <c r="B1497" s="182"/>
      <c r="C1497" s="181"/>
      <c r="D1497" s="181"/>
      <c r="E1497" s="181"/>
      <c r="F1497" s="181"/>
      <c r="G1497" s="181"/>
      <c r="H1497" s="131"/>
      <c r="I1497" s="181"/>
      <c r="J1497" s="181"/>
      <c r="K1497" s="181"/>
      <c r="L1497" s="181"/>
      <c r="M1497" s="181"/>
      <c r="N1497" s="181"/>
      <c r="O1497" s="181"/>
      <c r="P1497" s="181"/>
      <c r="Q1497" s="181"/>
      <c r="R1497" s="183"/>
      <c r="S1497" s="183"/>
      <c r="T1497" s="183"/>
      <c r="U1497" s="183"/>
      <c r="V1497" s="181"/>
      <c r="W1497" s="184"/>
      <c r="X1497" s="184"/>
      <c r="Y1497" s="185"/>
      <c r="Z1497" s="185"/>
      <c r="AA1497" s="185"/>
      <c r="AB1497" s="181"/>
      <c r="AC1497" s="181"/>
      <c r="AD1497" s="181"/>
      <c r="AE1497" s="181"/>
      <c r="AF1497" s="185"/>
      <c r="AG1497" s="181"/>
      <c r="AH1497" s="186"/>
      <c r="AI1497" s="186"/>
      <c r="AJ1497" s="187"/>
      <c r="AK1497" s="187"/>
      <c r="AL1497" s="188"/>
      <c r="AM1497" s="188"/>
      <c r="AN1497" s="188"/>
      <c r="AO1497" s="188"/>
      <c r="AP1497" s="188"/>
      <c r="AQ1497" s="188"/>
      <c r="AR1497" s="189"/>
      <c r="AS1497" s="189"/>
      <c r="AT1497" s="190"/>
      <c r="AU1497" s="191"/>
      <c r="AV1497" s="190"/>
      <c r="AW1497" s="189"/>
      <c r="AX1497" s="190"/>
      <c r="AY1497" s="189"/>
      <c r="AZ1497" s="192"/>
      <c r="BA1497" s="190"/>
      <c r="BB1497" s="190"/>
      <c r="BC1497" s="193"/>
      <c r="BD1497" s="193"/>
      <c r="BE1497" s="190"/>
      <c r="BF1497" s="192"/>
      <c r="BG1497" s="192"/>
      <c r="BH1497" s="192"/>
      <c r="BI1497" s="192"/>
      <c r="BJ1497" s="192"/>
      <c r="BK1497" s="192"/>
      <c r="BL1497" s="192"/>
      <c r="BM1497" s="192"/>
      <c r="BN1497" s="181"/>
      <c r="BO1497" s="181"/>
    </row>
    <row r="1498" spans="1:67" ht="13.5" customHeight="1" x14ac:dyDescent="0.35">
      <c r="A1498" s="181"/>
      <c r="B1498" s="182"/>
      <c r="C1498" s="181"/>
      <c r="D1498" s="181"/>
      <c r="E1498" s="181"/>
      <c r="F1498" s="181"/>
      <c r="G1498" s="181"/>
      <c r="H1498" s="131"/>
      <c r="I1498" s="181"/>
      <c r="J1498" s="181"/>
      <c r="K1498" s="181"/>
      <c r="L1498" s="181"/>
      <c r="M1498" s="181"/>
      <c r="N1498" s="181"/>
      <c r="O1498" s="181"/>
      <c r="P1498" s="181"/>
      <c r="Q1498" s="181"/>
      <c r="R1498" s="183"/>
      <c r="S1498" s="183"/>
      <c r="T1498" s="183"/>
      <c r="U1498" s="183"/>
      <c r="V1498" s="181"/>
      <c r="W1498" s="184"/>
      <c r="X1498" s="184"/>
      <c r="Y1498" s="185"/>
      <c r="Z1498" s="185"/>
      <c r="AA1498" s="185"/>
      <c r="AB1498" s="181"/>
      <c r="AC1498" s="181"/>
      <c r="AD1498" s="181"/>
      <c r="AE1498" s="181"/>
      <c r="AF1498" s="185"/>
      <c r="AG1498" s="181"/>
      <c r="AH1498" s="186"/>
      <c r="AI1498" s="186"/>
      <c r="AJ1498" s="187"/>
      <c r="AK1498" s="187"/>
      <c r="AL1498" s="188"/>
      <c r="AM1498" s="188"/>
      <c r="AN1498" s="188"/>
      <c r="AO1498" s="188"/>
      <c r="AP1498" s="188"/>
      <c r="AQ1498" s="188"/>
      <c r="AR1498" s="189"/>
      <c r="AS1498" s="189"/>
      <c r="AT1498" s="190"/>
      <c r="AU1498" s="191"/>
      <c r="AV1498" s="190"/>
      <c r="AW1498" s="189"/>
      <c r="AX1498" s="190"/>
      <c r="AY1498" s="189"/>
      <c r="AZ1498" s="192"/>
      <c r="BA1498" s="190"/>
      <c r="BB1498" s="190"/>
      <c r="BC1498" s="193"/>
      <c r="BD1498" s="193"/>
      <c r="BE1498" s="190"/>
      <c r="BF1498" s="192"/>
      <c r="BG1498" s="192"/>
      <c r="BH1498" s="192"/>
      <c r="BI1498" s="192"/>
      <c r="BJ1498" s="192"/>
      <c r="BK1498" s="192"/>
      <c r="BL1498" s="192"/>
      <c r="BM1498" s="192"/>
      <c r="BN1498" s="181"/>
      <c r="BO1498" s="181"/>
    </row>
    <row r="1499" spans="1:67" ht="13.5" customHeight="1" x14ac:dyDescent="0.35">
      <c r="A1499" s="181"/>
      <c r="B1499" s="182"/>
      <c r="C1499" s="181"/>
      <c r="D1499" s="181"/>
      <c r="E1499" s="181"/>
      <c r="F1499" s="181"/>
      <c r="G1499" s="181"/>
      <c r="H1499" s="131"/>
      <c r="I1499" s="181"/>
      <c r="J1499" s="181"/>
      <c r="K1499" s="181"/>
      <c r="L1499" s="181"/>
      <c r="M1499" s="181"/>
      <c r="N1499" s="181"/>
      <c r="O1499" s="181"/>
      <c r="P1499" s="181"/>
      <c r="Q1499" s="181"/>
      <c r="R1499" s="183"/>
      <c r="S1499" s="183"/>
      <c r="T1499" s="183"/>
      <c r="U1499" s="183"/>
      <c r="V1499" s="181"/>
      <c r="W1499" s="184"/>
      <c r="X1499" s="184"/>
      <c r="Y1499" s="185"/>
      <c r="Z1499" s="185"/>
      <c r="AA1499" s="185"/>
      <c r="AB1499" s="181"/>
      <c r="AC1499" s="181"/>
      <c r="AD1499" s="181"/>
      <c r="AE1499" s="181"/>
      <c r="AF1499" s="185"/>
      <c r="AG1499" s="181"/>
      <c r="AH1499" s="186"/>
      <c r="AI1499" s="186"/>
      <c r="AJ1499" s="187"/>
      <c r="AK1499" s="187"/>
      <c r="AL1499" s="188"/>
      <c r="AM1499" s="188"/>
      <c r="AN1499" s="188"/>
      <c r="AO1499" s="188"/>
      <c r="AP1499" s="188"/>
      <c r="AQ1499" s="188"/>
      <c r="AR1499" s="189"/>
      <c r="AS1499" s="189"/>
      <c r="AT1499" s="190"/>
      <c r="AU1499" s="191"/>
      <c r="AV1499" s="190"/>
      <c r="AW1499" s="189"/>
      <c r="AX1499" s="190"/>
      <c r="AY1499" s="189"/>
      <c r="AZ1499" s="192"/>
      <c r="BA1499" s="190"/>
      <c r="BB1499" s="190"/>
      <c r="BC1499" s="193"/>
      <c r="BD1499" s="193"/>
      <c r="BE1499" s="190"/>
      <c r="BF1499" s="192"/>
      <c r="BG1499" s="192"/>
      <c r="BH1499" s="192"/>
      <c r="BI1499" s="192"/>
      <c r="BJ1499" s="192"/>
      <c r="BK1499" s="192"/>
      <c r="BL1499" s="192"/>
      <c r="BM1499" s="192"/>
      <c r="BN1499" s="181"/>
      <c r="BO1499" s="181"/>
    </row>
    <row r="1500" spans="1:67" ht="13.5" customHeight="1" x14ac:dyDescent="0.35">
      <c r="A1500" s="181"/>
      <c r="B1500" s="182"/>
      <c r="C1500" s="181"/>
      <c r="D1500" s="181"/>
      <c r="E1500" s="181"/>
      <c r="F1500" s="181"/>
      <c r="G1500" s="181"/>
      <c r="H1500" s="131"/>
      <c r="I1500" s="181"/>
      <c r="J1500" s="181"/>
      <c r="K1500" s="181"/>
      <c r="L1500" s="181"/>
      <c r="M1500" s="181"/>
      <c r="N1500" s="181"/>
      <c r="O1500" s="181"/>
      <c r="P1500" s="181"/>
      <c r="Q1500" s="181"/>
      <c r="R1500" s="183"/>
      <c r="S1500" s="183"/>
      <c r="T1500" s="183"/>
      <c r="U1500" s="183"/>
      <c r="V1500" s="181"/>
      <c r="W1500" s="184"/>
      <c r="X1500" s="184"/>
      <c r="Y1500" s="185"/>
      <c r="Z1500" s="185"/>
      <c r="AA1500" s="185"/>
      <c r="AB1500" s="181"/>
      <c r="AC1500" s="181"/>
      <c r="AD1500" s="181"/>
      <c r="AE1500" s="181"/>
      <c r="AF1500" s="185"/>
      <c r="AG1500" s="181"/>
      <c r="AH1500" s="186"/>
      <c r="AI1500" s="186"/>
      <c r="AJ1500" s="187"/>
      <c r="AK1500" s="187"/>
      <c r="AL1500" s="188"/>
      <c r="AM1500" s="188"/>
      <c r="AN1500" s="188"/>
      <c r="AO1500" s="188"/>
      <c r="AP1500" s="188"/>
      <c r="AQ1500" s="188"/>
      <c r="AR1500" s="189"/>
      <c r="AS1500" s="189"/>
      <c r="AT1500" s="190"/>
      <c r="AU1500" s="191"/>
      <c r="AV1500" s="190"/>
      <c r="AW1500" s="189"/>
      <c r="AX1500" s="190"/>
      <c r="AY1500" s="189"/>
      <c r="AZ1500" s="192"/>
      <c r="BA1500" s="190"/>
      <c r="BB1500" s="190"/>
      <c r="BC1500" s="193"/>
      <c r="BD1500" s="193"/>
      <c r="BE1500" s="190"/>
      <c r="BF1500" s="192"/>
      <c r="BG1500" s="192"/>
      <c r="BH1500" s="192"/>
      <c r="BI1500" s="192"/>
      <c r="BJ1500" s="192"/>
      <c r="BK1500" s="192"/>
      <c r="BL1500" s="192"/>
      <c r="BM1500" s="192"/>
      <c r="BN1500" s="181"/>
      <c r="BO1500" s="181"/>
    </row>
    <row r="1501" spans="1:67" ht="13.5" customHeight="1" x14ac:dyDescent="0.35">
      <c r="A1501" s="181"/>
      <c r="B1501" s="182"/>
      <c r="C1501" s="181"/>
      <c r="D1501" s="181"/>
      <c r="E1501" s="181"/>
      <c r="F1501" s="181"/>
      <c r="G1501" s="181"/>
      <c r="H1501" s="131"/>
      <c r="I1501" s="181"/>
      <c r="J1501" s="181"/>
      <c r="K1501" s="181"/>
      <c r="L1501" s="181"/>
      <c r="M1501" s="181"/>
      <c r="N1501" s="181"/>
      <c r="O1501" s="181"/>
      <c r="P1501" s="181"/>
      <c r="Q1501" s="181"/>
      <c r="R1501" s="183"/>
      <c r="S1501" s="183"/>
      <c r="T1501" s="183"/>
      <c r="U1501" s="183"/>
      <c r="V1501" s="181"/>
      <c r="W1501" s="184"/>
      <c r="X1501" s="184"/>
      <c r="Y1501" s="185"/>
      <c r="Z1501" s="185"/>
      <c r="AA1501" s="185"/>
      <c r="AB1501" s="181"/>
      <c r="AC1501" s="181"/>
      <c r="AD1501" s="181"/>
      <c r="AE1501" s="181"/>
      <c r="AF1501" s="185"/>
      <c r="AG1501" s="181"/>
      <c r="AH1501" s="186"/>
      <c r="AI1501" s="186"/>
      <c r="AJ1501" s="187"/>
      <c r="AK1501" s="187"/>
      <c r="AL1501" s="188"/>
      <c r="AM1501" s="188"/>
      <c r="AN1501" s="188"/>
      <c r="AO1501" s="188"/>
      <c r="AP1501" s="188"/>
      <c r="AQ1501" s="188"/>
      <c r="AR1501" s="189"/>
      <c r="AS1501" s="189"/>
      <c r="AT1501" s="190"/>
      <c r="AU1501" s="191"/>
      <c r="AV1501" s="190"/>
      <c r="AW1501" s="189"/>
      <c r="AX1501" s="190"/>
      <c r="AY1501" s="189"/>
      <c r="AZ1501" s="192"/>
      <c r="BA1501" s="190"/>
      <c r="BB1501" s="190"/>
      <c r="BC1501" s="193"/>
      <c r="BD1501" s="193"/>
      <c r="BE1501" s="190"/>
      <c r="BF1501" s="192"/>
      <c r="BG1501" s="192"/>
      <c r="BH1501" s="192"/>
      <c r="BI1501" s="192"/>
      <c r="BJ1501" s="192"/>
      <c r="BK1501" s="192"/>
      <c r="BL1501" s="192"/>
      <c r="BM1501" s="192"/>
      <c r="BN1501" s="181"/>
      <c r="BO1501" s="181"/>
    </row>
    <row r="1502" spans="1:67" ht="13.5" customHeight="1" x14ac:dyDescent="0.35">
      <c r="A1502" s="181"/>
      <c r="B1502" s="182"/>
      <c r="C1502" s="181"/>
      <c r="D1502" s="181"/>
      <c r="E1502" s="181"/>
      <c r="F1502" s="181"/>
      <c r="G1502" s="181"/>
      <c r="H1502" s="131"/>
      <c r="I1502" s="181"/>
      <c r="J1502" s="181"/>
      <c r="K1502" s="181"/>
      <c r="L1502" s="181"/>
      <c r="M1502" s="181"/>
      <c r="N1502" s="181"/>
      <c r="O1502" s="181"/>
      <c r="P1502" s="181"/>
      <c r="Q1502" s="181"/>
      <c r="R1502" s="183"/>
      <c r="S1502" s="183"/>
      <c r="T1502" s="183"/>
      <c r="U1502" s="183"/>
      <c r="V1502" s="181"/>
      <c r="W1502" s="184"/>
      <c r="X1502" s="184"/>
      <c r="Y1502" s="185"/>
      <c r="Z1502" s="185"/>
      <c r="AA1502" s="185"/>
      <c r="AB1502" s="181"/>
      <c r="AC1502" s="181"/>
      <c r="AD1502" s="181"/>
      <c r="AE1502" s="181"/>
      <c r="AF1502" s="185"/>
      <c r="AG1502" s="181"/>
      <c r="AH1502" s="186"/>
      <c r="AI1502" s="186"/>
      <c r="AJ1502" s="187"/>
      <c r="AK1502" s="187"/>
      <c r="AL1502" s="188"/>
      <c r="AM1502" s="188"/>
      <c r="AN1502" s="188"/>
      <c r="AO1502" s="188"/>
      <c r="AP1502" s="188"/>
      <c r="AQ1502" s="188"/>
      <c r="AR1502" s="189"/>
      <c r="AS1502" s="189"/>
      <c r="AT1502" s="190"/>
      <c r="AU1502" s="191"/>
      <c r="AV1502" s="190"/>
      <c r="AW1502" s="189"/>
      <c r="AX1502" s="190"/>
      <c r="AY1502" s="189"/>
      <c r="AZ1502" s="192"/>
      <c r="BA1502" s="190"/>
      <c r="BB1502" s="190"/>
      <c r="BC1502" s="193"/>
      <c r="BD1502" s="193"/>
      <c r="BE1502" s="190"/>
      <c r="BF1502" s="192"/>
      <c r="BG1502" s="192"/>
      <c r="BH1502" s="192"/>
      <c r="BI1502" s="192"/>
      <c r="BJ1502" s="192"/>
      <c r="BK1502" s="192"/>
      <c r="BL1502" s="192"/>
      <c r="BM1502" s="192"/>
      <c r="BN1502" s="181"/>
      <c r="BO1502" s="181"/>
    </row>
    <row r="1503" spans="1:67" ht="13.5" customHeight="1" x14ac:dyDescent="0.35">
      <c r="A1503" s="181"/>
      <c r="B1503" s="182"/>
      <c r="C1503" s="181"/>
      <c r="D1503" s="181"/>
      <c r="E1503" s="181"/>
      <c r="F1503" s="181"/>
      <c r="G1503" s="181"/>
      <c r="H1503" s="131"/>
      <c r="I1503" s="181"/>
      <c r="J1503" s="181"/>
      <c r="K1503" s="181"/>
      <c r="L1503" s="181"/>
      <c r="M1503" s="181"/>
      <c r="N1503" s="181"/>
      <c r="O1503" s="181"/>
      <c r="P1503" s="181"/>
      <c r="Q1503" s="181"/>
      <c r="R1503" s="183"/>
      <c r="S1503" s="183"/>
      <c r="T1503" s="183"/>
      <c r="U1503" s="183"/>
      <c r="V1503" s="181"/>
      <c r="W1503" s="184"/>
      <c r="X1503" s="184"/>
      <c r="Y1503" s="185"/>
      <c r="Z1503" s="185"/>
      <c r="AA1503" s="185"/>
      <c r="AB1503" s="181"/>
      <c r="AC1503" s="181"/>
      <c r="AD1503" s="181"/>
      <c r="AE1503" s="181"/>
      <c r="AF1503" s="185"/>
      <c r="AG1503" s="181"/>
      <c r="AH1503" s="186"/>
      <c r="AI1503" s="186"/>
      <c r="AJ1503" s="187"/>
      <c r="AK1503" s="187"/>
      <c r="AL1503" s="188"/>
      <c r="AM1503" s="188"/>
      <c r="AN1503" s="188"/>
      <c r="AO1503" s="188"/>
      <c r="AP1503" s="188"/>
      <c r="AQ1503" s="188"/>
      <c r="AR1503" s="189"/>
      <c r="AS1503" s="189"/>
      <c r="AT1503" s="190"/>
      <c r="AU1503" s="191"/>
      <c r="AV1503" s="190"/>
      <c r="AW1503" s="189"/>
      <c r="AX1503" s="190"/>
      <c r="AY1503" s="189"/>
      <c r="AZ1503" s="192"/>
      <c r="BA1503" s="190"/>
      <c r="BB1503" s="190"/>
      <c r="BC1503" s="193"/>
      <c r="BD1503" s="193"/>
      <c r="BE1503" s="190"/>
      <c r="BF1503" s="192"/>
      <c r="BG1503" s="192"/>
      <c r="BH1503" s="192"/>
      <c r="BI1503" s="192"/>
      <c r="BJ1503" s="192"/>
      <c r="BK1503" s="192"/>
      <c r="BL1503" s="192"/>
      <c r="BM1503" s="192"/>
      <c r="BN1503" s="181"/>
      <c r="BO1503" s="181"/>
    </row>
    <row r="1504" spans="1:67" ht="13.5" customHeight="1" x14ac:dyDescent="0.35">
      <c r="A1504" s="181"/>
      <c r="B1504" s="182"/>
      <c r="C1504" s="181"/>
      <c r="D1504" s="181"/>
      <c r="E1504" s="181"/>
      <c r="F1504" s="181"/>
      <c r="G1504" s="181"/>
      <c r="H1504" s="131"/>
      <c r="I1504" s="181"/>
      <c r="J1504" s="181"/>
      <c r="K1504" s="181"/>
      <c r="L1504" s="181"/>
      <c r="M1504" s="181"/>
      <c r="N1504" s="181"/>
      <c r="O1504" s="181"/>
      <c r="P1504" s="181"/>
      <c r="Q1504" s="181"/>
      <c r="R1504" s="183"/>
      <c r="S1504" s="183"/>
      <c r="T1504" s="183"/>
      <c r="U1504" s="183"/>
      <c r="V1504" s="181"/>
      <c r="W1504" s="184"/>
      <c r="X1504" s="184"/>
      <c r="Y1504" s="185"/>
      <c r="Z1504" s="185"/>
      <c r="AA1504" s="185"/>
      <c r="AB1504" s="181"/>
      <c r="AC1504" s="181"/>
      <c r="AD1504" s="181"/>
      <c r="AE1504" s="181"/>
      <c r="AF1504" s="185"/>
      <c r="AG1504" s="181"/>
      <c r="AH1504" s="186"/>
      <c r="AI1504" s="186"/>
      <c r="AJ1504" s="187"/>
      <c r="AK1504" s="187"/>
      <c r="AL1504" s="188"/>
      <c r="AM1504" s="188"/>
      <c r="AN1504" s="188"/>
      <c r="AO1504" s="188"/>
      <c r="AP1504" s="188"/>
      <c r="AQ1504" s="188"/>
      <c r="AR1504" s="189"/>
      <c r="AS1504" s="189"/>
      <c r="AT1504" s="190"/>
      <c r="AU1504" s="191"/>
      <c r="AV1504" s="190"/>
      <c r="AW1504" s="189"/>
      <c r="AX1504" s="190"/>
      <c r="AY1504" s="189"/>
      <c r="AZ1504" s="192"/>
      <c r="BA1504" s="190"/>
      <c r="BB1504" s="190"/>
      <c r="BC1504" s="193"/>
      <c r="BD1504" s="193"/>
      <c r="BE1504" s="190"/>
      <c r="BF1504" s="192"/>
      <c r="BG1504" s="192"/>
      <c r="BH1504" s="192"/>
      <c r="BI1504" s="192"/>
      <c r="BJ1504" s="192"/>
      <c r="BK1504" s="192"/>
      <c r="BL1504" s="192"/>
      <c r="BM1504" s="192"/>
      <c r="BN1504" s="181"/>
      <c r="BO1504" s="181"/>
    </row>
    <row r="1505" spans="1:67" ht="13.5" customHeight="1" x14ac:dyDescent="0.35">
      <c r="A1505" s="181"/>
      <c r="B1505" s="182"/>
      <c r="C1505" s="181"/>
      <c r="D1505" s="181"/>
      <c r="E1505" s="181"/>
      <c r="F1505" s="181"/>
      <c r="G1505" s="181"/>
      <c r="H1505" s="131"/>
      <c r="I1505" s="181"/>
      <c r="J1505" s="181"/>
      <c r="K1505" s="181"/>
      <c r="L1505" s="181"/>
      <c r="M1505" s="181"/>
      <c r="N1505" s="181"/>
      <c r="O1505" s="181"/>
      <c r="P1505" s="181"/>
      <c r="Q1505" s="181"/>
      <c r="R1505" s="183"/>
      <c r="S1505" s="183"/>
      <c r="T1505" s="183"/>
      <c r="U1505" s="183"/>
      <c r="V1505" s="181"/>
      <c r="W1505" s="184"/>
      <c r="X1505" s="184"/>
      <c r="Y1505" s="185"/>
      <c r="Z1505" s="185"/>
      <c r="AA1505" s="185"/>
      <c r="AB1505" s="181"/>
      <c r="AC1505" s="181"/>
      <c r="AD1505" s="181"/>
      <c r="AE1505" s="181"/>
      <c r="AF1505" s="185"/>
      <c r="AG1505" s="181"/>
      <c r="AH1505" s="186"/>
      <c r="AI1505" s="186"/>
      <c r="AJ1505" s="187"/>
      <c r="AK1505" s="187"/>
      <c r="AL1505" s="188"/>
      <c r="AM1505" s="188"/>
      <c r="AN1505" s="188"/>
      <c r="AO1505" s="188"/>
      <c r="AP1505" s="188"/>
      <c r="AQ1505" s="188"/>
      <c r="AR1505" s="189"/>
      <c r="AS1505" s="189"/>
      <c r="AT1505" s="190"/>
      <c r="AU1505" s="191"/>
      <c r="AV1505" s="190"/>
      <c r="AW1505" s="189"/>
      <c r="AX1505" s="190"/>
      <c r="AY1505" s="189"/>
      <c r="AZ1505" s="192"/>
      <c r="BA1505" s="190"/>
      <c r="BB1505" s="190"/>
      <c r="BC1505" s="193"/>
      <c r="BD1505" s="193"/>
      <c r="BE1505" s="190"/>
      <c r="BF1505" s="192"/>
      <c r="BG1505" s="192"/>
      <c r="BH1505" s="192"/>
      <c r="BI1505" s="192"/>
      <c r="BJ1505" s="192"/>
      <c r="BK1505" s="192"/>
      <c r="BL1505" s="192"/>
      <c r="BM1505" s="192"/>
      <c r="BN1505" s="181"/>
      <c r="BO1505" s="181"/>
    </row>
    <row r="1506" spans="1:67" ht="13.5" customHeight="1" x14ac:dyDescent="0.35">
      <c r="A1506" s="181"/>
      <c r="B1506" s="182"/>
      <c r="C1506" s="181"/>
      <c r="D1506" s="181"/>
      <c r="E1506" s="181"/>
      <c r="F1506" s="181"/>
      <c r="G1506" s="181"/>
      <c r="H1506" s="131"/>
      <c r="I1506" s="181"/>
      <c r="J1506" s="181"/>
      <c r="K1506" s="181"/>
      <c r="L1506" s="181"/>
      <c r="M1506" s="181"/>
      <c r="N1506" s="181"/>
      <c r="O1506" s="181"/>
      <c r="P1506" s="181"/>
      <c r="Q1506" s="181"/>
      <c r="R1506" s="183"/>
      <c r="S1506" s="183"/>
      <c r="T1506" s="183"/>
      <c r="U1506" s="183"/>
      <c r="V1506" s="181"/>
      <c r="W1506" s="184"/>
      <c r="X1506" s="184"/>
      <c r="Y1506" s="185"/>
      <c r="Z1506" s="185"/>
      <c r="AA1506" s="185"/>
      <c r="AB1506" s="181"/>
      <c r="AC1506" s="181"/>
      <c r="AD1506" s="181"/>
      <c r="AE1506" s="181"/>
      <c r="AF1506" s="185"/>
      <c r="AG1506" s="181"/>
      <c r="AH1506" s="186"/>
      <c r="AI1506" s="186"/>
      <c r="AJ1506" s="187"/>
      <c r="AK1506" s="187"/>
      <c r="AL1506" s="188"/>
      <c r="AM1506" s="188"/>
      <c r="AN1506" s="188"/>
      <c r="AO1506" s="188"/>
      <c r="AP1506" s="188"/>
      <c r="AQ1506" s="188"/>
      <c r="AR1506" s="189"/>
      <c r="AS1506" s="189"/>
      <c r="AT1506" s="190"/>
      <c r="AU1506" s="191"/>
      <c r="AV1506" s="190"/>
      <c r="AW1506" s="189"/>
      <c r="AX1506" s="190"/>
      <c r="AY1506" s="189"/>
      <c r="AZ1506" s="192"/>
      <c r="BA1506" s="190"/>
      <c r="BB1506" s="190"/>
      <c r="BC1506" s="193"/>
      <c r="BD1506" s="193"/>
      <c r="BE1506" s="190"/>
      <c r="BF1506" s="192"/>
      <c r="BG1506" s="192"/>
      <c r="BH1506" s="192"/>
      <c r="BI1506" s="192"/>
      <c r="BJ1506" s="192"/>
      <c r="BK1506" s="192"/>
      <c r="BL1506" s="192"/>
      <c r="BM1506" s="192"/>
      <c r="BN1506" s="181"/>
      <c r="BO1506" s="181"/>
    </row>
    <row r="1507" spans="1:67" ht="13.5" customHeight="1" x14ac:dyDescent="0.35">
      <c r="A1507" s="181"/>
      <c r="B1507" s="182"/>
      <c r="C1507" s="181"/>
      <c r="D1507" s="181"/>
      <c r="E1507" s="181"/>
      <c r="F1507" s="181"/>
      <c r="G1507" s="181"/>
      <c r="H1507" s="131"/>
      <c r="I1507" s="181"/>
      <c r="J1507" s="181"/>
      <c r="K1507" s="181"/>
      <c r="L1507" s="181"/>
      <c r="M1507" s="181"/>
      <c r="N1507" s="181"/>
      <c r="O1507" s="181"/>
      <c r="P1507" s="181"/>
      <c r="Q1507" s="181"/>
      <c r="R1507" s="183"/>
      <c r="S1507" s="183"/>
      <c r="T1507" s="183"/>
      <c r="U1507" s="183"/>
      <c r="V1507" s="181"/>
      <c r="W1507" s="184"/>
      <c r="X1507" s="184"/>
      <c r="Y1507" s="185"/>
      <c r="Z1507" s="185"/>
      <c r="AA1507" s="185"/>
      <c r="AB1507" s="181"/>
      <c r="AC1507" s="181"/>
      <c r="AD1507" s="181"/>
      <c r="AE1507" s="181"/>
      <c r="AF1507" s="185"/>
      <c r="AG1507" s="181"/>
      <c r="AH1507" s="186"/>
      <c r="AI1507" s="186"/>
      <c r="AJ1507" s="187"/>
      <c r="AK1507" s="187"/>
      <c r="AL1507" s="188"/>
      <c r="AM1507" s="188"/>
      <c r="AN1507" s="188"/>
      <c r="AO1507" s="188"/>
      <c r="AP1507" s="188"/>
      <c r="AQ1507" s="188"/>
      <c r="AR1507" s="189"/>
      <c r="AS1507" s="189"/>
      <c r="AT1507" s="190"/>
      <c r="AU1507" s="191"/>
      <c r="AV1507" s="190"/>
      <c r="AW1507" s="189"/>
      <c r="AX1507" s="190"/>
      <c r="AY1507" s="189"/>
      <c r="AZ1507" s="192"/>
      <c r="BA1507" s="190"/>
      <c r="BB1507" s="190"/>
      <c r="BC1507" s="193"/>
      <c r="BD1507" s="193"/>
      <c r="BE1507" s="190"/>
      <c r="BF1507" s="192"/>
      <c r="BG1507" s="192"/>
      <c r="BH1507" s="192"/>
      <c r="BI1507" s="192"/>
      <c r="BJ1507" s="192"/>
      <c r="BK1507" s="192"/>
      <c r="BL1507" s="192"/>
      <c r="BM1507" s="192"/>
      <c r="BN1507" s="181"/>
      <c r="BO1507" s="181"/>
    </row>
    <row r="1508" spans="1:67" ht="13.5" customHeight="1" x14ac:dyDescent="0.35">
      <c r="A1508" s="181"/>
      <c r="B1508" s="182"/>
      <c r="C1508" s="181"/>
      <c r="D1508" s="181"/>
      <c r="E1508" s="181"/>
      <c r="F1508" s="181"/>
      <c r="G1508" s="181"/>
      <c r="H1508" s="131"/>
      <c r="I1508" s="181"/>
      <c r="J1508" s="181"/>
      <c r="K1508" s="181"/>
      <c r="L1508" s="181"/>
      <c r="M1508" s="181"/>
      <c r="N1508" s="181"/>
      <c r="O1508" s="181"/>
      <c r="P1508" s="181"/>
      <c r="Q1508" s="181"/>
      <c r="R1508" s="183"/>
      <c r="S1508" s="183"/>
      <c r="T1508" s="183"/>
      <c r="U1508" s="183"/>
      <c r="V1508" s="181"/>
      <c r="W1508" s="184"/>
      <c r="X1508" s="184"/>
      <c r="Y1508" s="185"/>
      <c r="Z1508" s="185"/>
      <c r="AA1508" s="185"/>
      <c r="AB1508" s="181"/>
      <c r="AC1508" s="181"/>
      <c r="AD1508" s="181"/>
      <c r="AE1508" s="181"/>
      <c r="AF1508" s="185"/>
      <c r="AG1508" s="181"/>
      <c r="AH1508" s="186"/>
      <c r="AI1508" s="186"/>
      <c r="AJ1508" s="187"/>
      <c r="AK1508" s="187"/>
      <c r="AL1508" s="188"/>
      <c r="AM1508" s="188"/>
      <c r="AN1508" s="188"/>
      <c r="AO1508" s="188"/>
      <c r="AP1508" s="188"/>
      <c r="AQ1508" s="188"/>
      <c r="AR1508" s="189"/>
      <c r="AS1508" s="189"/>
      <c r="AT1508" s="190"/>
      <c r="AU1508" s="191"/>
      <c r="AV1508" s="190"/>
      <c r="AW1508" s="189"/>
      <c r="AX1508" s="190"/>
      <c r="AY1508" s="189"/>
      <c r="AZ1508" s="192"/>
      <c r="BA1508" s="190"/>
      <c r="BB1508" s="190"/>
      <c r="BC1508" s="193"/>
      <c r="BD1508" s="193"/>
      <c r="BE1508" s="190"/>
      <c r="BF1508" s="192"/>
      <c r="BG1508" s="192"/>
      <c r="BH1508" s="192"/>
      <c r="BI1508" s="192"/>
      <c r="BJ1508" s="192"/>
      <c r="BK1508" s="192"/>
      <c r="BL1508" s="192"/>
      <c r="BM1508" s="192"/>
      <c r="BN1508" s="181"/>
      <c r="BO1508" s="181"/>
    </row>
    <row r="1509" spans="1:67" ht="13.5" customHeight="1" x14ac:dyDescent="0.35">
      <c r="A1509" s="181"/>
      <c r="B1509" s="182"/>
      <c r="C1509" s="181"/>
      <c r="D1509" s="181"/>
      <c r="E1509" s="181"/>
      <c r="F1509" s="181"/>
      <c r="G1509" s="181"/>
      <c r="H1509" s="131"/>
      <c r="I1509" s="181"/>
      <c r="J1509" s="181"/>
      <c r="K1509" s="181"/>
      <c r="L1509" s="181"/>
      <c r="M1509" s="181"/>
      <c r="N1509" s="181"/>
      <c r="O1509" s="181"/>
      <c r="P1509" s="181"/>
      <c r="Q1509" s="181"/>
      <c r="R1509" s="183"/>
      <c r="S1509" s="183"/>
      <c r="T1509" s="183"/>
      <c r="U1509" s="183"/>
      <c r="V1509" s="181"/>
      <c r="W1509" s="184"/>
      <c r="X1509" s="184"/>
      <c r="Y1509" s="185"/>
      <c r="Z1509" s="185"/>
      <c r="AA1509" s="185"/>
      <c r="AB1509" s="181"/>
      <c r="AC1509" s="181"/>
      <c r="AD1509" s="181"/>
      <c r="AE1509" s="181"/>
      <c r="AF1509" s="185"/>
      <c r="AG1509" s="181"/>
      <c r="AH1509" s="186"/>
      <c r="AI1509" s="186"/>
      <c r="AJ1509" s="187"/>
      <c r="AK1509" s="187"/>
      <c r="AL1509" s="188"/>
      <c r="AM1509" s="188"/>
      <c r="AN1509" s="188"/>
      <c r="AO1509" s="188"/>
      <c r="AP1509" s="188"/>
      <c r="AQ1509" s="188"/>
      <c r="AR1509" s="189"/>
      <c r="AS1509" s="189"/>
      <c r="AT1509" s="190"/>
      <c r="AU1509" s="191"/>
      <c r="AV1509" s="190"/>
      <c r="AW1509" s="189"/>
      <c r="AX1509" s="190"/>
      <c r="AY1509" s="189"/>
      <c r="AZ1509" s="192"/>
      <c r="BA1509" s="190"/>
      <c r="BB1509" s="190"/>
      <c r="BC1509" s="193"/>
      <c r="BD1509" s="193"/>
      <c r="BE1509" s="190"/>
      <c r="BF1509" s="192"/>
      <c r="BG1509" s="192"/>
      <c r="BH1509" s="192"/>
      <c r="BI1509" s="192"/>
      <c r="BJ1509" s="192"/>
      <c r="BK1509" s="192"/>
      <c r="BL1509" s="192"/>
      <c r="BM1509" s="192"/>
      <c r="BN1509" s="181"/>
      <c r="BO1509" s="181"/>
    </row>
    <row r="1510" spans="1:67" ht="13.5" customHeight="1" x14ac:dyDescent="0.35">
      <c r="A1510" s="181"/>
      <c r="B1510" s="182"/>
      <c r="C1510" s="181"/>
      <c r="D1510" s="181"/>
      <c r="E1510" s="181"/>
      <c r="F1510" s="181"/>
      <c r="G1510" s="181"/>
      <c r="H1510" s="131"/>
      <c r="I1510" s="181"/>
      <c r="J1510" s="181"/>
      <c r="K1510" s="181"/>
      <c r="L1510" s="181"/>
      <c r="M1510" s="181"/>
      <c r="N1510" s="181"/>
      <c r="O1510" s="181"/>
      <c r="P1510" s="181"/>
      <c r="Q1510" s="181"/>
      <c r="R1510" s="183"/>
      <c r="S1510" s="183"/>
      <c r="T1510" s="183"/>
      <c r="U1510" s="183"/>
      <c r="V1510" s="181"/>
      <c r="W1510" s="184"/>
      <c r="X1510" s="184"/>
      <c r="Y1510" s="185"/>
      <c r="Z1510" s="185"/>
      <c r="AA1510" s="185"/>
      <c r="AB1510" s="181"/>
      <c r="AC1510" s="181"/>
      <c r="AD1510" s="181"/>
      <c r="AE1510" s="181"/>
      <c r="AF1510" s="185"/>
      <c r="AG1510" s="181"/>
      <c r="AH1510" s="186"/>
      <c r="AI1510" s="186"/>
      <c r="AJ1510" s="187"/>
      <c r="AK1510" s="187"/>
      <c r="AL1510" s="188"/>
      <c r="AM1510" s="188"/>
      <c r="AN1510" s="188"/>
      <c r="AO1510" s="188"/>
      <c r="AP1510" s="188"/>
      <c r="AQ1510" s="188"/>
      <c r="AR1510" s="189"/>
      <c r="AS1510" s="189"/>
      <c r="AT1510" s="190"/>
      <c r="AU1510" s="191"/>
      <c r="AV1510" s="190"/>
      <c r="AW1510" s="189"/>
      <c r="AX1510" s="190"/>
      <c r="AY1510" s="189"/>
      <c r="AZ1510" s="192"/>
      <c r="BA1510" s="190"/>
      <c r="BB1510" s="190"/>
      <c r="BC1510" s="193"/>
      <c r="BD1510" s="193"/>
      <c r="BE1510" s="190"/>
      <c r="BF1510" s="192"/>
      <c r="BG1510" s="192"/>
      <c r="BH1510" s="192"/>
      <c r="BI1510" s="192"/>
      <c r="BJ1510" s="192"/>
      <c r="BK1510" s="192"/>
      <c r="BL1510" s="192"/>
      <c r="BM1510" s="192"/>
      <c r="BN1510" s="181"/>
      <c r="BO1510" s="181"/>
    </row>
    <row r="1511" spans="1:67" ht="13.5" customHeight="1" x14ac:dyDescent="0.35">
      <c r="A1511" s="181"/>
      <c r="B1511" s="182"/>
      <c r="C1511" s="181"/>
      <c r="D1511" s="181"/>
      <c r="E1511" s="181"/>
      <c r="F1511" s="181"/>
      <c r="G1511" s="181"/>
      <c r="H1511" s="131"/>
      <c r="I1511" s="181"/>
      <c r="J1511" s="181"/>
      <c r="K1511" s="181"/>
      <c r="L1511" s="181"/>
      <c r="M1511" s="181"/>
      <c r="N1511" s="181"/>
      <c r="O1511" s="181"/>
      <c r="P1511" s="181"/>
      <c r="Q1511" s="181"/>
      <c r="R1511" s="183"/>
      <c r="S1511" s="183"/>
      <c r="T1511" s="183"/>
      <c r="U1511" s="183"/>
      <c r="V1511" s="181"/>
      <c r="W1511" s="184"/>
      <c r="X1511" s="184"/>
      <c r="Y1511" s="185"/>
      <c r="Z1511" s="185"/>
      <c r="AA1511" s="185"/>
      <c r="AB1511" s="181"/>
      <c r="AC1511" s="181"/>
      <c r="AD1511" s="181"/>
      <c r="AE1511" s="181"/>
      <c r="AF1511" s="185"/>
      <c r="AG1511" s="181"/>
      <c r="AH1511" s="186"/>
      <c r="AI1511" s="186"/>
      <c r="AJ1511" s="187"/>
      <c r="AK1511" s="187"/>
      <c r="AL1511" s="188"/>
      <c r="AM1511" s="188"/>
      <c r="AN1511" s="188"/>
      <c r="AO1511" s="188"/>
      <c r="AP1511" s="188"/>
      <c r="AQ1511" s="188"/>
      <c r="AR1511" s="189"/>
      <c r="AS1511" s="189"/>
      <c r="AT1511" s="190"/>
      <c r="AU1511" s="191"/>
      <c r="AV1511" s="190"/>
      <c r="AW1511" s="189"/>
      <c r="AX1511" s="190"/>
      <c r="AY1511" s="189"/>
      <c r="AZ1511" s="192"/>
      <c r="BA1511" s="190"/>
      <c r="BB1511" s="190"/>
      <c r="BC1511" s="193"/>
      <c r="BD1511" s="193"/>
      <c r="BE1511" s="190"/>
      <c r="BF1511" s="192"/>
      <c r="BG1511" s="192"/>
      <c r="BH1511" s="192"/>
      <c r="BI1511" s="192"/>
      <c r="BJ1511" s="192"/>
      <c r="BK1511" s="192"/>
      <c r="BL1511" s="192"/>
      <c r="BM1511" s="192"/>
      <c r="BN1511" s="181"/>
      <c r="BO1511" s="181"/>
    </row>
    <row r="1512" spans="1:67" ht="13.5" customHeight="1" x14ac:dyDescent="0.35">
      <c r="A1512" s="181"/>
      <c r="B1512" s="182"/>
      <c r="C1512" s="181"/>
      <c r="D1512" s="181"/>
      <c r="E1512" s="181"/>
      <c r="F1512" s="181"/>
      <c r="G1512" s="181"/>
      <c r="H1512" s="131"/>
      <c r="I1512" s="181"/>
      <c r="J1512" s="181"/>
      <c r="K1512" s="181"/>
      <c r="L1512" s="181"/>
      <c r="M1512" s="181"/>
      <c r="N1512" s="181"/>
      <c r="O1512" s="181"/>
      <c r="P1512" s="181"/>
      <c r="Q1512" s="181"/>
      <c r="R1512" s="183"/>
      <c r="S1512" s="183"/>
      <c r="T1512" s="183"/>
      <c r="U1512" s="183"/>
      <c r="V1512" s="181"/>
      <c r="W1512" s="184"/>
      <c r="X1512" s="184"/>
      <c r="Y1512" s="185"/>
      <c r="Z1512" s="185"/>
      <c r="AA1512" s="185"/>
      <c r="AB1512" s="181"/>
      <c r="AC1512" s="181"/>
      <c r="AD1512" s="181"/>
      <c r="AE1512" s="181"/>
      <c r="AF1512" s="185"/>
      <c r="AG1512" s="181"/>
      <c r="AH1512" s="186"/>
      <c r="AI1512" s="186"/>
      <c r="AJ1512" s="187"/>
      <c r="AK1512" s="187"/>
      <c r="AL1512" s="188"/>
      <c r="AM1512" s="188"/>
      <c r="AN1512" s="188"/>
      <c r="AO1512" s="188"/>
      <c r="AP1512" s="188"/>
      <c r="AQ1512" s="188"/>
      <c r="AR1512" s="189"/>
      <c r="AS1512" s="189"/>
      <c r="AT1512" s="190"/>
      <c r="AU1512" s="191"/>
      <c r="AV1512" s="190"/>
      <c r="AW1512" s="189"/>
      <c r="AX1512" s="190"/>
      <c r="AY1512" s="189"/>
      <c r="AZ1512" s="192"/>
      <c r="BA1512" s="190"/>
      <c r="BB1512" s="190"/>
      <c r="BC1512" s="193"/>
      <c r="BD1512" s="193"/>
      <c r="BE1512" s="190"/>
      <c r="BF1512" s="192"/>
      <c r="BG1512" s="192"/>
      <c r="BH1512" s="192"/>
      <c r="BI1512" s="192"/>
      <c r="BJ1512" s="192"/>
      <c r="BK1512" s="192"/>
      <c r="BL1512" s="192"/>
      <c r="BM1512" s="192"/>
      <c r="BN1512" s="181"/>
      <c r="BO1512" s="181"/>
    </row>
    <row r="1513" spans="1:67" ht="13.5" customHeight="1" x14ac:dyDescent="0.35">
      <c r="A1513" s="181"/>
      <c r="B1513" s="182"/>
      <c r="C1513" s="181"/>
      <c r="D1513" s="181"/>
      <c r="E1513" s="181"/>
      <c r="F1513" s="181"/>
      <c r="G1513" s="181"/>
      <c r="H1513" s="131"/>
      <c r="I1513" s="181"/>
      <c r="J1513" s="181"/>
      <c r="K1513" s="181"/>
      <c r="L1513" s="181"/>
      <c r="M1513" s="181"/>
      <c r="N1513" s="181"/>
      <c r="O1513" s="181"/>
      <c r="P1513" s="181"/>
      <c r="Q1513" s="181"/>
      <c r="R1513" s="183"/>
      <c r="S1513" s="183"/>
      <c r="T1513" s="183"/>
      <c r="U1513" s="183"/>
      <c r="V1513" s="181"/>
      <c r="W1513" s="184"/>
      <c r="X1513" s="184"/>
      <c r="Y1513" s="185"/>
      <c r="Z1513" s="185"/>
      <c r="AA1513" s="185"/>
      <c r="AB1513" s="181"/>
      <c r="AC1513" s="181"/>
      <c r="AD1513" s="181"/>
      <c r="AE1513" s="181"/>
      <c r="AF1513" s="185"/>
      <c r="AG1513" s="181"/>
      <c r="AH1513" s="186"/>
      <c r="AI1513" s="186"/>
      <c r="AJ1513" s="187"/>
      <c r="AK1513" s="187"/>
      <c r="AL1513" s="188"/>
      <c r="AM1513" s="188"/>
      <c r="AN1513" s="188"/>
      <c r="AO1513" s="188"/>
      <c r="AP1513" s="188"/>
      <c r="AQ1513" s="188"/>
      <c r="AR1513" s="189"/>
      <c r="AS1513" s="189"/>
      <c r="AT1513" s="190"/>
      <c r="AU1513" s="191"/>
      <c r="AV1513" s="190"/>
      <c r="AW1513" s="189"/>
      <c r="AX1513" s="190"/>
      <c r="AY1513" s="189"/>
      <c r="AZ1513" s="192"/>
      <c r="BA1513" s="190"/>
      <c r="BB1513" s="190"/>
      <c r="BC1513" s="193"/>
      <c r="BD1513" s="193"/>
      <c r="BE1513" s="190"/>
      <c r="BF1513" s="192"/>
      <c r="BG1513" s="192"/>
      <c r="BH1513" s="192"/>
      <c r="BI1513" s="192"/>
      <c r="BJ1513" s="192"/>
      <c r="BK1513" s="192"/>
      <c r="BL1513" s="192"/>
      <c r="BM1513" s="192"/>
      <c r="BN1513" s="181"/>
      <c r="BO1513" s="181"/>
    </row>
    <row r="1514" spans="1:67" ht="13.5" customHeight="1" x14ac:dyDescent="0.35">
      <c r="A1514" s="181"/>
      <c r="B1514" s="182"/>
      <c r="C1514" s="181"/>
      <c r="D1514" s="181"/>
      <c r="E1514" s="181"/>
      <c r="F1514" s="181"/>
      <c r="G1514" s="181"/>
      <c r="H1514" s="131"/>
      <c r="I1514" s="181"/>
      <c r="J1514" s="181"/>
      <c r="K1514" s="181"/>
      <c r="L1514" s="181"/>
      <c r="M1514" s="181"/>
      <c r="N1514" s="181"/>
      <c r="O1514" s="181"/>
      <c r="P1514" s="181"/>
      <c r="Q1514" s="181"/>
      <c r="R1514" s="183"/>
      <c r="S1514" s="183"/>
      <c r="T1514" s="183"/>
      <c r="U1514" s="183"/>
      <c r="V1514" s="181"/>
      <c r="W1514" s="184"/>
      <c r="X1514" s="184"/>
      <c r="Y1514" s="185"/>
      <c r="Z1514" s="185"/>
      <c r="AA1514" s="185"/>
      <c r="AB1514" s="181"/>
      <c r="AC1514" s="181"/>
      <c r="AD1514" s="181"/>
      <c r="AE1514" s="181"/>
      <c r="AF1514" s="185"/>
      <c r="AG1514" s="181"/>
      <c r="AH1514" s="186"/>
      <c r="AI1514" s="186"/>
      <c r="AJ1514" s="187"/>
      <c r="AK1514" s="187"/>
      <c r="AL1514" s="188"/>
      <c r="AM1514" s="188"/>
      <c r="AN1514" s="188"/>
      <c r="AO1514" s="188"/>
      <c r="AP1514" s="188"/>
      <c r="AQ1514" s="188"/>
      <c r="AR1514" s="189"/>
      <c r="AS1514" s="189"/>
      <c r="AT1514" s="190"/>
      <c r="AU1514" s="191"/>
      <c r="AV1514" s="190"/>
      <c r="AW1514" s="189"/>
      <c r="AX1514" s="190"/>
      <c r="AY1514" s="189"/>
      <c r="AZ1514" s="192"/>
      <c r="BA1514" s="190"/>
      <c r="BB1514" s="190"/>
      <c r="BC1514" s="193"/>
      <c r="BD1514" s="193"/>
      <c r="BE1514" s="190"/>
      <c r="BF1514" s="192"/>
      <c r="BG1514" s="192"/>
      <c r="BH1514" s="192"/>
      <c r="BI1514" s="192"/>
      <c r="BJ1514" s="192"/>
      <c r="BK1514" s="192"/>
      <c r="BL1514" s="192"/>
      <c r="BM1514" s="192"/>
      <c r="BN1514" s="181"/>
      <c r="BO1514" s="181"/>
    </row>
    <row r="1515" spans="1:67" ht="13.5" customHeight="1" x14ac:dyDescent="0.35">
      <c r="A1515" s="181"/>
      <c r="B1515" s="182"/>
      <c r="C1515" s="181"/>
      <c r="D1515" s="181"/>
      <c r="E1515" s="181"/>
      <c r="F1515" s="181"/>
      <c r="G1515" s="181"/>
      <c r="H1515" s="131"/>
      <c r="I1515" s="181"/>
      <c r="J1515" s="181"/>
      <c r="K1515" s="181"/>
      <c r="L1515" s="181"/>
      <c r="M1515" s="181"/>
      <c r="N1515" s="181"/>
      <c r="O1515" s="181"/>
      <c r="P1515" s="181"/>
      <c r="Q1515" s="181"/>
      <c r="R1515" s="183"/>
      <c r="S1515" s="183"/>
      <c r="T1515" s="183"/>
      <c r="U1515" s="183"/>
      <c r="V1515" s="181"/>
      <c r="W1515" s="184"/>
      <c r="X1515" s="184"/>
      <c r="Y1515" s="185"/>
      <c r="Z1515" s="185"/>
      <c r="AA1515" s="185"/>
      <c r="AB1515" s="181"/>
      <c r="AC1515" s="181"/>
      <c r="AD1515" s="181"/>
      <c r="AE1515" s="181"/>
      <c r="AF1515" s="185"/>
      <c r="AG1515" s="181"/>
      <c r="AH1515" s="186"/>
      <c r="AI1515" s="186"/>
      <c r="AJ1515" s="187"/>
      <c r="AK1515" s="187"/>
      <c r="AL1515" s="188"/>
      <c r="AM1515" s="188"/>
      <c r="AN1515" s="188"/>
      <c r="AO1515" s="188"/>
      <c r="AP1515" s="188"/>
      <c r="AQ1515" s="188"/>
      <c r="AR1515" s="189"/>
      <c r="AS1515" s="189"/>
      <c r="AT1515" s="190"/>
      <c r="AU1515" s="191"/>
      <c r="AV1515" s="190"/>
      <c r="AW1515" s="189"/>
      <c r="AX1515" s="190"/>
      <c r="AY1515" s="189"/>
      <c r="AZ1515" s="192"/>
      <c r="BA1515" s="190"/>
      <c r="BB1515" s="190"/>
      <c r="BC1515" s="193"/>
      <c r="BD1515" s="193"/>
      <c r="BE1515" s="190"/>
      <c r="BF1515" s="192"/>
      <c r="BG1515" s="192"/>
      <c r="BH1515" s="192"/>
      <c r="BI1515" s="192"/>
      <c r="BJ1515" s="192"/>
      <c r="BK1515" s="192"/>
      <c r="BL1515" s="192"/>
      <c r="BM1515" s="192"/>
      <c r="BN1515" s="181"/>
      <c r="BO1515" s="181"/>
    </row>
    <row r="1516" spans="1:67" ht="13.5" customHeight="1" x14ac:dyDescent="0.35">
      <c r="A1516" s="181"/>
      <c r="B1516" s="182"/>
      <c r="C1516" s="181"/>
      <c r="D1516" s="181"/>
      <c r="E1516" s="181"/>
      <c r="F1516" s="181"/>
      <c r="G1516" s="181"/>
      <c r="H1516" s="131"/>
      <c r="I1516" s="181"/>
      <c r="J1516" s="181"/>
      <c r="K1516" s="181"/>
      <c r="L1516" s="181"/>
      <c r="M1516" s="181"/>
      <c r="N1516" s="181"/>
      <c r="O1516" s="181"/>
      <c r="P1516" s="181"/>
      <c r="Q1516" s="181"/>
      <c r="R1516" s="183"/>
      <c r="S1516" s="183"/>
      <c r="T1516" s="183"/>
      <c r="U1516" s="183"/>
      <c r="V1516" s="181"/>
      <c r="W1516" s="184"/>
      <c r="X1516" s="184"/>
      <c r="Y1516" s="185"/>
      <c r="Z1516" s="185"/>
      <c r="AA1516" s="185"/>
      <c r="AB1516" s="181"/>
      <c r="AC1516" s="181"/>
      <c r="AD1516" s="181"/>
      <c r="AE1516" s="181"/>
      <c r="AF1516" s="185"/>
      <c r="AG1516" s="181"/>
      <c r="AH1516" s="186"/>
      <c r="AI1516" s="186"/>
      <c r="AJ1516" s="187"/>
      <c r="AK1516" s="187"/>
      <c r="AL1516" s="188"/>
      <c r="AM1516" s="188"/>
      <c r="AN1516" s="188"/>
      <c r="AO1516" s="188"/>
      <c r="AP1516" s="188"/>
      <c r="AQ1516" s="188"/>
      <c r="AR1516" s="189"/>
      <c r="AS1516" s="189"/>
      <c r="AT1516" s="190"/>
      <c r="AU1516" s="191"/>
      <c r="AV1516" s="190"/>
      <c r="AW1516" s="189"/>
      <c r="AX1516" s="190"/>
      <c r="AY1516" s="189"/>
      <c r="AZ1516" s="192"/>
      <c r="BA1516" s="190"/>
      <c r="BB1516" s="190"/>
      <c r="BC1516" s="193"/>
      <c r="BD1516" s="193"/>
      <c r="BE1516" s="190"/>
      <c r="BF1516" s="192"/>
      <c r="BG1516" s="192"/>
      <c r="BH1516" s="192"/>
      <c r="BI1516" s="192"/>
      <c r="BJ1516" s="192"/>
      <c r="BK1516" s="192"/>
      <c r="BL1516" s="192"/>
      <c r="BM1516" s="192"/>
      <c r="BN1516" s="181"/>
      <c r="BO1516" s="181"/>
    </row>
  </sheetData>
  <autoFilter ref="A2:BO516" xr:uid="{00000000-0009-0000-0000-000003000000}"/>
  <customSheetViews>
    <customSheetView guid="{509CAD3B-F2EF-4EB3-B909-42B4CC8485C7}" filter="1" showAutoFilter="1">
      <pageMargins left="0.7" right="0.7" top="0.75" bottom="0.75" header="0.3" footer="0.3"/>
      <autoFilter ref="A2:BO516" xr:uid="{C0BE3BBE-B94B-4ABF-AA1A-754A3D3A3B90}">
        <filterColumn colId="25">
          <filters blank="1"/>
        </filterColumn>
      </autoFilter>
      <extLst>
        <ext uri="GoogleSheetsCustomDataVersion1">
          <go:sheetsCustomData xmlns:go="http://customooxmlschemas.google.com/" filterViewId="1321858717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15:AG26 AG32:AG36 AG39 AG41:AG44 AG51 AG70:AG77 AG243:AG245 AG257:AG262 AG273 AG297:AG302 AG304:AG306 AG313 AG315:AG316 AG319:AG354 AG356:AG365 AG370:AG386 S4:S388 B3:B1516 S399:S1516 U3:U1516 X3:X1516 AA3:AA1516 AE3:AE1516" xr:uid="{00000000-0002-0000-0300-000000000000}">
      <formula1>OR(NOT(ISERROR(DATEVALUE(B3))), AND(ISNUMBER(B3), LEFT(CELL("format", B3))="D"))</formula1>
    </dataValidation>
    <dataValidation type="custom" allowBlank="1" showErrorMessage="1" sqref="AH3:AH1516" xr:uid="{00000000-0002-0000-0300-000001000000}">
      <formula1>OR(NOT(ISERROR(DATEVALUE(AH3))), AND(ISNUMBER(AH3), LEFT(CELL("format", AH3))="D"))</formula1>
    </dataValidation>
    <dataValidation type="list" allowBlank="1" sqref="M3:M1516" xr:uid="{00000000-0002-0000-03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O67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21.296875" customWidth="1"/>
    <col min="15" max="15" width="12.09765625" customWidth="1"/>
    <col min="16" max="16" width="14.296875" customWidth="1"/>
    <col min="17" max="17" width="14" customWidth="1"/>
    <col min="18" max="18" width="12.69921875" customWidth="1"/>
    <col min="19" max="19" width="12.3984375" customWidth="1"/>
    <col min="20" max="20" width="11.296875" customWidth="1"/>
    <col min="21" max="21" width="16.59765625" customWidth="1"/>
    <col min="22" max="22" width="22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/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1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76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>IF('AMM-IPT APR'!C389=0,"",ROW()-ROW($A$2))</f>
        <v>1</v>
      </c>
      <c r="B3" s="52">
        <v>46143</v>
      </c>
      <c r="C3" s="54" t="s">
        <v>2171</v>
      </c>
      <c r="D3" s="54" t="s">
        <v>951</v>
      </c>
      <c r="E3" s="56" t="s">
        <v>952</v>
      </c>
      <c r="F3" s="54">
        <v>1</v>
      </c>
      <c r="G3" s="54" t="s">
        <v>65</v>
      </c>
      <c r="H3" s="54" t="str">
        <f t="shared" ref="H3:H257" si="0">IF(C3=0,"",IF(R3&gt;0,"DONE","WAITING"))</f>
        <v>DONE</v>
      </c>
      <c r="I3" s="54" t="s">
        <v>1358</v>
      </c>
      <c r="J3" s="58" t="s">
        <v>78</v>
      </c>
      <c r="K3" s="58" t="s">
        <v>79</v>
      </c>
      <c r="L3" s="110">
        <v>5999</v>
      </c>
      <c r="M3" s="58"/>
      <c r="N3" s="54" t="s">
        <v>283</v>
      </c>
      <c r="O3" s="96" t="s">
        <v>85</v>
      </c>
      <c r="P3" s="64" t="s">
        <v>87</v>
      </c>
      <c r="Q3" s="64" t="s">
        <v>121</v>
      </c>
      <c r="R3" s="25">
        <v>200001055959</v>
      </c>
      <c r="S3" s="66">
        <v>46145</v>
      </c>
      <c r="T3" s="66" t="str">
        <f t="shared" ref="T3:T257" si="1">IF(C3=0,"",IF(ISBLANK(S3),"WAITING","DONE"))</f>
        <v>DONE</v>
      </c>
      <c r="U3" s="66">
        <v>46146</v>
      </c>
      <c r="V3" s="25">
        <v>9200087464</v>
      </c>
      <c r="W3" s="25">
        <v>45895</v>
      </c>
      <c r="X3" s="69">
        <v>46162</v>
      </c>
      <c r="Y3" s="69" t="str">
        <f t="shared" ref="Y3:Y257" si="2">IF(C3=0,"",IF(V3&gt;0,"DONE","WAITING"))</f>
        <v>DONE</v>
      </c>
      <c r="Z3" s="25">
        <v>50000</v>
      </c>
      <c r="AA3" s="177">
        <v>46164</v>
      </c>
      <c r="AB3" s="25" t="str">
        <f t="shared" ref="AB3:AB257" si="3">IF(C3=0,"",IF(Z3&gt;0,"DONE","WAITING"))</f>
        <v>DONE</v>
      </c>
      <c r="AC3" s="71"/>
      <c r="AD3" s="54" t="s">
        <v>2264</v>
      </c>
      <c r="AE3" s="76">
        <v>46164</v>
      </c>
      <c r="AF3" s="69" t="str">
        <f t="shared" ref="AF3:AF257" si="4">IF(C3=0,"",IF(AD3&gt;0,"DONE","WAITING"))</f>
        <v>DONE</v>
      </c>
      <c r="AG3" s="69">
        <v>46165</v>
      </c>
      <c r="AH3" s="75"/>
      <c r="AI3" s="77" t="e">
        <f t="shared" ref="AI3:AI257" ca="1" si="5">IF(C7=0,"",_xludf.IFS(
  ISBLANK(AD7),"NOT INVOICED",
  ISBLANK(AH7),"UNPAID",
  TRUE,"PAID"
))</f>
        <v>#NAME?</v>
      </c>
      <c r="AJ3" s="80" t="str">
        <f t="array" ref="AJ3">IFERROR(INDEX('[1]Master Price'!$E:$E,MATCH(D3,'[1]Master Price'!$B:$B,0)),"0")</f>
        <v>0</v>
      </c>
      <c r="AK3" s="80">
        <f t="shared" ref="AK3:AK257" si="6">AJ3*F3</f>
        <v>0</v>
      </c>
      <c r="AL3" s="82" t="str">
        <f t="shared" ref="AL3:AL60" si="7">IFERROR(DATEDIF(S3,T3,"d"),"0")&amp;"-day"</f>
        <v>0-day</v>
      </c>
      <c r="AM3" s="82" t="str">
        <f t="shared" ref="AM3:AM257" si="8">IFERROR(DATEDIF(S3,U3,"d"),"0")&amp;"-day"</f>
        <v>1-day</v>
      </c>
      <c r="AN3" s="82" t="str">
        <f t="shared" ref="AN3:AN60" si="9">IFERROR(DATEDIF(S3,X3,"d"),"0")&amp;"-day"</f>
        <v>17-day</v>
      </c>
      <c r="AO3" s="82" t="str">
        <f t="shared" ref="AO3:AO93" si="10">IFERROR(DATEDIF(X3,AA3,"d"),"0")&amp;"-day"</f>
        <v>2-day</v>
      </c>
      <c r="AP3" s="82" t="str">
        <f t="shared" ref="AP3:AP257" si="11">IFERROR(DATEDIF(AA3,AE3,"d"),"0")&amp;"-day"</f>
        <v>0-day</v>
      </c>
      <c r="AQ3" s="82" t="str">
        <f t="shared" ref="AQ3:AQ257" si="12">SUM(AL3:AP3)&amp;"-day"</f>
        <v>0-day</v>
      </c>
      <c r="AR3" s="5"/>
      <c r="AS3" s="83">
        <f t="shared" ref="AS3:AS74" si="13">IF(AT3=0,"",ROW()-ROW($AS$2))</f>
        <v>1</v>
      </c>
      <c r="AT3" s="54" t="s">
        <v>2267</v>
      </c>
      <c r="AU3" s="84" t="e">
        <f t="shared" ref="AU3:AU79" ca="1" si="14">_xludf.ifna(INDEX($B:$B,MATCH(AT3,$C:$C,FALSE)),"")</f>
        <v>#NAME?</v>
      </c>
      <c r="AV3" s="88" t="e">
        <f t="shared" ref="AV3:AV74" ca="1" si="15">_xludf.ifna(INDEX($U:$U,MATCH(AT3,$C:$C,FALSE)),"")</f>
        <v>#NAME?</v>
      </c>
      <c r="AW3" s="83" t="e">
        <f t="shared" ref="AW3:AW58" ca="1" si="16">_xludf.ifna(INDEX($Z:$Z,MATCH(AT3,$C:$C,FALSE)),"")</f>
        <v>#NAME?</v>
      </c>
      <c r="AX3" s="88" t="e">
        <f t="shared" ref="AX3:AX257" ca="1" si="17">_xludf.ifna(INDEX($AA:$AA,MATCH(AT3,$C:$C,FALSE)),"")</f>
        <v>#NAME?</v>
      </c>
      <c r="AY3" s="86">
        <f t="shared" ref="AY3:AY257" si="18">IFERROR(INDEX($R:$R,MATCH(AT3,$C:$C,FALSE)),"")</f>
        <v>200001060343</v>
      </c>
      <c r="AZ3" s="171" t="e">
        <f t="shared" ref="AZ3:AZ257" ca="1" si="19">_xludf.ifna(INDEX($V:$V,MATCH(AT3,$C:$C,FALSE)),"")</f>
        <v>#NAME?</v>
      </c>
      <c r="BA3" s="85" t="e">
        <f t="shared" ref="BA3:BA257" ca="1" si="20">_xludf.ifna(INDEX($W:$W,MATCH(AT3,$C:$C,FALSE)),"")</f>
        <v>#NAME?</v>
      </c>
      <c r="BB3" s="85" t="e">
        <f t="shared" ref="BB3:BB257" ca="1" si="21">_xludf.ifna(INDEX($X:$X,MATCH(AT3,$C:$C,FALSE)),"")</f>
        <v>#NAME?</v>
      </c>
      <c r="BC3" s="90" t="e">
        <f t="shared" ref="BC3:BC257" ca="1" si="22">_xludf.ifna(INDEX($AD:$AD,MATCH(AT3,$C:$C,FALSE)),"")</f>
        <v>#NAME?</v>
      </c>
      <c r="BD3" s="90" t="e">
        <f t="shared" ref="BD3:BD257" ca="1" si="23">_xludf.ifna(INDEX($AE:$AE,MATCH(AT3,$C:$C,FALSE)),"")</f>
        <v>#NAME?</v>
      </c>
      <c r="BE3" s="85" t="e">
        <f t="shared" ref="BE3:BE257" ca="1" si="24">_xludf.ifna(INDEX($AG:$AG,MATCH(AT3,$C:$C,FALSE)),"")</f>
        <v>#NAME?</v>
      </c>
      <c r="BF3" s="22" t="e">
        <f t="shared" ref="BF3:BF257" ca="1" si="25">_xludf.ifna(INDEX($T:$T,MATCH(AT3,$C:$C,FALSE),""),"")</f>
        <v>#NAME?</v>
      </c>
      <c r="BG3" s="22" t="e">
        <f t="shared" ref="BG3:BG257" ca="1" si="26">_xludf.ifna(INDEX($AI:$AI,MATCH(AT3,$C:$C,FALSE)),"")</f>
        <v>#NAME?</v>
      </c>
      <c r="BH3" s="22"/>
      <c r="BI3" s="93">
        <v>1</v>
      </c>
      <c r="BJ3" s="93" t="s">
        <v>100</v>
      </c>
      <c r="BK3" s="93">
        <f ca="1">IFERROR(__xludf.DUMMYFUNCTION("COUNTUNIQUEIFS(C3:C678,H3:H678,$BK$2)"),140)</f>
        <v>140</v>
      </c>
      <c r="BL3" s="93">
        <f ca="1">IFERROR(__xludf.DUMMYFUNCTION("COUNTUNIQUEIFS(C3:C678,H3:H678,$BL$2)"),0)</f>
        <v>0</v>
      </c>
      <c r="BM3" s="93">
        <f t="shared" ref="BM3:BM6" ca="1" si="27">SUM(BK3:BL3)</f>
        <v>140</v>
      </c>
      <c r="BN3" s="25"/>
      <c r="BO3" s="25"/>
    </row>
    <row r="4" spans="1:67" ht="13.5" customHeight="1" x14ac:dyDescent="0.35">
      <c r="A4" s="25">
        <f>IF('AMM-IPT APR'!C390=0,"",ROW()-ROW($A$2))</f>
        <v>2</v>
      </c>
      <c r="B4" s="52">
        <v>46143</v>
      </c>
      <c r="C4" s="54" t="s">
        <v>2171</v>
      </c>
      <c r="D4" s="54" t="s">
        <v>971</v>
      </c>
      <c r="E4" s="56" t="s">
        <v>972</v>
      </c>
      <c r="F4" s="54">
        <v>1</v>
      </c>
      <c r="G4" s="54" t="s">
        <v>65</v>
      </c>
      <c r="H4" s="54" t="str">
        <f t="shared" si="0"/>
        <v>DONE</v>
      </c>
      <c r="I4" s="54" t="s">
        <v>1358</v>
      </c>
      <c r="J4" s="58" t="s">
        <v>78</v>
      </c>
      <c r="K4" s="58" t="s">
        <v>79</v>
      </c>
      <c r="L4" s="110">
        <v>5999</v>
      </c>
      <c r="M4" s="58"/>
      <c r="N4" s="54" t="s">
        <v>283</v>
      </c>
      <c r="O4" s="96" t="s">
        <v>85</v>
      </c>
      <c r="P4" s="64" t="s">
        <v>87</v>
      </c>
      <c r="Q4" s="64" t="s">
        <v>121</v>
      </c>
      <c r="R4" s="25">
        <v>200001055959</v>
      </c>
      <c r="S4" s="66">
        <v>46145</v>
      </c>
      <c r="T4" s="66" t="str">
        <f t="shared" si="1"/>
        <v>DONE</v>
      </c>
      <c r="U4" s="66">
        <v>46146</v>
      </c>
      <c r="V4" s="25">
        <v>9200087464</v>
      </c>
      <c r="W4" s="25">
        <v>45895</v>
      </c>
      <c r="X4" s="69">
        <v>46162</v>
      </c>
      <c r="Y4" s="69" t="str">
        <f t="shared" si="2"/>
        <v>DONE</v>
      </c>
      <c r="Z4" s="25">
        <v>50000</v>
      </c>
      <c r="AA4" s="177">
        <v>46164</v>
      </c>
      <c r="AB4" s="25" t="str">
        <f t="shared" si="3"/>
        <v>DONE</v>
      </c>
      <c r="AC4" s="71"/>
      <c r="AD4" s="54" t="s">
        <v>2264</v>
      </c>
      <c r="AE4" s="76">
        <v>46164</v>
      </c>
      <c r="AF4" s="69" t="str">
        <f t="shared" si="4"/>
        <v>DONE</v>
      </c>
      <c r="AG4" s="69">
        <v>46165</v>
      </c>
      <c r="AH4" s="75"/>
      <c r="AI4" s="77" t="e">
        <f t="shared" ca="1" si="5"/>
        <v>#NAME?</v>
      </c>
      <c r="AJ4" s="80" t="str">
        <f t="array" ref="AJ4">IFERROR(INDEX('[1]Master Price'!$E:$E,MATCH(D4,'[1]Master Price'!$B:$B,0)),"0")</f>
        <v>0</v>
      </c>
      <c r="AK4" s="80">
        <f t="shared" si="6"/>
        <v>0</v>
      </c>
      <c r="AL4" s="82" t="str">
        <f t="shared" si="7"/>
        <v>0-day</v>
      </c>
      <c r="AM4" s="82" t="str">
        <f t="shared" si="8"/>
        <v>1-day</v>
      </c>
      <c r="AN4" s="82" t="str">
        <f t="shared" si="9"/>
        <v>17-day</v>
      </c>
      <c r="AO4" s="82" t="str">
        <f t="shared" si="10"/>
        <v>2-day</v>
      </c>
      <c r="AP4" s="82" t="str">
        <f t="shared" si="11"/>
        <v>0-day</v>
      </c>
      <c r="AQ4" s="82" t="str">
        <f t="shared" si="12"/>
        <v>0-day</v>
      </c>
      <c r="AR4" s="5"/>
      <c r="AS4" s="83">
        <f t="shared" si="13"/>
        <v>2</v>
      </c>
      <c r="AT4" s="54" t="s">
        <v>2268</v>
      </c>
      <c r="AU4" s="84" t="e">
        <f t="shared" ca="1" si="14"/>
        <v>#NAME?</v>
      </c>
      <c r="AV4" s="88" t="e">
        <f t="shared" ca="1" si="15"/>
        <v>#NAME?</v>
      </c>
      <c r="AW4" s="83" t="e">
        <f t="shared" ca="1" si="16"/>
        <v>#NAME?</v>
      </c>
      <c r="AX4" s="88" t="e">
        <f t="shared" ca="1" si="17"/>
        <v>#NAME?</v>
      </c>
      <c r="AY4" s="86">
        <f t="shared" si="18"/>
        <v>200001060318</v>
      </c>
      <c r="AZ4" s="171" t="e">
        <f t="shared" ca="1" si="19"/>
        <v>#NAME?</v>
      </c>
      <c r="BA4" s="85" t="e">
        <f t="shared" ca="1" si="20"/>
        <v>#NAME?</v>
      </c>
      <c r="BB4" s="85" t="e">
        <f t="shared" ca="1" si="21"/>
        <v>#NAME?</v>
      </c>
      <c r="BC4" s="90" t="e">
        <f t="shared" ca="1" si="22"/>
        <v>#NAME?</v>
      </c>
      <c r="BD4" s="90" t="e">
        <f t="shared" ca="1" si="23"/>
        <v>#NAME?</v>
      </c>
      <c r="BE4" s="85" t="e">
        <f t="shared" ca="1" si="24"/>
        <v>#NAME?</v>
      </c>
      <c r="BF4" s="22" t="e">
        <f t="shared" ca="1" si="25"/>
        <v>#NAME?</v>
      </c>
      <c r="BG4" s="22" t="e">
        <f t="shared" ca="1" si="26"/>
        <v>#NAME?</v>
      </c>
      <c r="BH4" s="22"/>
      <c r="BI4" s="93">
        <v>2</v>
      </c>
      <c r="BJ4" s="93" t="s">
        <v>123</v>
      </c>
      <c r="BK4" s="93">
        <f ca="1">IFERROR(__xludf.DUMMYFUNCTION("COUNTUNIQUEIFS(C3:C678,AB3:AB678,$BK$2)"),139)</f>
        <v>139</v>
      </c>
      <c r="BL4" s="93">
        <f ca="1">IFERROR(__xludf.DUMMYFUNCTION("COUNTUNIQUEIFS(C3:C678,AB3:AB678,$BL$2)"),1)</f>
        <v>1</v>
      </c>
      <c r="BM4" s="93">
        <f t="shared" ca="1" si="27"/>
        <v>140</v>
      </c>
      <c r="BN4" s="25"/>
      <c r="BO4" s="25"/>
    </row>
    <row r="5" spans="1:67" ht="13.5" customHeight="1" x14ac:dyDescent="0.35">
      <c r="A5" s="25">
        <f>IF('AMM-IPT APR'!C391=0,"",ROW()-ROW($A$2))</f>
        <v>3</v>
      </c>
      <c r="B5" s="52">
        <v>46143</v>
      </c>
      <c r="C5" s="54" t="s">
        <v>2171</v>
      </c>
      <c r="D5" s="54" t="s">
        <v>115</v>
      </c>
      <c r="E5" s="56" t="s">
        <v>116</v>
      </c>
      <c r="F5" s="54">
        <v>1</v>
      </c>
      <c r="G5" s="54" t="s">
        <v>65</v>
      </c>
      <c r="H5" s="54" t="str">
        <f t="shared" si="0"/>
        <v>DONE</v>
      </c>
      <c r="I5" s="54" t="s">
        <v>1358</v>
      </c>
      <c r="J5" s="58" t="s">
        <v>78</v>
      </c>
      <c r="K5" s="58" t="s">
        <v>79</v>
      </c>
      <c r="L5" s="110">
        <v>5999</v>
      </c>
      <c r="M5" s="58"/>
      <c r="N5" s="54" t="s">
        <v>283</v>
      </c>
      <c r="O5" s="96" t="s">
        <v>85</v>
      </c>
      <c r="P5" s="64" t="s">
        <v>87</v>
      </c>
      <c r="Q5" s="64" t="s">
        <v>121</v>
      </c>
      <c r="R5" s="25">
        <v>200001055959</v>
      </c>
      <c r="S5" s="66">
        <v>46145</v>
      </c>
      <c r="T5" s="66" t="str">
        <f t="shared" si="1"/>
        <v>DONE</v>
      </c>
      <c r="U5" s="66">
        <v>46146</v>
      </c>
      <c r="V5" s="25">
        <v>9200087464</v>
      </c>
      <c r="W5" s="25">
        <v>45895</v>
      </c>
      <c r="X5" s="69">
        <v>46162</v>
      </c>
      <c r="Y5" s="69" t="str">
        <f t="shared" si="2"/>
        <v>DONE</v>
      </c>
      <c r="Z5" s="25">
        <v>50000</v>
      </c>
      <c r="AA5" s="177">
        <v>46164</v>
      </c>
      <c r="AB5" s="25" t="str">
        <f t="shared" si="3"/>
        <v>DONE</v>
      </c>
      <c r="AC5" s="71"/>
      <c r="AD5" s="54" t="s">
        <v>2264</v>
      </c>
      <c r="AE5" s="76">
        <v>46164</v>
      </c>
      <c r="AF5" s="69" t="str">
        <f t="shared" si="4"/>
        <v>DONE</v>
      </c>
      <c r="AG5" s="69">
        <v>46165</v>
      </c>
      <c r="AH5" s="75"/>
      <c r="AI5" s="77" t="e">
        <f t="shared" ca="1" si="5"/>
        <v>#NAME?</v>
      </c>
      <c r="AJ5" s="80" t="str">
        <f t="array" ref="AJ5">IFERROR(INDEX('[1]Master Price'!$E:$E,MATCH(D5,'[1]Master Price'!$B:$B,0)),"0")</f>
        <v>0</v>
      </c>
      <c r="AK5" s="80">
        <f t="shared" si="6"/>
        <v>0</v>
      </c>
      <c r="AL5" s="82" t="str">
        <f t="shared" si="7"/>
        <v>0-day</v>
      </c>
      <c r="AM5" s="82" t="str">
        <f t="shared" si="8"/>
        <v>1-day</v>
      </c>
      <c r="AN5" s="82" t="str">
        <f t="shared" si="9"/>
        <v>17-day</v>
      </c>
      <c r="AO5" s="82" t="str">
        <f t="shared" si="10"/>
        <v>2-day</v>
      </c>
      <c r="AP5" s="82" t="str">
        <f t="shared" si="11"/>
        <v>0-day</v>
      </c>
      <c r="AQ5" s="82" t="str">
        <f t="shared" si="12"/>
        <v>0-day</v>
      </c>
      <c r="AR5" s="5"/>
      <c r="AS5" s="83">
        <f t="shared" si="13"/>
        <v>3</v>
      </c>
      <c r="AT5" s="54" t="s">
        <v>2269</v>
      </c>
      <c r="AU5" s="84" t="e">
        <f t="shared" ca="1" si="14"/>
        <v>#NAME?</v>
      </c>
      <c r="AV5" s="88" t="e">
        <f t="shared" ca="1" si="15"/>
        <v>#NAME?</v>
      </c>
      <c r="AW5" s="83" t="e">
        <f t="shared" ca="1" si="16"/>
        <v>#NAME?</v>
      </c>
      <c r="AX5" s="88" t="e">
        <f t="shared" ca="1" si="17"/>
        <v>#NAME?</v>
      </c>
      <c r="AY5" s="86" t="str">
        <f t="shared" si="18"/>
        <v xml:space="preserve">BOSTON </v>
      </c>
      <c r="AZ5" s="171" t="e">
        <f t="shared" ca="1" si="19"/>
        <v>#NAME?</v>
      </c>
      <c r="BA5" s="85" t="e">
        <f t="shared" ca="1" si="20"/>
        <v>#NAME?</v>
      </c>
      <c r="BB5" s="85" t="e">
        <f t="shared" ca="1" si="21"/>
        <v>#NAME?</v>
      </c>
      <c r="BC5" s="90" t="e">
        <f t="shared" ca="1" si="22"/>
        <v>#NAME?</v>
      </c>
      <c r="BD5" s="90" t="e">
        <f t="shared" ca="1" si="23"/>
        <v>#NAME?</v>
      </c>
      <c r="BE5" s="85" t="e">
        <f t="shared" ca="1" si="24"/>
        <v>#NAME?</v>
      </c>
      <c r="BF5" s="22" t="e">
        <f t="shared" ca="1" si="25"/>
        <v>#NAME?</v>
      </c>
      <c r="BG5" s="22" t="e">
        <f t="shared" ca="1" si="26"/>
        <v>#NAME?</v>
      </c>
      <c r="BH5" s="22"/>
      <c r="BI5" s="93">
        <v>3</v>
      </c>
      <c r="BJ5" s="93" t="s">
        <v>133</v>
      </c>
      <c r="BK5" s="93">
        <f ca="1">IFERROR(__xludf.DUMMYFUNCTION("COUNTUNIQUEIFS(C3:C678,Y3:Y678,$BK$2)"),139)</f>
        <v>139</v>
      </c>
      <c r="BL5" s="93">
        <f ca="1">IFERROR(__xludf.DUMMYFUNCTION("COUNTUNIQUEIFS(C3:C678,Y3:Y678,$BL$2)"),1)</f>
        <v>1</v>
      </c>
      <c r="BM5" s="93">
        <f t="shared" ca="1" si="27"/>
        <v>140</v>
      </c>
      <c r="BN5" s="25"/>
      <c r="BO5" s="25"/>
    </row>
    <row r="6" spans="1:67" ht="13.5" customHeight="1" x14ac:dyDescent="0.35">
      <c r="A6" s="25">
        <f>IF('AMM-IPT APR'!C392=0,"",ROW()-ROW($A$2))</f>
        <v>4</v>
      </c>
      <c r="B6" s="52">
        <v>46143</v>
      </c>
      <c r="C6" s="54" t="s">
        <v>2171</v>
      </c>
      <c r="D6" s="54" t="s">
        <v>153</v>
      </c>
      <c r="E6" s="56" t="s">
        <v>154</v>
      </c>
      <c r="F6" s="54">
        <v>1</v>
      </c>
      <c r="G6" s="54" t="s">
        <v>65</v>
      </c>
      <c r="H6" s="54" t="str">
        <f t="shared" si="0"/>
        <v>DONE</v>
      </c>
      <c r="I6" s="54" t="s">
        <v>1358</v>
      </c>
      <c r="J6" s="58" t="s">
        <v>78</v>
      </c>
      <c r="K6" s="58" t="s">
        <v>79</v>
      </c>
      <c r="L6" s="113">
        <v>5.9989999999999997</v>
      </c>
      <c r="M6" s="58"/>
      <c r="N6" s="54" t="s">
        <v>283</v>
      </c>
      <c r="O6" s="96" t="s">
        <v>85</v>
      </c>
      <c r="P6" s="64" t="s">
        <v>87</v>
      </c>
      <c r="Q6" s="64" t="s">
        <v>121</v>
      </c>
      <c r="R6" s="25">
        <v>200001055959</v>
      </c>
      <c r="S6" s="66">
        <v>46145</v>
      </c>
      <c r="T6" s="66" t="str">
        <f t="shared" si="1"/>
        <v>DONE</v>
      </c>
      <c r="U6" s="66">
        <v>46146</v>
      </c>
      <c r="V6" s="25">
        <v>9200087464</v>
      </c>
      <c r="W6" s="25">
        <v>45895</v>
      </c>
      <c r="X6" s="69">
        <v>46162</v>
      </c>
      <c r="Y6" s="69" t="str">
        <f t="shared" si="2"/>
        <v>DONE</v>
      </c>
      <c r="Z6" s="25">
        <v>50000</v>
      </c>
      <c r="AA6" s="177">
        <v>46164</v>
      </c>
      <c r="AB6" s="25" t="str">
        <f t="shared" si="3"/>
        <v>DONE</v>
      </c>
      <c r="AC6" s="71"/>
      <c r="AD6" s="54" t="s">
        <v>2264</v>
      </c>
      <c r="AE6" s="76">
        <v>46164</v>
      </c>
      <c r="AF6" s="69" t="str">
        <f t="shared" si="4"/>
        <v>DONE</v>
      </c>
      <c r="AG6" s="69">
        <v>46165</v>
      </c>
      <c r="AH6" s="75"/>
      <c r="AI6" s="77" t="e">
        <f t="shared" ca="1" si="5"/>
        <v>#NAME?</v>
      </c>
      <c r="AJ6" s="80" t="str">
        <f t="array" ref="AJ6">IFERROR(INDEX('[1]Master Price'!$E:$E,MATCH(D6,'[1]Master Price'!$B:$B,0)),"0")</f>
        <v>0</v>
      </c>
      <c r="AK6" s="80">
        <f t="shared" si="6"/>
        <v>0</v>
      </c>
      <c r="AL6" s="82" t="str">
        <f t="shared" si="7"/>
        <v>0-day</v>
      </c>
      <c r="AM6" s="82" t="str">
        <f t="shared" si="8"/>
        <v>1-day</v>
      </c>
      <c r="AN6" s="82" t="str">
        <f t="shared" si="9"/>
        <v>17-day</v>
      </c>
      <c r="AO6" s="82" t="str">
        <f t="shared" si="10"/>
        <v>2-day</v>
      </c>
      <c r="AP6" s="82" t="str">
        <f t="shared" si="11"/>
        <v>0-day</v>
      </c>
      <c r="AQ6" s="82" t="str">
        <f t="shared" si="12"/>
        <v>0-day</v>
      </c>
      <c r="AR6" s="5"/>
      <c r="AS6" s="83">
        <f t="shared" si="13"/>
        <v>4</v>
      </c>
      <c r="AT6" s="54" t="s">
        <v>2270</v>
      </c>
      <c r="AU6" s="84" t="e">
        <f t="shared" ca="1" si="14"/>
        <v>#NAME?</v>
      </c>
      <c r="AV6" s="88" t="e">
        <f t="shared" ca="1" si="15"/>
        <v>#NAME?</v>
      </c>
      <c r="AW6" s="83" t="e">
        <f t="shared" ca="1" si="16"/>
        <v>#NAME?</v>
      </c>
      <c r="AX6" s="88" t="e">
        <f t="shared" ca="1" si="17"/>
        <v>#NAME?</v>
      </c>
      <c r="AY6" s="86">
        <f t="shared" si="18"/>
        <v>200001065985</v>
      </c>
      <c r="AZ6" s="171" t="e">
        <f t="shared" ca="1" si="19"/>
        <v>#NAME?</v>
      </c>
      <c r="BA6" s="85" t="e">
        <f t="shared" ca="1" si="20"/>
        <v>#NAME?</v>
      </c>
      <c r="BB6" s="85" t="e">
        <f t="shared" ca="1" si="21"/>
        <v>#NAME?</v>
      </c>
      <c r="BC6" s="90" t="e">
        <f t="shared" ca="1" si="22"/>
        <v>#NAME?</v>
      </c>
      <c r="BD6" s="90" t="e">
        <f t="shared" ca="1" si="23"/>
        <v>#NAME?</v>
      </c>
      <c r="BE6" s="85" t="e">
        <f t="shared" ca="1" si="24"/>
        <v>#NAME?</v>
      </c>
      <c r="BF6" s="22" t="e">
        <f t="shared" ca="1" si="25"/>
        <v>#NAME?</v>
      </c>
      <c r="BG6" s="22" t="e">
        <f t="shared" ca="1" si="26"/>
        <v>#NAME?</v>
      </c>
      <c r="BH6" s="22"/>
      <c r="BI6" s="93">
        <v>4</v>
      </c>
      <c r="BJ6" s="93" t="s">
        <v>141</v>
      </c>
      <c r="BK6" s="93">
        <f ca="1">IFERROR(__xludf.DUMMYFUNCTION("COUNTUNIQUEIFS(C3:C678,AF3:AF678,$BK$2)"),139)</f>
        <v>139</v>
      </c>
      <c r="BL6" s="93">
        <f ca="1">IFERROR(__xludf.DUMMYFUNCTION("COUNTUNIQUEIFS(C3:C678,AF3:AF678,$BL$2)"),1)</f>
        <v>1</v>
      </c>
      <c r="BM6" s="93">
        <f t="shared" ca="1" si="27"/>
        <v>140</v>
      </c>
      <c r="BN6" s="25"/>
      <c r="BO6" s="25"/>
    </row>
    <row r="7" spans="1:67" ht="13.5" customHeight="1" x14ac:dyDescent="0.35">
      <c r="A7" s="25">
        <f>IF('AMM-IPT APR'!C393=0,"",ROW()-ROW($A$2))</f>
        <v>5</v>
      </c>
      <c r="B7" s="52">
        <v>46143</v>
      </c>
      <c r="C7" s="54" t="s">
        <v>2171</v>
      </c>
      <c r="D7" s="54" t="s">
        <v>322</v>
      </c>
      <c r="E7" s="56" t="s">
        <v>323</v>
      </c>
      <c r="F7" s="54">
        <v>1</v>
      </c>
      <c r="G7" s="54" t="s">
        <v>65</v>
      </c>
      <c r="H7" s="54" t="str">
        <f t="shared" si="0"/>
        <v>DONE</v>
      </c>
      <c r="I7" s="54" t="s">
        <v>1358</v>
      </c>
      <c r="J7" s="58" t="s">
        <v>78</v>
      </c>
      <c r="K7" s="58" t="s">
        <v>79</v>
      </c>
      <c r="L7" s="113">
        <v>5.9989999999999997</v>
      </c>
      <c r="M7" s="58"/>
      <c r="N7" s="54" t="s">
        <v>283</v>
      </c>
      <c r="O7" s="96" t="s">
        <v>85</v>
      </c>
      <c r="P7" s="64" t="s">
        <v>87</v>
      </c>
      <c r="Q7" s="64" t="s">
        <v>121</v>
      </c>
      <c r="R7" s="25">
        <v>200001055959</v>
      </c>
      <c r="S7" s="66">
        <v>46145</v>
      </c>
      <c r="T7" s="66" t="str">
        <f t="shared" si="1"/>
        <v>DONE</v>
      </c>
      <c r="U7" s="66">
        <v>46146</v>
      </c>
      <c r="V7" s="25">
        <v>9200087464</v>
      </c>
      <c r="W7" s="25">
        <v>45895</v>
      </c>
      <c r="X7" s="69">
        <v>46162</v>
      </c>
      <c r="Y7" s="69" t="str">
        <f t="shared" si="2"/>
        <v>DONE</v>
      </c>
      <c r="Z7" s="25">
        <v>50000</v>
      </c>
      <c r="AA7" s="177">
        <v>46164</v>
      </c>
      <c r="AB7" s="25" t="str">
        <f t="shared" si="3"/>
        <v>DONE</v>
      </c>
      <c r="AC7" s="71"/>
      <c r="AD7" s="54" t="s">
        <v>2264</v>
      </c>
      <c r="AE7" s="76">
        <v>46164</v>
      </c>
      <c r="AF7" s="69" t="str">
        <f t="shared" si="4"/>
        <v>DONE</v>
      </c>
      <c r="AG7" s="69">
        <v>46165</v>
      </c>
      <c r="AH7" s="75"/>
      <c r="AI7" s="77" t="e">
        <f t="shared" ca="1" si="5"/>
        <v>#NAME?</v>
      </c>
      <c r="AJ7" s="80" t="str">
        <f t="array" ref="AJ7">IFERROR(INDEX('[1]Master Price'!$E:$E,MATCH(D7,'[1]Master Price'!$B:$B,0)),"0")</f>
        <v>0</v>
      </c>
      <c r="AK7" s="80">
        <f t="shared" si="6"/>
        <v>0</v>
      </c>
      <c r="AL7" s="82" t="str">
        <f t="shared" si="7"/>
        <v>0-day</v>
      </c>
      <c r="AM7" s="82" t="str">
        <f t="shared" si="8"/>
        <v>1-day</v>
      </c>
      <c r="AN7" s="82" t="str">
        <f t="shared" si="9"/>
        <v>17-day</v>
      </c>
      <c r="AO7" s="82" t="str">
        <f t="shared" si="10"/>
        <v>2-day</v>
      </c>
      <c r="AP7" s="82" t="str">
        <f t="shared" si="11"/>
        <v>0-day</v>
      </c>
      <c r="AQ7" s="82" t="str">
        <f t="shared" si="12"/>
        <v>0-day</v>
      </c>
      <c r="AR7" s="5"/>
      <c r="AS7" s="83">
        <f t="shared" si="13"/>
        <v>5</v>
      </c>
      <c r="AT7" s="54" t="s">
        <v>2273</v>
      </c>
      <c r="AU7" s="84" t="e">
        <f t="shared" ca="1" si="14"/>
        <v>#NAME?</v>
      </c>
      <c r="AV7" s="88" t="e">
        <f t="shared" ca="1" si="15"/>
        <v>#NAME?</v>
      </c>
      <c r="AW7" s="83" t="e">
        <f t="shared" ca="1" si="16"/>
        <v>#NAME?</v>
      </c>
      <c r="AX7" s="88" t="e">
        <f t="shared" ca="1" si="17"/>
        <v>#NAME?</v>
      </c>
      <c r="AY7" s="86">
        <f t="shared" si="18"/>
        <v>200001065990</v>
      </c>
      <c r="AZ7" s="171" t="e">
        <f t="shared" ca="1" si="19"/>
        <v>#NAME?</v>
      </c>
      <c r="BA7" s="85" t="e">
        <f t="shared" ca="1" si="20"/>
        <v>#NAME?</v>
      </c>
      <c r="BB7" s="85" t="e">
        <f t="shared" ca="1" si="21"/>
        <v>#NAME?</v>
      </c>
      <c r="BC7" s="90" t="e">
        <f t="shared" ca="1" si="22"/>
        <v>#NAME?</v>
      </c>
      <c r="BD7" s="90" t="e">
        <f t="shared" ca="1" si="23"/>
        <v>#NAME?</v>
      </c>
      <c r="BE7" s="85" t="e">
        <f t="shared" ca="1" si="24"/>
        <v>#NAME?</v>
      </c>
      <c r="BF7" s="22" t="e">
        <f t="shared" ca="1" si="25"/>
        <v>#NAME?</v>
      </c>
      <c r="BG7" s="22" t="e">
        <f t="shared" ca="1" si="26"/>
        <v>#NAME?</v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>IF('AMM-IPT APR'!C394=0,"",ROW()-ROW($A$2))</f>
        <v>6</v>
      </c>
      <c r="B8" s="52">
        <v>46143</v>
      </c>
      <c r="C8" s="54" t="s">
        <v>2171</v>
      </c>
      <c r="D8" s="54" t="s">
        <v>174</v>
      </c>
      <c r="E8" s="56" t="s">
        <v>175</v>
      </c>
      <c r="F8" s="54">
        <v>2</v>
      </c>
      <c r="G8" s="54" t="s">
        <v>65</v>
      </c>
      <c r="H8" s="54" t="str">
        <f t="shared" si="0"/>
        <v>DONE</v>
      </c>
      <c r="I8" s="54" t="s">
        <v>1358</v>
      </c>
      <c r="J8" s="58" t="s">
        <v>78</v>
      </c>
      <c r="K8" s="58" t="s">
        <v>79</v>
      </c>
      <c r="L8" s="113">
        <v>5.9989999999999997</v>
      </c>
      <c r="M8" s="58"/>
      <c r="N8" s="54" t="s">
        <v>283</v>
      </c>
      <c r="O8" s="96" t="s">
        <v>85</v>
      </c>
      <c r="P8" s="64" t="s">
        <v>87</v>
      </c>
      <c r="Q8" s="64" t="s">
        <v>121</v>
      </c>
      <c r="R8" s="25">
        <v>200001055959</v>
      </c>
      <c r="S8" s="66">
        <v>46145</v>
      </c>
      <c r="T8" s="66" t="str">
        <f t="shared" si="1"/>
        <v>DONE</v>
      </c>
      <c r="U8" s="66">
        <v>46146</v>
      </c>
      <c r="V8" s="25">
        <v>9200087464</v>
      </c>
      <c r="W8" s="25">
        <v>45895</v>
      </c>
      <c r="X8" s="69">
        <v>46162</v>
      </c>
      <c r="Y8" s="69" t="str">
        <f t="shared" si="2"/>
        <v>DONE</v>
      </c>
      <c r="Z8" s="25">
        <v>50000</v>
      </c>
      <c r="AA8" s="177">
        <v>46164</v>
      </c>
      <c r="AB8" s="25" t="str">
        <f t="shared" si="3"/>
        <v>DONE</v>
      </c>
      <c r="AC8" s="71"/>
      <c r="AD8" s="54" t="s">
        <v>2264</v>
      </c>
      <c r="AE8" s="76">
        <v>46164</v>
      </c>
      <c r="AF8" s="69" t="str">
        <f t="shared" si="4"/>
        <v>DONE</v>
      </c>
      <c r="AG8" s="69">
        <v>46165</v>
      </c>
      <c r="AH8" s="75"/>
      <c r="AI8" s="77" t="e">
        <f t="shared" ca="1" si="5"/>
        <v>#NAME?</v>
      </c>
      <c r="AJ8" s="80" t="str">
        <f t="array" ref="AJ8">IFERROR(INDEX('[1]Master Price'!$E:$E,MATCH(D8,'[1]Master Price'!$B:$B,0)),"0")</f>
        <v>0</v>
      </c>
      <c r="AK8" s="80">
        <f t="shared" si="6"/>
        <v>0</v>
      </c>
      <c r="AL8" s="82" t="str">
        <f t="shared" si="7"/>
        <v>0-day</v>
      </c>
      <c r="AM8" s="82" t="str">
        <f t="shared" si="8"/>
        <v>1-day</v>
      </c>
      <c r="AN8" s="82" t="str">
        <f t="shared" si="9"/>
        <v>17-day</v>
      </c>
      <c r="AO8" s="82" t="str">
        <f t="shared" si="10"/>
        <v>2-day</v>
      </c>
      <c r="AP8" s="82" t="str">
        <f t="shared" si="11"/>
        <v>0-day</v>
      </c>
      <c r="AQ8" s="82" t="str">
        <f t="shared" si="12"/>
        <v>0-day</v>
      </c>
      <c r="AR8" s="5"/>
      <c r="AS8" s="83">
        <f t="shared" si="13"/>
        <v>6</v>
      </c>
      <c r="AT8" s="54" t="s">
        <v>2275</v>
      </c>
      <c r="AU8" s="84" t="e">
        <f t="shared" ca="1" si="14"/>
        <v>#NAME?</v>
      </c>
      <c r="AV8" s="88" t="e">
        <f t="shared" ca="1" si="15"/>
        <v>#NAME?</v>
      </c>
      <c r="AW8" s="83" t="e">
        <f t="shared" ca="1" si="16"/>
        <v>#NAME?</v>
      </c>
      <c r="AX8" s="88" t="e">
        <f t="shared" ca="1" si="17"/>
        <v>#NAME?</v>
      </c>
      <c r="AY8" s="86">
        <f t="shared" si="18"/>
        <v>200001065996</v>
      </c>
      <c r="AZ8" s="171" t="e">
        <f t="shared" ca="1" si="19"/>
        <v>#NAME?</v>
      </c>
      <c r="BA8" s="85" t="e">
        <f t="shared" ca="1" si="20"/>
        <v>#NAME?</v>
      </c>
      <c r="BB8" s="85" t="e">
        <f t="shared" ca="1" si="21"/>
        <v>#NAME?</v>
      </c>
      <c r="BC8" s="90" t="e">
        <f t="shared" ca="1" si="22"/>
        <v>#NAME?</v>
      </c>
      <c r="BD8" s="90" t="e">
        <f t="shared" ca="1" si="23"/>
        <v>#NAME?</v>
      </c>
      <c r="BE8" s="85" t="e">
        <f t="shared" ca="1" si="24"/>
        <v>#NAME?</v>
      </c>
      <c r="BF8" s="22" t="e">
        <f t="shared" ca="1" si="25"/>
        <v>#NAME?</v>
      </c>
      <c r="BG8" s="22" t="e">
        <f t="shared" ca="1" si="26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>IF('AMM-IPT APR'!C395=0,"",ROW()-ROW($A$2))</f>
        <v>7</v>
      </c>
      <c r="B9" s="52">
        <v>46143</v>
      </c>
      <c r="C9" s="54" t="s">
        <v>2171</v>
      </c>
      <c r="D9" s="54" t="s">
        <v>491</v>
      </c>
      <c r="E9" s="56" t="s">
        <v>492</v>
      </c>
      <c r="F9" s="54">
        <v>2</v>
      </c>
      <c r="G9" s="54" t="s">
        <v>65</v>
      </c>
      <c r="H9" s="54" t="str">
        <f t="shared" si="0"/>
        <v>DONE</v>
      </c>
      <c r="I9" s="54" t="s">
        <v>1358</v>
      </c>
      <c r="J9" s="58" t="s">
        <v>78</v>
      </c>
      <c r="K9" s="58" t="s">
        <v>79</v>
      </c>
      <c r="L9" s="113">
        <v>5.9989999999999997</v>
      </c>
      <c r="M9" s="58"/>
      <c r="N9" s="54" t="s">
        <v>283</v>
      </c>
      <c r="O9" s="96" t="s">
        <v>85</v>
      </c>
      <c r="P9" s="64" t="s">
        <v>87</v>
      </c>
      <c r="Q9" s="64" t="s">
        <v>121</v>
      </c>
      <c r="R9" s="25">
        <v>200001055959</v>
      </c>
      <c r="S9" s="66">
        <v>46145</v>
      </c>
      <c r="T9" s="66" t="str">
        <f t="shared" si="1"/>
        <v>DONE</v>
      </c>
      <c r="U9" s="66">
        <v>46146</v>
      </c>
      <c r="V9" s="25">
        <v>9200087464</v>
      </c>
      <c r="W9" s="25">
        <v>45895</v>
      </c>
      <c r="X9" s="69">
        <v>46162</v>
      </c>
      <c r="Y9" s="69" t="str">
        <f t="shared" si="2"/>
        <v>DONE</v>
      </c>
      <c r="Z9" s="25">
        <v>50000</v>
      </c>
      <c r="AA9" s="177">
        <v>46164</v>
      </c>
      <c r="AB9" s="25" t="str">
        <f t="shared" si="3"/>
        <v>DONE</v>
      </c>
      <c r="AC9" s="71"/>
      <c r="AD9" s="54" t="s">
        <v>2264</v>
      </c>
      <c r="AE9" s="76">
        <v>46164</v>
      </c>
      <c r="AF9" s="69" t="str">
        <f t="shared" si="4"/>
        <v>DONE</v>
      </c>
      <c r="AG9" s="69">
        <v>46165</v>
      </c>
      <c r="AH9" s="75"/>
      <c r="AI9" s="77" t="e">
        <f t="shared" ca="1" si="5"/>
        <v>#NAME?</v>
      </c>
      <c r="AJ9" s="80" t="str">
        <f t="array" ref="AJ9">IFERROR(INDEX('[1]Master Price'!$E:$E,MATCH(D9,'[1]Master Price'!$B:$B,0)),"0")</f>
        <v>0</v>
      </c>
      <c r="AK9" s="80">
        <f t="shared" si="6"/>
        <v>0</v>
      </c>
      <c r="AL9" s="82" t="str">
        <f t="shared" si="7"/>
        <v>0-day</v>
      </c>
      <c r="AM9" s="82" t="str">
        <f t="shared" si="8"/>
        <v>1-day</v>
      </c>
      <c r="AN9" s="82" t="str">
        <f t="shared" si="9"/>
        <v>17-day</v>
      </c>
      <c r="AO9" s="82" t="str">
        <f t="shared" si="10"/>
        <v>2-day</v>
      </c>
      <c r="AP9" s="82" t="str">
        <f t="shared" si="11"/>
        <v>0-day</v>
      </c>
      <c r="AQ9" s="82" t="str">
        <f t="shared" si="12"/>
        <v>0-day</v>
      </c>
      <c r="AR9" s="5"/>
      <c r="AS9" s="83">
        <f t="shared" si="13"/>
        <v>7</v>
      </c>
      <c r="AT9" s="54" t="s">
        <v>2280</v>
      </c>
      <c r="AU9" s="84" t="e">
        <f t="shared" ca="1" si="14"/>
        <v>#NAME?</v>
      </c>
      <c r="AV9" s="88" t="e">
        <f t="shared" ca="1" si="15"/>
        <v>#NAME?</v>
      </c>
      <c r="AW9" s="83" t="e">
        <f t="shared" ca="1" si="16"/>
        <v>#NAME?</v>
      </c>
      <c r="AX9" s="88" t="e">
        <f t="shared" ca="1" si="17"/>
        <v>#NAME?</v>
      </c>
      <c r="AY9" s="86">
        <f t="shared" si="18"/>
        <v>200001065995</v>
      </c>
      <c r="AZ9" s="171" t="e">
        <f t="shared" ca="1" si="19"/>
        <v>#NAME?</v>
      </c>
      <c r="BA9" s="85" t="e">
        <f t="shared" ca="1" si="20"/>
        <v>#NAME?</v>
      </c>
      <c r="BB9" s="85" t="e">
        <f t="shared" ca="1" si="21"/>
        <v>#NAME?</v>
      </c>
      <c r="BC9" s="90" t="e">
        <f t="shared" ca="1" si="22"/>
        <v>#NAME?</v>
      </c>
      <c r="BD9" s="90" t="e">
        <f t="shared" ca="1" si="23"/>
        <v>#NAME?</v>
      </c>
      <c r="BE9" s="85" t="e">
        <f t="shared" ca="1" si="24"/>
        <v>#NAME?</v>
      </c>
      <c r="BF9" s="22" t="e">
        <f t="shared" ca="1" si="25"/>
        <v>#NAME?</v>
      </c>
      <c r="BG9" s="22" t="e">
        <f t="shared" ca="1" si="26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>IF('AMM-IPT APR'!C396=0,"",ROW()-ROW($A$2))</f>
        <v>8</v>
      </c>
      <c r="B10" s="52">
        <v>46143</v>
      </c>
      <c r="C10" s="54" t="s">
        <v>2174</v>
      </c>
      <c r="D10" s="54" t="s">
        <v>153</v>
      </c>
      <c r="E10" s="56" t="s">
        <v>154</v>
      </c>
      <c r="F10" s="54">
        <v>1</v>
      </c>
      <c r="G10" s="54" t="s">
        <v>65</v>
      </c>
      <c r="H10" s="54" t="str">
        <f t="shared" si="0"/>
        <v>DONE</v>
      </c>
      <c r="I10" s="54" t="s">
        <v>1772</v>
      </c>
      <c r="J10" s="58" t="s">
        <v>486</v>
      </c>
      <c r="K10" s="58" t="s">
        <v>79</v>
      </c>
      <c r="L10" s="54">
        <v>5</v>
      </c>
      <c r="M10" s="171"/>
      <c r="N10" s="54" t="s">
        <v>2281</v>
      </c>
      <c r="O10" s="96" t="s">
        <v>85</v>
      </c>
      <c r="P10" s="64" t="s">
        <v>87</v>
      </c>
      <c r="Q10" s="64" t="s">
        <v>326</v>
      </c>
      <c r="R10" s="25">
        <v>200001055948</v>
      </c>
      <c r="S10" s="66">
        <v>46145</v>
      </c>
      <c r="T10" s="66" t="str">
        <f t="shared" si="1"/>
        <v>DONE</v>
      </c>
      <c r="U10" s="66">
        <v>46146</v>
      </c>
      <c r="V10" s="25">
        <v>9200087274</v>
      </c>
      <c r="W10" s="25">
        <v>45884</v>
      </c>
      <c r="X10" s="69">
        <v>46162</v>
      </c>
      <c r="Y10" s="69" t="str">
        <f t="shared" si="2"/>
        <v>DONE</v>
      </c>
      <c r="Z10" s="25">
        <v>50013</v>
      </c>
      <c r="AA10" s="179">
        <v>46164</v>
      </c>
      <c r="AB10" s="25" t="str">
        <f t="shared" si="3"/>
        <v>DONE</v>
      </c>
      <c r="AC10" s="71"/>
      <c r="AD10" s="54" t="s">
        <v>2282</v>
      </c>
      <c r="AE10" s="76">
        <v>46164</v>
      </c>
      <c r="AF10" s="69" t="str">
        <f t="shared" si="4"/>
        <v>DONE</v>
      </c>
      <c r="AG10" s="69">
        <v>46165</v>
      </c>
      <c r="AH10" s="75"/>
      <c r="AI10" s="77" t="e">
        <f t="shared" ca="1" si="5"/>
        <v>#NAME?</v>
      </c>
      <c r="AJ10" s="80" t="str">
        <f t="array" ref="AJ10">IFERROR(INDEX('[1]Master Price'!$E:$E,MATCH(D10,'[1]Master Price'!$B:$B,0)),"0")</f>
        <v>0</v>
      </c>
      <c r="AK10" s="80">
        <f t="shared" si="6"/>
        <v>0</v>
      </c>
      <c r="AL10" s="82" t="str">
        <f t="shared" si="7"/>
        <v>0-day</v>
      </c>
      <c r="AM10" s="82" t="str">
        <f t="shared" si="8"/>
        <v>1-day</v>
      </c>
      <c r="AN10" s="82" t="str">
        <f t="shared" si="9"/>
        <v>17-day</v>
      </c>
      <c r="AO10" s="82" t="str">
        <f t="shared" si="10"/>
        <v>2-day</v>
      </c>
      <c r="AP10" s="82" t="str">
        <f t="shared" si="11"/>
        <v>0-day</v>
      </c>
      <c r="AQ10" s="82" t="str">
        <f t="shared" si="12"/>
        <v>0-day</v>
      </c>
      <c r="AR10" s="5"/>
      <c r="AS10" s="83">
        <f t="shared" si="13"/>
        <v>8</v>
      </c>
      <c r="AT10" s="54" t="s">
        <v>2287</v>
      </c>
      <c r="AU10" s="84" t="e">
        <f t="shared" ca="1" si="14"/>
        <v>#NAME?</v>
      </c>
      <c r="AV10" s="88" t="e">
        <f t="shared" ca="1" si="15"/>
        <v>#NAME?</v>
      </c>
      <c r="AW10" s="83" t="e">
        <f t="shared" ca="1" si="16"/>
        <v>#NAME?</v>
      </c>
      <c r="AX10" s="88" t="e">
        <f t="shared" ca="1" si="17"/>
        <v>#NAME?</v>
      </c>
      <c r="AY10" s="86">
        <f t="shared" si="18"/>
        <v>200001065983</v>
      </c>
      <c r="AZ10" s="171" t="e">
        <f t="shared" ca="1" si="19"/>
        <v>#NAME?</v>
      </c>
      <c r="BA10" s="85" t="e">
        <f t="shared" ca="1" si="20"/>
        <v>#NAME?</v>
      </c>
      <c r="BB10" s="85" t="e">
        <f t="shared" ca="1" si="21"/>
        <v>#NAME?</v>
      </c>
      <c r="BC10" s="90" t="e">
        <f t="shared" ca="1" si="22"/>
        <v>#NAME?</v>
      </c>
      <c r="BD10" s="90" t="e">
        <f t="shared" ca="1" si="23"/>
        <v>#NAME?</v>
      </c>
      <c r="BE10" s="85" t="e">
        <f t="shared" ca="1" si="24"/>
        <v>#NAME?</v>
      </c>
      <c r="BF10" s="22" t="e">
        <f t="shared" ca="1" si="25"/>
        <v>#NAME?</v>
      </c>
      <c r="BG10" s="22" t="e">
        <f t="shared" ca="1" si="26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>IF('AMM-IPT APR'!C397=0,"",ROW()-ROW($A$2))</f>
        <v>9</v>
      </c>
      <c r="B11" s="52">
        <v>46143</v>
      </c>
      <c r="C11" s="54" t="s">
        <v>2178</v>
      </c>
      <c r="D11" s="54" t="s">
        <v>951</v>
      </c>
      <c r="E11" s="56" t="s">
        <v>952</v>
      </c>
      <c r="F11" s="54">
        <v>1</v>
      </c>
      <c r="G11" s="54" t="s">
        <v>65</v>
      </c>
      <c r="H11" s="54" t="str">
        <f t="shared" si="0"/>
        <v>DONE</v>
      </c>
      <c r="I11" s="54" t="s">
        <v>2288</v>
      </c>
      <c r="J11" s="58" t="s">
        <v>78</v>
      </c>
      <c r="K11" s="58" t="s">
        <v>79</v>
      </c>
      <c r="L11" s="54">
        <v>8.08</v>
      </c>
      <c r="M11" s="171"/>
      <c r="N11" s="54" t="s">
        <v>283</v>
      </c>
      <c r="O11" s="96" t="s">
        <v>85</v>
      </c>
      <c r="P11" s="64" t="s">
        <v>87</v>
      </c>
      <c r="Q11" s="64" t="s">
        <v>326</v>
      </c>
      <c r="R11" s="25">
        <v>200001055971</v>
      </c>
      <c r="S11" s="66">
        <v>46145</v>
      </c>
      <c r="T11" s="66" t="str">
        <f t="shared" si="1"/>
        <v>DONE</v>
      </c>
      <c r="U11" s="66">
        <v>46146</v>
      </c>
      <c r="V11" s="25">
        <v>9200087306</v>
      </c>
      <c r="W11" s="25">
        <v>45886</v>
      </c>
      <c r="X11" s="69">
        <v>46162</v>
      </c>
      <c r="Y11" s="69" t="str">
        <f t="shared" si="2"/>
        <v>DONE</v>
      </c>
      <c r="Z11" s="25">
        <v>50067</v>
      </c>
      <c r="AA11" s="179">
        <v>46164</v>
      </c>
      <c r="AB11" s="25" t="str">
        <f t="shared" si="3"/>
        <v>DONE</v>
      </c>
      <c r="AC11" s="71"/>
      <c r="AD11" s="54" t="s">
        <v>2289</v>
      </c>
      <c r="AE11" s="76">
        <v>46164</v>
      </c>
      <c r="AF11" s="69" t="str">
        <f t="shared" si="4"/>
        <v>DONE</v>
      </c>
      <c r="AG11" s="69">
        <v>46165</v>
      </c>
      <c r="AH11" s="75"/>
      <c r="AI11" s="77" t="e">
        <f t="shared" ca="1" si="5"/>
        <v>#NAME?</v>
      </c>
      <c r="AJ11" s="80" t="str">
        <f t="array" ref="AJ11">IFERROR(INDEX('[1]Master Price'!$E:$E,MATCH(D11,'[1]Master Price'!$B:$B,0)),"0")</f>
        <v>0</v>
      </c>
      <c r="AK11" s="80">
        <f t="shared" si="6"/>
        <v>0</v>
      </c>
      <c r="AL11" s="82" t="str">
        <f t="shared" si="7"/>
        <v>0-day</v>
      </c>
      <c r="AM11" s="82" t="str">
        <f t="shared" si="8"/>
        <v>1-day</v>
      </c>
      <c r="AN11" s="82" t="str">
        <f t="shared" si="9"/>
        <v>17-day</v>
      </c>
      <c r="AO11" s="82" t="str">
        <f t="shared" si="10"/>
        <v>2-day</v>
      </c>
      <c r="AP11" s="82" t="str">
        <f t="shared" si="11"/>
        <v>0-day</v>
      </c>
      <c r="AQ11" s="82" t="str">
        <f t="shared" si="12"/>
        <v>0-day</v>
      </c>
      <c r="AR11" s="5"/>
      <c r="AS11" s="83">
        <f t="shared" si="13"/>
        <v>9</v>
      </c>
      <c r="AT11" s="54" t="s">
        <v>2290</v>
      </c>
      <c r="AU11" s="84" t="e">
        <f t="shared" ca="1" si="14"/>
        <v>#NAME?</v>
      </c>
      <c r="AV11" s="88" t="e">
        <f t="shared" ca="1" si="15"/>
        <v>#NAME?</v>
      </c>
      <c r="AW11" s="83" t="e">
        <f t="shared" ca="1" si="16"/>
        <v>#NAME?</v>
      </c>
      <c r="AX11" s="88" t="e">
        <f t="shared" ca="1" si="17"/>
        <v>#NAME?</v>
      </c>
      <c r="AY11" s="86">
        <f t="shared" si="18"/>
        <v>200001065986</v>
      </c>
      <c r="AZ11" s="171" t="e">
        <f t="shared" ca="1" si="19"/>
        <v>#NAME?</v>
      </c>
      <c r="BA11" s="85" t="e">
        <f t="shared" ca="1" si="20"/>
        <v>#NAME?</v>
      </c>
      <c r="BB11" s="85" t="e">
        <f t="shared" ca="1" si="21"/>
        <v>#NAME?</v>
      </c>
      <c r="BC11" s="90" t="e">
        <f t="shared" ca="1" si="22"/>
        <v>#NAME?</v>
      </c>
      <c r="BD11" s="90" t="e">
        <f t="shared" ca="1" si="23"/>
        <v>#NAME?</v>
      </c>
      <c r="BE11" s="85" t="e">
        <f t="shared" ca="1" si="24"/>
        <v>#NAME?</v>
      </c>
      <c r="BF11" s="22" t="e">
        <f t="shared" ca="1" si="25"/>
        <v>#NAME?</v>
      </c>
      <c r="BG11" s="22" t="e">
        <f t="shared" ca="1" si="26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>IF('AMM-IPT APR'!C398=0,"",ROW()-ROW($A$2))</f>
        <v>10</v>
      </c>
      <c r="B12" s="52">
        <v>46143</v>
      </c>
      <c r="C12" s="54" t="s">
        <v>2178</v>
      </c>
      <c r="D12" s="54" t="s">
        <v>153</v>
      </c>
      <c r="E12" s="56" t="s">
        <v>154</v>
      </c>
      <c r="F12" s="54">
        <v>1</v>
      </c>
      <c r="G12" s="54" t="s">
        <v>65</v>
      </c>
      <c r="H12" s="54" t="str">
        <f t="shared" si="0"/>
        <v>DONE</v>
      </c>
      <c r="I12" s="54" t="s">
        <v>2288</v>
      </c>
      <c r="J12" s="58" t="s">
        <v>78</v>
      </c>
      <c r="K12" s="58" t="s">
        <v>79</v>
      </c>
      <c r="L12" s="60">
        <v>8080</v>
      </c>
      <c r="M12" s="171"/>
      <c r="N12" s="54" t="s">
        <v>283</v>
      </c>
      <c r="O12" s="96" t="s">
        <v>85</v>
      </c>
      <c r="P12" s="64" t="s">
        <v>87</v>
      </c>
      <c r="Q12" s="64" t="s">
        <v>326</v>
      </c>
      <c r="R12" s="25">
        <v>200001055971</v>
      </c>
      <c r="S12" s="66">
        <v>46145</v>
      </c>
      <c r="T12" s="66" t="str">
        <f t="shared" si="1"/>
        <v>DONE</v>
      </c>
      <c r="U12" s="66">
        <v>46146</v>
      </c>
      <c r="V12" s="25">
        <v>9200087306</v>
      </c>
      <c r="W12" s="25">
        <v>45886</v>
      </c>
      <c r="X12" s="69">
        <v>46162</v>
      </c>
      <c r="Y12" s="69" t="str">
        <f t="shared" si="2"/>
        <v>DONE</v>
      </c>
      <c r="Z12" s="25">
        <v>50067</v>
      </c>
      <c r="AA12" s="179">
        <v>46164</v>
      </c>
      <c r="AB12" s="25" t="str">
        <f t="shared" si="3"/>
        <v>DONE</v>
      </c>
      <c r="AC12" s="71"/>
      <c r="AD12" s="54" t="s">
        <v>2289</v>
      </c>
      <c r="AE12" s="76">
        <v>46164</v>
      </c>
      <c r="AF12" s="69" t="str">
        <f t="shared" si="4"/>
        <v>DONE</v>
      </c>
      <c r="AG12" s="69">
        <v>46165</v>
      </c>
      <c r="AH12" s="75"/>
      <c r="AI12" s="77" t="e">
        <f t="shared" ca="1" si="5"/>
        <v>#NAME?</v>
      </c>
      <c r="AJ12" s="80" t="str">
        <f t="array" ref="AJ12">IFERROR(INDEX('[1]Master Price'!$E:$E,MATCH(D12,'[1]Master Price'!$B:$B,0)),"0")</f>
        <v>0</v>
      </c>
      <c r="AK12" s="80">
        <f t="shared" si="6"/>
        <v>0</v>
      </c>
      <c r="AL12" s="82" t="str">
        <f t="shared" si="7"/>
        <v>0-day</v>
      </c>
      <c r="AM12" s="82" t="str">
        <f t="shared" si="8"/>
        <v>1-day</v>
      </c>
      <c r="AN12" s="82" t="str">
        <f t="shared" si="9"/>
        <v>17-day</v>
      </c>
      <c r="AO12" s="82" t="str">
        <f t="shared" si="10"/>
        <v>2-day</v>
      </c>
      <c r="AP12" s="82" t="str">
        <f t="shared" si="11"/>
        <v>0-day</v>
      </c>
      <c r="AQ12" s="82" t="str">
        <f t="shared" si="12"/>
        <v>0-day</v>
      </c>
      <c r="AR12" s="5"/>
      <c r="AS12" s="83">
        <f t="shared" si="13"/>
        <v>10</v>
      </c>
      <c r="AT12" s="54" t="s">
        <v>2291</v>
      </c>
      <c r="AU12" s="84" t="e">
        <f t="shared" ca="1" si="14"/>
        <v>#NAME?</v>
      </c>
      <c r="AV12" s="88" t="e">
        <f t="shared" ca="1" si="15"/>
        <v>#NAME?</v>
      </c>
      <c r="AW12" s="83" t="e">
        <f t="shared" ca="1" si="16"/>
        <v>#NAME?</v>
      </c>
      <c r="AX12" s="88" t="e">
        <f t="shared" ca="1" si="17"/>
        <v>#NAME?</v>
      </c>
      <c r="AY12" s="86">
        <f t="shared" si="18"/>
        <v>200001061466</v>
      </c>
      <c r="AZ12" s="171" t="e">
        <f t="shared" ca="1" si="19"/>
        <v>#NAME?</v>
      </c>
      <c r="BA12" s="85" t="e">
        <f t="shared" ca="1" si="20"/>
        <v>#NAME?</v>
      </c>
      <c r="BB12" s="85" t="e">
        <f t="shared" ca="1" si="21"/>
        <v>#NAME?</v>
      </c>
      <c r="BC12" s="90" t="e">
        <f t="shared" ca="1" si="22"/>
        <v>#NAME?</v>
      </c>
      <c r="BD12" s="90" t="e">
        <f t="shared" ca="1" si="23"/>
        <v>#NAME?</v>
      </c>
      <c r="BE12" s="85" t="e">
        <f t="shared" ca="1" si="24"/>
        <v>#NAME?</v>
      </c>
      <c r="BF12" s="22" t="e">
        <f t="shared" ca="1" si="25"/>
        <v>#NAME?</v>
      </c>
      <c r="BG12" s="22" t="e">
        <f t="shared" ca="1" si="26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>IF('AMM-IPT APR'!C399=0,"",ROW()-ROW($A$2))</f>
        <v>11</v>
      </c>
      <c r="B13" s="52">
        <v>46143</v>
      </c>
      <c r="C13" s="54" t="s">
        <v>2178</v>
      </c>
      <c r="D13" s="54" t="s">
        <v>322</v>
      </c>
      <c r="E13" s="56" t="s">
        <v>323</v>
      </c>
      <c r="F13" s="54">
        <v>1</v>
      </c>
      <c r="G13" s="54" t="s">
        <v>65</v>
      </c>
      <c r="H13" s="54" t="str">
        <f t="shared" si="0"/>
        <v>DONE</v>
      </c>
      <c r="I13" s="54" t="s">
        <v>2288</v>
      </c>
      <c r="J13" s="58" t="s">
        <v>78</v>
      </c>
      <c r="K13" s="58" t="s">
        <v>79</v>
      </c>
      <c r="L13" s="60">
        <v>8080</v>
      </c>
      <c r="M13" s="171"/>
      <c r="N13" s="54" t="s">
        <v>283</v>
      </c>
      <c r="O13" s="96" t="s">
        <v>85</v>
      </c>
      <c r="P13" s="64" t="s">
        <v>87</v>
      </c>
      <c r="Q13" s="64" t="s">
        <v>326</v>
      </c>
      <c r="R13" s="25">
        <v>200001055971</v>
      </c>
      <c r="S13" s="66">
        <v>46145</v>
      </c>
      <c r="T13" s="66" t="str">
        <f t="shared" si="1"/>
        <v>DONE</v>
      </c>
      <c r="U13" s="66">
        <v>46146</v>
      </c>
      <c r="V13" s="25">
        <v>9200087306</v>
      </c>
      <c r="W13" s="25">
        <v>45886</v>
      </c>
      <c r="X13" s="69">
        <v>46162</v>
      </c>
      <c r="Y13" s="69" t="str">
        <f t="shared" si="2"/>
        <v>DONE</v>
      </c>
      <c r="Z13" s="25">
        <v>50067</v>
      </c>
      <c r="AA13" s="179">
        <v>46164</v>
      </c>
      <c r="AB13" s="25" t="str">
        <f t="shared" si="3"/>
        <v>DONE</v>
      </c>
      <c r="AC13" s="71"/>
      <c r="AD13" s="54" t="s">
        <v>2289</v>
      </c>
      <c r="AE13" s="76">
        <v>46164</v>
      </c>
      <c r="AF13" s="69" t="str">
        <f t="shared" si="4"/>
        <v>DONE</v>
      </c>
      <c r="AG13" s="69">
        <v>46165</v>
      </c>
      <c r="AH13" s="75"/>
      <c r="AI13" s="77" t="e">
        <f t="shared" ca="1" si="5"/>
        <v>#NAME?</v>
      </c>
      <c r="AJ13" s="80" t="str">
        <f t="array" ref="AJ13">IFERROR(INDEX('[1]Master Price'!$E:$E,MATCH(D13,'[1]Master Price'!$B:$B,0)),"0")</f>
        <v>0</v>
      </c>
      <c r="AK13" s="80">
        <f t="shared" si="6"/>
        <v>0</v>
      </c>
      <c r="AL13" s="82" t="str">
        <f t="shared" si="7"/>
        <v>0-day</v>
      </c>
      <c r="AM13" s="82" t="str">
        <f t="shared" si="8"/>
        <v>1-day</v>
      </c>
      <c r="AN13" s="82" t="str">
        <f t="shared" si="9"/>
        <v>17-day</v>
      </c>
      <c r="AO13" s="82" t="str">
        <f t="shared" si="10"/>
        <v>2-day</v>
      </c>
      <c r="AP13" s="82" t="str">
        <f t="shared" si="11"/>
        <v>0-day</v>
      </c>
      <c r="AQ13" s="82" t="str">
        <f t="shared" si="12"/>
        <v>0-day</v>
      </c>
      <c r="AR13" s="5"/>
      <c r="AS13" s="83">
        <f t="shared" si="13"/>
        <v>11</v>
      </c>
      <c r="AT13" s="54" t="s">
        <v>2292</v>
      </c>
      <c r="AU13" s="84" t="e">
        <f t="shared" ca="1" si="14"/>
        <v>#NAME?</v>
      </c>
      <c r="AV13" s="88" t="e">
        <f t="shared" ca="1" si="15"/>
        <v>#NAME?</v>
      </c>
      <c r="AW13" s="83" t="e">
        <f t="shared" ca="1" si="16"/>
        <v>#NAME?</v>
      </c>
      <c r="AX13" s="88" t="e">
        <f t="shared" ca="1" si="17"/>
        <v>#NAME?</v>
      </c>
      <c r="AY13" s="86" t="str">
        <f t="shared" si="18"/>
        <v>DONE</v>
      </c>
      <c r="AZ13" s="171" t="e">
        <f t="shared" ca="1" si="19"/>
        <v>#NAME?</v>
      </c>
      <c r="BA13" s="85" t="e">
        <f t="shared" ca="1" si="20"/>
        <v>#NAME?</v>
      </c>
      <c r="BB13" s="85" t="e">
        <f t="shared" ca="1" si="21"/>
        <v>#NAME?</v>
      </c>
      <c r="BC13" s="90" t="e">
        <f t="shared" ca="1" si="22"/>
        <v>#NAME?</v>
      </c>
      <c r="BD13" s="90" t="e">
        <f t="shared" ca="1" si="23"/>
        <v>#NAME?</v>
      </c>
      <c r="BE13" s="85" t="e">
        <f t="shared" ca="1" si="24"/>
        <v>#NAME?</v>
      </c>
      <c r="BF13" s="22" t="e">
        <f t="shared" ca="1" si="25"/>
        <v>#NAME?</v>
      </c>
      <c r="BG13" s="22" t="e">
        <f t="shared" ca="1" si="26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>IF('AMM-IPT APR'!C400=0,"",ROW()-ROW($A$2))</f>
        <v>12</v>
      </c>
      <c r="B14" s="52">
        <v>46143</v>
      </c>
      <c r="C14" s="54" t="s">
        <v>2178</v>
      </c>
      <c r="D14" s="54" t="s">
        <v>971</v>
      </c>
      <c r="E14" s="56" t="s">
        <v>972</v>
      </c>
      <c r="F14" s="54">
        <v>1</v>
      </c>
      <c r="G14" s="54" t="s">
        <v>65</v>
      </c>
      <c r="H14" s="54" t="str">
        <f t="shared" si="0"/>
        <v>DONE</v>
      </c>
      <c r="I14" s="54" t="s">
        <v>2288</v>
      </c>
      <c r="J14" s="58" t="s">
        <v>78</v>
      </c>
      <c r="K14" s="58" t="s">
        <v>79</v>
      </c>
      <c r="L14" s="60">
        <v>8080</v>
      </c>
      <c r="M14" s="171"/>
      <c r="N14" s="54" t="s">
        <v>283</v>
      </c>
      <c r="O14" s="96" t="s">
        <v>85</v>
      </c>
      <c r="P14" s="64" t="s">
        <v>87</v>
      </c>
      <c r="Q14" s="64" t="s">
        <v>326</v>
      </c>
      <c r="R14" s="25">
        <v>200001055971</v>
      </c>
      <c r="S14" s="66">
        <v>46145</v>
      </c>
      <c r="T14" s="66" t="str">
        <f t="shared" si="1"/>
        <v>DONE</v>
      </c>
      <c r="U14" s="66">
        <v>46146</v>
      </c>
      <c r="V14" s="25">
        <v>9200087306</v>
      </c>
      <c r="W14" s="25">
        <v>45886</v>
      </c>
      <c r="X14" s="69">
        <v>46162</v>
      </c>
      <c r="Y14" s="69" t="str">
        <f t="shared" si="2"/>
        <v>DONE</v>
      </c>
      <c r="Z14" s="25">
        <v>50067</v>
      </c>
      <c r="AA14" s="179">
        <v>46164</v>
      </c>
      <c r="AB14" s="25" t="str">
        <f t="shared" si="3"/>
        <v>DONE</v>
      </c>
      <c r="AC14" s="71"/>
      <c r="AD14" s="54" t="s">
        <v>2289</v>
      </c>
      <c r="AE14" s="76">
        <v>46164</v>
      </c>
      <c r="AF14" s="69" t="str">
        <f t="shared" si="4"/>
        <v>DONE</v>
      </c>
      <c r="AG14" s="69">
        <v>46165</v>
      </c>
      <c r="AH14" s="75"/>
      <c r="AI14" s="77" t="e">
        <f t="shared" ca="1" si="5"/>
        <v>#NAME?</v>
      </c>
      <c r="AJ14" s="80" t="str">
        <f t="array" ref="AJ14">IFERROR(INDEX('[1]Master Price'!$E:$E,MATCH(D14,'[1]Master Price'!$B:$B,0)),"0")</f>
        <v>0</v>
      </c>
      <c r="AK14" s="80">
        <f t="shared" si="6"/>
        <v>0</v>
      </c>
      <c r="AL14" s="82" t="str">
        <f t="shared" si="7"/>
        <v>0-day</v>
      </c>
      <c r="AM14" s="82" t="str">
        <f t="shared" si="8"/>
        <v>1-day</v>
      </c>
      <c r="AN14" s="82" t="str">
        <f t="shared" si="9"/>
        <v>17-day</v>
      </c>
      <c r="AO14" s="82" t="str">
        <f t="shared" si="10"/>
        <v>2-day</v>
      </c>
      <c r="AP14" s="82" t="str">
        <f t="shared" si="11"/>
        <v>0-day</v>
      </c>
      <c r="AQ14" s="82" t="str">
        <f t="shared" si="12"/>
        <v>0-day</v>
      </c>
      <c r="AR14" s="5"/>
      <c r="AS14" s="83">
        <f t="shared" si="13"/>
        <v>12</v>
      </c>
      <c r="AT14" s="54" t="s">
        <v>2295</v>
      </c>
      <c r="AU14" s="84" t="e">
        <f t="shared" ca="1" si="14"/>
        <v>#NAME?</v>
      </c>
      <c r="AV14" s="88" t="e">
        <f t="shared" ca="1" si="15"/>
        <v>#NAME?</v>
      </c>
      <c r="AW14" s="83" t="e">
        <f t="shared" ca="1" si="16"/>
        <v>#NAME?</v>
      </c>
      <c r="AX14" s="88" t="e">
        <f t="shared" ca="1" si="17"/>
        <v>#NAME?</v>
      </c>
      <c r="AY14" s="86">
        <f t="shared" si="18"/>
        <v>200001065982</v>
      </c>
      <c r="AZ14" s="171" t="e">
        <f t="shared" ca="1" si="19"/>
        <v>#NAME?</v>
      </c>
      <c r="BA14" s="85" t="e">
        <f t="shared" ca="1" si="20"/>
        <v>#NAME?</v>
      </c>
      <c r="BB14" s="85" t="e">
        <f t="shared" ca="1" si="21"/>
        <v>#NAME?</v>
      </c>
      <c r="BC14" s="90" t="e">
        <f t="shared" ca="1" si="22"/>
        <v>#NAME?</v>
      </c>
      <c r="BD14" s="90" t="e">
        <f t="shared" ca="1" si="23"/>
        <v>#NAME?</v>
      </c>
      <c r="BE14" s="85" t="e">
        <f t="shared" ca="1" si="24"/>
        <v>#NAME?</v>
      </c>
      <c r="BF14" s="22" t="e">
        <f t="shared" ca="1" si="25"/>
        <v>#NAME?</v>
      </c>
      <c r="BG14" s="22" t="e">
        <f t="shared" ca="1" si="26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>IF('AMM-IPT APR'!C401=0,"",ROW()-ROW($A$2))</f>
        <v>13</v>
      </c>
      <c r="B15" s="52">
        <v>46143</v>
      </c>
      <c r="C15" s="54" t="s">
        <v>2178</v>
      </c>
      <c r="D15" s="54" t="s">
        <v>115</v>
      </c>
      <c r="E15" s="56" t="s">
        <v>116</v>
      </c>
      <c r="F15" s="54">
        <v>1</v>
      </c>
      <c r="G15" s="54" t="s">
        <v>65</v>
      </c>
      <c r="H15" s="54" t="str">
        <f t="shared" si="0"/>
        <v>DONE</v>
      </c>
      <c r="I15" s="54" t="s">
        <v>2288</v>
      </c>
      <c r="J15" s="58" t="s">
        <v>78</v>
      </c>
      <c r="K15" s="58" t="s">
        <v>79</v>
      </c>
      <c r="L15" s="60">
        <v>8080</v>
      </c>
      <c r="M15" s="171"/>
      <c r="N15" s="54" t="s">
        <v>283</v>
      </c>
      <c r="O15" s="96" t="s">
        <v>85</v>
      </c>
      <c r="P15" s="64" t="s">
        <v>87</v>
      </c>
      <c r="Q15" s="64" t="s">
        <v>326</v>
      </c>
      <c r="R15" s="25">
        <v>200001055971</v>
      </c>
      <c r="S15" s="66">
        <v>46145</v>
      </c>
      <c r="T15" s="66" t="str">
        <f t="shared" si="1"/>
        <v>DONE</v>
      </c>
      <c r="U15" s="66">
        <v>46146</v>
      </c>
      <c r="V15" s="25">
        <v>9200087306</v>
      </c>
      <c r="W15" s="25">
        <v>45886</v>
      </c>
      <c r="X15" s="69">
        <v>46162</v>
      </c>
      <c r="Y15" s="69" t="str">
        <f t="shared" si="2"/>
        <v>DONE</v>
      </c>
      <c r="Z15" s="25">
        <v>50067</v>
      </c>
      <c r="AA15" s="179">
        <v>46164</v>
      </c>
      <c r="AB15" s="25" t="str">
        <f t="shared" si="3"/>
        <v>DONE</v>
      </c>
      <c r="AC15" s="71"/>
      <c r="AD15" s="54" t="s">
        <v>2289</v>
      </c>
      <c r="AE15" s="76">
        <v>46164</v>
      </c>
      <c r="AF15" s="69" t="str">
        <f t="shared" si="4"/>
        <v>DONE</v>
      </c>
      <c r="AG15" s="69">
        <v>46165</v>
      </c>
      <c r="AH15" s="75"/>
      <c r="AI15" s="77" t="e">
        <f t="shared" ca="1" si="5"/>
        <v>#NAME?</v>
      </c>
      <c r="AJ15" s="80" t="str">
        <f t="array" ref="AJ15">IFERROR(INDEX('[1]Master Price'!$E:$E,MATCH(D15,'[1]Master Price'!$B:$B,0)),"0")</f>
        <v>0</v>
      </c>
      <c r="AK15" s="80">
        <f t="shared" si="6"/>
        <v>0</v>
      </c>
      <c r="AL15" s="82" t="str">
        <f t="shared" si="7"/>
        <v>0-day</v>
      </c>
      <c r="AM15" s="82" t="str">
        <f t="shared" si="8"/>
        <v>1-day</v>
      </c>
      <c r="AN15" s="82" t="str">
        <f t="shared" si="9"/>
        <v>17-day</v>
      </c>
      <c r="AO15" s="82" t="str">
        <f t="shared" si="10"/>
        <v>2-day</v>
      </c>
      <c r="AP15" s="82" t="str">
        <f t="shared" si="11"/>
        <v>0-day</v>
      </c>
      <c r="AQ15" s="82" t="str">
        <f t="shared" si="12"/>
        <v>0-day</v>
      </c>
      <c r="AR15" s="5"/>
      <c r="AS15" s="83">
        <f t="shared" si="13"/>
        <v>13</v>
      </c>
      <c r="AT15" s="54" t="s">
        <v>2296</v>
      </c>
      <c r="AU15" s="84" t="e">
        <f t="shared" ca="1" si="14"/>
        <v>#NAME?</v>
      </c>
      <c r="AV15" s="88" t="e">
        <f t="shared" ca="1" si="15"/>
        <v>#NAME?</v>
      </c>
      <c r="AW15" s="83" t="e">
        <f t="shared" ca="1" si="16"/>
        <v>#NAME?</v>
      </c>
      <c r="AX15" s="88" t="e">
        <f t="shared" ca="1" si="17"/>
        <v>#NAME?</v>
      </c>
      <c r="AY15" s="86">
        <f t="shared" si="18"/>
        <v>200001066019</v>
      </c>
      <c r="AZ15" s="171" t="e">
        <f t="shared" ca="1" si="19"/>
        <v>#NAME?</v>
      </c>
      <c r="BA15" s="85" t="e">
        <f t="shared" ca="1" si="20"/>
        <v>#NAME?</v>
      </c>
      <c r="BB15" s="85" t="e">
        <f t="shared" ca="1" si="21"/>
        <v>#NAME?</v>
      </c>
      <c r="BC15" s="90" t="e">
        <f t="shared" ca="1" si="22"/>
        <v>#NAME?</v>
      </c>
      <c r="BD15" s="90" t="e">
        <f t="shared" ca="1" si="23"/>
        <v>#NAME?</v>
      </c>
      <c r="BE15" s="85" t="e">
        <f t="shared" ca="1" si="24"/>
        <v>#NAME?</v>
      </c>
      <c r="BF15" s="22" t="e">
        <f t="shared" ca="1" si="25"/>
        <v>#NAME?</v>
      </c>
      <c r="BG15" s="22" t="e">
        <f t="shared" ca="1" si="26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>IF('AMM-IPT APR'!C402=0,"",ROW()-ROW($A$2))</f>
        <v>14</v>
      </c>
      <c r="B16" s="52">
        <v>46143</v>
      </c>
      <c r="C16" s="54" t="s">
        <v>2178</v>
      </c>
      <c r="D16" s="54" t="s">
        <v>136</v>
      </c>
      <c r="E16" s="56" t="s">
        <v>137</v>
      </c>
      <c r="F16" s="54">
        <v>1</v>
      </c>
      <c r="G16" s="54" t="s">
        <v>65</v>
      </c>
      <c r="H16" s="54" t="str">
        <f t="shared" si="0"/>
        <v>DONE</v>
      </c>
      <c r="I16" s="54" t="s">
        <v>2288</v>
      </c>
      <c r="J16" s="58" t="s">
        <v>78</v>
      </c>
      <c r="K16" s="58" t="s">
        <v>79</v>
      </c>
      <c r="L16" s="60">
        <v>8080</v>
      </c>
      <c r="M16" s="171"/>
      <c r="N16" s="54" t="s">
        <v>283</v>
      </c>
      <c r="O16" s="96" t="s">
        <v>85</v>
      </c>
      <c r="P16" s="64" t="s">
        <v>87</v>
      </c>
      <c r="Q16" s="64" t="s">
        <v>326</v>
      </c>
      <c r="R16" s="25">
        <v>200001055971</v>
      </c>
      <c r="S16" s="66">
        <v>46145</v>
      </c>
      <c r="T16" s="66" t="str">
        <f t="shared" si="1"/>
        <v>DONE</v>
      </c>
      <c r="U16" s="66">
        <v>46146</v>
      </c>
      <c r="V16" s="25">
        <v>9200087306</v>
      </c>
      <c r="W16" s="25">
        <v>45886</v>
      </c>
      <c r="X16" s="69">
        <v>46162</v>
      </c>
      <c r="Y16" s="69" t="str">
        <f t="shared" si="2"/>
        <v>DONE</v>
      </c>
      <c r="Z16" s="25">
        <v>50067</v>
      </c>
      <c r="AA16" s="179">
        <v>46164</v>
      </c>
      <c r="AB16" s="25" t="str">
        <f t="shared" si="3"/>
        <v>DONE</v>
      </c>
      <c r="AC16" s="71"/>
      <c r="AD16" s="54" t="s">
        <v>2289</v>
      </c>
      <c r="AE16" s="76">
        <v>46164</v>
      </c>
      <c r="AF16" s="69" t="str">
        <f t="shared" si="4"/>
        <v>DONE</v>
      </c>
      <c r="AG16" s="69">
        <v>46165</v>
      </c>
      <c r="AH16" s="75"/>
      <c r="AI16" s="77" t="e">
        <f t="shared" ca="1" si="5"/>
        <v>#NAME?</v>
      </c>
      <c r="AJ16" s="80" t="str">
        <f t="array" ref="AJ16">IFERROR(INDEX('[1]Master Price'!$E:$E,MATCH(D16,'[1]Master Price'!$B:$B,0)),"0")</f>
        <v>0</v>
      </c>
      <c r="AK16" s="80">
        <f t="shared" si="6"/>
        <v>0</v>
      </c>
      <c r="AL16" s="82" t="str">
        <f t="shared" si="7"/>
        <v>0-day</v>
      </c>
      <c r="AM16" s="82" t="str">
        <f t="shared" si="8"/>
        <v>1-day</v>
      </c>
      <c r="AN16" s="82" t="str">
        <f t="shared" si="9"/>
        <v>17-day</v>
      </c>
      <c r="AO16" s="82" t="str">
        <f t="shared" si="10"/>
        <v>2-day</v>
      </c>
      <c r="AP16" s="82" t="str">
        <f t="shared" si="11"/>
        <v>0-day</v>
      </c>
      <c r="AQ16" s="82" t="str">
        <f t="shared" si="12"/>
        <v>0-day</v>
      </c>
      <c r="AR16" s="5"/>
      <c r="AS16" s="83">
        <f t="shared" si="13"/>
        <v>14</v>
      </c>
      <c r="AT16" s="54" t="s">
        <v>2299</v>
      </c>
      <c r="AU16" s="84" t="e">
        <f t="shared" ca="1" si="14"/>
        <v>#NAME?</v>
      </c>
      <c r="AV16" s="88" t="e">
        <f t="shared" ca="1" si="15"/>
        <v>#NAME?</v>
      </c>
      <c r="AW16" s="83" t="e">
        <f t="shared" ca="1" si="16"/>
        <v>#NAME?</v>
      </c>
      <c r="AX16" s="88" t="e">
        <f t="shared" ca="1" si="17"/>
        <v>#NAME?</v>
      </c>
      <c r="AY16" s="86">
        <f t="shared" si="18"/>
        <v>200001066003</v>
      </c>
      <c r="AZ16" s="171" t="e">
        <f t="shared" ca="1" si="19"/>
        <v>#NAME?</v>
      </c>
      <c r="BA16" s="85" t="e">
        <f t="shared" ca="1" si="20"/>
        <v>#NAME?</v>
      </c>
      <c r="BB16" s="85" t="e">
        <f t="shared" ca="1" si="21"/>
        <v>#NAME?</v>
      </c>
      <c r="BC16" s="90" t="e">
        <f t="shared" ca="1" si="22"/>
        <v>#NAME?</v>
      </c>
      <c r="BD16" s="90" t="e">
        <f t="shared" ca="1" si="23"/>
        <v>#NAME?</v>
      </c>
      <c r="BE16" s="85" t="e">
        <f t="shared" ca="1" si="24"/>
        <v>#NAME?</v>
      </c>
      <c r="BF16" s="22" t="e">
        <f t="shared" ca="1" si="25"/>
        <v>#NAME?</v>
      </c>
      <c r="BG16" s="22" t="e">
        <f t="shared" ca="1" si="26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>IF('AMM-IPT APR'!C403=0,"",ROW()-ROW($A$2))</f>
        <v>15</v>
      </c>
      <c r="B17" s="52">
        <v>46143</v>
      </c>
      <c r="C17" s="54" t="s">
        <v>2178</v>
      </c>
      <c r="D17" s="54" t="s">
        <v>303</v>
      </c>
      <c r="E17" s="56" t="s">
        <v>304</v>
      </c>
      <c r="F17" s="54">
        <v>2</v>
      </c>
      <c r="G17" s="54" t="s">
        <v>65</v>
      </c>
      <c r="H17" s="54" t="str">
        <f t="shared" si="0"/>
        <v>DONE</v>
      </c>
      <c r="I17" s="54" t="s">
        <v>2288</v>
      </c>
      <c r="J17" s="58" t="s">
        <v>78</v>
      </c>
      <c r="K17" s="58" t="s">
        <v>79</v>
      </c>
      <c r="L17" s="60">
        <v>8080</v>
      </c>
      <c r="M17" s="171"/>
      <c r="N17" s="54" t="s">
        <v>283</v>
      </c>
      <c r="O17" s="96" t="s">
        <v>85</v>
      </c>
      <c r="P17" s="64" t="s">
        <v>87</v>
      </c>
      <c r="Q17" s="64" t="s">
        <v>326</v>
      </c>
      <c r="R17" s="25">
        <v>200001055971</v>
      </c>
      <c r="S17" s="66">
        <v>46145</v>
      </c>
      <c r="T17" s="66" t="str">
        <f t="shared" si="1"/>
        <v>DONE</v>
      </c>
      <c r="U17" s="66">
        <v>46146</v>
      </c>
      <c r="V17" s="25">
        <v>9200087306</v>
      </c>
      <c r="W17" s="25">
        <v>45886</v>
      </c>
      <c r="X17" s="69">
        <v>46162</v>
      </c>
      <c r="Y17" s="69" t="str">
        <f t="shared" si="2"/>
        <v>DONE</v>
      </c>
      <c r="Z17" s="25">
        <v>50067</v>
      </c>
      <c r="AA17" s="179">
        <v>46164</v>
      </c>
      <c r="AB17" s="25" t="str">
        <f t="shared" si="3"/>
        <v>DONE</v>
      </c>
      <c r="AC17" s="71"/>
      <c r="AD17" s="54" t="s">
        <v>2289</v>
      </c>
      <c r="AE17" s="76">
        <v>46164</v>
      </c>
      <c r="AF17" s="69" t="str">
        <f t="shared" si="4"/>
        <v>DONE</v>
      </c>
      <c r="AG17" s="69">
        <v>46165</v>
      </c>
      <c r="AH17" s="75"/>
      <c r="AI17" s="77" t="e">
        <f t="shared" ca="1" si="5"/>
        <v>#NAME?</v>
      </c>
      <c r="AJ17" s="80" t="str">
        <f t="array" ref="AJ17">IFERROR(INDEX('[1]Master Price'!$E:$E,MATCH(D17,'[1]Master Price'!$B:$B,0)),"0")</f>
        <v>0</v>
      </c>
      <c r="AK17" s="80">
        <f t="shared" si="6"/>
        <v>0</v>
      </c>
      <c r="AL17" s="82" t="str">
        <f t="shared" si="7"/>
        <v>0-day</v>
      </c>
      <c r="AM17" s="82" t="str">
        <f t="shared" si="8"/>
        <v>1-day</v>
      </c>
      <c r="AN17" s="82" t="str">
        <f t="shared" si="9"/>
        <v>17-day</v>
      </c>
      <c r="AO17" s="82" t="str">
        <f t="shared" si="10"/>
        <v>2-day</v>
      </c>
      <c r="AP17" s="82" t="str">
        <f t="shared" si="11"/>
        <v>0-day</v>
      </c>
      <c r="AQ17" s="82" t="str">
        <f t="shared" si="12"/>
        <v>0-day</v>
      </c>
      <c r="AR17" s="5"/>
      <c r="AS17" s="83">
        <f t="shared" si="13"/>
        <v>15</v>
      </c>
      <c r="AT17" s="54" t="s">
        <v>2302</v>
      </c>
      <c r="AU17" s="84" t="e">
        <f t="shared" ca="1" si="14"/>
        <v>#NAME?</v>
      </c>
      <c r="AV17" s="88" t="e">
        <f t="shared" ca="1" si="15"/>
        <v>#NAME?</v>
      </c>
      <c r="AW17" s="83" t="e">
        <f t="shared" ca="1" si="16"/>
        <v>#NAME?</v>
      </c>
      <c r="AX17" s="88" t="e">
        <f t="shared" ca="1" si="17"/>
        <v>#NAME?</v>
      </c>
      <c r="AY17" s="86">
        <f t="shared" si="18"/>
        <v>200001066006</v>
      </c>
      <c r="AZ17" s="171" t="e">
        <f t="shared" ca="1" si="19"/>
        <v>#NAME?</v>
      </c>
      <c r="BA17" s="85" t="e">
        <f t="shared" ca="1" si="20"/>
        <v>#NAME?</v>
      </c>
      <c r="BB17" s="85" t="e">
        <f t="shared" ca="1" si="21"/>
        <v>#NAME?</v>
      </c>
      <c r="BC17" s="90" t="e">
        <f t="shared" ca="1" si="22"/>
        <v>#NAME?</v>
      </c>
      <c r="BD17" s="90" t="e">
        <f t="shared" ca="1" si="23"/>
        <v>#NAME?</v>
      </c>
      <c r="BE17" s="85" t="e">
        <f t="shared" ca="1" si="24"/>
        <v>#NAME?</v>
      </c>
      <c r="BF17" s="22" t="e">
        <f t="shared" ca="1" si="25"/>
        <v>#NAME?</v>
      </c>
      <c r="BG17" s="22" t="e">
        <f t="shared" ca="1" si="26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>IF('AMM-IPT APR'!C404=0,"",ROW()-ROW($A$2))</f>
        <v>16</v>
      </c>
      <c r="B18" s="52">
        <v>46143</v>
      </c>
      <c r="C18" s="54" t="s">
        <v>2178</v>
      </c>
      <c r="D18" s="54" t="s">
        <v>473</v>
      </c>
      <c r="E18" s="56" t="s">
        <v>474</v>
      </c>
      <c r="F18" s="54">
        <v>2</v>
      </c>
      <c r="G18" s="54" t="s">
        <v>65</v>
      </c>
      <c r="H18" s="54" t="str">
        <f t="shared" si="0"/>
        <v>DONE</v>
      </c>
      <c r="I18" s="54" t="s">
        <v>2288</v>
      </c>
      <c r="J18" s="58" t="s">
        <v>78</v>
      </c>
      <c r="K18" s="58" t="s">
        <v>79</v>
      </c>
      <c r="L18" s="60">
        <v>8080</v>
      </c>
      <c r="M18" s="171"/>
      <c r="N18" s="54" t="s">
        <v>283</v>
      </c>
      <c r="O18" s="96" t="s">
        <v>85</v>
      </c>
      <c r="P18" s="64" t="s">
        <v>87</v>
      </c>
      <c r="Q18" s="64" t="s">
        <v>326</v>
      </c>
      <c r="R18" s="25">
        <v>200001055971</v>
      </c>
      <c r="S18" s="66">
        <v>46145</v>
      </c>
      <c r="T18" s="66" t="str">
        <f t="shared" si="1"/>
        <v>DONE</v>
      </c>
      <c r="U18" s="66">
        <v>46146</v>
      </c>
      <c r="V18" s="25">
        <v>9200087306</v>
      </c>
      <c r="W18" s="25">
        <v>45886</v>
      </c>
      <c r="X18" s="69">
        <v>46162</v>
      </c>
      <c r="Y18" s="69" t="str">
        <f t="shared" si="2"/>
        <v>DONE</v>
      </c>
      <c r="Z18" s="25">
        <v>50067</v>
      </c>
      <c r="AA18" s="179">
        <v>46164</v>
      </c>
      <c r="AB18" s="25" t="str">
        <f t="shared" si="3"/>
        <v>DONE</v>
      </c>
      <c r="AC18" s="71"/>
      <c r="AD18" s="54" t="s">
        <v>2289</v>
      </c>
      <c r="AE18" s="76">
        <v>46164</v>
      </c>
      <c r="AF18" s="69" t="str">
        <f t="shared" si="4"/>
        <v>DONE</v>
      </c>
      <c r="AG18" s="69">
        <v>46165</v>
      </c>
      <c r="AH18" s="75"/>
      <c r="AI18" s="77" t="e">
        <f t="shared" ca="1" si="5"/>
        <v>#NAME?</v>
      </c>
      <c r="AJ18" s="80" t="str">
        <f t="array" ref="AJ18">IFERROR(INDEX('[1]Master Price'!$E:$E,MATCH(D18,'[1]Master Price'!$B:$B,0)),"0")</f>
        <v>0</v>
      </c>
      <c r="AK18" s="80">
        <f t="shared" si="6"/>
        <v>0</v>
      </c>
      <c r="AL18" s="82" t="str">
        <f t="shared" si="7"/>
        <v>0-day</v>
      </c>
      <c r="AM18" s="82" t="str">
        <f t="shared" si="8"/>
        <v>1-day</v>
      </c>
      <c r="AN18" s="82" t="str">
        <f t="shared" si="9"/>
        <v>17-day</v>
      </c>
      <c r="AO18" s="82" t="str">
        <f t="shared" si="10"/>
        <v>2-day</v>
      </c>
      <c r="AP18" s="82" t="str">
        <f t="shared" si="11"/>
        <v>0-day</v>
      </c>
      <c r="AQ18" s="82" t="str">
        <f t="shared" si="12"/>
        <v>0-day</v>
      </c>
      <c r="AR18" s="5"/>
      <c r="AS18" s="83">
        <f t="shared" si="13"/>
        <v>16</v>
      </c>
      <c r="AT18" s="54" t="s">
        <v>2303</v>
      </c>
      <c r="AU18" s="84" t="e">
        <f t="shared" ca="1" si="14"/>
        <v>#NAME?</v>
      </c>
      <c r="AV18" s="88" t="e">
        <f t="shared" ca="1" si="15"/>
        <v>#NAME?</v>
      </c>
      <c r="AW18" s="83" t="e">
        <f t="shared" ca="1" si="16"/>
        <v>#NAME?</v>
      </c>
      <c r="AX18" s="88" t="e">
        <f t="shared" ca="1" si="17"/>
        <v>#NAME?</v>
      </c>
      <c r="AY18" s="86">
        <f t="shared" si="18"/>
        <v>200001066016</v>
      </c>
      <c r="AZ18" s="171" t="e">
        <f t="shared" ca="1" si="19"/>
        <v>#NAME?</v>
      </c>
      <c r="BA18" s="85" t="e">
        <f t="shared" ca="1" si="20"/>
        <v>#NAME?</v>
      </c>
      <c r="BB18" s="85" t="e">
        <f t="shared" ca="1" si="21"/>
        <v>#NAME?</v>
      </c>
      <c r="BC18" s="90" t="e">
        <f t="shared" ca="1" si="22"/>
        <v>#NAME?</v>
      </c>
      <c r="BD18" s="90" t="e">
        <f t="shared" ca="1" si="23"/>
        <v>#NAME?</v>
      </c>
      <c r="BE18" s="85" t="e">
        <f t="shared" ca="1" si="24"/>
        <v>#NAME?</v>
      </c>
      <c r="BF18" s="22" t="e">
        <f t="shared" ca="1" si="25"/>
        <v>#NAME?</v>
      </c>
      <c r="BG18" s="22" t="e">
        <f t="shared" ca="1" si="26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>IF('AMM-IPT APR'!C405=0,"",ROW()-ROW($A$2))</f>
        <v>17</v>
      </c>
      <c r="B19" s="52">
        <v>46143</v>
      </c>
      <c r="C19" s="54" t="s">
        <v>2178</v>
      </c>
      <c r="D19" s="54" t="s">
        <v>314</v>
      </c>
      <c r="E19" s="56" t="s">
        <v>315</v>
      </c>
      <c r="F19" s="54">
        <v>3</v>
      </c>
      <c r="G19" s="54" t="s">
        <v>65</v>
      </c>
      <c r="H19" s="54" t="str">
        <f t="shared" si="0"/>
        <v>DONE</v>
      </c>
      <c r="I19" s="54" t="s">
        <v>2288</v>
      </c>
      <c r="J19" s="58" t="s">
        <v>78</v>
      </c>
      <c r="K19" s="58" t="s">
        <v>79</v>
      </c>
      <c r="L19" s="60">
        <v>8080</v>
      </c>
      <c r="M19" s="171"/>
      <c r="N19" s="54" t="s">
        <v>283</v>
      </c>
      <c r="O19" s="96" t="s">
        <v>85</v>
      </c>
      <c r="P19" s="64" t="s">
        <v>87</v>
      </c>
      <c r="Q19" s="64" t="s">
        <v>326</v>
      </c>
      <c r="R19" s="25">
        <v>200001055971</v>
      </c>
      <c r="S19" s="66">
        <v>46145</v>
      </c>
      <c r="T19" s="66" t="str">
        <f t="shared" si="1"/>
        <v>DONE</v>
      </c>
      <c r="U19" s="66">
        <v>46146</v>
      </c>
      <c r="V19" s="25">
        <v>9200087306</v>
      </c>
      <c r="W19" s="25">
        <v>45886</v>
      </c>
      <c r="X19" s="69">
        <v>46162</v>
      </c>
      <c r="Y19" s="69" t="str">
        <f t="shared" si="2"/>
        <v>DONE</v>
      </c>
      <c r="Z19" s="25">
        <v>50067</v>
      </c>
      <c r="AA19" s="179">
        <v>46164</v>
      </c>
      <c r="AB19" s="25" t="str">
        <f t="shared" si="3"/>
        <v>DONE</v>
      </c>
      <c r="AC19" s="71"/>
      <c r="AD19" s="54" t="s">
        <v>2289</v>
      </c>
      <c r="AE19" s="76">
        <v>46164</v>
      </c>
      <c r="AF19" s="69" t="str">
        <f t="shared" si="4"/>
        <v>DONE</v>
      </c>
      <c r="AG19" s="69">
        <v>46165</v>
      </c>
      <c r="AH19" s="75"/>
      <c r="AI19" s="77" t="e">
        <f t="shared" ca="1" si="5"/>
        <v>#NAME?</v>
      </c>
      <c r="AJ19" s="80" t="str">
        <f t="array" ref="AJ19">IFERROR(INDEX('[1]Master Price'!$E:$E,MATCH(D19,'[1]Master Price'!$B:$B,0)),"0")</f>
        <v>0</v>
      </c>
      <c r="AK19" s="80">
        <f t="shared" si="6"/>
        <v>0</v>
      </c>
      <c r="AL19" s="82" t="str">
        <f t="shared" si="7"/>
        <v>0-day</v>
      </c>
      <c r="AM19" s="82" t="str">
        <f t="shared" si="8"/>
        <v>1-day</v>
      </c>
      <c r="AN19" s="82" t="str">
        <f t="shared" si="9"/>
        <v>17-day</v>
      </c>
      <c r="AO19" s="82" t="str">
        <f t="shared" si="10"/>
        <v>2-day</v>
      </c>
      <c r="AP19" s="82" t="str">
        <f t="shared" si="11"/>
        <v>0-day</v>
      </c>
      <c r="AQ19" s="82" t="str">
        <f t="shared" si="12"/>
        <v>0-day</v>
      </c>
      <c r="AR19" s="5"/>
      <c r="AS19" s="83">
        <f t="shared" si="13"/>
        <v>17</v>
      </c>
      <c r="AT19" s="54" t="s">
        <v>2306</v>
      </c>
      <c r="AU19" s="84" t="e">
        <f t="shared" ca="1" si="14"/>
        <v>#NAME?</v>
      </c>
      <c r="AV19" s="88" t="e">
        <f t="shared" ca="1" si="15"/>
        <v>#NAME?</v>
      </c>
      <c r="AW19" s="83" t="e">
        <f t="shared" ca="1" si="16"/>
        <v>#NAME?</v>
      </c>
      <c r="AX19" s="88" t="e">
        <f t="shared" ca="1" si="17"/>
        <v>#NAME?</v>
      </c>
      <c r="AY19" s="86">
        <f t="shared" si="18"/>
        <v>200001066010</v>
      </c>
      <c r="AZ19" s="171" t="e">
        <f t="shared" ca="1" si="19"/>
        <v>#NAME?</v>
      </c>
      <c r="BA19" s="85" t="e">
        <f t="shared" ca="1" si="20"/>
        <v>#NAME?</v>
      </c>
      <c r="BB19" s="85" t="e">
        <f t="shared" ca="1" si="21"/>
        <v>#NAME?</v>
      </c>
      <c r="BC19" s="90" t="e">
        <f t="shared" ca="1" si="22"/>
        <v>#NAME?</v>
      </c>
      <c r="BD19" s="90" t="e">
        <f t="shared" ca="1" si="23"/>
        <v>#NAME?</v>
      </c>
      <c r="BE19" s="85" t="e">
        <f t="shared" ca="1" si="24"/>
        <v>#NAME?</v>
      </c>
      <c r="BF19" s="22" t="e">
        <f t="shared" ca="1" si="25"/>
        <v>#NAME?</v>
      </c>
      <c r="BG19" s="22" t="e">
        <f t="shared" ca="1" si="26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>IF('AMM-IPT APR'!C406=0,"",ROW()-ROW($A$2))</f>
        <v>18</v>
      </c>
      <c r="B20" s="52">
        <v>46143</v>
      </c>
      <c r="C20" s="54" t="s">
        <v>2184</v>
      </c>
      <c r="D20" s="54" t="s">
        <v>138</v>
      </c>
      <c r="E20" s="56" t="s">
        <v>139</v>
      </c>
      <c r="F20" s="54">
        <v>1</v>
      </c>
      <c r="G20" s="54" t="s">
        <v>65</v>
      </c>
      <c r="H20" s="54" t="str">
        <f t="shared" si="0"/>
        <v>DONE</v>
      </c>
      <c r="I20" s="54" t="s">
        <v>597</v>
      </c>
      <c r="J20" s="58" t="s">
        <v>598</v>
      </c>
      <c r="K20" s="58" t="s">
        <v>79</v>
      </c>
      <c r="L20" s="60"/>
      <c r="M20" s="171"/>
      <c r="N20" s="54" t="s">
        <v>161</v>
      </c>
      <c r="O20" s="96" t="s">
        <v>85</v>
      </c>
      <c r="P20" s="64" t="s">
        <v>87</v>
      </c>
      <c r="Q20" s="64" t="s">
        <v>326</v>
      </c>
      <c r="R20" s="25">
        <v>200001055962</v>
      </c>
      <c r="S20" s="66">
        <v>46145</v>
      </c>
      <c r="T20" s="66" t="str">
        <f t="shared" si="1"/>
        <v>DONE</v>
      </c>
      <c r="U20" s="66">
        <v>46146</v>
      </c>
      <c r="V20" s="25">
        <v>9200087271</v>
      </c>
      <c r="W20" s="25">
        <v>45882</v>
      </c>
      <c r="X20" s="69">
        <v>46162</v>
      </c>
      <c r="Y20" s="69" t="str">
        <f t="shared" si="2"/>
        <v>DONE</v>
      </c>
      <c r="Z20" s="25">
        <v>50015</v>
      </c>
      <c r="AA20" s="179">
        <v>46164</v>
      </c>
      <c r="AB20" s="25" t="str">
        <f t="shared" si="3"/>
        <v>DONE</v>
      </c>
      <c r="AC20" s="71"/>
      <c r="AD20" s="54" t="s">
        <v>2307</v>
      </c>
      <c r="AE20" s="76">
        <v>46164</v>
      </c>
      <c r="AF20" s="69" t="str">
        <f t="shared" si="4"/>
        <v>DONE</v>
      </c>
      <c r="AG20" s="69">
        <v>46165</v>
      </c>
      <c r="AH20" s="75"/>
      <c r="AI20" s="77" t="e">
        <f t="shared" ca="1" si="5"/>
        <v>#NAME?</v>
      </c>
      <c r="AJ20" s="80" t="str">
        <f t="array" ref="AJ20">IFERROR(INDEX('[1]Master Price'!$E:$E,MATCH(D20,'[1]Master Price'!$B:$B,0)),"0")</f>
        <v>0</v>
      </c>
      <c r="AK20" s="80">
        <f t="shared" si="6"/>
        <v>0</v>
      </c>
      <c r="AL20" s="82" t="str">
        <f t="shared" si="7"/>
        <v>0-day</v>
      </c>
      <c r="AM20" s="82" t="str">
        <f t="shared" si="8"/>
        <v>1-day</v>
      </c>
      <c r="AN20" s="82" t="str">
        <f t="shared" si="9"/>
        <v>17-day</v>
      </c>
      <c r="AO20" s="82" t="str">
        <f t="shared" si="10"/>
        <v>2-day</v>
      </c>
      <c r="AP20" s="82" t="str">
        <f t="shared" si="11"/>
        <v>0-day</v>
      </c>
      <c r="AQ20" s="82" t="str">
        <f t="shared" si="12"/>
        <v>0-day</v>
      </c>
      <c r="AR20" s="5"/>
      <c r="AS20" s="83">
        <f t="shared" si="13"/>
        <v>18</v>
      </c>
      <c r="AT20" s="54" t="s">
        <v>2308</v>
      </c>
      <c r="AU20" s="84" t="e">
        <f t="shared" ca="1" si="14"/>
        <v>#NAME?</v>
      </c>
      <c r="AV20" s="88" t="e">
        <f t="shared" ca="1" si="15"/>
        <v>#NAME?</v>
      </c>
      <c r="AW20" s="83" t="e">
        <f t="shared" ca="1" si="16"/>
        <v>#NAME?</v>
      </c>
      <c r="AX20" s="88" t="e">
        <f t="shared" ca="1" si="17"/>
        <v>#NAME?</v>
      </c>
      <c r="AY20" s="86">
        <f t="shared" si="18"/>
        <v>200001065999</v>
      </c>
      <c r="AZ20" s="171" t="e">
        <f t="shared" ca="1" si="19"/>
        <v>#NAME?</v>
      </c>
      <c r="BA20" s="85" t="e">
        <f t="shared" ca="1" si="20"/>
        <v>#NAME?</v>
      </c>
      <c r="BB20" s="85" t="e">
        <f t="shared" ca="1" si="21"/>
        <v>#NAME?</v>
      </c>
      <c r="BC20" s="90" t="e">
        <f t="shared" ca="1" si="22"/>
        <v>#NAME?</v>
      </c>
      <c r="BD20" s="90" t="e">
        <f t="shared" ca="1" si="23"/>
        <v>#NAME?</v>
      </c>
      <c r="BE20" s="85" t="e">
        <f t="shared" ca="1" si="24"/>
        <v>#NAME?</v>
      </c>
      <c r="BF20" s="22" t="e">
        <f t="shared" ca="1" si="25"/>
        <v>#NAME?</v>
      </c>
      <c r="BG20" s="22" t="e">
        <f t="shared" ca="1" si="26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>IF('AMM-IPT APR'!C407=0,"",ROW()-ROW($A$2))</f>
        <v>19</v>
      </c>
      <c r="B21" s="52">
        <v>46144</v>
      </c>
      <c r="C21" s="54" t="s">
        <v>2186</v>
      </c>
      <c r="D21" s="54" t="s">
        <v>251</v>
      </c>
      <c r="E21" s="56" t="s">
        <v>116</v>
      </c>
      <c r="F21" s="54">
        <v>1</v>
      </c>
      <c r="G21" s="54" t="s">
        <v>65</v>
      </c>
      <c r="H21" s="54" t="str">
        <f t="shared" si="0"/>
        <v>DONE</v>
      </c>
      <c r="I21" s="54" t="s">
        <v>2309</v>
      </c>
      <c r="J21" s="62" t="s">
        <v>73</v>
      </c>
      <c r="K21" s="62" t="s">
        <v>73</v>
      </c>
      <c r="L21" s="60" t="s">
        <v>2310</v>
      </c>
      <c r="M21" s="171"/>
      <c r="N21" s="54" t="s">
        <v>942</v>
      </c>
      <c r="O21" s="96" t="s">
        <v>85</v>
      </c>
      <c r="P21" s="64" t="s">
        <v>87</v>
      </c>
      <c r="Q21" s="64" t="s">
        <v>1663</v>
      </c>
      <c r="R21" s="25">
        <v>200001055952</v>
      </c>
      <c r="S21" s="66">
        <v>46145</v>
      </c>
      <c r="T21" s="66" t="str">
        <f t="shared" si="1"/>
        <v>DONE</v>
      </c>
      <c r="U21" s="66">
        <v>46146</v>
      </c>
      <c r="V21" s="25">
        <v>9200087318</v>
      </c>
      <c r="W21" s="25">
        <v>45893</v>
      </c>
      <c r="X21" s="69">
        <v>46162</v>
      </c>
      <c r="Y21" s="69" t="str">
        <f t="shared" si="2"/>
        <v>DONE</v>
      </c>
      <c r="Z21" s="25">
        <v>50021</v>
      </c>
      <c r="AA21" s="177">
        <v>46164</v>
      </c>
      <c r="AB21" s="25" t="str">
        <f t="shared" si="3"/>
        <v>DONE</v>
      </c>
      <c r="AC21" s="71"/>
      <c r="AD21" s="54" t="s">
        <v>2311</v>
      </c>
      <c r="AE21" s="76">
        <v>46164</v>
      </c>
      <c r="AF21" s="69" t="str">
        <f t="shared" si="4"/>
        <v>DONE</v>
      </c>
      <c r="AG21" s="69">
        <v>46165</v>
      </c>
      <c r="AH21" s="75"/>
      <c r="AI21" s="77" t="e">
        <f t="shared" ca="1" si="5"/>
        <v>#NAME?</v>
      </c>
      <c r="AJ21" s="80" t="str">
        <f t="array" ref="AJ21">IFERROR(INDEX('[1]Master Price'!$E:$E,MATCH(D21,'[1]Master Price'!$B:$B,0)),"0")</f>
        <v>0</v>
      </c>
      <c r="AK21" s="80">
        <f t="shared" si="6"/>
        <v>0</v>
      </c>
      <c r="AL21" s="82" t="str">
        <f t="shared" si="7"/>
        <v>0-day</v>
      </c>
      <c r="AM21" s="82" t="str">
        <f t="shared" si="8"/>
        <v>1-day</v>
      </c>
      <c r="AN21" s="82" t="str">
        <f t="shared" si="9"/>
        <v>17-day</v>
      </c>
      <c r="AO21" s="82" t="str">
        <f t="shared" si="10"/>
        <v>2-day</v>
      </c>
      <c r="AP21" s="82" t="str">
        <f t="shared" si="11"/>
        <v>0-day</v>
      </c>
      <c r="AQ21" s="82" t="str">
        <f t="shared" si="12"/>
        <v>0-day</v>
      </c>
      <c r="AR21" s="5"/>
      <c r="AS21" s="83">
        <f t="shared" si="13"/>
        <v>19</v>
      </c>
      <c r="AT21" s="54" t="s">
        <v>2312</v>
      </c>
      <c r="AU21" s="84" t="e">
        <f t="shared" ca="1" si="14"/>
        <v>#NAME?</v>
      </c>
      <c r="AV21" s="88" t="e">
        <f t="shared" ca="1" si="15"/>
        <v>#NAME?</v>
      </c>
      <c r="AW21" s="83" t="e">
        <f t="shared" ca="1" si="16"/>
        <v>#NAME?</v>
      </c>
      <c r="AX21" s="88" t="e">
        <f t="shared" ca="1" si="17"/>
        <v>#NAME?</v>
      </c>
      <c r="AY21" s="86">
        <f t="shared" si="18"/>
        <v>200001066027</v>
      </c>
      <c r="AZ21" s="171" t="e">
        <f t="shared" ca="1" si="19"/>
        <v>#NAME?</v>
      </c>
      <c r="BA21" s="85" t="e">
        <f t="shared" ca="1" si="20"/>
        <v>#NAME?</v>
      </c>
      <c r="BB21" s="85" t="e">
        <f t="shared" ca="1" si="21"/>
        <v>#NAME?</v>
      </c>
      <c r="BC21" s="90" t="e">
        <f t="shared" ca="1" si="22"/>
        <v>#NAME?</v>
      </c>
      <c r="BD21" s="90" t="e">
        <f t="shared" ca="1" si="23"/>
        <v>#NAME?</v>
      </c>
      <c r="BE21" s="85" t="e">
        <f t="shared" ca="1" si="24"/>
        <v>#NAME?</v>
      </c>
      <c r="BF21" s="22" t="e">
        <f t="shared" ca="1" si="25"/>
        <v>#NAME?</v>
      </c>
      <c r="BG21" s="22" t="e">
        <f t="shared" ca="1" si="26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>IF('AMM-IPT APR'!C408=0,"",ROW()-ROW($A$2))</f>
        <v>20</v>
      </c>
      <c r="B22" s="52">
        <v>46144</v>
      </c>
      <c r="C22" s="54" t="s">
        <v>2186</v>
      </c>
      <c r="D22" s="54" t="s">
        <v>153</v>
      </c>
      <c r="E22" s="56" t="s">
        <v>154</v>
      </c>
      <c r="F22" s="54">
        <v>1</v>
      </c>
      <c r="G22" s="54" t="s">
        <v>65</v>
      </c>
      <c r="H22" s="54" t="str">
        <f t="shared" si="0"/>
        <v>DONE</v>
      </c>
      <c r="I22" s="54" t="s">
        <v>2309</v>
      </c>
      <c r="J22" s="62" t="s">
        <v>73</v>
      </c>
      <c r="K22" s="62" t="s">
        <v>73</v>
      </c>
      <c r="L22" s="60" t="s">
        <v>2310</v>
      </c>
      <c r="M22" s="171"/>
      <c r="N22" s="54" t="s">
        <v>942</v>
      </c>
      <c r="O22" s="96" t="s">
        <v>85</v>
      </c>
      <c r="P22" s="64" t="s">
        <v>87</v>
      </c>
      <c r="Q22" s="64" t="s">
        <v>1663</v>
      </c>
      <c r="R22" s="25">
        <v>200001055952</v>
      </c>
      <c r="S22" s="66">
        <v>46145</v>
      </c>
      <c r="T22" s="66" t="str">
        <f t="shared" si="1"/>
        <v>DONE</v>
      </c>
      <c r="U22" s="66">
        <v>46146</v>
      </c>
      <c r="V22" s="25">
        <v>9200087318</v>
      </c>
      <c r="W22" s="25">
        <v>45893</v>
      </c>
      <c r="X22" s="69">
        <v>46162</v>
      </c>
      <c r="Y22" s="69" t="str">
        <f t="shared" si="2"/>
        <v>DONE</v>
      </c>
      <c r="Z22" s="25">
        <v>50021</v>
      </c>
      <c r="AA22" s="177">
        <v>46164</v>
      </c>
      <c r="AB22" s="25" t="str">
        <f t="shared" si="3"/>
        <v>DONE</v>
      </c>
      <c r="AC22" s="71"/>
      <c r="AD22" s="54" t="s">
        <v>2311</v>
      </c>
      <c r="AE22" s="76">
        <v>46164</v>
      </c>
      <c r="AF22" s="69" t="str">
        <f t="shared" si="4"/>
        <v>DONE</v>
      </c>
      <c r="AG22" s="69">
        <v>46165</v>
      </c>
      <c r="AH22" s="75"/>
      <c r="AI22" s="77" t="e">
        <f t="shared" ca="1" si="5"/>
        <v>#NAME?</v>
      </c>
      <c r="AJ22" s="80" t="str">
        <f t="array" ref="AJ22">IFERROR(INDEX('[1]Master Price'!$E:$E,MATCH(D22,'[1]Master Price'!$B:$B,0)),"0")</f>
        <v>0</v>
      </c>
      <c r="AK22" s="80">
        <f t="shared" si="6"/>
        <v>0</v>
      </c>
      <c r="AL22" s="82" t="str">
        <f t="shared" si="7"/>
        <v>0-day</v>
      </c>
      <c r="AM22" s="82" t="str">
        <f t="shared" si="8"/>
        <v>1-day</v>
      </c>
      <c r="AN22" s="82" t="str">
        <f t="shared" si="9"/>
        <v>17-day</v>
      </c>
      <c r="AO22" s="82" t="str">
        <f t="shared" si="10"/>
        <v>2-day</v>
      </c>
      <c r="AP22" s="82" t="str">
        <f t="shared" si="11"/>
        <v>0-day</v>
      </c>
      <c r="AQ22" s="82" t="str">
        <f t="shared" si="12"/>
        <v>0-day</v>
      </c>
      <c r="AR22" s="5"/>
      <c r="AS22" s="83">
        <f t="shared" si="13"/>
        <v>20</v>
      </c>
      <c r="AT22" s="54" t="s">
        <v>2313</v>
      </c>
      <c r="AU22" s="84" t="e">
        <f t="shared" ca="1" si="14"/>
        <v>#NAME?</v>
      </c>
      <c r="AV22" s="88" t="e">
        <f t="shared" ca="1" si="15"/>
        <v>#NAME?</v>
      </c>
      <c r="AW22" s="83" t="e">
        <f t="shared" ca="1" si="16"/>
        <v>#NAME?</v>
      </c>
      <c r="AX22" s="88" t="e">
        <f t="shared" ca="1" si="17"/>
        <v>#NAME?</v>
      </c>
      <c r="AY22" s="86">
        <f t="shared" si="18"/>
        <v>200001065939</v>
      </c>
      <c r="AZ22" s="171" t="e">
        <f t="shared" ca="1" si="19"/>
        <v>#NAME?</v>
      </c>
      <c r="BA22" s="85" t="e">
        <f t="shared" ca="1" si="20"/>
        <v>#NAME?</v>
      </c>
      <c r="BB22" s="85" t="e">
        <f t="shared" ca="1" si="21"/>
        <v>#NAME?</v>
      </c>
      <c r="BC22" s="90" t="e">
        <f t="shared" ca="1" si="22"/>
        <v>#NAME?</v>
      </c>
      <c r="BD22" s="90" t="e">
        <f t="shared" ca="1" si="23"/>
        <v>#NAME?</v>
      </c>
      <c r="BE22" s="85" t="e">
        <f t="shared" ca="1" si="24"/>
        <v>#NAME?</v>
      </c>
      <c r="BF22" s="22" t="e">
        <f t="shared" ca="1" si="25"/>
        <v>#NAME?</v>
      </c>
      <c r="BG22" s="22" t="e">
        <f t="shared" ca="1" si="26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>IF('AMM-IPT APR'!C409=0,"",ROW()-ROW($A$2))</f>
        <v>21</v>
      </c>
      <c r="B23" s="52">
        <v>46144</v>
      </c>
      <c r="C23" s="54" t="s">
        <v>2186</v>
      </c>
      <c r="D23" s="54" t="s">
        <v>2314</v>
      </c>
      <c r="E23" s="56" t="s">
        <v>2315</v>
      </c>
      <c r="F23" s="54">
        <v>1</v>
      </c>
      <c r="G23" s="54" t="s">
        <v>65</v>
      </c>
      <c r="H23" s="54" t="str">
        <f t="shared" si="0"/>
        <v>DONE</v>
      </c>
      <c r="I23" s="54" t="s">
        <v>2309</v>
      </c>
      <c r="J23" s="62" t="s">
        <v>73</v>
      </c>
      <c r="K23" s="62" t="s">
        <v>73</v>
      </c>
      <c r="L23" s="60" t="s">
        <v>2310</v>
      </c>
      <c r="M23" s="171"/>
      <c r="N23" s="54" t="s">
        <v>942</v>
      </c>
      <c r="O23" s="96" t="s">
        <v>85</v>
      </c>
      <c r="P23" s="64" t="s">
        <v>87</v>
      </c>
      <c r="Q23" s="64" t="s">
        <v>1663</v>
      </c>
      <c r="R23" s="25">
        <v>200001055952</v>
      </c>
      <c r="S23" s="66">
        <v>46145</v>
      </c>
      <c r="T23" s="66" t="str">
        <f t="shared" si="1"/>
        <v>DONE</v>
      </c>
      <c r="U23" s="66">
        <v>46146</v>
      </c>
      <c r="V23" s="25">
        <v>9200087318</v>
      </c>
      <c r="W23" s="25">
        <v>45893</v>
      </c>
      <c r="X23" s="69">
        <v>46162</v>
      </c>
      <c r="Y23" s="69" t="str">
        <f t="shared" si="2"/>
        <v>DONE</v>
      </c>
      <c r="Z23" s="25">
        <v>50021</v>
      </c>
      <c r="AA23" s="177">
        <v>46164</v>
      </c>
      <c r="AB23" s="25" t="str">
        <f t="shared" si="3"/>
        <v>DONE</v>
      </c>
      <c r="AC23" s="71"/>
      <c r="AD23" s="54" t="s">
        <v>2311</v>
      </c>
      <c r="AE23" s="76">
        <v>46164</v>
      </c>
      <c r="AF23" s="69" t="str">
        <f t="shared" si="4"/>
        <v>DONE</v>
      </c>
      <c r="AG23" s="69">
        <v>46165</v>
      </c>
      <c r="AH23" s="75"/>
      <c r="AI23" s="77" t="e">
        <f t="shared" ca="1" si="5"/>
        <v>#NAME?</v>
      </c>
      <c r="AJ23" s="80" t="str">
        <f t="array" ref="AJ23">IFERROR(INDEX('[1]Master Price'!$E:$E,MATCH(D23,'[1]Master Price'!$B:$B,0)),"0")</f>
        <v>0</v>
      </c>
      <c r="AK23" s="80">
        <f t="shared" si="6"/>
        <v>0</v>
      </c>
      <c r="AL23" s="82" t="str">
        <f t="shared" si="7"/>
        <v>0-day</v>
      </c>
      <c r="AM23" s="82" t="str">
        <f t="shared" si="8"/>
        <v>1-day</v>
      </c>
      <c r="AN23" s="82" t="str">
        <f t="shared" si="9"/>
        <v>17-day</v>
      </c>
      <c r="AO23" s="82" t="str">
        <f t="shared" si="10"/>
        <v>2-day</v>
      </c>
      <c r="AP23" s="82" t="str">
        <f t="shared" si="11"/>
        <v>0-day</v>
      </c>
      <c r="AQ23" s="82" t="str">
        <f t="shared" si="12"/>
        <v>0-day</v>
      </c>
      <c r="AR23" s="5"/>
      <c r="AS23" s="83">
        <f t="shared" si="13"/>
        <v>21</v>
      </c>
      <c r="AT23" s="54" t="s">
        <v>2316</v>
      </c>
      <c r="AU23" s="84" t="e">
        <f t="shared" ca="1" si="14"/>
        <v>#NAME?</v>
      </c>
      <c r="AV23" s="88" t="e">
        <f t="shared" ca="1" si="15"/>
        <v>#NAME?</v>
      </c>
      <c r="AW23" s="83" t="e">
        <f t="shared" ca="1" si="16"/>
        <v>#NAME?</v>
      </c>
      <c r="AX23" s="88" t="e">
        <f t="shared" ca="1" si="17"/>
        <v>#NAME?</v>
      </c>
      <c r="AY23" s="86">
        <f t="shared" si="18"/>
        <v>200001065933</v>
      </c>
      <c r="AZ23" s="171" t="e">
        <f t="shared" ca="1" si="19"/>
        <v>#NAME?</v>
      </c>
      <c r="BA23" s="85" t="e">
        <f t="shared" ca="1" si="20"/>
        <v>#NAME?</v>
      </c>
      <c r="BB23" s="85" t="e">
        <f t="shared" ca="1" si="21"/>
        <v>#NAME?</v>
      </c>
      <c r="BC23" s="90" t="e">
        <f t="shared" ca="1" si="22"/>
        <v>#NAME?</v>
      </c>
      <c r="BD23" s="90" t="e">
        <f t="shared" ca="1" si="23"/>
        <v>#NAME?</v>
      </c>
      <c r="BE23" s="85" t="e">
        <f t="shared" ca="1" si="24"/>
        <v>#NAME?</v>
      </c>
      <c r="BF23" s="22" t="e">
        <f t="shared" ca="1" si="25"/>
        <v>#NAME?</v>
      </c>
      <c r="BG23" s="22" t="e">
        <f t="shared" ca="1" si="26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>IF('AMM-IPT APR'!C410=0,"",ROW()-ROW($A$2))</f>
        <v>22</v>
      </c>
      <c r="B24" s="52">
        <v>46144</v>
      </c>
      <c r="C24" s="54" t="s">
        <v>2187</v>
      </c>
      <c r="D24" s="54" t="s">
        <v>951</v>
      </c>
      <c r="E24" s="56" t="s">
        <v>952</v>
      </c>
      <c r="F24" s="54">
        <v>1</v>
      </c>
      <c r="G24" s="54" t="s">
        <v>65</v>
      </c>
      <c r="H24" s="54" t="str">
        <f t="shared" si="0"/>
        <v>DONE</v>
      </c>
      <c r="I24" s="54" t="s">
        <v>1112</v>
      </c>
      <c r="J24" s="58" t="s">
        <v>78</v>
      </c>
      <c r="K24" s="58" t="s">
        <v>79</v>
      </c>
      <c r="L24" s="60">
        <v>8043</v>
      </c>
      <c r="M24" s="171"/>
      <c r="N24" s="54" t="s">
        <v>2176</v>
      </c>
      <c r="O24" s="96" t="s">
        <v>85</v>
      </c>
      <c r="P24" s="64" t="s">
        <v>87</v>
      </c>
      <c r="Q24" s="64" t="s">
        <v>1663</v>
      </c>
      <c r="R24" s="25">
        <v>200001055966</v>
      </c>
      <c r="S24" s="66">
        <v>46145</v>
      </c>
      <c r="T24" s="66" t="str">
        <f t="shared" si="1"/>
        <v>DONE</v>
      </c>
      <c r="U24" s="66">
        <v>46146</v>
      </c>
      <c r="V24" s="25">
        <v>9200087315</v>
      </c>
      <c r="W24" s="25">
        <v>45891</v>
      </c>
      <c r="X24" s="69">
        <v>46162</v>
      </c>
      <c r="Y24" s="69" t="str">
        <f t="shared" si="2"/>
        <v>DONE</v>
      </c>
      <c r="Z24" s="25">
        <v>50068</v>
      </c>
      <c r="AA24" s="177">
        <v>46164</v>
      </c>
      <c r="AB24" s="25" t="str">
        <f t="shared" si="3"/>
        <v>DONE</v>
      </c>
      <c r="AC24" s="71"/>
      <c r="AD24" s="54" t="s">
        <v>2317</v>
      </c>
      <c r="AE24" s="76">
        <v>46164</v>
      </c>
      <c r="AF24" s="69" t="str">
        <f t="shared" si="4"/>
        <v>DONE</v>
      </c>
      <c r="AG24" s="69">
        <v>46165</v>
      </c>
      <c r="AH24" s="75"/>
      <c r="AI24" s="77" t="e">
        <f t="shared" ca="1" si="5"/>
        <v>#NAME?</v>
      </c>
      <c r="AJ24" s="80" t="str">
        <f t="array" ref="AJ24">IFERROR(INDEX('[1]Master Price'!$E:$E,MATCH(D24,'[1]Master Price'!$B:$B,0)),"0")</f>
        <v>0</v>
      </c>
      <c r="AK24" s="80">
        <f t="shared" si="6"/>
        <v>0</v>
      </c>
      <c r="AL24" s="82" t="str">
        <f t="shared" si="7"/>
        <v>0-day</v>
      </c>
      <c r="AM24" s="82" t="str">
        <f t="shared" si="8"/>
        <v>1-day</v>
      </c>
      <c r="AN24" s="82" t="str">
        <f t="shared" si="9"/>
        <v>17-day</v>
      </c>
      <c r="AO24" s="82" t="str">
        <f t="shared" si="10"/>
        <v>2-day</v>
      </c>
      <c r="AP24" s="82" t="str">
        <f t="shared" si="11"/>
        <v>0-day</v>
      </c>
      <c r="AQ24" s="82" t="str">
        <f t="shared" si="12"/>
        <v>0-day</v>
      </c>
      <c r="AR24" s="5"/>
      <c r="AS24" s="83">
        <f t="shared" si="13"/>
        <v>22</v>
      </c>
      <c r="AT24" s="54" t="s">
        <v>2318</v>
      </c>
      <c r="AU24" s="84" t="e">
        <f t="shared" ca="1" si="14"/>
        <v>#NAME?</v>
      </c>
      <c r="AV24" s="88" t="e">
        <f t="shared" ca="1" si="15"/>
        <v>#NAME?</v>
      </c>
      <c r="AW24" s="83" t="e">
        <f t="shared" ca="1" si="16"/>
        <v>#NAME?</v>
      </c>
      <c r="AX24" s="88" t="e">
        <f t="shared" ca="1" si="17"/>
        <v>#NAME?</v>
      </c>
      <c r="AY24" s="86">
        <f t="shared" si="18"/>
        <v>200001065924</v>
      </c>
      <c r="AZ24" s="171" t="e">
        <f t="shared" ca="1" si="19"/>
        <v>#NAME?</v>
      </c>
      <c r="BA24" s="85" t="e">
        <f t="shared" ca="1" si="20"/>
        <v>#NAME?</v>
      </c>
      <c r="BB24" s="85" t="e">
        <f t="shared" ca="1" si="21"/>
        <v>#NAME?</v>
      </c>
      <c r="BC24" s="90" t="e">
        <f t="shared" ca="1" si="22"/>
        <v>#NAME?</v>
      </c>
      <c r="BD24" s="90" t="e">
        <f t="shared" ca="1" si="23"/>
        <v>#NAME?</v>
      </c>
      <c r="BE24" s="85" t="e">
        <f t="shared" ca="1" si="24"/>
        <v>#NAME?</v>
      </c>
      <c r="BF24" s="22" t="e">
        <f t="shared" ca="1" si="25"/>
        <v>#NAME?</v>
      </c>
      <c r="BG24" s="22" t="e">
        <f t="shared" ca="1" si="26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>IF('AMM-IPT APR'!C411=0,"",ROW()-ROW($A$2))</f>
        <v>23</v>
      </c>
      <c r="B25" s="52">
        <v>46144</v>
      </c>
      <c r="C25" s="54" t="s">
        <v>2187</v>
      </c>
      <c r="D25" s="54" t="s">
        <v>322</v>
      </c>
      <c r="E25" s="56" t="s">
        <v>323</v>
      </c>
      <c r="F25" s="54">
        <v>1</v>
      </c>
      <c r="G25" s="54" t="s">
        <v>65</v>
      </c>
      <c r="H25" s="54" t="str">
        <f t="shared" si="0"/>
        <v>DONE</v>
      </c>
      <c r="I25" s="54" t="s">
        <v>1112</v>
      </c>
      <c r="J25" s="58" t="s">
        <v>78</v>
      </c>
      <c r="K25" s="58" t="s">
        <v>79</v>
      </c>
      <c r="L25" s="60">
        <v>8043</v>
      </c>
      <c r="M25" s="171"/>
      <c r="N25" s="54" t="s">
        <v>2176</v>
      </c>
      <c r="O25" s="96" t="s">
        <v>85</v>
      </c>
      <c r="P25" s="64" t="s">
        <v>87</v>
      </c>
      <c r="Q25" s="64" t="s">
        <v>1663</v>
      </c>
      <c r="R25" s="25">
        <v>200001055966</v>
      </c>
      <c r="S25" s="66">
        <v>46145</v>
      </c>
      <c r="T25" s="66" t="str">
        <f t="shared" si="1"/>
        <v>DONE</v>
      </c>
      <c r="U25" s="66">
        <v>46146</v>
      </c>
      <c r="V25" s="25">
        <v>9200087315</v>
      </c>
      <c r="W25" s="25">
        <v>45891</v>
      </c>
      <c r="X25" s="69">
        <v>46162</v>
      </c>
      <c r="Y25" s="69" t="str">
        <f t="shared" si="2"/>
        <v>DONE</v>
      </c>
      <c r="Z25" s="25">
        <v>50068</v>
      </c>
      <c r="AA25" s="177">
        <v>46164</v>
      </c>
      <c r="AB25" s="25" t="str">
        <f t="shared" si="3"/>
        <v>DONE</v>
      </c>
      <c r="AC25" s="71"/>
      <c r="AD25" s="54" t="s">
        <v>2317</v>
      </c>
      <c r="AE25" s="76">
        <v>46164</v>
      </c>
      <c r="AF25" s="69" t="str">
        <f t="shared" si="4"/>
        <v>DONE</v>
      </c>
      <c r="AG25" s="69">
        <v>46165</v>
      </c>
      <c r="AH25" s="75"/>
      <c r="AI25" s="77" t="e">
        <f t="shared" ca="1" si="5"/>
        <v>#NAME?</v>
      </c>
      <c r="AJ25" s="80" t="str">
        <f t="array" ref="AJ25">IFERROR(INDEX('[1]Master Price'!$E:$E,MATCH(D25,'[1]Master Price'!$B:$B,0)),"0")</f>
        <v>0</v>
      </c>
      <c r="AK25" s="80">
        <f t="shared" si="6"/>
        <v>0</v>
      </c>
      <c r="AL25" s="82" t="str">
        <f t="shared" si="7"/>
        <v>0-day</v>
      </c>
      <c r="AM25" s="82" t="str">
        <f t="shared" si="8"/>
        <v>1-day</v>
      </c>
      <c r="AN25" s="82" t="str">
        <f t="shared" si="9"/>
        <v>17-day</v>
      </c>
      <c r="AO25" s="82" t="str">
        <f t="shared" si="10"/>
        <v>2-day</v>
      </c>
      <c r="AP25" s="82" t="str">
        <f t="shared" si="11"/>
        <v>0-day</v>
      </c>
      <c r="AQ25" s="82" t="str">
        <f t="shared" si="12"/>
        <v>0-day</v>
      </c>
      <c r="AR25" s="5"/>
      <c r="AS25" s="83">
        <f t="shared" si="13"/>
        <v>23</v>
      </c>
      <c r="AT25" s="54" t="s">
        <v>2319</v>
      </c>
      <c r="AU25" s="84" t="e">
        <f t="shared" ca="1" si="14"/>
        <v>#NAME?</v>
      </c>
      <c r="AV25" s="88" t="e">
        <f t="shared" ca="1" si="15"/>
        <v>#NAME?</v>
      </c>
      <c r="AW25" s="83" t="e">
        <f t="shared" ca="1" si="16"/>
        <v>#NAME?</v>
      </c>
      <c r="AX25" s="88" t="e">
        <f t="shared" ca="1" si="17"/>
        <v>#NAME?</v>
      </c>
      <c r="AY25" s="86">
        <f t="shared" si="18"/>
        <v>200001065930</v>
      </c>
      <c r="AZ25" s="171" t="e">
        <f t="shared" ca="1" si="19"/>
        <v>#NAME?</v>
      </c>
      <c r="BA25" s="85" t="e">
        <f t="shared" ca="1" si="20"/>
        <v>#NAME?</v>
      </c>
      <c r="BB25" s="85" t="e">
        <f t="shared" ca="1" si="21"/>
        <v>#NAME?</v>
      </c>
      <c r="BC25" s="90" t="e">
        <f t="shared" ca="1" si="22"/>
        <v>#NAME?</v>
      </c>
      <c r="BD25" s="90" t="e">
        <f t="shared" ca="1" si="23"/>
        <v>#NAME?</v>
      </c>
      <c r="BE25" s="85" t="e">
        <f t="shared" ca="1" si="24"/>
        <v>#NAME?</v>
      </c>
      <c r="BF25" s="22" t="e">
        <f t="shared" ca="1" si="25"/>
        <v>#NAME?</v>
      </c>
      <c r="BG25" s="22" t="e">
        <f t="shared" ca="1" si="26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>IF('AMM-IPT APR'!C412=0,"",ROW()-ROW($A$2))</f>
        <v>24</v>
      </c>
      <c r="B26" s="52">
        <v>46144</v>
      </c>
      <c r="C26" s="54" t="s">
        <v>2187</v>
      </c>
      <c r="D26" s="54" t="s">
        <v>153</v>
      </c>
      <c r="E26" s="56" t="s">
        <v>154</v>
      </c>
      <c r="F26" s="54">
        <v>1</v>
      </c>
      <c r="G26" s="54" t="s">
        <v>65</v>
      </c>
      <c r="H26" s="54" t="str">
        <f t="shared" si="0"/>
        <v>DONE</v>
      </c>
      <c r="I26" s="54" t="s">
        <v>1112</v>
      </c>
      <c r="J26" s="58" t="s">
        <v>78</v>
      </c>
      <c r="K26" s="58" t="s">
        <v>79</v>
      </c>
      <c r="L26" s="60">
        <v>8043</v>
      </c>
      <c r="M26" s="171"/>
      <c r="N26" s="54" t="s">
        <v>2176</v>
      </c>
      <c r="O26" s="96" t="s">
        <v>85</v>
      </c>
      <c r="P26" s="64" t="s">
        <v>87</v>
      </c>
      <c r="Q26" s="64" t="s">
        <v>1663</v>
      </c>
      <c r="R26" s="25">
        <v>200001055966</v>
      </c>
      <c r="S26" s="66">
        <v>46145</v>
      </c>
      <c r="T26" s="66" t="str">
        <f t="shared" si="1"/>
        <v>DONE</v>
      </c>
      <c r="U26" s="66">
        <v>46146</v>
      </c>
      <c r="V26" s="25">
        <v>9200087315</v>
      </c>
      <c r="W26" s="25">
        <v>45891</v>
      </c>
      <c r="X26" s="69">
        <v>46162</v>
      </c>
      <c r="Y26" s="69" t="str">
        <f t="shared" si="2"/>
        <v>DONE</v>
      </c>
      <c r="Z26" s="25">
        <v>50068</v>
      </c>
      <c r="AA26" s="177">
        <v>46164</v>
      </c>
      <c r="AB26" s="25" t="str">
        <f t="shared" si="3"/>
        <v>DONE</v>
      </c>
      <c r="AC26" s="71"/>
      <c r="AD26" s="54" t="s">
        <v>2317</v>
      </c>
      <c r="AE26" s="76">
        <v>46164</v>
      </c>
      <c r="AF26" s="69" t="str">
        <f t="shared" si="4"/>
        <v>DONE</v>
      </c>
      <c r="AG26" s="69">
        <v>46165</v>
      </c>
      <c r="AH26" s="75"/>
      <c r="AI26" s="77" t="e">
        <f t="shared" ca="1" si="5"/>
        <v>#NAME?</v>
      </c>
      <c r="AJ26" s="80" t="str">
        <f t="array" ref="AJ26">IFERROR(INDEX('[1]Master Price'!$E:$E,MATCH(D26,'[1]Master Price'!$B:$B,0)),"0")</f>
        <v>0</v>
      </c>
      <c r="AK26" s="80">
        <f t="shared" si="6"/>
        <v>0</v>
      </c>
      <c r="AL26" s="82" t="str">
        <f t="shared" si="7"/>
        <v>0-day</v>
      </c>
      <c r="AM26" s="82" t="str">
        <f t="shared" si="8"/>
        <v>1-day</v>
      </c>
      <c r="AN26" s="82" t="str">
        <f t="shared" si="9"/>
        <v>17-day</v>
      </c>
      <c r="AO26" s="82" t="str">
        <f t="shared" si="10"/>
        <v>2-day</v>
      </c>
      <c r="AP26" s="82" t="str">
        <f t="shared" si="11"/>
        <v>0-day</v>
      </c>
      <c r="AQ26" s="82" t="str">
        <f t="shared" si="12"/>
        <v>0-day</v>
      </c>
      <c r="AR26" s="5"/>
      <c r="AS26" s="83">
        <f t="shared" si="13"/>
        <v>24</v>
      </c>
      <c r="AT26" s="54" t="s">
        <v>2320</v>
      </c>
      <c r="AU26" s="84" t="e">
        <f t="shared" ca="1" si="14"/>
        <v>#NAME?</v>
      </c>
      <c r="AV26" s="88" t="e">
        <f t="shared" ca="1" si="15"/>
        <v>#NAME?</v>
      </c>
      <c r="AW26" s="83" t="e">
        <f t="shared" ca="1" si="16"/>
        <v>#NAME?</v>
      </c>
      <c r="AX26" s="88" t="e">
        <f t="shared" ca="1" si="17"/>
        <v>#NAME?</v>
      </c>
      <c r="AY26" s="86">
        <f t="shared" si="18"/>
        <v>200001065954</v>
      </c>
      <c r="AZ26" s="171" t="e">
        <f t="shared" ca="1" si="19"/>
        <v>#NAME?</v>
      </c>
      <c r="BA26" s="85" t="e">
        <f t="shared" ca="1" si="20"/>
        <v>#NAME?</v>
      </c>
      <c r="BB26" s="85" t="e">
        <f t="shared" ca="1" si="21"/>
        <v>#NAME?</v>
      </c>
      <c r="BC26" s="90" t="e">
        <f t="shared" ca="1" si="22"/>
        <v>#NAME?</v>
      </c>
      <c r="BD26" s="90" t="e">
        <f t="shared" ca="1" si="23"/>
        <v>#NAME?</v>
      </c>
      <c r="BE26" s="85" t="e">
        <f t="shared" ca="1" si="24"/>
        <v>#NAME?</v>
      </c>
      <c r="BF26" s="22" t="e">
        <f t="shared" ca="1" si="25"/>
        <v>#NAME?</v>
      </c>
      <c r="BG26" s="22" t="e">
        <f t="shared" ca="1" si="26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>IF('AMM-IPT APR'!C413=0,"",ROW()-ROW($A$2))</f>
        <v>25</v>
      </c>
      <c r="B27" s="52">
        <v>46144</v>
      </c>
      <c r="C27" s="54" t="s">
        <v>2187</v>
      </c>
      <c r="D27" s="54" t="s">
        <v>971</v>
      </c>
      <c r="E27" s="56" t="s">
        <v>972</v>
      </c>
      <c r="F27" s="54">
        <v>1</v>
      </c>
      <c r="G27" s="54" t="s">
        <v>65</v>
      </c>
      <c r="H27" s="54" t="str">
        <f t="shared" si="0"/>
        <v>DONE</v>
      </c>
      <c r="I27" s="54" t="s">
        <v>1112</v>
      </c>
      <c r="J27" s="58" t="s">
        <v>78</v>
      </c>
      <c r="K27" s="58" t="s">
        <v>79</v>
      </c>
      <c r="L27" s="60">
        <v>8043</v>
      </c>
      <c r="M27" s="171"/>
      <c r="N27" s="54" t="s">
        <v>2176</v>
      </c>
      <c r="O27" s="96" t="s">
        <v>85</v>
      </c>
      <c r="P27" s="64" t="s">
        <v>87</v>
      </c>
      <c r="Q27" s="64" t="s">
        <v>1663</v>
      </c>
      <c r="R27" s="25">
        <v>200001055966</v>
      </c>
      <c r="S27" s="66">
        <v>46145</v>
      </c>
      <c r="T27" s="66" t="str">
        <f t="shared" si="1"/>
        <v>DONE</v>
      </c>
      <c r="U27" s="66">
        <v>46146</v>
      </c>
      <c r="V27" s="25">
        <v>9200087315</v>
      </c>
      <c r="W27" s="25">
        <v>45891</v>
      </c>
      <c r="X27" s="69">
        <v>46162</v>
      </c>
      <c r="Y27" s="69" t="str">
        <f t="shared" si="2"/>
        <v>DONE</v>
      </c>
      <c r="Z27" s="25">
        <v>50068</v>
      </c>
      <c r="AA27" s="177">
        <v>46164</v>
      </c>
      <c r="AB27" s="25" t="str">
        <f t="shared" si="3"/>
        <v>DONE</v>
      </c>
      <c r="AC27" s="71"/>
      <c r="AD27" s="54" t="s">
        <v>2317</v>
      </c>
      <c r="AE27" s="76">
        <v>46164</v>
      </c>
      <c r="AF27" s="69" t="str">
        <f t="shared" si="4"/>
        <v>DONE</v>
      </c>
      <c r="AG27" s="69">
        <v>46165</v>
      </c>
      <c r="AH27" s="75"/>
      <c r="AI27" s="77" t="e">
        <f t="shared" ca="1" si="5"/>
        <v>#NAME?</v>
      </c>
      <c r="AJ27" s="80" t="str">
        <f t="array" ref="AJ27">IFERROR(INDEX('[1]Master Price'!$E:$E,MATCH(D27,'[1]Master Price'!$B:$B,0)),"0")</f>
        <v>0</v>
      </c>
      <c r="AK27" s="80">
        <f t="shared" si="6"/>
        <v>0</v>
      </c>
      <c r="AL27" s="82" t="str">
        <f t="shared" si="7"/>
        <v>0-day</v>
      </c>
      <c r="AM27" s="82" t="str">
        <f t="shared" si="8"/>
        <v>1-day</v>
      </c>
      <c r="AN27" s="82" t="str">
        <f t="shared" si="9"/>
        <v>17-day</v>
      </c>
      <c r="AO27" s="82" t="str">
        <f t="shared" si="10"/>
        <v>2-day</v>
      </c>
      <c r="AP27" s="82" t="str">
        <f t="shared" si="11"/>
        <v>0-day</v>
      </c>
      <c r="AQ27" s="82" t="str">
        <f t="shared" si="12"/>
        <v>0-day</v>
      </c>
      <c r="AR27" s="5"/>
      <c r="AS27" s="83">
        <f t="shared" si="13"/>
        <v>25</v>
      </c>
      <c r="AT27" s="54" t="s">
        <v>2321</v>
      </c>
      <c r="AU27" s="84" t="e">
        <f t="shared" ca="1" si="14"/>
        <v>#NAME?</v>
      </c>
      <c r="AV27" s="88" t="e">
        <f t="shared" ca="1" si="15"/>
        <v>#NAME?</v>
      </c>
      <c r="AW27" s="83" t="e">
        <f t="shared" ca="1" si="16"/>
        <v>#NAME?</v>
      </c>
      <c r="AX27" s="88" t="e">
        <f t="shared" ca="1" si="17"/>
        <v>#NAME?</v>
      </c>
      <c r="AY27" s="86">
        <f t="shared" si="18"/>
        <v>200001064074</v>
      </c>
      <c r="AZ27" s="171" t="e">
        <f t="shared" ca="1" si="19"/>
        <v>#NAME?</v>
      </c>
      <c r="BA27" s="85" t="e">
        <f t="shared" ca="1" si="20"/>
        <v>#NAME?</v>
      </c>
      <c r="BB27" s="85" t="e">
        <f t="shared" ca="1" si="21"/>
        <v>#NAME?</v>
      </c>
      <c r="BC27" s="90" t="e">
        <f t="shared" ca="1" si="22"/>
        <v>#NAME?</v>
      </c>
      <c r="BD27" s="90" t="e">
        <f t="shared" ca="1" si="23"/>
        <v>#NAME?</v>
      </c>
      <c r="BE27" s="85" t="e">
        <f t="shared" ca="1" si="24"/>
        <v>#NAME?</v>
      </c>
      <c r="BF27" s="22" t="e">
        <f t="shared" ca="1" si="25"/>
        <v>#NAME?</v>
      </c>
      <c r="BG27" s="22" t="e">
        <f t="shared" ca="1" si="26"/>
        <v>#NAME?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>IF('AMM-IPT APR'!C414=0,"",ROW()-ROW($A$2))</f>
        <v>26</v>
      </c>
      <c r="B28" s="52">
        <v>46144</v>
      </c>
      <c r="C28" s="54" t="s">
        <v>2187</v>
      </c>
      <c r="D28" s="54" t="s">
        <v>251</v>
      </c>
      <c r="E28" s="56" t="s">
        <v>116</v>
      </c>
      <c r="F28" s="54">
        <v>1</v>
      </c>
      <c r="G28" s="54" t="s">
        <v>65</v>
      </c>
      <c r="H28" s="54" t="str">
        <f t="shared" si="0"/>
        <v>DONE</v>
      </c>
      <c r="I28" s="54" t="s">
        <v>1112</v>
      </c>
      <c r="J28" s="58" t="s">
        <v>78</v>
      </c>
      <c r="K28" s="58" t="s">
        <v>79</v>
      </c>
      <c r="L28" s="60">
        <v>8043</v>
      </c>
      <c r="M28" s="71"/>
      <c r="N28" s="54" t="s">
        <v>2176</v>
      </c>
      <c r="O28" s="96" t="s">
        <v>85</v>
      </c>
      <c r="P28" s="64" t="s">
        <v>87</v>
      </c>
      <c r="Q28" s="64" t="s">
        <v>1663</v>
      </c>
      <c r="R28" s="25">
        <v>200001055966</v>
      </c>
      <c r="S28" s="66">
        <v>46145</v>
      </c>
      <c r="T28" s="66" t="str">
        <f t="shared" si="1"/>
        <v>DONE</v>
      </c>
      <c r="U28" s="66">
        <v>46146</v>
      </c>
      <c r="V28" s="25">
        <v>9200087315</v>
      </c>
      <c r="W28" s="25">
        <v>45891</v>
      </c>
      <c r="X28" s="69">
        <v>46162</v>
      </c>
      <c r="Y28" s="69" t="str">
        <f t="shared" si="2"/>
        <v>DONE</v>
      </c>
      <c r="Z28" s="25">
        <v>50068</v>
      </c>
      <c r="AA28" s="177">
        <v>46164</v>
      </c>
      <c r="AB28" s="25" t="str">
        <f t="shared" si="3"/>
        <v>DONE</v>
      </c>
      <c r="AC28" s="71"/>
      <c r="AD28" s="54" t="s">
        <v>2317</v>
      </c>
      <c r="AE28" s="76">
        <v>46164</v>
      </c>
      <c r="AF28" s="69" t="str">
        <f t="shared" si="4"/>
        <v>DONE</v>
      </c>
      <c r="AG28" s="69">
        <v>46165</v>
      </c>
      <c r="AH28" s="75"/>
      <c r="AI28" s="77" t="e">
        <f t="shared" ca="1" si="5"/>
        <v>#NAME?</v>
      </c>
      <c r="AJ28" s="80" t="str">
        <f t="array" ref="AJ28">IFERROR(INDEX('[1]Master Price'!$E:$E,MATCH(D28,'[1]Master Price'!$B:$B,0)),"0")</f>
        <v>0</v>
      </c>
      <c r="AK28" s="80">
        <f t="shared" si="6"/>
        <v>0</v>
      </c>
      <c r="AL28" s="82" t="str">
        <f t="shared" si="7"/>
        <v>0-day</v>
      </c>
      <c r="AM28" s="82" t="str">
        <f t="shared" si="8"/>
        <v>1-day</v>
      </c>
      <c r="AN28" s="82" t="str">
        <f t="shared" si="9"/>
        <v>17-day</v>
      </c>
      <c r="AO28" s="82" t="str">
        <f t="shared" si="10"/>
        <v>2-day</v>
      </c>
      <c r="AP28" s="82" t="str">
        <f t="shared" si="11"/>
        <v>0-day</v>
      </c>
      <c r="AQ28" s="82" t="str">
        <f t="shared" si="12"/>
        <v>0-day</v>
      </c>
      <c r="AR28" s="5"/>
      <c r="AS28" s="83">
        <f t="shared" si="13"/>
        <v>26</v>
      </c>
      <c r="AT28" s="54" t="s">
        <v>2322</v>
      </c>
      <c r="AU28" s="84" t="e">
        <f t="shared" ca="1" si="14"/>
        <v>#NAME?</v>
      </c>
      <c r="AV28" s="88" t="e">
        <f t="shared" ca="1" si="15"/>
        <v>#NAME?</v>
      </c>
      <c r="AW28" s="83" t="e">
        <f t="shared" ca="1" si="16"/>
        <v>#NAME?</v>
      </c>
      <c r="AX28" s="88" t="e">
        <f t="shared" ca="1" si="17"/>
        <v>#NAME?</v>
      </c>
      <c r="AY28" s="86">
        <f t="shared" si="18"/>
        <v>200001064072</v>
      </c>
      <c r="AZ28" s="171" t="e">
        <f t="shared" ca="1" si="19"/>
        <v>#NAME?</v>
      </c>
      <c r="BA28" s="85" t="e">
        <f t="shared" ca="1" si="20"/>
        <v>#NAME?</v>
      </c>
      <c r="BB28" s="85" t="e">
        <f t="shared" ca="1" si="21"/>
        <v>#NAME?</v>
      </c>
      <c r="BC28" s="90" t="e">
        <f t="shared" ca="1" si="22"/>
        <v>#NAME?</v>
      </c>
      <c r="BD28" s="90" t="e">
        <f t="shared" ca="1" si="23"/>
        <v>#NAME?</v>
      </c>
      <c r="BE28" s="85" t="e">
        <f t="shared" ca="1" si="24"/>
        <v>#NAME?</v>
      </c>
      <c r="BF28" s="22" t="e">
        <f t="shared" ca="1" si="25"/>
        <v>#NAME?</v>
      </c>
      <c r="BG28" s="22" t="e">
        <f t="shared" ca="1" si="26"/>
        <v>#NAME?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>IF('AMM-IPT APR'!C415=0,"",ROW()-ROW($A$2))</f>
        <v>27</v>
      </c>
      <c r="B29" s="52">
        <v>46144</v>
      </c>
      <c r="C29" s="54" t="s">
        <v>2187</v>
      </c>
      <c r="D29" s="54" t="s">
        <v>314</v>
      </c>
      <c r="E29" s="56" t="s">
        <v>315</v>
      </c>
      <c r="F29" s="54">
        <v>3</v>
      </c>
      <c r="G29" s="54" t="s">
        <v>65</v>
      </c>
      <c r="H29" s="54" t="str">
        <f t="shared" si="0"/>
        <v>DONE</v>
      </c>
      <c r="I29" s="54" t="s">
        <v>1112</v>
      </c>
      <c r="J29" s="58" t="s">
        <v>78</v>
      </c>
      <c r="K29" s="58" t="s">
        <v>79</v>
      </c>
      <c r="L29" s="60">
        <v>8043</v>
      </c>
      <c r="M29" s="71"/>
      <c r="N29" s="54" t="s">
        <v>2176</v>
      </c>
      <c r="O29" s="96" t="s">
        <v>85</v>
      </c>
      <c r="P29" s="64" t="s">
        <v>87</v>
      </c>
      <c r="Q29" s="64" t="s">
        <v>1663</v>
      </c>
      <c r="R29" s="25">
        <v>200001055966</v>
      </c>
      <c r="S29" s="66">
        <v>46145</v>
      </c>
      <c r="T29" s="66" t="str">
        <f t="shared" si="1"/>
        <v>DONE</v>
      </c>
      <c r="U29" s="66">
        <v>46146</v>
      </c>
      <c r="V29" s="25">
        <v>9200087315</v>
      </c>
      <c r="W29" s="25">
        <v>45891</v>
      </c>
      <c r="X29" s="69">
        <v>46162</v>
      </c>
      <c r="Y29" s="69" t="str">
        <f t="shared" si="2"/>
        <v>DONE</v>
      </c>
      <c r="Z29" s="25">
        <v>50068</v>
      </c>
      <c r="AA29" s="177">
        <v>46164</v>
      </c>
      <c r="AB29" s="25" t="str">
        <f t="shared" si="3"/>
        <v>DONE</v>
      </c>
      <c r="AC29" s="71"/>
      <c r="AD29" s="54" t="s">
        <v>2317</v>
      </c>
      <c r="AE29" s="76">
        <v>46164</v>
      </c>
      <c r="AF29" s="69" t="str">
        <f t="shared" si="4"/>
        <v>DONE</v>
      </c>
      <c r="AG29" s="69">
        <v>46165</v>
      </c>
      <c r="AH29" s="75"/>
      <c r="AI29" s="77" t="e">
        <f t="shared" ca="1" si="5"/>
        <v>#NAME?</v>
      </c>
      <c r="AJ29" s="80" t="str">
        <f t="array" ref="AJ29">IFERROR(INDEX('[1]Master Price'!$E:$E,MATCH(D29,'[1]Master Price'!$B:$B,0)),"0")</f>
        <v>0</v>
      </c>
      <c r="AK29" s="80">
        <f t="shared" si="6"/>
        <v>0</v>
      </c>
      <c r="AL29" s="82" t="str">
        <f t="shared" si="7"/>
        <v>0-day</v>
      </c>
      <c r="AM29" s="82" t="str">
        <f t="shared" si="8"/>
        <v>1-day</v>
      </c>
      <c r="AN29" s="82" t="str">
        <f t="shared" si="9"/>
        <v>17-day</v>
      </c>
      <c r="AO29" s="82" t="str">
        <f t="shared" si="10"/>
        <v>2-day</v>
      </c>
      <c r="AP29" s="82" t="str">
        <f t="shared" si="11"/>
        <v>0-day</v>
      </c>
      <c r="AQ29" s="82" t="str">
        <f t="shared" si="12"/>
        <v>0-day</v>
      </c>
      <c r="AR29" s="5"/>
      <c r="AS29" s="83">
        <f t="shared" si="13"/>
        <v>27</v>
      </c>
      <c r="AT29" s="54" t="s">
        <v>2323</v>
      </c>
      <c r="AU29" s="84" t="e">
        <f t="shared" ca="1" si="14"/>
        <v>#NAME?</v>
      </c>
      <c r="AV29" s="88" t="e">
        <f t="shared" ca="1" si="15"/>
        <v>#NAME?</v>
      </c>
      <c r="AW29" s="83" t="e">
        <f t="shared" ca="1" si="16"/>
        <v>#NAME?</v>
      </c>
      <c r="AX29" s="88" t="e">
        <f t="shared" ca="1" si="17"/>
        <v>#NAME?</v>
      </c>
      <c r="AY29" s="86">
        <f t="shared" si="18"/>
        <v>200001064070</v>
      </c>
      <c r="AZ29" s="171" t="e">
        <f t="shared" ca="1" si="19"/>
        <v>#NAME?</v>
      </c>
      <c r="BA29" s="85" t="e">
        <f t="shared" ca="1" si="20"/>
        <v>#NAME?</v>
      </c>
      <c r="BB29" s="85" t="e">
        <f t="shared" ca="1" si="21"/>
        <v>#NAME?</v>
      </c>
      <c r="BC29" s="90" t="e">
        <f t="shared" ca="1" si="22"/>
        <v>#NAME?</v>
      </c>
      <c r="BD29" s="90" t="e">
        <f t="shared" ca="1" si="23"/>
        <v>#NAME?</v>
      </c>
      <c r="BE29" s="85" t="e">
        <f t="shared" ca="1" si="24"/>
        <v>#NAME?</v>
      </c>
      <c r="BF29" s="22" t="e">
        <f t="shared" ca="1" si="25"/>
        <v>#NAME?</v>
      </c>
      <c r="BG29" s="22" t="e">
        <f t="shared" ca="1" si="26"/>
        <v>#NAME?</v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>IF('AMM-IPT APR'!C416=0,"",ROW()-ROW($A$2))</f>
        <v>28</v>
      </c>
      <c r="B30" s="52">
        <v>46144</v>
      </c>
      <c r="C30" s="54" t="s">
        <v>2187</v>
      </c>
      <c r="D30" s="54" t="s">
        <v>473</v>
      </c>
      <c r="E30" s="56" t="s">
        <v>474</v>
      </c>
      <c r="F30" s="54">
        <v>2</v>
      </c>
      <c r="G30" s="54" t="s">
        <v>65</v>
      </c>
      <c r="H30" s="54" t="str">
        <f t="shared" si="0"/>
        <v>DONE</v>
      </c>
      <c r="I30" s="54" t="s">
        <v>1112</v>
      </c>
      <c r="J30" s="58" t="s">
        <v>78</v>
      </c>
      <c r="K30" s="58" t="s">
        <v>79</v>
      </c>
      <c r="L30" s="60">
        <v>8043</v>
      </c>
      <c r="M30" s="71"/>
      <c r="N30" s="54" t="s">
        <v>2176</v>
      </c>
      <c r="O30" s="96" t="s">
        <v>85</v>
      </c>
      <c r="P30" s="64" t="s">
        <v>87</v>
      </c>
      <c r="Q30" s="64" t="s">
        <v>1663</v>
      </c>
      <c r="R30" s="25">
        <v>200001055966</v>
      </c>
      <c r="S30" s="66">
        <v>46145</v>
      </c>
      <c r="T30" s="66" t="str">
        <f t="shared" si="1"/>
        <v>DONE</v>
      </c>
      <c r="U30" s="66">
        <v>46146</v>
      </c>
      <c r="V30" s="25">
        <v>9200087315</v>
      </c>
      <c r="W30" s="25">
        <v>45891</v>
      </c>
      <c r="X30" s="69">
        <v>46162</v>
      </c>
      <c r="Y30" s="69" t="str">
        <f t="shared" si="2"/>
        <v>DONE</v>
      </c>
      <c r="Z30" s="25">
        <v>50068</v>
      </c>
      <c r="AA30" s="177">
        <v>46164</v>
      </c>
      <c r="AB30" s="25" t="str">
        <f t="shared" si="3"/>
        <v>DONE</v>
      </c>
      <c r="AC30" s="71"/>
      <c r="AD30" s="54" t="s">
        <v>2317</v>
      </c>
      <c r="AE30" s="76">
        <v>46164</v>
      </c>
      <c r="AF30" s="69" t="str">
        <f t="shared" si="4"/>
        <v>DONE</v>
      </c>
      <c r="AG30" s="69">
        <v>46165</v>
      </c>
      <c r="AH30" s="75"/>
      <c r="AI30" s="77" t="e">
        <f t="shared" ca="1" si="5"/>
        <v>#NAME?</v>
      </c>
      <c r="AJ30" s="80" t="str">
        <f t="array" ref="AJ30">IFERROR(INDEX('[1]Master Price'!$E:$E,MATCH(D30,'[1]Master Price'!$B:$B,0)),"0")</f>
        <v>0</v>
      </c>
      <c r="AK30" s="80">
        <f t="shared" si="6"/>
        <v>0</v>
      </c>
      <c r="AL30" s="82" t="str">
        <f t="shared" si="7"/>
        <v>0-day</v>
      </c>
      <c r="AM30" s="82" t="str">
        <f t="shared" si="8"/>
        <v>1-day</v>
      </c>
      <c r="AN30" s="82" t="str">
        <f t="shared" si="9"/>
        <v>17-day</v>
      </c>
      <c r="AO30" s="82" t="str">
        <f t="shared" si="10"/>
        <v>2-day</v>
      </c>
      <c r="AP30" s="82" t="str">
        <f t="shared" si="11"/>
        <v>0-day</v>
      </c>
      <c r="AQ30" s="82" t="str">
        <f t="shared" si="12"/>
        <v>0-day</v>
      </c>
      <c r="AR30" s="5"/>
      <c r="AS30" s="83">
        <f t="shared" si="13"/>
        <v>28</v>
      </c>
      <c r="AT30" s="54" t="s">
        <v>2324</v>
      </c>
      <c r="AU30" s="84" t="e">
        <f t="shared" ca="1" si="14"/>
        <v>#NAME?</v>
      </c>
      <c r="AV30" s="88" t="e">
        <f t="shared" ca="1" si="15"/>
        <v>#NAME?</v>
      </c>
      <c r="AW30" s="83" t="e">
        <f t="shared" ca="1" si="16"/>
        <v>#NAME?</v>
      </c>
      <c r="AX30" s="88" t="e">
        <f t="shared" ca="1" si="17"/>
        <v>#NAME?</v>
      </c>
      <c r="AY30" s="86">
        <f t="shared" si="18"/>
        <v>200001064069</v>
      </c>
      <c r="AZ30" s="171" t="e">
        <f t="shared" ca="1" si="19"/>
        <v>#NAME?</v>
      </c>
      <c r="BA30" s="85" t="e">
        <f t="shared" ca="1" si="20"/>
        <v>#NAME?</v>
      </c>
      <c r="BB30" s="85" t="e">
        <f t="shared" ca="1" si="21"/>
        <v>#NAME?</v>
      </c>
      <c r="BC30" s="90" t="e">
        <f t="shared" ca="1" si="22"/>
        <v>#NAME?</v>
      </c>
      <c r="BD30" s="90" t="e">
        <f t="shared" ca="1" si="23"/>
        <v>#NAME?</v>
      </c>
      <c r="BE30" s="85" t="e">
        <f t="shared" ca="1" si="24"/>
        <v>#NAME?</v>
      </c>
      <c r="BF30" s="22" t="e">
        <f t="shared" ca="1" si="25"/>
        <v>#NAME?</v>
      </c>
      <c r="BG30" s="22" t="e">
        <f t="shared" ca="1" si="26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>IF('AMM-IPT APR'!C417=0,"",ROW()-ROW($A$2))</f>
        <v>29</v>
      </c>
      <c r="B31" s="52">
        <v>46144</v>
      </c>
      <c r="C31" s="54" t="s">
        <v>2187</v>
      </c>
      <c r="D31" s="54" t="s">
        <v>303</v>
      </c>
      <c r="E31" s="56" t="s">
        <v>304</v>
      </c>
      <c r="F31" s="54">
        <v>2</v>
      </c>
      <c r="G31" s="54" t="s">
        <v>65</v>
      </c>
      <c r="H31" s="54" t="str">
        <f t="shared" si="0"/>
        <v>DONE</v>
      </c>
      <c r="I31" s="54" t="s">
        <v>1112</v>
      </c>
      <c r="J31" s="58" t="s">
        <v>78</v>
      </c>
      <c r="K31" s="58" t="s">
        <v>79</v>
      </c>
      <c r="L31" s="60">
        <v>8043</v>
      </c>
      <c r="M31" s="71"/>
      <c r="N31" s="54" t="s">
        <v>2176</v>
      </c>
      <c r="O31" s="96" t="s">
        <v>85</v>
      </c>
      <c r="P31" s="64" t="s">
        <v>87</v>
      </c>
      <c r="Q31" s="64" t="s">
        <v>1663</v>
      </c>
      <c r="R31" s="25">
        <v>200001055966</v>
      </c>
      <c r="S31" s="66">
        <v>46145</v>
      </c>
      <c r="T31" s="66" t="str">
        <f t="shared" si="1"/>
        <v>DONE</v>
      </c>
      <c r="U31" s="66">
        <v>46146</v>
      </c>
      <c r="V31" s="25">
        <v>9200087315</v>
      </c>
      <c r="W31" s="25">
        <v>45891</v>
      </c>
      <c r="X31" s="69">
        <v>46162</v>
      </c>
      <c r="Y31" s="69" t="str">
        <f t="shared" si="2"/>
        <v>DONE</v>
      </c>
      <c r="Z31" s="25">
        <v>50068</v>
      </c>
      <c r="AA31" s="177">
        <v>46164</v>
      </c>
      <c r="AB31" s="25" t="str">
        <f t="shared" si="3"/>
        <v>DONE</v>
      </c>
      <c r="AC31" s="71"/>
      <c r="AD31" s="54" t="s">
        <v>2317</v>
      </c>
      <c r="AE31" s="76">
        <v>46164</v>
      </c>
      <c r="AF31" s="69" t="str">
        <f t="shared" si="4"/>
        <v>DONE</v>
      </c>
      <c r="AG31" s="69">
        <v>46165</v>
      </c>
      <c r="AH31" s="75"/>
      <c r="AI31" s="77" t="e">
        <f t="shared" ca="1" si="5"/>
        <v>#NAME?</v>
      </c>
      <c r="AJ31" s="80" t="str">
        <f t="array" ref="AJ31">IFERROR(INDEX('[1]Master Price'!$E:$E,MATCH(D31,'[1]Master Price'!$B:$B,0)),"0")</f>
        <v>0</v>
      </c>
      <c r="AK31" s="80">
        <f t="shared" si="6"/>
        <v>0</v>
      </c>
      <c r="AL31" s="82" t="str">
        <f t="shared" si="7"/>
        <v>0-day</v>
      </c>
      <c r="AM31" s="82" t="str">
        <f t="shared" si="8"/>
        <v>1-day</v>
      </c>
      <c r="AN31" s="82" t="str">
        <f t="shared" si="9"/>
        <v>17-day</v>
      </c>
      <c r="AO31" s="82" t="str">
        <f t="shared" si="10"/>
        <v>2-day</v>
      </c>
      <c r="AP31" s="82" t="str">
        <f t="shared" si="11"/>
        <v>0-day</v>
      </c>
      <c r="AQ31" s="82" t="str">
        <f t="shared" si="12"/>
        <v>0-day</v>
      </c>
      <c r="AR31" s="5"/>
      <c r="AS31" s="83">
        <f t="shared" si="13"/>
        <v>29</v>
      </c>
      <c r="AT31" s="54" t="s">
        <v>2325</v>
      </c>
      <c r="AU31" s="84" t="e">
        <f t="shared" ca="1" si="14"/>
        <v>#NAME?</v>
      </c>
      <c r="AV31" s="88" t="e">
        <f t="shared" ca="1" si="15"/>
        <v>#NAME?</v>
      </c>
      <c r="AW31" s="83" t="e">
        <f t="shared" ca="1" si="16"/>
        <v>#NAME?</v>
      </c>
      <c r="AX31" s="88" t="e">
        <f t="shared" ca="1" si="17"/>
        <v>#NAME?</v>
      </c>
      <c r="AY31" s="86">
        <f t="shared" si="18"/>
        <v>200001065147</v>
      </c>
      <c r="AZ31" s="171" t="e">
        <f t="shared" ca="1" si="19"/>
        <v>#NAME?</v>
      </c>
      <c r="BA31" s="85" t="e">
        <f t="shared" ca="1" si="20"/>
        <v>#NAME?</v>
      </c>
      <c r="BB31" s="85" t="e">
        <f t="shared" ca="1" si="21"/>
        <v>#NAME?</v>
      </c>
      <c r="BC31" s="90" t="e">
        <f t="shared" ca="1" si="22"/>
        <v>#NAME?</v>
      </c>
      <c r="BD31" s="90" t="e">
        <f t="shared" ca="1" si="23"/>
        <v>#NAME?</v>
      </c>
      <c r="BE31" s="85" t="e">
        <f t="shared" ca="1" si="24"/>
        <v>#NAME?</v>
      </c>
      <c r="BF31" s="22" t="e">
        <f t="shared" ca="1" si="25"/>
        <v>#NAME?</v>
      </c>
      <c r="BG31" s="22" t="e">
        <f t="shared" ca="1" si="26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>IF('AMM-IPT APR'!C418=0,"",ROW()-ROW($A$2))</f>
        <v>30</v>
      </c>
      <c r="B32" s="52">
        <v>46144</v>
      </c>
      <c r="C32" s="54" t="s">
        <v>2187</v>
      </c>
      <c r="D32" s="54" t="s">
        <v>1046</v>
      </c>
      <c r="E32" s="56" t="s">
        <v>1047</v>
      </c>
      <c r="F32" s="54">
        <v>1</v>
      </c>
      <c r="G32" s="54" t="s">
        <v>65</v>
      </c>
      <c r="H32" s="54" t="str">
        <f t="shared" si="0"/>
        <v>DONE</v>
      </c>
      <c r="I32" s="54" t="s">
        <v>1112</v>
      </c>
      <c r="J32" s="58" t="s">
        <v>78</v>
      </c>
      <c r="K32" s="58" t="s">
        <v>79</v>
      </c>
      <c r="L32" s="60">
        <v>8043</v>
      </c>
      <c r="M32" s="71"/>
      <c r="N32" s="54" t="s">
        <v>2176</v>
      </c>
      <c r="O32" s="96" t="s">
        <v>85</v>
      </c>
      <c r="P32" s="64" t="s">
        <v>87</v>
      </c>
      <c r="Q32" s="64" t="s">
        <v>1663</v>
      </c>
      <c r="R32" s="25">
        <v>200001055966</v>
      </c>
      <c r="S32" s="66">
        <v>46145</v>
      </c>
      <c r="T32" s="66" t="str">
        <f t="shared" si="1"/>
        <v>DONE</v>
      </c>
      <c r="U32" s="66">
        <v>46146</v>
      </c>
      <c r="V32" s="25">
        <v>9200087315</v>
      </c>
      <c r="W32" s="25">
        <v>45891</v>
      </c>
      <c r="X32" s="69">
        <v>46162</v>
      </c>
      <c r="Y32" s="69" t="str">
        <f t="shared" si="2"/>
        <v>DONE</v>
      </c>
      <c r="Z32" s="25">
        <v>50068</v>
      </c>
      <c r="AA32" s="177">
        <v>46164</v>
      </c>
      <c r="AB32" s="25" t="str">
        <f t="shared" si="3"/>
        <v>DONE</v>
      </c>
      <c r="AC32" s="71"/>
      <c r="AD32" s="54" t="s">
        <v>2317</v>
      </c>
      <c r="AE32" s="76">
        <v>46164</v>
      </c>
      <c r="AF32" s="69" t="str">
        <f t="shared" si="4"/>
        <v>DONE</v>
      </c>
      <c r="AG32" s="69">
        <v>46165</v>
      </c>
      <c r="AH32" s="75"/>
      <c r="AI32" s="77" t="e">
        <f t="shared" ca="1" si="5"/>
        <v>#NAME?</v>
      </c>
      <c r="AJ32" s="80" t="str">
        <f t="array" ref="AJ32">IFERROR(INDEX('[1]Master Price'!$E:$E,MATCH(D32,'[1]Master Price'!$B:$B,0)),"0")</f>
        <v>0</v>
      </c>
      <c r="AK32" s="80">
        <f t="shared" si="6"/>
        <v>0</v>
      </c>
      <c r="AL32" s="82" t="str">
        <f t="shared" si="7"/>
        <v>0-day</v>
      </c>
      <c r="AM32" s="82" t="str">
        <f t="shared" si="8"/>
        <v>1-day</v>
      </c>
      <c r="AN32" s="82" t="str">
        <f t="shared" si="9"/>
        <v>17-day</v>
      </c>
      <c r="AO32" s="82" t="str">
        <f t="shared" si="10"/>
        <v>2-day</v>
      </c>
      <c r="AP32" s="82" t="str">
        <f t="shared" si="11"/>
        <v>0-day</v>
      </c>
      <c r="AQ32" s="82" t="str">
        <f t="shared" si="12"/>
        <v>0-day</v>
      </c>
      <c r="AR32" s="5"/>
      <c r="AS32" s="83">
        <f t="shared" si="13"/>
        <v>30</v>
      </c>
      <c r="AT32" s="54" t="s">
        <v>2329</v>
      </c>
      <c r="AU32" s="84" t="e">
        <f t="shared" ca="1" si="14"/>
        <v>#NAME?</v>
      </c>
      <c r="AV32" s="88" t="e">
        <f t="shared" ca="1" si="15"/>
        <v>#NAME?</v>
      </c>
      <c r="AW32" s="83" t="e">
        <f t="shared" ca="1" si="16"/>
        <v>#NAME?</v>
      </c>
      <c r="AX32" s="88" t="e">
        <f t="shared" ca="1" si="17"/>
        <v>#NAME?</v>
      </c>
      <c r="AY32" s="86">
        <f t="shared" si="18"/>
        <v>200001065835</v>
      </c>
      <c r="AZ32" s="171" t="e">
        <f t="shared" ca="1" si="19"/>
        <v>#NAME?</v>
      </c>
      <c r="BA32" s="85" t="e">
        <f t="shared" ca="1" si="20"/>
        <v>#NAME?</v>
      </c>
      <c r="BB32" s="85" t="e">
        <f t="shared" ca="1" si="21"/>
        <v>#NAME?</v>
      </c>
      <c r="BC32" s="90" t="e">
        <f t="shared" ca="1" si="22"/>
        <v>#NAME?</v>
      </c>
      <c r="BD32" s="90" t="e">
        <f t="shared" ca="1" si="23"/>
        <v>#NAME?</v>
      </c>
      <c r="BE32" s="85" t="e">
        <f t="shared" ca="1" si="24"/>
        <v>#NAME?</v>
      </c>
      <c r="BF32" s="22" t="e">
        <f t="shared" ca="1" si="25"/>
        <v>#NAME?</v>
      </c>
      <c r="BG32" s="22" t="e">
        <f t="shared" ca="1" si="26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>IF('AMM-IPT APR'!C419=0,"",ROW()-ROW($A$2))</f>
        <v>31</v>
      </c>
      <c r="B33" s="52">
        <v>46144</v>
      </c>
      <c r="C33" s="54" t="s">
        <v>2190</v>
      </c>
      <c r="D33" s="54" t="s">
        <v>1580</v>
      </c>
      <c r="E33" s="56" t="s">
        <v>1581</v>
      </c>
      <c r="F33" s="54">
        <v>100</v>
      </c>
      <c r="G33" s="54" t="s">
        <v>144</v>
      </c>
      <c r="H33" s="54" t="str">
        <f t="shared" si="0"/>
        <v>DONE</v>
      </c>
      <c r="I33" s="54" t="s">
        <v>2330</v>
      </c>
      <c r="J33" s="62" t="s">
        <v>73</v>
      </c>
      <c r="K33" s="62" t="s">
        <v>73</v>
      </c>
      <c r="L33" s="60"/>
      <c r="M33" s="71"/>
      <c r="N33" s="54" t="s">
        <v>2331</v>
      </c>
      <c r="O33" s="114" t="s">
        <v>81</v>
      </c>
      <c r="P33" s="64" t="s">
        <v>87</v>
      </c>
      <c r="Q33" s="64" t="s">
        <v>2332</v>
      </c>
      <c r="R33" s="25">
        <v>200001053720</v>
      </c>
      <c r="S33" s="66">
        <v>46156</v>
      </c>
      <c r="T33" s="66" t="str">
        <f t="shared" si="1"/>
        <v>DONE</v>
      </c>
      <c r="U33" s="66">
        <v>46157</v>
      </c>
      <c r="V33" s="25">
        <v>9200088291</v>
      </c>
      <c r="W33" s="25">
        <v>45921</v>
      </c>
      <c r="X33" s="69">
        <v>46162</v>
      </c>
      <c r="Y33" s="69" t="str">
        <f t="shared" si="2"/>
        <v>DONE</v>
      </c>
      <c r="Z33" s="25">
        <v>49913</v>
      </c>
      <c r="AA33" s="177">
        <v>46164</v>
      </c>
      <c r="AB33" s="25" t="str">
        <f t="shared" si="3"/>
        <v>DONE</v>
      </c>
      <c r="AC33" s="71"/>
      <c r="AD33" s="54" t="s">
        <v>2333</v>
      </c>
      <c r="AE33" s="76">
        <v>46164</v>
      </c>
      <c r="AF33" s="69" t="str">
        <f t="shared" si="4"/>
        <v>DONE</v>
      </c>
      <c r="AG33" s="69">
        <v>46165</v>
      </c>
      <c r="AH33" s="75"/>
      <c r="AI33" s="77" t="e">
        <f t="shared" ca="1" si="5"/>
        <v>#NAME?</v>
      </c>
      <c r="AJ33" s="80" t="str">
        <f t="array" ref="AJ33">IFERROR(INDEX('[1]Master Price'!$E:$E,MATCH(D33,'[1]Master Price'!$B:$B,0)),"0")</f>
        <v>0</v>
      </c>
      <c r="AK33" s="80">
        <f t="shared" si="6"/>
        <v>0</v>
      </c>
      <c r="AL33" s="82" t="str">
        <f t="shared" si="7"/>
        <v>0-day</v>
      </c>
      <c r="AM33" s="82" t="str">
        <f t="shared" si="8"/>
        <v>1-day</v>
      </c>
      <c r="AN33" s="82" t="str">
        <f t="shared" si="9"/>
        <v>6-day</v>
      </c>
      <c r="AO33" s="82" t="str">
        <f t="shared" si="10"/>
        <v>2-day</v>
      </c>
      <c r="AP33" s="82" t="str">
        <f t="shared" si="11"/>
        <v>0-day</v>
      </c>
      <c r="AQ33" s="82" t="str">
        <f t="shared" si="12"/>
        <v>0-day</v>
      </c>
      <c r="AR33" s="5"/>
      <c r="AS33" s="83">
        <f t="shared" si="13"/>
        <v>31</v>
      </c>
      <c r="AT33" s="54" t="s">
        <v>2335</v>
      </c>
      <c r="AU33" s="84" t="e">
        <f t="shared" ca="1" si="14"/>
        <v>#NAME?</v>
      </c>
      <c r="AV33" s="88" t="e">
        <f t="shared" ca="1" si="15"/>
        <v>#NAME?</v>
      </c>
      <c r="AW33" s="83" t="e">
        <f t="shared" ca="1" si="16"/>
        <v>#NAME?</v>
      </c>
      <c r="AX33" s="88" t="e">
        <f t="shared" ca="1" si="17"/>
        <v>#NAME?</v>
      </c>
      <c r="AY33" s="86">
        <f t="shared" si="18"/>
        <v>200001065919</v>
      </c>
      <c r="AZ33" s="171" t="e">
        <f t="shared" ca="1" si="19"/>
        <v>#NAME?</v>
      </c>
      <c r="BA33" s="85" t="e">
        <f t="shared" ca="1" si="20"/>
        <v>#NAME?</v>
      </c>
      <c r="BB33" s="85" t="e">
        <f t="shared" ca="1" si="21"/>
        <v>#NAME?</v>
      </c>
      <c r="BC33" s="90" t="e">
        <f t="shared" ca="1" si="22"/>
        <v>#NAME?</v>
      </c>
      <c r="BD33" s="90" t="e">
        <f t="shared" ca="1" si="23"/>
        <v>#NAME?</v>
      </c>
      <c r="BE33" s="85" t="e">
        <f t="shared" ca="1" si="24"/>
        <v>#NAME?</v>
      </c>
      <c r="BF33" s="22" t="e">
        <f t="shared" ca="1" si="25"/>
        <v>#NAME?</v>
      </c>
      <c r="BG33" s="22" t="e">
        <f t="shared" ca="1" si="26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>IF('AMM-IPT APR'!C420=0,"",ROW()-ROW($A$2))</f>
        <v>32</v>
      </c>
      <c r="B34" s="52">
        <v>46144</v>
      </c>
      <c r="C34" s="54" t="s">
        <v>2193</v>
      </c>
      <c r="D34" s="54" t="s">
        <v>2338</v>
      </c>
      <c r="E34" s="56" t="s">
        <v>421</v>
      </c>
      <c r="F34" s="54">
        <v>1</v>
      </c>
      <c r="G34" s="54" t="s">
        <v>65</v>
      </c>
      <c r="H34" s="54" t="str">
        <f t="shared" si="0"/>
        <v>DONE</v>
      </c>
      <c r="I34" s="54" t="s">
        <v>2339</v>
      </c>
      <c r="J34" s="62" t="s">
        <v>73</v>
      </c>
      <c r="K34" s="62" t="s">
        <v>73</v>
      </c>
      <c r="L34" s="71"/>
      <c r="M34" s="71"/>
      <c r="N34" s="54" t="s">
        <v>161</v>
      </c>
      <c r="O34" s="98" t="s">
        <v>91</v>
      </c>
      <c r="P34" s="64" t="s">
        <v>87</v>
      </c>
      <c r="Q34" s="64" t="s">
        <v>92</v>
      </c>
      <c r="R34" s="25">
        <v>200001055911</v>
      </c>
      <c r="S34" s="66">
        <v>46145</v>
      </c>
      <c r="T34" s="66" t="str">
        <f t="shared" si="1"/>
        <v>DONE</v>
      </c>
      <c r="U34" s="66">
        <v>46146</v>
      </c>
      <c r="V34" s="25">
        <v>9200087311</v>
      </c>
      <c r="W34" s="25">
        <v>45889</v>
      </c>
      <c r="X34" s="69">
        <v>46162</v>
      </c>
      <c r="Y34" s="69" t="str">
        <f t="shared" si="2"/>
        <v>DONE</v>
      </c>
      <c r="Z34" s="25">
        <v>50040</v>
      </c>
      <c r="AA34" s="177">
        <v>46164</v>
      </c>
      <c r="AB34" s="25" t="str">
        <f t="shared" si="3"/>
        <v>DONE</v>
      </c>
      <c r="AC34" s="71"/>
      <c r="AD34" s="54" t="s">
        <v>2340</v>
      </c>
      <c r="AE34" s="76">
        <v>46164</v>
      </c>
      <c r="AF34" s="69" t="str">
        <f t="shared" si="4"/>
        <v>DONE</v>
      </c>
      <c r="AG34" s="69">
        <v>46165</v>
      </c>
      <c r="AH34" s="75"/>
      <c r="AI34" s="77" t="e">
        <f t="shared" ca="1" si="5"/>
        <v>#NAME?</v>
      </c>
      <c r="AJ34" s="80" t="str">
        <f t="array" ref="AJ34">IFERROR(INDEX('[1]Master Price'!$E:$E,MATCH(D34,'[1]Master Price'!$B:$B,0)),"0")</f>
        <v>0</v>
      </c>
      <c r="AK34" s="80">
        <f t="shared" si="6"/>
        <v>0</v>
      </c>
      <c r="AL34" s="82" t="str">
        <f t="shared" si="7"/>
        <v>0-day</v>
      </c>
      <c r="AM34" s="82" t="str">
        <f t="shared" si="8"/>
        <v>1-day</v>
      </c>
      <c r="AN34" s="82" t="str">
        <f t="shared" si="9"/>
        <v>17-day</v>
      </c>
      <c r="AO34" s="82" t="str">
        <f t="shared" si="10"/>
        <v>2-day</v>
      </c>
      <c r="AP34" s="82" t="str">
        <f t="shared" si="11"/>
        <v>0-day</v>
      </c>
      <c r="AQ34" s="82" t="str">
        <f t="shared" si="12"/>
        <v>0-day</v>
      </c>
      <c r="AR34" s="5"/>
      <c r="AS34" s="83">
        <f t="shared" si="13"/>
        <v>32</v>
      </c>
      <c r="AT34" s="54" t="s">
        <v>2341</v>
      </c>
      <c r="AU34" s="84" t="e">
        <f t="shared" ca="1" si="14"/>
        <v>#NAME?</v>
      </c>
      <c r="AV34" s="88" t="e">
        <f t="shared" ca="1" si="15"/>
        <v>#NAME?</v>
      </c>
      <c r="AW34" s="83" t="e">
        <f t="shared" ca="1" si="16"/>
        <v>#NAME?</v>
      </c>
      <c r="AX34" s="88" t="e">
        <f t="shared" ca="1" si="17"/>
        <v>#NAME?</v>
      </c>
      <c r="AY34" s="86">
        <f t="shared" si="18"/>
        <v>200001065901</v>
      </c>
      <c r="AZ34" s="171" t="e">
        <f t="shared" ca="1" si="19"/>
        <v>#NAME?</v>
      </c>
      <c r="BA34" s="85" t="e">
        <f t="shared" ca="1" si="20"/>
        <v>#NAME?</v>
      </c>
      <c r="BB34" s="85" t="e">
        <f t="shared" ca="1" si="21"/>
        <v>#NAME?</v>
      </c>
      <c r="BC34" s="90" t="e">
        <f t="shared" ca="1" si="22"/>
        <v>#NAME?</v>
      </c>
      <c r="BD34" s="90" t="e">
        <f t="shared" ca="1" si="23"/>
        <v>#NAME?</v>
      </c>
      <c r="BE34" s="85" t="e">
        <f t="shared" ca="1" si="24"/>
        <v>#NAME?</v>
      </c>
      <c r="BF34" s="22" t="e">
        <f t="shared" ca="1" si="25"/>
        <v>#NAME?</v>
      </c>
      <c r="BG34" s="22" t="e">
        <f t="shared" ca="1" si="26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>IF('AMM-IPT APR'!C421=0,"",ROW()-ROW($A$2))</f>
        <v>33</v>
      </c>
      <c r="B35" s="52">
        <v>46145</v>
      </c>
      <c r="C35" s="54" t="s">
        <v>2198</v>
      </c>
      <c r="D35" s="54" t="s">
        <v>568</v>
      </c>
      <c r="E35" s="56" t="s">
        <v>569</v>
      </c>
      <c r="F35" s="54">
        <v>1</v>
      </c>
      <c r="G35" s="54" t="s">
        <v>65</v>
      </c>
      <c r="H35" s="54" t="str">
        <f t="shared" si="0"/>
        <v>DONE</v>
      </c>
      <c r="I35" s="54" t="s">
        <v>128</v>
      </c>
      <c r="J35" s="58" t="s">
        <v>129</v>
      </c>
      <c r="K35" s="58" t="s">
        <v>106</v>
      </c>
      <c r="L35" s="71"/>
      <c r="M35" s="71"/>
      <c r="N35" s="54" t="s">
        <v>1150</v>
      </c>
      <c r="O35" s="114" t="s">
        <v>81</v>
      </c>
      <c r="P35" s="64" t="s">
        <v>87</v>
      </c>
      <c r="Q35" s="64" t="s">
        <v>1219</v>
      </c>
      <c r="R35" s="25">
        <v>200001055897</v>
      </c>
      <c r="S35" s="66">
        <v>46156</v>
      </c>
      <c r="T35" s="66" t="str">
        <f t="shared" si="1"/>
        <v>DONE</v>
      </c>
      <c r="U35" s="66">
        <v>46157</v>
      </c>
      <c r="V35" s="25">
        <v>9200088566</v>
      </c>
      <c r="W35" s="25">
        <v>46228</v>
      </c>
      <c r="X35" s="69">
        <v>46172</v>
      </c>
      <c r="Y35" s="69" t="str">
        <f t="shared" si="2"/>
        <v>DONE</v>
      </c>
      <c r="Z35" s="25">
        <v>50408</v>
      </c>
      <c r="AA35" s="179">
        <v>46178</v>
      </c>
      <c r="AB35" s="25" t="str">
        <f t="shared" si="3"/>
        <v>DONE</v>
      </c>
      <c r="AC35" s="71"/>
      <c r="AD35" s="54" t="s">
        <v>2344</v>
      </c>
      <c r="AE35" s="76">
        <v>46173</v>
      </c>
      <c r="AF35" s="69" t="str">
        <f t="shared" si="4"/>
        <v>DONE</v>
      </c>
      <c r="AG35" s="69">
        <v>46181</v>
      </c>
      <c r="AH35" s="75"/>
      <c r="AI35" s="77" t="e">
        <f t="shared" ca="1" si="5"/>
        <v>#NAME?</v>
      </c>
      <c r="AJ35" s="80" t="str">
        <f t="array" ref="AJ35">IFERROR(INDEX('[1]Master Price'!$E:$E,MATCH(D35,'[1]Master Price'!$B:$B,0)),"0")</f>
        <v>0</v>
      </c>
      <c r="AK35" s="80">
        <f t="shared" si="6"/>
        <v>0</v>
      </c>
      <c r="AL35" s="82" t="str">
        <f t="shared" si="7"/>
        <v>0-day</v>
      </c>
      <c r="AM35" s="82" t="str">
        <f t="shared" si="8"/>
        <v>1-day</v>
      </c>
      <c r="AN35" s="82" t="str">
        <f t="shared" si="9"/>
        <v>16-day</v>
      </c>
      <c r="AO35" s="82" t="str">
        <f t="shared" si="10"/>
        <v>6-day</v>
      </c>
      <c r="AP35" s="82" t="str">
        <f t="shared" si="11"/>
        <v>0-day</v>
      </c>
      <c r="AQ35" s="82" t="str">
        <f t="shared" si="12"/>
        <v>0-day</v>
      </c>
      <c r="AR35" s="5"/>
      <c r="AS35" s="83">
        <f t="shared" si="13"/>
        <v>33</v>
      </c>
      <c r="AT35" s="54" t="s">
        <v>2345</v>
      </c>
      <c r="AU35" s="84" t="e">
        <f t="shared" ca="1" si="14"/>
        <v>#NAME?</v>
      </c>
      <c r="AV35" s="88" t="e">
        <f t="shared" ca="1" si="15"/>
        <v>#NAME?</v>
      </c>
      <c r="AW35" s="83" t="e">
        <f t="shared" ca="1" si="16"/>
        <v>#NAME?</v>
      </c>
      <c r="AX35" s="88" t="e">
        <f t="shared" ca="1" si="17"/>
        <v>#NAME?</v>
      </c>
      <c r="AY35" s="86">
        <f t="shared" si="18"/>
        <v>200001065896</v>
      </c>
      <c r="AZ35" s="171" t="e">
        <f t="shared" ca="1" si="19"/>
        <v>#NAME?</v>
      </c>
      <c r="BA35" s="85" t="e">
        <f t="shared" ca="1" si="20"/>
        <v>#NAME?</v>
      </c>
      <c r="BB35" s="85" t="e">
        <f t="shared" ca="1" si="21"/>
        <v>#NAME?</v>
      </c>
      <c r="BC35" s="90" t="e">
        <f t="shared" ca="1" si="22"/>
        <v>#NAME?</v>
      </c>
      <c r="BD35" s="90" t="e">
        <f t="shared" ca="1" si="23"/>
        <v>#NAME?</v>
      </c>
      <c r="BE35" s="85" t="e">
        <f t="shared" ca="1" si="24"/>
        <v>#NAME?</v>
      </c>
      <c r="BF35" s="22" t="e">
        <f t="shared" ca="1" si="25"/>
        <v>#NAME?</v>
      </c>
      <c r="BG35" s="22" t="e">
        <f t="shared" ca="1" si="26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>IF('AMM-IPT APR'!C422=0,"",ROW()-ROW($A$2))</f>
        <v>34</v>
      </c>
      <c r="B36" s="52">
        <v>46145</v>
      </c>
      <c r="C36" s="54" t="s">
        <v>2200</v>
      </c>
      <c r="D36" s="54" t="s">
        <v>568</v>
      </c>
      <c r="E36" s="56" t="s">
        <v>569</v>
      </c>
      <c r="F36" s="54">
        <v>1</v>
      </c>
      <c r="G36" s="54" t="s">
        <v>65</v>
      </c>
      <c r="H36" s="54" t="str">
        <f t="shared" si="0"/>
        <v>DONE</v>
      </c>
      <c r="I36" s="54" t="s">
        <v>974</v>
      </c>
      <c r="J36" s="58" t="s">
        <v>112</v>
      </c>
      <c r="K36" s="58" t="s">
        <v>106</v>
      </c>
      <c r="L36" s="71"/>
      <c r="M36" s="71"/>
      <c r="N36" s="54" t="s">
        <v>1150</v>
      </c>
      <c r="O36" s="114" t="s">
        <v>81</v>
      </c>
      <c r="P36" s="64" t="s">
        <v>87</v>
      </c>
      <c r="Q36" s="64" t="s">
        <v>1219</v>
      </c>
      <c r="R36" s="25">
        <v>200001055895</v>
      </c>
      <c r="S36" s="66">
        <v>46156</v>
      </c>
      <c r="T36" s="66" t="str">
        <f t="shared" si="1"/>
        <v>DONE</v>
      </c>
      <c r="U36" s="66">
        <v>46157</v>
      </c>
      <c r="V36" s="25">
        <v>9200088578</v>
      </c>
      <c r="W36" s="25">
        <v>46229</v>
      </c>
      <c r="X36" s="69">
        <v>46172</v>
      </c>
      <c r="Y36" s="69" t="str">
        <f t="shared" si="2"/>
        <v>DONE</v>
      </c>
      <c r="Z36" s="25">
        <v>50409</v>
      </c>
      <c r="AA36" s="179">
        <v>46178</v>
      </c>
      <c r="AB36" s="25" t="str">
        <f t="shared" si="3"/>
        <v>DONE</v>
      </c>
      <c r="AC36" s="71"/>
      <c r="AD36" s="54" t="s">
        <v>2348</v>
      </c>
      <c r="AE36" s="76">
        <v>46173</v>
      </c>
      <c r="AF36" s="69" t="str">
        <f t="shared" si="4"/>
        <v>DONE</v>
      </c>
      <c r="AG36" s="69">
        <v>46181</v>
      </c>
      <c r="AH36" s="75"/>
      <c r="AI36" s="77" t="e">
        <f t="shared" ca="1" si="5"/>
        <v>#NAME?</v>
      </c>
      <c r="AJ36" s="80" t="str">
        <f t="array" ref="AJ36">IFERROR(INDEX('[1]Master Price'!$E:$E,MATCH(D36,'[1]Master Price'!$B:$B,0)),"0")</f>
        <v>0</v>
      </c>
      <c r="AK36" s="80">
        <f t="shared" si="6"/>
        <v>0</v>
      </c>
      <c r="AL36" s="82" t="str">
        <f t="shared" si="7"/>
        <v>0-day</v>
      </c>
      <c r="AM36" s="82" t="str">
        <f t="shared" si="8"/>
        <v>1-day</v>
      </c>
      <c r="AN36" s="82" t="str">
        <f t="shared" si="9"/>
        <v>16-day</v>
      </c>
      <c r="AO36" s="82" t="str">
        <f t="shared" si="10"/>
        <v>6-day</v>
      </c>
      <c r="AP36" s="82" t="str">
        <f t="shared" si="11"/>
        <v>0-day</v>
      </c>
      <c r="AQ36" s="82" t="str">
        <f t="shared" si="12"/>
        <v>0-day</v>
      </c>
      <c r="AR36" s="5"/>
      <c r="AS36" s="83">
        <f t="shared" si="13"/>
        <v>34</v>
      </c>
      <c r="AT36" s="54" t="s">
        <v>2349</v>
      </c>
      <c r="AU36" s="84" t="e">
        <f t="shared" ca="1" si="14"/>
        <v>#NAME?</v>
      </c>
      <c r="AV36" s="88" t="e">
        <f t="shared" ca="1" si="15"/>
        <v>#NAME?</v>
      </c>
      <c r="AW36" s="83" t="e">
        <f t="shared" ca="1" si="16"/>
        <v>#NAME?</v>
      </c>
      <c r="AX36" s="88" t="e">
        <f t="shared" ca="1" si="17"/>
        <v>#NAME?</v>
      </c>
      <c r="AY36" s="86">
        <f t="shared" si="18"/>
        <v>200001065861</v>
      </c>
      <c r="AZ36" s="171" t="e">
        <f t="shared" ca="1" si="19"/>
        <v>#NAME?</v>
      </c>
      <c r="BA36" s="85" t="e">
        <f t="shared" ca="1" si="20"/>
        <v>#NAME?</v>
      </c>
      <c r="BB36" s="85" t="e">
        <f t="shared" ca="1" si="21"/>
        <v>#NAME?</v>
      </c>
      <c r="BC36" s="90" t="e">
        <f t="shared" ca="1" si="22"/>
        <v>#NAME?</v>
      </c>
      <c r="BD36" s="90" t="e">
        <f t="shared" ca="1" si="23"/>
        <v>#NAME?</v>
      </c>
      <c r="BE36" s="85" t="e">
        <f t="shared" ca="1" si="24"/>
        <v>#NAME?</v>
      </c>
      <c r="BF36" s="22" t="e">
        <f t="shared" ca="1" si="25"/>
        <v>#NAME?</v>
      </c>
      <c r="BG36" s="22" t="e">
        <f t="shared" ca="1" si="26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>IF('AMM-IPT APR'!C423=0,"",ROW()-ROW($A$2))</f>
        <v>35</v>
      </c>
      <c r="B37" s="52">
        <v>46146</v>
      </c>
      <c r="C37" s="54" t="s">
        <v>2201</v>
      </c>
      <c r="D37" s="54" t="s">
        <v>607</v>
      </c>
      <c r="E37" s="56" t="s">
        <v>608</v>
      </c>
      <c r="F37" s="54">
        <v>3</v>
      </c>
      <c r="G37" s="54" t="s">
        <v>65</v>
      </c>
      <c r="H37" s="54" t="str">
        <f t="shared" si="0"/>
        <v>DONE</v>
      </c>
      <c r="I37" s="54" t="s">
        <v>2351</v>
      </c>
      <c r="J37" s="58" t="s">
        <v>2352</v>
      </c>
      <c r="K37" s="58" t="s">
        <v>1505</v>
      </c>
      <c r="L37" s="71"/>
      <c r="M37" s="71"/>
      <c r="N37" s="54" t="s">
        <v>161</v>
      </c>
      <c r="O37" s="114" t="s">
        <v>81</v>
      </c>
      <c r="P37" s="64" t="s">
        <v>87</v>
      </c>
      <c r="Q37" s="64" t="s">
        <v>1219</v>
      </c>
      <c r="R37" s="25">
        <v>200001055915</v>
      </c>
      <c r="S37" s="66">
        <v>46156</v>
      </c>
      <c r="T37" s="66" t="str">
        <f t="shared" si="1"/>
        <v>DONE</v>
      </c>
      <c r="U37" s="66">
        <v>46157</v>
      </c>
      <c r="V37" s="25">
        <v>9200088156</v>
      </c>
      <c r="W37" s="25">
        <v>45898</v>
      </c>
      <c r="X37" s="69">
        <v>46162</v>
      </c>
      <c r="Y37" s="69" t="str">
        <f t="shared" si="2"/>
        <v>DONE</v>
      </c>
      <c r="Z37" s="25">
        <v>49983</v>
      </c>
      <c r="AA37" s="177">
        <v>46164</v>
      </c>
      <c r="AB37" s="25" t="str">
        <f t="shared" si="3"/>
        <v>DONE</v>
      </c>
      <c r="AC37" s="71"/>
      <c r="AD37" s="54" t="s">
        <v>2354</v>
      </c>
      <c r="AE37" s="76">
        <v>46164</v>
      </c>
      <c r="AF37" s="69" t="str">
        <f t="shared" si="4"/>
        <v>DONE</v>
      </c>
      <c r="AG37" s="69">
        <v>46165</v>
      </c>
      <c r="AH37" s="75"/>
      <c r="AI37" s="77" t="e">
        <f t="shared" ca="1" si="5"/>
        <v>#NAME?</v>
      </c>
      <c r="AJ37" s="80" t="str">
        <f t="array" ref="AJ37">IFERROR(INDEX('[1]Master Price'!$E:$E,MATCH(D37,'[1]Master Price'!$B:$B,0)),"0")</f>
        <v>0</v>
      </c>
      <c r="AK37" s="80">
        <f t="shared" si="6"/>
        <v>0</v>
      </c>
      <c r="AL37" s="82" t="str">
        <f t="shared" si="7"/>
        <v>0-day</v>
      </c>
      <c r="AM37" s="82" t="str">
        <f t="shared" si="8"/>
        <v>1-day</v>
      </c>
      <c r="AN37" s="82" t="str">
        <f t="shared" si="9"/>
        <v>6-day</v>
      </c>
      <c r="AO37" s="82" t="str">
        <f t="shared" si="10"/>
        <v>2-day</v>
      </c>
      <c r="AP37" s="82" t="str">
        <f t="shared" si="11"/>
        <v>0-day</v>
      </c>
      <c r="AQ37" s="82" t="str">
        <f t="shared" si="12"/>
        <v>0-day</v>
      </c>
      <c r="AR37" s="5"/>
      <c r="AS37" s="83">
        <f t="shared" si="13"/>
        <v>35</v>
      </c>
      <c r="AT37" s="54" t="s">
        <v>2355</v>
      </c>
      <c r="AU37" s="84" t="e">
        <f t="shared" ca="1" si="14"/>
        <v>#NAME?</v>
      </c>
      <c r="AV37" s="88" t="e">
        <f t="shared" ca="1" si="15"/>
        <v>#NAME?</v>
      </c>
      <c r="AW37" s="83" t="e">
        <f t="shared" ca="1" si="16"/>
        <v>#NAME?</v>
      </c>
      <c r="AX37" s="88" t="e">
        <f t="shared" ca="1" si="17"/>
        <v>#NAME?</v>
      </c>
      <c r="AY37" s="86">
        <f t="shared" si="18"/>
        <v>200001068297</v>
      </c>
      <c r="AZ37" s="171" t="e">
        <f t="shared" ca="1" si="19"/>
        <v>#NAME?</v>
      </c>
      <c r="BA37" s="85" t="e">
        <f t="shared" ca="1" si="20"/>
        <v>#NAME?</v>
      </c>
      <c r="BB37" s="85" t="e">
        <f t="shared" ca="1" si="21"/>
        <v>#NAME?</v>
      </c>
      <c r="BC37" s="90" t="e">
        <f t="shared" ca="1" si="22"/>
        <v>#NAME?</v>
      </c>
      <c r="BD37" s="90" t="e">
        <f t="shared" ca="1" si="23"/>
        <v>#NAME?</v>
      </c>
      <c r="BE37" s="85" t="e">
        <f t="shared" ca="1" si="24"/>
        <v>#NAME?</v>
      </c>
      <c r="BF37" s="22" t="e">
        <f t="shared" ca="1" si="25"/>
        <v>#NAME?</v>
      </c>
      <c r="BG37" s="22" t="e">
        <f t="shared" ca="1" si="26"/>
        <v>#NAME?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>IF('AMM-IPT APR'!C424=0,"",ROW()-ROW($A$2))</f>
        <v>36</v>
      </c>
      <c r="B38" s="52">
        <v>46146</v>
      </c>
      <c r="C38" s="54" t="s">
        <v>2201</v>
      </c>
      <c r="D38" s="54" t="s">
        <v>60</v>
      </c>
      <c r="E38" s="56" t="s">
        <v>62</v>
      </c>
      <c r="F38" s="54">
        <v>1</v>
      </c>
      <c r="G38" s="54" t="s">
        <v>65</v>
      </c>
      <c r="H38" s="54" t="str">
        <f t="shared" si="0"/>
        <v>DONE</v>
      </c>
      <c r="I38" s="54" t="s">
        <v>2351</v>
      </c>
      <c r="J38" s="58" t="s">
        <v>2352</v>
      </c>
      <c r="K38" s="58" t="s">
        <v>1505</v>
      </c>
      <c r="L38" s="71"/>
      <c r="M38" s="71"/>
      <c r="N38" s="54" t="s">
        <v>161</v>
      </c>
      <c r="O38" s="114" t="s">
        <v>81</v>
      </c>
      <c r="P38" s="64" t="s">
        <v>87</v>
      </c>
      <c r="Q38" s="64" t="s">
        <v>1219</v>
      </c>
      <c r="R38" s="25">
        <v>200001055915</v>
      </c>
      <c r="S38" s="66">
        <v>46156</v>
      </c>
      <c r="T38" s="66" t="str">
        <f t="shared" si="1"/>
        <v>DONE</v>
      </c>
      <c r="U38" s="66">
        <v>46157</v>
      </c>
      <c r="V38" s="25">
        <v>9200088156</v>
      </c>
      <c r="W38" s="25">
        <v>45898</v>
      </c>
      <c r="X38" s="69">
        <v>46162</v>
      </c>
      <c r="Y38" s="69" t="str">
        <f t="shared" si="2"/>
        <v>DONE</v>
      </c>
      <c r="Z38" s="25">
        <v>49983</v>
      </c>
      <c r="AA38" s="177">
        <v>46164</v>
      </c>
      <c r="AB38" s="25" t="str">
        <f t="shared" si="3"/>
        <v>DONE</v>
      </c>
      <c r="AC38" s="71"/>
      <c r="AD38" s="54" t="s">
        <v>2354</v>
      </c>
      <c r="AE38" s="76">
        <v>46164</v>
      </c>
      <c r="AF38" s="69" t="str">
        <f t="shared" si="4"/>
        <v>DONE</v>
      </c>
      <c r="AG38" s="69">
        <v>46165</v>
      </c>
      <c r="AH38" s="75"/>
      <c r="AI38" s="77" t="e">
        <f t="shared" ca="1" si="5"/>
        <v>#NAME?</v>
      </c>
      <c r="AJ38" s="80" t="str">
        <f t="array" ref="AJ38">IFERROR(INDEX('[1]Master Price'!$E:$E,MATCH(D38,'[1]Master Price'!$B:$B,0)),"0")</f>
        <v>0</v>
      </c>
      <c r="AK38" s="80">
        <f t="shared" si="6"/>
        <v>0</v>
      </c>
      <c r="AL38" s="82" t="str">
        <f t="shared" si="7"/>
        <v>0-day</v>
      </c>
      <c r="AM38" s="82" t="str">
        <f t="shared" si="8"/>
        <v>1-day</v>
      </c>
      <c r="AN38" s="82" t="str">
        <f t="shared" si="9"/>
        <v>6-day</v>
      </c>
      <c r="AO38" s="82" t="str">
        <f t="shared" si="10"/>
        <v>2-day</v>
      </c>
      <c r="AP38" s="82" t="str">
        <f t="shared" si="11"/>
        <v>0-day</v>
      </c>
      <c r="AQ38" s="82" t="str">
        <f t="shared" si="12"/>
        <v>0-day</v>
      </c>
      <c r="AR38" s="5"/>
      <c r="AS38" s="83">
        <f t="shared" si="13"/>
        <v>36</v>
      </c>
      <c r="AT38" s="54" t="s">
        <v>2358</v>
      </c>
      <c r="AU38" s="84" t="e">
        <f t="shared" ca="1" si="14"/>
        <v>#NAME?</v>
      </c>
      <c r="AV38" s="88" t="e">
        <f t="shared" ca="1" si="15"/>
        <v>#NAME?</v>
      </c>
      <c r="AW38" s="83" t="e">
        <f t="shared" ca="1" si="16"/>
        <v>#NAME?</v>
      </c>
      <c r="AX38" s="88" t="e">
        <f t="shared" ca="1" si="17"/>
        <v>#NAME?</v>
      </c>
      <c r="AY38" s="86">
        <f t="shared" si="18"/>
        <v>200001065915</v>
      </c>
      <c r="AZ38" s="171" t="e">
        <f t="shared" ca="1" si="19"/>
        <v>#NAME?</v>
      </c>
      <c r="BA38" s="85" t="e">
        <f t="shared" ca="1" si="20"/>
        <v>#NAME?</v>
      </c>
      <c r="BB38" s="85" t="e">
        <f t="shared" ca="1" si="21"/>
        <v>#NAME?</v>
      </c>
      <c r="BC38" s="90" t="e">
        <f t="shared" ca="1" si="22"/>
        <v>#NAME?</v>
      </c>
      <c r="BD38" s="90" t="e">
        <f t="shared" ca="1" si="23"/>
        <v>#NAME?</v>
      </c>
      <c r="BE38" s="85" t="e">
        <f t="shared" ca="1" si="24"/>
        <v>#NAME?</v>
      </c>
      <c r="BF38" s="22" t="e">
        <f t="shared" ca="1" si="25"/>
        <v>#NAME?</v>
      </c>
      <c r="BG38" s="22" t="e">
        <f t="shared" ca="1" si="26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>IF('AMM-IPT APR'!C425=0,"",ROW()-ROW($A$2))</f>
        <v>37</v>
      </c>
      <c r="B39" s="52">
        <v>46146</v>
      </c>
      <c r="C39" s="54" t="s">
        <v>2201</v>
      </c>
      <c r="D39" s="54" t="s">
        <v>367</v>
      </c>
      <c r="E39" s="56" t="s">
        <v>368</v>
      </c>
      <c r="F39" s="54">
        <v>6</v>
      </c>
      <c r="G39" s="54" t="s">
        <v>65</v>
      </c>
      <c r="H39" s="54" t="str">
        <f t="shared" si="0"/>
        <v>DONE</v>
      </c>
      <c r="I39" s="54" t="s">
        <v>2351</v>
      </c>
      <c r="J39" s="58" t="s">
        <v>2352</v>
      </c>
      <c r="K39" s="58" t="s">
        <v>1505</v>
      </c>
      <c r="L39" s="71"/>
      <c r="M39" s="71"/>
      <c r="N39" s="54" t="s">
        <v>161</v>
      </c>
      <c r="O39" s="114" t="s">
        <v>81</v>
      </c>
      <c r="P39" s="64" t="s">
        <v>87</v>
      </c>
      <c r="Q39" s="64" t="s">
        <v>1219</v>
      </c>
      <c r="R39" s="25">
        <v>200001055915</v>
      </c>
      <c r="S39" s="66">
        <v>46156</v>
      </c>
      <c r="T39" s="66" t="str">
        <f t="shared" si="1"/>
        <v>DONE</v>
      </c>
      <c r="U39" s="66">
        <v>46157</v>
      </c>
      <c r="V39" s="25">
        <v>9200088156</v>
      </c>
      <c r="W39" s="25">
        <v>45898</v>
      </c>
      <c r="X39" s="69">
        <v>46162</v>
      </c>
      <c r="Y39" s="69" t="str">
        <f t="shared" si="2"/>
        <v>DONE</v>
      </c>
      <c r="Z39" s="25">
        <v>49983</v>
      </c>
      <c r="AA39" s="177">
        <v>46164</v>
      </c>
      <c r="AB39" s="25" t="str">
        <f t="shared" si="3"/>
        <v>DONE</v>
      </c>
      <c r="AC39" s="71"/>
      <c r="AD39" s="54" t="s">
        <v>2354</v>
      </c>
      <c r="AE39" s="76">
        <v>46164</v>
      </c>
      <c r="AF39" s="69" t="str">
        <f t="shared" si="4"/>
        <v>DONE</v>
      </c>
      <c r="AG39" s="69">
        <v>46165</v>
      </c>
      <c r="AH39" s="75"/>
      <c r="AI39" s="77" t="e">
        <f t="shared" ca="1" si="5"/>
        <v>#NAME?</v>
      </c>
      <c r="AJ39" s="80" t="str">
        <f t="array" ref="AJ39">IFERROR(INDEX('[1]Master Price'!$E:$E,MATCH(D39,'[1]Master Price'!$B:$B,0)),"0")</f>
        <v>0</v>
      </c>
      <c r="AK39" s="80">
        <f t="shared" si="6"/>
        <v>0</v>
      </c>
      <c r="AL39" s="82" t="str">
        <f t="shared" si="7"/>
        <v>0-day</v>
      </c>
      <c r="AM39" s="82" t="str">
        <f t="shared" si="8"/>
        <v>1-day</v>
      </c>
      <c r="AN39" s="82" t="str">
        <f t="shared" si="9"/>
        <v>6-day</v>
      </c>
      <c r="AO39" s="82" t="str">
        <f t="shared" si="10"/>
        <v>2-day</v>
      </c>
      <c r="AP39" s="82" t="str">
        <f t="shared" si="11"/>
        <v>0-day</v>
      </c>
      <c r="AQ39" s="82" t="str">
        <f t="shared" si="12"/>
        <v>0-day</v>
      </c>
      <c r="AR39" s="5"/>
      <c r="AS39" s="83">
        <f t="shared" si="13"/>
        <v>37</v>
      </c>
      <c r="AT39" s="54" t="s">
        <v>2359</v>
      </c>
      <c r="AU39" s="84" t="e">
        <f t="shared" ca="1" si="14"/>
        <v>#NAME?</v>
      </c>
      <c r="AV39" s="88" t="e">
        <f t="shared" ca="1" si="15"/>
        <v>#NAME?</v>
      </c>
      <c r="AW39" s="83" t="e">
        <f t="shared" ca="1" si="16"/>
        <v>#NAME?</v>
      </c>
      <c r="AX39" s="88" t="e">
        <f t="shared" ca="1" si="17"/>
        <v>#NAME?</v>
      </c>
      <c r="AY39" s="86">
        <f t="shared" si="18"/>
        <v>200001068294</v>
      </c>
      <c r="AZ39" s="171" t="e">
        <f t="shared" ca="1" si="19"/>
        <v>#NAME?</v>
      </c>
      <c r="BA39" s="85" t="e">
        <f t="shared" ca="1" si="20"/>
        <v>#NAME?</v>
      </c>
      <c r="BB39" s="85" t="e">
        <f t="shared" ca="1" si="21"/>
        <v>#NAME?</v>
      </c>
      <c r="BC39" s="90" t="e">
        <f t="shared" ca="1" si="22"/>
        <v>#NAME?</v>
      </c>
      <c r="BD39" s="90" t="e">
        <f t="shared" ca="1" si="23"/>
        <v>#NAME?</v>
      </c>
      <c r="BE39" s="85" t="e">
        <f t="shared" ca="1" si="24"/>
        <v>#NAME?</v>
      </c>
      <c r="BF39" s="22" t="e">
        <f t="shared" ca="1" si="25"/>
        <v>#NAME?</v>
      </c>
      <c r="BG39" s="22" t="e">
        <f t="shared" ca="1" si="26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>IF('AMM-IPT APR'!C426=0,"",ROW()-ROW($A$2))</f>
        <v>38</v>
      </c>
      <c r="B40" s="52">
        <v>46146</v>
      </c>
      <c r="C40" s="54" t="s">
        <v>2201</v>
      </c>
      <c r="D40" s="54" t="s">
        <v>716</v>
      </c>
      <c r="E40" s="56" t="s">
        <v>717</v>
      </c>
      <c r="F40" s="54">
        <v>6</v>
      </c>
      <c r="G40" s="54" t="s">
        <v>65</v>
      </c>
      <c r="H40" s="54" t="str">
        <f t="shared" si="0"/>
        <v>DONE</v>
      </c>
      <c r="I40" s="54" t="s">
        <v>2351</v>
      </c>
      <c r="J40" s="58" t="s">
        <v>2352</v>
      </c>
      <c r="K40" s="58" t="s">
        <v>1505</v>
      </c>
      <c r="L40" s="71"/>
      <c r="M40" s="71"/>
      <c r="N40" s="54" t="s">
        <v>161</v>
      </c>
      <c r="O40" s="114" t="s">
        <v>81</v>
      </c>
      <c r="P40" s="64" t="s">
        <v>87</v>
      </c>
      <c r="Q40" s="64" t="s">
        <v>1219</v>
      </c>
      <c r="R40" s="25">
        <v>200001055915</v>
      </c>
      <c r="S40" s="66">
        <v>46156</v>
      </c>
      <c r="T40" s="66" t="str">
        <f t="shared" si="1"/>
        <v>DONE</v>
      </c>
      <c r="U40" s="66">
        <v>46157</v>
      </c>
      <c r="V40" s="25">
        <v>9200088156</v>
      </c>
      <c r="W40" s="25">
        <v>45898</v>
      </c>
      <c r="X40" s="69">
        <v>46162</v>
      </c>
      <c r="Y40" s="69" t="str">
        <f t="shared" si="2"/>
        <v>DONE</v>
      </c>
      <c r="Z40" s="25">
        <v>49983</v>
      </c>
      <c r="AA40" s="177">
        <v>46164</v>
      </c>
      <c r="AB40" s="25" t="str">
        <f t="shared" si="3"/>
        <v>DONE</v>
      </c>
      <c r="AC40" s="71"/>
      <c r="AD40" s="54" t="s">
        <v>2354</v>
      </c>
      <c r="AE40" s="76">
        <v>46164</v>
      </c>
      <c r="AF40" s="69" t="str">
        <f t="shared" si="4"/>
        <v>DONE</v>
      </c>
      <c r="AG40" s="69">
        <v>46165</v>
      </c>
      <c r="AH40" s="75"/>
      <c r="AI40" s="77" t="e">
        <f t="shared" ca="1" si="5"/>
        <v>#NAME?</v>
      </c>
      <c r="AJ40" s="80" t="str">
        <f t="array" ref="AJ40">IFERROR(INDEX('[1]Master Price'!$E:$E,MATCH(D40,'[1]Master Price'!$B:$B,0)),"0")</f>
        <v>0</v>
      </c>
      <c r="AK40" s="80">
        <f t="shared" si="6"/>
        <v>0</v>
      </c>
      <c r="AL40" s="82" t="str">
        <f t="shared" si="7"/>
        <v>0-day</v>
      </c>
      <c r="AM40" s="82" t="str">
        <f t="shared" si="8"/>
        <v>1-day</v>
      </c>
      <c r="AN40" s="82" t="str">
        <f t="shared" si="9"/>
        <v>6-day</v>
      </c>
      <c r="AO40" s="82" t="str">
        <f t="shared" si="10"/>
        <v>2-day</v>
      </c>
      <c r="AP40" s="82" t="str">
        <f t="shared" si="11"/>
        <v>0-day</v>
      </c>
      <c r="AQ40" s="82" t="str">
        <f t="shared" si="12"/>
        <v>0-day</v>
      </c>
      <c r="AR40" s="5"/>
      <c r="AS40" s="83">
        <f t="shared" si="13"/>
        <v>38</v>
      </c>
      <c r="AT40" s="54" t="s">
        <v>2360</v>
      </c>
      <c r="AU40" s="84" t="e">
        <f t="shared" ca="1" si="14"/>
        <v>#NAME?</v>
      </c>
      <c r="AV40" s="88" t="e">
        <f t="shared" ca="1" si="15"/>
        <v>#NAME?</v>
      </c>
      <c r="AW40" s="83" t="e">
        <f t="shared" ca="1" si="16"/>
        <v>#NAME?</v>
      </c>
      <c r="AX40" s="88" t="e">
        <f t="shared" ca="1" si="17"/>
        <v>#NAME?</v>
      </c>
      <c r="AY40" s="86">
        <f t="shared" si="18"/>
        <v>200001065877</v>
      </c>
      <c r="AZ40" s="171" t="e">
        <f t="shared" ca="1" si="19"/>
        <v>#NAME?</v>
      </c>
      <c r="BA40" s="85" t="e">
        <f t="shared" ca="1" si="20"/>
        <v>#NAME?</v>
      </c>
      <c r="BB40" s="85" t="e">
        <f t="shared" ca="1" si="21"/>
        <v>#NAME?</v>
      </c>
      <c r="BC40" s="90" t="e">
        <f t="shared" ca="1" si="22"/>
        <v>#NAME?</v>
      </c>
      <c r="BD40" s="90" t="e">
        <f t="shared" ca="1" si="23"/>
        <v>#NAME?</v>
      </c>
      <c r="BE40" s="85" t="e">
        <f t="shared" ca="1" si="24"/>
        <v>#NAME?</v>
      </c>
      <c r="BF40" s="22" t="e">
        <f t="shared" ca="1" si="25"/>
        <v>#NAME?</v>
      </c>
      <c r="BG40" s="22" t="e">
        <f t="shared" ca="1" si="26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>IF('AMM-IPT APR'!C427=0,"",ROW()-ROW($A$2))</f>
        <v>39</v>
      </c>
      <c r="B41" s="52">
        <v>46146</v>
      </c>
      <c r="C41" s="54" t="s">
        <v>2202</v>
      </c>
      <c r="D41" s="54" t="s">
        <v>1242</v>
      </c>
      <c r="E41" s="56" t="s">
        <v>1243</v>
      </c>
      <c r="F41" s="54">
        <v>4</v>
      </c>
      <c r="G41" s="54" t="s">
        <v>65</v>
      </c>
      <c r="H41" s="54" t="str">
        <f t="shared" si="0"/>
        <v>DONE</v>
      </c>
      <c r="I41" s="54" t="s">
        <v>1501</v>
      </c>
      <c r="J41" s="58" t="s">
        <v>1363</v>
      </c>
      <c r="K41" s="58" t="s">
        <v>106</v>
      </c>
      <c r="L41" s="71"/>
      <c r="M41" s="71"/>
      <c r="N41" s="54" t="s">
        <v>161</v>
      </c>
      <c r="O41" s="114" t="s">
        <v>81</v>
      </c>
      <c r="P41" s="64" t="s">
        <v>87</v>
      </c>
      <c r="Q41" s="64" t="s">
        <v>1219</v>
      </c>
      <c r="R41" s="25">
        <v>200001055869</v>
      </c>
      <c r="S41" s="66">
        <v>46156</v>
      </c>
      <c r="T41" s="66" t="str">
        <f t="shared" si="1"/>
        <v>DONE</v>
      </c>
      <c r="U41" s="66">
        <v>46157</v>
      </c>
      <c r="V41" s="25">
        <v>9200088157</v>
      </c>
      <c r="W41" s="25">
        <v>45899</v>
      </c>
      <c r="X41" s="69">
        <v>46162</v>
      </c>
      <c r="Y41" s="69" t="str">
        <f t="shared" si="2"/>
        <v>DONE</v>
      </c>
      <c r="Z41" s="25">
        <v>49978</v>
      </c>
      <c r="AA41" s="177">
        <v>46164</v>
      </c>
      <c r="AB41" s="25" t="str">
        <f t="shared" si="3"/>
        <v>DONE</v>
      </c>
      <c r="AC41" s="71"/>
      <c r="AD41" s="54" t="s">
        <v>2361</v>
      </c>
      <c r="AE41" s="76">
        <v>46164</v>
      </c>
      <c r="AF41" s="69" t="str">
        <f t="shared" si="4"/>
        <v>DONE</v>
      </c>
      <c r="AG41" s="69">
        <v>46165</v>
      </c>
      <c r="AH41" s="75"/>
      <c r="AI41" s="77" t="e">
        <f t="shared" ca="1" si="5"/>
        <v>#NAME?</v>
      </c>
      <c r="AJ41" s="80" t="str">
        <f t="array" ref="AJ41">IFERROR(INDEX('[1]Master Price'!$E:$E,MATCH(D41,'[1]Master Price'!$B:$B,0)),"0")</f>
        <v>0</v>
      </c>
      <c r="AK41" s="80">
        <f t="shared" si="6"/>
        <v>0</v>
      </c>
      <c r="AL41" s="82" t="str">
        <f t="shared" si="7"/>
        <v>0-day</v>
      </c>
      <c r="AM41" s="82" t="str">
        <f t="shared" si="8"/>
        <v>1-day</v>
      </c>
      <c r="AN41" s="82" t="str">
        <f t="shared" si="9"/>
        <v>6-day</v>
      </c>
      <c r="AO41" s="82" t="str">
        <f t="shared" si="10"/>
        <v>2-day</v>
      </c>
      <c r="AP41" s="82" t="str">
        <f t="shared" si="11"/>
        <v>0-day</v>
      </c>
      <c r="AQ41" s="82" t="str">
        <f t="shared" si="12"/>
        <v>0-day</v>
      </c>
      <c r="AR41" s="5"/>
      <c r="AS41" s="83">
        <f t="shared" si="13"/>
        <v>39</v>
      </c>
      <c r="AT41" s="54" t="s">
        <v>2362</v>
      </c>
      <c r="AU41" s="84" t="e">
        <f t="shared" ca="1" si="14"/>
        <v>#NAME?</v>
      </c>
      <c r="AV41" s="88" t="e">
        <f t="shared" ca="1" si="15"/>
        <v>#NAME?</v>
      </c>
      <c r="AW41" s="83" t="e">
        <f t="shared" ca="1" si="16"/>
        <v>#NAME?</v>
      </c>
      <c r="AX41" s="88" t="e">
        <f t="shared" ca="1" si="17"/>
        <v>#NAME?</v>
      </c>
      <c r="AY41" s="86">
        <f t="shared" si="18"/>
        <v>200001068320</v>
      </c>
      <c r="AZ41" s="171" t="e">
        <f t="shared" ca="1" si="19"/>
        <v>#NAME?</v>
      </c>
      <c r="BA41" s="85" t="e">
        <f t="shared" ca="1" si="20"/>
        <v>#NAME?</v>
      </c>
      <c r="BB41" s="85" t="e">
        <f t="shared" ca="1" si="21"/>
        <v>#NAME?</v>
      </c>
      <c r="BC41" s="90" t="e">
        <f t="shared" ca="1" si="22"/>
        <v>#NAME?</v>
      </c>
      <c r="BD41" s="90" t="e">
        <f t="shared" ca="1" si="23"/>
        <v>#NAME?</v>
      </c>
      <c r="BE41" s="85" t="e">
        <f t="shared" ca="1" si="24"/>
        <v>#NAME?</v>
      </c>
      <c r="BF41" s="22" t="e">
        <f t="shared" ca="1" si="25"/>
        <v>#NAME?</v>
      </c>
      <c r="BG41" s="22" t="e">
        <f t="shared" ca="1" si="26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>IF('AMM-IPT APR'!C428=0,"",ROW()-ROW($A$2))</f>
        <v>40</v>
      </c>
      <c r="B42" s="52">
        <v>46147</v>
      </c>
      <c r="C42" s="54" t="s">
        <v>2205</v>
      </c>
      <c r="D42" s="54" t="s">
        <v>68</v>
      </c>
      <c r="E42" s="56" t="s">
        <v>70</v>
      </c>
      <c r="F42" s="54">
        <v>1</v>
      </c>
      <c r="G42" s="54" t="s">
        <v>65</v>
      </c>
      <c r="H42" s="54" t="str">
        <f t="shared" si="0"/>
        <v>DONE</v>
      </c>
      <c r="I42" s="54" t="s">
        <v>1679</v>
      </c>
      <c r="J42" s="58" t="s">
        <v>467</v>
      </c>
      <c r="K42" s="58" t="s">
        <v>106</v>
      </c>
      <c r="L42" s="71"/>
      <c r="M42" s="71"/>
      <c r="N42" s="54" t="s">
        <v>2363</v>
      </c>
      <c r="O42" s="114" t="s">
        <v>81</v>
      </c>
      <c r="P42" s="64" t="s">
        <v>87</v>
      </c>
      <c r="Q42" s="64" t="s">
        <v>1219</v>
      </c>
      <c r="R42" s="25">
        <v>200001056515</v>
      </c>
      <c r="S42" s="66">
        <v>46156</v>
      </c>
      <c r="T42" s="66" t="str">
        <f t="shared" si="1"/>
        <v>DONE</v>
      </c>
      <c r="U42" s="66">
        <v>46157</v>
      </c>
      <c r="V42" s="25">
        <v>9200088162</v>
      </c>
      <c r="W42" s="25">
        <v>45903</v>
      </c>
      <c r="X42" s="69">
        <v>46162</v>
      </c>
      <c r="Y42" s="69" t="str">
        <f t="shared" si="2"/>
        <v>DONE</v>
      </c>
      <c r="Z42" s="25">
        <v>49967</v>
      </c>
      <c r="AA42" s="177">
        <v>46164</v>
      </c>
      <c r="AB42" s="25" t="str">
        <f t="shared" si="3"/>
        <v>DONE</v>
      </c>
      <c r="AC42" s="71"/>
      <c r="AD42" s="54" t="s">
        <v>2364</v>
      </c>
      <c r="AE42" s="76">
        <v>46164</v>
      </c>
      <c r="AF42" s="69" t="str">
        <f t="shared" si="4"/>
        <v>DONE</v>
      </c>
      <c r="AG42" s="69">
        <v>46165</v>
      </c>
      <c r="AH42" s="75"/>
      <c r="AI42" s="77" t="e">
        <f t="shared" ca="1" si="5"/>
        <v>#NAME?</v>
      </c>
      <c r="AJ42" s="80" t="str">
        <f t="array" ref="AJ42">IFERROR(INDEX('[1]Master Price'!$E:$E,MATCH(D42,'[1]Master Price'!$B:$B,0)),"0")</f>
        <v>0</v>
      </c>
      <c r="AK42" s="80">
        <f t="shared" si="6"/>
        <v>0</v>
      </c>
      <c r="AL42" s="82" t="str">
        <f t="shared" si="7"/>
        <v>0-day</v>
      </c>
      <c r="AM42" s="82" t="str">
        <f t="shared" si="8"/>
        <v>1-day</v>
      </c>
      <c r="AN42" s="82" t="str">
        <f t="shared" si="9"/>
        <v>6-day</v>
      </c>
      <c r="AO42" s="82" t="str">
        <f t="shared" si="10"/>
        <v>2-day</v>
      </c>
      <c r="AP42" s="82" t="str">
        <f t="shared" si="11"/>
        <v>0-day</v>
      </c>
      <c r="AQ42" s="82" t="str">
        <f t="shared" si="12"/>
        <v>0-day</v>
      </c>
      <c r="AR42" s="5"/>
      <c r="AS42" s="83">
        <f t="shared" si="13"/>
        <v>40</v>
      </c>
      <c r="AT42" s="54" t="s">
        <v>2365</v>
      </c>
      <c r="AU42" s="84" t="e">
        <f t="shared" ca="1" si="14"/>
        <v>#NAME?</v>
      </c>
      <c r="AV42" s="88" t="e">
        <f t="shared" ca="1" si="15"/>
        <v>#NAME?</v>
      </c>
      <c r="AW42" s="83" t="e">
        <f t="shared" ca="1" si="16"/>
        <v>#NAME?</v>
      </c>
      <c r="AX42" s="88" t="e">
        <f t="shared" ca="1" si="17"/>
        <v>#NAME?</v>
      </c>
      <c r="AY42" s="86">
        <f t="shared" si="18"/>
        <v>200001068318</v>
      </c>
      <c r="AZ42" s="171" t="e">
        <f t="shared" ca="1" si="19"/>
        <v>#NAME?</v>
      </c>
      <c r="BA42" s="85" t="e">
        <f t="shared" ca="1" si="20"/>
        <v>#NAME?</v>
      </c>
      <c r="BB42" s="85" t="e">
        <f t="shared" ca="1" si="21"/>
        <v>#NAME?</v>
      </c>
      <c r="BC42" s="90" t="e">
        <f t="shared" ca="1" si="22"/>
        <v>#NAME?</v>
      </c>
      <c r="BD42" s="90" t="e">
        <f t="shared" ca="1" si="23"/>
        <v>#NAME?</v>
      </c>
      <c r="BE42" s="85" t="e">
        <f t="shared" ca="1" si="24"/>
        <v>#NAME?</v>
      </c>
      <c r="BF42" s="22" t="e">
        <f t="shared" ca="1" si="25"/>
        <v>#NAME?</v>
      </c>
      <c r="BG42" s="22" t="e">
        <f t="shared" ca="1" si="26"/>
        <v>#NAME?</v>
      </c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>IF('AMM-IPT APR'!C429=0,"",ROW()-ROW($A$2))</f>
        <v>41</v>
      </c>
      <c r="B43" s="52">
        <v>46147</v>
      </c>
      <c r="C43" s="54" t="s">
        <v>2205</v>
      </c>
      <c r="D43" s="54" t="s">
        <v>1542</v>
      </c>
      <c r="E43" s="56" t="s">
        <v>1543</v>
      </c>
      <c r="F43" s="54">
        <v>1</v>
      </c>
      <c r="G43" s="54" t="s">
        <v>65</v>
      </c>
      <c r="H43" s="54" t="str">
        <f t="shared" si="0"/>
        <v>DONE</v>
      </c>
      <c r="I43" s="54" t="s">
        <v>1679</v>
      </c>
      <c r="J43" s="58" t="s">
        <v>467</v>
      </c>
      <c r="K43" s="58" t="s">
        <v>106</v>
      </c>
      <c r="L43" s="71"/>
      <c r="M43" s="71"/>
      <c r="N43" s="54" t="s">
        <v>2363</v>
      </c>
      <c r="O43" s="114" t="s">
        <v>81</v>
      </c>
      <c r="P43" s="64" t="s">
        <v>87</v>
      </c>
      <c r="Q43" s="64" t="s">
        <v>1219</v>
      </c>
      <c r="R43" s="25">
        <v>200001056515</v>
      </c>
      <c r="S43" s="66">
        <v>46156</v>
      </c>
      <c r="T43" s="66" t="str">
        <f t="shared" si="1"/>
        <v>DONE</v>
      </c>
      <c r="U43" s="66">
        <v>46157</v>
      </c>
      <c r="V43" s="25">
        <v>9200088162</v>
      </c>
      <c r="W43" s="25">
        <v>45903</v>
      </c>
      <c r="X43" s="69">
        <v>46162</v>
      </c>
      <c r="Y43" s="69" t="str">
        <f t="shared" si="2"/>
        <v>DONE</v>
      </c>
      <c r="Z43" s="25">
        <v>49967</v>
      </c>
      <c r="AA43" s="177">
        <v>46164</v>
      </c>
      <c r="AB43" s="25" t="str">
        <f t="shared" si="3"/>
        <v>DONE</v>
      </c>
      <c r="AC43" s="71"/>
      <c r="AD43" s="54" t="s">
        <v>2364</v>
      </c>
      <c r="AE43" s="76">
        <v>46164</v>
      </c>
      <c r="AF43" s="69" t="str">
        <f t="shared" si="4"/>
        <v>DONE</v>
      </c>
      <c r="AG43" s="69">
        <v>46165</v>
      </c>
      <c r="AH43" s="75"/>
      <c r="AI43" s="77" t="e">
        <f t="shared" ca="1" si="5"/>
        <v>#NAME?</v>
      </c>
      <c r="AJ43" s="80" t="str">
        <f t="array" ref="AJ43">IFERROR(INDEX('[1]Master Price'!$E:$E,MATCH(D43,'[1]Master Price'!$B:$B,0)),"0")</f>
        <v>0</v>
      </c>
      <c r="AK43" s="80">
        <f t="shared" si="6"/>
        <v>0</v>
      </c>
      <c r="AL43" s="82" t="str">
        <f t="shared" si="7"/>
        <v>0-day</v>
      </c>
      <c r="AM43" s="82" t="str">
        <f t="shared" si="8"/>
        <v>1-day</v>
      </c>
      <c r="AN43" s="82" t="str">
        <f t="shared" si="9"/>
        <v>6-day</v>
      </c>
      <c r="AO43" s="82" t="str">
        <f t="shared" si="10"/>
        <v>2-day</v>
      </c>
      <c r="AP43" s="82" t="str">
        <f t="shared" si="11"/>
        <v>0-day</v>
      </c>
      <c r="AQ43" s="82" t="str">
        <f t="shared" si="12"/>
        <v>0-day</v>
      </c>
      <c r="AR43" s="5"/>
      <c r="AS43" s="83">
        <f t="shared" si="13"/>
        <v>41</v>
      </c>
      <c r="AT43" s="54" t="s">
        <v>2368</v>
      </c>
      <c r="AU43" s="84" t="e">
        <f t="shared" ca="1" si="14"/>
        <v>#NAME?</v>
      </c>
      <c r="AV43" s="88" t="e">
        <f t="shared" ca="1" si="15"/>
        <v>#NAME?</v>
      </c>
      <c r="AW43" s="83" t="e">
        <f t="shared" ca="1" si="16"/>
        <v>#NAME?</v>
      </c>
      <c r="AX43" s="88" t="e">
        <f t="shared" ca="1" si="17"/>
        <v>#NAME?</v>
      </c>
      <c r="AY43" s="86">
        <f t="shared" si="18"/>
        <v>200001068324</v>
      </c>
      <c r="AZ43" s="171" t="e">
        <f t="shared" ca="1" si="19"/>
        <v>#NAME?</v>
      </c>
      <c r="BA43" s="85" t="e">
        <f t="shared" ca="1" si="20"/>
        <v>#NAME?</v>
      </c>
      <c r="BB43" s="85" t="e">
        <f t="shared" ca="1" si="21"/>
        <v>#NAME?</v>
      </c>
      <c r="BC43" s="90" t="e">
        <f t="shared" ca="1" si="22"/>
        <v>#NAME?</v>
      </c>
      <c r="BD43" s="90" t="e">
        <f t="shared" ca="1" si="23"/>
        <v>#NAME?</v>
      </c>
      <c r="BE43" s="85" t="e">
        <f t="shared" ca="1" si="24"/>
        <v>#NAME?</v>
      </c>
      <c r="BF43" s="22" t="e">
        <f t="shared" ca="1" si="25"/>
        <v>#NAME?</v>
      </c>
      <c r="BG43" s="22" t="e">
        <f t="shared" ca="1" si="26"/>
        <v>#NAME?</v>
      </c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>IF('AMM-IPT APR'!C430=0,"",ROW()-ROW($A$2))</f>
        <v>42</v>
      </c>
      <c r="B44" s="52">
        <v>46147</v>
      </c>
      <c r="C44" s="54" t="s">
        <v>2206</v>
      </c>
      <c r="D44" s="54" t="s">
        <v>2278</v>
      </c>
      <c r="E44" s="56" t="s">
        <v>2279</v>
      </c>
      <c r="F44" s="54">
        <v>2</v>
      </c>
      <c r="G44" s="54" t="s">
        <v>65</v>
      </c>
      <c r="H44" s="54" t="str">
        <f t="shared" si="0"/>
        <v>DONE</v>
      </c>
      <c r="I44" s="54" t="s">
        <v>1006</v>
      </c>
      <c r="J44" s="58" t="s">
        <v>1007</v>
      </c>
      <c r="K44" s="58" t="s">
        <v>1008</v>
      </c>
      <c r="L44" s="71"/>
      <c r="M44" s="71"/>
      <c r="N44" s="54" t="s">
        <v>2371</v>
      </c>
      <c r="O44" s="114" t="s">
        <v>81</v>
      </c>
      <c r="P44" s="64" t="s">
        <v>87</v>
      </c>
      <c r="Q44" s="64" t="s">
        <v>1091</v>
      </c>
      <c r="R44" s="25">
        <v>200001056564</v>
      </c>
      <c r="S44" s="66">
        <v>46156</v>
      </c>
      <c r="T44" s="66" t="str">
        <f t="shared" si="1"/>
        <v>DONE</v>
      </c>
      <c r="U44" s="66">
        <v>46157</v>
      </c>
      <c r="V44" s="25">
        <v>9200088153</v>
      </c>
      <c r="W44" s="25">
        <v>45896</v>
      </c>
      <c r="X44" s="69">
        <v>46162</v>
      </c>
      <c r="Y44" s="69" t="str">
        <f t="shared" si="2"/>
        <v>DONE</v>
      </c>
      <c r="Z44" s="25">
        <v>49992</v>
      </c>
      <c r="AA44" s="177">
        <v>46164</v>
      </c>
      <c r="AB44" s="25" t="str">
        <f t="shared" si="3"/>
        <v>DONE</v>
      </c>
      <c r="AC44" s="71"/>
      <c r="AD44" s="54" t="s">
        <v>2372</v>
      </c>
      <c r="AE44" s="76">
        <v>46164</v>
      </c>
      <c r="AF44" s="69" t="str">
        <f t="shared" si="4"/>
        <v>DONE</v>
      </c>
      <c r="AG44" s="69">
        <v>46165</v>
      </c>
      <c r="AH44" s="75"/>
      <c r="AI44" s="77" t="e">
        <f t="shared" ca="1" si="5"/>
        <v>#NAME?</v>
      </c>
      <c r="AJ44" s="80" t="str">
        <f t="array" ref="AJ44">IFERROR(INDEX('[1]Master Price'!$E:$E,MATCH(D44,'[1]Master Price'!$B:$B,0)),"0")</f>
        <v>0</v>
      </c>
      <c r="AK44" s="80">
        <f t="shared" si="6"/>
        <v>0</v>
      </c>
      <c r="AL44" s="82" t="str">
        <f t="shared" si="7"/>
        <v>0-day</v>
      </c>
      <c r="AM44" s="82" t="str">
        <f t="shared" si="8"/>
        <v>1-day</v>
      </c>
      <c r="AN44" s="82" t="str">
        <f t="shared" si="9"/>
        <v>6-day</v>
      </c>
      <c r="AO44" s="82" t="str">
        <f t="shared" si="10"/>
        <v>2-day</v>
      </c>
      <c r="AP44" s="82" t="str">
        <f t="shared" si="11"/>
        <v>0-day</v>
      </c>
      <c r="AQ44" s="82" t="str">
        <f t="shared" si="12"/>
        <v>0-day</v>
      </c>
      <c r="AR44" s="5"/>
      <c r="AS44" s="83">
        <f t="shared" si="13"/>
        <v>42</v>
      </c>
      <c r="AT44" s="54" t="s">
        <v>2373</v>
      </c>
      <c r="AU44" s="84" t="e">
        <f t="shared" ca="1" si="14"/>
        <v>#NAME?</v>
      </c>
      <c r="AV44" s="88" t="e">
        <f t="shared" ca="1" si="15"/>
        <v>#NAME?</v>
      </c>
      <c r="AW44" s="83" t="e">
        <f t="shared" ca="1" si="16"/>
        <v>#NAME?</v>
      </c>
      <c r="AX44" s="88" t="e">
        <f t="shared" ca="1" si="17"/>
        <v>#NAME?</v>
      </c>
      <c r="AY44" s="86">
        <f t="shared" si="18"/>
        <v>200001066009</v>
      </c>
      <c r="AZ44" s="171" t="e">
        <f t="shared" ca="1" si="19"/>
        <v>#NAME?</v>
      </c>
      <c r="BA44" s="85" t="e">
        <f t="shared" ca="1" si="20"/>
        <v>#NAME?</v>
      </c>
      <c r="BB44" s="85" t="e">
        <f t="shared" ca="1" si="21"/>
        <v>#NAME?</v>
      </c>
      <c r="BC44" s="90" t="e">
        <f t="shared" ca="1" si="22"/>
        <v>#NAME?</v>
      </c>
      <c r="BD44" s="90" t="e">
        <f t="shared" ca="1" si="23"/>
        <v>#NAME?</v>
      </c>
      <c r="BE44" s="85" t="e">
        <f t="shared" ca="1" si="24"/>
        <v>#NAME?</v>
      </c>
      <c r="BF44" s="22" t="e">
        <f t="shared" ca="1" si="25"/>
        <v>#NAME?</v>
      </c>
      <c r="BG44" s="22" t="e">
        <f t="shared" ca="1" si="26"/>
        <v>#NAME?</v>
      </c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>IF('AMM-IPT APR'!C431=0,"",ROW()-ROW($A$2))</f>
        <v>43</v>
      </c>
      <c r="B45" s="52">
        <v>46144</v>
      </c>
      <c r="C45" s="54" t="s">
        <v>2207</v>
      </c>
      <c r="D45" s="54" t="s">
        <v>234</v>
      </c>
      <c r="E45" s="56" t="s">
        <v>236</v>
      </c>
      <c r="F45" s="54">
        <v>1</v>
      </c>
      <c r="G45" s="54" t="s">
        <v>65</v>
      </c>
      <c r="H45" s="54" t="str">
        <f t="shared" si="0"/>
        <v>DONE</v>
      </c>
      <c r="I45" s="54" t="s">
        <v>1757</v>
      </c>
      <c r="J45" s="62" t="s">
        <v>73</v>
      </c>
      <c r="K45" s="62" t="s">
        <v>73</v>
      </c>
      <c r="L45" s="54">
        <v>28119</v>
      </c>
      <c r="M45" s="71"/>
      <c r="N45" s="54" t="s">
        <v>207</v>
      </c>
      <c r="O45" s="98" t="s">
        <v>91</v>
      </c>
      <c r="P45" s="64" t="s">
        <v>87</v>
      </c>
      <c r="Q45" s="64" t="s">
        <v>533</v>
      </c>
      <c r="R45" s="25">
        <v>200001059519</v>
      </c>
      <c r="S45" s="66">
        <v>46145</v>
      </c>
      <c r="T45" s="66" t="str">
        <f t="shared" si="1"/>
        <v>DONE</v>
      </c>
      <c r="U45" s="66">
        <v>46146</v>
      </c>
      <c r="V45" s="25">
        <v>9200087310</v>
      </c>
      <c r="W45" s="25">
        <v>45890</v>
      </c>
      <c r="X45" s="69">
        <v>46162</v>
      </c>
      <c r="Y45" s="69" t="str">
        <f t="shared" si="2"/>
        <v>DONE</v>
      </c>
      <c r="Z45" s="25">
        <v>50030</v>
      </c>
      <c r="AA45" s="177">
        <v>46164</v>
      </c>
      <c r="AB45" s="25" t="str">
        <f t="shared" si="3"/>
        <v>DONE</v>
      </c>
      <c r="AC45" s="71"/>
      <c r="AD45" s="54" t="s">
        <v>2374</v>
      </c>
      <c r="AE45" s="76">
        <v>46164</v>
      </c>
      <c r="AF45" s="69" t="str">
        <f t="shared" si="4"/>
        <v>DONE</v>
      </c>
      <c r="AG45" s="69">
        <v>46165</v>
      </c>
      <c r="AH45" s="75"/>
      <c r="AI45" s="77" t="e">
        <f t="shared" ca="1" si="5"/>
        <v>#NAME?</v>
      </c>
      <c r="AJ45" s="80" t="str">
        <f t="array" ref="AJ45">IFERROR(INDEX('[1]Master Price'!$E:$E,MATCH(D45,'[1]Master Price'!$B:$B,0)),"0")</f>
        <v>0</v>
      </c>
      <c r="AK45" s="80">
        <f t="shared" si="6"/>
        <v>0</v>
      </c>
      <c r="AL45" s="82" t="str">
        <f t="shared" si="7"/>
        <v>0-day</v>
      </c>
      <c r="AM45" s="82" t="str">
        <f t="shared" si="8"/>
        <v>1-day</v>
      </c>
      <c r="AN45" s="82" t="str">
        <f t="shared" si="9"/>
        <v>17-day</v>
      </c>
      <c r="AO45" s="82" t="str">
        <f t="shared" si="10"/>
        <v>2-day</v>
      </c>
      <c r="AP45" s="82" t="str">
        <f t="shared" si="11"/>
        <v>0-day</v>
      </c>
      <c r="AQ45" s="82" t="str">
        <f t="shared" si="12"/>
        <v>0-day</v>
      </c>
      <c r="AR45" s="5"/>
      <c r="AS45" s="83">
        <f t="shared" si="13"/>
        <v>43</v>
      </c>
      <c r="AT45" s="54" t="s">
        <v>2375</v>
      </c>
      <c r="AU45" s="84" t="e">
        <f t="shared" ca="1" si="14"/>
        <v>#NAME?</v>
      </c>
      <c r="AV45" s="88" t="e">
        <f t="shared" ca="1" si="15"/>
        <v>#NAME?</v>
      </c>
      <c r="AW45" s="83" t="e">
        <f t="shared" ca="1" si="16"/>
        <v>#NAME?</v>
      </c>
      <c r="AX45" s="88" t="e">
        <f t="shared" ca="1" si="17"/>
        <v>#NAME?</v>
      </c>
      <c r="AY45" s="86">
        <f t="shared" si="18"/>
        <v>200001068283</v>
      </c>
      <c r="AZ45" s="171" t="e">
        <f t="shared" ca="1" si="19"/>
        <v>#NAME?</v>
      </c>
      <c r="BA45" s="85" t="e">
        <f t="shared" ca="1" si="20"/>
        <v>#NAME?</v>
      </c>
      <c r="BB45" s="85" t="e">
        <f t="shared" ca="1" si="21"/>
        <v>#NAME?</v>
      </c>
      <c r="BC45" s="90" t="e">
        <f t="shared" ca="1" si="22"/>
        <v>#NAME?</v>
      </c>
      <c r="BD45" s="90" t="e">
        <f t="shared" ca="1" si="23"/>
        <v>#NAME?</v>
      </c>
      <c r="BE45" s="85" t="e">
        <f t="shared" ca="1" si="24"/>
        <v>#NAME?</v>
      </c>
      <c r="BF45" s="22" t="e">
        <f t="shared" ca="1" si="25"/>
        <v>#NAME?</v>
      </c>
      <c r="BG45" s="22" t="e">
        <f t="shared" ca="1" si="26"/>
        <v>#NAME?</v>
      </c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>IF('AMM-IPT APR'!C432=0,"",ROW()-ROW($A$2))</f>
        <v>44</v>
      </c>
      <c r="B46" s="52">
        <v>46144</v>
      </c>
      <c r="C46" s="54" t="s">
        <v>2207</v>
      </c>
      <c r="D46" s="54" t="s">
        <v>153</v>
      </c>
      <c r="E46" s="56" t="s">
        <v>154</v>
      </c>
      <c r="F46" s="54">
        <v>1</v>
      </c>
      <c r="G46" s="54" t="s">
        <v>65</v>
      </c>
      <c r="H46" s="54" t="str">
        <f t="shared" si="0"/>
        <v>DONE</v>
      </c>
      <c r="I46" s="54" t="s">
        <v>1757</v>
      </c>
      <c r="J46" s="62" t="s">
        <v>73</v>
      </c>
      <c r="K46" s="62" t="s">
        <v>73</v>
      </c>
      <c r="L46" s="54">
        <v>28119</v>
      </c>
      <c r="M46" s="71"/>
      <c r="N46" s="54" t="s">
        <v>207</v>
      </c>
      <c r="O46" s="98" t="s">
        <v>91</v>
      </c>
      <c r="P46" s="64" t="s">
        <v>87</v>
      </c>
      <c r="Q46" s="64" t="s">
        <v>533</v>
      </c>
      <c r="R46" s="25">
        <v>200001059519</v>
      </c>
      <c r="S46" s="66">
        <v>46145</v>
      </c>
      <c r="T46" s="66" t="str">
        <f t="shared" si="1"/>
        <v>DONE</v>
      </c>
      <c r="U46" s="66">
        <v>46146</v>
      </c>
      <c r="V46" s="25">
        <v>9200087310</v>
      </c>
      <c r="W46" s="25">
        <v>45890</v>
      </c>
      <c r="X46" s="69">
        <v>46162</v>
      </c>
      <c r="Y46" s="69" t="str">
        <f t="shared" si="2"/>
        <v>DONE</v>
      </c>
      <c r="Z46" s="25">
        <v>50030</v>
      </c>
      <c r="AA46" s="177">
        <v>46164</v>
      </c>
      <c r="AB46" s="25" t="str">
        <f t="shared" si="3"/>
        <v>DONE</v>
      </c>
      <c r="AC46" s="71"/>
      <c r="AD46" s="54" t="s">
        <v>2374</v>
      </c>
      <c r="AE46" s="76">
        <v>46164</v>
      </c>
      <c r="AF46" s="69" t="str">
        <f t="shared" si="4"/>
        <v>DONE</v>
      </c>
      <c r="AG46" s="69">
        <v>46165</v>
      </c>
      <c r="AH46" s="75"/>
      <c r="AI46" s="77" t="e">
        <f t="shared" ca="1" si="5"/>
        <v>#NAME?</v>
      </c>
      <c r="AJ46" s="80" t="str">
        <f t="array" ref="AJ46">IFERROR(INDEX('[1]Master Price'!$E:$E,MATCH(D46,'[1]Master Price'!$B:$B,0)),"0")</f>
        <v>0</v>
      </c>
      <c r="AK46" s="80">
        <f t="shared" si="6"/>
        <v>0</v>
      </c>
      <c r="AL46" s="82" t="str">
        <f t="shared" si="7"/>
        <v>0-day</v>
      </c>
      <c r="AM46" s="82" t="str">
        <f t="shared" si="8"/>
        <v>1-day</v>
      </c>
      <c r="AN46" s="82" t="str">
        <f t="shared" si="9"/>
        <v>17-day</v>
      </c>
      <c r="AO46" s="82" t="str">
        <f t="shared" si="10"/>
        <v>2-day</v>
      </c>
      <c r="AP46" s="82" t="str">
        <f t="shared" si="11"/>
        <v>0-day</v>
      </c>
      <c r="AQ46" s="82" t="str">
        <f t="shared" si="12"/>
        <v>0-day</v>
      </c>
      <c r="AR46" s="5"/>
      <c r="AS46" s="83">
        <f t="shared" si="13"/>
        <v>44</v>
      </c>
      <c r="AT46" s="54" t="s">
        <v>2378</v>
      </c>
      <c r="AU46" s="84" t="e">
        <f t="shared" ca="1" si="14"/>
        <v>#NAME?</v>
      </c>
      <c r="AV46" s="88" t="e">
        <f t="shared" ca="1" si="15"/>
        <v>#NAME?</v>
      </c>
      <c r="AW46" s="83" t="e">
        <f t="shared" ca="1" si="16"/>
        <v>#NAME?</v>
      </c>
      <c r="AX46" s="88" t="e">
        <f t="shared" ca="1" si="17"/>
        <v>#NAME?</v>
      </c>
      <c r="AY46" s="86">
        <f t="shared" si="18"/>
        <v>200001068284</v>
      </c>
      <c r="AZ46" s="171" t="e">
        <f t="shared" ca="1" si="19"/>
        <v>#NAME?</v>
      </c>
      <c r="BA46" s="85" t="e">
        <f t="shared" ca="1" si="20"/>
        <v>#NAME?</v>
      </c>
      <c r="BB46" s="85" t="e">
        <f t="shared" ca="1" si="21"/>
        <v>#NAME?</v>
      </c>
      <c r="BC46" s="90" t="e">
        <f t="shared" ca="1" si="22"/>
        <v>#NAME?</v>
      </c>
      <c r="BD46" s="90" t="e">
        <f t="shared" ca="1" si="23"/>
        <v>#NAME?</v>
      </c>
      <c r="BE46" s="85" t="e">
        <f t="shared" ca="1" si="24"/>
        <v>#NAME?</v>
      </c>
      <c r="BF46" s="22" t="e">
        <f t="shared" ca="1" si="25"/>
        <v>#NAME?</v>
      </c>
      <c r="BG46" s="22" t="e">
        <f t="shared" ca="1" si="26"/>
        <v>#NAME?</v>
      </c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>IF('AMM-IPT APR'!C433=0,"",ROW()-ROW($A$2))</f>
        <v>45</v>
      </c>
      <c r="B47" s="52">
        <v>46145</v>
      </c>
      <c r="C47" s="54" t="s">
        <v>2208</v>
      </c>
      <c r="D47" s="54" t="s">
        <v>227</v>
      </c>
      <c r="E47" s="56" t="s">
        <v>228</v>
      </c>
      <c r="F47" s="54">
        <v>1</v>
      </c>
      <c r="G47" s="54" t="s">
        <v>65</v>
      </c>
      <c r="H47" s="54" t="str">
        <f t="shared" si="0"/>
        <v>DONE</v>
      </c>
      <c r="I47" s="54" t="s">
        <v>360</v>
      </c>
      <c r="J47" s="58" t="s">
        <v>361</v>
      </c>
      <c r="K47" s="58" t="s">
        <v>362</v>
      </c>
      <c r="L47" s="54">
        <v>7973</v>
      </c>
      <c r="M47" s="71"/>
      <c r="N47" s="54" t="s">
        <v>283</v>
      </c>
      <c r="O47" s="98" t="s">
        <v>91</v>
      </c>
      <c r="P47" s="64" t="s">
        <v>87</v>
      </c>
      <c r="Q47" s="64" t="s">
        <v>533</v>
      </c>
      <c r="R47" s="25">
        <v>200001059518</v>
      </c>
      <c r="S47" s="66">
        <v>46145</v>
      </c>
      <c r="T47" s="66" t="str">
        <f t="shared" si="1"/>
        <v>DONE</v>
      </c>
      <c r="U47" s="66">
        <v>46146</v>
      </c>
      <c r="V47" s="25">
        <v>9200087309</v>
      </c>
      <c r="W47" s="25">
        <v>45888</v>
      </c>
      <c r="X47" s="69">
        <v>46162</v>
      </c>
      <c r="Y47" s="69" t="str">
        <f t="shared" si="2"/>
        <v>DONE</v>
      </c>
      <c r="Z47" s="25">
        <v>50047</v>
      </c>
      <c r="AA47" s="177">
        <v>46164</v>
      </c>
      <c r="AB47" s="25" t="str">
        <f t="shared" si="3"/>
        <v>DONE</v>
      </c>
      <c r="AC47" s="71"/>
      <c r="AD47" s="54" t="s">
        <v>2379</v>
      </c>
      <c r="AE47" s="76">
        <v>46164</v>
      </c>
      <c r="AF47" s="69" t="str">
        <f t="shared" si="4"/>
        <v>DONE</v>
      </c>
      <c r="AG47" s="69">
        <v>46165</v>
      </c>
      <c r="AH47" s="75"/>
      <c r="AI47" s="77" t="e">
        <f t="shared" ca="1" si="5"/>
        <v>#NAME?</v>
      </c>
      <c r="AJ47" s="80" t="str">
        <f t="array" ref="AJ47">IFERROR(INDEX('[1]Master Price'!$E:$E,MATCH(D47,'[1]Master Price'!$B:$B,0)),"0")</f>
        <v>0</v>
      </c>
      <c r="AK47" s="80">
        <f t="shared" si="6"/>
        <v>0</v>
      </c>
      <c r="AL47" s="82" t="str">
        <f t="shared" si="7"/>
        <v>0-day</v>
      </c>
      <c r="AM47" s="82" t="str">
        <f t="shared" si="8"/>
        <v>1-day</v>
      </c>
      <c r="AN47" s="82" t="str">
        <f t="shared" si="9"/>
        <v>17-day</v>
      </c>
      <c r="AO47" s="82" t="str">
        <f t="shared" si="10"/>
        <v>2-day</v>
      </c>
      <c r="AP47" s="82" t="str">
        <f t="shared" si="11"/>
        <v>0-day</v>
      </c>
      <c r="AQ47" s="82" t="str">
        <f t="shared" si="12"/>
        <v>0-day</v>
      </c>
      <c r="AR47" s="5"/>
      <c r="AS47" s="83">
        <f t="shared" si="13"/>
        <v>45</v>
      </c>
      <c r="AT47" s="54" t="s">
        <v>2380</v>
      </c>
      <c r="AU47" s="84" t="e">
        <f t="shared" ca="1" si="14"/>
        <v>#NAME?</v>
      </c>
      <c r="AV47" s="88" t="e">
        <f t="shared" ca="1" si="15"/>
        <v>#NAME?</v>
      </c>
      <c r="AW47" s="83" t="e">
        <f t="shared" ca="1" si="16"/>
        <v>#NAME?</v>
      </c>
      <c r="AX47" s="88" t="e">
        <f t="shared" ca="1" si="17"/>
        <v>#NAME?</v>
      </c>
      <c r="AY47" s="86">
        <f t="shared" si="18"/>
        <v>200001068291</v>
      </c>
      <c r="AZ47" s="171" t="e">
        <f t="shared" ca="1" si="19"/>
        <v>#NAME?</v>
      </c>
      <c r="BA47" s="85" t="e">
        <f t="shared" ca="1" si="20"/>
        <v>#NAME?</v>
      </c>
      <c r="BB47" s="85" t="e">
        <f t="shared" ca="1" si="21"/>
        <v>#NAME?</v>
      </c>
      <c r="BC47" s="90" t="e">
        <f t="shared" ca="1" si="22"/>
        <v>#NAME?</v>
      </c>
      <c r="BD47" s="90" t="e">
        <f t="shared" ca="1" si="23"/>
        <v>#NAME?</v>
      </c>
      <c r="BE47" s="85" t="e">
        <f t="shared" ca="1" si="24"/>
        <v>#NAME?</v>
      </c>
      <c r="BF47" s="22" t="e">
        <f t="shared" ca="1" si="25"/>
        <v>#NAME?</v>
      </c>
      <c r="BG47" s="22" t="e">
        <f t="shared" ca="1" si="26"/>
        <v>#NAME?</v>
      </c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>IF('AMM-IPT APR'!C434=0,"",ROW()-ROW($A$2))</f>
        <v>46</v>
      </c>
      <c r="B48" s="52">
        <v>46145</v>
      </c>
      <c r="C48" s="54" t="s">
        <v>2208</v>
      </c>
      <c r="D48" s="54" t="s">
        <v>457</v>
      </c>
      <c r="E48" s="56" t="s">
        <v>458</v>
      </c>
      <c r="F48" s="54">
        <v>1</v>
      </c>
      <c r="G48" s="54" t="s">
        <v>65</v>
      </c>
      <c r="H48" s="54" t="str">
        <f t="shared" si="0"/>
        <v>DONE</v>
      </c>
      <c r="I48" s="54" t="s">
        <v>360</v>
      </c>
      <c r="J48" s="58" t="s">
        <v>361</v>
      </c>
      <c r="K48" s="58" t="s">
        <v>362</v>
      </c>
      <c r="L48" s="54">
        <v>7973</v>
      </c>
      <c r="M48" s="71"/>
      <c r="N48" s="54" t="s">
        <v>283</v>
      </c>
      <c r="O48" s="98" t="s">
        <v>91</v>
      </c>
      <c r="P48" s="64" t="s">
        <v>87</v>
      </c>
      <c r="Q48" s="64" t="s">
        <v>533</v>
      </c>
      <c r="R48" s="25">
        <v>200001059518</v>
      </c>
      <c r="S48" s="66">
        <v>46145</v>
      </c>
      <c r="T48" s="66" t="str">
        <f t="shared" si="1"/>
        <v>DONE</v>
      </c>
      <c r="U48" s="66">
        <v>46146</v>
      </c>
      <c r="V48" s="25">
        <v>9200087309</v>
      </c>
      <c r="W48" s="25">
        <v>45888</v>
      </c>
      <c r="X48" s="69">
        <v>46162</v>
      </c>
      <c r="Y48" s="69" t="str">
        <f t="shared" si="2"/>
        <v>DONE</v>
      </c>
      <c r="Z48" s="25">
        <v>50047</v>
      </c>
      <c r="AA48" s="177">
        <v>46164</v>
      </c>
      <c r="AB48" s="25" t="str">
        <f t="shared" si="3"/>
        <v>DONE</v>
      </c>
      <c r="AC48" s="71"/>
      <c r="AD48" s="54" t="s">
        <v>2379</v>
      </c>
      <c r="AE48" s="76">
        <v>46164</v>
      </c>
      <c r="AF48" s="69" t="str">
        <f t="shared" si="4"/>
        <v>DONE</v>
      </c>
      <c r="AG48" s="69">
        <v>46165</v>
      </c>
      <c r="AH48" s="75"/>
      <c r="AI48" s="77" t="e">
        <f t="shared" ca="1" si="5"/>
        <v>#NAME?</v>
      </c>
      <c r="AJ48" s="80" t="str">
        <f t="array" ref="AJ48">IFERROR(INDEX('[1]Master Price'!$E:$E,MATCH(D48,'[1]Master Price'!$B:$B,0)),"0")</f>
        <v>0</v>
      </c>
      <c r="AK48" s="80">
        <f t="shared" si="6"/>
        <v>0</v>
      </c>
      <c r="AL48" s="82" t="str">
        <f t="shared" si="7"/>
        <v>0-day</v>
      </c>
      <c r="AM48" s="82" t="str">
        <f t="shared" si="8"/>
        <v>1-day</v>
      </c>
      <c r="AN48" s="82" t="str">
        <f t="shared" si="9"/>
        <v>17-day</v>
      </c>
      <c r="AO48" s="82" t="str">
        <f t="shared" si="10"/>
        <v>2-day</v>
      </c>
      <c r="AP48" s="82" t="str">
        <f t="shared" si="11"/>
        <v>0-day</v>
      </c>
      <c r="AQ48" s="82" t="str">
        <f t="shared" si="12"/>
        <v>0-day</v>
      </c>
      <c r="AR48" s="5"/>
      <c r="AS48" s="83">
        <f t="shared" si="13"/>
        <v>46</v>
      </c>
      <c r="AT48" s="54" t="s">
        <v>2383</v>
      </c>
      <c r="AU48" s="84" t="e">
        <f t="shared" ca="1" si="14"/>
        <v>#NAME?</v>
      </c>
      <c r="AV48" s="88" t="e">
        <f t="shared" ca="1" si="15"/>
        <v>#NAME?</v>
      </c>
      <c r="AW48" s="83" t="e">
        <f t="shared" ca="1" si="16"/>
        <v>#NAME?</v>
      </c>
      <c r="AX48" s="88" t="e">
        <f t="shared" ca="1" si="17"/>
        <v>#NAME?</v>
      </c>
      <c r="AY48" s="86">
        <f t="shared" si="18"/>
        <v>200001068287</v>
      </c>
      <c r="AZ48" s="171" t="e">
        <f t="shared" ca="1" si="19"/>
        <v>#NAME?</v>
      </c>
      <c r="BA48" s="85" t="e">
        <f t="shared" ca="1" si="20"/>
        <v>#NAME?</v>
      </c>
      <c r="BB48" s="85" t="e">
        <f t="shared" ca="1" si="21"/>
        <v>#NAME?</v>
      </c>
      <c r="BC48" s="90" t="e">
        <f t="shared" ca="1" si="22"/>
        <v>#NAME?</v>
      </c>
      <c r="BD48" s="90" t="e">
        <f t="shared" ca="1" si="23"/>
        <v>#NAME?</v>
      </c>
      <c r="BE48" s="85" t="e">
        <f t="shared" ca="1" si="24"/>
        <v>#NAME?</v>
      </c>
      <c r="BF48" s="22" t="e">
        <f t="shared" ca="1" si="25"/>
        <v>#NAME?</v>
      </c>
      <c r="BG48" s="22" t="e">
        <f t="shared" ca="1" si="26"/>
        <v>#NAME?</v>
      </c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>IF('AMM-IPT APR'!C435=0,"",ROW()-ROW($A$2))</f>
        <v>47</v>
      </c>
      <c r="B49" s="52">
        <v>46145</v>
      </c>
      <c r="C49" s="54" t="s">
        <v>2208</v>
      </c>
      <c r="D49" s="54" t="s">
        <v>153</v>
      </c>
      <c r="E49" s="56" t="s">
        <v>154</v>
      </c>
      <c r="F49" s="54">
        <v>1</v>
      </c>
      <c r="G49" s="54" t="s">
        <v>65</v>
      </c>
      <c r="H49" s="54" t="str">
        <f t="shared" si="0"/>
        <v>DONE</v>
      </c>
      <c r="I49" s="54" t="s">
        <v>360</v>
      </c>
      <c r="J49" s="58" t="s">
        <v>361</v>
      </c>
      <c r="K49" s="58" t="s">
        <v>362</v>
      </c>
      <c r="L49" s="54">
        <v>7973</v>
      </c>
      <c r="M49" s="71"/>
      <c r="N49" s="54" t="s">
        <v>283</v>
      </c>
      <c r="O49" s="98" t="s">
        <v>91</v>
      </c>
      <c r="P49" s="64" t="s">
        <v>87</v>
      </c>
      <c r="Q49" s="64" t="s">
        <v>533</v>
      </c>
      <c r="R49" s="25">
        <v>200001059518</v>
      </c>
      <c r="S49" s="66">
        <v>46145</v>
      </c>
      <c r="T49" s="66" t="str">
        <f t="shared" si="1"/>
        <v>DONE</v>
      </c>
      <c r="U49" s="66">
        <v>46146</v>
      </c>
      <c r="V49" s="25">
        <v>9200087309</v>
      </c>
      <c r="W49" s="25">
        <v>45888</v>
      </c>
      <c r="X49" s="69">
        <v>46162</v>
      </c>
      <c r="Y49" s="69" t="str">
        <f t="shared" si="2"/>
        <v>DONE</v>
      </c>
      <c r="Z49" s="25">
        <v>50047</v>
      </c>
      <c r="AA49" s="177">
        <v>46164</v>
      </c>
      <c r="AB49" s="25" t="str">
        <f t="shared" si="3"/>
        <v>DONE</v>
      </c>
      <c r="AC49" s="71"/>
      <c r="AD49" s="54" t="s">
        <v>2379</v>
      </c>
      <c r="AE49" s="76">
        <v>46164</v>
      </c>
      <c r="AF49" s="69" t="str">
        <f t="shared" si="4"/>
        <v>DONE</v>
      </c>
      <c r="AG49" s="69">
        <v>46165</v>
      </c>
      <c r="AH49" s="75"/>
      <c r="AI49" s="77" t="e">
        <f t="shared" ca="1" si="5"/>
        <v>#NAME?</v>
      </c>
      <c r="AJ49" s="80" t="str">
        <f t="array" ref="AJ49">IFERROR(INDEX('[1]Master Price'!$E:$E,MATCH(D49,'[1]Master Price'!$B:$B,0)),"0")</f>
        <v>0</v>
      </c>
      <c r="AK49" s="80">
        <f t="shared" si="6"/>
        <v>0</v>
      </c>
      <c r="AL49" s="82" t="str">
        <f t="shared" si="7"/>
        <v>0-day</v>
      </c>
      <c r="AM49" s="82" t="str">
        <f t="shared" si="8"/>
        <v>1-day</v>
      </c>
      <c r="AN49" s="82" t="str">
        <f t="shared" si="9"/>
        <v>17-day</v>
      </c>
      <c r="AO49" s="82" t="str">
        <f t="shared" si="10"/>
        <v>2-day</v>
      </c>
      <c r="AP49" s="82" t="str">
        <f t="shared" si="11"/>
        <v>0-day</v>
      </c>
      <c r="AQ49" s="82" t="str">
        <f t="shared" si="12"/>
        <v>0-day</v>
      </c>
      <c r="AR49" s="5"/>
      <c r="AS49" s="83">
        <f t="shared" si="13"/>
        <v>47</v>
      </c>
      <c r="AT49" s="54" t="s">
        <v>2384</v>
      </c>
      <c r="AU49" s="84" t="e">
        <f t="shared" ca="1" si="14"/>
        <v>#NAME?</v>
      </c>
      <c r="AV49" s="88" t="e">
        <f t="shared" ca="1" si="15"/>
        <v>#NAME?</v>
      </c>
      <c r="AW49" s="83" t="e">
        <f t="shared" ca="1" si="16"/>
        <v>#NAME?</v>
      </c>
      <c r="AX49" s="88" t="e">
        <f t="shared" ca="1" si="17"/>
        <v>#NAME?</v>
      </c>
      <c r="AY49" s="86" t="str">
        <f t="shared" si="18"/>
        <v>DONE</v>
      </c>
      <c r="AZ49" s="171" t="e">
        <f t="shared" ca="1" si="19"/>
        <v>#NAME?</v>
      </c>
      <c r="BA49" s="85" t="e">
        <f t="shared" ca="1" si="20"/>
        <v>#NAME?</v>
      </c>
      <c r="BB49" s="85" t="e">
        <f t="shared" ca="1" si="21"/>
        <v>#NAME?</v>
      </c>
      <c r="BC49" s="90" t="e">
        <f t="shared" ca="1" si="22"/>
        <v>#NAME?</v>
      </c>
      <c r="BD49" s="90" t="e">
        <f t="shared" ca="1" si="23"/>
        <v>#NAME?</v>
      </c>
      <c r="BE49" s="85" t="e">
        <f t="shared" ca="1" si="24"/>
        <v>#NAME?</v>
      </c>
      <c r="BF49" s="22" t="e">
        <f t="shared" ca="1" si="25"/>
        <v>#NAME?</v>
      </c>
      <c r="BG49" s="22" t="e">
        <f t="shared" ca="1" si="26"/>
        <v>#NAME?</v>
      </c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ref="A50:A304" si="28">IF(C3=0,"",ROW()-ROW($A$2))</f>
        <v>48</v>
      </c>
      <c r="B50" s="52">
        <v>46145</v>
      </c>
      <c r="C50" s="54" t="s">
        <v>2208</v>
      </c>
      <c r="D50" s="54" t="s">
        <v>2385</v>
      </c>
      <c r="E50" s="56" t="s">
        <v>2386</v>
      </c>
      <c r="F50" s="54">
        <v>1</v>
      </c>
      <c r="G50" s="54" t="s">
        <v>65</v>
      </c>
      <c r="H50" s="54" t="str">
        <f t="shared" si="0"/>
        <v>DONE</v>
      </c>
      <c r="I50" s="54" t="s">
        <v>360</v>
      </c>
      <c r="J50" s="58" t="s">
        <v>361</v>
      </c>
      <c r="K50" s="58" t="s">
        <v>362</v>
      </c>
      <c r="L50" s="54">
        <v>7973</v>
      </c>
      <c r="M50" s="71"/>
      <c r="N50" s="54" t="s">
        <v>283</v>
      </c>
      <c r="O50" s="98" t="s">
        <v>91</v>
      </c>
      <c r="P50" s="64" t="s">
        <v>87</v>
      </c>
      <c r="Q50" s="64" t="s">
        <v>533</v>
      </c>
      <c r="R50" s="25">
        <v>200001059518</v>
      </c>
      <c r="S50" s="66">
        <v>46145</v>
      </c>
      <c r="T50" s="66" t="str">
        <f t="shared" si="1"/>
        <v>DONE</v>
      </c>
      <c r="U50" s="66">
        <v>46146</v>
      </c>
      <c r="V50" s="25">
        <v>9200087309</v>
      </c>
      <c r="W50" s="25">
        <v>45888</v>
      </c>
      <c r="X50" s="69">
        <v>46162</v>
      </c>
      <c r="Y50" s="69" t="str">
        <f t="shared" si="2"/>
        <v>DONE</v>
      </c>
      <c r="Z50" s="25">
        <v>50047</v>
      </c>
      <c r="AA50" s="177">
        <v>46164</v>
      </c>
      <c r="AB50" s="25" t="str">
        <f t="shared" si="3"/>
        <v>DONE</v>
      </c>
      <c r="AC50" s="71"/>
      <c r="AD50" s="54" t="s">
        <v>2379</v>
      </c>
      <c r="AE50" s="76">
        <v>46164</v>
      </c>
      <c r="AF50" s="69" t="str">
        <f t="shared" si="4"/>
        <v>DONE</v>
      </c>
      <c r="AG50" s="69">
        <v>46165</v>
      </c>
      <c r="AH50" s="75"/>
      <c r="AI50" s="77" t="e">
        <f t="shared" ca="1" si="5"/>
        <v>#NAME?</v>
      </c>
      <c r="AJ50" s="80" t="str">
        <f t="array" ref="AJ50">IFERROR(INDEX('[1]Master Price'!$E:$E,MATCH(D50,'[1]Master Price'!$B:$B,0)),"0")</f>
        <v>0</v>
      </c>
      <c r="AK50" s="80">
        <f t="shared" si="6"/>
        <v>0</v>
      </c>
      <c r="AL50" s="82" t="str">
        <f t="shared" si="7"/>
        <v>0-day</v>
      </c>
      <c r="AM50" s="82" t="str">
        <f t="shared" si="8"/>
        <v>1-day</v>
      </c>
      <c r="AN50" s="82" t="str">
        <f t="shared" si="9"/>
        <v>17-day</v>
      </c>
      <c r="AO50" s="82" t="str">
        <f t="shared" si="10"/>
        <v>2-day</v>
      </c>
      <c r="AP50" s="82" t="str">
        <f t="shared" si="11"/>
        <v>0-day</v>
      </c>
      <c r="AQ50" s="82" t="str">
        <f t="shared" si="12"/>
        <v>0-day</v>
      </c>
      <c r="AR50" s="5"/>
      <c r="AS50" s="83">
        <f t="shared" si="13"/>
        <v>48</v>
      </c>
      <c r="AT50" s="54" t="s">
        <v>2387</v>
      </c>
      <c r="AU50" s="84" t="e">
        <f t="shared" ca="1" si="14"/>
        <v>#NAME?</v>
      </c>
      <c r="AV50" s="88" t="e">
        <f t="shared" ca="1" si="15"/>
        <v>#NAME?</v>
      </c>
      <c r="AW50" s="83" t="e">
        <f t="shared" ca="1" si="16"/>
        <v>#NAME?</v>
      </c>
      <c r="AX50" s="88" t="e">
        <f t="shared" ca="1" si="17"/>
        <v>#NAME?</v>
      </c>
      <c r="AY50" s="86">
        <f t="shared" si="18"/>
        <v>200001070441</v>
      </c>
      <c r="AZ50" s="171" t="e">
        <f t="shared" ca="1" si="19"/>
        <v>#NAME?</v>
      </c>
      <c r="BA50" s="85" t="e">
        <f t="shared" ca="1" si="20"/>
        <v>#NAME?</v>
      </c>
      <c r="BB50" s="85" t="e">
        <f t="shared" ca="1" si="21"/>
        <v>#NAME?</v>
      </c>
      <c r="BC50" s="90" t="e">
        <f t="shared" ca="1" si="22"/>
        <v>#NAME?</v>
      </c>
      <c r="BD50" s="90" t="e">
        <f t="shared" ca="1" si="23"/>
        <v>#NAME?</v>
      </c>
      <c r="BE50" s="85" t="e">
        <f t="shared" ca="1" si="24"/>
        <v>#NAME?</v>
      </c>
      <c r="BF50" s="22" t="e">
        <f t="shared" ca="1" si="25"/>
        <v>#NAME?</v>
      </c>
      <c r="BG50" s="22" t="e">
        <f t="shared" ca="1" si="26"/>
        <v>#NAME?</v>
      </c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28"/>
        <v>49</v>
      </c>
      <c r="B51" s="52">
        <v>46145</v>
      </c>
      <c r="C51" s="54" t="s">
        <v>2209</v>
      </c>
      <c r="D51" s="54" t="s">
        <v>275</v>
      </c>
      <c r="E51" s="56" t="s">
        <v>276</v>
      </c>
      <c r="F51" s="54">
        <v>1</v>
      </c>
      <c r="G51" s="54" t="s">
        <v>65</v>
      </c>
      <c r="H51" s="54" t="str">
        <f t="shared" si="0"/>
        <v>DONE</v>
      </c>
      <c r="I51" s="54" t="s">
        <v>2390</v>
      </c>
      <c r="J51" s="62" t="s">
        <v>73</v>
      </c>
      <c r="K51" s="62" t="s">
        <v>73</v>
      </c>
      <c r="L51" s="54">
        <v>8019</v>
      </c>
      <c r="M51" s="71"/>
      <c r="N51" s="54" t="s">
        <v>2176</v>
      </c>
      <c r="O51" s="98" t="s">
        <v>91</v>
      </c>
      <c r="P51" s="64" t="s">
        <v>87</v>
      </c>
      <c r="Q51" s="64" t="s">
        <v>533</v>
      </c>
      <c r="R51" s="25">
        <v>200001059568</v>
      </c>
      <c r="S51" s="66">
        <v>46145</v>
      </c>
      <c r="T51" s="66" t="str">
        <f t="shared" si="1"/>
        <v>DONE</v>
      </c>
      <c r="U51" s="66">
        <v>46146</v>
      </c>
      <c r="V51" s="25">
        <v>9200087308</v>
      </c>
      <c r="W51" s="25">
        <v>45887</v>
      </c>
      <c r="X51" s="69">
        <v>46162</v>
      </c>
      <c r="Y51" s="69" t="str">
        <f t="shared" si="2"/>
        <v>DONE</v>
      </c>
      <c r="Z51" s="25">
        <v>50050</v>
      </c>
      <c r="AA51" s="177">
        <v>46164</v>
      </c>
      <c r="AB51" s="25" t="str">
        <f t="shared" si="3"/>
        <v>DONE</v>
      </c>
      <c r="AC51" s="71"/>
      <c r="AD51" s="54" t="s">
        <v>2391</v>
      </c>
      <c r="AE51" s="76">
        <v>46164</v>
      </c>
      <c r="AF51" s="69" t="str">
        <f t="shared" si="4"/>
        <v>DONE</v>
      </c>
      <c r="AG51" s="69">
        <v>46165</v>
      </c>
      <c r="AH51" s="75"/>
      <c r="AI51" s="77" t="e">
        <f t="shared" ca="1" si="5"/>
        <v>#NAME?</v>
      </c>
      <c r="AJ51" s="80" t="str">
        <f t="array" ref="AJ51">IFERROR(INDEX('[1]Master Price'!$E:$E,MATCH(D51,'[1]Master Price'!$B:$B,0)),"0")</f>
        <v>0</v>
      </c>
      <c r="AK51" s="80">
        <f t="shared" si="6"/>
        <v>0</v>
      </c>
      <c r="AL51" s="82" t="str">
        <f t="shared" si="7"/>
        <v>0-day</v>
      </c>
      <c r="AM51" s="82" t="str">
        <f t="shared" si="8"/>
        <v>1-day</v>
      </c>
      <c r="AN51" s="82" t="str">
        <f t="shared" si="9"/>
        <v>17-day</v>
      </c>
      <c r="AO51" s="82" t="str">
        <f t="shared" si="10"/>
        <v>2-day</v>
      </c>
      <c r="AP51" s="82" t="str">
        <f t="shared" si="11"/>
        <v>0-day</v>
      </c>
      <c r="AQ51" s="82" t="str">
        <f t="shared" si="12"/>
        <v>0-day</v>
      </c>
      <c r="AR51" s="5"/>
      <c r="AS51" s="83">
        <f t="shared" si="13"/>
        <v>49</v>
      </c>
      <c r="AT51" s="54" t="s">
        <v>2392</v>
      </c>
      <c r="AU51" s="84" t="e">
        <f t="shared" ca="1" si="14"/>
        <v>#NAME?</v>
      </c>
      <c r="AV51" s="88" t="e">
        <f t="shared" ca="1" si="15"/>
        <v>#NAME?</v>
      </c>
      <c r="AW51" s="83" t="e">
        <f t="shared" ca="1" si="16"/>
        <v>#NAME?</v>
      </c>
      <c r="AX51" s="88" t="e">
        <f t="shared" ca="1" si="17"/>
        <v>#NAME?</v>
      </c>
      <c r="AY51" s="86">
        <f t="shared" si="18"/>
        <v>200001070440</v>
      </c>
      <c r="AZ51" s="171" t="e">
        <f t="shared" ca="1" si="19"/>
        <v>#NAME?</v>
      </c>
      <c r="BA51" s="85" t="e">
        <f t="shared" ca="1" si="20"/>
        <v>#NAME?</v>
      </c>
      <c r="BB51" s="85" t="e">
        <f t="shared" ca="1" si="21"/>
        <v>#NAME?</v>
      </c>
      <c r="BC51" s="90" t="e">
        <f t="shared" ca="1" si="22"/>
        <v>#NAME?</v>
      </c>
      <c r="BD51" s="90" t="e">
        <f t="shared" ca="1" si="23"/>
        <v>#NAME?</v>
      </c>
      <c r="BE51" s="85" t="e">
        <f t="shared" ca="1" si="24"/>
        <v>#NAME?</v>
      </c>
      <c r="BF51" s="22" t="e">
        <f t="shared" ca="1" si="25"/>
        <v>#NAME?</v>
      </c>
      <c r="BG51" s="22" t="e">
        <f t="shared" ca="1" si="26"/>
        <v>#NAME?</v>
      </c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28"/>
        <v>50</v>
      </c>
      <c r="B52" s="52">
        <v>46148</v>
      </c>
      <c r="C52" s="54" t="s">
        <v>2214</v>
      </c>
      <c r="D52" s="54" t="s">
        <v>138</v>
      </c>
      <c r="E52" s="56" t="s">
        <v>139</v>
      </c>
      <c r="F52" s="54">
        <v>1</v>
      </c>
      <c r="G52" s="54" t="s">
        <v>65</v>
      </c>
      <c r="H52" s="54" t="str">
        <f t="shared" si="0"/>
        <v>DONE</v>
      </c>
      <c r="I52" s="54" t="s">
        <v>2393</v>
      </c>
      <c r="J52" s="62" t="s">
        <v>73</v>
      </c>
      <c r="K52" s="62" t="s">
        <v>73</v>
      </c>
      <c r="L52" s="54"/>
      <c r="M52" s="71"/>
      <c r="N52" s="54" t="s">
        <v>2394</v>
      </c>
      <c r="O52" s="114" t="s">
        <v>81</v>
      </c>
      <c r="P52" s="64" t="s">
        <v>87</v>
      </c>
      <c r="Q52" s="64" t="s">
        <v>1055</v>
      </c>
      <c r="R52" s="25">
        <v>200001056511</v>
      </c>
      <c r="S52" s="66">
        <v>46156</v>
      </c>
      <c r="T52" s="66" t="str">
        <f t="shared" si="1"/>
        <v>DONE</v>
      </c>
      <c r="U52" s="66">
        <v>46157</v>
      </c>
      <c r="V52" s="25">
        <v>9200088163</v>
      </c>
      <c r="W52" s="25">
        <v>45904</v>
      </c>
      <c r="X52" s="69">
        <v>46162</v>
      </c>
      <c r="Y52" s="69" t="str">
        <f t="shared" si="2"/>
        <v>DONE</v>
      </c>
      <c r="Z52" s="25">
        <v>49962</v>
      </c>
      <c r="AA52" s="177">
        <v>46164</v>
      </c>
      <c r="AB52" s="25" t="str">
        <f t="shared" si="3"/>
        <v>DONE</v>
      </c>
      <c r="AC52" s="71"/>
      <c r="AD52" s="54" t="s">
        <v>2397</v>
      </c>
      <c r="AE52" s="76">
        <v>46164</v>
      </c>
      <c r="AF52" s="69" t="str">
        <f t="shared" si="4"/>
        <v>DONE</v>
      </c>
      <c r="AG52" s="69">
        <v>46165</v>
      </c>
      <c r="AH52" s="75"/>
      <c r="AI52" s="77" t="e">
        <f t="shared" ca="1" si="5"/>
        <v>#NAME?</v>
      </c>
      <c r="AJ52" s="80" t="str">
        <f t="array" ref="AJ52">IFERROR(INDEX('[1]Master Price'!$E:$E,MATCH(D52,'[1]Master Price'!$B:$B,0)),"0")</f>
        <v>0</v>
      </c>
      <c r="AK52" s="80">
        <f t="shared" si="6"/>
        <v>0</v>
      </c>
      <c r="AL52" s="82" t="str">
        <f t="shared" si="7"/>
        <v>0-day</v>
      </c>
      <c r="AM52" s="82" t="str">
        <f t="shared" si="8"/>
        <v>1-day</v>
      </c>
      <c r="AN52" s="82" t="str">
        <f t="shared" si="9"/>
        <v>6-day</v>
      </c>
      <c r="AO52" s="82" t="str">
        <f t="shared" si="10"/>
        <v>2-day</v>
      </c>
      <c r="AP52" s="82" t="str">
        <f t="shared" si="11"/>
        <v>0-day</v>
      </c>
      <c r="AQ52" s="82" t="str">
        <f t="shared" si="12"/>
        <v>0-day</v>
      </c>
      <c r="AR52" s="5"/>
      <c r="AS52" s="83">
        <f t="shared" si="13"/>
        <v>50</v>
      </c>
      <c r="AT52" s="54" t="s">
        <v>2398</v>
      </c>
      <c r="AU52" s="84" t="e">
        <f t="shared" ca="1" si="14"/>
        <v>#NAME?</v>
      </c>
      <c r="AV52" s="88" t="e">
        <f t="shared" ca="1" si="15"/>
        <v>#NAME?</v>
      </c>
      <c r="AW52" s="83" t="e">
        <f t="shared" ca="1" si="16"/>
        <v>#NAME?</v>
      </c>
      <c r="AX52" s="88" t="e">
        <f t="shared" ca="1" si="17"/>
        <v>#NAME?</v>
      </c>
      <c r="AY52" s="86">
        <f t="shared" si="18"/>
        <v>200001070446</v>
      </c>
      <c r="AZ52" s="171" t="e">
        <f t="shared" ca="1" si="19"/>
        <v>#NAME?</v>
      </c>
      <c r="BA52" s="85" t="e">
        <f t="shared" ca="1" si="20"/>
        <v>#NAME?</v>
      </c>
      <c r="BB52" s="85" t="e">
        <f t="shared" ca="1" si="21"/>
        <v>#NAME?</v>
      </c>
      <c r="BC52" s="90" t="e">
        <f t="shared" ca="1" si="22"/>
        <v>#NAME?</v>
      </c>
      <c r="BD52" s="90" t="e">
        <f t="shared" ca="1" si="23"/>
        <v>#NAME?</v>
      </c>
      <c r="BE52" s="85" t="e">
        <f t="shared" ca="1" si="24"/>
        <v>#NAME?</v>
      </c>
      <c r="BF52" s="22" t="e">
        <f t="shared" ca="1" si="25"/>
        <v>#NAME?</v>
      </c>
      <c r="BG52" s="22" t="e">
        <f t="shared" ca="1" si="26"/>
        <v>#NAME?</v>
      </c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28"/>
        <v>51</v>
      </c>
      <c r="B53" s="52">
        <v>46148</v>
      </c>
      <c r="C53" s="54" t="s">
        <v>2217</v>
      </c>
      <c r="D53" s="54" t="s">
        <v>157</v>
      </c>
      <c r="E53" s="56" t="s">
        <v>158</v>
      </c>
      <c r="F53" s="54">
        <v>1</v>
      </c>
      <c r="G53" s="54" t="s">
        <v>65</v>
      </c>
      <c r="H53" s="54" t="str">
        <f t="shared" si="0"/>
        <v>DONE</v>
      </c>
      <c r="I53" s="54" t="s">
        <v>71</v>
      </c>
      <c r="J53" s="58" t="s">
        <v>74</v>
      </c>
      <c r="K53" s="58" t="s">
        <v>75</v>
      </c>
      <c r="L53" s="54"/>
      <c r="M53" s="71"/>
      <c r="N53" s="54" t="s">
        <v>1079</v>
      </c>
      <c r="O53" s="114" t="s">
        <v>81</v>
      </c>
      <c r="P53" s="64" t="s">
        <v>87</v>
      </c>
      <c r="Q53" s="64" t="s">
        <v>1055</v>
      </c>
      <c r="R53" s="25">
        <v>200001056563</v>
      </c>
      <c r="S53" s="66">
        <v>46156</v>
      </c>
      <c r="T53" s="66" t="str">
        <f t="shared" si="1"/>
        <v>DONE</v>
      </c>
      <c r="U53" s="66">
        <v>46157</v>
      </c>
      <c r="V53" s="25">
        <v>9200088161</v>
      </c>
      <c r="W53" s="25">
        <v>45902</v>
      </c>
      <c r="X53" s="69">
        <v>46162</v>
      </c>
      <c r="Y53" s="69" t="str">
        <f t="shared" si="2"/>
        <v>DONE</v>
      </c>
      <c r="Z53" s="25">
        <v>49969</v>
      </c>
      <c r="AA53" s="177">
        <v>46164</v>
      </c>
      <c r="AB53" s="25" t="str">
        <f t="shared" si="3"/>
        <v>DONE</v>
      </c>
      <c r="AC53" s="71"/>
      <c r="AD53" s="54" t="s">
        <v>2399</v>
      </c>
      <c r="AE53" s="76">
        <v>46164</v>
      </c>
      <c r="AF53" s="69" t="str">
        <f t="shared" si="4"/>
        <v>DONE</v>
      </c>
      <c r="AG53" s="69">
        <v>46165</v>
      </c>
      <c r="AH53" s="75"/>
      <c r="AI53" s="77" t="e">
        <f t="shared" ca="1" si="5"/>
        <v>#NAME?</v>
      </c>
      <c r="AJ53" s="80" t="str">
        <f t="array" ref="AJ53">IFERROR(INDEX('[1]Master Price'!$E:$E,MATCH(D53,'[1]Master Price'!$B:$B,0)),"0")</f>
        <v>0</v>
      </c>
      <c r="AK53" s="80">
        <f t="shared" si="6"/>
        <v>0</v>
      </c>
      <c r="AL53" s="82" t="str">
        <f t="shared" si="7"/>
        <v>0-day</v>
      </c>
      <c r="AM53" s="82" t="str">
        <f t="shared" si="8"/>
        <v>1-day</v>
      </c>
      <c r="AN53" s="82" t="str">
        <f t="shared" si="9"/>
        <v>6-day</v>
      </c>
      <c r="AO53" s="82" t="str">
        <f t="shared" si="10"/>
        <v>2-day</v>
      </c>
      <c r="AP53" s="82" t="str">
        <f t="shared" si="11"/>
        <v>0-day</v>
      </c>
      <c r="AQ53" s="82" t="str">
        <f t="shared" si="12"/>
        <v>0-day</v>
      </c>
      <c r="AR53" s="5"/>
      <c r="AS53" s="83">
        <f t="shared" si="13"/>
        <v>51</v>
      </c>
      <c r="AT53" s="54" t="s">
        <v>2400</v>
      </c>
      <c r="AU53" s="84" t="e">
        <f t="shared" ca="1" si="14"/>
        <v>#NAME?</v>
      </c>
      <c r="AV53" s="88" t="e">
        <f t="shared" ca="1" si="15"/>
        <v>#NAME?</v>
      </c>
      <c r="AW53" s="83" t="e">
        <f t="shared" ca="1" si="16"/>
        <v>#NAME?</v>
      </c>
      <c r="AX53" s="88" t="e">
        <f t="shared" ca="1" si="17"/>
        <v>#NAME?</v>
      </c>
      <c r="AY53" s="86">
        <f t="shared" si="18"/>
        <v>200001070447</v>
      </c>
      <c r="AZ53" s="171" t="e">
        <f t="shared" ca="1" si="19"/>
        <v>#NAME?</v>
      </c>
      <c r="BA53" s="85" t="e">
        <f t="shared" ca="1" si="20"/>
        <v>#NAME?</v>
      </c>
      <c r="BB53" s="85" t="e">
        <f t="shared" ca="1" si="21"/>
        <v>#NAME?</v>
      </c>
      <c r="BC53" s="90" t="e">
        <f t="shared" ca="1" si="22"/>
        <v>#NAME?</v>
      </c>
      <c r="BD53" s="90" t="e">
        <f t="shared" ca="1" si="23"/>
        <v>#NAME?</v>
      </c>
      <c r="BE53" s="85" t="e">
        <f t="shared" ca="1" si="24"/>
        <v>#NAME?</v>
      </c>
      <c r="BF53" s="22" t="e">
        <f t="shared" ca="1" si="25"/>
        <v>#NAME?</v>
      </c>
      <c r="BG53" s="22" t="e">
        <f t="shared" ca="1" si="26"/>
        <v>#NAME?</v>
      </c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28"/>
        <v>52</v>
      </c>
      <c r="B54" s="52">
        <v>46149</v>
      </c>
      <c r="C54" s="54" t="s">
        <v>2218</v>
      </c>
      <c r="D54" s="54" t="s">
        <v>68</v>
      </c>
      <c r="E54" s="56" t="s">
        <v>70</v>
      </c>
      <c r="F54" s="54">
        <v>3</v>
      </c>
      <c r="G54" s="54" t="s">
        <v>65</v>
      </c>
      <c r="H54" s="54" t="str">
        <f t="shared" si="0"/>
        <v>DONE</v>
      </c>
      <c r="I54" s="54" t="s">
        <v>615</v>
      </c>
      <c r="J54" s="58" t="s">
        <v>616</v>
      </c>
      <c r="K54" s="58" t="s">
        <v>79</v>
      </c>
      <c r="L54" s="71"/>
      <c r="M54" s="71"/>
      <c r="N54" s="54" t="s">
        <v>2371</v>
      </c>
      <c r="O54" s="96" t="s">
        <v>85</v>
      </c>
      <c r="P54" s="64" t="s">
        <v>87</v>
      </c>
      <c r="Q54" s="64" t="s">
        <v>732</v>
      </c>
      <c r="R54" s="25">
        <v>200001056865</v>
      </c>
      <c r="S54" s="66">
        <v>46156</v>
      </c>
      <c r="T54" s="66" t="str">
        <f t="shared" si="1"/>
        <v>DONE</v>
      </c>
      <c r="U54" s="66">
        <v>46157</v>
      </c>
      <c r="V54" s="25">
        <v>9200088173</v>
      </c>
      <c r="W54" s="25">
        <v>45910</v>
      </c>
      <c r="X54" s="69">
        <v>46162</v>
      </c>
      <c r="Y54" s="69" t="str">
        <f t="shared" si="2"/>
        <v>DONE</v>
      </c>
      <c r="Z54" s="25">
        <v>49955</v>
      </c>
      <c r="AA54" s="177">
        <v>46164</v>
      </c>
      <c r="AB54" s="25" t="str">
        <f t="shared" si="3"/>
        <v>DONE</v>
      </c>
      <c r="AC54" s="71"/>
      <c r="AD54" s="54" t="s">
        <v>2401</v>
      </c>
      <c r="AE54" s="76">
        <v>46164</v>
      </c>
      <c r="AF54" s="69" t="str">
        <f t="shared" si="4"/>
        <v>DONE</v>
      </c>
      <c r="AG54" s="69">
        <v>46165</v>
      </c>
      <c r="AH54" s="75"/>
      <c r="AI54" s="77" t="e">
        <f t="shared" ca="1" si="5"/>
        <v>#NAME?</v>
      </c>
      <c r="AJ54" s="80" t="str">
        <f t="array" ref="AJ54">IFERROR(INDEX('[1]Master Price'!$E:$E,MATCH(D54,'[1]Master Price'!$B:$B,0)),"0")</f>
        <v>0</v>
      </c>
      <c r="AK54" s="80">
        <f t="shared" si="6"/>
        <v>0</v>
      </c>
      <c r="AL54" s="82" t="str">
        <f t="shared" si="7"/>
        <v>0-day</v>
      </c>
      <c r="AM54" s="82" t="str">
        <f t="shared" si="8"/>
        <v>1-day</v>
      </c>
      <c r="AN54" s="82" t="str">
        <f t="shared" si="9"/>
        <v>6-day</v>
      </c>
      <c r="AO54" s="82" t="str">
        <f t="shared" si="10"/>
        <v>2-day</v>
      </c>
      <c r="AP54" s="82" t="str">
        <f t="shared" si="11"/>
        <v>0-day</v>
      </c>
      <c r="AQ54" s="82" t="str">
        <f t="shared" si="12"/>
        <v>0-day</v>
      </c>
      <c r="AR54" s="5"/>
      <c r="AS54" s="83">
        <f t="shared" si="13"/>
        <v>52</v>
      </c>
      <c r="AT54" s="54" t="s">
        <v>2402</v>
      </c>
      <c r="AU54" s="84" t="e">
        <f t="shared" ca="1" si="14"/>
        <v>#NAME?</v>
      </c>
      <c r="AV54" s="88" t="e">
        <f t="shared" ca="1" si="15"/>
        <v>#NAME?</v>
      </c>
      <c r="AW54" s="83" t="e">
        <f t="shared" ca="1" si="16"/>
        <v>#NAME?</v>
      </c>
      <c r="AX54" s="88" t="e">
        <f t="shared" ca="1" si="17"/>
        <v>#NAME?</v>
      </c>
      <c r="AY54" s="86">
        <f t="shared" si="18"/>
        <v>200001070860</v>
      </c>
      <c r="AZ54" s="171" t="e">
        <f t="shared" ca="1" si="19"/>
        <v>#NAME?</v>
      </c>
      <c r="BA54" s="85" t="e">
        <f t="shared" ca="1" si="20"/>
        <v>#NAME?</v>
      </c>
      <c r="BB54" s="85" t="e">
        <f t="shared" ca="1" si="21"/>
        <v>#NAME?</v>
      </c>
      <c r="BC54" s="90" t="e">
        <f t="shared" ca="1" si="22"/>
        <v>#NAME?</v>
      </c>
      <c r="BD54" s="90" t="e">
        <f t="shared" ca="1" si="23"/>
        <v>#NAME?</v>
      </c>
      <c r="BE54" s="85" t="e">
        <f t="shared" ca="1" si="24"/>
        <v>#NAME?</v>
      </c>
      <c r="BF54" s="22" t="e">
        <f t="shared" ca="1" si="25"/>
        <v>#NAME?</v>
      </c>
      <c r="BG54" s="22" t="e">
        <f t="shared" ca="1" si="26"/>
        <v>#NAME?</v>
      </c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28"/>
        <v>53</v>
      </c>
      <c r="B55" s="52">
        <v>46149</v>
      </c>
      <c r="C55" s="54" t="s">
        <v>2221</v>
      </c>
      <c r="D55" s="54" t="s">
        <v>408</v>
      </c>
      <c r="E55" s="56" t="s">
        <v>409</v>
      </c>
      <c r="F55" s="54">
        <v>3</v>
      </c>
      <c r="G55" s="54" t="s">
        <v>65</v>
      </c>
      <c r="H55" s="54" t="str">
        <f t="shared" si="0"/>
        <v>DONE</v>
      </c>
      <c r="I55" s="54" t="s">
        <v>615</v>
      </c>
      <c r="J55" s="58" t="s">
        <v>616</v>
      </c>
      <c r="K55" s="58" t="s">
        <v>79</v>
      </c>
      <c r="L55" s="71"/>
      <c r="M55" s="71"/>
      <c r="N55" s="54" t="s">
        <v>2403</v>
      </c>
      <c r="O55" s="96" t="s">
        <v>85</v>
      </c>
      <c r="P55" s="64" t="s">
        <v>87</v>
      </c>
      <c r="Q55" s="64" t="s">
        <v>732</v>
      </c>
      <c r="R55" s="25">
        <v>200001056866</v>
      </c>
      <c r="S55" s="66">
        <v>46156</v>
      </c>
      <c r="T55" s="66" t="str">
        <f t="shared" si="1"/>
        <v>DONE</v>
      </c>
      <c r="U55" s="66">
        <v>46157</v>
      </c>
      <c r="V55" s="25">
        <v>9200088174</v>
      </c>
      <c r="W55" s="25">
        <v>45911</v>
      </c>
      <c r="X55" s="69">
        <v>46162</v>
      </c>
      <c r="Y55" s="69" t="str">
        <f t="shared" si="2"/>
        <v>DONE</v>
      </c>
      <c r="Z55" s="25">
        <v>49954</v>
      </c>
      <c r="AA55" s="177">
        <v>46164</v>
      </c>
      <c r="AB55" s="25" t="str">
        <f t="shared" si="3"/>
        <v>DONE</v>
      </c>
      <c r="AC55" s="71"/>
      <c r="AD55" s="54" t="s">
        <v>2404</v>
      </c>
      <c r="AE55" s="76">
        <v>46164</v>
      </c>
      <c r="AF55" s="69" t="str">
        <f t="shared" si="4"/>
        <v>DONE</v>
      </c>
      <c r="AG55" s="69">
        <v>46165</v>
      </c>
      <c r="AH55" s="75"/>
      <c r="AI55" s="77" t="e">
        <f t="shared" ca="1" si="5"/>
        <v>#NAME?</v>
      </c>
      <c r="AJ55" s="80" t="str">
        <f t="array" ref="AJ55">IFERROR(INDEX('[1]Master Price'!$E:$E,MATCH(D55,'[1]Master Price'!$B:$B,0)),"0")</f>
        <v>0</v>
      </c>
      <c r="AK55" s="80">
        <f t="shared" si="6"/>
        <v>0</v>
      </c>
      <c r="AL55" s="82" t="str">
        <f t="shared" si="7"/>
        <v>0-day</v>
      </c>
      <c r="AM55" s="82" t="str">
        <f t="shared" si="8"/>
        <v>1-day</v>
      </c>
      <c r="AN55" s="82" t="str">
        <f t="shared" si="9"/>
        <v>6-day</v>
      </c>
      <c r="AO55" s="82" t="str">
        <f t="shared" si="10"/>
        <v>2-day</v>
      </c>
      <c r="AP55" s="82" t="str">
        <f t="shared" si="11"/>
        <v>0-day</v>
      </c>
      <c r="AQ55" s="82" t="str">
        <f t="shared" si="12"/>
        <v>0-day</v>
      </c>
      <c r="AR55" s="5"/>
      <c r="AS55" s="83">
        <f t="shared" si="13"/>
        <v>53</v>
      </c>
      <c r="AT55" s="54" t="s">
        <v>2405</v>
      </c>
      <c r="AU55" s="84" t="e">
        <f t="shared" ca="1" si="14"/>
        <v>#NAME?</v>
      </c>
      <c r="AV55" s="88" t="e">
        <f t="shared" ca="1" si="15"/>
        <v>#NAME?</v>
      </c>
      <c r="AW55" s="83" t="e">
        <f t="shared" ca="1" si="16"/>
        <v>#NAME?</v>
      </c>
      <c r="AX55" s="88" t="e">
        <f t="shared" ca="1" si="17"/>
        <v>#NAME?</v>
      </c>
      <c r="AY55" s="86">
        <f t="shared" si="18"/>
        <v>200001070870</v>
      </c>
      <c r="AZ55" s="171" t="e">
        <f t="shared" ca="1" si="19"/>
        <v>#NAME?</v>
      </c>
      <c r="BA55" s="85" t="e">
        <f t="shared" ca="1" si="20"/>
        <v>#NAME?</v>
      </c>
      <c r="BB55" s="85" t="e">
        <f t="shared" ca="1" si="21"/>
        <v>#NAME?</v>
      </c>
      <c r="BC55" s="90" t="e">
        <f t="shared" ca="1" si="22"/>
        <v>#NAME?</v>
      </c>
      <c r="BD55" s="90" t="e">
        <f t="shared" ca="1" si="23"/>
        <v>#NAME?</v>
      </c>
      <c r="BE55" s="85" t="e">
        <f t="shared" ca="1" si="24"/>
        <v>#NAME?</v>
      </c>
      <c r="BF55" s="22" t="e">
        <f t="shared" ca="1" si="25"/>
        <v>#NAME?</v>
      </c>
      <c r="BG55" s="22" t="e">
        <f t="shared" ca="1" si="26"/>
        <v>#NAME?</v>
      </c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28"/>
        <v>54</v>
      </c>
      <c r="B56" s="52">
        <v>46147</v>
      </c>
      <c r="C56" s="54" t="s">
        <v>2222</v>
      </c>
      <c r="D56" s="54" t="s">
        <v>1381</v>
      </c>
      <c r="E56" s="56" t="s">
        <v>1382</v>
      </c>
      <c r="F56" s="54">
        <v>1</v>
      </c>
      <c r="G56" s="54" t="s">
        <v>65</v>
      </c>
      <c r="H56" s="54" t="str">
        <f t="shared" si="0"/>
        <v>DONE</v>
      </c>
      <c r="I56" s="54" t="s">
        <v>201</v>
      </c>
      <c r="J56" s="58" t="s">
        <v>180</v>
      </c>
      <c r="K56" s="58" t="s">
        <v>79</v>
      </c>
      <c r="L56" s="54">
        <v>35999.699999999997</v>
      </c>
      <c r="M56" s="71"/>
      <c r="N56" s="54" t="s">
        <v>352</v>
      </c>
      <c r="O56" s="98" t="s">
        <v>91</v>
      </c>
      <c r="P56" s="64" t="s">
        <v>87</v>
      </c>
      <c r="Q56" s="64" t="s">
        <v>1526</v>
      </c>
      <c r="R56" s="25">
        <v>200001058236</v>
      </c>
      <c r="S56" s="66">
        <v>46156</v>
      </c>
      <c r="T56" s="66" t="str">
        <f t="shared" si="1"/>
        <v>DONE</v>
      </c>
      <c r="U56" s="66">
        <v>46157</v>
      </c>
      <c r="V56" s="25">
        <v>9200088166</v>
      </c>
      <c r="W56" s="25">
        <v>45906</v>
      </c>
      <c r="X56" s="69">
        <v>46162</v>
      </c>
      <c r="Y56" s="69" t="str">
        <f t="shared" si="2"/>
        <v>DONE</v>
      </c>
      <c r="Z56" s="25">
        <v>49960</v>
      </c>
      <c r="AA56" s="177">
        <v>46164</v>
      </c>
      <c r="AB56" s="25" t="str">
        <f t="shared" si="3"/>
        <v>DONE</v>
      </c>
      <c r="AC56" s="71"/>
      <c r="AD56" s="54" t="s">
        <v>2406</v>
      </c>
      <c r="AE56" s="76">
        <v>46164</v>
      </c>
      <c r="AF56" s="69" t="str">
        <f t="shared" si="4"/>
        <v>DONE</v>
      </c>
      <c r="AG56" s="69">
        <v>46165</v>
      </c>
      <c r="AH56" s="75"/>
      <c r="AI56" s="77" t="e">
        <f t="shared" ca="1" si="5"/>
        <v>#NAME?</v>
      </c>
      <c r="AJ56" s="80" t="str">
        <f t="array" ref="AJ56">IFERROR(INDEX('[1]Master Price'!$E:$E,MATCH(D56,'[1]Master Price'!$B:$B,0)),"0")</f>
        <v>0</v>
      </c>
      <c r="AK56" s="80">
        <f t="shared" si="6"/>
        <v>0</v>
      </c>
      <c r="AL56" s="82" t="str">
        <f t="shared" si="7"/>
        <v>0-day</v>
      </c>
      <c r="AM56" s="82" t="str">
        <f t="shared" si="8"/>
        <v>1-day</v>
      </c>
      <c r="AN56" s="82" t="str">
        <f t="shared" si="9"/>
        <v>6-day</v>
      </c>
      <c r="AO56" s="82" t="str">
        <f t="shared" si="10"/>
        <v>2-day</v>
      </c>
      <c r="AP56" s="82" t="str">
        <f t="shared" si="11"/>
        <v>0-day</v>
      </c>
      <c r="AQ56" s="82" t="str">
        <f t="shared" si="12"/>
        <v>0-day</v>
      </c>
      <c r="AR56" s="5"/>
      <c r="AS56" s="83">
        <f t="shared" si="13"/>
        <v>54</v>
      </c>
      <c r="AT56" s="54" t="s">
        <v>2407</v>
      </c>
      <c r="AU56" s="84" t="e">
        <f t="shared" ca="1" si="14"/>
        <v>#NAME?</v>
      </c>
      <c r="AV56" s="88" t="e">
        <f t="shared" ca="1" si="15"/>
        <v>#NAME?</v>
      </c>
      <c r="AW56" s="83" t="e">
        <f t="shared" ca="1" si="16"/>
        <v>#NAME?</v>
      </c>
      <c r="AX56" s="88" t="e">
        <f t="shared" ca="1" si="17"/>
        <v>#NAME?</v>
      </c>
      <c r="AY56" s="86">
        <f t="shared" si="18"/>
        <v>200001070685</v>
      </c>
      <c r="AZ56" s="171" t="e">
        <f t="shared" ca="1" si="19"/>
        <v>#NAME?</v>
      </c>
      <c r="BA56" s="85" t="e">
        <f t="shared" ca="1" si="20"/>
        <v>#NAME?</v>
      </c>
      <c r="BB56" s="85" t="e">
        <f t="shared" ca="1" si="21"/>
        <v>#NAME?</v>
      </c>
      <c r="BC56" s="90" t="e">
        <f t="shared" ca="1" si="22"/>
        <v>#NAME?</v>
      </c>
      <c r="BD56" s="90" t="e">
        <f t="shared" ca="1" si="23"/>
        <v>#NAME?</v>
      </c>
      <c r="BE56" s="85" t="e">
        <f t="shared" ca="1" si="24"/>
        <v>#NAME?</v>
      </c>
      <c r="BF56" s="22" t="e">
        <f t="shared" ca="1" si="25"/>
        <v>#NAME?</v>
      </c>
      <c r="BG56" s="22" t="e">
        <f t="shared" ca="1" si="26"/>
        <v>#NAME?</v>
      </c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28"/>
        <v>55</v>
      </c>
      <c r="B57" s="52">
        <v>46147</v>
      </c>
      <c r="C57" s="54" t="s">
        <v>2222</v>
      </c>
      <c r="D57" s="54" t="s">
        <v>565</v>
      </c>
      <c r="E57" s="56" t="s">
        <v>116</v>
      </c>
      <c r="F57" s="54">
        <v>1</v>
      </c>
      <c r="G57" s="54" t="s">
        <v>65</v>
      </c>
      <c r="H57" s="54" t="str">
        <f t="shared" si="0"/>
        <v>DONE</v>
      </c>
      <c r="I57" s="54" t="s">
        <v>201</v>
      </c>
      <c r="J57" s="58" t="s">
        <v>180</v>
      </c>
      <c r="K57" s="58" t="s">
        <v>79</v>
      </c>
      <c r="L57" s="54">
        <v>35999.699999999997</v>
      </c>
      <c r="M57" s="71"/>
      <c r="N57" s="54" t="s">
        <v>352</v>
      </c>
      <c r="O57" s="98" t="s">
        <v>91</v>
      </c>
      <c r="P57" s="64" t="s">
        <v>87</v>
      </c>
      <c r="Q57" s="64" t="s">
        <v>1526</v>
      </c>
      <c r="R57" s="25">
        <v>200001058236</v>
      </c>
      <c r="S57" s="66">
        <v>46156</v>
      </c>
      <c r="T57" s="66" t="str">
        <f t="shared" si="1"/>
        <v>DONE</v>
      </c>
      <c r="U57" s="66">
        <v>46157</v>
      </c>
      <c r="V57" s="25">
        <v>9200088166</v>
      </c>
      <c r="W57" s="25">
        <v>45906</v>
      </c>
      <c r="X57" s="69">
        <v>46162</v>
      </c>
      <c r="Y57" s="69" t="str">
        <f t="shared" si="2"/>
        <v>DONE</v>
      </c>
      <c r="Z57" s="25">
        <v>49960</v>
      </c>
      <c r="AA57" s="177">
        <v>46164</v>
      </c>
      <c r="AB57" s="25" t="str">
        <f t="shared" si="3"/>
        <v>DONE</v>
      </c>
      <c r="AC57" s="71"/>
      <c r="AD57" s="54" t="s">
        <v>2406</v>
      </c>
      <c r="AE57" s="76">
        <v>46164</v>
      </c>
      <c r="AF57" s="69" t="str">
        <f t="shared" si="4"/>
        <v>DONE</v>
      </c>
      <c r="AG57" s="69">
        <v>46165</v>
      </c>
      <c r="AH57" s="75"/>
      <c r="AI57" s="77" t="e">
        <f t="shared" ca="1" si="5"/>
        <v>#NAME?</v>
      </c>
      <c r="AJ57" s="80" t="str">
        <f t="array" ref="AJ57">IFERROR(INDEX('[1]Master Price'!$E:$E,MATCH(D57,'[1]Master Price'!$B:$B,0)),"0")</f>
        <v>0</v>
      </c>
      <c r="AK57" s="80">
        <f t="shared" si="6"/>
        <v>0</v>
      </c>
      <c r="AL57" s="82" t="str">
        <f t="shared" si="7"/>
        <v>0-day</v>
      </c>
      <c r="AM57" s="82" t="str">
        <f t="shared" si="8"/>
        <v>1-day</v>
      </c>
      <c r="AN57" s="82" t="str">
        <f t="shared" si="9"/>
        <v>6-day</v>
      </c>
      <c r="AO57" s="82" t="str">
        <f t="shared" si="10"/>
        <v>2-day</v>
      </c>
      <c r="AP57" s="82" t="str">
        <f t="shared" si="11"/>
        <v>0-day</v>
      </c>
      <c r="AQ57" s="82" t="str">
        <f t="shared" si="12"/>
        <v>0-day</v>
      </c>
      <c r="AR57" s="5"/>
      <c r="AS57" s="83">
        <f t="shared" si="13"/>
        <v>55</v>
      </c>
      <c r="AT57" s="54" t="s">
        <v>2411</v>
      </c>
      <c r="AU57" s="84" t="e">
        <f t="shared" ca="1" si="14"/>
        <v>#NAME?</v>
      </c>
      <c r="AV57" s="88" t="e">
        <f t="shared" ca="1" si="15"/>
        <v>#NAME?</v>
      </c>
      <c r="AW57" s="83" t="e">
        <f t="shared" ca="1" si="16"/>
        <v>#NAME?</v>
      </c>
      <c r="AX57" s="88" t="e">
        <f t="shared" ca="1" si="17"/>
        <v>#NAME?</v>
      </c>
      <c r="AY57" s="86">
        <f t="shared" si="18"/>
        <v>200001070719</v>
      </c>
      <c r="AZ57" s="171" t="e">
        <f t="shared" ca="1" si="19"/>
        <v>#NAME?</v>
      </c>
      <c r="BA57" s="85" t="e">
        <f t="shared" ca="1" si="20"/>
        <v>#NAME?</v>
      </c>
      <c r="BB57" s="85" t="e">
        <f t="shared" ca="1" si="21"/>
        <v>#NAME?</v>
      </c>
      <c r="BC57" s="90" t="e">
        <f t="shared" ca="1" si="22"/>
        <v>#NAME?</v>
      </c>
      <c r="BD57" s="90" t="e">
        <f t="shared" ca="1" si="23"/>
        <v>#NAME?</v>
      </c>
      <c r="BE57" s="85" t="e">
        <f t="shared" ca="1" si="24"/>
        <v>#NAME?</v>
      </c>
      <c r="BF57" s="22" t="e">
        <f t="shared" ca="1" si="25"/>
        <v>#NAME?</v>
      </c>
      <c r="BG57" s="22" t="e">
        <f t="shared" ca="1" si="26"/>
        <v>#NAME?</v>
      </c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28"/>
        <v>56</v>
      </c>
      <c r="B58" s="52">
        <v>46147</v>
      </c>
      <c r="C58" s="54" t="s">
        <v>2222</v>
      </c>
      <c r="D58" s="54" t="s">
        <v>292</v>
      </c>
      <c r="E58" s="56" t="s">
        <v>293</v>
      </c>
      <c r="F58" s="54">
        <v>1</v>
      </c>
      <c r="G58" s="54" t="s">
        <v>65</v>
      </c>
      <c r="H58" s="54" t="str">
        <f t="shared" si="0"/>
        <v>DONE</v>
      </c>
      <c r="I58" s="54" t="s">
        <v>201</v>
      </c>
      <c r="J58" s="58" t="s">
        <v>180</v>
      </c>
      <c r="K58" s="58" t="s">
        <v>79</v>
      </c>
      <c r="L58" s="54">
        <v>35999.699999999997</v>
      </c>
      <c r="M58" s="71"/>
      <c r="N58" s="54" t="s">
        <v>352</v>
      </c>
      <c r="O58" s="98" t="s">
        <v>91</v>
      </c>
      <c r="P58" s="64" t="s">
        <v>87</v>
      </c>
      <c r="Q58" s="64" t="s">
        <v>1526</v>
      </c>
      <c r="R58" s="25">
        <v>200001058236</v>
      </c>
      <c r="S58" s="66">
        <v>46156</v>
      </c>
      <c r="T58" s="66" t="str">
        <f t="shared" si="1"/>
        <v>DONE</v>
      </c>
      <c r="U58" s="66">
        <v>46157</v>
      </c>
      <c r="V58" s="25">
        <v>9200088166</v>
      </c>
      <c r="W58" s="25">
        <v>45906</v>
      </c>
      <c r="X58" s="69">
        <v>46162</v>
      </c>
      <c r="Y58" s="69" t="str">
        <f t="shared" si="2"/>
        <v>DONE</v>
      </c>
      <c r="Z58" s="25">
        <v>49960</v>
      </c>
      <c r="AA58" s="177">
        <v>46164</v>
      </c>
      <c r="AB58" s="25" t="str">
        <f t="shared" si="3"/>
        <v>DONE</v>
      </c>
      <c r="AC58" s="71"/>
      <c r="AD58" s="54" t="s">
        <v>2406</v>
      </c>
      <c r="AE58" s="76">
        <v>46164</v>
      </c>
      <c r="AF58" s="69" t="str">
        <f t="shared" si="4"/>
        <v>DONE</v>
      </c>
      <c r="AG58" s="69">
        <v>46165</v>
      </c>
      <c r="AH58" s="75"/>
      <c r="AI58" s="77" t="e">
        <f t="shared" ca="1" si="5"/>
        <v>#NAME?</v>
      </c>
      <c r="AJ58" s="80" t="str">
        <f t="array" ref="AJ58">IFERROR(INDEX('[1]Master Price'!$E:$E,MATCH(D58,'[1]Master Price'!$B:$B,0)),"0")</f>
        <v>0</v>
      </c>
      <c r="AK58" s="80">
        <f t="shared" si="6"/>
        <v>0</v>
      </c>
      <c r="AL58" s="82" t="str">
        <f t="shared" si="7"/>
        <v>0-day</v>
      </c>
      <c r="AM58" s="82" t="str">
        <f t="shared" si="8"/>
        <v>1-day</v>
      </c>
      <c r="AN58" s="82" t="str">
        <f t="shared" si="9"/>
        <v>6-day</v>
      </c>
      <c r="AO58" s="82" t="str">
        <f t="shared" si="10"/>
        <v>2-day</v>
      </c>
      <c r="AP58" s="82" t="str">
        <f t="shared" si="11"/>
        <v>0-day</v>
      </c>
      <c r="AQ58" s="82" t="str">
        <f t="shared" si="12"/>
        <v>0-day</v>
      </c>
      <c r="AR58" s="5"/>
      <c r="AS58" s="83">
        <f t="shared" si="13"/>
        <v>56</v>
      </c>
      <c r="AT58" s="54" t="s">
        <v>2414</v>
      </c>
      <c r="AU58" s="84" t="e">
        <f t="shared" ca="1" si="14"/>
        <v>#NAME?</v>
      </c>
      <c r="AV58" s="88" t="e">
        <f t="shared" ca="1" si="15"/>
        <v>#NAME?</v>
      </c>
      <c r="AW58" s="83" t="e">
        <f t="shared" ca="1" si="16"/>
        <v>#NAME?</v>
      </c>
      <c r="AX58" s="88" t="e">
        <f t="shared" ca="1" si="17"/>
        <v>#NAME?</v>
      </c>
      <c r="AY58" s="86">
        <f t="shared" si="18"/>
        <v>200001070777</v>
      </c>
      <c r="AZ58" s="171" t="e">
        <f t="shared" ca="1" si="19"/>
        <v>#NAME?</v>
      </c>
      <c r="BA58" s="85" t="e">
        <f t="shared" ca="1" si="20"/>
        <v>#NAME?</v>
      </c>
      <c r="BB58" s="85" t="e">
        <f t="shared" ca="1" si="21"/>
        <v>#NAME?</v>
      </c>
      <c r="BC58" s="90" t="e">
        <f t="shared" ca="1" si="22"/>
        <v>#NAME?</v>
      </c>
      <c r="BD58" s="90" t="e">
        <f t="shared" ca="1" si="23"/>
        <v>#NAME?</v>
      </c>
      <c r="BE58" s="85" t="e">
        <f t="shared" ca="1" si="24"/>
        <v>#NAME?</v>
      </c>
      <c r="BF58" s="22" t="e">
        <f t="shared" ca="1" si="25"/>
        <v>#NAME?</v>
      </c>
      <c r="BG58" s="22" t="e">
        <f t="shared" ca="1" si="26"/>
        <v>#NAME?</v>
      </c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28"/>
        <v>57</v>
      </c>
      <c r="B59" s="52">
        <v>46148</v>
      </c>
      <c r="C59" s="54" t="s">
        <v>2225</v>
      </c>
      <c r="D59" s="54" t="s">
        <v>1381</v>
      </c>
      <c r="E59" s="56" t="s">
        <v>1382</v>
      </c>
      <c r="F59" s="54">
        <v>1</v>
      </c>
      <c r="G59" s="54" t="s">
        <v>65</v>
      </c>
      <c r="H59" s="54" t="str">
        <f t="shared" si="0"/>
        <v>DONE</v>
      </c>
      <c r="I59" s="54" t="s">
        <v>1902</v>
      </c>
      <c r="J59" s="58" t="s">
        <v>180</v>
      </c>
      <c r="K59" s="58" t="s">
        <v>79</v>
      </c>
      <c r="L59" s="54">
        <v>6028</v>
      </c>
      <c r="M59" s="71"/>
      <c r="N59" s="54" t="s">
        <v>283</v>
      </c>
      <c r="O59" s="98" t="s">
        <v>91</v>
      </c>
      <c r="P59" s="64" t="s">
        <v>87</v>
      </c>
      <c r="Q59" s="64" t="s">
        <v>1526</v>
      </c>
      <c r="R59" s="25">
        <v>200001058204</v>
      </c>
      <c r="S59" s="66">
        <v>46156</v>
      </c>
      <c r="T59" s="66" t="str">
        <f t="shared" si="1"/>
        <v>DONE</v>
      </c>
      <c r="U59" s="66">
        <v>46157</v>
      </c>
      <c r="V59" s="25">
        <v>9200088311</v>
      </c>
      <c r="W59" s="25">
        <v>45920</v>
      </c>
      <c r="X59" s="69">
        <v>46162</v>
      </c>
      <c r="Y59" s="69" t="str">
        <f t="shared" si="2"/>
        <v>DONE</v>
      </c>
      <c r="Z59" s="83" t="s">
        <v>2415</v>
      </c>
      <c r="AA59" s="177">
        <v>46164</v>
      </c>
      <c r="AB59" s="25" t="str">
        <f t="shared" si="3"/>
        <v>DONE</v>
      </c>
      <c r="AC59" s="71"/>
      <c r="AD59" s="54" t="s">
        <v>2416</v>
      </c>
      <c r="AE59" s="76">
        <v>46164</v>
      </c>
      <c r="AF59" s="69" t="str">
        <f t="shared" si="4"/>
        <v>DONE</v>
      </c>
      <c r="AG59" s="69">
        <v>46165</v>
      </c>
      <c r="AH59" s="75"/>
      <c r="AI59" s="77" t="e">
        <f t="shared" ca="1" si="5"/>
        <v>#NAME?</v>
      </c>
      <c r="AJ59" s="80" t="str">
        <f t="array" ref="AJ59">IFERROR(INDEX('[1]Master Price'!$E:$E,MATCH(D59,'[1]Master Price'!$B:$B,0)),"0")</f>
        <v>0</v>
      </c>
      <c r="AK59" s="80">
        <f t="shared" si="6"/>
        <v>0</v>
      </c>
      <c r="AL59" s="82" t="str">
        <f t="shared" si="7"/>
        <v>0-day</v>
      </c>
      <c r="AM59" s="82" t="str">
        <f t="shared" si="8"/>
        <v>1-day</v>
      </c>
      <c r="AN59" s="82" t="str">
        <f t="shared" si="9"/>
        <v>6-day</v>
      </c>
      <c r="AO59" s="82" t="str">
        <f t="shared" si="10"/>
        <v>2-day</v>
      </c>
      <c r="AP59" s="82" t="str">
        <f t="shared" si="11"/>
        <v>0-day</v>
      </c>
      <c r="AQ59" s="82" t="str">
        <f t="shared" si="12"/>
        <v>0-day</v>
      </c>
      <c r="AR59" s="5"/>
      <c r="AS59" s="83">
        <f t="shared" si="13"/>
        <v>57</v>
      </c>
      <c r="AT59" s="54" t="s">
        <v>2419</v>
      </c>
      <c r="AU59" s="84" t="e">
        <f t="shared" ca="1" si="14"/>
        <v>#NAME?</v>
      </c>
      <c r="AV59" s="88" t="e">
        <f t="shared" ca="1" si="15"/>
        <v>#NAME?</v>
      </c>
      <c r="AW59" s="83"/>
      <c r="AX59" s="88" t="e">
        <f t="shared" ca="1" si="17"/>
        <v>#NAME?</v>
      </c>
      <c r="AY59" s="86">
        <f t="shared" si="18"/>
        <v>200001070787</v>
      </c>
      <c r="AZ59" s="171" t="e">
        <f t="shared" ca="1" si="19"/>
        <v>#NAME?</v>
      </c>
      <c r="BA59" s="85" t="e">
        <f t="shared" ca="1" si="20"/>
        <v>#NAME?</v>
      </c>
      <c r="BB59" s="85" t="e">
        <f t="shared" ca="1" si="21"/>
        <v>#NAME?</v>
      </c>
      <c r="BC59" s="90" t="e">
        <f t="shared" ca="1" si="22"/>
        <v>#NAME?</v>
      </c>
      <c r="BD59" s="90" t="e">
        <f t="shared" ca="1" si="23"/>
        <v>#NAME?</v>
      </c>
      <c r="BE59" s="85" t="e">
        <f t="shared" ca="1" si="24"/>
        <v>#NAME?</v>
      </c>
      <c r="BF59" s="22" t="e">
        <f t="shared" ca="1" si="25"/>
        <v>#NAME?</v>
      </c>
      <c r="BG59" s="22" t="e">
        <f t="shared" ca="1" si="26"/>
        <v>#NAME?</v>
      </c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28"/>
        <v>58</v>
      </c>
      <c r="B60" s="52">
        <v>46148</v>
      </c>
      <c r="C60" s="54" t="s">
        <v>2225</v>
      </c>
      <c r="D60" s="54" t="s">
        <v>212</v>
      </c>
      <c r="E60" s="56" t="s">
        <v>213</v>
      </c>
      <c r="F60" s="54">
        <v>1</v>
      </c>
      <c r="G60" s="54" t="s">
        <v>65</v>
      </c>
      <c r="H60" s="54" t="str">
        <f t="shared" si="0"/>
        <v>DONE</v>
      </c>
      <c r="I60" s="54" t="s">
        <v>1902</v>
      </c>
      <c r="J60" s="58" t="s">
        <v>180</v>
      </c>
      <c r="K60" s="58" t="s">
        <v>79</v>
      </c>
      <c r="L60" s="54">
        <v>6028</v>
      </c>
      <c r="M60" s="71"/>
      <c r="N60" s="54" t="s">
        <v>283</v>
      </c>
      <c r="O60" s="98" t="s">
        <v>91</v>
      </c>
      <c r="P60" s="64" t="s">
        <v>87</v>
      </c>
      <c r="Q60" s="64" t="s">
        <v>1526</v>
      </c>
      <c r="R60" s="25">
        <v>200001058204</v>
      </c>
      <c r="S60" s="66">
        <v>46156</v>
      </c>
      <c r="T60" s="66" t="str">
        <f t="shared" si="1"/>
        <v>DONE</v>
      </c>
      <c r="U60" s="66">
        <v>46157</v>
      </c>
      <c r="V60" s="25">
        <v>9200088311</v>
      </c>
      <c r="W60" s="25">
        <v>45920</v>
      </c>
      <c r="X60" s="69">
        <v>46162</v>
      </c>
      <c r="Y60" s="69" t="str">
        <f t="shared" si="2"/>
        <v>DONE</v>
      </c>
      <c r="Z60" s="83" t="s">
        <v>2415</v>
      </c>
      <c r="AA60" s="177">
        <v>46164</v>
      </c>
      <c r="AB60" s="25" t="str">
        <f t="shared" si="3"/>
        <v>DONE</v>
      </c>
      <c r="AC60" s="71"/>
      <c r="AD60" s="54" t="s">
        <v>2416</v>
      </c>
      <c r="AE60" s="76">
        <v>46164</v>
      </c>
      <c r="AF60" s="69" t="str">
        <f t="shared" si="4"/>
        <v>DONE</v>
      </c>
      <c r="AG60" s="69">
        <v>46165</v>
      </c>
      <c r="AH60" s="75"/>
      <c r="AI60" s="77" t="e">
        <f t="shared" ca="1" si="5"/>
        <v>#NAME?</v>
      </c>
      <c r="AJ60" s="80" t="str">
        <f t="array" ref="AJ60">IFERROR(INDEX('[1]Master Price'!$E:$E,MATCH(D60,'[1]Master Price'!$B:$B,0)),"0")</f>
        <v>0</v>
      </c>
      <c r="AK60" s="80">
        <f t="shared" si="6"/>
        <v>0</v>
      </c>
      <c r="AL60" s="82" t="str">
        <f t="shared" si="7"/>
        <v>0-day</v>
      </c>
      <c r="AM60" s="82" t="str">
        <f t="shared" si="8"/>
        <v>1-day</v>
      </c>
      <c r="AN60" s="82" t="str">
        <f t="shared" si="9"/>
        <v>6-day</v>
      </c>
      <c r="AO60" s="82" t="str">
        <f t="shared" si="10"/>
        <v>2-day</v>
      </c>
      <c r="AP60" s="82" t="str">
        <f t="shared" si="11"/>
        <v>0-day</v>
      </c>
      <c r="AQ60" s="82" t="str">
        <f t="shared" si="12"/>
        <v>0-day</v>
      </c>
      <c r="AR60" s="5"/>
      <c r="AS60" s="83">
        <f t="shared" si="13"/>
        <v>58</v>
      </c>
      <c r="AT60" s="54" t="s">
        <v>2420</v>
      </c>
      <c r="AU60" s="84" t="e">
        <f t="shared" ca="1" si="14"/>
        <v>#NAME?</v>
      </c>
      <c r="AV60" s="88" t="e">
        <f t="shared" ca="1" si="15"/>
        <v>#NAME?</v>
      </c>
      <c r="AW60" s="83"/>
      <c r="AX60" s="88" t="e">
        <f t="shared" ca="1" si="17"/>
        <v>#NAME?</v>
      </c>
      <c r="AY60" s="86">
        <f t="shared" si="18"/>
        <v>200001070814</v>
      </c>
      <c r="AZ60" s="171" t="e">
        <f t="shared" ca="1" si="19"/>
        <v>#NAME?</v>
      </c>
      <c r="BA60" s="85" t="e">
        <f t="shared" ca="1" si="20"/>
        <v>#NAME?</v>
      </c>
      <c r="BB60" s="85" t="e">
        <f t="shared" ca="1" si="21"/>
        <v>#NAME?</v>
      </c>
      <c r="BC60" s="90" t="e">
        <f t="shared" ca="1" si="22"/>
        <v>#NAME?</v>
      </c>
      <c r="BD60" s="90" t="e">
        <f t="shared" ca="1" si="23"/>
        <v>#NAME?</v>
      </c>
      <c r="BE60" s="85" t="e">
        <f t="shared" ca="1" si="24"/>
        <v>#NAME?</v>
      </c>
      <c r="BF60" s="22" t="e">
        <f t="shared" ca="1" si="25"/>
        <v>#NAME?</v>
      </c>
      <c r="BG60" s="22" t="e">
        <f t="shared" ca="1" si="26"/>
        <v>#NAME?</v>
      </c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28"/>
        <v>59</v>
      </c>
      <c r="B61" s="52">
        <v>46148</v>
      </c>
      <c r="C61" s="54" t="s">
        <v>2225</v>
      </c>
      <c r="D61" s="54" t="s">
        <v>251</v>
      </c>
      <c r="E61" s="56" t="s">
        <v>116</v>
      </c>
      <c r="F61" s="54">
        <v>1</v>
      </c>
      <c r="G61" s="54" t="s">
        <v>65</v>
      </c>
      <c r="H61" s="54" t="str">
        <f t="shared" si="0"/>
        <v>DONE</v>
      </c>
      <c r="I61" s="54" t="s">
        <v>1902</v>
      </c>
      <c r="J61" s="58" t="s">
        <v>180</v>
      </c>
      <c r="K61" s="58" t="s">
        <v>79</v>
      </c>
      <c r="L61" s="54">
        <v>6028</v>
      </c>
      <c r="M61" s="71"/>
      <c r="N61" s="54" t="s">
        <v>283</v>
      </c>
      <c r="O61" s="98" t="s">
        <v>91</v>
      </c>
      <c r="P61" s="64" t="s">
        <v>87</v>
      </c>
      <c r="Q61" s="64" t="s">
        <v>1526</v>
      </c>
      <c r="R61" s="25">
        <v>200001058204</v>
      </c>
      <c r="S61" s="66">
        <v>46156</v>
      </c>
      <c r="T61" s="66" t="str">
        <f t="shared" si="1"/>
        <v>DONE</v>
      </c>
      <c r="U61" s="66">
        <v>46157</v>
      </c>
      <c r="V61" s="25">
        <v>9200088311</v>
      </c>
      <c r="W61" s="25">
        <v>45920</v>
      </c>
      <c r="X61" s="69">
        <v>46162</v>
      </c>
      <c r="Y61" s="69" t="str">
        <f t="shared" si="2"/>
        <v>DONE</v>
      </c>
      <c r="Z61" s="83" t="s">
        <v>2415</v>
      </c>
      <c r="AA61" s="177">
        <v>46164</v>
      </c>
      <c r="AB61" s="25" t="str">
        <f t="shared" si="3"/>
        <v>DONE</v>
      </c>
      <c r="AC61" s="71"/>
      <c r="AD61" s="54" t="s">
        <v>2416</v>
      </c>
      <c r="AE61" s="76">
        <v>46164</v>
      </c>
      <c r="AF61" s="69" t="str">
        <f t="shared" si="4"/>
        <v>DONE</v>
      </c>
      <c r="AG61" s="69">
        <v>46165</v>
      </c>
      <c r="AH61" s="75"/>
      <c r="AI61" s="77" t="e">
        <f t="shared" ca="1" si="5"/>
        <v>#NAME?</v>
      </c>
      <c r="AJ61" s="80" t="str">
        <f t="array" ref="AJ61">IFERROR(INDEX('[1]Master Price'!$E:$E,MATCH(D61,'[1]Master Price'!$B:$B,0)),"0")</f>
        <v>0</v>
      </c>
      <c r="AK61" s="80">
        <f t="shared" si="6"/>
        <v>0</v>
      </c>
      <c r="AL61" s="82" t="str">
        <f t="shared" ref="AL61:AL160" si="29">IFERROR(DATEDIF(B61,T61,"d"),"0")&amp;"-day"</f>
        <v>0-day</v>
      </c>
      <c r="AM61" s="82" t="str">
        <f t="shared" si="8"/>
        <v>1-day</v>
      </c>
      <c r="AN61" s="82" t="str">
        <f t="shared" ref="AN61:AN93" si="30">IFERROR(DATEDIF(T61,X61,"d"),"0")&amp;"-day"</f>
        <v>0-day</v>
      </c>
      <c r="AO61" s="82" t="str">
        <f t="shared" si="10"/>
        <v>2-day</v>
      </c>
      <c r="AP61" s="82" t="str">
        <f t="shared" si="11"/>
        <v>0-day</v>
      </c>
      <c r="AQ61" s="82" t="str">
        <f t="shared" si="12"/>
        <v>0-day</v>
      </c>
      <c r="AR61" s="5"/>
      <c r="AS61" s="83">
        <f t="shared" si="13"/>
        <v>59</v>
      </c>
      <c r="AT61" s="54" t="s">
        <v>2421</v>
      </c>
      <c r="AU61" s="84" t="e">
        <f t="shared" ca="1" si="14"/>
        <v>#NAME?</v>
      </c>
      <c r="AV61" s="88" t="e">
        <f t="shared" ca="1" si="15"/>
        <v>#NAME?</v>
      </c>
      <c r="AW61" s="83"/>
      <c r="AX61" s="88" t="e">
        <f t="shared" ca="1" si="17"/>
        <v>#NAME?</v>
      </c>
      <c r="AY61" s="86">
        <f t="shared" si="18"/>
        <v>200001070825</v>
      </c>
      <c r="AZ61" s="171" t="e">
        <f t="shared" ca="1" si="19"/>
        <v>#NAME?</v>
      </c>
      <c r="BA61" s="85" t="e">
        <f t="shared" ca="1" si="20"/>
        <v>#NAME?</v>
      </c>
      <c r="BB61" s="85" t="e">
        <f t="shared" ca="1" si="21"/>
        <v>#NAME?</v>
      </c>
      <c r="BC61" s="90" t="e">
        <f t="shared" ca="1" si="22"/>
        <v>#NAME?</v>
      </c>
      <c r="BD61" s="90" t="e">
        <f t="shared" ca="1" si="23"/>
        <v>#NAME?</v>
      </c>
      <c r="BE61" s="85" t="e">
        <f t="shared" ca="1" si="24"/>
        <v>#NAME?</v>
      </c>
      <c r="BF61" s="22" t="e">
        <f t="shared" ca="1" si="25"/>
        <v>#NAME?</v>
      </c>
      <c r="BG61" s="22" t="e">
        <f t="shared" ca="1" si="26"/>
        <v>#NAME?</v>
      </c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28"/>
        <v>60</v>
      </c>
      <c r="B62" s="52">
        <v>46148</v>
      </c>
      <c r="C62" s="54" t="s">
        <v>2225</v>
      </c>
      <c r="D62" s="54" t="s">
        <v>289</v>
      </c>
      <c r="E62" s="56" t="s">
        <v>290</v>
      </c>
      <c r="F62" s="54">
        <v>1</v>
      </c>
      <c r="G62" s="54" t="s">
        <v>65</v>
      </c>
      <c r="H62" s="54" t="str">
        <f t="shared" si="0"/>
        <v>DONE</v>
      </c>
      <c r="I62" s="54" t="s">
        <v>1902</v>
      </c>
      <c r="J62" s="58" t="s">
        <v>180</v>
      </c>
      <c r="K62" s="58" t="s">
        <v>79</v>
      </c>
      <c r="L62" s="54">
        <v>6028</v>
      </c>
      <c r="M62" s="71"/>
      <c r="N62" s="54" t="s">
        <v>283</v>
      </c>
      <c r="O62" s="98" t="s">
        <v>91</v>
      </c>
      <c r="P62" s="64" t="s">
        <v>87</v>
      </c>
      <c r="Q62" s="64" t="s">
        <v>1526</v>
      </c>
      <c r="R62" s="25">
        <v>200001058204</v>
      </c>
      <c r="S62" s="66">
        <v>46156</v>
      </c>
      <c r="T62" s="66" t="str">
        <f t="shared" si="1"/>
        <v>DONE</v>
      </c>
      <c r="U62" s="66">
        <v>46157</v>
      </c>
      <c r="V62" s="25">
        <v>9200088311</v>
      </c>
      <c r="W62" s="25">
        <v>45920</v>
      </c>
      <c r="X62" s="69">
        <v>46162</v>
      </c>
      <c r="Y62" s="69" t="str">
        <f t="shared" si="2"/>
        <v>DONE</v>
      </c>
      <c r="Z62" s="83" t="s">
        <v>2415</v>
      </c>
      <c r="AA62" s="177">
        <v>46164</v>
      </c>
      <c r="AB62" s="25" t="str">
        <f t="shared" si="3"/>
        <v>DONE</v>
      </c>
      <c r="AC62" s="71"/>
      <c r="AD62" s="54" t="s">
        <v>2416</v>
      </c>
      <c r="AE62" s="76">
        <v>46164</v>
      </c>
      <c r="AF62" s="69" t="str">
        <f t="shared" si="4"/>
        <v>DONE</v>
      </c>
      <c r="AG62" s="69">
        <v>46165</v>
      </c>
      <c r="AH62" s="75"/>
      <c r="AI62" s="77" t="e">
        <f t="shared" ca="1" si="5"/>
        <v>#NAME?</v>
      </c>
      <c r="AJ62" s="80" t="str">
        <f t="array" ref="AJ62">IFERROR(INDEX('[1]Master Price'!$E:$E,MATCH(D62,'[1]Master Price'!$B:$B,0)),"0")</f>
        <v>0</v>
      </c>
      <c r="AK62" s="80">
        <f t="shared" si="6"/>
        <v>0</v>
      </c>
      <c r="AL62" s="82" t="str">
        <f t="shared" si="29"/>
        <v>0-day</v>
      </c>
      <c r="AM62" s="82" t="str">
        <f t="shared" si="8"/>
        <v>1-day</v>
      </c>
      <c r="AN62" s="82" t="str">
        <f t="shared" si="30"/>
        <v>0-day</v>
      </c>
      <c r="AO62" s="82" t="str">
        <f t="shared" si="10"/>
        <v>2-day</v>
      </c>
      <c r="AP62" s="82" t="str">
        <f t="shared" si="11"/>
        <v>0-day</v>
      </c>
      <c r="AQ62" s="82" t="str">
        <f t="shared" si="12"/>
        <v>0-day</v>
      </c>
      <c r="AR62" s="5"/>
      <c r="AS62" s="83">
        <f t="shared" si="13"/>
        <v>60</v>
      </c>
      <c r="AT62" s="54" t="s">
        <v>2422</v>
      </c>
      <c r="AU62" s="84" t="e">
        <f t="shared" ca="1" si="14"/>
        <v>#NAME?</v>
      </c>
      <c r="AV62" s="88" t="e">
        <f t="shared" ca="1" si="15"/>
        <v>#NAME?</v>
      </c>
      <c r="AW62" s="83"/>
      <c r="AX62" s="88" t="e">
        <f t="shared" ca="1" si="17"/>
        <v>#NAME?</v>
      </c>
      <c r="AY62" s="86">
        <f t="shared" si="18"/>
        <v>200001070833</v>
      </c>
      <c r="AZ62" s="171" t="e">
        <f t="shared" ca="1" si="19"/>
        <v>#NAME?</v>
      </c>
      <c r="BA62" s="85" t="e">
        <f t="shared" ca="1" si="20"/>
        <v>#NAME?</v>
      </c>
      <c r="BB62" s="85" t="e">
        <f t="shared" ca="1" si="21"/>
        <v>#NAME?</v>
      </c>
      <c r="BC62" s="90" t="e">
        <f t="shared" ca="1" si="22"/>
        <v>#NAME?</v>
      </c>
      <c r="BD62" s="90" t="e">
        <f t="shared" ca="1" si="23"/>
        <v>#NAME?</v>
      </c>
      <c r="BE62" s="85" t="e">
        <f t="shared" ca="1" si="24"/>
        <v>#NAME?</v>
      </c>
      <c r="BF62" s="22" t="e">
        <f t="shared" ca="1" si="25"/>
        <v>#NAME?</v>
      </c>
      <c r="BG62" s="22" t="e">
        <f t="shared" ca="1" si="26"/>
        <v>#NAME?</v>
      </c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28"/>
        <v>61</v>
      </c>
      <c r="B63" s="52">
        <v>46148</v>
      </c>
      <c r="C63" s="54" t="s">
        <v>2225</v>
      </c>
      <c r="D63" s="54" t="s">
        <v>292</v>
      </c>
      <c r="E63" s="56" t="s">
        <v>293</v>
      </c>
      <c r="F63" s="54">
        <v>1</v>
      </c>
      <c r="G63" s="54" t="s">
        <v>65</v>
      </c>
      <c r="H63" s="54" t="str">
        <f t="shared" si="0"/>
        <v>DONE</v>
      </c>
      <c r="I63" s="54" t="s">
        <v>1902</v>
      </c>
      <c r="J63" s="58" t="s">
        <v>180</v>
      </c>
      <c r="K63" s="58" t="s">
        <v>79</v>
      </c>
      <c r="L63" s="54">
        <v>6028</v>
      </c>
      <c r="M63" s="71"/>
      <c r="N63" s="54" t="s">
        <v>283</v>
      </c>
      <c r="O63" s="98" t="s">
        <v>91</v>
      </c>
      <c r="P63" s="64" t="s">
        <v>87</v>
      </c>
      <c r="Q63" s="64" t="s">
        <v>1526</v>
      </c>
      <c r="R63" s="25">
        <v>200001058204</v>
      </c>
      <c r="S63" s="66">
        <v>46156</v>
      </c>
      <c r="T63" s="66" t="str">
        <f t="shared" si="1"/>
        <v>DONE</v>
      </c>
      <c r="U63" s="66">
        <v>46157</v>
      </c>
      <c r="V63" s="25">
        <v>9200088311</v>
      </c>
      <c r="W63" s="25">
        <v>45920</v>
      </c>
      <c r="X63" s="69">
        <v>46162</v>
      </c>
      <c r="Y63" s="69" t="str">
        <f t="shared" si="2"/>
        <v>DONE</v>
      </c>
      <c r="Z63" s="83" t="s">
        <v>2415</v>
      </c>
      <c r="AA63" s="177">
        <v>46164</v>
      </c>
      <c r="AB63" s="25" t="str">
        <f t="shared" si="3"/>
        <v>DONE</v>
      </c>
      <c r="AC63" s="71"/>
      <c r="AD63" s="54" t="s">
        <v>2416</v>
      </c>
      <c r="AE63" s="76">
        <v>46164</v>
      </c>
      <c r="AF63" s="69" t="str">
        <f t="shared" si="4"/>
        <v>DONE</v>
      </c>
      <c r="AG63" s="69">
        <v>46165</v>
      </c>
      <c r="AH63" s="75"/>
      <c r="AI63" s="77" t="e">
        <f t="shared" ca="1" si="5"/>
        <v>#NAME?</v>
      </c>
      <c r="AJ63" s="80" t="str">
        <f t="array" ref="AJ63">IFERROR(INDEX('[1]Master Price'!$E:$E,MATCH(D63,'[1]Master Price'!$B:$B,0)),"0")</f>
        <v>0</v>
      </c>
      <c r="AK63" s="80">
        <f t="shared" si="6"/>
        <v>0</v>
      </c>
      <c r="AL63" s="82" t="str">
        <f t="shared" si="29"/>
        <v>0-day</v>
      </c>
      <c r="AM63" s="82" t="str">
        <f t="shared" si="8"/>
        <v>1-day</v>
      </c>
      <c r="AN63" s="82" t="str">
        <f t="shared" si="30"/>
        <v>0-day</v>
      </c>
      <c r="AO63" s="82" t="str">
        <f t="shared" si="10"/>
        <v>2-day</v>
      </c>
      <c r="AP63" s="82" t="str">
        <f t="shared" si="11"/>
        <v>0-day</v>
      </c>
      <c r="AQ63" s="82" t="str">
        <f t="shared" si="12"/>
        <v>0-day</v>
      </c>
      <c r="AR63" s="5"/>
      <c r="AS63" s="83">
        <f t="shared" si="13"/>
        <v>61</v>
      </c>
      <c r="AT63" s="54" t="s">
        <v>2423</v>
      </c>
      <c r="AU63" s="84" t="e">
        <f t="shared" ca="1" si="14"/>
        <v>#NAME?</v>
      </c>
      <c r="AV63" s="88" t="e">
        <f t="shared" ca="1" si="15"/>
        <v>#NAME?</v>
      </c>
      <c r="AW63" s="83"/>
      <c r="AX63" s="88" t="e">
        <f t="shared" ca="1" si="17"/>
        <v>#NAME?</v>
      </c>
      <c r="AY63" s="86">
        <f t="shared" si="18"/>
        <v>200001070844</v>
      </c>
      <c r="AZ63" s="171" t="e">
        <f t="shared" ca="1" si="19"/>
        <v>#NAME?</v>
      </c>
      <c r="BA63" s="85" t="e">
        <f t="shared" ca="1" si="20"/>
        <v>#NAME?</v>
      </c>
      <c r="BB63" s="85" t="e">
        <f t="shared" ca="1" si="21"/>
        <v>#NAME?</v>
      </c>
      <c r="BC63" s="90" t="e">
        <f t="shared" ca="1" si="22"/>
        <v>#NAME?</v>
      </c>
      <c r="BD63" s="90" t="e">
        <f t="shared" ca="1" si="23"/>
        <v>#NAME?</v>
      </c>
      <c r="BE63" s="85" t="e">
        <f t="shared" ca="1" si="24"/>
        <v>#NAME?</v>
      </c>
      <c r="BF63" s="22" t="e">
        <f t="shared" ca="1" si="25"/>
        <v>#NAME?</v>
      </c>
      <c r="BG63" s="22" t="e">
        <f t="shared" ca="1" si="26"/>
        <v>#NAME?</v>
      </c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28"/>
        <v>62</v>
      </c>
      <c r="B64" s="52">
        <v>46146</v>
      </c>
      <c r="C64" s="54" t="s">
        <v>2228</v>
      </c>
      <c r="D64" s="54" t="s">
        <v>2425</v>
      </c>
      <c r="E64" s="56" t="s">
        <v>2426</v>
      </c>
      <c r="F64" s="54">
        <v>1</v>
      </c>
      <c r="G64" s="54" t="s">
        <v>65</v>
      </c>
      <c r="H64" s="54" t="str">
        <f t="shared" si="0"/>
        <v>DONE</v>
      </c>
      <c r="I64" s="54" t="s">
        <v>622</v>
      </c>
      <c r="J64" s="58" t="s">
        <v>623</v>
      </c>
      <c r="K64" s="58" t="s">
        <v>362</v>
      </c>
      <c r="L64" s="54">
        <v>15064</v>
      </c>
      <c r="M64" s="71"/>
      <c r="N64" s="54" t="s">
        <v>207</v>
      </c>
      <c r="O64" s="98" t="s">
        <v>91</v>
      </c>
      <c r="P64" s="64" t="s">
        <v>87</v>
      </c>
      <c r="Q64" s="64" t="s">
        <v>1526</v>
      </c>
      <c r="R64" s="25">
        <v>200001058198</v>
      </c>
      <c r="S64" s="66">
        <v>46156</v>
      </c>
      <c r="T64" s="66" t="str">
        <f t="shared" si="1"/>
        <v>DONE</v>
      </c>
      <c r="U64" s="66">
        <v>46157</v>
      </c>
      <c r="V64" s="25">
        <v>9200088168</v>
      </c>
      <c r="W64" s="25">
        <v>45907</v>
      </c>
      <c r="X64" s="69">
        <v>46162</v>
      </c>
      <c r="Y64" s="69" t="str">
        <f t="shared" si="2"/>
        <v>DONE</v>
      </c>
      <c r="Z64" s="25">
        <v>49958</v>
      </c>
      <c r="AA64" s="177">
        <v>46164</v>
      </c>
      <c r="AB64" s="25" t="str">
        <f t="shared" si="3"/>
        <v>DONE</v>
      </c>
      <c r="AC64" s="71"/>
      <c r="AD64" s="54" t="s">
        <v>2429</v>
      </c>
      <c r="AE64" s="76">
        <v>46164</v>
      </c>
      <c r="AF64" s="69" t="str">
        <f t="shared" si="4"/>
        <v>DONE</v>
      </c>
      <c r="AG64" s="69">
        <v>46165</v>
      </c>
      <c r="AH64" s="75"/>
      <c r="AI64" s="77" t="e">
        <f t="shared" ca="1" si="5"/>
        <v>#NAME?</v>
      </c>
      <c r="AJ64" s="80" t="str">
        <f t="array" ref="AJ64">IFERROR(INDEX('[1]Master Price'!$E:$E,MATCH(D64,'[1]Master Price'!$B:$B,0)),"0")</f>
        <v>0</v>
      </c>
      <c r="AK64" s="80">
        <f t="shared" si="6"/>
        <v>0</v>
      </c>
      <c r="AL64" s="82" t="str">
        <f t="shared" si="29"/>
        <v>0-day</v>
      </c>
      <c r="AM64" s="82" t="str">
        <f t="shared" si="8"/>
        <v>1-day</v>
      </c>
      <c r="AN64" s="82" t="str">
        <f t="shared" si="30"/>
        <v>0-day</v>
      </c>
      <c r="AO64" s="82" t="str">
        <f t="shared" si="10"/>
        <v>2-day</v>
      </c>
      <c r="AP64" s="82" t="str">
        <f t="shared" si="11"/>
        <v>0-day</v>
      </c>
      <c r="AQ64" s="82" t="str">
        <f t="shared" si="12"/>
        <v>0-day</v>
      </c>
      <c r="AR64" s="5"/>
      <c r="AS64" s="83">
        <f t="shared" si="13"/>
        <v>62</v>
      </c>
      <c r="AT64" s="54" t="s">
        <v>2430</v>
      </c>
      <c r="AU64" s="84" t="e">
        <f t="shared" ca="1" si="14"/>
        <v>#NAME?</v>
      </c>
      <c r="AV64" s="88" t="e">
        <f t="shared" ca="1" si="15"/>
        <v>#NAME?</v>
      </c>
      <c r="AW64" s="83" t="e">
        <f t="shared" ref="AW64:AW74" ca="1" si="31">_xludf.ifna(INDEX($Z:$Z,MATCH(AT64,$C:$C,FALSE)),"")</f>
        <v>#NAME?</v>
      </c>
      <c r="AX64" s="88" t="e">
        <f t="shared" ca="1" si="17"/>
        <v>#NAME?</v>
      </c>
      <c r="AY64" s="86">
        <f t="shared" si="18"/>
        <v>260000035931</v>
      </c>
      <c r="AZ64" s="171" t="e">
        <f t="shared" ca="1" si="19"/>
        <v>#NAME?</v>
      </c>
      <c r="BA64" s="85" t="e">
        <f t="shared" ca="1" si="20"/>
        <v>#NAME?</v>
      </c>
      <c r="BB64" s="85" t="e">
        <f t="shared" ca="1" si="21"/>
        <v>#NAME?</v>
      </c>
      <c r="BC64" s="90" t="e">
        <f t="shared" ca="1" si="22"/>
        <v>#NAME?</v>
      </c>
      <c r="BD64" s="90" t="e">
        <f t="shared" ca="1" si="23"/>
        <v>#NAME?</v>
      </c>
      <c r="BE64" s="85" t="e">
        <f t="shared" ca="1" si="24"/>
        <v>#NAME?</v>
      </c>
      <c r="BF64" s="22" t="e">
        <f t="shared" ca="1" si="25"/>
        <v>#NAME?</v>
      </c>
      <c r="BG64" s="22" t="e">
        <f t="shared" ca="1" si="26"/>
        <v>#NAME?</v>
      </c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28"/>
        <v>63</v>
      </c>
      <c r="B65" s="52">
        <v>46146</v>
      </c>
      <c r="C65" s="54" t="s">
        <v>2228</v>
      </c>
      <c r="D65" s="54" t="s">
        <v>2433</v>
      </c>
      <c r="E65" s="56" t="s">
        <v>2434</v>
      </c>
      <c r="F65" s="54">
        <v>1</v>
      </c>
      <c r="G65" s="54" t="s">
        <v>65</v>
      </c>
      <c r="H65" s="54" t="str">
        <f t="shared" si="0"/>
        <v>DONE</v>
      </c>
      <c r="I65" s="54" t="s">
        <v>622</v>
      </c>
      <c r="J65" s="58" t="s">
        <v>623</v>
      </c>
      <c r="K65" s="58" t="s">
        <v>362</v>
      </c>
      <c r="L65" s="54">
        <v>15064</v>
      </c>
      <c r="M65" s="71"/>
      <c r="N65" s="54" t="s">
        <v>207</v>
      </c>
      <c r="O65" s="98" t="s">
        <v>91</v>
      </c>
      <c r="P65" s="64" t="s">
        <v>87</v>
      </c>
      <c r="Q65" s="64" t="s">
        <v>1526</v>
      </c>
      <c r="R65" s="25">
        <v>200001058198</v>
      </c>
      <c r="S65" s="66">
        <v>46156</v>
      </c>
      <c r="T65" s="66" t="str">
        <f t="shared" si="1"/>
        <v>DONE</v>
      </c>
      <c r="U65" s="66">
        <v>46157</v>
      </c>
      <c r="V65" s="25">
        <v>9200088168</v>
      </c>
      <c r="W65" s="25">
        <v>45907</v>
      </c>
      <c r="X65" s="69">
        <v>46162</v>
      </c>
      <c r="Y65" s="69" t="str">
        <f t="shared" si="2"/>
        <v>DONE</v>
      </c>
      <c r="Z65" s="25">
        <v>49958</v>
      </c>
      <c r="AA65" s="177">
        <v>46164</v>
      </c>
      <c r="AB65" s="25" t="str">
        <f t="shared" si="3"/>
        <v>DONE</v>
      </c>
      <c r="AC65" s="71"/>
      <c r="AD65" s="54" t="s">
        <v>2429</v>
      </c>
      <c r="AE65" s="76">
        <v>46164</v>
      </c>
      <c r="AF65" s="69" t="str">
        <f t="shared" si="4"/>
        <v>DONE</v>
      </c>
      <c r="AG65" s="69">
        <v>46165</v>
      </c>
      <c r="AH65" s="75"/>
      <c r="AI65" s="77" t="e">
        <f t="shared" ca="1" si="5"/>
        <v>#NAME?</v>
      </c>
      <c r="AJ65" s="80" t="str">
        <f t="array" ref="AJ65">IFERROR(INDEX('[1]Master Price'!$E:$E,MATCH(D65,'[1]Master Price'!$B:$B,0)),"0")</f>
        <v>0</v>
      </c>
      <c r="AK65" s="80">
        <f t="shared" si="6"/>
        <v>0</v>
      </c>
      <c r="AL65" s="82" t="str">
        <f t="shared" si="29"/>
        <v>0-day</v>
      </c>
      <c r="AM65" s="82" t="str">
        <f t="shared" si="8"/>
        <v>1-day</v>
      </c>
      <c r="AN65" s="82" t="str">
        <f t="shared" si="30"/>
        <v>0-day</v>
      </c>
      <c r="AO65" s="82" t="str">
        <f t="shared" si="10"/>
        <v>2-day</v>
      </c>
      <c r="AP65" s="82" t="str">
        <f t="shared" si="11"/>
        <v>0-day</v>
      </c>
      <c r="AQ65" s="82" t="str">
        <f t="shared" si="12"/>
        <v>0-day</v>
      </c>
      <c r="AR65" s="5"/>
      <c r="AS65" s="83">
        <f t="shared" si="13"/>
        <v>63</v>
      </c>
      <c r="AT65" s="54" t="s">
        <v>2435</v>
      </c>
      <c r="AU65" s="84" t="e">
        <f t="shared" ca="1" si="14"/>
        <v>#NAME?</v>
      </c>
      <c r="AV65" s="88" t="e">
        <f t="shared" ca="1" si="15"/>
        <v>#NAME?</v>
      </c>
      <c r="AW65" s="83" t="e">
        <f t="shared" ca="1" si="31"/>
        <v>#NAME?</v>
      </c>
      <c r="AX65" s="88" t="e">
        <f t="shared" ca="1" si="17"/>
        <v>#NAME?</v>
      </c>
      <c r="AY65" s="86">
        <f t="shared" si="18"/>
        <v>200001073322</v>
      </c>
      <c r="AZ65" s="171" t="e">
        <f t="shared" ca="1" si="19"/>
        <v>#NAME?</v>
      </c>
      <c r="BA65" s="85" t="e">
        <f t="shared" ca="1" si="20"/>
        <v>#NAME?</v>
      </c>
      <c r="BB65" s="85" t="e">
        <f t="shared" ca="1" si="21"/>
        <v>#NAME?</v>
      </c>
      <c r="BC65" s="90" t="e">
        <f t="shared" ca="1" si="22"/>
        <v>#NAME?</v>
      </c>
      <c r="BD65" s="90" t="e">
        <f t="shared" ca="1" si="23"/>
        <v>#NAME?</v>
      </c>
      <c r="BE65" s="85" t="e">
        <f t="shared" ca="1" si="24"/>
        <v>#NAME?</v>
      </c>
      <c r="BF65" s="22" t="e">
        <f t="shared" ca="1" si="25"/>
        <v>#NAME?</v>
      </c>
      <c r="BG65" s="22" t="e">
        <f t="shared" ca="1" si="26"/>
        <v>#NAME?</v>
      </c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28"/>
        <v>64</v>
      </c>
      <c r="B66" s="52">
        <v>46146</v>
      </c>
      <c r="C66" s="54" t="s">
        <v>2228</v>
      </c>
      <c r="D66" s="54" t="s">
        <v>153</v>
      </c>
      <c r="E66" s="56" t="s">
        <v>154</v>
      </c>
      <c r="F66" s="54">
        <v>1</v>
      </c>
      <c r="G66" s="54" t="s">
        <v>65</v>
      </c>
      <c r="H66" s="54" t="str">
        <f t="shared" si="0"/>
        <v>DONE</v>
      </c>
      <c r="I66" s="54" t="s">
        <v>622</v>
      </c>
      <c r="J66" s="58" t="s">
        <v>623</v>
      </c>
      <c r="K66" s="58" t="s">
        <v>362</v>
      </c>
      <c r="L66" s="54">
        <v>15064</v>
      </c>
      <c r="M66" s="71"/>
      <c r="N66" s="54" t="s">
        <v>207</v>
      </c>
      <c r="O66" s="98" t="s">
        <v>91</v>
      </c>
      <c r="P66" s="64" t="s">
        <v>87</v>
      </c>
      <c r="Q66" s="64" t="s">
        <v>1526</v>
      </c>
      <c r="R66" s="25">
        <v>200001058198</v>
      </c>
      <c r="S66" s="66">
        <v>46156</v>
      </c>
      <c r="T66" s="66" t="str">
        <f t="shared" si="1"/>
        <v>DONE</v>
      </c>
      <c r="U66" s="66">
        <v>46157</v>
      </c>
      <c r="V66" s="25">
        <v>9200088168</v>
      </c>
      <c r="W66" s="25">
        <v>45907</v>
      </c>
      <c r="X66" s="69">
        <v>46162</v>
      </c>
      <c r="Y66" s="69" t="str">
        <f t="shared" si="2"/>
        <v>DONE</v>
      </c>
      <c r="Z66" s="25">
        <v>49958</v>
      </c>
      <c r="AA66" s="177">
        <v>46164</v>
      </c>
      <c r="AB66" s="25" t="str">
        <f t="shared" si="3"/>
        <v>DONE</v>
      </c>
      <c r="AC66" s="71"/>
      <c r="AD66" s="54" t="s">
        <v>2429</v>
      </c>
      <c r="AE66" s="76">
        <v>46164</v>
      </c>
      <c r="AF66" s="69" t="str">
        <f t="shared" si="4"/>
        <v>DONE</v>
      </c>
      <c r="AG66" s="69">
        <v>46165</v>
      </c>
      <c r="AH66" s="75"/>
      <c r="AI66" s="77" t="e">
        <f t="shared" ca="1" si="5"/>
        <v>#NAME?</v>
      </c>
      <c r="AJ66" s="80" t="str">
        <f t="array" ref="AJ66">IFERROR(INDEX('[1]Master Price'!$E:$E,MATCH(D66,'[1]Master Price'!$B:$B,0)),"0")</f>
        <v>0</v>
      </c>
      <c r="AK66" s="80">
        <f t="shared" si="6"/>
        <v>0</v>
      </c>
      <c r="AL66" s="82" t="str">
        <f t="shared" si="29"/>
        <v>0-day</v>
      </c>
      <c r="AM66" s="82" t="str">
        <f t="shared" si="8"/>
        <v>1-day</v>
      </c>
      <c r="AN66" s="82" t="str">
        <f t="shared" si="30"/>
        <v>0-day</v>
      </c>
      <c r="AO66" s="82" t="str">
        <f t="shared" si="10"/>
        <v>2-day</v>
      </c>
      <c r="AP66" s="82" t="str">
        <f t="shared" si="11"/>
        <v>0-day</v>
      </c>
      <c r="AQ66" s="82" t="str">
        <f t="shared" si="12"/>
        <v>0-day</v>
      </c>
      <c r="AR66" s="5"/>
      <c r="AS66" s="83">
        <f t="shared" si="13"/>
        <v>64</v>
      </c>
      <c r="AT66" s="54" t="s">
        <v>2438</v>
      </c>
      <c r="AU66" s="84" t="e">
        <f t="shared" ca="1" si="14"/>
        <v>#NAME?</v>
      </c>
      <c r="AV66" s="88" t="e">
        <f t="shared" ca="1" si="15"/>
        <v>#NAME?</v>
      </c>
      <c r="AW66" s="83" t="e">
        <f t="shared" ca="1" si="31"/>
        <v>#NAME?</v>
      </c>
      <c r="AX66" s="88" t="e">
        <f t="shared" ca="1" si="17"/>
        <v>#NAME?</v>
      </c>
      <c r="AY66" s="86">
        <f t="shared" si="18"/>
        <v>200001073301</v>
      </c>
      <c r="AZ66" s="171" t="e">
        <f t="shared" ca="1" si="19"/>
        <v>#NAME?</v>
      </c>
      <c r="BA66" s="85" t="e">
        <f t="shared" ca="1" si="20"/>
        <v>#NAME?</v>
      </c>
      <c r="BB66" s="85" t="e">
        <f t="shared" ca="1" si="21"/>
        <v>#NAME?</v>
      </c>
      <c r="BC66" s="90" t="e">
        <f t="shared" ca="1" si="22"/>
        <v>#NAME?</v>
      </c>
      <c r="BD66" s="90" t="e">
        <f t="shared" ca="1" si="23"/>
        <v>#NAME?</v>
      </c>
      <c r="BE66" s="85" t="e">
        <f t="shared" ca="1" si="24"/>
        <v>#NAME?</v>
      </c>
      <c r="BF66" s="22" t="e">
        <f t="shared" ca="1" si="25"/>
        <v>#NAME?</v>
      </c>
      <c r="BG66" s="22" t="e">
        <f t="shared" ca="1" si="26"/>
        <v>#NAME?</v>
      </c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28"/>
        <v>65</v>
      </c>
      <c r="B67" s="52">
        <v>46146</v>
      </c>
      <c r="C67" s="54" t="s">
        <v>2228</v>
      </c>
      <c r="D67" s="54" t="s">
        <v>1649</v>
      </c>
      <c r="E67" s="56" t="s">
        <v>1650</v>
      </c>
      <c r="F67" s="54">
        <v>1</v>
      </c>
      <c r="G67" s="54" t="s">
        <v>65</v>
      </c>
      <c r="H67" s="54" t="str">
        <f t="shared" si="0"/>
        <v>DONE</v>
      </c>
      <c r="I67" s="54" t="s">
        <v>622</v>
      </c>
      <c r="J67" s="58" t="s">
        <v>623</v>
      </c>
      <c r="K67" s="58" t="s">
        <v>362</v>
      </c>
      <c r="L67" s="54">
        <v>15064</v>
      </c>
      <c r="M67" s="71"/>
      <c r="N67" s="54" t="s">
        <v>207</v>
      </c>
      <c r="O67" s="98" t="s">
        <v>91</v>
      </c>
      <c r="P67" s="64" t="s">
        <v>87</v>
      </c>
      <c r="Q67" s="64" t="s">
        <v>1526</v>
      </c>
      <c r="R67" s="25">
        <v>200001058198</v>
      </c>
      <c r="S67" s="66">
        <v>46156</v>
      </c>
      <c r="T67" s="66" t="str">
        <f t="shared" si="1"/>
        <v>DONE</v>
      </c>
      <c r="U67" s="66">
        <v>46157</v>
      </c>
      <c r="V67" s="25">
        <v>9200088168</v>
      </c>
      <c r="W67" s="25">
        <v>45907</v>
      </c>
      <c r="X67" s="69">
        <v>46162</v>
      </c>
      <c r="Y67" s="69" t="str">
        <f t="shared" si="2"/>
        <v>DONE</v>
      </c>
      <c r="Z67" s="25">
        <v>49958</v>
      </c>
      <c r="AA67" s="177">
        <v>46164</v>
      </c>
      <c r="AB67" s="25" t="str">
        <f t="shared" si="3"/>
        <v>DONE</v>
      </c>
      <c r="AC67" s="71"/>
      <c r="AD67" s="54" t="s">
        <v>2429</v>
      </c>
      <c r="AE67" s="76">
        <v>46164</v>
      </c>
      <c r="AF67" s="69" t="str">
        <f t="shared" si="4"/>
        <v>DONE</v>
      </c>
      <c r="AG67" s="69">
        <v>46165</v>
      </c>
      <c r="AH67" s="75"/>
      <c r="AI67" s="77" t="e">
        <f t="shared" ca="1" si="5"/>
        <v>#NAME?</v>
      </c>
      <c r="AJ67" s="80" t="str">
        <f t="array" ref="AJ67">IFERROR(INDEX('[1]Master Price'!$E:$E,MATCH(D67,'[1]Master Price'!$B:$B,0)),"0")</f>
        <v>0</v>
      </c>
      <c r="AK67" s="80">
        <f t="shared" si="6"/>
        <v>0</v>
      </c>
      <c r="AL67" s="82" t="str">
        <f t="shared" si="29"/>
        <v>0-day</v>
      </c>
      <c r="AM67" s="82" t="str">
        <f t="shared" si="8"/>
        <v>1-day</v>
      </c>
      <c r="AN67" s="82" t="str">
        <f t="shared" si="30"/>
        <v>0-day</v>
      </c>
      <c r="AO67" s="82" t="str">
        <f t="shared" si="10"/>
        <v>2-day</v>
      </c>
      <c r="AP67" s="82" t="str">
        <f t="shared" si="11"/>
        <v>0-day</v>
      </c>
      <c r="AQ67" s="82" t="str">
        <f t="shared" si="12"/>
        <v>0-day</v>
      </c>
      <c r="AR67" s="5"/>
      <c r="AS67" s="83">
        <f t="shared" si="13"/>
        <v>65</v>
      </c>
      <c r="AT67" s="54" t="s">
        <v>2439</v>
      </c>
      <c r="AU67" s="84" t="e">
        <f t="shared" ca="1" si="14"/>
        <v>#NAME?</v>
      </c>
      <c r="AV67" s="88" t="e">
        <f t="shared" ca="1" si="15"/>
        <v>#NAME?</v>
      </c>
      <c r="AW67" s="83" t="e">
        <f t="shared" ca="1" si="31"/>
        <v>#NAME?</v>
      </c>
      <c r="AX67" s="88" t="e">
        <f t="shared" ca="1" si="17"/>
        <v>#NAME?</v>
      </c>
      <c r="AY67" s="86">
        <f t="shared" si="18"/>
        <v>200001073420</v>
      </c>
      <c r="AZ67" s="171" t="e">
        <f t="shared" ca="1" si="19"/>
        <v>#NAME?</v>
      </c>
      <c r="BA67" s="85" t="e">
        <f t="shared" ca="1" si="20"/>
        <v>#NAME?</v>
      </c>
      <c r="BB67" s="85" t="e">
        <f t="shared" ca="1" si="21"/>
        <v>#NAME?</v>
      </c>
      <c r="BC67" s="90" t="e">
        <f t="shared" ca="1" si="22"/>
        <v>#NAME?</v>
      </c>
      <c r="BD67" s="90" t="e">
        <f t="shared" ca="1" si="23"/>
        <v>#NAME?</v>
      </c>
      <c r="BE67" s="85" t="e">
        <f t="shared" ca="1" si="24"/>
        <v>#NAME?</v>
      </c>
      <c r="BF67" s="22" t="e">
        <f t="shared" ca="1" si="25"/>
        <v>#NAME?</v>
      </c>
      <c r="BG67" s="22" t="e">
        <f t="shared" ca="1" si="26"/>
        <v>#NAME?</v>
      </c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28"/>
        <v>66</v>
      </c>
      <c r="B68" s="52">
        <v>46146</v>
      </c>
      <c r="C68" s="54" t="s">
        <v>2229</v>
      </c>
      <c r="D68" s="54" t="s">
        <v>2440</v>
      </c>
      <c r="E68" s="56" t="s">
        <v>2441</v>
      </c>
      <c r="F68" s="54">
        <v>1</v>
      </c>
      <c r="G68" s="54" t="s">
        <v>65</v>
      </c>
      <c r="H68" s="54" t="str">
        <f t="shared" si="0"/>
        <v>DONE</v>
      </c>
      <c r="I68" s="54" t="s">
        <v>818</v>
      </c>
      <c r="J68" s="58" t="s">
        <v>443</v>
      </c>
      <c r="K68" s="58" t="s">
        <v>79</v>
      </c>
      <c r="L68" s="54">
        <v>36813</v>
      </c>
      <c r="M68" s="71"/>
      <c r="N68" s="54" t="s">
        <v>300</v>
      </c>
      <c r="O68" s="96" t="s">
        <v>85</v>
      </c>
      <c r="P68" s="64" t="s">
        <v>87</v>
      </c>
      <c r="Q68" s="64" t="s">
        <v>326</v>
      </c>
      <c r="R68" s="25">
        <v>200001058150</v>
      </c>
      <c r="S68" s="66">
        <v>46156</v>
      </c>
      <c r="T68" s="66" t="str">
        <f t="shared" si="1"/>
        <v>DONE</v>
      </c>
      <c r="U68" s="66">
        <v>46157</v>
      </c>
      <c r="V68" s="25">
        <v>9200088181</v>
      </c>
      <c r="W68" s="25">
        <v>45915</v>
      </c>
      <c r="X68" s="69">
        <v>46162</v>
      </c>
      <c r="Y68" s="69" t="str">
        <f t="shared" si="2"/>
        <v>DONE</v>
      </c>
      <c r="Z68" s="25">
        <v>49938</v>
      </c>
      <c r="AA68" s="179"/>
      <c r="AB68" s="25" t="str">
        <f t="shared" si="3"/>
        <v>DONE</v>
      </c>
      <c r="AC68" s="71"/>
      <c r="AD68" s="54" t="s">
        <v>2442</v>
      </c>
      <c r="AE68" s="76">
        <v>46164</v>
      </c>
      <c r="AF68" s="69" t="str">
        <f t="shared" si="4"/>
        <v>DONE</v>
      </c>
      <c r="AG68" s="69">
        <v>46165</v>
      </c>
      <c r="AH68" s="75"/>
      <c r="AI68" s="77" t="e">
        <f t="shared" ca="1" si="5"/>
        <v>#NAME?</v>
      </c>
      <c r="AJ68" s="80" t="str">
        <f t="array" ref="AJ68">IFERROR(INDEX('[1]Master Price'!$E:$E,MATCH(D68,'[1]Master Price'!$B:$B,0)),"0")</f>
        <v>0</v>
      </c>
      <c r="AK68" s="80">
        <f t="shared" si="6"/>
        <v>0</v>
      </c>
      <c r="AL68" s="82" t="str">
        <f t="shared" si="29"/>
        <v>0-day</v>
      </c>
      <c r="AM68" s="82" t="str">
        <f t="shared" si="8"/>
        <v>1-day</v>
      </c>
      <c r="AN68" s="82" t="str">
        <f t="shared" si="30"/>
        <v>0-day</v>
      </c>
      <c r="AO68" s="82" t="str">
        <f t="shared" si="10"/>
        <v>0-day</v>
      </c>
      <c r="AP68" s="82" t="str">
        <f t="shared" si="11"/>
        <v>46164-day</v>
      </c>
      <c r="AQ68" s="82" t="str">
        <f t="shared" si="12"/>
        <v>0-day</v>
      </c>
      <c r="AR68" s="5"/>
      <c r="AS68" s="83">
        <f t="shared" si="13"/>
        <v>66</v>
      </c>
      <c r="AT68" s="54" t="s">
        <v>2443</v>
      </c>
      <c r="AU68" s="84" t="e">
        <f t="shared" ca="1" si="14"/>
        <v>#NAME?</v>
      </c>
      <c r="AV68" s="88" t="e">
        <f t="shared" ca="1" si="15"/>
        <v>#NAME?</v>
      </c>
      <c r="AW68" s="83" t="e">
        <f t="shared" ca="1" si="31"/>
        <v>#NAME?</v>
      </c>
      <c r="AX68" s="88" t="e">
        <f t="shared" ca="1" si="17"/>
        <v>#NAME?</v>
      </c>
      <c r="AY68" s="86">
        <f t="shared" si="18"/>
        <v>200001073423</v>
      </c>
      <c r="AZ68" s="171" t="e">
        <f t="shared" ca="1" si="19"/>
        <v>#NAME?</v>
      </c>
      <c r="BA68" s="85" t="e">
        <f t="shared" ca="1" si="20"/>
        <v>#NAME?</v>
      </c>
      <c r="BB68" s="85" t="e">
        <f t="shared" ca="1" si="21"/>
        <v>#NAME?</v>
      </c>
      <c r="BC68" s="90" t="e">
        <f t="shared" ca="1" si="22"/>
        <v>#NAME?</v>
      </c>
      <c r="BD68" s="90" t="e">
        <f t="shared" ca="1" si="23"/>
        <v>#NAME?</v>
      </c>
      <c r="BE68" s="85" t="e">
        <f t="shared" ca="1" si="24"/>
        <v>#NAME?</v>
      </c>
      <c r="BF68" s="22" t="e">
        <f t="shared" ca="1" si="25"/>
        <v>#NAME?</v>
      </c>
      <c r="BG68" s="22" t="e">
        <f t="shared" ca="1" si="26"/>
        <v>#NAME?</v>
      </c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28"/>
        <v>67</v>
      </c>
      <c r="B69" s="52">
        <v>46146</v>
      </c>
      <c r="C69" s="54" t="s">
        <v>2229</v>
      </c>
      <c r="D69" s="54" t="s">
        <v>2444</v>
      </c>
      <c r="E69" s="56" t="s">
        <v>279</v>
      </c>
      <c r="F69" s="54">
        <v>1</v>
      </c>
      <c r="G69" s="54" t="s">
        <v>65</v>
      </c>
      <c r="H69" s="54" t="str">
        <f t="shared" si="0"/>
        <v>DONE</v>
      </c>
      <c r="I69" s="54" t="s">
        <v>818</v>
      </c>
      <c r="J69" s="58" t="s">
        <v>443</v>
      </c>
      <c r="K69" s="58" t="s">
        <v>79</v>
      </c>
      <c r="L69" s="54">
        <v>36813</v>
      </c>
      <c r="M69" s="71"/>
      <c r="N69" s="54" t="s">
        <v>300</v>
      </c>
      <c r="O69" s="96" t="s">
        <v>85</v>
      </c>
      <c r="P69" s="64" t="s">
        <v>87</v>
      </c>
      <c r="Q69" s="64" t="s">
        <v>326</v>
      </c>
      <c r="R69" s="25">
        <v>200001058150</v>
      </c>
      <c r="S69" s="66">
        <v>46156</v>
      </c>
      <c r="T69" s="66" t="str">
        <f t="shared" si="1"/>
        <v>DONE</v>
      </c>
      <c r="U69" s="66">
        <v>46157</v>
      </c>
      <c r="V69" s="25">
        <v>9200088181</v>
      </c>
      <c r="W69" s="25">
        <v>45915</v>
      </c>
      <c r="X69" s="69">
        <v>46162</v>
      </c>
      <c r="Y69" s="69" t="str">
        <f t="shared" si="2"/>
        <v>DONE</v>
      </c>
      <c r="Z69" s="25">
        <v>49938</v>
      </c>
      <c r="AA69" s="179"/>
      <c r="AB69" s="25" t="str">
        <f t="shared" si="3"/>
        <v>DONE</v>
      </c>
      <c r="AC69" s="71"/>
      <c r="AD69" s="54" t="s">
        <v>2442</v>
      </c>
      <c r="AE69" s="76">
        <v>46164</v>
      </c>
      <c r="AF69" s="69" t="str">
        <f t="shared" si="4"/>
        <v>DONE</v>
      </c>
      <c r="AG69" s="69">
        <v>46165</v>
      </c>
      <c r="AH69" s="75"/>
      <c r="AI69" s="77" t="e">
        <f t="shared" ca="1" si="5"/>
        <v>#NAME?</v>
      </c>
      <c r="AJ69" s="80" t="str">
        <f t="array" ref="AJ69">IFERROR(INDEX('[1]Master Price'!$E:$E,MATCH(D69,'[1]Master Price'!$B:$B,0)),"0")</f>
        <v>0</v>
      </c>
      <c r="AK69" s="80">
        <f t="shared" si="6"/>
        <v>0</v>
      </c>
      <c r="AL69" s="82" t="str">
        <f t="shared" si="29"/>
        <v>0-day</v>
      </c>
      <c r="AM69" s="82" t="str">
        <f t="shared" si="8"/>
        <v>1-day</v>
      </c>
      <c r="AN69" s="82" t="str">
        <f t="shared" si="30"/>
        <v>0-day</v>
      </c>
      <c r="AO69" s="82" t="str">
        <f t="shared" si="10"/>
        <v>0-day</v>
      </c>
      <c r="AP69" s="82" t="str">
        <f t="shared" si="11"/>
        <v>46164-day</v>
      </c>
      <c r="AQ69" s="82" t="str">
        <f t="shared" si="12"/>
        <v>0-day</v>
      </c>
      <c r="AR69" s="5"/>
      <c r="AS69" s="83">
        <f t="shared" si="13"/>
        <v>67</v>
      </c>
      <c r="AT69" s="54" t="s">
        <v>2445</v>
      </c>
      <c r="AU69" s="84" t="e">
        <f t="shared" ca="1" si="14"/>
        <v>#NAME?</v>
      </c>
      <c r="AV69" s="88" t="e">
        <f t="shared" ca="1" si="15"/>
        <v>#NAME?</v>
      </c>
      <c r="AW69" s="83" t="e">
        <f t="shared" ca="1" si="31"/>
        <v>#NAME?</v>
      </c>
      <c r="AX69" s="88" t="e">
        <f t="shared" ca="1" si="17"/>
        <v>#NAME?</v>
      </c>
      <c r="AY69" s="86">
        <f t="shared" si="18"/>
        <v>200001073426</v>
      </c>
      <c r="AZ69" s="171" t="e">
        <f t="shared" ca="1" si="19"/>
        <v>#NAME?</v>
      </c>
      <c r="BA69" s="85" t="e">
        <f t="shared" ca="1" si="20"/>
        <v>#NAME?</v>
      </c>
      <c r="BB69" s="85" t="e">
        <f t="shared" ca="1" si="21"/>
        <v>#NAME?</v>
      </c>
      <c r="BC69" s="90" t="e">
        <f t="shared" ca="1" si="22"/>
        <v>#NAME?</v>
      </c>
      <c r="BD69" s="90" t="e">
        <f t="shared" ca="1" si="23"/>
        <v>#NAME?</v>
      </c>
      <c r="BE69" s="85" t="e">
        <f t="shared" ca="1" si="24"/>
        <v>#NAME?</v>
      </c>
      <c r="BF69" s="22" t="e">
        <f t="shared" ca="1" si="25"/>
        <v>#NAME?</v>
      </c>
      <c r="BG69" s="22" t="e">
        <f t="shared" ca="1" si="26"/>
        <v>#NAME?</v>
      </c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28"/>
        <v>68</v>
      </c>
      <c r="B70" s="52">
        <v>46146</v>
      </c>
      <c r="C70" s="54" t="s">
        <v>2229</v>
      </c>
      <c r="D70" s="54" t="s">
        <v>349</v>
      </c>
      <c r="E70" s="56" t="s">
        <v>350</v>
      </c>
      <c r="F70" s="54">
        <v>1</v>
      </c>
      <c r="G70" s="54" t="s">
        <v>65</v>
      </c>
      <c r="H70" s="54" t="str">
        <f t="shared" si="0"/>
        <v>DONE</v>
      </c>
      <c r="I70" s="54" t="s">
        <v>818</v>
      </c>
      <c r="J70" s="58" t="s">
        <v>443</v>
      </c>
      <c r="K70" s="58" t="s">
        <v>79</v>
      </c>
      <c r="L70" s="54">
        <v>36813</v>
      </c>
      <c r="M70" s="71"/>
      <c r="N70" s="54" t="s">
        <v>300</v>
      </c>
      <c r="O70" s="96" t="s">
        <v>85</v>
      </c>
      <c r="P70" s="64" t="s">
        <v>87</v>
      </c>
      <c r="Q70" s="64" t="s">
        <v>326</v>
      </c>
      <c r="R70" s="25">
        <v>200001058150</v>
      </c>
      <c r="S70" s="66">
        <v>46156</v>
      </c>
      <c r="T70" s="66" t="str">
        <f t="shared" si="1"/>
        <v>DONE</v>
      </c>
      <c r="U70" s="66">
        <v>46157</v>
      </c>
      <c r="V70" s="25">
        <v>9200088181</v>
      </c>
      <c r="W70" s="25">
        <v>45915</v>
      </c>
      <c r="X70" s="69">
        <v>46162</v>
      </c>
      <c r="Y70" s="69" t="str">
        <f t="shared" si="2"/>
        <v>DONE</v>
      </c>
      <c r="Z70" s="25">
        <v>49938</v>
      </c>
      <c r="AA70" s="179"/>
      <c r="AB70" s="25" t="str">
        <f t="shared" si="3"/>
        <v>DONE</v>
      </c>
      <c r="AC70" s="71"/>
      <c r="AD70" s="54" t="s">
        <v>2442</v>
      </c>
      <c r="AE70" s="76">
        <v>46164</v>
      </c>
      <c r="AF70" s="69" t="str">
        <f t="shared" si="4"/>
        <v>DONE</v>
      </c>
      <c r="AG70" s="69">
        <v>46165</v>
      </c>
      <c r="AH70" s="75"/>
      <c r="AI70" s="77" t="e">
        <f t="shared" ca="1" si="5"/>
        <v>#NAME?</v>
      </c>
      <c r="AJ70" s="80" t="str">
        <f t="array" ref="AJ70">IFERROR(INDEX('[1]Master Price'!$E:$E,MATCH(D70,'[1]Master Price'!$B:$B,0)),"0")</f>
        <v>0</v>
      </c>
      <c r="AK70" s="80">
        <f t="shared" si="6"/>
        <v>0</v>
      </c>
      <c r="AL70" s="82" t="str">
        <f t="shared" si="29"/>
        <v>0-day</v>
      </c>
      <c r="AM70" s="82" t="str">
        <f t="shared" si="8"/>
        <v>1-day</v>
      </c>
      <c r="AN70" s="82" t="str">
        <f t="shared" si="30"/>
        <v>0-day</v>
      </c>
      <c r="AO70" s="82" t="str">
        <f t="shared" si="10"/>
        <v>0-day</v>
      </c>
      <c r="AP70" s="82" t="str">
        <f t="shared" si="11"/>
        <v>46164-day</v>
      </c>
      <c r="AQ70" s="82" t="str">
        <f t="shared" si="12"/>
        <v>0-day</v>
      </c>
      <c r="AR70" s="5"/>
      <c r="AS70" s="83">
        <f t="shared" si="13"/>
        <v>68</v>
      </c>
      <c r="AT70" s="54" t="s">
        <v>2446</v>
      </c>
      <c r="AU70" s="84" t="e">
        <f t="shared" ca="1" si="14"/>
        <v>#NAME?</v>
      </c>
      <c r="AV70" s="88" t="e">
        <f t="shared" ca="1" si="15"/>
        <v>#NAME?</v>
      </c>
      <c r="AW70" s="83" t="e">
        <f t="shared" ca="1" si="31"/>
        <v>#NAME?</v>
      </c>
      <c r="AX70" s="88" t="e">
        <f t="shared" ca="1" si="17"/>
        <v>#NAME?</v>
      </c>
      <c r="AY70" s="86">
        <f t="shared" si="18"/>
        <v>200001073431</v>
      </c>
      <c r="AZ70" s="171" t="e">
        <f t="shared" ca="1" si="19"/>
        <v>#NAME?</v>
      </c>
      <c r="BA70" s="85" t="e">
        <f t="shared" ca="1" si="20"/>
        <v>#NAME?</v>
      </c>
      <c r="BB70" s="85" t="e">
        <f t="shared" ca="1" si="21"/>
        <v>#NAME?</v>
      </c>
      <c r="BC70" s="90" t="e">
        <f t="shared" ca="1" si="22"/>
        <v>#NAME?</v>
      </c>
      <c r="BD70" s="90" t="e">
        <f t="shared" ca="1" si="23"/>
        <v>#NAME?</v>
      </c>
      <c r="BE70" s="85" t="e">
        <f t="shared" ca="1" si="24"/>
        <v>#NAME?</v>
      </c>
      <c r="BF70" s="22" t="e">
        <f t="shared" ca="1" si="25"/>
        <v>#NAME?</v>
      </c>
      <c r="BG70" s="22" t="e">
        <f t="shared" ca="1" si="26"/>
        <v>#NAME?</v>
      </c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28"/>
        <v>69</v>
      </c>
      <c r="B71" s="198">
        <v>46144</v>
      </c>
      <c r="C71" s="54" t="s">
        <v>2230</v>
      </c>
      <c r="D71" s="54" t="s">
        <v>1834</v>
      </c>
      <c r="E71" s="56" t="s">
        <v>1835</v>
      </c>
      <c r="F71" s="54">
        <v>1</v>
      </c>
      <c r="G71" s="54" t="s">
        <v>65</v>
      </c>
      <c r="H71" s="54" t="str">
        <f t="shared" si="0"/>
        <v>DONE</v>
      </c>
      <c r="I71" s="54" t="s">
        <v>259</v>
      </c>
      <c r="J71" s="58" t="s">
        <v>260</v>
      </c>
      <c r="K71" s="58" t="s">
        <v>79</v>
      </c>
      <c r="L71" s="60">
        <v>13109.1</v>
      </c>
      <c r="M71" s="71"/>
      <c r="N71" s="54" t="s">
        <v>576</v>
      </c>
      <c r="O71" s="96" t="s">
        <v>85</v>
      </c>
      <c r="P71" s="54" t="s">
        <v>87</v>
      </c>
      <c r="Q71" s="54" t="s">
        <v>326</v>
      </c>
      <c r="R71" s="25">
        <v>200001058336</v>
      </c>
      <c r="S71" s="66">
        <v>46156</v>
      </c>
      <c r="T71" s="66" t="str">
        <f t="shared" si="1"/>
        <v>DONE</v>
      </c>
      <c r="U71" s="66">
        <v>46157</v>
      </c>
      <c r="V71" s="25">
        <v>9200088179</v>
      </c>
      <c r="W71" s="25">
        <v>45914</v>
      </c>
      <c r="X71" s="69">
        <v>46162</v>
      </c>
      <c r="Y71" s="69" t="str">
        <f t="shared" si="2"/>
        <v>DONE</v>
      </c>
      <c r="Z71" s="25">
        <v>49940</v>
      </c>
      <c r="AA71" s="177">
        <v>46164</v>
      </c>
      <c r="AB71" s="25" t="str">
        <f t="shared" si="3"/>
        <v>DONE</v>
      </c>
      <c r="AC71" s="71"/>
      <c r="AD71" s="54" t="s">
        <v>2451</v>
      </c>
      <c r="AE71" s="76">
        <v>46164</v>
      </c>
      <c r="AF71" s="69" t="str">
        <f t="shared" si="4"/>
        <v>DONE</v>
      </c>
      <c r="AG71" s="69">
        <v>46165</v>
      </c>
      <c r="AH71" s="75"/>
      <c r="AI71" s="77" t="e">
        <f t="shared" ca="1" si="5"/>
        <v>#NAME?</v>
      </c>
      <c r="AJ71" s="80" t="str">
        <f t="array" ref="AJ71">IFERROR(INDEX('[1]Master Price'!$E:$E,MATCH(D71,'[1]Master Price'!$B:$B,0)),"0")</f>
        <v>0</v>
      </c>
      <c r="AK71" s="80">
        <f t="shared" si="6"/>
        <v>0</v>
      </c>
      <c r="AL71" s="82" t="str">
        <f t="shared" si="29"/>
        <v>0-day</v>
      </c>
      <c r="AM71" s="82" t="str">
        <f t="shared" si="8"/>
        <v>1-day</v>
      </c>
      <c r="AN71" s="82" t="str">
        <f t="shared" si="30"/>
        <v>0-day</v>
      </c>
      <c r="AO71" s="82" t="str">
        <f t="shared" si="10"/>
        <v>2-day</v>
      </c>
      <c r="AP71" s="82" t="str">
        <f t="shared" si="11"/>
        <v>0-day</v>
      </c>
      <c r="AQ71" s="82" t="str">
        <f t="shared" si="12"/>
        <v>0-day</v>
      </c>
      <c r="AR71" s="5"/>
      <c r="AS71" s="83">
        <f t="shared" si="13"/>
        <v>69</v>
      </c>
      <c r="AT71" s="54" t="s">
        <v>2452</v>
      </c>
      <c r="AU71" s="84" t="e">
        <f t="shared" ca="1" si="14"/>
        <v>#NAME?</v>
      </c>
      <c r="AV71" s="88" t="e">
        <f t="shared" ca="1" si="15"/>
        <v>#NAME?</v>
      </c>
      <c r="AW71" s="83" t="e">
        <f t="shared" ca="1" si="31"/>
        <v>#NAME?</v>
      </c>
      <c r="AX71" s="88" t="e">
        <f t="shared" ca="1" si="17"/>
        <v>#NAME?</v>
      </c>
      <c r="AY71" s="86">
        <f t="shared" si="18"/>
        <v>200001073437</v>
      </c>
      <c r="AZ71" s="171" t="e">
        <f t="shared" ca="1" si="19"/>
        <v>#NAME?</v>
      </c>
      <c r="BA71" s="85" t="e">
        <f t="shared" ca="1" si="20"/>
        <v>#NAME?</v>
      </c>
      <c r="BB71" s="85" t="e">
        <f t="shared" ca="1" si="21"/>
        <v>#NAME?</v>
      </c>
      <c r="BC71" s="90" t="e">
        <f t="shared" ca="1" si="22"/>
        <v>#NAME?</v>
      </c>
      <c r="BD71" s="90" t="e">
        <f t="shared" ca="1" si="23"/>
        <v>#NAME?</v>
      </c>
      <c r="BE71" s="85" t="e">
        <f t="shared" ca="1" si="24"/>
        <v>#NAME?</v>
      </c>
      <c r="BF71" s="22" t="e">
        <f t="shared" ca="1" si="25"/>
        <v>#NAME?</v>
      </c>
      <c r="BG71" s="22" t="e">
        <f t="shared" ca="1" si="26"/>
        <v>#NAME?</v>
      </c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28"/>
        <v>70</v>
      </c>
      <c r="B72" s="199">
        <v>46144</v>
      </c>
      <c r="C72" s="54" t="s">
        <v>2230</v>
      </c>
      <c r="D72" s="54" t="s">
        <v>2453</v>
      </c>
      <c r="E72" s="56" t="s">
        <v>2454</v>
      </c>
      <c r="F72" s="54">
        <v>1</v>
      </c>
      <c r="G72" s="54" t="s">
        <v>65</v>
      </c>
      <c r="H72" s="54" t="str">
        <f t="shared" si="0"/>
        <v>DONE</v>
      </c>
      <c r="I72" s="54" t="s">
        <v>259</v>
      </c>
      <c r="J72" s="58" t="s">
        <v>260</v>
      </c>
      <c r="K72" s="58" t="s">
        <v>79</v>
      </c>
      <c r="L72" s="60">
        <v>13109.1</v>
      </c>
      <c r="M72" s="71"/>
      <c r="N72" s="54" t="s">
        <v>576</v>
      </c>
      <c r="O72" s="96" t="s">
        <v>85</v>
      </c>
      <c r="P72" s="54" t="s">
        <v>87</v>
      </c>
      <c r="Q72" s="54" t="s">
        <v>326</v>
      </c>
      <c r="R72" s="25">
        <v>200001058336</v>
      </c>
      <c r="S72" s="66">
        <v>46156</v>
      </c>
      <c r="T72" s="66" t="str">
        <f t="shared" si="1"/>
        <v>DONE</v>
      </c>
      <c r="U72" s="66">
        <v>46157</v>
      </c>
      <c r="V72" s="25">
        <v>9200088179</v>
      </c>
      <c r="W72" s="25">
        <v>45914</v>
      </c>
      <c r="X72" s="69">
        <v>46162</v>
      </c>
      <c r="Y72" s="69" t="str">
        <f t="shared" si="2"/>
        <v>DONE</v>
      </c>
      <c r="Z72" s="25">
        <v>49940</v>
      </c>
      <c r="AA72" s="177">
        <v>46164</v>
      </c>
      <c r="AB72" s="25" t="str">
        <f t="shared" si="3"/>
        <v>DONE</v>
      </c>
      <c r="AC72" s="71"/>
      <c r="AD72" s="54" t="s">
        <v>2451</v>
      </c>
      <c r="AE72" s="76">
        <v>46164</v>
      </c>
      <c r="AF72" s="69" t="str">
        <f t="shared" si="4"/>
        <v>DONE</v>
      </c>
      <c r="AG72" s="69">
        <v>46165</v>
      </c>
      <c r="AH72" s="75"/>
      <c r="AI72" s="77" t="e">
        <f t="shared" ca="1" si="5"/>
        <v>#NAME?</v>
      </c>
      <c r="AJ72" s="80" t="str">
        <f t="array" ref="AJ72">IFERROR(INDEX('[1]Master Price'!$E:$E,MATCH(D72,'[1]Master Price'!$B:$B,0)),"0")</f>
        <v>0</v>
      </c>
      <c r="AK72" s="80">
        <f t="shared" si="6"/>
        <v>0</v>
      </c>
      <c r="AL72" s="82" t="str">
        <f t="shared" si="29"/>
        <v>0-day</v>
      </c>
      <c r="AM72" s="82" t="str">
        <f t="shared" si="8"/>
        <v>1-day</v>
      </c>
      <c r="AN72" s="82" t="str">
        <f t="shared" si="30"/>
        <v>0-day</v>
      </c>
      <c r="AO72" s="82" t="str">
        <f t="shared" si="10"/>
        <v>2-day</v>
      </c>
      <c r="AP72" s="82" t="str">
        <f t="shared" si="11"/>
        <v>0-day</v>
      </c>
      <c r="AQ72" s="82" t="str">
        <f t="shared" si="12"/>
        <v>0-day</v>
      </c>
      <c r="AR72" s="5"/>
      <c r="AS72" s="83">
        <f t="shared" si="13"/>
        <v>70</v>
      </c>
      <c r="AT72" s="54" t="s">
        <v>2457</v>
      </c>
      <c r="AU72" s="84" t="e">
        <f t="shared" ca="1" si="14"/>
        <v>#NAME?</v>
      </c>
      <c r="AV72" s="88" t="e">
        <f t="shared" ca="1" si="15"/>
        <v>#NAME?</v>
      </c>
      <c r="AW72" s="83" t="e">
        <f t="shared" ca="1" si="31"/>
        <v>#NAME?</v>
      </c>
      <c r="AX72" s="88" t="e">
        <f t="shared" ca="1" si="17"/>
        <v>#NAME?</v>
      </c>
      <c r="AY72" s="86">
        <f t="shared" si="18"/>
        <v>200001073965</v>
      </c>
      <c r="AZ72" s="171" t="e">
        <f t="shared" ca="1" si="19"/>
        <v>#NAME?</v>
      </c>
      <c r="BA72" s="85" t="e">
        <f t="shared" ca="1" si="20"/>
        <v>#NAME?</v>
      </c>
      <c r="BB72" s="85" t="e">
        <f t="shared" ca="1" si="21"/>
        <v>#NAME?</v>
      </c>
      <c r="BC72" s="90" t="e">
        <f t="shared" ca="1" si="22"/>
        <v>#NAME?</v>
      </c>
      <c r="BD72" s="90" t="e">
        <f t="shared" ca="1" si="23"/>
        <v>#NAME?</v>
      </c>
      <c r="BE72" s="85" t="e">
        <f t="shared" ca="1" si="24"/>
        <v>#NAME?</v>
      </c>
      <c r="BF72" s="22" t="e">
        <f t="shared" ca="1" si="25"/>
        <v>#NAME?</v>
      </c>
      <c r="BG72" s="22" t="e">
        <f t="shared" ca="1" si="26"/>
        <v>#NAME?</v>
      </c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28"/>
        <v>71</v>
      </c>
      <c r="B73" s="199">
        <v>46148</v>
      </c>
      <c r="C73" s="54" t="s">
        <v>2231</v>
      </c>
      <c r="D73" s="54" t="s">
        <v>309</v>
      </c>
      <c r="E73" s="56" t="s">
        <v>311</v>
      </c>
      <c r="F73" s="54">
        <v>20</v>
      </c>
      <c r="G73" s="54" t="s">
        <v>65</v>
      </c>
      <c r="H73" s="54" t="str">
        <f t="shared" si="0"/>
        <v>DONE</v>
      </c>
      <c r="I73" s="54" t="s">
        <v>2458</v>
      </c>
      <c r="J73" s="58" t="s">
        <v>811</v>
      </c>
      <c r="K73" s="58" t="s">
        <v>812</v>
      </c>
      <c r="L73" s="60"/>
      <c r="M73" s="71"/>
      <c r="N73" s="54" t="s">
        <v>161</v>
      </c>
      <c r="O73" s="114" t="s">
        <v>81</v>
      </c>
      <c r="P73" s="54" t="s">
        <v>87</v>
      </c>
      <c r="Q73" s="54" t="s">
        <v>1055</v>
      </c>
      <c r="R73" s="25">
        <v>200001058377</v>
      </c>
      <c r="S73" s="66">
        <v>46156</v>
      </c>
      <c r="T73" s="66" t="str">
        <f t="shared" si="1"/>
        <v>DONE</v>
      </c>
      <c r="U73" s="66">
        <v>46157</v>
      </c>
      <c r="V73" s="25">
        <v>9200088169</v>
      </c>
      <c r="W73" s="25">
        <v>45908</v>
      </c>
      <c r="X73" s="69">
        <v>46162</v>
      </c>
      <c r="Y73" s="69" t="str">
        <f t="shared" si="2"/>
        <v>DONE</v>
      </c>
      <c r="Z73" s="25">
        <v>49957</v>
      </c>
      <c r="AA73" s="177">
        <v>46164</v>
      </c>
      <c r="AB73" s="25" t="str">
        <f t="shared" si="3"/>
        <v>DONE</v>
      </c>
      <c r="AC73" s="71"/>
      <c r="AD73" s="54" t="s">
        <v>2459</v>
      </c>
      <c r="AE73" s="76">
        <v>46164</v>
      </c>
      <c r="AF73" s="69" t="str">
        <f t="shared" si="4"/>
        <v>DONE</v>
      </c>
      <c r="AG73" s="69">
        <v>46165</v>
      </c>
      <c r="AH73" s="75"/>
      <c r="AI73" s="77" t="e">
        <f t="shared" ca="1" si="5"/>
        <v>#NAME?</v>
      </c>
      <c r="AJ73" s="80" t="str">
        <f t="array" ref="AJ73">IFERROR(INDEX('[1]Master Price'!$E:$E,MATCH(D73,'[1]Master Price'!$B:$B,0)),"0")</f>
        <v>0</v>
      </c>
      <c r="AK73" s="80">
        <f t="shared" si="6"/>
        <v>0</v>
      </c>
      <c r="AL73" s="82" t="str">
        <f t="shared" si="29"/>
        <v>0-day</v>
      </c>
      <c r="AM73" s="82" t="str">
        <f t="shared" si="8"/>
        <v>1-day</v>
      </c>
      <c r="AN73" s="82" t="str">
        <f t="shared" si="30"/>
        <v>0-day</v>
      </c>
      <c r="AO73" s="82" t="str">
        <f t="shared" si="10"/>
        <v>2-day</v>
      </c>
      <c r="AP73" s="82" t="str">
        <f t="shared" si="11"/>
        <v>0-day</v>
      </c>
      <c r="AQ73" s="82" t="str">
        <f t="shared" si="12"/>
        <v>0-day</v>
      </c>
      <c r="AR73" s="5"/>
      <c r="AS73" s="83">
        <f t="shared" si="13"/>
        <v>71</v>
      </c>
      <c r="AT73" s="54" t="s">
        <v>2460</v>
      </c>
      <c r="AU73" s="84" t="e">
        <f t="shared" ca="1" si="14"/>
        <v>#NAME?</v>
      </c>
      <c r="AV73" s="88" t="e">
        <f t="shared" ca="1" si="15"/>
        <v>#NAME?</v>
      </c>
      <c r="AW73" s="83" t="e">
        <f t="shared" ca="1" si="31"/>
        <v>#NAME?</v>
      </c>
      <c r="AX73" s="88" t="e">
        <f t="shared" ca="1" si="17"/>
        <v>#NAME?</v>
      </c>
      <c r="AY73" s="86">
        <f t="shared" si="18"/>
        <v>200001073971</v>
      </c>
      <c r="AZ73" s="171" t="e">
        <f t="shared" ca="1" si="19"/>
        <v>#NAME?</v>
      </c>
      <c r="BA73" s="85" t="e">
        <f t="shared" ca="1" si="20"/>
        <v>#NAME?</v>
      </c>
      <c r="BB73" s="85" t="e">
        <f t="shared" ca="1" si="21"/>
        <v>#NAME?</v>
      </c>
      <c r="BC73" s="90" t="e">
        <f t="shared" ca="1" si="22"/>
        <v>#NAME?</v>
      </c>
      <c r="BD73" s="90" t="e">
        <f t="shared" ca="1" si="23"/>
        <v>#NAME?</v>
      </c>
      <c r="BE73" s="85" t="e">
        <f t="shared" ca="1" si="24"/>
        <v>#NAME?</v>
      </c>
      <c r="BF73" s="22" t="e">
        <f t="shared" ca="1" si="25"/>
        <v>#NAME?</v>
      </c>
      <c r="BG73" s="22" t="e">
        <f t="shared" ca="1" si="26"/>
        <v>#NAME?</v>
      </c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28"/>
        <v>72</v>
      </c>
      <c r="B74" s="199">
        <v>46148</v>
      </c>
      <c r="C74" s="54" t="s">
        <v>2232</v>
      </c>
      <c r="D74" s="54" t="s">
        <v>2461</v>
      </c>
      <c r="E74" s="56" t="s">
        <v>2462</v>
      </c>
      <c r="F74" s="54">
        <v>1</v>
      </c>
      <c r="G74" s="54" t="s">
        <v>65</v>
      </c>
      <c r="H74" s="54" t="str">
        <f t="shared" si="0"/>
        <v>DONE</v>
      </c>
      <c r="I74" s="54" t="s">
        <v>2463</v>
      </c>
      <c r="J74" s="58" t="s">
        <v>616</v>
      </c>
      <c r="K74" s="58" t="s">
        <v>79</v>
      </c>
      <c r="L74" s="54">
        <v>6055</v>
      </c>
      <c r="M74" s="71"/>
      <c r="N74" s="54" t="s">
        <v>942</v>
      </c>
      <c r="O74" s="96" t="s">
        <v>85</v>
      </c>
      <c r="P74" s="54" t="s">
        <v>87</v>
      </c>
      <c r="Q74" s="64" t="s">
        <v>326</v>
      </c>
      <c r="R74" s="25">
        <v>200001058314</v>
      </c>
      <c r="S74" s="66">
        <v>46156</v>
      </c>
      <c r="T74" s="66" t="str">
        <f t="shared" si="1"/>
        <v>DONE</v>
      </c>
      <c r="U74" s="66">
        <v>46157</v>
      </c>
      <c r="V74" s="25">
        <v>9200088178</v>
      </c>
      <c r="W74" s="25">
        <v>45937</v>
      </c>
      <c r="X74" s="69">
        <v>46163</v>
      </c>
      <c r="Y74" s="69" t="str">
        <f t="shared" si="2"/>
        <v>DONE</v>
      </c>
      <c r="Z74" s="25">
        <v>50070</v>
      </c>
      <c r="AA74" s="177">
        <v>46164</v>
      </c>
      <c r="AB74" s="25" t="str">
        <f t="shared" si="3"/>
        <v>DONE</v>
      </c>
      <c r="AC74" s="71"/>
      <c r="AD74" s="54" t="s">
        <v>2464</v>
      </c>
      <c r="AE74" s="76">
        <v>46164</v>
      </c>
      <c r="AF74" s="69" t="str">
        <f t="shared" si="4"/>
        <v>DONE</v>
      </c>
      <c r="AG74" s="69">
        <v>46165</v>
      </c>
      <c r="AH74" s="75"/>
      <c r="AI74" s="77" t="e">
        <f t="shared" ca="1" si="5"/>
        <v>#NAME?</v>
      </c>
      <c r="AJ74" s="80" t="str">
        <f t="array" ref="AJ74">IFERROR(INDEX('[1]Master Price'!$E:$E,MATCH(D74,'[1]Master Price'!$B:$B,0)),"0")</f>
        <v>0</v>
      </c>
      <c r="AK74" s="80">
        <f t="shared" si="6"/>
        <v>0</v>
      </c>
      <c r="AL74" s="82" t="str">
        <f t="shared" si="29"/>
        <v>0-day</v>
      </c>
      <c r="AM74" s="82" t="str">
        <f t="shared" si="8"/>
        <v>1-day</v>
      </c>
      <c r="AN74" s="82" t="str">
        <f t="shared" si="30"/>
        <v>0-day</v>
      </c>
      <c r="AO74" s="82" t="str">
        <f t="shared" si="10"/>
        <v>1-day</v>
      </c>
      <c r="AP74" s="82" t="str">
        <f t="shared" si="11"/>
        <v>0-day</v>
      </c>
      <c r="AQ74" s="82" t="str">
        <f t="shared" si="12"/>
        <v>0-day</v>
      </c>
      <c r="AR74" s="5"/>
      <c r="AS74" s="83">
        <f t="shared" si="13"/>
        <v>72</v>
      </c>
      <c r="AT74" s="54" t="s">
        <v>2468</v>
      </c>
      <c r="AU74" s="84" t="e">
        <f t="shared" ca="1" si="14"/>
        <v>#NAME?</v>
      </c>
      <c r="AV74" s="88" t="e">
        <f t="shared" ca="1" si="15"/>
        <v>#NAME?</v>
      </c>
      <c r="AW74" s="83" t="e">
        <f t="shared" ca="1" si="31"/>
        <v>#NAME?</v>
      </c>
      <c r="AX74" s="88" t="e">
        <f t="shared" ca="1" si="17"/>
        <v>#NAME?</v>
      </c>
      <c r="AY74" s="86">
        <f t="shared" si="18"/>
        <v>200001073973</v>
      </c>
      <c r="AZ74" s="171" t="e">
        <f t="shared" ca="1" si="19"/>
        <v>#NAME?</v>
      </c>
      <c r="BA74" s="85" t="e">
        <f t="shared" ca="1" si="20"/>
        <v>#NAME?</v>
      </c>
      <c r="BB74" s="85" t="e">
        <f t="shared" ca="1" si="21"/>
        <v>#NAME?</v>
      </c>
      <c r="BC74" s="90" t="e">
        <f t="shared" ca="1" si="22"/>
        <v>#NAME?</v>
      </c>
      <c r="BD74" s="90" t="e">
        <f t="shared" ca="1" si="23"/>
        <v>#NAME?</v>
      </c>
      <c r="BE74" s="85" t="e">
        <f t="shared" ca="1" si="24"/>
        <v>#NAME?</v>
      </c>
      <c r="BF74" s="22" t="e">
        <f t="shared" ca="1" si="25"/>
        <v>#NAME?</v>
      </c>
      <c r="BG74" s="22" t="e">
        <f t="shared" ca="1" si="26"/>
        <v>#NAME?</v>
      </c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28"/>
        <v>73</v>
      </c>
      <c r="B75" s="162">
        <v>46148</v>
      </c>
      <c r="C75" s="54" t="s">
        <v>2232</v>
      </c>
      <c r="D75" s="54" t="s">
        <v>1714</v>
      </c>
      <c r="E75" s="56" t="s">
        <v>614</v>
      </c>
      <c r="F75" s="54">
        <v>1</v>
      </c>
      <c r="G75" s="54" t="s">
        <v>65</v>
      </c>
      <c r="H75" s="54" t="str">
        <f t="shared" si="0"/>
        <v>DONE</v>
      </c>
      <c r="I75" s="54" t="s">
        <v>2463</v>
      </c>
      <c r="J75" s="58" t="s">
        <v>616</v>
      </c>
      <c r="K75" s="58" t="s">
        <v>79</v>
      </c>
      <c r="L75" s="54">
        <v>6055</v>
      </c>
      <c r="M75" s="71"/>
      <c r="N75" s="54" t="s">
        <v>942</v>
      </c>
      <c r="O75" s="96" t="s">
        <v>85</v>
      </c>
      <c r="P75" s="54" t="s">
        <v>87</v>
      </c>
      <c r="Q75" s="54" t="s">
        <v>326</v>
      </c>
      <c r="R75" s="25">
        <v>200001058314</v>
      </c>
      <c r="S75" s="66">
        <v>46156</v>
      </c>
      <c r="T75" s="66" t="str">
        <f t="shared" si="1"/>
        <v>DONE</v>
      </c>
      <c r="U75" s="66">
        <v>46157</v>
      </c>
      <c r="V75" s="25">
        <v>9200088178</v>
      </c>
      <c r="W75" s="25">
        <v>45937</v>
      </c>
      <c r="X75" s="69">
        <v>46163</v>
      </c>
      <c r="Y75" s="69" t="str">
        <f t="shared" si="2"/>
        <v>DONE</v>
      </c>
      <c r="Z75" s="25">
        <v>50070</v>
      </c>
      <c r="AA75" s="177">
        <v>46164</v>
      </c>
      <c r="AB75" s="25" t="str">
        <f t="shared" si="3"/>
        <v>DONE</v>
      </c>
      <c r="AC75" s="71"/>
      <c r="AD75" s="54" t="s">
        <v>2464</v>
      </c>
      <c r="AE75" s="76">
        <v>46164</v>
      </c>
      <c r="AF75" s="69" t="str">
        <f t="shared" si="4"/>
        <v>DONE</v>
      </c>
      <c r="AG75" s="69">
        <v>46165</v>
      </c>
      <c r="AH75" s="75"/>
      <c r="AI75" s="77" t="e">
        <f t="shared" ca="1" si="5"/>
        <v>#NAME?</v>
      </c>
      <c r="AJ75" s="80" t="str">
        <f t="array" ref="AJ75">IFERROR(INDEX('[1]Master Price'!$E:$E,MATCH(D75,'[1]Master Price'!$B:$B,0)),"0")</f>
        <v>0</v>
      </c>
      <c r="AK75" s="80">
        <f t="shared" si="6"/>
        <v>0</v>
      </c>
      <c r="AL75" s="82" t="str">
        <f t="shared" si="29"/>
        <v>0-day</v>
      </c>
      <c r="AM75" s="82" t="str">
        <f t="shared" si="8"/>
        <v>1-day</v>
      </c>
      <c r="AN75" s="82" t="str">
        <f t="shared" si="30"/>
        <v>0-day</v>
      </c>
      <c r="AO75" s="82" t="str">
        <f t="shared" si="10"/>
        <v>1-day</v>
      </c>
      <c r="AP75" s="82" t="str">
        <f t="shared" si="11"/>
        <v>0-day</v>
      </c>
      <c r="AQ75" s="82" t="str">
        <f t="shared" si="12"/>
        <v>0-day</v>
      </c>
      <c r="AR75" s="5"/>
      <c r="AS75" s="83"/>
      <c r="AT75" s="85"/>
      <c r="AU75" s="84" t="e">
        <f t="shared" ca="1" si="14"/>
        <v>#NAME?</v>
      </c>
      <c r="AV75" s="88"/>
      <c r="AW75" s="83"/>
      <c r="AX75" s="88" t="e">
        <f t="shared" ca="1" si="17"/>
        <v>#NAME?</v>
      </c>
      <c r="AY75" s="86" t="str">
        <f t="shared" si="18"/>
        <v/>
      </c>
      <c r="AZ75" s="171" t="e">
        <f t="shared" ca="1" si="19"/>
        <v>#NAME?</v>
      </c>
      <c r="BA75" s="85" t="e">
        <f t="shared" ca="1" si="20"/>
        <v>#NAME?</v>
      </c>
      <c r="BB75" s="85" t="e">
        <f t="shared" ca="1" si="21"/>
        <v>#NAME?</v>
      </c>
      <c r="BC75" s="90" t="e">
        <f t="shared" ca="1" si="22"/>
        <v>#NAME?</v>
      </c>
      <c r="BD75" s="90" t="e">
        <f t="shared" ca="1" si="23"/>
        <v>#NAME?</v>
      </c>
      <c r="BE75" s="85" t="e">
        <f t="shared" ca="1" si="24"/>
        <v>#NAME?</v>
      </c>
      <c r="BF75" s="22" t="e">
        <f t="shared" ca="1" si="25"/>
        <v>#NAME?</v>
      </c>
      <c r="BG75" s="22" t="e">
        <f t="shared" ca="1" si="26"/>
        <v>#NAME?</v>
      </c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28"/>
        <v>74</v>
      </c>
      <c r="B76" s="162">
        <v>46148</v>
      </c>
      <c r="C76" s="54" t="s">
        <v>2232</v>
      </c>
      <c r="D76" s="54" t="s">
        <v>2469</v>
      </c>
      <c r="E76" s="56" t="s">
        <v>154</v>
      </c>
      <c r="F76" s="54">
        <v>2</v>
      </c>
      <c r="G76" s="54" t="s">
        <v>65</v>
      </c>
      <c r="H76" s="54" t="str">
        <f t="shared" si="0"/>
        <v>DONE</v>
      </c>
      <c r="I76" s="54" t="s">
        <v>2463</v>
      </c>
      <c r="J76" s="58" t="s">
        <v>616</v>
      </c>
      <c r="K76" s="58" t="s">
        <v>79</v>
      </c>
      <c r="L76" s="54">
        <v>6055</v>
      </c>
      <c r="M76" s="71"/>
      <c r="N76" s="54" t="s">
        <v>942</v>
      </c>
      <c r="O76" s="96" t="s">
        <v>85</v>
      </c>
      <c r="P76" s="54" t="s">
        <v>87</v>
      </c>
      <c r="Q76" s="54" t="s">
        <v>326</v>
      </c>
      <c r="R76" s="25">
        <v>200001058314</v>
      </c>
      <c r="S76" s="66">
        <v>46156</v>
      </c>
      <c r="T76" s="66" t="str">
        <f t="shared" si="1"/>
        <v>DONE</v>
      </c>
      <c r="U76" s="66">
        <v>46157</v>
      </c>
      <c r="V76" s="25">
        <v>9200088178</v>
      </c>
      <c r="W76" s="25">
        <v>45937</v>
      </c>
      <c r="X76" s="69">
        <v>46163</v>
      </c>
      <c r="Y76" s="69" t="str">
        <f t="shared" si="2"/>
        <v>DONE</v>
      </c>
      <c r="Z76" s="25">
        <v>50070</v>
      </c>
      <c r="AA76" s="177">
        <v>46164</v>
      </c>
      <c r="AB76" s="25" t="str">
        <f t="shared" si="3"/>
        <v>DONE</v>
      </c>
      <c r="AC76" s="71"/>
      <c r="AD76" s="54" t="s">
        <v>2464</v>
      </c>
      <c r="AE76" s="76">
        <v>46164</v>
      </c>
      <c r="AF76" s="69" t="str">
        <f t="shared" si="4"/>
        <v>DONE</v>
      </c>
      <c r="AG76" s="69">
        <v>46165</v>
      </c>
      <c r="AH76" s="75"/>
      <c r="AI76" s="77" t="e">
        <f t="shared" ca="1" si="5"/>
        <v>#NAME?</v>
      </c>
      <c r="AJ76" s="80" t="str">
        <f t="array" ref="AJ76">IFERROR(INDEX('[1]Master Price'!$E:$E,MATCH(D76,'[1]Master Price'!$B:$B,0)),"0")</f>
        <v>0</v>
      </c>
      <c r="AK76" s="80">
        <f t="shared" si="6"/>
        <v>0</v>
      </c>
      <c r="AL76" s="82" t="str">
        <f t="shared" si="29"/>
        <v>0-day</v>
      </c>
      <c r="AM76" s="82" t="str">
        <f t="shared" si="8"/>
        <v>1-day</v>
      </c>
      <c r="AN76" s="82" t="str">
        <f t="shared" si="30"/>
        <v>0-day</v>
      </c>
      <c r="AO76" s="82" t="str">
        <f t="shared" si="10"/>
        <v>1-day</v>
      </c>
      <c r="AP76" s="82" t="str">
        <f t="shared" si="11"/>
        <v>0-day</v>
      </c>
      <c r="AQ76" s="82" t="str">
        <f t="shared" si="12"/>
        <v>0-day</v>
      </c>
      <c r="AR76" s="5"/>
      <c r="AS76" s="83"/>
      <c r="AT76" s="85"/>
      <c r="AU76" s="84" t="e">
        <f t="shared" ca="1" si="14"/>
        <v>#NAME?</v>
      </c>
      <c r="AV76" s="88"/>
      <c r="AW76" s="83"/>
      <c r="AX76" s="88" t="e">
        <f t="shared" ca="1" si="17"/>
        <v>#NAME?</v>
      </c>
      <c r="AY76" s="86" t="str">
        <f t="shared" si="18"/>
        <v/>
      </c>
      <c r="AZ76" s="171" t="e">
        <f t="shared" ca="1" si="19"/>
        <v>#NAME?</v>
      </c>
      <c r="BA76" s="85" t="e">
        <f t="shared" ca="1" si="20"/>
        <v>#NAME?</v>
      </c>
      <c r="BB76" s="85" t="e">
        <f t="shared" ca="1" si="21"/>
        <v>#NAME?</v>
      </c>
      <c r="BC76" s="90" t="e">
        <f t="shared" ca="1" si="22"/>
        <v>#NAME?</v>
      </c>
      <c r="BD76" s="90" t="e">
        <f t="shared" ca="1" si="23"/>
        <v>#NAME?</v>
      </c>
      <c r="BE76" s="85" t="e">
        <f t="shared" ca="1" si="24"/>
        <v>#NAME?</v>
      </c>
      <c r="BF76" s="22" t="e">
        <f t="shared" ca="1" si="25"/>
        <v>#NAME?</v>
      </c>
      <c r="BG76" s="22" t="e">
        <f t="shared" ca="1" si="26"/>
        <v>#NAME?</v>
      </c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28"/>
        <v>75</v>
      </c>
      <c r="B77" s="162">
        <v>46148</v>
      </c>
      <c r="C77" s="54" t="s">
        <v>2232</v>
      </c>
      <c r="D77" s="54" t="s">
        <v>491</v>
      </c>
      <c r="E77" s="56" t="s">
        <v>492</v>
      </c>
      <c r="F77" s="54">
        <v>4</v>
      </c>
      <c r="G77" s="54" t="s">
        <v>65</v>
      </c>
      <c r="H77" s="54" t="str">
        <f t="shared" si="0"/>
        <v>DONE</v>
      </c>
      <c r="I77" s="54" t="s">
        <v>2463</v>
      </c>
      <c r="J77" s="58" t="s">
        <v>616</v>
      </c>
      <c r="K77" s="58" t="s">
        <v>79</v>
      </c>
      <c r="L77" s="54">
        <v>6055</v>
      </c>
      <c r="M77" s="71"/>
      <c r="N77" s="54" t="s">
        <v>942</v>
      </c>
      <c r="O77" s="96" t="s">
        <v>85</v>
      </c>
      <c r="P77" s="54" t="s">
        <v>87</v>
      </c>
      <c r="Q77" s="54" t="s">
        <v>326</v>
      </c>
      <c r="R77" s="25">
        <v>200001058314</v>
      </c>
      <c r="S77" s="66">
        <v>46156</v>
      </c>
      <c r="T77" s="66" t="str">
        <f t="shared" si="1"/>
        <v>DONE</v>
      </c>
      <c r="U77" s="66">
        <v>46157</v>
      </c>
      <c r="V77" s="25">
        <v>9200088178</v>
      </c>
      <c r="W77" s="25">
        <v>45937</v>
      </c>
      <c r="X77" s="69">
        <v>46163</v>
      </c>
      <c r="Y77" s="69" t="str">
        <f t="shared" si="2"/>
        <v>DONE</v>
      </c>
      <c r="Z77" s="25">
        <v>50070</v>
      </c>
      <c r="AA77" s="177">
        <v>46164</v>
      </c>
      <c r="AB77" s="25" t="str">
        <f t="shared" si="3"/>
        <v>DONE</v>
      </c>
      <c r="AC77" s="71"/>
      <c r="AD77" s="54" t="s">
        <v>2464</v>
      </c>
      <c r="AE77" s="76">
        <v>46164</v>
      </c>
      <c r="AF77" s="69" t="str">
        <f t="shared" si="4"/>
        <v>DONE</v>
      </c>
      <c r="AG77" s="69">
        <v>46165</v>
      </c>
      <c r="AH77" s="75"/>
      <c r="AI77" s="77" t="e">
        <f t="shared" ca="1" si="5"/>
        <v>#NAME?</v>
      </c>
      <c r="AJ77" s="80" t="str">
        <f t="array" ref="AJ77">IFERROR(INDEX('[1]Master Price'!$E:$E,MATCH(D77,'[1]Master Price'!$B:$B,0)),"0")</f>
        <v>0</v>
      </c>
      <c r="AK77" s="80">
        <f t="shared" si="6"/>
        <v>0</v>
      </c>
      <c r="AL77" s="82" t="str">
        <f t="shared" si="29"/>
        <v>0-day</v>
      </c>
      <c r="AM77" s="82" t="str">
        <f t="shared" si="8"/>
        <v>1-day</v>
      </c>
      <c r="AN77" s="82" t="str">
        <f t="shared" si="30"/>
        <v>0-day</v>
      </c>
      <c r="AO77" s="82" t="str">
        <f t="shared" si="10"/>
        <v>1-day</v>
      </c>
      <c r="AP77" s="82" t="str">
        <f t="shared" si="11"/>
        <v>0-day</v>
      </c>
      <c r="AQ77" s="82" t="str">
        <f t="shared" si="12"/>
        <v>0-day</v>
      </c>
      <c r="AR77" s="5"/>
      <c r="AS77" s="83"/>
      <c r="AT77" s="85"/>
      <c r="AU77" s="84" t="e">
        <f t="shared" ca="1" si="14"/>
        <v>#NAME?</v>
      </c>
      <c r="AV77" s="88"/>
      <c r="AW77" s="83"/>
      <c r="AX77" s="88" t="e">
        <f t="shared" ca="1" si="17"/>
        <v>#NAME?</v>
      </c>
      <c r="AY77" s="86" t="str">
        <f t="shared" si="18"/>
        <v/>
      </c>
      <c r="AZ77" s="171" t="e">
        <f t="shared" ca="1" si="19"/>
        <v>#NAME?</v>
      </c>
      <c r="BA77" s="85" t="e">
        <f t="shared" ca="1" si="20"/>
        <v>#NAME?</v>
      </c>
      <c r="BB77" s="85" t="e">
        <f t="shared" ca="1" si="21"/>
        <v>#NAME?</v>
      </c>
      <c r="BC77" s="90" t="e">
        <f t="shared" ca="1" si="22"/>
        <v>#NAME?</v>
      </c>
      <c r="BD77" s="90" t="e">
        <f t="shared" ca="1" si="23"/>
        <v>#NAME?</v>
      </c>
      <c r="BE77" s="85" t="e">
        <f t="shared" ca="1" si="24"/>
        <v>#NAME?</v>
      </c>
      <c r="BF77" s="22" t="e">
        <f t="shared" ca="1" si="25"/>
        <v>#NAME?</v>
      </c>
      <c r="BG77" s="22" t="e">
        <f t="shared" ca="1" si="26"/>
        <v>#NAME?</v>
      </c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28"/>
        <v>76</v>
      </c>
      <c r="B78" s="162">
        <v>46148</v>
      </c>
      <c r="C78" s="54" t="s">
        <v>2232</v>
      </c>
      <c r="D78" s="54" t="s">
        <v>2470</v>
      </c>
      <c r="E78" s="56" t="s">
        <v>474</v>
      </c>
      <c r="F78" s="54">
        <v>4</v>
      </c>
      <c r="G78" s="54" t="s">
        <v>65</v>
      </c>
      <c r="H78" s="54" t="str">
        <f t="shared" si="0"/>
        <v>DONE</v>
      </c>
      <c r="I78" s="54" t="s">
        <v>2463</v>
      </c>
      <c r="J78" s="58" t="s">
        <v>616</v>
      </c>
      <c r="K78" s="58" t="s">
        <v>79</v>
      </c>
      <c r="L78" s="54">
        <v>6055</v>
      </c>
      <c r="M78" s="71"/>
      <c r="N78" s="54" t="s">
        <v>942</v>
      </c>
      <c r="O78" s="96" t="s">
        <v>85</v>
      </c>
      <c r="P78" s="54" t="s">
        <v>87</v>
      </c>
      <c r="Q78" s="54" t="s">
        <v>326</v>
      </c>
      <c r="R78" s="25">
        <v>200001058314</v>
      </c>
      <c r="S78" s="66">
        <v>46156</v>
      </c>
      <c r="T78" s="66" t="str">
        <f t="shared" si="1"/>
        <v>DONE</v>
      </c>
      <c r="U78" s="66">
        <v>46157</v>
      </c>
      <c r="V78" s="25">
        <v>9200088178</v>
      </c>
      <c r="W78" s="25">
        <v>45937</v>
      </c>
      <c r="X78" s="69">
        <v>46163</v>
      </c>
      <c r="Y78" s="69" t="str">
        <f t="shared" si="2"/>
        <v>DONE</v>
      </c>
      <c r="Z78" s="25">
        <v>50070</v>
      </c>
      <c r="AA78" s="177">
        <v>46164</v>
      </c>
      <c r="AB78" s="25" t="str">
        <f t="shared" si="3"/>
        <v>DONE</v>
      </c>
      <c r="AC78" s="71"/>
      <c r="AD78" s="54" t="s">
        <v>2464</v>
      </c>
      <c r="AE78" s="76">
        <v>46164</v>
      </c>
      <c r="AF78" s="69" t="str">
        <f t="shared" si="4"/>
        <v>DONE</v>
      </c>
      <c r="AG78" s="69">
        <v>46165</v>
      </c>
      <c r="AH78" s="75"/>
      <c r="AI78" s="77" t="e">
        <f t="shared" ca="1" si="5"/>
        <v>#NAME?</v>
      </c>
      <c r="AJ78" s="80" t="str">
        <f t="array" ref="AJ78">IFERROR(INDEX('[1]Master Price'!$E:$E,MATCH(D78,'[1]Master Price'!$B:$B,0)),"0")</f>
        <v>0</v>
      </c>
      <c r="AK78" s="80">
        <f t="shared" si="6"/>
        <v>0</v>
      </c>
      <c r="AL78" s="82" t="str">
        <f t="shared" si="29"/>
        <v>0-day</v>
      </c>
      <c r="AM78" s="82" t="str">
        <f t="shared" si="8"/>
        <v>1-day</v>
      </c>
      <c r="AN78" s="82" t="str">
        <f t="shared" si="30"/>
        <v>0-day</v>
      </c>
      <c r="AO78" s="82" t="str">
        <f t="shared" si="10"/>
        <v>1-day</v>
      </c>
      <c r="AP78" s="82" t="str">
        <f t="shared" si="11"/>
        <v>0-day</v>
      </c>
      <c r="AQ78" s="82" t="str">
        <f t="shared" si="12"/>
        <v>0-day</v>
      </c>
      <c r="AR78" s="5"/>
      <c r="AS78" s="83"/>
      <c r="AT78" s="85"/>
      <c r="AU78" s="84" t="e">
        <f t="shared" ca="1" si="14"/>
        <v>#NAME?</v>
      </c>
      <c r="AV78" s="88"/>
      <c r="AW78" s="83"/>
      <c r="AX78" s="88" t="e">
        <f t="shared" ca="1" si="17"/>
        <v>#NAME?</v>
      </c>
      <c r="AY78" s="86" t="str">
        <f t="shared" si="18"/>
        <v/>
      </c>
      <c r="AZ78" s="171" t="e">
        <f t="shared" ca="1" si="19"/>
        <v>#NAME?</v>
      </c>
      <c r="BA78" s="85" t="e">
        <f t="shared" ca="1" si="20"/>
        <v>#NAME?</v>
      </c>
      <c r="BB78" s="85" t="e">
        <f t="shared" ca="1" si="21"/>
        <v>#NAME?</v>
      </c>
      <c r="BC78" s="90" t="e">
        <f t="shared" ca="1" si="22"/>
        <v>#NAME?</v>
      </c>
      <c r="BD78" s="90" t="e">
        <f t="shared" ca="1" si="23"/>
        <v>#NAME?</v>
      </c>
      <c r="BE78" s="85" t="e">
        <f t="shared" ca="1" si="24"/>
        <v>#NAME?</v>
      </c>
      <c r="BF78" s="22" t="e">
        <f t="shared" ca="1" si="25"/>
        <v>#NAME?</v>
      </c>
      <c r="BG78" s="22" t="e">
        <f t="shared" ca="1" si="26"/>
        <v>#NAME?</v>
      </c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28"/>
        <v>77</v>
      </c>
      <c r="B79" s="162">
        <v>46148</v>
      </c>
      <c r="C79" s="54" t="s">
        <v>2232</v>
      </c>
      <c r="D79" s="54" t="s">
        <v>2471</v>
      </c>
      <c r="E79" s="56" t="s">
        <v>304</v>
      </c>
      <c r="F79" s="54">
        <v>4</v>
      </c>
      <c r="G79" s="54" t="s">
        <v>65</v>
      </c>
      <c r="H79" s="54" t="str">
        <f t="shared" si="0"/>
        <v>DONE</v>
      </c>
      <c r="I79" s="54" t="s">
        <v>2463</v>
      </c>
      <c r="J79" s="58" t="s">
        <v>616</v>
      </c>
      <c r="K79" s="58" t="s">
        <v>79</v>
      </c>
      <c r="L79" s="54">
        <v>6055</v>
      </c>
      <c r="M79" s="71"/>
      <c r="N79" s="54" t="s">
        <v>942</v>
      </c>
      <c r="O79" s="96" t="s">
        <v>85</v>
      </c>
      <c r="P79" s="54" t="s">
        <v>87</v>
      </c>
      <c r="Q79" s="54" t="s">
        <v>326</v>
      </c>
      <c r="R79" s="25">
        <v>200001058314</v>
      </c>
      <c r="S79" s="66">
        <v>46156</v>
      </c>
      <c r="T79" s="66" t="str">
        <f t="shared" si="1"/>
        <v>DONE</v>
      </c>
      <c r="U79" s="66">
        <v>46157</v>
      </c>
      <c r="V79" s="25">
        <v>9200088178</v>
      </c>
      <c r="W79" s="25">
        <v>45937</v>
      </c>
      <c r="X79" s="69">
        <v>46163</v>
      </c>
      <c r="Y79" s="69" t="str">
        <f t="shared" si="2"/>
        <v>DONE</v>
      </c>
      <c r="Z79" s="25">
        <v>50070</v>
      </c>
      <c r="AA79" s="177">
        <v>46164</v>
      </c>
      <c r="AB79" s="25" t="str">
        <f t="shared" si="3"/>
        <v>DONE</v>
      </c>
      <c r="AC79" s="71"/>
      <c r="AD79" s="54" t="s">
        <v>2464</v>
      </c>
      <c r="AE79" s="76">
        <v>46164</v>
      </c>
      <c r="AF79" s="69" t="str">
        <f t="shared" si="4"/>
        <v>DONE</v>
      </c>
      <c r="AG79" s="69">
        <v>46165</v>
      </c>
      <c r="AH79" s="75"/>
      <c r="AI79" s="77" t="e">
        <f t="shared" ca="1" si="5"/>
        <v>#NAME?</v>
      </c>
      <c r="AJ79" s="80" t="str">
        <f t="array" ref="AJ79">IFERROR(INDEX('[1]Master Price'!$E:$E,MATCH(D79,'[1]Master Price'!$B:$B,0)),"0")</f>
        <v>0</v>
      </c>
      <c r="AK79" s="80">
        <f t="shared" si="6"/>
        <v>0</v>
      </c>
      <c r="AL79" s="82" t="str">
        <f t="shared" si="29"/>
        <v>0-day</v>
      </c>
      <c r="AM79" s="82" t="str">
        <f t="shared" si="8"/>
        <v>1-day</v>
      </c>
      <c r="AN79" s="82" t="str">
        <f t="shared" si="30"/>
        <v>0-day</v>
      </c>
      <c r="AO79" s="82" t="str">
        <f t="shared" si="10"/>
        <v>1-day</v>
      </c>
      <c r="AP79" s="82" t="str">
        <f t="shared" si="11"/>
        <v>0-day</v>
      </c>
      <c r="AQ79" s="82" t="str">
        <f t="shared" si="12"/>
        <v>0-day</v>
      </c>
      <c r="AR79" s="5"/>
      <c r="AS79" s="83"/>
      <c r="AT79" s="85"/>
      <c r="AU79" s="84" t="e">
        <f t="shared" ca="1" si="14"/>
        <v>#NAME?</v>
      </c>
      <c r="AV79" s="88"/>
      <c r="AW79" s="83"/>
      <c r="AX79" s="88" t="e">
        <f t="shared" ca="1" si="17"/>
        <v>#NAME?</v>
      </c>
      <c r="AY79" s="86" t="str">
        <f t="shared" si="18"/>
        <v/>
      </c>
      <c r="AZ79" s="171" t="e">
        <f t="shared" ca="1" si="19"/>
        <v>#NAME?</v>
      </c>
      <c r="BA79" s="85" t="e">
        <f t="shared" ca="1" si="20"/>
        <v>#NAME?</v>
      </c>
      <c r="BB79" s="85" t="e">
        <f t="shared" ca="1" si="21"/>
        <v>#NAME?</v>
      </c>
      <c r="BC79" s="90" t="e">
        <f t="shared" ca="1" si="22"/>
        <v>#NAME?</v>
      </c>
      <c r="BD79" s="90" t="e">
        <f t="shared" ca="1" si="23"/>
        <v>#NAME?</v>
      </c>
      <c r="BE79" s="85" t="e">
        <f t="shared" ca="1" si="24"/>
        <v>#NAME?</v>
      </c>
      <c r="BF79" s="22" t="e">
        <f t="shared" ca="1" si="25"/>
        <v>#NAME?</v>
      </c>
      <c r="BG79" s="22" t="e">
        <f t="shared" ca="1" si="26"/>
        <v>#NAME?</v>
      </c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28"/>
        <v>78</v>
      </c>
      <c r="B80" s="162">
        <v>46148</v>
      </c>
      <c r="C80" s="54" t="s">
        <v>2232</v>
      </c>
      <c r="D80" s="54" t="s">
        <v>2472</v>
      </c>
      <c r="E80" s="56" t="s">
        <v>315</v>
      </c>
      <c r="F80" s="54">
        <v>4</v>
      </c>
      <c r="G80" s="54" t="s">
        <v>65</v>
      </c>
      <c r="H80" s="54" t="str">
        <f t="shared" si="0"/>
        <v>DONE</v>
      </c>
      <c r="I80" s="54" t="s">
        <v>2463</v>
      </c>
      <c r="J80" s="58" t="s">
        <v>616</v>
      </c>
      <c r="K80" s="58" t="s">
        <v>79</v>
      </c>
      <c r="L80" s="54">
        <v>6055</v>
      </c>
      <c r="M80" s="71"/>
      <c r="N80" s="54" t="s">
        <v>942</v>
      </c>
      <c r="O80" s="96" t="s">
        <v>85</v>
      </c>
      <c r="P80" s="54" t="s">
        <v>87</v>
      </c>
      <c r="Q80" s="54" t="s">
        <v>326</v>
      </c>
      <c r="R80" s="25">
        <v>200001058314</v>
      </c>
      <c r="S80" s="66">
        <v>46156</v>
      </c>
      <c r="T80" s="66" t="str">
        <f t="shared" si="1"/>
        <v>DONE</v>
      </c>
      <c r="U80" s="66">
        <v>46157</v>
      </c>
      <c r="V80" s="25">
        <v>9200088178</v>
      </c>
      <c r="W80" s="25">
        <v>45937</v>
      </c>
      <c r="X80" s="69">
        <v>46163</v>
      </c>
      <c r="Y80" s="69" t="str">
        <f t="shared" si="2"/>
        <v>DONE</v>
      </c>
      <c r="Z80" s="25">
        <v>50070</v>
      </c>
      <c r="AA80" s="177">
        <v>46164</v>
      </c>
      <c r="AB80" s="25" t="str">
        <f t="shared" si="3"/>
        <v>DONE</v>
      </c>
      <c r="AC80" s="71"/>
      <c r="AD80" s="54" t="s">
        <v>2464</v>
      </c>
      <c r="AE80" s="76">
        <v>46164</v>
      </c>
      <c r="AF80" s="69" t="str">
        <f t="shared" si="4"/>
        <v>DONE</v>
      </c>
      <c r="AG80" s="69">
        <v>46165</v>
      </c>
      <c r="AH80" s="75"/>
      <c r="AI80" s="77" t="e">
        <f t="shared" ca="1" si="5"/>
        <v>#NAME?</v>
      </c>
      <c r="AJ80" s="80" t="str">
        <f t="array" ref="AJ80">IFERROR(INDEX('[1]Master Price'!$E:$E,MATCH(D80,'[1]Master Price'!$B:$B,0)),"0")</f>
        <v>0</v>
      </c>
      <c r="AK80" s="80">
        <f t="shared" si="6"/>
        <v>0</v>
      </c>
      <c r="AL80" s="82" t="str">
        <f t="shared" si="29"/>
        <v>0-day</v>
      </c>
      <c r="AM80" s="82" t="str">
        <f t="shared" si="8"/>
        <v>1-day</v>
      </c>
      <c r="AN80" s="82" t="str">
        <f t="shared" si="30"/>
        <v>0-day</v>
      </c>
      <c r="AO80" s="82" t="str">
        <f t="shared" si="10"/>
        <v>1-day</v>
      </c>
      <c r="AP80" s="82" t="str">
        <f t="shared" si="11"/>
        <v>0-day</v>
      </c>
      <c r="AQ80" s="82" t="str">
        <f t="shared" si="12"/>
        <v>0-day</v>
      </c>
      <c r="AR80" s="5"/>
      <c r="AS80" s="83"/>
      <c r="AT80" s="85"/>
      <c r="AU80" s="84"/>
      <c r="AV80" s="88"/>
      <c r="AW80" s="83"/>
      <c r="AX80" s="88" t="e">
        <f t="shared" ca="1" si="17"/>
        <v>#NAME?</v>
      </c>
      <c r="AY80" s="86" t="str">
        <f t="shared" si="18"/>
        <v/>
      </c>
      <c r="AZ80" s="171" t="e">
        <f t="shared" ca="1" si="19"/>
        <v>#NAME?</v>
      </c>
      <c r="BA80" s="85" t="e">
        <f t="shared" ca="1" si="20"/>
        <v>#NAME?</v>
      </c>
      <c r="BB80" s="85" t="e">
        <f t="shared" ca="1" si="21"/>
        <v>#NAME?</v>
      </c>
      <c r="BC80" s="90" t="e">
        <f t="shared" ca="1" si="22"/>
        <v>#NAME?</v>
      </c>
      <c r="BD80" s="90" t="e">
        <f t="shared" ca="1" si="23"/>
        <v>#NAME?</v>
      </c>
      <c r="BE80" s="85" t="e">
        <f t="shared" ca="1" si="24"/>
        <v>#NAME?</v>
      </c>
      <c r="BF80" s="22" t="e">
        <f t="shared" ca="1" si="25"/>
        <v>#NAME?</v>
      </c>
      <c r="BG80" s="22" t="e">
        <f t="shared" ca="1" si="26"/>
        <v>#NAME?</v>
      </c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28"/>
        <v>79</v>
      </c>
      <c r="B81" s="162">
        <v>46148</v>
      </c>
      <c r="C81" s="54" t="s">
        <v>2232</v>
      </c>
      <c r="D81" s="54" t="s">
        <v>2338</v>
      </c>
      <c r="E81" s="56" t="s">
        <v>421</v>
      </c>
      <c r="F81" s="54">
        <v>1</v>
      </c>
      <c r="G81" s="54" t="s">
        <v>65</v>
      </c>
      <c r="H81" s="54" t="str">
        <f t="shared" si="0"/>
        <v>DONE</v>
      </c>
      <c r="I81" s="54" t="s">
        <v>2463</v>
      </c>
      <c r="J81" s="58" t="s">
        <v>616</v>
      </c>
      <c r="K81" s="58" t="s">
        <v>79</v>
      </c>
      <c r="L81" s="54">
        <v>6055</v>
      </c>
      <c r="M81" s="71"/>
      <c r="N81" s="54" t="s">
        <v>942</v>
      </c>
      <c r="O81" s="96" t="s">
        <v>85</v>
      </c>
      <c r="P81" s="54" t="s">
        <v>87</v>
      </c>
      <c r="Q81" s="64" t="s">
        <v>326</v>
      </c>
      <c r="R81" s="25">
        <v>200001058314</v>
      </c>
      <c r="S81" s="66">
        <v>46156</v>
      </c>
      <c r="T81" s="66" t="str">
        <f t="shared" si="1"/>
        <v>DONE</v>
      </c>
      <c r="U81" s="66">
        <v>46157</v>
      </c>
      <c r="V81" s="25">
        <v>9200088178</v>
      </c>
      <c r="W81" s="25">
        <v>45937</v>
      </c>
      <c r="X81" s="69">
        <v>46163</v>
      </c>
      <c r="Y81" s="69" t="str">
        <f t="shared" si="2"/>
        <v>DONE</v>
      </c>
      <c r="Z81" s="25">
        <v>50070</v>
      </c>
      <c r="AA81" s="177">
        <v>46164</v>
      </c>
      <c r="AB81" s="25" t="str">
        <f t="shared" si="3"/>
        <v>DONE</v>
      </c>
      <c r="AC81" s="71"/>
      <c r="AD81" s="54" t="s">
        <v>2464</v>
      </c>
      <c r="AE81" s="76">
        <v>46164</v>
      </c>
      <c r="AF81" s="69" t="str">
        <f t="shared" si="4"/>
        <v>DONE</v>
      </c>
      <c r="AG81" s="69">
        <v>46165</v>
      </c>
      <c r="AH81" s="75"/>
      <c r="AI81" s="77" t="e">
        <f t="shared" ca="1" si="5"/>
        <v>#NAME?</v>
      </c>
      <c r="AJ81" s="80" t="str">
        <f t="array" ref="AJ81">IFERROR(INDEX('[1]Master Price'!$E:$E,MATCH(D81,'[1]Master Price'!$B:$B,0)),"0")</f>
        <v>0</v>
      </c>
      <c r="AK81" s="80">
        <f t="shared" si="6"/>
        <v>0</v>
      </c>
      <c r="AL81" s="82" t="str">
        <f t="shared" si="29"/>
        <v>0-day</v>
      </c>
      <c r="AM81" s="82" t="str">
        <f t="shared" si="8"/>
        <v>1-day</v>
      </c>
      <c r="AN81" s="82" t="str">
        <f t="shared" si="30"/>
        <v>0-day</v>
      </c>
      <c r="AO81" s="82" t="str">
        <f t="shared" si="10"/>
        <v>1-day</v>
      </c>
      <c r="AP81" s="82" t="str">
        <f t="shared" si="11"/>
        <v>0-day</v>
      </c>
      <c r="AQ81" s="82" t="str">
        <f t="shared" si="12"/>
        <v>0-day</v>
      </c>
      <c r="AR81" s="5"/>
      <c r="AS81" s="83"/>
      <c r="AT81" s="85"/>
      <c r="AU81" s="84"/>
      <c r="AV81" s="88"/>
      <c r="AW81" s="83"/>
      <c r="AX81" s="88" t="e">
        <f t="shared" ca="1" si="17"/>
        <v>#NAME?</v>
      </c>
      <c r="AY81" s="86" t="str">
        <f t="shared" si="18"/>
        <v/>
      </c>
      <c r="AZ81" s="171" t="e">
        <f t="shared" ca="1" si="19"/>
        <v>#NAME?</v>
      </c>
      <c r="BA81" s="85" t="e">
        <f t="shared" ca="1" si="20"/>
        <v>#NAME?</v>
      </c>
      <c r="BB81" s="85" t="e">
        <f t="shared" ca="1" si="21"/>
        <v>#NAME?</v>
      </c>
      <c r="BC81" s="90" t="e">
        <f t="shared" ca="1" si="22"/>
        <v>#NAME?</v>
      </c>
      <c r="BD81" s="90" t="e">
        <f t="shared" ca="1" si="23"/>
        <v>#NAME?</v>
      </c>
      <c r="BE81" s="85" t="e">
        <f t="shared" ca="1" si="24"/>
        <v>#NAME?</v>
      </c>
      <c r="BF81" s="22" t="e">
        <f t="shared" ca="1" si="25"/>
        <v>#NAME?</v>
      </c>
      <c r="BG81" s="22" t="e">
        <f t="shared" ca="1" si="26"/>
        <v>#NAME?</v>
      </c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28"/>
        <v>80</v>
      </c>
      <c r="B82" s="162">
        <v>46144</v>
      </c>
      <c r="C82" s="54" t="s">
        <v>2236</v>
      </c>
      <c r="D82" s="54" t="s">
        <v>2314</v>
      </c>
      <c r="E82" s="56" t="s">
        <v>2315</v>
      </c>
      <c r="F82" s="54">
        <v>1</v>
      </c>
      <c r="G82" s="54" t="s">
        <v>65</v>
      </c>
      <c r="H82" s="54" t="str">
        <f t="shared" si="0"/>
        <v>DONE</v>
      </c>
      <c r="I82" s="54" t="s">
        <v>1510</v>
      </c>
      <c r="J82" s="58" t="s">
        <v>325</v>
      </c>
      <c r="K82" s="58" t="s">
        <v>167</v>
      </c>
      <c r="L82" s="54">
        <v>6070</v>
      </c>
      <c r="M82" s="71"/>
      <c r="N82" s="54" t="s">
        <v>942</v>
      </c>
      <c r="O82" s="96" t="s">
        <v>85</v>
      </c>
      <c r="P82" s="54" t="s">
        <v>87</v>
      </c>
      <c r="Q82" s="64" t="s">
        <v>326</v>
      </c>
      <c r="R82" s="25">
        <v>200001058188</v>
      </c>
      <c r="S82" s="66">
        <v>46156</v>
      </c>
      <c r="T82" s="66" t="str">
        <f t="shared" si="1"/>
        <v>DONE</v>
      </c>
      <c r="U82" s="66">
        <v>46157</v>
      </c>
      <c r="V82" s="25">
        <v>9200088185</v>
      </c>
      <c r="W82" s="25">
        <v>45918</v>
      </c>
      <c r="X82" s="69">
        <v>46162</v>
      </c>
      <c r="Y82" s="69" t="str">
        <f t="shared" si="2"/>
        <v>DONE</v>
      </c>
      <c r="Z82" s="25">
        <v>49933</v>
      </c>
      <c r="AA82" s="177">
        <v>46164</v>
      </c>
      <c r="AB82" s="25" t="str">
        <f t="shared" si="3"/>
        <v>DONE</v>
      </c>
      <c r="AC82" s="71"/>
      <c r="AD82" s="54" t="s">
        <v>2473</v>
      </c>
      <c r="AE82" s="76">
        <v>46164</v>
      </c>
      <c r="AF82" s="69" t="str">
        <f t="shared" si="4"/>
        <v>DONE</v>
      </c>
      <c r="AG82" s="69">
        <v>46165</v>
      </c>
      <c r="AH82" s="75"/>
      <c r="AI82" s="77" t="e">
        <f t="shared" ca="1" si="5"/>
        <v>#NAME?</v>
      </c>
      <c r="AJ82" s="80" t="str">
        <f t="array" ref="AJ82">IFERROR(INDEX('[1]Master Price'!$E:$E,MATCH(D82,'[1]Master Price'!$B:$B,0)),"0")</f>
        <v>0</v>
      </c>
      <c r="AK82" s="80">
        <f t="shared" si="6"/>
        <v>0</v>
      </c>
      <c r="AL82" s="82" t="str">
        <f t="shared" si="29"/>
        <v>0-day</v>
      </c>
      <c r="AM82" s="82" t="str">
        <f t="shared" si="8"/>
        <v>1-day</v>
      </c>
      <c r="AN82" s="82" t="str">
        <f t="shared" si="30"/>
        <v>0-day</v>
      </c>
      <c r="AO82" s="82" t="str">
        <f t="shared" si="10"/>
        <v>2-day</v>
      </c>
      <c r="AP82" s="82" t="str">
        <f t="shared" si="11"/>
        <v>0-day</v>
      </c>
      <c r="AQ82" s="82" t="str">
        <f t="shared" si="12"/>
        <v>0-day</v>
      </c>
      <c r="AR82" s="5"/>
      <c r="AS82" s="83"/>
      <c r="AT82" s="85"/>
      <c r="AU82" s="84"/>
      <c r="AV82" s="88"/>
      <c r="AW82" s="83"/>
      <c r="AX82" s="88" t="e">
        <f t="shared" ca="1" si="17"/>
        <v>#NAME?</v>
      </c>
      <c r="AY82" s="86" t="str">
        <f t="shared" si="18"/>
        <v/>
      </c>
      <c r="AZ82" s="171" t="e">
        <f t="shared" ca="1" si="19"/>
        <v>#NAME?</v>
      </c>
      <c r="BA82" s="85" t="e">
        <f t="shared" ca="1" si="20"/>
        <v>#NAME?</v>
      </c>
      <c r="BB82" s="85" t="e">
        <f t="shared" ca="1" si="21"/>
        <v>#NAME?</v>
      </c>
      <c r="BC82" s="90" t="e">
        <f t="shared" ca="1" si="22"/>
        <v>#NAME?</v>
      </c>
      <c r="BD82" s="90" t="e">
        <f t="shared" ca="1" si="23"/>
        <v>#NAME?</v>
      </c>
      <c r="BE82" s="85" t="e">
        <f t="shared" ca="1" si="24"/>
        <v>#NAME?</v>
      </c>
      <c r="BF82" s="22" t="e">
        <f t="shared" ca="1" si="25"/>
        <v>#NAME?</v>
      </c>
      <c r="BG82" s="22" t="e">
        <f t="shared" ca="1" si="26"/>
        <v>#NAME?</v>
      </c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28"/>
        <v>81</v>
      </c>
      <c r="B83" s="162">
        <v>46144</v>
      </c>
      <c r="C83" s="54" t="s">
        <v>2236</v>
      </c>
      <c r="D83" s="54" t="s">
        <v>251</v>
      </c>
      <c r="E83" s="56" t="s">
        <v>116</v>
      </c>
      <c r="F83" s="54">
        <v>1</v>
      </c>
      <c r="G83" s="54" t="s">
        <v>65</v>
      </c>
      <c r="H83" s="54" t="str">
        <f t="shared" si="0"/>
        <v>DONE</v>
      </c>
      <c r="I83" s="54" t="s">
        <v>1510</v>
      </c>
      <c r="J83" s="58" t="s">
        <v>325</v>
      </c>
      <c r="K83" s="58" t="s">
        <v>167</v>
      </c>
      <c r="L83" s="54">
        <v>6070</v>
      </c>
      <c r="M83" s="71"/>
      <c r="N83" s="54" t="s">
        <v>942</v>
      </c>
      <c r="O83" s="96" t="s">
        <v>85</v>
      </c>
      <c r="P83" s="54" t="s">
        <v>87</v>
      </c>
      <c r="Q83" s="64" t="s">
        <v>326</v>
      </c>
      <c r="R83" s="25">
        <v>200001058188</v>
      </c>
      <c r="S83" s="66">
        <v>46156</v>
      </c>
      <c r="T83" s="66" t="str">
        <f t="shared" si="1"/>
        <v>DONE</v>
      </c>
      <c r="U83" s="66">
        <v>46157</v>
      </c>
      <c r="V83" s="25">
        <v>9200088185</v>
      </c>
      <c r="W83" s="25">
        <v>45918</v>
      </c>
      <c r="X83" s="69">
        <v>46162</v>
      </c>
      <c r="Y83" s="69" t="str">
        <f t="shared" si="2"/>
        <v>DONE</v>
      </c>
      <c r="Z83" s="25">
        <v>49933</v>
      </c>
      <c r="AA83" s="177">
        <v>46164</v>
      </c>
      <c r="AB83" s="25" t="str">
        <f t="shared" si="3"/>
        <v>DONE</v>
      </c>
      <c r="AC83" s="71"/>
      <c r="AD83" s="54" t="s">
        <v>2473</v>
      </c>
      <c r="AE83" s="76">
        <v>46164</v>
      </c>
      <c r="AF83" s="69" t="str">
        <f t="shared" si="4"/>
        <v>DONE</v>
      </c>
      <c r="AG83" s="69">
        <v>46165</v>
      </c>
      <c r="AH83" s="75"/>
      <c r="AI83" s="77" t="e">
        <f t="shared" ca="1" si="5"/>
        <v>#NAME?</v>
      </c>
      <c r="AJ83" s="80" t="str">
        <f t="array" ref="AJ83">IFERROR(INDEX('[1]Master Price'!$E:$E,MATCH(D83,'[1]Master Price'!$B:$B,0)),"0")</f>
        <v>0</v>
      </c>
      <c r="AK83" s="80">
        <f t="shared" si="6"/>
        <v>0</v>
      </c>
      <c r="AL83" s="82" t="str">
        <f t="shared" si="29"/>
        <v>0-day</v>
      </c>
      <c r="AM83" s="82" t="str">
        <f t="shared" si="8"/>
        <v>1-day</v>
      </c>
      <c r="AN83" s="82" t="str">
        <f t="shared" si="30"/>
        <v>0-day</v>
      </c>
      <c r="AO83" s="82" t="str">
        <f t="shared" si="10"/>
        <v>2-day</v>
      </c>
      <c r="AP83" s="82" t="str">
        <f t="shared" si="11"/>
        <v>0-day</v>
      </c>
      <c r="AQ83" s="82" t="str">
        <f t="shared" si="12"/>
        <v>0-day</v>
      </c>
      <c r="AR83" s="5"/>
      <c r="AS83" s="83"/>
      <c r="AT83" s="85"/>
      <c r="AU83" s="84"/>
      <c r="AV83" s="88"/>
      <c r="AW83" s="83"/>
      <c r="AX83" s="88" t="e">
        <f t="shared" ca="1" si="17"/>
        <v>#NAME?</v>
      </c>
      <c r="AY83" s="86" t="str">
        <f t="shared" si="18"/>
        <v/>
      </c>
      <c r="AZ83" s="171" t="e">
        <f t="shared" ca="1" si="19"/>
        <v>#NAME?</v>
      </c>
      <c r="BA83" s="85" t="e">
        <f t="shared" ca="1" si="20"/>
        <v>#NAME?</v>
      </c>
      <c r="BB83" s="85" t="e">
        <f t="shared" ca="1" si="21"/>
        <v>#NAME?</v>
      </c>
      <c r="BC83" s="90" t="e">
        <f t="shared" ca="1" si="22"/>
        <v>#NAME?</v>
      </c>
      <c r="BD83" s="90" t="e">
        <f t="shared" ca="1" si="23"/>
        <v>#NAME?</v>
      </c>
      <c r="BE83" s="85" t="e">
        <f t="shared" ca="1" si="24"/>
        <v>#NAME?</v>
      </c>
      <c r="BF83" s="22" t="e">
        <f t="shared" ca="1" si="25"/>
        <v>#NAME?</v>
      </c>
      <c r="BG83" s="22" t="e">
        <f t="shared" ca="1" si="26"/>
        <v>#NAME?</v>
      </c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28"/>
        <v>82</v>
      </c>
      <c r="B84" s="162">
        <v>46144</v>
      </c>
      <c r="C84" s="54" t="s">
        <v>2236</v>
      </c>
      <c r="D84" s="54" t="s">
        <v>2033</v>
      </c>
      <c r="E84" s="56" t="s">
        <v>2034</v>
      </c>
      <c r="F84" s="54">
        <v>1</v>
      </c>
      <c r="G84" s="54" t="s">
        <v>65</v>
      </c>
      <c r="H84" s="54" t="str">
        <f t="shared" si="0"/>
        <v>DONE</v>
      </c>
      <c r="I84" s="54" t="s">
        <v>1510</v>
      </c>
      <c r="J84" s="58" t="s">
        <v>325</v>
      </c>
      <c r="K84" s="58" t="s">
        <v>167</v>
      </c>
      <c r="L84" s="60">
        <v>6070</v>
      </c>
      <c r="M84" s="71"/>
      <c r="N84" s="54" t="s">
        <v>942</v>
      </c>
      <c r="O84" s="96" t="s">
        <v>85</v>
      </c>
      <c r="P84" s="54" t="s">
        <v>87</v>
      </c>
      <c r="Q84" s="64" t="s">
        <v>326</v>
      </c>
      <c r="R84" s="25">
        <v>200001058188</v>
      </c>
      <c r="S84" s="66">
        <v>46156</v>
      </c>
      <c r="T84" s="66" t="str">
        <f t="shared" si="1"/>
        <v>DONE</v>
      </c>
      <c r="U84" s="66">
        <v>46157</v>
      </c>
      <c r="V84" s="25">
        <v>9200088185</v>
      </c>
      <c r="W84" s="25">
        <v>45918</v>
      </c>
      <c r="X84" s="69">
        <v>46162</v>
      </c>
      <c r="Y84" s="69" t="str">
        <f t="shared" si="2"/>
        <v>DONE</v>
      </c>
      <c r="Z84" s="25">
        <v>49933</v>
      </c>
      <c r="AA84" s="177">
        <v>46164</v>
      </c>
      <c r="AB84" s="25" t="str">
        <f t="shared" si="3"/>
        <v>DONE</v>
      </c>
      <c r="AC84" s="71"/>
      <c r="AD84" s="54" t="s">
        <v>2473</v>
      </c>
      <c r="AE84" s="76">
        <v>46164</v>
      </c>
      <c r="AF84" s="69" t="str">
        <f t="shared" si="4"/>
        <v>DONE</v>
      </c>
      <c r="AG84" s="69">
        <v>46165</v>
      </c>
      <c r="AH84" s="75"/>
      <c r="AI84" s="77" t="e">
        <f t="shared" ca="1" si="5"/>
        <v>#NAME?</v>
      </c>
      <c r="AJ84" s="80" t="str">
        <f t="array" ref="AJ84">IFERROR(INDEX('[1]Master Price'!$E:$E,MATCH(D84,'[1]Master Price'!$B:$B,0)),"0")</f>
        <v>0</v>
      </c>
      <c r="AK84" s="80">
        <f t="shared" si="6"/>
        <v>0</v>
      </c>
      <c r="AL84" s="82" t="str">
        <f t="shared" si="29"/>
        <v>0-day</v>
      </c>
      <c r="AM84" s="82" t="str">
        <f t="shared" si="8"/>
        <v>1-day</v>
      </c>
      <c r="AN84" s="82" t="str">
        <f t="shared" si="30"/>
        <v>0-day</v>
      </c>
      <c r="AO84" s="82" t="str">
        <f t="shared" si="10"/>
        <v>2-day</v>
      </c>
      <c r="AP84" s="82" t="str">
        <f t="shared" si="11"/>
        <v>0-day</v>
      </c>
      <c r="AQ84" s="82" t="str">
        <f t="shared" si="12"/>
        <v>0-day</v>
      </c>
      <c r="AR84" s="5"/>
      <c r="AS84" s="83"/>
      <c r="AT84" s="85"/>
      <c r="AU84" s="84"/>
      <c r="AV84" s="88"/>
      <c r="AW84" s="83"/>
      <c r="AX84" s="88" t="e">
        <f t="shared" ca="1" si="17"/>
        <v>#NAME?</v>
      </c>
      <c r="AY84" s="86" t="str">
        <f t="shared" si="18"/>
        <v/>
      </c>
      <c r="AZ84" s="171" t="e">
        <f t="shared" ca="1" si="19"/>
        <v>#NAME?</v>
      </c>
      <c r="BA84" s="85" t="e">
        <f t="shared" ca="1" si="20"/>
        <v>#NAME?</v>
      </c>
      <c r="BB84" s="85" t="e">
        <f t="shared" ca="1" si="21"/>
        <v>#NAME?</v>
      </c>
      <c r="BC84" s="90" t="e">
        <f t="shared" ca="1" si="22"/>
        <v>#NAME?</v>
      </c>
      <c r="BD84" s="90" t="e">
        <f t="shared" ca="1" si="23"/>
        <v>#NAME?</v>
      </c>
      <c r="BE84" s="85" t="e">
        <f t="shared" ca="1" si="24"/>
        <v>#NAME?</v>
      </c>
      <c r="BF84" s="22" t="e">
        <f t="shared" ca="1" si="25"/>
        <v>#NAME?</v>
      </c>
      <c r="BG84" s="22" t="e">
        <f t="shared" ca="1" si="26"/>
        <v>#NAME?</v>
      </c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25">
        <f t="shared" si="28"/>
        <v>83</v>
      </c>
      <c r="B85" s="162">
        <v>46144</v>
      </c>
      <c r="C85" s="54" t="s">
        <v>2236</v>
      </c>
      <c r="D85" s="54" t="s">
        <v>126</v>
      </c>
      <c r="E85" s="56" t="s">
        <v>127</v>
      </c>
      <c r="F85" s="54">
        <v>1</v>
      </c>
      <c r="G85" s="54" t="s">
        <v>65</v>
      </c>
      <c r="H85" s="54" t="str">
        <f t="shared" si="0"/>
        <v>DONE</v>
      </c>
      <c r="I85" s="54" t="s">
        <v>1510</v>
      </c>
      <c r="J85" s="58" t="s">
        <v>325</v>
      </c>
      <c r="K85" s="58" t="s">
        <v>167</v>
      </c>
      <c r="L85" s="60">
        <v>6070</v>
      </c>
      <c r="M85" s="71"/>
      <c r="N85" s="54" t="s">
        <v>942</v>
      </c>
      <c r="O85" s="96" t="s">
        <v>85</v>
      </c>
      <c r="P85" s="54" t="s">
        <v>87</v>
      </c>
      <c r="Q85" s="54" t="s">
        <v>326</v>
      </c>
      <c r="R85" s="25">
        <v>200001058188</v>
      </c>
      <c r="S85" s="66">
        <v>46156</v>
      </c>
      <c r="T85" s="66" t="str">
        <f t="shared" si="1"/>
        <v>DONE</v>
      </c>
      <c r="U85" s="66">
        <v>46157</v>
      </c>
      <c r="V85" s="25">
        <v>9200088185</v>
      </c>
      <c r="W85" s="25">
        <v>45918</v>
      </c>
      <c r="X85" s="69">
        <v>46162</v>
      </c>
      <c r="Y85" s="69" t="str">
        <f t="shared" si="2"/>
        <v>DONE</v>
      </c>
      <c r="Z85" s="25">
        <v>49933</v>
      </c>
      <c r="AA85" s="177">
        <v>46164</v>
      </c>
      <c r="AB85" s="25" t="str">
        <f t="shared" si="3"/>
        <v>DONE</v>
      </c>
      <c r="AC85" s="71"/>
      <c r="AD85" s="54" t="s">
        <v>2473</v>
      </c>
      <c r="AE85" s="76">
        <v>46164</v>
      </c>
      <c r="AF85" s="69" t="str">
        <f t="shared" si="4"/>
        <v>DONE</v>
      </c>
      <c r="AG85" s="69">
        <v>46165</v>
      </c>
      <c r="AH85" s="75"/>
      <c r="AI85" s="77" t="e">
        <f t="shared" ca="1" si="5"/>
        <v>#NAME?</v>
      </c>
      <c r="AJ85" s="80" t="str">
        <f t="array" ref="AJ85">IFERROR(INDEX('[1]Master Price'!$E:$E,MATCH(D85,'[1]Master Price'!$B:$B,0)),"0")</f>
        <v>0</v>
      </c>
      <c r="AK85" s="80">
        <f t="shared" si="6"/>
        <v>0</v>
      </c>
      <c r="AL85" s="82" t="str">
        <f t="shared" si="29"/>
        <v>0-day</v>
      </c>
      <c r="AM85" s="82" t="str">
        <f t="shared" si="8"/>
        <v>1-day</v>
      </c>
      <c r="AN85" s="82" t="str">
        <f t="shared" si="30"/>
        <v>0-day</v>
      </c>
      <c r="AO85" s="82" t="str">
        <f t="shared" si="10"/>
        <v>2-day</v>
      </c>
      <c r="AP85" s="82" t="str">
        <f t="shared" si="11"/>
        <v>0-day</v>
      </c>
      <c r="AQ85" s="82" t="str">
        <f t="shared" si="12"/>
        <v>0-day</v>
      </c>
      <c r="AR85" s="5"/>
      <c r="AS85" s="83"/>
      <c r="AT85" s="85"/>
      <c r="AU85" s="84"/>
      <c r="AV85" s="88"/>
      <c r="AW85" s="83"/>
      <c r="AX85" s="88" t="e">
        <f t="shared" ca="1" si="17"/>
        <v>#NAME?</v>
      </c>
      <c r="AY85" s="86" t="str">
        <f t="shared" si="18"/>
        <v/>
      </c>
      <c r="AZ85" s="171" t="e">
        <f t="shared" ca="1" si="19"/>
        <v>#NAME?</v>
      </c>
      <c r="BA85" s="85" t="e">
        <f t="shared" ca="1" si="20"/>
        <v>#NAME?</v>
      </c>
      <c r="BB85" s="85" t="e">
        <f t="shared" ca="1" si="21"/>
        <v>#NAME?</v>
      </c>
      <c r="BC85" s="90" t="e">
        <f t="shared" ca="1" si="22"/>
        <v>#NAME?</v>
      </c>
      <c r="BD85" s="90" t="e">
        <f t="shared" ca="1" si="23"/>
        <v>#NAME?</v>
      </c>
      <c r="BE85" s="85" t="e">
        <f t="shared" ca="1" si="24"/>
        <v>#NAME?</v>
      </c>
      <c r="BF85" s="22" t="e">
        <f t="shared" ca="1" si="25"/>
        <v>#NAME?</v>
      </c>
      <c r="BG85" s="22" t="e">
        <f t="shared" ca="1" si="26"/>
        <v>#NAME?</v>
      </c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25">
        <f t="shared" si="28"/>
        <v>84</v>
      </c>
      <c r="B86" s="162">
        <v>46144</v>
      </c>
      <c r="C86" s="54" t="s">
        <v>2236</v>
      </c>
      <c r="D86" s="58" t="s">
        <v>153</v>
      </c>
      <c r="E86" s="56" t="s">
        <v>154</v>
      </c>
      <c r="F86" s="54">
        <v>1</v>
      </c>
      <c r="G86" s="54" t="s">
        <v>65</v>
      </c>
      <c r="H86" s="54" t="str">
        <f t="shared" si="0"/>
        <v>DONE</v>
      </c>
      <c r="I86" s="54" t="s">
        <v>1510</v>
      </c>
      <c r="J86" s="58" t="s">
        <v>325</v>
      </c>
      <c r="K86" s="58" t="s">
        <v>167</v>
      </c>
      <c r="L86" s="60">
        <v>6070</v>
      </c>
      <c r="M86" s="71"/>
      <c r="N86" s="54" t="s">
        <v>942</v>
      </c>
      <c r="O86" s="96" t="s">
        <v>85</v>
      </c>
      <c r="P86" s="54" t="s">
        <v>87</v>
      </c>
      <c r="Q86" s="54" t="s">
        <v>326</v>
      </c>
      <c r="R86" s="25">
        <v>200001058188</v>
      </c>
      <c r="S86" s="66">
        <v>46156</v>
      </c>
      <c r="T86" s="66" t="str">
        <f t="shared" si="1"/>
        <v>DONE</v>
      </c>
      <c r="U86" s="66">
        <v>46157</v>
      </c>
      <c r="V86" s="25">
        <v>9200088185</v>
      </c>
      <c r="W86" s="25">
        <v>45918</v>
      </c>
      <c r="X86" s="69">
        <v>46162</v>
      </c>
      <c r="Y86" s="69" t="str">
        <f t="shared" si="2"/>
        <v>DONE</v>
      </c>
      <c r="Z86" s="25">
        <v>49933</v>
      </c>
      <c r="AA86" s="177">
        <v>46164</v>
      </c>
      <c r="AB86" s="25" t="str">
        <f t="shared" si="3"/>
        <v>DONE</v>
      </c>
      <c r="AC86" s="71"/>
      <c r="AD86" s="54" t="s">
        <v>2473</v>
      </c>
      <c r="AE86" s="76">
        <v>46164</v>
      </c>
      <c r="AF86" s="69" t="str">
        <f t="shared" si="4"/>
        <v>DONE</v>
      </c>
      <c r="AG86" s="69">
        <v>46165</v>
      </c>
      <c r="AH86" s="75"/>
      <c r="AI86" s="77" t="e">
        <f t="shared" ca="1" si="5"/>
        <v>#NAME?</v>
      </c>
      <c r="AJ86" s="80" t="str">
        <f t="array" ref="AJ86">IFERROR(INDEX('[1]Master Price'!$E:$E,MATCH(D86,'[1]Master Price'!$B:$B,0)),"0")</f>
        <v>0</v>
      </c>
      <c r="AK86" s="80">
        <f t="shared" si="6"/>
        <v>0</v>
      </c>
      <c r="AL86" s="82" t="str">
        <f t="shared" si="29"/>
        <v>0-day</v>
      </c>
      <c r="AM86" s="82" t="str">
        <f t="shared" si="8"/>
        <v>1-day</v>
      </c>
      <c r="AN86" s="82" t="str">
        <f t="shared" si="30"/>
        <v>0-day</v>
      </c>
      <c r="AO86" s="82" t="str">
        <f t="shared" si="10"/>
        <v>2-day</v>
      </c>
      <c r="AP86" s="82" t="str">
        <f t="shared" si="11"/>
        <v>0-day</v>
      </c>
      <c r="AQ86" s="82" t="str">
        <f t="shared" si="12"/>
        <v>0-day</v>
      </c>
      <c r="AR86" s="5"/>
      <c r="AS86" s="83"/>
      <c r="AT86" s="85"/>
      <c r="AU86" s="84"/>
      <c r="AV86" s="88"/>
      <c r="AW86" s="83"/>
      <c r="AX86" s="88" t="e">
        <f t="shared" ca="1" si="17"/>
        <v>#NAME?</v>
      </c>
      <c r="AY86" s="86" t="str">
        <f t="shared" si="18"/>
        <v/>
      </c>
      <c r="AZ86" s="171" t="e">
        <f t="shared" ca="1" si="19"/>
        <v>#NAME?</v>
      </c>
      <c r="BA86" s="85" t="e">
        <f t="shared" ca="1" si="20"/>
        <v>#NAME?</v>
      </c>
      <c r="BB86" s="85" t="e">
        <f t="shared" ca="1" si="21"/>
        <v>#NAME?</v>
      </c>
      <c r="BC86" s="90" t="e">
        <f t="shared" ca="1" si="22"/>
        <v>#NAME?</v>
      </c>
      <c r="BD86" s="90" t="e">
        <f t="shared" ca="1" si="23"/>
        <v>#NAME?</v>
      </c>
      <c r="BE86" s="85" t="e">
        <f t="shared" ca="1" si="24"/>
        <v>#NAME?</v>
      </c>
      <c r="BF86" s="22" t="e">
        <f t="shared" ca="1" si="25"/>
        <v>#NAME?</v>
      </c>
      <c r="BG86" s="22" t="e">
        <f t="shared" ca="1" si="26"/>
        <v>#NAME?</v>
      </c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25">
        <f t="shared" si="28"/>
        <v>85</v>
      </c>
      <c r="B87" s="162">
        <v>46145</v>
      </c>
      <c r="C87" s="54" t="s">
        <v>2237</v>
      </c>
      <c r="D87" s="58" t="s">
        <v>1381</v>
      </c>
      <c r="E87" s="56" t="s">
        <v>1382</v>
      </c>
      <c r="F87" s="54">
        <v>1</v>
      </c>
      <c r="G87" s="54" t="s">
        <v>65</v>
      </c>
      <c r="H87" s="54" t="str">
        <f t="shared" si="0"/>
        <v>DONE</v>
      </c>
      <c r="I87" s="54" t="s">
        <v>2390</v>
      </c>
      <c r="J87" s="62" t="s">
        <v>73</v>
      </c>
      <c r="K87" s="62" t="s">
        <v>73</v>
      </c>
      <c r="L87" s="60">
        <v>8019</v>
      </c>
      <c r="M87" s="71"/>
      <c r="N87" s="54" t="s">
        <v>283</v>
      </c>
      <c r="O87" s="98" t="s">
        <v>91</v>
      </c>
      <c r="P87" s="54" t="s">
        <v>87</v>
      </c>
      <c r="Q87" s="54" t="s">
        <v>1798</v>
      </c>
      <c r="R87" s="25">
        <v>200001058234</v>
      </c>
      <c r="S87" s="66">
        <v>46156</v>
      </c>
      <c r="T87" s="66" t="str">
        <f t="shared" si="1"/>
        <v>DONE</v>
      </c>
      <c r="U87" s="66">
        <v>46157</v>
      </c>
      <c r="V87" s="25">
        <v>9200088309</v>
      </c>
      <c r="W87" s="25">
        <v>45919</v>
      </c>
      <c r="X87" s="69">
        <v>46162</v>
      </c>
      <c r="Y87" s="69" t="str">
        <f t="shared" si="2"/>
        <v>DONE</v>
      </c>
      <c r="Z87" s="25">
        <v>49932</v>
      </c>
      <c r="AA87" s="177">
        <v>46164</v>
      </c>
      <c r="AB87" s="25" t="str">
        <f t="shared" si="3"/>
        <v>DONE</v>
      </c>
      <c r="AC87" s="71"/>
      <c r="AD87" s="54" t="s">
        <v>2474</v>
      </c>
      <c r="AE87" s="76">
        <v>46164</v>
      </c>
      <c r="AF87" s="69" t="str">
        <f t="shared" si="4"/>
        <v>DONE</v>
      </c>
      <c r="AG87" s="69">
        <v>46165</v>
      </c>
      <c r="AH87" s="75"/>
      <c r="AI87" s="77" t="e">
        <f t="shared" ca="1" si="5"/>
        <v>#NAME?</v>
      </c>
      <c r="AJ87" s="80" t="str">
        <f t="array" ref="AJ87">IFERROR(INDEX('[1]Master Price'!$E:$E,MATCH(D87,'[1]Master Price'!$B:$B,0)),"0")</f>
        <v>0</v>
      </c>
      <c r="AK87" s="80">
        <f t="shared" si="6"/>
        <v>0</v>
      </c>
      <c r="AL87" s="82" t="str">
        <f t="shared" si="29"/>
        <v>0-day</v>
      </c>
      <c r="AM87" s="82" t="str">
        <f t="shared" si="8"/>
        <v>1-day</v>
      </c>
      <c r="AN87" s="82" t="str">
        <f t="shared" si="30"/>
        <v>0-day</v>
      </c>
      <c r="AO87" s="82" t="str">
        <f t="shared" si="10"/>
        <v>2-day</v>
      </c>
      <c r="AP87" s="82" t="str">
        <f t="shared" si="11"/>
        <v>0-day</v>
      </c>
      <c r="AQ87" s="82" t="str">
        <f t="shared" si="12"/>
        <v>0-day</v>
      </c>
      <c r="AR87" s="5"/>
      <c r="AS87" s="83"/>
      <c r="AT87" s="85"/>
      <c r="AU87" s="84"/>
      <c r="AV87" s="88"/>
      <c r="AW87" s="83"/>
      <c r="AX87" s="88" t="e">
        <f t="shared" ca="1" si="17"/>
        <v>#NAME?</v>
      </c>
      <c r="AY87" s="86" t="str">
        <f t="shared" si="18"/>
        <v/>
      </c>
      <c r="AZ87" s="171" t="e">
        <f t="shared" ca="1" si="19"/>
        <v>#NAME?</v>
      </c>
      <c r="BA87" s="85" t="e">
        <f t="shared" ca="1" si="20"/>
        <v>#NAME?</v>
      </c>
      <c r="BB87" s="85" t="e">
        <f t="shared" ca="1" si="21"/>
        <v>#NAME?</v>
      </c>
      <c r="BC87" s="90" t="e">
        <f t="shared" ca="1" si="22"/>
        <v>#NAME?</v>
      </c>
      <c r="BD87" s="90" t="e">
        <f t="shared" ca="1" si="23"/>
        <v>#NAME?</v>
      </c>
      <c r="BE87" s="85" t="e">
        <f t="shared" ca="1" si="24"/>
        <v>#NAME?</v>
      </c>
      <c r="BF87" s="22" t="e">
        <f t="shared" ca="1" si="25"/>
        <v>#NAME?</v>
      </c>
      <c r="BG87" s="22" t="e">
        <f t="shared" ca="1" si="26"/>
        <v>#NAME?</v>
      </c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28"/>
        <v>86</v>
      </c>
      <c r="B88" s="162">
        <v>46147</v>
      </c>
      <c r="C88" s="54" t="s">
        <v>2238</v>
      </c>
      <c r="D88" s="58" t="s">
        <v>1381</v>
      </c>
      <c r="E88" s="56" t="s">
        <v>1382</v>
      </c>
      <c r="F88" s="54">
        <v>1</v>
      </c>
      <c r="G88" s="54" t="s">
        <v>65</v>
      </c>
      <c r="H88" s="54" t="str">
        <f t="shared" si="0"/>
        <v>DONE</v>
      </c>
      <c r="I88" s="54" t="s">
        <v>2475</v>
      </c>
      <c r="J88" s="62" t="s">
        <v>73</v>
      </c>
      <c r="K88" s="62" t="s">
        <v>73</v>
      </c>
      <c r="L88" s="60">
        <v>8034</v>
      </c>
      <c r="M88" s="71"/>
      <c r="N88" s="54" t="s">
        <v>283</v>
      </c>
      <c r="O88" s="98" t="s">
        <v>91</v>
      </c>
      <c r="P88" s="54" t="s">
        <v>87</v>
      </c>
      <c r="Q88" s="54" t="s">
        <v>1798</v>
      </c>
      <c r="R88" s="25">
        <v>200001058207</v>
      </c>
      <c r="S88" s="66">
        <v>46156</v>
      </c>
      <c r="T88" s="66" t="str">
        <f t="shared" si="1"/>
        <v>DONE</v>
      </c>
      <c r="U88" s="66">
        <v>46157</v>
      </c>
      <c r="V88" s="25">
        <v>9200088164</v>
      </c>
      <c r="W88" s="25">
        <v>45905</v>
      </c>
      <c r="X88" s="69">
        <v>46162</v>
      </c>
      <c r="Y88" s="69" t="str">
        <f t="shared" si="2"/>
        <v>DONE</v>
      </c>
      <c r="Z88" s="25">
        <v>49961</v>
      </c>
      <c r="AA88" s="177">
        <v>46164</v>
      </c>
      <c r="AB88" s="25" t="str">
        <f t="shared" si="3"/>
        <v>DONE</v>
      </c>
      <c r="AC88" s="71"/>
      <c r="AD88" s="54" t="s">
        <v>2476</v>
      </c>
      <c r="AE88" s="76">
        <v>46164</v>
      </c>
      <c r="AF88" s="69" t="str">
        <f t="shared" si="4"/>
        <v>DONE</v>
      </c>
      <c r="AG88" s="69">
        <v>46165</v>
      </c>
      <c r="AH88" s="75"/>
      <c r="AI88" s="77" t="e">
        <f t="shared" ca="1" si="5"/>
        <v>#NAME?</v>
      </c>
      <c r="AJ88" s="80" t="str">
        <f t="array" ref="AJ88">IFERROR(INDEX('[1]Master Price'!$E:$E,MATCH(D88,'[1]Master Price'!$B:$B,0)),"0")</f>
        <v>0</v>
      </c>
      <c r="AK88" s="80">
        <f t="shared" si="6"/>
        <v>0</v>
      </c>
      <c r="AL88" s="82" t="str">
        <f t="shared" si="29"/>
        <v>0-day</v>
      </c>
      <c r="AM88" s="82" t="str">
        <f t="shared" si="8"/>
        <v>1-day</v>
      </c>
      <c r="AN88" s="82" t="str">
        <f t="shared" si="30"/>
        <v>0-day</v>
      </c>
      <c r="AO88" s="82" t="str">
        <f t="shared" si="10"/>
        <v>2-day</v>
      </c>
      <c r="AP88" s="82" t="str">
        <f t="shared" si="11"/>
        <v>0-day</v>
      </c>
      <c r="AQ88" s="82" t="str">
        <f t="shared" si="12"/>
        <v>0-day</v>
      </c>
      <c r="AR88" s="5"/>
      <c r="AS88" s="83"/>
      <c r="AT88" s="85"/>
      <c r="AU88" s="84"/>
      <c r="AV88" s="88"/>
      <c r="AW88" s="83"/>
      <c r="AX88" s="88" t="e">
        <f t="shared" ca="1" si="17"/>
        <v>#NAME?</v>
      </c>
      <c r="AY88" s="86" t="str">
        <f t="shared" si="18"/>
        <v/>
      </c>
      <c r="AZ88" s="171" t="e">
        <f t="shared" ca="1" si="19"/>
        <v>#NAME?</v>
      </c>
      <c r="BA88" s="85" t="e">
        <f t="shared" ca="1" si="20"/>
        <v>#NAME?</v>
      </c>
      <c r="BB88" s="85" t="e">
        <f t="shared" ca="1" si="21"/>
        <v>#NAME?</v>
      </c>
      <c r="BC88" s="90" t="e">
        <f t="shared" ca="1" si="22"/>
        <v>#NAME?</v>
      </c>
      <c r="BD88" s="90" t="e">
        <f t="shared" ca="1" si="23"/>
        <v>#NAME?</v>
      </c>
      <c r="BE88" s="85" t="e">
        <f t="shared" ca="1" si="24"/>
        <v>#NAME?</v>
      </c>
      <c r="BF88" s="22" t="e">
        <f t="shared" ca="1" si="25"/>
        <v>#NAME?</v>
      </c>
      <c r="BG88" s="22" t="e">
        <f t="shared" ca="1" si="26"/>
        <v>#NAME?</v>
      </c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28"/>
        <v>87</v>
      </c>
      <c r="B89" s="162">
        <v>46150</v>
      </c>
      <c r="C89" s="54" t="s">
        <v>2241</v>
      </c>
      <c r="D89" s="58" t="s">
        <v>408</v>
      </c>
      <c r="E89" s="56" t="s">
        <v>409</v>
      </c>
      <c r="F89" s="54">
        <v>1</v>
      </c>
      <c r="G89" s="54" t="s">
        <v>65</v>
      </c>
      <c r="H89" s="54" t="str">
        <f t="shared" si="0"/>
        <v>DONE</v>
      </c>
      <c r="I89" s="54" t="s">
        <v>2477</v>
      </c>
      <c r="J89" s="58" t="s">
        <v>1363</v>
      </c>
      <c r="K89" s="58" t="s">
        <v>106</v>
      </c>
      <c r="L89" s="60"/>
      <c r="M89" s="71"/>
      <c r="N89" s="54" t="s">
        <v>161</v>
      </c>
      <c r="O89" s="114" t="s">
        <v>81</v>
      </c>
      <c r="P89" s="54" t="s">
        <v>87</v>
      </c>
      <c r="Q89" s="54" t="s">
        <v>89</v>
      </c>
      <c r="R89" s="25">
        <v>200001058380</v>
      </c>
      <c r="S89" s="66">
        <v>46156</v>
      </c>
      <c r="T89" s="66" t="str">
        <f t="shared" si="1"/>
        <v>DONE</v>
      </c>
      <c r="U89" s="66">
        <v>46157</v>
      </c>
      <c r="V89" s="25">
        <v>9200088171</v>
      </c>
      <c r="W89" s="25">
        <v>45909</v>
      </c>
      <c r="X89" s="69">
        <v>46162</v>
      </c>
      <c r="Y89" s="69" t="str">
        <f t="shared" si="2"/>
        <v>DONE</v>
      </c>
      <c r="Z89" s="25">
        <v>49956</v>
      </c>
      <c r="AA89" s="177">
        <v>46164</v>
      </c>
      <c r="AB89" s="25" t="str">
        <f t="shared" si="3"/>
        <v>DONE</v>
      </c>
      <c r="AC89" s="71"/>
      <c r="AD89" s="54" t="s">
        <v>2478</v>
      </c>
      <c r="AE89" s="76">
        <v>46164</v>
      </c>
      <c r="AF89" s="69" t="str">
        <f t="shared" si="4"/>
        <v>DONE</v>
      </c>
      <c r="AG89" s="69">
        <v>46165</v>
      </c>
      <c r="AH89" s="75"/>
      <c r="AI89" s="77" t="e">
        <f t="shared" ca="1" si="5"/>
        <v>#NAME?</v>
      </c>
      <c r="AJ89" s="80" t="str">
        <f t="array" ref="AJ89">IFERROR(INDEX('[1]Master Price'!$E:$E,MATCH(D89,'[1]Master Price'!$B:$B,0)),"0")</f>
        <v>0</v>
      </c>
      <c r="AK89" s="80">
        <f t="shared" si="6"/>
        <v>0</v>
      </c>
      <c r="AL89" s="82" t="str">
        <f t="shared" si="29"/>
        <v>0-day</v>
      </c>
      <c r="AM89" s="82" t="str">
        <f t="shared" si="8"/>
        <v>1-day</v>
      </c>
      <c r="AN89" s="82" t="str">
        <f t="shared" si="30"/>
        <v>0-day</v>
      </c>
      <c r="AO89" s="82" t="str">
        <f t="shared" si="10"/>
        <v>2-day</v>
      </c>
      <c r="AP89" s="82" t="str">
        <f t="shared" si="11"/>
        <v>0-day</v>
      </c>
      <c r="AQ89" s="82" t="str">
        <f t="shared" si="12"/>
        <v>0-day</v>
      </c>
      <c r="AR89" s="5"/>
      <c r="AS89" s="83"/>
      <c r="AT89" s="85"/>
      <c r="AU89" s="84"/>
      <c r="AV89" s="88"/>
      <c r="AW89" s="83"/>
      <c r="AX89" s="88" t="e">
        <f t="shared" ca="1" si="17"/>
        <v>#NAME?</v>
      </c>
      <c r="AY89" s="86" t="str">
        <f t="shared" si="18"/>
        <v/>
      </c>
      <c r="AZ89" s="171" t="e">
        <f t="shared" ca="1" si="19"/>
        <v>#NAME?</v>
      </c>
      <c r="BA89" s="85" t="e">
        <f t="shared" ca="1" si="20"/>
        <v>#NAME?</v>
      </c>
      <c r="BB89" s="85" t="e">
        <f t="shared" ca="1" si="21"/>
        <v>#NAME?</v>
      </c>
      <c r="BC89" s="90" t="e">
        <f t="shared" ca="1" si="22"/>
        <v>#NAME?</v>
      </c>
      <c r="BD89" s="90" t="e">
        <f t="shared" ca="1" si="23"/>
        <v>#NAME?</v>
      </c>
      <c r="BE89" s="85" t="e">
        <f t="shared" ca="1" si="24"/>
        <v>#NAME?</v>
      </c>
      <c r="BF89" s="22" t="e">
        <f t="shared" ca="1" si="25"/>
        <v>#NAME?</v>
      </c>
      <c r="BG89" s="22" t="e">
        <f t="shared" ca="1" si="26"/>
        <v>#NAME?</v>
      </c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28"/>
        <v>88</v>
      </c>
      <c r="B90" s="162">
        <v>46150</v>
      </c>
      <c r="C90" s="54" t="s">
        <v>2241</v>
      </c>
      <c r="D90" s="58" t="s">
        <v>60</v>
      </c>
      <c r="E90" s="56" t="s">
        <v>62</v>
      </c>
      <c r="F90" s="54">
        <v>4</v>
      </c>
      <c r="G90" s="54" t="s">
        <v>65</v>
      </c>
      <c r="H90" s="54" t="str">
        <f t="shared" si="0"/>
        <v>DONE</v>
      </c>
      <c r="I90" s="54" t="s">
        <v>2477</v>
      </c>
      <c r="J90" s="58" t="s">
        <v>1363</v>
      </c>
      <c r="K90" s="58" t="s">
        <v>106</v>
      </c>
      <c r="L90" s="60"/>
      <c r="M90" s="71"/>
      <c r="N90" s="54" t="s">
        <v>161</v>
      </c>
      <c r="O90" s="114" t="s">
        <v>81</v>
      </c>
      <c r="P90" s="54" t="s">
        <v>87</v>
      </c>
      <c r="Q90" s="54" t="s">
        <v>89</v>
      </c>
      <c r="R90" s="25">
        <v>200001058380</v>
      </c>
      <c r="S90" s="66">
        <v>46156</v>
      </c>
      <c r="T90" s="66" t="str">
        <f t="shared" si="1"/>
        <v>DONE</v>
      </c>
      <c r="U90" s="66">
        <v>46157</v>
      </c>
      <c r="V90" s="25">
        <v>9200088171</v>
      </c>
      <c r="W90" s="25">
        <v>45909</v>
      </c>
      <c r="X90" s="69">
        <v>46162</v>
      </c>
      <c r="Y90" s="69" t="str">
        <f t="shared" si="2"/>
        <v>DONE</v>
      </c>
      <c r="Z90" s="25">
        <v>49956</v>
      </c>
      <c r="AA90" s="177">
        <v>46164</v>
      </c>
      <c r="AB90" s="25" t="str">
        <f t="shared" si="3"/>
        <v>DONE</v>
      </c>
      <c r="AC90" s="71"/>
      <c r="AD90" s="54" t="s">
        <v>2478</v>
      </c>
      <c r="AE90" s="76">
        <v>46164</v>
      </c>
      <c r="AF90" s="69" t="str">
        <f t="shared" si="4"/>
        <v>DONE</v>
      </c>
      <c r="AG90" s="69">
        <v>46165</v>
      </c>
      <c r="AH90" s="75"/>
      <c r="AI90" s="77" t="e">
        <f t="shared" ca="1" si="5"/>
        <v>#NAME?</v>
      </c>
      <c r="AJ90" s="80" t="str">
        <f t="array" ref="AJ90">IFERROR(INDEX('[1]Master Price'!$E:$E,MATCH(D90,'[1]Master Price'!$B:$B,0)),"0")</f>
        <v>0</v>
      </c>
      <c r="AK90" s="80">
        <f t="shared" si="6"/>
        <v>0</v>
      </c>
      <c r="AL90" s="82" t="str">
        <f t="shared" si="29"/>
        <v>0-day</v>
      </c>
      <c r="AM90" s="82" t="str">
        <f t="shared" si="8"/>
        <v>1-day</v>
      </c>
      <c r="AN90" s="82" t="str">
        <f t="shared" si="30"/>
        <v>0-day</v>
      </c>
      <c r="AO90" s="82" t="str">
        <f t="shared" si="10"/>
        <v>2-day</v>
      </c>
      <c r="AP90" s="82" t="str">
        <f t="shared" si="11"/>
        <v>0-day</v>
      </c>
      <c r="AQ90" s="82" t="str">
        <f t="shared" si="12"/>
        <v>0-day</v>
      </c>
      <c r="AR90" s="5"/>
      <c r="AS90" s="83"/>
      <c r="AT90" s="85"/>
      <c r="AU90" s="84"/>
      <c r="AV90" s="88"/>
      <c r="AW90" s="83"/>
      <c r="AX90" s="88" t="e">
        <f t="shared" ca="1" si="17"/>
        <v>#NAME?</v>
      </c>
      <c r="AY90" s="86" t="str">
        <f t="shared" si="18"/>
        <v/>
      </c>
      <c r="AZ90" s="171" t="e">
        <f t="shared" ca="1" si="19"/>
        <v>#NAME?</v>
      </c>
      <c r="BA90" s="85" t="e">
        <f t="shared" ca="1" si="20"/>
        <v>#NAME?</v>
      </c>
      <c r="BB90" s="85" t="e">
        <f t="shared" ca="1" si="21"/>
        <v>#NAME?</v>
      </c>
      <c r="BC90" s="90" t="e">
        <f t="shared" ca="1" si="22"/>
        <v>#NAME?</v>
      </c>
      <c r="BD90" s="90" t="e">
        <f t="shared" ca="1" si="23"/>
        <v>#NAME?</v>
      </c>
      <c r="BE90" s="85" t="e">
        <f t="shared" ca="1" si="24"/>
        <v>#NAME?</v>
      </c>
      <c r="BF90" s="22" t="e">
        <f t="shared" ca="1" si="25"/>
        <v>#NAME?</v>
      </c>
      <c r="BG90" s="22" t="e">
        <f t="shared" ca="1" si="26"/>
        <v>#NAME?</v>
      </c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28"/>
        <v>89</v>
      </c>
      <c r="B91" s="162">
        <v>46148</v>
      </c>
      <c r="C91" s="54" t="s">
        <v>2242</v>
      </c>
      <c r="D91" s="58" t="s">
        <v>251</v>
      </c>
      <c r="E91" s="56" t="s">
        <v>116</v>
      </c>
      <c r="F91" s="54">
        <v>1</v>
      </c>
      <c r="G91" s="54" t="s">
        <v>65</v>
      </c>
      <c r="H91" s="54" t="str">
        <f t="shared" si="0"/>
        <v>DONE</v>
      </c>
      <c r="I91" s="54" t="s">
        <v>1895</v>
      </c>
      <c r="J91" s="58" t="s">
        <v>180</v>
      </c>
      <c r="K91" s="58" t="s">
        <v>79</v>
      </c>
      <c r="L91" s="60">
        <v>6038</v>
      </c>
      <c r="M91" s="71"/>
      <c r="N91" s="54" t="s">
        <v>283</v>
      </c>
      <c r="O91" s="98" t="s">
        <v>91</v>
      </c>
      <c r="P91" s="54" t="s">
        <v>87</v>
      </c>
      <c r="Q91" s="54" t="s">
        <v>1798</v>
      </c>
      <c r="R91" s="25">
        <v>200001058856</v>
      </c>
      <c r="S91" s="66">
        <v>46156</v>
      </c>
      <c r="T91" s="66" t="str">
        <f t="shared" si="1"/>
        <v>DONE</v>
      </c>
      <c r="U91" s="66">
        <v>46157</v>
      </c>
      <c r="V91" s="25">
        <v>9200088183</v>
      </c>
      <c r="W91" s="25">
        <v>45916</v>
      </c>
      <c r="X91" s="69">
        <v>46162</v>
      </c>
      <c r="Y91" s="69" t="str">
        <f t="shared" si="2"/>
        <v>DONE</v>
      </c>
      <c r="Z91" s="25">
        <v>49935</v>
      </c>
      <c r="AA91" s="177">
        <v>46164</v>
      </c>
      <c r="AB91" s="25" t="str">
        <f t="shared" si="3"/>
        <v>DONE</v>
      </c>
      <c r="AC91" s="71"/>
      <c r="AD91" s="54" t="s">
        <v>2479</v>
      </c>
      <c r="AE91" s="76">
        <v>46164</v>
      </c>
      <c r="AF91" s="69" t="str">
        <f t="shared" si="4"/>
        <v>DONE</v>
      </c>
      <c r="AG91" s="69">
        <v>46165</v>
      </c>
      <c r="AH91" s="75"/>
      <c r="AI91" s="77" t="e">
        <f t="shared" ca="1" si="5"/>
        <v>#NAME?</v>
      </c>
      <c r="AJ91" s="80" t="str">
        <f t="array" ref="AJ91">IFERROR(INDEX('[1]Master Price'!$E:$E,MATCH(D91,'[1]Master Price'!$B:$B,0)),"0")</f>
        <v>0</v>
      </c>
      <c r="AK91" s="80">
        <f t="shared" si="6"/>
        <v>0</v>
      </c>
      <c r="AL91" s="82" t="str">
        <f t="shared" si="29"/>
        <v>0-day</v>
      </c>
      <c r="AM91" s="82" t="str">
        <f t="shared" si="8"/>
        <v>1-day</v>
      </c>
      <c r="AN91" s="82" t="str">
        <f t="shared" si="30"/>
        <v>0-day</v>
      </c>
      <c r="AO91" s="82" t="str">
        <f t="shared" si="10"/>
        <v>2-day</v>
      </c>
      <c r="AP91" s="82" t="str">
        <f t="shared" si="11"/>
        <v>0-day</v>
      </c>
      <c r="AQ91" s="82" t="str">
        <f t="shared" si="12"/>
        <v>0-day</v>
      </c>
      <c r="AR91" s="5"/>
      <c r="AS91" s="83"/>
      <c r="AT91" s="85"/>
      <c r="AU91" s="84"/>
      <c r="AV91" s="88"/>
      <c r="AW91" s="83"/>
      <c r="AX91" s="88" t="e">
        <f t="shared" ca="1" si="17"/>
        <v>#NAME?</v>
      </c>
      <c r="AY91" s="86" t="str">
        <f t="shared" si="18"/>
        <v/>
      </c>
      <c r="AZ91" s="171" t="e">
        <f t="shared" ca="1" si="19"/>
        <v>#NAME?</v>
      </c>
      <c r="BA91" s="85" t="e">
        <f t="shared" ca="1" si="20"/>
        <v>#NAME?</v>
      </c>
      <c r="BB91" s="85" t="e">
        <f t="shared" ca="1" si="21"/>
        <v>#NAME?</v>
      </c>
      <c r="BC91" s="90" t="e">
        <f t="shared" ca="1" si="22"/>
        <v>#NAME?</v>
      </c>
      <c r="BD91" s="90" t="e">
        <f t="shared" ca="1" si="23"/>
        <v>#NAME?</v>
      </c>
      <c r="BE91" s="85" t="e">
        <f t="shared" ca="1" si="24"/>
        <v>#NAME?</v>
      </c>
      <c r="BF91" s="22" t="e">
        <f t="shared" ca="1" si="25"/>
        <v>#NAME?</v>
      </c>
      <c r="BG91" s="22" t="e">
        <f t="shared" ca="1" si="26"/>
        <v>#NAME?</v>
      </c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28"/>
        <v>90</v>
      </c>
      <c r="B92" s="162">
        <v>46148</v>
      </c>
      <c r="C92" s="54" t="s">
        <v>2242</v>
      </c>
      <c r="D92" s="58" t="s">
        <v>292</v>
      </c>
      <c r="E92" s="56" t="s">
        <v>293</v>
      </c>
      <c r="F92" s="54">
        <v>1</v>
      </c>
      <c r="G92" s="54" t="s">
        <v>65</v>
      </c>
      <c r="H92" s="54" t="str">
        <f t="shared" si="0"/>
        <v>DONE</v>
      </c>
      <c r="I92" s="54" t="s">
        <v>1895</v>
      </c>
      <c r="J92" s="58" t="s">
        <v>180</v>
      </c>
      <c r="K92" s="58" t="s">
        <v>79</v>
      </c>
      <c r="L92" s="60">
        <v>6038</v>
      </c>
      <c r="M92" s="71"/>
      <c r="N92" s="54" t="s">
        <v>283</v>
      </c>
      <c r="O92" s="98" t="s">
        <v>91</v>
      </c>
      <c r="P92" s="54" t="s">
        <v>87</v>
      </c>
      <c r="Q92" s="54" t="s">
        <v>1798</v>
      </c>
      <c r="R92" s="25">
        <v>200001058856</v>
      </c>
      <c r="S92" s="66">
        <v>46156</v>
      </c>
      <c r="T92" s="66" t="str">
        <f t="shared" si="1"/>
        <v>DONE</v>
      </c>
      <c r="U92" s="66">
        <v>46157</v>
      </c>
      <c r="V92" s="25">
        <v>9200088183</v>
      </c>
      <c r="W92" s="25">
        <v>45916</v>
      </c>
      <c r="X92" s="69">
        <v>46162</v>
      </c>
      <c r="Y92" s="69" t="str">
        <f t="shared" si="2"/>
        <v>DONE</v>
      </c>
      <c r="Z92" s="25">
        <v>49935</v>
      </c>
      <c r="AA92" s="177">
        <v>46164</v>
      </c>
      <c r="AB92" s="25" t="str">
        <f t="shared" si="3"/>
        <v>DONE</v>
      </c>
      <c r="AC92" s="71"/>
      <c r="AD92" s="54" t="s">
        <v>2479</v>
      </c>
      <c r="AE92" s="76">
        <v>46164</v>
      </c>
      <c r="AF92" s="69" t="str">
        <f t="shared" si="4"/>
        <v>DONE</v>
      </c>
      <c r="AG92" s="69">
        <v>46165</v>
      </c>
      <c r="AH92" s="75"/>
      <c r="AI92" s="77" t="e">
        <f t="shared" ca="1" si="5"/>
        <v>#NAME?</v>
      </c>
      <c r="AJ92" s="80" t="str">
        <f t="array" ref="AJ92">IFERROR(INDEX('[1]Master Price'!$E:$E,MATCH(D92,'[1]Master Price'!$B:$B,0)),"0")</f>
        <v>0</v>
      </c>
      <c r="AK92" s="80">
        <f t="shared" si="6"/>
        <v>0</v>
      </c>
      <c r="AL92" s="82" t="str">
        <f t="shared" si="29"/>
        <v>0-day</v>
      </c>
      <c r="AM92" s="82" t="str">
        <f t="shared" si="8"/>
        <v>1-day</v>
      </c>
      <c r="AN92" s="82" t="str">
        <f t="shared" si="30"/>
        <v>0-day</v>
      </c>
      <c r="AO92" s="82" t="str">
        <f t="shared" si="10"/>
        <v>2-day</v>
      </c>
      <c r="AP92" s="82" t="str">
        <f t="shared" si="11"/>
        <v>0-day</v>
      </c>
      <c r="AQ92" s="82" t="str">
        <f t="shared" si="12"/>
        <v>0-day</v>
      </c>
      <c r="AR92" s="5"/>
      <c r="AS92" s="83"/>
      <c r="AT92" s="85"/>
      <c r="AU92" s="84"/>
      <c r="AV92" s="88"/>
      <c r="AW92" s="83"/>
      <c r="AX92" s="88" t="e">
        <f t="shared" ca="1" si="17"/>
        <v>#NAME?</v>
      </c>
      <c r="AY92" s="86" t="str">
        <f t="shared" si="18"/>
        <v/>
      </c>
      <c r="AZ92" s="171" t="e">
        <f t="shared" ca="1" si="19"/>
        <v>#NAME?</v>
      </c>
      <c r="BA92" s="85" t="e">
        <f t="shared" ca="1" si="20"/>
        <v>#NAME?</v>
      </c>
      <c r="BB92" s="85" t="e">
        <f t="shared" ca="1" si="21"/>
        <v>#NAME?</v>
      </c>
      <c r="BC92" s="90" t="e">
        <f t="shared" ca="1" si="22"/>
        <v>#NAME?</v>
      </c>
      <c r="BD92" s="90" t="e">
        <f t="shared" ca="1" si="23"/>
        <v>#NAME?</v>
      </c>
      <c r="BE92" s="85" t="e">
        <f t="shared" ca="1" si="24"/>
        <v>#NAME?</v>
      </c>
      <c r="BF92" s="22" t="e">
        <f t="shared" ca="1" si="25"/>
        <v>#NAME?</v>
      </c>
      <c r="BG92" s="22" t="e">
        <f t="shared" ca="1" si="26"/>
        <v>#NAME?</v>
      </c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28"/>
        <v>91</v>
      </c>
      <c r="B93" s="162">
        <v>46148</v>
      </c>
      <c r="C93" s="54" t="s">
        <v>2242</v>
      </c>
      <c r="D93" s="58" t="s">
        <v>174</v>
      </c>
      <c r="E93" s="56" t="s">
        <v>175</v>
      </c>
      <c r="F93" s="54">
        <v>2</v>
      </c>
      <c r="G93" s="54" t="s">
        <v>65</v>
      </c>
      <c r="H93" s="54" t="str">
        <f t="shared" si="0"/>
        <v>DONE</v>
      </c>
      <c r="I93" s="54" t="s">
        <v>1895</v>
      </c>
      <c r="J93" s="58" t="s">
        <v>180</v>
      </c>
      <c r="K93" s="58" t="s">
        <v>79</v>
      </c>
      <c r="L93" s="60">
        <v>6038</v>
      </c>
      <c r="M93" s="71"/>
      <c r="N93" s="54" t="s">
        <v>283</v>
      </c>
      <c r="O93" s="98" t="s">
        <v>91</v>
      </c>
      <c r="P93" s="54" t="s">
        <v>87</v>
      </c>
      <c r="Q93" s="54" t="s">
        <v>1798</v>
      </c>
      <c r="R93" s="25">
        <v>200001058856</v>
      </c>
      <c r="S93" s="66">
        <v>46156</v>
      </c>
      <c r="T93" s="66" t="str">
        <f t="shared" si="1"/>
        <v>DONE</v>
      </c>
      <c r="U93" s="66">
        <v>46157</v>
      </c>
      <c r="V93" s="25">
        <v>9200088183</v>
      </c>
      <c r="W93" s="25">
        <v>45916</v>
      </c>
      <c r="X93" s="69">
        <v>46162</v>
      </c>
      <c r="Y93" s="69" t="str">
        <f t="shared" si="2"/>
        <v>DONE</v>
      </c>
      <c r="Z93" s="25">
        <v>49935</v>
      </c>
      <c r="AA93" s="177">
        <v>46164</v>
      </c>
      <c r="AB93" s="25" t="str">
        <f t="shared" si="3"/>
        <v>DONE</v>
      </c>
      <c r="AC93" s="71"/>
      <c r="AD93" s="54" t="s">
        <v>2479</v>
      </c>
      <c r="AE93" s="76">
        <v>46164</v>
      </c>
      <c r="AF93" s="69" t="str">
        <f t="shared" si="4"/>
        <v>DONE</v>
      </c>
      <c r="AG93" s="69">
        <v>46165</v>
      </c>
      <c r="AH93" s="75"/>
      <c r="AI93" s="77" t="e">
        <f t="shared" ca="1" si="5"/>
        <v>#NAME?</v>
      </c>
      <c r="AJ93" s="80" t="str">
        <f t="array" ref="AJ93">IFERROR(INDEX('[1]Master Price'!$E:$E,MATCH(D93,'[1]Master Price'!$B:$B,0)),"0")</f>
        <v>0</v>
      </c>
      <c r="AK93" s="80">
        <f t="shared" si="6"/>
        <v>0</v>
      </c>
      <c r="AL93" s="82" t="str">
        <f t="shared" si="29"/>
        <v>0-day</v>
      </c>
      <c r="AM93" s="82" t="str">
        <f t="shared" si="8"/>
        <v>1-day</v>
      </c>
      <c r="AN93" s="82" t="str">
        <f t="shared" si="30"/>
        <v>0-day</v>
      </c>
      <c r="AO93" s="82" t="str">
        <f t="shared" si="10"/>
        <v>2-day</v>
      </c>
      <c r="AP93" s="82" t="str">
        <f t="shared" si="11"/>
        <v>0-day</v>
      </c>
      <c r="AQ93" s="82" t="str">
        <f t="shared" si="12"/>
        <v>0-day</v>
      </c>
      <c r="AR93" s="5"/>
      <c r="AS93" s="83"/>
      <c r="AT93" s="85"/>
      <c r="AU93" s="84"/>
      <c r="AV93" s="88"/>
      <c r="AW93" s="83"/>
      <c r="AX93" s="88" t="e">
        <f t="shared" ca="1" si="17"/>
        <v>#NAME?</v>
      </c>
      <c r="AY93" s="86" t="str">
        <f t="shared" si="18"/>
        <v/>
      </c>
      <c r="AZ93" s="171" t="e">
        <f t="shared" ca="1" si="19"/>
        <v>#NAME?</v>
      </c>
      <c r="BA93" s="85" t="e">
        <f t="shared" ca="1" si="20"/>
        <v>#NAME?</v>
      </c>
      <c r="BB93" s="85" t="e">
        <f t="shared" ca="1" si="21"/>
        <v>#NAME?</v>
      </c>
      <c r="BC93" s="90" t="e">
        <f t="shared" ca="1" si="22"/>
        <v>#NAME?</v>
      </c>
      <c r="BD93" s="90" t="e">
        <f t="shared" ca="1" si="23"/>
        <v>#NAME?</v>
      </c>
      <c r="BE93" s="85" t="e">
        <f t="shared" ca="1" si="24"/>
        <v>#NAME?</v>
      </c>
      <c r="BF93" s="22" t="e">
        <f t="shared" ca="1" si="25"/>
        <v>#NAME?</v>
      </c>
      <c r="BG93" s="22" t="e">
        <f t="shared" ca="1" si="26"/>
        <v>#NAME?</v>
      </c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28"/>
        <v>92</v>
      </c>
      <c r="B94" s="162">
        <v>46148</v>
      </c>
      <c r="C94" s="54" t="s">
        <v>2242</v>
      </c>
      <c r="D94" s="58" t="s">
        <v>491</v>
      </c>
      <c r="E94" s="56" t="s">
        <v>492</v>
      </c>
      <c r="F94" s="54">
        <v>2</v>
      </c>
      <c r="G94" s="54" t="s">
        <v>65</v>
      </c>
      <c r="H94" s="54" t="str">
        <f t="shared" si="0"/>
        <v>DONE</v>
      </c>
      <c r="I94" s="54" t="s">
        <v>1895</v>
      </c>
      <c r="J94" s="58" t="s">
        <v>180</v>
      </c>
      <c r="K94" s="58" t="s">
        <v>79</v>
      </c>
      <c r="L94" s="60">
        <v>6038</v>
      </c>
      <c r="M94" s="71"/>
      <c r="N94" s="54" t="s">
        <v>283</v>
      </c>
      <c r="O94" s="98" t="s">
        <v>91</v>
      </c>
      <c r="P94" s="54" t="s">
        <v>87</v>
      </c>
      <c r="Q94" s="54" t="s">
        <v>1798</v>
      </c>
      <c r="R94" s="25">
        <v>200001058856</v>
      </c>
      <c r="S94" s="66">
        <v>46156</v>
      </c>
      <c r="T94" s="66" t="str">
        <f t="shared" si="1"/>
        <v>DONE</v>
      </c>
      <c r="U94" s="66">
        <v>46157</v>
      </c>
      <c r="V94" s="25">
        <v>9200088183</v>
      </c>
      <c r="W94" s="25">
        <v>45916</v>
      </c>
      <c r="X94" s="69">
        <v>46162</v>
      </c>
      <c r="Y94" s="69" t="str">
        <f t="shared" si="2"/>
        <v>DONE</v>
      </c>
      <c r="Z94" s="25">
        <v>49935</v>
      </c>
      <c r="AA94" s="177">
        <v>46164</v>
      </c>
      <c r="AB94" s="25" t="str">
        <f t="shared" si="3"/>
        <v>DONE</v>
      </c>
      <c r="AC94" s="71"/>
      <c r="AD94" s="54" t="s">
        <v>2479</v>
      </c>
      <c r="AE94" s="76">
        <v>46164</v>
      </c>
      <c r="AF94" s="69" t="str">
        <f t="shared" si="4"/>
        <v>DONE</v>
      </c>
      <c r="AG94" s="69">
        <v>46165</v>
      </c>
      <c r="AH94" s="75"/>
      <c r="AI94" s="77" t="e">
        <f t="shared" ca="1" si="5"/>
        <v>#NAME?</v>
      </c>
      <c r="AJ94" s="80" t="str">
        <f t="array" ref="AJ94">IFERROR(INDEX('[1]Master Price'!$E:$E,MATCH(D94,'[1]Master Price'!$B:$B,0)),"0")</f>
        <v>0</v>
      </c>
      <c r="AK94" s="80">
        <f t="shared" si="6"/>
        <v>0</v>
      </c>
      <c r="AL94" s="82" t="str">
        <f t="shared" si="29"/>
        <v>0-day</v>
      </c>
      <c r="AM94" s="82" t="str">
        <f t="shared" si="8"/>
        <v>1-day</v>
      </c>
      <c r="AN94" s="82" t="str">
        <f>IFERROR(DATEDIF(T94,X96,"d"),"0")&amp;"-day"</f>
        <v>0-day</v>
      </c>
      <c r="AO94" s="82" t="str">
        <f>IFERROR(DATEDIF(X96,AA94,"d"),"0")&amp;"-day"</f>
        <v>2-day</v>
      </c>
      <c r="AP94" s="82" t="str">
        <f t="shared" si="11"/>
        <v>0-day</v>
      </c>
      <c r="AQ94" s="82" t="str">
        <f t="shared" si="12"/>
        <v>0-day</v>
      </c>
      <c r="AR94" s="5"/>
      <c r="AS94" s="83"/>
      <c r="AT94" s="85"/>
      <c r="AU94" s="84"/>
      <c r="AV94" s="88"/>
      <c r="AW94" s="83"/>
      <c r="AX94" s="88" t="e">
        <f t="shared" ca="1" si="17"/>
        <v>#NAME?</v>
      </c>
      <c r="AY94" s="86" t="str">
        <f t="shared" si="18"/>
        <v/>
      </c>
      <c r="AZ94" s="171" t="e">
        <f t="shared" ca="1" si="19"/>
        <v>#NAME?</v>
      </c>
      <c r="BA94" s="85" t="e">
        <f t="shared" ca="1" si="20"/>
        <v>#NAME?</v>
      </c>
      <c r="BB94" s="85" t="e">
        <f t="shared" ca="1" si="21"/>
        <v>#NAME?</v>
      </c>
      <c r="BC94" s="90" t="e">
        <f t="shared" ca="1" si="22"/>
        <v>#NAME?</v>
      </c>
      <c r="BD94" s="90" t="e">
        <f t="shared" ca="1" si="23"/>
        <v>#NAME?</v>
      </c>
      <c r="BE94" s="85" t="e">
        <f t="shared" ca="1" si="24"/>
        <v>#NAME?</v>
      </c>
      <c r="BF94" s="22" t="e">
        <f t="shared" ca="1" si="25"/>
        <v>#NAME?</v>
      </c>
      <c r="BG94" s="22" t="e">
        <f t="shared" ca="1" si="26"/>
        <v>#NAME?</v>
      </c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28"/>
        <v>93</v>
      </c>
      <c r="B95" s="162">
        <v>46149</v>
      </c>
      <c r="C95" s="54" t="s">
        <v>2247</v>
      </c>
      <c r="D95" s="58" t="s">
        <v>251</v>
      </c>
      <c r="E95" s="56" t="s">
        <v>116</v>
      </c>
      <c r="F95" s="54">
        <v>1</v>
      </c>
      <c r="G95" s="54" t="s">
        <v>65</v>
      </c>
      <c r="H95" s="54" t="str">
        <f t="shared" si="0"/>
        <v>DONE</v>
      </c>
      <c r="I95" s="54" t="s">
        <v>1014</v>
      </c>
      <c r="J95" s="58" t="s">
        <v>180</v>
      </c>
      <c r="K95" s="58" t="s">
        <v>79</v>
      </c>
      <c r="L95" s="60">
        <v>8019</v>
      </c>
      <c r="M95" s="71"/>
      <c r="N95" s="54" t="s">
        <v>283</v>
      </c>
      <c r="O95" s="98" t="s">
        <v>91</v>
      </c>
      <c r="P95" s="54" t="s">
        <v>87</v>
      </c>
      <c r="Q95" s="54" t="s">
        <v>92</v>
      </c>
      <c r="R95" s="25">
        <v>200001058835</v>
      </c>
      <c r="S95" s="66">
        <v>46156</v>
      </c>
      <c r="T95" s="66" t="str">
        <f t="shared" si="1"/>
        <v>DONE</v>
      </c>
      <c r="U95" s="66">
        <v>46157</v>
      </c>
      <c r="V95" s="25">
        <v>9200088184</v>
      </c>
      <c r="W95" s="25">
        <v>45917</v>
      </c>
      <c r="X95" s="69">
        <v>46162</v>
      </c>
      <c r="Y95" s="69" t="str">
        <f t="shared" si="2"/>
        <v>DONE</v>
      </c>
      <c r="Z95" s="25">
        <v>49934</v>
      </c>
      <c r="AA95" s="177">
        <v>46164</v>
      </c>
      <c r="AB95" s="25" t="str">
        <f t="shared" si="3"/>
        <v>DONE</v>
      </c>
      <c r="AC95" s="71"/>
      <c r="AD95" s="54" t="s">
        <v>2480</v>
      </c>
      <c r="AE95" s="76">
        <v>46164</v>
      </c>
      <c r="AF95" s="69" t="str">
        <f t="shared" si="4"/>
        <v>DONE</v>
      </c>
      <c r="AG95" s="69">
        <v>46165</v>
      </c>
      <c r="AH95" s="75"/>
      <c r="AI95" s="77" t="e">
        <f t="shared" ca="1" si="5"/>
        <v>#NAME?</v>
      </c>
      <c r="AJ95" s="80" t="str">
        <f t="array" ref="AJ95">IFERROR(INDEX('[1]Master Price'!$E:$E,MATCH(D95,'[1]Master Price'!$B:$B,0)),"0")</f>
        <v>0</v>
      </c>
      <c r="AK95" s="80">
        <f t="shared" si="6"/>
        <v>0</v>
      </c>
      <c r="AL95" s="82" t="str">
        <f t="shared" si="29"/>
        <v>0-day</v>
      </c>
      <c r="AM95" s="82" t="str">
        <f t="shared" si="8"/>
        <v>1-day</v>
      </c>
      <c r="AN95" s="82" t="str">
        <f>IFERROR(DATEDIF(T95,X95,"d"),"0")&amp;"-day"</f>
        <v>0-day</v>
      </c>
      <c r="AO95" s="82" t="str">
        <f>IFERROR(DATEDIF(X95,AA95,"d"),"0")&amp;"-day"</f>
        <v>2-day</v>
      </c>
      <c r="AP95" s="82" t="str">
        <f t="shared" si="11"/>
        <v>0-day</v>
      </c>
      <c r="AQ95" s="82" t="str">
        <f t="shared" si="12"/>
        <v>0-day</v>
      </c>
      <c r="AR95" s="5"/>
      <c r="AS95" s="83"/>
      <c r="AT95" s="85"/>
      <c r="AU95" s="84"/>
      <c r="AV95" s="88"/>
      <c r="AW95" s="83"/>
      <c r="AX95" s="88" t="e">
        <f t="shared" ca="1" si="17"/>
        <v>#NAME?</v>
      </c>
      <c r="AY95" s="86" t="str">
        <f t="shared" si="18"/>
        <v/>
      </c>
      <c r="AZ95" s="171" t="e">
        <f t="shared" ca="1" si="19"/>
        <v>#NAME?</v>
      </c>
      <c r="BA95" s="85" t="e">
        <f t="shared" ca="1" si="20"/>
        <v>#NAME?</v>
      </c>
      <c r="BB95" s="85" t="e">
        <f t="shared" ca="1" si="21"/>
        <v>#NAME?</v>
      </c>
      <c r="BC95" s="90" t="e">
        <f t="shared" ca="1" si="22"/>
        <v>#NAME?</v>
      </c>
      <c r="BD95" s="90" t="e">
        <f t="shared" ca="1" si="23"/>
        <v>#NAME?</v>
      </c>
      <c r="BE95" s="85" t="e">
        <f t="shared" ca="1" si="24"/>
        <v>#NAME?</v>
      </c>
      <c r="BF95" s="22" t="e">
        <f t="shared" ca="1" si="25"/>
        <v>#NAME?</v>
      </c>
      <c r="BG95" s="22" t="e">
        <f t="shared" ca="1" si="26"/>
        <v>#NAME?</v>
      </c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28"/>
        <v>94</v>
      </c>
      <c r="B96" s="162">
        <v>46149</v>
      </c>
      <c r="C96" s="54" t="s">
        <v>2247</v>
      </c>
      <c r="D96" s="58" t="s">
        <v>292</v>
      </c>
      <c r="E96" s="56" t="s">
        <v>293</v>
      </c>
      <c r="F96" s="54">
        <v>1</v>
      </c>
      <c r="G96" s="54" t="s">
        <v>65</v>
      </c>
      <c r="H96" s="54" t="str">
        <f t="shared" si="0"/>
        <v>DONE</v>
      </c>
      <c r="I96" s="54" t="s">
        <v>1014</v>
      </c>
      <c r="J96" s="58" t="s">
        <v>180</v>
      </c>
      <c r="K96" s="58" t="s">
        <v>79</v>
      </c>
      <c r="L96" s="60">
        <v>8019</v>
      </c>
      <c r="M96" s="71"/>
      <c r="N96" s="54" t="s">
        <v>283</v>
      </c>
      <c r="O96" s="98" t="s">
        <v>91</v>
      </c>
      <c r="P96" s="54" t="s">
        <v>87</v>
      </c>
      <c r="Q96" s="54" t="s">
        <v>92</v>
      </c>
      <c r="R96" s="25">
        <v>200001058835</v>
      </c>
      <c r="S96" s="66">
        <v>46156</v>
      </c>
      <c r="T96" s="66" t="str">
        <f t="shared" si="1"/>
        <v>DONE</v>
      </c>
      <c r="U96" s="66">
        <v>46157</v>
      </c>
      <c r="V96" s="25">
        <v>9200088184</v>
      </c>
      <c r="W96" s="25">
        <v>45917</v>
      </c>
      <c r="X96" s="69">
        <v>46162</v>
      </c>
      <c r="Y96" s="69" t="str">
        <f t="shared" si="2"/>
        <v>DONE</v>
      </c>
      <c r="Z96" s="25">
        <v>49934</v>
      </c>
      <c r="AA96" s="177">
        <v>46164</v>
      </c>
      <c r="AB96" s="25" t="str">
        <f t="shared" si="3"/>
        <v>DONE</v>
      </c>
      <c r="AC96" s="71"/>
      <c r="AD96" s="54" t="s">
        <v>2480</v>
      </c>
      <c r="AE96" s="76">
        <v>46164</v>
      </c>
      <c r="AF96" s="69" t="str">
        <f t="shared" si="4"/>
        <v>DONE</v>
      </c>
      <c r="AG96" s="69">
        <v>46165</v>
      </c>
      <c r="AH96" s="75"/>
      <c r="AI96" s="77" t="e">
        <f t="shared" ca="1" si="5"/>
        <v>#NAME?</v>
      </c>
      <c r="AJ96" s="80" t="str">
        <f t="array" ref="AJ96">IFERROR(INDEX('[1]Master Price'!$E:$E,MATCH(D96,'[1]Master Price'!$B:$B,0)),"0")</f>
        <v>0</v>
      </c>
      <c r="AK96" s="80">
        <f t="shared" si="6"/>
        <v>0</v>
      </c>
      <c r="AL96" s="82" t="str">
        <f t="shared" si="29"/>
        <v>0-day</v>
      </c>
      <c r="AM96" s="82" t="str">
        <f t="shared" si="8"/>
        <v>1-day</v>
      </c>
      <c r="AN96" s="82" t="str">
        <f>IFERROR(DATEDIF(T96,#REF!,"d"),"0")&amp;"-day"</f>
        <v>0-day</v>
      </c>
      <c r="AO96" s="82" t="str">
        <f>IFERROR(DATEDIF(#REF!,AA96,"d"),"0")&amp;"-day"</f>
        <v>0-day</v>
      </c>
      <c r="AP96" s="82" t="str">
        <f t="shared" si="11"/>
        <v>0-day</v>
      </c>
      <c r="AQ96" s="82" t="str">
        <f t="shared" si="12"/>
        <v>0-day</v>
      </c>
      <c r="AR96" s="5"/>
      <c r="AS96" s="83"/>
      <c r="AT96" s="85"/>
      <c r="AU96" s="84"/>
      <c r="AV96" s="88"/>
      <c r="AW96" s="83"/>
      <c r="AX96" s="88" t="e">
        <f t="shared" ca="1" si="17"/>
        <v>#NAME?</v>
      </c>
      <c r="AY96" s="86" t="str">
        <f t="shared" si="18"/>
        <v/>
      </c>
      <c r="AZ96" s="171" t="e">
        <f t="shared" ca="1" si="19"/>
        <v>#NAME?</v>
      </c>
      <c r="BA96" s="85" t="e">
        <f t="shared" ca="1" si="20"/>
        <v>#NAME?</v>
      </c>
      <c r="BB96" s="85" t="e">
        <f t="shared" ca="1" si="21"/>
        <v>#NAME?</v>
      </c>
      <c r="BC96" s="90" t="e">
        <f t="shared" ca="1" si="22"/>
        <v>#NAME?</v>
      </c>
      <c r="BD96" s="90" t="e">
        <f t="shared" ca="1" si="23"/>
        <v>#NAME?</v>
      </c>
      <c r="BE96" s="85" t="e">
        <f t="shared" ca="1" si="24"/>
        <v>#NAME?</v>
      </c>
      <c r="BF96" s="22" t="e">
        <f t="shared" ca="1" si="25"/>
        <v>#NAME?</v>
      </c>
      <c r="BG96" s="22" t="e">
        <f t="shared" ca="1" si="26"/>
        <v>#NAME?</v>
      </c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28"/>
        <v>95</v>
      </c>
      <c r="B97" s="162">
        <v>46149</v>
      </c>
      <c r="C97" s="54" t="s">
        <v>2250</v>
      </c>
      <c r="D97" s="58" t="s">
        <v>2158</v>
      </c>
      <c r="E97" s="56" t="s">
        <v>2159</v>
      </c>
      <c r="F97" s="54">
        <v>2</v>
      </c>
      <c r="G97" s="54" t="s">
        <v>65</v>
      </c>
      <c r="H97" s="54" t="str">
        <f t="shared" si="0"/>
        <v>DONE</v>
      </c>
      <c r="I97" s="54" t="s">
        <v>867</v>
      </c>
      <c r="J97" s="58" t="s">
        <v>868</v>
      </c>
      <c r="K97" s="58" t="s">
        <v>79</v>
      </c>
      <c r="L97" s="60">
        <v>7871</v>
      </c>
      <c r="M97" s="71"/>
      <c r="N97" s="54" t="s">
        <v>1278</v>
      </c>
      <c r="O97" s="96" t="s">
        <v>85</v>
      </c>
      <c r="P97" s="54" t="s">
        <v>87</v>
      </c>
      <c r="Q97" s="54" t="s">
        <v>338</v>
      </c>
      <c r="R97" s="25">
        <v>200001058878</v>
      </c>
      <c r="S97" s="66">
        <v>46156</v>
      </c>
      <c r="T97" s="66" t="str">
        <f t="shared" si="1"/>
        <v>DONE</v>
      </c>
      <c r="U97" s="66">
        <v>46157</v>
      </c>
      <c r="V97" s="25">
        <v>9200088177</v>
      </c>
      <c r="W97" s="25">
        <v>45913</v>
      </c>
      <c r="X97" s="69">
        <v>46162</v>
      </c>
      <c r="Y97" s="69" t="str">
        <f t="shared" si="2"/>
        <v>DONE</v>
      </c>
      <c r="Z97" s="25">
        <v>49942</v>
      </c>
      <c r="AA97" s="177">
        <v>46164</v>
      </c>
      <c r="AB97" s="25" t="str">
        <f t="shared" si="3"/>
        <v>DONE</v>
      </c>
      <c r="AC97" s="71"/>
      <c r="AD97" s="54" t="s">
        <v>2481</v>
      </c>
      <c r="AE97" s="76">
        <v>46164</v>
      </c>
      <c r="AF97" s="69" t="str">
        <f t="shared" si="4"/>
        <v>DONE</v>
      </c>
      <c r="AG97" s="69">
        <v>46165</v>
      </c>
      <c r="AH97" s="75"/>
      <c r="AI97" s="77" t="e">
        <f t="shared" ca="1" si="5"/>
        <v>#NAME?</v>
      </c>
      <c r="AJ97" s="80" t="str">
        <f t="array" ref="AJ97">IFERROR(INDEX('[1]Master Price'!$E:$E,MATCH(D97,'[1]Master Price'!$B:$B,0)),"0")</f>
        <v>0</v>
      </c>
      <c r="AK97" s="80">
        <f t="shared" si="6"/>
        <v>0</v>
      </c>
      <c r="AL97" s="82" t="str">
        <f t="shared" si="29"/>
        <v>0-day</v>
      </c>
      <c r="AM97" s="82" t="str">
        <f t="shared" si="8"/>
        <v>1-day</v>
      </c>
      <c r="AN97" s="82" t="str">
        <f t="shared" ref="AN97:AN160" si="32">IFERROR(DATEDIF(T97,X97,"d"),"0")&amp;"-day"</f>
        <v>0-day</v>
      </c>
      <c r="AO97" s="82" t="str">
        <f t="shared" ref="AO97:AO250" si="33">IFERROR(DATEDIF(X97,AA97,"d"),"0")&amp;"-day"</f>
        <v>2-day</v>
      </c>
      <c r="AP97" s="82" t="str">
        <f t="shared" si="11"/>
        <v>0-day</v>
      </c>
      <c r="AQ97" s="82" t="str">
        <f t="shared" si="12"/>
        <v>0-day</v>
      </c>
      <c r="AR97" s="5"/>
      <c r="AS97" s="83"/>
      <c r="AT97" s="85"/>
      <c r="AU97" s="84"/>
      <c r="AV97" s="88"/>
      <c r="AW97" s="83"/>
      <c r="AX97" s="88" t="e">
        <f t="shared" ca="1" si="17"/>
        <v>#NAME?</v>
      </c>
      <c r="AY97" s="86" t="str">
        <f t="shared" si="18"/>
        <v/>
      </c>
      <c r="AZ97" s="171" t="e">
        <f t="shared" ca="1" si="19"/>
        <v>#NAME?</v>
      </c>
      <c r="BA97" s="85" t="e">
        <f t="shared" ca="1" si="20"/>
        <v>#NAME?</v>
      </c>
      <c r="BB97" s="85" t="e">
        <f t="shared" ca="1" si="21"/>
        <v>#NAME?</v>
      </c>
      <c r="BC97" s="90" t="e">
        <f t="shared" ca="1" si="22"/>
        <v>#NAME?</v>
      </c>
      <c r="BD97" s="90" t="e">
        <f t="shared" ca="1" si="23"/>
        <v>#NAME?</v>
      </c>
      <c r="BE97" s="85" t="e">
        <f t="shared" ca="1" si="24"/>
        <v>#NAME?</v>
      </c>
      <c r="BF97" s="22" t="e">
        <f t="shared" ca="1" si="25"/>
        <v>#NAME?</v>
      </c>
      <c r="BG97" s="22" t="e">
        <f t="shared" ca="1" si="26"/>
        <v>#NAME?</v>
      </c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28"/>
        <v>96</v>
      </c>
      <c r="B98" s="162">
        <v>46150</v>
      </c>
      <c r="C98" s="54" t="s">
        <v>2251</v>
      </c>
      <c r="D98" s="58" t="s">
        <v>408</v>
      </c>
      <c r="E98" s="56" t="s">
        <v>409</v>
      </c>
      <c r="F98" s="54">
        <v>2</v>
      </c>
      <c r="G98" s="54" t="s">
        <v>65</v>
      </c>
      <c r="H98" s="54" t="str">
        <f t="shared" si="0"/>
        <v>DONE</v>
      </c>
      <c r="I98" s="54" t="s">
        <v>2482</v>
      </c>
      <c r="J98" s="58" t="s">
        <v>78</v>
      </c>
      <c r="K98" s="58" t="s">
        <v>79</v>
      </c>
      <c r="L98" s="60"/>
      <c r="M98" s="71"/>
      <c r="N98" s="54" t="s">
        <v>2483</v>
      </c>
      <c r="O98" s="96" t="s">
        <v>85</v>
      </c>
      <c r="P98" s="54" t="s">
        <v>87</v>
      </c>
      <c r="Q98" s="54" t="s">
        <v>732</v>
      </c>
      <c r="R98" s="25">
        <v>200001058884</v>
      </c>
      <c r="S98" s="66">
        <v>46156</v>
      </c>
      <c r="T98" s="66" t="str">
        <f t="shared" si="1"/>
        <v>DONE</v>
      </c>
      <c r="U98" s="66">
        <v>46157</v>
      </c>
      <c r="V98" s="25">
        <v>9200088176</v>
      </c>
      <c r="W98" s="25">
        <v>45912</v>
      </c>
      <c r="X98" s="69">
        <v>46162</v>
      </c>
      <c r="Y98" s="69" t="str">
        <f t="shared" si="2"/>
        <v>DONE</v>
      </c>
      <c r="Z98" s="25">
        <v>49947</v>
      </c>
      <c r="AA98" s="177">
        <v>46164</v>
      </c>
      <c r="AB98" s="25" t="str">
        <f t="shared" si="3"/>
        <v>DONE</v>
      </c>
      <c r="AC98" s="71"/>
      <c r="AD98" s="54" t="s">
        <v>2484</v>
      </c>
      <c r="AE98" s="76">
        <v>46164</v>
      </c>
      <c r="AF98" s="69" t="str">
        <f t="shared" si="4"/>
        <v>DONE</v>
      </c>
      <c r="AG98" s="69">
        <v>46165</v>
      </c>
      <c r="AH98" s="75"/>
      <c r="AI98" s="77" t="e">
        <f t="shared" ca="1" si="5"/>
        <v>#NAME?</v>
      </c>
      <c r="AJ98" s="80" t="str">
        <f t="array" ref="AJ98">IFERROR(INDEX('[1]Master Price'!$E:$E,MATCH(D98,'[1]Master Price'!$B:$B,0)),"0")</f>
        <v>0</v>
      </c>
      <c r="AK98" s="80">
        <f t="shared" si="6"/>
        <v>0</v>
      </c>
      <c r="AL98" s="82" t="str">
        <f t="shared" si="29"/>
        <v>0-day</v>
      </c>
      <c r="AM98" s="82" t="str">
        <f t="shared" si="8"/>
        <v>1-day</v>
      </c>
      <c r="AN98" s="82" t="str">
        <f t="shared" si="32"/>
        <v>0-day</v>
      </c>
      <c r="AO98" s="82" t="str">
        <f t="shared" si="33"/>
        <v>2-day</v>
      </c>
      <c r="AP98" s="82" t="str">
        <f t="shared" si="11"/>
        <v>0-day</v>
      </c>
      <c r="AQ98" s="82" t="str">
        <f t="shared" si="12"/>
        <v>0-day</v>
      </c>
      <c r="AR98" s="5"/>
      <c r="AS98" s="83"/>
      <c r="AT98" s="85"/>
      <c r="AU98" s="84"/>
      <c r="AV98" s="88"/>
      <c r="AW98" s="83"/>
      <c r="AX98" s="88" t="e">
        <f t="shared" ca="1" si="17"/>
        <v>#NAME?</v>
      </c>
      <c r="AY98" s="86" t="str">
        <f t="shared" si="18"/>
        <v/>
      </c>
      <c r="AZ98" s="171" t="e">
        <f t="shared" ca="1" si="19"/>
        <v>#NAME?</v>
      </c>
      <c r="BA98" s="85" t="e">
        <f t="shared" ca="1" si="20"/>
        <v>#NAME?</v>
      </c>
      <c r="BB98" s="85" t="e">
        <f t="shared" ca="1" si="21"/>
        <v>#NAME?</v>
      </c>
      <c r="BC98" s="90" t="e">
        <f t="shared" ca="1" si="22"/>
        <v>#NAME?</v>
      </c>
      <c r="BD98" s="90" t="e">
        <f t="shared" ca="1" si="23"/>
        <v>#NAME?</v>
      </c>
      <c r="BE98" s="85" t="e">
        <f t="shared" ca="1" si="24"/>
        <v>#NAME?</v>
      </c>
      <c r="BF98" s="22" t="e">
        <f t="shared" ca="1" si="25"/>
        <v>#NAME?</v>
      </c>
      <c r="BG98" s="22" t="e">
        <f t="shared" ca="1" si="26"/>
        <v>#NAME?</v>
      </c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28"/>
        <v>97</v>
      </c>
      <c r="B99" s="162">
        <v>46148</v>
      </c>
      <c r="C99" s="54" t="s">
        <v>2254</v>
      </c>
      <c r="D99" s="58" t="s">
        <v>212</v>
      </c>
      <c r="E99" s="56" t="s">
        <v>213</v>
      </c>
      <c r="F99" s="54">
        <v>1</v>
      </c>
      <c r="G99" s="54" t="s">
        <v>65</v>
      </c>
      <c r="H99" s="54" t="str">
        <f t="shared" si="0"/>
        <v>DONE</v>
      </c>
      <c r="I99" s="54" t="s">
        <v>2485</v>
      </c>
      <c r="J99" s="58" t="s">
        <v>180</v>
      </c>
      <c r="K99" s="58" t="s">
        <v>79</v>
      </c>
      <c r="L99" s="60">
        <v>6021</v>
      </c>
      <c r="M99" s="71"/>
      <c r="N99" s="54" t="s">
        <v>2486</v>
      </c>
      <c r="O99" s="98" t="s">
        <v>91</v>
      </c>
      <c r="P99" s="54" t="s">
        <v>87</v>
      </c>
      <c r="Q99" s="54" t="s">
        <v>912</v>
      </c>
      <c r="R99" s="25">
        <v>200001060330</v>
      </c>
      <c r="S99" s="66">
        <v>46163</v>
      </c>
      <c r="T99" s="66" t="str">
        <f t="shared" si="1"/>
        <v>DONE</v>
      </c>
      <c r="U99" s="66">
        <v>46164</v>
      </c>
      <c r="V99" s="25">
        <v>9200089569</v>
      </c>
      <c r="W99" s="25">
        <v>46080</v>
      </c>
      <c r="X99" s="69">
        <v>46170</v>
      </c>
      <c r="Y99" s="69" t="str">
        <f t="shared" si="2"/>
        <v>DONE</v>
      </c>
      <c r="Z99" s="25">
        <v>50151</v>
      </c>
      <c r="AA99" s="200">
        <v>46171</v>
      </c>
      <c r="AB99" s="25" t="str">
        <f t="shared" si="3"/>
        <v>DONE</v>
      </c>
      <c r="AC99" s="71"/>
      <c r="AD99" s="54" t="s">
        <v>2487</v>
      </c>
      <c r="AE99" s="76">
        <v>46172</v>
      </c>
      <c r="AF99" s="69" t="str">
        <f t="shared" si="4"/>
        <v>DONE</v>
      </c>
      <c r="AG99" s="69">
        <v>46177</v>
      </c>
      <c r="AH99" s="75"/>
      <c r="AI99" s="77" t="e">
        <f t="shared" ca="1" si="5"/>
        <v>#NAME?</v>
      </c>
      <c r="AJ99" s="80" t="str">
        <f t="array" ref="AJ99">IFERROR(INDEX('[1]Master Price'!$E:$E,MATCH(D99,'[1]Master Price'!$B:$B,0)),"0")</f>
        <v>0</v>
      </c>
      <c r="AK99" s="80">
        <f t="shared" si="6"/>
        <v>0</v>
      </c>
      <c r="AL99" s="82" t="str">
        <f t="shared" si="29"/>
        <v>0-day</v>
      </c>
      <c r="AM99" s="82" t="str">
        <f t="shared" si="8"/>
        <v>1-day</v>
      </c>
      <c r="AN99" s="82" t="str">
        <f t="shared" si="32"/>
        <v>0-day</v>
      </c>
      <c r="AO99" s="82" t="str">
        <f t="shared" si="33"/>
        <v>1-day</v>
      </c>
      <c r="AP99" s="82" t="str">
        <f t="shared" si="11"/>
        <v>1-day</v>
      </c>
      <c r="AQ99" s="82" t="str">
        <f t="shared" si="12"/>
        <v>0-day</v>
      </c>
      <c r="AR99" s="5"/>
      <c r="AS99" s="83"/>
      <c r="AT99" s="85"/>
      <c r="AU99" s="84"/>
      <c r="AV99" s="88"/>
      <c r="AW99" s="83"/>
      <c r="AX99" s="88" t="e">
        <f t="shared" ca="1" si="17"/>
        <v>#NAME?</v>
      </c>
      <c r="AY99" s="86" t="str">
        <f t="shared" si="18"/>
        <v/>
      </c>
      <c r="AZ99" s="171" t="e">
        <f t="shared" ca="1" si="19"/>
        <v>#NAME?</v>
      </c>
      <c r="BA99" s="85" t="e">
        <f t="shared" ca="1" si="20"/>
        <v>#NAME?</v>
      </c>
      <c r="BB99" s="85" t="e">
        <f t="shared" ca="1" si="21"/>
        <v>#NAME?</v>
      </c>
      <c r="BC99" s="90" t="e">
        <f t="shared" ca="1" si="22"/>
        <v>#NAME?</v>
      </c>
      <c r="BD99" s="90" t="e">
        <f t="shared" ca="1" si="23"/>
        <v>#NAME?</v>
      </c>
      <c r="BE99" s="85" t="e">
        <f t="shared" ca="1" si="24"/>
        <v>#NAME?</v>
      </c>
      <c r="BF99" s="22" t="e">
        <f t="shared" ca="1" si="25"/>
        <v>#NAME?</v>
      </c>
      <c r="BG99" s="22" t="e">
        <f t="shared" ca="1" si="26"/>
        <v>#NAME?</v>
      </c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28"/>
        <v>98</v>
      </c>
      <c r="B100" s="162">
        <v>46148</v>
      </c>
      <c r="C100" s="54" t="s">
        <v>2254</v>
      </c>
      <c r="D100" s="58" t="s">
        <v>234</v>
      </c>
      <c r="E100" s="56" t="s">
        <v>236</v>
      </c>
      <c r="F100" s="54">
        <v>1</v>
      </c>
      <c r="G100" s="54" t="s">
        <v>65</v>
      </c>
      <c r="H100" s="54" t="str">
        <f t="shared" si="0"/>
        <v>DONE</v>
      </c>
      <c r="I100" s="54" t="s">
        <v>2485</v>
      </c>
      <c r="J100" s="58" t="s">
        <v>180</v>
      </c>
      <c r="K100" s="58" t="s">
        <v>79</v>
      </c>
      <c r="L100" s="60">
        <v>6021</v>
      </c>
      <c r="M100" s="71"/>
      <c r="N100" s="54" t="s">
        <v>2486</v>
      </c>
      <c r="O100" s="98" t="s">
        <v>91</v>
      </c>
      <c r="P100" s="54" t="s">
        <v>87</v>
      </c>
      <c r="Q100" s="54" t="s">
        <v>912</v>
      </c>
      <c r="R100" s="25">
        <v>200001060330</v>
      </c>
      <c r="S100" s="66">
        <v>46163</v>
      </c>
      <c r="T100" s="66" t="str">
        <f t="shared" si="1"/>
        <v>DONE</v>
      </c>
      <c r="U100" s="66">
        <v>46164</v>
      </c>
      <c r="V100" s="25">
        <v>9200089569</v>
      </c>
      <c r="W100" s="25">
        <v>46080</v>
      </c>
      <c r="X100" s="69">
        <v>46170</v>
      </c>
      <c r="Y100" s="69" t="str">
        <f t="shared" si="2"/>
        <v>DONE</v>
      </c>
      <c r="Z100" s="25">
        <v>50151</v>
      </c>
      <c r="AA100" s="200">
        <v>46171</v>
      </c>
      <c r="AB100" s="25" t="str">
        <f t="shared" si="3"/>
        <v>DONE</v>
      </c>
      <c r="AC100" s="71"/>
      <c r="AD100" s="54" t="s">
        <v>2487</v>
      </c>
      <c r="AE100" s="76">
        <v>46172</v>
      </c>
      <c r="AF100" s="69" t="str">
        <f t="shared" si="4"/>
        <v>DONE</v>
      </c>
      <c r="AG100" s="69">
        <v>46177</v>
      </c>
      <c r="AH100" s="75"/>
      <c r="AI100" s="77" t="e">
        <f t="shared" ca="1" si="5"/>
        <v>#NAME?</v>
      </c>
      <c r="AJ100" s="80" t="str">
        <f t="array" ref="AJ100">IFERROR(INDEX('[1]Master Price'!$E:$E,MATCH(D100,'[1]Master Price'!$B:$B,0)),"0")</f>
        <v>0</v>
      </c>
      <c r="AK100" s="80">
        <f t="shared" si="6"/>
        <v>0</v>
      </c>
      <c r="AL100" s="82" t="str">
        <f t="shared" si="29"/>
        <v>0-day</v>
      </c>
      <c r="AM100" s="82" t="str">
        <f t="shared" si="8"/>
        <v>1-day</v>
      </c>
      <c r="AN100" s="82" t="str">
        <f t="shared" si="32"/>
        <v>0-day</v>
      </c>
      <c r="AO100" s="82" t="str">
        <f t="shared" si="33"/>
        <v>1-day</v>
      </c>
      <c r="AP100" s="82" t="str">
        <f t="shared" si="11"/>
        <v>1-day</v>
      </c>
      <c r="AQ100" s="82" t="str">
        <f t="shared" si="12"/>
        <v>0-day</v>
      </c>
      <c r="AR100" s="5"/>
      <c r="AS100" s="83"/>
      <c r="AT100" s="85"/>
      <c r="AU100" s="84"/>
      <c r="AV100" s="88"/>
      <c r="AW100" s="83"/>
      <c r="AX100" s="88" t="e">
        <f t="shared" ca="1" si="17"/>
        <v>#NAME?</v>
      </c>
      <c r="AY100" s="86" t="str">
        <f t="shared" si="18"/>
        <v/>
      </c>
      <c r="AZ100" s="171" t="e">
        <f t="shared" ca="1" si="19"/>
        <v>#NAME?</v>
      </c>
      <c r="BA100" s="85" t="e">
        <f t="shared" ca="1" si="20"/>
        <v>#NAME?</v>
      </c>
      <c r="BB100" s="85" t="e">
        <f t="shared" ca="1" si="21"/>
        <v>#NAME?</v>
      </c>
      <c r="BC100" s="90" t="e">
        <f t="shared" ca="1" si="22"/>
        <v>#NAME?</v>
      </c>
      <c r="BD100" s="90" t="e">
        <f t="shared" ca="1" si="23"/>
        <v>#NAME?</v>
      </c>
      <c r="BE100" s="85" t="e">
        <f t="shared" ca="1" si="24"/>
        <v>#NAME?</v>
      </c>
      <c r="BF100" s="22" t="e">
        <f t="shared" ca="1" si="25"/>
        <v>#NAME?</v>
      </c>
      <c r="BG100" s="22" t="e">
        <f t="shared" ca="1" si="26"/>
        <v>#NAME?</v>
      </c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28"/>
        <v>99</v>
      </c>
      <c r="B101" s="162">
        <v>46148</v>
      </c>
      <c r="C101" s="54" t="s">
        <v>2254</v>
      </c>
      <c r="D101" s="54" t="s">
        <v>251</v>
      </c>
      <c r="E101" s="56" t="s">
        <v>116</v>
      </c>
      <c r="F101" s="54">
        <v>1</v>
      </c>
      <c r="G101" s="54" t="s">
        <v>65</v>
      </c>
      <c r="H101" s="54" t="str">
        <f t="shared" si="0"/>
        <v>DONE</v>
      </c>
      <c r="I101" s="54" t="s">
        <v>2485</v>
      </c>
      <c r="J101" s="58" t="s">
        <v>180</v>
      </c>
      <c r="K101" s="58" t="s">
        <v>79</v>
      </c>
      <c r="L101" s="54">
        <v>6021</v>
      </c>
      <c r="M101" s="71"/>
      <c r="N101" s="54" t="s">
        <v>2486</v>
      </c>
      <c r="O101" s="98" t="s">
        <v>91</v>
      </c>
      <c r="P101" s="54" t="s">
        <v>87</v>
      </c>
      <c r="Q101" s="54" t="s">
        <v>912</v>
      </c>
      <c r="R101" s="25">
        <v>200001060330</v>
      </c>
      <c r="S101" s="66">
        <v>46163</v>
      </c>
      <c r="T101" s="66" t="str">
        <f t="shared" si="1"/>
        <v>DONE</v>
      </c>
      <c r="U101" s="66">
        <v>46164</v>
      </c>
      <c r="V101" s="25">
        <v>9200089569</v>
      </c>
      <c r="W101" s="25">
        <v>46080</v>
      </c>
      <c r="X101" s="69">
        <v>46170</v>
      </c>
      <c r="Y101" s="69" t="str">
        <f t="shared" si="2"/>
        <v>DONE</v>
      </c>
      <c r="Z101" s="25">
        <v>50151</v>
      </c>
      <c r="AA101" s="200">
        <v>46171</v>
      </c>
      <c r="AB101" s="25" t="str">
        <f t="shared" si="3"/>
        <v>DONE</v>
      </c>
      <c r="AC101" s="71"/>
      <c r="AD101" s="54" t="s">
        <v>2487</v>
      </c>
      <c r="AE101" s="76">
        <v>46172</v>
      </c>
      <c r="AF101" s="69" t="str">
        <f t="shared" si="4"/>
        <v>DONE</v>
      </c>
      <c r="AG101" s="69">
        <v>46177</v>
      </c>
      <c r="AH101" s="75"/>
      <c r="AI101" s="77" t="e">
        <f t="shared" ca="1" si="5"/>
        <v>#NAME?</v>
      </c>
      <c r="AJ101" s="80" t="str">
        <f t="array" ref="AJ101">IFERROR(INDEX('[1]Master Price'!$E:$E,MATCH(D101,'[1]Master Price'!$B:$B,0)),"0")</f>
        <v>0</v>
      </c>
      <c r="AK101" s="80">
        <f t="shared" si="6"/>
        <v>0</v>
      </c>
      <c r="AL101" s="82" t="str">
        <f t="shared" si="29"/>
        <v>0-day</v>
      </c>
      <c r="AM101" s="82" t="str">
        <f t="shared" si="8"/>
        <v>1-day</v>
      </c>
      <c r="AN101" s="82" t="str">
        <f t="shared" si="32"/>
        <v>0-day</v>
      </c>
      <c r="AO101" s="82" t="str">
        <f t="shared" si="33"/>
        <v>1-day</v>
      </c>
      <c r="AP101" s="82" t="str">
        <f t="shared" si="11"/>
        <v>1-day</v>
      </c>
      <c r="AQ101" s="82" t="str">
        <f t="shared" si="12"/>
        <v>0-day</v>
      </c>
      <c r="AR101" s="5"/>
      <c r="AS101" s="83"/>
      <c r="AT101" s="85"/>
      <c r="AU101" s="84"/>
      <c r="AV101" s="88"/>
      <c r="AW101" s="83"/>
      <c r="AX101" s="88" t="e">
        <f t="shared" ca="1" si="17"/>
        <v>#NAME?</v>
      </c>
      <c r="AY101" s="86" t="str">
        <f t="shared" si="18"/>
        <v/>
      </c>
      <c r="AZ101" s="171" t="e">
        <f t="shared" ca="1" si="19"/>
        <v>#NAME?</v>
      </c>
      <c r="BA101" s="85" t="e">
        <f t="shared" ca="1" si="20"/>
        <v>#NAME?</v>
      </c>
      <c r="BB101" s="85" t="e">
        <f t="shared" ca="1" si="21"/>
        <v>#NAME?</v>
      </c>
      <c r="BC101" s="90" t="e">
        <f t="shared" ca="1" si="22"/>
        <v>#NAME?</v>
      </c>
      <c r="BD101" s="90" t="e">
        <f t="shared" ca="1" si="23"/>
        <v>#NAME?</v>
      </c>
      <c r="BE101" s="85" t="e">
        <f t="shared" ca="1" si="24"/>
        <v>#NAME?</v>
      </c>
      <c r="BF101" s="22" t="e">
        <f t="shared" ca="1" si="25"/>
        <v>#NAME?</v>
      </c>
      <c r="BG101" s="22" t="e">
        <f t="shared" ca="1" si="26"/>
        <v>#NAME?</v>
      </c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28"/>
        <v>100</v>
      </c>
      <c r="B102" s="162">
        <v>46148</v>
      </c>
      <c r="C102" s="54" t="s">
        <v>2254</v>
      </c>
      <c r="D102" s="54" t="s">
        <v>292</v>
      </c>
      <c r="E102" s="56" t="s">
        <v>293</v>
      </c>
      <c r="F102" s="54">
        <v>1</v>
      </c>
      <c r="G102" s="54" t="s">
        <v>65</v>
      </c>
      <c r="H102" s="54" t="str">
        <f t="shared" si="0"/>
        <v>DONE</v>
      </c>
      <c r="I102" s="54" t="s">
        <v>2485</v>
      </c>
      <c r="J102" s="58" t="s">
        <v>180</v>
      </c>
      <c r="K102" s="58" t="s">
        <v>79</v>
      </c>
      <c r="L102" s="54">
        <v>6021</v>
      </c>
      <c r="M102" s="71"/>
      <c r="N102" s="54" t="s">
        <v>2486</v>
      </c>
      <c r="O102" s="98" t="s">
        <v>91</v>
      </c>
      <c r="P102" s="54" t="s">
        <v>87</v>
      </c>
      <c r="Q102" s="54" t="s">
        <v>912</v>
      </c>
      <c r="R102" s="25">
        <v>200001060330</v>
      </c>
      <c r="S102" s="66">
        <v>46163</v>
      </c>
      <c r="T102" s="66" t="str">
        <f t="shared" si="1"/>
        <v>DONE</v>
      </c>
      <c r="U102" s="66">
        <v>46164</v>
      </c>
      <c r="V102" s="25">
        <v>9200089569</v>
      </c>
      <c r="W102" s="25">
        <v>46080</v>
      </c>
      <c r="X102" s="69">
        <v>46170</v>
      </c>
      <c r="Y102" s="69" t="str">
        <f t="shared" si="2"/>
        <v>DONE</v>
      </c>
      <c r="Z102" s="25">
        <v>50151</v>
      </c>
      <c r="AA102" s="200">
        <v>46171</v>
      </c>
      <c r="AB102" s="25" t="str">
        <f t="shared" si="3"/>
        <v>DONE</v>
      </c>
      <c r="AC102" s="71"/>
      <c r="AD102" s="54" t="s">
        <v>2487</v>
      </c>
      <c r="AE102" s="76">
        <v>46172</v>
      </c>
      <c r="AF102" s="69" t="str">
        <f t="shared" si="4"/>
        <v>DONE</v>
      </c>
      <c r="AG102" s="69">
        <v>46177</v>
      </c>
      <c r="AH102" s="75"/>
      <c r="AI102" s="77" t="e">
        <f t="shared" ca="1" si="5"/>
        <v>#NAME?</v>
      </c>
      <c r="AJ102" s="80" t="str">
        <f t="array" ref="AJ102">IFERROR(INDEX('[1]Master Price'!$E:$E,MATCH(D102,'[1]Master Price'!$B:$B,0)),"0")</f>
        <v>0</v>
      </c>
      <c r="AK102" s="80">
        <f t="shared" si="6"/>
        <v>0</v>
      </c>
      <c r="AL102" s="82" t="str">
        <f t="shared" si="29"/>
        <v>0-day</v>
      </c>
      <c r="AM102" s="82" t="str">
        <f t="shared" si="8"/>
        <v>1-day</v>
      </c>
      <c r="AN102" s="82" t="str">
        <f t="shared" si="32"/>
        <v>0-day</v>
      </c>
      <c r="AO102" s="82" t="str">
        <f t="shared" si="33"/>
        <v>1-day</v>
      </c>
      <c r="AP102" s="82" t="str">
        <f t="shared" si="11"/>
        <v>1-day</v>
      </c>
      <c r="AQ102" s="82" t="str">
        <f t="shared" si="12"/>
        <v>0-day</v>
      </c>
      <c r="AR102" s="5"/>
      <c r="AS102" s="83"/>
      <c r="AT102" s="85"/>
      <c r="AU102" s="84"/>
      <c r="AV102" s="88"/>
      <c r="AW102" s="83"/>
      <c r="AX102" s="88" t="e">
        <f t="shared" ca="1" si="17"/>
        <v>#NAME?</v>
      </c>
      <c r="AY102" s="86" t="str">
        <f t="shared" si="18"/>
        <v/>
      </c>
      <c r="AZ102" s="171" t="e">
        <f t="shared" ca="1" si="19"/>
        <v>#NAME?</v>
      </c>
      <c r="BA102" s="85" t="e">
        <f t="shared" ca="1" si="20"/>
        <v>#NAME?</v>
      </c>
      <c r="BB102" s="85" t="e">
        <f t="shared" ca="1" si="21"/>
        <v>#NAME?</v>
      </c>
      <c r="BC102" s="90" t="e">
        <f t="shared" ca="1" si="22"/>
        <v>#NAME?</v>
      </c>
      <c r="BD102" s="90" t="e">
        <f t="shared" ca="1" si="23"/>
        <v>#NAME?</v>
      </c>
      <c r="BE102" s="85" t="e">
        <f t="shared" ca="1" si="24"/>
        <v>#NAME?</v>
      </c>
      <c r="BF102" s="22" t="e">
        <f t="shared" ca="1" si="25"/>
        <v>#NAME?</v>
      </c>
      <c r="BG102" s="22" t="e">
        <f t="shared" ca="1" si="26"/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28"/>
        <v>101</v>
      </c>
      <c r="B103" s="174">
        <v>46148</v>
      </c>
      <c r="C103" s="54" t="s">
        <v>2254</v>
      </c>
      <c r="D103" s="54" t="s">
        <v>491</v>
      </c>
      <c r="E103" s="56" t="s">
        <v>492</v>
      </c>
      <c r="F103" s="54">
        <v>2</v>
      </c>
      <c r="G103" s="54" t="s">
        <v>65</v>
      </c>
      <c r="H103" s="54" t="str">
        <f t="shared" si="0"/>
        <v>DONE</v>
      </c>
      <c r="I103" s="54" t="s">
        <v>2485</v>
      </c>
      <c r="J103" s="58" t="s">
        <v>180</v>
      </c>
      <c r="K103" s="58" t="s">
        <v>79</v>
      </c>
      <c r="L103" s="54">
        <v>6021</v>
      </c>
      <c r="M103" s="71"/>
      <c r="N103" s="54" t="s">
        <v>2486</v>
      </c>
      <c r="O103" s="98" t="s">
        <v>91</v>
      </c>
      <c r="P103" s="54" t="s">
        <v>87</v>
      </c>
      <c r="Q103" s="54" t="s">
        <v>912</v>
      </c>
      <c r="R103" s="25">
        <v>200001060330</v>
      </c>
      <c r="S103" s="66">
        <v>46163</v>
      </c>
      <c r="T103" s="66" t="str">
        <f t="shared" si="1"/>
        <v>DONE</v>
      </c>
      <c r="U103" s="66">
        <v>46164</v>
      </c>
      <c r="V103" s="25">
        <v>9200089569</v>
      </c>
      <c r="W103" s="25">
        <v>46080</v>
      </c>
      <c r="X103" s="69">
        <v>46170</v>
      </c>
      <c r="Y103" s="69" t="str">
        <f t="shared" si="2"/>
        <v>DONE</v>
      </c>
      <c r="Z103" s="25">
        <v>50151</v>
      </c>
      <c r="AA103" s="200">
        <v>46171</v>
      </c>
      <c r="AB103" s="25" t="str">
        <f t="shared" si="3"/>
        <v>DONE</v>
      </c>
      <c r="AC103" s="71"/>
      <c r="AD103" s="54" t="s">
        <v>2487</v>
      </c>
      <c r="AE103" s="76">
        <v>46172</v>
      </c>
      <c r="AF103" s="69" t="str">
        <f t="shared" si="4"/>
        <v>DONE</v>
      </c>
      <c r="AG103" s="69">
        <v>46177</v>
      </c>
      <c r="AH103" s="75"/>
      <c r="AI103" s="77" t="e">
        <f t="shared" ca="1" si="5"/>
        <v>#NAME?</v>
      </c>
      <c r="AJ103" s="80" t="str">
        <f t="array" ref="AJ103">IFERROR(INDEX('[1]Master Price'!$E:$E,MATCH(D103,'[1]Master Price'!$B:$B,0)),"0")</f>
        <v>0</v>
      </c>
      <c r="AK103" s="80">
        <f t="shared" si="6"/>
        <v>0</v>
      </c>
      <c r="AL103" s="82" t="str">
        <f t="shared" si="29"/>
        <v>0-day</v>
      </c>
      <c r="AM103" s="82" t="str">
        <f t="shared" si="8"/>
        <v>1-day</v>
      </c>
      <c r="AN103" s="82" t="str">
        <f t="shared" si="32"/>
        <v>0-day</v>
      </c>
      <c r="AO103" s="82" t="str">
        <f t="shared" si="33"/>
        <v>1-day</v>
      </c>
      <c r="AP103" s="82" t="str">
        <f t="shared" si="11"/>
        <v>1-day</v>
      </c>
      <c r="AQ103" s="82" t="str">
        <f t="shared" si="12"/>
        <v>0-day</v>
      </c>
      <c r="AR103" s="5"/>
      <c r="AS103" s="83"/>
      <c r="AT103" s="85"/>
      <c r="AU103" s="84"/>
      <c r="AV103" s="88"/>
      <c r="AW103" s="83"/>
      <c r="AX103" s="88" t="e">
        <f t="shared" ca="1" si="17"/>
        <v>#NAME?</v>
      </c>
      <c r="AY103" s="86" t="str">
        <f t="shared" si="18"/>
        <v/>
      </c>
      <c r="AZ103" s="171" t="e">
        <f t="shared" ca="1" si="19"/>
        <v>#NAME?</v>
      </c>
      <c r="BA103" s="85" t="e">
        <f t="shared" ca="1" si="20"/>
        <v>#NAME?</v>
      </c>
      <c r="BB103" s="85" t="e">
        <f t="shared" ca="1" si="21"/>
        <v>#NAME?</v>
      </c>
      <c r="BC103" s="90" t="e">
        <f t="shared" ca="1" si="22"/>
        <v>#NAME?</v>
      </c>
      <c r="BD103" s="90" t="e">
        <f t="shared" ca="1" si="23"/>
        <v>#NAME?</v>
      </c>
      <c r="BE103" s="85" t="e">
        <f t="shared" ca="1" si="24"/>
        <v>#NAME?</v>
      </c>
      <c r="BF103" s="22" t="e">
        <f t="shared" ca="1" si="25"/>
        <v>#NAME?</v>
      </c>
      <c r="BG103" s="22" t="e">
        <f t="shared" ca="1" si="26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28"/>
        <v>102</v>
      </c>
      <c r="B104" s="174">
        <v>46148</v>
      </c>
      <c r="C104" s="54" t="s">
        <v>2255</v>
      </c>
      <c r="D104" s="54" t="s">
        <v>1381</v>
      </c>
      <c r="E104" s="56" t="s">
        <v>1382</v>
      </c>
      <c r="F104" s="54">
        <v>1</v>
      </c>
      <c r="G104" s="54" t="s">
        <v>65</v>
      </c>
      <c r="H104" s="54" t="str">
        <f t="shared" si="0"/>
        <v>DONE</v>
      </c>
      <c r="I104" s="54" t="s">
        <v>2488</v>
      </c>
      <c r="J104" s="62" t="s">
        <v>73</v>
      </c>
      <c r="K104" s="62" t="s">
        <v>73</v>
      </c>
      <c r="L104" s="54">
        <v>6038</v>
      </c>
      <c r="M104" s="71"/>
      <c r="N104" s="54" t="s">
        <v>283</v>
      </c>
      <c r="O104" s="98" t="s">
        <v>91</v>
      </c>
      <c r="P104" s="54" t="s">
        <v>87</v>
      </c>
      <c r="Q104" s="54" t="s">
        <v>912</v>
      </c>
      <c r="R104" s="25">
        <v>200001060346</v>
      </c>
      <c r="S104" s="66">
        <v>46163</v>
      </c>
      <c r="T104" s="66" t="str">
        <f t="shared" si="1"/>
        <v>DONE</v>
      </c>
      <c r="U104" s="66">
        <v>46164</v>
      </c>
      <c r="V104" s="25">
        <v>9200089573</v>
      </c>
      <c r="W104" s="25">
        <v>46081</v>
      </c>
      <c r="X104" s="69">
        <v>46170</v>
      </c>
      <c r="Y104" s="69" t="str">
        <f t="shared" si="2"/>
        <v>DONE</v>
      </c>
      <c r="Z104" s="25">
        <v>50334</v>
      </c>
      <c r="AA104" s="200">
        <v>46172</v>
      </c>
      <c r="AB104" s="25" t="str">
        <f t="shared" si="3"/>
        <v>DONE</v>
      </c>
      <c r="AC104" s="71"/>
      <c r="AD104" s="54" t="s">
        <v>2489</v>
      </c>
      <c r="AE104" s="76">
        <v>46173</v>
      </c>
      <c r="AF104" s="69" t="str">
        <f t="shared" si="4"/>
        <v>DONE</v>
      </c>
      <c r="AG104" s="69">
        <v>46177</v>
      </c>
      <c r="AH104" s="75"/>
      <c r="AI104" s="77" t="e">
        <f t="shared" ca="1" si="5"/>
        <v>#NAME?</v>
      </c>
      <c r="AJ104" s="80" t="str">
        <f t="array" ref="AJ104">IFERROR(INDEX('[1]Master Price'!$E:$E,MATCH(D104,'[1]Master Price'!$B:$B,0)),"0")</f>
        <v>0</v>
      </c>
      <c r="AK104" s="80">
        <f t="shared" si="6"/>
        <v>0</v>
      </c>
      <c r="AL104" s="82" t="str">
        <f t="shared" si="29"/>
        <v>0-day</v>
      </c>
      <c r="AM104" s="82" t="str">
        <f t="shared" si="8"/>
        <v>1-day</v>
      </c>
      <c r="AN104" s="82" t="str">
        <f t="shared" si="32"/>
        <v>0-day</v>
      </c>
      <c r="AO104" s="82" t="str">
        <f t="shared" si="33"/>
        <v>2-day</v>
      </c>
      <c r="AP104" s="82" t="str">
        <f t="shared" si="11"/>
        <v>1-day</v>
      </c>
      <c r="AQ104" s="82" t="str">
        <f t="shared" si="12"/>
        <v>0-day</v>
      </c>
      <c r="AR104" s="5"/>
      <c r="AS104" s="83"/>
      <c r="AT104" s="85"/>
      <c r="AU104" s="84"/>
      <c r="AV104" s="88"/>
      <c r="AW104" s="83"/>
      <c r="AX104" s="88" t="e">
        <f t="shared" ca="1" si="17"/>
        <v>#NAME?</v>
      </c>
      <c r="AY104" s="86" t="str">
        <f t="shared" si="18"/>
        <v/>
      </c>
      <c r="AZ104" s="171" t="e">
        <f t="shared" ca="1" si="19"/>
        <v>#NAME?</v>
      </c>
      <c r="BA104" s="85" t="e">
        <f t="shared" ca="1" si="20"/>
        <v>#NAME?</v>
      </c>
      <c r="BB104" s="85" t="e">
        <f t="shared" ca="1" si="21"/>
        <v>#NAME?</v>
      </c>
      <c r="BC104" s="90" t="e">
        <f t="shared" ca="1" si="22"/>
        <v>#NAME?</v>
      </c>
      <c r="BD104" s="90" t="e">
        <f t="shared" ca="1" si="23"/>
        <v>#NAME?</v>
      </c>
      <c r="BE104" s="85" t="e">
        <f t="shared" ca="1" si="24"/>
        <v>#NAME?</v>
      </c>
      <c r="BF104" s="22" t="e">
        <f t="shared" ca="1" si="25"/>
        <v>#NAME?</v>
      </c>
      <c r="BG104" s="22" t="e">
        <f t="shared" ca="1" si="26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28"/>
        <v>103</v>
      </c>
      <c r="B105" s="174">
        <v>46148</v>
      </c>
      <c r="C105" s="54" t="s">
        <v>2255</v>
      </c>
      <c r="D105" s="54" t="s">
        <v>251</v>
      </c>
      <c r="E105" s="56" t="s">
        <v>116</v>
      </c>
      <c r="F105" s="54">
        <v>1</v>
      </c>
      <c r="G105" s="54" t="s">
        <v>65</v>
      </c>
      <c r="H105" s="54" t="str">
        <f t="shared" si="0"/>
        <v>DONE</v>
      </c>
      <c r="I105" s="54" t="s">
        <v>2488</v>
      </c>
      <c r="J105" s="62" t="s">
        <v>73</v>
      </c>
      <c r="K105" s="62" t="s">
        <v>73</v>
      </c>
      <c r="L105" s="54">
        <v>6038</v>
      </c>
      <c r="M105" s="71"/>
      <c r="N105" s="54" t="s">
        <v>283</v>
      </c>
      <c r="O105" s="98" t="s">
        <v>91</v>
      </c>
      <c r="P105" s="54" t="s">
        <v>87</v>
      </c>
      <c r="Q105" s="54" t="s">
        <v>912</v>
      </c>
      <c r="R105" s="25">
        <v>200001060346</v>
      </c>
      <c r="S105" s="66">
        <v>46163</v>
      </c>
      <c r="T105" s="66" t="str">
        <f t="shared" si="1"/>
        <v>DONE</v>
      </c>
      <c r="U105" s="66">
        <v>46164</v>
      </c>
      <c r="V105" s="25">
        <v>9200089573</v>
      </c>
      <c r="W105" s="25">
        <v>46081</v>
      </c>
      <c r="X105" s="69">
        <v>46170</v>
      </c>
      <c r="Y105" s="69" t="str">
        <f t="shared" si="2"/>
        <v>DONE</v>
      </c>
      <c r="Z105" s="25">
        <v>50334</v>
      </c>
      <c r="AA105" s="200">
        <v>46172</v>
      </c>
      <c r="AB105" s="25" t="str">
        <f t="shared" si="3"/>
        <v>DONE</v>
      </c>
      <c r="AC105" s="71"/>
      <c r="AD105" s="54" t="s">
        <v>2489</v>
      </c>
      <c r="AE105" s="76">
        <v>46173</v>
      </c>
      <c r="AF105" s="69" t="str">
        <f t="shared" si="4"/>
        <v>DONE</v>
      </c>
      <c r="AG105" s="69">
        <v>46177</v>
      </c>
      <c r="AH105" s="75"/>
      <c r="AI105" s="77" t="e">
        <f t="shared" ca="1" si="5"/>
        <v>#NAME?</v>
      </c>
      <c r="AJ105" s="80" t="str">
        <f t="array" ref="AJ105">IFERROR(INDEX('[1]Master Price'!$E:$E,MATCH(D105,'[1]Master Price'!$B:$B,0)),"0")</f>
        <v>0</v>
      </c>
      <c r="AK105" s="80">
        <f t="shared" si="6"/>
        <v>0</v>
      </c>
      <c r="AL105" s="82" t="str">
        <f t="shared" si="29"/>
        <v>0-day</v>
      </c>
      <c r="AM105" s="82" t="str">
        <f t="shared" si="8"/>
        <v>1-day</v>
      </c>
      <c r="AN105" s="82" t="str">
        <f t="shared" si="32"/>
        <v>0-day</v>
      </c>
      <c r="AO105" s="82" t="str">
        <f t="shared" si="33"/>
        <v>2-day</v>
      </c>
      <c r="AP105" s="82" t="str">
        <f t="shared" si="11"/>
        <v>1-day</v>
      </c>
      <c r="AQ105" s="82" t="str">
        <f t="shared" si="12"/>
        <v>0-day</v>
      </c>
      <c r="AR105" s="5"/>
      <c r="AS105" s="83"/>
      <c r="AT105" s="85"/>
      <c r="AU105" s="84"/>
      <c r="AV105" s="88"/>
      <c r="AW105" s="83"/>
      <c r="AX105" s="88" t="e">
        <f t="shared" ca="1" si="17"/>
        <v>#NAME?</v>
      </c>
      <c r="AY105" s="86" t="str">
        <f t="shared" si="18"/>
        <v/>
      </c>
      <c r="AZ105" s="171" t="e">
        <f t="shared" ca="1" si="19"/>
        <v>#NAME?</v>
      </c>
      <c r="BA105" s="85" t="e">
        <f t="shared" ca="1" si="20"/>
        <v>#NAME?</v>
      </c>
      <c r="BB105" s="85" t="e">
        <f t="shared" ca="1" si="21"/>
        <v>#NAME?</v>
      </c>
      <c r="BC105" s="90" t="e">
        <f t="shared" ca="1" si="22"/>
        <v>#NAME?</v>
      </c>
      <c r="BD105" s="90" t="e">
        <f t="shared" ca="1" si="23"/>
        <v>#NAME?</v>
      </c>
      <c r="BE105" s="85" t="e">
        <f t="shared" ca="1" si="24"/>
        <v>#NAME?</v>
      </c>
      <c r="BF105" s="22" t="e">
        <f t="shared" ca="1" si="25"/>
        <v>#NAME?</v>
      </c>
      <c r="BG105" s="22" t="e">
        <f t="shared" ca="1" si="26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28"/>
        <v>104</v>
      </c>
      <c r="B106" s="174">
        <v>46148</v>
      </c>
      <c r="C106" s="54" t="s">
        <v>2255</v>
      </c>
      <c r="D106" s="54" t="s">
        <v>153</v>
      </c>
      <c r="E106" s="56" t="s">
        <v>154</v>
      </c>
      <c r="F106" s="54">
        <v>1</v>
      </c>
      <c r="G106" s="54" t="s">
        <v>65</v>
      </c>
      <c r="H106" s="54" t="str">
        <f t="shared" si="0"/>
        <v>DONE</v>
      </c>
      <c r="I106" s="54" t="s">
        <v>2488</v>
      </c>
      <c r="J106" s="62" t="s">
        <v>73</v>
      </c>
      <c r="K106" s="62" t="s">
        <v>73</v>
      </c>
      <c r="L106" s="54">
        <v>6038</v>
      </c>
      <c r="M106" s="71"/>
      <c r="N106" s="54" t="s">
        <v>283</v>
      </c>
      <c r="O106" s="98" t="s">
        <v>91</v>
      </c>
      <c r="P106" s="54" t="s">
        <v>87</v>
      </c>
      <c r="Q106" s="54" t="s">
        <v>912</v>
      </c>
      <c r="R106" s="25">
        <v>200001060346</v>
      </c>
      <c r="S106" s="66">
        <v>46163</v>
      </c>
      <c r="T106" s="66" t="str">
        <f t="shared" si="1"/>
        <v>DONE</v>
      </c>
      <c r="U106" s="66">
        <v>46164</v>
      </c>
      <c r="V106" s="25">
        <v>9200089573</v>
      </c>
      <c r="W106" s="25">
        <v>46081</v>
      </c>
      <c r="X106" s="69">
        <v>46170</v>
      </c>
      <c r="Y106" s="69" t="str">
        <f t="shared" si="2"/>
        <v>DONE</v>
      </c>
      <c r="Z106" s="25">
        <v>50334</v>
      </c>
      <c r="AA106" s="200">
        <v>46172</v>
      </c>
      <c r="AB106" s="25" t="str">
        <f t="shared" si="3"/>
        <v>DONE</v>
      </c>
      <c r="AC106" s="71"/>
      <c r="AD106" s="54" t="s">
        <v>2489</v>
      </c>
      <c r="AE106" s="76">
        <v>46173</v>
      </c>
      <c r="AF106" s="69" t="str">
        <f t="shared" si="4"/>
        <v>DONE</v>
      </c>
      <c r="AG106" s="69">
        <v>46177</v>
      </c>
      <c r="AH106" s="75"/>
      <c r="AI106" s="77" t="e">
        <f t="shared" ca="1" si="5"/>
        <v>#NAME?</v>
      </c>
      <c r="AJ106" s="80" t="str">
        <f t="array" ref="AJ106">IFERROR(INDEX('[1]Master Price'!$E:$E,MATCH(D106,'[1]Master Price'!$B:$B,0)),"0")</f>
        <v>0</v>
      </c>
      <c r="AK106" s="80">
        <f t="shared" si="6"/>
        <v>0</v>
      </c>
      <c r="AL106" s="82" t="str">
        <f t="shared" si="29"/>
        <v>0-day</v>
      </c>
      <c r="AM106" s="82" t="str">
        <f t="shared" si="8"/>
        <v>1-day</v>
      </c>
      <c r="AN106" s="82" t="str">
        <f t="shared" si="32"/>
        <v>0-day</v>
      </c>
      <c r="AO106" s="82" t="str">
        <f t="shared" si="33"/>
        <v>2-day</v>
      </c>
      <c r="AP106" s="82" t="str">
        <f t="shared" si="11"/>
        <v>1-day</v>
      </c>
      <c r="AQ106" s="82" t="str">
        <f t="shared" si="12"/>
        <v>0-day</v>
      </c>
      <c r="AR106" s="5"/>
      <c r="AS106" s="83"/>
      <c r="AT106" s="85"/>
      <c r="AU106" s="84"/>
      <c r="AV106" s="88"/>
      <c r="AW106" s="83"/>
      <c r="AX106" s="88" t="e">
        <f t="shared" ca="1" si="17"/>
        <v>#NAME?</v>
      </c>
      <c r="AY106" s="86" t="str">
        <f t="shared" si="18"/>
        <v/>
      </c>
      <c r="AZ106" s="171" t="e">
        <f t="shared" ca="1" si="19"/>
        <v>#NAME?</v>
      </c>
      <c r="BA106" s="85" t="e">
        <f t="shared" ca="1" si="20"/>
        <v>#NAME?</v>
      </c>
      <c r="BB106" s="85" t="e">
        <f t="shared" ca="1" si="21"/>
        <v>#NAME?</v>
      </c>
      <c r="BC106" s="90" t="e">
        <f t="shared" ca="1" si="22"/>
        <v>#NAME?</v>
      </c>
      <c r="BD106" s="90" t="e">
        <f t="shared" ca="1" si="23"/>
        <v>#NAME?</v>
      </c>
      <c r="BE106" s="85" t="e">
        <f t="shared" ca="1" si="24"/>
        <v>#NAME?</v>
      </c>
      <c r="BF106" s="22" t="e">
        <f t="shared" ca="1" si="25"/>
        <v>#NAME?</v>
      </c>
      <c r="BG106" s="22" t="e">
        <f t="shared" ca="1" si="26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28"/>
        <v>105</v>
      </c>
      <c r="B107" s="174">
        <v>46149</v>
      </c>
      <c r="C107" s="54" t="s">
        <v>2256</v>
      </c>
      <c r="D107" s="54" t="s">
        <v>212</v>
      </c>
      <c r="E107" s="56" t="s">
        <v>213</v>
      </c>
      <c r="F107" s="54">
        <v>1</v>
      </c>
      <c r="G107" s="54" t="s">
        <v>65</v>
      </c>
      <c r="H107" s="54" t="str">
        <f t="shared" si="0"/>
        <v>DONE</v>
      </c>
      <c r="I107" s="54" t="s">
        <v>2490</v>
      </c>
      <c r="J107" s="58" t="s">
        <v>180</v>
      </c>
      <c r="K107" s="58" t="s">
        <v>79</v>
      </c>
      <c r="L107" s="54">
        <v>8030</v>
      </c>
      <c r="M107" s="71"/>
      <c r="N107" s="54" t="s">
        <v>2176</v>
      </c>
      <c r="O107" s="98" t="s">
        <v>91</v>
      </c>
      <c r="P107" s="54" t="s">
        <v>87</v>
      </c>
      <c r="Q107" s="54" t="s">
        <v>912</v>
      </c>
      <c r="R107" s="25">
        <v>200001060340</v>
      </c>
      <c r="S107" s="66">
        <v>46163</v>
      </c>
      <c r="T107" s="66" t="str">
        <f t="shared" si="1"/>
        <v>DONE</v>
      </c>
      <c r="U107" s="66">
        <v>46164</v>
      </c>
      <c r="V107" s="25">
        <v>9200089574</v>
      </c>
      <c r="W107" s="25">
        <v>46077</v>
      </c>
      <c r="X107" s="69">
        <v>46170</v>
      </c>
      <c r="Y107" s="69" t="str">
        <f t="shared" si="2"/>
        <v>DONE</v>
      </c>
      <c r="Z107" s="25">
        <v>50400</v>
      </c>
      <c r="AA107" s="179">
        <v>46178</v>
      </c>
      <c r="AB107" s="25" t="str">
        <f t="shared" si="3"/>
        <v>DONE</v>
      </c>
      <c r="AC107" s="71"/>
      <c r="AD107" s="54" t="s">
        <v>2491</v>
      </c>
      <c r="AE107" s="76">
        <v>46173</v>
      </c>
      <c r="AF107" s="69" t="str">
        <f t="shared" si="4"/>
        <v>DONE</v>
      </c>
      <c r="AG107" s="69">
        <v>46181</v>
      </c>
      <c r="AH107" s="75"/>
      <c r="AI107" s="77" t="e">
        <f t="shared" ca="1" si="5"/>
        <v>#NAME?</v>
      </c>
      <c r="AJ107" s="80" t="str">
        <f t="array" ref="AJ107">IFERROR(INDEX('[1]Master Price'!$E:$E,MATCH(D107,'[1]Master Price'!$B:$B,0)),"0")</f>
        <v>0</v>
      </c>
      <c r="AK107" s="80">
        <f t="shared" si="6"/>
        <v>0</v>
      </c>
      <c r="AL107" s="82" t="str">
        <f t="shared" si="29"/>
        <v>0-day</v>
      </c>
      <c r="AM107" s="82" t="str">
        <f t="shared" si="8"/>
        <v>1-day</v>
      </c>
      <c r="AN107" s="82" t="str">
        <f t="shared" si="32"/>
        <v>0-day</v>
      </c>
      <c r="AO107" s="82" t="str">
        <f t="shared" si="33"/>
        <v>8-day</v>
      </c>
      <c r="AP107" s="82" t="str">
        <f t="shared" si="11"/>
        <v>0-day</v>
      </c>
      <c r="AQ107" s="82" t="str">
        <f t="shared" si="12"/>
        <v>0-day</v>
      </c>
      <c r="AR107" s="5"/>
      <c r="AS107" s="83"/>
      <c r="AT107" s="85"/>
      <c r="AU107" s="84"/>
      <c r="AV107" s="88"/>
      <c r="AW107" s="83"/>
      <c r="AX107" s="88" t="e">
        <f t="shared" ca="1" si="17"/>
        <v>#NAME?</v>
      </c>
      <c r="AY107" s="86" t="str">
        <f t="shared" si="18"/>
        <v/>
      </c>
      <c r="AZ107" s="171" t="e">
        <f t="shared" ca="1" si="19"/>
        <v>#NAME?</v>
      </c>
      <c r="BA107" s="85" t="e">
        <f t="shared" ca="1" si="20"/>
        <v>#NAME?</v>
      </c>
      <c r="BB107" s="85" t="e">
        <f t="shared" ca="1" si="21"/>
        <v>#NAME?</v>
      </c>
      <c r="BC107" s="90" t="e">
        <f t="shared" ca="1" si="22"/>
        <v>#NAME?</v>
      </c>
      <c r="BD107" s="90" t="e">
        <f t="shared" ca="1" si="23"/>
        <v>#NAME?</v>
      </c>
      <c r="BE107" s="85" t="e">
        <f t="shared" ca="1" si="24"/>
        <v>#NAME?</v>
      </c>
      <c r="BF107" s="22" t="e">
        <f t="shared" ca="1" si="25"/>
        <v>#NAME?</v>
      </c>
      <c r="BG107" s="22" t="e">
        <f t="shared" ca="1" si="26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28"/>
        <v>106</v>
      </c>
      <c r="B108" s="174">
        <v>46149</v>
      </c>
      <c r="C108" s="54" t="s">
        <v>2256</v>
      </c>
      <c r="D108" s="54" t="s">
        <v>234</v>
      </c>
      <c r="E108" s="56" t="s">
        <v>236</v>
      </c>
      <c r="F108" s="54">
        <v>1</v>
      </c>
      <c r="G108" s="54" t="s">
        <v>65</v>
      </c>
      <c r="H108" s="54" t="str">
        <f t="shared" si="0"/>
        <v>DONE</v>
      </c>
      <c r="I108" s="54" t="s">
        <v>2490</v>
      </c>
      <c r="J108" s="58" t="s">
        <v>180</v>
      </c>
      <c r="K108" s="58" t="s">
        <v>79</v>
      </c>
      <c r="L108" s="54">
        <v>8030</v>
      </c>
      <c r="M108" s="71"/>
      <c r="N108" s="54" t="s">
        <v>2176</v>
      </c>
      <c r="O108" s="98" t="s">
        <v>91</v>
      </c>
      <c r="P108" s="54" t="s">
        <v>87</v>
      </c>
      <c r="Q108" s="54" t="s">
        <v>912</v>
      </c>
      <c r="R108" s="25">
        <v>200001060340</v>
      </c>
      <c r="S108" s="66">
        <v>46163</v>
      </c>
      <c r="T108" s="66" t="str">
        <f t="shared" si="1"/>
        <v>DONE</v>
      </c>
      <c r="U108" s="66">
        <v>46164</v>
      </c>
      <c r="V108" s="25">
        <v>9200089574</v>
      </c>
      <c r="W108" s="25">
        <v>46077</v>
      </c>
      <c r="X108" s="69">
        <v>46170</v>
      </c>
      <c r="Y108" s="69" t="str">
        <f t="shared" si="2"/>
        <v>DONE</v>
      </c>
      <c r="Z108" s="25">
        <v>50400</v>
      </c>
      <c r="AA108" s="179">
        <v>46178</v>
      </c>
      <c r="AB108" s="25" t="str">
        <f t="shared" si="3"/>
        <v>DONE</v>
      </c>
      <c r="AC108" s="71"/>
      <c r="AD108" s="54" t="s">
        <v>2491</v>
      </c>
      <c r="AE108" s="76">
        <v>46173</v>
      </c>
      <c r="AF108" s="69" t="str">
        <f t="shared" si="4"/>
        <v>DONE</v>
      </c>
      <c r="AG108" s="69">
        <v>46181</v>
      </c>
      <c r="AH108" s="75"/>
      <c r="AI108" s="77" t="e">
        <f t="shared" ca="1" si="5"/>
        <v>#NAME?</v>
      </c>
      <c r="AJ108" s="80" t="str">
        <f t="array" ref="AJ108">IFERROR(INDEX('[1]Master Price'!$E:$E,MATCH(D108,'[1]Master Price'!$B:$B,0)),"0")</f>
        <v>0</v>
      </c>
      <c r="AK108" s="80">
        <f t="shared" si="6"/>
        <v>0</v>
      </c>
      <c r="AL108" s="82" t="str">
        <f t="shared" si="29"/>
        <v>0-day</v>
      </c>
      <c r="AM108" s="82" t="str">
        <f t="shared" si="8"/>
        <v>1-day</v>
      </c>
      <c r="AN108" s="82" t="str">
        <f t="shared" si="32"/>
        <v>0-day</v>
      </c>
      <c r="AO108" s="82" t="str">
        <f t="shared" si="33"/>
        <v>8-day</v>
      </c>
      <c r="AP108" s="82" t="str">
        <f t="shared" si="11"/>
        <v>0-day</v>
      </c>
      <c r="AQ108" s="82" t="str">
        <f t="shared" si="12"/>
        <v>0-day</v>
      </c>
      <c r="AR108" s="5"/>
      <c r="AS108" s="83"/>
      <c r="AT108" s="85"/>
      <c r="AU108" s="84"/>
      <c r="AV108" s="88"/>
      <c r="AW108" s="83"/>
      <c r="AX108" s="88" t="e">
        <f t="shared" ca="1" si="17"/>
        <v>#NAME?</v>
      </c>
      <c r="AY108" s="86" t="str">
        <f t="shared" si="18"/>
        <v/>
      </c>
      <c r="AZ108" s="171" t="e">
        <f t="shared" ca="1" si="19"/>
        <v>#NAME?</v>
      </c>
      <c r="BA108" s="85" t="e">
        <f t="shared" ca="1" si="20"/>
        <v>#NAME?</v>
      </c>
      <c r="BB108" s="85" t="e">
        <f t="shared" ca="1" si="21"/>
        <v>#NAME?</v>
      </c>
      <c r="BC108" s="90" t="e">
        <f t="shared" ca="1" si="22"/>
        <v>#NAME?</v>
      </c>
      <c r="BD108" s="90" t="e">
        <f t="shared" ca="1" si="23"/>
        <v>#NAME?</v>
      </c>
      <c r="BE108" s="85" t="e">
        <f t="shared" ca="1" si="24"/>
        <v>#NAME?</v>
      </c>
      <c r="BF108" s="22" t="e">
        <f t="shared" ca="1" si="25"/>
        <v>#NAME?</v>
      </c>
      <c r="BG108" s="22" t="e">
        <f t="shared" ca="1" si="26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28"/>
        <v>107</v>
      </c>
      <c r="B109" s="174">
        <v>46149</v>
      </c>
      <c r="C109" s="54" t="s">
        <v>2256</v>
      </c>
      <c r="D109" s="54" t="s">
        <v>251</v>
      </c>
      <c r="E109" s="56" t="s">
        <v>116</v>
      </c>
      <c r="F109" s="54">
        <v>1</v>
      </c>
      <c r="G109" s="54" t="s">
        <v>65</v>
      </c>
      <c r="H109" s="54" t="str">
        <f t="shared" si="0"/>
        <v>DONE</v>
      </c>
      <c r="I109" s="54" t="s">
        <v>2490</v>
      </c>
      <c r="J109" s="58" t="s">
        <v>180</v>
      </c>
      <c r="K109" s="58" t="s">
        <v>79</v>
      </c>
      <c r="L109" s="54">
        <v>8030</v>
      </c>
      <c r="M109" s="71"/>
      <c r="N109" s="54" t="s">
        <v>2176</v>
      </c>
      <c r="O109" s="98" t="s">
        <v>91</v>
      </c>
      <c r="P109" s="54" t="s">
        <v>87</v>
      </c>
      <c r="Q109" s="54" t="s">
        <v>912</v>
      </c>
      <c r="R109" s="25">
        <v>200001060340</v>
      </c>
      <c r="S109" s="66">
        <v>46163</v>
      </c>
      <c r="T109" s="66" t="str">
        <f t="shared" si="1"/>
        <v>DONE</v>
      </c>
      <c r="U109" s="66">
        <v>46164</v>
      </c>
      <c r="V109" s="25">
        <v>9200089574</v>
      </c>
      <c r="W109" s="25">
        <v>46077</v>
      </c>
      <c r="X109" s="69">
        <v>46170</v>
      </c>
      <c r="Y109" s="69" t="str">
        <f t="shared" si="2"/>
        <v>DONE</v>
      </c>
      <c r="Z109" s="25">
        <v>50400</v>
      </c>
      <c r="AA109" s="179">
        <v>46178</v>
      </c>
      <c r="AB109" s="25" t="str">
        <f t="shared" si="3"/>
        <v>DONE</v>
      </c>
      <c r="AC109" s="71"/>
      <c r="AD109" s="54" t="s">
        <v>2491</v>
      </c>
      <c r="AE109" s="76">
        <v>46173</v>
      </c>
      <c r="AF109" s="69" t="str">
        <f t="shared" si="4"/>
        <v>DONE</v>
      </c>
      <c r="AG109" s="69">
        <v>46181</v>
      </c>
      <c r="AH109" s="75"/>
      <c r="AI109" s="77" t="e">
        <f t="shared" ca="1" si="5"/>
        <v>#NAME?</v>
      </c>
      <c r="AJ109" s="80" t="str">
        <f t="array" ref="AJ109">IFERROR(INDEX('[1]Master Price'!$E:$E,MATCH(D109,'[1]Master Price'!$B:$B,0)),"0")</f>
        <v>0</v>
      </c>
      <c r="AK109" s="80">
        <f t="shared" si="6"/>
        <v>0</v>
      </c>
      <c r="AL109" s="82" t="str">
        <f t="shared" si="29"/>
        <v>0-day</v>
      </c>
      <c r="AM109" s="82" t="str">
        <f t="shared" si="8"/>
        <v>1-day</v>
      </c>
      <c r="AN109" s="82" t="str">
        <f t="shared" si="32"/>
        <v>0-day</v>
      </c>
      <c r="AO109" s="82" t="str">
        <f t="shared" si="33"/>
        <v>8-day</v>
      </c>
      <c r="AP109" s="82" t="str">
        <f t="shared" si="11"/>
        <v>0-day</v>
      </c>
      <c r="AQ109" s="82" t="str">
        <f t="shared" si="12"/>
        <v>0-day</v>
      </c>
      <c r="AR109" s="5"/>
      <c r="AS109" s="83"/>
      <c r="AT109" s="85"/>
      <c r="AU109" s="84"/>
      <c r="AV109" s="88"/>
      <c r="AW109" s="83"/>
      <c r="AX109" s="88" t="e">
        <f t="shared" ca="1" si="17"/>
        <v>#NAME?</v>
      </c>
      <c r="AY109" s="86" t="str">
        <f t="shared" si="18"/>
        <v/>
      </c>
      <c r="AZ109" s="171" t="e">
        <f t="shared" ca="1" si="19"/>
        <v>#NAME?</v>
      </c>
      <c r="BA109" s="85" t="e">
        <f t="shared" ca="1" si="20"/>
        <v>#NAME?</v>
      </c>
      <c r="BB109" s="85" t="e">
        <f t="shared" ca="1" si="21"/>
        <v>#NAME?</v>
      </c>
      <c r="BC109" s="90" t="e">
        <f t="shared" ca="1" si="22"/>
        <v>#NAME?</v>
      </c>
      <c r="BD109" s="90" t="e">
        <f t="shared" ca="1" si="23"/>
        <v>#NAME?</v>
      </c>
      <c r="BE109" s="85" t="e">
        <f t="shared" ca="1" si="24"/>
        <v>#NAME?</v>
      </c>
      <c r="BF109" s="22" t="e">
        <f t="shared" ca="1" si="25"/>
        <v>#NAME?</v>
      </c>
      <c r="BG109" s="22" t="e">
        <f t="shared" ca="1" si="26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28"/>
        <v>108</v>
      </c>
      <c r="B110" s="174">
        <v>46149</v>
      </c>
      <c r="C110" s="54" t="s">
        <v>2256</v>
      </c>
      <c r="D110" s="54" t="s">
        <v>292</v>
      </c>
      <c r="E110" s="56" t="s">
        <v>293</v>
      </c>
      <c r="F110" s="54">
        <v>1</v>
      </c>
      <c r="G110" s="54" t="s">
        <v>65</v>
      </c>
      <c r="H110" s="54" t="str">
        <f t="shared" si="0"/>
        <v>DONE</v>
      </c>
      <c r="I110" s="54" t="s">
        <v>2490</v>
      </c>
      <c r="J110" s="58" t="s">
        <v>180</v>
      </c>
      <c r="K110" s="58" t="s">
        <v>79</v>
      </c>
      <c r="L110" s="54">
        <v>8030</v>
      </c>
      <c r="M110" s="71"/>
      <c r="N110" s="54" t="s">
        <v>2176</v>
      </c>
      <c r="O110" s="98" t="s">
        <v>91</v>
      </c>
      <c r="P110" s="54" t="s">
        <v>87</v>
      </c>
      <c r="Q110" s="54" t="s">
        <v>912</v>
      </c>
      <c r="R110" s="25">
        <v>200001060340</v>
      </c>
      <c r="S110" s="66">
        <v>46163</v>
      </c>
      <c r="T110" s="66" t="str">
        <f t="shared" si="1"/>
        <v>DONE</v>
      </c>
      <c r="U110" s="66">
        <v>46164</v>
      </c>
      <c r="V110" s="25">
        <v>9200089574</v>
      </c>
      <c r="W110" s="25">
        <v>46077</v>
      </c>
      <c r="X110" s="69">
        <v>46170</v>
      </c>
      <c r="Y110" s="69" t="str">
        <f t="shared" si="2"/>
        <v>DONE</v>
      </c>
      <c r="Z110" s="25">
        <v>50400</v>
      </c>
      <c r="AA110" s="179">
        <v>46178</v>
      </c>
      <c r="AB110" s="25" t="str">
        <f t="shared" si="3"/>
        <v>DONE</v>
      </c>
      <c r="AC110" s="71"/>
      <c r="AD110" s="54" t="s">
        <v>2491</v>
      </c>
      <c r="AE110" s="76">
        <v>46173</v>
      </c>
      <c r="AF110" s="69" t="str">
        <f t="shared" si="4"/>
        <v>DONE</v>
      </c>
      <c r="AG110" s="69">
        <v>46181</v>
      </c>
      <c r="AH110" s="75"/>
      <c r="AI110" s="77" t="e">
        <f t="shared" ca="1" si="5"/>
        <v>#NAME?</v>
      </c>
      <c r="AJ110" s="80" t="str">
        <f t="array" ref="AJ110">IFERROR(INDEX('[1]Master Price'!$E:$E,MATCH(D110,'[1]Master Price'!$B:$B,0)),"0")</f>
        <v>0</v>
      </c>
      <c r="AK110" s="80">
        <f t="shared" si="6"/>
        <v>0</v>
      </c>
      <c r="AL110" s="82" t="str">
        <f t="shared" si="29"/>
        <v>0-day</v>
      </c>
      <c r="AM110" s="82" t="str">
        <f t="shared" si="8"/>
        <v>1-day</v>
      </c>
      <c r="AN110" s="82" t="str">
        <f t="shared" si="32"/>
        <v>0-day</v>
      </c>
      <c r="AO110" s="82" t="str">
        <f t="shared" si="33"/>
        <v>8-day</v>
      </c>
      <c r="AP110" s="82" t="str">
        <f t="shared" si="11"/>
        <v>0-day</v>
      </c>
      <c r="AQ110" s="82" t="str">
        <f t="shared" si="12"/>
        <v>0-day</v>
      </c>
      <c r="AR110" s="5"/>
      <c r="AS110" s="83"/>
      <c r="AT110" s="85"/>
      <c r="AU110" s="84"/>
      <c r="AV110" s="88"/>
      <c r="AW110" s="83"/>
      <c r="AX110" s="88" t="e">
        <f t="shared" ca="1" si="17"/>
        <v>#NAME?</v>
      </c>
      <c r="AY110" s="86" t="str">
        <f t="shared" si="18"/>
        <v/>
      </c>
      <c r="AZ110" s="171" t="e">
        <f t="shared" ca="1" si="19"/>
        <v>#NAME?</v>
      </c>
      <c r="BA110" s="85" t="e">
        <f t="shared" ca="1" si="20"/>
        <v>#NAME?</v>
      </c>
      <c r="BB110" s="85" t="e">
        <f t="shared" ca="1" si="21"/>
        <v>#NAME?</v>
      </c>
      <c r="BC110" s="90" t="e">
        <f t="shared" ca="1" si="22"/>
        <v>#NAME?</v>
      </c>
      <c r="BD110" s="90" t="e">
        <f t="shared" ca="1" si="23"/>
        <v>#NAME?</v>
      </c>
      <c r="BE110" s="85" t="e">
        <f t="shared" ca="1" si="24"/>
        <v>#NAME?</v>
      </c>
      <c r="BF110" s="22" t="e">
        <f t="shared" ca="1" si="25"/>
        <v>#NAME?</v>
      </c>
      <c r="BG110" s="22" t="e">
        <f t="shared" ca="1" si="26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28"/>
        <v>109</v>
      </c>
      <c r="B111" s="174">
        <v>46149</v>
      </c>
      <c r="C111" s="54" t="s">
        <v>2256</v>
      </c>
      <c r="D111" s="54" t="s">
        <v>67</v>
      </c>
      <c r="E111" s="56" t="s">
        <v>69</v>
      </c>
      <c r="F111" s="54">
        <v>1</v>
      </c>
      <c r="G111" s="54" t="s">
        <v>65</v>
      </c>
      <c r="H111" s="54" t="str">
        <f t="shared" si="0"/>
        <v>DONE</v>
      </c>
      <c r="I111" s="54" t="s">
        <v>2490</v>
      </c>
      <c r="J111" s="58" t="s">
        <v>180</v>
      </c>
      <c r="K111" s="58" t="s">
        <v>79</v>
      </c>
      <c r="L111" s="54">
        <v>8030</v>
      </c>
      <c r="M111" s="71"/>
      <c r="N111" s="54" t="s">
        <v>2176</v>
      </c>
      <c r="O111" s="98" t="s">
        <v>91</v>
      </c>
      <c r="P111" s="54" t="s">
        <v>87</v>
      </c>
      <c r="Q111" s="54" t="s">
        <v>912</v>
      </c>
      <c r="R111" s="25">
        <v>200001060340</v>
      </c>
      <c r="S111" s="66">
        <v>46163</v>
      </c>
      <c r="T111" s="66" t="str">
        <f t="shared" si="1"/>
        <v>DONE</v>
      </c>
      <c r="U111" s="66">
        <v>46164</v>
      </c>
      <c r="V111" s="25">
        <v>9200089574</v>
      </c>
      <c r="W111" s="25">
        <v>46077</v>
      </c>
      <c r="X111" s="69">
        <v>46170</v>
      </c>
      <c r="Y111" s="69" t="str">
        <f t="shared" si="2"/>
        <v>DONE</v>
      </c>
      <c r="Z111" s="25">
        <v>50400</v>
      </c>
      <c r="AA111" s="179">
        <v>46178</v>
      </c>
      <c r="AB111" s="25" t="str">
        <f t="shared" si="3"/>
        <v>DONE</v>
      </c>
      <c r="AC111" s="71"/>
      <c r="AD111" s="54" t="s">
        <v>2491</v>
      </c>
      <c r="AE111" s="76">
        <v>46173</v>
      </c>
      <c r="AF111" s="69" t="str">
        <f t="shared" si="4"/>
        <v>DONE</v>
      </c>
      <c r="AG111" s="69">
        <v>46181</v>
      </c>
      <c r="AH111" s="75"/>
      <c r="AI111" s="77" t="e">
        <f t="shared" ca="1" si="5"/>
        <v>#NAME?</v>
      </c>
      <c r="AJ111" s="80" t="str">
        <f t="array" ref="AJ111">IFERROR(INDEX('[1]Master Price'!$E:$E,MATCH(D111,'[1]Master Price'!$B:$B,0)),"0")</f>
        <v>0</v>
      </c>
      <c r="AK111" s="80">
        <f t="shared" si="6"/>
        <v>0</v>
      </c>
      <c r="AL111" s="82" t="str">
        <f t="shared" si="29"/>
        <v>0-day</v>
      </c>
      <c r="AM111" s="82" t="str">
        <f t="shared" si="8"/>
        <v>1-day</v>
      </c>
      <c r="AN111" s="82" t="str">
        <f t="shared" si="32"/>
        <v>0-day</v>
      </c>
      <c r="AO111" s="82" t="str">
        <f t="shared" si="33"/>
        <v>8-day</v>
      </c>
      <c r="AP111" s="82" t="str">
        <f t="shared" si="11"/>
        <v>0-day</v>
      </c>
      <c r="AQ111" s="82" t="str">
        <f t="shared" si="12"/>
        <v>0-day</v>
      </c>
      <c r="AR111" s="5"/>
      <c r="AS111" s="83"/>
      <c r="AT111" s="85"/>
      <c r="AU111" s="84"/>
      <c r="AV111" s="88"/>
      <c r="AW111" s="83"/>
      <c r="AX111" s="88" t="e">
        <f t="shared" ca="1" si="17"/>
        <v>#NAME?</v>
      </c>
      <c r="AY111" s="86" t="str">
        <f t="shared" si="18"/>
        <v/>
      </c>
      <c r="AZ111" s="171" t="e">
        <f t="shared" ca="1" si="19"/>
        <v>#NAME?</v>
      </c>
      <c r="BA111" s="85" t="e">
        <f t="shared" ca="1" si="20"/>
        <v>#NAME?</v>
      </c>
      <c r="BB111" s="85" t="e">
        <f t="shared" ca="1" si="21"/>
        <v>#NAME?</v>
      </c>
      <c r="BC111" s="90" t="e">
        <f t="shared" ca="1" si="22"/>
        <v>#NAME?</v>
      </c>
      <c r="BD111" s="90" t="e">
        <f t="shared" ca="1" si="23"/>
        <v>#NAME?</v>
      </c>
      <c r="BE111" s="85" t="e">
        <f t="shared" ca="1" si="24"/>
        <v>#NAME?</v>
      </c>
      <c r="BF111" s="22" t="e">
        <f t="shared" ca="1" si="25"/>
        <v>#NAME?</v>
      </c>
      <c r="BG111" s="22" t="e">
        <f t="shared" ca="1" si="26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28"/>
        <v>110</v>
      </c>
      <c r="B112" s="174">
        <v>46149</v>
      </c>
      <c r="C112" s="54" t="s">
        <v>2256</v>
      </c>
      <c r="D112" s="54" t="s">
        <v>473</v>
      </c>
      <c r="E112" s="56" t="s">
        <v>474</v>
      </c>
      <c r="F112" s="54">
        <v>2</v>
      </c>
      <c r="G112" s="54" t="s">
        <v>65</v>
      </c>
      <c r="H112" s="54" t="str">
        <f t="shared" si="0"/>
        <v>DONE</v>
      </c>
      <c r="I112" s="54" t="s">
        <v>2490</v>
      </c>
      <c r="J112" s="58" t="s">
        <v>180</v>
      </c>
      <c r="K112" s="58" t="s">
        <v>79</v>
      </c>
      <c r="L112" s="54">
        <v>8030</v>
      </c>
      <c r="M112" s="71"/>
      <c r="N112" s="54" t="s">
        <v>2176</v>
      </c>
      <c r="O112" s="98" t="s">
        <v>91</v>
      </c>
      <c r="P112" s="54" t="s">
        <v>87</v>
      </c>
      <c r="Q112" s="54" t="s">
        <v>912</v>
      </c>
      <c r="R112" s="25">
        <v>200001060340</v>
      </c>
      <c r="S112" s="66">
        <v>46163</v>
      </c>
      <c r="T112" s="66" t="str">
        <f t="shared" si="1"/>
        <v>DONE</v>
      </c>
      <c r="U112" s="66">
        <v>46164</v>
      </c>
      <c r="V112" s="25">
        <v>9200089574</v>
      </c>
      <c r="W112" s="25">
        <v>46077</v>
      </c>
      <c r="X112" s="69">
        <v>46170</v>
      </c>
      <c r="Y112" s="69" t="str">
        <f t="shared" si="2"/>
        <v>DONE</v>
      </c>
      <c r="Z112" s="25">
        <v>50400</v>
      </c>
      <c r="AA112" s="179">
        <v>46178</v>
      </c>
      <c r="AB112" s="25" t="str">
        <f t="shared" si="3"/>
        <v>DONE</v>
      </c>
      <c r="AC112" s="71"/>
      <c r="AD112" s="54" t="s">
        <v>2491</v>
      </c>
      <c r="AE112" s="76">
        <v>46173</v>
      </c>
      <c r="AF112" s="69" t="str">
        <f t="shared" si="4"/>
        <v>DONE</v>
      </c>
      <c r="AG112" s="69">
        <v>46181</v>
      </c>
      <c r="AH112" s="75"/>
      <c r="AI112" s="77" t="e">
        <f t="shared" ca="1" si="5"/>
        <v>#NAME?</v>
      </c>
      <c r="AJ112" s="80" t="str">
        <f t="array" ref="AJ112">IFERROR(INDEX('[1]Master Price'!$E:$E,MATCH(D112,'[1]Master Price'!$B:$B,0)),"0")</f>
        <v>0</v>
      </c>
      <c r="AK112" s="80">
        <f t="shared" si="6"/>
        <v>0</v>
      </c>
      <c r="AL112" s="82" t="str">
        <f t="shared" si="29"/>
        <v>0-day</v>
      </c>
      <c r="AM112" s="82" t="str">
        <f t="shared" si="8"/>
        <v>1-day</v>
      </c>
      <c r="AN112" s="82" t="str">
        <f t="shared" si="32"/>
        <v>0-day</v>
      </c>
      <c r="AO112" s="82" t="str">
        <f t="shared" si="33"/>
        <v>8-day</v>
      </c>
      <c r="AP112" s="82" t="str">
        <f t="shared" si="11"/>
        <v>0-day</v>
      </c>
      <c r="AQ112" s="82" t="str">
        <f t="shared" si="12"/>
        <v>0-day</v>
      </c>
      <c r="AR112" s="5"/>
      <c r="AS112" s="83"/>
      <c r="AT112" s="85"/>
      <c r="AU112" s="84"/>
      <c r="AV112" s="88"/>
      <c r="AW112" s="83"/>
      <c r="AX112" s="88" t="e">
        <f t="shared" ca="1" si="17"/>
        <v>#NAME?</v>
      </c>
      <c r="AY112" s="86" t="str">
        <f t="shared" si="18"/>
        <v/>
      </c>
      <c r="AZ112" s="171" t="e">
        <f t="shared" ca="1" si="19"/>
        <v>#NAME?</v>
      </c>
      <c r="BA112" s="85" t="e">
        <f t="shared" ca="1" si="20"/>
        <v>#NAME?</v>
      </c>
      <c r="BB112" s="85" t="e">
        <f t="shared" ca="1" si="21"/>
        <v>#NAME?</v>
      </c>
      <c r="BC112" s="90" t="e">
        <f t="shared" ca="1" si="22"/>
        <v>#NAME?</v>
      </c>
      <c r="BD112" s="90" t="e">
        <f t="shared" ca="1" si="23"/>
        <v>#NAME?</v>
      </c>
      <c r="BE112" s="85" t="e">
        <f t="shared" ca="1" si="24"/>
        <v>#NAME?</v>
      </c>
      <c r="BF112" s="22" t="e">
        <f t="shared" ca="1" si="25"/>
        <v>#NAME?</v>
      </c>
      <c r="BG112" s="22" t="e">
        <f t="shared" ca="1" si="26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28"/>
        <v>111</v>
      </c>
      <c r="B113" s="174">
        <v>46149</v>
      </c>
      <c r="C113" s="54" t="s">
        <v>2256</v>
      </c>
      <c r="D113" s="54" t="s">
        <v>314</v>
      </c>
      <c r="E113" s="56" t="s">
        <v>315</v>
      </c>
      <c r="F113" s="54">
        <v>4</v>
      </c>
      <c r="G113" s="54" t="s">
        <v>65</v>
      </c>
      <c r="H113" s="54" t="str">
        <f t="shared" si="0"/>
        <v>DONE</v>
      </c>
      <c r="I113" s="54" t="s">
        <v>2490</v>
      </c>
      <c r="J113" s="58" t="s">
        <v>180</v>
      </c>
      <c r="K113" s="58" t="s">
        <v>79</v>
      </c>
      <c r="L113" s="54">
        <v>8030</v>
      </c>
      <c r="M113" s="71"/>
      <c r="N113" s="54" t="s">
        <v>2176</v>
      </c>
      <c r="O113" s="98" t="s">
        <v>91</v>
      </c>
      <c r="P113" s="54" t="s">
        <v>87</v>
      </c>
      <c r="Q113" s="54" t="s">
        <v>912</v>
      </c>
      <c r="R113" s="25">
        <v>200001060340</v>
      </c>
      <c r="S113" s="66">
        <v>46163</v>
      </c>
      <c r="T113" s="66" t="str">
        <f t="shared" si="1"/>
        <v>DONE</v>
      </c>
      <c r="U113" s="66">
        <v>46164</v>
      </c>
      <c r="V113" s="25">
        <v>9200089574</v>
      </c>
      <c r="W113" s="25">
        <v>46077</v>
      </c>
      <c r="X113" s="69">
        <v>46170</v>
      </c>
      <c r="Y113" s="69" t="str">
        <f t="shared" si="2"/>
        <v>DONE</v>
      </c>
      <c r="Z113" s="25">
        <v>50400</v>
      </c>
      <c r="AA113" s="179">
        <v>46178</v>
      </c>
      <c r="AB113" s="25" t="str">
        <f t="shared" si="3"/>
        <v>DONE</v>
      </c>
      <c r="AC113" s="71"/>
      <c r="AD113" s="54" t="s">
        <v>2491</v>
      </c>
      <c r="AE113" s="76">
        <v>46173</v>
      </c>
      <c r="AF113" s="69" t="str">
        <f t="shared" si="4"/>
        <v>DONE</v>
      </c>
      <c r="AG113" s="69">
        <v>46181</v>
      </c>
      <c r="AH113" s="75"/>
      <c r="AI113" s="77" t="e">
        <f t="shared" ca="1" si="5"/>
        <v>#NAME?</v>
      </c>
      <c r="AJ113" s="80" t="str">
        <f t="array" ref="AJ113">IFERROR(INDEX('[1]Master Price'!$E:$E,MATCH(D113,'[1]Master Price'!$B:$B,0)),"0")</f>
        <v>0</v>
      </c>
      <c r="AK113" s="80">
        <f t="shared" si="6"/>
        <v>0</v>
      </c>
      <c r="AL113" s="82" t="str">
        <f t="shared" si="29"/>
        <v>0-day</v>
      </c>
      <c r="AM113" s="82" t="str">
        <f t="shared" si="8"/>
        <v>1-day</v>
      </c>
      <c r="AN113" s="82" t="str">
        <f t="shared" si="32"/>
        <v>0-day</v>
      </c>
      <c r="AO113" s="82" t="str">
        <f t="shared" si="33"/>
        <v>8-day</v>
      </c>
      <c r="AP113" s="82" t="str">
        <f t="shared" si="11"/>
        <v>0-day</v>
      </c>
      <c r="AQ113" s="82" t="str">
        <f t="shared" si="12"/>
        <v>0-day</v>
      </c>
      <c r="AR113" s="5"/>
      <c r="AS113" s="83"/>
      <c r="AT113" s="85"/>
      <c r="AU113" s="84"/>
      <c r="AV113" s="88"/>
      <c r="AW113" s="83"/>
      <c r="AX113" s="88" t="e">
        <f t="shared" ca="1" si="17"/>
        <v>#NAME?</v>
      </c>
      <c r="AY113" s="86" t="str">
        <f t="shared" si="18"/>
        <v/>
      </c>
      <c r="AZ113" s="171" t="e">
        <f t="shared" ca="1" si="19"/>
        <v>#NAME?</v>
      </c>
      <c r="BA113" s="85" t="e">
        <f t="shared" ca="1" si="20"/>
        <v>#NAME?</v>
      </c>
      <c r="BB113" s="85" t="e">
        <f t="shared" ca="1" si="21"/>
        <v>#NAME?</v>
      </c>
      <c r="BC113" s="90" t="e">
        <f t="shared" ca="1" si="22"/>
        <v>#NAME?</v>
      </c>
      <c r="BD113" s="90" t="e">
        <f t="shared" ca="1" si="23"/>
        <v>#NAME?</v>
      </c>
      <c r="BE113" s="85" t="e">
        <f t="shared" ca="1" si="24"/>
        <v>#NAME?</v>
      </c>
      <c r="BF113" s="22" t="e">
        <f t="shared" ca="1" si="25"/>
        <v>#NAME?</v>
      </c>
      <c r="BG113" s="22" t="e">
        <f t="shared" ca="1" si="26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28"/>
        <v>112</v>
      </c>
      <c r="B114" s="174">
        <v>46149</v>
      </c>
      <c r="C114" s="54" t="s">
        <v>2256</v>
      </c>
      <c r="D114" s="54" t="s">
        <v>303</v>
      </c>
      <c r="E114" s="56" t="s">
        <v>304</v>
      </c>
      <c r="F114" s="54">
        <v>2</v>
      </c>
      <c r="G114" s="54" t="s">
        <v>65</v>
      </c>
      <c r="H114" s="54" t="str">
        <f t="shared" si="0"/>
        <v>DONE</v>
      </c>
      <c r="I114" s="54" t="s">
        <v>2490</v>
      </c>
      <c r="J114" s="58" t="s">
        <v>180</v>
      </c>
      <c r="K114" s="58" t="s">
        <v>79</v>
      </c>
      <c r="L114" s="54">
        <v>8030</v>
      </c>
      <c r="M114" s="71"/>
      <c r="N114" s="54" t="s">
        <v>2176</v>
      </c>
      <c r="O114" s="98" t="s">
        <v>91</v>
      </c>
      <c r="P114" s="54" t="s">
        <v>87</v>
      </c>
      <c r="Q114" s="54" t="s">
        <v>912</v>
      </c>
      <c r="R114" s="25">
        <v>200001060340</v>
      </c>
      <c r="S114" s="66">
        <v>46163</v>
      </c>
      <c r="T114" s="66" t="str">
        <f t="shared" si="1"/>
        <v>DONE</v>
      </c>
      <c r="U114" s="66">
        <v>46164</v>
      </c>
      <c r="V114" s="25">
        <v>9200089574</v>
      </c>
      <c r="W114" s="25">
        <v>46077</v>
      </c>
      <c r="X114" s="69">
        <v>46170</v>
      </c>
      <c r="Y114" s="69" t="str">
        <f t="shared" si="2"/>
        <v>DONE</v>
      </c>
      <c r="Z114" s="25">
        <v>50400</v>
      </c>
      <c r="AA114" s="179">
        <v>46178</v>
      </c>
      <c r="AB114" s="25" t="str">
        <f t="shared" si="3"/>
        <v>DONE</v>
      </c>
      <c r="AC114" s="71"/>
      <c r="AD114" s="54" t="s">
        <v>2491</v>
      </c>
      <c r="AE114" s="76">
        <v>46173</v>
      </c>
      <c r="AF114" s="69" t="str">
        <f t="shared" si="4"/>
        <v>DONE</v>
      </c>
      <c r="AG114" s="69">
        <v>46181</v>
      </c>
      <c r="AH114" s="75"/>
      <c r="AI114" s="77" t="e">
        <f t="shared" ca="1" si="5"/>
        <v>#NAME?</v>
      </c>
      <c r="AJ114" s="80" t="str">
        <f t="array" ref="AJ114">IFERROR(INDEX('[1]Master Price'!$E:$E,MATCH(D114,'[1]Master Price'!$B:$B,0)),"0")</f>
        <v>0</v>
      </c>
      <c r="AK114" s="80">
        <f t="shared" si="6"/>
        <v>0</v>
      </c>
      <c r="AL114" s="82" t="str">
        <f t="shared" si="29"/>
        <v>0-day</v>
      </c>
      <c r="AM114" s="82" t="str">
        <f t="shared" si="8"/>
        <v>1-day</v>
      </c>
      <c r="AN114" s="82" t="str">
        <f t="shared" si="32"/>
        <v>0-day</v>
      </c>
      <c r="AO114" s="82" t="str">
        <f t="shared" si="33"/>
        <v>8-day</v>
      </c>
      <c r="AP114" s="82" t="str">
        <f t="shared" si="11"/>
        <v>0-day</v>
      </c>
      <c r="AQ114" s="82" t="str">
        <f t="shared" si="12"/>
        <v>0-day</v>
      </c>
      <c r="AR114" s="5"/>
      <c r="AS114" s="83"/>
      <c r="AT114" s="85"/>
      <c r="AU114" s="84"/>
      <c r="AV114" s="88"/>
      <c r="AW114" s="83"/>
      <c r="AX114" s="88" t="e">
        <f t="shared" ca="1" si="17"/>
        <v>#NAME?</v>
      </c>
      <c r="AY114" s="86" t="str">
        <f t="shared" si="18"/>
        <v/>
      </c>
      <c r="AZ114" s="171" t="e">
        <f t="shared" ca="1" si="19"/>
        <v>#NAME?</v>
      </c>
      <c r="BA114" s="85" t="e">
        <f t="shared" ca="1" si="20"/>
        <v>#NAME?</v>
      </c>
      <c r="BB114" s="85" t="e">
        <f t="shared" ca="1" si="21"/>
        <v>#NAME?</v>
      </c>
      <c r="BC114" s="90" t="e">
        <f t="shared" ca="1" si="22"/>
        <v>#NAME?</v>
      </c>
      <c r="BD114" s="90" t="e">
        <f t="shared" ca="1" si="23"/>
        <v>#NAME?</v>
      </c>
      <c r="BE114" s="85" t="e">
        <f t="shared" ca="1" si="24"/>
        <v>#NAME?</v>
      </c>
      <c r="BF114" s="22" t="e">
        <f t="shared" ca="1" si="25"/>
        <v>#NAME?</v>
      </c>
      <c r="BG114" s="22" t="e">
        <f t="shared" ca="1" si="26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28"/>
        <v>113</v>
      </c>
      <c r="B115" s="174">
        <v>46149</v>
      </c>
      <c r="C115" s="54" t="s">
        <v>2256</v>
      </c>
      <c r="D115" s="58" t="s">
        <v>491</v>
      </c>
      <c r="E115" s="56" t="s">
        <v>492</v>
      </c>
      <c r="F115" s="54">
        <v>2</v>
      </c>
      <c r="G115" s="54" t="s">
        <v>65</v>
      </c>
      <c r="H115" s="54" t="str">
        <f t="shared" si="0"/>
        <v>DONE</v>
      </c>
      <c r="I115" s="54" t="s">
        <v>2490</v>
      </c>
      <c r="J115" s="58" t="s">
        <v>180</v>
      </c>
      <c r="K115" s="58" t="s">
        <v>79</v>
      </c>
      <c r="L115" s="60">
        <v>8030</v>
      </c>
      <c r="M115" s="71"/>
      <c r="N115" s="54" t="s">
        <v>2176</v>
      </c>
      <c r="O115" s="98" t="s">
        <v>91</v>
      </c>
      <c r="P115" s="64" t="s">
        <v>87</v>
      </c>
      <c r="Q115" s="64" t="s">
        <v>912</v>
      </c>
      <c r="R115" s="25">
        <v>200001060340</v>
      </c>
      <c r="S115" s="66">
        <v>46163</v>
      </c>
      <c r="T115" s="66" t="str">
        <f t="shared" si="1"/>
        <v>DONE</v>
      </c>
      <c r="U115" s="66">
        <v>46164</v>
      </c>
      <c r="V115" s="25">
        <v>9200089574</v>
      </c>
      <c r="W115" s="25">
        <v>46077</v>
      </c>
      <c r="X115" s="69">
        <v>46170</v>
      </c>
      <c r="Y115" s="69" t="str">
        <f t="shared" si="2"/>
        <v>DONE</v>
      </c>
      <c r="Z115" s="25">
        <v>50400</v>
      </c>
      <c r="AA115" s="179">
        <v>46178</v>
      </c>
      <c r="AB115" s="25" t="str">
        <f t="shared" si="3"/>
        <v>DONE</v>
      </c>
      <c r="AC115" s="71"/>
      <c r="AD115" s="54" t="s">
        <v>2491</v>
      </c>
      <c r="AE115" s="76">
        <v>46173</v>
      </c>
      <c r="AF115" s="69" t="str">
        <f t="shared" si="4"/>
        <v>DONE</v>
      </c>
      <c r="AG115" s="69">
        <v>46181</v>
      </c>
      <c r="AH115" s="75"/>
      <c r="AI115" s="77" t="e">
        <f t="shared" ca="1" si="5"/>
        <v>#NAME?</v>
      </c>
      <c r="AJ115" s="80" t="str">
        <f t="array" ref="AJ115">IFERROR(INDEX('[1]Master Price'!$E:$E,MATCH(D115,'[1]Master Price'!$B:$B,0)),"0")</f>
        <v>0</v>
      </c>
      <c r="AK115" s="80">
        <f t="shared" si="6"/>
        <v>0</v>
      </c>
      <c r="AL115" s="82" t="str">
        <f t="shared" si="29"/>
        <v>0-day</v>
      </c>
      <c r="AM115" s="82" t="str">
        <f t="shared" si="8"/>
        <v>1-day</v>
      </c>
      <c r="AN115" s="82" t="str">
        <f t="shared" si="32"/>
        <v>0-day</v>
      </c>
      <c r="AO115" s="82" t="str">
        <f t="shared" si="33"/>
        <v>8-day</v>
      </c>
      <c r="AP115" s="82" t="str">
        <f t="shared" si="11"/>
        <v>0-day</v>
      </c>
      <c r="AQ115" s="82" t="str">
        <f t="shared" si="12"/>
        <v>0-day</v>
      </c>
      <c r="AR115" s="5"/>
      <c r="AS115" s="83"/>
      <c r="AT115" s="85"/>
      <c r="AU115" s="84"/>
      <c r="AV115" s="88"/>
      <c r="AW115" s="83"/>
      <c r="AX115" s="88" t="e">
        <f t="shared" ca="1" si="17"/>
        <v>#NAME?</v>
      </c>
      <c r="AY115" s="86" t="str">
        <f t="shared" si="18"/>
        <v/>
      </c>
      <c r="AZ115" s="171" t="e">
        <f t="shared" ca="1" si="19"/>
        <v>#NAME?</v>
      </c>
      <c r="BA115" s="85" t="e">
        <f t="shared" ca="1" si="20"/>
        <v>#NAME?</v>
      </c>
      <c r="BB115" s="85" t="e">
        <f t="shared" ca="1" si="21"/>
        <v>#NAME?</v>
      </c>
      <c r="BC115" s="90" t="e">
        <f t="shared" ca="1" si="22"/>
        <v>#NAME?</v>
      </c>
      <c r="BD115" s="90" t="e">
        <f t="shared" ca="1" si="23"/>
        <v>#NAME?</v>
      </c>
      <c r="BE115" s="85" t="e">
        <f t="shared" ca="1" si="24"/>
        <v>#NAME?</v>
      </c>
      <c r="BF115" s="22" t="e">
        <f t="shared" ca="1" si="25"/>
        <v>#NAME?</v>
      </c>
      <c r="BG115" s="22" t="e">
        <f t="shared" ca="1" si="26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28"/>
        <v>114</v>
      </c>
      <c r="B116" s="174">
        <v>46149</v>
      </c>
      <c r="C116" s="54" t="s">
        <v>2263</v>
      </c>
      <c r="D116" s="58" t="s">
        <v>1381</v>
      </c>
      <c r="E116" s="56" t="s">
        <v>1382</v>
      </c>
      <c r="F116" s="54">
        <v>1</v>
      </c>
      <c r="G116" s="54" t="s">
        <v>65</v>
      </c>
      <c r="H116" s="54" t="str">
        <f t="shared" si="0"/>
        <v>DONE</v>
      </c>
      <c r="I116" s="54" t="s">
        <v>2009</v>
      </c>
      <c r="J116" s="62" t="s">
        <v>73</v>
      </c>
      <c r="K116" s="62" t="s">
        <v>73</v>
      </c>
      <c r="L116" s="60">
        <v>200.14</v>
      </c>
      <c r="M116" s="71"/>
      <c r="N116" s="54" t="s">
        <v>2492</v>
      </c>
      <c r="O116" s="96" t="s">
        <v>85</v>
      </c>
      <c r="P116" s="64" t="s">
        <v>87</v>
      </c>
      <c r="Q116" s="64" t="s">
        <v>338</v>
      </c>
      <c r="R116" s="25">
        <v>200001060355</v>
      </c>
      <c r="S116" s="66">
        <v>46163</v>
      </c>
      <c r="T116" s="66" t="str">
        <f t="shared" si="1"/>
        <v>DONE</v>
      </c>
      <c r="U116" s="66">
        <v>46164</v>
      </c>
      <c r="V116" s="25">
        <v>9200089563</v>
      </c>
      <c r="W116" s="25">
        <v>46084</v>
      </c>
      <c r="X116" s="69">
        <v>46170</v>
      </c>
      <c r="Y116" s="69" t="str">
        <f t="shared" si="2"/>
        <v>DONE</v>
      </c>
      <c r="Z116" s="25">
        <v>50335</v>
      </c>
      <c r="AA116" s="200">
        <v>46172</v>
      </c>
      <c r="AB116" s="25" t="str">
        <f t="shared" si="3"/>
        <v>DONE</v>
      </c>
      <c r="AC116" s="71"/>
      <c r="AD116" s="54" t="s">
        <v>2493</v>
      </c>
      <c r="AE116" s="76">
        <v>46173</v>
      </c>
      <c r="AF116" s="69" t="str">
        <f t="shared" si="4"/>
        <v>DONE</v>
      </c>
      <c r="AG116" s="69">
        <v>46177</v>
      </c>
      <c r="AH116" s="75"/>
      <c r="AI116" s="77" t="e">
        <f t="shared" ca="1" si="5"/>
        <v>#NAME?</v>
      </c>
      <c r="AJ116" s="80" t="str">
        <f t="array" ref="AJ116">IFERROR(INDEX('[1]Master Price'!$E:$E,MATCH(D116,'[1]Master Price'!$B:$B,0)),"0")</f>
        <v>0</v>
      </c>
      <c r="AK116" s="80">
        <f t="shared" si="6"/>
        <v>0</v>
      </c>
      <c r="AL116" s="82" t="str">
        <f t="shared" si="29"/>
        <v>0-day</v>
      </c>
      <c r="AM116" s="82" t="str">
        <f t="shared" si="8"/>
        <v>1-day</v>
      </c>
      <c r="AN116" s="82" t="str">
        <f t="shared" si="32"/>
        <v>0-day</v>
      </c>
      <c r="AO116" s="82" t="str">
        <f t="shared" si="33"/>
        <v>2-day</v>
      </c>
      <c r="AP116" s="82" t="str">
        <f t="shared" si="11"/>
        <v>1-day</v>
      </c>
      <c r="AQ116" s="82" t="str">
        <f t="shared" si="12"/>
        <v>0-day</v>
      </c>
      <c r="AR116" s="5"/>
      <c r="AS116" s="83"/>
      <c r="AT116" s="85"/>
      <c r="AU116" s="84"/>
      <c r="AV116" s="88"/>
      <c r="AW116" s="83"/>
      <c r="AX116" s="88" t="e">
        <f t="shared" ca="1" si="17"/>
        <v>#NAME?</v>
      </c>
      <c r="AY116" s="86" t="str">
        <f t="shared" si="18"/>
        <v/>
      </c>
      <c r="AZ116" s="171" t="e">
        <f t="shared" ca="1" si="19"/>
        <v>#NAME?</v>
      </c>
      <c r="BA116" s="85" t="e">
        <f t="shared" ca="1" si="20"/>
        <v>#NAME?</v>
      </c>
      <c r="BB116" s="85" t="e">
        <f t="shared" ca="1" si="21"/>
        <v>#NAME?</v>
      </c>
      <c r="BC116" s="90" t="e">
        <f t="shared" ca="1" si="22"/>
        <v>#NAME?</v>
      </c>
      <c r="BD116" s="90" t="e">
        <f t="shared" ca="1" si="23"/>
        <v>#NAME?</v>
      </c>
      <c r="BE116" s="85" t="e">
        <f t="shared" ca="1" si="24"/>
        <v>#NAME?</v>
      </c>
      <c r="BF116" s="22" t="e">
        <f t="shared" ca="1" si="25"/>
        <v>#NAME?</v>
      </c>
      <c r="BG116" s="22" t="e">
        <f t="shared" ca="1" si="26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28"/>
        <v>115</v>
      </c>
      <c r="B117" s="135">
        <v>46151</v>
      </c>
      <c r="C117" s="54" t="s">
        <v>2267</v>
      </c>
      <c r="D117" s="58" t="s">
        <v>457</v>
      </c>
      <c r="E117" s="56" t="s">
        <v>458</v>
      </c>
      <c r="F117" s="54">
        <v>1</v>
      </c>
      <c r="G117" s="54" t="s">
        <v>65</v>
      </c>
      <c r="H117" s="54" t="str">
        <f t="shared" si="0"/>
        <v>DONE</v>
      </c>
      <c r="I117" s="54" t="s">
        <v>2494</v>
      </c>
      <c r="J117" s="62" t="s">
        <v>73</v>
      </c>
      <c r="K117" s="62" t="s">
        <v>73</v>
      </c>
      <c r="L117" s="60">
        <v>6020</v>
      </c>
      <c r="M117" s="71"/>
      <c r="N117" s="54" t="s">
        <v>283</v>
      </c>
      <c r="O117" s="96" t="s">
        <v>85</v>
      </c>
      <c r="P117" s="54" t="s">
        <v>87</v>
      </c>
      <c r="Q117" s="64" t="s">
        <v>1191</v>
      </c>
      <c r="R117" s="25">
        <v>200001060343</v>
      </c>
      <c r="S117" s="66">
        <v>46163</v>
      </c>
      <c r="T117" s="66" t="str">
        <f t="shared" si="1"/>
        <v>DONE</v>
      </c>
      <c r="U117" s="66">
        <v>46164</v>
      </c>
      <c r="V117" s="25">
        <v>9200089577</v>
      </c>
      <c r="W117" s="25">
        <v>46083</v>
      </c>
      <c r="X117" s="69">
        <v>46170</v>
      </c>
      <c r="Y117" s="69" t="str">
        <f t="shared" si="2"/>
        <v>DONE</v>
      </c>
      <c r="Z117" s="25">
        <v>50153</v>
      </c>
      <c r="AA117" s="200">
        <v>46171</v>
      </c>
      <c r="AB117" s="25" t="str">
        <f t="shared" si="3"/>
        <v>DONE</v>
      </c>
      <c r="AC117" s="71"/>
      <c r="AD117" s="54" t="s">
        <v>2495</v>
      </c>
      <c r="AE117" s="76">
        <v>46172</v>
      </c>
      <c r="AF117" s="69" t="str">
        <f t="shared" si="4"/>
        <v>DONE</v>
      </c>
      <c r="AG117" s="69">
        <v>46177</v>
      </c>
      <c r="AH117" s="75"/>
      <c r="AI117" s="77" t="e">
        <f t="shared" ca="1" si="5"/>
        <v>#NAME?</v>
      </c>
      <c r="AJ117" s="80" t="str">
        <f t="array" ref="AJ117">IFERROR(INDEX('[1]Master Price'!$E:$E,MATCH(D117,'[1]Master Price'!$B:$B,0)),"0")</f>
        <v>0</v>
      </c>
      <c r="AK117" s="80">
        <f t="shared" si="6"/>
        <v>0</v>
      </c>
      <c r="AL117" s="82" t="str">
        <f t="shared" si="29"/>
        <v>0-day</v>
      </c>
      <c r="AM117" s="82" t="str">
        <f t="shared" si="8"/>
        <v>1-day</v>
      </c>
      <c r="AN117" s="82" t="str">
        <f t="shared" si="32"/>
        <v>0-day</v>
      </c>
      <c r="AO117" s="82" t="str">
        <f t="shared" si="33"/>
        <v>1-day</v>
      </c>
      <c r="AP117" s="82" t="str">
        <f t="shared" si="11"/>
        <v>1-day</v>
      </c>
      <c r="AQ117" s="82" t="str">
        <f t="shared" si="12"/>
        <v>0-day</v>
      </c>
      <c r="AR117" s="5"/>
      <c r="AS117" s="83"/>
      <c r="AT117" s="85"/>
      <c r="AU117" s="84"/>
      <c r="AV117" s="88"/>
      <c r="AW117" s="83"/>
      <c r="AX117" s="88" t="e">
        <f t="shared" ca="1" si="17"/>
        <v>#NAME?</v>
      </c>
      <c r="AY117" s="86" t="str">
        <f t="shared" si="18"/>
        <v/>
      </c>
      <c r="AZ117" s="171" t="e">
        <f t="shared" ca="1" si="19"/>
        <v>#NAME?</v>
      </c>
      <c r="BA117" s="85" t="e">
        <f t="shared" ca="1" si="20"/>
        <v>#NAME?</v>
      </c>
      <c r="BB117" s="85" t="e">
        <f t="shared" ca="1" si="21"/>
        <v>#NAME?</v>
      </c>
      <c r="BC117" s="90" t="e">
        <f t="shared" ca="1" si="22"/>
        <v>#NAME?</v>
      </c>
      <c r="BD117" s="90" t="e">
        <f t="shared" ca="1" si="23"/>
        <v>#NAME?</v>
      </c>
      <c r="BE117" s="85" t="e">
        <f t="shared" ca="1" si="24"/>
        <v>#NAME?</v>
      </c>
      <c r="BF117" s="22" t="e">
        <f t="shared" ca="1" si="25"/>
        <v>#NAME?</v>
      </c>
      <c r="BG117" s="22" t="e">
        <f t="shared" ca="1" si="26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28"/>
        <v>116</v>
      </c>
      <c r="B118" s="135">
        <v>46151</v>
      </c>
      <c r="C118" s="54" t="s">
        <v>2267</v>
      </c>
      <c r="D118" s="58" t="s">
        <v>951</v>
      </c>
      <c r="E118" s="56" t="s">
        <v>952</v>
      </c>
      <c r="F118" s="54">
        <v>1</v>
      </c>
      <c r="G118" s="54" t="s">
        <v>65</v>
      </c>
      <c r="H118" s="54" t="str">
        <f t="shared" si="0"/>
        <v>DONE</v>
      </c>
      <c r="I118" s="54" t="s">
        <v>2494</v>
      </c>
      <c r="J118" s="62" t="s">
        <v>73</v>
      </c>
      <c r="K118" s="62" t="s">
        <v>73</v>
      </c>
      <c r="L118" s="60">
        <v>6020</v>
      </c>
      <c r="M118" s="71"/>
      <c r="N118" s="54" t="s">
        <v>283</v>
      </c>
      <c r="O118" s="96" t="s">
        <v>85</v>
      </c>
      <c r="P118" s="54" t="s">
        <v>87</v>
      </c>
      <c r="Q118" s="64" t="s">
        <v>1191</v>
      </c>
      <c r="R118" s="25">
        <v>200001060343</v>
      </c>
      <c r="S118" s="66">
        <v>46163</v>
      </c>
      <c r="T118" s="66" t="str">
        <f t="shared" si="1"/>
        <v>DONE</v>
      </c>
      <c r="U118" s="66">
        <v>46164</v>
      </c>
      <c r="V118" s="25">
        <v>9200089577</v>
      </c>
      <c r="W118" s="25">
        <v>46083</v>
      </c>
      <c r="X118" s="69">
        <v>46170</v>
      </c>
      <c r="Y118" s="69" t="str">
        <f t="shared" si="2"/>
        <v>DONE</v>
      </c>
      <c r="Z118" s="25">
        <v>50153</v>
      </c>
      <c r="AA118" s="200">
        <v>46171</v>
      </c>
      <c r="AB118" s="25" t="str">
        <f t="shared" si="3"/>
        <v>DONE</v>
      </c>
      <c r="AC118" s="71"/>
      <c r="AD118" s="54" t="s">
        <v>2495</v>
      </c>
      <c r="AE118" s="76">
        <v>46172</v>
      </c>
      <c r="AF118" s="69" t="str">
        <f t="shared" si="4"/>
        <v>DONE</v>
      </c>
      <c r="AG118" s="69">
        <v>46177</v>
      </c>
      <c r="AH118" s="75"/>
      <c r="AI118" s="77" t="e">
        <f t="shared" ca="1" si="5"/>
        <v>#NAME?</v>
      </c>
      <c r="AJ118" s="80" t="str">
        <f t="array" ref="AJ118">IFERROR(INDEX('[1]Master Price'!$E:$E,MATCH(D118,'[1]Master Price'!$B:$B,0)),"0")</f>
        <v>0</v>
      </c>
      <c r="AK118" s="80">
        <f t="shared" si="6"/>
        <v>0</v>
      </c>
      <c r="AL118" s="82" t="str">
        <f t="shared" si="29"/>
        <v>0-day</v>
      </c>
      <c r="AM118" s="82" t="str">
        <f t="shared" si="8"/>
        <v>1-day</v>
      </c>
      <c r="AN118" s="82" t="str">
        <f t="shared" si="32"/>
        <v>0-day</v>
      </c>
      <c r="AO118" s="82" t="str">
        <f t="shared" si="33"/>
        <v>1-day</v>
      </c>
      <c r="AP118" s="82" t="str">
        <f t="shared" si="11"/>
        <v>1-day</v>
      </c>
      <c r="AQ118" s="82" t="str">
        <f t="shared" si="12"/>
        <v>0-day</v>
      </c>
      <c r="AR118" s="5"/>
      <c r="AS118" s="83"/>
      <c r="AT118" s="85"/>
      <c r="AU118" s="84"/>
      <c r="AV118" s="88"/>
      <c r="AW118" s="83"/>
      <c r="AX118" s="88" t="e">
        <f t="shared" ca="1" si="17"/>
        <v>#NAME?</v>
      </c>
      <c r="AY118" s="86" t="str">
        <f t="shared" si="18"/>
        <v/>
      </c>
      <c r="AZ118" s="171" t="e">
        <f t="shared" ca="1" si="19"/>
        <v>#NAME?</v>
      </c>
      <c r="BA118" s="85" t="e">
        <f t="shared" ca="1" si="20"/>
        <v>#NAME?</v>
      </c>
      <c r="BB118" s="85" t="e">
        <f t="shared" ca="1" si="21"/>
        <v>#NAME?</v>
      </c>
      <c r="BC118" s="90" t="e">
        <f t="shared" ca="1" si="22"/>
        <v>#NAME?</v>
      </c>
      <c r="BD118" s="90" t="e">
        <f t="shared" ca="1" si="23"/>
        <v>#NAME?</v>
      </c>
      <c r="BE118" s="85" t="e">
        <f t="shared" ca="1" si="24"/>
        <v>#NAME?</v>
      </c>
      <c r="BF118" s="22" t="e">
        <f t="shared" ca="1" si="25"/>
        <v>#NAME?</v>
      </c>
      <c r="BG118" s="22" t="e">
        <f t="shared" ca="1" si="26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28"/>
        <v>117</v>
      </c>
      <c r="B119" s="135">
        <v>46151</v>
      </c>
      <c r="C119" s="54" t="s">
        <v>2267</v>
      </c>
      <c r="D119" s="54" t="s">
        <v>971</v>
      </c>
      <c r="E119" s="56" t="s">
        <v>972</v>
      </c>
      <c r="F119" s="54">
        <v>1</v>
      </c>
      <c r="G119" s="54" t="s">
        <v>65</v>
      </c>
      <c r="H119" s="54" t="str">
        <f t="shared" si="0"/>
        <v>DONE</v>
      </c>
      <c r="I119" s="54" t="s">
        <v>2494</v>
      </c>
      <c r="J119" s="62" t="s">
        <v>73</v>
      </c>
      <c r="K119" s="62" t="s">
        <v>73</v>
      </c>
      <c r="L119" s="60">
        <v>6020</v>
      </c>
      <c r="M119" s="71"/>
      <c r="N119" s="54" t="s">
        <v>283</v>
      </c>
      <c r="O119" s="96" t="s">
        <v>85</v>
      </c>
      <c r="P119" s="54" t="s">
        <v>87</v>
      </c>
      <c r="Q119" s="64" t="s">
        <v>1191</v>
      </c>
      <c r="R119" s="25">
        <v>200001060343</v>
      </c>
      <c r="S119" s="66">
        <v>46163</v>
      </c>
      <c r="T119" s="66" t="str">
        <f t="shared" si="1"/>
        <v>DONE</v>
      </c>
      <c r="U119" s="66">
        <v>46164</v>
      </c>
      <c r="V119" s="25">
        <v>9200089577</v>
      </c>
      <c r="W119" s="25">
        <v>46083</v>
      </c>
      <c r="X119" s="69">
        <v>46170</v>
      </c>
      <c r="Y119" s="69" t="str">
        <f t="shared" si="2"/>
        <v>DONE</v>
      </c>
      <c r="Z119" s="25">
        <v>50153</v>
      </c>
      <c r="AA119" s="200">
        <v>46171</v>
      </c>
      <c r="AB119" s="25" t="str">
        <f t="shared" si="3"/>
        <v>DONE</v>
      </c>
      <c r="AC119" s="71"/>
      <c r="AD119" s="54" t="s">
        <v>2495</v>
      </c>
      <c r="AE119" s="76">
        <v>46172</v>
      </c>
      <c r="AF119" s="69" t="str">
        <f t="shared" si="4"/>
        <v>DONE</v>
      </c>
      <c r="AG119" s="69">
        <v>46177</v>
      </c>
      <c r="AH119" s="75"/>
      <c r="AI119" s="77" t="e">
        <f t="shared" ca="1" si="5"/>
        <v>#NAME?</v>
      </c>
      <c r="AJ119" s="80" t="str">
        <f t="array" ref="AJ119">IFERROR(INDEX('[1]Master Price'!$E:$E,MATCH(D119,'[1]Master Price'!$B:$B,0)),"0")</f>
        <v>0</v>
      </c>
      <c r="AK119" s="80">
        <f t="shared" si="6"/>
        <v>0</v>
      </c>
      <c r="AL119" s="82" t="str">
        <f t="shared" si="29"/>
        <v>0-day</v>
      </c>
      <c r="AM119" s="82" t="str">
        <f t="shared" si="8"/>
        <v>1-day</v>
      </c>
      <c r="AN119" s="82" t="str">
        <f t="shared" si="32"/>
        <v>0-day</v>
      </c>
      <c r="AO119" s="82" t="str">
        <f t="shared" si="33"/>
        <v>1-day</v>
      </c>
      <c r="AP119" s="82" t="str">
        <f t="shared" si="11"/>
        <v>1-day</v>
      </c>
      <c r="AQ119" s="82" t="str">
        <f t="shared" si="12"/>
        <v>0-day</v>
      </c>
      <c r="AR119" s="5"/>
      <c r="AS119" s="83"/>
      <c r="AT119" s="85"/>
      <c r="AU119" s="84"/>
      <c r="AV119" s="88"/>
      <c r="AW119" s="83"/>
      <c r="AX119" s="88" t="e">
        <f t="shared" ca="1" si="17"/>
        <v>#NAME?</v>
      </c>
      <c r="AY119" s="86" t="str">
        <f t="shared" si="18"/>
        <v/>
      </c>
      <c r="AZ119" s="171" t="e">
        <f t="shared" ca="1" si="19"/>
        <v>#NAME?</v>
      </c>
      <c r="BA119" s="85" t="e">
        <f t="shared" ca="1" si="20"/>
        <v>#NAME?</v>
      </c>
      <c r="BB119" s="85" t="e">
        <f t="shared" ca="1" si="21"/>
        <v>#NAME?</v>
      </c>
      <c r="BC119" s="90" t="e">
        <f t="shared" ca="1" si="22"/>
        <v>#NAME?</v>
      </c>
      <c r="BD119" s="90" t="e">
        <f t="shared" ca="1" si="23"/>
        <v>#NAME?</v>
      </c>
      <c r="BE119" s="85" t="e">
        <f t="shared" ca="1" si="24"/>
        <v>#NAME?</v>
      </c>
      <c r="BF119" s="22" t="e">
        <f t="shared" ca="1" si="25"/>
        <v>#NAME?</v>
      </c>
      <c r="BG119" s="22" t="e">
        <f t="shared" ca="1" si="26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28"/>
        <v>118</v>
      </c>
      <c r="B120" s="135">
        <v>46151</v>
      </c>
      <c r="C120" s="54" t="s">
        <v>2267</v>
      </c>
      <c r="D120" s="54" t="s">
        <v>174</v>
      </c>
      <c r="E120" s="56" t="s">
        <v>175</v>
      </c>
      <c r="F120" s="54">
        <v>2</v>
      </c>
      <c r="G120" s="54" t="s">
        <v>65</v>
      </c>
      <c r="H120" s="54" t="str">
        <f t="shared" si="0"/>
        <v>DONE</v>
      </c>
      <c r="I120" s="54" t="s">
        <v>2494</v>
      </c>
      <c r="J120" s="62" t="s">
        <v>73</v>
      </c>
      <c r="K120" s="62" t="s">
        <v>73</v>
      </c>
      <c r="L120" s="60">
        <v>6020</v>
      </c>
      <c r="M120" s="71"/>
      <c r="N120" s="54" t="s">
        <v>283</v>
      </c>
      <c r="O120" s="96" t="s">
        <v>85</v>
      </c>
      <c r="P120" s="54" t="s">
        <v>87</v>
      </c>
      <c r="Q120" s="64" t="s">
        <v>1191</v>
      </c>
      <c r="R120" s="25">
        <v>200001060343</v>
      </c>
      <c r="S120" s="66">
        <v>46163</v>
      </c>
      <c r="T120" s="66" t="str">
        <f t="shared" si="1"/>
        <v>DONE</v>
      </c>
      <c r="U120" s="66">
        <v>46164</v>
      </c>
      <c r="V120" s="25">
        <v>9200089577</v>
      </c>
      <c r="W120" s="25">
        <v>46083</v>
      </c>
      <c r="X120" s="69">
        <v>46170</v>
      </c>
      <c r="Y120" s="69" t="str">
        <f t="shared" si="2"/>
        <v>DONE</v>
      </c>
      <c r="Z120" s="25">
        <v>50153</v>
      </c>
      <c r="AA120" s="200">
        <v>46171</v>
      </c>
      <c r="AB120" s="25" t="str">
        <f t="shared" si="3"/>
        <v>DONE</v>
      </c>
      <c r="AC120" s="71"/>
      <c r="AD120" s="54" t="s">
        <v>2495</v>
      </c>
      <c r="AE120" s="76">
        <v>46172</v>
      </c>
      <c r="AF120" s="69" t="str">
        <f t="shared" si="4"/>
        <v>DONE</v>
      </c>
      <c r="AG120" s="69">
        <v>46177</v>
      </c>
      <c r="AH120" s="75"/>
      <c r="AI120" s="77" t="e">
        <f t="shared" ca="1" si="5"/>
        <v>#NAME?</v>
      </c>
      <c r="AJ120" s="80" t="str">
        <f t="array" ref="AJ120">IFERROR(INDEX('[1]Master Price'!$E:$E,MATCH(D120,'[1]Master Price'!$B:$B,0)),"0")</f>
        <v>0</v>
      </c>
      <c r="AK120" s="80">
        <f t="shared" si="6"/>
        <v>0</v>
      </c>
      <c r="AL120" s="82" t="str">
        <f t="shared" si="29"/>
        <v>0-day</v>
      </c>
      <c r="AM120" s="82" t="str">
        <f t="shared" si="8"/>
        <v>1-day</v>
      </c>
      <c r="AN120" s="82" t="str">
        <f t="shared" si="32"/>
        <v>0-day</v>
      </c>
      <c r="AO120" s="82" t="str">
        <f t="shared" si="33"/>
        <v>1-day</v>
      </c>
      <c r="AP120" s="82" t="str">
        <f t="shared" si="11"/>
        <v>1-day</v>
      </c>
      <c r="AQ120" s="82" t="str">
        <f t="shared" si="12"/>
        <v>0-day</v>
      </c>
      <c r="AR120" s="5"/>
      <c r="AS120" s="83"/>
      <c r="AT120" s="85"/>
      <c r="AU120" s="84"/>
      <c r="AV120" s="88"/>
      <c r="AW120" s="83"/>
      <c r="AX120" s="88" t="e">
        <f t="shared" ca="1" si="17"/>
        <v>#NAME?</v>
      </c>
      <c r="AY120" s="86" t="str">
        <f t="shared" si="18"/>
        <v/>
      </c>
      <c r="AZ120" s="171" t="e">
        <f t="shared" ca="1" si="19"/>
        <v>#NAME?</v>
      </c>
      <c r="BA120" s="85" t="e">
        <f t="shared" ca="1" si="20"/>
        <v>#NAME?</v>
      </c>
      <c r="BB120" s="85" t="e">
        <f t="shared" ca="1" si="21"/>
        <v>#NAME?</v>
      </c>
      <c r="BC120" s="90" t="e">
        <f t="shared" ca="1" si="22"/>
        <v>#NAME?</v>
      </c>
      <c r="BD120" s="90" t="e">
        <f t="shared" ca="1" si="23"/>
        <v>#NAME?</v>
      </c>
      <c r="BE120" s="85" t="e">
        <f t="shared" ca="1" si="24"/>
        <v>#NAME?</v>
      </c>
      <c r="BF120" s="22" t="e">
        <f t="shared" ca="1" si="25"/>
        <v>#NAME?</v>
      </c>
      <c r="BG120" s="22" t="e">
        <f t="shared" ca="1" si="26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28"/>
        <v>119</v>
      </c>
      <c r="B121" s="135">
        <v>46151</v>
      </c>
      <c r="C121" s="54" t="s">
        <v>2267</v>
      </c>
      <c r="D121" s="54" t="s">
        <v>491</v>
      </c>
      <c r="E121" s="56" t="s">
        <v>492</v>
      </c>
      <c r="F121" s="54">
        <v>2</v>
      </c>
      <c r="G121" s="54" t="s">
        <v>65</v>
      </c>
      <c r="H121" s="54" t="str">
        <f t="shared" si="0"/>
        <v>DONE</v>
      </c>
      <c r="I121" s="54" t="s">
        <v>2494</v>
      </c>
      <c r="J121" s="62" t="s">
        <v>73</v>
      </c>
      <c r="K121" s="62" t="s">
        <v>73</v>
      </c>
      <c r="L121" s="60">
        <v>6020</v>
      </c>
      <c r="M121" s="71"/>
      <c r="N121" s="54" t="s">
        <v>283</v>
      </c>
      <c r="O121" s="96" t="s">
        <v>85</v>
      </c>
      <c r="P121" s="54" t="s">
        <v>87</v>
      </c>
      <c r="Q121" s="64" t="s">
        <v>1191</v>
      </c>
      <c r="R121" s="25">
        <v>200001060343</v>
      </c>
      <c r="S121" s="66">
        <v>46163</v>
      </c>
      <c r="T121" s="66" t="str">
        <f t="shared" si="1"/>
        <v>DONE</v>
      </c>
      <c r="U121" s="66">
        <v>46164</v>
      </c>
      <c r="V121" s="25">
        <v>9200089577</v>
      </c>
      <c r="W121" s="25">
        <v>46083</v>
      </c>
      <c r="X121" s="69">
        <v>46170</v>
      </c>
      <c r="Y121" s="69" t="str">
        <f t="shared" si="2"/>
        <v>DONE</v>
      </c>
      <c r="Z121" s="25">
        <v>50153</v>
      </c>
      <c r="AA121" s="200">
        <v>46171</v>
      </c>
      <c r="AB121" s="25" t="str">
        <f t="shared" si="3"/>
        <v>DONE</v>
      </c>
      <c r="AC121" s="71"/>
      <c r="AD121" s="54" t="s">
        <v>2495</v>
      </c>
      <c r="AE121" s="76">
        <v>46172</v>
      </c>
      <c r="AF121" s="69" t="str">
        <f t="shared" si="4"/>
        <v>DONE</v>
      </c>
      <c r="AG121" s="69">
        <v>46177</v>
      </c>
      <c r="AH121" s="75"/>
      <c r="AI121" s="77" t="e">
        <f t="shared" ca="1" si="5"/>
        <v>#NAME?</v>
      </c>
      <c r="AJ121" s="80" t="str">
        <f t="array" ref="AJ121">IFERROR(INDEX('[1]Master Price'!$E:$E,MATCH(D121,'[1]Master Price'!$B:$B,0)),"0")</f>
        <v>0</v>
      </c>
      <c r="AK121" s="80">
        <f t="shared" si="6"/>
        <v>0</v>
      </c>
      <c r="AL121" s="82" t="str">
        <f t="shared" si="29"/>
        <v>0-day</v>
      </c>
      <c r="AM121" s="82" t="str">
        <f t="shared" si="8"/>
        <v>1-day</v>
      </c>
      <c r="AN121" s="82" t="str">
        <f t="shared" si="32"/>
        <v>0-day</v>
      </c>
      <c r="AO121" s="82" t="str">
        <f t="shared" si="33"/>
        <v>1-day</v>
      </c>
      <c r="AP121" s="82" t="str">
        <f t="shared" si="11"/>
        <v>1-day</v>
      </c>
      <c r="AQ121" s="82" t="str">
        <f t="shared" si="12"/>
        <v>0-day</v>
      </c>
      <c r="AR121" s="5"/>
      <c r="AS121" s="83"/>
      <c r="AT121" s="85"/>
      <c r="AU121" s="84"/>
      <c r="AV121" s="88"/>
      <c r="AW121" s="83"/>
      <c r="AX121" s="88" t="e">
        <f t="shared" ca="1" si="17"/>
        <v>#NAME?</v>
      </c>
      <c r="AY121" s="86" t="str">
        <f t="shared" si="18"/>
        <v/>
      </c>
      <c r="AZ121" s="171" t="e">
        <f t="shared" ca="1" si="19"/>
        <v>#NAME?</v>
      </c>
      <c r="BA121" s="85" t="e">
        <f t="shared" ca="1" si="20"/>
        <v>#NAME?</v>
      </c>
      <c r="BB121" s="85" t="e">
        <f t="shared" ca="1" si="21"/>
        <v>#NAME?</v>
      </c>
      <c r="BC121" s="90" t="e">
        <f t="shared" ca="1" si="22"/>
        <v>#NAME?</v>
      </c>
      <c r="BD121" s="90" t="e">
        <f t="shared" ca="1" si="23"/>
        <v>#NAME?</v>
      </c>
      <c r="BE121" s="85" t="e">
        <f t="shared" ca="1" si="24"/>
        <v>#NAME?</v>
      </c>
      <c r="BF121" s="22" t="e">
        <f t="shared" ca="1" si="25"/>
        <v>#NAME?</v>
      </c>
      <c r="BG121" s="22" t="e">
        <f t="shared" ca="1" si="26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28"/>
        <v>120</v>
      </c>
      <c r="B122" s="135">
        <v>46151</v>
      </c>
      <c r="C122" s="54" t="s">
        <v>2268</v>
      </c>
      <c r="D122" s="54" t="s">
        <v>115</v>
      </c>
      <c r="E122" s="56" t="s">
        <v>116</v>
      </c>
      <c r="F122" s="54">
        <v>1</v>
      </c>
      <c r="G122" s="54" t="s">
        <v>65</v>
      </c>
      <c r="H122" s="54" t="str">
        <f t="shared" si="0"/>
        <v>DONE</v>
      </c>
      <c r="I122" s="54" t="s">
        <v>2065</v>
      </c>
      <c r="J122" s="58" t="s">
        <v>78</v>
      </c>
      <c r="K122" s="58" t="s">
        <v>79</v>
      </c>
      <c r="L122" s="60">
        <v>10016</v>
      </c>
      <c r="M122" s="71"/>
      <c r="N122" s="54" t="s">
        <v>283</v>
      </c>
      <c r="O122" s="96" t="s">
        <v>85</v>
      </c>
      <c r="P122" s="54" t="s">
        <v>87</v>
      </c>
      <c r="Q122" s="64" t="s">
        <v>338</v>
      </c>
      <c r="R122" s="25">
        <v>200001060318</v>
      </c>
      <c r="S122" s="66">
        <v>46163</v>
      </c>
      <c r="T122" s="66" t="str">
        <f t="shared" si="1"/>
        <v>DONE</v>
      </c>
      <c r="U122" s="66">
        <v>46164</v>
      </c>
      <c r="V122" s="25">
        <v>9200089562</v>
      </c>
      <c r="W122" s="25">
        <v>46082</v>
      </c>
      <c r="X122" s="69">
        <v>46170</v>
      </c>
      <c r="Y122" s="69" t="str">
        <f t="shared" si="2"/>
        <v>DONE</v>
      </c>
      <c r="Z122" s="25">
        <v>50152</v>
      </c>
      <c r="AA122" s="201">
        <v>46171</v>
      </c>
      <c r="AB122" s="25" t="str">
        <f t="shared" si="3"/>
        <v>DONE</v>
      </c>
      <c r="AC122" s="71"/>
      <c r="AD122" s="54" t="s">
        <v>2496</v>
      </c>
      <c r="AE122" s="76">
        <v>46172</v>
      </c>
      <c r="AF122" s="69" t="str">
        <f t="shared" si="4"/>
        <v>DONE</v>
      </c>
      <c r="AG122" s="69">
        <v>46177</v>
      </c>
      <c r="AH122" s="75"/>
      <c r="AI122" s="77" t="e">
        <f t="shared" ca="1" si="5"/>
        <v>#NAME?</v>
      </c>
      <c r="AJ122" s="80" t="str">
        <f t="array" ref="AJ122">IFERROR(INDEX('[1]Master Price'!$E:$E,MATCH(D122,'[1]Master Price'!$B:$B,0)),"0")</f>
        <v>0</v>
      </c>
      <c r="AK122" s="80">
        <f t="shared" si="6"/>
        <v>0</v>
      </c>
      <c r="AL122" s="82" t="str">
        <f t="shared" si="29"/>
        <v>0-day</v>
      </c>
      <c r="AM122" s="82" t="str">
        <f t="shared" si="8"/>
        <v>1-day</v>
      </c>
      <c r="AN122" s="82" t="str">
        <f t="shared" si="32"/>
        <v>0-day</v>
      </c>
      <c r="AO122" s="82" t="str">
        <f t="shared" si="33"/>
        <v>1-day</v>
      </c>
      <c r="AP122" s="82" t="str">
        <f t="shared" si="11"/>
        <v>1-day</v>
      </c>
      <c r="AQ122" s="82" t="str">
        <f t="shared" si="12"/>
        <v>0-day</v>
      </c>
      <c r="AR122" s="5"/>
      <c r="AS122" s="83"/>
      <c r="AT122" s="85"/>
      <c r="AU122" s="84"/>
      <c r="AV122" s="88"/>
      <c r="AW122" s="83"/>
      <c r="AX122" s="88" t="e">
        <f t="shared" ca="1" si="17"/>
        <v>#NAME?</v>
      </c>
      <c r="AY122" s="86" t="str">
        <f t="shared" si="18"/>
        <v/>
      </c>
      <c r="AZ122" s="171" t="e">
        <f t="shared" ca="1" si="19"/>
        <v>#NAME?</v>
      </c>
      <c r="BA122" s="85" t="e">
        <f t="shared" ca="1" si="20"/>
        <v>#NAME?</v>
      </c>
      <c r="BB122" s="85" t="e">
        <f t="shared" ca="1" si="21"/>
        <v>#NAME?</v>
      </c>
      <c r="BC122" s="90" t="e">
        <f t="shared" ca="1" si="22"/>
        <v>#NAME?</v>
      </c>
      <c r="BD122" s="90" t="e">
        <f t="shared" ca="1" si="23"/>
        <v>#NAME?</v>
      </c>
      <c r="BE122" s="85" t="e">
        <f t="shared" ca="1" si="24"/>
        <v>#NAME?</v>
      </c>
      <c r="BF122" s="22" t="e">
        <f t="shared" ca="1" si="25"/>
        <v>#NAME?</v>
      </c>
      <c r="BG122" s="22" t="e">
        <f t="shared" ca="1" si="26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28"/>
        <v>121</v>
      </c>
      <c r="B123" s="52">
        <v>46151</v>
      </c>
      <c r="C123" s="54" t="s">
        <v>2268</v>
      </c>
      <c r="D123" s="54" t="s">
        <v>2469</v>
      </c>
      <c r="E123" s="56" t="s">
        <v>154</v>
      </c>
      <c r="F123" s="54">
        <v>1</v>
      </c>
      <c r="G123" s="54" t="s">
        <v>65</v>
      </c>
      <c r="H123" s="54" t="str">
        <f t="shared" si="0"/>
        <v>DONE</v>
      </c>
      <c r="I123" s="54" t="s">
        <v>2065</v>
      </c>
      <c r="J123" s="58" t="s">
        <v>78</v>
      </c>
      <c r="K123" s="58" t="s">
        <v>79</v>
      </c>
      <c r="L123" s="54">
        <v>10016</v>
      </c>
      <c r="M123" s="71"/>
      <c r="N123" s="54" t="s">
        <v>283</v>
      </c>
      <c r="O123" s="96" t="s">
        <v>85</v>
      </c>
      <c r="P123" s="54" t="s">
        <v>87</v>
      </c>
      <c r="Q123" s="64" t="s">
        <v>338</v>
      </c>
      <c r="R123" s="25">
        <v>200001060318</v>
      </c>
      <c r="S123" s="66">
        <v>46163</v>
      </c>
      <c r="T123" s="66" t="str">
        <f t="shared" si="1"/>
        <v>DONE</v>
      </c>
      <c r="U123" s="66">
        <v>46164</v>
      </c>
      <c r="V123" s="25">
        <v>9200089562</v>
      </c>
      <c r="W123" s="25">
        <v>46082</v>
      </c>
      <c r="X123" s="69">
        <v>46170</v>
      </c>
      <c r="Y123" s="69" t="str">
        <f t="shared" si="2"/>
        <v>DONE</v>
      </c>
      <c r="Z123" s="25">
        <v>50152</v>
      </c>
      <c r="AA123" s="201">
        <v>46171</v>
      </c>
      <c r="AB123" s="25" t="str">
        <f t="shared" si="3"/>
        <v>DONE</v>
      </c>
      <c r="AC123" s="71"/>
      <c r="AD123" s="54" t="s">
        <v>2496</v>
      </c>
      <c r="AE123" s="76">
        <v>46172</v>
      </c>
      <c r="AF123" s="69" t="str">
        <f t="shared" si="4"/>
        <v>DONE</v>
      </c>
      <c r="AG123" s="69">
        <v>46177</v>
      </c>
      <c r="AH123" s="75"/>
      <c r="AI123" s="77" t="e">
        <f t="shared" ca="1" si="5"/>
        <v>#NAME?</v>
      </c>
      <c r="AJ123" s="80" t="str">
        <f t="array" ref="AJ123">IFERROR(INDEX('[1]Master Price'!$E:$E,MATCH(D123,'[1]Master Price'!$B:$B,0)),"0")</f>
        <v>0</v>
      </c>
      <c r="AK123" s="80">
        <f t="shared" si="6"/>
        <v>0</v>
      </c>
      <c r="AL123" s="82" t="str">
        <f t="shared" si="29"/>
        <v>0-day</v>
      </c>
      <c r="AM123" s="82" t="str">
        <f t="shared" si="8"/>
        <v>1-day</v>
      </c>
      <c r="AN123" s="82" t="str">
        <f t="shared" si="32"/>
        <v>0-day</v>
      </c>
      <c r="AO123" s="82" t="str">
        <f t="shared" si="33"/>
        <v>1-day</v>
      </c>
      <c r="AP123" s="82" t="str">
        <f t="shared" si="11"/>
        <v>1-day</v>
      </c>
      <c r="AQ123" s="82" t="str">
        <f t="shared" si="12"/>
        <v>0-day</v>
      </c>
      <c r="AR123" s="5"/>
      <c r="AS123" s="83"/>
      <c r="AT123" s="85"/>
      <c r="AU123" s="84"/>
      <c r="AV123" s="88"/>
      <c r="AW123" s="83"/>
      <c r="AX123" s="88" t="e">
        <f t="shared" ca="1" si="17"/>
        <v>#NAME?</v>
      </c>
      <c r="AY123" s="86" t="str">
        <f t="shared" si="18"/>
        <v/>
      </c>
      <c r="AZ123" s="171" t="e">
        <f t="shared" ca="1" si="19"/>
        <v>#NAME?</v>
      </c>
      <c r="BA123" s="85" t="e">
        <f t="shared" ca="1" si="20"/>
        <v>#NAME?</v>
      </c>
      <c r="BB123" s="85" t="e">
        <f t="shared" ca="1" si="21"/>
        <v>#NAME?</v>
      </c>
      <c r="BC123" s="90" t="e">
        <f t="shared" ca="1" si="22"/>
        <v>#NAME?</v>
      </c>
      <c r="BD123" s="90" t="e">
        <f t="shared" ca="1" si="23"/>
        <v>#NAME?</v>
      </c>
      <c r="BE123" s="85" t="e">
        <f t="shared" ca="1" si="24"/>
        <v>#NAME?</v>
      </c>
      <c r="BF123" s="22" t="e">
        <f t="shared" ca="1" si="25"/>
        <v>#NAME?</v>
      </c>
      <c r="BG123" s="22" t="e">
        <f t="shared" ca="1" si="26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28"/>
        <v>122</v>
      </c>
      <c r="B124" s="52">
        <v>46151</v>
      </c>
      <c r="C124" s="54" t="s">
        <v>2268</v>
      </c>
      <c r="D124" s="54" t="s">
        <v>798</v>
      </c>
      <c r="E124" s="56" t="s">
        <v>799</v>
      </c>
      <c r="F124" s="54">
        <v>1</v>
      </c>
      <c r="G124" s="54" t="s">
        <v>65</v>
      </c>
      <c r="H124" s="54" t="str">
        <f t="shared" si="0"/>
        <v>DONE</v>
      </c>
      <c r="I124" s="54" t="s">
        <v>2065</v>
      </c>
      <c r="J124" s="58" t="s">
        <v>78</v>
      </c>
      <c r="K124" s="58" t="s">
        <v>79</v>
      </c>
      <c r="L124" s="54">
        <v>10016</v>
      </c>
      <c r="M124" s="71"/>
      <c r="N124" s="54" t="s">
        <v>283</v>
      </c>
      <c r="O124" s="96" t="s">
        <v>85</v>
      </c>
      <c r="P124" s="54" t="s">
        <v>87</v>
      </c>
      <c r="Q124" s="64" t="s">
        <v>338</v>
      </c>
      <c r="R124" s="25">
        <v>200001060318</v>
      </c>
      <c r="S124" s="66">
        <v>46163</v>
      </c>
      <c r="T124" s="66" t="str">
        <f t="shared" si="1"/>
        <v>DONE</v>
      </c>
      <c r="U124" s="66">
        <v>46164</v>
      </c>
      <c r="V124" s="25">
        <v>9200089562</v>
      </c>
      <c r="W124" s="25">
        <v>46082</v>
      </c>
      <c r="X124" s="69">
        <v>46170</v>
      </c>
      <c r="Y124" s="69" t="str">
        <f t="shared" si="2"/>
        <v>DONE</v>
      </c>
      <c r="Z124" s="25">
        <v>50152</v>
      </c>
      <c r="AA124" s="201">
        <v>46171</v>
      </c>
      <c r="AB124" s="25" t="str">
        <f t="shared" si="3"/>
        <v>DONE</v>
      </c>
      <c r="AC124" s="71"/>
      <c r="AD124" s="54" t="s">
        <v>2496</v>
      </c>
      <c r="AE124" s="76">
        <v>46172</v>
      </c>
      <c r="AF124" s="69" t="str">
        <f t="shared" si="4"/>
        <v>DONE</v>
      </c>
      <c r="AG124" s="69">
        <v>46177</v>
      </c>
      <c r="AH124" s="75"/>
      <c r="AI124" s="77" t="e">
        <f t="shared" ca="1" si="5"/>
        <v>#NAME?</v>
      </c>
      <c r="AJ124" s="80" t="str">
        <f t="array" ref="AJ124">IFERROR(INDEX('[1]Master Price'!$E:$E,MATCH(D124,'[1]Master Price'!$B:$B,0)),"0")</f>
        <v>0</v>
      </c>
      <c r="AK124" s="80">
        <f t="shared" si="6"/>
        <v>0</v>
      </c>
      <c r="AL124" s="82" t="str">
        <f t="shared" si="29"/>
        <v>0-day</v>
      </c>
      <c r="AM124" s="82" t="str">
        <f t="shared" si="8"/>
        <v>1-day</v>
      </c>
      <c r="AN124" s="82" t="str">
        <f t="shared" si="32"/>
        <v>0-day</v>
      </c>
      <c r="AO124" s="82" t="str">
        <f t="shared" si="33"/>
        <v>1-day</v>
      </c>
      <c r="AP124" s="82" t="str">
        <f t="shared" si="11"/>
        <v>1-day</v>
      </c>
      <c r="AQ124" s="82" t="str">
        <f t="shared" si="12"/>
        <v>0-day</v>
      </c>
      <c r="AR124" s="5"/>
      <c r="AS124" s="83"/>
      <c r="AT124" s="85"/>
      <c r="AU124" s="84"/>
      <c r="AV124" s="88"/>
      <c r="AW124" s="83"/>
      <c r="AX124" s="88" t="e">
        <f t="shared" ca="1" si="17"/>
        <v>#NAME?</v>
      </c>
      <c r="AY124" s="86" t="str">
        <f t="shared" si="18"/>
        <v/>
      </c>
      <c r="AZ124" s="171" t="e">
        <f t="shared" ca="1" si="19"/>
        <v>#NAME?</v>
      </c>
      <c r="BA124" s="85" t="e">
        <f t="shared" ca="1" si="20"/>
        <v>#NAME?</v>
      </c>
      <c r="BB124" s="85" t="e">
        <f t="shared" ca="1" si="21"/>
        <v>#NAME?</v>
      </c>
      <c r="BC124" s="90" t="e">
        <f t="shared" ca="1" si="22"/>
        <v>#NAME?</v>
      </c>
      <c r="BD124" s="90" t="e">
        <f t="shared" ca="1" si="23"/>
        <v>#NAME?</v>
      </c>
      <c r="BE124" s="85" t="e">
        <f t="shared" ca="1" si="24"/>
        <v>#NAME?</v>
      </c>
      <c r="BF124" s="22" t="e">
        <f t="shared" ca="1" si="25"/>
        <v>#NAME?</v>
      </c>
      <c r="BG124" s="22" t="e">
        <f t="shared" ca="1" si="26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28"/>
        <v>123</v>
      </c>
      <c r="B125" s="52">
        <v>46151</v>
      </c>
      <c r="C125" s="54" t="s">
        <v>2268</v>
      </c>
      <c r="D125" s="54" t="s">
        <v>1232</v>
      </c>
      <c r="E125" s="56" t="s">
        <v>1233</v>
      </c>
      <c r="F125" s="54">
        <v>2</v>
      </c>
      <c r="G125" s="54" t="s">
        <v>65</v>
      </c>
      <c r="H125" s="54" t="str">
        <f t="shared" si="0"/>
        <v>DONE</v>
      </c>
      <c r="I125" s="54" t="s">
        <v>2065</v>
      </c>
      <c r="J125" s="58" t="s">
        <v>78</v>
      </c>
      <c r="K125" s="58" t="s">
        <v>79</v>
      </c>
      <c r="L125" s="54">
        <v>10016</v>
      </c>
      <c r="M125" s="71"/>
      <c r="N125" s="54" t="s">
        <v>283</v>
      </c>
      <c r="O125" s="96" t="s">
        <v>85</v>
      </c>
      <c r="P125" s="54" t="s">
        <v>87</v>
      </c>
      <c r="Q125" s="64" t="s">
        <v>338</v>
      </c>
      <c r="R125" s="25">
        <v>200001060318</v>
      </c>
      <c r="S125" s="66">
        <v>46163</v>
      </c>
      <c r="T125" s="66" t="str">
        <f t="shared" si="1"/>
        <v>DONE</v>
      </c>
      <c r="U125" s="66">
        <v>46164</v>
      </c>
      <c r="V125" s="25">
        <v>9200089562</v>
      </c>
      <c r="W125" s="25">
        <v>46082</v>
      </c>
      <c r="X125" s="69">
        <v>46170</v>
      </c>
      <c r="Y125" s="69" t="str">
        <f t="shared" si="2"/>
        <v>DONE</v>
      </c>
      <c r="Z125" s="25">
        <v>50152</v>
      </c>
      <c r="AA125" s="201">
        <v>46171</v>
      </c>
      <c r="AB125" s="25" t="str">
        <f t="shared" si="3"/>
        <v>DONE</v>
      </c>
      <c r="AC125" s="71"/>
      <c r="AD125" s="54" t="s">
        <v>2496</v>
      </c>
      <c r="AE125" s="76">
        <v>46172</v>
      </c>
      <c r="AF125" s="69" t="str">
        <f t="shared" si="4"/>
        <v>DONE</v>
      </c>
      <c r="AG125" s="69">
        <v>46177</v>
      </c>
      <c r="AH125" s="75"/>
      <c r="AI125" s="77" t="e">
        <f t="shared" ca="1" si="5"/>
        <v>#NAME?</v>
      </c>
      <c r="AJ125" s="80" t="str">
        <f t="array" ref="AJ125">IFERROR(INDEX('[1]Master Price'!$E:$E,MATCH(D125,'[1]Master Price'!$B:$B,0)),"0")</f>
        <v>0</v>
      </c>
      <c r="AK125" s="80">
        <f t="shared" si="6"/>
        <v>0</v>
      </c>
      <c r="AL125" s="82" t="str">
        <f t="shared" si="29"/>
        <v>0-day</v>
      </c>
      <c r="AM125" s="82" t="str">
        <f t="shared" si="8"/>
        <v>1-day</v>
      </c>
      <c r="AN125" s="82" t="str">
        <f t="shared" si="32"/>
        <v>0-day</v>
      </c>
      <c r="AO125" s="82" t="str">
        <f t="shared" si="33"/>
        <v>1-day</v>
      </c>
      <c r="AP125" s="82" t="str">
        <f t="shared" si="11"/>
        <v>1-day</v>
      </c>
      <c r="AQ125" s="82" t="str">
        <f t="shared" si="12"/>
        <v>0-day</v>
      </c>
      <c r="AR125" s="5"/>
      <c r="AS125" s="83"/>
      <c r="AT125" s="85"/>
      <c r="AU125" s="84"/>
      <c r="AV125" s="88"/>
      <c r="AW125" s="83"/>
      <c r="AX125" s="88" t="e">
        <f t="shared" ca="1" si="17"/>
        <v>#NAME?</v>
      </c>
      <c r="AY125" s="86" t="str">
        <f t="shared" si="18"/>
        <v/>
      </c>
      <c r="AZ125" s="171" t="e">
        <f t="shared" ca="1" si="19"/>
        <v>#NAME?</v>
      </c>
      <c r="BA125" s="85" t="e">
        <f t="shared" ca="1" si="20"/>
        <v>#NAME?</v>
      </c>
      <c r="BB125" s="85" t="e">
        <f t="shared" ca="1" si="21"/>
        <v>#NAME?</v>
      </c>
      <c r="BC125" s="90" t="e">
        <f t="shared" ca="1" si="22"/>
        <v>#NAME?</v>
      </c>
      <c r="BD125" s="90" t="e">
        <f t="shared" ca="1" si="23"/>
        <v>#NAME?</v>
      </c>
      <c r="BE125" s="85" t="e">
        <f t="shared" ca="1" si="24"/>
        <v>#NAME?</v>
      </c>
      <c r="BF125" s="22" t="e">
        <f t="shared" ca="1" si="25"/>
        <v>#NAME?</v>
      </c>
      <c r="BG125" s="22" t="e">
        <f t="shared" ca="1" si="26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28"/>
        <v>124</v>
      </c>
      <c r="B126" s="52">
        <v>46151</v>
      </c>
      <c r="C126" s="54" t="s">
        <v>2268</v>
      </c>
      <c r="D126" s="54" t="s">
        <v>693</v>
      </c>
      <c r="E126" s="56" t="s">
        <v>694</v>
      </c>
      <c r="F126" s="54">
        <v>5</v>
      </c>
      <c r="G126" s="54" t="s">
        <v>65</v>
      </c>
      <c r="H126" s="54" t="str">
        <f t="shared" si="0"/>
        <v>DONE</v>
      </c>
      <c r="I126" s="54" t="s">
        <v>2065</v>
      </c>
      <c r="J126" s="58" t="s">
        <v>78</v>
      </c>
      <c r="K126" s="58" t="s">
        <v>79</v>
      </c>
      <c r="L126" s="54">
        <v>10016</v>
      </c>
      <c r="M126" s="71"/>
      <c r="N126" s="54" t="s">
        <v>283</v>
      </c>
      <c r="O126" s="96" t="s">
        <v>85</v>
      </c>
      <c r="P126" s="54" t="s">
        <v>87</v>
      </c>
      <c r="Q126" s="64" t="s">
        <v>338</v>
      </c>
      <c r="R126" s="25">
        <v>200001060318</v>
      </c>
      <c r="S126" s="66">
        <v>46163</v>
      </c>
      <c r="T126" s="66" t="str">
        <f t="shared" si="1"/>
        <v>DONE</v>
      </c>
      <c r="U126" s="66">
        <v>46164</v>
      </c>
      <c r="V126" s="25">
        <v>9200089562</v>
      </c>
      <c r="W126" s="25">
        <v>46082</v>
      </c>
      <c r="X126" s="69">
        <v>46170</v>
      </c>
      <c r="Y126" s="69" t="str">
        <f t="shared" si="2"/>
        <v>DONE</v>
      </c>
      <c r="Z126" s="25">
        <v>50152</v>
      </c>
      <c r="AA126" s="201">
        <v>46171</v>
      </c>
      <c r="AB126" s="25" t="str">
        <f t="shared" si="3"/>
        <v>DONE</v>
      </c>
      <c r="AC126" s="71"/>
      <c r="AD126" s="54" t="s">
        <v>2496</v>
      </c>
      <c r="AE126" s="76">
        <v>46172</v>
      </c>
      <c r="AF126" s="69" t="str">
        <f t="shared" si="4"/>
        <v>DONE</v>
      </c>
      <c r="AG126" s="69">
        <v>46177</v>
      </c>
      <c r="AH126" s="75"/>
      <c r="AI126" s="77" t="e">
        <f t="shared" ca="1" si="5"/>
        <v>#NAME?</v>
      </c>
      <c r="AJ126" s="80" t="str">
        <f t="array" ref="AJ126">IFERROR(INDEX('[1]Master Price'!$E:$E,MATCH(D126,'[1]Master Price'!$B:$B,0)),"0")</f>
        <v>0</v>
      </c>
      <c r="AK126" s="80">
        <f t="shared" si="6"/>
        <v>0</v>
      </c>
      <c r="AL126" s="82" t="str">
        <f t="shared" si="29"/>
        <v>0-day</v>
      </c>
      <c r="AM126" s="82" t="str">
        <f t="shared" si="8"/>
        <v>1-day</v>
      </c>
      <c r="AN126" s="82" t="str">
        <f t="shared" si="32"/>
        <v>0-day</v>
      </c>
      <c r="AO126" s="82" t="str">
        <f t="shared" si="33"/>
        <v>1-day</v>
      </c>
      <c r="AP126" s="82" t="str">
        <f t="shared" si="11"/>
        <v>1-day</v>
      </c>
      <c r="AQ126" s="82" t="str">
        <f t="shared" si="12"/>
        <v>0-day</v>
      </c>
      <c r="AR126" s="5"/>
      <c r="AS126" s="83"/>
      <c r="AT126" s="85"/>
      <c r="AU126" s="84"/>
      <c r="AV126" s="88"/>
      <c r="AW126" s="83"/>
      <c r="AX126" s="88" t="e">
        <f t="shared" ca="1" si="17"/>
        <v>#NAME?</v>
      </c>
      <c r="AY126" s="86" t="str">
        <f t="shared" si="18"/>
        <v/>
      </c>
      <c r="AZ126" s="171" t="e">
        <f t="shared" ca="1" si="19"/>
        <v>#NAME?</v>
      </c>
      <c r="BA126" s="85" t="e">
        <f t="shared" ca="1" si="20"/>
        <v>#NAME?</v>
      </c>
      <c r="BB126" s="85" t="e">
        <f t="shared" ca="1" si="21"/>
        <v>#NAME?</v>
      </c>
      <c r="BC126" s="90" t="e">
        <f t="shared" ca="1" si="22"/>
        <v>#NAME?</v>
      </c>
      <c r="BD126" s="90" t="e">
        <f t="shared" ca="1" si="23"/>
        <v>#NAME?</v>
      </c>
      <c r="BE126" s="85" t="e">
        <f t="shared" ca="1" si="24"/>
        <v>#NAME?</v>
      </c>
      <c r="BF126" s="22" t="e">
        <f t="shared" ca="1" si="25"/>
        <v>#NAME?</v>
      </c>
      <c r="BG126" s="22" t="e">
        <f t="shared" ca="1" si="26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28"/>
        <v>125</v>
      </c>
      <c r="B127" s="52">
        <v>46152</v>
      </c>
      <c r="C127" s="54" t="s">
        <v>2269</v>
      </c>
      <c r="D127" s="54" t="s">
        <v>309</v>
      </c>
      <c r="E127" s="56" t="s">
        <v>311</v>
      </c>
      <c r="F127" s="54">
        <v>10</v>
      </c>
      <c r="G127" s="54" t="s">
        <v>65</v>
      </c>
      <c r="H127" s="54" t="str">
        <f t="shared" si="0"/>
        <v>DONE</v>
      </c>
      <c r="I127" s="54" t="s">
        <v>229</v>
      </c>
      <c r="J127" s="62" t="s">
        <v>73</v>
      </c>
      <c r="K127" s="62" t="s">
        <v>73</v>
      </c>
      <c r="L127" s="54"/>
      <c r="M127" s="71"/>
      <c r="N127" s="54" t="s">
        <v>230</v>
      </c>
      <c r="O127" s="54" t="s">
        <v>231</v>
      </c>
      <c r="P127" s="54" t="s">
        <v>87</v>
      </c>
      <c r="Q127" s="64" t="s">
        <v>2497</v>
      </c>
      <c r="R127" s="25" t="s">
        <v>2498</v>
      </c>
      <c r="S127" s="66"/>
      <c r="T127" s="66" t="str">
        <f t="shared" si="1"/>
        <v>WAITING</v>
      </c>
      <c r="U127" s="66"/>
      <c r="V127" s="25"/>
      <c r="W127" s="69"/>
      <c r="X127" s="69"/>
      <c r="Y127" s="69" t="str">
        <f t="shared" si="2"/>
        <v>WAITING</v>
      </c>
      <c r="Z127" s="69"/>
      <c r="AA127" s="179"/>
      <c r="AB127" s="25" t="str">
        <f t="shared" si="3"/>
        <v>WAITING</v>
      </c>
      <c r="AC127" s="71"/>
      <c r="AD127" s="76"/>
      <c r="AE127" s="76"/>
      <c r="AF127" s="69" t="str">
        <f t="shared" si="4"/>
        <v>WAITING</v>
      </c>
      <c r="AG127" s="169"/>
      <c r="AH127" s="75"/>
      <c r="AI127" s="77" t="e">
        <f t="shared" ca="1" si="5"/>
        <v>#NAME?</v>
      </c>
      <c r="AJ127" s="80" t="str">
        <f t="array" ref="AJ127">IFERROR(INDEX('[1]Master Price'!$E:$E,MATCH(D127,'[1]Master Price'!$B:$B,0)),"0")</f>
        <v>0</v>
      </c>
      <c r="AK127" s="80">
        <f t="shared" si="6"/>
        <v>0</v>
      </c>
      <c r="AL127" s="82" t="str">
        <f t="shared" si="29"/>
        <v>0-day</v>
      </c>
      <c r="AM127" s="82" t="str">
        <f t="shared" si="8"/>
        <v>0-day</v>
      </c>
      <c r="AN127" s="82" t="str">
        <f t="shared" si="32"/>
        <v>0-day</v>
      </c>
      <c r="AO127" s="82" t="str">
        <f t="shared" si="33"/>
        <v>0-day</v>
      </c>
      <c r="AP127" s="82" t="str">
        <f t="shared" si="11"/>
        <v>0-day</v>
      </c>
      <c r="AQ127" s="82" t="str">
        <f t="shared" si="12"/>
        <v>0-day</v>
      </c>
      <c r="AR127" s="5"/>
      <c r="AS127" s="83"/>
      <c r="AT127" s="85"/>
      <c r="AU127" s="84"/>
      <c r="AV127" s="88"/>
      <c r="AW127" s="83"/>
      <c r="AX127" s="88" t="e">
        <f t="shared" ca="1" si="17"/>
        <v>#NAME?</v>
      </c>
      <c r="AY127" s="86" t="str">
        <f t="shared" si="18"/>
        <v/>
      </c>
      <c r="AZ127" s="171" t="e">
        <f t="shared" ca="1" si="19"/>
        <v>#NAME?</v>
      </c>
      <c r="BA127" s="85" t="e">
        <f t="shared" ca="1" si="20"/>
        <v>#NAME?</v>
      </c>
      <c r="BB127" s="85" t="e">
        <f t="shared" ca="1" si="21"/>
        <v>#NAME?</v>
      </c>
      <c r="BC127" s="90" t="e">
        <f t="shared" ca="1" si="22"/>
        <v>#NAME?</v>
      </c>
      <c r="BD127" s="90" t="e">
        <f t="shared" ca="1" si="23"/>
        <v>#NAME?</v>
      </c>
      <c r="BE127" s="85" t="e">
        <f t="shared" ca="1" si="24"/>
        <v>#NAME?</v>
      </c>
      <c r="BF127" s="22" t="e">
        <f t="shared" ca="1" si="25"/>
        <v>#NAME?</v>
      </c>
      <c r="BG127" s="22" t="e">
        <f t="shared" ca="1" si="26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28"/>
        <v>126</v>
      </c>
      <c r="B128" s="52">
        <v>46152</v>
      </c>
      <c r="C128" s="54" t="s">
        <v>2270</v>
      </c>
      <c r="D128" s="54" t="s">
        <v>136</v>
      </c>
      <c r="E128" s="56" t="s">
        <v>137</v>
      </c>
      <c r="F128" s="54">
        <v>1</v>
      </c>
      <c r="G128" s="54" t="s">
        <v>65</v>
      </c>
      <c r="H128" s="54" t="str">
        <f t="shared" si="0"/>
        <v>DONE</v>
      </c>
      <c r="I128" s="54" t="s">
        <v>858</v>
      </c>
      <c r="J128" s="58" t="s">
        <v>78</v>
      </c>
      <c r="K128" s="58" t="s">
        <v>79</v>
      </c>
      <c r="L128" s="54">
        <v>8541</v>
      </c>
      <c r="M128" s="71"/>
      <c r="N128" s="54" t="s">
        <v>261</v>
      </c>
      <c r="O128" s="96" t="s">
        <v>85</v>
      </c>
      <c r="P128" s="54" t="s">
        <v>87</v>
      </c>
      <c r="Q128" s="64" t="s">
        <v>338</v>
      </c>
      <c r="R128" s="25">
        <v>200001065985</v>
      </c>
      <c r="S128" s="66">
        <v>46165</v>
      </c>
      <c r="T128" s="66" t="str">
        <f t="shared" si="1"/>
        <v>DONE</v>
      </c>
      <c r="U128" s="66">
        <v>46166</v>
      </c>
      <c r="V128" s="25">
        <v>9200090563</v>
      </c>
      <c r="W128" s="25">
        <v>46316</v>
      </c>
      <c r="X128" s="69">
        <v>46176</v>
      </c>
      <c r="Y128" s="69" t="str">
        <f t="shared" si="2"/>
        <v>DONE</v>
      </c>
      <c r="Z128" s="25">
        <v>50372</v>
      </c>
      <c r="AA128" s="202">
        <v>46177</v>
      </c>
      <c r="AB128" s="25" t="str">
        <f t="shared" si="3"/>
        <v>DONE</v>
      </c>
      <c r="AC128" s="71"/>
      <c r="AD128" s="54" t="s">
        <v>2499</v>
      </c>
      <c r="AE128" s="76">
        <v>46178</v>
      </c>
      <c r="AF128" s="69" t="str">
        <f t="shared" si="4"/>
        <v>DONE</v>
      </c>
      <c r="AG128" s="69">
        <v>46181</v>
      </c>
      <c r="AH128" s="75"/>
      <c r="AI128" s="77" t="e">
        <f t="shared" ca="1" si="5"/>
        <v>#NAME?</v>
      </c>
      <c r="AJ128" s="80" t="str">
        <f t="array" ref="AJ128">IFERROR(INDEX('[1]Master Price'!$E:$E,MATCH(D128,'[1]Master Price'!$B:$B,0)),"0")</f>
        <v>0</v>
      </c>
      <c r="AK128" s="80">
        <f t="shared" si="6"/>
        <v>0</v>
      </c>
      <c r="AL128" s="82" t="str">
        <f t="shared" si="29"/>
        <v>0-day</v>
      </c>
      <c r="AM128" s="82" t="str">
        <f t="shared" si="8"/>
        <v>1-day</v>
      </c>
      <c r="AN128" s="82" t="str">
        <f t="shared" si="32"/>
        <v>0-day</v>
      </c>
      <c r="AO128" s="82" t="str">
        <f t="shared" si="33"/>
        <v>1-day</v>
      </c>
      <c r="AP128" s="82" t="str">
        <f t="shared" si="11"/>
        <v>1-day</v>
      </c>
      <c r="AQ128" s="82" t="str">
        <f t="shared" si="12"/>
        <v>0-day</v>
      </c>
      <c r="AR128" s="5"/>
      <c r="AS128" s="83"/>
      <c r="AT128" s="85"/>
      <c r="AU128" s="84"/>
      <c r="AV128" s="88"/>
      <c r="AW128" s="83"/>
      <c r="AX128" s="88" t="e">
        <f t="shared" ca="1" si="17"/>
        <v>#NAME?</v>
      </c>
      <c r="AY128" s="86" t="str">
        <f t="shared" si="18"/>
        <v/>
      </c>
      <c r="AZ128" s="171" t="e">
        <f t="shared" ca="1" si="19"/>
        <v>#NAME?</v>
      </c>
      <c r="BA128" s="85" t="e">
        <f t="shared" ca="1" si="20"/>
        <v>#NAME?</v>
      </c>
      <c r="BB128" s="85" t="e">
        <f t="shared" ca="1" si="21"/>
        <v>#NAME?</v>
      </c>
      <c r="BC128" s="90" t="e">
        <f t="shared" ca="1" si="22"/>
        <v>#NAME?</v>
      </c>
      <c r="BD128" s="90" t="e">
        <f t="shared" ca="1" si="23"/>
        <v>#NAME?</v>
      </c>
      <c r="BE128" s="85" t="e">
        <f t="shared" ca="1" si="24"/>
        <v>#NAME?</v>
      </c>
      <c r="BF128" s="22" t="e">
        <f t="shared" ca="1" si="25"/>
        <v>#NAME?</v>
      </c>
      <c r="BG128" s="22" t="e">
        <f t="shared" ca="1" si="26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28"/>
        <v>127</v>
      </c>
      <c r="B129" s="52">
        <v>46152</v>
      </c>
      <c r="C129" s="54" t="s">
        <v>2273</v>
      </c>
      <c r="D129" s="54" t="s">
        <v>1965</v>
      </c>
      <c r="E129" s="56" t="s">
        <v>1966</v>
      </c>
      <c r="F129" s="54">
        <v>2</v>
      </c>
      <c r="G129" s="54" t="s">
        <v>65</v>
      </c>
      <c r="H129" s="54" t="str">
        <f t="shared" si="0"/>
        <v>DONE</v>
      </c>
      <c r="I129" s="54" t="s">
        <v>1489</v>
      </c>
      <c r="J129" s="58" t="s">
        <v>616</v>
      </c>
      <c r="K129" s="58" t="s">
        <v>79</v>
      </c>
      <c r="L129" s="54" t="s">
        <v>2500</v>
      </c>
      <c r="M129" s="71"/>
      <c r="N129" s="54" t="s">
        <v>2486</v>
      </c>
      <c r="O129" s="96" t="s">
        <v>85</v>
      </c>
      <c r="P129" s="54" t="s">
        <v>87</v>
      </c>
      <c r="Q129" s="64" t="s">
        <v>338</v>
      </c>
      <c r="R129" s="25">
        <v>200001065990</v>
      </c>
      <c r="S129" s="66">
        <v>46165</v>
      </c>
      <c r="T129" s="66" t="str">
        <f t="shared" si="1"/>
        <v>DONE</v>
      </c>
      <c r="U129" s="66">
        <v>46166</v>
      </c>
      <c r="V129" s="25">
        <v>9200090545</v>
      </c>
      <c r="W129" s="25">
        <v>46302</v>
      </c>
      <c r="X129" s="69">
        <v>46176</v>
      </c>
      <c r="Y129" s="69" t="str">
        <f t="shared" si="2"/>
        <v>DONE</v>
      </c>
      <c r="Z129" s="25">
        <v>50359</v>
      </c>
      <c r="AA129" s="200">
        <v>46177</v>
      </c>
      <c r="AB129" s="25" t="str">
        <f t="shared" si="3"/>
        <v>DONE</v>
      </c>
      <c r="AC129" s="71"/>
      <c r="AD129" s="54" t="s">
        <v>2501</v>
      </c>
      <c r="AE129" s="76">
        <v>46178</v>
      </c>
      <c r="AF129" s="69" t="str">
        <f t="shared" si="4"/>
        <v>DONE</v>
      </c>
      <c r="AG129" s="69">
        <v>46181</v>
      </c>
      <c r="AH129" s="75"/>
      <c r="AI129" s="77" t="e">
        <f t="shared" ca="1" si="5"/>
        <v>#NAME?</v>
      </c>
      <c r="AJ129" s="80" t="str">
        <f t="array" ref="AJ129">IFERROR(INDEX('[1]Master Price'!$E:$E,MATCH(D129,'[1]Master Price'!$B:$B,0)),"0")</f>
        <v>0</v>
      </c>
      <c r="AK129" s="80">
        <f t="shared" si="6"/>
        <v>0</v>
      </c>
      <c r="AL129" s="82" t="str">
        <f t="shared" si="29"/>
        <v>0-day</v>
      </c>
      <c r="AM129" s="82" t="str">
        <f t="shared" si="8"/>
        <v>1-day</v>
      </c>
      <c r="AN129" s="82" t="str">
        <f t="shared" si="32"/>
        <v>0-day</v>
      </c>
      <c r="AO129" s="82" t="str">
        <f t="shared" si="33"/>
        <v>1-day</v>
      </c>
      <c r="AP129" s="82" t="str">
        <f t="shared" si="11"/>
        <v>1-day</v>
      </c>
      <c r="AQ129" s="82" t="str">
        <f t="shared" si="12"/>
        <v>0-day</v>
      </c>
      <c r="AR129" s="5"/>
      <c r="AS129" s="83"/>
      <c r="AT129" s="85"/>
      <c r="AU129" s="84"/>
      <c r="AV129" s="88"/>
      <c r="AW129" s="83"/>
      <c r="AX129" s="88" t="e">
        <f t="shared" ca="1" si="17"/>
        <v>#NAME?</v>
      </c>
      <c r="AY129" s="86" t="str">
        <f t="shared" si="18"/>
        <v/>
      </c>
      <c r="AZ129" s="171" t="e">
        <f t="shared" ca="1" si="19"/>
        <v>#NAME?</v>
      </c>
      <c r="BA129" s="85" t="e">
        <f t="shared" ca="1" si="20"/>
        <v>#NAME?</v>
      </c>
      <c r="BB129" s="85" t="e">
        <f t="shared" ca="1" si="21"/>
        <v>#NAME?</v>
      </c>
      <c r="BC129" s="90" t="e">
        <f t="shared" ca="1" si="22"/>
        <v>#NAME?</v>
      </c>
      <c r="BD129" s="90" t="e">
        <f t="shared" ca="1" si="23"/>
        <v>#NAME?</v>
      </c>
      <c r="BE129" s="85" t="e">
        <f t="shared" ca="1" si="24"/>
        <v>#NAME?</v>
      </c>
      <c r="BF129" s="22" t="e">
        <f t="shared" ca="1" si="25"/>
        <v>#NAME?</v>
      </c>
      <c r="BG129" s="22" t="e">
        <f t="shared" ca="1" si="26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28"/>
        <v>128</v>
      </c>
      <c r="B130" s="173">
        <v>46152</v>
      </c>
      <c r="C130" s="54" t="s">
        <v>2273</v>
      </c>
      <c r="D130" s="54" t="s">
        <v>153</v>
      </c>
      <c r="E130" s="56" t="s">
        <v>154</v>
      </c>
      <c r="F130" s="54">
        <v>2</v>
      </c>
      <c r="G130" s="54" t="s">
        <v>65</v>
      </c>
      <c r="H130" s="54" t="str">
        <f t="shared" si="0"/>
        <v>DONE</v>
      </c>
      <c r="I130" s="54" t="s">
        <v>1489</v>
      </c>
      <c r="J130" s="58" t="s">
        <v>616</v>
      </c>
      <c r="K130" s="58" t="s">
        <v>79</v>
      </c>
      <c r="L130" s="54" t="s">
        <v>2500</v>
      </c>
      <c r="M130" s="71"/>
      <c r="N130" s="54" t="s">
        <v>2486</v>
      </c>
      <c r="O130" s="96" t="s">
        <v>85</v>
      </c>
      <c r="P130" s="54" t="s">
        <v>87</v>
      </c>
      <c r="Q130" s="64" t="s">
        <v>338</v>
      </c>
      <c r="R130" s="25">
        <v>200001065990</v>
      </c>
      <c r="S130" s="66">
        <v>46165</v>
      </c>
      <c r="T130" s="66" t="str">
        <f t="shared" si="1"/>
        <v>DONE</v>
      </c>
      <c r="U130" s="66">
        <v>46166</v>
      </c>
      <c r="V130" s="25">
        <v>9200090545</v>
      </c>
      <c r="W130" s="25">
        <v>46302</v>
      </c>
      <c r="X130" s="69">
        <v>46176</v>
      </c>
      <c r="Y130" s="69" t="str">
        <f t="shared" si="2"/>
        <v>DONE</v>
      </c>
      <c r="Z130" s="25">
        <v>50359</v>
      </c>
      <c r="AA130" s="200">
        <v>46177</v>
      </c>
      <c r="AB130" s="25" t="str">
        <f t="shared" si="3"/>
        <v>DONE</v>
      </c>
      <c r="AC130" s="71"/>
      <c r="AD130" s="54" t="s">
        <v>2501</v>
      </c>
      <c r="AE130" s="76">
        <v>46178</v>
      </c>
      <c r="AF130" s="69" t="str">
        <f t="shared" si="4"/>
        <v>DONE</v>
      </c>
      <c r="AG130" s="69">
        <v>46181</v>
      </c>
      <c r="AH130" s="75"/>
      <c r="AI130" s="77" t="e">
        <f t="shared" ca="1" si="5"/>
        <v>#NAME?</v>
      </c>
      <c r="AJ130" s="80" t="str">
        <f t="array" ref="AJ130">IFERROR(INDEX('[1]Master Price'!$E:$E,MATCH(D130,'[1]Master Price'!$B:$B,0)),"0")</f>
        <v>0</v>
      </c>
      <c r="AK130" s="80">
        <f t="shared" si="6"/>
        <v>0</v>
      </c>
      <c r="AL130" s="82" t="str">
        <f t="shared" si="29"/>
        <v>0-day</v>
      </c>
      <c r="AM130" s="82" t="str">
        <f t="shared" si="8"/>
        <v>1-day</v>
      </c>
      <c r="AN130" s="82" t="str">
        <f t="shared" si="32"/>
        <v>0-day</v>
      </c>
      <c r="AO130" s="82" t="str">
        <f t="shared" si="33"/>
        <v>1-day</v>
      </c>
      <c r="AP130" s="82" t="str">
        <f t="shared" si="11"/>
        <v>1-day</v>
      </c>
      <c r="AQ130" s="82" t="str">
        <f t="shared" si="12"/>
        <v>0-day</v>
      </c>
      <c r="AR130" s="5"/>
      <c r="AS130" s="83"/>
      <c r="AT130" s="85"/>
      <c r="AU130" s="84"/>
      <c r="AV130" s="88"/>
      <c r="AW130" s="83"/>
      <c r="AX130" s="88" t="e">
        <f t="shared" ca="1" si="17"/>
        <v>#NAME?</v>
      </c>
      <c r="AY130" s="86" t="str">
        <f t="shared" si="18"/>
        <v/>
      </c>
      <c r="AZ130" s="171" t="e">
        <f t="shared" ca="1" si="19"/>
        <v>#NAME?</v>
      </c>
      <c r="BA130" s="85" t="e">
        <f t="shared" ca="1" si="20"/>
        <v>#NAME?</v>
      </c>
      <c r="BB130" s="85" t="e">
        <f t="shared" ca="1" si="21"/>
        <v>#NAME?</v>
      </c>
      <c r="BC130" s="90" t="e">
        <f t="shared" ca="1" si="22"/>
        <v>#NAME?</v>
      </c>
      <c r="BD130" s="90" t="e">
        <f t="shared" ca="1" si="23"/>
        <v>#NAME?</v>
      </c>
      <c r="BE130" s="85" t="e">
        <f t="shared" ca="1" si="24"/>
        <v>#NAME?</v>
      </c>
      <c r="BF130" s="22" t="e">
        <f t="shared" ca="1" si="25"/>
        <v>#NAME?</v>
      </c>
      <c r="BG130" s="22" t="e">
        <f t="shared" ca="1" si="26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28"/>
        <v>129</v>
      </c>
      <c r="B131" s="162">
        <v>46152</v>
      </c>
      <c r="C131" s="54" t="s">
        <v>2273</v>
      </c>
      <c r="D131" s="54" t="s">
        <v>67</v>
      </c>
      <c r="E131" s="56" t="s">
        <v>69</v>
      </c>
      <c r="F131" s="54">
        <v>2</v>
      </c>
      <c r="G131" s="54" t="s">
        <v>65</v>
      </c>
      <c r="H131" s="54" t="str">
        <f t="shared" si="0"/>
        <v>DONE</v>
      </c>
      <c r="I131" s="54" t="s">
        <v>1489</v>
      </c>
      <c r="J131" s="58" t="s">
        <v>616</v>
      </c>
      <c r="K131" s="58" t="s">
        <v>79</v>
      </c>
      <c r="L131" s="54" t="s">
        <v>2500</v>
      </c>
      <c r="M131" s="71"/>
      <c r="N131" s="54" t="s">
        <v>2486</v>
      </c>
      <c r="O131" s="96" t="s">
        <v>85</v>
      </c>
      <c r="P131" s="54" t="s">
        <v>87</v>
      </c>
      <c r="Q131" s="64" t="s">
        <v>338</v>
      </c>
      <c r="R131" s="25">
        <v>200001065990</v>
      </c>
      <c r="S131" s="66">
        <v>46165</v>
      </c>
      <c r="T131" s="66" t="str">
        <f t="shared" si="1"/>
        <v>DONE</v>
      </c>
      <c r="U131" s="66">
        <v>46166</v>
      </c>
      <c r="V131" s="25">
        <v>9200090545</v>
      </c>
      <c r="W131" s="25">
        <v>46302</v>
      </c>
      <c r="X131" s="69">
        <v>46176</v>
      </c>
      <c r="Y131" s="69" t="str">
        <f t="shared" si="2"/>
        <v>DONE</v>
      </c>
      <c r="Z131" s="25">
        <v>50359</v>
      </c>
      <c r="AA131" s="200">
        <v>46177</v>
      </c>
      <c r="AB131" s="25" t="str">
        <f t="shared" si="3"/>
        <v>DONE</v>
      </c>
      <c r="AC131" s="71"/>
      <c r="AD131" s="54" t="s">
        <v>2501</v>
      </c>
      <c r="AE131" s="76">
        <v>46178</v>
      </c>
      <c r="AF131" s="69" t="str">
        <f t="shared" si="4"/>
        <v>DONE</v>
      </c>
      <c r="AG131" s="69">
        <v>46181</v>
      </c>
      <c r="AH131" s="75"/>
      <c r="AI131" s="77" t="e">
        <f t="shared" ca="1" si="5"/>
        <v>#NAME?</v>
      </c>
      <c r="AJ131" s="80" t="str">
        <f t="array" ref="AJ131">IFERROR(INDEX('[1]Master Price'!$E:$E,MATCH(D131,'[1]Master Price'!$B:$B,0)),"0")</f>
        <v>0</v>
      </c>
      <c r="AK131" s="80">
        <f t="shared" si="6"/>
        <v>0</v>
      </c>
      <c r="AL131" s="82" t="str">
        <f t="shared" si="29"/>
        <v>0-day</v>
      </c>
      <c r="AM131" s="82" t="str">
        <f t="shared" si="8"/>
        <v>1-day</v>
      </c>
      <c r="AN131" s="82" t="str">
        <f t="shared" si="32"/>
        <v>0-day</v>
      </c>
      <c r="AO131" s="82" t="str">
        <f t="shared" si="33"/>
        <v>1-day</v>
      </c>
      <c r="AP131" s="82" t="str">
        <f t="shared" si="11"/>
        <v>1-day</v>
      </c>
      <c r="AQ131" s="82" t="str">
        <f t="shared" si="12"/>
        <v>0-day</v>
      </c>
      <c r="AR131" s="5"/>
      <c r="AS131" s="83"/>
      <c r="AT131" s="85"/>
      <c r="AU131" s="84"/>
      <c r="AV131" s="88"/>
      <c r="AW131" s="83"/>
      <c r="AX131" s="88" t="e">
        <f t="shared" ca="1" si="17"/>
        <v>#NAME?</v>
      </c>
      <c r="AY131" s="86" t="str">
        <f t="shared" si="18"/>
        <v/>
      </c>
      <c r="AZ131" s="171" t="e">
        <f t="shared" ca="1" si="19"/>
        <v>#NAME?</v>
      </c>
      <c r="BA131" s="85" t="e">
        <f t="shared" ca="1" si="20"/>
        <v>#NAME?</v>
      </c>
      <c r="BB131" s="85" t="e">
        <f t="shared" ca="1" si="21"/>
        <v>#NAME?</v>
      </c>
      <c r="BC131" s="90" t="e">
        <f t="shared" ca="1" si="22"/>
        <v>#NAME?</v>
      </c>
      <c r="BD131" s="90" t="e">
        <f t="shared" ca="1" si="23"/>
        <v>#NAME?</v>
      </c>
      <c r="BE131" s="85" t="e">
        <f t="shared" ca="1" si="24"/>
        <v>#NAME?</v>
      </c>
      <c r="BF131" s="22" t="e">
        <f t="shared" ca="1" si="25"/>
        <v>#NAME?</v>
      </c>
      <c r="BG131" s="22" t="e">
        <f t="shared" ca="1" si="26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28"/>
        <v>130</v>
      </c>
      <c r="B132" s="162">
        <v>46152</v>
      </c>
      <c r="C132" s="54" t="s">
        <v>2273</v>
      </c>
      <c r="D132" s="54" t="s">
        <v>257</v>
      </c>
      <c r="E132" s="56" t="s">
        <v>258</v>
      </c>
      <c r="F132" s="54">
        <v>2</v>
      </c>
      <c r="G132" s="54" t="s">
        <v>65</v>
      </c>
      <c r="H132" s="54" t="str">
        <f t="shared" si="0"/>
        <v>DONE</v>
      </c>
      <c r="I132" s="54" t="s">
        <v>1489</v>
      </c>
      <c r="J132" s="58" t="s">
        <v>616</v>
      </c>
      <c r="K132" s="58" t="s">
        <v>79</v>
      </c>
      <c r="L132" s="54" t="s">
        <v>2500</v>
      </c>
      <c r="M132" s="71"/>
      <c r="N132" s="54" t="s">
        <v>2486</v>
      </c>
      <c r="O132" s="96" t="s">
        <v>85</v>
      </c>
      <c r="P132" s="54" t="s">
        <v>87</v>
      </c>
      <c r="Q132" s="64" t="s">
        <v>338</v>
      </c>
      <c r="R132" s="25">
        <v>200001065990</v>
      </c>
      <c r="S132" s="66">
        <v>46165</v>
      </c>
      <c r="T132" s="66" t="str">
        <f t="shared" si="1"/>
        <v>DONE</v>
      </c>
      <c r="U132" s="66">
        <v>46166</v>
      </c>
      <c r="V132" s="25">
        <v>9200090545</v>
      </c>
      <c r="W132" s="25">
        <v>46302</v>
      </c>
      <c r="X132" s="69">
        <v>46176</v>
      </c>
      <c r="Y132" s="69" t="str">
        <f t="shared" si="2"/>
        <v>DONE</v>
      </c>
      <c r="Z132" s="25">
        <v>50359</v>
      </c>
      <c r="AA132" s="200">
        <v>46177</v>
      </c>
      <c r="AB132" s="25" t="str">
        <f t="shared" si="3"/>
        <v>DONE</v>
      </c>
      <c r="AC132" s="71"/>
      <c r="AD132" s="54" t="s">
        <v>2501</v>
      </c>
      <c r="AE132" s="76">
        <v>46178</v>
      </c>
      <c r="AF132" s="69" t="str">
        <f t="shared" si="4"/>
        <v>DONE</v>
      </c>
      <c r="AG132" s="69">
        <v>46181</v>
      </c>
      <c r="AH132" s="75"/>
      <c r="AI132" s="77" t="e">
        <f t="shared" ca="1" si="5"/>
        <v>#NAME?</v>
      </c>
      <c r="AJ132" s="80" t="str">
        <f t="array" ref="AJ132">IFERROR(INDEX('[1]Master Price'!$E:$E,MATCH(D132,'[1]Master Price'!$B:$B,0)),"0")</f>
        <v>0</v>
      </c>
      <c r="AK132" s="80">
        <f t="shared" si="6"/>
        <v>0</v>
      </c>
      <c r="AL132" s="82" t="str">
        <f t="shared" si="29"/>
        <v>0-day</v>
      </c>
      <c r="AM132" s="82" t="str">
        <f t="shared" si="8"/>
        <v>1-day</v>
      </c>
      <c r="AN132" s="82" t="str">
        <f t="shared" si="32"/>
        <v>0-day</v>
      </c>
      <c r="AO132" s="82" t="str">
        <f t="shared" si="33"/>
        <v>1-day</v>
      </c>
      <c r="AP132" s="82" t="str">
        <f t="shared" si="11"/>
        <v>1-day</v>
      </c>
      <c r="AQ132" s="82" t="str">
        <f t="shared" si="12"/>
        <v>0-day</v>
      </c>
      <c r="AR132" s="5"/>
      <c r="AS132" s="83"/>
      <c r="AT132" s="85"/>
      <c r="AU132" s="84"/>
      <c r="AV132" s="88"/>
      <c r="AW132" s="83"/>
      <c r="AX132" s="88" t="e">
        <f t="shared" ca="1" si="17"/>
        <v>#NAME?</v>
      </c>
      <c r="AY132" s="86" t="str">
        <f t="shared" si="18"/>
        <v/>
      </c>
      <c r="AZ132" s="171" t="e">
        <f t="shared" ca="1" si="19"/>
        <v>#NAME?</v>
      </c>
      <c r="BA132" s="85" t="e">
        <f t="shared" ca="1" si="20"/>
        <v>#NAME?</v>
      </c>
      <c r="BB132" s="85" t="e">
        <f t="shared" ca="1" si="21"/>
        <v>#NAME?</v>
      </c>
      <c r="BC132" s="90" t="e">
        <f t="shared" ca="1" si="22"/>
        <v>#NAME?</v>
      </c>
      <c r="BD132" s="90" t="e">
        <f t="shared" ca="1" si="23"/>
        <v>#NAME?</v>
      </c>
      <c r="BE132" s="85" t="e">
        <f t="shared" ca="1" si="24"/>
        <v>#NAME?</v>
      </c>
      <c r="BF132" s="22" t="e">
        <f t="shared" ca="1" si="25"/>
        <v>#NAME?</v>
      </c>
      <c r="BG132" s="22" t="e">
        <f t="shared" ca="1" si="26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28"/>
        <v>131</v>
      </c>
      <c r="B133" s="162">
        <v>46152</v>
      </c>
      <c r="C133" s="54" t="s">
        <v>2273</v>
      </c>
      <c r="D133" s="54" t="s">
        <v>115</v>
      </c>
      <c r="E133" s="56" t="s">
        <v>116</v>
      </c>
      <c r="F133" s="54">
        <v>2</v>
      </c>
      <c r="G133" s="54" t="s">
        <v>65</v>
      </c>
      <c r="H133" s="54" t="str">
        <f t="shared" si="0"/>
        <v>DONE</v>
      </c>
      <c r="I133" s="54" t="s">
        <v>1489</v>
      </c>
      <c r="J133" s="58" t="s">
        <v>616</v>
      </c>
      <c r="K133" s="58" t="s">
        <v>79</v>
      </c>
      <c r="L133" s="54" t="s">
        <v>2500</v>
      </c>
      <c r="M133" s="71"/>
      <c r="N133" s="54" t="s">
        <v>2486</v>
      </c>
      <c r="O133" s="96" t="s">
        <v>85</v>
      </c>
      <c r="P133" s="64" t="s">
        <v>87</v>
      </c>
      <c r="Q133" s="64" t="s">
        <v>338</v>
      </c>
      <c r="R133" s="25">
        <v>200001065990</v>
      </c>
      <c r="S133" s="66">
        <v>46165</v>
      </c>
      <c r="T133" s="66" t="str">
        <f t="shared" si="1"/>
        <v>DONE</v>
      </c>
      <c r="U133" s="66">
        <v>46166</v>
      </c>
      <c r="V133" s="25">
        <v>9200090545</v>
      </c>
      <c r="W133" s="25">
        <v>46302</v>
      </c>
      <c r="X133" s="69">
        <v>46176</v>
      </c>
      <c r="Y133" s="69" t="str">
        <f t="shared" si="2"/>
        <v>DONE</v>
      </c>
      <c r="Z133" s="25">
        <v>50359</v>
      </c>
      <c r="AA133" s="200">
        <v>46177</v>
      </c>
      <c r="AB133" s="25" t="str">
        <f t="shared" si="3"/>
        <v>DONE</v>
      </c>
      <c r="AC133" s="71"/>
      <c r="AD133" s="54" t="s">
        <v>2501</v>
      </c>
      <c r="AE133" s="76">
        <v>46178</v>
      </c>
      <c r="AF133" s="69" t="str">
        <f t="shared" si="4"/>
        <v>DONE</v>
      </c>
      <c r="AG133" s="69">
        <v>46181</v>
      </c>
      <c r="AH133" s="75"/>
      <c r="AI133" s="77" t="e">
        <f t="shared" ca="1" si="5"/>
        <v>#NAME?</v>
      </c>
      <c r="AJ133" s="80" t="str">
        <f t="array" ref="AJ133">IFERROR(INDEX('[1]Master Price'!$E:$E,MATCH(D133,'[1]Master Price'!$B:$B,0)),"0")</f>
        <v>0</v>
      </c>
      <c r="AK133" s="80">
        <f t="shared" si="6"/>
        <v>0</v>
      </c>
      <c r="AL133" s="82" t="str">
        <f t="shared" si="29"/>
        <v>0-day</v>
      </c>
      <c r="AM133" s="82" t="str">
        <f t="shared" si="8"/>
        <v>1-day</v>
      </c>
      <c r="AN133" s="82" t="str">
        <f t="shared" si="32"/>
        <v>0-day</v>
      </c>
      <c r="AO133" s="82" t="str">
        <f t="shared" si="33"/>
        <v>1-day</v>
      </c>
      <c r="AP133" s="82" t="str">
        <f t="shared" si="11"/>
        <v>1-day</v>
      </c>
      <c r="AQ133" s="82" t="str">
        <f t="shared" si="12"/>
        <v>0-day</v>
      </c>
      <c r="AR133" s="5"/>
      <c r="AS133" s="83"/>
      <c r="AT133" s="85"/>
      <c r="AU133" s="84"/>
      <c r="AV133" s="88"/>
      <c r="AW133" s="83"/>
      <c r="AX133" s="88" t="e">
        <f t="shared" ca="1" si="17"/>
        <v>#NAME?</v>
      </c>
      <c r="AY133" s="86" t="str">
        <f t="shared" si="18"/>
        <v/>
      </c>
      <c r="AZ133" s="171" t="e">
        <f t="shared" ca="1" si="19"/>
        <v>#NAME?</v>
      </c>
      <c r="BA133" s="85" t="e">
        <f t="shared" ca="1" si="20"/>
        <v>#NAME?</v>
      </c>
      <c r="BB133" s="85" t="e">
        <f t="shared" ca="1" si="21"/>
        <v>#NAME?</v>
      </c>
      <c r="BC133" s="90" t="e">
        <f t="shared" ca="1" si="22"/>
        <v>#NAME?</v>
      </c>
      <c r="BD133" s="90" t="e">
        <f t="shared" ca="1" si="23"/>
        <v>#NAME?</v>
      </c>
      <c r="BE133" s="85" t="e">
        <f t="shared" ca="1" si="24"/>
        <v>#NAME?</v>
      </c>
      <c r="BF133" s="22" t="e">
        <f t="shared" ca="1" si="25"/>
        <v>#NAME?</v>
      </c>
      <c r="BG133" s="22" t="e">
        <f t="shared" ca="1" si="26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28"/>
        <v>132</v>
      </c>
      <c r="B134" s="162">
        <v>46152</v>
      </c>
      <c r="C134" s="54" t="s">
        <v>2273</v>
      </c>
      <c r="D134" s="54" t="s">
        <v>174</v>
      </c>
      <c r="E134" s="56" t="s">
        <v>175</v>
      </c>
      <c r="F134" s="54">
        <v>2</v>
      </c>
      <c r="G134" s="54" t="s">
        <v>65</v>
      </c>
      <c r="H134" s="54" t="str">
        <f t="shared" si="0"/>
        <v>DONE</v>
      </c>
      <c r="I134" s="54" t="s">
        <v>1489</v>
      </c>
      <c r="J134" s="58" t="s">
        <v>616</v>
      </c>
      <c r="K134" s="58" t="s">
        <v>79</v>
      </c>
      <c r="L134" s="54" t="s">
        <v>2500</v>
      </c>
      <c r="M134" s="71"/>
      <c r="N134" s="54" t="s">
        <v>2486</v>
      </c>
      <c r="O134" s="96" t="s">
        <v>85</v>
      </c>
      <c r="P134" s="64" t="s">
        <v>87</v>
      </c>
      <c r="Q134" s="64" t="s">
        <v>338</v>
      </c>
      <c r="R134" s="25">
        <v>200001065990</v>
      </c>
      <c r="S134" s="66">
        <v>46165</v>
      </c>
      <c r="T134" s="66" t="str">
        <f t="shared" si="1"/>
        <v>DONE</v>
      </c>
      <c r="U134" s="66">
        <v>46166</v>
      </c>
      <c r="V134" s="25">
        <v>9200090545</v>
      </c>
      <c r="W134" s="25">
        <v>46302</v>
      </c>
      <c r="X134" s="69">
        <v>46176</v>
      </c>
      <c r="Y134" s="69" t="str">
        <f t="shared" si="2"/>
        <v>DONE</v>
      </c>
      <c r="Z134" s="25">
        <v>50359</v>
      </c>
      <c r="AA134" s="200">
        <v>46177</v>
      </c>
      <c r="AB134" s="25" t="str">
        <f t="shared" si="3"/>
        <v>DONE</v>
      </c>
      <c r="AC134" s="71"/>
      <c r="AD134" s="54" t="s">
        <v>2501</v>
      </c>
      <c r="AE134" s="76">
        <v>46178</v>
      </c>
      <c r="AF134" s="69" t="str">
        <f t="shared" si="4"/>
        <v>DONE</v>
      </c>
      <c r="AG134" s="69">
        <v>46181</v>
      </c>
      <c r="AH134" s="75"/>
      <c r="AI134" s="77" t="e">
        <f t="shared" ca="1" si="5"/>
        <v>#NAME?</v>
      </c>
      <c r="AJ134" s="80" t="str">
        <f t="array" ref="AJ134">IFERROR(INDEX('[1]Master Price'!$E:$E,MATCH(D134,'[1]Master Price'!$B:$B,0)),"0")</f>
        <v>0</v>
      </c>
      <c r="AK134" s="80">
        <f t="shared" si="6"/>
        <v>0</v>
      </c>
      <c r="AL134" s="82" t="str">
        <f t="shared" si="29"/>
        <v>0-day</v>
      </c>
      <c r="AM134" s="82" t="str">
        <f t="shared" si="8"/>
        <v>1-day</v>
      </c>
      <c r="AN134" s="82" t="str">
        <f t="shared" si="32"/>
        <v>0-day</v>
      </c>
      <c r="AO134" s="82" t="str">
        <f t="shared" si="33"/>
        <v>1-day</v>
      </c>
      <c r="AP134" s="82" t="str">
        <f t="shared" si="11"/>
        <v>1-day</v>
      </c>
      <c r="AQ134" s="82" t="str">
        <f t="shared" si="12"/>
        <v>0-day</v>
      </c>
      <c r="AR134" s="5"/>
      <c r="AS134" s="83"/>
      <c r="AT134" s="85"/>
      <c r="AU134" s="84"/>
      <c r="AV134" s="88"/>
      <c r="AW134" s="83"/>
      <c r="AX134" s="88" t="e">
        <f t="shared" ca="1" si="17"/>
        <v>#NAME?</v>
      </c>
      <c r="AY134" s="86" t="str">
        <f t="shared" si="18"/>
        <v/>
      </c>
      <c r="AZ134" s="171" t="e">
        <f t="shared" ca="1" si="19"/>
        <v>#NAME?</v>
      </c>
      <c r="BA134" s="85" t="e">
        <f t="shared" ca="1" si="20"/>
        <v>#NAME?</v>
      </c>
      <c r="BB134" s="85" t="e">
        <f t="shared" ca="1" si="21"/>
        <v>#NAME?</v>
      </c>
      <c r="BC134" s="90" t="e">
        <f t="shared" ca="1" si="22"/>
        <v>#NAME?</v>
      </c>
      <c r="BD134" s="90" t="e">
        <f t="shared" ca="1" si="23"/>
        <v>#NAME?</v>
      </c>
      <c r="BE134" s="85" t="e">
        <f t="shared" ca="1" si="24"/>
        <v>#NAME?</v>
      </c>
      <c r="BF134" s="22" t="e">
        <f t="shared" ca="1" si="25"/>
        <v>#NAME?</v>
      </c>
      <c r="BG134" s="22" t="e">
        <f t="shared" ca="1" si="26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28"/>
        <v>133</v>
      </c>
      <c r="B135" s="162">
        <v>46152</v>
      </c>
      <c r="C135" s="54" t="s">
        <v>2273</v>
      </c>
      <c r="D135" s="54" t="s">
        <v>491</v>
      </c>
      <c r="E135" s="56" t="s">
        <v>492</v>
      </c>
      <c r="F135" s="54">
        <v>2</v>
      </c>
      <c r="G135" s="54" t="s">
        <v>65</v>
      </c>
      <c r="H135" s="54" t="str">
        <f t="shared" si="0"/>
        <v>DONE</v>
      </c>
      <c r="I135" s="54" t="s">
        <v>1489</v>
      </c>
      <c r="J135" s="58" t="s">
        <v>616</v>
      </c>
      <c r="K135" s="58" t="s">
        <v>79</v>
      </c>
      <c r="L135" s="54" t="s">
        <v>2500</v>
      </c>
      <c r="M135" s="71"/>
      <c r="N135" s="54" t="s">
        <v>2486</v>
      </c>
      <c r="O135" s="96" t="s">
        <v>85</v>
      </c>
      <c r="P135" s="64" t="s">
        <v>87</v>
      </c>
      <c r="Q135" s="64" t="s">
        <v>338</v>
      </c>
      <c r="R135" s="25">
        <v>200001065990</v>
      </c>
      <c r="S135" s="66">
        <v>46165</v>
      </c>
      <c r="T135" s="66" t="str">
        <f t="shared" si="1"/>
        <v>DONE</v>
      </c>
      <c r="U135" s="66">
        <v>46166</v>
      </c>
      <c r="V135" s="25">
        <v>9200090545</v>
      </c>
      <c r="W135" s="25">
        <v>46302</v>
      </c>
      <c r="X135" s="69">
        <v>46176</v>
      </c>
      <c r="Y135" s="69" t="str">
        <f t="shared" si="2"/>
        <v>DONE</v>
      </c>
      <c r="Z135" s="25">
        <v>50359</v>
      </c>
      <c r="AA135" s="200">
        <v>46177</v>
      </c>
      <c r="AB135" s="25" t="str">
        <f t="shared" si="3"/>
        <v>DONE</v>
      </c>
      <c r="AC135" s="71"/>
      <c r="AD135" s="54" t="s">
        <v>2501</v>
      </c>
      <c r="AE135" s="76">
        <v>46178</v>
      </c>
      <c r="AF135" s="69" t="str">
        <f t="shared" si="4"/>
        <v>DONE</v>
      </c>
      <c r="AG135" s="69">
        <v>46181</v>
      </c>
      <c r="AH135" s="75"/>
      <c r="AI135" s="77" t="e">
        <f t="shared" ca="1" si="5"/>
        <v>#NAME?</v>
      </c>
      <c r="AJ135" s="80" t="str">
        <f t="array" ref="AJ135">IFERROR(INDEX('[1]Master Price'!$E:$E,MATCH(D135,'[1]Master Price'!$B:$B,0)),"0")</f>
        <v>0</v>
      </c>
      <c r="AK135" s="80">
        <f t="shared" si="6"/>
        <v>0</v>
      </c>
      <c r="AL135" s="82" t="str">
        <f t="shared" si="29"/>
        <v>0-day</v>
      </c>
      <c r="AM135" s="82" t="str">
        <f t="shared" si="8"/>
        <v>1-day</v>
      </c>
      <c r="AN135" s="82" t="str">
        <f t="shared" si="32"/>
        <v>0-day</v>
      </c>
      <c r="AO135" s="82" t="str">
        <f t="shared" si="33"/>
        <v>1-day</v>
      </c>
      <c r="AP135" s="82" t="str">
        <f t="shared" si="11"/>
        <v>1-day</v>
      </c>
      <c r="AQ135" s="82" t="str">
        <f t="shared" si="12"/>
        <v>0-day</v>
      </c>
      <c r="AR135" s="5"/>
      <c r="AS135" s="83"/>
      <c r="AT135" s="85"/>
      <c r="AU135" s="84"/>
      <c r="AV135" s="88"/>
      <c r="AW135" s="83"/>
      <c r="AX135" s="88" t="e">
        <f t="shared" ca="1" si="17"/>
        <v>#NAME?</v>
      </c>
      <c r="AY135" s="86" t="str">
        <f t="shared" si="18"/>
        <v/>
      </c>
      <c r="AZ135" s="171" t="e">
        <f t="shared" ca="1" si="19"/>
        <v>#NAME?</v>
      </c>
      <c r="BA135" s="85" t="e">
        <f t="shared" ca="1" si="20"/>
        <v>#NAME?</v>
      </c>
      <c r="BB135" s="85" t="e">
        <f t="shared" ca="1" si="21"/>
        <v>#NAME?</v>
      </c>
      <c r="BC135" s="90" t="e">
        <f t="shared" ca="1" si="22"/>
        <v>#NAME?</v>
      </c>
      <c r="BD135" s="90" t="e">
        <f t="shared" ca="1" si="23"/>
        <v>#NAME?</v>
      </c>
      <c r="BE135" s="85" t="e">
        <f t="shared" ca="1" si="24"/>
        <v>#NAME?</v>
      </c>
      <c r="BF135" s="22" t="e">
        <f t="shared" ca="1" si="25"/>
        <v>#NAME?</v>
      </c>
      <c r="BG135" s="22" t="e">
        <f t="shared" ca="1" si="26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28"/>
        <v>134</v>
      </c>
      <c r="B136" s="162">
        <v>46152</v>
      </c>
      <c r="C136" s="54" t="s">
        <v>2273</v>
      </c>
      <c r="D136" s="54" t="s">
        <v>136</v>
      </c>
      <c r="E136" s="56" t="s">
        <v>137</v>
      </c>
      <c r="F136" s="54">
        <v>1</v>
      </c>
      <c r="G136" s="54" t="s">
        <v>65</v>
      </c>
      <c r="H136" s="54" t="str">
        <f t="shared" si="0"/>
        <v>DONE</v>
      </c>
      <c r="I136" s="54" t="s">
        <v>1489</v>
      </c>
      <c r="J136" s="58" t="s">
        <v>616</v>
      </c>
      <c r="K136" s="58" t="s">
        <v>79</v>
      </c>
      <c r="L136" s="54" t="s">
        <v>2500</v>
      </c>
      <c r="M136" s="71"/>
      <c r="N136" s="54" t="s">
        <v>2486</v>
      </c>
      <c r="O136" s="96" t="s">
        <v>85</v>
      </c>
      <c r="P136" s="64" t="s">
        <v>87</v>
      </c>
      <c r="Q136" s="64" t="s">
        <v>338</v>
      </c>
      <c r="R136" s="25">
        <v>200001065990</v>
      </c>
      <c r="S136" s="66">
        <v>46165</v>
      </c>
      <c r="T136" s="66" t="str">
        <f t="shared" si="1"/>
        <v>DONE</v>
      </c>
      <c r="U136" s="66">
        <v>46166</v>
      </c>
      <c r="V136" s="25">
        <v>9200090545</v>
      </c>
      <c r="W136" s="25">
        <v>46302</v>
      </c>
      <c r="X136" s="69">
        <v>46176</v>
      </c>
      <c r="Y136" s="69" t="str">
        <f t="shared" si="2"/>
        <v>DONE</v>
      </c>
      <c r="Z136" s="25">
        <v>50359</v>
      </c>
      <c r="AA136" s="200">
        <v>46177</v>
      </c>
      <c r="AB136" s="25" t="str">
        <f t="shared" si="3"/>
        <v>DONE</v>
      </c>
      <c r="AC136" s="71"/>
      <c r="AD136" s="54" t="s">
        <v>2501</v>
      </c>
      <c r="AE136" s="76">
        <v>46178</v>
      </c>
      <c r="AF136" s="69" t="str">
        <f t="shared" si="4"/>
        <v>DONE</v>
      </c>
      <c r="AG136" s="69">
        <v>46181</v>
      </c>
      <c r="AH136" s="75"/>
      <c r="AI136" s="77" t="e">
        <f t="shared" ca="1" si="5"/>
        <v>#NAME?</v>
      </c>
      <c r="AJ136" s="80" t="str">
        <f t="array" ref="AJ136">IFERROR(INDEX('[1]Master Price'!$E:$E,MATCH(D136,'[1]Master Price'!$B:$B,0)),"0")</f>
        <v>0</v>
      </c>
      <c r="AK136" s="80">
        <f t="shared" si="6"/>
        <v>0</v>
      </c>
      <c r="AL136" s="82" t="str">
        <f t="shared" si="29"/>
        <v>0-day</v>
      </c>
      <c r="AM136" s="82" t="str">
        <f t="shared" si="8"/>
        <v>1-day</v>
      </c>
      <c r="AN136" s="82" t="str">
        <f t="shared" si="32"/>
        <v>0-day</v>
      </c>
      <c r="AO136" s="82" t="str">
        <f t="shared" si="33"/>
        <v>1-day</v>
      </c>
      <c r="AP136" s="82" t="str">
        <f t="shared" si="11"/>
        <v>1-day</v>
      </c>
      <c r="AQ136" s="82" t="str">
        <f t="shared" si="12"/>
        <v>0-day</v>
      </c>
      <c r="AR136" s="5"/>
      <c r="AS136" s="83"/>
      <c r="AT136" s="85"/>
      <c r="AU136" s="84"/>
      <c r="AV136" s="88"/>
      <c r="AW136" s="83"/>
      <c r="AX136" s="88" t="e">
        <f t="shared" ca="1" si="17"/>
        <v>#NAME?</v>
      </c>
      <c r="AY136" s="86" t="str">
        <f t="shared" si="18"/>
        <v/>
      </c>
      <c r="AZ136" s="171" t="e">
        <f t="shared" ca="1" si="19"/>
        <v>#NAME?</v>
      </c>
      <c r="BA136" s="85" t="e">
        <f t="shared" ca="1" si="20"/>
        <v>#NAME?</v>
      </c>
      <c r="BB136" s="85" t="e">
        <f t="shared" ca="1" si="21"/>
        <v>#NAME?</v>
      </c>
      <c r="BC136" s="90" t="e">
        <f t="shared" ca="1" si="22"/>
        <v>#NAME?</v>
      </c>
      <c r="BD136" s="90" t="e">
        <f t="shared" ca="1" si="23"/>
        <v>#NAME?</v>
      </c>
      <c r="BE136" s="85" t="e">
        <f t="shared" ca="1" si="24"/>
        <v>#NAME?</v>
      </c>
      <c r="BF136" s="22" t="e">
        <f t="shared" ca="1" si="25"/>
        <v>#NAME?</v>
      </c>
      <c r="BG136" s="22" t="e">
        <f t="shared" ca="1" si="26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28"/>
        <v>135</v>
      </c>
      <c r="B137" s="162">
        <v>46153</v>
      </c>
      <c r="C137" s="54" t="s">
        <v>2275</v>
      </c>
      <c r="D137" s="54" t="s">
        <v>115</v>
      </c>
      <c r="E137" s="56" t="s">
        <v>116</v>
      </c>
      <c r="F137" s="54">
        <v>2</v>
      </c>
      <c r="G137" s="54" t="s">
        <v>65</v>
      </c>
      <c r="H137" s="54" t="str">
        <f t="shared" si="0"/>
        <v>DONE</v>
      </c>
      <c r="I137" s="54" t="s">
        <v>1392</v>
      </c>
      <c r="J137" s="58" t="s">
        <v>443</v>
      </c>
      <c r="K137" s="58" t="s">
        <v>79</v>
      </c>
      <c r="L137" s="54">
        <v>16078</v>
      </c>
      <c r="M137" s="71"/>
      <c r="N137" s="54" t="s">
        <v>2502</v>
      </c>
      <c r="O137" s="96" t="s">
        <v>85</v>
      </c>
      <c r="P137" s="64" t="s">
        <v>87</v>
      </c>
      <c r="Q137" s="64" t="s">
        <v>338</v>
      </c>
      <c r="R137" s="25">
        <v>200001065996</v>
      </c>
      <c r="S137" s="66">
        <v>46165</v>
      </c>
      <c r="T137" s="66" t="str">
        <f t="shared" si="1"/>
        <v>DONE</v>
      </c>
      <c r="U137" s="66">
        <v>46166</v>
      </c>
      <c r="V137" s="25">
        <v>9200090556</v>
      </c>
      <c r="W137" s="25">
        <v>46309</v>
      </c>
      <c r="X137" s="69">
        <v>46176</v>
      </c>
      <c r="Y137" s="69" t="str">
        <f t="shared" si="2"/>
        <v>DONE</v>
      </c>
      <c r="Z137" s="25">
        <v>50382</v>
      </c>
      <c r="AA137" s="200">
        <v>46177</v>
      </c>
      <c r="AB137" s="25" t="str">
        <f t="shared" si="3"/>
        <v>DONE</v>
      </c>
      <c r="AC137" s="71"/>
      <c r="AD137" s="54" t="s">
        <v>2503</v>
      </c>
      <c r="AE137" s="76">
        <v>46178</v>
      </c>
      <c r="AF137" s="69" t="str">
        <f t="shared" si="4"/>
        <v>DONE</v>
      </c>
      <c r="AG137" s="69">
        <v>46181</v>
      </c>
      <c r="AH137" s="75"/>
      <c r="AI137" s="77" t="e">
        <f t="shared" ca="1" si="5"/>
        <v>#NAME?</v>
      </c>
      <c r="AJ137" s="80" t="str">
        <f t="array" ref="AJ137">IFERROR(INDEX('[1]Master Price'!$E:$E,MATCH(D137,'[1]Master Price'!$B:$B,0)),"0")</f>
        <v>0</v>
      </c>
      <c r="AK137" s="80">
        <f t="shared" si="6"/>
        <v>0</v>
      </c>
      <c r="AL137" s="82" t="str">
        <f t="shared" si="29"/>
        <v>0-day</v>
      </c>
      <c r="AM137" s="82" t="str">
        <f t="shared" si="8"/>
        <v>1-day</v>
      </c>
      <c r="AN137" s="82" t="str">
        <f t="shared" si="32"/>
        <v>0-day</v>
      </c>
      <c r="AO137" s="82" t="str">
        <f t="shared" si="33"/>
        <v>1-day</v>
      </c>
      <c r="AP137" s="82" t="str">
        <f t="shared" si="11"/>
        <v>1-day</v>
      </c>
      <c r="AQ137" s="82" t="str">
        <f t="shared" si="12"/>
        <v>0-day</v>
      </c>
      <c r="AR137" s="5"/>
      <c r="AS137" s="83"/>
      <c r="AT137" s="85"/>
      <c r="AU137" s="84"/>
      <c r="AV137" s="88"/>
      <c r="AW137" s="83"/>
      <c r="AX137" s="88" t="e">
        <f t="shared" ca="1" si="17"/>
        <v>#NAME?</v>
      </c>
      <c r="AY137" s="86" t="str">
        <f t="shared" si="18"/>
        <v/>
      </c>
      <c r="AZ137" s="171" t="e">
        <f t="shared" ca="1" si="19"/>
        <v>#NAME?</v>
      </c>
      <c r="BA137" s="85" t="e">
        <f t="shared" ca="1" si="20"/>
        <v>#NAME?</v>
      </c>
      <c r="BB137" s="85" t="e">
        <f t="shared" ca="1" si="21"/>
        <v>#NAME?</v>
      </c>
      <c r="BC137" s="90" t="e">
        <f t="shared" ca="1" si="22"/>
        <v>#NAME?</v>
      </c>
      <c r="BD137" s="90" t="e">
        <f t="shared" ca="1" si="23"/>
        <v>#NAME?</v>
      </c>
      <c r="BE137" s="85" t="e">
        <f t="shared" ca="1" si="24"/>
        <v>#NAME?</v>
      </c>
      <c r="BF137" s="22" t="e">
        <f t="shared" ca="1" si="25"/>
        <v>#NAME?</v>
      </c>
      <c r="BG137" s="22" t="e">
        <f t="shared" ca="1" si="26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28"/>
        <v>136</v>
      </c>
      <c r="B138" s="162">
        <v>46153</v>
      </c>
      <c r="C138" s="54" t="s">
        <v>2275</v>
      </c>
      <c r="D138" s="54" t="s">
        <v>67</v>
      </c>
      <c r="E138" s="56" t="s">
        <v>69</v>
      </c>
      <c r="F138" s="54">
        <v>2</v>
      </c>
      <c r="G138" s="54" t="s">
        <v>65</v>
      </c>
      <c r="H138" s="54" t="str">
        <f t="shared" si="0"/>
        <v>DONE</v>
      </c>
      <c r="I138" s="54" t="s">
        <v>1392</v>
      </c>
      <c r="J138" s="58" t="s">
        <v>443</v>
      </c>
      <c r="K138" s="58" t="s">
        <v>79</v>
      </c>
      <c r="L138" s="54">
        <v>16078</v>
      </c>
      <c r="M138" s="71"/>
      <c r="N138" s="54" t="s">
        <v>2502</v>
      </c>
      <c r="O138" s="96" t="s">
        <v>85</v>
      </c>
      <c r="P138" s="64" t="s">
        <v>87</v>
      </c>
      <c r="Q138" s="64" t="s">
        <v>338</v>
      </c>
      <c r="R138" s="25">
        <v>200001065996</v>
      </c>
      <c r="S138" s="66">
        <v>46165</v>
      </c>
      <c r="T138" s="66" t="str">
        <f t="shared" si="1"/>
        <v>DONE</v>
      </c>
      <c r="U138" s="66">
        <v>46166</v>
      </c>
      <c r="V138" s="25">
        <v>9200090556</v>
      </c>
      <c r="W138" s="25">
        <v>46309</v>
      </c>
      <c r="X138" s="69">
        <v>46176</v>
      </c>
      <c r="Y138" s="69" t="str">
        <f t="shared" si="2"/>
        <v>DONE</v>
      </c>
      <c r="Z138" s="25">
        <v>50382</v>
      </c>
      <c r="AA138" s="200">
        <v>46177</v>
      </c>
      <c r="AB138" s="25" t="str">
        <f t="shared" si="3"/>
        <v>DONE</v>
      </c>
      <c r="AC138" s="71"/>
      <c r="AD138" s="54" t="s">
        <v>2503</v>
      </c>
      <c r="AE138" s="76">
        <v>46178</v>
      </c>
      <c r="AF138" s="69" t="str">
        <f t="shared" si="4"/>
        <v>DONE</v>
      </c>
      <c r="AG138" s="69">
        <v>46181</v>
      </c>
      <c r="AH138" s="75"/>
      <c r="AI138" s="77" t="e">
        <f t="shared" ca="1" si="5"/>
        <v>#NAME?</v>
      </c>
      <c r="AJ138" s="80" t="str">
        <f t="array" ref="AJ138">IFERROR(INDEX('[1]Master Price'!$E:$E,MATCH(D138,'[1]Master Price'!$B:$B,0)),"0")</f>
        <v>0</v>
      </c>
      <c r="AK138" s="80">
        <f t="shared" si="6"/>
        <v>0</v>
      </c>
      <c r="AL138" s="82" t="str">
        <f t="shared" si="29"/>
        <v>0-day</v>
      </c>
      <c r="AM138" s="82" t="str">
        <f t="shared" si="8"/>
        <v>1-day</v>
      </c>
      <c r="AN138" s="82" t="str">
        <f t="shared" si="32"/>
        <v>0-day</v>
      </c>
      <c r="AO138" s="82" t="str">
        <f t="shared" si="33"/>
        <v>1-day</v>
      </c>
      <c r="AP138" s="82" t="str">
        <f t="shared" si="11"/>
        <v>1-day</v>
      </c>
      <c r="AQ138" s="82" t="str">
        <f t="shared" si="12"/>
        <v>0-day</v>
      </c>
      <c r="AR138" s="5"/>
      <c r="AS138" s="83"/>
      <c r="AT138" s="85"/>
      <c r="AU138" s="84"/>
      <c r="AV138" s="88"/>
      <c r="AW138" s="83"/>
      <c r="AX138" s="88" t="e">
        <f t="shared" ca="1" si="17"/>
        <v>#NAME?</v>
      </c>
      <c r="AY138" s="86" t="str">
        <f t="shared" si="18"/>
        <v/>
      </c>
      <c r="AZ138" s="171" t="e">
        <f t="shared" ca="1" si="19"/>
        <v>#NAME?</v>
      </c>
      <c r="BA138" s="85" t="e">
        <f t="shared" ca="1" si="20"/>
        <v>#NAME?</v>
      </c>
      <c r="BB138" s="85" t="e">
        <f t="shared" ca="1" si="21"/>
        <v>#NAME?</v>
      </c>
      <c r="BC138" s="90" t="e">
        <f t="shared" ca="1" si="22"/>
        <v>#NAME?</v>
      </c>
      <c r="BD138" s="90" t="e">
        <f t="shared" ca="1" si="23"/>
        <v>#NAME?</v>
      </c>
      <c r="BE138" s="85" t="e">
        <f t="shared" ca="1" si="24"/>
        <v>#NAME?</v>
      </c>
      <c r="BF138" s="22" t="e">
        <f t="shared" ca="1" si="25"/>
        <v>#NAME?</v>
      </c>
      <c r="BG138" s="22" t="e">
        <f t="shared" ca="1" si="26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28"/>
        <v>137</v>
      </c>
      <c r="B139" s="162">
        <v>46153</v>
      </c>
      <c r="C139" s="54" t="s">
        <v>2275</v>
      </c>
      <c r="D139" s="54" t="s">
        <v>257</v>
      </c>
      <c r="E139" s="56" t="s">
        <v>258</v>
      </c>
      <c r="F139" s="54">
        <v>2</v>
      </c>
      <c r="G139" s="54" t="s">
        <v>65</v>
      </c>
      <c r="H139" s="54" t="str">
        <f t="shared" si="0"/>
        <v>DONE</v>
      </c>
      <c r="I139" s="54" t="s">
        <v>1392</v>
      </c>
      <c r="J139" s="58" t="s">
        <v>443</v>
      </c>
      <c r="K139" s="58" t="s">
        <v>79</v>
      </c>
      <c r="L139" s="54">
        <v>16078</v>
      </c>
      <c r="M139" s="71"/>
      <c r="N139" s="54" t="s">
        <v>2502</v>
      </c>
      <c r="O139" s="96" t="s">
        <v>85</v>
      </c>
      <c r="P139" s="64" t="s">
        <v>87</v>
      </c>
      <c r="Q139" s="64" t="s">
        <v>338</v>
      </c>
      <c r="R139" s="25">
        <v>200001065996</v>
      </c>
      <c r="S139" s="66">
        <v>46165</v>
      </c>
      <c r="T139" s="66" t="str">
        <f t="shared" si="1"/>
        <v>DONE</v>
      </c>
      <c r="U139" s="66">
        <v>46166</v>
      </c>
      <c r="V139" s="25">
        <v>9200090556</v>
      </c>
      <c r="W139" s="25">
        <v>46309</v>
      </c>
      <c r="X139" s="69">
        <v>46176</v>
      </c>
      <c r="Y139" s="69" t="str">
        <f t="shared" si="2"/>
        <v>DONE</v>
      </c>
      <c r="Z139" s="25">
        <v>50382</v>
      </c>
      <c r="AA139" s="200">
        <v>46177</v>
      </c>
      <c r="AB139" s="25" t="str">
        <f t="shared" si="3"/>
        <v>DONE</v>
      </c>
      <c r="AC139" s="71"/>
      <c r="AD139" s="54" t="s">
        <v>2503</v>
      </c>
      <c r="AE139" s="76">
        <v>46178</v>
      </c>
      <c r="AF139" s="69" t="str">
        <f t="shared" si="4"/>
        <v>DONE</v>
      </c>
      <c r="AG139" s="69">
        <v>46181</v>
      </c>
      <c r="AH139" s="75"/>
      <c r="AI139" s="77" t="e">
        <f t="shared" ca="1" si="5"/>
        <v>#NAME?</v>
      </c>
      <c r="AJ139" s="80" t="str">
        <f t="array" ref="AJ139">IFERROR(INDEX('[1]Master Price'!$E:$E,MATCH(D139,'[1]Master Price'!$B:$B,0)),"0")</f>
        <v>0</v>
      </c>
      <c r="AK139" s="80">
        <f t="shared" si="6"/>
        <v>0</v>
      </c>
      <c r="AL139" s="82" t="str">
        <f t="shared" si="29"/>
        <v>0-day</v>
      </c>
      <c r="AM139" s="82" t="str">
        <f t="shared" si="8"/>
        <v>1-day</v>
      </c>
      <c r="AN139" s="82" t="str">
        <f t="shared" si="32"/>
        <v>0-day</v>
      </c>
      <c r="AO139" s="82" t="str">
        <f t="shared" si="33"/>
        <v>1-day</v>
      </c>
      <c r="AP139" s="82" t="str">
        <f t="shared" si="11"/>
        <v>1-day</v>
      </c>
      <c r="AQ139" s="82" t="str">
        <f t="shared" si="12"/>
        <v>0-day</v>
      </c>
      <c r="AR139" s="5"/>
      <c r="AS139" s="83"/>
      <c r="AT139" s="85"/>
      <c r="AU139" s="84"/>
      <c r="AV139" s="88"/>
      <c r="AW139" s="83"/>
      <c r="AX139" s="88" t="e">
        <f t="shared" ca="1" si="17"/>
        <v>#NAME?</v>
      </c>
      <c r="AY139" s="86" t="str">
        <f t="shared" si="18"/>
        <v/>
      </c>
      <c r="AZ139" s="171" t="e">
        <f t="shared" ca="1" si="19"/>
        <v>#NAME?</v>
      </c>
      <c r="BA139" s="85" t="e">
        <f t="shared" ca="1" si="20"/>
        <v>#NAME?</v>
      </c>
      <c r="BB139" s="85" t="e">
        <f t="shared" ca="1" si="21"/>
        <v>#NAME?</v>
      </c>
      <c r="BC139" s="90" t="e">
        <f t="shared" ca="1" si="22"/>
        <v>#NAME?</v>
      </c>
      <c r="BD139" s="90" t="e">
        <f t="shared" ca="1" si="23"/>
        <v>#NAME?</v>
      </c>
      <c r="BE139" s="85" t="e">
        <f t="shared" ca="1" si="24"/>
        <v>#NAME?</v>
      </c>
      <c r="BF139" s="22" t="e">
        <f t="shared" ca="1" si="25"/>
        <v>#NAME?</v>
      </c>
      <c r="BG139" s="22" t="e">
        <f t="shared" ca="1" si="26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28"/>
        <v>138</v>
      </c>
      <c r="B140" s="162">
        <v>46153</v>
      </c>
      <c r="C140" s="54" t="s">
        <v>2275</v>
      </c>
      <c r="D140" s="54" t="s">
        <v>153</v>
      </c>
      <c r="E140" s="56" t="s">
        <v>154</v>
      </c>
      <c r="F140" s="54">
        <v>2</v>
      </c>
      <c r="G140" s="54" t="s">
        <v>65</v>
      </c>
      <c r="H140" s="54" t="str">
        <f t="shared" si="0"/>
        <v>DONE</v>
      </c>
      <c r="I140" s="54" t="s">
        <v>1392</v>
      </c>
      <c r="J140" s="58" t="s">
        <v>443</v>
      </c>
      <c r="K140" s="58" t="s">
        <v>79</v>
      </c>
      <c r="L140" s="60">
        <v>16078</v>
      </c>
      <c r="M140" s="71"/>
      <c r="N140" s="54" t="s">
        <v>2502</v>
      </c>
      <c r="O140" s="96" t="s">
        <v>85</v>
      </c>
      <c r="P140" s="64" t="s">
        <v>87</v>
      </c>
      <c r="Q140" s="64" t="s">
        <v>338</v>
      </c>
      <c r="R140" s="25">
        <v>200001065996</v>
      </c>
      <c r="S140" s="66">
        <v>46165</v>
      </c>
      <c r="T140" s="66" t="str">
        <f t="shared" si="1"/>
        <v>DONE</v>
      </c>
      <c r="U140" s="66">
        <v>46166</v>
      </c>
      <c r="V140" s="25">
        <v>9200090556</v>
      </c>
      <c r="W140" s="25">
        <v>46309</v>
      </c>
      <c r="X140" s="69">
        <v>46176</v>
      </c>
      <c r="Y140" s="69" t="str">
        <f t="shared" si="2"/>
        <v>DONE</v>
      </c>
      <c r="Z140" s="25">
        <v>50382</v>
      </c>
      <c r="AA140" s="200">
        <v>46177</v>
      </c>
      <c r="AB140" s="25" t="str">
        <f t="shared" si="3"/>
        <v>DONE</v>
      </c>
      <c r="AC140" s="71"/>
      <c r="AD140" s="54" t="s">
        <v>2503</v>
      </c>
      <c r="AE140" s="76">
        <v>46178</v>
      </c>
      <c r="AF140" s="69" t="str">
        <f t="shared" si="4"/>
        <v>DONE</v>
      </c>
      <c r="AG140" s="69">
        <v>46181</v>
      </c>
      <c r="AH140" s="75"/>
      <c r="AI140" s="77" t="e">
        <f t="shared" ca="1" si="5"/>
        <v>#NAME?</v>
      </c>
      <c r="AJ140" s="80" t="str">
        <f t="array" ref="AJ140">IFERROR(INDEX('[1]Master Price'!$E:$E,MATCH(D140,'[1]Master Price'!$B:$B,0)),"0")</f>
        <v>0</v>
      </c>
      <c r="AK140" s="80">
        <f t="shared" si="6"/>
        <v>0</v>
      </c>
      <c r="AL140" s="82" t="str">
        <f t="shared" si="29"/>
        <v>0-day</v>
      </c>
      <c r="AM140" s="82" t="str">
        <f t="shared" si="8"/>
        <v>1-day</v>
      </c>
      <c r="AN140" s="82" t="str">
        <f t="shared" si="32"/>
        <v>0-day</v>
      </c>
      <c r="AO140" s="82" t="str">
        <f t="shared" si="33"/>
        <v>1-day</v>
      </c>
      <c r="AP140" s="82" t="str">
        <f t="shared" si="11"/>
        <v>1-day</v>
      </c>
      <c r="AQ140" s="82" t="str">
        <f t="shared" si="12"/>
        <v>0-day</v>
      </c>
      <c r="AR140" s="5"/>
      <c r="AS140" s="83"/>
      <c r="AT140" s="85"/>
      <c r="AU140" s="84"/>
      <c r="AV140" s="88"/>
      <c r="AW140" s="83"/>
      <c r="AX140" s="88" t="e">
        <f t="shared" ca="1" si="17"/>
        <v>#NAME?</v>
      </c>
      <c r="AY140" s="86" t="str">
        <f t="shared" si="18"/>
        <v/>
      </c>
      <c r="AZ140" s="171" t="e">
        <f t="shared" ca="1" si="19"/>
        <v>#NAME?</v>
      </c>
      <c r="BA140" s="85" t="e">
        <f t="shared" ca="1" si="20"/>
        <v>#NAME?</v>
      </c>
      <c r="BB140" s="85" t="e">
        <f t="shared" ca="1" si="21"/>
        <v>#NAME?</v>
      </c>
      <c r="BC140" s="90" t="e">
        <f t="shared" ca="1" si="22"/>
        <v>#NAME?</v>
      </c>
      <c r="BD140" s="90" t="e">
        <f t="shared" ca="1" si="23"/>
        <v>#NAME?</v>
      </c>
      <c r="BE140" s="85" t="e">
        <f t="shared" ca="1" si="24"/>
        <v>#NAME?</v>
      </c>
      <c r="BF140" s="22" t="e">
        <f t="shared" ca="1" si="25"/>
        <v>#NAME?</v>
      </c>
      <c r="BG140" s="22" t="e">
        <f t="shared" ca="1" si="26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28"/>
        <v>139</v>
      </c>
      <c r="B141" s="52">
        <v>46153</v>
      </c>
      <c r="C141" s="54" t="s">
        <v>2275</v>
      </c>
      <c r="D141" s="54" t="s">
        <v>174</v>
      </c>
      <c r="E141" s="56" t="s">
        <v>175</v>
      </c>
      <c r="F141" s="54">
        <v>2</v>
      </c>
      <c r="G141" s="54" t="s">
        <v>65</v>
      </c>
      <c r="H141" s="54" t="str">
        <f t="shared" si="0"/>
        <v>DONE</v>
      </c>
      <c r="I141" s="54" t="s">
        <v>1392</v>
      </c>
      <c r="J141" s="58" t="s">
        <v>443</v>
      </c>
      <c r="K141" s="58" t="s">
        <v>79</v>
      </c>
      <c r="L141" s="60">
        <v>16078</v>
      </c>
      <c r="M141" s="71"/>
      <c r="N141" s="54" t="s">
        <v>2502</v>
      </c>
      <c r="O141" s="96" t="s">
        <v>85</v>
      </c>
      <c r="P141" s="54" t="s">
        <v>87</v>
      </c>
      <c r="Q141" s="64" t="s">
        <v>338</v>
      </c>
      <c r="R141" s="25">
        <v>200001065996</v>
      </c>
      <c r="S141" s="66">
        <v>46165</v>
      </c>
      <c r="T141" s="66" t="str">
        <f t="shared" si="1"/>
        <v>DONE</v>
      </c>
      <c r="U141" s="66">
        <v>46166</v>
      </c>
      <c r="V141" s="25">
        <v>9200090556</v>
      </c>
      <c r="W141" s="25">
        <v>46309</v>
      </c>
      <c r="X141" s="69">
        <v>46176</v>
      </c>
      <c r="Y141" s="69" t="str">
        <f t="shared" si="2"/>
        <v>DONE</v>
      </c>
      <c r="Z141" s="25">
        <v>50382</v>
      </c>
      <c r="AA141" s="200">
        <v>46177</v>
      </c>
      <c r="AB141" s="25" t="str">
        <f t="shared" si="3"/>
        <v>DONE</v>
      </c>
      <c r="AC141" s="71"/>
      <c r="AD141" s="54" t="s">
        <v>2503</v>
      </c>
      <c r="AE141" s="76">
        <v>46178</v>
      </c>
      <c r="AF141" s="69" t="str">
        <f t="shared" si="4"/>
        <v>DONE</v>
      </c>
      <c r="AG141" s="69">
        <v>46181</v>
      </c>
      <c r="AH141" s="75"/>
      <c r="AI141" s="77" t="e">
        <f t="shared" ca="1" si="5"/>
        <v>#NAME?</v>
      </c>
      <c r="AJ141" s="80" t="str">
        <f t="array" ref="AJ141">IFERROR(INDEX('[1]Master Price'!$E:$E,MATCH(D141,'[1]Master Price'!$B:$B,0)),"0")</f>
        <v>0</v>
      </c>
      <c r="AK141" s="80">
        <f t="shared" si="6"/>
        <v>0</v>
      </c>
      <c r="AL141" s="82" t="str">
        <f t="shared" si="29"/>
        <v>0-day</v>
      </c>
      <c r="AM141" s="82" t="str">
        <f t="shared" si="8"/>
        <v>1-day</v>
      </c>
      <c r="AN141" s="82" t="str">
        <f t="shared" si="32"/>
        <v>0-day</v>
      </c>
      <c r="AO141" s="82" t="str">
        <f t="shared" si="33"/>
        <v>1-day</v>
      </c>
      <c r="AP141" s="82" t="str">
        <f t="shared" si="11"/>
        <v>1-day</v>
      </c>
      <c r="AQ141" s="82" t="str">
        <f t="shared" si="12"/>
        <v>0-day</v>
      </c>
      <c r="AR141" s="5"/>
      <c r="AS141" s="83"/>
      <c r="AT141" s="85"/>
      <c r="AU141" s="84"/>
      <c r="AV141" s="88"/>
      <c r="AW141" s="83"/>
      <c r="AX141" s="88" t="e">
        <f t="shared" ca="1" si="17"/>
        <v>#NAME?</v>
      </c>
      <c r="AY141" s="86" t="str">
        <f t="shared" si="18"/>
        <v/>
      </c>
      <c r="AZ141" s="171" t="e">
        <f t="shared" ca="1" si="19"/>
        <v>#NAME?</v>
      </c>
      <c r="BA141" s="85" t="e">
        <f t="shared" ca="1" si="20"/>
        <v>#NAME?</v>
      </c>
      <c r="BB141" s="85" t="e">
        <f t="shared" ca="1" si="21"/>
        <v>#NAME?</v>
      </c>
      <c r="BC141" s="90" t="e">
        <f t="shared" ca="1" si="22"/>
        <v>#NAME?</v>
      </c>
      <c r="BD141" s="90" t="e">
        <f t="shared" ca="1" si="23"/>
        <v>#NAME?</v>
      </c>
      <c r="BE141" s="85" t="e">
        <f t="shared" ca="1" si="24"/>
        <v>#NAME?</v>
      </c>
      <c r="BF141" s="22" t="e">
        <f t="shared" ca="1" si="25"/>
        <v>#NAME?</v>
      </c>
      <c r="BG141" s="22" t="e">
        <f t="shared" ca="1" si="26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28"/>
        <v>140</v>
      </c>
      <c r="B142" s="52">
        <v>46153</v>
      </c>
      <c r="C142" s="54" t="s">
        <v>2275</v>
      </c>
      <c r="D142" s="54" t="s">
        <v>491</v>
      </c>
      <c r="E142" s="56" t="s">
        <v>492</v>
      </c>
      <c r="F142" s="54">
        <v>2</v>
      </c>
      <c r="G142" s="54" t="s">
        <v>65</v>
      </c>
      <c r="H142" s="54" t="str">
        <f t="shared" si="0"/>
        <v>DONE</v>
      </c>
      <c r="I142" s="54" t="s">
        <v>1392</v>
      </c>
      <c r="J142" s="58" t="s">
        <v>443</v>
      </c>
      <c r="K142" s="58" t="s">
        <v>79</v>
      </c>
      <c r="L142" s="60">
        <v>16078</v>
      </c>
      <c r="M142" s="71"/>
      <c r="N142" s="54" t="s">
        <v>2502</v>
      </c>
      <c r="O142" s="96" t="s">
        <v>85</v>
      </c>
      <c r="P142" s="54" t="s">
        <v>87</v>
      </c>
      <c r="Q142" s="64" t="s">
        <v>338</v>
      </c>
      <c r="R142" s="25">
        <v>200001065996</v>
      </c>
      <c r="S142" s="66">
        <v>46165</v>
      </c>
      <c r="T142" s="66" t="str">
        <f t="shared" si="1"/>
        <v>DONE</v>
      </c>
      <c r="U142" s="66">
        <v>46166</v>
      </c>
      <c r="V142" s="25">
        <v>9200090556</v>
      </c>
      <c r="W142" s="25">
        <v>46309</v>
      </c>
      <c r="X142" s="69">
        <v>46176</v>
      </c>
      <c r="Y142" s="69" t="str">
        <f t="shared" si="2"/>
        <v>DONE</v>
      </c>
      <c r="Z142" s="25">
        <v>50382</v>
      </c>
      <c r="AA142" s="200">
        <v>46177</v>
      </c>
      <c r="AB142" s="25" t="str">
        <f t="shared" si="3"/>
        <v>DONE</v>
      </c>
      <c r="AC142" s="71"/>
      <c r="AD142" s="54" t="s">
        <v>2503</v>
      </c>
      <c r="AE142" s="76">
        <v>46178</v>
      </c>
      <c r="AF142" s="69" t="str">
        <f t="shared" si="4"/>
        <v>DONE</v>
      </c>
      <c r="AG142" s="69">
        <v>46181</v>
      </c>
      <c r="AH142" s="75"/>
      <c r="AI142" s="77" t="e">
        <f t="shared" ca="1" si="5"/>
        <v>#NAME?</v>
      </c>
      <c r="AJ142" s="80" t="str">
        <f t="array" ref="AJ142">IFERROR(INDEX('[1]Master Price'!$E:$E,MATCH(D142,'[1]Master Price'!$B:$B,0)),"0")</f>
        <v>0</v>
      </c>
      <c r="AK142" s="80">
        <f t="shared" si="6"/>
        <v>0</v>
      </c>
      <c r="AL142" s="82" t="str">
        <f t="shared" si="29"/>
        <v>0-day</v>
      </c>
      <c r="AM142" s="82" t="str">
        <f t="shared" si="8"/>
        <v>1-day</v>
      </c>
      <c r="AN142" s="82" t="str">
        <f t="shared" si="32"/>
        <v>0-day</v>
      </c>
      <c r="AO142" s="82" t="str">
        <f t="shared" si="33"/>
        <v>1-day</v>
      </c>
      <c r="AP142" s="82" t="str">
        <f t="shared" si="11"/>
        <v>1-day</v>
      </c>
      <c r="AQ142" s="82" t="str">
        <f t="shared" si="12"/>
        <v>0-day</v>
      </c>
      <c r="AR142" s="5"/>
      <c r="AS142" s="83"/>
      <c r="AT142" s="85"/>
      <c r="AU142" s="84"/>
      <c r="AV142" s="88"/>
      <c r="AW142" s="83"/>
      <c r="AX142" s="88" t="e">
        <f t="shared" ca="1" si="17"/>
        <v>#NAME?</v>
      </c>
      <c r="AY142" s="86" t="str">
        <f t="shared" si="18"/>
        <v/>
      </c>
      <c r="AZ142" s="171" t="e">
        <f t="shared" ca="1" si="19"/>
        <v>#NAME?</v>
      </c>
      <c r="BA142" s="85" t="e">
        <f t="shared" ca="1" si="20"/>
        <v>#NAME?</v>
      </c>
      <c r="BB142" s="85" t="e">
        <f t="shared" ca="1" si="21"/>
        <v>#NAME?</v>
      </c>
      <c r="BC142" s="90" t="e">
        <f t="shared" ca="1" si="22"/>
        <v>#NAME?</v>
      </c>
      <c r="BD142" s="90" t="e">
        <f t="shared" ca="1" si="23"/>
        <v>#NAME?</v>
      </c>
      <c r="BE142" s="85" t="e">
        <f t="shared" ca="1" si="24"/>
        <v>#NAME?</v>
      </c>
      <c r="BF142" s="22" t="e">
        <f t="shared" ca="1" si="25"/>
        <v>#NAME?</v>
      </c>
      <c r="BG142" s="22" t="e">
        <f t="shared" ca="1" si="26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28"/>
        <v>141</v>
      </c>
      <c r="B143" s="52">
        <v>46153</v>
      </c>
      <c r="C143" s="54" t="s">
        <v>2275</v>
      </c>
      <c r="D143" s="54" t="s">
        <v>273</v>
      </c>
      <c r="E143" s="56" t="s">
        <v>274</v>
      </c>
      <c r="F143" s="54">
        <v>4</v>
      </c>
      <c r="G143" s="54" t="s">
        <v>65</v>
      </c>
      <c r="H143" s="54" t="str">
        <f t="shared" si="0"/>
        <v>DONE</v>
      </c>
      <c r="I143" s="54" t="s">
        <v>1392</v>
      </c>
      <c r="J143" s="58" t="s">
        <v>443</v>
      </c>
      <c r="K143" s="58" t="s">
        <v>79</v>
      </c>
      <c r="L143" s="60">
        <v>16078</v>
      </c>
      <c r="M143" s="71"/>
      <c r="N143" s="54" t="s">
        <v>2502</v>
      </c>
      <c r="O143" s="96" t="s">
        <v>85</v>
      </c>
      <c r="P143" s="54" t="s">
        <v>87</v>
      </c>
      <c r="Q143" s="64" t="s">
        <v>338</v>
      </c>
      <c r="R143" s="25">
        <v>200001065996</v>
      </c>
      <c r="S143" s="66">
        <v>46165</v>
      </c>
      <c r="T143" s="66" t="str">
        <f t="shared" si="1"/>
        <v>DONE</v>
      </c>
      <c r="U143" s="66">
        <v>46166</v>
      </c>
      <c r="V143" s="25">
        <v>9200090556</v>
      </c>
      <c r="W143" s="25">
        <v>46309</v>
      </c>
      <c r="X143" s="69">
        <v>46176</v>
      </c>
      <c r="Y143" s="69" t="str">
        <f t="shared" si="2"/>
        <v>DONE</v>
      </c>
      <c r="Z143" s="25">
        <v>50382</v>
      </c>
      <c r="AA143" s="200">
        <v>46177</v>
      </c>
      <c r="AB143" s="25" t="str">
        <f t="shared" si="3"/>
        <v>DONE</v>
      </c>
      <c r="AC143" s="71"/>
      <c r="AD143" s="54" t="s">
        <v>2503</v>
      </c>
      <c r="AE143" s="76">
        <v>46178</v>
      </c>
      <c r="AF143" s="69" t="str">
        <f t="shared" si="4"/>
        <v>DONE</v>
      </c>
      <c r="AG143" s="69">
        <v>46181</v>
      </c>
      <c r="AH143" s="75"/>
      <c r="AI143" s="77" t="e">
        <f t="shared" ca="1" si="5"/>
        <v>#NAME?</v>
      </c>
      <c r="AJ143" s="80" t="str">
        <f t="array" ref="AJ143">IFERROR(INDEX('[1]Master Price'!$E:$E,MATCH(D143,'[1]Master Price'!$B:$B,0)),"0")</f>
        <v>0</v>
      </c>
      <c r="AK143" s="80">
        <f t="shared" si="6"/>
        <v>0</v>
      </c>
      <c r="AL143" s="82" t="str">
        <f t="shared" si="29"/>
        <v>0-day</v>
      </c>
      <c r="AM143" s="82" t="str">
        <f t="shared" si="8"/>
        <v>1-day</v>
      </c>
      <c r="AN143" s="82" t="str">
        <f t="shared" si="32"/>
        <v>0-day</v>
      </c>
      <c r="AO143" s="82" t="str">
        <f t="shared" si="33"/>
        <v>1-day</v>
      </c>
      <c r="AP143" s="82" t="str">
        <f t="shared" si="11"/>
        <v>1-day</v>
      </c>
      <c r="AQ143" s="82" t="str">
        <f t="shared" si="12"/>
        <v>0-day</v>
      </c>
      <c r="AR143" s="5"/>
      <c r="AS143" s="83"/>
      <c r="AT143" s="85"/>
      <c r="AU143" s="84"/>
      <c r="AV143" s="88"/>
      <c r="AW143" s="83"/>
      <c r="AX143" s="88" t="e">
        <f t="shared" ca="1" si="17"/>
        <v>#NAME?</v>
      </c>
      <c r="AY143" s="86" t="str">
        <f t="shared" si="18"/>
        <v/>
      </c>
      <c r="AZ143" s="171" t="e">
        <f t="shared" ca="1" si="19"/>
        <v>#NAME?</v>
      </c>
      <c r="BA143" s="85" t="e">
        <f t="shared" ca="1" si="20"/>
        <v>#NAME?</v>
      </c>
      <c r="BB143" s="85" t="e">
        <f t="shared" ca="1" si="21"/>
        <v>#NAME?</v>
      </c>
      <c r="BC143" s="90" t="e">
        <f t="shared" ca="1" si="22"/>
        <v>#NAME?</v>
      </c>
      <c r="BD143" s="90" t="e">
        <f t="shared" ca="1" si="23"/>
        <v>#NAME?</v>
      </c>
      <c r="BE143" s="85" t="e">
        <f t="shared" ca="1" si="24"/>
        <v>#NAME?</v>
      </c>
      <c r="BF143" s="22" t="e">
        <f t="shared" ca="1" si="25"/>
        <v>#NAME?</v>
      </c>
      <c r="BG143" s="22" t="e">
        <f t="shared" ca="1" si="26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28"/>
        <v>142</v>
      </c>
      <c r="B144" s="52">
        <v>46153</v>
      </c>
      <c r="C144" s="54" t="s">
        <v>2275</v>
      </c>
      <c r="D144" s="54" t="s">
        <v>693</v>
      </c>
      <c r="E144" s="56" t="s">
        <v>694</v>
      </c>
      <c r="F144" s="54">
        <v>2</v>
      </c>
      <c r="G144" s="54" t="s">
        <v>65</v>
      </c>
      <c r="H144" s="54" t="str">
        <f t="shared" si="0"/>
        <v>DONE</v>
      </c>
      <c r="I144" s="54" t="s">
        <v>1392</v>
      </c>
      <c r="J144" s="58" t="s">
        <v>443</v>
      </c>
      <c r="K144" s="58" t="s">
        <v>79</v>
      </c>
      <c r="L144" s="60">
        <v>16078</v>
      </c>
      <c r="M144" s="71"/>
      <c r="N144" s="54" t="s">
        <v>2502</v>
      </c>
      <c r="O144" s="96" t="s">
        <v>85</v>
      </c>
      <c r="P144" s="54" t="s">
        <v>87</v>
      </c>
      <c r="Q144" s="64" t="s">
        <v>338</v>
      </c>
      <c r="R144" s="25">
        <v>200001065996</v>
      </c>
      <c r="S144" s="66">
        <v>46165</v>
      </c>
      <c r="T144" s="66" t="str">
        <f t="shared" si="1"/>
        <v>DONE</v>
      </c>
      <c r="U144" s="66">
        <v>46166</v>
      </c>
      <c r="V144" s="25">
        <v>9200090556</v>
      </c>
      <c r="W144" s="25">
        <v>46309</v>
      </c>
      <c r="X144" s="69">
        <v>46176</v>
      </c>
      <c r="Y144" s="69" t="str">
        <f t="shared" si="2"/>
        <v>DONE</v>
      </c>
      <c r="Z144" s="25">
        <v>50382</v>
      </c>
      <c r="AA144" s="200">
        <v>46177</v>
      </c>
      <c r="AB144" s="25" t="str">
        <f t="shared" si="3"/>
        <v>DONE</v>
      </c>
      <c r="AC144" s="71"/>
      <c r="AD144" s="54" t="s">
        <v>2503</v>
      </c>
      <c r="AE144" s="76">
        <v>46178</v>
      </c>
      <c r="AF144" s="69" t="str">
        <f t="shared" si="4"/>
        <v>DONE</v>
      </c>
      <c r="AG144" s="69">
        <v>46181</v>
      </c>
      <c r="AH144" s="75"/>
      <c r="AI144" s="77" t="e">
        <f t="shared" ca="1" si="5"/>
        <v>#NAME?</v>
      </c>
      <c r="AJ144" s="80" t="str">
        <f t="array" ref="AJ144">IFERROR(INDEX('[1]Master Price'!$E:$E,MATCH(D144,'[1]Master Price'!$B:$B,0)),"0")</f>
        <v>0</v>
      </c>
      <c r="AK144" s="80">
        <f t="shared" si="6"/>
        <v>0</v>
      </c>
      <c r="AL144" s="82" t="str">
        <f t="shared" si="29"/>
        <v>0-day</v>
      </c>
      <c r="AM144" s="82" t="str">
        <f t="shared" si="8"/>
        <v>1-day</v>
      </c>
      <c r="AN144" s="82" t="str">
        <f t="shared" si="32"/>
        <v>0-day</v>
      </c>
      <c r="AO144" s="82" t="str">
        <f t="shared" si="33"/>
        <v>1-day</v>
      </c>
      <c r="AP144" s="82" t="str">
        <f t="shared" si="11"/>
        <v>1-day</v>
      </c>
      <c r="AQ144" s="82" t="str">
        <f t="shared" si="12"/>
        <v>0-day</v>
      </c>
      <c r="AR144" s="5"/>
      <c r="AS144" s="83"/>
      <c r="AT144" s="85"/>
      <c r="AU144" s="84"/>
      <c r="AV144" s="88"/>
      <c r="AW144" s="83"/>
      <c r="AX144" s="88" t="e">
        <f t="shared" ca="1" si="17"/>
        <v>#NAME?</v>
      </c>
      <c r="AY144" s="86" t="str">
        <f t="shared" si="18"/>
        <v/>
      </c>
      <c r="AZ144" s="171" t="e">
        <f t="shared" ca="1" si="19"/>
        <v>#NAME?</v>
      </c>
      <c r="BA144" s="85" t="e">
        <f t="shared" ca="1" si="20"/>
        <v>#NAME?</v>
      </c>
      <c r="BB144" s="85" t="e">
        <f t="shared" ca="1" si="21"/>
        <v>#NAME?</v>
      </c>
      <c r="BC144" s="90" t="e">
        <f t="shared" ca="1" si="22"/>
        <v>#NAME?</v>
      </c>
      <c r="BD144" s="90" t="e">
        <f t="shared" ca="1" si="23"/>
        <v>#NAME?</v>
      </c>
      <c r="BE144" s="85" t="e">
        <f t="shared" ca="1" si="24"/>
        <v>#NAME?</v>
      </c>
      <c r="BF144" s="22" t="e">
        <f t="shared" ca="1" si="25"/>
        <v>#NAME?</v>
      </c>
      <c r="BG144" s="22" t="e">
        <f t="shared" ca="1" si="26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4.5" x14ac:dyDescent="0.35">
      <c r="A145" s="25">
        <f t="shared" si="28"/>
        <v>143</v>
      </c>
      <c r="B145" s="52">
        <v>46153</v>
      </c>
      <c r="C145" s="54" t="s">
        <v>2280</v>
      </c>
      <c r="D145" s="54" t="s">
        <v>67</v>
      </c>
      <c r="E145" s="56" t="s">
        <v>69</v>
      </c>
      <c r="F145" s="54">
        <v>1</v>
      </c>
      <c r="G145" s="54" t="s">
        <v>65</v>
      </c>
      <c r="H145" s="54" t="str">
        <f t="shared" si="0"/>
        <v>DONE</v>
      </c>
      <c r="I145" s="54" t="s">
        <v>2504</v>
      </c>
      <c r="J145" s="62" t="s">
        <v>73</v>
      </c>
      <c r="K145" s="62" t="s">
        <v>73</v>
      </c>
      <c r="L145" s="60" t="s">
        <v>2505</v>
      </c>
      <c r="M145" s="71"/>
      <c r="N145" s="54" t="s">
        <v>2506</v>
      </c>
      <c r="O145" s="96" t="s">
        <v>85</v>
      </c>
      <c r="P145" s="54" t="s">
        <v>87</v>
      </c>
      <c r="Q145" s="64" t="s">
        <v>338</v>
      </c>
      <c r="R145" s="25">
        <v>200001065995</v>
      </c>
      <c r="S145" s="66">
        <v>46165</v>
      </c>
      <c r="T145" s="66" t="str">
        <f t="shared" si="1"/>
        <v>DONE</v>
      </c>
      <c r="U145" s="66">
        <v>46166</v>
      </c>
      <c r="V145" s="25">
        <v>9200090561</v>
      </c>
      <c r="W145" s="25">
        <v>46313</v>
      </c>
      <c r="X145" s="69">
        <v>46176</v>
      </c>
      <c r="Y145" s="69" t="str">
        <f t="shared" si="2"/>
        <v>DONE</v>
      </c>
      <c r="Z145" s="25">
        <v>50376</v>
      </c>
      <c r="AA145" s="200">
        <v>46177</v>
      </c>
      <c r="AB145" s="25" t="str">
        <f t="shared" si="3"/>
        <v>DONE</v>
      </c>
      <c r="AC145" s="71"/>
      <c r="AD145" s="54" t="s">
        <v>2507</v>
      </c>
      <c r="AE145" s="76">
        <v>46178</v>
      </c>
      <c r="AF145" s="69" t="str">
        <f t="shared" si="4"/>
        <v>DONE</v>
      </c>
      <c r="AG145" s="69">
        <v>46181</v>
      </c>
      <c r="AH145" s="75"/>
      <c r="AI145" s="77" t="e">
        <f t="shared" ca="1" si="5"/>
        <v>#NAME?</v>
      </c>
      <c r="AJ145" s="80" t="str">
        <f t="array" ref="AJ145">IFERROR(INDEX('[1]Master Price'!$E:$E,MATCH(D145,'[1]Master Price'!$B:$B,0)),"0")</f>
        <v>0</v>
      </c>
      <c r="AK145" s="80">
        <f t="shared" si="6"/>
        <v>0</v>
      </c>
      <c r="AL145" s="82" t="str">
        <f t="shared" si="29"/>
        <v>0-day</v>
      </c>
      <c r="AM145" s="82" t="str">
        <f t="shared" si="8"/>
        <v>1-day</v>
      </c>
      <c r="AN145" s="82" t="str">
        <f t="shared" si="32"/>
        <v>0-day</v>
      </c>
      <c r="AO145" s="82" t="str">
        <f t="shared" si="33"/>
        <v>1-day</v>
      </c>
      <c r="AP145" s="82" t="str">
        <f t="shared" si="11"/>
        <v>1-day</v>
      </c>
      <c r="AQ145" s="82" t="str">
        <f t="shared" si="12"/>
        <v>0-day</v>
      </c>
      <c r="AR145" s="5"/>
      <c r="AS145" s="83"/>
      <c r="AT145" s="85"/>
      <c r="AU145" s="84"/>
      <c r="AV145" s="88"/>
      <c r="AW145" s="83"/>
      <c r="AX145" s="88" t="e">
        <f t="shared" ca="1" si="17"/>
        <v>#NAME?</v>
      </c>
      <c r="AY145" s="86" t="str">
        <f t="shared" si="18"/>
        <v/>
      </c>
      <c r="AZ145" s="171" t="e">
        <f t="shared" ca="1" si="19"/>
        <v>#NAME?</v>
      </c>
      <c r="BA145" s="85" t="e">
        <f t="shared" ca="1" si="20"/>
        <v>#NAME?</v>
      </c>
      <c r="BB145" s="85" t="e">
        <f t="shared" ca="1" si="21"/>
        <v>#NAME?</v>
      </c>
      <c r="BC145" s="90" t="e">
        <f t="shared" ca="1" si="22"/>
        <v>#NAME?</v>
      </c>
      <c r="BD145" s="90" t="e">
        <f t="shared" ca="1" si="23"/>
        <v>#NAME?</v>
      </c>
      <c r="BE145" s="85" t="e">
        <f t="shared" ca="1" si="24"/>
        <v>#NAME?</v>
      </c>
      <c r="BF145" s="22" t="e">
        <f t="shared" ca="1" si="25"/>
        <v>#NAME?</v>
      </c>
      <c r="BG145" s="22" t="e">
        <f t="shared" ca="1" si="26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28"/>
        <v>144</v>
      </c>
      <c r="B146" s="52">
        <v>46153</v>
      </c>
      <c r="C146" s="54" t="s">
        <v>2280</v>
      </c>
      <c r="D146" s="54" t="s">
        <v>457</v>
      </c>
      <c r="E146" s="56" t="s">
        <v>458</v>
      </c>
      <c r="F146" s="54">
        <v>1</v>
      </c>
      <c r="G146" s="54" t="s">
        <v>65</v>
      </c>
      <c r="H146" s="54" t="str">
        <f t="shared" si="0"/>
        <v>DONE</v>
      </c>
      <c r="I146" s="54" t="s">
        <v>2504</v>
      </c>
      <c r="J146" s="62" t="s">
        <v>73</v>
      </c>
      <c r="K146" s="62" t="s">
        <v>73</v>
      </c>
      <c r="L146" s="60" t="s">
        <v>2505</v>
      </c>
      <c r="M146" s="71"/>
      <c r="N146" s="54" t="s">
        <v>2506</v>
      </c>
      <c r="O146" s="96" t="s">
        <v>85</v>
      </c>
      <c r="P146" s="54" t="s">
        <v>87</v>
      </c>
      <c r="Q146" s="64" t="s">
        <v>338</v>
      </c>
      <c r="R146" s="25">
        <v>200001065995</v>
      </c>
      <c r="S146" s="66">
        <v>46165</v>
      </c>
      <c r="T146" s="66" t="str">
        <f t="shared" si="1"/>
        <v>DONE</v>
      </c>
      <c r="U146" s="66">
        <v>46166</v>
      </c>
      <c r="V146" s="25">
        <v>9200090561</v>
      </c>
      <c r="W146" s="25">
        <v>46313</v>
      </c>
      <c r="X146" s="69">
        <v>46176</v>
      </c>
      <c r="Y146" s="69" t="str">
        <f t="shared" si="2"/>
        <v>DONE</v>
      </c>
      <c r="Z146" s="25">
        <v>50376</v>
      </c>
      <c r="AA146" s="200">
        <v>46177</v>
      </c>
      <c r="AB146" s="25" t="str">
        <f t="shared" si="3"/>
        <v>DONE</v>
      </c>
      <c r="AC146" s="71"/>
      <c r="AD146" s="54" t="s">
        <v>2507</v>
      </c>
      <c r="AE146" s="76">
        <v>46178</v>
      </c>
      <c r="AF146" s="69" t="str">
        <f t="shared" si="4"/>
        <v>DONE</v>
      </c>
      <c r="AG146" s="69">
        <v>46181</v>
      </c>
      <c r="AH146" s="75"/>
      <c r="AI146" s="77" t="e">
        <f t="shared" ca="1" si="5"/>
        <v>#NAME?</v>
      </c>
      <c r="AJ146" s="80" t="str">
        <f t="array" ref="AJ146">IFERROR(INDEX('[1]Master Price'!$E:$E,MATCH(D146,'[1]Master Price'!$B:$B,0)),"0")</f>
        <v>0</v>
      </c>
      <c r="AK146" s="80">
        <f t="shared" si="6"/>
        <v>0</v>
      </c>
      <c r="AL146" s="82" t="str">
        <f t="shared" si="29"/>
        <v>0-day</v>
      </c>
      <c r="AM146" s="82" t="str">
        <f t="shared" si="8"/>
        <v>1-day</v>
      </c>
      <c r="AN146" s="82" t="str">
        <f t="shared" si="32"/>
        <v>0-day</v>
      </c>
      <c r="AO146" s="82" t="str">
        <f t="shared" si="33"/>
        <v>1-day</v>
      </c>
      <c r="AP146" s="82" t="str">
        <f t="shared" si="11"/>
        <v>1-day</v>
      </c>
      <c r="AQ146" s="82" t="str">
        <f t="shared" si="12"/>
        <v>0-day</v>
      </c>
      <c r="AR146" s="5"/>
      <c r="AS146" s="83"/>
      <c r="AT146" s="85"/>
      <c r="AU146" s="84"/>
      <c r="AV146" s="88"/>
      <c r="AW146" s="83"/>
      <c r="AX146" s="88" t="e">
        <f t="shared" ca="1" si="17"/>
        <v>#NAME?</v>
      </c>
      <c r="AY146" s="86" t="str">
        <f t="shared" si="18"/>
        <v/>
      </c>
      <c r="AZ146" s="171" t="e">
        <f t="shared" ca="1" si="19"/>
        <v>#NAME?</v>
      </c>
      <c r="BA146" s="85" t="e">
        <f t="shared" ca="1" si="20"/>
        <v>#NAME?</v>
      </c>
      <c r="BB146" s="85" t="e">
        <f t="shared" ca="1" si="21"/>
        <v>#NAME?</v>
      </c>
      <c r="BC146" s="90" t="e">
        <f t="shared" ca="1" si="22"/>
        <v>#NAME?</v>
      </c>
      <c r="BD146" s="90" t="e">
        <f t="shared" ca="1" si="23"/>
        <v>#NAME?</v>
      </c>
      <c r="BE146" s="85" t="e">
        <f t="shared" ca="1" si="24"/>
        <v>#NAME?</v>
      </c>
      <c r="BF146" s="22" t="e">
        <f t="shared" ca="1" si="25"/>
        <v>#NAME?</v>
      </c>
      <c r="BG146" s="22" t="e">
        <f t="shared" ca="1" si="26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28"/>
        <v>145</v>
      </c>
      <c r="B147" s="52">
        <v>46153</v>
      </c>
      <c r="C147" s="54" t="s">
        <v>2280</v>
      </c>
      <c r="D147" s="54" t="s">
        <v>519</v>
      </c>
      <c r="E147" s="56" t="s">
        <v>520</v>
      </c>
      <c r="F147" s="54">
        <v>2</v>
      </c>
      <c r="G147" s="54" t="s">
        <v>65</v>
      </c>
      <c r="H147" s="54" t="str">
        <f t="shared" si="0"/>
        <v>DONE</v>
      </c>
      <c r="I147" s="54" t="s">
        <v>2504</v>
      </c>
      <c r="J147" s="62" t="s">
        <v>73</v>
      </c>
      <c r="K147" s="62" t="s">
        <v>73</v>
      </c>
      <c r="L147" s="60" t="s">
        <v>2505</v>
      </c>
      <c r="M147" s="71"/>
      <c r="N147" s="54" t="s">
        <v>2506</v>
      </c>
      <c r="O147" s="96" t="s">
        <v>85</v>
      </c>
      <c r="P147" s="64" t="s">
        <v>87</v>
      </c>
      <c r="Q147" s="64" t="s">
        <v>338</v>
      </c>
      <c r="R147" s="25">
        <v>200001065995</v>
      </c>
      <c r="S147" s="66">
        <v>46165</v>
      </c>
      <c r="T147" s="66" t="str">
        <f t="shared" si="1"/>
        <v>DONE</v>
      </c>
      <c r="U147" s="66">
        <v>46166</v>
      </c>
      <c r="V147" s="25">
        <v>9200090561</v>
      </c>
      <c r="W147" s="25">
        <v>46313</v>
      </c>
      <c r="X147" s="69">
        <v>46176</v>
      </c>
      <c r="Y147" s="69" t="str">
        <f t="shared" si="2"/>
        <v>DONE</v>
      </c>
      <c r="Z147" s="25">
        <v>50376</v>
      </c>
      <c r="AA147" s="200">
        <v>46177</v>
      </c>
      <c r="AB147" s="25" t="str">
        <f t="shared" si="3"/>
        <v>DONE</v>
      </c>
      <c r="AC147" s="71"/>
      <c r="AD147" s="54" t="s">
        <v>2507</v>
      </c>
      <c r="AE147" s="76">
        <v>46178</v>
      </c>
      <c r="AF147" s="69" t="str">
        <f t="shared" si="4"/>
        <v>DONE</v>
      </c>
      <c r="AG147" s="69">
        <v>46181</v>
      </c>
      <c r="AH147" s="75"/>
      <c r="AI147" s="77" t="e">
        <f t="shared" ca="1" si="5"/>
        <v>#NAME?</v>
      </c>
      <c r="AJ147" s="80" t="str">
        <f t="array" ref="AJ147">IFERROR(INDEX('[1]Master Price'!$E:$E,MATCH(D147,'[1]Master Price'!$B:$B,0)),"0")</f>
        <v>0</v>
      </c>
      <c r="AK147" s="80">
        <f t="shared" si="6"/>
        <v>0</v>
      </c>
      <c r="AL147" s="82" t="str">
        <f t="shared" si="29"/>
        <v>0-day</v>
      </c>
      <c r="AM147" s="82" t="str">
        <f t="shared" si="8"/>
        <v>1-day</v>
      </c>
      <c r="AN147" s="82" t="str">
        <f t="shared" si="32"/>
        <v>0-day</v>
      </c>
      <c r="AO147" s="82" t="str">
        <f t="shared" si="33"/>
        <v>1-day</v>
      </c>
      <c r="AP147" s="82" t="str">
        <f t="shared" si="11"/>
        <v>1-day</v>
      </c>
      <c r="AQ147" s="82" t="str">
        <f t="shared" si="12"/>
        <v>0-day</v>
      </c>
      <c r="AR147" s="5"/>
      <c r="AS147" s="83"/>
      <c r="AT147" s="85"/>
      <c r="AU147" s="84"/>
      <c r="AV147" s="88"/>
      <c r="AW147" s="83"/>
      <c r="AX147" s="88" t="e">
        <f t="shared" ca="1" si="17"/>
        <v>#NAME?</v>
      </c>
      <c r="AY147" s="86" t="str">
        <f t="shared" si="18"/>
        <v/>
      </c>
      <c r="AZ147" s="171" t="e">
        <f t="shared" ca="1" si="19"/>
        <v>#NAME?</v>
      </c>
      <c r="BA147" s="85" t="e">
        <f t="shared" ca="1" si="20"/>
        <v>#NAME?</v>
      </c>
      <c r="BB147" s="85" t="e">
        <f t="shared" ca="1" si="21"/>
        <v>#NAME?</v>
      </c>
      <c r="BC147" s="90" t="e">
        <f t="shared" ca="1" si="22"/>
        <v>#NAME?</v>
      </c>
      <c r="BD147" s="90" t="e">
        <f t="shared" ca="1" si="23"/>
        <v>#NAME?</v>
      </c>
      <c r="BE147" s="85" t="e">
        <f t="shared" ca="1" si="24"/>
        <v>#NAME?</v>
      </c>
      <c r="BF147" s="22" t="e">
        <f t="shared" ca="1" si="25"/>
        <v>#NAME?</v>
      </c>
      <c r="BG147" s="22" t="e">
        <f t="shared" ca="1" si="26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28"/>
        <v>146</v>
      </c>
      <c r="B148" s="52">
        <v>46153</v>
      </c>
      <c r="C148" s="54" t="s">
        <v>2280</v>
      </c>
      <c r="D148" s="54" t="s">
        <v>153</v>
      </c>
      <c r="E148" s="56" t="s">
        <v>154</v>
      </c>
      <c r="F148" s="54">
        <v>1</v>
      </c>
      <c r="G148" s="54" t="s">
        <v>65</v>
      </c>
      <c r="H148" s="54" t="str">
        <f t="shared" si="0"/>
        <v>DONE</v>
      </c>
      <c r="I148" s="54" t="s">
        <v>2504</v>
      </c>
      <c r="J148" s="62" t="s">
        <v>73</v>
      </c>
      <c r="K148" s="62" t="s">
        <v>73</v>
      </c>
      <c r="L148" s="60" t="s">
        <v>2505</v>
      </c>
      <c r="M148" s="71"/>
      <c r="N148" s="54" t="s">
        <v>2506</v>
      </c>
      <c r="O148" s="96" t="s">
        <v>85</v>
      </c>
      <c r="P148" s="64" t="s">
        <v>87</v>
      </c>
      <c r="Q148" s="64" t="s">
        <v>338</v>
      </c>
      <c r="R148" s="25">
        <v>200001065995</v>
      </c>
      <c r="S148" s="66">
        <v>46165</v>
      </c>
      <c r="T148" s="66" t="str">
        <f t="shared" si="1"/>
        <v>DONE</v>
      </c>
      <c r="U148" s="66">
        <v>46166</v>
      </c>
      <c r="V148" s="25">
        <v>9200090561</v>
      </c>
      <c r="W148" s="25">
        <v>46313</v>
      </c>
      <c r="X148" s="69">
        <v>46176</v>
      </c>
      <c r="Y148" s="69" t="str">
        <f t="shared" si="2"/>
        <v>DONE</v>
      </c>
      <c r="Z148" s="25">
        <v>50376</v>
      </c>
      <c r="AA148" s="200">
        <v>46177</v>
      </c>
      <c r="AB148" s="25" t="str">
        <f t="shared" si="3"/>
        <v>DONE</v>
      </c>
      <c r="AC148" s="71"/>
      <c r="AD148" s="54" t="s">
        <v>2507</v>
      </c>
      <c r="AE148" s="76">
        <v>46178</v>
      </c>
      <c r="AF148" s="69" t="str">
        <f t="shared" si="4"/>
        <v>DONE</v>
      </c>
      <c r="AG148" s="69">
        <v>46181</v>
      </c>
      <c r="AH148" s="75"/>
      <c r="AI148" s="77" t="e">
        <f t="shared" ca="1" si="5"/>
        <v>#NAME?</v>
      </c>
      <c r="AJ148" s="80" t="str">
        <f t="array" ref="AJ148">IFERROR(INDEX('[1]Master Price'!$E:$E,MATCH(D148,'[1]Master Price'!$B:$B,0)),"0")</f>
        <v>0</v>
      </c>
      <c r="AK148" s="80">
        <f t="shared" si="6"/>
        <v>0</v>
      </c>
      <c r="AL148" s="82" t="str">
        <f t="shared" si="29"/>
        <v>0-day</v>
      </c>
      <c r="AM148" s="82" t="str">
        <f t="shared" si="8"/>
        <v>1-day</v>
      </c>
      <c r="AN148" s="82" t="str">
        <f t="shared" si="32"/>
        <v>0-day</v>
      </c>
      <c r="AO148" s="82" t="str">
        <f t="shared" si="33"/>
        <v>1-day</v>
      </c>
      <c r="AP148" s="82" t="str">
        <f t="shared" si="11"/>
        <v>1-day</v>
      </c>
      <c r="AQ148" s="82" t="str">
        <f t="shared" si="12"/>
        <v>0-day</v>
      </c>
      <c r="AR148" s="5"/>
      <c r="AS148" s="83"/>
      <c r="AT148" s="85"/>
      <c r="AU148" s="84"/>
      <c r="AV148" s="88"/>
      <c r="AW148" s="83"/>
      <c r="AX148" s="88" t="e">
        <f t="shared" ca="1" si="17"/>
        <v>#NAME?</v>
      </c>
      <c r="AY148" s="86" t="str">
        <f t="shared" si="18"/>
        <v/>
      </c>
      <c r="AZ148" s="171" t="e">
        <f t="shared" ca="1" si="19"/>
        <v>#NAME?</v>
      </c>
      <c r="BA148" s="85" t="e">
        <f t="shared" ca="1" si="20"/>
        <v>#NAME?</v>
      </c>
      <c r="BB148" s="85" t="e">
        <f t="shared" ca="1" si="21"/>
        <v>#NAME?</v>
      </c>
      <c r="BC148" s="90" t="e">
        <f t="shared" ca="1" si="22"/>
        <v>#NAME?</v>
      </c>
      <c r="BD148" s="90" t="e">
        <f t="shared" ca="1" si="23"/>
        <v>#NAME?</v>
      </c>
      <c r="BE148" s="85" t="e">
        <f t="shared" ca="1" si="24"/>
        <v>#NAME?</v>
      </c>
      <c r="BF148" s="22" t="e">
        <f t="shared" ca="1" si="25"/>
        <v>#NAME?</v>
      </c>
      <c r="BG148" s="22" t="e">
        <f t="shared" ca="1" si="26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28"/>
        <v>147</v>
      </c>
      <c r="B149" s="52">
        <v>46153</v>
      </c>
      <c r="C149" s="54" t="s">
        <v>2280</v>
      </c>
      <c r="D149" s="54" t="s">
        <v>2508</v>
      </c>
      <c r="E149" s="56" t="s">
        <v>2509</v>
      </c>
      <c r="F149" s="54">
        <v>1</v>
      </c>
      <c r="G149" s="54" t="s">
        <v>65</v>
      </c>
      <c r="H149" s="54" t="str">
        <f t="shared" si="0"/>
        <v>DONE</v>
      </c>
      <c r="I149" s="54" t="s">
        <v>2504</v>
      </c>
      <c r="J149" s="62" t="s">
        <v>73</v>
      </c>
      <c r="K149" s="62" t="s">
        <v>73</v>
      </c>
      <c r="L149" s="60" t="s">
        <v>2505</v>
      </c>
      <c r="M149" s="71"/>
      <c r="N149" s="54" t="s">
        <v>2506</v>
      </c>
      <c r="O149" s="96" t="s">
        <v>85</v>
      </c>
      <c r="P149" s="64" t="s">
        <v>87</v>
      </c>
      <c r="Q149" s="64" t="s">
        <v>338</v>
      </c>
      <c r="R149" s="25">
        <v>200001065995</v>
      </c>
      <c r="S149" s="66">
        <v>46165</v>
      </c>
      <c r="T149" s="66" t="str">
        <f t="shared" si="1"/>
        <v>DONE</v>
      </c>
      <c r="U149" s="66">
        <v>46166</v>
      </c>
      <c r="V149" s="25">
        <v>9200090561</v>
      </c>
      <c r="W149" s="25">
        <v>46313</v>
      </c>
      <c r="X149" s="69">
        <v>46176</v>
      </c>
      <c r="Y149" s="69" t="str">
        <f t="shared" si="2"/>
        <v>DONE</v>
      </c>
      <c r="Z149" s="25">
        <v>50376</v>
      </c>
      <c r="AA149" s="200">
        <v>46177</v>
      </c>
      <c r="AB149" s="25" t="str">
        <f t="shared" si="3"/>
        <v>DONE</v>
      </c>
      <c r="AC149" s="71"/>
      <c r="AD149" s="54" t="s">
        <v>2507</v>
      </c>
      <c r="AE149" s="76">
        <v>46178</v>
      </c>
      <c r="AF149" s="69" t="str">
        <f t="shared" si="4"/>
        <v>DONE</v>
      </c>
      <c r="AG149" s="69">
        <v>46181</v>
      </c>
      <c r="AH149" s="75"/>
      <c r="AI149" s="77" t="e">
        <f t="shared" ca="1" si="5"/>
        <v>#NAME?</v>
      </c>
      <c r="AJ149" s="80" t="str">
        <f t="array" ref="AJ149">IFERROR(INDEX('[1]Master Price'!$E:$E,MATCH(D149,'[1]Master Price'!$B:$B,0)),"0")</f>
        <v>0</v>
      </c>
      <c r="AK149" s="80">
        <f t="shared" si="6"/>
        <v>0</v>
      </c>
      <c r="AL149" s="82" t="str">
        <f t="shared" si="29"/>
        <v>0-day</v>
      </c>
      <c r="AM149" s="82" t="str">
        <f t="shared" si="8"/>
        <v>1-day</v>
      </c>
      <c r="AN149" s="82" t="str">
        <f t="shared" si="32"/>
        <v>0-day</v>
      </c>
      <c r="AO149" s="82" t="str">
        <f t="shared" si="33"/>
        <v>1-day</v>
      </c>
      <c r="AP149" s="82" t="str">
        <f t="shared" si="11"/>
        <v>1-day</v>
      </c>
      <c r="AQ149" s="82" t="str">
        <f t="shared" si="12"/>
        <v>0-day</v>
      </c>
      <c r="AR149" s="5"/>
      <c r="AS149" s="83"/>
      <c r="AT149" s="85"/>
      <c r="AU149" s="84"/>
      <c r="AV149" s="88"/>
      <c r="AW149" s="83"/>
      <c r="AX149" s="88" t="e">
        <f t="shared" ca="1" si="17"/>
        <v>#NAME?</v>
      </c>
      <c r="AY149" s="86" t="str">
        <f t="shared" si="18"/>
        <v/>
      </c>
      <c r="AZ149" s="171" t="e">
        <f t="shared" ca="1" si="19"/>
        <v>#NAME?</v>
      </c>
      <c r="BA149" s="85" t="e">
        <f t="shared" ca="1" si="20"/>
        <v>#NAME?</v>
      </c>
      <c r="BB149" s="85" t="e">
        <f t="shared" ca="1" si="21"/>
        <v>#NAME?</v>
      </c>
      <c r="BC149" s="90" t="e">
        <f t="shared" ca="1" si="22"/>
        <v>#NAME?</v>
      </c>
      <c r="BD149" s="90" t="e">
        <f t="shared" ca="1" si="23"/>
        <v>#NAME?</v>
      </c>
      <c r="BE149" s="85" t="e">
        <f t="shared" ca="1" si="24"/>
        <v>#NAME?</v>
      </c>
      <c r="BF149" s="22" t="e">
        <f t="shared" ca="1" si="25"/>
        <v>#NAME?</v>
      </c>
      <c r="BG149" s="22" t="e">
        <f t="shared" ca="1" si="26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28"/>
        <v>148</v>
      </c>
      <c r="B150" s="52">
        <v>46153</v>
      </c>
      <c r="C150" s="54" t="s">
        <v>2280</v>
      </c>
      <c r="D150" s="54" t="s">
        <v>257</v>
      </c>
      <c r="E150" s="56" t="s">
        <v>258</v>
      </c>
      <c r="F150" s="54">
        <v>1</v>
      </c>
      <c r="G150" s="54" t="s">
        <v>65</v>
      </c>
      <c r="H150" s="54" t="str">
        <f t="shared" si="0"/>
        <v>DONE</v>
      </c>
      <c r="I150" s="54" t="s">
        <v>2504</v>
      </c>
      <c r="J150" s="62" t="s">
        <v>73</v>
      </c>
      <c r="K150" s="62" t="s">
        <v>73</v>
      </c>
      <c r="L150" s="60" t="s">
        <v>2505</v>
      </c>
      <c r="M150" s="71"/>
      <c r="N150" s="54" t="s">
        <v>2506</v>
      </c>
      <c r="O150" s="96" t="s">
        <v>85</v>
      </c>
      <c r="P150" s="64" t="s">
        <v>87</v>
      </c>
      <c r="Q150" s="64" t="s">
        <v>338</v>
      </c>
      <c r="R150" s="25">
        <v>200001065995</v>
      </c>
      <c r="S150" s="66">
        <v>46165</v>
      </c>
      <c r="T150" s="66" t="str">
        <f t="shared" si="1"/>
        <v>DONE</v>
      </c>
      <c r="U150" s="66">
        <v>46166</v>
      </c>
      <c r="V150" s="25">
        <v>9200090561</v>
      </c>
      <c r="W150" s="25">
        <v>46313</v>
      </c>
      <c r="X150" s="69">
        <v>46176</v>
      </c>
      <c r="Y150" s="69" t="str">
        <f t="shared" si="2"/>
        <v>DONE</v>
      </c>
      <c r="Z150" s="25">
        <v>50376</v>
      </c>
      <c r="AA150" s="200">
        <v>46177</v>
      </c>
      <c r="AB150" s="25" t="str">
        <f t="shared" si="3"/>
        <v>DONE</v>
      </c>
      <c r="AC150" s="71"/>
      <c r="AD150" s="54" t="s">
        <v>2507</v>
      </c>
      <c r="AE150" s="76">
        <v>46178</v>
      </c>
      <c r="AF150" s="69" t="str">
        <f t="shared" si="4"/>
        <v>DONE</v>
      </c>
      <c r="AG150" s="69">
        <v>46181</v>
      </c>
      <c r="AH150" s="75"/>
      <c r="AI150" s="77" t="e">
        <f t="shared" ca="1" si="5"/>
        <v>#NAME?</v>
      </c>
      <c r="AJ150" s="80" t="str">
        <f t="array" ref="AJ150">IFERROR(INDEX('[1]Master Price'!$E:$E,MATCH(D150,'[1]Master Price'!$B:$B,0)),"0")</f>
        <v>0</v>
      </c>
      <c r="AK150" s="80">
        <f t="shared" si="6"/>
        <v>0</v>
      </c>
      <c r="AL150" s="82" t="str">
        <f t="shared" si="29"/>
        <v>0-day</v>
      </c>
      <c r="AM150" s="82" t="str">
        <f t="shared" si="8"/>
        <v>1-day</v>
      </c>
      <c r="AN150" s="82" t="str">
        <f t="shared" si="32"/>
        <v>0-day</v>
      </c>
      <c r="AO150" s="82" t="str">
        <f t="shared" si="33"/>
        <v>1-day</v>
      </c>
      <c r="AP150" s="82" t="str">
        <f t="shared" si="11"/>
        <v>1-day</v>
      </c>
      <c r="AQ150" s="82" t="str">
        <f t="shared" si="12"/>
        <v>0-day</v>
      </c>
      <c r="AR150" s="5"/>
      <c r="AS150" s="83"/>
      <c r="AT150" s="85"/>
      <c r="AU150" s="84"/>
      <c r="AV150" s="88"/>
      <c r="AW150" s="83"/>
      <c r="AX150" s="88" t="e">
        <f t="shared" ca="1" si="17"/>
        <v>#NAME?</v>
      </c>
      <c r="AY150" s="86" t="str">
        <f t="shared" si="18"/>
        <v/>
      </c>
      <c r="AZ150" s="171" t="e">
        <f t="shared" ca="1" si="19"/>
        <v>#NAME?</v>
      </c>
      <c r="BA150" s="85" t="e">
        <f t="shared" ca="1" si="20"/>
        <v>#NAME?</v>
      </c>
      <c r="BB150" s="85" t="e">
        <f t="shared" ca="1" si="21"/>
        <v>#NAME?</v>
      </c>
      <c r="BC150" s="90" t="e">
        <f t="shared" ca="1" si="22"/>
        <v>#NAME?</v>
      </c>
      <c r="BD150" s="90" t="e">
        <f t="shared" ca="1" si="23"/>
        <v>#NAME?</v>
      </c>
      <c r="BE150" s="85" t="e">
        <f t="shared" ca="1" si="24"/>
        <v>#NAME?</v>
      </c>
      <c r="BF150" s="22" t="e">
        <f t="shared" ca="1" si="25"/>
        <v>#NAME?</v>
      </c>
      <c r="BG150" s="22" t="e">
        <f t="shared" ca="1" si="26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28"/>
        <v>149</v>
      </c>
      <c r="B151" s="52">
        <v>46153</v>
      </c>
      <c r="C151" s="54" t="s">
        <v>2287</v>
      </c>
      <c r="D151" s="54" t="s">
        <v>2510</v>
      </c>
      <c r="E151" s="56" t="s">
        <v>2511</v>
      </c>
      <c r="F151" s="54">
        <v>10</v>
      </c>
      <c r="G151" s="54" t="s">
        <v>65</v>
      </c>
      <c r="H151" s="54" t="str">
        <f t="shared" si="0"/>
        <v>DONE</v>
      </c>
      <c r="I151" s="54" t="s">
        <v>267</v>
      </c>
      <c r="J151" s="58" t="s">
        <v>112</v>
      </c>
      <c r="K151" s="58" t="s">
        <v>106</v>
      </c>
      <c r="L151" s="60"/>
      <c r="M151" s="71"/>
      <c r="N151" s="54" t="s">
        <v>161</v>
      </c>
      <c r="O151" s="114" t="s">
        <v>81</v>
      </c>
      <c r="P151" s="64" t="s">
        <v>87</v>
      </c>
      <c r="Q151" s="64" t="s">
        <v>2512</v>
      </c>
      <c r="R151" s="25">
        <v>200001065983</v>
      </c>
      <c r="S151" s="66">
        <v>46165</v>
      </c>
      <c r="T151" s="66" t="str">
        <f t="shared" si="1"/>
        <v>DONE</v>
      </c>
      <c r="U151" s="66">
        <v>46166</v>
      </c>
      <c r="V151" s="25">
        <v>9200090572</v>
      </c>
      <c r="W151" s="25">
        <v>46323</v>
      </c>
      <c r="X151" s="69">
        <v>46176</v>
      </c>
      <c r="Y151" s="69" t="str">
        <f t="shared" si="2"/>
        <v>DONE</v>
      </c>
      <c r="Z151" s="25">
        <v>50422</v>
      </c>
      <c r="AA151" s="202">
        <v>46178</v>
      </c>
      <c r="AB151" s="25" t="str">
        <f t="shared" si="3"/>
        <v>DONE</v>
      </c>
      <c r="AC151" s="71"/>
      <c r="AD151" s="54" t="s">
        <v>2513</v>
      </c>
      <c r="AE151" s="76">
        <v>46178</v>
      </c>
      <c r="AF151" s="69" t="str">
        <f t="shared" si="4"/>
        <v>DONE</v>
      </c>
      <c r="AG151" s="69">
        <v>46181</v>
      </c>
      <c r="AH151" s="75"/>
      <c r="AI151" s="77" t="e">
        <f t="shared" ca="1" si="5"/>
        <v>#NAME?</v>
      </c>
      <c r="AJ151" s="80" t="str">
        <f t="array" ref="AJ151">IFERROR(INDEX('[1]Master Price'!$E:$E,MATCH(D151,'[1]Master Price'!$B:$B,0)),"0")</f>
        <v>0</v>
      </c>
      <c r="AK151" s="80">
        <f t="shared" si="6"/>
        <v>0</v>
      </c>
      <c r="AL151" s="82" t="str">
        <f t="shared" si="29"/>
        <v>0-day</v>
      </c>
      <c r="AM151" s="82" t="str">
        <f t="shared" si="8"/>
        <v>1-day</v>
      </c>
      <c r="AN151" s="82" t="str">
        <f t="shared" si="32"/>
        <v>0-day</v>
      </c>
      <c r="AO151" s="82" t="str">
        <f t="shared" si="33"/>
        <v>2-day</v>
      </c>
      <c r="AP151" s="82" t="str">
        <f t="shared" si="11"/>
        <v>0-day</v>
      </c>
      <c r="AQ151" s="82" t="str">
        <f t="shared" si="12"/>
        <v>0-day</v>
      </c>
      <c r="AR151" s="5"/>
      <c r="AS151" s="83"/>
      <c r="AT151" s="85"/>
      <c r="AU151" s="84"/>
      <c r="AV151" s="88"/>
      <c r="AW151" s="83"/>
      <c r="AX151" s="88" t="e">
        <f t="shared" ca="1" si="17"/>
        <v>#NAME?</v>
      </c>
      <c r="AY151" s="86" t="str">
        <f t="shared" si="18"/>
        <v/>
      </c>
      <c r="AZ151" s="171" t="e">
        <f t="shared" ca="1" si="19"/>
        <v>#NAME?</v>
      </c>
      <c r="BA151" s="85" t="e">
        <f t="shared" ca="1" si="20"/>
        <v>#NAME?</v>
      </c>
      <c r="BB151" s="85" t="e">
        <f t="shared" ca="1" si="21"/>
        <v>#NAME?</v>
      </c>
      <c r="BC151" s="90" t="e">
        <f t="shared" ca="1" si="22"/>
        <v>#NAME?</v>
      </c>
      <c r="BD151" s="90" t="e">
        <f t="shared" ca="1" si="23"/>
        <v>#NAME?</v>
      </c>
      <c r="BE151" s="85" t="e">
        <f t="shared" ca="1" si="24"/>
        <v>#NAME?</v>
      </c>
      <c r="BF151" s="22" t="e">
        <f t="shared" ca="1" si="25"/>
        <v>#NAME?</v>
      </c>
      <c r="BG151" s="22" t="e">
        <f t="shared" ca="1" si="26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28"/>
        <v>150</v>
      </c>
      <c r="B152" s="52">
        <v>46153</v>
      </c>
      <c r="C152" s="54" t="s">
        <v>2287</v>
      </c>
      <c r="D152" s="54" t="s">
        <v>427</v>
      </c>
      <c r="E152" s="56" t="s">
        <v>428</v>
      </c>
      <c r="F152" s="54">
        <v>10</v>
      </c>
      <c r="G152" s="54" t="s">
        <v>65</v>
      </c>
      <c r="H152" s="54" t="str">
        <f t="shared" si="0"/>
        <v>DONE</v>
      </c>
      <c r="I152" s="54" t="s">
        <v>267</v>
      </c>
      <c r="J152" s="58" t="s">
        <v>112</v>
      </c>
      <c r="K152" s="58" t="s">
        <v>106</v>
      </c>
      <c r="L152" s="60"/>
      <c r="M152" s="71"/>
      <c r="N152" s="54" t="s">
        <v>161</v>
      </c>
      <c r="O152" s="114" t="s">
        <v>81</v>
      </c>
      <c r="P152" s="54" t="s">
        <v>87</v>
      </c>
      <c r="Q152" s="54" t="s">
        <v>2512</v>
      </c>
      <c r="R152" s="25">
        <v>200001065983</v>
      </c>
      <c r="S152" s="66">
        <v>46165</v>
      </c>
      <c r="T152" s="66" t="str">
        <f t="shared" si="1"/>
        <v>DONE</v>
      </c>
      <c r="U152" s="66">
        <v>46166</v>
      </c>
      <c r="V152" s="25">
        <v>9200090572</v>
      </c>
      <c r="W152" s="25">
        <v>46323</v>
      </c>
      <c r="X152" s="69">
        <v>46176</v>
      </c>
      <c r="Y152" s="69" t="str">
        <f t="shared" si="2"/>
        <v>DONE</v>
      </c>
      <c r="Z152" s="25">
        <v>50422</v>
      </c>
      <c r="AA152" s="202">
        <v>46178</v>
      </c>
      <c r="AB152" s="25" t="str">
        <f t="shared" si="3"/>
        <v>DONE</v>
      </c>
      <c r="AC152" s="71"/>
      <c r="AD152" s="54" t="s">
        <v>2513</v>
      </c>
      <c r="AE152" s="76">
        <v>46178</v>
      </c>
      <c r="AF152" s="69" t="str">
        <f t="shared" si="4"/>
        <v>DONE</v>
      </c>
      <c r="AG152" s="69">
        <v>46181</v>
      </c>
      <c r="AH152" s="75"/>
      <c r="AI152" s="77" t="e">
        <f t="shared" ca="1" si="5"/>
        <v>#NAME?</v>
      </c>
      <c r="AJ152" s="80" t="str">
        <f t="array" ref="AJ152">IFERROR(INDEX('[1]Master Price'!$E:$E,MATCH(D152,'[1]Master Price'!$B:$B,0)),"0")</f>
        <v>0</v>
      </c>
      <c r="AK152" s="80">
        <f t="shared" si="6"/>
        <v>0</v>
      </c>
      <c r="AL152" s="82" t="str">
        <f t="shared" si="29"/>
        <v>0-day</v>
      </c>
      <c r="AM152" s="82" t="str">
        <f t="shared" si="8"/>
        <v>1-day</v>
      </c>
      <c r="AN152" s="82" t="str">
        <f t="shared" si="32"/>
        <v>0-day</v>
      </c>
      <c r="AO152" s="82" t="str">
        <f t="shared" si="33"/>
        <v>2-day</v>
      </c>
      <c r="AP152" s="82" t="str">
        <f t="shared" si="11"/>
        <v>0-day</v>
      </c>
      <c r="AQ152" s="82" t="str">
        <f t="shared" si="12"/>
        <v>0-day</v>
      </c>
      <c r="AR152" s="5"/>
      <c r="AS152" s="83"/>
      <c r="AT152" s="85"/>
      <c r="AU152" s="84"/>
      <c r="AV152" s="88"/>
      <c r="AW152" s="83"/>
      <c r="AX152" s="88" t="e">
        <f t="shared" ca="1" si="17"/>
        <v>#NAME?</v>
      </c>
      <c r="AY152" s="86" t="str">
        <f t="shared" si="18"/>
        <v/>
      </c>
      <c r="AZ152" s="171" t="e">
        <f t="shared" ca="1" si="19"/>
        <v>#NAME?</v>
      </c>
      <c r="BA152" s="85" t="e">
        <f t="shared" ca="1" si="20"/>
        <v>#NAME?</v>
      </c>
      <c r="BB152" s="85" t="e">
        <f t="shared" ca="1" si="21"/>
        <v>#NAME?</v>
      </c>
      <c r="BC152" s="90" t="e">
        <f t="shared" ca="1" si="22"/>
        <v>#NAME?</v>
      </c>
      <c r="BD152" s="90" t="e">
        <f t="shared" ca="1" si="23"/>
        <v>#NAME?</v>
      </c>
      <c r="BE152" s="85" t="e">
        <f t="shared" ca="1" si="24"/>
        <v>#NAME?</v>
      </c>
      <c r="BF152" s="22" t="e">
        <f t="shared" ca="1" si="25"/>
        <v>#NAME?</v>
      </c>
      <c r="BG152" s="22" t="e">
        <f t="shared" ca="1" si="26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28"/>
        <v>151</v>
      </c>
      <c r="B153" s="52">
        <v>46153</v>
      </c>
      <c r="C153" s="54" t="s">
        <v>2287</v>
      </c>
      <c r="D153" s="54" t="s">
        <v>679</v>
      </c>
      <c r="E153" s="56" t="s">
        <v>680</v>
      </c>
      <c r="F153" s="54">
        <v>10</v>
      </c>
      <c r="G153" s="54" t="s">
        <v>65</v>
      </c>
      <c r="H153" s="54" t="str">
        <f t="shared" si="0"/>
        <v>DONE</v>
      </c>
      <c r="I153" s="54" t="s">
        <v>267</v>
      </c>
      <c r="J153" s="58" t="s">
        <v>112</v>
      </c>
      <c r="K153" s="58" t="s">
        <v>106</v>
      </c>
      <c r="L153" s="60"/>
      <c r="M153" s="71"/>
      <c r="N153" s="54" t="s">
        <v>161</v>
      </c>
      <c r="O153" s="114" t="s">
        <v>81</v>
      </c>
      <c r="P153" s="54" t="s">
        <v>87</v>
      </c>
      <c r="Q153" s="54" t="s">
        <v>2512</v>
      </c>
      <c r="R153" s="25">
        <v>200001065983</v>
      </c>
      <c r="S153" s="66">
        <v>46165</v>
      </c>
      <c r="T153" s="66" t="str">
        <f t="shared" si="1"/>
        <v>DONE</v>
      </c>
      <c r="U153" s="66">
        <v>46166</v>
      </c>
      <c r="V153" s="25">
        <v>9200090572</v>
      </c>
      <c r="W153" s="25">
        <v>46323</v>
      </c>
      <c r="X153" s="69">
        <v>46176</v>
      </c>
      <c r="Y153" s="69" t="str">
        <f t="shared" si="2"/>
        <v>DONE</v>
      </c>
      <c r="Z153" s="25">
        <v>50422</v>
      </c>
      <c r="AA153" s="202">
        <v>46178</v>
      </c>
      <c r="AB153" s="25" t="str">
        <f t="shared" si="3"/>
        <v>DONE</v>
      </c>
      <c r="AC153" s="71"/>
      <c r="AD153" s="54" t="s">
        <v>2513</v>
      </c>
      <c r="AE153" s="76">
        <v>46178</v>
      </c>
      <c r="AF153" s="69" t="str">
        <f t="shared" si="4"/>
        <v>DONE</v>
      </c>
      <c r="AG153" s="69">
        <v>46181</v>
      </c>
      <c r="AH153" s="75"/>
      <c r="AI153" s="77" t="e">
        <f t="shared" ca="1" si="5"/>
        <v>#NAME?</v>
      </c>
      <c r="AJ153" s="80" t="str">
        <f t="array" ref="AJ153">IFERROR(INDEX('[1]Master Price'!$E:$E,MATCH(D153,'[1]Master Price'!$B:$B,0)),"0")</f>
        <v>0</v>
      </c>
      <c r="AK153" s="80">
        <f t="shared" si="6"/>
        <v>0</v>
      </c>
      <c r="AL153" s="82" t="str">
        <f t="shared" si="29"/>
        <v>0-day</v>
      </c>
      <c r="AM153" s="82" t="str">
        <f t="shared" si="8"/>
        <v>1-day</v>
      </c>
      <c r="AN153" s="82" t="str">
        <f t="shared" si="32"/>
        <v>0-day</v>
      </c>
      <c r="AO153" s="82" t="str">
        <f t="shared" si="33"/>
        <v>2-day</v>
      </c>
      <c r="AP153" s="82" t="str">
        <f t="shared" si="11"/>
        <v>0-day</v>
      </c>
      <c r="AQ153" s="82" t="str">
        <f t="shared" si="12"/>
        <v>0-day</v>
      </c>
      <c r="AR153" s="5"/>
      <c r="AS153" s="83"/>
      <c r="AT153" s="85"/>
      <c r="AU153" s="84"/>
      <c r="AV153" s="88"/>
      <c r="AW153" s="83"/>
      <c r="AX153" s="88" t="e">
        <f t="shared" ca="1" si="17"/>
        <v>#NAME?</v>
      </c>
      <c r="AY153" s="86" t="str">
        <f t="shared" si="18"/>
        <v/>
      </c>
      <c r="AZ153" s="171" t="e">
        <f t="shared" ca="1" si="19"/>
        <v>#NAME?</v>
      </c>
      <c r="BA153" s="85" t="e">
        <f t="shared" ca="1" si="20"/>
        <v>#NAME?</v>
      </c>
      <c r="BB153" s="85" t="e">
        <f t="shared" ca="1" si="21"/>
        <v>#NAME?</v>
      </c>
      <c r="BC153" s="90" t="e">
        <f t="shared" ca="1" si="22"/>
        <v>#NAME?</v>
      </c>
      <c r="BD153" s="90" t="e">
        <f t="shared" ca="1" si="23"/>
        <v>#NAME?</v>
      </c>
      <c r="BE153" s="85" t="e">
        <f t="shared" ca="1" si="24"/>
        <v>#NAME?</v>
      </c>
      <c r="BF153" s="22" t="e">
        <f t="shared" ca="1" si="25"/>
        <v>#NAME?</v>
      </c>
      <c r="BG153" s="22" t="e">
        <f t="shared" ca="1" si="26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28"/>
        <v>152</v>
      </c>
      <c r="B154" s="52">
        <v>46153</v>
      </c>
      <c r="C154" s="54" t="s">
        <v>2287</v>
      </c>
      <c r="D154" s="54" t="s">
        <v>309</v>
      </c>
      <c r="E154" s="56" t="s">
        <v>311</v>
      </c>
      <c r="F154" s="54">
        <v>10</v>
      </c>
      <c r="G154" s="54" t="s">
        <v>65</v>
      </c>
      <c r="H154" s="54" t="str">
        <f t="shared" si="0"/>
        <v>DONE</v>
      </c>
      <c r="I154" s="54" t="s">
        <v>267</v>
      </c>
      <c r="J154" s="58" t="s">
        <v>112</v>
      </c>
      <c r="K154" s="58" t="s">
        <v>106</v>
      </c>
      <c r="L154" s="60"/>
      <c r="M154" s="71"/>
      <c r="N154" s="54" t="s">
        <v>161</v>
      </c>
      <c r="O154" s="114" t="s">
        <v>81</v>
      </c>
      <c r="P154" s="54" t="s">
        <v>87</v>
      </c>
      <c r="Q154" s="54" t="s">
        <v>2512</v>
      </c>
      <c r="R154" s="25">
        <v>200001065983</v>
      </c>
      <c r="S154" s="66">
        <v>46165</v>
      </c>
      <c r="T154" s="66" t="str">
        <f t="shared" si="1"/>
        <v>DONE</v>
      </c>
      <c r="U154" s="66">
        <v>46166</v>
      </c>
      <c r="V154" s="25">
        <v>9200090572</v>
      </c>
      <c r="W154" s="25">
        <v>46323</v>
      </c>
      <c r="X154" s="69">
        <v>46176</v>
      </c>
      <c r="Y154" s="69" t="str">
        <f t="shared" si="2"/>
        <v>DONE</v>
      </c>
      <c r="Z154" s="25">
        <v>50422</v>
      </c>
      <c r="AA154" s="202">
        <v>46178</v>
      </c>
      <c r="AB154" s="25" t="str">
        <f t="shared" si="3"/>
        <v>DONE</v>
      </c>
      <c r="AC154" s="71"/>
      <c r="AD154" s="54" t="s">
        <v>2513</v>
      </c>
      <c r="AE154" s="76">
        <v>46178</v>
      </c>
      <c r="AF154" s="69" t="str">
        <f t="shared" si="4"/>
        <v>DONE</v>
      </c>
      <c r="AG154" s="69">
        <v>46181</v>
      </c>
      <c r="AH154" s="75"/>
      <c r="AI154" s="77" t="e">
        <f t="shared" ca="1" si="5"/>
        <v>#NAME?</v>
      </c>
      <c r="AJ154" s="80" t="str">
        <f t="array" ref="AJ154">IFERROR(INDEX('[1]Master Price'!$E:$E,MATCH(D154,'[1]Master Price'!$B:$B,0)),"0")</f>
        <v>0</v>
      </c>
      <c r="AK154" s="80">
        <f t="shared" si="6"/>
        <v>0</v>
      </c>
      <c r="AL154" s="82" t="str">
        <f t="shared" si="29"/>
        <v>0-day</v>
      </c>
      <c r="AM154" s="82" t="str">
        <f t="shared" si="8"/>
        <v>1-day</v>
      </c>
      <c r="AN154" s="82" t="str">
        <f t="shared" si="32"/>
        <v>0-day</v>
      </c>
      <c r="AO154" s="82" t="str">
        <f t="shared" si="33"/>
        <v>2-day</v>
      </c>
      <c r="AP154" s="82" t="str">
        <f t="shared" si="11"/>
        <v>0-day</v>
      </c>
      <c r="AQ154" s="82" t="str">
        <f t="shared" si="12"/>
        <v>0-day</v>
      </c>
      <c r="AR154" s="5"/>
      <c r="AS154" s="83"/>
      <c r="AT154" s="85"/>
      <c r="AU154" s="84"/>
      <c r="AV154" s="88"/>
      <c r="AW154" s="83"/>
      <c r="AX154" s="88" t="e">
        <f t="shared" ca="1" si="17"/>
        <v>#NAME?</v>
      </c>
      <c r="AY154" s="86" t="str">
        <f t="shared" si="18"/>
        <v/>
      </c>
      <c r="AZ154" s="171" t="e">
        <f t="shared" ca="1" si="19"/>
        <v>#NAME?</v>
      </c>
      <c r="BA154" s="85" t="e">
        <f t="shared" ca="1" si="20"/>
        <v>#NAME?</v>
      </c>
      <c r="BB154" s="85" t="e">
        <f t="shared" ca="1" si="21"/>
        <v>#NAME?</v>
      </c>
      <c r="BC154" s="90" t="e">
        <f t="shared" ca="1" si="22"/>
        <v>#NAME?</v>
      </c>
      <c r="BD154" s="90" t="e">
        <f t="shared" ca="1" si="23"/>
        <v>#NAME?</v>
      </c>
      <c r="BE154" s="85" t="e">
        <f t="shared" ca="1" si="24"/>
        <v>#NAME?</v>
      </c>
      <c r="BF154" s="22" t="e">
        <f t="shared" ca="1" si="25"/>
        <v>#NAME?</v>
      </c>
      <c r="BG154" s="22" t="e">
        <f t="shared" ca="1" si="26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28"/>
        <v>153</v>
      </c>
      <c r="B155" s="52">
        <v>46153</v>
      </c>
      <c r="C155" s="54" t="s">
        <v>2287</v>
      </c>
      <c r="D155" s="54" t="s">
        <v>763</v>
      </c>
      <c r="E155" s="56" t="s">
        <v>764</v>
      </c>
      <c r="F155" s="54">
        <v>10</v>
      </c>
      <c r="G155" s="54" t="s">
        <v>65</v>
      </c>
      <c r="H155" s="54" t="str">
        <f t="shared" si="0"/>
        <v>DONE</v>
      </c>
      <c r="I155" s="54" t="s">
        <v>267</v>
      </c>
      <c r="J155" s="58" t="s">
        <v>112</v>
      </c>
      <c r="K155" s="58" t="s">
        <v>106</v>
      </c>
      <c r="L155" s="54"/>
      <c r="M155" s="71"/>
      <c r="N155" s="54" t="s">
        <v>161</v>
      </c>
      <c r="O155" s="114" t="s">
        <v>81</v>
      </c>
      <c r="P155" s="54" t="s">
        <v>87</v>
      </c>
      <c r="Q155" s="54" t="s">
        <v>2512</v>
      </c>
      <c r="R155" s="25">
        <v>200001065983</v>
      </c>
      <c r="S155" s="66">
        <v>46165</v>
      </c>
      <c r="T155" s="66" t="str">
        <f t="shared" si="1"/>
        <v>DONE</v>
      </c>
      <c r="U155" s="66">
        <v>46166</v>
      </c>
      <c r="V155" s="25">
        <v>9200090572</v>
      </c>
      <c r="W155" s="25">
        <v>46323</v>
      </c>
      <c r="X155" s="69">
        <v>46176</v>
      </c>
      <c r="Y155" s="69" t="str">
        <f t="shared" si="2"/>
        <v>DONE</v>
      </c>
      <c r="Z155" s="25">
        <v>50422</v>
      </c>
      <c r="AA155" s="202">
        <v>46178</v>
      </c>
      <c r="AB155" s="25" t="str">
        <f t="shared" si="3"/>
        <v>DONE</v>
      </c>
      <c r="AC155" s="71"/>
      <c r="AD155" s="54" t="s">
        <v>2513</v>
      </c>
      <c r="AE155" s="76">
        <v>46178</v>
      </c>
      <c r="AF155" s="69" t="str">
        <f t="shared" si="4"/>
        <v>DONE</v>
      </c>
      <c r="AG155" s="69">
        <v>46181</v>
      </c>
      <c r="AH155" s="75"/>
      <c r="AI155" s="77" t="e">
        <f t="shared" ca="1" si="5"/>
        <v>#NAME?</v>
      </c>
      <c r="AJ155" s="80" t="str">
        <f t="array" ref="AJ155">IFERROR(INDEX('[1]Master Price'!$E:$E,MATCH(D155,'[1]Master Price'!$B:$B,0)),"0")</f>
        <v>0</v>
      </c>
      <c r="AK155" s="80">
        <f t="shared" si="6"/>
        <v>0</v>
      </c>
      <c r="AL155" s="82" t="str">
        <f t="shared" si="29"/>
        <v>0-day</v>
      </c>
      <c r="AM155" s="82" t="str">
        <f t="shared" si="8"/>
        <v>1-day</v>
      </c>
      <c r="AN155" s="82" t="str">
        <f t="shared" si="32"/>
        <v>0-day</v>
      </c>
      <c r="AO155" s="82" t="str">
        <f t="shared" si="33"/>
        <v>2-day</v>
      </c>
      <c r="AP155" s="82" t="str">
        <f t="shared" si="11"/>
        <v>0-day</v>
      </c>
      <c r="AQ155" s="82" t="str">
        <f t="shared" si="12"/>
        <v>0-day</v>
      </c>
      <c r="AR155" s="5"/>
      <c r="AS155" s="83"/>
      <c r="AT155" s="85"/>
      <c r="AU155" s="84"/>
      <c r="AV155" s="88"/>
      <c r="AW155" s="83"/>
      <c r="AX155" s="88" t="e">
        <f t="shared" ca="1" si="17"/>
        <v>#NAME?</v>
      </c>
      <c r="AY155" s="86" t="str">
        <f t="shared" si="18"/>
        <v/>
      </c>
      <c r="AZ155" s="171" t="e">
        <f t="shared" ca="1" si="19"/>
        <v>#NAME?</v>
      </c>
      <c r="BA155" s="85" t="e">
        <f t="shared" ca="1" si="20"/>
        <v>#NAME?</v>
      </c>
      <c r="BB155" s="85" t="e">
        <f t="shared" ca="1" si="21"/>
        <v>#NAME?</v>
      </c>
      <c r="BC155" s="90" t="e">
        <f t="shared" ca="1" si="22"/>
        <v>#NAME?</v>
      </c>
      <c r="BD155" s="90" t="e">
        <f t="shared" ca="1" si="23"/>
        <v>#NAME?</v>
      </c>
      <c r="BE155" s="85" t="e">
        <f t="shared" ca="1" si="24"/>
        <v>#NAME?</v>
      </c>
      <c r="BF155" s="22" t="e">
        <f t="shared" ca="1" si="25"/>
        <v>#NAME?</v>
      </c>
      <c r="BG155" s="22" t="e">
        <f t="shared" ca="1" si="26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28"/>
        <v>154</v>
      </c>
      <c r="B156" s="52">
        <v>46154</v>
      </c>
      <c r="C156" s="54" t="s">
        <v>2290</v>
      </c>
      <c r="D156" s="54" t="s">
        <v>67</v>
      </c>
      <c r="E156" s="56" t="s">
        <v>69</v>
      </c>
      <c r="F156" s="54">
        <v>2</v>
      </c>
      <c r="G156" s="54" t="s">
        <v>65</v>
      </c>
      <c r="H156" s="54" t="str">
        <f t="shared" si="0"/>
        <v>DONE</v>
      </c>
      <c r="I156" s="54" t="s">
        <v>1662</v>
      </c>
      <c r="J156" s="58" t="s">
        <v>616</v>
      </c>
      <c r="K156" s="58" t="s">
        <v>79</v>
      </c>
      <c r="L156" s="54">
        <v>8052</v>
      </c>
      <c r="M156" s="71"/>
      <c r="N156" s="54" t="s">
        <v>2502</v>
      </c>
      <c r="O156" s="96" t="s">
        <v>85</v>
      </c>
      <c r="P156" s="54" t="s">
        <v>87</v>
      </c>
      <c r="Q156" s="54" t="s">
        <v>338</v>
      </c>
      <c r="R156" s="25">
        <v>200001065986</v>
      </c>
      <c r="S156" s="66">
        <v>46165</v>
      </c>
      <c r="T156" s="66" t="str">
        <f t="shared" si="1"/>
        <v>DONE</v>
      </c>
      <c r="U156" s="66">
        <v>46166</v>
      </c>
      <c r="V156" s="25">
        <v>9200090524</v>
      </c>
      <c r="W156" s="25">
        <v>46295</v>
      </c>
      <c r="X156" s="69">
        <v>46176</v>
      </c>
      <c r="Y156" s="69" t="str">
        <f t="shared" si="2"/>
        <v>DONE</v>
      </c>
      <c r="Z156" s="25">
        <v>50350</v>
      </c>
      <c r="AA156" s="200">
        <v>46177</v>
      </c>
      <c r="AB156" s="25" t="str">
        <f t="shared" si="3"/>
        <v>DONE</v>
      </c>
      <c r="AC156" s="71"/>
      <c r="AD156" s="54" t="s">
        <v>2514</v>
      </c>
      <c r="AE156" s="76">
        <v>46178</v>
      </c>
      <c r="AF156" s="69" t="str">
        <f t="shared" si="4"/>
        <v>DONE</v>
      </c>
      <c r="AG156" s="69">
        <v>46181</v>
      </c>
      <c r="AH156" s="75"/>
      <c r="AI156" s="77" t="e">
        <f t="shared" ca="1" si="5"/>
        <v>#NAME?</v>
      </c>
      <c r="AJ156" s="80" t="str">
        <f t="array" ref="AJ156">IFERROR(INDEX('[1]Master Price'!$E:$E,MATCH(D156,'[1]Master Price'!$B:$B,0)),"0")</f>
        <v>0</v>
      </c>
      <c r="AK156" s="80">
        <f t="shared" si="6"/>
        <v>0</v>
      </c>
      <c r="AL156" s="82" t="str">
        <f t="shared" si="29"/>
        <v>0-day</v>
      </c>
      <c r="AM156" s="82" t="str">
        <f t="shared" si="8"/>
        <v>1-day</v>
      </c>
      <c r="AN156" s="82" t="str">
        <f t="shared" si="32"/>
        <v>0-day</v>
      </c>
      <c r="AO156" s="82" t="str">
        <f t="shared" si="33"/>
        <v>1-day</v>
      </c>
      <c r="AP156" s="82" t="str">
        <f t="shared" si="11"/>
        <v>1-day</v>
      </c>
      <c r="AQ156" s="82" t="str">
        <f t="shared" si="12"/>
        <v>0-day</v>
      </c>
      <c r="AR156" s="5"/>
      <c r="AS156" s="83"/>
      <c r="AT156" s="85"/>
      <c r="AU156" s="84"/>
      <c r="AV156" s="88"/>
      <c r="AW156" s="83"/>
      <c r="AX156" s="88" t="e">
        <f t="shared" ca="1" si="17"/>
        <v>#NAME?</v>
      </c>
      <c r="AY156" s="86" t="str">
        <f t="shared" si="18"/>
        <v/>
      </c>
      <c r="AZ156" s="171" t="e">
        <f t="shared" ca="1" si="19"/>
        <v>#NAME?</v>
      </c>
      <c r="BA156" s="85" t="e">
        <f t="shared" ca="1" si="20"/>
        <v>#NAME?</v>
      </c>
      <c r="BB156" s="85" t="e">
        <f t="shared" ca="1" si="21"/>
        <v>#NAME?</v>
      </c>
      <c r="BC156" s="90" t="e">
        <f t="shared" ca="1" si="22"/>
        <v>#NAME?</v>
      </c>
      <c r="BD156" s="90" t="e">
        <f t="shared" ca="1" si="23"/>
        <v>#NAME?</v>
      </c>
      <c r="BE156" s="85" t="e">
        <f t="shared" ca="1" si="24"/>
        <v>#NAME?</v>
      </c>
      <c r="BF156" s="22" t="e">
        <f t="shared" ca="1" si="25"/>
        <v>#NAME?</v>
      </c>
      <c r="BG156" s="22" t="e">
        <f t="shared" ca="1" si="26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28"/>
        <v>155</v>
      </c>
      <c r="B157" s="52">
        <v>46154</v>
      </c>
      <c r="C157" s="54" t="s">
        <v>2290</v>
      </c>
      <c r="D157" s="54" t="s">
        <v>115</v>
      </c>
      <c r="E157" s="56" t="s">
        <v>116</v>
      </c>
      <c r="F157" s="54">
        <v>2</v>
      </c>
      <c r="G157" s="54" t="s">
        <v>65</v>
      </c>
      <c r="H157" s="54" t="str">
        <f t="shared" si="0"/>
        <v>DONE</v>
      </c>
      <c r="I157" s="54" t="s">
        <v>1662</v>
      </c>
      <c r="J157" s="58" t="s">
        <v>616</v>
      </c>
      <c r="K157" s="58" t="s">
        <v>79</v>
      </c>
      <c r="L157" s="54">
        <v>8052</v>
      </c>
      <c r="M157" s="71"/>
      <c r="N157" s="54" t="s">
        <v>2502</v>
      </c>
      <c r="O157" s="96" t="s">
        <v>85</v>
      </c>
      <c r="P157" s="54" t="s">
        <v>87</v>
      </c>
      <c r="Q157" s="54" t="s">
        <v>338</v>
      </c>
      <c r="R157" s="25">
        <v>200001065986</v>
      </c>
      <c r="S157" s="66">
        <v>46165</v>
      </c>
      <c r="T157" s="66" t="str">
        <f t="shared" si="1"/>
        <v>DONE</v>
      </c>
      <c r="U157" s="66">
        <v>46166</v>
      </c>
      <c r="V157" s="25">
        <v>9200090524</v>
      </c>
      <c r="W157" s="25">
        <v>46295</v>
      </c>
      <c r="X157" s="69">
        <v>46176</v>
      </c>
      <c r="Y157" s="69" t="str">
        <f t="shared" si="2"/>
        <v>DONE</v>
      </c>
      <c r="Z157" s="25">
        <v>50350</v>
      </c>
      <c r="AA157" s="200">
        <v>46177</v>
      </c>
      <c r="AB157" s="25" t="str">
        <f t="shared" si="3"/>
        <v>DONE</v>
      </c>
      <c r="AC157" s="71"/>
      <c r="AD157" s="54" t="s">
        <v>2514</v>
      </c>
      <c r="AE157" s="76">
        <v>46178</v>
      </c>
      <c r="AF157" s="69" t="str">
        <f t="shared" si="4"/>
        <v>DONE</v>
      </c>
      <c r="AG157" s="69">
        <v>46181</v>
      </c>
      <c r="AH157" s="75"/>
      <c r="AI157" s="77" t="e">
        <f t="shared" ca="1" si="5"/>
        <v>#NAME?</v>
      </c>
      <c r="AJ157" s="80" t="str">
        <f t="array" ref="AJ157">IFERROR(INDEX('[1]Master Price'!$E:$E,MATCH(D157,'[1]Master Price'!$B:$B,0)),"0")</f>
        <v>0</v>
      </c>
      <c r="AK157" s="80">
        <f t="shared" si="6"/>
        <v>0</v>
      </c>
      <c r="AL157" s="82" t="str">
        <f t="shared" si="29"/>
        <v>0-day</v>
      </c>
      <c r="AM157" s="82" t="str">
        <f t="shared" si="8"/>
        <v>1-day</v>
      </c>
      <c r="AN157" s="82" t="str">
        <f t="shared" si="32"/>
        <v>0-day</v>
      </c>
      <c r="AO157" s="82" t="str">
        <f t="shared" si="33"/>
        <v>1-day</v>
      </c>
      <c r="AP157" s="82" t="str">
        <f t="shared" si="11"/>
        <v>1-day</v>
      </c>
      <c r="AQ157" s="82" t="str">
        <f t="shared" si="12"/>
        <v>0-day</v>
      </c>
      <c r="AR157" s="5"/>
      <c r="AS157" s="83"/>
      <c r="AT157" s="85"/>
      <c r="AU157" s="84"/>
      <c r="AV157" s="88"/>
      <c r="AW157" s="83"/>
      <c r="AX157" s="88" t="e">
        <f t="shared" ca="1" si="17"/>
        <v>#NAME?</v>
      </c>
      <c r="AY157" s="86" t="str">
        <f t="shared" si="18"/>
        <v/>
      </c>
      <c r="AZ157" s="171" t="e">
        <f t="shared" ca="1" si="19"/>
        <v>#NAME?</v>
      </c>
      <c r="BA157" s="85" t="e">
        <f t="shared" ca="1" si="20"/>
        <v>#NAME?</v>
      </c>
      <c r="BB157" s="85" t="e">
        <f t="shared" ca="1" si="21"/>
        <v>#NAME?</v>
      </c>
      <c r="BC157" s="90" t="e">
        <f t="shared" ca="1" si="22"/>
        <v>#NAME?</v>
      </c>
      <c r="BD157" s="90" t="e">
        <f t="shared" ca="1" si="23"/>
        <v>#NAME?</v>
      </c>
      <c r="BE157" s="85" t="e">
        <f t="shared" ca="1" si="24"/>
        <v>#NAME?</v>
      </c>
      <c r="BF157" s="22" t="e">
        <f t="shared" ca="1" si="25"/>
        <v>#NAME?</v>
      </c>
      <c r="BG157" s="22" t="e">
        <f t="shared" ca="1" si="26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28"/>
        <v>156</v>
      </c>
      <c r="B158" s="52">
        <v>46154</v>
      </c>
      <c r="C158" s="54" t="s">
        <v>2290</v>
      </c>
      <c r="D158" s="54" t="s">
        <v>2469</v>
      </c>
      <c r="E158" s="56" t="s">
        <v>154</v>
      </c>
      <c r="F158" s="54">
        <v>2</v>
      </c>
      <c r="G158" s="54" t="s">
        <v>65</v>
      </c>
      <c r="H158" s="54" t="str">
        <f t="shared" si="0"/>
        <v>DONE</v>
      </c>
      <c r="I158" s="54" t="s">
        <v>1662</v>
      </c>
      <c r="J158" s="58" t="s">
        <v>616</v>
      </c>
      <c r="K158" s="58" t="s">
        <v>79</v>
      </c>
      <c r="L158" s="54">
        <v>8052</v>
      </c>
      <c r="M158" s="71"/>
      <c r="N158" s="54" t="s">
        <v>2502</v>
      </c>
      <c r="O158" s="96" t="s">
        <v>85</v>
      </c>
      <c r="P158" s="54" t="s">
        <v>87</v>
      </c>
      <c r="Q158" s="54" t="s">
        <v>338</v>
      </c>
      <c r="R158" s="25">
        <v>200001065986</v>
      </c>
      <c r="S158" s="66">
        <v>46165</v>
      </c>
      <c r="T158" s="66" t="str">
        <f t="shared" si="1"/>
        <v>DONE</v>
      </c>
      <c r="U158" s="66">
        <v>46166</v>
      </c>
      <c r="V158" s="25">
        <v>9200090524</v>
      </c>
      <c r="W158" s="25">
        <v>46295</v>
      </c>
      <c r="X158" s="69">
        <v>46176</v>
      </c>
      <c r="Y158" s="69" t="str">
        <f t="shared" si="2"/>
        <v>DONE</v>
      </c>
      <c r="Z158" s="25">
        <v>50350</v>
      </c>
      <c r="AA158" s="200">
        <v>46177</v>
      </c>
      <c r="AB158" s="25" t="str">
        <f t="shared" si="3"/>
        <v>DONE</v>
      </c>
      <c r="AC158" s="71"/>
      <c r="AD158" s="54" t="s">
        <v>2514</v>
      </c>
      <c r="AE158" s="76">
        <v>46178</v>
      </c>
      <c r="AF158" s="69" t="str">
        <f t="shared" si="4"/>
        <v>DONE</v>
      </c>
      <c r="AG158" s="69">
        <v>46181</v>
      </c>
      <c r="AH158" s="75"/>
      <c r="AI158" s="77" t="e">
        <f t="shared" ca="1" si="5"/>
        <v>#NAME?</v>
      </c>
      <c r="AJ158" s="80" t="str">
        <f t="array" ref="AJ158">IFERROR(INDEX('[1]Master Price'!$E:$E,MATCH(D158,'[1]Master Price'!$B:$B,0)),"0")</f>
        <v>0</v>
      </c>
      <c r="AK158" s="80">
        <f t="shared" si="6"/>
        <v>0</v>
      </c>
      <c r="AL158" s="82" t="str">
        <f t="shared" si="29"/>
        <v>0-day</v>
      </c>
      <c r="AM158" s="82" t="str">
        <f t="shared" si="8"/>
        <v>1-day</v>
      </c>
      <c r="AN158" s="82" t="str">
        <f t="shared" si="32"/>
        <v>0-day</v>
      </c>
      <c r="AO158" s="82" t="str">
        <f t="shared" si="33"/>
        <v>1-day</v>
      </c>
      <c r="AP158" s="82" t="str">
        <f t="shared" si="11"/>
        <v>1-day</v>
      </c>
      <c r="AQ158" s="82" t="str">
        <f t="shared" si="12"/>
        <v>0-day</v>
      </c>
      <c r="AR158" s="5"/>
      <c r="AS158" s="83"/>
      <c r="AT158" s="85"/>
      <c r="AU158" s="84"/>
      <c r="AV158" s="88"/>
      <c r="AW158" s="83"/>
      <c r="AX158" s="88" t="e">
        <f t="shared" ca="1" si="17"/>
        <v>#NAME?</v>
      </c>
      <c r="AY158" s="86" t="str">
        <f t="shared" si="18"/>
        <v/>
      </c>
      <c r="AZ158" s="171" t="e">
        <f t="shared" ca="1" si="19"/>
        <v>#NAME?</v>
      </c>
      <c r="BA158" s="85" t="e">
        <f t="shared" ca="1" si="20"/>
        <v>#NAME?</v>
      </c>
      <c r="BB158" s="85" t="e">
        <f t="shared" ca="1" si="21"/>
        <v>#NAME?</v>
      </c>
      <c r="BC158" s="90" t="e">
        <f t="shared" ca="1" si="22"/>
        <v>#NAME?</v>
      </c>
      <c r="BD158" s="90" t="e">
        <f t="shared" ca="1" si="23"/>
        <v>#NAME?</v>
      </c>
      <c r="BE158" s="85" t="e">
        <f t="shared" ca="1" si="24"/>
        <v>#NAME?</v>
      </c>
      <c r="BF158" s="22" t="e">
        <f t="shared" ca="1" si="25"/>
        <v>#NAME?</v>
      </c>
      <c r="BG158" s="22" t="e">
        <f t="shared" ca="1" si="26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28"/>
        <v>157</v>
      </c>
      <c r="B159" s="52">
        <v>46154</v>
      </c>
      <c r="C159" s="54" t="s">
        <v>2290</v>
      </c>
      <c r="D159" s="54" t="s">
        <v>136</v>
      </c>
      <c r="E159" s="56" t="s">
        <v>137</v>
      </c>
      <c r="F159" s="54">
        <v>1</v>
      </c>
      <c r="G159" s="54" t="s">
        <v>65</v>
      </c>
      <c r="H159" s="54" t="str">
        <f t="shared" si="0"/>
        <v>DONE</v>
      </c>
      <c r="I159" s="54" t="s">
        <v>1662</v>
      </c>
      <c r="J159" s="58" t="s">
        <v>616</v>
      </c>
      <c r="K159" s="58" t="s">
        <v>79</v>
      </c>
      <c r="L159" s="54">
        <v>8052</v>
      </c>
      <c r="M159" s="71"/>
      <c r="N159" s="54" t="s">
        <v>2502</v>
      </c>
      <c r="O159" s="96" t="s">
        <v>85</v>
      </c>
      <c r="P159" s="54" t="s">
        <v>87</v>
      </c>
      <c r="Q159" s="54" t="s">
        <v>338</v>
      </c>
      <c r="R159" s="25">
        <v>200001065986</v>
      </c>
      <c r="S159" s="66">
        <v>46165</v>
      </c>
      <c r="T159" s="66" t="str">
        <f t="shared" si="1"/>
        <v>DONE</v>
      </c>
      <c r="U159" s="66">
        <v>46166</v>
      </c>
      <c r="V159" s="25">
        <v>9200090524</v>
      </c>
      <c r="W159" s="25">
        <v>46295</v>
      </c>
      <c r="X159" s="69">
        <v>46176</v>
      </c>
      <c r="Y159" s="69" t="str">
        <f t="shared" si="2"/>
        <v>DONE</v>
      </c>
      <c r="Z159" s="25">
        <v>50350</v>
      </c>
      <c r="AA159" s="200">
        <v>46177</v>
      </c>
      <c r="AB159" s="25" t="str">
        <f t="shared" si="3"/>
        <v>DONE</v>
      </c>
      <c r="AC159" s="71"/>
      <c r="AD159" s="54" t="s">
        <v>2514</v>
      </c>
      <c r="AE159" s="76">
        <v>46178</v>
      </c>
      <c r="AF159" s="69" t="str">
        <f t="shared" si="4"/>
        <v>DONE</v>
      </c>
      <c r="AG159" s="69">
        <v>46181</v>
      </c>
      <c r="AH159" s="75"/>
      <c r="AI159" s="77" t="e">
        <f t="shared" ca="1" si="5"/>
        <v>#NAME?</v>
      </c>
      <c r="AJ159" s="80" t="str">
        <f t="array" ref="AJ159">IFERROR(INDEX('[1]Master Price'!$E:$E,MATCH(D159,'[1]Master Price'!$B:$B,0)),"0")</f>
        <v>0</v>
      </c>
      <c r="AK159" s="80">
        <f t="shared" si="6"/>
        <v>0</v>
      </c>
      <c r="AL159" s="82" t="str">
        <f t="shared" si="29"/>
        <v>0-day</v>
      </c>
      <c r="AM159" s="82" t="str">
        <f t="shared" si="8"/>
        <v>1-day</v>
      </c>
      <c r="AN159" s="82" t="str">
        <f t="shared" si="32"/>
        <v>0-day</v>
      </c>
      <c r="AO159" s="82" t="str">
        <f t="shared" si="33"/>
        <v>1-day</v>
      </c>
      <c r="AP159" s="82" t="str">
        <f t="shared" si="11"/>
        <v>1-day</v>
      </c>
      <c r="AQ159" s="82" t="str">
        <f t="shared" si="12"/>
        <v>0-day</v>
      </c>
      <c r="AR159" s="5"/>
      <c r="AS159" s="83"/>
      <c r="AT159" s="85"/>
      <c r="AU159" s="84"/>
      <c r="AV159" s="88"/>
      <c r="AW159" s="83"/>
      <c r="AX159" s="88" t="e">
        <f t="shared" ca="1" si="17"/>
        <v>#NAME?</v>
      </c>
      <c r="AY159" s="86" t="str">
        <f t="shared" si="18"/>
        <v/>
      </c>
      <c r="AZ159" s="171" t="e">
        <f t="shared" ca="1" si="19"/>
        <v>#NAME?</v>
      </c>
      <c r="BA159" s="85" t="e">
        <f t="shared" ca="1" si="20"/>
        <v>#NAME?</v>
      </c>
      <c r="BB159" s="85" t="e">
        <f t="shared" ca="1" si="21"/>
        <v>#NAME?</v>
      </c>
      <c r="BC159" s="90" t="e">
        <f t="shared" ca="1" si="22"/>
        <v>#NAME?</v>
      </c>
      <c r="BD159" s="90" t="e">
        <f t="shared" ca="1" si="23"/>
        <v>#NAME?</v>
      </c>
      <c r="BE159" s="85" t="e">
        <f t="shared" ca="1" si="24"/>
        <v>#NAME?</v>
      </c>
      <c r="BF159" s="22" t="e">
        <f t="shared" ca="1" si="25"/>
        <v>#NAME?</v>
      </c>
      <c r="BG159" s="22" t="e">
        <f t="shared" ca="1" si="26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28"/>
        <v>158</v>
      </c>
      <c r="B160" s="52">
        <v>46156</v>
      </c>
      <c r="C160" s="54" t="s">
        <v>2291</v>
      </c>
      <c r="D160" s="54" t="s">
        <v>808</v>
      </c>
      <c r="E160" s="56" t="s">
        <v>809</v>
      </c>
      <c r="F160" s="54">
        <v>4</v>
      </c>
      <c r="G160" s="54" t="s">
        <v>65</v>
      </c>
      <c r="H160" s="54" t="str">
        <f t="shared" si="0"/>
        <v>DONE</v>
      </c>
      <c r="I160" s="54" t="s">
        <v>2516</v>
      </c>
      <c r="J160" s="58" t="s">
        <v>811</v>
      </c>
      <c r="K160" s="58" t="s">
        <v>812</v>
      </c>
      <c r="L160" s="54"/>
      <c r="M160" s="71"/>
      <c r="N160" s="54" t="s">
        <v>2517</v>
      </c>
      <c r="O160" s="114" t="s">
        <v>81</v>
      </c>
      <c r="P160" s="54" t="s">
        <v>87</v>
      </c>
      <c r="Q160" s="54" t="s">
        <v>83</v>
      </c>
      <c r="R160" s="25">
        <v>200001061466</v>
      </c>
      <c r="S160" s="66">
        <v>46163</v>
      </c>
      <c r="T160" s="66" t="str">
        <f t="shared" si="1"/>
        <v>DONE</v>
      </c>
      <c r="U160" s="66">
        <v>46164</v>
      </c>
      <c r="V160" s="25">
        <v>9200090430</v>
      </c>
      <c r="W160" s="25">
        <v>47674</v>
      </c>
      <c r="X160" s="69">
        <v>46207</v>
      </c>
      <c r="Y160" s="69" t="str">
        <f t="shared" si="2"/>
        <v>DONE</v>
      </c>
      <c r="Z160" s="25">
        <v>51804</v>
      </c>
      <c r="AA160" s="206" t="s">
        <v>2518</v>
      </c>
      <c r="AB160" s="25" t="str">
        <f t="shared" si="3"/>
        <v>DONE</v>
      </c>
      <c r="AC160" s="71"/>
      <c r="AD160" s="54" t="s">
        <v>2519</v>
      </c>
      <c r="AE160" s="76">
        <v>46209</v>
      </c>
      <c r="AF160" s="69" t="str">
        <f t="shared" si="4"/>
        <v>DONE</v>
      </c>
      <c r="AG160" s="69">
        <v>46210</v>
      </c>
      <c r="AH160" s="75"/>
      <c r="AI160" s="77" t="e">
        <f t="shared" ca="1" si="5"/>
        <v>#NAME?</v>
      </c>
      <c r="AJ160" s="80" t="str">
        <f t="array" ref="AJ160">IFERROR(INDEX('[1]Master Price'!$E:$E,MATCH(D160,'[1]Master Price'!$B:$B,0)),"0")</f>
        <v>0</v>
      </c>
      <c r="AK160" s="80">
        <f t="shared" si="6"/>
        <v>0</v>
      </c>
      <c r="AL160" s="82" t="str">
        <f t="shared" si="29"/>
        <v>0-day</v>
      </c>
      <c r="AM160" s="82" t="str">
        <f t="shared" si="8"/>
        <v>1-day</v>
      </c>
      <c r="AN160" s="82" t="str">
        <f t="shared" si="32"/>
        <v>0-day</v>
      </c>
      <c r="AO160" s="82" t="str">
        <f t="shared" si="33"/>
        <v>0-day</v>
      </c>
      <c r="AP160" s="82" t="str">
        <f t="shared" si="11"/>
        <v>60-day</v>
      </c>
      <c r="AQ160" s="82" t="str">
        <f t="shared" si="12"/>
        <v>0-day</v>
      </c>
      <c r="AR160" s="5"/>
      <c r="AS160" s="83"/>
      <c r="AT160" s="85"/>
      <c r="AU160" s="84"/>
      <c r="AV160" s="88"/>
      <c r="AW160" s="83"/>
      <c r="AX160" s="88" t="e">
        <f t="shared" ca="1" si="17"/>
        <v>#NAME?</v>
      </c>
      <c r="AY160" s="86" t="str">
        <f t="shared" si="18"/>
        <v/>
      </c>
      <c r="AZ160" s="171" t="e">
        <f t="shared" ca="1" si="19"/>
        <v>#NAME?</v>
      </c>
      <c r="BA160" s="85" t="e">
        <f t="shared" ca="1" si="20"/>
        <v>#NAME?</v>
      </c>
      <c r="BB160" s="85" t="e">
        <f t="shared" ca="1" si="21"/>
        <v>#NAME?</v>
      </c>
      <c r="BC160" s="90" t="e">
        <f t="shared" ca="1" si="22"/>
        <v>#NAME?</v>
      </c>
      <c r="BD160" s="90" t="e">
        <f t="shared" ca="1" si="23"/>
        <v>#NAME?</v>
      </c>
      <c r="BE160" s="85" t="e">
        <f t="shared" ca="1" si="24"/>
        <v>#NAME?</v>
      </c>
      <c r="BF160" s="22" t="e">
        <f t="shared" ca="1" si="25"/>
        <v>#NAME?</v>
      </c>
      <c r="BG160" s="22" t="e">
        <f t="shared" ca="1" si="26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28"/>
        <v>159</v>
      </c>
      <c r="B161" s="52">
        <v>46155</v>
      </c>
      <c r="C161" s="54" t="s">
        <v>2292</v>
      </c>
      <c r="D161" s="54" t="s">
        <v>781</v>
      </c>
      <c r="E161" s="56" t="s">
        <v>782</v>
      </c>
      <c r="F161" s="54">
        <v>1</v>
      </c>
      <c r="G161" s="54" t="s">
        <v>65</v>
      </c>
      <c r="H161" s="54" t="str">
        <f t="shared" si="0"/>
        <v>DONE</v>
      </c>
      <c r="I161" s="54" t="s">
        <v>2521</v>
      </c>
      <c r="J161" s="62" t="s">
        <v>73</v>
      </c>
      <c r="K161" s="62" t="s">
        <v>73</v>
      </c>
      <c r="L161" s="54"/>
      <c r="M161" s="71"/>
      <c r="N161" s="54" t="s">
        <v>2522</v>
      </c>
      <c r="O161" s="54" t="s">
        <v>2523</v>
      </c>
      <c r="P161" s="54" t="s">
        <v>87</v>
      </c>
      <c r="Q161" s="54" t="s">
        <v>2524</v>
      </c>
      <c r="R161" s="25" t="s">
        <v>55</v>
      </c>
      <c r="S161" s="66">
        <v>46163</v>
      </c>
      <c r="T161" s="66" t="str">
        <f t="shared" si="1"/>
        <v>DONE</v>
      </c>
      <c r="U161" s="66"/>
      <c r="V161" s="25" t="s">
        <v>2525</v>
      </c>
      <c r="W161" s="25">
        <v>45730</v>
      </c>
      <c r="X161" s="69">
        <v>46162</v>
      </c>
      <c r="Y161" s="69" t="str">
        <f t="shared" si="2"/>
        <v>DONE</v>
      </c>
      <c r="Z161" s="25">
        <v>50427</v>
      </c>
      <c r="AA161" s="179">
        <v>46181</v>
      </c>
      <c r="AB161" s="25" t="str">
        <f t="shared" si="3"/>
        <v>DONE</v>
      </c>
      <c r="AC161" s="71"/>
      <c r="AD161" s="54" t="s">
        <v>2526</v>
      </c>
      <c r="AE161" s="76">
        <v>46181</v>
      </c>
      <c r="AF161" s="69" t="str">
        <f t="shared" si="4"/>
        <v>DONE</v>
      </c>
      <c r="AG161" s="69">
        <v>46205</v>
      </c>
      <c r="AH161" s="73">
        <v>46218</v>
      </c>
      <c r="AI161" s="77" t="e">
        <f t="shared" ca="1" si="5"/>
        <v>#NAME?</v>
      </c>
      <c r="AJ161" s="80" t="str">
        <f t="array" ref="AJ161">IFERROR(INDEX('[1]Master Price'!$E:$E,MATCH(D161,'[1]Master Price'!$B:$B,0)),"0")</f>
        <v>0</v>
      </c>
      <c r="AK161" s="80">
        <f t="shared" si="6"/>
        <v>0</v>
      </c>
      <c r="AL161" s="82" t="str">
        <f t="shared" ref="AL161:AL171" si="34">IFERROR(DATEDIF(B161,T162,"d"),"0")&amp;"-day"</f>
        <v>0-day</v>
      </c>
      <c r="AM161" s="82" t="str">
        <f t="shared" si="8"/>
        <v>0-day</v>
      </c>
      <c r="AN161" s="82" t="str">
        <f t="shared" ref="AN161:AN171" si="35">IFERROR(DATEDIF(T162,X161,"d"),"0")&amp;"-day"</f>
        <v>0-day</v>
      </c>
      <c r="AO161" s="82" t="str">
        <f t="shared" si="33"/>
        <v>19-day</v>
      </c>
      <c r="AP161" s="82" t="str">
        <f t="shared" si="11"/>
        <v>0-day</v>
      </c>
      <c r="AQ161" s="82" t="str">
        <f t="shared" si="12"/>
        <v>0-day</v>
      </c>
      <c r="AR161" s="5"/>
      <c r="AS161" s="83"/>
      <c r="AT161" s="85"/>
      <c r="AU161" s="84"/>
      <c r="AV161" s="88"/>
      <c r="AW161" s="83"/>
      <c r="AX161" s="88" t="e">
        <f t="shared" ca="1" si="17"/>
        <v>#NAME?</v>
      </c>
      <c r="AY161" s="86" t="str">
        <f t="shared" si="18"/>
        <v/>
      </c>
      <c r="AZ161" s="171" t="e">
        <f t="shared" ca="1" si="19"/>
        <v>#NAME?</v>
      </c>
      <c r="BA161" s="85" t="e">
        <f t="shared" ca="1" si="20"/>
        <v>#NAME?</v>
      </c>
      <c r="BB161" s="85" t="e">
        <f t="shared" ca="1" si="21"/>
        <v>#NAME?</v>
      </c>
      <c r="BC161" s="90" t="e">
        <f t="shared" ca="1" si="22"/>
        <v>#NAME?</v>
      </c>
      <c r="BD161" s="90" t="e">
        <f t="shared" ca="1" si="23"/>
        <v>#NAME?</v>
      </c>
      <c r="BE161" s="85" t="e">
        <f t="shared" ca="1" si="24"/>
        <v>#NAME?</v>
      </c>
      <c r="BF161" s="22" t="e">
        <f t="shared" ca="1" si="25"/>
        <v>#NAME?</v>
      </c>
      <c r="BG161" s="22" t="e">
        <f t="shared" ca="1" si="26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28"/>
        <v>160</v>
      </c>
      <c r="B162" s="52">
        <v>46154</v>
      </c>
      <c r="C162" s="54" t="s">
        <v>2295</v>
      </c>
      <c r="D162" s="54" t="s">
        <v>2527</v>
      </c>
      <c r="E162" s="56" t="s">
        <v>2528</v>
      </c>
      <c r="F162" s="54">
        <v>1</v>
      </c>
      <c r="G162" s="54" t="s">
        <v>65</v>
      </c>
      <c r="H162" s="54" t="str">
        <f t="shared" si="0"/>
        <v>DONE</v>
      </c>
      <c r="I162" s="54" t="s">
        <v>1558</v>
      </c>
      <c r="J162" s="58" t="s">
        <v>78</v>
      </c>
      <c r="K162" s="58" t="s">
        <v>79</v>
      </c>
      <c r="L162" s="54"/>
      <c r="M162" s="71"/>
      <c r="N162" s="54" t="s">
        <v>161</v>
      </c>
      <c r="O162" s="96" t="s">
        <v>85</v>
      </c>
      <c r="P162" s="54" t="s">
        <v>87</v>
      </c>
      <c r="Q162" s="54" t="s">
        <v>88</v>
      </c>
      <c r="R162" s="25">
        <v>200001065982</v>
      </c>
      <c r="S162" s="66">
        <v>46165</v>
      </c>
      <c r="T162" s="66" t="str">
        <f t="shared" si="1"/>
        <v>DONE</v>
      </c>
      <c r="U162" s="66">
        <v>46166</v>
      </c>
      <c r="V162" s="25">
        <v>9200095086</v>
      </c>
      <c r="W162" s="25">
        <v>47194</v>
      </c>
      <c r="X162" s="69">
        <v>46197</v>
      </c>
      <c r="Y162" s="69" t="str">
        <f t="shared" si="2"/>
        <v>DONE</v>
      </c>
      <c r="Z162" s="25">
        <v>51286</v>
      </c>
      <c r="AA162" s="200">
        <v>46198</v>
      </c>
      <c r="AB162" s="25" t="str">
        <f t="shared" si="3"/>
        <v>DONE</v>
      </c>
      <c r="AC162" s="71"/>
      <c r="AD162" s="54" t="s">
        <v>2529</v>
      </c>
      <c r="AE162" s="76">
        <v>46198</v>
      </c>
      <c r="AF162" s="69" t="str">
        <f t="shared" si="4"/>
        <v>DONE</v>
      </c>
      <c r="AG162" s="69">
        <v>46198</v>
      </c>
      <c r="AH162" s="75"/>
      <c r="AI162" s="77" t="e">
        <f t="shared" ca="1" si="5"/>
        <v>#NAME?</v>
      </c>
      <c r="AJ162" s="80" t="str">
        <f t="array" ref="AJ162">IFERROR(INDEX('[1]Master Price'!$E:$E,MATCH(D162,'[1]Master Price'!$B:$B,0)),"0")</f>
        <v>0</v>
      </c>
      <c r="AK162" s="80">
        <f t="shared" si="6"/>
        <v>0</v>
      </c>
      <c r="AL162" s="82" t="str">
        <f t="shared" si="34"/>
        <v>0-day</v>
      </c>
      <c r="AM162" s="82" t="str">
        <f t="shared" si="8"/>
        <v>1-day</v>
      </c>
      <c r="AN162" s="82" t="str">
        <f t="shared" si="35"/>
        <v>0-day</v>
      </c>
      <c r="AO162" s="82" t="str">
        <f t="shared" si="33"/>
        <v>1-day</v>
      </c>
      <c r="AP162" s="82" t="str">
        <f t="shared" si="11"/>
        <v>0-day</v>
      </c>
      <c r="AQ162" s="82" t="str">
        <f t="shared" si="12"/>
        <v>0-day</v>
      </c>
      <c r="AR162" s="5"/>
      <c r="AS162" s="83"/>
      <c r="AT162" s="85"/>
      <c r="AU162" s="84"/>
      <c r="AV162" s="88"/>
      <c r="AW162" s="83"/>
      <c r="AX162" s="88" t="e">
        <f t="shared" ca="1" si="17"/>
        <v>#NAME?</v>
      </c>
      <c r="AY162" s="86" t="str">
        <f t="shared" si="18"/>
        <v/>
      </c>
      <c r="AZ162" s="171" t="e">
        <f t="shared" ca="1" si="19"/>
        <v>#NAME?</v>
      </c>
      <c r="BA162" s="85" t="e">
        <f t="shared" ca="1" si="20"/>
        <v>#NAME?</v>
      </c>
      <c r="BB162" s="85" t="e">
        <f t="shared" ca="1" si="21"/>
        <v>#NAME?</v>
      </c>
      <c r="BC162" s="90" t="e">
        <f t="shared" ca="1" si="22"/>
        <v>#NAME?</v>
      </c>
      <c r="BD162" s="90" t="e">
        <f t="shared" ca="1" si="23"/>
        <v>#NAME?</v>
      </c>
      <c r="BE162" s="85" t="e">
        <f t="shared" ca="1" si="24"/>
        <v>#NAME?</v>
      </c>
      <c r="BF162" s="22" t="e">
        <f t="shared" ca="1" si="25"/>
        <v>#NAME?</v>
      </c>
      <c r="BG162" s="22" t="e">
        <f t="shared" ca="1" si="26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28"/>
        <v>161</v>
      </c>
      <c r="B163" s="52">
        <v>46154</v>
      </c>
      <c r="C163" s="54" t="s">
        <v>2295</v>
      </c>
      <c r="D163" s="54" t="s">
        <v>408</v>
      </c>
      <c r="E163" s="56" t="s">
        <v>409</v>
      </c>
      <c r="F163" s="54">
        <v>4</v>
      </c>
      <c r="G163" s="54" t="s">
        <v>65</v>
      </c>
      <c r="H163" s="54" t="str">
        <f t="shared" si="0"/>
        <v>DONE</v>
      </c>
      <c r="I163" s="54" t="s">
        <v>1558</v>
      </c>
      <c r="J163" s="58" t="s">
        <v>78</v>
      </c>
      <c r="K163" s="58" t="s">
        <v>79</v>
      </c>
      <c r="L163" s="54"/>
      <c r="M163" s="71"/>
      <c r="N163" s="54" t="s">
        <v>161</v>
      </c>
      <c r="O163" s="96" t="s">
        <v>85</v>
      </c>
      <c r="P163" s="54" t="s">
        <v>87</v>
      </c>
      <c r="Q163" s="54" t="s">
        <v>88</v>
      </c>
      <c r="R163" s="25">
        <v>200001065982</v>
      </c>
      <c r="S163" s="66">
        <v>46165</v>
      </c>
      <c r="T163" s="66" t="str">
        <f t="shared" si="1"/>
        <v>DONE</v>
      </c>
      <c r="U163" s="66">
        <v>46166</v>
      </c>
      <c r="V163" s="25">
        <v>9200095086</v>
      </c>
      <c r="W163" s="25">
        <v>47194</v>
      </c>
      <c r="X163" s="69">
        <v>46197</v>
      </c>
      <c r="Y163" s="69" t="str">
        <f t="shared" si="2"/>
        <v>DONE</v>
      </c>
      <c r="Z163" s="136">
        <v>51286</v>
      </c>
      <c r="AA163" s="200">
        <v>46198</v>
      </c>
      <c r="AB163" s="25" t="str">
        <f t="shared" si="3"/>
        <v>DONE</v>
      </c>
      <c r="AC163" s="71"/>
      <c r="AD163" s="54" t="s">
        <v>2529</v>
      </c>
      <c r="AE163" s="76">
        <v>46198</v>
      </c>
      <c r="AF163" s="69" t="str">
        <f t="shared" si="4"/>
        <v>DONE</v>
      </c>
      <c r="AG163" s="69">
        <v>46198</v>
      </c>
      <c r="AH163" s="75"/>
      <c r="AI163" s="77" t="e">
        <f t="shared" ca="1" si="5"/>
        <v>#NAME?</v>
      </c>
      <c r="AJ163" s="80" t="str">
        <f t="array" ref="AJ163">IFERROR(INDEX('[1]Master Price'!$E:$E,MATCH(D163,'[1]Master Price'!$B:$B,0)),"0")</f>
        <v>0</v>
      </c>
      <c r="AK163" s="80">
        <f t="shared" si="6"/>
        <v>0</v>
      </c>
      <c r="AL163" s="82" t="str">
        <f t="shared" si="34"/>
        <v>0-day</v>
      </c>
      <c r="AM163" s="82" t="str">
        <f t="shared" si="8"/>
        <v>1-day</v>
      </c>
      <c r="AN163" s="82" t="str">
        <f t="shared" si="35"/>
        <v>0-day</v>
      </c>
      <c r="AO163" s="82" t="str">
        <f t="shared" si="33"/>
        <v>1-day</v>
      </c>
      <c r="AP163" s="82" t="str">
        <f t="shared" si="11"/>
        <v>0-day</v>
      </c>
      <c r="AQ163" s="82" t="str">
        <f t="shared" si="12"/>
        <v>0-day</v>
      </c>
      <c r="AR163" s="5"/>
      <c r="AS163" s="83"/>
      <c r="AT163" s="85"/>
      <c r="AU163" s="84"/>
      <c r="AV163" s="88"/>
      <c r="AW163" s="83"/>
      <c r="AX163" s="88" t="e">
        <f t="shared" ca="1" si="17"/>
        <v>#NAME?</v>
      </c>
      <c r="AY163" s="86" t="str">
        <f t="shared" si="18"/>
        <v/>
      </c>
      <c r="AZ163" s="171" t="e">
        <f t="shared" ca="1" si="19"/>
        <v>#NAME?</v>
      </c>
      <c r="BA163" s="85" t="e">
        <f t="shared" ca="1" si="20"/>
        <v>#NAME?</v>
      </c>
      <c r="BB163" s="85" t="e">
        <f t="shared" ca="1" si="21"/>
        <v>#NAME?</v>
      </c>
      <c r="BC163" s="90" t="e">
        <f t="shared" ca="1" si="22"/>
        <v>#NAME?</v>
      </c>
      <c r="BD163" s="90" t="e">
        <f t="shared" ca="1" si="23"/>
        <v>#NAME?</v>
      </c>
      <c r="BE163" s="85" t="e">
        <f t="shared" ca="1" si="24"/>
        <v>#NAME?</v>
      </c>
      <c r="BF163" s="22" t="e">
        <f t="shared" ca="1" si="25"/>
        <v>#NAME?</v>
      </c>
      <c r="BG163" s="22" t="e">
        <f t="shared" ca="1" si="26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28"/>
        <v>162</v>
      </c>
      <c r="B164" s="52">
        <v>46156</v>
      </c>
      <c r="C164" s="54" t="s">
        <v>2296</v>
      </c>
      <c r="D164" s="54" t="s">
        <v>396</v>
      </c>
      <c r="E164" s="56" t="s">
        <v>398</v>
      </c>
      <c r="F164" s="54">
        <v>10</v>
      </c>
      <c r="G164" s="54" t="s">
        <v>65</v>
      </c>
      <c r="H164" s="54" t="str">
        <f t="shared" si="0"/>
        <v>DONE</v>
      </c>
      <c r="I164" s="54" t="s">
        <v>667</v>
      </c>
      <c r="J164" s="58" t="s">
        <v>486</v>
      </c>
      <c r="K164" s="58" t="s">
        <v>79</v>
      </c>
      <c r="L164" s="54"/>
      <c r="M164" s="71"/>
      <c r="N164" s="54" t="s">
        <v>161</v>
      </c>
      <c r="O164" s="96" t="s">
        <v>85</v>
      </c>
      <c r="P164" s="54" t="s">
        <v>87</v>
      </c>
      <c r="Q164" s="54" t="s">
        <v>88</v>
      </c>
      <c r="R164" s="25">
        <v>200001066019</v>
      </c>
      <c r="S164" s="66">
        <v>46165</v>
      </c>
      <c r="T164" s="66" t="str">
        <f t="shared" si="1"/>
        <v>DONE</v>
      </c>
      <c r="U164" s="66">
        <v>46166</v>
      </c>
      <c r="V164" s="25">
        <v>9200090553</v>
      </c>
      <c r="W164" s="25">
        <v>46306</v>
      </c>
      <c r="X164" s="69">
        <v>46176</v>
      </c>
      <c r="Y164" s="69" t="str">
        <f t="shared" si="2"/>
        <v>DONE</v>
      </c>
      <c r="Z164" s="25">
        <v>50384</v>
      </c>
      <c r="AA164" s="179">
        <v>46177</v>
      </c>
      <c r="AB164" s="25" t="str">
        <f t="shared" si="3"/>
        <v>DONE</v>
      </c>
      <c r="AC164" s="71"/>
      <c r="AD164" s="54" t="s">
        <v>2530</v>
      </c>
      <c r="AE164" s="76">
        <v>46178</v>
      </c>
      <c r="AF164" s="69" t="str">
        <f t="shared" si="4"/>
        <v>DONE</v>
      </c>
      <c r="AG164" s="69">
        <v>46181</v>
      </c>
      <c r="AH164" s="75"/>
      <c r="AI164" s="77" t="e">
        <f t="shared" ca="1" si="5"/>
        <v>#NAME?</v>
      </c>
      <c r="AJ164" s="80" t="str">
        <f t="array" ref="AJ164">IFERROR(INDEX('[1]Master Price'!$E:$E,MATCH(D164,'[1]Master Price'!$B:$B,0)),"0")</f>
        <v>0</v>
      </c>
      <c r="AK164" s="80">
        <f t="shared" si="6"/>
        <v>0</v>
      </c>
      <c r="AL164" s="82" t="str">
        <f t="shared" si="34"/>
        <v>0-day</v>
      </c>
      <c r="AM164" s="82" t="str">
        <f t="shared" si="8"/>
        <v>1-day</v>
      </c>
      <c r="AN164" s="82" t="str">
        <f t="shared" si="35"/>
        <v>0-day</v>
      </c>
      <c r="AO164" s="82" t="str">
        <f t="shared" si="33"/>
        <v>1-day</v>
      </c>
      <c r="AP164" s="82" t="str">
        <f t="shared" si="11"/>
        <v>1-day</v>
      </c>
      <c r="AQ164" s="82" t="str">
        <f t="shared" si="12"/>
        <v>0-day</v>
      </c>
      <c r="AR164" s="5"/>
      <c r="AS164" s="83"/>
      <c r="AT164" s="85"/>
      <c r="AU164" s="84"/>
      <c r="AV164" s="88"/>
      <c r="AW164" s="83"/>
      <c r="AX164" s="88" t="e">
        <f t="shared" ca="1" si="17"/>
        <v>#NAME?</v>
      </c>
      <c r="AY164" s="86" t="str">
        <f t="shared" si="18"/>
        <v/>
      </c>
      <c r="AZ164" s="171" t="e">
        <f t="shared" ca="1" si="19"/>
        <v>#NAME?</v>
      </c>
      <c r="BA164" s="85" t="e">
        <f t="shared" ca="1" si="20"/>
        <v>#NAME?</v>
      </c>
      <c r="BB164" s="85" t="e">
        <f t="shared" ca="1" si="21"/>
        <v>#NAME?</v>
      </c>
      <c r="BC164" s="90" t="e">
        <f t="shared" ca="1" si="22"/>
        <v>#NAME?</v>
      </c>
      <c r="BD164" s="90" t="e">
        <f t="shared" ca="1" si="23"/>
        <v>#NAME?</v>
      </c>
      <c r="BE164" s="85" t="e">
        <f t="shared" ca="1" si="24"/>
        <v>#NAME?</v>
      </c>
      <c r="BF164" s="22" t="e">
        <f t="shared" ca="1" si="25"/>
        <v>#NAME?</v>
      </c>
      <c r="BG164" s="22" t="e">
        <f t="shared" ca="1" si="26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28"/>
        <v>163</v>
      </c>
      <c r="B165" s="52">
        <v>46156</v>
      </c>
      <c r="C165" s="54" t="s">
        <v>2296</v>
      </c>
      <c r="D165" s="54" t="s">
        <v>693</v>
      </c>
      <c r="E165" s="56" t="s">
        <v>694</v>
      </c>
      <c r="F165" s="54">
        <v>10</v>
      </c>
      <c r="G165" s="54" t="s">
        <v>65</v>
      </c>
      <c r="H165" s="54" t="str">
        <f t="shared" si="0"/>
        <v>DONE</v>
      </c>
      <c r="I165" s="54" t="s">
        <v>667</v>
      </c>
      <c r="J165" s="58" t="s">
        <v>486</v>
      </c>
      <c r="K165" s="58" t="s">
        <v>79</v>
      </c>
      <c r="L165" s="54"/>
      <c r="M165" s="71"/>
      <c r="N165" s="54" t="s">
        <v>161</v>
      </c>
      <c r="O165" s="96" t="s">
        <v>85</v>
      </c>
      <c r="P165" s="54" t="s">
        <v>87</v>
      </c>
      <c r="Q165" s="54" t="s">
        <v>88</v>
      </c>
      <c r="R165" s="25">
        <v>200001066019</v>
      </c>
      <c r="S165" s="66">
        <v>46165</v>
      </c>
      <c r="T165" s="66" t="str">
        <f t="shared" si="1"/>
        <v>DONE</v>
      </c>
      <c r="U165" s="66">
        <v>46166</v>
      </c>
      <c r="V165" s="25">
        <v>9200090553</v>
      </c>
      <c r="W165" s="25">
        <v>46306</v>
      </c>
      <c r="X165" s="69">
        <v>46176</v>
      </c>
      <c r="Y165" s="69" t="str">
        <f t="shared" si="2"/>
        <v>DONE</v>
      </c>
      <c r="Z165" s="25">
        <v>50384</v>
      </c>
      <c r="AA165" s="179">
        <v>46177</v>
      </c>
      <c r="AB165" s="25" t="str">
        <f t="shared" si="3"/>
        <v>DONE</v>
      </c>
      <c r="AC165" s="71"/>
      <c r="AD165" s="54" t="s">
        <v>2530</v>
      </c>
      <c r="AE165" s="76">
        <v>46178</v>
      </c>
      <c r="AF165" s="69" t="str">
        <f t="shared" si="4"/>
        <v>DONE</v>
      </c>
      <c r="AG165" s="69">
        <v>46181</v>
      </c>
      <c r="AH165" s="75"/>
      <c r="AI165" s="77" t="e">
        <f t="shared" ca="1" si="5"/>
        <v>#NAME?</v>
      </c>
      <c r="AJ165" s="80" t="str">
        <f t="array" ref="AJ165">IFERROR(INDEX('[1]Master Price'!$E:$E,MATCH(D165,'[1]Master Price'!$B:$B,0)),"0")</f>
        <v>0</v>
      </c>
      <c r="AK165" s="80">
        <f t="shared" si="6"/>
        <v>0</v>
      </c>
      <c r="AL165" s="82" t="str">
        <f t="shared" si="34"/>
        <v>0-day</v>
      </c>
      <c r="AM165" s="82" t="str">
        <f t="shared" si="8"/>
        <v>1-day</v>
      </c>
      <c r="AN165" s="82" t="str">
        <f t="shared" si="35"/>
        <v>0-day</v>
      </c>
      <c r="AO165" s="82" t="str">
        <f t="shared" si="33"/>
        <v>1-day</v>
      </c>
      <c r="AP165" s="82" t="str">
        <f t="shared" si="11"/>
        <v>1-day</v>
      </c>
      <c r="AQ165" s="82" t="str">
        <f t="shared" si="12"/>
        <v>0-day</v>
      </c>
      <c r="AR165" s="5"/>
      <c r="AS165" s="83"/>
      <c r="AT165" s="85"/>
      <c r="AU165" s="84"/>
      <c r="AV165" s="88"/>
      <c r="AW165" s="83"/>
      <c r="AX165" s="88" t="e">
        <f t="shared" ca="1" si="17"/>
        <v>#NAME?</v>
      </c>
      <c r="AY165" s="86" t="str">
        <f t="shared" si="18"/>
        <v/>
      </c>
      <c r="AZ165" s="171" t="e">
        <f t="shared" ca="1" si="19"/>
        <v>#NAME?</v>
      </c>
      <c r="BA165" s="85" t="e">
        <f t="shared" ca="1" si="20"/>
        <v>#NAME?</v>
      </c>
      <c r="BB165" s="85" t="e">
        <f t="shared" ca="1" si="21"/>
        <v>#NAME?</v>
      </c>
      <c r="BC165" s="90" t="e">
        <f t="shared" ca="1" si="22"/>
        <v>#NAME?</v>
      </c>
      <c r="BD165" s="90" t="e">
        <f t="shared" ca="1" si="23"/>
        <v>#NAME?</v>
      </c>
      <c r="BE165" s="85" t="e">
        <f t="shared" ca="1" si="24"/>
        <v>#NAME?</v>
      </c>
      <c r="BF165" s="22" t="e">
        <f t="shared" ca="1" si="25"/>
        <v>#NAME?</v>
      </c>
      <c r="BG165" s="22" t="e">
        <f t="shared" ca="1" si="26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28"/>
        <v>164</v>
      </c>
      <c r="B166" s="52">
        <v>46156</v>
      </c>
      <c r="C166" s="54" t="s">
        <v>2296</v>
      </c>
      <c r="D166" s="54" t="s">
        <v>241</v>
      </c>
      <c r="E166" s="56" t="s">
        <v>242</v>
      </c>
      <c r="F166" s="54">
        <v>3</v>
      </c>
      <c r="G166" s="54" t="s">
        <v>65</v>
      </c>
      <c r="H166" s="54" t="str">
        <f t="shared" si="0"/>
        <v>DONE</v>
      </c>
      <c r="I166" s="54" t="s">
        <v>667</v>
      </c>
      <c r="J166" s="58" t="s">
        <v>486</v>
      </c>
      <c r="K166" s="58" t="s">
        <v>79</v>
      </c>
      <c r="L166" s="54"/>
      <c r="M166" s="71"/>
      <c r="N166" s="54" t="s">
        <v>161</v>
      </c>
      <c r="O166" s="96" t="s">
        <v>85</v>
      </c>
      <c r="P166" s="54" t="s">
        <v>87</v>
      </c>
      <c r="Q166" s="54" t="s">
        <v>88</v>
      </c>
      <c r="R166" s="25">
        <v>200001066019</v>
      </c>
      <c r="S166" s="66">
        <v>46165</v>
      </c>
      <c r="T166" s="66" t="str">
        <f t="shared" si="1"/>
        <v>DONE</v>
      </c>
      <c r="U166" s="66">
        <v>46166</v>
      </c>
      <c r="V166" s="25">
        <v>9200090553</v>
      </c>
      <c r="W166" s="25">
        <v>46306</v>
      </c>
      <c r="X166" s="69">
        <v>46176</v>
      </c>
      <c r="Y166" s="69" t="str">
        <f t="shared" si="2"/>
        <v>DONE</v>
      </c>
      <c r="Z166" s="25">
        <v>50384</v>
      </c>
      <c r="AA166" s="179">
        <v>46177</v>
      </c>
      <c r="AB166" s="25" t="str">
        <f t="shared" si="3"/>
        <v>DONE</v>
      </c>
      <c r="AC166" s="71"/>
      <c r="AD166" s="54" t="s">
        <v>2530</v>
      </c>
      <c r="AE166" s="76">
        <v>46178</v>
      </c>
      <c r="AF166" s="69" t="str">
        <f t="shared" si="4"/>
        <v>DONE</v>
      </c>
      <c r="AG166" s="69">
        <v>46181</v>
      </c>
      <c r="AH166" s="75"/>
      <c r="AI166" s="77" t="e">
        <f t="shared" ca="1" si="5"/>
        <v>#NAME?</v>
      </c>
      <c r="AJ166" s="80" t="str">
        <f t="array" ref="AJ166">IFERROR(INDEX('[1]Master Price'!$E:$E,MATCH(D166,'[1]Master Price'!$B:$B,0)),"0")</f>
        <v>0</v>
      </c>
      <c r="AK166" s="80">
        <f t="shared" si="6"/>
        <v>0</v>
      </c>
      <c r="AL166" s="82" t="str">
        <f t="shared" si="34"/>
        <v>0-day</v>
      </c>
      <c r="AM166" s="82" t="str">
        <f t="shared" si="8"/>
        <v>1-day</v>
      </c>
      <c r="AN166" s="82" t="str">
        <f t="shared" si="35"/>
        <v>0-day</v>
      </c>
      <c r="AO166" s="82" t="str">
        <f t="shared" si="33"/>
        <v>1-day</v>
      </c>
      <c r="AP166" s="82" t="str">
        <f t="shared" si="11"/>
        <v>1-day</v>
      </c>
      <c r="AQ166" s="82" t="str">
        <f t="shared" si="12"/>
        <v>0-day</v>
      </c>
      <c r="AR166" s="5"/>
      <c r="AS166" s="83"/>
      <c r="AT166" s="85"/>
      <c r="AU166" s="84"/>
      <c r="AV166" s="88"/>
      <c r="AW166" s="83"/>
      <c r="AX166" s="88" t="e">
        <f t="shared" ca="1" si="17"/>
        <v>#NAME?</v>
      </c>
      <c r="AY166" s="86" t="str">
        <f t="shared" si="18"/>
        <v/>
      </c>
      <c r="AZ166" s="171" t="e">
        <f t="shared" ca="1" si="19"/>
        <v>#NAME?</v>
      </c>
      <c r="BA166" s="85" t="e">
        <f t="shared" ca="1" si="20"/>
        <v>#NAME?</v>
      </c>
      <c r="BB166" s="85" t="e">
        <f t="shared" ca="1" si="21"/>
        <v>#NAME?</v>
      </c>
      <c r="BC166" s="90" t="e">
        <f t="shared" ca="1" si="22"/>
        <v>#NAME?</v>
      </c>
      <c r="BD166" s="90" t="e">
        <f t="shared" ca="1" si="23"/>
        <v>#NAME?</v>
      </c>
      <c r="BE166" s="85" t="e">
        <f t="shared" ca="1" si="24"/>
        <v>#NAME?</v>
      </c>
      <c r="BF166" s="22" t="e">
        <f t="shared" ca="1" si="25"/>
        <v>#NAME?</v>
      </c>
      <c r="BG166" s="22" t="e">
        <f t="shared" ca="1" si="26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28"/>
        <v>165</v>
      </c>
      <c r="B167" s="52">
        <v>46156</v>
      </c>
      <c r="C167" s="54" t="s">
        <v>2296</v>
      </c>
      <c r="D167" s="54" t="s">
        <v>1656</v>
      </c>
      <c r="E167" s="56" t="s">
        <v>1657</v>
      </c>
      <c r="F167" s="54">
        <v>1</v>
      </c>
      <c r="G167" s="54" t="s">
        <v>65</v>
      </c>
      <c r="H167" s="54" t="str">
        <f t="shared" si="0"/>
        <v>DONE</v>
      </c>
      <c r="I167" s="54" t="s">
        <v>667</v>
      </c>
      <c r="J167" s="58" t="s">
        <v>486</v>
      </c>
      <c r="K167" s="58" t="s">
        <v>79</v>
      </c>
      <c r="L167" s="54"/>
      <c r="M167" s="71"/>
      <c r="N167" s="54" t="s">
        <v>161</v>
      </c>
      <c r="O167" s="96" t="s">
        <v>85</v>
      </c>
      <c r="P167" s="54" t="s">
        <v>87</v>
      </c>
      <c r="Q167" s="54" t="s">
        <v>88</v>
      </c>
      <c r="R167" s="25">
        <v>200001066019</v>
      </c>
      <c r="S167" s="66">
        <v>46165</v>
      </c>
      <c r="T167" s="66" t="str">
        <f t="shared" si="1"/>
        <v>DONE</v>
      </c>
      <c r="U167" s="66">
        <v>46166</v>
      </c>
      <c r="V167" s="25">
        <v>9200090553</v>
      </c>
      <c r="W167" s="25">
        <v>46306</v>
      </c>
      <c r="X167" s="69">
        <v>46176</v>
      </c>
      <c r="Y167" s="69" t="str">
        <f t="shared" si="2"/>
        <v>DONE</v>
      </c>
      <c r="Z167" s="25">
        <v>50384</v>
      </c>
      <c r="AA167" s="179">
        <v>46177</v>
      </c>
      <c r="AB167" s="25" t="str">
        <f t="shared" si="3"/>
        <v>DONE</v>
      </c>
      <c r="AC167" s="71"/>
      <c r="AD167" s="54" t="s">
        <v>2530</v>
      </c>
      <c r="AE167" s="76">
        <v>46178</v>
      </c>
      <c r="AF167" s="69" t="str">
        <f t="shared" si="4"/>
        <v>DONE</v>
      </c>
      <c r="AG167" s="69">
        <v>46181</v>
      </c>
      <c r="AH167" s="75"/>
      <c r="AI167" s="77" t="e">
        <f t="shared" ca="1" si="5"/>
        <v>#NAME?</v>
      </c>
      <c r="AJ167" s="80" t="str">
        <f t="array" ref="AJ167">IFERROR(INDEX('[1]Master Price'!$E:$E,MATCH(D167,'[1]Master Price'!$B:$B,0)),"0")</f>
        <v>0</v>
      </c>
      <c r="AK167" s="80">
        <f t="shared" si="6"/>
        <v>0</v>
      </c>
      <c r="AL167" s="82" t="str">
        <f t="shared" si="34"/>
        <v>0-day</v>
      </c>
      <c r="AM167" s="82" t="str">
        <f t="shared" si="8"/>
        <v>1-day</v>
      </c>
      <c r="AN167" s="82" t="str">
        <f t="shared" si="35"/>
        <v>0-day</v>
      </c>
      <c r="AO167" s="82" t="str">
        <f t="shared" si="33"/>
        <v>1-day</v>
      </c>
      <c r="AP167" s="82" t="str">
        <f t="shared" si="11"/>
        <v>1-day</v>
      </c>
      <c r="AQ167" s="82" t="str">
        <f t="shared" si="12"/>
        <v>0-day</v>
      </c>
      <c r="AR167" s="137"/>
      <c r="AS167" s="83"/>
      <c r="AT167" s="85"/>
      <c r="AU167" s="84"/>
      <c r="AV167" s="88"/>
      <c r="AW167" s="83"/>
      <c r="AX167" s="88" t="e">
        <f t="shared" ca="1" si="17"/>
        <v>#NAME?</v>
      </c>
      <c r="AY167" s="86" t="str">
        <f t="shared" si="18"/>
        <v/>
      </c>
      <c r="AZ167" s="171" t="e">
        <f t="shared" ca="1" si="19"/>
        <v>#NAME?</v>
      </c>
      <c r="BA167" s="85" t="e">
        <f t="shared" ca="1" si="20"/>
        <v>#NAME?</v>
      </c>
      <c r="BB167" s="85" t="e">
        <f t="shared" ca="1" si="21"/>
        <v>#NAME?</v>
      </c>
      <c r="BC167" s="90" t="e">
        <f t="shared" ca="1" si="22"/>
        <v>#NAME?</v>
      </c>
      <c r="BD167" s="90" t="e">
        <f t="shared" ca="1" si="23"/>
        <v>#NAME?</v>
      </c>
      <c r="BE167" s="85" t="e">
        <f t="shared" ca="1" si="24"/>
        <v>#NAME?</v>
      </c>
      <c r="BF167" s="22" t="e">
        <f t="shared" ca="1" si="25"/>
        <v>#NAME?</v>
      </c>
      <c r="BG167" s="22" t="e">
        <f t="shared" ca="1" si="26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28"/>
        <v>166</v>
      </c>
      <c r="B168" s="52">
        <v>46157</v>
      </c>
      <c r="C168" s="54" t="s">
        <v>2299</v>
      </c>
      <c r="D168" s="54" t="s">
        <v>1065</v>
      </c>
      <c r="E168" s="56" t="s">
        <v>1066</v>
      </c>
      <c r="F168" s="54">
        <v>2</v>
      </c>
      <c r="G168" s="54" t="s">
        <v>65</v>
      </c>
      <c r="H168" s="54" t="str">
        <f t="shared" si="0"/>
        <v>DONE</v>
      </c>
      <c r="I168" s="54" t="s">
        <v>1925</v>
      </c>
      <c r="J168" s="58" t="s">
        <v>486</v>
      </c>
      <c r="K168" s="58" t="s">
        <v>79</v>
      </c>
      <c r="L168" s="54"/>
      <c r="M168" s="71"/>
      <c r="N168" s="54" t="s">
        <v>1278</v>
      </c>
      <c r="O168" s="96" t="s">
        <v>85</v>
      </c>
      <c r="P168" s="54" t="s">
        <v>87</v>
      </c>
      <c r="Q168" s="54" t="s">
        <v>1663</v>
      </c>
      <c r="R168" s="25">
        <v>200001066003</v>
      </c>
      <c r="S168" s="66">
        <v>46165</v>
      </c>
      <c r="T168" s="66" t="str">
        <f t="shared" si="1"/>
        <v>DONE</v>
      </c>
      <c r="U168" s="66">
        <v>46166</v>
      </c>
      <c r="V168" s="25">
        <v>9200090562</v>
      </c>
      <c r="W168" s="25">
        <v>46315</v>
      </c>
      <c r="X168" s="69">
        <v>46176</v>
      </c>
      <c r="Y168" s="69" t="str">
        <f t="shared" si="2"/>
        <v>DONE</v>
      </c>
      <c r="Z168" s="25">
        <v>50373</v>
      </c>
      <c r="AA168" s="179">
        <v>46177</v>
      </c>
      <c r="AB168" s="25" t="str">
        <f t="shared" si="3"/>
        <v>DONE</v>
      </c>
      <c r="AC168" s="71"/>
      <c r="AD168" s="54" t="s">
        <v>2534</v>
      </c>
      <c r="AE168" s="76">
        <v>46178</v>
      </c>
      <c r="AF168" s="69" t="str">
        <f t="shared" si="4"/>
        <v>DONE</v>
      </c>
      <c r="AG168" s="69">
        <v>46181</v>
      </c>
      <c r="AH168" s="75"/>
      <c r="AI168" s="77" t="e">
        <f t="shared" ca="1" si="5"/>
        <v>#NAME?</v>
      </c>
      <c r="AJ168" s="80" t="str">
        <f t="array" ref="AJ168">IFERROR(INDEX('[1]Master Price'!$E:$E,MATCH(D168,'[1]Master Price'!$B:$B,0)),"0")</f>
        <v>0</v>
      </c>
      <c r="AK168" s="80">
        <f t="shared" si="6"/>
        <v>0</v>
      </c>
      <c r="AL168" s="82" t="str">
        <f t="shared" si="34"/>
        <v>0-day</v>
      </c>
      <c r="AM168" s="82" t="str">
        <f t="shared" si="8"/>
        <v>1-day</v>
      </c>
      <c r="AN168" s="82" t="str">
        <f t="shared" si="35"/>
        <v>0-day</v>
      </c>
      <c r="AO168" s="82" t="str">
        <f t="shared" si="33"/>
        <v>1-day</v>
      </c>
      <c r="AP168" s="82" t="str">
        <f t="shared" si="11"/>
        <v>1-day</v>
      </c>
      <c r="AQ168" s="82" t="str">
        <f t="shared" si="12"/>
        <v>0-day</v>
      </c>
      <c r="AR168" s="137"/>
      <c r="AS168" s="83"/>
      <c r="AT168" s="85"/>
      <c r="AU168" s="84"/>
      <c r="AV168" s="88"/>
      <c r="AW168" s="83"/>
      <c r="AX168" s="88" t="e">
        <f t="shared" ca="1" si="17"/>
        <v>#NAME?</v>
      </c>
      <c r="AY168" s="86" t="str">
        <f t="shared" si="18"/>
        <v/>
      </c>
      <c r="AZ168" s="171" t="e">
        <f t="shared" ca="1" si="19"/>
        <v>#NAME?</v>
      </c>
      <c r="BA168" s="85" t="e">
        <f t="shared" ca="1" si="20"/>
        <v>#NAME?</v>
      </c>
      <c r="BB168" s="85" t="e">
        <f t="shared" ca="1" si="21"/>
        <v>#NAME?</v>
      </c>
      <c r="BC168" s="90" t="e">
        <f t="shared" ca="1" si="22"/>
        <v>#NAME?</v>
      </c>
      <c r="BD168" s="90" t="e">
        <f t="shared" ca="1" si="23"/>
        <v>#NAME?</v>
      </c>
      <c r="BE168" s="85" t="e">
        <f t="shared" ca="1" si="24"/>
        <v>#NAME?</v>
      </c>
      <c r="BF168" s="22" t="e">
        <f t="shared" ca="1" si="25"/>
        <v>#NAME?</v>
      </c>
      <c r="BG168" s="22" t="e">
        <f t="shared" ca="1" si="26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28"/>
        <v>167</v>
      </c>
      <c r="B169" s="52">
        <v>46157</v>
      </c>
      <c r="C169" s="54" t="s">
        <v>2302</v>
      </c>
      <c r="D169" s="54" t="s">
        <v>1065</v>
      </c>
      <c r="E169" s="56" t="s">
        <v>1066</v>
      </c>
      <c r="F169" s="54">
        <v>2</v>
      </c>
      <c r="G169" s="54" t="s">
        <v>65</v>
      </c>
      <c r="H169" s="54" t="str">
        <f t="shared" si="0"/>
        <v>DONE</v>
      </c>
      <c r="I169" s="54" t="s">
        <v>1772</v>
      </c>
      <c r="J169" s="58" t="s">
        <v>486</v>
      </c>
      <c r="K169" s="58" t="s">
        <v>79</v>
      </c>
      <c r="L169" s="54"/>
      <c r="M169" s="71"/>
      <c r="N169" s="54" t="s">
        <v>1278</v>
      </c>
      <c r="O169" s="96" t="s">
        <v>85</v>
      </c>
      <c r="P169" s="54" t="s">
        <v>87</v>
      </c>
      <c r="Q169" s="54" t="s">
        <v>1663</v>
      </c>
      <c r="R169" s="25">
        <v>200001066006</v>
      </c>
      <c r="S169" s="66">
        <v>46165</v>
      </c>
      <c r="T169" s="66" t="str">
        <f t="shared" si="1"/>
        <v>DONE</v>
      </c>
      <c r="U169" s="66">
        <v>46166</v>
      </c>
      <c r="V169" s="25">
        <v>9200090549</v>
      </c>
      <c r="W169" s="25">
        <v>46305</v>
      </c>
      <c r="X169" s="69">
        <v>46176</v>
      </c>
      <c r="Y169" s="69" t="str">
        <f t="shared" si="2"/>
        <v>DONE</v>
      </c>
      <c r="Z169" s="25">
        <v>50385</v>
      </c>
      <c r="AA169" s="179">
        <v>46177</v>
      </c>
      <c r="AB169" s="25" t="str">
        <f t="shared" si="3"/>
        <v>DONE</v>
      </c>
      <c r="AC169" s="71"/>
      <c r="AD169" s="54" t="s">
        <v>2536</v>
      </c>
      <c r="AE169" s="76">
        <v>46178</v>
      </c>
      <c r="AF169" s="69" t="str">
        <f t="shared" si="4"/>
        <v>DONE</v>
      </c>
      <c r="AG169" s="69">
        <v>46181</v>
      </c>
      <c r="AH169" s="75"/>
      <c r="AI169" s="77" t="e">
        <f t="shared" ca="1" si="5"/>
        <v>#NAME?</v>
      </c>
      <c r="AJ169" s="80" t="str">
        <f t="array" ref="AJ169">IFERROR(INDEX('[1]Master Price'!$E:$E,MATCH(D169,'[1]Master Price'!$B:$B,0)),"0")</f>
        <v>0</v>
      </c>
      <c r="AK169" s="80">
        <f t="shared" si="6"/>
        <v>0</v>
      </c>
      <c r="AL169" s="82" t="str">
        <f t="shared" si="34"/>
        <v>0-day</v>
      </c>
      <c r="AM169" s="82" t="str">
        <f t="shared" si="8"/>
        <v>1-day</v>
      </c>
      <c r="AN169" s="82" t="str">
        <f t="shared" si="35"/>
        <v>0-day</v>
      </c>
      <c r="AO169" s="82" t="str">
        <f t="shared" si="33"/>
        <v>1-day</v>
      </c>
      <c r="AP169" s="82" t="str">
        <f t="shared" si="11"/>
        <v>1-day</v>
      </c>
      <c r="AQ169" s="82" t="str">
        <f t="shared" si="12"/>
        <v>0-day</v>
      </c>
      <c r="AR169" s="137"/>
      <c r="AS169" s="83"/>
      <c r="AT169" s="85"/>
      <c r="AU169" s="84"/>
      <c r="AV169" s="88"/>
      <c r="AW169" s="83"/>
      <c r="AX169" s="88" t="e">
        <f t="shared" ca="1" si="17"/>
        <v>#NAME?</v>
      </c>
      <c r="AY169" s="86" t="str">
        <f t="shared" si="18"/>
        <v/>
      </c>
      <c r="AZ169" s="171" t="e">
        <f t="shared" ca="1" si="19"/>
        <v>#NAME?</v>
      </c>
      <c r="BA169" s="85" t="e">
        <f t="shared" ca="1" si="20"/>
        <v>#NAME?</v>
      </c>
      <c r="BB169" s="85" t="e">
        <f t="shared" ca="1" si="21"/>
        <v>#NAME?</v>
      </c>
      <c r="BC169" s="90" t="e">
        <f t="shared" ca="1" si="22"/>
        <v>#NAME?</v>
      </c>
      <c r="BD169" s="90" t="e">
        <f t="shared" ca="1" si="23"/>
        <v>#NAME?</v>
      </c>
      <c r="BE169" s="85" t="e">
        <f t="shared" ca="1" si="24"/>
        <v>#NAME?</v>
      </c>
      <c r="BF169" s="22" t="e">
        <f t="shared" ca="1" si="25"/>
        <v>#NAME?</v>
      </c>
      <c r="BG169" s="22" t="e">
        <f t="shared" ca="1" si="26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28"/>
        <v>168</v>
      </c>
      <c r="B170" s="139">
        <v>46154</v>
      </c>
      <c r="C170" s="54" t="s">
        <v>2303</v>
      </c>
      <c r="D170" s="54" t="s">
        <v>1425</v>
      </c>
      <c r="E170" s="56" t="s">
        <v>1426</v>
      </c>
      <c r="F170" s="54">
        <v>2</v>
      </c>
      <c r="G170" s="54" t="s">
        <v>65</v>
      </c>
      <c r="H170" s="54" t="str">
        <f t="shared" si="0"/>
        <v>DONE</v>
      </c>
      <c r="I170" s="54" t="s">
        <v>299</v>
      </c>
      <c r="J170" s="58" t="s">
        <v>146</v>
      </c>
      <c r="K170" s="58" t="s">
        <v>79</v>
      </c>
      <c r="L170" s="60">
        <v>34516</v>
      </c>
      <c r="M170" s="71"/>
      <c r="N170" s="54" t="s">
        <v>261</v>
      </c>
      <c r="O170" s="98" t="s">
        <v>91</v>
      </c>
      <c r="P170" s="54" t="s">
        <v>87</v>
      </c>
      <c r="Q170" s="54" t="s">
        <v>2538</v>
      </c>
      <c r="R170" s="25">
        <v>200001066016</v>
      </c>
      <c r="S170" s="66">
        <v>46165</v>
      </c>
      <c r="T170" s="66" t="str">
        <f t="shared" si="1"/>
        <v>DONE</v>
      </c>
      <c r="U170" s="66">
        <v>46166</v>
      </c>
      <c r="V170" s="25">
        <v>9200090529</v>
      </c>
      <c r="W170" s="25">
        <v>46299</v>
      </c>
      <c r="X170" s="69">
        <v>46176</v>
      </c>
      <c r="Y170" s="69" t="str">
        <f t="shared" si="2"/>
        <v>DONE</v>
      </c>
      <c r="Z170" s="25">
        <v>50355</v>
      </c>
      <c r="AA170" s="200">
        <v>46177</v>
      </c>
      <c r="AB170" s="25" t="str">
        <f t="shared" si="3"/>
        <v>DONE</v>
      </c>
      <c r="AC170" s="71"/>
      <c r="AD170" s="54" t="s">
        <v>2539</v>
      </c>
      <c r="AE170" s="76">
        <v>46178</v>
      </c>
      <c r="AF170" s="69" t="str">
        <f t="shared" si="4"/>
        <v>DONE</v>
      </c>
      <c r="AG170" s="69">
        <v>46181</v>
      </c>
      <c r="AH170" s="75"/>
      <c r="AI170" s="77" t="e">
        <f t="shared" ca="1" si="5"/>
        <v>#NAME?</v>
      </c>
      <c r="AJ170" s="80" t="str">
        <f t="array" ref="AJ170">IFERROR(INDEX('[1]Master Price'!$E:$E,MATCH(D170,'[1]Master Price'!$B:$B,0)),"0")</f>
        <v>0</v>
      </c>
      <c r="AK170" s="80">
        <f t="shared" si="6"/>
        <v>0</v>
      </c>
      <c r="AL170" s="82" t="str">
        <f t="shared" si="34"/>
        <v>0-day</v>
      </c>
      <c r="AM170" s="82" t="str">
        <f t="shared" si="8"/>
        <v>1-day</v>
      </c>
      <c r="AN170" s="82" t="str">
        <f t="shared" si="35"/>
        <v>0-day</v>
      </c>
      <c r="AO170" s="82" t="str">
        <f t="shared" si="33"/>
        <v>1-day</v>
      </c>
      <c r="AP170" s="82" t="str">
        <f t="shared" si="11"/>
        <v>1-day</v>
      </c>
      <c r="AQ170" s="82" t="str">
        <f t="shared" si="12"/>
        <v>0-day</v>
      </c>
      <c r="AR170" s="137"/>
      <c r="AS170" s="83"/>
      <c r="AT170" s="85"/>
      <c r="AU170" s="84"/>
      <c r="AV170" s="88"/>
      <c r="AW170" s="83"/>
      <c r="AX170" s="88" t="e">
        <f t="shared" ca="1" si="17"/>
        <v>#NAME?</v>
      </c>
      <c r="AY170" s="86" t="str">
        <f t="shared" si="18"/>
        <v/>
      </c>
      <c r="AZ170" s="171" t="e">
        <f t="shared" ca="1" si="19"/>
        <v>#NAME?</v>
      </c>
      <c r="BA170" s="85" t="e">
        <f t="shared" ca="1" si="20"/>
        <v>#NAME?</v>
      </c>
      <c r="BB170" s="85" t="e">
        <f t="shared" ca="1" si="21"/>
        <v>#NAME?</v>
      </c>
      <c r="BC170" s="90" t="e">
        <f t="shared" ca="1" si="22"/>
        <v>#NAME?</v>
      </c>
      <c r="BD170" s="90" t="e">
        <f t="shared" ca="1" si="23"/>
        <v>#NAME?</v>
      </c>
      <c r="BE170" s="85" t="e">
        <f t="shared" ca="1" si="24"/>
        <v>#NAME?</v>
      </c>
      <c r="BF170" s="22" t="e">
        <f t="shared" ca="1" si="25"/>
        <v>#NAME?</v>
      </c>
      <c r="BG170" s="22" t="e">
        <f t="shared" ca="1" si="26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28"/>
        <v>169</v>
      </c>
      <c r="B171" s="139">
        <v>46154</v>
      </c>
      <c r="C171" s="54" t="s">
        <v>2303</v>
      </c>
      <c r="D171" s="54" t="s">
        <v>136</v>
      </c>
      <c r="E171" s="56" t="s">
        <v>137</v>
      </c>
      <c r="F171" s="54">
        <v>1</v>
      </c>
      <c r="G171" s="54" t="s">
        <v>65</v>
      </c>
      <c r="H171" s="54" t="str">
        <f t="shared" si="0"/>
        <v>DONE</v>
      </c>
      <c r="I171" s="54" t="s">
        <v>299</v>
      </c>
      <c r="J171" s="58" t="s">
        <v>146</v>
      </c>
      <c r="K171" s="58" t="s">
        <v>79</v>
      </c>
      <c r="L171" s="60">
        <v>34516</v>
      </c>
      <c r="M171" s="71"/>
      <c r="N171" s="54" t="s">
        <v>261</v>
      </c>
      <c r="O171" s="98" t="s">
        <v>91</v>
      </c>
      <c r="P171" s="54" t="s">
        <v>87</v>
      </c>
      <c r="Q171" s="54" t="s">
        <v>2538</v>
      </c>
      <c r="R171" s="25">
        <v>200001066016</v>
      </c>
      <c r="S171" s="66">
        <v>46165</v>
      </c>
      <c r="T171" s="66" t="str">
        <f t="shared" si="1"/>
        <v>DONE</v>
      </c>
      <c r="U171" s="66">
        <v>46166</v>
      </c>
      <c r="V171" s="25">
        <v>9200090529</v>
      </c>
      <c r="W171" s="25">
        <v>46299</v>
      </c>
      <c r="X171" s="69">
        <v>46176</v>
      </c>
      <c r="Y171" s="69" t="str">
        <f t="shared" si="2"/>
        <v>DONE</v>
      </c>
      <c r="Z171" s="25">
        <v>50355</v>
      </c>
      <c r="AA171" s="200">
        <v>46177</v>
      </c>
      <c r="AB171" s="25" t="str">
        <f t="shared" si="3"/>
        <v>DONE</v>
      </c>
      <c r="AC171" s="71"/>
      <c r="AD171" s="54" t="s">
        <v>2539</v>
      </c>
      <c r="AE171" s="76">
        <v>46178</v>
      </c>
      <c r="AF171" s="69" t="str">
        <f t="shared" si="4"/>
        <v>DONE</v>
      </c>
      <c r="AG171" s="69">
        <v>46181</v>
      </c>
      <c r="AH171" s="75"/>
      <c r="AI171" s="77" t="e">
        <f t="shared" ca="1" si="5"/>
        <v>#NAME?</v>
      </c>
      <c r="AJ171" s="80" t="str">
        <f t="array" ref="AJ171">IFERROR(INDEX('[1]Master Price'!$E:$E,MATCH(D171,'[1]Master Price'!$B:$B,0)),"0")</f>
        <v>0</v>
      </c>
      <c r="AK171" s="80">
        <f t="shared" si="6"/>
        <v>0</v>
      </c>
      <c r="AL171" s="82" t="str">
        <f t="shared" si="34"/>
        <v>0-day</v>
      </c>
      <c r="AM171" s="82" t="str">
        <f t="shared" si="8"/>
        <v>1-day</v>
      </c>
      <c r="AN171" s="82" t="str">
        <f t="shared" si="35"/>
        <v>0-day</v>
      </c>
      <c r="AO171" s="82" t="str">
        <f t="shared" si="33"/>
        <v>1-day</v>
      </c>
      <c r="AP171" s="82" t="str">
        <f t="shared" si="11"/>
        <v>1-day</v>
      </c>
      <c r="AQ171" s="82" t="str">
        <f t="shared" si="12"/>
        <v>0-day</v>
      </c>
      <c r="AR171" s="137"/>
      <c r="AS171" s="83"/>
      <c r="AT171" s="85"/>
      <c r="AU171" s="84"/>
      <c r="AV171" s="88"/>
      <c r="AW171" s="83"/>
      <c r="AX171" s="88" t="e">
        <f t="shared" ca="1" si="17"/>
        <v>#NAME?</v>
      </c>
      <c r="AY171" s="86" t="str">
        <f t="shared" si="18"/>
        <v/>
      </c>
      <c r="AZ171" s="171" t="e">
        <f t="shared" ca="1" si="19"/>
        <v>#NAME?</v>
      </c>
      <c r="BA171" s="85" t="e">
        <f t="shared" ca="1" si="20"/>
        <v>#NAME?</v>
      </c>
      <c r="BB171" s="85" t="e">
        <f t="shared" ca="1" si="21"/>
        <v>#NAME?</v>
      </c>
      <c r="BC171" s="90" t="e">
        <f t="shared" ca="1" si="22"/>
        <v>#NAME?</v>
      </c>
      <c r="BD171" s="90" t="e">
        <f t="shared" ca="1" si="23"/>
        <v>#NAME?</v>
      </c>
      <c r="BE171" s="85" t="e">
        <f t="shared" ca="1" si="24"/>
        <v>#NAME?</v>
      </c>
      <c r="BF171" s="22" t="e">
        <f t="shared" ca="1" si="25"/>
        <v>#NAME?</v>
      </c>
      <c r="BG171" s="22" t="e">
        <f t="shared" ca="1" si="26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28"/>
        <v>170</v>
      </c>
      <c r="B172" s="139">
        <v>46155</v>
      </c>
      <c r="C172" s="54" t="s">
        <v>2306</v>
      </c>
      <c r="D172" s="54" t="s">
        <v>930</v>
      </c>
      <c r="E172" s="56" t="s">
        <v>931</v>
      </c>
      <c r="F172" s="54">
        <v>1</v>
      </c>
      <c r="G172" s="54" t="s">
        <v>65</v>
      </c>
      <c r="H172" s="54" t="str">
        <f t="shared" si="0"/>
        <v>DONE</v>
      </c>
      <c r="I172" s="54" t="s">
        <v>2065</v>
      </c>
      <c r="J172" s="58" t="s">
        <v>78</v>
      </c>
      <c r="K172" s="58" t="s">
        <v>79</v>
      </c>
      <c r="L172" s="60">
        <v>10089</v>
      </c>
      <c r="M172" s="71"/>
      <c r="N172" s="54" t="s">
        <v>2540</v>
      </c>
      <c r="O172" s="96" t="s">
        <v>85</v>
      </c>
      <c r="P172" s="54" t="s">
        <v>87</v>
      </c>
      <c r="Q172" s="54" t="s">
        <v>2541</v>
      </c>
      <c r="R172" s="25">
        <v>200001066010</v>
      </c>
      <c r="S172" s="66">
        <v>46165</v>
      </c>
      <c r="T172" s="66" t="str">
        <f t="shared" si="1"/>
        <v>DONE</v>
      </c>
      <c r="U172" s="66">
        <v>46166</v>
      </c>
      <c r="V172" s="25">
        <v>9200090559</v>
      </c>
      <c r="W172" s="25">
        <v>46311</v>
      </c>
      <c r="X172" s="69">
        <v>46176</v>
      </c>
      <c r="Y172" s="69" t="str">
        <f t="shared" si="2"/>
        <v>DONE</v>
      </c>
      <c r="Z172" s="25">
        <v>50381</v>
      </c>
      <c r="AA172" s="200">
        <v>46177</v>
      </c>
      <c r="AB172" s="25" t="str">
        <f t="shared" si="3"/>
        <v>DONE</v>
      </c>
      <c r="AC172" s="71"/>
      <c r="AD172" s="54" t="s">
        <v>2542</v>
      </c>
      <c r="AE172" s="76">
        <v>46178</v>
      </c>
      <c r="AF172" s="69" t="str">
        <f t="shared" si="4"/>
        <v>DONE</v>
      </c>
      <c r="AG172" s="69">
        <v>46181</v>
      </c>
      <c r="AH172" s="75"/>
      <c r="AI172" s="77" t="e">
        <f t="shared" ca="1" si="5"/>
        <v>#NAME?</v>
      </c>
      <c r="AJ172" s="80" t="str">
        <f t="array" ref="AJ172">IFERROR(INDEX('[1]Master Price'!$E:$E,MATCH(D172,'[1]Master Price'!$B:$B,0)),"0")</f>
        <v>0</v>
      </c>
      <c r="AK172" s="80">
        <f t="shared" si="6"/>
        <v>0</v>
      </c>
      <c r="AL172" s="82" t="str">
        <f>IFERROR(DATEDIF(B172,#REF!,"d"),"0")&amp;"-day"</f>
        <v>0-day</v>
      </c>
      <c r="AM172" s="82" t="str">
        <f t="shared" si="8"/>
        <v>1-day</v>
      </c>
      <c r="AN172" s="82" t="str">
        <f>IFERROR(DATEDIF(#REF!,X172,"d"),"0")&amp;"-day"</f>
        <v>0-day</v>
      </c>
      <c r="AO172" s="82" t="str">
        <f t="shared" si="33"/>
        <v>1-day</v>
      </c>
      <c r="AP172" s="82" t="str">
        <f t="shared" si="11"/>
        <v>1-day</v>
      </c>
      <c r="AQ172" s="82" t="str">
        <f t="shared" si="12"/>
        <v>0-day</v>
      </c>
      <c r="AR172" s="137"/>
      <c r="AS172" s="83"/>
      <c r="AT172" s="85"/>
      <c r="AU172" s="84"/>
      <c r="AV172" s="88"/>
      <c r="AW172" s="83"/>
      <c r="AX172" s="88" t="e">
        <f t="shared" ca="1" si="17"/>
        <v>#NAME?</v>
      </c>
      <c r="AY172" s="86" t="str">
        <f t="shared" si="18"/>
        <v/>
      </c>
      <c r="AZ172" s="171" t="e">
        <f t="shared" ca="1" si="19"/>
        <v>#NAME?</v>
      </c>
      <c r="BA172" s="85" t="e">
        <f t="shared" ca="1" si="20"/>
        <v>#NAME?</v>
      </c>
      <c r="BB172" s="85" t="e">
        <f t="shared" ca="1" si="21"/>
        <v>#NAME?</v>
      </c>
      <c r="BC172" s="90" t="e">
        <f t="shared" ca="1" si="22"/>
        <v>#NAME?</v>
      </c>
      <c r="BD172" s="90" t="e">
        <f t="shared" ca="1" si="23"/>
        <v>#NAME?</v>
      </c>
      <c r="BE172" s="85" t="e">
        <f t="shared" ca="1" si="24"/>
        <v>#NAME?</v>
      </c>
      <c r="BF172" s="22" t="e">
        <f t="shared" ca="1" si="25"/>
        <v>#NAME?</v>
      </c>
      <c r="BG172" s="22" t="e">
        <f t="shared" ca="1" si="26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28"/>
        <v>171</v>
      </c>
      <c r="B173" s="139">
        <v>46155</v>
      </c>
      <c r="C173" s="54" t="s">
        <v>2306</v>
      </c>
      <c r="D173" s="54" t="s">
        <v>983</v>
      </c>
      <c r="E173" s="56" t="s">
        <v>984</v>
      </c>
      <c r="F173" s="54">
        <v>1</v>
      </c>
      <c r="G173" s="54" t="s">
        <v>65</v>
      </c>
      <c r="H173" s="54" t="str">
        <f t="shared" si="0"/>
        <v>DONE</v>
      </c>
      <c r="I173" s="54" t="s">
        <v>2065</v>
      </c>
      <c r="J173" s="58" t="s">
        <v>78</v>
      </c>
      <c r="K173" s="58" t="s">
        <v>79</v>
      </c>
      <c r="L173" s="60">
        <v>10089</v>
      </c>
      <c r="M173" s="71"/>
      <c r="N173" s="54" t="s">
        <v>2540</v>
      </c>
      <c r="O173" s="96" t="s">
        <v>85</v>
      </c>
      <c r="P173" s="54" t="s">
        <v>87</v>
      </c>
      <c r="Q173" s="54" t="s">
        <v>2541</v>
      </c>
      <c r="R173" s="25">
        <v>200001066010</v>
      </c>
      <c r="S173" s="66">
        <v>46165</v>
      </c>
      <c r="T173" s="66" t="str">
        <f t="shared" si="1"/>
        <v>DONE</v>
      </c>
      <c r="U173" s="66">
        <v>46166</v>
      </c>
      <c r="V173" s="25">
        <v>9200090559</v>
      </c>
      <c r="W173" s="25">
        <v>46311</v>
      </c>
      <c r="X173" s="69">
        <v>46176</v>
      </c>
      <c r="Y173" s="69" t="str">
        <f t="shared" si="2"/>
        <v>DONE</v>
      </c>
      <c r="Z173" s="25">
        <v>50381</v>
      </c>
      <c r="AA173" s="200">
        <v>46177</v>
      </c>
      <c r="AB173" s="25" t="str">
        <f t="shared" si="3"/>
        <v>DONE</v>
      </c>
      <c r="AC173" s="71"/>
      <c r="AD173" s="54" t="s">
        <v>2542</v>
      </c>
      <c r="AE173" s="76">
        <v>46178</v>
      </c>
      <c r="AF173" s="69" t="str">
        <f t="shared" si="4"/>
        <v>DONE</v>
      </c>
      <c r="AG173" s="69">
        <v>46181</v>
      </c>
      <c r="AH173" s="75"/>
      <c r="AI173" s="77" t="e">
        <f t="shared" ca="1" si="5"/>
        <v>#NAME?</v>
      </c>
      <c r="AJ173" s="80" t="str">
        <f t="array" ref="AJ173">IFERROR(INDEX('[1]Master Price'!$E:$E,MATCH(D173,'[1]Master Price'!$B:$B,0)),"0")</f>
        <v>0</v>
      </c>
      <c r="AK173" s="80">
        <f t="shared" si="6"/>
        <v>0</v>
      </c>
      <c r="AL173" s="82" t="str">
        <f t="shared" ref="AL173:AL189" si="36">IFERROR(DATEDIF(B173,T174,"d"),"0")&amp;"-day"</f>
        <v>0-day</v>
      </c>
      <c r="AM173" s="82" t="str">
        <f t="shared" si="8"/>
        <v>1-day</v>
      </c>
      <c r="AN173" s="82" t="str">
        <f t="shared" ref="AN173:AN189" si="37">IFERROR(DATEDIF(T174,X173,"d"),"0")&amp;"-day"</f>
        <v>0-day</v>
      </c>
      <c r="AO173" s="82" t="str">
        <f t="shared" si="33"/>
        <v>1-day</v>
      </c>
      <c r="AP173" s="82" t="str">
        <f t="shared" si="11"/>
        <v>1-day</v>
      </c>
      <c r="AQ173" s="82" t="str">
        <f t="shared" si="12"/>
        <v>0-day</v>
      </c>
      <c r="AR173" s="137"/>
      <c r="AS173" s="83"/>
      <c r="AT173" s="85"/>
      <c r="AU173" s="84"/>
      <c r="AV173" s="88"/>
      <c r="AW173" s="83"/>
      <c r="AX173" s="88" t="e">
        <f t="shared" ca="1" si="17"/>
        <v>#NAME?</v>
      </c>
      <c r="AY173" s="86" t="str">
        <f t="shared" si="18"/>
        <v/>
      </c>
      <c r="AZ173" s="171" t="e">
        <f t="shared" ca="1" si="19"/>
        <v>#NAME?</v>
      </c>
      <c r="BA173" s="85" t="e">
        <f t="shared" ca="1" si="20"/>
        <v>#NAME?</v>
      </c>
      <c r="BB173" s="85" t="e">
        <f t="shared" ca="1" si="21"/>
        <v>#NAME?</v>
      </c>
      <c r="BC173" s="90" t="e">
        <f t="shared" ca="1" si="22"/>
        <v>#NAME?</v>
      </c>
      <c r="BD173" s="90" t="e">
        <f t="shared" ca="1" si="23"/>
        <v>#NAME?</v>
      </c>
      <c r="BE173" s="85" t="e">
        <f t="shared" ca="1" si="24"/>
        <v>#NAME?</v>
      </c>
      <c r="BF173" s="22" t="e">
        <f t="shared" ca="1" si="25"/>
        <v>#NAME?</v>
      </c>
      <c r="BG173" s="22" t="e">
        <f t="shared" ca="1" si="26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28"/>
        <v>172</v>
      </c>
      <c r="B174" s="139">
        <v>46157</v>
      </c>
      <c r="C174" s="54" t="s">
        <v>2308</v>
      </c>
      <c r="D174" s="54" t="s">
        <v>136</v>
      </c>
      <c r="E174" s="56" t="s">
        <v>137</v>
      </c>
      <c r="F174" s="54">
        <v>1</v>
      </c>
      <c r="G174" s="54" t="s">
        <v>65</v>
      </c>
      <c r="H174" s="54" t="str">
        <f t="shared" si="0"/>
        <v>DONE</v>
      </c>
      <c r="I174" s="54" t="s">
        <v>71</v>
      </c>
      <c r="J174" s="58" t="s">
        <v>74</v>
      </c>
      <c r="K174" s="58" t="s">
        <v>75</v>
      </c>
      <c r="L174" s="60"/>
      <c r="M174" s="71"/>
      <c r="N174" s="54" t="s">
        <v>161</v>
      </c>
      <c r="O174" s="114" t="s">
        <v>81</v>
      </c>
      <c r="P174" s="54" t="s">
        <v>87</v>
      </c>
      <c r="Q174" s="54" t="s">
        <v>83</v>
      </c>
      <c r="R174" s="25">
        <v>200001065999</v>
      </c>
      <c r="S174" s="66">
        <v>46165</v>
      </c>
      <c r="T174" s="66" t="str">
        <f t="shared" si="1"/>
        <v>DONE</v>
      </c>
      <c r="U174" s="66">
        <v>46166</v>
      </c>
      <c r="V174" s="25">
        <v>9200090522</v>
      </c>
      <c r="W174" s="25">
        <v>46292</v>
      </c>
      <c r="X174" s="69">
        <v>46176</v>
      </c>
      <c r="Y174" s="69" t="str">
        <f t="shared" si="2"/>
        <v>DONE</v>
      </c>
      <c r="Z174" s="25">
        <v>50347</v>
      </c>
      <c r="AA174" s="179">
        <v>46177</v>
      </c>
      <c r="AB174" s="25" t="str">
        <f t="shared" si="3"/>
        <v>DONE</v>
      </c>
      <c r="AC174" s="71"/>
      <c r="AD174" s="54" t="s">
        <v>2545</v>
      </c>
      <c r="AE174" s="76">
        <v>46178</v>
      </c>
      <c r="AF174" s="69" t="str">
        <f t="shared" si="4"/>
        <v>DONE</v>
      </c>
      <c r="AG174" s="69">
        <v>46181</v>
      </c>
      <c r="AH174" s="75"/>
      <c r="AI174" s="77" t="e">
        <f t="shared" ca="1" si="5"/>
        <v>#NAME?</v>
      </c>
      <c r="AJ174" s="80" t="str">
        <f t="array" ref="AJ174">IFERROR(INDEX('[1]Master Price'!$E:$E,MATCH(D174,'[1]Master Price'!$B:$B,0)),"0")</f>
        <v>0</v>
      </c>
      <c r="AK174" s="80">
        <f t="shared" si="6"/>
        <v>0</v>
      </c>
      <c r="AL174" s="82" t="str">
        <f t="shared" si="36"/>
        <v>0-day</v>
      </c>
      <c r="AM174" s="82" t="str">
        <f t="shared" si="8"/>
        <v>1-day</v>
      </c>
      <c r="AN174" s="82" t="str">
        <f t="shared" si="37"/>
        <v>0-day</v>
      </c>
      <c r="AO174" s="82" t="str">
        <f t="shared" si="33"/>
        <v>1-day</v>
      </c>
      <c r="AP174" s="82" t="str">
        <f t="shared" si="11"/>
        <v>1-day</v>
      </c>
      <c r="AQ174" s="82" t="str">
        <f t="shared" si="12"/>
        <v>0-day</v>
      </c>
      <c r="AR174" s="137"/>
      <c r="AS174" s="83"/>
      <c r="AT174" s="85"/>
      <c r="AU174" s="84"/>
      <c r="AV174" s="88"/>
      <c r="AW174" s="83"/>
      <c r="AX174" s="88" t="e">
        <f t="shared" ca="1" si="17"/>
        <v>#NAME?</v>
      </c>
      <c r="AY174" s="86" t="str">
        <f t="shared" si="18"/>
        <v/>
      </c>
      <c r="AZ174" s="171" t="e">
        <f t="shared" ca="1" si="19"/>
        <v>#NAME?</v>
      </c>
      <c r="BA174" s="85" t="e">
        <f t="shared" ca="1" si="20"/>
        <v>#NAME?</v>
      </c>
      <c r="BB174" s="85" t="e">
        <f t="shared" ca="1" si="21"/>
        <v>#NAME?</v>
      </c>
      <c r="BC174" s="90" t="e">
        <f t="shared" ca="1" si="22"/>
        <v>#NAME?</v>
      </c>
      <c r="BD174" s="90" t="e">
        <f t="shared" ca="1" si="23"/>
        <v>#NAME?</v>
      </c>
      <c r="BE174" s="85" t="e">
        <f t="shared" ca="1" si="24"/>
        <v>#NAME?</v>
      </c>
      <c r="BF174" s="22" t="e">
        <f t="shared" ca="1" si="25"/>
        <v>#NAME?</v>
      </c>
      <c r="BG174" s="22" t="e">
        <f t="shared" ca="1" si="26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28"/>
        <v>173</v>
      </c>
      <c r="B175" s="139">
        <v>46157</v>
      </c>
      <c r="C175" s="54" t="s">
        <v>2312</v>
      </c>
      <c r="D175" s="54" t="s">
        <v>408</v>
      </c>
      <c r="E175" s="56" t="s">
        <v>409</v>
      </c>
      <c r="F175" s="54">
        <v>5</v>
      </c>
      <c r="G175" s="54" t="s">
        <v>65</v>
      </c>
      <c r="H175" s="54" t="str">
        <f t="shared" si="0"/>
        <v>DONE</v>
      </c>
      <c r="I175" s="54" t="s">
        <v>1925</v>
      </c>
      <c r="J175" s="58" t="s">
        <v>486</v>
      </c>
      <c r="K175" s="58" t="s">
        <v>79</v>
      </c>
      <c r="L175" s="60"/>
      <c r="M175" s="71"/>
      <c r="N175" s="54" t="s">
        <v>161</v>
      </c>
      <c r="O175" s="96" t="s">
        <v>85</v>
      </c>
      <c r="P175" s="54" t="s">
        <v>87</v>
      </c>
      <c r="Q175" s="54" t="s">
        <v>1663</v>
      </c>
      <c r="R175" s="25">
        <v>200001066027</v>
      </c>
      <c r="S175" s="66">
        <v>46165</v>
      </c>
      <c r="T175" s="66" t="str">
        <f t="shared" si="1"/>
        <v>DONE</v>
      </c>
      <c r="U175" s="66">
        <v>46166</v>
      </c>
      <c r="V175" s="25">
        <v>9200090554</v>
      </c>
      <c r="W175" s="25">
        <v>46307</v>
      </c>
      <c r="X175" s="69">
        <v>46176</v>
      </c>
      <c r="Y175" s="69" t="str">
        <f t="shared" si="2"/>
        <v>DONE</v>
      </c>
      <c r="Z175" s="25">
        <v>50383</v>
      </c>
      <c r="AA175" s="179">
        <v>46177</v>
      </c>
      <c r="AB175" s="25" t="str">
        <f t="shared" si="3"/>
        <v>DONE</v>
      </c>
      <c r="AC175" s="71"/>
      <c r="AD175" s="54" t="s">
        <v>2549</v>
      </c>
      <c r="AE175" s="76">
        <v>46178</v>
      </c>
      <c r="AF175" s="69" t="str">
        <f t="shared" si="4"/>
        <v>DONE</v>
      </c>
      <c r="AG175" s="69">
        <v>46181</v>
      </c>
      <c r="AH175" s="75"/>
      <c r="AI175" s="77" t="e">
        <f t="shared" ca="1" si="5"/>
        <v>#NAME?</v>
      </c>
      <c r="AJ175" s="80" t="str">
        <f t="array" ref="AJ175">IFERROR(INDEX('[1]Master Price'!$E:$E,MATCH(D175,'[1]Master Price'!$B:$B,0)),"0")</f>
        <v>0</v>
      </c>
      <c r="AK175" s="80">
        <f t="shared" si="6"/>
        <v>0</v>
      </c>
      <c r="AL175" s="82" t="str">
        <f t="shared" si="36"/>
        <v>0-day</v>
      </c>
      <c r="AM175" s="82" t="str">
        <f t="shared" si="8"/>
        <v>1-day</v>
      </c>
      <c r="AN175" s="82" t="str">
        <f t="shared" si="37"/>
        <v>0-day</v>
      </c>
      <c r="AO175" s="82" t="str">
        <f t="shared" si="33"/>
        <v>1-day</v>
      </c>
      <c r="AP175" s="82" t="str">
        <f t="shared" si="11"/>
        <v>1-day</v>
      </c>
      <c r="AQ175" s="82" t="str">
        <f t="shared" si="12"/>
        <v>0-day</v>
      </c>
      <c r="AR175" s="137"/>
      <c r="AS175" s="83"/>
      <c r="AT175" s="85"/>
      <c r="AU175" s="84"/>
      <c r="AV175" s="88"/>
      <c r="AW175" s="83"/>
      <c r="AX175" s="88" t="e">
        <f t="shared" ca="1" si="17"/>
        <v>#NAME?</v>
      </c>
      <c r="AY175" s="86" t="str">
        <f t="shared" si="18"/>
        <v/>
      </c>
      <c r="AZ175" s="171" t="e">
        <f t="shared" ca="1" si="19"/>
        <v>#NAME?</v>
      </c>
      <c r="BA175" s="85" t="e">
        <f t="shared" ca="1" si="20"/>
        <v>#NAME?</v>
      </c>
      <c r="BB175" s="85" t="e">
        <f t="shared" ca="1" si="21"/>
        <v>#NAME?</v>
      </c>
      <c r="BC175" s="90" t="e">
        <f t="shared" ca="1" si="22"/>
        <v>#NAME?</v>
      </c>
      <c r="BD175" s="90" t="e">
        <f t="shared" ca="1" si="23"/>
        <v>#NAME?</v>
      </c>
      <c r="BE175" s="85" t="e">
        <f t="shared" ca="1" si="24"/>
        <v>#NAME?</v>
      </c>
      <c r="BF175" s="22" t="e">
        <f t="shared" ca="1" si="25"/>
        <v>#NAME?</v>
      </c>
      <c r="BG175" s="22" t="e">
        <f t="shared" ca="1" si="26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28"/>
        <v>174</v>
      </c>
      <c r="B176" s="139">
        <v>46157</v>
      </c>
      <c r="C176" s="54" t="s">
        <v>2312</v>
      </c>
      <c r="D176" s="54" t="s">
        <v>798</v>
      </c>
      <c r="E176" s="56" t="s">
        <v>799</v>
      </c>
      <c r="F176" s="54">
        <v>1</v>
      </c>
      <c r="G176" s="54" t="s">
        <v>65</v>
      </c>
      <c r="H176" s="54" t="str">
        <f t="shared" si="0"/>
        <v>DONE</v>
      </c>
      <c r="I176" s="54" t="s">
        <v>1925</v>
      </c>
      <c r="J176" s="58" t="s">
        <v>486</v>
      </c>
      <c r="K176" s="58" t="s">
        <v>79</v>
      </c>
      <c r="L176" s="60"/>
      <c r="M176" s="71"/>
      <c r="N176" s="54" t="s">
        <v>161</v>
      </c>
      <c r="O176" s="96" t="s">
        <v>85</v>
      </c>
      <c r="P176" s="54" t="s">
        <v>87</v>
      </c>
      <c r="Q176" s="54" t="s">
        <v>1663</v>
      </c>
      <c r="R176" s="25">
        <v>200001066027</v>
      </c>
      <c r="S176" s="66">
        <v>46165</v>
      </c>
      <c r="T176" s="66" t="str">
        <f t="shared" si="1"/>
        <v>DONE</v>
      </c>
      <c r="U176" s="66">
        <v>46166</v>
      </c>
      <c r="V176" s="25">
        <v>9200090554</v>
      </c>
      <c r="W176" s="25">
        <v>46307</v>
      </c>
      <c r="X176" s="69">
        <v>46176</v>
      </c>
      <c r="Y176" s="69" t="str">
        <f t="shared" si="2"/>
        <v>DONE</v>
      </c>
      <c r="Z176" s="25">
        <v>50383</v>
      </c>
      <c r="AA176" s="179">
        <v>46177</v>
      </c>
      <c r="AB176" s="25" t="str">
        <f t="shared" si="3"/>
        <v>DONE</v>
      </c>
      <c r="AC176" s="71"/>
      <c r="AD176" s="54" t="s">
        <v>2549</v>
      </c>
      <c r="AE176" s="76">
        <v>46178</v>
      </c>
      <c r="AF176" s="69" t="str">
        <f t="shared" si="4"/>
        <v>DONE</v>
      </c>
      <c r="AG176" s="69">
        <v>46181</v>
      </c>
      <c r="AH176" s="75"/>
      <c r="AI176" s="77" t="e">
        <f t="shared" ca="1" si="5"/>
        <v>#NAME?</v>
      </c>
      <c r="AJ176" s="80" t="str">
        <f t="array" ref="AJ176">IFERROR(INDEX('[1]Master Price'!$E:$E,MATCH(D176,'[1]Master Price'!$B:$B,0)),"0")</f>
        <v>0</v>
      </c>
      <c r="AK176" s="80">
        <f t="shared" si="6"/>
        <v>0</v>
      </c>
      <c r="AL176" s="82" t="str">
        <f t="shared" si="36"/>
        <v>0-day</v>
      </c>
      <c r="AM176" s="82" t="str">
        <f t="shared" si="8"/>
        <v>1-day</v>
      </c>
      <c r="AN176" s="82" t="str">
        <f t="shared" si="37"/>
        <v>0-day</v>
      </c>
      <c r="AO176" s="82" t="str">
        <f t="shared" si="33"/>
        <v>1-day</v>
      </c>
      <c r="AP176" s="82" t="str">
        <f t="shared" si="11"/>
        <v>1-day</v>
      </c>
      <c r="AQ176" s="82" t="str">
        <f t="shared" si="12"/>
        <v>0-day</v>
      </c>
      <c r="AR176" s="137"/>
      <c r="AS176" s="83"/>
      <c r="AT176" s="85"/>
      <c r="AU176" s="84"/>
      <c r="AV176" s="88"/>
      <c r="AW176" s="83"/>
      <c r="AX176" s="88" t="e">
        <f t="shared" ca="1" si="17"/>
        <v>#NAME?</v>
      </c>
      <c r="AY176" s="86" t="str">
        <f t="shared" si="18"/>
        <v/>
      </c>
      <c r="AZ176" s="171" t="e">
        <f t="shared" ca="1" si="19"/>
        <v>#NAME?</v>
      </c>
      <c r="BA176" s="85" t="e">
        <f t="shared" ca="1" si="20"/>
        <v>#NAME?</v>
      </c>
      <c r="BB176" s="85" t="e">
        <f t="shared" ca="1" si="21"/>
        <v>#NAME?</v>
      </c>
      <c r="BC176" s="90" t="e">
        <f t="shared" ca="1" si="22"/>
        <v>#NAME?</v>
      </c>
      <c r="BD176" s="90" t="e">
        <f t="shared" ca="1" si="23"/>
        <v>#NAME?</v>
      </c>
      <c r="BE176" s="85" t="e">
        <f t="shared" ca="1" si="24"/>
        <v>#NAME?</v>
      </c>
      <c r="BF176" s="22" t="e">
        <f t="shared" ca="1" si="25"/>
        <v>#NAME?</v>
      </c>
      <c r="BG176" s="22" t="e">
        <f t="shared" ca="1" si="26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28"/>
        <v>175</v>
      </c>
      <c r="B177" s="139">
        <v>46157</v>
      </c>
      <c r="C177" s="54" t="s">
        <v>2312</v>
      </c>
      <c r="D177" s="54" t="s">
        <v>1004</v>
      </c>
      <c r="E177" s="56" t="s">
        <v>1005</v>
      </c>
      <c r="F177" s="54">
        <v>10</v>
      </c>
      <c r="G177" s="54" t="s">
        <v>65</v>
      </c>
      <c r="H177" s="54" t="str">
        <f t="shared" si="0"/>
        <v>DONE</v>
      </c>
      <c r="I177" s="54" t="s">
        <v>1925</v>
      </c>
      <c r="J177" s="58" t="s">
        <v>486</v>
      </c>
      <c r="K177" s="58" t="s">
        <v>79</v>
      </c>
      <c r="L177" s="60"/>
      <c r="M177" s="71"/>
      <c r="N177" s="54" t="s">
        <v>161</v>
      </c>
      <c r="O177" s="96" t="s">
        <v>85</v>
      </c>
      <c r="P177" s="54" t="s">
        <v>87</v>
      </c>
      <c r="Q177" s="54" t="s">
        <v>1663</v>
      </c>
      <c r="R177" s="25">
        <v>200001066027</v>
      </c>
      <c r="S177" s="66">
        <v>46165</v>
      </c>
      <c r="T177" s="66" t="str">
        <f t="shared" si="1"/>
        <v>DONE</v>
      </c>
      <c r="U177" s="66">
        <v>46166</v>
      </c>
      <c r="V177" s="25">
        <v>9200090554</v>
      </c>
      <c r="W177" s="25">
        <v>46307</v>
      </c>
      <c r="X177" s="69">
        <v>46176</v>
      </c>
      <c r="Y177" s="69" t="str">
        <f t="shared" si="2"/>
        <v>DONE</v>
      </c>
      <c r="Z177" s="25">
        <v>50383</v>
      </c>
      <c r="AA177" s="179">
        <v>46177</v>
      </c>
      <c r="AB177" s="25" t="str">
        <f t="shared" si="3"/>
        <v>DONE</v>
      </c>
      <c r="AC177" s="71"/>
      <c r="AD177" s="54" t="s">
        <v>2549</v>
      </c>
      <c r="AE177" s="76">
        <v>46178</v>
      </c>
      <c r="AF177" s="69" t="str">
        <f t="shared" si="4"/>
        <v>DONE</v>
      </c>
      <c r="AG177" s="69">
        <v>46181</v>
      </c>
      <c r="AH177" s="75"/>
      <c r="AI177" s="77" t="e">
        <f t="shared" ca="1" si="5"/>
        <v>#NAME?</v>
      </c>
      <c r="AJ177" s="80" t="str">
        <f t="array" ref="AJ177">IFERROR(INDEX('[1]Master Price'!$E:$E,MATCH(D177,'[1]Master Price'!$B:$B,0)),"0")</f>
        <v>0</v>
      </c>
      <c r="AK177" s="80">
        <f t="shared" si="6"/>
        <v>0</v>
      </c>
      <c r="AL177" s="82" t="str">
        <f t="shared" si="36"/>
        <v>0-day</v>
      </c>
      <c r="AM177" s="82" t="str">
        <f t="shared" si="8"/>
        <v>1-day</v>
      </c>
      <c r="AN177" s="82" t="str">
        <f t="shared" si="37"/>
        <v>0-day</v>
      </c>
      <c r="AO177" s="82" t="str">
        <f t="shared" si="33"/>
        <v>1-day</v>
      </c>
      <c r="AP177" s="82" t="str">
        <f t="shared" si="11"/>
        <v>1-day</v>
      </c>
      <c r="AQ177" s="82" t="str">
        <f t="shared" si="12"/>
        <v>0-day</v>
      </c>
      <c r="AR177" s="137"/>
      <c r="AS177" s="83"/>
      <c r="AT177" s="85"/>
      <c r="AU177" s="84"/>
      <c r="AV177" s="88"/>
      <c r="AW177" s="83"/>
      <c r="AX177" s="88" t="e">
        <f t="shared" ca="1" si="17"/>
        <v>#NAME?</v>
      </c>
      <c r="AY177" s="86" t="str">
        <f t="shared" si="18"/>
        <v/>
      </c>
      <c r="AZ177" s="171" t="e">
        <f t="shared" ca="1" si="19"/>
        <v>#NAME?</v>
      </c>
      <c r="BA177" s="85" t="e">
        <f t="shared" ca="1" si="20"/>
        <v>#NAME?</v>
      </c>
      <c r="BB177" s="85" t="e">
        <f t="shared" ca="1" si="21"/>
        <v>#NAME?</v>
      </c>
      <c r="BC177" s="90" t="e">
        <f t="shared" ca="1" si="22"/>
        <v>#NAME?</v>
      </c>
      <c r="BD177" s="90" t="e">
        <f t="shared" ca="1" si="23"/>
        <v>#NAME?</v>
      </c>
      <c r="BE177" s="85" t="e">
        <f t="shared" ca="1" si="24"/>
        <v>#NAME?</v>
      </c>
      <c r="BF177" s="22" t="e">
        <f t="shared" ca="1" si="25"/>
        <v>#NAME?</v>
      </c>
      <c r="BG177" s="22" t="e">
        <f t="shared" ca="1" si="26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28"/>
        <v>176</v>
      </c>
      <c r="B178" s="139">
        <v>46157</v>
      </c>
      <c r="C178" s="54" t="s">
        <v>2312</v>
      </c>
      <c r="D178" s="54" t="s">
        <v>1223</v>
      </c>
      <c r="E178" s="56" t="s">
        <v>1224</v>
      </c>
      <c r="F178" s="54">
        <v>1</v>
      </c>
      <c r="G178" s="54" t="s">
        <v>65</v>
      </c>
      <c r="H178" s="54" t="str">
        <f t="shared" si="0"/>
        <v>DONE</v>
      </c>
      <c r="I178" s="54" t="s">
        <v>1925</v>
      </c>
      <c r="J178" s="58" t="s">
        <v>486</v>
      </c>
      <c r="K178" s="58" t="s">
        <v>79</v>
      </c>
      <c r="L178" s="60"/>
      <c r="M178" s="71"/>
      <c r="N178" s="54" t="s">
        <v>161</v>
      </c>
      <c r="O178" s="96" t="s">
        <v>85</v>
      </c>
      <c r="P178" s="54" t="s">
        <v>87</v>
      </c>
      <c r="Q178" s="54" t="s">
        <v>1663</v>
      </c>
      <c r="R178" s="25">
        <v>200001066027</v>
      </c>
      <c r="S178" s="66">
        <v>46165</v>
      </c>
      <c r="T178" s="66" t="str">
        <f t="shared" si="1"/>
        <v>DONE</v>
      </c>
      <c r="U178" s="66">
        <v>46166</v>
      </c>
      <c r="V178" s="25">
        <v>9200090554</v>
      </c>
      <c r="W178" s="25">
        <v>46307</v>
      </c>
      <c r="X178" s="69">
        <v>46176</v>
      </c>
      <c r="Y178" s="69" t="str">
        <f t="shared" si="2"/>
        <v>DONE</v>
      </c>
      <c r="Z178" s="25">
        <v>50383</v>
      </c>
      <c r="AA178" s="179">
        <v>46177</v>
      </c>
      <c r="AB178" s="25" t="str">
        <f t="shared" si="3"/>
        <v>DONE</v>
      </c>
      <c r="AC178" s="71"/>
      <c r="AD178" s="54" t="s">
        <v>2549</v>
      </c>
      <c r="AE178" s="76">
        <v>46178</v>
      </c>
      <c r="AF178" s="69" t="str">
        <f t="shared" si="4"/>
        <v>DONE</v>
      </c>
      <c r="AG178" s="69">
        <v>46181</v>
      </c>
      <c r="AH178" s="75"/>
      <c r="AI178" s="77" t="e">
        <f t="shared" ca="1" si="5"/>
        <v>#NAME?</v>
      </c>
      <c r="AJ178" s="80" t="str">
        <f t="array" ref="AJ178">IFERROR(INDEX('[1]Master Price'!$E:$E,MATCH(D178,'[1]Master Price'!$B:$B,0)),"0")</f>
        <v>0</v>
      </c>
      <c r="AK178" s="80">
        <f t="shared" si="6"/>
        <v>0</v>
      </c>
      <c r="AL178" s="82" t="str">
        <f t="shared" si="36"/>
        <v>0-day</v>
      </c>
      <c r="AM178" s="82" t="str">
        <f t="shared" si="8"/>
        <v>1-day</v>
      </c>
      <c r="AN178" s="82" t="str">
        <f t="shared" si="37"/>
        <v>0-day</v>
      </c>
      <c r="AO178" s="82" t="str">
        <f t="shared" si="33"/>
        <v>1-day</v>
      </c>
      <c r="AP178" s="82" t="str">
        <f t="shared" si="11"/>
        <v>1-day</v>
      </c>
      <c r="AQ178" s="82" t="str">
        <f t="shared" si="12"/>
        <v>0-day</v>
      </c>
      <c r="AR178" s="137"/>
      <c r="AS178" s="83"/>
      <c r="AT178" s="85"/>
      <c r="AU178" s="84"/>
      <c r="AV178" s="88"/>
      <c r="AW178" s="83"/>
      <c r="AX178" s="88" t="e">
        <f t="shared" ca="1" si="17"/>
        <v>#NAME?</v>
      </c>
      <c r="AY178" s="86" t="str">
        <f t="shared" si="18"/>
        <v/>
      </c>
      <c r="AZ178" s="171" t="e">
        <f t="shared" ca="1" si="19"/>
        <v>#NAME?</v>
      </c>
      <c r="BA178" s="85" t="e">
        <f t="shared" ca="1" si="20"/>
        <v>#NAME?</v>
      </c>
      <c r="BB178" s="85" t="e">
        <f t="shared" ca="1" si="21"/>
        <v>#NAME?</v>
      </c>
      <c r="BC178" s="90" t="e">
        <f t="shared" ca="1" si="22"/>
        <v>#NAME?</v>
      </c>
      <c r="BD178" s="90" t="e">
        <f t="shared" ca="1" si="23"/>
        <v>#NAME?</v>
      </c>
      <c r="BE178" s="85" t="e">
        <f t="shared" ca="1" si="24"/>
        <v>#NAME?</v>
      </c>
      <c r="BF178" s="22" t="e">
        <f t="shared" ca="1" si="25"/>
        <v>#NAME?</v>
      </c>
      <c r="BG178" s="22" t="e">
        <f t="shared" ca="1" si="26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28"/>
        <v>177</v>
      </c>
      <c r="B179" s="139">
        <v>46157</v>
      </c>
      <c r="C179" s="54" t="s">
        <v>2312</v>
      </c>
      <c r="D179" s="54" t="s">
        <v>1216</v>
      </c>
      <c r="E179" s="56" t="s">
        <v>1217</v>
      </c>
      <c r="F179" s="54">
        <v>1</v>
      </c>
      <c r="G179" s="54" t="s">
        <v>65</v>
      </c>
      <c r="H179" s="54" t="str">
        <f t="shared" si="0"/>
        <v>DONE</v>
      </c>
      <c r="I179" s="54" t="s">
        <v>1925</v>
      </c>
      <c r="J179" s="58" t="s">
        <v>486</v>
      </c>
      <c r="K179" s="58" t="s">
        <v>79</v>
      </c>
      <c r="L179" s="60"/>
      <c r="M179" s="71"/>
      <c r="N179" s="54" t="s">
        <v>161</v>
      </c>
      <c r="O179" s="96" t="s">
        <v>85</v>
      </c>
      <c r="P179" s="54" t="s">
        <v>87</v>
      </c>
      <c r="Q179" s="54" t="s">
        <v>1663</v>
      </c>
      <c r="R179" s="25">
        <v>200001066027</v>
      </c>
      <c r="S179" s="66">
        <v>46165</v>
      </c>
      <c r="T179" s="66" t="str">
        <f t="shared" si="1"/>
        <v>DONE</v>
      </c>
      <c r="U179" s="66">
        <v>46166</v>
      </c>
      <c r="V179" s="25">
        <v>9200090554</v>
      </c>
      <c r="W179" s="25">
        <v>46307</v>
      </c>
      <c r="X179" s="69">
        <v>46176</v>
      </c>
      <c r="Y179" s="69" t="str">
        <f t="shared" si="2"/>
        <v>DONE</v>
      </c>
      <c r="Z179" s="25">
        <v>50383</v>
      </c>
      <c r="AA179" s="179">
        <v>46177</v>
      </c>
      <c r="AB179" s="25" t="str">
        <f t="shared" si="3"/>
        <v>DONE</v>
      </c>
      <c r="AC179" s="71"/>
      <c r="AD179" s="54" t="s">
        <v>2549</v>
      </c>
      <c r="AE179" s="76">
        <v>46178</v>
      </c>
      <c r="AF179" s="69" t="str">
        <f t="shared" si="4"/>
        <v>DONE</v>
      </c>
      <c r="AG179" s="69">
        <v>46181</v>
      </c>
      <c r="AH179" s="75"/>
      <c r="AI179" s="77" t="e">
        <f t="shared" ca="1" si="5"/>
        <v>#NAME?</v>
      </c>
      <c r="AJ179" s="80" t="str">
        <f t="array" ref="AJ179">IFERROR(INDEX('[1]Master Price'!$E:$E,MATCH(D179,'[1]Master Price'!$B:$B,0)),"0")</f>
        <v>0</v>
      </c>
      <c r="AK179" s="80">
        <f t="shared" si="6"/>
        <v>0</v>
      </c>
      <c r="AL179" s="82" t="str">
        <f t="shared" si="36"/>
        <v>0-day</v>
      </c>
      <c r="AM179" s="82" t="str">
        <f t="shared" si="8"/>
        <v>1-day</v>
      </c>
      <c r="AN179" s="82" t="str">
        <f t="shared" si="37"/>
        <v>0-day</v>
      </c>
      <c r="AO179" s="82" t="str">
        <f t="shared" si="33"/>
        <v>1-day</v>
      </c>
      <c r="AP179" s="82" t="str">
        <f t="shared" si="11"/>
        <v>1-day</v>
      </c>
      <c r="AQ179" s="82" t="str">
        <f t="shared" si="12"/>
        <v>0-day</v>
      </c>
      <c r="AR179" s="137"/>
      <c r="AS179" s="83"/>
      <c r="AT179" s="85"/>
      <c r="AU179" s="84"/>
      <c r="AV179" s="88"/>
      <c r="AW179" s="83"/>
      <c r="AX179" s="88" t="e">
        <f t="shared" ca="1" si="17"/>
        <v>#NAME?</v>
      </c>
      <c r="AY179" s="86" t="str">
        <f t="shared" si="18"/>
        <v/>
      </c>
      <c r="AZ179" s="171" t="e">
        <f t="shared" ca="1" si="19"/>
        <v>#NAME?</v>
      </c>
      <c r="BA179" s="85" t="e">
        <f t="shared" ca="1" si="20"/>
        <v>#NAME?</v>
      </c>
      <c r="BB179" s="85" t="e">
        <f t="shared" ca="1" si="21"/>
        <v>#NAME?</v>
      </c>
      <c r="BC179" s="90" t="e">
        <f t="shared" ca="1" si="22"/>
        <v>#NAME?</v>
      </c>
      <c r="BD179" s="90" t="e">
        <f t="shared" ca="1" si="23"/>
        <v>#NAME?</v>
      </c>
      <c r="BE179" s="85" t="e">
        <f t="shared" ca="1" si="24"/>
        <v>#NAME?</v>
      </c>
      <c r="BF179" s="22" t="e">
        <f t="shared" ca="1" si="25"/>
        <v>#NAME?</v>
      </c>
      <c r="BG179" s="22" t="e">
        <f t="shared" ca="1" si="26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28"/>
        <v>178</v>
      </c>
      <c r="B180" s="139">
        <v>46157</v>
      </c>
      <c r="C180" s="54" t="s">
        <v>2312</v>
      </c>
      <c r="D180" s="58" t="s">
        <v>349</v>
      </c>
      <c r="E180" s="56" t="s">
        <v>350</v>
      </c>
      <c r="F180" s="54">
        <v>2</v>
      </c>
      <c r="G180" s="54" t="s">
        <v>65</v>
      </c>
      <c r="H180" s="54" t="str">
        <f t="shared" si="0"/>
        <v>DONE</v>
      </c>
      <c r="I180" s="54" t="s">
        <v>1925</v>
      </c>
      <c r="J180" s="58" t="s">
        <v>486</v>
      </c>
      <c r="K180" s="58" t="s">
        <v>79</v>
      </c>
      <c r="L180" s="54"/>
      <c r="M180" s="71"/>
      <c r="N180" s="54" t="s">
        <v>161</v>
      </c>
      <c r="O180" s="96" t="s">
        <v>85</v>
      </c>
      <c r="P180" s="54" t="s">
        <v>87</v>
      </c>
      <c r="Q180" s="54" t="s">
        <v>1663</v>
      </c>
      <c r="R180" s="25">
        <v>200001066027</v>
      </c>
      <c r="S180" s="66">
        <v>46165</v>
      </c>
      <c r="T180" s="66" t="str">
        <f t="shared" si="1"/>
        <v>DONE</v>
      </c>
      <c r="U180" s="66">
        <v>46166</v>
      </c>
      <c r="V180" s="25">
        <v>9200090554</v>
      </c>
      <c r="W180" s="25">
        <v>46307</v>
      </c>
      <c r="X180" s="69">
        <v>46176</v>
      </c>
      <c r="Y180" s="69" t="str">
        <f t="shared" si="2"/>
        <v>DONE</v>
      </c>
      <c r="Z180" s="25">
        <v>50383</v>
      </c>
      <c r="AA180" s="179">
        <v>46177</v>
      </c>
      <c r="AB180" s="25" t="str">
        <f t="shared" si="3"/>
        <v>DONE</v>
      </c>
      <c r="AC180" s="71"/>
      <c r="AD180" s="54" t="s">
        <v>2549</v>
      </c>
      <c r="AE180" s="76">
        <v>46178</v>
      </c>
      <c r="AF180" s="69" t="str">
        <f t="shared" si="4"/>
        <v>DONE</v>
      </c>
      <c r="AG180" s="69">
        <v>46181</v>
      </c>
      <c r="AH180" s="75"/>
      <c r="AI180" s="77" t="e">
        <f t="shared" ca="1" si="5"/>
        <v>#NAME?</v>
      </c>
      <c r="AJ180" s="80" t="str">
        <f t="array" ref="AJ180">IFERROR(INDEX('[1]Master Price'!$E:$E,MATCH(D180,'[1]Master Price'!$B:$B,0)),"0")</f>
        <v>0</v>
      </c>
      <c r="AK180" s="80">
        <f t="shared" si="6"/>
        <v>0</v>
      </c>
      <c r="AL180" s="82" t="str">
        <f t="shared" si="36"/>
        <v>0-day</v>
      </c>
      <c r="AM180" s="82" t="str">
        <f t="shared" si="8"/>
        <v>1-day</v>
      </c>
      <c r="AN180" s="82" t="str">
        <f t="shared" si="37"/>
        <v>0-day</v>
      </c>
      <c r="AO180" s="82" t="str">
        <f t="shared" si="33"/>
        <v>1-day</v>
      </c>
      <c r="AP180" s="82" t="str">
        <f t="shared" si="11"/>
        <v>1-day</v>
      </c>
      <c r="AQ180" s="82" t="str">
        <f t="shared" si="12"/>
        <v>0-day</v>
      </c>
      <c r="AR180" s="137"/>
      <c r="AS180" s="83"/>
      <c r="AT180" s="85"/>
      <c r="AU180" s="84"/>
      <c r="AV180" s="88"/>
      <c r="AW180" s="83"/>
      <c r="AX180" s="88" t="e">
        <f t="shared" ca="1" si="17"/>
        <v>#NAME?</v>
      </c>
      <c r="AY180" s="86" t="str">
        <f t="shared" si="18"/>
        <v/>
      </c>
      <c r="AZ180" s="171" t="e">
        <f t="shared" ca="1" si="19"/>
        <v>#NAME?</v>
      </c>
      <c r="BA180" s="85" t="e">
        <f t="shared" ca="1" si="20"/>
        <v>#NAME?</v>
      </c>
      <c r="BB180" s="85" t="e">
        <f t="shared" ca="1" si="21"/>
        <v>#NAME?</v>
      </c>
      <c r="BC180" s="90" t="e">
        <f t="shared" ca="1" si="22"/>
        <v>#NAME?</v>
      </c>
      <c r="BD180" s="90" t="e">
        <f t="shared" ca="1" si="23"/>
        <v>#NAME?</v>
      </c>
      <c r="BE180" s="85" t="e">
        <f t="shared" ca="1" si="24"/>
        <v>#NAME?</v>
      </c>
      <c r="BF180" s="22" t="e">
        <f t="shared" ca="1" si="25"/>
        <v>#NAME?</v>
      </c>
      <c r="BG180" s="22" t="e">
        <f t="shared" ca="1" si="26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28"/>
        <v>179</v>
      </c>
      <c r="B181" s="139">
        <v>46151</v>
      </c>
      <c r="C181" s="54" t="s">
        <v>2313</v>
      </c>
      <c r="D181" s="58" t="s">
        <v>408</v>
      </c>
      <c r="E181" s="56" t="s">
        <v>409</v>
      </c>
      <c r="F181" s="54">
        <v>2</v>
      </c>
      <c r="G181" s="54" t="s">
        <v>65</v>
      </c>
      <c r="H181" s="54" t="str">
        <f t="shared" si="0"/>
        <v>DONE</v>
      </c>
      <c r="I181" s="54" t="s">
        <v>2482</v>
      </c>
      <c r="J181" s="58" t="s">
        <v>78</v>
      </c>
      <c r="K181" s="58" t="s">
        <v>79</v>
      </c>
      <c r="L181" s="54"/>
      <c r="M181" s="71"/>
      <c r="N181" s="54" t="s">
        <v>2483</v>
      </c>
      <c r="O181" s="96" t="s">
        <v>85</v>
      </c>
      <c r="P181" s="54" t="s">
        <v>87</v>
      </c>
      <c r="Q181" s="54" t="s">
        <v>1191</v>
      </c>
      <c r="R181" s="25">
        <v>200001065939</v>
      </c>
      <c r="S181" s="66">
        <v>46165</v>
      </c>
      <c r="T181" s="66" t="str">
        <f t="shared" si="1"/>
        <v>DONE</v>
      </c>
      <c r="U181" s="66">
        <v>46166</v>
      </c>
      <c r="V181" s="25">
        <v>9200090570</v>
      </c>
      <c r="W181" s="25">
        <v>46321</v>
      </c>
      <c r="X181" s="69">
        <v>46176</v>
      </c>
      <c r="Y181" s="69" t="str">
        <f t="shared" si="2"/>
        <v>DONE</v>
      </c>
      <c r="Z181" s="25">
        <v>50367</v>
      </c>
      <c r="AA181" s="179">
        <v>46177</v>
      </c>
      <c r="AB181" s="25" t="str">
        <f t="shared" si="3"/>
        <v>DONE</v>
      </c>
      <c r="AC181" s="71"/>
      <c r="AD181" s="54" t="s">
        <v>2560</v>
      </c>
      <c r="AE181" s="76">
        <v>46178</v>
      </c>
      <c r="AF181" s="69" t="str">
        <f t="shared" si="4"/>
        <v>DONE</v>
      </c>
      <c r="AG181" s="69">
        <v>46181</v>
      </c>
      <c r="AH181" s="75"/>
      <c r="AI181" s="77" t="e">
        <f t="shared" ca="1" si="5"/>
        <v>#NAME?</v>
      </c>
      <c r="AJ181" s="80" t="str">
        <f t="array" ref="AJ181">IFERROR(INDEX('[1]Master Price'!$E:$E,MATCH(D181,'[1]Master Price'!$B:$B,0)),"0")</f>
        <v>0</v>
      </c>
      <c r="AK181" s="80">
        <f t="shared" si="6"/>
        <v>0</v>
      </c>
      <c r="AL181" s="82" t="str">
        <f t="shared" si="36"/>
        <v>0-day</v>
      </c>
      <c r="AM181" s="82" t="str">
        <f t="shared" si="8"/>
        <v>1-day</v>
      </c>
      <c r="AN181" s="82" t="str">
        <f t="shared" si="37"/>
        <v>0-day</v>
      </c>
      <c r="AO181" s="82" t="str">
        <f t="shared" si="33"/>
        <v>1-day</v>
      </c>
      <c r="AP181" s="82" t="str">
        <f t="shared" si="11"/>
        <v>1-day</v>
      </c>
      <c r="AQ181" s="82" t="str">
        <f t="shared" si="12"/>
        <v>0-day</v>
      </c>
      <c r="AR181" s="137"/>
      <c r="AS181" s="83"/>
      <c r="AT181" s="85"/>
      <c r="AU181" s="84"/>
      <c r="AV181" s="88"/>
      <c r="AW181" s="83"/>
      <c r="AX181" s="88" t="e">
        <f t="shared" ca="1" si="17"/>
        <v>#NAME?</v>
      </c>
      <c r="AY181" s="86" t="str">
        <f t="shared" si="18"/>
        <v/>
      </c>
      <c r="AZ181" s="171" t="e">
        <f t="shared" ca="1" si="19"/>
        <v>#NAME?</v>
      </c>
      <c r="BA181" s="85" t="e">
        <f t="shared" ca="1" si="20"/>
        <v>#NAME?</v>
      </c>
      <c r="BB181" s="85" t="e">
        <f t="shared" ca="1" si="21"/>
        <v>#NAME?</v>
      </c>
      <c r="BC181" s="90" t="e">
        <f t="shared" ca="1" si="22"/>
        <v>#NAME?</v>
      </c>
      <c r="BD181" s="90" t="e">
        <f t="shared" ca="1" si="23"/>
        <v>#NAME?</v>
      </c>
      <c r="BE181" s="85" t="e">
        <f t="shared" ca="1" si="24"/>
        <v>#NAME?</v>
      </c>
      <c r="BF181" s="22" t="e">
        <f t="shared" ca="1" si="25"/>
        <v>#NAME?</v>
      </c>
      <c r="BG181" s="22" t="e">
        <f t="shared" ca="1" si="26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28"/>
        <v>180</v>
      </c>
      <c r="B182" s="139">
        <v>46151</v>
      </c>
      <c r="C182" s="54" t="s">
        <v>2316</v>
      </c>
      <c r="D182" s="58" t="s">
        <v>408</v>
      </c>
      <c r="E182" s="56" t="s">
        <v>409</v>
      </c>
      <c r="F182" s="54">
        <v>3</v>
      </c>
      <c r="G182" s="54" t="s">
        <v>65</v>
      </c>
      <c r="H182" s="54" t="str">
        <f t="shared" si="0"/>
        <v>DONE</v>
      </c>
      <c r="I182" s="54" t="s">
        <v>1259</v>
      </c>
      <c r="J182" s="58" t="s">
        <v>78</v>
      </c>
      <c r="K182" s="58" t="s">
        <v>79</v>
      </c>
      <c r="L182" s="54"/>
      <c r="M182" s="71"/>
      <c r="N182" s="54" t="s">
        <v>2483</v>
      </c>
      <c r="O182" s="96" t="s">
        <v>85</v>
      </c>
      <c r="P182" s="54" t="s">
        <v>87</v>
      </c>
      <c r="Q182" s="54" t="s">
        <v>1191</v>
      </c>
      <c r="R182" s="25">
        <v>200001065933</v>
      </c>
      <c r="S182" s="66">
        <v>46171</v>
      </c>
      <c r="T182" s="66" t="str">
        <f t="shared" si="1"/>
        <v>DONE</v>
      </c>
      <c r="U182" s="66">
        <v>46172</v>
      </c>
      <c r="V182" s="25">
        <v>9200091649</v>
      </c>
      <c r="W182" s="25">
        <v>46428</v>
      </c>
      <c r="X182" s="69">
        <v>46182</v>
      </c>
      <c r="Y182" s="69" t="str">
        <f t="shared" si="2"/>
        <v>DONE</v>
      </c>
      <c r="Z182" s="25">
        <v>50559</v>
      </c>
      <c r="AA182" s="202">
        <v>46184</v>
      </c>
      <c r="AB182" s="25" t="str">
        <f t="shared" si="3"/>
        <v>DONE</v>
      </c>
      <c r="AC182" s="71"/>
      <c r="AD182" s="54" t="s">
        <v>2561</v>
      </c>
      <c r="AE182" s="76">
        <v>46185</v>
      </c>
      <c r="AF182" s="69" t="str">
        <f t="shared" si="4"/>
        <v>DONE</v>
      </c>
      <c r="AG182" s="69">
        <v>46188</v>
      </c>
      <c r="AH182" s="75"/>
      <c r="AI182" s="77" t="e">
        <f t="shared" ca="1" si="5"/>
        <v>#NAME?</v>
      </c>
      <c r="AJ182" s="80" t="str">
        <f t="array" ref="AJ182">IFERROR(INDEX('[1]Master Price'!$E:$E,MATCH(D182,'[1]Master Price'!$B:$B,0)),"0")</f>
        <v>0</v>
      </c>
      <c r="AK182" s="80">
        <f t="shared" si="6"/>
        <v>0</v>
      </c>
      <c r="AL182" s="82" t="str">
        <f t="shared" si="36"/>
        <v>0-day</v>
      </c>
      <c r="AM182" s="82" t="str">
        <f t="shared" si="8"/>
        <v>1-day</v>
      </c>
      <c r="AN182" s="82" t="str">
        <f t="shared" si="37"/>
        <v>0-day</v>
      </c>
      <c r="AO182" s="82" t="str">
        <f t="shared" si="33"/>
        <v>2-day</v>
      </c>
      <c r="AP182" s="82" t="str">
        <f t="shared" si="11"/>
        <v>1-day</v>
      </c>
      <c r="AQ182" s="82" t="str">
        <f t="shared" si="12"/>
        <v>0-day</v>
      </c>
      <c r="AR182" s="137"/>
      <c r="AS182" s="83"/>
      <c r="AT182" s="85"/>
      <c r="AU182" s="84"/>
      <c r="AV182" s="88"/>
      <c r="AW182" s="83"/>
      <c r="AX182" s="88" t="e">
        <f t="shared" ca="1" si="17"/>
        <v>#NAME?</v>
      </c>
      <c r="AY182" s="86" t="str">
        <f t="shared" si="18"/>
        <v/>
      </c>
      <c r="AZ182" s="171" t="e">
        <f t="shared" ca="1" si="19"/>
        <v>#NAME?</v>
      </c>
      <c r="BA182" s="85" t="e">
        <f t="shared" ca="1" si="20"/>
        <v>#NAME?</v>
      </c>
      <c r="BB182" s="85" t="e">
        <f t="shared" ca="1" si="21"/>
        <v>#NAME?</v>
      </c>
      <c r="BC182" s="90" t="e">
        <f t="shared" ca="1" si="22"/>
        <v>#NAME?</v>
      </c>
      <c r="BD182" s="90" t="e">
        <f t="shared" ca="1" si="23"/>
        <v>#NAME?</v>
      </c>
      <c r="BE182" s="85" t="e">
        <f t="shared" ca="1" si="24"/>
        <v>#NAME?</v>
      </c>
      <c r="BF182" s="22" t="e">
        <f t="shared" ca="1" si="25"/>
        <v>#NAME?</v>
      </c>
      <c r="BG182" s="22" t="e">
        <f t="shared" ca="1" si="26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28"/>
        <v>181</v>
      </c>
      <c r="B183" s="139">
        <v>46151</v>
      </c>
      <c r="C183" s="54" t="s">
        <v>2318</v>
      </c>
      <c r="D183" s="58" t="s">
        <v>2158</v>
      </c>
      <c r="E183" s="56" t="s">
        <v>2159</v>
      </c>
      <c r="F183" s="54">
        <v>1</v>
      </c>
      <c r="G183" s="54" t="s">
        <v>65</v>
      </c>
      <c r="H183" s="54" t="str">
        <f t="shared" si="0"/>
        <v>DONE</v>
      </c>
      <c r="I183" s="54" t="s">
        <v>2482</v>
      </c>
      <c r="J183" s="58" t="s">
        <v>78</v>
      </c>
      <c r="K183" s="58" t="s">
        <v>79</v>
      </c>
      <c r="L183" s="54"/>
      <c r="M183" s="71"/>
      <c r="N183" s="54" t="s">
        <v>90</v>
      </c>
      <c r="O183" s="96" t="s">
        <v>85</v>
      </c>
      <c r="P183" s="54" t="s">
        <v>87</v>
      </c>
      <c r="Q183" s="54" t="s">
        <v>1191</v>
      </c>
      <c r="R183" s="25">
        <v>200001065924</v>
      </c>
      <c r="S183" s="66">
        <v>46165</v>
      </c>
      <c r="T183" s="66" t="str">
        <f t="shared" si="1"/>
        <v>DONE</v>
      </c>
      <c r="U183" s="66">
        <v>46166</v>
      </c>
      <c r="V183" s="25">
        <v>9200090532</v>
      </c>
      <c r="W183" s="25">
        <v>46301</v>
      </c>
      <c r="X183" s="69">
        <v>46176</v>
      </c>
      <c r="Y183" s="69" t="str">
        <f t="shared" si="2"/>
        <v>DONE</v>
      </c>
      <c r="Z183" s="25">
        <v>50358</v>
      </c>
      <c r="AA183" s="200">
        <v>46177</v>
      </c>
      <c r="AB183" s="25" t="str">
        <f t="shared" si="3"/>
        <v>DONE</v>
      </c>
      <c r="AC183" s="71"/>
      <c r="AD183" s="54" t="s">
        <v>2563</v>
      </c>
      <c r="AE183" s="76">
        <v>46178</v>
      </c>
      <c r="AF183" s="69" t="str">
        <f t="shared" si="4"/>
        <v>DONE</v>
      </c>
      <c r="AG183" s="69">
        <v>46181</v>
      </c>
      <c r="AH183" s="75"/>
      <c r="AI183" s="77" t="e">
        <f t="shared" ca="1" si="5"/>
        <v>#NAME?</v>
      </c>
      <c r="AJ183" s="80" t="str">
        <f t="array" ref="AJ183">IFERROR(INDEX('[1]Master Price'!$E:$E,MATCH(D183,'[1]Master Price'!$B:$B,0)),"0")</f>
        <v>0</v>
      </c>
      <c r="AK183" s="80">
        <f t="shared" si="6"/>
        <v>0</v>
      </c>
      <c r="AL183" s="82" t="str">
        <f t="shared" si="36"/>
        <v>0-day</v>
      </c>
      <c r="AM183" s="82" t="str">
        <f t="shared" si="8"/>
        <v>1-day</v>
      </c>
      <c r="AN183" s="82" t="str">
        <f t="shared" si="37"/>
        <v>0-day</v>
      </c>
      <c r="AO183" s="82" t="str">
        <f t="shared" si="33"/>
        <v>1-day</v>
      </c>
      <c r="AP183" s="82" t="str">
        <f t="shared" si="11"/>
        <v>1-day</v>
      </c>
      <c r="AQ183" s="82" t="str">
        <f t="shared" si="12"/>
        <v>0-day</v>
      </c>
      <c r="AR183" s="137"/>
      <c r="AS183" s="83"/>
      <c r="AT183" s="85"/>
      <c r="AU183" s="84"/>
      <c r="AV183" s="88"/>
      <c r="AW183" s="83"/>
      <c r="AX183" s="88" t="e">
        <f t="shared" ca="1" si="17"/>
        <v>#NAME?</v>
      </c>
      <c r="AY183" s="86" t="str">
        <f t="shared" si="18"/>
        <v/>
      </c>
      <c r="AZ183" s="171" t="e">
        <f t="shared" ca="1" si="19"/>
        <v>#NAME?</v>
      </c>
      <c r="BA183" s="85" t="e">
        <f t="shared" ca="1" si="20"/>
        <v>#NAME?</v>
      </c>
      <c r="BB183" s="85" t="e">
        <f t="shared" ca="1" si="21"/>
        <v>#NAME?</v>
      </c>
      <c r="BC183" s="90" t="e">
        <f t="shared" ca="1" si="22"/>
        <v>#NAME?</v>
      </c>
      <c r="BD183" s="90" t="e">
        <f t="shared" ca="1" si="23"/>
        <v>#NAME?</v>
      </c>
      <c r="BE183" s="85" t="e">
        <f t="shared" ca="1" si="24"/>
        <v>#NAME?</v>
      </c>
      <c r="BF183" s="22" t="e">
        <f t="shared" ca="1" si="25"/>
        <v>#NAME?</v>
      </c>
      <c r="BG183" s="22" t="e">
        <f t="shared" ca="1" si="26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28"/>
        <v>182</v>
      </c>
      <c r="B184" s="139">
        <v>46156</v>
      </c>
      <c r="C184" s="54" t="s">
        <v>2319</v>
      </c>
      <c r="D184" s="58" t="s">
        <v>1965</v>
      </c>
      <c r="E184" s="56" t="s">
        <v>1966</v>
      </c>
      <c r="F184" s="54">
        <v>2</v>
      </c>
      <c r="G184" s="54" t="s">
        <v>65</v>
      </c>
      <c r="H184" s="54" t="str">
        <f t="shared" si="0"/>
        <v>DONE</v>
      </c>
      <c r="I184" s="54" t="s">
        <v>1521</v>
      </c>
      <c r="J184" s="58" t="s">
        <v>616</v>
      </c>
      <c r="K184" s="58" t="s">
        <v>79</v>
      </c>
      <c r="L184" s="54">
        <v>8318</v>
      </c>
      <c r="M184" s="71"/>
      <c r="N184" s="54" t="s">
        <v>2564</v>
      </c>
      <c r="O184" s="96" t="s">
        <v>85</v>
      </c>
      <c r="P184" s="54" t="s">
        <v>87</v>
      </c>
      <c r="Q184" s="54" t="s">
        <v>1191</v>
      </c>
      <c r="R184" s="25">
        <v>200001065930</v>
      </c>
      <c r="S184" s="66">
        <v>46165</v>
      </c>
      <c r="T184" s="66" t="str">
        <f t="shared" si="1"/>
        <v>DONE</v>
      </c>
      <c r="U184" s="66">
        <v>46166</v>
      </c>
      <c r="V184" s="25">
        <v>9200090546</v>
      </c>
      <c r="W184" s="25">
        <v>46304</v>
      </c>
      <c r="X184" s="69">
        <v>46176</v>
      </c>
      <c r="Y184" s="69" t="str">
        <f t="shared" si="2"/>
        <v>DONE</v>
      </c>
      <c r="Z184" s="25">
        <v>50415</v>
      </c>
      <c r="AA184" s="179">
        <v>46178</v>
      </c>
      <c r="AB184" s="25" t="str">
        <f t="shared" si="3"/>
        <v>DONE</v>
      </c>
      <c r="AC184" s="71"/>
      <c r="AD184" s="54" t="s">
        <v>2566</v>
      </c>
      <c r="AE184" s="76">
        <v>46178</v>
      </c>
      <c r="AF184" s="69" t="str">
        <f t="shared" si="4"/>
        <v>DONE</v>
      </c>
      <c r="AG184" s="69">
        <v>46181</v>
      </c>
      <c r="AH184" s="75"/>
      <c r="AI184" s="77" t="e">
        <f t="shared" ca="1" si="5"/>
        <v>#NAME?</v>
      </c>
      <c r="AJ184" s="80" t="str">
        <f t="array" ref="AJ184">IFERROR(INDEX('[1]Master Price'!$E:$E,MATCH(D184,'[1]Master Price'!$B:$B,0)),"0")</f>
        <v>0</v>
      </c>
      <c r="AK184" s="80">
        <f t="shared" si="6"/>
        <v>0</v>
      </c>
      <c r="AL184" s="82" t="str">
        <f t="shared" si="36"/>
        <v>0-day</v>
      </c>
      <c r="AM184" s="82" t="str">
        <f t="shared" si="8"/>
        <v>1-day</v>
      </c>
      <c r="AN184" s="82" t="str">
        <f t="shared" si="37"/>
        <v>0-day</v>
      </c>
      <c r="AO184" s="82" t="str">
        <f t="shared" si="33"/>
        <v>2-day</v>
      </c>
      <c r="AP184" s="82" t="str">
        <f t="shared" si="11"/>
        <v>0-day</v>
      </c>
      <c r="AQ184" s="82" t="str">
        <f t="shared" si="12"/>
        <v>0-day</v>
      </c>
      <c r="AR184" s="137"/>
      <c r="AS184" s="83"/>
      <c r="AT184" s="85"/>
      <c r="AU184" s="84"/>
      <c r="AV184" s="88"/>
      <c r="AW184" s="83"/>
      <c r="AX184" s="88" t="e">
        <f t="shared" ca="1" si="17"/>
        <v>#NAME?</v>
      </c>
      <c r="AY184" s="86" t="str">
        <f t="shared" si="18"/>
        <v/>
      </c>
      <c r="AZ184" s="171" t="e">
        <f t="shared" ca="1" si="19"/>
        <v>#NAME?</v>
      </c>
      <c r="BA184" s="85" t="e">
        <f t="shared" ca="1" si="20"/>
        <v>#NAME?</v>
      </c>
      <c r="BB184" s="85" t="e">
        <f t="shared" ca="1" si="21"/>
        <v>#NAME?</v>
      </c>
      <c r="BC184" s="90" t="e">
        <f t="shared" ca="1" si="22"/>
        <v>#NAME?</v>
      </c>
      <c r="BD184" s="90" t="e">
        <f t="shared" ca="1" si="23"/>
        <v>#NAME?</v>
      </c>
      <c r="BE184" s="85" t="e">
        <f t="shared" ca="1" si="24"/>
        <v>#NAME?</v>
      </c>
      <c r="BF184" s="22" t="e">
        <f t="shared" ca="1" si="25"/>
        <v>#NAME?</v>
      </c>
      <c r="BG184" s="22" t="e">
        <f t="shared" ca="1" si="26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28"/>
        <v>183</v>
      </c>
      <c r="B185" s="139">
        <v>46156</v>
      </c>
      <c r="C185" s="54" t="s">
        <v>2319</v>
      </c>
      <c r="D185" s="58" t="s">
        <v>115</v>
      </c>
      <c r="E185" s="56" t="s">
        <v>116</v>
      </c>
      <c r="F185" s="54">
        <v>2</v>
      </c>
      <c r="G185" s="54" t="s">
        <v>65</v>
      </c>
      <c r="H185" s="54" t="str">
        <f t="shared" si="0"/>
        <v>DONE</v>
      </c>
      <c r="I185" s="54" t="s">
        <v>1521</v>
      </c>
      <c r="J185" s="58" t="s">
        <v>616</v>
      </c>
      <c r="K185" s="58" t="s">
        <v>79</v>
      </c>
      <c r="L185" s="54">
        <v>8318</v>
      </c>
      <c r="M185" s="71"/>
      <c r="N185" s="54" t="s">
        <v>2564</v>
      </c>
      <c r="O185" s="96" t="s">
        <v>85</v>
      </c>
      <c r="P185" s="54" t="s">
        <v>87</v>
      </c>
      <c r="Q185" s="54" t="s">
        <v>1191</v>
      </c>
      <c r="R185" s="25">
        <v>200001065930</v>
      </c>
      <c r="S185" s="66">
        <v>46165</v>
      </c>
      <c r="T185" s="66" t="str">
        <f t="shared" si="1"/>
        <v>DONE</v>
      </c>
      <c r="U185" s="66">
        <v>46166</v>
      </c>
      <c r="V185" s="25">
        <v>9200090546</v>
      </c>
      <c r="W185" s="25">
        <v>46304</v>
      </c>
      <c r="X185" s="69">
        <v>46176</v>
      </c>
      <c r="Y185" s="69" t="str">
        <f t="shared" si="2"/>
        <v>DONE</v>
      </c>
      <c r="Z185" s="25">
        <v>50415</v>
      </c>
      <c r="AA185" s="179">
        <v>46178</v>
      </c>
      <c r="AB185" s="25" t="str">
        <f t="shared" si="3"/>
        <v>DONE</v>
      </c>
      <c r="AC185" s="71"/>
      <c r="AD185" s="54" t="s">
        <v>2566</v>
      </c>
      <c r="AE185" s="76">
        <v>46178</v>
      </c>
      <c r="AF185" s="69" t="str">
        <f t="shared" si="4"/>
        <v>DONE</v>
      </c>
      <c r="AG185" s="69">
        <v>46181</v>
      </c>
      <c r="AH185" s="75"/>
      <c r="AI185" s="77" t="e">
        <f t="shared" ca="1" si="5"/>
        <v>#NAME?</v>
      </c>
      <c r="AJ185" s="80" t="str">
        <f t="array" ref="AJ185">IFERROR(INDEX('[1]Master Price'!$E:$E,MATCH(D185,'[1]Master Price'!$B:$B,0)),"0")</f>
        <v>0</v>
      </c>
      <c r="AK185" s="80">
        <f t="shared" si="6"/>
        <v>0</v>
      </c>
      <c r="AL185" s="82" t="str">
        <f t="shared" si="36"/>
        <v>0-day</v>
      </c>
      <c r="AM185" s="82" t="str">
        <f t="shared" si="8"/>
        <v>1-day</v>
      </c>
      <c r="AN185" s="82" t="str">
        <f t="shared" si="37"/>
        <v>0-day</v>
      </c>
      <c r="AO185" s="82" t="str">
        <f t="shared" si="33"/>
        <v>2-day</v>
      </c>
      <c r="AP185" s="82" t="str">
        <f t="shared" si="11"/>
        <v>0-day</v>
      </c>
      <c r="AQ185" s="82" t="str">
        <f t="shared" si="12"/>
        <v>0-day</v>
      </c>
      <c r="AR185" s="137"/>
      <c r="AS185" s="83"/>
      <c r="AT185" s="85"/>
      <c r="AU185" s="84"/>
      <c r="AV185" s="88"/>
      <c r="AW185" s="83"/>
      <c r="AX185" s="88" t="e">
        <f t="shared" ca="1" si="17"/>
        <v>#NAME?</v>
      </c>
      <c r="AY185" s="86" t="str">
        <f t="shared" si="18"/>
        <v/>
      </c>
      <c r="AZ185" s="171" t="e">
        <f t="shared" ca="1" si="19"/>
        <v>#NAME?</v>
      </c>
      <c r="BA185" s="85" t="e">
        <f t="shared" ca="1" si="20"/>
        <v>#NAME?</v>
      </c>
      <c r="BB185" s="85" t="e">
        <f t="shared" ca="1" si="21"/>
        <v>#NAME?</v>
      </c>
      <c r="BC185" s="90" t="e">
        <f t="shared" ca="1" si="22"/>
        <v>#NAME?</v>
      </c>
      <c r="BD185" s="90" t="e">
        <f t="shared" ca="1" si="23"/>
        <v>#NAME?</v>
      </c>
      <c r="BE185" s="85" t="e">
        <f t="shared" ca="1" si="24"/>
        <v>#NAME?</v>
      </c>
      <c r="BF185" s="22" t="e">
        <f t="shared" ca="1" si="25"/>
        <v>#NAME?</v>
      </c>
      <c r="BG185" s="22" t="e">
        <f t="shared" ca="1" si="26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28"/>
        <v>184</v>
      </c>
      <c r="B186" s="139">
        <v>46156</v>
      </c>
      <c r="C186" s="54" t="s">
        <v>2319</v>
      </c>
      <c r="D186" s="58" t="s">
        <v>67</v>
      </c>
      <c r="E186" s="56" t="s">
        <v>69</v>
      </c>
      <c r="F186" s="54">
        <v>2</v>
      </c>
      <c r="G186" s="54" t="s">
        <v>65</v>
      </c>
      <c r="H186" s="54" t="str">
        <f t="shared" si="0"/>
        <v>DONE</v>
      </c>
      <c r="I186" s="54" t="s">
        <v>1521</v>
      </c>
      <c r="J186" s="58" t="s">
        <v>616</v>
      </c>
      <c r="K186" s="58" t="s">
        <v>79</v>
      </c>
      <c r="L186" s="54">
        <v>8318</v>
      </c>
      <c r="M186" s="71"/>
      <c r="N186" s="54" t="s">
        <v>2564</v>
      </c>
      <c r="O186" s="96" t="s">
        <v>85</v>
      </c>
      <c r="P186" s="54" t="s">
        <v>87</v>
      </c>
      <c r="Q186" s="54" t="s">
        <v>1191</v>
      </c>
      <c r="R186" s="25">
        <v>200001065930</v>
      </c>
      <c r="S186" s="66">
        <v>46165</v>
      </c>
      <c r="T186" s="66" t="str">
        <f t="shared" si="1"/>
        <v>DONE</v>
      </c>
      <c r="U186" s="66">
        <v>46166</v>
      </c>
      <c r="V186" s="25">
        <v>9200090546</v>
      </c>
      <c r="W186" s="25">
        <v>46304</v>
      </c>
      <c r="X186" s="69">
        <v>46176</v>
      </c>
      <c r="Y186" s="69" t="str">
        <f t="shared" si="2"/>
        <v>DONE</v>
      </c>
      <c r="Z186" s="25">
        <v>50415</v>
      </c>
      <c r="AA186" s="179">
        <v>46178</v>
      </c>
      <c r="AB186" s="25" t="str">
        <f t="shared" si="3"/>
        <v>DONE</v>
      </c>
      <c r="AC186" s="71"/>
      <c r="AD186" s="54" t="s">
        <v>2566</v>
      </c>
      <c r="AE186" s="76">
        <v>46178</v>
      </c>
      <c r="AF186" s="69" t="str">
        <f t="shared" si="4"/>
        <v>DONE</v>
      </c>
      <c r="AG186" s="69">
        <v>46181</v>
      </c>
      <c r="AH186" s="75"/>
      <c r="AI186" s="77" t="e">
        <f t="shared" ca="1" si="5"/>
        <v>#NAME?</v>
      </c>
      <c r="AJ186" s="80" t="str">
        <f t="array" ref="AJ186">IFERROR(INDEX('[1]Master Price'!$E:$E,MATCH(D186,'[1]Master Price'!$B:$B,0)),"0")</f>
        <v>0</v>
      </c>
      <c r="AK186" s="80">
        <f t="shared" si="6"/>
        <v>0</v>
      </c>
      <c r="AL186" s="82" t="str">
        <f t="shared" si="36"/>
        <v>0-day</v>
      </c>
      <c r="AM186" s="82" t="str">
        <f t="shared" si="8"/>
        <v>1-day</v>
      </c>
      <c r="AN186" s="82" t="str">
        <f t="shared" si="37"/>
        <v>0-day</v>
      </c>
      <c r="AO186" s="82" t="str">
        <f t="shared" si="33"/>
        <v>2-day</v>
      </c>
      <c r="AP186" s="82" t="str">
        <f t="shared" si="11"/>
        <v>0-day</v>
      </c>
      <c r="AQ186" s="82" t="str">
        <f t="shared" si="12"/>
        <v>0-day</v>
      </c>
      <c r="AR186" s="137"/>
      <c r="AS186" s="83"/>
      <c r="AT186" s="85"/>
      <c r="AU186" s="84"/>
      <c r="AV186" s="88"/>
      <c r="AW186" s="83"/>
      <c r="AX186" s="88" t="e">
        <f t="shared" ca="1" si="17"/>
        <v>#NAME?</v>
      </c>
      <c r="AY186" s="86" t="str">
        <f t="shared" si="18"/>
        <v/>
      </c>
      <c r="AZ186" s="171" t="e">
        <f t="shared" ca="1" si="19"/>
        <v>#NAME?</v>
      </c>
      <c r="BA186" s="85" t="e">
        <f t="shared" ca="1" si="20"/>
        <v>#NAME?</v>
      </c>
      <c r="BB186" s="85" t="e">
        <f t="shared" ca="1" si="21"/>
        <v>#NAME?</v>
      </c>
      <c r="BC186" s="90" t="e">
        <f t="shared" ca="1" si="22"/>
        <v>#NAME?</v>
      </c>
      <c r="BD186" s="90" t="e">
        <f t="shared" ca="1" si="23"/>
        <v>#NAME?</v>
      </c>
      <c r="BE186" s="85" t="e">
        <f t="shared" ca="1" si="24"/>
        <v>#NAME?</v>
      </c>
      <c r="BF186" s="22" t="e">
        <f t="shared" ca="1" si="25"/>
        <v>#NAME?</v>
      </c>
      <c r="BG186" s="22" t="e">
        <f t="shared" ca="1" si="26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28"/>
        <v>185</v>
      </c>
      <c r="B187" s="139">
        <v>46156</v>
      </c>
      <c r="C187" s="54" t="s">
        <v>2319</v>
      </c>
      <c r="D187" s="58" t="s">
        <v>153</v>
      </c>
      <c r="E187" s="56" t="s">
        <v>154</v>
      </c>
      <c r="F187" s="54">
        <v>2</v>
      </c>
      <c r="G187" s="54" t="s">
        <v>65</v>
      </c>
      <c r="H187" s="54" t="str">
        <f t="shared" si="0"/>
        <v>DONE</v>
      </c>
      <c r="I187" s="54" t="s">
        <v>1521</v>
      </c>
      <c r="J187" s="58" t="s">
        <v>616</v>
      </c>
      <c r="K187" s="58" t="s">
        <v>79</v>
      </c>
      <c r="L187" s="54">
        <v>8318</v>
      </c>
      <c r="M187" s="71"/>
      <c r="N187" s="54" t="s">
        <v>2564</v>
      </c>
      <c r="O187" s="96" t="s">
        <v>85</v>
      </c>
      <c r="P187" s="54" t="s">
        <v>87</v>
      </c>
      <c r="Q187" s="54" t="s">
        <v>1191</v>
      </c>
      <c r="R187" s="25">
        <v>200001065930</v>
      </c>
      <c r="S187" s="66">
        <v>46165</v>
      </c>
      <c r="T187" s="66" t="str">
        <f t="shared" si="1"/>
        <v>DONE</v>
      </c>
      <c r="U187" s="66">
        <v>46166</v>
      </c>
      <c r="V187" s="25">
        <v>9200090546</v>
      </c>
      <c r="W187" s="25">
        <v>46304</v>
      </c>
      <c r="X187" s="69">
        <v>46176</v>
      </c>
      <c r="Y187" s="69" t="str">
        <f t="shared" si="2"/>
        <v>DONE</v>
      </c>
      <c r="Z187" s="25">
        <v>50415</v>
      </c>
      <c r="AA187" s="179">
        <v>46178</v>
      </c>
      <c r="AB187" s="25" t="str">
        <f t="shared" si="3"/>
        <v>DONE</v>
      </c>
      <c r="AC187" s="71"/>
      <c r="AD187" s="54" t="s">
        <v>2566</v>
      </c>
      <c r="AE187" s="76">
        <v>46178</v>
      </c>
      <c r="AF187" s="69" t="str">
        <f t="shared" si="4"/>
        <v>DONE</v>
      </c>
      <c r="AG187" s="69">
        <v>46181</v>
      </c>
      <c r="AH187" s="75"/>
      <c r="AI187" s="77" t="e">
        <f t="shared" ca="1" si="5"/>
        <v>#NAME?</v>
      </c>
      <c r="AJ187" s="80" t="str">
        <f t="array" ref="AJ187">IFERROR(INDEX('[1]Master Price'!$E:$E,MATCH(D187,'[1]Master Price'!$B:$B,0)),"0")</f>
        <v>0</v>
      </c>
      <c r="AK187" s="80">
        <f t="shared" si="6"/>
        <v>0</v>
      </c>
      <c r="AL187" s="82" t="str">
        <f t="shared" si="36"/>
        <v>0-day</v>
      </c>
      <c r="AM187" s="82" t="str">
        <f t="shared" si="8"/>
        <v>1-day</v>
      </c>
      <c r="AN187" s="82" t="str">
        <f t="shared" si="37"/>
        <v>0-day</v>
      </c>
      <c r="AO187" s="82" t="str">
        <f t="shared" si="33"/>
        <v>2-day</v>
      </c>
      <c r="AP187" s="82" t="str">
        <f t="shared" si="11"/>
        <v>0-day</v>
      </c>
      <c r="AQ187" s="82" t="str">
        <f t="shared" si="12"/>
        <v>0-day</v>
      </c>
      <c r="AR187" s="137"/>
      <c r="AS187" s="83"/>
      <c r="AT187" s="85"/>
      <c r="AU187" s="84"/>
      <c r="AV187" s="88"/>
      <c r="AW187" s="83"/>
      <c r="AX187" s="88" t="e">
        <f t="shared" ca="1" si="17"/>
        <v>#NAME?</v>
      </c>
      <c r="AY187" s="86" t="str">
        <f t="shared" si="18"/>
        <v/>
      </c>
      <c r="AZ187" s="171" t="e">
        <f t="shared" ca="1" si="19"/>
        <v>#NAME?</v>
      </c>
      <c r="BA187" s="85" t="e">
        <f t="shared" ca="1" si="20"/>
        <v>#NAME?</v>
      </c>
      <c r="BB187" s="85" t="e">
        <f t="shared" ca="1" si="21"/>
        <v>#NAME?</v>
      </c>
      <c r="BC187" s="90" t="e">
        <f t="shared" ca="1" si="22"/>
        <v>#NAME?</v>
      </c>
      <c r="BD187" s="90" t="e">
        <f t="shared" ca="1" si="23"/>
        <v>#NAME?</v>
      </c>
      <c r="BE187" s="85" t="e">
        <f t="shared" ca="1" si="24"/>
        <v>#NAME?</v>
      </c>
      <c r="BF187" s="22" t="e">
        <f t="shared" ca="1" si="25"/>
        <v>#NAME?</v>
      </c>
      <c r="BG187" s="22" t="e">
        <f t="shared" ca="1" si="26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28"/>
        <v>186</v>
      </c>
      <c r="B188" s="139">
        <v>46156</v>
      </c>
      <c r="C188" s="54" t="s">
        <v>2319</v>
      </c>
      <c r="D188" s="58" t="s">
        <v>174</v>
      </c>
      <c r="E188" s="56" t="s">
        <v>175</v>
      </c>
      <c r="F188" s="54">
        <v>4</v>
      </c>
      <c r="G188" s="54" t="s">
        <v>65</v>
      </c>
      <c r="H188" s="54" t="str">
        <f t="shared" si="0"/>
        <v>DONE</v>
      </c>
      <c r="I188" s="54" t="s">
        <v>1521</v>
      </c>
      <c r="J188" s="58" t="s">
        <v>616</v>
      </c>
      <c r="K188" s="58" t="s">
        <v>79</v>
      </c>
      <c r="L188" s="54">
        <v>8318</v>
      </c>
      <c r="M188" s="71"/>
      <c r="N188" s="54" t="s">
        <v>2564</v>
      </c>
      <c r="O188" s="96" t="s">
        <v>85</v>
      </c>
      <c r="P188" s="54" t="s">
        <v>87</v>
      </c>
      <c r="Q188" s="54" t="s">
        <v>1191</v>
      </c>
      <c r="R188" s="25">
        <v>200001065930</v>
      </c>
      <c r="S188" s="66">
        <v>46165</v>
      </c>
      <c r="T188" s="66" t="str">
        <f t="shared" si="1"/>
        <v>DONE</v>
      </c>
      <c r="U188" s="66">
        <v>46166</v>
      </c>
      <c r="V188" s="25">
        <v>9200090546</v>
      </c>
      <c r="W188" s="25">
        <v>46304</v>
      </c>
      <c r="X188" s="69">
        <v>46176</v>
      </c>
      <c r="Y188" s="69" t="str">
        <f t="shared" si="2"/>
        <v>DONE</v>
      </c>
      <c r="Z188" s="25">
        <v>50415</v>
      </c>
      <c r="AA188" s="179">
        <v>46178</v>
      </c>
      <c r="AB188" s="25" t="str">
        <f t="shared" si="3"/>
        <v>DONE</v>
      </c>
      <c r="AC188" s="71"/>
      <c r="AD188" s="54" t="s">
        <v>2566</v>
      </c>
      <c r="AE188" s="76">
        <v>46178</v>
      </c>
      <c r="AF188" s="69" t="str">
        <f t="shared" si="4"/>
        <v>DONE</v>
      </c>
      <c r="AG188" s="69">
        <v>46181</v>
      </c>
      <c r="AH188" s="75"/>
      <c r="AI188" s="77" t="e">
        <f t="shared" ca="1" si="5"/>
        <v>#NAME?</v>
      </c>
      <c r="AJ188" s="80" t="str">
        <f t="array" ref="AJ188">IFERROR(INDEX('[1]Master Price'!$E:$E,MATCH(D188,'[1]Master Price'!$B:$B,0)),"0")</f>
        <v>0</v>
      </c>
      <c r="AK188" s="80">
        <f t="shared" si="6"/>
        <v>0</v>
      </c>
      <c r="AL188" s="82" t="str">
        <f t="shared" si="36"/>
        <v>0-day</v>
      </c>
      <c r="AM188" s="82" t="str">
        <f t="shared" si="8"/>
        <v>1-day</v>
      </c>
      <c r="AN188" s="82" t="str">
        <f t="shared" si="37"/>
        <v>0-day</v>
      </c>
      <c r="AO188" s="82" t="str">
        <f t="shared" si="33"/>
        <v>2-day</v>
      </c>
      <c r="AP188" s="82" t="str">
        <f t="shared" si="11"/>
        <v>0-day</v>
      </c>
      <c r="AQ188" s="82" t="str">
        <f t="shared" si="12"/>
        <v>0-day</v>
      </c>
      <c r="AR188" s="137"/>
      <c r="AS188" s="83"/>
      <c r="AT188" s="85"/>
      <c r="AU188" s="84"/>
      <c r="AV188" s="88"/>
      <c r="AW188" s="83"/>
      <c r="AX188" s="88" t="e">
        <f t="shared" ca="1" si="17"/>
        <v>#NAME?</v>
      </c>
      <c r="AY188" s="86" t="str">
        <f t="shared" si="18"/>
        <v/>
      </c>
      <c r="AZ188" s="171" t="e">
        <f t="shared" ca="1" si="19"/>
        <v>#NAME?</v>
      </c>
      <c r="BA188" s="85" t="e">
        <f t="shared" ca="1" si="20"/>
        <v>#NAME?</v>
      </c>
      <c r="BB188" s="85" t="e">
        <f t="shared" ca="1" si="21"/>
        <v>#NAME?</v>
      </c>
      <c r="BC188" s="90" t="e">
        <f t="shared" ca="1" si="22"/>
        <v>#NAME?</v>
      </c>
      <c r="BD188" s="90" t="e">
        <f t="shared" ca="1" si="23"/>
        <v>#NAME?</v>
      </c>
      <c r="BE188" s="85" t="e">
        <f t="shared" ca="1" si="24"/>
        <v>#NAME?</v>
      </c>
      <c r="BF188" s="22" t="e">
        <f t="shared" ca="1" si="25"/>
        <v>#NAME?</v>
      </c>
      <c r="BG188" s="22" t="e">
        <f t="shared" ca="1" si="26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28"/>
        <v>187</v>
      </c>
      <c r="B189" s="139">
        <v>46156</v>
      </c>
      <c r="C189" s="54" t="s">
        <v>2319</v>
      </c>
      <c r="D189" s="58" t="s">
        <v>136</v>
      </c>
      <c r="E189" s="56" t="s">
        <v>137</v>
      </c>
      <c r="F189" s="54">
        <v>1</v>
      </c>
      <c r="G189" s="54" t="s">
        <v>65</v>
      </c>
      <c r="H189" s="54" t="str">
        <f t="shared" si="0"/>
        <v>DONE</v>
      </c>
      <c r="I189" s="54" t="s">
        <v>1521</v>
      </c>
      <c r="J189" s="58" t="s">
        <v>616</v>
      </c>
      <c r="K189" s="58" t="s">
        <v>79</v>
      </c>
      <c r="L189" s="54">
        <v>8318</v>
      </c>
      <c r="M189" s="71"/>
      <c r="N189" s="54" t="s">
        <v>2564</v>
      </c>
      <c r="O189" s="96" t="s">
        <v>85</v>
      </c>
      <c r="P189" s="54" t="s">
        <v>87</v>
      </c>
      <c r="Q189" s="54" t="s">
        <v>1191</v>
      </c>
      <c r="R189" s="25">
        <v>200001065930</v>
      </c>
      <c r="S189" s="66">
        <v>46165</v>
      </c>
      <c r="T189" s="66" t="str">
        <f t="shared" si="1"/>
        <v>DONE</v>
      </c>
      <c r="U189" s="66">
        <v>46166</v>
      </c>
      <c r="V189" s="25">
        <v>9200090546</v>
      </c>
      <c r="W189" s="25">
        <v>46304</v>
      </c>
      <c r="X189" s="69">
        <v>46176</v>
      </c>
      <c r="Y189" s="69" t="str">
        <f t="shared" si="2"/>
        <v>DONE</v>
      </c>
      <c r="Z189" s="25">
        <v>50415</v>
      </c>
      <c r="AA189" s="179">
        <v>46178</v>
      </c>
      <c r="AB189" s="25" t="str">
        <f t="shared" si="3"/>
        <v>DONE</v>
      </c>
      <c r="AC189" s="71"/>
      <c r="AD189" s="54" t="s">
        <v>2566</v>
      </c>
      <c r="AE189" s="76">
        <v>46178</v>
      </c>
      <c r="AF189" s="69" t="str">
        <f t="shared" si="4"/>
        <v>DONE</v>
      </c>
      <c r="AG189" s="69">
        <v>46181</v>
      </c>
      <c r="AH189" s="75"/>
      <c r="AI189" s="77" t="e">
        <f t="shared" ca="1" si="5"/>
        <v>#NAME?</v>
      </c>
      <c r="AJ189" s="80" t="str">
        <f t="array" ref="AJ189">IFERROR(INDEX('[1]Master Price'!$E:$E,MATCH(D189,'[1]Master Price'!$B:$B,0)),"0")</f>
        <v>0</v>
      </c>
      <c r="AK189" s="80">
        <f t="shared" si="6"/>
        <v>0</v>
      </c>
      <c r="AL189" s="82" t="str">
        <f t="shared" si="36"/>
        <v>0-day</v>
      </c>
      <c r="AM189" s="82" t="str">
        <f t="shared" si="8"/>
        <v>1-day</v>
      </c>
      <c r="AN189" s="82" t="str">
        <f t="shared" si="37"/>
        <v>0-day</v>
      </c>
      <c r="AO189" s="82" t="str">
        <f t="shared" si="33"/>
        <v>2-day</v>
      </c>
      <c r="AP189" s="82" t="str">
        <f t="shared" si="11"/>
        <v>0-day</v>
      </c>
      <c r="AQ189" s="82" t="str">
        <f t="shared" si="12"/>
        <v>0-day</v>
      </c>
      <c r="AR189" s="137"/>
      <c r="AS189" s="83"/>
      <c r="AT189" s="85"/>
      <c r="AU189" s="84"/>
      <c r="AV189" s="88"/>
      <c r="AW189" s="83"/>
      <c r="AX189" s="88" t="e">
        <f t="shared" ca="1" si="17"/>
        <v>#NAME?</v>
      </c>
      <c r="AY189" s="86" t="str">
        <f t="shared" si="18"/>
        <v/>
      </c>
      <c r="AZ189" s="171" t="e">
        <f t="shared" ca="1" si="19"/>
        <v>#NAME?</v>
      </c>
      <c r="BA189" s="85" t="e">
        <f t="shared" ca="1" si="20"/>
        <v>#NAME?</v>
      </c>
      <c r="BB189" s="85" t="e">
        <f t="shared" ca="1" si="21"/>
        <v>#NAME?</v>
      </c>
      <c r="BC189" s="90" t="e">
        <f t="shared" ca="1" si="22"/>
        <v>#NAME?</v>
      </c>
      <c r="BD189" s="90" t="e">
        <f t="shared" ca="1" si="23"/>
        <v>#NAME?</v>
      </c>
      <c r="BE189" s="85" t="e">
        <f t="shared" ca="1" si="24"/>
        <v>#NAME?</v>
      </c>
      <c r="BF189" s="22" t="e">
        <f t="shared" ca="1" si="25"/>
        <v>#NAME?</v>
      </c>
      <c r="BG189" s="22" t="e">
        <f t="shared" ca="1" si="26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28"/>
        <v>188</v>
      </c>
      <c r="B190" s="139">
        <v>46160</v>
      </c>
      <c r="C190" s="54" t="s">
        <v>2320</v>
      </c>
      <c r="D190" s="58" t="s">
        <v>1004</v>
      </c>
      <c r="E190" s="56" t="s">
        <v>1005</v>
      </c>
      <c r="F190" s="54">
        <v>1</v>
      </c>
      <c r="G190" s="54" t="s">
        <v>65</v>
      </c>
      <c r="H190" s="54" t="str">
        <f t="shared" si="0"/>
        <v>DONE</v>
      </c>
      <c r="I190" s="54" t="s">
        <v>2575</v>
      </c>
      <c r="J190" s="58" t="s">
        <v>129</v>
      </c>
      <c r="K190" s="58" t="s">
        <v>106</v>
      </c>
      <c r="L190" s="54"/>
      <c r="M190" s="71"/>
      <c r="N190" s="54" t="s">
        <v>161</v>
      </c>
      <c r="O190" s="114" t="s">
        <v>81</v>
      </c>
      <c r="P190" s="54" t="s">
        <v>87</v>
      </c>
      <c r="Q190" s="54" t="s">
        <v>83</v>
      </c>
      <c r="R190" s="25">
        <v>200001065954</v>
      </c>
      <c r="S190" s="66">
        <v>46165</v>
      </c>
      <c r="T190" s="66" t="str">
        <f t="shared" si="1"/>
        <v>DONE</v>
      </c>
      <c r="U190" s="66">
        <v>46166</v>
      </c>
      <c r="V190" s="25">
        <v>9200090531</v>
      </c>
      <c r="W190" s="25">
        <v>46300</v>
      </c>
      <c r="X190" s="69">
        <v>46176</v>
      </c>
      <c r="Y190" s="69" t="str">
        <f t="shared" si="2"/>
        <v>DONE</v>
      </c>
      <c r="Z190" s="25">
        <v>50356</v>
      </c>
      <c r="AA190" s="200">
        <v>46177</v>
      </c>
      <c r="AB190" s="25" t="str">
        <f t="shared" si="3"/>
        <v>DONE</v>
      </c>
      <c r="AC190" s="71"/>
      <c r="AD190" s="54" t="s">
        <v>2576</v>
      </c>
      <c r="AE190" s="76">
        <v>46178</v>
      </c>
      <c r="AF190" s="69" t="str">
        <f t="shared" si="4"/>
        <v>DONE</v>
      </c>
      <c r="AG190" s="69">
        <v>46181</v>
      </c>
      <c r="AH190" s="75"/>
      <c r="AI190" s="77" t="e">
        <f t="shared" ca="1" si="5"/>
        <v>#NAME?</v>
      </c>
      <c r="AJ190" s="80" t="str">
        <f t="array" ref="AJ190">IFERROR(INDEX('[1]Master Price'!$E:$E,MATCH(D190,'[1]Master Price'!$B:$B,0)),"0")</f>
        <v>0</v>
      </c>
      <c r="AK190" s="80">
        <f t="shared" si="6"/>
        <v>0</v>
      </c>
      <c r="AL190" s="82" t="str">
        <f>IFERROR(DATEDIF(B190,#REF!,"d"),"0")&amp;"-day"</f>
        <v>0-day</v>
      </c>
      <c r="AM190" s="82" t="str">
        <f t="shared" si="8"/>
        <v>1-day</v>
      </c>
      <c r="AN190" s="82" t="str">
        <f>IFERROR(DATEDIF(#REF!,X190,"d"),"0")&amp;"-day"</f>
        <v>0-day</v>
      </c>
      <c r="AO190" s="82" t="str">
        <f t="shared" si="33"/>
        <v>1-day</v>
      </c>
      <c r="AP190" s="82" t="str">
        <f t="shared" si="11"/>
        <v>1-day</v>
      </c>
      <c r="AQ190" s="82" t="str">
        <f t="shared" si="12"/>
        <v>0-day</v>
      </c>
      <c r="AR190" s="137"/>
      <c r="AS190" s="83"/>
      <c r="AT190" s="85"/>
      <c r="AU190" s="84"/>
      <c r="AV190" s="88"/>
      <c r="AW190" s="83"/>
      <c r="AX190" s="88" t="e">
        <f t="shared" ca="1" si="17"/>
        <v>#NAME?</v>
      </c>
      <c r="AY190" s="86" t="str">
        <f t="shared" si="18"/>
        <v/>
      </c>
      <c r="AZ190" s="171" t="e">
        <f t="shared" ca="1" si="19"/>
        <v>#NAME?</v>
      </c>
      <c r="BA190" s="85" t="e">
        <f t="shared" ca="1" si="20"/>
        <v>#NAME?</v>
      </c>
      <c r="BB190" s="85" t="e">
        <f t="shared" ca="1" si="21"/>
        <v>#NAME?</v>
      </c>
      <c r="BC190" s="90" t="e">
        <f t="shared" ca="1" si="22"/>
        <v>#NAME?</v>
      </c>
      <c r="BD190" s="90" t="e">
        <f t="shared" ca="1" si="23"/>
        <v>#NAME?</v>
      </c>
      <c r="BE190" s="85" t="e">
        <f t="shared" ca="1" si="24"/>
        <v>#NAME?</v>
      </c>
      <c r="BF190" s="22" t="e">
        <f t="shared" ca="1" si="25"/>
        <v>#NAME?</v>
      </c>
      <c r="BG190" s="22" t="e">
        <f t="shared" ca="1" si="26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28"/>
        <v>189</v>
      </c>
      <c r="B191" s="139">
        <v>46160</v>
      </c>
      <c r="C191" s="54" t="s">
        <v>2320</v>
      </c>
      <c r="D191" s="58" t="s">
        <v>679</v>
      </c>
      <c r="E191" s="56" t="s">
        <v>680</v>
      </c>
      <c r="F191" s="54">
        <v>10</v>
      </c>
      <c r="G191" s="54" t="s">
        <v>65</v>
      </c>
      <c r="H191" s="54" t="str">
        <f t="shared" si="0"/>
        <v>DONE</v>
      </c>
      <c r="I191" s="54" t="s">
        <v>2575</v>
      </c>
      <c r="J191" s="58" t="s">
        <v>129</v>
      </c>
      <c r="K191" s="58" t="s">
        <v>106</v>
      </c>
      <c r="L191" s="54"/>
      <c r="M191" s="71"/>
      <c r="N191" s="54" t="s">
        <v>161</v>
      </c>
      <c r="O191" s="114" t="s">
        <v>81</v>
      </c>
      <c r="P191" s="54" t="s">
        <v>87</v>
      </c>
      <c r="Q191" s="54" t="s">
        <v>83</v>
      </c>
      <c r="R191" s="25">
        <v>200001065954</v>
      </c>
      <c r="S191" s="66">
        <v>46165</v>
      </c>
      <c r="T191" s="66" t="str">
        <f t="shared" si="1"/>
        <v>DONE</v>
      </c>
      <c r="U191" s="66">
        <v>46166</v>
      </c>
      <c r="V191" s="25">
        <v>9200090531</v>
      </c>
      <c r="W191" s="25">
        <v>46300</v>
      </c>
      <c r="X191" s="69">
        <v>46176</v>
      </c>
      <c r="Y191" s="69" t="str">
        <f t="shared" si="2"/>
        <v>DONE</v>
      </c>
      <c r="Z191" s="25">
        <v>50356</v>
      </c>
      <c r="AA191" s="200">
        <v>46177</v>
      </c>
      <c r="AB191" s="25" t="str">
        <f t="shared" si="3"/>
        <v>DONE</v>
      </c>
      <c r="AC191" s="71"/>
      <c r="AD191" s="54" t="s">
        <v>2576</v>
      </c>
      <c r="AE191" s="76">
        <v>46178</v>
      </c>
      <c r="AF191" s="69" t="str">
        <f t="shared" si="4"/>
        <v>DONE</v>
      </c>
      <c r="AG191" s="69">
        <v>46181</v>
      </c>
      <c r="AH191" s="75"/>
      <c r="AI191" s="77" t="e">
        <f t="shared" ca="1" si="5"/>
        <v>#NAME?</v>
      </c>
      <c r="AJ191" s="80" t="str">
        <f t="array" ref="AJ191">IFERROR(INDEX('[1]Master Price'!$E:$E,MATCH(D191,'[1]Master Price'!$B:$B,0)),"0")</f>
        <v>0</v>
      </c>
      <c r="AK191" s="80">
        <f t="shared" si="6"/>
        <v>0</v>
      </c>
      <c r="AL191" s="82" t="str">
        <f t="shared" ref="AL191:AL445" si="38">IFERROR(DATEDIF(B191,T191,"d"),"0")&amp;"-day"</f>
        <v>0-day</v>
      </c>
      <c r="AM191" s="82" t="str">
        <f t="shared" si="8"/>
        <v>1-day</v>
      </c>
      <c r="AN191" s="82" t="str">
        <f t="shared" ref="AN191:AN250" si="39">IFERROR(DATEDIF(T191,X191,"d"),"0")&amp;"-day"</f>
        <v>0-day</v>
      </c>
      <c r="AO191" s="82" t="str">
        <f t="shared" si="33"/>
        <v>1-day</v>
      </c>
      <c r="AP191" s="82" t="str">
        <f t="shared" si="11"/>
        <v>1-day</v>
      </c>
      <c r="AQ191" s="82" t="str">
        <f t="shared" si="12"/>
        <v>0-day</v>
      </c>
      <c r="AR191" s="137"/>
      <c r="AS191" s="83"/>
      <c r="AT191" s="85"/>
      <c r="AU191" s="84"/>
      <c r="AV191" s="88"/>
      <c r="AW191" s="83"/>
      <c r="AX191" s="88" t="e">
        <f t="shared" ca="1" si="17"/>
        <v>#NAME?</v>
      </c>
      <c r="AY191" s="86" t="str">
        <f t="shared" si="18"/>
        <v/>
      </c>
      <c r="AZ191" s="171" t="e">
        <f t="shared" ca="1" si="19"/>
        <v>#NAME?</v>
      </c>
      <c r="BA191" s="85" t="e">
        <f t="shared" ca="1" si="20"/>
        <v>#NAME?</v>
      </c>
      <c r="BB191" s="85" t="e">
        <f t="shared" ca="1" si="21"/>
        <v>#NAME?</v>
      </c>
      <c r="BC191" s="90" t="e">
        <f t="shared" ca="1" si="22"/>
        <v>#NAME?</v>
      </c>
      <c r="BD191" s="90" t="e">
        <f t="shared" ca="1" si="23"/>
        <v>#NAME?</v>
      </c>
      <c r="BE191" s="85" t="e">
        <f t="shared" ca="1" si="24"/>
        <v>#NAME?</v>
      </c>
      <c r="BF191" s="22" t="e">
        <f t="shared" ca="1" si="25"/>
        <v>#NAME?</v>
      </c>
      <c r="BG191" s="22" t="e">
        <f t="shared" ca="1" si="26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28"/>
        <v>190</v>
      </c>
      <c r="B192" s="139">
        <v>46160</v>
      </c>
      <c r="C192" s="54" t="s">
        <v>2320</v>
      </c>
      <c r="D192" s="58" t="s">
        <v>427</v>
      </c>
      <c r="E192" s="56" t="s">
        <v>428</v>
      </c>
      <c r="F192" s="54">
        <v>10</v>
      </c>
      <c r="G192" s="54" t="s">
        <v>65</v>
      </c>
      <c r="H192" s="54" t="str">
        <f t="shared" si="0"/>
        <v>DONE</v>
      </c>
      <c r="I192" s="54" t="s">
        <v>2575</v>
      </c>
      <c r="J192" s="58" t="s">
        <v>129</v>
      </c>
      <c r="K192" s="58" t="s">
        <v>106</v>
      </c>
      <c r="L192" s="54"/>
      <c r="M192" s="71"/>
      <c r="N192" s="54" t="s">
        <v>161</v>
      </c>
      <c r="O192" s="114" t="s">
        <v>81</v>
      </c>
      <c r="P192" s="54" t="s">
        <v>87</v>
      </c>
      <c r="Q192" s="54" t="s">
        <v>83</v>
      </c>
      <c r="R192" s="25">
        <v>200001065954</v>
      </c>
      <c r="S192" s="66">
        <v>46165</v>
      </c>
      <c r="T192" s="66" t="str">
        <f t="shared" si="1"/>
        <v>DONE</v>
      </c>
      <c r="U192" s="66">
        <v>46166</v>
      </c>
      <c r="V192" s="25">
        <v>9200090531</v>
      </c>
      <c r="W192" s="25">
        <v>46300</v>
      </c>
      <c r="X192" s="69">
        <v>46176</v>
      </c>
      <c r="Y192" s="69" t="str">
        <f t="shared" si="2"/>
        <v>DONE</v>
      </c>
      <c r="Z192" s="25">
        <v>50356</v>
      </c>
      <c r="AA192" s="200">
        <v>46177</v>
      </c>
      <c r="AB192" s="25" t="str">
        <f t="shared" si="3"/>
        <v>DONE</v>
      </c>
      <c r="AC192" s="71"/>
      <c r="AD192" s="54" t="s">
        <v>2576</v>
      </c>
      <c r="AE192" s="76">
        <v>46178</v>
      </c>
      <c r="AF192" s="69" t="str">
        <f t="shared" si="4"/>
        <v>DONE</v>
      </c>
      <c r="AG192" s="69">
        <v>46181</v>
      </c>
      <c r="AH192" s="75"/>
      <c r="AI192" s="77" t="e">
        <f t="shared" ca="1" si="5"/>
        <v>#NAME?</v>
      </c>
      <c r="AJ192" s="80" t="str">
        <f t="array" ref="AJ192">IFERROR(INDEX('[1]Master Price'!$E:$E,MATCH(D192,'[1]Master Price'!$B:$B,0)),"0")</f>
        <v>0</v>
      </c>
      <c r="AK192" s="80">
        <f t="shared" si="6"/>
        <v>0</v>
      </c>
      <c r="AL192" s="82" t="str">
        <f t="shared" si="38"/>
        <v>0-day</v>
      </c>
      <c r="AM192" s="82" t="str">
        <f t="shared" si="8"/>
        <v>1-day</v>
      </c>
      <c r="AN192" s="82" t="str">
        <f t="shared" si="39"/>
        <v>0-day</v>
      </c>
      <c r="AO192" s="82" t="str">
        <f t="shared" si="33"/>
        <v>1-day</v>
      </c>
      <c r="AP192" s="82" t="str">
        <f t="shared" si="11"/>
        <v>1-day</v>
      </c>
      <c r="AQ192" s="82" t="str">
        <f t="shared" si="12"/>
        <v>0-day</v>
      </c>
      <c r="AR192" s="137"/>
      <c r="AS192" s="83"/>
      <c r="AT192" s="85"/>
      <c r="AU192" s="84"/>
      <c r="AV192" s="88"/>
      <c r="AW192" s="83"/>
      <c r="AX192" s="88" t="e">
        <f t="shared" ca="1" si="17"/>
        <v>#NAME?</v>
      </c>
      <c r="AY192" s="86" t="str">
        <f t="shared" si="18"/>
        <v/>
      </c>
      <c r="AZ192" s="171" t="e">
        <f t="shared" ca="1" si="19"/>
        <v>#NAME?</v>
      </c>
      <c r="BA192" s="85" t="e">
        <f t="shared" ca="1" si="20"/>
        <v>#NAME?</v>
      </c>
      <c r="BB192" s="85" t="e">
        <f t="shared" ca="1" si="21"/>
        <v>#NAME?</v>
      </c>
      <c r="BC192" s="90" t="e">
        <f t="shared" ca="1" si="22"/>
        <v>#NAME?</v>
      </c>
      <c r="BD192" s="90" t="e">
        <f t="shared" ca="1" si="23"/>
        <v>#NAME?</v>
      </c>
      <c r="BE192" s="85" t="e">
        <f t="shared" ca="1" si="24"/>
        <v>#NAME?</v>
      </c>
      <c r="BF192" s="22" t="e">
        <f t="shared" ca="1" si="25"/>
        <v>#NAME?</v>
      </c>
      <c r="BG192" s="22" t="e">
        <f t="shared" ca="1" si="26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28"/>
        <v>191</v>
      </c>
      <c r="B193" s="139">
        <v>46160</v>
      </c>
      <c r="C193" s="54" t="s">
        <v>2321</v>
      </c>
      <c r="D193" s="58" t="s">
        <v>781</v>
      </c>
      <c r="E193" s="56" t="s">
        <v>782</v>
      </c>
      <c r="F193" s="54">
        <v>1</v>
      </c>
      <c r="G193" s="54" t="s">
        <v>65</v>
      </c>
      <c r="H193" s="54" t="str">
        <f t="shared" si="0"/>
        <v>DONE</v>
      </c>
      <c r="I193" s="54" t="s">
        <v>2582</v>
      </c>
      <c r="J193" s="62" t="s">
        <v>73</v>
      </c>
      <c r="K193" s="62" t="s">
        <v>73</v>
      </c>
      <c r="L193" s="54"/>
      <c r="M193" s="71"/>
      <c r="N193" s="54" t="s">
        <v>2583</v>
      </c>
      <c r="O193" s="114" t="s">
        <v>81</v>
      </c>
      <c r="P193" s="54" t="s">
        <v>87</v>
      </c>
      <c r="Q193" s="54" t="s">
        <v>83</v>
      </c>
      <c r="R193" s="25">
        <v>200001064074</v>
      </c>
      <c r="S193" s="66">
        <v>46163</v>
      </c>
      <c r="T193" s="66" t="str">
        <f t="shared" si="1"/>
        <v>DONE</v>
      </c>
      <c r="U193" s="66">
        <v>46164</v>
      </c>
      <c r="V193" s="25">
        <v>9200089756</v>
      </c>
      <c r="W193" s="25">
        <v>46078</v>
      </c>
      <c r="X193" s="69">
        <v>46170</v>
      </c>
      <c r="Y193" s="69" t="str">
        <f t="shared" si="2"/>
        <v>DONE</v>
      </c>
      <c r="Z193" s="25">
        <v>50149</v>
      </c>
      <c r="AA193" s="202">
        <v>46171</v>
      </c>
      <c r="AB193" s="25" t="str">
        <f t="shared" si="3"/>
        <v>DONE</v>
      </c>
      <c r="AC193" s="71"/>
      <c r="AD193" s="54" t="s">
        <v>2584</v>
      </c>
      <c r="AE193" s="76">
        <v>46172</v>
      </c>
      <c r="AF193" s="69" t="str">
        <f t="shared" si="4"/>
        <v>DONE</v>
      </c>
      <c r="AG193" s="69">
        <v>46177</v>
      </c>
      <c r="AH193" s="75"/>
      <c r="AI193" s="77" t="e">
        <f t="shared" ca="1" si="5"/>
        <v>#NAME?</v>
      </c>
      <c r="AJ193" s="80" t="str">
        <f t="array" ref="AJ193">IFERROR(INDEX('[1]Master Price'!$E:$E,MATCH(D193,'[1]Master Price'!$B:$B,0)),"0")</f>
        <v>0</v>
      </c>
      <c r="AK193" s="80">
        <f t="shared" si="6"/>
        <v>0</v>
      </c>
      <c r="AL193" s="82" t="str">
        <f t="shared" si="38"/>
        <v>0-day</v>
      </c>
      <c r="AM193" s="82" t="str">
        <f t="shared" si="8"/>
        <v>1-day</v>
      </c>
      <c r="AN193" s="82" t="str">
        <f t="shared" si="39"/>
        <v>0-day</v>
      </c>
      <c r="AO193" s="82" t="str">
        <f t="shared" si="33"/>
        <v>1-day</v>
      </c>
      <c r="AP193" s="82" t="str">
        <f t="shared" si="11"/>
        <v>1-day</v>
      </c>
      <c r="AQ193" s="82" t="str">
        <f t="shared" si="12"/>
        <v>0-day</v>
      </c>
      <c r="AR193" s="137"/>
      <c r="AS193" s="83"/>
      <c r="AT193" s="85"/>
      <c r="AU193" s="84"/>
      <c r="AV193" s="88"/>
      <c r="AW193" s="83"/>
      <c r="AX193" s="88" t="e">
        <f t="shared" ca="1" si="17"/>
        <v>#NAME?</v>
      </c>
      <c r="AY193" s="86" t="str">
        <f t="shared" si="18"/>
        <v/>
      </c>
      <c r="AZ193" s="171" t="e">
        <f t="shared" ca="1" si="19"/>
        <v>#NAME?</v>
      </c>
      <c r="BA193" s="85" t="e">
        <f t="shared" ca="1" si="20"/>
        <v>#NAME?</v>
      </c>
      <c r="BB193" s="85" t="e">
        <f t="shared" ca="1" si="21"/>
        <v>#NAME?</v>
      </c>
      <c r="BC193" s="90" t="e">
        <f t="shared" ca="1" si="22"/>
        <v>#NAME?</v>
      </c>
      <c r="BD193" s="90" t="e">
        <f t="shared" ca="1" si="23"/>
        <v>#NAME?</v>
      </c>
      <c r="BE193" s="85" t="e">
        <f t="shared" ca="1" si="24"/>
        <v>#NAME?</v>
      </c>
      <c r="BF193" s="22" t="e">
        <f t="shared" ca="1" si="25"/>
        <v>#NAME?</v>
      </c>
      <c r="BG193" s="22" t="e">
        <f t="shared" ca="1" si="26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28"/>
        <v>192</v>
      </c>
      <c r="B194" s="139">
        <v>46160</v>
      </c>
      <c r="C194" s="54" t="s">
        <v>2322</v>
      </c>
      <c r="D194" s="58" t="s">
        <v>781</v>
      </c>
      <c r="E194" s="56" t="s">
        <v>782</v>
      </c>
      <c r="F194" s="54">
        <v>1</v>
      </c>
      <c r="G194" s="54" t="s">
        <v>65</v>
      </c>
      <c r="H194" s="54" t="str">
        <f t="shared" si="0"/>
        <v>DONE</v>
      </c>
      <c r="I194" s="54" t="s">
        <v>2587</v>
      </c>
      <c r="J194" s="62" t="s">
        <v>73</v>
      </c>
      <c r="K194" s="62" t="s">
        <v>73</v>
      </c>
      <c r="L194" s="54"/>
      <c r="M194" s="71"/>
      <c r="N194" s="54" t="s">
        <v>2583</v>
      </c>
      <c r="O194" s="114" t="s">
        <v>81</v>
      </c>
      <c r="P194" s="54" t="s">
        <v>87</v>
      </c>
      <c r="Q194" s="54" t="s">
        <v>83</v>
      </c>
      <c r="R194" s="25">
        <v>200001064072</v>
      </c>
      <c r="S194" s="66">
        <v>46163</v>
      </c>
      <c r="T194" s="66" t="str">
        <f t="shared" si="1"/>
        <v>DONE</v>
      </c>
      <c r="U194" s="66">
        <v>46164</v>
      </c>
      <c r="V194" s="25">
        <v>9200089747</v>
      </c>
      <c r="W194" s="25">
        <v>46085</v>
      </c>
      <c r="X194" s="69">
        <v>46170</v>
      </c>
      <c r="Y194" s="69" t="str">
        <f t="shared" si="2"/>
        <v>DONE</v>
      </c>
      <c r="Z194" s="25">
        <v>50154</v>
      </c>
      <c r="AA194" s="200">
        <v>46171</v>
      </c>
      <c r="AB194" s="25" t="str">
        <f t="shared" si="3"/>
        <v>DONE</v>
      </c>
      <c r="AC194" s="71"/>
      <c r="AD194" s="54" t="s">
        <v>2588</v>
      </c>
      <c r="AE194" s="76">
        <v>46172</v>
      </c>
      <c r="AF194" s="69" t="str">
        <f t="shared" si="4"/>
        <v>DONE</v>
      </c>
      <c r="AG194" s="69">
        <v>46177</v>
      </c>
      <c r="AH194" s="75"/>
      <c r="AI194" s="77" t="e">
        <f t="shared" ca="1" si="5"/>
        <v>#NAME?</v>
      </c>
      <c r="AJ194" s="80" t="str">
        <f t="array" ref="AJ194">IFERROR(INDEX('[1]Master Price'!$E:$E,MATCH(D194,'[1]Master Price'!$B:$B,0)),"0")</f>
        <v>0</v>
      </c>
      <c r="AK194" s="80">
        <f t="shared" si="6"/>
        <v>0</v>
      </c>
      <c r="AL194" s="82" t="str">
        <f t="shared" si="38"/>
        <v>0-day</v>
      </c>
      <c r="AM194" s="82" t="str">
        <f t="shared" si="8"/>
        <v>1-day</v>
      </c>
      <c r="AN194" s="82" t="str">
        <f t="shared" si="39"/>
        <v>0-day</v>
      </c>
      <c r="AO194" s="82" t="str">
        <f t="shared" si="33"/>
        <v>1-day</v>
      </c>
      <c r="AP194" s="82" t="str">
        <f t="shared" si="11"/>
        <v>1-day</v>
      </c>
      <c r="AQ194" s="82" t="str">
        <f t="shared" si="12"/>
        <v>0-day</v>
      </c>
      <c r="AR194" s="137"/>
      <c r="AS194" s="83"/>
      <c r="AT194" s="85"/>
      <c r="AU194" s="84"/>
      <c r="AV194" s="88"/>
      <c r="AW194" s="83"/>
      <c r="AX194" s="88" t="e">
        <f t="shared" ca="1" si="17"/>
        <v>#NAME?</v>
      </c>
      <c r="AY194" s="86" t="str">
        <f t="shared" si="18"/>
        <v/>
      </c>
      <c r="AZ194" s="171" t="e">
        <f t="shared" ca="1" si="19"/>
        <v>#NAME?</v>
      </c>
      <c r="BA194" s="85" t="e">
        <f t="shared" ca="1" si="20"/>
        <v>#NAME?</v>
      </c>
      <c r="BB194" s="85" t="e">
        <f t="shared" ca="1" si="21"/>
        <v>#NAME?</v>
      </c>
      <c r="BC194" s="90" t="e">
        <f t="shared" ca="1" si="22"/>
        <v>#NAME?</v>
      </c>
      <c r="BD194" s="90" t="e">
        <f t="shared" ca="1" si="23"/>
        <v>#NAME?</v>
      </c>
      <c r="BE194" s="85" t="e">
        <f t="shared" ca="1" si="24"/>
        <v>#NAME?</v>
      </c>
      <c r="BF194" s="22" t="e">
        <f t="shared" ca="1" si="25"/>
        <v>#NAME?</v>
      </c>
      <c r="BG194" s="22" t="e">
        <f t="shared" ca="1" si="26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28"/>
        <v>193</v>
      </c>
      <c r="B195" s="139">
        <v>46160</v>
      </c>
      <c r="C195" s="54" t="s">
        <v>2323</v>
      </c>
      <c r="D195" s="58" t="s">
        <v>781</v>
      </c>
      <c r="E195" s="56" t="s">
        <v>782</v>
      </c>
      <c r="F195" s="54">
        <v>1</v>
      </c>
      <c r="G195" s="54" t="s">
        <v>65</v>
      </c>
      <c r="H195" s="54" t="str">
        <f t="shared" si="0"/>
        <v>DONE</v>
      </c>
      <c r="I195" s="54" t="s">
        <v>2590</v>
      </c>
      <c r="J195" s="62" t="s">
        <v>73</v>
      </c>
      <c r="K195" s="62" t="s">
        <v>73</v>
      </c>
      <c r="L195" s="54"/>
      <c r="M195" s="71"/>
      <c r="N195" s="54" t="s">
        <v>2583</v>
      </c>
      <c r="O195" s="114" t="s">
        <v>81</v>
      </c>
      <c r="P195" s="54" t="s">
        <v>87</v>
      </c>
      <c r="Q195" s="54" t="s">
        <v>83</v>
      </c>
      <c r="R195" s="25">
        <v>200001064070</v>
      </c>
      <c r="S195" s="66">
        <v>46163</v>
      </c>
      <c r="T195" s="66" t="str">
        <f t="shared" si="1"/>
        <v>DONE</v>
      </c>
      <c r="U195" s="66">
        <v>46164</v>
      </c>
      <c r="V195" s="25">
        <v>9200089758</v>
      </c>
      <c r="W195" s="25">
        <v>46086</v>
      </c>
      <c r="X195" s="69">
        <v>46170</v>
      </c>
      <c r="Y195" s="69" t="str">
        <f t="shared" si="2"/>
        <v>DONE</v>
      </c>
      <c r="Z195" s="25">
        <v>50155</v>
      </c>
      <c r="AA195" s="200">
        <v>46171</v>
      </c>
      <c r="AB195" s="25" t="str">
        <f t="shared" si="3"/>
        <v>DONE</v>
      </c>
      <c r="AC195" s="71"/>
      <c r="AD195" s="54" t="s">
        <v>2591</v>
      </c>
      <c r="AE195" s="76">
        <v>46172</v>
      </c>
      <c r="AF195" s="69" t="str">
        <f t="shared" si="4"/>
        <v>DONE</v>
      </c>
      <c r="AG195" s="69">
        <v>46177</v>
      </c>
      <c r="AH195" s="75"/>
      <c r="AI195" s="77" t="e">
        <f t="shared" ca="1" si="5"/>
        <v>#NAME?</v>
      </c>
      <c r="AJ195" s="80" t="str">
        <f t="array" ref="AJ195">IFERROR(INDEX('[1]Master Price'!$E:$E,MATCH(D195,'[1]Master Price'!$B:$B,0)),"0")</f>
        <v>0</v>
      </c>
      <c r="AK195" s="80">
        <f t="shared" si="6"/>
        <v>0</v>
      </c>
      <c r="AL195" s="82" t="str">
        <f t="shared" si="38"/>
        <v>0-day</v>
      </c>
      <c r="AM195" s="82" t="str">
        <f t="shared" si="8"/>
        <v>1-day</v>
      </c>
      <c r="AN195" s="82" t="str">
        <f t="shared" si="39"/>
        <v>0-day</v>
      </c>
      <c r="AO195" s="82" t="str">
        <f t="shared" si="33"/>
        <v>1-day</v>
      </c>
      <c r="AP195" s="82" t="str">
        <f t="shared" si="11"/>
        <v>1-day</v>
      </c>
      <c r="AQ195" s="82" t="str">
        <f t="shared" si="12"/>
        <v>0-day</v>
      </c>
      <c r="AR195" s="137"/>
      <c r="AS195" s="83"/>
      <c r="AT195" s="85"/>
      <c r="AU195" s="84"/>
      <c r="AV195" s="88"/>
      <c r="AW195" s="83"/>
      <c r="AX195" s="88" t="e">
        <f t="shared" ca="1" si="17"/>
        <v>#NAME?</v>
      </c>
      <c r="AY195" s="86" t="str">
        <f t="shared" si="18"/>
        <v/>
      </c>
      <c r="AZ195" s="171" t="e">
        <f t="shared" ca="1" si="19"/>
        <v>#NAME?</v>
      </c>
      <c r="BA195" s="85" t="e">
        <f t="shared" ca="1" si="20"/>
        <v>#NAME?</v>
      </c>
      <c r="BB195" s="85" t="e">
        <f t="shared" ca="1" si="21"/>
        <v>#NAME?</v>
      </c>
      <c r="BC195" s="90" t="e">
        <f t="shared" ca="1" si="22"/>
        <v>#NAME?</v>
      </c>
      <c r="BD195" s="90" t="e">
        <f t="shared" ca="1" si="23"/>
        <v>#NAME?</v>
      </c>
      <c r="BE195" s="85" t="e">
        <f t="shared" ca="1" si="24"/>
        <v>#NAME?</v>
      </c>
      <c r="BF195" s="22" t="e">
        <f t="shared" ca="1" si="25"/>
        <v>#NAME?</v>
      </c>
      <c r="BG195" s="22" t="e">
        <f t="shared" ca="1" si="26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28"/>
        <v>194</v>
      </c>
      <c r="B196" s="139">
        <v>46160</v>
      </c>
      <c r="C196" s="54" t="s">
        <v>2324</v>
      </c>
      <c r="D196" s="58" t="s">
        <v>781</v>
      </c>
      <c r="E196" s="56" t="s">
        <v>782</v>
      </c>
      <c r="F196" s="54">
        <v>1</v>
      </c>
      <c r="G196" s="54" t="s">
        <v>65</v>
      </c>
      <c r="H196" s="54" t="str">
        <f t="shared" si="0"/>
        <v>DONE</v>
      </c>
      <c r="I196" s="54" t="s">
        <v>2593</v>
      </c>
      <c r="J196" s="62" t="s">
        <v>73</v>
      </c>
      <c r="K196" s="62" t="s">
        <v>73</v>
      </c>
      <c r="L196" s="54"/>
      <c r="M196" s="71"/>
      <c r="N196" s="54" t="s">
        <v>2583</v>
      </c>
      <c r="O196" s="114" t="s">
        <v>81</v>
      </c>
      <c r="P196" s="54" t="s">
        <v>87</v>
      </c>
      <c r="Q196" s="54" t="s">
        <v>83</v>
      </c>
      <c r="R196" s="25">
        <v>200001064069</v>
      </c>
      <c r="S196" s="66">
        <v>46163</v>
      </c>
      <c r="T196" s="66" t="str">
        <f t="shared" si="1"/>
        <v>DONE</v>
      </c>
      <c r="U196" s="66">
        <v>46164</v>
      </c>
      <c r="V196" s="25">
        <v>9200089759</v>
      </c>
      <c r="W196" s="25">
        <v>46079</v>
      </c>
      <c r="X196" s="69">
        <v>46170</v>
      </c>
      <c r="Y196" s="69" t="str">
        <f t="shared" si="2"/>
        <v>DONE</v>
      </c>
      <c r="Z196" s="25">
        <v>50150</v>
      </c>
      <c r="AA196" s="202">
        <v>46171</v>
      </c>
      <c r="AB196" s="25" t="str">
        <f t="shared" si="3"/>
        <v>DONE</v>
      </c>
      <c r="AC196" s="71"/>
      <c r="AD196" s="54" t="s">
        <v>2594</v>
      </c>
      <c r="AE196" s="76">
        <v>46172</v>
      </c>
      <c r="AF196" s="69" t="str">
        <f t="shared" si="4"/>
        <v>DONE</v>
      </c>
      <c r="AG196" s="69">
        <v>46177</v>
      </c>
      <c r="AH196" s="75"/>
      <c r="AI196" s="77" t="e">
        <f t="shared" ca="1" si="5"/>
        <v>#NAME?</v>
      </c>
      <c r="AJ196" s="80" t="str">
        <f t="array" ref="AJ196">IFERROR(INDEX('[1]Master Price'!$E:$E,MATCH(D196,'[1]Master Price'!$B:$B,0)),"0")</f>
        <v>0</v>
      </c>
      <c r="AK196" s="80">
        <f t="shared" si="6"/>
        <v>0</v>
      </c>
      <c r="AL196" s="82" t="str">
        <f t="shared" si="38"/>
        <v>0-day</v>
      </c>
      <c r="AM196" s="82" t="str">
        <f t="shared" si="8"/>
        <v>1-day</v>
      </c>
      <c r="AN196" s="82" t="str">
        <f t="shared" si="39"/>
        <v>0-day</v>
      </c>
      <c r="AO196" s="82" t="str">
        <f t="shared" si="33"/>
        <v>1-day</v>
      </c>
      <c r="AP196" s="82" t="str">
        <f t="shared" si="11"/>
        <v>1-day</v>
      </c>
      <c r="AQ196" s="82" t="str">
        <f t="shared" si="12"/>
        <v>0-day</v>
      </c>
      <c r="AR196" s="137"/>
      <c r="AS196" s="83"/>
      <c r="AT196" s="85"/>
      <c r="AU196" s="84"/>
      <c r="AV196" s="88"/>
      <c r="AW196" s="83"/>
      <c r="AX196" s="88" t="e">
        <f t="shared" ca="1" si="17"/>
        <v>#NAME?</v>
      </c>
      <c r="AY196" s="86" t="str">
        <f t="shared" si="18"/>
        <v/>
      </c>
      <c r="AZ196" s="171" t="e">
        <f t="shared" ca="1" si="19"/>
        <v>#NAME?</v>
      </c>
      <c r="BA196" s="85" t="e">
        <f t="shared" ca="1" si="20"/>
        <v>#NAME?</v>
      </c>
      <c r="BB196" s="85" t="e">
        <f t="shared" ca="1" si="21"/>
        <v>#NAME?</v>
      </c>
      <c r="BC196" s="90" t="e">
        <f t="shared" ca="1" si="22"/>
        <v>#NAME?</v>
      </c>
      <c r="BD196" s="90" t="e">
        <f t="shared" ca="1" si="23"/>
        <v>#NAME?</v>
      </c>
      <c r="BE196" s="85" t="e">
        <f t="shared" ca="1" si="24"/>
        <v>#NAME?</v>
      </c>
      <c r="BF196" s="22" t="e">
        <f t="shared" ca="1" si="25"/>
        <v>#NAME?</v>
      </c>
      <c r="BG196" s="22" t="e">
        <f t="shared" ca="1" si="26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28"/>
        <v>195</v>
      </c>
      <c r="B197" s="139">
        <v>46162</v>
      </c>
      <c r="C197" s="54" t="s">
        <v>2325</v>
      </c>
      <c r="D197" s="58" t="s">
        <v>538</v>
      </c>
      <c r="E197" s="56" t="s">
        <v>539</v>
      </c>
      <c r="F197" s="54">
        <v>1</v>
      </c>
      <c r="G197" s="54" t="s">
        <v>65</v>
      </c>
      <c r="H197" s="54" t="str">
        <f t="shared" si="0"/>
        <v>DONE</v>
      </c>
      <c r="I197" s="54" t="s">
        <v>783</v>
      </c>
      <c r="J197" s="58" t="s">
        <v>486</v>
      </c>
      <c r="K197" s="58" t="s">
        <v>79</v>
      </c>
      <c r="L197" s="54"/>
      <c r="M197" s="71"/>
      <c r="N197" s="54" t="s">
        <v>1278</v>
      </c>
      <c r="O197" s="96" t="s">
        <v>85</v>
      </c>
      <c r="P197" s="54" t="s">
        <v>87</v>
      </c>
      <c r="Q197" s="54" t="s">
        <v>88</v>
      </c>
      <c r="R197" s="25">
        <v>200001065147</v>
      </c>
      <c r="S197" s="66">
        <v>46163</v>
      </c>
      <c r="T197" s="66" t="str">
        <f t="shared" si="1"/>
        <v>DONE</v>
      </c>
      <c r="U197" s="66">
        <v>46164</v>
      </c>
      <c r="V197" s="25">
        <v>9200089565</v>
      </c>
      <c r="W197" s="25">
        <v>46076</v>
      </c>
      <c r="X197" s="69">
        <v>46170</v>
      </c>
      <c r="Y197" s="69" t="str">
        <f t="shared" si="2"/>
        <v>DONE</v>
      </c>
      <c r="Z197" s="25">
        <v>49536</v>
      </c>
      <c r="AA197" s="201">
        <v>46171</v>
      </c>
      <c r="AB197" s="25" t="str">
        <f t="shared" si="3"/>
        <v>DONE</v>
      </c>
      <c r="AC197" s="71"/>
      <c r="AD197" s="54" t="s">
        <v>2595</v>
      </c>
      <c r="AE197" s="76">
        <v>46172</v>
      </c>
      <c r="AF197" s="69" t="str">
        <f t="shared" si="4"/>
        <v>DONE</v>
      </c>
      <c r="AG197" s="69">
        <v>46177</v>
      </c>
      <c r="AH197" s="75"/>
      <c r="AI197" s="77" t="e">
        <f t="shared" ca="1" si="5"/>
        <v>#NAME?</v>
      </c>
      <c r="AJ197" s="80" t="str">
        <f t="array" ref="AJ197">IFERROR(INDEX('[1]Master Price'!$E:$E,MATCH(D197,'[1]Master Price'!$B:$B,0)),"0")</f>
        <v>0</v>
      </c>
      <c r="AK197" s="80">
        <f t="shared" si="6"/>
        <v>0</v>
      </c>
      <c r="AL197" s="82" t="str">
        <f t="shared" si="38"/>
        <v>0-day</v>
      </c>
      <c r="AM197" s="82" t="str">
        <f t="shared" si="8"/>
        <v>1-day</v>
      </c>
      <c r="AN197" s="82" t="str">
        <f t="shared" si="39"/>
        <v>0-day</v>
      </c>
      <c r="AO197" s="82" t="str">
        <f t="shared" si="33"/>
        <v>1-day</v>
      </c>
      <c r="AP197" s="82" t="str">
        <f t="shared" si="11"/>
        <v>1-day</v>
      </c>
      <c r="AQ197" s="82" t="str">
        <f t="shared" si="12"/>
        <v>0-day</v>
      </c>
      <c r="AR197" s="137"/>
      <c r="AS197" s="83"/>
      <c r="AT197" s="85"/>
      <c r="AU197" s="84"/>
      <c r="AV197" s="88"/>
      <c r="AW197" s="83"/>
      <c r="AX197" s="88" t="e">
        <f t="shared" ca="1" si="17"/>
        <v>#NAME?</v>
      </c>
      <c r="AY197" s="86" t="str">
        <f t="shared" si="18"/>
        <v/>
      </c>
      <c r="AZ197" s="171" t="e">
        <f t="shared" ca="1" si="19"/>
        <v>#NAME?</v>
      </c>
      <c r="BA197" s="85" t="e">
        <f t="shared" ca="1" si="20"/>
        <v>#NAME?</v>
      </c>
      <c r="BB197" s="85" t="e">
        <f t="shared" ca="1" si="21"/>
        <v>#NAME?</v>
      </c>
      <c r="BC197" s="90" t="e">
        <f t="shared" ca="1" si="22"/>
        <v>#NAME?</v>
      </c>
      <c r="BD197" s="90" t="e">
        <f t="shared" ca="1" si="23"/>
        <v>#NAME?</v>
      </c>
      <c r="BE197" s="85" t="e">
        <f t="shared" ca="1" si="24"/>
        <v>#NAME?</v>
      </c>
      <c r="BF197" s="22" t="e">
        <f t="shared" ca="1" si="25"/>
        <v>#NAME?</v>
      </c>
      <c r="BG197" s="22" t="e">
        <f t="shared" ca="1" si="26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28"/>
        <v>196</v>
      </c>
      <c r="B198" s="139">
        <v>46162</v>
      </c>
      <c r="C198" s="54" t="s">
        <v>2329</v>
      </c>
      <c r="D198" s="58" t="s">
        <v>1656</v>
      </c>
      <c r="E198" s="56" t="s">
        <v>1657</v>
      </c>
      <c r="F198" s="54">
        <v>2</v>
      </c>
      <c r="G198" s="54" t="s">
        <v>65</v>
      </c>
      <c r="H198" s="54" t="str">
        <f t="shared" si="0"/>
        <v>DONE</v>
      </c>
      <c r="I198" s="54" t="s">
        <v>299</v>
      </c>
      <c r="J198" s="58" t="s">
        <v>146</v>
      </c>
      <c r="K198" s="58" t="s">
        <v>79</v>
      </c>
      <c r="L198" s="54"/>
      <c r="M198" s="71"/>
      <c r="N198" s="54" t="s">
        <v>1278</v>
      </c>
      <c r="O198" s="98" t="s">
        <v>91</v>
      </c>
      <c r="P198" s="54" t="s">
        <v>87</v>
      </c>
      <c r="Q198" s="54" t="s">
        <v>1596</v>
      </c>
      <c r="R198" s="25">
        <v>200001065835</v>
      </c>
      <c r="S198" s="66">
        <v>46165</v>
      </c>
      <c r="T198" s="66" t="str">
        <f t="shared" si="1"/>
        <v>DONE</v>
      </c>
      <c r="U198" s="66">
        <v>46166</v>
      </c>
      <c r="V198" s="25">
        <v>9200090528</v>
      </c>
      <c r="W198" s="25">
        <v>46297</v>
      </c>
      <c r="X198" s="69">
        <v>46176</v>
      </c>
      <c r="Y198" s="69" t="str">
        <f t="shared" si="2"/>
        <v>DONE</v>
      </c>
      <c r="Z198" s="25">
        <v>50352</v>
      </c>
      <c r="AA198" s="200">
        <v>46177</v>
      </c>
      <c r="AB198" s="25" t="str">
        <f t="shared" si="3"/>
        <v>DONE</v>
      </c>
      <c r="AC198" s="71"/>
      <c r="AD198" s="54" t="s">
        <v>2597</v>
      </c>
      <c r="AE198" s="76">
        <v>46178</v>
      </c>
      <c r="AF198" s="69" t="str">
        <f t="shared" si="4"/>
        <v>DONE</v>
      </c>
      <c r="AG198" s="69">
        <v>46181</v>
      </c>
      <c r="AH198" s="75"/>
      <c r="AI198" s="77" t="e">
        <f t="shared" ca="1" si="5"/>
        <v>#NAME?</v>
      </c>
      <c r="AJ198" s="80" t="str">
        <f t="array" ref="AJ198">IFERROR(INDEX('[1]Master Price'!$E:$E,MATCH(D198,'[1]Master Price'!$B:$B,0)),"0")</f>
        <v>0</v>
      </c>
      <c r="AK198" s="80">
        <f t="shared" si="6"/>
        <v>0</v>
      </c>
      <c r="AL198" s="82" t="str">
        <f t="shared" si="38"/>
        <v>0-day</v>
      </c>
      <c r="AM198" s="82" t="str">
        <f t="shared" si="8"/>
        <v>1-day</v>
      </c>
      <c r="AN198" s="82" t="str">
        <f t="shared" si="39"/>
        <v>0-day</v>
      </c>
      <c r="AO198" s="82" t="str">
        <f t="shared" si="33"/>
        <v>1-day</v>
      </c>
      <c r="AP198" s="82" t="str">
        <f t="shared" si="11"/>
        <v>1-day</v>
      </c>
      <c r="AQ198" s="82" t="str">
        <f t="shared" si="12"/>
        <v>0-day</v>
      </c>
      <c r="AR198" s="137"/>
      <c r="AS198" s="83"/>
      <c r="AT198" s="85"/>
      <c r="AU198" s="84"/>
      <c r="AV198" s="88"/>
      <c r="AW198" s="83"/>
      <c r="AX198" s="88" t="e">
        <f t="shared" ca="1" si="17"/>
        <v>#NAME?</v>
      </c>
      <c r="AY198" s="86" t="str">
        <f t="shared" si="18"/>
        <v/>
      </c>
      <c r="AZ198" s="171" t="e">
        <f t="shared" ca="1" si="19"/>
        <v>#NAME?</v>
      </c>
      <c r="BA198" s="85" t="e">
        <f t="shared" ca="1" si="20"/>
        <v>#NAME?</v>
      </c>
      <c r="BB198" s="85" t="e">
        <f t="shared" ca="1" si="21"/>
        <v>#NAME?</v>
      </c>
      <c r="BC198" s="90" t="e">
        <f t="shared" ca="1" si="22"/>
        <v>#NAME?</v>
      </c>
      <c r="BD198" s="90" t="e">
        <f t="shared" ca="1" si="23"/>
        <v>#NAME?</v>
      </c>
      <c r="BE198" s="85" t="e">
        <f t="shared" ca="1" si="24"/>
        <v>#NAME?</v>
      </c>
      <c r="BF198" s="22" t="e">
        <f t="shared" ca="1" si="25"/>
        <v>#NAME?</v>
      </c>
      <c r="BG198" s="22" t="e">
        <f t="shared" ca="1" si="26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28"/>
        <v>197</v>
      </c>
      <c r="B199" s="139">
        <v>46160</v>
      </c>
      <c r="C199" s="54" t="s">
        <v>2335</v>
      </c>
      <c r="D199" s="58" t="s">
        <v>163</v>
      </c>
      <c r="E199" s="56" t="s">
        <v>164</v>
      </c>
      <c r="F199" s="54">
        <v>2</v>
      </c>
      <c r="G199" s="54" t="s">
        <v>65</v>
      </c>
      <c r="H199" s="54" t="str">
        <f t="shared" si="0"/>
        <v>DONE</v>
      </c>
      <c r="I199" s="54" t="s">
        <v>1558</v>
      </c>
      <c r="J199" s="58" t="s">
        <v>78</v>
      </c>
      <c r="K199" s="58" t="s">
        <v>79</v>
      </c>
      <c r="L199" s="54"/>
      <c r="M199" s="71"/>
      <c r="N199" s="54" t="s">
        <v>261</v>
      </c>
      <c r="O199" s="96" t="s">
        <v>85</v>
      </c>
      <c r="P199" s="54" t="s">
        <v>87</v>
      </c>
      <c r="Q199" s="64" t="s">
        <v>785</v>
      </c>
      <c r="R199" s="25">
        <v>200001065919</v>
      </c>
      <c r="S199" s="66">
        <v>46165</v>
      </c>
      <c r="T199" s="66" t="str">
        <f t="shared" si="1"/>
        <v>DONE</v>
      </c>
      <c r="U199" s="66">
        <v>46166</v>
      </c>
      <c r="V199" s="25">
        <v>9200090565</v>
      </c>
      <c r="W199" s="25">
        <v>46318</v>
      </c>
      <c r="X199" s="69">
        <v>46176</v>
      </c>
      <c r="Y199" s="69" t="str">
        <f t="shared" si="2"/>
        <v>DONE</v>
      </c>
      <c r="Z199" s="25">
        <v>50370</v>
      </c>
      <c r="AA199" s="202">
        <v>46177</v>
      </c>
      <c r="AB199" s="25" t="str">
        <f t="shared" si="3"/>
        <v>DONE</v>
      </c>
      <c r="AC199" s="71"/>
      <c r="AD199" s="54" t="s">
        <v>2599</v>
      </c>
      <c r="AE199" s="76">
        <v>46178</v>
      </c>
      <c r="AF199" s="69" t="str">
        <f t="shared" si="4"/>
        <v>DONE</v>
      </c>
      <c r="AG199" s="69">
        <v>46181</v>
      </c>
      <c r="AH199" s="75"/>
      <c r="AI199" s="77" t="e">
        <f t="shared" ca="1" si="5"/>
        <v>#NAME?</v>
      </c>
      <c r="AJ199" s="80" t="str">
        <f t="array" ref="AJ199">IFERROR(INDEX('[1]Master Price'!$E:$E,MATCH(D199,'[1]Master Price'!$B:$B,0)),"0")</f>
        <v>0</v>
      </c>
      <c r="AK199" s="80">
        <f t="shared" si="6"/>
        <v>0</v>
      </c>
      <c r="AL199" s="82" t="str">
        <f t="shared" si="38"/>
        <v>0-day</v>
      </c>
      <c r="AM199" s="82" t="str">
        <f t="shared" si="8"/>
        <v>1-day</v>
      </c>
      <c r="AN199" s="82" t="str">
        <f t="shared" si="39"/>
        <v>0-day</v>
      </c>
      <c r="AO199" s="82" t="str">
        <f t="shared" si="33"/>
        <v>1-day</v>
      </c>
      <c r="AP199" s="82" t="str">
        <f t="shared" si="11"/>
        <v>1-day</v>
      </c>
      <c r="AQ199" s="82" t="str">
        <f t="shared" si="12"/>
        <v>0-day</v>
      </c>
      <c r="AR199" s="137"/>
      <c r="AS199" s="83"/>
      <c r="AT199" s="85"/>
      <c r="AU199" s="84"/>
      <c r="AV199" s="88"/>
      <c r="AW199" s="83"/>
      <c r="AX199" s="88" t="e">
        <f t="shared" ca="1" si="17"/>
        <v>#NAME?</v>
      </c>
      <c r="AY199" s="86" t="str">
        <f t="shared" si="18"/>
        <v/>
      </c>
      <c r="AZ199" s="171" t="e">
        <f t="shared" ca="1" si="19"/>
        <v>#NAME?</v>
      </c>
      <c r="BA199" s="85" t="e">
        <f t="shared" ca="1" si="20"/>
        <v>#NAME?</v>
      </c>
      <c r="BB199" s="85" t="e">
        <f t="shared" ca="1" si="21"/>
        <v>#NAME?</v>
      </c>
      <c r="BC199" s="90" t="e">
        <f t="shared" ca="1" si="22"/>
        <v>#NAME?</v>
      </c>
      <c r="BD199" s="90" t="e">
        <f t="shared" ca="1" si="23"/>
        <v>#NAME?</v>
      </c>
      <c r="BE199" s="85" t="e">
        <f t="shared" ca="1" si="24"/>
        <v>#NAME?</v>
      </c>
      <c r="BF199" s="22" t="e">
        <f t="shared" ca="1" si="25"/>
        <v>#NAME?</v>
      </c>
      <c r="BG199" s="22" t="e">
        <f t="shared" ca="1" si="26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28"/>
        <v>198</v>
      </c>
      <c r="B200" s="139">
        <v>46160</v>
      </c>
      <c r="C200" s="54" t="s">
        <v>2341</v>
      </c>
      <c r="D200" s="58" t="s">
        <v>163</v>
      </c>
      <c r="E200" s="56" t="s">
        <v>164</v>
      </c>
      <c r="F200" s="54">
        <v>3</v>
      </c>
      <c r="G200" s="54" t="s">
        <v>65</v>
      </c>
      <c r="H200" s="54" t="str">
        <f t="shared" si="0"/>
        <v>DONE</v>
      </c>
      <c r="I200" s="54" t="s">
        <v>145</v>
      </c>
      <c r="J200" s="58" t="s">
        <v>146</v>
      </c>
      <c r="K200" s="58" t="s">
        <v>79</v>
      </c>
      <c r="L200" s="54"/>
      <c r="M200" s="71"/>
      <c r="N200" s="54" t="s">
        <v>261</v>
      </c>
      <c r="O200" s="98" t="s">
        <v>91</v>
      </c>
      <c r="P200" s="54" t="s">
        <v>87</v>
      </c>
      <c r="Q200" s="64" t="s">
        <v>326</v>
      </c>
      <c r="R200" s="25">
        <v>200001065901</v>
      </c>
      <c r="S200" s="66">
        <v>46165</v>
      </c>
      <c r="T200" s="66" t="str">
        <f t="shared" si="1"/>
        <v>DONE</v>
      </c>
      <c r="U200" s="66">
        <v>46166</v>
      </c>
      <c r="V200" s="25">
        <v>9200090525</v>
      </c>
      <c r="W200" s="25">
        <v>46293</v>
      </c>
      <c r="X200" s="69">
        <v>46176</v>
      </c>
      <c r="Y200" s="69" t="str">
        <f t="shared" si="2"/>
        <v>DONE</v>
      </c>
      <c r="Z200" s="25">
        <v>50348</v>
      </c>
      <c r="AA200" s="179">
        <v>46177</v>
      </c>
      <c r="AB200" s="25" t="str">
        <f t="shared" si="3"/>
        <v>DONE</v>
      </c>
      <c r="AC200" s="71"/>
      <c r="AD200" s="54" t="s">
        <v>2601</v>
      </c>
      <c r="AE200" s="76">
        <v>46178</v>
      </c>
      <c r="AF200" s="69" t="str">
        <f t="shared" si="4"/>
        <v>DONE</v>
      </c>
      <c r="AG200" s="69">
        <v>46181</v>
      </c>
      <c r="AH200" s="75"/>
      <c r="AI200" s="77" t="e">
        <f t="shared" ca="1" si="5"/>
        <v>#NAME?</v>
      </c>
      <c r="AJ200" s="80" t="str">
        <f t="array" ref="AJ200">IFERROR(INDEX('[1]Master Price'!$E:$E,MATCH(D200,'[1]Master Price'!$B:$B,0)),"0")</f>
        <v>0</v>
      </c>
      <c r="AK200" s="80">
        <f t="shared" si="6"/>
        <v>0</v>
      </c>
      <c r="AL200" s="82" t="str">
        <f t="shared" si="38"/>
        <v>0-day</v>
      </c>
      <c r="AM200" s="82" t="str">
        <f t="shared" si="8"/>
        <v>1-day</v>
      </c>
      <c r="AN200" s="82" t="str">
        <f t="shared" si="39"/>
        <v>0-day</v>
      </c>
      <c r="AO200" s="82" t="str">
        <f t="shared" si="33"/>
        <v>1-day</v>
      </c>
      <c r="AP200" s="82" t="str">
        <f t="shared" si="11"/>
        <v>1-day</v>
      </c>
      <c r="AQ200" s="82" t="str">
        <f t="shared" si="12"/>
        <v>0-day</v>
      </c>
      <c r="AR200" s="137"/>
      <c r="AS200" s="83"/>
      <c r="AT200" s="85"/>
      <c r="AU200" s="84"/>
      <c r="AV200" s="88"/>
      <c r="AW200" s="83"/>
      <c r="AX200" s="88" t="e">
        <f t="shared" ca="1" si="17"/>
        <v>#NAME?</v>
      </c>
      <c r="AY200" s="86" t="str">
        <f t="shared" si="18"/>
        <v/>
      </c>
      <c r="AZ200" s="171" t="e">
        <f t="shared" ca="1" si="19"/>
        <v>#NAME?</v>
      </c>
      <c r="BA200" s="85" t="e">
        <f t="shared" ca="1" si="20"/>
        <v>#NAME?</v>
      </c>
      <c r="BB200" s="85" t="e">
        <f t="shared" ca="1" si="21"/>
        <v>#NAME?</v>
      </c>
      <c r="BC200" s="90" t="e">
        <f t="shared" ca="1" si="22"/>
        <v>#NAME?</v>
      </c>
      <c r="BD200" s="90" t="e">
        <f t="shared" ca="1" si="23"/>
        <v>#NAME?</v>
      </c>
      <c r="BE200" s="85" t="e">
        <f t="shared" ca="1" si="24"/>
        <v>#NAME?</v>
      </c>
      <c r="BF200" s="22" t="e">
        <f t="shared" ca="1" si="25"/>
        <v>#NAME?</v>
      </c>
      <c r="BG200" s="22" t="e">
        <f t="shared" ca="1" si="26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28"/>
        <v>199</v>
      </c>
      <c r="B201" s="139">
        <v>46162</v>
      </c>
      <c r="C201" s="54" t="s">
        <v>2345</v>
      </c>
      <c r="D201" s="58" t="s">
        <v>710</v>
      </c>
      <c r="E201" s="56" t="s">
        <v>711</v>
      </c>
      <c r="F201" s="54">
        <v>2</v>
      </c>
      <c r="G201" s="54" t="s">
        <v>65</v>
      </c>
      <c r="H201" s="54" t="str">
        <f t="shared" si="0"/>
        <v>DONE</v>
      </c>
      <c r="I201" s="54" t="s">
        <v>1145</v>
      </c>
      <c r="J201" s="58" t="s">
        <v>146</v>
      </c>
      <c r="K201" s="58" t="s">
        <v>79</v>
      </c>
      <c r="L201" s="54"/>
      <c r="M201" s="71"/>
      <c r="N201" s="54" t="s">
        <v>2604</v>
      </c>
      <c r="O201" s="98" t="s">
        <v>91</v>
      </c>
      <c r="P201" s="54" t="s">
        <v>87</v>
      </c>
      <c r="Q201" s="64" t="s">
        <v>2605</v>
      </c>
      <c r="R201" s="25">
        <v>200001065896</v>
      </c>
      <c r="S201" s="66">
        <v>46165</v>
      </c>
      <c r="T201" s="66" t="str">
        <f t="shared" si="1"/>
        <v>DONE</v>
      </c>
      <c r="U201" s="66">
        <v>46166</v>
      </c>
      <c r="V201" s="25">
        <v>9200090526</v>
      </c>
      <c r="W201" s="25">
        <v>46296</v>
      </c>
      <c r="X201" s="69">
        <v>46176</v>
      </c>
      <c r="Y201" s="69" t="str">
        <f t="shared" si="2"/>
        <v>DONE</v>
      </c>
      <c r="Z201" s="25">
        <v>50351</v>
      </c>
      <c r="AA201" s="200">
        <v>46177</v>
      </c>
      <c r="AB201" s="25" t="str">
        <f t="shared" si="3"/>
        <v>DONE</v>
      </c>
      <c r="AC201" s="71"/>
      <c r="AD201" s="54" t="s">
        <v>2606</v>
      </c>
      <c r="AE201" s="76">
        <v>46178</v>
      </c>
      <c r="AF201" s="69" t="str">
        <f t="shared" si="4"/>
        <v>DONE</v>
      </c>
      <c r="AG201" s="69">
        <v>46181</v>
      </c>
      <c r="AH201" s="75"/>
      <c r="AI201" s="77" t="e">
        <f t="shared" ca="1" si="5"/>
        <v>#NAME?</v>
      </c>
      <c r="AJ201" s="80" t="str">
        <f t="array" ref="AJ201">IFERROR(INDEX('[1]Master Price'!$E:$E,MATCH(D201,'[1]Master Price'!$B:$B,0)),"0")</f>
        <v>0</v>
      </c>
      <c r="AK201" s="80">
        <f t="shared" si="6"/>
        <v>0</v>
      </c>
      <c r="AL201" s="82" t="str">
        <f t="shared" si="38"/>
        <v>0-day</v>
      </c>
      <c r="AM201" s="82" t="str">
        <f t="shared" si="8"/>
        <v>1-day</v>
      </c>
      <c r="AN201" s="82" t="str">
        <f t="shared" si="39"/>
        <v>0-day</v>
      </c>
      <c r="AO201" s="82" t="str">
        <f t="shared" si="33"/>
        <v>1-day</v>
      </c>
      <c r="AP201" s="82" t="str">
        <f t="shared" si="11"/>
        <v>1-day</v>
      </c>
      <c r="AQ201" s="82" t="str">
        <f t="shared" si="12"/>
        <v>0-day</v>
      </c>
      <c r="AR201" s="137"/>
      <c r="AS201" s="83"/>
      <c r="AT201" s="85"/>
      <c r="AU201" s="84"/>
      <c r="AV201" s="88"/>
      <c r="AW201" s="83"/>
      <c r="AX201" s="88" t="e">
        <f t="shared" ca="1" si="17"/>
        <v>#NAME?</v>
      </c>
      <c r="AY201" s="86" t="str">
        <f t="shared" si="18"/>
        <v/>
      </c>
      <c r="AZ201" s="171" t="e">
        <f t="shared" ca="1" si="19"/>
        <v>#NAME?</v>
      </c>
      <c r="BA201" s="85" t="e">
        <f t="shared" ca="1" si="20"/>
        <v>#NAME?</v>
      </c>
      <c r="BB201" s="85" t="e">
        <f t="shared" ca="1" si="21"/>
        <v>#NAME?</v>
      </c>
      <c r="BC201" s="90" t="e">
        <f t="shared" ca="1" si="22"/>
        <v>#NAME?</v>
      </c>
      <c r="BD201" s="90" t="e">
        <f t="shared" ca="1" si="23"/>
        <v>#NAME?</v>
      </c>
      <c r="BE201" s="85" t="e">
        <f t="shared" ca="1" si="24"/>
        <v>#NAME?</v>
      </c>
      <c r="BF201" s="22" t="e">
        <f t="shared" ca="1" si="25"/>
        <v>#NAME?</v>
      </c>
      <c r="BG201" s="22" t="e">
        <f t="shared" ca="1" si="26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28"/>
        <v>200</v>
      </c>
      <c r="B202" s="139">
        <v>46162</v>
      </c>
      <c r="C202" s="54" t="s">
        <v>2345</v>
      </c>
      <c r="D202" s="58" t="s">
        <v>241</v>
      </c>
      <c r="E202" s="56" t="s">
        <v>242</v>
      </c>
      <c r="F202" s="54">
        <v>1</v>
      </c>
      <c r="G202" s="54" t="s">
        <v>65</v>
      </c>
      <c r="H202" s="54" t="str">
        <f t="shared" si="0"/>
        <v>DONE</v>
      </c>
      <c r="I202" s="54" t="s">
        <v>1145</v>
      </c>
      <c r="J202" s="58" t="s">
        <v>146</v>
      </c>
      <c r="K202" s="58" t="s">
        <v>79</v>
      </c>
      <c r="L202" s="54"/>
      <c r="M202" s="71"/>
      <c r="N202" s="54" t="s">
        <v>2604</v>
      </c>
      <c r="O202" s="98" t="s">
        <v>91</v>
      </c>
      <c r="P202" s="54" t="s">
        <v>87</v>
      </c>
      <c r="Q202" s="64" t="s">
        <v>2605</v>
      </c>
      <c r="R202" s="25">
        <v>200001065896</v>
      </c>
      <c r="S202" s="66">
        <v>46165</v>
      </c>
      <c r="T202" s="66" t="str">
        <f t="shared" si="1"/>
        <v>DONE</v>
      </c>
      <c r="U202" s="66">
        <v>46166</v>
      </c>
      <c r="V202" s="25">
        <v>9200090526</v>
      </c>
      <c r="W202" s="25">
        <v>46296</v>
      </c>
      <c r="X202" s="69">
        <v>46176</v>
      </c>
      <c r="Y202" s="69" t="str">
        <f t="shared" si="2"/>
        <v>DONE</v>
      </c>
      <c r="Z202" s="25">
        <v>50351</v>
      </c>
      <c r="AA202" s="200">
        <v>46177</v>
      </c>
      <c r="AB202" s="25" t="str">
        <f t="shared" si="3"/>
        <v>DONE</v>
      </c>
      <c r="AC202" s="71"/>
      <c r="AD202" s="54" t="s">
        <v>2606</v>
      </c>
      <c r="AE202" s="76">
        <v>46178</v>
      </c>
      <c r="AF202" s="69" t="str">
        <f t="shared" si="4"/>
        <v>DONE</v>
      </c>
      <c r="AG202" s="69">
        <v>46181</v>
      </c>
      <c r="AH202" s="75"/>
      <c r="AI202" s="77" t="e">
        <f t="shared" ca="1" si="5"/>
        <v>#NAME?</v>
      </c>
      <c r="AJ202" s="80" t="str">
        <f t="array" ref="AJ202">IFERROR(INDEX('[1]Master Price'!$E:$E,MATCH(D202,'[1]Master Price'!$B:$B,0)),"0")</f>
        <v>0</v>
      </c>
      <c r="AK202" s="80">
        <f t="shared" si="6"/>
        <v>0</v>
      </c>
      <c r="AL202" s="82" t="str">
        <f t="shared" si="38"/>
        <v>0-day</v>
      </c>
      <c r="AM202" s="82" t="str">
        <f t="shared" si="8"/>
        <v>1-day</v>
      </c>
      <c r="AN202" s="82" t="str">
        <f t="shared" si="39"/>
        <v>0-day</v>
      </c>
      <c r="AO202" s="82" t="str">
        <f t="shared" si="33"/>
        <v>1-day</v>
      </c>
      <c r="AP202" s="82" t="str">
        <f t="shared" si="11"/>
        <v>1-day</v>
      </c>
      <c r="AQ202" s="82" t="str">
        <f t="shared" si="12"/>
        <v>0-day</v>
      </c>
      <c r="AR202" s="137"/>
      <c r="AS202" s="83"/>
      <c r="AT202" s="85"/>
      <c r="AU202" s="84"/>
      <c r="AV202" s="88"/>
      <c r="AW202" s="83"/>
      <c r="AX202" s="88" t="e">
        <f t="shared" ca="1" si="17"/>
        <v>#NAME?</v>
      </c>
      <c r="AY202" s="86" t="str">
        <f t="shared" si="18"/>
        <v/>
      </c>
      <c r="AZ202" s="171" t="e">
        <f t="shared" ca="1" si="19"/>
        <v>#NAME?</v>
      </c>
      <c r="BA202" s="85" t="e">
        <f t="shared" ca="1" si="20"/>
        <v>#NAME?</v>
      </c>
      <c r="BB202" s="85" t="e">
        <f t="shared" ca="1" si="21"/>
        <v>#NAME?</v>
      </c>
      <c r="BC202" s="90" t="e">
        <f t="shared" ca="1" si="22"/>
        <v>#NAME?</v>
      </c>
      <c r="BD202" s="90" t="e">
        <f t="shared" ca="1" si="23"/>
        <v>#NAME?</v>
      </c>
      <c r="BE202" s="85" t="e">
        <f t="shared" ca="1" si="24"/>
        <v>#NAME?</v>
      </c>
      <c r="BF202" s="22" t="e">
        <f t="shared" ca="1" si="25"/>
        <v>#NAME?</v>
      </c>
      <c r="BG202" s="22" t="e">
        <f t="shared" ca="1" si="26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28"/>
        <v>201</v>
      </c>
      <c r="B203" s="139">
        <v>46162</v>
      </c>
      <c r="C203" s="54" t="s">
        <v>2345</v>
      </c>
      <c r="D203" s="54" t="s">
        <v>307</v>
      </c>
      <c r="E203" s="56" t="s">
        <v>308</v>
      </c>
      <c r="F203" s="54">
        <v>1</v>
      </c>
      <c r="G203" s="54" t="s">
        <v>65</v>
      </c>
      <c r="H203" s="54" t="str">
        <f t="shared" si="0"/>
        <v>DONE</v>
      </c>
      <c r="I203" s="54" t="s">
        <v>1145</v>
      </c>
      <c r="J203" s="58" t="s">
        <v>146</v>
      </c>
      <c r="K203" s="58" t="s">
        <v>79</v>
      </c>
      <c r="L203" s="54"/>
      <c r="M203" s="71"/>
      <c r="N203" s="54" t="s">
        <v>2604</v>
      </c>
      <c r="O203" s="98" t="s">
        <v>91</v>
      </c>
      <c r="P203" s="54" t="s">
        <v>87</v>
      </c>
      <c r="Q203" s="64" t="s">
        <v>2605</v>
      </c>
      <c r="R203" s="25">
        <v>200001065896</v>
      </c>
      <c r="S203" s="66">
        <v>46165</v>
      </c>
      <c r="T203" s="66" t="str">
        <f t="shared" si="1"/>
        <v>DONE</v>
      </c>
      <c r="U203" s="66">
        <v>46166</v>
      </c>
      <c r="V203" s="25">
        <v>9200090526</v>
      </c>
      <c r="W203" s="25">
        <v>46296</v>
      </c>
      <c r="X203" s="69">
        <v>46176</v>
      </c>
      <c r="Y203" s="69" t="str">
        <f t="shared" si="2"/>
        <v>DONE</v>
      </c>
      <c r="Z203" s="25">
        <v>50351</v>
      </c>
      <c r="AA203" s="200">
        <v>46177</v>
      </c>
      <c r="AB203" s="25" t="str">
        <f t="shared" si="3"/>
        <v>DONE</v>
      </c>
      <c r="AC203" s="71"/>
      <c r="AD203" s="54" t="s">
        <v>2606</v>
      </c>
      <c r="AE203" s="76">
        <v>46178</v>
      </c>
      <c r="AF203" s="69" t="str">
        <f t="shared" si="4"/>
        <v>DONE</v>
      </c>
      <c r="AG203" s="69">
        <v>46181</v>
      </c>
      <c r="AH203" s="75"/>
      <c r="AI203" s="77" t="e">
        <f t="shared" ca="1" si="5"/>
        <v>#NAME?</v>
      </c>
      <c r="AJ203" s="80" t="str">
        <f t="array" ref="AJ203">IFERROR(INDEX('[1]Master Price'!$E:$E,MATCH(D203,'[1]Master Price'!$B:$B,0)),"0")</f>
        <v>0</v>
      </c>
      <c r="AK203" s="80">
        <f t="shared" si="6"/>
        <v>0</v>
      </c>
      <c r="AL203" s="82" t="str">
        <f t="shared" si="38"/>
        <v>0-day</v>
      </c>
      <c r="AM203" s="82" t="str">
        <f t="shared" si="8"/>
        <v>1-day</v>
      </c>
      <c r="AN203" s="82" t="str">
        <f t="shared" si="39"/>
        <v>0-day</v>
      </c>
      <c r="AO203" s="82" t="str">
        <f t="shared" si="33"/>
        <v>1-day</v>
      </c>
      <c r="AP203" s="82" t="str">
        <f t="shared" si="11"/>
        <v>1-day</v>
      </c>
      <c r="AQ203" s="82" t="str">
        <f t="shared" si="12"/>
        <v>0-day</v>
      </c>
      <c r="AR203" s="137"/>
      <c r="AS203" s="83"/>
      <c r="AT203" s="85"/>
      <c r="AU203" s="84"/>
      <c r="AV203" s="88"/>
      <c r="AW203" s="83"/>
      <c r="AX203" s="88" t="e">
        <f t="shared" ca="1" si="17"/>
        <v>#NAME?</v>
      </c>
      <c r="AY203" s="86" t="str">
        <f t="shared" si="18"/>
        <v/>
      </c>
      <c r="AZ203" s="171" t="e">
        <f t="shared" ca="1" si="19"/>
        <v>#NAME?</v>
      </c>
      <c r="BA203" s="85" t="e">
        <f t="shared" ca="1" si="20"/>
        <v>#NAME?</v>
      </c>
      <c r="BB203" s="85" t="e">
        <f t="shared" ca="1" si="21"/>
        <v>#NAME?</v>
      </c>
      <c r="BC203" s="90" t="e">
        <f t="shared" ca="1" si="22"/>
        <v>#NAME?</v>
      </c>
      <c r="BD203" s="90" t="e">
        <f t="shared" ca="1" si="23"/>
        <v>#NAME?</v>
      </c>
      <c r="BE203" s="85" t="e">
        <f t="shared" ca="1" si="24"/>
        <v>#NAME?</v>
      </c>
      <c r="BF203" s="22" t="e">
        <f t="shared" ca="1" si="25"/>
        <v>#NAME?</v>
      </c>
      <c r="BG203" s="22" t="e">
        <f t="shared" ca="1" si="26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28"/>
        <v>202</v>
      </c>
      <c r="B204" s="139">
        <v>46162</v>
      </c>
      <c r="C204" s="54" t="s">
        <v>2349</v>
      </c>
      <c r="D204" s="54" t="s">
        <v>1004</v>
      </c>
      <c r="E204" s="56" t="s">
        <v>1005</v>
      </c>
      <c r="F204" s="54">
        <v>4</v>
      </c>
      <c r="G204" s="54" t="s">
        <v>65</v>
      </c>
      <c r="H204" s="54" t="str">
        <f t="shared" si="0"/>
        <v>DONE</v>
      </c>
      <c r="I204" s="54" t="s">
        <v>1059</v>
      </c>
      <c r="J204" s="58" t="s">
        <v>811</v>
      </c>
      <c r="K204" s="58" t="s">
        <v>812</v>
      </c>
      <c r="L204" s="54"/>
      <c r="M204" s="71"/>
      <c r="N204" s="54" t="s">
        <v>161</v>
      </c>
      <c r="O204" s="114" t="s">
        <v>81</v>
      </c>
      <c r="P204" s="54" t="s">
        <v>87</v>
      </c>
      <c r="Q204" s="64" t="s">
        <v>232</v>
      </c>
      <c r="R204" s="25">
        <v>200001065861</v>
      </c>
      <c r="S204" s="66">
        <v>46165</v>
      </c>
      <c r="T204" s="66" t="str">
        <f t="shared" si="1"/>
        <v>DONE</v>
      </c>
      <c r="U204" s="66">
        <v>46166</v>
      </c>
      <c r="V204" s="25">
        <v>9200090567</v>
      </c>
      <c r="W204" s="25">
        <v>46320</v>
      </c>
      <c r="X204" s="69">
        <v>46176</v>
      </c>
      <c r="Y204" s="69" t="str">
        <f t="shared" si="2"/>
        <v>DONE</v>
      </c>
      <c r="Z204" s="25">
        <v>50368</v>
      </c>
      <c r="AA204" s="202">
        <v>46177</v>
      </c>
      <c r="AB204" s="25" t="str">
        <f t="shared" si="3"/>
        <v>DONE</v>
      </c>
      <c r="AC204" s="71"/>
      <c r="AD204" s="54" t="s">
        <v>2613</v>
      </c>
      <c r="AE204" s="76">
        <v>46178</v>
      </c>
      <c r="AF204" s="69" t="str">
        <f t="shared" si="4"/>
        <v>DONE</v>
      </c>
      <c r="AG204" s="69">
        <v>46181</v>
      </c>
      <c r="AH204" s="75"/>
      <c r="AI204" s="77" t="e">
        <f t="shared" ca="1" si="5"/>
        <v>#NAME?</v>
      </c>
      <c r="AJ204" s="80" t="str">
        <f t="array" ref="AJ204">IFERROR(INDEX('[1]Master Price'!$E:$E,MATCH(D204,'[1]Master Price'!$B:$B,0)),"0")</f>
        <v>0</v>
      </c>
      <c r="AK204" s="80">
        <f t="shared" si="6"/>
        <v>0</v>
      </c>
      <c r="AL204" s="82" t="str">
        <f t="shared" si="38"/>
        <v>0-day</v>
      </c>
      <c r="AM204" s="82" t="str">
        <f t="shared" si="8"/>
        <v>1-day</v>
      </c>
      <c r="AN204" s="82" t="str">
        <f t="shared" si="39"/>
        <v>0-day</v>
      </c>
      <c r="AO204" s="82" t="str">
        <f t="shared" si="33"/>
        <v>1-day</v>
      </c>
      <c r="AP204" s="82" t="str">
        <f t="shared" si="11"/>
        <v>1-day</v>
      </c>
      <c r="AQ204" s="82" t="str">
        <f t="shared" si="12"/>
        <v>0-day</v>
      </c>
      <c r="AR204" s="137"/>
      <c r="AS204" s="83"/>
      <c r="AT204" s="85"/>
      <c r="AU204" s="84"/>
      <c r="AV204" s="88"/>
      <c r="AW204" s="83"/>
      <c r="AX204" s="88" t="e">
        <f t="shared" ca="1" si="17"/>
        <v>#NAME?</v>
      </c>
      <c r="AY204" s="86" t="str">
        <f t="shared" si="18"/>
        <v/>
      </c>
      <c r="AZ204" s="171" t="e">
        <f t="shared" ca="1" si="19"/>
        <v>#NAME?</v>
      </c>
      <c r="BA204" s="85" t="e">
        <f t="shared" ca="1" si="20"/>
        <v>#NAME?</v>
      </c>
      <c r="BB204" s="85" t="e">
        <f t="shared" ca="1" si="21"/>
        <v>#NAME?</v>
      </c>
      <c r="BC204" s="90" t="e">
        <f t="shared" ca="1" si="22"/>
        <v>#NAME?</v>
      </c>
      <c r="BD204" s="90" t="e">
        <f t="shared" ca="1" si="23"/>
        <v>#NAME?</v>
      </c>
      <c r="BE204" s="85" t="e">
        <f t="shared" ca="1" si="24"/>
        <v>#NAME?</v>
      </c>
      <c r="BF204" s="22" t="e">
        <f t="shared" ca="1" si="25"/>
        <v>#NAME?</v>
      </c>
      <c r="BG204" s="22" t="e">
        <f t="shared" ca="1" si="26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28"/>
        <v>203</v>
      </c>
      <c r="B205" s="139">
        <v>46162</v>
      </c>
      <c r="C205" s="54" t="s">
        <v>2349</v>
      </c>
      <c r="D205" s="54" t="s">
        <v>1335</v>
      </c>
      <c r="E205" s="56" t="s">
        <v>1336</v>
      </c>
      <c r="F205" s="54">
        <v>2</v>
      </c>
      <c r="G205" s="54" t="s">
        <v>65</v>
      </c>
      <c r="H205" s="54" t="str">
        <f t="shared" si="0"/>
        <v>DONE</v>
      </c>
      <c r="I205" s="54" t="s">
        <v>1059</v>
      </c>
      <c r="J205" s="58" t="s">
        <v>811</v>
      </c>
      <c r="K205" s="58" t="s">
        <v>812</v>
      </c>
      <c r="L205" s="54"/>
      <c r="M205" s="71"/>
      <c r="N205" s="54" t="s">
        <v>161</v>
      </c>
      <c r="O205" s="114" t="s">
        <v>81</v>
      </c>
      <c r="P205" s="54" t="s">
        <v>87</v>
      </c>
      <c r="Q205" s="64" t="s">
        <v>232</v>
      </c>
      <c r="R205" s="25">
        <v>200001065861</v>
      </c>
      <c r="S205" s="66">
        <v>46165</v>
      </c>
      <c r="T205" s="66" t="str">
        <f t="shared" si="1"/>
        <v>DONE</v>
      </c>
      <c r="U205" s="66">
        <v>46166</v>
      </c>
      <c r="V205" s="25">
        <v>9200090567</v>
      </c>
      <c r="W205" s="25">
        <v>46320</v>
      </c>
      <c r="X205" s="69">
        <v>46176</v>
      </c>
      <c r="Y205" s="69" t="str">
        <f t="shared" si="2"/>
        <v>DONE</v>
      </c>
      <c r="Z205" s="25">
        <v>50368</v>
      </c>
      <c r="AA205" s="202">
        <v>46177</v>
      </c>
      <c r="AB205" s="25" t="str">
        <f t="shared" si="3"/>
        <v>DONE</v>
      </c>
      <c r="AC205" s="71"/>
      <c r="AD205" s="54" t="s">
        <v>2613</v>
      </c>
      <c r="AE205" s="76">
        <v>46178</v>
      </c>
      <c r="AF205" s="69" t="str">
        <f t="shared" si="4"/>
        <v>DONE</v>
      </c>
      <c r="AG205" s="69">
        <v>46181</v>
      </c>
      <c r="AH205" s="75"/>
      <c r="AI205" s="77" t="e">
        <f t="shared" ca="1" si="5"/>
        <v>#NAME?</v>
      </c>
      <c r="AJ205" s="80" t="str">
        <f t="array" ref="AJ205">IFERROR(INDEX('[1]Master Price'!$E:$E,MATCH(D205,'[1]Master Price'!$B:$B,0)),"0")</f>
        <v>0</v>
      </c>
      <c r="AK205" s="80">
        <f t="shared" si="6"/>
        <v>0</v>
      </c>
      <c r="AL205" s="82" t="str">
        <f t="shared" si="38"/>
        <v>0-day</v>
      </c>
      <c r="AM205" s="82" t="str">
        <f t="shared" si="8"/>
        <v>1-day</v>
      </c>
      <c r="AN205" s="82" t="str">
        <f t="shared" si="39"/>
        <v>0-day</v>
      </c>
      <c r="AO205" s="82" t="str">
        <f t="shared" si="33"/>
        <v>1-day</v>
      </c>
      <c r="AP205" s="82" t="str">
        <f t="shared" si="11"/>
        <v>1-day</v>
      </c>
      <c r="AQ205" s="82" t="str">
        <f t="shared" si="12"/>
        <v>0-day</v>
      </c>
      <c r="AR205" s="137"/>
      <c r="AS205" s="83"/>
      <c r="AT205" s="85"/>
      <c r="AU205" s="84"/>
      <c r="AV205" s="88"/>
      <c r="AW205" s="83"/>
      <c r="AX205" s="88" t="e">
        <f t="shared" ca="1" si="17"/>
        <v>#NAME?</v>
      </c>
      <c r="AY205" s="86" t="str">
        <f t="shared" si="18"/>
        <v/>
      </c>
      <c r="AZ205" s="171" t="e">
        <f t="shared" ca="1" si="19"/>
        <v>#NAME?</v>
      </c>
      <c r="BA205" s="85" t="e">
        <f t="shared" ca="1" si="20"/>
        <v>#NAME?</v>
      </c>
      <c r="BB205" s="85" t="e">
        <f t="shared" ca="1" si="21"/>
        <v>#NAME?</v>
      </c>
      <c r="BC205" s="90" t="e">
        <f t="shared" ca="1" si="22"/>
        <v>#NAME?</v>
      </c>
      <c r="BD205" s="90" t="e">
        <f t="shared" ca="1" si="23"/>
        <v>#NAME?</v>
      </c>
      <c r="BE205" s="85" t="e">
        <f t="shared" ca="1" si="24"/>
        <v>#NAME?</v>
      </c>
      <c r="BF205" s="22" t="e">
        <f t="shared" ca="1" si="25"/>
        <v>#NAME?</v>
      </c>
      <c r="BG205" s="22" t="e">
        <f t="shared" ca="1" si="26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28"/>
        <v>204</v>
      </c>
      <c r="B206" s="139">
        <v>46163</v>
      </c>
      <c r="C206" s="54" t="s">
        <v>2355</v>
      </c>
      <c r="D206" s="54" t="s">
        <v>476</v>
      </c>
      <c r="E206" s="56" t="s">
        <v>477</v>
      </c>
      <c r="F206" s="54">
        <v>1</v>
      </c>
      <c r="G206" s="54" t="s">
        <v>65</v>
      </c>
      <c r="H206" s="54" t="str">
        <f t="shared" si="0"/>
        <v>DONE</v>
      </c>
      <c r="I206" s="54" t="s">
        <v>1658</v>
      </c>
      <c r="J206" s="62" t="s">
        <v>73</v>
      </c>
      <c r="K206" s="62" t="s">
        <v>73</v>
      </c>
      <c r="L206" s="54"/>
      <c r="M206" s="71"/>
      <c r="N206" s="54" t="s">
        <v>1278</v>
      </c>
      <c r="O206" s="114" t="s">
        <v>81</v>
      </c>
      <c r="P206" s="54" t="s">
        <v>87</v>
      </c>
      <c r="Q206" s="64" t="s">
        <v>89</v>
      </c>
      <c r="R206" s="25">
        <v>200001068297</v>
      </c>
      <c r="S206" s="66">
        <v>46171</v>
      </c>
      <c r="T206" s="66" t="str">
        <f t="shared" si="1"/>
        <v>DONE</v>
      </c>
      <c r="U206" s="66">
        <v>46172</v>
      </c>
      <c r="V206" s="25">
        <v>9200091638</v>
      </c>
      <c r="W206" s="25">
        <v>46427</v>
      </c>
      <c r="X206" s="69">
        <v>46182</v>
      </c>
      <c r="Y206" s="69" t="str">
        <f t="shared" si="2"/>
        <v>DONE</v>
      </c>
      <c r="Z206" s="25">
        <v>50562</v>
      </c>
      <c r="AA206" s="202">
        <v>46184</v>
      </c>
      <c r="AB206" s="25" t="str">
        <f t="shared" si="3"/>
        <v>DONE</v>
      </c>
      <c r="AC206" s="71"/>
      <c r="AD206" s="54" t="s">
        <v>2617</v>
      </c>
      <c r="AE206" s="76">
        <v>46185</v>
      </c>
      <c r="AF206" s="69" t="str">
        <f t="shared" si="4"/>
        <v>DONE</v>
      </c>
      <c r="AG206" s="69">
        <v>46188</v>
      </c>
      <c r="AH206" s="75"/>
      <c r="AI206" s="77" t="e">
        <f t="shared" ca="1" si="5"/>
        <v>#NAME?</v>
      </c>
      <c r="AJ206" s="80" t="str">
        <f t="array" ref="AJ206">IFERROR(INDEX('[1]Master Price'!$E:$E,MATCH(D206,'[1]Master Price'!$B:$B,0)),"0")</f>
        <v>0</v>
      </c>
      <c r="AK206" s="80">
        <f t="shared" si="6"/>
        <v>0</v>
      </c>
      <c r="AL206" s="82" t="str">
        <f t="shared" si="38"/>
        <v>0-day</v>
      </c>
      <c r="AM206" s="82" t="str">
        <f t="shared" si="8"/>
        <v>1-day</v>
      </c>
      <c r="AN206" s="82" t="str">
        <f t="shared" si="39"/>
        <v>0-day</v>
      </c>
      <c r="AO206" s="82" t="str">
        <f t="shared" si="33"/>
        <v>2-day</v>
      </c>
      <c r="AP206" s="82" t="str">
        <f t="shared" si="11"/>
        <v>1-day</v>
      </c>
      <c r="AQ206" s="82" t="str">
        <f t="shared" si="12"/>
        <v>0-day</v>
      </c>
      <c r="AR206" s="137"/>
      <c r="AS206" s="83"/>
      <c r="AT206" s="85"/>
      <c r="AU206" s="84"/>
      <c r="AV206" s="88"/>
      <c r="AW206" s="83"/>
      <c r="AX206" s="88" t="e">
        <f t="shared" ca="1" si="17"/>
        <v>#NAME?</v>
      </c>
      <c r="AY206" s="86" t="str">
        <f t="shared" si="18"/>
        <v/>
      </c>
      <c r="AZ206" s="171" t="e">
        <f t="shared" ca="1" si="19"/>
        <v>#NAME?</v>
      </c>
      <c r="BA206" s="85" t="e">
        <f t="shared" ca="1" si="20"/>
        <v>#NAME?</v>
      </c>
      <c r="BB206" s="85" t="e">
        <f t="shared" ca="1" si="21"/>
        <v>#NAME?</v>
      </c>
      <c r="BC206" s="90" t="e">
        <f t="shared" ca="1" si="22"/>
        <v>#NAME?</v>
      </c>
      <c r="BD206" s="90" t="e">
        <f t="shared" ca="1" si="23"/>
        <v>#NAME?</v>
      </c>
      <c r="BE206" s="85" t="e">
        <f t="shared" ca="1" si="24"/>
        <v>#NAME?</v>
      </c>
      <c r="BF206" s="22" t="e">
        <f t="shared" ca="1" si="25"/>
        <v>#NAME?</v>
      </c>
      <c r="BG206" s="22" t="e">
        <f t="shared" ca="1" si="26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28"/>
        <v>205</v>
      </c>
      <c r="B207" s="139">
        <v>46163</v>
      </c>
      <c r="C207" s="54" t="s">
        <v>2358</v>
      </c>
      <c r="D207" s="54" t="s">
        <v>68</v>
      </c>
      <c r="E207" s="56" t="s">
        <v>70</v>
      </c>
      <c r="F207" s="54">
        <v>1</v>
      </c>
      <c r="G207" s="54" t="s">
        <v>65</v>
      </c>
      <c r="H207" s="54" t="str">
        <f t="shared" si="0"/>
        <v>DONE</v>
      </c>
      <c r="I207" s="54" t="s">
        <v>117</v>
      </c>
      <c r="J207" s="58" t="s">
        <v>78</v>
      </c>
      <c r="K207" s="58" t="s">
        <v>79</v>
      </c>
      <c r="L207" s="54"/>
      <c r="M207" s="71"/>
      <c r="N207" s="54" t="s">
        <v>1278</v>
      </c>
      <c r="O207" s="96" t="s">
        <v>85</v>
      </c>
      <c r="P207" s="54" t="s">
        <v>87</v>
      </c>
      <c r="Q207" s="64" t="s">
        <v>1191</v>
      </c>
      <c r="R207" s="25">
        <v>200001065915</v>
      </c>
      <c r="S207" s="66">
        <v>46173</v>
      </c>
      <c r="T207" s="66" t="str">
        <f t="shared" si="1"/>
        <v>DONE</v>
      </c>
      <c r="U207" s="66">
        <v>46175</v>
      </c>
      <c r="V207" s="25">
        <v>9200091652</v>
      </c>
      <c r="W207" s="25">
        <v>46447</v>
      </c>
      <c r="X207" s="69">
        <v>46182</v>
      </c>
      <c r="Y207" s="69" t="str">
        <f t="shared" si="2"/>
        <v>DONE</v>
      </c>
      <c r="Z207" s="25">
        <v>50530</v>
      </c>
      <c r="AA207" s="202">
        <v>46184</v>
      </c>
      <c r="AB207" s="25" t="str">
        <f t="shared" si="3"/>
        <v>DONE</v>
      </c>
      <c r="AC207" s="71"/>
      <c r="AD207" s="54" t="s">
        <v>2620</v>
      </c>
      <c r="AE207" s="76">
        <v>46185</v>
      </c>
      <c r="AF207" s="69" t="str">
        <f t="shared" si="4"/>
        <v>DONE</v>
      </c>
      <c r="AG207" s="69">
        <v>46188</v>
      </c>
      <c r="AH207" s="75"/>
      <c r="AI207" s="77" t="e">
        <f t="shared" ca="1" si="5"/>
        <v>#NAME?</v>
      </c>
      <c r="AJ207" s="80" t="str">
        <f t="array" ref="AJ207">IFERROR(INDEX('[1]Master Price'!$E:$E,MATCH(D207,'[1]Master Price'!$B:$B,0)),"0")</f>
        <v>0</v>
      </c>
      <c r="AK207" s="80">
        <f t="shared" si="6"/>
        <v>0</v>
      </c>
      <c r="AL207" s="82" t="str">
        <f t="shared" si="38"/>
        <v>0-day</v>
      </c>
      <c r="AM207" s="82" t="str">
        <f t="shared" si="8"/>
        <v>2-day</v>
      </c>
      <c r="AN207" s="82" t="str">
        <f t="shared" si="39"/>
        <v>0-day</v>
      </c>
      <c r="AO207" s="82" t="str">
        <f t="shared" si="33"/>
        <v>2-day</v>
      </c>
      <c r="AP207" s="82" t="str">
        <f t="shared" si="11"/>
        <v>1-day</v>
      </c>
      <c r="AQ207" s="82" t="str">
        <f t="shared" si="12"/>
        <v>0-day</v>
      </c>
      <c r="AR207" s="137"/>
      <c r="AS207" s="83"/>
      <c r="AT207" s="85"/>
      <c r="AU207" s="84"/>
      <c r="AV207" s="88"/>
      <c r="AW207" s="83"/>
      <c r="AX207" s="88" t="e">
        <f t="shared" ca="1" si="17"/>
        <v>#NAME?</v>
      </c>
      <c r="AY207" s="86" t="str">
        <f t="shared" si="18"/>
        <v/>
      </c>
      <c r="AZ207" s="171" t="e">
        <f t="shared" ca="1" si="19"/>
        <v>#NAME?</v>
      </c>
      <c r="BA207" s="85" t="e">
        <f t="shared" ca="1" si="20"/>
        <v>#NAME?</v>
      </c>
      <c r="BB207" s="85" t="e">
        <f t="shared" ca="1" si="21"/>
        <v>#NAME?</v>
      </c>
      <c r="BC207" s="90" t="e">
        <f t="shared" ca="1" si="22"/>
        <v>#NAME?</v>
      </c>
      <c r="BD207" s="90" t="e">
        <f t="shared" ca="1" si="23"/>
        <v>#NAME?</v>
      </c>
      <c r="BE207" s="85" t="e">
        <f t="shared" ca="1" si="24"/>
        <v>#NAME?</v>
      </c>
      <c r="BF207" s="22" t="e">
        <f t="shared" ca="1" si="25"/>
        <v>#NAME?</v>
      </c>
      <c r="BG207" s="22" t="e">
        <f t="shared" ca="1" si="26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28"/>
        <v>206</v>
      </c>
      <c r="B208" s="139">
        <v>46163</v>
      </c>
      <c r="C208" s="54" t="s">
        <v>2359</v>
      </c>
      <c r="D208" s="54" t="s">
        <v>241</v>
      </c>
      <c r="E208" s="56" t="s">
        <v>242</v>
      </c>
      <c r="F208" s="54">
        <v>5</v>
      </c>
      <c r="G208" s="54" t="s">
        <v>65</v>
      </c>
      <c r="H208" s="54" t="str">
        <f t="shared" si="0"/>
        <v>DONE</v>
      </c>
      <c r="I208" s="54" t="s">
        <v>2624</v>
      </c>
      <c r="J208" s="62" t="s">
        <v>73</v>
      </c>
      <c r="K208" s="62" t="s">
        <v>73</v>
      </c>
      <c r="L208" s="54"/>
      <c r="M208" s="71"/>
      <c r="N208" s="54" t="s">
        <v>2625</v>
      </c>
      <c r="O208" s="114" t="s">
        <v>81</v>
      </c>
      <c r="P208" s="54" t="s">
        <v>87</v>
      </c>
      <c r="Q208" s="64" t="s">
        <v>2626</v>
      </c>
      <c r="R208" s="25">
        <v>200001068294</v>
      </c>
      <c r="S208" s="66">
        <v>46171</v>
      </c>
      <c r="T208" s="66" t="str">
        <f t="shared" si="1"/>
        <v>DONE</v>
      </c>
      <c r="U208" s="66">
        <v>46172</v>
      </c>
      <c r="V208" s="25">
        <v>9200092992</v>
      </c>
      <c r="W208" s="25">
        <v>46748</v>
      </c>
      <c r="X208" s="69">
        <v>46188</v>
      </c>
      <c r="Y208" s="69" t="str">
        <f t="shared" si="2"/>
        <v>DONE</v>
      </c>
      <c r="Z208" s="25">
        <v>50822</v>
      </c>
      <c r="AA208" s="202">
        <v>46188</v>
      </c>
      <c r="AB208" s="25" t="str">
        <f t="shared" si="3"/>
        <v>DONE</v>
      </c>
      <c r="AC208" s="71"/>
      <c r="AD208" s="54" t="s">
        <v>2627</v>
      </c>
      <c r="AE208" s="76">
        <v>46190</v>
      </c>
      <c r="AF208" s="69" t="str">
        <f t="shared" si="4"/>
        <v>DONE</v>
      </c>
      <c r="AG208" s="69">
        <v>46191</v>
      </c>
      <c r="AH208" s="75"/>
      <c r="AI208" s="77" t="e">
        <f t="shared" ca="1" si="5"/>
        <v>#NAME?</v>
      </c>
      <c r="AJ208" s="80" t="str">
        <f t="array" ref="AJ208">IFERROR(INDEX('[1]Master Price'!$E:$E,MATCH(D208,'[1]Master Price'!$B:$B,0)),"0")</f>
        <v>0</v>
      </c>
      <c r="AK208" s="80">
        <f t="shared" si="6"/>
        <v>0</v>
      </c>
      <c r="AL208" s="82" t="str">
        <f t="shared" si="38"/>
        <v>0-day</v>
      </c>
      <c r="AM208" s="82" t="str">
        <f t="shared" si="8"/>
        <v>1-day</v>
      </c>
      <c r="AN208" s="82" t="str">
        <f t="shared" si="39"/>
        <v>0-day</v>
      </c>
      <c r="AO208" s="82" t="str">
        <f t="shared" si="33"/>
        <v>0-day</v>
      </c>
      <c r="AP208" s="82" t="str">
        <f t="shared" si="11"/>
        <v>2-day</v>
      </c>
      <c r="AQ208" s="82" t="str">
        <f t="shared" si="12"/>
        <v>0-day</v>
      </c>
      <c r="AR208" s="137"/>
      <c r="AS208" s="83"/>
      <c r="AT208" s="85"/>
      <c r="AU208" s="84"/>
      <c r="AV208" s="88"/>
      <c r="AW208" s="83"/>
      <c r="AX208" s="88" t="e">
        <f t="shared" ca="1" si="17"/>
        <v>#NAME?</v>
      </c>
      <c r="AY208" s="86" t="str">
        <f t="shared" si="18"/>
        <v/>
      </c>
      <c r="AZ208" s="171" t="e">
        <f t="shared" ca="1" si="19"/>
        <v>#NAME?</v>
      </c>
      <c r="BA208" s="85" t="e">
        <f t="shared" ca="1" si="20"/>
        <v>#NAME?</v>
      </c>
      <c r="BB208" s="85" t="e">
        <f t="shared" ca="1" si="21"/>
        <v>#NAME?</v>
      </c>
      <c r="BC208" s="90" t="e">
        <f t="shared" ca="1" si="22"/>
        <v>#NAME?</v>
      </c>
      <c r="BD208" s="90" t="e">
        <f t="shared" ca="1" si="23"/>
        <v>#NAME?</v>
      </c>
      <c r="BE208" s="85" t="e">
        <f t="shared" ca="1" si="24"/>
        <v>#NAME?</v>
      </c>
      <c r="BF208" s="22" t="e">
        <f t="shared" ca="1" si="25"/>
        <v>#NAME?</v>
      </c>
      <c r="BG208" s="22" t="e">
        <f t="shared" ca="1" si="26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28"/>
        <v>207</v>
      </c>
      <c r="B209" s="139">
        <v>46163</v>
      </c>
      <c r="C209" s="54" t="s">
        <v>2359</v>
      </c>
      <c r="D209" s="54" t="s">
        <v>396</v>
      </c>
      <c r="E209" s="56" t="s">
        <v>398</v>
      </c>
      <c r="F209" s="54">
        <v>5</v>
      </c>
      <c r="G209" s="54" t="s">
        <v>65</v>
      </c>
      <c r="H209" s="54" t="str">
        <f t="shared" si="0"/>
        <v>DONE</v>
      </c>
      <c r="I209" s="54" t="s">
        <v>2624</v>
      </c>
      <c r="J209" s="62" t="s">
        <v>73</v>
      </c>
      <c r="K209" s="62" t="s">
        <v>73</v>
      </c>
      <c r="L209" s="54"/>
      <c r="M209" s="71"/>
      <c r="N209" s="54" t="s">
        <v>2625</v>
      </c>
      <c r="O209" s="114" t="s">
        <v>81</v>
      </c>
      <c r="P209" s="54" t="s">
        <v>87</v>
      </c>
      <c r="Q209" s="64" t="s">
        <v>2626</v>
      </c>
      <c r="R209" s="25">
        <v>200001068294</v>
      </c>
      <c r="S209" s="66">
        <v>46171</v>
      </c>
      <c r="T209" s="66" t="str">
        <f t="shared" si="1"/>
        <v>DONE</v>
      </c>
      <c r="U209" s="66">
        <v>46172</v>
      </c>
      <c r="V209" s="25">
        <v>9200092992</v>
      </c>
      <c r="W209" s="25">
        <v>46748</v>
      </c>
      <c r="X209" s="69">
        <v>46188</v>
      </c>
      <c r="Y209" s="69" t="str">
        <f t="shared" si="2"/>
        <v>DONE</v>
      </c>
      <c r="Z209" s="25">
        <v>50822</v>
      </c>
      <c r="AA209" s="202">
        <v>46188</v>
      </c>
      <c r="AB209" s="25" t="str">
        <f t="shared" si="3"/>
        <v>DONE</v>
      </c>
      <c r="AC209" s="71"/>
      <c r="AD209" s="54" t="s">
        <v>2627</v>
      </c>
      <c r="AE209" s="76">
        <v>46190</v>
      </c>
      <c r="AF209" s="69" t="str">
        <f t="shared" si="4"/>
        <v>DONE</v>
      </c>
      <c r="AG209" s="69">
        <v>46191</v>
      </c>
      <c r="AH209" s="75"/>
      <c r="AI209" s="77" t="e">
        <f t="shared" ca="1" si="5"/>
        <v>#NAME?</v>
      </c>
      <c r="AJ209" s="80" t="str">
        <f t="array" ref="AJ209">IFERROR(INDEX('[1]Master Price'!$E:$E,MATCH(D209,'[1]Master Price'!$B:$B,0)),"0")</f>
        <v>0</v>
      </c>
      <c r="AK209" s="80">
        <f t="shared" si="6"/>
        <v>0</v>
      </c>
      <c r="AL209" s="82" t="str">
        <f t="shared" si="38"/>
        <v>0-day</v>
      </c>
      <c r="AM209" s="82" t="str">
        <f t="shared" si="8"/>
        <v>1-day</v>
      </c>
      <c r="AN209" s="82" t="str">
        <f t="shared" si="39"/>
        <v>0-day</v>
      </c>
      <c r="AO209" s="82" t="str">
        <f t="shared" si="33"/>
        <v>0-day</v>
      </c>
      <c r="AP209" s="82" t="str">
        <f t="shared" si="11"/>
        <v>2-day</v>
      </c>
      <c r="AQ209" s="82" t="str">
        <f t="shared" si="12"/>
        <v>0-day</v>
      </c>
      <c r="AR209" s="137"/>
      <c r="AS209" s="83"/>
      <c r="AT209" s="85"/>
      <c r="AU209" s="84"/>
      <c r="AV209" s="88"/>
      <c r="AW209" s="83"/>
      <c r="AX209" s="88" t="e">
        <f t="shared" ca="1" si="17"/>
        <v>#NAME?</v>
      </c>
      <c r="AY209" s="86" t="str">
        <f t="shared" si="18"/>
        <v/>
      </c>
      <c r="AZ209" s="171" t="e">
        <f t="shared" ca="1" si="19"/>
        <v>#NAME?</v>
      </c>
      <c r="BA209" s="85" t="e">
        <f t="shared" ca="1" si="20"/>
        <v>#NAME?</v>
      </c>
      <c r="BB209" s="85" t="e">
        <f t="shared" ca="1" si="21"/>
        <v>#NAME?</v>
      </c>
      <c r="BC209" s="90" t="e">
        <f t="shared" ca="1" si="22"/>
        <v>#NAME?</v>
      </c>
      <c r="BD209" s="90" t="e">
        <f t="shared" ca="1" si="23"/>
        <v>#NAME?</v>
      </c>
      <c r="BE209" s="85" t="e">
        <f t="shared" ca="1" si="24"/>
        <v>#NAME?</v>
      </c>
      <c r="BF209" s="22" t="e">
        <f t="shared" ca="1" si="25"/>
        <v>#NAME?</v>
      </c>
      <c r="BG209" s="22" t="e">
        <f t="shared" ca="1" si="26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28"/>
        <v>208</v>
      </c>
      <c r="B210" s="139">
        <v>46163</v>
      </c>
      <c r="C210" s="54" t="s">
        <v>2359</v>
      </c>
      <c r="D210" s="54" t="s">
        <v>2630</v>
      </c>
      <c r="E210" s="56" t="s">
        <v>2631</v>
      </c>
      <c r="F210" s="54">
        <v>10</v>
      </c>
      <c r="G210" s="54" t="s">
        <v>144</v>
      </c>
      <c r="H210" s="54" t="str">
        <f t="shared" si="0"/>
        <v>DONE</v>
      </c>
      <c r="I210" s="54" t="s">
        <v>2624</v>
      </c>
      <c r="J210" s="62" t="s">
        <v>73</v>
      </c>
      <c r="K210" s="62" t="s">
        <v>73</v>
      </c>
      <c r="L210" s="54"/>
      <c r="M210" s="71"/>
      <c r="N210" s="54" t="s">
        <v>2625</v>
      </c>
      <c r="O210" s="114" t="s">
        <v>81</v>
      </c>
      <c r="P210" s="54" t="s">
        <v>87</v>
      </c>
      <c r="Q210" s="64" t="s">
        <v>2626</v>
      </c>
      <c r="R210" s="25">
        <v>200001068294</v>
      </c>
      <c r="S210" s="66">
        <v>46171</v>
      </c>
      <c r="T210" s="66" t="str">
        <f t="shared" si="1"/>
        <v>DONE</v>
      </c>
      <c r="U210" s="66">
        <v>46172</v>
      </c>
      <c r="V210" s="25">
        <v>9200092992</v>
      </c>
      <c r="W210" s="25">
        <v>46748</v>
      </c>
      <c r="X210" s="69">
        <v>46188</v>
      </c>
      <c r="Y210" s="69" t="str">
        <f t="shared" si="2"/>
        <v>DONE</v>
      </c>
      <c r="Z210" s="25">
        <v>50822</v>
      </c>
      <c r="AA210" s="202">
        <v>46188</v>
      </c>
      <c r="AB210" s="25" t="str">
        <f t="shared" si="3"/>
        <v>DONE</v>
      </c>
      <c r="AC210" s="71"/>
      <c r="AD210" s="54" t="s">
        <v>2627</v>
      </c>
      <c r="AE210" s="76">
        <v>46190</v>
      </c>
      <c r="AF210" s="69" t="str">
        <f t="shared" si="4"/>
        <v>DONE</v>
      </c>
      <c r="AG210" s="69">
        <v>46191</v>
      </c>
      <c r="AH210" s="75"/>
      <c r="AI210" s="77" t="e">
        <f t="shared" ca="1" si="5"/>
        <v>#NAME?</v>
      </c>
      <c r="AJ210" s="80" t="str">
        <f t="array" ref="AJ210">IFERROR(INDEX('[1]Master Price'!$E:$E,MATCH(D210,'[1]Master Price'!$B:$B,0)),"0")</f>
        <v>0</v>
      </c>
      <c r="AK210" s="80">
        <f t="shared" si="6"/>
        <v>0</v>
      </c>
      <c r="AL210" s="82" t="str">
        <f t="shared" si="38"/>
        <v>0-day</v>
      </c>
      <c r="AM210" s="82" t="str">
        <f t="shared" si="8"/>
        <v>1-day</v>
      </c>
      <c r="AN210" s="82" t="str">
        <f t="shared" si="39"/>
        <v>0-day</v>
      </c>
      <c r="AO210" s="82" t="str">
        <f t="shared" si="33"/>
        <v>0-day</v>
      </c>
      <c r="AP210" s="82" t="str">
        <f t="shared" si="11"/>
        <v>2-day</v>
      </c>
      <c r="AQ210" s="82" t="str">
        <f t="shared" si="12"/>
        <v>0-day</v>
      </c>
      <c r="AR210" s="137"/>
      <c r="AS210" s="83"/>
      <c r="AT210" s="85"/>
      <c r="AU210" s="84"/>
      <c r="AV210" s="88"/>
      <c r="AW210" s="83"/>
      <c r="AX210" s="88" t="e">
        <f t="shared" ca="1" si="17"/>
        <v>#NAME?</v>
      </c>
      <c r="AY210" s="86" t="str">
        <f t="shared" si="18"/>
        <v/>
      </c>
      <c r="AZ210" s="171" t="e">
        <f t="shared" ca="1" si="19"/>
        <v>#NAME?</v>
      </c>
      <c r="BA210" s="85" t="e">
        <f t="shared" ca="1" si="20"/>
        <v>#NAME?</v>
      </c>
      <c r="BB210" s="85" t="e">
        <f t="shared" ca="1" si="21"/>
        <v>#NAME?</v>
      </c>
      <c r="BC210" s="90" t="e">
        <f t="shared" ca="1" si="22"/>
        <v>#NAME?</v>
      </c>
      <c r="BD210" s="90" t="e">
        <f t="shared" ca="1" si="23"/>
        <v>#NAME?</v>
      </c>
      <c r="BE210" s="85" t="e">
        <f t="shared" ca="1" si="24"/>
        <v>#NAME?</v>
      </c>
      <c r="BF210" s="22" t="e">
        <f t="shared" ca="1" si="25"/>
        <v>#NAME?</v>
      </c>
      <c r="BG210" s="22" t="e">
        <f t="shared" ca="1" si="26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28"/>
        <v>209</v>
      </c>
      <c r="B211" s="139">
        <v>46163</v>
      </c>
      <c r="C211" s="54" t="s">
        <v>2359</v>
      </c>
      <c r="D211" s="54" t="s">
        <v>607</v>
      </c>
      <c r="E211" s="56" t="s">
        <v>608</v>
      </c>
      <c r="F211" s="54">
        <v>2</v>
      </c>
      <c r="G211" s="54" t="s">
        <v>65</v>
      </c>
      <c r="H211" s="54" t="str">
        <f t="shared" si="0"/>
        <v>DONE</v>
      </c>
      <c r="I211" s="54" t="s">
        <v>2624</v>
      </c>
      <c r="J211" s="62" t="s">
        <v>73</v>
      </c>
      <c r="K211" s="62" t="s">
        <v>73</v>
      </c>
      <c r="L211" s="54"/>
      <c r="M211" s="71"/>
      <c r="N211" s="54" t="s">
        <v>2625</v>
      </c>
      <c r="O211" s="114" t="s">
        <v>81</v>
      </c>
      <c r="P211" s="54" t="s">
        <v>87</v>
      </c>
      <c r="Q211" s="64" t="s">
        <v>2626</v>
      </c>
      <c r="R211" s="25">
        <v>200001068294</v>
      </c>
      <c r="S211" s="66">
        <v>46171</v>
      </c>
      <c r="T211" s="66" t="str">
        <f t="shared" si="1"/>
        <v>DONE</v>
      </c>
      <c r="U211" s="66">
        <v>46172</v>
      </c>
      <c r="V211" s="25">
        <v>9200092992</v>
      </c>
      <c r="W211" s="25">
        <v>46748</v>
      </c>
      <c r="X211" s="69">
        <v>46188</v>
      </c>
      <c r="Y211" s="69" t="str">
        <f t="shared" si="2"/>
        <v>DONE</v>
      </c>
      <c r="Z211" s="25">
        <v>50822</v>
      </c>
      <c r="AA211" s="202">
        <v>46188</v>
      </c>
      <c r="AB211" s="25" t="str">
        <f t="shared" si="3"/>
        <v>DONE</v>
      </c>
      <c r="AC211" s="71"/>
      <c r="AD211" s="54" t="s">
        <v>2627</v>
      </c>
      <c r="AE211" s="76">
        <v>46190</v>
      </c>
      <c r="AF211" s="69" t="str">
        <f t="shared" si="4"/>
        <v>DONE</v>
      </c>
      <c r="AG211" s="69">
        <v>46191</v>
      </c>
      <c r="AH211" s="75"/>
      <c r="AI211" s="77" t="e">
        <f t="shared" ca="1" si="5"/>
        <v>#NAME?</v>
      </c>
      <c r="AJ211" s="80" t="str">
        <f t="array" ref="AJ211">IFERROR(INDEX('[1]Master Price'!$E:$E,MATCH(D211,'[1]Master Price'!$B:$B,0)),"0")</f>
        <v>0</v>
      </c>
      <c r="AK211" s="80">
        <f t="shared" si="6"/>
        <v>0</v>
      </c>
      <c r="AL211" s="82" t="str">
        <f t="shared" si="38"/>
        <v>0-day</v>
      </c>
      <c r="AM211" s="82" t="str">
        <f t="shared" si="8"/>
        <v>1-day</v>
      </c>
      <c r="AN211" s="82" t="str">
        <f t="shared" si="39"/>
        <v>0-day</v>
      </c>
      <c r="AO211" s="82" t="str">
        <f t="shared" si="33"/>
        <v>0-day</v>
      </c>
      <c r="AP211" s="82" t="str">
        <f t="shared" si="11"/>
        <v>2-day</v>
      </c>
      <c r="AQ211" s="82" t="str">
        <f t="shared" si="12"/>
        <v>0-day</v>
      </c>
      <c r="AR211" s="137"/>
      <c r="AS211" s="83"/>
      <c r="AT211" s="85"/>
      <c r="AU211" s="84"/>
      <c r="AV211" s="88"/>
      <c r="AW211" s="83"/>
      <c r="AX211" s="88" t="e">
        <f t="shared" ca="1" si="17"/>
        <v>#NAME?</v>
      </c>
      <c r="AY211" s="86" t="str">
        <f t="shared" si="18"/>
        <v/>
      </c>
      <c r="AZ211" s="171" t="e">
        <f t="shared" ca="1" si="19"/>
        <v>#NAME?</v>
      </c>
      <c r="BA211" s="85" t="e">
        <f t="shared" ca="1" si="20"/>
        <v>#NAME?</v>
      </c>
      <c r="BB211" s="85" t="e">
        <f t="shared" ca="1" si="21"/>
        <v>#NAME?</v>
      </c>
      <c r="BC211" s="90" t="e">
        <f t="shared" ca="1" si="22"/>
        <v>#NAME?</v>
      </c>
      <c r="BD211" s="90" t="e">
        <f t="shared" ca="1" si="23"/>
        <v>#NAME?</v>
      </c>
      <c r="BE211" s="85" t="e">
        <f t="shared" ca="1" si="24"/>
        <v>#NAME?</v>
      </c>
      <c r="BF211" s="22" t="e">
        <f t="shared" ca="1" si="25"/>
        <v>#NAME?</v>
      </c>
      <c r="BG211" s="22" t="e">
        <f t="shared" ca="1" si="26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28"/>
        <v>210</v>
      </c>
      <c r="B212" s="139">
        <v>46163</v>
      </c>
      <c r="C212" s="54" t="s">
        <v>2360</v>
      </c>
      <c r="D212" s="54" t="s">
        <v>1542</v>
      </c>
      <c r="E212" s="56" t="s">
        <v>1543</v>
      </c>
      <c r="F212" s="54">
        <v>1</v>
      </c>
      <c r="G212" s="54" t="s">
        <v>65</v>
      </c>
      <c r="H212" s="54" t="str">
        <f t="shared" si="0"/>
        <v>DONE</v>
      </c>
      <c r="I212" s="54" t="s">
        <v>2624</v>
      </c>
      <c r="J212" s="62" t="s">
        <v>73</v>
      </c>
      <c r="K212" s="62" t="s">
        <v>73</v>
      </c>
      <c r="L212" s="54"/>
      <c r="M212" s="71"/>
      <c r="N212" s="54" t="s">
        <v>2625</v>
      </c>
      <c r="O212" s="114" t="s">
        <v>81</v>
      </c>
      <c r="P212" s="54" t="s">
        <v>87</v>
      </c>
      <c r="Q212" s="64" t="s">
        <v>2626</v>
      </c>
      <c r="R212" s="25">
        <v>200001065877</v>
      </c>
      <c r="S212" s="66">
        <v>46173</v>
      </c>
      <c r="T212" s="66" t="str">
        <f t="shared" si="1"/>
        <v>DONE</v>
      </c>
      <c r="U212" s="66">
        <v>46175</v>
      </c>
      <c r="V212" s="25">
        <v>9200091651</v>
      </c>
      <c r="W212" s="25">
        <v>46430</v>
      </c>
      <c r="X212" s="69">
        <v>46182</v>
      </c>
      <c r="Y212" s="69" t="str">
        <f t="shared" si="2"/>
        <v>DONE</v>
      </c>
      <c r="Z212" s="25">
        <v>50553</v>
      </c>
      <c r="AA212" s="202">
        <v>46184</v>
      </c>
      <c r="AB212" s="25" t="str">
        <f t="shared" si="3"/>
        <v>DONE</v>
      </c>
      <c r="AC212" s="71"/>
      <c r="AD212" s="54" t="s">
        <v>2636</v>
      </c>
      <c r="AE212" s="76">
        <v>46185</v>
      </c>
      <c r="AF212" s="69" t="str">
        <f t="shared" si="4"/>
        <v>DONE</v>
      </c>
      <c r="AG212" s="69">
        <v>46188</v>
      </c>
      <c r="AH212" s="75"/>
      <c r="AI212" s="77" t="e">
        <f t="shared" ca="1" si="5"/>
        <v>#NAME?</v>
      </c>
      <c r="AJ212" s="80" t="str">
        <f t="array" ref="AJ212">IFERROR(INDEX('[1]Master Price'!$E:$E,MATCH(D212,'[1]Master Price'!$B:$B,0)),"0")</f>
        <v>0</v>
      </c>
      <c r="AK212" s="80">
        <f t="shared" si="6"/>
        <v>0</v>
      </c>
      <c r="AL212" s="82" t="str">
        <f t="shared" si="38"/>
        <v>0-day</v>
      </c>
      <c r="AM212" s="82" t="str">
        <f t="shared" si="8"/>
        <v>2-day</v>
      </c>
      <c r="AN212" s="82" t="str">
        <f t="shared" si="39"/>
        <v>0-day</v>
      </c>
      <c r="AO212" s="82" t="str">
        <f t="shared" si="33"/>
        <v>2-day</v>
      </c>
      <c r="AP212" s="82" t="str">
        <f t="shared" si="11"/>
        <v>1-day</v>
      </c>
      <c r="AQ212" s="82" t="str">
        <f t="shared" si="12"/>
        <v>0-day</v>
      </c>
      <c r="AR212" s="137"/>
      <c r="AS212" s="83"/>
      <c r="AT212" s="85"/>
      <c r="AU212" s="84"/>
      <c r="AV212" s="88"/>
      <c r="AW212" s="83"/>
      <c r="AX212" s="88" t="e">
        <f t="shared" ca="1" si="17"/>
        <v>#NAME?</v>
      </c>
      <c r="AY212" s="86" t="str">
        <f t="shared" si="18"/>
        <v/>
      </c>
      <c r="AZ212" s="171" t="e">
        <f t="shared" ca="1" si="19"/>
        <v>#NAME?</v>
      </c>
      <c r="BA212" s="85" t="e">
        <f t="shared" ca="1" si="20"/>
        <v>#NAME?</v>
      </c>
      <c r="BB212" s="85" t="e">
        <f t="shared" ca="1" si="21"/>
        <v>#NAME?</v>
      </c>
      <c r="BC212" s="90" t="e">
        <f t="shared" ca="1" si="22"/>
        <v>#NAME?</v>
      </c>
      <c r="BD212" s="90" t="e">
        <f t="shared" ca="1" si="23"/>
        <v>#NAME?</v>
      </c>
      <c r="BE212" s="85" t="e">
        <f t="shared" ca="1" si="24"/>
        <v>#NAME?</v>
      </c>
      <c r="BF212" s="22" t="e">
        <f t="shared" ca="1" si="25"/>
        <v>#NAME?</v>
      </c>
      <c r="BG212" s="22" t="e">
        <f t="shared" ca="1" si="26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28"/>
        <v>211</v>
      </c>
      <c r="B213" s="139">
        <v>46161</v>
      </c>
      <c r="C213" s="54" t="s">
        <v>2362</v>
      </c>
      <c r="D213" s="54" t="s">
        <v>1381</v>
      </c>
      <c r="E213" s="56" t="s">
        <v>1382</v>
      </c>
      <c r="F213" s="54">
        <v>1</v>
      </c>
      <c r="G213" s="54" t="s">
        <v>65</v>
      </c>
      <c r="H213" s="54" t="str">
        <f t="shared" si="0"/>
        <v>DONE</v>
      </c>
      <c r="I213" s="54" t="s">
        <v>2637</v>
      </c>
      <c r="J213" s="58" t="s">
        <v>180</v>
      </c>
      <c r="K213" s="58" t="s">
        <v>79</v>
      </c>
      <c r="L213" s="54">
        <v>2963.5</v>
      </c>
      <c r="M213" s="71"/>
      <c r="N213" s="54" t="s">
        <v>283</v>
      </c>
      <c r="O213" s="98" t="s">
        <v>91</v>
      </c>
      <c r="P213" s="54" t="s">
        <v>87</v>
      </c>
      <c r="Q213" s="64" t="s">
        <v>1526</v>
      </c>
      <c r="R213" s="25">
        <v>200001068320</v>
      </c>
      <c r="S213" s="66">
        <v>46171</v>
      </c>
      <c r="T213" s="66" t="str">
        <f t="shared" si="1"/>
        <v>DONE</v>
      </c>
      <c r="U213" s="66">
        <v>46172</v>
      </c>
      <c r="V213" s="25">
        <v>9200091646</v>
      </c>
      <c r="W213" s="25">
        <v>46450</v>
      </c>
      <c r="X213" s="69">
        <v>46182</v>
      </c>
      <c r="Y213" s="69" t="str">
        <f t="shared" si="2"/>
        <v>DONE</v>
      </c>
      <c r="Z213" s="25">
        <v>50526</v>
      </c>
      <c r="AA213" s="202">
        <v>46184</v>
      </c>
      <c r="AB213" s="25" t="str">
        <f t="shared" si="3"/>
        <v>DONE</v>
      </c>
      <c r="AC213" s="71"/>
      <c r="AD213" s="54" t="s">
        <v>2639</v>
      </c>
      <c r="AE213" s="76">
        <v>46185</v>
      </c>
      <c r="AF213" s="69" t="str">
        <f t="shared" si="4"/>
        <v>DONE</v>
      </c>
      <c r="AG213" s="69">
        <v>46188</v>
      </c>
      <c r="AH213" s="75"/>
      <c r="AI213" s="77" t="e">
        <f t="shared" ca="1" si="5"/>
        <v>#NAME?</v>
      </c>
      <c r="AJ213" s="80" t="str">
        <f t="array" ref="AJ213">IFERROR(INDEX('[1]Master Price'!$E:$E,MATCH(D213,'[1]Master Price'!$B:$B,0)),"0")</f>
        <v>0</v>
      </c>
      <c r="AK213" s="80">
        <f t="shared" si="6"/>
        <v>0</v>
      </c>
      <c r="AL213" s="82" t="str">
        <f t="shared" si="38"/>
        <v>0-day</v>
      </c>
      <c r="AM213" s="82" t="str">
        <f t="shared" si="8"/>
        <v>1-day</v>
      </c>
      <c r="AN213" s="82" t="str">
        <f t="shared" si="39"/>
        <v>0-day</v>
      </c>
      <c r="AO213" s="82" t="str">
        <f t="shared" si="33"/>
        <v>2-day</v>
      </c>
      <c r="AP213" s="82" t="str">
        <f t="shared" si="11"/>
        <v>1-day</v>
      </c>
      <c r="AQ213" s="82" t="str">
        <f t="shared" si="12"/>
        <v>0-day</v>
      </c>
      <c r="AR213" s="137"/>
      <c r="AS213" s="83"/>
      <c r="AT213" s="85"/>
      <c r="AU213" s="84"/>
      <c r="AV213" s="88"/>
      <c r="AW213" s="83"/>
      <c r="AX213" s="88" t="e">
        <f t="shared" ca="1" si="17"/>
        <v>#NAME?</v>
      </c>
      <c r="AY213" s="86" t="str">
        <f t="shared" si="18"/>
        <v/>
      </c>
      <c r="AZ213" s="171" t="e">
        <f t="shared" ca="1" si="19"/>
        <v>#NAME?</v>
      </c>
      <c r="BA213" s="85" t="e">
        <f t="shared" ca="1" si="20"/>
        <v>#NAME?</v>
      </c>
      <c r="BB213" s="85" t="e">
        <f t="shared" ca="1" si="21"/>
        <v>#NAME?</v>
      </c>
      <c r="BC213" s="90" t="e">
        <f t="shared" ca="1" si="22"/>
        <v>#NAME?</v>
      </c>
      <c r="BD213" s="90" t="e">
        <f t="shared" ca="1" si="23"/>
        <v>#NAME?</v>
      </c>
      <c r="BE213" s="85" t="e">
        <f t="shared" ca="1" si="24"/>
        <v>#NAME?</v>
      </c>
      <c r="BF213" s="22" t="e">
        <f t="shared" ca="1" si="25"/>
        <v>#NAME?</v>
      </c>
      <c r="BG213" s="22" t="e">
        <f t="shared" ca="1" si="26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28"/>
        <v>212</v>
      </c>
      <c r="B214" s="139">
        <v>46161</v>
      </c>
      <c r="C214" s="54" t="s">
        <v>2362</v>
      </c>
      <c r="D214" s="54" t="s">
        <v>251</v>
      </c>
      <c r="E214" s="56" t="s">
        <v>116</v>
      </c>
      <c r="F214" s="54">
        <v>1</v>
      </c>
      <c r="G214" s="54" t="s">
        <v>65</v>
      </c>
      <c r="H214" s="54" t="str">
        <f t="shared" si="0"/>
        <v>DONE</v>
      </c>
      <c r="I214" s="54" t="s">
        <v>2637</v>
      </c>
      <c r="J214" s="58" t="s">
        <v>180</v>
      </c>
      <c r="K214" s="58" t="s">
        <v>79</v>
      </c>
      <c r="L214" s="54">
        <v>2963.5</v>
      </c>
      <c r="M214" s="71"/>
      <c r="N214" s="54" t="s">
        <v>283</v>
      </c>
      <c r="O214" s="98" t="s">
        <v>91</v>
      </c>
      <c r="P214" s="54" t="s">
        <v>87</v>
      </c>
      <c r="Q214" s="64" t="s">
        <v>1526</v>
      </c>
      <c r="R214" s="25">
        <v>200001068320</v>
      </c>
      <c r="S214" s="66">
        <v>46171</v>
      </c>
      <c r="T214" s="66" t="str">
        <f t="shared" si="1"/>
        <v>DONE</v>
      </c>
      <c r="U214" s="66">
        <v>46172</v>
      </c>
      <c r="V214" s="25">
        <v>9200091646</v>
      </c>
      <c r="W214" s="25">
        <v>46450</v>
      </c>
      <c r="X214" s="69">
        <v>46182</v>
      </c>
      <c r="Y214" s="69" t="str">
        <f t="shared" si="2"/>
        <v>DONE</v>
      </c>
      <c r="Z214" s="25">
        <v>50526</v>
      </c>
      <c r="AA214" s="202">
        <v>46184</v>
      </c>
      <c r="AB214" s="25" t="str">
        <f t="shared" si="3"/>
        <v>DONE</v>
      </c>
      <c r="AC214" s="71"/>
      <c r="AD214" s="54" t="s">
        <v>2639</v>
      </c>
      <c r="AE214" s="76">
        <v>46185</v>
      </c>
      <c r="AF214" s="69" t="str">
        <f t="shared" si="4"/>
        <v>DONE</v>
      </c>
      <c r="AG214" s="69">
        <v>46188</v>
      </c>
      <c r="AH214" s="75"/>
      <c r="AI214" s="77" t="e">
        <f t="shared" ca="1" si="5"/>
        <v>#NAME?</v>
      </c>
      <c r="AJ214" s="80" t="str">
        <f t="array" ref="AJ214">IFERROR(INDEX('[1]Master Price'!$E:$E,MATCH(D214,'[1]Master Price'!$B:$B,0)),"0")</f>
        <v>0</v>
      </c>
      <c r="AK214" s="80">
        <f t="shared" si="6"/>
        <v>0</v>
      </c>
      <c r="AL214" s="82" t="str">
        <f t="shared" si="38"/>
        <v>0-day</v>
      </c>
      <c r="AM214" s="82" t="str">
        <f t="shared" si="8"/>
        <v>1-day</v>
      </c>
      <c r="AN214" s="82" t="str">
        <f t="shared" si="39"/>
        <v>0-day</v>
      </c>
      <c r="AO214" s="82" t="str">
        <f t="shared" si="33"/>
        <v>2-day</v>
      </c>
      <c r="AP214" s="82" t="str">
        <f t="shared" si="11"/>
        <v>1-day</v>
      </c>
      <c r="AQ214" s="82" t="str">
        <f t="shared" si="12"/>
        <v>0-day</v>
      </c>
      <c r="AR214" s="137"/>
      <c r="AS214" s="83"/>
      <c r="AT214" s="85"/>
      <c r="AU214" s="84"/>
      <c r="AV214" s="88"/>
      <c r="AW214" s="83"/>
      <c r="AX214" s="88" t="e">
        <f t="shared" ca="1" si="17"/>
        <v>#NAME?</v>
      </c>
      <c r="AY214" s="86" t="str">
        <f t="shared" si="18"/>
        <v/>
      </c>
      <c r="AZ214" s="171" t="e">
        <f t="shared" ca="1" si="19"/>
        <v>#NAME?</v>
      </c>
      <c r="BA214" s="85" t="e">
        <f t="shared" ca="1" si="20"/>
        <v>#NAME?</v>
      </c>
      <c r="BB214" s="85" t="e">
        <f t="shared" ca="1" si="21"/>
        <v>#NAME?</v>
      </c>
      <c r="BC214" s="90" t="e">
        <f t="shared" ca="1" si="22"/>
        <v>#NAME?</v>
      </c>
      <c r="BD214" s="90" t="e">
        <f t="shared" ca="1" si="23"/>
        <v>#NAME?</v>
      </c>
      <c r="BE214" s="85" t="e">
        <f t="shared" ca="1" si="24"/>
        <v>#NAME?</v>
      </c>
      <c r="BF214" s="22" t="e">
        <f t="shared" ca="1" si="25"/>
        <v>#NAME?</v>
      </c>
      <c r="BG214" s="22" t="e">
        <f t="shared" ca="1" si="26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28"/>
        <v>213</v>
      </c>
      <c r="B215" s="139">
        <v>46161</v>
      </c>
      <c r="C215" s="54" t="s">
        <v>2362</v>
      </c>
      <c r="D215" s="54" t="s">
        <v>136</v>
      </c>
      <c r="E215" s="56" t="s">
        <v>137</v>
      </c>
      <c r="F215" s="54">
        <v>1</v>
      </c>
      <c r="G215" s="54" t="s">
        <v>65</v>
      </c>
      <c r="H215" s="54" t="str">
        <f t="shared" si="0"/>
        <v>DONE</v>
      </c>
      <c r="I215" s="54" t="s">
        <v>2637</v>
      </c>
      <c r="J215" s="58" t="s">
        <v>180</v>
      </c>
      <c r="K215" s="58" t="s">
        <v>79</v>
      </c>
      <c r="L215" s="54">
        <v>2963.5</v>
      </c>
      <c r="M215" s="71"/>
      <c r="N215" s="54" t="s">
        <v>283</v>
      </c>
      <c r="O215" s="98" t="s">
        <v>91</v>
      </c>
      <c r="P215" s="54" t="s">
        <v>87</v>
      </c>
      <c r="Q215" s="64" t="s">
        <v>1526</v>
      </c>
      <c r="R215" s="25">
        <v>200001068320</v>
      </c>
      <c r="S215" s="66">
        <v>46171</v>
      </c>
      <c r="T215" s="66" t="str">
        <f t="shared" si="1"/>
        <v>DONE</v>
      </c>
      <c r="U215" s="66">
        <v>46172</v>
      </c>
      <c r="V215" s="25">
        <v>9200091646</v>
      </c>
      <c r="W215" s="25">
        <v>46450</v>
      </c>
      <c r="X215" s="69">
        <v>46182</v>
      </c>
      <c r="Y215" s="69" t="str">
        <f t="shared" si="2"/>
        <v>DONE</v>
      </c>
      <c r="Z215" s="25">
        <v>50526</v>
      </c>
      <c r="AA215" s="202">
        <v>46184</v>
      </c>
      <c r="AB215" s="25" t="str">
        <f t="shared" si="3"/>
        <v>DONE</v>
      </c>
      <c r="AC215" s="71"/>
      <c r="AD215" s="54" t="s">
        <v>2639</v>
      </c>
      <c r="AE215" s="76">
        <v>46185</v>
      </c>
      <c r="AF215" s="69" t="str">
        <f t="shared" si="4"/>
        <v>DONE</v>
      </c>
      <c r="AG215" s="69">
        <v>46188</v>
      </c>
      <c r="AH215" s="75"/>
      <c r="AI215" s="77" t="e">
        <f t="shared" ca="1" si="5"/>
        <v>#NAME?</v>
      </c>
      <c r="AJ215" s="80" t="str">
        <f t="array" ref="AJ215">IFERROR(INDEX('[1]Master Price'!$E:$E,MATCH(D215,'[1]Master Price'!$B:$B,0)),"0")</f>
        <v>0</v>
      </c>
      <c r="AK215" s="80">
        <f t="shared" si="6"/>
        <v>0</v>
      </c>
      <c r="AL215" s="82" t="str">
        <f t="shared" si="38"/>
        <v>0-day</v>
      </c>
      <c r="AM215" s="82" t="str">
        <f t="shared" si="8"/>
        <v>1-day</v>
      </c>
      <c r="AN215" s="82" t="str">
        <f t="shared" si="39"/>
        <v>0-day</v>
      </c>
      <c r="AO215" s="82" t="str">
        <f t="shared" si="33"/>
        <v>2-day</v>
      </c>
      <c r="AP215" s="82" t="str">
        <f t="shared" si="11"/>
        <v>1-day</v>
      </c>
      <c r="AQ215" s="82" t="str">
        <f t="shared" si="12"/>
        <v>0-day</v>
      </c>
      <c r="AR215" s="137"/>
      <c r="AS215" s="83"/>
      <c r="AT215" s="85"/>
      <c r="AU215" s="84"/>
      <c r="AV215" s="88"/>
      <c r="AW215" s="83"/>
      <c r="AX215" s="88" t="e">
        <f t="shared" ca="1" si="17"/>
        <v>#NAME?</v>
      </c>
      <c r="AY215" s="86" t="str">
        <f t="shared" si="18"/>
        <v/>
      </c>
      <c r="AZ215" s="171" t="e">
        <f t="shared" ca="1" si="19"/>
        <v>#NAME?</v>
      </c>
      <c r="BA215" s="85" t="e">
        <f t="shared" ca="1" si="20"/>
        <v>#NAME?</v>
      </c>
      <c r="BB215" s="85" t="e">
        <f t="shared" ca="1" si="21"/>
        <v>#NAME?</v>
      </c>
      <c r="BC215" s="90" t="e">
        <f t="shared" ca="1" si="22"/>
        <v>#NAME?</v>
      </c>
      <c r="BD215" s="90" t="e">
        <f t="shared" ca="1" si="23"/>
        <v>#NAME?</v>
      </c>
      <c r="BE215" s="85" t="e">
        <f t="shared" ca="1" si="24"/>
        <v>#NAME?</v>
      </c>
      <c r="BF215" s="22" t="e">
        <f t="shared" ca="1" si="25"/>
        <v>#NAME?</v>
      </c>
      <c r="BG215" s="22" t="e">
        <f t="shared" ca="1" si="26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28"/>
        <v>214</v>
      </c>
      <c r="B216" s="139">
        <v>46158</v>
      </c>
      <c r="C216" s="54" t="s">
        <v>2365</v>
      </c>
      <c r="D216" s="54" t="s">
        <v>2600</v>
      </c>
      <c r="E216" s="56" t="s">
        <v>2462</v>
      </c>
      <c r="F216" s="54">
        <v>1</v>
      </c>
      <c r="G216" s="54" t="s">
        <v>65</v>
      </c>
      <c r="H216" s="54" t="str">
        <f t="shared" si="0"/>
        <v>DONE</v>
      </c>
      <c r="I216" s="54" t="s">
        <v>442</v>
      </c>
      <c r="J216" s="58" t="s">
        <v>443</v>
      </c>
      <c r="K216" s="58" t="s">
        <v>79</v>
      </c>
      <c r="L216" s="54">
        <v>31922</v>
      </c>
      <c r="M216" s="71"/>
      <c r="N216" s="54" t="s">
        <v>207</v>
      </c>
      <c r="O216" s="96" t="s">
        <v>85</v>
      </c>
      <c r="P216" s="54" t="s">
        <v>87</v>
      </c>
      <c r="Q216" s="64" t="s">
        <v>732</v>
      </c>
      <c r="R216" s="25">
        <v>200001068318</v>
      </c>
      <c r="S216" s="66">
        <v>46171</v>
      </c>
      <c r="T216" s="66" t="str">
        <f t="shared" si="1"/>
        <v>DONE</v>
      </c>
      <c r="U216" s="66">
        <v>46172</v>
      </c>
      <c r="V216" s="25">
        <v>9200091865</v>
      </c>
      <c r="W216" s="25">
        <v>46465</v>
      </c>
      <c r="X216" s="69">
        <v>46182</v>
      </c>
      <c r="Y216" s="69" t="str">
        <f t="shared" si="2"/>
        <v>DONE</v>
      </c>
      <c r="Z216" s="25">
        <v>50513</v>
      </c>
      <c r="AA216" s="202">
        <v>46184</v>
      </c>
      <c r="AB216" s="25" t="str">
        <f t="shared" si="3"/>
        <v>DONE</v>
      </c>
      <c r="AC216" s="71"/>
      <c r="AD216" s="54" t="s">
        <v>2642</v>
      </c>
      <c r="AE216" s="76">
        <v>46185</v>
      </c>
      <c r="AF216" s="69" t="str">
        <f t="shared" si="4"/>
        <v>DONE</v>
      </c>
      <c r="AG216" s="69">
        <v>46188</v>
      </c>
      <c r="AH216" s="75"/>
      <c r="AI216" s="77" t="e">
        <f t="shared" ca="1" si="5"/>
        <v>#NAME?</v>
      </c>
      <c r="AJ216" s="80" t="str">
        <f t="array" ref="AJ216">IFERROR(INDEX('[1]Master Price'!$E:$E,MATCH(D216,'[1]Master Price'!$B:$B,0)),"0")</f>
        <v>0</v>
      </c>
      <c r="AK216" s="80">
        <f t="shared" si="6"/>
        <v>0</v>
      </c>
      <c r="AL216" s="82" t="str">
        <f t="shared" si="38"/>
        <v>0-day</v>
      </c>
      <c r="AM216" s="82" t="str">
        <f t="shared" si="8"/>
        <v>1-day</v>
      </c>
      <c r="AN216" s="82" t="str">
        <f t="shared" si="39"/>
        <v>0-day</v>
      </c>
      <c r="AO216" s="82" t="str">
        <f t="shared" si="33"/>
        <v>2-day</v>
      </c>
      <c r="AP216" s="82" t="str">
        <f t="shared" si="11"/>
        <v>1-day</v>
      </c>
      <c r="AQ216" s="82" t="str">
        <f t="shared" si="12"/>
        <v>0-day</v>
      </c>
      <c r="AR216" s="137"/>
      <c r="AS216" s="83"/>
      <c r="AT216" s="85"/>
      <c r="AU216" s="84"/>
      <c r="AV216" s="88"/>
      <c r="AW216" s="83"/>
      <c r="AX216" s="88" t="e">
        <f t="shared" ca="1" si="17"/>
        <v>#NAME?</v>
      </c>
      <c r="AY216" s="86" t="str">
        <f t="shared" si="18"/>
        <v/>
      </c>
      <c r="AZ216" s="171" t="e">
        <f t="shared" ca="1" si="19"/>
        <v>#NAME?</v>
      </c>
      <c r="BA216" s="85" t="e">
        <f t="shared" ca="1" si="20"/>
        <v>#NAME?</v>
      </c>
      <c r="BB216" s="85" t="e">
        <f t="shared" ca="1" si="21"/>
        <v>#NAME?</v>
      </c>
      <c r="BC216" s="90" t="e">
        <f t="shared" ca="1" si="22"/>
        <v>#NAME?</v>
      </c>
      <c r="BD216" s="90" t="e">
        <f t="shared" ca="1" si="23"/>
        <v>#NAME?</v>
      </c>
      <c r="BE216" s="85" t="e">
        <f t="shared" ca="1" si="24"/>
        <v>#NAME?</v>
      </c>
      <c r="BF216" s="22" t="e">
        <f t="shared" ca="1" si="25"/>
        <v>#NAME?</v>
      </c>
      <c r="BG216" s="22" t="e">
        <f t="shared" ca="1" si="26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28"/>
        <v>215</v>
      </c>
      <c r="B217" s="139">
        <v>46158</v>
      </c>
      <c r="C217" s="54" t="s">
        <v>2365</v>
      </c>
      <c r="D217" s="54" t="s">
        <v>153</v>
      </c>
      <c r="E217" s="56" t="s">
        <v>154</v>
      </c>
      <c r="F217" s="54">
        <v>1</v>
      </c>
      <c r="G217" s="54" t="s">
        <v>65</v>
      </c>
      <c r="H217" s="54" t="str">
        <f t="shared" si="0"/>
        <v>DONE</v>
      </c>
      <c r="I217" s="54" t="s">
        <v>442</v>
      </c>
      <c r="J217" s="58" t="s">
        <v>443</v>
      </c>
      <c r="K217" s="58" t="s">
        <v>79</v>
      </c>
      <c r="L217" s="54">
        <v>31922</v>
      </c>
      <c r="M217" s="71"/>
      <c r="N217" s="54" t="s">
        <v>207</v>
      </c>
      <c r="O217" s="96" t="s">
        <v>85</v>
      </c>
      <c r="P217" s="54" t="s">
        <v>87</v>
      </c>
      <c r="Q217" s="64" t="s">
        <v>732</v>
      </c>
      <c r="R217" s="25">
        <v>200001068318</v>
      </c>
      <c r="S217" s="66">
        <v>46171</v>
      </c>
      <c r="T217" s="66" t="str">
        <f t="shared" si="1"/>
        <v>DONE</v>
      </c>
      <c r="U217" s="66">
        <v>46172</v>
      </c>
      <c r="V217" s="25">
        <v>9200091865</v>
      </c>
      <c r="W217" s="25">
        <v>46465</v>
      </c>
      <c r="X217" s="69">
        <v>46182</v>
      </c>
      <c r="Y217" s="69" t="str">
        <f t="shared" si="2"/>
        <v>DONE</v>
      </c>
      <c r="Z217" s="25">
        <v>50513</v>
      </c>
      <c r="AA217" s="202">
        <v>46184</v>
      </c>
      <c r="AB217" s="25" t="str">
        <f t="shared" si="3"/>
        <v>DONE</v>
      </c>
      <c r="AC217" s="71"/>
      <c r="AD217" s="54" t="s">
        <v>2642</v>
      </c>
      <c r="AE217" s="76">
        <v>46185</v>
      </c>
      <c r="AF217" s="69" t="str">
        <f t="shared" si="4"/>
        <v>DONE</v>
      </c>
      <c r="AG217" s="69">
        <v>46188</v>
      </c>
      <c r="AH217" s="75"/>
      <c r="AI217" s="77" t="e">
        <f t="shared" ca="1" si="5"/>
        <v>#NAME?</v>
      </c>
      <c r="AJ217" s="80" t="str">
        <f t="array" ref="AJ217">IFERROR(INDEX('[1]Master Price'!$E:$E,MATCH(D217,'[1]Master Price'!$B:$B,0)),"0")</f>
        <v>0</v>
      </c>
      <c r="AK217" s="80">
        <f t="shared" si="6"/>
        <v>0</v>
      </c>
      <c r="AL217" s="82" t="str">
        <f t="shared" si="38"/>
        <v>0-day</v>
      </c>
      <c r="AM217" s="82" t="str">
        <f t="shared" si="8"/>
        <v>1-day</v>
      </c>
      <c r="AN217" s="82" t="str">
        <f t="shared" si="39"/>
        <v>0-day</v>
      </c>
      <c r="AO217" s="82" t="str">
        <f t="shared" si="33"/>
        <v>2-day</v>
      </c>
      <c r="AP217" s="82" t="str">
        <f t="shared" si="11"/>
        <v>1-day</v>
      </c>
      <c r="AQ217" s="82" t="str">
        <f t="shared" si="12"/>
        <v>0-day</v>
      </c>
      <c r="AR217" s="137"/>
      <c r="AS217" s="83"/>
      <c r="AT217" s="85"/>
      <c r="AU217" s="84"/>
      <c r="AV217" s="88"/>
      <c r="AW217" s="83"/>
      <c r="AX217" s="88" t="e">
        <f t="shared" ca="1" si="17"/>
        <v>#NAME?</v>
      </c>
      <c r="AY217" s="86" t="str">
        <f t="shared" si="18"/>
        <v/>
      </c>
      <c r="AZ217" s="171" t="e">
        <f t="shared" ca="1" si="19"/>
        <v>#NAME?</v>
      </c>
      <c r="BA217" s="85" t="e">
        <f t="shared" ca="1" si="20"/>
        <v>#NAME?</v>
      </c>
      <c r="BB217" s="85" t="e">
        <f t="shared" ca="1" si="21"/>
        <v>#NAME?</v>
      </c>
      <c r="BC217" s="90" t="e">
        <f t="shared" ca="1" si="22"/>
        <v>#NAME?</v>
      </c>
      <c r="BD217" s="90" t="e">
        <f t="shared" ca="1" si="23"/>
        <v>#NAME?</v>
      </c>
      <c r="BE217" s="85" t="e">
        <f t="shared" ca="1" si="24"/>
        <v>#NAME?</v>
      </c>
      <c r="BF217" s="22" t="e">
        <f t="shared" ca="1" si="25"/>
        <v>#NAME?</v>
      </c>
      <c r="BG217" s="22" t="e">
        <f t="shared" ca="1" si="26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28"/>
        <v>216</v>
      </c>
      <c r="B218" s="143">
        <v>46158</v>
      </c>
      <c r="C218" s="54" t="s">
        <v>2365</v>
      </c>
      <c r="D218" s="58" t="s">
        <v>652</v>
      </c>
      <c r="E218" s="56" t="s">
        <v>654</v>
      </c>
      <c r="F218" s="54">
        <v>1</v>
      </c>
      <c r="G218" s="54" t="s">
        <v>65</v>
      </c>
      <c r="H218" s="54" t="str">
        <f t="shared" si="0"/>
        <v>DONE</v>
      </c>
      <c r="I218" s="54" t="s">
        <v>442</v>
      </c>
      <c r="J218" s="58" t="s">
        <v>443</v>
      </c>
      <c r="K218" s="58" t="s">
        <v>79</v>
      </c>
      <c r="L218" s="54">
        <v>31922</v>
      </c>
      <c r="M218" s="71"/>
      <c r="N218" s="54" t="s">
        <v>207</v>
      </c>
      <c r="O218" s="96" t="s">
        <v>85</v>
      </c>
      <c r="P218" s="54" t="s">
        <v>87</v>
      </c>
      <c r="Q218" s="64" t="s">
        <v>732</v>
      </c>
      <c r="R218" s="25">
        <v>200001068318</v>
      </c>
      <c r="S218" s="66">
        <v>46171</v>
      </c>
      <c r="T218" s="66" t="str">
        <f t="shared" si="1"/>
        <v>DONE</v>
      </c>
      <c r="U218" s="66">
        <v>46172</v>
      </c>
      <c r="V218" s="25">
        <v>9200091865</v>
      </c>
      <c r="W218" s="25">
        <v>46465</v>
      </c>
      <c r="X218" s="69">
        <v>46182</v>
      </c>
      <c r="Y218" s="69" t="str">
        <f t="shared" si="2"/>
        <v>DONE</v>
      </c>
      <c r="Z218" s="25">
        <v>50513</v>
      </c>
      <c r="AA218" s="202">
        <v>46184</v>
      </c>
      <c r="AB218" s="25" t="str">
        <f t="shared" si="3"/>
        <v>DONE</v>
      </c>
      <c r="AC218" s="71"/>
      <c r="AD218" s="54" t="s">
        <v>2642</v>
      </c>
      <c r="AE218" s="76">
        <v>46185</v>
      </c>
      <c r="AF218" s="69" t="str">
        <f t="shared" si="4"/>
        <v>DONE</v>
      </c>
      <c r="AG218" s="69">
        <v>46188</v>
      </c>
      <c r="AH218" s="75"/>
      <c r="AI218" s="77" t="e">
        <f t="shared" ca="1" si="5"/>
        <v>#NAME?</v>
      </c>
      <c r="AJ218" s="80" t="str">
        <f t="array" ref="AJ218">IFERROR(INDEX('[1]Master Price'!$E:$E,MATCH(D218,'[1]Master Price'!$B:$B,0)),"0")</f>
        <v>0</v>
      </c>
      <c r="AK218" s="80">
        <f t="shared" si="6"/>
        <v>0</v>
      </c>
      <c r="AL218" s="82" t="str">
        <f t="shared" si="38"/>
        <v>0-day</v>
      </c>
      <c r="AM218" s="82" t="str">
        <f t="shared" si="8"/>
        <v>1-day</v>
      </c>
      <c r="AN218" s="82" t="str">
        <f t="shared" si="39"/>
        <v>0-day</v>
      </c>
      <c r="AO218" s="82" t="str">
        <f t="shared" si="33"/>
        <v>2-day</v>
      </c>
      <c r="AP218" s="82" t="str">
        <f t="shared" si="11"/>
        <v>1-day</v>
      </c>
      <c r="AQ218" s="82" t="str">
        <f t="shared" si="12"/>
        <v>0-day</v>
      </c>
      <c r="AR218" s="137"/>
      <c r="AS218" s="83"/>
      <c r="AT218" s="85"/>
      <c r="AU218" s="84"/>
      <c r="AV218" s="88"/>
      <c r="AW218" s="83"/>
      <c r="AX218" s="88" t="e">
        <f t="shared" ca="1" si="17"/>
        <v>#NAME?</v>
      </c>
      <c r="AY218" s="86" t="str">
        <f t="shared" si="18"/>
        <v/>
      </c>
      <c r="AZ218" s="171" t="e">
        <f t="shared" ca="1" si="19"/>
        <v>#NAME?</v>
      </c>
      <c r="BA218" s="85" t="e">
        <f t="shared" ca="1" si="20"/>
        <v>#NAME?</v>
      </c>
      <c r="BB218" s="85" t="e">
        <f t="shared" ca="1" si="21"/>
        <v>#NAME?</v>
      </c>
      <c r="BC218" s="90" t="e">
        <f t="shared" ca="1" si="22"/>
        <v>#NAME?</v>
      </c>
      <c r="BD218" s="90" t="e">
        <f t="shared" ca="1" si="23"/>
        <v>#NAME?</v>
      </c>
      <c r="BE218" s="85" t="e">
        <f t="shared" ca="1" si="24"/>
        <v>#NAME?</v>
      </c>
      <c r="BF218" s="22" t="e">
        <f t="shared" ca="1" si="25"/>
        <v>#NAME?</v>
      </c>
      <c r="BG218" s="22" t="e">
        <f t="shared" ca="1" si="26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28"/>
        <v>217</v>
      </c>
      <c r="B219" s="143">
        <v>46160</v>
      </c>
      <c r="C219" s="54" t="s">
        <v>2368</v>
      </c>
      <c r="D219" s="58" t="s">
        <v>2433</v>
      </c>
      <c r="E219" s="56" t="s">
        <v>2434</v>
      </c>
      <c r="F219" s="54">
        <v>1</v>
      </c>
      <c r="G219" s="54" t="s">
        <v>65</v>
      </c>
      <c r="H219" s="54" t="str">
        <f t="shared" si="0"/>
        <v>DONE</v>
      </c>
      <c r="I219" s="54" t="s">
        <v>867</v>
      </c>
      <c r="J219" s="58" t="s">
        <v>868</v>
      </c>
      <c r="K219" s="58" t="s">
        <v>79</v>
      </c>
      <c r="L219" s="54">
        <v>8016</v>
      </c>
      <c r="M219" s="71"/>
      <c r="N219" s="54" t="s">
        <v>352</v>
      </c>
      <c r="O219" s="96" t="s">
        <v>85</v>
      </c>
      <c r="P219" s="54" t="s">
        <v>87</v>
      </c>
      <c r="Q219" s="64" t="s">
        <v>1191</v>
      </c>
      <c r="R219" s="25">
        <v>200001068324</v>
      </c>
      <c r="S219" s="66">
        <v>46171</v>
      </c>
      <c r="T219" s="66" t="str">
        <f t="shared" si="1"/>
        <v>DONE</v>
      </c>
      <c r="U219" s="66">
        <v>46172</v>
      </c>
      <c r="V219" s="25">
        <v>9200091640</v>
      </c>
      <c r="W219" s="25">
        <v>46467</v>
      </c>
      <c r="X219" s="69">
        <v>46182</v>
      </c>
      <c r="Y219" s="69" t="str">
        <f t="shared" si="2"/>
        <v>DONE</v>
      </c>
      <c r="Z219" s="25">
        <v>50512</v>
      </c>
      <c r="AA219" s="202">
        <v>46184</v>
      </c>
      <c r="AB219" s="25" t="str">
        <f t="shared" si="3"/>
        <v>DONE</v>
      </c>
      <c r="AC219" s="71"/>
      <c r="AD219" s="54" t="s">
        <v>2645</v>
      </c>
      <c r="AE219" s="76">
        <v>46185</v>
      </c>
      <c r="AF219" s="69" t="str">
        <f t="shared" si="4"/>
        <v>DONE</v>
      </c>
      <c r="AG219" s="69">
        <v>46188</v>
      </c>
      <c r="AH219" s="75"/>
      <c r="AI219" s="77" t="e">
        <f t="shared" ca="1" si="5"/>
        <v>#NAME?</v>
      </c>
      <c r="AJ219" s="80" t="str">
        <f t="array" ref="AJ219">IFERROR(INDEX('[1]Master Price'!$E:$E,MATCH(D219,'[1]Master Price'!$B:$B,0)),"0")</f>
        <v>0</v>
      </c>
      <c r="AK219" s="80">
        <f t="shared" si="6"/>
        <v>0</v>
      </c>
      <c r="AL219" s="82" t="str">
        <f t="shared" si="38"/>
        <v>0-day</v>
      </c>
      <c r="AM219" s="82" t="str">
        <f t="shared" si="8"/>
        <v>1-day</v>
      </c>
      <c r="AN219" s="82" t="str">
        <f t="shared" si="39"/>
        <v>0-day</v>
      </c>
      <c r="AO219" s="82" t="str">
        <f t="shared" si="33"/>
        <v>2-day</v>
      </c>
      <c r="AP219" s="82" t="str">
        <f t="shared" si="11"/>
        <v>1-day</v>
      </c>
      <c r="AQ219" s="82" t="str">
        <f t="shared" si="12"/>
        <v>0-day</v>
      </c>
      <c r="AR219" s="137"/>
      <c r="AS219" s="83"/>
      <c r="AT219" s="85"/>
      <c r="AU219" s="84"/>
      <c r="AV219" s="88"/>
      <c r="AW219" s="83"/>
      <c r="AX219" s="88" t="e">
        <f t="shared" ca="1" si="17"/>
        <v>#NAME?</v>
      </c>
      <c r="AY219" s="86" t="str">
        <f t="shared" si="18"/>
        <v/>
      </c>
      <c r="AZ219" s="171" t="e">
        <f t="shared" ca="1" si="19"/>
        <v>#NAME?</v>
      </c>
      <c r="BA219" s="85" t="e">
        <f t="shared" ca="1" si="20"/>
        <v>#NAME?</v>
      </c>
      <c r="BB219" s="85" t="e">
        <f t="shared" ca="1" si="21"/>
        <v>#NAME?</v>
      </c>
      <c r="BC219" s="90" t="e">
        <f t="shared" ca="1" si="22"/>
        <v>#NAME?</v>
      </c>
      <c r="BD219" s="90" t="e">
        <f t="shared" ca="1" si="23"/>
        <v>#NAME?</v>
      </c>
      <c r="BE219" s="85" t="e">
        <f t="shared" ca="1" si="24"/>
        <v>#NAME?</v>
      </c>
      <c r="BF219" s="22" t="e">
        <f t="shared" ca="1" si="25"/>
        <v>#NAME?</v>
      </c>
      <c r="BG219" s="22" t="e">
        <f t="shared" ca="1" si="26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28"/>
        <v>218</v>
      </c>
      <c r="B220" s="143">
        <v>46160</v>
      </c>
      <c r="C220" s="54" t="s">
        <v>2368</v>
      </c>
      <c r="D220" s="54" t="s">
        <v>273</v>
      </c>
      <c r="E220" s="56" t="s">
        <v>274</v>
      </c>
      <c r="F220" s="54">
        <v>2</v>
      </c>
      <c r="G220" s="54" t="s">
        <v>65</v>
      </c>
      <c r="H220" s="54" t="str">
        <f t="shared" si="0"/>
        <v>DONE</v>
      </c>
      <c r="I220" s="54" t="s">
        <v>867</v>
      </c>
      <c r="J220" s="58" t="s">
        <v>868</v>
      </c>
      <c r="K220" s="58" t="s">
        <v>79</v>
      </c>
      <c r="L220" s="54">
        <v>8016</v>
      </c>
      <c r="M220" s="71"/>
      <c r="N220" s="54" t="s">
        <v>352</v>
      </c>
      <c r="O220" s="96" t="s">
        <v>85</v>
      </c>
      <c r="P220" s="54" t="s">
        <v>87</v>
      </c>
      <c r="Q220" s="64" t="s">
        <v>1191</v>
      </c>
      <c r="R220" s="25">
        <v>200001068324</v>
      </c>
      <c r="S220" s="66">
        <v>46171</v>
      </c>
      <c r="T220" s="66" t="str">
        <f t="shared" si="1"/>
        <v>DONE</v>
      </c>
      <c r="U220" s="66">
        <v>46172</v>
      </c>
      <c r="V220" s="25">
        <v>9200091640</v>
      </c>
      <c r="W220" s="25">
        <v>46467</v>
      </c>
      <c r="X220" s="69">
        <v>46182</v>
      </c>
      <c r="Y220" s="69" t="str">
        <f t="shared" si="2"/>
        <v>DONE</v>
      </c>
      <c r="Z220" s="25">
        <v>50512</v>
      </c>
      <c r="AA220" s="202">
        <v>46184</v>
      </c>
      <c r="AB220" s="25" t="str">
        <f t="shared" si="3"/>
        <v>DONE</v>
      </c>
      <c r="AC220" s="71"/>
      <c r="AD220" s="54" t="s">
        <v>2645</v>
      </c>
      <c r="AE220" s="76">
        <v>46185</v>
      </c>
      <c r="AF220" s="69" t="str">
        <f t="shared" si="4"/>
        <v>DONE</v>
      </c>
      <c r="AG220" s="69">
        <v>46188</v>
      </c>
      <c r="AH220" s="75"/>
      <c r="AI220" s="77" t="e">
        <f t="shared" ca="1" si="5"/>
        <v>#NAME?</v>
      </c>
      <c r="AJ220" s="80" t="str">
        <f t="array" ref="AJ220">IFERROR(INDEX('[1]Master Price'!$E:$E,MATCH(D220,'[1]Master Price'!$B:$B,0)),"0")</f>
        <v>0</v>
      </c>
      <c r="AK220" s="80">
        <f t="shared" si="6"/>
        <v>0</v>
      </c>
      <c r="AL220" s="82" t="str">
        <f t="shared" si="38"/>
        <v>0-day</v>
      </c>
      <c r="AM220" s="82" t="str">
        <f t="shared" si="8"/>
        <v>1-day</v>
      </c>
      <c r="AN220" s="82" t="str">
        <f t="shared" si="39"/>
        <v>0-day</v>
      </c>
      <c r="AO220" s="82" t="str">
        <f t="shared" si="33"/>
        <v>2-day</v>
      </c>
      <c r="AP220" s="82" t="str">
        <f t="shared" si="11"/>
        <v>1-day</v>
      </c>
      <c r="AQ220" s="82" t="str">
        <f t="shared" si="12"/>
        <v>0-day</v>
      </c>
      <c r="AR220" s="137"/>
      <c r="AS220" s="83"/>
      <c r="AT220" s="85"/>
      <c r="AU220" s="84"/>
      <c r="AV220" s="88"/>
      <c r="AW220" s="83"/>
      <c r="AX220" s="88" t="e">
        <f t="shared" ca="1" si="17"/>
        <v>#NAME?</v>
      </c>
      <c r="AY220" s="86" t="str">
        <f t="shared" si="18"/>
        <v/>
      </c>
      <c r="AZ220" s="171" t="e">
        <f t="shared" ca="1" si="19"/>
        <v>#NAME?</v>
      </c>
      <c r="BA220" s="85" t="e">
        <f t="shared" ca="1" si="20"/>
        <v>#NAME?</v>
      </c>
      <c r="BB220" s="85" t="e">
        <f t="shared" ca="1" si="21"/>
        <v>#NAME?</v>
      </c>
      <c r="BC220" s="90" t="e">
        <f t="shared" ca="1" si="22"/>
        <v>#NAME?</v>
      </c>
      <c r="BD220" s="90" t="e">
        <f t="shared" ca="1" si="23"/>
        <v>#NAME?</v>
      </c>
      <c r="BE220" s="85" t="e">
        <f t="shared" ca="1" si="24"/>
        <v>#NAME?</v>
      </c>
      <c r="BF220" s="22" t="e">
        <f t="shared" ca="1" si="25"/>
        <v>#NAME?</v>
      </c>
      <c r="BG220" s="22" t="e">
        <f t="shared" ca="1" si="26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28"/>
        <v>219</v>
      </c>
      <c r="B221" s="143">
        <v>46163</v>
      </c>
      <c r="C221" s="54" t="s">
        <v>2373</v>
      </c>
      <c r="D221" s="54" t="s">
        <v>157</v>
      </c>
      <c r="E221" s="56" t="s">
        <v>158</v>
      </c>
      <c r="F221" s="54">
        <v>2</v>
      </c>
      <c r="G221" s="54" t="s">
        <v>65</v>
      </c>
      <c r="H221" s="54" t="str">
        <f t="shared" si="0"/>
        <v>DONE</v>
      </c>
      <c r="I221" s="54" t="s">
        <v>1072</v>
      </c>
      <c r="J221" s="58" t="s">
        <v>325</v>
      </c>
      <c r="K221" s="58" t="s">
        <v>167</v>
      </c>
      <c r="L221" s="54"/>
      <c r="M221" s="71"/>
      <c r="N221" s="54" t="s">
        <v>2648</v>
      </c>
      <c r="O221" s="96" t="s">
        <v>85</v>
      </c>
      <c r="P221" s="54" t="s">
        <v>87</v>
      </c>
      <c r="Q221" s="64" t="s">
        <v>2649</v>
      </c>
      <c r="R221" s="25">
        <v>200001066009</v>
      </c>
      <c r="S221" s="66">
        <v>46171</v>
      </c>
      <c r="T221" s="66" t="str">
        <f t="shared" si="1"/>
        <v>DONE</v>
      </c>
      <c r="U221" s="66">
        <v>46172</v>
      </c>
      <c r="V221" s="25">
        <v>9200091648</v>
      </c>
      <c r="W221" s="25">
        <v>46431</v>
      </c>
      <c r="X221" s="69">
        <v>46182</v>
      </c>
      <c r="Y221" s="69" t="str">
        <f t="shared" si="2"/>
        <v>DONE</v>
      </c>
      <c r="Z221" s="25">
        <v>50551</v>
      </c>
      <c r="AA221" s="202">
        <v>46184</v>
      </c>
      <c r="AB221" s="25" t="str">
        <f t="shared" si="3"/>
        <v>DONE</v>
      </c>
      <c r="AC221" s="71"/>
      <c r="AD221" s="54" t="s">
        <v>2650</v>
      </c>
      <c r="AE221" s="76">
        <v>46185</v>
      </c>
      <c r="AF221" s="69" t="str">
        <f t="shared" si="4"/>
        <v>DONE</v>
      </c>
      <c r="AG221" s="69">
        <v>46188</v>
      </c>
      <c r="AH221" s="75"/>
      <c r="AI221" s="77" t="e">
        <f t="shared" ca="1" si="5"/>
        <v>#NAME?</v>
      </c>
      <c r="AJ221" s="80" t="str">
        <f t="array" ref="AJ221">IFERROR(INDEX('[1]Master Price'!$E:$E,MATCH(D221,'[1]Master Price'!$B:$B,0)),"0")</f>
        <v>0</v>
      </c>
      <c r="AK221" s="80">
        <f t="shared" si="6"/>
        <v>0</v>
      </c>
      <c r="AL221" s="82" t="str">
        <f t="shared" si="38"/>
        <v>0-day</v>
      </c>
      <c r="AM221" s="82" t="str">
        <f t="shared" si="8"/>
        <v>1-day</v>
      </c>
      <c r="AN221" s="82" t="str">
        <f t="shared" si="39"/>
        <v>0-day</v>
      </c>
      <c r="AO221" s="82" t="str">
        <f t="shared" si="33"/>
        <v>2-day</v>
      </c>
      <c r="AP221" s="82" t="str">
        <f t="shared" si="11"/>
        <v>1-day</v>
      </c>
      <c r="AQ221" s="82" t="str">
        <f t="shared" si="12"/>
        <v>0-day</v>
      </c>
      <c r="AR221" s="137"/>
      <c r="AS221" s="83"/>
      <c r="AT221" s="85"/>
      <c r="AU221" s="84"/>
      <c r="AV221" s="88"/>
      <c r="AW221" s="83"/>
      <c r="AX221" s="88" t="e">
        <f t="shared" ca="1" si="17"/>
        <v>#NAME?</v>
      </c>
      <c r="AY221" s="86" t="str">
        <f t="shared" si="18"/>
        <v/>
      </c>
      <c r="AZ221" s="171" t="e">
        <f t="shared" ca="1" si="19"/>
        <v>#NAME?</v>
      </c>
      <c r="BA221" s="85" t="e">
        <f t="shared" ca="1" si="20"/>
        <v>#NAME?</v>
      </c>
      <c r="BB221" s="85" t="e">
        <f t="shared" ca="1" si="21"/>
        <v>#NAME?</v>
      </c>
      <c r="BC221" s="90" t="e">
        <f t="shared" ca="1" si="22"/>
        <v>#NAME?</v>
      </c>
      <c r="BD221" s="90" t="e">
        <f t="shared" ca="1" si="23"/>
        <v>#NAME?</v>
      </c>
      <c r="BE221" s="85" t="e">
        <f t="shared" ca="1" si="24"/>
        <v>#NAME?</v>
      </c>
      <c r="BF221" s="22" t="e">
        <f t="shared" ca="1" si="25"/>
        <v>#NAME?</v>
      </c>
      <c r="BG221" s="22" t="e">
        <f t="shared" ca="1" si="26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28"/>
        <v>220</v>
      </c>
      <c r="B222" s="143">
        <v>46164</v>
      </c>
      <c r="C222" s="54" t="s">
        <v>2375</v>
      </c>
      <c r="D222" s="54" t="s">
        <v>2630</v>
      </c>
      <c r="E222" s="56" t="s">
        <v>2631</v>
      </c>
      <c r="F222" s="54">
        <v>10</v>
      </c>
      <c r="G222" s="54" t="s">
        <v>144</v>
      </c>
      <c r="H222" s="54" t="str">
        <f t="shared" si="0"/>
        <v>DONE</v>
      </c>
      <c r="I222" s="54" t="s">
        <v>2624</v>
      </c>
      <c r="J222" s="62" t="s">
        <v>73</v>
      </c>
      <c r="K222" s="62" t="s">
        <v>73</v>
      </c>
      <c r="L222" s="54"/>
      <c r="M222" s="71"/>
      <c r="N222" s="54" t="s">
        <v>2652</v>
      </c>
      <c r="O222" s="114" t="s">
        <v>81</v>
      </c>
      <c r="P222" s="54" t="s">
        <v>87</v>
      </c>
      <c r="Q222" s="64" t="s">
        <v>1055</v>
      </c>
      <c r="R222" s="25">
        <v>200001068283</v>
      </c>
      <c r="S222" s="66">
        <v>46171</v>
      </c>
      <c r="T222" s="66" t="str">
        <f t="shared" si="1"/>
        <v>DONE</v>
      </c>
      <c r="U222" s="66">
        <v>46172</v>
      </c>
      <c r="V222" s="25">
        <v>9200092988</v>
      </c>
      <c r="W222" s="25">
        <v>46749</v>
      </c>
      <c r="X222" s="69">
        <v>46188</v>
      </c>
      <c r="Y222" s="69" t="str">
        <f t="shared" si="2"/>
        <v>DONE</v>
      </c>
      <c r="Z222" s="25">
        <v>50821</v>
      </c>
      <c r="AA222" s="179">
        <v>46188</v>
      </c>
      <c r="AB222" s="25" t="str">
        <f t="shared" si="3"/>
        <v>DONE</v>
      </c>
      <c r="AC222" s="71"/>
      <c r="AD222" s="54" t="s">
        <v>2653</v>
      </c>
      <c r="AE222" s="76">
        <v>46190</v>
      </c>
      <c r="AF222" s="69" t="str">
        <f t="shared" si="4"/>
        <v>DONE</v>
      </c>
      <c r="AG222" s="69">
        <v>46191</v>
      </c>
      <c r="AH222" s="75"/>
      <c r="AI222" s="77" t="e">
        <f t="shared" ca="1" si="5"/>
        <v>#NAME?</v>
      </c>
      <c r="AJ222" s="80" t="str">
        <f t="array" ref="AJ222">IFERROR(INDEX('[1]Master Price'!$E:$E,MATCH(D222,'[1]Master Price'!$B:$B,0)),"0")</f>
        <v>0</v>
      </c>
      <c r="AK222" s="80">
        <f t="shared" si="6"/>
        <v>0</v>
      </c>
      <c r="AL222" s="82" t="str">
        <f t="shared" si="38"/>
        <v>0-day</v>
      </c>
      <c r="AM222" s="82" t="str">
        <f t="shared" si="8"/>
        <v>1-day</v>
      </c>
      <c r="AN222" s="82" t="str">
        <f t="shared" si="39"/>
        <v>0-day</v>
      </c>
      <c r="AO222" s="82" t="str">
        <f t="shared" si="33"/>
        <v>0-day</v>
      </c>
      <c r="AP222" s="82" t="str">
        <f t="shared" si="11"/>
        <v>2-day</v>
      </c>
      <c r="AQ222" s="82" t="str">
        <f t="shared" si="12"/>
        <v>0-day</v>
      </c>
      <c r="AR222" s="137"/>
      <c r="AS222" s="83"/>
      <c r="AT222" s="85"/>
      <c r="AU222" s="84"/>
      <c r="AV222" s="88"/>
      <c r="AW222" s="83"/>
      <c r="AX222" s="88" t="e">
        <f t="shared" ca="1" si="17"/>
        <v>#NAME?</v>
      </c>
      <c r="AY222" s="86" t="str">
        <f t="shared" si="18"/>
        <v/>
      </c>
      <c r="AZ222" s="171" t="e">
        <f t="shared" ca="1" si="19"/>
        <v>#NAME?</v>
      </c>
      <c r="BA222" s="85" t="e">
        <f t="shared" ca="1" si="20"/>
        <v>#NAME?</v>
      </c>
      <c r="BB222" s="85" t="e">
        <f t="shared" ca="1" si="21"/>
        <v>#NAME?</v>
      </c>
      <c r="BC222" s="90" t="e">
        <f t="shared" ca="1" si="22"/>
        <v>#NAME?</v>
      </c>
      <c r="BD222" s="90" t="e">
        <f t="shared" ca="1" si="23"/>
        <v>#NAME?</v>
      </c>
      <c r="BE222" s="85" t="e">
        <f t="shared" ca="1" si="24"/>
        <v>#NAME?</v>
      </c>
      <c r="BF222" s="22" t="e">
        <f t="shared" ca="1" si="25"/>
        <v>#NAME?</v>
      </c>
      <c r="BG222" s="22" t="e">
        <f t="shared" ca="1" si="26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28"/>
        <v>221</v>
      </c>
      <c r="B223" s="143">
        <v>46164</v>
      </c>
      <c r="C223" s="54" t="s">
        <v>2375</v>
      </c>
      <c r="D223" s="156" t="s">
        <v>163</v>
      </c>
      <c r="E223" s="56" t="s">
        <v>164</v>
      </c>
      <c r="F223" s="54">
        <v>1</v>
      </c>
      <c r="G223" s="54" t="s">
        <v>65</v>
      </c>
      <c r="H223" s="54" t="str">
        <f t="shared" si="0"/>
        <v>DONE</v>
      </c>
      <c r="I223" s="145" t="s">
        <v>2624</v>
      </c>
      <c r="J223" s="62" t="s">
        <v>73</v>
      </c>
      <c r="K223" s="62" t="s">
        <v>73</v>
      </c>
      <c r="L223" s="145"/>
      <c r="M223" s="71"/>
      <c r="N223" s="54" t="s">
        <v>2652</v>
      </c>
      <c r="O223" s="114" t="s">
        <v>81</v>
      </c>
      <c r="P223" s="156" t="s">
        <v>87</v>
      </c>
      <c r="Q223" s="64" t="s">
        <v>1055</v>
      </c>
      <c r="R223" s="25">
        <v>200001068283</v>
      </c>
      <c r="S223" s="66">
        <v>46171</v>
      </c>
      <c r="T223" s="66" t="str">
        <f t="shared" si="1"/>
        <v>DONE</v>
      </c>
      <c r="U223" s="66">
        <v>46172</v>
      </c>
      <c r="V223" s="25">
        <v>9200092988</v>
      </c>
      <c r="W223" s="25">
        <v>46749</v>
      </c>
      <c r="X223" s="69">
        <v>46188</v>
      </c>
      <c r="Y223" s="69" t="str">
        <f t="shared" si="2"/>
        <v>DONE</v>
      </c>
      <c r="Z223" s="25">
        <v>50821</v>
      </c>
      <c r="AA223" s="179">
        <v>46188</v>
      </c>
      <c r="AB223" s="25" t="str">
        <f t="shared" si="3"/>
        <v>DONE</v>
      </c>
      <c r="AC223" s="71"/>
      <c r="AD223" s="54" t="s">
        <v>2653</v>
      </c>
      <c r="AE223" s="76">
        <v>46190</v>
      </c>
      <c r="AF223" s="69" t="str">
        <f t="shared" si="4"/>
        <v>DONE</v>
      </c>
      <c r="AG223" s="69">
        <v>46191</v>
      </c>
      <c r="AH223" s="75"/>
      <c r="AI223" s="77" t="e">
        <f t="shared" ca="1" si="5"/>
        <v>#NAME?</v>
      </c>
      <c r="AJ223" s="80" t="str">
        <f t="array" ref="AJ223">IFERROR(INDEX('[1]Master Price'!$E:$E,MATCH(D223,'[1]Master Price'!$B:$B,0)),"0")</f>
        <v>0</v>
      </c>
      <c r="AK223" s="80">
        <f t="shared" si="6"/>
        <v>0</v>
      </c>
      <c r="AL223" s="82" t="str">
        <f t="shared" si="38"/>
        <v>0-day</v>
      </c>
      <c r="AM223" s="82" t="str">
        <f t="shared" si="8"/>
        <v>1-day</v>
      </c>
      <c r="AN223" s="82" t="str">
        <f t="shared" si="39"/>
        <v>0-day</v>
      </c>
      <c r="AO223" s="82" t="str">
        <f t="shared" si="33"/>
        <v>0-day</v>
      </c>
      <c r="AP223" s="82" t="str">
        <f t="shared" si="11"/>
        <v>2-day</v>
      </c>
      <c r="AQ223" s="82" t="str">
        <f t="shared" si="12"/>
        <v>0-day</v>
      </c>
      <c r="AR223" s="137"/>
      <c r="AS223" s="83"/>
      <c r="AT223" s="85"/>
      <c r="AU223" s="84"/>
      <c r="AV223" s="88"/>
      <c r="AW223" s="83"/>
      <c r="AX223" s="88" t="e">
        <f t="shared" ca="1" si="17"/>
        <v>#NAME?</v>
      </c>
      <c r="AY223" s="86" t="str">
        <f t="shared" si="18"/>
        <v/>
      </c>
      <c r="AZ223" s="171" t="e">
        <f t="shared" ca="1" si="19"/>
        <v>#NAME?</v>
      </c>
      <c r="BA223" s="85" t="e">
        <f t="shared" ca="1" si="20"/>
        <v>#NAME?</v>
      </c>
      <c r="BB223" s="85" t="e">
        <f t="shared" ca="1" si="21"/>
        <v>#NAME?</v>
      </c>
      <c r="BC223" s="90" t="e">
        <f t="shared" ca="1" si="22"/>
        <v>#NAME?</v>
      </c>
      <c r="BD223" s="90" t="e">
        <f t="shared" ca="1" si="23"/>
        <v>#NAME?</v>
      </c>
      <c r="BE223" s="85" t="e">
        <f t="shared" ca="1" si="24"/>
        <v>#NAME?</v>
      </c>
      <c r="BF223" s="22" t="e">
        <f t="shared" ca="1" si="25"/>
        <v>#NAME?</v>
      </c>
      <c r="BG223" s="22" t="e">
        <f t="shared" ca="1" si="26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28"/>
        <v>222</v>
      </c>
      <c r="B224" s="143">
        <v>46164</v>
      </c>
      <c r="C224" s="54" t="s">
        <v>2378</v>
      </c>
      <c r="D224" s="58" t="s">
        <v>1887</v>
      </c>
      <c r="E224" s="56" t="s">
        <v>1888</v>
      </c>
      <c r="F224" s="54">
        <v>1</v>
      </c>
      <c r="G224" s="54" t="s">
        <v>65</v>
      </c>
      <c r="H224" s="54" t="str">
        <f t="shared" si="0"/>
        <v>DONE</v>
      </c>
      <c r="I224" s="150" t="s">
        <v>2655</v>
      </c>
      <c r="J224" s="62" t="s">
        <v>73</v>
      </c>
      <c r="K224" s="62" t="s">
        <v>73</v>
      </c>
      <c r="L224" s="150"/>
      <c r="M224" s="71"/>
      <c r="N224" s="54" t="s">
        <v>2656</v>
      </c>
      <c r="O224" s="98" t="s">
        <v>91</v>
      </c>
      <c r="P224" s="157" t="s">
        <v>87</v>
      </c>
      <c r="Q224" s="64" t="s">
        <v>92</v>
      </c>
      <c r="R224" s="25">
        <v>200001068284</v>
      </c>
      <c r="S224" s="66">
        <v>46171</v>
      </c>
      <c r="T224" s="66" t="str">
        <f t="shared" si="1"/>
        <v>DONE</v>
      </c>
      <c r="U224" s="66">
        <v>46172</v>
      </c>
      <c r="V224" s="25">
        <v>9200091639</v>
      </c>
      <c r="W224" s="25">
        <v>46432</v>
      </c>
      <c r="X224" s="69">
        <v>46182</v>
      </c>
      <c r="Y224" s="69" t="str">
        <f t="shared" si="2"/>
        <v>DONE</v>
      </c>
      <c r="Z224" s="25">
        <v>50547</v>
      </c>
      <c r="AA224" s="202">
        <v>46184</v>
      </c>
      <c r="AB224" s="25" t="str">
        <f t="shared" si="3"/>
        <v>DONE</v>
      </c>
      <c r="AC224" s="71"/>
      <c r="AD224" s="54" t="s">
        <v>2658</v>
      </c>
      <c r="AE224" s="76">
        <v>46185</v>
      </c>
      <c r="AF224" s="69" t="str">
        <f t="shared" si="4"/>
        <v>DONE</v>
      </c>
      <c r="AG224" s="69">
        <v>46188</v>
      </c>
      <c r="AH224" s="75"/>
      <c r="AI224" s="77" t="e">
        <f t="shared" ca="1" si="5"/>
        <v>#NAME?</v>
      </c>
      <c r="AJ224" s="80" t="str">
        <f t="array" ref="AJ224">IFERROR(INDEX('[1]Master Price'!$E:$E,MATCH(D224,'[1]Master Price'!$B:$B,0)),"0")</f>
        <v>0</v>
      </c>
      <c r="AK224" s="80">
        <f t="shared" si="6"/>
        <v>0</v>
      </c>
      <c r="AL224" s="82" t="str">
        <f t="shared" si="38"/>
        <v>0-day</v>
      </c>
      <c r="AM224" s="82" t="str">
        <f t="shared" si="8"/>
        <v>1-day</v>
      </c>
      <c r="AN224" s="82" t="str">
        <f t="shared" si="39"/>
        <v>0-day</v>
      </c>
      <c r="AO224" s="82" t="str">
        <f t="shared" si="33"/>
        <v>2-day</v>
      </c>
      <c r="AP224" s="82" t="str">
        <f t="shared" si="11"/>
        <v>1-day</v>
      </c>
      <c r="AQ224" s="82" t="str">
        <f t="shared" si="12"/>
        <v>0-day</v>
      </c>
      <c r="AR224" s="137"/>
      <c r="AS224" s="83"/>
      <c r="AT224" s="85"/>
      <c r="AU224" s="84"/>
      <c r="AV224" s="88"/>
      <c r="AW224" s="83"/>
      <c r="AX224" s="88" t="e">
        <f t="shared" ca="1" si="17"/>
        <v>#NAME?</v>
      </c>
      <c r="AY224" s="86" t="str">
        <f t="shared" si="18"/>
        <v/>
      </c>
      <c r="AZ224" s="171" t="e">
        <f t="shared" ca="1" si="19"/>
        <v>#NAME?</v>
      </c>
      <c r="BA224" s="85" t="e">
        <f t="shared" ca="1" si="20"/>
        <v>#NAME?</v>
      </c>
      <c r="BB224" s="85" t="e">
        <f t="shared" ca="1" si="21"/>
        <v>#NAME?</v>
      </c>
      <c r="BC224" s="90" t="e">
        <f t="shared" ca="1" si="22"/>
        <v>#NAME?</v>
      </c>
      <c r="BD224" s="90" t="e">
        <f t="shared" ca="1" si="23"/>
        <v>#NAME?</v>
      </c>
      <c r="BE224" s="85" t="e">
        <f t="shared" ca="1" si="24"/>
        <v>#NAME?</v>
      </c>
      <c r="BF224" s="22" t="e">
        <f t="shared" ca="1" si="25"/>
        <v>#NAME?</v>
      </c>
      <c r="BG224" s="22" t="e">
        <f t="shared" ca="1" si="26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28"/>
        <v>223</v>
      </c>
      <c r="B225" s="143">
        <v>46164</v>
      </c>
      <c r="C225" s="54" t="s">
        <v>2380</v>
      </c>
      <c r="D225" s="54" t="s">
        <v>1004</v>
      </c>
      <c r="E225" s="56" t="s">
        <v>1005</v>
      </c>
      <c r="F225" s="54">
        <v>4</v>
      </c>
      <c r="G225" s="54" t="s">
        <v>65</v>
      </c>
      <c r="H225" s="54" t="str">
        <f t="shared" si="0"/>
        <v>DONE</v>
      </c>
      <c r="I225" s="150" t="s">
        <v>1145</v>
      </c>
      <c r="J225" s="58" t="s">
        <v>146</v>
      </c>
      <c r="K225" s="58" t="s">
        <v>79</v>
      </c>
      <c r="L225" s="150"/>
      <c r="M225" s="71"/>
      <c r="N225" s="145" t="s">
        <v>1585</v>
      </c>
      <c r="O225" s="98" t="s">
        <v>91</v>
      </c>
      <c r="P225" s="151" t="s">
        <v>87</v>
      </c>
      <c r="Q225" s="64" t="s">
        <v>92</v>
      </c>
      <c r="R225" s="25">
        <v>200001068291</v>
      </c>
      <c r="S225" s="66">
        <v>46171</v>
      </c>
      <c r="T225" s="66" t="str">
        <f t="shared" si="1"/>
        <v>DONE</v>
      </c>
      <c r="U225" s="66">
        <v>46172</v>
      </c>
      <c r="V225" s="25">
        <v>9200091765</v>
      </c>
      <c r="W225" s="25">
        <v>46461</v>
      </c>
      <c r="X225" s="69">
        <v>46182</v>
      </c>
      <c r="Y225" s="69" t="str">
        <f t="shared" si="2"/>
        <v>DONE</v>
      </c>
      <c r="Z225" s="25">
        <v>50524</v>
      </c>
      <c r="AA225" s="202">
        <v>46184</v>
      </c>
      <c r="AB225" s="25" t="str">
        <f t="shared" si="3"/>
        <v>DONE</v>
      </c>
      <c r="AC225" s="71"/>
      <c r="AD225" s="54" t="s">
        <v>2659</v>
      </c>
      <c r="AE225" s="76">
        <v>46185</v>
      </c>
      <c r="AF225" s="69" t="str">
        <f t="shared" si="4"/>
        <v>DONE</v>
      </c>
      <c r="AG225" s="69">
        <v>46188</v>
      </c>
      <c r="AH225" s="75"/>
      <c r="AI225" s="77" t="e">
        <f t="shared" ca="1" si="5"/>
        <v>#NAME?</v>
      </c>
      <c r="AJ225" s="80" t="str">
        <f t="array" ref="AJ225">IFERROR(INDEX('[1]Master Price'!$E:$E,MATCH(D225,'[1]Master Price'!$B:$B,0)),"0")</f>
        <v>0</v>
      </c>
      <c r="AK225" s="80">
        <f t="shared" si="6"/>
        <v>0</v>
      </c>
      <c r="AL225" s="82" t="str">
        <f t="shared" si="38"/>
        <v>0-day</v>
      </c>
      <c r="AM225" s="82" t="str">
        <f t="shared" si="8"/>
        <v>1-day</v>
      </c>
      <c r="AN225" s="82" t="str">
        <f t="shared" si="39"/>
        <v>0-day</v>
      </c>
      <c r="AO225" s="82" t="str">
        <f t="shared" si="33"/>
        <v>2-day</v>
      </c>
      <c r="AP225" s="82" t="str">
        <f t="shared" si="11"/>
        <v>1-day</v>
      </c>
      <c r="AQ225" s="82" t="str">
        <f t="shared" si="12"/>
        <v>0-day</v>
      </c>
      <c r="AR225" s="137"/>
      <c r="AS225" s="83"/>
      <c r="AT225" s="85"/>
      <c r="AU225" s="84"/>
      <c r="AV225" s="88"/>
      <c r="AW225" s="83"/>
      <c r="AX225" s="88" t="e">
        <f t="shared" ca="1" si="17"/>
        <v>#NAME?</v>
      </c>
      <c r="AY225" s="86" t="str">
        <f t="shared" si="18"/>
        <v/>
      </c>
      <c r="AZ225" s="171" t="e">
        <f t="shared" ca="1" si="19"/>
        <v>#NAME?</v>
      </c>
      <c r="BA225" s="85" t="e">
        <f t="shared" ca="1" si="20"/>
        <v>#NAME?</v>
      </c>
      <c r="BB225" s="85" t="e">
        <f t="shared" ca="1" si="21"/>
        <v>#NAME?</v>
      </c>
      <c r="BC225" s="90" t="e">
        <f t="shared" ca="1" si="22"/>
        <v>#NAME?</v>
      </c>
      <c r="BD225" s="90" t="e">
        <f t="shared" ca="1" si="23"/>
        <v>#NAME?</v>
      </c>
      <c r="BE225" s="85" t="e">
        <f t="shared" ca="1" si="24"/>
        <v>#NAME?</v>
      </c>
      <c r="BF225" s="22" t="e">
        <f t="shared" ca="1" si="25"/>
        <v>#NAME?</v>
      </c>
      <c r="BG225" s="22" t="e">
        <f t="shared" ca="1" si="26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28"/>
        <v>224</v>
      </c>
      <c r="B226" s="143">
        <v>46160</v>
      </c>
      <c r="C226" s="54" t="s">
        <v>2383</v>
      </c>
      <c r="D226" s="54" t="s">
        <v>257</v>
      </c>
      <c r="E226" s="56" t="s">
        <v>258</v>
      </c>
      <c r="F226" s="54">
        <v>1</v>
      </c>
      <c r="G226" s="54" t="s">
        <v>65</v>
      </c>
      <c r="H226" s="54" t="str">
        <f t="shared" si="0"/>
        <v>DONE</v>
      </c>
      <c r="I226" s="150" t="s">
        <v>1185</v>
      </c>
      <c r="J226" s="58" t="s">
        <v>166</v>
      </c>
      <c r="K226" s="58" t="s">
        <v>167</v>
      </c>
      <c r="L226" s="150">
        <v>10.929</v>
      </c>
      <c r="M226" s="71"/>
      <c r="N226" s="150" t="s">
        <v>2660</v>
      </c>
      <c r="O226" s="98" t="s">
        <v>91</v>
      </c>
      <c r="P226" s="151" t="s">
        <v>87</v>
      </c>
      <c r="Q226" s="64" t="s">
        <v>1798</v>
      </c>
      <c r="R226" s="25">
        <v>200001068287</v>
      </c>
      <c r="S226" s="66">
        <v>46171</v>
      </c>
      <c r="T226" s="66" t="str">
        <f t="shared" si="1"/>
        <v>DONE</v>
      </c>
      <c r="U226" s="66">
        <v>46172</v>
      </c>
      <c r="V226" s="25">
        <v>9200091770</v>
      </c>
      <c r="W226" s="25">
        <v>46456</v>
      </c>
      <c r="X226" s="69">
        <v>46182</v>
      </c>
      <c r="Y226" s="69" t="str">
        <f t="shared" si="2"/>
        <v>DONE</v>
      </c>
      <c r="Z226" s="25">
        <v>50518</v>
      </c>
      <c r="AA226" s="202">
        <v>46184</v>
      </c>
      <c r="AB226" s="25" t="str">
        <f t="shared" si="3"/>
        <v>DONE</v>
      </c>
      <c r="AC226" s="71"/>
      <c r="AD226" s="54" t="s">
        <v>2661</v>
      </c>
      <c r="AE226" s="76">
        <v>46185</v>
      </c>
      <c r="AF226" s="69" t="str">
        <f t="shared" si="4"/>
        <v>DONE</v>
      </c>
      <c r="AG226" s="69">
        <v>46188</v>
      </c>
      <c r="AH226" s="75"/>
      <c r="AI226" s="77" t="e">
        <f t="shared" ca="1" si="5"/>
        <v>#NAME?</v>
      </c>
      <c r="AJ226" s="80" t="str">
        <f t="array" ref="AJ226">IFERROR(INDEX('[1]Master Price'!$E:$E,MATCH(D226,'[1]Master Price'!$B:$B,0)),"0")</f>
        <v>0</v>
      </c>
      <c r="AK226" s="80">
        <f t="shared" si="6"/>
        <v>0</v>
      </c>
      <c r="AL226" s="82" t="str">
        <f t="shared" si="38"/>
        <v>0-day</v>
      </c>
      <c r="AM226" s="82" t="str">
        <f t="shared" si="8"/>
        <v>1-day</v>
      </c>
      <c r="AN226" s="82" t="str">
        <f t="shared" si="39"/>
        <v>0-day</v>
      </c>
      <c r="AO226" s="82" t="str">
        <f t="shared" si="33"/>
        <v>2-day</v>
      </c>
      <c r="AP226" s="82" t="str">
        <f t="shared" si="11"/>
        <v>1-day</v>
      </c>
      <c r="AQ226" s="82" t="str">
        <f t="shared" si="12"/>
        <v>0-day</v>
      </c>
      <c r="AR226" s="137"/>
      <c r="AS226" s="83"/>
      <c r="AT226" s="85"/>
      <c r="AU226" s="84"/>
      <c r="AV226" s="88"/>
      <c r="AW226" s="83"/>
      <c r="AX226" s="88" t="e">
        <f t="shared" ca="1" si="17"/>
        <v>#NAME?</v>
      </c>
      <c r="AY226" s="86" t="str">
        <f t="shared" si="18"/>
        <v/>
      </c>
      <c r="AZ226" s="171" t="e">
        <f t="shared" ca="1" si="19"/>
        <v>#NAME?</v>
      </c>
      <c r="BA226" s="85" t="e">
        <f t="shared" ca="1" si="20"/>
        <v>#NAME?</v>
      </c>
      <c r="BB226" s="85" t="e">
        <f t="shared" ca="1" si="21"/>
        <v>#NAME?</v>
      </c>
      <c r="BC226" s="90" t="e">
        <f t="shared" ca="1" si="22"/>
        <v>#NAME?</v>
      </c>
      <c r="BD226" s="90" t="e">
        <f t="shared" ca="1" si="23"/>
        <v>#NAME?</v>
      </c>
      <c r="BE226" s="85" t="e">
        <f t="shared" ca="1" si="24"/>
        <v>#NAME?</v>
      </c>
      <c r="BF226" s="22" t="e">
        <f t="shared" ca="1" si="25"/>
        <v>#NAME?</v>
      </c>
      <c r="BG226" s="22" t="e">
        <f t="shared" ca="1" si="26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28"/>
        <v>225</v>
      </c>
      <c r="B227" s="143">
        <v>46162</v>
      </c>
      <c r="C227" s="54" t="s">
        <v>2384</v>
      </c>
      <c r="D227" s="54" t="s">
        <v>710</v>
      </c>
      <c r="E227" s="56" t="s">
        <v>711</v>
      </c>
      <c r="F227" s="54">
        <v>2</v>
      </c>
      <c r="G227" s="54" t="s">
        <v>65</v>
      </c>
      <c r="H227" s="54" t="str">
        <f t="shared" si="0"/>
        <v>DONE</v>
      </c>
      <c r="I227" s="150" t="s">
        <v>431</v>
      </c>
      <c r="J227" s="62" t="s">
        <v>73</v>
      </c>
      <c r="K227" s="62" t="s">
        <v>73</v>
      </c>
      <c r="L227" s="150"/>
      <c r="M227" s="71"/>
      <c r="N227" s="150" t="s">
        <v>230</v>
      </c>
      <c r="O227" s="54" t="s">
        <v>231</v>
      </c>
      <c r="P227" s="151" t="s">
        <v>87</v>
      </c>
      <c r="Q227" s="64" t="s">
        <v>232</v>
      </c>
      <c r="R227" s="25" t="s">
        <v>55</v>
      </c>
      <c r="S227" s="66">
        <v>46170</v>
      </c>
      <c r="T227" s="66" t="str">
        <f t="shared" si="1"/>
        <v>DONE</v>
      </c>
      <c r="U227" s="66">
        <v>46170</v>
      </c>
      <c r="V227" s="25" t="s">
        <v>2662</v>
      </c>
      <c r="W227" s="25">
        <v>46471</v>
      </c>
      <c r="X227" s="69">
        <v>46182</v>
      </c>
      <c r="Y227" s="69" t="str">
        <f t="shared" si="2"/>
        <v>DONE</v>
      </c>
      <c r="Z227" s="25">
        <v>50758</v>
      </c>
      <c r="AA227" s="179">
        <v>46185</v>
      </c>
      <c r="AB227" s="25" t="str">
        <f t="shared" si="3"/>
        <v>DONE</v>
      </c>
      <c r="AC227" s="71"/>
      <c r="AD227" s="54" t="s">
        <v>2663</v>
      </c>
      <c r="AE227" s="76">
        <v>46185</v>
      </c>
      <c r="AF227" s="69" t="str">
        <f t="shared" si="4"/>
        <v>DONE</v>
      </c>
      <c r="AG227" s="69">
        <v>46194</v>
      </c>
      <c r="AH227" s="73">
        <v>46216</v>
      </c>
      <c r="AI227" s="77" t="e">
        <f t="shared" ca="1" si="5"/>
        <v>#NAME?</v>
      </c>
      <c r="AJ227" s="80" t="str">
        <f t="array" ref="AJ227">IFERROR(INDEX('[1]Master Price'!$E:$E,MATCH(D227,'[1]Master Price'!$B:$B,0)),"0")</f>
        <v>0</v>
      </c>
      <c r="AK227" s="80">
        <f t="shared" si="6"/>
        <v>0</v>
      </c>
      <c r="AL227" s="82" t="str">
        <f t="shared" si="38"/>
        <v>0-day</v>
      </c>
      <c r="AM227" s="82" t="str">
        <f t="shared" si="8"/>
        <v>0-day</v>
      </c>
      <c r="AN227" s="82" t="str">
        <f t="shared" si="39"/>
        <v>0-day</v>
      </c>
      <c r="AO227" s="82" t="str">
        <f t="shared" si="33"/>
        <v>3-day</v>
      </c>
      <c r="AP227" s="82" t="str">
        <f t="shared" si="11"/>
        <v>0-day</v>
      </c>
      <c r="AQ227" s="82" t="str">
        <f t="shared" si="12"/>
        <v>0-day</v>
      </c>
      <c r="AR227" s="137"/>
      <c r="AS227" s="83"/>
      <c r="AT227" s="85"/>
      <c r="AU227" s="84"/>
      <c r="AV227" s="88"/>
      <c r="AW227" s="83"/>
      <c r="AX227" s="88" t="e">
        <f t="shared" ca="1" si="17"/>
        <v>#NAME?</v>
      </c>
      <c r="AY227" s="86" t="str">
        <f t="shared" si="18"/>
        <v/>
      </c>
      <c r="AZ227" s="171" t="e">
        <f t="shared" ca="1" si="19"/>
        <v>#NAME?</v>
      </c>
      <c r="BA227" s="85" t="e">
        <f t="shared" ca="1" si="20"/>
        <v>#NAME?</v>
      </c>
      <c r="BB227" s="85" t="e">
        <f t="shared" ca="1" si="21"/>
        <v>#NAME?</v>
      </c>
      <c r="BC227" s="90" t="e">
        <f t="shared" ca="1" si="22"/>
        <v>#NAME?</v>
      </c>
      <c r="BD227" s="90" t="e">
        <f t="shared" ca="1" si="23"/>
        <v>#NAME?</v>
      </c>
      <c r="BE227" s="85" t="e">
        <f t="shared" ca="1" si="24"/>
        <v>#NAME?</v>
      </c>
      <c r="BF227" s="22" t="e">
        <f t="shared" ca="1" si="25"/>
        <v>#NAME?</v>
      </c>
      <c r="BG227" s="22" t="e">
        <f t="shared" ca="1" si="26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28"/>
        <v>226</v>
      </c>
      <c r="B228" s="143">
        <v>46162</v>
      </c>
      <c r="C228" s="54" t="s">
        <v>2384</v>
      </c>
      <c r="D228" s="54" t="s">
        <v>1216</v>
      </c>
      <c r="E228" s="56" t="s">
        <v>1217</v>
      </c>
      <c r="F228" s="54">
        <v>1</v>
      </c>
      <c r="G228" s="54" t="s">
        <v>65</v>
      </c>
      <c r="H228" s="54" t="str">
        <f t="shared" si="0"/>
        <v>DONE</v>
      </c>
      <c r="I228" s="150" t="s">
        <v>431</v>
      </c>
      <c r="J228" s="62" t="s">
        <v>73</v>
      </c>
      <c r="K228" s="62" t="s">
        <v>73</v>
      </c>
      <c r="L228" s="150"/>
      <c r="M228" s="71"/>
      <c r="N228" s="150" t="s">
        <v>230</v>
      </c>
      <c r="O228" s="54" t="s">
        <v>231</v>
      </c>
      <c r="P228" s="151" t="s">
        <v>87</v>
      </c>
      <c r="Q228" s="64" t="s">
        <v>232</v>
      </c>
      <c r="R228" s="25" t="s">
        <v>55</v>
      </c>
      <c r="S228" s="66">
        <v>46170</v>
      </c>
      <c r="T228" s="66" t="str">
        <f t="shared" si="1"/>
        <v>DONE</v>
      </c>
      <c r="U228" s="66">
        <v>46170</v>
      </c>
      <c r="V228" s="25" t="s">
        <v>2662</v>
      </c>
      <c r="W228" s="25">
        <v>46471</v>
      </c>
      <c r="X228" s="69">
        <v>46182</v>
      </c>
      <c r="Y228" s="69" t="str">
        <f t="shared" si="2"/>
        <v>DONE</v>
      </c>
      <c r="Z228" s="25">
        <v>50758</v>
      </c>
      <c r="AA228" s="179">
        <v>46185</v>
      </c>
      <c r="AB228" s="25" t="str">
        <f t="shared" si="3"/>
        <v>DONE</v>
      </c>
      <c r="AC228" s="71"/>
      <c r="AD228" s="54" t="s">
        <v>2663</v>
      </c>
      <c r="AE228" s="76">
        <v>46185</v>
      </c>
      <c r="AF228" s="69" t="str">
        <f t="shared" si="4"/>
        <v>DONE</v>
      </c>
      <c r="AG228" s="69">
        <v>46194</v>
      </c>
      <c r="AH228" s="73">
        <v>46216</v>
      </c>
      <c r="AI228" s="77" t="e">
        <f t="shared" ca="1" si="5"/>
        <v>#NAME?</v>
      </c>
      <c r="AJ228" s="80" t="str">
        <f t="array" ref="AJ228">IFERROR(INDEX('[1]Master Price'!$E:$E,MATCH(D228,'[1]Master Price'!$B:$B,0)),"0")</f>
        <v>0</v>
      </c>
      <c r="AK228" s="80">
        <f t="shared" si="6"/>
        <v>0</v>
      </c>
      <c r="AL228" s="82" t="str">
        <f t="shared" si="38"/>
        <v>0-day</v>
      </c>
      <c r="AM228" s="82" t="str">
        <f t="shared" si="8"/>
        <v>0-day</v>
      </c>
      <c r="AN228" s="82" t="str">
        <f t="shared" si="39"/>
        <v>0-day</v>
      </c>
      <c r="AO228" s="82" t="str">
        <f t="shared" si="33"/>
        <v>3-day</v>
      </c>
      <c r="AP228" s="82" t="str">
        <f t="shared" si="11"/>
        <v>0-day</v>
      </c>
      <c r="AQ228" s="82" t="str">
        <f t="shared" si="12"/>
        <v>0-day</v>
      </c>
      <c r="AR228" s="137"/>
      <c r="AS228" s="83"/>
      <c r="AT228" s="85"/>
      <c r="AU228" s="84"/>
      <c r="AV228" s="88"/>
      <c r="AW228" s="83"/>
      <c r="AX228" s="88" t="e">
        <f t="shared" ca="1" si="17"/>
        <v>#NAME?</v>
      </c>
      <c r="AY228" s="86" t="str">
        <f t="shared" si="18"/>
        <v/>
      </c>
      <c r="AZ228" s="171" t="e">
        <f t="shared" ca="1" si="19"/>
        <v>#NAME?</v>
      </c>
      <c r="BA228" s="85" t="e">
        <f t="shared" ca="1" si="20"/>
        <v>#NAME?</v>
      </c>
      <c r="BB228" s="85" t="e">
        <f t="shared" ca="1" si="21"/>
        <v>#NAME?</v>
      </c>
      <c r="BC228" s="90" t="e">
        <f t="shared" ca="1" si="22"/>
        <v>#NAME?</v>
      </c>
      <c r="BD228" s="90" t="e">
        <f t="shared" ca="1" si="23"/>
        <v>#NAME?</v>
      </c>
      <c r="BE228" s="85" t="e">
        <f t="shared" ca="1" si="24"/>
        <v>#NAME?</v>
      </c>
      <c r="BF228" s="22" t="e">
        <f t="shared" ca="1" si="25"/>
        <v>#NAME?</v>
      </c>
      <c r="BG228" s="22" t="e">
        <f t="shared" ca="1" si="26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28"/>
        <v>227</v>
      </c>
      <c r="B229" s="143">
        <v>46162</v>
      </c>
      <c r="C229" s="54" t="s">
        <v>2384</v>
      </c>
      <c r="D229" s="54" t="s">
        <v>307</v>
      </c>
      <c r="E229" s="56" t="s">
        <v>308</v>
      </c>
      <c r="F229" s="54">
        <v>2</v>
      </c>
      <c r="G229" s="54" t="s">
        <v>65</v>
      </c>
      <c r="H229" s="54" t="str">
        <f t="shared" si="0"/>
        <v>DONE</v>
      </c>
      <c r="I229" s="150" t="s">
        <v>431</v>
      </c>
      <c r="J229" s="62" t="s">
        <v>73</v>
      </c>
      <c r="K229" s="62" t="s">
        <v>73</v>
      </c>
      <c r="L229" s="150"/>
      <c r="M229" s="71"/>
      <c r="N229" s="150" t="s">
        <v>230</v>
      </c>
      <c r="O229" s="54" t="s">
        <v>231</v>
      </c>
      <c r="P229" s="151" t="s">
        <v>87</v>
      </c>
      <c r="Q229" s="64" t="s">
        <v>232</v>
      </c>
      <c r="R229" s="25" t="s">
        <v>55</v>
      </c>
      <c r="S229" s="66">
        <v>46170</v>
      </c>
      <c r="T229" s="66" t="str">
        <f t="shared" si="1"/>
        <v>DONE</v>
      </c>
      <c r="U229" s="66">
        <v>46170</v>
      </c>
      <c r="V229" s="25" t="s">
        <v>2662</v>
      </c>
      <c r="W229" s="25">
        <v>46471</v>
      </c>
      <c r="X229" s="69">
        <v>46182</v>
      </c>
      <c r="Y229" s="69" t="str">
        <f t="shared" si="2"/>
        <v>DONE</v>
      </c>
      <c r="Z229" s="25">
        <v>50758</v>
      </c>
      <c r="AA229" s="179">
        <v>46185</v>
      </c>
      <c r="AB229" s="25" t="str">
        <f t="shared" si="3"/>
        <v>DONE</v>
      </c>
      <c r="AC229" s="71"/>
      <c r="AD229" s="54" t="s">
        <v>2663</v>
      </c>
      <c r="AE229" s="76">
        <v>46185</v>
      </c>
      <c r="AF229" s="69" t="str">
        <f t="shared" si="4"/>
        <v>DONE</v>
      </c>
      <c r="AG229" s="69">
        <v>46194</v>
      </c>
      <c r="AH229" s="73">
        <v>46216</v>
      </c>
      <c r="AI229" s="77" t="e">
        <f t="shared" ca="1" si="5"/>
        <v>#NAME?</v>
      </c>
      <c r="AJ229" s="80" t="str">
        <f t="array" ref="AJ229">IFERROR(INDEX('[1]Master Price'!$E:$E,MATCH(D229,'[1]Master Price'!$B:$B,0)),"0")</f>
        <v>0</v>
      </c>
      <c r="AK229" s="80">
        <f t="shared" si="6"/>
        <v>0</v>
      </c>
      <c r="AL229" s="82" t="str">
        <f t="shared" si="38"/>
        <v>0-day</v>
      </c>
      <c r="AM229" s="82" t="str">
        <f t="shared" si="8"/>
        <v>0-day</v>
      </c>
      <c r="AN229" s="82" t="str">
        <f t="shared" si="39"/>
        <v>0-day</v>
      </c>
      <c r="AO229" s="82" t="str">
        <f t="shared" si="33"/>
        <v>3-day</v>
      </c>
      <c r="AP229" s="82" t="str">
        <f t="shared" si="11"/>
        <v>0-day</v>
      </c>
      <c r="AQ229" s="82" t="str">
        <f t="shared" si="12"/>
        <v>0-day</v>
      </c>
      <c r="AR229" s="137"/>
      <c r="AS229" s="83"/>
      <c r="AT229" s="85"/>
      <c r="AU229" s="84"/>
      <c r="AV229" s="88"/>
      <c r="AW229" s="83"/>
      <c r="AX229" s="88" t="e">
        <f t="shared" ca="1" si="17"/>
        <v>#NAME?</v>
      </c>
      <c r="AY229" s="86" t="str">
        <f t="shared" si="18"/>
        <v/>
      </c>
      <c r="AZ229" s="171" t="e">
        <f t="shared" ca="1" si="19"/>
        <v>#NAME?</v>
      </c>
      <c r="BA229" s="85" t="e">
        <f t="shared" ca="1" si="20"/>
        <v>#NAME?</v>
      </c>
      <c r="BB229" s="85" t="e">
        <f t="shared" ca="1" si="21"/>
        <v>#NAME?</v>
      </c>
      <c r="BC229" s="90" t="e">
        <f t="shared" ca="1" si="22"/>
        <v>#NAME?</v>
      </c>
      <c r="BD229" s="90" t="e">
        <f t="shared" ca="1" si="23"/>
        <v>#NAME?</v>
      </c>
      <c r="BE229" s="85" t="e">
        <f t="shared" ca="1" si="24"/>
        <v>#NAME?</v>
      </c>
      <c r="BF229" s="22" t="e">
        <f t="shared" ca="1" si="25"/>
        <v>#NAME?</v>
      </c>
      <c r="BG229" s="22" t="e">
        <f t="shared" ca="1" si="26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28"/>
        <v>228</v>
      </c>
      <c r="B230" s="143">
        <v>46162</v>
      </c>
      <c r="C230" s="54" t="s">
        <v>2384</v>
      </c>
      <c r="D230" s="54" t="s">
        <v>241</v>
      </c>
      <c r="E230" s="56" t="s">
        <v>242</v>
      </c>
      <c r="F230" s="54">
        <v>2</v>
      </c>
      <c r="G230" s="54" t="s">
        <v>65</v>
      </c>
      <c r="H230" s="54" t="str">
        <f t="shared" si="0"/>
        <v>DONE</v>
      </c>
      <c r="I230" s="54" t="s">
        <v>431</v>
      </c>
      <c r="J230" s="62" t="s">
        <v>73</v>
      </c>
      <c r="K230" s="62" t="s">
        <v>73</v>
      </c>
      <c r="L230" s="60"/>
      <c r="M230" s="71"/>
      <c r="N230" s="150" t="s">
        <v>230</v>
      </c>
      <c r="O230" s="54" t="s">
        <v>231</v>
      </c>
      <c r="P230" s="151" t="s">
        <v>87</v>
      </c>
      <c r="Q230" s="64" t="s">
        <v>232</v>
      </c>
      <c r="R230" s="25" t="s">
        <v>55</v>
      </c>
      <c r="S230" s="66">
        <v>46170</v>
      </c>
      <c r="T230" s="66" t="str">
        <f t="shared" si="1"/>
        <v>DONE</v>
      </c>
      <c r="U230" s="66">
        <v>46170</v>
      </c>
      <c r="V230" s="25" t="s">
        <v>2662</v>
      </c>
      <c r="W230" s="25">
        <v>46471</v>
      </c>
      <c r="X230" s="69">
        <v>46182</v>
      </c>
      <c r="Y230" s="69" t="str">
        <f t="shared" si="2"/>
        <v>DONE</v>
      </c>
      <c r="Z230" s="25">
        <v>50758</v>
      </c>
      <c r="AA230" s="179">
        <v>46185</v>
      </c>
      <c r="AB230" s="25" t="str">
        <f t="shared" si="3"/>
        <v>DONE</v>
      </c>
      <c r="AC230" s="71"/>
      <c r="AD230" s="54" t="s">
        <v>2663</v>
      </c>
      <c r="AE230" s="76">
        <v>46185</v>
      </c>
      <c r="AF230" s="69" t="str">
        <f t="shared" si="4"/>
        <v>DONE</v>
      </c>
      <c r="AG230" s="69">
        <v>46194</v>
      </c>
      <c r="AH230" s="73">
        <v>46216</v>
      </c>
      <c r="AI230" s="77" t="e">
        <f t="shared" ca="1" si="5"/>
        <v>#NAME?</v>
      </c>
      <c r="AJ230" s="80" t="str">
        <f t="array" ref="AJ230">IFERROR(INDEX('[1]Master Price'!$E:$E,MATCH(D230,'[1]Master Price'!$B:$B,0)),"0")</f>
        <v>0</v>
      </c>
      <c r="AK230" s="80">
        <f t="shared" si="6"/>
        <v>0</v>
      </c>
      <c r="AL230" s="82" t="str">
        <f t="shared" si="38"/>
        <v>0-day</v>
      </c>
      <c r="AM230" s="82" t="str">
        <f t="shared" si="8"/>
        <v>0-day</v>
      </c>
      <c r="AN230" s="82" t="str">
        <f t="shared" si="39"/>
        <v>0-day</v>
      </c>
      <c r="AO230" s="82" t="str">
        <f t="shared" si="33"/>
        <v>3-day</v>
      </c>
      <c r="AP230" s="82" t="str">
        <f t="shared" si="11"/>
        <v>0-day</v>
      </c>
      <c r="AQ230" s="82" t="str">
        <f t="shared" si="12"/>
        <v>0-day</v>
      </c>
      <c r="AR230" s="137"/>
      <c r="AS230" s="83"/>
      <c r="AT230" s="85"/>
      <c r="AU230" s="84"/>
      <c r="AV230" s="88"/>
      <c r="AW230" s="83"/>
      <c r="AX230" s="88" t="e">
        <f t="shared" ca="1" si="17"/>
        <v>#NAME?</v>
      </c>
      <c r="AY230" s="86" t="str">
        <f t="shared" si="18"/>
        <v/>
      </c>
      <c r="AZ230" s="171" t="e">
        <f t="shared" ca="1" si="19"/>
        <v>#NAME?</v>
      </c>
      <c r="BA230" s="85" t="e">
        <f t="shared" ca="1" si="20"/>
        <v>#NAME?</v>
      </c>
      <c r="BB230" s="85" t="e">
        <f t="shared" ca="1" si="21"/>
        <v>#NAME?</v>
      </c>
      <c r="BC230" s="90" t="e">
        <f t="shared" ca="1" si="22"/>
        <v>#NAME?</v>
      </c>
      <c r="BD230" s="90" t="e">
        <f t="shared" ca="1" si="23"/>
        <v>#NAME?</v>
      </c>
      <c r="BE230" s="85" t="e">
        <f t="shared" ca="1" si="24"/>
        <v>#NAME?</v>
      </c>
      <c r="BF230" s="22" t="e">
        <f t="shared" ca="1" si="25"/>
        <v>#NAME?</v>
      </c>
      <c r="BG230" s="22" t="e">
        <f t="shared" ca="1" si="26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28"/>
        <v>229</v>
      </c>
      <c r="B231" s="143">
        <v>46162</v>
      </c>
      <c r="C231" s="54" t="s">
        <v>2384</v>
      </c>
      <c r="D231" s="54" t="s">
        <v>396</v>
      </c>
      <c r="E231" s="56" t="s">
        <v>398</v>
      </c>
      <c r="F231" s="54">
        <v>2</v>
      </c>
      <c r="G231" s="54" t="s">
        <v>65</v>
      </c>
      <c r="H231" s="54" t="str">
        <f t="shared" si="0"/>
        <v>DONE</v>
      </c>
      <c r="I231" s="54" t="s">
        <v>431</v>
      </c>
      <c r="J231" s="62" t="s">
        <v>73</v>
      </c>
      <c r="K231" s="62" t="s">
        <v>73</v>
      </c>
      <c r="L231" s="60"/>
      <c r="M231" s="71"/>
      <c r="N231" s="150" t="s">
        <v>230</v>
      </c>
      <c r="O231" s="54" t="s">
        <v>231</v>
      </c>
      <c r="P231" s="151" t="s">
        <v>87</v>
      </c>
      <c r="Q231" s="64" t="s">
        <v>232</v>
      </c>
      <c r="R231" s="25" t="s">
        <v>55</v>
      </c>
      <c r="S231" s="66">
        <v>46170</v>
      </c>
      <c r="T231" s="66" t="str">
        <f t="shared" si="1"/>
        <v>DONE</v>
      </c>
      <c r="U231" s="66">
        <v>46170</v>
      </c>
      <c r="V231" s="25" t="s">
        <v>2662</v>
      </c>
      <c r="W231" s="25">
        <v>46471</v>
      </c>
      <c r="X231" s="69">
        <v>46182</v>
      </c>
      <c r="Y231" s="69" t="str">
        <f t="shared" si="2"/>
        <v>DONE</v>
      </c>
      <c r="Z231" s="25">
        <v>50758</v>
      </c>
      <c r="AA231" s="179">
        <v>46185</v>
      </c>
      <c r="AB231" s="25" t="str">
        <f t="shared" si="3"/>
        <v>DONE</v>
      </c>
      <c r="AC231" s="71"/>
      <c r="AD231" s="54" t="s">
        <v>2663</v>
      </c>
      <c r="AE231" s="76">
        <v>46185</v>
      </c>
      <c r="AF231" s="69" t="str">
        <f t="shared" si="4"/>
        <v>DONE</v>
      </c>
      <c r="AG231" s="69">
        <v>46194</v>
      </c>
      <c r="AH231" s="73">
        <v>46216</v>
      </c>
      <c r="AI231" s="77" t="e">
        <f t="shared" ca="1" si="5"/>
        <v>#NAME?</v>
      </c>
      <c r="AJ231" s="80" t="str">
        <f t="array" ref="AJ231">IFERROR(INDEX('[1]Master Price'!$E:$E,MATCH(D231,'[1]Master Price'!$B:$B,0)),"0")</f>
        <v>0</v>
      </c>
      <c r="AK231" s="80">
        <f t="shared" si="6"/>
        <v>0</v>
      </c>
      <c r="AL231" s="82" t="str">
        <f t="shared" si="38"/>
        <v>0-day</v>
      </c>
      <c r="AM231" s="82" t="str">
        <f t="shared" si="8"/>
        <v>0-day</v>
      </c>
      <c r="AN231" s="82" t="str">
        <f t="shared" si="39"/>
        <v>0-day</v>
      </c>
      <c r="AO231" s="82" t="str">
        <f t="shared" si="33"/>
        <v>3-day</v>
      </c>
      <c r="AP231" s="82" t="str">
        <f t="shared" si="11"/>
        <v>0-day</v>
      </c>
      <c r="AQ231" s="82" t="str">
        <f t="shared" si="12"/>
        <v>0-day</v>
      </c>
      <c r="AR231" s="137"/>
      <c r="AS231" s="83"/>
      <c r="AT231" s="85"/>
      <c r="AU231" s="84"/>
      <c r="AV231" s="88"/>
      <c r="AW231" s="83"/>
      <c r="AX231" s="88" t="e">
        <f t="shared" ca="1" si="17"/>
        <v>#NAME?</v>
      </c>
      <c r="AY231" s="86" t="str">
        <f t="shared" si="18"/>
        <v/>
      </c>
      <c r="AZ231" s="171" t="e">
        <f t="shared" ca="1" si="19"/>
        <v>#NAME?</v>
      </c>
      <c r="BA231" s="85" t="e">
        <f t="shared" ca="1" si="20"/>
        <v>#NAME?</v>
      </c>
      <c r="BB231" s="85" t="e">
        <f t="shared" ca="1" si="21"/>
        <v>#NAME?</v>
      </c>
      <c r="BC231" s="90" t="e">
        <f t="shared" ca="1" si="22"/>
        <v>#NAME?</v>
      </c>
      <c r="BD231" s="90" t="e">
        <f t="shared" ca="1" si="23"/>
        <v>#NAME?</v>
      </c>
      <c r="BE231" s="85" t="e">
        <f t="shared" ca="1" si="24"/>
        <v>#NAME?</v>
      </c>
      <c r="BF231" s="22" t="e">
        <f t="shared" ca="1" si="25"/>
        <v>#NAME?</v>
      </c>
      <c r="BG231" s="22" t="e">
        <f t="shared" ca="1" si="26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28"/>
        <v>230</v>
      </c>
      <c r="B232" s="143">
        <v>46162</v>
      </c>
      <c r="C232" s="54" t="s">
        <v>2384</v>
      </c>
      <c r="D232" s="54" t="s">
        <v>309</v>
      </c>
      <c r="E232" s="56" t="s">
        <v>311</v>
      </c>
      <c r="F232" s="54">
        <v>10</v>
      </c>
      <c r="G232" s="54" t="s">
        <v>65</v>
      </c>
      <c r="H232" s="54" t="str">
        <f t="shared" si="0"/>
        <v>DONE</v>
      </c>
      <c r="I232" s="54" t="s">
        <v>431</v>
      </c>
      <c r="J232" s="62" t="s">
        <v>73</v>
      </c>
      <c r="K232" s="62" t="s">
        <v>73</v>
      </c>
      <c r="L232" s="60"/>
      <c r="M232" s="71"/>
      <c r="N232" s="150" t="s">
        <v>230</v>
      </c>
      <c r="O232" s="54" t="s">
        <v>231</v>
      </c>
      <c r="P232" s="151" t="s">
        <v>87</v>
      </c>
      <c r="Q232" s="64" t="s">
        <v>232</v>
      </c>
      <c r="R232" s="25" t="s">
        <v>55</v>
      </c>
      <c r="S232" s="66">
        <v>46170</v>
      </c>
      <c r="T232" s="66" t="str">
        <f t="shared" si="1"/>
        <v>DONE</v>
      </c>
      <c r="U232" s="66">
        <v>46170</v>
      </c>
      <c r="V232" s="25" t="s">
        <v>2662</v>
      </c>
      <c r="W232" s="25">
        <v>46471</v>
      </c>
      <c r="X232" s="69">
        <v>46182</v>
      </c>
      <c r="Y232" s="69" t="str">
        <f t="shared" si="2"/>
        <v>DONE</v>
      </c>
      <c r="Z232" s="25">
        <v>50758</v>
      </c>
      <c r="AA232" s="179">
        <v>46185</v>
      </c>
      <c r="AB232" s="25" t="str">
        <f t="shared" si="3"/>
        <v>DONE</v>
      </c>
      <c r="AC232" s="71"/>
      <c r="AD232" s="54" t="s">
        <v>2663</v>
      </c>
      <c r="AE232" s="76">
        <v>46185</v>
      </c>
      <c r="AF232" s="69" t="str">
        <f t="shared" si="4"/>
        <v>DONE</v>
      </c>
      <c r="AG232" s="69">
        <v>46194</v>
      </c>
      <c r="AH232" s="73">
        <v>46216</v>
      </c>
      <c r="AI232" s="77" t="e">
        <f t="shared" ca="1" si="5"/>
        <v>#NAME?</v>
      </c>
      <c r="AJ232" s="80" t="str">
        <f t="array" ref="AJ232">IFERROR(INDEX('[1]Master Price'!$E:$E,MATCH(D232,'[1]Master Price'!$B:$B,0)),"0")</f>
        <v>0</v>
      </c>
      <c r="AK232" s="80">
        <f t="shared" si="6"/>
        <v>0</v>
      </c>
      <c r="AL232" s="82" t="str">
        <f t="shared" si="38"/>
        <v>0-day</v>
      </c>
      <c r="AM232" s="82" t="str">
        <f t="shared" si="8"/>
        <v>0-day</v>
      </c>
      <c r="AN232" s="82" t="str">
        <f t="shared" si="39"/>
        <v>0-day</v>
      </c>
      <c r="AO232" s="82" t="str">
        <f t="shared" si="33"/>
        <v>3-day</v>
      </c>
      <c r="AP232" s="82" t="str">
        <f t="shared" si="11"/>
        <v>0-day</v>
      </c>
      <c r="AQ232" s="82" t="str">
        <f t="shared" si="12"/>
        <v>0-day</v>
      </c>
      <c r="AR232" s="137"/>
      <c r="AS232" s="83"/>
      <c r="AT232" s="85"/>
      <c r="AU232" s="84"/>
      <c r="AV232" s="88"/>
      <c r="AW232" s="83"/>
      <c r="AX232" s="88" t="e">
        <f t="shared" ca="1" si="17"/>
        <v>#NAME?</v>
      </c>
      <c r="AY232" s="86" t="str">
        <f t="shared" si="18"/>
        <v/>
      </c>
      <c r="AZ232" s="171" t="e">
        <f t="shared" ca="1" si="19"/>
        <v>#NAME?</v>
      </c>
      <c r="BA232" s="85" t="e">
        <f t="shared" ca="1" si="20"/>
        <v>#NAME?</v>
      </c>
      <c r="BB232" s="85" t="e">
        <f t="shared" ca="1" si="21"/>
        <v>#NAME?</v>
      </c>
      <c r="BC232" s="90" t="e">
        <f t="shared" ca="1" si="22"/>
        <v>#NAME?</v>
      </c>
      <c r="BD232" s="90" t="e">
        <f t="shared" ca="1" si="23"/>
        <v>#NAME?</v>
      </c>
      <c r="BE232" s="85" t="e">
        <f t="shared" ca="1" si="24"/>
        <v>#NAME?</v>
      </c>
      <c r="BF232" s="22" t="e">
        <f t="shared" ca="1" si="25"/>
        <v>#NAME?</v>
      </c>
      <c r="BG232" s="22" t="e">
        <f t="shared" ca="1" si="26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28"/>
        <v>231</v>
      </c>
      <c r="B233" s="143">
        <v>46162</v>
      </c>
      <c r="C233" s="54" t="s">
        <v>2384</v>
      </c>
      <c r="D233" s="54" t="s">
        <v>273</v>
      </c>
      <c r="E233" s="56" t="s">
        <v>274</v>
      </c>
      <c r="F233" s="54">
        <v>10</v>
      </c>
      <c r="G233" s="54" t="s">
        <v>65</v>
      </c>
      <c r="H233" s="54" t="str">
        <f t="shared" si="0"/>
        <v>DONE</v>
      </c>
      <c r="I233" s="54" t="s">
        <v>431</v>
      </c>
      <c r="J233" s="62" t="s">
        <v>73</v>
      </c>
      <c r="K233" s="62" t="s">
        <v>73</v>
      </c>
      <c r="L233" s="60"/>
      <c r="M233" s="71"/>
      <c r="N233" s="150" t="s">
        <v>230</v>
      </c>
      <c r="O233" s="54" t="s">
        <v>231</v>
      </c>
      <c r="P233" s="151" t="s">
        <v>87</v>
      </c>
      <c r="Q233" s="64" t="s">
        <v>232</v>
      </c>
      <c r="R233" s="25" t="s">
        <v>55</v>
      </c>
      <c r="S233" s="66">
        <v>46170</v>
      </c>
      <c r="T233" s="66" t="str">
        <f t="shared" si="1"/>
        <v>DONE</v>
      </c>
      <c r="U233" s="66">
        <v>46170</v>
      </c>
      <c r="V233" s="25" t="s">
        <v>2662</v>
      </c>
      <c r="W233" s="25">
        <v>46471</v>
      </c>
      <c r="X233" s="69">
        <v>46182</v>
      </c>
      <c r="Y233" s="69" t="str">
        <f t="shared" si="2"/>
        <v>DONE</v>
      </c>
      <c r="Z233" s="25">
        <v>50758</v>
      </c>
      <c r="AA233" s="179">
        <v>46185</v>
      </c>
      <c r="AB233" s="25" t="str">
        <f t="shared" si="3"/>
        <v>DONE</v>
      </c>
      <c r="AC233" s="71"/>
      <c r="AD233" s="54" t="s">
        <v>2663</v>
      </c>
      <c r="AE233" s="76">
        <v>46185</v>
      </c>
      <c r="AF233" s="69" t="str">
        <f t="shared" si="4"/>
        <v>DONE</v>
      </c>
      <c r="AG233" s="69">
        <v>46194</v>
      </c>
      <c r="AH233" s="73">
        <v>46216</v>
      </c>
      <c r="AI233" s="77" t="e">
        <f t="shared" ca="1" si="5"/>
        <v>#NAME?</v>
      </c>
      <c r="AJ233" s="80" t="str">
        <f t="array" ref="AJ233">IFERROR(INDEX('[1]Master Price'!$E:$E,MATCH(D233,'[1]Master Price'!$B:$B,0)),"0")</f>
        <v>0</v>
      </c>
      <c r="AK233" s="80">
        <f t="shared" si="6"/>
        <v>0</v>
      </c>
      <c r="AL233" s="82" t="str">
        <f t="shared" si="38"/>
        <v>0-day</v>
      </c>
      <c r="AM233" s="82" t="str">
        <f t="shared" si="8"/>
        <v>0-day</v>
      </c>
      <c r="AN233" s="82" t="str">
        <f t="shared" si="39"/>
        <v>0-day</v>
      </c>
      <c r="AO233" s="82" t="str">
        <f t="shared" si="33"/>
        <v>3-day</v>
      </c>
      <c r="AP233" s="82" t="str">
        <f t="shared" si="11"/>
        <v>0-day</v>
      </c>
      <c r="AQ233" s="82" t="str">
        <f t="shared" si="12"/>
        <v>0-day</v>
      </c>
      <c r="AR233" s="137"/>
      <c r="AS233" s="83"/>
      <c r="AT233" s="85"/>
      <c r="AU233" s="84"/>
      <c r="AV233" s="88"/>
      <c r="AW233" s="83"/>
      <c r="AX233" s="88" t="e">
        <f t="shared" ca="1" si="17"/>
        <v>#NAME?</v>
      </c>
      <c r="AY233" s="86" t="str">
        <f t="shared" si="18"/>
        <v/>
      </c>
      <c r="AZ233" s="171" t="e">
        <f t="shared" ca="1" si="19"/>
        <v>#NAME?</v>
      </c>
      <c r="BA233" s="85" t="e">
        <f t="shared" ca="1" si="20"/>
        <v>#NAME?</v>
      </c>
      <c r="BB233" s="85" t="e">
        <f t="shared" ca="1" si="21"/>
        <v>#NAME?</v>
      </c>
      <c r="BC233" s="90" t="e">
        <f t="shared" ca="1" si="22"/>
        <v>#NAME?</v>
      </c>
      <c r="BD233" s="90" t="e">
        <f t="shared" ca="1" si="23"/>
        <v>#NAME?</v>
      </c>
      <c r="BE233" s="85" t="e">
        <f t="shared" ca="1" si="24"/>
        <v>#NAME?</v>
      </c>
      <c r="BF233" s="22" t="e">
        <f t="shared" ca="1" si="25"/>
        <v>#NAME?</v>
      </c>
      <c r="BG233" s="22" t="e">
        <f t="shared" ca="1" si="26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28"/>
        <v>232</v>
      </c>
      <c r="B234" s="143">
        <v>46162</v>
      </c>
      <c r="C234" s="54" t="s">
        <v>2384</v>
      </c>
      <c r="D234" s="54" t="s">
        <v>496</v>
      </c>
      <c r="E234" s="56" t="s">
        <v>497</v>
      </c>
      <c r="F234" s="54">
        <v>1</v>
      </c>
      <c r="G234" s="54" t="s">
        <v>65</v>
      </c>
      <c r="H234" s="54" t="str">
        <f t="shared" si="0"/>
        <v>DONE</v>
      </c>
      <c r="I234" s="54" t="s">
        <v>431</v>
      </c>
      <c r="J234" s="62" t="s">
        <v>73</v>
      </c>
      <c r="K234" s="62" t="s">
        <v>73</v>
      </c>
      <c r="L234" s="60"/>
      <c r="M234" s="71"/>
      <c r="N234" s="150" t="s">
        <v>230</v>
      </c>
      <c r="O234" s="54" t="s">
        <v>231</v>
      </c>
      <c r="P234" s="151" t="s">
        <v>87</v>
      </c>
      <c r="Q234" s="64" t="s">
        <v>232</v>
      </c>
      <c r="R234" s="25" t="s">
        <v>55</v>
      </c>
      <c r="S234" s="66">
        <v>46170</v>
      </c>
      <c r="T234" s="66" t="str">
        <f t="shared" si="1"/>
        <v>DONE</v>
      </c>
      <c r="U234" s="66">
        <v>46170</v>
      </c>
      <c r="V234" s="25" t="s">
        <v>2662</v>
      </c>
      <c r="W234" s="25">
        <v>46471</v>
      </c>
      <c r="X234" s="69">
        <v>46182</v>
      </c>
      <c r="Y234" s="69" t="str">
        <f t="shared" si="2"/>
        <v>DONE</v>
      </c>
      <c r="Z234" s="25">
        <v>50758</v>
      </c>
      <c r="AA234" s="179">
        <v>46185</v>
      </c>
      <c r="AB234" s="25" t="str">
        <f t="shared" si="3"/>
        <v>DONE</v>
      </c>
      <c r="AC234" s="71"/>
      <c r="AD234" s="54" t="s">
        <v>2663</v>
      </c>
      <c r="AE234" s="76">
        <v>46185</v>
      </c>
      <c r="AF234" s="69" t="str">
        <f t="shared" si="4"/>
        <v>DONE</v>
      </c>
      <c r="AG234" s="69">
        <v>46194</v>
      </c>
      <c r="AH234" s="73">
        <v>46216</v>
      </c>
      <c r="AI234" s="77" t="e">
        <f t="shared" ca="1" si="5"/>
        <v>#NAME?</v>
      </c>
      <c r="AJ234" s="80" t="str">
        <f t="array" ref="AJ234">IFERROR(INDEX('[1]Master Price'!$E:$E,MATCH(D234,'[1]Master Price'!$B:$B,0)),"0")</f>
        <v>0</v>
      </c>
      <c r="AK234" s="80">
        <f t="shared" si="6"/>
        <v>0</v>
      </c>
      <c r="AL234" s="82" t="str">
        <f t="shared" si="38"/>
        <v>0-day</v>
      </c>
      <c r="AM234" s="82" t="str">
        <f t="shared" si="8"/>
        <v>0-day</v>
      </c>
      <c r="AN234" s="82" t="str">
        <f t="shared" si="39"/>
        <v>0-day</v>
      </c>
      <c r="AO234" s="82" t="str">
        <f t="shared" si="33"/>
        <v>3-day</v>
      </c>
      <c r="AP234" s="82" t="str">
        <f t="shared" si="11"/>
        <v>0-day</v>
      </c>
      <c r="AQ234" s="82" t="str">
        <f t="shared" si="12"/>
        <v>0-day</v>
      </c>
      <c r="AR234" s="137"/>
      <c r="AS234" s="83"/>
      <c r="AT234" s="85"/>
      <c r="AU234" s="84"/>
      <c r="AV234" s="88"/>
      <c r="AW234" s="83"/>
      <c r="AX234" s="88" t="e">
        <f t="shared" ca="1" si="17"/>
        <v>#NAME?</v>
      </c>
      <c r="AY234" s="86" t="str">
        <f t="shared" si="18"/>
        <v/>
      </c>
      <c r="AZ234" s="171" t="e">
        <f t="shared" ca="1" si="19"/>
        <v>#NAME?</v>
      </c>
      <c r="BA234" s="85" t="e">
        <f t="shared" ca="1" si="20"/>
        <v>#NAME?</v>
      </c>
      <c r="BB234" s="85" t="e">
        <f t="shared" ca="1" si="21"/>
        <v>#NAME?</v>
      </c>
      <c r="BC234" s="90" t="e">
        <f t="shared" ca="1" si="22"/>
        <v>#NAME?</v>
      </c>
      <c r="BD234" s="90" t="e">
        <f t="shared" ca="1" si="23"/>
        <v>#NAME?</v>
      </c>
      <c r="BE234" s="85" t="e">
        <f t="shared" ca="1" si="24"/>
        <v>#NAME?</v>
      </c>
      <c r="BF234" s="22" t="e">
        <f t="shared" ca="1" si="25"/>
        <v>#NAME?</v>
      </c>
      <c r="BG234" s="22" t="e">
        <f t="shared" ca="1" si="26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28"/>
        <v>233</v>
      </c>
      <c r="B235" s="143">
        <v>46162</v>
      </c>
      <c r="C235" s="54" t="s">
        <v>2384</v>
      </c>
      <c r="D235" s="54" t="s">
        <v>257</v>
      </c>
      <c r="E235" s="56" t="s">
        <v>258</v>
      </c>
      <c r="F235" s="54">
        <v>1</v>
      </c>
      <c r="G235" s="54" t="s">
        <v>65</v>
      </c>
      <c r="H235" s="54" t="str">
        <f t="shared" si="0"/>
        <v>DONE</v>
      </c>
      <c r="I235" s="25" t="s">
        <v>431</v>
      </c>
      <c r="J235" s="62" t="s">
        <v>73</v>
      </c>
      <c r="K235" s="62" t="s">
        <v>73</v>
      </c>
      <c r="L235" s="60"/>
      <c r="M235" s="71"/>
      <c r="N235" s="150" t="s">
        <v>230</v>
      </c>
      <c r="O235" s="54" t="s">
        <v>231</v>
      </c>
      <c r="P235" s="151" t="s">
        <v>87</v>
      </c>
      <c r="Q235" s="64" t="s">
        <v>232</v>
      </c>
      <c r="R235" s="25" t="s">
        <v>55</v>
      </c>
      <c r="S235" s="66">
        <v>46170</v>
      </c>
      <c r="T235" s="66" t="str">
        <f t="shared" si="1"/>
        <v>DONE</v>
      </c>
      <c r="U235" s="66">
        <v>46170</v>
      </c>
      <c r="V235" s="25" t="s">
        <v>2662</v>
      </c>
      <c r="W235" s="25">
        <v>46471</v>
      </c>
      <c r="X235" s="69">
        <v>46182</v>
      </c>
      <c r="Y235" s="69" t="str">
        <f t="shared" si="2"/>
        <v>DONE</v>
      </c>
      <c r="Z235" s="25">
        <v>50758</v>
      </c>
      <c r="AA235" s="179">
        <v>46185</v>
      </c>
      <c r="AB235" s="25" t="str">
        <f t="shared" si="3"/>
        <v>DONE</v>
      </c>
      <c r="AC235" s="71"/>
      <c r="AD235" s="54" t="s">
        <v>2663</v>
      </c>
      <c r="AE235" s="76">
        <v>46185</v>
      </c>
      <c r="AF235" s="69" t="str">
        <f t="shared" si="4"/>
        <v>DONE</v>
      </c>
      <c r="AG235" s="69">
        <v>46194</v>
      </c>
      <c r="AH235" s="73">
        <v>46216</v>
      </c>
      <c r="AI235" s="77" t="e">
        <f t="shared" ca="1" si="5"/>
        <v>#NAME?</v>
      </c>
      <c r="AJ235" s="80" t="str">
        <f t="array" ref="AJ235">IFERROR(INDEX('[1]Master Price'!$E:$E,MATCH(D235,'[1]Master Price'!$B:$B,0)),"0")</f>
        <v>0</v>
      </c>
      <c r="AK235" s="80">
        <f t="shared" si="6"/>
        <v>0</v>
      </c>
      <c r="AL235" s="82" t="str">
        <f t="shared" si="38"/>
        <v>0-day</v>
      </c>
      <c r="AM235" s="82" t="str">
        <f t="shared" si="8"/>
        <v>0-day</v>
      </c>
      <c r="AN235" s="82" t="str">
        <f t="shared" si="39"/>
        <v>0-day</v>
      </c>
      <c r="AO235" s="82" t="str">
        <f t="shared" si="33"/>
        <v>3-day</v>
      </c>
      <c r="AP235" s="82" t="str">
        <f t="shared" si="11"/>
        <v>0-day</v>
      </c>
      <c r="AQ235" s="82" t="str">
        <f t="shared" si="12"/>
        <v>0-day</v>
      </c>
      <c r="AR235" s="137"/>
      <c r="AS235" s="83"/>
      <c r="AT235" s="85"/>
      <c r="AU235" s="84"/>
      <c r="AV235" s="88"/>
      <c r="AW235" s="83"/>
      <c r="AX235" s="88" t="e">
        <f t="shared" ca="1" si="17"/>
        <v>#NAME?</v>
      </c>
      <c r="AY235" s="86" t="str">
        <f t="shared" si="18"/>
        <v/>
      </c>
      <c r="AZ235" s="171" t="e">
        <f t="shared" ca="1" si="19"/>
        <v>#NAME?</v>
      </c>
      <c r="BA235" s="85" t="e">
        <f t="shared" ca="1" si="20"/>
        <v>#NAME?</v>
      </c>
      <c r="BB235" s="85" t="e">
        <f t="shared" ca="1" si="21"/>
        <v>#NAME?</v>
      </c>
      <c r="BC235" s="90" t="e">
        <f t="shared" ca="1" si="22"/>
        <v>#NAME?</v>
      </c>
      <c r="BD235" s="90" t="e">
        <f t="shared" ca="1" si="23"/>
        <v>#NAME?</v>
      </c>
      <c r="BE235" s="85" t="e">
        <f t="shared" ca="1" si="24"/>
        <v>#NAME?</v>
      </c>
      <c r="BF235" s="22" t="e">
        <f t="shared" ca="1" si="25"/>
        <v>#NAME?</v>
      </c>
      <c r="BG235" s="22" t="e">
        <f t="shared" ca="1" si="26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28"/>
        <v>234</v>
      </c>
      <c r="B236" s="139">
        <v>46162</v>
      </c>
      <c r="C236" s="54" t="s">
        <v>2384</v>
      </c>
      <c r="D236" s="58" t="s">
        <v>163</v>
      </c>
      <c r="E236" s="56" t="s">
        <v>164</v>
      </c>
      <c r="F236" s="54">
        <v>1</v>
      </c>
      <c r="G236" s="54" t="s">
        <v>65</v>
      </c>
      <c r="H236" s="54" t="str">
        <f t="shared" si="0"/>
        <v>DONE</v>
      </c>
      <c r="I236" s="25" t="s">
        <v>431</v>
      </c>
      <c r="J236" s="62" t="s">
        <v>73</v>
      </c>
      <c r="K236" s="62" t="s">
        <v>73</v>
      </c>
      <c r="L236" s="60"/>
      <c r="M236" s="71"/>
      <c r="N236" s="150" t="s">
        <v>230</v>
      </c>
      <c r="O236" s="54" t="s">
        <v>231</v>
      </c>
      <c r="P236" s="151" t="s">
        <v>87</v>
      </c>
      <c r="Q236" s="64" t="s">
        <v>232</v>
      </c>
      <c r="R236" s="25" t="s">
        <v>55</v>
      </c>
      <c r="S236" s="66">
        <v>46170</v>
      </c>
      <c r="T236" s="66" t="str">
        <f t="shared" si="1"/>
        <v>DONE</v>
      </c>
      <c r="U236" s="66">
        <v>46170</v>
      </c>
      <c r="V236" s="25" t="s">
        <v>2662</v>
      </c>
      <c r="W236" s="25">
        <v>46471</v>
      </c>
      <c r="X236" s="69">
        <v>46182</v>
      </c>
      <c r="Y236" s="69" t="str">
        <f t="shared" si="2"/>
        <v>DONE</v>
      </c>
      <c r="Z236" s="25">
        <v>50758</v>
      </c>
      <c r="AA236" s="179">
        <v>46185</v>
      </c>
      <c r="AB236" s="25" t="str">
        <f t="shared" si="3"/>
        <v>DONE</v>
      </c>
      <c r="AC236" s="71"/>
      <c r="AD236" s="54" t="s">
        <v>2663</v>
      </c>
      <c r="AE236" s="76">
        <v>46185</v>
      </c>
      <c r="AF236" s="69" t="str">
        <f t="shared" si="4"/>
        <v>DONE</v>
      </c>
      <c r="AG236" s="69">
        <v>46194</v>
      </c>
      <c r="AH236" s="73">
        <v>46216</v>
      </c>
      <c r="AI236" s="77" t="e">
        <f t="shared" ca="1" si="5"/>
        <v>#NAME?</v>
      </c>
      <c r="AJ236" s="80" t="str">
        <f t="array" ref="AJ236">IFERROR(INDEX('[1]Master Price'!$E:$E,MATCH(D236,'[1]Master Price'!$B:$B,0)),"0")</f>
        <v>0</v>
      </c>
      <c r="AK236" s="80">
        <f t="shared" si="6"/>
        <v>0</v>
      </c>
      <c r="AL236" s="82" t="str">
        <f t="shared" si="38"/>
        <v>0-day</v>
      </c>
      <c r="AM236" s="82" t="str">
        <f t="shared" si="8"/>
        <v>0-day</v>
      </c>
      <c r="AN236" s="82" t="str">
        <f t="shared" si="39"/>
        <v>0-day</v>
      </c>
      <c r="AO236" s="82" t="str">
        <f t="shared" si="33"/>
        <v>3-day</v>
      </c>
      <c r="AP236" s="82" t="str">
        <f t="shared" si="11"/>
        <v>0-day</v>
      </c>
      <c r="AQ236" s="82" t="str">
        <f t="shared" si="12"/>
        <v>0-day</v>
      </c>
      <c r="AR236" s="137"/>
      <c r="AS236" s="83"/>
      <c r="AT236" s="85"/>
      <c r="AU236" s="84"/>
      <c r="AV236" s="88"/>
      <c r="AW236" s="83"/>
      <c r="AX236" s="88" t="e">
        <f t="shared" ca="1" si="17"/>
        <v>#NAME?</v>
      </c>
      <c r="AY236" s="86" t="str">
        <f t="shared" si="18"/>
        <v/>
      </c>
      <c r="AZ236" s="171" t="e">
        <f t="shared" ca="1" si="19"/>
        <v>#NAME?</v>
      </c>
      <c r="BA236" s="85" t="e">
        <f t="shared" ca="1" si="20"/>
        <v>#NAME?</v>
      </c>
      <c r="BB236" s="85" t="e">
        <f t="shared" ca="1" si="21"/>
        <v>#NAME?</v>
      </c>
      <c r="BC236" s="90" t="e">
        <f t="shared" ca="1" si="22"/>
        <v>#NAME?</v>
      </c>
      <c r="BD236" s="90" t="e">
        <f t="shared" ca="1" si="23"/>
        <v>#NAME?</v>
      </c>
      <c r="BE236" s="85" t="e">
        <f t="shared" ca="1" si="24"/>
        <v>#NAME?</v>
      </c>
      <c r="BF236" s="22" t="e">
        <f t="shared" ca="1" si="25"/>
        <v>#NAME?</v>
      </c>
      <c r="BG236" s="22" t="e">
        <f t="shared" ca="1" si="26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28"/>
        <v>235</v>
      </c>
      <c r="B237" s="139">
        <v>46162</v>
      </c>
      <c r="C237" s="54" t="s">
        <v>2384</v>
      </c>
      <c r="D237" s="54" t="s">
        <v>758</v>
      </c>
      <c r="E237" s="56" t="s">
        <v>759</v>
      </c>
      <c r="F237" s="54">
        <v>1</v>
      </c>
      <c r="G237" s="54" t="s">
        <v>65</v>
      </c>
      <c r="H237" s="54" t="str">
        <f t="shared" si="0"/>
        <v>DONE</v>
      </c>
      <c r="I237" s="25" t="s">
        <v>431</v>
      </c>
      <c r="J237" s="62" t="s">
        <v>73</v>
      </c>
      <c r="K237" s="62" t="s">
        <v>73</v>
      </c>
      <c r="L237" s="60"/>
      <c r="M237" s="71"/>
      <c r="N237" s="150" t="s">
        <v>230</v>
      </c>
      <c r="O237" s="54" t="s">
        <v>231</v>
      </c>
      <c r="P237" s="151" t="s">
        <v>87</v>
      </c>
      <c r="Q237" s="64" t="s">
        <v>232</v>
      </c>
      <c r="R237" s="25" t="s">
        <v>55</v>
      </c>
      <c r="S237" s="66">
        <v>46170</v>
      </c>
      <c r="T237" s="66" t="str">
        <f t="shared" si="1"/>
        <v>DONE</v>
      </c>
      <c r="U237" s="66">
        <v>46170</v>
      </c>
      <c r="V237" s="25" t="s">
        <v>2662</v>
      </c>
      <c r="W237" s="25">
        <v>46471</v>
      </c>
      <c r="X237" s="69">
        <v>46182</v>
      </c>
      <c r="Y237" s="69" t="str">
        <f t="shared" si="2"/>
        <v>DONE</v>
      </c>
      <c r="Z237" s="25">
        <v>50758</v>
      </c>
      <c r="AA237" s="179">
        <v>46185</v>
      </c>
      <c r="AB237" s="25" t="str">
        <f t="shared" si="3"/>
        <v>DONE</v>
      </c>
      <c r="AC237" s="71"/>
      <c r="AD237" s="54" t="s">
        <v>2663</v>
      </c>
      <c r="AE237" s="76">
        <v>46185</v>
      </c>
      <c r="AF237" s="69" t="str">
        <f t="shared" si="4"/>
        <v>DONE</v>
      </c>
      <c r="AG237" s="69">
        <v>46194</v>
      </c>
      <c r="AH237" s="73">
        <v>46216</v>
      </c>
      <c r="AI237" s="77" t="e">
        <f t="shared" ca="1" si="5"/>
        <v>#NAME?</v>
      </c>
      <c r="AJ237" s="80" t="str">
        <f t="array" ref="AJ237">IFERROR(INDEX('[1]Master Price'!$E:$E,MATCH(D237,'[1]Master Price'!$B:$B,0)),"0")</f>
        <v>0</v>
      </c>
      <c r="AK237" s="80">
        <f t="shared" si="6"/>
        <v>0</v>
      </c>
      <c r="AL237" s="82" t="str">
        <f t="shared" si="38"/>
        <v>0-day</v>
      </c>
      <c r="AM237" s="82" t="str">
        <f t="shared" si="8"/>
        <v>0-day</v>
      </c>
      <c r="AN237" s="82" t="str">
        <f t="shared" si="39"/>
        <v>0-day</v>
      </c>
      <c r="AO237" s="82" t="str">
        <f t="shared" si="33"/>
        <v>3-day</v>
      </c>
      <c r="AP237" s="82" t="str">
        <f t="shared" si="11"/>
        <v>0-day</v>
      </c>
      <c r="AQ237" s="82" t="str">
        <f t="shared" si="12"/>
        <v>0-day</v>
      </c>
      <c r="AR237" s="137"/>
      <c r="AS237" s="83"/>
      <c r="AT237" s="85"/>
      <c r="AU237" s="84"/>
      <c r="AV237" s="88"/>
      <c r="AW237" s="83"/>
      <c r="AX237" s="88" t="e">
        <f t="shared" ca="1" si="17"/>
        <v>#NAME?</v>
      </c>
      <c r="AY237" s="86" t="str">
        <f t="shared" si="18"/>
        <v/>
      </c>
      <c r="AZ237" s="171" t="e">
        <f t="shared" ca="1" si="19"/>
        <v>#NAME?</v>
      </c>
      <c r="BA237" s="85" t="e">
        <f t="shared" ca="1" si="20"/>
        <v>#NAME?</v>
      </c>
      <c r="BB237" s="85" t="e">
        <f t="shared" ca="1" si="21"/>
        <v>#NAME?</v>
      </c>
      <c r="BC237" s="90" t="e">
        <f t="shared" ca="1" si="22"/>
        <v>#NAME?</v>
      </c>
      <c r="BD237" s="90" t="e">
        <f t="shared" ca="1" si="23"/>
        <v>#NAME?</v>
      </c>
      <c r="BE237" s="85" t="e">
        <f t="shared" ca="1" si="24"/>
        <v>#NAME?</v>
      </c>
      <c r="BF237" s="22" t="e">
        <f t="shared" ca="1" si="25"/>
        <v>#NAME?</v>
      </c>
      <c r="BG237" s="22" t="e">
        <f t="shared" ca="1" si="26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28"/>
        <v>236</v>
      </c>
      <c r="B238" s="139">
        <v>46162</v>
      </c>
      <c r="C238" s="54" t="s">
        <v>2384</v>
      </c>
      <c r="D238" s="54" t="s">
        <v>2630</v>
      </c>
      <c r="E238" s="56" t="s">
        <v>2631</v>
      </c>
      <c r="F238" s="54">
        <v>10</v>
      </c>
      <c r="G238" s="54" t="s">
        <v>144</v>
      </c>
      <c r="H238" s="54" t="str">
        <f t="shared" si="0"/>
        <v>DONE</v>
      </c>
      <c r="I238" s="54" t="s">
        <v>431</v>
      </c>
      <c r="J238" s="62" t="s">
        <v>73</v>
      </c>
      <c r="K238" s="62" t="s">
        <v>73</v>
      </c>
      <c r="L238" s="60"/>
      <c r="M238" s="71"/>
      <c r="N238" s="150" t="s">
        <v>230</v>
      </c>
      <c r="O238" s="54" t="s">
        <v>231</v>
      </c>
      <c r="P238" s="151" t="s">
        <v>87</v>
      </c>
      <c r="Q238" s="64" t="s">
        <v>232</v>
      </c>
      <c r="R238" s="25" t="s">
        <v>55</v>
      </c>
      <c r="S238" s="66">
        <v>46170</v>
      </c>
      <c r="T238" s="66" t="str">
        <f t="shared" si="1"/>
        <v>DONE</v>
      </c>
      <c r="U238" s="66">
        <v>46170</v>
      </c>
      <c r="V238" s="25" t="s">
        <v>2662</v>
      </c>
      <c r="W238" s="25">
        <v>46471</v>
      </c>
      <c r="X238" s="69">
        <v>46182</v>
      </c>
      <c r="Y238" s="69" t="str">
        <f t="shared" si="2"/>
        <v>DONE</v>
      </c>
      <c r="Z238" s="25">
        <v>50758</v>
      </c>
      <c r="AA238" s="179">
        <v>46185</v>
      </c>
      <c r="AB238" s="25" t="str">
        <f t="shared" si="3"/>
        <v>DONE</v>
      </c>
      <c r="AC238" s="71"/>
      <c r="AD238" s="54" t="s">
        <v>2663</v>
      </c>
      <c r="AE238" s="76">
        <v>46185</v>
      </c>
      <c r="AF238" s="69" t="str">
        <f t="shared" si="4"/>
        <v>DONE</v>
      </c>
      <c r="AG238" s="69">
        <v>46194</v>
      </c>
      <c r="AH238" s="73">
        <v>46216</v>
      </c>
      <c r="AI238" s="77" t="e">
        <f t="shared" ca="1" si="5"/>
        <v>#NAME?</v>
      </c>
      <c r="AJ238" s="80" t="str">
        <f t="array" ref="AJ238">IFERROR(INDEX('[1]Master Price'!$E:$E,MATCH(D238,'[1]Master Price'!$B:$B,0)),"0")</f>
        <v>0</v>
      </c>
      <c r="AK238" s="80">
        <f t="shared" si="6"/>
        <v>0</v>
      </c>
      <c r="AL238" s="82" t="str">
        <f t="shared" si="38"/>
        <v>0-day</v>
      </c>
      <c r="AM238" s="82" t="str">
        <f t="shared" si="8"/>
        <v>0-day</v>
      </c>
      <c r="AN238" s="82" t="str">
        <f t="shared" si="39"/>
        <v>0-day</v>
      </c>
      <c r="AO238" s="82" t="str">
        <f t="shared" si="33"/>
        <v>3-day</v>
      </c>
      <c r="AP238" s="82" t="str">
        <f t="shared" si="11"/>
        <v>0-day</v>
      </c>
      <c r="AQ238" s="82" t="str">
        <f t="shared" si="12"/>
        <v>0-day</v>
      </c>
      <c r="AR238" s="137"/>
      <c r="AS238" s="83"/>
      <c r="AT238" s="85"/>
      <c r="AU238" s="84"/>
      <c r="AV238" s="88"/>
      <c r="AW238" s="83"/>
      <c r="AX238" s="88" t="e">
        <f t="shared" ca="1" si="17"/>
        <v>#NAME?</v>
      </c>
      <c r="AY238" s="86" t="str">
        <f t="shared" si="18"/>
        <v/>
      </c>
      <c r="AZ238" s="171" t="e">
        <f t="shared" ca="1" si="19"/>
        <v>#NAME?</v>
      </c>
      <c r="BA238" s="85" t="e">
        <f t="shared" ca="1" si="20"/>
        <v>#NAME?</v>
      </c>
      <c r="BB238" s="85" t="e">
        <f t="shared" ca="1" si="21"/>
        <v>#NAME?</v>
      </c>
      <c r="BC238" s="90" t="e">
        <f t="shared" ca="1" si="22"/>
        <v>#NAME?</v>
      </c>
      <c r="BD238" s="90" t="e">
        <f t="shared" ca="1" si="23"/>
        <v>#NAME?</v>
      </c>
      <c r="BE238" s="85" t="e">
        <f t="shared" ca="1" si="24"/>
        <v>#NAME?</v>
      </c>
      <c r="BF238" s="22" t="e">
        <f t="shared" ca="1" si="25"/>
        <v>#NAME?</v>
      </c>
      <c r="BG238" s="22" t="e">
        <f t="shared" ca="1" si="26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28"/>
        <v>237</v>
      </c>
      <c r="B239" s="139">
        <v>46162</v>
      </c>
      <c r="C239" s="54" t="s">
        <v>2384</v>
      </c>
      <c r="D239" s="54" t="s">
        <v>314</v>
      </c>
      <c r="E239" s="56" t="s">
        <v>315</v>
      </c>
      <c r="F239" s="54">
        <v>2</v>
      </c>
      <c r="G239" s="54" t="s">
        <v>65</v>
      </c>
      <c r="H239" s="54" t="str">
        <f t="shared" si="0"/>
        <v>DONE</v>
      </c>
      <c r="I239" s="54" t="s">
        <v>431</v>
      </c>
      <c r="J239" s="62" t="s">
        <v>73</v>
      </c>
      <c r="K239" s="62" t="s">
        <v>73</v>
      </c>
      <c r="L239" s="60"/>
      <c r="M239" s="71"/>
      <c r="N239" s="150" t="s">
        <v>230</v>
      </c>
      <c r="O239" s="54" t="s">
        <v>231</v>
      </c>
      <c r="P239" s="151" t="s">
        <v>87</v>
      </c>
      <c r="Q239" s="64" t="s">
        <v>232</v>
      </c>
      <c r="R239" s="25" t="s">
        <v>55</v>
      </c>
      <c r="S239" s="66">
        <v>46170</v>
      </c>
      <c r="T239" s="66" t="str">
        <f t="shared" si="1"/>
        <v>DONE</v>
      </c>
      <c r="U239" s="66">
        <v>46170</v>
      </c>
      <c r="V239" s="25" t="s">
        <v>2662</v>
      </c>
      <c r="W239" s="25">
        <v>46471</v>
      </c>
      <c r="X239" s="69">
        <v>46182</v>
      </c>
      <c r="Y239" s="69" t="str">
        <f t="shared" si="2"/>
        <v>DONE</v>
      </c>
      <c r="Z239" s="25">
        <v>50758</v>
      </c>
      <c r="AA239" s="179">
        <v>46185</v>
      </c>
      <c r="AB239" s="25" t="str">
        <f t="shared" si="3"/>
        <v>DONE</v>
      </c>
      <c r="AC239" s="71"/>
      <c r="AD239" s="54" t="s">
        <v>2663</v>
      </c>
      <c r="AE239" s="76">
        <v>46185</v>
      </c>
      <c r="AF239" s="69" t="str">
        <f t="shared" si="4"/>
        <v>DONE</v>
      </c>
      <c r="AG239" s="69">
        <v>46194</v>
      </c>
      <c r="AH239" s="73">
        <v>46216</v>
      </c>
      <c r="AI239" s="77" t="e">
        <f t="shared" ca="1" si="5"/>
        <v>#NAME?</v>
      </c>
      <c r="AJ239" s="80" t="str">
        <f t="array" ref="AJ239">IFERROR(INDEX('[1]Master Price'!$E:$E,MATCH(D239,'[1]Master Price'!$B:$B,0)),"0")</f>
        <v>0</v>
      </c>
      <c r="AK239" s="80">
        <f t="shared" si="6"/>
        <v>0</v>
      </c>
      <c r="AL239" s="82" t="str">
        <f t="shared" si="38"/>
        <v>0-day</v>
      </c>
      <c r="AM239" s="82" t="str">
        <f t="shared" si="8"/>
        <v>0-day</v>
      </c>
      <c r="AN239" s="82" t="str">
        <f t="shared" si="39"/>
        <v>0-day</v>
      </c>
      <c r="AO239" s="82" t="str">
        <f t="shared" si="33"/>
        <v>3-day</v>
      </c>
      <c r="AP239" s="82" t="str">
        <f t="shared" si="11"/>
        <v>0-day</v>
      </c>
      <c r="AQ239" s="82" t="str">
        <f t="shared" si="12"/>
        <v>0-day</v>
      </c>
      <c r="AR239" s="137"/>
      <c r="AS239" s="83"/>
      <c r="AT239" s="85"/>
      <c r="AU239" s="84"/>
      <c r="AV239" s="88"/>
      <c r="AW239" s="83"/>
      <c r="AX239" s="88" t="e">
        <f t="shared" ca="1" si="17"/>
        <v>#NAME?</v>
      </c>
      <c r="AY239" s="86" t="str">
        <f t="shared" si="18"/>
        <v/>
      </c>
      <c r="AZ239" s="171" t="e">
        <f t="shared" ca="1" si="19"/>
        <v>#NAME?</v>
      </c>
      <c r="BA239" s="85" t="e">
        <f t="shared" ca="1" si="20"/>
        <v>#NAME?</v>
      </c>
      <c r="BB239" s="85" t="e">
        <f t="shared" ca="1" si="21"/>
        <v>#NAME?</v>
      </c>
      <c r="BC239" s="90" t="e">
        <f t="shared" ca="1" si="22"/>
        <v>#NAME?</v>
      </c>
      <c r="BD239" s="90" t="e">
        <f t="shared" ca="1" si="23"/>
        <v>#NAME?</v>
      </c>
      <c r="BE239" s="85" t="e">
        <f t="shared" ca="1" si="24"/>
        <v>#NAME?</v>
      </c>
      <c r="BF239" s="22" t="e">
        <f t="shared" ca="1" si="25"/>
        <v>#NAME?</v>
      </c>
      <c r="BG239" s="22" t="e">
        <f t="shared" ca="1" si="26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28"/>
        <v>238</v>
      </c>
      <c r="B240" s="139">
        <v>46162</v>
      </c>
      <c r="C240" s="54" t="s">
        <v>2384</v>
      </c>
      <c r="D240" s="54" t="s">
        <v>303</v>
      </c>
      <c r="E240" s="56" t="s">
        <v>304</v>
      </c>
      <c r="F240" s="54">
        <v>2</v>
      </c>
      <c r="G240" s="54" t="s">
        <v>65</v>
      </c>
      <c r="H240" s="54" t="str">
        <f t="shared" si="0"/>
        <v>DONE</v>
      </c>
      <c r="I240" s="54" t="s">
        <v>431</v>
      </c>
      <c r="J240" s="62" t="s">
        <v>73</v>
      </c>
      <c r="K240" s="62" t="s">
        <v>73</v>
      </c>
      <c r="L240" s="54"/>
      <c r="M240" s="71"/>
      <c r="N240" s="150" t="s">
        <v>230</v>
      </c>
      <c r="O240" s="54" t="s">
        <v>231</v>
      </c>
      <c r="P240" s="151" t="s">
        <v>87</v>
      </c>
      <c r="Q240" s="64" t="s">
        <v>232</v>
      </c>
      <c r="R240" s="25" t="s">
        <v>55</v>
      </c>
      <c r="S240" s="66">
        <v>46170</v>
      </c>
      <c r="T240" s="66" t="str">
        <f t="shared" si="1"/>
        <v>DONE</v>
      </c>
      <c r="U240" s="66">
        <v>46170</v>
      </c>
      <c r="V240" s="25" t="s">
        <v>2662</v>
      </c>
      <c r="W240" s="25">
        <v>46471</v>
      </c>
      <c r="X240" s="69">
        <v>46182</v>
      </c>
      <c r="Y240" s="69" t="str">
        <f t="shared" si="2"/>
        <v>DONE</v>
      </c>
      <c r="Z240" s="25">
        <v>50758</v>
      </c>
      <c r="AA240" s="179">
        <v>46185</v>
      </c>
      <c r="AB240" s="25" t="str">
        <f t="shared" si="3"/>
        <v>DONE</v>
      </c>
      <c r="AC240" s="71"/>
      <c r="AD240" s="54" t="s">
        <v>2663</v>
      </c>
      <c r="AE240" s="76">
        <v>46185</v>
      </c>
      <c r="AF240" s="69" t="str">
        <f t="shared" si="4"/>
        <v>DONE</v>
      </c>
      <c r="AG240" s="69">
        <v>46194</v>
      </c>
      <c r="AH240" s="73">
        <v>46216</v>
      </c>
      <c r="AI240" s="77" t="e">
        <f t="shared" ca="1" si="5"/>
        <v>#NAME?</v>
      </c>
      <c r="AJ240" s="80" t="str">
        <f t="array" ref="AJ240">IFERROR(INDEX('[1]Master Price'!$E:$E,MATCH(D240,'[1]Master Price'!$B:$B,0)),"0")</f>
        <v>0</v>
      </c>
      <c r="AK240" s="80">
        <f t="shared" si="6"/>
        <v>0</v>
      </c>
      <c r="AL240" s="82" t="str">
        <f t="shared" si="38"/>
        <v>0-day</v>
      </c>
      <c r="AM240" s="82" t="str">
        <f t="shared" si="8"/>
        <v>0-day</v>
      </c>
      <c r="AN240" s="82" t="str">
        <f t="shared" si="39"/>
        <v>0-day</v>
      </c>
      <c r="AO240" s="82" t="str">
        <f t="shared" si="33"/>
        <v>3-day</v>
      </c>
      <c r="AP240" s="82" t="str">
        <f t="shared" si="11"/>
        <v>0-day</v>
      </c>
      <c r="AQ240" s="82" t="str">
        <f t="shared" si="12"/>
        <v>0-day</v>
      </c>
      <c r="AR240" s="137"/>
      <c r="AS240" s="83"/>
      <c r="AT240" s="85"/>
      <c r="AU240" s="84"/>
      <c r="AV240" s="88"/>
      <c r="AW240" s="83"/>
      <c r="AX240" s="88" t="e">
        <f t="shared" ca="1" si="17"/>
        <v>#NAME?</v>
      </c>
      <c r="AY240" s="86" t="str">
        <f t="shared" si="18"/>
        <v/>
      </c>
      <c r="AZ240" s="171" t="e">
        <f t="shared" ca="1" si="19"/>
        <v>#NAME?</v>
      </c>
      <c r="BA240" s="85" t="e">
        <f t="shared" ca="1" si="20"/>
        <v>#NAME?</v>
      </c>
      <c r="BB240" s="85" t="e">
        <f t="shared" ca="1" si="21"/>
        <v>#NAME?</v>
      </c>
      <c r="BC240" s="90" t="e">
        <f t="shared" ca="1" si="22"/>
        <v>#NAME?</v>
      </c>
      <c r="BD240" s="90" t="e">
        <f t="shared" ca="1" si="23"/>
        <v>#NAME?</v>
      </c>
      <c r="BE240" s="85" t="e">
        <f t="shared" ca="1" si="24"/>
        <v>#NAME?</v>
      </c>
      <c r="BF240" s="22" t="e">
        <f t="shared" ca="1" si="25"/>
        <v>#NAME?</v>
      </c>
      <c r="BG240" s="22" t="e">
        <f t="shared" ca="1" si="26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28"/>
        <v>239</v>
      </c>
      <c r="B241" s="139">
        <v>46162</v>
      </c>
      <c r="C241" s="54" t="s">
        <v>2384</v>
      </c>
      <c r="D241" s="54" t="s">
        <v>386</v>
      </c>
      <c r="E241" s="56" t="s">
        <v>387</v>
      </c>
      <c r="F241" s="54">
        <v>2</v>
      </c>
      <c r="G241" s="54" t="s">
        <v>65</v>
      </c>
      <c r="H241" s="54" t="str">
        <f t="shared" si="0"/>
        <v>DONE</v>
      </c>
      <c r="I241" s="54" t="s">
        <v>431</v>
      </c>
      <c r="J241" s="62" t="s">
        <v>73</v>
      </c>
      <c r="K241" s="62" t="s">
        <v>73</v>
      </c>
      <c r="L241" s="54"/>
      <c r="M241" s="71"/>
      <c r="N241" s="150" t="s">
        <v>230</v>
      </c>
      <c r="O241" s="54" t="s">
        <v>231</v>
      </c>
      <c r="P241" s="151" t="s">
        <v>87</v>
      </c>
      <c r="Q241" s="64" t="s">
        <v>232</v>
      </c>
      <c r="R241" s="25" t="s">
        <v>55</v>
      </c>
      <c r="S241" s="66">
        <v>46170</v>
      </c>
      <c r="T241" s="66" t="str">
        <f t="shared" si="1"/>
        <v>DONE</v>
      </c>
      <c r="U241" s="66">
        <v>46170</v>
      </c>
      <c r="V241" s="25" t="s">
        <v>2662</v>
      </c>
      <c r="W241" s="25">
        <v>46471</v>
      </c>
      <c r="X241" s="69">
        <v>46182</v>
      </c>
      <c r="Y241" s="69" t="str">
        <f t="shared" si="2"/>
        <v>DONE</v>
      </c>
      <c r="Z241" s="25">
        <v>50758</v>
      </c>
      <c r="AA241" s="179">
        <v>46185</v>
      </c>
      <c r="AB241" s="25" t="str">
        <f t="shared" si="3"/>
        <v>DONE</v>
      </c>
      <c r="AC241" s="71"/>
      <c r="AD241" s="54" t="s">
        <v>2663</v>
      </c>
      <c r="AE241" s="76">
        <v>46185</v>
      </c>
      <c r="AF241" s="69" t="str">
        <f t="shared" si="4"/>
        <v>DONE</v>
      </c>
      <c r="AG241" s="69">
        <v>46194</v>
      </c>
      <c r="AH241" s="73">
        <v>46216</v>
      </c>
      <c r="AI241" s="77" t="e">
        <f t="shared" ca="1" si="5"/>
        <v>#NAME?</v>
      </c>
      <c r="AJ241" s="80" t="str">
        <f t="array" ref="AJ241">IFERROR(INDEX('[1]Master Price'!$E:$E,MATCH(D241,'[1]Master Price'!$B:$B,0)),"0")</f>
        <v>0</v>
      </c>
      <c r="AK241" s="80">
        <f t="shared" si="6"/>
        <v>0</v>
      </c>
      <c r="AL241" s="82" t="str">
        <f t="shared" si="38"/>
        <v>0-day</v>
      </c>
      <c r="AM241" s="82" t="str">
        <f t="shared" si="8"/>
        <v>0-day</v>
      </c>
      <c r="AN241" s="82" t="str">
        <f t="shared" si="39"/>
        <v>0-day</v>
      </c>
      <c r="AO241" s="82" t="str">
        <f t="shared" si="33"/>
        <v>3-day</v>
      </c>
      <c r="AP241" s="82" t="str">
        <f t="shared" si="11"/>
        <v>0-day</v>
      </c>
      <c r="AQ241" s="82" t="str">
        <f t="shared" si="12"/>
        <v>0-day</v>
      </c>
      <c r="AR241" s="137"/>
      <c r="AS241" s="83"/>
      <c r="AT241" s="85"/>
      <c r="AU241" s="84"/>
      <c r="AV241" s="88"/>
      <c r="AW241" s="83"/>
      <c r="AX241" s="88" t="e">
        <f t="shared" ca="1" si="17"/>
        <v>#NAME?</v>
      </c>
      <c r="AY241" s="86" t="str">
        <f t="shared" si="18"/>
        <v/>
      </c>
      <c r="AZ241" s="171" t="e">
        <f t="shared" ca="1" si="19"/>
        <v>#NAME?</v>
      </c>
      <c r="BA241" s="85" t="e">
        <f t="shared" ca="1" si="20"/>
        <v>#NAME?</v>
      </c>
      <c r="BB241" s="85" t="e">
        <f t="shared" ca="1" si="21"/>
        <v>#NAME?</v>
      </c>
      <c r="BC241" s="90" t="e">
        <f t="shared" ca="1" si="22"/>
        <v>#NAME?</v>
      </c>
      <c r="BD241" s="90" t="e">
        <f t="shared" ca="1" si="23"/>
        <v>#NAME?</v>
      </c>
      <c r="BE241" s="85" t="e">
        <f t="shared" ca="1" si="24"/>
        <v>#NAME?</v>
      </c>
      <c r="BF241" s="22" t="e">
        <f t="shared" ca="1" si="25"/>
        <v>#NAME?</v>
      </c>
      <c r="BG241" s="22" t="e">
        <f t="shared" ca="1" si="26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28"/>
        <v>240</v>
      </c>
      <c r="B242" s="139">
        <v>46162</v>
      </c>
      <c r="C242" s="54" t="s">
        <v>2384</v>
      </c>
      <c r="D242" s="54" t="s">
        <v>292</v>
      </c>
      <c r="E242" s="56" t="s">
        <v>293</v>
      </c>
      <c r="F242" s="54">
        <v>1</v>
      </c>
      <c r="G242" s="54" t="s">
        <v>65</v>
      </c>
      <c r="H242" s="54" t="str">
        <f t="shared" si="0"/>
        <v>DONE</v>
      </c>
      <c r="I242" s="54" t="s">
        <v>431</v>
      </c>
      <c r="J242" s="62" t="s">
        <v>73</v>
      </c>
      <c r="K242" s="62" t="s">
        <v>73</v>
      </c>
      <c r="L242" s="54"/>
      <c r="M242" s="71"/>
      <c r="N242" s="150" t="s">
        <v>230</v>
      </c>
      <c r="O242" s="54" t="s">
        <v>231</v>
      </c>
      <c r="P242" s="151" t="s">
        <v>87</v>
      </c>
      <c r="Q242" s="64" t="s">
        <v>232</v>
      </c>
      <c r="R242" s="25" t="s">
        <v>55</v>
      </c>
      <c r="S242" s="66">
        <v>46170</v>
      </c>
      <c r="T242" s="66" t="str">
        <f t="shared" si="1"/>
        <v>DONE</v>
      </c>
      <c r="U242" s="66">
        <v>46170</v>
      </c>
      <c r="V242" s="25" t="s">
        <v>2662</v>
      </c>
      <c r="W242" s="25">
        <v>46471</v>
      </c>
      <c r="X242" s="69">
        <v>46182</v>
      </c>
      <c r="Y242" s="69" t="str">
        <f t="shared" si="2"/>
        <v>DONE</v>
      </c>
      <c r="Z242" s="25">
        <v>50758</v>
      </c>
      <c r="AA242" s="179">
        <v>46185</v>
      </c>
      <c r="AB242" s="25" t="str">
        <f t="shared" si="3"/>
        <v>DONE</v>
      </c>
      <c r="AC242" s="71"/>
      <c r="AD242" s="54" t="s">
        <v>2663</v>
      </c>
      <c r="AE242" s="76">
        <v>46185</v>
      </c>
      <c r="AF242" s="69" t="str">
        <f t="shared" si="4"/>
        <v>DONE</v>
      </c>
      <c r="AG242" s="69">
        <v>46194</v>
      </c>
      <c r="AH242" s="73">
        <v>46216</v>
      </c>
      <c r="AI242" s="77" t="e">
        <f t="shared" ca="1" si="5"/>
        <v>#NAME?</v>
      </c>
      <c r="AJ242" s="80" t="str">
        <f t="array" ref="AJ242">IFERROR(INDEX('[1]Master Price'!$E:$E,MATCH(D242,'[1]Master Price'!$B:$B,0)),"0")</f>
        <v>0</v>
      </c>
      <c r="AK242" s="80">
        <f t="shared" si="6"/>
        <v>0</v>
      </c>
      <c r="AL242" s="82" t="str">
        <f t="shared" si="38"/>
        <v>0-day</v>
      </c>
      <c r="AM242" s="82" t="str">
        <f t="shared" si="8"/>
        <v>0-day</v>
      </c>
      <c r="AN242" s="82" t="str">
        <f t="shared" si="39"/>
        <v>0-day</v>
      </c>
      <c r="AO242" s="82" t="str">
        <f t="shared" si="33"/>
        <v>3-day</v>
      </c>
      <c r="AP242" s="82" t="str">
        <f t="shared" si="11"/>
        <v>0-day</v>
      </c>
      <c r="AQ242" s="82" t="str">
        <f t="shared" si="12"/>
        <v>0-day</v>
      </c>
      <c r="AR242" s="137"/>
      <c r="AS242" s="83"/>
      <c r="AT242" s="85"/>
      <c r="AU242" s="84"/>
      <c r="AV242" s="88"/>
      <c r="AW242" s="83"/>
      <c r="AX242" s="88" t="e">
        <f t="shared" ca="1" si="17"/>
        <v>#NAME?</v>
      </c>
      <c r="AY242" s="86" t="str">
        <f t="shared" si="18"/>
        <v/>
      </c>
      <c r="AZ242" s="171" t="e">
        <f t="shared" ca="1" si="19"/>
        <v>#NAME?</v>
      </c>
      <c r="BA242" s="85" t="e">
        <f t="shared" ca="1" si="20"/>
        <v>#NAME?</v>
      </c>
      <c r="BB242" s="85" t="e">
        <f t="shared" ca="1" si="21"/>
        <v>#NAME?</v>
      </c>
      <c r="BC242" s="90" t="e">
        <f t="shared" ca="1" si="22"/>
        <v>#NAME?</v>
      </c>
      <c r="BD242" s="90" t="e">
        <f t="shared" ca="1" si="23"/>
        <v>#NAME?</v>
      </c>
      <c r="BE242" s="85" t="e">
        <f t="shared" ca="1" si="24"/>
        <v>#NAME?</v>
      </c>
      <c r="BF242" s="22" t="e">
        <f t="shared" ca="1" si="25"/>
        <v>#NAME?</v>
      </c>
      <c r="BG242" s="22" t="e">
        <f t="shared" ca="1" si="26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28"/>
        <v>241</v>
      </c>
      <c r="B243" s="139">
        <v>46162</v>
      </c>
      <c r="C243" s="54" t="s">
        <v>2384</v>
      </c>
      <c r="D243" s="54" t="s">
        <v>1790</v>
      </c>
      <c r="E243" s="56" t="s">
        <v>1791</v>
      </c>
      <c r="F243" s="54">
        <v>1</v>
      </c>
      <c r="G243" s="54" t="s">
        <v>65</v>
      </c>
      <c r="H243" s="54" t="str">
        <f t="shared" si="0"/>
        <v>DONE</v>
      </c>
      <c r="I243" s="54" t="s">
        <v>431</v>
      </c>
      <c r="J243" s="62" t="s">
        <v>73</v>
      </c>
      <c r="K243" s="62" t="s">
        <v>73</v>
      </c>
      <c r="L243" s="54"/>
      <c r="M243" s="71"/>
      <c r="N243" s="150" t="s">
        <v>230</v>
      </c>
      <c r="O243" s="54" t="s">
        <v>231</v>
      </c>
      <c r="P243" s="151" t="s">
        <v>87</v>
      </c>
      <c r="Q243" s="64" t="s">
        <v>232</v>
      </c>
      <c r="R243" s="25" t="s">
        <v>55</v>
      </c>
      <c r="S243" s="66">
        <v>46170</v>
      </c>
      <c r="T243" s="66" t="str">
        <f t="shared" si="1"/>
        <v>DONE</v>
      </c>
      <c r="U243" s="66">
        <v>46170</v>
      </c>
      <c r="V243" s="25" t="s">
        <v>2662</v>
      </c>
      <c r="W243" s="25">
        <v>46471</v>
      </c>
      <c r="X243" s="69">
        <v>46182</v>
      </c>
      <c r="Y243" s="69" t="str">
        <f t="shared" si="2"/>
        <v>DONE</v>
      </c>
      <c r="Z243" s="25">
        <v>50758</v>
      </c>
      <c r="AA243" s="179">
        <v>46185</v>
      </c>
      <c r="AB243" s="25" t="str">
        <f t="shared" si="3"/>
        <v>DONE</v>
      </c>
      <c r="AC243" s="71"/>
      <c r="AD243" s="54" t="s">
        <v>2663</v>
      </c>
      <c r="AE243" s="76">
        <v>46185</v>
      </c>
      <c r="AF243" s="69" t="str">
        <f t="shared" si="4"/>
        <v>DONE</v>
      </c>
      <c r="AG243" s="69">
        <v>46194</v>
      </c>
      <c r="AH243" s="73">
        <v>46216</v>
      </c>
      <c r="AI243" s="77" t="e">
        <f t="shared" ca="1" si="5"/>
        <v>#NAME?</v>
      </c>
      <c r="AJ243" s="80" t="str">
        <f t="array" ref="AJ243">IFERROR(INDEX('[1]Master Price'!$E:$E,MATCH(D243,'[1]Master Price'!$B:$B,0)),"0")</f>
        <v>0</v>
      </c>
      <c r="AK243" s="80">
        <f t="shared" si="6"/>
        <v>0</v>
      </c>
      <c r="AL243" s="82" t="str">
        <f t="shared" si="38"/>
        <v>0-day</v>
      </c>
      <c r="AM243" s="82" t="str">
        <f t="shared" si="8"/>
        <v>0-day</v>
      </c>
      <c r="AN243" s="82" t="str">
        <f t="shared" si="39"/>
        <v>0-day</v>
      </c>
      <c r="AO243" s="82" t="str">
        <f t="shared" si="33"/>
        <v>3-day</v>
      </c>
      <c r="AP243" s="82" t="str">
        <f t="shared" si="11"/>
        <v>0-day</v>
      </c>
      <c r="AQ243" s="82" t="str">
        <f t="shared" si="12"/>
        <v>0-day</v>
      </c>
      <c r="AR243" s="137"/>
      <c r="AS243" s="83"/>
      <c r="AT243" s="85"/>
      <c r="AU243" s="84"/>
      <c r="AV243" s="88"/>
      <c r="AW243" s="83"/>
      <c r="AX243" s="88" t="e">
        <f t="shared" ca="1" si="17"/>
        <v>#NAME?</v>
      </c>
      <c r="AY243" s="86" t="str">
        <f t="shared" si="18"/>
        <v/>
      </c>
      <c r="AZ243" s="171" t="e">
        <f t="shared" ca="1" si="19"/>
        <v>#NAME?</v>
      </c>
      <c r="BA243" s="85" t="e">
        <f t="shared" ca="1" si="20"/>
        <v>#NAME?</v>
      </c>
      <c r="BB243" s="85" t="e">
        <f t="shared" ca="1" si="21"/>
        <v>#NAME?</v>
      </c>
      <c r="BC243" s="90" t="e">
        <f t="shared" ca="1" si="22"/>
        <v>#NAME?</v>
      </c>
      <c r="BD243" s="90" t="e">
        <f t="shared" ca="1" si="23"/>
        <v>#NAME?</v>
      </c>
      <c r="BE243" s="85" t="e">
        <f t="shared" ca="1" si="24"/>
        <v>#NAME?</v>
      </c>
      <c r="BF243" s="22" t="e">
        <f t="shared" ca="1" si="25"/>
        <v>#NAME?</v>
      </c>
      <c r="BG243" s="22" t="e">
        <f t="shared" ca="1" si="26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28"/>
        <v>242</v>
      </c>
      <c r="B244" s="139">
        <v>46162</v>
      </c>
      <c r="C244" s="54" t="s">
        <v>2384</v>
      </c>
      <c r="D244" s="54" t="s">
        <v>843</v>
      </c>
      <c r="E244" s="56" t="s">
        <v>844</v>
      </c>
      <c r="F244" s="54">
        <v>1</v>
      </c>
      <c r="G244" s="54" t="s">
        <v>65</v>
      </c>
      <c r="H244" s="54" t="str">
        <f t="shared" si="0"/>
        <v>DONE</v>
      </c>
      <c r="I244" s="54" t="s">
        <v>431</v>
      </c>
      <c r="J244" s="62" t="s">
        <v>73</v>
      </c>
      <c r="K244" s="62" t="s">
        <v>73</v>
      </c>
      <c r="L244" s="54"/>
      <c r="M244" s="71"/>
      <c r="N244" s="150" t="s">
        <v>230</v>
      </c>
      <c r="O244" s="54" t="s">
        <v>231</v>
      </c>
      <c r="P244" s="151" t="s">
        <v>87</v>
      </c>
      <c r="Q244" s="64" t="s">
        <v>232</v>
      </c>
      <c r="R244" s="25" t="s">
        <v>55</v>
      </c>
      <c r="S244" s="66">
        <v>46170</v>
      </c>
      <c r="T244" s="66" t="str">
        <f t="shared" si="1"/>
        <v>DONE</v>
      </c>
      <c r="U244" s="66">
        <v>46170</v>
      </c>
      <c r="V244" s="25" t="s">
        <v>2662</v>
      </c>
      <c r="W244" s="25">
        <v>46471</v>
      </c>
      <c r="X244" s="69">
        <v>46182</v>
      </c>
      <c r="Y244" s="69" t="str">
        <f t="shared" si="2"/>
        <v>DONE</v>
      </c>
      <c r="Z244" s="25">
        <v>50758</v>
      </c>
      <c r="AA244" s="179">
        <v>46185</v>
      </c>
      <c r="AB244" s="25" t="str">
        <f t="shared" si="3"/>
        <v>DONE</v>
      </c>
      <c r="AC244" s="71"/>
      <c r="AD244" s="54" t="s">
        <v>2663</v>
      </c>
      <c r="AE244" s="76">
        <v>46185</v>
      </c>
      <c r="AF244" s="69" t="str">
        <f t="shared" si="4"/>
        <v>DONE</v>
      </c>
      <c r="AG244" s="69">
        <v>46194</v>
      </c>
      <c r="AH244" s="73">
        <v>46216</v>
      </c>
      <c r="AI244" s="77" t="e">
        <f t="shared" ca="1" si="5"/>
        <v>#NAME?</v>
      </c>
      <c r="AJ244" s="80" t="str">
        <f t="array" ref="AJ244">IFERROR(INDEX('[1]Master Price'!$E:$E,MATCH(D244,'[1]Master Price'!$B:$B,0)),"0")</f>
        <v>0</v>
      </c>
      <c r="AK244" s="80">
        <f t="shared" si="6"/>
        <v>0</v>
      </c>
      <c r="AL244" s="82" t="str">
        <f t="shared" si="38"/>
        <v>0-day</v>
      </c>
      <c r="AM244" s="82" t="str">
        <f t="shared" si="8"/>
        <v>0-day</v>
      </c>
      <c r="AN244" s="82" t="str">
        <f t="shared" si="39"/>
        <v>0-day</v>
      </c>
      <c r="AO244" s="82" t="str">
        <f t="shared" si="33"/>
        <v>3-day</v>
      </c>
      <c r="AP244" s="82" t="str">
        <f t="shared" si="11"/>
        <v>0-day</v>
      </c>
      <c r="AQ244" s="82" t="str">
        <f t="shared" si="12"/>
        <v>0-day</v>
      </c>
      <c r="AR244" s="137"/>
      <c r="AS244" s="83"/>
      <c r="AT244" s="85"/>
      <c r="AU244" s="84"/>
      <c r="AV244" s="88"/>
      <c r="AW244" s="83"/>
      <c r="AX244" s="88" t="e">
        <f t="shared" ca="1" si="17"/>
        <v>#NAME?</v>
      </c>
      <c r="AY244" s="86" t="str">
        <f t="shared" si="18"/>
        <v/>
      </c>
      <c r="AZ244" s="171" t="e">
        <f t="shared" ca="1" si="19"/>
        <v>#NAME?</v>
      </c>
      <c r="BA244" s="85" t="e">
        <f t="shared" ca="1" si="20"/>
        <v>#NAME?</v>
      </c>
      <c r="BB244" s="85" t="e">
        <f t="shared" ca="1" si="21"/>
        <v>#NAME?</v>
      </c>
      <c r="BC244" s="90" t="e">
        <f t="shared" ca="1" si="22"/>
        <v>#NAME?</v>
      </c>
      <c r="BD244" s="90" t="e">
        <f t="shared" ca="1" si="23"/>
        <v>#NAME?</v>
      </c>
      <c r="BE244" s="85" t="e">
        <f t="shared" ca="1" si="24"/>
        <v>#NAME?</v>
      </c>
      <c r="BF244" s="22" t="e">
        <f t="shared" ca="1" si="25"/>
        <v>#NAME?</v>
      </c>
      <c r="BG244" s="22" t="e">
        <f t="shared" ca="1" si="26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28"/>
        <v>243</v>
      </c>
      <c r="B245" s="139">
        <v>46162</v>
      </c>
      <c r="C245" s="54" t="s">
        <v>2384</v>
      </c>
      <c r="D245" s="54" t="s">
        <v>1865</v>
      </c>
      <c r="E245" s="56" t="s">
        <v>1866</v>
      </c>
      <c r="F245" s="54">
        <v>1</v>
      </c>
      <c r="G245" s="54" t="s">
        <v>65</v>
      </c>
      <c r="H245" s="54" t="str">
        <f t="shared" si="0"/>
        <v>DONE</v>
      </c>
      <c r="I245" s="54" t="s">
        <v>431</v>
      </c>
      <c r="J245" s="62" t="s">
        <v>73</v>
      </c>
      <c r="K245" s="62" t="s">
        <v>73</v>
      </c>
      <c r="L245" s="54"/>
      <c r="M245" s="71"/>
      <c r="N245" s="150" t="s">
        <v>230</v>
      </c>
      <c r="O245" s="54" t="s">
        <v>231</v>
      </c>
      <c r="P245" s="151" t="s">
        <v>87</v>
      </c>
      <c r="Q245" s="64" t="s">
        <v>232</v>
      </c>
      <c r="R245" s="25" t="s">
        <v>55</v>
      </c>
      <c r="S245" s="66">
        <v>46170</v>
      </c>
      <c r="T245" s="66" t="str">
        <f t="shared" si="1"/>
        <v>DONE</v>
      </c>
      <c r="U245" s="66">
        <v>46170</v>
      </c>
      <c r="V245" s="25" t="s">
        <v>2662</v>
      </c>
      <c r="W245" s="25">
        <v>46471</v>
      </c>
      <c r="X245" s="69">
        <v>46182</v>
      </c>
      <c r="Y245" s="69" t="str">
        <f t="shared" si="2"/>
        <v>DONE</v>
      </c>
      <c r="Z245" s="25">
        <v>50758</v>
      </c>
      <c r="AA245" s="179">
        <v>46185</v>
      </c>
      <c r="AB245" s="25" t="str">
        <f t="shared" si="3"/>
        <v>DONE</v>
      </c>
      <c r="AC245" s="71"/>
      <c r="AD245" s="54" t="s">
        <v>2663</v>
      </c>
      <c r="AE245" s="76">
        <v>46185</v>
      </c>
      <c r="AF245" s="69" t="str">
        <f t="shared" si="4"/>
        <v>DONE</v>
      </c>
      <c r="AG245" s="69">
        <v>46194</v>
      </c>
      <c r="AH245" s="73">
        <v>46216</v>
      </c>
      <c r="AI245" s="77" t="e">
        <f t="shared" ca="1" si="5"/>
        <v>#NAME?</v>
      </c>
      <c r="AJ245" s="80" t="str">
        <f t="array" ref="AJ245">IFERROR(INDEX('[1]Master Price'!$E:$E,MATCH(D245,'[1]Master Price'!$B:$B,0)),"0")</f>
        <v>0</v>
      </c>
      <c r="AK245" s="80">
        <f t="shared" si="6"/>
        <v>0</v>
      </c>
      <c r="AL245" s="82" t="str">
        <f t="shared" si="38"/>
        <v>0-day</v>
      </c>
      <c r="AM245" s="82" t="str">
        <f t="shared" si="8"/>
        <v>0-day</v>
      </c>
      <c r="AN245" s="82" t="str">
        <f t="shared" si="39"/>
        <v>0-day</v>
      </c>
      <c r="AO245" s="82" t="str">
        <f t="shared" si="33"/>
        <v>3-day</v>
      </c>
      <c r="AP245" s="82" t="str">
        <f t="shared" si="11"/>
        <v>0-day</v>
      </c>
      <c r="AQ245" s="82" t="str">
        <f t="shared" si="12"/>
        <v>0-day</v>
      </c>
      <c r="AR245" s="137"/>
      <c r="AS245" s="83"/>
      <c r="AT245" s="85"/>
      <c r="AU245" s="84"/>
      <c r="AV245" s="88"/>
      <c r="AW245" s="83"/>
      <c r="AX245" s="88" t="e">
        <f t="shared" ca="1" si="17"/>
        <v>#NAME?</v>
      </c>
      <c r="AY245" s="86" t="str">
        <f t="shared" si="18"/>
        <v/>
      </c>
      <c r="AZ245" s="171" t="e">
        <f t="shared" ca="1" si="19"/>
        <v>#NAME?</v>
      </c>
      <c r="BA245" s="85" t="e">
        <f t="shared" ca="1" si="20"/>
        <v>#NAME?</v>
      </c>
      <c r="BB245" s="85" t="e">
        <f t="shared" ca="1" si="21"/>
        <v>#NAME?</v>
      </c>
      <c r="BC245" s="90" t="e">
        <f t="shared" ca="1" si="22"/>
        <v>#NAME?</v>
      </c>
      <c r="BD245" s="90" t="e">
        <f t="shared" ca="1" si="23"/>
        <v>#NAME?</v>
      </c>
      <c r="BE245" s="85" t="e">
        <f t="shared" ca="1" si="24"/>
        <v>#NAME?</v>
      </c>
      <c r="BF245" s="22" t="e">
        <f t="shared" ca="1" si="25"/>
        <v>#NAME?</v>
      </c>
      <c r="BG245" s="22" t="e">
        <f t="shared" ca="1" si="26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28"/>
        <v>244</v>
      </c>
      <c r="B246" s="139">
        <v>46162</v>
      </c>
      <c r="C246" s="54" t="s">
        <v>2384</v>
      </c>
      <c r="D246" s="54" t="s">
        <v>2223</v>
      </c>
      <c r="E246" s="56" t="s">
        <v>2224</v>
      </c>
      <c r="F246" s="54">
        <v>1</v>
      </c>
      <c r="G246" s="54" t="s">
        <v>65</v>
      </c>
      <c r="H246" s="54" t="str">
        <f t="shared" si="0"/>
        <v>DONE</v>
      </c>
      <c r="I246" s="58" t="s">
        <v>431</v>
      </c>
      <c r="J246" s="62" t="s">
        <v>73</v>
      </c>
      <c r="K246" s="62" t="s">
        <v>73</v>
      </c>
      <c r="L246" s="54"/>
      <c r="M246" s="71"/>
      <c r="N246" s="150" t="s">
        <v>230</v>
      </c>
      <c r="O246" s="54" t="s">
        <v>231</v>
      </c>
      <c r="P246" s="151" t="s">
        <v>87</v>
      </c>
      <c r="Q246" s="64" t="s">
        <v>232</v>
      </c>
      <c r="R246" s="25" t="s">
        <v>55</v>
      </c>
      <c r="S246" s="66">
        <v>46170</v>
      </c>
      <c r="T246" s="66" t="str">
        <f t="shared" si="1"/>
        <v>DONE</v>
      </c>
      <c r="U246" s="66">
        <v>46170</v>
      </c>
      <c r="V246" s="25" t="s">
        <v>2662</v>
      </c>
      <c r="W246" s="25">
        <v>46471</v>
      </c>
      <c r="X246" s="69">
        <v>46182</v>
      </c>
      <c r="Y246" s="69" t="str">
        <f t="shared" si="2"/>
        <v>DONE</v>
      </c>
      <c r="Z246" s="25">
        <v>50758</v>
      </c>
      <c r="AA246" s="179">
        <v>46185</v>
      </c>
      <c r="AB246" s="25" t="str">
        <f t="shared" si="3"/>
        <v>DONE</v>
      </c>
      <c r="AC246" s="71"/>
      <c r="AD246" s="54" t="s">
        <v>2663</v>
      </c>
      <c r="AE246" s="76">
        <v>46185</v>
      </c>
      <c r="AF246" s="69" t="str">
        <f t="shared" si="4"/>
        <v>DONE</v>
      </c>
      <c r="AG246" s="69">
        <v>46194</v>
      </c>
      <c r="AH246" s="73">
        <v>46216</v>
      </c>
      <c r="AI246" s="77" t="e">
        <f t="shared" ca="1" si="5"/>
        <v>#NAME?</v>
      </c>
      <c r="AJ246" s="80" t="str">
        <f t="array" ref="AJ246">IFERROR(INDEX('[1]Master Price'!$E:$E,MATCH(D246,'[1]Master Price'!$B:$B,0)),"0")</f>
        <v>0</v>
      </c>
      <c r="AK246" s="80">
        <f t="shared" si="6"/>
        <v>0</v>
      </c>
      <c r="AL246" s="82" t="str">
        <f t="shared" si="38"/>
        <v>0-day</v>
      </c>
      <c r="AM246" s="82" t="str">
        <f t="shared" si="8"/>
        <v>0-day</v>
      </c>
      <c r="AN246" s="82" t="str">
        <f t="shared" si="39"/>
        <v>0-day</v>
      </c>
      <c r="AO246" s="82" t="str">
        <f t="shared" si="33"/>
        <v>3-day</v>
      </c>
      <c r="AP246" s="82" t="str">
        <f t="shared" si="11"/>
        <v>0-day</v>
      </c>
      <c r="AQ246" s="82" t="str">
        <f t="shared" si="12"/>
        <v>0-day</v>
      </c>
      <c r="AR246" s="137"/>
      <c r="AS246" s="83"/>
      <c r="AT246" s="85"/>
      <c r="AU246" s="84"/>
      <c r="AV246" s="88"/>
      <c r="AW246" s="83"/>
      <c r="AX246" s="88" t="e">
        <f t="shared" ca="1" si="17"/>
        <v>#NAME?</v>
      </c>
      <c r="AY246" s="86" t="str">
        <f t="shared" si="18"/>
        <v/>
      </c>
      <c r="AZ246" s="171" t="e">
        <f t="shared" ca="1" si="19"/>
        <v>#NAME?</v>
      </c>
      <c r="BA246" s="85" t="e">
        <f t="shared" ca="1" si="20"/>
        <v>#NAME?</v>
      </c>
      <c r="BB246" s="85" t="e">
        <f t="shared" ca="1" si="21"/>
        <v>#NAME?</v>
      </c>
      <c r="BC246" s="90" t="e">
        <f t="shared" ca="1" si="22"/>
        <v>#NAME?</v>
      </c>
      <c r="BD246" s="90" t="e">
        <f t="shared" ca="1" si="23"/>
        <v>#NAME?</v>
      </c>
      <c r="BE246" s="85" t="e">
        <f t="shared" ca="1" si="24"/>
        <v>#NAME?</v>
      </c>
      <c r="BF246" s="22" t="e">
        <f t="shared" ca="1" si="25"/>
        <v>#NAME?</v>
      </c>
      <c r="BG246" s="22" t="e">
        <f t="shared" ca="1" si="26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28"/>
        <v>245</v>
      </c>
      <c r="B247" s="139">
        <v>46162</v>
      </c>
      <c r="C247" s="54" t="s">
        <v>2384</v>
      </c>
      <c r="D247" s="54" t="s">
        <v>1978</v>
      </c>
      <c r="E247" s="56" t="s">
        <v>1979</v>
      </c>
      <c r="F247" s="54">
        <v>1</v>
      </c>
      <c r="G247" s="54" t="s">
        <v>65</v>
      </c>
      <c r="H247" s="54" t="str">
        <f t="shared" si="0"/>
        <v>DONE</v>
      </c>
      <c r="I247" s="58" t="s">
        <v>431</v>
      </c>
      <c r="J247" s="62" t="s">
        <v>73</v>
      </c>
      <c r="K247" s="62" t="s">
        <v>73</v>
      </c>
      <c r="L247" s="54"/>
      <c r="M247" s="71"/>
      <c r="N247" s="150" t="s">
        <v>230</v>
      </c>
      <c r="O247" s="54" t="s">
        <v>231</v>
      </c>
      <c r="P247" s="151" t="s">
        <v>87</v>
      </c>
      <c r="Q247" s="64" t="s">
        <v>232</v>
      </c>
      <c r="R247" s="25" t="s">
        <v>55</v>
      </c>
      <c r="S247" s="66">
        <v>46170</v>
      </c>
      <c r="T247" s="66" t="str">
        <f t="shared" si="1"/>
        <v>DONE</v>
      </c>
      <c r="U247" s="66">
        <v>46170</v>
      </c>
      <c r="V247" s="25" t="s">
        <v>2662</v>
      </c>
      <c r="W247" s="25">
        <v>46471</v>
      </c>
      <c r="X247" s="69">
        <v>46182</v>
      </c>
      <c r="Y247" s="69" t="str">
        <f t="shared" si="2"/>
        <v>DONE</v>
      </c>
      <c r="Z247" s="25">
        <v>50758</v>
      </c>
      <c r="AA247" s="179">
        <v>46185</v>
      </c>
      <c r="AB247" s="25" t="str">
        <f t="shared" si="3"/>
        <v>DONE</v>
      </c>
      <c r="AC247" s="71"/>
      <c r="AD247" s="54" t="s">
        <v>2663</v>
      </c>
      <c r="AE247" s="76">
        <v>46185</v>
      </c>
      <c r="AF247" s="69" t="str">
        <f t="shared" si="4"/>
        <v>DONE</v>
      </c>
      <c r="AG247" s="69">
        <v>46194</v>
      </c>
      <c r="AH247" s="73">
        <v>46216</v>
      </c>
      <c r="AI247" s="77" t="e">
        <f t="shared" ca="1" si="5"/>
        <v>#NAME?</v>
      </c>
      <c r="AJ247" s="80" t="str">
        <f t="array" ref="AJ247">IFERROR(INDEX('[1]Master Price'!$E:$E,MATCH(D247,'[1]Master Price'!$B:$B,0)),"0")</f>
        <v>0</v>
      </c>
      <c r="AK247" s="80">
        <f t="shared" si="6"/>
        <v>0</v>
      </c>
      <c r="AL247" s="82" t="str">
        <f t="shared" si="38"/>
        <v>0-day</v>
      </c>
      <c r="AM247" s="82" t="str">
        <f t="shared" si="8"/>
        <v>0-day</v>
      </c>
      <c r="AN247" s="82" t="str">
        <f t="shared" si="39"/>
        <v>0-day</v>
      </c>
      <c r="AO247" s="82" t="str">
        <f t="shared" si="33"/>
        <v>3-day</v>
      </c>
      <c r="AP247" s="82" t="str">
        <f t="shared" si="11"/>
        <v>0-day</v>
      </c>
      <c r="AQ247" s="82" t="str">
        <f t="shared" si="12"/>
        <v>0-day</v>
      </c>
      <c r="AR247" s="137"/>
      <c r="AS247" s="83"/>
      <c r="AT247" s="85"/>
      <c r="AU247" s="84"/>
      <c r="AV247" s="88"/>
      <c r="AW247" s="83"/>
      <c r="AX247" s="88" t="e">
        <f t="shared" ca="1" si="17"/>
        <v>#NAME?</v>
      </c>
      <c r="AY247" s="86" t="str">
        <f t="shared" si="18"/>
        <v/>
      </c>
      <c r="AZ247" s="171" t="e">
        <f t="shared" ca="1" si="19"/>
        <v>#NAME?</v>
      </c>
      <c r="BA247" s="85" t="e">
        <f t="shared" ca="1" si="20"/>
        <v>#NAME?</v>
      </c>
      <c r="BB247" s="85" t="e">
        <f t="shared" ca="1" si="21"/>
        <v>#NAME?</v>
      </c>
      <c r="BC247" s="90" t="e">
        <f t="shared" ca="1" si="22"/>
        <v>#NAME?</v>
      </c>
      <c r="BD247" s="90" t="e">
        <f t="shared" ca="1" si="23"/>
        <v>#NAME?</v>
      </c>
      <c r="BE247" s="85" t="e">
        <f t="shared" ca="1" si="24"/>
        <v>#NAME?</v>
      </c>
      <c r="BF247" s="22" t="e">
        <f t="shared" ca="1" si="25"/>
        <v>#NAME?</v>
      </c>
      <c r="BG247" s="22" t="e">
        <f t="shared" ca="1" si="26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28"/>
        <v>246</v>
      </c>
      <c r="B248" s="139">
        <v>46162</v>
      </c>
      <c r="C248" s="54" t="s">
        <v>2384</v>
      </c>
      <c r="D248" s="58" t="s">
        <v>855</v>
      </c>
      <c r="E248" s="56" t="s">
        <v>1987</v>
      </c>
      <c r="F248" s="54">
        <v>3</v>
      </c>
      <c r="G248" s="54" t="s">
        <v>65</v>
      </c>
      <c r="H248" s="54" t="str">
        <f t="shared" si="0"/>
        <v>DONE</v>
      </c>
      <c r="I248" s="58" t="s">
        <v>431</v>
      </c>
      <c r="J248" s="62" t="s">
        <v>73</v>
      </c>
      <c r="K248" s="62" t="s">
        <v>73</v>
      </c>
      <c r="L248" s="54"/>
      <c r="M248" s="71"/>
      <c r="N248" s="150" t="s">
        <v>230</v>
      </c>
      <c r="O248" s="54" t="s">
        <v>231</v>
      </c>
      <c r="P248" s="151" t="s">
        <v>87</v>
      </c>
      <c r="Q248" s="64" t="s">
        <v>232</v>
      </c>
      <c r="R248" s="25" t="s">
        <v>55</v>
      </c>
      <c r="S248" s="66">
        <v>46170</v>
      </c>
      <c r="T248" s="66" t="str">
        <f t="shared" si="1"/>
        <v>DONE</v>
      </c>
      <c r="U248" s="66">
        <v>46170</v>
      </c>
      <c r="V248" s="25" t="s">
        <v>2662</v>
      </c>
      <c r="W248" s="25">
        <v>46471</v>
      </c>
      <c r="X248" s="69">
        <v>46182</v>
      </c>
      <c r="Y248" s="69" t="str">
        <f t="shared" si="2"/>
        <v>DONE</v>
      </c>
      <c r="Z248" s="25">
        <v>50758</v>
      </c>
      <c r="AA248" s="179">
        <v>46185</v>
      </c>
      <c r="AB248" s="25" t="str">
        <f t="shared" si="3"/>
        <v>DONE</v>
      </c>
      <c r="AC248" s="71"/>
      <c r="AD248" s="54" t="s">
        <v>2663</v>
      </c>
      <c r="AE248" s="76">
        <v>46185</v>
      </c>
      <c r="AF248" s="69" t="str">
        <f t="shared" si="4"/>
        <v>DONE</v>
      </c>
      <c r="AG248" s="69">
        <v>46194</v>
      </c>
      <c r="AH248" s="73">
        <v>46216</v>
      </c>
      <c r="AI248" s="77" t="e">
        <f t="shared" ca="1" si="5"/>
        <v>#NAME?</v>
      </c>
      <c r="AJ248" s="80" t="str">
        <f t="array" ref="AJ248">IFERROR(INDEX('[1]Master Price'!$E:$E,MATCH(D248,'[1]Master Price'!$B:$B,0)),"0")</f>
        <v>0</v>
      </c>
      <c r="AK248" s="80">
        <f t="shared" si="6"/>
        <v>0</v>
      </c>
      <c r="AL248" s="82" t="str">
        <f t="shared" si="38"/>
        <v>0-day</v>
      </c>
      <c r="AM248" s="82" t="str">
        <f t="shared" si="8"/>
        <v>0-day</v>
      </c>
      <c r="AN248" s="82" t="str">
        <f t="shared" si="39"/>
        <v>0-day</v>
      </c>
      <c r="AO248" s="82" t="str">
        <f t="shared" si="33"/>
        <v>3-day</v>
      </c>
      <c r="AP248" s="82" t="str">
        <f t="shared" si="11"/>
        <v>0-day</v>
      </c>
      <c r="AQ248" s="82" t="str">
        <f t="shared" si="12"/>
        <v>0-day</v>
      </c>
      <c r="AR248" s="137"/>
      <c r="AS248" s="83"/>
      <c r="AT248" s="85"/>
      <c r="AU248" s="84"/>
      <c r="AV248" s="88"/>
      <c r="AW248" s="83"/>
      <c r="AX248" s="88" t="e">
        <f t="shared" ca="1" si="17"/>
        <v>#NAME?</v>
      </c>
      <c r="AY248" s="86" t="str">
        <f t="shared" si="18"/>
        <v/>
      </c>
      <c r="AZ248" s="171" t="e">
        <f t="shared" ca="1" si="19"/>
        <v>#NAME?</v>
      </c>
      <c r="BA248" s="85" t="e">
        <f t="shared" ca="1" si="20"/>
        <v>#NAME?</v>
      </c>
      <c r="BB248" s="85" t="e">
        <f t="shared" ca="1" si="21"/>
        <v>#NAME?</v>
      </c>
      <c r="BC248" s="90" t="e">
        <f t="shared" ca="1" si="22"/>
        <v>#NAME?</v>
      </c>
      <c r="BD248" s="90" t="e">
        <f t="shared" ca="1" si="23"/>
        <v>#NAME?</v>
      </c>
      <c r="BE248" s="85" t="e">
        <f t="shared" ca="1" si="24"/>
        <v>#NAME?</v>
      </c>
      <c r="BF248" s="22" t="e">
        <f t="shared" ca="1" si="25"/>
        <v>#NAME?</v>
      </c>
      <c r="BG248" s="22" t="e">
        <f t="shared" ca="1" si="26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28"/>
        <v>247</v>
      </c>
      <c r="B249" s="139">
        <v>46162</v>
      </c>
      <c r="C249" s="54" t="s">
        <v>2384</v>
      </c>
      <c r="D249" s="58" t="s">
        <v>499</v>
      </c>
      <c r="E249" s="56" t="s">
        <v>500</v>
      </c>
      <c r="F249" s="54">
        <v>1</v>
      </c>
      <c r="G249" s="54" t="s">
        <v>144</v>
      </c>
      <c r="H249" s="54" t="str">
        <f t="shared" si="0"/>
        <v>DONE</v>
      </c>
      <c r="I249" s="58" t="s">
        <v>431</v>
      </c>
      <c r="J249" s="62" t="s">
        <v>73</v>
      </c>
      <c r="K249" s="62" t="s">
        <v>73</v>
      </c>
      <c r="L249" s="54"/>
      <c r="M249" s="71"/>
      <c r="N249" s="150" t="s">
        <v>230</v>
      </c>
      <c r="O249" s="54" t="s">
        <v>231</v>
      </c>
      <c r="P249" s="151" t="s">
        <v>87</v>
      </c>
      <c r="Q249" s="64" t="s">
        <v>232</v>
      </c>
      <c r="R249" s="25" t="s">
        <v>55</v>
      </c>
      <c r="S249" s="66">
        <v>46170</v>
      </c>
      <c r="T249" s="66" t="str">
        <f t="shared" si="1"/>
        <v>DONE</v>
      </c>
      <c r="U249" s="66">
        <v>46170</v>
      </c>
      <c r="V249" s="25" t="s">
        <v>2662</v>
      </c>
      <c r="W249" s="25">
        <v>46471</v>
      </c>
      <c r="X249" s="69">
        <v>46182</v>
      </c>
      <c r="Y249" s="69" t="str">
        <f t="shared" si="2"/>
        <v>DONE</v>
      </c>
      <c r="Z249" s="25">
        <v>50758</v>
      </c>
      <c r="AA249" s="179">
        <v>46185</v>
      </c>
      <c r="AB249" s="25" t="str">
        <f t="shared" si="3"/>
        <v>DONE</v>
      </c>
      <c r="AC249" s="71"/>
      <c r="AD249" s="54" t="s">
        <v>2663</v>
      </c>
      <c r="AE249" s="76">
        <v>46185</v>
      </c>
      <c r="AF249" s="69" t="str">
        <f t="shared" si="4"/>
        <v>DONE</v>
      </c>
      <c r="AG249" s="69">
        <v>46194</v>
      </c>
      <c r="AH249" s="73">
        <v>46216</v>
      </c>
      <c r="AI249" s="77" t="e">
        <f t="shared" ca="1" si="5"/>
        <v>#NAME?</v>
      </c>
      <c r="AJ249" s="80" t="str">
        <f t="array" ref="AJ249">IFERROR(INDEX('[1]Master Price'!$E:$E,MATCH(D249,'[1]Master Price'!$B:$B,0)),"0")</f>
        <v>0</v>
      </c>
      <c r="AK249" s="80">
        <f t="shared" si="6"/>
        <v>0</v>
      </c>
      <c r="AL249" s="82" t="str">
        <f t="shared" si="38"/>
        <v>0-day</v>
      </c>
      <c r="AM249" s="82" t="str">
        <f t="shared" si="8"/>
        <v>0-day</v>
      </c>
      <c r="AN249" s="82" t="str">
        <f t="shared" si="39"/>
        <v>0-day</v>
      </c>
      <c r="AO249" s="82" t="str">
        <f t="shared" si="33"/>
        <v>3-day</v>
      </c>
      <c r="AP249" s="82" t="str">
        <f t="shared" si="11"/>
        <v>0-day</v>
      </c>
      <c r="AQ249" s="82" t="str">
        <f t="shared" si="12"/>
        <v>0-day</v>
      </c>
      <c r="AR249" s="137"/>
      <c r="AS249" s="83"/>
      <c r="AT249" s="85"/>
      <c r="AU249" s="84"/>
      <c r="AV249" s="88"/>
      <c r="AW249" s="83"/>
      <c r="AX249" s="88" t="e">
        <f t="shared" ca="1" si="17"/>
        <v>#NAME?</v>
      </c>
      <c r="AY249" s="86" t="str">
        <f t="shared" si="18"/>
        <v/>
      </c>
      <c r="AZ249" s="171" t="e">
        <f t="shared" ca="1" si="19"/>
        <v>#NAME?</v>
      </c>
      <c r="BA249" s="85" t="e">
        <f t="shared" ca="1" si="20"/>
        <v>#NAME?</v>
      </c>
      <c r="BB249" s="85" t="e">
        <f t="shared" ca="1" si="21"/>
        <v>#NAME?</v>
      </c>
      <c r="BC249" s="90" t="e">
        <f t="shared" ca="1" si="22"/>
        <v>#NAME?</v>
      </c>
      <c r="BD249" s="90" t="e">
        <f t="shared" ca="1" si="23"/>
        <v>#NAME?</v>
      </c>
      <c r="BE249" s="85" t="e">
        <f t="shared" ca="1" si="24"/>
        <v>#NAME?</v>
      </c>
      <c r="BF249" s="22" t="e">
        <f t="shared" ca="1" si="25"/>
        <v>#NAME?</v>
      </c>
      <c r="BG249" s="22" t="e">
        <f t="shared" ca="1" si="26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28"/>
        <v>248</v>
      </c>
      <c r="B250" s="139">
        <v>46162</v>
      </c>
      <c r="C250" s="54" t="s">
        <v>2384</v>
      </c>
      <c r="D250" s="58" t="s">
        <v>2679</v>
      </c>
      <c r="E250" s="56" t="s">
        <v>2680</v>
      </c>
      <c r="F250" s="54">
        <v>1</v>
      </c>
      <c r="G250" s="54" t="s">
        <v>65</v>
      </c>
      <c r="H250" s="54" t="str">
        <f t="shared" si="0"/>
        <v>DONE</v>
      </c>
      <c r="I250" s="58" t="s">
        <v>431</v>
      </c>
      <c r="J250" s="62" t="s">
        <v>73</v>
      </c>
      <c r="K250" s="62" t="s">
        <v>73</v>
      </c>
      <c r="L250" s="54"/>
      <c r="M250" s="71"/>
      <c r="N250" s="150" t="s">
        <v>230</v>
      </c>
      <c r="O250" s="54" t="s">
        <v>231</v>
      </c>
      <c r="P250" s="151" t="s">
        <v>87</v>
      </c>
      <c r="Q250" s="64" t="s">
        <v>232</v>
      </c>
      <c r="R250" s="25" t="s">
        <v>55</v>
      </c>
      <c r="S250" s="66">
        <v>46170</v>
      </c>
      <c r="T250" s="66" t="str">
        <f t="shared" si="1"/>
        <v>DONE</v>
      </c>
      <c r="U250" s="66">
        <v>46170</v>
      </c>
      <c r="V250" s="25" t="s">
        <v>2662</v>
      </c>
      <c r="W250" s="25">
        <v>46471</v>
      </c>
      <c r="X250" s="69">
        <v>46182</v>
      </c>
      <c r="Y250" s="69" t="str">
        <f t="shared" si="2"/>
        <v>DONE</v>
      </c>
      <c r="Z250" s="25">
        <v>50758</v>
      </c>
      <c r="AA250" s="179">
        <v>46185</v>
      </c>
      <c r="AB250" s="25" t="str">
        <f t="shared" si="3"/>
        <v>DONE</v>
      </c>
      <c r="AC250" s="71"/>
      <c r="AD250" s="54" t="s">
        <v>2663</v>
      </c>
      <c r="AE250" s="76">
        <v>46185</v>
      </c>
      <c r="AF250" s="69" t="str">
        <f t="shared" si="4"/>
        <v>DONE</v>
      </c>
      <c r="AG250" s="69">
        <v>46194</v>
      </c>
      <c r="AH250" s="73">
        <v>46216</v>
      </c>
      <c r="AI250" s="77" t="e">
        <f t="shared" ca="1" si="5"/>
        <v>#NAME?</v>
      </c>
      <c r="AJ250" s="80" t="str">
        <f t="array" ref="AJ250">IFERROR(INDEX('[1]Master Price'!$E:$E,MATCH(D250,'[1]Master Price'!$B:$B,0)),"0")</f>
        <v>0</v>
      </c>
      <c r="AK250" s="80">
        <f t="shared" si="6"/>
        <v>0</v>
      </c>
      <c r="AL250" s="82" t="str">
        <f t="shared" si="38"/>
        <v>0-day</v>
      </c>
      <c r="AM250" s="82" t="str">
        <f t="shared" si="8"/>
        <v>0-day</v>
      </c>
      <c r="AN250" s="82" t="str">
        <f t="shared" si="39"/>
        <v>0-day</v>
      </c>
      <c r="AO250" s="82" t="str">
        <f t="shared" si="33"/>
        <v>3-day</v>
      </c>
      <c r="AP250" s="82" t="str">
        <f t="shared" si="11"/>
        <v>0-day</v>
      </c>
      <c r="AQ250" s="82" t="str">
        <f t="shared" si="12"/>
        <v>0-day</v>
      </c>
      <c r="AR250" s="137"/>
      <c r="AS250" s="83"/>
      <c r="AT250" s="85"/>
      <c r="AU250" s="84"/>
      <c r="AV250" s="88"/>
      <c r="AW250" s="83"/>
      <c r="AX250" s="88" t="e">
        <f t="shared" ca="1" si="17"/>
        <v>#NAME?</v>
      </c>
      <c r="AY250" s="86" t="str">
        <f t="shared" si="18"/>
        <v/>
      </c>
      <c r="AZ250" s="171" t="e">
        <f t="shared" ca="1" si="19"/>
        <v>#NAME?</v>
      </c>
      <c r="BA250" s="85" t="e">
        <f t="shared" ca="1" si="20"/>
        <v>#NAME?</v>
      </c>
      <c r="BB250" s="85" t="e">
        <f t="shared" ca="1" si="21"/>
        <v>#NAME?</v>
      </c>
      <c r="BC250" s="90" t="e">
        <f t="shared" ca="1" si="22"/>
        <v>#NAME?</v>
      </c>
      <c r="BD250" s="90" t="e">
        <f t="shared" ca="1" si="23"/>
        <v>#NAME?</v>
      </c>
      <c r="BE250" s="85" t="e">
        <f t="shared" ca="1" si="24"/>
        <v>#NAME?</v>
      </c>
      <c r="BF250" s="22" t="e">
        <f t="shared" ca="1" si="25"/>
        <v>#NAME?</v>
      </c>
      <c r="BG250" s="22" t="e">
        <f t="shared" ca="1" si="26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28"/>
        <v>249</v>
      </c>
      <c r="B251" s="139">
        <v>46162</v>
      </c>
      <c r="C251" s="54" t="s">
        <v>2384</v>
      </c>
      <c r="D251" s="58" t="s">
        <v>511</v>
      </c>
      <c r="E251" s="56" t="s">
        <v>512</v>
      </c>
      <c r="F251" s="54">
        <v>2</v>
      </c>
      <c r="G251" s="54" t="s">
        <v>65</v>
      </c>
      <c r="H251" s="54" t="str">
        <f t="shared" si="0"/>
        <v>DONE</v>
      </c>
      <c r="I251" s="58" t="s">
        <v>431</v>
      </c>
      <c r="J251" s="62" t="s">
        <v>73</v>
      </c>
      <c r="K251" s="62" t="s">
        <v>73</v>
      </c>
      <c r="L251" s="54"/>
      <c r="M251" s="71"/>
      <c r="N251" s="150" t="s">
        <v>230</v>
      </c>
      <c r="O251" s="54" t="s">
        <v>231</v>
      </c>
      <c r="P251" s="151" t="s">
        <v>87</v>
      </c>
      <c r="Q251" s="64" t="s">
        <v>232</v>
      </c>
      <c r="R251" s="25" t="s">
        <v>55</v>
      </c>
      <c r="S251" s="66">
        <v>46170</v>
      </c>
      <c r="T251" s="66" t="str">
        <f t="shared" si="1"/>
        <v>DONE</v>
      </c>
      <c r="U251" s="66">
        <v>46170</v>
      </c>
      <c r="V251" s="25" t="s">
        <v>2662</v>
      </c>
      <c r="W251" s="25">
        <v>46471</v>
      </c>
      <c r="X251" s="69">
        <v>46182</v>
      </c>
      <c r="Y251" s="69" t="str">
        <f t="shared" si="2"/>
        <v>DONE</v>
      </c>
      <c r="Z251" s="25">
        <v>50758</v>
      </c>
      <c r="AA251" s="179">
        <v>46185</v>
      </c>
      <c r="AB251" s="25" t="str">
        <f t="shared" si="3"/>
        <v>DONE</v>
      </c>
      <c r="AC251" s="71"/>
      <c r="AD251" s="54" t="s">
        <v>2663</v>
      </c>
      <c r="AE251" s="76">
        <v>46185</v>
      </c>
      <c r="AF251" s="69" t="str">
        <f t="shared" si="4"/>
        <v>DONE</v>
      </c>
      <c r="AG251" s="69">
        <v>46194</v>
      </c>
      <c r="AH251" s="73">
        <v>46216</v>
      </c>
      <c r="AI251" s="77" t="e">
        <f t="shared" ca="1" si="5"/>
        <v>#NAME?</v>
      </c>
      <c r="AJ251" s="80" t="str">
        <f t="array" ref="AJ251">IFERROR(INDEX('[1]Master Price'!$E:$E,MATCH(D251,'[1]Master Price'!$B:$B,0)),"0")</f>
        <v>0</v>
      </c>
      <c r="AK251" s="80">
        <f t="shared" si="6"/>
        <v>0</v>
      </c>
      <c r="AL251" s="82" t="str">
        <f t="shared" si="38"/>
        <v>0-day</v>
      </c>
      <c r="AM251" s="82" t="str">
        <f t="shared" si="8"/>
        <v>0-day</v>
      </c>
      <c r="AN251" s="82" t="str">
        <f>IFERROR(DATEDIF(T251,X252,"d"),"0")&amp;"-day"</f>
        <v>0-day</v>
      </c>
      <c r="AO251" s="82" t="str">
        <f>IFERROR(DATEDIF(X252,AA251,"d"),"0")&amp;"-day"</f>
        <v>3-day</v>
      </c>
      <c r="AP251" s="82" t="str">
        <f t="shared" si="11"/>
        <v>0-day</v>
      </c>
      <c r="AQ251" s="82" t="str">
        <f t="shared" si="12"/>
        <v>0-day</v>
      </c>
      <c r="AR251" s="137"/>
      <c r="AS251" s="83"/>
      <c r="AT251" s="85"/>
      <c r="AU251" s="84"/>
      <c r="AV251" s="88"/>
      <c r="AW251" s="83"/>
      <c r="AX251" s="88" t="e">
        <f t="shared" ca="1" si="17"/>
        <v>#NAME?</v>
      </c>
      <c r="AY251" s="86" t="str">
        <f t="shared" si="18"/>
        <v/>
      </c>
      <c r="AZ251" s="171" t="e">
        <f t="shared" ca="1" si="19"/>
        <v>#NAME?</v>
      </c>
      <c r="BA251" s="85" t="e">
        <f t="shared" ca="1" si="20"/>
        <v>#NAME?</v>
      </c>
      <c r="BB251" s="85" t="e">
        <f t="shared" ca="1" si="21"/>
        <v>#NAME?</v>
      </c>
      <c r="BC251" s="90" t="e">
        <f t="shared" ca="1" si="22"/>
        <v>#NAME?</v>
      </c>
      <c r="BD251" s="90" t="e">
        <f t="shared" ca="1" si="23"/>
        <v>#NAME?</v>
      </c>
      <c r="BE251" s="85" t="e">
        <f t="shared" ca="1" si="24"/>
        <v>#NAME?</v>
      </c>
      <c r="BF251" s="22" t="e">
        <f t="shared" ca="1" si="25"/>
        <v>#NAME?</v>
      </c>
      <c r="BG251" s="22" t="e">
        <f t="shared" ca="1" si="26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>
        <f t="shared" si="28"/>
        <v>250</v>
      </c>
      <c r="B252" s="139">
        <v>46162</v>
      </c>
      <c r="C252" s="54" t="s">
        <v>2384</v>
      </c>
      <c r="D252" s="58" t="s">
        <v>878</v>
      </c>
      <c r="E252" s="56" t="s">
        <v>879</v>
      </c>
      <c r="F252" s="54">
        <v>3</v>
      </c>
      <c r="G252" s="54" t="s">
        <v>65</v>
      </c>
      <c r="H252" s="54" t="str">
        <f t="shared" si="0"/>
        <v>DONE</v>
      </c>
      <c r="I252" s="58" t="s">
        <v>431</v>
      </c>
      <c r="J252" s="62" t="s">
        <v>73</v>
      </c>
      <c r="K252" s="62" t="s">
        <v>73</v>
      </c>
      <c r="L252" s="54"/>
      <c r="M252" s="71"/>
      <c r="N252" s="150" t="s">
        <v>230</v>
      </c>
      <c r="O252" s="54" t="s">
        <v>231</v>
      </c>
      <c r="P252" s="151" t="s">
        <v>87</v>
      </c>
      <c r="Q252" s="64" t="s">
        <v>232</v>
      </c>
      <c r="R252" s="25" t="s">
        <v>55</v>
      </c>
      <c r="S252" s="66">
        <v>46170</v>
      </c>
      <c r="T252" s="66" t="str">
        <f t="shared" si="1"/>
        <v>DONE</v>
      </c>
      <c r="U252" s="66">
        <v>46170</v>
      </c>
      <c r="V252" s="25" t="s">
        <v>2662</v>
      </c>
      <c r="W252" s="25">
        <v>46471</v>
      </c>
      <c r="X252" s="69">
        <v>46182</v>
      </c>
      <c r="Y252" s="69" t="str">
        <f t="shared" si="2"/>
        <v>DONE</v>
      </c>
      <c r="Z252" s="25">
        <v>50758</v>
      </c>
      <c r="AA252" s="179">
        <v>46185</v>
      </c>
      <c r="AB252" s="25" t="str">
        <f t="shared" si="3"/>
        <v>DONE</v>
      </c>
      <c r="AC252" s="71"/>
      <c r="AD252" s="54" t="s">
        <v>2663</v>
      </c>
      <c r="AE252" s="76">
        <v>46185</v>
      </c>
      <c r="AF252" s="69" t="str">
        <f t="shared" si="4"/>
        <v>DONE</v>
      </c>
      <c r="AG252" s="69">
        <v>46194</v>
      </c>
      <c r="AH252" s="73">
        <v>46216</v>
      </c>
      <c r="AI252" s="77" t="e">
        <f t="shared" ca="1" si="5"/>
        <v>#NAME?</v>
      </c>
      <c r="AJ252" s="80" t="str">
        <f t="array" ref="AJ252">IFERROR(INDEX('[1]Master Price'!$E:$E,MATCH(D252,'[1]Master Price'!$B:$B,0)),"0")</f>
        <v>0</v>
      </c>
      <c r="AK252" s="80">
        <f t="shared" si="6"/>
        <v>0</v>
      </c>
      <c r="AL252" s="82" t="str">
        <f t="shared" si="38"/>
        <v>0-day</v>
      </c>
      <c r="AM252" s="82" t="str">
        <f t="shared" si="8"/>
        <v>0-day</v>
      </c>
      <c r="AN252" s="82" t="str">
        <f>IFERROR(DATEDIF(T252,#REF!,"d"),"0")&amp;"-day"</f>
        <v>0-day</v>
      </c>
      <c r="AO252" s="82" t="str">
        <f>IFERROR(DATEDIF(#REF!,AA252,"d"),"0")&amp;"-day"</f>
        <v>0-day</v>
      </c>
      <c r="AP252" s="82" t="str">
        <f t="shared" si="11"/>
        <v>0-day</v>
      </c>
      <c r="AQ252" s="82" t="str">
        <f t="shared" si="12"/>
        <v>0-day</v>
      </c>
      <c r="AR252" s="137"/>
      <c r="AS252" s="83"/>
      <c r="AT252" s="85"/>
      <c r="AU252" s="84"/>
      <c r="AV252" s="88"/>
      <c r="AW252" s="83"/>
      <c r="AX252" s="88" t="e">
        <f t="shared" ca="1" si="17"/>
        <v>#NAME?</v>
      </c>
      <c r="AY252" s="86" t="str">
        <f t="shared" si="18"/>
        <v/>
      </c>
      <c r="AZ252" s="171" t="e">
        <f t="shared" ca="1" si="19"/>
        <v>#NAME?</v>
      </c>
      <c r="BA252" s="85" t="e">
        <f t="shared" ca="1" si="20"/>
        <v>#NAME?</v>
      </c>
      <c r="BB252" s="85" t="e">
        <f t="shared" ca="1" si="21"/>
        <v>#NAME?</v>
      </c>
      <c r="BC252" s="90" t="e">
        <f t="shared" ca="1" si="22"/>
        <v>#NAME?</v>
      </c>
      <c r="BD252" s="90" t="e">
        <f t="shared" ca="1" si="23"/>
        <v>#NAME?</v>
      </c>
      <c r="BE252" s="85" t="e">
        <f t="shared" ca="1" si="24"/>
        <v>#NAME?</v>
      </c>
      <c r="BF252" s="22" t="e">
        <f t="shared" ca="1" si="25"/>
        <v>#NAME?</v>
      </c>
      <c r="BG252" s="22" t="e">
        <f t="shared" ca="1" si="26"/>
        <v>#NAME?</v>
      </c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si="28"/>
        <v>251</v>
      </c>
      <c r="B253" s="139">
        <v>46162</v>
      </c>
      <c r="C253" s="54" t="s">
        <v>2384</v>
      </c>
      <c r="D253" s="58" t="s">
        <v>491</v>
      </c>
      <c r="E253" s="56" t="s">
        <v>492</v>
      </c>
      <c r="F253" s="54">
        <v>1</v>
      </c>
      <c r="G253" s="54" t="s">
        <v>65</v>
      </c>
      <c r="H253" s="54" t="str">
        <f t="shared" si="0"/>
        <v>DONE</v>
      </c>
      <c r="I253" s="58" t="s">
        <v>431</v>
      </c>
      <c r="J253" s="62" t="s">
        <v>73</v>
      </c>
      <c r="K253" s="62" t="s">
        <v>73</v>
      </c>
      <c r="L253" s="54"/>
      <c r="M253" s="71"/>
      <c r="N253" s="150" t="s">
        <v>230</v>
      </c>
      <c r="O253" s="54" t="s">
        <v>231</v>
      </c>
      <c r="P253" s="151" t="s">
        <v>87</v>
      </c>
      <c r="Q253" s="64" t="s">
        <v>232</v>
      </c>
      <c r="R253" s="25" t="s">
        <v>55</v>
      </c>
      <c r="S253" s="66">
        <v>46170</v>
      </c>
      <c r="T253" s="66" t="str">
        <f t="shared" si="1"/>
        <v>DONE</v>
      </c>
      <c r="U253" s="66">
        <v>46170</v>
      </c>
      <c r="V253" s="25" t="s">
        <v>2662</v>
      </c>
      <c r="W253" s="25">
        <v>46471</v>
      </c>
      <c r="X253" s="69">
        <v>46182</v>
      </c>
      <c r="Y253" s="69" t="str">
        <f t="shared" si="2"/>
        <v>DONE</v>
      </c>
      <c r="Z253" s="25">
        <v>50758</v>
      </c>
      <c r="AA253" s="179">
        <v>46185</v>
      </c>
      <c r="AB253" s="25" t="str">
        <f t="shared" si="3"/>
        <v>DONE</v>
      </c>
      <c r="AC253" s="71"/>
      <c r="AD253" s="54" t="s">
        <v>2663</v>
      </c>
      <c r="AE253" s="76">
        <v>46185</v>
      </c>
      <c r="AF253" s="69" t="str">
        <f t="shared" si="4"/>
        <v>DONE</v>
      </c>
      <c r="AG253" s="69">
        <v>46194</v>
      </c>
      <c r="AH253" s="73">
        <v>46216</v>
      </c>
      <c r="AI253" s="77" t="e">
        <f t="shared" ca="1" si="5"/>
        <v>#NAME?</v>
      </c>
      <c r="AJ253" s="80" t="str">
        <f t="array" ref="AJ253">IFERROR(INDEX('[1]Master Price'!$E:$E,MATCH(D253,'[1]Master Price'!$B:$B,0)),"0")</f>
        <v>0</v>
      </c>
      <c r="AK253" s="80">
        <f t="shared" si="6"/>
        <v>0</v>
      </c>
      <c r="AL253" s="82" t="str">
        <f t="shared" si="38"/>
        <v>0-day</v>
      </c>
      <c r="AM253" s="82" t="str">
        <f t="shared" si="8"/>
        <v>0-day</v>
      </c>
      <c r="AN253" s="82" t="str">
        <f t="shared" ref="AN253:AN466" si="40">IFERROR(DATEDIF(T253,X253,"d"),"0")&amp;"-day"</f>
        <v>0-day</v>
      </c>
      <c r="AO253" s="82" t="str">
        <f t="shared" ref="AO253:AO466" si="41">IFERROR(DATEDIF(X253,AA253,"d"),"0")&amp;"-day"</f>
        <v>3-day</v>
      </c>
      <c r="AP253" s="82" t="str">
        <f t="shared" si="11"/>
        <v>0-day</v>
      </c>
      <c r="AQ253" s="82" t="str">
        <f t="shared" si="12"/>
        <v>0-day</v>
      </c>
      <c r="AR253" s="137"/>
      <c r="AS253" s="83"/>
      <c r="AT253" s="85"/>
      <c r="AU253" s="84"/>
      <c r="AV253" s="88"/>
      <c r="AW253" s="83"/>
      <c r="AX253" s="88" t="e">
        <f t="shared" ca="1" si="17"/>
        <v>#NAME?</v>
      </c>
      <c r="AY253" s="86" t="str">
        <f t="shared" si="18"/>
        <v/>
      </c>
      <c r="AZ253" s="171" t="e">
        <f t="shared" ca="1" si="19"/>
        <v>#NAME?</v>
      </c>
      <c r="BA253" s="85" t="e">
        <f t="shared" ca="1" si="20"/>
        <v>#NAME?</v>
      </c>
      <c r="BB253" s="85" t="e">
        <f t="shared" ca="1" si="21"/>
        <v>#NAME?</v>
      </c>
      <c r="BC253" s="90" t="e">
        <f t="shared" ca="1" si="22"/>
        <v>#NAME?</v>
      </c>
      <c r="BD253" s="90" t="e">
        <f t="shared" ca="1" si="23"/>
        <v>#NAME?</v>
      </c>
      <c r="BE253" s="85" t="e">
        <f t="shared" ca="1" si="24"/>
        <v>#NAME?</v>
      </c>
      <c r="BF253" s="22" t="e">
        <f t="shared" ca="1" si="25"/>
        <v>#NAME?</v>
      </c>
      <c r="BG253" s="22" t="e">
        <f t="shared" ca="1" si="26"/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28"/>
        <v>252</v>
      </c>
      <c r="B254" s="139">
        <v>46166</v>
      </c>
      <c r="C254" s="54" t="s">
        <v>2387</v>
      </c>
      <c r="D254" s="58" t="s">
        <v>1242</v>
      </c>
      <c r="E254" s="56" t="s">
        <v>1243</v>
      </c>
      <c r="F254" s="54">
        <v>5</v>
      </c>
      <c r="G254" s="54" t="s">
        <v>65</v>
      </c>
      <c r="H254" s="54" t="str">
        <f t="shared" si="0"/>
        <v>DONE</v>
      </c>
      <c r="I254" s="58" t="s">
        <v>974</v>
      </c>
      <c r="J254" s="58" t="s">
        <v>112</v>
      </c>
      <c r="K254" s="58" t="s">
        <v>106</v>
      </c>
      <c r="L254" s="54"/>
      <c r="M254" s="54" t="s">
        <v>80</v>
      </c>
      <c r="N254" s="54" t="s">
        <v>80</v>
      </c>
      <c r="O254" s="114" t="s">
        <v>81</v>
      </c>
      <c r="P254" s="64" t="s">
        <v>813</v>
      </c>
      <c r="Q254" s="64" t="s">
        <v>2683</v>
      </c>
      <c r="R254" s="25">
        <v>200001070441</v>
      </c>
      <c r="S254" s="66">
        <v>46173</v>
      </c>
      <c r="T254" s="66" t="str">
        <f t="shared" si="1"/>
        <v>DONE</v>
      </c>
      <c r="U254" s="66">
        <v>46175</v>
      </c>
      <c r="V254" s="25">
        <v>9200091650</v>
      </c>
      <c r="W254" s="25">
        <v>46444</v>
      </c>
      <c r="X254" s="69">
        <v>46182</v>
      </c>
      <c r="Y254" s="69" t="str">
        <f t="shared" si="2"/>
        <v>DONE</v>
      </c>
      <c r="Z254" s="25">
        <v>50533</v>
      </c>
      <c r="AA254" s="202">
        <v>46184</v>
      </c>
      <c r="AB254" s="25" t="str">
        <f t="shared" si="3"/>
        <v>DONE</v>
      </c>
      <c r="AC254" s="71"/>
      <c r="AD254" s="54" t="s">
        <v>2684</v>
      </c>
      <c r="AE254" s="76">
        <v>46185</v>
      </c>
      <c r="AF254" s="69" t="str">
        <f t="shared" si="4"/>
        <v>DONE</v>
      </c>
      <c r="AG254" s="69">
        <v>46188</v>
      </c>
      <c r="AH254" s="170"/>
      <c r="AI254" s="77" t="e">
        <f t="shared" ca="1" si="5"/>
        <v>#NAME?</v>
      </c>
      <c r="AJ254" s="80" t="str">
        <f t="array" ref="AJ254">IFERROR(INDEX('[1]Master Price'!$E:$E,MATCH(D254,'[1]Master Price'!$B:$B,0)),"0")</f>
        <v>0</v>
      </c>
      <c r="AK254" s="80">
        <f t="shared" si="6"/>
        <v>0</v>
      </c>
      <c r="AL254" s="82" t="str">
        <f t="shared" si="38"/>
        <v>0-day</v>
      </c>
      <c r="AM254" s="82" t="str">
        <f t="shared" si="8"/>
        <v>2-day</v>
      </c>
      <c r="AN254" s="82" t="str">
        <f t="shared" si="40"/>
        <v>0-day</v>
      </c>
      <c r="AO254" s="82" t="str">
        <f t="shared" si="41"/>
        <v>2-day</v>
      </c>
      <c r="AP254" s="82" t="str">
        <f t="shared" si="11"/>
        <v>1-day</v>
      </c>
      <c r="AQ254" s="82" t="str">
        <f t="shared" si="12"/>
        <v>0-day</v>
      </c>
      <c r="AR254" s="137"/>
      <c r="AS254" s="83"/>
      <c r="AT254" s="85"/>
      <c r="AU254" s="84"/>
      <c r="AV254" s="88"/>
      <c r="AW254" s="83"/>
      <c r="AX254" s="88" t="e">
        <f t="shared" ca="1" si="17"/>
        <v>#NAME?</v>
      </c>
      <c r="AY254" s="86" t="str">
        <f t="shared" si="18"/>
        <v/>
      </c>
      <c r="AZ254" s="171" t="e">
        <f t="shared" ca="1" si="19"/>
        <v>#NAME?</v>
      </c>
      <c r="BA254" s="85" t="e">
        <f t="shared" ca="1" si="20"/>
        <v>#NAME?</v>
      </c>
      <c r="BB254" s="85" t="e">
        <f t="shared" ca="1" si="21"/>
        <v>#NAME?</v>
      </c>
      <c r="BC254" s="90" t="e">
        <f t="shared" ca="1" si="22"/>
        <v>#NAME?</v>
      </c>
      <c r="BD254" s="90" t="e">
        <f t="shared" ca="1" si="23"/>
        <v>#NAME?</v>
      </c>
      <c r="BE254" s="85" t="e">
        <f t="shared" ca="1" si="24"/>
        <v>#NAME?</v>
      </c>
      <c r="BF254" s="22" t="e">
        <f t="shared" ca="1" si="25"/>
        <v>#NAME?</v>
      </c>
      <c r="BG254" s="22" t="e">
        <f t="shared" ca="1" si="26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28"/>
        <v>253</v>
      </c>
      <c r="B255" s="139">
        <v>46156</v>
      </c>
      <c r="C255" s="54" t="s">
        <v>2392</v>
      </c>
      <c r="D255" s="54" t="s">
        <v>2109</v>
      </c>
      <c r="E255" s="56" t="s">
        <v>2110</v>
      </c>
      <c r="F255" s="54">
        <v>1</v>
      </c>
      <c r="G255" s="54" t="s">
        <v>65</v>
      </c>
      <c r="H255" s="54" t="str">
        <f t="shared" si="0"/>
        <v>DONE</v>
      </c>
      <c r="I255" s="58" t="s">
        <v>1492</v>
      </c>
      <c r="J255" s="58" t="s">
        <v>623</v>
      </c>
      <c r="K255" s="58" t="s">
        <v>362</v>
      </c>
      <c r="L255" s="54"/>
      <c r="M255" s="54" t="s">
        <v>207</v>
      </c>
      <c r="N255" s="54" t="s">
        <v>207</v>
      </c>
      <c r="O255" s="98" t="s">
        <v>91</v>
      </c>
      <c r="P255" s="64" t="s">
        <v>82</v>
      </c>
      <c r="Q255" s="64" t="s">
        <v>1596</v>
      </c>
      <c r="R255" s="25">
        <v>200001070440</v>
      </c>
      <c r="S255" s="66">
        <v>46173</v>
      </c>
      <c r="T255" s="66" t="str">
        <f t="shared" si="1"/>
        <v>DONE</v>
      </c>
      <c r="U255" s="66">
        <v>46175</v>
      </c>
      <c r="V255" s="25">
        <v>9200091766</v>
      </c>
      <c r="W255" s="25">
        <v>46463</v>
      </c>
      <c r="X255" s="69">
        <v>46182</v>
      </c>
      <c r="Y255" s="69" t="str">
        <f t="shared" si="2"/>
        <v>DONE</v>
      </c>
      <c r="Z255" s="25">
        <v>50515</v>
      </c>
      <c r="AA255" s="202">
        <v>46184</v>
      </c>
      <c r="AB255" s="25" t="str">
        <f t="shared" si="3"/>
        <v>DONE</v>
      </c>
      <c r="AC255" s="71"/>
      <c r="AD255" s="54" t="s">
        <v>2685</v>
      </c>
      <c r="AE255" s="76">
        <v>46185</v>
      </c>
      <c r="AF255" s="69" t="str">
        <f t="shared" si="4"/>
        <v>DONE</v>
      </c>
      <c r="AG255" s="69">
        <v>46188</v>
      </c>
      <c r="AH255" s="170"/>
      <c r="AI255" s="77" t="e">
        <f t="shared" ca="1" si="5"/>
        <v>#NAME?</v>
      </c>
      <c r="AJ255" s="80" t="str">
        <f t="array" ref="AJ255">IFERROR(INDEX('[1]Master Price'!$E:$E,MATCH(D255,'[1]Master Price'!$B:$B,0)),"0")</f>
        <v>0</v>
      </c>
      <c r="AK255" s="80">
        <f t="shared" si="6"/>
        <v>0</v>
      </c>
      <c r="AL255" s="82" t="str">
        <f t="shared" si="38"/>
        <v>0-day</v>
      </c>
      <c r="AM255" s="82" t="str">
        <f t="shared" si="8"/>
        <v>2-day</v>
      </c>
      <c r="AN255" s="82" t="str">
        <f t="shared" si="40"/>
        <v>0-day</v>
      </c>
      <c r="AO255" s="82" t="str">
        <f t="shared" si="41"/>
        <v>2-day</v>
      </c>
      <c r="AP255" s="82" t="str">
        <f t="shared" si="11"/>
        <v>1-day</v>
      </c>
      <c r="AQ255" s="82" t="str">
        <f t="shared" si="12"/>
        <v>0-day</v>
      </c>
      <c r="AR255" s="137"/>
      <c r="AS255" s="83"/>
      <c r="AT255" s="85"/>
      <c r="AU255" s="84"/>
      <c r="AV255" s="88"/>
      <c r="AW255" s="83"/>
      <c r="AX255" s="88" t="e">
        <f t="shared" ca="1" si="17"/>
        <v>#NAME?</v>
      </c>
      <c r="AY255" s="86" t="str">
        <f t="shared" si="18"/>
        <v/>
      </c>
      <c r="AZ255" s="171" t="e">
        <f t="shared" ca="1" si="19"/>
        <v>#NAME?</v>
      </c>
      <c r="BA255" s="85" t="e">
        <f t="shared" ca="1" si="20"/>
        <v>#NAME?</v>
      </c>
      <c r="BB255" s="85" t="e">
        <f t="shared" ca="1" si="21"/>
        <v>#NAME?</v>
      </c>
      <c r="BC255" s="90" t="e">
        <f t="shared" ca="1" si="22"/>
        <v>#NAME?</v>
      </c>
      <c r="BD255" s="90" t="e">
        <f t="shared" ca="1" si="23"/>
        <v>#NAME?</v>
      </c>
      <c r="BE255" s="85" t="e">
        <f t="shared" ca="1" si="24"/>
        <v>#NAME?</v>
      </c>
      <c r="BF255" s="22" t="e">
        <f t="shared" ca="1" si="25"/>
        <v>#NAME?</v>
      </c>
      <c r="BG255" s="22" t="e">
        <f t="shared" ca="1" si="26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28"/>
        <v>254</v>
      </c>
      <c r="B256" s="139">
        <v>46156</v>
      </c>
      <c r="C256" s="54" t="s">
        <v>2392</v>
      </c>
      <c r="D256" s="54" t="s">
        <v>1249</v>
      </c>
      <c r="E256" s="56" t="s">
        <v>1250</v>
      </c>
      <c r="F256" s="54">
        <v>1</v>
      </c>
      <c r="G256" s="54" t="s">
        <v>65</v>
      </c>
      <c r="H256" s="54" t="str">
        <f t="shared" si="0"/>
        <v>DONE</v>
      </c>
      <c r="I256" s="58" t="s">
        <v>1492</v>
      </c>
      <c r="J256" s="58" t="s">
        <v>623</v>
      </c>
      <c r="K256" s="58" t="s">
        <v>362</v>
      </c>
      <c r="L256" s="54"/>
      <c r="M256" s="54" t="s">
        <v>207</v>
      </c>
      <c r="N256" s="54" t="s">
        <v>207</v>
      </c>
      <c r="O256" s="98" t="s">
        <v>91</v>
      </c>
      <c r="P256" s="64" t="s">
        <v>82</v>
      </c>
      <c r="Q256" s="64" t="s">
        <v>1596</v>
      </c>
      <c r="R256" s="25">
        <v>200001070440</v>
      </c>
      <c r="S256" s="66">
        <v>46173</v>
      </c>
      <c r="T256" s="66" t="str">
        <f t="shared" si="1"/>
        <v>DONE</v>
      </c>
      <c r="U256" s="66">
        <v>46175</v>
      </c>
      <c r="V256" s="25">
        <v>9200091766</v>
      </c>
      <c r="W256" s="25">
        <v>46463</v>
      </c>
      <c r="X256" s="69">
        <v>46182</v>
      </c>
      <c r="Y256" s="69" t="str">
        <f t="shared" si="2"/>
        <v>DONE</v>
      </c>
      <c r="Z256" s="25">
        <v>50515</v>
      </c>
      <c r="AA256" s="202">
        <v>46184</v>
      </c>
      <c r="AB256" s="25" t="str">
        <f t="shared" si="3"/>
        <v>DONE</v>
      </c>
      <c r="AC256" s="71"/>
      <c r="AD256" s="54" t="s">
        <v>2685</v>
      </c>
      <c r="AE256" s="76">
        <v>46185</v>
      </c>
      <c r="AF256" s="69" t="str">
        <f t="shared" si="4"/>
        <v>DONE</v>
      </c>
      <c r="AG256" s="69">
        <v>46188</v>
      </c>
      <c r="AH256" s="170"/>
      <c r="AI256" s="77" t="e">
        <f t="shared" ca="1" si="5"/>
        <v>#NAME?</v>
      </c>
      <c r="AJ256" s="80" t="str">
        <f t="array" ref="AJ256">IFERROR(INDEX('[1]Master Price'!$E:$E,MATCH(D256,'[1]Master Price'!$B:$B,0)),"0")</f>
        <v>0</v>
      </c>
      <c r="AK256" s="80">
        <f t="shared" si="6"/>
        <v>0</v>
      </c>
      <c r="AL256" s="82" t="str">
        <f t="shared" si="38"/>
        <v>0-day</v>
      </c>
      <c r="AM256" s="82" t="str">
        <f t="shared" si="8"/>
        <v>2-day</v>
      </c>
      <c r="AN256" s="82" t="str">
        <f t="shared" si="40"/>
        <v>0-day</v>
      </c>
      <c r="AO256" s="82" t="str">
        <f t="shared" si="41"/>
        <v>2-day</v>
      </c>
      <c r="AP256" s="82" t="str">
        <f t="shared" si="11"/>
        <v>1-day</v>
      </c>
      <c r="AQ256" s="82" t="str">
        <f t="shared" si="12"/>
        <v>0-day</v>
      </c>
      <c r="AR256" s="137"/>
      <c r="AS256" s="83"/>
      <c r="AT256" s="85"/>
      <c r="AU256" s="84"/>
      <c r="AV256" s="88"/>
      <c r="AW256" s="83"/>
      <c r="AX256" s="88" t="e">
        <f t="shared" ca="1" si="17"/>
        <v>#NAME?</v>
      </c>
      <c r="AY256" s="86" t="str">
        <f t="shared" si="18"/>
        <v/>
      </c>
      <c r="AZ256" s="171" t="e">
        <f t="shared" ca="1" si="19"/>
        <v>#NAME?</v>
      </c>
      <c r="BA256" s="85" t="e">
        <f t="shared" ca="1" si="20"/>
        <v>#NAME?</v>
      </c>
      <c r="BB256" s="85" t="e">
        <f t="shared" ca="1" si="21"/>
        <v>#NAME?</v>
      </c>
      <c r="BC256" s="90" t="e">
        <f t="shared" ca="1" si="22"/>
        <v>#NAME?</v>
      </c>
      <c r="BD256" s="90" t="e">
        <f t="shared" ca="1" si="23"/>
        <v>#NAME?</v>
      </c>
      <c r="BE256" s="85" t="e">
        <f t="shared" ca="1" si="24"/>
        <v>#NAME?</v>
      </c>
      <c r="BF256" s="22" t="e">
        <f t="shared" ca="1" si="25"/>
        <v>#NAME?</v>
      </c>
      <c r="BG256" s="22" t="e">
        <f t="shared" ca="1" si="26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28"/>
        <v>255</v>
      </c>
      <c r="B257" s="139">
        <v>46162</v>
      </c>
      <c r="C257" s="54" t="s">
        <v>2398</v>
      </c>
      <c r="D257" s="54" t="s">
        <v>280</v>
      </c>
      <c r="E257" s="56" t="s">
        <v>281</v>
      </c>
      <c r="F257" s="54">
        <v>1</v>
      </c>
      <c r="G257" s="54" t="s">
        <v>65</v>
      </c>
      <c r="H257" s="54" t="str">
        <f t="shared" si="0"/>
        <v>DONE</v>
      </c>
      <c r="I257" s="58" t="s">
        <v>587</v>
      </c>
      <c r="J257" s="58" t="s">
        <v>166</v>
      </c>
      <c r="K257" s="58" t="s">
        <v>167</v>
      </c>
      <c r="L257" s="54">
        <v>16015</v>
      </c>
      <c r="M257" s="54" t="s">
        <v>352</v>
      </c>
      <c r="N257" s="54" t="s">
        <v>352</v>
      </c>
      <c r="O257" s="98" t="s">
        <v>91</v>
      </c>
      <c r="P257" s="64" t="s">
        <v>2690</v>
      </c>
      <c r="Q257" s="64" t="s">
        <v>2691</v>
      </c>
      <c r="R257" s="25">
        <v>200001070446</v>
      </c>
      <c r="S257" s="66">
        <v>46173</v>
      </c>
      <c r="T257" s="66" t="str">
        <f t="shared" si="1"/>
        <v>DONE</v>
      </c>
      <c r="U257" s="66">
        <v>46175</v>
      </c>
      <c r="V257" s="25">
        <v>9200091670</v>
      </c>
      <c r="W257" s="25">
        <v>46455</v>
      </c>
      <c r="X257" s="69">
        <v>46182</v>
      </c>
      <c r="Y257" s="69" t="str">
        <f t="shared" si="2"/>
        <v>DONE</v>
      </c>
      <c r="Z257" s="25">
        <v>50519</v>
      </c>
      <c r="AA257" s="202">
        <v>46184</v>
      </c>
      <c r="AB257" s="25" t="str">
        <f t="shared" si="3"/>
        <v>DONE</v>
      </c>
      <c r="AC257" s="71"/>
      <c r="AD257" s="54" t="s">
        <v>2692</v>
      </c>
      <c r="AE257" s="76">
        <v>46185</v>
      </c>
      <c r="AF257" s="69" t="str">
        <f t="shared" si="4"/>
        <v>DONE</v>
      </c>
      <c r="AG257" s="69">
        <v>46188</v>
      </c>
      <c r="AH257" s="170"/>
      <c r="AI257" s="77" t="e">
        <f t="shared" ca="1" si="5"/>
        <v>#NAME?</v>
      </c>
      <c r="AJ257" s="80" t="str">
        <f t="array" ref="AJ257">IFERROR(INDEX('[1]Master Price'!$E:$E,MATCH(D257,'[1]Master Price'!$B:$B,0)),"0")</f>
        <v>0</v>
      </c>
      <c r="AK257" s="80">
        <f t="shared" si="6"/>
        <v>0</v>
      </c>
      <c r="AL257" s="82" t="str">
        <f t="shared" si="38"/>
        <v>0-day</v>
      </c>
      <c r="AM257" s="82" t="str">
        <f t="shared" si="8"/>
        <v>2-day</v>
      </c>
      <c r="AN257" s="82" t="str">
        <f t="shared" si="40"/>
        <v>0-day</v>
      </c>
      <c r="AO257" s="82" t="str">
        <f t="shared" si="41"/>
        <v>2-day</v>
      </c>
      <c r="AP257" s="82" t="str">
        <f t="shared" si="11"/>
        <v>1-day</v>
      </c>
      <c r="AQ257" s="82" t="str">
        <f t="shared" si="12"/>
        <v>0-day</v>
      </c>
      <c r="AR257" s="137"/>
      <c r="AS257" s="83"/>
      <c r="AT257" s="85"/>
      <c r="AU257" s="84"/>
      <c r="AV257" s="88"/>
      <c r="AW257" s="83"/>
      <c r="AX257" s="88" t="e">
        <f t="shared" ca="1" si="17"/>
        <v>#NAME?</v>
      </c>
      <c r="AY257" s="86" t="str">
        <f t="shared" si="18"/>
        <v/>
      </c>
      <c r="AZ257" s="171" t="e">
        <f t="shared" ca="1" si="19"/>
        <v>#NAME?</v>
      </c>
      <c r="BA257" s="85" t="e">
        <f t="shared" ca="1" si="20"/>
        <v>#NAME?</v>
      </c>
      <c r="BB257" s="85" t="e">
        <f t="shared" ca="1" si="21"/>
        <v>#NAME?</v>
      </c>
      <c r="BC257" s="90" t="e">
        <f t="shared" ca="1" si="22"/>
        <v>#NAME?</v>
      </c>
      <c r="BD257" s="90" t="e">
        <f t="shared" ca="1" si="23"/>
        <v>#NAME?</v>
      </c>
      <c r="BE257" s="85" t="e">
        <f t="shared" ca="1" si="24"/>
        <v>#NAME?</v>
      </c>
      <c r="BF257" s="22" t="e">
        <f t="shared" ca="1" si="25"/>
        <v>#NAME?</v>
      </c>
      <c r="BG257" s="22" t="e">
        <f t="shared" ca="1" si="26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si="28"/>
        <v>256</v>
      </c>
      <c r="B258" s="139">
        <v>46162</v>
      </c>
      <c r="C258" s="54" t="s">
        <v>2398</v>
      </c>
      <c r="D258" s="58" t="s">
        <v>346</v>
      </c>
      <c r="E258" s="56" t="s">
        <v>347</v>
      </c>
      <c r="F258" s="54">
        <v>1</v>
      </c>
      <c r="G258" s="54" t="s">
        <v>65</v>
      </c>
      <c r="H258" s="54" t="str">
        <f t="shared" ref="H258:H466" si="42">IF(C258=0,"",IF(R258&gt;0,"DONE","WAITING"))</f>
        <v>DONE</v>
      </c>
      <c r="I258" s="58" t="s">
        <v>587</v>
      </c>
      <c r="J258" s="58" t="s">
        <v>166</v>
      </c>
      <c r="K258" s="58" t="s">
        <v>167</v>
      </c>
      <c r="L258" s="54">
        <v>16015</v>
      </c>
      <c r="M258" s="54" t="s">
        <v>352</v>
      </c>
      <c r="N258" s="54" t="s">
        <v>352</v>
      </c>
      <c r="O258" s="98" t="s">
        <v>91</v>
      </c>
      <c r="P258" s="64" t="s">
        <v>2690</v>
      </c>
      <c r="Q258" s="64" t="s">
        <v>2691</v>
      </c>
      <c r="R258" s="25">
        <v>200001070446</v>
      </c>
      <c r="S258" s="66">
        <v>46173</v>
      </c>
      <c r="T258" s="66" t="str">
        <f t="shared" ref="T258:T466" si="43">IF(C258=0,"",IF(ISBLANK(S258),"WAITING","DONE"))</f>
        <v>DONE</v>
      </c>
      <c r="U258" s="66">
        <v>46175</v>
      </c>
      <c r="V258" s="25">
        <v>9200091670</v>
      </c>
      <c r="W258" s="25">
        <v>46455</v>
      </c>
      <c r="X258" s="69">
        <v>46182</v>
      </c>
      <c r="Y258" s="69" t="str">
        <f t="shared" ref="Y258:Y466" si="44">IF(C258=0,"",IF(V258&gt;0,"DONE","WAITING"))</f>
        <v>DONE</v>
      </c>
      <c r="Z258" s="25">
        <v>50519</v>
      </c>
      <c r="AA258" s="202">
        <v>46184</v>
      </c>
      <c r="AB258" s="25" t="str">
        <f t="shared" ref="AB258:AB466" si="45">IF(C258=0,"",IF(Z258&gt;0,"DONE","WAITING"))</f>
        <v>DONE</v>
      </c>
      <c r="AC258" s="71"/>
      <c r="AD258" s="54" t="s">
        <v>2692</v>
      </c>
      <c r="AE258" s="76">
        <v>46185</v>
      </c>
      <c r="AF258" s="69" t="str">
        <f t="shared" ref="AF258:AF466" si="46">IF(C258=0,"",IF(AD258&gt;0,"DONE","WAITING"))</f>
        <v>DONE</v>
      </c>
      <c r="AG258" s="69">
        <v>46188</v>
      </c>
      <c r="AH258" s="170"/>
      <c r="AI258" s="77" t="e">
        <f t="shared" ref="AI258:AI345" ca="1" si="47">IF(C262=0,"",_xludf.IFS(
  ISBLANK(AD262),"NOT INVOICED",
  ISBLANK(AH262),"UNPAID",
  TRUE,"PAID"
))</f>
        <v>#NAME?</v>
      </c>
      <c r="AJ258" s="80" t="str">
        <f t="array" ref="AJ258">IFERROR(INDEX('[1]Master Price'!$E:$E,MATCH(D258,'[1]Master Price'!$B:$B,0)),"0")</f>
        <v>0</v>
      </c>
      <c r="AK258" s="80">
        <f t="shared" ref="AK258:AK466" si="48">AJ258*F258</f>
        <v>0</v>
      </c>
      <c r="AL258" s="82" t="str">
        <f t="shared" si="38"/>
        <v>0-day</v>
      </c>
      <c r="AM258" s="82" t="str">
        <f t="shared" ref="AM258:AM466" si="49">IFERROR(DATEDIF(S258,U258,"d"),"0")&amp;"-day"</f>
        <v>2-day</v>
      </c>
      <c r="AN258" s="82" t="str">
        <f t="shared" si="40"/>
        <v>0-day</v>
      </c>
      <c r="AO258" s="82" t="str">
        <f t="shared" si="41"/>
        <v>2-day</v>
      </c>
      <c r="AP258" s="82" t="str">
        <f t="shared" ref="AP258:AP466" si="50">IFERROR(DATEDIF(AA258,AE258,"d"),"0")&amp;"-day"</f>
        <v>1-day</v>
      </c>
      <c r="AQ258" s="82" t="str">
        <f t="shared" ref="AQ258:AQ466" si="51">SUM(AL258:AP258)&amp;"-day"</f>
        <v>0-day</v>
      </c>
      <c r="AR258" s="137"/>
      <c r="AS258" s="83"/>
      <c r="AT258" s="85"/>
      <c r="AU258" s="84"/>
      <c r="AV258" s="88"/>
      <c r="AW258" s="83"/>
      <c r="AX258" s="88" t="e">
        <f t="shared" ref="AX258:AX466" ca="1" si="52">_xludf.ifna(INDEX($AA:$AA,MATCH(AT258,$C:$C,FALSE)),"")</f>
        <v>#NAME?</v>
      </c>
      <c r="AY258" s="86" t="str">
        <f t="shared" ref="AY258:AY466" si="53">IFERROR(INDEX($R:$R,MATCH(AT258,$C:$C,FALSE)),"")</f>
        <v/>
      </c>
      <c r="AZ258" s="171" t="e">
        <f t="shared" ref="AZ258:AZ466" ca="1" si="54">_xludf.ifna(INDEX($V:$V,MATCH(AT258,$C:$C,FALSE)),"")</f>
        <v>#NAME?</v>
      </c>
      <c r="BA258" s="85" t="e">
        <f t="shared" ref="BA258:BA466" ca="1" si="55">_xludf.ifna(INDEX($W:$W,MATCH(AT258,$C:$C,FALSE)),"")</f>
        <v>#NAME?</v>
      </c>
      <c r="BB258" s="85" t="e">
        <f t="shared" ref="BB258:BB466" ca="1" si="56">_xludf.ifna(INDEX($X:$X,MATCH(AT258,$C:$C,FALSE)),"")</f>
        <v>#NAME?</v>
      </c>
      <c r="BC258" s="90" t="e">
        <f t="shared" ref="BC258:BC466" ca="1" si="57">_xludf.ifna(INDEX($AD:$AD,MATCH(AT258,$C:$C,FALSE)),"")</f>
        <v>#NAME?</v>
      </c>
      <c r="BD258" s="90" t="e">
        <f t="shared" ref="BD258:BD466" ca="1" si="58">_xludf.ifna(INDEX($AE:$AE,MATCH(AT258,$C:$C,FALSE)),"")</f>
        <v>#NAME?</v>
      </c>
      <c r="BE258" s="85" t="e">
        <f t="shared" ref="BE258:BE466" ca="1" si="59">_xludf.ifna(INDEX($AG:$AG,MATCH(AT258,$C:$C,FALSE)),"")</f>
        <v>#NAME?</v>
      </c>
      <c r="BF258" s="22" t="e">
        <f t="shared" ref="BF258:BF466" ca="1" si="60">_xludf.ifna(INDEX($T:$T,MATCH(AT258,$C:$C,FALSE),""),"")</f>
        <v>#NAME?</v>
      </c>
      <c r="BG258" s="22" t="e">
        <f t="shared" ref="BG258:BG466" ca="1" si="61">_xludf.ifna(INDEX($AI:$AI,MATCH(AT258,$C:$C,FALSE)),"")</f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28"/>
        <v>257</v>
      </c>
      <c r="B259" s="139">
        <v>46162</v>
      </c>
      <c r="C259" s="54" t="s">
        <v>2398</v>
      </c>
      <c r="D259" s="54" t="s">
        <v>257</v>
      </c>
      <c r="E259" s="56" t="s">
        <v>258</v>
      </c>
      <c r="F259" s="54">
        <v>1</v>
      </c>
      <c r="G259" s="54" t="s">
        <v>65</v>
      </c>
      <c r="H259" s="54" t="str">
        <f t="shared" si="42"/>
        <v>DONE</v>
      </c>
      <c r="I259" s="58" t="s">
        <v>587</v>
      </c>
      <c r="J259" s="58" t="s">
        <v>166</v>
      </c>
      <c r="K259" s="58" t="s">
        <v>167</v>
      </c>
      <c r="L259" s="54">
        <v>16015</v>
      </c>
      <c r="M259" s="54" t="s">
        <v>352</v>
      </c>
      <c r="N259" s="54" t="s">
        <v>352</v>
      </c>
      <c r="O259" s="98" t="s">
        <v>91</v>
      </c>
      <c r="P259" s="64" t="s">
        <v>2690</v>
      </c>
      <c r="Q259" s="64" t="s">
        <v>2691</v>
      </c>
      <c r="R259" s="25">
        <v>200001070446</v>
      </c>
      <c r="S259" s="66">
        <v>46173</v>
      </c>
      <c r="T259" s="66" t="str">
        <f t="shared" si="43"/>
        <v>DONE</v>
      </c>
      <c r="U259" s="66">
        <v>46175</v>
      </c>
      <c r="V259" s="25">
        <v>9200091670</v>
      </c>
      <c r="W259" s="25">
        <v>46455</v>
      </c>
      <c r="X259" s="69">
        <v>46182</v>
      </c>
      <c r="Y259" s="69" t="str">
        <f t="shared" si="44"/>
        <v>DONE</v>
      </c>
      <c r="Z259" s="25">
        <v>50519</v>
      </c>
      <c r="AA259" s="202">
        <v>46184</v>
      </c>
      <c r="AB259" s="25" t="str">
        <f t="shared" si="45"/>
        <v>DONE</v>
      </c>
      <c r="AC259" s="71"/>
      <c r="AD259" s="54" t="s">
        <v>2692</v>
      </c>
      <c r="AE259" s="76">
        <v>46185</v>
      </c>
      <c r="AF259" s="69" t="str">
        <f t="shared" si="46"/>
        <v>DONE</v>
      </c>
      <c r="AG259" s="69">
        <v>46188</v>
      </c>
      <c r="AH259" s="170"/>
      <c r="AI259" s="77" t="e">
        <f t="shared" ca="1" si="47"/>
        <v>#NAME?</v>
      </c>
      <c r="AJ259" s="80" t="str">
        <f t="array" ref="AJ259">IFERROR(INDEX('[1]Master Price'!$E:$E,MATCH(D259,'[1]Master Price'!$B:$B,0)),"0")</f>
        <v>0</v>
      </c>
      <c r="AK259" s="80">
        <f t="shared" si="48"/>
        <v>0</v>
      </c>
      <c r="AL259" s="82" t="str">
        <f t="shared" si="38"/>
        <v>0-day</v>
      </c>
      <c r="AM259" s="82" t="str">
        <f t="shared" si="49"/>
        <v>2-day</v>
      </c>
      <c r="AN259" s="82" t="str">
        <f t="shared" si="40"/>
        <v>0-day</v>
      </c>
      <c r="AO259" s="82" t="str">
        <f t="shared" si="41"/>
        <v>2-day</v>
      </c>
      <c r="AP259" s="82" t="str">
        <f t="shared" si="50"/>
        <v>1-day</v>
      </c>
      <c r="AQ259" s="82" t="str">
        <f t="shared" si="51"/>
        <v>0-day</v>
      </c>
      <c r="AR259" s="137"/>
      <c r="AS259" s="83"/>
      <c r="AT259" s="85"/>
      <c r="AU259" s="84"/>
      <c r="AV259" s="88"/>
      <c r="AW259" s="83"/>
      <c r="AX259" s="88" t="e">
        <f t="shared" ca="1" si="52"/>
        <v>#NAME?</v>
      </c>
      <c r="AY259" s="86" t="str">
        <f t="shared" si="53"/>
        <v/>
      </c>
      <c r="AZ259" s="171" t="e">
        <f t="shared" ca="1" si="54"/>
        <v>#NAME?</v>
      </c>
      <c r="BA259" s="85" t="e">
        <f t="shared" ca="1" si="55"/>
        <v>#NAME?</v>
      </c>
      <c r="BB259" s="85" t="e">
        <f t="shared" ca="1" si="56"/>
        <v>#NAME?</v>
      </c>
      <c r="BC259" s="90" t="e">
        <f t="shared" ca="1" si="57"/>
        <v>#NAME?</v>
      </c>
      <c r="BD259" s="90" t="e">
        <f t="shared" ca="1" si="58"/>
        <v>#NAME?</v>
      </c>
      <c r="BE259" s="85" t="e">
        <f t="shared" ca="1" si="59"/>
        <v>#NAME?</v>
      </c>
      <c r="BF259" s="22" t="e">
        <f t="shared" ca="1" si="60"/>
        <v>#NAME?</v>
      </c>
      <c r="BG259" s="22" t="e">
        <f t="shared" ca="1" si="61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28"/>
        <v>258</v>
      </c>
      <c r="B260" s="139">
        <v>46162</v>
      </c>
      <c r="C260" s="54" t="s">
        <v>2398</v>
      </c>
      <c r="D260" s="54" t="s">
        <v>292</v>
      </c>
      <c r="E260" s="56" t="s">
        <v>293</v>
      </c>
      <c r="F260" s="54">
        <v>1</v>
      </c>
      <c r="G260" s="54" t="s">
        <v>65</v>
      </c>
      <c r="H260" s="54" t="str">
        <f t="shared" si="42"/>
        <v>DONE</v>
      </c>
      <c r="I260" s="58" t="s">
        <v>587</v>
      </c>
      <c r="J260" s="58" t="s">
        <v>166</v>
      </c>
      <c r="K260" s="58" t="s">
        <v>167</v>
      </c>
      <c r="L260" s="54">
        <v>16015</v>
      </c>
      <c r="M260" s="54" t="s">
        <v>352</v>
      </c>
      <c r="N260" s="54" t="s">
        <v>352</v>
      </c>
      <c r="O260" s="98" t="s">
        <v>91</v>
      </c>
      <c r="P260" s="64" t="s">
        <v>2690</v>
      </c>
      <c r="Q260" s="64" t="s">
        <v>2691</v>
      </c>
      <c r="R260" s="25">
        <v>200001070446</v>
      </c>
      <c r="S260" s="66">
        <v>46173</v>
      </c>
      <c r="T260" s="66" t="str">
        <f t="shared" si="43"/>
        <v>DONE</v>
      </c>
      <c r="U260" s="66">
        <v>46175</v>
      </c>
      <c r="V260" s="25">
        <v>9200091670</v>
      </c>
      <c r="W260" s="25">
        <v>46455</v>
      </c>
      <c r="X260" s="69">
        <v>46182</v>
      </c>
      <c r="Y260" s="69" t="str">
        <f t="shared" si="44"/>
        <v>DONE</v>
      </c>
      <c r="Z260" s="25">
        <v>50519</v>
      </c>
      <c r="AA260" s="202">
        <v>46184</v>
      </c>
      <c r="AB260" s="25" t="str">
        <f t="shared" si="45"/>
        <v>DONE</v>
      </c>
      <c r="AC260" s="71"/>
      <c r="AD260" s="54" t="s">
        <v>2692</v>
      </c>
      <c r="AE260" s="76">
        <v>46185</v>
      </c>
      <c r="AF260" s="69" t="str">
        <f t="shared" si="46"/>
        <v>DONE</v>
      </c>
      <c r="AG260" s="69">
        <v>46188</v>
      </c>
      <c r="AH260" s="170"/>
      <c r="AI260" s="77" t="e">
        <f t="shared" ca="1" si="47"/>
        <v>#NAME?</v>
      </c>
      <c r="AJ260" s="80" t="str">
        <f t="array" ref="AJ260">IFERROR(INDEX('[1]Master Price'!$E:$E,MATCH(D260,'[1]Master Price'!$B:$B,0)),"0")</f>
        <v>0</v>
      </c>
      <c r="AK260" s="80">
        <f t="shared" si="48"/>
        <v>0</v>
      </c>
      <c r="AL260" s="82" t="str">
        <f t="shared" si="38"/>
        <v>0-day</v>
      </c>
      <c r="AM260" s="82" t="str">
        <f t="shared" si="49"/>
        <v>2-day</v>
      </c>
      <c r="AN260" s="82" t="str">
        <f t="shared" si="40"/>
        <v>0-day</v>
      </c>
      <c r="AO260" s="82" t="str">
        <f t="shared" si="41"/>
        <v>2-day</v>
      </c>
      <c r="AP260" s="82" t="str">
        <f t="shared" si="50"/>
        <v>1-day</v>
      </c>
      <c r="AQ260" s="82" t="str">
        <f t="shared" si="51"/>
        <v>0-day</v>
      </c>
      <c r="AR260" s="137"/>
      <c r="AS260" s="83"/>
      <c r="AT260" s="85"/>
      <c r="AU260" s="84"/>
      <c r="AV260" s="88"/>
      <c r="AW260" s="83"/>
      <c r="AX260" s="88" t="e">
        <f t="shared" ca="1" si="52"/>
        <v>#NAME?</v>
      </c>
      <c r="AY260" s="86" t="str">
        <f t="shared" si="53"/>
        <v/>
      </c>
      <c r="AZ260" s="171" t="e">
        <f t="shared" ca="1" si="54"/>
        <v>#NAME?</v>
      </c>
      <c r="BA260" s="85" t="e">
        <f t="shared" ca="1" si="55"/>
        <v>#NAME?</v>
      </c>
      <c r="BB260" s="85" t="e">
        <f t="shared" ca="1" si="56"/>
        <v>#NAME?</v>
      </c>
      <c r="BC260" s="90" t="e">
        <f t="shared" ca="1" si="57"/>
        <v>#NAME?</v>
      </c>
      <c r="BD260" s="90" t="e">
        <f t="shared" ca="1" si="58"/>
        <v>#NAME?</v>
      </c>
      <c r="BE260" s="85" t="e">
        <f t="shared" ca="1" si="59"/>
        <v>#NAME?</v>
      </c>
      <c r="BF260" s="22" t="e">
        <f t="shared" ca="1" si="60"/>
        <v>#NAME?</v>
      </c>
      <c r="BG260" s="22" t="e">
        <f t="shared" ca="1" si="61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28"/>
        <v>259</v>
      </c>
      <c r="B261" s="139">
        <v>46162</v>
      </c>
      <c r="C261" s="54" t="s">
        <v>2398</v>
      </c>
      <c r="D261" s="54" t="s">
        <v>136</v>
      </c>
      <c r="E261" s="56" t="s">
        <v>137</v>
      </c>
      <c r="F261" s="54">
        <v>1</v>
      </c>
      <c r="G261" s="54" t="s">
        <v>65</v>
      </c>
      <c r="H261" s="54" t="str">
        <f t="shared" si="42"/>
        <v>DONE</v>
      </c>
      <c r="I261" s="58" t="s">
        <v>587</v>
      </c>
      <c r="J261" s="58" t="s">
        <v>166</v>
      </c>
      <c r="K261" s="58" t="s">
        <v>167</v>
      </c>
      <c r="L261" s="54">
        <v>16015</v>
      </c>
      <c r="M261" s="54" t="s">
        <v>352</v>
      </c>
      <c r="N261" s="54" t="s">
        <v>352</v>
      </c>
      <c r="O261" s="98" t="s">
        <v>91</v>
      </c>
      <c r="P261" s="64" t="s">
        <v>2690</v>
      </c>
      <c r="Q261" s="64" t="s">
        <v>2691</v>
      </c>
      <c r="R261" s="25">
        <v>200001070446</v>
      </c>
      <c r="S261" s="66">
        <v>46173</v>
      </c>
      <c r="T261" s="66" t="str">
        <f t="shared" si="43"/>
        <v>DONE</v>
      </c>
      <c r="U261" s="66">
        <v>46175</v>
      </c>
      <c r="V261" s="25">
        <v>9200091670</v>
      </c>
      <c r="W261" s="25">
        <v>46455</v>
      </c>
      <c r="X261" s="69">
        <v>46182</v>
      </c>
      <c r="Y261" s="69" t="str">
        <f t="shared" si="44"/>
        <v>DONE</v>
      </c>
      <c r="Z261" s="25">
        <v>50519</v>
      </c>
      <c r="AA261" s="202">
        <v>46184</v>
      </c>
      <c r="AB261" s="25" t="str">
        <f t="shared" si="45"/>
        <v>DONE</v>
      </c>
      <c r="AC261" s="71"/>
      <c r="AD261" s="54" t="s">
        <v>2692</v>
      </c>
      <c r="AE261" s="76">
        <v>46185</v>
      </c>
      <c r="AF261" s="69" t="str">
        <f t="shared" si="46"/>
        <v>DONE</v>
      </c>
      <c r="AG261" s="69">
        <v>46188</v>
      </c>
      <c r="AH261" s="170"/>
      <c r="AI261" s="77" t="e">
        <f t="shared" ca="1" si="47"/>
        <v>#NAME?</v>
      </c>
      <c r="AJ261" s="80" t="str">
        <f t="array" ref="AJ261">IFERROR(INDEX('[1]Master Price'!$E:$E,MATCH(D261,'[1]Master Price'!$B:$B,0)),"0")</f>
        <v>0</v>
      </c>
      <c r="AK261" s="80">
        <f t="shared" si="48"/>
        <v>0</v>
      </c>
      <c r="AL261" s="82" t="str">
        <f t="shared" si="38"/>
        <v>0-day</v>
      </c>
      <c r="AM261" s="82" t="str">
        <f t="shared" si="49"/>
        <v>2-day</v>
      </c>
      <c r="AN261" s="82" t="str">
        <f t="shared" si="40"/>
        <v>0-day</v>
      </c>
      <c r="AO261" s="82" t="str">
        <f t="shared" si="41"/>
        <v>2-day</v>
      </c>
      <c r="AP261" s="82" t="str">
        <f t="shared" si="50"/>
        <v>1-day</v>
      </c>
      <c r="AQ261" s="82" t="str">
        <f t="shared" si="51"/>
        <v>0-day</v>
      </c>
      <c r="AR261" s="137"/>
      <c r="AS261" s="83"/>
      <c r="AT261" s="85"/>
      <c r="AU261" s="84"/>
      <c r="AV261" s="88"/>
      <c r="AW261" s="83"/>
      <c r="AX261" s="88" t="e">
        <f t="shared" ca="1" si="52"/>
        <v>#NAME?</v>
      </c>
      <c r="AY261" s="86" t="str">
        <f t="shared" si="53"/>
        <v/>
      </c>
      <c r="AZ261" s="171" t="e">
        <f t="shared" ca="1" si="54"/>
        <v>#NAME?</v>
      </c>
      <c r="BA261" s="85" t="e">
        <f t="shared" ca="1" si="55"/>
        <v>#NAME?</v>
      </c>
      <c r="BB261" s="85" t="e">
        <f t="shared" ca="1" si="56"/>
        <v>#NAME?</v>
      </c>
      <c r="BC261" s="90" t="e">
        <f t="shared" ca="1" si="57"/>
        <v>#NAME?</v>
      </c>
      <c r="BD261" s="90" t="e">
        <f t="shared" ca="1" si="58"/>
        <v>#NAME?</v>
      </c>
      <c r="BE261" s="85" t="e">
        <f t="shared" ca="1" si="59"/>
        <v>#NAME?</v>
      </c>
      <c r="BF261" s="22" t="e">
        <f t="shared" ca="1" si="60"/>
        <v>#NAME?</v>
      </c>
      <c r="BG261" s="22" t="e">
        <f t="shared" ca="1" si="61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28"/>
        <v>260</v>
      </c>
      <c r="B262" s="139">
        <v>46162</v>
      </c>
      <c r="C262" s="54" t="s">
        <v>2400</v>
      </c>
      <c r="D262" s="58" t="s">
        <v>1589</v>
      </c>
      <c r="E262" s="56" t="s">
        <v>1590</v>
      </c>
      <c r="F262" s="54">
        <v>1</v>
      </c>
      <c r="G262" s="54" t="s">
        <v>65</v>
      </c>
      <c r="H262" s="54" t="str">
        <f t="shared" si="42"/>
        <v>DONE</v>
      </c>
      <c r="I262" s="54" t="s">
        <v>1530</v>
      </c>
      <c r="J262" s="58" t="s">
        <v>598</v>
      </c>
      <c r="K262" s="58" t="s">
        <v>79</v>
      </c>
      <c r="L262" s="54">
        <v>2910</v>
      </c>
      <c r="M262" s="54" t="s">
        <v>2695</v>
      </c>
      <c r="N262" s="54" t="s">
        <v>2695</v>
      </c>
      <c r="O262" s="96" t="s">
        <v>85</v>
      </c>
      <c r="P262" s="64" t="s">
        <v>2696</v>
      </c>
      <c r="Q262" s="64" t="s">
        <v>88</v>
      </c>
      <c r="R262" s="25">
        <v>200001070447</v>
      </c>
      <c r="S262" s="66">
        <v>46173</v>
      </c>
      <c r="T262" s="66" t="str">
        <f t="shared" si="43"/>
        <v>DONE</v>
      </c>
      <c r="U262" s="66">
        <v>46175</v>
      </c>
      <c r="V262" s="25">
        <v>9200091677</v>
      </c>
      <c r="W262" s="25">
        <v>46460</v>
      </c>
      <c r="X262" s="69">
        <v>46182</v>
      </c>
      <c r="Y262" s="69" t="str">
        <f t="shared" si="44"/>
        <v>DONE</v>
      </c>
      <c r="Z262" s="25">
        <v>50516</v>
      </c>
      <c r="AA262" s="202">
        <v>46184</v>
      </c>
      <c r="AB262" s="25" t="str">
        <f t="shared" si="45"/>
        <v>DONE</v>
      </c>
      <c r="AC262" s="71"/>
      <c r="AD262" s="54" t="s">
        <v>2698</v>
      </c>
      <c r="AE262" s="76">
        <v>46185</v>
      </c>
      <c r="AF262" s="69" t="str">
        <f t="shared" si="46"/>
        <v>DONE</v>
      </c>
      <c r="AG262" s="69">
        <v>46188</v>
      </c>
      <c r="AH262" s="170"/>
      <c r="AI262" s="77" t="e">
        <f t="shared" ca="1" si="47"/>
        <v>#NAME?</v>
      </c>
      <c r="AJ262" s="80" t="str">
        <f t="array" ref="AJ262">IFERROR(INDEX('[1]Master Price'!$E:$E,MATCH(D262,'[1]Master Price'!$B:$B,0)),"0")</f>
        <v>0</v>
      </c>
      <c r="AK262" s="80">
        <f t="shared" si="48"/>
        <v>0</v>
      </c>
      <c r="AL262" s="82" t="str">
        <f t="shared" si="38"/>
        <v>0-day</v>
      </c>
      <c r="AM262" s="82" t="str">
        <f t="shared" si="49"/>
        <v>2-day</v>
      </c>
      <c r="AN262" s="82" t="str">
        <f t="shared" si="40"/>
        <v>0-day</v>
      </c>
      <c r="AO262" s="82" t="str">
        <f t="shared" si="41"/>
        <v>2-day</v>
      </c>
      <c r="AP262" s="82" t="str">
        <f t="shared" si="50"/>
        <v>1-day</v>
      </c>
      <c r="AQ262" s="82" t="str">
        <f t="shared" si="51"/>
        <v>0-day</v>
      </c>
      <c r="AR262" s="137"/>
      <c r="AS262" s="83"/>
      <c r="AT262" s="85"/>
      <c r="AU262" s="84"/>
      <c r="AV262" s="88"/>
      <c r="AW262" s="83"/>
      <c r="AX262" s="88" t="e">
        <f t="shared" ca="1" si="52"/>
        <v>#NAME?</v>
      </c>
      <c r="AY262" s="86" t="str">
        <f t="shared" si="53"/>
        <v/>
      </c>
      <c r="AZ262" s="171" t="e">
        <f t="shared" ca="1" si="54"/>
        <v>#NAME?</v>
      </c>
      <c r="BA262" s="85" t="e">
        <f t="shared" ca="1" si="55"/>
        <v>#NAME?</v>
      </c>
      <c r="BB262" s="85" t="e">
        <f t="shared" ca="1" si="56"/>
        <v>#NAME?</v>
      </c>
      <c r="BC262" s="90" t="e">
        <f t="shared" ca="1" si="57"/>
        <v>#NAME?</v>
      </c>
      <c r="BD262" s="90" t="e">
        <f t="shared" ca="1" si="58"/>
        <v>#NAME?</v>
      </c>
      <c r="BE262" s="85" t="e">
        <f t="shared" ca="1" si="59"/>
        <v>#NAME?</v>
      </c>
      <c r="BF262" s="22" t="e">
        <f t="shared" ca="1" si="60"/>
        <v>#NAME?</v>
      </c>
      <c r="BG262" s="22" t="e">
        <f t="shared" ca="1" si="61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28"/>
        <v>261</v>
      </c>
      <c r="B263" s="139">
        <v>46162</v>
      </c>
      <c r="C263" s="54" t="s">
        <v>2400</v>
      </c>
      <c r="D263" s="54" t="s">
        <v>292</v>
      </c>
      <c r="E263" s="56" t="s">
        <v>293</v>
      </c>
      <c r="F263" s="54">
        <v>1</v>
      </c>
      <c r="G263" s="54" t="s">
        <v>65</v>
      </c>
      <c r="H263" s="54" t="str">
        <f t="shared" si="42"/>
        <v>DONE</v>
      </c>
      <c r="I263" s="54" t="s">
        <v>1530</v>
      </c>
      <c r="J263" s="58" t="s">
        <v>598</v>
      </c>
      <c r="K263" s="58" t="s">
        <v>79</v>
      </c>
      <c r="L263" s="54">
        <v>2910</v>
      </c>
      <c r="M263" s="54" t="s">
        <v>2695</v>
      </c>
      <c r="N263" s="54" t="s">
        <v>2695</v>
      </c>
      <c r="O263" s="96" t="s">
        <v>85</v>
      </c>
      <c r="P263" s="64" t="s">
        <v>2696</v>
      </c>
      <c r="Q263" s="64" t="s">
        <v>88</v>
      </c>
      <c r="R263" s="25">
        <v>200001070447</v>
      </c>
      <c r="S263" s="66">
        <v>46173</v>
      </c>
      <c r="T263" s="66" t="str">
        <f t="shared" si="43"/>
        <v>DONE</v>
      </c>
      <c r="U263" s="66">
        <v>46175</v>
      </c>
      <c r="V263" s="25">
        <v>9200091677</v>
      </c>
      <c r="W263" s="25">
        <v>46460</v>
      </c>
      <c r="X263" s="69">
        <v>46182</v>
      </c>
      <c r="Y263" s="69" t="str">
        <f t="shared" si="44"/>
        <v>DONE</v>
      </c>
      <c r="Z263" s="25">
        <v>50516</v>
      </c>
      <c r="AA263" s="202">
        <v>46184</v>
      </c>
      <c r="AB263" s="25" t="str">
        <f t="shared" si="45"/>
        <v>DONE</v>
      </c>
      <c r="AC263" s="71"/>
      <c r="AD263" s="54" t="s">
        <v>2698</v>
      </c>
      <c r="AE263" s="76">
        <v>46185</v>
      </c>
      <c r="AF263" s="69" t="str">
        <f t="shared" si="46"/>
        <v>DONE</v>
      </c>
      <c r="AG263" s="69">
        <v>46188</v>
      </c>
      <c r="AH263" s="170"/>
      <c r="AI263" s="77" t="e">
        <f t="shared" ca="1" si="47"/>
        <v>#NAME?</v>
      </c>
      <c r="AJ263" s="80" t="str">
        <f t="array" ref="AJ263">IFERROR(INDEX('[1]Master Price'!$E:$E,MATCH(D263,'[1]Master Price'!$B:$B,0)),"0")</f>
        <v>0</v>
      </c>
      <c r="AK263" s="80">
        <f t="shared" si="48"/>
        <v>0</v>
      </c>
      <c r="AL263" s="82" t="str">
        <f t="shared" si="38"/>
        <v>0-day</v>
      </c>
      <c r="AM263" s="82" t="str">
        <f t="shared" si="49"/>
        <v>2-day</v>
      </c>
      <c r="AN263" s="82" t="str">
        <f t="shared" si="40"/>
        <v>0-day</v>
      </c>
      <c r="AO263" s="82" t="str">
        <f t="shared" si="41"/>
        <v>2-day</v>
      </c>
      <c r="AP263" s="82" t="str">
        <f t="shared" si="50"/>
        <v>1-day</v>
      </c>
      <c r="AQ263" s="82" t="str">
        <f t="shared" si="51"/>
        <v>0-day</v>
      </c>
      <c r="AR263" s="137"/>
      <c r="AS263" s="83"/>
      <c r="AT263" s="85"/>
      <c r="AU263" s="84"/>
      <c r="AV263" s="88"/>
      <c r="AW263" s="83"/>
      <c r="AX263" s="88" t="e">
        <f t="shared" ca="1" si="52"/>
        <v>#NAME?</v>
      </c>
      <c r="AY263" s="86" t="str">
        <f t="shared" si="53"/>
        <v/>
      </c>
      <c r="AZ263" s="171" t="e">
        <f t="shared" ca="1" si="54"/>
        <v>#NAME?</v>
      </c>
      <c r="BA263" s="85" t="e">
        <f t="shared" ca="1" si="55"/>
        <v>#NAME?</v>
      </c>
      <c r="BB263" s="85" t="e">
        <f t="shared" ca="1" si="56"/>
        <v>#NAME?</v>
      </c>
      <c r="BC263" s="90" t="e">
        <f t="shared" ca="1" si="57"/>
        <v>#NAME?</v>
      </c>
      <c r="BD263" s="90" t="e">
        <f t="shared" ca="1" si="58"/>
        <v>#NAME?</v>
      </c>
      <c r="BE263" s="85" t="e">
        <f t="shared" ca="1" si="59"/>
        <v>#NAME?</v>
      </c>
      <c r="BF263" s="22" t="e">
        <f t="shared" ca="1" si="60"/>
        <v>#NAME?</v>
      </c>
      <c r="BG263" s="22" t="e">
        <f t="shared" ca="1" si="61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28"/>
        <v>262</v>
      </c>
      <c r="B264" s="139">
        <v>46162</v>
      </c>
      <c r="C264" s="54" t="s">
        <v>2400</v>
      </c>
      <c r="D264" s="54" t="s">
        <v>136</v>
      </c>
      <c r="E264" s="56" t="s">
        <v>137</v>
      </c>
      <c r="F264" s="54">
        <v>1</v>
      </c>
      <c r="G264" s="54" t="s">
        <v>65</v>
      </c>
      <c r="H264" s="54" t="str">
        <f t="shared" si="42"/>
        <v>DONE</v>
      </c>
      <c r="I264" s="54" t="s">
        <v>1530</v>
      </c>
      <c r="J264" s="58" t="s">
        <v>598</v>
      </c>
      <c r="K264" s="58" t="s">
        <v>79</v>
      </c>
      <c r="L264" s="54">
        <v>2910</v>
      </c>
      <c r="M264" s="54" t="s">
        <v>2695</v>
      </c>
      <c r="N264" s="54" t="s">
        <v>2695</v>
      </c>
      <c r="O264" s="96" t="s">
        <v>85</v>
      </c>
      <c r="P264" s="64" t="s">
        <v>2696</v>
      </c>
      <c r="Q264" s="64" t="s">
        <v>88</v>
      </c>
      <c r="R264" s="25">
        <v>200001070447</v>
      </c>
      <c r="S264" s="66">
        <v>46173</v>
      </c>
      <c r="T264" s="66" t="str">
        <f t="shared" si="43"/>
        <v>DONE</v>
      </c>
      <c r="U264" s="66">
        <v>46175</v>
      </c>
      <c r="V264" s="25">
        <v>9200091677</v>
      </c>
      <c r="W264" s="25">
        <v>46460</v>
      </c>
      <c r="X264" s="69">
        <v>46182</v>
      </c>
      <c r="Y264" s="69" t="str">
        <f t="shared" si="44"/>
        <v>DONE</v>
      </c>
      <c r="Z264" s="25">
        <v>50516</v>
      </c>
      <c r="AA264" s="202">
        <v>46184</v>
      </c>
      <c r="AB264" s="25" t="str">
        <f t="shared" si="45"/>
        <v>DONE</v>
      </c>
      <c r="AC264" s="71"/>
      <c r="AD264" s="54" t="s">
        <v>2698</v>
      </c>
      <c r="AE264" s="76">
        <v>46185</v>
      </c>
      <c r="AF264" s="69" t="str">
        <f t="shared" si="46"/>
        <v>DONE</v>
      </c>
      <c r="AG264" s="69">
        <v>46188</v>
      </c>
      <c r="AH264" s="170"/>
      <c r="AI264" s="77" t="e">
        <f t="shared" ca="1" si="47"/>
        <v>#NAME?</v>
      </c>
      <c r="AJ264" s="80" t="str">
        <f t="array" ref="AJ264">IFERROR(INDEX('[1]Master Price'!$E:$E,MATCH(D264,'[1]Master Price'!$B:$B,0)),"0")</f>
        <v>0</v>
      </c>
      <c r="AK264" s="80">
        <f t="shared" si="48"/>
        <v>0</v>
      </c>
      <c r="AL264" s="82" t="str">
        <f t="shared" si="38"/>
        <v>0-day</v>
      </c>
      <c r="AM264" s="82" t="str">
        <f t="shared" si="49"/>
        <v>2-day</v>
      </c>
      <c r="AN264" s="82" t="str">
        <f t="shared" si="40"/>
        <v>0-day</v>
      </c>
      <c r="AO264" s="82" t="str">
        <f t="shared" si="41"/>
        <v>2-day</v>
      </c>
      <c r="AP264" s="82" t="str">
        <f t="shared" si="50"/>
        <v>1-day</v>
      </c>
      <c r="AQ264" s="82" t="str">
        <f t="shared" si="51"/>
        <v>0-day</v>
      </c>
      <c r="AR264" s="137"/>
      <c r="AS264" s="83"/>
      <c r="AT264" s="85"/>
      <c r="AU264" s="84"/>
      <c r="AV264" s="88"/>
      <c r="AW264" s="83"/>
      <c r="AX264" s="88" t="e">
        <f t="shared" ca="1" si="52"/>
        <v>#NAME?</v>
      </c>
      <c r="AY264" s="86" t="str">
        <f t="shared" si="53"/>
        <v/>
      </c>
      <c r="AZ264" s="171" t="e">
        <f t="shared" ca="1" si="54"/>
        <v>#NAME?</v>
      </c>
      <c r="BA264" s="85" t="e">
        <f t="shared" ca="1" si="55"/>
        <v>#NAME?</v>
      </c>
      <c r="BB264" s="85" t="e">
        <f t="shared" ca="1" si="56"/>
        <v>#NAME?</v>
      </c>
      <c r="BC264" s="90" t="e">
        <f t="shared" ca="1" si="57"/>
        <v>#NAME?</v>
      </c>
      <c r="BD264" s="90" t="e">
        <f t="shared" ca="1" si="58"/>
        <v>#NAME?</v>
      </c>
      <c r="BE264" s="85" t="e">
        <f t="shared" ca="1" si="59"/>
        <v>#NAME?</v>
      </c>
      <c r="BF264" s="22" t="e">
        <f t="shared" ca="1" si="60"/>
        <v>#NAME?</v>
      </c>
      <c r="BG264" s="22" t="e">
        <f t="shared" ca="1" si="61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28"/>
        <v>263</v>
      </c>
      <c r="B265" s="139">
        <v>46162</v>
      </c>
      <c r="C265" s="54" t="s">
        <v>2400</v>
      </c>
      <c r="D265" s="54" t="s">
        <v>174</v>
      </c>
      <c r="E265" s="56" t="s">
        <v>175</v>
      </c>
      <c r="F265" s="54">
        <v>2</v>
      </c>
      <c r="G265" s="54" t="s">
        <v>65</v>
      </c>
      <c r="H265" s="54" t="str">
        <f t="shared" si="42"/>
        <v>DONE</v>
      </c>
      <c r="I265" s="54" t="s">
        <v>1530</v>
      </c>
      <c r="J265" s="58" t="s">
        <v>598</v>
      </c>
      <c r="K265" s="58" t="s">
        <v>79</v>
      </c>
      <c r="L265" s="54">
        <v>2910</v>
      </c>
      <c r="M265" s="54" t="s">
        <v>2695</v>
      </c>
      <c r="N265" s="54" t="s">
        <v>2695</v>
      </c>
      <c r="O265" s="96" t="s">
        <v>85</v>
      </c>
      <c r="P265" s="64" t="s">
        <v>2696</v>
      </c>
      <c r="Q265" s="64" t="s">
        <v>88</v>
      </c>
      <c r="R265" s="25">
        <v>200001070447</v>
      </c>
      <c r="S265" s="66">
        <v>46173</v>
      </c>
      <c r="T265" s="66" t="str">
        <f t="shared" si="43"/>
        <v>DONE</v>
      </c>
      <c r="U265" s="66">
        <v>46175</v>
      </c>
      <c r="V265" s="25">
        <v>9200091677</v>
      </c>
      <c r="W265" s="25">
        <v>46460</v>
      </c>
      <c r="X265" s="69">
        <v>46182</v>
      </c>
      <c r="Y265" s="69" t="str">
        <f t="shared" si="44"/>
        <v>DONE</v>
      </c>
      <c r="Z265" s="25">
        <v>50516</v>
      </c>
      <c r="AA265" s="202">
        <v>46184</v>
      </c>
      <c r="AB265" s="25" t="str">
        <f t="shared" si="45"/>
        <v>DONE</v>
      </c>
      <c r="AC265" s="71"/>
      <c r="AD265" s="54" t="s">
        <v>2698</v>
      </c>
      <c r="AE265" s="76">
        <v>46185</v>
      </c>
      <c r="AF265" s="69" t="str">
        <f t="shared" si="46"/>
        <v>DONE</v>
      </c>
      <c r="AG265" s="69">
        <v>46188</v>
      </c>
      <c r="AH265" s="170"/>
      <c r="AI265" s="77" t="e">
        <f t="shared" ca="1" si="47"/>
        <v>#NAME?</v>
      </c>
      <c r="AJ265" s="80" t="str">
        <f t="array" ref="AJ265">IFERROR(INDEX('[1]Master Price'!$E:$E,MATCH(D265,'[1]Master Price'!$B:$B,0)),"0")</f>
        <v>0</v>
      </c>
      <c r="AK265" s="80">
        <f t="shared" si="48"/>
        <v>0</v>
      </c>
      <c r="AL265" s="82" t="str">
        <f t="shared" si="38"/>
        <v>0-day</v>
      </c>
      <c r="AM265" s="82" t="str">
        <f t="shared" si="49"/>
        <v>2-day</v>
      </c>
      <c r="AN265" s="82" t="str">
        <f t="shared" si="40"/>
        <v>0-day</v>
      </c>
      <c r="AO265" s="82" t="str">
        <f t="shared" si="41"/>
        <v>2-day</v>
      </c>
      <c r="AP265" s="82" t="str">
        <f t="shared" si="50"/>
        <v>1-day</v>
      </c>
      <c r="AQ265" s="82" t="str">
        <f t="shared" si="51"/>
        <v>0-day</v>
      </c>
      <c r="AR265" s="137"/>
      <c r="AS265" s="83"/>
      <c r="AT265" s="85"/>
      <c r="AU265" s="84"/>
      <c r="AV265" s="88"/>
      <c r="AW265" s="83"/>
      <c r="AX265" s="88" t="e">
        <f t="shared" ca="1" si="52"/>
        <v>#NAME?</v>
      </c>
      <c r="AY265" s="86" t="str">
        <f t="shared" si="53"/>
        <v/>
      </c>
      <c r="AZ265" s="171" t="e">
        <f t="shared" ca="1" si="54"/>
        <v>#NAME?</v>
      </c>
      <c r="BA265" s="85" t="e">
        <f t="shared" ca="1" si="55"/>
        <v>#NAME?</v>
      </c>
      <c r="BB265" s="85" t="e">
        <f t="shared" ca="1" si="56"/>
        <v>#NAME?</v>
      </c>
      <c r="BC265" s="90" t="e">
        <f t="shared" ca="1" si="57"/>
        <v>#NAME?</v>
      </c>
      <c r="BD265" s="90" t="e">
        <f t="shared" ca="1" si="58"/>
        <v>#NAME?</v>
      </c>
      <c r="BE265" s="85" t="e">
        <f t="shared" ca="1" si="59"/>
        <v>#NAME?</v>
      </c>
      <c r="BF265" s="22" t="e">
        <f t="shared" ca="1" si="60"/>
        <v>#NAME?</v>
      </c>
      <c r="BG265" s="22" t="e">
        <f t="shared" ca="1" si="61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28"/>
        <v>264</v>
      </c>
      <c r="B266" s="139">
        <v>46163</v>
      </c>
      <c r="C266" s="54" t="s">
        <v>2402</v>
      </c>
      <c r="D266" s="54" t="s">
        <v>177</v>
      </c>
      <c r="E266" s="56" t="s">
        <v>178</v>
      </c>
      <c r="F266" s="54">
        <v>1</v>
      </c>
      <c r="G266" s="54" t="s">
        <v>65</v>
      </c>
      <c r="H266" s="54" t="str">
        <f t="shared" si="42"/>
        <v>DONE</v>
      </c>
      <c r="I266" s="54" t="s">
        <v>587</v>
      </c>
      <c r="J266" s="58" t="s">
        <v>166</v>
      </c>
      <c r="K266" s="58" t="s">
        <v>167</v>
      </c>
      <c r="L266" s="54">
        <v>16015</v>
      </c>
      <c r="M266" s="54" t="s">
        <v>283</v>
      </c>
      <c r="N266" s="54" t="s">
        <v>283</v>
      </c>
      <c r="O266" s="98" t="s">
        <v>91</v>
      </c>
      <c r="P266" s="64" t="s">
        <v>2690</v>
      </c>
      <c r="Q266" s="64" t="s">
        <v>1596</v>
      </c>
      <c r="R266" s="25">
        <v>200001070860</v>
      </c>
      <c r="S266" s="66">
        <v>46173</v>
      </c>
      <c r="T266" s="66" t="str">
        <f t="shared" si="43"/>
        <v>DONE</v>
      </c>
      <c r="U266" s="66">
        <v>46175</v>
      </c>
      <c r="V266" s="25">
        <v>9200091668</v>
      </c>
      <c r="W266" s="25">
        <v>46440</v>
      </c>
      <c r="X266" s="69">
        <v>46182</v>
      </c>
      <c r="Y266" s="69" t="str">
        <f t="shared" si="44"/>
        <v>DONE</v>
      </c>
      <c r="Z266" s="25">
        <v>50537</v>
      </c>
      <c r="AA266" s="202">
        <v>46184</v>
      </c>
      <c r="AB266" s="25" t="str">
        <f t="shared" si="45"/>
        <v>DONE</v>
      </c>
      <c r="AC266" s="71"/>
      <c r="AD266" s="54" t="s">
        <v>2702</v>
      </c>
      <c r="AE266" s="76">
        <v>46185</v>
      </c>
      <c r="AF266" s="69" t="str">
        <f t="shared" si="46"/>
        <v>DONE</v>
      </c>
      <c r="AG266" s="69">
        <v>46188</v>
      </c>
      <c r="AH266" s="170"/>
      <c r="AI266" s="77" t="e">
        <f t="shared" ca="1" si="47"/>
        <v>#NAME?</v>
      </c>
      <c r="AJ266" s="80" t="str">
        <f t="array" ref="AJ266">IFERROR(INDEX('[1]Master Price'!$E:$E,MATCH(D266,'[1]Master Price'!$B:$B,0)),"0")</f>
        <v>0</v>
      </c>
      <c r="AK266" s="80">
        <f t="shared" si="48"/>
        <v>0</v>
      </c>
      <c r="AL266" s="82" t="str">
        <f t="shared" si="38"/>
        <v>0-day</v>
      </c>
      <c r="AM266" s="82" t="str">
        <f t="shared" si="49"/>
        <v>2-day</v>
      </c>
      <c r="AN266" s="82" t="str">
        <f t="shared" si="40"/>
        <v>0-day</v>
      </c>
      <c r="AO266" s="82" t="str">
        <f t="shared" si="41"/>
        <v>2-day</v>
      </c>
      <c r="AP266" s="82" t="str">
        <f t="shared" si="50"/>
        <v>1-day</v>
      </c>
      <c r="AQ266" s="82" t="str">
        <f t="shared" si="51"/>
        <v>0-day</v>
      </c>
      <c r="AR266" s="137"/>
      <c r="AS266" s="83"/>
      <c r="AT266" s="85"/>
      <c r="AU266" s="84"/>
      <c r="AV266" s="88"/>
      <c r="AW266" s="83"/>
      <c r="AX266" s="88" t="e">
        <f t="shared" ca="1" si="52"/>
        <v>#NAME?</v>
      </c>
      <c r="AY266" s="86" t="str">
        <f t="shared" si="53"/>
        <v/>
      </c>
      <c r="AZ266" s="171" t="e">
        <f t="shared" ca="1" si="54"/>
        <v>#NAME?</v>
      </c>
      <c r="BA266" s="85" t="e">
        <f t="shared" ca="1" si="55"/>
        <v>#NAME?</v>
      </c>
      <c r="BB266" s="85" t="e">
        <f t="shared" ca="1" si="56"/>
        <v>#NAME?</v>
      </c>
      <c r="BC266" s="90" t="e">
        <f t="shared" ca="1" si="57"/>
        <v>#NAME?</v>
      </c>
      <c r="BD266" s="90" t="e">
        <f t="shared" ca="1" si="58"/>
        <v>#NAME?</v>
      </c>
      <c r="BE266" s="85" t="e">
        <f t="shared" ca="1" si="59"/>
        <v>#NAME?</v>
      </c>
      <c r="BF266" s="22" t="e">
        <f t="shared" ca="1" si="60"/>
        <v>#NAME?</v>
      </c>
      <c r="BG266" s="22" t="e">
        <f t="shared" ca="1" si="61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28"/>
        <v>265</v>
      </c>
      <c r="B267" s="139">
        <v>46165</v>
      </c>
      <c r="C267" s="54" t="s">
        <v>2405</v>
      </c>
      <c r="D267" s="54" t="s">
        <v>177</v>
      </c>
      <c r="E267" s="56" t="s">
        <v>178</v>
      </c>
      <c r="F267" s="54">
        <v>1</v>
      </c>
      <c r="G267" s="54" t="s">
        <v>65</v>
      </c>
      <c r="H267" s="54" t="str">
        <f t="shared" si="42"/>
        <v>DONE</v>
      </c>
      <c r="I267" s="54" t="s">
        <v>2703</v>
      </c>
      <c r="J267" s="58" t="s">
        <v>180</v>
      </c>
      <c r="K267" s="58" t="s">
        <v>79</v>
      </c>
      <c r="L267" s="54">
        <v>3474</v>
      </c>
      <c r="M267" s="54" t="s">
        <v>261</v>
      </c>
      <c r="N267" s="54" t="s">
        <v>261</v>
      </c>
      <c r="O267" s="98" t="s">
        <v>91</v>
      </c>
      <c r="P267" s="64" t="s">
        <v>2690</v>
      </c>
      <c r="Q267" s="64" t="s">
        <v>1596</v>
      </c>
      <c r="R267" s="25">
        <v>200001070870</v>
      </c>
      <c r="S267" s="66">
        <v>46173</v>
      </c>
      <c r="T267" s="66" t="str">
        <f t="shared" si="43"/>
        <v>DONE</v>
      </c>
      <c r="U267" s="66">
        <v>46175</v>
      </c>
      <c r="V267" s="25">
        <v>9200091675</v>
      </c>
      <c r="W267" s="25">
        <v>46436</v>
      </c>
      <c r="X267" s="69">
        <v>46182</v>
      </c>
      <c r="Y267" s="69" t="str">
        <f t="shared" si="44"/>
        <v>DONE</v>
      </c>
      <c r="Z267" s="25">
        <v>50543</v>
      </c>
      <c r="AA267" s="202">
        <v>46184</v>
      </c>
      <c r="AB267" s="25" t="str">
        <f t="shared" si="45"/>
        <v>DONE</v>
      </c>
      <c r="AC267" s="71"/>
      <c r="AD267" s="54" t="s">
        <v>2704</v>
      </c>
      <c r="AE267" s="76">
        <v>46185</v>
      </c>
      <c r="AF267" s="69" t="str">
        <f t="shared" si="46"/>
        <v>DONE</v>
      </c>
      <c r="AG267" s="69">
        <v>46188</v>
      </c>
      <c r="AH267" s="170"/>
      <c r="AI267" s="77" t="e">
        <f t="shared" ca="1" si="47"/>
        <v>#NAME?</v>
      </c>
      <c r="AJ267" s="80" t="str">
        <f t="array" ref="AJ267">IFERROR(INDEX('[1]Master Price'!$E:$E,MATCH(D267,'[1]Master Price'!$B:$B,0)),"0")</f>
        <v>0</v>
      </c>
      <c r="AK267" s="80">
        <f t="shared" si="48"/>
        <v>0</v>
      </c>
      <c r="AL267" s="82" t="str">
        <f t="shared" si="38"/>
        <v>0-day</v>
      </c>
      <c r="AM267" s="82" t="str">
        <f t="shared" si="49"/>
        <v>2-day</v>
      </c>
      <c r="AN267" s="82" t="str">
        <f t="shared" si="40"/>
        <v>0-day</v>
      </c>
      <c r="AO267" s="82" t="str">
        <f t="shared" si="41"/>
        <v>2-day</v>
      </c>
      <c r="AP267" s="82" t="str">
        <f t="shared" si="50"/>
        <v>1-day</v>
      </c>
      <c r="AQ267" s="82" t="str">
        <f t="shared" si="51"/>
        <v>0-day</v>
      </c>
      <c r="AR267" s="137"/>
      <c r="AS267" s="83"/>
      <c r="AT267" s="85"/>
      <c r="AU267" s="84"/>
      <c r="AV267" s="88"/>
      <c r="AW267" s="83"/>
      <c r="AX267" s="88" t="e">
        <f t="shared" ca="1" si="52"/>
        <v>#NAME?</v>
      </c>
      <c r="AY267" s="86" t="str">
        <f t="shared" si="53"/>
        <v/>
      </c>
      <c r="AZ267" s="171" t="e">
        <f t="shared" ca="1" si="54"/>
        <v>#NAME?</v>
      </c>
      <c r="BA267" s="85" t="e">
        <f t="shared" ca="1" si="55"/>
        <v>#NAME?</v>
      </c>
      <c r="BB267" s="85" t="e">
        <f t="shared" ca="1" si="56"/>
        <v>#NAME?</v>
      </c>
      <c r="BC267" s="90" t="e">
        <f t="shared" ca="1" si="57"/>
        <v>#NAME?</v>
      </c>
      <c r="BD267" s="90" t="e">
        <f t="shared" ca="1" si="58"/>
        <v>#NAME?</v>
      </c>
      <c r="BE267" s="85" t="e">
        <f t="shared" ca="1" si="59"/>
        <v>#NAME?</v>
      </c>
      <c r="BF267" s="22" t="e">
        <f t="shared" ca="1" si="60"/>
        <v>#NAME?</v>
      </c>
      <c r="BG267" s="22" t="e">
        <f t="shared" ca="1" si="61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28"/>
        <v>266</v>
      </c>
      <c r="B268" s="139">
        <v>46166</v>
      </c>
      <c r="C268" s="54" t="s">
        <v>2407</v>
      </c>
      <c r="D268" s="54" t="s">
        <v>1746</v>
      </c>
      <c r="E268" s="56" t="s">
        <v>1747</v>
      </c>
      <c r="F268" s="54">
        <v>1</v>
      </c>
      <c r="G268" s="54" t="s">
        <v>65</v>
      </c>
      <c r="H268" s="54" t="str">
        <f t="shared" si="42"/>
        <v>DONE</v>
      </c>
      <c r="I268" s="54" t="s">
        <v>2009</v>
      </c>
      <c r="J268" s="62" t="s">
        <v>73</v>
      </c>
      <c r="K268" s="62" t="s">
        <v>73</v>
      </c>
      <c r="L268" s="54"/>
      <c r="M268" s="54" t="s">
        <v>2608</v>
      </c>
      <c r="N268" s="54" t="s">
        <v>2608</v>
      </c>
      <c r="O268" s="96" t="s">
        <v>85</v>
      </c>
      <c r="P268" s="64" t="s">
        <v>82</v>
      </c>
      <c r="Q268" s="64" t="s">
        <v>338</v>
      </c>
      <c r="R268" s="25">
        <v>200001070685</v>
      </c>
      <c r="S268" s="66">
        <v>46173</v>
      </c>
      <c r="T268" s="66" t="str">
        <f t="shared" si="43"/>
        <v>DONE</v>
      </c>
      <c r="U268" s="66">
        <v>46175</v>
      </c>
      <c r="V268" s="25">
        <v>9200091678</v>
      </c>
      <c r="W268" s="25">
        <v>46446</v>
      </c>
      <c r="X268" s="69">
        <v>46182</v>
      </c>
      <c r="Y268" s="69" t="str">
        <f t="shared" si="44"/>
        <v>DONE</v>
      </c>
      <c r="Z268" s="25">
        <v>50531</v>
      </c>
      <c r="AA268" s="202">
        <v>46184</v>
      </c>
      <c r="AB268" s="25" t="str">
        <f t="shared" si="45"/>
        <v>DONE</v>
      </c>
      <c r="AC268" s="71"/>
      <c r="AD268" s="54" t="s">
        <v>2705</v>
      </c>
      <c r="AE268" s="76">
        <v>46185</v>
      </c>
      <c r="AF268" s="69" t="str">
        <f t="shared" si="46"/>
        <v>DONE</v>
      </c>
      <c r="AG268" s="69">
        <v>46188</v>
      </c>
      <c r="AH268" s="170"/>
      <c r="AI268" s="77" t="e">
        <f t="shared" ca="1" si="47"/>
        <v>#NAME?</v>
      </c>
      <c r="AJ268" s="80" t="str">
        <f t="array" ref="AJ268">IFERROR(INDEX('[1]Master Price'!$E:$E,MATCH(D268,'[1]Master Price'!$B:$B,0)),"0")</f>
        <v>0</v>
      </c>
      <c r="AK268" s="80">
        <f t="shared" si="48"/>
        <v>0</v>
      </c>
      <c r="AL268" s="82" t="str">
        <f t="shared" si="38"/>
        <v>0-day</v>
      </c>
      <c r="AM268" s="82" t="str">
        <f t="shared" si="49"/>
        <v>2-day</v>
      </c>
      <c r="AN268" s="82" t="str">
        <f t="shared" si="40"/>
        <v>0-day</v>
      </c>
      <c r="AO268" s="82" t="str">
        <f t="shared" si="41"/>
        <v>2-day</v>
      </c>
      <c r="AP268" s="82" t="str">
        <f t="shared" si="50"/>
        <v>1-day</v>
      </c>
      <c r="AQ268" s="82" t="str">
        <f t="shared" si="51"/>
        <v>0-day</v>
      </c>
      <c r="AR268" s="137"/>
      <c r="AS268" s="83"/>
      <c r="AT268" s="85"/>
      <c r="AU268" s="84"/>
      <c r="AV268" s="88"/>
      <c r="AW268" s="83"/>
      <c r="AX268" s="88" t="e">
        <f t="shared" ca="1" si="52"/>
        <v>#NAME?</v>
      </c>
      <c r="AY268" s="86" t="str">
        <f t="shared" si="53"/>
        <v/>
      </c>
      <c r="AZ268" s="171" t="e">
        <f t="shared" ca="1" si="54"/>
        <v>#NAME?</v>
      </c>
      <c r="BA268" s="85" t="e">
        <f t="shared" ca="1" si="55"/>
        <v>#NAME?</v>
      </c>
      <c r="BB268" s="85" t="e">
        <f t="shared" ca="1" si="56"/>
        <v>#NAME?</v>
      </c>
      <c r="BC268" s="90" t="e">
        <f t="shared" ca="1" si="57"/>
        <v>#NAME?</v>
      </c>
      <c r="BD268" s="90" t="e">
        <f t="shared" ca="1" si="58"/>
        <v>#NAME?</v>
      </c>
      <c r="BE268" s="85" t="e">
        <f t="shared" ca="1" si="59"/>
        <v>#NAME?</v>
      </c>
      <c r="BF268" s="22" t="e">
        <f t="shared" ca="1" si="60"/>
        <v>#NAME?</v>
      </c>
      <c r="BG268" s="22" t="e">
        <f t="shared" ca="1" si="61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28"/>
        <v>267</v>
      </c>
      <c r="B269" s="139">
        <v>46166</v>
      </c>
      <c r="C269" s="54" t="s">
        <v>2411</v>
      </c>
      <c r="D269" s="54" t="s">
        <v>227</v>
      </c>
      <c r="E269" s="56" t="s">
        <v>228</v>
      </c>
      <c r="F269" s="54">
        <v>1</v>
      </c>
      <c r="G269" s="54" t="s">
        <v>65</v>
      </c>
      <c r="H269" s="54" t="str">
        <f t="shared" si="42"/>
        <v>DONE</v>
      </c>
      <c r="I269" s="54" t="s">
        <v>783</v>
      </c>
      <c r="J269" s="58" t="s">
        <v>486</v>
      </c>
      <c r="K269" s="58" t="s">
        <v>79</v>
      </c>
      <c r="L269" s="54">
        <v>14067</v>
      </c>
      <c r="M269" s="54" t="s">
        <v>283</v>
      </c>
      <c r="N269" s="54" t="s">
        <v>283</v>
      </c>
      <c r="O269" s="96" t="s">
        <v>85</v>
      </c>
      <c r="P269" s="64" t="s">
        <v>830</v>
      </c>
      <c r="Q269" s="64" t="s">
        <v>2541</v>
      </c>
      <c r="R269" s="25">
        <v>200001070719</v>
      </c>
      <c r="S269" s="66">
        <v>46173</v>
      </c>
      <c r="T269" s="66" t="str">
        <f t="shared" si="43"/>
        <v>DONE</v>
      </c>
      <c r="U269" s="66">
        <v>46175</v>
      </c>
      <c r="V269" s="25">
        <v>9200091685</v>
      </c>
      <c r="W269" s="25">
        <v>46458</v>
      </c>
      <c r="X269" s="69">
        <v>46182</v>
      </c>
      <c r="Y269" s="69" t="str">
        <f t="shared" si="44"/>
        <v>DONE</v>
      </c>
      <c r="Z269" s="25">
        <v>50517</v>
      </c>
      <c r="AA269" s="202">
        <v>46184</v>
      </c>
      <c r="AB269" s="25" t="str">
        <f t="shared" si="45"/>
        <v>DONE</v>
      </c>
      <c r="AC269" s="71"/>
      <c r="AD269" s="54" t="s">
        <v>2706</v>
      </c>
      <c r="AE269" s="76">
        <v>46185</v>
      </c>
      <c r="AF269" s="69" t="str">
        <f t="shared" si="46"/>
        <v>DONE</v>
      </c>
      <c r="AG269" s="69">
        <v>46188</v>
      </c>
      <c r="AH269" s="170"/>
      <c r="AI269" s="77" t="e">
        <f t="shared" ca="1" si="47"/>
        <v>#NAME?</v>
      </c>
      <c r="AJ269" s="80" t="str">
        <f t="array" ref="AJ269">IFERROR(INDEX('[1]Master Price'!$E:$E,MATCH(D269,'[1]Master Price'!$B:$B,0)),"0")</f>
        <v>0</v>
      </c>
      <c r="AK269" s="80">
        <f t="shared" si="48"/>
        <v>0</v>
      </c>
      <c r="AL269" s="82" t="str">
        <f t="shared" si="38"/>
        <v>0-day</v>
      </c>
      <c r="AM269" s="82" t="str">
        <f t="shared" si="49"/>
        <v>2-day</v>
      </c>
      <c r="AN269" s="82" t="str">
        <f t="shared" si="40"/>
        <v>0-day</v>
      </c>
      <c r="AO269" s="82" t="str">
        <f t="shared" si="41"/>
        <v>2-day</v>
      </c>
      <c r="AP269" s="82" t="str">
        <f t="shared" si="50"/>
        <v>1-day</v>
      </c>
      <c r="AQ269" s="82" t="str">
        <f t="shared" si="51"/>
        <v>0-day</v>
      </c>
      <c r="AR269" s="137"/>
      <c r="AS269" s="83"/>
      <c r="AT269" s="85"/>
      <c r="AU269" s="84"/>
      <c r="AV269" s="88"/>
      <c r="AW269" s="83"/>
      <c r="AX269" s="88" t="e">
        <f t="shared" ca="1" si="52"/>
        <v>#NAME?</v>
      </c>
      <c r="AY269" s="86" t="str">
        <f t="shared" si="53"/>
        <v/>
      </c>
      <c r="AZ269" s="171" t="e">
        <f t="shared" ca="1" si="54"/>
        <v>#NAME?</v>
      </c>
      <c r="BA269" s="85" t="e">
        <f t="shared" ca="1" si="55"/>
        <v>#NAME?</v>
      </c>
      <c r="BB269" s="85" t="e">
        <f t="shared" ca="1" si="56"/>
        <v>#NAME?</v>
      </c>
      <c r="BC269" s="90" t="e">
        <f t="shared" ca="1" si="57"/>
        <v>#NAME?</v>
      </c>
      <c r="BD269" s="90" t="e">
        <f t="shared" ca="1" si="58"/>
        <v>#NAME?</v>
      </c>
      <c r="BE269" s="85" t="e">
        <f t="shared" ca="1" si="59"/>
        <v>#NAME?</v>
      </c>
      <c r="BF269" s="22" t="e">
        <f t="shared" ca="1" si="60"/>
        <v>#NAME?</v>
      </c>
      <c r="BG269" s="22" t="e">
        <f t="shared" ca="1" si="61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28"/>
        <v>268</v>
      </c>
      <c r="B270" s="139">
        <v>46166</v>
      </c>
      <c r="C270" s="54" t="s">
        <v>2411</v>
      </c>
      <c r="D270" s="54" t="s">
        <v>951</v>
      </c>
      <c r="E270" s="56" t="s">
        <v>952</v>
      </c>
      <c r="F270" s="54">
        <v>1</v>
      </c>
      <c r="G270" s="54" t="s">
        <v>65</v>
      </c>
      <c r="H270" s="54" t="str">
        <f t="shared" si="42"/>
        <v>DONE</v>
      </c>
      <c r="I270" s="54" t="s">
        <v>783</v>
      </c>
      <c r="J270" s="58" t="s">
        <v>486</v>
      </c>
      <c r="K270" s="58" t="s">
        <v>79</v>
      </c>
      <c r="L270" s="54">
        <v>14067</v>
      </c>
      <c r="M270" s="54" t="s">
        <v>283</v>
      </c>
      <c r="N270" s="54" t="s">
        <v>283</v>
      </c>
      <c r="O270" s="96" t="s">
        <v>85</v>
      </c>
      <c r="P270" s="64" t="s">
        <v>830</v>
      </c>
      <c r="Q270" s="64" t="s">
        <v>2541</v>
      </c>
      <c r="R270" s="25">
        <v>200001070719</v>
      </c>
      <c r="S270" s="66">
        <v>46173</v>
      </c>
      <c r="T270" s="66" t="str">
        <f t="shared" si="43"/>
        <v>DONE</v>
      </c>
      <c r="U270" s="66">
        <v>46175</v>
      </c>
      <c r="V270" s="25">
        <v>9200091685</v>
      </c>
      <c r="W270" s="25">
        <v>46458</v>
      </c>
      <c r="X270" s="69">
        <v>46182</v>
      </c>
      <c r="Y270" s="69" t="str">
        <f t="shared" si="44"/>
        <v>DONE</v>
      </c>
      <c r="Z270" s="25">
        <v>50517</v>
      </c>
      <c r="AA270" s="202">
        <v>46184</v>
      </c>
      <c r="AB270" s="25" t="str">
        <f t="shared" si="45"/>
        <v>DONE</v>
      </c>
      <c r="AC270" s="71"/>
      <c r="AD270" s="54" t="s">
        <v>2706</v>
      </c>
      <c r="AE270" s="76">
        <v>46185</v>
      </c>
      <c r="AF270" s="69" t="str">
        <f t="shared" si="46"/>
        <v>DONE</v>
      </c>
      <c r="AG270" s="69">
        <v>46188</v>
      </c>
      <c r="AH270" s="170"/>
      <c r="AI270" s="77" t="e">
        <f t="shared" ca="1" si="47"/>
        <v>#NAME?</v>
      </c>
      <c r="AJ270" s="80" t="str">
        <f t="array" ref="AJ270">IFERROR(INDEX('[1]Master Price'!$E:$E,MATCH(D270,'[1]Master Price'!$B:$B,0)),"0")</f>
        <v>0</v>
      </c>
      <c r="AK270" s="80">
        <f t="shared" si="48"/>
        <v>0</v>
      </c>
      <c r="AL270" s="82" t="str">
        <f t="shared" si="38"/>
        <v>0-day</v>
      </c>
      <c r="AM270" s="82" t="str">
        <f t="shared" si="49"/>
        <v>2-day</v>
      </c>
      <c r="AN270" s="82" t="str">
        <f t="shared" si="40"/>
        <v>0-day</v>
      </c>
      <c r="AO270" s="82" t="str">
        <f t="shared" si="41"/>
        <v>2-day</v>
      </c>
      <c r="AP270" s="82" t="str">
        <f t="shared" si="50"/>
        <v>1-day</v>
      </c>
      <c r="AQ270" s="82" t="str">
        <f t="shared" si="51"/>
        <v>0-day</v>
      </c>
      <c r="AR270" s="137"/>
      <c r="AS270" s="83"/>
      <c r="AT270" s="85"/>
      <c r="AU270" s="84"/>
      <c r="AV270" s="88"/>
      <c r="AW270" s="83"/>
      <c r="AX270" s="88" t="e">
        <f t="shared" ca="1" si="52"/>
        <v>#NAME?</v>
      </c>
      <c r="AY270" s="86" t="str">
        <f t="shared" si="53"/>
        <v/>
      </c>
      <c r="AZ270" s="171" t="e">
        <f t="shared" ca="1" si="54"/>
        <v>#NAME?</v>
      </c>
      <c r="BA270" s="85" t="e">
        <f t="shared" ca="1" si="55"/>
        <v>#NAME?</v>
      </c>
      <c r="BB270" s="85" t="e">
        <f t="shared" ca="1" si="56"/>
        <v>#NAME?</v>
      </c>
      <c r="BC270" s="90" t="e">
        <f t="shared" ca="1" si="57"/>
        <v>#NAME?</v>
      </c>
      <c r="BD270" s="90" t="e">
        <f t="shared" ca="1" si="58"/>
        <v>#NAME?</v>
      </c>
      <c r="BE270" s="85" t="e">
        <f t="shared" ca="1" si="59"/>
        <v>#NAME?</v>
      </c>
      <c r="BF270" s="22" t="e">
        <f t="shared" ca="1" si="60"/>
        <v>#NAME?</v>
      </c>
      <c r="BG270" s="22" t="e">
        <f t="shared" ca="1" si="61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28"/>
        <v>269</v>
      </c>
      <c r="B271" s="139">
        <v>46166</v>
      </c>
      <c r="C271" s="54" t="s">
        <v>2411</v>
      </c>
      <c r="D271" s="54" t="s">
        <v>153</v>
      </c>
      <c r="E271" s="56" t="s">
        <v>154</v>
      </c>
      <c r="F271" s="54">
        <v>1</v>
      </c>
      <c r="G271" s="54" t="s">
        <v>65</v>
      </c>
      <c r="H271" s="54" t="str">
        <f t="shared" si="42"/>
        <v>DONE</v>
      </c>
      <c r="I271" s="54" t="s">
        <v>783</v>
      </c>
      <c r="J271" s="58" t="s">
        <v>486</v>
      </c>
      <c r="K271" s="58" t="s">
        <v>79</v>
      </c>
      <c r="L271" s="54">
        <v>14067</v>
      </c>
      <c r="M271" s="54" t="s">
        <v>283</v>
      </c>
      <c r="N271" s="54" t="s">
        <v>283</v>
      </c>
      <c r="O271" s="96" t="s">
        <v>85</v>
      </c>
      <c r="P271" s="64" t="s">
        <v>830</v>
      </c>
      <c r="Q271" s="64" t="s">
        <v>2541</v>
      </c>
      <c r="R271" s="25">
        <v>200001070719</v>
      </c>
      <c r="S271" s="66">
        <v>46173</v>
      </c>
      <c r="T271" s="66" t="str">
        <f t="shared" si="43"/>
        <v>DONE</v>
      </c>
      <c r="U271" s="66">
        <v>46175</v>
      </c>
      <c r="V271" s="25">
        <v>9200091685</v>
      </c>
      <c r="W271" s="25">
        <v>46458</v>
      </c>
      <c r="X271" s="69">
        <v>46182</v>
      </c>
      <c r="Y271" s="69" t="str">
        <f t="shared" si="44"/>
        <v>DONE</v>
      </c>
      <c r="Z271" s="25">
        <v>50517</v>
      </c>
      <c r="AA271" s="202">
        <v>46184</v>
      </c>
      <c r="AB271" s="25" t="str">
        <f t="shared" si="45"/>
        <v>DONE</v>
      </c>
      <c r="AC271" s="71"/>
      <c r="AD271" s="54" t="s">
        <v>2706</v>
      </c>
      <c r="AE271" s="76">
        <v>46185</v>
      </c>
      <c r="AF271" s="69" t="str">
        <f t="shared" si="46"/>
        <v>DONE</v>
      </c>
      <c r="AG271" s="69">
        <v>46188</v>
      </c>
      <c r="AH271" s="170"/>
      <c r="AI271" s="77" t="e">
        <f t="shared" ca="1" si="47"/>
        <v>#NAME?</v>
      </c>
      <c r="AJ271" s="80" t="str">
        <f t="array" ref="AJ271">IFERROR(INDEX('[1]Master Price'!$E:$E,MATCH(D271,'[1]Master Price'!$B:$B,0)),"0")</f>
        <v>0</v>
      </c>
      <c r="AK271" s="80">
        <f t="shared" si="48"/>
        <v>0</v>
      </c>
      <c r="AL271" s="82" t="str">
        <f t="shared" si="38"/>
        <v>0-day</v>
      </c>
      <c r="AM271" s="82" t="str">
        <f t="shared" si="49"/>
        <v>2-day</v>
      </c>
      <c r="AN271" s="82" t="str">
        <f t="shared" si="40"/>
        <v>0-day</v>
      </c>
      <c r="AO271" s="82" t="str">
        <f t="shared" si="41"/>
        <v>2-day</v>
      </c>
      <c r="AP271" s="82" t="str">
        <f t="shared" si="50"/>
        <v>1-day</v>
      </c>
      <c r="AQ271" s="82" t="str">
        <f t="shared" si="51"/>
        <v>0-day</v>
      </c>
      <c r="AR271" s="137"/>
      <c r="AS271" s="83"/>
      <c r="AT271" s="85"/>
      <c r="AU271" s="84"/>
      <c r="AV271" s="88"/>
      <c r="AW271" s="83"/>
      <c r="AX271" s="88" t="e">
        <f t="shared" ca="1" si="52"/>
        <v>#NAME?</v>
      </c>
      <c r="AY271" s="86" t="str">
        <f t="shared" si="53"/>
        <v/>
      </c>
      <c r="AZ271" s="171" t="e">
        <f t="shared" ca="1" si="54"/>
        <v>#NAME?</v>
      </c>
      <c r="BA271" s="85" t="e">
        <f t="shared" ca="1" si="55"/>
        <v>#NAME?</v>
      </c>
      <c r="BB271" s="85" t="e">
        <f t="shared" ca="1" si="56"/>
        <v>#NAME?</v>
      </c>
      <c r="BC271" s="90" t="e">
        <f t="shared" ca="1" si="57"/>
        <v>#NAME?</v>
      </c>
      <c r="BD271" s="90" t="e">
        <f t="shared" ca="1" si="58"/>
        <v>#NAME?</v>
      </c>
      <c r="BE271" s="85" t="e">
        <f t="shared" ca="1" si="59"/>
        <v>#NAME?</v>
      </c>
      <c r="BF271" s="22" t="e">
        <f t="shared" ca="1" si="60"/>
        <v>#NAME?</v>
      </c>
      <c r="BG271" s="22" t="e">
        <f t="shared" ca="1" si="61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28"/>
        <v>270</v>
      </c>
      <c r="B272" s="139">
        <v>46166</v>
      </c>
      <c r="C272" s="54" t="s">
        <v>2411</v>
      </c>
      <c r="D272" s="54" t="s">
        <v>310</v>
      </c>
      <c r="E272" s="56" t="s">
        <v>312</v>
      </c>
      <c r="F272" s="54">
        <v>1</v>
      </c>
      <c r="G272" s="54" t="s">
        <v>65</v>
      </c>
      <c r="H272" s="54" t="str">
        <f t="shared" si="42"/>
        <v>DONE</v>
      </c>
      <c r="I272" s="54" t="s">
        <v>783</v>
      </c>
      <c r="J272" s="58" t="s">
        <v>486</v>
      </c>
      <c r="K272" s="58" t="s">
        <v>79</v>
      </c>
      <c r="L272" s="54">
        <v>14067</v>
      </c>
      <c r="M272" s="54" t="s">
        <v>283</v>
      </c>
      <c r="N272" s="54" t="s">
        <v>283</v>
      </c>
      <c r="O272" s="96" t="s">
        <v>85</v>
      </c>
      <c r="P272" s="64" t="s">
        <v>830</v>
      </c>
      <c r="Q272" s="64" t="s">
        <v>2541</v>
      </c>
      <c r="R272" s="25">
        <v>200001070719</v>
      </c>
      <c r="S272" s="66">
        <v>46173</v>
      </c>
      <c r="T272" s="66" t="str">
        <f t="shared" si="43"/>
        <v>DONE</v>
      </c>
      <c r="U272" s="66">
        <v>46175</v>
      </c>
      <c r="V272" s="25">
        <v>9200091685</v>
      </c>
      <c r="W272" s="25">
        <v>46458</v>
      </c>
      <c r="X272" s="69">
        <v>46182</v>
      </c>
      <c r="Y272" s="69" t="str">
        <f t="shared" si="44"/>
        <v>DONE</v>
      </c>
      <c r="Z272" s="25">
        <v>50517</v>
      </c>
      <c r="AA272" s="202">
        <v>46184</v>
      </c>
      <c r="AB272" s="25" t="str">
        <f t="shared" si="45"/>
        <v>DONE</v>
      </c>
      <c r="AC272" s="71"/>
      <c r="AD272" s="54" t="s">
        <v>2706</v>
      </c>
      <c r="AE272" s="76">
        <v>46185</v>
      </c>
      <c r="AF272" s="69" t="str">
        <f t="shared" si="46"/>
        <v>DONE</v>
      </c>
      <c r="AG272" s="69">
        <v>46188</v>
      </c>
      <c r="AH272" s="170"/>
      <c r="AI272" s="77" t="e">
        <f t="shared" ca="1" si="47"/>
        <v>#NAME?</v>
      </c>
      <c r="AJ272" s="80" t="str">
        <f t="array" ref="AJ272">IFERROR(INDEX('[1]Master Price'!$E:$E,MATCH(D272,'[1]Master Price'!$B:$B,0)),"0")</f>
        <v>0</v>
      </c>
      <c r="AK272" s="80">
        <f t="shared" si="48"/>
        <v>0</v>
      </c>
      <c r="AL272" s="82" t="str">
        <f t="shared" si="38"/>
        <v>0-day</v>
      </c>
      <c r="AM272" s="82" t="str">
        <f t="shared" si="49"/>
        <v>2-day</v>
      </c>
      <c r="AN272" s="82" t="str">
        <f t="shared" si="40"/>
        <v>0-day</v>
      </c>
      <c r="AO272" s="82" t="str">
        <f t="shared" si="41"/>
        <v>2-day</v>
      </c>
      <c r="AP272" s="82" t="str">
        <f t="shared" si="50"/>
        <v>1-day</v>
      </c>
      <c r="AQ272" s="82" t="str">
        <f t="shared" si="51"/>
        <v>0-day</v>
      </c>
      <c r="AR272" s="137"/>
      <c r="AS272" s="83"/>
      <c r="AT272" s="85"/>
      <c r="AU272" s="84"/>
      <c r="AV272" s="88"/>
      <c r="AW272" s="83"/>
      <c r="AX272" s="88" t="e">
        <f t="shared" ca="1" si="52"/>
        <v>#NAME?</v>
      </c>
      <c r="AY272" s="86" t="str">
        <f t="shared" si="53"/>
        <v/>
      </c>
      <c r="AZ272" s="171" t="e">
        <f t="shared" ca="1" si="54"/>
        <v>#NAME?</v>
      </c>
      <c r="BA272" s="85" t="e">
        <f t="shared" ca="1" si="55"/>
        <v>#NAME?</v>
      </c>
      <c r="BB272" s="85" t="e">
        <f t="shared" ca="1" si="56"/>
        <v>#NAME?</v>
      </c>
      <c r="BC272" s="90" t="e">
        <f t="shared" ca="1" si="57"/>
        <v>#NAME?</v>
      </c>
      <c r="BD272" s="90" t="e">
        <f t="shared" ca="1" si="58"/>
        <v>#NAME?</v>
      </c>
      <c r="BE272" s="85" t="e">
        <f t="shared" ca="1" si="59"/>
        <v>#NAME?</v>
      </c>
      <c r="BF272" s="22" t="e">
        <f t="shared" ca="1" si="60"/>
        <v>#NAME?</v>
      </c>
      <c r="BG272" s="22" t="e">
        <f t="shared" ca="1" si="61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28"/>
        <v>271</v>
      </c>
      <c r="B273" s="139">
        <v>46166</v>
      </c>
      <c r="C273" s="54" t="s">
        <v>2411</v>
      </c>
      <c r="D273" s="54" t="s">
        <v>473</v>
      </c>
      <c r="E273" s="56" t="s">
        <v>474</v>
      </c>
      <c r="F273" s="54">
        <v>2</v>
      </c>
      <c r="G273" s="54" t="s">
        <v>65</v>
      </c>
      <c r="H273" s="54" t="str">
        <f t="shared" si="42"/>
        <v>DONE</v>
      </c>
      <c r="I273" s="54" t="s">
        <v>783</v>
      </c>
      <c r="J273" s="58" t="s">
        <v>486</v>
      </c>
      <c r="K273" s="58" t="s">
        <v>79</v>
      </c>
      <c r="L273" s="54">
        <v>14067</v>
      </c>
      <c r="M273" s="54" t="s">
        <v>283</v>
      </c>
      <c r="N273" s="54" t="s">
        <v>283</v>
      </c>
      <c r="O273" s="96" t="s">
        <v>85</v>
      </c>
      <c r="P273" s="64" t="s">
        <v>830</v>
      </c>
      <c r="Q273" s="64" t="s">
        <v>2541</v>
      </c>
      <c r="R273" s="25">
        <v>200001070719</v>
      </c>
      <c r="S273" s="66">
        <v>46173</v>
      </c>
      <c r="T273" s="66" t="str">
        <f t="shared" si="43"/>
        <v>DONE</v>
      </c>
      <c r="U273" s="66">
        <v>46175</v>
      </c>
      <c r="V273" s="25">
        <v>9200091685</v>
      </c>
      <c r="W273" s="25">
        <v>46458</v>
      </c>
      <c r="X273" s="69">
        <v>46182</v>
      </c>
      <c r="Y273" s="69" t="str">
        <f t="shared" si="44"/>
        <v>DONE</v>
      </c>
      <c r="Z273" s="25">
        <v>50517</v>
      </c>
      <c r="AA273" s="202">
        <v>46184</v>
      </c>
      <c r="AB273" s="25" t="str">
        <f t="shared" si="45"/>
        <v>DONE</v>
      </c>
      <c r="AC273" s="71"/>
      <c r="AD273" s="54" t="s">
        <v>2706</v>
      </c>
      <c r="AE273" s="76">
        <v>46185</v>
      </c>
      <c r="AF273" s="69" t="str">
        <f t="shared" si="46"/>
        <v>DONE</v>
      </c>
      <c r="AG273" s="69">
        <v>46188</v>
      </c>
      <c r="AH273" s="170"/>
      <c r="AI273" s="77" t="e">
        <f t="shared" ca="1" si="47"/>
        <v>#NAME?</v>
      </c>
      <c r="AJ273" s="80" t="str">
        <f t="array" ref="AJ273">IFERROR(INDEX('[1]Master Price'!$E:$E,MATCH(D273,'[1]Master Price'!$B:$B,0)),"0")</f>
        <v>0</v>
      </c>
      <c r="AK273" s="80">
        <f t="shared" si="48"/>
        <v>0</v>
      </c>
      <c r="AL273" s="82" t="str">
        <f t="shared" si="38"/>
        <v>0-day</v>
      </c>
      <c r="AM273" s="82" t="str">
        <f t="shared" si="49"/>
        <v>2-day</v>
      </c>
      <c r="AN273" s="82" t="str">
        <f t="shared" si="40"/>
        <v>0-day</v>
      </c>
      <c r="AO273" s="82" t="str">
        <f t="shared" si="41"/>
        <v>2-day</v>
      </c>
      <c r="AP273" s="82" t="str">
        <f t="shared" si="50"/>
        <v>1-day</v>
      </c>
      <c r="AQ273" s="82" t="str">
        <f t="shared" si="51"/>
        <v>0-day</v>
      </c>
      <c r="AR273" s="137"/>
      <c r="AS273" s="83"/>
      <c r="AT273" s="85"/>
      <c r="AU273" s="84"/>
      <c r="AV273" s="88"/>
      <c r="AW273" s="83"/>
      <c r="AX273" s="88" t="e">
        <f t="shared" ca="1" si="52"/>
        <v>#NAME?</v>
      </c>
      <c r="AY273" s="86" t="str">
        <f t="shared" si="53"/>
        <v/>
      </c>
      <c r="AZ273" s="171" t="e">
        <f t="shared" ca="1" si="54"/>
        <v>#NAME?</v>
      </c>
      <c r="BA273" s="85" t="e">
        <f t="shared" ca="1" si="55"/>
        <v>#NAME?</v>
      </c>
      <c r="BB273" s="85" t="e">
        <f t="shared" ca="1" si="56"/>
        <v>#NAME?</v>
      </c>
      <c r="BC273" s="90" t="e">
        <f t="shared" ca="1" si="57"/>
        <v>#NAME?</v>
      </c>
      <c r="BD273" s="90" t="e">
        <f t="shared" ca="1" si="58"/>
        <v>#NAME?</v>
      </c>
      <c r="BE273" s="85" t="e">
        <f t="shared" ca="1" si="59"/>
        <v>#NAME?</v>
      </c>
      <c r="BF273" s="22" t="e">
        <f t="shared" ca="1" si="60"/>
        <v>#NAME?</v>
      </c>
      <c r="BG273" s="22" t="e">
        <f t="shared" ca="1" si="61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28"/>
        <v>272</v>
      </c>
      <c r="B274" s="139">
        <v>46166</v>
      </c>
      <c r="C274" s="54" t="s">
        <v>2411</v>
      </c>
      <c r="D274" s="54" t="s">
        <v>303</v>
      </c>
      <c r="E274" s="56" t="s">
        <v>304</v>
      </c>
      <c r="F274" s="54">
        <v>2</v>
      </c>
      <c r="G274" s="54" t="s">
        <v>65</v>
      </c>
      <c r="H274" s="54" t="str">
        <f t="shared" si="42"/>
        <v>DONE</v>
      </c>
      <c r="I274" s="54" t="s">
        <v>783</v>
      </c>
      <c r="J274" s="58" t="s">
        <v>486</v>
      </c>
      <c r="K274" s="58" t="s">
        <v>79</v>
      </c>
      <c r="L274" s="54">
        <v>14067</v>
      </c>
      <c r="M274" s="54" t="s">
        <v>283</v>
      </c>
      <c r="N274" s="54" t="s">
        <v>283</v>
      </c>
      <c r="O274" s="96" t="s">
        <v>85</v>
      </c>
      <c r="P274" s="64" t="s">
        <v>830</v>
      </c>
      <c r="Q274" s="64" t="s">
        <v>2541</v>
      </c>
      <c r="R274" s="25">
        <v>200001070719</v>
      </c>
      <c r="S274" s="66">
        <v>46173</v>
      </c>
      <c r="T274" s="66" t="str">
        <f t="shared" si="43"/>
        <v>DONE</v>
      </c>
      <c r="U274" s="66">
        <v>46175</v>
      </c>
      <c r="V274" s="25">
        <v>9200091685</v>
      </c>
      <c r="W274" s="25">
        <v>46458</v>
      </c>
      <c r="X274" s="69">
        <v>46182</v>
      </c>
      <c r="Y274" s="69" t="str">
        <f t="shared" si="44"/>
        <v>DONE</v>
      </c>
      <c r="Z274" s="25">
        <v>50517</v>
      </c>
      <c r="AA274" s="202">
        <v>46184</v>
      </c>
      <c r="AB274" s="25" t="str">
        <f t="shared" si="45"/>
        <v>DONE</v>
      </c>
      <c r="AC274" s="71"/>
      <c r="AD274" s="54" t="s">
        <v>2706</v>
      </c>
      <c r="AE274" s="76">
        <v>46185</v>
      </c>
      <c r="AF274" s="69" t="str">
        <f t="shared" si="46"/>
        <v>DONE</v>
      </c>
      <c r="AG274" s="69">
        <v>46188</v>
      </c>
      <c r="AH274" s="170"/>
      <c r="AI274" s="77" t="e">
        <f t="shared" ca="1" si="47"/>
        <v>#NAME?</v>
      </c>
      <c r="AJ274" s="80" t="str">
        <f t="array" ref="AJ274">IFERROR(INDEX('[1]Master Price'!$E:$E,MATCH(D274,'[1]Master Price'!$B:$B,0)),"0")</f>
        <v>0</v>
      </c>
      <c r="AK274" s="80">
        <f t="shared" si="48"/>
        <v>0</v>
      </c>
      <c r="AL274" s="82" t="str">
        <f t="shared" si="38"/>
        <v>0-day</v>
      </c>
      <c r="AM274" s="82" t="str">
        <f t="shared" si="49"/>
        <v>2-day</v>
      </c>
      <c r="AN274" s="82" t="str">
        <f t="shared" si="40"/>
        <v>0-day</v>
      </c>
      <c r="AO274" s="82" t="str">
        <f t="shared" si="41"/>
        <v>2-day</v>
      </c>
      <c r="AP274" s="82" t="str">
        <f t="shared" si="50"/>
        <v>1-day</v>
      </c>
      <c r="AQ274" s="82" t="str">
        <f t="shared" si="51"/>
        <v>0-day</v>
      </c>
      <c r="AR274" s="137"/>
      <c r="AS274" s="83"/>
      <c r="AT274" s="85"/>
      <c r="AU274" s="84"/>
      <c r="AV274" s="88"/>
      <c r="AW274" s="83"/>
      <c r="AX274" s="88" t="e">
        <f t="shared" ca="1" si="52"/>
        <v>#NAME?</v>
      </c>
      <c r="AY274" s="86" t="str">
        <f t="shared" si="53"/>
        <v/>
      </c>
      <c r="AZ274" s="171" t="e">
        <f t="shared" ca="1" si="54"/>
        <v>#NAME?</v>
      </c>
      <c r="BA274" s="85" t="e">
        <f t="shared" ca="1" si="55"/>
        <v>#NAME?</v>
      </c>
      <c r="BB274" s="85" t="e">
        <f t="shared" ca="1" si="56"/>
        <v>#NAME?</v>
      </c>
      <c r="BC274" s="90" t="e">
        <f t="shared" ca="1" si="57"/>
        <v>#NAME?</v>
      </c>
      <c r="BD274" s="90" t="e">
        <f t="shared" ca="1" si="58"/>
        <v>#NAME?</v>
      </c>
      <c r="BE274" s="85" t="e">
        <f t="shared" ca="1" si="59"/>
        <v>#NAME?</v>
      </c>
      <c r="BF274" s="22" t="e">
        <f t="shared" ca="1" si="60"/>
        <v>#NAME?</v>
      </c>
      <c r="BG274" s="22" t="e">
        <f t="shared" ca="1" si="61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28"/>
        <v>273</v>
      </c>
      <c r="B275" s="139">
        <v>46167</v>
      </c>
      <c r="C275" s="54" t="s">
        <v>2414</v>
      </c>
      <c r="D275" s="54" t="s">
        <v>1188</v>
      </c>
      <c r="E275" s="56" t="s">
        <v>1189</v>
      </c>
      <c r="F275" s="54">
        <v>1</v>
      </c>
      <c r="G275" s="54" t="s">
        <v>65</v>
      </c>
      <c r="H275" s="54" t="str">
        <f t="shared" si="42"/>
        <v>DONE</v>
      </c>
      <c r="I275" s="54" t="s">
        <v>1145</v>
      </c>
      <c r="J275" s="58" t="s">
        <v>146</v>
      </c>
      <c r="K275" s="58" t="s">
        <v>79</v>
      </c>
      <c r="L275" s="54"/>
      <c r="M275" s="54" t="s">
        <v>207</v>
      </c>
      <c r="N275" s="54" t="s">
        <v>207</v>
      </c>
      <c r="O275" s="98" t="s">
        <v>91</v>
      </c>
      <c r="P275" s="64" t="s">
        <v>2728</v>
      </c>
      <c r="Q275" s="64" t="s">
        <v>1622</v>
      </c>
      <c r="R275" s="25">
        <v>200001070777</v>
      </c>
      <c r="S275" s="66">
        <v>6620538</v>
      </c>
      <c r="T275" s="66" t="str">
        <f t="shared" si="43"/>
        <v>DONE</v>
      </c>
      <c r="U275" s="66">
        <v>46175</v>
      </c>
      <c r="V275" s="25">
        <v>9200091659</v>
      </c>
      <c r="W275" s="25">
        <v>46452</v>
      </c>
      <c r="X275" s="69">
        <v>46182</v>
      </c>
      <c r="Y275" s="69" t="str">
        <f t="shared" si="44"/>
        <v>DONE</v>
      </c>
      <c r="Z275" s="25">
        <v>50521</v>
      </c>
      <c r="AA275" s="202">
        <v>46184</v>
      </c>
      <c r="AB275" s="25" t="str">
        <f t="shared" si="45"/>
        <v>DONE</v>
      </c>
      <c r="AC275" s="71"/>
      <c r="AD275" s="54" t="s">
        <v>2729</v>
      </c>
      <c r="AE275" s="76">
        <v>46185</v>
      </c>
      <c r="AF275" s="69" t="str">
        <f t="shared" si="46"/>
        <v>DONE</v>
      </c>
      <c r="AG275" s="69">
        <v>46188</v>
      </c>
      <c r="AH275" s="170"/>
      <c r="AI275" s="77" t="e">
        <f t="shared" ca="1" si="47"/>
        <v>#NAME?</v>
      </c>
      <c r="AJ275" s="80" t="str">
        <f t="array" ref="AJ275">IFERROR(INDEX('[1]Master Price'!$E:$E,MATCH(D275,'[1]Master Price'!$B:$B,0)),"0")</f>
        <v>0</v>
      </c>
      <c r="AK275" s="80">
        <f t="shared" si="48"/>
        <v>0</v>
      </c>
      <c r="AL275" s="82" t="str">
        <f t="shared" si="38"/>
        <v>0-day</v>
      </c>
      <c r="AM275" s="82" t="str">
        <f t="shared" si="49"/>
        <v>0-day</v>
      </c>
      <c r="AN275" s="82" t="str">
        <f t="shared" si="40"/>
        <v>0-day</v>
      </c>
      <c r="AO275" s="82" t="str">
        <f t="shared" si="41"/>
        <v>2-day</v>
      </c>
      <c r="AP275" s="82" t="str">
        <f t="shared" si="50"/>
        <v>1-day</v>
      </c>
      <c r="AQ275" s="82" t="str">
        <f t="shared" si="51"/>
        <v>0-day</v>
      </c>
      <c r="AR275" s="137"/>
      <c r="AS275" s="83"/>
      <c r="AT275" s="85"/>
      <c r="AU275" s="84"/>
      <c r="AV275" s="88"/>
      <c r="AW275" s="83"/>
      <c r="AX275" s="88" t="e">
        <f t="shared" ca="1" si="52"/>
        <v>#NAME?</v>
      </c>
      <c r="AY275" s="86" t="str">
        <f t="shared" si="53"/>
        <v/>
      </c>
      <c r="AZ275" s="171" t="e">
        <f t="shared" ca="1" si="54"/>
        <v>#NAME?</v>
      </c>
      <c r="BA275" s="85" t="e">
        <f t="shared" ca="1" si="55"/>
        <v>#NAME?</v>
      </c>
      <c r="BB275" s="85" t="e">
        <f t="shared" ca="1" si="56"/>
        <v>#NAME?</v>
      </c>
      <c r="BC275" s="90" t="e">
        <f t="shared" ca="1" si="57"/>
        <v>#NAME?</v>
      </c>
      <c r="BD275" s="90" t="e">
        <f t="shared" ca="1" si="58"/>
        <v>#NAME?</v>
      </c>
      <c r="BE275" s="85" t="e">
        <f t="shared" ca="1" si="59"/>
        <v>#NAME?</v>
      </c>
      <c r="BF275" s="22" t="e">
        <f t="shared" ca="1" si="60"/>
        <v>#NAME?</v>
      </c>
      <c r="BG275" s="22" t="e">
        <f t="shared" ca="1" si="61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28"/>
        <v>274</v>
      </c>
      <c r="B276" s="139">
        <v>46167</v>
      </c>
      <c r="C276" s="54" t="s">
        <v>2419</v>
      </c>
      <c r="D276" s="54" t="s">
        <v>341</v>
      </c>
      <c r="E276" s="56" t="s">
        <v>342</v>
      </c>
      <c r="F276" s="54">
        <v>2</v>
      </c>
      <c r="G276" s="54" t="s">
        <v>65</v>
      </c>
      <c r="H276" s="54" t="str">
        <f t="shared" si="42"/>
        <v>DONE</v>
      </c>
      <c r="I276" s="54" t="s">
        <v>402</v>
      </c>
      <c r="J276" s="58" t="s">
        <v>146</v>
      </c>
      <c r="K276" s="58" t="s">
        <v>79</v>
      </c>
      <c r="L276" s="54">
        <v>8012</v>
      </c>
      <c r="M276" s="54" t="s">
        <v>352</v>
      </c>
      <c r="N276" s="54" t="s">
        <v>352</v>
      </c>
      <c r="O276" s="98" t="s">
        <v>91</v>
      </c>
      <c r="P276" s="64" t="s">
        <v>830</v>
      </c>
      <c r="Q276" s="64" t="s">
        <v>2691</v>
      </c>
      <c r="R276" s="25">
        <v>200001070787</v>
      </c>
      <c r="S276" s="66">
        <v>6620538</v>
      </c>
      <c r="T276" s="66" t="str">
        <f t="shared" si="43"/>
        <v>DONE</v>
      </c>
      <c r="U276" s="66">
        <v>46175</v>
      </c>
      <c r="V276" s="25">
        <v>9200091657</v>
      </c>
      <c r="W276" s="25">
        <v>46435</v>
      </c>
      <c r="X276" s="69">
        <v>46182</v>
      </c>
      <c r="Y276" s="69" t="str">
        <f t="shared" si="44"/>
        <v>DONE</v>
      </c>
      <c r="Z276" s="25">
        <v>50544</v>
      </c>
      <c r="AA276" s="202">
        <v>46184</v>
      </c>
      <c r="AB276" s="25" t="str">
        <f t="shared" si="45"/>
        <v>DONE</v>
      </c>
      <c r="AC276" s="71"/>
      <c r="AD276" s="54" t="s">
        <v>2735</v>
      </c>
      <c r="AE276" s="76">
        <v>46185</v>
      </c>
      <c r="AF276" s="69" t="str">
        <f t="shared" si="46"/>
        <v>DONE</v>
      </c>
      <c r="AG276" s="69">
        <v>46188</v>
      </c>
      <c r="AH276" s="170"/>
      <c r="AI276" s="77" t="e">
        <f t="shared" ca="1" si="47"/>
        <v>#NAME?</v>
      </c>
      <c r="AJ276" s="80" t="str">
        <f t="array" ref="AJ276">IFERROR(INDEX('[1]Master Price'!$E:$E,MATCH(D276,'[1]Master Price'!$B:$B,0)),"0")</f>
        <v>0</v>
      </c>
      <c r="AK276" s="80">
        <f t="shared" si="48"/>
        <v>0</v>
      </c>
      <c r="AL276" s="82" t="str">
        <f t="shared" si="38"/>
        <v>0-day</v>
      </c>
      <c r="AM276" s="82" t="str">
        <f t="shared" si="49"/>
        <v>0-day</v>
      </c>
      <c r="AN276" s="82" t="str">
        <f t="shared" si="40"/>
        <v>0-day</v>
      </c>
      <c r="AO276" s="82" t="str">
        <f t="shared" si="41"/>
        <v>2-day</v>
      </c>
      <c r="AP276" s="82" t="str">
        <f t="shared" si="50"/>
        <v>1-day</v>
      </c>
      <c r="AQ276" s="82" t="str">
        <f t="shared" si="51"/>
        <v>0-day</v>
      </c>
      <c r="AR276" s="137"/>
      <c r="AS276" s="83"/>
      <c r="AT276" s="85"/>
      <c r="AU276" s="84"/>
      <c r="AV276" s="88"/>
      <c r="AW276" s="83"/>
      <c r="AX276" s="88" t="e">
        <f t="shared" ca="1" si="52"/>
        <v>#NAME?</v>
      </c>
      <c r="AY276" s="86" t="str">
        <f t="shared" si="53"/>
        <v/>
      </c>
      <c r="AZ276" s="171" t="e">
        <f t="shared" ca="1" si="54"/>
        <v>#NAME?</v>
      </c>
      <c r="BA276" s="85" t="e">
        <f t="shared" ca="1" si="55"/>
        <v>#NAME?</v>
      </c>
      <c r="BB276" s="85" t="e">
        <f t="shared" ca="1" si="56"/>
        <v>#NAME?</v>
      </c>
      <c r="BC276" s="90" t="e">
        <f t="shared" ca="1" si="57"/>
        <v>#NAME?</v>
      </c>
      <c r="BD276" s="90" t="e">
        <f t="shared" ca="1" si="58"/>
        <v>#NAME?</v>
      </c>
      <c r="BE276" s="85" t="e">
        <f t="shared" ca="1" si="59"/>
        <v>#NAME?</v>
      </c>
      <c r="BF276" s="22" t="e">
        <f t="shared" ca="1" si="60"/>
        <v>#NAME?</v>
      </c>
      <c r="BG276" s="22" t="e">
        <f t="shared" ca="1" si="61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>
        <f t="shared" si="28"/>
        <v>275</v>
      </c>
      <c r="B277" s="139">
        <v>46167</v>
      </c>
      <c r="C277" s="54" t="s">
        <v>2419</v>
      </c>
      <c r="D277" s="54" t="s">
        <v>1425</v>
      </c>
      <c r="E277" s="56" t="s">
        <v>1426</v>
      </c>
      <c r="F277" s="54">
        <v>2</v>
      </c>
      <c r="G277" s="54" t="s">
        <v>65</v>
      </c>
      <c r="H277" s="54" t="str">
        <f t="shared" si="42"/>
        <v>DONE</v>
      </c>
      <c r="I277" s="54" t="s">
        <v>402</v>
      </c>
      <c r="J277" s="58" t="s">
        <v>146</v>
      </c>
      <c r="K277" s="58" t="s">
        <v>79</v>
      </c>
      <c r="L277" s="54">
        <v>8012</v>
      </c>
      <c r="M277" s="54" t="s">
        <v>352</v>
      </c>
      <c r="N277" s="54" t="s">
        <v>352</v>
      </c>
      <c r="O277" s="98" t="s">
        <v>91</v>
      </c>
      <c r="P277" s="64" t="s">
        <v>830</v>
      </c>
      <c r="Q277" s="64" t="s">
        <v>2691</v>
      </c>
      <c r="R277" s="25">
        <v>200001070787</v>
      </c>
      <c r="S277" s="66">
        <v>6620538</v>
      </c>
      <c r="T277" s="66" t="str">
        <f t="shared" si="43"/>
        <v>DONE</v>
      </c>
      <c r="U277" s="66">
        <v>46175</v>
      </c>
      <c r="V277" s="25">
        <v>9200091657</v>
      </c>
      <c r="W277" s="25">
        <v>46435</v>
      </c>
      <c r="X277" s="69">
        <v>46182</v>
      </c>
      <c r="Y277" s="69" t="str">
        <f t="shared" si="44"/>
        <v>DONE</v>
      </c>
      <c r="Z277" s="25">
        <v>50544</v>
      </c>
      <c r="AA277" s="202">
        <v>46184</v>
      </c>
      <c r="AB277" s="25" t="str">
        <f t="shared" si="45"/>
        <v>DONE</v>
      </c>
      <c r="AC277" s="71"/>
      <c r="AD277" s="54" t="s">
        <v>2735</v>
      </c>
      <c r="AE277" s="76">
        <v>46185</v>
      </c>
      <c r="AF277" s="69" t="str">
        <f t="shared" si="46"/>
        <v>DONE</v>
      </c>
      <c r="AG277" s="69">
        <v>46188</v>
      </c>
      <c r="AH277" s="170"/>
      <c r="AI277" s="77" t="e">
        <f t="shared" ca="1" si="47"/>
        <v>#NAME?</v>
      </c>
      <c r="AJ277" s="80" t="str">
        <f t="array" ref="AJ277">IFERROR(INDEX('[1]Master Price'!$E:$E,MATCH(D277,'[1]Master Price'!$B:$B,0)),"0")</f>
        <v>0</v>
      </c>
      <c r="AK277" s="80">
        <f t="shared" si="48"/>
        <v>0</v>
      </c>
      <c r="AL277" s="82" t="str">
        <f t="shared" si="38"/>
        <v>0-day</v>
      </c>
      <c r="AM277" s="82" t="str">
        <f t="shared" si="49"/>
        <v>0-day</v>
      </c>
      <c r="AN277" s="82" t="str">
        <f t="shared" si="40"/>
        <v>0-day</v>
      </c>
      <c r="AO277" s="82" t="str">
        <f t="shared" si="41"/>
        <v>2-day</v>
      </c>
      <c r="AP277" s="82" t="str">
        <f t="shared" si="50"/>
        <v>1-day</v>
      </c>
      <c r="AQ277" s="82" t="str">
        <f t="shared" si="51"/>
        <v>0-day</v>
      </c>
      <c r="AR277" s="137"/>
      <c r="AS277" s="83"/>
      <c r="AT277" s="85"/>
      <c r="AU277" s="84"/>
      <c r="AV277" s="88"/>
      <c r="AW277" s="83"/>
      <c r="AX277" s="88" t="e">
        <f t="shared" ca="1" si="52"/>
        <v>#NAME?</v>
      </c>
      <c r="AY277" s="86" t="str">
        <f t="shared" si="53"/>
        <v/>
      </c>
      <c r="AZ277" s="171" t="e">
        <f t="shared" ca="1" si="54"/>
        <v>#NAME?</v>
      </c>
      <c r="BA277" s="85" t="e">
        <f t="shared" ca="1" si="55"/>
        <v>#NAME?</v>
      </c>
      <c r="BB277" s="85" t="e">
        <f t="shared" ca="1" si="56"/>
        <v>#NAME?</v>
      </c>
      <c r="BC277" s="90" t="e">
        <f t="shared" ca="1" si="57"/>
        <v>#NAME?</v>
      </c>
      <c r="BD277" s="90" t="e">
        <f t="shared" ca="1" si="58"/>
        <v>#NAME?</v>
      </c>
      <c r="BE277" s="85" t="e">
        <f t="shared" ca="1" si="59"/>
        <v>#NAME?</v>
      </c>
      <c r="BF277" s="22" t="e">
        <f t="shared" ca="1" si="60"/>
        <v>#NAME?</v>
      </c>
      <c r="BG277" s="22" t="e">
        <f t="shared" ca="1" si="61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>
        <f t="shared" si="28"/>
        <v>276</v>
      </c>
      <c r="B278" s="139">
        <v>46167</v>
      </c>
      <c r="C278" s="54" t="s">
        <v>2419</v>
      </c>
      <c r="D278" s="54" t="s">
        <v>227</v>
      </c>
      <c r="E278" s="56" t="s">
        <v>228</v>
      </c>
      <c r="F278" s="54">
        <v>1</v>
      </c>
      <c r="G278" s="54" t="s">
        <v>65</v>
      </c>
      <c r="H278" s="54" t="str">
        <f t="shared" si="42"/>
        <v>DONE</v>
      </c>
      <c r="I278" s="54" t="s">
        <v>402</v>
      </c>
      <c r="J278" s="58" t="s">
        <v>146</v>
      </c>
      <c r="K278" s="58" t="s">
        <v>79</v>
      </c>
      <c r="L278" s="54">
        <v>8012</v>
      </c>
      <c r="M278" s="54" t="s">
        <v>352</v>
      </c>
      <c r="N278" s="54" t="s">
        <v>352</v>
      </c>
      <c r="O278" s="98" t="s">
        <v>91</v>
      </c>
      <c r="P278" s="64" t="s">
        <v>830</v>
      </c>
      <c r="Q278" s="64" t="s">
        <v>2691</v>
      </c>
      <c r="R278" s="25">
        <v>200001070787</v>
      </c>
      <c r="S278" s="66">
        <v>6620538</v>
      </c>
      <c r="T278" s="66" t="str">
        <f t="shared" si="43"/>
        <v>DONE</v>
      </c>
      <c r="U278" s="66">
        <v>46175</v>
      </c>
      <c r="V278" s="25">
        <v>9200091657</v>
      </c>
      <c r="W278" s="25">
        <v>46435</v>
      </c>
      <c r="X278" s="69">
        <v>46182</v>
      </c>
      <c r="Y278" s="69" t="str">
        <f t="shared" si="44"/>
        <v>DONE</v>
      </c>
      <c r="Z278" s="25">
        <v>50544</v>
      </c>
      <c r="AA278" s="202">
        <v>46184</v>
      </c>
      <c r="AB278" s="25" t="str">
        <f t="shared" si="45"/>
        <v>DONE</v>
      </c>
      <c r="AC278" s="71"/>
      <c r="AD278" s="54" t="s">
        <v>2735</v>
      </c>
      <c r="AE278" s="76">
        <v>46185</v>
      </c>
      <c r="AF278" s="69" t="str">
        <f t="shared" si="46"/>
        <v>DONE</v>
      </c>
      <c r="AG278" s="69">
        <v>46188</v>
      </c>
      <c r="AH278" s="170"/>
      <c r="AI278" s="77" t="e">
        <f t="shared" ca="1" si="47"/>
        <v>#NAME?</v>
      </c>
      <c r="AJ278" s="80" t="str">
        <f t="array" ref="AJ278">IFERROR(INDEX('[1]Master Price'!$E:$E,MATCH(D278,'[1]Master Price'!$B:$B,0)),"0")</f>
        <v>0</v>
      </c>
      <c r="AK278" s="80">
        <f t="shared" si="48"/>
        <v>0</v>
      </c>
      <c r="AL278" s="82" t="str">
        <f t="shared" si="38"/>
        <v>0-day</v>
      </c>
      <c r="AM278" s="82" t="str">
        <f t="shared" si="49"/>
        <v>0-day</v>
      </c>
      <c r="AN278" s="82" t="str">
        <f t="shared" si="40"/>
        <v>0-day</v>
      </c>
      <c r="AO278" s="82" t="str">
        <f t="shared" si="41"/>
        <v>2-day</v>
      </c>
      <c r="AP278" s="82" t="str">
        <f t="shared" si="50"/>
        <v>1-day</v>
      </c>
      <c r="AQ278" s="82" t="str">
        <f t="shared" si="51"/>
        <v>0-day</v>
      </c>
      <c r="AR278" s="137"/>
      <c r="AS278" s="83"/>
      <c r="AT278" s="85"/>
      <c r="AU278" s="84"/>
      <c r="AV278" s="88"/>
      <c r="AW278" s="83"/>
      <c r="AX278" s="88" t="e">
        <f t="shared" ca="1" si="52"/>
        <v>#NAME?</v>
      </c>
      <c r="AY278" s="86" t="str">
        <f t="shared" si="53"/>
        <v/>
      </c>
      <c r="AZ278" s="171" t="e">
        <f t="shared" ca="1" si="54"/>
        <v>#NAME?</v>
      </c>
      <c r="BA278" s="85" t="e">
        <f t="shared" ca="1" si="55"/>
        <v>#NAME?</v>
      </c>
      <c r="BB278" s="85" t="e">
        <f t="shared" ca="1" si="56"/>
        <v>#NAME?</v>
      </c>
      <c r="BC278" s="90" t="e">
        <f t="shared" ca="1" si="57"/>
        <v>#NAME?</v>
      </c>
      <c r="BD278" s="90" t="e">
        <f t="shared" ca="1" si="58"/>
        <v>#NAME?</v>
      </c>
      <c r="BE278" s="85" t="e">
        <f t="shared" ca="1" si="59"/>
        <v>#NAME?</v>
      </c>
      <c r="BF278" s="22" t="e">
        <f t="shared" ca="1" si="60"/>
        <v>#NAME?</v>
      </c>
      <c r="BG278" s="22" t="e">
        <f t="shared" ca="1" si="61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>
        <f t="shared" si="28"/>
        <v>277</v>
      </c>
      <c r="B279" s="139">
        <v>46167</v>
      </c>
      <c r="C279" s="54" t="s">
        <v>2419</v>
      </c>
      <c r="D279" s="54" t="s">
        <v>115</v>
      </c>
      <c r="E279" s="56" t="s">
        <v>116</v>
      </c>
      <c r="F279" s="54">
        <v>1</v>
      </c>
      <c r="G279" s="54" t="s">
        <v>65</v>
      </c>
      <c r="H279" s="54" t="str">
        <f t="shared" si="42"/>
        <v>DONE</v>
      </c>
      <c r="I279" s="54" t="s">
        <v>402</v>
      </c>
      <c r="J279" s="58" t="s">
        <v>146</v>
      </c>
      <c r="K279" s="58" t="s">
        <v>79</v>
      </c>
      <c r="L279" s="54">
        <v>8012</v>
      </c>
      <c r="M279" s="54" t="s">
        <v>352</v>
      </c>
      <c r="N279" s="54" t="s">
        <v>352</v>
      </c>
      <c r="O279" s="98" t="s">
        <v>91</v>
      </c>
      <c r="P279" s="64" t="s">
        <v>830</v>
      </c>
      <c r="Q279" s="64" t="s">
        <v>2691</v>
      </c>
      <c r="R279" s="25">
        <v>200001070787</v>
      </c>
      <c r="S279" s="66">
        <v>6620538</v>
      </c>
      <c r="T279" s="66" t="str">
        <f t="shared" si="43"/>
        <v>DONE</v>
      </c>
      <c r="U279" s="66">
        <v>46175</v>
      </c>
      <c r="V279" s="25">
        <v>9200091657</v>
      </c>
      <c r="W279" s="25">
        <v>46435</v>
      </c>
      <c r="X279" s="69">
        <v>46182</v>
      </c>
      <c r="Y279" s="69" t="str">
        <f t="shared" si="44"/>
        <v>DONE</v>
      </c>
      <c r="Z279" s="25">
        <v>50544</v>
      </c>
      <c r="AA279" s="202">
        <v>46184</v>
      </c>
      <c r="AB279" s="25" t="str">
        <f t="shared" si="45"/>
        <v>DONE</v>
      </c>
      <c r="AC279" s="71"/>
      <c r="AD279" s="54" t="s">
        <v>2735</v>
      </c>
      <c r="AE279" s="76">
        <v>46185</v>
      </c>
      <c r="AF279" s="69" t="str">
        <f t="shared" si="46"/>
        <v>DONE</v>
      </c>
      <c r="AG279" s="69">
        <v>46188</v>
      </c>
      <c r="AH279" s="170"/>
      <c r="AI279" s="77" t="e">
        <f t="shared" ca="1" si="47"/>
        <v>#NAME?</v>
      </c>
      <c r="AJ279" s="80" t="str">
        <f t="array" ref="AJ279">IFERROR(INDEX('[1]Master Price'!$E:$E,MATCH(D279,'[1]Master Price'!$B:$B,0)),"0")</f>
        <v>0</v>
      </c>
      <c r="AK279" s="80">
        <f t="shared" si="48"/>
        <v>0</v>
      </c>
      <c r="AL279" s="82" t="str">
        <f t="shared" si="38"/>
        <v>0-day</v>
      </c>
      <c r="AM279" s="82" t="str">
        <f t="shared" si="49"/>
        <v>0-day</v>
      </c>
      <c r="AN279" s="82" t="str">
        <f t="shared" si="40"/>
        <v>0-day</v>
      </c>
      <c r="AO279" s="82" t="str">
        <f t="shared" si="41"/>
        <v>2-day</v>
      </c>
      <c r="AP279" s="82" t="str">
        <f t="shared" si="50"/>
        <v>1-day</v>
      </c>
      <c r="AQ279" s="82" t="str">
        <f t="shared" si="51"/>
        <v>0-day</v>
      </c>
      <c r="AR279" s="137"/>
      <c r="AS279" s="83"/>
      <c r="AT279" s="85"/>
      <c r="AU279" s="84"/>
      <c r="AV279" s="88"/>
      <c r="AW279" s="83"/>
      <c r="AX279" s="88" t="e">
        <f t="shared" ca="1" si="52"/>
        <v>#NAME?</v>
      </c>
      <c r="AY279" s="86" t="str">
        <f t="shared" si="53"/>
        <v/>
      </c>
      <c r="AZ279" s="171" t="e">
        <f t="shared" ca="1" si="54"/>
        <v>#NAME?</v>
      </c>
      <c r="BA279" s="85" t="e">
        <f t="shared" ca="1" si="55"/>
        <v>#NAME?</v>
      </c>
      <c r="BB279" s="85" t="e">
        <f t="shared" ca="1" si="56"/>
        <v>#NAME?</v>
      </c>
      <c r="BC279" s="90" t="e">
        <f t="shared" ca="1" si="57"/>
        <v>#NAME?</v>
      </c>
      <c r="BD279" s="90" t="e">
        <f t="shared" ca="1" si="58"/>
        <v>#NAME?</v>
      </c>
      <c r="BE279" s="85" t="e">
        <f t="shared" ca="1" si="59"/>
        <v>#NAME?</v>
      </c>
      <c r="BF279" s="22" t="e">
        <f t="shared" ca="1" si="60"/>
        <v>#NAME?</v>
      </c>
      <c r="BG279" s="22" t="e">
        <f t="shared" ca="1" si="61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>
        <f t="shared" si="28"/>
        <v>278</v>
      </c>
      <c r="B280" s="139">
        <v>46167</v>
      </c>
      <c r="C280" s="54" t="s">
        <v>2419</v>
      </c>
      <c r="D280" s="54" t="s">
        <v>153</v>
      </c>
      <c r="E280" s="56" t="s">
        <v>154</v>
      </c>
      <c r="F280" s="54">
        <v>1</v>
      </c>
      <c r="G280" s="54" t="s">
        <v>65</v>
      </c>
      <c r="H280" s="54" t="str">
        <f t="shared" si="42"/>
        <v>DONE</v>
      </c>
      <c r="I280" s="54" t="s">
        <v>402</v>
      </c>
      <c r="J280" s="58" t="s">
        <v>146</v>
      </c>
      <c r="K280" s="58" t="s">
        <v>79</v>
      </c>
      <c r="L280" s="54">
        <v>8012</v>
      </c>
      <c r="M280" s="54" t="s">
        <v>352</v>
      </c>
      <c r="N280" s="54" t="s">
        <v>352</v>
      </c>
      <c r="O280" s="98" t="s">
        <v>91</v>
      </c>
      <c r="P280" s="64" t="s">
        <v>830</v>
      </c>
      <c r="Q280" s="64" t="s">
        <v>2691</v>
      </c>
      <c r="R280" s="25">
        <v>200001070787</v>
      </c>
      <c r="S280" s="66">
        <v>6620538</v>
      </c>
      <c r="T280" s="66" t="str">
        <f t="shared" si="43"/>
        <v>DONE</v>
      </c>
      <c r="U280" s="66">
        <v>46175</v>
      </c>
      <c r="V280" s="25">
        <v>9200091657</v>
      </c>
      <c r="W280" s="25">
        <v>46435</v>
      </c>
      <c r="X280" s="69">
        <v>46182</v>
      </c>
      <c r="Y280" s="69" t="str">
        <f t="shared" si="44"/>
        <v>DONE</v>
      </c>
      <c r="Z280" s="25">
        <v>50544</v>
      </c>
      <c r="AA280" s="202">
        <v>46184</v>
      </c>
      <c r="AB280" s="25" t="str">
        <f t="shared" si="45"/>
        <v>DONE</v>
      </c>
      <c r="AC280" s="71"/>
      <c r="AD280" s="54" t="s">
        <v>2735</v>
      </c>
      <c r="AE280" s="76">
        <v>46185</v>
      </c>
      <c r="AF280" s="69" t="str">
        <f t="shared" si="46"/>
        <v>DONE</v>
      </c>
      <c r="AG280" s="69">
        <v>46188</v>
      </c>
      <c r="AH280" s="170"/>
      <c r="AI280" s="77" t="e">
        <f t="shared" ca="1" si="47"/>
        <v>#NAME?</v>
      </c>
      <c r="AJ280" s="80" t="str">
        <f t="array" ref="AJ280">IFERROR(INDEX('[1]Master Price'!$E:$E,MATCH(D280,'[1]Master Price'!$B:$B,0)),"0")</f>
        <v>0</v>
      </c>
      <c r="AK280" s="80">
        <f t="shared" si="48"/>
        <v>0</v>
      </c>
      <c r="AL280" s="82" t="str">
        <f t="shared" si="38"/>
        <v>0-day</v>
      </c>
      <c r="AM280" s="82" t="str">
        <f t="shared" si="49"/>
        <v>0-day</v>
      </c>
      <c r="AN280" s="82" t="str">
        <f t="shared" si="40"/>
        <v>0-day</v>
      </c>
      <c r="AO280" s="82" t="str">
        <f t="shared" si="41"/>
        <v>2-day</v>
      </c>
      <c r="AP280" s="82" t="str">
        <f t="shared" si="50"/>
        <v>1-day</v>
      </c>
      <c r="AQ280" s="82" t="str">
        <f t="shared" si="51"/>
        <v>0-day</v>
      </c>
      <c r="AR280" s="137"/>
      <c r="AS280" s="83"/>
      <c r="AT280" s="85"/>
      <c r="AU280" s="84"/>
      <c r="AV280" s="88"/>
      <c r="AW280" s="83"/>
      <c r="AX280" s="88" t="e">
        <f t="shared" ca="1" si="52"/>
        <v>#NAME?</v>
      </c>
      <c r="AY280" s="86" t="str">
        <f t="shared" si="53"/>
        <v/>
      </c>
      <c r="AZ280" s="171" t="e">
        <f t="shared" ca="1" si="54"/>
        <v>#NAME?</v>
      </c>
      <c r="BA280" s="85" t="e">
        <f t="shared" ca="1" si="55"/>
        <v>#NAME?</v>
      </c>
      <c r="BB280" s="85" t="e">
        <f t="shared" ca="1" si="56"/>
        <v>#NAME?</v>
      </c>
      <c r="BC280" s="90" t="e">
        <f t="shared" ca="1" si="57"/>
        <v>#NAME?</v>
      </c>
      <c r="BD280" s="90" t="e">
        <f t="shared" ca="1" si="58"/>
        <v>#NAME?</v>
      </c>
      <c r="BE280" s="85" t="e">
        <f t="shared" ca="1" si="59"/>
        <v>#NAME?</v>
      </c>
      <c r="BF280" s="22" t="e">
        <f t="shared" ca="1" si="60"/>
        <v>#NAME?</v>
      </c>
      <c r="BG280" s="22" t="e">
        <f t="shared" ca="1" si="61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>
        <f t="shared" si="28"/>
        <v>279</v>
      </c>
      <c r="B281" s="139">
        <v>46165</v>
      </c>
      <c r="C281" s="54" t="s">
        <v>2420</v>
      </c>
      <c r="D281" s="54" t="s">
        <v>177</v>
      </c>
      <c r="E281" s="56" t="s">
        <v>178</v>
      </c>
      <c r="F281" s="54">
        <v>1</v>
      </c>
      <c r="G281" s="54" t="s">
        <v>65</v>
      </c>
      <c r="H281" s="54" t="str">
        <f t="shared" si="42"/>
        <v>DONE</v>
      </c>
      <c r="I281" s="54" t="s">
        <v>1270</v>
      </c>
      <c r="J281" s="58" t="s">
        <v>180</v>
      </c>
      <c r="K281" s="58" t="s">
        <v>79</v>
      </c>
      <c r="L281" s="54">
        <v>8480</v>
      </c>
      <c r="M281" s="54" t="s">
        <v>261</v>
      </c>
      <c r="N281" s="54" t="s">
        <v>261</v>
      </c>
      <c r="O281" s="98" t="s">
        <v>91</v>
      </c>
      <c r="P281" s="64" t="s">
        <v>2690</v>
      </c>
      <c r="Q281" s="64" t="s">
        <v>533</v>
      </c>
      <c r="R281" s="25">
        <v>200001070814</v>
      </c>
      <c r="S281" s="66">
        <v>6620538</v>
      </c>
      <c r="T281" s="66" t="str">
        <f t="shared" si="43"/>
        <v>DONE</v>
      </c>
      <c r="U281" s="66">
        <v>46175</v>
      </c>
      <c r="V281" s="25">
        <v>9200091662</v>
      </c>
      <c r="W281" s="25">
        <v>46438</v>
      </c>
      <c r="X281" s="69">
        <v>46182</v>
      </c>
      <c r="Y281" s="69" t="str">
        <f t="shared" si="44"/>
        <v>DONE</v>
      </c>
      <c r="Z281" s="25">
        <v>50541</v>
      </c>
      <c r="AA281" s="202">
        <v>46184</v>
      </c>
      <c r="AB281" s="25" t="str">
        <f t="shared" si="45"/>
        <v>DONE</v>
      </c>
      <c r="AC281" s="71"/>
      <c r="AD281" s="54" t="s">
        <v>2745</v>
      </c>
      <c r="AE281" s="76">
        <v>46185</v>
      </c>
      <c r="AF281" s="69" t="str">
        <f t="shared" si="46"/>
        <v>DONE</v>
      </c>
      <c r="AG281" s="69">
        <v>46188</v>
      </c>
      <c r="AH281" s="170"/>
      <c r="AI281" s="77" t="e">
        <f t="shared" ca="1" si="47"/>
        <v>#NAME?</v>
      </c>
      <c r="AJ281" s="80" t="str">
        <f t="array" ref="AJ281">IFERROR(INDEX('[1]Master Price'!$E:$E,MATCH(D281,'[1]Master Price'!$B:$B,0)),"0")</f>
        <v>0</v>
      </c>
      <c r="AK281" s="80">
        <f t="shared" si="48"/>
        <v>0</v>
      </c>
      <c r="AL281" s="82" t="str">
        <f t="shared" si="38"/>
        <v>0-day</v>
      </c>
      <c r="AM281" s="82" t="str">
        <f t="shared" si="49"/>
        <v>0-day</v>
      </c>
      <c r="AN281" s="82" t="str">
        <f t="shared" si="40"/>
        <v>0-day</v>
      </c>
      <c r="AO281" s="82" t="str">
        <f t="shared" si="41"/>
        <v>2-day</v>
      </c>
      <c r="AP281" s="82" t="str">
        <f t="shared" si="50"/>
        <v>1-day</v>
      </c>
      <c r="AQ281" s="82" t="str">
        <f t="shared" si="51"/>
        <v>0-day</v>
      </c>
      <c r="AR281" s="137"/>
      <c r="AS281" s="83"/>
      <c r="AT281" s="85"/>
      <c r="AU281" s="84"/>
      <c r="AV281" s="88"/>
      <c r="AW281" s="83"/>
      <c r="AX281" s="88" t="e">
        <f t="shared" ca="1" si="52"/>
        <v>#NAME?</v>
      </c>
      <c r="AY281" s="86" t="str">
        <f t="shared" si="53"/>
        <v/>
      </c>
      <c r="AZ281" s="171" t="e">
        <f t="shared" ca="1" si="54"/>
        <v>#NAME?</v>
      </c>
      <c r="BA281" s="85" t="e">
        <f t="shared" ca="1" si="55"/>
        <v>#NAME?</v>
      </c>
      <c r="BB281" s="85" t="e">
        <f t="shared" ca="1" si="56"/>
        <v>#NAME?</v>
      </c>
      <c r="BC281" s="90" t="e">
        <f t="shared" ca="1" si="57"/>
        <v>#NAME?</v>
      </c>
      <c r="BD281" s="90" t="e">
        <f t="shared" ca="1" si="58"/>
        <v>#NAME?</v>
      </c>
      <c r="BE281" s="85" t="e">
        <f t="shared" ca="1" si="59"/>
        <v>#NAME?</v>
      </c>
      <c r="BF281" s="22" t="e">
        <f t="shared" ca="1" si="60"/>
        <v>#NAME?</v>
      </c>
      <c r="BG281" s="22" t="e">
        <f t="shared" ca="1" si="61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>
        <f t="shared" si="28"/>
        <v>280</v>
      </c>
      <c r="B282" s="173">
        <v>46167</v>
      </c>
      <c r="C282" s="54" t="s">
        <v>2421</v>
      </c>
      <c r="D282" s="54" t="s">
        <v>177</v>
      </c>
      <c r="E282" s="56" t="s">
        <v>178</v>
      </c>
      <c r="F282" s="54">
        <v>1</v>
      </c>
      <c r="G282" s="54" t="s">
        <v>65</v>
      </c>
      <c r="H282" s="54" t="str">
        <f t="shared" si="42"/>
        <v>DONE</v>
      </c>
      <c r="I282" s="54" t="s">
        <v>452</v>
      </c>
      <c r="J282" s="62" t="s">
        <v>73</v>
      </c>
      <c r="K282" s="62" t="s">
        <v>73</v>
      </c>
      <c r="L282" s="54">
        <v>8714</v>
      </c>
      <c r="M282" s="54" t="s">
        <v>261</v>
      </c>
      <c r="N282" s="54" t="s">
        <v>261</v>
      </c>
      <c r="O282" s="98" t="s">
        <v>91</v>
      </c>
      <c r="P282" s="64" t="s">
        <v>1810</v>
      </c>
      <c r="Q282" s="64" t="s">
        <v>533</v>
      </c>
      <c r="R282" s="25">
        <v>200001070825</v>
      </c>
      <c r="S282" s="66">
        <v>6620538</v>
      </c>
      <c r="T282" s="66" t="str">
        <f t="shared" si="43"/>
        <v>DONE</v>
      </c>
      <c r="U282" s="66">
        <v>46175</v>
      </c>
      <c r="V282" s="25">
        <v>9200091672</v>
      </c>
      <c r="W282" s="25">
        <v>46439</v>
      </c>
      <c r="X282" s="69">
        <v>46182</v>
      </c>
      <c r="Y282" s="69" t="str">
        <f t="shared" si="44"/>
        <v>DONE</v>
      </c>
      <c r="Z282" s="25">
        <v>50539</v>
      </c>
      <c r="AA282" s="202">
        <v>46184</v>
      </c>
      <c r="AB282" s="25" t="str">
        <f t="shared" si="45"/>
        <v>DONE</v>
      </c>
      <c r="AC282" s="71"/>
      <c r="AD282" s="54" t="s">
        <v>2747</v>
      </c>
      <c r="AE282" s="76">
        <v>46185</v>
      </c>
      <c r="AF282" s="69" t="str">
        <f t="shared" si="46"/>
        <v>DONE</v>
      </c>
      <c r="AG282" s="69">
        <v>46188</v>
      </c>
      <c r="AH282" s="170"/>
      <c r="AI282" s="77" t="e">
        <f t="shared" ca="1" si="47"/>
        <v>#NAME?</v>
      </c>
      <c r="AJ282" s="80" t="str">
        <f t="array" ref="AJ282">IFERROR(INDEX('[1]Master Price'!$E:$E,MATCH(D282,'[1]Master Price'!$B:$B,0)),"0")</f>
        <v>0</v>
      </c>
      <c r="AK282" s="80">
        <f t="shared" si="48"/>
        <v>0</v>
      </c>
      <c r="AL282" s="82" t="str">
        <f t="shared" si="38"/>
        <v>0-day</v>
      </c>
      <c r="AM282" s="82" t="str">
        <f t="shared" si="49"/>
        <v>0-day</v>
      </c>
      <c r="AN282" s="82" t="str">
        <f t="shared" si="40"/>
        <v>0-day</v>
      </c>
      <c r="AO282" s="82" t="str">
        <f t="shared" si="41"/>
        <v>2-day</v>
      </c>
      <c r="AP282" s="82" t="str">
        <f t="shared" si="50"/>
        <v>1-day</v>
      </c>
      <c r="AQ282" s="82" t="str">
        <f t="shared" si="51"/>
        <v>0-day</v>
      </c>
      <c r="AR282" s="137"/>
      <c r="AS282" s="83"/>
      <c r="AT282" s="85"/>
      <c r="AU282" s="84"/>
      <c r="AV282" s="88"/>
      <c r="AW282" s="83"/>
      <c r="AX282" s="88" t="e">
        <f t="shared" ca="1" si="52"/>
        <v>#NAME?</v>
      </c>
      <c r="AY282" s="86" t="str">
        <f t="shared" si="53"/>
        <v/>
      </c>
      <c r="AZ282" s="171" t="e">
        <f t="shared" ca="1" si="54"/>
        <v>#NAME?</v>
      </c>
      <c r="BA282" s="85" t="e">
        <f t="shared" ca="1" si="55"/>
        <v>#NAME?</v>
      </c>
      <c r="BB282" s="85" t="e">
        <f t="shared" ca="1" si="56"/>
        <v>#NAME?</v>
      </c>
      <c r="BC282" s="90" t="e">
        <f t="shared" ca="1" si="57"/>
        <v>#NAME?</v>
      </c>
      <c r="BD282" s="90" t="e">
        <f t="shared" ca="1" si="58"/>
        <v>#NAME?</v>
      </c>
      <c r="BE282" s="85" t="e">
        <f t="shared" ca="1" si="59"/>
        <v>#NAME?</v>
      </c>
      <c r="BF282" s="22" t="e">
        <f t="shared" ca="1" si="60"/>
        <v>#NAME?</v>
      </c>
      <c r="BG282" s="22" t="e">
        <f t="shared" ca="1" si="61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>
        <f t="shared" si="28"/>
        <v>281</v>
      </c>
      <c r="B283" s="162">
        <v>46167</v>
      </c>
      <c r="C283" s="54" t="s">
        <v>2422</v>
      </c>
      <c r="D283" s="54" t="s">
        <v>177</v>
      </c>
      <c r="E283" s="56" t="s">
        <v>178</v>
      </c>
      <c r="F283" s="54">
        <v>1</v>
      </c>
      <c r="G283" s="54" t="s">
        <v>65</v>
      </c>
      <c r="H283" s="54" t="str">
        <f t="shared" si="42"/>
        <v>DONE</v>
      </c>
      <c r="I283" s="54" t="s">
        <v>1185</v>
      </c>
      <c r="J283" s="58" t="s">
        <v>166</v>
      </c>
      <c r="K283" s="58" t="s">
        <v>167</v>
      </c>
      <c r="L283" s="54">
        <v>11000</v>
      </c>
      <c r="M283" s="54" t="s">
        <v>576</v>
      </c>
      <c r="N283" s="54" t="s">
        <v>576</v>
      </c>
      <c r="O283" s="98" t="s">
        <v>91</v>
      </c>
      <c r="P283" s="64" t="s">
        <v>830</v>
      </c>
      <c r="Q283" s="64" t="s">
        <v>2691</v>
      </c>
      <c r="R283" s="25">
        <v>200001070833</v>
      </c>
      <c r="S283" s="66">
        <v>6620538</v>
      </c>
      <c r="T283" s="66" t="str">
        <f t="shared" si="43"/>
        <v>DONE</v>
      </c>
      <c r="U283" s="66">
        <v>46175</v>
      </c>
      <c r="V283" s="25">
        <v>9200091673</v>
      </c>
      <c r="W283" s="25">
        <v>46453</v>
      </c>
      <c r="X283" s="69">
        <v>46182</v>
      </c>
      <c r="Y283" s="69" t="str">
        <f t="shared" si="44"/>
        <v>DONE</v>
      </c>
      <c r="Z283" s="25">
        <v>50520</v>
      </c>
      <c r="AA283" s="202">
        <v>46184</v>
      </c>
      <c r="AB283" s="25" t="str">
        <f t="shared" si="45"/>
        <v>DONE</v>
      </c>
      <c r="AC283" s="71"/>
      <c r="AD283" s="54" t="s">
        <v>2750</v>
      </c>
      <c r="AE283" s="76">
        <v>46185</v>
      </c>
      <c r="AF283" s="69" t="str">
        <f t="shared" si="46"/>
        <v>DONE</v>
      </c>
      <c r="AG283" s="69">
        <v>46188</v>
      </c>
      <c r="AH283" s="170"/>
      <c r="AI283" s="77" t="e">
        <f t="shared" ca="1" si="47"/>
        <v>#NAME?</v>
      </c>
      <c r="AJ283" s="80" t="str">
        <f t="array" ref="AJ283">IFERROR(INDEX('[1]Master Price'!$E:$E,MATCH(D283,'[1]Master Price'!$B:$B,0)),"0")</f>
        <v>0</v>
      </c>
      <c r="AK283" s="80">
        <f t="shared" si="48"/>
        <v>0</v>
      </c>
      <c r="AL283" s="82" t="str">
        <f t="shared" si="38"/>
        <v>0-day</v>
      </c>
      <c r="AM283" s="82" t="str">
        <f t="shared" si="49"/>
        <v>0-day</v>
      </c>
      <c r="AN283" s="82" t="str">
        <f t="shared" si="40"/>
        <v>0-day</v>
      </c>
      <c r="AO283" s="82" t="str">
        <f t="shared" si="41"/>
        <v>2-day</v>
      </c>
      <c r="AP283" s="82" t="str">
        <f t="shared" si="50"/>
        <v>1-day</v>
      </c>
      <c r="AQ283" s="82" t="str">
        <f t="shared" si="51"/>
        <v>0-day</v>
      </c>
      <c r="AR283" s="137"/>
      <c r="AS283" s="83"/>
      <c r="AT283" s="85"/>
      <c r="AU283" s="84"/>
      <c r="AV283" s="88"/>
      <c r="AW283" s="83"/>
      <c r="AX283" s="88" t="e">
        <f t="shared" ca="1" si="52"/>
        <v>#NAME?</v>
      </c>
      <c r="AY283" s="86" t="str">
        <f t="shared" si="53"/>
        <v/>
      </c>
      <c r="AZ283" s="171" t="e">
        <f t="shared" ca="1" si="54"/>
        <v>#NAME?</v>
      </c>
      <c r="BA283" s="85" t="e">
        <f t="shared" ca="1" si="55"/>
        <v>#NAME?</v>
      </c>
      <c r="BB283" s="85" t="e">
        <f t="shared" ca="1" si="56"/>
        <v>#NAME?</v>
      </c>
      <c r="BC283" s="90" t="e">
        <f t="shared" ca="1" si="57"/>
        <v>#NAME?</v>
      </c>
      <c r="BD283" s="90" t="e">
        <f t="shared" ca="1" si="58"/>
        <v>#NAME?</v>
      </c>
      <c r="BE283" s="85" t="e">
        <f t="shared" ca="1" si="59"/>
        <v>#NAME?</v>
      </c>
      <c r="BF283" s="22" t="e">
        <f t="shared" ca="1" si="60"/>
        <v>#NAME?</v>
      </c>
      <c r="BG283" s="22" t="e">
        <f t="shared" ca="1" si="61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>
        <f t="shared" si="28"/>
        <v>282</v>
      </c>
      <c r="B284" s="162">
        <v>46167</v>
      </c>
      <c r="C284" s="54" t="s">
        <v>2423</v>
      </c>
      <c r="D284" s="54" t="s">
        <v>177</v>
      </c>
      <c r="E284" s="56" t="s">
        <v>178</v>
      </c>
      <c r="F284" s="54">
        <v>1</v>
      </c>
      <c r="G284" s="54" t="s">
        <v>65</v>
      </c>
      <c r="H284" s="54" t="str">
        <f t="shared" si="42"/>
        <v>DONE</v>
      </c>
      <c r="I284" s="54" t="s">
        <v>2030</v>
      </c>
      <c r="J284" s="58" t="s">
        <v>166</v>
      </c>
      <c r="K284" s="58" t="s">
        <v>167</v>
      </c>
      <c r="L284" s="54">
        <v>6480</v>
      </c>
      <c r="M284" s="54" t="s">
        <v>261</v>
      </c>
      <c r="N284" s="54" t="s">
        <v>261</v>
      </c>
      <c r="O284" s="98" t="s">
        <v>91</v>
      </c>
      <c r="P284" s="64" t="s">
        <v>216</v>
      </c>
      <c r="Q284" s="64" t="s">
        <v>1798</v>
      </c>
      <c r="R284" s="25">
        <v>200001070844</v>
      </c>
      <c r="S284" s="66">
        <v>6620538</v>
      </c>
      <c r="T284" s="66" t="str">
        <f t="shared" si="43"/>
        <v>DONE</v>
      </c>
      <c r="U284" s="66">
        <v>46175</v>
      </c>
      <c r="V284" s="25">
        <v>9200091654</v>
      </c>
      <c r="W284" s="25">
        <v>46448</v>
      </c>
      <c r="X284" s="69">
        <v>46182</v>
      </c>
      <c r="Y284" s="69" t="str">
        <f t="shared" si="44"/>
        <v>DONE</v>
      </c>
      <c r="Z284" s="25">
        <v>50528</v>
      </c>
      <c r="AA284" s="202">
        <v>46184</v>
      </c>
      <c r="AB284" s="25" t="str">
        <f t="shared" si="45"/>
        <v>DONE</v>
      </c>
      <c r="AC284" s="71"/>
      <c r="AD284" s="54" t="s">
        <v>2757</v>
      </c>
      <c r="AE284" s="76">
        <v>46185</v>
      </c>
      <c r="AF284" s="69" t="str">
        <f t="shared" si="46"/>
        <v>DONE</v>
      </c>
      <c r="AG284" s="69">
        <v>46188</v>
      </c>
      <c r="AH284" s="170"/>
      <c r="AI284" s="77" t="e">
        <f t="shared" ca="1" si="47"/>
        <v>#NAME?</v>
      </c>
      <c r="AJ284" s="80" t="str">
        <f t="array" ref="AJ284">IFERROR(INDEX('[1]Master Price'!$E:$E,MATCH(D284,'[1]Master Price'!$B:$B,0)),"0")</f>
        <v>0</v>
      </c>
      <c r="AK284" s="80">
        <f t="shared" si="48"/>
        <v>0</v>
      </c>
      <c r="AL284" s="82" t="str">
        <f t="shared" si="38"/>
        <v>0-day</v>
      </c>
      <c r="AM284" s="82" t="str">
        <f t="shared" si="49"/>
        <v>0-day</v>
      </c>
      <c r="AN284" s="82" t="str">
        <f t="shared" si="40"/>
        <v>0-day</v>
      </c>
      <c r="AO284" s="82" t="str">
        <f t="shared" si="41"/>
        <v>2-day</v>
      </c>
      <c r="AP284" s="82" t="str">
        <f t="shared" si="50"/>
        <v>1-day</v>
      </c>
      <c r="AQ284" s="82" t="str">
        <f t="shared" si="51"/>
        <v>0-day</v>
      </c>
      <c r="AR284" s="137"/>
      <c r="AS284" s="83"/>
      <c r="AT284" s="85"/>
      <c r="AU284" s="84"/>
      <c r="AV284" s="88"/>
      <c r="AW284" s="83"/>
      <c r="AX284" s="88" t="e">
        <f t="shared" ca="1" si="52"/>
        <v>#NAME?</v>
      </c>
      <c r="AY284" s="86" t="str">
        <f t="shared" si="53"/>
        <v/>
      </c>
      <c r="AZ284" s="171" t="e">
        <f t="shared" ca="1" si="54"/>
        <v>#NAME?</v>
      </c>
      <c r="BA284" s="85" t="e">
        <f t="shared" ca="1" si="55"/>
        <v>#NAME?</v>
      </c>
      <c r="BB284" s="85" t="e">
        <f t="shared" ca="1" si="56"/>
        <v>#NAME?</v>
      </c>
      <c r="BC284" s="90" t="e">
        <f t="shared" ca="1" si="57"/>
        <v>#NAME?</v>
      </c>
      <c r="BD284" s="90" t="e">
        <f t="shared" ca="1" si="58"/>
        <v>#NAME?</v>
      </c>
      <c r="BE284" s="85" t="e">
        <f t="shared" ca="1" si="59"/>
        <v>#NAME?</v>
      </c>
      <c r="BF284" s="22" t="e">
        <f t="shared" ca="1" si="60"/>
        <v>#NAME?</v>
      </c>
      <c r="BG284" s="22" t="e">
        <f t="shared" ca="1" si="61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>
        <f t="shared" si="28"/>
        <v>283</v>
      </c>
      <c r="B285" s="162">
        <v>46168</v>
      </c>
      <c r="C285" s="54" t="s">
        <v>2430</v>
      </c>
      <c r="D285" s="54" t="s">
        <v>68</v>
      </c>
      <c r="E285" s="56" t="s">
        <v>70</v>
      </c>
      <c r="F285" s="54">
        <v>4</v>
      </c>
      <c r="G285" s="54" t="s">
        <v>65</v>
      </c>
      <c r="H285" s="54" t="str">
        <f t="shared" si="42"/>
        <v>DONE</v>
      </c>
      <c r="I285" s="54" t="s">
        <v>2758</v>
      </c>
      <c r="J285" s="62" t="s">
        <v>73</v>
      </c>
      <c r="K285" s="62" t="s">
        <v>73</v>
      </c>
      <c r="L285" s="54"/>
      <c r="M285" s="54" t="s">
        <v>2759</v>
      </c>
      <c r="N285" s="54" t="s">
        <v>2759</v>
      </c>
      <c r="O285" s="114" t="s">
        <v>81</v>
      </c>
      <c r="P285" s="64" t="s">
        <v>813</v>
      </c>
      <c r="Q285" s="64" t="s">
        <v>2332</v>
      </c>
      <c r="R285" s="25">
        <v>260000035931</v>
      </c>
      <c r="S285" s="66">
        <v>6620538</v>
      </c>
      <c r="T285" s="66" t="str">
        <f t="shared" si="43"/>
        <v>DONE</v>
      </c>
      <c r="U285" s="66">
        <v>46175</v>
      </c>
      <c r="V285" s="25">
        <v>7000248785</v>
      </c>
      <c r="W285" s="25">
        <v>46424</v>
      </c>
      <c r="X285" s="69">
        <v>46182</v>
      </c>
      <c r="Y285" s="69" t="str">
        <f t="shared" si="44"/>
        <v>DONE</v>
      </c>
      <c r="Z285" s="25">
        <v>50571</v>
      </c>
      <c r="AA285" s="202">
        <v>46184</v>
      </c>
      <c r="AB285" s="25" t="str">
        <f t="shared" si="45"/>
        <v>DONE</v>
      </c>
      <c r="AC285" s="71"/>
      <c r="AD285" s="54" t="s">
        <v>2760</v>
      </c>
      <c r="AE285" s="76">
        <v>46185</v>
      </c>
      <c r="AF285" s="69" t="str">
        <f t="shared" si="46"/>
        <v>DONE</v>
      </c>
      <c r="AG285" s="69">
        <v>46188</v>
      </c>
      <c r="AH285" s="170"/>
      <c r="AI285" s="77" t="e">
        <f t="shared" ca="1" si="47"/>
        <v>#NAME?</v>
      </c>
      <c r="AJ285" s="80" t="str">
        <f t="array" ref="AJ285">IFERROR(INDEX('[1]Master Price'!$E:$E,MATCH(D285,'[1]Master Price'!$B:$B,0)),"0")</f>
        <v>0</v>
      </c>
      <c r="AK285" s="80">
        <f t="shared" si="48"/>
        <v>0</v>
      </c>
      <c r="AL285" s="82" t="str">
        <f t="shared" si="38"/>
        <v>0-day</v>
      </c>
      <c r="AM285" s="82" t="str">
        <f t="shared" si="49"/>
        <v>0-day</v>
      </c>
      <c r="AN285" s="82" t="str">
        <f t="shared" si="40"/>
        <v>0-day</v>
      </c>
      <c r="AO285" s="82" t="str">
        <f t="shared" si="41"/>
        <v>2-day</v>
      </c>
      <c r="AP285" s="82" t="str">
        <f t="shared" si="50"/>
        <v>1-day</v>
      </c>
      <c r="AQ285" s="82" t="str">
        <f t="shared" si="51"/>
        <v>0-day</v>
      </c>
      <c r="AR285" s="137"/>
      <c r="AS285" s="83"/>
      <c r="AT285" s="85"/>
      <c r="AU285" s="84"/>
      <c r="AV285" s="88"/>
      <c r="AW285" s="83"/>
      <c r="AX285" s="88" t="e">
        <f t="shared" ca="1" si="52"/>
        <v>#NAME?</v>
      </c>
      <c r="AY285" s="86" t="str">
        <f t="shared" si="53"/>
        <v/>
      </c>
      <c r="AZ285" s="171" t="e">
        <f t="shared" ca="1" si="54"/>
        <v>#NAME?</v>
      </c>
      <c r="BA285" s="85" t="e">
        <f t="shared" ca="1" si="55"/>
        <v>#NAME?</v>
      </c>
      <c r="BB285" s="85" t="e">
        <f t="shared" ca="1" si="56"/>
        <v>#NAME?</v>
      </c>
      <c r="BC285" s="90" t="e">
        <f t="shared" ca="1" si="57"/>
        <v>#NAME?</v>
      </c>
      <c r="BD285" s="90" t="e">
        <f t="shared" ca="1" si="58"/>
        <v>#NAME?</v>
      </c>
      <c r="BE285" s="85" t="e">
        <f t="shared" ca="1" si="59"/>
        <v>#NAME?</v>
      </c>
      <c r="BF285" s="22" t="e">
        <f t="shared" ca="1" si="60"/>
        <v>#NAME?</v>
      </c>
      <c r="BG285" s="22" t="e">
        <f t="shared" ca="1" si="61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>
        <f t="shared" si="28"/>
        <v>284</v>
      </c>
      <c r="B286" s="162">
        <v>46168</v>
      </c>
      <c r="C286" s="54" t="s">
        <v>2435</v>
      </c>
      <c r="D286" s="54" t="s">
        <v>297</v>
      </c>
      <c r="E286" s="56" t="s">
        <v>298</v>
      </c>
      <c r="F286" s="54">
        <v>1</v>
      </c>
      <c r="G286" s="54" t="s">
        <v>65</v>
      </c>
      <c r="H286" s="54" t="str">
        <f t="shared" si="42"/>
        <v>DONE</v>
      </c>
      <c r="I286" s="54" t="s">
        <v>2135</v>
      </c>
      <c r="J286" s="58" t="s">
        <v>146</v>
      </c>
      <c r="K286" s="58" t="s">
        <v>79</v>
      </c>
      <c r="L286" s="54">
        <v>6042</v>
      </c>
      <c r="M286" s="54" t="s">
        <v>942</v>
      </c>
      <c r="N286" s="54" t="s">
        <v>942</v>
      </c>
      <c r="O286" s="98" t="s">
        <v>91</v>
      </c>
      <c r="P286" s="64" t="s">
        <v>216</v>
      </c>
      <c r="Q286" s="64" t="s">
        <v>2765</v>
      </c>
      <c r="R286" s="25">
        <v>200001073322</v>
      </c>
      <c r="S286" s="66">
        <v>46175</v>
      </c>
      <c r="T286" s="66" t="str">
        <f t="shared" si="43"/>
        <v>DONE</v>
      </c>
      <c r="U286" s="66">
        <v>46176</v>
      </c>
      <c r="V286" s="25">
        <v>9200093778</v>
      </c>
      <c r="W286" s="25">
        <v>47188</v>
      </c>
      <c r="X286" s="69">
        <v>46197</v>
      </c>
      <c r="Y286" s="69" t="str">
        <f t="shared" si="44"/>
        <v>DONE</v>
      </c>
      <c r="Z286" s="25">
        <v>51280</v>
      </c>
      <c r="AA286" s="179">
        <v>46198</v>
      </c>
      <c r="AB286" s="25" t="str">
        <f t="shared" si="45"/>
        <v>DONE</v>
      </c>
      <c r="AC286" s="71"/>
      <c r="AD286" s="54" t="s">
        <v>2766</v>
      </c>
      <c r="AE286" s="76">
        <v>46198</v>
      </c>
      <c r="AF286" s="69" t="str">
        <f t="shared" si="46"/>
        <v>DONE</v>
      </c>
      <c r="AG286" s="69">
        <v>46198</v>
      </c>
      <c r="AH286" s="170"/>
      <c r="AI286" s="77" t="e">
        <f t="shared" ca="1" si="47"/>
        <v>#NAME?</v>
      </c>
      <c r="AJ286" s="80" t="str">
        <f t="array" ref="AJ286">IFERROR(INDEX('[1]Master Price'!$E:$E,MATCH(D286,'[1]Master Price'!$B:$B,0)),"0")</f>
        <v>0</v>
      </c>
      <c r="AK286" s="80">
        <f t="shared" si="48"/>
        <v>0</v>
      </c>
      <c r="AL286" s="82" t="str">
        <f t="shared" si="38"/>
        <v>0-day</v>
      </c>
      <c r="AM286" s="82" t="str">
        <f t="shared" si="49"/>
        <v>1-day</v>
      </c>
      <c r="AN286" s="82" t="str">
        <f t="shared" si="40"/>
        <v>0-day</v>
      </c>
      <c r="AO286" s="82" t="str">
        <f t="shared" si="41"/>
        <v>1-day</v>
      </c>
      <c r="AP286" s="82" t="str">
        <f t="shared" si="50"/>
        <v>0-day</v>
      </c>
      <c r="AQ286" s="82" t="str">
        <f t="shared" si="51"/>
        <v>0-day</v>
      </c>
      <c r="AR286" s="137"/>
      <c r="AS286" s="83"/>
      <c r="AT286" s="85"/>
      <c r="AU286" s="84"/>
      <c r="AV286" s="88"/>
      <c r="AW286" s="83"/>
      <c r="AX286" s="88" t="e">
        <f t="shared" ca="1" si="52"/>
        <v>#NAME?</v>
      </c>
      <c r="AY286" s="86" t="str">
        <f t="shared" si="53"/>
        <v/>
      </c>
      <c r="AZ286" s="171" t="e">
        <f t="shared" ca="1" si="54"/>
        <v>#NAME?</v>
      </c>
      <c r="BA286" s="85" t="e">
        <f t="shared" ca="1" si="55"/>
        <v>#NAME?</v>
      </c>
      <c r="BB286" s="85" t="e">
        <f t="shared" ca="1" si="56"/>
        <v>#NAME?</v>
      </c>
      <c r="BC286" s="90" t="e">
        <f t="shared" ca="1" si="57"/>
        <v>#NAME?</v>
      </c>
      <c r="BD286" s="90" t="e">
        <f t="shared" ca="1" si="58"/>
        <v>#NAME?</v>
      </c>
      <c r="BE286" s="85" t="e">
        <f t="shared" ca="1" si="59"/>
        <v>#NAME?</v>
      </c>
      <c r="BF286" s="22" t="e">
        <f t="shared" ca="1" si="60"/>
        <v>#NAME?</v>
      </c>
      <c r="BG286" s="22" t="e">
        <f t="shared" ca="1" si="61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>
        <f t="shared" si="28"/>
        <v>285</v>
      </c>
      <c r="B287" s="162">
        <v>46168</v>
      </c>
      <c r="C287" s="54" t="s">
        <v>2435</v>
      </c>
      <c r="D287" s="54" t="s">
        <v>115</v>
      </c>
      <c r="E287" s="56" t="s">
        <v>116</v>
      </c>
      <c r="F287" s="54">
        <v>1</v>
      </c>
      <c r="G287" s="54" t="s">
        <v>65</v>
      </c>
      <c r="H287" s="54" t="str">
        <f t="shared" si="42"/>
        <v>DONE</v>
      </c>
      <c r="I287" s="54" t="s">
        <v>2135</v>
      </c>
      <c r="J287" s="58" t="s">
        <v>146</v>
      </c>
      <c r="K287" s="58" t="s">
        <v>79</v>
      </c>
      <c r="L287" s="54">
        <v>6042</v>
      </c>
      <c r="M287" s="54" t="s">
        <v>942</v>
      </c>
      <c r="N287" s="54" t="s">
        <v>942</v>
      </c>
      <c r="O287" s="98" t="s">
        <v>91</v>
      </c>
      <c r="P287" s="64" t="s">
        <v>216</v>
      </c>
      <c r="Q287" s="64" t="s">
        <v>2765</v>
      </c>
      <c r="R287" s="25">
        <v>200001073322</v>
      </c>
      <c r="S287" s="66">
        <v>46175</v>
      </c>
      <c r="T287" s="66" t="str">
        <f t="shared" si="43"/>
        <v>DONE</v>
      </c>
      <c r="U287" s="66">
        <v>46176</v>
      </c>
      <c r="V287" s="25">
        <v>9200093778</v>
      </c>
      <c r="W287" s="25">
        <v>47188</v>
      </c>
      <c r="X287" s="69">
        <v>46197</v>
      </c>
      <c r="Y287" s="69" t="str">
        <f t="shared" si="44"/>
        <v>DONE</v>
      </c>
      <c r="Z287" s="25">
        <v>51280</v>
      </c>
      <c r="AA287" s="179">
        <v>46198</v>
      </c>
      <c r="AB287" s="25" t="str">
        <f t="shared" si="45"/>
        <v>DONE</v>
      </c>
      <c r="AC287" s="71"/>
      <c r="AD287" s="54" t="s">
        <v>2766</v>
      </c>
      <c r="AE287" s="76">
        <v>46198</v>
      </c>
      <c r="AF287" s="69" t="str">
        <f t="shared" si="46"/>
        <v>DONE</v>
      </c>
      <c r="AG287" s="69">
        <v>46198</v>
      </c>
      <c r="AH287" s="170"/>
      <c r="AI287" s="77" t="e">
        <f t="shared" ca="1" si="47"/>
        <v>#NAME?</v>
      </c>
      <c r="AJ287" s="80" t="str">
        <f t="array" ref="AJ287">IFERROR(INDEX('[1]Master Price'!$E:$E,MATCH(D287,'[1]Master Price'!$B:$B,0)),"0")</f>
        <v>0</v>
      </c>
      <c r="AK287" s="80">
        <f t="shared" si="48"/>
        <v>0</v>
      </c>
      <c r="AL287" s="82" t="str">
        <f t="shared" si="38"/>
        <v>0-day</v>
      </c>
      <c r="AM287" s="82" t="str">
        <f t="shared" si="49"/>
        <v>1-day</v>
      </c>
      <c r="AN287" s="82" t="str">
        <f t="shared" si="40"/>
        <v>0-day</v>
      </c>
      <c r="AO287" s="82" t="str">
        <f t="shared" si="41"/>
        <v>1-day</v>
      </c>
      <c r="AP287" s="82" t="str">
        <f t="shared" si="50"/>
        <v>0-day</v>
      </c>
      <c r="AQ287" s="82" t="str">
        <f t="shared" si="51"/>
        <v>0-day</v>
      </c>
      <c r="AR287" s="137"/>
      <c r="AS287" s="83"/>
      <c r="AT287" s="85"/>
      <c r="AU287" s="84"/>
      <c r="AV287" s="88"/>
      <c r="AW287" s="83"/>
      <c r="AX287" s="88" t="e">
        <f t="shared" ca="1" si="52"/>
        <v>#NAME?</v>
      </c>
      <c r="AY287" s="86" t="str">
        <f t="shared" si="53"/>
        <v/>
      </c>
      <c r="AZ287" s="171" t="e">
        <f t="shared" ca="1" si="54"/>
        <v>#NAME?</v>
      </c>
      <c r="BA287" s="85" t="e">
        <f t="shared" ca="1" si="55"/>
        <v>#NAME?</v>
      </c>
      <c r="BB287" s="85" t="e">
        <f t="shared" ca="1" si="56"/>
        <v>#NAME?</v>
      </c>
      <c r="BC287" s="90" t="e">
        <f t="shared" ca="1" si="57"/>
        <v>#NAME?</v>
      </c>
      <c r="BD287" s="90" t="e">
        <f t="shared" ca="1" si="58"/>
        <v>#NAME?</v>
      </c>
      <c r="BE287" s="85" t="e">
        <f t="shared" ca="1" si="59"/>
        <v>#NAME?</v>
      </c>
      <c r="BF287" s="22" t="e">
        <f t="shared" ca="1" si="60"/>
        <v>#NAME?</v>
      </c>
      <c r="BG287" s="22" t="e">
        <f t="shared" ca="1" si="61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>
        <f t="shared" si="28"/>
        <v>286</v>
      </c>
      <c r="B288" s="162">
        <v>46168</v>
      </c>
      <c r="C288" s="54" t="s">
        <v>2435</v>
      </c>
      <c r="D288" s="54" t="s">
        <v>292</v>
      </c>
      <c r="E288" s="56" t="s">
        <v>293</v>
      </c>
      <c r="F288" s="54">
        <v>1</v>
      </c>
      <c r="G288" s="54" t="s">
        <v>65</v>
      </c>
      <c r="H288" s="54" t="str">
        <f t="shared" si="42"/>
        <v>DONE</v>
      </c>
      <c r="I288" s="54" t="s">
        <v>2135</v>
      </c>
      <c r="J288" s="58" t="s">
        <v>146</v>
      </c>
      <c r="K288" s="58" t="s">
        <v>79</v>
      </c>
      <c r="L288" s="54">
        <v>6042</v>
      </c>
      <c r="M288" s="54" t="s">
        <v>942</v>
      </c>
      <c r="N288" s="54" t="s">
        <v>942</v>
      </c>
      <c r="O288" s="98" t="s">
        <v>91</v>
      </c>
      <c r="P288" s="64" t="s">
        <v>216</v>
      </c>
      <c r="Q288" s="64" t="s">
        <v>2765</v>
      </c>
      <c r="R288" s="25">
        <v>200001073322</v>
      </c>
      <c r="S288" s="66">
        <v>46175</v>
      </c>
      <c r="T288" s="66" t="str">
        <f t="shared" si="43"/>
        <v>DONE</v>
      </c>
      <c r="U288" s="66">
        <v>46176</v>
      </c>
      <c r="V288" s="25">
        <v>9200093778</v>
      </c>
      <c r="W288" s="25">
        <v>47188</v>
      </c>
      <c r="X288" s="69">
        <v>46197</v>
      </c>
      <c r="Y288" s="69" t="str">
        <f t="shared" si="44"/>
        <v>DONE</v>
      </c>
      <c r="Z288" s="25">
        <v>51280</v>
      </c>
      <c r="AA288" s="179">
        <v>46198</v>
      </c>
      <c r="AB288" s="25" t="str">
        <f t="shared" si="45"/>
        <v>DONE</v>
      </c>
      <c r="AC288" s="71"/>
      <c r="AD288" s="54" t="s">
        <v>2766</v>
      </c>
      <c r="AE288" s="76">
        <v>46198</v>
      </c>
      <c r="AF288" s="69" t="str">
        <f t="shared" si="46"/>
        <v>DONE</v>
      </c>
      <c r="AG288" s="69">
        <v>46198</v>
      </c>
      <c r="AH288" s="170"/>
      <c r="AI288" s="77" t="e">
        <f t="shared" ca="1" si="47"/>
        <v>#NAME?</v>
      </c>
      <c r="AJ288" s="80" t="str">
        <f t="array" ref="AJ288">IFERROR(INDEX('[1]Master Price'!$E:$E,MATCH(D288,'[1]Master Price'!$B:$B,0)),"0")</f>
        <v>0</v>
      </c>
      <c r="AK288" s="80">
        <f t="shared" si="48"/>
        <v>0</v>
      </c>
      <c r="AL288" s="82" t="str">
        <f t="shared" si="38"/>
        <v>0-day</v>
      </c>
      <c r="AM288" s="82" t="str">
        <f t="shared" si="49"/>
        <v>1-day</v>
      </c>
      <c r="AN288" s="82" t="str">
        <f t="shared" si="40"/>
        <v>0-day</v>
      </c>
      <c r="AO288" s="82" t="str">
        <f t="shared" si="41"/>
        <v>1-day</v>
      </c>
      <c r="AP288" s="82" t="str">
        <f t="shared" si="50"/>
        <v>0-day</v>
      </c>
      <c r="AQ288" s="82" t="str">
        <f t="shared" si="51"/>
        <v>0-day</v>
      </c>
      <c r="AR288" s="137"/>
      <c r="AS288" s="83"/>
      <c r="AT288" s="85"/>
      <c r="AU288" s="84"/>
      <c r="AV288" s="88"/>
      <c r="AW288" s="83"/>
      <c r="AX288" s="88" t="e">
        <f t="shared" ca="1" si="52"/>
        <v>#NAME?</v>
      </c>
      <c r="AY288" s="86" t="str">
        <f t="shared" si="53"/>
        <v/>
      </c>
      <c r="AZ288" s="171" t="e">
        <f t="shared" ca="1" si="54"/>
        <v>#NAME?</v>
      </c>
      <c r="BA288" s="85" t="e">
        <f t="shared" ca="1" si="55"/>
        <v>#NAME?</v>
      </c>
      <c r="BB288" s="85" t="e">
        <f t="shared" ca="1" si="56"/>
        <v>#NAME?</v>
      </c>
      <c r="BC288" s="90" t="e">
        <f t="shared" ca="1" si="57"/>
        <v>#NAME?</v>
      </c>
      <c r="BD288" s="90" t="e">
        <f t="shared" ca="1" si="58"/>
        <v>#NAME?</v>
      </c>
      <c r="BE288" s="85" t="e">
        <f t="shared" ca="1" si="59"/>
        <v>#NAME?</v>
      </c>
      <c r="BF288" s="22" t="e">
        <f t="shared" ca="1" si="60"/>
        <v>#NAME?</v>
      </c>
      <c r="BG288" s="22" t="e">
        <f t="shared" ca="1" si="61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>
        <f t="shared" si="28"/>
        <v>287</v>
      </c>
      <c r="B289" s="162">
        <v>46168</v>
      </c>
      <c r="C289" s="54" t="s">
        <v>2435</v>
      </c>
      <c r="D289" s="54" t="s">
        <v>136</v>
      </c>
      <c r="E289" s="56" t="s">
        <v>137</v>
      </c>
      <c r="F289" s="54">
        <v>1</v>
      </c>
      <c r="G289" s="54" t="s">
        <v>65</v>
      </c>
      <c r="H289" s="54" t="str">
        <f t="shared" si="42"/>
        <v>DONE</v>
      </c>
      <c r="I289" s="54" t="s">
        <v>2135</v>
      </c>
      <c r="J289" s="58" t="s">
        <v>146</v>
      </c>
      <c r="K289" s="58" t="s">
        <v>79</v>
      </c>
      <c r="L289" s="54">
        <v>6042</v>
      </c>
      <c r="M289" s="54" t="s">
        <v>942</v>
      </c>
      <c r="N289" s="54" t="s">
        <v>942</v>
      </c>
      <c r="O289" s="98" t="s">
        <v>91</v>
      </c>
      <c r="P289" s="64" t="s">
        <v>216</v>
      </c>
      <c r="Q289" s="64" t="s">
        <v>2765</v>
      </c>
      <c r="R289" s="25">
        <v>200001073322</v>
      </c>
      <c r="S289" s="66">
        <v>46175</v>
      </c>
      <c r="T289" s="66" t="str">
        <f t="shared" si="43"/>
        <v>DONE</v>
      </c>
      <c r="U289" s="66">
        <v>46176</v>
      </c>
      <c r="V289" s="25">
        <v>9200093778</v>
      </c>
      <c r="W289" s="25">
        <v>47188</v>
      </c>
      <c r="X289" s="69">
        <v>46197</v>
      </c>
      <c r="Y289" s="69" t="str">
        <f t="shared" si="44"/>
        <v>DONE</v>
      </c>
      <c r="Z289" s="25">
        <v>51280</v>
      </c>
      <c r="AA289" s="179">
        <v>46198</v>
      </c>
      <c r="AB289" s="25" t="str">
        <f t="shared" si="45"/>
        <v>DONE</v>
      </c>
      <c r="AC289" s="71"/>
      <c r="AD289" s="54" t="s">
        <v>2766</v>
      </c>
      <c r="AE289" s="76">
        <v>46198</v>
      </c>
      <c r="AF289" s="69" t="str">
        <f t="shared" si="46"/>
        <v>DONE</v>
      </c>
      <c r="AG289" s="69">
        <v>46198</v>
      </c>
      <c r="AH289" s="170"/>
      <c r="AI289" s="77" t="e">
        <f t="shared" ca="1" si="47"/>
        <v>#NAME?</v>
      </c>
      <c r="AJ289" s="80" t="str">
        <f t="array" ref="AJ289">IFERROR(INDEX('[1]Master Price'!$E:$E,MATCH(D289,'[1]Master Price'!$B:$B,0)),"0")</f>
        <v>0</v>
      </c>
      <c r="AK289" s="80">
        <f t="shared" si="48"/>
        <v>0</v>
      </c>
      <c r="AL289" s="82" t="str">
        <f t="shared" si="38"/>
        <v>0-day</v>
      </c>
      <c r="AM289" s="82" t="str">
        <f t="shared" si="49"/>
        <v>1-day</v>
      </c>
      <c r="AN289" s="82" t="str">
        <f t="shared" si="40"/>
        <v>0-day</v>
      </c>
      <c r="AO289" s="82" t="str">
        <f t="shared" si="41"/>
        <v>1-day</v>
      </c>
      <c r="AP289" s="82" t="str">
        <f t="shared" si="50"/>
        <v>0-day</v>
      </c>
      <c r="AQ289" s="82" t="str">
        <f t="shared" si="51"/>
        <v>0-day</v>
      </c>
      <c r="AR289" s="137"/>
      <c r="AS289" s="83"/>
      <c r="AT289" s="85"/>
      <c r="AU289" s="84"/>
      <c r="AV289" s="88"/>
      <c r="AW289" s="83"/>
      <c r="AX289" s="88" t="e">
        <f t="shared" ca="1" si="52"/>
        <v>#NAME?</v>
      </c>
      <c r="AY289" s="86" t="str">
        <f t="shared" si="53"/>
        <v/>
      </c>
      <c r="AZ289" s="171" t="e">
        <f t="shared" ca="1" si="54"/>
        <v>#NAME?</v>
      </c>
      <c r="BA289" s="85" t="e">
        <f t="shared" ca="1" si="55"/>
        <v>#NAME?</v>
      </c>
      <c r="BB289" s="85" t="e">
        <f t="shared" ca="1" si="56"/>
        <v>#NAME?</v>
      </c>
      <c r="BC289" s="90" t="e">
        <f t="shared" ca="1" si="57"/>
        <v>#NAME?</v>
      </c>
      <c r="BD289" s="90" t="e">
        <f t="shared" ca="1" si="58"/>
        <v>#NAME?</v>
      </c>
      <c r="BE289" s="85" t="e">
        <f t="shared" ca="1" si="59"/>
        <v>#NAME?</v>
      </c>
      <c r="BF289" s="22" t="e">
        <f t="shared" ca="1" si="60"/>
        <v>#NAME?</v>
      </c>
      <c r="BG289" s="22" t="e">
        <f t="shared" ca="1" si="61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>
        <f t="shared" si="28"/>
        <v>288</v>
      </c>
      <c r="B290" s="162">
        <v>46168</v>
      </c>
      <c r="C290" s="54" t="s">
        <v>2435</v>
      </c>
      <c r="D290" s="58" t="s">
        <v>227</v>
      </c>
      <c r="E290" s="56" t="s">
        <v>228</v>
      </c>
      <c r="F290" s="54">
        <v>1</v>
      </c>
      <c r="G290" s="54" t="s">
        <v>65</v>
      </c>
      <c r="H290" s="54" t="str">
        <f t="shared" si="42"/>
        <v>DONE</v>
      </c>
      <c r="I290" s="54" t="s">
        <v>2135</v>
      </c>
      <c r="J290" s="58" t="s">
        <v>146</v>
      </c>
      <c r="K290" s="58" t="s">
        <v>79</v>
      </c>
      <c r="L290" s="54">
        <v>6042</v>
      </c>
      <c r="M290" s="54" t="s">
        <v>942</v>
      </c>
      <c r="N290" s="54" t="s">
        <v>942</v>
      </c>
      <c r="O290" s="98" t="s">
        <v>91</v>
      </c>
      <c r="P290" s="64" t="s">
        <v>216</v>
      </c>
      <c r="Q290" s="64" t="s">
        <v>2765</v>
      </c>
      <c r="R290" s="25">
        <v>200001073322</v>
      </c>
      <c r="S290" s="66">
        <v>46175</v>
      </c>
      <c r="T290" s="66" t="str">
        <f t="shared" si="43"/>
        <v>DONE</v>
      </c>
      <c r="U290" s="66">
        <v>46176</v>
      </c>
      <c r="V290" s="25">
        <v>9200093778</v>
      </c>
      <c r="W290" s="25">
        <v>47188</v>
      </c>
      <c r="X290" s="69">
        <v>46197</v>
      </c>
      <c r="Y290" s="69" t="str">
        <f t="shared" si="44"/>
        <v>DONE</v>
      </c>
      <c r="Z290" s="25">
        <v>51280</v>
      </c>
      <c r="AA290" s="179">
        <v>46198</v>
      </c>
      <c r="AB290" s="25" t="str">
        <f t="shared" si="45"/>
        <v>DONE</v>
      </c>
      <c r="AC290" s="71"/>
      <c r="AD290" s="54" t="s">
        <v>2766</v>
      </c>
      <c r="AE290" s="76">
        <v>46198</v>
      </c>
      <c r="AF290" s="69" t="str">
        <f t="shared" si="46"/>
        <v>DONE</v>
      </c>
      <c r="AG290" s="69">
        <v>46198</v>
      </c>
      <c r="AH290" s="170"/>
      <c r="AI290" s="77" t="e">
        <f t="shared" ca="1" si="47"/>
        <v>#NAME?</v>
      </c>
      <c r="AJ290" s="80" t="str">
        <f t="array" ref="AJ290">IFERROR(INDEX('[1]Master Price'!$E:$E,MATCH(D290,'[1]Master Price'!$B:$B,0)),"0")</f>
        <v>0</v>
      </c>
      <c r="AK290" s="80">
        <f t="shared" si="48"/>
        <v>0</v>
      </c>
      <c r="AL290" s="82" t="str">
        <f t="shared" si="38"/>
        <v>0-day</v>
      </c>
      <c r="AM290" s="82" t="str">
        <f t="shared" si="49"/>
        <v>1-day</v>
      </c>
      <c r="AN290" s="82" t="str">
        <f t="shared" si="40"/>
        <v>0-day</v>
      </c>
      <c r="AO290" s="82" t="str">
        <f t="shared" si="41"/>
        <v>1-day</v>
      </c>
      <c r="AP290" s="82" t="str">
        <f t="shared" si="50"/>
        <v>0-day</v>
      </c>
      <c r="AQ290" s="82" t="str">
        <f t="shared" si="51"/>
        <v>0-day</v>
      </c>
      <c r="AR290" s="137"/>
      <c r="AS290" s="83"/>
      <c r="AT290" s="85"/>
      <c r="AU290" s="84"/>
      <c r="AV290" s="88"/>
      <c r="AW290" s="83"/>
      <c r="AX290" s="88" t="e">
        <f t="shared" ca="1" si="52"/>
        <v>#NAME?</v>
      </c>
      <c r="AY290" s="86" t="str">
        <f t="shared" si="53"/>
        <v/>
      </c>
      <c r="AZ290" s="171" t="e">
        <f t="shared" ca="1" si="54"/>
        <v>#NAME?</v>
      </c>
      <c r="BA290" s="85" t="e">
        <f t="shared" ca="1" si="55"/>
        <v>#NAME?</v>
      </c>
      <c r="BB290" s="85" t="e">
        <f t="shared" ca="1" si="56"/>
        <v>#NAME?</v>
      </c>
      <c r="BC290" s="90" t="e">
        <f t="shared" ca="1" si="57"/>
        <v>#NAME?</v>
      </c>
      <c r="BD290" s="90" t="e">
        <f t="shared" ca="1" si="58"/>
        <v>#NAME?</v>
      </c>
      <c r="BE290" s="85" t="e">
        <f t="shared" ca="1" si="59"/>
        <v>#NAME?</v>
      </c>
      <c r="BF290" s="22" t="e">
        <f t="shared" ca="1" si="60"/>
        <v>#NAME?</v>
      </c>
      <c r="BG290" s="22" t="e">
        <f t="shared" ca="1" si="61"/>
        <v>#NAME?</v>
      </c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>
        <f t="shared" si="28"/>
        <v>289</v>
      </c>
      <c r="B291" s="162">
        <v>46168</v>
      </c>
      <c r="C291" s="54" t="s">
        <v>2435</v>
      </c>
      <c r="D291" s="54" t="s">
        <v>248</v>
      </c>
      <c r="E291" s="56" t="s">
        <v>250</v>
      </c>
      <c r="F291" s="54">
        <v>1</v>
      </c>
      <c r="G291" s="54" t="s">
        <v>65</v>
      </c>
      <c r="H291" s="54" t="str">
        <f t="shared" si="42"/>
        <v>DONE</v>
      </c>
      <c r="I291" s="54" t="s">
        <v>2135</v>
      </c>
      <c r="J291" s="58" t="s">
        <v>146</v>
      </c>
      <c r="K291" s="58" t="s">
        <v>79</v>
      </c>
      <c r="L291" s="54">
        <v>6042</v>
      </c>
      <c r="M291" s="54" t="s">
        <v>942</v>
      </c>
      <c r="N291" s="54" t="s">
        <v>942</v>
      </c>
      <c r="O291" s="98" t="s">
        <v>91</v>
      </c>
      <c r="P291" s="64" t="s">
        <v>216</v>
      </c>
      <c r="Q291" s="64" t="s">
        <v>2765</v>
      </c>
      <c r="R291" s="25">
        <v>200001073322</v>
      </c>
      <c r="S291" s="66">
        <v>46175</v>
      </c>
      <c r="T291" s="66" t="str">
        <f t="shared" si="43"/>
        <v>DONE</v>
      </c>
      <c r="U291" s="66">
        <v>46176</v>
      </c>
      <c r="V291" s="25">
        <v>9200093778</v>
      </c>
      <c r="W291" s="25">
        <v>47188</v>
      </c>
      <c r="X291" s="69">
        <v>46197</v>
      </c>
      <c r="Y291" s="69" t="str">
        <f t="shared" si="44"/>
        <v>DONE</v>
      </c>
      <c r="Z291" s="25">
        <v>51280</v>
      </c>
      <c r="AA291" s="179">
        <v>46198</v>
      </c>
      <c r="AB291" s="25" t="str">
        <f t="shared" si="45"/>
        <v>DONE</v>
      </c>
      <c r="AC291" s="71"/>
      <c r="AD291" s="54" t="s">
        <v>2766</v>
      </c>
      <c r="AE291" s="76">
        <v>46198</v>
      </c>
      <c r="AF291" s="69" t="str">
        <f t="shared" si="46"/>
        <v>DONE</v>
      </c>
      <c r="AG291" s="69">
        <v>46198</v>
      </c>
      <c r="AH291" s="170"/>
      <c r="AI291" s="77" t="e">
        <f t="shared" ca="1" si="47"/>
        <v>#NAME?</v>
      </c>
      <c r="AJ291" s="80" t="str">
        <f t="array" ref="AJ291">IFERROR(INDEX('[1]Master Price'!$E:$E,MATCH(D291,'[1]Master Price'!$B:$B,0)),"0")</f>
        <v>0</v>
      </c>
      <c r="AK291" s="80">
        <f t="shared" si="48"/>
        <v>0</v>
      </c>
      <c r="AL291" s="82" t="str">
        <f t="shared" si="38"/>
        <v>0-day</v>
      </c>
      <c r="AM291" s="82" t="str">
        <f t="shared" si="49"/>
        <v>1-day</v>
      </c>
      <c r="AN291" s="82" t="str">
        <f t="shared" si="40"/>
        <v>0-day</v>
      </c>
      <c r="AO291" s="82" t="str">
        <f t="shared" si="41"/>
        <v>1-day</v>
      </c>
      <c r="AP291" s="82" t="str">
        <f t="shared" si="50"/>
        <v>0-day</v>
      </c>
      <c r="AQ291" s="82" t="str">
        <f t="shared" si="51"/>
        <v>0-day</v>
      </c>
      <c r="AR291" s="137"/>
      <c r="AS291" s="83"/>
      <c r="AT291" s="85"/>
      <c r="AU291" s="84"/>
      <c r="AV291" s="88"/>
      <c r="AW291" s="83"/>
      <c r="AX291" s="88" t="e">
        <f t="shared" ca="1" si="52"/>
        <v>#NAME?</v>
      </c>
      <c r="AY291" s="86" t="str">
        <f t="shared" si="53"/>
        <v/>
      </c>
      <c r="AZ291" s="171" t="e">
        <f t="shared" ca="1" si="54"/>
        <v>#NAME?</v>
      </c>
      <c r="BA291" s="85" t="e">
        <f t="shared" ca="1" si="55"/>
        <v>#NAME?</v>
      </c>
      <c r="BB291" s="85" t="e">
        <f t="shared" ca="1" si="56"/>
        <v>#NAME?</v>
      </c>
      <c r="BC291" s="90" t="e">
        <f t="shared" ca="1" si="57"/>
        <v>#NAME?</v>
      </c>
      <c r="BD291" s="90" t="e">
        <f t="shared" ca="1" si="58"/>
        <v>#NAME?</v>
      </c>
      <c r="BE291" s="85" t="e">
        <f t="shared" ca="1" si="59"/>
        <v>#NAME?</v>
      </c>
      <c r="BF291" s="22" t="e">
        <f t="shared" ca="1" si="60"/>
        <v>#NAME?</v>
      </c>
      <c r="BG291" s="22" t="e">
        <f t="shared" ca="1" si="61"/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>
        <f t="shared" si="28"/>
        <v>290</v>
      </c>
      <c r="B292" s="162">
        <v>46168</v>
      </c>
      <c r="C292" s="54" t="s">
        <v>2435</v>
      </c>
      <c r="D292" s="54" t="s">
        <v>2223</v>
      </c>
      <c r="E292" s="56" t="s">
        <v>2224</v>
      </c>
      <c r="F292" s="54">
        <v>1</v>
      </c>
      <c r="G292" s="54" t="s">
        <v>65</v>
      </c>
      <c r="H292" s="54" t="str">
        <f t="shared" si="42"/>
        <v>DONE</v>
      </c>
      <c r="I292" s="54" t="s">
        <v>2135</v>
      </c>
      <c r="J292" s="58" t="s">
        <v>146</v>
      </c>
      <c r="K292" s="58" t="s">
        <v>79</v>
      </c>
      <c r="L292" s="54">
        <v>6042</v>
      </c>
      <c r="M292" s="54" t="s">
        <v>942</v>
      </c>
      <c r="N292" s="54" t="s">
        <v>942</v>
      </c>
      <c r="O292" s="98" t="s">
        <v>91</v>
      </c>
      <c r="P292" s="64" t="s">
        <v>216</v>
      </c>
      <c r="Q292" s="64" t="s">
        <v>2765</v>
      </c>
      <c r="R292" s="25">
        <v>200001073322</v>
      </c>
      <c r="S292" s="66">
        <v>46175</v>
      </c>
      <c r="T292" s="66" t="str">
        <f t="shared" si="43"/>
        <v>DONE</v>
      </c>
      <c r="U292" s="66">
        <v>46176</v>
      </c>
      <c r="V292" s="25">
        <v>9200093778</v>
      </c>
      <c r="W292" s="25">
        <v>47188</v>
      </c>
      <c r="X292" s="69">
        <v>46197</v>
      </c>
      <c r="Y292" s="69" t="str">
        <f t="shared" si="44"/>
        <v>DONE</v>
      </c>
      <c r="Z292" s="25">
        <v>51280</v>
      </c>
      <c r="AA292" s="179">
        <v>46198</v>
      </c>
      <c r="AB292" s="25" t="str">
        <f t="shared" si="45"/>
        <v>DONE</v>
      </c>
      <c r="AC292" s="71"/>
      <c r="AD292" s="54" t="s">
        <v>2766</v>
      </c>
      <c r="AE292" s="76">
        <v>46198</v>
      </c>
      <c r="AF292" s="69" t="str">
        <f t="shared" si="46"/>
        <v>DONE</v>
      </c>
      <c r="AG292" s="69">
        <v>46198</v>
      </c>
      <c r="AH292" s="170"/>
      <c r="AI292" s="77" t="e">
        <f t="shared" ca="1" si="47"/>
        <v>#NAME?</v>
      </c>
      <c r="AJ292" s="80" t="str">
        <f t="array" ref="AJ292">IFERROR(INDEX('[1]Master Price'!$E:$E,MATCH(D292,'[1]Master Price'!$B:$B,0)),"0")</f>
        <v>0</v>
      </c>
      <c r="AK292" s="80">
        <f t="shared" si="48"/>
        <v>0</v>
      </c>
      <c r="AL292" s="82" t="str">
        <f t="shared" si="38"/>
        <v>0-day</v>
      </c>
      <c r="AM292" s="82" t="str">
        <f t="shared" si="49"/>
        <v>1-day</v>
      </c>
      <c r="AN292" s="82" t="str">
        <f t="shared" si="40"/>
        <v>0-day</v>
      </c>
      <c r="AO292" s="82" t="str">
        <f t="shared" si="41"/>
        <v>1-day</v>
      </c>
      <c r="AP292" s="82" t="str">
        <f t="shared" si="50"/>
        <v>0-day</v>
      </c>
      <c r="AQ292" s="82" t="str">
        <f t="shared" si="51"/>
        <v>0-day</v>
      </c>
      <c r="AR292" s="137"/>
      <c r="AS292" s="83"/>
      <c r="AT292" s="85"/>
      <c r="AU292" s="84"/>
      <c r="AV292" s="88"/>
      <c r="AW292" s="83"/>
      <c r="AX292" s="88" t="e">
        <f t="shared" ca="1" si="52"/>
        <v>#NAME?</v>
      </c>
      <c r="AY292" s="86" t="str">
        <f t="shared" si="53"/>
        <v/>
      </c>
      <c r="AZ292" s="171" t="e">
        <f t="shared" ca="1" si="54"/>
        <v>#NAME?</v>
      </c>
      <c r="BA292" s="85" t="e">
        <f t="shared" ca="1" si="55"/>
        <v>#NAME?</v>
      </c>
      <c r="BB292" s="85" t="e">
        <f t="shared" ca="1" si="56"/>
        <v>#NAME?</v>
      </c>
      <c r="BC292" s="90" t="e">
        <f t="shared" ca="1" si="57"/>
        <v>#NAME?</v>
      </c>
      <c r="BD292" s="90" t="e">
        <f t="shared" ca="1" si="58"/>
        <v>#NAME?</v>
      </c>
      <c r="BE292" s="85" t="e">
        <f t="shared" ca="1" si="59"/>
        <v>#NAME?</v>
      </c>
      <c r="BF292" s="22" t="e">
        <f t="shared" ca="1" si="60"/>
        <v>#NAME?</v>
      </c>
      <c r="BG292" s="22" t="e">
        <f t="shared" ca="1" si="61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>
        <f t="shared" si="28"/>
        <v>291</v>
      </c>
      <c r="B293" s="162">
        <v>46168</v>
      </c>
      <c r="C293" s="54" t="s">
        <v>2435</v>
      </c>
      <c r="D293" s="54" t="s">
        <v>1865</v>
      </c>
      <c r="E293" s="56" t="s">
        <v>1866</v>
      </c>
      <c r="F293" s="54">
        <v>1</v>
      </c>
      <c r="G293" s="54" t="s">
        <v>65</v>
      </c>
      <c r="H293" s="54" t="str">
        <f t="shared" si="42"/>
        <v>DONE</v>
      </c>
      <c r="I293" s="54" t="s">
        <v>2135</v>
      </c>
      <c r="J293" s="58" t="s">
        <v>146</v>
      </c>
      <c r="K293" s="58" t="s">
        <v>79</v>
      </c>
      <c r="L293" s="54">
        <v>6042</v>
      </c>
      <c r="M293" s="54" t="s">
        <v>942</v>
      </c>
      <c r="N293" s="54" t="s">
        <v>942</v>
      </c>
      <c r="O293" s="98" t="s">
        <v>91</v>
      </c>
      <c r="P293" s="64" t="s">
        <v>216</v>
      </c>
      <c r="Q293" s="64" t="s">
        <v>2765</v>
      </c>
      <c r="R293" s="25">
        <v>200001073322</v>
      </c>
      <c r="S293" s="66">
        <v>46175</v>
      </c>
      <c r="T293" s="66" t="str">
        <f t="shared" si="43"/>
        <v>DONE</v>
      </c>
      <c r="U293" s="66">
        <v>46176</v>
      </c>
      <c r="V293" s="25">
        <v>9200093778</v>
      </c>
      <c r="W293" s="25">
        <v>47188</v>
      </c>
      <c r="X293" s="69">
        <v>46197</v>
      </c>
      <c r="Y293" s="69" t="str">
        <f t="shared" si="44"/>
        <v>DONE</v>
      </c>
      <c r="Z293" s="25">
        <v>51280</v>
      </c>
      <c r="AA293" s="179">
        <v>46198</v>
      </c>
      <c r="AB293" s="25" t="str">
        <f t="shared" si="45"/>
        <v>DONE</v>
      </c>
      <c r="AC293" s="71"/>
      <c r="AD293" s="54" t="s">
        <v>2766</v>
      </c>
      <c r="AE293" s="76">
        <v>46198</v>
      </c>
      <c r="AF293" s="69" t="str">
        <f t="shared" si="46"/>
        <v>DONE</v>
      </c>
      <c r="AG293" s="69">
        <v>46198</v>
      </c>
      <c r="AH293" s="170"/>
      <c r="AI293" s="77" t="e">
        <f t="shared" ca="1" si="47"/>
        <v>#NAME?</v>
      </c>
      <c r="AJ293" s="80" t="str">
        <f t="array" ref="AJ293">IFERROR(INDEX('[1]Master Price'!$E:$E,MATCH(D293,'[1]Master Price'!$B:$B,0)),"0")</f>
        <v>0</v>
      </c>
      <c r="AK293" s="80">
        <f t="shared" si="48"/>
        <v>0</v>
      </c>
      <c r="AL293" s="82" t="str">
        <f t="shared" si="38"/>
        <v>0-day</v>
      </c>
      <c r="AM293" s="82" t="str">
        <f t="shared" si="49"/>
        <v>1-day</v>
      </c>
      <c r="AN293" s="82" t="str">
        <f t="shared" si="40"/>
        <v>0-day</v>
      </c>
      <c r="AO293" s="82" t="str">
        <f t="shared" si="41"/>
        <v>1-day</v>
      </c>
      <c r="AP293" s="82" t="str">
        <f t="shared" si="50"/>
        <v>0-day</v>
      </c>
      <c r="AQ293" s="82" t="str">
        <f t="shared" si="51"/>
        <v>0-day</v>
      </c>
      <c r="AR293" s="137"/>
      <c r="AS293" s="83"/>
      <c r="AT293" s="85"/>
      <c r="AU293" s="84"/>
      <c r="AV293" s="88"/>
      <c r="AW293" s="83"/>
      <c r="AX293" s="88" t="e">
        <f t="shared" ca="1" si="52"/>
        <v>#NAME?</v>
      </c>
      <c r="AY293" s="86" t="str">
        <f t="shared" si="53"/>
        <v/>
      </c>
      <c r="AZ293" s="171" t="e">
        <f t="shared" ca="1" si="54"/>
        <v>#NAME?</v>
      </c>
      <c r="BA293" s="85" t="e">
        <f t="shared" ca="1" si="55"/>
        <v>#NAME?</v>
      </c>
      <c r="BB293" s="85" t="e">
        <f t="shared" ca="1" si="56"/>
        <v>#NAME?</v>
      </c>
      <c r="BC293" s="90" t="e">
        <f t="shared" ca="1" si="57"/>
        <v>#NAME?</v>
      </c>
      <c r="BD293" s="90" t="e">
        <f t="shared" ca="1" si="58"/>
        <v>#NAME?</v>
      </c>
      <c r="BE293" s="85" t="e">
        <f t="shared" ca="1" si="59"/>
        <v>#NAME?</v>
      </c>
      <c r="BF293" s="22" t="e">
        <f t="shared" ca="1" si="60"/>
        <v>#NAME?</v>
      </c>
      <c r="BG293" s="22" t="e">
        <f t="shared" ca="1" si="61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>
        <f t="shared" si="28"/>
        <v>292</v>
      </c>
      <c r="B294" s="162">
        <v>46168</v>
      </c>
      <c r="C294" s="54" t="s">
        <v>2435</v>
      </c>
      <c r="D294" s="54" t="s">
        <v>953</v>
      </c>
      <c r="E294" s="56" t="s">
        <v>954</v>
      </c>
      <c r="F294" s="54">
        <v>2</v>
      </c>
      <c r="G294" s="54" t="s">
        <v>65</v>
      </c>
      <c r="H294" s="54" t="str">
        <f t="shared" si="42"/>
        <v>DONE</v>
      </c>
      <c r="I294" s="54" t="s">
        <v>2135</v>
      </c>
      <c r="J294" s="58" t="s">
        <v>146</v>
      </c>
      <c r="K294" s="58" t="s">
        <v>79</v>
      </c>
      <c r="L294" s="54">
        <v>6042</v>
      </c>
      <c r="M294" s="54" t="s">
        <v>942</v>
      </c>
      <c r="N294" s="54" t="s">
        <v>942</v>
      </c>
      <c r="O294" s="98" t="s">
        <v>91</v>
      </c>
      <c r="P294" s="64" t="s">
        <v>216</v>
      </c>
      <c r="Q294" s="64" t="s">
        <v>2765</v>
      </c>
      <c r="R294" s="25">
        <v>200001073322</v>
      </c>
      <c r="S294" s="66">
        <v>46175</v>
      </c>
      <c r="T294" s="66" t="str">
        <f t="shared" si="43"/>
        <v>DONE</v>
      </c>
      <c r="U294" s="66">
        <v>46176</v>
      </c>
      <c r="V294" s="25">
        <v>9200093778</v>
      </c>
      <c r="W294" s="25">
        <v>47188</v>
      </c>
      <c r="X294" s="69">
        <v>46197</v>
      </c>
      <c r="Y294" s="69" t="str">
        <f t="shared" si="44"/>
        <v>DONE</v>
      </c>
      <c r="Z294" s="25">
        <v>51280</v>
      </c>
      <c r="AA294" s="179">
        <v>46198</v>
      </c>
      <c r="AB294" s="25" t="str">
        <f t="shared" si="45"/>
        <v>DONE</v>
      </c>
      <c r="AC294" s="71"/>
      <c r="AD294" s="54" t="s">
        <v>2766</v>
      </c>
      <c r="AE294" s="76">
        <v>46198</v>
      </c>
      <c r="AF294" s="69" t="str">
        <f t="shared" si="46"/>
        <v>DONE</v>
      </c>
      <c r="AG294" s="69">
        <v>46198</v>
      </c>
      <c r="AH294" s="170"/>
      <c r="AI294" s="77" t="e">
        <f t="shared" ca="1" si="47"/>
        <v>#NAME?</v>
      </c>
      <c r="AJ294" s="80" t="str">
        <f t="array" ref="AJ294">IFERROR(INDEX('[1]Master Price'!$E:$E,MATCH(D294,'[1]Master Price'!$B:$B,0)),"0")</f>
        <v>0</v>
      </c>
      <c r="AK294" s="80">
        <f t="shared" si="48"/>
        <v>0</v>
      </c>
      <c r="AL294" s="82" t="str">
        <f t="shared" si="38"/>
        <v>0-day</v>
      </c>
      <c r="AM294" s="82" t="str">
        <f t="shared" si="49"/>
        <v>1-day</v>
      </c>
      <c r="AN294" s="82" t="str">
        <f t="shared" si="40"/>
        <v>0-day</v>
      </c>
      <c r="AO294" s="82" t="str">
        <f t="shared" si="41"/>
        <v>1-day</v>
      </c>
      <c r="AP294" s="82" t="str">
        <f t="shared" si="50"/>
        <v>0-day</v>
      </c>
      <c r="AQ294" s="82" t="str">
        <f t="shared" si="51"/>
        <v>0-day</v>
      </c>
      <c r="AR294" s="137"/>
      <c r="AS294" s="83"/>
      <c r="AT294" s="85"/>
      <c r="AU294" s="84"/>
      <c r="AV294" s="88"/>
      <c r="AW294" s="83"/>
      <c r="AX294" s="88" t="e">
        <f t="shared" ca="1" si="52"/>
        <v>#NAME?</v>
      </c>
      <c r="AY294" s="86" t="str">
        <f t="shared" si="53"/>
        <v/>
      </c>
      <c r="AZ294" s="171" t="e">
        <f t="shared" ca="1" si="54"/>
        <v>#NAME?</v>
      </c>
      <c r="BA294" s="85" t="e">
        <f t="shared" ca="1" si="55"/>
        <v>#NAME?</v>
      </c>
      <c r="BB294" s="85" t="e">
        <f t="shared" ca="1" si="56"/>
        <v>#NAME?</v>
      </c>
      <c r="BC294" s="90" t="e">
        <f t="shared" ca="1" si="57"/>
        <v>#NAME?</v>
      </c>
      <c r="BD294" s="90" t="e">
        <f t="shared" ca="1" si="58"/>
        <v>#NAME?</v>
      </c>
      <c r="BE294" s="85" t="e">
        <f t="shared" ca="1" si="59"/>
        <v>#NAME?</v>
      </c>
      <c r="BF294" s="22" t="e">
        <f t="shared" ca="1" si="60"/>
        <v>#NAME?</v>
      </c>
      <c r="BG294" s="22" t="e">
        <f t="shared" ca="1" si="61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>
        <f t="shared" si="28"/>
        <v>293</v>
      </c>
      <c r="B295" s="162">
        <v>46168</v>
      </c>
      <c r="C295" s="54" t="s">
        <v>2438</v>
      </c>
      <c r="D295" s="54" t="s">
        <v>115</v>
      </c>
      <c r="E295" s="56" t="s">
        <v>116</v>
      </c>
      <c r="F295" s="54">
        <v>1</v>
      </c>
      <c r="G295" s="54" t="s">
        <v>65</v>
      </c>
      <c r="H295" s="54" t="str">
        <f t="shared" si="42"/>
        <v>DONE</v>
      </c>
      <c r="I295" s="54" t="s">
        <v>1145</v>
      </c>
      <c r="J295" s="58" t="s">
        <v>146</v>
      </c>
      <c r="K295" s="58" t="s">
        <v>79</v>
      </c>
      <c r="L295" s="54">
        <v>30007</v>
      </c>
      <c r="M295" s="54" t="s">
        <v>283</v>
      </c>
      <c r="N295" s="54" t="s">
        <v>283</v>
      </c>
      <c r="O295" s="98" t="s">
        <v>91</v>
      </c>
      <c r="P295" s="64" t="s">
        <v>830</v>
      </c>
      <c r="Q295" s="64" t="s">
        <v>2691</v>
      </c>
      <c r="R295" s="25">
        <v>200001073301</v>
      </c>
      <c r="S295" s="66">
        <v>46175</v>
      </c>
      <c r="T295" s="66" t="str">
        <f t="shared" si="43"/>
        <v>DONE</v>
      </c>
      <c r="U295" s="66">
        <v>46176</v>
      </c>
      <c r="V295" s="25">
        <v>9200093781</v>
      </c>
      <c r="W295" s="25">
        <v>47186</v>
      </c>
      <c r="X295" s="69">
        <v>46197</v>
      </c>
      <c r="Y295" s="69" t="str">
        <f t="shared" si="44"/>
        <v>DONE</v>
      </c>
      <c r="Z295" s="25">
        <v>51277</v>
      </c>
      <c r="AA295" s="179">
        <v>46198</v>
      </c>
      <c r="AB295" s="25" t="str">
        <f t="shared" si="45"/>
        <v>DONE</v>
      </c>
      <c r="AC295" s="71"/>
      <c r="AD295" s="54" t="s">
        <v>2781</v>
      </c>
      <c r="AE295" s="76">
        <v>46198</v>
      </c>
      <c r="AF295" s="69" t="str">
        <f t="shared" si="46"/>
        <v>DONE</v>
      </c>
      <c r="AG295" s="69">
        <v>46198</v>
      </c>
      <c r="AH295" s="170"/>
      <c r="AI295" s="77" t="e">
        <f t="shared" ca="1" si="47"/>
        <v>#NAME?</v>
      </c>
      <c r="AJ295" s="80" t="str">
        <f t="array" ref="AJ295">IFERROR(INDEX('[1]Master Price'!$E:$E,MATCH(D295,'[1]Master Price'!$B:$B,0)),"0")</f>
        <v>0</v>
      </c>
      <c r="AK295" s="80">
        <f t="shared" si="48"/>
        <v>0</v>
      </c>
      <c r="AL295" s="82" t="str">
        <f t="shared" si="38"/>
        <v>0-day</v>
      </c>
      <c r="AM295" s="82" t="str">
        <f t="shared" si="49"/>
        <v>1-day</v>
      </c>
      <c r="AN295" s="82" t="str">
        <f t="shared" si="40"/>
        <v>0-day</v>
      </c>
      <c r="AO295" s="82" t="str">
        <f t="shared" si="41"/>
        <v>1-day</v>
      </c>
      <c r="AP295" s="82" t="str">
        <f t="shared" si="50"/>
        <v>0-day</v>
      </c>
      <c r="AQ295" s="82" t="str">
        <f t="shared" si="51"/>
        <v>0-day</v>
      </c>
      <c r="AR295" s="137"/>
      <c r="AS295" s="83"/>
      <c r="AT295" s="85"/>
      <c r="AU295" s="84"/>
      <c r="AV295" s="88"/>
      <c r="AW295" s="83"/>
      <c r="AX295" s="88" t="e">
        <f t="shared" ca="1" si="52"/>
        <v>#NAME?</v>
      </c>
      <c r="AY295" s="86" t="str">
        <f t="shared" si="53"/>
        <v/>
      </c>
      <c r="AZ295" s="171" t="e">
        <f t="shared" ca="1" si="54"/>
        <v>#NAME?</v>
      </c>
      <c r="BA295" s="85" t="e">
        <f t="shared" ca="1" si="55"/>
        <v>#NAME?</v>
      </c>
      <c r="BB295" s="85" t="e">
        <f t="shared" ca="1" si="56"/>
        <v>#NAME?</v>
      </c>
      <c r="BC295" s="90" t="e">
        <f t="shared" ca="1" si="57"/>
        <v>#NAME?</v>
      </c>
      <c r="BD295" s="90" t="e">
        <f t="shared" ca="1" si="58"/>
        <v>#NAME?</v>
      </c>
      <c r="BE295" s="85" t="e">
        <f t="shared" ca="1" si="59"/>
        <v>#NAME?</v>
      </c>
      <c r="BF295" s="22" t="e">
        <f t="shared" ca="1" si="60"/>
        <v>#NAME?</v>
      </c>
      <c r="BG295" s="22" t="e">
        <f t="shared" ca="1" si="61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>
        <f t="shared" si="28"/>
        <v>294</v>
      </c>
      <c r="B296" s="162">
        <v>46168</v>
      </c>
      <c r="C296" s="54" t="s">
        <v>2438</v>
      </c>
      <c r="D296" s="54" t="s">
        <v>227</v>
      </c>
      <c r="E296" s="56" t="s">
        <v>228</v>
      </c>
      <c r="F296" s="54">
        <v>1</v>
      </c>
      <c r="G296" s="54" t="s">
        <v>65</v>
      </c>
      <c r="H296" s="54" t="str">
        <f t="shared" si="42"/>
        <v>DONE</v>
      </c>
      <c r="I296" s="54" t="s">
        <v>1145</v>
      </c>
      <c r="J296" s="58" t="s">
        <v>146</v>
      </c>
      <c r="K296" s="58" t="s">
        <v>79</v>
      </c>
      <c r="L296" s="54">
        <v>30007</v>
      </c>
      <c r="M296" s="54" t="s">
        <v>283</v>
      </c>
      <c r="N296" s="54" t="s">
        <v>283</v>
      </c>
      <c r="O296" s="98" t="s">
        <v>91</v>
      </c>
      <c r="P296" s="64" t="s">
        <v>830</v>
      </c>
      <c r="Q296" s="64" t="s">
        <v>2691</v>
      </c>
      <c r="R296" s="25">
        <v>200001073301</v>
      </c>
      <c r="S296" s="66">
        <v>46175</v>
      </c>
      <c r="T296" s="66" t="str">
        <f t="shared" si="43"/>
        <v>DONE</v>
      </c>
      <c r="U296" s="66">
        <v>46176</v>
      </c>
      <c r="V296" s="25">
        <v>9200093781</v>
      </c>
      <c r="W296" s="25">
        <v>47186</v>
      </c>
      <c r="X296" s="69">
        <v>46197</v>
      </c>
      <c r="Y296" s="69" t="str">
        <f t="shared" si="44"/>
        <v>DONE</v>
      </c>
      <c r="Z296" s="25">
        <v>51277</v>
      </c>
      <c r="AA296" s="179">
        <v>46198</v>
      </c>
      <c r="AB296" s="25" t="str">
        <f t="shared" si="45"/>
        <v>DONE</v>
      </c>
      <c r="AC296" s="71"/>
      <c r="AD296" s="54" t="s">
        <v>2781</v>
      </c>
      <c r="AE296" s="76">
        <v>46198</v>
      </c>
      <c r="AF296" s="69" t="str">
        <f t="shared" si="46"/>
        <v>DONE</v>
      </c>
      <c r="AG296" s="69">
        <v>46198</v>
      </c>
      <c r="AH296" s="170"/>
      <c r="AI296" s="77" t="e">
        <f t="shared" ca="1" si="47"/>
        <v>#NAME?</v>
      </c>
      <c r="AJ296" s="80" t="str">
        <f t="array" ref="AJ296">IFERROR(INDEX('[1]Master Price'!$E:$E,MATCH(D296,'[1]Master Price'!$B:$B,0)),"0")</f>
        <v>0</v>
      </c>
      <c r="AK296" s="80">
        <f t="shared" si="48"/>
        <v>0</v>
      </c>
      <c r="AL296" s="82" t="str">
        <f t="shared" si="38"/>
        <v>0-day</v>
      </c>
      <c r="AM296" s="82" t="str">
        <f t="shared" si="49"/>
        <v>1-day</v>
      </c>
      <c r="AN296" s="82" t="str">
        <f t="shared" si="40"/>
        <v>0-day</v>
      </c>
      <c r="AO296" s="82" t="str">
        <f t="shared" si="41"/>
        <v>1-day</v>
      </c>
      <c r="AP296" s="82" t="str">
        <f t="shared" si="50"/>
        <v>0-day</v>
      </c>
      <c r="AQ296" s="82" t="str">
        <f t="shared" si="51"/>
        <v>0-day</v>
      </c>
      <c r="AR296" s="137"/>
      <c r="AS296" s="83"/>
      <c r="AT296" s="85"/>
      <c r="AU296" s="84"/>
      <c r="AV296" s="88"/>
      <c r="AW296" s="83"/>
      <c r="AX296" s="88" t="e">
        <f t="shared" ca="1" si="52"/>
        <v>#NAME?</v>
      </c>
      <c r="AY296" s="86" t="str">
        <f t="shared" si="53"/>
        <v/>
      </c>
      <c r="AZ296" s="171" t="e">
        <f t="shared" ca="1" si="54"/>
        <v>#NAME?</v>
      </c>
      <c r="BA296" s="85" t="e">
        <f t="shared" ca="1" si="55"/>
        <v>#NAME?</v>
      </c>
      <c r="BB296" s="85" t="e">
        <f t="shared" ca="1" si="56"/>
        <v>#NAME?</v>
      </c>
      <c r="BC296" s="90" t="e">
        <f t="shared" ca="1" si="57"/>
        <v>#NAME?</v>
      </c>
      <c r="BD296" s="90" t="e">
        <f t="shared" ca="1" si="58"/>
        <v>#NAME?</v>
      </c>
      <c r="BE296" s="85" t="e">
        <f t="shared" ca="1" si="59"/>
        <v>#NAME?</v>
      </c>
      <c r="BF296" s="22" t="e">
        <f t="shared" ca="1" si="60"/>
        <v>#NAME?</v>
      </c>
      <c r="BG296" s="22" t="e">
        <f t="shared" ca="1" si="61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>
        <f t="shared" si="28"/>
        <v>295</v>
      </c>
      <c r="B297" s="162">
        <v>46168</v>
      </c>
      <c r="C297" s="54" t="s">
        <v>2438</v>
      </c>
      <c r="D297" s="54" t="s">
        <v>292</v>
      </c>
      <c r="E297" s="56" t="s">
        <v>293</v>
      </c>
      <c r="F297" s="54">
        <v>1</v>
      </c>
      <c r="G297" s="54" t="s">
        <v>65</v>
      </c>
      <c r="H297" s="54" t="str">
        <f t="shared" si="42"/>
        <v>DONE</v>
      </c>
      <c r="I297" s="54" t="s">
        <v>1145</v>
      </c>
      <c r="J297" s="58" t="s">
        <v>146</v>
      </c>
      <c r="K297" s="58" t="s">
        <v>79</v>
      </c>
      <c r="L297" s="54">
        <v>30007</v>
      </c>
      <c r="M297" s="54" t="s">
        <v>283</v>
      </c>
      <c r="N297" s="54" t="s">
        <v>283</v>
      </c>
      <c r="O297" s="98" t="s">
        <v>91</v>
      </c>
      <c r="P297" s="64" t="s">
        <v>830</v>
      </c>
      <c r="Q297" s="64" t="s">
        <v>2691</v>
      </c>
      <c r="R297" s="25">
        <v>200001073301</v>
      </c>
      <c r="S297" s="66">
        <v>46175</v>
      </c>
      <c r="T297" s="66" t="str">
        <f t="shared" si="43"/>
        <v>DONE</v>
      </c>
      <c r="U297" s="66">
        <v>46176</v>
      </c>
      <c r="V297" s="25">
        <v>9200093781</v>
      </c>
      <c r="W297" s="25">
        <v>47186</v>
      </c>
      <c r="X297" s="69">
        <v>46197</v>
      </c>
      <c r="Y297" s="69" t="str">
        <f t="shared" si="44"/>
        <v>DONE</v>
      </c>
      <c r="Z297" s="25">
        <v>51277</v>
      </c>
      <c r="AA297" s="179">
        <v>46198</v>
      </c>
      <c r="AB297" s="25" t="str">
        <f t="shared" si="45"/>
        <v>DONE</v>
      </c>
      <c r="AC297" s="71"/>
      <c r="AD297" s="54" t="s">
        <v>2781</v>
      </c>
      <c r="AE297" s="76">
        <v>46198</v>
      </c>
      <c r="AF297" s="69" t="str">
        <f t="shared" si="46"/>
        <v>DONE</v>
      </c>
      <c r="AG297" s="69">
        <v>46198</v>
      </c>
      <c r="AH297" s="170"/>
      <c r="AI297" s="77" t="e">
        <f t="shared" ca="1" si="47"/>
        <v>#NAME?</v>
      </c>
      <c r="AJ297" s="80" t="str">
        <f t="array" ref="AJ297">IFERROR(INDEX('[1]Master Price'!$E:$E,MATCH(D297,'[1]Master Price'!$B:$B,0)),"0")</f>
        <v>0</v>
      </c>
      <c r="AK297" s="80">
        <f t="shared" si="48"/>
        <v>0</v>
      </c>
      <c r="AL297" s="82" t="str">
        <f t="shared" si="38"/>
        <v>0-day</v>
      </c>
      <c r="AM297" s="82" t="str">
        <f t="shared" si="49"/>
        <v>1-day</v>
      </c>
      <c r="AN297" s="82" t="str">
        <f t="shared" si="40"/>
        <v>0-day</v>
      </c>
      <c r="AO297" s="82" t="str">
        <f t="shared" si="41"/>
        <v>1-day</v>
      </c>
      <c r="AP297" s="82" t="str">
        <f t="shared" si="50"/>
        <v>0-day</v>
      </c>
      <c r="AQ297" s="82" t="str">
        <f t="shared" si="51"/>
        <v>0-day</v>
      </c>
      <c r="AR297" s="137"/>
      <c r="AS297" s="83"/>
      <c r="AT297" s="85"/>
      <c r="AU297" s="84"/>
      <c r="AV297" s="88"/>
      <c r="AW297" s="83"/>
      <c r="AX297" s="88" t="e">
        <f t="shared" ca="1" si="52"/>
        <v>#NAME?</v>
      </c>
      <c r="AY297" s="86" t="str">
        <f t="shared" si="53"/>
        <v/>
      </c>
      <c r="AZ297" s="171" t="e">
        <f t="shared" ca="1" si="54"/>
        <v>#NAME?</v>
      </c>
      <c r="BA297" s="85" t="e">
        <f t="shared" ca="1" si="55"/>
        <v>#NAME?</v>
      </c>
      <c r="BB297" s="85" t="e">
        <f t="shared" ca="1" si="56"/>
        <v>#NAME?</v>
      </c>
      <c r="BC297" s="90" t="e">
        <f t="shared" ca="1" si="57"/>
        <v>#NAME?</v>
      </c>
      <c r="BD297" s="90" t="e">
        <f t="shared" ca="1" si="58"/>
        <v>#NAME?</v>
      </c>
      <c r="BE297" s="85" t="e">
        <f t="shared" ca="1" si="59"/>
        <v>#NAME?</v>
      </c>
      <c r="BF297" s="22" t="e">
        <f t="shared" ca="1" si="60"/>
        <v>#NAME?</v>
      </c>
      <c r="BG297" s="22" t="e">
        <f t="shared" ca="1" si="61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>
        <f t="shared" si="28"/>
        <v>296</v>
      </c>
      <c r="B298" s="174">
        <v>46168</v>
      </c>
      <c r="C298" s="54" t="s">
        <v>2438</v>
      </c>
      <c r="D298" s="54" t="s">
        <v>693</v>
      </c>
      <c r="E298" s="56" t="s">
        <v>694</v>
      </c>
      <c r="F298" s="54">
        <v>4</v>
      </c>
      <c r="G298" s="54" t="s">
        <v>65</v>
      </c>
      <c r="H298" s="54" t="str">
        <f t="shared" si="42"/>
        <v>DONE</v>
      </c>
      <c r="I298" s="54" t="s">
        <v>1145</v>
      </c>
      <c r="J298" s="58" t="s">
        <v>146</v>
      </c>
      <c r="K298" s="58" t="s">
        <v>79</v>
      </c>
      <c r="L298" s="54">
        <v>30007</v>
      </c>
      <c r="M298" s="54" t="s">
        <v>283</v>
      </c>
      <c r="N298" s="54" t="s">
        <v>283</v>
      </c>
      <c r="O298" s="98" t="s">
        <v>91</v>
      </c>
      <c r="P298" s="64" t="s">
        <v>830</v>
      </c>
      <c r="Q298" s="64" t="s">
        <v>2691</v>
      </c>
      <c r="R298" s="25">
        <v>200001073301</v>
      </c>
      <c r="S298" s="66">
        <v>46175</v>
      </c>
      <c r="T298" s="66" t="str">
        <f t="shared" si="43"/>
        <v>DONE</v>
      </c>
      <c r="U298" s="66">
        <v>46176</v>
      </c>
      <c r="V298" s="25">
        <v>9200093781</v>
      </c>
      <c r="W298" s="25">
        <v>47186</v>
      </c>
      <c r="X298" s="69">
        <v>46197</v>
      </c>
      <c r="Y298" s="69" t="str">
        <f t="shared" si="44"/>
        <v>DONE</v>
      </c>
      <c r="Z298" s="25">
        <v>51277</v>
      </c>
      <c r="AA298" s="179">
        <v>46198</v>
      </c>
      <c r="AB298" s="25" t="str">
        <f t="shared" si="45"/>
        <v>DONE</v>
      </c>
      <c r="AC298" s="71"/>
      <c r="AD298" s="54" t="s">
        <v>2781</v>
      </c>
      <c r="AE298" s="76">
        <v>46198</v>
      </c>
      <c r="AF298" s="69" t="str">
        <f t="shared" si="46"/>
        <v>DONE</v>
      </c>
      <c r="AG298" s="69">
        <v>46198</v>
      </c>
      <c r="AH298" s="170"/>
      <c r="AI298" s="77" t="e">
        <f t="shared" ca="1" si="47"/>
        <v>#NAME?</v>
      </c>
      <c r="AJ298" s="80" t="str">
        <f t="array" ref="AJ298">IFERROR(INDEX('[1]Master Price'!$E:$E,MATCH(D298,'[1]Master Price'!$B:$B,0)),"0")</f>
        <v>0</v>
      </c>
      <c r="AK298" s="80">
        <f t="shared" si="48"/>
        <v>0</v>
      </c>
      <c r="AL298" s="82" t="str">
        <f t="shared" si="38"/>
        <v>0-day</v>
      </c>
      <c r="AM298" s="82" t="str">
        <f t="shared" si="49"/>
        <v>1-day</v>
      </c>
      <c r="AN298" s="82" t="str">
        <f t="shared" si="40"/>
        <v>0-day</v>
      </c>
      <c r="AO298" s="82" t="str">
        <f t="shared" si="41"/>
        <v>1-day</v>
      </c>
      <c r="AP298" s="82" t="str">
        <f t="shared" si="50"/>
        <v>0-day</v>
      </c>
      <c r="AQ298" s="82" t="str">
        <f t="shared" si="51"/>
        <v>0-day</v>
      </c>
      <c r="AR298" s="137"/>
      <c r="AS298" s="83"/>
      <c r="AT298" s="85"/>
      <c r="AU298" s="84"/>
      <c r="AV298" s="88"/>
      <c r="AW298" s="83"/>
      <c r="AX298" s="88" t="e">
        <f t="shared" ca="1" si="52"/>
        <v>#NAME?</v>
      </c>
      <c r="AY298" s="86" t="str">
        <f t="shared" si="53"/>
        <v/>
      </c>
      <c r="AZ298" s="171" t="e">
        <f t="shared" ca="1" si="54"/>
        <v>#NAME?</v>
      </c>
      <c r="BA298" s="85" t="e">
        <f t="shared" ca="1" si="55"/>
        <v>#NAME?</v>
      </c>
      <c r="BB298" s="85" t="e">
        <f t="shared" ca="1" si="56"/>
        <v>#NAME?</v>
      </c>
      <c r="BC298" s="90" t="e">
        <f t="shared" ca="1" si="57"/>
        <v>#NAME?</v>
      </c>
      <c r="BD298" s="90" t="e">
        <f t="shared" ca="1" si="58"/>
        <v>#NAME?</v>
      </c>
      <c r="BE298" s="85" t="e">
        <f t="shared" ca="1" si="59"/>
        <v>#NAME?</v>
      </c>
      <c r="BF298" s="22" t="e">
        <f t="shared" ca="1" si="60"/>
        <v>#NAME?</v>
      </c>
      <c r="BG298" s="22" t="e">
        <f t="shared" ca="1" si="61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>
        <f t="shared" si="28"/>
        <v>297</v>
      </c>
      <c r="B299" s="174">
        <v>46167</v>
      </c>
      <c r="C299" s="54" t="s">
        <v>2439</v>
      </c>
      <c r="D299" s="54" t="s">
        <v>174</v>
      </c>
      <c r="E299" s="56" t="s">
        <v>175</v>
      </c>
      <c r="F299" s="54">
        <v>2</v>
      </c>
      <c r="G299" s="54" t="s">
        <v>65</v>
      </c>
      <c r="H299" s="54" t="str">
        <f t="shared" si="42"/>
        <v>DONE</v>
      </c>
      <c r="I299" s="54" t="s">
        <v>2784</v>
      </c>
      <c r="J299" s="58" t="s">
        <v>616</v>
      </c>
      <c r="K299" s="58" t="s">
        <v>79</v>
      </c>
      <c r="L299" s="54">
        <v>5602</v>
      </c>
      <c r="M299" s="54" t="s">
        <v>207</v>
      </c>
      <c r="N299" s="54" t="s">
        <v>207</v>
      </c>
      <c r="O299" s="96" t="s">
        <v>85</v>
      </c>
      <c r="P299" s="64" t="s">
        <v>550</v>
      </c>
      <c r="Q299" s="64" t="s">
        <v>1191</v>
      </c>
      <c r="R299" s="25">
        <v>200001073420</v>
      </c>
      <c r="S299" s="66">
        <v>46175</v>
      </c>
      <c r="T299" s="66" t="str">
        <f t="shared" si="43"/>
        <v>DONE</v>
      </c>
      <c r="U299" s="66">
        <v>46176</v>
      </c>
      <c r="V299" s="25">
        <v>9200093717</v>
      </c>
      <c r="W299" s="25">
        <v>47185</v>
      </c>
      <c r="X299" s="69">
        <v>46197</v>
      </c>
      <c r="Y299" s="69" t="str">
        <f t="shared" si="44"/>
        <v>DONE</v>
      </c>
      <c r="Z299" s="25">
        <v>51276</v>
      </c>
      <c r="AA299" s="179">
        <v>46198</v>
      </c>
      <c r="AB299" s="25" t="str">
        <f t="shared" si="45"/>
        <v>DONE</v>
      </c>
      <c r="AC299" s="71"/>
      <c r="AD299" s="54" t="s">
        <v>2785</v>
      </c>
      <c r="AE299" s="76">
        <v>46198</v>
      </c>
      <c r="AF299" s="69" t="str">
        <f t="shared" si="46"/>
        <v>DONE</v>
      </c>
      <c r="AG299" s="69">
        <v>46198</v>
      </c>
      <c r="AH299" s="170"/>
      <c r="AI299" s="77" t="e">
        <f t="shared" ca="1" si="47"/>
        <v>#NAME?</v>
      </c>
      <c r="AJ299" s="80" t="str">
        <f t="array" ref="AJ299">IFERROR(INDEX('[1]Master Price'!$E:$E,MATCH(D299,'[1]Master Price'!$B:$B,0)),"0")</f>
        <v>0</v>
      </c>
      <c r="AK299" s="80">
        <f t="shared" si="48"/>
        <v>0</v>
      </c>
      <c r="AL299" s="82" t="str">
        <f t="shared" si="38"/>
        <v>0-day</v>
      </c>
      <c r="AM299" s="82" t="str">
        <f t="shared" si="49"/>
        <v>1-day</v>
      </c>
      <c r="AN299" s="82" t="str">
        <f t="shared" si="40"/>
        <v>0-day</v>
      </c>
      <c r="AO299" s="82" t="str">
        <f t="shared" si="41"/>
        <v>1-day</v>
      </c>
      <c r="AP299" s="82" t="str">
        <f t="shared" si="50"/>
        <v>0-day</v>
      </c>
      <c r="AQ299" s="82" t="str">
        <f t="shared" si="51"/>
        <v>0-day</v>
      </c>
      <c r="AR299" s="137"/>
      <c r="AS299" s="83"/>
      <c r="AT299" s="85"/>
      <c r="AU299" s="84"/>
      <c r="AV299" s="88"/>
      <c r="AW299" s="83"/>
      <c r="AX299" s="88" t="e">
        <f t="shared" ca="1" si="52"/>
        <v>#NAME?</v>
      </c>
      <c r="AY299" s="86" t="str">
        <f t="shared" si="53"/>
        <v/>
      </c>
      <c r="AZ299" s="171" t="e">
        <f t="shared" ca="1" si="54"/>
        <v>#NAME?</v>
      </c>
      <c r="BA299" s="85" t="e">
        <f t="shared" ca="1" si="55"/>
        <v>#NAME?</v>
      </c>
      <c r="BB299" s="85" t="e">
        <f t="shared" ca="1" si="56"/>
        <v>#NAME?</v>
      </c>
      <c r="BC299" s="90" t="e">
        <f t="shared" ca="1" si="57"/>
        <v>#NAME?</v>
      </c>
      <c r="BD299" s="90" t="e">
        <f t="shared" ca="1" si="58"/>
        <v>#NAME?</v>
      </c>
      <c r="BE299" s="85" t="e">
        <f t="shared" ca="1" si="59"/>
        <v>#NAME?</v>
      </c>
      <c r="BF299" s="22" t="e">
        <f t="shared" ca="1" si="60"/>
        <v>#NAME?</v>
      </c>
      <c r="BG299" s="22" t="e">
        <f t="shared" ca="1" si="61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>
        <f t="shared" si="28"/>
        <v>298</v>
      </c>
      <c r="B300" s="174">
        <v>46167</v>
      </c>
      <c r="C300" s="54" t="s">
        <v>2439</v>
      </c>
      <c r="D300" s="54" t="s">
        <v>292</v>
      </c>
      <c r="E300" s="56" t="s">
        <v>293</v>
      </c>
      <c r="F300" s="54">
        <v>1</v>
      </c>
      <c r="G300" s="54" t="s">
        <v>65</v>
      </c>
      <c r="H300" s="54" t="str">
        <f t="shared" si="42"/>
        <v>DONE</v>
      </c>
      <c r="I300" s="54" t="s">
        <v>2784</v>
      </c>
      <c r="J300" s="58" t="s">
        <v>616</v>
      </c>
      <c r="K300" s="58" t="s">
        <v>79</v>
      </c>
      <c r="L300" s="54">
        <v>5602</v>
      </c>
      <c r="M300" s="54" t="s">
        <v>207</v>
      </c>
      <c r="N300" s="54" t="s">
        <v>207</v>
      </c>
      <c r="O300" s="96" t="s">
        <v>85</v>
      </c>
      <c r="P300" s="64" t="s">
        <v>550</v>
      </c>
      <c r="Q300" s="64" t="s">
        <v>1191</v>
      </c>
      <c r="R300" s="25">
        <v>200001073420</v>
      </c>
      <c r="S300" s="66">
        <v>46175</v>
      </c>
      <c r="T300" s="66" t="str">
        <f t="shared" si="43"/>
        <v>DONE</v>
      </c>
      <c r="U300" s="66">
        <v>46176</v>
      </c>
      <c r="V300" s="25">
        <v>9200093717</v>
      </c>
      <c r="W300" s="25">
        <v>47185</v>
      </c>
      <c r="X300" s="69">
        <v>46197</v>
      </c>
      <c r="Y300" s="69" t="str">
        <f t="shared" si="44"/>
        <v>DONE</v>
      </c>
      <c r="Z300" s="25">
        <v>51276</v>
      </c>
      <c r="AA300" s="179">
        <v>46198</v>
      </c>
      <c r="AB300" s="25" t="str">
        <f t="shared" si="45"/>
        <v>DONE</v>
      </c>
      <c r="AC300" s="71"/>
      <c r="AD300" s="54" t="s">
        <v>2785</v>
      </c>
      <c r="AE300" s="76">
        <v>46198</v>
      </c>
      <c r="AF300" s="69" t="str">
        <f t="shared" si="46"/>
        <v>DONE</v>
      </c>
      <c r="AG300" s="69">
        <v>46198</v>
      </c>
      <c r="AH300" s="170"/>
      <c r="AI300" s="77" t="e">
        <f t="shared" ca="1" si="47"/>
        <v>#NAME?</v>
      </c>
      <c r="AJ300" s="80" t="str">
        <f t="array" ref="AJ300">IFERROR(INDEX('[1]Master Price'!$E:$E,MATCH(D300,'[1]Master Price'!$B:$B,0)),"0")</f>
        <v>0</v>
      </c>
      <c r="AK300" s="80">
        <f t="shared" si="48"/>
        <v>0</v>
      </c>
      <c r="AL300" s="82" t="str">
        <f t="shared" si="38"/>
        <v>0-day</v>
      </c>
      <c r="AM300" s="82" t="str">
        <f t="shared" si="49"/>
        <v>1-day</v>
      </c>
      <c r="AN300" s="82" t="str">
        <f t="shared" si="40"/>
        <v>0-day</v>
      </c>
      <c r="AO300" s="82" t="str">
        <f t="shared" si="41"/>
        <v>1-day</v>
      </c>
      <c r="AP300" s="82" t="str">
        <f t="shared" si="50"/>
        <v>0-day</v>
      </c>
      <c r="AQ300" s="82" t="str">
        <f t="shared" si="51"/>
        <v>0-day</v>
      </c>
      <c r="AR300" s="137"/>
      <c r="AS300" s="83"/>
      <c r="AT300" s="85"/>
      <c r="AU300" s="84"/>
      <c r="AV300" s="88"/>
      <c r="AW300" s="83"/>
      <c r="AX300" s="88" t="e">
        <f t="shared" ca="1" si="52"/>
        <v>#NAME?</v>
      </c>
      <c r="AY300" s="86" t="str">
        <f t="shared" si="53"/>
        <v/>
      </c>
      <c r="AZ300" s="171" t="e">
        <f t="shared" ca="1" si="54"/>
        <v>#NAME?</v>
      </c>
      <c r="BA300" s="85" t="e">
        <f t="shared" ca="1" si="55"/>
        <v>#NAME?</v>
      </c>
      <c r="BB300" s="85" t="e">
        <f t="shared" ca="1" si="56"/>
        <v>#NAME?</v>
      </c>
      <c r="BC300" s="90" t="e">
        <f t="shared" ca="1" si="57"/>
        <v>#NAME?</v>
      </c>
      <c r="BD300" s="90" t="e">
        <f t="shared" ca="1" si="58"/>
        <v>#NAME?</v>
      </c>
      <c r="BE300" s="85" t="e">
        <f t="shared" ca="1" si="59"/>
        <v>#NAME?</v>
      </c>
      <c r="BF300" s="22" t="e">
        <f t="shared" ca="1" si="60"/>
        <v>#NAME?</v>
      </c>
      <c r="BG300" s="22" t="e">
        <f t="shared" ca="1" si="61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>
        <f t="shared" si="28"/>
        <v>299</v>
      </c>
      <c r="B301" s="174">
        <v>46169</v>
      </c>
      <c r="C301" s="54" t="s">
        <v>2443</v>
      </c>
      <c r="D301" s="54" t="s">
        <v>396</v>
      </c>
      <c r="E301" s="56" t="s">
        <v>398</v>
      </c>
      <c r="F301" s="54">
        <v>5</v>
      </c>
      <c r="G301" s="54" t="s">
        <v>65</v>
      </c>
      <c r="H301" s="54" t="str">
        <f t="shared" si="42"/>
        <v>DONE</v>
      </c>
      <c r="I301" s="54" t="s">
        <v>1772</v>
      </c>
      <c r="J301" s="58" t="s">
        <v>486</v>
      </c>
      <c r="K301" s="58" t="s">
        <v>79</v>
      </c>
      <c r="L301" s="54"/>
      <c r="M301" s="54" t="s">
        <v>2788</v>
      </c>
      <c r="N301" s="54" t="s">
        <v>2788</v>
      </c>
      <c r="O301" s="96" t="s">
        <v>85</v>
      </c>
      <c r="P301" s="64" t="s">
        <v>2789</v>
      </c>
      <c r="Q301" s="64" t="s">
        <v>2541</v>
      </c>
      <c r="R301" s="25">
        <v>200001073423</v>
      </c>
      <c r="S301" s="66">
        <v>46175</v>
      </c>
      <c r="T301" s="66" t="str">
        <f t="shared" si="43"/>
        <v>DONE</v>
      </c>
      <c r="U301" s="66">
        <v>46176</v>
      </c>
      <c r="V301" s="25">
        <v>9200093792</v>
      </c>
      <c r="W301" s="25">
        <v>47193</v>
      </c>
      <c r="X301" s="69">
        <v>46197</v>
      </c>
      <c r="Y301" s="69" t="str">
        <f t="shared" si="44"/>
        <v>DONE</v>
      </c>
      <c r="Z301" s="25">
        <v>51285</v>
      </c>
      <c r="AA301" s="179">
        <v>46198</v>
      </c>
      <c r="AB301" s="25" t="str">
        <f t="shared" si="45"/>
        <v>DONE</v>
      </c>
      <c r="AC301" s="71"/>
      <c r="AD301" s="54" t="s">
        <v>2790</v>
      </c>
      <c r="AE301" s="76">
        <v>46198</v>
      </c>
      <c r="AF301" s="69" t="str">
        <f t="shared" si="46"/>
        <v>DONE</v>
      </c>
      <c r="AG301" s="69">
        <v>46198</v>
      </c>
      <c r="AH301" s="170"/>
      <c r="AI301" s="77" t="e">
        <f t="shared" ca="1" si="47"/>
        <v>#NAME?</v>
      </c>
      <c r="AJ301" s="80" t="str">
        <f t="array" ref="AJ301">IFERROR(INDEX('[1]Master Price'!$E:$E,MATCH(D301,'[1]Master Price'!$B:$B,0)),"0")</f>
        <v>0</v>
      </c>
      <c r="AK301" s="80">
        <f t="shared" si="48"/>
        <v>0</v>
      </c>
      <c r="AL301" s="82" t="str">
        <f t="shared" si="38"/>
        <v>0-day</v>
      </c>
      <c r="AM301" s="82" t="str">
        <f t="shared" si="49"/>
        <v>1-day</v>
      </c>
      <c r="AN301" s="82" t="str">
        <f t="shared" si="40"/>
        <v>0-day</v>
      </c>
      <c r="AO301" s="82" t="str">
        <f t="shared" si="41"/>
        <v>1-day</v>
      </c>
      <c r="AP301" s="82" t="str">
        <f t="shared" si="50"/>
        <v>0-day</v>
      </c>
      <c r="AQ301" s="82" t="str">
        <f t="shared" si="51"/>
        <v>0-day</v>
      </c>
      <c r="AR301" s="137"/>
      <c r="AS301" s="83"/>
      <c r="AT301" s="85"/>
      <c r="AU301" s="84"/>
      <c r="AV301" s="88"/>
      <c r="AW301" s="83"/>
      <c r="AX301" s="88" t="e">
        <f t="shared" ca="1" si="52"/>
        <v>#NAME?</v>
      </c>
      <c r="AY301" s="86" t="str">
        <f t="shared" si="53"/>
        <v/>
      </c>
      <c r="AZ301" s="171" t="e">
        <f t="shared" ca="1" si="54"/>
        <v>#NAME?</v>
      </c>
      <c r="BA301" s="85" t="e">
        <f t="shared" ca="1" si="55"/>
        <v>#NAME?</v>
      </c>
      <c r="BB301" s="85" t="e">
        <f t="shared" ca="1" si="56"/>
        <v>#NAME?</v>
      </c>
      <c r="BC301" s="90" t="e">
        <f t="shared" ca="1" si="57"/>
        <v>#NAME?</v>
      </c>
      <c r="BD301" s="90" t="e">
        <f t="shared" ca="1" si="58"/>
        <v>#NAME?</v>
      </c>
      <c r="BE301" s="85" t="e">
        <f t="shared" ca="1" si="59"/>
        <v>#NAME?</v>
      </c>
      <c r="BF301" s="22" t="e">
        <f t="shared" ca="1" si="60"/>
        <v>#NAME?</v>
      </c>
      <c r="BG301" s="22" t="e">
        <f t="shared" ca="1" si="61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>
        <f t="shared" si="28"/>
        <v>300</v>
      </c>
      <c r="B302" s="174">
        <v>46169</v>
      </c>
      <c r="C302" s="54" t="s">
        <v>2443</v>
      </c>
      <c r="D302" s="54" t="s">
        <v>408</v>
      </c>
      <c r="E302" s="56" t="s">
        <v>409</v>
      </c>
      <c r="F302" s="54">
        <v>2</v>
      </c>
      <c r="G302" s="54" t="s">
        <v>65</v>
      </c>
      <c r="H302" s="54" t="str">
        <f t="shared" si="42"/>
        <v>DONE</v>
      </c>
      <c r="I302" s="54" t="s">
        <v>1772</v>
      </c>
      <c r="J302" s="58" t="s">
        <v>486</v>
      </c>
      <c r="K302" s="58" t="s">
        <v>79</v>
      </c>
      <c r="L302" s="54"/>
      <c r="M302" s="54" t="s">
        <v>2788</v>
      </c>
      <c r="N302" s="54" t="s">
        <v>2788</v>
      </c>
      <c r="O302" s="96" t="s">
        <v>85</v>
      </c>
      <c r="P302" s="64" t="s">
        <v>2789</v>
      </c>
      <c r="Q302" s="64" t="s">
        <v>2541</v>
      </c>
      <c r="R302" s="25">
        <v>200001073423</v>
      </c>
      <c r="S302" s="66">
        <v>46175</v>
      </c>
      <c r="T302" s="66" t="str">
        <f t="shared" si="43"/>
        <v>DONE</v>
      </c>
      <c r="U302" s="66">
        <v>46176</v>
      </c>
      <c r="V302" s="25">
        <v>9200093792</v>
      </c>
      <c r="W302" s="25">
        <v>47193</v>
      </c>
      <c r="X302" s="69">
        <v>46197</v>
      </c>
      <c r="Y302" s="69" t="str">
        <f t="shared" si="44"/>
        <v>DONE</v>
      </c>
      <c r="Z302" s="25">
        <v>51285</v>
      </c>
      <c r="AA302" s="179">
        <v>46198</v>
      </c>
      <c r="AB302" s="25" t="str">
        <f t="shared" si="45"/>
        <v>DONE</v>
      </c>
      <c r="AC302" s="71"/>
      <c r="AD302" s="54" t="s">
        <v>2790</v>
      </c>
      <c r="AE302" s="76">
        <v>46198</v>
      </c>
      <c r="AF302" s="69" t="str">
        <f t="shared" si="46"/>
        <v>DONE</v>
      </c>
      <c r="AG302" s="69">
        <v>46198</v>
      </c>
      <c r="AH302" s="170"/>
      <c r="AI302" s="77" t="e">
        <f t="shared" ca="1" si="47"/>
        <v>#NAME?</v>
      </c>
      <c r="AJ302" s="80" t="str">
        <f t="array" ref="AJ302">IFERROR(INDEX('[1]Master Price'!$E:$E,MATCH(D302,'[1]Master Price'!$B:$B,0)),"0")</f>
        <v>0</v>
      </c>
      <c r="AK302" s="80">
        <f t="shared" si="48"/>
        <v>0</v>
      </c>
      <c r="AL302" s="82" t="str">
        <f t="shared" si="38"/>
        <v>0-day</v>
      </c>
      <c r="AM302" s="82" t="str">
        <f t="shared" si="49"/>
        <v>1-day</v>
      </c>
      <c r="AN302" s="82" t="str">
        <f t="shared" si="40"/>
        <v>0-day</v>
      </c>
      <c r="AO302" s="82" t="str">
        <f t="shared" si="41"/>
        <v>1-day</v>
      </c>
      <c r="AP302" s="82" t="str">
        <f t="shared" si="50"/>
        <v>0-day</v>
      </c>
      <c r="AQ302" s="82" t="str">
        <f t="shared" si="51"/>
        <v>0-day</v>
      </c>
      <c r="AR302" s="137"/>
      <c r="AS302" s="83"/>
      <c r="AT302" s="85"/>
      <c r="AU302" s="84"/>
      <c r="AV302" s="88"/>
      <c r="AW302" s="83"/>
      <c r="AX302" s="88" t="e">
        <f t="shared" ca="1" si="52"/>
        <v>#NAME?</v>
      </c>
      <c r="AY302" s="86" t="str">
        <f t="shared" si="53"/>
        <v/>
      </c>
      <c r="AZ302" s="171" t="e">
        <f t="shared" ca="1" si="54"/>
        <v>#NAME?</v>
      </c>
      <c r="BA302" s="85" t="e">
        <f t="shared" ca="1" si="55"/>
        <v>#NAME?</v>
      </c>
      <c r="BB302" s="85" t="e">
        <f t="shared" ca="1" si="56"/>
        <v>#NAME?</v>
      </c>
      <c r="BC302" s="90" t="e">
        <f t="shared" ca="1" si="57"/>
        <v>#NAME?</v>
      </c>
      <c r="BD302" s="90" t="e">
        <f t="shared" ca="1" si="58"/>
        <v>#NAME?</v>
      </c>
      <c r="BE302" s="85" t="e">
        <f t="shared" ca="1" si="59"/>
        <v>#NAME?</v>
      </c>
      <c r="BF302" s="22" t="e">
        <f t="shared" ca="1" si="60"/>
        <v>#NAME?</v>
      </c>
      <c r="BG302" s="22" t="e">
        <f t="shared" ca="1" si="61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>
        <f t="shared" si="28"/>
        <v>301</v>
      </c>
      <c r="B303" s="174">
        <v>46169</v>
      </c>
      <c r="C303" s="54" t="s">
        <v>2445</v>
      </c>
      <c r="D303" s="54" t="s">
        <v>396</v>
      </c>
      <c r="E303" s="56" t="s">
        <v>398</v>
      </c>
      <c r="F303" s="54">
        <v>5</v>
      </c>
      <c r="G303" s="54" t="s">
        <v>65</v>
      </c>
      <c r="H303" s="54" t="str">
        <f t="shared" si="42"/>
        <v>DONE</v>
      </c>
      <c r="I303" s="54" t="s">
        <v>414</v>
      </c>
      <c r="J303" s="58" t="s">
        <v>78</v>
      </c>
      <c r="K303" s="58" t="s">
        <v>79</v>
      </c>
      <c r="L303" s="54"/>
      <c r="M303" s="54" t="s">
        <v>2788</v>
      </c>
      <c r="N303" s="54" t="s">
        <v>2788</v>
      </c>
      <c r="O303" s="96" t="s">
        <v>85</v>
      </c>
      <c r="P303" s="64" t="s">
        <v>2789</v>
      </c>
      <c r="Q303" s="64" t="s">
        <v>2541</v>
      </c>
      <c r="R303" s="25">
        <v>200001073426</v>
      </c>
      <c r="S303" s="66">
        <v>46175</v>
      </c>
      <c r="T303" s="66" t="str">
        <f t="shared" si="43"/>
        <v>DONE</v>
      </c>
      <c r="U303" s="66">
        <v>46176</v>
      </c>
      <c r="V303" s="25">
        <v>9200093789</v>
      </c>
      <c r="W303" s="25">
        <v>47192</v>
      </c>
      <c r="X303" s="69">
        <v>46197</v>
      </c>
      <c r="Y303" s="69" t="str">
        <f t="shared" si="44"/>
        <v>DONE</v>
      </c>
      <c r="Z303" s="25">
        <v>51284</v>
      </c>
      <c r="AA303" s="179">
        <v>46198</v>
      </c>
      <c r="AB303" s="25" t="str">
        <f t="shared" si="45"/>
        <v>DONE</v>
      </c>
      <c r="AC303" s="71"/>
      <c r="AD303" s="54" t="s">
        <v>2794</v>
      </c>
      <c r="AE303" s="76">
        <v>46198</v>
      </c>
      <c r="AF303" s="69" t="str">
        <f t="shared" si="46"/>
        <v>DONE</v>
      </c>
      <c r="AG303" s="69">
        <v>46198</v>
      </c>
      <c r="AH303" s="170"/>
      <c r="AI303" s="77" t="e">
        <f t="shared" ca="1" si="47"/>
        <v>#NAME?</v>
      </c>
      <c r="AJ303" s="80" t="str">
        <f t="array" ref="AJ303">IFERROR(INDEX('[1]Master Price'!$E:$E,MATCH(D303,'[1]Master Price'!$B:$B,0)),"0")</f>
        <v>0</v>
      </c>
      <c r="AK303" s="80">
        <f t="shared" si="48"/>
        <v>0</v>
      </c>
      <c r="AL303" s="82" t="str">
        <f t="shared" si="38"/>
        <v>0-day</v>
      </c>
      <c r="AM303" s="82" t="str">
        <f t="shared" si="49"/>
        <v>1-day</v>
      </c>
      <c r="AN303" s="82" t="str">
        <f t="shared" si="40"/>
        <v>0-day</v>
      </c>
      <c r="AO303" s="82" t="str">
        <f t="shared" si="41"/>
        <v>1-day</v>
      </c>
      <c r="AP303" s="82" t="str">
        <f t="shared" si="50"/>
        <v>0-day</v>
      </c>
      <c r="AQ303" s="82" t="str">
        <f t="shared" si="51"/>
        <v>0-day</v>
      </c>
      <c r="AR303" s="137"/>
      <c r="AS303" s="83"/>
      <c r="AT303" s="85"/>
      <c r="AU303" s="84"/>
      <c r="AV303" s="88"/>
      <c r="AW303" s="83"/>
      <c r="AX303" s="88" t="e">
        <f t="shared" ca="1" si="52"/>
        <v>#NAME?</v>
      </c>
      <c r="AY303" s="86" t="str">
        <f t="shared" si="53"/>
        <v/>
      </c>
      <c r="AZ303" s="171" t="e">
        <f t="shared" ca="1" si="54"/>
        <v>#NAME?</v>
      </c>
      <c r="BA303" s="85" t="e">
        <f t="shared" ca="1" si="55"/>
        <v>#NAME?</v>
      </c>
      <c r="BB303" s="85" t="e">
        <f t="shared" ca="1" si="56"/>
        <v>#NAME?</v>
      </c>
      <c r="BC303" s="90" t="e">
        <f t="shared" ca="1" si="57"/>
        <v>#NAME?</v>
      </c>
      <c r="BD303" s="90" t="e">
        <f t="shared" ca="1" si="58"/>
        <v>#NAME?</v>
      </c>
      <c r="BE303" s="85" t="e">
        <f t="shared" ca="1" si="59"/>
        <v>#NAME?</v>
      </c>
      <c r="BF303" s="22" t="e">
        <f t="shared" ca="1" si="60"/>
        <v>#NAME?</v>
      </c>
      <c r="BG303" s="22" t="e">
        <f t="shared" ca="1" si="61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>
        <f t="shared" si="28"/>
        <v>302</v>
      </c>
      <c r="B304" s="174">
        <v>46169</v>
      </c>
      <c r="C304" s="54" t="s">
        <v>2445</v>
      </c>
      <c r="D304" s="54" t="s">
        <v>408</v>
      </c>
      <c r="E304" s="56" t="s">
        <v>409</v>
      </c>
      <c r="F304" s="54">
        <v>3</v>
      </c>
      <c r="G304" s="54" t="s">
        <v>65</v>
      </c>
      <c r="H304" s="54" t="str">
        <f t="shared" si="42"/>
        <v>DONE</v>
      </c>
      <c r="I304" s="54" t="s">
        <v>414</v>
      </c>
      <c r="J304" s="58" t="s">
        <v>78</v>
      </c>
      <c r="K304" s="58" t="s">
        <v>79</v>
      </c>
      <c r="L304" s="54"/>
      <c r="M304" s="54" t="s">
        <v>2788</v>
      </c>
      <c r="N304" s="54" t="s">
        <v>2788</v>
      </c>
      <c r="O304" s="96" t="s">
        <v>85</v>
      </c>
      <c r="P304" s="64" t="s">
        <v>2789</v>
      </c>
      <c r="Q304" s="64" t="s">
        <v>2541</v>
      </c>
      <c r="R304" s="25">
        <v>200001073426</v>
      </c>
      <c r="S304" s="66">
        <v>46175</v>
      </c>
      <c r="T304" s="66" t="str">
        <f t="shared" si="43"/>
        <v>DONE</v>
      </c>
      <c r="U304" s="66">
        <v>46176</v>
      </c>
      <c r="V304" s="25">
        <v>9200093789</v>
      </c>
      <c r="W304" s="25">
        <v>47192</v>
      </c>
      <c r="X304" s="69">
        <v>46197</v>
      </c>
      <c r="Y304" s="69" t="str">
        <f t="shared" si="44"/>
        <v>DONE</v>
      </c>
      <c r="Z304" s="25">
        <v>51284</v>
      </c>
      <c r="AA304" s="179">
        <v>46198</v>
      </c>
      <c r="AB304" s="25" t="str">
        <f t="shared" si="45"/>
        <v>DONE</v>
      </c>
      <c r="AC304" s="71"/>
      <c r="AD304" s="54" t="s">
        <v>2794</v>
      </c>
      <c r="AE304" s="76">
        <v>46198</v>
      </c>
      <c r="AF304" s="69" t="str">
        <f t="shared" si="46"/>
        <v>DONE</v>
      </c>
      <c r="AG304" s="69">
        <v>46198</v>
      </c>
      <c r="AH304" s="170"/>
      <c r="AI304" s="77" t="e">
        <f t="shared" ca="1" si="47"/>
        <v>#NAME?</v>
      </c>
      <c r="AJ304" s="80" t="str">
        <f t="array" ref="AJ304">IFERROR(INDEX('[1]Master Price'!$E:$E,MATCH(D304,'[1]Master Price'!$B:$B,0)),"0")</f>
        <v>0</v>
      </c>
      <c r="AK304" s="80">
        <f t="shared" si="48"/>
        <v>0</v>
      </c>
      <c r="AL304" s="82" t="str">
        <f t="shared" si="38"/>
        <v>0-day</v>
      </c>
      <c r="AM304" s="82" t="str">
        <f t="shared" si="49"/>
        <v>1-day</v>
      </c>
      <c r="AN304" s="82" t="str">
        <f t="shared" si="40"/>
        <v>0-day</v>
      </c>
      <c r="AO304" s="82" t="str">
        <f t="shared" si="41"/>
        <v>1-day</v>
      </c>
      <c r="AP304" s="82" t="str">
        <f t="shared" si="50"/>
        <v>0-day</v>
      </c>
      <c r="AQ304" s="82" t="str">
        <f t="shared" si="51"/>
        <v>0-day</v>
      </c>
      <c r="AR304" s="137"/>
      <c r="AS304" s="83"/>
      <c r="AT304" s="85"/>
      <c r="AU304" s="84"/>
      <c r="AV304" s="88"/>
      <c r="AW304" s="83"/>
      <c r="AX304" s="88" t="e">
        <f t="shared" ca="1" si="52"/>
        <v>#NAME?</v>
      </c>
      <c r="AY304" s="86" t="str">
        <f t="shared" si="53"/>
        <v/>
      </c>
      <c r="AZ304" s="171" t="e">
        <f t="shared" ca="1" si="54"/>
        <v>#NAME?</v>
      </c>
      <c r="BA304" s="85" t="e">
        <f t="shared" ca="1" si="55"/>
        <v>#NAME?</v>
      </c>
      <c r="BB304" s="85" t="e">
        <f t="shared" ca="1" si="56"/>
        <v>#NAME?</v>
      </c>
      <c r="BC304" s="90" t="e">
        <f t="shared" ca="1" si="57"/>
        <v>#NAME?</v>
      </c>
      <c r="BD304" s="90" t="e">
        <f t="shared" ca="1" si="58"/>
        <v>#NAME?</v>
      </c>
      <c r="BE304" s="85" t="e">
        <f t="shared" ca="1" si="59"/>
        <v>#NAME?</v>
      </c>
      <c r="BF304" s="22" t="e">
        <f t="shared" ca="1" si="60"/>
        <v>#NAME?</v>
      </c>
      <c r="BG304" s="22" t="e">
        <f t="shared" ca="1" si="61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>
        <f t="shared" ref="A305:A513" si="62">IF(C258=0,"",ROW()-ROW($A$2))</f>
        <v>303</v>
      </c>
      <c r="B305" s="174">
        <v>46164</v>
      </c>
      <c r="C305" s="54" t="s">
        <v>2446</v>
      </c>
      <c r="D305" s="131" t="s">
        <v>1682</v>
      </c>
      <c r="E305" s="56" t="s">
        <v>1683</v>
      </c>
      <c r="F305" s="54">
        <v>1</v>
      </c>
      <c r="G305" s="54" t="s">
        <v>65</v>
      </c>
      <c r="H305" s="54" t="str">
        <f t="shared" si="42"/>
        <v>DONE</v>
      </c>
      <c r="I305" s="54" t="s">
        <v>974</v>
      </c>
      <c r="J305" s="58" t="s">
        <v>112</v>
      </c>
      <c r="K305" s="58" t="s">
        <v>106</v>
      </c>
      <c r="L305" s="54"/>
      <c r="M305" s="54" t="s">
        <v>2800</v>
      </c>
      <c r="N305" s="54" t="s">
        <v>2800</v>
      </c>
      <c r="O305" s="114" t="s">
        <v>81</v>
      </c>
      <c r="P305" s="64" t="s">
        <v>2801</v>
      </c>
      <c r="Q305" s="64" t="s">
        <v>2332</v>
      </c>
      <c r="R305" s="25">
        <v>200001073431</v>
      </c>
      <c r="S305" s="66">
        <v>46175</v>
      </c>
      <c r="T305" s="66" t="str">
        <f t="shared" si="43"/>
        <v>DONE</v>
      </c>
      <c r="U305" s="66">
        <v>46176</v>
      </c>
      <c r="V305" s="25">
        <v>9200093786</v>
      </c>
      <c r="W305" s="25">
        <v>47191</v>
      </c>
      <c r="X305" s="69">
        <v>46197</v>
      </c>
      <c r="Y305" s="69" t="str">
        <f t="shared" si="44"/>
        <v>DONE</v>
      </c>
      <c r="Z305" s="25">
        <v>51283</v>
      </c>
      <c r="AA305" s="179">
        <v>46198</v>
      </c>
      <c r="AB305" s="25" t="str">
        <f t="shared" si="45"/>
        <v>DONE</v>
      </c>
      <c r="AC305" s="71"/>
      <c r="AD305" s="54" t="s">
        <v>2802</v>
      </c>
      <c r="AE305" s="76">
        <v>46198</v>
      </c>
      <c r="AF305" s="69" t="str">
        <f t="shared" si="46"/>
        <v>DONE</v>
      </c>
      <c r="AG305" s="69">
        <v>46198</v>
      </c>
      <c r="AH305" s="170"/>
      <c r="AI305" s="77" t="e">
        <f t="shared" ca="1" si="47"/>
        <v>#NAME?</v>
      </c>
      <c r="AJ305" s="80" t="str">
        <f t="array" ref="AJ305">IFERROR(INDEX('[1]Master Price'!$E:$E,MATCH(D305,'[1]Master Price'!$B:$B,0)),"0")</f>
        <v>0</v>
      </c>
      <c r="AK305" s="80">
        <f t="shared" si="48"/>
        <v>0</v>
      </c>
      <c r="AL305" s="82" t="str">
        <f t="shared" si="38"/>
        <v>0-day</v>
      </c>
      <c r="AM305" s="82" t="str">
        <f t="shared" si="49"/>
        <v>1-day</v>
      </c>
      <c r="AN305" s="82" t="str">
        <f t="shared" si="40"/>
        <v>0-day</v>
      </c>
      <c r="AO305" s="82" t="str">
        <f t="shared" si="41"/>
        <v>1-day</v>
      </c>
      <c r="AP305" s="82" t="str">
        <f t="shared" si="50"/>
        <v>0-day</v>
      </c>
      <c r="AQ305" s="82" t="str">
        <f t="shared" si="51"/>
        <v>0-day</v>
      </c>
      <c r="AR305" s="137"/>
      <c r="AS305" s="83"/>
      <c r="AT305" s="85"/>
      <c r="AU305" s="84"/>
      <c r="AV305" s="88"/>
      <c r="AW305" s="83"/>
      <c r="AX305" s="88" t="e">
        <f t="shared" ca="1" si="52"/>
        <v>#NAME?</v>
      </c>
      <c r="AY305" s="86" t="str">
        <f t="shared" si="53"/>
        <v/>
      </c>
      <c r="AZ305" s="171" t="e">
        <f t="shared" ca="1" si="54"/>
        <v>#NAME?</v>
      </c>
      <c r="BA305" s="85" t="e">
        <f t="shared" ca="1" si="55"/>
        <v>#NAME?</v>
      </c>
      <c r="BB305" s="85" t="e">
        <f t="shared" ca="1" si="56"/>
        <v>#NAME?</v>
      </c>
      <c r="BC305" s="90" t="e">
        <f t="shared" ca="1" si="57"/>
        <v>#NAME?</v>
      </c>
      <c r="BD305" s="90" t="e">
        <f t="shared" ca="1" si="58"/>
        <v>#NAME?</v>
      </c>
      <c r="BE305" s="85" t="e">
        <f t="shared" ca="1" si="59"/>
        <v>#NAME?</v>
      </c>
      <c r="BF305" s="22" t="e">
        <f t="shared" ca="1" si="60"/>
        <v>#NAME?</v>
      </c>
      <c r="BG305" s="22" t="e">
        <f t="shared" ca="1" si="61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>
        <f t="shared" si="62"/>
        <v>304</v>
      </c>
      <c r="B306" s="174">
        <v>46169</v>
      </c>
      <c r="C306" s="54" t="s">
        <v>2452</v>
      </c>
      <c r="D306" s="54" t="s">
        <v>177</v>
      </c>
      <c r="E306" s="56" t="s">
        <v>178</v>
      </c>
      <c r="F306" s="54">
        <v>1</v>
      </c>
      <c r="G306" s="54" t="s">
        <v>65</v>
      </c>
      <c r="H306" s="54" t="str">
        <f t="shared" si="42"/>
        <v>DONE</v>
      </c>
      <c r="I306" s="54" t="s">
        <v>2805</v>
      </c>
      <c r="J306" s="62" t="s">
        <v>73</v>
      </c>
      <c r="K306" s="62" t="s">
        <v>73</v>
      </c>
      <c r="L306" s="54">
        <v>8423</v>
      </c>
      <c r="M306" s="54" t="s">
        <v>261</v>
      </c>
      <c r="N306" s="54" t="s">
        <v>261</v>
      </c>
      <c r="O306" s="98" t="s">
        <v>91</v>
      </c>
      <c r="P306" s="64" t="s">
        <v>830</v>
      </c>
      <c r="Q306" s="64" t="s">
        <v>2691</v>
      </c>
      <c r="R306" s="25">
        <v>200001073437</v>
      </c>
      <c r="S306" s="66">
        <v>46175</v>
      </c>
      <c r="T306" s="66" t="str">
        <f t="shared" si="43"/>
        <v>DONE</v>
      </c>
      <c r="U306" s="66">
        <v>46176</v>
      </c>
      <c r="V306" s="25">
        <v>9200093784</v>
      </c>
      <c r="W306" s="25">
        <v>47189</v>
      </c>
      <c r="X306" s="69">
        <v>46197</v>
      </c>
      <c r="Y306" s="69" t="str">
        <f t="shared" si="44"/>
        <v>DONE</v>
      </c>
      <c r="Z306" s="25">
        <v>51281</v>
      </c>
      <c r="AA306" s="179">
        <v>46198</v>
      </c>
      <c r="AB306" s="25" t="str">
        <f t="shared" si="45"/>
        <v>DONE</v>
      </c>
      <c r="AC306" s="71"/>
      <c r="AD306" s="54" t="s">
        <v>2807</v>
      </c>
      <c r="AE306" s="76">
        <v>46198</v>
      </c>
      <c r="AF306" s="69" t="str">
        <f t="shared" si="46"/>
        <v>DONE</v>
      </c>
      <c r="AG306" s="69">
        <v>46198</v>
      </c>
      <c r="AH306" s="170"/>
      <c r="AI306" s="77" t="e">
        <f t="shared" ca="1" si="47"/>
        <v>#NAME?</v>
      </c>
      <c r="AJ306" s="80" t="str">
        <f t="array" ref="AJ306">IFERROR(INDEX('[1]Master Price'!$E:$E,MATCH(D306,'[1]Master Price'!$B:$B,0)),"0")</f>
        <v>0</v>
      </c>
      <c r="AK306" s="80">
        <f t="shared" si="48"/>
        <v>0</v>
      </c>
      <c r="AL306" s="82" t="str">
        <f t="shared" si="38"/>
        <v>0-day</v>
      </c>
      <c r="AM306" s="82" t="str">
        <f t="shared" si="49"/>
        <v>1-day</v>
      </c>
      <c r="AN306" s="82" t="str">
        <f t="shared" si="40"/>
        <v>0-day</v>
      </c>
      <c r="AO306" s="82" t="str">
        <f t="shared" si="41"/>
        <v>1-day</v>
      </c>
      <c r="AP306" s="82" t="str">
        <f t="shared" si="50"/>
        <v>0-day</v>
      </c>
      <c r="AQ306" s="82" t="str">
        <f t="shared" si="51"/>
        <v>0-day</v>
      </c>
      <c r="AR306" s="137"/>
      <c r="AS306" s="83"/>
      <c r="AT306" s="85"/>
      <c r="AU306" s="84"/>
      <c r="AV306" s="88"/>
      <c r="AW306" s="83"/>
      <c r="AX306" s="88" t="e">
        <f t="shared" ca="1" si="52"/>
        <v>#NAME?</v>
      </c>
      <c r="AY306" s="86" t="str">
        <f t="shared" si="53"/>
        <v/>
      </c>
      <c r="AZ306" s="171" t="e">
        <f t="shared" ca="1" si="54"/>
        <v>#NAME?</v>
      </c>
      <c r="BA306" s="85" t="e">
        <f t="shared" ca="1" si="55"/>
        <v>#NAME?</v>
      </c>
      <c r="BB306" s="85" t="e">
        <f t="shared" ca="1" si="56"/>
        <v>#NAME?</v>
      </c>
      <c r="BC306" s="90" t="e">
        <f t="shared" ca="1" si="57"/>
        <v>#NAME?</v>
      </c>
      <c r="BD306" s="90" t="e">
        <f t="shared" ca="1" si="58"/>
        <v>#NAME?</v>
      </c>
      <c r="BE306" s="85" t="e">
        <f t="shared" ca="1" si="59"/>
        <v>#NAME?</v>
      </c>
      <c r="BF306" s="22" t="e">
        <f t="shared" ca="1" si="60"/>
        <v>#NAME?</v>
      </c>
      <c r="BG306" s="22" t="e">
        <f t="shared" ca="1" si="61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>
        <f t="shared" si="62"/>
        <v>305</v>
      </c>
      <c r="B307" s="174">
        <v>46165</v>
      </c>
      <c r="C307" s="54" t="s">
        <v>2457</v>
      </c>
      <c r="D307" s="132" t="s">
        <v>212</v>
      </c>
      <c r="E307" s="56" t="s">
        <v>213</v>
      </c>
      <c r="F307" s="54">
        <v>1</v>
      </c>
      <c r="G307" s="54" t="s">
        <v>65</v>
      </c>
      <c r="H307" s="54" t="str">
        <f t="shared" si="42"/>
        <v>DONE</v>
      </c>
      <c r="I307" s="54" t="s">
        <v>2809</v>
      </c>
      <c r="J307" s="62" t="s">
        <v>73</v>
      </c>
      <c r="K307" s="62" t="s">
        <v>73</v>
      </c>
      <c r="L307" s="54">
        <v>7980</v>
      </c>
      <c r="M307" s="54" t="s">
        <v>283</v>
      </c>
      <c r="N307" s="54" t="s">
        <v>283</v>
      </c>
      <c r="O307" s="98" t="s">
        <v>91</v>
      </c>
      <c r="P307" s="64" t="s">
        <v>1810</v>
      </c>
      <c r="Q307" s="64" t="s">
        <v>2137</v>
      </c>
      <c r="R307" s="25">
        <v>200001073965</v>
      </c>
      <c r="S307" s="66">
        <v>46175</v>
      </c>
      <c r="T307" s="66" t="str">
        <f t="shared" si="43"/>
        <v>DONE</v>
      </c>
      <c r="U307" s="66">
        <v>46175</v>
      </c>
      <c r="V307" s="25">
        <v>9200093629</v>
      </c>
      <c r="W307" s="25">
        <v>46757</v>
      </c>
      <c r="X307" s="163">
        <v>46188</v>
      </c>
      <c r="Y307" s="69" t="str">
        <f t="shared" si="44"/>
        <v>DONE</v>
      </c>
      <c r="Z307" s="25">
        <v>50810</v>
      </c>
      <c r="AA307" s="179">
        <v>46188</v>
      </c>
      <c r="AB307" s="25" t="str">
        <f t="shared" si="45"/>
        <v>DONE</v>
      </c>
      <c r="AC307" s="71"/>
      <c r="AD307" s="54" t="s">
        <v>2811</v>
      </c>
      <c r="AE307" s="76">
        <v>46190</v>
      </c>
      <c r="AF307" s="69" t="str">
        <f t="shared" si="46"/>
        <v>DONE</v>
      </c>
      <c r="AG307" s="69">
        <v>46191</v>
      </c>
      <c r="AH307" s="170"/>
      <c r="AI307" s="77" t="e">
        <f t="shared" ca="1" si="47"/>
        <v>#NAME?</v>
      </c>
      <c r="AJ307" s="80" t="str">
        <f t="array" ref="AJ307">IFERROR(INDEX('[1]Master Price'!$E:$E,MATCH(D307,'[1]Master Price'!$B:$B,0)),"0")</f>
        <v>0</v>
      </c>
      <c r="AK307" s="80">
        <f t="shared" si="48"/>
        <v>0</v>
      </c>
      <c r="AL307" s="82" t="str">
        <f t="shared" si="38"/>
        <v>0-day</v>
      </c>
      <c r="AM307" s="82" t="str">
        <f t="shared" si="49"/>
        <v>0-day</v>
      </c>
      <c r="AN307" s="82" t="str">
        <f t="shared" si="40"/>
        <v>0-day</v>
      </c>
      <c r="AO307" s="82" t="str">
        <f t="shared" si="41"/>
        <v>0-day</v>
      </c>
      <c r="AP307" s="82" t="str">
        <f t="shared" si="50"/>
        <v>2-day</v>
      </c>
      <c r="AQ307" s="82" t="str">
        <f t="shared" si="51"/>
        <v>0-day</v>
      </c>
      <c r="AR307" s="137"/>
      <c r="AS307" s="83">
        <f t="shared" ref="AS307:AS466" si="63">IF(AT307=0,"",ROW()-ROW($AS$2))</f>
        <v>305</v>
      </c>
      <c r="AT307" s="85" t="str">
        <f t="shared" ref="AT307:AT466" si="64">C307</f>
        <v>GMIAMMIPT/2026/05/1554</v>
      </c>
      <c r="AU307" s="84" t="e">
        <f t="shared" ref="AU307:AU466" ca="1" si="65">_xludf.ifna(INDEX($B:$B,MATCH(AT307,$C:$C,FALSE)),"")</f>
        <v>#NAME?</v>
      </c>
      <c r="AV307" s="88" t="e">
        <f t="shared" ref="AV307:AV466" ca="1" si="66">_xludf.ifna(INDEX($U:$U,MATCH(AT307,$C:$C,FALSE)),"")</f>
        <v>#NAME?</v>
      </c>
      <c r="AW307" s="83" t="e">
        <f t="shared" ref="AW307:AW466" ca="1" si="67">_xludf.ifna(INDEX($Z:$Z,MATCH(AT307,$C:$C,FALSE)),"")</f>
        <v>#NAME?</v>
      </c>
      <c r="AX307" s="88" t="e">
        <f t="shared" ca="1" si="52"/>
        <v>#NAME?</v>
      </c>
      <c r="AY307" s="86">
        <f t="shared" si="53"/>
        <v>200001073965</v>
      </c>
      <c r="AZ307" s="171" t="e">
        <f t="shared" ca="1" si="54"/>
        <v>#NAME?</v>
      </c>
      <c r="BA307" s="85" t="e">
        <f t="shared" ca="1" si="55"/>
        <v>#NAME?</v>
      </c>
      <c r="BB307" s="85" t="e">
        <f t="shared" ca="1" si="56"/>
        <v>#NAME?</v>
      </c>
      <c r="BC307" s="90" t="e">
        <f t="shared" ca="1" si="57"/>
        <v>#NAME?</v>
      </c>
      <c r="BD307" s="90" t="e">
        <f t="shared" ca="1" si="58"/>
        <v>#NAME?</v>
      </c>
      <c r="BE307" s="85" t="e">
        <f t="shared" ca="1" si="59"/>
        <v>#NAME?</v>
      </c>
      <c r="BF307" s="22" t="e">
        <f t="shared" ca="1" si="60"/>
        <v>#NAME?</v>
      </c>
      <c r="BG307" s="22" t="e">
        <f t="shared" ca="1" si="61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>
        <f t="shared" si="62"/>
        <v>306</v>
      </c>
      <c r="B308" s="174">
        <v>46165</v>
      </c>
      <c r="C308" s="54" t="s">
        <v>2457</v>
      </c>
      <c r="D308" s="54" t="s">
        <v>251</v>
      </c>
      <c r="E308" s="56" t="s">
        <v>116</v>
      </c>
      <c r="F308" s="54">
        <v>1</v>
      </c>
      <c r="G308" s="54" t="s">
        <v>65</v>
      </c>
      <c r="H308" s="54" t="str">
        <f t="shared" si="42"/>
        <v>DONE</v>
      </c>
      <c r="I308" s="54" t="s">
        <v>2809</v>
      </c>
      <c r="J308" s="62" t="s">
        <v>73</v>
      </c>
      <c r="K308" s="62" t="s">
        <v>73</v>
      </c>
      <c r="L308" s="54">
        <v>7980</v>
      </c>
      <c r="M308" s="54" t="s">
        <v>283</v>
      </c>
      <c r="N308" s="54" t="s">
        <v>283</v>
      </c>
      <c r="O308" s="98" t="s">
        <v>91</v>
      </c>
      <c r="P308" s="64" t="s">
        <v>1810</v>
      </c>
      <c r="Q308" s="64" t="s">
        <v>2137</v>
      </c>
      <c r="R308" s="25">
        <v>200001073965</v>
      </c>
      <c r="S308" s="66">
        <v>46175</v>
      </c>
      <c r="T308" s="66" t="str">
        <f t="shared" si="43"/>
        <v>DONE</v>
      </c>
      <c r="U308" s="66">
        <v>46175</v>
      </c>
      <c r="V308" s="25">
        <v>9200093629</v>
      </c>
      <c r="W308" s="25">
        <v>46757</v>
      </c>
      <c r="X308" s="163">
        <v>46188</v>
      </c>
      <c r="Y308" s="69" t="str">
        <f t="shared" si="44"/>
        <v>DONE</v>
      </c>
      <c r="Z308" s="25">
        <v>50810</v>
      </c>
      <c r="AA308" s="179">
        <v>46188</v>
      </c>
      <c r="AB308" s="25" t="str">
        <f t="shared" si="45"/>
        <v>DONE</v>
      </c>
      <c r="AC308" s="71"/>
      <c r="AD308" s="54" t="s">
        <v>2811</v>
      </c>
      <c r="AE308" s="76">
        <v>46190</v>
      </c>
      <c r="AF308" s="69" t="str">
        <f t="shared" si="46"/>
        <v>DONE</v>
      </c>
      <c r="AG308" s="69">
        <v>46191</v>
      </c>
      <c r="AH308" s="170"/>
      <c r="AI308" s="77" t="e">
        <f t="shared" ca="1" si="47"/>
        <v>#NAME?</v>
      </c>
      <c r="AJ308" s="80" t="str">
        <f t="array" ref="AJ308">IFERROR(INDEX('[1]Master Price'!$E:$E,MATCH(D308,'[1]Master Price'!$B:$B,0)),"0")</f>
        <v>0</v>
      </c>
      <c r="AK308" s="80">
        <f t="shared" si="48"/>
        <v>0</v>
      </c>
      <c r="AL308" s="82" t="str">
        <f t="shared" si="38"/>
        <v>0-day</v>
      </c>
      <c r="AM308" s="82" t="str">
        <f t="shared" si="49"/>
        <v>0-day</v>
      </c>
      <c r="AN308" s="82" t="str">
        <f t="shared" si="40"/>
        <v>0-day</v>
      </c>
      <c r="AO308" s="82" t="str">
        <f t="shared" si="41"/>
        <v>0-day</v>
      </c>
      <c r="AP308" s="82" t="str">
        <f t="shared" si="50"/>
        <v>2-day</v>
      </c>
      <c r="AQ308" s="82" t="str">
        <f t="shared" si="51"/>
        <v>0-day</v>
      </c>
      <c r="AR308" s="137"/>
      <c r="AS308" s="83">
        <f t="shared" si="63"/>
        <v>306</v>
      </c>
      <c r="AT308" s="85" t="str">
        <f t="shared" si="64"/>
        <v>GMIAMMIPT/2026/05/1554</v>
      </c>
      <c r="AU308" s="84" t="e">
        <f t="shared" ca="1" si="65"/>
        <v>#NAME?</v>
      </c>
      <c r="AV308" s="88" t="e">
        <f t="shared" ca="1" si="66"/>
        <v>#NAME?</v>
      </c>
      <c r="AW308" s="83" t="e">
        <f t="shared" ca="1" si="67"/>
        <v>#NAME?</v>
      </c>
      <c r="AX308" s="88" t="e">
        <f t="shared" ca="1" si="52"/>
        <v>#NAME?</v>
      </c>
      <c r="AY308" s="86">
        <f t="shared" si="53"/>
        <v>200001073965</v>
      </c>
      <c r="AZ308" s="171" t="e">
        <f t="shared" ca="1" si="54"/>
        <v>#NAME?</v>
      </c>
      <c r="BA308" s="85" t="e">
        <f t="shared" ca="1" si="55"/>
        <v>#NAME?</v>
      </c>
      <c r="BB308" s="85" t="e">
        <f t="shared" ca="1" si="56"/>
        <v>#NAME?</v>
      </c>
      <c r="BC308" s="90" t="e">
        <f t="shared" ca="1" si="57"/>
        <v>#NAME?</v>
      </c>
      <c r="BD308" s="90" t="e">
        <f t="shared" ca="1" si="58"/>
        <v>#NAME?</v>
      </c>
      <c r="BE308" s="85" t="e">
        <f t="shared" ca="1" si="59"/>
        <v>#NAME?</v>
      </c>
      <c r="BF308" s="22" t="e">
        <f t="shared" ca="1" si="60"/>
        <v>#NAME?</v>
      </c>
      <c r="BG308" s="22" t="e">
        <f t="shared" ca="1" si="61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>
        <f t="shared" si="62"/>
        <v>307</v>
      </c>
      <c r="B309" s="174">
        <v>46165</v>
      </c>
      <c r="C309" s="54" t="s">
        <v>2457</v>
      </c>
      <c r="D309" s="54" t="s">
        <v>292</v>
      </c>
      <c r="E309" s="56" t="s">
        <v>293</v>
      </c>
      <c r="F309" s="54">
        <v>1</v>
      </c>
      <c r="G309" s="54" t="s">
        <v>65</v>
      </c>
      <c r="H309" s="54" t="str">
        <f t="shared" si="42"/>
        <v>DONE</v>
      </c>
      <c r="I309" s="54" t="s">
        <v>2809</v>
      </c>
      <c r="J309" s="62" t="s">
        <v>73</v>
      </c>
      <c r="K309" s="62" t="s">
        <v>73</v>
      </c>
      <c r="L309" s="54">
        <v>7980</v>
      </c>
      <c r="M309" s="54" t="s">
        <v>283</v>
      </c>
      <c r="N309" s="54" t="s">
        <v>283</v>
      </c>
      <c r="O309" s="98" t="s">
        <v>91</v>
      </c>
      <c r="P309" s="64" t="s">
        <v>1810</v>
      </c>
      <c r="Q309" s="64" t="s">
        <v>2137</v>
      </c>
      <c r="R309" s="25">
        <v>200001073965</v>
      </c>
      <c r="S309" s="66">
        <v>46175</v>
      </c>
      <c r="T309" s="66" t="str">
        <f t="shared" si="43"/>
        <v>DONE</v>
      </c>
      <c r="U309" s="66">
        <v>46175</v>
      </c>
      <c r="V309" s="25">
        <v>9200093629</v>
      </c>
      <c r="W309" s="25">
        <v>46757</v>
      </c>
      <c r="X309" s="163">
        <v>46188</v>
      </c>
      <c r="Y309" s="69" t="str">
        <f t="shared" si="44"/>
        <v>DONE</v>
      </c>
      <c r="Z309" s="25">
        <v>50810</v>
      </c>
      <c r="AA309" s="179">
        <v>46188</v>
      </c>
      <c r="AB309" s="25" t="str">
        <f t="shared" si="45"/>
        <v>DONE</v>
      </c>
      <c r="AC309" s="71"/>
      <c r="AD309" s="54" t="s">
        <v>2811</v>
      </c>
      <c r="AE309" s="76">
        <v>46190</v>
      </c>
      <c r="AF309" s="69" t="str">
        <f t="shared" si="46"/>
        <v>DONE</v>
      </c>
      <c r="AG309" s="69">
        <v>46191</v>
      </c>
      <c r="AH309" s="170"/>
      <c r="AI309" s="77" t="e">
        <f t="shared" ca="1" si="47"/>
        <v>#NAME?</v>
      </c>
      <c r="AJ309" s="80" t="str">
        <f t="array" ref="AJ309">IFERROR(INDEX('[1]Master Price'!$E:$E,MATCH(D309,'[1]Master Price'!$B:$B,0)),"0")</f>
        <v>0</v>
      </c>
      <c r="AK309" s="80">
        <f t="shared" si="48"/>
        <v>0</v>
      </c>
      <c r="AL309" s="82" t="str">
        <f t="shared" si="38"/>
        <v>0-day</v>
      </c>
      <c r="AM309" s="82" t="str">
        <f t="shared" si="49"/>
        <v>0-day</v>
      </c>
      <c r="AN309" s="82" t="str">
        <f t="shared" si="40"/>
        <v>0-day</v>
      </c>
      <c r="AO309" s="82" t="str">
        <f t="shared" si="41"/>
        <v>0-day</v>
      </c>
      <c r="AP309" s="82" t="str">
        <f t="shared" si="50"/>
        <v>2-day</v>
      </c>
      <c r="AQ309" s="82" t="str">
        <f t="shared" si="51"/>
        <v>0-day</v>
      </c>
      <c r="AR309" s="137"/>
      <c r="AS309" s="83">
        <f t="shared" si="63"/>
        <v>307</v>
      </c>
      <c r="AT309" s="85" t="str">
        <f t="shared" si="64"/>
        <v>GMIAMMIPT/2026/05/1554</v>
      </c>
      <c r="AU309" s="84" t="e">
        <f t="shared" ca="1" si="65"/>
        <v>#NAME?</v>
      </c>
      <c r="AV309" s="88" t="e">
        <f t="shared" ca="1" si="66"/>
        <v>#NAME?</v>
      </c>
      <c r="AW309" s="83" t="e">
        <f t="shared" ca="1" si="67"/>
        <v>#NAME?</v>
      </c>
      <c r="AX309" s="88" t="e">
        <f t="shared" ca="1" si="52"/>
        <v>#NAME?</v>
      </c>
      <c r="AY309" s="86">
        <f t="shared" si="53"/>
        <v>200001073965</v>
      </c>
      <c r="AZ309" s="171" t="e">
        <f t="shared" ca="1" si="54"/>
        <v>#NAME?</v>
      </c>
      <c r="BA309" s="85" t="e">
        <f t="shared" ca="1" si="55"/>
        <v>#NAME?</v>
      </c>
      <c r="BB309" s="85" t="e">
        <f t="shared" ca="1" si="56"/>
        <v>#NAME?</v>
      </c>
      <c r="BC309" s="90" t="e">
        <f t="shared" ca="1" si="57"/>
        <v>#NAME?</v>
      </c>
      <c r="BD309" s="90" t="e">
        <f t="shared" ca="1" si="58"/>
        <v>#NAME?</v>
      </c>
      <c r="BE309" s="85" t="e">
        <f t="shared" ca="1" si="59"/>
        <v>#NAME?</v>
      </c>
      <c r="BF309" s="22" t="e">
        <f t="shared" ca="1" si="60"/>
        <v>#NAME?</v>
      </c>
      <c r="BG309" s="22" t="e">
        <f t="shared" ca="1" si="61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>
        <f t="shared" si="62"/>
        <v>308</v>
      </c>
      <c r="B310" s="174">
        <v>46165</v>
      </c>
      <c r="C310" s="54" t="s">
        <v>2457</v>
      </c>
      <c r="D310" s="54" t="s">
        <v>163</v>
      </c>
      <c r="E310" s="56" t="s">
        <v>164</v>
      </c>
      <c r="F310" s="54">
        <v>1</v>
      </c>
      <c r="G310" s="54" t="s">
        <v>65</v>
      </c>
      <c r="H310" s="54" t="str">
        <f t="shared" si="42"/>
        <v>DONE</v>
      </c>
      <c r="I310" s="54" t="s">
        <v>2809</v>
      </c>
      <c r="J310" s="62" t="s">
        <v>73</v>
      </c>
      <c r="K310" s="62" t="s">
        <v>73</v>
      </c>
      <c r="L310" s="54">
        <v>7980</v>
      </c>
      <c r="M310" s="54" t="s">
        <v>283</v>
      </c>
      <c r="N310" s="54" t="s">
        <v>283</v>
      </c>
      <c r="O310" s="98" t="s">
        <v>91</v>
      </c>
      <c r="P310" s="64" t="s">
        <v>1810</v>
      </c>
      <c r="Q310" s="64" t="s">
        <v>2137</v>
      </c>
      <c r="R310" s="25">
        <v>200001073965</v>
      </c>
      <c r="S310" s="66">
        <v>46175</v>
      </c>
      <c r="T310" s="66" t="str">
        <f t="shared" si="43"/>
        <v>DONE</v>
      </c>
      <c r="U310" s="66">
        <v>46175</v>
      </c>
      <c r="V310" s="25">
        <v>9200093629</v>
      </c>
      <c r="W310" s="25">
        <v>46757</v>
      </c>
      <c r="X310" s="163">
        <v>46188</v>
      </c>
      <c r="Y310" s="69" t="str">
        <f t="shared" si="44"/>
        <v>DONE</v>
      </c>
      <c r="Z310" s="25">
        <v>50810</v>
      </c>
      <c r="AA310" s="179">
        <v>46188</v>
      </c>
      <c r="AB310" s="25" t="str">
        <f t="shared" si="45"/>
        <v>DONE</v>
      </c>
      <c r="AC310" s="71"/>
      <c r="AD310" s="54" t="s">
        <v>2811</v>
      </c>
      <c r="AE310" s="76">
        <v>46190</v>
      </c>
      <c r="AF310" s="69" t="str">
        <f t="shared" si="46"/>
        <v>DONE</v>
      </c>
      <c r="AG310" s="69">
        <v>46191</v>
      </c>
      <c r="AH310" s="170"/>
      <c r="AI310" s="77" t="e">
        <f t="shared" ca="1" si="47"/>
        <v>#NAME?</v>
      </c>
      <c r="AJ310" s="80" t="str">
        <f t="array" ref="AJ310">IFERROR(INDEX('[1]Master Price'!$E:$E,MATCH(D310,'[1]Master Price'!$B:$B,0)),"0")</f>
        <v>0</v>
      </c>
      <c r="AK310" s="80">
        <f t="shared" si="48"/>
        <v>0</v>
      </c>
      <c r="AL310" s="82" t="str">
        <f t="shared" si="38"/>
        <v>0-day</v>
      </c>
      <c r="AM310" s="82" t="str">
        <f t="shared" si="49"/>
        <v>0-day</v>
      </c>
      <c r="AN310" s="82" t="str">
        <f t="shared" si="40"/>
        <v>0-day</v>
      </c>
      <c r="AO310" s="82" t="str">
        <f t="shared" si="41"/>
        <v>0-day</v>
      </c>
      <c r="AP310" s="82" t="str">
        <f t="shared" si="50"/>
        <v>2-day</v>
      </c>
      <c r="AQ310" s="82" t="str">
        <f t="shared" si="51"/>
        <v>0-day</v>
      </c>
      <c r="AR310" s="137"/>
      <c r="AS310" s="83">
        <f t="shared" si="63"/>
        <v>308</v>
      </c>
      <c r="AT310" s="85" t="str">
        <f t="shared" si="64"/>
        <v>GMIAMMIPT/2026/05/1554</v>
      </c>
      <c r="AU310" s="84" t="e">
        <f t="shared" ca="1" si="65"/>
        <v>#NAME?</v>
      </c>
      <c r="AV310" s="88" t="e">
        <f t="shared" ca="1" si="66"/>
        <v>#NAME?</v>
      </c>
      <c r="AW310" s="83" t="e">
        <f t="shared" ca="1" si="67"/>
        <v>#NAME?</v>
      </c>
      <c r="AX310" s="88" t="e">
        <f t="shared" ca="1" si="52"/>
        <v>#NAME?</v>
      </c>
      <c r="AY310" s="86">
        <f t="shared" si="53"/>
        <v>200001073965</v>
      </c>
      <c r="AZ310" s="171" t="e">
        <f t="shared" ca="1" si="54"/>
        <v>#NAME?</v>
      </c>
      <c r="BA310" s="85" t="e">
        <f t="shared" ca="1" si="55"/>
        <v>#NAME?</v>
      </c>
      <c r="BB310" s="85" t="e">
        <f t="shared" ca="1" si="56"/>
        <v>#NAME?</v>
      </c>
      <c r="BC310" s="90" t="e">
        <f t="shared" ca="1" si="57"/>
        <v>#NAME?</v>
      </c>
      <c r="BD310" s="90" t="e">
        <f t="shared" ca="1" si="58"/>
        <v>#NAME?</v>
      </c>
      <c r="BE310" s="85" t="e">
        <f t="shared" ca="1" si="59"/>
        <v>#NAME?</v>
      </c>
      <c r="BF310" s="22" t="e">
        <f t="shared" ca="1" si="60"/>
        <v>#NAME?</v>
      </c>
      <c r="BG310" s="22" t="e">
        <f t="shared" ca="1" si="61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>
        <f t="shared" si="62"/>
        <v>309</v>
      </c>
      <c r="B311" s="174">
        <v>46165</v>
      </c>
      <c r="C311" s="54" t="s">
        <v>2460</v>
      </c>
      <c r="D311" s="54" t="s">
        <v>177</v>
      </c>
      <c r="E311" s="56" t="s">
        <v>178</v>
      </c>
      <c r="F311" s="54">
        <v>1</v>
      </c>
      <c r="G311" s="54" t="s">
        <v>65</v>
      </c>
      <c r="H311" s="54" t="str">
        <f t="shared" si="42"/>
        <v>DONE</v>
      </c>
      <c r="I311" s="54" t="s">
        <v>2809</v>
      </c>
      <c r="J311" s="62" t="s">
        <v>73</v>
      </c>
      <c r="K311" s="62" t="s">
        <v>73</v>
      </c>
      <c r="L311" s="54">
        <v>7980</v>
      </c>
      <c r="M311" s="54" t="s">
        <v>283</v>
      </c>
      <c r="N311" s="54" t="s">
        <v>283</v>
      </c>
      <c r="O311" s="98" t="s">
        <v>91</v>
      </c>
      <c r="P311" s="64" t="s">
        <v>1810</v>
      </c>
      <c r="Q311" s="64" t="s">
        <v>2137</v>
      </c>
      <c r="R311" s="25">
        <v>200001073971</v>
      </c>
      <c r="S311" s="66">
        <v>46175</v>
      </c>
      <c r="T311" s="66" t="str">
        <f t="shared" si="43"/>
        <v>DONE</v>
      </c>
      <c r="U311" s="66">
        <v>46175</v>
      </c>
      <c r="V311" s="25">
        <v>9200093631</v>
      </c>
      <c r="W311" s="25">
        <v>47197</v>
      </c>
      <c r="X311" s="69">
        <v>46197</v>
      </c>
      <c r="Y311" s="69" t="str">
        <f t="shared" si="44"/>
        <v>DONE</v>
      </c>
      <c r="Z311" s="208">
        <v>50809</v>
      </c>
      <c r="AA311" s="209">
        <v>46188</v>
      </c>
      <c r="AB311" s="25" t="str">
        <f t="shared" si="45"/>
        <v>DONE</v>
      </c>
      <c r="AC311" s="71"/>
      <c r="AD311" s="54" t="s">
        <v>2828</v>
      </c>
      <c r="AE311" s="76">
        <v>46190</v>
      </c>
      <c r="AF311" s="69" t="str">
        <f t="shared" si="46"/>
        <v>DONE</v>
      </c>
      <c r="AG311" s="69">
        <v>46191</v>
      </c>
      <c r="AH311" s="170"/>
      <c r="AI311" s="77" t="e">
        <f t="shared" ca="1" si="47"/>
        <v>#NAME?</v>
      </c>
      <c r="AJ311" s="80" t="str">
        <f t="array" ref="AJ311">IFERROR(INDEX('[1]Master Price'!$E:$E,MATCH(D311,'[1]Master Price'!$B:$B,0)),"0")</f>
        <v>0</v>
      </c>
      <c r="AK311" s="80">
        <f t="shared" si="48"/>
        <v>0</v>
      </c>
      <c r="AL311" s="82" t="str">
        <f t="shared" si="38"/>
        <v>0-day</v>
      </c>
      <c r="AM311" s="82" t="str">
        <f t="shared" si="49"/>
        <v>0-day</v>
      </c>
      <c r="AN311" s="82" t="str">
        <f t="shared" si="40"/>
        <v>0-day</v>
      </c>
      <c r="AO311" s="82" t="str">
        <f t="shared" si="41"/>
        <v>0-day</v>
      </c>
      <c r="AP311" s="82" t="str">
        <f t="shared" si="50"/>
        <v>2-day</v>
      </c>
      <c r="AQ311" s="82" t="str">
        <f t="shared" si="51"/>
        <v>0-day</v>
      </c>
      <c r="AR311" s="137"/>
      <c r="AS311" s="83">
        <f t="shared" si="63"/>
        <v>309</v>
      </c>
      <c r="AT311" s="85" t="str">
        <f t="shared" si="64"/>
        <v>GMIAMMIPT/2026/05/1555</v>
      </c>
      <c r="AU311" s="84" t="e">
        <f t="shared" ca="1" si="65"/>
        <v>#NAME?</v>
      </c>
      <c r="AV311" s="88" t="e">
        <f t="shared" ca="1" si="66"/>
        <v>#NAME?</v>
      </c>
      <c r="AW311" s="83" t="e">
        <f t="shared" ca="1" si="67"/>
        <v>#NAME?</v>
      </c>
      <c r="AX311" s="88" t="e">
        <f t="shared" ca="1" si="52"/>
        <v>#NAME?</v>
      </c>
      <c r="AY311" s="86">
        <f t="shared" si="53"/>
        <v>200001073971</v>
      </c>
      <c r="AZ311" s="171" t="e">
        <f t="shared" ca="1" si="54"/>
        <v>#NAME?</v>
      </c>
      <c r="BA311" s="85" t="e">
        <f t="shared" ca="1" si="55"/>
        <v>#NAME?</v>
      </c>
      <c r="BB311" s="85" t="e">
        <f t="shared" ca="1" si="56"/>
        <v>#NAME?</v>
      </c>
      <c r="BC311" s="90" t="e">
        <f t="shared" ca="1" si="57"/>
        <v>#NAME?</v>
      </c>
      <c r="BD311" s="90" t="e">
        <f t="shared" ca="1" si="58"/>
        <v>#NAME?</v>
      </c>
      <c r="BE311" s="85" t="e">
        <f t="shared" ca="1" si="59"/>
        <v>#NAME?</v>
      </c>
      <c r="BF311" s="22" t="e">
        <f t="shared" ca="1" si="60"/>
        <v>#NAME?</v>
      </c>
      <c r="BG311" s="22" t="e">
        <f t="shared" ca="1" si="61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>
        <f t="shared" si="62"/>
        <v>310</v>
      </c>
      <c r="B312" s="174">
        <v>46105</v>
      </c>
      <c r="C312" s="54" t="s">
        <v>2468</v>
      </c>
      <c r="D312" s="54" t="s">
        <v>177</v>
      </c>
      <c r="E312" s="56" t="s">
        <v>178</v>
      </c>
      <c r="F312" s="54">
        <v>1</v>
      </c>
      <c r="G312" s="54" t="s">
        <v>65</v>
      </c>
      <c r="H312" s="54" t="str">
        <f t="shared" si="42"/>
        <v>DONE</v>
      </c>
      <c r="I312" s="54" t="s">
        <v>2112</v>
      </c>
      <c r="J312" s="58" t="s">
        <v>180</v>
      </c>
      <c r="K312" s="58" t="s">
        <v>79</v>
      </c>
      <c r="L312" s="54">
        <v>7236</v>
      </c>
      <c r="M312" s="54" t="s">
        <v>444</v>
      </c>
      <c r="N312" s="54" t="s">
        <v>444</v>
      </c>
      <c r="O312" s="98" t="s">
        <v>91</v>
      </c>
      <c r="P312" s="64" t="s">
        <v>2532</v>
      </c>
      <c r="Q312" s="64" t="s">
        <v>2137</v>
      </c>
      <c r="R312" s="25">
        <v>200001073973</v>
      </c>
      <c r="S312" s="66">
        <v>46175</v>
      </c>
      <c r="T312" s="66" t="str">
        <f t="shared" si="43"/>
        <v>DONE</v>
      </c>
      <c r="U312" s="66">
        <v>46175</v>
      </c>
      <c r="V312" s="25">
        <v>9200093633</v>
      </c>
      <c r="W312" s="25">
        <v>46760</v>
      </c>
      <c r="X312" s="163">
        <v>46188</v>
      </c>
      <c r="Y312" s="69" t="str">
        <f t="shared" si="44"/>
        <v>DONE</v>
      </c>
      <c r="Z312" s="25">
        <v>50808</v>
      </c>
      <c r="AA312" s="179">
        <v>46188</v>
      </c>
      <c r="AB312" s="25" t="str">
        <f t="shared" si="45"/>
        <v>DONE</v>
      </c>
      <c r="AC312" s="71"/>
      <c r="AD312" s="54" t="s">
        <v>2829</v>
      </c>
      <c r="AE312" s="76">
        <v>46190</v>
      </c>
      <c r="AF312" s="69" t="str">
        <f t="shared" si="46"/>
        <v>DONE</v>
      </c>
      <c r="AG312" s="69">
        <v>46191</v>
      </c>
      <c r="AH312" s="170"/>
      <c r="AI312" s="77" t="e">
        <f t="shared" ca="1" si="47"/>
        <v>#NAME?</v>
      </c>
      <c r="AJ312" s="80" t="str">
        <f t="array" ref="AJ312">IFERROR(INDEX('[1]Master Price'!$E:$E,MATCH(D312,'[1]Master Price'!$B:$B,0)),"0")</f>
        <v>0</v>
      </c>
      <c r="AK312" s="80">
        <f t="shared" si="48"/>
        <v>0</v>
      </c>
      <c r="AL312" s="82" t="str">
        <f t="shared" si="38"/>
        <v>0-day</v>
      </c>
      <c r="AM312" s="82" t="str">
        <f t="shared" si="49"/>
        <v>0-day</v>
      </c>
      <c r="AN312" s="82" t="str">
        <f t="shared" si="40"/>
        <v>0-day</v>
      </c>
      <c r="AO312" s="82" t="str">
        <f t="shared" si="41"/>
        <v>0-day</v>
      </c>
      <c r="AP312" s="82" t="str">
        <f t="shared" si="50"/>
        <v>2-day</v>
      </c>
      <c r="AQ312" s="82" t="str">
        <f t="shared" si="51"/>
        <v>0-day</v>
      </c>
      <c r="AR312" s="137"/>
      <c r="AS312" s="83">
        <f t="shared" si="63"/>
        <v>310</v>
      </c>
      <c r="AT312" s="85" t="str">
        <f t="shared" si="64"/>
        <v>GMIAMMIPT/2026/05/1556</v>
      </c>
      <c r="AU312" s="84" t="e">
        <f t="shared" ca="1" si="65"/>
        <v>#NAME?</v>
      </c>
      <c r="AV312" s="88" t="e">
        <f t="shared" ca="1" si="66"/>
        <v>#NAME?</v>
      </c>
      <c r="AW312" s="83" t="e">
        <f t="shared" ca="1" si="67"/>
        <v>#NAME?</v>
      </c>
      <c r="AX312" s="88" t="e">
        <f t="shared" ca="1" si="52"/>
        <v>#NAME?</v>
      </c>
      <c r="AY312" s="86">
        <f t="shared" si="53"/>
        <v>200001073973</v>
      </c>
      <c r="AZ312" s="171" t="e">
        <f t="shared" ca="1" si="54"/>
        <v>#NAME?</v>
      </c>
      <c r="BA312" s="85" t="e">
        <f t="shared" ca="1" si="55"/>
        <v>#NAME?</v>
      </c>
      <c r="BB312" s="85" t="e">
        <f t="shared" ca="1" si="56"/>
        <v>#NAME?</v>
      </c>
      <c r="BC312" s="90" t="e">
        <f t="shared" ca="1" si="57"/>
        <v>#NAME?</v>
      </c>
      <c r="BD312" s="90" t="e">
        <f t="shared" ca="1" si="58"/>
        <v>#NAME?</v>
      </c>
      <c r="BE312" s="85" t="e">
        <f t="shared" ca="1" si="59"/>
        <v>#NAME?</v>
      </c>
      <c r="BF312" s="22" t="e">
        <f t="shared" ca="1" si="60"/>
        <v>#NAME?</v>
      </c>
      <c r="BG312" s="22" t="e">
        <f t="shared" ca="1" si="61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>
        <f t="shared" si="62"/>
        <v>311</v>
      </c>
      <c r="B313" s="174">
        <v>46166</v>
      </c>
      <c r="C313" s="54" t="s">
        <v>2832</v>
      </c>
      <c r="D313" s="58" t="s">
        <v>177</v>
      </c>
      <c r="E313" s="56" t="s">
        <v>178</v>
      </c>
      <c r="F313" s="54">
        <v>1</v>
      </c>
      <c r="G313" s="54" t="s">
        <v>65</v>
      </c>
      <c r="H313" s="54" t="str">
        <f t="shared" si="42"/>
        <v>DONE</v>
      </c>
      <c r="I313" s="54" t="s">
        <v>201</v>
      </c>
      <c r="J313" s="58" t="s">
        <v>180</v>
      </c>
      <c r="K313" s="58" t="s">
        <v>79</v>
      </c>
      <c r="L313" s="54">
        <v>36249</v>
      </c>
      <c r="M313" s="54" t="s">
        <v>444</v>
      </c>
      <c r="N313" s="54" t="s">
        <v>444</v>
      </c>
      <c r="O313" s="98" t="s">
        <v>91</v>
      </c>
      <c r="P313" s="64" t="s">
        <v>2532</v>
      </c>
      <c r="Q313" s="64" t="s">
        <v>2137</v>
      </c>
      <c r="R313" s="25">
        <v>200001073975</v>
      </c>
      <c r="S313" s="66">
        <v>46175</v>
      </c>
      <c r="T313" s="66" t="str">
        <f t="shared" si="43"/>
        <v>DONE</v>
      </c>
      <c r="U313" s="66">
        <v>46175</v>
      </c>
      <c r="V313" s="25">
        <v>9200093634</v>
      </c>
      <c r="W313" s="25">
        <v>46761</v>
      </c>
      <c r="X313" s="163">
        <v>46188</v>
      </c>
      <c r="Y313" s="69" t="str">
        <f t="shared" si="44"/>
        <v>DONE</v>
      </c>
      <c r="Z313" s="25">
        <v>50807</v>
      </c>
      <c r="AA313" s="179">
        <v>46188</v>
      </c>
      <c r="AB313" s="25" t="str">
        <f t="shared" si="45"/>
        <v>DONE</v>
      </c>
      <c r="AC313" s="71"/>
      <c r="AD313" s="54" t="s">
        <v>2833</v>
      </c>
      <c r="AE313" s="76">
        <v>46190</v>
      </c>
      <c r="AF313" s="69" t="str">
        <f t="shared" si="46"/>
        <v>DONE</v>
      </c>
      <c r="AG313" s="69">
        <v>46191</v>
      </c>
      <c r="AH313" s="170"/>
      <c r="AI313" s="77" t="e">
        <f t="shared" ca="1" si="47"/>
        <v>#NAME?</v>
      </c>
      <c r="AJ313" s="80" t="str">
        <f t="array" ref="AJ313">IFERROR(INDEX('[1]Master Price'!$E:$E,MATCH(D313,'[1]Master Price'!$B:$B,0)),"0")</f>
        <v>0</v>
      </c>
      <c r="AK313" s="80">
        <f t="shared" si="48"/>
        <v>0</v>
      </c>
      <c r="AL313" s="82" t="str">
        <f t="shared" si="38"/>
        <v>0-day</v>
      </c>
      <c r="AM313" s="82" t="str">
        <f t="shared" si="49"/>
        <v>0-day</v>
      </c>
      <c r="AN313" s="82" t="str">
        <f t="shared" si="40"/>
        <v>0-day</v>
      </c>
      <c r="AO313" s="82" t="str">
        <f t="shared" si="41"/>
        <v>0-day</v>
      </c>
      <c r="AP313" s="82" t="str">
        <f t="shared" si="50"/>
        <v>2-day</v>
      </c>
      <c r="AQ313" s="82" t="str">
        <f t="shared" si="51"/>
        <v>0-day</v>
      </c>
      <c r="AR313" s="137"/>
      <c r="AS313" s="83">
        <f t="shared" si="63"/>
        <v>311</v>
      </c>
      <c r="AT313" s="85" t="str">
        <f t="shared" si="64"/>
        <v>GMIAMMIPT/2026/05/1557</v>
      </c>
      <c r="AU313" s="84" t="e">
        <f t="shared" ca="1" si="65"/>
        <v>#NAME?</v>
      </c>
      <c r="AV313" s="88" t="e">
        <f t="shared" ca="1" si="66"/>
        <v>#NAME?</v>
      </c>
      <c r="AW313" s="83" t="e">
        <f t="shared" ca="1" si="67"/>
        <v>#NAME?</v>
      </c>
      <c r="AX313" s="88" t="e">
        <f t="shared" ca="1" si="52"/>
        <v>#NAME?</v>
      </c>
      <c r="AY313" s="86">
        <f t="shared" si="53"/>
        <v>200001073975</v>
      </c>
      <c r="AZ313" s="171" t="e">
        <f t="shared" ca="1" si="54"/>
        <v>#NAME?</v>
      </c>
      <c r="BA313" s="85" t="e">
        <f t="shared" ca="1" si="55"/>
        <v>#NAME?</v>
      </c>
      <c r="BB313" s="85" t="e">
        <f t="shared" ca="1" si="56"/>
        <v>#NAME?</v>
      </c>
      <c r="BC313" s="90" t="e">
        <f t="shared" ca="1" si="57"/>
        <v>#NAME?</v>
      </c>
      <c r="BD313" s="90" t="e">
        <f t="shared" ca="1" si="58"/>
        <v>#NAME?</v>
      </c>
      <c r="BE313" s="85" t="e">
        <f t="shared" ca="1" si="59"/>
        <v>#NAME?</v>
      </c>
      <c r="BF313" s="22" t="e">
        <f t="shared" ca="1" si="60"/>
        <v>#NAME?</v>
      </c>
      <c r="BG313" s="22" t="e">
        <f t="shared" ca="1" si="61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>
        <f t="shared" si="62"/>
        <v>312</v>
      </c>
      <c r="B314" s="174">
        <v>46169</v>
      </c>
      <c r="C314" s="54" t="s">
        <v>2834</v>
      </c>
      <c r="D314" s="54" t="s">
        <v>177</v>
      </c>
      <c r="E314" s="56" t="s">
        <v>178</v>
      </c>
      <c r="F314" s="54">
        <v>1</v>
      </c>
      <c r="G314" s="54" t="s">
        <v>65</v>
      </c>
      <c r="H314" s="54" t="str">
        <f t="shared" si="42"/>
        <v>DONE</v>
      </c>
      <c r="I314" s="54" t="s">
        <v>2079</v>
      </c>
      <c r="J314" s="62" t="s">
        <v>73</v>
      </c>
      <c r="K314" s="62" t="s">
        <v>73</v>
      </c>
      <c r="L314" s="54">
        <v>8.423</v>
      </c>
      <c r="M314" s="54" t="s">
        <v>261</v>
      </c>
      <c r="N314" s="54" t="s">
        <v>261</v>
      </c>
      <c r="O314" s="98" t="s">
        <v>91</v>
      </c>
      <c r="P314" s="64" t="s">
        <v>1810</v>
      </c>
      <c r="Q314" s="64" t="s">
        <v>533</v>
      </c>
      <c r="R314" s="25">
        <v>200001074004</v>
      </c>
      <c r="S314" s="66">
        <v>46175</v>
      </c>
      <c r="T314" s="66" t="str">
        <f t="shared" si="43"/>
        <v>DONE</v>
      </c>
      <c r="U314" s="66">
        <v>46175</v>
      </c>
      <c r="V314" s="25">
        <v>9200093616</v>
      </c>
      <c r="W314" s="25">
        <v>46752</v>
      </c>
      <c r="X314" s="163">
        <v>46188</v>
      </c>
      <c r="Y314" s="69" t="str">
        <f t="shared" si="44"/>
        <v>DONE</v>
      </c>
      <c r="Z314" s="25">
        <v>50817</v>
      </c>
      <c r="AA314" s="179">
        <v>46188</v>
      </c>
      <c r="AB314" s="25" t="str">
        <f t="shared" si="45"/>
        <v>DONE</v>
      </c>
      <c r="AC314" s="71"/>
      <c r="AD314" s="54" t="s">
        <v>2836</v>
      </c>
      <c r="AE314" s="76">
        <v>46190</v>
      </c>
      <c r="AF314" s="69" t="str">
        <f t="shared" si="46"/>
        <v>DONE</v>
      </c>
      <c r="AG314" s="69">
        <v>46191</v>
      </c>
      <c r="AH314" s="170"/>
      <c r="AI314" s="77" t="e">
        <f t="shared" ca="1" si="47"/>
        <v>#NAME?</v>
      </c>
      <c r="AJ314" s="80" t="str">
        <f t="array" ref="AJ314">IFERROR(INDEX('[1]Master Price'!$E:$E,MATCH(D314,'[1]Master Price'!$B:$B,0)),"0")</f>
        <v>0</v>
      </c>
      <c r="AK314" s="80">
        <f t="shared" si="48"/>
        <v>0</v>
      </c>
      <c r="AL314" s="82" t="str">
        <f t="shared" si="38"/>
        <v>0-day</v>
      </c>
      <c r="AM314" s="82" t="str">
        <f t="shared" si="49"/>
        <v>0-day</v>
      </c>
      <c r="AN314" s="82" t="str">
        <f t="shared" si="40"/>
        <v>0-day</v>
      </c>
      <c r="AO314" s="82" t="str">
        <f t="shared" si="41"/>
        <v>0-day</v>
      </c>
      <c r="AP314" s="82" t="str">
        <f t="shared" si="50"/>
        <v>2-day</v>
      </c>
      <c r="AQ314" s="82" t="str">
        <f t="shared" si="51"/>
        <v>0-day</v>
      </c>
      <c r="AR314" s="137"/>
      <c r="AS314" s="83">
        <f t="shared" si="63"/>
        <v>312</v>
      </c>
      <c r="AT314" s="85" t="str">
        <f t="shared" si="64"/>
        <v>GMIAMMIPT/2026/05/1558</v>
      </c>
      <c r="AU314" s="84" t="e">
        <f t="shared" ca="1" si="65"/>
        <v>#NAME?</v>
      </c>
      <c r="AV314" s="88" t="e">
        <f t="shared" ca="1" si="66"/>
        <v>#NAME?</v>
      </c>
      <c r="AW314" s="83" t="e">
        <f t="shared" ca="1" si="67"/>
        <v>#NAME?</v>
      </c>
      <c r="AX314" s="88" t="e">
        <f t="shared" ca="1" si="52"/>
        <v>#NAME?</v>
      </c>
      <c r="AY314" s="86">
        <f t="shared" si="53"/>
        <v>200001074004</v>
      </c>
      <c r="AZ314" s="171" t="e">
        <f t="shared" ca="1" si="54"/>
        <v>#NAME?</v>
      </c>
      <c r="BA314" s="85" t="e">
        <f t="shared" ca="1" si="55"/>
        <v>#NAME?</v>
      </c>
      <c r="BB314" s="85" t="e">
        <f t="shared" ca="1" si="56"/>
        <v>#NAME?</v>
      </c>
      <c r="BC314" s="90" t="e">
        <f t="shared" ca="1" si="57"/>
        <v>#NAME?</v>
      </c>
      <c r="BD314" s="90" t="e">
        <f t="shared" ca="1" si="58"/>
        <v>#NAME?</v>
      </c>
      <c r="BE314" s="85" t="e">
        <f t="shared" ca="1" si="59"/>
        <v>#NAME?</v>
      </c>
      <c r="BF314" s="22" t="e">
        <f t="shared" ca="1" si="60"/>
        <v>#NAME?</v>
      </c>
      <c r="BG314" s="22" t="e">
        <f t="shared" ca="1" si="61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>
        <f t="shared" si="62"/>
        <v>313</v>
      </c>
      <c r="B315" s="174">
        <v>46168</v>
      </c>
      <c r="C315" s="54" t="s">
        <v>2839</v>
      </c>
      <c r="D315" s="54" t="s">
        <v>177</v>
      </c>
      <c r="E315" s="56" t="s">
        <v>178</v>
      </c>
      <c r="F315" s="54">
        <v>1</v>
      </c>
      <c r="G315" s="54" t="s">
        <v>65</v>
      </c>
      <c r="H315" s="54" t="str">
        <f t="shared" si="42"/>
        <v>DONE</v>
      </c>
      <c r="I315" s="54" t="s">
        <v>749</v>
      </c>
      <c r="J315" s="58" t="s">
        <v>166</v>
      </c>
      <c r="K315" s="58" t="s">
        <v>167</v>
      </c>
      <c r="L315" s="54">
        <v>6.742</v>
      </c>
      <c r="M315" s="54" t="s">
        <v>300</v>
      </c>
      <c r="N315" s="54" t="s">
        <v>300</v>
      </c>
      <c r="O315" s="98" t="s">
        <v>91</v>
      </c>
      <c r="P315" s="64" t="s">
        <v>910</v>
      </c>
      <c r="Q315" s="64" t="s">
        <v>533</v>
      </c>
      <c r="R315" s="25">
        <v>200001074008</v>
      </c>
      <c r="S315" s="66">
        <v>46271</v>
      </c>
      <c r="T315" s="66" t="str">
        <f t="shared" si="43"/>
        <v>DONE</v>
      </c>
      <c r="U315" s="66">
        <v>46175</v>
      </c>
      <c r="V315" s="25">
        <v>9200093615</v>
      </c>
      <c r="W315" s="25">
        <v>46751</v>
      </c>
      <c r="X315" s="69">
        <v>46182</v>
      </c>
      <c r="Y315" s="69" t="str">
        <f t="shared" si="44"/>
        <v>DONE</v>
      </c>
      <c r="Z315" s="25">
        <v>50819</v>
      </c>
      <c r="AA315" s="179">
        <v>46188</v>
      </c>
      <c r="AB315" s="25" t="str">
        <f t="shared" si="45"/>
        <v>DONE</v>
      </c>
      <c r="AC315" s="71"/>
      <c r="AD315" s="54" t="s">
        <v>2841</v>
      </c>
      <c r="AE315" s="76">
        <v>46190</v>
      </c>
      <c r="AF315" s="69" t="str">
        <f t="shared" si="46"/>
        <v>DONE</v>
      </c>
      <c r="AG315" s="69">
        <v>46191</v>
      </c>
      <c r="AH315" s="170"/>
      <c r="AI315" s="77" t="e">
        <f t="shared" ca="1" si="47"/>
        <v>#NAME?</v>
      </c>
      <c r="AJ315" s="80" t="str">
        <f t="array" ref="AJ315">IFERROR(INDEX('[1]Master Price'!$E:$E,MATCH(D315,'[1]Master Price'!$B:$B,0)),"0")</f>
        <v>0</v>
      </c>
      <c r="AK315" s="80">
        <f t="shared" si="48"/>
        <v>0</v>
      </c>
      <c r="AL315" s="82" t="str">
        <f t="shared" si="38"/>
        <v>0-day</v>
      </c>
      <c r="AM315" s="82" t="str">
        <f t="shared" si="49"/>
        <v>0-day</v>
      </c>
      <c r="AN315" s="82" t="str">
        <f t="shared" si="40"/>
        <v>0-day</v>
      </c>
      <c r="AO315" s="82" t="str">
        <f t="shared" si="41"/>
        <v>6-day</v>
      </c>
      <c r="AP315" s="82" t="str">
        <f t="shared" si="50"/>
        <v>2-day</v>
      </c>
      <c r="AQ315" s="82" t="str">
        <f t="shared" si="51"/>
        <v>0-day</v>
      </c>
      <c r="AR315" s="137"/>
      <c r="AS315" s="83">
        <f t="shared" si="63"/>
        <v>313</v>
      </c>
      <c r="AT315" s="85" t="str">
        <f t="shared" si="64"/>
        <v>GMIAMMIPT/2026/05/1559</v>
      </c>
      <c r="AU315" s="84" t="e">
        <f t="shared" ca="1" si="65"/>
        <v>#NAME?</v>
      </c>
      <c r="AV315" s="88" t="e">
        <f t="shared" ca="1" si="66"/>
        <v>#NAME?</v>
      </c>
      <c r="AW315" s="83" t="e">
        <f t="shared" ca="1" si="67"/>
        <v>#NAME?</v>
      </c>
      <c r="AX315" s="88" t="e">
        <f t="shared" ca="1" si="52"/>
        <v>#NAME?</v>
      </c>
      <c r="AY315" s="86">
        <f t="shared" si="53"/>
        <v>200001074008</v>
      </c>
      <c r="AZ315" s="171" t="e">
        <f t="shared" ca="1" si="54"/>
        <v>#NAME?</v>
      </c>
      <c r="BA315" s="85" t="e">
        <f t="shared" ca="1" si="55"/>
        <v>#NAME?</v>
      </c>
      <c r="BB315" s="85" t="e">
        <f t="shared" ca="1" si="56"/>
        <v>#NAME?</v>
      </c>
      <c r="BC315" s="90" t="e">
        <f t="shared" ca="1" si="57"/>
        <v>#NAME?</v>
      </c>
      <c r="BD315" s="90" t="e">
        <f t="shared" ca="1" si="58"/>
        <v>#NAME?</v>
      </c>
      <c r="BE315" s="85" t="e">
        <f t="shared" ca="1" si="59"/>
        <v>#NAME?</v>
      </c>
      <c r="BF315" s="22" t="e">
        <f t="shared" ca="1" si="60"/>
        <v>#NAME?</v>
      </c>
      <c r="BG315" s="22" t="e">
        <f t="shared" ca="1" si="61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>
        <f t="shared" si="62"/>
        <v>314</v>
      </c>
      <c r="B316" s="174">
        <v>46169</v>
      </c>
      <c r="C316" s="54" t="s">
        <v>2845</v>
      </c>
      <c r="D316" s="54" t="s">
        <v>177</v>
      </c>
      <c r="E316" s="56" t="s">
        <v>178</v>
      </c>
      <c r="F316" s="54">
        <v>1</v>
      </c>
      <c r="G316" s="54" t="s">
        <v>65</v>
      </c>
      <c r="H316" s="54" t="str">
        <f t="shared" si="42"/>
        <v>DONE</v>
      </c>
      <c r="I316" s="54" t="s">
        <v>1452</v>
      </c>
      <c r="J316" s="58" t="s">
        <v>180</v>
      </c>
      <c r="K316" s="58" t="s">
        <v>79</v>
      </c>
      <c r="L316" s="54">
        <v>7.01</v>
      </c>
      <c r="M316" s="54" t="s">
        <v>576</v>
      </c>
      <c r="N316" s="54" t="s">
        <v>576</v>
      </c>
      <c r="O316" s="98" t="s">
        <v>91</v>
      </c>
      <c r="P316" s="64" t="s">
        <v>2532</v>
      </c>
      <c r="Q316" s="64" t="s">
        <v>92</v>
      </c>
      <c r="R316" s="25">
        <v>200001074011</v>
      </c>
      <c r="S316" s="66">
        <v>46271</v>
      </c>
      <c r="T316" s="66" t="str">
        <f t="shared" si="43"/>
        <v>DONE</v>
      </c>
      <c r="U316" s="66">
        <v>46175</v>
      </c>
      <c r="V316" s="25">
        <v>9200093637</v>
      </c>
      <c r="W316" s="25">
        <v>46763</v>
      </c>
      <c r="X316" s="163">
        <v>46188</v>
      </c>
      <c r="Y316" s="69" t="str">
        <f t="shared" si="44"/>
        <v>DONE</v>
      </c>
      <c r="Z316" s="25">
        <v>50805</v>
      </c>
      <c r="AA316" s="179">
        <v>46188</v>
      </c>
      <c r="AB316" s="25" t="str">
        <f t="shared" si="45"/>
        <v>DONE</v>
      </c>
      <c r="AC316" s="71"/>
      <c r="AD316" s="54" t="s">
        <v>2846</v>
      </c>
      <c r="AE316" s="76">
        <v>46190</v>
      </c>
      <c r="AF316" s="69" t="str">
        <f t="shared" si="46"/>
        <v>DONE</v>
      </c>
      <c r="AG316" s="69">
        <v>46191</v>
      </c>
      <c r="AH316" s="170"/>
      <c r="AI316" s="77" t="e">
        <f t="shared" ca="1" si="47"/>
        <v>#NAME?</v>
      </c>
      <c r="AJ316" s="80" t="str">
        <f t="array" ref="AJ316">IFERROR(INDEX('[1]Master Price'!$E:$E,MATCH(D316,'[1]Master Price'!$B:$B,0)),"0")</f>
        <v>0</v>
      </c>
      <c r="AK316" s="80">
        <f t="shared" si="48"/>
        <v>0</v>
      </c>
      <c r="AL316" s="82" t="str">
        <f t="shared" si="38"/>
        <v>0-day</v>
      </c>
      <c r="AM316" s="82" t="str">
        <f t="shared" si="49"/>
        <v>0-day</v>
      </c>
      <c r="AN316" s="82" t="str">
        <f t="shared" si="40"/>
        <v>0-day</v>
      </c>
      <c r="AO316" s="82" t="str">
        <f t="shared" si="41"/>
        <v>0-day</v>
      </c>
      <c r="AP316" s="82" t="str">
        <f t="shared" si="50"/>
        <v>2-day</v>
      </c>
      <c r="AQ316" s="82" t="str">
        <f t="shared" si="51"/>
        <v>0-day</v>
      </c>
      <c r="AR316" s="137"/>
      <c r="AS316" s="83">
        <f t="shared" si="63"/>
        <v>314</v>
      </c>
      <c r="AT316" s="85" t="str">
        <f t="shared" si="64"/>
        <v>GMIAMMIPT/2026/05/1560</v>
      </c>
      <c r="AU316" s="84" t="e">
        <f t="shared" ca="1" si="65"/>
        <v>#NAME?</v>
      </c>
      <c r="AV316" s="88" t="e">
        <f t="shared" ca="1" si="66"/>
        <v>#NAME?</v>
      </c>
      <c r="AW316" s="83" t="e">
        <f t="shared" ca="1" si="67"/>
        <v>#NAME?</v>
      </c>
      <c r="AX316" s="88" t="e">
        <f t="shared" ca="1" si="52"/>
        <v>#NAME?</v>
      </c>
      <c r="AY316" s="86">
        <f t="shared" si="53"/>
        <v>200001074011</v>
      </c>
      <c r="AZ316" s="171" t="e">
        <f t="shared" ca="1" si="54"/>
        <v>#NAME?</v>
      </c>
      <c r="BA316" s="85" t="e">
        <f t="shared" ca="1" si="55"/>
        <v>#NAME?</v>
      </c>
      <c r="BB316" s="85" t="e">
        <f t="shared" ca="1" si="56"/>
        <v>#NAME?</v>
      </c>
      <c r="BC316" s="90" t="e">
        <f t="shared" ca="1" si="57"/>
        <v>#NAME?</v>
      </c>
      <c r="BD316" s="90" t="e">
        <f t="shared" ca="1" si="58"/>
        <v>#NAME?</v>
      </c>
      <c r="BE316" s="85" t="e">
        <f t="shared" ca="1" si="59"/>
        <v>#NAME?</v>
      </c>
      <c r="BF316" s="22" t="e">
        <f t="shared" ca="1" si="60"/>
        <v>#NAME?</v>
      </c>
      <c r="BG316" s="22" t="e">
        <f t="shared" ca="1" si="61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25">
        <f t="shared" si="62"/>
        <v>315</v>
      </c>
      <c r="B317" s="174">
        <v>46170</v>
      </c>
      <c r="C317" s="54" t="s">
        <v>2850</v>
      </c>
      <c r="D317" s="54" t="s">
        <v>177</v>
      </c>
      <c r="E317" s="56" t="s">
        <v>178</v>
      </c>
      <c r="F317" s="54">
        <v>1</v>
      </c>
      <c r="G317" s="54" t="s">
        <v>65</v>
      </c>
      <c r="H317" s="54" t="str">
        <f t="shared" si="42"/>
        <v>DONE</v>
      </c>
      <c r="I317" s="54" t="s">
        <v>2851</v>
      </c>
      <c r="J317" s="58" t="s">
        <v>166</v>
      </c>
      <c r="K317" s="58" t="s">
        <v>167</v>
      </c>
      <c r="L317" s="54">
        <v>11.476000000000001</v>
      </c>
      <c r="M317" s="54" t="s">
        <v>261</v>
      </c>
      <c r="N317" s="54" t="s">
        <v>261</v>
      </c>
      <c r="O317" s="98" t="s">
        <v>91</v>
      </c>
      <c r="P317" s="64" t="s">
        <v>86</v>
      </c>
      <c r="Q317" s="64" t="s">
        <v>2691</v>
      </c>
      <c r="R317" s="25">
        <v>200001074014</v>
      </c>
      <c r="S317" s="66">
        <v>46271</v>
      </c>
      <c r="T317" s="66" t="str">
        <f t="shared" si="43"/>
        <v>DONE</v>
      </c>
      <c r="U317" s="66">
        <v>46175</v>
      </c>
      <c r="V317" s="25">
        <v>9200093638</v>
      </c>
      <c r="W317" s="25">
        <v>46764</v>
      </c>
      <c r="X317" s="163">
        <v>46188</v>
      </c>
      <c r="Y317" s="69" t="str">
        <f t="shared" si="44"/>
        <v>DONE</v>
      </c>
      <c r="Z317" s="25">
        <v>50804</v>
      </c>
      <c r="AA317" s="179">
        <v>46188</v>
      </c>
      <c r="AB317" s="25" t="str">
        <f t="shared" si="45"/>
        <v>DONE</v>
      </c>
      <c r="AC317" s="71"/>
      <c r="AD317" s="54" t="s">
        <v>2852</v>
      </c>
      <c r="AE317" s="76">
        <v>46190</v>
      </c>
      <c r="AF317" s="69" t="str">
        <f t="shared" si="46"/>
        <v>DONE</v>
      </c>
      <c r="AG317" s="69">
        <v>46191</v>
      </c>
      <c r="AH317" s="170"/>
      <c r="AI317" s="77" t="e">
        <f t="shared" ca="1" si="47"/>
        <v>#NAME?</v>
      </c>
      <c r="AJ317" s="80" t="str">
        <f t="array" ref="AJ317">IFERROR(INDEX('[1]Master Price'!$E:$E,MATCH(D317,'[1]Master Price'!$B:$B,0)),"0")</f>
        <v>0</v>
      </c>
      <c r="AK317" s="80">
        <f t="shared" si="48"/>
        <v>0</v>
      </c>
      <c r="AL317" s="82" t="str">
        <f t="shared" si="38"/>
        <v>0-day</v>
      </c>
      <c r="AM317" s="82" t="str">
        <f t="shared" si="49"/>
        <v>0-day</v>
      </c>
      <c r="AN317" s="82" t="str">
        <f t="shared" si="40"/>
        <v>0-day</v>
      </c>
      <c r="AO317" s="82" t="str">
        <f t="shared" si="41"/>
        <v>0-day</v>
      </c>
      <c r="AP317" s="82" t="str">
        <f t="shared" si="50"/>
        <v>2-day</v>
      </c>
      <c r="AQ317" s="82" t="str">
        <f t="shared" si="51"/>
        <v>0-day</v>
      </c>
      <c r="AR317" s="137"/>
      <c r="AS317" s="83">
        <f t="shared" si="63"/>
        <v>315</v>
      </c>
      <c r="AT317" s="85" t="str">
        <f t="shared" si="64"/>
        <v>GMIAMMIPT/2026/05/1561</v>
      </c>
      <c r="AU317" s="84" t="e">
        <f t="shared" ca="1" si="65"/>
        <v>#NAME?</v>
      </c>
      <c r="AV317" s="88" t="e">
        <f t="shared" ca="1" si="66"/>
        <v>#NAME?</v>
      </c>
      <c r="AW317" s="83" t="e">
        <f t="shared" ca="1" si="67"/>
        <v>#NAME?</v>
      </c>
      <c r="AX317" s="88" t="e">
        <f t="shared" ca="1" si="52"/>
        <v>#NAME?</v>
      </c>
      <c r="AY317" s="86">
        <f t="shared" si="53"/>
        <v>200001074014</v>
      </c>
      <c r="AZ317" s="171" t="e">
        <f t="shared" ca="1" si="54"/>
        <v>#NAME?</v>
      </c>
      <c r="BA317" s="85" t="e">
        <f t="shared" ca="1" si="55"/>
        <v>#NAME?</v>
      </c>
      <c r="BB317" s="85" t="e">
        <f t="shared" ca="1" si="56"/>
        <v>#NAME?</v>
      </c>
      <c r="BC317" s="90" t="e">
        <f t="shared" ca="1" si="57"/>
        <v>#NAME?</v>
      </c>
      <c r="BD317" s="90" t="e">
        <f t="shared" ca="1" si="58"/>
        <v>#NAME?</v>
      </c>
      <c r="BE317" s="85" t="e">
        <f t="shared" ca="1" si="59"/>
        <v>#NAME?</v>
      </c>
      <c r="BF317" s="22" t="e">
        <f t="shared" ca="1" si="60"/>
        <v>#NAME?</v>
      </c>
      <c r="BG317" s="22" t="e">
        <f t="shared" ca="1" si="61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>
        <f t="shared" si="62"/>
        <v>316</v>
      </c>
      <c r="B318" s="174">
        <v>46170</v>
      </c>
      <c r="C318" s="54" t="s">
        <v>2855</v>
      </c>
      <c r="D318" s="54" t="s">
        <v>408</v>
      </c>
      <c r="E318" s="56" t="s">
        <v>409</v>
      </c>
      <c r="F318" s="54">
        <v>2</v>
      </c>
      <c r="G318" s="54" t="s">
        <v>65</v>
      </c>
      <c r="H318" s="54" t="str">
        <f t="shared" si="42"/>
        <v>DONE</v>
      </c>
      <c r="I318" s="54" t="s">
        <v>1277</v>
      </c>
      <c r="J318" s="58" t="s">
        <v>260</v>
      </c>
      <c r="K318" s="58" t="s">
        <v>79</v>
      </c>
      <c r="L318" s="54">
        <v>9.0009999999999994</v>
      </c>
      <c r="M318" s="54" t="s">
        <v>2788</v>
      </c>
      <c r="N318" s="54" t="s">
        <v>2788</v>
      </c>
      <c r="O318" s="96" t="s">
        <v>85</v>
      </c>
      <c r="P318" s="64" t="s">
        <v>216</v>
      </c>
      <c r="Q318" s="64" t="s">
        <v>2856</v>
      </c>
      <c r="R318" s="25">
        <v>200001070246</v>
      </c>
      <c r="S318" s="66">
        <v>46173</v>
      </c>
      <c r="T318" s="66" t="str">
        <f t="shared" si="43"/>
        <v>DONE</v>
      </c>
      <c r="U318" s="66">
        <v>46175</v>
      </c>
      <c r="V318" s="25">
        <v>9200091769</v>
      </c>
      <c r="W318" s="25">
        <v>46451</v>
      </c>
      <c r="X318" s="69">
        <v>46182</v>
      </c>
      <c r="Y318" s="69" t="str">
        <f t="shared" si="44"/>
        <v>DONE</v>
      </c>
      <c r="Z318" s="25">
        <v>50523</v>
      </c>
      <c r="AA318" s="202">
        <v>46184</v>
      </c>
      <c r="AB318" s="25" t="str">
        <f t="shared" si="45"/>
        <v>DONE</v>
      </c>
      <c r="AC318" s="71"/>
      <c r="AD318" s="54" t="s">
        <v>2857</v>
      </c>
      <c r="AE318" s="76">
        <v>46185</v>
      </c>
      <c r="AF318" s="69" t="str">
        <f t="shared" si="46"/>
        <v>DONE</v>
      </c>
      <c r="AG318" s="69">
        <v>46188</v>
      </c>
      <c r="AH318" s="170"/>
      <c r="AI318" s="77" t="e">
        <f t="shared" ca="1" si="47"/>
        <v>#NAME?</v>
      </c>
      <c r="AJ318" s="80" t="str">
        <f t="array" ref="AJ318">IFERROR(INDEX('[1]Master Price'!$E:$E,MATCH(D318,'[1]Master Price'!$B:$B,0)),"0")</f>
        <v>0</v>
      </c>
      <c r="AK318" s="80">
        <f t="shared" si="48"/>
        <v>0</v>
      </c>
      <c r="AL318" s="82" t="str">
        <f t="shared" si="38"/>
        <v>0-day</v>
      </c>
      <c r="AM318" s="82" t="str">
        <f t="shared" si="49"/>
        <v>2-day</v>
      </c>
      <c r="AN318" s="82" t="str">
        <f t="shared" si="40"/>
        <v>0-day</v>
      </c>
      <c r="AO318" s="82" t="str">
        <f t="shared" si="41"/>
        <v>2-day</v>
      </c>
      <c r="AP318" s="82" t="str">
        <f t="shared" si="50"/>
        <v>1-day</v>
      </c>
      <c r="AQ318" s="82" t="str">
        <f t="shared" si="51"/>
        <v>0-day</v>
      </c>
      <c r="AR318" s="137"/>
      <c r="AS318" s="83">
        <f t="shared" si="63"/>
        <v>316</v>
      </c>
      <c r="AT318" s="85" t="str">
        <f t="shared" si="64"/>
        <v>GMIAMMIPT/2026/05/1562</v>
      </c>
      <c r="AU318" s="84" t="e">
        <f t="shared" ca="1" si="65"/>
        <v>#NAME?</v>
      </c>
      <c r="AV318" s="88" t="e">
        <f t="shared" ca="1" si="66"/>
        <v>#NAME?</v>
      </c>
      <c r="AW318" s="83" t="e">
        <f t="shared" ca="1" si="67"/>
        <v>#NAME?</v>
      </c>
      <c r="AX318" s="88" t="e">
        <f t="shared" ca="1" si="52"/>
        <v>#NAME?</v>
      </c>
      <c r="AY318" s="86">
        <f t="shared" si="53"/>
        <v>200001070246</v>
      </c>
      <c r="AZ318" s="171" t="e">
        <f t="shared" ca="1" si="54"/>
        <v>#NAME?</v>
      </c>
      <c r="BA318" s="85" t="e">
        <f t="shared" ca="1" si="55"/>
        <v>#NAME?</v>
      </c>
      <c r="BB318" s="85" t="e">
        <f t="shared" ca="1" si="56"/>
        <v>#NAME?</v>
      </c>
      <c r="BC318" s="90" t="e">
        <f t="shared" ca="1" si="57"/>
        <v>#NAME?</v>
      </c>
      <c r="BD318" s="90" t="e">
        <f t="shared" ca="1" si="58"/>
        <v>#NAME?</v>
      </c>
      <c r="BE318" s="85" t="e">
        <f t="shared" ca="1" si="59"/>
        <v>#NAME?</v>
      </c>
      <c r="BF318" s="22" t="e">
        <f t="shared" ca="1" si="60"/>
        <v>#NAME?</v>
      </c>
      <c r="BG318" s="22" t="e">
        <f t="shared" ca="1" si="61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>
        <f t="shared" si="62"/>
        <v>317</v>
      </c>
      <c r="B319" s="174">
        <v>46170</v>
      </c>
      <c r="C319" s="54" t="s">
        <v>2860</v>
      </c>
      <c r="D319" s="54" t="s">
        <v>449</v>
      </c>
      <c r="E319" s="56" t="s">
        <v>450</v>
      </c>
      <c r="F319" s="54">
        <v>1</v>
      </c>
      <c r="G319" s="54" t="s">
        <v>65</v>
      </c>
      <c r="H319" s="54" t="str">
        <f t="shared" si="42"/>
        <v>DONE</v>
      </c>
      <c r="I319" s="54" t="s">
        <v>394</v>
      </c>
      <c r="J319" s="58" t="s">
        <v>260</v>
      </c>
      <c r="K319" s="58" t="s">
        <v>79</v>
      </c>
      <c r="L319" s="54">
        <v>7.5709999999999997</v>
      </c>
      <c r="M319" s="54" t="s">
        <v>2861</v>
      </c>
      <c r="N319" s="54" t="s">
        <v>2861</v>
      </c>
      <c r="O319" s="96" t="s">
        <v>85</v>
      </c>
      <c r="P319" s="64" t="s">
        <v>86</v>
      </c>
      <c r="Q319" s="64" t="s">
        <v>262</v>
      </c>
      <c r="R319" s="25">
        <v>200001074148</v>
      </c>
      <c r="S319" s="66">
        <v>46271</v>
      </c>
      <c r="T319" s="66" t="str">
        <f t="shared" si="43"/>
        <v>DONE</v>
      </c>
      <c r="U319" s="66">
        <v>46175</v>
      </c>
      <c r="V319" s="25">
        <v>9200093710</v>
      </c>
      <c r="W319" s="25">
        <v>47182</v>
      </c>
      <c r="X319" s="163">
        <v>46197</v>
      </c>
      <c r="Y319" s="69" t="str">
        <f t="shared" si="44"/>
        <v>DONE</v>
      </c>
      <c r="Z319" s="25">
        <v>51273</v>
      </c>
      <c r="AA319" s="179">
        <v>46198</v>
      </c>
      <c r="AB319" s="25" t="str">
        <f t="shared" si="45"/>
        <v>DONE</v>
      </c>
      <c r="AC319" s="71"/>
      <c r="AD319" s="54" t="s">
        <v>2862</v>
      </c>
      <c r="AE319" s="76">
        <v>46198</v>
      </c>
      <c r="AF319" s="69" t="str">
        <f t="shared" si="46"/>
        <v>DONE</v>
      </c>
      <c r="AG319" s="69">
        <v>46198</v>
      </c>
      <c r="AH319" s="170"/>
      <c r="AI319" s="77" t="e">
        <f t="shared" ca="1" si="47"/>
        <v>#NAME?</v>
      </c>
      <c r="AJ319" s="80" t="str">
        <f t="array" ref="AJ319">IFERROR(INDEX('[1]Master Price'!$E:$E,MATCH(D319,'[1]Master Price'!$B:$B,0)),"0")</f>
        <v>0</v>
      </c>
      <c r="AK319" s="80">
        <f t="shared" si="48"/>
        <v>0</v>
      </c>
      <c r="AL319" s="82" t="str">
        <f t="shared" si="38"/>
        <v>0-day</v>
      </c>
      <c r="AM319" s="82" t="str">
        <f t="shared" si="49"/>
        <v>0-day</v>
      </c>
      <c r="AN319" s="82" t="str">
        <f t="shared" si="40"/>
        <v>0-day</v>
      </c>
      <c r="AO319" s="82" t="str">
        <f t="shared" si="41"/>
        <v>1-day</v>
      </c>
      <c r="AP319" s="82" t="str">
        <f t="shared" si="50"/>
        <v>0-day</v>
      </c>
      <c r="AQ319" s="82" t="str">
        <f t="shared" si="51"/>
        <v>0-day</v>
      </c>
      <c r="AR319" s="137"/>
      <c r="AS319" s="83">
        <f t="shared" si="63"/>
        <v>317</v>
      </c>
      <c r="AT319" s="85" t="str">
        <f t="shared" si="64"/>
        <v>GMIAMMIPT/2026/05/1563</v>
      </c>
      <c r="AU319" s="84" t="e">
        <f t="shared" ca="1" si="65"/>
        <v>#NAME?</v>
      </c>
      <c r="AV319" s="88" t="e">
        <f t="shared" ca="1" si="66"/>
        <v>#NAME?</v>
      </c>
      <c r="AW319" s="83" t="e">
        <f t="shared" ca="1" si="67"/>
        <v>#NAME?</v>
      </c>
      <c r="AX319" s="88" t="e">
        <f t="shared" ca="1" si="52"/>
        <v>#NAME?</v>
      </c>
      <c r="AY319" s="86">
        <f t="shared" si="53"/>
        <v>200001074148</v>
      </c>
      <c r="AZ319" s="171" t="e">
        <f t="shared" ca="1" si="54"/>
        <v>#NAME?</v>
      </c>
      <c r="BA319" s="85" t="e">
        <f t="shared" ca="1" si="55"/>
        <v>#NAME?</v>
      </c>
      <c r="BB319" s="85" t="e">
        <f t="shared" ca="1" si="56"/>
        <v>#NAME?</v>
      </c>
      <c r="BC319" s="90" t="e">
        <f t="shared" ca="1" si="57"/>
        <v>#NAME?</v>
      </c>
      <c r="BD319" s="90" t="e">
        <f t="shared" ca="1" si="58"/>
        <v>#NAME?</v>
      </c>
      <c r="BE319" s="85" t="e">
        <f t="shared" ca="1" si="59"/>
        <v>#NAME?</v>
      </c>
      <c r="BF319" s="22" t="e">
        <f t="shared" ca="1" si="60"/>
        <v>#NAME?</v>
      </c>
      <c r="BG319" s="22" t="e">
        <f t="shared" ca="1" si="61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>
        <f t="shared" si="62"/>
        <v>318</v>
      </c>
      <c r="B320" s="162">
        <v>46170</v>
      </c>
      <c r="C320" s="54" t="s">
        <v>2860</v>
      </c>
      <c r="D320" s="54" t="s">
        <v>292</v>
      </c>
      <c r="E320" s="56" t="s">
        <v>293</v>
      </c>
      <c r="F320" s="54">
        <v>1</v>
      </c>
      <c r="G320" s="54" t="s">
        <v>65</v>
      </c>
      <c r="H320" s="54" t="str">
        <f t="shared" si="42"/>
        <v>DONE</v>
      </c>
      <c r="I320" s="54" t="s">
        <v>394</v>
      </c>
      <c r="J320" s="58" t="s">
        <v>260</v>
      </c>
      <c r="K320" s="58" t="s">
        <v>79</v>
      </c>
      <c r="L320" s="54">
        <v>7.5709999999999997</v>
      </c>
      <c r="M320" s="54" t="s">
        <v>2861</v>
      </c>
      <c r="N320" s="54" t="s">
        <v>2861</v>
      </c>
      <c r="O320" s="96" t="s">
        <v>85</v>
      </c>
      <c r="P320" s="64" t="s">
        <v>86</v>
      </c>
      <c r="Q320" s="64" t="s">
        <v>262</v>
      </c>
      <c r="R320" s="25">
        <v>200001074148</v>
      </c>
      <c r="S320" s="66">
        <v>46271</v>
      </c>
      <c r="T320" s="66" t="str">
        <f t="shared" si="43"/>
        <v>DONE</v>
      </c>
      <c r="U320" s="66">
        <v>46175</v>
      </c>
      <c r="V320" s="25">
        <v>9200093710</v>
      </c>
      <c r="W320" s="25">
        <v>47182</v>
      </c>
      <c r="X320" s="163">
        <v>46197</v>
      </c>
      <c r="Y320" s="69" t="str">
        <f t="shared" si="44"/>
        <v>DONE</v>
      </c>
      <c r="Z320" s="25">
        <v>51273</v>
      </c>
      <c r="AA320" s="179">
        <v>46198</v>
      </c>
      <c r="AB320" s="25" t="str">
        <f t="shared" si="45"/>
        <v>DONE</v>
      </c>
      <c r="AC320" s="71"/>
      <c r="AD320" s="54" t="s">
        <v>2862</v>
      </c>
      <c r="AE320" s="76">
        <v>46198</v>
      </c>
      <c r="AF320" s="69" t="str">
        <f t="shared" si="46"/>
        <v>DONE</v>
      </c>
      <c r="AG320" s="69">
        <v>46198</v>
      </c>
      <c r="AH320" s="170"/>
      <c r="AI320" s="77" t="e">
        <f t="shared" ca="1" si="47"/>
        <v>#NAME?</v>
      </c>
      <c r="AJ320" s="80" t="str">
        <f t="array" ref="AJ320">IFERROR(INDEX('[1]Master Price'!$E:$E,MATCH(D320,'[1]Master Price'!$B:$B,0)),"0")</f>
        <v>0</v>
      </c>
      <c r="AK320" s="80">
        <f t="shared" si="48"/>
        <v>0</v>
      </c>
      <c r="AL320" s="82" t="str">
        <f t="shared" si="38"/>
        <v>0-day</v>
      </c>
      <c r="AM320" s="82" t="str">
        <f t="shared" si="49"/>
        <v>0-day</v>
      </c>
      <c r="AN320" s="82" t="str">
        <f t="shared" si="40"/>
        <v>0-day</v>
      </c>
      <c r="AO320" s="82" t="str">
        <f t="shared" si="41"/>
        <v>1-day</v>
      </c>
      <c r="AP320" s="82" t="str">
        <f t="shared" si="50"/>
        <v>0-day</v>
      </c>
      <c r="AQ320" s="82" t="str">
        <f t="shared" si="51"/>
        <v>0-day</v>
      </c>
      <c r="AR320" s="137"/>
      <c r="AS320" s="83">
        <f t="shared" si="63"/>
        <v>318</v>
      </c>
      <c r="AT320" s="85" t="str">
        <f t="shared" si="64"/>
        <v>GMIAMMIPT/2026/05/1563</v>
      </c>
      <c r="AU320" s="84" t="e">
        <f t="shared" ca="1" si="65"/>
        <v>#NAME?</v>
      </c>
      <c r="AV320" s="88" t="e">
        <f t="shared" ca="1" si="66"/>
        <v>#NAME?</v>
      </c>
      <c r="AW320" s="83" t="e">
        <f t="shared" ca="1" si="67"/>
        <v>#NAME?</v>
      </c>
      <c r="AX320" s="88" t="e">
        <f t="shared" ca="1" si="52"/>
        <v>#NAME?</v>
      </c>
      <c r="AY320" s="86">
        <f t="shared" si="53"/>
        <v>200001074148</v>
      </c>
      <c r="AZ320" s="171" t="e">
        <f t="shared" ca="1" si="54"/>
        <v>#NAME?</v>
      </c>
      <c r="BA320" s="85" t="e">
        <f t="shared" ca="1" si="55"/>
        <v>#NAME?</v>
      </c>
      <c r="BB320" s="85" t="e">
        <f t="shared" ca="1" si="56"/>
        <v>#NAME?</v>
      </c>
      <c r="BC320" s="90" t="e">
        <f t="shared" ca="1" si="57"/>
        <v>#NAME?</v>
      </c>
      <c r="BD320" s="90" t="e">
        <f t="shared" ca="1" si="58"/>
        <v>#NAME?</v>
      </c>
      <c r="BE320" s="85" t="e">
        <f t="shared" ca="1" si="59"/>
        <v>#NAME?</v>
      </c>
      <c r="BF320" s="22" t="e">
        <f t="shared" ca="1" si="60"/>
        <v>#NAME?</v>
      </c>
      <c r="BG320" s="22" t="e">
        <f t="shared" ca="1" si="61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>
        <f t="shared" si="62"/>
        <v>319</v>
      </c>
      <c r="B321" s="162">
        <v>46170</v>
      </c>
      <c r="C321" s="54" t="s">
        <v>2863</v>
      </c>
      <c r="D321" s="54" t="s">
        <v>177</v>
      </c>
      <c r="E321" s="56" t="s">
        <v>178</v>
      </c>
      <c r="F321" s="54">
        <v>1</v>
      </c>
      <c r="G321" s="54" t="s">
        <v>65</v>
      </c>
      <c r="H321" s="54" t="str">
        <f t="shared" si="42"/>
        <v>DONE</v>
      </c>
      <c r="I321" s="54" t="s">
        <v>1875</v>
      </c>
      <c r="J321" s="58" t="s">
        <v>166</v>
      </c>
      <c r="K321" s="58" t="s">
        <v>167</v>
      </c>
      <c r="L321" s="54">
        <v>11.217000000000001</v>
      </c>
      <c r="M321" s="54" t="s">
        <v>444</v>
      </c>
      <c r="N321" s="54" t="s">
        <v>444</v>
      </c>
      <c r="O321" s="98" t="s">
        <v>91</v>
      </c>
      <c r="P321" s="64" t="s">
        <v>1810</v>
      </c>
      <c r="Q321" s="64" t="s">
        <v>533</v>
      </c>
      <c r="R321" s="25">
        <v>200001074108</v>
      </c>
      <c r="S321" s="66">
        <v>46271</v>
      </c>
      <c r="T321" s="66" t="str">
        <f t="shared" si="43"/>
        <v>DONE</v>
      </c>
      <c r="U321" s="66">
        <v>46175</v>
      </c>
      <c r="V321" s="25">
        <v>9200093618</v>
      </c>
      <c r="W321" s="25">
        <v>46753</v>
      </c>
      <c r="X321" s="69">
        <v>46182</v>
      </c>
      <c r="Y321" s="69" t="str">
        <f t="shared" si="44"/>
        <v>DONE</v>
      </c>
      <c r="Z321" s="25">
        <v>50816</v>
      </c>
      <c r="AA321" s="179">
        <v>46188</v>
      </c>
      <c r="AB321" s="25" t="str">
        <f t="shared" si="45"/>
        <v>DONE</v>
      </c>
      <c r="AC321" s="71"/>
      <c r="AD321" s="54" t="s">
        <v>2864</v>
      </c>
      <c r="AE321" s="76">
        <v>46190</v>
      </c>
      <c r="AF321" s="69" t="str">
        <f t="shared" si="46"/>
        <v>DONE</v>
      </c>
      <c r="AG321" s="69">
        <v>46191</v>
      </c>
      <c r="AH321" s="170"/>
      <c r="AI321" s="77" t="e">
        <f t="shared" ca="1" si="47"/>
        <v>#NAME?</v>
      </c>
      <c r="AJ321" s="80" t="str">
        <f t="array" ref="AJ321">IFERROR(INDEX('[1]Master Price'!$E:$E,MATCH(D321,'[1]Master Price'!$B:$B,0)),"0")</f>
        <v>0</v>
      </c>
      <c r="AK321" s="80">
        <f t="shared" si="48"/>
        <v>0</v>
      </c>
      <c r="AL321" s="82" t="str">
        <f t="shared" si="38"/>
        <v>0-day</v>
      </c>
      <c r="AM321" s="82" t="str">
        <f t="shared" si="49"/>
        <v>0-day</v>
      </c>
      <c r="AN321" s="82" t="str">
        <f t="shared" si="40"/>
        <v>0-day</v>
      </c>
      <c r="AO321" s="82" t="str">
        <f t="shared" si="41"/>
        <v>6-day</v>
      </c>
      <c r="AP321" s="82" t="str">
        <f t="shared" si="50"/>
        <v>2-day</v>
      </c>
      <c r="AQ321" s="82" t="str">
        <f t="shared" si="51"/>
        <v>0-day</v>
      </c>
      <c r="AR321" s="137"/>
      <c r="AS321" s="83">
        <f t="shared" si="63"/>
        <v>319</v>
      </c>
      <c r="AT321" s="85" t="str">
        <f t="shared" si="64"/>
        <v>GMIAMMIPT/2026/05/1564</v>
      </c>
      <c r="AU321" s="84" t="e">
        <f t="shared" ca="1" si="65"/>
        <v>#NAME?</v>
      </c>
      <c r="AV321" s="88" t="e">
        <f t="shared" ca="1" si="66"/>
        <v>#NAME?</v>
      </c>
      <c r="AW321" s="83" t="e">
        <f t="shared" ca="1" si="67"/>
        <v>#NAME?</v>
      </c>
      <c r="AX321" s="88" t="e">
        <f t="shared" ca="1" si="52"/>
        <v>#NAME?</v>
      </c>
      <c r="AY321" s="86">
        <f t="shared" si="53"/>
        <v>200001074108</v>
      </c>
      <c r="AZ321" s="171" t="e">
        <f t="shared" ca="1" si="54"/>
        <v>#NAME?</v>
      </c>
      <c r="BA321" s="85" t="e">
        <f t="shared" ca="1" si="55"/>
        <v>#NAME?</v>
      </c>
      <c r="BB321" s="85" t="e">
        <f t="shared" ca="1" si="56"/>
        <v>#NAME?</v>
      </c>
      <c r="BC321" s="90" t="e">
        <f t="shared" ca="1" si="57"/>
        <v>#NAME?</v>
      </c>
      <c r="BD321" s="90" t="e">
        <f t="shared" ca="1" si="58"/>
        <v>#NAME?</v>
      </c>
      <c r="BE321" s="85" t="e">
        <f t="shared" ca="1" si="59"/>
        <v>#NAME?</v>
      </c>
      <c r="BF321" s="22" t="e">
        <f t="shared" ca="1" si="60"/>
        <v>#NAME?</v>
      </c>
      <c r="BG321" s="22" t="e">
        <f t="shared" ca="1" si="61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>
        <f t="shared" si="62"/>
        <v>320</v>
      </c>
      <c r="B322" s="162">
        <v>46170</v>
      </c>
      <c r="C322" s="54" t="s">
        <v>2867</v>
      </c>
      <c r="D322" s="54" t="s">
        <v>177</v>
      </c>
      <c r="E322" s="56" t="s">
        <v>178</v>
      </c>
      <c r="F322" s="54">
        <v>1</v>
      </c>
      <c r="G322" s="54" t="s">
        <v>65</v>
      </c>
      <c r="H322" s="54" t="str">
        <f t="shared" si="42"/>
        <v>DONE</v>
      </c>
      <c r="I322" s="54" t="s">
        <v>2868</v>
      </c>
      <c r="J322" s="58" t="s">
        <v>180</v>
      </c>
      <c r="K322" s="58" t="s">
        <v>79</v>
      </c>
      <c r="L322" s="54">
        <v>6.4930000000000003</v>
      </c>
      <c r="M322" s="54" t="s">
        <v>261</v>
      </c>
      <c r="N322" s="54" t="s">
        <v>261</v>
      </c>
      <c r="O322" s="98" t="s">
        <v>91</v>
      </c>
      <c r="P322" s="64" t="s">
        <v>216</v>
      </c>
      <c r="Q322" s="64" t="s">
        <v>2765</v>
      </c>
      <c r="R322" s="25">
        <v>200001074105</v>
      </c>
      <c r="S322" s="66">
        <v>46271</v>
      </c>
      <c r="T322" s="66" t="str">
        <f t="shared" si="43"/>
        <v>DONE</v>
      </c>
      <c r="U322" s="66">
        <v>46175</v>
      </c>
      <c r="V322" s="25">
        <v>9200093619</v>
      </c>
      <c r="W322" s="25">
        <v>46754</v>
      </c>
      <c r="X322" s="69">
        <v>46182</v>
      </c>
      <c r="Y322" s="69" t="str">
        <f t="shared" si="44"/>
        <v>DONE</v>
      </c>
      <c r="Z322" s="25">
        <v>50813</v>
      </c>
      <c r="AA322" s="179">
        <v>46188</v>
      </c>
      <c r="AB322" s="25" t="str">
        <f t="shared" si="45"/>
        <v>DONE</v>
      </c>
      <c r="AC322" s="71"/>
      <c r="AD322" s="54" t="s">
        <v>2869</v>
      </c>
      <c r="AE322" s="76">
        <v>46190</v>
      </c>
      <c r="AF322" s="69" t="str">
        <f t="shared" si="46"/>
        <v>DONE</v>
      </c>
      <c r="AG322" s="69">
        <v>46191</v>
      </c>
      <c r="AH322" s="170"/>
      <c r="AI322" s="77" t="e">
        <f t="shared" ca="1" si="47"/>
        <v>#NAME?</v>
      </c>
      <c r="AJ322" s="80" t="str">
        <f t="array" ref="AJ322">IFERROR(INDEX('[1]Master Price'!$E:$E,MATCH(D322,'[1]Master Price'!$B:$B,0)),"0")</f>
        <v>0</v>
      </c>
      <c r="AK322" s="80">
        <f t="shared" si="48"/>
        <v>0</v>
      </c>
      <c r="AL322" s="82" t="str">
        <f t="shared" si="38"/>
        <v>0-day</v>
      </c>
      <c r="AM322" s="82" t="str">
        <f t="shared" si="49"/>
        <v>0-day</v>
      </c>
      <c r="AN322" s="82" t="str">
        <f t="shared" si="40"/>
        <v>0-day</v>
      </c>
      <c r="AO322" s="82" t="str">
        <f t="shared" si="41"/>
        <v>6-day</v>
      </c>
      <c r="AP322" s="82" t="str">
        <f t="shared" si="50"/>
        <v>2-day</v>
      </c>
      <c r="AQ322" s="82" t="str">
        <f t="shared" si="51"/>
        <v>0-day</v>
      </c>
      <c r="AR322" s="137"/>
      <c r="AS322" s="83">
        <f t="shared" si="63"/>
        <v>320</v>
      </c>
      <c r="AT322" s="85" t="str">
        <f t="shared" si="64"/>
        <v>GMIAMMIPT/2026/05/1565</v>
      </c>
      <c r="AU322" s="84" t="e">
        <f t="shared" ca="1" si="65"/>
        <v>#NAME?</v>
      </c>
      <c r="AV322" s="88" t="e">
        <f t="shared" ca="1" si="66"/>
        <v>#NAME?</v>
      </c>
      <c r="AW322" s="83" t="e">
        <f t="shared" ca="1" si="67"/>
        <v>#NAME?</v>
      </c>
      <c r="AX322" s="88" t="e">
        <f t="shared" ca="1" si="52"/>
        <v>#NAME?</v>
      </c>
      <c r="AY322" s="86">
        <f t="shared" si="53"/>
        <v>200001074105</v>
      </c>
      <c r="AZ322" s="171" t="e">
        <f t="shared" ca="1" si="54"/>
        <v>#NAME?</v>
      </c>
      <c r="BA322" s="85" t="e">
        <f t="shared" ca="1" si="55"/>
        <v>#NAME?</v>
      </c>
      <c r="BB322" s="85" t="e">
        <f t="shared" ca="1" si="56"/>
        <v>#NAME?</v>
      </c>
      <c r="BC322" s="90" t="e">
        <f t="shared" ca="1" si="57"/>
        <v>#NAME?</v>
      </c>
      <c r="BD322" s="90" t="e">
        <f t="shared" ca="1" si="58"/>
        <v>#NAME?</v>
      </c>
      <c r="BE322" s="85" t="e">
        <f t="shared" ca="1" si="59"/>
        <v>#NAME?</v>
      </c>
      <c r="BF322" s="22" t="e">
        <f t="shared" ca="1" si="60"/>
        <v>#NAME?</v>
      </c>
      <c r="BG322" s="22" t="e">
        <f t="shared" ca="1" si="61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>
        <f t="shared" si="62"/>
        <v>321</v>
      </c>
      <c r="B323" s="162">
        <v>46171</v>
      </c>
      <c r="C323" s="54" t="s">
        <v>2870</v>
      </c>
      <c r="D323" s="54" t="s">
        <v>959</v>
      </c>
      <c r="E323" s="56" t="s">
        <v>960</v>
      </c>
      <c r="F323" s="54">
        <v>1</v>
      </c>
      <c r="G323" s="54" t="s">
        <v>65</v>
      </c>
      <c r="H323" s="54" t="str">
        <f t="shared" si="42"/>
        <v>DONE</v>
      </c>
      <c r="I323" s="54" t="s">
        <v>965</v>
      </c>
      <c r="J323" s="58" t="s">
        <v>361</v>
      </c>
      <c r="K323" s="58" t="s">
        <v>362</v>
      </c>
      <c r="L323" s="54"/>
      <c r="M323" s="54" t="s">
        <v>576</v>
      </c>
      <c r="N323" s="54" t="s">
        <v>576</v>
      </c>
      <c r="O323" s="98" t="s">
        <v>91</v>
      </c>
      <c r="P323" s="64" t="s">
        <v>957</v>
      </c>
      <c r="Q323" s="64" t="s">
        <v>1394</v>
      </c>
      <c r="R323" s="25">
        <v>210000293774</v>
      </c>
      <c r="S323" s="66">
        <v>46173</v>
      </c>
      <c r="T323" s="66" t="str">
        <f t="shared" si="43"/>
        <v>DONE</v>
      </c>
      <c r="U323" s="66">
        <v>46175</v>
      </c>
      <c r="V323" s="25">
        <v>7000249268</v>
      </c>
      <c r="W323" s="25">
        <v>46747</v>
      </c>
      <c r="X323" s="163">
        <v>46188</v>
      </c>
      <c r="Y323" s="69" t="str">
        <f t="shared" si="44"/>
        <v>DONE</v>
      </c>
      <c r="Z323" s="25">
        <v>50823</v>
      </c>
      <c r="AA323" s="202">
        <v>46188</v>
      </c>
      <c r="AB323" s="25" t="str">
        <f t="shared" si="45"/>
        <v>DONE</v>
      </c>
      <c r="AC323" s="71"/>
      <c r="AD323" s="54" t="s">
        <v>2871</v>
      </c>
      <c r="AE323" s="76">
        <v>46190</v>
      </c>
      <c r="AF323" s="69" t="str">
        <f t="shared" si="46"/>
        <v>DONE</v>
      </c>
      <c r="AG323" s="69">
        <v>46191</v>
      </c>
      <c r="AH323" s="170"/>
      <c r="AI323" s="77" t="e">
        <f t="shared" ca="1" si="47"/>
        <v>#NAME?</v>
      </c>
      <c r="AJ323" s="80" t="str">
        <f t="array" ref="AJ323">IFERROR(INDEX('[1]Master Price'!$E:$E,MATCH(D323,'[1]Master Price'!$B:$B,0)),"0")</f>
        <v>0</v>
      </c>
      <c r="AK323" s="80">
        <f t="shared" si="48"/>
        <v>0</v>
      </c>
      <c r="AL323" s="82" t="str">
        <f t="shared" si="38"/>
        <v>0-day</v>
      </c>
      <c r="AM323" s="82" t="str">
        <f t="shared" si="49"/>
        <v>2-day</v>
      </c>
      <c r="AN323" s="82" t="str">
        <f t="shared" si="40"/>
        <v>0-day</v>
      </c>
      <c r="AO323" s="82" t="str">
        <f t="shared" si="41"/>
        <v>0-day</v>
      </c>
      <c r="AP323" s="82" t="str">
        <f t="shared" si="50"/>
        <v>2-day</v>
      </c>
      <c r="AQ323" s="82" t="str">
        <f t="shared" si="51"/>
        <v>0-day</v>
      </c>
      <c r="AR323" s="137"/>
      <c r="AS323" s="83">
        <f t="shared" si="63"/>
        <v>321</v>
      </c>
      <c r="AT323" s="85" t="str">
        <f t="shared" si="64"/>
        <v>GMIAMMIPT/2026/05/1566</v>
      </c>
      <c r="AU323" s="84" t="e">
        <f t="shared" ca="1" si="65"/>
        <v>#NAME?</v>
      </c>
      <c r="AV323" s="88" t="e">
        <f t="shared" ca="1" si="66"/>
        <v>#NAME?</v>
      </c>
      <c r="AW323" s="83" t="e">
        <f t="shared" ca="1" si="67"/>
        <v>#NAME?</v>
      </c>
      <c r="AX323" s="88" t="e">
        <f t="shared" ca="1" si="52"/>
        <v>#NAME?</v>
      </c>
      <c r="AY323" s="86">
        <f t="shared" si="53"/>
        <v>210000293774</v>
      </c>
      <c r="AZ323" s="171" t="e">
        <f t="shared" ca="1" si="54"/>
        <v>#NAME?</v>
      </c>
      <c r="BA323" s="85" t="e">
        <f t="shared" ca="1" si="55"/>
        <v>#NAME?</v>
      </c>
      <c r="BB323" s="85" t="e">
        <f t="shared" ca="1" si="56"/>
        <v>#NAME?</v>
      </c>
      <c r="BC323" s="90" t="e">
        <f t="shared" ca="1" si="57"/>
        <v>#NAME?</v>
      </c>
      <c r="BD323" s="90" t="e">
        <f t="shared" ca="1" si="58"/>
        <v>#NAME?</v>
      </c>
      <c r="BE323" s="85" t="e">
        <f t="shared" ca="1" si="59"/>
        <v>#NAME?</v>
      </c>
      <c r="BF323" s="22" t="e">
        <f t="shared" ca="1" si="60"/>
        <v>#NAME?</v>
      </c>
      <c r="BG323" s="22" t="e">
        <f t="shared" ca="1" si="61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>
        <f t="shared" si="62"/>
        <v>322</v>
      </c>
      <c r="B324" s="162">
        <v>46171</v>
      </c>
      <c r="C324" s="54" t="s">
        <v>2872</v>
      </c>
      <c r="D324" s="54" t="s">
        <v>157</v>
      </c>
      <c r="E324" s="56" t="s">
        <v>158</v>
      </c>
      <c r="F324" s="54">
        <v>2</v>
      </c>
      <c r="G324" s="54" t="s">
        <v>65</v>
      </c>
      <c r="H324" s="54" t="str">
        <f t="shared" si="42"/>
        <v>DONE</v>
      </c>
      <c r="I324" s="54" t="s">
        <v>2873</v>
      </c>
      <c r="J324" s="62" t="s">
        <v>73</v>
      </c>
      <c r="K324" s="62" t="s">
        <v>73</v>
      </c>
      <c r="L324" s="54"/>
      <c r="M324" s="54" t="s">
        <v>444</v>
      </c>
      <c r="N324" s="54" t="s">
        <v>444</v>
      </c>
      <c r="O324" s="96" t="s">
        <v>85</v>
      </c>
      <c r="P324" s="64" t="s">
        <v>813</v>
      </c>
      <c r="Q324" s="64" t="s">
        <v>785</v>
      </c>
      <c r="R324" s="25">
        <v>200001070345</v>
      </c>
      <c r="S324" s="66">
        <v>46173</v>
      </c>
      <c r="T324" s="66" t="str">
        <f t="shared" si="43"/>
        <v>DONE</v>
      </c>
      <c r="U324" s="66">
        <v>46175</v>
      </c>
      <c r="V324" s="25">
        <v>9200091635</v>
      </c>
      <c r="W324" s="25">
        <v>46425</v>
      </c>
      <c r="X324" s="69">
        <v>46182</v>
      </c>
      <c r="Y324" s="69" t="str">
        <f t="shared" si="44"/>
        <v>DONE</v>
      </c>
      <c r="Z324" s="25">
        <v>50569</v>
      </c>
      <c r="AA324" s="202">
        <v>46184</v>
      </c>
      <c r="AB324" s="25" t="str">
        <f t="shared" si="45"/>
        <v>DONE</v>
      </c>
      <c r="AC324" s="71"/>
      <c r="AD324" s="54" t="s">
        <v>2874</v>
      </c>
      <c r="AE324" s="76">
        <v>46185</v>
      </c>
      <c r="AF324" s="69" t="str">
        <f t="shared" si="46"/>
        <v>DONE</v>
      </c>
      <c r="AG324" s="69">
        <v>46188</v>
      </c>
      <c r="AH324" s="170"/>
      <c r="AI324" s="77" t="e">
        <f t="shared" ca="1" si="47"/>
        <v>#NAME?</v>
      </c>
      <c r="AJ324" s="80" t="str">
        <f t="array" ref="AJ324">IFERROR(INDEX('[1]Master Price'!$E:$E,MATCH(D324,'[1]Master Price'!$B:$B,0)),"0")</f>
        <v>0</v>
      </c>
      <c r="AK324" s="80">
        <f t="shared" si="48"/>
        <v>0</v>
      </c>
      <c r="AL324" s="82" t="str">
        <f t="shared" si="38"/>
        <v>0-day</v>
      </c>
      <c r="AM324" s="82" t="str">
        <f t="shared" si="49"/>
        <v>2-day</v>
      </c>
      <c r="AN324" s="82" t="str">
        <f t="shared" si="40"/>
        <v>0-day</v>
      </c>
      <c r="AO324" s="82" t="str">
        <f t="shared" si="41"/>
        <v>2-day</v>
      </c>
      <c r="AP324" s="82" t="str">
        <f t="shared" si="50"/>
        <v>1-day</v>
      </c>
      <c r="AQ324" s="82" t="str">
        <f t="shared" si="51"/>
        <v>0-day</v>
      </c>
      <c r="AR324" s="137"/>
      <c r="AS324" s="83">
        <f t="shared" si="63"/>
        <v>322</v>
      </c>
      <c r="AT324" s="85" t="str">
        <f t="shared" si="64"/>
        <v>GMIAMMIPT/2026/05/1567</v>
      </c>
      <c r="AU324" s="84" t="e">
        <f t="shared" ca="1" si="65"/>
        <v>#NAME?</v>
      </c>
      <c r="AV324" s="88" t="e">
        <f t="shared" ca="1" si="66"/>
        <v>#NAME?</v>
      </c>
      <c r="AW324" s="83" t="e">
        <f t="shared" ca="1" si="67"/>
        <v>#NAME?</v>
      </c>
      <c r="AX324" s="88" t="e">
        <f t="shared" ca="1" si="52"/>
        <v>#NAME?</v>
      </c>
      <c r="AY324" s="86">
        <f t="shared" si="53"/>
        <v>200001070345</v>
      </c>
      <c r="AZ324" s="171" t="e">
        <f t="shared" ca="1" si="54"/>
        <v>#NAME?</v>
      </c>
      <c r="BA324" s="85" t="e">
        <f t="shared" ca="1" si="55"/>
        <v>#NAME?</v>
      </c>
      <c r="BB324" s="85" t="e">
        <f t="shared" ca="1" si="56"/>
        <v>#NAME?</v>
      </c>
      <c r="BC324" s="90" t="e">
        <f t="shared" ca="1" si="57"/>
        <v>#NAME?</v>
      </c>
      <c r="BD324" s="90" t="e">
        <f t="shared" ca="1" si="58"/>
        <v>#NAME?</v>
      </c>
      <c r="BE324" s="85" t="e">
        <f t="shared" ca="1" si="59"/>
        <v>#NAME?</v>
      </c>
      <c r="BF324" s="22" t="e">
        <f t="shared" ca="1" si="60"/>
        <v>#NAME?</v>
      </c>
      <c r="BG324" s="22" t="e">
        <f t="shared" ca="1" si="61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>
        <f t="shared" si="62"/>
        <v>323</v>
      </c>
      <c r="B325" s="162">
        <v>46172</v>
      </c>
      <c r="C325" s="54" t="s">
        <v>2876</v>
      </c>
      <c r="D325" s="54" t="s">
        <v>244</v>
      </c>
      <c r="E325" s="56" t="s">
        <v>245</v>
      </c>
      <c r="F325" s="54">
        <v>1</v>
      </c>
      <c r="G325" s="54" t="s">
        <v>527</v>
      </c>
      <c r="H325" s="54" t="str">
        <f t="shared" si="42"/>
        <v>DONE</v>
      </c>
      <c r="I325" s="54" t="s">
        <v>1679</v>
      </c>
      <c r="J325" s="58" t="s">
        <v>467</v>
      </c>
      <c r="K325" s="58" t="s">
        <v>106</v>
      </c>
      <c r="L325" s="54"/>
      <c r="M325" s="54" t="s">
        <v>2579</v>
      </c>
      <c r="N325" s="54" t="s">
        <v>2579</v>
      </c>
      <c r="O325" s="114" t="s">
        <v>81</v>
      </c>
      <c r="P325" s="64" t="s">
        <v>813</v>
      </c>
      <c r="Q325" s="64" t="s">
        <v>83</v>
      </c>
      <c r="R325" s="25">
        <v>200001071820</v>
      </c>
      <c r="S325" s="66">
        <v>46173</v>
      </c>
      <c r="T325" s="66" t="str">
        <f t="shared" si="43"/>
        <v>DONE</v>
      </c>
      <c r="U325" s="66">
        <v>46175</v>
      </c>
      <c r="V325" s="25">
        <v>9200091636</v>
      </c>
      <c r="W325" s="25">
        <v>46426</v>
      </c>
      <c r="X325" s="69">
        <v>46182</v>
      </c>
      <c r="Y325" s="69" t="str">
        <f t="shared" si="44"/>
        <v>DONE</v>
      </c>
      <c r="Z325" s="25">
        <v>50565</v>
      </c>
      <c r="AA325" s="202">
        <v>46184</v>
      </c>
      <c r="AB325" s="25" t="str">
        <f t="shared" si="45"/>
        <v>DONE</v>
      </c>
      <c r="AC325" s="71"/>
      <c r="AD325" s="54" t="s">
        <v>2878</v>
      </c>
      <c r="AE325" s="76">
        <v>46185</v>
      </c>
      <c r="AF325" s="69" t="str">
        <f t="shared" si="46"/>
        <v>DONE</v>
      </c>
      <c r="AG325" s="69">
        <v>46188</v>
      </c>
      <c r="AH325" s="170"/>
      <c r="AI325" s="77" t="e">
        <f t="shared" ca="1" si="47"/>
        <v>#NAME?</v>
      </c>
      <c r="AJ325" s="80" t="str">
        <f t="array" ref="AJ325">IFERROR(INDEX('[1]Master Price'!$E:$E,MATCH(D325,'[1]Master Price'!$B:$B,0)),"0")</f>
        <v>0</v>
      </c>
      <c r="AK325" s="80">
        <f t="shared" si="48"/>
        <v>0</v>
      </c>
      <c r="AL325" s="82" t="str">
        <f t="shared" si="38"/>
        <v>0-day</v>
      </c>
      <c r="AM325" s="82" t="str">
        <f t="shared" si="49"/>
        <v>2-day</v>
      </c>
      <c r="AN325" s="82" t="str">
        <f t="shared" si="40"/>
        <v>0-day</v>
      </c>
      <c r="AO325" s="82" t="str">
        <f t="shared" si="41"/>
        <v>2-day</v>
      </c>
      <c r="AP325" s="82" t="str">
        <f t="shared" si="50"/>
        <v>1-day</v>
      </c>
      <c r="AQ325" s="82" t="str">
        <f t="shared" si="51"/>
        <v>0-day</v>
      </c>
      <c r="AR325" s="137"/>
      <c r="AS325" s="83">
        <f t="shared" si="63"/>
        <v>323</v>
      </c>
      <c r="AT325" s="85" t="str">
        <f t="shared" si="64"/>
        <v>GMIAMMIPT/2026/05/1568</v>
      </c>
      <c r="AU325" s="84" t="e">
        <f t="shared" ca="1" si="65"/>
        <v>#NAME?</v>
      </c>
      <c r="AV325" s="88" t="e">
        <f t="shared" ca="1" si="66"/>
        <v>#NAME?</v>
      </c>
      <c r="AW325" s="83" t="e">
        <f t="shared" ca="1" si="67"/>
        <v>#NAME?</v>
      </c>
      <c r="AX325" s="88" t="e">
        <f t="shared" ca="1" si="52"/>
        <v>#NAME?</v>
      </c>
      <c r="AY325" s="86">
        <f t="shared" si="53"/>
        <v>200001071820</v>
      </c>
      <c r="AZ325" s="171" t="e">
        <f t="shared" ca="1" si="54"/>
        <v>#NAME?</v>
      </c>
      <c r="BA325" s="85" t="e">
        <f t="shared" ca="1" si="55"/>
        <v>#NAME?</v>
      </c>
      <c r="BB325" s="85" t="e">
        <f t="shared" ca="1" si="56"/>
        <v>#NAME?</v>
      </c>
      <c r="BC325" s="90" t="e">
        <f t="shared" ca="1" si="57"/>
        <v>#NAME?</v>
      </c>
      <c r="BD325" s="90" t="e">
        <f t="shared" ca="1" si="58"/>
        <v>#NAME?</v>
      </c>
      <c r="BE325" s="85" t="e">
        <f t="shared" ca="1" si="59"/>
        <v>#NAME?</v>
      </c>
      <c r="BF325" s="22" t="e">
        <f t="shared" ca="1" si="60"/>
        <v>#NAME?</v>
      </c>
      <c r="BG325" s="22" t="e">
        <f t="shared" ca="1" si="61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>
        <f t="shared" si="62"/>
        <v>324</v>
      </c>
      <c r="B326" s="162">
        <v>46173</v>
      </c>
      <c r="C326" s="54" t="s">
        <v>2879</v>
      </c>
      <c r="D326" s="54" t="s">
        <v>1656</v>
      </c>
      <c r="E326" s="56" t="s">
        <v>1657</v>
      </c>
      <c r="F326" s="54">
        <v>1</v>
      </c>
      <c r="G326" s="54" t="s">
        <v>65</v>
      </c>
      <c r="H326" s="54" t="str">
        <f t="shared" si="42"/>
        <v>DONE</v>
      </c>
      <c r="I326" s="54" t="s">
        <v>1358</v>
      </c>
      <c r="J326" s="58" t="s">
        <v>78</v>
      </c>
      <c r="K326" s="58" t="s">
        <v>79</v>
      </c>
      <c r="L326" s="54"/>
      <c r="M326" s="54"/>
      <c r="N326" s="54"/>
      <c r="O326" s="96" t="s">
        <v>85</v>
      </c>
      <c r="P326" s="64" t="s">
        <v>813</v>
      </c>
      <c r="Q326" s="64" t="s">
        <v>1191</v>
      </c>
      <c r="R326" s="25">
        <v>200001071931</v>
      </c>
      <c r="S326" s="66">
        <v>46173</v>
      </c>
      <c r="T326" s="66" t="str">
        <f t="shared" si="43"/>
        <v>DONE</v>
      </c>
      <c r="U326" s="66">
        <v>46175</v>
      </c>
      <c r="V326" s="25">
        <v>9200091768</v>
      </c>
      <c r="W326" s="25">
        <v>46464</v>
      </c>
      <c r="X326" s="69">
        <v>46182</v>
      </c>
      <c r="Y326" s="69" t="str">
        <f t="shared" si="44"/>
        <v>DONE</v>
      </c>
      <c r="Z326" s="25">
        <v>50514</v>
      </c>
      <c r="AA326" s="202">
        <v>46184</v>
      </c>
      <c r="AB326" s="25" t="str">
        <f t="shared" si="45"/>
        <v>DONE</v>
      </c>
      <c r="AC326" s="71"/>
      <c r="AD326" s="54" t="s">
        <v>2880</v>
      </c>
      <c r="AE326" s="76">
        <v>46185</v>
      </c>
      <c r="AF326" s="69" t="str">
        <f t="shared" si="46"/>
        <v>DONE</v>
      </c>
      <c r="AG326" s="69">
        <v>46188</v>
      </c>
      <c r="AH326" s="170"/>
      <c r="AI326" s="77" t="e">
        <f t="shared" ca="1" si="47"/>
        <v>#NAME?</v>
      </c>
      <c r="AJ326" s="80" t="str">
        <f t="array" ref="AJ326">IFERROR(INDEX('[1]Master Price'!$E:$E,MATCH(D326,'[1]Master Price'!$B:$B,0)),"0")</f>
        <v>0</v>
      </c>
      <c r="AK326" s="80">
        <f t="shared" si="48"/>
        <v>0</v>
      </c>
      <c r="AL326" s="82" t="str">
        <f t="shared" si="38"/>
        <v>0-day</v>
      </c>
      <c r="AM326" s="82" t="str">
        <f t="shared" si="49"/>
        <v>2-day</v>
      </c>
      <c r="AN326" s="82" t="str">
        <f t="shared" si="40"/>
        <v>0-day</v>
      </c>
      <c r="AO326" s="82" t="str">
        <f t="shared" si="41"/>
        <v>2-day</v>
      </c>
      <c r="AP326" s="82" t="str">
        <f t="shared" si="50"/>
        <v>1-day</v>
      </c>
      <c r="AQ326" s="82" t="str">
        <f t="shared" si="51"/>
        <v>0-day</v>
      </c>
      <c r="AR326" s="137"/>
      <c r="AS326" s="83">
        <f t="shared" si="63"/>
        <v>324</v>
      </c>
      <c r="AT326" s="85" t="str">
        <f t="shared" si="64"/>
        <v>GMIAMMIPT/2026/05/1569</v>
      </c>
      <c r="AU326" s="84" t="e">
        <f t="shared" ca="1" si="65"/>
        <v>#NAME?</v>
      </c>
      <c r="AV326" s="88" t="e">
        <f t="shared" ca="1" si="66"/>
        <v>#NAME?</v>
      </c>
      <c r="AW326" s="83" t="e">
        <f t="shared" ca="1" si="67"/>
        <v>#NAME?</v>
      </c>
      <c r="AX326" s="88" t="e">
        <f t="shared" ca="1" si="52"/>
        <v>#NAME?</v>
      </c>
      <c r="AY326" s="86">
        <f t="shared" si="53"/>
        <v>200001071931</v>
      </c>
      <c r="AZ326" s="171" t="e">
        <f t="shared" ca="1" si="54"/>
        <v>#NAME?</v>
      </c>
      <c r="BA326" s="85" t="e">
        <f t="shared" ca="1" si="55"/>
        <v>#NAME?</v>
      </c>
      <c r="BB326" s="85" t="e">
        <f t="shared" ca="1" si="56"/>
        <v>#NAME?</v>
      </c>
      <c r="BC326" s="90" t="e">
        <f t="shared" ca="1" si="57"/>
        <v>#NAME?</v>
      </c>
      <c r="BD326" s="90" t="e">
        <f t="shared" ca="1" si="58"/>
        <v>#NAME?</v>
      </c>
      <c r="BE326" s="85" t="e">
        <f t="shared" ca="1" si="59"/>
        <v>#NAME?</v>
      </c>
      <c r="BF326" s="22" t="e">
        <f t="shared" ca="1" si="60"/>
        <v>#NAME?</v>
      </c>
      <c r="BG326" s="22" t="e">
        <f t="shared" ca="1" si="61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>
        <f t="shared" si="62"/>
        <v>325</v>
      </c>
      <c r="B327" s="162">
        <v>46162</v>
      </c>
      <c r="C327" s="54" t="s">
        <v>2887</v>
      </c>
      <c r="D327" s="54" t="s">
        <v>951</v>
      </c>
      <c r="E327" s="56" t="s">
        <v>952</v>
      </c>
      <c r="F327" s="54">
        <v>2</v>
      </c>
      <c r="G327" s="54" t="s">
        <v>65</v>
      </c>
      <c r="H327" s="54" t="str">
        <f t="shared" si="42"/>
        <v>DONE</v>
      </c>
      <c r="I327" s="54" t="s">
        <v>442</v>
      </c>
      <c r="J327" s="58" t="s">
        <v>443</v>
      </c>
      <c r="K327" s="58" t="s">
        <v>79</v>
      </c>
      <c r="L327" s="54">
        <v>32.043999999999997</v>
      </c>
      <c r="M327" s="54" t="s">
        <v>942</v>
      </c>
      <c r="N327" s="54" t="s">
        <v>942</v>
      </c>
      <c r="O327" s="96" t="s">
        <v>85</v>
      </c>
      <c r="P327" s="64" t="s">
        <v>86</v>
      </c>
      <c r="Q327" s="64" t="s">
        <v>1569</v>
      </c>
      <c r="R327" s="25">
        <v>200001074177</v>
      </c>
      <c r="S327" s="66">
        <v>46271</v>
      </c>
      <c r="T327" s="66" t="str">
        <f t="shared" si="43"/>
        <v>DONE</v>
      </c>
      <c r="U327" s="66">
        <v>46183</v>
      </c>
      <c r="V327" s="25">
        <v>9200093707</v>
      </c>
      <c r="W327" s="25">
        <v>47179</v>
      </c>
      <c r="X327" s="163">
        <v>46197</v>
      </c>
      <c r="Y327" s="69" t="str">
        <f t="shared" si="44"/>
        <v>DONE</v>
      </c>
      <c r="Z327" s="25">
        <v>51270</v>
      </c>
      <c r="AA327" s="179">
        <v>46198</v>
      </c>
      <c r="AB327" s="25" t="str">
        <f t="shared" si="45"/>
        <v>DONE</v>
      </c>
      <c r="AC327" s="71"/>
      <c r="AD327" s="54" t="s">
        <v>2888</v>
      </c>
      <c r="AE327" s="76">
        <v>46198</v>
      </c>
      <c r="AF327" s="69" t="str">
        <f t="shared" si="46"/>
        <v>DONE</v>
      </c>
      <c r="AG327" s="69">
        <v>46198</v>
      </c>
      <c r="AH327" s="170"/>
      <c r="AI327" s="77" t="e">
        <f t="shared" ca="1" si="47"/>
        <v>#NAME?</v>
      </c>
      <c r="AJ327" s="80" t="str">
        <f t="array" ref="AJ327">IFERROR(INDEX('[1]Master Price'!$E:$E,MATCH(D327,'[1]Master Price'!$B:$B,0)),"0")</f>
        <v>0</v>
      </c>
      <c r="AK327" s="80">
        <f t="shared" si="48"/>
        <v>0</v>
      </c>
      <c r="AL327" s="82" t="str">
        <f t="shared" si="38"/>
        <v>0-day</v>
      </c>
      <c r="AM327" s="82" t="str">
        <f t="shared" si="49"/>
        <v>0-day</v>
      </c>
      <c r="AN327" s="82" t="str">
        <f t="shared" si="40"/>
        <v>0-day</v>
      </c>
      <c r="AO327" s="82" t="str">
        <f t="shared" si="41"/>
        <v>1-day</v>
      </c>
      <c r="AP327" s="82" t="str">
        <f t="shared" si="50"/>
        <v>0-day</v>
      </c>
      <c r="AQ327" s="82" t="str">
        <f t="shared" si="51"/>
        <v>0-day</v>
      </c>
      <c r="AR327" s="137"/>
      <c r="AS327" s="83">
        <f t="shared" si="63"/>
        <v>325</v>
      </c>
      <c r="AT327" s="85" t="str">
        <f t="shared" si="64"/>
        <v>GMIAMMIPT/2026/05/1570</v>
      </c>
      <c r="AU327" s="84" t="e">
        <f t="shared" ca="1" si="65"/>
        <v>#NAME?</v>
      </c>
      <c r="AV327" s="88" t="e">
        <f t="shared" ca="1" si="66"/>
        <v>#NAME?</v>
      </c>
      <c r="AW327" s="83" t="e">
        <f t="shared" ca="1" si="67"/>
        <v>#NAME?</v>
      </c>
      <c r="AX327" s="88" t="e">
        <f t="shared" ca="1" si="52"/>
        <v>#NAME?</v>
      </c>
      <c r="AY327" s="86">
        <f t="shared" si="53"/>
        <v>200001074177</v>
      </c>
      <c r="AZ327" s="171" t="e">
        <f t="shared" ca="1" si="54"/>
        <v>#NAME?</v>
      </c>
      <c r="BA327" s="85" t="e">
        <f t="shared" ca="1" si="55"/>
        <v>#NAME?</v>
      </c>
      <c r="BB327" s="85" t="e">
        <f t="shared" ca="1" si="56"/>
        <v>#NAME?</v>
      </c>
      <c r="BC327" s="90" t="e">
        <f t="shared" ca="1" si="57"/>
        <v>#NAME?</v>
      </c>
      <c r="BD327" s="90" t="e">
        <f t="shared" ca="1" si="58"/>
        <v>#NAME?</v>
      </c>
      <c r="BE327" s="85" t="e">
        <f t="shared" ca="1" si="59"/>
        <v>#NAME?</v>
      </c>
      <c r="BF327" s="22" t="e">
        <f t="shared" ca="1" si="60"/>
        <v>#NAME?</v>
      </c>
      <c r="BG327" s="22" t="e">
        <f t="shared" ca="1" si="61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>
        <f t="shared" si="62"/>
        <v>326</v>
      </c>
      <c r="B328" s="162">
        <v>46162</v>
      </c>
      <c r="C328" s="54" t="s">
        <v>2887</v>
      </c>
      <c r="D328" s="54" t="s">
        <v>310</v>
      </c>
      <c r="E328" s="56" t="s">
        <v>312</v>
      </c>
      <c r="F328" s="54">
        <v>2</v>
      </c>
      <c r="G328" s="54" t="s">
        <v>65</v>
      </c>
      <c r="H328" s="54" t="str">
        <f t="shared" si="42"/>
        <v>DONE</v>
      </c>
      <c r="I328" s="54" t="s">
        <v>442</v>
      </c>
      <c r="J328" s="58" t="s">
        <v>443</v>
      </c>
      <c r="K328" s="58" t="s">
        <v>79</v>
      </c>
      <c r="L328" s="54">
        <v>32.043999999999997</v>
      </c>
      <c r="M328" s="54" t="s">
        <v>942</v>
      </c>
      <c r="N328" s="54" t="s">
        <v>942</v>
      </c>
      <c r="O328" s="96" t="s">
        <v>85</v>
      </c>
      <c r="P328" s="64" t="s">
        <v>86</v>
      </c>
      <c r="Q328" s="64" t="s">
        <v>1569</v>
      </c>
      <c r="R328" s="25">
        <v>200001074177</v>
      </c>
      <c r="S328" s="66">
        <v>46271</v>
      </c>
      <c r="T328" s="66" t="str">
        <f t="shared" si="43"/>
        <v>DONE</v>
      </c>
      <c r="U328" s="66">
        <v>46183</v>
      </c>
      <c r="V328" s="25">
        <v>9200093707</v>
      </c>
      <c r="W328" s="25">
        <v>47179</v>
      </c>
      <c r="X328" s="163">
        <v>46197</v>
      </c>
      <c r="Y328" s="69" t="str">
        <f t="shared" si="44"/>
        <v>DONE</v>
      </c>
      <c r="Z328" s="25">
        <v>51270</v>
      </c>
      <c r="AA328" s="179">
        <v>46198</v>
      </c>
      <c r="AB328" s="25" t="str">
        <f t="shared" si="45"/>
        <v>DONE</v>
      </c>
      <c r="AC328" s="71"/>
      <c r="AD328" s="54" t="s">
        <v>2888</v>
      </c>
      <c r="AE328" s="76">
        <v>46198</v>
      </c>
      <c r="AF328" s="69" t="str">
        <f t="shared" si="46"/>
        <v>DONE</v>
      </c>
      <c r="AG328" s="69">
        <v>46198</v>
      </c>
      <c r="AH328" s="170"/>
      <c r="AI328" s="77" t="e">
        <f t="shared" ca="1" si="47"/>
        <v>#NAME?</v>
      </c>
      <c r="AJ328" s="80" t="str">
        <f t="array" ref="AJ328">IFERROR(INDEX('[1]Master Price'!$E:$E,MATCH(D328,'[1]Master Price'!$B:$B,0)),"0")</f>
        <v>0</v>
      </c>
      <c r="AK328" s="80">
        <f t="shared" si="48"/>
        <v>0</v>
      </c>
      <c r="AL328" s="82" t="str">
        <f t="shared" si="38"/>
        <v>0-day</v>
      </c>
      <c r="AM328" s="82" t="str">
        <f t="shared" si="49"/>
        <v>0-day</v>
      </c>
      <c r="AN328" s="82" t="str">
        <f t="shared" si="40"/>
        <v>0-day</v>
      </c>
      <c r="AO328" s="82" t="str">
        <f t="shared" si="41"/>
        <v>1-day</v>
      </c>
      <c r="AP328" s="82" t="str">
        <f t="shared" si="50"/>
        <v>0-day</v>
      </c>
      <c r="AQ328" s="82" t="str">
        <f t="shared" si="51"/>
        <v>0-day</v>
      </c>
      <c r="AR328" s="137"/>
      <c r="AS328" s="83">
        <f t="shared" si="63"/>
        <v>326</v>
      </c>
      <c r="AT328" s="85" t="str">
        <f t="shared" si="64"/>
        <v>GMIAMMIPT/2026/05/1570</v>
      </c>
      <c r="AU328" s="84" t="e">
        <f t="shared" ca="1" si="65"/>
        <v>#NAME?</v>
      </c>
      <c r="AV328" s="88" t="e">
        <f t="shared" ca="1" si="66"/>
        <v>#NAME?</v>
      </c>
      <c r="AW328" s="83" t="e">
        <f t="shared" ca="1" si="67"/>
        <v>#NAME?</v>
      </c>
      <c r="AX328" s="88" t="e">
        <f t="shared" ca="1" si="52"/>
        <v>#NAME?</v>
      </c>
      <c r="AY328" s="86">
        <f t="shared" si="53"/>
        <v>200001074177</v>
      </c>
      <c r="AZ328" s="171" t="e">
        <f t="shared" ca="1" si="54"/>
        <v>#NAME?</v>
      </c>
      <c r="BA328" s="85" t="e">
        <f t="shared" ca="1" si="55"/>
        <v>#NAME?</v>
      </c>
      <c r="BB328" s="85" t="e">
        <f t="shared" ca="1" si="56"/>
        <v>#NAME?</v>
      </c>
      <c r="BC328" s="90" t="e">
        <f t="shared" ca="1" si="57"/>
        <v>#NAME?</v>
      </c>
      <c r="BD328" s="90" t="e">
        <f t="shared" ca="1" si="58"/>
        <v>#NAME?</v>
      </c>
      <c r="BE328" s="85" t="e">
        <f t="shared" ca="1" si="59"/>
        <v>#NAME?</v>
      </c>
      <c r="BF328" s="22" t="e">
        <f t="shared" ca="1" si="60"/>
        <v>#NAME?</v>
      </c>
      <c r="BG328" s="22" t="e">
        <f t="shared" ca="1" si="61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>
        <f t="shared" si="62"/>
        <v>327</v>
      </c>
      <c r="B329" s="162">
        <v>46162</v>
      </c>
      <c r="C329" s="54" t="s">
        <v>2887</v>
      </c>
      <c r="D329" s="54" t="s">
        <v>322</v>
      </c>
      <c r="E329" s="56" t="s">
        <v>323</v>
      </c>
      <c r="F329" s="54">
        <v>2</v>
      </c>
      <c r="G329" s="54" t="s">
        <v>65</v>
      </c>
      <c r="H329" s="54" t="str">
        <f t="shared" si="42"/>
        <v>DONE</v>
      </c>
      <c r="I329" s="54" t="s">
        <v>442</v>
      </c>
      <c r="J329" s="58" t="s">
        <v>443</v>
      </c>
      <c r="K329" s="58" t="s">
        <v>79</v>
      </c>
      <c r="L329" s="54">
        <v>32.043999999999997</v>
      </c>
      <c r="M329" s="54" t="s">
        <v>942</v>
      </c>
      <c r="N329" s="54" t="s">
        <v>942</v>
      </c>
      <c r="O329" s="96" t="s">
        <v>85</v>
      </c>
      <c r="P329" s="64" t="s">
        <v>86</v>
      </c>
      <c r="Q329" s="64" t="s">
        <v>1569</v>
      </c>
      <c r="R329" s="25">
        <v>200001074177</v>
      </c>
      <c r="S329" s="66">
        <v>46271</v>
      </c>
      <c r="T329" s="66" t="str">
        <f t="shared" si="43"/>
        <v>DONE</v>
      </c>
      <c r="U329" s="66">
        <v>46183</v>
      </c>
      <c r="V329" s="25">
        <v>9200093707</v>
      </c>
      <c r="W329" s="25">
        <v>47179</v>
      </c>
      <c r="X329" s="163">
        <v>46197</v>
      </c>
      <c r="Y329" s="69" t="str">
        <f t="shared" si="44"/>
        <v>DONE</v>
      </c>
      <c r="Z329" s="25">
        <v>51270</v>
      </c>
      <c r="AA329" s="179">
        <v>46198</v>
      </c>
      <c r="AB329" s="25" t="str">
        <f t="shared" si="45"/>
        <v>DONE</v>
      </c>
      <c r="AC329" s="71"/>
      <c r="AD329" s="54" t="s">
        <v>2888</v>
      </c>
      <c r="AE329" s="76">
        <v>46198</v>
      </c>
      <c r="AF329" s="69" t="str">
        <f t="shared" si="46"/>
        <v>DONE</v>
      </c>
      <c r="AG329" s="69">
        <v>46198</v>
      </c>
      <c r="AH329" s="170"/>
      <c r="AI329" s="77" t="e">
        <f t="shared" ca="1" si="47"/>
        <v>#NAME?</v>
      </c>
      <c r="AJ329" s="80" t="str">
        <f t="array" ref="AJ329">IFERROR(INDEX('[1]Master Price'!$E:$E,MATCH(D329,'[1]Master Price'!$B:$B,0)),"0")</f>
        <v>0</v>
      </c>
      <c r="AK329" s="80">
        <f t="shared" si="48"/>
        <v>0</v>
      </c>
      <c r="AL329" s="82" t="str">
        <f t="shared" si="38"/>
        <v>0-day</v>
      </c>
      <c r="AM329" s="82" t="str">
        <f t="shared" si="49"/>
        <v>0-day</v>
      </c>
      <c r="AN329" s="82" t="str">
        <f t="shared" si="40"/>
        <v>0-day</v>
      </c>
      <c r="AO329" s="82" t="str">
        <f t="shared" si="41"/>
        <v>1-day</v>
      </c>
      <c r="AP329" s="82" t="str">
        <f t="shared" si="50"/>
        <v>0-day</v>
      </c>
      <c r="AQ329" s="82" t="str">
        <f t="shared" si="51"/>
        <v>0-day</v>
      </c>
      <c r="AR329" s="137"/>
      <c r="AS329" s="83">
        <f t="shared" si="63"/>
        <v>327</v>
      </c>
      <c r="AT329" s="85" t="str">
        <f t="shared" si="64"/>
        <v>GMIAMMIPT/2026/05/1570</v>
      </c>
      <c r="AU329" s="84" t="e">
        <f t="shared" ca="1" si="65"/>
        <v>#NAME?</v>
      </c>
      <c r="AV329" s="88" t="e">
        <f t="shared" ca="1" si="66"/>
        <v>#NAME?</v>
      </c>
      <c r="AW329" s="83" t="e">
        <f t="shared" ca="1" si="67"/>
        <v>#NAME?</v>
      </c>
      <c r="AX329" s="88" t="e">
        <f t="shared" ca="1" si="52"/>
        <v>#NAME?</v>
      </c>
      <c r="AY329" s="86">
        <f t="shared" si="53"/>
        <v>200001074177</v>
      </c>
      <c r="AZ329" s="171" t="e">
        <f t="shared" ca="1" si="54"/>
        <v>#NAME?</v>
      </c>
      <c r="BA329" s="85" t="e">
        <f t="shared" ca="1" si="55"/>
        <v>#NAME?</v>
      </c>
      <c r="BB329" s="85" t="e">
        <f t="shared" ca="1" si="56"/>
        <v>#NAME?</v>
      </c>
      <c r="BC329" s="90" t="e">
        <f t="shared" ca="1" si="57"/>
        <v>#NAME?</v>
      </c>
      <c r="BD329" s="90" t="e">
        <f t="shared" ca="1" si="58"/>
        <v>#NAME?</v>
      </c>
      <c r="BE329" s="85" t="e">
        <f t="shared" ca="1" si="59"/>
        <v>#NAME?</v>
      </c>
      <c r="BF329" s="22" t="e">
        <f t="shared" ca="1" si="60"/>
        <v>#NAME?</v>
      </c>
      <c r="BG329" s="22" t="e">
        <f t="shared" ca="1" si="61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>
        <f t="shared" si="62"/>
        <v>328</v>
      </c>
      <c r="B330" s="162">
        <v>46162</v>
      </c>
      <c r="C330" s="54" t="s">
        <v>2887</v>
      </c>
      <c r="D330" s="54" t="s">
        <v>153</v>
      </c>
      <c r="E330" s="56" t="s">
        <v>154</v>
      </c>
      <c r="F330" s="54">
        <v>2</v>
      </c>
      <c r="G330" s="54" t="s">
        <v>65</v>
      </c>
      <c r="H330" s="54" t="str">
        <f t="shared" si="42"/>
        <v>DONE</v>
      </c>
      <c r="I330" s="54" t="s">
        <v>442</v>
      </c>
      <c r="J330" s="58" t="s">
        <v>443</v>
      </c>
      <c r="K330" s="58" t="s">
        <v>79</v>
      </c>
      <c r="L330" s="54">
        <v>32.043999999999997</v>
      </c>
      <c r="M330" s="54" t="s">
        <v>942</v>
      </c>
      <c r="N330" s="54" t="s">
        <v>942</v>
      </c>
      <c r="O330" s="96" t="s">
        <v>85</v>
      </c>
      <c r="P330" s="64" t="s">
        <v>86</v>
      </c>
      <c r="Q330" s="64" t="s">
        <v>1569</v>
      </c>
      <c r="R330" s="25">
        <v>200001074177</v>
      </c>
      <c r="S330" s="66">
        <v>46271</v>
      </c>
      <c r="T330" s="66" t="str">
        <f t="shared" si="43"/>
        <v>DONE</v>
      </c>
      <c r="U330" s="66">
        <v>46183</v>
      </c>
      <c r="V330" s="25">
        <v>9200093707</v>
      </c>
      <c r="W330" s="25">
        <v>47179</v>
      </c>
      <c r="X330" s="163">
        <v>46197</v>
      </c>
      <c r="Y330" s="69" t="str">
        <f t="shared" si="44"/>
        <v>DONE</v>
      </c>
      <c r="Z330" s="25">
        <v>51270</v>
      </c>
      <c r="AA330" s="179">
        <v>46198</v>
      </c>
      <c r="AB330" s="25" t="str">
        <f t="shared" si="45"/>
        <v>DONE</v>
      </c>
      <c r="AC330" s="71"/>
      <c r="AD330" s="54" t="s">
        <v>2888</v>
      </c>
      <c r="AE330" s="73">
        <v>46198</v>
      </c>
      <c r="AF330" s="69" t="str">
        <f t="shared" si="46"/>
        <v>DONE</v>
      </c>
      <c r="AG330" s="69">
        <v>46198</v>
      </c>
      <c r="AH330" s="170"/>
      <c r="AI330" s="77" t="e">
        <f t="shared" ca="1" si="47"/>
        <v>#NAME?</v>
      </c>
      <c r="AJ330" s="80" t="str">
        <f t="array" ref="AJ330">IFERROR(INDEX('[1]Master Price'!$E:$E,MATCH(D330,'[1]Master Price'!$B:$B,0)),"0")</f>
        <v>0</v>
      </c>
      <c r="AK330" s="80">
        <f t="shared" si="48"/>
        <v>0</v>
      </c>
      <c r="AL330" s="82" t="str">
        <f t="shared" si="38"/>
        <v>0-day</v>
      </c>
      <c r="AM330" s="82" t="str">
        <f t="shared" si="49"/>
        <v>0-day</v>
      </c>
      <c r="AN330" s="82" t="str">
        <f t="shared" si="40"/>
        <v>0-day</v>
      </c>
      <c r="AO330" s="82" t="str">
        <f t="shared" si="41"/>
        <v>1-day</v>
      </c>
      <c r="AP330" s="82" t="str">
        <f t="shared" si="50"/>
        <v>0-day</v>
      </c>
      <c r="AQ330" s="82" t="str">
        <f t="shared" si="51"/>
        <v>0-day</v>
      </c>
      <c r="AR330" s="137"/>
      <c r="AS330" s="83">
        <f t="shared" si="63"/>
        <v>328</v>
      </c>
      <c r="AT330" s="85" t="str">
        <f t="shared" si="64"/>
        <v>GMIAMMIPT/2026/05/1570</v>
      </c>
      <c r="AU330" s="84" t="e">
        <f t="shared" ca="1" si="65"/>
        <v>#NAME?</v>
      </c>
      <c r="AV330" s="88" t="e">
        <f t="shared" ca="1" si="66"/>
        <v>#NAME?</v>
      </c>
      <c r="AW330" s="83" t="e">
        <f t="shared" ca="1" si="67"/>
        <v>#NAME?</v>
      </c>
      <c r="AX330" s="88" t="e">
        <f t="shared" ca="1" si="52"/>
        <v>#NAME?</v>
      </c>
      <c r="AY330" s="86">
        <f t="shared" si="53"/>
        <v>200001074177</v>
      </c>
      <c r="AZ330" s="171" t="e">
        <f t="shared" ca="1" si="54"/>
        <v>#NAME?</v>
      </c>
      <c r="BA330" s="85" t="e">
        <f t="shared" ca="1" si="55"/>
        <v>#NAME?</v>
      </c>
      <c r="BB330" s="85" t="e">
        <f t="shared" ca="1" si="56"/>
        <v>#NAME?</v>
      </c>
      <c r="BC330" s="90" t="e">
        <f t="shared" ca="1" si="57"/>
        <v>#NAME?</v>
      </c>
      <c r="BD330" s="90" t="e">
        <f t="shared" ca="1" si="58"/>
        <v>#NAME?</v>
      </c>
      <c r="BE330" s="85" t="e">
        <f t="shared" ca="1" si="59"/>
        <v>#NAME?</v>
      </c>
      <c r="BF330" s="22" t="e">
        <f t="shared" ca="1" si="60"/>
        <v>#NAME?</v>
      </c>
      <c r="BG330" s="22" t="e">
        <f t="shared" ca="1" si="61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>
        <f t="shared" si="62"/>
        <v>329</v>
      </c>
      <c r="B331" s="162">
        <v>46162</v>
      </c>
      <c r="C331" s="54" t="s">
        <v>2887</v>
      </c>
      <c r="D331" s="54" t="s">
        <v>1427</v>
      </c>
      <c r="E331" s="56" t="s">
        <v>1428</v>
      </c>
      <c r="F331" s="54">
        <v>1</v>
      </c>
      <c r="G331" s="54" t="s">
        <v>65</v>
      </c>
      <c r="H331" s="54" t="str">
        <f t="shared" si="42"/>
        <v>DONE</v>
      </c>
      <c r="I331" s="54" t="s">
        <v>442</v>
      </c>
      <c r="J331" s="58" t="s">
        <v>443</v>
      </c>
      <c r="K331" s="58" t="s">
        <v>79</v>
      </c>
      <c r="L331" s="54">
        <v>32.043999999999997</v>
      </c>
      <c r="M331" s="54" t="s">
        <v>942</v>
      </c>
      <c r="N331" s="54" t="s">
        <v>942</v>
      </c>
      <c r="O331" s="96" t="s">
        <v>85</v>
      </c>
      <c r="P331" s="64" t="s">
        <v>86</v>
      </c>
      <c r="Q331" s="64" t="s">
        <v>1569</v>
      </c>
      <c r="R331" s="25">
        <v>200001074177</v>
      </c>
      <c r="S331" s="66">
        <v>46271</v>
      </c>
      <c r="T331" s="66" t="str">
        <f t="shared" si="43"/>
        <v>DONE</v>
      </c>
      <c r="U331" s="66">
        <v>46183</v>
      </c>
      <c r="V331" s="25">
        <v>9200093707</v>
      </c>
      <c r="W331" s="25">
        <v>47179</v>
      </c>
      <c r="X331" s="163">
        <v>46197</v>
      </c>
      <c r="Y331" s="69" t="str">
        <f t="shared" si="44"/>
        <v>DONE</v>
      </c>
      <c r="Z331" s="25">
        <v>51270</v>
      </c>
      <c r="AA331" s="179">
        <v>46198</v>
      </c>
      <c r="AB331" s="25" t="str">
        <f t="shared" si="45"/>
        <v>DONE</v>
      </c>
      <c r="AC331" s="71"/>
      <c r="AD331" s="54" t="s">
        <v>2888</v>
      </c>
      <c r="AE331" s="73">
        <v>46198</v>
      </c>
      <c r="AF331" s="69" t="str">
        <f t="shared" si="46"/>
        <v>DONE</v>
      </c>
      <c r="AG331" s="69">
        <v>46198</v>
      </c>
      <c r="AH331" s="170"/>
      <c r="AI331" s="77" t="e">
        <f t="shared" ca="1" si="47"/>
        <v>#NAME?</v>
      </c>
      <c r="AJ331" s="80" t="str">
        <f t="array" ref="AJ331">IFERROR(INDEX('[1]Master Price'!$E:$E,MATCH(D331,'[1]Master Price'!$B:$B,0)),"0")</f>
        <v>0</v>
      </c>
      <c r="AK331" s="80">
        <f t="shared" si="48"/>
        <v>0</v>
      </c>
      <c r="AL331" s="82" t="str">
        <f t="shared" si="38"/>
        <v>0-day</v>
      </c>
      <c r="AM331" s="82" t="str">
        <f t="shared" si="49"/>
        <v>0-day</v>
      </c>
      <c r="AN331" s="82" t="str">
        <f t="shared" si="40"/>
        <v>0-day</v>
      </c>
      <c r="AO331" s="82" t="str">
        <f t="shared" si="41"/>
        <v>1-day</v>
      </c>
      <c r="AP331" s="82" t="str">
        <f t="shared" si="50"/>
        <v>0-day</v>
      </c>
      <c r="AQ331" s="82" t="str">
        <f t="shared" si="51"/>
        <v>0-day</v>
      </c>
      <c r="AR331" s="137"/>
      <c r="AS331" s="83">
        <f t="shared" si="63"/>
        <v>329</v>
      </c>
      <c r="AT331" s="85" t="str">
        <f t="shared" si="64"/>
        <v>GMIAMMIPT/2026/05/1570</v>
      </c>
      <c r="AU331" s="84" t="e">
        <f t="shared" ca="1" si="65"/>
        <v>#NAME?</v>
      </c>
      <c r="AV331" s="88" t="e">
        <f t="shared" ca="1" si="66"/>
        <v>#NAME?</v>
      </c>
      <c r="AW331" s="83" t="e">
        <f t="shared" ca="1" si="67"/>
        <v>#NAME?</v>
      </c>
      <c r="AX331" s="88" t="e">
        <f t="shared" ca="1" si="52"/>
        <v>#NAME?</v>
      </c>
      <c r="AY331" s="86">
        <f t="shared" si="53"/>
        <v>200001074177</v>
      </c>
      <c r="AZ331" s="171" t="e">
        <f t="shared" ca="1" si="54"/>
        <v>#NAME?</v>
      </c>
      <c r="BA331" s="85" t="e">
        <f t="shared" ca="1" si="55"/>
        <v>#NAME?</v>
      </c>
      <c r="BB331" s="85" t="e">
        <f t="shared" ca="1" si="56"/>
        <v>#NAME?</v>
      </c>
      <c r="BC331" s="90" t="e">
        <f t="shared" ca="1" si="57"/>
        <v>#NAME?</v>
      </c>
      <c r="BD331" s="90" t="e">
        <f t="shared" ca="1" si="58"/>
        <v>#NAME?</v>
      </c>
      <c r="BE331" s="85" t="e">
        <f t="shared" ca="1" si="59"/>
        <v>#NAME?</v>
      </c>
      <c r="BF331" s="22" t="e">
        <f t="shared" ca="1" si="60"/>
        <v>#NAME?</v>
      </c>
      <c r="BG331" s="22" t="e">
        <f t="shared" ca="1" si="61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>
        <f t="shared" si="62"/>
        <v>330</v>
      </c>
      <c r="B332" s="162">
        <v>46162</v>
      </c>
      <c r="C332" s="54" t="s">
        <v>2887</v>
      </c>
      <c r="D332" s="54" t="s">
        <v>473</v>
      </c>
      <c r="E332" s="56" t="s">
        <v>474</v>
      </c>
      <c r="F332" s="54">
        <v>2</v>
      </c>
      <c r="G332" s="54" t="s">
        <v>65</v>
      </c>
      <c r="H332" s="54" t="str">
        <f t="shared" si="42"/>
        <v>DONE</v>
      </c>
      <c r="I332" s="54" t="s">
        <v>442</v>
      </c>
      <c r="J332" s="58" t="s">
        <v>443</v>
      </c>
      <c r="K332" s="58" t="s">
        <v>79</v>
      </c>
      <c r="L332" s="54">
        <v>32.043999999999997</v>
      </c>
      <c r="M332" s="54" t="s">
        <v>942</v>
      </c>
      <c r="N332" s="54" t="s">
        <v>942</v>
      </c>
      <c r="O332" s="96" t="s">
        <v>85</v>
      </c>
      <c r="P332" s="64" t="s">
        <v>86</v>
      </c>
      <c r="Q332" s="64" t="s">
        <v>1569</v>
      </c>
      <c r="R332" s="25">
        <v>200001074177</v>
      </c>
      <c r="S332" s="66">
        <v>46271</v>
      </c>
      <c r="T332" s="66" t="str">
        <f t="shared" si="43"/>
        <v>DONE</v>
      </c>
      <c r="U332" s="66">
        <v>46183</v>
      </c>
      <c r="V332" s="25">
        <v>9200093707</v>
      </c>
      <c r="W332" s="25">
        <v>47179</v>
      </c>
      <c r="X332" s="163">
        <v>46197</v>
      </c>
      <c r="Y332" s="69" t="str">
        <f t="shared" si="44"/>
        <v>DONE</v>
      </c>
      <c r="Z332" s="25">
        <v>51270</v>
      </c>
      <c r="AA332" s="179">
        <v>46198</v>
      </c>
      <c r="AB332" s="25" t="str">
        <f t="shared" si="45"/>
        <v>DONE</v>
      </c>
      <c r="AC332" s="71"/>
      <c r="AD332" s="54" t="s">
        <v>2888</v>
      </c>
      <c r="AE332" s="76">
        <v>46198</v>
      </c>
      <c r="AF332" s="69" t="str">
        <f t="shared" si="46"/>
        <v>DONE</v>
      </c>
      <c r="AG332" s="69">
        <v>46198</v>
      </c>
      <c r="AH332" s="170"/>
      <c r="AI332" s="77" t="e">
        <f t="shared" ca="1" si="47"/>
        <v>#NAME?</v>
      </c>
      <c r="AJ332" s="80" t="str">
        <f t="array" ref="AJ332">IFERROR(INDEX('[1]Master Price'!$E:$E,MATCH(D332,'[1]Master Price'!$B:$B,0)),"0")</f>
        <v>0</v>
      </c>
      <c r="AK332" s="80">
        <f t="shared" si="48"/>
        <v>0</v>
      </c>
      <c r="AL332" s="82" t="str">
        <f t="shared" si="38"/>
        <v>0-day</v>
      </c>
      <c r="AM332" s="82" t="str">
        <f t="shared" si="49"/>
        <v>0-day</v>
      </c>
      <c r="AN332" s="82" t="str">
        <f t="shared" si="40"/>
        <v>0-day</v>
      </c>
      <c r="AO332" s="82" t="str">
        <f t="shared" si="41"/>
        <v>1-day</v>
      </c>
      <c r="AP332" s="82" t="str">
        <f t="shared" si="50"/>
        <v>0-day</v>
      </c>
      <c r="AQ332" s="82" t="str">
        <f t="shared" si="51"/>
        <v>0-day</v>
      </c>
      <c r="AR332" s="137"/>
      <c r="AS332" s="83">
        <f t="shared" si="63"/>
        <v>330</v>
      </c>
      <c r="AT332" s="85" t="str">
        <f t="shared" si="64"/>
        <v>GMIAMMIPT/2026/05/1570</v>
      </c>
      <c r="AU332" s="84" t="e">
        <f t="shared" ca="1" si="65"/>
        <v>#NAME?</v>
      </c>
      <c r="AV332" s="88" t="e">
        <f t="shared" ca="1" si="66"/>
        <v>#NAME?</v>
      </c>
      <c r="AW332" s="83" t="e">
        <f t="shared" ca="1" si="67"/>
        <v>#NAME?</v>
      </c>
      <c r="AX332" s="88" t="e">
        <f t="shared" ca="1" si="52"/>
        <v>#NAME?</v>
      </c>
      <c r="AY332" s="86">
        <f t="shared" si="53"/>
        <v>200001074177</v>
      </c>
      <c r="AZ332" s="171" t="e">
        <f t="shared" ca="1" si="54"/>
        <v>#NAME?</v>
      </c>
      <c r="BA332" s="85" t="e">
        <f t="shared" ca="1" si="55"/>
        <v>#NAME?</v>
      </c>
      <c r="BB332" s="85" t="e">
        <f t="shared" ca="1" si="56"/>
        <v>#NAME?</v>
      </c>
      <c r="BC332" s="90" t="e">
        <f t="shared" ca="1" si="57"/>
        <v>#NAME?</v>
      </c>
      <c r="BD332" s="90" t="e">
        <f t="shared" ca="1" si="58"/>
        <v>#NAME?</v>
      </c>
      <c r="BE332" s="85" t="e">
        <f t="shared" ca="1" si="59"/>
        <v>#NAME?</v>
      </c>
      <c r="BF332" s="22" t="e">
        <f t="shared" ca="1" si="60"/>
        <v>#NAME?</v>
      </c>
      <c r="BG332" s="22" t="e">
        <f t="shared" ca="1" si="61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>
        <f t="shared" si="62"/>
        <v>331</v>
      </c>
      <c r="B333" s="162">
        <v>46162</v>
      </c>
      <c r="C333" s="54" t="s">
        <v>2887</v>
      </c>
      <c r="D333" s="54" t="s">
        <v>303</v>
      </c>
      <c r="E333" s="56" t="s">
        <v>304</v>
      </c>
      <c r="F333" s="54">
        <v>2</v>
      </c>
      <c r="G333" s="54" t="s">
        <v>65</v>
      </c>
      <c r="H333" s="54" t="str">
        <f t="shared" si="42"/>
        <v>DONE</v>
      </c>
      <c r="I333" s="54" t="s">
        <v>442</v>
      </c>
      <c r="J333" s="58" t="s">
        <v>443</v>
      </c>
      <c r="K333" s="58" t="s">
        <v>79</v>
      </c>
      <c r="L333" s="54">
        <v>32.043999999999997</v>
      </c>
      <c r="M333" s="54" t="s">
        <v>942</v>
      </c>
      <c r="N333" s="54" t="s">
        <v>942</v>
      </c>
      <c r="O333" s="96" t="s">
        <v>85</v>
      </c>
      <c r="P333" s="64" t="s">
        <v>86</v>
      </c>
      <c r="Q333" s="64" t="s">
        <v>1569</v>
      </c>
      <c r="R333" s="25">
        <v>200001074177</v>
      </c>
      <c r="S333" s="66">
        <v>46271</v>
      </c>
      <c r="T333" s="66" t="str">
        <f t="shared" si="43"/>
        <v>DONE</v>
      </c>
      <c r="U333" s="66">
        <v>46183</v>
      </c>
      <c r="V333" s="25">
        <v>9200093707</v>
      </c>
      <c r="W333" s="25">
        <v>47179</v>
      </c>
      <c r="X333" s="163">
        <v>46197</v>
      </c>
      <c r="Y333" s="69" t="str">
        <f t="shared" si="44"/>
        <v>DONE</v>
      </c>
      <c r="Z333" s="25">
        <v>51270</v>
      </c>
      <c r="AA333" s="179">
        <v>46198</v>
      </c>
      <c r="AB333" s="25" t="str">
        <f t="shared" si="45"/>
        <v>DONE</v>
      </c>
      <c r="AC333" s="71"/>
      <c r="AD333" s="54" t="s">
        <v>2888</v>
      </c>
      <c r="AE333" s="76">
        <v>46198</v>
      </c>
      <c r="AF333" s="69" t="str">
        <f t="shared" si="46"/>
        <v>DONE</v>
      </c>
      <c r="AG333" s="69">
        <v>46198</v>
      </c>
      <c r="AH333" s="170"/>
      <c r="AI333" s="77" t="e">
        <f t="shared" ca="1" si="47"/>
        <v>#NAME?</v>
      </c>
      <c r="AJ333" s="80" t="str">
        <f t="array" ref="AJ333">IFERROR(INDEX('[1]Master Price'!$E:$E,MATCH(D333,'[1]Master Price'!$B:$B,0)),"0")</f>
        <v>0</v>
      </c>
      <c r="AK333" s="80">
        <f t="shared" si="48"/>
        <v>0</v>
      </c>
      <c r="AL333" s="82" t="str">
        <f t="shared" si="38"/>
        <v>0-day</v>
      </c>
      <c r="AM333" s="82" t="str">
        <f t="shared" si="49"/>
        <v>0-day</v>
      </c>
      <c r="AN333" s="82" t="str">
        <f t="shared" si="40"/>
        <v>0-day</v>
      </c>
      <c r="AO333" s="82" t="str">
        <f t="shared" si="41"/>
        <v>1-day</v>
      </c>
      <c r="AP333" s="82" t="str">
        <f t="shared" si="50"/>
        <v>0-day</v>
      </c>
      <c r="AQ333" s="82" t="str">
        <f t="shared" si="51"/>
        <v>0-day</v>
      </c>
      <c r="AR333" s="137"/>
      <c r="AS333" s="83">
        <f t="shared" si="63"/>
        <v>331</v>
      </c>
      <c r="AT333" s="85" t="str">
        <f t="shared" si="64"/>
        <v>GMIAMMIPT/2026/05/1570</v>
      </c>
      <c r="AU333" s="84" t="e">
        <f t="shared" ca="1" si="65"/>
        <v>#NAME?</v>
      </c>
      <c r="AV333" s="88" t="e">
        <f t="shared" ca="1" si="66"/>
        <v>#NAME?</v>
      </c>
      <c r="AW333" s="83" t="e">
        <f t="shared" ca="1" si="67"/>
        <v>#NAME?</v>
      </c>
      <c r="AX333" s="88" t="e">
        <f t="shared" ca="1" si="52"/>
        <v>#NAME?</v>
      </c>
      <c r="AY333" s="86">
        <f t="shared" si="53"/>
        <v>200001074177</v>
      </c>
      <c r="AZ333" s="171" t="e">
        <f t="shared" ca="1" si="54"/>
        <v>#NAME?</v>
      </c>
      <c r="BA333" s="85" t="e">
        <f t="shared" ca="1" si="55"/>
        <v>#NAME?</v>
      </c>
      <c r="BB333" s="85" t="e">
        <f t="shared" ca="1" si="56"/>
        <v>#NAME?</v>
      </c>
      <c r="BC333" s="90" t="e">
        <f t="shared" ca="1" si="57"/>
        <v>#NAME?</v>
      </c>
      <c r="BD333" s="90" t="e">
        <f t="shared" ca="1" si="58"/>
        <v>#NAME?</v>
      </c>
      <c r="BE333" s="85" t="e">
        <f t="shared" ca="1" si="59"/>
        <v>#NAME?</v>
      </c>
      <c r="BF333" s="22" t="e">
        <f t="shared" ca="1" si="60"/>
        <v>#NAME?</v>
      </c>
      <c r="BG333" s="22" t="e">
        <f t="shared" ca="1" si="61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>
        <f t="shared" si="62"/>
        <v>332</v>
      </c>
      <c r="B334" s="162">
        <v>46162</v>
      </c>
      <c r="C334" s="54" t="s">
        <v>2887</v>
      </c>
      <c r="D334" s="54" t="s">
        <v>115</v>
      </c>
      <c r="E334" s="56" t="s">
        <v>116</v>
      </c>
      <c r="F334" s="54">
        <v>2</v>
      </c>
      <c r="G334" s="54" t="s">
        <v>65</v>
      </c>
      <c r="H334" s="54" t="str">
        <f t="shared" si="42"/>
        <v>DONE</v>
      </c>
      <c r="I334" s="54" t="s">
        <v>442</v>
      </c>
      <c r="J334" s="58" t="s">
        <v>443</v>
      </c>
      <c r="K334" s="58" t="s">
        <v>79</v>
      </c>
      <c r="L334" s="54">
        <v>32.043999999999997</v>
      </c>
      <c r="M334" s="54" t="s">
        <v>942</v>
      </c>
      <c r="N334" s="54" t="s">
        <v>942</v>
      </c>
      <c r="O334" s="96" t="s">
        <v>85</v>
      </c>
      <c r="P334" s="64" t="s">
        <v>86</v>
      </c>
      <c r="Q334" s="64" t="s">
        <v>1569</v>
      </c>
      <c r="R334" s="25">
        <v>200001074177</v>
      </c>
      <c r="S334" s="66">
        <v>46271</v>
      </c>
      <c r="T334" s="66" t="str">
        <f t="shared" si="43"/>
        <v>DONE</v>
      </c>
      <c r="U334" s="66">
        <v>46183</v>
      </c>
      <c r="V334" s="25">
        <v>9200093707</v>
      </c>
      <c r="W334" s="25">
        <v>47179</v>
      </c>
      <c r="X334" s="163">
        <v>46197</v>
      </c>
      <c r="Y334" s="69" t="str">
        <f t="shared" si="44"/>
        <v>DONE</v>
      </c>
      <c r="Z334" s="25">
        <v>51270</v>
      </c>
      <c r="AA334" s="179">
        <v>46198</v>
      </c>
      <c r="AB334" s="25" t="str">
        <f t="shared" si="45"/>
        <v>DONE</v>
      </c>
      <c r="AC334" s="71"/>
      <c r="AD334" s="54" t="s">
        <v>2888</v>
      </c>
      <c r="AE334" s="76">
        <v>46198</v>
      </c>
      <c r="AF334" s="69" t="str">
        <f t="shared" si="46"/>
        <v>DONE</v>
      </c>
      <c r="AG334" s="69">
        <v>46198</v>
      </c>
      <c r="AH334" s="170"/>
      <c r="AI334" s="77" t="e">
        <f t="shared" ca="1" si="47"/>
        <v>#NAME?</v>
      </c>
      <c r="AJ334" s="80" t="str">
        <f t="array" ref="AJ334">IFERROR(INDEX('[1]Master Price'!$E:$E,MATCH(D334,'[1]Master Price'!$B:$B,0)),"0")</f>
        <v>0</v>
      </c>
      <c r="AK334" s="80">
        <f t="shared" si="48"/>
        <v>0</v>
      </c>
      <c r="AL334" s="82" t="str">
        <f t="shared" si="38"/>
        <v>0-day</v>
      </c>
      <c r="AM334" s="82" t="str">
        <f t="shared" si="49"/>
        <v>0-day</v>
      </c>
      <c r="AN334" s="82" t="str">
        <f t="shared" si="40"/>
        <v>0-day</v>
      </c>
      <c r="AO334" s="82" t="str">
        <f t="shared" si="41"/>
        <v>1-day</v>
      </c>
      <c r="AP334" s="82" t="str">
        <f t="shared" si="50"/>
        <v>0-day</v>
      </c>
      <c r="AQ334" s="82" t="str">
        <f t="shared" si="51"/>
        <v>0-day</v>
      </c>
      <c r="AR334" s="137"/>
      <c r="AS334" s="83">
        <f t="shared" si="63"/>
        <v>332</v>
      </c>
      <c r="AT334" s="85" t="str">
        <f t="shared" si="64"/>
        <v>GMIAMMIPT/2026/05/1570</v>
      </c>
      <c r="AU334" s="84" t="e">
        <f t="shared" ca="1" si="65"/>
        <v>#NAME?</v>
      </c>
      <c r="AV334" s="88" t="e">
        <f t="shared" ca="1" si="66"/>
        <v>#NAME?</v>
      </c>
      <c r="AW334" s="83" t="e">
        <f t="shared" ca="1" si="67"/>
        <v>#NAME?</v>
      </c>
      <c r="AX334" s="88" t="e">
        <f t="shared" ca="1" si="52"/>
        <v>#NAME?</v>
      </c>
      <c r="AY334" s="86">
        <f t="shared" si="53"/>
        <v>200001074177</v>
      </c>
      <c r="AZ334" s="171" t="e">
        <f t="shared" ca="1" si="54"/>
        <v>#NAME?</v>
      </c>
      <c r="BA334" s="85" t="e">
        <f t="shared" ca="1" si="55"/>
        <v>#NAME?</v>
      </c>
      <c r="BB334" s="85" t="e">
        <f t="shared" ca="1" si="56"/>
        <v>#NAME?</v>
      </c>
      <c r="BC334" s="90" t="e">
        <f t="shared" ca="1" si="57"/>
        <v>#NAME?</v>
      </c>
      <c r="BD334" s="90" t="e">
        <f t="shared" ca="1" si="58"/>
        <v>#NAME?</v>
      </c>
      <c r="BE334" s="85" t="e">
        <f t="shared" ca="1" si="59"/>
        <v>#NAME?</v>
      </c>
      <c r="BF334" s="22" t="e">
        <f t="shared" ca="1" si="60"/>
        <v>#NAME?</v>
      </c>
      <c r="BG334" s="22" t="e">
        <f t="shared" ca="1" si="61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>
        <f t="shared" si="62"/>
        <v>333</v>
      </c>
      <c r="B335" s="162">
        <v>46162</v>
      </c>
      <c r="C335" s="54" t="s">
        <v>2887</v>
      </c>
      <c r="D335" s="54" t="s">
        <v>67</v>
      </c>
      <c r="E335" s="56" t="s">
        <v>69</v>
      </c>
      <c r="F335" s="54">
        <v>1</v>
      </c>
      <c r="G335" s="54" t="s">
        <v>65</v>
      </c>
      <c r="H335" s="54" t="str">
        <f t="shared" si="42"/>
        <v>DONE</v>
      </c>
      <c r="I335" s="54" t="s">
        <v>442</v>
      </c>
      <c r="J335" s="58" t="s">
        <v>443</v>
      </c>
      <c r="K335" s="58" t="s">
        <v>79</v>
      </c>
      <c r="L335" s="54">
        <v>32.043999999999997</v>
      </c>
      <c r="M335" s="54" t="s">
        <v>942</v>
      </c>
      <c r="N335" s="54" t="s">
        <v>942</v>
      </c>
      <c r="O335" s="96" t="s">
        <v>85</v>
      </c>
      <c r="P335" s="64" t="s">
        <v>86</v>
      </c>
      <c r="Q335" s="64" t="s">
        <v>1569</v>
      </c>
      <c r="R335" s="25">
        <v>200001074177</v>
      </c>
      <c r="S335" s="66">
        <v>46271</v>
      </c>
      <c r="T335" s="66" t="str">
        <f t="shared" si="43"/>
        <v>DONE</v>
      </c>
      <c r="U335" s="66">
        <v>46183</v>
      </c>
      <c r="V335" s="25">
        <v>9200093707</v>
      </c>
      <c r="W335" s="25">
        <v>47179</v>
      </c>
      <c r="X335" s="163">
        <v>46197</v>
      </c>
      <c r="Y335" s="69" t="str">
        <f t="shared" si="44"/>
        <v>DONE</v>
      </c>
      <c r="Z335" s="25">
        <v>51270</v>
      </c>
      <c r="AA335" s="179">
        <v>46198</v>
      </c>
      <c r="AB335" s="25" t="str">
        <f t="shared" si="45"/>
        <v>DONE</v>
      </c>
      <c r="AC335" s="71"/>
      <c r="AD335" s="54" t="s">
        <v>2888</v>
      </c>
      <c r="AE335" s="76">
        <v>46198</v>
      </c>
      <c r="AF335" s="69" t="str">
        <f t="shared" si="46"/>
        <v>DONE</v>
      </c>
      <c r="AG335" s="69">
        <v>46198</v>
      </c>
      <c r="AH335" s="170"/>
      <c r="AI335" s="77" t="e">
        <f t="shared" ca="1" si="47"/>
        <v>#NAME?</v>
      </c>
      <c r="AJ335" s="80" t="str">
        <f t="array" ref="AJ335">IFERROR(INDEX('[1]Master Price'!$E:$E,MATCH(D335,'[1]Master Price'!$B:$B,0)),"0")</f>
        <v>0</v>
      </c>
      <c r="AK335" s="80">
        <f t="shared" si="48"/>
        <v>0</v>
      </c>
      <c r="AL335" s="82" t="str">
        <f t="shared" si="38"/>
        <v>0-day</v>
      </c>
      <c r="AM335" s="82" t="str">
        <f t="shared" si="49"/>
        <v>0-day</v>
      </c>
      <c r="AN335" s="82" t="str">
        <f t="shared" si="40"/>
        <v>0-day</v>
      </c>
      <c r="AO335" s="82" t="str">
        <f t="shared" si="41"/>
        <v>1-day</v>
      </c>
      <c r="AP335" s="82" t="str">
        <f t="shared" si="50"/>
        <v>0-day</v>
      </c>
      <c r="AQ335" s="82" t="str">
        <f t="shared" si="51"/>
        <v>0-day</v>
      </c>
      <c r="AR335" s="137"/>
      <c r="AS335" s="83">
        <f t="shared" si="63"/>
        <v>333</v>
      </c>
      <c r="AT335" s="85" t="str">
        <f t="shared" si="64"/>
        <v>GMIAMMIPT/2026/05/1570</v>
      </c>
      <c r="AU335" s="84" t="e">
        <f t="shared" ca="1" si="65"/>
        <v>#NAME?</v>
      </c>
      <c r="AV335" s="88" t="e">
        <f t="shared" ca="1" si="66"/>
        <v>#NAME?</v>
      </c>
      <c r="AW335" s="83" t="e">
        <f t="shared" ca="1" si="67"/>
        <v>#NAME?</v>
      </c>
      <c r="AX335" s="88" t="e">
        <f t="shared" ca="1" si="52"/>
        <v>#NAME?</v>
      </c>
      <c r="AY335" s="86">
        <f t="shared" si="53"/>
        <v>200001074177</v>
      </c>
      <c r="AZ335" s="171" t="e">
        <f t="shared" ca="1" si="54"/>
        <v>#NAME?</v>
      </c>
      <c r="BA335" s="85" t="e">
        <f t="shared" ca="1" si="55"/>
        <v>#NAME?</v>
      </c>
      <c r="BB335" s="85" t="e">
        <f t="shared" ca="1" si="56"/>
        <v>#NAME?</v>
      </c>
      <c r="BC335" s="90" t="e">
        <f t="shared" ca="1" si="57"/>
        <v>#NAME?</v>
      </c>
      <c r="BD335" s="90" t="e">
        <f t="shared" ca="1" si="58"/>
        <v>#NAME?</v>
      </c>
      <c r="BE335" s="85" t="e">
        <f t="shared" ca="1" si="59"/>
        <v>#NAME?</v>
      </c>
      <c r="BF335" s="22" t="e">
        <f t="shared" ca="1" si="60"/>
        <v>#NAME?</v>
      </c>
      <c r="BG335" s="22" t="e">
        <f t="shared" ca="1" si="61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>
        <f t="shared" si="62"/>
        <v>334</v>
      </c>
      <c r="B336" s="162">
        <v>46162</v>
      </c>
      <c r="C336" s="54" t="s">
        <v>2887</v>
      </c>
      <c r="D336" s="54" t="s">
        <v>2898</v>
      </c>
      <c r="E336" s="56" t="s">
        <v>1382</v>
      </c>
      <c r="F336" s="54">
        <v>1</v>
      </c>
      <c r="G336" s="54" t="s">
        <v>65</v>
      </c>
      <c r="H336" s="54" t="str">
        <f t="shared" si="42"/>
        <v>DONE</v>
      </c>
      <c r="I336" s="54" t="s">
        <v>442</v>
      </c>
      <c r="J336" s="58" t="s">
        <v>443</v>
      </c>
      <c r="K336" s="58" t="s">
        <v>79</v>
      </c>
      <c r="L336" s="54">
        <v>32.043999999999997</v>
      </c>
      <c r="M336" s="54" t="s">
        <v>942</v>
      </c>
      <c r="N336" s="54" t="s">
        <v>942</v>
      </c>
      <c r="O336" s="96" t="s">
        <v>85</v>
      </c>
      <c r="P336" s="64" t="s">
        <v>86</v>
      </c>
      <c r="Q336" s="64" t="s">
        <v>1569</v>
      </c>
      <c r="R336" s="25">
        <v>200001074177</v>
      </c>
      <c r="S336" s="66">
        <v>46271</v>
      </c>
      <c r="T336" s="66" t="str">
        <f t="shared" si="43"/>
        <v>DONE</v>
      </c>
      <c r="U336" s="66">
        <v>46183</v>
      </c>
      <c r="V336" s="25">
        <v>9200093707</v>
      </c>
      <c r="W336" s="25">
        <v>47179</v>
      </c>
      <c r="X336" s="163">
        <v>46197</v>
      </c>
      <c r="Y336" s="69" t="str">
        <f t="shared" si="44"/>
        <v>DONE</v>
      </c>
      <c r="Z336" s="25">
        <v>51270</v>
      </c>
      <c r="AA336" s="179">
        <v>46198</v>
      </c>
      <c r="AB336" s="25" t="str">
        <f t="shared" si="45"/>
        <v>DONE</v>
      </c>
      <c r="AC336" s="71"/>
      <c r="AD336" s="54" t="s">
        <v>2888</v>
      </c>
      <c r="AE336" s="76">
        <v>46198</v>
      </c>
      <c r="AF336" s="69" t="str">
        <f t="shared" si="46"/>
        <v>DONE</v>
      </c>
      <c r="AG336" s="69">
        <v>46198</v>
      </c>
      <c r="AH336" s="170"/>
      <c r="AI336" s="77" t="e">
        <f t="shared" ca="1" si="47"/>
        <v>#NAME?</v>
      </c>
      <c r="AJ336" s="80" t="str">
        <f t="array" ref="AJ336">IFERROR(INDEX('[1]Master Price'!$E:$E,MATCH(D336,'[1]Master Price'!$B:$B,0)),"0")</f>
        <v>0</v>
      </c>
      <c r="AK336" s="80">
        <f t="shared" si="48"/>
        <v>0</v>
      </c>
      <c r="AL336" s="82" t="str">
        <f t="shared" si="38"/>
        <v>0-day</v>
      </c>
      <c r="AM336" s="82" t="str">
        <f t="shared" si="49"/>
        <v>0-day</v>
      </c>
      <c r="AN336" s="82" t="str">
        <f t="shared" si="40"/>
        <v>0-day</v>
      </c>
      <c r="AO336" s="82" t="str">
        <f t="shared" si="41"/>
        <v>1-day</v>
      </c>
      <c r="AP336" s="82" t="str">
        <f t="shared" si="50"/>
        <v>0-day</v>
      </c>
      <c r="AQ336" s="82" t="str">
        <f t="shared" si="51"/>
        <v>0-day</v>
      </c>
      <c r="AR336" s="137"/>
      <c r="AS336" s="83">
        <f t="shared" si="63"/>
        <v>334</v>
      </c>
      <c r="AT336" s="85" t="str">
        <f t="shared" si="64"/>
        <v>GMIAMMIPT/2026/05/1570</v>
      </c>
      <c r="AU336" s="84" t="e">
        <f t="shared" ca="1" si="65"/>
        <v>#NAME?</v>
      </c>
      <c r="AV336" s="88" t="e">
        <f t="shared" ca="1" si="66"/>
        <v>#NAME?</v>
      </c>
      <c r="AW336" s="83" t="e">
        <f t="shared" ca="1" si="67"/>
        <v>#NAME?</v>
      </c>
      <c r="AX336" s="88" t="e">
        <f t="shared" ca="1" si="52"/>
        <v>#NAME?</v>
      </c>
      <c r="AY336" s="86">
        <f t="shared" si="53"/>
        <v>200001074177</v>
      </c>
      <c r="AZ336" s="171" t="e">
        <f t="shared" ca="1" si="54"/>
        <v>#NAME?</v>
      </c>
      <c r="BA336" s="85" t="e">
        <f t="shared" ca="1" si="55"/>
        <v>#NAME?</v>
      </c>
      <c r="BB336" s="85" t="e">
        <f t="shared" ca="1" si="56"/>
        <v>#NAME?</v>
      </c>
      <c r="BC336" s="90" t="e">
        <f t="shared" ca="1" si="57"/>
        <v>#NAME?</v>
      </c>
      <c r="BD336" s="90" t="e">
        <f t="shared" ca="1" si="58"/>
        <v>#NAME?</v>
      </c>
      <c r="BE336" s="85" t="e">
        <f t="shared" ca="1" si="59"/>
        <v>#NAME?</v>
      </c>
      <c r="BF336" s="22" t="e">
        <f t="shared" ca="1" si="60"/>
        <v>#NAME?</v>
      </c>
      <c r="BG336" s="22" t="e">
        <f t="shared" ca="1" si="61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25">
        <f t="shared" si="62"/>
        <v>335</v>
      </c>
      <c r="B337" s="162">
        <v>46162</v>
      </c>
      <c r="C337" s="54" t="s">
        <v>2887</v>
      </c>
      <c r="D337" s="54" t="s">
        <v>163</v>
      </c>
      <c r="E337" s="56" t="s">
        <v>164</v>
      </c>
      <c r="F337" s="54">
        <v>1</v>
      </c>
      <c r="G337" s="54" t="s">
        <v>65</v>
      </c>
      <c r="H337" s="54" t="str">
        <f t="shared" si="42"/>
        <v>DONE</v>
      </c>
      <c r="I337" s="54" t="s">
        <v>442</v>
      </c>
      <c r="J337" s="58" t="s">
        <v>443</v>
      </c>
      <c r="K337" s="58" t="s">
        <v>79</v>
      </c>
      <c r="L337" s="54">
        <v>32.043999999999997</v>
      </c>
      <c r="M337" s="54" t="s">
        <v>942</v>
      </c>
      <c r="N337" s="54" t="s">
        <v>942</v>
      </c>
      <c r="O337" s="96" t="s">
        <v>85</v>
      </c>
      <c r="P337" s="64" t="s">
        <v>86</v>
      </c>
      <c r="Q337" s="64" t="s">
        <v>1569</v>
      </c>
      <c r="R337" s="25">
        <v>200001074177</v>
      </c>
      <c r="S337" s="66">
        <v>46271</v>
      </c>
      <c r="T337" s="66" t="str">
        <f t="shared" si="43"/>
        <v>DONE</v>
      </c>
      <c r="U337" s="66">
        <v>46183</v>
      </c>
      <c r="V337" s="25">
        <v>9200093707</v>
      </c>
      <c r="W337" s="25">
        <v>47179</v>
      </c>
      <c r="X337" s="163">
        <v>46197</v>
      </c>
      <c r="Y337" s="69" t="str">
        <f t="shared" si="44"/>
        <v>DONE</v>
      </c>
      <c r="Z337" s="25">
        <v>51270</v>
      </c>
      <c r="AA337" s="179">
        <v>46198</v>
      </c>
      <c r="AB337" s="25" t="str">
        <f t="shared" si="45"/>
        <v>DONE</v>
      </c>
      <c r="AC337" s="71"/>
      <c r="AD337" s="54" t="s">
        <v>2888</v>
      </c>
      <c r="AE337" s="76">
        <v>46198</v>
      </c>
      <c r="AF337" s="69" t="str">
        <f t="shared" si="46"/>
        <v>DONE</v>
      </c>
      <c r="AG337" s="69">
        <v>46198</v>
      </c>
      <c r="AH337" s="170"/>
      <c r="AI337" s="77" t="e">
        <f t="shared" ca="1" si="47"/>
        <v>#NAME?</v>
      </c>
      <c r="AJ337" s="80" t="str">
        <f t="array" ref="AJ337">IFERROR(INDEX('[1]Master Price'!$E:$E,MATCH(D337,'[1]Master Price'!$B:$B,0)),"0")</f>
        <v>0</v>
      </c>
      <c r="AK337" s="80">
        <f t="shared" si="48"/>
        <v>0</v>
      </c>
      <c r="AL337" s="82" t="str">
        <f t="shared" si="38"/>
        <v>0-day</v>
      </c>
      <c r="AM337" s="82" t="str">
        <f t="shared" si="49"/>
        <v>0-day</v>
      </c>
      <c r="AN337" s="82" t="str">
        <f t="shared" si="40"/>
        <v>0-day</v>
      </c>
      <c r="AO337" s="82" t="str">
        <f t="shared" si="41"/>
        <v>1-day</v>
      </c>
      <c r="AP337" s="82" t="str">
        <f t="shared" si="50"/>
        <v>0-day</v>
      </c>
      <c r="AQ337" s="82" t="str">
        <f t="shared" si="51"/>
        <v>0-day</v>
      </c>
      <c r="AR337" s="137"/>
      <c r="AS337" s="83">
        <f t="shared" si="63"/>
        <v>335</v>
      </c>
      <c r="AT337" s="85" t="str">
        <f t="shared" si="64"/>
        <v>GMIAMMIPT/2026/05/1570</v>
      </c>
      <c r="AU337" s="84" t="e">
        <f t="shared" ca="1" si="65"/>
        <v>#NAME?</v>
      </c>
      <c r="AV337" s="88" t="e">
        <f t="shared" ca="1" si="66"/>
        <v>#NAME?</v>
      </c>
      <c r="AW337" s="83" t="e">
        <f t="shared" ca="1" si="67"/>
        <v>#NAME?</v>
      </c>
      <c r="AX337" s="88" t="e">
        <f t="shared" ca="1" si="52"/>
        <v>#NAME?</v>
      </c>
      <c r="AY337" s="86">
        <f t="shared" si="53"/>
        <v>200001074177</v>
      </c>
      <c r="AZ337" s="171" t="e">
        <f t="shared" ca="1" si="54"/>
        <v>#NAME?</v>
      </c>
      <c r="BA337" s="85" t="e">
        <f t="shared" ca="1" si="55"/>
        <v>#NAME?</v>
      </c>
      <c r="BB337" s="85" t="e">
        <f t="shared" ca="1" si="56"/>
        <v>#NAME?</v>
      </c>
      <c r="BC337" s="90" t="e">
        <f t="shared" ca="1" si="57"/>
        <v>#NAME?</v>
      </c>
      <c r="BD337" s="90" t="e">
        <f t="shared" ca="1" si="58"/>
        <v>#NAME?</v>
      </c>
      <c r="BE337" s="85" t="e">
        <f t="shared" ca="1" si="59"/>
        <v>#NAME?</v>
      </c>
      <c r="BF337" s="22" t="e">
        <f t="shared" ca="1" si="60"/>
        <v>#NAME?</v>
      </c>
      <c r="BG337" s="22" t="e">
        <f t="shared" ca="1" si="61"/>
        <v>#NAME?</v>
      </c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25">
        <f t="shared" si="62"/>
        <v>336</v>
      </c>
      <c r="B338" s="162">
        <v>46162</v>
      </c>
      <c r="C338" s="54" t="s">
        <v>2887</v>
      </c>
      <c r="D338" s="54" t="s">
        <v>174</v>
      </c>
      <c r="E338" s="56" t="s">
        <v>175</v>
      </c>
      <c r="F338" s="54">
        <v>4</v>
      </c>
      <c r="G338" s="54" t="s">
        <v>65</v>
      </c>
      <c r="H338" s="54" t="str">
        <f t="shared" si="42"/>
        <v>DONE</v>
      </c>
      <c r="I338" s="54" t="s">
        <v>442</v>
      </c>
      <c r="J338" s="58" t="s">
        <v>443</v>
      </c>
      <c r="K338" s="58" t="s">
        <v>79</v>
      </c>
      <c r="L338" s="54">
        <v>32.043999999999997</v>
      </c>
      <c r="M338" s="54" t="s">
        <v>942</v>
      </c>
      <c r="N338" s="54" t="s">
        <v>942</v>
      </c>
      <c r="O338" s="96" t="s">
        <v>85</v>
      </c>
      <c r="P338" s="64" t="s">
        <v>86</v>
      </c>
      <c r="Q338" s="64" t="s">
        <v>1569</v>
      </c>
      <c r="R338" s="25">
        <v>200001074177</v>
      </c>
      <c r="S338" s="66">
        <v>46271</v>
      </c>
      <c r="T338" s="66" t="str">
        <f t="shared" si="43"/>
        <v>DONE</v>
      </c>
      <c r="U338" s="66">
        <v>46183</v>
      </c>
      <c r="V338" s="25">
        <v>9200093707</v>
      </c>
      <c r="W338" s="25">
        <v>47179</v>
      </c>
      <c r="X338" s="163">
        <v>46197</v>
      </c>
      <c r="Y338" s="69" t="str">
        <f t="shared" si="44"/>
        <v>DONE</v>
      </c>
      <c r="Z338" s="25">
        <v>51270</v>
      </c>
      <c r="AA338" s="179">
        <v>46198</v>
      </c>
      <c r="AB338" s="25" t="str">
        <f t="shared" si="45"/>
        <v>DONE</v>
      </c>
      <c r="AC338" s="71"/>
      <c r="AD338" s="54" t="s">
        <v>2888</v>
      </c>
      <c r="AE338" s="76">
        <v>46198</v>
      </c>
      <c r="AF338" s="69" t="str">
        <f t="shared" si="46"/>
        <v>DONE</v>
      </c>
      <c r="AG338" s="69">
        <v>46198</v>
      </c>
      <c r="AH338" s="170"/>
      <c r="AI338" s="77" t="e">
        <f t="shared" ca="1" si="47"/>
        <v>#NAME?</v>
      </c>
      <c r="AJ338" s="80" t="str">
        <f t="array" ref="AJ338">IFERROR(INDEX('[1]Master Price'!$E:$E,MATCH(D338,'[1]Master Price'!$B:$B,0)),"0")</f>
        <v>0</v>
      </c>
      <c r="AK338" s="80">
        <f t="shared" si="48"/>
        <v>0</v>
      </c>
      <c r="AL338" s="82" t="str">
        <f t="shared" si="38"/>
        <v>0-day</v>
      </c>
      <c r="AM338" s="82" t="str">
        <f t="shared" si="49"/>
        <v>0-day</v>
      </c>
      <c r="AN338" s="82" t="str">
        <f t="shared" si="40"/>
        <v>0-day</v>
      </c>
      <c r="AO338" s="82" t="str">
        <f t="shared" si="41"/>
        <v>1-day</v>
      </c>
      <c r="AP338" s="82" t="str">
        <f t="shared" si="50"/>
        <v>0-day</v>
      </c>
      <c r="AQ338" s="82" t="str">
        <f t="shared" si="51"/>
        <v>0-day</v>
      </c>
      <c r="AR338" s="137"/>
      <c r="AS338" s="83">
        <f t="shared" si="63"/>
        <v>336</v>
      </c>
      <c r="AT338" s="85" t="str">
        <f t="shared" si="64"/>
        <v>GMIAMMIPT/2026/05/1570</v>
      </c>
      <c r="AU338" s="84" t="e">
        <f t="shared" ca="1" si="65"/>
        <v>#NAME?</v>
      </c>
      <c r="AV338" s="88" t="e">
        <f t="shared" ca="1" si="66"/>
        <v>#NAME?</v>
      </c>
      <c r="AW338" s="83" t="e">
        <f t="shared" ca="1" si="67"/>
        <v>#NAME?</v>
      </c>
      <c r="AX338" s="88" t="e">
        <f t="shared" ca="1" si="52"/>
        <v>#NAME?</v>
      </c>
      <c r="AY338" s="86">
        <f t="shared" si="53"/>
        <v>200001074177</v>
      </c>
      <c r="AZ338" s="171" t="e">
        <f t="shared" ca="1" si="54"/>
        <v>#NAME?</v>
      </c>
      <c r="BA338" s="85" t="e">
        <f t="shared" ca="1" si="55"/>
        <v>#NAME?</v>
      </c>
      <c r="BB338" s="85" t="e">
        <f t="shared" ca="1" si="56"/>
        <v>#NAME?</v>
      </c>
      <c r="BC338" s="90" t="e">
        <f t="shared" ca="1" si="57"/>
        <v>#NAME?</v>
      </c>
      <c r="BD338" s="90" t="e">
        <f t="shared" ca="1" si="58"/>
        <v>#NAME?</v>
      </c>
      <c r="BE338" s="85" t="e">
        <f t="shared" ca="1" si="59"/>
        <v>#NAME?</v>
      </c>
      <c r="BF338" s="22" t="e">
        <f t="shared" ca="1" si="60"/>
        <v>#NAME?</v>
      </c>
      <c r="BG338" s="22" t="e">
        <f t="shared" ca="1" si="61"/>
        <v>#NAME?</v>
      </c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>
        <f t="shared" si="62"/>
        <v>337</v>
      </c>
      <c r="B339" s="139">
        <v>46163</v>
      </c>
      <c r="C339" s="54" t="s">
        <v>2899</v>
      </c>
      <c r="D339" s="54" t="s">
        <v>115</v>
      </c>
      <c r="E339" s="56" t="s">
        <v>116</v>
      </c>
      <c r="F339" s="54">
        <v>1</v>
      </c>
      <c r="G339" s="54" t="s">
        <v>65</v>
      </c>
      <c r="H339" s="54" t="str">
        <f t="shared" si="42"/>
        <v>DONE</v>
      </c>
      <c r="I339" s="54" t="s">
        <v>117</v>
      </c>
      <c r="J339" s="58" t="s">
        <v>78</v>
      </c>
      <c r="K339" s="58" t="s">
        <v>79</v>
      </c>
      <c r="L339" s="54">
        <v>10016</v>
      </c>
      <c r="M339" s="54" t="s">
        <v>283</v>
      </c>
      <c r="N339" s="54" t="s">
        <v>283</v>
      </c>
      <c r="O339" s="96" t="s">
        <v>85</v>
      </c>
      <c r="P339" s="64" t="s">
        <v>550</v>
      </c>
      <c r="Q339" s="64" t="s">
        <v>1569</v>
      </c>
      <c r="R339" s="25">
        <v>200001074134</v>
      </c>
      <c r="S339" s="66">
        <v>46271</v>
      </c>
      <c r="T339" s="66" t="str">
        <f t="shared" si="43"/>
        <v>DONE</v>
      </c>
      <c r="U339" s="66">
        <v>46175</v>
      </c>
      <c r="V339" s="25">
        <v>9200093636</v>
      </c>
      <c r="W339" s="25">
        <v>46762</v>
      </c>
      <c r="X339" s="163">
        <v>46188</v>
      </c>
      <c r="Y339" s="69" t="str">
        <f t="shared" si="44"/>
        <v>DONE</v>
      </c>
      <c r="Z339" s="25">
        <v>50806</v>
      </c>
      <c r="AA339" s="179">
        <v>46188</v>
      </c>
      <c r="AB339" s="25" t="str">
        <f t="shared" si="45"/>
        <v>DONE</v>
      </c>
      <c r="AC339" s="71"/>
      <c r="AD339" s="54" t="s">
        <v>2900</v>
      </c>
      <c r="AE339" s="76">
        <v>46190</v>
      </c>
      <c r="AF339" s="69" t="str">
        <f t="shared" si="46"/>
        <v>DONE</v>
      </c>
      <c r="AG339" s="69">
        <v>46191</v>
      </c>
      <c r="AH339" s="170"/>
      <c r="AI339" s="77" t="e">
        <f t="shared" ca="1" si="47"/>
        <v>#NAME?</v>
      </c>
      <c r="AJ339" s="80" t="str">
        <f t="array" ref="AJ339">IFERROR(INDEX('[1]Master Price'!$E:$E,MATCH(D339,'[1]Master Price'!$B:$B,0)),"0")</f>
        <v>0</v>
      </c>
      <c r="AK339" s="80">
        <f t="shared" si="48"/>
        <v>0</v>
      </c>
      <c r="AL339" s="82" t="str">
        <f t="shared" si="38"/>
        <v>0-day</v>
      </c>
      <c r="AM339" s="82" t="str">
        <f t="shared" si="49"/>
        <v>0-day</v>
      </c>
      <c r="AN339" s="82" t="str">
        <f t="shared" si="40"/>
        <v>0-day</v>
      </c>
      <c r="AO339" s="82" t="str">
        <f t="shared" si="41"/>
        <v>0-day</v>
      </c>
      <c r="AP339" s="82" t="str">
        <f t="shared" si="50"/>
        <v>2-day</v>
      </c>
      <c r="AQ339" s="82" t="str">
        <f t="shared" si="51"/>
        <v>0-day</v>
      </c>
      <c r="AR339" s="137"/>
      <c r="AS339" s="83">
        <f t="shared" si="63"/>
        <v>337</v>
      </c>
      <c r="AT339" s="85" t="str">
        <f t="shared" si="64"/>
        <v>GMIAMMIPT/2026/05/1571</v>
      </c>
      <c r="AU339" s="84" t="e">
        <f t="shared" ca="1" si="65"/>
        <v>#NAME?</v>
      </c>
      <c r="AV339" s="88" t="e">
        <f t="shared" ca="1" si="66"/>
        <v>#NAME?</v>
      </c>
      <c r="AW339" s="83" t="e">
        <f t="shared" ca="1" si="67"/>
        <v>#NAME?</v>
      </c>
      <c r="AX339" s="88" t="e">
        <f t="shared" ca="1" si="52"/>
        <v>#NAME?</v>
      </c>
      <c r="AY339" s="86">
        <f t="shared" si="53"/>
        <v>200001074134</v>
      </c>
      <c r="AZ339" s="171" t="e">
        <f t="shared" ca="1" si="54"/>
        <v>#NAME?</v>
      </c>
      <c r="BA339" s="85" t="e">
        <f t="shared" ca="1" si="55"/>
        <v>#NAME?</v>
      </c>
      <c r="BB339" s="85" t="e">
        <f t="shared" ca="1" si="56"/>
        <v>#NAME?</v>
      </c>
      <c r="BC339" s="90" t="e">
        <f t="shared" ca="1" si="57"/>
        <v>#NAME?</v>
      </c>
      <c r="BD339" s="90" t="e">
        <f t="shared" ca="1" si="58"/>
        <v>#NAME?</v>
      </c>
      <c r="BE339" s="85" t="e">
        <f t="shared" ca="1" si="59"/>
        <v>#NAME?</v>
      </c>
      <c r="BF339" s="22" t="e">
        <f t="shared" ca="1" si="60"/>
        <v>#NAME?</v>
      </c>
      <c r="BG339" s="22" t="e">
        <f t="shared" ca="1" si="61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>
        <f t="shared" si="62"/>
        <v>338</v>
      </c>
      <c r="B340" s="139">
        <v>46163</v>
      </c>
      <c r="C340" s="54" t="s">
        <v>2899</v>
      </c>
      <c r="D340" s="54" t="s">
        <v>491</v>
      </c>
      <c r="E340" s="56" t="s">
        <v>492</v>
      </c>
      <c r="F340" s="54">
        <v>1</v>
      </c>
      <c r="G340" s="54" t="s">
        <v>65</v>
      </c>
      <c r="H340" s="54" t="str">
        <f t="shared" si="42"/>
        <v>DONE</v>
      </c>
      <c r="I340" s="54" t="s">
        <v>117</v>
      </c>
      <c r="J340" s="58" t="s">
        <v>78</v>
      </c>
      <c r="K340" s="58" t="s">
        <v>79</v>
      </c>
      <c r="L340" s="54">
        <v>10016</v>
      </c>
      <c r="M340" s="54" t="s">
        <v>283</v>
      </c>
      <c r="N340" s="54" t="s">
        <v>283</v>
      </c>
      <c r="O340" s="96" t="s">
        <v>85</v>
      </c>
      <c r="P340" s="64" t="s">
        <v>550</v>
      </c>
      <c r="Q340" s="64" t="s">
        <v>1569</v>
      </c>
      <c r="R340" s="25">
        <v>200001074134</v>
      </c>
      <c r="S340" s="66">
        <v>46271</v>
      </c>
      <c r="T340" s="66" t="str">
        <f t="shared" si="43"/>
        <v>DONE</v>
      </c>
      <c r="U340" s="66">
        <v>46175</v>
      </c>
      <c r="V340" s="25">
        <v>9200093636</v>
      </c>
      <c r="W340" s="25">
        <v>46762</v>
      </c>
      <c r="X340" s="163">
        <v>46188</v>
      </c>
      <c r="Y340" s="69" t="str">
        <f t="shared" si="44"/>
        <v>DONE</v>
      </c>
      <c r="Z340" s="25">
        <v>50806</v>
      </c>
      <c r="AA340" s="179">
        <v>46188</v>
      </c>
      <c r="AB340" s="25" t="str">
        <f t="shared" si="45"/>
        <v>DONE</v>
      </c>
      <c r="AC340" s="71"/>
      <c r="AD340" s="54" t="s">
        <v>2900</v>
      </c>
      <c r="AE340" s="76">
        <v>46190</v>
      </c>
      <c r="AF340" s="69" t="str">
        <f t="shared" si="46"/>
        <v>DONE</v>
      </c>
      <c r="AG340" s="69">
        <v>46191</v>
      </c>
      <c r="AH340" s="170"/>
      <c r="AI340" s="77" t="e">
        <f t="shared" ca="1" si="47"/>
        <v>#NAME?</v>
      </c>
      <c r="AJ340" s="80" t="str">
        <f t="array" ref="AJ340">IFERROR(INDEX('[1]Master Price'!$E:$E,MATCH(D340,'[1]Master Price'!$B:$B,0)),"0")</f>
        <v>0</v>
      </c>
      <c r="AK340" s="80">
        <f t="shared" si="48"/>
        <v>0</v>
      </c>
      <c r="AL340" s="82" t="str">
        <f t="shared" si="38"/>
        <v>0-day</v>
      </c>
      <c r="AM340" s="82" t="str">
        <f t="shared" si="49"/>
        <v>0-day</v>
      </c>
      <c r="AN340" s="82" t="str">
        <f t="shared" si="40"/>
        <v>0-day</v>
      </c>
      <c r="AO340" s="82" t="str">
        <f t="shared" si="41"/>
        <v>0-day</v>
      </c>
      <c r="AP340" s="82" t="str">
        <f t="shared" si="50"/>
        <v>2-day</v>
      </c>
      <c r="AQ340" s="82" t="str">
        <f t="shared" si="51"/>
        <v>0-day</v>
      </c>
      <c r="AR340" s="137"/>
      <c r="AS340" s="83">
        <f t="shared" si="63"/>
        <v>338</v>
      </c>
      <c r="AT340" s="85" t="str">
        <f t="shared" si="64"/>
        <v>GMIAMMIPT/2026/05/1571</v>
      </c>
      <c r="AU340" s="84" t="e">
        <f t="shared" ca="1" si="65"/>
        <v>#NAME?</v>
      </c>
      <c r="AV340" s="88" t="e">
        <f t="shared" ca="1" si="66"/>
        <v>#NAME?</v>
      </c>
      <c r="AW340" s="83" t="e">
        <f t="shared" ca="1" si="67"/>
        <v>#NAME?</v>
      </c>
      <c r="AX340" s="88" t="e">
        <f t="shared" ca="1" si="52"/>
        <v>#NAME?</v>
      </c>
      <c r="AY340" s="86">
        <f t="shared" si="53"/>
        <v>200001074134</v>
      </c>
      <c r="AZ340" s="171" t="e">
        <f t="shared" ca="1" si="54"/>
        <v>#NAME?</v>
      </c>
      <c r="BA340" s="85" t="e">
        <f t="shared" ca="1" si="55"/>
        <v>#NAME?</v>
      </c>
      <c r="BB340" s="85" t="e">
        <f t="shared" ca="1" si="56"/>
        <v>#NAME?</v>
      </c>
      <c r="BC340" s="90" t="e">
        <f t="shared" ca="1" si="57"/>
        <v>#NAME?</v>
      </c>
      <c r="BD340" s="90" t="e">
        <f t="shared" ca="1" si="58"/>
        <v>#NAME?</v>
      </c>
      <c r="BE340" s="85" t="e">
        <f t="shared" ca="1" si="59"/>
        <v>#NAME?</v>
      </c>
      <c r="BF340" s="22" t="e">
        <f t="shared" ca="1" si="60"/>
        <v>#NAME?</v>
      </c>
      <c r="BG340" s="22" t="e">
        <f t="shared" ca="1" si="61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>
        <f t="shared" si="62"/>
        <v>339</v>
      </c>
      <c r="B341" s="139">
        <v>46163</v>
      </c>
      <c r="C341" s="54" t="s">
        <v>2899</v>
      </c>
      <c r="D341" s="54" t="s">
        <v>153</v>
      </c>
      <c r="E341" s="56" t="s">
        <v>154</v>
      </c>
      <c r="F341" s="54">
        <v>1</v>
      </c>
      <c r="G341" s="54" t="s">
        <v>65</v>
      </c>
      <c r="H341" s="54" t="str">
        <f t="shared" si="42"/>
        <v>DONE</v>
      </c>
      <c r="I341" s="54" t="s">
        <v>117</v>
      </c>
      <c r="J341" s="58" t="s">
        <v>78</v>
      </c>
      <c r="K341" s="58" t="s">
        <v>79</v>
      </c>
      <c r="L341" s="54">
        <v>10016</v>
      </c>
      <c r="M341" s="54" t="s">
        <v>283</v>
      </c>
      <c r="N341" s="54" t="s">
        <v>283</v>
      </c>
      <c r="O341" s="96" t="s">
        <v>85</v>
      </c>
      <c r="P341" s="64" t="s">
        <v>550</v>
      </c>
      <c r="Q341" s="64" t="s">
        <v>1569</v>
      </c>
      <c r="R341" s="25">
        <v>200001074134</v>
      </c>
      <c r="S341" s="66">
        <v>46271</v>
      </c>
      <c r="T341" s="66" t="str">
        <f t="shared" si="43"/>
        <v>DONE</v>
      </c>
      <c r="U341" s="66">
        <v>46175</v>
      </c>
      <c r="V341" s="25">
        <v>9200093636</v>
      </c>
      <c r="W341" s="25">
        <v>46762</v>
      </c>
      <c r="X341" s="163">
        <v>46188</v>
      </c>
      <c r="Y341" s="69" t="str">
        <f t="shared" si="44"/>
        <v>DONE</v>
      </c>
      <c r="Z341" s="25">
        <v>50806</v>
      </c>
      <c r="AA341" s="179">
        <v>46188</v>
      </c>
      <c r="AB341" s="25" t="str">
        <f t="shared" si="45"/>
        <v>DONE</v>
      </c>
      <c r="AC341" s="71"/>
      <c r="AD341" s="54" t="s">
        <v>2900</v>
      </c>
      <c r="AE341" s="76">
        <v>46190</v>
      </c>
      <c r="AF341" s="69" t="str">
        <f t="shared" si="46"/>
        <v>DONE</v>
      </c>
      <c r="AG341" s="69">
        <v>46191</v>
      </c>
      <c r="AH341" s="170"/>
      <c r="AI341" s="77" t="e">
        <f t="shared" ca="1" si="47"/>
        <v>#NAME?</v>
      </c>
      <c r="AJ341" s="80" t="str">
        <f t="array" ref="AJ341">IFERROR(INDEX('[1]Master Price'!$E:$E,MATCH(D341,'[1]Master Price'!$B:$B,0)),"0")</f>
        <v>0</v>
      </c>
      <c r="AK341" s="80">
        <f t="shared" si="48"/>
        <v>0</v>
      </c>
      <c r="AL341" s="82" t="str">
        <f t="shared" si="38"/>
        <v>0-day</v>
      </c>
      <c r="AM341" s="82" t="str">
        <f t="shared" si="49"/>
        <v>0-day</v>
      </c>
      <c r="AN341" s="82" t="str">
        <f t="shared" si="40"/>
        <v>0-day</v>
      </c>
      <c r="AO341" s="82" t="str">
        <f t="shared" si="41"/>
        <v>0-day</v>
      </c>
      <c r="AP341" s="82" t="str">
        <f t="shared" si="50"/>
        <v>2-day</v>
      </c>
      <c r="AQ341" s="82" t="str">
        <f t="shared" si="51"/>
        <v>0-day</v>
      </c>
      <c r="AR341" s="137"/>
      <c r="AS341" s="83">
        <f t="shared" si="63"/>
        <v>339</v>
      </c>
      <c r="AT341" s="85" t="str">
        <f t="shared" si="64"/>
        <v>GMIAMMIPT/2026/05/1571</v>
      </c>
      <c r="AU341" s="84" t="e">
        <f t="shared" ca="1" si="65"/>
        <v>#NAME?</v>
      </c>
      <c r="AV341" s="88" t="e">
        <f t="shared" ca="1" si="66"/>
        <v>#NAME?</v>
      </c>
      <c r="AW341" s="83" t="e">
        <f t="shared" ca="1" si="67"/>
        <v>#NAME?</v>
      </c>
      <c r="AX341" s="88" t="e">
        <f t="shared" ca="1" si="52"/>
        <v>#NAME?</v>
      </c>
      <c r="AY341" s="86">
        <f t="shared" si="53"/>
        <v>200001074134</v>
      </c>
      <c r="AZ341" s="171" t="e">
        <f t="shared" ca="1" si="54"/>
        <v>#NAME?</v>
      </c>
      <c r="BA341" s="85" t="e">
        <f t="shared" ca="1" si="55"/>
        <v>#NAME?</v>
      </c>
      <c r="BB341" s="85" t="e">
        <f t="shared" ca="1" si="56"/>
        <v>#NAME?</v>
      </c>
      <c r="BC341" s="90" t="e">
        <f t="shared" ca="1" si="57"/>
        <v>#NAME?</v>
      </c>
      <c r="BD341" s="90" t="e">
        <f t="shared" ca="1" si="58"/>
        <v>#NAME?</v>
      </c>
      <c r="BE341" s="85" t="e">
        <f t="shared" ca="1" si="59"/>
        <v>#NAME?</v>
      </c>
      <c r="BF341" s="22" t="e">
        <f t="shared" ca="1" si="60"/>
        <v>#NAME?</v>
      </c>
      <c r="BG341" s="22" t="e">
        <f t="shared" ca="1" si="61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>
        <f t="shared" si="62"/>
        <v>340</v>
      </c>
      <c r="B342" s="139">
        <v>46165</v>
      </c>
      <c r="C342" s="54" t="s">
        <v>2903</v>
      </c>
      <c r="D342" s="54" t="s">
        <v>177</v>
      </c>
      <c r="E342" s="56" t="s">
        <v>178</v>
      </c>
      <c r="F342" s="54">
        <v>1</v>
      </c>
      <c r="G342" s="54" t="s">
        <v>65</v>
      </c>
      <c r="H342" s="54" t="str">
        <f t="shared" si="42"/>
        <v>DONE</v>
      </c>
      <c r="I342" s="54" t="s">
        <v>2703</v>
      </c>
      <c r="J342" s="58" t="s">
        <v>180</v>
      </c>
      <c r="K342" s="58" t="s">
        <v>79</v>
      </c>
      <c r="L342" s="54">
        <v>3474</v>
      </c>
      <c r="M342" s="54" t="s">
        <v>261</v>
      </c>
      <c r="N342" s="54" t="s">
        <v>261</v>
      </c>
      <c r="O342" s="98" t="s">
        <v>91</v>
      </c>
      <c r="P342" s="64" t="s">
        <v>2690</v>
      </c>
      <c r="Q342" s="64" t="s">
        <v>2691</v>
      </c>
      <c r="R342" s="25">
        <v>200001074099</v>
      </c>
      <c r="S342" s="66">
        <v>46271</v>
      </c>
      <c r="T342" s="66" t="str">
        <f t="shared" si="43"/>
        <v>DONE</v>
      </c>
      <c r="U342" s="66">
        <v>46175</v>
      </c>
      <c r="V342" s="25">
        <v>9200093620</v>
      </c>
      <c r="W342" s="25">
        <v>46755</v>
      </c>
      <c r="X342" s="163">
        <v>46188</v>
      </c>
      <c r="Y342" s="69" t="str">
        <f t="shared" si="44"/>
        <v>DONE</v>
      </c>
      <c r="Z342" s="25">
        <v>50812</v>
      </c>
      <c r="AA342" s="179">
        <v>46188</v>
      </c>
      <c r="AB342" s="25" t="str">
        <f t="shared" si="45"/>
        <v>DONE</v>
      </c>
      <c r="AC342" s="71"/>
      <c r="AD342" s="54" t="s">
        <v>2904</v>
      </c>
      <c r="AE342" s="73">
        <v>46190</v>
      </c>
      <c r="AF342" s="69" t="str">
        <f t="shared" si="46"/>
        <v>DONE</v>
      </c>
      <c r="AG342" s="69">
        <v>46191</v>
      </c>
      <c r="AH342" s="170"/>
      <c r="AI342" s="77" t="e">
        <f t="shared" ca="1" si="47"/>
        <v>#NAME?</v>
      </c>
      <c r="AJ342" s="80" t="str">
        <f t="array" ref="AJ342">IFERROR(INDEX('[1]Master Price'!$E:$E,MATCH(D342,'[1]Master Price'!$B:$B,0)),"0")</f>
        <v>0</v>
      </c>
      <c r="AK342" s="80">
        <f t="shared" si="48"/>
        <v>0</v>
      </c>
      <c r="AL342" s="82" t="str">
        <f t="shared" si="38"/>
        <v>0-day</v>
      </c>
      <c r="AM342" s="82" t="str">
        <f t="shared" si="49"/>
        <v>0-day</v>
      </c>
      <c r="AN342" s="82" t="str">
        <f t="shared" si="40"/>
        <v>0-day</v>
      </c>
      <c r="AO342" s="82" t="str">
        <f t="shared" si="41"/>
        <v>0-day</v>
      </c>
      <c r="AP342" s="82" t="str">
        <f t="shared" si="50"/>
        <v>2-day</v>
      </c>
      <c r="AQ342" s="82" t="str">
        <f t="shared" si="51"/>
        <v>0-day</v>
      </c>
      <c r="AR342" s="137"/>
      <c r="AS342" s="83">
        <f t="shared" si="63"/>
        <v>340</v>
      </c>
      <c r="AT342" s="85" t="str">
        <f t="shared" si="64"/>
        <v>GMIAMMIPT/2026/05/1572</v>
      </c>
      <c r="AU342" s="84" t="e">
        <f t="shared" ca="1" si="65"/>
        <v>#NAME?</v>
      </c>
      <c r="AV342" s="88" t="e">
        <f t="shared" ca="1" si="66"/>
        <v>#NAME?</v>
      </c>
      <c r="AW342" s="83" t="e">
        <f t="shared" ca="1" si="67"/>
        <v>#NAME?</v>
      </c>
      <c r="AX342" s="88" t="e">
        <f t="shared" ca="1" si="52"/>
        <v>#NAME?</v>
      </c>
      <c r="AY342" s="86">
        <f t="shared" si="53"/>
        <v>200001074099</v>
      </c>
      <c r="AZ342" s="171" t="e">
        <f t="shared" ca="1" si="54"/>
        <v>#NAME?</v>
      </c>
      <c r="BA342" s="85" t="e">
        <f t="shared" ca="1" si="55"/>
        <v>#NAME?</v>
      </c>
      <c r="BB342" s="85" t="e">
        <f t="shared" ca="1" si="56"/>
        <v>#NAME?</v>
      </c>
      <c r="BC342" s="90" t="e">
        <f t="shared" ca="1" si="57"/>
        <v>#NAME?</v>
      </c>
      <c r="BD342" s="90" t="e">
        <f t="shared" ca="1" si="58"/>
        <v>#NAME?</v>
      </c>
      <c r="BE342" s="85" t="e">
        <f t="shared" ca="1" si="59"/>
        <v>#NAME?</v>
      </c>
      <c r="BF342" s="22" t="e">
        <f t="shared" ca="1" si="60"/>
        <v>#NAME?</v>
      </c>
      <c r="BG342" s="22" t="e">
        <f t="shared" ca="1" si="61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>
        <f t="shared" si="62"/>
        <v>341</v>
      </c>
      <c r="B343" s="139">
        <v>46166</v>
      </c>
      <c r="C343" s="54" t="s">
        <v>2905</v>
      </c>
      <c r="D343" s="54" t="s">
        <v>177</v>
      </c>
      <c r="E343" s="56" t="s">
        <v>178</v>
      </c>
      <c r="F343" s="54">
        <v>1</v>
      </c>
      <c r="G343" s="54" t="s">
        <v>65</v>
      </c>
      <c r="H343" s="54" t="str">
        <f t="shared" si="42"/>
        <v>DONE</v>
      </c>
      <c r="I343" s="54" t="s">
        <v>889</v>
      </c>
      <c r="J343" s="58" t="s">
        <v>180</v>
      </c>
      <c r="K343" s="58" t="s">
        <v>79</v>
      </c>
      <c r="L343" s="54">
        <v>6989</v>
      </c>
      <c r="M343" s="54" t="s">
        <v>576</v>
      </c>
      <c r="N343" s="54" t="s">
        <v>576</v>
      </c>
      <c r="O343" s="98" t="s">
        <v>91</v>
      </c>
      <c r="P343" s="64" t="s">
        <v>2690</v>
      </c>
      <c r="Q343" s="64" t="s">
        <v>2691</v>
      </c>
      <c r="R343" s="25">
        <v>200001074100</v>
      </c>
      <c r="S343" s="66">
        <v>46271</v>
      </c>
      <c r="T343" s="66" t="str">
        <f t="shared" si="43"/>
        <v>DONE</v>
      </c>
      <c r="U343" s="66">
        <v>46175</v>
      </c>
      <c r="V343" s="25">
        <v>9200093623</v>
      </c>
      <c r="W343" s="25">
        <v>46756</v>
      </c>
      <c r="X343" s="163">
        <v>46188</v>
      </c>
      <c r="Y343" s="69" t="str">
        <f t="shared" si="44"/>
        <v>DONE</v>
      </c>
      <c r="Z343" s="25">
        <v>50811</v>
      </c>
      <c r="AA343" s="179">
        <v>46188</v>
      </c>
      <c r="AB343" s="25" t="str">
        <f t="shared" si="45"/>
        <v>DONE</v>
      </c>
      <c r="AC343" s="71"/>
      <c r="AD343" s="54" t="s">
        <v>2906</v>
      </c>
      <c r="AE343" s="73">
        <v>46190</v>
      </c>
      <c r="AF343" s="69" t="str">
        <f t="shared" si="46"/>
        <v>DONE</v>
      </c>
      <c r="AG343" s="69">
        <v>46191</v>
      </c>
      <c r="AH343" s="170"/>
      <c r="AI343" s="77" t="e">
        <f t="shared" ca="1" si="47"/>
        <v>#NAME?</v>
      </c>
      <c r="AJ343" s="80" t="str">
        <f t="array" ref="AJ343">IFERROR(INDEX('[1]Master Price'!$E:$E,MATCH(D343,'[1]Master Price'!$B:$B,0)),"0")</f>
        <v>0</v>
      </c>
      <c r="AK343" s="80">
        <f t="shared" si="48"/>
        <v>0</v>
      </c>
      <c r="AL343" s="82" t="str">
        <f t="shared" si="38"/>
        <v>0-day</v>
      </c>
      <c r="AM343" s="82" t="str">
        <f t="shared" si="49"/>
        <v>0-day</v>
      </c>
      <c r="AN343" s="82" t="str">
        <f t="shared" si="40"/>
        <v>0-day</v>
      </c>
      <c r="AO343" s="82" t="str">
        <f t="shared" si="41"/>
        <v>0-day</v>
      </c>
      <c r="AP343" s="82" t="str">
        <f t="shared" si="50"/>
        <v>2-day</v>
      </c>
      <c r="AQ343" s="82" t="str">
        <f t="shared" si="51"/>
        <v>0-day</v>
      </c>
      <c r="AR343" s="137"/>
      <c r="AS343" s="83">
        <f t="shared" si="63"/>
        <v>341</v>
      </c>
      <c r="AT343" s="85" t="str">
        <f t="shared" si="64"/>
        <v>GMIAMMIPT/2026/05/1573</v>
      </c>
      <c r="AU343" s="84" t="e">
        <f t="shared" ca="1" si="65"/>
        <v>#NAME?</v>
      </c>
      <c r="AV343" s="88" t="e">
        <f t="shared" ca="1" si="66"/>
        <v>#NAME?</v>
      </c>
      <c r="AW343" s="83" t="e">
        <f t="shared" ca="1" si="67"/>
        <v>#NAME?</v>
      </c>
      <c r="AX343" s="88" t="e">
        <f t="shared" ca="1" si="52"/>
        <v>#NAME?</v>
      </c>
      <c r="AY343" s="86">
        <f t="shared" si="53"/>
        <v>200001074100</v>
      </c>
      <c r="AZ343" s="171" t="e">
        <f t="shared" ca="1" si="54"/>
        <v>#NAME?</v>
      </c>
      <c r="BA343" s="85" t="e">
        <f t="shared" ca="1" si="55"/>
        <v>#NAME?</v>
      </c>
      <c r="BB343" s="85" t="e">
        <f t="shared" ca="1" si="56"/>
        <v>#NAME?</v>
      </c>
      <c r="BC343" s="90" t="e">
        <f t="shared" ca="1" si="57"/>
        <v>#NAME?</v>
      </c>
      <c r="BD343" s="90" t="e">
        <f t="shared" ca="1" si="58"/>
        <v>#NAME?</v>
      </c>
      <c r="BE343" s="85" t="e">
        <f t="shared" ca="1" si="59"/>
        <v>#NAME?</v>
      </c>
      <c r="BF343" s="22" t="e">
        <f t="shared" ca="1" si="60"/>
        <v>#NAME?</v>
      </c>
      <c r="BG343" s="22" t="e">
        <f t="shared" ca="1" si="61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>
        <f t="shared" si="62"/>
        <v>342</v>
      </c>
      <c r="B344" s="139">
        <v>46164</v>
      </c>
      <c r="C344" s="54" t="s">
        <v>2913</v>
      </c>
      <c r="D344" s="54" t="s">
        <v>136</v>
      </c>
      <c r="E344" s="56" t="s">
        <v>137</v>
      </c>
      <c r="F344" s="54">
        <v>1</v>
      </c>
      <c r="G344" s="54" t="s">
        <v>65</v>
      </c>
      <c r="H344" s="54" t="str">
        <f t="shared" si="42"/>
        <v>DONE</v>
      </c>
      <c r="I344" s="54" t="s">
        <v>2482</v>
      </c>
      <c r="J344" s="58" t="s">
        <v>78</v>
      </c>
      <c r="K344" s="58" t="s">
        <v>79</v>
      </c>
      <c r="L344" s="54">
        <v>10647</v>
      </c>
      <c r="M344" s="54" t="s">
        <v>207</v>
      </c>
      <c r="N344" s="54" t="s">
        <v>207</v>
      </c>
      <c r="O344" s="96" t="s">
        <v>85</v>
      </c>
      <c r="P344" s="64" t="s">
        <v>550</v>
      </c>
      <c r="Q344" s="64" t="s">
        <v>1569</v>
      </c>
      <c r="R344" s="25">
        <v>200001074125</v>
      </c>
      <c r="S344" s="66">
        <v>46271</v>
      </c>
      <c r="T344" s="66" t="str">
        <f t="shared" si="43"/>
        <v>DONE</v>
      </c>
      <c r="U344" s="66">
        <v>46175</v>
      </c>
      <c r="V344" s="25">
        <v>9200093709</v>
      </c>
      <c r="W344" s="25">
        <v>47178</v>
      </c>
      <c r="X344" s="163">
        <v>46197</v>
      </c>
      <c r="Y344" s="69" t="str">
        <f t="shared" si="44"/>
        <v>DONE</v>
      </c>
      <c r="Z344" s="25">
        <v>51269</v>
      </c>
      <c r="AA344" s="179">
        <v>46198</v>
      </c>
      <c r="AB344" s="25" t="str">
        <f t="shared" si="45"/>
        <v>DONE</v>
      </c>
      <c r="AC344" s="71"/>
      <c r="AD344" s="54" t="s">
        <v>2914</v>
      </c>
      <c r="AE344" s="73">
        <v>46198</v>
      </c>
      <c r="AF344" s="69" t="str">
        <f t="shared" si="46"/>
        <v>DONE</v>
      </c>
      <c r="AG344" s="69">
        <v>46198</v>
      </c>
      <c r="AH344" s="170"/>
      <c r="AI344" s="77" t="e">
        <f t="shared" ca="1" si="47"/>
        <v>#NAME?</v>
      </c>
      <c r="AJ344" s="80" t="str">
        <f t="array" ref="AJ344">IFERROR(INDEX('[1]Master Price'!$E:$E,MATCH(D344,'[1]Master Price'!$B:$B,0)),"0")</f>
        <v>0</v>
      </c>
      <c r="AK344" s="80">
        <f t="shared" si="48"/>
        <v>0</v>
      </c>
      <c r="AL344" s="82" t="str">
        <f t="shared" si="38"/>
        <v>0-day</v>
      </c>
      <c r="AM344" s="82" t="str">
        <f t="shared" si="49"/>
        <v>0-day</v>
      </c>
      <c r="AN344" s="82" t="str">
        <f t="shared" si="40"/>
        <v>0-day</v>
      </c>
      <c r="AO344" s="82" t="str">
        <f t="shared" si="41"/>
        <v>1-day</v>
      </c>
      <c r="AP344" s="82" t="str">
        <f t="shared" si="50"/>
        <v>0-day</v>
      </c>
      <c r="AQ344" s="82" t="str">
        <f t="shared" si="51"/>
        <v>0-day</v>
      </c>
      <c r="AR344" s="137"/>
      <c r="AS344" s="83">
        <f t="shared" si="63"/>
        <v>342</v>
      </c>
      <c r="AT344" s="85" t="str">
        <f t="shared" si="64"/>
        <v>GMIAMMIPT/2026/05/1574</v>
      </c>
      <c r="AU344" s="84" t="e">
        <f t="shared" ca="1" si="65"/>
        <v>#NAME?</v>
      </c>
      <c r="AV344" s="88" t="e">
        <f t="shared" ca="1" si="66"/>
        <v>#NAME?</v>
      </c>
      <c r="AW344" s="83" t="e">
        <f t="shared" ca="1" si="67"/>
        <v>#NAME?</v>
      </c>
      <c r="AX344" s="88" t="e">
        <f t="shared" ca="1" si="52"/>
        <v>#NAME?</v>
      </c>
      <c r="AY344" s="86">
        <f t="shared" si="53"/>
        <v>200001074125</v>
      </c>
      <c r="AZ344" s="171" t="e">
        <f t="shared" ca="1" si="54"/>
        <v>#NAME?</v>
      </c>
      <c r="BA344" s="85" t="e">
        <f t="shared" ca="1" si="55"/>
        <v>#NAME?</v>
      </c>
      <c r="BB344" s="85" t="e">
        <f t="shared" ca="1" si="56"/>
        <v>#NAME?</v>
      </c>
      <c r="BC344" s="90" t="e">
        <f t="shared" ca="1" si="57"/>
        <v>#NAME?</v>
      </c>
      <c r="BD344" s="90" t="e">
        <f t="shared" ca="1" si="58"/>
        <v>#NAME?</v>
      </c>
      <c r="BE344" s="85" t="e">
        <f t="shared" ca="1" si="59"/>
        <v>#NAME?</v>
      </c>
      <c r="BF344" s="22" t="e">
        <f t="shared" ca="1" si="60"/>
        <v>#NAME?</v>
      </c>
      <c r="BG344" s="22" t="e">
        <f t="shared" ca="1" si="61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>
        <f t="shared" si="62"/>
        <v>343</v>
      </c>
      <c r="B345" s="139">
        <v>46164</v>
      </c>
      <c r="C345" s="54" t="s">
        <v>2913</v>
      </c>
      <c r="D345" s="54" t="s">
        <v>163</v>
      </c>
      <c r="E345" s="56" t="s">
        <v>164</v>
      </c>
      <c r="F345" s="54">
        <v>1</v>
      </c>
      <c r="G345" s="54" t="s">
        <v>65</v>
      </c>
      <c r="H345" s="54" t="str">
        <f t="shared" si="42"/>
        <v>DONE</v>
      </c>
      <c r="I345" s="54" t="s">
        <v>2482</v>
      </c>
      <c r="J345" s="58" t="s">
        <v>78</v>
      </c>
      <c r="K345" s="58" t="s">
        <v>79</v>
      </c>
      <c r="L345" s="54">
        <v>10647</v>
      </c>
      <c r="M345" s="54" t="s">
        <v>207</v>
      </c>
      <c r="N345" s="54" t="s">
        <v>207</v>
      </c>
      <c r="O345" s="96" t="s">
        <v>85</v>
      </c>
      <c r="P345" s="64" t="s">
        <v>550</v>
      </c>
      <c r="Q345" s="64" t="s">
        <v>1569</v>
      </c>
      <c r="R345" s="25">
        <v>200001074125</v>
      </c>
      <c r="S345" s="66">
        <v>46271</v>
      </c>
      <c r="T345" s="66" t="str">
        <f t="shared" si="43"/>
        <v>DONE</v>
      </c>
      <c r="U345" s="66">
        <v>46175</v>
      </c>
      <c r="V345" s="25">
        <v>9200093709</v>
      </c>
      <c r="W345" s="25">
        <v>47178</v>
      </c>
      <c r="X345" s="163">
        <v>46197</v>
      </c>
      <c r="Y345" s="69" t="str">
        <f t="shared" si="44"/>
        <v>DONE</v>
      </c>
      <c r="Z345" s="25">
        <v>51269</v>
      </c>
      <c r="AA345" s="179">
        <v>46198</v>
      </c>
      <c r="AB345" s="25" t="str">
        <f t="shared" si="45"/>
        <v>DONE</v>
      </c>
      <c r="AC345" s="71"/>
      <c r="AD345" s="54" t="s">
        <v>2914</v>
      </c>
      <c r="AE345" s="73">
        <v>46198</v>
      </c>
      <c r="AF345" s="69" t="str">
        <f t="shared" si="46"/>
        <v>DONE</v>
      </c>
      <c r="AG345" s="69">
        <v>46198</v>
      </c>
      <c r="AH345" s="170"/>
      <c r="AI345" s="77" t="e">
        <f t="shared" ca="1" si="47"/>
        <v>#NAME?</v>
      </c>
      <c r="AJ345" s="80" t="str">
        <f t="array" ref="AJ345">IFERROR(INDEX('[1]Master Price'!$E:$E,MATCH(D345,'[1]Master Price'!$B:$B,0)),"0")</f>
        <v>0</v>
      </c>
      <c r="AK345" s="80">
        <f t="shared" si="48"/>
        <v>0</v>
      </c>
      <c r="AL345" s="82" t="str">
        <f t="shared" si="38"/>
        <v>0-day</v>
      </c>
      <c r="AM345" s="82" t="str">
        <f t="shared" si="49"/>
        <v>0-day</v>
      </c>
      <c r="AN345" s="82" t="str">
        <f t="shared" si="40"/>
        <v>0-day</v>
      </c>
      <c r="AO345" s="82" t="str">
        <f t="shared" si="41"/>
        <v>1-day</v>
      </c>
      <c r="AP345" s="82" t="str">
        <f t="shared" si="50"/>
        <v>0-day</v>
      </c>
      <c r="AQ345" s="82" t="str">
        <f t="shared" si="51"/>
        <v>0-day</v>
      </c>
      <c r="AR345" s="137"/>
      <c r="AS345" s="83">
        <f t="shared" si="63"/>
        <v>343</v>
      </c>
      <c r="AT345" s="85" t="str">
        <f t="shared" si="64"/>
        <v>GMIAMMIPT/2026/05/1574</v>
      </c>
      <c r="AU345" s="84" t="e">
        <f t="shared" ca="1" si="65"/>
        <v>#NAME?</v>
      </c>
      <c r="AV345" s="88" t="e">
        <f t="shared" ca="1" si="66"/>
        <v>#NAME?</v>
      </c>
      <c r="AW345" s="83" t="e">
        <f t="shared" ca="1" si="67"/>
        <v>#NAME?</v>
      </c>
      <c r="AX345" s="88" t="e">
        <f t="shared" ca="1" si="52"/>
        <v>#NAME?</v>
      </c>
      <c r="AY345" s="86">
        <f t="shared" si="53"/>
        <v>200001074125</v>
      </c>
      <c r="AZ345" s="171" t="e">
        <f t="shared" ca="1" si="54"/>
        <v>#NAME?</v>
      </c>
      <c r="BA345" s="85" t="e">
        <f t="shared" ca="1" si="55"/>
        <v>#NAME?</v>
      </c>
      <c r="BB345" s="85" t="e">
        <f t="shared" ca="1" si="56"/>
        <v>#NAME?</v>
      </c>
      <c r="BC345" s="90" t="e">
        <f t="shared" ca="1" si="57"/>
        <v>#NAME?</v>
      </c>
      <c r="BD345" s="90" t="e">
        <f t="shared" ca="1" si="58"/>
        <v>#NAME?</v>
      </c>
      <c r="BE345" s="85" t="e">
        <f t="shared" ca="1" si="59"/>
        <v>#NAME?</v>
      </c>
      <c r="BF345" s="22" t="e">
        <f t="shared" ca="1" si="60"/>
        <v>#NAME?</v>
      </c>
      <c r="BG345" s="22" t="e">
        <f t="shared" ca="1" si="61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>
        <f t="shared" si="62"/>
        <v>344</v>
      </c>
      <c r="B346" s="139">
        <v>46172</v>
      </c>
      <c r="C346" s="54" t="s">
        <v>2921</v>
      </c>
      <c r="D346" s="54" t="s">
        <v>115</v>
      </c>
      <c r="E346" s="56" t="s">
        <v>116</v>
      </c>
      <c r="F346" s="54">
        <v>1</v>
      </c>
      <c r="G346" s="54" t="s">
        <v>65</v>
      </c>
      <c r="H346" s="54" t="str">
        <f t="shared" si="42"/>
        <v>DONE</v>
      </c>
      <c r="I346" s="54" t="s">
        <v>299</v>
      </c>
      <c r="J346" s="58" t="s">
        <v>146</v>
      </c>
      <c r="K346" s="58" t="s">
        <v>79</v>
      </c>
      <c r="L346" s="54">
        <v>34780</v>
      </c>
      <c r="M346" s="54" t="s">
        <v>300</v>
      </c>
      <c r="N346" s="54" t="s">
        <v>300</v>
      </c>
      <c r="O346" s="98" t="s">
        <v>91</v>
      </c>
      <c r="P346" s="64" t="s">
        <v>1810</v>
      </c>
      <c r="Q346" s="64" t="s">
        <v>533</v>
      </c>
      <c r="R346" s="25">
        <v>200001081956</v>
      </c>
      <c r="S346" s="66">
        <v>46191</v>
      </c>
      <c r="T346" s="66" t="str">
        <f t="shared" si="43"/>
        <v>DONE</v>
      </c>
      <c r="U346" s="66">
        <v>46192</v>
      </c>
      <c r="V346" s="25">
        <v>9200097129</v>
      </c>
      <c r="W346" s="25">
        <v>47666</v>
      </c>
      <c r="X346" s="163">
        <v>46203</v>
      </c>
      <c r="Y346" s="69" t="str">
        <f t="shared" si="44"/>
        <v>DONE</v>
      </c>
      <c r="Z346" s="25">
        <v>51791</v>
      </c>
      <c r="AA346" s="202">
        <v>46203</v>
      </c>
      <c r="AB346" s="25" t="str">
        <f t="shared" si="45"/>
        <v>DONE</v>
      </c>
      <c r="AC346" s="71"/>
      <c r="AD346" s="54" t="s">
        <v>2925</v>
      </c>
      <c r="AE346" s="76">
        <v>46203</v>
      </c>
      <c r="AF346" s="69" t="str">
        <f t="shared" si="46"/>
        <v>DONE</v>
      </c>
      <c r="AG346" s="69">
        <v>46180</v>
      </c>
      <c r="AH346" s="170"/>
      <c r="AI346" s="77" t="e">
        <f>IF(#REF!=0,"",_xludf.IFS(
  ISBLANK(#REF!),"NOT INVOICED",
  ISBLANK(#REF!),"UNPAID",
  TRUE,"PAID"
))</f>
        <v>#REF!</v>
      </c>
      <c r="AJ346" s="80" t="str">
        <f t="array" ref="AJ346">IFERROR(INDEX('[1]Master Price'!$E:$E,MATCH(D346,'[1]Master Price'!$B:$B,0)),"0")</f>
        <v>0</v>
      </c>
      <c r="AK346" s="80">
        <f t="shared" si="48"/>
        <v>0</v>
      </c>
      <c r="AL346" s="82" t="str">
        <f t="shared" si="38"/>
        <v>0-day</v>
      </c>
      <c r="AM346" s="82" t="str">
        <f t="shared" si="49"/>
        <v>1-day</v>
      </c>
      <c r="AN346" s="82" t="str">
        <f t="shared" si="40"/>
        <v>0-day</v>
      </c>
      <c r="AO346" s="82" t="str">
        <f t="shared" si="41"/>
        <v>0-day</v>
      </c>
      <c r="AP346" s="82" t="str">
        <f t="shared" si="50"/>
        <v>0-day</v>
      </c>
      <c r="AQ346" s="82" t="str">
        <f t="shared" si="51"/>
        <v>0-day</v>
      </c>
      <c r="AR346" s="137"/>
      <c r="AS346" s="83">
        <f t="shared" si="63"/>
        <v>344</v>
      </c>
      <c r="AT346" s="85" t="str">
        <f t="shared" si="64"/>
        <v>GMIAMMIPT/2026/05/1575</v>
      </c>
      <c r="AU346" s="84" t="e">
        <f t="shared" ca="1" si="65"/>
        <v>#NAME?</v>
      </c>
      <c r="AV346" s="88" t="e">
        <f t="shared" ca="1" si="66"/>
        <v>#NAME?</v>
      </c>
      <c r="AW346" s="83" t="e">
        <f t="shared" ca="1" si="67"/>
        <v>#NAME?</v>
      </c>
      <c r="AX346" s="88" t="e">
        <f t="shared" ca="1" si="52"/>
        <v>#NAME?</v>
      </c>
      <c r="AY346" s="86">
        <f t="shared" si="53"/>
        <v>200001081956</v>
      </c>
      <c r="AZ346" s="171" t="e">
        <f t="shared" ca="1" si="54"/>
        <v>#NAME?</v>
      </c>
      <c r="BA346" s="85" t="e">
        <f t="shared" ca="1" si="55"/>
        <v>#NAME?</v>
      </c>
      <c r="BB346" s="85" t="e">
        <f t="shared" ca="1" si="56"/>
        <v>#NAME?</v>
      </c>
      <c r="BC346" s="90" t="e">
        <f t="shared" ca="1" si="57"/>
        <v>#NAME?</v>
      </c>
      <c r="BD346" s="90" t="e">
        <f t="shared" ca="1" si="58"/>
        <v>#NAME?</v>
      </c>
      <c r="BE346" s="85" t="e">
        <f t="shared" ca="1" si="59"/>
        <v>#NAME?</v>
      </c>
      <c r="BF346" s="22" t="e">
        <f t="shared" ca="1" si="60"/>
        <v>#NAME?</v>
      </c>
      <c r="BG346" s="22" t="e">
        <f t="shared" ca="1" si="61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>
        <f t="shared" si="62"/>
        <v>345</v>
      </c>
      <c r="B347" s="139">
        <v>46172</v>
      </c>
      <c r="C347" s="54" t="s">
        <v>2921</v>
      </c>
      <c r="D347" s="54" t="s">
        <v>1188</v>
      </c>
      <c r="E347" s="56" t="s">
        <v>1189</v>
      </c>
      <c r="F347" s="54">
        <v>1</v>
      </c>
      <c r="G347" s="54" t="s">
        <v>65</v>
      </c>
      <c r="H347" s="54" t="str">
        <f t="shared" si="42"/>
        <v>DONE</v>
      </c>
      <c r="I347" s="54" t="s">
        <v>299</v>
      </c>
      <c r="J347" s="58" t="s">
        <v>146</v>
      </c>
      <c r="K347" s="58" t="s">
        <v>79</v>
      </c>
      <c r="L347" s="54">
        <v>34780</v>
      </c>
      <c r="M347" s="54" t="s">
        <v>300</v>
      </c>
      <c r="N347" s="54" t="s">
        <v>300</v>
      </c>
      <c r="O347" s="98" t="s">
        <v>91</v>
      </c>
      <c r="P347" s="64" t="s">
        <v>1810</v>
      </c>
      <c r="Q347" s="64" t="s">
        <v>533</v>
      </c>
      <c r="R347" s="25">
        <v>200001081956</v>
      </c>
      <c r="S347" s="66">
        <v>46191</v>
      </c>
      <c r="T347" s="66" t="str">
        <f t="shared" si="43"/>
        <v>DONE</v>
      </c>
      <c r="U347" s="66">
        <v>46192</v>
      </c>
      <c r="V347" s="25">
        <v>9200097129</v>
      </c>
      <c r="W347" s="25">
        <v>47666</v>
      </c>
      <c r="X347" s="163">
        <v>46203</v>
      </c>
      <c r="Y347" s="69" t="str">
        <f t="shared" si="44"/>
        <v>DONE</v>
      </c>
      <c r="Z347" s="25">
        <v>51791</v>
      </c>
      <c r="AA347" s="202">
        <v>46203</v>
      </c>
      <c r="AB347" s="25" t="str">
        <f t="shared" si="45"/>
        <v>DONE</v>
      </c>
      <c r="AC347" s="71"/>
      <c r="AD347" s="54" t="s">
        <v>2925</v>
      </c>
      <c r="AE347" s="76">
        <v>46203</v>
      </c>
      <c r="AF347" s="69" t="str">
        <f t="shared" si="46"/>
        <v>DONE</v>
      </c>
      <c r="AG347" s="69">
        <v>46180</v>
      </c>
      <c r="AH347" s="170"/>
      <c r="AI347" s="77" t="e">
        <f t="shared" ref="AI347:AI349" ca="1" si="68">IF(C350=0,"",_xludf.IFS(
  ISBLANK(AD350),"NOT INVOICED",
  ISBLANK(AH350),"UNPAID",
  TRUE,"PAID"
))</f>
        <v>#NAME?</v>
      </c>
      <c r="AJ347" s="80" t="str">
        <f t="array" ref="AJ347">IFERROR(INDEX('[1]Master Price'!$E:$E,MATCH(D347,'[1]Master Price'!$B:$B,0)),"0")</f>
        <v>0</v>
      </c>
      <c r="AK347" s="80">
        <f t="shared" si="48"/>
        <v>0</v>
      </c>
      <c r="AL347" s="82" t="str">
        <f t="shared" si="38"/>
        <v>0-day</v>
      </c>
      <c r="AM347" s="82" t="str">
        <f t="shared" si="49"/>
        <v>1-day</v>
      </c>
      <c r="AN347" s="82" t="str">
        <f t="shared" si="40"/>
        <v>0-day</v>
      </c>
      <c r="AO347" s="82" t="str">
        <f t="shared" si="41"/>
        <v>0-day</v>
      </c>
      <c r="AP347" s="82" t="str">
        <f t="shared" si="50"/>
        <v>0-day</v>
      </c>
      <c r="AQ347" s="82" t="str">
        <f t="shared" si="51"/>
        <v>0-day</v>
      </c>
      <c r="AR347" s="137"/>
      <c r="AS347" s="83">
        <f t="shared" si="63"/>
        <v>345</v>
      </c>
      <c r="AT347" s="85" t="str">
        <f t="shared" si="64"/>
        <v>GMIAMMIPT/2026/05/1575</v>
      </c>
      <c r="AU347" s="84" t="e">
        <f t="shared" ca="1" si="65"/>
        <v>#NAME?</v>
      </c>
      <c r="AV347" s="88" t="e">
        <f t="shared" ca="1" si="66"/>
        <v>#NAME?</v>
      </c>
      <c r="AW347" s="83" t="e">
        <f t="shared" ca="1" si="67"/>
        <v>#NAME?</v>
      </c>
      <c r="AX347" s="88" t="e">
        <f t="shared" ca="1" si="52"/>
        <v>#NAME?</v>
      </c>
      <c r="AY347" s="86">
        <f t="shared" si="53"/>
        <v>200001081956</v>
      </c>
      <c r="AZ347" s="171" t="e">
        <f t="shared" ca="1" si="54"/>
        <v>#NAME?</v>
      </c>
      <c r="BA347" s="85" t="e">
        <f t="shared" ca="1" si="55"/>
        <v>#NAME?</v>
      </c>
      <c r="BB347" s="85" t="e">
        <f t="shared" ca="1" si="56"/>
        <v>#NAME?</v>
      </c>
      <c r="BC347" s="90" t="e">
        <f t="shared" ca="1" si="57"/>
        <v>#NAME?</v>
      </c>
      <c r="BD347" s="90" t="e">
        <f t="shared" ca="1" si="58"/>
        <v>#NAME?</v>
      </c>
      <c r="BE347" s="85" t="e">
        <f t="shared" ca="1" si="59"/>
        <v>#NAME?</v>
      </c>
      <c r="BF347" s="22" t="e">
        <f t="shared" ca="1" si="60"/>
        <v>#NAME?</v>
      </c>
      <c r="BG347" s="22" t="e">
        <f t="shared" ca="1" si="61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>
        <f t="shared" si="62"/>
        <v>346</v>
      </c>
      <c r="B348" s="139">
        <v>46172</v>
      </c>
      <c r="C348" s="54" t="s">
        <v>2921</v>
      </c>
      <c r="D348" s="58" t="s">
        <v>349</v>
      </c>
      <c r="E348" s="56" t="s">
        <v>350</v>
      </c>
      <c r="F348" s="54">
        <v>1</v>
      </c>
      <c r="G348" s="54" t="s">
        <v>65</v>
      </c>
      <c r="H348" s="54" t="str">
        <f t="shared" si="42"/>
        <v>DONE</v>
      </c>
      <c r="I348" s="54" t="s">
        <v>299</v>
      </c>
      <c r="J348" s="58" t="s">
        <v>146</v>
      </c>
      <c r="K348" s="58" t="s">
        <v>79</v>
      </c>
      <c r="L348" s="54">
        <v>34780</v>
      </c>
      <c r="M348" s="54" t="s">
        <v>300</v>
      </c>
      <c r="N348" s="54" t="s">
        <v>300</v>
      </c>
      <c r="O348" s="98" t="s">
        <v>91</v>
      </c>
      <c r="P348" s="64" t="s">
        <v>1810</v>
      </c>
      <c r="Q348" s="64" t="s">
        <v>533</v>
      </c>
      <c r="R348" s="25">
        <v>200001081956</v>
      </c>
      <c r="S348" s="66">
        <v>46191</v>
      </c>
      <c r="T348" s="66" t="str">
        <f t="shared" si="43"/>
        <v>DONE</v>
      </c>
      <c r="U348" s="66">
        <v>46192</v>
      </c>
      <c r="V348" s="25">
        <v>9200097129</v>
      </c>
      <c r="W348" s="25">
        <v>47666</v>
      </c>
      <c r="X348" s="163">
        <v>46203</v>
      </c>
      <c r="Y348" s="69" t="str">
        <f t="shared" si="44"/>
        <v>DONE</v>
      </c>
      <c r="Z348" s="25">
        <v>51791</v>
      </c>
      <c r="AA348" s="202">
        <v>46203</v>
      </c>
      <c r="AB348" s="25" t="str">
        <f t="shared" si="45"/>
        <v>DONE</v>
      </c>
      <c r="AC348" s="71"/>
      <c r="AD348" s="54" t="s">
        <v>2925</v>
      </c>
      <c r="AE348" s="76">
        <v>46203</v>
      </c>
      <c r="AF348" s="69" t="str">
        <f t="shared" si="46"/>
        <v>DONE</v>
      </c>
      <c r="AG348" s="69">
        <v>46180</v>
      </c>
      <c r="AH348" s="170"/>
      <c r="AI348" s="77" t="e">
        <f t="shared" ca="1" si="68"/>
        <v>#NAME?</v>
      </c>
      <c r="AJ348" s="80" t="str">
        <f t="array" ref="AJ348">IFERROR(INDEX('[1]Master Price'!$E:$E,MATCH(D348,'[1]Master Price'!$B:$B,0)),"0")</f>
        <v>0</v>
      </c>
      <c r="AK348" s="80">
        <f t="shared" si="48"/>
        <v>0</v>
      </c>
      <c r="AL348" s="82" t="str">
        <f t="shared" si="38"/>
        <v>0-day</v>
      </c>
      <c r="AM348" s="82" t="str">
        <f t="shared" si="49"/>
        <v>1-day</v>
      </c>
      <c r="AN348" s="82" t="str">
        <f t="shared" si="40"/>
        <v>0-day</v>
      </c>
      <c r="AO348" s="82" t="str">
        <f t="shared" si="41"/>
        <v>0-day</v>
      </c>
      <c r="AP348" s="82" t="str">
        <f t="shared" si="50"/>
        <v>0-day</v>
      </c>
      <c r="AQ348" s="82" t="str">
        <f t="shared" si="51"/>
        <v>0-day</v>
      </c>
      <c r="AR348" s="137"/>
      <c r="AS348" s="83">
        <f t="shared" si="63"/>
        <v>346</v>
      </c>
      <c r="AT348" s="85" t="str">
        <f t="shared" si="64"/>
        <v>GMIAMMIPT/2026/05/1575</v>
      </c>
      <c r="AU348" s="84" t="e">
        <f t="shared" ca="1" si="65"/>
        <v>#NAME?</v>
      </c>
      <c r="AV348" s="88" t="e">
        <f t="shared" ca="1" si="66"/>
        <v>#NAME?</v>
      </c>
      <c r="AW348" s="83" t="e">
        <f t="shared" ca="1" si="67"/>
        <v>#NAME?</v>
      </c>
      <c r="AX348" s="88" t="e">
        <f t="shared" ca="1" si="52"/>
        <v>#NAME?</v>
      </c>
      <c r="AY348" s="86">
        <f t="shared" si="53"/>
        <v>200001081956</v>
      </c>
      <c r="AZ348" s="171" t="e">
        <f t="shared" ca="1" si="54"/>
        <v>#NAME?</v>
      </c>
      <c r="BA348" s="85" t="e">
        <f t="shared" ca="1" si="55"/>
        <v>#NAME?</v>
      </c>
      <c r="BB348" s="85" t="e">
        <f t="shared" ca="1" si="56"/>
        <v>#NAME?</v>
      </c>
      <c r="BC348" s="90" t="e">
        <f t="shared" ca="1" si="57"/>
        <v>#NAME?</v>
      </c>
      <c r="BD348" s="90" t="e">
        <f t="shared" ca="1" si="58"/>
        <v>#NAME?</v>
      </c>
      <c r="BE348" s="85" t="e">
        <f t="shared" ca="1" si="59"/>
        <v>#NAME?</v>
      </c>
      <c r="BF348" s="22" t="e">
        <f t="shared" ca="1" si="60"/>
        <v>#NAME?</v>
      </c>
      <c r="BG348" s="22" t="e">
        <f t="shared" ca="1" si="61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>
        <f t="shared" si="62"/>
        <v>347</v>
      </c>
      <c r="B349" s="139">
        <v>46172</v>
      </c>
      <c r="C349" s="54" t="s">
        <v>2928</v>
      </c>
      <c r="D349" s="54" t="s">
        <v>502</v>
      </c>
      <c r="E349" s="56" t="s">
        <v>503</v>
      </c>
      <c r="F349" s="54">
        <v>1</v>
      </c>
      <c r="G349" s="54" t="s">
        <v>144</v>
      </c>
      <c r="H349" s="54" t="str">
        <f t="shared" si="42"/>
        <v>DONE</v>
      </c>
      <c r="I349" s="54" t="s">
        <v>2814</v>
      </c>
      <c r="J349" s="62" t="s">
        <v>73</v>
      </c>
      <c r="K349" s="62" t="s">
        <v>73</v>
      </c>
      <c r="L349" s="54">
        <v>51</v>
      </c>
      <c r="M349" s="54" t="s">
        <v>207</v>
      </c>
      <c r="N349" s="54" t="s">
        <v>207</v>
      </c>
      <c r="O349" s="96" t="s">
        <v>85</v>
      </c>
      <c r="P349" s="64" t="s">
        <v>1810</v>
      </c>
      <c r="Q349" s="64" t="s">
        <v>785</v>
      </c>
      <c r="R349" s="25">
        <v>200001074123</v>
      </c>
      <c r="S349" s="66">
        <v>46271</v>
      </c>
      <c r="T349" s="66" t="str">
        <f t="shared" si="43"/>
        <v>DONE</v>
      </c>
      <c r="U349" s="66">
        <v>46175</v>
      </c>
      <c r="V349" s="25">
        <v>9200093640</v>
      </c>
      <c r="W349" s="25">
        <v>47180</v>
      </c>
      <c r="X349" s="163">
        <v>46197</v>
      </c>
      <c r="Y349" s="69" t="str">
        <f t="shared" si="44"/>
        <v>DONE</v>
      </c>
      <c r="Z349" s="25">
        <v>51271</v>
      </c>
      <c r="AA349" s="179">
        <v>46198</v>
      </c>
      <c r="AB349" s="25" t="str">
        <f t="shared" si="45"/>
        <v>DONE</v>
      </c>
      <c r="AC349" s="71"/>
      <c r="AD349" s="54" t="s">
        <v>2929</v>
      </c>
      <c r="AE349" s="76">
        <v>46198</v>
      </c>
      <c r="AF349" s="69" t="str">
        <f t="shared" si="46"/>
        <v>DONE</v>
      </c>
      <c r="AG349" s="69">
        <v>46198</v>
      </c>
      <c r="AH349" s="170"/>
      <c r="AI349" s="77" t="e">
        <f t="shared" ca="1" si="68"/>
        <v>#NAME?</v>
      </c>
      <c r="AJ349" s="80" t="str">
        <f t="array" ref="AJ349">IFERROR(INDEX('[1]Master Price'!$E:$E,MATCH(D349,'[1]Master Price'!$B:$B,0)),"0")</f>
        <v>0</v>
      </c>
      <c r="AK349" s="80">
        <f t="shared" si="48"/>
        <v>0</v>
      </c>
      <c r="AL349" s="82" t="str">
        <f t="shared" si="38"/>
        <v>0-day</v>
      </c>
      <c r="AM349" s="82" t="str">
        <f t="shared" si="49"/>
        <v>0-day</v>
      </c>
      <c r="AN349" s="82" t="str">
        <f t="shared" si="40"/>
        <v>0-day</v>
      </c>
      <c r="AO349" s="82" t="str">
        <f t="shared" si="41"/>
        <v>1-day</v>
      </c>
      <c r="AP349" s="82" t="str">
        <f t="shared" si="50"/>
        <v>0-day</v>
      </c>
      <c r="AQ349" s="82" t="str">
        <f t="shared" si="51"/>
        <v>0-day</v>
      </c>
      <c r="AR349" s="137"/>
      <c r="AS349" s="83">
        <f t="shared" si="63"/>
        <v>347</v>
      </c>
      <c r="AT349" s="85" t="str">
        <f t="shared" si="64"/>
        <v>GMIAMMIPT/2026/05/1576</v>
      </c>
      <c r="AU349" s="84" t="e">
        <f t="shared" ca="1" si="65"/>
        <v>#NAME?</v>
      </c>
      <c r="AV349" s="88" t="e">
        <f t="shared" ca="1" si="66"/>
        <v>#NAME?</v>
      </c>
      <c r="AW349" s="83" t="e">
        <f t="shared" ca="1" si="67"/>
        <v>#NAME?</v>
      </c>
      <c r="AX349" s="88" t="e">
        <f t="shared" ca="1" si="52"/>
        <v>#NAME?</v>
      </c>
      <c r="AY349" s="86">
        <f t="shared" si="53"/>
        <v>200001074123</v>
      </c>
      <c r="AZ349" s="171" t="e">
        <f t="shared" ca="1" si="54"/>
        <v>#NAME?</v>
      </c>
      <c r="BA349" s="85" t="e">
        <f t="shared" ca="1" si="55"/>
        <v>#NAME?</v>
      </c>
      <c r="BB349" s="85" t="e">
        <f t="shared" ca="1" si="56"/>
        <v>#NAME?</v>
      </c>
      <c r="BC349" s="90" t="e">
        <f t="shared" ca="1" si="57"/>
        <v>#NAME?</v>
      </c>
      <c r="BD349" s="90" t="e">
        <f t="shared" ca="1" si="58"/>
        <v>#NAME?</v>
      </c>
      <c r="BE349" s="85" t="e">
        <f t="shared" ca="1" si="59"/>
        <v>#NAME?</v>
      </c>
      <c r="BF349" s="22" t="e">
        <f t="shared" ca="1" si="60"/>
        <v>#NAME?</v>
      </c>
      <c r="BG349" s="22" t="e">
        <f t="shared" ca="1" si="61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>
        <f t="shared" si="62"/>
        <v>348</v>
      </c>
      <c r="B350" s="139">
        <v>46172</v>
      </c>
      <c r="C350" s="54" t="s">
        <v>2928</v>
      </c>
      <c r="D350" s="54" t="s">
        <v>1429</v>
      </c>
      <c r="E350" s="56" t="s">
        <v>1430</v>
      </c>
      <c r="F350" s="54">
        <v>1</v>
      </c>
      <c r="G350" s="54" t="s">
        <v>65</v>
      </c>
      <c r="H350" s="54" t="str">
        <f t="shared" si="42"/>
        <v>DONE</v>
      </c>
      <c r="I350" s="54" t="s">
        <v>2814</v>
      </c>
      <c r="J350" s="62" t="s">
        <v>73</v>
      </c>
      <c r="K350" s="62" t="s">
        <v>73</v>
      </c>
      <c r="L350" s="54">
        <v>51</v>
      </c>
      <c r="M350" s="54" t="s">
        <v>207</v>
      </c>
      <c r="N350" s="54" t="s">
        <v>207</v>
      </c>
      <c r="O350" s="96" t="s">
        <v>85</v>
      </c>
      <c r="P350" s="64" t="s">
        <v>1810</v>
      </c>
      <c r="Q350" s="64" t="s">
        <v>785</v>
      </c>
      <c r="R350" s="25">
        <v>200001074123</v>
      </c>
      <c r="S350" s="66">
        <v>46271</v>
      </c>
      <c r="T350" s="66" t="str">
        <f t="shared" si="43"/>
        <v>DONE</v>
      </c>
      <c r="U350" s="66">
        <v>46175</v>
      </c>
      <c r="V350" s="25">
        <v>9200093640</v>
      </c>
      <c r="W350" s="25">
        <v>47180</v>
      </c>
      <c r="X350" s="163">
        <v>46197</v>
      </c>
      <c r="Y350" s="69" t="str">
        <f t="shared" si="44"/>
        <v>DONE</v>
      </c>
      <c r="Z350" s="25">
        <v>51271</v>
      </c>
      <c r="AA350" s="179">
        <v>46198</v>
      </c>
      <c r="AB350" s="25" t="str">
        <f t="shared" si="45"/>
        <v>DONE</v>
      </c>
      <c r="AC350" s="71"/>
      <c r="AD350" s="54" t="s">
        <v>2929</v>
      </c>
      <c r="AE350" s="76">
        <v>46198</v>
      </c>
      <c r="AF350" s="69" t="str">
        <f t="shared" si="46"/>
        <v>DONE</v>
      </c>
      <c r="AG350" s="69">
        <v>46198</v>
      </c>
      <c r="AH350" s="170"/>
      <c r="AI350" s="77" t="e">
        <f t="shared" ref="AI350:AI462" ca="1" si="69">IF(C354=0,"",_xludf.IFS(
  ISBLANK(AD354),"NOT INVOICED",
  ISBLANK(AH354),"UNPAID",
  TRUE,"PAID"
))</f>
        <v>#NAME?</v>
      </c>
      <c r="AJ350" s="80" t="str">
        <f t="array" ref="AJ350">IFERROR(INDEX('[1]Master Price'!$E:$E,MATCH(D350,'[1]Master Price'!$B:$B,0)),"0")</f>
        <v>0</v>
      </c>
      <c r="AK350" s="80">
        <f t="shared" si="48"/>
        <v>0</v>
      </c>
      <c r="AL350" s="82" t="str">
        <f t="shared" si="38"/>
        <v>0-day</v>
      </c>
      <c r="AM350" s="82" t="str">
        <f t="shared" si="49"/>
        <v>0-day</v>
      </c>
      <c r="AN350" s="82" t="str">
        <f t="shared" si="40"/>
        <v>0-day</v>
      </c>
      <c r="AO350" s="82" t="str">
        <f t="shared" si="41"/>
        <v>1-day</v>
      </c>
      <c r="AP350" s="82" t="str">
        <f t="shared" si="50"/>
        <v>0-day</v>
      </c>
      <c r="AQ350" s="82" t="str">
        <f t="shared" si="51"/>
        <v>0-day</v>
      </c>
      <c r="AR350" s="137"/>
      <c r="AS350" s="83">
        <f t="shared" si="63"/>
        <v>348</v>
      </c>
      <c r="AT350" s="85" t="str">
        <f t="shared" si="64"/>
        <v>GMIAMMIPT/2026/05/1576</v>
      </c>
      <c r="AU350" s="84" t="e">
        <f t="shared" ca="1" si="65"/>
        <v>#NAME?</v>
      </c>
      <c r="AV350" s="88" t="e">
        <f t="shared" ca="1" si="66"/>
        <v>#NAME?</v>
      </c>
      <c r="AW350" s="83" t="e">
        <f t="shared" ca="1" si="67"/>
        <v>#NAME?</v>
      </c>
      <c r="AX350" s="88" t="e">
        <f t="shared" ca="1" si="52"/>
        <v>#NAME?</v>
      </c>
      <c r="AY350" s="86">
        <f t="shared" si="53"/>
        <v>200001074123</v>
      </c>
      <c r="AZ350" s="171" t="e">
        <f t="shared" ca="1" si="54"/>
        <v>#NAME?</v>
      </c>
      <c r="BA350" s="85" t="e">
        <f t="shared" ca="1" si="55"/>
        <v>#NAME?</v>
      </c>
      <c r="BB350" s="85" t="e">
        <f t="shared" ca="1" si="56"/>
        <v>#NAME?</v>
      </c>
      <c r="BC350" s="90" t="e">
        <f t="shared" ca="1" si="57"/>
        <v>#NAME?</v>
      </c>
      <c r="BD350" s="90" t="e">
        <f t="shared" ca="1" si="58"/>
        <v>#NAME?</v>
      </c>
      <c r="BE350" s="85" t="e">
        <f t="shared" ca="1" si="59"/>
        <v>#NAME?</v>
      </c>
      <c r="BF350" s="22" t="e">
        <f t="shared" ca="1" si="60"/>
        <v>#NAME?</v>
      </c>
      <c r="BG350" s="22" t="e">
        <f t="shared" ca="1" si="61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>
        <f t="shared" si="62"/>
        <v>349</v>
      </c>
      <c r="B351" s="139">
        <v>46172</v>
      </c>
      <c r="C351" s="54" t="s">
        <v>2928</v>
      </c>
      <c r="D351" s="54" t="s">
        <v>1427</v>
      </c>
      <c r="E351" s="56" t="s">
        <v>1428</v>
      </c>
      <c r="F351" s="54">
        <v>1</v>
      </c>
      <c r="G351" s="54" t="s">
        <v>65</v>
      </c>
      <c r="H351" s="54" t="str">
        <f t="shared" si="42"/>
        <v>DONE</v>
      </c>
      <c r="I351" s="54" t="s">
        <v>2814</v>
      </c>
      <c r="J351" s="62" t="s">
        <v>73</v>
      </c>
      <c r="K351" s="62" t="s">
        <v>73</v>
      </c>
      <c r="L351" s="54">
        <v>51</v>
      </c>
      <c r="M351" s="54" t="s">
        <v>207</v>
      </c>
      <c r="N351" s="54" t="s">
        <v>207</v>
      </c>
      <c r="O351" s="96" t="s">
        <v>85</v>
      </c>
      <c r="P351" s="64" t="s">
        <v>1810</v>
      </c>
      <c r="Q351" s="64" t="s">
        <v>785</v>
      </c>
      <c r="R351" s="25">
        <v>200001074123</v>
      </c>
      <c r="S351" s="66">
        <v>46271</v>
      </c>
      <c r="T351" s="66" t="str">
        <f t="shared" si="43"/>
        <v>DONE</v>
      </c>
      <c r="U351" s="66">
        <v>46175</v>
      </c>
      <c r="V351" s="25">
        <v>9200093640</v>
      </c>
      <c r="W351" s="25">
        <v>47180</v>
      </c>
      <c r="X351" s="163">
        <v>46197</v>
      </c>
      <c r="Y351" s="69" t="str">
        <f t="shared" si="44"/>
        <v>DONE</v>
      </c>
      <c r="Z351" s="25">
        <v>51271</v>
      </c>
      <c r="AA351" s="179">
        <v>46198</v>
      </c>
      <c r="AB351" s="25" t="str">
        <f t="shared" si="45"/>
        <v>DONE</v>
      </c>
      <c r="AC351" s="71"/>
      <c r="AD351" s="54" t="s">
        <v>2929</v>
      </c>
      <c r="AE351" s="76">
        <v>46198</v>
      </c>
      <c r="AF351" s="69" t="str">
        <f t="shared" si="46"/>
        <v>DONE</v>
      </c>
      <c r="AG351" s="69">
        <v>46198</v>
      </c>
      <c r="AH351" s="170"/>
      <c r="AI351" s="77" t="e">
        <f t="shared" ca="1" si="69"/>
        <v>#NAME?</v>
      </c>
      <c r="AJ351" s="80" t="str">
        <f t="array" ref="AJ351">IFERROR(INDEX('[1]Master Price'!$E:$E,MATCH(D351,'[1]Master Price'!$B:$B,0)),"0")</f>
        <v>0</v>
      </c>
      <c r="AK351" s="80">
        <f t="shared" si="48"/>
        <v>0</v>
      </c>
      <c r="AL351" s="82" t="str">
        <f t="shared" si="38"/>
        <v>0-day</v>
      </c>
      <c r="AM351" s="82" t="str">
        <f t="shared" si="49"/>
        <v>0-day</v>
      </c>
      <c r="AN351" s="82" t="str">
        <f t="shared" si="40"/>
        <v>0-day</v>
      </c>
      <c r="AO351" s="82" t="str">
        <f t="shared" si="41"/>
        <v>1-day</v>
      </c>
      <c r="AP351" s="82" t="str">
        <f t="shared" si="50"/>
        <v>0-day</v>
      </c>
      <c r="AQ351" s="82" t="str">
        <f t="shared" si="51"/>
        <v>0-day</v>
      </c>
      <c r="AR351" s="137"/>
      <c r="AS351" s="83">
        <f t="shared" si="63"/>
        <v>349</v>
      </c>
      <c r="AT351" s="85" t="str">
        <f t="shared" si="64"/>
        <v>GMIAMMIPT/2026/05/1576</v>
      </c>
      <c r="AU351" s="84" t="e">
        <f t="shared" ca="1" si="65"/>
        <v>#NAME?</v>
      </c>
      <c r="AV351" s="88" t="e">
        <f t="shared" ca="1" si="66"/>
        <v>#NAME?</v>
      </c>
      <c r="AW351" s="83" t="e">
        <f t="shared" ca="1" si="67"/>
        <v>#NAME?</v>
      </c>
      <c r="AX351" s="88" t="e">
        <f t="shared" ca="1" si="52"/>
        <v>#NAME?</v>
      </c>
      <c r="AY351" s="86">
        <f t="shared" si="53"/>
        <v>200001074123</v>
      </c>
      <c r="AZ351" s="171" t="e">
        <f t="shared" ca="1" si="54"/>
        <v>#NAME?</v>
      </c>
      <c r="BA351" s="85" t="e">
        <f t="shared" ca="1" si="55"/>
        <v>#NAME?</v>
      </c>
      <c r="BB351" s="85" t="e">
        <f t="shared" ca="1" si="56"/>
        <v>#NAME?</v>
      </c>
      <c r="BC351" s="90" t="e">
        <f t="shared" ca="1" si="57"/>
        <v>#NAME?</v>
      </c>
      <c r="BD351" s="90" t="e">
        <f t="shared" ca="1" si="58"/>
        <v>#NAME?</v>
      </c>
      <c r="BE351" s="85" t="e">
        <f t="shared" ca="1" si="59"/>
        <v>#NAME?</v>
      </c>
      <c r="BF351" s="22" t="e">
        <f t="shared" ca="1" si="60"/>
        <v>#NAME?</v>
      </c>
      <c r="BG351" s="22" t="e">
        <f t="shared" ca="1" si="61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>
        <f t="shared" si="62"/>
        <v>350</v>
      </c>
      <c r="B352" s="139">
        <v>46172</v>
      </c>
      <c r="C352" s="54" t="s">
        <v>2928</v>
      </c>
      <c r="D352" s="54" t="s">
        <v>292</v>
      </c>
      <c r="E352" s="56" t="s">
        <v>293</v>
      </c>
      <c r="F352" s="54">
        <v>1</v>
      </c>
      <c r="G352" s="54" t="s">
        <v>65</v>
      </c>
      <c r="H352" s="54" t="str">
        <f t="shared" si="42"/>
        <v>DONE</v>
      </c>
      <c r="I352" s="54" t="s">
        <v>2814</v>
      </c>
      <c r="J352" s="62" t="s">
        <v>73</v>
      </c>
      <c r="K352" s="62" t="s">
        <v>73</v>
      </c>
      <c r="L352" s="54">
        <v>51</v>
      </c>
      <c r="M352" s="54" t="s">
        <v>207</v>
      </c>
      <c r="N352" s="54" t="s">
        <v>207</v>
      </c>
      <c r="O352" s="96" t="s">
        <v>85</v>
      </c>
      <c r="P352" s="64" t="s">
        <v>1810</v>
      </c>
      <c r="Q352" s="64" t="s">
        <v>785</v>
      </c>
      <c r="R352" s="25">
        <v>200001074123</v>
      </c>
      <c r="S352" s="66">
        <v>46271</v>
      </c>
      <c r="T352" s="66" t="str">
        <f t="shared" si="43"/>
        <v>DONE</v>
      </c>
      <c r="U352" s="66">
        <v>46175</v>
      </c>
      <c r="V352" s="25">
        <v>9200093640</v>
      </c>
      <c r="W352" s="25">
        <v>47180</v>
      </c>
      <c r="X352" s="163">
        <v>46197</v>
      </c>
      <c r="Y352" s="69" t="str">
        <f t="shared" si="44"/>
        <v>DONE</v>
      </c>
      <c r="Z352" s="25">
        <v>51271</v>
      </c>
      <c r="AA352" s="179">
        <v>46198</v>
      </c>
      <c r="AB352" s="25" t="str">
        <f t="shared" si="45"/>
        <v>DONE</v>
      </c>
      <c r="AC352" s="71"/>
      <c r="AD352" s="54" t="s">
        <v>2929</v>
      </c>
      <c r="AE352" s="76">
        <v>46198</v>
      </c>
      <c r="AF352" s="69" t="str">
        <f t="shared" si="46"/>
        <v>DONE</v>
      </c>
      <c r="AG352" s="69">
        <v>46198</v>
      </c>
      <c r="AH352" s="170"/>
      <c r="AI352" s="77" t="e">
        <f t="shared" ca="1" si="69"/>
        <v>#NAME?</v>
      </c>
      <c r="AJ352" s="80" t="str">
        <f t="array" ref="AJ352">IFERROR(INDEX('[1]Master Price'!$E:$E,MATCH(D352,'[1]Master Price'!$B:$B,0)),"0")</f>
        <v>0</v>
      </c>
      <c r="AK352" s="80">
        <f t="shared" si="48"/>
        <v>0</v>
      </c>
      <c r="AL352" s="82" t="str">
        <f t="shared" si="38"/>
        <v>0-day</v>
      </c>
      <c r="AM352" s="82" t="str">
        <f t="shared" si="49"/>
        <v>0-day</v>
      </c>
      <c r="AN352" s="82" t="str">
        <f t="shared" si="40"/>
        <v>0-day</v>
      </c>
      <c r="AO352" s="82" t="str">
        <f t="shared" si="41"/>
        <v>1-day</v>
      </c>
      <c r="AP352" s="82" t="str">
        <f t="shared" si="50"/>
        <v>0-day</v>
      </c>
      <c r="AQ352" s="82" t="str">
        <f t="shared" si="51"/>
        <v>0-day</v>
      </c>
      <c r="AR352" s="137"/>
      <c r="AS352" s="83">
        <f t="shared" si="63"/>
        <v>350</v>
      </c>
      <c r="AT352" s="85" t="str">
        <f t="shared" si="64"/>
        <v>GMIAMMIPT/2026/05/1576</v>
      </c>
      <c r="AU352" s="84" t="e">
        <f t="shared" ca="1" si="65"/>
        <v>#NAME?</v>
      </c>
      <c r="AV352" s="88" t="e">
        <f t="shared" ca="1" si="66"/>
        <v>#NAME?</v>
      </c>
      <c r="AW352" s="83" t="e">
        <f t="shared" ca="1" si="67"/>
        <v>#NAME?</v>
      </c>
      <c r="AX352" s="88" t="e">
        <f t="shared" ca="1" si="52"/>
        <v>#NAME?</v>
      </c>
      <c r="AY352" s="86">
        <f t="shared" si="53"/>
        <v>200001074123</v>
      </c>
      <c r="AZ352" s="171" t="e">
        <f t="shared" ca="1" si="54"/>
        <v>#NAME?</v>
      </c>
      <c r="BA352" s="85" t="e">
        <f t="shared" ca="1" si="55"/>
        <v>#NAME?</v>
      </c>
      <c r="BB352" s="85" t="e">
        <f t="shared" ca="1" si="56"/>
        <v>#NAME?</v>
      </c>
      <c r="BC352" s="90" t="e">
        <f t="shared" ca="1" si="57"/>
        <v>#NAME?</v>
      </c>
      <c r="BD352" s="90" t="e">
        <f t="shared" ca="1" si="58"/>
        <v>#NAME?</v>
      </c>
      <c r="BE352" s="85" t="e">
        <f t="shared" ca="1" si="59"/>
        <v>#NAME?</v>
      </c>
      <c r="BF352" s="22" t="e">
        <f t="shared" ca="1" si="60"/>
        <v>#NAME?</v>
      </c>
      <c r="BG352" s="22" t="e">
        <f t="shared" ca="1" si="61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>
        <f t="shared" si="62"/>
        <v>351</v>
      </c>
      <c r="B353" s="139">
        <v>46172</v>
      </c>
      <c r="C353" s="54" t="s">
        <v>2928</v>
      </c>
      <c r="D353" s="54" t="s">
        <v>136</v>
      </c>
      <c r="E353" s="56" t="s">
        <v>137</v>
      </c>
      <c r="F353" s="54">
        <v>1</v>
      </c>
      <c r="G353" s="54" t="s">
        <v>65</v>
      </c>
      <c r="H353" s="54" t="str">
        <f t="shared" si="42"/>
        <v>DONE</v>
      </c>
      <c r="I353" s="54" t="s">
        <v>2814</v>
      </c>
      <c r="J353" s="62" t="s">
        <v>73</v>
      </c>
      <c r="K353" s="62" t="s">
        <v>73</v>
      </c>
      <c r="L353" s="54">
        <v>51</v>
      </c>
      <c r="M353" s="54" t="s">
        <v>207</v>
      </c>
      <c r="N353" s="54" t="s">
        <v>207</v>
      </c>
      <c r="O353" s="96" t="s">
        <v>85</v>
      </c>
      <c r="P353" s="64" t="s">
        <v>1810</v>
      </c>
      <c r="Q353" s="64" t="s">
        <v>785</v>
      </c>
      <c r="R353" s="25">
        <v>200001074123</v>
      </c>
      <c r="S353" s="66">
        <v>46271</v>
      </c>
      <c r="T353" s="66" t="str">
        <f t="shared" si="43"/>
        <v>DONE</v>
      </c>
      <c r="U353" s="66">
        <v>46175</v>
      </c>
      <c r="V353" s="25">
        <v>9200093640</v>
      </c>
      <c r="W353" s="25">
        <v>47180</v>
      </c>
      <c r="X353" s="163">
        <v>46197</v>
      </c>
      <c r="Y353" s="69" t="str">
        <f t="shared" si="44"/>
        <v>DONE</v>
      </c>
      <c r="Z353" s="25">
        <v>51271</v>
      </c>
      <c r="AA353" s="179">
        <v>46198</v>
      </c>
      <c r="AB353" s="25" t="str">
        <f t="shared" si="45"/>
        <v>DONE</v>
      </c>
      <c r="AC353" s="71"/>
      <c r="AD353" s="54" t="s">
        <v>2929</v>
      </c>
      <c r="AE353" s="76">
        <v>46198</v>
      </c>
      <c r="AF353" s="69" t="str">
        <f t="shared" si="46"/>
        <v>DONE</v>
      </c>
      <c r="AG353" s="69">
        <v>46198</v>
      </c>
      <c r="AH353" s="170"/>
      <c r="AI353" s="77" t="e">
        <f t="shared" ca="1" si="69"/>
        <v>#NAME?</v>
      </c>
      <c r="AJ353" s="80" t="str">
        <f t="array" ref="AJ353">IFERROR(INDEX('[1]Master Price'!$E:$E,MATCH(D353,'[1]Master Price'!$B:$B,0)),"0")</f>
        <v>0</v>
      </c>
      <c r="AK353" s="80">
        <f t="shared" si="48"/>
        <v>0</v>
      </c>
      <c r="AL353" s="82" t="str">
        <f t="shared" si="38"/>
        <v>0-day</v>
      </c>
      <c r="AM353" s="82" t="str">
        <f t="shared" si="49"/>
        <v>0-day</v>
      </c>
      <c r="AN353" s="82" t="str">
        <f t="shared" si="40"/>
        <v>0-day</v>
      </c>
      <c r="AO353" s="82" t="str">
        <f t="shared" si="41"/>
        <v>1-day</v>
      </c>
      <c r="AP353" s="82" t="str">
        <f t="shared" si="50"/>
        <v>0-day</v>
      </c>
      <c r="AQ353" s="82" t="str">
        <f t="shared" si="51"/>
        <v>0-day</v>
      </c>
      <c r="AR353" s="137"/>
      <c r="AS353" s="83">
        <f t="shared" si="63"/>
        <v>351</v>
      </c>
      <c r="AT353" s="85" t="str">
        <f t="shared" si="64"/>
        <v>GMIAMMIPT/2026/05/1576</v>
      </c>
      <c r="AU353" s="84" t="e">
        <f t="shared" ca="1" si="65"/>
        <v>#NAME?</v>
      </c>
      <c r="AV353" s="88" t="e">
        <f t="shared" ca="1" si="66"/>
        <v>#NAME?</v>
      </c>
      <c r="AW353" s="83" t="e">
        <f t="shared" ca="1" si="67"/>
        <v>#NAME?</v>
      </c>
      <c r="AX353" s="88" t="e">
        <f t="shared" ca="1" si="52"/>
        <v>#NAME?</v>
      </c>
      <c r="AY353" s="86">
        <f t="shared" si="53"/>
        <v>200001074123</v>
      </c>
      <c r="AZ353" s="171" t="e">
        <f t="shared" ca="1" si="54"/>
        <v>#NAME?</v>
      </c>
      <c r="BA353" s="85" t="e">
        <f t="shared" ca="1" si="55"/>
        <v>#NAME?</v>
      </c>
      <c r="BB353" s="85" t="e">
        <f t="shared" ca="1" si="56"/>
        <v>#NAME?</v>
      </c>
      <c r="BC353" s="90" t="e">
        <f t="shared" ca="1" si="57"/>
        <v>#NAME?</v>
      </c>
      <c r="BD353" s="90" t="e">
        <f t="shared" ca="1" si="58"/>
        <v>#NAME?</v>
      </c>
      <c r="BE353" s="85" t="e">
        <f t="shared" ca="1" si="59"/>
        <v>#NAME?</v>
      </c>
      <c r="BF353" s="22" t="e">
        <f t="shared" ca="1" si="60"/>
        <v>#NAME?</v>
      </c>
      <c r="BG353" s="22" t="e">
        <f t="shared" ca="1" si="61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>
        <f t="shared" si="62"/>
        <v>352</v>
      </c>
      <c r="B354" s="139">
        <v>46173</v>
      </c>
      <c r="C354" s="54" t="s">
        <v>2939</v>
      </c>
      <c r="D354" s="54" t="s">
        <v>115</v>
      </c>
      <c r="E354" s="56" t="s">
        <v>116</v>
      </c>
      <c r="F354" s="54">
        <v>1</v>
      </c>
      <c r="G354" s="54" t="s">
        <v>65</v>
      </c>
      <c r="H354" s="54" t="str">
        <f t="shared" si="42"/>
        <v>DONE</v>
      </c>
      <c r="I354" s="54" t="s">
        <v>699</v>
      </c>
      <c r="J354" s="58" t="s">
        <v>78</v>
      </c>
      <c r="K354" s="58" t="s">
        <v>79</v>
      </c>
      <c r="L354" s="54">
        <v>35050</v>
      </c>
      <c r="M354" s="54" t="s">
        <v>576</v>
      </c>
      <c r="N354" s="54" t="s">
        <v>576</v>
      </c>
      <c r="O354" s="96" t="s">
        <v>85</v>
      </c>
      <c r="P354" s="64" t="s">
        <v>1810</v>
      </c>
      <c r="Q354" s="64" t="s">
        <v>785</v>
      </c>
      <c r="R354" s="25">
        <v>200001074172</v>
      </c>
      <c r="S354" s="66">
        <v>46271</v>
      </c>
      <c r="T354" s="66" t="str">
        <f t="shared" si="43"/>
        <v>DONE</v>
      </c>
      <c r="U354" s="66">
        <v>46175</v>
      </c>
      <c r="V354" s="25">
        <v>9200093715</v>
      </c>
      <c r="W354" s="25">
        <v>47184</v>
      </c>
      <c r="X354" s="163">
        <v>46197</v>
      </c>
      <c r="Y354" s="69" t="str">
        <f t="shared" si="44"/>
        <v>DONE</v>
      </c>
      <c r="Z354" s="25">
        <v>51275</v>
      </c>
      <c r="AA354" s="179">
        <v>46198</v>
      </c>
      <c r="AB354" s="25" t="str">
        <f t="shared" si="45"/>
        <v>DONE</v>
      </c>
      <c r="AC354" s="71"/>
      <c r="AD354" s="54" t="s">
        <v>2940</v>
      </c>
      <c r="AE354" s="76">
        <v>46198</v>
      </c>
      <c r="AF354" s="69" t="str">
        <f t="shared" si="46"/>
        <v>DONE</v>
      </c>
      <c r="AG354" s="69">
        <v>46198</v>
      </c>
      <c r="AH354" s="170"/>
      <c r="AI354" s="77" t="e">
        <f t="shared" ca="1" si="69"/>
        <v>#NAME?</v>
      </c>
      <c r="AJ354" s="80" t="str">
        <f t="array" ref="AJ354">IFERROR(INDEX('[1]Master Price'!$E:$E,MATCH(D354,'[1]Master Price'!$B:$B,0)),"0")</f>
        <v>0</v>
      </c>
      <c r="AK354" s="80">
        <f t="shared" si="48"/>
        <v>0</v>
      </c>
      <c r="AL354" s="82" t="str">
        <f t="shared" si="38"/>
        <v>0-day</v>
      </c>
      <c r="AM354" s="82" t="str">
        <f t="shared" si="49"/>
        <v>0-day</v>
      </c>
      <c r="AN354" s="82" t="str">
        <f t="shared" si="40"/>
        <v>0-day</v>
      </c>
      <c r="AO354" s="82" t="str">
        <f t="shared" si="41"/>
        <v>1-day</v>
      </c>
      <c r="AP354" s="82" t="str">
        <f t="shared" si="50"/>
        <v>0-day</v>
      </c>
      <c r="AQ354" s="82" t="str">
        <f t="shared" si="51"/>
        <v>0-day</v>
      </c>
      <c r="AR354" s="137"/>
      <c r="AS354" s="83">
        <f t="shared" si="63"/>
        <v>352</v>
      </c>
      <c r="AT354" s="85" t="str">
        <f t="shared" si="64"/>
        <v>GMIAMMIPT/2026/05/1577</v>
      </c>
      <c r="AU354" s="84" t="e">
        <f t="shared" ca="1" si="65"/>
        <v>#NAME?</v>
      </c>
      <c r="AV354" s="88" t="e">
        <f t="shared" ca="1" si="66"/>
        <v>#NAME?</v>
      </c>
      <c r="AW354" s="83" t="e">
        <f t="shared" ca="1" si="67"/>
        <v>#NAME?</v>
      </c>
      <c r="AX354" s="88" t="e">
        <f t="shared" ca="1" si="52"/>
        <v>#NAME?</v>
      </c>
      <c r="AY354" s="86">
        <f t="shared" si="53"/>
        <v>200001074172</v>
      </c>
      <c r="AZ354" s="171" t="e">
        <f t="shared" ca="1" si="54"/>
        <v>#NAME?</v>
      </c>
      <c r="BA354" s="85" t="e">
        <f t="shared" ca="1" si="55"/>
        <v>#NAME?</v>
      </c>
      <c r="BB354" s="85" t="e">
        <f t="shared" ca="1" si="56"/>
        <v>#NAME?</v>
      </c>
      <c r="BC354" s="90" t="e">
        <f t="shared" ca="1" si="57"/>
        <v>#NAME?</v>
      </c>
      <c r="BD354" s="90" t="e">
        <f t="shared" ca="1" si="58"/>
        <v>#NAME?</v>
      </c>
      <c r="BE354" s="85" t="e">
        <f t="shared" ca="1" si="59"/>
        <v>#NAME?</v>
      </c>
      <c r="BF354" s="22" t="e">
        <f t="shared" ca="1" si="60"/>
        <v>#NAME?</v>
      </c>
      <c r="BG354" s="22" t="e">
        <f t="shared" ca="1" si="61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>
        <f t="shared" si="62"/>
        <v>353</v>
      </c>
      <c r="B355" s="139">
        <v>46173</v>
      </c>
      <c r="C355" s="54" t="s">
        <v>2939</v>
      </c>
      <c r="D355" s="54" t="s">
        <v>153</v>
      </c>
      <c r="E355" s="56" t="s">
        <v>154</v>
      </c>
      <c r="F355" s="54">
        <v>1</v>
      </c>
      <c r="G355" s="54" t="s">
        <v>65</v>
      </c>
      <c r="H355" s="54" t="str">
        <f t="shared" si="42"/>
        <v>DONE</v>
      </c>
      <c r="I355" s="54" t="s">
        <v>699</v>
      </c>
      <c r="J355" s="58" t="s">
        <v>78</v>
      </c>
      <c r="K355" s="58" t="s">
        <v>79</v>
      </c>
      <c r="L355" s="54">
        <v>35050</v>
      </c>
      <c r="M355" s="54" t="s">
        <v>576</v>
      </c>
      <c r="N355" s="54" t="s">
        <v>576</v>
      </c>
      <c r="O355" s="96" t="s">
        <v>85</v>
      </c>
      <c r="P355" s="64" t="s">
        <v>1810</v>
      </c>
      <c r="Q355" s="64" t="s">
        <v>785</v>
      </c>
      <c r="R355" s="25">
        <v>200001074172</v>
      </c>
      <c r="S355" s="66">
        <v>46271</v>
      </c>
      <c r="T355" s="66" t="str">
        <f t="shared" si="43"/>
        <v>DONE</v>
      </c>
      <c r="U355" s="66">
        <v>46175</v>
      </c>
      <c r="V355" s="25">
        <v>9200093715</v>
      </c>
      <c r="W355" s="25">
        <v>47184</v>
      </c>
      <c r="X355" s="163">
        <v>46197</v>
      </c>
      <c r="Y355" s="69" t="str">
        <f t="shared" si="44"/>
        <v>DONE</v>
      </c>
      <c r="Z355" s="25">
        <v>51275</v>
      </c>
      <c r="AA355" s="179">
        <v>46198</v>
      </c>
      <c r="AB355" s="25" t="str">
        <f t="shared" si="45"/>
        <v>DONE</v>
      </c>
      <c r="AC355" s="71"/>
      <c r="AD355" s="54" t="s">
        <v>2940</v>
      </c>
      <c r="AE355" s="76">
        <v>46198</v>
      </c>
      <c r="AF355" s="69" t="str">
        <f t="shared" si="46"/>
        <v>DONE</v>
      </c>
      <c r="AG355" s="69">
        <v>46198</v>
      </c>
      <c r="AH355" s="170"/>
      <c r="AI355" s="77" t="e">
        <f t="shared" ca="1" si="69"/>
        <v>#NAME?</v>
      </c>
      <c r="AJ355" s="80" t="str">
        <f t="array" ref="AJ355">IFERROR(INDEX('[1]Master Price'!$E:$E,MATCH(D355,'[1]Master Price'!$B:$B,0)),"0")</f>
        <v>0</v>
      </c>
      <c r="AK355" s="80">
        <f t="shared" si="48"/>
        <v>0</v>
      </c>
      <c r="AL355" s="82" t="str">
        <f t="shared" si="38"/>
        <v>0-day</v>
      </c>
      <c r="AM355" s="82" t="str">
        <f t="shared" si="49"/>
        <v>0-day</v>
      </c>
      <c r="AN355" s="82" t="str">
        <f t="shared" si="40"/>
        <v>0-day</v>
      </c>
      <c r="AO355" s="82" t="str">
        <f t="shared" si="41"/>
        <v>1-day</v>
      </c>
      <c r="AP355" s="82" t="str">
        <f t="shared" si="50"/>
        <v>0-day</v>
      </c>
      <c r="AQ355" s="82" t="str">
        <f t="shared" si="51"/>
        <v>0-day</v>
      </c>
      <c r="AR355" s="137"/>
      <c r="AS355" s="83">
        <f t="shared" si="63"/>
        <v>353</v>
      </c>
      <c r="AT355" s="85" t="str">
        <f t="shared" si="64"/>
        <v>GMIAMMIPT/2026/05/1577</v>
      </c>
      <c r="AU355" s="84" t="e">
        <f t="shared" ca="1" si="65"/>
        <v>#NAME?</v>
      </c>
      <c r="AV355" s="88" t="e">
        <f t="shared" ca="1" si="66"/>
        <v>#NAME?</v>
      </c>
      <c r="AW355" s="83" t="e">
        <f t="shared" ca="1" si="67"/>
        <v>#NAME?</v>
      </c>
      <c r="AX355" s="88" t="e">
        <f t="shared" ca="1" si="52"/>
        <v>#NAME?</v>
      </c>
      <c r="AY355" s="86">
        <f t="shared" si="53"/>
        <v>200001074172</v>
      </c>
      <c r="AZ355" s="171" t="e">
        <f t="shared" ca="1" si="54"/>
        <v>#NAME?</v>
      </c>
      <c r="BA355" s="85" t="e">
        <f t="shared" ca="1" si="55"/>
        <v>#NAME?</v>
      </c>
      <c r="BB355" s="85" t="e">
        <f t="shared" ca="1" si="56"/>
        <v>#NAME?</v>
      </c>
      <c r="BC355" s="90" t="e">
        <f t="shared" ca="1" si="57"/>
        <v>#NAME?</v>
      </c>
      <c r="BD355" s="90" t="e">
        <f t="shared" ca="1" si="58"/>
        <v>#NAME?</v>
      </c>
      <c r="BE355" s="85" t="e">
        <f t="shared" ca="1" si="59"/>
        <v>#NAME?</v>
      </c>
      <c r="BF355" s="22" t="e">
        <f t="shared" ca="1" si="60"/>
        <v>#NAME?</v>
      </c>
      <c r="BG355" s="22" t="e">
        <f t="shared" ca="1" si="61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>
        <f t="shared" si="62"/>
        <v>354</v>
      </c>
      <c r="B356" s="139">
        <v>46173</v>
      </c>
      <c r="C356" s="54" t="s">
        <v>2939</v>
      </c>
      <c r="D356" s="54" t="s">
        <v>303</v>
      </c>
      <c r="E356" s="56" t="s">
        <v>304</v>
      </c>
      <c r="F356" s="54">
        <v>2</v>
      </c>
      <c r="G356" s="54" t="s">
        <v>65</v>
      </c>
      <c r="H356" s="54" t="str">
        <f t="shared" si="42"/>
        <v>DONE</v>
      </c>
      <c r="I356" s="54" t="s">
        <v>699</v>
      </c>
      <c r="J356" s="58" t="s">
        <v>78</v>
      </c>
      <c r="K356" s="58" t="s">
        <v>79</v>
      </c>
      <c r="L356" s="54">
        <v>35050</v>
      </c>
      <c r="M356" s="54" t="s">
        <v>576</v>
      </c>
      <c r="N356" s="54" t="s">
        <v>576</v>
      </c>
      <c r="O356" s="96" t="s">
        <v>85</v>
      </c>
      <c r="P356" s="64" t="s">
        <v>1810</v>
      </c>
      <c r="Q356" s="64" t="s">
        <v>785</v>
      </c>
      <c r="R356" s="25">
        <v>200001074172</v>
      </c>
      <c r="S356" s="66">
        <v>46271</v>
      </c>
      <c r="T356" s="66" t="str">
        <f t="shared" si="43"/>
        <v>DONE</v>
      </c>
      <c r="U356" s="66">
        <v>46175</v>
      </c>
      <c r="V356" s="25">
        <v>9200093715</v>
      </c>
      <c r="W356" s="25">
        <v>47184</v>
      </c>
      <c r="X356" s="163">
        <v>46197</v>
      </c>
      <c r="Y356" s="69" t="str">
        <f t="shared" si="44"/>
        <v>DONE</v>
      </c>
      <c r="Z356" s="25">
        <v>51275</v>
      </c>
      <c r="AA356" s="179">
        <v>46198</v>
      </c>
      <c r="AB356" s="25" t="str">
        <f t="shared" si="45"/>
        <v>DONE</v>
      </c>
      <c r="AC356" s="71"/>
      <c r="AD356" s="54" t="s">
        <v>2940</v>
      </c>
      <c r="AE356" s="76">
        <v>46198</v>
      </c>
      <c r="AF356" s="69" t="str">
        <f t="shared" si="46"/>
        <v>DONE</v>
      </c>
      <c r="AG356" s="69">
        <v>46198</v>
      </c>
      <c r="AH356" s="170"/>
      <c r="AI356" s="77" t="e">
        <f t="shared" ca="1" si="69"/>
        <v>#NAME?</v>
      </c>
      <c r="AJ356" s="80" t="str">
        <f t="array" ref="AJ356">IFERROR(INDEX('[1]Master Price'!$E:$E,MATCH(D356,'[1]Master Price'!$B:$B,0)),"0")</f>
        <v>0</v>
      </c>
      <c r="AK356" s="80">
        <f t="shared" si="48"/>
        <v>0</v>
      </c>
      <c r="AL356" s="82" t="str">
        <f t="shared" si="38"/>
        <v>0-day</v>
      </c>
      <c r="AM356" s="82" t="str">
        <f t="shared" si="49"/>
        <v>0-day</v>
      </c>
      <c r="AN356" s="82" t="str">
        <f t="shared" si="40"/>
        <v>0-day</v>
      </c>
      <c r="AO356" s="82" t="str">
        <f t="shared" si="41"/>
        <v>1-day</v>
      </c>
      <c r="AP356" s="82" t="str">
        <f t="shared" si="50"/>
        <v>0-day</v>
      </c>
      <c r="AQ356" s="82" t="str">
        <f t="shared" si="51"/>
        <v>0-day</v>
      </c>
      <c r="AR356" s="137"/>
      <c r="AS356" s="83">
        <f t="shared" si="63"/>
        <v>354</v>
      </c>
      <c r="AT356" s="85" t="str">
        <f t="shared" si="64"/>
        <v>GMIAMMIPT/2026/05/1577</v>
      </c>
      <c r="AU356" s="84" t="e">
        <f t="shared" ca="1" si="65"/>
        <v>#NAME?</v>
      </c>
      <c r="AV356" s="88" t="e">
        <f t="shared" ca="1" si="66"/>
        <v>#NAME?</v>
      </c>
      <c r="AW356" s="83" t="e">
        <f t="shared" ca="1" si="67"/>
        <v>#NAME?</v>
      </c>
      <c r="AX356" s="88" t="e">
        <f t="shared" ca="1" si="52"/>
        <v>#NAME?</v>
      </c>
      <c r="AY356" s="86">
        <f t="shared" si="53"/>
        <v>200001074172</v>
      </c>
      <c r="AZ356" s="171" t="e">
        <f t="shared" ca="1" si="54"/>
        <v>#NAME?</v>
      </c>
      <c r="BA356" s="85" t="e">
        <f t="shared" ca="1" si="55"/>
        <v>#NAME?</v>
      </c>
      <c r="BB356" s="85" t="e">
        <f t="shared" ca="1" si="56"/>
        <v>#NAME?</v>
      </c>
      <c r="BC356" s="90" t="e">
        <f t="shared" ca="1" si="57"/>
        <v>#NAME?</v>
      </c>
      <c r="BD356" s="90" t="e">
        <f t="shared" ca="1" si="58"/>
        <v>#NAME?</v>
      </c>
      <c r="BE356" s="85" t="e">
        <f t="shared" ca="1" si="59"/>
        <v>#NAME?</v>
      </c>
      <c r="BF356" s="22" t="e">
        <f t="shared" ca="1" si="60"/>
        <v>#NAME?</v>
      </c>
      <c r="BG356" s="22" t="e">
        <f t="shared" ca="1" si="61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>
        <f t="shared" si="62"/>
        <v>355</v>
      </c>
      <c r="B357" s="139">
        <v>46173</v>
      </c>
      <c r="C357" s="54" t="s">
        <v>2939</v>
      </c>
      <c r="D357" s="54" t="s">
        <v>473</v>
      </c>
      <c r="E357" s="56" t="s">
        <v>474</v>
      </c>
      <c r="F357" s="54">
        <v>3</v>
      </c>
      <c r="G357" s="54" t="s">
        <v>65</v>
      </c>
      <c r="H357" s="54" t="str">
        <f t="shared" si="42"/>
        <v>DONE</v>
      </c>
      <c r="I357" s="54" t="s">
        <v>699</v>
      </c>
      <c r="J357" s="58" t="s">
        <v>78</v>
      </c>
      <c r="K357" s="58" t="s">
        <v>79</v>
      </c>
      <c r="L357" s="54">
        <v>35050</v>
      </c>
      <c r="M357" s="54" t="s">
        <v>576</v>
      </c>
      <c r="N357" s="54" t="s">
        <v>576</v>
      </c>
      <c r="O357" s="96" t="s">
        <v>85</v>
      </c>
      <c r="P357" s="64" t="s">
        <v>1810</v>
      </c>
      <c r="Q357" s="64" t="s">
        <v>785</v>
      </c>
      <c r="R357" s="25">
        <v>200001074172</v>
      </c>
      <c r="S357" s="66">
        <v>46271</v>
      </c>
      <c r="T357" s="66" t="str">
        <f t="shared" si="43"/>
        <v>DONE</v>
      </c>
      <c r="U357" s="66">
        <v>46175</v>
      </c>
      <c r="V357" s="25">
        <v>9200093715</v>
      </c>
      <c r="W357" s="25">
        <v>47184</v>
      </c>
      <c r="X357" s="163">
        <v>46197</v>
      </c>
      <c r="Y357" s="69" t="str">
        <f t="shared" si="44"/>
        <v>DONE</v>
      </c>
      <c r="Z357" s="25">
        <v>51275</v>
      </c>
      <c r="AA357" s="179">
        <v>46198</v>
      </c>
      <c r="AB357" s="25" t="str">
        <f t="shared" si="45"/>
        <v>DONE</v>
      </c>
      <c r="AC357" s="71"/>
      <c r="AD357" s="54" t="s">
        <v>2940</v>
      </c>
      <c r="AE357" s="76">
        <v>46198</v>
      </c>
      <c r="AF357" s="69" t="str">
        <f t="shared" si="46"/>
        <v>DONE</v>
      </c>
      <c r="AG357" s="69">
        <v>46198</v>
      </c>
      <c r="AH357" s="170"/>
      <c r="AI357" s="77" t="e">
        <f t="shared" ca="1" si="69"/>
        <v>#NAME?</v>
      </c>
      <c r="AJ357" s="80" t="str">
        <f t="array" ref="AJ357">IFERROR(INDEX('[1]Master Price'!$E:$E,MATCH(D357,'[1]Master Price'!$B:$B,0)),"0")</f>
        <v>0</v>
      </c>
      <c r="AK357" s="80">
        <f t="shared" si="48"/>
        <v>0</v>
      </c>
      <c r="AL357" s="82" t="str">
        <f t="shared" si="38"/>
        <v>0-day</v>
      </c>
      <c r="AM357" s="82" t="str">
        <f t="shared" si="49"/>
        <v>0-day</v>
      </c>
      <c r="AN357" s="82" t="str">
        <f t="shared" si="40"/>
        <v>0-day</v>
      </c>
      <c r="AO357" s="82" t="str">
        <f t="shared" si="41"/>
        <v>1-day</v>
      </c>
      <c r="AP357" s="82" t="str">
        <f t="shared" si="50"/>
        <v>0-day</v>
      </c>
      <c r="AQ357" s="82" t="str">
        <f t="shared" si="51"/>
        <v>0-day</v>
      </c>
      <c r="AR357" s="137"/>
      <c r="AS357" s="83">
        <f t="shared" si="63"/>
        <v>355</v>
      </c>
      <c r="AT357" s="85" t="str">
        <f t="shared" si="64"/>
        <v>GMIAMMIPT/2026/05/1577</v>
      </c>
      <c r="AU357" s="84" t="e">
        <f t="shared" ca="1" si="65"/>
        <v>#NAME?</v>
      </c>
      <c r="AV357" s="88" t="e">
        <f t="shared" ca="1" si="66"/>
        <v>#NAME?</v>
      </c>
      <c r="AW357" s="83" t="e">
        <f t="shared" ca="1" si="67"/>
        <v>#NAME?</v>
      </c>
      <c r="AX357" s="88" t="e">
        <f t="shared" ca="1" si="52"/>
        <v>#NAME?</v>
      </c>
      <c r="AY357" s="86">
        <f t="shared" si="53"/>
        <v>200001074172</v>
      </c>
      <c r="AZ357" s="171" t="e">
        <f t="shared" ca="1" si="54"/>
        <v>#NAME?</v>
      </c>
      <c r="BA357" s="85" t="e">
        <f t="shared" ca="1" si="55"/>
        <v>#NAME?</v>
      </c>
      <c r="BB357" s="85" t="e">
        <f t="shared" ca="1" si="56"/>
        <v>#NAME?</v>
      </c>
      <c r="BC357" s="90" t="e">
        <f t="shared" ca="1" si="57"/>
        <v>#NAME?</v>
      </c>
      <c r="BD357" s="90" t="e">
        <f t="shared" ca="1" si="58"/>
        <v>#NAME?</v>
      </c>
      <c r="BE357" s="85" t="e">
        <f t="shared" ca="1" si="59"/>
        <v>#NAME?</v>
      </c>
      <c r="BF357" s="22" t="e">
        <f t="shared" ca="1" si="60"/>
        <v>#NAME?</v>
      </c>
      <c r="BG357" s="22" t="e">
        <f t="shared" ca="1" si="61"/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>
        <f t="shared" si="62"/>
        <v>356</v>
      </c>
      <c r="B358" s="139">
        <v>46173</v>
      </c>
      <c r="C358" s="54" t="s">
        <v>2949</v>
      </c>
      <c r="D358" s="210" t="s">
        <v>2897</v>
      </c>
      <c r="E358" s="56" t="s">
        <v>2462</v>
      </c>
      <c r="F358" s="54">
        <v>1</v>
      </c>
      <c r="G358" s="54" t="s">
        <v>527</v>
      </c>
      <c r="H358" s="54" t="str">
        <f t="shared" si="42"/>
        <v>DONE</v>
      </c>
      <c r="I358" s="54" t="s">
        <v>2950</v>
      </c>
      <c r="J358" s="58" t="s">
        <v>616</v>
      </c>
      <c r="K358" s="58" t="s">
        <v>79</v>
      </c>
      <c r="L358" s="54">
        <v>6330</v>
      </c>
      <c r="M358" s="54" t="s">
        <v>261</v>
      </c>
      <c r="N358" s="54" t="s">
        <v>261</v>
      </c>
      <c r="O358" s="96" t="s">
        <v>85</v>
      </c>
      <c r="P358" s="64" t="s">
        <v>82</v>
      </c>
      <c r="Q358" s="64" t="s">
        <v>785</v>
      </c>
      <c r="R358" s="25">
        <v>200001074147</v>
      </c>
      <c r="S358" s="66">
        <v>46271</v>
      </c>
      <c r="T358" s="66" t="str">
        <f t="shared" si="43"/>
        <v>DONE</v>
      </c>
      <c r="U358" s="66">
        <v>46183</v>
      </c>
      <c r="V358" s="25">
        <v>9200093613</v>
      </c>
      <c r="W358" s="25">
        <v>46750</v>
      </c>
      <c r="X358" s="163"/>
      <c r="Y358" s="69" t="str">
        <f t="shared" si="44"/>
        <v>DONE</v>
      </c>
      <c r="Z358" s="25">
        <v>50820</v>
      </c>
      <c r="AA358" s="179">
        <v>46188</v>
      </c>
      <c r="AB358" s="25" t="str">
        <f t="shared" si="45"/>
        <v>DONE</v>
      </c>
      <c r="AC358" s="71"/>
      <c r="AD358" s="54" t="s">
        <v>2951</v>
      </c>
      <c r="AE358" s="76">
        <v>46190</v>
      </c>
      <c r="AF358" s="69" t="str">
        <f t="shared" si="46"/>
        <v>DONE</v>
      </c>
      <c r="AG358" s="69">
        <v>46191</v>
      </c>
      <c r="AH358" s="170"/>
      <c r="AI358" s="77" t="e">
        <f t="shared" ca="1" si="69"/>
        <v>#NAME?</v>
      </c>
      <c r="AJ358" s="80" t="str">
        <f t="array" ref="AJ358">IFERROR(INDEX('[1]Master Price'!$E:$E,MATCH(D358,'[1]Master Price'!$B:$B,0)),"0")</f>
        <v>0</v>
      </c>
      <c r="AK358" s="80">
        <f t="shared" si="48"/>
        <v>0</v>
      </c>
      <c r="AL358" s="82" t="str">
        <f t="shared" si="38"/>
        <v>0-day</v>
      </c>
      <c r="AM358" s="82" t="str">
        <f t="shared" si="49"/>
        <v>0-day</v>
      </c>
      <c r="AN358" s="82" t="str">
        <f t="shared" si="40"/>
        <v>0-day</v>
      </c>
      <c r="AO358" s="82" t="str">
        <f t="shared" si="41"/>
        <v>46188-day</v>
      </c>
      <c r="AP358" s="82" t="str">
        <f t="shared" si="50"/>
        <v>2-day</v>
      </c>
      <c r="AQ358" s="82" t="str">
        <f t="shared" si="51"/>
        <v>0-day</v>
      </c>
      <c r="AR358" s="137"/>
      <c r="AS358" s="83">
        <f t="shared" si="63"/>
        <v>356</v>
      </c>
      <c r="AT358" s="85" t="str">
        <f t="shared" si="64"/>
        <v>GMIAMMIPT/2026/05/1578</v>
      </c>
      <c r="AU358" s="84" t="e">
        <f t="shared" ca="1" si="65"/>
        <v>#NAME?</v>
      </c>
      <c r="AV358" s="88" t="e">
        <f t="shared" ca="1" si="66"/>
        <v>#NAME?</v>
      </c>
      <c r="AW358" s="83" t="e">
        <f t="shared" ca="1" si="67"/>
        <v>#NAME?</v>
      </c>
      <c r="AX358" s="88" t="e">
        <f t="shared" ca="1" si="52"/>
        <v>#NAME?</v>
      </c>
      <c r="AY358" s="86">
        <f t="shared" si="53"/>
        <v>200001074147</v>
      </c>
      <c r="AZ358" s="171" t="e">
        <f t="shared" ca="1" si="54"/>
        <v>#NAME?</v>
      </c>
      <c r="BA358" s="85" t="e">
        <f t="shared" ca="1" si="55"/>
        <v>#NAME?</v>
      </c>
      <c r="BB358" s="85" t="e">
        <f t="shared" ca="1" si="56"/>
        <v>#NAME?</v>
      </c>
      <c r="BC358" s="90" t="e">
        <f t="shared" ca="1" si="57"/>
        <v>#NAME?</v>
      </c>
      <c r="BD358" s="90" t="e">
        <f t="shared" ca="1" si="58"/>
        <v>#NAME?</v>
      </c>
      <c r="BE358" s="85" t="e">
        <f t="shared" ca="1" si="59"/>
        <v>#NAME?</v>
      </c>
      <c r="BF358" s="22" t="e">
        <f t="shared" ca="1" si="60"/>
        <v>#NAME?</v>
      </c>
      <c r="BG358" s="22" t="e">
        <f t="shared" ca="1" si="61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>
        <f t="shared" si="62"/>
        <v>357</v>
      </c>
      <c r="B359" s="139">
        <v>46173</v>
      </c>
      <c r="C359" s="54" t="s">
        <v>2949</v>
      </c>
      <c r="D359" s="54" t="s">
        <v>153</v>
      </c>
      <c r="E359" s="56" t="s">
        <v>154</v>
      </c>
      <c r="F359" s="54">
        <v>1</v>
      </c>
      <c r="G359" s="54" t="s">
        <v>65</v>
      </c>
      <c r="H359" s="54" t="str">
        <f t="shared" si="42"/>
        <v>DONE</v>
      </c>
      <c r="I359" s="54" t="s">
        <v>2950</v>
      </c>
      <c r="J359" s="58" t="s">
        <v>616</v>
      </c>
      <c r="K359" s="58" t="s">
        <v>79</v>
      </c>
      <c r="L359" s="54">
        <v>6330</v>
      </c>
      <c r="M359" s="54" t="s">
        <v>261</v>
      </c>
      <c r="N359" s="54" t="s">
        <v>261</v>
      </c>
      <c r="O359" s="96" t="s">
        <v>85</v>
      </c>
      <c r="P359" s="64" t="s">
        <v>82</v>
      </c>
      <c r="Q359" s="64" t="s">
        <v>785</v>
      </c>
      <c r="R359" s="25">
        <v>200001074147</v>
      </c>
      <c r="S359" s="66">
        <v>46271</v>
      </c>
      <c r="T359" s="66" t="str">
        <f t="shared" si="43"/>
        <v>DONE</v>
      </c>
      <c r="U359" s="66">
        <v>46183</v>
      </c>
      <c r="V359" s="25">
        <v>9200093613</v>
      </c>
      <c r="W359" s="25">
        <v>46750</v>
      </c>
      <c r="X359" s="163"/>
      <c r="Y359" s="69" t="str">
        <f t="shared" si="44"/>
        <v>DONE</v>
      </c>
      <c r="Z359" s="25">
        <v>50820</v>
      </c>
      <c r="AA359" s="179">
        <v>46188</v>
      </c>
      <c r="AB359" s="25" t="str">
        <f t="shared" si="45"/>
        <v>DONE</v>
      </c>
      <c r="AC359" s="71"/>
      <c r="AD359" s="54" t="s">
        <v>2951</v>
      </c>
      <c r="AE359" s="76">
        <v>46190</v>
      </c>
      <c r="AF359" s="69" t="str">
        <f t="shared" si="46"/>
        <v>DONE</v>
      </c>
      <c r="AG359" s="69">
        <v>46191</v>
      </c>
      <c r="AH359" s="170"/>
      <c r="AI359" s="77" t="e">
        <f t="shared" ca="1" si="69"/>
        <v>#NAME?</v>
      </c>
      <c r="AJ359" s="80" t="str">
        <f t="array" ref="AJ359">IFERROR(INDEX('[1]Master Price'!$E:$E,MATCH(D359,'[1]Master Price'!$B:$B,0)),"0")</f>
        <v>0</v>
      </c>
      <c r="AK359" s="80">
        <f t="shared" si="48"/>
        <v>0</v>
      </c>
      <c r="AL359" s="82" t="str">
        <f t="shared" si="38"/>
        <v>0-day</v>
      </c>
      <c r="AM359" s="82" t="str">
        <f t="shared" si="49"/>
        <v>0-day</v>
      </c>
      <c r="AN359" s="82" t="str">
        <f t="shared" si="40"/>
        <v>0-day</v>
      </c>
      <c r="AO359" s="82" t="str">
        <f t="shared" si="41"/>
        <v>46188-day</v>
      </c>
      <c r="AP359" s="82" t="str">
        <f t="shared" si="50"/>
        <v>2-day</v>
      </c>
      <c r="AQ359" s="82" t="str">
        <f t="shared" si="51"/>
        <v>0-day</v>
      </c>
      <c r="AR359" s="137"/>
      <c r="AS359" s="83">
        <f t="shared" si="63"/>
        <v>357</v>
      </c>
      <c r="AT359" s="85" t="str">
        <f t="shared" si="64"/>
        <v>GMIAMMIPT/2026/05/1578</v>
      </c>
      <c r="AU359" s="84" t="e">
        <f t="shared" ca="1" si="65"/>
        <v>#NAME?</v>
      </c>
      <c r="AV359" s="88" t="e">
        <f t="shared" ca="1" si="66"/>
        <v>#NAME?</v>
      </c>
      <c r="AW359" s="83" t="e">
        <f t="shared" ca="1" si="67"/>
        <v>#NAME?</v>
      </c>
      <c r="AX359" s="88" t="e">
        <f t="shared" ca="1" si="52"/>
        <v>#NAME?</v>
      </c>
      <c r="AY359" s="86">
        <f t="shared" si="53"/>
        <v>200001074147</v>
      </c>
      <c r="AZ359" s="171" t="e">
        <f t="shared" ca="1" si="54"/>
        <v>#NAME?</v>
      </c>
      <c r="BA359" s="85" t="e">
        <f t="shared" ca="1" si="55"/>
        <v>#NAME?</v>
      </c>
      <c r="BB359" s="85" t="e">
        <f t="shared" ca="1" si="56"/>
        <v>#NAME?</v>
      </c>
      <c r="BC359" s="90" t="e">
        <f t="shared" ca="1" si="57"/>
        <v>#NAME?</v>
      </c>
      <c r="BD359" s="90" t="e">
        <f t="shared" ca="1" si="58"/>
        <v>#NAME?</v>
      </c>
      <c r="BE359" s="85" t="e">
        <f t="shared" ca="1" si="59"/>
        <v>#NAME?</v>
      </c>
      <c r="BF359" s="22" t="e">
        <f t="shared" ca="1" si="60"/>
        <v>#NAME?</v>
      </c>
      <c r="BG359" s="22" t="e">
        <f t="shared" ca="1" si="61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>
        <f t="shared" si="62"/>
        <v>358</v>
      </c>
      <c r="B360" s="139">
        <v>46173</v>
      </c>
      <c r="C360" s="54" t="s">
        <v>2960</v>
      </c>
      <c r="D360" s="54" t="s">
        <v>115</v>
      </c>
      <c r="E360" s="56" t="s">
        <v>116</v>
      </c>
      <c r="F360" s="54">
        <v>1</v>
      </c>
      <c r="G360" s="54" t="s">
        <v>65</v>
      </c>
      <c r="H360" s="54" t="str">
        <f t="shared" si="42"/>
        <v>DONE</v>
      </c>
      <c r="I360" s="54" t="s">
        <v>2962</v>
      </c>
      <c r="J360" s="62" t="s">
        <v>73</v>
      </c>
      <c r="K360" s="62" t="s">
        <v>73</v>
      </c>
      <c r="L360" s="54">
        <v>36675</v>
      </c>
      <c r="M360" s="54" t="s">
        <v>207</v>
      </c>
      <c r="N360" s="54" t="s">
        <v>207</v>
      </c>
      <c r="O360" s="96" t="s">
        <v>85</v>
      </c>
      <c r="P360" s="64" t="s">
        <v>82</v>
      </c>
      <c r="Q360" s="64" t="s">
        <v>785</v>
      </c>
      <c r="R360" s="25">
        <v>200001081959</v>
      </c>
      <c r="S360" s="66">
        <v>46191</v>
      </c>
      <c r="T360" s="66" t="str">
        <f t="shared" si="43"/>
        <v>DONE</v>
      </c>
      <c r="U360" s="66">
        <v>46192</v>
      </c>
      <c r="V360" s="25">
        <v>9200096338</v>
      </c>
      <c r="W360" s="25">
        <v>47540</v>
      </c>
      <c r="X360" s="163">
        <v>46203</v>
      </c>
      <c r="Y360" s="69" t="str">
        <f t="shared" si="44"/>
        <v>DONE</v>
      </c>
      <c r="Z360" s="25">
        <v>51680</v>
      </c>
      <c r="AA360" s="179">
        <v>46203</v>
      </c>
      <c r="AB360" s="25" t="str">
        <f t="shared" si="45"/>
        <v>DONE</v>
      </c>
      <c r="AC360" s="71"/>
      <c r="AD360" s="54" t="s">
        <v>2963</v>
      </c>
      <c r="AE360" s="76">
        <v>46203</v>
      </c>
      <c r="AF360" s="69" t="str">
        <f t="shared" si="46"/>
        <v>DONE</v>
      </c>
      <c r="AG360" s="69">
        <v>46208</v>
      </c>
      <c r="AH360" s="170"/>
      <c r="AI360" s="77" t="e">
        <f t="shared" ca="1" si="69"/>
        <v>#NAME?</v>
      </c>
      <c r="AJ360" s="80" t="str">
        <f t="array" ref="AJ360">IFERROR(INDEX('[1]Master Price'!$E:$E,MATCH(D360,'[1]Master Price'!$B:$B,0)),"0")</f>
        <v>0</v>
      </c>
      <c r="AK360" s="80">
        <f t="shared" si="48"/>
        <v>0</v>
      </c>
      <c r="AL360" s="82" t="str">
        <f t="shared" si="38"/>
        <v>0-day</v>
      </c>
      <c r="AM360" s="82" t="str">
        <f t="shared" si="49"/>
        <v>1-day</v>
      </c>
      <c r="AN360" s="82" t="str">
        <f t="shared" si="40"/>
        <v>0-day</v>
      </c>
      <c r="AO360" s="82" t="str">
        <f t="shared" si="41"/>
        <v>0-day</v>
      </c>
      <c r="AP360" s="82" t="str">
        <f t="shared" si="50"/>
        <v>0-day</v>
      </c>
      <c r="AQ360" s="82" t="str">
        <f t="shared" si="51"/>
        <v>0-day</v>
      </c>
      <c r="AR360" s="137"/>
      <c r="AS360" s="83">
        <f t="shared" si="63"/>
        <v>358</v>
      </c>
      <c r="AT360" s="85" t="str">
        <f t="shared" si="64"/>
        <v>GMIAMMIPT/2026/05/1579</v>
      </c>
      <c r="AU360" s="84" t="e">
        <f t="shared" ca="1" si="65"/>
        <v>#NAME?</v>
      </c>
      <c r="AV360" s="88" t="e">
        <f t="shared" ca="1" si="66"/>
        <v>#NAME?</v>
      </c>
      <c r="AW360" s="83" t="e">
        <f t="shared" ca="1" si="67"/>
        <v>#NAME?</v>
      </c>
      <c r="AX360" s="88" t="e">
        <f t="shared" ca="1" si="52"/>
        <v>#NAME?</v>
      </c>
      <c r="AY360" s="86">
        <f t="shared" si="53"/>
        <v>200001081959</v>
      </c>
      <c r="AZ360" s="171" t="e">
        <f t="shared" ca="1" si="54"/>
        <v>#NAME?</v>
      </c>
      <c r="BA360" s="85" t="e">
        <f t="shared" ca="1" si="55"/>
        <v>#NAME?</v>
      </c>
      <c r="BB360" s="85" t="e">
        <f t="shared" ca="1" si="56"/>
        <v>#NAME?</v>
      </c>
      <c r="BC360" s="90" t="e">
        <f t="shared" ca="1" si="57"/>
        <v>#NAME?</v>
      </c>
      <c r="BD360" s="90" t="e">
        <f t="shared" ca="1" si="58"/>
        <v>#NAME?</v>
      </c>
      <c r="BE360" s="85" t="e">
        <f t="shared" ca="1" si="59"/>
        <v>#NAME?</v>
      </c>
      <c r="BF360" s="22" t="e">
        <f t="shared" ca="1" si="60"/>
        <v>#NAME?</v>
      </c>
      <c r="BG360" s="22" t="e">
        <f t="shared" ca="1" si="61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>
        <f t="shared" si="62"/>
        <v>359</v>
      </c>
      <c r="B361" s="139">
        <v>46173</v>
      </c>
      <c r="C361" s="54" t="s">
        <v>2960</v>
      </c>
      <c r="D361" s="54" t="s">
        <v>153</v>
      </c>
      <c r="E361" s="56" t="s">
        <v>154</v>
      </c>
      <c r="F361" s="54">
        <v>1</v>
      </c>
      <c r="G361" s="54" t="s">
        <v>65</v>
      </c>
      <c r="H361" s="54" t="str">
        <f t="shared" si="42"/>
        <v>DONE</v>
      </c>
      <c r="I361" s="54" t="s">
        <v>2962</v>
      </c>
      <c r="J361" s="62" t="s">
        <v>73</v>
      </c>
      <c r="K361" s="62" t="s">
        <v>73</v>
      </c>
      <c r="L361" s="54">
        <v>36675</v>
      </c>
      <c r="M361" s="54" t="s">
        <v>207</v>
      </c>
      <c r="N361" s="54" t="s">
        <v>207</v>
      </c>
      <c r="O361" s="96" t="s">
        <v>85</v>
      </c>
      <c r="P361" s="64" t="s">
        <v>82</v>
      </c>
      <c r="Q361" s="64" t="s">
        <v>785</v>
      </c>
      <c r="R361" s="25">
        <v>200001081959</v>
      </c>
      <c r="S361" s="66">
        <v>46191</v>
      </c>
      <c r="T361" s="66" t="str">
        <f t="shared" si="43"/>
        <v>DONE</v>
      </c>
      <c r="U361" s="66">
        <v>46192</v>
      </c>
      <c r="V361" s="25">
        <v>9200096338</v>
      </c>
      <c r="W361" s="25">
        <v>47540</v>
      </c>
      <c r="X361" s="163">
        <v>46203</v>
      </c>
      <c r="Y361" s="69" t="str">
        <f t="shared" si="44"/>
        <v>DONE</v>
      </c>
      <c r="Z361" s="25">
        <v>51680</v>
      </c>
      <c r="AA361" s="179">
        <v>46203</v>
      </c>
      <c r="AB361" s="25" t="str">
        <f t="shared" si="45"/>
        <v>DONE</v>
      </c>
      <c r="AC361" s="71"/>
      <c r="AD361" s="54" t="s">
        <v>2963</v>
      </c>
      <c r="AE361" s="76">
        <v>46203</v>
      </c>
      <c r="AF361" s="69" t="str">
        <f t="shared" si="46"/>
        <v>DONE</v>
      </c>
      <c r="AG361" s="69">
        <v>46208</v>
      </c>
      <c r="AH361" s="170"/>
      <c r="AI361" s="77" t="e">
        <f t="shared" ca="1" si="69"/>
        <v>#NAME?</v>
      </c>
      <c r="AJ361" s="80" t="str">
        <f t="array" ref="AJ361">IFERROR(INDEX('[1]Master Price'!$E:$E,MATCH(D361,'[1]Master Price'!$B:$B,0)),"0")</f>
        <v>0</v>
      </c>
      <c r="AK361" s="80">
        <f t="shared" si="48"/>
        <v>0</v>
      </c>
      <c r="AL361" s="82" t="str">
        <f t="shared" si="38"/>
        <v>0-day</v>
      </c>
      <c r="AM361" s="82" t="str">
        <f t="shared" si="49"/>
        <v>1-day</v>
      </c>
      <c r="AN361" s="82" t="str">
        <f t="shared" si="40"/>
        <v>0-day</v>
      </c>
      <c r="AO361" s="82" t="str">
        <f t="shared" si="41"/>
        <v>0-day</v>
      </c>
      <c r="AP361" s="82" t="str">
        <f t="shared" si="50"/>
        <v>0-day</v>
      </c>
      <c r="AQ361" s="82" t="str">
        <f t="shared" si="51"/>
        <v>0-day</v>
      </c>
      <c r="AR361" s="137"/>
      <c r="AS361" s="83">
        <f t="shared" si="63"/>
        <v>359</v>
      </c>
      <c r="AT361" s="85" t="str">
        <f t="shared" si="64"/>
        <v>GMIAMMIPT/2026/05/1579</v>
      </c>
      <c r="AU361" s="84" t="e">
        <f t="shared" ca="1" si="65"/>
        <v>#NAME?</v>
      </c>
      <c r="AV361" s="88" t="e">
        <f t="shared" ca="1" si="66"/>
        <v>#NAME?</v>
      </c>
      <c r="AW361" s="83" t="e">
        <f t="shared" ca="1" si="67"/>
        <v>#NAME?</v>
      </c>
      <c r="AX361" s="88" t="e">
        <f t="shared" ca="1" si="52"/>
        <v>#NAME?</v>
      </c>
      <c r="AY361" s="86">
        <f t="shared" si="53"/>
        <v>200001081959</v>
      </c>
      <c r="AZ361" s="171" t="e">
        <f t="shared" ca="1" si="54"/>
        <v>#NAME?</v>
      </c>
      <c r="BA361" s="85" t="e">
        <f t="shared" ca="1" si="55"/>
        <v>#NAME?</v>
      </c>
      <c r="BB361" s="85" t="e">
        <f t="shared" ca="1" si="56"/>
        <v>#NAME?</v>
      </c>
      <c r="BC361" s="90" t="e">
        <f t="shared" ca="1" si="57"/>
        <v>#NAME?</v>
      </c>
      <c r="BD361" s="90" t="e">
        <f t="shared" ca="1" si="58"/>
        <v>#NAME?</v>
      </c>
      <c r="BE361" s="85" t="e">
        <f t="shared" ca="1" si="59"/>
        <v>#NAME?</v>
      </c>
      <c r="BF361" s="22" t="e">
        <f t="shared" ca="1" si="60"/>
        <v>#NAME?</v>
      </c>
      <c r="BG361" s="22" t="e">
        <f t="shared" ca="1" si="61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>
        <f t="shared" si="62"/>
        <v>360</v>
      </c>
      <c r="B362" s="139">
        <v>46173</v>
      </c>
      <c r="C362" s="54" t="s">
        <v>2960</v>
      </c>
      <c r="D362" s="54" t="s">
        <v>2433</v>
      </c>
      <c r="E362" s="56" t="s">
        <v>2434</v>
      </c>
      <c r="F362" s="54">
        <v>1</v>
      </c>
      <c r="G362" s="54" t="s">
        <v>65</v>
      </c>
      <c r="H362" s="54" t="str">
        <f t="shared" si="42"/>
        <v>DONE</v>
      </c>
      <c r="I362" s="54" t="s">
        <v>2962</v>
      </c>
      <c r="J362" s="62" t="s">
        <v>73</v>
      </c>
      <c r="K362" s="62" t="s">
        <v>73</v>
      </c>
      <c r="L362" s="54">
        <v>36675</v>
      </c>
      <c r="M362" s="54" t="s">
        <v>207</v>
      </c>
      <c r="N362" s="54" t="s">
        <v>207</v>
      </c>
      <c r="O362" s="96" t="s">
        <v>85</v>
      </c>
      <c r="P362" s="64" t="s">
        <v>82</v>
      </c>
      <c r="Q362" s="64" t="s">
        <v>785</v>
      </c>
      <c r="R362" s="25">
        <v>200001081959</v>
      </c>
      <c r="S362" s="66">
        <v>46191</v>
      </c>
      <c r="T362" s="66" t="str">
        <f t="shared" si="43"/>
        <v>DONE</v>
      </c>
      <c r="U362" s="66">
        <v>46192</v>
      </c>
      <c r="V362" s="25">
        <v>9200096338</v>
      </c>
      <c r="W362" s="25">
        <v>47540</v>
      </c>
      <c r="X362" s="163">
        <v>46203</v>
      </c>
      <c r="Y362" s="69" t="str">
        <f t="shared" si="44"/>
        <v>DONE</v>
      </c>
      <c r="Z362" s="25">
        <v>51680</v>
      </c>
      <c r="AA362" s="179">
        <v>46203</v>
      </c>
      <c r="AB362" s="25" t="str">
        <f t="shared" si="45"/>
        <v>DONE</v>
      </c>
      <c r="AC362" s="71"/>
      <c r="AD362" s="54" t="s">
        <v>2963</v>
      </c>
      <c r="AE362" s="76">
        <v>46203</v>
      </c>
      <c r="AF362" s="69" t="str">
        <f t="shared" si="46"/>
        <v>DONE</v>
      </c>
      <c r="AG362" s="69">
        <v>46208</v>
      </c>
      <c r="AH362" s="170"/>
      <c r="AI362" s="77" t="e">
        <f t="shared" ca="1" si="69"/>
        <v>#NAME?</v>
      </c>
      <c r="AJ362" s="80" t="str">
        <f t="array" ref="AJ362">IFERROR(INDEX('[1]Master Price'!$E:$E,MATCH(D362,'[1]Master Price'!$B:$B,0)),"0")</f>
        <v>0</v>
      </c>
      <c r="AK362" s="80">
        <f t="shared" si="48"/>
        <v>0</v>
      </c>
      <c r="AL362" s="82" t="str">
        <f t="shared" si="38"/>
        <v>0-day</v>
      </c>
      <c r="AM362" s="82" t="str">
        <f t="shared" si="49"/>
        <v>1-day</v>
      </c>
      <c r="AN362" s="82" t="str">
        <f t="shared" si="40"/>
        <v>0-day</v>
      </c>
      <c r="AO362" s="82" t="str">
        <f t="shared" si="41"/>
        <v>0-day</v>
      </c>
      <c r="AP362" s="82" t="str">
        <f t="shared" si="50"/>
        <v>0-day</v>
      </c>
      <c r="AQ362" s="82" t="str">
        <f t="shared" si="51"/>
        <v>0-day</v>
      </c>
      <c r="AR362" s="137"/>
      <c r="AS362" s="83">
        <f t="shared" si="63"/>
        <v>360</v>
      </c>
      <c r="AT362" s="85" t="str">
        <f t="shared" si="64"/>
        <v>GMIAMMIPT/2026/05/1579</v>
      </c>
      <c r="AU362" s="84" t="e">
        <f t="shared" ca="1" si="65"/>
        <v>#NAME?</v>
      </c>
      <c r="AV362" s="88" t="e">
        <f t="shared" ca="1" si="66"/>
        <v>#NAME?</v>
      </c>
      <c r="AW362" s="83" t="e">
        <f t="shared" ca="1" si="67"/>
        <v>#NAME?</v>
      </c>
      <c r="AX362" s="88" t="e">
        <f t="shared" ca="1" si="52"/>
        <v>#NAME?</v>
      </c>
      <c r="AY362" s="86">
        <f t="shared" si="53"/>
        <v>200001081959</v>
      </c>
      <c r="AZ362" s="171" t="e">
        <f t="shared" ca="1" si="54"/>
        <v>#NAME?</v>
      </c>
      <c r="BA362" s="85" t="e">
        <f t="shared" ca="1" si="55"/>
        <v>#NAME?</v>
      </c>
      <c r="BB362" s="85" t="e">
        <f t="shared" ca="1" si="56"/>
        <v>#NAME?</v>
      </c>
      <c r="BC362" s="90" t="e">
        <f t="shared" ca="1" si="57"/>
        <v>#NAME?</v>
      </c>
      <c r="BD362" s="90" t="e">
        <f t="shared" ca="1" si="58"/>
        <v>#NAME?</v>
      </c>
      <c r="BE362" s="85" t="e">
        <f t="shared" ca="1" si="59"/>
        <v>#NAME?</v>
      </c>
      <c r="BF362" s="22" t="e">
        <f t="shared" ca="1" si="60"/>
        <v>#NAME?</v>
      </c>
      <c r="BG362" s="22" t="e">
        <f t="shared" ca="1" si="61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>
        <f t="shared" si="62"/>
        <v>361</v>
      </c>
      <c r="B363" s="139">
        <v>46173</v>
      </c>
      <c r="C363" s="54" t="s">
        <v>2971</v>
      </c>
      <c r="D363" s="54" t="s">
        <v>115</v>
      </c>
      <c r="E363" s="56" t="s">
        <v>116</v>
      </c>
      <c r="F363" s="54">
        <v>1</v>
      </c>
      <c r="G363" s="54" t="s">
        <v>65</v>
      </c>
      <c r="H363" s="54" t="str">
        <f t="shared" si="42"/>
        <v>DONE</v>
      </c>
      <c r="I363" s="54" t="s">
        <v>1734</v>
      </c>
      <c r="J363" s="58" t="s">
        <v>1043</v>
      </c>
      <c r="K363" s="58" t="s">
        <v>79</v>
      </c>
      <c r="L363" s="54">
        <v>11986</v>
      </c>
      <c r="M363" s="54" t="s">
        <v>352</v>
      </c>
      <c r="N363" s="54" t="s">
        <v>352</v>
      </c>
      <c r="O363" s="96" t="s">
        <v>85</v>
      </c>
      <c r="P363" s="64" t="s">
        <v>216</v>
      </c>
      <c r="Q363" s="64" t="s">
        <v>338</v>
      </c>
      <c r="R363" s="25">
        <v>200001074170</v>
      </c>
      <c r="S363" s="66">
        <v>46271</v>
      </c>
      <c r="T363" s="66" t="str">
        <f t="shared" si="43"/>
        <v>DONE</v>
      </c>
      <c r="U363" s="66">
        <v>46183</v>
      </c>
      <c r="V363" s="25">
        <v>9200093714</v>
      </c>
      <c r="W363" s="25">
        <v>47183</v>
      </c>
      <c r="X363" s="163">
        <v>46197</v>
      </c>
      <c r="Y363" s="69" t="str">
        <f t="shared" si="44"/>
        <v>DONE</v>
      </c>
      <c r="Z363" s="25">
        <v>51274</v>
      </c>
      <c r="AA363" s="179">
        <v>46198</v>
      </c>
      <c r="AB363" s="25" t="str">
        <f t="shared" si="45"/>
        <v>DONE</v>
      </c>
      <c r="AC363" s="71"/>
      <c r="AD363" s="54" t="s">
        <v>2972</v>
      </c>
      <c r="AE363" s="76">
        <v>46198</v>
      </c>
      <c r="AF363" s="69" t="str">
        <f t="shared" si="46"/>
        <v>DONE</v>
      </c>
      <c r="AG363" s="69">
        <v>46198</v>
      </c>
      <c r="AH363" s="170"/>
      <c r="AI363" s="77" t="e">
        <f t="shared" ca="1" si="69"/>
        <v>#NAME?</v>
      </c>
      <c r="AJ363" s="80" t="str">
        <f t="array" ref="AJ363">IFERROR(INDEX('[1]Master Price'!$E:$E,MATCH(D363,'[1]Master Price'!$B:$B,0)),"0")</f>
        <v>0</v>
      </c>
      <c r="AK363" s="80">
        <f t="shared" si="48"/>
        <v>0</v>
      </c>
      <c r="AL363" s="82" t="str">
        <f t="shared" si="38"/>
        <v>0-day</v>
      </c>
      <c r="AM363" s="82" t="str">
        <f t="shared" si="49"/>
        <v>0-day</v>
      </c>
      <c r="AN363" s="82" t="str">
        <f t="shared" si="40"/>
        <v>0-day</v>
      </c>
      <c r="AO363" s="82" t="str">
        <f t="shared" si="41"/>
        <v>1-day</v>
      </c>
      <c r="AP363" s="82" t="str">
        <f t="shared" si="50"/>
        <v>0-day</v>
      </c>
      <c r="AQ363" s="82" t="str">
        <f t="shared" si="51"/>
        <v>0-day</v>
      </c>
      <c r="AR363" s="137"/>
      <c r="AS363" s="83">
        <f t="shared" si="63"/>
        <v>361</v>
      </c>
      <c r="AT363" s="85" t="str">
        <f t="shared" si="64"/>
        <v>GMIAMMIPT/2026/05/1580</v>
      </c>
      <c r="AU363" s="84" t="e">
        <f t="shared" ca="1" si="65"/>
        <v>#NAME?</v>
      </c>
      <c r="AV363" s="88" t="e">
        <f t="shared" ca="1" si="66"/>
        <v>#NAME?</v>
      </c>
      <c r="AW363" s="83" t="e">
        <f t="shared" ca="1" si="67"/>
        <v>#NAME?</v>
      </c>
      <c r="AX363" s="88" t="e">
        <f t="shared" ca="1" si="52"/>
        <v>#NAME?</v>
      </c>
      <c r="AY363" s="86">
        <f t="shared" si="53"/>
        <v>200001074170</v>
      </c>
      <c r="AZ363" s="171" t="e">
        <f t="shared" ca="1" si="54"/>
        <v>#NAME?</v>
      </c>
      <c r="BA363" s="85" t="e">
        <f t="shared" ca="1" si="55"/>
        <v>#NAME?</v>
      </c>
      <c r="BB363" s="85" t="e">
        <f t="shared" ca="1" si="56"/>
        <v>#NAME?</v>
      </c>
      <c r="BC363" s="90" t="e">
        <f t="shared" ca="1" si="57"/>
        <v>#NAME?</v>
      </c>
      <c r="BD363" s="90" t="e">
        <f t="shared" ca="1" si="58"/>
        <v>#NAME?</v>
      </c>
      <c r="BE363" s="85" t="e">
        <f t="shared" ca="1" si="59"/>
        <v>#NAME?</v>
      </c>
      <c r="BF363" s="22" t="e">
        <f t="shared" ca="1" si="60"/>
        <v>#NAME?</v>
      </c>
      <c r="BG363" s="22" t="e">
        <f t="shared" ca="1" si="61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>
        <f t="shared" si="62"/>
        <v>362</v>
      </c>
      <c r="B364" s="139">
        <v>46173</v>
      </c>
      <c r="C364" s="54" t="s">
        <v>2971</v>
      </c>
      <c r="D364" s="54" t="s">
        <v>67</v>
      </c>
      <c r="E364" s="56" t="s">
        <v>69</v>
      </c>
      <c r="F364" s="54">
        <v>1</v>
      </c>
      <c r="G364" s="54" t="s">
        <v>65</v>
      </c>
      <c r="H364" s="54" t="str">
        <f t="shared" si="42"/>
        <v>DONE</v>
      </c>
      <c r="I364" s="54" t="s">
        <v>1734</v>
      </c>
      <c r="J364" s="58" t="s">
        <v>1043</v>
      </c>
      <c r="K364" s="58" t="s">
        <v>79</v>
      </c>
      <c r="L364" s="54">
        <v>11986</v>
      </c>
      <c r="M364" s="54" t="s">
        <v>352</v>
      </c>
      <c r="N364" s="54" t="s">
        <v>352</v>
      </c>
      <c r="O364" s="96" t="s">
        <v>85</v>
      </c>
      <c r="P364" s="64" t="s">
        <v>216</v>
      </c>
      <c r="Q364" s="64" t="s">
        <v>338</v>
      </c>
      <c r="R364" s="25">
        <v>200001074170</v>
      </c>
      <c r="S364" s="66">
        <v>46271</v>
      </c>
      <c r="T364" s="66" t="str">
        <f t="shared" si="43"/>
        <v>DONE</v>
      </c>
      <c r="U364" s="66">
        <v>46183</v>
      </c>
      <c r="V364" s="25">
        <v>9200093714</v>
      </c>
      <c r="W364" s="25">
        <v>47183</v>
      </c>
      <c r="X364" s="163">
        <v>46197</v>
      </c>
      <c r="Y364" s="69" t="str">
        <f t="shared" si="44"/>
        <v>DONE</v>
      </c>
      <c r="Z364" s="25">
        <v>51274</v>
      </c>
      <c r="AA364" s="179">
        <v>46198</v>
      </c>
      <c r="AB364" s="25" t="str">
        <f t="shared" si="45"/>
        <v>DONE</v>
      </c>
      <c r="AC364" s="71"/>
      <c r="AD364" s="54" t="s">
        <v>2972</v>
      </c>
      <c r="AE364" s="76">
        <v>46198</v>
      </c>
      <c r="AF364" s="69" t="str">
        <f t="shared" si="46"/>
        <v>DONE</v>
      </c>
      <c r="AG364" s="69">
        <v>46198</v>
      </c>
      <c r="AH364" s="170"/>
      <c r="AI364" s="77" t="e">
        <f t="shared" ca="1" si="69"/>
        <v>#NAME?</v>
      </c>
      <c r="AJ364" s="80" t="str">
        <f t="array" ref="AJ364">IFERROR(INDEX('[1]Master Price'!$E:$E,MATCH(D364,'[1]Master Price'!$B:$B,0)),"0")</f>
        <v>0</v>
      </c>
      <c r="AK364" s="80">
        <f t="shared" si="48"/>
        <v>0</v>
      </c>
      <c r="AL364" s="82" t="str">
        <f t="shared" si="38"/>
        <v>0-day</v>
      </c>
      <c r="AM364" s="82" t="str">
        <f t="shared" si="49"/>
        <v>0-day</v>
      </c>
      <c r="AN364" s="82" t="str">
        <f t="shared" si="40"/>
        <v>0-day</v>
      </c>
      <c r="AO364" s="82" t="str">
        <f t="shared" si="41"/>
        <v>1-day</v>
      </c>
      <c r="AP364" s="82" t="str">
        <f t="shared" si="50"/>
        <v>0-day</v>
      </c>
      <c r="AQ364" s="82" t="str">
        <f t="shared" si="51"/>
        <v>0-day</v>
      </c>
      <c r="AR364" s="137"/>
      <c r="AS364" s="83">
        <f t="shared" si="63"/>
        <v>362</v>
      </c>
      <c r="AT364" s="85" t="str">
        <f t="shared" si="64"/>
        <v>GMIAMMIPT/2026/05/1580</v>
      </c>
      <c r="AU364" s="84" t="e">
        <f t="shared" ca="1" si="65"/>
        <v>#NAME?</v>
      </c>
      <c r="AV364" s="88" t="e">
        <f t="shared" ca="1" si="66"/>
        <v>#NAME?</v>
      </c>
      <c r="AW364" s="83" t="e">
        <f t="shared" ca="1" si="67"/>
        <v>#NAME?</v>
      </c>
      <c r="AX364" s="88" t="e">
        <f t="shared" ca="1" si="52"/>
        <v>#NAME?</v>
      </c>
      <c r="AY364" s="86">
        <f t="shared" si="53"/>
        <v>200001074170</v>
      </c>
      <c r="AZ364" s="171" t="e">
        <f t="shared" ca="1" si="54"/>
        <v>#NAME?</v>
      </c>
      <c r="BA364" s="85" t="e">
        <f t="shared" ca="1" si="55"/>
        <v>#NAME?</v>
      </c>
      <c r="BB364" s="85" t="e">
        <f t="shared" ca="1" si="56"/>
        <v>#NAME?</v>
      </c>
      <c r="BC364" s="90" t="e">
        <f t="shared" ca="1" si="57"/>
        <v>#NAME?</v>
      </c>
      <c r="BD364" s="90" t="e">
        <f t="shared" ca="1" si="58"/>
        <v>#NAME?</v>
      </c>
      <c r="BE364" s="85" t="e">
        <f t="shared" ca="1" si="59"/>
        <v>#NAME?</v>
      </c>
      <c r="BF364" s="22" t="e">
        <f t="shared" ca="1" si="60"/>
        <v>#NAME?</v>
      </c>
      <c r="BG364" s="22" t="e">
        <f t="shared" ca="1" si="61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>
        <f t="shared" si="62"/>
        <v>363</v>
      </c>
      <c r="B365" s="139">
        <v>46173</v>
      </c>
      <c r="C365" s="54" t="s">
        <v>2971</v>
      </c>
      <c r="D365" s="54" t="s">
        <v>153</v>
      </c>
      <c r="E365" s="56" t="s">
        <v>154</v>
      </c>
      <c r="F365" s="54">
        <v>1</v>
      </c>
      <c r="G365" s="54" t="s">
        <v>65</v>
      </c>
      <c r="H365" s="54" t="str">
        <f t="shared" si="42"/>
        <v>DONE</v>
      </c>
      <c r="I365" s="54" t="s">
        <v>1734</v>
      </c>
      <c r="J365" s="58" t="s">
        <v>1043</v>
      </c>
      <c r="K365" s="58" t="s">
        <v>79</v>
      </c>
      <c r="L365" s="54">
        <v>11986</v>
      </c>
      <c r="M365" s="54" t="s">
        <v>352</v>
      </c>
      <c r="N365" s="54" t="s">
        <v>352</v>
      </c>
      <c r="O365" s="96" t="s">
        <v>85</v>
      </c>
      <c r="P365" s="64" t="s">
        <v>216</v>
      </c>
      <c r="Q365" s="64" t="s">
        <v>338</v>
      </c>
      <c r="R365" s="25">
        <v>200001074170</v>
      </c>
      <c r="S365" s="66">
        <v>46271</v>
      </c>
      <c r="T365" s="66" t="str">
        <f t="shared" si="43"/>
        <v>DONE</v>
      </c>
      <c r="U365" s="66">
        <v>46183</v>
      </c>
      <c r="V365" s="25">
        <v>9200093714</v>
      </c>
      <c r="W365" s="25">
        <v>47183</v>
      </c>
      <c r="X365" s="163">
        <v>46197</v>
      </c>
      <c r="Y365" s="69" t="str">
        <f t="shared" si="44"/>
        <v>DONE</v>
      </c>
      <c r="Z365" s="25">
        <v>51274</v>
      </c>
      <c r="AA365" s="179">
        <v>46198</v>
      </c>
      <c r="AB365" s="25" t="str">
        <f t="shared" si="45"/>
        <v>DONE</v>
      </c>
      <c r="AC365" s="71"/>
      <c r="AD365" s="54" t="s">
        <v>2972</v>
      </c>
      <c r="AE365" s="76">
        <v>46198</v>
      </c>
      <c r="AF365" s="69" t="str">
        <f t="shared" si="46"/>
        <v>DONE</v>
      </c>
      <c r="AG365" s="69">
        <v>46198</v>
      </c>
      <c r="AH365" s="170"/>
      <c r="AI365" s="77" t="e">
        <f t="shared" ca="1" si="69"/>
        <v>#NAME?</v>
      </c>
      <c r="AJ365" s="80" t="str">
        <f t="array" ref="AJ365">IFERROR(INDEX('[1]Master Price'!$E:$E,MATCH(D365,'[1]Master Price'!$B:$B,0)),"0")</f>
        <v>0</v>
      </c>
      <c r="AK365" s="80">
        <f t="shared" si="48"/>
        <v>0</v>
      </c>
      <c r="AL365" s="82" t="str">
        <f t="shared" si="38"/>
        <v>0-day</v>
      </c>
      <c r="AM365" s="82" t="str">
        <f t="shared" si="49"/>
        <v>0-day</v>
      </c>
      <c r="AN365" s="82" t="str">
        <f t="shared" si="40"/>
        <v>0-day</v>
      </c>
      <c r="AO365" s="82" t="str">
        <f t="shared" si="41"/>
        <v>1-day</v>
      </c>
      <c r="AP365" s="82" t="str">
        <f t="shared" si="50"/>
        <v>0-day</v>
      </c>
      <c r="AQ365" s="82" t="str">
        <f t="shared" si="51"/>
        <v>0-day</v>
      </c>
      <c r="AR365" s="137"/>
      <c r="AS365" s="83">
        <f t="shared" si="63"/>
        <v>363</v>
      </c>
      <c r="AT365" s="85" t="str">
        <f t="shared" si="64"/>
        <v>GMIAMMIPT/2026/05/1580</v>
      </c>
      <c r="AU365" s="84" t="e">
        <f t="shared" ca="1" si="65"/>
        <v>#NAME?</v>
      </c>
      <c r="AV365" s="88" t="e">
        <f t="shared" ca="1" si="66"/>
        <v>#NAME?</v>
      </c>
      <c r="AW365" s="83" t="e">
        <f t="shared" ca="1" si="67"/>
        <v>#NAME?</v>
      </c>
      <c r="AX365" s="88" t="e">
        <f t="shared" ca="1" si="52"/>
        <v>#NAME?</v>
      </c>
      <c r="AY365" s="86">
        <f t="shared" si="53"/>
        <v>200001074170</v>
      </c>
      <c r="AZ365" s="171" t="e">
        <f t="shared" ca="1" si="54"/>
        <v>#NAME?</v>
      </c>
      <c r="BA365" s="85" t="e">
        <f t="shared" ca="1" si="55"/>
        <v>#NAME?</v>
      </c>
      <c r="BB365" s="85" t="e">
        <f t="shared" ca="1" si="56"/>
        <v>#NAME?</v>
      </c>
      <c r="BC365" s="90" t="e">
        <f t="shared" ca="1" si="57"/>
        <v>#NAME?</v>
      </c>
      <c r="BD365" s="90" t="e">
        <f t="shared" ca="1" si="58"/>
        <v>#NAME?</v>
      </c>
      <c r="BE365" s="85" t="e">
        <f t="shared" ca="1" si="59"/>
        <v>#NAME?</v>
      </c>
      <c r="BF365" s="22" t="e">
        <f t="shared" ca="1" si="60"/>
        <v>#NAME?</v>
      </c>
      <c r="BG365" s="22" t="e">
        <f t="shared" ca="1" si="61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>
        <f t="shared" si="62"/>
        <v>364</v>
      </c>
      <c r="B366" s="139">
        <v>46173</v>
      </c>
      <c r="C366" s="54" t="s">
        <v>2979</v>
      </c>
      <c r="D366" s="54" t="s">
        <v>177</v>
      </c>
      <c r="E366" s="56" t="s">
        <v>178</v>
      </c>
      <c r="F366" s="54">
        <v>1</v>
      </c>
      <c r="G366" s="54" t="s">
        <v>65</v>
      </c>
      <c r="H366" s="54" t="str">
        <f t="shared" si="42"/>
        <v>DONE</v>
      </c>
      <c r="I366" s="54" t="s">
        <v>1029</v>
      </c>
      <c r="J366" s="58" t="s">
        <v>166</v>
      </c>
      <c r="K366" s="58" t="s">
        <v>167</v>
      </c>
      <c r="L366" s="54">
        <v>6745</v>
      </c>
      <c r="M366" s="54" t="s">
        <v>300</v>
      </c>
      <c r="N366" s="54" t="s">
        <v>300</v>
      </c>
      <c r="O366" s="98" t="s">
        <v>91</v>
      </c>
      <c r="P366" s="64" t="s">
        <v>82</v>
      </c>
      <c r="Q366" s="64" t="s">
        <v>1327</v>
      </c>
      <c r="R366" s="25">
        <v>200001082597</v>
      </c>
      <c r="S366" s="66">
        <v>46191</v>
      </c>
      <c r="T366" s="66" t="str">
        <f t="shared" si="43"/>
        <v>DONE</v>
      </c>
      <c r="U366" s="66">
        <v>46192</v>
      </c>
      <c r="V366" s="25">
        <v>9200097145</v>
      </c>
      <c r="W366" s="25">
        <v>47643</v>
      </c>
      <c r="X366" s="163">
        <v>46203</v>
      </c>
      <c r="Y366" s="69" t="str">
        <f t="shared" si="44"/>
        <v>DONE</v>
      </c>
      <c r="Z366" s="25">
        <v>51770</v>
      </c>
      <c r="AA366" s="200">
        <v>46203</v>
      </c>
      <c r="AB366" s="25" t="str">
        <f t="shared" si="45"/>
        <v>DONE</v>
      </c>
      <c r="AC366" s="71"/>
      <c r="AD366" s="54" t="s">
        <v>2980</v>
      </c>
      <c r="AE366" s="76">
        <v>46203</v>
      </c>
      <c r="AF366" s="69" t="str">
        <f t="shared" si="46"/>
        <v>DONE</v>
      </c>
      <c r="AG366" s="69">
        <v>46180</v>
      </c>
      <c r="AH366" s="170"/>
      <c r="AI366" s="77" t="e">
        <f t="shared" ca="1" si="69"/>
        <v>#NAME?</v>
      </c>
      <c r="AJ366" s="80" t="str">
        <f t="array" ref="AJ366">IFERROR(INDEX('[1]Master Price'!$E:$E,MATCH(D366,'[1]Master Price'!$B:$B,0)),"0")</f>
        <v>0</v>
      </c>
      <c r="AK366" s="80">
        <f t="shared" si="48"/>
        <v>0</v>
      </c>
      <c r="AL366" s="82" t="str">
        <f t="shared" si="38"/>
        <v>0-day</v>
      </c>
      <c r="AM366" s="82" t="str">
        <f t="shared" si="49"/>
        <v>1-day</v>
      </c>
      <c r="AN366" s="82" t="str">
        <f t="shared" si="40"/>
        <v>0-day</v>
      </c>
      <c r="AO366" s="82" t="str">
        <f t="shared" si="41"/>
        <v>0-day</v>
      </c>
      <c r="AP366" s="82" t="str">
        <f t="shared" si="50"/>
        <v>0-day</v>
      </c>
      <c r="AQ366" s="82" t="str">
        <f t="shared" si="51"/>
        <v>0-day</v>
      </c>
      <c r="AR366" s="137"/>
      <c r="AS366" s="83">
        <f t="shared" si="63"/>
        <v>364</v>
      </c>
      <c r="AT366" s="85" t="str">
        <f t="shared" si="64"/>
        <v>GMIAMMIPT/2026/05/1581</v>
      </c>
      <c r="AU366" s="84" t="e">
        <f t="shared" ca="1" si="65"/>
        <v>#NAME?</v>
      </c>
      <c r="AV366" s="88" t="e">
        <f t="shared" ca="1" si="66"/>
        <v>#NAME?</v>
      </c>
      <c r="AW366" s="83" t="e">
        <f t="shared" ca="1" si="67"/>
        <v>#NAME?</v>
      </c>
      <c r="AX366" s="88" t="e">
        <f t="shared" ca="1" si="52"/>
        <v>#NAME?</v>
      </c>
      <c r="AY366" s="86">
        <f t="shared" si="53"/>
        <v>200001082597</v>
      </c>
      <c r="AZ366" s="171" t="e">
        <f t="shared" ca="1" si="54"/>
        <v>#NAME?</v>
      </c>
      <c r="BA366" s="85" t="e">
        <f t="shared" ca="1" si="55"/>
        <v>#NAME?</v>
      </c>
      <c r="BB366" s="85" t="e">
        <f t="shared" ca="1" si="56"/>
        <v>#NAME?</v>
      </c>
      <c r="BC366" s="90" t="e">
        <f t="shared" ca="1" si="57"/>
        <v>#NAME?</v>
      </c>
      <c r="BD366" s="90" t="e">
        <f t="shared" ca="1" si="58"/>
        <v>#NAME?</v>
      </c>
      <c r="BE366" s="85" t="e">
        <f t="shared" ca="1" si="59"/>
        <v>#NAME?</v>
      </c>
      <c r="BF366" s="22" t="e">
        <f t="shared" ca="1" si="60"/>
        <v>#NAME?</v>
      </c>
      <c r="BG366" s="22" t="e">
        <f t="shared" ca="1" si="61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>
        <f t="shared" si="62"/>
        <v>365</v>
      </c>
      <c r="B367" s="139">
        <v>46173</v>
      </c>
      <c r="C367" s="54" t="s">
        <v>2981</v>
      </c>
      <c r="D367" s="54" t="s">
        <v>177</v>
      </c>
      <c r="E367" s="56" t="s">
        <v>178</v>
      </c>
      <c r="F367" s="54">
        <v>1</v>
      </c>
      <c r="G367" s="54" t="s">
        <v>65</v>
      </c>
      <c r="H367" s="54" t="str">
        <f t="shared" si="42"/>
        <v>DONE</v>
      </c>
      <c r="I367" s="54" t="s">
        <v>2982</v>
      </c>
      <c r="J367" s="58" t="s">
        <v>180</v>
      </c>
      <c r="K367" s="58" t="s">
        <v>79</v>
      </c>
      <c r="L367" s="54">
        <v>6497</v>
      </c>
      <c r="M367" s="54" t="s">
        <v>261</v>
      </c>
      <c r="N367" s="54" t="s">
        <v>261</v>
      </c>
      <c r="O367" s="98" t="s">
        <v>91</v>
      </c>
      <c r="P367" s="64" t="s">
        <v>82</v>
      </c>
      <c r="Q367" s="64" t="s">
        <v>1327</v>
      </c>
      <c r="R367" s="25">
        <v>200001082603</v>
      </c>
      <c r="S367" s="66">
        <v>46191</v>
      </c>
      <c r="T367" s="66" t="str">
        <f t="shared" si="43"/>
        <v>DONE</v>
      </c>
      <c r="U367" s="66">
        <v>46192</v>
      </c>
      <c r="V367" s="25">
        <v>9200097131</v>
      </c>
      <c r="W367" s="25">
        <v>47667</v>
      </c>
      <c r="X367" s="163">
        <v>46203</v>
      </c>
      <c r="Y367" s="69" t="str">
        <f t="shared" si="44"/>
        <v>DONE</v>
      </c>
      <c r="Z367" s="25">
        <v>51790</v>
      </c>
      <c r="AA367" s="200">
        <v>46203</v>
      </c>
      <c r="AB367" s="25" t="str">
        <f t="shared" si="45"/>
        <v>DONE</v>
      </c>
      <c r="AC367" s="71"/>
      <c r="AD367" s="54" t="s">
        <v>2983</v>
      </c>
      <c r="AE367" s="76">
        <v>46203</v>
      </c>
      <c r="AF367" s="69" t="str">
        <f t="shared" si="46"/>
        <v>DONE</v>
      </c>
      <c r="AG367" s="69">
        <v>46180</v>
      </c>
      <c r="AH367" s="170"/>
      <c r="AI367" s="77" t="e">
        <f t="shared" ca="1" si="69"/>
        <v>#NAME?</v>
      </c>
      <c r="AJ367" s="80" t="str">
        <f t="array" ref="AJ367">IFERROR(INDEX('[1]Master Price'!$E:$E,MATCH(D367,'[1]Master Price'!$B:$B,0)),"0")</f>
        <v>0</v>
      </c>
      <c r="AK367" s="80">
        <f t="shared" si="48"/>
        <v>0</v>
      </c>
      <c r="AL367" s="82" t="str">
        <f t="shared" si="38"/>
        <v>0-day</v>
      </c>
      <c r="AM367" s="82" t="str">
        <f t="shared" si="49"/>
        <v>1-day</v>
      </c>
      <c r="AN367" s="82" t="str">
        <f t="shared" si="40"/>
        <v>0-day</v>
      </c>
      <c r="AO367" s="82" t="str">
        <f t="shared" si="41"/>
        <v>0-day</v>
      </c>
      <c r="AP367" s="82" t="str">
        <f t="shared" si="50"/>
        <v>0-day</v>
      </c>
      <c r="AQ367" s="82" t="str">
        <f t="shared" si="51"/>
        <v>0-day</v>
      </c>
      <c r="AR367" s="137"/>
      <c r="AS367" s="83">
        <f t="shared" si="63"/>
        <v>365</v>
      </c>
      <c r="AT367" s="85" t="str">
        <f t="shared" si="64"/>
        <v>GMIAMMIPT/2026/05/1582</v>
      </c>
      <c r="AU367" s="84" t="e">
        <f t="shared" ca="1" si="65"/>
        <v>#NAME?</v>
      </c>
      <c r="AV367" s="88" t="e">
        <f t="shared" ca="1" si="66"/>
        <v>#NAME?</v>
      </c>
      <c r="AW367" s="83" t="e">
        <f t="shared" ca="1" si="67"/>
        <v>#NAME?</v>
      </c>
      <c r="AX367" s="88" t="e">
        <f t="shared" ca="1" si="52"/>
        <v>#NAME?</v>
      </c>
      <c r="AY367" s="86">
        <f t="shared" si="53"/>
        <v>200001082603</v>
      </c>
      <c r="AZ367" s="171" t="e">
        <f t="shared" ca="1" si="54"/>
        <v>#NAME?</v>
      </c>
      <c r="BA367" s="85" t="e">
        <f t="shared" ca="1" si="55"/>
        <v>#NAME?</v>
      </c>
      <c r="BB367" s="85" t="e">
        <f t="shared" ca="1" si="56"/>
        <v>#NAME?</v>
      </c>
      <c r="BC367" s="90" t="e">
        <f t="shared" ca="1" si="57"/>
        <v>#NAME?</v>
      </c>
      <c r="BD367" s="90" t="e">
        <f t="shared" ca="1" si="58"/>
        <v>#NAME?</v>
      </c>
      <c r="BE367" s="85" t="e">
        <f t="shared" ca="1" si="59"/>
        <v>#NAME?</v>
      </c>
      <c r="BF367" s="22" t="e">
        <f t="shared" ca="1" si="60"/>
        <v>#NAME?</v>
      </c>
      <c r="BG367" s="22" t="e">
        <f t="shared" ca="1" si="61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>
        <f t="shared" si="62"/>
        <v>366</v>
      </c>
      <c r="B368" s="139">
        <v>46173</v>
      </c>
      <c r="C368" s="54" t="s">
        <v>2981</v>
      </c>
      <c r="D368" s="54" t="s">
        <v>177</v>
      </c>
      <c r="E368" s="56" t="s">
        <v>178</v>
      </c>
      <c r="F368" s="54">
        <v>1</v>
      </c>
      <c r="G368" s="54" t="s">
        <v>65</v>
      </c>
      <c r="H368" s="54" t="str">
        <f t="shared" si="42"/>
        <v>DONE</v>
      </c>
      <c r="I368" s="54" t="s">
        <v>1196</v>
      </c>
      <c r="J368" s="58" t="s">
        <v>1879</v>
      </c>
      <c r="K368" s="58" t="s">
        <v>79</v>
      </c>
      <c r="L368" s="54">
        <v>6497</v>
      </c>
      <c r="M368" s="54" t="s">
        <v>261</v>
      </c>
      <c r="N368" s="54" t="s">
        <v>261</v>
      </c>
      <c r="O368" s="98" t="s">
        <v>91</v>
      </c>
      <c r="P368" s="64" t="s">
        <v>82</v>
      </c>
      <c r="Q368" s="64" t="s">
        <v>1327</v>
      </c>
      <c r="R368" s="25">
        <v>200001082600</v>
      </c>
      <c r="S368" s="66">
        <v>46191</v>
      </c>
      <c r="T368" s="66" t="str">
        <f t="shared" si="43"/>
        <v>DONE</v>
      </c>
      <c r="U368" s="66">
        <v>46192</v>
      </c>
      <c r="V368" s="25">
        <v>9200097115</v>
      </c>
      <c r="W368" s="25">
        <v>47665</v>
      </c>
      <c r="X368" s="163">
        <v>46203</v>
      </c>
      <c r="Y368" s="69" t="str">
        <f t="shared" si="44"/>
        <v>DONE</v>
      </c>
      <c r="Z368" s="25">
        <v>51787</v>
      </c>
      <c r="AA368" s="200">
        <v>46203</v>
      </c>
      <c r="AB368" s="25" t="str">
        <f t="shared" si="45"/>
        <v>DONE</v>
      </c>
      <c r="AC368" s="71"/>
      <c r="AD368" s="54" t="s">
        <v>2984</v>
      </c>
      <c r="AE368" s="76">
        <v>46203</v>
      </c>
      <c r="AF368" s="69" t="str">
        <f t="shared" si="46"/>
        <v>DONE</v>
      </c>
      <c r="AG368" s="69">
        <v>46180</v>
      </c>
      <c r="AH368" s="170"/>
      <c r="AI368" s="77" t="e">
        <f t="shared" ca="1" si="69"/>
        <v>#NAME?</v>
      </c>
      <c r="AJ368" s="80" t="str">
        <f t="array" ref="AJ368">IFERROR(INDEX('[1]Master Price'!$E:$E,MATCH(D368,'[1]Master Price'!$B:$B,0)),"0")</f>
        <v>0</v>
      </c>
      <c r="AK368" s="80">
        <f t="shared" si="48"/>
        <v>0</v>
      </c>
      <c r="AL368" s="82" t="str">
        <f t="shared" si="38"/>
        <v>0-day</v>
      </c>
      <c r="AM368" s="82" t="str">
        <f t="shared" si="49"/>
        <v>1-day</v>
      </c>
      <c r="AN368" s="82" t="str">
        <f t="shared" si="40"/>
        <v>0-day</v>
      </c>
      <c r="AO368" s="82" t="str">
        <f t="shared" si="41"/>
        <v>0-day</v>
      </c>
      <c r="AP368" s="82" t="str">
        <f t="shared" si="50"/>
        <v>0-day</v>
      </c>
      <c r="AQ368" s="82" t="str">
        <f t="shared" si="51"/>
        <v>0-day</v>
      </c>
      <c r="AR368" s="137"/>
      <c r="AS368" s="83">
        <f t="shared" si="63"/>
        <v>366</v>
      </c>
      <c r="AT368" s="85" t="str">
        <f t="shared" si="64"/>
        <v>GMIAMMIPT/2026/05/1582</v>
      </c>
      <c r="AU368" s="84" t="e">
        <f t="shared" ca="1" si="65"/>
        <v>#NAME?</v>
      </c>
      <c r="AV368" s="88" t="e">
        <f t="shared" ca="1" si="66"/>
        <v>#NAME?</v>
      </c>
      <c r="AW368" s="83" t="e">
        <f t="shared" ca="1" si="67"/>
        <v>#NAME?</v>
      </c>
      <c r="AX368" s="88" t="e">
        <f t="shared" ca="1" si="52"/>
        <v>#NAME?</v>
      </c>
      <c r="AY368" s="86">
        <f t="shared" si="53"/>
        <v>200001082603</v>
      </c>
      <c r="AZ368" s="171" t="e">
        <f t="shared" ca="1" si="54"/>
        <v>#NAME?</v>
      </c>
      <c r="BA368" s="85" t="e">
        <f t="shared" ca="1" si="55"/>
        <v>#NAME?</v>
      </c>
      <c r="BB368" s="85" t="e">
        <f t="shared" ca="1" si="56"/>
        <v>#NAME?</v>
      </c>
      <c r="BC368" s="90" t="e">
        <f t="shared" ca="1" si="57"/>
        <v>#NAME?</v>
      </c>
      <c r="BD368" s="90" t="e">
        <f t="shared" ca="1" si="58"/>
        <v>#NAME?</v>
      </c>
      <c r="BE368" s="85" t="e">
        <f t="shared" ca="1" si="59"/>
        <v>#NAME?</v>
      </c>
      <c r="BF368" s="22" t="e">
        <f t="shared" ca="1" si="60"/>
        <v>#NAME?</v>
      </c>
      <c r="BG368" s="22" t="e">
        <f t="shared" ca="1" si="61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>
        <f t="shared" si="62"/>
        <v>367</v>
      </c>
      <c r="B369" s="139">
        <v>46173</v>
      </c>
      <c r="C369" s="54" t="s">
        <v>2985</v>
      </c>
      <c r="D369" s="54" t="s">
        <v>710</v>
      </c>
      <c r="E369" s="56" t="s">
        <v>711</v>
      </c>
      <c r="F369" s="54">
        <v>2</v>
      </c>
      <c r="G369" s="54" t="s">
        <v>65</v>
      </c>
      <c r="H369" s="54" t="str">
        <f t="shared" si="42"/>
        <v>DONE</v>
      </c>
      <c r="I369" s="54" t="s">
        <v>767</v>
      </c>
      <c r="J369" s="58" t="s">
        <v>2038</v>
      </c>
      <c r="K369" s="58" t="s">
        <v>362</v>
      </c>
      <c r="L369" s="54">
        <v>11264</v>
      </c>
      <c r="M369" s="54" t="s">
        <v>624</v>
      </c>
      <c r="N369" s="54" t="s">
        <v>624</v>
      </c>
      <c r="O369" s="98" t="s">
        <v>91</v>
      </c>
      <c r="P369" s="64" t="s">
        <v>216</v>
      </c>
      <c r="Q369" s="64" t="s">
        <v>2137</v>
      </c>
      <c r="R369" s="25">
        <v>200001073964</v>
      </c>
      <c r="S369" s="66">
        <v>46271</v>
      </c>
      <c r="T369" s="66" t="str">
        <f t="shared" si="43"/>
        <v>DONE</v>
      </c>
      <c r="U369" s="66">
        <v>46183</v>
      </c>
      <c r="V369" s="25">
        <v>9200093625</v>
      </c>
      <c r="W369" s="25">
        <v>47675</v>
      </c>
      <c r="X369" s="163">
        <v>46207</v>
      </c>
      <c r="Y369" s="69" t="str">
        <f t="shared" si="44"/>
        <v>DONE</v>
      </c>
      <c r="Z369" s="25">
        <v>51805</v>
      </c>
      <c r="AA369" s="206" t="s">
        <v>2518</v>
      </c>
      <c r="AB369" s="25" t="str">
        <f t="shared" si="45"/>
        <v>DONE</v>
      </c>
      <c r="AC369" s="71"/>
      <c r="AD369" s="54" t="s">
        <v>2986</v>
      </c>
      <c r="AE369" s="76">
        <v>46209</v>
      </c>
      <c r="AF369" s="69" t="str">
        <f t="shared" si="46"/>
        <v>DONE</v>
      </c>
      <c r="AG369" s="69">
        <v>46210</v>
      </c>
      <c r="AH369" s="170"/>
      <c r="AI369" s="77" t="e">
        <f t="shared" ca="1" si="69"/>
        <v>#NAME?</v>
      </c>
      <c r="AJ369" s="80" t="str">
        <f t="array" ref="AJ369">IFERROR(INDEX('[1]Master Price'!$E:$E,MATCH(D369,'[1]Master Price'!$B:$B,0)),"0")</f>
        <v>0</v>
      </c>
      <c r="AK369" s="80">
        <f t="shared" si="48"/>
        <v>0</v>
      </c>
      <c r="AL369" s="82" t="str">
        <f t="shared" si="38"/>
        <v>0-day</v>
      </c>
      <c r="AM369" s="82" t="str">
        <f t="shared" si="49"/>
        <v>0-day</v>
      </c>
      <c r="AN369" s="82" t="str">
        <f t="shared" si="40"/>
        <v>0-day</v>
      </c>
      <c r="AO369" s="82" t="str">
        <f t="shared" si="41"/>
        <v>0-day</v>
      </c>
      <c r="AP369" s="82" t="str">
        <f t="shared" si="50"/>
        <v>60-day</v>
      </c>
      <c r="AQ369" s="82" t="str">
        <f t="shared" si="51"/>
        <v>0-day</v>
      </c>
      <c r="AR369" s="137"/>
      <c r="AS369" s="83">
        <f t="shared" si="63"/>
        <v>367</v>
      </c>
      <c r="AT369" s="85" t="str">
        <f t="shared" si="64"/>
        <v>GMIAMMIPT/2026/05/1583</v>
      </c>
      <c r="AU369" s="84" t="e">
        <f t="shared" ca="1" si="65"/>
        <v>#NAME?</v>
      </c>
      <c r="AV369" s="88" t="e">
        <f t="shared" ca="1" si="66"/>
        <v>#NAME?</v>
      </c>
      <c r="AW369" s="83" t="e">
        <f t="shared" ca="1" si="67"/>
        <v>#NAME?</v>
      </c>
      <c r="AX369" s="88" t="e">
        <f t="shared" ca="1" si="52"/>
        <v>#NAME?</v>
      </c>
      <c r="AY369" s="86">
        <f t="shared" si="53"/>
        <v>200001073964</v>
      </c>
      <c r="AZ369" s="171" t="e">
        <f t="shared" ca="1" si="54"/>
        <v>#NAME?</v>
      </c>
      <c r="BA369" s="85" t="e">
        <f t="shared" ca="1" si="55"/>
        <v>#NAME?</v>
      </c>
      <c r="BB369" s="85" t="e">
        <f t="shared" ca="1" si="56"/>
        <v>#NAME?</v>
      </c>
      <c r="BC369" s="90" t="e">
        <f t="shared" ca="1" si="57"/>
        <v>#NAME?</v>
      </c>
      <c r="BD369" s="90" t="e">
        <f t="shared" ca="1" si="58"/>
        <v>#NAME?</v>
      </c>
      <c r="BE369" s="85" t="e">
        <f t="shared" ca="1" si="59"/>
        <v>#NAME?</v>
      </c>
      <c r="BF369" s="22" t="e">
        <f t="shared" ca="1" si="60"/>
        <v>#NAME?</v>
      </c>
      <c r="BG369" s="22" t="e">
        <f t="shared" ca="1" si="61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>
        <f t="shared" si="62"/>
        <v>368</v>
      </c>
      <c r="B370" s="139">
        <v>46173</v>
      </c>
      <c r="C370" s="54" t="s">
        <v>2985</v>
      </c>
      <c r="D370" s="54" t="s">
        <v>307</v>
      </c>
      <c r="E370" s="56" t="s">
        <v>308</v>
      </c>
      <c r="F370" s="54">
        <v>2</v>
      </c>
      <c r="G370" s="54" t="s">
        <v>65</v>
      </c>
      <c r="H370" s="54" t="str">
        <f t="shared" si="42"/>
        <v>DONE</v>
      </c>
      <c r="I370" s="54" t="s">
        <v>767</v>
      </c>
      <c r="J370" s="58" t="s">
        <v>2038</v>
      </c>
      <c r="K370" s="58" t="s">
        <v>362</v>
      </c>
      <c r="L370" s="54">
        <v>11264</v>
      </c>
      <c r="M370" s="54" t="s">
        <v>624</v>
      </c>
      <c r="N370" s="54" t="s">
        <v>624</v>
      </c>
      <c r="O370" s="98" t="s">
        <v>91</v>
      </c>
      <c r="P370" s="64" t="s">
        <v>216</v>
      </c>
      <c r="Q370" s="64" t="s">
        <v>2137</v>
      </c>
      <c r="R370" s="25">
        <v>200001073964</v>
      </c>
      <c r="S370" s="66">
        <v>46271</v>
      </c>
      <c r="T370" s="66" t="str">
        <f t="shared" si="43"/>
        <v>DONE</v>
      </c>
      <c r="U370" s="66">
        <v>46183</v>
      </c>
      <c r="V370" s="25">
        <v>9200093625</v>
      </c>
      <c r="W370" s="25">
        <v>47675</v>
      </c>
      <c r="X370" s="163">
        <v>46207</v>
      </c>
      <c r="Y370" s="69" t="str">
        <f t="shared" si="44"/>
        <v>DONE</v>
      </c>
      <c r="Z370" s="25">
        <v>51805</v>
      </c>
      <c r="AA370" s="206" t="s">
        <v>2518</v>
      </c>
      <c r="AB370" s="25" t="str">
        <f t="shared" si="45"/>
        <v>DONE</v>
      </c>
      <c r="AC370" s="71"/>
      <c r="AD370" s="54" t="s">
        <v>2986</v>
      </c>
      <c r="AE370" s="76">
        <v>46209</v>
      </c>
      <c r="AF370" s="69" t="str">
        <f t="shared" si="46"/>
        <v>DONE</v>
      </c>
      <c r="AG370" s="69">
        <v>46210</v>
      </c>
      <c r="AH370" s="170"/>
      <c r="AI370" s="77" t="e">
        <f t="shared" ca="1" si="69"/>
        <v>#NAME?</v>
      </c>
      <c r="AJ370" s="80" t="str">
        <f t="array" ref="AJ370">IFERROR(INDEX('[1]Master Price'!$E:$E,MATCH(D370,'[1]Master Price'!$B:$B,0)),"0")</f>
        <v>0</v>
      </c>
      <c r="AK370" s="80">
        <f t="shared" si="48"/>
        <v>0</v>
      </c>
      <c r="AL370" s="82" t="str">
        <f t="shared" si="38"/>
        <v>0-day</v>
      </c>
      <c r="AM370" s="82" t="str">
        <f t="shared" si="49"/>
        <v>0-day</v>
      </c>
      <c r="AN370" s="82" t="str">
        <f t="shared" si="40"/>
        <v>0-day</v>
      </c>
      <c r="AO370" s="82" t="str">
        <f t="shared" si="41"/>
        <v>0-day</v>
      </c>
      <c r="AP370" s="82" t="str">
        <f t="shared" si="50"/>
        <v>60-day</v>
      </c>
      <c r="AQ370" s="82" t="str">
        <f t="shared" si="51"/>
        <v>0-day</v>
      </c>
      <c r="AR370" s="137"/>
      <c r="AS370" s="83">
        <f t="shared" si="63"/>
        <v>368</v>
      </c>
      <c r="AT370" s="85" t="str">
        <f t="shared" si="64"/>
        <v>GMIAMMIPT/2026/05/1583</v>
      </c>
      <c r="AU370" s="84" t="e">
        <f t="shared" ca="1" si="65"/>
        <v>#NAME?</v>
      </c>
      <c r="AV370" s="88" t="e">
        <f t="shared" ca="1" si="66"/>
        <v>#NAME?</v>
      </c>
      <c r="AW370" s="83" t="e">
        <f t="shared" ca="1" si="67"/>
        <v>#NAME?</v>
      </c>
      <c r="AX370" s="88" t="e">
        <f t="shared" ca="1" si="52"/>
        <v>#NAME?</v>
      </c>
      <c r="AY370" s="86">
        <f t="shared" si="53"/>
        <v>200001073964</v>
      </c>
      <c r="AZ370" s="171" t="e">
        <f t="shared" ca="1" si="54"/>
        <v>#NAME?</v>
      </c>
      <c r="BA370" s="85" t="e">
        <f t="shared" ca="1" si="55"/>
        <v>#NAME?</v>
      </c>
      <c r="BB370" s="85" t="e">
        <f t="shared" ca="1" si="56"/>
        <v>#NAME?</v>
      </c>
      <c r="BC370" s="90" t="e">
        <f t="shared" ca="1" si="57"/>
        <v>#NAME?</v>
      </c>
      <c r="BD370" s="90" t="e">
        <f t="shared" ca="1" si="58"/>
        <v>#NAME?</v>
      </c>
      <c r="BE370" s="85" t="e">
        <f t="shared" ca="1" si="59"/>
        <v>#NAME?</v>
      </c>
      <c r="BF370" s="22" t="e">
        <f t="shared" ca="1" si="60"/>
        <v>#NAME?</v>
      </c>
      <c r="BG370" s="22" t="e">
        <f t="shared" ca="1" si="61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>
        <f t="shared" si="62"/>
        <v>369</v>
      </c>
      <c r="B371" s="139">
        <v>46173</v>
      </c>
      <c r="C371" s="54" t="s">
        <v>2985</v>
      </c>
      <c r="D371" s="54" t="s">
        <v>1223</v>
      </c>
      <c r="E371" s="56" t="s">
        <v>1224</v>
      </c>
      <c r="F371" s="54">
        <v>1</v>
      </c>
      <c r="G371" s="54" t="s">
        <v>65</v>
      </c>
      <c r="H371" s="54" t="str">
        <f t="shared" si="42"/>
        <v>DONE</v>
      </c>
      <c r="I371" s="54" t="s">
        <v>767</v>
      </c>
      <c r="J371" s="58" t="s">
        <v>2038</v>
      </c>
      <c r="K371" s="58" t="s">
        <v>362</v>
      </c>
      <c r="L371" s="54">
        <v>11264</v>
      </c>
      <c r="M371" s="54" t="s">
        <v>624</v>
      </c>
      <c r="N371" s="54" t="s">
        <v>624</v>
      </c>
      <c r="O371" s="98" t="s">
        <v>91</v>
      </c>
      <c r="P371" s="64" t="s">
        <v>216</v>
      </c>
      <c r="Q371" s="64" t="s">
        <v>2137</v>
      </c>
      <c r="R371" s="25">
        <v>200001073964</v>
      </c>
      <c r="S371" s="66">
        <v>46271</v>
      </c>
      <c r="T371" s="66" t="str">
        <f t="shared" si="43"/>
        <v>DONE</v>
      </c>
      <c r="U371" s="66">
        <v>46183</v>
      </c>
      <c r="V371" s="25">
        <v>9200093625</v>
      </c>
      <c r="W371" s="25">
        <v>47675</v>
      </c>
      <c r="X371" s="163">
        <v>46207</v>
      </c>
      <c r="Y371" s="69" t="str">
        <f t="shared" si="44"/>
        <v>DONE</v>
      </c>
      <c r="Z371" s="25">
        <v>51805</v>
      </c>
      <c r="AA371" s="206" t="s">
        <v>2518</v>
      </c>
      <c r="AB371" s="25" t="str">
        <f t="shared" si="45"/>
        <v>DONE</v>
      </c>
      <c r="AC371" s="71"/>
      <c r="AD371" s="54" t="s">
        <v>2986</v>
      </c>
      <c r="AE371" s="76">
        <v>46209</v>
      </c>
      <c r="AF371" s="69" t="str">
        <f t="shared" si="46"/>
        <v>DONE</v>
      </c>
      <c r="AG371" s="69">
        <v>46210</v>
      </c>
      <c r="AH371" s="170"/>
      <c r="AI371" s="77" t="e">
        <f t="shared" ca="1" si="69"/>
        <v>#NAME?</v>
      </c>
      <c r="AJ371" s="80" t="str">
        <f t="array" ref="AJ371">IFERROR(INDEX('[1]Master Price'!$E:$E,MATCH(D371,'[1]Master Price'!$B:$B,0)),"0")</f>
        <v>0</v>
      </c>
      <c r="AK371" s="80">
        <f t="shared" si="48"/>
        <v>0</v>
      </c>
      <c r="AL371" s="82" t="str">
        <f t="shared" si="38"/>
        <v>0-day</v>
      </c>
      <c r="AM371" s="82" t="str">
        <f t="shared" si="49"/>
        <v>0-day</v>
      </c>
      <c r="AN371" s="82" t="str">
        <f t="shared" si="40"/>
        <v>0-day</v>
      </c>
      <c r="AO371" s="82" t="str">
        <f t="shared" si="41"/>
        <v>0-day</v>
      </c>
      <c r="AP371" s="82" t="str">
        <f t="shared" si="50"/>
        <v>60-day</v>
      </c>
      <c r="AQ371" s="82" t="str">
        <f t="shared" si="51"/>
        <v>0-day</v>
      </c>
      <c r="AR371" s="137"/>
      <c r="AS371" s="83">
        <f t="shared" si="63"/>
        <v>369</v>
      </c>
      <c r="AT371" s="85" t="str">
        <f t="shared" si="64"/>
        <v>GMIAMMIPT/2026/05/1583</v>
      </c>
      <c r="AU371" s="84" t="e">
        <f t="shared" ca="1" si="65"/>
        <v>#NAME?</v>
      </c>
      <c r="AV371" s="88" t="e">
        <f t="shared" ca="1" si="66"/>
        <v>#NAME?</v>
      </c>
      <c r="AW371" s="83" t="e">
        <f t="shared" ca="1" si="67"/>
        <v>#NAME?</v>
      </c>
      <c r="AX371" s="88" t="e">
        <f t="shared" ca="1" si="52"/>
        <v>#NAME?</v>
      </c>
      <c r="AY371" s="86">
        <f t="shared" si="53"/>
        <v>200001073964</v>
      </c>
      <c r="AZ371" s="171" t="e">
        <f t="shared" ca="1" si="54"/>
        <v>#NAME?</v>
      </c>
      <c r="BA371" s="85" t="e">
        <f t="shared" ca="1" si="55"/>
        <v>#NAME?</v>
      </c>
      <c r="BB371" s="85" t="e">
        <f t="shared" ca="1" si="56"/>
        <v>#NAME?</v>
      </c>
      <c r="BC371" s="90" t="e">
        <f t="shared" ca="1" si="57"/>
        <v>#NAME?</v>
      </c>
      <c r="BD371" s="90" t="e">
        <f t="shared" ca="1" si="58"/>
        <v>#NAME?</v>
      </c>
      <c r="BE371" s="85" t="e">
        <f t="shared" ca="1" si="59"/>
        <v>#NAME?</v>
      </c>
      <c r="BF371" s="22" t="e">
        <f t="shared" ca="1" si="60"/>
        <v>#NAME?</v>
      </c>
      <c r="BG371" s="22" t="e">
        <f t="shared" ca="1" si="61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>
        <f t="shared" si="62"/>
        <v>370</v>
      </c>
      <c r="B372" s="139">
        <v>46173</v>
      </c>
      <c r="C372" s="54" t="s">
        <v>2985</v>
      </c>
      <c r="D372" s="54" t="s">
        <v>367</v>
      </c>
      <c r="E372" s="56" t="s">
        <v>368</v>
      </c>
      <c r="F372" s="54">
        <v>10</v>
      </c>
      <c r="G372" s="54" t="s">
        <v>65</v>
      </c>
      <c r="H372" s="54" t="str">
        <f t="shared" si="42"/>
        <v>DONE</v>
      </c>
      <c r="I372" s="54" t="s">
        <v>767</v>
      </c>
      <c r="J372" s="58" t="s">
        <v>2038</v>
      </c>
      <c r="K372" s="58" t="s">
        <v>362</v>
      </c>
      <c r="L372" s="54">
        <v>11264</v>
      </c>
      <c r="M372" s="54" t="s">
        <v>624</v>
      </c>
      <c r="N372" s="54" t="s">
        <v>624</v>
      </c>
      <c r="O372" s="98" t="s">
        <v>91</v>
      </c>
      <c r="P372" s="64" t="s">
        <v>216</v>
      </c>
      <c r="Q372" s="64" t="s">
        <v>2137</v>
      </c>
      <c r="R372" s="25">
        <v>200001073964</v>
      </c>
      <c r="S372" s="66">
        <v>46271</v>
      </c>
      <c r="T372" s="66" t="str">
        <f t="shared" si="43"/>
        <v>DONE</v>
      </c>
      <c r="U372" s="66">
        <v>46183</v>
      </c>
      <c r="V372" s="25">
        <v>9200093625</v>
      </c>
      <c r="W372" s="25">
        <v>47675</v>
      </c>
      <c r="X372" s="163">
        <v>46207</v>
      </c>
      <c r="Y372" s="69" t="str">
        <f t="shared" si="44"/>
        <v>DONE</v>
      </c>
      <c r="Z372" s="25">
        <v>51805</v>
      </c>
      <c r="AA372" s="206" t="s">
        <v>2518</v>
      </c>
      <c r="AB372" s="25" t="str">
        <f t="shared" si="45"/>
        <v>DONE</v>
      </c>
      <c r="AC372" s="71"/>
      <c r="AD372" s="54" t="s">
        <v>2986</v>
      </c>
      <c r="AE372" s="76">
        <v>46209</v>
      </c>
      <c r="AF372" s="69" t="str">
        <f t="shared" si="46"/>
        <v>DONE</v>
      </c>
      <c r="AG372" s="69">
        <v>46210</v>
      </c>
      <c r="AH372" s="170"/>
      <c r="AI372" s="77" t="e">
        <f t="shared" ca="1" si="69"/>
        <v>#NAME?</v>
      </c>
      <c r="AJ372" s="80" t="str">
        <f t="array" ref="AJ372">IFERROR(INDEX('[1]Master Price'!$E:$E,MATCH(D372,'[1]Master Price'!$B:$B,0)),"0")</f>
        <v>0</v>
      </c>
      <c r="AK372" s="80">
        <f t="shared" si="48"/>
        <v>0</v>
      </c>
      <c r="AL372" s="82" t="str">
        <f t="shared" si="38"/>
        <v>0-day</v>
      </c>
      <c r="AM372" s="82" t="str">
        <f t="shared" si="49"/>
        <v>0-day</v>
      </c>
      <c r="AN372" s="82" t="str">
        <f t="shared" si="40"/>
        <v>0-day</v>
      </c>
      <c r="AO372" s="82" t="str">
        <f t="shared" si="41"/>
        <v>0-day</v>
      </c>
      <c r="AP372" s="82" t="str">
        <f t="shared" si="50"/>
        <v>60-day</v>
      </c>
      <c r="AQ372" s="82" t="str">
        <f t="shared" si="51"/>
        <v>0-day</v>
      </c>
      <c r="AR372" s="137"/>
      <c r="AS372" s="83">
        <f t="shared" si="63"/>
        <v>370</v>
      </c>
      <c r="AT372" s="85" t="str">
        <f t="shared" si="64"/>
        <v>GMIAMMIPT/2026/05/1583</v>
      </c>
      <c r="AU372" s="84" t="e">
        <f t="shared" ca="1" si="65"/>
        <v>#NAME?</v>
      </c>
      <c r="AV372" s="88" t="e">
        <f t="shared" ca="1" si="66"/>
        <v>#NAME?</v>
      </c>
      <c r="AW372" s="83" t="e">
        <f t="shared" ca="1" si="67"/>
        <v>#NAME?</v>
      </c>
      <c r="AX372" s="88" t="e">
        <f t="shared" ca="1" si="52"/>
        <v>#NAME?</v>
      </c>
      <c r="AY372" s="86">
        <f t="shared" si="53"/>
        <v>200001073964</v>
      </c>
      <c r="AZ372" s="171" t="e">
        <f t="shared" ca="1" si="54"/>
        <v>#NAME?</v>
      </c>
      <c r="BA372" s="85" t="e">
        <f t="shared" ca="1" si="55"/>
        <v>#NAME?</v>
      </c>
      <c r="BB372" s="85" t="e">
        <f t="shared" ca="1" si="56"/>
        <v>#NAME?</v>
      </c>
      <c r="BC372" s="90" t="e">
        <f t="shared" ca="1" si="57"/>
        <v>#NAME?</v>
      </c>
      <c r="BD372" s="90" t="e">
        <f t="shared" ca="1" si="58"/>
        <v>#NAME?</v>
      </c>
      <c r="BE372" s="85" t="e">
        <f t="shared" ca="1" si="59"/>
        <v>#NAME?</v>
      </c>
      <c r="BF372" s="22" t="e">
        <f t="shared" ca="1" si="60"/>
        <v>#NAME?</v>
      </c>
      <c r="BG372" s="22" t="e">
        <f t="shared" ca="1" si="61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>
        <f t="shared" si="62"/>
        <v>371</v>
      </c>
      <c r="B373" s="139">
        <v>46173</v>
      </c>
      <c r="C373" s="54" t="s">
        <v>2985</v>
      </c>
      <c r="D373" s="54" t="s">
        <v>1021</v>
      </c>
      <c r="E373" s="56" t="s">
        <v>387</v>
      </c>
      <c r="F373" s="54">
        <v>1</v>
      </c>
      <c r="G373" s="54" t="s">
        <v>65</v>
      </c>
      <c r="H373" s="54" t="str">
        <f t="shared" si="42"/>
        <v>DONE</v>
      </c>
      <c r="I373" s="54" t="s">
        <v>767</v>
      </c>
      <c r="J373" s="58" t="s">
        <v>2038</v>
      </c>
      <c r="K373" s="58" t="s">
        <v>362</v>
      </c>
      <c r="L373" s="54">
        <v>11264</v>
      </c>
      <c r="M373" s="54" t="s">
        <v>624</v>
      </c>
      <c r="N373" s="54" t="s">
        <v>624</v>
      </c>
      <c r="O373" s="98" t="s">
        <v>91</v>
      </c>
      <c r="P373" s="64" t="s">
        <v>216</v>
      </c>
      <c r="Q373" s="64" t="s">
        <v>2137</v>
      </c>
      <c r="R373" s="25">
        <v>200001073964</v>
      </c>
      <c r="S373" s="66">
        <v>46271</v>
      </c>
      <c r="T373" s="66" t="str">
        <f t="shared" si="43"/>
        <v>DONE</v>
      </c>
      <c r="U373" s="66">
        <v>46183</v>
      </c>
      <c r="V373" s="25">
        <v>9200093625</v>
      </c>
      <c r="W373" s="25">
        <v>47675</v>
      </c>
      <c r="X373" s="163">
        <v>46207</v>
      </c>
      <c r="Y373" s="69" t="str">
        <f t="shared" si="44"/>
        <v>DONE</v>
      </c>
      <c r="Z373" s="25">
        <v>51805</v>
      </c>
      <c r="AA373" s="206" t="s">
        <v>2518</v>
      </c>
      <c r="AB373" s="25" t="str">
        <f t="shared" si="45"/>
        <v>DONE</v>
      </c>
      <c r="AC373" s="71"/>
      <c r="AD373" s="54" t="s">
        <v>2986</v>
      </c>
      <c r="AE373" s="76">
        <v>46209</v>
      </c>
      <c r="AF373" s="69" t="str">
        <f t="shared" si="46"/>
        <v>DONE</v>
      </c>
      <c r="AG373" s="69">
        <v>46210</v>
      </c>
      <c r="AH373" s="170"/>
      <c r="AI373" s="77" t="e">
        <f t="shared" ca="1" si="69"/>
        <v>#NAME?</v>
      </c>
      <c r="AJ373" s="80" t="str">
        <f t="array" ref="AJ373">IFERROR(INDEX('[1]Master Price'!$E:$E,MATCH(D373,'[1]Master Price'!$B:$B,0)),"0")</f>
        <v>0</v>
      </c>
      <c r="AK373" s="80">
        <f t="shared" si="48"/>
        <v>0</v>
      </c>
      <c r="AL373" s="82" t="str">
        <f t="shared" si="38"/>
        <v>0-day</v>
      </c>
      <c r="AM373" s="82" t="str">
        <f t="shared" si="49"/>
        <v>0-day</v>
      </c>
      <c r="AN373" s="82" t="str">
        <f t="shared" si="40"/>
        <v>0-day</v>
      </c>
      <c r="AO373" s="82" t="str">
        <f t="shared" si="41"/>
        <v>0-day</v>
      </c>
      <c r="AP373" s="82" t="str">
        <f t="shared" si="50"/>
        <v>60-day</v>
      </c>
      <c r="AQ373" s="82" t="str">
        <f t="shared" si="51"/>
        <v>0-day</v>
      </c>
      <c r="AR373" s="137"/>
      <c r="AS373" s="83">
        <f t="shared" si="63"/>
        <v>371</v>
      </c>
      <c r="AT373" s="85" t="str">
        <f t="shared" si="64"/>
        <v>GMIAMMIPT/2026/05/1583</v>
      </c>
      <c r="AU373" s="84" t="e">
        <f t="shared" ca="1" si="65"/>
        <v>#NAME?</v>
      </c>
      <c r="AV373" s="88" t="e">
        <f t="shared" ca="1" si="66"/>
        <v>#NAME?</v>
      </c>
      <c r="AW373" s="83" t="e">
        <f t="shared" ca="1" si="67"/>
        <v>#NAME?</v>
      </c>
      <c r="AX373" s="88" t="e">
        <f t="shared" ca="1" si="52"/>
        <v>#NAME?</v>
      </c>
      <c r="AY373" s="86">
        <f t="shared" si="53"/>
        <v>200001073964</v>
      </c>
      <c r="AZ373" s="171" t="e">
        <f t="shared" ca="1" si="54"/>
        <v>#NAME?</v>
      </c>
      <c r="BA373" s="85" t="e">
        <f t="shared" ca="1" si="55"/>
        <v>#NAME?</v>
      </c>
      <c r="BB373" s="85" t="e">
        <f t="shared" ca="1" si="56"/>
        <v>#NAME?</v>
      </c>
      <c r="BC373" s="90" t="e">
        <f t="shared" ca="1" si="57"/>
        <v>#NAME?</v>
      </c>
      <c r="BD373" s="90" t="e">
        <f t="shared" ca="1" si="58"/>
        <v>#NAME?</v>
      </c>
      <c r="BE373" s="85" t="e">
        <f t="shared" ca="1" si="59"/>
        <v>#NAME?</v>
      </c>
      <c r="BF373" s="22" t="e">
        <f t="shared" ca="1" si="60"/>
        <v>#NAME?</v>
      </c>
      <c r="BG373" s="22" t="e">
        <f t="shared" ca="1" si="61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>
        <f t="shared" si="62"/>
        <v>372</v>
      </c>
      <c r="B374" s="139">
        <v>46173</v>
      </c>
      <c r="C374" s="54" t="s">
        <v>2985</v>
      </c>
      <c r="D374" s="54" t="s">
        <v>1232</v>
      </c>
      <c r="E374" s="56" t="s">
        <v>1233</v>
      </c>
      <c r="F374" s="54">
        <v>1</v>
      </c>
      <c r="G374" s="54" t="s">
        <v>65</v>
      </c>
      <c r="H374" s="54" t="str">
        <f t="shared" si="42"/>
        <v>DONE</v>
      </c>
      <c r="I374" s="54" t="s">
        <v>767</v>
      </c>
      <c r="J374" s="58" t="s">
        <v>2038</v>
      </c>
      <c r="K374" s="58" t="s">
        <v>362</v>
      </c>
      <c r="L374" s="54">
        <v>11264</v>
      </c>
      <c r="M374" s="54" t="s">
        <v>624</v>
      </c>
      <c r="N374" s="54" t="s">
        <v>624</v>
      </c>
      <c r="O374" s="98" t="s">
        <v>91</v>
      </c>
      <c r="P374" s="64" t="s">
        <v>216</v>
      </c>
      <c r="Q374" s="64" t="s">
        <v>2137</v>
      </c>
      <c r="R374" s="25">
        <v>200001073964</v>
      </c>
      <c r="S374" s="66">
        <v>46271</v>
      </c>
      <c r="T374" s="66" t="str">
        <f t="shared" si="43"/>
        <v>DONE</v>
      </c>
      <c r="U374" s="66">
        <v>46183</v>
      </c>
      <c r="V374" s="25">
        <v>9200093625</v>
      </c>
      <c r="W374" s="25">
        <v>47675</v>
      </c>
      <c r="X374" s="163">
        <v>46207</v>
      </c>
      <c r="Y374" s="69" t="str">
        <f t="shared" si="44"/>
        <v>DONE</v>
      </c>
      <c r="Z374" s="25">
        <v>51805</v>
      </c>
      <c r="AA374" s="206" t="s">
        <v>2518</v>
      </c>
      <c r="AB374" s="25" t="str">
        <f t="shared" si="45"/>
        <v>DONE</v>
      </c>
      <c r="AC374" s="71"/>
      <c r="AD374" s="54" t="s">
        <v>2986</v>
      </c>
      <c r="AE374" s="76">
        <v>46209</v>
      </c>
      <c r="AF374" s="69" t="str">
        <f t="shared" si="46"/>
        <v>DONE</v>
      </c>
      <c r="AG374" s="69">
        <v>46210</v>
      </c>
      <c r="AH374" s="170"/>
      <c r="AI374" s="77" t="e">
        <f t="shared" ca="1" si="69"/>
        <v>#NAME?</v>
      </c>
      <c r="AJ374" s="80" t="str">
        <f t="array" ref="AJ374">IFERROR(INDEX('[1]Master Price'!$E:$E,MATCH(D374,'[1]Master Price'!$B:$B,0)),"0")</f>
        <v>0</v>
      </c>
      <c r="AK374" s="80">
        <f t="shared" si="48"/>
        <v>0</v>
      </c>
      <c r="AL374" s="82" t="str">
        <f t="shared" si="38"/>
        <v>0-day</v>
      </c>
      <c r="AM374" s="82" t="str">
        <f t="shared" si="49"/>
        <v>0-day</v>
      </c>
      <c r="AN374" s="82" t="str">
        <f t="shared" si="40"/>
        <v>0-day</v>
      </c>
      <c r="AO374" s="82" t="str">
        <f t="shared" si="41"/>
        <v>0-day</v>
      </c>
      <c r="AP374" s="82" t="str">
        <f t="shared" si="50"/>
        <v>60-day</v>
      </c>
      <c r="AQ374" s="82" t="str">
        <f t="shared" si="51"/>
        <v>0-day</v>
      </c>
      <c r="AR374" s="137"/>
      <c r="AS374" s="83">
        <f t="shared" si="63"/>
        <v>372</v>
      </c>
      <c r="AT374" s="85" t="str">
        <f t="shared" si="64"/>
        <v>GMIAMMIPT/2026/05/1583</v>
      </c>
      <c r="AU374" s="84" t="e">
        <f t="shared" ca="1" si="65"/>
        <v>#NAME?</v>
      </c>
      <c r="AV374" s="88" t="e">
        <f t="shared" ca="1" si="66"/>
        <v>#NAME?</v>
      </c>
      <c r="AW374" s="83" t="e">
        <f t="shared" ca="1" si="67"/>
        <v>#NAME?</v>
      </c>
      <c r="AX374" s="88" t="e">
        <f t="shared" ca="1" si="52"/>
        <v>#NAME?</v>
      </c>
      <c r="AY374" s="86">
        <f t="shared" si="53"/>
        <v>200001073964</v>
      </c>
      <c r="AZ374" s="171" t="e">
        <f t="shared" ca="1" si="54"/>
        <v>#NAME?</v>
      </c>
      <c r="BA374" s="85" t="e">
        <f t="shared" ca="1" si="55"/>
        <v>#NAME?</v>
      </c>
      <c r="BB374" s="85" t="e">
        <f t="shared" ca="1" si="56"/>
        <v>#NAME?</v>
      </c>
      <c r="BC374" s="90" t="e">
        <f t="shared" ca="1" si="57"/>
        <v>#NAME?</v>
      </c>
      <c r="BD374" s="90" t="e">
        <f t="shared" ca="1" si="58"/>
        <v>#NAME?</v>
      </c>
      <c r="BE374" s="85" t="e">
        <f t="shared" ca="1" si="59"/>
        <v>#NAME?</v>
      </c>
      <c r="BF374" s="22" t="e">
        <f t="shared" ca="1" si="60"/>
        <v>#NAME?</v>
      </c>
      <c r="BG374" s="22" t="e">
        <f t="shared" ca="1" si="61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>
        <f t="shared" si="62"/>
        <v>373</v>
      </c>
      <c r="B375" s="139">
        <v>46173</v>
      </c>
      <c r="C375" s="54" t="s">
        <v>2985</v>
      </c>
      <c r="D375" s="54" t="s">
        <v>693</v>
      </c>
      <c r="E375" s="56" t="s">
        <v>694</v>
      </c>
      <c r="F375" s="54">
        <v>2</v>
      </c>
      <c r="G375" s="54" t="s">
        <v>65</v>
      </c>
      <c r="H375" s="54" t="str">
        <f t="shared" si="42"/>
        <v>DONE</v>
      </c>
      <c r="I375" s="54" t="s">
        <v>767</v>
      </c>
      <c r="J375" s="58" t="s">
        <v>2038</v>
      </c>
      <c r="K375" s="58" t="s">
        <v>362</v>
      </c>
      <c r="L375" s="54">
        <v>11264</v>
      </c>
      <c r="M375" s="54" t="s">
        <v>624</v>
      </c>
      <c r="N375" s="54" t="s">
        <v>624</v>
      </c>
      <c r="O375" s="98" t="s">
        <v>91</v>
      </c>
      <c r="P375" s="64" t="s">
        <v>216</v>
      </c>
      <c r="Q375" s="64" t="s">
        <v>2137</v>
      </c>
      <c r="R375" s="25">
        <v>200001073964</v>
      </c>
      <c r="S375" s="66">
        <v>46271</v>
      </c>
      <c r="T375" s="66" t="str">
        <f t="shared" si="43"/>
        <v>DONE</v>
      </c>
      <c r="U375" s="66">
        <v>46183</v>
      </c>
      <c r="V375" s="25">
        <v>9200093625</v>
      </c>
      <c r="W375" s="25">
        <v>47675</v>
      </c>
      <c r="X375" s="163">
        <v>46207</v>
      </c>
      <c r="Y375" s="69" t="str">
        <f t="shared" si="44"/>
        <v>DONE</v>
      </c>
      <c r="Z375" s="25">
        <v>51805</v>
      </c>
      <c r="AA375" s="206" t="s">
        <v>2518</v>
      </c>
      <c r="AB375" s="25" t="str">
        <f t="shared" si="45"/>
        <v>DONE</v>
      </c>
      <c r="AC375" s="71"/>
      <c r="AD375" s="54" t="s">
        <v>2986</v>
      </c>
      <c r="AE375" s="76">
        <v>46209</v>
      </c>
      <c r="AF375" s="69" t="str">
        <f t="shared" si="46"/>
        <v>DONE</v>
      </c>
      <c r="AG375" s="69">
        <v>46210</v>
      </c>
      <c r="AH375" s="170"/>
      <c r="AI375" s="77" t="e">
        <f t="shared" ca="1" si="69"/>
        <v>#NAME?</v>
      </c>
      <c r="AJ375" s="80" t="str">
        <f t="array" ref="AJ375">IFERROR(INDEX('[1]Master Price'!$E:$E,MATCH(D375,'[1]Master Price'!$B:$B,0)),"0")</f>
        <v>0</v>
      </c>
      <c r="AK375" s="80">
        <f t="shared" si="48"/>
        <v>0</v>
      </c>
      <c r="AL375" s="82" t="str">
        <f t="shared" si="38"/>
        <v>0-day</v>
      </c>
      <c r="AM375" s="82" t="str">
        <f t="shared" si="49"/>
        <v>0-day</v>
      </c>
      <c r="AN375" s="82" t="str">
        <f t="shared" si="40"/>
        <v>0-day</v>
      </c>
      <c r="AO375" s="82" t="str">
        <f t="shared" si="41"/>
        <v>0-day</v>
      </c>
      <c r="AP375" s="82" t="str">
        <f t="shared" si="50"/>
        <v>60-day</v>
      </c>
      <c r="AQ375" s="82" t="str">
        <f t="shared" si="51"/>
        <v>0-day</v>
      </c>
      <c r="AR375" s="137"/>
      <c r="AS375" s="83">
        <f t="shared" si="63"/>
        <v>373</v>
      </c>
      <c r="AT375" s="85" t="str">
        <f t="shared" si="64"/>
        <v>GMIAMMIPT/2026/05/1583</v>
      </c>
      <c r="AU375" s="84" t="e">
        <f t="shared" ca="1" si="65"/>
        <v>#NAME?</v>
      </c>
      <c r="AV375" s="88" t="e">
        <f t="shared" ca="1" si="66"/>
        <v>#NAME?</v>
      </c>
      <c r="AW375" s="83" t="e">
        <f t="shared" ca="1" si="67"/>
        <v>#NAME?</v>
      </c>
      <c r="AX375" s="88" t="e">
        <f t="shared" ca="1" si="52"/>
        <v>#NAME?</v>
      </c>
      <c r="AY375" s="86">
        <f t="shared" si="53"/>
        <v>200001073964</v>
      </c>
      <c r="AZ375" s="171" t="e">
        <f t="shared" ca="1" si="54"/>
        <v>#NAME?</v>
      </c>
      <c r="BA375" s="85" t="e">
        <f t="shared" ca="1" si="55"/>
        <v>#NAME?</v>
      </c>
      <c r="BB375" s="85" t="e">
        <f t="shared" ca="1" si="56"/>
        <v>#NAME?</v>
      </c>
      <c r="BC375" s="90" t="e">
        <f t="shared" ca="1" si="57"/>
        <v>#NAME?</v>
      </c>
      <c r="BD375" s="90" t="e">
        <f t="shared" ca="1" si="58"/>
        <v>#NAME?</v>
      </c>
      <c r="BE375" s="85" t="e">
        <f t="shared" ca="1" si="59"/>
        <v>#NAME?</v>
      </c>
      <c r="BF375" s="22" t="e">
        <f t="shared" ca="1" si="60"/>
        <v>#NAME?</v>
      </c>
      <c r="BG375" s="22" t="e">
        <f t="shared" ca="1" si="61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>
        <f t="shared" si="62"/>
        <v>374</v>
      </c>
      <c r="B376" s="139">
        <v>46173</v>
      </c>
      <c r="C376" s="54" t="s">
        <v>2985</v>
      </c>
      <c r="D376" s="54" t="s">
        <v>241</v>
      </c>
      <c r="E376" s="56" t="s">
        <v>242</v>
      </c>
      <c r="F376" s="54">
        <v>2</v>
      </c>
      <c r="G376" s="54" t="s">
        <v>65</v>
      </c>
      <c r="H376" s="54" t="str">
        <f t="shared" si="42"/>
        <v>DONE</v>
      </c>
      <c r="I376" s="54" t="s">
        <v>767</v>
      </c>
      <c r="J376" s="58" t="s">
        <v>2038</v>
      </c>
      <c r="K376" s="58" t="s">
        <v>362</v>
      </c>
      <c r="L376" s="54">
        <v>11264</v>
      </c>
      <c r="M376" s="54" t="s">
        <v>624</v>
      </c>
      <c r="N376" s="54" t="s">
        <v>624</v>
      </c>
      <c r="O376" s="98" t="s">
        <v>91</v>
      </c>
      <c r="P376" s="64" t="s">
        <v>216</v>
      </c>
      <c r="Q376" s="64" t="s">
        <v>2137</v>
      </c>
      <c r="R376" s="25">
        <v>200001073964</v>
      </c>
      <c r="S376" s="66">
        <v>46271</v>
      </c>
      <c r="T376" s="66" t="str">
        <f t="shared" si="43"/>
        <v>DONE</v>
      </c>
      <c r="U376" s="66">
        <v>46183</v>
      </c>
      <c r="V376" s="25">
        <v>9200093625</v>
      </c>
      <c r="W376" s="25">
        <v>47675</v>
      </c>
      <c r="X376" s="163">
        <v>46207</v>
      </c>
      <c r="Y376" s="69" t="str">
        <f t="shared" si="44"/>
        <v>DONE</v>
      </c>
      <c r="Z376" s="25">
        <v>51805</v>
      </c>
      <c r="AA376" s="206" t="s">
        <v>2518</v>
      </c>
      <c r="AB376" s="25" t="str">
        <f t="shared" si="45"/>
        <v>DONE</v>
      </c>
      <c r="AC376" s="71"/>
      <c r="AD376" s="54" t="s">
        <v>2986</v>
      </c>
      <c r="AE376" s="76">
        <v>46209</v>
      </c>
      <c r="AF376" s="69" t="str">
        <f t="shared" si="46"/>
        <v>DONE</v>
      </c>
      <c r="AG376" s="69">
        <v>46210</v>
      </c>
      <c r="AH376" s="170"/>
      <c r="AI376" s="77" t="e">
        <f t="shared" ca="1" si="69"/>
        <v>#NAME?</v>
      </c>
      <c r="AJ376" s="80" t="str">
        <f t="array" ref="AJ376">IFERROR(INDEX('[1]Master Price'!$E:$E,MATCH(D376,'[1]Master Price'!$B:$B,0)),"0")</f>
        <v>0</v>
      </c>
      <c r="AK376" s="80">
        <f t="shared" si="48"/>
        <v>0</v>
      </c>
      <c r="AL376" s="82" t="str">
        <f t="shared" si="38"/>
        <v>0-day</v>
      </c>
      <c r="AM376" s="82" t="str">
        <f t="shared" si="49"/>
        <v>0-day</v>
      </c>
      <c r="AN376" s="82" t="str">
        <f t="shared" si="40"/>
        <v>0-day</v>
      </c>
      <c r="AO376" s="82" t="str">
        <f t="shared" si="41"/>
        <v>0-day</v>
      </c>
      <c r="AP376" s="82" t="str">
        <f t="shared" si="50"/>
        <v>60-day</v>
      </c>
      <c r="AQ376" s="82" t="str">
        <f t="shared" si="51"/>
        <v>0-day</v>
      </c>
      <c r="AR376" s="137"/>
      <c r="AS376" s="83">
        <f t="shared" si="63"/>
        <v>374</v>
      </c>
      <c r="AT376" s="85" t="str">
        <f t="shared" si="64"/>
        <v>GMIAMMIPT/2026/05/1583</v>
      </c>
      <c r="AU376" s="84" t="e">
        <f t="shared" ca="1" si="65"/>
        <v>#NAME?</v>
      </c>
      <c r="AV376" s="88" t="e">
        <f t="shared" ca="1" si="66"/>
        <v>#NAME?</v>
      </c>
      <c r="AW376" s="83" t="e">
        <f t="shared" ca="1" si="67"/>
        <v>#NAME?</v>
      </c>
      <c r="AX376" s="88" t="e">
        <f t="shared" ca="1" si="52"/>
        <v>#NAME?</v>
      </c>
      <c r="AY376" s="86">
        <f t="shared" si="53"/>
        <v>200001073964</v>
      </c>
      <c r="AZ376" s="171" t="e">
        <f t="shared" ca="1" si="54"/>
        <v>#NAME?</v>
      </c>
      <c r="BA376" s="85" t="e">
        <f t="shared" ca="1" si="55"/>
        <v>#NAME?</v>
      </c>
      <c r="BB376" s="85" t="e">
        <f t="shared" ca="1" si="56"/>
        <v>#NAME?</v>
      </c>
      <c r="BC376" s="90" t="e">
        <f t="shared" ca="1" si="57"/>
        <v>#NAME?</v>
      </c>
      <c r="BD376" s="90" t="e">
        <f t="shared" ca="1" si="58"/>
        <v>#NAME?</v>
      </c>
      <c r="BE376" s="85" t="e">
        <f t="shared" ca="1" si="59"/>
        <v>#NAME?</v>
      </c>
      <c r="BF376" s="22" t="e">
        <f t="shared" ca="1" si="60"/>
        <v>#NAME?</v>
      </c>
      <c r="BG376" s="22" t="e">
        <f t="shared" ca="1" si="61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>
        <f t="shared" si="62"/>
        <v>375</v>
      </c>
      <c r="B377" s="139">
        <v>46173</v>
      </c>
      <c r="C377" s="54" t="s">
        <v>2985</v>
      </c>
      <c r="D377" s="54" t="s">
        <v>1563</v>
      </c>
      <c r="E377" s="56" t="s">
        <v>1269</v>
      </c>
      <c r="F377" s="54">
        <v>2</v>
      </c>
      <c r="G377" s="54" t="s">
        <v>65</v>
      </c>
      <c r="H377" s="54" t="str">
        <f t="shared" si="42"/>
        <v>DONE</v>
      </c>
      <c r="I377" s="54" t="s">
        <v>767</v>
      </c>
      <c r="J377" s="58" t="s">
        <v>2038</v>
      </c>
      <c r="K377" s="58" t="s">
        <v>362</v>
      </c>
      <c r="L377" s="54">
        <v>11264</v>
      </c>
      <c r="M377" s="54" t="s">
        <v>624</v>
      </c>
      <c r="N377" s="54" t="s">
        <v>624</v>
      </c>
      <c r="O377" s="98" t="s">
        <v>91</v>
      </c>
      <c r="P377" s="64" t="s">
        <v>216</v>
      </c>
      <c r="Q377" s="64" t="s">
        <v>2137</v>
      </c>
      <c r="R377" s="25">
        <v>200001073964</v>
      </c>
      <c r="S377" s="66">
        <v>46271</v>
      </c>
      <c r="T377" s="66" t="str">
        <f t="shared" si="43"/>
        <v>DONE</v>
      </c>
      <c r="U377" s="66">
        <v>46183</v>
      </c>
      <c r="V377" s="25">
        <v>9200093625</v>
      </c>
      <c r="W377" s="25">
        <v>47675</v>
      </c>
      <c r="X377" s="163">
        <v>46207</v>
      </c>
      <c r="Y377" s="69" t="str">
        <f t="shared" si="44"/>
        <v>DONE</v>
      </c>
      <c r="Z377" s="25">
        <v>51805</v>
      </c>
      <c r="AA377" s="206" t="s">
        <v>2518</v>
      </c>
      <c r="AB377" s="25" t="str">
        <f t="shared" si="45"/>
        <v>DONE</v>
      </c>
      <c r="AC377" s="71"/>
      <c r="AD377" s="54" t="s">
        <v>2986</v>
      </c>
      <c r="AE377" s="76">
        <v>46209</v>
      </c>
      <c r="AF377" s="69" t="str">
        <f t="shared" si="46"/>
        <v>DONE</v>
      </c>
      <c r="AG377" s="69">
        <v>46210</v>
      </c>
      <c r="AH377" s="170"/>
      <c r="AI377" s="77" t="e">
        <f t="shared" ca="1" si="69"/>
        <v>#NAME?</v>
      </c>
      <c r="AJ377" s="80" t="str">
        <f t="array" ref="AJ377">IFERROR(INDEX('[1]Master Price'!$E:$E,MATCH(D377,'[1]Master Price'!$B:$B,0)),"0")</f>
        <v>0</v>
      </c>
      <c r="AK377" s="80">
        <f t="shared" si="48"/>
        <v>0</v>
      </c>
      <c r="AL377" s="82" t="str">
        <f t="shared" si="38"/>
        <v>0-day</v>
      </c>
      <c r="AM377" s="82" t="str">
        <f t="shared" si="49"/>
        <v>0-day</v>
      </c>
      <c r="AN377" s="82" t="str">
        <f t="shared" si="40"/>
        <v>0-day</v>
      </c>
      <c r="AO377" s="82" t="str">
        <f t="shared" si="41"/>
        <v>0-day</v>
      </c>
      <c r="AP377" s="82" t="str">
        <f t="shared" si="50"/>
        <v>60-day</v>
      </c>
      <c r="AQ377" s="82" t="str">
        <f t="shared" si="51"/>
        <v>0-day</v>
      </c>
      <c r="AR377" s="137"/>
      <c r="AS377" s="83">
        <f t="shared" si="63"/>
        <v>375</v>
      </c>
      <c r="AT377" s="85" t="str">
        <f t="shared" si="64"/>
        <v>GMIAMMIPT/2026/05/1583</v>
      </c>
      <c r="AU377" s="84" t="e">
        <f t="shared" ca="1" si="65"/>
        <v>#NAME?</v>
      </c>
      <c r="AV377" s="88" t="e">
        <f t="shared" ca="1" si="66"/>
        <v>#NAME?</v>
      </c>
      <c r="AW377" s="83" t="e">
        <f t="shared" ca="1" si="67"/>
        <v>#NAME?</v>
      </c>
      <c r="AX377" s="88" t="e">
        <f t="shared" ca="1" si="52"/>
        <v>#NAME?</v>
      </c>
      <c r="AY377" s="86">
        <f t="shared" si="53"/>
        <v>200001073964</v>
      </c>
      <c r="AZ377" s="171" t="e">
        <f t="shared" ca="1" si="54"/>
        <v>#NAME?</v>
      </c>
      <c r="BA377" s="85" t="e">
        <f t="shared" ca="1" si="55"/>
        <v>#NAME?</v>
      </c>
      <c r="BB377" s="85" t="e">
        <f t="shared" ca="1" si="56"/>
        <v>#NAME?</v>
      </c>
      <c r="BC377" s="90" t="e">
        <f t="shared" ca="1" si="57"/>
        <v>#NAME?</v>
      </c>
      <c r="BD377" s="90" t="e">
        <f t="shared" ca="1" si="58"/>
        <v>#NAME?</v>
      </c>
      <c r="BE377" s="85" t="e">
        <f t="shared" ca="1" si="59"/>
        <v>#NAME?</v>
      </c>
      <c r="BF377" s="22" t="e">
        <f t="shared" ca="1" si="60"/>
        <v>#NAME?</v>
      </c>
      <c r="BG377" s="22" t="e">
        <f t="shared" ca="1" si="61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>
        <f t="shared" si="62"/>
        <v>376</v>
      </c>
      <c r="B378" s="139">
        <v>46173</v>
      </c>
      <c r="C378" s="54" t="s">
        <v>3016</v>
      </c>
      <c r="D378" s="54" t="s">
        <v>420</v>
      </c>
      <c r="E378" s="56" t="s">
        <v>421</v>
      </c>
      <c r="F378" s="54">
        <v>1</v>
      </c>
      <c r="G378" s="54" t="s">
        <v>65</v>
      </c>
      <c r="H378" s="54" t="str">
        <f t="shared" si="42"/>
        <v>DONE</v>
      </c>
      <c r="I378" s="54" t="s">
        <v>1373</v>
      </c>
      <c r="J378" s="62" t="s">
        <v>73</v>
      </c>
      <c r="K378" s="62" t="s">
        <v>73</v>
      </c>
      <c r="L378" s="54"/>
      <c r="M378" s="54" t="s">
        <v>3017</v>
      </c>
      <c r="N378" s="54" t="s">
        <v>3017</v>
      </c>
      <c r="O378" s="96" t="s">
        <v>85</v>
      </c>
      <c r="P378" s="64" t="s">
        <v>82</v>
      </c>
      <c r="Q378" s="64" t="s">
        <v>232</v>
      </c>
      <c r="R378" s="25" t="s">
        <v>2498</v>
      </c>
      <c r="S378" s="66">
        <v>46227</v>
      </c>
      <c r="T378" s="66" t="str">
        <f t="shared" si="43"/>
        <v>DONE</v>
      </c>
      <c r="U378" s="66">
        <v>46227</v>
      </c>
      <c r="V378" s="211" t="s">
        <v>3018</v>
      </c>
      <c r="W378" s="25">
        <v>48663</v>
      </c>
      <c r="X378" s="163">
        <v>46233</v>
      </c>
      <c r="Y378" s="69" t="str">
        <f t="shared" si="44"/>
        <v>DONE</v>
      </c>
      <c r="Z378" s="25">
        <v>53077</v>
      </c>
      <c r="AA378" s="206" t="s">
        <v>3019</v>
      </c>
      <c r="AB378" s="25" t="str">
        <f t="shared" si="45"/>
        <v>DONE</v>
      </c>
      <c r="AC378" s="71"/>
      <c r="AD378" s="54" t="s">
        <v>3020</v>
      </c>
      <c r="AE378" s="73">
        <v>46234</v>
      </c>
      <c r="AF378" s="69" t="str">
        <f t="shared" si="46"/>
        <v>DONE</v>
      </c>
      <c r="AG378" s="69">
        <v>46239</v>
      </c>
      <c r="AH378" s="170"/>
      <c r="AI378" s="77" t="str">
        <f t="shared" si="69"/>
        <v/>
      </c>
      <c r="AJ378" s="80" t="str">
        <f t="array" ref="AJ378">IFERROR(INDEX('[1]Master Price'!$E:$E,MATCH(D378,'[1]Master Price'!$B:$B,0)),"0")</f>
        <v>0</v>
      </c>
      <c r="AK378" s="80">
        <f t="shared" si="48"/>
        <v>0</v>
      </c>
      <c r="AL378" s="82" t="str">
        <f t="shared" si="38"/>
        <v>0-day</v>
      </c>
      <c r="AM378" s="82" t="str">
        <f t="shared" si="49"/>
        <v>0-day</v>
      </c>
      <c r="AN378" s="82" t="str">
        <f t="shared" si="40"/>
        <v>0-day</v>
      </c>
      <c r="AO378" s="82" t="str">
        <f t="shared" si="41"/>
        <v>0-day</v>
      </c>
      <c r="AP378" s="82" t="str">
        <f t="shared" si="50"/>
        <v>0-day</v>
      </c>
      <c r="AQ378" s="82" t="str">
        <f t="shared" si="51"/>
        <v>0-day</v>
      </c>
      <c r="AR378" s="137"/>
      <c r="AS378" s="83">
        <f t="shared" si="63"/>
        <v>376</v>
      </c>
      <c r="AT378" s="85" t="str">
        <f t="shared" si="64"/>
        <v>GMIAMMIPT/2026/05/1588</v>
      </c>
      <c r="AU378" s="84" t="e">
        <f t="shared" ca="1" si="65"/>
        <v>#NAME?</v>
      </c>
      <c r="AV378" s="88" t="e">
        <f t="shared" ca="1" si="66"/>
        <v>#NAME?</v>
      </c>
      <c r="AW378" s="83" t="e">
        <f t="shared" ca="1" si="67"/>
        <v>#NAME?</v>
      </c>
      <c r="AX378" s="88" t="e">
        <f t="shared" ca="1" si="52"/>
        <v>#NAME?</v>
      </c>
      <c r="AY378" s="86" t="str">
        <f t="shared" si="53"/>
        <v xml:space="preserve">BOSTON </v>
      </c>
      <c r="AZ378" s="171" t="e">
        <f t="shared" ca="1" si="54"/>
        <v>#NAME?</v>
      </c>
      <c r="BA378" s="85" t="e">
        <f t="shared" ca="1" si="55"/>
        <v>#NAME?</v>
      </c>
      <c r="BB378" s="85" t="e">
        <f t="shared" ca="1" si="56"/>
        <v>#NAME?</v>
      </c>
      <c r="BC378" s="90" t="e">
        <f t="shared" ca="1" si="57"/>
        <v>#NAME?</v>
      </c>
      <c r="BD378" s="90" t="e">
        <f t="shared" ca="1" si="58"/>
        <v>#NAME?</v>
      </c>
      <c r="BE378" s="85" t="e">
        <f t="shared" ca="1" si="59"/>
        <v>#NAME?</v>
      </c>
      <c r="BF378" s="22" t="e">
        <f t="shared" ca="1" si="60"/>
        <v>#NAME?</v>
      </c>
      <c r="BG378" s="22" t="e">
        <f t="shared" ca="1" si="61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>
        <f t="shared" si="62"/>
        <v>377</v>
      </c>
      <c r="B379" s="139">
        <v>46173</v>
      </c>
      <c r="C379" s="54" t="s">
        <v>3016</v>
      </c>
      <c r="D379" s="54" t="s">
        <v>693</v>
      </c>
      <c r="E379" s="56" t="s">
        <v>694</v>
      </c>
      <c r="F379" s="54">
        <v>2</v>
      </c>
      <c r="G379" s="54" t="s">
        <v>65</v>
      </c>
      <c r="H379" s="54" t="str">
        <f t="shared" si="42"/>
        <v>DONE</v>
      </c>
      <c r="I379" s="54" t="s">
        <v>1373</v>
      </c>
      <c r="J379" s="62" t="s">
        <v>73</v>
      </c>
      <c r="K379" s="62" t="s">
        <v>73</v>
      </c>
      <c r="L379" s="54"/>
      <c r="M379" s="54" t="s">
        <v>3017</v>
      </c>
      <c r="N379" s="54" t="s">
        <v>3017</v>
      </c>
      <c r="O379" s="96" t="s">
        <v>85</v>
      </c>
      <c r="P379" s="64" t="s">
        <v>82</v>
      </c>
      <c r="Q379" s="64" t="s">
        <v>232</v>
      </c>
      <c r="R379" s="25" t="s">
        <v>2498</v>
      </c>
      <c r="S379" s="66">
        <v>46227</v>
      </c>
      <c r="T379" s="66" t="str">
        <f t="shared" si="43"/>
        <v>DONE</v>
      </c>
      <c r="U379" s="66">
        <v>46227</v>
      </c>
      <c r="V379" s="211" t="s">
        <v>3018</v>
      </c>
      <c r="W379" s="25">
        <v>48663</v>
      </c>
      <c r="X379" s="163">
        <v>46233</v>
      </c>
      <c r="Y379" s="69" t="str">
        <f t="shared" si="44"/>
        <v>DONE</v>
      </c>
      <c r="Z379" s="25">
        <v>53077</v>
      </c>
      <c r="AA379" s="206" t="s">
        <v>3019</v>
      </c>
      <c r="AB379" s="25" t="str">
        <f t="shared" si="45"/>
        <v>DONE</v>
      </c>
      <c r="AC379" s="71"/>
      <c r="AD379" s="54" t="s">
        <v>3020</v>
      </c>
      <c r="AE379" s="73">
        <v>46234</v>
      </c>
      <c r="AF379" s="69" t="str">
        <f t="shared" si="46"/>
        <v>DONE</v>
      </c>
      <c r="AG379" s="69">
        <v>46239</v>
      </c>
      <c r="AH379" s="170"/>
      <c r="AI379" s="77" t="str">
        <f t="shared" si="69"/>
        <v/>
      </c>
      <c r="AJ379" s="80" t="str">
        <f t="array" ref="AJ379">IFERROR(INDEX('[1]Master Price'!$E:$E,MATCH(D379,'[1]Master Price'!$B:$B,0)),"0")</f>
        <v>0</v>
      </c>
      <c r="AK379" s="80">
        <f t="shared" si="48"/>
        <v>0</v>
      </c>
      <c r="AL379" s="82" t="str">
        <f t="shared" si="38"/>
        <v>0-day</v>
      </c>
      <c r="AM379" s="82" t="str">
        <f t="shared" si="49"/>
        <v>0-day</v>
      </c>
      <c r="AN379" s="82" t="str">
        <f t="shared" si="40"/>
        <v>0-day</v>
      </c>
      <c r="AO379" s="82" t="str">
        <f t="shared" si="41"/>
        <v>0-day</v>
      </c>
      <c r="AP379" s="82" t="str">
        <f t="shared" si="50"/>
        <v>0-day</v>
      </c>
      <c r="AQ379" s="82" t="str">
        <f t="shared" si="51"/>
        <v>0-day</v>
      </c>
      <c r="AR379" s="137"/>
      <c r="AS379" s="83">
        <f t="shared" si="63"/>
        <v>377</v>
      </c>
      <c r="AT379" s="85" t="str">
        <f t="shared" si="64"/>
        <v>GMIAMMIPT/2026/05/1588</v>
      </c>
      <c r="AU379" s="84" t="e">
        <f t="shared" ca="1" si="65"/>
        <v>#NAME?</v>
      </c>
      <c r="AV379" s="88" t="e">
        <f t="shared" ca="1" si="66"/>
        <v>#NAME?</v>
      </c>
      <c r="AW379" s="83" t="e">
        <f t="shared" ca="1" si="67"/>
        <v>#NAME?</v>
      </c>
      <c r="AX379" s="88" t="e">
        <f t="shared" ca="1" si="52"/>
        <v>#NAME?</v>
      </c>
      <c r="AY379" s="86" t="str">
        <f t="shared" si="53"/>
        <v xml:space="preserve">BOSTON </v>
      </c>
      <c r="AZ379" s="171" t="e">
        <f t="shared" ca="1" si="54"/>
        <v>#NAME?</v>
      </c>
      <c r="BA379" s="85" t="e">
        <f t="shared" ca="1" si="55"/>
        <v>#NAME?</v>
      </c>
      <c r="BB379" s="85" t="e">
        <f t="shared" ca="1" si="56"/>
        <v>#NAME?</v>
      </c>
      <c r="BC379" s="90" t="e">
        <f t="shared" ca="1" si="57"/>
        <v>#NAME?</v>
      </c>
      <c r="BD379" s="90" t="e">
        <f t="shared" ca="1" si="58"/>
        <v>#NAME?</v>
      </c>
      <c r="BE379" s="85" t="e">
        <f t="shared" ca="1" si="59"/>
        <v>#NAME?</v>
      </c>
      <c r="BF379" s="22" t="e">
        <f t="shared" ca="1" si="60"/>
        <v>#NAME?</v>
      </c>
      <c r="BG379" s="22" t="e">
        <f t="shared" ca="1" si="61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>
        <f t="shared" si="62"/>
        <v>378</v>
      </c>
      <c r="B380" s="139">
        <v>46173</v>
      </c>
      <c r="C380" s="54" t="s">
        <v>3016</v>
      </c>
      <c r="D380" s="54" t="s">
        <v>367</v>
      </c>
      <c r="E380" s="56" t="s">
        <v>368</v>
      </c>
      <c r="F380" s="54">
        <v>4</v>
      </c>
      <c r="G380" s="54" t="s">
        <v>65</v>
      </c>
      <c r="H380" s="54" t="str">
        <f t="shared" si="42"/>
        <v>DONE</v>
      </c>
      <c r="I380" s="54" t="s">
        <v>1373</v>
      </c>
      <c r="J380" s="62" t="s">
        <v>73</v>
      </c>
      <c r="K380" s="62" t="s">
        <v>73</v>
      </c>
      <c r="L380" s="54"/>
      <c r="M380" s="54" t="s">
        <v>3017</v>
      </c>
      <c r="N380" s="54" t="s">
        <v>3017</v>
      </c>
      <c r="O380" s="96" t="s">
        <v>85</v>
      </c>
      <c r="P380" s="64" t="s">
        <v>82</v>
      </c>
      <c r="Q380" s="64" t="s">
        <v>232</v>
      </c>
      <c r="R380" s="25" t="s">
        <v>2498</v>
      </c>
      <c r="S380" s="66">
        <v>46227</v>
      </c>
      <c r="T380" s="66" t="str">
        <f t="shared" si="43"/>
        <v>DONE</v>
      </c>
      <c r="U380" s="66">
        <v>46227</v>
      </c>
      <c r="V380" s="211" t="s">
        <v>3018</v>
      </c>
      <c r="W380" s="25">
        <v>48663</v>
      </c>
      <c r="X380" s="163">
        <v>46233</v>
      </c>
      <c r="Y380" s="69" t="str">
        <f t="shared" si="44"/>
        <v>DONE</v>
      </c>
      <c r="Z380" s="25">
        <v>53077</v>
      </c>
      <c r="AA380" s="206" t="s">
        <v>3019</v>
      </c>
      <c r="AB380" s="25" t="str">
        <f t="shared" si="45"/>
        <v>DONE</v>
      </c>
      <c r="AC380" s="71"/>
      <c r="AD380" s="54" t="s">
        <v>3020</v>
      </c>
      <c r="AE380" s="73">
        <v>46234</v>
      </c>
      <c r="AF380" s="69" t="str">
        <f t="shared" si="46"/>
        <v>DONE</v>
      </c>
      <c r="AG380" s="69">
        <v>46239</v>
      </c>
      <c r="AH380" s="170"/>
      <c r="AI380" s="77" t="str">
        <f t="shared" si="69"/>
        <v/>
      </c>
      <c r="AJ380" s="80" t="str">
        <f t="array" ref="AJ380">IFERROR(INDEX('[1]Master Price'!$E:$E,MATCH(D380,'[1]Master Price'!$B:$B,0)),"0")</f>
        <v>0</v>
      </c>
      <c r="AK380" s="80">
        <f t="shared" si="48"/>
        <v>0</v>
      </c>
      <c r="AL380" s="82" t="str">
        <f t="shared" si="38"/>
        <v>0-day</v>
      </c>
      <c r="AM380" s="82" t="str">
        <f t="shared" si="49"/>
        <v>0-day</v>
      </c>
      <c r="AN380" s="82" t="str">
        <f t="shared" si="40"/>
        <v>0-day</v>
      </c>
      <c r="AO380" s="82" t="str">
        <f t="shared" si="41"/>
        <v>0-day</v>
      </c>
      <c r="AP380" s="82" t="str">
        <f t="shared" si="50"/>
        <v>0-day</v>
      </c>
      <c r="AQ380" s="82" t="str">
        <f t="shared" si="51"/>
        <v>0-day</v>
      </c>
      <c r="AR380" s="137"/>
      <c r="AS380" s="83">
        <f t="shared" si="63"/>
        <v>378</v>
      </c>
      <c r="AT380" s="85" t="str">
        <f t="shared" si="64"/>
        <v>GMIAMMIPT/2026/05/1588</v>
      </c>
      <c r="AU380" s="84" t="e">
        <f t="shared" ca="1" si="65"/>
        <v>#NAME?</v>
      </c>
      <c r="AV380" s="88" t="e">
        <f t="shared" ca="1" si="66"/>
        <v>#NAME?</v>
      </c>
      <c r="AW380" s="83" t="e">
        <f t="shared" ca="1" si="67"/>
        <v>#NAME?</v>
      </c>
      <c r="AX380" s="88" t="e">
        <f t="shared" ca="1" si="52"/>
        <v>#NAME?</v>
      </c>
      <c r="AY380" s="86" t="str">
        <f t="shared" si="53"/>
        <v xml:space="preserve">BOSTON </v>
      </c>
      <c r="AZ380" s="171" t="e">
        <f t="shared" ca="1" si="54"/>
        <v>#NAME?</v>
      </c>
      <c r="BA380" s="85" t="e">
        <f t="shared" ca="1" si="55"/>
        <v>#NAME?</v>
      </c>
      <c r="BB380" s="85" t="e">
        <f t="shared" ca="1" si="56"/>
        <v>#NAME?</v>
      </c>
      <c r="BC380" s="90" t="e">
        <f t="shared" ca="1" si="57"/>
        <v>#NAME?</v>
      </c>
      <c r="BD380" s="90" t="e">
        <f t="shared" ca="1" si="58"/>
        <v>#NAME?</v>
      </c>
      <c r="BE380" s="85" t="e">
        <f t="shared" ca="1" si="59"/>
        <v>#NAME?</v>
      </c>
      <c r="BF380" s="22" t="e">
        <f t="shared" ca="1" si="60"/>
        <v>#NAME?</v>
      </c>
      <c r="BG380" s="22" t="e">
        <f t="shared" ca="1" si="61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>
        <f t="shared" si="62"/>
        <v>379</v>
      </c>
      <c r="B381" s="139">
        <v>46173</v>
      </c>
      <c r="C381" s="54" t="s">
        <v>3016</v>
      </c>
      <c r="D381" s="54" t="s">
        <v>710</v>
      </c>
      <c r="E381" s="56" t="s">
        <v>711</v>
      </c>
      <c r="F381" s="54">
        <v>1</v>
      </c>
      <c r="G381" s="54" t="s">
        <v>65</v>
      </c>
      <c r="H381" s="54" t="str">
        <f t="shared" si="42"/>
        <v>DONE</v>
      </c>
      <c r="I381" s="54" t="s">
        <v>1373</v>
      </c>
      <c r="J381" s="62" t="s">
        <v>73</v>
      </c>
      <c r="K381" s="62" t="s">
        <v>73</v>
      </c>
      <c r="L381" s="54"/>
      <c r="M381" s="54" t="s">
        <v>3017</v>
      </c>
      <c r="N381" s="54" t="s">
        <v>3017</v>
      </c>
      <c r="O381" s="96" t="s">
        <v>85</v>
      </c>
      <c r="P381" s="64" t="s">
        <v>82</v>
      </c>
      <c r="Q381" s="64" t="s">
        <v>232</v>
      </c>
      <c r="R381" s="25" t="s">
        <v>2498</v>
      </c>
      <c r="S381" s="66">
        <v>46227</v>
      </c>
      <c r="T381" s="66" t="str">
        <f t="shared" si="43"/>
        <v>DONE</v>
      </c>
      <c r="U381" s="66">
        <v>46227</v>
      </c>
      <c r="V381" s="211" t="s">
        <v>3018</v>
      </c>
      <c r="W381" s="25">
        <v>48663</v>
      </c>
      <c r="X381" s="163">
        <v>46233</v>
      </c>
      <c r="Y381" s="69" t="str">
        <f t="shared" si="44"/>
        <v>DONE</v>
      </c>
      <c r="Z381" s="25">
        <v>53077</v>
      </c>
      <c r="AA381" s="206" t="s">
        <v>3019</v>
      </c>
      <c r="AB381" s="25" t="str">
        <f t="shared" si="45"/>
        <v>DONE</v>
      </c>
      <c r="AC381" s="71"/>
      <c r="AD381" s="54" t="s">
        <v>3020</v>
      </c>
      <c r="AE381" s="73">
        <v>46234</v>
      </c>
      <c r="AF381" s="69" t="str">
        <f t="shared" si="46"/>
        <v>DONE</v>
      </c>
      <c r="AG381" s="69">
        <v>46239</v>
      </c>
      <c r="AH381" s="170"/>
      <c r="AI381" s="77" t="str">
        <f t="shared" si="69"/>
        <v/>
      </c>
      <c r="AJ381" s="80" t="str">
        <f t="array" ref="AJ381">IFERROR(INDEX('[1]Master Price'!$E:$E,MATCH(D381,'[1]Master Price'!$B:$B,0)),"0")</f>
        <v>0</v>
      </c>
      <c r="AK381" s="80">
        <f t="shared" si="48"/>
        <v>0</v>
      </c>
      <c r="AL381" s="82" t="str">
        <f t="shared" si="38"/>
        <v>0-day</v>
      </c>
      <c r="AM381" s="82" t="str">
        <f t="shared" si="49"/>
        <v>0-day</v>
      </c>
      <c r="AN381" s="82" t="str">
        <f t="shared" si="40"/>
        <v>0-day</v>
      </c>
      <c r="AO381" s="82" t="str">
        <f t="shared" si="41"/>
        <v>0-day</v>
      </c>
      <c r="AP381" s="82" t="str">
        <f t="shared" si="50"/>
        <v>0-day</v>
      </c>
      <c r="AQ381" s="82" t="str">
        <f t="shared" si="51"/>
        <v>0-day</v>
      </c>
      <c r="AR381" s="137"/>
      <c r="AS381" s="83">
        <f t="shared" si="63"/>
        <v>379</v>
      </c>
      <c r="AT381" s="85" t="str">
        <f t="shared" si="64"/>
        <v>GMIAMMIPT/2026/05/1588</v>
      </c>
      <c r="AU381" s="84" t="e">
        <f t="shared" ca="1" si="65"/>
        <v>#NAME?</v>
      </c>
      <c r="AV381" s="88" t="e">
        <f t="shared" ca="1" si="66"/>
        <v>#NAME?</v>
      </c>
      <c r="AW381" s="83" t="e">
        <f t="shared" ca="1" si="67"/>
        <v>#NAME?</v>
      </c>
      <c r="AX381" s="88" t="e">
        <f t="shared" ca="1" si="52"/>
        <v>#NAME?</v>
      </c>
      <c r="AY381" s="86" t="str">
        <f t="shared" si="53"/>
        <v xml:space="preserve">BOSTON </v>
      </c>
      <c r="AZ381" s="171" t="e">
        <f t="shared" ca="1" si="54"/>
        <v>#NAME?</v>
      </c>
      <c r="BA381" s="85" t="e">
        <f t="shared" ca="1" si="55"/>
        <v>#NAME?</v>
      </c>
      <c r="BB381" s="85" t="e">
        <f t="shared" ca="1" si="56"/>
        <v>#NAME?</v>
      </c>
      <c r="BC381" s="90" t="e">
        <f t="shared" ca="1" si="57"/>
        <v>#NAME?</v>
      </c>
      <c r="BD381" s="90" t="e">
        <f t="shared" ca="1" si="58"/>
        <v>#NAME?</v>
      </c>
      <c r="BE381" s="85" t="e">
        <f t="shared" ca="1" si="59"/>
        <v>#NAME?</v>
      </c>
      <c r="BF381" s="22" t="e">
        <f t="shared" ca="1" si="60"/>
        <v>#NAME?</v>
      </c>
      <c r="BG381" s="22" t="e">
        <f t="shared" ca="1" si="61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>
        <f t="shared" si="62"/>
        <v>380</v>
      </c>
      <c r="B382" s="172"/>
      <c r="C382" s="71"/>
      <c r="D382" s="71"/>
      <c r="E382" s="71"/>
      <c r="F382" s="71"/>
      <c r="G382" s="71"/>
      <c r="H382" s="54" t="str">
        <f t="shared" si="42"/>
        <v/>
      </c>
      <c r="I382" s="71"/>
      <c r="J382" s="71"/>
      <c r="K382" s="71"/>
      <c r="L382" s="54"/>
      <c r="M382" s="71"/>
      <c r="N382" s="71"/>
      <c r="O382" s="71"/>
      <c r="P382" s="71"/>
      <c r="Q382" s="71"/>
      <c r="R382" s="66"/>
      <c r="S382" s="66"/>
      <c r="T382" s="66" t="str">
        <f t="shared" si="43"/>
        <v/>
      </c>
      <c r="U382" s="66"/>
      <c r="V382" s="25"/>
      <c r="W382" s="163"/>
      <c r="X382" s="163"/>
      <c r="Y382" s="69" t="str">
        <f t="shared" si="44"/>
        <v/>
      </c>
      <c r="Z382" s="69"/>
      <c r="AA382" s="179"/>
      <c r="AB382" s="25" t="str">
        <f t="shared" si="45"/>
        <v/>
      </c>
      <c r="AC382" s="71"/>
      <c r="AD382" s="71"/>
      <c r="AE382" s="71"/>
      <c r="AF382" s="69" t="str">
        <f t="shared" si="46"/>
        <v/>
      </c>
      <c r="AG382" s="71"/>
      <c r="AH382" s="170"/>
      <c r="AI382" s="77" t="str">
        <f t="shared" si="69"/>
        <v/>
      </c>
      <c r="AJ382" s="80" t="str">
        <f t="array" ref="AJ382">IFERROR(INDEX('[1]Master Price'!$E:$E,MATCH(D382,'[1]Master Price'!$B:$B,0)),"0")</f>
        <v>0</v>
      </c>
      <c r="AK382" s="80">
        <f t="shared" si="48"/>
        <v>0</v>
      </c>
      <c r="AL382" s="82" t="str">
        <f t="shared" si="38"/>
        <v>0-day</v>
      </c>
      <c r="AM382" s="82" t="str">
        <f t="shared" si="49"/>
        <v>0-day</v>
      </c>
      <c r="AN382" s="82" t="str">
        <f t="shared" si="40"/>
        <v>0-day</v>
      </c>
      <c r="AO382" s="82" t="str">
        <f t="shared" si="41"/>
        <v>0-day</v>
      </c>
      <c r="AP382" s="82" t="str">
        <f t="shared" si="50"/>
        <v>0-day</v>
      </c>
      <c r="AQ382" s="82" t="str">
        <f t="shared" si="51"/>
        <v>0-day</v>
      </c>
      <c r="AR382" s="137"/>
      <c r="AS382" s="83" t="str">
        <f t="shared" si="63"/>
        <v/>
      </c>
      <c r="AT382" s="85">
        <f t="shared" si="64"/>
        <v>0</v>
      </c>
      <c r="AU382" s="84" t="e">
        <f t="shared" ca="1" si="65"/>
        <v>#NAME?</v>
      </c>
      <c r="AV382" s="88" t="e">
        <f t="shared" ca="1" si="66"/>
        <v>#NAME?</v>
      </c>
      <c r="AW382" s="83" t="e">
        <f t="shared" ca="1" si="67"/>
        <v>#NAME?</v>
      </c>
      <c r="AX382" s="88" t="e">
        <f t="shared" ca="1" si="52"/>
        <v>#NAME?</v>
      </c>
      <c r="AY382" s="86" t="str">
        <f t="shared" si="53"/>
        <v/>
      </c>
      <c r="AZ382" s="171" t="e">
        <f t="shared" ca="1" si="54"/>
        <v>#NAME?</v>
      </c>
      <c r="BA382" s="85" t="e">
        <f t="shared" ca="1" si="55"/>
        <v>#NAME?</v>
      </c>
      <c r="BB382" s="85" t="e">
        <f t="shared" ca="1" si="56"/>
        <v>#NAME?</v>
      </c>
      <c r="BC382" s="90" t="e">
        <f t="shared" ca="1" si="57"/>
        <v>#NAME?</v>
      </c>
      <c r="BD382" s="90" t="e">
        <f t="shared" ca="1" si="58"/>
        <v>#NAME?</v>
      </c>
      <c r="BE382" s="85" t="e">
        <f t="shared" ca="1" si="59"/>
        <v>#NAME?</v>
      </c>
      <c r="BF382" s="22" t="e">
        <f t="shared" ca="1" si="60"/>
        <v>#NAME?</v>
      </c>
      <c r="BG382" s="22" t="e">
        <f t="shared" ca="1" si="61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>
        <f t="shared" si="62"/>
        <v>381</v>
      </c>
      <c r="B383" s="172"/>
      <c r="C383" s="71"/>
      <c r="D383" s="71"/>
      <c r="E383" s="71"/>
      <c r="F383" s="71"/>
      <c r="G383" s="71"/>
      <c r="H383" s="54" t="str">
        <f t="shared" si="42"/>
        <v/>
      </c>
      <c r="I383" s="71"/>
      <c r="J383" s="71"/>
      <c r="K383" s="71"/>
      <c r="L383" s="54"/>
      <c r="M383" s="71"/>
      <c r="N383" s="71"/>
      <c r="O383" s="71"/>
      <c r="P383" s="71"/>
      <c r="Q383" s="71"/>
      <c r="R383" s="66"/>
      <c r="S383" s="66"/>
      <c r="T383" s="66" t="str">
        <f t="shared" si="43"/>
        <v/>
      </c>
      <c r="U383" s="66"/>
      <c r="V383" s="25"/>
      <c r="W383" s="163"/>
      <c r="X383" s="163"/>
      <c r="Y383" s="69" t="str">
        <f t="shared" si="44"/>
        <v/>
      </c>
      <c r="Z383" s="69"/>
      <c r="AA383" s="179"/>
      <c r="AB383" s="25" t="str">
        <f t="shared" si="45"/>
        <v/>
      </c>
      <c r="AC383" s="71"/>
      <c r="AD383" s="71"/>
      <c r="AE383" s="71"/>
      <c r="AF383" s="69" t="str">
        <f t="shared" si="46"/>
        <v/>
      </c>
      <c r="AG383" s="71"/>
      <c r="AH383" s="170"/>
      <c r="AI383" s="77" t="str">
        <f t="shared" si="69"/>
        <v/>
      </c>
      <c r="AJ383" s="80" t="str">
        <f t="array" ref="AJ383">IFERROR(INDEX('[1]Master Price'!$E:$E,MATCH(D383,'[1]Master Price'!$B:$B,0)),"0")</f>
        <v>0</v>
      </c>
      <c r="AK383" s="80">
        <f t="shared" si="48"/>
        <v>0</v>
      </c>
      <c r="AL383" s="82" t="str">
        <f t="shared" si="38"/>
        <v>0-day</v>
      </c>
      <c r="AM383" s="82" t="str">
        <f t="shared" si="49"/>
        <v>0-day</v>
      </c>
      <c r="AN383" s="82" t="str">
        <f t="shared" si="40"/>
        <v>0-day</v>
      </c>
      <c r="AO383" s="82" t="str">
        <f t="shared" si="41"/>
        <v>0-day</v>
      </c>
      <c r="AP383" s="82" t="str">
        <f t="shared" si="50"/>
        <v>0-day</v>
      </c>
      <c r="AQ383" s="82" t="str">
        <f t="shared" si="51"/>
        <v>0-day</v>
      </c>
      <c r="AR383" s="137"/>
      <c r="AS383" s="83" t="str">
        <f t="shared" si="63"/>
        <v/>
      </c>
      <c r="AT383" s="85">
        <f t="shared" si="64"/>
        <v>0</v>
      </c>
      <c r="AU383" s="84" t="e">
        <f t="shared" ca="1" si="65"/>
        <v>#NAME?</v>
      </c>
      <c r="AV383" s="88" t="e">
        <f t="shared" ca="1" si="66"/>
        <v>#NAME?</v>
      </c>
      <c r="AW383" s="83" t="e">
        <f t="shared" ca="1" si="67"/>
        <v>#NAME?</v>
      </c>
      <c r="AX383" s="88" t="e">
        <f t="shared" ca="1" si="52"/>
        <v>#NAME?</v>
      </c>
      <c r="AY383" s="86" t="str">
        <f t="shared" si="53"/>
        <v/>
      </c>
      <c r="AZ383" s="171" t="e">
        <f t="shared" ca="1" si="54"/>
        <v>#NAME?</v>
      </c>
      <c r="BA383" s="85" t="e">
        <f t="shared" ca="1" si="55"/>
        <v>#NAME?</v>
      </c>
      <c r="BB383" s="85" t="e">
        <f t="shared" ca="1" si="56"/>
        <v>#NAME?</v>
      </c>
      <c r="BC383" s="90" t="e">
        <f t="shared" ca="1" si="57"/>
        <v>#NAME?</v>
      </c>
      <c r="BD383" s="90" t="e">
        <f t="shared" ca="1" si="58"/>
        <v>#NAME?</v>
      </c>
      <c r="BE383" s="85" t="e">
        <f t="shared" ca="1" si="59"/>
        <v>#NAME?</v>
      </c>
      <c r="BF383" s="22" t="e">
        <f t="shared" ca="1" si="60"/>
        <v>#NAME?</v>
      </c>
      <c r="BG383" s="22" t="e">
        <f t="shared" ca="1" si="61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>
        <f t="shared" si="62"/>
        <v>382</v>
      </c>
      <c r="B384" s="172"/>
      <c r="C384" s="71"/>
      <c r="D384" s="71"/>
      <c r="E384" s="71"/>
      <c r="F384" s="71"/>
      <c r="G384" s="71"/>
      <c r="H384" s="54" t="str">
        <f t="shared" si="42"/>
        <v/>
      </c>
      <c r="I384" s="71"/>
      <c r="J384" s="71"/>
      <c r="K384" s="71"/>
      <c r="L384" s="54"/>
      <c r="M384" s="71"/>
      <c r="N384" s="71"/>
      <c r="O384" s="71"/>
      <c r="P384" s="71"/>
      <c r="Q384" s="71"/>
      <c r="R384" s="66"/>
      <c r="S384" s="66"/>
      <c r="T384" s="66" t="str">
        <f t="shared" si="43"/>
        <v/>
      </c>
      <c r="U384" s="66"/>
      <c r="V384" s="25"/>
      <c r="W384" s="163"/>
      <c r="X384" s="163"/>
      <c r="Y384" s="69" t="str">
        <f t="shared" si="44"/>
        <v/>
      </c>
      <c r="Z384" s="69"/>
      <c r="AA384" s="179"/>
      <c r="AB384" s="25" t="str">
        <f t="shared" si="45"/>
        <v/>
      </c>
      <c r="AC384" s="71"/>
      <c r="AD384" s="71"/>
      <c r="AE384" s="71"/>
      <c r="AF384" s="69" t="str">
        <f t="shared" si="46"/>
        <v/>
      </c>
      <c r="AG384" s="71"/>
      <c r="AH384" s="170"/>
      <c r="AI384" s="77" t="str">
        <f t="shared" si="69"/>
        <v/>
      </c>
      <c r="AJ384" s="80" t="str">
        <f t="array" ref="AJ384">IFERROR(INDEX('[1]Master Price'!$E:$E,MATCH(D384,'[1]Master Price'!$B:$B,0)),"0")</f>
        <v>0</v>
      </c>
      <c r="AK384" s="80">
        <f t="shared" si="48"/>
        <v>0</v>
      </c>
      <c r="AL384" s="82" t="str">
        <f t="shared" si="38"/>
        <v>0-day</v>
      </c>
      <c r="AM384" s="82" t="str">
        <f t="shared" si="49"/>
        <v>0-day</v>
      </c>
      <c r="AN384" s="82" t="str">
        <f t="shared" si="40"/>
        <v>0-day</v>
      </c>
      <c r="AO384" s="82" t="str">
        <f t="shared" si="41"/>
        <v>0-day</v>
      </c>
      <c r="AP384" s="82" t="str">
        <f t="shared" si="50"/>
        <v>0-day</v>
      </c>
      <c r="AQ384" s="82" t="str">
        <f t="shared" si="51"/>
        <v>0-day</v>
      </c>
      <c r="AR384" s="137"/>
      <c r="AS384" s="83" t="str">
        <f t="shared" si="63"/>
        <v/>
      </c>
      <c r="AT384" s="85">
        <f t="shared" si="64"/>
        <v>0</v>
      </c>
      <c r="AU384" s="84" t="e">
        <f t="shared" ca="1" si="65"/>
        <v>#NAME?</v>
      </c>
      <c r="AV384" s="88" t="e">
        <f t="shared" ca="1" si="66"/>
        <v>#NAME?</v>
      </c>
      <c r="AW384" s="83" t="e">
        <f t="shared" ca="1" si="67"/>
        <v>#NAME?</v>
      </c>
      <c r="AX384" s="88" t="e">
        <f t="shared" ca="1" si="52"/>
        <v>#NAME?</v>
      </c>
      <c r="AY384" s="86" t="str">
        <f t="shared" si="53"/>
        <v/>
      </c>
      <c r="AZ384" s="171" t="e">
        <f t="shared" ca="1" si="54"/>
        <v>#NAME?</v>
      </c>
      <c r="BA384" s="85" t="e">
        <f t="shared" ca="1" si="55"/>
        <v>#NAME?</v>
      </c>
      <c r="BB384" s="85" t="e">
        <f t="shared" ca="1" si="56"/>
        <v>#NAME?</v>
      </c>
      <c r="BC384" s="90" t="e">
        <f t="shared" ca="1" si="57"/>
        <v>#NAME?</v>
      </c>
      <c r="BD384" s="90" t="e">
        <f t="shared" ca="1" si="58"/>
        <v>#NAME?</v>
      </c>
      <c r="BE384" s="85" t="e">
        <f t="shared" ca="1" si="59"/>
        <v>#NAME?</v>
      </c>
      <c r="BF384" s="22" t="e">
        <f t="shared" ca="1" si="60"/>
        <v>#NAME?</v>
      </c>
      <c r="BG384" s="22" t="e">
        <f t="shared" ca="1" si="61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>
        <f t="shared" si="62"/>
        <v>383</v>
      </c>
      <c r="B385" s="172"/>
      <c r="C385" s="71"/>
      <c r="D385" s="71"/>
      <c r="E385" s="71"/>
      <c r="F385" s="71"/>
      <c r="G385" s="71"/>
      <c r="H385" s="54" t="str">
        <f t="shared" si="42"/>
        <v/>
      </c>
      <c r="I385" s="71"/>
      <c r="J385" s="71"/>
      <c r="K385" s="71"/>
      <c r="L385" s="54"/>
      <c r="M385" s="71"/>
      <c r="N385" s="71"/>
      <c r="O385" s="71"/>
      <c r="P385" s="71"/>
      <c r="Q385" s="71"/>
      <c r="R385" s="66"/>
      <c r="S385" s="66"/>
      <c r="T385" s="66" t="str">
        <f t="shared" si="43"/>
        <v/>
      </c>
      <c r="U385" s="66"/>
      <c r="V385" s="25"/>
      <c r="W385" s="163"/>
      <c r="X385" s="163"/>
      <c r="Y385" s="69" t="str">
        <f t="shared" si="44"/>
        <v/>
      </c>
      <c r="Z385" s="69"/>
      <c r="AA385" s="179"/>
      <c r="AB385" s="25" t="str">
        <f t="shared" si="45"/>
        <v/>
      </c>
      <c r="AC385" s="71"/>
      <c r="AD385" s="169"/>
      <c r="AE385" s="169"/>
      <c r="AF385" s="69" t="str">
        <f t="shared" si="46"/>
        <v/>
      </c>
      <c r="AG385" s="169"/>
      <c r="AH385" s="170"/>
      <c r="AI385" s="77" t="str">
        <f t="shared" si="69"/>
        <v/>
      </c>
      <c r="AJ385" s="80" t="str">
        <f t="array" ref="AJ385">IFERROR(INDEX('[1]Master Price'!$E:$E,MATCH(D385,'[1]Master Price'!$B:$B,0)),"0")</f>
        <v>0</v>
      </c>
      <c r="AK385" s="80">
        <f t="shared" si="48"/>
        <v>0</v>
      </c>
      <c r="AL385" s="82" t="str">
        <f t="shared" si="38"/>
        <v>0-day</v>
      </c>
      <c r="AM385" s="82" t="str">
        <f t="shared" si="49"/>
        <v>0-day</v>
      </c>
      <c r="AN385" s="82" t="str">
        <f t="shared" si="40"/>
        <v>0-day</v>
      </c>
      <c r="AO385" s="82" t="str">
        <f t="shared" si="41"/>
        <v>0-day</v>
      </c>
      <c r="AP385" s="82" t="str">
        <f t="shared" si="50"/>
        <v>0-day</v>
      </c>
      <c r="AQ385" s="82" t="str">
        <f t="shared" si="51"/>
        <v>0-day</v>
      </c>
      <c r="AR385" s="137"/>
      <c r="AS385" s="83" t="str">
        <f t="shared" si="63"/>
        <v/>
      </c>
      <c r="AT385" s="85">
        <f t="shared" si="64"/>
        <v>0</v>
      </c>
      <c r="AU385" s="84" t="e">
        <f t="shared" ca="1" si="65"/>
        <v>#NAME?</v>
      </c>
      <c r="AV385" s="88" t="e">
        <f t="shared" ca="1" si="66"/>
        <v>#NAME?</v>
      </c>
      <c r="AW385" s="83" t="e">
        <f t="shared" ca="1" si="67"/>
        <v>#NAME?</v>
      </c>
      <c r="AX385" s="88" t="e">
        <f t="shared" ca="1" si="52"/>
        <v>#NAME?</v>
      </c>
      <c r="AY385" s="86" t="str">
        <f t="shared" si="53"/>
        <v/>
      </c>
      <c r="AZ385" s="171" t="e">
        <f t="shared" ca="1" si="54"/>
        <v>#NAME?</v>
      </c>
      <c r="BA385" s="85" t="e">
        <f t="shared" ca="1" si="55"/>
        <v>#NAME?</v>
      </c>
      <c r="BB385" s="85" t="e">
        <f t="shared" ca="1" si="56"/>
        <v>#NAME?</v>
      </c>
      <c r="BC385" s="90" t="e">
        <f t="shared" ca="1" si="57"/>
        <v>#NAME?</v>
      </c>
      <c r="BD385" s="90" t="e">
        <f t="shared" ca="1" si="58"/>
        <v>#NAME?</v>
      </c>
      <c r="BE385" s="85" t="e">
        <f t="shared" ca="1" si="59"/>
        <v>#NAME?</v>
      </c>
      <c r="BF385" s="22" t="e">
        <f t="shared" ca="1" si="60"/>
        <v>#NAME?</v>
      </c>
      <c r="BG385" s="22" t="e">
        <f t="shared" ca="1" si="61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>
        <f t="shared" si="62"/>
        <v>384</v>
      </c>
      <c r="B386" s="172"/>
      <c r="C386" s="71"/>
      <c r="D386" s="71"/>
      <c r="E386" s="71"/>
      <c r="F386" s="71"/>
      <c r="G386" s="71"/>
      <c r="H386" s="54" t="str">
        <f t="shared" si="42"/>
        <v/>
      </c>
      <c r="I386" s="71"/>
      <c r="J386" s="71"/>
      <c r="K386" s="71"/>
      <c r="L386" s="54"/>
      <c r="M386" s="71"/>
      <c r="N386" s="71"/>
      <c r="O386" s="71"/>
      <c r="P386" s="71"/>
      <c r="Q386" s="71"/>
      <c r="R386" s="66"/>
      <c r="S386" s="66"/>
      <c r="T386" s="66" t="str">
        <f t="shared" si="43"/>
        <v/>
      </c>
      <c r="U386" s="66"/>
      <c r="V386" s="25"/>
      <c r="W386" s="163"/>
      <c r="X386" s="163"/>
      <c r="Y386" s="69" t="str">
        <f t="shared" si="44"/>
        <v/>
      </c>
      <c r="Z386" s="69"/>
      <c r="AA386" s="179"/>
      <c r="AB386" s="25" t="str">
        <f t="shared" si="45"/>
        <v/>
      </c>
      <c r="AC386" s="71"/>
      <c r="AD386" s="169"/>
      <c r="AE386" s="169"/>
      <c r="AF386" s="69" t="str">
        <f t="shared" si="46"/>
        <v/>
      </c>
      <c r="AG386" s="169"/>
      <c r="AH386" s="170"/>
      <c r="AI386" s="77" t="str">
        <f t="shared" si="69"/>
        <v/>
      </c>
      <c r="AJ386" s="80" t="str">
        <f t="array" ref="AJ386">IFERROR(INDEX('[1]Master Price'!$E:$E,MATCH(D386,'[1]Master Price'!$B:$B,0)),"0")</f>
        <v>0</v>
      </c>
      <c r="AK386" s="80">
        <f t="shared" si="48"/>
        <v>0</v>
      </c>
      <c r="AL386" s="82" t="str">
        <f t="shared" si="38"/>
        <v>0-day</v>
      </c>
      <c r="AM386" s="82" t="str">
        <f t="shared" si="49"/>
        <v>0-day</v>
      </c>
      <c r="AN386" s="82" t="str">
        <f t="shared" si="40"/>
        <v>0-day</v>
      </c>
      <c r="AO386" s="82" t="str">
        <f t="shared" si="41"/>
        <v>0-day</v>
      </c>
      <c r="AP386" s="82" t="str">
        <f t="shared" si="50"/>
        <v>0-day</v>
      </c>
      <c r="AQ386" s="82" t="str">
        <f t="shared" si="51"/>
        <v>0-day</v>
      </c>
      <c r="AR386" s="137"/>
      <c r="AS386" s="83" t="str">
        <f t="shared" si="63"/>
        <v/>
      </c>
      <c r="AT386" s="85">
        <f t="shared" si="64"/>
        <v>0</v>
      </c>
      <c r="AU386" s="84" t="e">
        <f t="shared" ca="1" si="65"/>
        <v>#NAME?</v>
      </c>
      <c r="AV386" s="88" t="e">
        <f t="shared" ca="1" si="66"/>
        <v>#NAME?</v>
      </c>
      <c r="AW386" s="83" t="e">
        <f t="shared" ca="1" si="67"/>
        <v>#NAME?</v>
      </c>
      <c r="AX386" s="88" t="e">
        <f t="shared" ca="1" si="52"/>
        <v>#NAME?</v>
      </c>
      <c r="AY386" s="86" t="str">
        <f t="shared" si="53"/>
        <v/>
      </c>
      <c r="AZ386" s="171" t="e">
        <f t="shared" ca="1" si="54"/>
        <v>#NAME?</v>
      </c>
      <c r="BA386" s="85" t="e">
        <f t="shared" ca="1" si="55"/>
        <v>#NAME?</v>
      </c>
      <c r="BB386" s="85" t="e">
        <f t="shared" ca="1" si="56"/>
        <v>#NAME?</v>
      </c>
      <c r="BC386" s="90" t="e">
        <f t="shared" ca="1" si="57"/>
        <v>#NAME?</v>
      </c>
      <c r="BD386" s="90" t="e">
        <f t="shared" ca="1" si="58"/>
        <v>#NAME?</v>
      </c>
      <c r="BE386" s="85" t="e">
        <f t="shared" ca="1" si="59"/>
        <v>#NAME?</v>
      </c>
      <c r="BF386" s="22" t="e">
        <f t="shared" ca="1" si="60"/>
        <v>#NAME?</v>
      </c>
      <c r="BG386" s="22" t="e">
        <f t="shared" ca="1" si="61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>
        <f t="shared" si="62"/>
        <v>385</v>
      </c>
      <c r="B387" s="172"/>
      <c r="C387" s="71"/>
      <c r="D387" s="71"/>
      <c r="E387" s="71"/>
      <c r="F387" s="71"/>
      <c r="G387" s="71"/>
      <c r="H387" s="54" t="str">
        <f t="shared" si="42"/>
        <v/>
      </c>
      <c r="I387" s="71"/>
      <c r="J387" s="71"/>
      <c r="K387" s="71"/>
      <c r="L387" s="54"/>
      <c r="M387" s="71"/>
      <c r="N387" s="71"/>
      <c r="O387" s="71"/>
      <c r="P387" s="71"/>
      <c r="Q387" s="71"/>
      <c r="R387" s="66"/>
      <c r="S387" s="66"/>
      <c r="T387" s="66" t="str">
        <f t="shared" si="43"/>
        <v/>
      </c>
      <c r="U387" s="66"/>
      <c r="V387" s="25"/>
      <c r="W387" s="163"/>
      <c r="X387" s="163"/>
      <c r="Y387" s="69" t="str">
        <f t="shared" si="44"/>
        <v/>
      </c>
      <c r="Z387" s="69"/>
      <c r="AA387" s="179"/>
      <c r="AB387" s="25" t="str">
        <f t="shared" si="45"/>
        <v/>
      </c>
      <c r="AC387" s="71"/>
      <c r="AD387" s="169"/>
      <c r="AE387" s="169"/>
      <c r="AF387" s="69" t="str">
        <f t="shared" si="46"/>
        <v/>
      </c>
      <c r="AG387" s="169"/>
      <c r="AH387" s="170"/>
      <c r="AI387" s="77" t="str">
        <f t="shared" si="69"/>
        <v/>
      </c>
      <c r="AJ387" s="80" t="str">
        <f t="array" ref="AJ387">IFERROR(INDEX('[1]Master Price'!$E:$E,MATCH(D387,'[1]Master Price'!$B:$B,0)),"0")</f>
        <v>0</v>
      </c>
      <c r="AK387" s="80">
        <f t="shared" si="48"/>
        <v>0</v>
      </c>
      <c r="AL387" s="82" t="str">
        <f t="shared" si="38"/>
        <v>0-day</v>
      </c>
      <c r="AM387" s="82" t="str">
        <f t="shared" si="49"/>
        <v>0-day</v>
      </c>
      <c r="AN387" s="82" t="str">
        <f t="shared" si="40"/>
        <v>0-day</v>
      </c>
      <c r="AO387" s="82" t="str">
        <f t="shared" si="41"/>
        <v>0-day</v>
      </c>
      <c r="AP387" s="82" t="str">
        <f t="shared" si="50"/>
        <v>0-day</v>
      </c>
      <c r="AQ387" s="82" t="str">
        <f t="shared" si="51"/>
        <v>0-day</v>
      </c>
      <c r="AR387" s="137"/>
      <c r="AS387" s="83" t="str">
        <f t="shared" si="63"/>
        <v/>
      </c>
      <c r="AT387" s="85">
        <f t="shared" si="64"/>
        <v>0</v>
      </c>
      <c r="AU387" s="84" t="e">
        <f t="shared" ca="1" si="65"/>
        <v>#NAME?</v>
      </c>
      <c r="AV387" s="88" t="e">
        <f t="shared" ca="1" si="66"/>
        <v>#NAME?</v>
      </c>
      <c r="AW387" s="83" t="e">
        <f t="shared" ca="1" si="67"/>
        <v>#NAME?</v>
      </c>
      <c r="AX387" s="88" t="e">
        <f t="shared" ca="1" si="52"/>
        <v>#NAME?</v>
      </c>
      <c r="AY387" s="86" t="str">
        <f t="shared" si="53"/>
        <v/>
      </c>
      <c r="AZ387" s="171" t="e">
        <f t="shared" ca="1" si="54"/>
        <v>#NAME?</v>
      </c>
      <c r="BA387" s="85" t="e">
        <f t="shared" ca="1" si="55"/>
        <v>#NAME?</v>
      </c>
      <c r="BB387" s="85" t="e">
        <f t="shared" ca="1" si="56"/>
        <v>#NAME?</v>
      </c>
      <c r="BC387" s="90" t="e">
        <f t="shared" ca="1" si="57"/>
        <v>#NAME?</v>
      </c>
      <c r="BD387" s="90" t="e">
        <f t="shared" ca="1" si="58"/>
        <v>#NAME?</v>
      </c>
      <c r="BE387" s="85" t="e">
        <f t="shared" ca="1" si="59"/>
        <v>#NAME?</v>
      </c>
      <c r="BF387" s="22" t="e">
        <f t="shared" ca="1" si="60"/>
        <v>#NAME?</v>
      </c>
      <c r="BG387" s="22" t="e">
        <f t="shared" ca="1" si="61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>
        <f t="shared" si="62"/>
        <v>386</v>
      </c>
      <c r="B388" s="172"/>
      <c r="C388" s="71"/>
      <c r="D388" s="71"/>
      <c r="E388" s="71"/>
      <c r="F388" s="71"/>
      <c r="G388" s="71"/>
      <c r="H388" s="54" t="str">
        <f t="shared" si="42"/>
        <v/>
      </c>
      <c r="I388" s="71"/>
      <c r="J388" s="71"/>
      <c r="K388" s="71"/>
      <c r="L388" s="54"/>
      <c r="M388" s="71"/>
      <c r="N388" s="71"/>
      <c r="O388" s="71"/>
      <c r="P388" s="71"/>
      <c r="Q388" s="71"/>
      <c r="R388" s="66"/>
      <c r="S388" s="66"/>
      <c r="T388" s="66" t="str">
        <f t="shared" si="43"/>
        <v/>
      </c>
      <c r="U388" s="66"/>
      <c r="V388" s="25"/>
      <c r="W388" s="163"/>
      <c r="X388" s="163"/>
      <c r="Y388" s="69" t="str">
        <f t="shared" si="44"/>
        <v/>
      </c>
      <c r="Z388" s="69"/>
      <c r="AA388" s="179"/>
      <c r="AB388" s="25" t="str">
        <f t="shared" si="45"/>
        <v/>
      </c>
      <c r="AC388" s="71"/>
      <c r="AD388" s="169"/>
      <c r="AE388" s="169"/>
      <c r="AF388" s="69" t="str">
        <f t="shared" si="46"/>
        <v/>
      </c>
      <c r="AG388" s="169"/>
      <c r="AH388" s="170"/>
      <c r="AI388" s="77" t="str">
        <f t="shared" si="69"/>
        <v/>
      </c>
      <c r="AJ388" s="80" t="str">
        <f t="array" ref="AJ388">IFERROR(INDEX('[1]Master Price'!$E:$E,MATCH(D388,'[1]Master Price'!$B:$B,0)),"0")</f>
        <v>0</v>
      </c>
      <c r="AK388" s="80">
        <f t="shared" si="48"/>
        <v>0</v>
      </c>
      <c r="AL388" s="82" t="str">
        <f t="shared" si="38"/>
        <v>0-day</v>
      </c>
      <c r="AM388" s="82" t="str">
        <f t="shared" si="49"/>
        <v>0-day</v>
      </c>
      <c r="AN388" s="82" t="str">
        <f t="shared" si="40"/>
        <v>0-day</v>
      </c>
      <c r="AO388" s="82" t="str">
        <f t="shared" si="41"/>
        <v>0-day</v>
      </c>
      <c r="AP388" s="82" t="str">
        <f t="shared" si="50"/>
        <v>0-day</v>
      </c>
      <c r="AQ388" s="82" t="str">
        <f t="shared" si="51"/>
        <v>0-day</v>
      </c>
      <c r="AR388" s="137"/>
      <c r="AS388" s="83" t="str">
        <f t="shared" si="63"/>
        <v/>
      </c>
      <c r="AT388" s="85">
        <f t="shared" si="64"/>
        <v>0</v>
      </c>
      <c r="AU388" s="84" t="e">
        <f t="shared" ca="1" si="65"/>
        <v>#NAME?</v>
      </c>
      <c r="AV388" s="88" t="e">
        <f t="shared" ca="1" si="66"/>
        <v>#NAME?</v>
      </c>
      <c r="AW388" s="83" t="e">
        <f t="shared" ca="1" si="67"/>
        <v>#NAME?</v>
      </c>
      <c r="AX388" s="88" t="e">
        <f t="shared" ca="1" si="52"/>
        <v>#NAME?</v>
      </c>
      <c r="AY388" s="86" t="str">
        <f t="shared" si="53"/>
        <v/>
      </c>
      <c r="AZ388" s="171" t="e">
        <f t="shared" ca="1" si="54"/>
        <v>#NAME?</v>
      </c>
      <c r="BA388" s="85" t="e">
        <f t="shared" ca="1" si="55"/>
        <v>#NAME?</v>
      </c>
      <c r="BB388" s="85" t="e">
        <f t="shared" ca="1" si="56"/>
        <v>#NAME?</v>
      </c>
      <c r="BC388" s="90" t="e">
        <f t="shared" ca="1" si="57"/>
        <v>#NAME?</v>
      </c>
      <c r="BD388" s="90" t="e">
        <f t="shared" ca="1" si="58"/>
        <v>#NAME?</v>
      </c>
      <c r="BE388" s="85" t="e">
        <f t="shared" ca="1" si="59"/>
        <v>#NAME?</v>
      </c>
      <c r="BF388" s="22" t="e">
        <f t="shared" ca="1" si="60"/>
        <v>#NAME?</v>
      </c>
      <c r="BG388" s="22" t="e">
        <f t="shared" ca="1" si="61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>
        <f t="shared" si="62"/>
        <v>387</v>
      </c>
      <c r="B389" s="172"/>
      <c r="C389" s="71"/>
      <c r="D389" s="71"/>
      <c r="E389" s="71"/>
      <c r="F389" s="71"/>
      <c r="G389" s="71"/>
      <c r="H389" s="54" t="str">
        <f t="shared" si="42"/>
        <v/>
      </c>
      <c r="I389" s="71"/>
      <c r="J389" s="71"/>
      <c r="K389" s="71"/>
      <c r="L389" s="54"/>
      <c r="M389" s="71"/>
      <c r="N389" s="71"/>
      <c r="O389" s="71"/>
      <c r="P389" s="71"/>
      <c r="Q389" s="71"/>
      <c r="R389" s="66"/>
      <c r="S389" s="66"/>
      <c r="T389" s="66" t="str">
        <f t="shared" si="43"/>
        <v/>
      </c>
      <c r="U389" s="66"/>
      <c r="V389" s="25"/>
      <c r="W389" s="163"/>
      <c r="X389" s="163"/>
      <c r="Y389" s="69" t="str">
        <f t="shared" si="44"/>
        <v/>
      </c>
      <c r="Z389" s="69"/>
      <c r="AA389" s="179"/>
      <c r="AB389" s="25" t="str">
        <f t="shared" si="45"/>
        <v/>
      </c>
      <c r="AC389" s="71"/>
      <c r="AD389" s="169"/>
      <c r="AE389" s="169"/>
      <c r="AF389" s="69" t="str">
        <f t="shared" si="46"/>
        <v/>
      </c>
      <c r="AG389" s="169"/>
      <c r="AH389" s="170"/>
      <c r="AI389" s="77" t="str">
        <f t="shared" si="69"/>
        <v/>
      </c>
      <c r="AJ389" s="80" t="str">
        <f t="array" ref="AJ389">IFERROR(INDEX('[1]Master Price'!$E:$E,MATCH(D389,'[1]Master Price'!$B:$B,0)),"0")</f>
        <v>0</v>
      </c>
      <c r="AK389" s="80">
        <f t="shared" si="48"/>
        <v>0</v>
      </c>
      <c r="AL389" s="82" t="str">
        <f t="shared" si="38"/>
        <v>0-day</v>
      </c>
      <c r="AM389" s="82" t="str">
        <f t="shared" si="49"/>
        <v>0-day</v>
      </c>
      <c r="AN389" s="82" t="str">
        <f t="shared" si="40"/>
        <v>0-day</v>
      </c>
      <c r="AO389" s="82" t="str">
        <f t="shared" si="41"/>
        <v>0-day</v>
      </c>
      <c r="AP389" s="82" t="str">
        <f t="shared" si="50"/>
        <v>0-day</v>
      </c>
      <c r="AQ389" s="82" t="str">
        <f t="shared" si="51"/>
        <v>0-day</v>
      </c>
      <c r="AR389" s="137"/>
      <c r="AS389" s="83" t="str">
        <f t="shared" si="63"/>
        <v/>
      </c>
      <c r="AT389" s="85">
        <f t="shared" si="64"/>
        <v>0</v>
      </c>
      <c r="AU389" s="84" t="e">
        <f t="shared" ca="1" si="65"/>
        <v>#NAME?</v>
      </c>
      <c r="AV389" s="88" t="e">
        <f t="shared" ca="1" si="66"/>
        <v>#NAME?</v>
      </c>
      <c r="AW389" s="83" t="e">
        <f t="shared" ca="1" si="67"/>
        <v>#NAME?</v>
      </c>
      <c r="AX389" s="88" t="e">
        <f t="shared" ca="1" si="52"/>
        <v>#NAME?</v>
      </c>
      <c r="AY389" s="86" t="str">
        <f t="shared" si="53"/>
        <v/>
      </c>
      <c r="AZ389" s="171" t="e">
        <f t="shared" ca="1" si="54"/>
        <v>#NAME?</v>
      </c>
      <c r="BA389" s="85" t="e">
        <f t="shared" ca="1" si="55"/>
        <v>#NAME?</v>
      </c>
      <c r="BB389" s="85" t="e">
        <f t="shared" ca="1" si="56"/>
        <v>#NAME?</v>
      </c>
      <c r="BC389" s="90" t="e">
        <f t="shared" ca="1" si="57"/>
        <v>#NAME?</v>
      </c>
      <c r="BD389" s="90" t="e">
        <f t="shared" ca="1" si="58"/>
        <v>#NAME?</v>
      </c>
      <c r="BE389" s="85" t="e">
        <f t="shared" ca="1" si="59"/>
        <v>#NAME?</v>
      </c>
      <c r="BF389" s="22" t="e">
        <f t="shared" ca="1" si="60"/>
        <v>#NAME?</v>
      </c>
      <c r="BG389" s="22" t="e">
        <f t="shared" ca="1" si="61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>
        <f t="shared" si="62"/>
        <v>388</v>
      </c>
      <c r="B390" s="172"/>
      <c r="C390" s="71"/>
      <c r="D390" s="71"/>
      <c r="E390" s="71"/>
      <c r="F390" s="71"/>
      <c r="G390" s="71"/>
      <c r="H390" s="54" t="str">
        <f t="shared" si="42"/>
        <v/>
      </c>
      <c r="I390" s="71"/>
      <c r="J390" s="71"/>
      <c r="K390" s="71"/>
      <c r="L390" s="54"/>
      <c r="M390" s="71"/>
      <c r="N390" s="71"/>
      <c r="O390" s="71"/>
      <c r="P390" s="71"/>
      <c r="Q390" s="71"/>
      <c r="R390" s="66"/>
      <c r="S390" s="66"/>
      <c r="T390" s="66" t="str">
        <f t="shared" si="43"/>
        <v/>
      </c>
      <c r="U390" s="66"/>
      <c r="V390" s="25"/>
      <c r="W390" s="163"/>
      <c r="X390" s="163"/>
      <c r="Y390" s="69" t="str">
        <f t="shared" si="44"/>
        <v/>
      </c>
      <c r="Z390" s="69"/>
      <c r="AA390" s="179"/>
      <c r="AB390" s="25" t="str">
        <f t="shared" si="45"/>
        <v/>
      </c>
      <c r="AC390" s="71"/>
      <c r="AD390" s="169"/>
      <c r="AE390" s="169"/>
      <c r="AF390" s="69" t="str">
        <f t="shared" si="46"/>
        <v/>
      </c>
      <c r="AG390" s="169"/>
      <c r="AH390" s="170"/>
      <c r="AI390" s="77" t="str">
        <f t="shared" si="69"/>
        <v/>
      </c>
      <c r="AJ390" s="80" t="str">
        <f t="array" ref="AJ390">IFERROR(INDEX('[1]Master Price'!$E:$E,MATCH(D390,'[1]Master Price'!$B:$B,0)),"0")</f>
        <v>0</v>
      </c>
      <c r="AK390" s="80">
        <f t="shared" si="48"/>
        <v>0</v>
      </c>
      <c r="AL390" s="82" t="str">
        <f t="shared" si="38"/>
        <v>0-day</v>
      </c>
      <c r="AM390" s="82" t="str">
        <f t="shared" si="49"/>
        <v>0-day</v>
      </c>
      <c r="AN390" s="82" t="str">
        <f t="shared" si="40"/>
        <v>0-day</v>
      </c>
      <c r="AO390" s="82" t="str">
        <f t="shared" si="41"/>
        <v>0-day</v>
      </c>
      <c r="AP390" s="82" t="str">
        <f t="shared" si="50"/>
        <v>0-day</v>
      </c>
      <c r="AQ390" s="82" t="str">
        <f t="shared" si="51"/>
        <v>0-day</v>
      </c>
      <c r="AR390" s="137"/>
      <c r="AS390" s="83" t="str">
        <f t="shared" si="63"/>
        <v/>
      </c>
      <c r="AT390" s="85">
        <f t="shared" si="64"/>
        <v>0</v>
      </c>
      <c r="AU390" s="84" t="e">
        <f t="shared" ca="1" si="65"/>
        <v>#NAME?</v>
      </c>
      <c r="AV390" s="88" t="e">
        <f t="shared" ca="1" si="66"/>
        <v>#NAME?</v>
      </c>
      <c r="AW390" s="83" t="e">
        <f t="shared" ca="1" si="67"/>
        <v>#NAME?</v>
      </c>
      <c r="AX390" s="88" t="e">
        <f t="shared" ca="1" si="52"/>
        <v>#NAME?</v>
      </c>
      <c r="AY390" s="86" t="str">
        <f t="shared" si="53"/>
        <v/>
      </c>
      <c r="AZ390" s="171" t="e">
        <f t="shared" ca="1" si="54"/>
        <v>#NAME?</v>
      </c>
      <c r="BA390" s="85" t="e">
        <f t="shared" ca="1" si="55"/>
        <v>#NAME?</v>
      </c>
      <c r="BB390" s="85" t="e">
        <f t="shared" ca="1" si="56"/>
        <v>#NAME?</v>
      </c>
      <c r="BC390" s="90" t="e">
        <f t="shared" ca="1" si="57"/>
        <v>#NAME?</v>
      </c>
      <c r="BD390" s="90" t="e">
        <f t="shared" ca="1" si="58"/>
        <v>#NAME?</v>
      </c>
      <c r="BE390" s="85" t="e">
        <f t="shared" ca="1" si="59"/>
        <v>#NAME?</v>
      </c>
      <c r="BF390" s="22" t="e">
        <f t="shared" ca="1" si="60"/>
        <v>#NAME?</v>
      </c>
      <c r="BG390" s="22" t="e">
        <f t="shared" ca="1" si="61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>
        <f t="shared" si="62"/>
        <v>389</v>
      </c>
      <c r="B391" s="172"/>
      <c r="C391" s="71"/>
      <c r="D391" s="71"/>
      <c r="E391" s="71"/>
      <c r="F391" s="71"/>
      <c r="G391" s="71"/>
      <c r="H391" s="54" t="str">
        <f t="shared" si="42"/>
        <v/>
      </c>
      <c r="I391" s="71"/>
      <c r="J391" s="71"/>
      <c r="K391" s="71"/>
      <c r="L391" s="54"/>
      <c r="M391" s="71"/>
      <c r="N391" s="71"/>
      <c r="O391" s="71"/>
      <c r="P391" s="71"/>
      <c r="Q391" s="71"/>
      <c r="R391" s="66"/>
      <c r="S391" s="66"/>
      <c r="T391" s="66" t="str">
        <f t="shared" si="43"/>
        <v/>
      </c>
      <c r="U391" s="66"/>
      <c r="V391" s="25"/>
      <c r="W391" s="163"/>
      <c r="X391" s="163"/>
      <c r="Y391" s="69" t="str">
        <f t="shared" si="44"/>
        <v/>
      </c>
      <c r="Z391" s="69"/>
      <c r="AA391" s="179"/>
      <c r="AB391" s="25" t="str">
        <f t="shared" si="45"/>
        <v/>
      </c>
      <c r="AC391" s="71"/>
      <c r="AD391" s="169"/>
      <c r="AE391" s="169"/>
      <c r="AF391" s="69" t="str">
        <f t="shared" si="46"/>
        <v/>
      </c>
      <c r="AG391" s="169"/>
      <c r="AH391" s="170"/>
      <c r="AI391" s="77" t="str">
        <f t="shared" si="69"/>
        <v/>
      </c>
      <c r="AJ391" s="80" t="str">
        <f t="array" ref="AJ391">IFERROR(INDEX('[1]Master Price'!$E:$E,MATCH(D391,'[1]Master Price'!$B:$B,0)),"0")</f>
        <v>0</v>
      </c>
      <c r="AK391" s="80">
        <f t="shared" si="48"/>
        <v>0</v>
      </c>
      <c r="AL391" s="82" t="str">
        <f t="shared" si="38"/>
        <v>0-day</v>
      </c>
      <c r="AM391" s="82" t="str">
        <f t="shared" si="49"/>
        <v>0-day</v>
      </c>
      <c r="AN391" s="82" t="str">
        <f t="shared" si="40"/>
        <v>0-day</v>
      </c>
      <c r="AO391" s="82" t="str">
        <f t="shared" si="41"/>
        <v>0-day</v>
      </c>
      <c r="AP391" s="82" t="str">
        <f t="shared" si="50"/>
        <v>0-day</v>
      </c>
      <c r="AQ391" s="82" t="str">
        <f t="shared" si="51"/>
        <v>0-day</v>
      </c>
      <c r="AR391" s="137"/>
      <c r="AS391" s="83" t="str">
        <f t="shared" si="63"/>
        <v/>
      </c>
      <c r="AT391" s="85">
        <f t="shared" si="64"/>
        <v>0</v>
      </c>
      <c r="AU391" s="84" t="e">
        <f t="shared" ca="1" si="65"/>
        <v>#NAME?</v>
      </c>
      <c r="AV391" s="88" t="e">
        <f t="shared" ca="1" si="66"/>
        <v>#NAME?</v>
      </c>
      <c r="AW391" s="83" t="e">
        <f t="shared" ca="1" si="67"/>
        <v>#NAME?</v>
      </c>
      <c r="AX391" s="88" t="e">
        <f t="shared" ca="1" si="52"/>
        <v>#NAME?</v>
      </c>
      <c r="AY391" s="86" t="str">
        <f t="shared" si="53"/>
        <v/>
      </c>
      <c r="AZ391" s="171" t="e">
        <f t="shared" ca="1" si="54"/>
        <v>#NAME?</v>
      </c>
      <c r="BA391" s="85" t="e">
        <f t="shared" ca="1" si="55"/>
        <v>#NAME?</v>
      </c>
      <c r="BB391" s="85" t="e">
        <f t="shared" ca="1" si="56"/>
        <v>#NAME?</v>
      </c>
      <c r="BC391" s="90" t="e">
        <f t="shared" ca="1" si="57"/>
        <v>#NAME?</v>
      </c>
      <c r="BD391" s="90" t="e">
        <f t="shared" ca="1" si="58"/>
        <v>#NAME?</v>
      </c>
      <c r="BE391" s="85" t="e">
        <f t="shared" ca="1" si="59"/>
        <v>#NAME?</v>
      </c>
      <c r="BF391" s="22" t="e">
        <f t="shared" ca="1" si="60"/>
        <v>#NAME?</v>
      </c>
      <c r="BG391" s="22" t="e">
        <f t="shared" ca="1" si="61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>
        <f t="shared" si="62"/>
        <v>390</v>
      </c>
      <c r="B392" s="172"/>
      <c r="C392" s="71"/>
      <c r="D392" s="71"/>
      <c r="E392" s="71"/>
      <c r="F392" s="71"/>
      <c r="G392" s="71"/>
      <c r="H392" s="54" t="str">
        <f t="shared" si="42"/>
        <v/>
      </c>
      <c r="I392" s="71"/>
      <c r="J392" s="71"/>
      <c r="K392" s="71"/>
      <c r="L392" s="54"/>
      <c r="M392" s="71"/>
      <c r="N392" s="71"/>
      <c r="O392" s="71"/>
      <c r="P392" s="71"/>
      <c r="Q392" s="71"/>
      <c r="R392" s="66"/>
      <c r="S392" s="66"/>
      <c r="T392" s="66" t="str">
        <f t="shared" si="43"/>
        <v/>
      </c>
      <c r="U392" s="66"/>
      <c r="V392" s="25"/>
      <c r="W392" s="163"/>
      <c r="X392" s="163"/>
      <c r="Y392" s="69" t="str">
        <f t="shared" si="44"/>
        <v/>
      </c>
      <c r="Z392" s="69"/>
      <c r="AA392" s="179"/>
      <c r="AB392" s="25" t="str">
        <f t="shared" si="45"/>
        <v/>
      </c>
      <c r="AC392" s="71"/>
      <c r="AD392" s="169"/>
      <c r="AE392" s="169"/>
      <c r="AF392" s="69" t="str">
        <f t="shared" si="46"/>
        <v/>
      </c>
      <c r="AG392" s="169"/>
      <c r="AH392" s="170"/>
      <c r="AI392" s="77" t="str">
        <f t="shared" si="69"/>
        <v/>
      </c>
      <c r="AJ392" s="80" t="str">
        <f t="array" ref="AJ392">IFERROR(INDEX('[1]Master Price'!$E:$E,MATCH(D392,'[1]Master Price'!$B:$B,0)),"0")</f>
        <v>0</v>
      </c>
      <c r="AK392" s="80">
        <f t="shared" si="48"/>
        <v>0</v>
      </c>
      <c r="AL392" s="82" t="str">
        <f t="shared" si="38"/>
        <v>0-day</v>
      </c>
      <c r="AM392" s="82" t="str">
        <f t="shared" si="49"/>
        <v>0-day</v>
      </c>
      <c r="AN392" s="82" t="str">
        <f t="shared" si="40"/>
        <v>0-day</v>
      </c>
      <c r="AO392" s="82" t="str">
        <f t="shared" si="41"/>
        <v>0-day</v>
      </c>
      <c r="AP392" s="82" t="str">
        <f t="shared" si="50"/>
        <v>0-day</v>
      </c>
      <c r="AQ392" s="82" t="str">
        <f t="shared" si="51"/>
        <v>0-day</v>
      </c>
      <c r="AR392" s="137"/>
      <c r="AS392" s="83" t="str">
        <f t="shared" si="63"/>
        <v/>
      </c>
      <c r="AT392" s="85">
        <f t="shared" si="64"/>
        <v>0</v>
      </c>
      <c r="AU392" s="84" t="e">
        <f t="shared" ca="1" si="65"/>
        <v>#NAME?</v>
      </c>
      <c r="AV392" s="88" t="e">
        <f t="shared" ca="1" si="66"/>
        <v>#NAME?</v>
      </c>
      <c r="AW392" s="83" t="e">
        <f t="shared" ca="1" si="67"/>
        <v>#NAME?</v>
      </c>
      <c r="AX392" s="88" t="e">
        <f t="shared" ca="1" si="52"/>
        <v>#NAME?</v>
      </c>
      <c r="AY392" s="86" t="str">
        <f t="shared" si="53"/>
        <v/>
      </c>
      <c r="AZ392" s="171" t="e">
        <f t="shared" ca="1" si="54"/>
        <v>#NAME?</v>
      </c>
      <c r="BA392" s="85" t="e">
        <f t="shared" ca="1" si="55"/>
        <v>#NAME?</v>
      </c>
      <c r="BB392" s="85" t="e">
        <f t="shared" ca="1" si="56"/>
        <v>#NAME?</v>
      </c>
      <c r="BC392" s="90" t="e">
        <f t="shared" ca="1" si="57"/>
        <v>#NAME?</v>
      </c>
      <c r="BD392" s="90" t="e">
        <f t="shared" ca="1" si="58"/>
        <v>#NAME?</v>
      </c>
      <c r="BE392" s="85" t="e">
        <f t="shared" ca="1" si="59"/>
        <v>#NAME?</v>
      </c>
      <c r="BF392" s="22" t="e">
        <f t="shared" ca="1" si="60"/>
        <v>#NAME?</v>
      </c>
      <c r="BG392" s="22" t="e">
        <f t="shared" ca="1" si="61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>
        <f t="shared" si="62"/>
        <v>391</v>
      </c>
      <c r="B393" s="172"/>
      <c r="C393" s="71"/>
      <c r="D393" s="71"/>
      <c r="E393" s="71"/>
      <c r="F393" s="71"/>
      <c r="G393" s="71"/>
      <c r="H393" s="54" t="str">
        <f t="shared" si="42"/>
        <v/>
      </c>
      <c r="I393" s="71"/>
      <c r="J393" s="71"/>
      <c r="K393" s="71"/>
      <c r="L393" s="54"/>
      <c r="M393" s="71"/>
      <c r="N393" s="71"/>
      <c r="O393" s="71"/>
      <c r="P393" s="71"/>
      <c r="Q393" s="71"/>
      <c r="R393" s="66"/>
      <c r="S393" s="66"/>
      <c r="T393" s="66" t="str">
        <f t="shared" si="43"/>
        <v/>
      </c>
      <c r="U393" s="66"/>
      <c r="V393" s="25"/>
      <c r="W393" s="163"/>
      <c r="X393" s="163"/>
      <c r="Y393" s="69" t="str">
        <f t="shared" si="44"/>
        <v/>
      </c>
      <c r="Z393" s="69"/>
      <c r="AA393" s="179"/>
      <c r="AB393" s="25" t="str">
        <f t="shared" si="45"/>
        <v/>
      </c>
      <c r="AC393" s="71"/>
      <c r="AD393" s="169"/>
      <c r="AE393" s="169"/>
      <c r="AF393" s="69" t="str">
        <f t="shared" si="46"/>
        <v/>
      </c>
      <c r="AG393" s="169"/>
      <c r="AH393" s="170"/>
      <c r="AI393" s="77" t="str">
        <f t="shared" si="69"/>
        <v/>
      </c>
      <c r="AJ393" s="80" t="str">
        <f t="array" ref="AJ393">IFERROR(INDEX('[1]Master Price'!$E:$E,MATCH(D393,'[1]Master Price'!$B:$B,0)),"0")</f>
        <v>0</v>
      </c>
      <c r="AK393" s="80">
        <f t="shared" si="48"/>
        <v>0</v>
      </c>
      <c r="AL393" s="82" t="str">
        <f t="shared" si="38"/>
        <v>0-day</v>
      </c>
      <c r="AM393" s="82" t="str">
        <f t="shared" si="49"/>
        <v>0-day</v>
      </c>
      <c r="AN393" s="82" t="str">
        <f t="shared" si="40"/>
        <v>0-day</v>
      </c>
      <c r="AO393" s="82" t="str">
        <f t="shared" si="41"/>
        <v>0-day</v>
      </c>
      <c r="AP393" s="82" t="str">
        <f t="shared" si="50"/>
        <v>0-day</v>
      </c>
      <c r="AQ393" s="82" t="str">
        <f t="shared" si="51"/>
        <v>0-day</v>
      </c>
      <c r="AR393" s="137"/>
      <c r="AS393" s="83" t="str">
        <f t="shared" si="63"/>
        <v/>
      </c>
      <c r="AT393" s="85">
        <f t="shared" si="64"/>
        <v>0</v>
      </c>
      <c r="AU393" s="84" t="e">
        <f t="shared" ca="1" si="65"/>
        <v>#NAME?</v>
      </c>
      <c r="AV393" s="88" t="e">
        <f t="shared" ca="1" si="66"/>
        <v>#NAME?</v>
      </c>
      <c r="AW393" s="83" t="e">
        <f t="shared" ca="1" si="67"/>
        <v>#NAME?</v>
      </c>
      <c r="AX393" s="88" t="e">
        <f t="shared" ca="1" si="52"/>
        <v>#NAME?</v>
      </c>
      <c r="AY393" s="86" t="str">
        <f t="shared" si="53"/>
        <v/>
      </c>
      <c r="AZ393" s="171" t="e">
        <f t="shared" ca="1" si="54"/>
        <v>#NAME?</v>
      </c>
      <c r="BA393" s="85" t="e">
        <f t="shared" ca="1" si="55"/>
        <v>#NAME?</v>
      </c>
      <c r="BB393" s="85" t="e">
        <f t="shared" ca="1" si="56"/>
        <v>#NAME?</v>
      </c>
      <c r="BC393" s="90" t="e">
        <f t="shared" ca="1" si="57"/>
        <v>#NAME?</v>
      </c>
      <c r="BD393" s="90" t="e">
        <f t="shared" ca="1" si="58"/>
        <v>#NAME?</v>
      </c>
      <c r="BE393" s="85" t="e">
        <f t="shared" ca="1" si="59"/>
        <v>#NAME?</v>
      </c>
      <c r="BF393" s="22" t="e">
        <f t="shared" ca="1" si="60"/>
        <v>#NAME?</v>
      </c>
      <c r="BG393" s="22" t="e">
        <f t="shared" ca="1" si="61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>
        <f t="shared" si="62"/>
        <v>392</v>
      </c>
      <c r="B394" s="172"/>
      <c r="C394" s="71"/>
      <c r="D394" s="71"/>
      <c r="E394" s="71"/>
      <c r="F394" s="71"/>
      <c r="G394" s="71"/>
      <c r="H394" s="54" t="str">
        <f t="shared" si="42"/>
        <v/>
      </c>
      <c r="I394" s="71"/>
      <c r="J394" s="71"/>
      <c r="K394" s="71"/>
      <c r="L394" s="54"/>
      <c r="M394" s="71"/>
      <c r="N394" s="71"/>
      <c r="O394" s="71"/>
      <c r="P394" s="71"/>
      <c r="Q394" s="71"/>
      <c r="R394" s="66"/>
      <c r="S394" s="66"/>
      <c r="T394" s="66" t="str">
        <f t="shared" si="43"/>
        <v/>
      </c>
      <c r="U394" s="66"/>
      <c r="V394" s="25"/>
      <c r="W394" s="163"/>
      <c r="X394" s="163"/>
      <c r="Y394" s="69" t="str">
        <f t="shared" si="44"/>
        <v/>
      </c>
      <c r="Z394" s="69"/>
      <c r="AA394" s="179"/>
      <c r="AB394" s="25" t="str">
        <f t="shared" si="45"/>
        <v/>
      </c>
      <c r="AC394" s="71"/>
      <c r="AD394" s="169"/>
      <c r="AE394" s="169"/>
      <c r="AF394" s="69" t="str">
        <f t="shared" si="46"/>
        <v/>
      </c>
      <c r="AG394" s="169"/>
      <c r="AH394" s="170"/>
      <c r="AI394" s="77" t="str">
        <f t="shared" si="69"/>
        <v/>
      </c>
      <c r="AJ394" s="80" t="str">
        <f t="array" ref="AJ394">IFERROR(INDEX('[1]Master Price'!$E:$E,MATCH(D394,'[1]Master Price'!$B:$B,0)),"0")</f>
        <v>0</v>
      </c>
      <c r="AK394" s="80">
        <f t="shared" si="48"/>
        <v>0</v>
      </c>
      <c r="AL394" s="82" t="str">
        <f t="shared" si="38"/>
        <v>0-day</v>
      </c>
      <c r="AM394" s="82" t="str">
        <f t="shared" si="49"/>
        <v>0-day</v>
      </c>
      <c r="AN394" s="82" t="str">
        <f t="shared" si="40"/>
        <v>0-day</v>
      </c>
      <c r="AO394" s="82" t="str">
        <f t="shared" si="41"/>
        <v>0-day</v>
      </c>
      <c r="AP394" s="82" t="str">
        <f t="shared" si="50"/>
        <v>0-day</v>
      </c>
      <c r="AQ394" s="82" t="str">
        <f t="shared" si="51"/>
        <v>0-day</v>
      </c>
      <c r="AR394" s="137"/>
      <c r="AS394" s="83" t="str">
        <f t="shared" si="63"/>
        <v/>
      </c>
      <c r="AT394" s="85">
        <f t="shared" si="64"/>
        <v>0</v>
      </c>
      <c r="AU394" s="84" t="e">
        <f t="shared" ca="1" si="65"/>
        <v>#NAME?</v>
      </c>
      <c r="AV394" s="88" t="e">
        <f t="shared" ca="1" si="66"/>
        <v>#NAME?</v>
      </c>
      <c r="AW394" s="83" t="e">
        <f t="shared" ca="1" si="67"/>
        <v>#NAME?</v>
      </c>
      <c r="AX394" s="88" t="e">
        <f t="shared" ca="1" si="52"/>
        <v>#NAME?</v>
      </c>
      <c r="AY394" s="86" t="str">
        <f t="shared" si="53"/>
        <v/>
      </c>
      <c r="AZ394" s="171" t="e">
        <f t="shared" ca="1" si="54"/>
        <v>#NAME?</v>
      </c>
      <c r="BA394" s="85" t="e">
        <f t="shared" ca="1" si="55"/>
        <v>#NAME?</v>
      </c>
      <c r="BB394" s="85" t="e">
        <f t="shared" ca="1" si="56"/>
        <v>#NAME?</v>
      </c>
      <c r="BC394" s="90" t="e">
        <f t="shared" ca="1" si="57"/>
        <v>#NAME?</v>
      </c>
      <c r="BD394" s="90" t="e">
        <f t="shared" ca="1" si="58"/>
        <v>#NAME?</v>
      </c>
      <c r="BE394" s="85" t="e">
        <f t="shared" ca="1" si="59"/>
        <v>#NAME?</v>
      </c>
      <c r="BF394" s="22" t="e">
        <f t="shared" ca="1" si="60"/>
        <v>#NAME?</v>
      </c>
      <c r="BG394" s="22" t="e">
        <f t="shared" ca="1" si="61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>
        <f t="shared" si="62"/>
        <v>393</v>
      </c>
      <c r="B395" s="172"/>
      <c r="C395" s="71"/>
      <c r="D395" s="71"/>
      <c r="E395" s="71"/>
      <c r="F395" s="71"/>
      <c r="G395" s="71"/>
      <c r="H395" s="54" t="str">
        <f t="shared" si="42"/>
        <v/>
      </c>
      <c r="I395" s="71"/>
      <c r="J395" s="71"/>
      <c r="K395" s="71"/>
      <c r="L395" s="54"/>
      <c r="M395" s="71"/>
      <c r="N395" s="71"/>
      <c r="O395" s="71"/>
      <c r="P395" s="71"/>
      <c r="Q395" s="71"/>
      <c r="R395" s="66"/>
      <c r="S395" s="66"/>
      <c r="T395" s="66" t="str">
        <f t="shared" si="43"/>
        <v/>
      </c>
      <c r="U395" s="66"/>
      <c r="V395" s="25"/>
      <c r="W395" s="163"/>
      <c r="X395" s="163"/>
      <c r="Y395" s="69" t="str">
        <f t="shared" si="44"/>
        <v/>
      </c>
      <c r="Z395" s="69"/>
      <c r="AA395" s="179"/>
      <c r="AB395" s="25" t="str">
        <f t="shared" si="45"/>
        <v/>
      </c>
      <c r="AC395" s="71"/>
      <c r="AD395" s="169"/>
      <c r="AE395" s="169"/>
      <c r="AF395" s="69" t="str">
        <f t="shared" si="46"/>
        <v/>
      </c>
      <c r="AG395" s="169"/>
      <c r="AH395" s="170"/>
      <c r="AI395" s="77" t="str">
        <f t="shared" si="69"/>
        <v/>
      </c>
      <c r="AJ395" s="80" t="str">
        <f t="array" ref="AJ395">IFERROR(INDEX('[1]Master Price'!$E:$E,MATCH(D395,'[1]Master Price'!$B:$B,0)),"0")</f>
        <v>0</v>
      </c>
      <c r="AK395" s="80">
        <f t="shared" si="48"/>
        <v>0</v>
      </c>
      <c r="AL395" s="82" t="str">
        <f t="shared" si="38"/>
        <v>0-day</v>
      </c>
      <c r="AM395" s="82" t="str">
        <f t="shared" si="49"/>
        <v>0-day</v>
      </c>
      <c r="AN395" s="82" t="str">
        <f t="shared" si="40"/>
        <v>0-day</v>
      </c>
      <c r="AO395" s="82" t="str">
        <f t="shared" si="41"/>
        <v>0-day</v>
      </c>
      <c r="AP395" s="82" t="str">
        <f t="shared" si="50"/>
        <v>0-day</v>
      </c>
      <c r="AQ395" s="82" t="str">
        <f t="shared" si="51"/>
        <v>0-day</v>
      </c>
      <c r="AR395" s="137"/>
      <c r="AS395" s="83" t="str">
        <f t="shared" si="63"/>
        <v/>
      </c>
      <c r="AT395" s="85">
        <f t="shared" si="64"/>
        <v>0</v>
      </c>
      <c r="AU395" s="84" t="e">
        <f t="shared" ca="1" si="65"/>
        <v>#NAME?</v>
      </c>
      <c r="AV395" s="88" t="e">
        <f t="shared" ca="1" si="66"/>
        <v>#NAME?</v>
      </c>
      <c r="AW395" s="83" t="e">
        <f t="shared" ca="1" si="67"/>
        <v>#NAME?</v>
      </c>
      <c r="AX395" s="88" t="e">
        <f t="shared" ca="1" si="52"/>
        <v>#NAME?</v>
      </c>
      <c r="AY395" s="86" t="str">
        <f t="shared" si="53"/>
        <v/>
      </c>
      <c r="AZ395" s="171" t="e">
        <f t="shared" ca="1" si="54"/>
        <v>#NAME?</v>
      </c>
      <c r="BA395" s="85" t="e">
        <f t="shared" ca="1" si="55"/>
        <v>#NAME?</v>
      </c>
      <c r="BB395" s="85" t="e">
        <f t="shared" ca="1" si="56"/>
        <v>#NAME?</v>
      </c>
      <c r="BC395" s="90" t="e">
        <f t="shared" ca="1" si="57"/>
        <v>#NAME?</v>
      </c>
      <c r="BD395" s="90" t="e">
        <f t="shared" ca="1" si="58"/>
        <v>#NAME?</v>
      </c>
      <c r="BE395" s="85" t="e">
        <f t="shared" ca="1" si="59"/>
        <v>#NAME?</v>
      </c>
      <c r="BF395" s="22" t="e">
        <f t="shared" ca="1" si="60"/>
        <v>#NAME?</v>
      </c>
      <c r="BG395" s="22" t="e">
        <f t="shared" ca="1" si="61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>
        <f t="shared" si="62"/>
        <v>394</v>
      </c>
      <c r="B396" s="172"/>
      <c r="C396" s="71"/>
      <c r="D396" s="71"/>
      <c r="E396" s="71"/>
      <c r="F396" s="71"/>
      <c r="G396" s="71"/>
      <c r="H396" s="54" t="str">
        <f t="shared" si="42"/>
        <v/>
      </c>
      <c r="I396" s="71"/>
      <c r="J396" s="71"/>
      <c r="K396" s="71"/>
      <c r="L396" s="54"/>
      <c r="M396" s="71"/>
      <c r="N396" s="71"/>
      <c r="O396" s="71"/>
      <c r="P396" s="71"/>
      <c r="Q396" s="71"/>
      <c r="R396" s="66"/>
      <c r="S396" s="66"/>
      <c r="T396" s="66" t="str">
        <f t="shared" si="43"/>
        <v/>
      </c>
      <c r="U396" s="66"/>
      <c r="V396" s="25"/>
      <c r="W396" s="163"/>
      <c r="X396" s="163"/>
      <c r="Y396" s="69" t="str">
        <f t="shared" si="44"/>
        <v/>
      </c>
      <c r="Z396" s="69"/>
      <c r="AA396" s="179"/>
      <c r="AB396" s="25" t="str">
        <f t="shared" si="45"/>
        <v/>
      </c>
      <c r="AC396" s="71"/>
      <c r="AD396" s="169"/>
      <c r="AE396" s="169"/>
      <c r="AF396" s="69" t="str">
        <f t="shared" si="46"/>
        <v/>
      </c>
      <c r="AG396" s="169"/>
      <c r="AH396" s="170"/>
      <c r="AI396" s="77" t="str">
        <f t="shared" si="69"/>
        <v/>
      </c>
      <c r="AJ396" s="80" t="str">
        <f t="array" ref="AJ396">IFERROR(INDEX('[1]Master Price'!$E:$E,MATCH(D396,'[1]Master Price'!$B:$B,0)),"0")</f>
        <v>0</v>
      </c>
      <c r="AK396" s="80">
        <f t="shared" si="48"/>
        <v>0</v>
      </c>
      <c r="AL396" s="82" t="str">
        <f t="shared" si="38"/>
        <v>0-day</v>
      </c>
      <c r="AM396" s="82" t="str">
        <f t="shared" si="49"/>
        <v>0-day</v>
      </c>
      <c r="AN396" s="82" t="str">
        <f t="shared" si="40"/>
        <v>0-day</v>
      </c>
      <c r="AO396" s="82" t="str">
        <f t="shared" si="41"/>
        <v>0-day</v>
      </c>
      <c r="AP396" s="82" t="str">
        <f t="shared" si="50"/>
        <v>0-day</v>
      </c>
      <c r="AQ396" s="82" t="str">
        <f t="shared" si="51"/>
        <v>0-day</v>
      </c>
      <c r="AR396" s="137"/>
      <c r="AS396" s="83" t="str">
        <f t="shared" si="63"/>
        <v/>
      </c>
      <c r="AT396" s="85">
        <f t="shared" si="64"/>
        <v>0</v>
      </c>
      <c r="AU396" s="84" t="e">
        <f t="shared" ca="1" si="65"/>
        <v>#NAME?</v>
      </c>
      <c r="AV396" s="88" t="e">
        <f t="shared" ca="1" si="66"/>
        <v>#NAME?</v>
      </c>
      <c r="AW396" s="83" t="e">
        <f t="shared" ca="1" si="67"/>
        <v>#NAME?</v>
      </c>
      <c r="AX396" s="88" t="e">
        <f t="shared" ca="1" si="52"/>
        <v>#NAME?</v>
      </c>
      <c r="AY396" s="86" t="str">
        <f t="shared" si="53"/>
        <v/>
      </c>
      <c r="AZ396" s="171" t="e">
        <f t="shared" ca="1" si="54"/>
        <v>#NAME?</v>
      </c>
      <c r="BA396" s="85" t="e">
        <f t="shared" ca="1" si="55"/>
        <v>#NAME?</v>
      </c>
      <c r="BB396" s="85" t="e">
        <f t="shared" ca="1" si="56"/>
        <v>#NAME?</v>
      </c>
      <c r="BC396" s="90" t="e">
        <f t="shared" ca="1" si="57"/>
        <v>#NAME?</v>
      </c>
      <c r="BD396" s="90" t="e">
        <f t="shared" ca="1" si="58"/>
        <v>#NAME?</v>
      </c>
      <c r="BE396" s="85" t="e">
        <f t="shared" ca="1" si="59"/>
        <v>#NAME?</v>
      </c>
      <c r="BF396" s="22" t="e">
        <f t="shared" ca="1" si="60"/>
        <v>#NAME?</v>
      </c>
      <c r="BG396" s="22" t="e">
        <f t="shared" ca="1" si="61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>
        <f t="shared" si="62"/>
        <v>395</v>
      </c>
      <c r="B397" s="172"/>
      <c r="C397" s="71"/>
      <c r="D397" s="71"/>
      <c r="E397" s="71"/>
      <c r="F397" s="71"/>
      <c r="G397" s="71"/>
      <c r="H397" s="54" t="str">
        <f t="shared" si="42"/>
        <v/>
      </c>
      <c r="I397" s="71"/>
      <c r="J397" s="71"/>
      <c r="K397" s="71"/>
      <c r="L397" s="54"/>
      <c r="M397" s="71"/>
      <c r="N397" s="71"/>
      <c r="O397" s="71"/>
      <c r="P397" s="71"/>
      <c r="Q397" s="71"/>
      <c r="R397" s="66"/>
      <c r="S397" s="66"/>
      <c r="T397" s="66" t="str">
        <f t="shared" si="43"/>
        <v/>
      </c>
      <c r="U397" s="66"/>
      <c r="V397" s="25"/>
      <c r="W397" s="163"/>
      <c r="X397" s="163"/>
      <c r="Y397" s="69" t="str">
        <f t="shared" si="44"/>
        <v/>
      </c>
      <c r="Z397" s="69"/>
      <c r="AA397" s="179"/>
      <c r="AB397" s="25" t="str">
        <f t="shared" si="45"/>
        <v/>
      </c>
      <c r="AC397" s="71"/>
      <c r="AD397" s="169"/>
      <c r="AE397" s="169"/>
      <c r="AF397" s="69" t="str">
        <f t="shared" si="46"/>
        <v/>
      </c>
      <c r="AG397" s="169"/>
      <c r="AH397" s="170"/>
      <c r="AI397" s="77" t="str">
        <f t="shared" si="69"/>
        <v/>
      </c>
      <c r="AJ397" s="80" t="str">
        <f t="array" ref="AJ397">IFERROR(INDEX('[1]Master Price'!$E:$E,MATCH(D397,'[1]Master Price'!$B:$B,0)),"0")</f>
        <v>0</v>
      </c>
      <c r="AK397" s="80">
        <f t="shared" si="48"/>
        <v>0</v>
      </c>
      <c r="AL397" s="82" t="str">
        <f t="shared" si="38"/>
        <v>0-day</v>
      </c>
      <c r="AM397" s="82" t="str">
        <f t="shared" si="49"/>
        <v>0-day</v>
      </c>
      <c r="AN397" s="82" t="str">
        <f t="shared" si="40"/>
        <v>0-day</v>
      </c>
      <c r="AO397" s="82" t="str">
        <f t="shared" si="41"/>
        <v>0-day</v>
      </c>
      <c r="AP397" s="82" t="str">
        <f t="shared" si="50"/>
        <v>0-day</v>
      </c>
      <c r="AQ397" s="82" t="str">
        <f t="shared" si="51"/>
        <v>0-day</v>
      </c>
      <c r="AR397" s="137"/>
      <c r="AS397" s="83" t="str">
        <f t="shared" si="63"/>
        <v/>
      </c>
      <c r="AT397" s="85">
        <f t="shared" si="64"/>
        <v>0</v>
      </c>
      <c r="AU397" s="84" t="e">
        <f t="shared" ca="1" si="65"/>
        <v>#NAME?</v>
      </c>
      <c r="AV397" s="88" t="e">
        <f t="shared" ca="1" si="66"/>
        <v>#NAME?</v>
      </c>
      <c r="AW397" s="83" t="e">
        <f t="shared" ca="1" si="67"/>
        <v>#NAME?</v>
      </c>
      <c r="AX397" s="88" t="e">
        <f t="shared" ca="1" si="52"/>
        <v>#NAME?</v>
      </c>
      <c r="AY397" s="86" t="str">
        <f t="shared" si="53"/>
        <v/>
      </c>
      <c r="AZ397" s="171" t="e">
        <f t="shared" ca="1" si="54"/>
        <v>#NAME?</v>
      </c>
      <c r="BA397" s="85" t="e">
        <f t="shared" ca="1" si="55"/>
        <v>#NAME?</v>
      </c>
      <c r="BB397" s="85" t="e">
        <f t="shared" ca="1" si="56"/>
        <v>#NAME?</v>
      </c>
      <c r="BC397" s="90" t="e">
        <f t="shared" ca="1" si="57"/>
        <v>#NAME?</v>
      </c>
      <c r="BD397" s="90" t="e">
        <f t="shared" ca="1" si="58"/>
        <v>#NAME?</v>
      </c>
      <c r="BE397" s="85" t="e">
        <f t="shared" ca="1" si="59"/>
        <v>#NAME?</v>
      </c>
      <c r="BF397" s="22" t="e">
        <f t="shared" ca="1" si="60"/>
        <v>#NAME?</v>
      </c>
      <c r="BG397" s="22" t="e">
        <f t="shared" ca="1" si="61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>
        <f t="shared" si="62"/>
        <v>396</v>
      </c>
      <c r="B398" s="172"/>
      <c r="C398" s="71"/>
      <c r="D398" s="71"/>
      <c r="E398" s="71"/>
      <c r="F398" s="71"/>
      <c r="G398" s="71"/>
      <c r="H398" s="54" t="str">
        <f t="shared" si="42"/>
        <v/>
      </c>
      <c r="I398" s="71"/>
      <c r="J398" s="71"/>
      <c r="K398" s="71"/>
      <c r="L398" s="54"/>
      <c r="M398" s="71"/>
      <c r="N398" s="71"/>
      <c r="O398" s="71"/>
      <c r="P398" s="71"/>
      <c r="Q398" s="71"/>
      <c r="R398" s="66"/>
      <c r="S398" s="66"/>
      <c r="T398" s="66" t="str">
        <f t="shared" si="43"/>
        <v/>
      </c>
      <c r="U398" s="66"/>
      <c r="V398" s="25"/>
      <c r="W398" s="163"/>
      <c r="X398" s="163"/>
      <c r="Y398" s="69" t="str">
        <f t="shared" si="44"/>
        <v/>
      </c>
      <c r="Z398" s="69"/>
      <c r="AA398" s="179"/>
      <c r="AB398" s="25" t="str">
        <f t="shared" si="45"/>
        <v/>
      </c>
      <c r="AC398" s="71"/>
      <c r="AD398" s="169"/>
      <c r="AE398" s="169"/>
      <c r="AF398" s="69" t="str">
        <f t="shared" si="46"/>
        <v/>
      </c>
      <c r="AG398" s="169"/>
      <c r="AH398" s="170"/>
      <c r="AI398" s="77" t="str">
        <f t="shared" si="69"/>
        <v/>
      </c>
      <c r="AJ398" s="80" t="str">
        <f t="array" ref="AJ398">IFERROR(INDEX('[1]Master Price'!$E:$E,MATCH(D398,'[1]Master Price'!$B:$B,0)),"0")</f>
        <v>0</v>
      </c>
      <c r="AK398" s="80">
        <f t="shared" si="48"/>
        <v>0</v>
      </c>
      <c r="AL398" s="82" t="str">
        <f t="shared" si="38"/>
        <v>0-day</v>
      </c>
      <c r="AM398" s="82" t="str">
        <f t="shared" si="49"/>
        <v>0-day</v>
      </c>
      <c r="AN398" s="82" t="str">
        <f t="shared" si="40"/>
        <v>0-day</v>
      </c>
      <c r="AO398" s="82" t="str">
        <f t="shared" si="41"/>
        <v>0-day</v>
      </c>
      <c r="AP398" s="82" t="str">
        <f t="shared" si="50"/>
        <v>0-day</v>
      </c>
      <c r="AQ398" s="82" t="str">
        <f t="shared" si="51"/>
        <v>0-day</v>
      </c>
      <c r="AR398" s="137"/>
      <c r="AS398" s="83" t="str">
        <f t="shared" si="63"/>
        <v/>
      </c>
      <c r="AT398" s="85">
        <f t="shared" si="64"/>
        <v>0</v>
      </c>
      <c r="AU398" s="84" t="e">
        <f t="shared" ca="1" si="65"/>
        <v>#NAME?</v>
      </c>
      <c r="AV398" s="88" t="e">
        <f t="shared" ca="1" si="66"/>
        <v>#NAME?</v>
      </c>
      <c r="AW398" s="83" t="e">
        <f t="shared" ca="1" si="67"/>
        <v>#NAME?</v>
      </c>
      <c r="AX398" s="88" t="e">
        <f t="shared" ca="1" si="52"/>
        <v>#NAME?</v>
      </c>
      <c r="AY398" s="86" t="str">
        <f t="shared" si="53"/>
        <v/>
      </c>
      <c r="AZ398" s="171" t="e">
        <f t="shared" ca="1" si="54"/>
        <v>#NAME?</v>
      </c>
      <c r="BA398" s="85" t="e">
        <f t="shared" ca="1" si="55"/>
        <v>#NAME?</v>
      </c>
      <c r="BB398" s="85" t="e">
        <f t="shared" ca="1" si="56"/>
        <v>#NAME?</v>
      </c>
      <c r="BC398" s="90" t="e">
        <f t="shared" ca="1" si="57"/>
        <v>#NAME?</v>
      </c>
      <c r="BD398" s="90" t="e">
        <f t="shared" ca="1" si="58"/>
        <v>#NAME?</v>
      </c>
      <c r="BE398" s="85" t="e">
        <f t="shared" ca="1" si="59"/>
        <v>#NAME?</v>
      </c>
      <c r="BF398" s="22" t="e">
        <f t="shared" ca="1" si="60"/>
        <v>#NAME?</v>
      </c>
      <c r="BG398" s="22" t="e">
        <f t="shared" ca="1" si="61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>
        <f t="shared" si="62"/>
        <v>397</v>
      </c>
      <c r="B399" s="172"/>
      <c r="C399" s="71"/>
      <c r="D399" s="71"/>
      <c r="E399" s="71"/>
      <c r="F399" s="71"/>
      <c r="G399" s="71"/>
      <c r="H399" s="54" t="str">
        <f t="shared" si="42"/>
        <v/>
      </c>
      <c r="I399" s="71"/>
      <c r="J399" s="71"/>
      <c r="K399" s="71"/>
      <c r="L399" s="54"/>
      <c r="M399" s="71"/>
      <c r="N399" s="71"/>
      <c r="O399" s="71"/>
      <c r="P399" s="71"/>
      <c r="Q399" s="71"/>
      <c r="R399" s="66"/>
      <c r="S399" s="66"/>
      <c r="T399" s="66" t="str">
        <f t="shared" si="43"/>
        <v/>
      </c>
      <c r="U399" s="66"/>
      <c r="V399" s="25"/>
      <c r="W399" s="163"/>
      <c r="X399" s="163"/>
      <c r="Y399" s="69" t="str">
        <f t="shared" si="44"/>
        <v/>
      </c>
      <c r="Z399" s="69"/>
      <c r="AA399" s="179"/>
      <c r="AB399" s="25" t="str">
        <f t="shared" si="45"/>
        <v/>
      </c>
      <c r="AC399" s="71"/>
      <c r="AD399" s="169"/>
      <c r="AE399" s="169"/>
      <c r="AF399" s="69" t="str">
        <f t="shared" si="46"/>
        <v/>
      </c>
      <c r="AG399" s="169"/>
      <c r="AH399" s="170"/>
      <c r="AI399" s="77" t="str">
        <f t="shared" si="69"/>
        <v/>
      </c>
      <c r="AJ399" s="80" t="str">
        <f t="array" ref="AJ399">IFERROR(INDEX('[1]Master Price'!$E:$E,MATCH(D399,'[1]Master Price'!$B:$B,0)),"0")</f>
        <v>0</v>
      </c>
      <c r="AK399" s="80">
        <f t="shared" si="48"/>
        <v>0</v>
      </c>
      <c r="AL399" s="82" t="str">
        <f t="shared" si="38"/>
        <v>0-day</v>
      </c>
      <c r="AM399" s="82" t="str">
        <f t="shared" si="49"/>
        <v>0-day</v>
      </c>
      <c r="AN399" s="82" t="str">
        <f t="shared" si="40"/>
        <v>0-day</v>
      </c>
      <c r="AO399" s="82" t="str">
        <f t="shared" si="41"/>
        <v>0-day</v>
      </c>
      <c r="AP399" s="82" t="str">
        <f t="shared" si="50"/>
        <v>0-day</v>
      </c>
      <c r="AQ399" s="82" t="str">
        <f t="shared" si="51"/>
        <v>0-day</v>
      </c>
      <c r="AR399" s="137"/>
      <c r="AS399" s="83" t="str">
        <f t="shared" si="63"/>
        <v/>
      </c>
      <c r="AT399" s="85">
        <f t="shared" si="64"/>
        <v>0</v>
      </c>
      <c r="AU399" s="84" t="e">
        <f t="shared" ca="1" si="65"/>
        <v>#NAME?</v>
      </c>
      <c r="AV399" s="88" t="e">
        <f t="shared" ca="1" si="66"/>
        <v>#NAME?</v>
      </c>
      <c r="AW399" s="83" t="e">
        <f t="shared" ca="1" si="67"/>
        <v>#NAME?</v>
      </c>
      <c r="AX399" s="88" t="e">
        <f t="shared" ca="1" si="52"/>
        <v>#NAME?</v>
      </c>
      <c r="AY399" s="86" t="str">
        <f t="shared" si="53"/>
        <v/>
      </c>
      <c r="AZ399" s="171" t="e">
        <f t="shared" ca="1" si="54"/>
        <v>#NAME?</v>
      </c>
      <c r="BA399" s="85" t="e">
        <f t="shared" ca="1" si="55"/>
        <v>#NAME?</v>
      </c>
      <c r="BB399" s="85" t="e">
        <f t="shared" ca="1" si="56"/>
        <v>#NAME?</v>
      </c>
      <c r="BC399" s="90" t="e">
        <f t="shared" ca="1" si="57"/>
        <v>#NAME?</v>
      </c>
      <c r="BD399" s="90" t="e">
        <f t="shared" ca="1" si="58"/>
        <v>#NAME?</v>
      </c>
      <c r="BE399" s="85" t="e">
        <f t="shared" ca="1" si="59"/>
        <v>#NAME?</v>
      </c>
      <c r="BF399" s="22" t="e">
        <f t="shared" ca="1" si="60"/>
        <v>#NAME?</v>
      </c>
      <c r="BG399" s="22" t="e">
        <f t="shared" ca="1" si="61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>
        <f t="shared" si="62"/>
        <v>398</v>
      </c>
      <c r="B400" s="172"/>
      <c r="C400" s="71"/>
      <c r="D400" s="71"/>
      <c r="E400" s="71"/>
      <c r="F400" s="71"/>
      <c r="G400" s="71"/>
      <c r="H400" s="54" t="str">
        <f t="shared" si="42"/>
        <v/>
      </c>
      <c r="I400" s="71"/>
      <c r="J400" s="71"/>
      <c r="K400" s="71"/>
      <c r="L400" s="54"/>
      <c r="M400" s="71"/>
      <c r="N400" s="71"/>
      <c r="O400" s="71"/>
      <c r="P400" s="71"/>
      <c r="Q400" s="71"/>
      <c r="R400" s="66"/>
      <c r="S400" s="66"/>
      <c r="T400" s="66" t="str">
        <f t="shared" si="43"/>
        <v/>
      </c>
      <c r="U400" s="66"/>
      <c r="V400" s="25"/>
      <c r="W400" s="163"/>
      <c r="X400" s="163"/>
      <c r="Y400" s="69" t="str">
        <f t="shared" si="44"/>
        <v/>
      </c>
      <c r="Z400" s="69"/>
      <c r="AA400" s="179"/>
      <c r="AB400" s="25" t="str">
        <f t="shared" si="45"/>
        <v/>
      </c>
      <c r="AC400" s="71"/>
      <c r="AD400" s="169"/>
      <c r="AE400" s="169"/>
      <c r="AF400" s="69" t="str">
        <f t="shared" si="46"/>
        <v/>
      </c>
      <c r="AG400" s="169"/>
      <c r="AH400" s="170"/>
      <c r="AI400" s="77" t="str">
        <f t="shared" si="69"/>
        <v/>
      </c>
      <c r="AJ400" s="80" t="str">
        <f t="array" ref="AJ400">IFERROR(INDEX('[1]Master Price'!$E:$E,MATCH(D400,'[1]Master Price'!$B:$B,0)),"0")</f>
        <v>0</v>
      </c>
      <c r="AK400" s="80">
        <f t="shared" si="48"/>
        <v>0</v>
      </c>
      <c r="AL400" s="82" t="str">
        <f t="shared" si="38"/>
        <v>0-day</v>
      </c>
      <c r="AM400" s="82" t="str">
        <f t="shared" si="49"/>
        <v>0-day</v>
      </c>
      <c r="AN400" s="82" t="str">
        <f t="shared" si="40"/>
        <v>0-day</v>
      </c>
      <c r="AO400" s="82" t="str">
        <f t="shared" si="41"/>
        <v>0-day</v>
      </c>
      <c r="AP400" s="82" t="str">
        <f t="shared" si="50"/>
        <v>0-day</v>
      </c>
      <c r="AQ400" s="82" t="str">
        <f t="shared" si="51"/>
        <v>0-day</v>
      </c>
      <c r="AR400" s="137"/>
      <c r="AS400" s="83" t="str">
        <f t="shared" si="63"/>
        <v/>
      </c>
      <c r="AT400" s="85">
        <f t="shared" si="64"/>
        <v>0</v>
      </c>
      <c r="AU400" s="84" t="e">
        <f t="shared" ca="1" si="65"/>
        <v>#NAME?</v>
      </c>
      <c r="AV400" s="88" t="e">
        <f t="shared" ca="1" si="66"/>
        <v>#NAME?</v>
      </c>
      <c r="AW400" s="83" t="e">
        <f t="shared" ca="1" si="67"/>
        <v>#NAME?</v>
      </c>
      <c r="AX400" s="88" t="e">
        <f t="shared" ca="1" si="52"/>
        <v>#NAME?</v>
      </c>
      <c r="AY400" s="86" t="str">
        <f t="shared" si="53"/>
        <v/>
      </c>
      <c r="AZ400" s="171" t="e">
        <f t="shared" ca="1" si="54"/>
        <v>#NAME?</v>
      </c>
      <c r="BA400" s="85" t="e">
        <f t="shared" ca="1" si="55"/>
        <v>#NAME?</v>
      </c>
      <c r="BB400" s="85" t="e">
        <f t="shared" ca="1" si="56"/>
        <v>#NAME?</v>
      </c>
      <c r="BC400" s="90" t="e">
        <f t="shared" ca="1" si="57"/>
        <v>#NAME?</v>
      </c>
      <c r="BD400" s="90" t="e">
        <f t="shared" ca="1" si="58"/>
        <v>#NAME?</v>
      </c>
      <c r="BE400" s="85" t="e">
        <f t="shared" ca="1" si="59"/>
        <v>#NAME?</v>
      </c>
      <c r="BF400" s="22" t="e">
        <f t="shared" ca="1" si="60"/>
        <v>#NAME?</v>
      </c>
      <c r="BG400" s="22" t="e">
        <f t="shared" ca="1" si="61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>
        <f t="shared" si="62"/>
        <v>399</v>
      </c>
      <c r="B401" s="172"/>
      <c r="C401" s="71"/>
      <c r="D401" s="71"/>
      <c r="E401" s="71"/>
      <c r="F401" s="71"/>
      <c r="G401" s="71"/>
      <c r="H401" s="54" t="str">
        <f t="shared" si="42"/>
        <v/>
      </c>
      <c r="I401" s="71"/>
      <c r="J401" s="71"/>
      <c r="K401" s="71"/>
      <c r="L401" s="54"/>
      <c r="M401" s="71"/>
      <c r="N401" s="71"/>
      <c r="O401" s="71"/>
      <c r="P401" s="71"/>
      <c r="Q401" s="71"/>
      <c r="R401" s="66"/>
      <c r="S401" s="66"/>
      <c r="T401" s="66" t="str">
        <f t="shared" si="43"/>
        <v/>
      </c>
      <c r="U401" s="66"/>
      <c r="V401" s="25"/>
      <c r="W401" s="163"/>
      <c r="X401" s="163"/>
      <c r="Y401" s="69" t="str">
        <f t="shared" si="44"/>
        <v/>
      </c>
      <c r="Z401" s="69"/>
      <c r="AA401" s="179"/>
      <c r="AB401" s="25" t="str">
        <f t="shared" si="45"/>
        <v/>
      </c>
      <c r="AC401" s="71"/>
      <c r="AD401" s="169"/>
      <c r="AE401" s="169"/>
      <c r="AF401" s="69" t="str">
        <f t="shared" si="46"/>
        <v/>
      </c>
      <c r="AG401" s="169"/>
      <c r="AH401" s="170"/>
      <c r="AI401" s="77" t="str">
        <f t="shared" si="69"/>
        <v/>
      </c>
      <c r="AJ401" s="80" t="str">
        <f t="array" ref="AJ401">IFERROR(INDEX('[1]Master Price'!$E:$E,MATCH(D401,'[1]Master Price'!$B:$B,0)),"0")</f>
        <v>0</v>
      </c>
      <c r="AK401" s="80">
        <f t="shared" si="48"/>
        <v>0</v>
      </c>
      <c r="AL401" s="82" t="str">
        <f t="shared" si="38"/>
        <v>0-day</v>
      </c>
      <c r="AM401" s="82" t="str">
        <f t="shared" si="49"/>
        <v>0-day</v>
      </c>
      <c r="AN401" s="82" t="str">
        <f t="shared" si="40"/>
        <v>0-day</v>
      </c>
      <c r="AO401" s="82" t="str">
        <f t="shared" si="41"/>
        <v>0-day</v>
      </c>
      <c r="AP401" s="82" t="str">
        <f t="shared" si="50"/>
        <v>0-day</v>
      </c>
      <c r="AQ401" s="82" t="str">
        <f t="shared" si="51"/>
        <v>0-day</v>
      </c>
      <c r="AR401" s="137"/>
      <c r="AS401" s="83" t="str">
        <f t="shared" si="63"/>
        <v/>
      </c>
      <c r="AT401" s="85">
        <f t="shared" si="64"/>
        <v>0</v>
      </c>
      <c r="AU401" s="84" t="e">
        <f t="shared" ca="1" si="65"/>
        <v>#NAME?</v>
      </c>
      <c r="AV401" s="88" t="e">
        <f t="shared" ca="1" si="66"/>
        <v>#NAME?</v>
      </c>
      <c r="AW401" s="83" t="e">
        <f t="shared" ca="1" si="67"/>
        <v>#NAME?</v>
      </c>
      <c r="AX401" s="88" t="e">
        <f t="shared" ca="1" si="52"/>
        <v>#NAME?</v>
      </c>
      <c r="AY401" s="86" t="str">
        <f t="shared" si="53"/>
        <v/>
      </c>
      <c r="AZ401" s="171" t="e">
        <f t="shared" ca="1" si="54"/>
        <v>#NAME?</v>
      </c>
      <c r="BA401" s="85" t="e">
        <f t="shared" ca="1" si="55"/>
        <v>#NAME?</v>
      </c>
      <c r="BB401" s="85" t="e">
        <f t="shared" ca="1" si="56"/>
        <v>#NAME?</v>
      </c>
      <c r="BC401" s="90" t="e">
        <f t="shared" ca="1" si="57"/>
        <v>#NAME?</v>
      </c>
      <c r="BD401" s="90" t="e">
        <f t="shared" ca="1" si="58"/>
        <v>#NAME?</v>
      </c>
      <c r="BE401" s="85" t="e">
        <f t="shared" ca="1" si="59"/>
        <v>#NAME?</v>
      </c>
      <c r="BF401" s="22" t="e">
        <f t="shared" ca="1" si="60"/>
        <v>#NAME?</v>
      </c>
      <c r="BG401" s="22" t="e">
        <f t="shared" ca="1" si="61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>
        <f t="shared" si="62"/>
        <v>400</v>
      </c>
      <c r="B402" s="172"/>
      <c r="C402" s="71"/>
      <c r="D402" s="71"/>
      <c r="E402" s="71"/>
      <c r="F402" s="71"/>
      <c r="G402" s="71"/>
      <c r="H402" s="54" t="str">
        <f t="shared" si="42"/>
        <v/>
      </c>
      <c r="I402" s="71"/>
      <c r="J402" s="71"/>
      <c r="K402" s="71"/>
      <c r="L402" s="54"/>
      <c r="M402" s="71"/>
      <c r="N402" s="71"/>
      <c r="O402" s="71"/>
      <c r="P402" s="71"/>
      <c r="Q402" s="71"/>
      <c r="R402" s="66"/>
      <c r="S402" s="66"/>
      <c r="T402" s="66" t="str">
        <f t="shared" si="43"/>
        <v/>
      </c>
      <c r="U402" s="66"/>
      <c r="V402" s="25"/>
      <c r="W402" s="163"/>
      <c r="X402" s="163"/>
      <c r="Y402" s="69" t="str">
        <f t="shared" si="44"/>
        <v/>
      </c>
      <c r="Z402" s="69"/>
      <c r="AA402" s="179"/>
      <c r="AB402" s="25" t="str">
        <f t="shared" si="45"/>
        <v/>
      </c>
      <c r="AC402" s="71"/>
      <c r="AD402" s="169"/>
      <c r="AE402" s="169"/>
      <c r="AF402" s="69" t="str">
        <f t="shared" si="46"/>
        <v/>
      </c>
      <c r="AG402" s="169"/>
      <c r="AH402" s="170"/>
      <c r="AI402" s="77" t="str">
        <f t="shared" si="69"/>
        <v/>
      </c>
      <c r="AJ402" s="80" t="str">
        <f t="array" ref="AJ402">IFERROR(INDEX('[1]Master Price'!$E:$E,MATCH(D402,'[1]Master Price'!$B:$B,0)),"0")</f>
        <v>0</v>
      </c>
      <c r="AK402" s="80">
        <f t="shared" si="48"/>
        <v>0</v>
      </c>
      <c r="AL402" s="82" t="str">
        <f t="shared" si="38"/>
        <v>0-day</v>
      </c>
      <c r="AM402" s="82" t="str">
        <f t="shared" si="49"/>
        <v>0-day</v>
      </c>
      <c r="AN402" s="82" t="str">
        <f t="shared" si="40"/>
        <v>0-day</v>
      </c>
      <c r="AO402" s="82" t="str">
        <f t="shared" si="41"/>
        <v>0-day</v>
      </c>
      <c r="AP402" s="82" t="str">
        <f t="shared" si="50"/>
        <v>0-day</v>
      </c>
      <c r="AQ402" s="82" t="str">
        <f t="shared" si="51"/>
        <v>0-day</v>
      </c>
      <c r="AR402" s="137"/>
      <c r="AS402" s="83" t="str">
        <f t="shared" si="63"/>
        <v/>
      </c>
      <c r="AT402" s="85">
        <f t="shared" si="64"/>
        <v>0</v>
      </c>
      <c r="AU402" s="84" t="e">
        <f t="shared" ca="1" si="65"/>
        <v>#NAME?</v>
      </c>
      <c r="AV402" s="88" t="e">
        <f t="shared" ca="1" si="66"/>
        <v>#NAME?</v>
      </c>
      <c r="AW402" s="83" t="e">
        <f t="shared" ca="1" si="67"/>
        <v>#NAME?</v>
      </c>
      <c r="AX402" s="88" t="e">
        <f t="shared" ca="1" si="52"/>
        <v>#NAME?</v>
      </c>
      <c r="AY402" s="86" t="str">
        <f t="shared" si="53"/>
        <v/>
      </c>
      <c r="AZ402" s="171" t="e">
        <f t="shared" ca="1" si="54"/>
        <v>#NAME?</v>
      </c>
      <c r="BA402" s="85" t="e">
        <f t="shared" ca="1" si="55"/>
        <v>#NAME?</v>
      </c>
      <c r="BB402" s="85" t="e">
        <f t="shared" ca="1" si="56"/>
        <v>#NAME?</v>
      </c>
      <c r="BC402" s="90" t="e">
        <f t="shared" ca="1" si="57"/>
        <v>#NAME?</v>
      </c>
      <c r="BD402" s="90" t="e">
        <f t="shared" ca="1" si="58"/>
        <v>#NAME?</v>
      </c>
      <c r="BE402" s="85" t="e">
        <f t="shared" ca="1" si="59"/>
        <v>#NAME?</v>
      </c>
      <c r="BF402" s="22" t="e">
        <f t="shared" ca="1" si="60"/>
        <v>#NAME?</v>
      </c>
      <c r="BG402" s="22" t="e">
        <f t="shared" ca="1" si="61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>
        <f t="shared" si="62"/>
        <v>401</v>
      </c>
      <c r="B403" s="172"/>
      <c r="C403" s="71"/>
      <c r="D403" s="71"/>
      <c r="E403" s="71"/>
      <c r="F403" s="71"/>
      <c r="G403" s="71"/>
      <c r="H403" s="54" t="str">
        <f t="shared" si="42"/>
        <v/>
      </c>
      <c r="I403" s="71"/>
      <c r="J403" s="71"/>
      <c r="K403" s="71"/>
      <c r="L403" s="54"/>
      <c r="M403" s="71"/>
      <c r="N403" s="71"/>
      <c r="O403" s="71"/>
      <c r="P403" s="71"/>
      <c r="Q403" s="71"/>
      <c r="R403" s="66"/>
      <c r="S403" s="66"/>
      <c r="T403" s="66" t="str">
        <f t="shared" si="43"/>
        <v/>
      </c>
      <c r="U403" s="66"/>
      <c r="V403" s="25"/>
      <c r="W403" s="163"/>
      <c r="X403" s="163"/>
      <c r="Y403" s="69" t="str">
        <f t="shared" si="44"/>
        <v/>
      </c>
      <c r="Z403" s="69"/>
      <c r="AA403" s="179"/>
      <c r="AB403" s="25" t="str">
        <f t="shared" si="45"/>
        <v/>
      </c>
      <c r="AC403" s="71"/>
      <c r="AD403" s="169"/>
      <c r="AE403" s="169"/>
      <c r="AF403" s="69" t="str">
        <f t="shared" si="46"/>
        <v/>
      </c>
      <c r="AG403" s="169"/>
      <c r="AH403" s="170"/>
      <c r="AI403" s="77" t="str">
        <f t="shared" si="69"/>
        <v/>
      </c>
      <c r="AJ403" s="80" t="str">
        <f t="array" ref="AJ403">IFERROR(INDEX('[1]Master Price'!$E:$E,MATCH(D403,'[1]Master Price'!$B:$B,0)),"0")</f>
        <v>0</v>
      </c>
      <c r="AK403" s="80">
        <f t="shared" si="48"/>
        <v>0</v>
      </c>
      <c r="AL403" s="82" t="str">
        <f t="shared" si="38"/>
        <v>0-day</v>
      </c>
      <c r="AM403" s="82" t="str">
        <f t="shared" si="49"/>
        <v>0-day</v>
      </c>
      <c r="AN403" s="82" t="str">
        <f t="shared" si="40"/>
        <v>0-day</v>
      </c>
      <c r="AO403" s="82" t="str">
        <f t="shared" si="41"/>
        <v>0-day</v>
      </c>
      <c r="AP403" s="82" t="str">
        <f t="shared" si="50"/>
        <v>0-day</v>
      </c>
      <c r="AQ403" s="82" t="str">
        <f t="shared" si="51"/>
        <v>0-day</v>
      </c>
      <c r="AR403" s="137"/>
      <c r="AS403" s="83" t="str">
        <f t="shared" si="63"/>
        <v/>
      </c>
      <c r="AT403" s="85">
        <f t="shared" si="64"/>
        <v>0</v>
      </c>
      <c r="AU403" s="84" t="e">
        <f t="shared" ca="1" si="65"/>
        <v>#NAME?</v>
      </c>
      <c r="AV403" s="88" t="e">
        <f t="shared" ca="1" si="66"/>
        <v>#NAME?</v>
      </c>
      <c r="AW403" s="83" t="e">
        <f t="shared" ca="1" si="67"/>
        <v>#NAME?</v>
      </c>
      <c r="AX403" s="88" t="e">
        <f t="shared" ca="1" si="52"/>
        <v>#NAME?</v>
      </c>
      <c r="AY403" s="86" t="str">
        <f t="shared" si="53"/>
        <v/>
      </c>
      <c r="AZ403" s="171" t="e">
        <f t="shared" ca="1" si="54"/>
        <v>#NAME?</v>
      </c>
      <c r="BA403" s="85" t="e">
        <f t="shared" ca="1" si="55"/>
        <v>#NAME?</v>
      </c>
      <c r="BB403" s="85" t="e">
        <f t="shared" ca="1" si="56"/>
        <v>#NAME?</v>
      </c>
      <c r="BC403" s="90" t="e">
        <f t="shared" ca="1" si="57"/>
        <v>#NAME?</v>
      </c>
      <c r="BD403" s="90" t="e">
        <f t="shared" ca="1" si="58"/>
        <v>#NAME?</v>
      </c>
      <c r="BE403" s="85" t="e">
        <f t="shared" ca="1" si="59"/>
        <v>#NAME?</v>
      </c>
      <c r="BF403" s="22" t="e">
        <f t="shared" ca="1" si="60"/>
        <v>#NAME?</v>
      </c>
      <c r="BG403" s="22" t="e">
        <f t="shared" ca="1" si="61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>
        <f t="shared" si="62"/>
        <v>402</v>
      </c>
      <c r="B404" s="172"/>
      <c r="C404" s="71"/>
      <c r="D404" s="71"/>
      <c r="E404" s="71"/>
      <c r="F404" s="71"/>
      <c r="G404" s="71"/>
      <c r="H404" s="54" t="str">
        <f t="shared" si="42"/>
        <v/>
      </c>
      <c r="I404" s="71"/>
      <c r="J404" s="71"/>
      <c r="K404" s="71"/>
      <c r="L404" s="54"/>
      <c r="M404" s="71"/>
      <c r="N404" s="71"/>
      <c r="O404" s="71"/>
      <c r="P404" s="71"/>
      <c r="Q404" s="71"/>
      <c r="R404" s="66"/>
      <c r="S404" s="66"/>
      <c r="T404" s="66" t="str">
        <f t="shared" si="43"/>
        <v/>
      </c>
      <c r="U404" s="66"/>
      <c r="V404" s="25"/>
      <c r="W404" s="163"/>
      <c r="X404" s="163"/>
      <c r="Y404" s="69" t="str">
        <f t="shared" si="44"/>
        <v/>
      </c>
      <c r="Z404" s="69"/>
      <c r="AA404" s="179"/>
      <c r="AB404" s="25" t="str">
        <f t="shared" si="45"/>
        <v/>
      </c>
      <c r="AC404" s="71"/>
      <c r="AD404" s="169"/>
      <c r="AE404" s="169"/>
      <c r="AF404" s="69" t="str">
        <f t="shared" si="46"/>
        <v/>
      </c>
      <c r="AG404" s="169"/>
      <c r="AH404" s="170"/>
      <c r="AI404" s="77" t="str">
        <f t="shared" si="69"/>
        <v/>
      </c>
      <c r="AJ404" s="80" t="str">
        <f t="array" ref="AJ404">IFERROR(INDEX('[1]Master Price'!$E:$E,MATCH(D404,'[1]Master Price'!$B:$B,0)),"0")</f>
        <v>0</v>
      </c>
      <c r="AK404" s="80">
        <f t="shared" si="48"/>
        <v>0</v>
      </c>
      <c r="AL404" s="82" t="str">
        <f t="shared" si="38"/>
        <v>0-day</v>
      </c>
      <c r="AM404" s="82" t="str">
        <f t="shared" si="49"/>
        <v>0-day</v>
      </c>
      <c r="AN404" s="82" t="str">
        <f t="shared" si="40"/>
        <v>0-day</v>
      </c>
      <c r="AO404" s="82" t="str">
        <f t="shared" si="41"/>
        <v>0-day</v>
      </c>
      <c r="AP404" s="82" t="str">
        <f t="shared" si="50"/>
        <v>0-day</v>
      </c>
      <c r="AQ404" s="82" t="str">
        <f t="shared" si="51"/>
        <v>0-day</v>
      </c>
      <c r="AR404" s="137"/>
      <c r="AS404" s="83" t="str">
        <f t="shared" si="63"/>
        <v/>
      </c>
      <c r="AT404" s="85">
        <f t="shared" si="64"/>
        <v>0</v>
      </c>
      <c r="AU404" s="84" t="e">
        <f t="shared" ca="1" si="65"/>
        <v>#NAME?</v>
      </c>
      <c r="AV404" s="88" t="e">
        <f t="shared" ca="1" si="66"/>
        <v>#NAME?</v>
      </c>
      <c r="AW404" s="83" t="e">
        <f t="shared" ca="1" si="67"/>
        <v>#NAME?</v>
      </c>
      <c r="AX404" s="88" t="e">
        <f t="shared" ca="1" si="52"/>
        <v>#NAME?</v>
      </c>
      <c r="AY404" s="86" t="str">
        <f t="shared" si="53"/>
        <v/>
      </c>
      <c r="AZ404" s="171" t="e">
        <f t="shared" ca="1" si="54"/>
        <v>#NAME?</v>
      </c>
      <c r="BA404" s="85" t="e">
        <f t="shared" ca="1" si="55"/>
        <v>#NAME?</v>
      </c>
      <c r="BB404" s="85" t="e">
        <f t="shared" ca="1" si="56"/>
        <v>#NAME?</v>
      </c>
      <c r="BC404" s="90" t="e">
        <f t="shared" ca="1" si="57"/>
        <v>#NAME?</v>
      </c>
      <c r="BD404" s="90" t="e">
        <f t="shared" ca="1" si="58"/>
        <v>#NAME?</v>
      </c>
      <c r="BE404" s="85" t="e">
        <f t="shared" ca="1" si="59"/>
        <v>#NAME?</v>
      </c>
      <c r="BF404" s="22" t="e">
        <f t="shared" ca="1" si="60"/>
        <v>#NAME?</v>
      </c>
      <c r="BG404" s="22" t="e">
        <f t="shared" ca="1" si="61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>
        <f t="shared" si="62"/>
        <v>403</v>
      </c>
      <c r="B405" s="172"/>
      <c r="C405" s="71"/>
      <c r="D405" s="71"/>
      <c r="E405" s="71"/>
      <c r="F405" s="71"/>
      <c r="G405" s="71"/>
      <c r="H405" s="54" t="str">
        <f t="shared" si="42"/>
        <v/>
      </c>
      <c r="I405" s="71"/>
      <c r="J405" s="71"/>
      <c r="K405" s="71"/>
      <c r="L405" s="54"/>
      <c r="M405" s="71"/>
      <c r="N405" s="71"/>
      <c r="O405" s="71"/>
      <c r="P405" s="71"/>
      <c r="Q405" s="71"/>
      <c r="R405" s="66"/>
      <c r="S405" s="66"/>
      <c r="T405" s="66" t="str">
        <f t="shared" si="43"/>
        <v/>
      </c>
      <c r="U405" s="66"/>
      <c r="V405" s="25"/>
      <c r="W405" s="163"/>
      <c r="X405" s="163"/>
      <c r="Y405" s="69" t="str">
        <f t="shared" si="44"/>
        <v/>
      </c>
      <c r="Z405" s="69"/>
      <c r="AA405" s="179"/>
      <c r="AB405" s="25" t="str">
        <f t="shared" si="45"/>
        <v/>
      </c>
      <c r="AC405" s="71"/>
      <c r="AD405" s="169"/>
      <c r="AE405" s="169"/>
      <c r="AF405" s="69" t="str">
        <f t="shared" si="46"/>
        <v/>
      </c>
      <c r="AG405" s="169"/>
      <c r="AH405" s="170"/>
      <c r="AI405" s="77" t="str">
        <f t="shared" si="69"/>
        <v/>
      </c>
      <c r="AJ405" s="80" t="str">
        <f t="array" ref="AJ405">IFERROR(INDEX('[1]Master Price'!$E:$E,MATCH(D405,'[1]Master Price'!$B:$B,0)),"0")</f>
        <v>0</v>
      </c>
      <c r="AK405" s="80">
        <f t="shared" si="48"/>
        <v>0</v>
      </c>
      <c r="AL405" s="82" t="str">
        <f t="shared" si="38"/>
        <v>0-day</v>
      </c>
      <c r="AM405" s="82" t="str">
        <f t="shared" si="49"/>
        <v>0-day</v>
      </c>
      <c r="AN405" s="82" t="str">
        <f t="shared" si="40"/>
        <v>0-day</v>
      </c>
      <c r="AO405" s="82" t="str">
        <f t="shared" si="41"/>
        <v>0-day</v>
      </c>
      <c r="AP405" s="82" t="str">
        <f t="shared" si="50"/>
        <v>0-day</v>
      </c>
      <c r="AQ405" s="82" t="str">
        <f t="shared" si="51"/>
        <v>0-day</v>
      </c>
      <c r="AR405" s="137"/>
      <c r="AS405" s="83" t="str">
        <f t="shared" si="63"/>
        <v/>
      </c>
      <c r="AT405" s="85">
        <f t="shared" si="64"/>
        <v>0</v>
      </c>
      <c r="AU405" s="84" t="e">
        <f t="shared" ca="1" si="65"/>
        <v>#NAME?</v>
      </c>
      <c r="AV405" s="88" t="e">
        <f t="shared" ca="1" si="66"/>
        <v>#NAME?</v>
      </c>
      <c r="AW405" s="83" t="e">
        <f t="shared" ca="1" si="67"/>
        <v>#NAME?</v>
      </c>
      <c r="AX405" s="88" t="e">
        <f t="shared" ca="1" si="52"/>
        <v>#NAME?</v>
      </c>
      <c r="AY405" s="86" t="str">
        <f t="shared" si="53"/>
        <v/>
      </c>
      <c r="AZ405" s="171" t="e">
        <f t="shared" ca="1" si="54"/>
        <v>#NAME?</v>
      </c>
      <c r="BA405" s="85" t="e">
        <f t="shared" ca="1" si="55"/>
        <v>#NAME?</v>
      </c>
      <c r="BB405" s="85" t="e">
        <f t="shared" ca="1" si="56"/>
        <v>#NAME?</v>
      </c>
      <c r="BC405" s="90" t="e">
        <f t="shared" ca="1" si="57"/>
        <v>#NAME?</v>
      </c>
      <c r="BD405" s="90" t="e">
        <f t="shared" ca="1" si="58"/>
        <v>#NAME?</v>
      </c>
      <c r="BE405" s="85" t="e">
        <f t="shared" ca="1" si="59"/>
        <v>#NAME?</v>
      </c>
      <c r="BF405" s="22" t="e">
        <f t="shared" ca="1" si="60"/>
        <v>#NAME?</v>
      </c>
      <c r="BG405" s="22" t="e">
        <f t="shared" ca="1" si="61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>
        <f t="shared" si="62"/>
        <v>404</v>
      </c>
      <c r="B406" s="172"/>
      <c r="C406" s="71"/>
      <c r="D406" s="71"/>
      <c r="E406" s="71"/>
      <c r="F406" s="71"/>
      <c r="G406" s="71"/>
      <c r="H406" s="54" t="str">
        <f t="shared" si="42"/>
        <v/>
      </c>
      <c r="I406" s="71"/>
      <c r="J406" s="71"/>
      <c r="K406" s="71"/>
      <c r="L406" s="54"/>
      <c r="M406" s="71"/>
      <c r="N406" s="71"/>
      <c r="O406" s="71"/>
      <c r="P406" s="71"/>
      <c r="Q406" s="71"/>
      <c r="R406" s="66"/>
      <c r="S406" s="66"/>
      <c r="T406" s="66" t="str">
        <f t="shared" si="43"/>
        <v/>
      </c>
      <c r="U406" s="66"/>
      <c r="V406" s="25"/>
      <c r="W406" s="163"/>
      <c r="X406" s="163"/>
      <c r="Y406" s="69" t="str">
        <f t="shared" si="44"/>
        <v/>
      </c>
      <c r="Z406" s="69"/>
      <c r="AA406" s="179"/>
      <c r="AB406" s="25" t="str">
        <f t="shared" si="45"/>
        <v/>
      </c>
      <c r="AC406" s="71"/>
      <c r="AD406" s="169"/>
      <c r="AE406" s="169"/>
      <c r="AF406" s="69" t="str">
        <f t="shared" si="46"/>
        <v/>
      </c>
      <c r="AG406" s="169"/>
      <c r="AH406" s="170"/>
      <c r="AI406" s="77" t="str">
        <f t="shared" si="69"/>
        <v/>
      </c>
      <c r="AJ406" s="80" t="str">
        <f t="array" ref="AJ406">IFERROR(INDEX('[1]Master Price'!$E:$E,MATCH(D406,'[1]Master Price'!$B:$B,0)),"0")</f>
        <v>0</v>
      </c>
      <c r="AK406" s="80">
        <f t="shared" si="48"/>
        <v>0</v>
      </c>
      <c r="AL406" s="82" t="str">
        <f t="shared" si="38"/>
        <v>0-day</v>
      </c>
      <c r="AM406" s="82" t="str">
        <f t="shared" si="49"/>
        <v>0-day</v>
      </c>
      <c r="AN406" s="82" t="str">
        <f t="shared" si="40"/>
        <v>0-day</v>
      </c>
      <c r="AO406" s="82" t="str">
        <f t="shared" si="41"/>
        <v>0-day</v>
      </c>
      <c r="AP406" s="82" t="str">
        <f t="shared" si="50"/>
        <v>0-day</v>
      </c>
      <c r="AQ406" s="82" t="str">
        <f t="shared" si="51"/>
        <v>0-day</v>
      </c>
      <c r="AR406" s="137"/>
      <c r="AS406" s="83" t="str">
        <f t="shared" si="63"/>
        <v/>
      </c>
      <c r="AT406" s="85">
        <f t="shared" si="64"/>
        <v>0</v>
      </c>
      <c r="AU406" s="84" t="e">
        <f t="shared" ca="1" si="65"/>
        <v>#NAME?</v>
      </c>
      <c r="AV406" s="88" t="e">
        <f t="shared" ca="1" si="66"/>
        <v>#NAME?</v>
      </c>
      <c r="AW406" s="83" t="e">
        <f t="shared" ca="1" si="67"/>
        <v>#NAME?</v>
      </c>
      <c r="AX406" s="88" t="e">
        <f t="shared" ca="1" si="52"/>
        <v>#NAME?</v>
      </c>
      <c r="AY406" s="86" t="str">
        <f t="shared" si="53"/>
        <v/>
      </c>
      <c r="AZ406" s="171" t="e">
        <f t="shared" ca="1" si="54"/>
        <v>#NAME?</v>
      </c>
      <c r="BA406" s="85" t="e">
        <f t="shared" ca="1" si="55"/>
        <v>#NAME?</v>
      </c>
      <c r="BB406" s="85" t="e">
        <f t="shared" ca="1" si="56"/>
        <v>#NAME?</v>
      </c>
      <c r="BC406" s="90" t="e">
        <f t="shared" ca="1" si="57"/>
        <v>#NAME?</v>
      </c>
      <c r="BD406" s="90" t="e">
        <f t="shared" ca="1" si="58"/>
        <v>#NAME?</v>
      </c>
      <c r="BE406" s="85" t="e">
        <f t="shared" ca="1" si="59"/>
        <v>#NAME?</v>
      </c>
      <c r="BF406" s="22" t="e">
        <f t="shared" ca="1" si="60"/>
        <v>#NAME?</v>
      </c>
      <c r="BG406" s="22" t="e">
        <f t="shared" ca="1" si="61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>
        <f t="shared" si="62"/>
        <v>405</v>
      </c>
      <c r="B407" s="172"/>
      <c r="C407" s="71"/>
      <c r="D407" s="71"/>
      <c r="E407" s="71"/>
      <c r="F407" s="71"/>
      <c r="G407" s="71"/>
      <c r="H407" s="54" t="str">
        <f t="shared" si="42"/>
        <v/>
      </c>
      <c r="I407" s="71"/>
      <c r="J407" s="71"/>
      <c r="K407" s="71"/>
      <c r="L407" s="54"/>
      <c r="M407" s="71"/>
      <c r="N407" s="71"/>
      <c r="O407" s="71"/>
      <c r="P407" s="71"/>
      <c r="Q407" s="71"/>
      <c r="R407" s="66"/>
      <c r="S407" s="66"/>
      <c r="T407" s="66" t="str">
        <f t="shared" si="43"/>
        <v/>
      </c>
      <c r="U407" s="66"/>
      <c r="V407" s="25"/>
      <c r="W407" s="163"/>
      <c r="X407" s="163"/>
      <c r="Y407" s="69" t="str">
        <f t="shared" si="44"/>
        <v/>
      </c>
      <c r="Z407" s="69"/>
      <c r="AA407" s="179"/>
      <c r="AB407" s="25" t="str">
        <f t="shared" si="45"/>
        <v/>
      </c>
      <c r="AC407" s="71"/>
      <c r="AD407" s="169"/>
      <c r="AE407" s="169"/>
      <c r="AF407" s="69" t="str">
        <f t="shared" si="46"/>
        <v/>
      </c>
      <c r="AG407" s="169"/>
      <c r="AH407" s="170"/>
      <c r="AI407" s="77" t="str">
        <f t="shared" si="69"/>
        <v/>
      </c>
      <c r="AJ407" s="80" t="str">
        <f t="array" ref="AJ407">IFERROR(INDEX('[1]Master Price'!$E:$E,MATCH(D407,'[1]Master Price'!$B:$B,0)),"0")</f>
        <v>0</v>
      </c>
      <c r="AK407" s="80">
        <f t="shared" si="48"/>
        <v>0</v>
      </c>
      <c r="AL407" s="82" t="str">
        <f t="shared" si="38"/>
        <v>0-day</v>
      </c>
      <c r="AM407" s="82" t="str">
        <f t="shared" si="49"/>
        <v>0-day</v>
      </c>
      <c r="AN407" s="82" t="str">
        <f t="shared" si="40"/>
        <v>0-day</v>
      </c>
      <c r="AO407" s="82" t="str">
        <f t="shared" si="41"/>
        <v>0-day</v>
      </c>
      <c r="AP407" s="82" t="str">
        <f t="shared" si="50"/>
        <v>0-day</v>
      </c>
      <c r="AQ407" s="82" t="str">
        <f t="shared" si="51"/>
        <v>0-day</v>
      </c>
      <c r="AR407" s="137"/>
      <c r="AS407" s="83" t="str">
        <f t="shared" si="63"/>
        <v/>
      </c>
      <c r="AT407" s="85">
        <f t="shared" si="64"/>
        <v>0</v>
      </c>
      <c r="AU407" s="84" t="e">
        <f t="shared" ca="1" si="65"/>
        <v>#NAME?</v>
      </c>
      <c r="AV407" s="88" t="e">
        <f t="shared" ca="1" si="66"/>
        <v>#NAME?</v>
      </c>
      <c r="AW407" s="83" t="e">
        <f t="shared" ca="1" si="67"/>
        <v>#NAME?</v>
      </c>
      <c r="AX407" s="88" t="e">
        <f t="shared" ca="1" si="52"/>
        <v>#NAME?</v>
      </c>
      <c r="AY407" s="86" t="str">
        <f t="shared" si="53"/>
        <v/>
      </c>
      <c r="AZ407" s="171" t="e">
        <f t="shared" ca="1" si="54"/>
        <v>#NAME?</v>
      </c>
      <c r="BA407" s="85" t="e">
        <f t="shared" ca="1" si="55"/>
        <v>#NAME?</v>
      </c>
      <c r="BB407" s="85" t="e">
        <f t="shared" ca="1" si="56"/>
        <v>#NAME?</v>
      </c>
      <c r="BC407" s="90" t="e">
        <f t="shared" ca="1" si="57"/>
        <v>#NAME?</v>
      </c>
      <c r="BD407" s="90" t="e">
        <f t="shared" ca="1" si="58"/>
        <v>#NAME?</v>
      </c>
      <c r="BE407" s="85" t="e">
        <f t="shared" ca="1" si="59"/>
        <v>#NAME?</v>
      </c>
      <c r="BF407" s="22" t="e">
        <f t="shared" ca="1" si="60"/>
        <v>#NAME?</v>
      </c>
      <c r="BG407" s="22" t="e">
        <f t="shared" ca="1" si="61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>
        <f t="shared" si="62"/>
        <v>406</v>
      </c>
      <c r="B408" s="172"/>
      <c r="C408" s="71"/>
      <c r="D408" s="71"/>
      <c r="E408" s="71"/>
      <c r="F408" s="71"/>
      <c r="G408" s="71"/>
      <c r="H408" s="54" t="str">
        <f t="shared" si="42"/>
        <v/>
      </c>
      <c r="I408" s="71"/>
      <c r="J408" s="71"/>
      <c r="K408" s="71"/>
      <c r="L408" s="54"/>
      <c r="M408" s="71"/>
      <c r="N408" s="71"/>
      <c r="O408" s="71"/>
      <c r="P408" s="71"/>
      <c r="Q408" s="71"/>
      <c r="R408" s="66"/>
      <c r="S408" s="66"/>
      <c r="T408" s="66" t="str">
        <f t="shared" si="43"/>
        <v/>
      </c>
      <c r="U408" s="66"/>
      <c r="V408" s="25"/>
      <c r="W408" s="163"/>
      <c r="X408" s="163"/>
      <c r="Y408" s="69" t="str">
        <f t="shared" si="44"/>
        <v/>
      </c>
      <c r="Z408" s="69"/>
      <c r="AA408" s="179"/>
      <c r="AB408" s="25" t="str">
        <f t="shared" si="45"/>
        <v/>
      </c>
      <c r="AC408" s="71"/>
      <c r="AD408" s="169"/>
      <c r="AE408" s="169"/>
      <c r="AF408" s="69" t="str">
        <f t="shared" si="46"/>
        <v/>
      </c>
      <c r="AG408" s="169"/>
      <c r="AH408" s="170"/>
      <c r="AI408" s="77" t="str">
        <f t="shared" si="69"/>
        <v/>
      </c>
      <c r="AJ408" s="80" t="str">
        <f t="array" ref="AJ408">IFERROR(INDEX('[1]Master Price'!$E:$E,MATCH(D408,'[1]Master Price'!$B:$B,0)),"0")</f>
        <v>0</v>
      </c>
      <c r="AK408" s="80">
        <f t="shared" si="48"/>
        <v>0</v>
      </c>
      <c r="AL408" s="82" t="str">
        <f t="shared" si="38"/>
        <v>0-day</v>
      </c>
      <c r="AM408" s="82" t="str">
        <f t="shared" si="49"/>
        <v>0-day</v>
      </c>
      <c r="AN408" s="82" t="str">
        <f t="shared" si="40"/>
        <v>0-day</v>
      </c>
      <c r="AO408" s="82" t="str">
        <f t="shared" si="41"/>
        <v>0-day</v>
      </c>
      <c r="AP408" s="82" t="str">
        <f t="shared" si="50"/>
        <v>0-day</v>
      </c>
      <c r="AQ408" s="82" t="str">
        <f t="shared" si="51"/>
        <v>0-day</v>
      </c>
      <c r="AR408" s="137"/>
      <c r="AS408" s="83" t="str">
        <f t="shared" si="63"/>
        <v/>
      </c>
      <c r="AT408" s="85">
        <f t="shared" si="64"/>
        <v>0</v>
      </c>
      <c r="AU408" s="84" t="e">
        <f t="shared" ca="1" si="65"/>
        <v>#NAME?</v>
      </c>
      <c r="AV408" s="88" t="e">
        <f t="shared" ca="1" si="66"/>
        <v>#NAME?</v>
      </c>
      <c r="AW408" s="83" t="e">
        <f t="shared" ca="1" si="67"/>
        <v>#NAME?</v>
      </c>
      <c r="AX408" s="88" t="e">
        <f t="shared" ca="1" si="52"/>
        <v>#NAME?</v>
      </c>
      <c r="AY408" s="86" t="str">
        <f t="shared" si="53"/>
        <v/>
      </c>
      <c r="AZ408" s="171" t="e">
        <f t="shared" ca="1" si="54"/>
        <v>#NAME?</v>
      </c>
      <c r="BA408" s="85" t="e">
        <f t="shared" ca="1" si="55"/>
        <v>#NAME?</v>
      </c>
      <c r="BB408" s="85" t="e">
        <f t="shared" ca="1" si="56"/>
        <v>#NAME?</v>
      </c>
      <c r="BC408" s="90" t="e">
        <f t="shared" ca="1" si="57"/>
        <v>#NAME?</v>
      </c>
      <c r="BD408" s="90" t="e">
        <f t="shared" ca="1" si="58"/>
        <v>#NAME?</v>
      </c>
      <c r="BE408" s="85" t="e">
        <f t="shared" ca="1" si="59"/>
        <v>#NAME?</v>
      </c>
      <c r="BF408" s="22" t="e">
        <f t="shared" ca="1" si="60"/>
        <v>#NAME?</v>
      </c>
      <c r="BG408" s="22" t="e">
        <f t="shared" ca="1" si="61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>
        <f t="shared" si="62"/>
        <v>407</v>
      </c>
      <c r="B409" s="172"/>
      <c r="C409" s="71"/>
      <c r="D409" s="71"/>
      <c r="E409" s="71"/>
      <c r="F409" s="71"/>
      <c r="G409" s="71"/>
      <c r="H409" s="54" t="str">
        <f t="shared" si="42"/>
        <v/>
      </c>
      <c r="I409" s="71"/>
      <c r="J409" s="71"/>
      <c r="K409" s="71"/>
      <c r="L409" s="54"/>
      <c r="M409" s="71"/>
      <c r="N409" s="71"/>
      <c r="O409" s="71"/>
      <c r="P409" s="71"/>
      <c r="Q409" s="71"/>
      <c r="R409" s="66"/>
      <c r="S409" s="66"/>
      <c r="T409" s="66" t="str">
        <f t="shared" si="43"/>
        <v/>
      </c>
      <c r="U409" s="66"/>
      <c r="V409" s="25"/>
      <c r="W409" s="163"/>
      <c r="X409" s="163"/>
      <c r="Y409" s="69" t="str">
        <f t="shared" si="44"/>
        <v/>
      </c>
      <c r="Z409" s="69"/>
      <c r="AA409" s="179"/>
      <c r="AB409" s="25" t="str">
        <f t="shared" si="45"/>
        <v/>
      </c>
      <c r="AC409" s="71"/>
      <c r="AD409" s="169"/>
      <c r="AE409" s="169"/>
      <c r="AF409" s="69" t="str">
        <f t="shared" si="46"/>
        <v/>
      </c>
      <c r="AG409" s="169"/>
      <c r="AH409" s="170"/>
      <c r="AI409" s="77" t="str">
        <f t="shared" si="69"/>
        <v/>
      </c>
      <c r="AJ409" s="80" t="str">
        <f t="array" ref="AJ409">IFERROR(INDEX('[1]Master Price'!$E:$E,MATCH(D409,'[1]Master Price'!$B:$B,0)),"0")</f>
        <v>0</v>
      </c>
      <c r="AK409" s="80">
        <f t="shared" si="48"/>
        <v>0</v>
      </c>
      <c r="AL409" s="82" t="str">
        <f t="shared" si="38"/>
        <v>0-day</v>
      </c>
      <c r="AM409" s="82" t="str">
        <f t="shared" si="49"/>
        <v>0-day</v>
      </c>
      <c r="AN409" s="82" t="str">
        <f t="shared" si="40"/>
        <v>0-day</v>
      </c>
      <c r="AO409" s="82" t="str">
        <f t="shared" si="41"/>
        <v>0-day</v>
      </c>
      <c r="AP409" s="82" t="str">
        <f t="shared" si="50"/>
        <v>0-day</v>
      </c>
      <c r="AQ409" s="82" t="str">
        <f t="shared" si="51"/>
        <v>0-day</v>
      </c>
      <c r="AR409" s="137"/>
      <c r="AS409" s="83" t="str">
        <f t="shared" si="63"/>
        <v/>
      </c>
      <c r="AT409" s="85">
        <f t="shared" si="64"/>
        <v>0</v>
      </c>
      <c r="AU409" s="84" t="e">
        <f t="shared" ca="1" si="65"/>
        <v>#NAME?</v>
      </c>
      <c r="AV409" s="88" t="e">
        <f t="shared" ca="1" si="66"/>
        <v>#NAME?</v>
      </c>
      <c r="AW409" s="83" t="e">
        <f t="shared" ca="1" si="67"/>
        <v>#NAME?</v>
      </c>
      <c r="AX409" s="88" t="e">
        <f t="shared" ca="1" si="52"/>
        <v>#NAME?</v>
      </c>
      <c r="AY409" s="86" t="str">
        <f t="shared" si="53"/>
        <v/>
      </c>
      <c r="AZ409" s="171" t="e">
        <f t="shared" ca="1" si="54"/>
        <v>#NAME?</v>
      </c>
      <c r="BA409" s="85" t="e">
        <f t="shared" ca="1" si="55"/>
        <v>#NAME?</v>
      </c>
      <c r="BB409" s="85" t="e">
        <f t="shared" ca="1" si="56"/>
        <v>#NAME?</v>
      </c>
      <c r="BC409" s="90" t="e">
        <f t="shared" ca="1" si="57"/>
        <v>#NAME?</v>
      </c>
      <c r="BD409" s="90" t="e">
        <f t="shared" ca="1" si="58"/>
        <v>#NAME?</v>
      </c>
      <c r="BE409" s="85" t="e">
        <f t="shared" ca="1" si="59"/>
        <v>#NAME?</v>
      </c>
      <c r="BF409" s="22" t="e">
        <f t="shared" ca="1" si="60"/>
        <v>#NAME?</v>
      </c>
      <c r="BG409" s="22" t="e">
        <f t="shared" ca="1" si="61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>
        <f t="shared" si="62"/>
        <v>408</v>
      </c>
      <c r="B410" s="172"/>
      <c r="C410" s="71"/>
      <c r="D410" s="71"/>
      <c r="E410" s="71"/>
      <c r="F410" s="71"/>
      <c r="G410" s="71"/>
      <c r="H410" s="54" t="str">
        <f t="shared" si="42"/>
        <v/>
      </c>
      <c r="I410" s="71"/>
      <c r="J410" s="71"/>
      <c r="K410" s="71"/>
      <c r="L410" s="54"/>
      <c r="M410" s="71"/>
      <c r="N410" s="71"/>
      <c r="O410" s="71"/>
      <c r="P410" s="71"/>
      <c r="Q410" s="71"/>
      <c r="R410" s="66"/>
      <c r="S410" s="66"/>
      <c r="T410" s="66" t="str">
        <f t="shared" si="43"/>
        <v/>
      </c>
      <c r="U410" s="66"/>
      <c r="V410" s="25"/>
      <c r="W410" s="163"/>
      <c r="X410" s="163"/>
      <c r="Y410" s="69" t="str">
        <f t="shared" si="44"/>
        <v/>
      </c>
      <c r="Z410" s="69"/>
      <c r="AA410" s="179"/>
      <c r="AB410" s="25" t="str">
        <f t="shared" si="45"/>
        <v/>
      </c>
      <c r="AC410" s="71"/>
      <c r="AD410" s="169"/>
      <c r="AE410" s="169"/>
      <c r="AF410" s="69" t="str">
        <f t="shared" si="46"/>
        <v/>
      </c>
      <c r="AG410" s="169"/>
      <c r="AH410" s="170"/>
      <c r="AI410" s="77" t="str">
        <f t="shared" si="69"/>
        <v/>
      </c>
      <c r="AJ410" s="80" t="str">
        <f t="array" ref="AJ410">IFERROR(INDEX('[1]Master Price'!$E:$E,MATCH(D410,'[1]Master Price'!$B:$B,0)),"0")</f>
        <v>0</v>
      </c>
      <c r="AK410" s="80">
        <f t="shared" si="48"/>
        <v>0</v>
      </c>
      <c r="AL410" s="82" t="str">
        <f t="shared" si="38"/>
        <v>0-day</v>
      </c>
      <c r="AM410" s="82" t="str">
        <f t="shared" si="49"/>
        <v>0-day</v>
      </c>
      <c r="AN410" s="82" t="str">
        <f t="shared" si="40"/>
        <v>0-day</v>
      </c>
      <c r="AO410" s="82" t="str">
        <f t="shared" si="41"/>
        <v>0-day</v>
      </c>
      <c r="AP410" s="82" t="str">
        <f t="shared" si="50"/>
        <v>0-day</v>
      </c>
      <c r="AQ410" s="82" t="str">
        <f t="shared" si="51"/>
        <v>0-day</v>
      </c>
      <c r="AR410" s="137"/>
      <c r="AS410" s="83" t="str">
        <f t="shared" si="63"/>
        <v/>
      </c>
      <c r="AT410" s="85">
        <f t="shared" si="64"/>
        <v>0</v>
      </c>
      <c r="AU410" s="84" t="e">
        <f t="shared" ca="1" si="65"/>
        <v>#NAME?</v>
      </c>
      <c r="AV410" s="88" t="e">
        <f t="shared" ca="1" si="66"/>
        <v>#NAME?</v>
      </c>
      <c r="AW410" s="83" t="e">
        <f t="shared" ca="1" si="67"/>
        <v>#NAME?</v>
      </c>
      <c r="AX410" s="88" t="e">
        <f t="shared" ca="1" si="52"/>
        <v>#NAME?</v>
      </c>
      <c r="AY410" s="86" t="str">
        <f t="shared" si="53"/>
        <v/>
      </c>
      <c r="AZ410" s="171" t="e">
        <f t="shared" ca="1" si="54"/>
        <v>#NAME?</v>
      </c>
      <c r="BA410" s="85" t="e">
        <f t="shared" ca="1" si="55"/>
        <v>#NAME?</v>
      </c>
      <c r="BB410" s="85" t="e">
        <f t="shared" ca="1" si="56"/>
        <v>#NAME?</v>
      </c>
      <c r="BC410" s="90" t="e">
        <f t="shared" ca="1" si="57"/>
        <v>#NAME?</v>
      </c>
      <c r="BD410" s="90" t="e">
        <f t="shared" ca="1" si="58"/>
        <v>#NAME?</v>
      </c>
      <c r="BE410" s="85" t="e">
        <f t="shared" ca="1" si="59"/>
        <v>#NAME?</v>
      </c>
      <c r="BF410" s="22" t="e">
        <f t="shared" ca="1" si="60"/>
        <v>#NAME?</v>
      </c>
      <c r="BG410" s="22" t="e">
        <f t="shared" ca="1" si="61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>
        <f t="shared" si="62"/>
        <v>409</v>
      </c>
      <c r="B411" s="172"/>
      <c r="C411" s="71"/>
      <c r="D411" s="71"/>
      <c r="E411" s="71"/>
      <c r="F411" s="71"/>
      <c r="G411" s="71"/>
      <c r="H411" s="54" t="str">
        <f t="shared" si="42"/>
        <v/>
      </c>
      <c r="I411" s="71"/>
      <c r="J411" s="71"/>
      <c r="K411" s="71"/>
      <c r="L411" s="54"/>
      <c r="M411" s="71"/>
      <c r="N411" s="71"/>
      <c r="O411" s="71"/>
      <c r="P411" s="71"/>
      <c r="Q411" s="71"/>
      <c r="R411" s="66"/>
      <c r="S411" s="66"/>
      <c r="T411" s="66" t="str">
        <f t="shared" si="43"/>
        <v/>
      </c>
      <c r="U411" s="66"/>
      <c r="V411" s="25"/>
      <c r="W411" s="163"/>
      <c r="X411" s="163"/>
      <c r="Y411" s="69" t="str">
        <f t="shared" si="44"/>
        <v/>
      </c>
      <c r="Z411" s="69"/>
      <c r="AA411" s="179"/>
      <c r="AB411" s="25" t="str">
        <f t="shared" si="45"/>
        <v/>
      </c>
      <c r="AC411" s="71"/>
      <c r="AD411" s="169"/>
      <c r="AE411" s="169"/>
      <c r="AF411" s="69" t="str">
        <f t="shared" si="46"/>
        <v/>
      </c>
      <c r="AG411" s="169"/>
      <c r="AH411" s="170"/>
      <c r="AI411" s="77" t="str">
        <f t="shared" si="69"/>
        <v/>
      </c>
      <c r="AJ411" s="80" t="str">
        <f t="array" ref="AJ411">IFERROR(INDEX('[1]Master Price'!$E:$E,MATCH(D411,'[1]Master Price'!$B:$B,0)),"0")</f>
        <v>0</v>
      </c>
      <c r="AK411" s="80">
        <f t="shared" si="48"/>
        <v>0</v>
      </c>
      <c r="AL411" s="82" t="str">
        <f t="shared" si="38"/>
        <v>0-day</v>
      </c>
      <c r="AM411" s="82" t="str">
        <f t="shared" si="49"/>
        <v>0-day</v>
      </c>
      <c r="AN411" s="82" t="str">
        <f t="shared" si="40"/>
        <v>0-day</v>
      </c>
      <c r="AO411" s="82" t="str">
        <f t="shared" si="41"/>
        <v>0-day</v>
      </c>
      <c r="AP411" s="82" t="str">
        <f t="shared" si="50"/>
        <v>0-day</v>
      </c>
      <c r="AQ411" s="82" t="str">
        <f t="shared" si="51"/>
        <v>0-day</v>
      </c>
      <c r="AR411" s="137"/>
      <c r="AS411" s="83" t="str">
        <f t="shared" si="63"/>
        <v/>
      </c>
      <c r="AT411" s="85">
        <f t="shared" si="64"/>
        <v>0</v>
      </c>
      <c r="AU411" s="84" t="e">
        <f t="shared" ca="1" si="65"/>
        <v>#NAME?</v>
      </c>
      <c r="AV411" s="88" t="e">
        <f t="shared" ca="1" si="66"/>
        <v>#NAME?</v>
      </c>
      <c r="AW411" s="83" t="e">
        <f t="shared" ca="1" si="67"/>
        <v>#NAME?</v>
      </c>
      <c r="AX411" s="88" t="e">
        <f t="shared" ca="1" si="52"/>
        <v>#NAME?</v>
      </c>
      <c r="AY411" s="86" t="str">
        <f t="shared" si="53"/>
        <v/>
      </c>
      <c r="AZ411" s="171" t="e">
        <f t="shared" ca="1" si="54"/>
        <v>#NAME?</v>
      </c>
      <c r="BA411" s="85" t="e">
        <f t="shared" ca="1" si="55"/>
        <v>#NAME?</v>
      </c>
      <c r="BB411" s="85" t="e">
        <f t="shared" ca="1" si="56"/>
        <v>#NAME?</v>
      </c>
      <c r="BC411" s="90" t="e">
        <f t="shared" ca="1" si="57"/>
        <v>#NAME?</v>
      </c>
      <c r="BD411" s="90" t="e">
        <f t="shared" ca="1" si="58"/>
        <v>#NAME?</v>
      </c>
      <c r="BE411" s="85" t="e">
        <f t="shared" ca="1" si="59"/>
        <v>#NAME?</v>
      </c>
      <c r="BF411" s="22" t="e">
        <f t="shared" ca="1" si="60"/>
        <v>#NAME?</v>
      </c>
      <c r="BG411" s="22" t="e">
        <f t="shared" ca="1" si="61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>
        <f t="shared" si="62"/>
        <v>410</v>
      </c>
      <c r="B412" s="172"/>
      <c r="C412" s="71"/>
      <c r="D412" s="71"/>
      <c r="E412" s="71"/>
      <c r="F412" s="71"/>
      <c r="G412" s="71"/>
      <c r="H412" s="54" t="str">
        <f t="shared" si="42"/>
        <v/>
      </c>
      <c r="I412" s="71"/>
      <c r="J412" s="71"/>
      <c r="K412" s="71"/>
      <c r="L412" s="54"/>
      <c r="M412" s="71"/>
      <c r="N412" s="71"/>
      <c r="O412" s="71"/>
      <c r="P412" s="71"/>
      <c r="Q412" s="71"/>
      <c r="R412" s="66"/>
      <c r="S412" s="66"/>
      <c r="T412" s="66" t="str">
        <f t="shared" si="43"/>
        <v/>
      </c>
      <c r="U412" s="66"/>
      <c r="V412" s="25"/>
      <c r="W412" s="163"/>
      <c r="X412" s="163"/>
      <c r="Y412" s="69" t="str">
        <f t="shared" si="44"/>
        <v/>
      </c>
      <c r="Z412" s="69"/>
      <c r="AA412" s="179"/>
      <c r="AB412" s="25" t="str">
        <f t="shared" si="45"/>
        <v/>
      </c>
      <c r="AC412" s="71"/>
      <c r="AD412" s="169"/>
      <c r="AE412" s="169"/>
      <c r="AF412" s="69" t="str">
        <f t="shared" si="46"/>
        <v/>
      </c>
      <c r="AG412" s="169"/>
      <c r="AH412" s="170"/>
      <c r="AI412" s="77" t="str">
        <f t="shared" si="69"/>
        <v/>
      </c>
      <c r="AJ412" s="80" t="str">
        <f t="array" ref="AJ412">IFERROR(INDEX('[1]Master Price'!$E:$E,MATCH(D412,'[1]Master Price'!$B:$B,0)),"0")</f>
        <v>0</v>
      </c>
      <c r="AK412" s="80">
        <f t="shared" si="48"/>
        <v>0</v>
      </c>
      <c r="AL412" s="82" t="str">
        <f t="shared" si="38"/>
        <v>0-day</v>
      </c>
      <c r="AM412" s="82" t="str">
        <f t="shared" si="49"/>
        <v>0-day</v>
      </c>
      <c r="AN412" s="82" t="str">
        <f t="shared" si="40"/>
        <v>0-day</v>
      </c>
      <c r="AO412" s="82" t="str">
        <f t="shared" si="41"/>
        <v>0-day</v>
      </c>
      <c r="AP412" s="82" t="str">
        <f t="shared" si="50"/>
        <v>0-day</v>
      </c>
      <c r="AQ412" s="82" t="str">
        <f t="shared" si="51"/>
        <v>0-day</v>
      </c>
      <c r="AR412" s="137"/>
      <c r="AS412" s="83" t="str">
        <f t="shared" si="63"/>
        <v/>
      </c>
      <c r="AT412" s="85">
        <f t="shared" si="64"/>
        <v>0</v>
      </c>
      <c r="AU412" s="84" t="e">
        <f t="shared" ca="1" si="65"/>
        <v>#NAME?</v>
      </c>
      <c r="AV412" s="88" t="e">
        <f t="shared" ca="1" si="66"/>
        <v>#NAME?</v>
      </c>
      <c r="AW412" s="83" t="e">
        <f t="shared" ca="1" si="67"/>
        <v>#NAME?</v>
      </c>
      <c r="AX412" s="88" t="e">
        <f t="shared" ca="1" si="52"/>
        <v>#NAME?</v>
      </c>
      <c r="AY412" s="86" t="str">
        <f t="shared" si="53"/>
        <v/>
      </c>
      <c r="AZ412" s="171" t="e">
        <f t="shared" ca="1" si="54"/>
        <v>#NAME?</v>
      </c>
      <c r="BA412" s="85" t="e">
        <f t="shared" ca="1" si="55"/>
        <v>#NAME?</v>
      </c>
      <c r="BB412" s="85" t="e">
        <f t="shared" ca="1" si="56"/>
        <v>#NAME?</v>
      </c>
      <c r="BC412" s="90" t="e">
        <f t="shared" ca="1" si="57"/>
        <v>#NAME?</v>
      </c>
      <c r="BD412" s="90" t="e">
        <f t="shared" ca="1" si="58"/>
        <v>#NAME?</v>
      </c>
      <c r="BE412" s="85" t="e">
        <f t="shared" ca="1" si="59"/>
        <v>#NAME?</v>
      </c>
      <c r="BF412" s="22" t="e">
        <f t="shared" ca="1" si="60"/>
        <v>#NAME?</v>
      </c>
      <c r="BG412" s="22" t="e">
        <f t="shared" ca="1" si="61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>
        <f t="shared" si="62"/>
        <v>411</v>
      </c>
      <c r="B413" s="172"/>
      <c r="C413" s="71"/>
      <c r="D413" s="71"/>
      <c r="E413" s="71"/>
      <c r="F413" s="71"/>
      <c r="G413" s="71"/>
      <c r="H413" s="54" t="str">
        <f t="shared" si="42"/>
        <v/>
      </c>
      <c r="I413" s="71"/>
      <c r="J413" s="71"/>
      <c r="K413" s="71"/>
      <c r="L413" s="54"/>
      <c r="M413" s="71"/>
      <c r="N413" s="71"/>
      <c r="O413" s="71"/>
      <c r="P413" s="71"/>
      <c r="Q413" s="71"/>
      <c r="R413" s="66"/>
      <c r="S413" s="66"/>
      <c r="T413" s="66" t="str">
        <f t="shared" si="43"/>
        <v/>
      </c>
      <c r="U413" s="66"/>
      <c r="V413" s="25"/>
      <c r="W413" s="163"/>
      <c r="X413" s="163"/>
      <c r="Y413" s="69" t="str">
        <f t="shared" si="44"/>
        <v/>
      </c>
      <c r="Z413" s="69"/>
      <c r="AA413" s="179"/>
      <c r="AB413" s="25" t="str">
        <f t="shared" si="45"/>
        <v/>
      </c>
      <c r="AC413" s="71"/>
      <c r="AD413" s="169"/>
      <c r="AE413" s="169"/>
      <c r="AF413" s="69" t="str">
        <f t="shared" si="46"/>
        <v/>
      </c>
      <c r="AG413" s="169"/>
      <c r="AH413" s="170"/>
      <c r="AI413" s="77" t="str">
        <f t="shared" si="69"/>
        <v/>
      </c>
      <c r="AJ413" s="80" t="str">
        <f t="array" ref="AJ413">IFERROR(INDEX('[1]Master Price'!$E:$E,MATCH(D413,'[1]Master Price'!$B:$B,0)),"0")</f>
        <v>0</v>
      </c>
      <c r="AK413" s="80">
        <f t="shared" si="48"/>
        <v>0</v>
      </c>
      <c r="AL413" s="82" t="str">
        <f t="shared" si="38"/>
        <v>0-day</v>
      </c>
      <c r="AM413" s="82" t="str">
        <f t="shared" si="49"/>
        <v>0-day</v>
      </c>
      <c r="AN413" s="82" t="str">
        <f t="shared" si="40"/>
        <v>0-day</v>
      </c>
      <c r="AO413" s="82" t="str">
        <f t="shared" si="41"/>
        <v>0-day</v>
      </c>
      <c r="AP413" s="82" t="str">
        <f t="shared" si="50"/>
        <v>0-day</v>
      </c>
      <c r="AQ413" s="82" t="str">
        <f t="shared" si="51"/>
        <v>0-day</v>
      </c>
      <c r="AR413" s="137"/>
      <c r="AS413" s="83" t="str">
        <f t="shared" si="63"/>
        <v/>
      </c>
      <c r="AT413" s="85">
        <f t="shared" si="64"/>
        <v>0</v>
      </c>
      <c r="AU413" s="84" t="e">
        <f t="shared" ca="1" si="65"/>
        <v>#NAME?</v>
      </c>
      <c r="AV413" s="88" t="e">
        <f t="shared" ca="1" si="66"/>
        <v>#NAME?</v>
      </c>
      <c r="AW413" s="83" t="e">
        <f t="shared" ca="1" si="67"/>
        <v>#NAME?</v>
      </c>
      <c r="AX413" s="88" t="e">
        <f t="shared" ca="1" si="52"/>
        <v>#NAME?</v>
      </c>
      <c r="AY413" s="86" t="str">
        <f t="shared" si="53"/>
        <v/>
      </c>
      <c r="AZ413" s="171" t="e">
        <f t="shared" ca="1" si="54"/>
        <v>#NAME?</v>
      </c>
      <c r="BA413" s="85" t="e">
        <f t="shared" ca="1" si="55"/>
        <v>#NAME?</v>
      </c>
      <c r="BB413" s="85" t="e">
        <f t="shared" ca="1" si="56"/>
        <v>#NAME?</v>
      </c>
      <c r="BC413" s="90" t="e">
        <f t="shared" ca="1" si="57"/>
        <v>#NAME?</v>
      </c>
      <c r="BD413" s="90" t="e">
        <f t="shared" ca="1" si="58"/>
        <v>#NAME?</v>
      </c>
      <c r="BE413" s="85" t="e">
        <f t="shared" ca="1" si="59"/>
        <v>#NAME?</v>
      </c>
      <c r="BF413" s="22" t="e">
        <f t="shared" ca="1" si="60"/>
        <v>#NAME?</v>
      </c>
      <c r="BG413" s="22" t="e">
        <f t="shared" ca="1" si="61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>
        <f t="shared" si="62"/>
        <v>412</v>
      </c>
      <c r="B414" s="172"/>
      <c r="C414" s="71"/>
      <c r="D414" s="71"/>
      <c r="E414" s="71"/>
      <c r="F414" s="71"/>
      <c r="G414" s="71"/>
      <c r="H414" s="54" t="str">
        <f t="shared" si="42"/>
        <v/>
      </c>
      <c r="I414" s="71"/>
      <c r="J414" s="71"/>
      <c r="K414" s="71"/>
      <c r="L414" s="54"/>
      <c r="M414" s="71"/>
      <c r="N414" s="71"/>
      <c r="O414" s="71"/>
      <c r="P414" s="71"/>
      <c r="Q414" s="71"/>
      <c r="R414" s="66"/>
      <c r="S414" s="66"/>
      <c r="T414" s="66" t="str">
        <f t="shared" si="43"/>
        <v/>
      </c>
      <c r="U414" s="66"/>
      <c r="V414" s="25"/>
      <c r="W414" s="163"/>
      <c r="X414" s="163"/>
      <c r="Y414" s="69" t="str">
        <f t="shared" si="44"/>
        <v/>
      </c>
      <c r="Z414" s="69"/>
      <c r="AA414" s="179"/>
      <c r="AB414" s="25" t="str">
        <f t="shared" si="45"/>
        <v/>
      </c>
      <c r="AC414" s="71"/>
      <c r="AD414" s="169"/>
      <c r="AE414" s="169"/>
      <c r="AF414" s="69" t="str">
        <f t="shared" si="46"/>
        <v/>
      </c>
      <c r="AG414" s="169"/>
      <c r="AH414" s="170"/>
      <c r="AI414" s="77" t="str">
        <f t="shared" si="69"/>
        <v/>
      </c>
      <c r="AJ414" s="80" t="str">
        <f t="array" ref="AJ414">IFERROR(INDEX('[1]Master Price'!$E:$E,MATCH(D414,'[1]Master Price'!$B:$B,0)),"0")</f>
        <v>0</v>
      </c>
      <c r="AK414" s="80">
        <f t="shared" si="48"/>
        <v>0</v>
      </c>
      <c r="AL414" s="82" t="str">
        <f t="shared" si="38"/>
        <v>0-day</v>
      </c>
      <c r="AM414" s="82" t="str">
        <f t="shared" si="49"/>
        <v>0-day</v>
      </c>
      <c r="AN414" s="82" t="str">
        <f t="shared" si="40"/>
        <v>0-day</v>
      </c>
      <c r="AO414" s="82" t="str">
        <f t="shared" si="41"/>
        <v>0-day</v>
      </c>
      <c r="AP414" s="82" t="str">
        <f t="shared" si="50"/>
        <v>0-day</v>
      </c>
      <c r="AQ414" s="82" t="str">
        <f t="shared" si="51"/>
        <v>0-day</v>
      </c>
      <c r="AR414" s="137"/>
      <c r="AS414" s="83" t="str">
        <f t="shared" si="63"/>
        <v/>
      </c>
      <c r="AT414" s="85">
        <f t="shared" si="64"/>
        <v>0</v>
      </c>
      <c r="AU414" s="84" t="e">
        <f t="shared" ca="1" si="65"/>
        <v>#NAME?</v>
      </c>
      <c r="AV414" s="88" t="e">
        <f t="shared" ca="1" si="66"/>
        <v>#NAME?</v>
      </c>
      <c r="AW414" s="83" t="e">
        <f t="shared" ca="1" si="67"/>
        <v>#NAME?</v>
      </c>
      <c r="AX414" s="88" t="e">
        <f t="shared" ca="1" si="52"/>
        <v>#NAME?</v>
      </c>
      <c r="AY414" s="86" t="str">
        <f t="shared" si="53"/>
        <v/>
      </c>
      <c r="AZ414" s="171" t="e">
        <f t="shared" ca="1" si="54"/>
        <v>#NAME?</v>
      </c>
      <c r="BA414" s="85" t="e">
        <f t="shared" ca="1" si="55"/>
        <v>#NAME?</v>
      </c>
      <c r="BB414" s="85" t="e">
        <f t="shared" ca="1" si="56"/>
        <v>#NAME?</v>
      </c>
      <c r="BC414" s="90" t="e">
        <f t="shared" ca="1" si="57"/>
        <v>#NAME?</v>
      </c>
      <c r="BD414" s="90" t="e">
        <f t="shared" ca="1" si="58"/>
        <v>#NAME?</v>
      </c>
      <c r="BE414" s="85" t="e">
        <f t="shared" ca="1" si="59"/>
        <v>#NAME?</v>
      </c>
      <c r="BF414" s="22" t="e">
        <f t="shared" ca="1" si="60"/>
        <v>#NAME?</v>
      </c>
      <c r="BG414" s="22" t="e">
        <f t="shared" ca="1" si="61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>
        <f t="shared" si="62"/>
        <v>413</v>
      </c>
      <c r="B415" s="172"/>
      <c r="C415" s="71"/>
      <c r="D415" s="71"/>
      <c r="E415" s="71"/>
      <c r="F415" s="71"/>
      <c r="G415" s="71"/>
      <c r="H415" s="54" t="str">
        <f t="shared" si="42"/>
        <v/>
      </c>
      <c r="I415" s="71"/>
      <c r="J415" s="71"/>
      <c r="K415" s="71"/>
      <c r="L415" s="54"/>
      <c r="M415" s="71"/>
      <c r="N415" s="71"/>
      <c r="O415" s="71"/>
      <c r="P415" s="71"/>
      <c r="Q415" s="71"/>
      <c r="R415" s="66"/>
      <c r="S415" s="66"/>
      <c r="T415" s="66" t="str">
        <f t="shared" si="43"/>
        <v/>
      </c>
      <c r="U415" s="66"/>
      <c r="V415" s="25"/>
      <c r="W415" s="163"/>
      <c r="X415" s="163"/>
      <c r="Y415" s="69" t="str">
        <f t="shared" si="44"/>
        <v/>
      </c>
      <c r="Z415" s="69"/>
      <c r="AA415" s="179"/>
      <c r="AB415" s="25" t="str">
        <f t="shared" si="45"/>
        <v/>
      </c>
      <c r="AC415" s="71"/>
      <c r="AD415" s="169"/>
      <c r="AE415" s="169"/>
      <c r="AF415" s="69" t="str">
        <f t="shared" si="46"/>
        <v/>
      </c>
      <c r="AG415" s="169"/>
      <c r="AH415" s="170"/>
      <c r="AI415" s="77" t="str">
        <f t="shared" si="69"/>
        <v/>
      </c>
      <c r="AJ415" s="80" t="str">
        <f t="array" ref="AJ415">IFERROR(INDEX('[1]Master Price'!$E:$E,MATCH(D415,'[1]Master Price'!$B:$B,0)),"0")</f>
        <v>0</v>
      </c>
      <c r="AK415" s="80">
        <f t="shared" si="48"/>
        <v>0</v>
      </c>
      <c r="AL415" s="82" t="str">
        <f t="shared" si="38"/>
        <v>0-day</v>
      </c>
      <c r="AM415" s="82" t="str">
        <f t="shared" si="49"/>
        <v>0-day</v>
      </c>
      <c r="AN415" s="82" t="str">
        <f t="shared" si="40"/>
        <v>0-day</v>
      </c>
      <c r="AO415" s="82" t="str">
        <f t="shared" si="41"/>
        <v>0-day</v>
      </c>
      <c r="AP415" s="82" t="str">
        <f t="shared" si="50"/>
        <v>0-day</v>
      </c>
      <c r="AQ415" s="82" t="str">
        <f t="shared" si="51"/>
        <v>0-day</v>
      </c>
      <c r="AR415" s="137"/>
      <c r="AS415" s="83" t="str">
        <f t="shared" si="63"/>
        <v/>
      </c>
      <c r="AT415" s="85">
        <f t="shared" si="64"/>
        <v>0</v>
      </c>
      <c r="AU415" s="84" t="e">
        <f t="shared" ca="1" si="65"/>
        <v>#NAME?</v>
      </c>
      <c r="AV415" s="88" t="e">
        <f t="shared" ca="1" si="66"/>
        <v>#NAME?</v>
      </c>
      <c r="AW415" s="83" t="e">
        <f t="shared" ca="1" si="67"/>
        <v>#NAME?</v>
      </c>
      <c r="AX415" s="88" t="e">
        <f t="shared" ca="1" si="52"/>
        <v>#NAME?</v>
      </c>
      <c r="AY415" s="86" t="str">
        <f t="shared" si="53"/>
        <v/>
      </c>
      <c r="AZ415" s="171" t="e">
        <f t="shared" ca="1" si="54"/>
        <v>#NAME?</v>
      </c>
      <c r="BA415" s="85" t="e">
        <f t="shared" ca="1" si="55"/>
        <v>#NAME?</v>
      </c>
      <c r="BB415" s="85" t="e">
        <f t="shared" ca="1" si="56"/>
        <v>#NAME?</v>
      </c>
      <c r="BC415" s="90" t="e">
        <f t="shared" ca="1" si="57"/>
        <v>#NAME?</v>
      </c>
      <c r="BD415" s="90" t="e">
        <f t="shared" ca="1" si="58"/>
        <v>#NAME?</v>
      </c>
      <c r="BE415" s="85" t="e">
        <f t="shared" ca="1" si="59"/>
        <v>#NAME?</v>
      </c>
      <c r="BF415" s="22" t="e">
        <f t="shared" ca="1" si="60"/>
        <v>#NAME?</v>
      </c>
      <c r="BG415" s="22" t="e">
        <f t="shared" ca="1" si="61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>
        <f t="shared" si="62"/>
        <v>414</v>
      </c>
      <c r="B416" s="172"/>
      <c r="C416" s="71"/>
      <c r="D416" s="71"/>
      <c r="E416" s="71"/>
      <c r="F416" s="71"/>
      <c r="G416" s="71"/>
      <c r="H416" s="54" t="str">
        <f t="shared" si="42"/>
        <v/>
      </c>
      <c r="I416" s="71"/>
      <c r="J416" s="71"/>
      <c r="K416" s="71"/>
      <c r="L416" s="54"/>
      <c r="M416" s="71"/>
      <c r="N416" s="71"/>
      <c r="O416" s="71"/>
      <c r="P416" s="71"/>
      <c r="Q416" s="71"/>
      <c r="R416" s="66"/>
      <c r="S416" s="66"/>
      <c r="T416" s="66" t="str">
        <f t="shared" si="43"/>
        <v/>
      </c>
      <c r="U416" s="66"/>
      <c r="V416" s="25"/>
      <c r="W416" s="163"/>
      <c r="X416" s="163"/>
      <c r="Y416" s="69" t="str">
        <f t="shared" si="44"/>
        <v/>
      </c>
      <c r="Z416" s="69"/>
      <c r="AA416" s="179"/>
      <c r="AB416" s="25" t="str">
        <f t="shared" si="45"/>
        <v/>
      </c>
      <c r="AC416" s="71"/>
      <c r="AD416" s="169"/>
      <c r="AE416" s="169"/>
      <c r="AF416" s="69" t="str">
        <f t="shared" si="46"/>
        <v/>
      </c>
      <c r="AG416" s="169"/>
      <c r="AH416" s="170"/>
      <c r="AI416" s="77" t="str">
        <f t="shared" si="69"/>
        <v/>
      </c>
      <c r="AJ416" s="80" t="str">
        <f t="array" ref="AJ416">IFERROR(INDEX('[1]Master Price'!$E:$E,MATCH(D416,'[1]Master Price'!$B:$B,0)),"0")</f>
        <v>0</v>
      </c>
      <c r="AK416" s="80">
        <f t="shared" si="48"/>
        <v>0</v>
      </c>
      <c r="AL416" s="82" t="str">
        <f t="shared" si="38"/>
        <v>0-day</v>
      </c>
      <c r="AM416" s="82" t="str">
        <f t="shared" si="49"/>
        <v>0-day</v>
      </c>
      <c r="AN416" s="82" t="str">
        <f t="shared" si="40"/>
        <v>0-day</v>
      </c>
      <c r="AO416" s="82" t="str">
        <f t="shared" si="41"/>
        <v>0-day</v>
      </c>
      <c r="AP416" s="82" t="str">
        <f t="shared" si="50"/>
        <v>0-day</v>
      </c>
      <c r="AQ416" s="82" t="str">
        <f t="shared" si="51"/>
        <v>0-day</v>
      </c>
      <c r="AR416" s="137"/>
      <c r="AS416" s="83" t="str">
        <f t="shared" si="63"/>
        <v/>
      </c>
      <c r="AT416" s="85">
        <f t="shared" si="64"/>
        <v>0</v>
      </c>
      <c r="AU416" s="84" t="e">
        <f t="shared" ca="1" si="65"/>
        <v>#NAME?</v>
      </c>
      <c r="AV416" s="88" t="e">
        <f t="shared" ca="1" si="66"/>
        <v>#NAME?</v>
      </c>
      <c r="AW416" s="83" t="e">
        <f t="shared" ca="1" si="67"/>
        <v>#NAME?</v>
      </c>
      <c r="AX416" s="88" t="e">
        <f t="shared" ca="1" si="52"/>
        <v>#NAME?</v>
      </c>
      <c r="AY416" s="86" t="str">
        <f t="shared" si="53"/>
        <v/>
      </c>
      <c r="AZ416" s="171" t="e">
        <f t="shared" ca="1" si="54"/>
        <v>#NAME?</v>
      </c>
      <c r="BA416" s="85" t="e">
        <f t="shared" ca="1" si="55"/>
        <v>#NAME?</v>
      </c>
      <c r="BB416" s="85" t="e">
        <f t="shared" ca="1" si="56"/>
        <v>#NAME?</v>
      </c>
      <c r="BC416" s="90" t="e">
        <f t="shared" ca="1" si="57"/>
        <v>#NAME?</v>
      </c>
      <c r="BD416" s="90" t="e">
        <f t="shared" ca="1" si="58"/>
        <v>#NAME?</v>
      </c>
      <c r="BE416" s="85" t="e">
        <f t="shared" ca="1" si="59"/>
        <v>#NAME?</v>
      </c>
      <c r="BF416" s="22" t="e">
        <f t="shared" ca="1" si="60"/>
        <v>#NAME?</v>
      </c>
      <c r="BG416" s="22" t="e">
        <f t="shared" ca="1" si="61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>
        <f t="shared" si="62"/>
        <v>415</v>
      </c>
      <c r="B417" s="172"/>
      <c r="C417" s="71"/>
      <c r="D417" s="71"/>
      <c r="E417" s="71"/>
      <c r="F417" s="71"/>
      <c r="G417" s="71"/>
      <c r="H417" s="54" t="str">
        <f t="shared" si="42"/>
        <v/>
      </c>
      <c r="I417" s="71"/>
      <c r="J417" s="71"/>
      <c r="K417" s="71"/>
      <c r="L417" s="54"/>
      <c r="M417" s="71"/>
      <c r="N417" s="71"/>
      <c r="O417" s="71"/>
      <c r="P417" s="71"/>
      <c r="Q417" s="71"/>
      <c r="R417" s="66"/>
      <c r="S417" s="66"/>
      <c r="T417" s="66" t="str">
        <f t="shared" si="43"/>
        <v/>
      </c>
      <c r="U417" s="66"/>
      <c r="V417" s="25"/>
      <c r="W417" s="163"/>
      <c r="X417" s="163"/>
      <c r="Y417" s="69" t="str">
        <f t="shared" si="44"/>
        <v/>
      </c>
      <c r="Z417" s="69"/>
      <c r="AA417" s="179"/>
      <c r="AB417" s="25" t="str">
        <f t="shared" si="45"/>
        <v/>
      </c>
      <c r="AC417" s="71"/>
      <c r="AD417" s="169"/>
      <c r="AE417" s="169"/>
      <c r="AF417" s="69" t="str">
        <f t="shared" si="46"/>
        <v/>
      </c>
      <c r="AG417" s="175"/>
      <c r="AH417" s="170"/>
      <c r="AI417" s="77" t="str">
        <f t="shared" si="69"/>
        <v/>
      </c>
      <c r="AJ417" s="80" t="str">
        <f t="array" ref="AJ417">IFERROR(INDEX('[1]Master Price'!$E:$E,MATCH(D417,'[1]Master Price'!$B:$B,0)),"0")</f>
        <v>0</v>
      </c>
      <c r="AK417" s="80">
        <f t="shared" si="48"/>
        <v>0</v>
      </c>
      <c r="AL417" s="82" t="str">
        <f t="shared" si="38"/>
        <v>0-day</v>
      </c>
      <c r="AM417" s="82" t="str">
        <f t="shared" si="49"/>
        <v>0-day</v>
      </c>
      <c r="AN417" s="82" t="str">
        <f t="shared" si="40"/>
        <v>0-day</v>
      </c>
      <c r="AO417" s="82" t="str">
        <f t="shared" si="41"/>
        <v>0-day</v>
      </c>
      <c r="AP417" s="82" t="str">
        <f t="shared" si="50"/>
        <v>0-day</v>
      </c>
      <c r="AQ417" s="82" t="str">
        <f t="shared" si="51"/>
        <v>0-day</v>
      </c>
      <c r="AR417" s="137"/>
      <c r="AS417" s="83" t="str">
        <f t="shared" si="63"/>
        <v/>
      </c>
      <c r="AT417" s="85">
        <f t="shared" si="64"/>
        <v>0</v>
      </c>
      <c r="AU417" s="84" t="e">
        <f t="shared" ca="1" si="65"/>
        <v>#NAME?</v>
      </c>
      <c r="AV417" s="88" t="e">
        <f t="shared" ca="1" si="66"/>
        <v>#NAME?</v>
      </c>
      <c r="AW417" s="83" t="e">
        <f t="shared" ca="1" si="67"/>
        <v>#NAME?</v>
      </c>
      <c r="AX417" s="88" t="e">
        <f t="shared" ca="1" si="52"/>
        <v>#NAME?</v>
      </c>
      <c r="AY417" s="86" t="str">
        <f t="shared" si="53"/>
        <v/>
      </c>
      <c r="AZ417" s="171" t="e">
        <f t="shared" ca="1" si="54"/>
        <v>#NAME?</v>
      </c>
      <c r="BA417" s="85" t="e">
        <f t="shared" ca="1" si="55"/>
        <v>#NAME?</v>
      </c>
      <c r="BB417" s="85" t="e">
        <f t="shared" ca="1" si="56"/>
        <v>#NAME?</v>
      </c>
      <c r="BC417" s="90" t="e">
        <f t="shared" ca="1" si="57"/>
        <v>#NAME?</v>
      </c>
      <c r="BD417" s="90" t="e">
        <f t="shared" ca="1" si="58"/>
        <v>#NAME?</v>
      </c>
      <c r="BE417" s="85" t="e">
        <f t="shared" ca="1" si="59"/>
        <v>#NAME?</v>
      </c>
      <c r="BF417" s="22" t="e">
        <f t="shared" ca="1" si="60"/>
        <v>#NAME?</v>
      </c>
      <c r="BG417" s="22" t="e">
        <f t="shared" ca="1" si="61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>
        <f t="shared" si="62"/>
        <v>416</v>
      </c>
      <c r="B418" s="172"/>
      <c r="C418" s="71"/>
      <c r="D418" s="71"/>
      <c r="E418" s="71"/>
      <c r="F418" s="71"/>
      <c r="G418" s="71"/>
      <c r="H418" s="54" t="str">
        <f t="shared" si="42"/>
        <v/>
      </c>
      <c r="I418" s="71"/>
      <c r="J418" s="71"/>
      <c r="K418" s="71"/>
      <c r="L418" s="54"/>
      <c r="M418" s="71"/>
      <c r="N418" s="71"/>
      <c r="O418" s="71"/>
      <c r="P418" s="71"/>
      <c r="Q418" s="71"/>
      <c r="R418" s="66"/>
      <c r="S418" s="66"/>
      <c r="T418" s="66" t="str">
        <f t="shared" si="43"/>
        <v/>
      </c>
      <c r="U418" s="66"/>
      <c r="V418" s="25"/>
      <c r="W418" s="163"/>
      <c r="X418" s="163"/>
      <c r="Y418" s="69" t="str">
        <f t="shared" si="44"/>
        <v/>
      </c>
      <c r="Z418" s="69"/>
      <c r="AA418" s="179"/>
      <c r="AB418" s="25" t="str">
        <f t="shared" si="45"/>
        <v/>
      </c>
      <c r="AC418" s="71"/>
      <c r="AD418" s="169"/>
      <c r="AE418" s="169"/>
      <c r="AF418" s="69" t="str">
        <f t="shared" si="46"/>
        <v/>
      </c>
      <c r="AG418" s="175"/>
      <c r="AH418" s="170"/>
      <c r="AI418" s="77" t="str">
        <f t="shared" si="69"/>
        <v/>
      </c>
      <c r="AJ418" s="80" t="str">
        <f t="array" ref="AJ418">IFERROR(INDEX('[1]Master Price'!$E:$E,MATCH(D418,'[1]Master Price'!$B:$B,0)),"0")</f>
        <v>0</v>
      </c>
      <c r="AK418" s="80">
        <f t="shared" si="48"/>
        <v>0</v>
      </c>
      <c r="AL418" s="82" t="str">
        <f t="shared" si="38"/>
        <v>0-day</v>
      </c>
      <c r="AM418" s="82" t="str">
        <f t="shared" si="49"/>
        <v>0-day</v>
      </c>
      <c r="AN418" s="82" t="str">
        <f t="shared" si="40"/>
        <v>0-day</v>
      </c>
      <c r="AO418" s="82" t="str">
        <f t="shared" si="41"/>
        <v>0-day</v>
      </c>
      <c r="AP418" s="82" t="str">
        <f t="shared" si="50"/>
        <v>0-day</v>
      </c>
      <c r="AQ418" s="82" t="str">
        <f t="shared" si="51"/>
        <v>0-day</v>
      </c>
      <c r="AR418" s="137"/>
      <c r="AS418" s="83" t="str">
        <f t="shared" si="63"/>
        <v/>
      </c>
      <c r="AT418" s="85">
        <f t="shared" si="64"/>
        <v>0</v>
      </c>
      <c r="AU418" s="84" t="e">
        <f t="shared" ca="1" si="65"/>
        <v>#NAME?</v>
      </c>
      <c r="AV418" s="88" t="e">
        <f t="shared" ca="1" si="66"/>
        <v>#NAME?</v>
      </c>
      <c r="AW418" s="83" t="e">
        <f t="shared" ca="1" si="67"/>
        <v>#NAME?</v>
      </c>
      <c r="AX418" s="88" t="e">
        <f t="shared" ca="1" si="52"/>
        <v>#NAME?</v>
      </c>
      <c r="AY418" s="86" t="str">
        <f t="shared" si="53"/>
        <v/>
      </c>
      <c r="AZ418" s="171" t="e">
        <f t="shared" ca="1" si="54"/>
        <v>#NAME?</v>
      </c>
      <c r="BA418" s="85" t="e">
        <f t="shared" ca="1" si="55"/>
        <v>#NAME?</v>
      </c>
      <c r="BB418" s="85" t="e">
        <f t="shared" ca="1" si="56"/>
        <v>#NAME?</v>
      </c>
      <c r="BC418" s="90" t="e">
        <f t="shared" ca="1" si="57"/>
        <v>#NAME?</v>
      </c>
      <c r="BD418" s="90" t="e">
        <f t="shared" ca="1" si="58"/>
        <v>#NAME?</v>
      </c>
      <c r="BE418" s="85" t="e">
        <f t="shared" ca="1" si="59"/>
        <v>#NAME?</v>
      </c>
      <c r="BF418" s="22" t="e">
        <f t="shared" ca="1" si="60"/>
        <v>#NAME?</v>
      </c>
      <c r="BG418" s="22" t="e">
        <f t="shared" ca="1" si="61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>
        <f t="shared" si="62"/>
        <v>417</v>
      </c>
      <c r="B419" s="172"/>
      <c r="C419" s="71"/>
      <c r="D419" s="71"/>
      <c r="E419" s="71"/>
      <c r="F419" s="71"/>
      <c r="G419" s="71"/>
      <c r="H419" s="54" t="str">
        <f t="shared" si="42"/>
        <v/>
      </c>
      <c r="I419" s="71"/>
      <c r="J419" s="71"/>
      <c r="K419" s="71"/>
      <c r="L419" s="54"/>
      <c r="M419" s="71"/>
      <c r="N419" s="71"/>
      <c r="O419" s="71"/>
      <c r="P419" s="71"/>
      <c r="Q419" s="71"/>
      <c r="R419" s="66"/>
      <c r="S419" s="66"/>
      <c r="T419" s="66" t="str">
        <f t="shared" si="43"/>
        <v/>
      </c>
      <c r="U419" s="66"/>
      <c r="V419" s="25"/>
      <c r="W419" s="163"/>
      <c r="X419" s="163"/>
      <c r="Y419" s="69" t="str">
        <f t="shared" si="44"/>
        <v/>
      </c>
      <c r="Z419" s="69"/>
      <c r="AA419" s="179"/>
      <c r="AB419" s="25" t="str">
        <f t="shared" si="45"/>
        <v/>
      </c>
      <c r="AC419" s="71"/>
      <c r="AD419" s="169"/>
      <c r="AE419" s="169"/>
      <c r="AF419" s="69" t="str">
        <f t="shared" si="46"/>
        <v/>
      </c>
      <c r="AG419" s="175"/>
      <c r="AH419" s="170"/>
      <c r="AI419" s="77" t="str">
        <f t="shared" si="69"/>
        <v/>
      </c>
      <c r="AJ419" s="80" t="str">
        <f t="array" ref="AJ419">IFERROR(INDEX('[1]Master Price'!$E:$E,MATCH(D419,'[1]Master Price'!$B:$B,0)),"0")</f>
        <v>0</v>
      </c>
      <c r="AK419" s="80">
        <f t="shared" si="48"/>
        <v>0</v>
      </c>
      <c r="AL419" s="82" t="str">
        <f t="shared" si="38"/>
        <v>0-day</v>
      </c>
      <c r="AM419" s="82" t="str">
        <f t="shared" si="49"/>
        <v>0-day</v>
      </c>
      <c r="AN419" s="82" t="str">
        <f t="shared" si="40"/>
        <v>0-day</v>
      </c>
      <c r="AO419" s="82" t="str">
        <f t="shared" si="41"/>
        <v>0-day</v>
      </c>
      <c r="AP419" s="82" t="str">
        <f t="shared" si="50"/>
        <v>0-day</v>
      </c>
      <c r="AQ419" s="82" t="str">
        <f t="shared" si="51"/>
        <v>0-day</v>
      </c>
      <c r="AR419" s="137"/>
      <c r="AS419" s="83" t="str">
        <f t="shared" si="63"/>
        <v/>
      </c>
      <c r="AT419" s="85">
        <f t="shared" si="64"/>
        <v>0</v>
      </c>
      <c r="AU419" s="84" t="e">
        <f t="shared" ca="1" si="65"/>
        <v>#NAME?</v>
      </c>
      <c r="AV419" s="88" t="e">
        <f t="shared" ca="1" si="66"/>
        <v>#NAME?</v>
      </c>
      <c r="AW419" s="83" t="e">
        <f t="shared" ca="1" si="67"/>
        <v>#NAME?</v>
      </c>
      <c r="AX419" s="88" t="e">
        <f t="shared" ca="1" si="52"/>
        <v>#NAME?</v>
      </c>
      <c r="AY419" s="86" t="str">
        <f t="shared" si="53"/>
        <v/>
      </c>
      <c r="AZ419" s="171" t="e">
        <f t="shared" ca="1" si="54"/>
        <v>#NAME?</v>
      </c>
      <c r="BA419" s="85" t="e">
        <f t="shared" ca="1" si="55"/>
        <v>#NAME?</v>
      </c>
      <c r="BB419" s="85" t="e">
        <f t="shared" ca="1" si="56"/>
        <v>#NAME?</v>
      </c>
      <c r="BC419" s="90" t="e">
        <f t="shared" ca="1" si="57"/>
        <v>#NAME?</v>
      </c>
      <c r="BD419" s="90" t="e">
        <f t="shared" ca="1" si="58"/>
        <v>#NAME?</v>
      </c>
      <c r="BE419" s="85" t="e">
        <f t="shared" ca="1" si="59"/>
        <v>#NAME?</v>
      </c>
      <c r="BF419" s="22" t="e">
        <f t="shared" ca="1" si="60"/>
        <v>#NAME?</v>
      </c>
      <c r="BG419" s="22" t="e">
        <f t="shared" ca="1" si="61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>
        <f t="shared" si="62"/>
        <v>418</v>
      </c>
      <c r="B420" s="172"/>
      <c r="C420" s="71"/>
      <c r="D420" s="71"/>
      <c r="E420" s="71"/>
      <c r="F420" s="71"/>
      <c r="G420" s="71"/>
      <c r="H420" s="54" t="str">
        <f t="shared" si="42"/>
        <v/>
      </c>
      <c r="I420" s="71"/>
      <c r="J420" s="71"/>
      <c r="K420" s="71"/>
      <c r="L420" s="54"/>
      <c r="M420" s="71"/>
      <c r="N420" s="71"/>
      <c r="O420" s="71"/>
      <c r="P420" s="71"/>
      <c r="Q420" s="71"/>
      <c r="R420" s="66"/>
      <c r="S420" s="66"/>
      <c r="T420" s="66" t="str">
        <f t="shared" si="43"/>
        <v/>
      </c>
      <c r="U420" s="66"/>
      <c r="V420" s="25"/>
      <c r="W420" s="163"/>
      <c r="X420" s="163"/>
      <c r="Y420" s="69" t="str">
        <f t="shared" si="44"/>
        <v/>
      </c>
      <c r="Z420" s="69"/>
      <c r="AA420" s="179"/>
      <c r="AB420" s="25" t="str">
        <f t="shared" si="45"/>
        <v/>
      </c>
      <c r="AC420" s="71"/>
      <c r="AD420" s="169"/>
      <c r="AE420" s="169"/>
      <c r="AF420" s="69" t="str">
        <f t="shared" si="46"/>
        <v/>
      </c>
      <c r="AG420" s="175"/>
      <c r="AH420" s="170"/>
      <c r="AI420" s="77" t="str">
        <f t="shared" si="69"/>
        <v/>
      </c>
      <c r="AJ420" s="80" t="str">
        <f t="array" ref="AJ420">IFERROR(INDEX('[1]Master Price'!$E:$E,MATCH(D420,'[1]Master Price'!$B:$B,0)),"0")</f>
        <v>0</v>
      </c>
      <c r="AK420" s="80">
        <f t="shared" si="48"/>
        <v>0</v>
      </c>
      <c r="AL420" s="82" t="str">
        <f t="shared" si="38"/>
        <v>0-day</v>
      </c>
      <c r="AM420" s="82" t="str">
        <f t="shared" si="49"/>
        <v>0-day</v>
      </c>
      <c r="AN420" s="82" t="str">
        <f t="shared" si="40"/>
        <v>0-day</v>
      </c>
      <c r="AO420" s="82" t="str">
        <f t="shared" si="41"/>
        <v>0-day</v>
      </c>
      <c r="AP420" s="82" t="str">
        <f t="shared" si="50"/>
        <v>0-day</v>
      </c>
      <c r="AQ420" s="82" t="str">
        <f t="shared" si="51"/>
        <v>0-day</v>
      </c>
      <c r="AR420" s="137"/>
      <c r="AS420" s="83" t="str">
        <f t="shared" si="63"/>
        <v/>
      </c>
      <c r="AT420" s="85">
        <f t="shared" si="64"/>
        <v>0</v>
      </c>
      <c r="AU420" s="84" t="e">
        <f t="shared" ca="1" si="65"/>
        <v>#NAME?</v>
      </c>
      <c r="AV420" s="88" t="e">
        <f t="shared" ca="1" si="66"/>
        <v>#NAME?</v>
      </c>
      <c r="AW420" s="83" t="e">
        <f t="shared" ca="1" si="67"/>
        <v>#NAME?</v>
      </c>
      <c r="AX420" s="88" t="e">
        <f t="shared" ca="1" si="52"/>
        <v>#NAME?</v>
      </c>
      <c r="AY420" s="86" t="str">
        <f t="shared" si="53"/>
        <v/>
      </c>
      <c r="AZ420" s="171" t="e">
        <f t="shared" ca="1" si="54"/>
        <v>#NAME?</v>
      </c>
      <c r="BA420" s="85" t="e">
        <f t="shared" ca="1" si="55"/>
        <v>#NAME?</v>
      </c>
      <c r="BB420" s="85" t="e">
        <f t="shared" ca="1" si="56"/>
        <v>#NAME?</v>
      </c>
      <c r="BC420" s="90" t="e">
        <f t="shared" ca="1" si="57"/>
        <v>#NAME?</v>
      </c>
      <c r="BD420" s="90" t="e">
        <f t="shared" ca="1" si="58"/>
        <v>#NAME?</v>
      </c>
      <c r="BE420" s="85" t="e">
        <f t="shared" ca="1" si="59"/>
        <v>#NAME?</v>
      </c>
      <c r="BF420" s="22" t="e">
        <f t="shared" ca="1" si="60"/>
        <v>#NAME?</v>
      </c>
      <c r="BG420" s="22" t="e">
        <f t="shared" ca="1" si="61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>
        <f t="shared" si="62"/>
        <v>419</v>
      </c>
      <c r="B421" s="172"/>
      <c r="C421" s="71"/>
      <c r="D421" s="71"/>
      <c r="E421" s="71"/>
      <c r="F421" s="71"/>
      <c r="G421" s="71"/>
      <c r="H421" s="54" t="str">
        <f t="shared" si="42"/>
        <v/>
      </c>
      <c r="I421" s="71"/>
      <c r="J421" s="71"/>
      <c r="K421" s="71"/>
      <c r="L421" s="54"/>
      <c r="M421" s="71"/>
      <c r="N421" s="71"/>
      <c r="O421" s="71"/>
      <c r="P421" s="71"/>
      <c r="Q421" s="71"/>
      <c r="R421" s="66"/>
      <c r="S421" s="66"/>
      <c r="T421" s="66" t="str">
        <f t="shared" si="43"/>
        <v/>
      </c>
      <c r="U421" s="66"/>
      <c r="V421" s="25"/>
      <c r="W421" s="163"/>
      <c r="X421" s="163"/>
      <c r="Y421" s="69" t="str">
        <f t="shared" si="44"/>
        <v/>
      </c>
      <c r="Z421" s="69"/>
      <c r="AA421" s="179"/>
      <c r="AB421" s="25" t="str">
        <f t="shared" si="45"/>
        <v/>
      </c>
      <c r="AC421" s="71"/>
      <c r="AD421" s="169"/>
      <c r="AE421" s="169"/>
      <c r="AF421" s="69" t="str">
        <f t="shared" si="46"/>
        <v/>
      </c>
      <c r="AG421" s="175"/>
      <c r="AH421" s="170"/>
      <c r="AI421" s="77" t="str">
        <f t="shared" si="69"/>
        <v/>
      </c>
      <c r="AJ421" s="80" t="str">
        <f t="array" ref="AJ421">IFERROR(INDEX('[1]Master Price'!$E:$E,MATCH(D421,'[1]Master Price'!$B:$B,0)),"0")</f>
        <v>0</v>
      </c>
      <c r="AK421" s="80">
        <f t="shared" si="48"/>
        <v>0</v>
      </c>
      <c r="AL421" s="82" t="str">
        <f t="shared" si="38"/>
        <v>0-day</v>
      </c>
      <c r="AM421" s="82" t="str">
        <f t="shared" si="49"/>
        <v>0-day</v>
      </c>
      <c r="AN421" s="82" t="str">
        <f t="shared" si="40"/>
        <v>0-day</v>
      </c>
      <c r="AO421" s="82" t="str">
        <f t="shared" si="41"/>
        <v>0-day</v>
      </c>
      <c r="AP421" s="82" t="str">
        <f t="shared" si="50"/>
        <v>0-day</v>
      </c>
      <c r="AQ421" s="82" t="str">
        <f t="shared" si="51"/>
        <v>0-day</v>
      </c>
      <c r="AR421" s="137"/>
      <c r="AS421" s="83" t="str">
        <f t="shared" si="63"/>
        <v/>
      </c>
      <c r="AT421" s="85">
        <f t="shared" si="64"/>
        <v>0</v>
      </c>
      <c r="AU421" s="84" t="e">
        <f t="shared" ca="1" si="65"/>
        <v>#NAME?</v>
      </c>
      <c r="AV421" s="88" t="e">
        <f t="shared" ca="1" si="66"/>
        <v>#NAME?</v>
      </c>
      <c r="AW421" s="83" t="e">
        <f t="shared" ca="1" si="67"/>
        <v>#NAME?</v>
      </c>
      <c r="AX421" s="88" t="e">
        <f t="shared" ca="1" si="52"/>
        <v>#NAME?</v>
      </c>
      <c r="AY421" s="86" t="str">
        <f t="shared" si="53"/>
        <v/>
      </c>
      <c r="AZ421" s="171" t="e">
        <f t="shared" ca="1" si="54"/>
        <v>#NAME?</v>
      </c>
      <c r="BA421" s="85" t="e">
        <f t="shared" ca="1" si="55"/>
        <v>#NAME?</v>
      </c>
      <c r="BB421" s="85" t="e">
        <f t="shared" ca="1" si="56"/>
        <v>#NAME?</v>
      </c>
      <c r="BC421" s="90" t="e">
        <f t="shared" ca="1" si="57"/>
        <v>#NAME?</v>
      </c>
      <c r="BD421" s="90" t="e">
        <f t="shared" ca="1" si="58"/>
        <v>#NAME?</v>
      </c>
      <c r="BE421" s="85" t="e">
        <f t="shared" ca="1" si="59"/>
        <v>#NAME?</v>
      </c>
      <c r="BF421" s="22" t="e">
        <f t="shared" ca="1" si="60"/>
        <v>#NAME?</v>
      </c>
      <c r="BG421" s="22" t="e">
        <f t="shared" ca="1" si="61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>
        <f t="shared" si="62"/>
        <v>420</v>
      </c>
      <c r="B422" s="172"/>
      <c r="C422" s="71"/>
      <c r="D422" s="71"/>
      <c r="E422" s="71"/>
      <c r="F422" s="71"/>
      <c r="G422" s="71"/>
      <c r="H422" s="54" t="str">
        <f t="shared" si="42"/>
        <v/>
      </c>
      <c r="I422" s="71"/>
      <c r="J422" s="71"/>
      <c r="K422" s="71"/>
      <c r="L422" s="54"/>
      <c r="M422" s="71"/>
      <c r="N422" s="71"/>
      <c r="O422" s="71"/>
      <c r="P422" s="71"/>
      <c r="Q422" s="71"/>
      <c r="R422" s="66"/>
      <c r="S422" s="66"/>
      <c r="T422" s="66" t="str">
        <f t="shared" si="43"/>
        <v/>
      </c>
      <c r="U422" s="66"/>
      <c r="V422" s="25"/>
      <c r="W422" s="163"/>
      <c r="X422" s="163"/>
      <c r="Y422" s="69" t="str">
        <f t="shared" si="44"/>
        <v/>
      </c>
      <c r="Z422" s="69"/>
      <c r="AA422" s="179"/>
      <c r="AB422" s="25" t="str">
        <f t="shared" si="45"/>
        <v/>
      </c>
      <c r="AC422" s="71"/>
      <c r="AD422" s="169"/>
      <c r="AE422" s="169"/>
      <c r="AF422" s="69" t="str">
        <f t="shared" si="46"/>
        <v/>
      </c>
      <c r="AG422" s="175"/>
      <c r="AH422" s="170"/>
      <c r="AI422" s="77" t="str">
        <f t="shared" si="69"/>
        <v/>
      </c>
      <c r="AJ422" s="80" t="str">
        <f t="array" ref="AJ422">IFERROR(INDEX('[1]Master Price'!$E:$E,MATCH(D422,'[1]Master Price'!$B:$B,0)),"0")</f>
        <v>0</v>
      </c>
      <c r="AK422" s="80">
        <f t="shared" si="48"/>
        <v>0</v>
      </c>
      <c r="AL422" s="82" t="str">
        <f t="shared" si="38"/>
        <v>0-day</v>
      </c>
      <c r="AM422" s="82" t="str">
        <f t="shared" si="49"/>
        <v>0-day</v>
      </c>
      <c r="AN422" s="82" t="str">
        <f t="shared" si="40"/>
        <v>0-day</v>
      </c>
      <c r="AO422" s="82" t="str">
        <f t="shared" si="41"/>
        <v>0-day</v>
      </c>
      <c r="AP422" s="82" t="str">
        <f t="shared" si="50"/>
        <v>0-day</v>
      </c>
      <c r="AQ422" s="82" t="str">
        <f t="shared" si="51"/>
        <v>0-day</v>
      </c>
      <c r="AR422" s="137"/>
      <c r="AS422" s="83" t="str">
        <f t="shared" si="63"/>
        <v/>
      </c>
      <c r="AT422" s="85">
        <f t="shared" si="64"/>
        <v>0</v>
      </c>
      <c r="AU422" s="84" t="e">
        <f t="shared" ca="1" si="65"/>
        <v>#NAME?</v>
      </c>
      <c r="AV422" s="88" t="e">
        <f t="shared" ca="1" si="66"/>
        <v>#NAME?</v>
      </c>
      <c r="AW422" s="83" t="e">
        <f t="shared" ca="1" si="67"/>
        <v>#NAME?</v>
      </c>
      <c r="AX422" s="88" t="e">
        <f t="shared" ca="1" si="52"/>
        <v>#NAME?</v>
      </c>
      <c r="AY422" s="86" t="str">
        <f t="shared" si="53"/>
        <v/>
      </c>
      <c r="AZ422" s="171" t="e">
        <f t="shared" ca="1" si="54"/>
        <v>#NAME?</v>
      </c>
      <c r="BA422" s="85" t="e">
        <f t="shared" ca="1" si="55"/>
        <v>#NAME?</v>
      </c>
      <c r="BB422" s="85" t="e">
        <f t="shared" ca="1" si="56"/>
        <v>#NAME?</v>
      </c>
      <c r="BC422" s="90" t="e">
        <f t="shared" ca="1" si="57"/>
        <v>#NAME?</v>
      </c>
      <c r="BD422" s="90" t="e">
        <f t="shared" ca="1" si="58"/>
        <v>#NAME?</v>
      </c>
      <c r="BE422" s="85" t="e">
        <f t="shared" ca="1" si="59"/>
        <v>#NAME?</v>
      </c>
      <c r="BF422" s="22" t="e">
        <f t="shared" ca="1" si="60"/>
        <v>#NAME?</v>
      </c>
      <c r="BG422" s="22" t="e">
        <f t="shared" ca="1" si="61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>
        <f t="shared" si="62"/>
        <v>421</v>
      </c>
      <c r="B423" s="172"/>
      <c r="C423" s="71"/>
      <c r="D423" s="71"/>
      <c r="E423" s="71"/>
      <c r="F423" s="71"/>
      <c r="G423" s="71"/>
      <c r="H423" s="54" t="str">
        <f t="shared" si="42"/>
        <v/>
      </c>
      <c r="I423" s="71"/>
      <c r="J423" s="71"/>
      <c r="K423" s="71"/>
      <c r="L423" s="54"/>
      <c r="M423" s="71"/>
      <c r="N423" s="71"/>
      <c r="O423" s="71"/>
      <c r="P423" s="71"/>
      <c r="Q423" s="71"/>
      <c r="R423" s="66"/>
      <c r="S423" s="66"/>
      <c r="T423" s="66" t="str">
        <f t="shared" si="43"/>
        <v/>
      </c>
      <c r="U423" s="66"/>
      <c r="V423" s="25"/>
      <c r="W423" s="163"/>
      <c r="X423" s="163"/>
      <c r="Y423" s="69" t="str">
        <f t="shared" si="44"/>
        <v/>
      </c>
      <c r="Z423" s="69"/>
      <c r="AA423" s="179"/>
      <c r="AB423" s="25" t="str">
        <f t="shared" si="45"/>
        <v/>
      </c>
      <c r="AC423" s="71"/>
      <c r="AD423" s="169"/>
      <c r="AE423" s="169"/>
      <c r="AF423" s="69" t="str">
        <f t="shared" si="46"/>
        <v/>
      </c>
      <c r="AG423" s="175"/>
      <c r="AH423" s="170"/>
      <c r="AI423" s="77" t="str">
        <f t="shared" si="69"/>
        <v/>
      </c>
      <c r="AJ423" s="80" t="str">
        <f t="array" ref="AJ423">IFERROR(INDEX('[1]Master Price'!$E:$E,MATCH(D423,'[1]Master Price'!$B:$B,0)),"0")</f>
        <v>0</v>
      </c>
      <c r="AK423" s="80">
        <f t="shared" si="48"/>
        <v>0</v>
      </c>
      <c r="AL423" s="82" t="str">
        <f t="shared" si="38"/>
        <v>0-day</v>
      </c>
      <c r="AM423" s="82" t="str">
        <f t="shared" si="49"/>
        <v>0-day</v>
      </c>
      <c r="AN423" s="82" t="str">
        <f t="shared" si="40"/>
        <v>0-day</v>
      </c>
      <c r="AO423" s="82" t="str">
        <f t="shared" si="41"/>
        <v>0-day</v>
      </c>
      <c r="AP423" s="82" t="str">
        <f t="shared" si="50"/>
        <v>0-day</v>
      </c>
      <c r="AQ423" s="82" t="str">
        <f t="shared" si="51"/>
        <v>0-day</v>
      </c>
      <c r="AR423" s="137"/>
      <c r="AS423" s="83" t="str">
        <f t="shared" si="63"/>
        <v/>
      </c>
      <c r="AT423" s="85">
        <f t="shared" si="64"/>
        <v>0</v>
      </c>
      <c r="AU423" s="84" t="e">
        <f t="shared" ca="1" si="65"/>
        <v>#NAME?</v>
      </c>
      <c r="AV423" s="88" t="e">
        <f t="shared" ca="1" si="66"/>
        <v>#NAME?</v>
      </c>
      <c r="AW423" s="83" t="e">
        <f t="shared" ca="1" si="67"/>
        <v>#NAME?</v>
      </c>
      <c r="AX423" s="88" t="e">
        <f t="shared" ca="1" si="52"/>
        <v>#NAME?</v>
      </c>
      <c r="AY423" s="86" t="str">
        <f t="shared" si="53"/>
        <v/>
      </c>
      <c r="AZ423" s="171" t="e">
        <f t="shared" ca="1" si="54"/>
        <v>#NAME?</v>
      </c>
      <c r="BA423" s="85" t="e">
        <f t="shared" ca="1" si="55"/>
        <v>#NAME?</v>
      </c>
      <c r="BB423" s="85" t="e">
        <f t="shared" ca="1" si="56"/>
        <v>#NAME?</v>
      </c>
      <c r="BC423" s="90" t="e">
        <f t="shared" ca="1" si="57"/>
        <v>#NAME?</v>
      </c>
      <c r="BD423" s="90" t="e">
        <f t="shared" ca="1" si="58"/>
        <v>#NAME?</v>
      </c>
      <c r="BE423" s="85" t="e">
        <f t="shared" ca="1" si="59"/>
        <v>#NAME?</v>
      </c>
      <c r="BF423" s="22" t="e">
        <f t="shared" ca="1" si="60"/>
        <v>#NAME?</v>
      </c>
      <c r="BG423" s="22" t="e">
        <f t="shared" ca="1" si="61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>
        <f t="shared" si="62"/>
        <v>422</v>
      </c>
      <c r="B424" s="172"/>
      <c r="C424" s="71"/>
      <c r="D424" s="71"/>
      <c r="E424" s="71"/>
      <c r="F424" s="71"/>
      <c r="G424" s="71"/>
      <c r="H424" s="54" t="str">
        <f t="shared" si="42"/>
        <v/>
      </c>
      <c r="I424" s="71"/>
      <c r="J424" s="71"/>
      <c r="K424" s="71"/>
      <c r="L424" s="54"/>
      <c r="M424" s="71"/>
      <c r="N424" s="71"/>
      <c r="O424" s="71"/>
      <c r="P424" s="71"/>
      <c r="Q424" s="71"/>
      <c r="R424" s="66"/>
      <c r="S424" s="66"/>
      <c r="T424" s="66" t="str">
        <f t="shared" si="43"/>
        <v/>
      </c>
      <c r="U424" s="66"/>
      <c r="V424" s="25"/>
      <c r="W424" s="163"/>
      <c r="X424" s="163"/>
      <c r="Y424" s="69" t="str">
        <f t="shared" si="44"/>
        <v/>
      </c>
      <c r="Z424" s="69"/>
      <c r="AA424" s="179"/>
      <c r="AB424" s="25" t="str">
        <f t="shared" si="45"/>
        <v/>
      </c>
      <c r="AC424" s="71"/>
      <c r="AD424" s="169"/>
      <c r="AE424" s="169"/>
      <c r="AF424" s="69" t="str">
        <f t="shared" si="46"/>
        <v/>
      </c>
      <c r="AG424" s="175"/>
      <c r="AH424" s="170"/>
      <c r="AI424" s="77" t="str">
        <f t="shared" si="69"/>
        <v/>
      </c>
      <c r="AJ424" s="80" t="str">
        <f t="array" ref="AJ424">IFERROR(INDEX('[1]Master Price'!$E:$E,MATCH(D424,'[1]Master Price'!$B:$B,0)),"0")</f>
        <v>0</v>
      </c>
      <c r="AK424" s="80">
        <f t="shared" si="48"/>
        <v>0</v>
      </c>
      <c r="AL424" s="82" t="str">
        <f t="shared" si="38"/>
        <v>0-day</v>
      </c>
      <c r="AM424" s="82" t="str">
        <f t="shared" si="49"/>
        <v>0-day</v>
      </c>
      <c r="AN424" s="82" t="str">
        <f t="shared" si="40"/>
        <v>0-day</v>
      </c>
      <c r="AO424" s="82" t="str">
        <f t="shared" si="41"/>
        <v>0-day</v>
      </c>
      <c r="AP424" s="82" t="str">
        <f t="shared" si="50"/>
        <v>0-day</v>
      </c>
      <c r="AQ424" s="82" t="str">
        <f t="shared" si="51"/>
        <v>0-day</v>
      </c>
      <c r="AR424" s="137"/>
      <c r="AS424" s="83" t="str">
        <f t="shared" si="63"/>
        <v/>
      </c>
      <c r="AT424" s="85">
        <f t="shared" si="64"/>
        <v>0</v>
      </c>
      <c r="AU424" s="84" t="e">
        <f t="shared" ca="1" si="65"/>
        <v>#NAME?</v>
      </c>
      <c r="AV424" s="88" t="e">
        <f t="shared" ca="1" si="66"/>
        <v>#NAME?</v>
      </c>
      <c r="AW424" s="83" t="e">
        <f t="shared" ca="1" si="67"/>
        <v>#NAME?</v>
      </c>
      <c r="AX424" s="88" t="e">
        <f t="shared" ca="1" si="52"/>
        <v>#NAME?</v>
      </c>
      <c r="AY424" s="86" t="str">
        <f t="shared" si="53"/>
        <v/>
      </c>
      <c r="AZ424" s="171" t="e">
        <f t="shared" ca="1" si="54"/>
        <v>#NAME?</v>
      </c>
      <c r="BA424" s="85" t="e">
        <f t="shared" ca="1" si="55"/>
        <v>#NAME?</v>
      </c>
      <c r="BB424" s="85" t="e">
        <f t="shared" ca="1" si="56"/>
        <v>#NAME?</v>
      </c>
      <c r="BC424" s="90" t="e">
        <f t="shared" ca="1" si="57"/>
        <v>#NAME?</v>
      </c>
      <c r="BD424" s="90" t="e">
        <f t="shared" ca="1" si="58"/>
        <v>#NAME?</v>
      </c>
      <c r="BE424" s="85" t="e">
        <f t="shared" ca="1" si="59"/>
        <v>#NAME?</v>
      </c>
      <c r="BF424" s="22" t="e">
        <f t="shared" ca="1" si="60"/>
        <v>#NAME?</v>
      </c>
      <c r="BG424" s="22" t="e">
        <f t="shared" ca="1" si="61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>
        <f t="shared" si="62"/>
        <v>423</v>
      </c>
      <c r="B425" s="172"/>
      <c r="C425" s="71"/>
      <c r="D425" s="71"/>
      <c r="E425" s="71"/>
      <c r="F425" s="71"/>
      <c r="G425" s="71"/>
      <c r="H425" s="54" t="str">
        <f t="shared" si="42"/>
        <v/>
      </c>
      <c r="I425" s="71"/>
      <c r="J425" s="71"/>
      <c r="K425" s="71"/>
      <c r="L425" s="54"/>
      <c r="M425" s="71"/>
      <c r="N425" s="71"/>
      <c r="O425" s="71"/>
      <c r="P425" s="71"/>
      <c r="Q425" s="71"/>
      <c r="R425" s="66"/>
      <c r="S425" s="66"/>
      <c r="T425" s="66" t="str">
        <f t="shared" si="43"/>
        <v/>
      </c>
      <c r="U425" s="66"/>
      <c r="V425" s="25"/>
      <c r="W425" s="163"/>
      <c r="X425" s="163"/>
      <c r="Y425" s="69" t="str">
        <f t="shared" si="44"/>
        <v/>
      </c>
      <c r="Z425" s="69"/>
      <c r="AA425" s="179"/>
      <c r="AB425" s="25" t="str">
        <f t="shared" si="45"/>
        <v/>
      </c>
      <c r="AC425" s="71"/>
      <c r="AD425" s="169"/>
      <c r="AE425" s="169"/>
      <c r="AF425" s="69" t="str">
        <f t="shared" si="46"/>
        <v/>
      </c>
      <c r="AG425" s="175"/>
      <c r="AH425" s="170"/>
      <c r="AI425" s="77" t="str">
        <f t="shared" si="69"/>
        <v/>
      </c>
      <c r="AJ425" s="80" t="str">
        <f t="array" ref="AJ425">IFERROR(INDEX('[1]Master Price'!$E:$E,MATCH(D425,'[1]Master Price'!$B:$B,0)),"0")</f>
        <v>0</v>
      </c>
      <c r="AK425" s="80">
        <f t="shared" si="48"/>
        <v>0</v>
      </c>
      <c r="AL425" s="82" t="str">
        <f t="shared" si="38"/>
        <v>0-day</v>
      </c>
      <c r="AM425" s="82" t="str">
        <f t="shared" si="49"/>
        <v>0-day</v>
      </c>
      <c r="AN425" s="82" t="str">
        <f t="shared" si="40"/>
        <v>0-day</v>
      </c>
      <c r="AO425" s="82" t="str">
        <f t="shared" si="41"/>
        <v>0-day</v>
      </c>
      <c r="AP425" s="82" t="str">
        <f t="shared" si="50"/>
        <v>0-day</v>
      </c>
      <c r="AQ425" s="82" t="str">
        <f t="shared" si="51"/>
        <v>0-day</v>
      </c>
      <c r="AR425" s="137"/>
      <c r="AS425" s="83" t="str">
        <f t="shared" si="63"/>
        <v/>
      </c>
      <c r="AT425" s="85">
        <f t="shared" si="64"/>
        <v>0</v>
      </c>
      <c r="AU425" s="84" t="e">
        <f t="shared" ca="1" si="65"/>
        <v>#NAME?</v>
      </c>
      <c r="AV425" s="88" t="e">
        <f t="shared" ca="1" si="66"/>
        <v>#NAME?</v>
      </c>
      <c r="AW425" s="83" t="e">
        <f t="shared" ca="1" si="67"/>
        <v>#NAME?</v>
      </c>
      <c r="AX425" s="88" t="e">
        <f t="shared" ca="1" si="52"/>
        <v>#NAME?</v>
      </c>
      <c r="AY425" s="86" t="str">
        <f t="shared" si="53"/>
        <v/>
      </c>
      <c r="AZ425" s="171" t="e">
        <f t="shared" ca="1" si="54"/>
        <v>#NAME?</v>
      </c>
      <c r="BA425" s="85" t="e">
        <f t="shared" ca="1" si="55"/>
        <v>#NAME?</v>
      </c>
      <c r="BB425" s="85" t="e">
        <f t="shared" ca="1" si="56"/>
        <v>#NAME?</v>
      </c>
      <c r="BC425" s="90" t="e">
        <f t="shared" ca="1" si="57"/>
        <v>#NAME?</v>
      </c>
      <c r="BD425" s="90" t="e">
        <f t="shared" ca="1" si="58"/>
        <v>#NAME?</v>
      </c>
      <c r="BE425" s="85" t="e">
        <f t="shared" ca="1" si="59"/>
        <v>#NAME?</v>
      </c>
      <c r="BF425" s="22" t="e">
        <f t="shared" ca="1" si="60"/>
        <v>#NAME?</v>
      </c>
      <c r="BG425" s="22" t="e">
        <f t="shared" ca="1" si="61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>
        <f t="shared" si="62"/>
        <v>424</v>
      </c>
      <c r="B426" s="172"/>
      <c r="C426" s="71"/>
      <c r="D426" s="71"/>
      <c r="E426" s="71"/>
      <c r="F426" s="71"/>
      <c r="G426" s="71"/>
      <c r="H426" s="54" t="str">
        <f t="shared" si="42"/>
        <v/>
      </c>
      <c r="I426" s="71"/>
      <c r="J426" s="71"/>
      <c r="K426" s="71"/>
      <c r="L426" s="54"/>
      <c r="M426" s="71"/>
      <c r="N426" s="71"/>
      <c r="O426" s="71"/>
      <c r="P426" s="71"/>
      <c r="Q426" s="71"/>
      <c r="R426" s="66"/>
      <c r="S426" s="66"/>
      <c r="T426" s="66" t="str">
        <f t="shared" si="43"/>
        <v/>
      </c>
      <c r="U426" s="66"/>
      <c r="V426" s="25"/>
      <c r="W426" s="163"/>
      <c r="X426" s="163"/>
      <c r="Y426" s="69" t="str">
        <f t="shared" si="44"/>
        <v/>
      </c>
      <c r="Z426" s="69"/>
      <c r="AA426" s="179"/>
      <c r="AB426" s="25" t="str">
        <f t="shared" si="45"/>
        <v/>
      </c>
      <c r="AC426" s="71"/>
      <c r="AD426" s="169"/>
      <c r="AE426" s="169"/>
      <c r="AF426" s="69" t="str">
        <f t="shared" si="46"/>
        <v/>
      </c>
      <c r="AG426" s="175"/>
      <c r="AH426" s="170"/>
      <c r="AI426" s="77" t="str">
        <f t="shared" si="69"/>
        <v/>
      </c>
      <c r="AJ426" s="80" t="str">
        <f t="array" ref="AJ426">IFERROR(INDEX('[1]Master Price'!$E:$E,MATCH(D426,'[1]Master Price'!$B:$B,0)),"0")</f>
        <v>0</v>
      </c>
      <c r="AK426" s="80">
        <f t="shared" si="48"/>
        <v>0</v>
      </c>
      <c r="AL426" s="82" t="str">
        <f t="shared" si="38"/>
        <v>0-day</v>
      </c>
      <c r="AM426" s="82" t="str">
        <f t="shared" si="49"/>
        <v>0-day</v>
      </c>
      <c r="AN426" s="82" t="str">
        <f t="shared" si="40"/>
        <v>0-day</v>
      </c>
      <c r="AO426" s="82" t="str">
        <f t="shared" si="41"/>
        <v>0-day</v>
      </c>
      <c r="AP426" s="82" t="str">
        <f t="shared" si="50"/>
        <v>0-day</v>
      </c>
      <c r="AQ426" s="82" t="str">
        <f t="shared" si="51"/>
        <v>0-day</v>
      </c>
      <c r="AR426" s="137"/>
      <c r="AS426" s="83" t="str">
        <f t="shared" si="63"/>
        <v/>
      </c>
      <c r="AT426" s="85">
        <f t="shared" si="64"/>
        <v>0</v>
      </c>
      <c r="AU426" s="84" t="e">
        <f t="shared" ca="1" si="65"/>
        <v>#NAME?</v>
      </c>
      <c r="AV426" s="88" t="e">
        <f t="shared" ca="1" si="66"/>
        <v>#NAME?</v>
      </c>
      <c r="AW426" s="83" t="e">
        <f t="shared" ca="1" si="67"/>
        <v>#NAME?</v>
      </c>
      <c r="AX426" s="88" t="e">
        <f t="shared" ca="1" si="52"/>
        <v>#NAME?</v>
      </c>
      <c r="AY426" s="86" t="str">
        <f t="shared" si="53"/>
        <v/>
      </c>
      <c r="AZ426" s="171" t="e">
        <f t="shared" ca="1" si="54"/>
        <v>#NAME?</v>
      </c>
      <c r="BA426" s="85" t="e">
        <f t="shared" ca="1" si="55"/>
        <v>#NAME?</v>
      </c>
      <c r="BB426" s="85" t="e">
        <f t="shared" ca="1" si="56"/>
        <v>#NAME?</v>
      </c>
      <c r="BC426" s="90" t="e">
        <f t="shared" ca="1" si="57"/>
        <v>#NAME?</v>
      </c>
      <c r="BD426" s="90" t="e">
        <f t="shared" ca="1" si="58"/>
        <v>#NAME?</v>
      </c>
      <c r="BE426" s="85" t="e">
        <f t="shared" ca="1" si="59"/>
        <v>#NAME?</v>
      </c>
      <c r="BF426" s="22" t="e">
        <f t="shared" ca="1" si="60"/>
        <v>#NAME?</v>
      </c>
      <c r="BG426" s="22" t="e">
        <f t="shared" ca="1" si="61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>
        <f t="shared" si="62"/>
        <v>425</v>
      </c>
      <c r="B427" s="172"/>
      <c r="C427" s="71"/>
      <c r="D427" s="71"/>
      <c r="E427" s="71"/>
      <c r="F427" s="71"/>
      <c r="G427" s="71"/>
      <c r="H427" s="54" t="str">
        <f t="shared" si="42"/>
        <v/>
      </c>
      <c r="I427" s="71"/>
      <c r="J427" s="71"/>
      <c r="K427" s="71"/>
      <c r="L427" s="54"/>
      <c r="M427" s="71"/>
      <c r="N427" s="71"/>
      <c r="O427" s="71"/>
      <c r="P427" s="71"/>
      <c r="Q427" s="71"/>
      <c r="R427" s="66"/>
      <c r="S427" s="66"/>
      <c r="T427" s="66" t="str">
        <f t="shared" si="43"/>
        <v/>
      </c>
      <c r="U427" s="66"/>
      <c r="V427" s="25"/>
      <c r="W427" s="163"/>
      <c r="X427" s="163"/>
      <c r="Y427" s="69" t="str">
        <f t="shared" si="44"/>
        <v/>
      </c>
      <c r="Z427" s="69"/>
      <c r="AA427" s="179"/>
      <c r="AB427" s="25" t="str">
        <f t="shared" si="45"/>
        <v/>
      </c>
      <c r="AC427" s="71"/>
      <c r="AD427" s="169"/>
      <c r="AE427" s="169"/>
      <c r="AF427" s="69" t="str">
        <f t="shared" si="46"/>
        <v/>
      </c>
      <c r="AG427" s="175"/>
      <c r="AH427" s="170"/>
      <c r="AI427" s="77" t="str">
        <f t="shared" si="69"/>
        <v/>
      </c>
      <c r="AJ427" s="80" t="str">
        <f t="array" ref="AJ427">IFERROR(INDEX('[1]Master Price'!$E:$E,MATCH(D427,'[1]Master Price'!$B:$B,0)),"0")</f>
        <v>0</v>
      </c>
      <c r="AK427" s="80">
        <f t="shared" si="48"/>
        <v>0</v>
      </c>
      <c r="AL427" s="82" t="str">
        <f t="shared" si="38"/>
        <v>0-day</v>
      </c>
      <c r="AM427" s="82" t="str">
        <f t="shared" si="49"/>
        <v>0-day</v>
      </c>
      <c r="AN427" s="82" t="str">
        <f t="shared" si="40"/>
        <v>0-day</v>
      </c>
      <c r="AO427" s="82" t="str">
        <f t="shared" si="41"/>
        <v>0-day</v>
      </c>
      <c r="AP427" s="82" t="str">
        <f t="shared" si="50"/>
        <v>0-day</v>
      </c>
      <c r="AQ427" s="82" t="str">
        <f t="shared" si="51"/>
        <v>0-day</v>
      </c>
      <c r="AR427" s="137"/>
      <c r="AS427" s="83" t="str">
        <f t="shared" si="63"/>
        <v/>
      </c>
      <c r="AT427" s="85">
        <f t="shared" si="64"/>
        <v>0</v>
      </c>
      <c r="AU427" s="84" t="e">
        <f t="shared" ca="1" si="65"/>
        <v>#NAME?</v>
      </c>
      <c r="AV427" s="88" t="e">
        <f t="shared" ca="1" si="66"/>
        <v>#NAME?</v>
      </c>
      <c r="AW427" s="83" t="e">
        <f t="shared" ca="1" si="67"/>
        <v>#NAME?</v>
      </c>
      <c r="AX427" s="88" t="e">
        <f t="shared" ca="1" si="52"/>
        <v>#NAME?</v>
      </c>
      <c r="AY427" s="86" t="str">
        <f t="shared" si="53"/>
        <v/>
      </c>
      <c r="AZ427" s="171" t="e">
        <f t="shared" ca="1" si="54"/>
        <v>#NAME?</v>
      </c>
      <c r="BA427" s="85" t="e">
        <f t="shared" ca="1" si="55"/>
        <v>#NAME?</v>
      </c>
      <c r="BB427" s="85" t="e">
        <f t="shared" ca="1" si="56"/>
        <v>#NAME?</v>
      </c>
      <c r="BC427" s="90" t="e">
        <f t="shared" ca="1" si="57"/>
        <v>#NAME?</v>
      </c>
      <c r="BD427" s="90" t="e">
        <f t="shared" ca="1" si="58"/>
        <v>#NAME?</v>
      </c>
      <c r="BE427" s="85" t="e">
        <f t="shared" ca="1" si="59"/>
        <v>#NAME?</v>
      </c>
      <c r="BF427" s="22" t="e">
        <f t="shared" ca="1" si="60"/>
        <v>#NAME?</v>
      </c>
      <c r="BG427" s="22" t="e">
        <f t="shared" ca="1" si="61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>
        <f t="shared" si="62"/>
        <v>426</v>
      </c>
      <c r="B428" s="172"/>
      <c r="C428" s="71"/>
      <c r="D428" s="71"/>
      <c r="E428" s="71"/>
      <c r="F428" s="71"/>
      <c r="G428" s="71"/>
      <c r="H428" s="54" t="str">
        <f t="shared" si="42"/>
        <v/>
      </c>
      <c r="I428" s="71"/>
      <c r="J428" s="71"/>
      <c r="K428" s="71"/>
      <c r="L428" s="54"/>
      <c r="M428" s="71"/>
      <c r="N428" s="71"/>
      <c r="O428" s="71"/>
      <c r="P428" s="71"/>
      <c r="Q428" s="71"/>
      <c r="R428" s="66"/>
      <c r="S428" s="66"/>
      <c r="T428" s="66" t="str">
        <f t="shared" si="43"/>
        <v/>
      </c>
      <c r="U428" s="66"/>
      <c r="V428" s="25"/>
      <c r="W428" s="163"/>
      <c r="X428" s="163"/>
      <c r="Y428" s="69" t="str">
        <f t="shared" si="44"/>
        <v/>
      </c>
      <c r="Z428" s="69"/>
      <c r="AA428" s="179"/>
      <c r="AB428" s="25" t="str">
        <f t="shared" si="45"/>
        <v/>
      </c>
      <c r="AC428" s="71"/>
      <c r="AD428" s="169"/>
      <c r="AE428" s="169"/>
      <c r="AF428" s="69" t="str">
        <f t="shared" si="46"/>
        <v/>
      </c>
      <c r="AG428" s="175"/>
      <c r="AH428" s="170"/>
      <c r="AI428" s="77" t="str">
        <f t="shared" si="69"/>
        <v/>
      </c>
      <c r="AJ428" s="80" t="str">
        <f t="array" ref="AJ428">IFERROR(INDEX('[1]Master Price'!$E:$E,MATCH(D428,'[1]Master Price'!$B:$B,0)),"0")</f>
        <v>0</v>
      </c>
      <c r="AK428" s="80">
        <f t="shared" si="48"/>
        <v>0</v>
      </c>
      <c r="AL428" s="82" t="str">
        <f t="shared" si="38"/>
        <v>0-day</v>
      </c>
      <c r="AM428" s="82" t="str">
        <f t="shared" si="49"/>
        <v>0-day</v>
      </c>
      <c r="AN428" s="82" t="str">
        <f t="shared" si="40"/>
        <v>0-day</v>
      </c>
      <c r="AO428" s="82" t="str">
        <f t="shared" si="41"/>
        <v>0-day</v>
      </c>
      <c r="AP428" s="82" t="str">
        <f t="shared" si="50"/>
        <v>0-day</v>
      </c>
      <c r="AQ428" s="82" t="str">
        <f t="shared" si="51"/>
        <v>0-day</v>
      </c>
      <c r="AR428" s="137"/>
      <c r="AS428" s="83" t="str">
        <f t="shared" si="63"/>
        <v/>
      </c>
      <c r="AT428" s="85">
        <f t="shared" si="64"/>
        <v>0</v>
      </c>
      <c r="AU428" s="84" t="e">
        <f t="shared" ca="1" si="65"/>
        <v>#NAME?</v>
      </c>
      <c r="AV428" s="88" t="e">
        <f t="shared" ca="1" si="66"/>
        <v>#NAME?</v>
      </c>
      <c r="AW428" s="83" t="e">
        <f t="shared" ca="1" si="67"/>
        <v>#NAME?</v>
      </c>
      <c r="AX428" s="88" t="e">
        <f t="shared" ca="1" si="52"/>
        <v>#NAME?</v>
      </c>
      <c r="AY428" s="86" t="str">
        <f t="shared" si="53"/>
        <v/>
      </c>
      <c r="AZ428" s="171" t="e">
        <f t="shared" ca="1" si="54"/>
        <v>#NAME?</v>
      </c>
      <c r="BA428" s="85" t="e">
        <f t="shared" ca="1" si="55"/>
        <v>#NAME?</v>
      </c>
      <c r="BB428" s="85" t="e">
        <f t="shared" ca="1" si="56"/>
        <v>#NAME?</v>
      </c>
      <c r="BC428" s="90" t="e">
        <f t="shared" ca="1" si="57"/>
        <v>#NAME?</v>
      </c>
      <c r="BD428" s="90" t="e">
        <f t="shared" ca="1" si="58"/>
        <v>#NAME?</v>
      </c>
      <c r="BE428" s="85" t="e">
        <f t="shared" ca="1" si="59"/>
        <v>#NAME?</v>
      </c>
      <c r="BF428" s="22" t="e">
        <f t="shared" ca="1" si="60"/>
        <v>#NAME?</v>
      </c>
      <c r="BG428" s="22" t="e">
        <f t="shared" ca="1" si="61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 t="str">
        <f t="shared" si="62"/>
        <v/>
      </c>
      <c r="B429" s="172"/>
      <c r="C429" s="71"/>
      <c r="D429" s="71"/>
      <c r="E429" s="71"/>
      <c r="F429" s="71"/>
      <c r="G429" s="71"/>
      <c r="H429" s="54" t="str">
        <f t="shared" si="42"/>
        <v/>
      </c>
      <c r="I429" s="71"/>
      <c r="J429" s="71"/>
      <c r="K429" s="71"/>
      <c r="L429" s="54"/>
      <c r="M429" s="71"/>
      <c r="N429" s="71"/>
      <c r="O429" s="71"/>
      <c r="P429" s="71"/>
      <c r="Q429" s="71"/>
      <c r="R429" s="66"/>
      <c r="S429" s="66"/>
      <c r="T429" s="66" t="str">
        <f t="shared" si="43"/>
        <v/>
      </c>
      <c r="U429" s="66"/>
      <c r="V429" s="25"/>
      <c r="W429" s="163"/>
      <c r="X429" s="163"/>
      <c r="Y429" s="69" t="str">
        <f t="shared" si="44"/>
        <v/>
      </c>
      <c r="Z429" s="69"/>
      <c r="AA429" s="179"/>
      <c r="AB429" s="25" t="str">
        <f t="shared" si="45"/>
        <v/>
      </c>
      <c r="AC429" s="71"/>
      <c r="AD429" s="169"/>
      <c r="AE429" s="169"/>
      <c r="AF429" s="69" t="str">
        <f t="shared" si="46"/>
        <v/>
      </c>
      <c r="AG429" s="175"/>
      <c r="AH429" s="170"/>
      <c r="AI429" s="77" t="str">
        <f t="shared" si="69"/>
        <v/>
      </c>
      <c r="AJ429" s="80" t="str">
        <f t="array" ref="AJ429">IFERROR(INDEX('[1]Master Price'!$E:$E,MATCH(D429,'[1]Master Price'!$B:$B,0)),"0")</f>
        <v>0</v>
      </c>
      <c r="AK429" s="80">
        <f t="shared" si="48"/>
        <v>0</v>
      </c>
      <c r="AL429" s="82" t="str">
        <f t="shared" si="38"/>
        <v>0-day</v>
      </c>
      <c r="AM429" s="82" t="str">
        <f t="shared" si="49"/>
        <v>0-day</v>
      </c>
      <c r="AN429" s="82" t="str">
        <f t="shared" si="40"/>
        <v>0-day</v>
      </c>
      <c r="AO429" s="82" t="str">
        <f t="shared" si="41"/>
        <v>0-day</v>
      </c>
      <c r="AP429" s="82" t="str">
        <f t="shared" si="50"/>
        <v>0-day</v>
      </c>
      <c r="AQ429" s="82" t="str">
        <f t="shared" si="51"/>
        <v>0-day</v>
      </c>
      <c r="AR429" s="137"/>
      <c r="AS429" s="83" t="str">
        <f t="shared" si="63"/>
        <v/>
      </c>
      <c r="AT429" s="85">
        <f t="shared" si="64"/>
        <v>0</v>
      </c>
      <c r="AU429" s="84" t="e">
        <f t="shared" ca="1" si="65"/>
        <v>#NAME?</v>
      </c>
      <c r="AV429" s="88" t="e">
        <f t="shared" ca="1" si="66"/>
        <v>#NAME?</v>
      </c>
      <c r="AW429" s="83" t="e">
        <f t="shared" ca="1" si="67"/>
        <v>#NAME?</v>
      </c>
      <c r="AX429" s="88" t="e">
        <f t="shared" ca="1" si="52"/>
        <v>#NAME?</v>
      </c>
      <c r="AY429" s="86" t="str">
        <f t="shared" si="53"/>
        <v/>
      </c>
      <c r="AZ429" s="171" t="e">
        <f t="shared" ca="1" si="54"/>
        <v>#NAME?</v>
      </c>
      <c r="BA429" s="85" t="e">
        <f t="shared" ca="1" si="55"/>
        <v>#NAME?</v>
      </c>
      <c r="BB429" s="85" t="e">
        <f t="shared" ca="1" si="56"/>
        <v>#NAME?</v>
      </c>
      <c r="BC429" s="90" t="e">
        <f t="shared" ca="1" si="57"/>
        <v>#NAME?</v>
      </c>
      <c r="BD429" s="90" t="e">
        <f t="shared" ca="1" si="58"/>
        <v>#NAME?</v>
      </c>
      <c r="BE429" s="85" t="e">
        <f t="shared" ca="1" si="59"/>
        <v>#NAME?</v>
      </c>
      <c r="BF429" s="22" t="e">
        <f t="shared" ca="1" si="60"/>
        <v>#NAME?</v>
      </c>
      <c r="BG429" s="22" t="e">
        <f t="shared" ca="1" si="61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 t="str">
        <f t="shared" si="62"/>
        <v/>
      </c>
      <c r="B430" s="172"/>
      <c r="C430" s="71"/>
      <c r="D430" s="71"/>
      <c r="E430" s="71"/>
      <c r="F430" s="71"/>
      <c r="G430" s="71"/>
      <c r="H430" s="54" t="str">
        <f t="shared" si="42"/>
        <v/>
      </c>
      <c r="I430" s="71"/>
      <c r="J430" s="71"/>
      <c r="K430" s="71"/>
      <c r="L430" s="54"/>
      <c r="M430" s="71"/>
      <c r="N430" s="71"/>
      <c r="O430" s="71"/>
      <c r="P430" s="71"/>
      <c r="Q430" s="71"/>
      <c r="R430" s="66"/>
      <c r="S430" s="66"/>
      <c r="T430" s="66" t="str">
        <f t="shared" si="43"/>
        <v/>
      </c>
      <c r="U430" s="66"/>
      <c r="V430" s="25"/>
      <c r="W430" s="163"/>
      <c r="X430" s="163"/>
      <c r="Y430" s="69" t="str">
        <f t="shared" si="44"/>
        <v/>
      </c>
      <c r="Z430" s="69"/>
      <c r="AA430" s="179"/>
      <c r="AB430" s="25" t="str">
        <f t="shared" si="45"/>
        <v/>
      </c>
      <c r="AC430" s="71"/>
      <c r="AD430" s="169"/>
      <c r="AE430" s="169"/>
      <c r="AF430" s="69" t="str">
        <f t="shared" si="46"/>
        <v/>
      </c>
      <c r="AG430" s="169"/>
      <c r="AH430" s="170"/>
      <c r="AI430" s="77" t="str">
        <f t="shared" si="69"/>
        <v/>
      </c>
      <c r="AJ430" s="80" t="str">
        <f t="array" ref="AJ430">IFERROR(INDEX('[1]Master Price'!$E:$E,MATCH(D430,'[1]Master Price'!$B:$B,0)),"0")</f>
        <v>0</v>
      </c>
      <c r="AK430" s="80">
        <f t="shared" si="48"/>
        <v>0</v>
      </c>
      <c r="AL430" s="82" t="str">
        <f t="shared" si="38"/>
        <v>0-day</v>
      </c>
      <c r="AM430" s="82" t="str">
        <f t="shared" si="49"/>
        <v>0-day</v>
      </c>
      <c r="AN430" s="82" t="str">
        <f t="shared" si="40"/>
        <v>0-day</v>
      </c>
      <c r="AO430" s="82" t="str">
        <f t="shared" si="41"/>
        <v>0-day</v>
      </c>
      <c r="AP430" s="82" t="str">
        <f t="shared" si="50"/>
        <v>0-day</v>
      </c>
      <c r="AQ430" s="82" t="str">
        <f t="shared" si="51"/>
        <v>0-day</v>
      </c>
      <c r="AR430" s="137"/>
      <c r="AS430" s="83" t="str">
        <f t="shared" si="63"/>
        <v/>
      </c>
      <c r="AT430" s="85">
        <f t="shared" si="64"/>
        <v>0</v>
      </c>
      <c r="AU430" s="84" t="e">
        <f t="shared" ca="1" si="65"/>
        <v>#NAME?</v>
      </c>
      <c r="AV430" s="88" t="e">
        <f t="shared" ca="1" si="66"/>
        <v>#NAME?</v>
      </c>
      <c r="AW430" s="83" t="e">
        <f t="shared" ca="1" si="67"/>
        <v>#NAME?</v>
      </c>
      <c r="AX430" s="88" t="e">
        <f t="shared" ca="1" si="52"/>
        <v>#NAME?</v>
      </c>
      <c r="AY430" s="86" t="str">
        <f t="shared" si="53"/>
        <v/>
      </c>
      <c r="AZ430" s="171" t="e">
        <f t="shared" ca="1" si="54"/>
        <v>#NAME?</v>
      </c>
      <c r="BA430" s="85" t="e">
        <f t="shared" ca="1" si="55"/>
        <v>#NAME?</v>
      </c>
      <c r="BB430" s="85" t="e">
        <f t="shared" ca="1" si="56"/>
        <v>#NAME?</v>
      </c>
      <c r="BC430" s="90" t="e">
        <f t="shared" ca="1" si="57"/>
        <v>#NAME?</v>
      </c>
      <c r="BD430" s="90" t="e">
        <f t="shared" ca="1" si="58"/>
        <v>#NAME?</v>
      </c>
      <c r="BE430" s="85" t="e">
        <f t="shared" ca="1" si="59"/>
        <v>#NAME?</v>
      </c>
      <c r="BF430" s="22" t="e">
        <f t="shared" ca="1" si="60"/>
        <v>#NAME?</v>
      </c>
      <c r="BG430" s="22" t="e">
        <f t="shared" ca="1" si="61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 t="str">
        <f t="shared" si="62"/>
        <v/>
      </c>
      <c r="B431" s="172"/>
      <c r="C431" s="71"/>
      <c r="D431" s="71"/>
      <c r="E431" s="71"/>
      <c r="F431" s="71"/>
      <c r="G431" s="71"/>
      <c r="H431" s="54" t="str">
        <f t="shared" si="42"/>
        <v/>
      </c>
      <c r="I431" s="71"/>
      <c r="J431" s="71"/>
      <c r="K431" s="71"/>
      <c r="L431" s="54"/>
      <c r="M431" s="71"/>
      <c r="N431" s="71"/>
      <c r="O431" s="71"/>
      <c r="P431" s="71"/>
      <c r="Q431" s="71"/>
      <c r="R431" s="66"/>
      <c r="S431" s="66"/>
      <c r="T431" s="66" t="str">
        <f t="shared" si="43"/>
        <v/>
      </c>
      <c r="U431" s="66"/>
      <c r="V431" s="25"/>
      <c r="W431" s="163"/>
      <c r="X431" s="163"/>
      <c r="Y431" s="69" t="str">
        <f t="shared" si="44"/>
        <v/>
      </c>
      <c r="Z431" s="69"/>
      <c r="AA431" s="179"/>
      <c r="AB431" s="25" t="str">
        <f t="shared" si="45"/>
        <v/>
      </c>
      <c r="AC431" s="71"/>
      <c r="AD431" s="169"/>
      <c r="AE431" s="169"/>
      <c r="AF431" s="69" t="str">
        <f t="shared" si="46"/>
        <v/>
      </c>
      <c r="AG431" s="169"/>
      <c r="AH431" s="170"/>
      <c r="AI431" s="77" t="str">
        <f t="shared" si="69"/>
        <v/>
      </c>
      <c r="AJ431" s="80" t="str">
        <f t="array" ref="AJ431">IFERROR(INDEX('[1]Master Price'!$E:$E,MATCH(D431,'[1]Master Price'!$B:$B,0)),"0")</f>
        <v>0</v>
      </c>
      <c r="AK431" s="80">
        <f t="shared" si="48"/>
        <v>0</v>
      </c>
      <c r="AL431" s="82" t="str">
        <f t="shared" si="38"/>
        <v>0-day</v>
      </c>
      <c r="AM431" s="82" t="str">
        <f t="shared" si="49"/>
        <v>0-day</v>
      </c>
      <c r="AN431" s="82" t="str">
        <f t="shared" si="40"/>
        <v>0-day</v>
      </c>
      <c r="AO431" s="82" t="str">
        <f t="shared" si="41"/>
        <v>0-day</v>
      </c>
      <c r="AP431" s="82" t="str">
        <f t="shared" si="50"/>
        <v>0-day</v>
      </c>
      <c r="AQ431" s="82" t="str">
        <f t="shared" si="51"/>
        <v>0-day</v>
      </c>
      <c r="AR431" s="137"/>
      <c r="AS431" s="83" t="str">
        <f t="shared" si="63"/>
        <v/>
      </c>
      <c r="AT431" s="85">
        <f t="shared" si="64"/>
        <v>0</v>
      </c>
      <c r="AU431" s="84" t="e">
        <f t="shared" ca="1" si="65"/>
        <v>#NAME?</v>
      </c>
      <c r="AV431" s="88" t="e">
        <f t="shared" ca="1" si="66"/>
        <v>#NAME?</v>
      </c>
      <c r="AW431" s="83" t="e">
        <f t="shared" ca="1" si="67"/>
        <v>#NAME?</v>
      </c>
      <c r="AX431" s="88" t="e">
        <f t="shared" ca="1" si="52"/>
        <v>#NAME?</v>
      </c>
      <c r="AY431" s="86" t="str">
        <f t="shared" si="53"/>
        <v/>
      </c>
      <c r="AZ431" s="171" t="e">
        <f t="shared" ca="1" si="54"/>
        <v>#NAME?</v>
      </c>
      <c r="BA431" s="85" t="e">
        <f t="shared" ca="1" si="55"/>
        <v>#NAME?</v>
      </c>
      <c r="BB431" s="85" t="e">
        <f t="shared" ca="1" si="56"/>
        <v>#NAME?</v>
      </c>
      <c r="BC431" s="90" t="e">
        <f t="shared" ca="1" si="57"/>
        <v>#NAME?</v>
      </c>
      <c r="BD431" s="90" t="e">
        <f t="shared" ca="1" si="58"/>
        <v>#NAME?</v>
      </c>
      <c r="BE431" s="85" t="e">
        <f t="shared" ca="1" si="59"/>
        <v>#NAME?</v>
      </c>
      <c r="BF431" s="22" t="e">
        <f t="shared" ca="1" si="60"/>
        <v>#NAME?</v>
      </c>
      <c r="BG431" s="22" t="e">
        <f t="shared" ca="1" si="61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 t="str">
        <f t="shared" si="62"/>
        <v/>
      </c>
      <c r="B432" s="172"/>
      <c r="C432" s="71"/>
      <c r="D432" s="71"/>
      <c r="E432" s="71"/>
      <c r="F432" s="71"/>
      <c r="G432" s="71"/>
      <c r="H432" s="54" t="str">
        <f t="shared" si="42"/>
        <v/>
      </c>
      <c r="I432" s="71"/>
      <c r="J432" s="71"/>
      <c r="K432" s="71"/>
      <c r="L432" s="54"/>
      <c r="M432" s="71"/>
      <c r="N432" s="71"/>
      <c r="O432" s="71"/>
      <c r="P432" s="71"/>
      <c r="Q432" s="71"/>
      <c r="R432" s="66"/>
      <c r="S432" s="66"/>
      <c r="T432" s="66" t="str">
        <f t="shared" si="43"/>
        <v/>
      </c>
      <c r="U432" s="66"/>
      <c r="V432" s="25"/>
      <c r="W432" s="163"/>
      <c r="X432" s="163"/>
      <c r="Y432" s="69" t="str">
        <f t="shared" si="44"/>
        <v/>
      </c>
      <c r="Z432" s="69"/>
      <c r="AA432" s="179"/>
      <c r="AB432" s="25" t="str">
        <f t="shared" si="45"/>
        <v/>
      </c>
      <c r="AC432" s="71"/>
      <c r="AD432" s="169"/>
      <c r="AE432" s="169"/>
      <c r="AF432" s="69" t="str">
        <f t="shared" si="46"/>
        <v/>
      </c>
      <c r="AG432" s="169"/>
      <c r="AH432" s="170"/>
      <c r="AI432" s="77" t="str">
        <f t="shared" si="69"/>
        <v/>
      </c>
      <c r="AJ432" s="80" t="str">
        <f t="array" ref="AJ432">IFERROR(INDEX('[1]Master Price'!$E:$E,MATCH(D432,'[1]Master Price'!$B:$B,0)),"0")</f>
        <v>0</v>
      </c>
      <c r="AK432" s="80">
        <f t="shared" si="48"/>
        <v>0</v>
      </c>
      <c r="AL432" s="82" t="str">
        <f t="shared" si="38"/>
        <v>0-day</v>
      </c>
      <c r="AM432" s="82" t="str">
        <f t="shared" si="49"/>
        <v>0-day</v>
      </c>
      <c r="AN432" s="82" t="str">
        <f t="shared" si="40"/>
        <v>0-day</v>
      </c>
      <c r="AO432" s="82" t="str">
        <f t="shared" si="41"/>
        <v>0-day</v>
      </c>
      <c r="AP432" s="82" t="str">
        <f t="shared" si="50"/>
        <v>0-day</v>
      </c>
      <c r="AQ432" s="82" t="str">
        <f t="shared" si="51"/>
        <v>0-day</v>
      </c>
      <c r="AR432" s="137"/>
      <c r="AS432" s="83" t="str">
        <f t="shared" si="63"/>
        <v/>
      </c>
      <c r="AT432" s="85">
        <f t="shared" si="64"/>
        <v>0</v>
      </c>
      <c r="AU432" s="84" t="e">
        <f t="shared" ca="1" si="65"/>
        <v>#NAME?</v>
      </c>
      <c r="AV432" s="88" t="e">
        <f t="shared" ca="1" si="66"/>
        <v>#NAME?</v>
      </c>
      <c r="AW432" s="83" t="e">
        <f t="shared" ca="1" si="67"/>
        <v>#NAME?</v>
      </c>
      <c r="AX432" s="88" t="e">
        <f t="shared" ca="1" si="52"/>
        <v>#NAME?</v>
      </c>
      <c r="AY432" s="86" t="str">
        <f t="shared" si="53"/>
        <v/>
      </c>
      <c r="AZ432" s="171" t="e">
        <f t="shared" ca="1" si="54"/>
        <v>#NAME?</v>
      </c>
      <c r="BA432" s="85" t="e">
        <f t="shared" ca="1" si="55"/>
        <v>#NAME?</v>
      </c>
      <c r="BB432" s="85" t="e">
        <f t="shared" ca="1" si="56"/>
        <v>#NAME?</v>
      </c>
      <c r="BC432" s="90" t="e">
        <f t="shared" ca="1" si="57"/>
        <v>#NAME?</v>
      </c>
      <c r="BD432" s="90" t="e">
        <f t="shared" ca="1" si="58"/>
        <v>#NAME?</v>
      </c>
      <c r="BE432" s="85" t="e">
        <f t="shared" ca="1" si="59"/>
        <v>#NAME?</v>
      </c>
      <c r="BF432" s="22" t="e">
        <f t="shared" ca="1" si="60"/>
        <v>#NAME?</v>
      </c>
      <c r="BG432" s="22" t="e">
        <f t="shared" ca="1" si="61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 t="str">
        <f t="shared" si="62"/>
        <v/>
      </c>
      <c r="B433" s="172"/>
      <c r="C433" s="71"/>
      <c r="D433" s="71"/>
      <c r="E433" s="71"/>
      <c r="F433" s="71"/>
      <c r="G433" s="71"/>
      <c r="H433" s="54" t="str">
        <f t="shared" si="42"/>
        <v/>
      </c>
      <c r="I433" s="71"/>
      <c r="J433" s="71"/>
      <c r="K433" s="71"/>
      <c r="L433" s="54"/>
      <c r="M433" s="71"/>
      <c r="N433" s="71"/>
      <c r="O433" s="71"/>
      <c r="P433" s="71"/>
      <c r="Q433" s="71"/>
      <c r="R433" s="66"/>
      <c r="S433" s="66"/>
      <c r="T433" s="66" t="str">
        <f t="shared" si="43"/>
        <v/>
      </c>
      <c r="U433" s="66"/>
      <c r="V433" s="25"/>
      <c r="W433" s="163"/>
      <c r="X433" s="163"/>
      <c r="Y433" s="69" t="str">
        <f t="shared" si="44"/>
        <v/>
      </c>
      <c r="Z433" s="69"/>
      <c r="AA433" s="179"/>
      <c r="AB433" s="25" t="str">
        <f t="shared" si="45"/>
        <v/>
      </c>
      <c r="AC433" s="71"/>
      <c r="AD433" s="169"/>
      <c r="AE433" s="169"/>
      <c r="AF433" s="69" t="str">
        <f t="shared" si="46"/>
        <v/>
      </c>
      <c r="AG433" s="169"/>
      <c r="AH433" s="170"/>
      <c r="AI433" s="77" t="str">
        <f t="shared" si="69"/>
        <v/>
      </c>
      <c r="AJ433" s="80" t="str">
        <f t="array" ref="AJ433">IFERROR(INDEX('[1]Master Price'!$E:$E,MATCH(D433,'[1]Master Price'!$B:$B,0)),"0")</f>
        <v>0</v>
      </c>
      <c r="AK433" s="80">
        <f t="shared" si="48"/>
        <v>0</v>
      </c>
      <c r="AL433" s="82" t="str">
        <f t="shared" si="38"/>
        <v>0-day</v>
      </c>
      <c r="AM433" s="82" t="str">
        <f t="shared" si="49"/>
        <v>0-day</v>
      </c>
      <c r="AN433" s="82" t="str">
        <f t="shared" si="40"/>
        <v>0-day</v>
      </c>
      <c r="AO433" s="82" t="str">
        <f t="shared" si="41"/>
        <v>0-day</v>
      </c>
      <c r="AP433" s="82" t="str">
        <f t="shared" si="50"/>
        <v>0-day</v>
      </c>
      <c r="AQ433" s="82" t="str">
        <f t="shared" si="51"/>
        <v>0-day</v>
      </c>
      <c r="AR433" s="137"/>
      <c r="AS433" s="83" t="str">
        <f t="shared" si="63"/>
        <v/>
      </c>
      <c r="AT433" s="85">
        <f t="shared" si="64"/>
        <v>0</v>
      </c>
      <c r="AU433" s="84" t="e">
        <f t="shared" ca="1" si="65"/>
        <v>#NAME?</v>
      </c>
      <c r="AV433" s="88" t="e">
        <f t="shared" ca="1" si="66"/>
        <v>#NAME?</v>
      </c>
      <c r="AW433" s="83" t="e">
        <f t="shared" ca="1" si="67"/>
        <v>#NAME?</v>
      </c>
      <c r="AX433" s="88" t="e">
        <f t="shared" ca="1" si="52"/>
        <v>#NAME?</v>
      </c>
      <c r="AY433" s="86" t="str">
        <f t="shared" si="53"/>
        <v/>
      </c>
      <c r="AZ433" s="171" t="e">
        <f t="shared" ca="1" si="54"/>
        <v>#NAME?</v>
      </c>
      <c r="BA433" s="85" t="e">
        <f t="shared" ca="1" si="55"/>
        <v>#NAME?</v>
      </c>
      <c r="BB433" s="85" t="e">
        <f t="shared" ca="1" si="56"/>
        <v>#NAME?</v>
      </c>
      <c r="BC433" s="90" t="e">
        <f t="shared" ca="1" si="57"/>
        <v>#NAME?</v>
      </c>
      <c r="BD433" s="90" t="e">
        <f t="shared" ca="1" si="58"/>
        <v>#NAME?</v>
      </c>
      <c r="BE433" s="85" t="e">
        <f t="shared" ca="1" si="59"/>
        <v>#NAME?</v>
      </c>
      <c r="BF433" s="22" t="e">
        <f t="shared" ca="1" si="60"/>
        <v>#NAME?</v>
      </c>
      <c r="BG433" s="22" t="e">
        <f t="shared" ca="1" si="61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 t="str">
        <f t="shared" si="62"/>
        <v/>
      </c>
      <c r="B434" s="172"/>
      <c r="C434" s="71"/>
      <c r="D434" s="71"/>
      <c r="E434" s="71"/>
      <c r="F434" s="71"/>
      <c r="G434" s="71"/>
      <c r="H434" s="54" t="str">
        <f t="shared" si="42"/>
        <v/>
      </c>
      <c r="I434" s="71"/>
      <c r="J434" s="71"/>
      <c r="K434" s="71"/>
      <c r="L434" s="54"/>
      <c r="M434" s="71"/>
      <c r="N434" s="71"/>
      <c r="O434" s="71"/>
      <c r="P434" s="71"/>
      <c r="Q434" s="71"/>
      <c r="R434" s="66"/>
      <c r="S434" s="66"/>
      <c r="T434" s="66" t="str">
        <f t="shared" si="43"/>
        <v/>
      </c>
      <c r="U434" s="66"/>
      <c r="V434" s="25"/>
      <c r="W434" s="163"/>
      <c r="X434" s="163"/>
      <c r="Y434" s="69" t="str">
        <f t="shared" si="44"/>
        <v/>
      </c>
      <c r="Z434" s="69"/>
      <c r="AA434" s="179"/>
      <c r="AB434" s="25" t="str">
        <f t="shared" si="45"/>
        <v/>
      </c>
      <c r="AC434" s="71"/>
      <c r="AD434" s="169"/>
      <c r="AE434" s="169"/>
      <c r="AF434" s="69" t="str">
        <f t="shared" si="46"/>
        <v/>
      </c>
      <c r="AG434" s="169"/>
      <c r="AH434" s="170"/>
      <c r="AI434" s="77" t="str">
        <f t="shared" si="69"/>
        <v/>
      </c>
      <c r="AJ434" s="80" t="str">
        <f t="array" ref="AJ434">IFERROR(INDEX('[1]Master Price'!$E:$E,MATCH(D434,'[1]Master Price'!$B:$B,0)),"0")</f>
        <v>0</v>
      </c>
      <c r="AK434" s="80">
        <f t="shared" si="48"/>
        <v>0</v>
      </c>
      <c r="AL434" s="82" t="str">
        <f t="shared" si="38"/>
        <v>0-day</v>
      </c>
      <c r="AM434" s="82" t="str">
        <f t="shared" si="49"/>
        <v>0-day</v>
      </c>
      <c r="AN434" s="82" t="str">
        <f t="shared" si="40"/>
        <v>0-day</v>
      </c>
      <c r="AO434" s="82" t="str">
        <f t="shared" si="41"/>
        <v>0-day</v>
      </c>
      <c r="AP434" s="82" t="str">
        <f t="shared" si="50"/>
        <v>0-day</v>
      </c>
      <c r="AQ434" s="82" t="str">
        <f t="shared" si="51"/>
        <v>0-day</v>
      </c>
      <c r="AR434" s="137"/>
      <c r="AS434" s="83" t="str">
        <f t="shared" si="63"/>
        <v/>
      </c>
      <c r="AT434" s="85">
        <f t="shared" si="64"/>
        <v>0</v>
      </c>
      <c r="AU434" s="84" t="e">
        <f t="shared" ca="1" si="65"/>
        <v>#NAME?</v>
      </c>
      <c r="AV434" s="88" t="e">
        <f t="shared" ca="1" si="66"/>
        <v>#NAME?</v>
      </c>
      <c r="AW434" s="83" t="e">
        <f t="shared" ca="1" si="67"/>
        <v>#NAME?</v>
      </c>
      <c r="AX434" s="88" t="e">
        <f t="shared" ca="1" si="52"/>
        <v>#NAME?</v>
      </c>
      <c r="AY434" s="86" t="str">
        <f t="shared" si="53"/>
        <v/>
      </c>
      <c r="AZ434" s="171" t="e">
        <f t="shared" ca="1" si="54"/>
        <v>#NAME?</v>
      </c>
      <c r="BA434" s="85" t="e">
        <f t="shared" ca="1" si="55"/>
        <v>#NAME?</v>
      </c>
      <c r="BB434" s="85" t="e">
        <f t="shared" ca="1" si="56"/>
        <v>#NAME?</v>
      </c>
      <c r="BC434" s="90" t="e">
        <f t="shared" ca="1" si="57"/>
        <v>#NAME?</v>
      </c>
      <c r="BD434" s="90" t="e">
        <f t="shared" ca="1" si="58"/>
        <v>#NAME?</v>
      </c>
      <c r="BE434" s="85" t="e">
        <f t="shared" ca="1" si="59"/>
        <v>#NAME?</v>
      </c>
      <c r="BF434" s="22" t="e">
        <f t="shared" ca="1" si="60"/>
        <v>#NAME?</v>
      </c>
      <c r="BG434" s="22" t="e">
        <f t="shared" ca="1" si="61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 t="str">
        <f t="shared" si="62"/>
        <v/>
      </c>
      <c r="B435" s="172"/>
      <c r="C435" s="71"/>
      <c r="D435" s="71"/>
      <c r="E435" s="71"/>
      <c r="F435" s="71"/>
      <c r="G435" s="71"/>
      <c r="H435" s="54" t="str">
        <f t="shared" si="42"/>
        <v/>
      </c>
      <c r="I435" s="71"/>
      <c r="J435" s="71"/>
      <c r="K435" s="71"/>
      <c r="L435" s="54"/>
      <c r="M435" s="71"/>
      <c r="N435" s="71"/>
      <c r="O435" s="71"/>
      <c r="P435" s="71"/>
      <c r="Q435" s="71"/>
      <c r="R435" s="66"/>
      <c r="S435" s="66"/>
      <c r="T435" s="66" t="str">
        <f t="shared" si="43"/>
        <v/>
      </c>
      <c r="U435" s="66"/>
      <c r="V435" s="25"/>
      <c r="W435" s="163"/>
      <c r="X435" s="163"/>
      <c r="Y435" s="69" t="str">
        <f t="shared" si="44"/>
        <v/>
      </c>
      <c r="Z435" s="69"/>
      <c r="AA435" s="179"/>
      <c r="AB435" s="25" t="str">
        <f t="shared" si="45"/>
        <v/>
      </c>
      <c r="AC435" s="71"/>
      <c r="AD435" s="169"/>
      <c r="AE435" s="169"/>
      <c r="AF435" s="69" t="str">
        <f t="shared" si="46"/>
        <v/>
      </c>
      <c r="AG435" s="169"/>
      <c r="AH435" s="170"/>
      <c r="AI435" s="77" t="str">
        <f t="shared" si="69"/>
        <v/>
      </c>
      <c r="AJ435" s="80" t="str">
        <f t="array" ref="AJ435">IFERROR(INDEX('[1]Master Price'!$E:$E,MATCH(D435,'[1]Master Price'!$B:$B,0)),"0")</f>
        <v>0</v>
      </c>
      <c r="AK435" s="80">
        <f t="shared" si="48"/>
        <v>0</v>
      </c>
      <c r="AL435" s="82" t="str">
        <f t="shared" si="38"/>
        <v>0-day</v>
      </c>
      <c r="AM435" s="82" t="str">
        <f t="shared" si="49"/>
        <v>0-day</v>
      </c>
      <c r="AN435" s="82" t="str">
        <f t="shared" si="40"/>
        <v>0-day</v>
      </c>
      <c r="AO435" s="82" t="str">
        <f t="shared" si="41"/>
        <v>0-day</v>
      </c>
      <c r="AP435" s="82" t="str">
        <f t="shared" si="50"/>
        <v>0-day</v>
      </c>
      <c r="AQ435" s="82" t="str">
        <f t="shared" si="51"/>
        <v>0-day</v>
      </c>
      <c r="AR435" s="137"/>
      <c r="AS435" s="83" t="str">
        <f t="shared" si="63"/>
        <v/>
      </c>
      <c r="AT435" s="85">
        <f t="shared" si="64"/>
        <v>0</v>
      </c>
      <c r="AU435" s="84" t="e">
        <f t="shared" ca="1" si="65"/>
        <v>#NAME?</v>
      </c>
      <c r="AV435" s="88" t="e">
        <f t="shared" ca="1" si="66"/>
        <v>#NAME?</v>
      </c>
      <c r="AW435" s="83" t="e">
        <f t="shared" ca="1" si="67"/>
        <v>#NAME?</v>
      </c>
      <c r="AX435" s="88" t="e">
        <f t="shared" ca="1" si="52"/>
        <v>#NAME?</v>
      </c>
      <c r="AY435" s="86" t="str">
        <f t="shared" si="53"/>
        <v/>
      </c>
      <c r="AZ435" s="171" t="e">
        <f t="shared" ca="1" si="54"/>
        <v>#NAME?</v>
      </c>
      <c r="BA435" s="85" t="e">
        <f t="shared" ca="1" si="55"/>
        <v>#NAME?</v>
      </c>
      <c r="BB435" s="85" t="e">
        <f t="shared" ca="1" si="56"/>
        <v>#NAME?</v>
      </c>
      <c r="BC435" s="90" t="e">
        <f t="shared" ca="1" si="57"/>
        <v>#NAME?</v>
      </c>
      <c r="BD435" s="90" t="e">
        <f t="shared" ca="1" si="58"/>
        <v>#NAME?</v>
      </c>
      <c r="BE435" s="85" t="e">
        <f t="shared" ca="1" si="59"/>
        <v>#NAME?</v>
      </c>
      <c r="BF435" s="22" t="e">
        <f t="shared" ca="1" si="60"/>
        <v>#NAME?</v>
      </c>
      <c r="BG435" s="22" t="e">
        <f t="shared" ca="1" si="61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 t="str">
        <f t="shared" si="62"/>
        <v/>
      </c>
      <c r="B436" s="172"/>
      <c r="C436" s="71"/>
      <c r="D436" s="71"/>
      <c r="E436" s="71"/>
      <c r="F436" s="71"/>
      <c r="G436" s="71"/>
      <c r="H436" s="54" t="str">
        <f t="shared" si="42"/>
        <v/>
      </c>
      <c r="I436" s="71"/>
      <c r="J436" s="71"/>
      <c r="K436" s="71"/>
      <c r="L436" s="54"/>
      <c r="M436" s="71"/>
      <c r="N436" s="71"/>
      <c r="O436" s="71"/>
      <c r="P436" s="71"/>
      <c r="Q436" s="71"/>
      <c r="R436" s="66"/>
      <c r="S436" s="66"/>
      <c r="T436" s="66" t="str">
        <f t="shared" si="43"/>
        <v/>
      </c>
      <c r="U436" s="66"/>
      <c r="V436" s="25"/>
      <c r="W436" s="163"/>
      <c r="X436" s="163"/>
      <c r="Y436" s="69" t="str">
        <f t="shared" si="44"/>
        <v/>
      </c>
      <c r="Z436" s="69"/>
      <c r="AA436" s="179"/>
      <c r="AB436" s="25" t="str">
        <f t="shared" si="45"/>
        <v/>
      </c>
      <c r="AC436" s="71"/>
      <c r="AD436" s="169"/>
      <c r="AE436" s="169"/>
      <c r="AF436" s="69" t="str">
        <f t="shared" si="46"/>
        <v/>
      </c>
      <c r="AG436" s="169"/>
      <c r="AH436" s="170"/>
      <c r="AI436" s="77" t="str">
        <f t="shared" si="69"/>
        <v/>
      </c>
      <c r="AJ436" s="80" t="str">
        <f t="array" ref="AJ436">IFERROR(INDEX('[1]Master Price'!$E:$E,MATCH(D436,'[1]Master Price'!$B:$B,0)),"0")</f>
        <v>0</v>
      </c>
      <c r="AK436" s="80">
        <f t="shared" si="48"/>
        <v>0</v>
      </c>
      <c r="AL436" s="82" t="str">
        <f t="shared" si="38"/>
        <v>0-day</v>
      </c>
      <c r="AM436" s="82" t="str">
        <f t="shared" si="49"/>
        <v>0-day</v>
      </c>
      <c r="AN436" s="82" t="str">
        <f t="shared" si="40"/>
        <v>0-day</v>
      </c>
      <c r="AO436" s="82" t="str">
        <f t="shared" si="41"/>
        <v>0-day</v>
      </c>
      <c r="AP436" s="82" t="str">
        <f t="shared" si="50"/>
        <v>0-day</v>
      </c>
      <c r="AQ436" s="82" t="str">
        <f t="shared" si="51"/>
        <v>0-day</v>
      </c>
      <c r="AR436" s="137"/>
      <c r="AS436" s="83" t="str">
        <f t="shared" si="63"/>
        <v/>
      </c>
      <c r="AT436" s="85">
        <f t="shared" si="64"/>
        <v>0</v>
      </c>
      <c r="AU436" s="84" t="e">
        <f t="shared" ca="1" si="65"/>
        <v>#NAME?</v>
      </c>
      <c r="AV436" s="88" t="e">
        <f t="shared" ca="1" si="66"/>
        <v>#NAME?</v>
      </c>
      <c r="AW436" s="83" t="e">
        <f t="shared" ca="1" si="67"/>
        <v>#NAME?</v>
      </c>
      <c r="AX436" s="88" t="e">
        <f t="shared" ca="1" si="52"/>
        <v>#NAME?</v>
      </c>
      <c r="AY436" s="86" t="str">
        <f t="shared" si="53"/>
        <v/>
      </c>
      <c r="AZ436" s="171" t="e">
        <f t="shared" ca="1" si="54"/>
        <v>#NAME?</v>
      </c>
      <c r="BA436" s="85" t="e">
        <f t="shared" ca="1" si="55"/>
        <v>#NAME?</v>
      </c>
      <c r="BB436" s="85" t="e">
        <f t="shared" ca="1" si="56"/>
        <v>#NAME?</v>
      </c>
      <c r="BC436" s="90" t="e">
        <f t="shared" ca="1" si="57"/>
        <v>#NAME?</v>
      </c>
      <c r="BD436" s="90" t="e">
        <f t="shared" ca="1" si="58"/>
        <v>#NAME?</v>
      </c>
      <c r="BE436" s="85" t="e">
        <f t="shared" ca="1" si="59"/>
        <v>#NAME?</v>
      </c>
      <c r="BF436" s="22" t="e">
        <f t="shared" ca="1" si="60"/>
        <v>#NAME?</v>
      </c>
      <c r="BG436" s="22" t="e">
        <f t="shared" ca="1" si="61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 t="str">
        <f t="shared" si="62"/>
        <v/>
      </c>
      <c r="B437" s="172"/>
      <c r="C437" s="71"/>
      <c r="D437" s="71"/>
      <c r="E437" s="71"/>
      <c r="F437" s="71"/>
      <c r="G437" s="71"/>
      <c r="H437" s="54" t="str">
        <f t="shared" si="42"/>
        <v/>
      </c>
      <c r="I437" s="71"/>
      <c r="J437" s="71"/>
      <c r="K437" s="71"/>
      <c r="L437" s="54"/>
      <c r="M437" s="71"/>
      <c r="N437" s="71"/>
      <c r="O437" s="71"/>
      <c r="P437" s="71"/>
      <c r="Q437" s="71"/>
      <c r="R437" s="66"/>
      <c r="S437" s="66"/>
      <c r="T437" s="66" t="str">
        <f t="shared" si="43"/>
        <v/>
      </c>
      <c r="U437" s="66"/>
      <c r="V437" s="25"/>
      <c r="W437" s="163"/>
      <c r="X437" s="163"/>
      <c r="Y437" s="69" t="str">
        <f t="shared" si="44"/>
        <v/>
      </c>
      <c r="Z437" s="69"/>
      <c r="AA437" s="179"/>
      <c r="AB437" s="25" t="str">
        <f t="shared" si="45"/>
        <v/>
      </c>
      <c r="AC437" s="71"/>
      <c r="AD437" s="169"/>
      <c r="AE437" s="169"/>
      <c r="AF437" s="69" t="str">
        <f t="shared" si="46"/>
        <v/>
      </c>
      <c r="AG437" s="169"/>
      <c r="AH437" s="170"/>
      <c r="AI437" s="77" t="str">
        <f t="shared" si="69"/>
        <v/>
      </c>
      <c r="AJ437" s="80" t="str">
        <f t="array" ref="AJ437">IFERROR(INDEX('[1]Master Price'!$E:$E,MATCH(D437,'[1]Master Price'!$B:$B,0)),"0")</f>
        <v>0</v>
      </c>
      <c r="AK437" s="80">
        <f t="shared" si="48"/>
        <v>0</v>
      </c>
      <c r="AL437" s="82" t="str">
        <f t="shared" si="38"/>
        <v>0-day</v>
      </c>
      <c r="AM437" s="82" t="str">
        <f t="shared" si="49"/>
        <v>0-day</v>
      </c>
      <c r="AN437" s="82" t="str">
        <f t="shared" si="40"/>
        <v>0-day</v>
      </c>
      <c r="AO437" s="82" t="str">
        <f t="shared" si="41"/>
        <v>0-day</v>
      </c>
      <c r="AP437" s="82" t="str">
        <f t="shared" si="50"/>
        <v>0-day</v>
      </c>
      <c r="AQ437" s="82" t="str">
        <f t="shared" si="51"/>
        <v>0-day</v>
      </c>
      <c r="AR437" s="137"/>
      <c r="AS437" s="83" t="str">
        <f t="shared" si="63"/>
        <v/>
      </c>
      <c r="AT437" s="85">
        <f t="shared" si="64"/>
        <v>0</v>
      </c>
      <c r="AU437" s="84" t="e">
        <f t="shared" ca="1" si="65"/>
        <v>#NAME?</v>
      </c>
      <c r="AV437" s="88" t="e">
        <f t="shared" ca="1" si="66"/>
        <v>#NAME?</v>
      </c>
      <c r="AW437" s="83" t="e">
        <f t="shared" ca="1" si="67"/>
        <v>#NAME?</v>
      </c>
      <c r="AX437" s="88" t="e">
        <f t="shared" ca="1" si="52"/>
        <v>#NAME?</v>
      </c>
      <c r="AY437" s="86" t="str">
        <f t="shared" si="53"/>
        <v/>
      </c>
      <c r="AZ437" s="171" t="e">
        <f t="shared" ca="1" si="54"/>
        <v>#NAME?</v>
      </c>
      <c r="BA437" s="85" t="e">
        <f t="shared" ca="1" si="55"/>
        <v>#NAME?</v>
      </c>
      <c r="BB437" s="85" t="e">
        <f t="shared" ca="1" si="56"/>
        <v>#NAME?</v>
      </c>
      <c r="BC437" s="90" t="e">
        <f t="shared" ca="1" si="57"/>
        <v>#NAME?</v>
      </c>
      <c r="BD437" s="90" t="e">
        <f t="shared" ca="1" si="58"/>
        <v>#NAME?</v>
      </c>
      <c r="BE437" s="85" t="e">
        <f t="shared" ca="1" si="59"/>
        <v>#NAME?</v>
      </c>
      <c r="BF437" s="22" t="e">
        <f t="shared" ca="1" si="60"/>
        <v>#NAME?</v>
      </c>
      <c r="BG437" s="22" t="e">
        <f t="shared" ca="1" si="61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 t="str">
        <f t="shared" si="62"/>
        <v/>
      </c>
      <c r="B438" s="172"/>
      <c r="C438" s="71"/>
      <c r="D438" s="71"/>
      <c r="E438" s="71"/>
      <c r="F438" s="71"/>
      <c r="G438" s="71"/>
      <c r="H438" s="54" t="str">
        <f t="shared" si="42"/>
        <v/>
      </c>
      <c r="I438" s="71"/>
      <c r="J438" s="71"/>
      <c r="K438" s="71"/>
      <c r="L438" s="54"/>
      <c r="M438" s="71"/>
      <c r="N438" s="71"/>
      <c r="O438" s="71"/>
      <c r="P438" s="71"/>
      <c r="Q438" s="71"/>
      <c r="R438" s="66"/>
      <c r="S438" s="66"/>
      <c r="T438" s="66" t="str">
        <f t="shared" si="43"/>
        <v/>
      </c>
      <c r="U438" s="66"/>
      <c r="V438" s="25"/>
      <c r="W438" s="163"/>
      <c r="X438" s="163"/>
      <c r="Y438" s="69" t="str">
        <f t="shared" si="44"/>
        <v/>
      </c>
      <c r="Z438" s="69"/>
      <c r="AA438" s="179"/>
      <c r="AB438" s="25" t="str">
        <f t="shared" si="45"/>
        <v/>
      </c>
      <c r="AC438" s="71"/>
      <c r="AD438" s="169"/>
      <c r="AE438" s="169"/>
      <c r="AF438" s="69" t="str">
        <f t="shared" si="46"/>
        <v/>
      </c>
      <c r="AG438" s="169"/>
      <c r="AH438" s="170"/>
      <c r="AI438" s="77" t="str">
        <f t="shared" si="69"/>
        <v/>
      </c>
      <c r="AJ438" s="80" t="str">
        <f t="array" ref="AJ438">IFERROR(INDEX('[1]Master Price'!$E:$E,MATCH(D438,'[1]Master Price'!$B:$B,0)),"0")</f>
        <v>0</v>
      </c>
      <c r="AK438" s="80">
        <f t="shared" si="48"/>
        <v>0</v>
      </c>
      <c r="AL438" s="82" t="str">
        <f t="shared" si="38"/>
        <v>0-day</v>
      </c>
      <c r="AM438" s="82" t="str">
        <f t="shared" si="49"/>
        <v>0-day</v>
      </c>
      <c r="AN438" s="82" t="str">
        <f t="shared" si="40"/>
        <v>0-day</v>
      </c>
      <c r="AO438" s="82" t="str">
        <f t="shared" si="41"/>
        <v>0-day</v>
      </c>
      <c r="AP438" s="82" t="str">
        <f t="shared" si="50"/>
        <v>0-day</v>
      </c>
      <c r="AQ438" s="82" t="str">
        <f t="shared" si="51"/>
        <v>0-day</v>
      </c>
      <c r="AR438" s="137"/>
      <c r="AS438" s="83" t="str">
        <f t="shared" si="63"/>
        <v/>
      </c>
      <c r="AT438" s="85">
        <f t="shared" si="64"/>
        <v>0</v>
      </c>
      <c r="AU438" s="84" t="e">
        <f t="shared" ca="1" si="65"/>
        <v>#NAME?</v>
      </c>
      <c r="AV438" s="88" t="e">
        <f t="shared" ca="1" si="66"/>
        <v>#NAME?</v>
      </c>
      <c r="AW438" s="83" t="e">
        <f t="shared" ca="1" si="67"/>
        <v>#NAME?</v>
      </c>
      <c r="AX438" s="88" t="e">
        <f t="shared" ca="1" si="52"/>
        <v>#NAME?</v>
      </c>
      <c r="AY438" s="86" t="str">
        <f t="shared" si="53"/>
        <v/>
      </c>
      <c r="AZ438" s="171" t="e">
        <f t="shared" ca="1" si="54"/>
        <v>#NAME?</v>
      </c>
      <c r="BA438" s="85" t="e">
        <f t="shared" ca="1" si="55"/>
        <v>#NAME?</v>
      </c>
      <c r="BB438" s="85" t="e">
        <f t="shared" ca="1" si="56"/>
        <v>#NAME?</v>
      </c>
      <c r="BC438" s="90" t="e">
        <f t="shared" ca="1" si="57"/>
        <v>#NAME?</v>
      </c>
      <c r="BD438" s="90" t="e">
        <f t="shared" ca="1" si="58"/>
        <v>#NAME?</v>
      </c>
      <c r="BE438" s="85" t="e">
        <f t="shared" ca="1" si="59"/>
        <v>#NAME?</v>
      </c>
      <c r="BF438" s="22" t="e">
        <f t="shared" ca="1" si="60"/>
        <v>#NAME?</v>
      </c>
      <c r="BG438" s="22" t="e">
        <f t="shared" ca="1" si="61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 t="str">
        <f t="shared" si="62"/>
        <v/>
      </c>
      <c r="B439" s="172"/>
      <c r="C439" s="71"/>
      <c r="D439" s="71"/>
      <c r="E439" s="71"/>
      <c r="F439" s="71"/>
      <c r="G439" s="71"/>
      <c r="H439" s="54" t="str">
        <f t="shared" si="42"/>
        <v/>
      </c>
      <c r="I439" s="71"/>
      <c r="J439" s="71"/>
      <c r="K439" s="71"/>
      <c r="L439" s="54"/>
      <c r="M439" s="71"/>
      <c r="N439" s="71"/>
      <c r="O439" s="71"/>
      <c r="P439" s="71"/>
      <c r="Q439" s="71"/>
      <c r="R439" s="66"/>
      <c r="S439" s="66"/>
      <c r="T439" s="66" t="str">
        <f t="shared" si="43"/>
        <v/>
      </c>
      <c r="U439" s="66"/>
      <c r="V439" s="25"/>
      <c r="W439" s="163"/>
      <c r="X439" s="163"/>
      <c r="Y439" s="69" t="str">
        <f t="shared" si="44"/>
        <v/>
      </c>
      <c r="Z439" s="69"/>
      <c r="AA439" s="179"/>
      <c r="AB439" s="25" t="str">
        <f t="shared" si="45"/>
        <v/>
      </c>
      <c r="AC439" s="71"/>
      <c r="AD439" s="169"/>
      <c r="AE439" s="169"/>
      <c r="AF439" s="69" t="str">
        <f t="shared" si="46"/>
        <v/>
      </c>
      <c r="AG439" s="169"/>
      <c r="AH439" s="170"/>
      <c r="AI439" s="77" t="str">
        <f t="shared" si="69"/>
        <v/>
      </c>
      <c r="AJ439" s="80" t="str">
        <f t="array" ref="AJ439">IFERROR(INDEX('[1]Master Price'!$E:$E,MATCH(D439,'[1]Master Price'!$B:$B,0)),"0")</f>
        <v>0</v>
      </c>
      <c r="AK439" s="80">
        <f t="shared" si="48"/>
        <v>0</v>
      </c>
      <c r="AL439" s="82" t="str">
        <f t="shared" si="38"/>
        <v>0-day</v>
      </c>
      <c r="AM439" s="82" t="str">
        <f t="shared" si="49"/>
        <v>0-day</v>
      </c>
      <c r="AN439" s="82" t="str">
        <f t="shared" si="40"/>
        <v>0-day</v>
      </c>
      <c r="AO439" s="82" t="str">
        <f t="shared" si="41"/>
        <v>0-day</v>
      </c>
      <c r="AP439" s="82" t="str">
        <f t="shared" si="50"/>
        <v>0-day</v>
      </c>
      <c r="AQ439" s="82" t="str">
        <f t="shared" si="51"/>
        <v>0-day</v>
      </c>
      <c r="AR439" s="137"/>
      <c r="AS439" s="83" t="str">
        <f t="shared" si="63"/>
        <v/>
      </c>
      <c r="AT439" s="85">
        <f t="shared" si="64"/>
        <v>0</v>
      </c>
      <c r="AU439" s="84" t="e">
        <f t="shared" ca="1" si="65"/>
        <v>#NAME?</v>
      </c>
      <c r="AV439" s="88" t="e">
        <f t="shared" ca="1" si="66"/>
        <v>#NAME?</v>
      </c>
      <c r="AW439" s="83" t="e">
        <f t="shared" ca="1" si="67"/>
        <v>#NAME?</v>
      </c>
      <c r="AX439" s="88" t="e">
        <f t="shared" ca="1" si="52"/>
        <v>#NAME?</v>
      </c>
      <c r="AY439" s="86" t="str">
        <f t="shared" si="53"/>
        <v/>
      </c>
      <c r="AZ439" s="171" t="e">
        <f t="shared" ca="1" si="54"/>
        <v>#NAME?</v>
      </c>
      <c r="BA439" s="85" t="e">
        <f t="shared" ca="1" si="55"/>
        <v>#NAME?</v>
      </c>
      <c r="BB439" s="85" t="e">
        <f t="shared" ca="1" si="56"/>
        <v>#NAME?</v>
      </c>
      <c r="BC439" s="90" t="e">
        <f t="shared" ca="1" si="57"/>
        <v>#NAME?</v>
      </c>
      <c r="BD439" s="90" t="e">
        <f t="shared" ca="1" si="58"/>
        <v>#NAME?</v>
      </c>
      <c r="BE439" s="85" t="e">
        <f t="shared" ca="1" si="59"/>
        <v>#NAME?</v>
      </c>
      <c r="BF439" s="22" t="e">
        <f t="shared" ca="1" si="60"/>
        <v>#NAME?</v>
      </c>
      <c r="BG439" s="22" t="e">
        <f t="shared" ca="1" si="61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 t="str">
        <f t="shared" si="62"/>
        <v/>
      </c>
      <c r="B440" s="172"/>
      <c r="C440" s="71"/>
      <c r="D440" s="71"/>
      <c r="E440" s="71"/>
      <c r="F440" s="71"/>
      <c r="G440" s="71"/>
      <c r="H440" s="54" t="str">
        <f t="shared" si="42"/>
        <v/>
      </c>
      <c r="I440" s="71"/>
      <c r="J440" s="71"/>
      <c r="K440" s="71"/>
      <c r="L440" s="54"/>
      <c r="M440" s="71"/>
      <c r="N440" s="71"/>
      <c r="O440" s="71"/>
      <c r="P440" s="71"/>
      <c r="Q440" s="71"/>
      <c r="R440" s="66"/>
      <c r="S440" s="66"/>
      <c r="T440" s="66" t="str">
        <f t="shared" si="43"/>
        <v/>
      </c>
      <c r="U440" s="66"/>
      <c r="V440" s="25"/>
      <c r="W440" s="163"/>
      <c r="X440" s="163"/>
      <c r="Y440" s="69" t="str">
        <f t="shared" si="44"/>
        <v/>
      </c>
      <c r="Z440" s="69"/>
      <c r="AA440" s="179"/>
      <c r="AB440" s="25" t="str">
        <f t="shared" si="45"/>
        <v/>
      </c>
      <c r="AC440" s="71"/>
      <c r="AD440" s="169"/>
      <c r="AE440" s="169"/>
      <c r="AF440" s="69" t="str">
        <f t="shared" si="46"/>
        <v/>
      </c>
      <c r="AG440" s="169"/>
      <c r="AH440" s="170"/>
      <c r="AI440" s="77" t="str">
        <f t="shared" si="69"/>
        <v/>
      </c>
      <c r="AJ440" s="80" t="str">
        <f t="array" ref="AJ440">IFERROR(INDEX('[1]Master Price'!$E:$E,MATCH(D440,'[1]Master Price'!$B:$B,0)),"0")</f>
        <v>0</v>
      </c>
      <c r="AK440" s="80">
        <f t="shared" si="48"/>
        <v>0</v>
      </c>
      <c r="AL440" s="82" t="str">
        <f t="shared" si="38"/>
        <v>0-day</v>
      </c>
      <c r="AM440" s="82" t="str">
        <f t="shared" si="49"/>
        <v>0-day</v>
      </c>
      <c r="AN440" s="82" t="str">
        <f t="shared" si="40"/>
        <v>0-day</v>
      </c>
      <c r="AO440" s="82" t="str">
        <f t="shared" si="41"/>
        <v>0-day</v>
      </c>
      <c r="AP440" s="82" t="str">
        <f t="shared" si="50"/>
        <v>0-day</v>
      </c>
      <c r="AQ440" s="82" t="str">
        <f t="shared" si="51"/>
        <v>0-day</v>
      </c>
      <c r="AR440" s="137"/>
      <c r="AS440" s="83" t="str">
        <f t="shared" si="63"/>
        <v/>
      </c>
      <c r="AT440" s="85">
        <f t="shared" si="64"/>
        <v>0</v>
      </c>
      <c r="AU440" s="84" t="e">
        <f t="shared" ca="1" si="65"/>
        <v>#NAME?</v>
      </c>
      <c r="AV440" s="88" t="e">
        <f t="shared" ca="1" si="66"/>
        <v>#NAME?</v>
      </c>
      <c r="AW440" s="83" t="e">
        <f t="shared" ca="1" si="67"/>
        <v>#NAME?</v>
      </c>
      <c r="AX440" s="88" t="e">
        <f t="shared" ca="1" si="52"/>
        <v>#NAME?</v>
      </c>
      <c r="AY440" s="86" t="str">
        <f t="shared" si="53"/>
        <v/>
      </c>
      <c r="AZ440" s="171" t="e">
        <f t="shared" ca="1" si="54"/>
        <v>#NAME?</v>
      </c>
      <c r="BA440" s="85" t="e">
        <f t="shared" ca="1" si="55"/>
        <v>#NAME?</v>
      </c>
      <c r="BB440" s="85" t="e">
        <f t="shared" ca="1" si="56"/>
        <v>#NAME?</v>
      </c>
      <c r="BC440" s="90" t="e">
        <f t="shared" ca="1" si="57"/>
        <v>#NAME?</v>
      </c>
      <c r="BD440" s="90" t="e">
        <f t="shared" ca="1" si="58"/>
        <v>#NAME?</v>
      </c>
      <c r="BE440" s="85" t="e">
        <f t="shared" ca="1" si="59"/>
        <v>#NAME?</v>
      </c>
      <c r="BF440" s="22" t="e">
        <f t="shared" ca="1" si="60"/>
        <v>#NAME?</v>
      </c>
      <c r="BG440" s="22" t="e">
        <f t="shared" ca="1" si="61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 t="str">
        <f t="shared" si="62"/>
        <v/>
      </c>
      <c r="B441" s="172"/>
      <c r="C441" s="71"/>
      <c r="D441" s="71"/>
      <c r="E441" s="71"/>
      <c r="F441" s="71"/>
      <c r="G441" s="71"/>
      <c r="H441" s="54" t="str">
        <f t="shared" si="42"/>
        <v/>
      </c>
      <c r="I441" s="71"/>
      <c r="J441" s="71"/>
      <c r="K441" s="71"/>
      <c r="L441" s="54"/>
      <c r="M441" s="71"/>
      <c r="N441" s="71"/>
      <c r="O441" s="71"/>
      <c r="P441" s="71"/>
      <c r="Q441" s="71"/>
      <c r="R441" s="66"/>
      <c r="S441" s="66"/>
      <c r="T441" s="66" t="str">
        <f t="shared" si="43"/>
        <v/>
      </c>
      <c r="U441" s="66"/>
      <c r="V441" s="25"/>
      <c r="W441" s="163"/>
      <c r="X441" s="163"/>
      <c r="Y441" s="69" t="str">
        <f t="shared" si="44"/>
        <v/>
      </c>
      <c r="Z441" s="69"/>
      <c r="AA441" s="179"/>
      <c r="AB441" s="25" t="str">
        <f t="shared" si="45"/>
        <v/>
      </c>
      <c r="AC441" s="71"/>
      <c r="AD441" s="169"/>
      <c r="AE441" s="169"/>
      <c r="AF441" s="69" t="str">
        <f t="shared" si="46"/>
        <v/>
      </c>
      <c r="AG441" s="169"/>
      <c r="AH441" s="170"/>
      <c r="AI441" s="77" t="str">
        <f t="shared" si="69"/>
        <v/>
      </c>
      <c r="AJ441" s="80" t="str">
        <f t="array" ref="AJ441">IFERROR(INDEX('[1]Master Price'!$E:$E,MATCH(D441,'[1]Master Price'!$B:$B,0)),"0")</f>
        <v>0</v>
      </c>
      <c r="AK441" s="80">
        <f t="shared" si="48"/>
        <v>0</v>
      </c>
      <c r="AL441" s="82" t="str">
        <f t="shared" si="38"/>
        <v>0-day</v>
      </c>
      <c r="AM441" s="82" t="str">
        <f t="shared" si="49"/>
        <v>0-day</v>
      </c>
      <c r="AN441" s="82" t="str">
        <f t="shared" si="40"/>
        <v>0-day</v>
      </c>
      <c r="AO441" s="82" t="str">
        <f t="shared" si="41"/>
        <v>0-day</v>
      </c>
      <c r="AP441" s="82" t="str">
        <f t="shared" si="50"/>
        <v>0-day</v>
      </c>
      <c r="AQ441" s="82" t="str">
        <f t="shared" si="51"/>
        <v>0-day</v>
      </c>
      <c r="AR441" s="137"/>
      <c r="AS441" s="83" t="str">
        <f t="shared" si="63"/>
        <v/>
      </c>
      <c r="AT441" s="85">
        <f t="shared" si="64"/>
        <v>0</v>
      </c>
      <c r="AU441" s="84" t="e">
        <f t="shared" ca="1" si="65"/>
        <v>#NAME?</v>
      </c>
      <c r="AV441" s="88" t="e">
        <f t="shared" ca="1" si="66"/>
        <v>#NAME?</v>
      </c>
      <c r="AW441" s="83" t="e">
        <f t="shared" ca="1" si="67"/>
        <v>#NAME?</v>
      </c>
      <c r="AX441" s="88" t="e">
        <f t="shared" ca="1" si="52"/>
        <v>#NAME?</v>
      </c>
      <c r="AY441" s="86" t="str">
        <f t="shared" si="53"/>
        <v/>
      </c>
      <c r="AZ441" s="171" t="e">
        <f t="shared" ca="1" si="54"/>
        <v>#NAME?</v>
      </c>
      <c r="BA441" s="85" t="e">
        <f t="shared" ca="1" si="55"/>
        <v>#NAME?</v>
      </c>
      <c r="BB441" s="85" t="e">
        <f t="shared" ca="1" si="56"/>
        <v>#NAME?</v>
      </c>
      <c r="BC441" s="90" t="e">
        <f t="shared" ca="1" si="57"/>
        <v>#NAME?</v>
      </c>
      <c r="BD441" s="90" t="e">
        <f t="shared" ca="1" si="58"/>
        <v>#NAME?</v>
      </c>
      <c r="BE441" s="85" t="e">
        <f t="shared" ca="1" si="59"/>
        <v>#NAME?</v>
      </c>
      <c r="BF441" s="22" t="e">
        <f t="shared" ca="1" si="60"/>
        <v>#NAME?</v>
      </c>
      <c r="BG441" s="22" t="e">
        <f t="shared" ca="1" si="61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 t="str">
        <f t="shared" si="62"/>
        <v/>
      </c>
      <c r="B442" s="172"/>
      <c r="C442" s="71"/>
      <c r="D442" s="71"/>
      <c r="E442" s="71"/>
      <c r="F442" s="71"/>
      <c r="G442" s="71"/>
      <c r="H442" s="54" t="str">
        <f t="shared" si="42"/>
        <v/>
      </c>
      <c r="I442" s="71"/>
      <c r="J442" s="71"/>
      <c r="K442" s="71"/>
      <c r="L442" s="54"/>
      <c r="M442" s="71"/>
      <c r="N442" s="71"/>
      <c r="O442" s="71"/>
      <c r="P442" s="71"/>
      <c r="Q442" s="71"/>
      <c r="R442" s="66"/>
      <c r="S442" s="66"/>
      <c r="T442" s="66" t="str">
        <f t="shared" si="43"/>
        <v/>
      </c>
      <c r="U442" s="66"/>
      <c r="V442" s="25"/>
      <c r="W442" s="163"/>
      <c r="X442" s="163"/>
      <c r="Y442" s="69" t="str">
        <f t="shared" si="44"/>
        <v/>
      </c>
      <c r="Z442" s="69"/>
      <c r="AA442" s="179"/>
      <c r="AB442" s="25" t="str">
        <f t="shared" si="45"/>
        <v/>
      </c>
      <c r="AC442" s="71"/>
      <c r="AD442" s="169"/>
      <c r="AE442" s="169"/>
      <c r="AF442" s="69" t="str">
        <f t="shared" si="46"/>
        <v/>
      </c>
      <c r="AG442" s="169"/>
      <c r="AH442" s="170"/>
      <c r="AI442" s="77" t="str">
        <f t="shared" si="69"/>
        <v/>
      </c>
      <c r="AJ442" s="80" t="str">
        <f t="array" ref="AJ442">IFERROR(INDEX('[1]Master Price'!$E:$E,MATCH(D442,'[1]Master Price'!$B:$B,0)),"0")</f>
        <v>0</v>
      </c>
      <c r="AK442" s="80">
        <f t="shared" si="48"/>
        <v>0</v>
      </c>
      <c r="AL442" s="82" t="str">
        <f t="shared" si="38"/>
        <v>0-day</v>
      </c>
      <c r="AM442" s="82" t="str">
        <f t="shared" si="49"/>
        <v>0-day</v>
      </c>
      <c r="AN442" s="82" t="str">
        <f t="shared" si="40"/>
        <v>0-day</v>
      </c>
      <c r="AO442" s="82" t="str">
        <f t="shared" si="41"/>
        <v>0-day</v>
      </c>
      <c r="AP442" s="82" t="str">
        <f t="shared" si="50"/>
        <v>0-day</v>
      </c>
      <c r="AQ442" s="82" t="str">
        <f t="shared" si="51"/>
        <v>0-day</v>
      </c>
      <c r="AR442" s="137"/>
      <c r="AS442" s="83" t="str">
        <f t="shared" si="63"/>
        <v/>
      </c>
      <c r="AT442" s="85">
        <f t="shared" si="64"/>
        <v>0</v>
      </c>
      <c r="AU442" s="84" t="e">
        <f t="shared" ca="1" si="65"/>
        <v>#NAME?</v>
      </c>
      <c r="AV442" s="88" t="e">
        <f t="shared" ca="1" si="66"/>
        <v>#NAME?</v>
      </c>
      <c r="AW442" s="83" t="e">
        <f t="shared" ca="1" si="67"/>
        <v>#NAME?</v>
      </c>
      <c r="AX442" s="88" t="e">
        <f t="shared" ca="1" si="52"/>
        <v>#NAME?</v>
      </c>
      <c r="AY442" s="86" t="str">
        <f t="shared" si="53"/>
        <v/>
      </c>
      <c r="AZ442" s="171" t="e">
        <f t="shared" ca="1" si="54"/>
        <v>#NAME?</v>
      </c>
      <c r="BA442" s="85" t="e">
        <f t="shared" ca="1" si="55"/>
        <v>#NAME?</v>
      </c>
      <c r="BB442" s="85" t="e">
        <f t="shared" ca="1" si="56"/>
        <v>#NAME?</v>
      </c>
      <c r="BC442" s="90" t="e">
        <f t="shared" ca="1" si="57"/>
        <v>#NAME?</v>
      </c>
      <c r="BD442" s="90" t="e">
        <f t="shared" ca="1" si="58"/>
        <v>#NAME?</v>
      </c>
      <c r="BE442" s="85" t="e">
        <f t="shared" ca="1" si="59"/>
        <v>#NAME?</v>
      </c>
      <c r="BF442" s="22" t="e">
        <f t="shared" ca="1" si="60"/>
        <v>#NAME?</v>
      </c>
      <c r="BG442" s="22" t="e">
        <f t="shared" ca="1" si="61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 t="str">
        <f t="shared" si="62"/>
        <v/>
      </c>
      <c r="B443" s="172"/>
      <c r="C443" s="71"/>
      <c r="D443" s="71"/>
      <c r="E443" s="71"/>
      <c r="F443" s="71"/>
      <c r="G443" s="71"/>
      <c r="H443" s="54" t="str">
        <f t="shared" si="42"/>
        <v/>
      </c>
      <c r="I443" s="71"/>
      <c r="J443" s="71"/>
      <c r="K443" s="71"/>
      <c r="L443" s="54"/>
      <c r="M443" s="71"/>
      <c r="N443" s="71"/>
      <c r="O443" s="71"/>
      <c r="P443" s="71"/>
      <c r="Q443" s="71"/>
      <c r="R443" s="66"/>
      <c r="S443" s="66"/>
      <c r="T443" s="66" t="str">
        <f t="shared" si="43"/>
        <v/>
      </c>
      <c r="U443" s="66"/>
      <c r="V443" s="25"/>
      <c r="W443" s="163"/>
      <c r="X443" s="163"/>
      <c r="Y443" s="69" t="str">
        <f t="shared" si="44"/>
        <v/>
      </c>
      <c r="Z443" s="69"/>
      <c r="AA443" s="179"/>
      <c r="AB443" s="25" t="str">
        <f t="shared" si="45"/>
        <v/>
      </c>
      <c r="AC443" s="71"/>
      <c r="AD443" s="169"/>
      <c r="AE443" s="169"/>
      <c r="AF443" s="69" t="str">
        <f t="shared" si="46"/>
        <v/>
      </c>
      <c r="AG443" s="169"/>
      <c r="AH443" s="170"/>
      <c r="AI443" s="77" t="str">
        <f t="shared" si="69"/>
        <v/>
      </c>
      <c r="AJ443" s="80" t="str">
        <f t="array" ref="AJ443">IFERROR(INDEX('[1]Master Price'!$E:$E,MATCH(D443,'[1]Master Price'!$B:$B,0)),"0")</f>
        <v>0</v>
      </c>
      <c r="AK443" s="80">
        <f t="shared" si="48"/>
        <v>0</v>
      </c>
      <c r="AL443" s="82" t="str">
        <f t="shared" si="38"/>
        <v>0-day</v>
      </c>
      <c r="AM443" s="82" t="str">
        <f t="shared" si="49"/>
        <v>0-day</v>
      </c>
      <c r="AN443" s="82" t="str">
        <f t="shared" si="40"/>
        <v>0-day</v>
      </c>
      <c r="AO443" s="82" t="str">
        <f t="shared" si="41"/>
        <v>0-day</v>
      </c>
      <c r="AP443" s="82" t="str">
        <f t="shared" si="50"/>
        <v>0-day</v>
      </c>
      <c r="AQ443" s="82" t="str">
        <f t="shared" si="51"/>
        <v>0-day</v>
      </c>
      <c r="AR443" s="137"/>
      <c r="AS443" s="83" t="str">
        <f t="shared" si="63"/>
        <v/>
      </c>
      <c r="AT443" s="85">
        <f t="shared" si="64"/>
        <v>0</v>
      </c>
      <c r="AU443" s="84" t="e">
        <f t="shared" ca="1" si="65"/>
        <v>#NAME?</v>
      </c>
      <c r="AV443" s="88" t="e">
        <f t="shared" ca="1" si="66"/>
        <v>#NAME?</v>
      </c>
      <c r="AW443" s="83" t="e">
        <f t="shared" ca="1" si="67"/>
        <v>#NAME?</v>
      </c>
      <c r="AX443" s="88" t="e">
        <f t="shared" ca="1" si="52"/>
        <v>#NAME?</v>
      </c>
      <c r="AY443" s="86" t="str">
        <f t="shared" si="53"/>
        <v/>
      </c>
      <c r="AZ443" s="171" t="e">
        <f t="shared" ca="1" si="54"/>
        <v>#NAME?</v>
      </c>
      <c r="BA443" s="85" t="e">
        <f t="shared" ca="1" si="55"/>
        <v>#NAME?</v>
      </c>
      <c r="BB443" s="85" t="e">
        <f t="shared" ca="1" si="56"/>
        <v>#NAME?</v>
      </c>
      <c r="BC443" s="90" t="e">
        <f t="shared" ca="1" si="57"/>
        <v>#NAME?</v>
      </c>
      <c r="BD443" s="90" t="e">
        <f t="shared" ca="1" si="58"/>
        <v>#NAME?</v>
      </c>
      <c r="BE443" s="85" t="e">
        <f t="shared" ca="1" si="59"/>
        <v>#NAME?</v>
      </c>
      <c r="BF443" s="22" t="e">
        <f t="shared" ca="1" si="60"/>
        <v>#NAME?</v>
      </c>
      <c r="BG443" s="22" t="e">
        <f t="shared" ca="1" si="61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 t="str">
        <f t="shared" si="62"/>
        <v/>
      </c>
      <c r="B444" s="172"/>
      <c r="C444" s="71"/>
      <c r="D444" s="71"/>
      <c r="E444" s="71"/>
      <c r="F444" s="71"/>
      <c r="G444" s="71"/>
      <c r="H444" s="54" t="str">
        <f t="shared" si="42"/>
        <v/>
      </c>
      <c r="I444" s="71"/>
      <c r="J444" s="71"/>
      <c r="K444" s="71"/>
      <c r="L444" s="54"/>
      <c r="M444" s="71"/>
      <c r="N444" s="71"/>
      <c r="O444" s="71"/>
      <c r="P444" s="71"/>
      <c r="Q444" s="71"/>
      <c r="R444" s="66"/>
      <c r="S444" s="66"/>
      <c r="T444" s="66" t="str">
        <f t="shared" si="43"/>
        <v/>
      </c>
      <c r="U444" s="66"/>
      <c r="V444" s="25"/>
      <c r="W444" s="163"/>
      <c r="X444" s="163"/>
      <c r="Y444" s="69" t="str">
        <f t="shared" si="44"/>
        <v/>
      </c>
      <c r="Z444" s="69"/>
      <c r="AA444" s="179"/>
      <c r="AB444" s="25" t="str">
        <f t="shared" si="45"/>
        <v/>
      </c>
      <c r="AC444" s="71"/>
      <c r="AD444" s="169"/>
      <c r="AE444" s="169"/>
      <c r="AF444" s="69" t="str">
        <f t="shared" si="46"/>
        <v/>
      </c>
      <c r="AG444" s="169"/>
      <c r="AH444" s="170"/>
      <c r="AI444" s="77" t="str">
        <f t="shared" si="69"/>
        <v/>
      </c>
      <c r="AJ444" s="80" t="str">
        <f t="array" ref="AJ444">IFERROR(INDEX('[1]Master Price'!$E:$E,MATCH(D444,'[1]Master Price'!$B:$B,0)),"0")</f>
        <v>0</v>
      </c>
      <c r="AK444" s="80">
        <f t="shared" si="48"/>
        <v>0</v>
      </c>
      <c r="AL444" s="82" t="str">
        <f t="shared" si="38"/>
        <v>0-day</v>
      </c>
      <c r="AM444" s="82" t="str">
        <f t="shared" si="49"/>
        <v>0-day</v>
      </c>
      <c r="AN444" s="82" t="str">
        <f t="shared" si="40"/>
        <v>0-day</v>
      </c>
      <c r="AO444" s="82" t="str">
        <f t="shared" si="41"/>
        <v>0-day</v>
      </c>
      <c r="AP444" s="82" t="str">
        <f t="shared" si="50"/>
        <v>0-day</v>
      </c>
      <c r="AQ444" s="82" t="str">
        <f t="shared" si="51"/>
        <v>0-day</v>
      </c>
      <c r="AR444" s="137"/>
      <c r="AS444" s="83" t="str">
        <f t="shared" si="63"/>
        <v/>
      </c>
      <c r="AT444" s="85">
        <f t="shared" si="64"/>
        <v>0</v>
      </c>
      <c r="AU444" s="84" t="e">
        <f t="shared" ca="1" si="65"/>
        <v>#NAME?</v>
      </c>
      <c r="AV444" s="88" t="e">
        <f t="shared" ca="1" si="66"/>
        <v>#NAME?</v>
      </c>
      <c r="AW444" s="83" t="e">
        <f t="shared" ca="1" si="67"/>
        <v>#NAME?</v>
      </c>
      <c r="AX444" s="88" t="e">
        <f t="shared" ca="1" si="52"/>
        <v>#NAME?</v>
      </c>
      <c r="AY444" s="86" t="str">
        <f t="shared" si="53"/>
        <v/>
      </c>
      <c r="AZ444" s="171" t="e">
        <f t="shared" ca="1" si="54"/>
        <v>#NAME?</v>
      </c>
      <c r="BA444" s="85" t="e">
        <f t="shared" ca="1" si="55"/>
        <v>#NAME?</v>
      </c>
      <c r="BB444" s="85" t="e">
        <f t="shared" ca="1" si="56"/>
        <v>#NAME?</v>
      </c>
      <c r="BC444" s="90" t="e">
        <f t="shared" ca="1" si="57"/>
        <v>#NAME?</v>
      </c>
      <c r="BD444" s="90" t="e">
        <f t="shared" ca="1" si="58"/>
        <v>#NAME?</v>
      </c>
      <c r="BE444" s="85" t="e">
        <f t="shared" ca="1" si="59"/>
        <v>#NAME?</v>
      </c>
      <c r="BF444" s="22" t="e">
        <f t="shared" ca="1" si="60"/>
        <v>#NAME?</v>
      </c>
      <c r="BG444" s="22" t="e">
        <f t="shared" ca="1" si="61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 t="str">
        <f t="shared" si="62"/>
        <v/>
      </c>
      <c r="B445" s="172"/>
      <c r="C445" s="71"/>
      <c r="D445" s="71"/>
      <c r="E445" s="71"/>
      <c r="F445" s="71"/>
      <c r="G445" s="71"/>
      <c r="H445" s="54" t="str">
        <f t="shared" si="42"/>
        <v/>
      </c>
      <c r="I445" s="71"/>
      <c r="J445" s="71"/>
      <c r="K445" s="71"/>
      <c r="L445" s="54"/>
      <c r="M445" s="71"/>
      <c r="N445" s="71"/>
      <c r="O445" s="71"/>
      <c r="P445" s="71"/>
      <c r="Q445" s="71"/>
      <c r="R445" s="66"/>
      <c r="S445" s="66"/>
      <c r="T445" s="66" t="str">
        <f t="shared" si="43"/>
        <v/>
      </c>
      <c r="U445" s="66"/>
      <c r="V445" s="25"/>
      <c r="W445" s="163"/>
      <c r="X445" s="163"/>
      <c r="Y445" s="69" t="str">
        <f t="shared" si="44"/>
        <v/>
      </c>
      <c r="Z445" s="69"/>
      <c r="AA445" s="179"/>
      <c r="AB445" s="25" t="str">
        <f t="shared" si="45"/>
        <v/>
      </c>
      <c r="AC445" s="71"/>
      <c r="AD445" s="71"/>
      <c r="AE445" s="71"/>
      <c r="AF445" s="69" t="str">
        <f t="shared" si="46"/>
        <v/>
      </c>
      <c r="AG445" s="71"/>
      <c r="AH445" s="170"/>
      <c r="AI445" s="77" t="str">
        <f t="shared" si="69"/>
        <v/>
      </c>
      <c r="AJ445" s="80" t="str">
        <f t="array" ref="AJ445">IFERROR(INDEX('[1]Master Price'!$E:$E,MATCH(D445,'[1]Master Price'!$B:$B,0)),"0")</f>
        <v>0</v>
      </c>
      <c r="AK445" s="80">
        <f t="shared" si="48"/>
        <v>0</v>
      </c>
      <c r="AL445" s="82" t="str">
        <f t="shared" si="38"/>
        <v>0-day</v>
      </c>
      <c r="AM445" s="82" t="str">
        <f t="shared" si="49"/>
        <v>0-day</v>
      </c>
      <c r="AN445" s="82" t="str">
        <f t="shared" si="40"/>
        <v>0-day</v>
      </c>
      <c r="AO445" s="82" t="str">
        <f t="shared" si="41"/>
        <v>0-day</v>
      </c>
      <c r="AP445" s="82" t="str">
        <f t="shared" si="50"/>
        <v>0-day</v>
      </c>
      <c r="AQ445" s="82" t="str">
        <f t="shared" si="51"/>
        <v>0-day</v>
      </c>
      <c r="AR445" s="137"/>
      <c r="AS445" s="83" t="str">
        <f t="shared" si="63"/>
        <v/>
      </c>
      <c r="AT445" s="85">
        <f t="shared" si="64"/>
        <v>0</v>
      </c>
      <c r="AU445" s="84" t="e">
        <f t="shared" ca="1" si="65"/>
        <v>#NAME?</v>
      </c>
      <c r="AV445" s="88" t="e">
        <f t="shared" ca="1" si="66"/>
        <v>#NAME?</v>
      </c>
      <c r="AW445" s="83" t="e">
        <f t="shared" ca="1" si="67"/>
        <v>#NAME?</v>
      </c>
      <c r="AX445" s="88" t="e">
        <f t="shared" ca="1" si="52"/>
        <v>#NAME?</v>
      </c>
      <c r="AY445" s="86" t="str">
        <f t="shared" si="53"/>
        <v/>
      </c>
      <c r="AZ445" s="171" t="e">
        <f t="shared" ca="1" si="54"/>
        <v>#NAME?</v>
      </c>
      <c r="BA445" s="85" t="e">
        <f t="shared" ca="1" si="55"/>
        <v>#NAME?</v>
      </c>
      <c r="BB445" s="85" t="e">
        <f t="shared" ca="1" si="56"/>
        <v>#NAME?</v>
      </c>
      <c r="BC445" s="90" t="e">
        <f t="shared" ca="1" si="57"/>
        <v>#NAME?</v>
      </c>
      <c r="BD445" s="90" t="e">
        <f t="shared" ca="1" si="58"/>
        <v>#NAME?</v>
      </c>
      <c r="BE445" s="85" t="e">
        <f t="shared" ca="1" si="59"/>
        <v>#NAME?</v>
      </c>
      <c r="BF445" s="22" t="e">
        <f t="shared" ca="1" si="60"/>
        <v>#NAME?</v>
      </c>
      <c r="BG445" s="22" t="e">
        <f t="shared" ca="1" si="61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 t="str">
        <f t="shared" si="62"/>
        <v/>
      </c>
      <c r="B446" s="172"/>
      <c r="C446" s="71"/>
      <c r="D446" s="71"/>
      <c r="E446" s="71"/>
      <c r="F446" s="71"/>
      <c r="G446" s="71"/>
      <c r="H446" s="54" t="str">
        <f t="shared" si="42"/>
        <v/>
      </c>
      <c r="I446" s="71"/>
      <c r="J446" s="71"/>
      <c r="K446" s="71"/>
      <c r="L446" s="54"/>
      <c r="M446" s="71"/>
      <c r="N446" s="71"/>
      <c r="O446" s="71"/>
      <c r="P446" s="71"/>
      <c r="Q446" s="71"/>
      <c r="R446" s="66"/>
      <c r="S446" s="66"/>
      <c r="T446" s="66" t="str">
        <f t="shared" si="43"/>
        <v/>
      </c>
      <c r="U446" s="66"/>
      <c r="V446" s="25"/>
      <c r="W446" s="163"/>
      <c r="X446" s="163"/>
      <c r="Y446" s="69" t="str">
        <f t="shared" si="44"/>
        <v/>
      </c>
      <c r="Z446" s="69"/>
      <c r="AA446" s="179"/>
      <c r="AB446" s="25" t="str">
        <f t="shared" si="45"/>
        <v/>
      </c>
      <c r="AC446" s="71"/>
      <c r="AD446" s="71"/>
      <c r="AE446" s="71"/>
      <c r="AF446" s="69" t="str">
        <f t="shared" si="46"/>
        <v/>
      </c>
      <c r="AG446" s="71"/>
      <c r="AH446" s="170"/>
      <c r="AI446" s="77" t="str">
        <f t="shared" si="69"/>
        <v/>
      </c>
      <c r="AJ446" s="80" t="str">
        <f t="array" ref="AJ446">IFERROR(INDEX('[1]Master Price'!$E:$E,MATCH(D446,'[1]Master Price'!$B:$B,0)),"0")</f>
        <v>0</v>
      </c>
      <c r="AK446" s="80">
        <f t="shared" si="48"/>
        <v>0</v>
      </c>
      <c r="AL446" s="82" t="str">
        <f t="shared" ref="AL446:AL466" si="70">IFERROR(DATEDIF(B446,T446,"d"),"0")&amp;"-day"</f>
        <v>0-day</v>
      </c>
      <c r="AM446" s="82" t="str">
        <f t="shared" si="49"/>
        <v>0-day</v>
      </c>
      <c r="AN446" s="82" t="str">
        <f t="shared" si="40"/>
        <v>0-day</v>
      </c>
      <c r="AO446" s="82" t="str">
        <f t="shared" si="41"/>
        <v>0-day</v>
      </c>
      <c r="AP446" s="82" t="str">
        <f t="shared" si="50"/>
        <v>0-day</v>
      </c>
      <c r="AQ446" s="82" t="str">
        <f t="shared" si="51"/>
        <v>0-day</v>
      </c>
      <c r="AR446" s="137"/>
      <c r="AS446" s="83" t="str">
        <f t="shared" si="63"/>
        <v/>
      </c>
      <c r="AT446" s="85">
        <f t="shared" si="64"/>
        <v>0</v>
      </c>
      <c r="AU446" s="84" t="e">
        <f t="shared" ca="1" si="65"/>
        <v>#NAME?</v>
      </c>
      <c r="AV446" s="88" t="e">
        <f t="shared" ca="1" si="66"/>
        <v>#NAME?</v>
      </c>
      <c r="AW446" s="83" t="e">
        <f t="shared" ca="1" si="67"/>
        <v>#NAME?</v>
      </c>
      <c r="AX446" s="88" t="e">
        <f t="shared" ca="1" si="52"/>
        <v>#NAME?</v>
      </c>
      <c r="AY446" s="86" t="str">
        <f t="shared" si="53"/>
        <v/>
      </c>
      <c r="AZ446" s="171" t="e">
        <f t="shared" ca="1" si="54"/>
        <v>#NAME?</v>
      </c>
      <c r="BA446" s="85" t="e">
        <f t="shared" ca="1" si="55"/>
        <v>#NAME?</v>
      </c>
      <c r="BB446" s="85" t="e">
        <f t="shared" ca="1" si="56"/>
        <v>#NAME?</v>
      </c>
      <c r="BC446" s="90" t="e">
        <f t="shared" ca="1" si="57"/>
        <v>#NAME?</v>
      </c>
      <c r="BD446" s="90" t="e">
        <f t="shared" ca="1" si="58"/>
        <v>#NAME?</v>
      </c>
      <c r="BE446" s="85" t="e">
        <f t="shared" ca="1" si="59"/>
        <v>#NAME?</v>
      </c>
      <c r="BF446" s="22" t="e">
        <f t="shared" ca="1" si="60"/>
        <v>#NAME?</v>
      </c>
      <c r="BG446" s="22" t="e">
        <f t="shared" ca="1" si="61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 t="str">
        <f t="shared" si="62"/>
        <v/>
      </c>
      <c r="B447" s="172"/>
      <c r="C447" s="71"/>
      <c r="D447" s="71"/>
      <c r="E447" s="71"/>
      <c r="F447" s="71"/>
      <c r="G447" s="71"/>
      <c r="H447" s="54" t="str">
        <f t="shared" si="42"/>
        <v/>
      </c>
      <c r="I447" s="71"/>
      <c r="J447" s="71"/>
      <c r="K447" s="71"/>
      <c r="L447" s="54"/>
      <c r="M447" s="71"/>
      <c r="N447" s="71"/>
      <c r="O447" s="71"/>
      <c r="P447" s="71"/>
      <c r="Q447" s="71"/>
      <c r="R447" s="66"/>
      <c r="S447" s="66"/>
      <c r="T447" s="66" t="str">
        <f t="shared" si="43"/>
        <v/>
      </c>
      <c r="U447" s="66"/>
      <c r="V447" s="25"/>
      <c r="W447" s="163"/>
      <c r="X447" s="163"/>
      <c r="Y447" s="69" t="str">
        <f t="shared" si="44"/>
        <v/>
      </c>
      <c r="Z447" s="69"/>
      <c r="AA447" s="179"/>
      <c r="AB447" s="25" t="str">
        <f t="shared" si="45"/>
        <v/>
      </c>
      <c r="AC447" s="71"/>
      <c r="AD447" s="71"/>
      <c r="AE447" s="71"/>
      <c r="AF447" s="69" t="str">
        <f t="shared" si="46"/>
        <v/>
      </c>
      <c r="AG447" s="71"/>
      <c r="AH447" s="170"/>
      <c r="AI447" s="77" t="str">
        <f t="shared" si="69"/>
        <v/>
      </c>
      <c r="AJ447" s="80" t="str">
        <f t="array" ref="AJ447">IFERROR(INDEX('[1]Master Price'!$E:$E,MATCH(D447,'[1]Master Price'!$B:$B,0)),"0")</f>
        <v>0</v>
      </c>
      <c r="AK447" s="80">
        <f t="shared" si="48"/>
        <v>0</v>
      </c>
      <c r="AL447" s="82" t="str">
        <f t="shared" si="70"/>
        <v>0-day</v>
      </c>
      <c r="AM447" s="82" t="str">
        <f t="shared" si="49"/>
        <v>0-day</v>
      </c>
      <c r="AN447" s="82" t="str">
        <f t="shared" si="40"/>
        <v>0-day</v>
      </c>
      <c r="AO447" s="82" t="str">
        <f t="shared" si="41"/>
        <v>0-day</v>
      </c>
      <c r="AP447" s="82" t="str">
        <f t="shared" si="50"/>
        <v>0-day</v>
      </c>
      <c r="AQ447" s="82" t="str">
        <f t="shared" si="51"/>
        <v>0-day</v>
      </c>
      <c r="AR447" s="137"/>
      <c r="AS447" s="83" t="str">
        <f t="shared" si="63"/>
        <v/>
      </c>
      <c r="AT447" s="85">
        <f t="shared" si="64"/>
        <v>0</v>
      </c>
      <c r="AU447" s="84" t="e">
        <f t="shared" ca="1" si="65"/>
        <v>#NAME?</v>
      </c>
      <c r="AV447" s="88" t="e">
        <f t="shared" ca="1" si="66"/>
        <v>#NAME?</v>
      </c>
      <c r="AW447" s="83" t="e">
        <f t="shared" ca="1" si="67"/>
        <v>#NAME?</v>
      </c>
      <c r="AX447" s="88" t="e">
        <f t="shared" ca="1" si="52"/>
        <v>#NAME?</v>
      </c>
      <c r="AY447" s="86" t="str">
        <f t="shared" si="53"/>
        <v/>
      </c>
      <c r="AZ447" s="171" t="e">
        <f t="shared" ca="1" si="54"/>
        <v>#NAME?</v>
      </c>
      <c r="BA447" s="85" t="e">
        <f t="shared" ca="1" si="55"/>
        <v>#NAME?</v>
      </c>
      <c r="BB447" s="85" t="e">
        <f t="shared" ca="1" si="56"/>
        <v>#NAME?</v>
      </c>
      <c r="BC447" s="90" t="e">
        <f t="shared" ca="1" si="57"/>
        <v>#NAME?</v>
      </c>
      <c r="BD447" s="90" t="e">
        <f t="shared" ca="1" si="58"/>
        <v>#NAME?</v>
      </c>
      <c r="BE447" s="85" t="e">
        <f t="shared" ca="1" si="59"/>
        <v>#NAME?</v>
      </c>
      <c r="BF447" s="22" t="e">
        <f t="shared" ca="1" si="60"/>
        <v>#NAME?</v>
      </c>
      <c r="BG447" s="22" t="e">
        <f t="shared" ca="1" si="61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 t="str">
        <f t="shared" si="62"/>
        <v/>
      </c>
      <c r="B448" s="172"/>
      <c r="C448" s="71"/>
      <c r="D448" s="71"/>
      <c r="E448" s="71"/>
      <c r="F448" s="71"/>
      <c r="G448" s="71"/>
      <c r="H448" s="54" t="str">
        <f t="shared" si="42"/>
        <v/>
      </c>
      <c r="I448" s="71"/>
      <c r="J448" s="71"/>
      <c r="K448" s="71"/>
      <c r="L448" s="54"/>
      <c r="M448" s="71"/>
      <c r="N448" s="71"/>
      <c r="O448" s="71"/>
      <c r="P448" s="71"/>
      <c r="Q448" s="71"/>
      <c r="R448" s="66"/>
      <c r="S448" s="66"/>
      <c r="T448" s="66" t="str">
        <f t="shared" si="43"/>
        <v/>
      </c>
      <c r="U448" s="66"/>
      <c r="V448" s="25"/>
      <c r="W448" s="163"/>
      <c r="X448" s="163"/>
      <c r="Y448" s="69" t="str">
        <f t="shared" si="44"/>
        <v/>
      </c>
      <c r="Z448" s="69"/>
      <c r="AA448" s="179"/>
      <c r="AB448" s="25" t="str">
        <f t="shared" si="45"/>
        <v/>
      </c>
      <c r="AC448" s="71"/>
      <c r="AD448" s="71"/>
      <c r="AE448" s="71"/>
      <c r="AF448" s="69" t="str">
        <f t="shared" si="46"/>
        <v/>
      </c>
      <c r="AG448" s="71"/>
      <c r="AH448" s="170"/>
      <c r="AI448" s="77" t="str">
        <f t="shared" si="69"/>
        <v/>
      </c>
      <c r="AJ448" s="80" t="str">
        <f t="array" ref="AJ448">IFERROR(INDEX('[1]Master Price'!$E:$E,MATCH(D448,'[1]Master Price'!$B:$B,0)),"0")</f>
        <v>0</v>
      </c>
      <c r="AK448" s="80">
        <f t="shared" si="48"/>
        <v>0</v>
      </c>
      <c r="AL448" s="82" t="str">
        <f t="shared" si="70"/>
        <v>0-day</v>
      </c>
      <c r="AM448" s="82" t="str">
        <f t="shared" si="49"/>
        <v>0-day</v>
      </c>
      <c r="AN448" s="82" t="str">
        <f t="shared" si="40"/>
        <v>0-day</v>
      </c>
      <c r="AO448" s="82" t="str">
        <f t="shared" si="41"/>
        <v>0-day</v>
      </c>
      <c r="AP448" s="82" t="str">
        <f t="shared" si="50"/>
        <v>0-day</v>
      </c>
      <c r="AQ448" s="82" t="str">
        <f t="shared" si="51"/>
        <v>0-day</v>
      </c>
      <c r="AR448" s="137"/>
      <c r="AS448" s="83" t="str">
        <f t="shared" si="63"/>
        <v/>
      </c>
      <c r="AT448" s="85">
        <f t="shared" si="64"/>
        <v>0</v>
      </c>
      <c r="AU448" s="84" t="e">
        <f t="shared" ca="1" si="65"/>
        <v>#NAME?</v>
      </c>
      <c r="AV448" s="88" t="e">
        <f t="shared" ca="1" si="66"/>
        <v>#NAME?</v>
      </c>
      <c r="AW448" s="83" t="e">
        <f t="shared" ca="1" si="67"/>
        <v>#NAME?</v>
      </c>
      <c r="AX448" s="88" t="e">
        <f t="shared" ca="1" si="52"/>
        <v>#NAME?</v>
      </c>
      <c r="AY448" s="86" t="str">
        <f t="shared" si="53"/>
        <v/>
      </c>
      <c r="AZ448" s="171" t="e">
        <f t="shared" ca="1" si="54"/>
        <v>#NAME?</v>
      </c>
      <c r="BA448" s="85" t="e">
        <f t="shared" ca="1" si="55"/>
        <v>#NAME?</v>
      </c>
      <c r="BB448" s="85" t="e">
        <f t="shared" ca="1" si="56"/>
        <v>#NAME?</v>
      </c>
      <c r="BC448" s="90" t="e">
        <f t="shared" ca="1" si="57"/>
        <v>#NAME?</v>
      </c>
      <c r="BD448" s="90" t="e">
        <f t="shared" ca="1" si="58"/>
        <v>#NAME?</v>
      </c>
      <c r="BE448" s="85" t="e">
        <f t="shared" ca="1" si="59"/>
        <v>#NAME?</v>
      </c>
      <c r="BF448" s="22" t="e">
        <f t="shared" ca="1" si="60"/>
        <v>#NAME?</v>
      </c>
      <c r="BG448" s="22" t="e">
        <f t="shared" ca="1" si="61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 t="str">
        <f t="shared" si="62"/>
        <v/>
      </c>
      <c r="B449" s="172"/>
      <c r="C449" s="71"/>
      <c r="D449" s="71"/>
      <c r="E449" s="71"/>
      <c r="F449" s="71"/>
      <c r="G449" s="71"/>
      <c r="H449" s="54" t="str">
        <f t="shared" si="42"/>
        <v/>
      </c>
      <c r="I449" s="71"/>
      <c r="J449" s="71"/>
      <c r="K449" s="71"/>
      <c r="L449" s="54"/>
      <c r="M449" s="71"/>
      <c r="N449" s="71"/>
      <c r="O449" s="71"/>
      <c r="P449" s="71"/>
      <c r="Q449" s="71"/>
      <c r="R449" s="66"/>
      <c r="S449" s="66"/>
      <c r="T449" s="66" t="str">
        <f t="shared" si="43"/>
        <v/>
      </c>
      <c r="U449" s="66"/>
      <c r="V449" s="25"/>
      <c r="W449" s="163"/>
      <c r="X449" s="163"/>
      <c r="Y449" s="69" t="str">
        <f t="shared" si="44"/>
        <v/>
      </c>
      <c r="Z449" s="69"/>
      <c r="AA449" s="179"/>
      <c r="AB449" s="25" t="str">
        <f t="shared" si="45"/>
        <v/>
      </c>
      <c r="AC449" s="71"/>
      <c r="AD449" s="169"/>
      <c r="AE449" s="169"/>
      <c r="AF449" s="69" t="str">
        <f t="shared" si="46"/>
        <v/>
      </c>
      <c r="AG449" s="175"/>
      <c r="AH449" s="170"/>
      <c r="AI449" s="77" t="str">
        <f t="shared" si="69"/>
        <v/>
      </c>
      <c r="AJ449" s="80" t="str">
        <f t="array" ref="AJ449">IFERROR(INDEX('[1]Master Price'!$E:$E,MATCH(D449,'[1]Master Price'!$B:$B,0)),"0")</f>
        <v>0</v>
      </c>
      <c r="AK449" s="80">
        <f t="shared" si="48"/>
        <v>0</v>
      </c>
      <c r="AL449" s="82" t="str">
        <f t="shared" si="70"/>
        <v>0-day</v>
      </c>
      <c r="AM449" s="82" t="str">
        <f t="shared" si="49"/>
        <v>0-day</v>
      </c>
      <c r="AN449" s="82" t="str">
        <f t="shared" si="40"/>
        <v>0-day</v>
      </c>
      <c r="AO449" s="82" t="str">
        <f t="shared" si="41"/>
        <v>0-day</v>
      </c>
      <c r="AP449" s="82" t="str">
        <f t="shared" si="50"/>
        <v>0-day</v>
      </c>
      <c r="AQ449" s="82" t="str">
        <f t="shared" si="51"/>
        <v>0-day</v>
      </c>
      <c r="AR449" s="137"/>
      <c r="AS449" s="83" t="str">
        <f t="shared" si="63"/>
        <v/>
      </c>
      <c r="AT449" s="85">
        <f t="shared" si="64"/>
        <v>0</v>
      </c>
      <c r="AU449" s="84" t="e">
        <f t="shared" ca="1" si="65"/>
        <v>#NAME?</v>
      </c>
      <c r="AV449" s="88" t="e">
        <f t="shared" ca="1" si="66"/>
        <v>#NAME?</v>
      </c>
      <c r="AW449" s="83" t="e">
        <f t="shared" ca="1" si="67"/>
        <v>#NAME?</v>
      </c>
      <c r="AX449" s="88" t="e">
        <f t="shared" ca="1" si="52"/>
        <v>#NAME?</v>
      </c>
      <c r="AY449" s="86" t="str">
        <f t="shared" si="53"/>
        <v/>
      </c>
      <c r="AZ449" s="171" t="e">
        <f t="shared" ca="1" si="54"/>
        <v>#NAME?</v>
      </c>
      <c r="BA449" s="85" t="e">
        <f t="shared" ca="1" si="55"/>
        <v>#NAME?</v>
      </c>
      <c r="BB449" s="85" t="e">
        <f t="shared" ca="1" si="56"/>
        <v>#NAME?</v>
      </c>
      <c r="BC449" s="90" t="e">
        <f t="shared" ca="1" si="57"/>
        <v>#NAME?</v>
      </c>
      <c r="BD449" s="90" t="e">
        <f t="shared" ca="1" si="58"/>
        <v>#NAME?</v>
      </c>
      <c r="BE449" s="85" t="e">
        <f t="shared" ca="1" si="59"/>
        <v>#NAME?</v>
      </c>
      <c r="BF449" s="22" t="e">
        <f t="shared" ca="1" si="60"/>
        <v>#NAME?</v>
      </c>
      <c r="BG449" s="22" t="e">
        <f t="shared" ca="1" si="61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 t="str">
        <f t="shared" si="62"/>
        <v/>
      </c>
      <c r="B450" s="172"/>
      <c r="C450" s="71"/>
      <c r="D450" s="71"/>
      <c r="E450" s="71"/>
      <c r="F450" s="71"/>
      <c r="G450" s="71"/>
      <c r="H450" s="54" t="str">
        <f t="shared" si="42"/>
        <v/>
      </c>
      <c r="I450" s="71"/>
      <c r="J450" s="71"/>
      <c r="K450" s="71"/>
      <c r="L450" s="54"/>
      <c r="M450" s="71"/>
      <c r="N450" s="71"/>
      <c r="O450" s="71"/>
      <c r="P450" s="71"/>
      <c r="Q450" s="71"/>
      <c r="R450" s="66"/>
      <c r="S450" s="66"/>
      <c r="T450" s="66" t="str">
        <f t="shared" si="43"/>
        <v/>
      </c>
      <c r="U450" s="66"/>
      <c r="V450" s="25"/>
      <c r="W450" s="163"/>
      <c r="X450" s="163"/>
      <c r="Y450" s="69" t="str">
        <f t="shared" si="44"/>
        <v/>
      </c>
      <c r="Z450" s="69"/>
      <c r="AA450" s="179"/>
      <c r="AB450" s="25" t="str">
        <f t="shared" si="45"/>
        <v/>
      </c>
      <c r="AC450" s="71"/>
      <c r="AD450" s="169"/>
      <c r="AE450" s="169"/>
      <c r="AF450" s="69" t="str">
        <f t="shared" si="46"/>
        <v/>
      </c>
      <c r="AG450" s="175"/>
      <c r="AH450" s="170"/>
      <c r="AI450" s="77" t="str">
        <f t="shared" si="69"/>
        <v/>
      </c>
      <c r="AJ450" s="80" t="str">
        <f t="array" ref="AJ450">IFERROR(INDEX('[1]Master Price'!$E:$E,MATCH(D450,'[1]Master Price'!$B:$B,0)),"0")</f>
        <v>0</v>
      </c>
      <c r="AK450" s="80">
        <f t="shared" si="48"/>
        <v>0</v>
      </c>
      <c r="AL450" s="82" t="str">
        <f t="shared" si="70"/>
        <v>0-day</v>
      </c>
      <c r="AM450" s="82" t="str">
        <f t="shared" si="49"/>
        <v>0-day</v>
      </c>
      <c r="AN450" s="82" t="str">
        <f t="shared" si="40"/>
        <v>0-day</v>
      </c>
      <c r="AO450" s="82" t="str">
        <f t="shared" si="41"/>
        <v>0-day</v>
      </c>
      <c r="AP450" s="82" t="str">
        <f t="shared" si="50"/>
        <v>0-day</v>
      </c>
      <c r="AQ450" s="82" t="str">
        <f t="shared" si="51"/>
        <v>0-day</v>
      </c>
      <c r="AR450" s="137"/>
      <c r="AS450" s="83" t="str">
        <f t="shared" si="63"/>
        <v/>
      </c>
      <c r="AT450" s="85">
        <f t="shared" si="64"/>
        <v>0</v>
      </c>
      <c r="AU450" s="84" t="e">
        <f t="shared" ca="1" si="65"/>
        <v>#NAME?</v>
      </c>
      <c r="AV450" s="88" t="e">
        <f t="shared" ca="1" si="66"/>
        <v>#NAME?</v>
      </c>
      <c r="AW450" s="83" t="e">
        <f t="shared" ca="1" si="67"/>
        <v>#NAME?</v>
      </c>
      <c r="AX450" s="88" t="e">
        <f t="shared" ca="1" si="52"/>
        <v>#NAME?</v>
      </c>
      <c r="AY450" s="86" t="str">
        <f t="shared" si="53"/>
        <v/>
      </c>
      <c r="AZ450" s="171" t="e">
        <f t="shared" ca="1" si="54"/>
        <v>#NAME?</v>
      </c>
      <c r="BA450" s="85" t="e">
        <f t="shared" ca="1" si="55"/>
        <v>#NAME?</v>
      </c>
      <c r="BB450" s="85" t="e">
        <f t="shared" ca="1" si="56"/>
        <v>#NAME?</v>
      </c>
      <c r="BC450" s="90" t="e">
        <f t="shared" ca="1" si="57"/>
        <v>#NAME?</v>
      </c>
      <c r="BD450" s="90" t="e">
        <f t="shared" ca="1" si="58"/>
        <v>#NAME?</v>
      </c>
      <c r="BE450" s="85" t="e">
        <f t="shared" ca="1" si="59"/>
        <v>#NAME?</v>
      </c>
      <c r="BF450" s="22" t="e">
        <f t="shared" ca="1" si="60"/>
        <v>#NAME?</v>
      </c>
      <c r="BG450" s="22" t="e">
        <f t="shared" ca="1" si="61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 t="str">
        <f t="shared" si="62"/>
        <v/>
      </c>
      <c r="B451" s="172"/>
      <c r="C451" s="71"/>
      <c r="D451" s="71"/>
      <c r="E451" s="71"/>
      <c r="F451" s="71"/>
      <c r="G451" s="71"/>
      <c r="H451" s="54" t="str">
        <f t="shared" si="42"/>
        <v/>
      </c>
      <c r="I451" s="71"/>
      <c r="J451" s="71"/>
      <c r="K451" s="71"/>
      <c r="L451" s="54"/>
      <c r="M451" s="71"/>
      <c r="N451" s="71"/>
      <c r="O451" s="71"/>
      <c r="P451" s="71"/>
      <c r="Q451" s="71"/>
      <c r="R451" s="66"/>
      <c r="S451" s="66"/>
      <c r="T451" s="66" t="str">
        <f t="shared" si="43"/>
        <v/>
      </c>
      <c r="U451" s="66"/>
      <c r="V451" s="25"/>
      <c r="W451" s="163"/>
      <c r="X451" s="163"/>
      <c r="Y451" s="69" t="str">
        <f t="shared" si="44"/>
        <v/>
      </c>
      <c r="Z451" s="69"/>
      <c r="AA451" s="179"/>
      <c r="AB451" s="25" t="str">
        <f t="shared" si="45"/>
        <v/>
      </c>
      <c r="AC451" s="71"/>
      <c r="AD451" s="169"/>
      <c r="AE451" s="169"/>
      <c r="AF451" s="69" t="str">
        <f t="shared" si="46"/>
        <v/>
      </c>
      <c r="AG451" s="175"/>
      <c r="AH451" s="170"/>
      <c r="AI451" s="77" t="str">
        <f t="shared" si="69"/>
        <v/>
      </c>
      <c r="AJ451" s="80" t="str">
        <f t="array" ref="AJ451">IFERROR(INDEX('[1]Master Price'!$E:$E,MATCH(D451,'[1]Master Price'!$B:$B,0)),"0")</f>
        <v>0</v>
      </c>
      <c r="AK451" s="80">
        <f t="shared" si="48"/>
        <v>0</v>
      </c>
      <c r="AL451" s="82" t="str">
        <f t="shared" si="70"/>
        <v>0-day</v>
      </c>
      <c r="AM451" s="82" t="str">
        <f t="shared" si="49"/>
        <v>0-day</v>
      </c>
      <c r="AN451" s="82" t="str">
        <f t="shared" si="40"/>
        <v>0-day</v>
      </c>
      <c r="AO451" s="82" t="str">
        <f t="shared" si="41"/>
        <v>0-day</v>
      </c>
      <c r="AP451" s="82" t="str">
        <f t="shared" si="50"/>
        <v>0-day</v>
      </c>
      <c r="AQ451" s="82" t="str">
        <f t="shared" si="51"/>
        <v>0-day</v>
      </c>
      <c r="AR451" s="137"/>
      <c r="AS451" s="83" t="str">
        <f t="shared" si="63"/>
        <v/>
      </c>
      <c r="AT451" s="85">
        <f t="shared" si="64"/>
        <v>0</v>
      </c>
      <c r="AU451" s="84" t="e">
        <f t="shared" ca="1" si="65"/>
        <v>#NAME?</v>
      </c>
      <c r="AV451" s="88" t="e">
        <f t="shared" ca="1" si="66"/>
        <v>#NAME?</v>
      </c>
      <c r="AW451" s="83" t="e">
        <f t="shared" ca="1" si="67"/>
        <v>#NAME?</v>
      </c>
      <c r="AX451" s="88" t="e">
        <f t="shared" ca="1" si="52"/>
        <v>#NAME?</v>
      </c>
      <c r="AY451" s="86" t="str">
        <f t="shared" si="53"/>
        <v/>
      </c>
      <c r="AZ451" s="171" t="e">
        <f t="shared" ca="1" si="54"/>
        <v>#NAME?</v>
      </c>
      <c r="BA451" s="85" t="e">
        <f t="shared" ca="1" si="55"/>
        <v>#NAME?</v>
      </c>
      <c r="BB451" s="85" t="e">
        <f t="shared" ca="1" si="56"/>
        <v>#NAME?</v>
      </c>
      <c r="BC451" s="90" t="e">
        <f t="shared" ca="1" si="57"/>
        <v>#NAME?</v>
      </c>
      <c r="BD451" s="90" t="e">
        <f t="shared" ca="1" si="58"/>
        <v>#NAME?</v>
      </c>
      <c r="BE451" s="85" t="e">
        <f t="shared" ca="1" si="59"/>
        <v>#NAME?</v>
      </c>
      <c r="BF451" s="22" t="e">
        <f t="shared" ca="1" si="60"/>
        <v>#NAME?</v>
      </c>
      <c r="BG451" s="22" t="e">
        <f t="shared" ca="1" si="61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 t="str">
        <f t="shared" si="62"/>
        <v/>
      </c>
      <c r="B452" s="172"/>
      <c r="C452" s="71"/>
      <c r="D452" s="71"/>
      <c r="E452" s="71"/>
      <c r="F452" s="71"/>
      <c r="G452" s="71"/>
      <c r="H452" s="54" t="str">
        <f t="shared" si="42"/>
        <v/>
      </c>
      <c r="I452" s="71"/>
      <c r="J452" s="71"/>
      <c r="K452" s="71"/>
      <c r="L452" s="54"/>
      <c r="M452" s="71"/>
      <c r="N452" s="71"/>
      <c r="O452" s="71"/>
      <c r="P452" s="71"/>
      <c r="Q452" s="71"/>
      <c r="R452" s="66"/>
      <c r="S452" s="66"/>
      <c r="T452" s="66" t="str">
        <f t="shared" si="43"/>
        <v/>
      </c>
      <c r="U452" s="66"/>
      <c r="V452" s="25"/>
      <c r="W452" s="163"/>
      <c r="X452" s="163"/>
      <c r="Y452" s="69" t="str">
        <f t="shared" si="44"/>
        <v/>
      </c>
      <c r="Z452" s="69"/>
      <c r="AA452" s="179"/>
      <c r="AB452" s="25" t="str">
        <f t="shared" si="45"/>
        <v/>
      </c>
      <c r="AC452" s="71"/>
      <c r="AD452" s="169"/>
      <c r="AE452" s="169"/>
      <c r="AF452" s="69" t="str">
        <f t="shared" si="46"/>
        <v/>
      </c>
      <c r="AG452" s="175"/>
      <c r="AH452" s="170"/>
      <c r="AI452" s="77" t="str">
        <f t="shared" si="69"/>
        <v/>
      </c>
      <c r="AJ452" s="80" t="str">
        <f t="array" ref="AJ452">IFERROR(INDEX('[1]Master Price'!$E:$E,MATCH(D452,'[1]Master Price'!$B:$B,0)),"0")</f>
        <v>0</v>
      </c>
      <c r="AK452" s="80">
        <f t="shared" si="48"/>
        <v>0</v>
      </c>
      <c r="AL452" s="82" t="str">
        <f t="shared" si="70"/>
        <v>0-day</v>
      </c>
      <c r="AM452" s="82" t="str">
        <f t="shared" si="49"/>
        <v>0-day</v>
      </c>
      <c r="AN452" s="82" t="str">
        <f t="shared" si="40"/>
        <v>0-day</v>
      </c>
      <c r="AO452" s="82" t="str">
        <f t="shared" si="41"/>
        <v>0-day</v>
      </c>
      <c r="AP452" s="82" t="str">
        <f t="shared" si="50"/>
        <v>0-day</v>
      </c>
      <c r="AQ452" s="82" t="str">
        <f t="shared" si="51"/>
        <v>0-day</v>
      </c>
      <c r="AR452" s="137"/>
      <c r="AS452" s="83" t="str">
        <f t="shared" si="63"/>
        <v/>
      </c>
      <c r="AT452" s="85">
        <f t="shared" si="64"/>
        <v>0</v>
      </c>
      <c r="AU452" s="84" t="e">
        <f t="shared" ca="1" si="65"/>
        <v>#NAME?</v>
      </c>
      <c r="AV452" s="88" t="e">
        <f t="shared" ca="1" si="66"/>
        <v>#NAME?</v>
      </c>
      <c r="AW452" s="83" t="e">
        <f t="shared" ca="1" si="67"/>
        <v>#NAME?</v>
      </c>
      <c r="AX452" s="88" t="e">
        <f t="shared" ca="1" si="52"/>
        <v>#NAME?</v>
      </c>
      <c r="AY452" s="86" t="str">
        <f t="shared" si="53"/>
        <v/>
      </c>
      <c r="AZ452" s="171" t="e">
        <f t="shared" ca="1" si="54"/>
        <v>#NAME?</v>
      </c>
      <c r="BA452" s="85" t="e">
        <f t="shared" ca="1" si="55"/>
        <v>#NAME?</v>
      </c>
      <c r="BB452" s="85" t="e">
        <f t="shared" ca="1" si="56"/>
        <v>#NAME?</v>
      </c>
      <c r="BC452" s="90" t="e">
        <f t="shared" ca="1" si="57"/>
        <v>#NAME?</v>
      </c>
      <c r="BD452" s="90" t="e">
        <f t="shared" ca="1" si="58"/>
        <v>#NAME?</v>
      </c>
      <c r="BE452" s="85" t="e">
        <f t="shared" ca="1" si="59"/>
        <v>#NAME?</v>
      </c>
      <c r="BF452" s="22" t="e">
        <f t="shared" ca="1" si="60"/>
        <v>#NAME?</v>
      </c>
      <c r="BG452" s="22" t="e">
        <f t="shared" ca="1" si="61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 t="str">
        <f t="shared" si="62"/>
        <v/>
      </c>
      <c r="B453" s="172"/>
      <c r="C453" s="71"/>
      <c r="D453" s="71"/>
      <c r="E453" s="71"/>
      <c r="F453" s="71"/>
      <c r="G453" s="71"/>
      <c r="H453" s="54" t="str">
        <f t="shared" si="42"/>
        <v/>
      </c>
      <c r="I453" s="71"/>
      <c r="J453" s="71"/>
      <c r="K453" s="71"/>
      <c r="L453" s="54"/>
      <c r="M453" s="71"/>
      <c r="N453" s="71"/>
      <c r="O453" s="71"/>
      <c r="P453" s="71"/>
      <c r="Q453" s="71"/>
      <c r="R453" s="66"/>
      <c r="S453" s="66"/>
      <c r="T453" s="66" t="str">
        <f t="shared" si="43"/>
        <v/>
      </c>
      <c r="U453" s="66"/>
      <c r="V453" s="25"/>
      <c r="W453" s="163"/>
      <c r="X453" s="163"/>
      <c r="Y453" s="69" t="str">
        <f t="shared" si="44"/>
        <v/>
      </c>
      <c r="Z453" s="69"/>
      <c r="AA453" s="179"/>
      <c r="AB453" s="25" t="str">
        <f t="shared" si="45"/>
        <v/>
      </c>
      <c r="AC453" s="71"/>
      <c r="AD453" s="169"/>
      <c r="AE453" s="169"/>
      <c r="AF453" s="69" t="str">
        <f t="shared" si="46"/>
        <v/>
      </c>
      <c r="AG453" s="175"/>
      <c r="AH453" s="170"/>
      <c r="AI453" s="77" t="str">
        <f t="shared" si="69"/>
        <v/>
      </c>
      <c r="AJ453" s="80" t="str">
        <f t="array" ref="AJ453">IFERROR(INDEX('[1]Master Price'!$E:$E,MATCH(D453,'[1]Master Price'!$B:$B,0)),"0")</f>
        <v>0</v>
      </c>
      <c r="AK453" s="80">
        <f t="shared" si="48"/>
        <v>0</v>
      </c>
      <c r="AL453" s="82" t="str">
        <f t="shared" si="70"/>
        <v>0-day</v>
      </c>
      <c r="AM453" s="82" t="str">
        <f t="shared" si="49"/>
        <v>0-day</v>
      </c>
      <c r="AN453" s="82" t="str">
        <f t="shared" si="40"/>
        <v>0-day</v>
      </c>
      <c r="AO453" s="82" t="str">
        <f t="shared" si="41"/>
        <v>0-day</v>
      </c>
      <c r="AP453" s="82" t="str">
        <f t="shared" si="50"/>
        <v>0-day</v>
      </c>
      <c r="AQ453" s="82" t="str">
        <f t="shared" si="51"/>
        <v>0-day</v>
      </c>
      <c r="AR453" s="137"/>
      <c r="AS453" s="83" t="str">
        <f t="shared" si="63"/>
        <v/>
      </c>
      <c r="AT453" s="85">
        <f t="shared" si="64"/>
        <v>0</v>
      </c>
      <c r="AU453" s="84" t="e">
        <f t="shared" ca="1" si="65"/>
        <v>#NAME?</v>
      </c>
      <c r="AV453" s="88" t="e">
        <f t="shared" ca="1" si="66"/>
        <v>#NAME?</v>
      </c>
      <c r="AW453" s="83" t="e">
        <f t="shared" ca="1" si="67"/>
        <v>#NAME?</v>
      </c>
      <c r="AX453" s="88" t="e">
        <f t="shared" ca="1" si="52"/>
        <v>#NAME?</v>
      </c>
      <c r="AY453" s="86" t="str">
        <f t="shared" si="53"/>
        <v/>
      </c>
      <c r="AZ453" s="171" t="e">
        <f t="shared" ca="1" si="54"/>
        <v>#NAME?</v>
      </c>
      <c r="BA453" s="85" t="e">
        <f t="shared" ca="1" si="55"/>
        <v>#NAME?</v>
      </c>
      <c r="BB453" s="85" t="e">
        <f t="shared" ca="1" si="56"/>
        <v>#NAME?</v>
      </c>
      <c r="BC453" s="90" t="e">
        <f t="shared" ca="1" si="57"/>
        <v>#NAME?</v>
      </c>
      <c r="BD453" s="90" t="e">
        <f t="shared" ca="1" si="58"/>
        <v>#NAME?</v>
      </c>
      <c r="BE453" s="85" t="e">
        <f t="shared" ca="1" si="59"/>
        <v>#NAME?</v>
      </c>
      <c r="BF453" s="22" t="e">
        <f t="shared" ca="1" si="60"/>
        <v>#NAME?</v>
      </c>
      <c r="BG453" s="22" t="e">
        <f t="shared" ca="1" si="61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 t="str">
        <f t="shared" si="62"/>
        <v/>
      </c>
      <c r="B454" s="172"/>
      <c r="C454" s="71"/>
      <c r="D454" s="71"/>
      <c r="E454" s="71"/>
      <c r="F454" s="71"/>
      <c r="G454" s="71"/>
      <c r="H454" s="54" t="str">
        <f t="shared" si="42"/>
        <v/>
      </c>
      <c r="I454" s="71"/>
      <c r="J454" s="71"/>
      <c r="K454" s="71"/>
      <c r="L454" s="54"/>
      <c r="M454" s="71"/>
      <c r="N454" s="71"/>
      <c r="O454" s="71"/>
      <c r="P454" s="71"/>
      <c r="Q454" s="71"/>
      <c r="R454" s="66"/>
      <c r="S454" s="66"/>
      <c r="T454" s="66" t="str">
        <f t="shared" si="43"/>
        <v/>
      </c>
      <c r="U454" s="66"/>
      <c r="V454" s="25"/>
      <c r="W454" s="163"/>
      <c r="X454" s="163"/>
      <c r="Y454" s="69" t="str">
        <f t="shared" si="44"/>
        <v/>
      </c>
      <c r="Z454" s="69"/>
      <c r="AA454" s="179"/>
      <c r="AB454" s="25" t="str">
        <f t="shared" si="45"/>
        <v/>
      </c>
      <c r="AC454" s="71"/>
      <c r="AD454" s="169"/>
      <c r="AE454" s="169"/>
      <c r="AF454" s="69" t="str">
        <f t="shared" si="46"/>
        <v/>
      </c>
      <c r="AG454" s="175"/>
      <c r="AH454" s="170"/>
      <c r="AI454" s="77" t="str">
        <f t="shared" si="69"/>
        <v/>
      </c>
      <c r="AJ454" s="80" t="str">
        <f t="array" ref="AJ454">IFERROR(INDEX('[1]Master Price'!$E:$E,MATCH(D454,'[1]Master Price'!$B:$B,0)),"0")</f>
        <v>0</v>
      </c>
      <c r="AK454" s="80">
        <f t="shared" si="48"/>
        <v>0</v>
      </c>
      <c r="AL454" s="82" t="str">
        <f t="shared" si="70"/>
        <v>0-day</v>
      </c>
      <c r="AM454" s="82" t="str">
        <f t="shared" si="49"/>
        <v>0-day</v>
      </c>
      <c r="AN454" s="82" t="str">
        <f t="shared" si="40"/>
        <v>0-day</v>
      </c>
      <c r="AO454" s="82" t="str">
        <f t="shared" si="41"/>
        <v>0-day</v>
      </c>
      <c r="AP454" s="82" t="str">
        <f t="shared" si="50"/>
        <v>0-day</v>
      </c>
      <c r="AQ454" s="82" t="str">
        <f t="shared" si="51"/>
        <v>0-day</v>
      </c>
      <c r="AR454" s="137"/>
      <c r="AS454" s="83" t="str">
        <f t="shared" si="63"/>
        <v/>
      </c>
      <c r="AT454" s="85">
        <f t="shared" si="64"/>
        <v>0</v>
      </c>
      <c r="AU454" s="84" t="e">
        <f t="shared" ca="1" si="65"/>
        <v>#NAME?</v>
      </c>
      <c r="AV454" s="88" t="e">
        <f t="shared" ca="1" si="66"/>
        <v>#NAME?</v>
      </c>
      <c r="AW454" s="83" t="e">
        <f t="shared" ca="1" si="67"/>
        <v>#NAME?</v>
      </c>
      <c r="AX454" s="88" t="e">
        <f t="shared" ca="1" si="52"/>
        <v>#NAME?</v>
      </c>
      <c r="AY454" s="86" t="str">
        <f t="shared" si="53"/>
        <v/>
      </c>
      <c r="AZ454" s="171" t="e">
        <f t="shared" ca="1" si="54"/>
        <v>#NAME?</v>
      </c>
      <c r="BA454" s="85" t="e">
        <f t="shared" ca="1" si="55"/>
        <v>#NAME?</v>
      </c>
      <c r="BB454" s="85" t="e">
        <f t="shared" ca="1" si="56"/>
        <v>#NAME?</v>
      </c>
      <c r="BC454" s="90" t="e">
        <f t="shared" ca="1" si="57"/>
        <v>#NAME?</v>
      </c>
      <c r="BD454" s="90" t="e">
        <f t="shared" ca="1" si="58"/>
        <v>#NAME?</v>
      </c>
      <c r="BE454" s="85" t="e">
        <f t="shared" ca="1" si="59"/>
        <v>#NAME?</v>
      </c>
      <c r="BF454" s="22" t="e">
        <f t="shared" ca="1" si="60"/>
        <v>#NAME?</v>
      </c>
      <c r="BG454" s="22" t="e">
        <f t="shared" ca="1" si="61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 t="str">
        <f t="shared" si="62"/>
        <v/>
      </c>
      <c r="B455" s="172"/>
      <c r="C455" s="71"/>
      <c r="D455" s="71"/>
      <c r="E455" s="71"/>
      <c r="F455" s="71"/>
      <c r="G455" s="71"/>
      <c r="H455" s="54" t="str">
        <f t="shared" si="42"/>
        <v/>
      </c>
      <c r="I455" s="71"/>
      <c r="J455" s="71"/>
      <c r="K455" s="71"/>
      <c r="L455" s="54"/>
      <c r="M455" s="71"/>
      <c r="N455" s="71"/>
      <c r="O455" s="71"/>
      <c r="P455" s="71"/>
      <c r="Q455" s="71"/>
      <c r="R455" s="66"/>
      <c r="S455" s="66"/>
      <c r="T455" s="66" t="str">
        <f t="shared" si="43"/>
        <v/>
      </c>
      <c r="U455" s="66"/>
      <c r="V455" s="25"/>
      <c r="W455" s="163"/>
      <c r="X455" s="163"/>
      <c r="Y455" s="69" t="str">
        <f t="shared" si="44"/>
        <v/>
      </c>
      <c r="Z455" s="69"/>
      <c r="AA455" s="179"/>
      <c r="AB455" s="25" t="str">
        <f t="shared" si="45"/>
        <v/>
      </c>
      <c r="AC455" s="71"/>
      <c r="AD455" s="71"/>
      <c r="AE455" s="71"/>
      <c r="AF455" s="69" t="str">
        <f t="shared" si="46"/>
        <v/>
      </c>
      <c r="AG455" s="71"/>
      <c r="AH455" s="170"/>
      <c r="AI455" s="77" t="str">
        <f t="shared" si="69"/>
        <v/>
      </c>
      <c r="AJ455" s="80" t="str">
        <f t="array" ref="AJ455">IFERROR(INDEX('[1]Master Price'!$E:$E,MATCH(D455,'[1]Master Price'!$B:$B,0)),"0")</f>
        <v>0</v>
      </c>
      <c r="AK455" s="80">
        <f t="shared" si="48"/>
        <v>0</v>
      </c>
      <c r="AL455" s="82" t="str">
        <f t="shared" si="70"/>
        <v>0-day</v>
      </c>
      <c r="AM455" s="82" t="str">
        <f t="shared" si="49"/>
        <v>0-day</v>
      </c>
      <c r="AN455" s="82" t="str">
        <f t="shared" si="40"/>
        <v>0-day</v>
      </c>
      <c r="AO455" s="82" t="str">
        <f t="shared" si="41"/>
        <v>0-day</v>
      </c>
      <c r="AP455" s="82" t="str">
        <f t="shared" si="50"/>
        <v>0-day</v>
      </c>
      <c r="AQ455" s="82" t="str">
        <f t="shared" si="51"/>
        <v>0-day</v>
      </c>
      <c r="AR455" s="137"/>
      <c r="AS455" s="83" t="str">
        <f t="shared" si="63"/>
        <v/>
      </c>
      <c r="AT455" s="85">
        <f t="shared" si="64"/>
        <v>0</v>
      </c>
      <c r="AU455" s="84" t="e">
        <f t="shared" ca="1" si="65"/>
        <v>#NAME?</v>
      </c>
      <c r="AV455" s="88" t="e">
        <f t="shared" ca="1" si="66"/>
        <v>#NAME?</v>
      </c>
      <c r="AW455" s="83" t="e">
        <f t="shared" ca="1" si="67"/>
        <v>#NAME?</v>
      </c>
      <c r="AX455" s="88" t="e">
        <f t="shared" ca="1" si="52"/>
        <v>#NAME?</v>
      </c>
      <c r="AY455" s="86" t="str">
        <f t="shared" si="53"/>
        <v/>
      </c>
      <c r="AZ455" s="171" t="e">
        <f t="shared" ca="1" si="54"/>
        <v>#NAME?</v>
      </c>
      <c r="BA455" s="85" t="e">
        <f t="shared" ca="1" si="55"/>
        <v>#NAME?</v>
      </c>
      <c r="BB455" s="85" t="e">
        <f t="shared" ca="1" si="56"/>
        <v>#NAME?</v>
      </c>
      <c r="BC455" s="90" t="e">
        <f t="shared" ca="1" si="57"/>
        <v>#NAME?</v>
      </c>
      <c r="BD455" s="90" t="e">
        <f t="shared" ca="1" si="58"/>
        <v>#NAME?</v>
      </c>
      <c r="BE455" s="85" t="e">
        <f t="shared" ca="1" si="59"/>
        <v>#NAME?</v>
      </c>
      <c r="BF455" s="22" t="e">
        <f t="shared" ca="1" si="60"/>
        <v>#NAME?</v>
      </c>
      <c r="BG455" s="22" t="e">
        <f t="shared" ca="1" si="61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 t="str">
        <f t="shared" si="62"/>
        <v/>
      </c>
      <c r="B456" s="172"/>
      <c r="C456" s="71"/>
      <c r="D456" s="71"/>
      <c r="E456" s="71"/>
      <c r="F456" s="71"/>
      <c r="G456" s="71"/>
      <c r="H456" s="54" t="str">
        <f t="shared" si="42"/>
        <v/>
      </c>
      <c r="I456" s="71"/>
      <c r="J456" s="71"/>
      <c r="K456" s="71"/>
      <c r="L456" s="54"/>
      <c r="M456" s="71"/>
      <c r="N456" s="71"/>
      <c r="O456" s="71"/>
      <c r="P456" s="71"/>
      <c r="Q456" s="71"/>
      <c r="R456" s="66"/>
      <c r="S456" s="66"/>
      <c r="T456" s="66" t="str">
        <f t="shared" si="43"/>
        <v/>
      </c>
      <c r="U456" s="66"/>
      <c r="V456" s="25"/>
      <c r="W456" s="163"/>
      <c r="X456" s="163"/>
      <c r="Y456" s="69" t="str">
        <f t="shared" si="44"/>
        <v/>
      </c>
      <c r="Z456" s="69"/>
      <c r="AA456" s="179"/>
      <c r="AB456" s="25" t="str">
        <f t="shared" si="45"/>
        <v/>
      </c>
      <c r="AC456" s="71"/>
      <c r="AD456" s="71"/>
      <c r="AE456" s="71"/>
      <c r="AF456" s="69" t="str">
        <f t="shared" si="46"/>
        <v/>
      </c>
      <c r="AG456" s="71"/>
      <c r="AH456" s="170"/>
      <c r="AI456" s="77" t="str">
        <f t="shared" si="69"/>
        <v/>
      </c>
      <c r="AJ456" s="80" t="str">
        <f t="array" ref="AJ456">IFERROR(INDEX('[1]Master Price'!$E:$E,MATCH(D456,'[1]Master Price'!$B:$B,0)),"0")</f>
        <v>0</v>
      </c>
      <c r="AK456" s="80">
        <f t="shared" si="48"/>
        <v>0</v>
      </c>
      <c r="AL456" s="82" t="str">
        <f t="shared" si="70"/>
        <v>0-day</v>
      </c>
      <c r="AM456" s="82" t="str">
        <f t="shared" si="49"/>
        <v>0-day</v>
      </c>
      <c r="AN456" s="82" t="str">
        <f t="shared" si="40"/>
        <v>0-day</v>
      </c>
      <c r="AO456" s="82" t="str">
        <f t="shared" si="41"/>
        <v>0-day</v>
      </c>
      <c r="AP456" s="82" t="str">
        <f t="shared" si="50"/>
        <v>0-day</v>
      </c>
      <c r="AQ456" s="82" t="str">
        <f t="shared" si="51"/>
        <v>0-day</v>
      </c>
      <c r="AR456" s="137"/>
      <c r="AS456" s="83" t="str">
        <f t="shared" si="63"/>
        <v/>
      </c>
      <c r="AT456" s="85">
        <f t="shared" si="64"/>
        <v>0</v>
      </c>
      <c r="AU456" s="84" t="e">
        <f t="shared" ca="1" si="65"/>
        <v>#NAME?</v>
      </c>
      <c r="AV456" s="88" t="e">
        <f t="shared" ca="1" si="66"/>
        <v>#NAME?</v>
      </c>
      <c r="AW456" s="83" t="e">
        <f t="shared" ca="1" si="67"/>
        <v>#NAME?</v>
      </c>
      <c r="AX456" s="88" t="e">
        <f t="shared" ca="1" si="52"/>
        <v>#NAME?</v>
      </c>
      <c r="AY456" s="86" t="str">
        <f t="shared" si="53"/>
        <v/>
      </c>
      <c r="AZ456" s="171" t="e">
        <f t="shared" ca="1" si="54"/>
        <v>#NAME?</v>
      </c>
      <c r="BA456" s="85" t="e">
        <f t="shared" ca="1" si="55"/>
        <v>#NAME?</v>
      </c>
      <c r="BB456" s="85" t="e">
        <f t="shared" ca="1" si="56"/>
        <v>#NAME?</v>
      </c>
      <c r="BC456" s="90" t="e">
        <f t="shared" ca="1" si="57"/>
        <v>#NAME?</v>
      </c>
      <c r="BD456" s="90" t="e">
        <f t="shared" ca="1" si="58"/>
        <v>#NAME?</v>
      </c>
      <c r="BE456" s="85" t="e">
        <f t="shared" ca="1" si="59"/>
        <v>#NAME?</v>
      </c>
      <c r="BF456" s="22" t="e">
        <f t="shared" ca="1" si="60"/>
        <v>#NAME?</v>
      </c>
      <c r="BG456" s="22" t="e">
        <f t="shared" ca="1" si="61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 t="str">
        <f t="shared" si="62"/>
        <v/>
      </c>
      <c r="B457" s="172"/>
      <c r="C457" s="71"/>
      <c r="D457" s="71"/>
      <c r="E457" s="71"/>
      <c r="F457" s="71"/>
      <c r="G457" s="71"/>
      <c r="H457" s="54" t="str">
        <f t="shared" si="42"/>
        <v/>
      </c>
      <c r="I457" s="71"/>
      <c r="J457" s="71"/>
      <c r="K457" s="71"/>
      <c r="L457" s="54"/>
      <c r="M457" s="71"/>
      <c r="N457" s="71"/>
      <c r="O457" s="71"/>
      <c r="P457" s="71"/>
      <c r="Q457" s="71"/>
      <c r="R457" s="66"/>
      <c r="S457" s="66"/>
      <c r="T457" s="66" t="str">
        <f t="shared" si="43"/>
        <v/>
      </c>
      <c r="U457" s="66"/>
      <c r="V457" s="25"/>
      <c r="W457" s="163"/>
      <c r="X457" s="163"/>
      <c r="Y457" s="69" t="str">
        <f t="shared" si="44"/>
        <v/>
      </c>
      <c r="Z457" s="69"/>
      <c r="AA457" s="179"/>
      <c r="AB457" s="25" t="str">
        <f t="shared" si="45"/>
        <v/>
      </c>
      <c r="AC457" s="71"/>
      <c r="AD457" s="71"/>
      <c r="AE457" s="71"/>
      <c r="AF457" s="69" t="str">
        <f t="shared" si="46"/>
        <v/>
      </c>
      <c r="AG457" s="71"/>
      <c r="AH457" s="170"/>
      <c r="AI457" s="77" t="str">
        <f t="shared" si="69"/>
        <v/>
      </c>
      <c r="AJ457" s="80" t="str">
        <f t="array" ref="AJ457">IFERROR(INDEX('[1]Master Price'!$E:$E,MATCH(D457,'[1]Master Price'!$B:$B,0)),"0")</f>
        <v>0</v>
      </c>
      <c r="AK457" s="80">
        <f t="shared" si="48"/>
        <v>0</v>
      </c>
      <c r="AL457" s="82" t="str">
        <f t="shared" si="70"/>
        <v>0-day</v>
      </c>
      <c r="AM457" s="82" t="str">
        <f t="shared" si="49"/>
        <v>0-day</v>
      </c>
      <c r="AN457" s="82" t="str">
        <f t="shared" si="40"/>
        <v>0-day</v>
      </c>
      <c r="AO457" s="82" t="str">
        <f t="shared" si="41"/>
        <v>0-day</v>
      </c>
      <c r="AP457" s="82" t="str">
        <f t="shared" si="50"/>
        <v>0-day</v>
      </c>
      <c r="AQ457" s="82" t="str">
        <f t="shared" si="51"/>
        <v>0-day</v>
      </c>
      <c r="AR457" s="137"/>
      <c r="AS457" s="83" t="str">
        <f t="shared" si="63"/>
        <v/>
      </c>
      <c r="AT457" s="85">
        <f t="shared" si="64"/>
        <v>0</v>
      </c>
      <c r="AU457" s="84" t="e">
        <f t="shared" ca="1" si="65"/>
        <v>#NAME?</v>
      </c>
      <c r="AV457" s="88" t="e">
        <f t="shared" ca="1" si="66"/>
        <v>#NAME?</v>
      </c>
      <c r="AW457" s="83" t="e">
        <f t="shared" ca="1" si="67"/>
        <v>#NAME?</v>
      </c>
      <c r="AX457" s="88" t="e">
        <f t="shared" ca="1" si="52"/>
        <v>#NAME?</v>
      </c>
      <c r="AY457" s="86" t="str">
        <f t="shared" si="53"/>
        <v/>
      </c>
      <c r="AZ457" s="171" t="e">
        <f t="shared" ca="1" si="54"/>
        <v>#NAME?</v>
      </c>
      <c r="BA457" s="85" t="e">
        <f t="shared" ca="1" si="55"/>
        <v>#NAME?</v>
      </c>
      <c r="BB457" s="85" t="e">
        <f t="shared" ca="1" si="56"/>
        <v>#NAME?</v>
      </c>
      <c r="BC457" s="90" t="e">
        <f t="shared" ca="1" si="57"/>
        <v>#NAME?</v>
      </c>
      <c r="BD457" s="90" t="e">
        <f t="shared" ca="1" si="58"/>
        <v>#NAME?</v>
      </c>
      <c r="BE457" s="85" t="e">
        <f t="shared" ca="1" si="59"/>
        <v>#NAME?</v>
      </c>
      <c r="BF457" s="22" t="e">
        <f t="shared" ca="1" si="60"/>
        <v>#NAME?</v>
      </c>
      <c r="BG457" s="22" t="e">
        <f t="shared" ca="1" si="61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 t="str">
        <f t="shared" si="62"/>
        <v/>
      </c>
      <c r="B458" s="172"/>
      <c r="C458" s="71"/>
      <c r="D458" s="71"/>
      <c r="E458" s="71"/>
      <c r="F458" s="71"/>
      <c r="G458" s="71"/>
      <c r="H458" s="54" t="str">
        <f t="shared" si="42"/>
        <v/>
      </c>
      <c r="I458" s="71"/>
      <c r="J458" s="71"/>
      <c r="K458" s="71"/>
      <c r="L458" s="54"/>
      <c r="M458" s="71"/>
      <c r="N458" s="71"/>
      <c r="O458" s="71"/>
      <c r="P458" s="71"/>
      <c r="Q458" s="71"/>
      <c r="R458" s="66"/>
      <c r="S458" s="66"/>
      <c r="T458" s="66" t="str">
        <f t="shared" si="43"/>
        <v/>
      </c>
      <c r="U458" s="66"/>
      <c r="V458" s="25"/>
      <c r="W458" s="163"/>
      <c r="X458" s="163"/>
      <c r="Y458" s="69" t="str">
        <f t="shared" si="44"/>
        <v/>
      </c>
      <c r="Z458" s="69"/>
      <c r="AA458" s="179"/>
      <c r="AB458" s="25" t="str">
        <f t="shared" si="45"/>
        <v/>
      </c>
      <c r="AC458" s="71"/>
      <c r="AD458" s="169"/>
      <c r="AE458" s="169"/>
      <c r="AF458" s="69" t="str">
        <f t="shared" si="46"/>
        <v/>
      </c>
      <c r="AG458" s="175"/>
      <c r="AH458" s="170"/>
      <c r="AI458" s="77" t="str">
        <f t="shared" si="69"/>
        <v/>
      </c>
      <c r="AJ458" s="80" t="str">
        <f t="array" ref="AJ458">IFERROR(INDEX('[1]Master Price'!$E:$E,MATCH(D458,'[1]Master Price'!$B:$B,0)),"0")</f>
        <v>0</v>
      </c>
      <c r="AK458" s="80">
        <f t="shared" si="48"/>
        <v>0</v>
      </c>
      <c r="AL458" s="82" t="str">
        <f t="shared" si="70"/>
        <v>0-day</v>
      </c>
      <c r="AM458" s="82" t="str">
        <f t="shared" si="49"/>
        <v>0-day</v>
      </c>
      <c r="AN458" s="82" t="str">
        <f t="shared" si="40"/>
        <v>0-day</v>
      </c>
      <c r="AO458" s="82" t="str">
        <f t="shared" si="41"/>
        <v>0-day</v>
      </c>
      <c r="AP458" s="82" t="str">
        <f t="shared" si="50"/>
        <v>0-day</v>
      </c>
      <c r="AQ458" s="82" t="str">
        <f t="shared" si="51"/>
        <v>0-day</v>
      </c>
      <c r="AR458" s="137"/>
      <c r="AS458" s="83" t="str">
        <f t="shared" si="63"/>
        <v/>
      </c>
      <c r="AT458" s="85">
        <f t="shared" si="64"/>
        <v>0</v>
      </c>
      <c r="AU458" s="84" t="e">
        <f t="shared" ca="1" si="65"/>
        <v>#NAME?</v>
      </c>
      <c r="AV458" s="88" t="e">
        <f t="shared" ca="1" si="66"/>
        <v>#NAME?</v>
      </c>
      <c r="AW458" s="83" t="e">
        <f t="shared" ca="1" si="67"/>
        <v>#NAME?</v>
      </c>
      <c r="AX458" s="88" t="e">
        <f t="shared" ca="1" si="52"/>
        <v>#NAME?</v>
      </c>
      <c r="AY458" s="86" t="str">
        <f t="shared" si="53"/>
        <v/>
      </c>
      <c r="AZ458" s="171" t="e">
        <f t="shared" ca="1" si="54"/>
        <v>#NAME?</v>
      </c>
      <c r="BA458" s="85" t="e">
        <f t="shared" ca="1" si="55"/>
        <v>#NAME?</v>
      </c>
      <c r="BB458" s="85" t="e">
        <f t="shared" ca="1" si="56"/>
        <v>#NAME?</v>
      </c>
      <c r="BC458" s="90" t="e">
        <f t="shared" ca="1" si="57"/>
        <v>#NAME?</v>
      </c>
      <c r="BD458" s="90" t="e">
        <f t="shared" ca="1" si="58"/>
        <v>#NAME?</v>
      </c>
      <c r="BE458" s="85" t="e">
        <f t="shared" ca="1" si="59"/>
        <v>#NAME?</v>
      </c>
      <c r="BF458" s="22" t="e">
        <f t="shared" ca="1" si="60"/>
        <v>#NAME?</v>
      </c>
      <c r="BG458" s="22" t="e">
        <f t="shared" ca="1" si="61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 t="str">
        <f t="shared" si="62"/>
        <v/>
      </c>
      <c r="B459" s="172"/>
      <c r="C459" s="71"/>
      <c r="D459" s="71"/>
      <c r="E459" s="71"/>
      <c r="F459" s="71"/>
      <c r="G459" s="71"/>
      <c r="H459" s="54" t="str">
        <f t="shared" si="42"/>
        <v/>
      </c>
      <c r="I459" s="71"/>
      <c r="J459" s="71"/>
      <c r="K459" s="71"/>
      <c r="L459" s="54"/>
      <c r="M459" s="71"/>
      <c r="N459" s="71"/>
      <c r="O459" s="71"/>
      <c r="P459" s="71"/>
      <c r="Q459" s="71"/>
      <c r="R459" s="66"/>
      <c r="S459" s="66"/>
      <c r="T459" s="66" t="str">
        <f t="shared" si="43"/>
        <v/>
      </c>
      <c r="U459" s="66"/>
      <c r="V459" s="25"/>
      <c r="W459" s="163"/>
      <c r="X459" s="163"/>
      <c r="Y459" s="69" t="str">
        <f t="shared" si="44"/>
        <v/>
      </c>
      <c r="Z459" s="69"/>
      <c r="AA459" s="179"/>
      <c r="AB459" s="25" t="str">
        <f t="shared" si="45"/>
        <v/>
      </c>
      <c r="AC459" s="71"/>
      <c r="AD459" s="169"/>
      <c r="AE459" s="169"/>
      <c r="AF459" s="69" t="str">
        <f t="shared" si="46"/>
        <v/>
      </c>
      <c r="AG459" s="175"/>
      <c r="AH459" s="170"/>
      <c r="AI459" s="77" t="str">
        <f t="shared" si="69"/>
        <v/>
      </c>
      <c r="AJ459" s="80" t="str">
        <f t="array" ref="AJ459">IFERROR(INDEX('[1]Master Price'!$E:$E,MATCH(D459,'[1]Master Price'!$B:$B,0)),"0")</f>
        <v>0</v>
      </c>
      <c r="AK459" s="80">
        <f t="shared" si="48"/>
        <v>0</v>
      </c>
      <c r="AL459" s="82" t="str">
        <f t="shared" si="70"/>
        <v>0-day</v>
      </c>
      <c r="AM459" s="82" t="str">
        <f t="shared" si="49"/>
        <v>0-day</v>
      </c>
      <c r="AN459" s="82" t="str">
        <f t="shared" si="40"/>
        <v>0-day</v>
      </c>
      <c r="AO459" s="82" t="str">
        <f t="shared" si="41"/>
        <v>0-day</v>
      </c>
      <c r="AP459" s="82" t="str">
        <f t="shared" si="50"/>
        <v>0-day</v>
      </c>
      <c r="AQ459" s="82" t="str">
        <f t="shared" si="51"/>
        <v>0-day</v>
      </c>
      <c r="AR459" s="137"/>
      <c r="AS459" s="83" t="str">
        <f t="shared" si="63"/>
        <v/>
      </c>
      <c r="AT459" s="85">
        <f t="shared" si="64"/>
        <v>0</v>
      </c>
      <c r="AU459" s="84" t="e">
        <f t="shared" ca="1" si="65"/>
        <v>#NAME?</v>
      </c>
      <c r="AV459" s="88" t="e">
        <f t="shared" ca="1" si="66"/>
        <v>#NAME?</v>
      </c>
      <c r="AW459" s="83" t="e">
        <f t="shared" ca="1" si="67"/>
        <v>#NAME?</v>
      </c>
      <c r="AX459" s="88" t="e">
        <f t="shared" ca="1" si="52"/>
        <v>#NAME?</v>
      </c>
      <c r="AY459" s="86" t="str">
        <f t="shared" si="53"/>
        <v/>
      </c>
      <c r="AZ459" s="171" t="e">
        <f t="shared" ca="1" si="54"/>
        <v>#NAME?</v>
      </c>
      <c r="BA459" s="85" t="e">
        <f t="shared" ca="1" si="55"/>
        <v>#NAME?</v>
      </c>
      <c r="BB459" s="85" t="e">
        <f t="shared" ca="1" si="56"/>
        <v>#NAME?</v>
      </c>
      <c r="BC459" s="90" t="e">
        <f t="shared" ca="1" si="57"/>
        <v>#NAME?</v>
      </c>
      <c r="BD459" s="90" t="e">
        <f t="shared" ca="1" si="58"/>
        <v>#NAME?</v>
      </c>
      <c r="BE459" s="85" t="e">
        <f t="shared" ca="1" si="59"/>
        <v>#NAME?</v>
      </c>
      <c r="BF459" s="22" t="e">
        <f t="shared" ca="1" si="60"/>
        <v>#NAME?</v>
      </c>
      <c r="BG459" s="22" t="e">
        <f t="shared" ca="1" si="61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 t="str">
        <f t="shared" si="62"/>
        <v/>
      </c>
      <c r="B460" s="172"/>
      <c r="C460" s="71"/>
      <c r="D460" s="71"/>
      <c r="E460" s="71"/>
      <c r="F460" s="71"/>
      <c r="G460" s="71"/>
      <c r="H460" s="54" t="str">
        <f t="shared" si="42"/>
        <v/>
      </c>
      <c r="I460" s="71"/>
      <c r="J460" s="71"/>
      <c r="K460" s="71"/>
      <c r="L460" s="54"/>
      <c r="M460" s="71"/>
      <c r="N460" s="71"/>
      <c r="O460" s="71"/>
      <c r="P460" s="71"/>
      <c r="Q460" s="71"/>
      <c r="R460" s="66"/>
      <c r="S460" s="66"/>
      <c r="T460" s="66" t="str">
        <f t="shared" si="43"/>
        <v/>
      </c>
      <c r="U460" s="66"/>
      <c r="V460" s="25"/>
      <c r="W460" s="163"/>
      <c r="X460" s="163"/>
      <c r="Y460" s="69" t="str">
        <f t="shared" si="44"/>
        <v/>
      </c>
      <c r="Z460" s="69"/>
      <c r="AA460" s="179"/>
      <c r="AB460" s="25" t="str">
        <f t="shared" si="45"/>
        <v/>
      </c>
      <c r="AC460" s="71"/>
      <c r="AD460" s="71"/>
      <c r="AE460" s="71"/>
      <c r="AF460" s="69" t="str">
        <f t="shared" si="46"/>
        <v/>
      </c>
      <c r="AG460" s="71"/>
      <c r="AH460" s="170"/>
      <c r="AI460" s="77" t="str">
        <f t="shared" si="69"/>
        <v/>
      </c>
      <c r="AJ460" s="80" t="str">
        <f t="array" ref="AJ460">IFERROR(INDEX('[1]Master Price'!$E:$E,MATCH(D460,'[1]Master Price'!$B:$B,0)),"0")</f>
        <v>0</v>
      </c>
      <c r="AK460" s="80">
        <f t="shared" si="48"/>
        <v>0</v>
      </c>
      <c r="AL460" s="82" t="str">
        <f t="shared" si="70"/>
        <v>0-day</v>
      </c>
      <c r="AM460" s="82" t="str">
        <f t="shared" si="49"/>
        <v>0-day</v>
      </c>
      <c r="AN460" s="82" t="str">
        <f t="shared" si="40"/>
        <v>0-day</v>
      </c>
      <c r="AO460" s="82" t="str">
        <f t="shared" si="41"/>
        <v>0-day</v>
      </c>
      <c r="AP460" s="82" t="str">
        <f t="shared" si="50"/>
        <v>0-day</v>
      </c>
      <c r="AQ460" s="82" t="str">
        <f t="shared" si="51"/>
        <v>0-day</v>
      </c>
      <c r="AR460" s="137"/>
      <c r="AS460" s="83" t="str">
        <f t="shared" si="63"/>
        <v/>
      </c>
      <c r="AT460" s="85">
        <f t="shared" si="64"/>
        <v>0</v>
      </c>
      <c r="AU460" s="84" t="e">
        <f t="shared" ca="1" si="65"/>
        <v>#NAME?</v>
      </c>
      <c r="AV460" s="88" t="e">
        <f t="shared" ca="1" si="66"/>
        <v>#NAME?</v>
      </c>
      <c r="AW460" s="83" t="e">
        <f t="shared" ca="1" si="67"/>
        <v>#NAME?</v>
      </c>
      <c r="AX460" s="88" t="e">
        <f t="shared" ca="1" si="52"/>
        <v>#NAME?</v>
      </c>
      <c r="AY460" s="86" t="str">
        <f t="shared" si="53"/>
        <v/>
      </c>
      <c r="AZ460" s="171" t="e">
        <f t="shared" ca="1" si="54"/>
        <v>#NAME?</v>
      </c>
      <c r="BA460" s="85" t="e">
        <f t="shared" ca="1" si="55"/>
        <v>#NAME?</v>
      </c>
      <c r="BB460" s="85" t="e">
        <f t="shared" ca="1" si="56"/>
        <v>#NAME?</v>
      </c>
      <c r="BC460" s="90" t="e">
        <f t="shared" ca="1" si="57"/>
        <v>#NAME?</v>
      </c>
      <c r="BD460" s="90" t="e">
        <f t="shared" ca="1" si="58"/>
        <v>#NAME?</v>
      </c>
      <c r="BE460" s="85" t="e">
        <f t="shared" ca="1" si="59"/>
        <v>#NAME?</v>
      </c>
      <c r="BF460" s="22" t="e">
        <f t="shared" ca="1" si="60"/>
        <v>#NAME?</v>
      </c>
      <c r="BG460" s="22" t="e">
        <f t="shared" ca="1" si="61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 t="str">
        <f t="shared" si="62"/>
        <v/>
      </c>
      <c r="B461" s="172"/>
      <c r="C461" s="71"/>
      <c r="D461" s="71"/>
      <c r="E461" s="71"/>
      <c r="F461" s="71"/>
      <c r="G461" s="71"/>
      <c r="H461" s="54" t="str">
        <f t="shared" si="42"/>
        <v/>
      </c>
      <c r="I461" s="71"/>
      <c r="J461" s="71"/>
      <c r="K461" s="71"/>
      <c r="L461" s="54"/>
      <c r="M461" s="71"/>
      <c r="N461" s="71"/>
      <c r="O461" s="71"/>
      <c r="P461" s="71"/>
      <c r="Q461" s="71"/>
      <c r="R461" s="66"/>
      <c r="S461" s="66"/>
      <c r="T461" s="66" t="str">
        <f t="shared" si="43"/>
        <v/>
      </c>
      <c r="U461" s="66"/>
      <c r="V461" s="25"/>
      <c r="W461" s="163"/>
      <c r="X461" s="163"/>
      <c r="Y461" s="69" t="str">
        <f t="shared" si="44"/>
        <v/>
      </c>
      <c r="Z461" s="69"/>
      <c r="AA461" s="179"/>
      <c r="AB461" s="25" t="str">
        <f t="shared" si="45"/>
        <v/>
      </c>
      <c r="AC461" s="71"/>
      <c r="AD461" s="71"/>
      <c r="AE461" s="71"/>
      <c r="AF461" s="69" t="str">
        <f t="shared" si="46"/>
        <v/>
      </c>
      <c r="AG461" s="71"/>
      <c r="AH461" s="170"/>
      <c r="AI461" s="77" t="str">
        <f t="shared" si="69"/>
        <v/>
      </c>
      <c r="AJ461" s="80" t="str">
        <f t="array" ref="AJ461">IFERROR(INDEX('[1]Master Price'!$E:$E,MATCH(D461,'[1]Master Price'!$B:$B,0)),"0")</f>
        <v>0</v>
      </c>
      <c r="AK461" s="80">
        <f t="shared" si="48"/>
        <v>0</v>
      </c>
      <c r="AL461" s="82" t="str">
        <f t="shared" si="70"/>
        <v>0-day</v>
      </c>
      <c r="AM461" s="82" t="str">
        <f t="shared" si="49"/>
        <v>0-day</v>
      </c>
      <c r="AN461" s="82" t="str">
        <f t="shared" si="40"/>
        <v>0-day</v>
      </c>
      <c r="AO461" s="82" t="str">
        <f t="shared" si="41"/>
        <v>0-day</v>
      </c>
      <c r="AP461" s="82" t="str">
        <f t="shared" si="50"/>
        <v>0-day</v>
      </c>
      <c r="AQ461" s="82" t="str">
        <f t="shared" si="51"/>
        <v>0-day</v>
      </c>
      <c r="AR461" s="137"/>
      <c r="AS461" s="83" t="str">
        <f t="shared" si="63"/>
        <v/>
      </c>
      <c r="AT461" s="85">
        <f t="shared" si="64"/>
        <v>0</v>
      </c>
      <c r="AU461" s="84" t="e">
        <f t="shared" ca="1" si="65"/>
        <v>#NAME?</v>
      </c>
      <c r="AV461" s="88" t="e">
        <f t="shared" ca="1" si="66"/>
        <v>#NAME?</v>
      </c>
      <c r="AW461" s="83" t="e">
        <f t="shared" ca="1" si="67"/>
        <v>#NAME?</v>
      </c>
      <c r="AX461" s="88" t="e">
        <f t="shared" ca="1" si="52"/>
        <v>#NAME?</v>
      </c>
      <c r="AY461" s="86" t="str">
        <f t="shared" si="53"/>
        <v/>
      </c>
      <c r="AZ461" s="171" t="e">
        <f t="shared" ca="1" si="54"/>
        <v>#NAME?</v>
      </c>
      <c r="BA461" s="85" t="e">
        <f t="shared" ca="1" si="55"/>
        <v>#NAME?</v>
      </c>
      <c r="BB461" s="85" t="e">
        <f t="shared" ca="1" si="56"/>
        <v>#NAME?</v>
      </c>
      <c r="BC461" s="90" t="e">
        <f t="shared" ca="1" si="57"/>
        <v>#NAME?</v>
      </c>
      <c r="BD461" s="90" t="e">
        <f t="shared" ca="1" si="58"/>
        <v>#NAME?</v>
      </c>
      <c r="BE461" s="85" t="e">
        <f t="shared" ca="1" si="59"/>
        <v>#NAME?</v>
      </c>
      <c r="BF461" s="22" t="e">
        <f t="shared" ca="1" si="60"/>
        <v>#NAME?</v>
      </c>
      <c r="BG461" s="22" t="e">
        <f t="shared" ca="1" si="61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 t="str">
        <f t="shared" si="62"/>
        <v/>
      </c>
      <c r="B462" s="172"/>
      <c r="C462" s="71"/>
      <c r="D462" s="71"/>
      <c r="E462" s="71"/>
      <c r="F462" s="71"/>
      <c r="G462" s="71"/>
      <c r="H462" s="54" t="str">
        <f t="shared" si="42"/>
        <v/>
      </c>
      <c r="I462" s="71"/>
      <c r="J462" s="71"/>
      <c r="K462" s="71"/>
      <c r="L462" s="54"/>
      <c r="M462" s="71"/>
      <c r="N462" s="71"/>
      <c r="O462" s="71"/>
      <c r="P462" s="71"/>
      <c r="Q462" s="71"/>
      <c r="R462" s="66"/>
      <c r="S462" s="66"/>
      <c r="T462" s="66" t="str">
        <f t="shared" si="43"/>
        <v/>
      </c>
      <c r="U462" s="66"/>
      <c r="V462" s="25"/>
      <c r="W462" s="163"/>
      <c r="X462" s="163"/>
      <c r="Y462" s="69" t="str">
        <f t="shared" si="44"/>
        <v/>
      </c>
      <c r="Z462" s="69"/>
      <c r="AA462" s="179"/>
      <c r="AB462" s="25" t="str">
        <f t="shared" si="45"/>
        <v/>
      </c>
      <c r="AC462" s="71"/>
      <c r="AD462" s="71"/>
      <c r="AE462" s="71"/>
      <c r="AF462" s="69" t="str">
        <f t="shared" si="46"/>
        <v/>
      </c>
      <c r="AG462" s="71"/>
      <c r="AH462" s="170"/>
      <c r="AI462" s="77" t="str">
        <f t="shared" si="69"/>
        <v/>
      </c>
      <c r="AJ462" s="80" t="str">
        <f t="array" ref="AJ462">IFERROR(INDEX('[1]Master Price'!$E:$E,MATCH(D462,'[1]Master Price'!$B:$B,0)),"0")</f>
        <v>0</v>
      </c>
      <c r="AK462" s="80">
        <f t="shared" si="48"/>
        <v>0</v>
      </c>
      <c r="AL462" s="82" t="str">
        <f t="shared" si="70"/>
        <v>0-day</v>
      </c>
      <c r="AM462" s="82" t="str">
        <f t="shared" si="49"/>
        <v>0-day</v>
      </c>
      <c r="AN462" s="82" t="str">
        <f t="shared" si="40"/>
        <v>0-day</v>
      </c>
      <c r="AO462" s="82" t="str">
        <f t="shared" si="41"/>
        <v>0-day</v>
      </c>
      <c r="AP462" s="82" t="str">
        <f t="shared" si="50"/>
        <v>0-day</v>
      </c>
      <c r="AQ462" s="82" t="str">
        <f t="shared" si="51"/>
        <v>0-day</v>
      </c>
      <c r="AR462" s="137"/>
      <c r="AS462" s="83" t="str">
        <f t="shared" si="63"/>
        <v/>
      </c>
      <c r="AT462" s="85">
        <f t="shared" si="64"/>
        <v>0</v>
      </c>
      <c r="AU462" s="84" t="e">
        <f t="shared" ca="1" si="65"/>
        <v>#NAME?</v>
      </c>
      <c r="AV462" s="88" t="e">
        <f t="shared" ca="1" si="66"/>
        <v>#NAME?</v>
      </c>
      <c r="AW462" s="83" t="e">
        <f t="shared" ca="1" si="67"/>
        <v>#NAME?</v>
      </c>
      <c r="AX462" s="88" t="e">
        <f t="shared" ca="1" si="52"/>
        <v>#NAME?</v>
      </c>
      <c r="AY462" s="86" t="str">
        <f t="shared" si="53"/>
        <v/>
      </c>
      <c r="AZ462" s="171" t="e">
        <f t="shared" ca="1" si="54"/>
        <v>#NAME?</v>
      </c>
      <c r="BA462" s="85" t="e">
        <f t="shared" ca="1" si="55"/>
        <v>#NAME?</v>
      </c>
      <c r="BB462" s="85" t="e">
        <f t="shared" ca="1" si="56"/>
        <v>#NAME?</v>
      </c>
      <c r="BC462" s="90" t="e">
        <f t="shared" ca="1" si="57"/>
        <v>#NAME?</v>
      </c>
      <c r="BD462" s="90" t="e">
        <f t="shared" ca="1" si="58"/>
        <v>#NAME?</v>
      </c>
      <c r="BE462" s="85" t="e">
        <f t="shared" ca="1" si="59"/>
        <v>#NAME?</v>
      </c>
      <c r="BF462" s="22" t="e">
        <f t="shared" ca="1" si="60"/>
        <v>#NAME?</v>
      </c>
      <c r="BG462" s="22" t="e">
        <f t="shared" ca="1" si="61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 t="str">
        <f t="shared" si="62"/>
        <v/>
      </c>
      <c r="B463" s="172"/>
      <c r="C463" s="71"/>
      <c r="D463" s="71"/>
      <c r="E463" s="71"/>
      <c r="F463" s="71"/>
      <c r="G463" s="71"/>
      <c r="H463" s="54" t="str">
        <f t="shared" si="42"/>
        <v/>
      </c>
      <c r="I463" s="71"/>
      <c r="J463" s="71"/>
      <c r="K463" s="71"/>
      <c r="L463" s="54"/>
      <c r="M463" s="71"/>
      <c r="N463" s="71"/>
      <c r="O463" s="71"/>
      <c r="P463" s="71"/>
      <c r="Q463" s="71"/>
      <c r="R463" s="66"/>
      <c r="S463" s="66"/>
      <c r="T463" s="66" t="str">
        <f t="shared" si="43"/>
        <v/>
      </c>
      <c r="U463" s="66"/>
      <c r="V463" s="25"/>
      <c r="W463" s="163"/>
      <c r="X463" s="163"/>
      <c r="Y463" s="69" t="str">
        <f t="shared" si="44"/>
        <v/>
      </c>
      <c r="Z463" s="69"/>
      <c r="AA463" s="179"/>
      <c r="AB463" s="25" t="str">
        <f t="shared" si="45"/>
        <v/>
      </c>
      <c r="AC463" s="71"/>
      <c r="AD463" s="71"/>
      <c r="AE463" s="71"/>
      <c r="AF463" s="69" t="str">
        <f t="shared" si="46"/>
        <v/>
      </c>
      <c r="AG463" s="71"/>
      <c r="AH463" s="170"/>
      <c r="AI463" s="77" t="str">
        <f t="shared" ref="AI463:AI466" si="71">IF(C679=0,"",_xludf.IFS(
  ISBLANK(AD679),"NOT INVOICED",
  ISBLANK(AH679),"UNPAID",
  TRUE,"PAID"
))</f>
        <v/>
      </c>
      <c r="AJ463" s="80" t="str">
        <f t="array" ref="AJ463">IFERROR(INDEX('[1]Master Price'!$E:$E,MATCH(D463,'[1]Master Price'!$B:$B,0)),"0")</f>
        <v>0</v>
      </c>
      <c r="AK463" s="80">
        <f t="shared" si="48"/>
        <v>0</v>
      </c>
      <c r="AL463" s="82" t="str">
        <f t="shared" si="70"/>
        <v>0-day</v>
      </c>
      <c r="AM463" s="82" t="str">
        <f t="shared" si="49"/>
        <v>0-day</v>
      </c>
      <c r="AN463" s="82" t="str">
        <f t="shared" si="40"/>
        <v>0-day</v>
      </c>
      <c r="AO463" s="82" t="str">
        <f t="shared" si="41"/>
        <v>0-day</v>
      </c>
      <c r="AP463" s="82" t="str">
        <f t="shared" si="50"/>
        <v>0-day</v>
      </c>
      <c r="AQ463" s="82" t="str">
        <f t="shared" si="51"/>
        <v>0-day</v>
      </c>
      <c r="AR463" s="137"/>
      <c r="AS463" s="83" t="str">
        <f t="shared" si="63"/>
        <v/>
      </c>
      <c r="AT463" s="85">
        <f t="shared" si="64"/>
        <v>0</v>
      </c>
      <c r="AU463" s="84" t="e">
        <f t="shared" ca="1" si="65"/>
        <v>#NAME?</v>
      </c>
      <c r="AV463" s="88" t="e">
        <f t="shared" ca="1" si="66"/>
        <v>#NAME?</v>
      </c>
      <c r="AW463" s="83" t="e">
        <f t="shared" ca="1" si="67"/>
        <v>#NAME?</v>
      </c>
      <c r="AX463" s="88" t="e">
        <f t="shared" ca="1" si="52"/>
        <v>#NAME?</v>
      </c>
      <c r="AY463" s="86" t="str">
        <f t="shared" si="53"/>
        <v/>
      </c>
      <c r="AZ463" s="171" t="e">
        <f t="shared" ca="1" si="54"/>
        <v>#NAME?</v>
      </c>
      <c r="BA463" s="85" t="e">
        <f t="shared" ca="1" si="55"/>
        <v>#NAME?</v>
      </c>
      <c r="BB463" s="85" t="e">
        <f t="shared" ca="1" si="56"/>
        <v>#NAME?</v>
      </c>
      <c r="BC463" s="90" t="e">
        <f t="shared" ca="1" si="57"/>
        <v>#NAME?</v>
      </c>
      <c r="BD463" s="90" t="e">
        <f t="shared" ca="1" si="58"/>
        <v>#NAME?</v>
      </c>
      <c r="BE463" s="85" t="e">
        <f t="shared" ca="1" si="59"/>
        <v>#NAME?</v>
      </c>
      <c r="BF463" s="22" t="e">
        <f t="shared" ca="1" si="60"/>
        <v>#NAME?</v>
      </c>
      <c r="BG463" s="22" t="e">
        <f t="shared" ca="1" si="61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 t="str">
        <f t="shared" si="62"/>
        <v/>
      </c>
      <c r="B464" s="172"/>
      <c r="C464" s="71"/>
      <c r="D464" s="71"/>
      <c r="E464" s="71"/>
      <c r="F464" s="71"/>
      <c r="G464" s="71"/>
      <c r="H464" s="54" t="str">
        <f t="shared" si="42"/>
        <v/>
      </c>
      <c r="I464" s="71"/>
      <c r="J464" s="71"/>
      <c r="K464" s="71"/>
      <c r="L464" s="54"/>
      <c r="M464" s="71"/>
      <c r="N464" s="71"/>
      <c r="O464" s="71"/>
      <c r="P464" s="71"/>
      <c r="Q464" s="71"/>
      <c r="R464" s="66"/>
      <c r="S464" s="66"/>
      <c r="T464" s="66" t="str">
        <f t="shared" si="43"/>
        <v/>
      </c>
      <c r="U464" s="66"/>
      <c r="V464" s="25"/>
      <c r="W464" s="163"/>
      <c r="X464" s="163"/>
      <c r="Y464" s="69" t="str">
        <f t="shared" si="44"/>
        <v/>
      </c>
      <c r="Z464" s="69"/>
      <c r="AA464" s="179"/>
      <c r="AB464" s="25" t="str">
        <f t="shared" si="45"/>
        <v/>
      </c>
      <c r="AC464" s="71"/>
      <c r="AD464" s="71"/>
      <c r="AE464" s="71"/>
      <c r="AF464" s="69" t="str">
        <f t="shared" si="46"/>
        <v/>
      </c>
      <c r="AG464" s="71"/>
      <c r="AH464" s="170"/>
      <c r="AI464" s="77" t="str">
        <f t="shared" si="71"/>
        <v/>
      </c>
      <c r="AJ464" s="80" t="str">
        <f t="array" ref="AJ464">IFERROR(INDEX('[1]Master Price'!$E:$E,MATCH(D464,'[1]Master Price'!$B:$B,0)),"0")</f>
        <v>0</v>
      </c>
      <c r="AK464" s="80">
        <f t="shared" si="48"/>
        <v>0</v>
      </c>
      <c r="AL464" s="82" t="str">
        <f t="shared" si="70"/>
        <v>0-day</v>
      </c>
      <c r="AM464" s="82" t="str">
        <f t="shared" si="49"/>
        <v>0-day</v>
      </c>
      <c r="AN464" s="82" t="str">
        <f t="shared" si="40"/>
        <v>0-day</v>
      </c>
      <c r="AO464" s="82" t="str">
        <f t="shared" si="41"/>
        <v>0-day</v>
      </c>
      <c r="AP464" s="82" t="str">
        <f t="shared" si="50"/>
        <v>0-day</v>
      </c>
      <c r="AQ464" s="82" t="str">
        <f t="shared" si="51"/>
        <v>0-day</v>
      </c>
      <c r="AR464" s="137"/>
      <c r="AS464" s="83" t="str">
        <f t="shared" si="63"/>
        <v/>
      </c>
      <c r="AT464" s="85">
        <f t="shared" si="64"/>
        <v>0</v>
      </c>
      <c r="AU464" s="84" t="e">
        <f t="shared" ca="1" si="65"/>
        <v>#NAME?</v>
      </c>
      <c r="AV464" s="88" t="e">
        <f t="shared" ca="1" si="66"/>
        <v>#NAME?</v>
      </c>
      <c r="AW464" s="83" t="e">
        <f t="shared" ca="1" si="67"/>
        <v>#NAME?</v>
      </c>
      <c r="AX464" s="88" t="e">
        <f t="shared" ca="1" si="52"/>
        <v>#NAME?</v>
      </c>
      <c r="AY464" s="86" t="str">
        <f t="shared" si="53"/>
        <v/>
      </c>
      <c r="AZ464" s="171" t="e">
        <f t="shared" ca="1" si="54"/>
        <v>#NAME?</v>
      </c>
      <c r="BA464" s="85" t="e">
        <f t="shared" ca="1" si="55"/>
        <v>#NAME?</v>
      </c>
      <c r="BB464" s="85" t="e">
        <f t="shared" ca="1" si="56"/>
        <v>#NAME?</v>
      </c>
      <c r="BC464" s="90" t="e">
        <f t="shared" ca="1" si="57"/>
        <v>#NAME?</v>
      </c>
      <c r="BD464" s="90" t="e">
        <f t="shared" ca="1" si="58"/>
        <v>#NAME?</v>
      </c>
      <c r="BE464" s="85" t="e">
        <f t="shared" ca="1" si="59"/>
        <v>#NAME?</v>
      </c>
      <c r="BF464" s="22" t="e">
        <f t="shared" ca="1" si="60"/>
        <v>#NAME?</v>
      </c>
      <c r="BG464" s="22" t="e">
        <f t="shared" ca="1" si="61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 t="str">
        <f t="shared" si="62"/>
        <v/>
      </c>
      <c r="B465" s="172"/>
      <c r="C465" s="71"/>
      <c r="D465" s="71"/>
      <c r="E465" s="71"/>
      <c r="F465" s="71"/>
      <c r="G465" s="71"/>
      <c r="H465" s="54" t="str">
        <f t="shared" si="42"/>
        <v/>
      </c>
      <c r="I465" s="71"/>
      <c r="J465" s="71"/>
      <c r="K465" s="71"/>
      <c r="L465" s="54"/>
      <c r="M465" s="71"/>
      <c r="N465" s="71"/>
      <c r="O465" s="71"/>
      <c r="P465" s="71"/>
      <c r="Q465" s="71"/>
      <c r="R465" s="66"/>
      <c r="S465" s="66"/>
      <c r="T465" s="66" t="str">
        <f t="shared" si="43"/>
        <v/>
      </c>
      <c r="U465" s="66"/>
      <c r="V465" s="25"/>
      <c r="W465" s="163"/>
      <c r="X465" s="163"/>
      <c r="Y465" s="69" t="str">
        <f t="shared" si="44"/>
        <v/>
      </c>
      <c r="Z465" s="69"/>
      <c r="AA465" s="179"/>
      <c r="AB465" s="25" t="str">
        <f t="shared" si="45"/>
        <v/>
      </c>
      <c r="AC465" s="71"/>
      <c r="AD465" s="71"/>
      <c r="AE465" s="71"/>
      <c r="AF465" s="69" t="str">
        <f t="shared" si="46"/>
        <v/>
      </c>
      <c r="AG465" s="71"/>
      <c r="AH465" s="170"/>
      <c r="AI465" s="77" t="str">
        <f t="shared" si="71"/>
        <v/>
      </c>
      <c r="AJ465" s="80" t="str">
        <f t="array" ref="AJ465">IFERROR(INDEX('[1]Master Price'!$E:$E,MATCH(D465,'[1]Master Price'!$B:$B,0)),"0")</f>
        <v>0</v>
      </c>
      <c r="AK465" s="80">
        <f t="shared" si="48"/>
        <v>0</v>
      </c>
      <c r="AL465" s="82" t="str">
        <f t="shared" si="70"/>
        <v>0-day</v>
      </c>
      <c r="AM465" s="82" t="str">
        <f t="shared" si="49"/>
        <v>0-day</v>
      </c>
      <c r="AN465" s="82" t="str">
        <f t="shared" si="40"/>
        <v>0-day</v>
      </c>
      <c r="AO465" s="82" t="str">
        <f t="shared" si="41"/>
        <v>0-day</v>
      </c>
      <c r="AP465" s="82" t="str">
        <f t="shared" si="50"/>
        <v>0-day</v>
      </c>
      <c r="AQ465" s="82" t="str">
        <f t="shared" si="51"/>
        <v>0-day</v>
      </c>
      <c r="AR465" s="137"/>
      <c r="AS465" s="83" t="str">
        <f t="shared" si="63"/>
        <v/>
      </c>
      <c r="AT465" s="85">
        <f t="shared" si="64"/>
        <v>0</v>
      </c>
      <c r="AU465" s="84" t="e">
        <f t="shared" ca="1" si="65"/>
        <v>#NAME?</v>
      </c>
      <c r="AV465" s="88" t="e">
        <f t="shared" ca="1" si="66"/>
        <v>#NAME?</v>
      </c>
      <c r="AW465" s="83" t="e">
        <f t="shared" ca="1" si="67"/>
        <v>#NAME?</v>
      </c>
      <c r="AX465" s="88" t="e">
        <f t="shared" ca="1" si="52"/>
        <v>#NAME?</v>
      </c>
      <c r="AY465" s="86" t="str">
        <f t="shared" si="53"/>
        <v/>
      </c>
      <c r="AZ465" s="171" t="e">
        <f t="shared" ca="1" si="54"/>
        <v>#NAME?</v>
      </c>
      <c r="BA465" s="85" t="e">
        <f t="shared" ca="1" si="55"/>
        <v>#NAME?</v>
      </c>
      <c r="BB465" s="85" t="e">
        <f t="shared" ca="1" si="56"/>
        <v>#NAME?</v>
      </c>
      <c r="BC465" s="90" t="e">
        <f t="shared" ca="1" si="57"/>
        <v>#NAME?</v>
      </c>
      <c r="BD465" s="90" t="e">
        <f t="shared" ca="1" si="58"/>
        <v>#NAME?</v>
      </c>
      <c r="BE465" s="85" t="e">
        <f t="shared" ca="1" si="59"/>
        <v>#NAME?</v>
      </c>
      <c r="BF465" s="22" t="e">
        <f t="shared" ca="1" si="60"/>
        <v>#NAME?</v>
      </c>
      <c r="BG465" s="22" t="e">
        <f t="shared" ca="1" si="61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 t="str">
        <f t="shared" si="62"/>
        <v/>
      </c>
      <c r="B466" s="172"/>
      <c r="C466" s="71"/>
      <c r="D466" s="71"/>
      <c r="E466" s="71"/>
      <c r="F466" s="71"/>
      <c r="G466" s="71"/>
      <c r="H466" s="54" t="str">
        <f t="shared" si="42"/>
        <v/>
      </c>
      <c r="I466" s="71"/>
      <c r="J466" s="71"/>
      <c r="K466" s="71"/>
      <c r="L466" s="54"/>
      <c r="M466" s="71"/>
      <c r="N466" s="71"/>
      <c r="O466" s="71"/>
      <c r="P466" s="71"/>
      <c r="Q466" s="71"/>
      <c r="R466" s="66"/>
      <c r="S466" s="66"/>
      <c r="T466" s="66" t="str">
        <f t="shared" si="43"/>
        <v/>
      </c>
      <c r="U466" s="66"/>
      <c r="V466" s="25"/>
      <c r="W466" s="163"/>
      <c r="X466" s="163"/>
      <c r="Y466" s="69" t="str">
        <f t="shared" si="44"/>
        <v/>
      </c>
      <c r="Z466" s="69"/>
      <c r="AA466" s="179"/>
      <c r="AB466" s="25" t="str">
        <f t="shared" si="45"/>
        <v/>
      </c>
      <c r="AC466" s="71"/>
      <c r="AD466" s="71"/>
      <c r="AE466" s="71"/>
      <c r="AF466" s="69" t="str">
        <f t="shared" si="46"/>
        <v/>
      </c>
      <c r="AG466" s="71"/>
      <c r="AH466" s="170"/>
      <c r="AI466" s="77" t="str">
        <f t="shared" si="71"/>
        <v/>
      </c>
      <c r="AJ466" s="80" t="str">
        <f t="array" ref="AJ466">IFERROR(INDEX('[1]Master Price'!$E:$E,MATCH(D466,'[1]Master Price'!$B:$B,0)),"0")</f>
        <v>0</v>
      </c>
      <c r="AK466" s="80">
        <f t="shared" si="48"/>
        <v>0</v>
      </c>
      <c r="AL466" s="82" t="str">
        <f t="shared" si="70"/>
        <v>0-day</v>
      </c>
      <c r="AM466" s="82" t="str">
        <f t="shared" si="49"/>
        <v>0-day</v>
      </c>
      <c r="AN466" s="82" t="str">
        <f t="shared" si="40"/>
        <v>0-day</v>
      </c>
      <c r="AO466" s="82" t="str">
        <f t="shared" si="41"/>
        <v>0-day</v>
      </c>
      <c r="AP466" s="82" t="str">
        <f t="shared" si="50"/>
        <v>0-day</v>
      </c>
      <c r="AQ466" s="82" t="str">
        <f t="shared" si="51"/>
        <v>0-day</v>
      </c>
      <c r="AR466" s="137"/>
      <c r="AS466" s="83" t="str">
        <f t="shared" si="63"/>
        <v/>
      </c>
      <c r="AT466" s="85">
        <f t="shared" si="64"/>
        <v>0</v>
      </c>
      <c r="AU466" s="84" t="e">
        <f t="shared" ca="1" si="65"/>
        <v>#NAME?</v>
      </c>
      <c r="AV466" s="88" t="e">
        <f t="shared" ca="1" si="66"/>
        <v>#NAME?</v>
      </c>
      <c r="AW466" s="83" t="e">
        <f t="shared" ca="1" si="67"/>
        <v>#NAME?</v>
      </c>
      <c r="AX466" s="88" t="e">
        <f t="shared" ca="1" si="52"/>
        <v>#NAME?</v>
      </c>
      <c r="AY466" s="86" t="str">
        <f t="shared" si="53"/>
        <v/>
      </c>
      <c r="AZ466" s="171" t="e">
        <f t="shared" ca="1" si="54"/>
        <v>#NAME?</v>
      </c>
      <c r="BA466" s="85" t="e">
        <f t="shared" ca="1" si="55"/>
        <v>#NAME?</v>
      </c>
      <c r="BB466" s="85" t="e">
        <f t="shared" ca="1" si="56"/>
        <v>#NAME?</v>
      </c>
      <c r="BC466" s="90" t="e">
        <f t="shared" ca="1" si="57"/>
        <v>#NAME?</v>
      </c>
      <c r="BD466" s="90" t="e">
        <f t="shared" ca="1" si="58"/>
        <v>#NAME?</v>
      </c>
      <c r="BE466" s="85" t="e">
        <f t="shared" ca="1" si="59"/>
        <v>#NAME?</v>
      </c>
      <c r="BF466" s="22" t="e">
        <f t="shared" ca="1" si="60"/>
        <v>#NAME?</v>
      </c>
      <c r="BG466" s="22" t="e">
        <f t="shared" ca="1" si="61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 t="str">
        <f t="shared" si="62"/>
        <v/>
      </c>
      <c r="B467" s="194"/>
      <c r="C467" s="12"/>
      <c r="D467" s="12"/>
      <c r="E467" s="12"/>
      <c r="F467" s="12"/>
      <c r="G467" s="12"/>
      <c r="H467" s="131"/>
      <c r="I467" s="12"/>
      <c r="J467" s="12"/>
      <c r="K467" s="12"/>
      <c r="L467" s="54"/>
      <c r="M467" s="12"/>
      <c r="N467" s="12"/>
      <c r="O467" s="12"/>
      <c r="P467" s="12"/>
      <c r="Q467" s="12"/>
      <c r="R467" s="183"/>
      <c r="S467" s="183"/>
      <c r="T467" s="183"/>
      <c r="U467" s="183"/>
      <c r="V467" s="181"/>
      <c r="W467" s="184"/>
      <c r="X467" s="184"/>
      <c r="Y467" s="185"/>
      <c r="Z467" s="185"/>
      <c r="AA467" s="216"/>
      <c r="AB467" s="181"/>
      <c r="AC467" s="12"/>
      <c r="AD467" s="12"/>
      <c r="AE467" s="12"/>
      <c r="AF467" s="185"/>
      <c r="AG467" s="12"/>
      <c r="AH467" s="195"/>
      <c r="AI467" s="186"/>
      <c r="AJ467" s="187"/>
      <c r="AK467" s="187"/>
      <c r="AL467" s="188"/>
      <c r="AM467" s="188"/>
      <c r="AN467" s="188"/>
      <c r="AO467" s="188"/>
      <c r="AP467" s="188"/>
      <c r="AQ467" s="188"/>
      <c r="AR467" s="137"/>
      <c r="AS467" s="189"/>
      <c r="AT467" s="196"/>
      <c r="AU467" s="191"/>
      <c r="AV467" s="190"/>
      <c r="AW467" s="189"/>
      <c r="AX467" s="190"/>
      <c r="AY467" s="137"/>
      <c r="AZ467" s="10"/>
      <c r="BA467" s="196"/>
      <c r="BB467" s="196"/>
      <c r="BC467" s="197"/>
      <c r="BD467" s="197"/>
      <c r="BE467" s="196"/>
      <c r="BF467" s="192"/>
      <c r="BG467" s="192"/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 t="str">
        <f t="shared" si="62"/>
        <v/>
      </c>
      <c r="B468" s="194"/>
      <c r="C468" s="12"/>
      <c r="D468" s="12"/>
      <c r="E468" s="12"/>
      <c r="F468" s="12"/>
      <c r="G468" s="12"/>
      <c r="H468" s="131"/>
      <c r="I468" s="12"/>
      <c r="J468" s="12"/>
      <c r="K468" s="12"/>
      <c r="L468" s="54"/>
      <c r="M468" s="12"/>
      <c r="N468" s="12"/>
      <c r="O468" s="12"/>
      <c r="P468" s="12"/>
      <c r="Q468" s="12"/>
      <c r="R468" s="183"/>
      <c r="S468" s="183"/>
      <c r="T468" s="183"/>
      <c r="U468" s="183"/>
      <c r="V468" s="181"/>
      <c r="W468" s="184"/>
      <c r="X468" s="184"/>
      <c r="Y468" s="185"/>
      <c r="Z468" s="185"/>
      <c r="AA468" s="216"/>
      <c r="AB468" s="181"/>
      <c r="AC468" s="12"/>
      <c r="AD468" s="12"/>
      <c r="AE468" s="12"/>
      <c r="AF468" s="185"/>
      <c r="AG468" s="12"/>
      <c r="AH468" s="195"/>
      <c r="AI468" s="186"/>
      <c r="AJ468" s="187"/>
      <c r="AK468" s="187"/>
      <c r="AL468" s="188"/>
      <c r="AM468" s="188"/>
      <c r="AN468" s="188"/>
      <c r="AO468" s="188"/>
      <c r="AP468" s="188"/>
      <c r="AQ468" s="188"/>
      <c r="AR468" s="137"/>
      <c r="AS468" s="189"/>
      <c r="AT468" s="196"/>
      <c r="AU468" s="191"/>
      <c r="AV468" s="190"/>
      <c r="AW468" s="189"/>
      <c r="AX468" s="190"/>
      <c r="AY468" s="137"/>
      <c r="AZ468" s="10"/>
      <c r="BA468" s="196"/>
      <c r="BB468" s="196"/>
      <c r="BC468" s="197"/>
      <c r="BD468" s="197"/>
      <c r="BE468" s="196"/>
      <c r="BF468" s="192"/>
      <c r="BG468" s="192"/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 t="str">
        <f t="shared" si="62"/>
        <v/>
      </c>
      <c r="B469" s="194"/>
      <c r="C469" s="12"/>
      <c r="D469" s="12"/>
      <c r="E469" s="12"/>
      <c r="F469" s="12"/>
      <c r="G469" s="12"/>
      <c r="H469" s="131"/>
      <c r="I469" s="12"/>
      <c r="J469" s="12"/>
      <c r="K469" s="12"/>
      <c r="L469" s="54"/>
      <c r="M469" s="12"/>
      <c r="N469" s="12"/>
      <c r="O469" s="12"/>
      <c r="P469" s="12"/>
      <c r="Q469" s="12"/>
      <c r="R469" s="183"/>
      <c r="S469" s="183"/>
      <c r="T469" s="183"/>
      <c r="U469" s="183"/>
      <c r="V469" s="181"/>
      <c r="W469" s="184"/>
      <c r="X469" s="184"/>
      <c r="Y469" s="185"/>
      <c r="Z469" s="185"/>
      <c r="AA469" s="216"/>
      <c r="AB469" s="181"/>
      <c r="AC469" s="12"/>
      <c r="AD469" s="12"/>
      <c r="AE469" s="12"/>
      <c r="AF469" s="185"/>
      <c r="AG469" s="12"/>
      <c r="AH469" s="195"/>
      <c r="AI469" s="186"/>
      <c r="AJ469" s="187"/>
      <c r="AK469" s="187"/>
      <c r="AL469" s="188"/>
      <c r="AM469" s="188"/>
      <c r="AN469" s="188"/>
      <c r="AO469" s="188"/>
      <c r="AP469" s="188"/>
      <c r="AQ469" s="188"/>
      <c r="AR469" s="137"/>
      <c r="AS469" s="189"/>
      <c r="AT469" s="196"/>
      <c r="AU469" s="191"/>
      <c r="AV469" s="190"/>
      <c r="AW469" s="189"/>
      <c r="AX469" s="190"/>
      <c r="AY469" s="137"/>
      <c r="AZ469" s="10"/>
      <c r="BA469" s="196"/>
      <c r="BB469" s="196"/>
      <c r="BC469" s="197"/>
      <c r="BD469" s="197"/>
      <c r="BE469" s="196"/>
      <c r="BF469" s="192"/>
      <c r="BG469" s="192"/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 t="str">
        <f t="shared" si="62"/>
        <v/>
      </c>
      <c r="B470" s="194"/>
      <c r="C470" s="12"/>
      <c r="D470" s="12"/>
      <c r="E470" s="12"/>
      <c r="F470" s="12"/>
      <c r="G470" s="12"/>
      <c r="H470" s="131"/>
      <c r="I470" s="12"/>
      <c r="J470" s="12"/>
      <c r="K470" s="12"/>
      <c r="L470" s="54"/>
      <c r="M470" s="12"/>
      <c r="N470" s="12"/>
      <c r="O470" s="12"/>
      <c r="P470" s="12"/>
      <c r="Q470" s="12"/>
      <c r="R470" s="183"/>
      <c r="S470" s="183"/>
      <c r="T470" s="183"/>
      <c r="U470" s="183"/>
      <c r="V470" s="181"/>
      <c r="W470" s="184"/>
      <c r="X470" s="184"/>
      <c r="Y470" s="185"/>
      <c r="Z470" s="185"/>
      <c r="AA470" s="216"/>
      <c r="AB470" s="181"/>
      <c r="AC470" s="12"/>
      <c r="AD470" s="12"/>
      <c r="AE470" s="12"/>
      <c r="AF470" s="185"/>
      <c r="AG470" s="12"/>
      <c r="AH470" s="195"/>
      <c r="AI470" s="186"/>
      <c r="AJ470" s="187"/>
      <c r="AK470" s="187"/>
      <c r="AL470" s="188"/>
      <c r="AM470" s="188"/>
      <c r="AN470" s="188"/>
      <c r="AO470" s="188"/>
      <c r="AP470" s="188"/>
      <c r="AQ470" s="188"/>
      <c r="AR470" s="137"/>
      <c r="AS470" s="189"/>
      <c r="AT470" s="196"/>
      <c r="AU470" s="191"/>
      <c r="AV470" s="190"/>
      <c r="AW470" s="189"/>
      <c r="AX470" s="190"/>
      <c r="AY470" s="137"/>
      <c r="AZ470" s="10"/>
      <c r="BA470" s="196"/>
      <c r="BB470" s="196"/>
      <c r="BC470" s="197"/>
      <c r="BD470" s="197"/>
      <c r="BE470" s="196"/>
      <c r="BF470" s="192"/>
      <c r="BG470" s="192"/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 t="str">
        <f t="shared" si="62"/>
        <v/>
      </c>
      <c r="B471" s="194"/>
      <c r="C471" s="12"/>
      <c r="D471" s="12"/>
      <c r="E471" s="12"/>
      <c r="F471" s="12"/>
      <c r="G471" s="12"/>
      <c r="H471" s="131"/>
      <c r="I471" s="12"/>
      <c r="J471" s="12"/>
      <c r="K471" s="12"/>
      <c r="L471" s="54"/>
      <c r="M471" s="12"/>
      <c r="N471" s="12"/>
      <c r="O471" s="12"/>
      <c r="P471" s="12"/>
      <c r="Q471" s="12"/>
      <c r="R471" s="183"/>
      <c r="S471" s="183"/>
      <c r="T471" s="183"/>
      <c r="U471" s="183"/>
      <c r="V471" s="181"/>
      <c r="W471" s="184"/>
      <c r="X471" s="184"/>
      <c r="Y471" s="185"/>
      <c r="Z471" s="185"/>
      <c r="AA471" s="216"/>
      <c r="AB471" s="181"/>
      <c r="AC471" s="12"/>
      <c r="AD471" s="12"/>
      <c r="AE471" s="12"/>
      <c r="AF471" s="185"/>
      <c r="AG471" s="12"/>
      <c r="AH471" s="195"/>
      <c r="AI471" s="186"/>
      <c r="AJ471" s="187"/>
      <c r="AK471" s="187"/>
      <c r="AL471" s="188"/>
      <c r="AM471" s="188"/>
      <c r="AN471" s="188"/>
      <c r="AO471" s="188"/>
      <c r="AP471" s="188"/>
      <c r="AQ471" s="188"/>
      <c r="AR471" s="137"/>
      <c r="AS471" s="189"/>
      <c r="AT471" s="196"/>
      <c r="AU471" s="191"/>
      <c r="AV471" s="190"/>
      <c r="AW471" s="189"/>
      <c r="AX471" s="190"/>
      <c r="AY471" s="137"/>
      <c r="AZ471" s="10"/>
      <c r="BA471" s="196"/>
      <c r="BB471" s="196"/>
      <c r="BC471" s="197"/>
      <c r="BD471" s="197"/>
      <c r="BE471" s="196"/>
      <c r="BF471" s="192"/>
      <c r="BG471" s="192"/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 t="str">
        <f t="shared" si="62"/>
        <v/>
      </c>
      <c r="B472" s="194"/>
      <c r="C472" s="12"/>
      <c r="D472" s="12"/>
      <c r="E472" s="12"/>
      <c r="F472" s="12"/>
      <c r="G472" s="12"/>
      <c r="H472" s="131"/>
      <c r="I472" s="12"/>
      <c r="J472" s="12"/>
      <c r="K472" s="12"/>
      <c r="L472" s="54"/>
      <c r="M472" s="12"/>
      <c r="N472" s="12"/>
      <c r="O472" s="12"/>
      <c r="P472" s="12"/>
      <c r="Q472" s="12"/>
      <c r="R472" s="183"/>
      <c r="S472" s="183"/>
      <c r="T472" s="183"/>
      <c r="U472" s="183"/>
      <c r="V472" s="181"/>
      <c r="W472" s="184"/>
      <c r="X472" s="184"/>
      <c r="Y472" s="185"/>
      <c r="Z472" s="185"/>
      <c r="AA472" s="216"/>
      <c r="AB472" s="181"/>
      <c r="AC472" s="12"/>
      <c r="AD472" s="12"/>
      <c r="AE472" s="12"/>
      <c r="AF472" s="185"/>
      <c r="AG472" s="12"/>
      <c r="AH472" s="195"/>
      <c r="AI472" s="186"/>
      <c r="AJ472" s="187"/>
      <c r="AK472" s="187"/>
      <c r="AL472" s="188"/>
      <c r="AM472" s="188"/>
      <c r="AN472" s="188"/>
      <c r="AO472" s="188"/>
      <c r="AP472" s="188"/>
      <c r="AQ472" s="188"/>
      <c r="AR472" s="137"/>
      <c r="AS472" s="189"/>
      <c r="AT472" s="196"/>
      <c r="AU472" s="191"/>
      <c r="AV472" s="190"/>
      <c r="AW472" s="189"/>
      <c r="AX472" s="190"/>
      <c r="AY472" s="137"/>
      <c r="AZ472" s="10"/>
      <c r="BA472" s="196"/>
      <c r="BB472" s="196"/>
      <c r="BC472" s="197"/>
      <c r="BD472" s="197"/>
      <c r="BE472" s="196"/>
      <c r="BF472" s="192"/>
      <c r="BG472" s="192"/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 t="str">
        <f t="shared" si="62"/>
        <v/>
      </c>
      <c r="B473" s="194"/>
      <c r="C473" s="12"/>
      <c r="D473" s="12"/>
      <c r="E473" s="12"/>
      <c r="F473" s="12"/>
      <c r="G473" s="12"/>
      <c r="H473" s="131"/>
      <c r="I473" s="12"/>
      <c r="J473" s="12"/>
      <c r="K473" s="12"/>
      <c r="L473" s="54"/>
      <c r="M473" s="12"/>
      <c r="N473" s="12"/>
      <c r="O473" s="12"/>
      <c r="P473" s="12"/>
      <c r="Q473" s="12"/>
      <c r="R473" s="183"/>
      <c r="S473" s="183"/>
      <c r="T473" s="183"/>
      <c r="U473" s="183"/>
      <c r="V473" s="181"/>
      <c r="W473" s="184"/>
      <c r="X473" s="184"/>
      <c r="Y473" s="185"/>
      <c r="Z473" s="185"/>
      <c r="AA473" s="216"/>
      <c r="AB473" s="181"/>
      <c r="AC473" s="12"/>
      <c r="AD473" s="12"/>
      <c r="AE473" s="12"/>
      <c r="AF473" s="185"/>
      <c r="AG473" s="12"/>
      <c r="AH473" s="195"/>
      <c r="AI473" s="186"/>
      <c r="AJ473" s="187"/>
      <c r="AK473" s="187"/>
      <c r="AL473" s="188"/>
      <c r="AM473" s="188"/>
      <c r="AN473" s="188"/>
      <c r="AO473" s="188"/>
      <c r="AP473" s="188"/>
      <c r="AQ473" s="188"/>
      <c r="AR473" s="137"/>
      <c r="AS473" s="189"/>
      <c r="AT473" s="196"/>
      <c r="AU473" s="191"/>
      <c r="AV473" s="190"/>
      <c r="AW473" s="189"/>
      <c r="AX473" s="190"/>
      <c r="AY473" s="137"/>
      <c r="AZ473" s="10"/>
      <c r="BA473" s="196"/>
      <c r="BB473" s="196"/>
      <c r="BC473" s="197"/>
      <c r="BD473" s="197"/>
      <c r="BE473" s="196"/>
      <c r="BF473" s="192"/>
      <c r="BG473" s="192"/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 t="str">
        <f t="shared" si="62"/>
        <v/>
      </c>
      <c r="B474" s="194"/>
      <c r="C474" s="12"/>
      <c r="D474" s="12"/>
      <c r="E474" s="12"/>
      <c r="F474" s="12"/>
      <c r="G474" s="12"/>
      <c r="H474" s="131"/>
      <c r="I474" s="12"/>
      <c r="J474" s="12"/>
      <c r="K474" s="12"/>
      <c r="L474" s="54"/>
      <c r="M474" s="12"/>
      <c r="N474" s="12"/>
      <c r="O474" s="12"/>
      <c r="P474" s="12"/>
      <c r="Q474" s="12"/>
      <c r="R474" s="183"/>
      <c r="S474" s="183"/>
      <c r="T474" s="183"/>
      <c r="U474" s="183"/>
      <c r="V474" s="181"/>
      <c r="W474" s="184"/>
      <c r="X474" s="184"/>
      <c r="Y474" s="185"/>
      <c r="Z474" s="185"/>
      <c r="AA474" s="216"/>
      <c r="AB474" s="181"/>
      <c r="AC474" s="12"/>
      <c r="AD474" s="12"/>
      <c r="AE474" s="12"/>
      <c r="AF474" s="185"/>
      <c r="AG474" s="12"/>
      <c r="AH474" s="195"/>
      <c r="AI474" s="186"/>
      <c r="AJ474" s="187"/>
      <c r="AK474" s="187"/>
      <c r="AL474" s="188"/>
      <c r="AM474" s="188"/>
      <c r="AN474" s="188"/>
      <c r="AO474" s="188"/>
      <c r="AP474" s="188"/>
      <c r="AQ474" s="188"/>
      <c r="AR474" s="137"/>
      <c r="AS474" s="189"/>
      <c r="AT474" s="196"/>
      <c r="AU474" s="191"/>
      <c r="AV474" s="190"/>
      <c r="AW474" s="189"/>
      <c r="AX474" s="190"/>
      <c r="AY474" s="137"/>
      <c r="AZ474" s="10"/>
      <c r="BA474" s="196"/>
      <c r="BB474" s="196"/>
      <c r="BC474" s="197"/>
      <c r="BD474" s="197"/>
      <c r="BE474" s="196"/>
      <c r="BF474" s="192"/>
      <c r="BG474" s="192"/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 t="str">
        <f t="shared" si="62"/>
        <v/>
      </c>
      <c r="B475" s="194"/>
      <c r="C475" s="12"/>
      <c r="D475" s="12"/>
      <c r="E475" s="12"/>
      <c r="F475" s="12"/>
      <c r="G475" s="12"/>
      <c r="H475" s="131"/>
      <c r="I475" s="12"/>
      <c r="J475" s="12"/>
      <c r="K475" s="12"/>
      <c r="L475" s="54"/>
      <c r="M475" s="12"/>
      <c r="N475" s="12"/>
      <c r="O475" s="12"/>
      <c r="P475" s="12"/>
      <c r="Q475" s="12"/>
      <c r="R475" s="183"/>
      <c r="S475" s="183"/>
      <c r="T475" s="183"/>
      <c r="U475" s="183"/>
      <c r="V475" s="181"/>
      <c r="W475" s="184"/>
      <c r="X475" s="184"/>
      <c r="Y475" s="185"/>
      <c r="Z475" s="185"/>
      <c r="AA475" s="216"/>
      <c r="AB475" s="181"/>
      <c r="AC475" s="12"/>
      <c r="AD475" s="12"/>
      <c r="AE475" s="12"/>
      <c r="AF475" s="185"/>
      <c r="AG475" s="12"/>
      <c r="AH475" s="195"/>
      <c r="AI475" s="186"/>
      <c r="AJ475" s="187"/>
      <c r="AK475" s="187"/>
      <c r="AL475" s="188"/>
      <c r="AM475" s="188"/>
      <c r="AN475" s="188"/>
      <c r="AO475" s="188"/>
      <c r="AP475" s="188"/>
      <c r="AQ475" s="188"/>
      <c r="AR475" s="137"/>
      <c r="AS475" s="189"/>
      <c r="AT475" s="196"/>
      <c r="AU475" s="191"/>
      <c r="AV475" s="190"/>
      <c r="AW475" s="189"/>
      <c r="AX475" s="190"/>
      <c r="AY475" s="137"/>
      <c r="AZ475" s="10"/>
      <c r="BA475" s="196"/>
      <c r="BB475" s="196"/>
      <c r="BC475" s="197"/>
      <c r="BD475" s="197"/>
      <c r="BE475" s="196"/>
      <c r="BF475" s="192"/>
      <c r="BG475" s="192"/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 t="str">
        <f t="shared" si="62"/>
        <v/>
      </c>
      <c r="B476" s="194"/>
      <c r="C476" s="12"/>
      <c r="D476" s="12"/>
      <c r="E476" s="12"/>
      <c r="F476" s="12"/>
      <c r="G476" s="12"/>
      <c r="H476" s="131"/>
      <c r="I476" s="12"/>
      <c r="J476" s="12"/>
      <c r="K476" s="12"/>
      <c r="L476" s="54"/>
      <c r="M476" s="12"/>
      <c r="N476" s="12"/>
      <c r="O476" s="12"/>
      <c r="P476" s="12"/>
      <c r="Q476" s="12"/>
      <c r="R476" s="183"/>
      <c r="S476" s="183"/>
      <c r="T476" s="183"/>
      <c r="U476" s="183"/>
      <c r="V476" s="181"/>
      <c r="W476" s="184"/>
      <c r="X476" s="184"/>
      <c r="Y476" s="185"/>
      <c r="Z476" s="185"/>
      <c r="AA476" s="216"/>
      <c r="AB476" s="181"/>
      <c r="AC476" s="12"/>
      <c r="AD476" s="12"/>
      <c r="AE476" s="12"/>
      <c r="AF476" s="185"/>
      <c r="AG476" s="12"/>
      <c r="AH476" s="195"/>
      <c r="AI476" s="186"/>
      <c r="AJ476" s="187"/>
      <c r="AK476" s="187"/>
      <c r="AL476" s="188"/>
      <c r="AM476" s="188"/>
      <c r="AN476" s="188"/>
      <c r="AO476" s="188"/>
      <c r="AP476" s="188"/>
      <c r="AQ476" s="188"/>
      <c r="AR476" s="137"/>
      <c r="AS476" s="189"/>
      <c r="AT476" s="196"/>
      <c r="AU476" s="191"/>
      <c r="AV476" s="190"/>
      <c r="AW476" s="189"/>
      <c r="AX476" s="190"/>
      <c r="AY476" s="137"/>
      <c r="AZ476" s="10"/>
      <c r="BA476" s="196"/>
      <c r="BB476" s="196"/>
      <c r="BC476" s="197"/>
      <c r="BD476" s="197"/>
      <c r="BE476" s="196"/>
      <c r="BF476" s="192"/>
      <c r="BG476" s="192"/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 t="str">
        <f t="shared" si="62"/>
        <v/>
      </c>
      <c r="B477" s="194"/>
      <c r="C477" s="12"/>
      <c r="D477" s="12"/>
      <c r="E477" s="12"/>
      <c r="F477" s="12"/>
      <c r="G477" s="12"/>
      <c r="H477" s="131"/>
      <c r="I477" s="12"/>
      <c r="J477" s="12"/>
      <c r="K477" s="12"/>
      <c r="L477" s="54"/>
      <c r="M477" s="12"/>
      <c r="N477" s="12"/>
      <c r="O477" s="12"/>
      <c r="P477" s="12"/>
      <c r="Q477" s="12"/>
      <c r="R477" s="183"/>
      <c r="S477" s="183"/>
      <c r="T477" s="183"/>
      <c r="U477" s="183"/>
      <c r="V477" s="181"/>
      <c r="W477" s="184"/>
      <c r="X477" s="184"/>
      <c r="Y477" s="185"/>
      <c r="Z477" s="185"/>
      <c r="AA477" s="216"/>
      <c r="AB477" s="181"/>
      <c r="AC477" s="12"/>
      <c r="AD477" s="12"/>
      <c r="AE477" s="12"/>
      <c r="AF477" s="185"/>
      <c r="AG477" s="12"/>
      <c r="AH477" s="195"/>
      <c r="AI477" s="186"/>
      <c r="AJ477" s="187"/>
      <c r="AK477" s="187"/>
      <c r="AL477" s="188"/>
      <c r="AM477" s="188"/>
      <c r="AN477" s="188"/>
      <c r="AO477" s="188"/>
      <c r="AP477" s="188"/>
      <c r="AQ477" s="188"/>
      <c r="AR477" s="137"/>
      <c r="AS477" s="189"/>
      <c r="AT477" s="196"/>
      <c r="AU477" s="191"/>
      <c r="AV477" s="190"/>
      <c r="AW477" s="189"/>
      <c r="AX477" s="190"/>
      <c r="AY477" s="137"/>
      <c r="AZ477" s="10"/>
      <c r="BA477" s="196"/>
      <c r="BB477" s="196"/>
      <c r="BC477" s="197"/>
      <c r="BD477" s="197"/>
      <c r="BE477" s="196"/>
      <c r="BF477" s="192"/>
      <c r="BG477" s="192"/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 t="str">
        <f t="shared" si="62"/>
        <v/>
      </c>
      <c r="B478" s="194"/>
      <c r="C478" s="12"/>
      <c r="D478" s="12"/>
      <c r="E478" s="12"/>
      <c r="F478" s="12"/>
      <c r="G478" s="12"/>
      <c r="H478" s="131"/>
      <c r="I478" s="12"/>
      <c r="J478" s="12"/>
      <c r="K478" s="12"/>
      <c r="L478" s="54"/>
      <c r="M478" s="12"/>
      <c r="N478" s="12"/>
      <c r="O478" s="12"/>
      <c r="P478" s="12"/>
      <c r="Q478" s="12"/>
      <c r="R478" s="183"/>
      <c r="S478" s="183"/>
      <c r="T478" s="183"/>
      <c r="U478" s="183"/>
      <c r="V478" s="181"/>
      <c r="W478" s="184"/>
      <c r="X478" s="184"/>
      <c r="Y478" s="185"/>
      <c r="Z478" s="185"/>
      <c r="AA478" s="216"/>
      <c r="AB478" s="181"/>
      <c r="AC478" s="12"/>
      <c r="AD478" s="12"/>
      <c r="AE478" s="12"/>
      <c r="AF478" s="185"/>
      <c r="AG478" s="12"/>
      <c r="AH478" s="195"/>
      <c r="AI478" s="186"/>
      <c r="AJ478" s="187"/>
      <c r="AK478" s="187"/>
      <c r="AL478" s="188"/>
      <c r="AM478" s="188"/>
      <c r="AN478" s="188"/>
      <c r="AO478" s="188"/>
      <c r="AP478" s="188"/>
      <c r="AQ478" s="188"/>
      <c r="AR478" s="137"/>
      <c r="AS478" s="189"/>
      <c r="AT478" s="196"/>
      <c r="AU478" s="191"/>
      <c r="AV478" s="190"/>
      <c r="AW478" s="189"/>
      <c r="AX478" s="190"/>
      <c r="AY478" s="137"/>
      <c r="AZ478" s="10"/>
      <c r="BA478" s="196"/>
      <c r="BB478" s="196"/>
      <c r="BC478" s="197"/>
      <c r="BD478" s="197"/>
      <c r="BE478" s="196"/>
      <c r="BF478" s="192"/>
      <c r="BG478" s="192"/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 t="str">
        <f t="shared" si="62"/>
        <v/>
      </c>
      <c r="B479" s="194"/>
      <c r="C479" s="12"/>
      <c r="D479" s="12"/>
      <c r="E479" s="12"/>
      <c r="F479" s="12"/>
      <c r="G479" s="12"/>
      <c r="H479" s="131"/>
      <c r="I479" s="12"/>
      <c r="J479" s="12"/>
      <c r="K479" s="12"/>
      <c r="L479" s="54"/>
      <c r="M479" s="12"/>
      <c r="N479" s="12"/>
      <c r="O479" s="12"/>
      <c r="P479" s="12"/>
      <c r="Q479" s="12"/>
      <c r="R479" s="183"/>
      <c r="S479" s="183"/>
      <c r="T479" s="183"/>
      <c r="U479" s="183"/>
      <c r="V479" s="181"/>
      <c r="W479" s="184"/>
      <c r="X479" s="184"/>
      <c r="Y479" s="185"/>
      <c r="Z479" s="185"/>
      <c r="AA479" s="216"/>
      <c r="AB479" s="181"/>
      <c r="AC479" s="12"/>
      <c r="AD479" s="12"/>
      <c r="AE479" s="12"/>
      <c r="AF479" s="185"/>
      <c r="AG479" s="12"/>
      <c r="AH479" s="195"/>
      <c r="AI479" s="186"/>
      <c r="AJ479" s="187"/>
      <c r="AK479" s="187"/>
      <c r="AL479" s="188"/>
      <c r="AM479" s="188"/>
      <c r="AN479" s="188"/>
      <c r="AO479" s="188"/>
      <c r="AP479" s="188"/>
      <c r="AQ479" s="188"/>
      <c r="AR479" s="137"/>
      <c r="AS479" s="189"/>
      <c r="AT479" s="196"/>
      <c r="AU479" s="191"/>
      <c r="AV479" s="190"/>
      <c r="AW479" s="189"/>
      <c r="AX479" s="190"/>
      <c r="AY479" s="137"/>
      <c r="AZ479" s="10"/>
      <c r="BA479" s="196"/>
      <c r="BB479" s="196"/>
      <c r="BC479" s="197"/>
      <c r="BD479" s="197"/>
      <c r="BE479" s="196"/>
      <c r="BF479" s="192"/>
      <c r="BG479" s="192"/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 t="str">
        <f t="shared" si="62"/>
        <v/>
      </c>
      <c r="B480" s="194"/>
      <c r="C480" s="12"/>
      <c r="D480" s="12"/>
      <c r="E480" s="12"/>
      <c r="F480" s="12"/>
      <c r="G480" s="12"/>
      <c r="H480" s="131"/>
      <c r="I480" s="12"/>
      <c r="J480" s="12"/>
      <c r="K480" s="12"/>
      <c r="L480" s="54"/>
      <c r="M480" s="12"/>
      <c r="N480" s="12"/>
      <c r="O480" s="12"/>
      <c r="P480" s="12"/>
      <c r="Q480" s="12"/>
      <c r="R480" s="183"/>
      <c r="S480" s="183"/>
      <c r="T480" s="183"/>
      <c r="U480" s="183"/>
      <c r="V480" s="181"/>
      <c r="W480" s="184"/>
      <c r="X480" s="184"/>
      <c r="Y480" s="185"/>
      <c r="Z480" s="185"/>
      <c r="AA480" s="216"/>
      <c r="AB480" s="181"/>
      <c r="AC480" s="12"/>
      <c r="AD480" s="12"/>
      <c r="AE480" s="12"/>
      <c r="AF480" s="185"/>
      <c r="AG480" s="12"/>
      <c r="AH480" s="195"/>
      <c r="AI480" s="186"/>
      <c r="AJ480" s="187"/>
      <c r="AK480" s="187"/>
      <c r="AL480" s="188"/>
      <c r="AM480" s="188"/>
      <c r="AN480" s="188"/>
      <c r="AO480" s="188"/>
      <c r="AP480" s="188"/>
      <c r="AQ480" s="188"/>
      <c r="AR480" s="137"/>
      <c r="AS480" s="189"/>
      <c r="AT480" s="196"/>
      <c r="AU480" s="191"/>
      <c r="AV480" s="190"/>
      <c r="AW480" s="189"/>
      <c r="AX480" s="190"/>
      <c r="AY480" s="137"/>
      <c r="AZ480" s="10"/>
      <c r="BA480" s="196"/>
      <c r="BB480" s="196"/>
      <c r="BC480" s="197"/>
      <c r="BD480" s="197"/>
      <c r="BE480" s="196"/>
      <c r="BF480" s="192"/>
      <c r="BG480" s="192"/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 t="str">
        <f t="shared" si="62"/>
        <v/>
      </c>
      <c r="B481" s="194"/>
      <c r="C481" s="12"/>
      <c r="D481" s="12"/>
      <c r="E481" s="12"/>
      <c r="F481" s="12"/>
      <c r="G481" s="12"/>
      <c r="H481" s="131"/>
      <c r="I481" s="12"/>
      <c r="J481" s="12"/>
      <c r="K481" s="12"/>
      <c r="L481" s="54"/>
      <c r="M481" s="12"/>
      <c r="N481" s="12"/>
      <c r="O481" s="12"/>
      <c r="P481" s="12"/>
      <c r="Q481" s="12"/>
      <c r="R481" s="183"/>
      <c r="S481" s="183"/>
      <c r="T481" s="183"/>
      <c r="U481" s="183"/>
      <c r="V481" s="181"/>
      <c r="W481" s="184"/>
      <c r="X481" s="184"/>
      <c r="Y481" s="185"/>
      <c r="Z481" s="185"/>
      <c r="AA481" s="216"/>
      <c r="AB481" s="181"/>
      <c r="AC481" s="12"/>
      <c r="AD481" s="12"/>
      <c r="AE481" s="12"/>
      <c r="AF481" s="185"/>
      <c r="AG481" s="12"/>
      <c r="AH481" s="195"/>
      <c r="AI481" s="186"/>
      <c r="AJ481" s="187"/>
      <c r="AK481" s="187"/>
      <c r="AL481" s="188"/>
      <c r="AM481" s="188"/>
      <c r="AN481" s="188"/>
      <c r="AO481" s="188"/>
      <c r="AP481" s="188"/>
      <c r="AQ481" s="188"/>
      <c r="AR481" s="137"/>
      <c r="AS481" s="189"/>
      <c r="AT481" s="196"/>
      <c r="AU481" s="191"/>
      <c r="AV481" s="190"/>
      <c r="AW481" s="189"/>
      <c r="AX481" s="190"/>
      <c r="AY481" s="137"/>
      <c r="AZ481" s="10"/>
      <c r="BA481" s="196"/>
      <c r="BB481" s="196"/>
      <c r="BC481" s="197"/>
      <c r="BD481" s="197"/>
      <c r="BE481" s="196"/>
      <c r="BF481" s="192"/>
      <c r="BG481" s="192"/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 t="str">
        <f t="shared" si="62"/>
        <v/>
      </c>
      <c r="B482" s="194"/>
      <c r="C482" s="12"/>
      <c r="D482" s="12"/>
      <c r="E482" s="12"/>
      <c r="F482" s="12"/>
      <c r="G482" s="12"/>
      <c r="H482" s="131"/>
      <c r="I482" s="12"/>
      <c r="J482" s="12"/>
      <c r="K482" s="12"/>
      <c r="L482" s="54"/>
      <c r="M482" s="12"/>
      <c r="N482" s="12"/>
      <c r="O482" s="12"/>
      <c r="P482" s="12"/>
      <c r="Q482" s="12"/>
      <c r="R482" s="183"/>
      <c r="S482" s="183"/>
      <c r="T482" s="183"/>
      <c r="U482" s="183"/>
      <c r="V482" s="181"/>
      <c r="W482" s="184"/>
      <c r="X482" s="184"/>
      <c r="Y482" s="185"/>
      <c r="Z482" s="185"/>
      <c r="AA482" s="216"/>
      <c r="AB482" s="181"/>
      <c r="AC482" s="12"/>
      <c r="AD482" s="12"/>
      <c r="AE482" s="12"/>
      <c r="AF482" s="185"/>
      <c r="AG482" s="12"/>
      <c r="AH482" s="195"/>
      <c r="AI482" s="186"/>
      <c r="AJ482" s="187"/>
      <c r="AK482" s="187"/>
      <c r="AL482" s="188"/>
      <c r="AM482" s="188"/>
      <c r="AN482" s="188"/>
      <c r="AO482" s="188"/>
      <c r="AP482" s="188"/>
      <c r="AQ482" s="188"/>
      <c r="AR482" s="137"/>
      <c r="AS482" s="189"/>
      <c r="AT482" s="196"/>
      <c r="AU482" s="191"/>
      <c r="AV482" s="190"/>
      <c r="AW482" s="189"/>
      <c r="AX482" s="190"/>
      <c r="AY482" s="137"/>
      <c r="AZ482" s="10"/>
      <c r="BA482" s="196"/>
      <c r="BB482" s="196"/>
      <c r="BC482" s="197"/>
      <c r="BD482" s="197"/>
      <c r="BE482" s="196"/>
      <c r="BF482" s="192"/>
      <c r="BG482" s="192"/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 t="str">
        <f t="shared" si="62"/>
        <v/>
      </c>
      <c r="B483" s="194"/>
      <c r="C483" s="12"/>
      <c r="D483" s="12"/>
      <c r="E483" s="12"/>
      <c r="F483" s="12"/>
      <c r="G483" s="12"/>
      <c r="H483" s="131"/>
      <c r="I483" s="12"/>
      <c r="J483" s="12"/>
      <c r="K483" s="12"/>
      <c r="L483" s="54"/>
      <c r="M483" s="12"/>
      <c r="N483" s="12"/>
      <c r="O483" s="12"/>
      <c r="P483" s="12"/>
      <c r="Q483" s="12"/>
      <c r="R483" s="183"/>
      <c r="S483" s="183"/>
      <c r="T483" s="183"/>
      <c r="U483" s="183"/>
      <c r="V483" s="181"/>
      <c r="W483" s="184"/>
      <c r="X483" s="184"/>
      <c r="Y483" s="185"/>
      <c r="Z483" s="185"/>
      <c r="AA483" s="216"/>
      <c r="AB483" s="181"/>
      <c r="AC483" s="12"/>
      <c r="AD483" s="12"/>
      <c r="AE483" s="12"/>
      <c r="AF483" s="185"/>
      <c r="AG483" s="12"/>
      <c r="AH483" s="195"/>
      <c r="AI483" s="186"/>
      <c r="AJ483" s="187"/>
      <c r="AK483" s="187"/>
      <c r="AL483" s="188"/>
      <c r="AM483" s="188"/>
      <c r="AN483" s="188"/>
      <c r="AO483" s="188"/>
      <c r="AP483" s="188"/>
      <c r="AQ483" s="188"/>
      <c r="AR483" s="137"/>
      <c r="AS483" s="189"/>
      <c r="AT483" s="196"/>
      <c r="AU483" s="191"/>
      <c r="AV483" s="190"/>
      <c r="AW483" s="189"/>
      <c r="AX483" s="190"/>
      <c r="AY483" s="137"/>
      <c r="AZ483" s="10"/>
      <c r="BA483" s="196"/>
      <c r="BB483" s="196"/>
      <c r="BC483" s="197"/>
      <c r="BD483" s="197"/>
      <c r="BE483" s="196"/>
      <c r="BF483" s="192"/>
      <c r="BG483" s="192"/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 t="str">
        <f t="shared" si="62"/>
        <v/>
      </c>
      <c r="B484" s="194"/>
      <c r="C484" s="12"/>
      <c r="D484" s="12"/>
      <c r="E484" s="12"/>
      <c r="F484" s="12"/>
      <c r="G484" s="12"/>
      <c r="H484" s="131"/>
      <c r="I484" s="12"/>
      <c r="J484" s="12"/>
      <c r="K484" s="12"/>
      <c r="L484" s="54"/>
      <c r="M484" s="12"/>
      <c r="N484" s="12"/>
      <c r="O484" s="12"/>
      <c r="P484" s="12"/>
      <c r="Q484" s="12"/>
      <c r="R484" s="183"/>
      <c r="S484" s="183"/>
      <c r="T484" s="183"/>
      <c r="U484" s="183"/>
      <c r="V484" s="181"/>
      <c r="W484" s="184"/>
      <c r="X484" s="184"/>
      <c r="Y484" s="185"/>
      <c r="Z484" s="185"/>
      <c r="AA484" s="216"/>
      <c r="AB484" s="181"/>
      <c r="AC484" s="12"/>
      <c r="AD484" s="12"/>
      <c r="AE484" s="12"/>
      <c r="AF484" s="185"/>
      <c r="AG484" s="12"/>
      <c r="AH484" s="195"/>
      <c r="AI484" s="186"/>
      <c r="AJ484" s="187"/>
      <c r="AK484" s="187"/>
      <c r="AL484" s="188"/>
      <c r="AM484" s="188"/>
      <c r="AN484" s="188"/>
      <c r="AO484" s="188"/>
      <c r="AP484" s="188"/>
      <c r="AQ484" s="188"/>
      <c r="AR484" s="137"/>
      <c r="AS484" s="189"/>
      <c r="AT484" s="196"/>
      <c r="AU484" s="191"/>
      <c r="AV484" s="190"/>
      <c r="AW484" s="189"/>
      <c r="AX484" s="190"/>
      <c r="AY484" s="137"/>
      <c r="AZ484" s="10"/>
      <c r="BA484" s="196"/>
      <c r="BB484" s="196"/>
      <c r="BC484" s="197"/>
      <c r="BD484" s="197"/>
      <c r="BE484" s="196"/>
      <c r="BF484" s="192"/>
      <c r="BG484" s="192"/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 t="str">
        <f t="shared" si="62"/>
        <v/>
      </c>
      <c r="B485" s="194"/>
      <c r="C485" s="12"/>
      <c r="D485" s="12"/>
      <c r="E485" s="12"/>
      <c r="F485" s="12"/>
      <c r="G485" s="12"/>
      <c r="H485" s="131"/>
      <c r="I485" s="12"/>
      <c r="J485" s="12"/>
      <c r="K485" s="12"/>
      <c r="L485" s="54"/>
      <c r="M485" s="12"/>
      <c r="N485" s="12"/>
      <c r="O485" s="12"/>
      <c r="P485" s="12"/>
      <c r="Q485" s="12"/>
      <c r="R485" s="183"/>
      <c r="S485" s="183"/>
      <c r="T485" s="183"/>
      <c r="U485" s="183"/>
      <c r="V485" s="181"/>
      <c r="W485" s="184"/>
      <c r="X485" s="184"/>
      <c r="Y485" s="185"/>
      <c r="Z485" s="185"/>
      <c r="AA485" s="216"/>
      <c r="AB485" s="181"/>
      <c r="AC485" s="12"/>
      <c r="AD485" s="12"/>
      <c r="AE485" s="12"/>
      <c r="AF485" s="185"/>
      <c r="AG485" s="12"/>
      <c r="AH485" s="195"/>
      <c r="AI485" s="186"/>
      <c r="AJ485" s="187"/>
      <c r="AK485" s="187"/>
      <c r="AL485" s="188"/>
      <c r="AM485" s="188"/>
      <c r="AN485" s="188"/>
      <c r="AO485" s="188"/>
      <c r="AP485" s="188"/>
      <c r="AQ485" s="188"/>
      <c r="AR485" s="137"/>
      <c r="AS485" s="189"/>
      <c r="AT485" s="196"/>
      <c r="AU485" s="191"/>
      <c r="AV485" s="190"/>
      <c r="AW485" s="189"/>
      <c r="AX485" s="190"/>
      <c r="AY485" s="137"/>
      <c r="AZ485" s="10"/>
      <c r="BA485" s="196"/>
      <c r="BB485" s="196"/>
      <c r="BC485" s="197"/>
      <c r="BD485" s="197"/>
      <c r="BE485" s="196"/>
      <c r="BF485" s="192"/>
      <c r="BG485" s="192"/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 t="str">
        <f t="shared" si="62"/>
        <v/>
      </c>
      <c r="B486" s="194"/>
      <c r="C486" s="12"/>
      <c r="D486" s="12"/>
      <c r="E486" s="12"/>
      <c r="F486" s="12"/>
      <c r="G486" s="12"/>
      <c r="H486" s="131"/>
      <c r="I486" s="12"/>
      <c r="J486" s="12"/>
      <c r="K486" s="12"/>
      <c r="L486" s="54"/>
      <c r="M486" s="12"/>
      <c r="N486" s="12"/>
      <c r="O486" s="12"/>
      <c r="P486" s="12"/>
      <c r="Q486" s="12"/>
      <c r="R486" s="183"/>
      <c r="S486" s="183"/>
      <c r="T486" s="183"/>
      <c r="U486" s="183"/>
      <c r="V486" s="181"/>
      <c r="W486" s="184"/>
      <c r="X486" s="184"/>
      <c r="Y486" s="185"/>
      <c r="Z486" s="185"/>
      <c r="AA486" s="216"/>
      <c r="AB486" s="181"/>
      <c r="AC486" s="12"/>
      <c r="AD486" s="12"/>
      <c r="AE486" s="12"/>
      <c r="AF486" s="185"/>
      <c r="AG486" s="12"/>
      <c r="AH486" s="195"/>
      <c r="AI486" s="186"/>
      <c r="AJ486" s="187"/>
      <c r="AK486" s="187"/>
      <c r="AL486" s="188"/>
      <c r="AM486" s="188"/>
      <c r="AN486" s="188"/>
      <c r="AO486" s="188"/>
      <c r="AP486" s="188"/>
      <c r="AQ486" s="188"/>
      <c r="AR486" s="137"/>
      <c r="AS486" s="189"/>
      <c r="AT486" s="196"/>
      <c r="AU486" s="191"/>
      <c r="AV486" s="190"/>
      <c r="AW486" s="189"/>
      <c r="AX486" s="190"/>
      <c r="AY486" s="137"/>
      <c r="AZ486" s="10"/>
      <c r="BA486" s="196"/>
      <c r="BB486" s="196"/>
      <c r="BC486" s="197"/>
      <c r="BD486" s="197"/>
      <c r="BE486" s="196"/>
      <c r="BF486" s="192"/>
      <c r="BG486" s="192"/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 t="str">
        <f t="shared" si="62"/>
        <v/>
      </c>
      <c r="B487" s="194"/>
      <c r="C487" s="12"/>
      <c r="D487" s="12"/>
      <c r="E487" s="12"/>
      <c r="F487" s="12"/>
      <c r="G487" s="12"/>
      <c r="H487" s="131"/>
      <c r="I487" s="12"/>
      <c r="J487" s="12"/>
      <c r="K487" s="12"/>
      <c r="L487" s="54"/>
      <c r="M487" s="12"/>
      <c r="N487" s="12"/>
      <c r="O487" s="12"/>
      <c r="P487" s="12"/>
      <c r="Q487" s="12"/>
      <c r="R487" s="183"/>
      <c r="S487" s="183"/>
      <c r="T487" s="183"/>
      <c r="U487" s="183"/>
      <c r="V487" s="181"/>
      <c r="W487" s="184"/>
      <c r="X487" s="184"/>
      <c r="Y487" s="185"/>
      <c r="Z487" s="185"/>
      <c r="AA487" s="216"/>
      <c r="AB487" s="181"/>
      <c r="AC487" s="12"/>
      <c r="AD487" s="12"/>
      <c r="AE487" s="12"/>
      <c r="AF487" s="185"/>
      <c r="AG487" s="12"/>
      <c r="AH487" s="195"/>
      <c r="AI487" s="186"/>
      <c r="AJ487" s="187"/>
      <c r="AK487" s="187"/>
      <c r="AL487" s="188"/>
      <c r="AM487" s="188"/>
      <c r="AN487" s="188"/>
      <c r="AO487" s="188"/>
      <c r="AP487" s="188"/>
      <c r="AQ487" s="188"/>
      <c r="AR487" s="137"/>
      <c r="AS487" s="189"/>
      <c r="AT487" s="196"/>
      <c r="AU487" s="191"/>
      <c r="AV487" s="190"/>
      <c r="AW487" s="189"/>
      <c r="AX487" s="190"/>
      <c r="AY487" s="137"/>
      <c r="AZ487" s="10"/>
      <c r="BA487" s="196"/>
      <c r="BB487" s="196"/>
      <c r="BC487" s="197"/>
      <c r="BD487" s="197"/>
      <c r="BE487" s="196"/>
      <c r="BF487" s="192"/>
      <c r="BG487" s="192"/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 t="str">
        <f t="shared" si="62"/>
        <v/>
      </c>
      <c r="B488" s="194"/>
      <c r="C488" s="12"/>
      <c r="D488" s="12"/>
      <c r="E488" s="12"/>
      <c r="F488" s="12"/>
      <c r="G488" s="12"/>
      <c r="H488" s="131"/>
      <c r="I488" s="12"/>
      <c r="J488" s="12"/>
      <c r="K488" s="12"/>
      <c r="L488" s="54"/>
      <c r="M488" s="12"/>
      <c r="N488" s="12"/>
      <c r="O488" s="12"/>
      <c r="P488" s="12"/>
      <c r="Q488" s="12"/>
      <c r="R488" s="183"/>
      <c r="S488" s="183"/>
      <c r="T488" s="183"/>
      <c r="U488" s="183"/>
      <c r="V488" s="181"/>
      <c r="W488" s="184"/>
      <c r="X488" s="184"/>
      <c r="Y488" s="185"/>
      <c r="Z488" s="185"/>
      <c r="AA488" s="216"/>
      <c r="AB488" s="181"/>
      <c r="AC488" s="12"/>
      <c r="AD488" s="12"/>
      <c r="AE488" s="12"/>
      <c r="AF488" s="185"/>
      <c r="AG488" s="12"/>
      <c r="AH488" s="195"/>
      <c r="AI488" s="186"/>
      <c r="AJ488" s="187"/>
      <c r="AK488" s="187"/>
      <c r="AL488" s="188"/>
      <c r="AM488" s="188"/>
      <c r="AN488" s="188"/>
      <c r="AO488" s="188"/>
      <c r="AP488" s="188"/>
      <c r="AQ488" s="188"/>
      <c r="AR488" s="137"/>
      <c r="AS488" s="189"/>
      <c r="AT488" s="196"/>
      <c r="AU488" s="191"/>
      <c r="AV488" s="190"/>
      <c r="AW488" s="189"/>
      <c r="AX488" s="190"/>
      <c r="AY488" s="137"/>
      <c r="AZ488" s="10"/>
      <c r="BA488" s="196"/>
      <c r="BB488" s="196"/>
      <c r="BC488" s="197"/>
      <c r="BD488" s="197"/>
      <c r="BE488" s="196"/>
      <c r="BF488" s="192"/>
      <c r="BG488" s="192"/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 t="str">
        <f t="shared" si="62"/>
        <v/>
      </c>
      <c r="B489" s="194"/>
      <c r="C489" s="12"/>
      <c r="D489" s="12"/>
      <c r="E489" s="12"/>
      <c r="F489" s="12"/>
      <c r="G489" s="12"/>
      <c r="H489" s="131"/>
      <c r="I489" s="12"/>
      <c r="J489" s="12"/>
      <c r="K489" s="12"/>
      <c r="L489" s="54"/>
      <c r="M489" s="12"/>
      <c r="N489" s="12"/>
      <c r="O489" s="12"/>
      <c r="P489" s="12"/>
      <c r="Q489" s="12"/>
      <c r="R489" s="183"/>
      <c r="S489" s="183"/>
      <c r="T489" s="183"/>
      <c r="U489" s="183"/>
      <c r="V489" s="181"/>
      <c r="W489" s="184"/>
      <c r="X489" s="184"/>
      <c r="Y489" s="185"/>
      <c r="Z489" s="185"/>
      <c r="AA489" s="216"/>
      <c r="AB489" s="181"/>
      <c r="AC489" s="12"/>
      <c r="AD489" s="12"/>
      <c r="AE489" s="12"/>
      <c r="AF489" s="185"/>
      <c r="AG489" s="12"/>
      <c r="AH489" s="195"/>
      <c r="AI489" s="186"/>
      <c r="AJ489" s="187"/>
      <c r="AK489" s="187"/>
      <c r="AL489" s="188"/>
      <c r="AM489" s="188"/>
      <c r="AN489" s="188"/>
      <c r="AO489" s="188"/>
      <c r="AP489" s="188"/>
      <c r="AQ489" s="188"/>
      <c r="AR489" s="137"/>
      <c r="AS489" s="189"/>
      <c r="AT489" s="196"/>
      <c r="AU489" s="191"/>
      <c r="AV489" s="190"/>
      <c r="AW489" s="189"/>
      <c r="AX489" s="190"/>
      <c r="AY489" s="137"/>
      <c r="AZ489" s="10"/>
      <c r="BA489" s="196"/>
      <c r="BB489" s="196"/>
      <c r="BC489" s="197"/>
      <c r="BD489" s="197"/>
      <c r="BE489" s="196"/>
      <c r="BF489" s="192"/>
      <c r="BG489" s="192"/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 t="str">
        <f t="shared" si="62"/>
        <v/>
      </c>
      <c r="B490" s="194"/>
      <c r="C490" s="12"/>
      <c r="D490" s="12"/>
      <c r="E490" s="12"/>
      <c r="F490" s="12"/>
      <c r="G490" s="12"/>
      <c r="H490" s="131"/>
      <c r="I490" s="12"/>
      <c r="J490" s="12"/>
      <c r="K490" s="12"/>
      <c r="L490" s="54"/>
      <c r="M490" s="12"/>
      <c r="N490" s="12"/>
      <c r="O490" s="12"/>
      <c r="P490" s="12"/>
      <c r="Q490" s="12"/>
      <c r="R490" s="183"/>
      <c r="S490" s="183"/>
      <c r="T490" s="183"/>
      <c r="U490" s="183"/>
      <c r="V490" s="181"/>
      <c r="W490" s="184"/>
      <c r="X490" s="184"/>
      <c r="Y490" s="185"/>
      <c r="Z490" s="185"/>
      <c r="AA490" s="216"/>
      <c r="AB490" s="181"/>
      <c r="AC490" s="12"/>
      <c r="AD490" s="12"/>
      <c r="AE490" s="12"/>
      <c r="AF490" s="185"/>
      <c r="AG490" s="12"/>
      <c r="AH490" s="195"/>
      <c r="AI490" s="186"/>
      <c r="AJ490" s="187"/>
      <c r="AK490" s="187"/>
      <c r="AL490" s="188"/>
      <c r="AM490" s="188"/>
      <c r="AN490" s="188"/>
      <c r="AO490" s="188"/>
      <c r="AP490" s="188"/>
      <c r="AQ490" s="188"/>
      <c r="AR490" s="137"/>
      <c r="AS490" s="189"/>
      <c r="AT490" s="196"/>
      <c r="AU490" s="191"/>
      <c r="AV490" s="190"/>
      <c r="AW490" s="189"/>
      <c r="AX490" s="190"/>
      <c r="AY490" s="137"/>
      <c r="AZ490" s="10"/>
      <c r="BA490" s="196"/>
      <c r="BB490" s="196"/>
      <c r="BC490" s="197"/>
      <c r="BD490" s="197"/>
      <c r="BE490" s="196"/>
      <c r="BF490" s="192"/>
      <c r="BG490" s="192"/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 t="str">
        <f t="shared" si="62"/>
        <v/>
      </c>
      <c r="B491" s="194"/>
      <c r="C491" s="12"/>
      <c r="D491" s="12"/>
      <c r="E491" s="12"/>
      <c r="F491" s="12"/>
      <c r="G491" s="12"/>
      <c r="H491" s="131"/>
      <c r="I491" s="12"/>
      <c r="J491" s="12"/>
      <c r="K491" s="12"/>
      <c r="L491" s="54"/>
      <c r="M491" s="12"/>
      <c r="N491" s="12"/>
      <c r="O491" s="12"/>
      <c r="P491" s="12"/>
      <c r="Q491" s="12"/>
      <c r="R491" s="183"/>
      <c r="S491" s="183"/>
      <c r="T491" s="183"/>
      <c r="U491" s="183"/>
      <c r="V491" s="181"/>
      <c r="W491" s="184"/>
      <c r="X491" s="184"/>
      <c r="Y491" s="185"/>
      <c r="Z491" s="185"/>
      <c r="AA491" s="216"/>
      <c r="AB491" s="181"/>
      <c r="AC491" s="12"/>
      <c r="AD491" s="12"/>
      <c r="AE491" s="12"/>
      <c r="AF491" s="185"/>
      <c r="AG491" s="12"/>
      <c r="AH491" s="195"/>
      <c r="AI491" s="186"/>
      <c r="AJ491" s="187"/>
      <c r="AK491" s="187"/>
      <c r="AL491" s="188"/>
      <c r="AM491" s="188"/>
      <c r="AN491" s="188"/>
      <c r="AO491" s="188"/>
      <c r="AP491" s="188"/>
      <c r="AQ491" s="188"/>
      <c r="AR491" s="137"/>
      <c r="AS491" s="189"/>
      <c r="AT491" s="196"/>
      <c r="AU491" s="191"/>
      <c r="AV491" s="190"/>
      <c r="AW491" s="189"/>
      <c r="AX491" s="190"/>
      <c r="AY491" s="137"/>
      <c r="AZ491" s="10"/>
      <c r="BA491" s="196"/>
      <c r="BB491" s="196"/>
      <c r="BC491" s="197"/>
      <c r="BD491" s="197"/>
      <c r="BE491" s="196"/>
      <c r="BF491" s="192"/>
      <c r="BG491" s="192"/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 t="str">
        <f t="shared" si="62"/>
        <v/>
      </c>
      <c r="B492" s="194"/>
      <c r="C492" s="12"/>
      <c r="D492" s="12"/>
      <c r="E492" s="12"/>
      <c r="F492" s="12"/>
      <c r="G492" s="12"/>
      <c r="H492" s="131"/>
      <c r="I492" s="12"/>
      <c r="J492" s="12"/>
      <c r="K492" s="12"/>
      <c r="L492" s="54"/>
      <c r="M492" s="12"/>
      <c r="N492" s="12"/>
      <c r="O492" s="12"/>
      <c r="P492" s="12"/>
      <c r="Q492" s="12"/>
      <c r="R492" s="183"/>
      <c r="S492" s="183"/>
      <c r="T492" s="183"/>
      <c r="U492" s="183"/>
      <c r="V492" s="181"/>
      <c r="W492" s="184"/>
      <c r="X492" s="184"/>
      <c r="Y492" s="185"/>
      <c r="Z492" s="185"/>
      <c r="AA492" s="216"/>
      <c r="AB492" s="181"/>
      <c r="AC492" s="12"/>
      <c r="AD492" s="12"/>
      <c r="AE492" s="12"/>
      <c r="AF492" s="185"/>
      <c r="AG492" s="12"/>
      <c r="AH492" s="195"/>
      <c r="AI492" s="186"/>
      <c r="AJ492" s="187"/>
      <c r="AK492" s="187"/>
      <c r="AL492" s="188"/>
      <c r="AM492" s="188"/>
      <c r="AN492" s="188"/>
      <c r="AO492" s="188"/>
      <c r="AP492" s="188"/>
      <c r="AQ492" s="188"/>
      <c r="AR492" s="137"/>
      <c r="AS492" s="189"/>
      <c r="AT492" s="196"/>
      <c r="AU492" s="191"/>
      <c r="AV492" s="190"/>
      <c r="AW492" s="189"/>
      <c r="AX492" s="190"/>
      <c r="AY492" s="137"/>
      <c r="AZ492" s="10"/>
      <c r="BA492" s="196"/>
      <c r="BB492" s="196"/>
      <c r="BC492" s="197"/>
      <c r="BD492" s="197"/>
      <c r="BE492" s="196"/>
      <c r="BF492" s="192"/>
      <c r="BG492" s="192"/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 t="str">
        <f t="shared" si="62"/>
        <v/>
      </c>
      <c r="B493" s="194"/>
      <c r="C493" s="12"/>
      <c r="D493" s="12"/>
      <c r="E493" s="12"/>
      <c r="F493" s="12"/>
      <c r="G493" s="12"/>
      <c r="H493" s="131"/>
      <c r="I493" s="12"/>
      <c r="J493" s="12"/>
      <c r="K493" s="12"/>
      <c r="L493" s="54"/>
      <c r="M493" s="12"/>
      <c r="N493" s="12"/>
      <c r="O493" s="12"/>
      <c r="P493" s="12"/>
      <c r="Q493" s="12"/>
      <c r="R493" s="183"/>
      <c r="S493" s="183"/>
      <c r="T493" s="183"/>
      <c r="U493" s="183"/>
      <c r="V493" s="181"/>
      <c r="W493" s="184"/>
      <c r="X493" s="184"/>
      <c r="Y493" s="185"/>
      <c r="Z493" s="185"/>
      <c r="AA493" s="216"/>
      <c r="AB493" s="181"/>
      <c r="AC493" s="12"/>
      <c r="AD493" s="12"/>
      <c r="AE493" s="12"/>
      <c r="AF493" s="185"/>
      <c r="AG493" s="12"/>
      <c r="AH493" s="195"/>
      <c r="AI493" s="186"/>
      <c r="AJ493" s="187"/>
      <c r="AK493" s="187"/>
      <c r="AL493" s="188"/>
      <c r="AM493" s="188"/>
      <c r="AN493" s="188"/>
      <c r="AO493" s="188"/>
      <c r="AP493" s="188"/>
      <c r="AQ493" s="188"/>
      <c r="AR493" s="137"/>
      <c r="AS493" s="189"/>
      <c r="AT493" s="196"/>
      <c r="AU493" s="191"/>
      <c r="AV493" s="190"/>
      <c r="AW493" s="189"/>
      <c r="AX493" s="190"/>
      <c r="AY493" s="137"/>
      <c r="AZ493" s="10"/>
      <c r="BA493" s="196"/>
      <c r="BB493" s="196"/>
      <c r="BC493" s="197"/>
      <c r="BD493" s="197"/>
      <c r="BE493" s="196"/>
      <c r="BF493" s="192"/>
      <c r="BG493" s="192"/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 t="str">
        <f t="shared" si="62"/>
        <v/>
      </c>
      <c r="B494" s="194"/>
      <c r="C494" s="12"/>
      <c r="D494" s="12"/>
      <c r="E494" s="12"/>
      <c r="F494" s="12"/>
      <c r="G494" s="12"/>
      <c r="H494" s="131"/>
      <c r="I494" s="12"/>
      <c r="J494" s="12"/>
      <c r="K494" s="12"/>
      <c r="L494" s="54"/>
      <c r="M494" s="12"/>
      <c r="N494" s="12"/>
      <c r="O494" s="12"/>
      <c r="P494" s="12"/>
      <c r="Q494" s="12"/>
      <c r="R494" s="183"/>
      <c r="S494" s="183"/>
      <c r="T494" s="183"/>
      <c r="U494" s="183"/>
      <c r="V494" s="181"/>
      <c r="W494" s="184"/>
      <c r="X494" s="184"/>
      <c r="Y494" s="185"/>
      <c r="Z494" s="185"/>
      <c r="AA494" s="216"/>
      <c r="AB494" s="181"/>
      <c r="AC494" s="12"/>
      <c r="AD494" s="12"/>
      <c r="AE494" s="12"/>
      <c r="AF494" s="185"/>
      <c r="AG494" s="12"/>
      <c r="AH494" s="195"/>
      <c r="AI494" s="186"/>
      <c r="AJ494" s="187"/>
      <c r="AK494" s="187"/>
      <c r="AL494" s="188"/>
      <c r="AM494" s="188"/>
      <c r="AN494" s="188"/>
      <c r="AO494" s="188"/>
      <c r="AP494" s="188"/>
      <c r="AQ494" s="188"/>
      <c r="AR494" s="137"/>
      <c r="AS494" s="189"/>
      <c r="AT494" s="196"/>
      <c r="AU494" s="191"/>
      <c r="AV494" s="190"/>
      <c r="AW494" s="189"/>
      <c r="AX494" s="190"/>
      <c r="AY494" s="137"/>
      <c r="AZ494" s="10"/>
      <c r="BA494" s="196"/>
      <c r="BB494" s="196"/>
      <c r="BC494" s="197"/>
      <c r="BD494" s="197"/>
      <c r="BE494" s="196"/>
      <c r="BF494" s="192"/>
      <c r="BG494" s="192"/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 t="str">
        <f t="shared" si="62"/>
        <v/>
      </c>
      <c r="B495" s="194"/>
      <c r="C495" s="12"/>
      <c r="D495" s="12"/>
      <c r="E495" s="12"/>
      <c r="F495" s="12"/>
      <c r="G495" s="12"/>
      <c r="H495" s="131"/>
      <c r="I495" s="12"/>
      <c r="J495" s="12"/>
      <c r="K495" s="12"/>
      <c r="L495" s="54"/>
      <c r="M495" s="12"/>
      <c r="N495" s="12"/>
      <c r="O495" s="12"/>
      <c r="P495" s="12"/>
      <c r="Q495" s="12"/>
      <c r="R495" s="183"/>
      <c r="S495" s="183"/>
      <c r="T495" s="183"/>
      <c r="U495" s="183"/>
      <c r="V495" s="181"/>
      <c r="W495" s="184"/>
      <c r="X495" s="184"/>
      <c r="Y495" s="185"/>
      <c r="Z495" s="185"/>
      <c r="AA495" s="216"/>
      <c r="AB495" s="181"/>
      <c r="AC495" s="12"/>
      <c r="AD495" s="12"/>
      <c r="AE495" s="12"/>
      <c r="AF495" s="185"/>
      <c r="AG495" s="12"/>
      <c r="AH495" s="195"/>
      <c r="AI495" s="186"/>
      <c r="AJ495" s="187"/>
      <c r="AK495" s="187"/>
      <c r="AL495" s="188"/>
      <c r="AM495" s="188"/>
      <c r="AN495" s="188"/>
      <c r="AO495" s="188"/>
      <c r="AP495" s="188"/>
      <c r="AQ495" s="188"/>
      <c r="AR495" s="137"/>
      <c r="AS495" s="189"/>
      <c r="AT495" s="196"/>
      <c r="AU495" s="191"/>
      <c r="AV495" s="190"/>
      <c r="AW495" s="189"/>
      <c r="AX495" s="190"/>
      <c r="AY495" s="137"/>
      <c r="AZ495" s="10"/>
      <c r="BA495" s="196"/>
      <c r="BB495" s="196"/>
      <c r="BC495" s="197"/>
      <c r="BD495" s="197"/>
      <c r="BE495" s="196"/>
      <c r="BF495" s="192"/>
      <c r="BG495" s="192"/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 t="str">
        <f t="shared" si="62"/>
        <v/>
      </c>
      <c r="B496" s="194"/>
      <c r="C496" s="12"/>
      <c r="D496" s="12"/>
      <c r="E496" s="12"/>
      <c r="F496" s="12"/>
      <c r="G496" s="12"/>
      <c r="H496" s="131"/>
      <c r="I496" s="12"/>
      <c r="J496" s="12"/>
      <c r="K496" s="12"/>
      <c r="L496" s="54"/>
      <c r="M496" s="12"/>
      <c r="N496" s="12"/>
      <c r="O496" s="12"/>
      <c r="P496" s="12"/>
      <c r="Q496" s="12"/>
      <c r="R496" s="183"/>
      <c r="S496" s="183"/>
      <c r="T496" s="183"/>
      <c r="U496" s="183"/>
      <c r="V496" s="181"/>
      <c r="W496" s="184"/>
      <c r="X496" s="184"/>
      <c r="Y496" s="185"/>
      <c r="Z496" s="185"/>
      <c r="AA496" s="216"/>
      <c r="AB496" s="181"/>
      <c r="AC496" s="12"/>
      <c r="AD496" s="12"/>
      <c r="AE496" s="12"/>
      <c r="AF496" s="185"/>
      <c r="AG496" s="12"/>
      <c r="AH496" s="195"/>
      <c r="AI496" s="186"/>
      <c r="AJ496" s="187"/>
      <c r="AK496" s="187"/>
      <c r="AL496" s="188"/>
      <c r="AM496" s="188"/>
      <c r="AN496" s="188"/>
      <c r="AO496" s="188"/>
      <c r="AP496" s="188"/>
      <c r="AQ496" s="188"/>
      <c r="AR496" s="137"/>
      <c r="AS496" s="189"/>
      <c r="AT496" s="196"/>
      <c r="AU496" s="191"/>
      <c r="AV496" s="190"/>
      <c r="AW496" s="189"/>
      <c r="AX496" s="190"/>
      <c r="AY496" s="137"/>
      <c r="AZ496" s="10"/>
      <c r="BA496" s="196"/>
      <c r="BB496" s="196"/>
      <c r="BC496" s="197"/>
      <c r="BD496" s="197"/>
      <c r="BE496" s="196"/>
      <c r="BF496" s="192"/>
      <c r="BG496" s="192"/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 t="str">
        <f t="shared" si="62"/>
        <v/>
      </c>
      <c r="B497" s="194"/>
      <c r="C497" s="12"/>
      <c r="D497" s="12"/>
      <c r="E497" s="12"/>
      <c r="F497" s="12"/>
      <c r="G497" s="12"/>
      <c r="H497" s="131"/>
      <c r="I497" s="12"/>
      <c r="J497" s="12"/>
      <c r="K497" s="12"/>
      <c r="L497" s="54"/>
      <c r="M497" s="12"/>
      <c r="N497" s="12"/>
      <c r="O497" s="12"/>
      <c r="P497" s="12"/>
      <c r="Q497" s="12"/>
      <c r="R497" s="183"/>
      <c r="S497" s="183"/>
      <c r="T497" s="183"/>
      <c r="U497" s="183"/>
      <c r="V497" s="181"/>
      <c r="W497" s="184"/>
      <c r="X497" s="184"/>
      <c r="Y497" s="185"/>
      <c r="Z497" s="185"/>
      <c r="AA497" s="216"/>
      <c r="AB497" s="181"/>
      <c r="AC497" s="12"/>
      <c r="AD497" s="12"/>
      <c r="AE497" s="12"/>
      <c r="AF497" s="185"/>
      <c r="AG497" s="12"/>
      <c r="AH497" s="195"/>
      <c r="AI497" s="186"/>
      <c r="AJ497" s="187"/>
      <c r="AK497" s="187"/>
      <c r="AL497" s="188"/>
      <c r="AM497" s="188"/>
      <c r="AN497" s="188"/>
      <c r="AO497" s="188"/>
      <c r="AP497" s="188"/>
      <c r="AQ497" s="188"/>
      <c r="AR497" s="137"/>
      <c r="AS497" s="189"/>
      <c r="AT497" s="196"/>
      <c r="AU497" s="191"/>
      <c r="AV497" s="190"/>
      <c r="AW497" s="189"/>
      <c r="AX497" s="190"/>
      <c r="AY497" s="137"/>
      <c r="AZ497" s="10"/>
      <c r="BA497" s="196"/>
      <c r="BB497" s="196"/>
      <c r="BC497" s="197"/>
      <c r="BD497" s="197"/>
      <c r="BE497" s="196"/>
      <c r="BF497" s="192"/>
      <c r="BG497" s="192"/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 t="str">
        <f t="shared" si="62"/>
        <v/>
      </c>
      <c r="B498" s="194"/>
      <c r="C498" s="12"/>
      <c r="D498" s="12"/>
      <c r="E498" s="12"/>
      <c r="F498" s="12"/>
      <c r="G498" s="12"/>
      <c r="H498" s="131"/>
      <c r="I498" s="12"/>
      <c r="J498" s="12"/>
      <c r="K498" s="12"/>
      <c r="L498" s="54"/>
      <c r="M498" s="12"/>
      <c r="N498" s="12"/>
      <c r="O498" s="12"/>
      <c r="P498" s="12"/>
      <c r="Q498" s="12"/>
      <c r="R498" s="183"/>
      <c r="S498" s="183"/>
      <c r="T498" s="183"/>
      <c r="U498" s="183"/>
      <c r="V498" s="181"/>
      <c r="W498" s="184"/>
      <c r="X498" s="184"/>
      <c r="Y498" s="185"/>
      <c r="Z498" s="185"/>
      <c r="AA498" s="216"/>
      <c r="AB498" s="181"/>
      <c r="AC498" s="12"/>
      <c r="AD498" s="12"/>
      <c r="AE498" s="12"/>
      <c r="AF498" s="185"/>
      <c r="AG498" s="12"/>
      <c r="AH498" s="195"/>
      <c r="AI498" s="186"/>
      <c r="AJ498" s="187"/>
      <c r="AK498" s="187"/>
      <c r="AL498" s="188"/>
      <c r="AM498" s="188"/>
      <c r="AN498" s="188"/>
      <c r="AO498" s="188"/>
      <c r="AP498" s="188"/>
      <c r="AQ498" s="188"/>
      <c r="AR498" s="137"/>
      <c r="AS498" s="189"/>
      <c r="AT498" s="196"/>
      <c r="AU498" s="191"/>
      <c r="AV498" s="190"/>
      <c r="AW498" s="189"/>
      <c r="AX498" s="190"/>
      <c r="AY498" s="137"/>
      <c r="AZ498" s="10"/>
      <c r="BA498" s="196"/>
      <c r="BB498" s="196"/>
      <c r="BC498" s="197"/>
      <c r="BD498" s="197"/>
      <c r="BE498" s="196"/>
      <c r="BF498" s="192"/>
      <c r="BG498" s="192"/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 t="str">
        <f t="shared" si="62"/>
        <v/>
      </c>
      <c r="B499" s="194"/>
      <c r="C499" s="12"/>
      <c r="D499" s="12"/>
      <c r="E499" s="12"/>
      <c r="F499" s="12"/>
      <c r="G499" s="12"/>
      <c r="H499" s="131"/>
      <c r="I499" s="12"/>
      <c r="J499" s="12"/>
      <c r="K499" s="12"/>
      <c r="L499" s="54"/>
      <c r="M499" s="12"/>
      <c r="N499" s="12"/>
      <c r="O499" s="12"/>
      <c r="P499" s="12"/>
      <c r="Q499" s="12"/>
      <c r="R499" s="183"/>
      <c r="S499" s="183"/>
      <c r="T499" s="183"/>
      <c r="U499" s="183"/>
      <c r="V499" s="181"/>
      <c r="W499" s="184"/>
      <c r="X499" s="184"/>
      <c r="Y499" s="185"/>
      <c r="Z499" s="185"/>
      <c r="AA499" s="216"/>
      <c r="AB499" s="181"/>
      <c r="AC499" s="12"/>
      <c r="AD499" s="12"/>
      <c r="AE499" s="12"/>
      <c r="AF499" s="185"/>
      <c r="AG499" s="12"/>
      <c r="AH499" s="195"/>
      <c r="AI499" s="186"/>
      <c r="AJ499" s="187"/>
      <c r="AK499" s="187"/>
      <c r="AL499" s="188"/>
      <c r="AM499" s="188"/>
      <c r="AN499" s="188"/>
      <c r="AO499" s="188"/>
      <c r="AP499" s="188"/>
      <c r="AQ499" s="188"/>
      <c r="AR499" s="137"/>
      <c r="AS499" s="189"/>
      <c r="AT499" s="196"/>
      <c r="AU499" s="191"/>
      <c r="AV499" s="190"/>
      <c r="AW499" s="189"/>
      <c r="AX499" s="190"/>
      <c r="AY499" s="137"/>
      <c r="AZ499" s="10"/>
      <c r="BA499" s="196"/>
      <c r="BB499" s="196"/>
      <c r="BC499" s="197"/>
      <c r="BD499" s="197"/>
      <c r="BE499" s="196"/>
      <c r="BF499" s="192"/>
      <c r="BG499" s="192"/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 t="str">
        <f t="shared" si="62"/>
        <v/>
      </c>
      <c r="B500" s="194"/>
      <c r="C500" s="12"/>
      <c r="D500" s="12"/>
      <c r="E500" s="12"/>
      <c r="F500" s="12"/>
      <c r="G500" s="12"/>
      <c r="H500" s="131"/>
      <c r="I500" s="12"/>
      <c r="J500" s="12"/>
      <c r="K500" s="12"/>
      <c r="L500" s="54"/>
      <c r="M500" s="12"/>
      <c r="N500" s="12"/>
      <c r="O500" s="12"/>
      <c r="P500" s="12"/>
      <c r="Q500" s="12"/>
      <c r="R500" s="183"/>
      <c r="S500" s="183"/>
      <c r="T500" s="183"/>
      <c r="U500" s="183"/>
      <c r="V500" s="181"/>
      <c r="W500" s="184"/>
      <c r="X500" s="184"/>
      <c r="Y500" s="185"/>
      <c r="Z500" s="185"/>
      <c r="AA500" s="216"/>
      <c r="AB500" s="181"/>
      <c r="AC500" s="12"/>
      <c r="AD500" s="12"/>
      <c r="AE500" s="12"/>
      <c r="AF500" s="185"/>
      <c r="AG500" s="12"/>
      <c r="AH500" s="195"/>
      <c r="AI500" s="186"/>
      <c r="AJ500" s="187"/>
      <c r="AK500" s="187"/>
      <c r="AL500" s="188"/>
      <c r="AM500" s="188"/>
      <c r="AN500" s="188"/>
      <c r="AO500" s="188"/>
      <c r="AP500" s="188"/>
      <c r="AQ500" s="188"/>
      <c r="AR500" s="137"/>
      <c r="AS500" s="189"/>
      <c r="AT500" s="196"/>
      <c r="AU500" s="191"/>
      <c r="AV500" s="190"/>
      <c r="AW500" s="189"/>
      <c r="AX500" s="190"/>
      <c r="AY500" s="137"/>
      <c r="AZ500" s="10"/>
      <c r="BA500" s="196"/>
      <c r="BB500" s="196"/>
      <c r="BC500" s="197"/>
      <c r="BD500" s="197"/>
      <c r="BE500" s="196"/>
      <c r="BF500" s="192"/>
      <c r="BG500" s="192"/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 t="str">
        <f t="shared" si="62"/>
        <v/>
      </c>
      <c r="B501" s="194"/>
      <c r="C501" s="12"/>
      <c r="D501" s="12"/>
      <c r="E501" s="12"/>
      <c r="F501" s="12"/>
      <c r="G501" s="12"/>
      <c r="H501" s="131"/>
      <c r="I501" s="12"/>
      <c r="J501" s="12"/>
      <c r="K501" s="12"/>
      <c r="L501" s="54"/>
      <c r="M501" s="12"/>
      <c r="N501" s="12"/>
      <c r="O501" s="12"/>
      <c r="P501" s="12"/>
      <c r="Q501" s="12"/>
      <c r="R501" s="183"/>
      <c r="S501" s="183"/>
      <c r="T501" s="183"/>
      <c r="U501" s="183"/>
      <c r="V501" s="181"/>
      <c r="W501" s="184"/>
      <c r="X501" s="184"/>
      <c r="Y501" s="185"/>
      <c r="Z501" s="185"/>
      <c r="AA501" s="216"/>
      <c r="AB501" s="181"/>
      <c r="AC501" s="12"/>
      <c r="AD501" s="12"/>
      <c r="AE501" s="12"/>
      <c r="AF501" s="185"/>
      <c r="AG501" s="12"/>
      <c r="AH501" s="195"/>
      <c r="AI501" s="186"/>
      <c r="AJ501" s="187"/>
      <c r="AK501" s="187"/>
      <c r="AL501" s="188"/>
      <c r="AM501" s="188"/>
      <c r="AN501" s="188"/>
      <c r="AO501" s="188"/>
      <c r="AP501" s="188"/>
      <c r="AQ501" s="188"/>
      <c r="AR501" s="137"/>
      <c r="AS501" s="189"/>
      <c r="AT501" s="196"/>
      <c r="AU501" s="191"/>
      <c r="AV501" s="190"/>
      <c r="AW501" s="189"/>
      <c r="AX501" s="190"/>
      <c r="AY501" s="137"/>
      <c r="AZ501" s="10"/>
      <c r="BA501" s="196"/>
      <c r="BB501" s="196"/>
      <c r="BC501" s="197"/>
      <c r="BD501" s="197"/>
      <c r="BE501" s="196"/>
      <c r="BF501" s="192"/>
      <c r="BG501" s="192"/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 t="str">
        <f t="shared" si="62"/>
        <v/>
      </c>
      <c r="B502" s="194"/>
      <c r="C502" s="12"/>
      <c r="D502" s="12"/>
      <c r="E502" s="12"/>
      <c r="F502" s="12"/>
      <c r="G502" s="12"/>
      <c r="H502" s="131"/>
      <c r="I502" s="12"/>
      <c r="J502" s="12"/>
      <c r="K502" s="12"/>
      <c r="L502" s="54"/>
      <c r="M502" s="12"/>
      <c r="N502" s="12"/>
      <c r="O502" s="12"/>
      <c r="P502" s="12"/>
      <c r="Q502" s="12"/>
      <c r="R502" s="183"/>
      <c r="S502" s="183"/>
      <c r="T502" s="183"/>
      <c r="U502" s="183"/>
      <c r="V502" s="181"/>
      <c r="W502" s="184"/>
      <c r="X502" s="184"/>
      <c r="Y502" s="185"/>
      <c r="Z502" s="185"/>
      <c r="AA502" s="216"/>
      <c r="AB502" s="181"/>
      <c r="AC502" s="12"/>
      <c r="AD502" s="12"/>
      <c r="AE502" s="12"/>
      <c r="AF502" s="185"/>
      <c r="AG502" s="12"/>
      <c r="AH502" s="195"/>
      <c r="AI502" s="186"/>
      <c r="AJ502" s="187"/>
      <c r="AK502" s="187"/>
      <c r="AL502" s="188"/>
      <c r="AM502" s="188"/>
      <c r="AN502" s="188"/>
      <c r="AO502" s="188"/>
      <c r="AP502" s="188"/>
      <c r="AQ502" s="188"/>
      <c r="AR502" s="137"/>
      <c r="AS502" s="189"/>
      <c r="AT502" s="196"/>
      <c r="AU502" s="191"/>
      <c r="AV502" s="190"/>
      <c r="AW502" s="189"/>
      <c r="AX502" s="190"/>
      <c r="AY502" s="137"/>
      <c r="AZ502" s="10"/>
      <c r="BA502" s="196"/>
      <c r="BB502" s="196"/>
      <c r="BC502" s="197"/>
      <c r="BD502" s="197"/>
      <c r="BE502" s="196"/>
      <c r="BF502" s="192"/>
      <c r="BG502" s="192"/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 t="str">
        <f t="shared" si="62"/>
        <v/>
      </c>
      <c r="B503" s="194"/>
      <c r="C503" s="12"/>
      <c r="D503" s="12"/>
      <c r="E503" s="12"/>
      <c r="F503" s="12"/>
      <c r="G503" s="12"/>
      <c r="H503" s="131"/>
      <c r="I503" s="12"/>
      <c r="J503" s="12"/>
      <c r="K503" s="12"/>
      <c r="L503" s="54"/>
      <c r="M503" s="12"/>
      <c r="N503" s="12"/>
      <c r="O503" s="12"/>
      <c r="P503" s="12"/>
      <c r="Q503" s="12"/>
      <c r="R503" s="183"/>
      <c r="S503" s="183"/>
      <c r="T503" s="183"/>
      <c r="U503" s="183"/>
      <c r="V503" s="181"/>
      <c r="W503" s="184"/>
      <c r="X503" s="184"/>
      <c r="Y503" s="185"/>
      <c r="Z503" s="185"/>
      <c r="AA503" s="216"/>
      <c r="AB503" s="181"/>
      <c r="AC503" s="12"/>
      <c r="AD503" s="12"/>
      <c r="AE503" s="12"/>
      <c r="AF503" s="185"/>
      <c r="AG503" s="12"/>
      <c r="AH503" s="195"/>
      <c r="AI503" s="186"/>
      <c r="AJ503" s="187"/>
      <c r="AK503" s="187"/>
      <c r="AL503" s="188"/>
      <c r="AM503" s="188"/>
      <c r="AN503" s="188"/>
      <c r="AO503" s="188"/>
      <c r="AP503" s="188"/>
      <c r="AQ503" s="188"/>
      <c r="AR503" s="137"/>
      <c r="AS503" s="189"/>
      <c r="AT503" s="196"/>
      <c r="AU503" s="191"/>
      <c r="AV503" s="190"/>
      <c r="AW503" s="189"/>
      <c r="AX503" s="190"/>
      <c r="AY503" s="137"/>
      <c r="AZ503" s="10"/>
      <c r="BA503" s="196"/>
      <c r="BB503" s="196"/>
      <c r="BC503" s="197"/>
      <c r="BD503" s="197"/>
      <c r="BE503" s="196"/>
      <c r="BF503" s="192"/>
      <c r="BG503" s="192"/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 t="str">
        <f t="shared" si="62"/>
        <v/>
      </c>
      <c r="B504" s="194"/>
      <c r="C504" s="12"/>
      <c r="D504" s="12"/>
      <c r="E504" s="12"/>
      <c r="F504" s="12"/>
      <c r="G504" s="12"/>
      <c r="H504" s="131"/>
      <c r="I504" s="12"/>
      <c r="J504" s="12"/>
      <c r="K504" s="12"/>
      <c r="L504" s="54"/>
      <c r="M504" s="12"/>
      <c r="N504" s="12"/>
      <c r="O504" s="12"/>
      <c r="P504" s="12"/>
      <c r="Q504" s="12"/>
      <c r="R504" s="183"/>
      <c r="S504" s="183"/>
      <c r="T504" s="183"/>
      <c r="U504" s="183"/>
      <c r="V504" s="181"/>
      <c r="W504" s="184"/>
      <c r="X504" s="184"/>
      <c r="Y504" s="185"/>
      <c r="Z504" s="185"/>
      <c r="AA504" s="216"/>
      <c r="AB504" s="181"/>
      <c r="AC504" s="12"/>
      <c r="AD504" s="12"/>
      <c r="AE504" s="12"/>
      <c r="AF504" s="185"/>
      <c r="AG504" s="12"/>
      <c r="AH504" s="195"/>
      <c r="AI504" s="186"/>
      <c r="AJ504" s="187"/>
      <c r="AK504" s="187"/>
      <c r="AL504" s="188"/>
      <c r="AM504" s="188"/>
      <c r="AN504" s="188"/>
      <c r="AO504" s="188"/>
      <c r="AP504" s="188"/>
      <c r="AQ504" s="188"/>
      <c r="AR504" s="137"/>
      <c r="AS504" s="189"/>
      <c r="AT504" s="196"/>
      <c r="AU504" s="191"/>
      <c r="AV504" s="190"/>
      <c r="AW504" s="189"/>
      <c r="AX504" s="190"/>
      <c r="AY504" s="137"/>
      <c r="AZ504" s="10"/>
      <c r="BA504" s="196"/>
      <c r="BB504" s="196"/>
      <c r="BC504" s="197"/>
      <c r="BD504" s="197"/>
      <c r="BE504" s="196"/>
      <c r="BF504" s="192"/>
      <c r="BG504" s="192"/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 t="str">
        <f t="shared" si="62"/>
        <v/>
      </c>
      <c r="B505" s="194"/>
      <c r="C505" s="12"/>
      <c r="D505" s="12"/>
      <c r="E505" s="12"/>
      <c r="F505" s="12"/>
      <c r="G505" s="12"/>
      <c r="H505" s="131"/>
      <c r="I505" s="12"/>
      <c r="J505" s="12"/>
      <c r="K505" s="12"/>
      <c r="L505" s="54"/>
      <c r="M505" s="12"/>
      <c r="N505" s="12"/>
      <c r="O505" s="12"/>
      <c r="P505" s="12"/>
      <c r="Q505" s="12"/>
      <c r="R505" s="183"/>
      <c r="S505" s="183"/>
      <c r="T505" s="183"/>
      <c r="U505" s="183"/>
      <c r="V505" s="181"/>
      <c r="W505" s="184"/>
      <c r="X505" s="184"/>
      <c r="Y505" s="185"/>
      <c r="Z505" s="185"/>
      <c r="AA505" s="216"/>
      <c r="AB505" s="181"/>
      <c r="AC505" s="12"/>
      <c r="AD505" s="12"/>
      <c r="AE505" s="12"/>
      <c r="AF505" s="185"/>
      <c r="AG505" s="12"/>
      <c r="AH505" s="195"/>
      <c r="AI505" s="186"/>
      <c r="AJ505" s="187"/>
      <c r="AK505" s="187"/>
      <c r="AL505" s="188"/>
      <c r="AM505" s="188"/>
      <c r="AN505" s="188"/>
      <c r="AO505" s="188"/>
      <c r="AP505" s="188"/>
      <c r="AQ505" s="188"/>
      <c r="AR505" s="137"/>
      <c r="AS505" s="189"/>
      <c r="AT505" s="196"/>
      <c r="AU505" s="191"/>
      <c r="AV505" s="190"/>
      <c r="AW505" s="189"/>
      <c r="AX505" s="190"/>
      <c r="AY505" s="137"/>
      <c r="AZ505" s="10"/>
      <c r="BA505" s="196"/>
      <c r="BB505" s="196"/>
      <c r="BC505" s="197"/>
      <c r="BD505" s="197"/>
      <c r="BE505" s="196"/>
      <c r="BF505" s="192"/>
      <c r="BG505" s="192"/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 t="str">
        <f t="shared" si="62"/>
        <v/>
      </c>
      <c r="B506" s="194"/>
      <c r="C506" s="12"/>
      <c r="D506" s="12"/>
      <c r="E506" s="12"/>
      <c r="F506" s="12"/>
      <c r="G506" s="12"/>
      <c r="H506" s="131"/>
      <c r="I506" s="12"/>
      <c r="J506" s="12"/>
      <c r="K506" s="12"/>
      <c r="L506" s="54"/>
      <c r="M506" s="12"/>
      <c r="N506" s="12"/>
      <c r="O506" s="12"/>
      <c r="P506" s="12"/>
      <c r="Q506" s="12"/>
      <c r="R506" s="183"/>
      <c r="S506" s="183"/>
      <c r="T506" s="183"/>
      <c r="U506" s="183"/>
      <c r="V506" s="181"/>
      <c r="W506" s="184"/>
      <c r="X506" s="184"/>
      <c r="Y506" s="185"/>
      <c r="Z506" s="185"/>
      <c r="AA506" s="216"/>
      <c r="AB506" s="181"/>
      <c r="AC506" s="12"/>
      <c r="AD506" s="12"/>
      <c r="AE506" s="12"/>
      <c r="AF506" s="185"/>
      <c r="AG506" s="12"/>
      <c r="AH506" s="195"/>
      <c r="AI506" s="186"/>
      <c r="AJ506" s="187"/>
      <c r="AK506" s="187"/>
      <c r="AL506" s="188"/>
      <c r="AM506" s="188"/>
      <c r="AN506" s="188"/>
      <c r="AO506" s="188"/>
      <c r="AP506" s="188"/>
      <c r="AQ506" s="188"/>
      <c r="AR506" s="137"/>
      <c r="AS506" s="189"/>
      <c r="AT506" s="196"/>
      <c r="AU506" s="191"/>
      <c r="AV506" s="190"/>
      <c r="AW506" s="189"/>
      <c r="AX506" s="190"/>
      <c r="AY506" s="137"/>
      <c r="AZ506" s="10"/>
      <c r="BA506" s="196"/>
      <c r="BB506" s="196"/>
      <c r="BC506" s="197"/>
      <c r="BD506" s="197"/>
      <c r="BE506" s="196"/>
      <c r="BF506" s="192"/>
      <c r="BG506" s="192"/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 t="str">
        <f t="shared" si="62"/>
        <v/>
      </c>
      <c r="B507" s="194"/>
      <c r="C507" s="12"/>
      <c r="D507" s="12"/>
      <c r="E507" s="12"/>
      <c r="F507" s="12"/>
      <c r="G507" s="12"/>
      <c r="H507" s="131"/>
      <c r="I507" s="12"/>
      <c r="J507" s="12"/>
      <c r="K507" s="12"/>
      <c r="L507" s="54"/>
      <c r="M507" s="12"/>
      <c r="N507" s="12"/>
      <c r="O507" s="12"/>
      <c r="P507" s="12"/>
      <c r="Q507" s="12"/>
      <c r="R507" s="183"/>
      <c r="S507" s="183"/>
      <c r="T507" s="183"/>
      <c r="U507" s="183"/>
      <c r="V507" s="181"/>
      <c r="W507" s="184"/>
      <c r="X507" s="184"/>
      <c r="Y507" s="185"/>
      <c r="Z507" s="185"/>
      <c r="AA507" s="216"/>
      <c r="AB507" s="181"/>
      <c r="AC507" s="12"/>
      <c r="AD507" s="12"/>
      <c r="AE507" s="12"/>
      <c r="AF507" s="185"/>
      <c r="AG507" s="12"/>
      <c r="AH507" s="195"/>
      <c r="AI507" s="186"/>
      <c r="AJ507" s="187"/>
      <c r="AK507" s="187"/>
      <c r="AL507" s="188"/>
      <c r="AM507" s="188"/>
      <c r="AN507" s="188"/>
      <c r="AO507" s="188"/>
      <c r="AP507" s="188"/>
      <c r="AQ507" s="188"/>
      <c r="AR507" s="137"/>
      <c r="AS507" s="189"/>
      <c r="AT507" s="196"/>
      <c r="AU507" s="191"/>
      <c r="AV507" s="190"/>
      <c r="AW507" s="189"/>
      <c r="AX507" s="190"/>
      <c r="AY507" s="137"/>
      <c r="AZ507" s="10"/>
      <c r="BA507" s="196"/>
      <c r="BB507" s="196"/>
      <c r="BC507" s="197"/>
      <c r="BD507" s="197"/>
      <c r="BE507" s="196"/>
      <c r="BF507" s="192"/>
      <c r="BG507" s="192"/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 t="str">
        <f t="shared" si="62"/>
        <v/>
      </c>
      <c r="B508" s="194"/>
      <c r="C508" s="12"/>
      <c r="D508" s="12"/>
      <c r="E508" s="12"/>
      <c r="F508" s="12"/>
      <c r="G508" s="12"/>
      <c r="H508" s="131"/>
      <c r="I508" s="12"/>
      <c r="J508" s="12"/>
      <c r="K508" s="12"/>
      <c r="L508" s="54"/>
      <c r="M508" s="12"/>
      <c r="N508" s="12"/>
      <c r="O508" s="12"/>
      <c r="P508" s="12"/>
      <c r="Q508" s="12"/>
      <c r="R508" s="183"/>
      <c r="S508" s="183"/>
      <c r="T508" s="183"/>
      <c r="U508" s="183"/>
      <c r="V508" s="181"/>
      <c r="W508" s="184"/>
      <c r="X508" s="184"/>
      <c r="Y508" s="185"/>
      <c r="Z508" s="185"/>
      <c r="AA508" s="216"/>
      <c r="AB508" s="181"/>
      <c r="AC508" s="12"/>
      <c r="AD508" s="12"/>
      <c r="AE508" s="12"/>
      <c r="AF508" s="185"/>
      <c r="AG508" s="12"/>
      <c r="AH508" s="195"/>
      <c r="AI508" s="186"/>
      <c r="AJ508" s="187"/>
      <c r="AK508" s="187"/>
      <c r="AL508" s="188"/>
      <c r="AM508" s="188"/>
      <c r="AN508" s="188"/>
      <c r="AO508" s="188"/>
      <c r="AP508" s="188"/>
      <c r="AQ508" s="188"/>
      <c r="AR508" s="137"/>
      <c r="AS508" s="189"/>
      <c r="AT508" s="196"/>
      <c r="AU508" s="191"/>
      <c r="AV508" s="190"/>
      <c r="AW508" s="189"/>
      <c r="AX508" s="190"/>
      <c r="AY508" s="137"/>
      <c r="AZ508" s="10"/>
      <c r="BA508" s="196"/>
      <c r="BB508" s="196"/>
      <c r="BC508" s="197"/>
      <c r="BD508" s="197"/>
      <c r="BE508" s="196"/>
      <c r="BF508" s="192"/>
      <c r="BG508" s="192"/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25" t="str">
        <f t="shared" si="62"/>
        <v/>
      </c>
      <c r="B509" s="194"/>
      <c r="C509" s="12"/>
      <c r="D509" s="12"/>
      <c r="E509" s="12"/>
      <c r="F509" s="12"/>
      <c r="G509" s="12"/>
      <c r="H509" s="131"/>
      <c r="I509" s="12"/>
      <c r="J509" s="12"/>
      <c r="K509" s="12"/>
      <c r="L509" s="54"/>
      <c r="M509" s="12"/>
      <c r="N509" s="12"/>
      <c r="O509" s="12"/>
      <c r="P509" s="12"/>
      <c r="Q509" s="12"/>
      <c r="R509" s="183"/>
      <c r="S509" s="183"/>
      <c r="T509" s="183"/>
      <c r="U509" s="183"/>
      <c r="V509" s="181"/>
      <c r="W509" s="184"/>
      <c r="X509" s="184"/>
      <c r="Y509" s="185"/>
      <c r="Z509" s="185"/>
      <c r="AA509" s="216"/>
      <c r="AB509" s="181"/>
      <c r="AC509" s="12"/>
      <c r="AD509" s="12"/>
      <c r="AE509" s="12"/>
      <c r="AF509" s="185"/>
      <c r="AG509" s="12"/>
      <c r="AH509" s="195"/>
      <c r="AI509" s="186"/>
      <c r="AJ509" s="187"/>
      <c r="AK509" s="187"/>
      <c r="AL509" s="188"/>
      <c r="AM509" s="188"/>
      <c r="AN509" s="188"/>
      <c r="AO509" s="188"/>
      <c r="AP509" s="188"/>
      <c r="AQ509" s="188"/>
      <c r="AR509" s="137"/>
      <c r="AS509" s="189"/>
      <c r="AT509" s="196"/>
      <c r="AU509" s="191"/>
      <c r="AV509" s="190"/>
      <c r="AW509" s="189"/>
      <c r="AX509" s="190"/>
      <c r="AY509" s="137"/>
      <c r="AZ509" s="10"/>
      <c r="BA509" s="196"/>
      <c r="BB509" s="196"/>
      <c r="BC509" s="197"/>
      <c r="BD509" s="197"/>
      <c r="BE509" s="196"/>
      <c r="BF509" s="192"/>
      <c r="BG509" s="192"/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25" t="str">
        <f t="shared" si="62"/>
        <v/>
      </c>
      <c r="B510" s="194"/>
      <c r="C510" s="12"/>
      <c r="D510" s="12"/>
      <c r="E510" s="12"/>
      <c r="F510" s="12"/>
      <c r="G510" s="12"/>
      <c r="H510" s="131"/>
      <c r="I510" s="12"/>
      <c r="J510" s="12"/>
      <c r="K510" s="12"/>
      <c r="L510" s="54"/>
      <c r="M510" s="12"/>
      <c r="N510" s="12"/>
      <c r="O510" s="12"/>
      <c r="P510" s="12"/>
      <c r="Q510" s="12"/>
      <c r="R510" s="183"/>
      <c r="S510" s="183"/>
      <c r="T510" s="183"/>
      <c r="U510" s="183"/>
      <c r="V510" s="181"/>
      <c r="W510" s="184"/>
      <c r="X510" s="184"/>
      <c r="Y510" s="185"/>
      <c r="Z510" s="185"/>
      <c r="AA510" s="216"/>
      <c r="AB510" s="181"/>
      <c r="AC510" s="12"/>
      <c r="AD510" s="12"/>
      <c r="AE510" s="12"/>
      <c r="AF510" s="185"/>
      <c r="AG510" s="12"/>
      <c r="AH510" s="195"/>
      <c r="AI510" s="186"/>
      <c r="AJ510" s="187"/>
      <c r="AK510" s="187"/>
      <c r="AL510" s="188"/>
      <c r="AM510" s="188"/>
      <c r="AN510" s="188"/>
      <c r="AO510" s="188"/>
      <c r="AP510" s="188"/>
      <c r="AQ510" s="188"/>
      <c r="AR510" s="137"/>
      <c r="AS510" s="189"/>
      <c r="AT510" s="196"/>
      <c r="AU510" s="191"/>
      <c r="AV510" s="190"/>
      <c r="AW510" s="189"/>
      <c r="AX510" s="190"/>
      <c r="AY510" s="137"/>
      <c r="AZ510" s="10"/>
      <c r="BA510" s="196"/>
      <c r="BB510" s="196"/>
      <c r="BC510" s="197"/>
      <c r="BD510" s="197"/>
      <c r="BE510" s="196"/>
      <c r="BF510" s="192"/>
      <c r="BG510" s="192"/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25" t="str">
        <f t="shared" si="62"/>
        <v/>
      </c>
      <c r="B511" s="194"/>
      <c r="C511" s="12"/>
      <c r="D511" s="12"/>
      <c r="E511" s="12"/>
      <c r="F511" s="12"/>
      <c r="G511" s="12"/>
      <c r="H511" s="131"/>
      <c r="I511" s="12"/>
      <c r="J511" s="12"/>
      <c r="K511" s="12"/>
      <c r="L511" s="54"/>
      <c r="M511" s="12"/>
      <c r="N511" s="12"/>
      <c r="O511" s="12"/>
      <c r="P511" s="12"/>
      <c r="Q511" s="12"/>
      <c r="R511" s="183"/>
      <c r="S511" s="183"/>
      <c r="T511" s="183"/>
      <c r="U511" s="183"/>
      <c r="V511" s="181"/>
      <c r="W511" s="184"/>
      <c r="X511" s="184"/>
      <c r="Y511" s="185"/>
      <c r="Z511" s="185"/>
      <c r="AA511" s="216"/>
      <c r="AB511" s="181"/>
      <c r="AC511" s="12"/>
      <c r="AD511" s="12"/>
      <c r="AE511" s="12"/>
      <c r="AF511" s="185"/>
      <c r="AG511" s="12"/>
      <c r="AH511" s="195"/>
      <c r="AI511" s="186"/>
      <c r="AJ511" s="187"/>
      <c r="AK511" s="187"/>
      <c r="AL511" s="188"/>
      <c r="AM511" s="188"/>
      <c r="AN511" s="188"/>
      <c r="AO511" s="188"/>
      <c r="AP511" s="188"/>
      <c r="AQ511" s="188"/>
      <c r="AR511" s="137"/>
      <c r="AS511" s="189"/>
      <c r="AT511" s="196"/>
      <c r="AU511" s="191"/>
      <c r="AV511" s="190"/>
      <c r="AW511" s="189"/>
      <c r="AX511" s="190"/>
      <c r="AY511" s="137"/>
      <c r="AZ511" s="10"/>
      <c r="BA511" s="196"/>
      <c r="BB511" s="196"/>
      <c r="BC511" s="197"/>
      <c r="BD511" s="197"/>
      <c r="BE511" s="196"/>
      <c r="BF511" s="192"/>
      <c r="BG511" s="192"/>
      <c r="BH511" s="10"/>
      <c r="BI511" s="10"/>
      <c r="BJ511" s="10"/>
      <c r="BK511" s="10"/>
      <c r="BL511" s="10"/>
      <c r="BM511" s="10"/>
      <c r="BN511" s="12"/>
      <c r="BO511" s="12"/>
    </row>
    <row r="512" spans="1:67" ht="13.5" customHeight="1" x14ac:dyDescent="0.35">
      <c r="A512" s="25" t="str">
        <f t="shared" si="62"/>
        <v/>
      </c>
      <c r="B512" s="194"/>
      <c r="C512" s="12"/>
      <c r="D512" s="12"/>
      <c r="E512" s="12"/>
      <c r="F512" s="12"/>
      <c r="G512" s="12"/>
      <c r="H512" s="131"/>
      <c r="I512" s="12"/>
      <c r="J512" s="12"/>
      <c r="K512" s="12"/>
      <c r="L512" s="54"/>
      <c r="M512" s="12"/>
      <c r="N512" s="12"/>
      <c r="O512" s="12"/>
      <c r="P512" s="12"/>
      <c r="Q512" s="12"/>
      <c r="R512" s="183"/>
      <c r="S512" s="183"/>
      <c r="T512" s="183"/>
      <c r="U512" s="183"/>
      <c r="V512" s="181"/>
      <c r="W512" s="184"/>
      <c r="X512" s="184"/>
      <c r="Y512" s="185"/>
      <c r="Z512" s="185"/>
      <c r="AA512" s="216"/>
      <c r="AB512" s="181"/>
      <c r="AC512" s="12"/>
      <c r="AD512" s="12"/>
      <c r="AE512" s="12"/>
      <c r="AF512" s="185"/>
      <c r="AG512" s="12"/>
      <c r="AH512" s="195"/>
      <c r="AI512" s="186"/>
      <c r="AJ512" s="187"/>
      <c r="AK512" s="187"/>
      <c r="AL512" s="188"/>
      <c r="AM512" s="188"/>
      <c r="AN512" s="188"/>
      <c r="AO512" s="188"/>
      <c r="AP512" s="188"/>
      <c r="AQ512" s="188"/>
      <c r="AR512" s="137"/>
      <c r="AS512" s="189"/>
      <c r="AT512" s="196"/>
      <c r="AU512" s="191"/>
      <c r="AV512" s="190"/>
      <c r="AW512" s="189"/>
      <c r="AX512" s="190"/>
      <c r="AY512" s="137"/>
      <c r="AZ512" s="10"/>
      <c r="BA512" s="196"/>
      <c r="BB512" s="196"/>
      <c r="BC512" s="197"/>
      <c r="BD512" s="197"/>
      <c r="BE512" s="196"/>
      <c r="BF512" s="192"/>
      <c r="BG512" s="192"/>
      <c r="BH512" s="10"/>
      <c r="BI512" s="10"/>
      <c r="BJ512" s="10"/>
      <c r="BK512" s="10"/>
      <c r="BL512" s="10"/>
      <c r="BM512" s="10"/>
      <c r="BN512" s="12"/>
      <c r="BO512" s="12"/>
    </row>
    <row r="513" spans="1:67" ht="13.5" customHeight="1" x14ac:dyDescent="0.35">
      <c r="A513" s="25" t="str">
        <f t="shared" si="62"/>
        <v/>
      </c>
      <c r="B513" s="194"/>
      <c r="C513" s="12"/>
      <c r="D513" s="12"/>
      <c r="E513" s="12"/>
      <c r="F513" s="12"/>
      <c r="G513" s="12"/>
      <c r="H513" s="131"/>
      <c r="I513" s="12"/>
      <c r="J513" s="12"/>
      <c r="K513" s="12"/>
      <c r="L513" s="54"/>
      <c r="M513" s="12"/>
      <c r="N513" s="12"/>
      <c r="O513" s="12"/>
      <c r="P513" s="12"/>
      <c r="Q513" s="12"/>
      <c r="R513" s="183"/>
      <c r="S513" s="183"/>
      <c r="T513" s="183"/>
      <c r="U513" s="183"/>
      <c r="V513" s="181"/>
      <c r="W513" s="184"/>
      <c r="X513" s="184"/>
      <c r="Y513" s="185"/>
      <c r="Z513" s="185"/>
      <c r="AA513" s="216"/>
      <c r="AB513" s="181"/>
      <c r="AC513" s="12"/>
      <c r="AD513" s="12"/>
      <c r="AE513" s="12"/>
      <c r="AF513" s="185"/>
      <c r="AG513" s="12"/>
      <c r="AH513" s="195"/>
      <c r="AI513" s="186"/>
      <c r="AJ513" s="187"/>
      <c r="AK513" s="187"/>
      <c r="AL513" s="188"/>
      <c r="AM513" s="188"/>
      <c r="AN513" s="188"/>
      <c r="AO513" s="188"/>
      <c r="AP513" s="188"/>
      <c r="AQ513" s="188"/>
      <c r="AR513" s="137"/>
      <c r="AS513" s="189"/>
      <c r="AT513" s="196"/>
      <c r="AU513" s="191"/>
      <c r="AV513" s="190"/>
      <c r="AW513" s="189"/>
      <c r="AX513" s="190"/>
      <c r="AY513" s="137"/>
      <c r="AZ513" s="10"/>
      <c r="BA513" s="196"/>
      <c r="BB513" s="196"/>
      <c r="BC513" s="197"/>
      <c r="BD513" s="197"/>
      <c r="BE513" s="196"/>
      <c r="BF513" s="192"/>
      <c r="BG513" s="192"/>
      <c r="BH513" s="10"/>
      <c r="BI513" s="10"/>
      <c r="BJ513" s="10"/>
      <c r="BK513" s="10"/>
      <c r="BL513" s="10"/>
      <c r="BM513" s="10"/>
      <c r="BN513" s="12"/>
      <c r="BO513" s="12"/>
    </row>
    <row r="514" spans="1:67" ht="14.5" x14ac:dyDescent="0.35">
      <c r="A514" s="181"/>
      <c r="B514" s="194"/>
      <c r="C514" s="12"/>
      <c r="D514" s="12"/>
      <c r="E514" s="12"/>
      <c r="F514" s="12"/>
      <c r="G514" s="12"/>
      <c r="H514" s="131"/>
      <c r="I514" s="12"/>
      <c r="J514" s="12"/>
      <c r="K514" s="12"/>
      <c r="L514" s="54"/>
      <c r="M514" s="12"/>
      <c r="N514" s="12"/>
      <c r="O514" s="12"/>
      <c r="P514" s="12"/>
      <c r="Q514" s="12"/>
      <c r="R514" s="183"/>
      <c r="S514" s="183"/>
      <c r="T514" s="183"/>
      <c r="U514" s="183"/>
      <c r="V514" s="181"/>
      <c r="W514" s="184"/>
      <c r="X514" s="184"/>
      <c r="Y514" s="185"/>
      <c r="Z514" s="185"/>
      <c r="AA514" s="216"/>
      <c r="AB514" s="181"/>
      <c r="AC514" s="12"/>
      <c r="AD514" s="12"/>
      <c r="AE514" s="12"/>
      <c r="AF514" s="185"/>
      <c r="AG514" s="12"/>
      <c r="AH514" s="195"/>
      <c r="AI514" s="186"/>
      <c r="AJ514" s="187"/>
      <c r="AK514" s="187"/>
      <c r="AL514" s="188"/>
      <c r="AM514" s="188"/>
      <c r="AN514" s="188"/>
      <c r="AO514" s="188"/>
      <c r="AP514" s="188"/>
      <c r="AQ514" s="188"/>
      <c r="AR514" s="137"/>
      <c r="AS514" s="189"/>
      <c r="AT514" s="196"/>
      <c r="AU514" s="191"/>
      <c r="AV514" s="190"/>
      <c r="AW514" s="189"/>
      <c r="AX514" s="190"/>
      <c r="AY514" s="137"/>
      <c r="AZ514" s="10"/>
      <c r="BA514" s="196"/>
      <c r="BB514" s="196"/>
      <c r="BC514" s="197"/>
      <c r="BD514" s="197"/>
      <c r="BE514" s="196"/>
      <c r="BF514" s="192"/>
      <c r="BG514" s="192"/>
      <c r="BH514" s="10"/>
      <c r="BI514" s="10"/>
      <c r="BJ514" s="10"/>
      <c r="BK514" s="10"/>
      <c r="BL514" s="10"/>
      <c r="BM514" s="10"/>
      <c r="BN514" s="12"/>
      <c r="BO514" s="12"/>
    </row>
    <row r="515" spans="1:67" ht="13.5" customHeight="1" x14ac:dyDescent="0.35">
      <c r="A515" s="181"/>
      <c r="B515" s="194"/>
      <c r="C515" s="12"/>
      <c r="D515" s="12"/>
      <c r="E515" s="12"/>
      <c r="F515" s="12"/>
      <c r="G515" s="12"/>
      <c r="H515" s="131"/>
      <c r="I515" s="12"/>
      <c r="J515" s="12"/>
      <c r="K515" s="12"/>
      <c r="L515" s="54"/>
      <c r="M515" s="12"/>
      <c r="N515" s="12"/>
      <c r="O515" s="12"/>
      <c r="P515" s="12"/>
      <c r="Q515" s="12"/>
      <c r="R515" s="183"/>
      <c r="S515" s="183"/>
      <c r="T515" s="183"/>
      <c r="U515" s="183"/>
      <c r="V515" s="181"/>
      <c r="W515" s="184"/>
      <c r="X515" s="184"/>
      <c r="Y515" s="185"/>
      <c r="Z515" s="185"/>
      <c r="AA515" s="216"/>
      <c r="AB515" s="181"/>
      <c r="AC515" s="12"/>
      <c r="AD515" s="12"/>
      <c r="AE515" s="12"/>
      <c r="AF515" s="185"/>
      <c r="AG515" s="12"/>
      <c r="AH515" s="195"/>
      <c r="AI515" s="186"/>
      <c r="AJ515" s="187"/>
      <c r="AK515" s="187"/>
      <c r="AL515" s="188"/>
      <c r="AM515" s="188"/>
      <c r="AN515" s="188"/>
      <c r="AO515" s="188"/>
      <c r="AP515" s="188"/>
      <c r="AQ515" s="188"/>
      <c r="AR515" s="137"/>
      <c r="AS515" s="189"/>
      <c r="AT515" s="196"/>
      <c r="AU515" s="191"/>
      <c r="AV515" s="190"/>
      <c r="AW515" s="189"/>
      <c r="AX515" s="190"/>
      <c r="AY515" s="137"/>
      <c r="AZ515" s="10"/>
      <c r="BA515" s="196"/>
      <c r="BB515" s="196"/>
      <c r="BC515" s="197"/>
      <c r="BD515" s="197"/>
      <c r="BE515" s="196"/>
      <c r="BF515" s="192"/>
      <c r="BG515" s="192"/>
      <c r="BH515" s="10"/>
      <c r="BI515" s="10"/>
      <c r="BJ515" s="10"/>
      <c r="BK515" s="10"/>
      <c r="BL515" s="10"/>
      <c r="BM515" s="10"/>
      <c r="BN515" s="12"/>
      <c r="BO515" s="12"/>
    </row>
    <row r="516" spans="1:67" ht="13.5" customHeight="1" x14ac:dyDescent="0.35">
      <c r="A516" s="181"/>
      <c r="B516" s="194"/>
      <c r="C516" s="12"/>
      <c r="D516" s="12"/>
      <c r="E516" s="12"/>
      <c r="F516" s="12"/>
      <c r="G516" s="12"/>
      <c r="H516" s="131"/>
      <c r="I516" s="12"/>
      <c r="J516" s="12"/>
      <c r="K516" s="12"/>
      <c r="L516" s="54"/>
      <c r="M516" s="12"/>
      <c r="N516" s="12"/>
      <c r="O516" s="12"/>
      <c r="P516" s="12"/>
      <c r="Q516" s="12"/>
      <c r="R516" s="183"/>
      <c r="S516" s="183"/>
      <c r="T516" s="183"/>
      <c r="U516" s="183"/>
      <c r="V516" s="181"/>
      <c r="W516" s="184"/>
      <c r="X516" s="184"/>
      <c r="Y516" s="185"/>
      <c r="Z516" s="185"/>
      <c r="AA516" s="216"/>
      <c r="AB516" s="181"/>
      <c r="AC516" s="12"/>
      <c r="AD516" s="12"/>
      <c r="AE516" s="12"/>
      <c r="AF516" s="185"/>
      <c r="AG516" s="12"/>
      <c r="AH516" s="195"/>
      <c r="AI516" s="186"/>
      <c r="AJ516" s="187"/>
      <c r="AK516" s="187"/>
      <c r="AL516" s="188"/>
      <c r="AM516" s="188"/>
      <c r="AN516" s="188"/>
      <c r="AO516" s="188"/>
      <c r="AP516" s="188"/>
      <c r="AQ516" s="188"/>
      <c r="AR516" s="137"/>
      <c r="AS516" s="189"/>
      <c r="AT516" s="196"/>
      <c r="AU516" s="191"/>
      <c r="AV516" s="190"/>
      <c r="AW516" s="189"/>
      <c r="AX516" s="190"/>
      <c r="AY516" s="137"/>
      <c r="AZ516" s="10"/>
      <c r="BA516" s="196"/>
      <c r="BB516" s="196"/>
      <c r="BC516" s="197"/>
      <c r="BD516" s="197"/>
      <c r="BE516" s="196"/>
      <c r="BF516" s="192"/>
      <c r="BG516" s="192"/>
      <c r="BH516" s="10"/>
      <c r="BI516" s="10"/>
      <c r="BJ516" s="10"/>
      <c r="BK516" s="10"/>
      <c r="BL516" s="10"/>
      <c r="BM516" s="10"/>
      <c r="BN516" s="12"/>
      <c r="BO516" s="12"/>
    </row>
    <row r="517" spans="1:67" ht="13.5" customHeight="1" x14ac:dyDescent="0.35">
      <c r="A517" s="181"/>
      <c r="B517" s="194"/>
      <c r="C517" s="12"/>
      <c r="D517" s="12"/>
      <c r="E517" s="12"/>
      <c r="F517" s="12"/>
      <c r="G517" s="12"/>
      <c r="H517" s="131"/>
      <c r="I517" s="12"/>
      <c r="J517" s="12"/>
      <c r="K517" s="12"/>
      <c r="L517" s="54"/>
      <c r="M517" s="12"/>
      <c r="N517" s="12"/>
      <c r="O517" s="12"/>
      <c r="P517" s="12"/>
      <c r="Q517" s="12"/>
      <c r="R517" s="183"/>
      <c r="S517" s="183"/>
      <c r="T517" s="183"/>
      <c r="U517" s="183"/>
      <c r="V517" s="181"/>
      <c r="W517" s="184"/>
      <c r="X517" s="184"/>
      <c r="Y517" s="185"/>
      <c r="Z517" s="185"/>
      <c r="AA517" s="216"/>
      <c r="AB517" s="181"/>
      <c r="AC517" s="12"/>
      <c r="AD517" s="12"/>
      <c r="AE517" s="12"/>
      <c r="AF517" s="185"/>
      <c r="AG517" s="12"/>
      <c r="AH517" s="195"/>
      <c r="AI517" s="186"/>
      <c r="AJ517" s="187"/>
      <c r="AK517" s="187"/>
      <c r="AL517" s="188"/>
      <c r="AM517" s="188"/>
      <c r="AN517" s="188"/>
      <c r="AO517" s="188"/>
      <c r="AP517" s="188"/>
      <c r="AQ517" s="188"/>
      <c r="AR517" s="137"/>
      <c r="AS517" s="189"/>
      <c r="AT517" s="196"/>
      <c r="AU517" s="191"/>
      <c r="AV517" s="190"/>
      <c r="AW517" s="189"/>
      <c r="AX517" s="190"/>
      <c r="AY517" s="137"/>
      <c r="AZ517" s="10"/>
      <c r="BA517" s="196"/>
      <c r="BB517" s="196"/>
      <c r="BC517" s="197"/>
      <c r="BD517" s="197"/>
      <c r="BE517" s="196"/>
      <c r="BF517" s="192"/>
      <c r="BG517" s="192"/>
      <c r="BH517" s="10"/>
      <c r="BI517" s="10"/>
      <c r="BJ517" s="10"/>
      <c r="BK517" s="10"/>
      <c r="BL517" s="10"/>
      <c r="BM517" s="10"/>
      <c r="BN517" s="12"/>
      <c r="BO517" s="12"/>
    </row>
    <row r="518" spans="1:67" ht="13.5" customHeight="1" x14ac:dyDescent="0.35">
      <c r="A518" s="181"/>
      <c r="B518" s="194"/>
      <c r="C518" s="12"/>
      <c r="D518" s="12"/>
      <c r="E518" s="12"/>
      <c r="F518" s="12"/>
      <c r="G518" s="12"/>
      <c r="H518" s="131"/>
      <c r="I518" s="12"/>
      <c r="J518" s="12"/>
      <c r="K518" s="12"/>
      <c r="L518" s="54"/>
      <c r="M518" s="12"/>
      <c r="N518" s="12"/>
      <c r="O518" s="12"/>
      <c r="P518" s="12"/>
      <c r="Q518" s="12"/>
      <c r="R518" s="183"/>
      <c r="S518" s="183"/>
      <c r="T518" s="183"/>
      <c r="U518" s="183"/>
      <c r="V518" s="181"/>
      <c r="W518" s="184"/>
      <c r="X518" s="184"/>
      <c r="Y518" s="185"/>
      <c r="Z518" s="185"/>
      <c r="AA518" s="216"/>
      <c r="AB518" s="181"/>
      <c r="AC518" s="12"/>
      <c r="AD518" s="12"/>
      <c r="AE518" s="12"/>
      <c r="AF518" s="185"/>
      <c r="AG518" s="12"/>
      <c r="AH518" s="195"/>
      <c r="AI518" s="186"/>
      <c r="AJ518" s="187"/>
      <c r="AK518" s="187"/>
      <c r="AL518" s="188"/>
      <c r="AM518" s="188"/>
      <c r="AN518" s="188"/>
      <c r="AO518" s="188"/>
      <c r="AP518" s="188"/>
      <c r="AQ518" s="188"/>
      <c r="AR518" s="137"/>
      <c r="AS518" s="189"/>
      <c r="AT518" s="196"/>
      <c r="AU518" s="191"/>
      <c r="AV518" s="190"/>
      <c r="AW518" s="189"/>
      <c r="AX518" s="190"/>
      <c r="AY518" s="137"/>
      <c r="AZ518" s="10"/>
      <c r="BA518" s="196"/>
      <c r="BB518" s="196"/>
      <c r="BC518" s="197"/>
      <c r="BD518" s="197"/>
      <c r="BE518" s="196"/>
      <c r="BF518" s="192"/>
      <c r="BG518" s="192"/>
      <c r="BH518" s="10"/>
      <c r="BI518" s="10"/>
      <c r="BJ518" s="10"/>
      <c r="BK518" s="10"/>
      <c r="BL518" s="10"/>
      <c r="BM518" s="10"/>
      <c r="BN518" s="12"/>
      <c r="BO518" s="12"/>
    </row>
    <row r="519" spans="1:67" ht="13.5" customHeight="1" x14ac:dyDescent="0.35">
      <c r="A519" s="181"/>
      <c r="B519" s="194"/>
      <c r="C519" s="12"/>
      <c r="D519" s="12"/>
      <c r="E519" s="12"/>
      <c r="F519" s="12"/>
      <c r="G519" s="12"/>
      <c r="H519" s="131"/>
      <c r="I519" s="12"/>
      <c r="J519" s="12"/>
      <c r="K519" s="12"/>
      <c r="L519" s="54"/>
      <c r="M519" s="12"/>
      <c r="N519" s="12"/>
      <c r="O519" s="12"/>
      <c r="P519" s="12"/>
      <c r="Q519" s="12"/>
      <c r="R519" s="183"/>
      <c r="S519" s="183"/>
      <c r="T519" s="183"/>
      <c r="U519" s="183"/>
      <c r="V519" s="181"/>
      <c r="W519" s="184"/>
      <c r="X519" s="184"/>
      <c r="Y519" s="185"/>
      <c r="Z519" s="185"/>
      <c r="AA519" s="216"/>
      <c r="AB519" s="181"/>
      <c r="AC519" s="12"/>
      <c r="AD519" s="12"/>
      <c r="AE519" s="12"/>
      <c r="AF519" s="185"/>
      <c r="AG519" s="12"/>
      <c r="AH519" s="195"/>
      <c r="AI519" s="186"/>
      <c r="AJ519" s="187"/>
      <c r="AK519" s="187"/>
      <c r="AL519" s="188"/>
      <c r="AM519" s="188"/>
      <c r="AN519" s="188"/>
      <c r="AO519" s="188"/>
      <c r="AP519" s="188"/>
      <c r="AQ519" s="188"/>
      <c r="AR519" s="137"/>
      <c r="AS519" s="189"/>
      <c r="AT519" s="196"/>
      <c r="AU519" s="191"/>
      <c r="AV519" s="190"/>
      <c r="AW519" s="189"/>
      <c r="AX519" s="190"/>
      <c r="AY519" s="137"/>
      <c r="AZ519" s="10"/>
      <c r="BA519" s="196"/>
      <c r="BB519" s="196"/>
      <c r="BC519" s="197"/>
      <c r="BD519" s="197"/>
      <c r="BE519" s="196"/>
      <c r="BF519" s="192"/>
      <c r="BG519" s="192"/>
      <c r="BH519" s="10"/>
      <c r="BI519" s="10"/>
      <c r="BJ519" s="10"/>
      <c r="BK519" s="10"/>
      <c r="BL519" s="10"/>
      <c r="BM519" s="10"/>
      <c r="BN519" s="12"/>
      <c r="BO519" s="12"/>
    </row>
    <row r="520" spans="1:67" ht="13.5" customHeight="1" x14ac:dyDescent="0.35">
      <c r="A520" s="181"/>
      <c r="B520" s="194"/>
      <c r="C520" s="12"/>
      <c r="D520" s="12"/>
      <c r="E520" s="12"/>
      <c r="F520" s="12"/>
      <c r="G520" s="12"/>
      <c r="H520" s="131"/>
      <c r="I520" s="12"/>
      <c r="J520" s="12"/>
      <c r="K520" s="12"/>
      <c r="L520" s="54"/>
      <c r="M520" s="12"/>
      <c r="N520" s="12"/>
      <c r="O520" s="12"/>
      <c r="P520" s="12"/>
      <c r="Q520" s="12"/>
      <c r="R520" s="183"/>
      <c r="S520" s="183"/>
      <c r="T520" s="183"/>
      <c r="U520" s="183"/>
      <c r="V520" s="181"/>
      <c r="W520" s="184"/>
      <c r="X520" s="184"/>
      <c r="Y520" s="185"/>
      <c r="Z520" s="185"/>
      <c r="AA520" s="216"/>
      <c r="AB520" s="181"/>
      <c r="AC520" s="12"/>
      <c r="AD520" s="12"/>
      <c r="AE520" s="12"/>
      <c r="AF520" s="185"/>
      <c r="AG520" s="12"/>
      <c r="AH520" s="195"/>
      <c r="AI520" s="186"/>
      <c r="AJ520" s="187"/>
      <c r="AK520" s="187"/>
      <c r="AL520" s="188"/>
      <c r="AM520" s="188"/>
      <c r="AN520" s="188"/>
      <c r="AO520" s="188"/>
      <c r="AP520" s="188"/>
      <c r="AQ520" s="188"/>
      <c r="AR520" s="137"/>
      <c r="AS520" s="189"/>
      <c r="AT520" s="196"/>
      <c r="AU520" s="191"/>
      <c r="AV520" s="190"/>
      <c r="AW520" s="189"/>
      <c r="AX520" s="190"/>
      <c r="AY520" s="137"/>
      <c r="AZ520" s="10"/>
      <c r="BA520" s="196"/>
      <c r="BB520" s="196"/>
      <c r="BC520" s="197"/>
      <c r="BD520" s="197"/>
      <c r="BE520" s="196"/>
      <c r="BF520" s="192"/>
      <c r="BG520" s="192"/>
      <c r="BH520" s="10"/>
      <c r="BI520" s="10"/>
      <c r="BJ520" s="10"/>
      <c r="BK520" s="10"/>
      <c r="BL520" s="10"/>
      <c r="BM520" s="10"/>
      <c r="BN520" s="12"/>
      <c r="BO520" s="12"/>
    </row>
    <row r="521" spans="1:67" ht="13.5" customHeight="1" x14ac:dyDescent="0.35">
      <c r="A521" s="181"/>
      <c r="B521" s="194"/>
      <c r="C521" s="12"/>
      <c r="D521" s="12"/>
      <c r="E521" s="12"/>
      <c r="F521" s="12"/>
      <c r="G521" s="12"/>
      <c r="H521" s="131"/>
      <c r="I521" s="12"/>
      <c r="J521" s="12"/>
      <c r="K521" s="12"/>
      <c r="L521" s="54"/>
      <c r="M521" s="12"/>
      <c r="N521" s="12"/>
      <c r="O521" s="12"/>
      <c r="P521" s="12"/>
      <c r="Q521" s="12"/>
      <c r="R521" s="183"/>
      <c r="S521" s="183"/>
      <c r="T521" s="183"/>
      <c r="U521" s="183"/>
      <c r="V521" s="181"/>
      <c r="W521" s="184"/>
      <c r="X521" s="184"/>
      <c r="Y521" s="185"/>
      <c r="Z521" s="185"/>
      <c r="AA521" s="216"/>
      <c r="AB521" s="181"/>
      <c r="AC521" s="12"/>
      <c r="AD521" s="12"/>
      <c r="AE521" s="12"/>
      <c r="AF521" s="185"/>
      <c r="AG521" s="12"/>
      <c r="AH521" s="195"/>
      <c r="AI521" s="186"/>
      <c r="AJ521" s="187"/>
      <c r="AK521" s="187"/>
      <c r="AL521" s="188"/>
      <c r="AM521" s="188"/>
      <c r="AN521" s="188"/>
      <c r="AO521" s="188"/>
      <c r="AP521" s="188"/>
      <c r="AQ521" s="188"/>
      <c r="AR521" s="137"/>
      <c r="AS521" s="189"/>
      <c r="AT521" s="196"/>
      <c r="AU521" s="191"/>
      <c r="AV521" s="190"/>
      <c r="AW521" s="189"/>
      <c r="AX521" s="190"/>
      <c r="AY521" s="137"/>
      <c r="AZ521" s="10"/>
      <c r="BA521" s="196"/>
      <c r="BB521" s="196"/>
      <c r="BC521" s="197"/>
      <c r="BD521" s="197"/>
      <c r="BE521" s="196"/>
      <c r="BF521" s="192"/>
      <c r="BG521" s="192"/>
      <c r="BH521" s="10"/>
      <c r="BI521" s="10"/>
      <c r="BJ521" s="10"/>
      <c r="BK521" s="10"/>
      <c r="BL521" s="10"/>
      <c r="BM521" s="10"/>
      <c r="BN521" s="12"/>
      <c r="BO521" s="12"/>
    </row>
    <row r="522" spans="1:67" ht="13.5" customHeight="1" x14ac:dyDescent="0.35">
      <c r="A522" s="181"/>
      <c r="B522" s="194"/>
      <c r="C522" s="12"/>
      <c r="D522" s="12"/>
      <c r="E522" s="12"/>
      <c r="F522" s="12"/>
      <c r="G522" s="12"/>
      <c r="H522" s="131"/>
      <c r="I522" s="12"/>
      <c r="J522" s="12"/>
      <c r="K522" s="12"/>
      <c r="L522" s="54"/>
      <c r="M522" s="12"/>
      <c r="N522" s="12"/>
      <c r="O522" s="12"/>
      <c r="P522" s="12"/>
      <c r="Q522" s="12"/>
      <c r="R522" s="183"/>
      <c r="S522" s="183"/>
      <c r="T522" s="183"/>
      <c r="U522" s="183"/>
      <c r="V522" s="181"/>
      <c r="W522" s="184"/>
      <c r="X522" s="184"/>
      <c r="Y522" s="185"/>
      <c r="Z522" s="185"/>
      <c r="AA522" s="216"/>
      <c r="AB522" s="181"/>
      <c r="AC522" s="12"/>
      <c r="AD522" s="12"/>
      <c r="AE522" s="12"/>
      <c r="AF522" s="185"/>
      <c r="AG522" s="12"/>
      <c r="AH522" s="195"/>
      <c r="AI522" s="186"/>
      <c r="AJ522" s="187"/>
      <c r="AK522" s="187"/>
      <c r="AL522" s="188"/>
      <c r="AM522" s="188"/>
      <c r="AN522" s="188"/>
      <c r="AO522" s="188"/>
      <c r="AP522" s="188"/>
      <c r="AQ522" s="188"/>
      <c r="AR522" s="137"/>
      <c r="AS522" s="189"/>
      <c r="AT522" s="196"/>
      <c r="AU522" s="191"/>
      <c r="AV522" s="190"/>
      <c r="AW522" s="189"/>
      <c r="AX522" s="190"/>
      <c r="AY522" s="137"/>
      <c r="AZ522" s="10"/>
      <c r="BA522" s="196"/>
      <c r="BB522" s="196"/>
      <c r="BC522" s="197"/>
      <c r="BD522" s="197"/>
      <c r="BE522" s="196"/>
      <c r="BF522" s="192"/>
      <c r="BG522" s="192"/>
      <c r="BH522" s="10"/>
      <c r="BI522" s="10"/>
      <c r="BJ522" s="10"/>
      <c r="BK522" s="10"/>
      <c r="BL522" s="10"/>
      <c r="BM522" s="10"/>
      <c r="BN522" s="12"/>
      <c r="BO522" s="12"/>
    </row>
    <row r="523" spans="1:67" ht="13.5" customHeight="1" x14ac:dyDescent="0.35">
      <c r="A523" s="181"/>
      <c r="B523" s="194"/>
      <c r="C523" s="12"/>
      <c r="D523" s="12"/>
      <c r="E523" s="12"/>
      <c r="F523" s="12"/>
      <c r="G523" s="12"/>
      <c r="H523" s="131"/>
      <c r="I523" s="12"/>
      <c r="J523" s="12"/>
      <c r="K523" s="12"/>
      <c r="L523" s="54"/>
      <c r="M523" s="12"/>
      <c r="N523" s="12"/>
      <c r="O523" s="12"/>
      <c r="P523" s="12"/>
      <c r="Q523" s="12"/>
      <c r="R523" s="183"/>
      <c r="S523" s="183"/>
      <c r="T523" s="183"/>
      <c r="U523" s="183"/>
      <c r="V523" s="181"/>
      <c r="W523" s="184"/>
      <c r="X523" s="184"/>
      <c r="Y523" s="185"/>
      <c r="Z523" s="185"/>
      <c r="AA523" s="216"/>
      <c r="AB523" s="181"/>
      <c r="AC523" s="12"/>
      <c r="AD523" s="12"/>
      <c r="AE523" s="12"/>
      <c r="AF523" s="185"/>
      <c r="AG523" s="12"/>
      <c r="AH523" s="195"/>
      <c r="AI523" s="186"/>
      <c r="AJ523" s="187"/>
      <c r="AK523" s="187"/>
      <c r="AL523" s="188"/>
      <c r="AM523" s="188"/>
      <c r="AN523" s="188"/>
      <c r="AO523" s="188"/>
      <c r="AP523" s="188"/>
      <c r="AQ523" s="188"/>
      <c r="AR523" s="137"/>
      <c r="AS523" s="189"/>
      <c r="AT523" s="196"/>
      <c r="AU523" s="191"/>
      <c r="AV523" s="190"/>
      <c r="AW523" s="189"/>
      <c r="AX523" s="190"/>
      <c r="AY523" s="137"/>
      <c r="AZ523" s="10"/>
      <c r="BA523" s="196"/>
      <c r="BB523" s="196"/>
      <c r="BC523" s="197"/>
      <c r="BD523" s="197"/>
      <c r="BE523" s="196"/>
      <c r="BF523" s="192"/>
      <c r="BG523" s="192"/>
      <c r="BH523" s="10"/>
      <c r="BI523" s="10"/>
      <c r="BJ523" s="10"/>
      <c r="BK523" s="10"/>
      <c r="BL523" s="10"/>
      <c r="BM523" s="10"/>
      <c r="BN523" s="12"/>
      <c r="BO523" s="12"/>
    </row>
    <row r="524" spans="1:67" ht="13.5" customHeight="1" x14ac:dyDescent="0.35">
      <c r="A524" s="181"/>
      <c r="B524" s="194"/>
      <c r="C524" s="12"/>
      <c r="D524" s="12"/>
      <c r="E524" s="12"/>
      <c r="F524" s="12"/>
      <c r="G524" s="12"/>
      <c r="H524" s="131"/>
      <c r="I524" s="12"/>
      <c r="J524" s="12"/>
      <c r="K524" s="12"/>
      <c r="L524" s="54"/>
      <c r="M524" s="12"/>
      <c r="N524" s="12"/>
      <c r="O524" s="12"/>
      <c r="P524" s="12"/>
      <c r="Q524" s="12"/>
      <c r="R524" s="183"/>
      <c r="S524" s="183"/>
      <c r="T524" s="183"/>
      <c r="U524" s="183"/>
      <c r="V524" s="181"/>
      <c r="W524" s="184"/>
      <c r="X524" s="184"/>
      <c r="Y524" s="185"/>
      <c r="Z524" s="185"/>
      <c r="AA524" s="216"/>
      <c r="AB524" s="181"/>
      <c r="AC524" s="12"/>
      <c r="AD524" s="12"/>
      <c r="AE524" s="12"/>
      <c r="AF524" s="185"/>
      <c r="AG524" s="12"/>
      <c r="AH524" s="195"/>
      <c r="AI524" s="186"/>
      <c r="AJ524" s="187"/>
      <c r="AK524" s="187"/>
      <c r="AL524" s="188"/>
      <c r="AM524" s="188"/>
      <c r="AN524" s="188"/>
      <c r="AO524" s="188"/>
      <c r="AP524" s="188"/>
      <c r="AQ524" s="188"/>
      <c r="AR524" s="137"/>
      <c r="AS524" s="189"/>
      <c r="AT524" s="196"/>
      <c r="AU524" s="191"/>
      <c r="AV524" s="190"/>
      <c r="AW524" s="189"/>
      <c r="AX524" s="190"/>
      <c r="AY524" s="137"/>
      <c r="AZ524" s="10"/>
      <c r="BA524" s="196"/>
      <c r="BB524" s="196"/>
      <c r="BC524" s="197"/>
      <c r="BD524" s="197"/>
      <c r="BE524" s="196"/>
      <c r="BF524" s="192"/>
      <c r="BG524" s="192"/>
      <c r="BH524" s="10"/>
      <c r="BI524" s="10"/>
      <c r="BJ524" s="10"/>
      <c r="BK524" s="10"/>
      <c r="BL524" s="10"/>
      <c r="BM524" s="10"/>
      <c r="BN524" s="12"/>
      <c r="BO524" s="12"/>
    </row>
    <row r="525" spans="1:67" ht="13.5" customHeight="1" x14ac:dyDescent="0.35">
      <c r="A525" s="181"/>
      <c r="B525" s="194"/>
      <c r="C525" s="12"/>
      <c r="D525" s="12"/>
      <c r="E525" s="12"/>
      <c r="F525" s="12"/>
      <c r="G525" s="12"/>
      <c r="H525" s="131"/>
      <c r="I525" s="12"/>
      <c r="J525" s="12"/>
      <c r="K525" s="12"/>
      <c r="L525" s="54"/>
      <c r="M525" s="12"/>
      <c r="N525" s="12"/>
      <c r="O525" s="12"/>
      <c r="P525" s="12"/>
      <c r="Q525" s="12"/>
      <c r="R525" s="183"/>
      <c r="S525" s="183"/>
      <c r="T525" s="183"/>
      <c r="U525" s="183"/>
      <c r="V525" s="181"/>
      <c r="W525" s="184"/>
      <c r="X525" s="184"/>
      <c r="Y525" s="185"/>
      <c r="Z525" s="185"/>
      <c r="AA525" s="216"/>
      <c r="AB525" s="181"/>
      <c r="AC525" s="12"/>
      <c r="AD525" s="12"/>
      <c r="AE525" s="12"/>
      <c r="AF525" s="185"/>
      <c r="AG525" s="12"/>
      <c r="AH525" s="195"/>
      <c r="AI525" s="186"/>
      <c r="AJ525" s="187"/>
      <c r="AK525" s="187"/>
      <c r="AL525" s="188"/>
      <c r="AM525" s="188"/>
      <c r="AN525" s="188"/>
      <c r="AO525" s="188"/>
      <c r="AP525" s="188"/>
      <c r="AQ525" s="188"/>
      <c r="AR525" s="137"/>
      <c r="AS525" s="189"/>
      <c r="AT525" s="196"/>
      <c r="AU525" s="191"/>
      <c r="AV525" s="190"/>
      <c r="AW525" s="189"/>
      <c r="AX525" s="190"/>
      <c r="AY525" s="137"/>
      <c r="AZ525" s="10"/>
      <c r="BA525" s="196"/>
      <c r="BB525" s="196"/>
      <c r="BC525" s="197"/>
      <c r="BD525" s="197"/>
      <c r="BE525" s="196"/>
      <c r="BF525" s="192"/>
      <c r="BG525" s="192"/>
      <c r="BH525" s="10"/>
      <c r="BI525" s="10"/>
      <c r="BJ525" s="10"/>
      <c r="BK525" s="10"/>
      <c r="BL525" s="10"/>
      <c r="BM525" s="10"/>
      <c r="BN525" s="12"/>
      <c r="BO525" s="12"/>
    </row>
    <row r="526" spans="1:67" ht="13.5" customHeight="1" x14ac:dyDescent="0.35">
      <c r="A526" s="181"/>
      <c r="B526" s="194"/>
      <c r="C526" s="12"/>
      <c r="D526" s="12"/>
      <c r="E526" s="12"/>
      <c r="F526" s="12"/>
      <c r="G526" s="12"/>
      <c r="H526" s="131"/>
      <c r="I526" s="12"/>
      <c r="J526" s="12"/>
      <c r="K526" s="12"/>
      <c r="L526" s="54"/>
      <c r="M526" s="12"/>
      <c r="N526" s="12"/>
      <c r="O526" s="12"/>
      <c r="P526" s="12"/>
      <c r="Q526" s="12"/>
      <c r="R526" s="183"/>
      <c r="S526" s="183"/>
      <c r="T526" s="183"/>
      <c r="U526" s="183"/>
      <c r="V526" s="181"/>
      <c r="W526" s="184"/>
      <c r="X526" s="184"/>
      <c r="Y526" s="185"/>
      <c r="Z526" s="185"/>
      <c r="AA526" s="216"/>
      <c r="AB526" s="181"/>
      <c r="AC526" s="12"/>
      <c r="AD526" s="12"/>
      <c r="AE526" s="12"/>
      <c r="AF526" s="185"/>
      <c r="AG526" s="12"/>
      <c r="AH526" s="195"/>
      <c r="AI526" s="186"/>
      <c r="AJ526" s="187"/>
      <c r="AK526" s="187"/>
      <c r="AL526" s="188"/>
      <c r="AM526" s="188"/>
      <c r="AN526" s="188"/>
      <c r="AO526" s="188"/>
      <c r="AP526" s="188"/>
      <c r="AQ526" s="188"/>
      <c r="AR526" s="137"/>
      <c r="AS526" s="189"/>
      <c r="AT526" s="196"/>
      <c r="AU526" s="191"/>
      <c r="AV526" s="190"/>
      <c r="AW526" s="189"/>
      <c r="AX526" s="190"/>
      <c r="AY526" s="137"/>
      <c r="AZ526" s="10"/>
      <c r="BA526" s="196"/>
      <c r="BB526" s="196"/>
      <c r="BC526" s="197"/>
      <c r="BD526" s="197"/>
      <c r="BE526" s="196"/>
      <c r="BF526" s="192"/>
      <c r="BG526" s="192"/>
      <c r="BH526" s="10"/>
      <c r="BI526" s="10"/>
      <c r="BJ526" s="10"/>
      <c r="BK526" s="10"/>
      <c r="BL526" s="10"/>
      <c r="BM526" s="10"/>
      <c r="BN526" s="12"/>
      <c r="BO526" s="12"/>
    </row>
    <row r="527" spans="1:67" ht="13.5" customHeight="1" x14ac:dyDescent="0.35">
      <c r="A527" s="181"/>
      <c r="B527" s="194"/>
      <c r="C527" s="12"/>
      <c r="D527" s="12"/>
      <c r="E527" s="12"/>
      <c r="F527" s="12"/>
      <c r="G527" s="12"/>
      <c r="H527" s="131"/>
      <c r="I527" s="12"/>
      <c r="J527" s="12"/>
      <c r="K527" s="12"/>
      <c r="L527" s="54"/>
      <c r="M527" s="12"/>
      <c r="N527" s="12"/>
      <c r="O527" s="12"/>
      <c r="P527" s="12"/>
      <c r="Q527" s="12"/>
      <c r="R527" s="183"/>
      <c r="S527" s="183"/>
      <c r="T527" s="183"/>
      <c r="U527" s="183"/>
      <c r="V527" s="181"/>
      <c r="W527" s="184"/>
      <c r="X527" s="184"/>
      <c r="Y527" s="185"/>
      <c r="Z527" s="185"/>
      <c r="AA527" s="216"/>
      <c r="AB527" s="181"/>
      <c r="AC527" s="12"/>
      <c r="AD527" s="12"/>
      <c r="AE527" s="12"/>
      <c r="AF527" s="185"/>
      <c r="AG527" s="12"/>
      <c r="AH527" s="195"/>
      <c r="AI527" s="186"/>
      <c r="AJ527" s="187"/>
      <c r="AK527" s="187"/>
      <c r="AL527" s="188"/>
      <c r="AM527" s="188"/>
      <c r="AN527" s="188"/>
      <c r="AO527" s="188"/>
      <c r="AP527" s="188"/>
      <c r="AQ527" s="188"/>
      <c r="AR527" s="137"/>
      <c r="AS527" s="189"/>
      <c r="AT527" s="196"/>
      <c r="AU527" s="191"/>
      <c r="AV527" s="190"/>
      <c r="AW527" s="189"/>
      <c r="AX527" s="190"/>
      <c r="AY527" s="137"/>
      <c r="AZ527" s="10"/>
      <c r="BA527" s="196"/>
      <c r="BB527" s="196"/>
      <c r="BC527" s="197"/>
      <c r="BD527" s="197"/>
      <c r="BE527" s="196"/>
      <c r="BF527" s="192"/>
      <c r="BG527" s="192"/>
      <c r="BH527" s="10"/>
      <c r="BI527" s="10"/>
      <c r="BJ527" s="10"/>
      <c r="BK527" s="10"/>
      <c r="BL527" s="10"/>
      <c r="BM527" s="10"/>
      <c r="BN527" s="12"/>
      <c r="BO527" s="12"/>
    </row>
    <row r="528" spans="1:67" ht="13.5" customHeight="1" x14ac:dyDescent="0.35">
      <c r="A528" s="181"/>
      <c r="B528" s="194"/>
      <c r="C528" s="12"/>
      <c r="D528" s="12"/>
      <c r="E528" s="12"/>
      <c r="F528" s="12"/>
      <c r="G528" s="12"/>
      <c r="H528" s="131"/>
      <c r="I528" s="12"/>
      <c r="J528" s="12"/>
      <c r="K528" s="12"/>
      <c r="L528" s="54"/>
      <c r="M528" s="12"/>
      <c r="N528" s="12"/>
      <c r="O528" s="12"/>
      <c r="P528" s="12"/>
      <c r="Q528" s="12"/>
      <c r="R528" s="183"/>
      <c r="S528" s="183"/>
      <c r="T528" s="183"/>
      <c r="U528" s="183"/>
      <c r="V528" s="181"/>
      <c r="W528" s="184"/>
      <c r="X528" s="184"/>
      <c r="Y528" s="185"/>
      <c r="Z528" s="185"/>
      <c r="AA528" s="216"/>
      <c r="AB528" s="181"/>
      <c r="AC528" s="12"/>
      <c r="AD528" s="12"/>
      <c r="AE528" s="12"/>
      <c r="AF528" s="185"/>
      <c r="AG528" s="12"/>
      <c r="AH528" s="195"/>
      <c r="AI528" s="186"/>
      <c r="AJ528" s="187"/>
      <c r="AK528" s="187"/>
      <c r="AL528" s="188"/>
      <c r="AM528" s="188"/>
      <c r="AN528" s="188"/>
      <c r="AO528" s="188"/>
      <c r="AP528" s="188"/>
      <c r="AQ528" s="188"/>
      <c r="AR528" s="137"/>
      <c r="AS528" s="189"/>
      <c r="AT528" s="196"/>
      <c r="AU528" s="191"/>
      <c r="AV528" s="190"/>
      <c r="AW528" s="189"/>
      <c r="AX528" s="190"/>
      <c r="AY528" s="137"/>
      <c r="AZ528" s="10"/>
      <c r="BA528" s="196"/>
      <c r="BB528" s="196"/>
      <c r="BC528" s="197"/>
      <c r="BD528" s="197"/>
      <c r="BE528" s="196"/>
      <c r="BF528" s="192"/>
      <c r="BG528" s="192"/>
      <c r="BH528" s="10"/>
      <c r="BI528" s="10"/>
      <c r="BJ528" s="10"/>
      <c r="BK528" s="10"/>
      <c r="BL528" s="10"/>
      <c r="BM528" s="10"/>
      <c r="BN528" s="12"/>
      <c r="BO528" s="12"/>
    </row>
    <row r="529" spans="1:67" ht="13.5" customHeight="1" x14ac:dyDescent="0.35">
      <c r="A529" s="181"/>
      <c r="B529" s="194"/>
      <c r="C529" s="12"/>
      <c r="D529" s="12"/>
      <c r="E529" s="12"/>
      <c r="F529" s="12"/>
      <c r="G529" s="12"/>
      <c r="H529" s="131"/>
      <c r="I529" s="12"/>
      <c r="J529" s="12"/>
      <c r="K529" s="12"/>
      <c r="L529" s="54"/>
      <c r="M529" s="12"/>
      <c r="N529" s="12"/>
      <c r="O529" s="12"/>
      <c r="P529" s="12"/>
      <c r="Q529" s="12"/>
      <c r="R529" s="183"/>
      <c r="S529" s="183"/>
      <c r="T529" s="183"/>
      <c r="U529" s="183"/>
      <c r="V529" s="181"/>
      <c r="W529" s="184"/>
      <c r="X529" s="184"/>
      <c r="Y529" s="185"/>
      <c r="Z529" s="185"/>
      <c r="AA529" s="216"/>
      <c r="AB529" s="181"/>
      <c r="AC529" s="12"/>
      <c r="AD529" s="12"/>
      <c r="AE529" s="12"/>
      <c r="AF529" s="185"/>
      <c r="AG529" s="12"/>
      <c r="AH529" s="195"/>
      <c r="AI529" s="186"/>
      <c r="AJ529" s="187"/>
      <c r="AK529" s="187"/>
      <c r="AL529" s="188"/>
      <c r="AM529" s="188"/>
      <c r="AN529" s="188"/>
      <c r="AO529" s="188"/>
      <c r="AP529" s="188"/>
      <c r="AQ529" s="188"/>
      <c r="AR529" s="137"/>
      <c r="AS529" s="189"/>
      <c r="AT529" s="196"/>
      <c r="AU529" s="191"/>
      <c r="AV529" s="190"/>
      <c r="AW529" s="189"/>
      <c r="AX529" s="190"/>
      <c r="AY529" s="137"/>
      <c r="AZ529" s="10"/>
      <c r="BA529" s="196"/>
      <c r="BB529" s="196"/>
      <c r="BC529" s="197"/>
      <c r="BD529" s="197"/>
      <c r="BE529" s="196"/>
      <c r="BF529" s="192"/>
      <c r="BG529" s="192"/>
      <c r="BH529" s="10"/>
      <c r="BI529" s="10"/>
      <c r="BJ529" s="10"/>
      <c r="BK529" s="10"/>
      <c r="BL529" s="10"/>
      <c r="BM529" s="10"/>
      <c r="BN529" s="12"/>
      <c r="BO529" s="12"/>
    </row>
    <row r="530" spans="1:67" ht="13.5" customHeight="1" x14ac:dyDescent="0.35">
      <c r="A530" s="181"/>
      <c r="B530" s="194"/>
      <c r="C530" s="12"/>
      <c r="D530" s="12"/>
      <c r="E530" s="12"/>
      <c r="F530" s="12"/>
      <c r="G530" s="12"/>
      <c r="H530" s="131"/>
      <c r="I530" s="12"/>
      <c r="J530" s="12"/>
      <c r="K530" s="12"/>
      <c r="L530" s="54"/>
      <c r="M530" s="12"/>
      <c r="N530" s="12"/>
      <c r="O530" s="12"/>
      <c r="P530" s="12"/>
      <c r="Q530" s="12"/>
      <c r="R530" s="183"/>
      <c r="S530" s="183"/>
      <c r="T530" s="183"/>
      <c r="U530" s="183"/>
      <c r="V530" s="181"/>
      <c r="W530" s="184"/>
      <c r="X530" s="184"/>
      <c r="Y530" s="185"/>
      <c r="Z530" s="185"/>
      <c r="AA530" s="216"/>
      <c r="AB530" s="181"/>
      <c r="AC530" s="12"/>
      <c r="AD530" s="12"/>
      <c r="AE530" s="12"/>
      <c r="AF530" s="185"/>
      <c r="AG530" s="12"/>
      <c r="AH530" s="195"/>
      <c r="AI530" s="186"/>
      <c r="AJ530" s="187"/>
      <c r="AK530" s="187"/>
      <c r="AL530" s="188"/>
      <c r="AM530" s="188"/>
      <c r="AN530" s="188"/>
      <c r="AO530" s="188"/>
      <c r="AP530" s="188"/>
      <c r="AQ530" s="188"/>
      <c r="AR530" s="137"/>
      <c r="AS530" s="189"/>
      <c r="AT530" s="196"/>
      <c r="AU530" s="191"/>
      <c r="AV530" s="190"/>
      <c r="AW530" s="189"/>
      <c r="AX530" s="190"/>
      <c r="AY530" s="137"/>
      <c r="AZ530" s="10"/>
      <c r="BA530" s="196"/>
      <c r="BB530" s="196"/>
      <c r="BC530" s="197"/>
      <c r="BD530" s="197"/>
      <c r="BE530" s="196"/>
      <c r="BF530" s="192"/>
      <c r="BG530" s="192"/>
      <c r="BH530" s="10"/>
      <c r="BI530" s="10"/>
      <c r="BJ530" s="10"/>
      <c r="BK530" s="10"/>
      <c r="BL530" s="10"/>
      <c r="BM530" s="10"/>
      <c r="BN530" s="12"/>
      <c r="BO530" s="12"/>
    </row>
    <row r="531" spans="1:67" ht="13.5" customHeight="1" x14ac:dyDescent="0.35">
      <c r="A531" s="181"/>
      <c r="B531" s="194"/>
      <c r="C531" s="12"/>
      <c r="D531" s="12"/>
      <c r="E531" s="12"/>
      <c r="F531" s="12"/>
      <c r="G531" s="12"/>
      <c r="H531" s="131"/>
      <c r="I531" s="12"/>
      <c r="J531" s="12"/>
      <c r="K531" s="12"/>
      <c r="L531" s="54"/>
      <c r="M531" s="12"/>
      <c r="N531" s="12"/>
      <c r="O531" s="12"/>
      <c r="P531" s="12"/>
      <c r="Q531" s="12"/>
      <c r="R531" s="183"/>
      <c r="S531" s="183"/>
      <c r="T531" s="183"/>
      <c r="U531" s="183"/>
      <c r="V531" s="181"/>
      <c r="W531" s="184"/>
      <c r="X531" s="184"/>
      <c r="Y531" s="185"/>
      <c r="Z531" s="185"/>
      <c r="AA531" s="216"/>
      <c r="AB531" s="181"/>
      <c r="AC531" s="12"/>
      <c r="AD531" s="12"/>
      <c r="AE531" s="12"/>
      <c r="AF531" s="185"/>
      <c r="AG531" s="12"/>
      <c r="AH531" s="195"/>
      <c r="AI531" s="186"/>
      <c r="AJ531" s="187"/>
      <c r="AK531" s="187"/>
      <c r="AL531" s="188"/>
      <c r="AM531" s="188"/>
      <c r="AN531" s="188"/>
      <c r="AO531" s="188"/>
      <c r="AP531" s="188"/>
      <c r="AQ531" s="188"/>
      <c r="AR531" s="137"/>
      <c r="AS531" s="189"/>
      <c r="AT531" s="196"/>
      <c r="AU531" s="191"/>
      <c r="AV531" s="190"/>
      <c r="AW531" s="189"/>
      <c r="AX531" s="190"/>
      <c r="AY531" s="137"/>
      <c r="AZ531" s="10"/>
      <c r="BA531" s="196"/>
      <c r="BB531" s="196"/>
      <c r="BC531" s="197"/>
      <c r="BD531" s="197"/>
      <c r="BE531" s="196"/>
      <c r="BF531" s="192"/>
      <c r="BG531" s="192"/>
      <c r="BH531" s="10"/>
      <c r="BI531" s="10"/>
      <c r="BJ531" s="10"/>
      <c r="BK531" s="10"/>
      <c r="BL531" s="10"/>
      <c r="BM531" s="10"/>
      <c r="BN531" s="12"/>
      <c r="BO531" s="12"/>
    </row>
    <row r="532" spans="1:67" ht="13.5" customHeight="1" x14ac:dyDescent="0.35">
      <c r="A532" s="181"/>
      <c r="B532" s="194"/>
      <c r="C532" s="12"/>
      <c r="D532" s="12"/>
      <c r="E532" s="12"/>
      <c r="F532" s="12"/>
      <c r="G532" s="12"/>
      <c r="H532" s="131"/>
      <c r="I532" s="12"/>
      <c r="J532" s="12"/>
      <c r="K532" s="12"/>
      <c r="L532" s="54"/>
      <c r="M532" s="12"/>
      <c r="N532" s="12"/>
      <c r="O532" s="12"/>
      <c r="P532" s="12"/>
      <c r="Q532" s="12"/>
      <c r="R532" s="183"/>
      <c r="S532" s="183"/>
      <c r="T532" s="183"/>
      <c r="U532" s="183"/>
      <c r="V532" s="181"/>
      <c r="W532" s="184"/>
      <c r="X532" s="184"/>
      <c r="Y532" s="185"/>
      <c r="Z532" s="185"/>
      <c r="AA532" s="216"/>
      <c r="AB532" s="181"/>
      <c r="AC532" s="12"/>
      <c r="AD532" s="12"/>
      <c r="AE532" s="12"/>
      <c r="AF532" s="185"/>
      <c r="AG532" s="12"/>
      <c r="AH532" s="195"/>
      <c r="AI532" s="186"/>
      <c r="AJ532" s="187"/>
      <c r="AK532" s="187"/>
      <c r="AL532" s="188"/>
      <c r="AM532" s="188"/>
      <c r="AN532" s="188"/>
      <c r="AO532" s="188"/>
      <c r="AP532" s="188"/>
      <c r="AQ532" s="188"/>
      <c r="AR532" s="137"/>
      <c r="AS532" s="189"/>
      <c r="AT532" s="196"/>
      <c r="AU532" s="191"/>
      <c r="AV532" s="190"/>
      <c r="AW532" s="189"/>
      <c r="AX532" s="190"/>
      <c r="AY532" s="137"/>
      <c r="AZ532" s="10"/>
      <c r="BA532" s="196"/>
      <c r="BB532" s="196"/>
      <c r="BC532" s="197"/>
      <c r="BD532" s="197"/>
      <c r="BE532" s="196"/>
      <c r="BF532" s="192"/>
      <c r="BG532" s="192"/>
      <c r="BH532" s="10"/>
      <c r="BI532" s="10"/>
      <c r="BJ532" s="10"/>
      <c r="BK532" s="10"/>
      <c r="BL532" s="10"/>
      <c r="BM532" s="10"/>
      <c r="BN532" s="12"/>
      <c r="BO532" s="12"/>
    </row>
    <row r="533" spans="1:67" ht="13.5" customHeight="1" x14ac:dyDescent="0.35">
      <c r="A533" s="181"/>
      <c r="B533" s="194"/>
      <c r="C533" s="12"/>
      <c r="D533" s="12"/>
      <c r="E533" s="12"/>
      <c r="F533" s="12"/>
      <c r="G533" s="12"/>
      <c r="H533" s="131"/>
      <c r="I533" s="12"/>
      <c r="J533" s="12"/>
      <c r="K533" s="12"/>
      <c r="L533" s="54"/>
      <c r="M533" s="12"/>
      <c r="N533" s="12"/>
      <c r="O533" s="12"/>
      <c r="P533" s="12"/>
      <c r="Q533" s="12"/>
      <c r="R533" s="183"/>
      <c r="S533" s="183"/>
      <c r="T533" s="183"/>
      <c r="U533" s="183"/>
      <c r="V533" s="181"/>
      <c r="W533" s="184"/>
      <c r="X533" s="184"/>
      <c r="Y533" s="185"/>
      <c r="Z533" s="185"/>
      <c r="AA533" s="216"/>
      <c r="AB533" s="181"/>
      <c r="AC533" s="12"/>
      <c r="AD533" s="12"/>
      <c r="AE533" s="12"/>
      <c r="AF533" s="185"/>
      <c r="AG533" s="12"/>
      <c r="AH533" s="195"/>
      <c r="AI533" s="186"/>
      <c r="AJ533" s="187"/>
      <c r="AK533" s="187"/>
      <c r="AL533" s="188"/>
      <c r="AM533" s="188"/>
      <c r="AN533" s="188"/>
      <c r="AO533" s="188"/>
      <c r="AP533" s="188"/>
      <c r="AQ533" s="188"/>
      <c r="AR533" s="137"/>
      <c r="AS533" s="189"/>
      <c r="AT533" s="196"/>
      <c r="AU533" s="191"/>
      <c r="AV533" s="190"/>
      <c r="AW533" s="189"/>
      <c r="AX533" s="190"/>
      <c r="AY533" s="137"/>
      <c r="AZ533" s="10"/>
      <c r="BA533" s="196"/>
      <c r="BB533" s="196"/>
      <c r="BC533" s="197"/>
      <c r="BD533" s="197"/>
      <c r="BE533" s="196"/>
      <c r="BF533" s="192"/>
      <c r="BG533" s="192"/>
      <c r="BH533" s="10"/>
      <c r="BI533" s="10"/>
      <c r="BJ533" s="10"/>
      <c r="BK533" s="10"/>
      <c r="BL533" s="10"/>
      <c r="BM533" s="10"/>
      <c r="BN533" s="12"/>
      <c r="BO533" s="12"/>
    </row>
    <row r="534" spans="1:67" ht="13.5" customHeight="1" x14ac:dyDescent="0.35">
      <c r="A534" s="181"/>
      <c r="B534" s="194"/>
      <c r="C534" s="12"/>
      <c r="D534" s="12"/>
      <c r="E534" s="12"/>
      <c r="F534" s="12"/>
      <c r="G534" s="12"/>
      <c r="H534" s="131"/>
      <c r="I534" s="12"/>
      <c r="J534" s="12"/>
      <c r="K534" s="12"/>
      <c r="L534" s="54"/>
      <c r="M534" s="12"/>
      <c r="N534" s="12"/>
      <c r="O534" s="12"/>
      <c r="P534" s="12"/>
      <c r="Q534" s="12"/>
      <c r="R534" s="183"/>
      <c r="S534" s="183"/>
      <c r="T534" s="183"/>
      <c r="U534" s="183"/>
      <c r="V534" s="181"/>
      <c r="W534" s="184"/>
      <c r="X534" s="184"/>
      <c r="Y534" s="185"/>
      <c r="Z534" s="185"/>
      <c r="AA534" s="216"/>
      <c r="AB534" s="181"/>
      <c r="AC534" s="12"/>
      <c r="AD534" s="12"/>
      <c r="AE534" s="12"/>
      <c r="AF534" s="185"/>
      <c r="AG534" s="12"/>
      <c r="AH534" s="195"/>
      <c r="AI534" s="186"/>
      <c r="AJ534" s="187"/>
      <c r="AK534" s="187"/>
      <c r="AL534" s="188"/>
      <c r="AM534" s="188"/>
      <c r="AN534" s="188"/>
      <c r="AO534" s="188"/>
      <c r="AP534" s="188"/>
      <c r="AQ534" s="188"/>
      <c r="AR534" s="137"/>
      <c r="AS534" s="189"/>
      <c r="AT534" s="196"/>
      <c r="AU534" s="191"/>
      <c r="AV534" s="190"/>
      <c r="AW534" s="189"/>
      <c r="AX534" s="190"/>
      <c r="AY534" s="137"/>
      <c r="AZ534" s="10"/>
      <c r="BA534" s="196"/>
      <c r="BB534" s="196"/>
      <c r="BC534" s="197"/>
      <c r="BD534" s="197"/>
      <c r="BE534" s="196"/>
      <c r="BF534" s="192"/>
      <c r="BG534" s="192"/>
      <c r="BH534" s="10"/>
      <c r="BI534" s="10"/>
      <c r="BJ534" s="10"/>
      <c r="BK534" s="10"/>
      <c r="BL534" s="10"/>
      <c r="BM534" s="10"/>
      <c r="BN534" s="12"/>
      <c r="BO534" s="12"/>
    </row>
    <row r="535" spans="1:67" ht="13.5" customHeight="1" x14ac:dyDescent="0.35">
      <c r="A535" s="181"/>
      <c r="B535" s="194"/>
      <c r="C535" s="12"/>
      <c r="D535" s="12"/>
      <c r="E535" s="12"/>
      <c r="F535" s="12"/>
      <c r="G535" s="12"/>
      <c r="H535" s="131"/>
      <c r="I535" s="12"/>
      <c r="J535" s="12"/>
      <c r="K535" s="12"/>
      <c r="L535" s="54"/>
      <c r="M535" s="12"/>
      <c r="N535" s="12"/>
      <c r="O535" s="12"/>
      <c r="P535" s="12"/>
      <c r="Q535" s="12"/>
      <c r="R535" s="183"/>
      <c r="S535" s="183"/>
      <c r="T535" s="183"/>
      <c r="U535" s="183"/>
      <c r="V535" s="181"/>
      <c r="W535" s="184"/>
      <c r="X535" s="184"/>
      <c r="Y535" s="185"/>
      <c r="Z535" s="185"/>
      <c r="AA535" s="216"/>
      <c r="AB535" s="181"/>
      <c r="AC535" s="12"/>
      <c r="AD535" s="12"/>
      <c r="AE535" s="12"/>
      <c r="AF535" s="185"/>
      <c r="AG535" s="12"/>
      <c r="AH535" s="195"/>
      <c r="AI535" s="186"/>
      <c r="AJ535" s="187"/>
      <c r="AK535" s="187"/>
      <c r="AL535" s="188"/>
      <c r="AM535" s="188"/>
      <c r="AN535" s="188"/>
      <c r="AO535" s="188"/>
      <c r="AP535" s="188"/>
      <c r="AQ535" s="188"/>
      <c r="AR535" s="137"/>
      <c r="AS535" s="189"/>
      <c r="AT535" s="196"/>
      <c r="AU535" s="191"/>
      <c r="AV535" s="190"/>
      <c r="AW535" s="189"/>
      <c r="AX535" s="190"/>
      <c r="AY535" s="137"/>
      <c r="AZ535" s="10"/>
      <c r="BA535" s="196"/>
      <c r="BB535" s="196"/>
      <c r="BC535" s="197"/>
      <c r="BD535" s="197"/>
      <c r="BE535" s="196"/>
      <c r="BF535" s="192"/>
      <c r="BG535" s="192"/>
      <c r="BH535" s="10"/>
      <c r="BI535" s="10"/>
      <c r="BJ535" s="10"/>
      <c r="BK535" s="10"/>
      <c r="BL535" s="10"/>
      <c r="BM535" s="10"/>
      <c r="BN535" s="12"/>
      <c r="BO535" s="12"/>
    </row>
    <row r="536" spans="1:67" ht="13.5" customHeight="1" x14ac:dyDescent="0.35">
      <c r="A536" s="181"/>
      <c r="B536" s="194"/>
      <c r="C536" s="12"/>
      <c r="D536" s="12"/>
      <c r="E536" s="12"/>
      <c r="F536" s="12"/>
      <c r="G536" s="12"/>
      <c r="H536" s="131"/>
      <c r="I536" s="12"/>
      <c r="J536" s="12"/>
      <c r="K536" s="12"/>
      <c r="L536" s="54"/>
      <c r="M536" s="12"/>
      <c r="N536" s="12"/>
      <c r="O536" s="12"/>
      <c r="P536" s="12"/>
      <c r="Q536" s="12"/>
      <c r="R536" s="183"/>
      <c r="S536" s="183"/>
      <c r="T536" s="183"/>
      <c r="U536" s="183"/>
      <c r="V536" s="181"/>
      <c r="W536" s="184"/>
      <c r="X536" s="184"/>
      <c r="Y536" s="185"/>
      <c r="Z536" s="185"/>
      <c r="AA536" s="216"/>
      <c r="AB536" s="181"/>
      <c r="AC536" s="12"/>
      <c r="AD536" s="12"/>
      <c r="AE536" s="12"/>
      <c r="AF536" s="185"/>
      <c r="AG536" s="12"/>
      <c r="AH536" s="195"/>
      <c r="AI536" s="186"/>
      <c r="AJ536" s="187"/>
      <c r="AK536" s="187"/>
      <c r="AL536" s="188"/>
      <c r="AM536" s="188"/>
      <c r="AN536" s="188"/>
      <c r="AO536" s="188"/>
      <c r="AP536" s="188"/>
      <c r="AQ536" s="188"/>
      <c r="AR536" s="137"/>
      <c r="AS536" s="189"/>
      <c r="AT536" s="196"/>
      <c r="AU536" s="191"/>
      <c r="AV536" s="190"/>
      <c r="AW536" s="189"/>
      <c r="AX536" s="190"/>
      <c r="AY536" s="137"/>
      <c r="AZ536" s="10"/>
      <c r="BA536" s="196"/>
      <c r="BB536" s="196"/>
      <c r="BC536" s="197"/>
      <c r="BD536" s="197"/>
      <c r="BE536" s="196"/>
      <c r="BF536" s="192"/>
      <c r="BG536" s="192"/>
      <c r="BH536" s="10"/>
      <c r="BI536" s="10"/>
      <c r="BJ536" s="10"/>
      <c r="BK536" s="10"/>
      <c r="BL536" s="10"/>
      <c r="BM536" s="10"/>
      <c r="BN536" s="12"/>
      <c r="BO536" s="12"/>
    </row>
    <row r="537" spans="1:67" ht="13.5" customHeight="1" x14ac:dyDescent="0.35">
      <c r="A537" s="181"/>
      <c r="B537" s="194"/>
      <c r="C537" s="12"/>
      <c r="D537" s="12"/>
      <c r="E537" s="12"/>
      <c r="F537" s="12"/>
      <c r="G537" s="12"/>
      <c r="H537" s="131"/>
      <c r="I537" s="12"/>
      <c r="J537" s="12"/>
      <c r="K537" s="12"/>
      <c r="L537" s="54"/>
      <c r="M537" s="12"/>
      <c r="N537" s="12"/>
      <c r="O537" s="12"/>
      <c r="P537" s="12"/>
      <c r="Q537" s="12"/>
      <c r="R537" s="183"/>
      <c r="S537" s="183"/>
      <c r="T537" s="183"/>
      <c r="U537" s="183"/>
      <c r="V537" s="181"/>
      <c r="W537" s="184"/>
      <c r="X537" s="184"/>
      <c r="Y537" s="185"/>
      <c r="Z537" s="185"/>
      <c r="AA537" s="216"/>
      <c r="AB537" s="181"/>
      <c r="AC537" s="12"/>
      <c r="AD537" s="12"/>
      <c r="AE537" s="12"/>
      <c r="AF537" s="185"/>
      <c r="AG537" s="12"/>
      <c r="AH537" s="195"/>
      <c r="AI537" s="186"/>
      <c r="AJ537" s="187"/>
      <c r="AK537" s="187"/>
      <c r="AL537" s="188"/>
      <c r="AM537" s="188"/>
      <c r="AN537" s="188"/>
      <c r="AO537" s="188"/>
      <c r="AP537" s="188"/>
      <c r="AQ537" s="188"/>
      <c r="AR537" s="137"/>
      <c r="AS537" s="189"/>
      <c r="AT537" s="196"/>
      <c r="AU537" s="191"/>
      <c r="AV537" s="190"/>
      <c r="AW537" s="189"/>
      <c r="AX537" s="190"/>
      <c r="AY537" s="137"/>
      <c r="AZ537" s="10"/>
      <c r="BA537" s="196"/>
      <c r="BB537" s="196"/>
      <c r="BC537" s="197"/>
      <c r="BD537" s="197"/>
      <c r="BE537" s="196"/>
      <c r="BF537" s="192"/>
      <c r="BG537" s="192"/>
      <c r="BH537" s="10"/>
      <c r="BI537" s="10"/>
      <c r="BJ537" s="10"/>
      <c r="BK537" s="10"/>
      <c r="BL537" s="10"/>
      <c r="BM537" s="10"/>
      <c r="BN537" s="12"/>
      <c r="BO537" s="12"/>
    </row>
    <row r="538" spans="1:67" ht="13.5" customHeight="1" x14ac:dyDescent="0.35">
      <c r="A538" s="181"/>
      <c r="B538" s="194"/>
      <c r="C538" s="12"/>
      <c r="D538" s="12"/>
      <c r="E538" s="12"/>
      <c r="F538" s="12"/>
      <c r="G538" s="12"/>
      <c r="H538" s="131"/>
      <c r="I538" s="12"/>
      <c r="J538" s="12"/>
      <c r="K538" s="12"/>
      <c r="L538" s="54"/>
      <c r="M538" s="12"/>
      <c r="N538" s="12"/>
      <c r="O538" s="12"/>
      <c r="P538" s="12"/>
      <c r="Q538" s="12"/>
      <c r="R538" s="183"/>
      <c r="S538" s="183"/>
      <c r="T538" s="183"/>
      <c r="U538" s="183"/>
      <c r="V538" s="181"/>
      <c r="W538" s="184"/>
      <c r="X538" s="184"/>
      <c r="Y538" s="185"/>
      <c r="Z538" s="185"/>
      <c r="AA538" s="216"/>
      <c r="AB538" s="181"/>
      <c r="AC538" s="12"/>
      <c r="AD538" s="12"/>
      <c r="AE538" s="12"/>
      <c r="AF538" s="185"/>
      <c r="AG538" s="12"/>
      <c r="AH538" s="195"/>
      <c r="AI538" s="186"/>
      <c r="AJ538" s="187"/>
      <c r="AK538" s="187"/>
      <c r="AL538" s="188"/>
      <c r="AM538" s="188"/>
      <c r="AN538" s="188"/>
      <c r="AO538" s="188"/>
      <c r="AP538" s="188"/>
      <c r="AQ538" s="188"/>
      <c r="AR538" s="137"/>
      <c r="AS538" s="189"/>
      <c r="AT538" s="196"/>
      <c r="AU538" s="191"/>
      <c r="AV538" s="190"/>
      <c r="AW538" s="189"/>
      <c r="AX538" s="190"/>
      <c r="AY538" s="137"/>
      <c r="AZ538" s="10"/>
      <c r="BA538" s="196"/>
      <c r="BB538" s="196"/>
      <c r="BC538" s="197"/>
      <c r="BD538" s="197"/>
      <c r="BE538" s="196"/>
      <c r="BF538" s="192"/>
      <c r="BG538" s="192"/>
      <c r="BH538" s="10"/>
      <c r="BI538" s="10"/>
      <c r="BJ538" s="10"/>
      <c r="BK538" s="10"/>
      <c r="BL538" s="10"/>
      <c r="BM538" s="10"/>
      <c r="BN538" s="12"/>
      <c r="BO538" s="12"/>
    </row>
    <row r="539" spans="1:67" ht="13.5" customHeight="1" x14ac:dyDescent="0.35">
      <c r="A539" s="181"/>
      <c r="B539" s="194"/>
      <c r="C539" s="12"/>
      <c r="D539" s="12"/>
      <c r="E539" s="12"/>
      <c r="F539" s="12"/>
      <c r="G539" s="12"/>
      <c r="H539" s="131"/>
      <c r="I539" s="12"/>
      <c r="J539" s="12"/>
      <c r="K539" s="12"/>
      <c r="L539" s="54"/>
      <c r="M539" s="12"/>
      <c r="N539" s="12"/>
      <c r="O539" s="12"/>
      <c r="P539" s="12"/>
      <c r="Q539" s="12"/>
      <c r="R539" s="183"/>
      <c r="S539" s="183"/>
      <c r="T539" s="183"/>
      <c r="U539" s="183"/>
      <c r="V539" s="181"/>
      <c r="W539" s="184"/>
      <c r="X539" s="184"/>
      <c r="Y539" s="185"/>
      <c r="Z539" s="185"/>
      <c r="AA539" s="216"/>
      <c r="AB539" s="181"/>
      <c r="AC539" s="12"/>
      <c r="AD539" s="12"/>
      <c r="AE539" s="12"/>
      <c r="AF539" s="185"/>
      <c r="AG539" s="12"/>
      <c r="AH539" s="195"/>
      <c r="AI539" s="186"/>
      <c r="AJ539" s="187"/>
      <c r="AK539" s="187"/>
      <c r="AL539" s="188"/>
      <c r="AM539" s="188"/>
      <c r="AN539" s="188"/>
      <c r="AO539" s="188"/>
      <c r="AP539" s="188"/>
      <c r="AQ539" s="188"/>
      <c r="AR539" s="137"/>
      <c r="AS539" s="189"/>
      <c r="AT539" s="196"/>
      <c r="AU539" s="191"/>
      <c r="AV539" s="190"/>
      <c r="AW539" s="189"/>
      <c r="AX539" s="190"/>
      <c r="AY539" s="137"/>
      <c r="AZ539" s="10"/>
      <c r="BA539" s="196"/>
      <c r="BB539" s="196"/>
      <c r="BC539" s="197"/>
      <c r="BD539" s="197"/>
      <c r="BE539" s="196"/>
      <c r="BF539" s="192"/>
      <c r="BG539" s="192"/>
      <c r="BH539" s="10"/>
      <c r="BI539" s="10"/>
      <c r="BJ539" s="10"/>
      <c r="BK539" s="10"/>
      <c r="BL539" s="10"/>
      <c r="BM539" s="10"/>
      <c r="BN539" s="12"/>
      <c r="BO539" s="12"/>
    </row>
    <row r="540" spans="1:67" ht="13.5" customHeight="1" x14ac:dyDescent="0.35">
      <c r="A540" s="181"/>
      <c r="B540" s="194"/>
      <c r="C540" s="12"/>
      <c r="D540" s="12"/>
      <c r="E540" s="12"/>
      <c r="F540" s="12"/>
      <c r="G540" s="12"/>
      <c r="H540" s="131"/>
      <c r="I540" s="12"/>
      <c r="J540" s="12"/>
      <c r="K540" s="12"/>
      <c r="L540" s="54"/>
      <c r="M540" s="12"/>
      <c r="N540" s="12"/>
      <c r="O540" s="12"/>
      <c r="P540" s="12"/>
      <c r="Q540" s="12"/>
      <c r="R540" s="183"/>
      <c r="S540" s="183"/>
      <c r="T540" s="183"/>
      <c r="U540" s="183"/>
      <c r="V540" s="181"/>
      <c r="W540" s="184"/>
      <c r="X540" s="184"/>
      <c r="Y540" s="185"/>
      <c r="Z540" s="185"/>
      <c r="AA540" s="216"/>
      <c r="AB540" s="181"/>
      <c r="AC540" s="12"/>
      <c r="AD540" s="12"/>
      <c r="AE540" s="12"/>
      <c r="AF540" s="185"/>
      <c r="AG540" s="12"/>
      <c r="AH540" s="195"/>
      <c r="AI540" s="186"/>
      <c r="AJ540" s="187"/>
      <c r="AK540" s="187"/>
      <c r="AL540" s="188"/>
      <c r="AM540" s="188"/>
      <c r="AN540" s="188"/>
      <c r="AO540" s="188"/>
      <c r="AP540" s="188"/>
      <c r="AQ540" s="188"/>
      <c r="AR540" s="137"/>
      <c r="AS540" s="189"/>
      <c r="AT540" s="196"/>
      <c r="AU540" s="191"/>
      <c r="AV540" s="190"/>
      <c r="AW540" s="189"/>
      <c r="AX540" s="190"/>
      <c r="AY540" s="137"/>
      <c r="AZ540" s="10"/>
      <c r="BA540" s="196"/>
      <c r="BB540" s="196"/>
      <c r="BC540" s="197"/>
      <c r="BD540" s="197"/>
      <c r="BE540" s="196"/>
      <c r="BF540" s="192"/>
      <c r="BG540" s="192"/>
      <c r="BH540" s="10"/>
      <c r="BI540" s="10"/>
      <c r="BJ540" s="10"/>
      <c r="BK540" s="10"/>
      <c r="BL540" s="10"/>
      <c r="BM540" s="10"/>
      <c r="BN540" s="12"/>
      <c r="BO540" s="12"/>
    </row>
    <row r="541" spans="1:67" ht="13.5" customHeight="1" x14ac:dyDescent="0.35">
      <c r="A541" s="181"/>
      <c r="B541" s="194"/>
      <c r="C541" s="12"/>
      <c r="D541" s="12"/>
      <c r="E541" s="12"/>
      <c r="F541" s="12"/>
      <c r="G541" s="12"/>
      <c r="H541" s="131"/>
      <c r="I541" s="12"/>
      <c r="J541" s="12"/>
      <c r="K541" s="12"/>
      <c r="L541" s="54"/>
      <c r="M541" s="12"/>
      <c r="N541" s="12"/>
      <c r="O541" s="12"/>
      <c r="P541" s="12"/>
      <c r="Q541" s="12"/>
      <c r="R541" s="183"/>
      <c r="S541" s="183"/>
      <c r="T541" s="183"/>
      <c r="U541" s="183"/>
      <c r="V541" s="181"/>
      <c r="W541" s="184"/>
      <c r="X541" s="184"/>
      <c r="Y541" s="185"/>
      <c r="Z541" s="185"/>
      <c r="AA541" s="216"/>
      <c r="AB541" s="181"/>
      <c r="AC541" s="12"/>
      <c r="AD541" s="12"/>
      <c r="AE541" s="12"/>
      <c r="AF541" s="185"/>
      <c r="AG541" s="12"/>
      <c r="AH541" s="195"/>
      <c r="AI541" s="186"/>
      <c r="AJ541" s="187"/>
      <c r="AK541" s="187"/>
      <c r="AL541" s="188"/>
      <c r="AM541" s="188"/>
      <c r="AN541" s="188"/>
      <c r="AO541" s="188"/>
      <c r="AP541" s="188"/>
      <c r="AQ541" s="188"/>
      <c r="AR541" s="137"/>
      <c r="AS541" s="189"/>
      <c r="AT541" s="196"/>
      <c r="AU541" s="191"/>
      <c r="AV541" s="190"/>
      <c r="AW541" s="189"/>
      <c r="AX541" s="190"/>
      <c r="AY541" s="137"/>
      <c r="AZ541" s="10"/>
      <c r="BA541" s="196"/>
      <c r="BB541" s="196"/>
      <c r="BC541" s="197"/>
      <c r="BD541" s="197"/>
      <c r="BE541" s="196"/>
      <c r="BF541" s="192"/>
      <c r="BG541" s="192"/>
      <c r="BH541" s="10"/>
      <c r="BI541" s="10"/>
      <c r="BJ541" s="10"/>
      <c r="BK541" s="10"/>
      <c r="BL541" s="10"/>
      <c r="BM541" s="10"/>
      <c r="BN541" s="12"/>
      <c r="BO541" s="12"/>
    </row>
    <row r="542" spans="1:67" ht="13.5" customHeight="1" x14ac:dyDescent="0.35">
      <c r="A542" s="181"/>
      <c r="B542" s="194"/>
      <c r="C542" s="12"/>
      <c r="D542" s="12"/>
      <c r="E542" s="12"/>
      <c r="F542" s="12"/>
      <c r="G542" s="12"/>
      <c r="H542" s="131"/>
      <c r="I542" s="12"/>
      <c r="J542" s="12"/>
      <c r="K542" s="12"/>
      <c r="L542" s="54"/>
      <c r="M542" s="12"/>
      <c r="N542" s="12"/>
      <c r="O542" s="12"/>
      <c r="P542" s="12"/>
      <c r="Q542" s="12"/>
      <c r="R542" s="183"/>
      <c r="S542" s="183"/>
      <c r="T542" s="183"/>
      <c r="U542" s="183"/>
      <c r="V542" s="181"/>
      <c r="W542" s="184"/>
      <c r="X542" s="184"/>
      <c r="Y542" s="185"/>
      <c r="Z542" s="185"/>
      <c r="AA542" s="216"/>
      <c r="AB542" s="181"/>
      <c r="AC542" s="12"/>
      <c r="AD542" s="12"/>
      <c r="AE542" s="12"/>
      <c r="AF542" s="185"/>
      <c r="AG542" s="12"/>
      <c r="AH542" s="195"/>
      <c r="AI542" s="186"/>
      <c r="AJ542" s="187"/>
      <c r="AK542" s="187"/>
      <c r="AL542" s="188"/>
      <c r="AM542" s="188"/>
      <c r="AN542" s="188"/>
      <c r="AO542" s="188"/>
      <c r="AP542" s="188"/>
      <c r="AQ542" s="188"/>
      <c r="AR542" s="137"/>
      <c r="AS542" s="189"/>
      <c r="AT542" s="196"/>
      <c r="AU542" s="191"/>
      <c r="AV542" s="190"/>
      <c r="AW542" s="189"/>
      <c r="AX542" s="190"/>
      <c r="AY542" s="137"/>
      <c r="AZ542" s="10"/>
      <c r="BA542" s="196"/>
      <c r="BB542" s="196"/>
      <c r="BC542" s="197"/>
      <c r="BD542" s="197"/>
      <c r="BE542" s="196"/>
      <c r="BF542" s="192"/>
      <c r="BG542" s="192"/>
      <c r="BH542" s="10"/>
      <c r="BI542" s="10"/>
      <c r="BJ542" s="10"/>
      <c r="BK542" s="10"/>
      <c r="BL542" s="10"/>
      <c r="BM542" s="10"/>
      <c r="BN542" s="12"/>
      <c r="BO542" s="12"/>
    </row>
    <row r="543" spans="1:67" ht="13.5" customHeight="1" x14ac:dyDescent="0.35">
      <c r="A543" s="181"/>
      <c r="B543" s="194"/>
      <c r="C543" s="12"/>
      <c r="D543" s="12"/>
      <c r="E543" s="12"/>
      <c r="F543" s="12"/>
      <c r="G543" s="12"/>
      <c r="H543" s="131"/>
      <c r="I543" s="12"/>
      <c r="J543" s="12"/>
      <c r="K543" s="12"/>
      <c r="L543" s="54"/>
      <c r="M543" s="12"/>
      <c r="N543" s="12"/>
      <c r="O543" s="12"/>
      <c r="P543" s="12"/>
      <c r="Q543" s="12"/>
      <c r="R543" s="183"/>
      <c r="S543" s="183"/>
      <c r="T543" s="183"/>
      <c r="U543" s="183"/>
      <c r="V543" s="181"/>
      <c r="W543" s="184"/>
      <c r="X543" s="184"/>
      <c r="Y543" s="185"/>
      <c r="Z543" s="185"/>
      <c r="AA543" s="216"/>
      <c r="AB543" s="181"/>
      <c r="AC543" s="12"/>
      <c r="AD543" s="12"/>
      <c r="AE543" s="12"/>
      <c r="AF543" s="185"/>
      <c r="AG543" s="12"/>
      <c r="AH543" s="195"/>
      <c r="AI543" s="186"/>
      <c r="AJ543" s="187"/>
      <c r="AK543" s="187"/>
      <c r="AL543" s="188"/>
      <c r="AM543" s="188"/>
      <c r="AN543" s="188"/>
      <c r="AO543" s="188"/>
      <c r="AP543" s="188"/>
      <c r="AQ543" s="188"/>
      <c r="AR543" s="137"/>
      <c r="AS543" s="189"/>
      <c r="AT543" s="196"/>
      <c r="AU543" s="191"/>
      <c r="AV543" s="190"/>
      <c r="AW543" s="189"/>
      <c r="AX543" s="190"/>
      <c r="AY543" s="137"/>
      <c r="AZ543" s="10"/>
      <c r="BA543" s="196"/>
      <c r="BB543" s="196"/>
      <c r="BC543" s="197"/>
      <c r="BD543" s="197"/>
      <c r="BE543" s="196"/>
      <c r="BF543" s="192"/>
      <c r="BG543" s="192"/>
      <c r="BH543" s="10"/>
      <c r="BI543" s="10"/>
      <c r="BJ543" s="10"/>
      <c r="BK543" s="10"/>
      <c r="BL543" s="10"/>
      <c r="BM543" s="10"/>
      <c r="BN543" s="12"/>
      <c r="BO543" s="12"/>
    </row>
    <row r="544" spans="1:67" ht="13.5" customHeight="1" x14ac:dyDescent="0.35">
      <c r="A544" s="181"/>
      <c r="B544" s="194"/>
      <c r="C544" s="12"/>
      <c r="D544" s="12"/>
      <c r="E544" s="12"/>
      <c r="F544" s="12"/>
      <c r="G544" s="12"/>
      <c r="H544" s="131"/>
      <c r="I544" s="12"/>
      <c r="J544" s="12"/>
      <c r="K544" s="12"/>
      <c r="L544" s="54"/>
      <c r="M544" s="12"/>
      <c r="N544" s="12"/>
      <c r="O544" s="12"/>
      <c r="P544" s="12"/>
      <c r="Q544" s="12"/>
      <c r="R544" s="183"/>
      <c r="S544" s="183"/>
      <c r="T544" s="183"/>
      <c r="U544" s="183"/>
      <c r="V544" s="181"/>
      <c r="W544" s="184"/>
      <c r="X544" s="184"/>
      <c r="Y544" s="185"/>
      <c r="Z544" s="185"/>
      <c r="AA544" s="216"/>
      <c r="AB544" s="181"/>
      <c r="AC544" s="12"/>
      <c r="AD544" s="12"/>
      <c r="AE544" s="12"/>
      <c r="AF544" s="185"/>
      <c r="AG544" s="12"/>
      <c r="AH544" s="195"/>
      <c r="AI544" s="186"/>
      <c r="AJ544" s="187"/>
      <c r="AK544" s="187"/>
      <c r="AL544" s="188"/>
      <c r="AM544" s="188"/>
      <c r="AN544" s="188"/>
      <c r="AO544" s="188"/>
      <c r="AP544" s="188"/>
      <c r="AQ544" s="188"/>
      <c r="AR544" s="137"/>
      <c r="AS544" s="189"/>
      <c r="AT544" s="196"/>
      <c r="AU544" s="191"/>
      <c r="AV544" s="190"/>
      <c r="AW544" s="189"/>
      <c r="AX544" s="190"/>
      <c r="AY544" s="137"/>
      <c r="AZ544" s="10"/>
      <c r="BA544" s="196"/>
      <c r="BB544" s="196"/>
      <c r="BC544" s="197"/>
      <c r="BD544" s="197"/>
      <c r="BE544" s="196"/>
      <c r="BF544" s="192"/>
      <c r="BG544" s="192"/>
      <c r="BH544" s="10"/>
      <c r="BI544" s="10"/>
      <c r="BJ544" s="10"/>
      <c r="BK544" s="10"/>
      <c r="BL544" s="10"/>
      <c r="BM544" s="10"/>
      <c r="BN544" s="12"/>
      <c r="BO544" s="12"/>
    </row>
    <row r="545" spans="1:67" ht="13.5" customHeight="1" x14ac:dyDescent="0.35">
      <c r="A545" s="181"/>
      <c r="B545" s="194"/>
      <c r="C545" s="12"/>
      <c r="D545" s="12"/>
      <c r="E545" s="12"/>
      <c r="F545" s="12"/>
      <c r="G545" s="12"/>
      <c r="H545" s="131"/>
      <c r="I545" s="12"/>
      <c r="J545" s="12"/>
      <c r="K545" s="12"/>
      <c r="L545" s="54"/>
      <c r="M545" s="12"/>
      <c r="N545" s="12"/>
      <c r="O545" s="12"/>
      <c r="P545" s="12"/>
      <c r="Q545" s="12"/>
      <c r="R545" s="183"/>
      <c r="S545" s="183"/>
      <c r="T545" s="183"/>
      <c r="U545" s="183"/>
      <c r="V545" s="181"/>
      <c r="W545" s="184"/>
      <c r="X545" s="184"/>
      <c r="Y545" s="185"/>
      <c r="Z545" s="185"/>
      <c r="AA545" s="216"/>
      <c r="AB545" s="181"/>
      <c r="AC545" s="12"/>
      <c r="AD545" s="12"/>
      <c r="AE545" s="12"/>
      <c r="AF545" s="185"/>
      <c r="AG545" s="12"/>
      <c r="AH545" s="195"/>
      <c r="AI545" s="186"/>
      <c r="AJ545" s="187"/>
      <c r="AK545" s="187"/>
      <c r="AL545" s="188"/>
      <c r="AM545" s="188"/>
      <c r="AN545" s="188"/>
      <c r="AO545" s="188"/>
      <c r="AP545" s="188"/>
      <c r="AQ545" s="188"/>
      <c r="AR545" s="137"/>
      <c r="AS545" s="189"/>
      <c r="AT545" s="196"/>
      <c r="AU545" s="191"/>
      <c r="AV545" s="190"/>
      <c r="AW545" s="189"/>
      <c r="AX545" s="190"/>
      <c r="AY545" s="137"/>
      <c r="AZ545" s="10"/>
      <c r="BA545" s="196"/>
      <c r="BB545" s="196"/>
      <c r="BC545" s="197"/>
      <c r="BD545" s="197"/>
      <c r="BE545" s="196"/>
      <c r="BF545" s="192"/>
      <c r="BG545" s="192"/>
      <c r="BH545" s="10"/>
      <c r="BI545" s="10"/>
      <c r="BJ545" s="10"/>
      <c r="BK545" s="10"/>
      <c r="BL545" s="10"/>
      <c r="BM545" s="10"/>
      <c r="BN545" s="12"/>
      <c r="BO545" s="12"/>
    </row>
    <row r="546" spans="1:67" ht="13.5" customHeight="1" x14ac:dyDescent="0.35">
      <c r="A546" s="181"/>
      <c r="B546" s="194"/>
      <c r="C546" s="12"/>
      <c r="D546" s="12"/>
      <c r="E546" s="12"/>
      <c r="F546" s="12"/>
      <c r="G546" s="12"/>
      <c r="H546" s="131"/>
      <c r="I546" s="12"/>
      <c r="J546" s="12"/>
      <c r="K546" s="12"/>
      <c r="L546" s="54"/>
      <c r="M546" s="12"/>
      <c r="N546" s="12"/>
      <c r="O546" s="12"/>
      <c r="P546" s="12"/>
      <c r="Q546" s="12"/>
      <c r="R546" s="183"/>
      <c r="S546" s="183"/>
      <c r="T546" s="183"/>
      <c r="U546" s="183"/>
      <c r="V546" s="181"/>
      <c r="W546" s="184"/>
      <c r="X546" s="184"/>
      <c r="Y546" s="185"/>
      <c r="Z546" s="185"/>
      <c r="AA546" s="216"/>
      <c r="AB546" s="181"/>
      <c r="AC546" s="12"/>
      <c r="AD546" s="12"/>
      <c r="AE546" s="12"/>
      <c r="AF546" s="185"/>
      <c r="AG546" s="12"/>
      <c r="AH546" s="195"/>
      <c r="AI546" s="186"/>
      <c r="AJ546" s="187"/>
      <c r="AK546" s="187"/>
      <c r="AL546" s="188"/>
      <c r="AM546" s="188"/>
      <c r="AN546" s="188"/>
      <c r="AO546" s="188"/>
      <c r="AP546" s="188"/>
      <c r="AQ546" s="188"/>
      <c r="AR546" s="137"/>
      <c r="AS546" s="189"/>
      <c r="AT546" s="196"/>
      <c r="AU546" s="191"/>
      <c r="AV546" s="190"/>
      <c r="AW546" s="189"/>
      <c r="AX546" s="190"/>
      <c r="AY546" s="137"/>
      <c r="AZ546" s="10"/>
      <c r="BA546" s="196"/>
      <c r="BB546" s="196"/>
      <c r="BC546" s="197"/>
      <c r="BD546" s="197"/>
      <c r="BE546" s="196"/>
      <c r="BF546" s="192"/>
      <c r="BG546" s="192"/>
      <c r="BH546" s="10"/>
      <c r="BI546" s="10"/>
      <c r="BJ546" s="10"/>
      <c r="BK546" s="10"/>
      <c r="BL546" s="10"/>
      <c r="BM546" s="10"/>
      <c r="BN546" s="12"/>
      <c r="BO546" s="12"/>
    </row>
    <row r="547" spans="1:67" ht="13.5" customHeight="1" x14ac:dyDescent="0.35">
      <c r="A547" s="181"/>
      <c r="B547" s="194"/>
      <c r="C547" s="12"/>
      <c r="D547" s="12"/>
      <c r="E547" s="12"/>
      <c r="F547" s="12"/>
      <c r="G547" s="12"/>
      <c r="H547" s="131"/>
      <c r="I547" s="12"/>
      <c r="J547" s="12"/>
      <c r="K547" s="12"/>
      <c r="L547" s="54"/>
      <c r="M547" s="12"/>
      <c r="N547" s="12"/>
      <c r="O547" s="12"/>
      <c r="P547" s="12"/>
      <c r="Q547" s="12"/>
      <c r="R547" s="183"/>
      <c r="S547" s="183"/>
      <c r="T547" s="183"/>
      <c r="U547" s="183"/>
      <c r="V547" s="181"/>
      <c r="W547" s="184"/>
      <c r="X547" s="184"/>
      <c r="Y547" s="185"/>
      <c r="Z547" s="185"/>
      <c r="AA547" s="216"/>
      <c r="AB547" s="181"/>
      <c r="AC547" s="12"/>
      <c r="AD547" s="12"/>
      <c r="AE547" s="12"/>
      <c r="AF547" s="185"/>
      <c r="AG547" s="12"/>
      <c r="AH547" s="195"/>
      <c r="AI547" s="186"/>
      <c r="AJ547" s="187"/>
      <c r="AK547" s="187"/>
      <c r="AL547" s="188"/>
      <c r="AM547" s="188"/>
      <c r="AN547" s="188"/>
      <c r="AO547" s="188"/>
      <c r="AP547" s="188"/>
      <c r="AQ547" s="188"/>
      <c r="AR547" s="137"/>
      <c r="AS547" s="189"/>
      <c r="AT547" s="196"/>
      <c r="AU547" s="191"/>
      <c r="AV547" s="190"/>
      <c r="AW547" s="189"/>
      <c r="AX547" s="190"/>
      <c r="AY547" s="137"/>
      <c r="AZ547" s="10"/>
      <c r="BA547" s="196"/>
      <c r="BB547" s="196"/>
      <c r="BC547" s="197"/>
      <c r="BD547" s="197"/>
      <c r="BE547" s="196"/>
      <c r="BF547" s="192"/>
      <c r="BG547" s="192"/>
      <c r="BH547" s="10"/>
      <c r="BI547" s="10"/>
      <c r="BJ547" s="10"/>
      <c r="BK547" s="10"/>
      <c r="BL547" s="10"/>
      <c r="BM547" s="10"/>
      <c r="BN547" s="12"/>
      <c r="BO547" s="12"/>
    </row>
    <row r="548" spans="1:67" ht="13.5" customHeight="1" x14ac:dyDescent="0.35">
      <c r="A548" s="181"/>
      <c r="B548" s="194"/>
      <c r="C548" s="12"/>
      <c r="D548" s="12"/>
      <c r="E548" s="12"/>
      <c r="F548" s="12"/>
      <c r="G548" s="12"/>
      <c r="H548" s="131"/>
      <c r="I548" s="12"/>
      <c r="J548" s="12"/>
      <c r="K548" s="12"/>
      <c r="L548" s="54"/>
      <c r="M548" s="12"/>
      <c r="N548" s="12"/>
      <c r="O548" s="12"/>
      <c r="P548" s="12"/>
      <c r="Q548" s="12"/>
      <c r="R548" s="183"/>
      <c r="S548" s="183"/>
      <c r="T548" s="183"/>
      <c r="U548" s="183"/>
      <c r="V548" s="181"/>
      <c r="W548" s="184"/>
      <c r="X548" s="184"/>
      <c r="Y548" s="185"/>
      <c r="Z548" s="185"/>
      <c r="AA548" s="216"/>
      <c r="AB548" s="181"/>
      <c r="AC548" s="12"/>
      <c r="AD548" s="12"/>
      <c r="AE548" s="12"/>
      <c r="AF548" s="185"/>
      <c r="AG548" s="12"/>
      <c r="AH548" s="195"/>
      <c r="AI548" s="186"/>
      <c r="AJ548" s="187"/>
      <c r="AK548" s="187"/>
      <c r="AL548" s="188"/>
      <c r="AM548" s="188"/>
      <c r="AN548" s="188"/>
      <c r="AO548" s="188"/>
      <c r="AP548" s="188"/>
      <c r="AQ548" s="188"/>
      <c r="AR548" s="137"/>
      <c r="AS548" s="189"/>
      <c r="AT548" s="196"/>
      <c r="AU548" s="191"/>
      <c r="AV548" s="190"/>
      <c r="AW548" s="189"/>
      <c r="AX548" s="190"/>
      <c r="AY548" s="137"/>
      <c r="AZ548" s="10"/>
      <c r="BA548" s="196"/>
      <c r="BB548" s="196"/>
      <c r="BC548" s="197"/>
      <c r="BD548" s="197"/>
      <c r="BE548" s="196"/>
      <c r="BF548" s="192"/>
      <c r="BG548" s="192"/>
      <c r="BH548" s="10"/>
      <c r="BI548" s="10"/>
      <c r="BJ548" s="10"/>
      <c r="BK548" s="10"/>
      <c r="BL548" s="10"/>
      <c r="BM548" s="10"/>
      <c r="BN548" s="12"/>
      <c r="BO548" s="12"/>
    </row>
    <row r="549" spans="1:67" ht="13.5" customHeight="1" x14ac:dyDescent="0.35">
      <c r="A549" s="181"/>
      <c r="B549" s="194"/>
      <c r="C549" s="12"/>
      <c r="D549" s="12"/>
      <c r="E549" s="12"/>
      <c r="F549" s="12"/>
      <c r="G549" s="12"/>
      <c r="H549" s="131"/>
      <c r="I549" s="12"/>
      <c r="J549" s="12"/>
      <c r="K549" s="12"/>
      <c r="L549" s="54"/>
      <c r="M549" s="12"/>
      <c r="N549" s="12"/>
      <c r="O549" s="12"/>
      <c r="P549" s="12"/>
      <c r="Q549" s="12"/>
      <c r="R549" s="183"/>
      <c r="S549" s="183"/>
      <c r="T549" s="183"/>
      <c r="U549" s="183"/>
      <c r="V549" s="181"/>
      <c r="W549" s="184"/>
      <c r="X549" s="184"/>
      <c r="Y549" s="185"/>
      <c r="Z549" s="185"/>
      <c r="AA549" s="216"/>
      <c r="AB549" s="181"/>
      <c r="AC549" s="12"/>
      <c r="AD549" s="12"/>
      <c r="AE549" s="12"/>
      <c r="AF549" s="185"/>
      <c r="AG549" s="12"/>
      <c r="AH549" s="195"/>
      <c r="AI549" s="186"/>
      <c r="AJ549" s="187"/>
      <c r="AK549" s="187"/>
      <c r="AL549" s="188"/>
      <c r="AM549" s="188"/>
      <c r="AN549" s="188"/>
      <c r="AO549" s="188"/>
      <c r="AP549" s="188"/>
      <c r="AQ549" s="188"/>
      <c r="AR549" s="137"/>
      <c r="AS549" s="189"/>
      <c r="AT549" s="196"/>
      <c r="AU549" s="191"/>
      <c r="AV549" s="190"/>
      <c r="AW549" s="189"/>
      <c r="AX549" s="190"/>
      <c r="AY549" s="137"/>
      <c r="AZ549" s="10"/>
      <c r="BA549" s="196"/>
      <c r="BB549" s="196"/>
      <c r="BC549" s="197"/>
      <c r="BD549" s="197"/>
      <c r="BE549" s="196"/>
      <c r="BF549" s="192"/>
      <c r="BG549" s="192"/>
      <c r="BH549" s="10"/>
      <c r="BI549" s="10"/>
      <c r="BJ549" s="10"/>
      <c r="BK549" s="10"/>
      <c r="BL549" s="10"/>
      <c r="BM549" s="10"/>
      <c r="BN549" s="12"/>
      <c r="BO549" s="12"/>
    </row>
    <row r="550" spans="1:67" ht="13.5" customHeight="1" x14ac:dyDescent="0.35">
      <c r="A550" s="181"/>
      <c r="B550" s="194"/>
      <c r="C550" s="12"/>
      <c r="D550" s="12"/>
      <c r="E550" s="12"/>
      <c r="F550" s="12"/>
      <c r="G550" s="12"/>
      <c r="H550" s="131"/>
      <c r="I550" s="12"/>
      <c r="J550" s="12"/>
      <c r="K550" s="12"/>
      <c r="L550" s="54"/>
      <c r="M550" s="12"/>
      <c r="N550" s="12"/>
      <c r="O550" s="12"/>
      <c r="P550" s="12"/>
      <c r="Q550" s="12"/>
      <c r="R550" s="183"/>
      <c r="S550" s="183"/>
      <c r="T550" s="183"/>
      <c r="U550" s="183"/>
      <c r="V550" s="181"/>
      <c r="W550" s="184"/>
      <c r="X550" s="184"/>
      <c r="Y550" s="185"/>
      <c r="Z550" s="185"/>
      <c r="AA550" s="216"/>
      <c r="AB550" s="181"/>
      <c r="AC550" s="12"/>
      <c r="AD550" s="12"/>
      <c r="AE550" s="12"/>
      <c r="AF550" s="185"/>
      <c r="AG550" s="12"/>
      <c r="AH550" s="195"/>
      <c r="AI550" s="186"/>
      <c r="AJ550" s="187"/>
      <c r="AK550" s="187"/>
      <c r="AL550" s="188"/>
      <c r="AM550" s="188"/>
      <c r="AN550" s="188"/>
      <c r="AO550" s="188"/>
      <c r="AP550" s="188"/>
      <c r="AQ550" s="188"/>
      <c r="AR550" s="137"/>
      <c r="AS550" s="189"/>
      <c r="AT550" s="196"/>
      <c r="AU550" s="191"/>
      <c r="AV550" s="190"/>
      <c r="AW550" s="189"/>
      <c r="AX550" s="190"/>
      <c r="AY550" s="137"/>
      <c r="AZ550" s="10"/>
      <c r="BA550" s="196"/>
      <c r="BB550" s="196"/>
      <c r="BC550" s="197"/>
      <c r="BD550" s="197"/>
      <c r="BE550" s="196"/>
      <c r="BF550" s="192"/>
      <c r="BG550" s="192"/>
      <c r="BH550" s="10"/>
      <c r="BI550" s="10"/>
      <c r="BJ550" s="10"/>
      <c r="BK550" s="10"/>
      <c r="BL550" s="10"/>
      <c r="BM550" s="10"/>
      <c r="BN550" s="12"/>
      <c r="BO550" s="12"/>
    </row>
    <row r="551" spans="1:67" ht="13.5" customHeight="1" x14ac:dyDescent="0.35">
      <c r="A551" s="181"/>
      <c r="B551" s="194"/>
      <c r="C551" s="12"/>
      <c r="D551" s="12"/>
      <c r="E551" s="12"/>
      <c r="F551" s="12"/>
      <c r="G551" s="12"/>
      <c r="H551" s="131"/>
      <c r="I551" s="12"/>
      <c r="J551" s="12"/>
      <c r="K551" s="12"/>
      <c r="L551" s="54"/>
      <c r="M551" s="12"/>
      <c r="N551" s="12"/>
      <c r="O551" s="12"/>
      <c r="P551" s="12"/>
      <c r="Q551" s="12"/>
      <c r="R551" s="183"/>
      <c r="S551" s="183"/>
      <c r="T551" s="183"/>
      <c r="U551" s="183"/>
      <c r="V551" s="181"/>
      <c r="W551" s="184"/>
      <c r="X551" s="184"/>
      <c r="Y551" s="185"/>
      <c r="Z551" s="185"/>
      <c r="AA551" s="216"/>
      <c r="AB551" s="181"/>
      <c r="AC551" s="12"/>
      <c r="AD551" s="12"/>
      <c r="AE551" s="12"/>
      <c r="AF551" s="185"/>
      <c r="AG551" s="12"/>
      <c r="AH551" s="195"/>
      <c r="AI551" s="186"/>
      <c r="AJ551" s="187"/>
      <c r="AK551" s="187"/>
      <c r="AL551" s="188"/>
      <c r="AM551" s="188"/>
      <c r="AN551" s="188"/>
      <c r="AO551" s="188"/>
      <c r="AP551" s="188"/>
      <c r="AQ551" s="188"/>
      <c r="AR551" s="137"/>
      <c r="AS551" s="189"/>
      <c r="AT551" s="196"/>
      <c r="AU551" s="191"/>
      <c r="AV551" s="190"/>
      <c r="AW551" s="189"/>
      <c r="AX551" s="190"/>
      <c r="AY551" s="137"/>
      <c r="AZ551" s="10"/>
      <c r="BA551" s="196"/>
      <c r="BB551" s="196"/>
      <c r="BC551" s="197"/>
      <c r="BD551" s="197"/>
      <c r="BE551" s="196"/>
      <c r="BF551" s="192"/>
      <c r="BG551" s="192"/>
      <c r="BH551" s="10"/>
      <c r="BI551" s="10"/>
      <c r="BJ551" s="10"/>
      <c r="BK551" s="10"/>
      <c r="BL551" s="10"/>
      <c r="BM551" s="10"/>
      <c r="BN551" s="12"/>
      <c r="BO551" s="12"/>
    </row>
    <row r="552" spans="1:67" ht="13.5" customHeight="1" x14ac:dyDescent="0.35">
      <c r="A552" s="181"/>
      <c r="B552" s="194"/>
      <c r="C552" s="12"/>
      <c r="D552" s="12"/>
      <c r="E552" s="12"/>
      <c r="F552" s="12"/>
      <c r="G552" s="12"/>
      <c r="H552" s="131"/>
      <c r="I552" s="12"/>
      <c r="J552" s="12"/>
      <c r="K552" s="12"/>
      <c r="L552" s="54"/>
      <c r="M552" s="12"/>
      <c r="N552" s="12"/>
      <c r="O552" s="12"/>
      <c r="P552" s="12"/>
      <c r="Q552" s="12"/>
      <c r="R552" s="183"/>
      <c r="S552" s="183"/>
      <c r="T552" s="183"/>
      <c r="U552" s="183"/>
      <c r="V552" s="181"/>
      <c r="W552" s="184"/>
      <c r="X552" s="184"/>
      <c r="Y552" s="185"/>
      <c r="Z552" s="185"/>
      <c r="AA552" s="216"/>
      <c r="AB552" s="181"/>
      <c r="AC552" s="12"/>
      <c r="AD552" s="12"/>
      <c r="AE552" s="12"/>
      <c r="AF552" s="185"/>
      <c r="AG552" s="12"/>
      <c r="AH552" s="195"/>
      <c r="AI552" s="186"/>
      <c r="AJ552" s="187"/>
      <c r="AK552" s="187"/>
      <c r="AL552" s="188"/>
      <c r="AM552" s="188"/>
      <c r="AN552" s="188"/>
      <c r="AO552" s="188"/>
      <c r="AP552" s="188"/>
      <c r="AQ552" s="188"/>
      <c r="AR552" s="137"/>
      <c r="AS552" s="189"/>
      <c r="AT552" s="196"/>
      <c r="AU552" s="191"/>
      <c r="AV552" s="190"/>
      <c r="AW552" s="189"/>
      <c r="AX552" s="190"/>
      <c r="AY552" s="137"/>
      <c r="AZ552" s="10"/>
      <c r="BA552" s="196"/>
      <c r="BB552" s="196"/>
      <c r="BC552" s="197"/>
      <c r="BD552" s="197"/>
      <c r="BE552" s="196"/>
      <c r="BF552" s="192"/>
      <c r="BG552" s="192"/>
      <c r="BH552" s="10"/>
      <c r="BI552" s="10"/>
      <c r="BJ552" s="10"/>
      <c r="BK552" s="10"/>
      <c r="BL552" s="10"/>
      <c r="BM552" s="10"/>
      <c r="BN552" s="12"/>
      <c r="BO552" s="12"/>
    </row>
    <row r="553" spans="1:67" ht="13.5" customHeight="1" x14ac:dyDescent="0.35">
      <c r="A553" s="181"/>
      <c r="B553" s="194"/>
      <c r="C553" s="12"/>
      <c r="D553" s="12"/>
      <c r="E553" s="12"/>
      <c r="F553" s="12"/>
      <c r="G553" s="12"/>
      <c r="H553" s="131"/>
      <c r="I553" s="12"/>
      <c r="J553" s="12"/>
      <c r="K553" s="12"/>
      <c r="L553" s="54"/>
      <c r="M553" s="12"/>
      <c r="N553" s="12"/>
      <c r="O553" s="12"/>
      <c r="P553" s="12"/>
      <c r="Q553" s="12"/>
      <c r="R553" s="183"/>
      <c r="S553" s="183"/>
      <c r="T553" s="183"/>
      <c r="U553" s="183"/>
      <c r="V553" s="181"/>
      <c r="W553" s="184"/>
      <c r="X553" s="184"/>
      <c r="Y553" s="185"/>
      <c r="Z553" s="185"/>
      <c r="AA553" s="216"/>
      <c r="AB553" s="181"/>
      <c r="AC553" s="12"/>
      <c r="AD553" s="12"/>
      <c r="AE553" s="12"/>
      <c r="AF553" s="185"/>
      <c r="AG553" s="12"/>
      <c r="AH553" s="195"/>
      <c r="AI553" s="186"/>
      <c r="AJ553" s="187"/>
      <c r="AK553" s="187"/>
      <c r="AL553" s="188"/>
      <c r="AM553" s="188"/>
      <c r="AN553" s="188"/>
      <c r="AO553" s="188"/>
      <c r="AP553" s="188"/>
      <c r="AQ553" s="188"/>
      <c r="AR553" s="137"/>
      <c r="AS553" s="189"/>
      <c r="AT553" s="196"/>
      <c r="AU553" s="191"/>
      <c r="AV553" s="190"/>
      <c r="AW553" s="189"/>
      <c r="AX553" s="190"/>
      <c r="AY553" s="137"/>
      <c r="AZ553" s="10"/>
      <c r="BA553" s="196"/>
      <c r="BB553" s="196"/>
      <c r="BC553" s="197"/>
      <c r="BD553" s="197"/>
      <c r="BE553" s="196"/>
      <c r="BF553" s="192"/>
      <c r="BG553" s="192"/>
      <c r="BH553" s="10"/>
      <c r="BI553" s="10"/>
      <c r="BJ553" s="10"/>
      <c r="BK553" s="10"/>
      <c r="BL553" s="10"/>
      <c r="BM553" s="10"/>
      <c r="BN553" s="12"/>
      <c r="BO553" s="12"/>
    </row>
    <row r="554" spans="1:67" ht="13.5" customHeight="1" x14ac:dyDescent="0.35">
      <c r="A554" s="181"/>
      <c r="B554" s="194"/>
      <c r="C554" s="12"/>
      <c r="D554" s="12"/>
      <c r="E554" s="12"/>
      <c r="F554" s="12"/>
      <c r="G554" s="12"/>
      <c r="H554" s="131"/>
      <c r="I554" s="12"/>
      <c r="J554" s="12"/>
      <c r="K554" s="12"/>
      <c r="L554" s="54"/>
      <c r="M554" s="12"/>
      <c r="N554" s="12"/>
      <c r="O554" s="12"/>
      <c r="P554" s="12"/>
      <c r="Q554" s="12"/>
      <c r="R554" s="183"/>
      <c r="S554" s="183"/>
      <c r="T554" s="183"/>
      <c r="U554" s="183"/>
      <c r="V554" s="181"/>
      <c r="W554" s="184"/>
      <c r="X554" s="184"/>
      <c r="Y554" s="185"/>
      <c r="Z554" s="185"/>
      <c r="AA554" s="216"/>
      <c r="AB554" s="181"/>
      <c r="AC554" s="12"/>
      <c r="AD554" s="12"/>
      <c r="AE554" s="12"/>
      <c r="AF554" s="185"/>
      <c r="AG554" s="12"/>
      <c r="AH554" s="195"/>
      <c r="AI554" s="186"/>
      <c r="AJ554" s="187"/>
      <c r="AK554" s="187"/>
      <c r="AL554" s="188"/>
      <c r="AM554" s="188"/>
      <c r="AN554" s="188"/>
      <c r="AO554" s="188"/>
      <c r="AP554" s="188"/>
      <c r="AQ554" s="188"/>
      <c r="AR554" s="137"/>
      <c r="AS554" s="189"/>
      <c r="AT554" s="196"/>
      <c r="AU554" s="191"/>
      <c r="AV554" s="190"/>
      <c r="AW554" s="189"/>
      <c r="AX554" s="190"/>
      <c r="AY554" s="137"/>
      <c r="AZ554" s="10"/>
      <c r="BA554" s="196"/>
      <c r="BB554" s="196"/>
      <c r="BC554" s="197"/>
      <c r="BD554" s="197"/>
      <c r="BE554" s="196"/>
      <c r="BF554" s="192"/>
      <c r="BG554" s="192"/>
      <c r="BH554" s="10"/>
      <c r="BI554" s="10"/>
      <c r="BJ554" s="10"/>
      <c r="BK554" s="10"/>
      <c r="BL554" s="10"/>
      <c r="BM554" s="10"/>
      <c r="BN554" s="12"/>
      <c r="BO554" s="12"/>
    </row>
    <row r="555" spans="1:67" ht="13.5" customHeight="1" x14ac:dyDescent="0.35">
      <c r="A555" s="181"/>
      <c r="B555" s="194"/>
      <c r="C555" s="12"/>
      <c r="D555" s="12"/>
      <c r="E555" s="12"/>
      <c r="F555" s="12"/>
      <c r="G555" s="12"/>
      <c r="H555" s="131"/>
      <c r="I555" s="12"/>
      <c r="J555" s="12"/>
      <c r="K555" s="12"/>
      <c r="L555" s="54"/>
      <c r="M555" s="12"/>
      <c r="N555" s="12"/>
      <c r="O555" s="12"/>
      <c r="P555" s="12"/>
      <c r="Q555" s="12"/>
      <c r="R555" s="183"/>
      <c r="S555" s="183"/>
      <c r="T555" s="183"/>
      <c r="U555" s="183"/>
      <c r="V555" s="181"/>
      <c r="W555" s="184"/>
      <c r="X555" s="184"/>
      <c r="Y555" s="185"/>
      <c r="Z555" s="185"/>
      <c r="AA555" s="216"/>
      <c r="AB555" s="181"/>
      <c r="AC555" s="12"/>
      <c r="AD555" s="12"/>
      <c r="AE555" s="12"/>
      <c r="AF555" s="185"/>
      <c r="AG555" s="12"/>
      <c r="AH555" s="195"/>
      <c r="AI555" s="186"/>
      <c r="AJ555" s="187"/>
      <c r="AK555" s="187"/>
      <c r="AL555" s="188"/>
      <c r="AM555" s="188"/>
      <c r="AN555" s="188"/>
      <c r="AO555" s="188"/>
      <c r="AP555" s="188"/>
      <c r="AQ555" s="188"/>
      <c r="AR555" s="137"/>
      <c r="AS555" s="189"/>
      <c r="AT555" s="196"/>
      <c r="AU555" s="191"/>
      <c r="AV555" s="190"/>
      <c r="AW555" s="189"/>
      <c r="AX555" s="190"/>
      <c r="AY555" s="137"/>
      <c r="AZ555" s="10"/>
      <c r="BA555" s="196"/>
      <c r="BB555" s="196"/>
      <c r="BC555" s="197"/>
      <c r="BD555" s="197"/>
      <c r="BE555" s="196"/>
      <c r="BF555" s="192"/>
      <c r="BG555" s="192"/>
      <c r="BH555" s="10"/>
      <c r="BI555" s="10"/>
      <c r="BJ555" s="10"/>
      <c r="BK555" s="10"/>
      <c r="BL555" s="10"/>
      <c r="BM555" s="10"/>
      <c r="BN555" s="12"/>
      <c r="BO555" s="12"/>
    </row>
    <row r="556" spans="1:67" ht="13.5" customHeight="1" x14ac:dyDescent="0.35">
      <c r="A556" s="181"/>
      <c r="B556" s="194"/>
      <c r="C556" s="12"/>
      <c r="D556" s="12"/>
      <c r="E556" s="12"/>
      <c r="F556" s="12"/>
      <c r="G556" s="12"/>
      <c r="H556" s="131"/>
      <c r="I556" s="12"/>
      <c r="J556" s="12"/>
      <c r="K556" s="12"/>
      <c r="L556" s="54"/>
      <c r="M556" s="12"/>
      <c r="N556" s="12"/>
      <c r="O556" s="12"/>
      <c r="P556" s="12"/>
      <c r="Q556" s="12"/>
      <c r="R556" s="183"/>
      <c r="S556" s="183"/>
      <c r="T556" s="183"/>
      <c r="U556" s="183"/>
      <c r="V556" s="181"/>
      <c r="W556" s="184"/>
      <c r="X556" s="184"/>
      <c r="Y556" s="185"/>
      <c r="Z556" s="185"/>
      <c r="AA556" s="216"/>
      <c r="AB556" s="181"/>
      <c r="AC556" s="12"/>
      <c r="AD556" s="12"/>
      <c r="AE556" s="12"/>
      <c r="AF556" s="185"/>
      <c r="AG556" s="12"/>
      <c r="AH556" s="195"/>
      <c r="AI556" s="186"/>
      <c r="AJ556" s="187"/>
      <c r="AK556" s="187"/>
      <c r="AL556" s="188"/>
      <c r="AM556" s="188"/>
      <c r="AN556" s="188"/>
      <c r="AO556" s="188"/>
      <c r="AP556" s="188"/>
      <c r="AQ556" s="188"/>
      <c r="AR556" s="137"/>
      <c r="AS556" s="189"/>
      <c r="AT556" s="196"/>
      <c r="AU556" s="191"/>
      <c r="AV556" s="190"/>
      <c r="AW556" s="189"/>
      <c r="AX556" s="190"/>
      <c r="AY556" s="137"/>
      <c r="AZ556" s="10"/>
      <c r="BA556" s="196"/>
      <c r="BB556" s="196"/>
      <c r="BC556" s="197"/>
      <c r="BD556" s="197"/>
      <c r="BE556" s="196"/>
      <c r="BF556" s="192"/>
      <c r="BG556" s="192"/>
      <c r="BH556" s="10"/>
      <c r="BI556" s="10"/>
      <c r="BJ556" s="10"/>
      <c r="BK556" s="10"/>
      <c r="BL556" s="10"/>
      <c r="BM556" s="10"/>
      <c r="BN556" s="12"/>
      <c r="BO556" s="12"/>
    </row>
    <row r="557" spans="1:67" ht="13.5" customHeight="1" x14ac:dyDescent="0.35">
      <c r="A557" s="181"/>
      <c r="B557" s="194"/>
      <c r="C557" s="12"/>
      <c r="D557" s="12"/>
      <c r="E557" s="12"/>
      <c r="F557" s="12"/>
      <c r="G557" s="12"/>
      <c r="H557" s="131"/>
      <c r="I557" s="12"/>
      <c r="J557" s="12"/>
      <c r="K557" s="12"/>
      <c r="L557" s="54"/>
      <c r="M557" s="12"/>
      <c r="N557" s="12"/>
      <c r="O557" s="12"/>
      <c r="P557" s="12"/>
      <c r="Q557" s="12"/>
      <c r="R557" s="183"/>
      <c r="S557" s="183"/>
      <c r="T557" s="183"/>
      <c r="U557" s="183"/>
      <c r="V557" s="181"/>
      <c r="W557" s="184"/>
      <c r="X557" s="184"/>
      <c r="Y557" s="185"/>
      <c r="Z557" s="185"/>
      <c r="AA557" s="216"/>
      <c r="AB557" s="181"/>
      <c r="AC557" s="12"/>
      <c r="AD557" s="12"/>
      <c r="AE557" s="12"/>
      <c r="AF557" s="185"/>
      <c r="AG557" s="12"/>
      <c r="AH557" s="195"/>
      <c r="AI557" s="186"/>
      <c r="AJ557" s="187"/>
      <c r="AK557" s="187"/>
      <c r="AL557" s="188"/>
      <c r="AM557" s="188"/>
      <c r="AN557" s="188"/>
      <c r="AO557" s="188"/>
      <c r="AP557" s="188"/>
      <c r="AQ557" s="188"/>
      <c r="AR557" s="137"/>
      <c r="AS557" s="189"/>
      <c r="AT557" s="196"/>
      <c r="AU557" s="191"/>
      <c r="AV557" s="190"/>
      <c r="AW557" s="189"/>
      <c r="AX557" s="190"/>
      <c r="AY557" s="137"/>
      <c r="AZ557" s="10"/>
      <c r="BA557" s="196"/>
      <c r="BB557" s="196"/>
      <c r="BC557" s="197"/>
      <c r="BD557" s="197"/>
      <c r="BE557" s="196"/>
      <c r="BF557" s="192"/>
      <c r="BG557" s="192"/>
      <c r="BH557" s="10"/>
      <c r="BI557" s="10"/>
      <c r="BJ557" s="10"/>
      <c r="BK557" s="10"/>
      <c r="BL557" s="10"/>
      <c r="BM557" s="10"/>
      <c r="BN557" s="12"/>
      <c r="BO557" s="12"/>
    </row>
    <row r="558" spans="1:67" ht="13.5" customHeight="1" x14ac:dyDescent="0.35">
      <c r="A558" s="181"/>
      <c r="B558" s="194"/>
      <c r="C558" s="12"/>
      <c r="D558" s="12"/>
      <c r="E558" s="12"/>
      <c r="F558" s="12"/>
      <c r="G558" s="12"/>
      <c r="H558" s="131"/>
      <c r="I558" s="12"/>
      <c r="J558" s="12"/>
      <c r="K558" s="12"/>
      <c r="L558" s="54"/>
      <c r="M558" s="12"/>
      <c r="N558" s="12"/>
      <c r="O558" s="12"/>
      <c r="P558" s="12"/>
      <c r="Q558" s="12"/>
      <c r="R558" s="183"/>
      <c r="S558" s="183"/>
      <c r="T558" s="183"/>
      <c r="U558" s="183"/>
      <c r="V558" s="181"/>
      <c r="W558" s="184"/>
      <c r="X558" s="184"/>
      <c r="Y558" s="185"/>
      <c r="Z558" s="185"/>
      <c r="AA558" s="216"/>
      <c r="AB558" s="181"/>
      <c r="AC558" s="12"/>
      <c r="AD558" s="12"/>
      <c r="AE558" s="12"/>
      <c r="AF558" s="185"/>
      <c r="AG558" s="12"/>
      <c r="AH558" s="195"/>
      <c r="AI558" s="186"/>
      <c r="AJ558" s="187"/>
      <c r="AK558" s="187"/>
      <c r="AL558" s="188"/>
      <c r="AM558" s="188"/>
      <c r="AN558" s="188"/>
      <c r="AO558" s="188"/>
      <c r="AP558" s="188"/>
      <c r="AQ558" s="188"/>
      <c r="AR558" s="137"/>
      <c r="AS558" s="189"/>
      <c r="AT558" s="196"/>
      <c r="AU558" s="191"/>
      <c r="AV558" s="190"/>
      <c r="AW558" s="189"/>
      <c r="AX558" s="190"/>
      <c r="AY558" s="137"/>
      <c r="AZ558" s="10"/>
      <c r="BA558" s="196"/>
      <c r="BB558" s="196"/>
      <c r="BC558" s="197"/>
      <c r="BD558" s="197"/>
      <c r="BE558" s="196"/>
      <c r="BF558" s="192"/>
      <c r="BG558" s="192"/>
      <c r="BH558" s="10"/>
      <c r="BI558" s="10"/>
      <c r="BJ558" s="10"/>
      <c r="BK558" s="10"/>
      <c r="BL558" s="10"/>
      <c r="BM558" s="10"/>
      <c r="BN558" s="12"/>
      <c r="BO558" s="12"/>
    </row>
    <row r="559" spans="1:67" ht="13.5" customHeight="1" x14ac:dyDescent="0.35">
      <c r="A559" s="181"/>
      <c r="B559" s="194"/>
      <c r="C559" s="12"/>
      <c r="D559" s="12"/>
      <c r="E559" s="12"/>
      <c r="F559" s="12"/>
      <c r="G559" s="12"/>
      <c r="H559" s="131"/>
      <c r="I559" s="12"/>
      <c r="J559" s="12"/>
      <c r="K559" s="12"/>
      <c r="L559" s="54"/>
      <c r="M559" s="12"/>
      <c r="N559" s="12"/>
      <c r="O559" s="12"/>
      <c r="P559" s="12"/>
      <c r="Q559" s="12"/>
      <c r="R559" s="183"/>
      <c r="S559" s="183"/>
      <c r="T559" s="183"/>
      <c r="U559" s="183"/>
      <c r="V559" s="181"/>
      <c r="W559" s="184"/>
      <c r="X559" s="184"/>
      <c r="Y559" s="185"/>
      <c r="Z559" s="185"/>
      <c r="AA559" s="216"/>
      <c r="AB559" s="181"/>
      <c r="AC559" s="12"/>
      <c r="AD559" s="12"/>
      <c r="AE559" s="12"/>
      <c r="AF559" s="185"/>
      <c r="AG559" s="12"/>
      <c r="AH559" s="195"/>
      <c r="AI559" s="186"/>
      <c r="AJ559" s="187"/>
      <c r="AK559" s="187"/>
      <c r="AL559" s="188"/>
      <c r="AM559" s="188"/>
      <c r="AN559" s="188"/>
      <c r="AO559" s="188"/>
      <c r="AP559" s="188"/>
      <c r="AQ559" s="188"/>
      <c r="AR559" s="137"/>
      <c r="AS559" s="189"/>
      <c r="AT559" s="196"/>
      <c r="AU559" s="191"/>
      <c r="AV559" s="190"/>
      <c r="AW559" s="189"/>
      <c r="AX559" s="190"/>
      <c r="AY559" s="137"/>
      <c r="AZ559" s="10"/>
      <c r="BA559" s="196"/>
      <c r="BB559" s="196"/>
      <c r="BC559" s="197"/>
      <c r="BD559" s="197"/>
      <c r="BE559" s="196"/>
      <c r="BF559" s="192"/>
      <c r="BG559" s="192"/>
      <c r="BH559" s="10"/>
      <c r="BI559" s="10"/>
      <c r="BJ559" s="10"/>
      <c r="BK559" s="10"/>
      <c r="BL559" s="10"/>
      <c r="BM559" s="10"/>
      <c r="BN559" s="12"/>
      <c r="BO559" s="12"/>
    </row>
    <row r="560" spans="1:67" ht="13.5" customHeight="1" x14ac:dyDescent="0.35">
      <c r="A560" s="181"/>
      <c r="B560" s="194"/>
      <c r="C560" s="12"/>
      <c r="D560" s="12"/>
      <c r="E560" s="12"/>
      <c r="F560" s="12"/>
      <c r="G560" s="12"/>
      <c r="H560" s="131"/>
      <c r="I560" s="12"/>
      <c r="J560" s="12"/>
      <c r="K560" s="12"/>
      <c r="L560" s="54"/>
      <c r="M560" s="12"/>
      <c r="N560" s="12"/>
      <c r="O560" s="12"/>
      <c r="P560" s="12"/>
      <c r="Q560" s="12"/>
      <c r="R560" s="183"/>
      <c r="S560" s="183"/>
      <c r="T560" s="183"/>
      <c r="U560" s="183"/>
      <c r="V560" s="181"/>
      <c r="W560" s="184"/>
      <c r="X560" s="184"/>
      <c r="Y560" s="185"/>
      <c r="Z560" s="185"/>
      <c r="AA560" s="216"/>
      <c r="AB560" s="181"/>
      <c r="AC560" s="12"/>
      <c r="AD560" s="12"/>
      <c r="AE560" s="12"/>
      <c r="AF560" s="185"/>
      <c r="AG560" s="12"/>
      <c r="AH560" s="195"/>
      <c r="AI560" s="186"/>
      <c r="AJ560" s="187"/>
      <c r="AK560" s="187"/>
      <c r="AL560" s="188"/>
      <c r="AM560" s="188"/>
      <c r="AN560" s="188"/>
      <c r="AO560" s="188"/>
      <c r="AP560" s="188"/>
      <c r="AQ560" s="188"/>
      <c r="AR560" s="137"/>
      <c r="AS560" s="189"/>
      <c r="AT560" s="196"/>
      <c r="AU560" s="191"/>
      <c r="AV560" s="190"/>
      <c r="AW560" s="189"/>
      <c r="AX560" s="190"/>
      <c r="AY560" s="137"/>
      <c r="AZ560" s="10"/>
      <c r="BA560" s="196"/>
      <c r="BB560" s="196"/>
      <c r="BC560" s="197"/>
      <c r="BD560" s="197"/>
      <c r="BE560" s="196"/>
      <c r="BF560" s="192"/>
      <c r="BG560" s="192"/>
      <c r="BH560" s="10"/>
      <c r="BI560" s="10"/>
      <c r="BJ560" s="10"/>
      <c r="BK560" s="10"/>
      <c r="BL560" s="10"/>
      <c r="BM560" s="10"/>
      <c r="BN560" s="12"/>
      <c r="BO560" s="12"/>
    </row>
    <row r="561" spans="1:67" ht="13.5" customHeight="1" x14ac:dyDescent="0.35">
      <c r="A561" s="181"/>
      <c r="B561" s="194"/>
      <c r="C561" s="12"/>
      <c r="D561" s="12"/>
      <c r="E561" s="12"/>
      <c r="F561" s="12"/>
      <c r="G561" s="12"/>
      <c r="H561" s="131"/>
      <c r="I561" s="12"/>
      <c r="J561" s="12"/>
      <c r="K561" s="12"/>
      <c r="L561" s="54"/>
      <c r="M561" s="12"/>
      <c r="N561" s="12"/>
      <c r="O561" s="12"/>
      <c r="P561" s="12"/>
      <c r="Q561" s="12"/>
      <c r="R561" s="183"/>
      <c r="S561" s="183"/>
      <c r="T561" s="183"/>
      <c r="U561" s="183"/>
      <c r="V561" s="181"/>
      <c r="W561" s="184"/>
      <c r="X561" s="184"/>
      <c r="Y561" s="185"/>
      <c r="Z561" s="185"/>
      <c r="AA561" s="216"/>
      <c r="AB561" s="181"/>
      <c r="AC561" s="12"/>
      <c r="AD561" s="12"/>
      <c r="AE561" s="12"/>
      <c r="AF561" s="185"/>
      <c r="AG561" s="12"/>
      <c r="AH561" s="195"/>
      <c r="AI561" s="186"/>
      <c r="AJ561" s="187"/>
      <c r="AK561" s="187"/>
      <c r="AL561" s="188"/>
      <c r="AM561" s="188"/>
      <c r="AN561" s="188"/>
      <c r="AO561" s="188"/>
      <c r="AP561" s="188"/>
      <c r="AQ561" s="188"/>
      <c r="AR561" s="137"/>
      <c r="AS561" s="189"/>
      <c r="AT561" s="196"/>
      <c r="AU561" s="191"/>
      <c r="AV561" s="190"/>
      <c r="AW561" s="189"/>
      <c r="AX561" s="190"/>
      <c r="AY561" s="137"/>
      <c r="AZ561" s="10"/>
      <c r="BA561" s="196"/>
      <c r="BB561" s="196"/>
      <c r="BC561" s="197"/>
      <c r="BD561" s="197"/>
      <c r="BE561" s="196"/>
      <c r="BF561" s="192"/>
      <c r="BG561" s="192"/>
      <c r="BH561" s="10"/>
      <c r="BI561" s="10"/>
      <c r="BJ561" s="10"/>
      <c r="BK561" s="10"/>
      <c r="BL561" s="10"/>
      <c r="BM561" s="10"/>
      <c r="BN561" s="12"/>
      <c r="BO561" s="12"/>
    </row>
    <row r="562" spans="1:67" ht="13.5" customHeight="1" x14ac:dyDescent="0.35">
      <c r="A562" s="181"/>
      <c r="B562" s="194"/>
      <c r="C562" s="12"/>
      <c r="D562" s="12"/>
      <c r="E562" s="12"/>
      <c r="F562" s="12"/>
      <c r="G562" s="12"/>
      <c r="H562" s="131"/>
      <c r="I562" s="12"/>
      <c r="J562" s="12"/>
      <c r="K562" s="12"/>
      <c r="L562" s="54"/>
      <c r="M562" s="12"/>
      <c r="N562" s="12"/>
      <c r="O562" s="12"/>
      <c r="P562" s="12"/>
      <c r="Q562" s="12"/>
      <c r="R562" s="183"/>
      <c r="S562" s="183"/>
      <c r="T562" s="183"/>
      <c r="U562" s="183"/>
      <c r="V562" s="181"/>
      <c r="W562" s="184"/>
      <c r="X562" s="184"/>
      <c r="Y562" s="185"/>
      <c r="Z562" s="185"/>
      <c r="AA562" s="216"/>
      <c r="AB562" s="181"/>
      <c r="AC562" s="12"/>
      <c r="AD562" s="12"/>
      <c r="AE562" s="12"/>
      <c r="AF562" s="185"/>
      <c r="AG562" s="12"/>
      <c r="AH562" s="195"/>
      <c r="AI562" s="186"/>
      <c r="AJ562" s="187"/>
      <c r="AK562" s="187"/>
      <c r="AL562" s="188"/>
      <c r="AM562" s="188"/>
      <c r="AN562" s="188"/>
      <c r="AO562" s="188"/>
      <c r="AP562" s="188"/>
      <c r="AQ562" s="188"/>
      <c r="AR562" s="137"/>
      <c r="AS562" s="189"/>
      <c r="AT562" s="196"/>
      <c r="AU562" s="191"/>
      <c r="AV562" s="190"/>
      <c r="AW562" s="189"/>
      <c r="AX562" s="190"/>
      <c r="AY562" s="137"/>
      <c r="AZ562" s="10"/>
      <c r="BA562" s="196"/>
      <c r="BB562" s="196"/>
      <c r="BC562" s="197"/>
      <c r="BD562" s="197"/>
      <c r="BE562" s="196"/>
      <c r="BF562" s="192"/>
      <c r="BG562" s="192"/>
      <c r="BH562" s="10"/>
      <c r="BI562" s="10"/>
      <c r="BJ562" s="10"/>
      <c r="BK562" s="10"/>
      <c r="BL562" s="10"/>
      <c r="BM562" s="10"/>
      <c r="BN562" s="12"/>
      <c r="BO562" s="12"/>
    </row>
    <row r="563" spans="1:67" ht="13.5" customHeight="1" x14ac:dyDescent="0.35">
      <c r="A563" s="181"/>
      <c r="B563" s="194"/>
      <c r="C563" s="12"/>
      <c r="D563" s="12"/>
      <c r="E563" s="12"/>
      <c r="F563" s="12"/>
      <c r="G563" s="12"/>
      <c r="H563" s="131"/>
      <c r="I563" s="12"/>
      <c r="J563" s="12"/>
      <c r="K563" s="12"/>
      <c r="L563" s="54"/>
      <c r="M563" s="12"/>
      <c r="N563" s="12"/>
      <c r="O563" s="12"/>
      <c r="P563" s="12"/>
      <c r="Q563" s="12"/>
      <c r="R563" s="183"/>
      <c r="S563" s="183"/>
      <c r="T563" s="183"/>
      <c r="U563" s="183"/>
      <c r="V563" s="181"/>
      <c r="W563" s="184"/>
      <c r="X563" s="184"/>
      <c r="Y563" s="185"/>
      <c r="Z563" s="185"/>
      <c r="AA563" s="216"/>
      <c r="AB563" s="181"/>
      <c r="AC563" s="12"/>
      <c r="AD563" s="12"/>
      <c r="AE563" s="12"/>
      <c r="AF563" s="185"/>
      <c r="AG563" s="12"/>
      <c r="AH563" s="195"/>
      <c r="AI563" s="186"/>
      <c r="AJ563" s="187"/>
      <c r="AK563" s="187"/>
      <c r="AL563" s="188"/>
      <c r="AM563" s="188"/>
      <c r="AN563" s="188"/>
      <c r="AO563" s="188"/>
      <c r="AP563" s="188"/>
      <c r="AQ563" s="188"/>
      <c r="AR563" s="137"/>
      <c r="AS563" s="189"/>
      <c r="AT563" s="196"/>
      <c r="AU563" s="191"/>
      <c r="AV563" s="190"/>
      <c r="AW563" s="189"/>
      <c r="AX563" s="190"/>
      <c r="AY563" s="137"/>
      <c r="AZ563" s="10"/>
      <c r="BA563" s="196"/>
      <c r="BB563" s="196"/>
      <c r="BC563" s="197"/>
      <c r="BD563" s="197"/>
      <c r="BE563" s="196"/>
      <c r="BF563" s="192"/>
      <c r="BG563" s="192"/>
      <c r="BH563" s="10"/>
      <c r="BI563" s="10"/>
      <c r="BJ563" s="10"/>
      <c r="BK563" s="10"/>
      <c r="BL563" s="10"/>
      <c r="BM563" s="10"/>
      <c r="BN563" s="12"/>
      <c r="BO563" s="12"/>
    </row>
    <row r="564" spans="1:67" ht="13.5" customHeight="1" x14ac:dyDescent="0.35">
      <c r="A564" s="181"/>
      <c r="B564" s="194"/>
      <c r="C564" s="12"/>
      <c r="D564" s="12"/>
      <c r="E564" s="12"/>
      <c r="F564" s="12"/>
      <c r="G564" s="12"/>
      <c r="H564" s="131"/>
      <c r="I564" s="12"/>
      <c r="J564" s="12"/>
      <c r="K564" s="12"/>
      <c r="L564" s="54"/>
      <c r="M564" s="12"/>
      <c r="N564" s="12"/>
      <c r="O564" s="12"/>
      <c r="P564" s="12"/>
      <c r="Q564" s="12"/>
      <c r="R564" s="183"/>
      <c r="S564" s="183"/>
      <c r="T564" s="183"/>
      <c r="U564" s="183"/>
      <c r="V564" s="181"/>
      <c r="W564" s="184"/>
      <c r="X564" s="184"/>
      <c r="Y564" s="185"/>
      <c r="Z564" s="185"/>
      <c r="AA564" s="216"/>
      <c r="AB564" s="181"/>
      <c r="AC564" s="12"/>
      <c r="AD564" s="12"/>
      <c r="AE564" s="12"/>
      <c r="AF564" s="185"/>
      <c r="AG564" s="12"/>
      <c r="AH564" s="195"/>
      <c r="AI564" s="186"/>
      <c r="AJ564" s="187"/>
      <c r="AK564" s="187"/>
      <c r="AL564" s="188"/>
      <c r="AM564" s="188"/>
      <c r="AN564" s="188"/>
      <c r="AO564" s="188"/>
      <c r="AP564" s="188"/>
      <c r="AQ564" s="188"/>
      <c r="AR564" s="137"/>
      <c r="AS564" s="189"/>
      <c r="AT564" s="196"/>
      <c r="AU564" s="191"/>
      <c r="AV564" s="190"/>
      <c r="AW564" s="189"/>
      <c r="AX564" s="190"/>
      <c r="AY564" s="137"/>
      <c r="AZ564" s="10"/>
      <c r="BA564" s="196"/>
      <c r="BB564" s="196"/>
      <c r="BC564" s="197"/>
      <c r="BD564" s="197"/>
      <c r="BE564" s="196"/>
      <c r="BF564" s="192"/>
      <c r="BG564" s="192"/>
      <c r="BH564" s="10"/>
      <c r="BI564" s="10"/>
      <c r="BJ564" s="10"/>
      <c r="BK564" s="10"/>
      <c r="BL564" s="10"/>
      <c r="BM564" s="10"/>
      <c r="BN564" s="12"/>
      <c r="BO564" s="12"/>
    </row>
    <row r="565" spans="1:67" ht="13.5" customHeight="1" x14ac:dyDescent="0.35">
      <c r="A565" s="181"/>
      <c r="B565" s="194"/>
      <c r="C565" s="12"/>
      <c r="D565" s="12"/>
      <c r="E565" s="12"/>
      <c r="F565" s="12"/>
      <c r="G565" s="12"/>
      <c r="H565" s="131"/>
      <c r="I565" s="12"/>
      <c r="J565" s="12"/>
      <c r="K565" s="12"/>
      <c r="L565" s="54"/>
      <c r="M565" s="12"/>
      <c r="N565" s="12"/>
      <c r="O565" s="12"/>
      <c r="P565" s="12"/>
      <c r="Q565" s="12"/>
      <c r="R565" s="183"/>
      <c r="S565" s="183"/>
      <c r="T565" s="183"/>
      <c r="U565" s="183"/>
      <c r="V565" s="181"/>
      <c r="W565" s="184"/>
      <c r="X565" s="184"/>
      <c r="Y565" s="185"/>
      <c r="Z565" s="185"/>
      <c r="AA565" s="216"/>
      <c r="AB565" s="181"/>
      <c r="AC565" s="12"/>
      <c r="AD565" s="12"/>
      <c r="AE565" s="12"/>
      <c r="AF565" s="185"/>
      <c r="AG565" s="12"/>
      <c r="AH565" s="195"/>
      <c r="AI565" s="186"/>
      <c r="AJ565" s="187"/>
      <c r="AK565" s="187"/>
      <c r="AL565" s="188"/>
      <c r="AM565" s="188"/>
      <c r="AN565" s="188"/>
      <c r="AO565" s="188"/>
      <c r="AP565" s="188"/>
      <c r="AQ565" s="188"/>
      <c r="AR565" s="137"/>
      <c r="AS565" s="189"/>
      <c r="AT565" s="196"/>
      <c r="AU565" s="191"/>
      <c r="AV565" s="190"/>
      <c r="AW565" s="189"/>
      <c r="AX565" s="190"/>
      <c r="AY565" s="137"/>
      <c r="AZ565" s="10"/>
      <c r="BA565" s="196"/>
      <c r="BB565" s="196"/>
      <c r="BC565" s="197"/>
      <c r="BD565" s="197"/>
      <c r="BE565" s="196"/>
      <c r="BF565" s="192"/>
      <c r="BG565" s="192"/>
      <c r="BH565" s="10"/>
      <c r="BI565" s="10"/>
      <c r="BJ565" s="10"/>
      <c r="BK565" s="10"/>
      <c r="BL565" s="10"/>
      <c r="BM565" s="10"/>
      <c r="BN565" s="12"/>
      <c r="BO565" s="12"/>
    </row>
    <row r="566" spans="1:67" ht="13.5" customHeight="1" x14ac:dyDescent="0.35">
      <c r="A566" s="181"/>
      <c r="B566" s="194"/>
      <c r="C566" s="12"/>
      <c r="D566" s="12"/>
      <c r="E566" s="12"/>
      <c r="F566" s="12"/>
      <c r="G566" s="12"/>
      <c r="H566" s="131"/>
      <c r="I566" s="12"/>
      <c r="J566" s="12"/>
      <c r="K566" s="12"/>
      <c r="L566" s="54"/>
      <c r="M566" s="12"/>
      <c r="N566" s="12"/>
      <c r="O566" s="12"/>
      <c r="P566" s="12"/>
      <c r="Q566" s="12"/>
      <c r="R566" s="183"/>
      <c r="S566" s="183"/>
      <c r="T566" s="183"/>
      <c r="U566" s="183"/>
      <c r="V566" s="181"/>
      <c r="W566" s="184"/>
      <c r="X566" s="184"/>
      <c r="Y566" s="185"/>
      <c r="Z566" s="185"/>
      <c r="AA566" s="216"/>
      <c r="AB566" s="181"/>
      <c r="AC566" s="12"/>
      <c r="AD566" s="12"/>
      <c r="AE566" s="12"/>
      <c r="AF566" s="185"/>
      <c r="AG566" s="12"/>
      <c r="AH566" s="195"/>
      <c r="AI566" s="186"/>
      <c r="AJ566" s="187"/>
      <c r="AK566" s="187"/>
      <c r="AL566" s="188"/>
      <c r="AM566" s="188"/>
      <c r="AN566" s="188"/>
      <c r="AO566" s="188"/>
      <c r="AP566" s="188"/>
      <c r="AQ566" s="188"/>
      <c r="AR566" s="137"/>
      <c r="AS566" s="189"/>
      <c r="AT566" s="196"/>
      <c r="AU566" s="191"/>
      <c r="AV566" s="190"/>
      <c r="AW566" s="189"/>
      <c r="AX566" s="190"/>
      <c r="AY566" s="137"/>
      <c r="AZ566" s="10"/>
      <c r="BA566" s="196"/>
      <c r="BB566" s="196"/>
      <c r="BC566" s="197"/>
      <c r="BD566" s="197"/>
      <c r="BE566" s="196"/>
      <c r="BF566" s="192"/>
      <c r="BG566" s="192"/>
      <c r="BH566" s="10"/>
      <c r="BI566" s="10"/>
      <c r="BJ566" s="10"/>
      <c r="BK566" s="10"/>
      <c r="BL566" s="10"/>
      <c r="BM566" s="10"/>
      <c r="BN566" s="12"/>
      <c r="BO566" s="12"/>
    </row>
    <row r="567" spans="1:67" ht="13.5" customHeight="1" x14ac:dyDescent="0.35">
      <c r="A567" s="181"/>
      <c r="B567" s="194"/>
      <c r="C567" s="12"/>
      <c r="D567" s="12"/>
      <c r="E567" s="12"/>
      <c r="F567" s="12"/>
      <c r="G567" s="12"/>
      <c r="H567" s="131"/>
      <c r="I567" s="12"/>
      <c r="J567" s="12"/>
      <c r="K567" s="12"/>
      <c r="L567" s="54"/>
      <c r="M567" s="12"/>
      <c r="N567" s="12"/>
      <c r="O567" s="12"/>
      <c r="P567" s="12"/>
      <c r="Q567" s="12"/>
      <c r="R567" s="183"/>
      <c r="S567" s="183"/>
      <c r="T567" s="183"/>
      <c r="U567" s="183"/>
      <c r="V567" s="181"/>
      <c r="W567" s="184"/>
      <c r="X567" s="184"/>
      <c r="Y567" s="185"/>
      <c r="Z567" s="185"/>
      <c r="AA567" s="216"/>
      <c r="AB567" s="181"/>
      <c r="AC567" s="12"/>
      <c r="AD567" s="12"/>
      <c r="AE567" s="12"/>
      <c r="AF567" s="185"/>
      <c r="AG567" s="12"/>
      <c r="AH567" s="195"/>
      <c r="AI567" s="186"/>
      <c r="AJ567" s="187"/>
      <c r="AK567" s="187"/>
      <c r="AL567" s="188"/>
      <c r="AM567" s="188"/>
      <c r="AN567" s="188"/>
      <c r="AO567" s="188"/>
      <c r="AP567" s="188"/>
      <c r="AQ567" s="188"/>
      <c r="AR567" s="137"/>
      <c r="AS567" s="189"/>
      <c r="AT567" s="196"/>
      <c r="AU567" s="191"/>
      <c r="AV567" s="190"/>
      <c r="AW567" s="189"/>
      <c r="AX567" s="190"/>
      <c r="AY567" s="137"/>
      <c r="AZ567" s="10"/>
      <c r="BA567" s="196"/>
      <c r="BB567" s="196"/>
      <c r="BC567" s="197"/>
      <c r="BD567" s="197"/>
      <c r="BE567" s="196"/>
      <c r="BF567" s="192"/>
      <c r="BG567" s="192"/>
      <c r="BH567" s="10"/>
      <c r="BI567" s="10"/>
      <c r="BJ567" s="10"/>
      <c r="BK567" s="10"/>
      <c r="BL567" s="10"/>
      <c r="BM567" s="10"/>
      <c r="BN567" s="12"/>
      <c r="BO567" s="12"/>
    </row>
    <row r="568" spans="1:67" ht="13.5" customHeight="1" x14ac:dyDescent="0.35">
      <c r="A568" s="181"/>
      <c r="B568" s="194"/>
      <c r="C568" s="12"/>
      <c r="D568" s="12"/>
      <c r="E568" s="12"/>
      <c r="F568" s="12"/>
      <c r="G568" s="12"/>
      <c r="H568" s="131"/>
      <c r="I568" s="12"/>
      <c r="J568" s="12"/>
      <c r="K568" s="12"/>
      <c r="L568" s="54"/>
      <c r="M568" s="12"/>
      <c r="N568" s="12"/>
      <c r="O568" s="12"/>
      <c r="P568" s="12"/>
      <c r="Q568" s="12"/>
      <c r="R568" s="183"/>
      <c r="S568" s="183"/>
      <c r="T568" s="183"/>
      <c r="U568" s="183"/>
      <c r="V568" s="181"/>
      <c r="W568" s="184"/>
      <c r="X568" s="184"/>
      <c r="Y568" s="185"/>
      <c r="Z568" s="185"/>
      <c r="AA568" s="216"/>
      <c r="AB568" s="181"/>
      <c r="AC568" s="12"/>
      <c r="AD568" s="12"/>
      <c r="AE568" s="12"/>
      <c r="AF568" s="185"/>
      <c r="AG568" s="12"/>
      <c r="AH568" s="195"/>
      <c r="AI568" s="186"/>
      <c r="AJ568" s="187"/>
      <c r="AK568" s="187"/>
      <c r="AL568" s="188"/>
      <c r="AM568" s="188"/>
      <c r="AN568" s="188"/>
      <c r="AO568" s="188"/>
      <c r="AP568" s="188"/>
      <c r="AQ568" s="188"/>
      <c r="AR568" s="137"/>
      <c r="AS568" s="189"/>
      <c r="AT568" s="196"/>
      <c r="AU568" s="191"/>
      <c r="AV568" s="190"/>
      <c r="AW568" s="189"/>
      <c r="AX568" s="190"/>
      <c r="AY568" s="137"/>
      <c r="AZ568" s="10"/>
      <c r="BA568" s="196"/>
      <c r="BB568" s="196"/>
      <c r="BC568" s="197"/>
      <c r="BD568" s="197"/>
      <c r="BE568" s="196"/>
      <c r="BF568" s="192"/>
      <c r="BG568" s="192"/>
      <c r="BH568" s="10"/>
      <c r="BI568" s="10"/>
      <c r="BJ568" s="10"/>
      <c r="BK568" s="10"/>
      <c r="BL568" s="10"/>
      <c r="BM568" s="10"/>
      <c r="BN568" s="12"/>
      <c r="BO568" s="12"/>
    </row>
    <row r="569" spans="1:67" ht="13.5" customHeight="1" x14ac:dyDescent="0.35">
      <c r="A569" s="181"/>
      <c r="B569" s="194"/>
      <c r="C569" s="12"/>
      <c r="D569" s="12"/>
      <c r="E569" s="12"/>
      <c r="F569" s="12"/>
      <c r="G569" s="12"/>
      <c r="H569" s="131"/>
      <c r="I569" s="12"/>
      <c r="J569" s="12"/>
      <c r="K569" s="12"/>
      <c r="L569" s="54"/>
      <c r="M569" s="12"/>
      <c r="N569" s="12"/>
      <c r="O569" s="12"/>
      <c r="P569" s="12"/>
      <c r="Q569" s="12"/>
      <c r="R569" s="183"/>
      <c r="S569" s="183"/>
      <c r="T569" s="183"/>
      <c r="U569" s="183"/>
      <c r="V569" s="181"/>
      <c r="W569" s="184"/>
      <c r="X569" s="184"/>
      <c r="Y569" s="185"/>
      <c r="Z569" s="185"/>
      <c r="AA569" s="216"/>
      <c r="AB569" s="181"/>
      <c r="AC569" s="12"/>
      <c r="AD569" s="12"/>
      <c r="AE569" s="12"/>
      <c r="AF569" s="185"/>
      <c r="AG569" s="12"/>
      <c r="AH569" s="195"/>
      <c r="AI569" s="186"/>
      <c r="AJ569" s="187"/>
      <c r="AK569" s="187"/>
      <c r="AL569" s="188"/>
      <c r="AM569" s="188"/>
      <c r="AN569" s="188"/>
      <c r="AO569" s="188"/>
      <c r="AP569" s="188"/>
      <c r="AQ569" s="188"/>
      <c r="AR569" s="137"/>
      <c r="AS569" s="189"/>
      <c r="AT569" s="196"/>
      <c r="AU569" s="191"/>
      <c r="AV569" s="190"/>
      <c r="AW569" s="189"/>
      <c r="AX569" s="190"/>
      <c r="AY569" s="137"/>
      <c r="AZ569" s="10"/>
      <c r="BA569" s="196"/>
      <c r="BB569" s="196"/>
      <c r="BC569" s="197"/>
      <c r="BD569" s="197"/>
      <c r="BE569" s="196"/>
      <c r="BF569" s="192"/>
      <c r="BG569" s="192"/>
      <c r="BH569" s="10"/>
      <c r="BI569" s="10"/>
      <c r="BJ569" s="10"/>
      <c r="BK569" s="10"/>
      <c r="BL569" s="10"/>
      <c r="BM569" s="10"/>
      <c r="BN569" s="12"/>
      <c r="BO569" s="12"/>
    </row>
    <row r="570" spans="1:67" ht="13.5" customHeight="1" x14ac:dyDescent="0.35">
      <c r="A570" s="181"/>
      <c r="B570" s="194"/>
      <c r="C570" s="12"/>
      <c r="D570" s="12"/>
      <c r="E570" s="12"/>
      <c r="F570" s="12"/>
      <c r="G570" s="12"/>
      <c r="H570" s="131"/>
      <c r="I570" s="12"/>
      <c r="J570" s="12"/>
      <c r="K570" s="12"/>
      <c r="L570" s="54"/>
      <c r="M570" s="12"/>
      <c r="N570" s="12"/>
      <c r="O570" s="12"/>
      <c r="P570" s="12"/>
      <c r="Q570" s="12"/>
      <c r="R570" s="183"/>
      <c r="S570" s="183"/>
      <c r="T570" s="183"/>
      <c r="U570" s="183"/>
      <c r="V570" s="181"/>
      <c r="W570" s="184"/>
      <c r="X570" s="184"/>
      <c r="Y570" s="185"/>
      <c r="Z570" s="185"/>
      <c r="AA570" s="216"/>
      <c r="AB570" s="181"/>
      <c r="AC570" s="12"/>
      <c r="AD570" s="12"/>
      <c r="AE570" s="12"/>
      <c r="AF570" s="185"/>
      <c r="AG570" s="12"/>
      <c r="AH570" s="195"/>
      <c r="AI570" s="186"/>
      <c r="AJ570" s="187"/>
      <c r="AK570" s="187"/>
      <c r="AL570" s="188"/>
      <c r="AM570" s="188"/>
      <c r="AN570" s="188"/>
      <c r="AO570" s="188"/>
      <c r="AP570" s="188"/>
      <c r="AQ570" s="188"/>
      <c r="AR570" s="137"/>
      <c r="AS570" s="189"/>
      <c r="AT570" s="196"/>
      <c r="AU570" s="191"/>
      <c r="AV570" s="190"/>
      <c r="AW570" s="189"/>
      <c r="AX570" s="190"/>
      <c r="AY570" s="137"/>
      <c r="AZ570" s="10"/>
      <c r="BA570" s="196"/>
      <c r="BB570" s="196"/>
      <c r="BC570" s="197"/>
      <c r="BD570" s="197"/>
      <c r="BE570" s="196"/>
      <c r="BF570" s="192"/>
      <c r="BG570" s="192"/>
      <c r="BH570" s="10"/>
      <c r="BI570" s="10"/>
      <c r="BJ570" s="10"/>
      <c r="BK570" s="10"/>
      <c r="BL570" s="10"/>
      <c r="BM570" s="10"/>
      <c r="BN570" s="12"/>
      <c r="BO570" s="12"/>
    </row>
    <row r="571" spans="1:67" ht="13.5" customHeight="1" x14ac:dyDescent="0.35">
      <c r="A571" s="181"/>
      <c r="B571" s="194"/>
      <c r="C571" s="12"/>
      <c r="D571" s="12"/>
      <c r="E571" s="12"/>
      <c r="F571" s="12"/>
      <c r="G571" s="12"/>
      <c r="H571" s="131"/>
      <c r="I571" s="12"/>
      <c r="J571" s="12"/>
      <c r="K571" s="12"/>
      <c r="L571" s="54"/>
      <c r="M571" s="12"/>
      <c r="N571" s="12"/>
      <c r="O571" s="12"/>
      <c r="P571" s="12"/>
      <c r="Q571" s="12"/>
      <c r="R571" s="183"/>
      <c r="S571" s="183"/>
      <c r="T571" s="183"/>
      <c r="U571" s="183"/>
      <c r="V571" s="181"/>
      <c r="W571" s="184"/>
      <c r="X571" s="184"/>
      <c r="Y571" s="185"/>
      <c r="Z571" s="185"/>
      <c r="AA571" s="216"/>
      <c r="AB571" s="181"/>
      <c r="AC571" s="12"/>
      <c r="AD571" s="12"/>
      <c r="AE571" s="12"/>
      <c r="AF571" s="185"/>
      <c r="AG571" s="12"/>
      <c r="AH571" s="195"/>
      <c r="AI571" s="186"/>
      <c r="AJ571" s="187"/>
      <c r="AK571" s="187"/>
      <c r="AL571" s="188"/>
      <c r="AM571" s="188"/>
      <c r="AN571" s="188"/>
      <c r="AO571" s="188"/>
      <c r="AP571" s="188"/>
      <c r="AQ571" s="188"/>
      <c r="AR571" s="137"/>
      <c r="AS571" s="189"/>
      <c r="AT571" s="196"/>
      <c r="AU571" s="191"/>
      <c r="AV571" s="190"/>
      <c r="AW571" s="189"/>
      <c r="AX571" s="190"/>
      <c r="AY571" s="137"/>
      <c r="AZ571" s="10"/>
      <c r="BA571" s="196"/>
      <c r="BB571" s="196"/>
      <c r="BC571" s="197"/>
      <c r="BD571" s="197"/>
      <c r="BE571" s="196"/>
      <c r="BF571" s="192"/>
      <c r="BG571" s="192"/>
      <c r="BH571" s="10"/>
      <c r="BI571" s="10"/>
      <c r="BJ571" s="10"/>
      <c r="BK571" s="10"/>
      <c r="BL571" s="10"/>
      <c r="BM571" s="10"/>
      <c r="BN571" s="12"/>
      <c r="BO571" s="12"/>
    </row>
    <row r="572" spans="1:67" ht="13.5" customHeight="1" x14ac:dyDescent="0.35">
      <c r="A572" s="181"/>
      <c r="B572" s="194"/>
      <c r="C572" s="12"/>
      <c r="D572" s="12"/>
      <c r="E572" s="12"/>
      <c r="F572" s="12"/>
      <c r="G572" s="12"/>
      <c r="H572" s="131"/>
      <c r="I572" s="12"/>
      <c r="J572" s="12"/>
      <c r="K572" s="12"/>
      <c r="L572" s="54"/>
      <c r="M572" s="12"/>
      <c r="N572" s="12"/>
      <c r="O572" s="12"/>
      <c r="P572" s="12"/>
      <c r="Q572" s="12"/>
      <c r="R572" s="183"/>
      <c r="S572" s="183"/>
      <c r="T572" s="183"/>
      <c r="U572" s="183"/>
      <c r="V572" s="181"/>
      <c r="W572" s="184"/>
      <c r="X572" s="184"/>
      <c r="Y572" s="185"/>
      <c r="Z572" s="185"/>
      <c r="AA572" s="216"/>
      <c r="AB572" s="181"/>
      <c r="AC572" s="12"/>
      <c r="AD572" s="12"/>
      <c r="AE572" s="12"/>
      <c r="AF572" s="185"/>
      <c r="AG572" s="12"/>
      <c r="AH572" s="195"/>
      <c r="AI572" s="186"/>
      <c r="AJ572" s="187"/>
      <c r="AK572" s="187"/>
      <c r="AL572" s="188"/>
      <c r="AM572" s="188"/>
      <c r="AN572" s="188"/>
      <c r="AO572" s="188"/>
      <c r="AP572" s="188"/>
      <c r="AQ572" s="188"/>
      <c r="AR572" s="137"/>
      <c r="AS572" s="189"/>
      <c r="AT572" s="196"/>
      <c r="AU572" s="191"/>
      <c r="AV572" s="190"/>
      <c r="AW572" s="189"/>
      <c r="AX572" s="190"/>
      <c r="AY572" s="137"/>
      <c r="AZ572" s="10"/>
      <c r="BA572" s="196"/>
      <c r="BB572" s="196"/>
      <c r="BC572" s="197"/>
      <c r="BD572" s="197"/>
      <c r="BE572" s="196"/>
      <c r="BF572" s="192"/>
      <c r="BG572" s="192"/>
      <c r="BH572" s="10"/>
      <c r="BI572" s="10"/>
      <c r="BJ572" s="10"/>
      <c r="BK572" s="10"/>
      <c r="BL572" s="10"/>
      <c r="BM572" s="10"/>
      <c r="BN572" s="12"/>
      <c r="BO572" s="12"/>
    </row>
    <row r="573" spans="1:67" ht="13.5" customHeight="1" x14ac:dyDescent="0.35">
      <c r="A573" s="181"/>
      <c r="B573" s="194"/>
      <c r="C573" s="12"/>
      <c r="D573" s="12"/>
      <c r="E573" s="12"/>
      <c r="F573" s="12"/>
      <c r="G573" s="12"/>
      <c r="H573" s="131"/>
      <c r="I573" s="12"/>
      <c r="J573" s="12"/>
      <c r="K573" s="12"/>
      <c r="L573" s="54"/>
      <c r="M573" s="12"/>
      <c r="N573" s="12"/>
      <c r="O573" s="12"/>
      <c r="P573" s="12"/>
      <c r="Q573" s="12"/>
      <c r="R573" s="183"/>
      <c r="S573" s="183"/>
      <c r="T573" s="183"/>
      <c r="U573" s="183"/>
      <c r="V573" s="181"/>
      <c r="W573" s="184"/>
      <c r="X573" s="184"/>
      <c r="Y573" s="185"/>
      <c r="Z573" s="185"/>
      <c r="AA573" s="216"/>
      <c r="AB573" s="181"/>
      <c r="AC573" s="12"/>
      <c r="AD573" s="12"/>
      <c r="AE573" s="12"/>
      <c r="AF573" s="185"/>
      <c r="AG573" s="12"/>
      <c r="AH573" s="195"/>
      <c r="AI573" s="186"/>
      <c r="AJ573" s="187"/>
      <c r="AK573" s="187"/>
      <c r="AL573" s="188"/>
      <c r="AM573" s="188"/>
      <c r="AN573" s="188"/>
      <c r="AO573" s="188"/>
      <c r="AP573" s="188"/>
      <c r="AQ573" s="188"/>
      <c r="AR573" s="137"/>
      <c r="AS573" s="189"/>
      <c r="AT573" s="196"/>
      <c r="AU573" s="191"/>
      <c r="AV573" s="190"/>
      <c r="AW573" s="189"/>
      <c r="AX573" s="190"/>
      <c r="AY573" s="137"/>
      <c r="AZ573" s="10"/>
      <c r="BA573" s="196"/>
      <c r="BB573" s="196"/>
      <c r="BC573" s="197"/>
      <c r="BD573" s="197"/>
      <c r="BE573" s="196"/>
      <c r="BF573" s="192"/>
      <c r="BG573" s="192"/>
      <c r="BH573" s="10"/>
      <c r="BI573" s="10"/>
      <c r="BJ573" s="10"/>
      <c r="BK573" s="10"/>
      <c r="BL573" s="10"/>
      <c r="BM573" s="10"/>
      <c r="BN573" s="12"/>
      <c r="BO573" s="12"/>
    </row>
    <row r="574" spans="1:67" ht="13.5" customHeight="1" x14ac:dyDescent="0.35">
      <c r="A574" s="181"/>
      <c r="B574" s="194"/>
      <c r="C574" s="12"/>
      <c r="D574" s="12"/>
      <c r="E574" s="12"/>
      <c r="F574" s="12"/>
      <c r="G574" s="12"/>
      <c r="H574" s="131"/>
      <c r="I574" s="12"/>
      <c r="J574" s="12"/>
      <c r="K574" s="12"/>
      <c r="L574" s="54"/>
      <c r="M574" s="12"/>
      <c r="N574" s="12"/>
      <c r="O574" s="12"/>
      <c r="P574" s="12"/>
      <c r="Q574" s="12"/>
      <c r="R574" s="183"/>
      <c r="S574" s="183"/>
      <c r="T574" s="183"/>
      <c r="U574" s="183"/>
      <c r="V574" s="181"/>
      <c r="W574" s="184"/>
      <c r="X574" s="184"/>
      <c r="Y574" s="185"/>
      <c r="Z574" s="185"/>
      <c r="AA574" s="216"/>
      <c r="AB574" s="181"/>
      <c r="AC574" s="12"/>
      <c r="AD574" s="12"/>
      <c r="AE574" s="12"/>
      <c r="AF574" s="185"/>
      <c r="AG574" s="12"/>
      <c r="AH574" s="195"/>
      <c r="AI574" s="186"/>
      <c r="AJ574" s="187"/>
      <c r="AK574" s="187"/>
      <c r="AL574" s="188"/>
      <c r="AM574" s="188"/>
      <c r="AN574" s="188"/>
      <c r="AO574" s="188"/>
      <c r="AP574" s="188"/>
      <c r="AQ574" s="188"/>
      <c r="AR574" s="137"/>
      <c r="AS574" s="189"/>
      <c r="AT574" s="196"/>
      <c r="AU574" s="191"/>
      <c r="AV574" s="190"/>
      <c r="AW574" s="189"/>
      <c r="AX574" s="190"/>
      <c r="AY574" s="137"/>
      <c r="AZ574" s="10"/>
      <c r="BA574" s="196"/>
      <c r="BB574" s="196"/>
      <c r="BC574" s="197"/>
      <c r="BD574" s="197"/>
      <c r="BE574" s="196"/>
      <c r="BF574" s="192"/>
      <c r="BG574" s="192"/>
      <c r="BH574" s="10"/>
      <c r="BI574" s="10"/>
      <c r="BJ574" s="10"/>
      <c r="BK574" s="10"/>
      <c r="BL574" s="10"/>
      <c r="BM574" s="10"/>
      <c r="BN574" s="12"/>
      <c r="BO574" s="12"/>
    </row>
    <row r="575" spans="1:67" ht="13.5" customHeight="1" x14ac:dyDescent="0.35">
      <c r="A575" s="181"/>
      <c r="B575" s="194"/>
      <c r="C575" s="12"/>
      <c r="D575" s="12"/>
      <c r="E575" s="12"/>
      <c r="F575" s="12"/>
      <c r="G575" s="12"/>
      <c r="H575" s="131"/>
      <c r="I575" s="12"/>
      <c r="J575" s="12"/>
      <c r="K575" s="12"/>
      <c r="L575" s="54"/>
      <c r="M575" s="12"/>
      <c r="N575" s="12"/>
      <c r="O575" s="12"/>
      <c r="P575" s="12"/>
      <c r="Q575" s="12"/>
      <c r="R575" s="183"/>
      <c r="S575" s="183"/>
      <c r="T575" s="183"/>
      <c r="U575" s="183"/>
      <c r="V575" s="181"/>
      <c r="W575" s="184"/>
      <c r="X575" s="184"/>
      <c r="Y575" s="185"/>
      <c r="Z575" s="185"/>
      <c r="AA575" s="216"/>
      <c r="AB575" s="181"/>
      <c r="AC575" s="12"/>
      <c r="AD575" s="12"/>
      <c r="AE575" s="12"/>
      <c r="AF575" s="185"/>
      <c r="AG575" s="12"/>
      <c r="AH575" s="195"/>
      <c r="AI575" s="186"/>
      <c r="AJ575" s="187"/>
      <c r="AK575" s="187"/>
      <c r="AL575" s="188"/>
      <c r="AM575" s="188"/>
      <c r="AN575" s="188"/>
      <c r="AO575" s="188"/>
      <c r="AP575" s="188"/>
      <c r="AQ575" s="188"/>
      <c r="AR575" s="137"/>
      <c r="AS575" s="189"/>
      <c r="AT575" s="196"/>
      <c r="AU575" s="191"/>
      <c r="AV575" s="190"/>
      <c r="AW575" s="189"/>
      <c r="AX575" s="190"/>
      <c r="AY575" s="137"/>
      <c r="AZ575" s="10"/>
      <c r="BA575" s="196"/>
      <c r="BB575" s="196"/>
      <c r="BC575" s="197"/>
      <c r="BD575" s="197"/>
      <c r="BE575" s="196"/>
      <c r="BF575" s="192"/>
      <c r="BG575" s="192"/>
      <c r="BH575" s="10"/>
      <c r="BI575" s="10"/>
      <c r="BJ575" s="10"/>
      <c r="BK575" s="10"/>
      <c r="BL575" s="10"/>
      <c r="BM575" s="10"/>
      <c r="BN575" s="12"/>
      <c r="BO575" s="12"/>
    </row>
    <row r="576" spans="1:67" ht="13.5" customHeight="1" x14ac:dyDescent="0.35">
      <c r="A576" s="181"/>
      <c r="B576" s="194"/>
      <c r="C576" s="12"/>
      <c r="D576" s="12"/>
      <c r="E576" s="12"/>
      <c r="F576" s="12"/>
      <c r="G576" s="12"/>
      <c r="H576" s="131"/>
      <c r="I576" s="12"/>
      <c r="J576" s="12"/>
      <c r="K576" s="12"/>
      <c r="L576" s="54"/>
      <c r="M576" s="12"/>
      <c r="N576" s="12"/>
      <c r="O576" s="12"/>
      <c r="P576" s="12"/>
      <c r="Q576" s="12"/>
      <c r="R576" s="183"/>
      <c r="S576" s="183"/>
      <c r="T576" s="183"/>
      <c r="U576" s="183"/>
      <c r="V576" s="181"/>
      <c r="W576" s="184"/>
      <c r="X576" s="184"/>
      <c r="Y576" s="185"/>
      <c r="Z576" s="185"/>
      <c r="AA576" s="216"/>
      <c r="AB576" s="181"/>
      <c r="AC576" s="12"/>
      <c r="AD576" s="12"/>
      <c r="AE576" s="12"/>
      <c r="AF576" s="185"/>
      <c r="AG576" s="12"/>
      <c r="AH576" s="195"/>
      <c r="AI576" s="186"/>
      <c r="AJ576" s="187"/>
      <c r="AK576" s="187"/>
      <c r="AL576" s="188"/>
      <c r="AM576" s="188"/>
      <c r="AN576" s="188"/>
      <c r="AO576" s="188"/>
      <c r="AP576" s="188"/>
      <c r="AQ576" s="188"/>
      <c r="AR576" s="137"/>
      <c r="AS576" s="189"/>
      <c r="AT576" s="196"/>
      <c r="AU576" s="191"/>
      <c r="AV576" s="190"/>
      <c r="AW576" s="189"/>
      <c r="AX576" s="190"/>
      <c r="AY576" s="137"/>
      <c r="AZ576" s="10"/>
      <c r="BA576" s="196"/>
      <c r="BB576" s="196"/>
      <c r="BC576" s="197"/>
      <c r="BD576" s="197"/>
      <c r="BE576" s="196"/>
      <c r="BF576" s="192"/>
      <c r="BG576" s="192"/>
      <c r="BH576" s="10"/>
      <c r="BI576" s="10"/>
      <c r="BJ576" s="10"/>
      <c r="BK576" s="10"/>
      <c r="BL576" s="10"/>
      <c r="BM576" s="10"/>
      <c r="BN576" s="12"/>
      <c r="BO576" s="12"/>
    </row>
    <row r="577" spans="1:67" ht="13.5" customHeight="1" x14ac:dyDescent="0.35">
      <c r="A577" s="181"/>
      <c r="B577" s="194"/>
      <c r="C577" s="12"/>
      <c r="D577" s="12"/>
      <c r="E577" s="12"/>
      <c r="F577" s="12"/>
      <c r="G577" s="12"/>
      <c r="H577" s="131"/>
      <c r="I577" s="12"/>
      <c r="J577" s="12"/>
      <c r="K577" s="12"/>
      <c r="L577" s="54"/>
      <c r="M577" s="12"/>
      <c r="N577" s="12"/>
      <c r="O577" s="12"/>
      <c r="P577" s="12"/>
      <c r="Q577" s="12"/>
      <c r="R577" s="183"/>
      <c r="S577" s="183"/>
      <c r="T577" s="183"/>
      <c r="U577" s="183"/>
      <c r="V577" s="181"/>
      <c r="W577" s="184"/>
      <c r="X577" s="184"/>
      <c r="Y577" s="185"/>
      <c r="Z577" s="185"/>
      <c r="AA577" s="216"/>
      <c r="AB577" s="181"/>
      <c r="AC577" s="12"/>
      <c r="AD577" s="12"/>
      <c r="AE577" s="12"/>
      <c r="AF577" s="185"/>
      <c r="AG577" s="12"/>
      <c r="AH577" s="195"/>
      <c r="AI577" s="186"/>
      <c r="AJ577" s="187"/>
      <c r="AK577" s="187"/>
      <c r="AL577" s="188"/>
      <c r="AM577" s="188"/>
      <c r="AN577" s="188"/>
      <c r="AO577" s="188"/>
      <c r="AP577" s="188"/>
      <c r="AQ577" s="188"/>
      <c r="AR577" s="137"/>
      <c r="AS577" s="189"/>
      <c r="AT577" s="196"/>
      <c r="AU577" s="191"/>
      <c r="AV577" s="190"/>
      <c r="AW577" s="189"/>
      <c r="AX577" s="190"/>
      <c r="AY577" s="137"/>
      <c r="AZ577" s="10"/>
      <c r="BA577" s="196"/>
      <c r="BB577" s="196"/>
      <c r="BC577" s="197"/>
      <c r="BD577" s="197"/>
      <c r="BE577" s="196"/>
      <c r="BF577" s="192"/>
      <c r="BG577" s="192"/>
      <c r="BH577" s="10"/>
      <c r="BI577" s="10"/>
      <c r="BJ577" s="10"/>
      <c r="BK577" s="10"/>
      <c r="BL577" s="10"/>
      <c r="BM577" s="10"/>
      <c r="BN577" s="12"/>
      <c r="BO577" s="12"/>
    </row>
    <row r="578" spans="1:67" ht="13.5" customHeight="1" x14ac:dyDescent="0.35">
      <c r="A578" s="181"/>
      <c r="B578" s="194"/>
      <c r="C578" s="12"/>
      <c r="D578" s="12"/>
      <c r="E578" s="12"/>
      <c r="F578" s="12"/>
      <c r="G578" s="12"/>
      <c r="H578" s="131"/>
      <c r="I578" s="12"/>
      <c r="J578" s="12"/>
      <c r="K578" s="12"/>
      <c r="L578" s="54"/>
      <c r="M578" s="12"/>
      <c r="N578" s="12"/>
      <c r="O578" s="12"/>
      <c r="P578" s="12"/>
      <c r="Q578" s="12"/>
      <c r="R578" s="183"/>
      <c r="S578" s="183"/>
      <c r="T578" s="183"/>
      <c r="U578" s="183"/>
      <c r="V578" s="181"/>
      <c r="W578" s="184"/>
      <c r="X578" s="184"/>
      <c r="Y578" s="185"/>
      <c r="Z578" s="185"/>
      <c r="AA578" s="216"/>
      <c r="AB578" s="181"/>
      <c r="AC578" s="12"/>
      <c r="AD578" s="12"/>
      <c r="AE578" s="12"/>
      <c r="AF578" s="185"/>
      <c r="AG578" s="12"/>
      <c r="AH578" s="195"/>
      <c r="AI578" s="186"/>
      <c r="AJ578" s="187"/>
      <c r="AK578" s="187"/>
      <c r="AL578" s="188"/>
      <c r="AM578" s="188"/>
      <c r="AN578" s="188"/>
      <c r="AO578" s="188"/>
      <c r="AP578" s="188"/>
      <c r="AQ578" s="188"/>
      <c r="AR578" s="137"/>
      <c r="AS578" s="189"/>
      <c r="AT578" s="196"/>
      <c r="AU578" s="191"/>
      <c r="AV578" s="190"/>
      <c r="AW578" s="189"/>
      <c r="AX578" s="190"/>
      <c r="AY578" s="137"/>
      <c r="AZ578" s="10"/>
      <c r="BA578" s="196"/>
      <c r="BB578" s="196"/>
      <c r="BC578" s="197"/>
      <c r="BD578" s="197"/>
      <c r="BE578" s="196"/>
      <c r="BF578" s="192"/>
      <c r="BG578" s="192"/>
      <c r="BH578" s="10"/>
      <c r="BI578" s="10"/>
      <c r="BJ578" s="10"/>
      <c r="BK578" s="10"/>
      <c r="BL578" s="10"/>
      <c r="BM578" s="10"/>
      <c r="BN578" s="12"/>
      <c r="BO578" s="12"/>
    </row>
    <row r="579" spans="1:67" ht="13.5" customHeight="1" x14ac:dyDescent="0.35">
      <c r="A579" s="181"/>
      <c r="B579" s="194"/>
      <c r="C579" s="12"/>
      <c r="D579" s="12"/>
      <c r="E579" s="12"/>
      <c r="F579" s="12"/>
      <c r="G579" s="12"/>
      <c r="H579" s="131"/>
      <c r="I579" s="12"/>
      <c r="J579" s="12"/>
      <c r="K579" s="12"/>
      <c r="L579" s="54"/>
      <c r="M579" s="12"/>
      <c r="N579" s="12"/>
      <c r="O579" s="12"/>
      <c r="P579" s="12"/>
      <c r="Q579" s="12"/>
      <c r="R579" s="183"/>
      <c r="S579" s="183"/>
      <c r="T579" s="183"/>
      <c r="U579" s="183"/>
      <c r="V579" s="181"/>
      <c r="W579" s="184"/>
      <c r="X579" s="184"/>
      <c r="Y579" s="185"/>
      <c r="Z579" s="185"/>
      <c r="AA579" s="216"/>
      <c r="AB579" s="181"/>
      <c r="AC579" s="12"/>
      <c r="AD579" s="12"/>
      <c r="AE579" s="12"/>
      <c r="AF579" s="185"/>
      <c r="AG579" s="12"/>
      <c r="AH579" s="195"/>
      <c r="AI579" s="186"/>
      <c r="AJ579" s="187"/>
      <c r="AK579" s="187"/>
      <c r="AL579" s="188"/>
      <c r="AM579" s="188"/>
      <c r="AN579" s="188"/>
      <c r="AO579" s="188"/>
      <c r="AP579" s="188"/>
      <c r="AQ579" s="188"/>
      <c r="AR579" s="137"/>
      <c r="AS579" s="189"/>
      <c r="AT579" s="196"/>
      <c r="AU579" s="191"/>
      <c r="AV579" s="190"/>
      <c r="AW579" s="189"/>
      <c r="AX579" s="190"/>
      <c r="AY579" s="137"/>
      <c r="AZ579" s="10"/>
      <c r="BA579" s="196"/>
      <c r="BB579" s="196"/>
      <c r="BC579" s="197"/>
      <c r="BD579" s="197"/>
      <c r="BE579" s="196"/>
      <c r="BF579" s="192"/>
      <c r="BG579" s="192"/>
      <c r="BH579" s="10"/>
      <c r="BI579" s="10"/>
      <c r="BJ579" s="10"/>
      <c r="BK579" s="10"/>
      <c r="BL579" s="10"/>
      <c r="BM579" s="10"/>
      <c r="BN579" s="12"/>
      <c r="BO579" s="12"/>
    </row>
    <row r="580" spans="1:67" ht="13.5" customHeight="1" x14ac:dyDescent="0.35">
      <c r="A580" s="181"/>
      <c r="B580" s="194"/>
      <c r="C580" s="12"/>
      <c r="D580" s="12"/>
      <c r="E580" s="12"/>
      <c r="F580" s="12"/>
      <c r="G580" s="12"/>
      <c r="H580" s="131"/>
      <c r="I580" s="12"/>
      <c r="J580" s="12"/>
      <c r="K580" s="12"/>
      <c r="L580" s="54"/>
      <c r="M580" s="12"/>
      <c r="N580" s="12"/>
      <c r="O580" s="12"/>
      <c r="P580" s="12"/>
      <c r="Q580" s="12"/>
      <c r="R580" s="183"/>
      <c r="S580" s="183"/>
      <c r="T580" s="183"/>
      <c r="U580" s="183"/>
      <c r="V580" s="181"/>
      <c r="W580" s="184"/>
      <c r="X580" s="184"/>
      <c r="Y580" s="185"/>
      <c r="Z580" s="185"/>
      <c r="AA580" s="216"/>
      <c r="AB580" s="181"/>
      <c r="AC580" s="12"/>
      <c r="AD580" s="12"/>
      <c r="AE580" s="12"/>
      <c r="AF580" s="185"/>
      <c r="AG580" s="12"/>
      <c r="AH580" s="195"/>
      <c r="AI580" s="186"/>
      <c r="AJ580" s="187"/>
      <c r="AK580" s="187"/>
      <c r="AL580" s="188"/>
      <c r="AM580" s="188"/>
      <c r="AN580" s="188"/>
      <c r="AO580" s="188"/>
      <c r="AP580" s="188"/>
      <c r="AQ580" s="188"/>
      <c r="AR580" s="137"/>
      <c r="AS580" s="189"/>
      <c r="AT580" s="196"/>
      <c r="AU580" s="191"/>
      <c r="AV580" s="190"/>
      <c r="AW580" s="189"/>
      <c r="AX580" s="190"/>
      <c r="AY580" s="137"/>
      <c r="AZ580" s="10"/>
      <c r="BA580" s="196"/>
      <c r="BB580" s="196"/>
      <c r="BC580" s="197"/>
      <c r="BD580" s="197"/>
      <c r="BE580" s="196"/>
      <c r="BF580" s="192"/>
      <c r="BG580" s="192"/>
      <c r="BH580" s="10"/>
      <c r="BI580" s="10"/>
      <c r="BJ580" s="10"/>
      <c r="BK580" s="10"/>
      <c r="BL580" s="10"/>
      <c r="BM580" s="10"/>
      <c r="BN580" s="12"/>
      <c r="BO580" s="12"/>
    </row>
    <row r="581" spans="1:67" ht="13.5" customHeight="1" x14ac:dyDescent="0.35">
      <c r="A581" s="181"/>
      <c r="B581" s="194"/>
      <c r="C581" s="12"/>
      <c r="D581" s="12"/>
      <c r="E581" s="12"/>
      <c r="F581" s="12"/>
      <c r="G581" s="12"/>
      <c r="H581" s="131"/>
      <c r="I581" s="12"/>
      <c r="J581" s="12"/>
      <c r="K581" s="12"/>
      <c r="L581" s="54"/>
      <c r="M581" s="12"/>
      <c r="N581" s="12"/>
      <c r="O581" s="12"/>
      <c r="P581" s="12"/>
      <c r="Q581" s="12"/>
      <c r="R581" s="183"/>
      <c r="S581" s="183"/>
      <c r="T581" s="183"/>
      <c r="U581" s="183"/>
      <c r="V581" s="181"/>
      <c r="W581" s="184"/>
      <c r="X581" s="184"/>
      <c r="Y581" s="185"/>
      <c r="Z581" s="185"/>
      <c r="AA581" s="216"/>
      <c r="AB581" s="181"/>
      <c r="AC581" s="12"/>
      <c r="AD581" s="12"/>
      <c r="AE581" s="12"/>
      <c r="AF581" s="185"/>
      <c r="AG581" s="12"/>
      <c r="AH581" s="195"/>
      <c r="AI581" s="186"/>
      <c r="AJ581" s="187"/>
      <c r="AK581" s="187"/>
      <c r="AL581" s="188"/>
      <c r="AM581" s="188"/>
      <c r="AN581" s="188"/>
      <c r="AO581" s="188"/>
      <c r="AP581" s="188"/>
      <c r="AQ581" s="188"/>
      <c r="AR581" s="137"/>
      <c r="AS581" s="189"/>
      <c r="AT581" s="196"/>
      <c r="AU581" s="191"/>
      <c r="AV581" s="190"/>
      <c r="AW581" s="189"/>
      <c r="AX581" s="190"/>
      <c r="AY581" s="137"/>
      <c r="AZ581" s="10"/>
      <c r="BA581" s="196"/>
      <c r="BB581" s="196"/>
      <c r="BC581" s="197"/>
      <c r="BD581" s="197"/>
      <c r="BE581" s="196"/>
      <c r="BF581" s="192"/>
      <c r="BG581" s="192"/>
      <c r="BH581" s="10"/>
      <c r="BI581" s="10"/>
      <c r="BJ581" s="10"/>
      <c r="BK581" s="10"/>
      <c r="BL581" s="10"/>
      <c r="BM581" s="10"/>
      <c r="BN581" s="12"/>
      <c r="BO581" s="12"/>
    </row>
    <row r="582" spans="1:67" ht="13.5" customHeight="1" x14ac:dyDescent="0.35">
      <c r="A582" s="181"/>
      <c r="B582" s="194"/>
      <c r="C582" s="12"/>
      <c r="D582" s="12"/>
      <c r="E582" s="12"/>
      <c r="F582" s="12"/>
      <c r="G582" s="12"/>
      <c r="H582" s="131"/>
      <c r="I582" s="12"/>
      <c r="J582" s="12"/>
      <c r="K582" s="12"/>
      <c r="L582" s="54"/>
      <c r="M582" s="12"/>
      <c r="N582" s="12"/>
      <c r="O582" s="12"/>
      <c r="P582" s="12"/>
      <c r="Q582" s="12"/>
      <c r="R582" s="183"/>
      <c r="S582" s="183"/>
      <c r="T582" s="183"/>
      <c r="U582" s="183"/>
      <c r="V582" s="181"/>
      <c r="W582" s="184"/>
      <c r="X582" s="184"/>
      <c r="Y582" s="185"/>
      <c r="Z582" s="185"/>
      <c r="AA582" s="216"/>
      <c r="AB582" s="181"/>
      <c r="AC582" s="12"/>
      <c r="AD582" s="12"/>
      <c r="AE582" s="12"/>
      <c r="AF582" s="185"/>
      <c r="AG582" s="12"/>
      <c r="AH582" s="195"/>
      <c r="AI582" s="186"/>
      <c r="AJ582" s="187"/>
      <c r="AK582" s="187"/>
      <c r="AL582" s="188"/>
      <c r="AM582" s="188"/>
      <c r="AN582" s="188"/>
      <c r="AO582" s="188"/>
      <c r="AP582" s="188"/>
      <c r="AQ582" s="188"/>
      <c r="AR582" s="137"/>
      <c r="AS582" s="189"/>
      <c r="AT582" s="196"/>
      <c r="AU582" s="191"/>
      <c r="AV582" s="190"/>
      <c r="AW582" s="189"/>
      <c r="AX582" s="190"/>
      <c r="AY582" s="137"/>
      <c r="AZ582" s="10"/>
      <c r="BA582" s="196"/>
      <c r="BB582" s="196"/>
      <c r="BC582" s="197"/>
      <c r="BD582" s="197"/>
      <c r="BE582" s="196"/>
      <c r="BF582" s="192"/>
      <c r="BG582" s="192"/>
      <c r="BH582" s="10"/>
      <c r="BI582" s="10"/>
      <c r="BJ582" s="10"/>
      <c r="BK582" s="10"/>
      <c r="BL582" s="10"/>
      <c r="BM582" s="10"/>
      <c r="BN582" s="12"/>
      <c r="BO582" s="12"/>
    </row>
    <row r="583" spans="1:67" ht="13.5" customHeight="1" x14ac:dyDescent="0.35">
      <c r="A583" s="181"/>
      <c r="B583" s="194"/>
      <c r="C583" s="12"/>
      <c r="D583" s="12"/>
      <c r="E583" s="12"/>
      <c r="F583" s="12"/>
      <c r="G583" s="12"/>
      <c r="H583" s="131"/>
      <c r="I583" s="12"/>
      <c r="J583" s="12"/>
      <c r="K583" s="12"/>
      <c r="L583" s="54"/>
      <c r="M583" s="12"/>
      <c r="N583" s="12"/>
      <c r="O583" s="12"/>
      <c r="P583" s="12"/>
      <c r="Q583" s="12"/>
      <c r="R583" s="183"/>
      <c r="S583" s="183"/>
      <c r="T583" s="183"/>
      <c r="U583" s="183"/>
      <c r="V583" s="181"/>
      <c r="W583" s="184"/>
      <c r="X583" s="184"/>
      <c r="Y583" s="185"/>
      <c r="Z583" s="185"/>
      <c r="AA583" s="216"/>
      <c r="AB583" s="181"/>
      <c r="AC583" s="12"/>
      <c r="AD583" s="12"/>
      <c r="AE583" s="12"/>
      <c r="AF583" s="185"/>
      <c r="AG583" s="12"/>
      <c r="AH583" s="195"/>
      <c r="AI583" s="186"/>
      <c r="AJ583" s="187"/>
      <c r="AK583" s="187"/>
      <c r="AL583" s="188"/>
      <c r="AM583" s="188"/>
      <c r="AN583" s="188"/>
      <c r="AO583" s="188"/>
      <c r="AP583" s="188"/>
      <c r="AQ583" s="188"/>
      <c r="AR583" s="137"/>
      <c r="AS583" s="189"/>
      <c r="AT583" s="196"/>
      <c r="AU583" s="191"/>
      <c r="AV583" s="190"/>
      <c r="AW583" s="189"/>
      <c r="AX583" s="190"/>
      <c r="AY583" s="137"/>
      <c r="AZ583" s="10"/>
      <c r="BA583" s="196"/>
      <c r="BB583" s="196"/>
      <c r="BC583" s="197"/>
      <c r="BD583" s="197"/>
      <c r="BE583" s="196"/>
      <c r="BF583" s="192"/>
      <c r="BG583" s="192"/>
      <c r="BH583" s="10"/>
      <c r="BI583" s="10"/>
      <c r="BJ583" s="10"/>
      <c r="BK583" s="10"/>
      <c r="BL583" s="10"/>
      <c r="BM583" s="10"/>
      <c r="BN583" s="12"/>
      <c r="BO583" s="12"/>
    </row>
    <row r="584" spans="1:67" ht="13.5" customHeight="1" x14ac:dyDescent="0.35">
      <c r="A584" s="181"/>
      <c r="B584" s="194"/>
      <c r="C584" s="12"/>
      <c r="D584" s="12"/>
      <c r="E584" s="12"/>
      <c r="F584" s="12"/>
      <c r="G584" s="12"/>
      <c r="H584" s="131"/>
      <c r="I584" s="12"/>
      <c r="J584" s="12"/>
      <c r="K584" s="12"/>
      <c r="L584" s="54"/>
      <c r="M584" s="12"/>
      <c r="N584" s="12"/>
      <c r="O584" s="12"/>
      <c r="P584" s="12"/>
      <c r="Q584" s="12"/>
      <c r="R584" s="183"/>
      <c r="S584" s="183"/>
      <c r="T584" s="183"/>
      <c r="U584" s="183"/>
      <c r="V584" s="181"/>
      <c r="W584" s="184"/>
      <c r="X584" s="184"/>
      <c r="Y584" s="185"/>
      <c r="Z584" s="185"/>
      <c r="AA584" s="216"/>
      <c r="AB584" s="181"/>
      <c r="AC584" s="12"/>
      <c r="AD584" s="12"/>
      <c r="AE584" s="12"/>
      <c r="AF584" s="185"/>
      <c r="AG584" s="12"/>
      <c r="AH584" s="195"/>
      <c r="AI584" s="186"/>
      <c r="AJ584" s="187"/>
      <c r="AK584" s="187"/>
      <c r="AL584" s="188"/>
      <c r="AM584" s="188"/>
      <c r="AN584" s="188"/>
      <c r="AO584" s="188"/>
      <c r="AP584" s="188"/>
      <c r="AQ584" s="188"/>
      <c r="AR584" s="137"/>
      <c r="AS584" s="189"/>
      <c r="AT584" s="196"/>
      <c r="AU584" s="191"/>
      <c r="AV584" s="190"/>
      <c r="AW584" s="189"/>
      <c r="AX584" s="190"/>
      <c r="AY584" s="137"/>
      <c r="AZ584" s="10"/>
      <c r="BA584" s="196"/>
      <c r="BB584" s="196"/>
      <c r="BC584" s="197"/>
      <c r="BD584" s="197"/>
      <c r="BE584" s="196"/>
      <c r="BF584" s="192"/>
      <c r="BG584" s="192"/>
      <c r="BH584" s="10"/>
      <c r="BI584" s="10"/>
      <c r="BJ584" s="10"/>
      <c r="BK584" s="10"/>
      <c r="BL584" s="10"/>
      <c r="BM584" s="10"/>
      <c r="BN584" s="12"/>
      <c r="BO584" s="12"/>
    </row>
    <row r="585" spans="1:67" ht="13.5" customHeight="1" x14ac:dyDescent="0.35">
      <c r="A585" s="181"/>
      <c r="B585" s="194"/>
      <c r="C585" s="12"/>
      <c r="D585" s="12"/>
      <c r="E585" s="12"/>
      <c r="F585" s="12"/>
      <c r="G585" s="12"/>
      <c r="H585" s="131"/>
      <c r="I585" s="12"/>
      <c r="J585" s="12"/>
      <c r="K585" s="12"/>
      <c r="L585" s="54"/>
      <c r="M585" s="12"/>
      <c r="N585" s="12"/>
      <c r="O585" s="12"/>
      <c r="P585" s="12"/>
      <c r="Q585" s="12"/>
      <c r="R585" s="183"/>
      <c r="S585" s="183"/>
      <c r="T585" s="183"/>
      <c r="U585" s="183"/>
      <c r="V585" s="181"/>
      <c r="W585" s="184"/>
      <c r="X585" s="184"/>
      <c r="Y585" s="185"/>
      <c r="Z585" s="185"/>
      <c r="AA585" s="216"/>
      <c r="AB585" s="181"/>
      <c r="AC585" s="12"/>
      <c r="AD585" s="12"/>
      <c r="AE585" s="12"/>
      <c r="AF585" s="185"/>
      <c r="AG585" s="12"/>
      <c r="AH585" s="195"/>
      <c r="AI585" s="186"/>
      <c r="AJ585" s="187"/>
      <c r="AK585" s="187"/>
      <c r="AL585" s="188"/>
      <c r="AM585" s="188"/>
      <c r="AN585" s="188"/>
      <c r="AO585" s="188"/>
      <c r="AP585" s="188"/>
      <c r="AQ585" s="188"/>
      <c r="AR585" s="137"/>
      <c r="AS585" s="189"/>
      <c r="AT585" s="196"/>
      <c r="AU585" s="191"/>
      <c r="AV585" s="190"/>
      <c r="AW585" s="189"/>
      <c r="AX585" s="190"/>
      <c r="AY585" s="137"/>
      <c r="AZ585" s="10"/>
      <c r="BA585" s="196"/>
      <c r="BB585" s="196"/>
      <c r="BC585" s="197"/>
      <c r="BD585" s="197"/>
      <c r="BE585" s="196"/>
      <c r="BF585" s="192"/>
      <c r="BG585" s="192"/>
      <c r="BH585" s="10"/>
      <c r="BI585" s="10"/>
      <c r="BJ585" s="10"/>
      <c r="BK585" s="10"/>
      <c r="BL585" s="10"/>
      <c r="BM585" s="10"/>
      <c r="BN585" s="12"/>
      <c r="BO585" s="12"/>
    </row>
    <row r="586" spans="1:67" ht="13.5" customHeight="1" x14ac:dyDescent="0.35">
      <c r="A586" s="181"/>
      <c r="B586" s="194"/>
      <c r="C586" s="12"/>
      <c r="D586" s="12"/>
      <c r="E586" s="12"/>
      <c r="F586" s="12"/>
      <c r="G586" s="12"/>
      <c r="H586" s="131"/>
      <c r="I586" s="12"/>
      <c r="J586" s="12"/>
      <c r="K586" s="12"/>
      <c r="L586" s="54"/>
      <c r="M586" s="12"/>
      <c r="N586" s="12"/>
      <c r="O586" s="12"/>
      <c r="P586" s="12"/>
      <c r="Q586" s="12"/>
      <c r="R586" s="183"/>
      <c r="S586" s="183"/>
      <c r="T586" s="183"/>
      <c r="U586" s="183"/>
      <c r="V586" s="181"/>
      <c r="W586" s="184"/>
      <c r="X586" s="184"/>
      <c r="Y586" s="185"/>
      <c r="Z586" s="185"/>
      <c r="AA586" s="216"/>
      <c r="AB586" s="181"/>
      <c r="AC586" s="12"/>
      <c r="AD586" s="12"/>
      <c r="AE586" s="12"/>
      <c r="AF586" s="185"/>
      <c r="AG586" s="12"/>
      <c r="AH586" s="195"/>
      <c r="AI586" s="186"/>
      <c r="AJ586" s="187"/>
      <c r="AK586" s="187"/>
      <c r="AL586" s="188"/>
      <c r="AM586" s="188"/>
      <c r="AN586" s="188"/>
      <c r="AO586" s="188"/>
      <c r="AP586" s="188"/>
      <c r="AQ586" s="188"/>
      <c r="AR586" s="137"/>
      <c r="AS586" s="189"/>
      <c r="AT586" s="196"/>
      <c r="AU586" s="191"/>
      <c r="AV586" s="190"/>
      <c r="AW586" s="189"/>
      <c r="AX586" s="190"/>
      <c r="AY586" s="137"/>
      <c r="AZ586" s="10"/>
      <c r="BA586" s="196"/>
      <c r="BB586" s="196"/>
      <c r="BC586" s="197"/>
      <c r="BD586" s="197"/>
      <c r="BE586" s="196"/>
      <c r="BF586" s="192"/>
      <c r="BG586" s="192"/>
      <c r="BH586" s="10"/>
      <c r="BI586" s="10"/>
      <c r="BJ586" s="10"/>
      <c r="BK586" s="10"/>
      <c r="BL586" s="10"/>
      <c r="BM586" s="10"/>
      <c r="BN586" s="12"/>
      <c r="BO586" s="12"/>
    </row>
    <row r="587" spans="1:67" ht="13.5" customHeight="1" x14ac:dyDescent="0.35">
      <c r="A587" s="181"/>
      <c r="B587" s="194"/>
      <c r="C587" s="12"/>
      <c r="D587" s="12"/>
      <c r="E587" s="12"/>
      <c r="F587" s="12"/>
      <c r="G587" s="12"/>
      <c r="H587" s="131"/>
      <c r="I587" s="12"/>
      <c r="J587" s="12"/>
      <c r="K587" s="12"/>
      <c r="L587" s="54"/>
      <c r="M587" s="12"/>
      <c r="N587" s="12"/>
      <c r="O587" s="12"/>
      <c r="P587" s="12"/>
      <c r="Q587" s="12"/>
      <c r="R587" s="183"/>
      <c r="S587" s="183"/>
      <c r="T587" s="183"/>
      <c r="U587" s="183"/>
      <c r="V587" s="181"/>
      <c r="W587" s="184"/>
      <c r="X587" s="184"/>
      <c r="Y587" s="185"/>
      <c r="Z587" s="185"/>
      <c r="AA587" s="216"/>
      <c r="AB587" s="181"/>
      <c r="AC587" s="12"/>
      <c r="AD587" s="12"/>
      <c r="AE587" s="12"/>
      <c r="AF587" s="185"/>
      <c r="AG587" s="12"/>
      <c r="AH587" s="195"/>
      <c r="AI587" s="186"/>
      <c r="AJ587" s="187"/>
      <c r="AK587" s="187"/>
      <c r="AL587" s="188"/>
      <c r="AM587" s="188"/>
      <c r="AN587" s="188"/>
      <c r="AO587" s="188"/>
      <c r="AP587" s="188"/>
      <c r="AQ587" s="188"/>
      <c r="AR587" s="137"/>
      <c r="AS587" s="189"/>
      <c r="AT587" s="196"/>
      <c r="AU587" s="191"/>
      <c r="AV587" s="190"/>
      <c r="AW587" s="189"/>
      <c r="AX587" s="190"/>
      <c r="AY587" s="137"/>
      <c r="AZ587" s="10"/>
      <c r="BA587" s="196"/>
      <c r="BB587" s="196"/>
      <c r="BC587" s="197"/>
      <c r="BD587" s="197"/>
      <c r="BE587" s="196"/>
      <c r="BF587" s="192"/>
      <c r="BG587" s="192"/>
      <c r="BH587" s="10"/>
      <c r="BI587" s="10"/>
      <c r="BJ587" s="10"/>
      <c r="BK587" s="10"/>
      <c r="BL587" s="10"/>
      <c r="BM587" s="10"/>
      <c r="BN587" s="12"/>
      <c r="BO587" s="12"/>
    </row>
    <row r="588" spans="1:67" ht="13.5" customHeight="1" x14ac:dyDescent="0.35">
      <c r="A588" s="181"/>
      <c r="B588" s="194"/>
      <c r="C588" s="12"/>
      <c r="D588" s="12"/>
      <c r="E588" s="12"/>
      <c r="F588" s="12"/>
      <c r="G588" s="12"/>
      <c r="H588" s="131"/>
      <c r="I588" s="12"/>
      <c r="J588" s="12"/>
      <c r="K588" s="12"/>
      <c r="L588" s="54"/>
      <c r="M588" s="12"/>
      <c r="N588" s="12"/>
      <c r="O588" s="12"/>
      <c r="P588" s="12"/>
      <c r="Q588" s="12"/>
      <c r="R588" s="183"/>
      <c r="S588" s="183"/>
      <c r="T588" s="183"/>
      <c r="U588" s="183"/>
      <c r="V588" s="181"/>
      <c r="W588" s="184"/>
      <c r="X588" s="184"/>
      <c r="Y588" s="185"/>
      <c r="Z588" s="185"/>
      <c r="AA588" s="216"/>
      <c r="AB588" s="181"/>
      <c r="AC588" s="12"/>
      <c r="AD588" s="12"/>
      <c r="AE588" s="12"/>
      <c r="AF588" s="185"/>
      <c r="AG588" s="12"/>
      <c r="AH588" s="195"/>
      <c r="AI588" s="186"/>
      <c r="AJ588" s="187"/>
      <c r="AK588" s="187"/>
      <c r="AL588" s="188"/>
      <c r="AM588" s="188"/>
      <c r="AN588" s="188"/>
      <c r="AO588" s="188"/>
      <c r="AP588" s="188"/>
      <c r="AQ588" s="188"/>
      <c r="AR588" s="137"/>
      <c r="AS588" s="189"/>
      <c r="AT588" s="196"/>
      <c r="AU588" s="191"/>
      <c r="AV588" s="190"/>
      <c r="AW588" s="189"/>
      <c r="AX588" s="190"/>
      <c r="AY588" s="137"/>
      <c r="AZ588" s="10"/>
      <c r="BA588" s="196"/>
      <c r="BB588" s="196"/>
      <c r="BC588" s="197"/>
      <c r="BD588" s="197"/>
      <c r="BE588" s="196"/>
      <c r="BF588" s="192"/>
      <c r="BG588" s="192"/>
      <c r="BH588" s="10"/>
      <c r="BI588" s="10"/>
      <c r="BJ588" s="10"/>
      <c r="BK588" s="10"/>
      <c r="BL588" s="10"/>
      <c r="BM588" s="10"/>
      <c r="BN588" s="12"/>
      <c r="BO588" s="12"/>
    </row>
    <row r="589" spans="1:67" ht="13.5" customHeight="1" x14ac:dyDescent="0.35">
      <c r="A589" s="181"/>
      <c r="B589" s="194"/>
      <c r="C589" s="12"/>
      <c r="D589" s="12"/>
      <c r="E589" s="12"/>
      <c r="F589" s="12"/>
      <c r="G589" s="12"/>
      <c r="H589" s="131"/>
      <c r="I589" s="12"/>
      <c r="J589" s="12"/>
      <c r="K589" s="12"/>
      <c r="L589" s="54"/>
      <c r="M589" s="12"/>
      <c r="N589" s="12"/>
      <c r="O589" s="12"/>
      <c r="P589" s="12"/>
      <c r="Q589" s="12"/>
      <c r="R589" s="183"/>
      <c r="S589" s="183"/>
      <c r="T589" s="183"/>
      <c r="U589" s="183"/>
      <c r="V589" s="181"/>
      <c r="W589" s="184"/>
      <c r="X589" s="184"/>
      <c r="Y589" s="185"/>
      <c r="Z589" s="185"/>
      <c r="AA589" s="216"/>
      <c r="AB589" s="181"/>
      <c r="AC589" s="12"/>
      <c r="AD589" s="12"/>
      <c r="AE589" s="12"/>
      <c r="AF589" s="185"/>
      <c r="AG589" s="12"/>
      <c r="AH589" s="195"/>
      <c r="AI589" s="186"/>
      <c r="AJ589" s="187"/>
      <c r="AK589" s="187"/>
      <c r="AL589" s="188"/>
      <c r="AM589" s="188"/>
      <c r="AN589" s="188"/>
      <c r="AO589" s="188"/>
      <c r="AP589" s="188"/>
      <c r="AQ589" s="188"/>
      <c r="AR589" s="137"/>
      <c r="AS589" s="189"/>
      <c r="AT589" s="196"/>
      <c r="AU589" s="191"/>
      <c r="AV589" s="190"/>
      <c r="AW589" s="189"/>
      <c r="AX589" s="190"/>
      <c r="AY589" s="137"/>
      <c r="AZ589" s="10"/>
      <c r="BA589" s="196"/>
      <c r="BB589" s="196"/>
      <c r="BC589" s="197"/>
      <c r="BD589" s="197"/>
      <c r="BE589" s="196"/>
      <c r="BF589" s="192"/>
      <c r="BG589" s="192"/>
      <c r="BH589" s="10"/>
      <c r="BI589" s="10"/>
      <c r="BJ589" s="10"/>
      <c r="BK589" s="10"/>
      <c r="BL589" s="10"/>
      <c r="BM589" s="10"/>
      <c r="BN589" s="12"/>
      <c r="BO589" s="12"/>
    </row>
    <row r="590" spans="1:67" ht="13.5" customHeight="1" x14ac:dyDescent="0.35">
      <c r="A590" s="181"/>
      <c r="B590" s="194"/>
      <c r="C590" s="12"/>
      <c r="D590" s="12"/>
      <c r="E590" s="12"/>
      <c r="F590" s="12"/>
      <c r="G590" s="12"/>
      <c r="H590" s="131"/>
      <c r="I590" s="12"/>
      <c r="J590" s="12"/>
      <c r="K590" s="12"/>
      <c r="L590" s="54"/>
      <c r="M590" s="12"/>
      <c r="N590" s="12"/>
      <c r="O590" s="12"/>
      <c r="P590" s="12"/>
      <c r="Q590" s="12"/>
      <c r="R590" s="183"/>
      <c r="S590" s="183"/>
      <c r="T590" s="183"/>
      <c r="U590" s="183"/>
      <c r="V590" s="181"/>
      <c r="W590" s="184"/>
      <c r="X590" s="184"/>
      <c r="Y590" s="185"/>
      <c r="Z590" s="185"/>
      <c r="AA590" s="216"/>
      <c r="AB590" s="181"/>
      <c r="AC590" s="12"/>
      <c r="AD590" s="12"/>
      <c r="AE590" s="12"/>
      <c r="AF590" s="185"/>
      <c r="AG590" s="12"/>
      <c r="AH590" s="195"/>
      <c r="AI590" s="186"/>
      <c r="AJ590" s="187"/>
      <c r="AK590" s="187"/>
      <c r="AL590" s="188"/>
      <c r="AM590" s="188"/>
      <c r="AN590" s="188"/>
      <c r="AO590" s="188"/>
      <c r="AP590" s="188"/>
      <c r="AQ590" s="188"/>
      <c r="AR590" s="137"/>
      <c r="AS590" s="189"/>
      <c r="AT590" s="196"/>
      <c r="AU590" s="191"/>
      <c r="AV590" s="190"/>
      <c r="AW590" s="189"/>
      <c r="AX590" s="190"/>
      <c r="AY590" s="137"/>
      <c r="AZ590" s="10"/>
      <c r="BA590" s="196"/>
      <c r="BB590" s="196"/>
      <c r="BC590" s="197"/>
      <c r="BD590" s="197"/>
      <c r="BE590" s="196"/>
      <c r="BF590" s="192"/>
      <c r="BG590" s="192"/>
      <c r="BH590" s="10"/>
      <c r="BI590" s="10"/>
      <c r="BJ590" s="10"/>
      <c r="BK590" s="10"/>
      <c r="BL590" s="10"/>
      <c r="BM590" s="10"/>
      <c r="BN590" s="12"/>
      <c r="BO590" s="12"/>
    </row>
    <row r="591" spans="1:67" ht="13.5" customHeight="1" x14ac:dyDescent="0.35">
      <c r="A591" s="181"/>
      <c r="B591" s="194"/>
      <c r="C591" s="12"/>
      <c r="D591" s="12"/>
      <c r="E591" s="12"/>
      <c r="F591" s="12"/>
      <c r="G591" s="12"/>
      <c r="H591" s="131"/>
      <c r="I591" s="12"/>
      <c r="J591" s="12"/>
      <c r="K591" s="12"/>
      <c r="L591" s="54"/>
      <c r="M591" s="12"/>
      <c r="N591" s="12"/>
      <c r="O591" s="12"/>
      <c r="P591" s="12"/>
      <c r="Q591" s="12"/>
      <c r="R591" s="183"/>
      <c r="S591" s="183"/>
      <c r="T591" s="183"/>
      <c r="U591" s="183"/>
      <c r="V591" s="181"/>
      <c r="W591" s="184"/>
      <c r="X591" s="184"/>
      <c r="Y591" s="185"/>
      <c r="Z591" s="185"/>
      <c r="AA591" s="216"/>
      <c r="AB591" s="181"/>
      <c r="AC591" s="12"/>
      <c r="AD591" s="12"/>
      <c r="AE591" s="12"/>
      <c r="AF591" s="185"/>
      <c r="AG591" s="12"/>
      <c r="AH591" s="195"/>
      <c r="AI591" s="186"/>
      <c r="AJ591" s="187"/>
      <c r="AK591" s="187"/>
      <c r="AL591" s="188"/>
      <c r="AM591" s="188"/>
      <c r="AN591" s="188"/>
      <c r="AO591" s="188"/>
      <c r="AP591" s="188"/>
      <c r="AQ591" s="188"/>
      <c r="AR591" s="137"/>
      <c r="AS591" s="189"/>
      <c r="AT591" s="196"/>
      <c r="AU591" s="191"/>
      <c r="AV591" s="190"/>
      <c r="AW591" s="189"/>
      <c r="AX591" s="190"/>
      <c r="AY591" s="137"/>
      <c r="AZ591" s="10"/>
      <c r="BA591" s="196"/>
      <c r="BB591" s="196"/>
      <c r="BC591" s="197"/>
      <c r="BD591" s="197"/>
      <c r="BE591" s="196"/>
      <c r="BF591" s="192"/>
      <c r="BG591" s="192"/>
      <c r="BH591" s="10"/>
      <c r="BI591" s="10"/>
      <c r="BJ591" s="10"/>
      <c r="BK591" s="10"/>
      <c r="BL591" s="10"/>
      <c r="BM591" s="10"/>
      <c r="BN591" s="12"/>
      <c r="BO591" s="12"/>
    </row>
    <row r="592" spans="1:67" ht="13.5" customHeight="1" x14ac:dyDescent="0.35">
      <c r="A592" s="181"/>
      <c r="B592" s="194"/>
      <c r="C592" s="12"/>
      <c r="D592" s="12"/>
      <c r="E592" s="12"/>
      <c r="F592" s="12"/>
      <c r="G592" s="12"/>
      <c r="H592" s="131"/>
      <c r="I592" s="12"/>
      <c r="J592" s="12"/>
      <c r="K592" s="12"/>
      <c r="L592" s="54"/>
      <c r="M592" s="12"/>
      <c r="N592" s="12"/>
      <c r="O592" s="12"/>
      <c r="P592" s="12"/>
      <c r="Q592" s="12"/>
      <c r="R592" s="183"/>
      <c r="S592" s="183"/>
      <c r="T592" s="183"/>
      <c r="U592" s="183"/>
      <c r="V592" s="181"/>
      <c r="W592" s="184"/>
      <c r="X592" s="184"/>
      <c r="Y592" s="185"/>
      <c r="Z592" s="185"/>
      <c r="AA592" s="216"/>
      <c r="AB592" s="181"/>
      <c r="AC592" s="12"/>
      <c r="AD592" s="12"/>
      <c r="AE592" s="12"/>
      <c r="AF592" s="185"/>
      <c r="AG592" s="12"/>
      <c r="AH592" s="195"/>
      <c r="AI592" s="186"/>
      <c r="AJ592" s="187"/>
      <c r="AK592" s="187"/>
      <c r="AL592" s="188"/>
      <c r="AM592" s="188"/>
      <c r="AN592" s="188"/>
      <c r="AO592" s="188"/>
      <c r="AP592" s="188"/>
      <c r="AQ592" s="188"/>
      <c r="AR592" s="137"/>
      <c r="AS592" s="189"/>
      <c r="AT592" s="196"/>
      <c r="AU592" s="191"/>
      <c r="AV592" s="190"/>
      <c r="AW592" s="189"/>
      <c r="AX592" s="190"/>
      <c r="AY592" s="137"/>
      <c r="AZ592" s="10"/>
      <c r="BA592" s="196"/>
      <c r="BB592" s="196"/>
      <c r="BC592" s="197"/>
      <c r="BD592" s="197"/>
      <c r="BE592" s="196"/>
      <c r="BF592" s="192"/>
      <c r="BG592" s="192"/>
      <c r="BH592" s="10"/>
      <c r="BI592" s="10"/>
      <c r="BJ592" s="10"/>
      <c r="BK592" s="10"/>
      <c r="BL592" s="10"/>
      <c r="BM592" s="10"/>
      <c r="BN592" s="12"/>
      <c r="BO592" s="12"/>
    </row>
    <row r="593" spans="1:67" ht="13.5" customHeight="1" x14ac:dyDescent="0.35">
      <c r="A593" s="181"/>
      <c r="B593" s="194"/>
      <c r="C593" s="12"/>
      <c r="D593" s="12"/>
      <c r="E593" s="12"/>
      <c r="F593" s="12"/>
      <c r="G593" s="12"/>
      <c r="H593" s="131"/>
      <c r="I593" s="12"/>
      <c r="J593" s="12"/>
      <c r="K593" s="12"/>
      <c r="L593" s="54"/>
      <c r="M593" s="12"/>
      <c r="N593" s="12"/>
      <c r="O593" s="12"/>
      <c r="P593" s="12"/>
      <c r="Q593" s="12"/>
      <c r="R593" s="183"/>
      <c r="S593" s="183"/>
      <c r="T593" s="183"/>
      <c r="U593" s="183"/>
      <c r="V593" s="181"/>
      <c r="W593" s="184"/>
      <c r="X593" s="184"/>
      <c r="Y593" s="185"/>
      <c r="Z593" s="185"/>
      <c r="AA593" s="216"/>
      <c r="AB593" s="181"/>
      <c r="AC593" s="12"/>
      <c r="AD593" s="12"/>
      <c r="AE593" s="12"/>
      <c r="AF593" s="185"/>
      <c r="AG593" s="12"/>
      <c r="AH593" s="195"/>
      <c r="AI593" s="186"/>
      <c r="AJ593" s="187"/>
      <c r="AK593" s="187"/>
      <c r="AL593" s="188"/>
      <c r="AM593" s="188"/>
      <c r="AN593" s="188"/>
      <c r="AO593" s="188"/>
      <c r="AP593" s="188"/>
      <c r="AQ593" s="188"/>
      <c r="AR593" s="137"/>
      <c r="AS593" s="189"/>
      <c r="AT593" s="196"/>
      <c r="AU593" s="191"/>
      <c r="AV593" s="190"/>
      <c r="AW593" s="189"/>
      <c r="AX593" s="190"/>
      <c r="AY593" s="137"/>
      <c r="AZ593" s="10"/>
      <c r="BA593" s="196"/>
      <c r="BB593" s="196"/>
      <c r="BC593" s="197"/>
      <c r="BD593" s="197"/>
      <c r="BE593" s="196"/>
      <c r="BF593" s="192"/>
      <c r="BG593" s="192"/>
      <c r="BH593" s="10"/>
      <c r="BI593" s="10"/>
      <c r="BJ593" s="10"/>
      <c r="BK593" s="10"/>
      <c r="BL593" s="10"/>
      <c r="BM593" s="10"/>
      <c r="BN593" s="12"/>
      <c r="BO593" s="12"/>
    </row>
    <row r="594" spans="1:67" ht="13.5" customHeight="1" x14ac:dyDescent="0.35">
      <c r="A594" s="181"/>
      <c r="B594" s="194"/>
      <c r="C594" s="12"/>
      <c r="D594" s="12"/>
      <c r="E594" s="12"/>
      <c r="F594" s="12"/>
      <c r="G594" s="12"/>
      <c r="H594" s="131"/>
      <c r="I594" s="12"/>
      <c r="J594" s="12"/>
      <c r="K594" s="12"/>
      <c r="L594" s="54"/>
      <c r="M594" s="12"/>
      <c r="N594" s="12"/>
      <c r="O594" s="12"/>
      <c r="P594" s="12"/>
      <c r="Q594" s="12"/>
      <c r="R594" s="183"/>
      <c r="S594" s="183"/>
      <c r="T594" s="183"/>
      <c r="U594" s="183"/>
      <c r="V594" s="181"/>
      <c r="W594" s="184"/>
      <c r="X594" s="184"/>
      <c r="Y594" s="185"/>
      <c r="Z594" s="185"/>
      <c r="AA594" s="216"/>
      <c r="AB594" s="181"/>
      <c r="AC594" s="12"/>
      <c r="AD594" s="12"/>
      <c r="AE594" s="12"/>
      <c r="AF594" s="185"/>
      <c r="AG594" s="12"/>
      <c r="AH594" s="195"/>
      <c r="AI594" s="186"/>
      <c r="AJ594" s="187"/>
      <c r="AK594" s="187"/>
      <c r="AL594" s="188"/>
      <c r="AM594" s="188"/>
      <c r="AN594" s="188"/>
      <c r="AO594" s="188"/>
      <c r="AP594" s="188"/>
      <c r="AQ594" s="188"/>
      <c r="AR594" s="137"/>
      <c r="AS594" s="189"/>
      <c r="AT594" s="196"/>
      <c r="AU594" s="191"/>
      <c r="AV594" s="190"/>
      <c r="AW594" s="189"/>
      <c r="AX594" s="190"/>
      <c r="AY594" s="137"/>
      <c r="AZ594" s="10"/>
      <c r="BA594" s="196"/>
      <c r="BB594" s="196"/>
      <c r="BC594" s="197"/>
      <c r="BD594" s="197"/>
      <c r="BE594" s="196"/>
      <c r="BF594" s="192"/>
      <c r="BG594" s="192"/>
      <c r="BH594" s="10"/>
      <c r="BI594" s="10"/>
      <c r="BJ594" s="10"/>
      <c r="BK594" s="10"/>
      <c r="BL594" s="10"/>
      <c r="BM594" s="10"/>
      <c r="BN594" s="12"/>
      <c r="BO594" s="12"/>
    </row>
    <row r="595" spans="1:67" ht="13.5" customHeight="1" x14ac:dyDescent="0.35">
      <c r="A595" s="181"/>
      <c r="B595" s="194"/>
      <c r="C595" s="12"/>
      <c r="D595" s="12"/>
      <c r="E595" s="12"/>
      <c r="F595" s="12"/>
      <c r="G595" s="12"/>
      <c r="H595" s="131"/>
      <c r="I595" s="12"/>
      <c r="J595" s="12"/>
      <c r="K595" s="12"/>
      <c r="L595" s="54"/>
      <c r="M595" s="12"/>
      <c r="N595" s="12"/>
      <c r="O595" s="12"/>
      <c r="P595" s="12"/>
      <c r="Q595" s="12"/>
      <c r="R595" s="183"/>
      <c r="S595" s="183"/>
      <c r="T595" s="183"/>
      <c r="U595" s="183"/>
      <c r="V595" s="181"/>
      <c r="W595" s="184"/>
      <c r="X595" s="184"/>
      <c r="Y595" s="185"/>
      <c r="Z595" s="185"/>
      <c r="AA595" s="216"/>
      <c r="AB595" s="181"/>
      <c r="AC595" s="12"/>
      <c r="AD595" s="12"/>
      <c r="AE595" s="12"/>
      <c r="AF595" s="185"/>
      <c r="AG595" s="12"/>
      <c r="AH595" s="195"/>
      <c r="AI595" s="186"/>
      <c r="AJ595" s="187"/>
      <c r="AK595" s="187"/>
      <c r="AL595" s="188"/>
      <c r="AM595" s="188"/>
      <c r="AN595" s="188"/>
      <c r="AO595" s="188"/>
      <c r="AP595" s="188"/>
      <c r="AQ595" s="188"/>
      <c r="AR595" s="137"/>
      <c r="AS595" s="189"/>
      <c r="AT595" s="196"/>
      <c r="AU595" s="191"/>
      <c r="AV595" s="190"/>
      <c r="AW595" s="189"/>
      <c r="AX595" s="190"/>
      <c r="AY595" s="137"/>
      <c r="AZ595" s="10"/>
      <c r="BA595" s="196"/>
      <c r="BB595" s="196"/>
      <c r="BC595" s="197"/>
      <c r="BD595" s="197"/>
      <c r="BE595" s="196"/>
      <c r="BF595" s="192"/>
      <c r="BG595" s="192"/>
      <c r="BH595" s="10"/>
      <c r="BI595" s="10"/>
      <c r="BJ595" s="10"/>
      <c r="BK595" s="10"/>
      <c r="BL595" s="10"/>
      <c r="BM595" s="10"/>
      <c r="BN595" s="12"/>
      <c r="BO595" s="12"/>
    </row>
    <row r="596" spans="1:67" ht="13.5" customHeight="1" x14ac:dyDescent="0.35">
      <c r="A596" s="181"/>
      <c r="B596" s="194"/>
      <c r="C596" s="12"/>
      <c r="D596" s="12"/>
      <c r="E596" s="12"/>
      <c r="F596" s="12"/>
      <c r="G596" s="12"/>
      <c r="H596" s="131"/>
      <c r="I596" s="12"/>
      <c r="J596" s="12"/>
      <c r="K596" s="12"/>
      <c r="L596" s="54"/>
      <c r="M596" s="12"/>
      <c r="N596" s="12"/>
      <c r="O596" s="12"/>
      <c r="P596" s="12"/>
      <c r="Q596" s="12"/>
      <c r="R596" s="183"/>
      <c r="S596" s="183"/>
      <c r="T596" s="183"/>
      <c r="U596" s="183"/>
      <c r="V596" s="181"/>
      <c r="W596" s="184"/>
      <c r="X596" s="184"/>
      <c r="Y596" s="185"/>
      <c r="Z596" s="185"/>
      <c r="AA596" s="216"/>
      <c r="AB596" s="181"/>
      <c r="AC596" s="12"/>
      <c r="AD596" s="12"/>
      <c r="AE596" s="12"/>
      <c r="AF596" s="185"/>
      <c r="AG596" s="12"/>
      <c r="AH596" s="195"/>
      <c r="AI596" s="186"/>
      <c r="AJ596" s="187"/>
      <c r="AK596" s="187"/>
      <c r="AL596" s="188"/>
      <c r="AM596" s="188"/>
      <c r="AN596" s="188"/>
      <c r="AO596" s="188"/>
      <c r="AP596" s="188"/>
      <c r="AQ596" s="188"/>
      <c r="AR596" s="137"/>
      <c r="AS596" s="189"/>
      <c r="AT596" s="196"/>
      <c r="AU596" s="191"/>
      <c r="AV596" s="190"/>
      <c r="AW596" s="189"/>
      <c r="AX596" s="190"/>
      <c r="AY596" s="137"/>
      <c r="AZ596" s="10"/>
      <c r="BA596" s="196"/>
      <c r="BB596" s="196"/>
      <c r="BC596" s="197"/>
      <c r="BD596" s="197"/>
      <c r="BE596" s="196"/>
      <c r="BF596" s="192"/>
      <c r="BG596" s="192"/>
      <c r="BH596" s="10"/>
      <c r="BI596" s="10"/>
      <c r="BJ596" s="10"/>
      <c r="BK596" s="10"/>
      <c r="BL596" s="10"/>
      <c r="BM596" s="10"/>
      <c r="BN596" s="12"/>
      <c r="BO596" s="12"/>
    </row>
    <row r="597" spans="1:67" ht="13.5" customHeight="1" x14ac:dyDescent="0.35">
      <c r="A597" s="181"/>
      <c r="B597" s="194"/>
      <c r="C597" s="12"/>
      <c r="D597" s="12"/>
      <c r="E597" s="12"/>
      <c r="F597" s="12"/>
      <c r="G597" s="12"/>
      <c r="H597" s="131"/>
      <c r="I597" s="12"/>
      <c r="J597" s="12"/>
      <c r="K597" s="12"/>
      <c r="L597" s="54"/>
      <c r="M597" s="12"/>
      <c r="N597" s="12"/>
      <c r="O597" s="12"/>
      <c r="P597" s="12"/>
      <c r="Q597" s="12"/>
      <c r="R597" s="183"/>
      <c r="S597" s="183"/>
      <c r="T597" s="183"/>
      <c r="U597" s="183"/>
      <c r="V597" s="181"/>
      <c r="W597" s="184"/>
      <c r="X597" s="184"/>
      <c r="Y597" s="185"/>
      <c r="Z597" s="185"/>
      <c r="AA597" s="216"/>
      <c r="AB597" s="181"/>
      <c r="AC597" s="12"/>
      <c r="AD597" s="12"/>
      <c r="AE597" s="12"/>
      <c r="AF597" s="185"/>
      <c r="AG597" s="12"/>
      <c r="AH597" s="195"/>
      <c r="AI597" s="186"/>
      <c r="AJ597" s="187"/>
      <c r="AK597" s="187"/>
      <c r="AL597" s="188"/>
      <c r="AM597" s="188"/>
      <c r="AN597" s="188"/>
      <c r="AO597" s="188"/>
      <c r="AP597" s="188"/>
      <c r="AQ597" s="188"/>
      <c r="AR597" s="137"/>
      <c r="AS597" s="189"/>
      <c r="AT597" s="196"/>
      <c r="AU597" s="191"/>
      <c r="AV597" s="190"/>
      <c r="AW597" s="189"/>
      <c r="AX597" s="190"/>
      <c r="AY597" s="137"/>
      <c r="AZ597" s="10"/>
      <c r="BA597" s="196"/>
      <c r="BB597" s="196"/>
      <c r="BC597" s="197"/>
      <c r="BD597" s="197"/>
      <c r="BE597" s="196"/>
      <c r="BF597" s="192"/>
      <c r="BG597" s="192"/>
      <c r="BH597" s="10"/>
      <c r="BI597" s="10"/>
      <c r="BJ597" s="10"/>
      <c r="BK597" s="10"/>
      <c r="BL597" s="10"/>
      <c r="BM597" s="10"/>
      <c r="BN597" s="12"/>
      <c r="BO597" s="12"/>
    </row>
    <row r="598" spans="1:67" ht="13.5" customHeight="1" x14ac:dyDescent="0.35">
      <c r="A598" s="181"/>
      <c r="B598" s="194"/>
      <c r="C598" s="12"/>
      <c r="D598" s="12"/>
      <c r="E598" s="12"/>
      <c r="F598" s="12"/>
      <c r="G598" s="12"/>
      <c r="H598" s="131"/>
      <c r="I598" s="12"/>
      <c r="J598" s="12"/>
      <c r="K598" s="12"/>
      <c r="L598" s="54"/>
      <c r="M598" s="12"/>
      <c r="N598" s="12"/>
      <c r="O598" s="12"/>
      <c r="P598" s="12"/>
      <c r="Q598" s="12"/>
      <c r="R598" s="183"/>
      <c r="S598" s="183"/>
      <c r="T598" s="183"/>
      <c r="U598" s="183"/>
      <c r="V598" s="181"/>
      <c r="W598" s="184"/>
      <c r="X598" s="184"/>
      <c r="Y598" s="185"/>
      <c r="Z598" s="185"/>
      <c r="AA598" s="216"/>
      <c r="AB598" s="181"/>
      <c r="AC598" s="12"/>
      <c r="AD598" s="12"/>
      <c r="AE598" s="12"/>
      <c r="AF598" s="185"/>
      <c r="AG598" s="12"/>
      <c r="AH598" s="195"/>
      <c r="AI598" s="186"/>
      <c r="AJ598" s="187"/>
      <c r="AK598" s="187"/>
      <c r="AL598" s="188"/>
      <c r="AM598" s="188"/>
      <c r="AN598" s="188"/>
      <c r="AO598" s="188"/>
      <c r="AP598" s="188"/>
      <c r="AQ598" s="188"/>
      <c r="AR598" s="137"/>
      <c r="AS598" s="189"/>
      <c r="AT598" s="196"/>
      <c r="AU598" s="191"/>
      <c r="AV598" s="190"/>
      <c r="AW598" s="189"/>
      <c r="AX598" s="190"/>
      <c r="AY598" s="137"/>
      <c r="AZ598" s="10"/>
      <c r="BA598" s="196"/>
      <c r="BB598" s="196"/>
      <c r="BC598" s="197"/>
      <c r="BD598" s="197"/>
      <c r="BE598" s="196"/>
      <c r="BF598" s="192"/>
      <c r="BG598" s="192"/>
      <c r="BH598" s="10"/>
      <c r="BI598" s="10"/>
      <c r="BJ598" s="10"/>
      <c r="BK598" s="10"/>
      <c r="BL598" s="10"/>
      <c r="BM598" s="10"/>
      <c r="BN598" s="12"/>
      <c r="BO598" s="12"/>
    </row>
    <row r="599" spans="1:67" ht="13.5" customHeight="1" x14ac:dyDescent="0.35">
      <c r="A599" s="181"/>
      <c r="B599" s="194"/>
      <c r="C599" s="12"/>
      <c r="D599" s="12"/>
      <c r="E599" s="12"/>
      <c r="F599" s="12"/>
      <c r="G599" s="12"/>
      <c r="H599" s="131"/>
      <c r="I599" s="12"/>
      <c r="J599" s="12"/>
      <c r="K599" s="12"/>
      <c r="L599" s="54"/>
      <c r="M599" s="12"/>
      <c r="N599" s="12"/>
      <c r="O599" s="12"/>
      <c r="P599" s="12"/>
      <c r="Q599" s="12"/>
      <c r="R599" s="183"/>
      <c r="S599" s="183"/>
      <c r="T599" s="183"/>
      <c r="U599" s="183"/>
      <c r="V599" s="181"/>
      <c r="W599" s="184"/>
      <c r="X599" s="184"/>
      <c r="Y599" s="185"/>
      <c r="Z599" s="185"/>
      <c r="AA599" s="216"/>
      <c r="AB599" s="181"/>
      <c r="AC599" s="12"/>
      <c r="AD599" s="12"/>
      <c r="AE599" s="12"/>
      <c r="AF599" s="185"/>
      <c r="AG599" s="12"/>
      <c r="AH599" s="195"/>
      <c r="AI599" s="186"/>
      <c r="AJ599" s="187"/>
      <c r="AK599" s="187"/>
      <c r="AL599" s="188"/>
      <c r="AM599" s="188"/>
      <c r="AN599" s="188"/>
      <c r="AO599" s="188"/>
      <c r="AP599" s="188"/>
      <c r="AQ599" s="188"/>
      <c r="AR599" s="137"/>
      <c r="AS599" s="189"/>
      <c r="AT599" s="196"/>
      <c r="AU599" s="191"/>
      <c r="AV599" s="190"/>
      <c r="AW599" s="189"/>
      <c r="AX599" s="190"/>
      <c r="AY599" s="137"/>
      <c r="AZ599" s="10"/>
      <c r="BA599" s="196"/>
      <c r="BB599" s="196"/>
      <c r="BC599" s="197"/>
      <c r="BD599" s="197"/>
      <c r="BE599" s="196"/>
      <c r="BF599" s="192"/>
      <c r="BG599" s="192"/>
      <c r="BH599" s="10"/>
      <c r="BI599" s="10"/>
      <c r="BJ599" s="10"/>
      <c r="BK599" s="10"/>
      <c r="BL599" s="10"/>
      <c r="BM599" s="10"/>
      <c r="BN599" s="12"/>
      <c r="BO599" s="12"/>
    </row>
    <row r="600" spans="1:67" ht="13.5" customHeight="1" x14ac:dyDescent="0.35">
      <c r="A600" s="181"/>
      <c r="B600" s="194"/>
      <c r="C600" s="12"/>
      <c r="D600" s="12"/>
      <c r="E600" s="12"/>
      <c r="F600" s="12"/>
      <c r="G600" s="12"/>
      <c r="H600" s="131"/>
      <c r="I600" s="12"/>
      <c r="J600" s="12"/>
      <c r="K600" s="12"/>
      <c r="L600" s="54"/>
      <c r="M600" s="12"/>
      <c r="N600" s="12"/>
      <c r="O600" s="12"/>
      <c r="P600" s="12"/>
      <c r="Q600" s="12"/>
      <c r="R600" s="183"/>
      <c r="S600" s="183"/>
      <c r="T600" s="183"/>
      <c r="U600" s="183"/>
      <c r="V600" s="181"/>
      <c r="W600" s="184"/>
      <c r="X600" s="184"/>
      <c r="Y600" s="185"/>
      <c r="Z600" s="185"/>
      <c r="AA600" s="216"/>
      <c r="AB600" s="181"/>
      <c r="AC600" s="12"/>
      <c r="AD600" s="12"/>
      <c r="AE600" s="12"/>
      <c r="AF600" s="185"/>
      <c r="AG600" s="12"/>
      <c r="AH600" s="195"/>
      <c r="AI600" s="186"/>
      <c r="AJ600" s="187"/>
      <c r="AK600" s="187"/>
      <c r="AL600" s="188"/>
      <c r="AM600" s="188"/>
      <c r="AN600" s="188"/>
      <c r="AO600" s="188"/>
      <c r="AP600" s="188"/>
      <c r="AQ600" s="188"/>
      <c r="AR600" s="137"/>
      <c r="AS600" s="189"/>
      <c r="AT600" s="196"/>
      <c r="AU600" s="191"/>
      <c r="AV600" s="190"/>
      <c r="AW600" s="189"/>
      <c r="AX600" s="190"/>
      <c r="AY600" s="137"/>
      <c r="AZ600" s="10"/>
      <c r="BA600" s="196"/>
      <c r="BB600" s="196"/>
      <c r="BC600" s="197"/>
      <c r="BD600" s="197"/>
      <c r="BE600" s="196"/>
      <c r="BF600" s="192"/>
      <c r="BG600" s="192"/>
      <c r="BH600" s="10"/>
      <c r="BI600" s="10"/>
      <c r="BJ600" s="10"/>
      <c r="BK600" s="10"/>
      <c r="BL600" s="10"/>
      <c r="BM600" s="10"/>
      <c r="BN600" s="12"/>
      <c r="BO600" s="12"/>
    </row>
    <row r="601" spans="1:67" ht="13.5" customHeight="1" x14ac:dyDescent="0.35">
      <c r="A601" s="181"/>
      <c r="B601" s="194"/>
      <c r="C601" s="12"/>
      <c r="D601" s="12"/>
      <c r="E601" s="12"/>
      <c r="F601" s="12"/>
      <c r="G601" s="12"/>
      <c r="H601" s="131"/>
      <c r="I601" s="12"/>
      <c r="J601" s="12"/>
      <c r="K601" s="12"/>
      <c r="L601" s="54"/>
      <c r="M601" s="12"/>
      <c r="N601" s="12"/>
      <c r="O601" s="12"/>
      <c r="P601" s="12"/>
      <c r="Q601" s="12"/>
      <c r="R601" s="183"/>
      <c r="S601" s="183"/>
      <c r="T601" s="183"/>
      <c r="U601" s="183"/>
      <c r="V601" s="181"/>
      <c r="W601" s="184"/>
      <c r="X601" s="184"/>
      <c r="Y601" s="185"/>
      <c r="Z601" s="185"/>
      <c r="AA601" s="216"/>
      <c r="AB601" s="181"/>
      <c r="AC601" s="12"/>
      <c r="AD601" s="12"/>
      <c r="AE601" s="12"/>
      <c r="AF601" s="185"/>
      <c r="AG601" s="12"/>
      <c r="AH601" s="195"/>
      <c r="AI601" s="186"/>
      <c r="AJ601" s="187"/>
      <c r="AK601" s="187"/>
      <c r="AL601" s="188"/>
      <c r="AM601" s="188"/>
      <c r="AN601" s="188"/>
      <c r="AO601" s="188"/>
      <c r="AP601" s="188"/>
      <c r="AQ601" s="188"/>
      <c r="AR601" s="137"/>
      <c r="AS601" s="189"/>
      <c r="AT601" s="196"/>
      <c r="AU601" s="191"/>
      <c r="AV601" s="190"/>
      <c r="AW601" s="189"/>
      <c r="AX601" s="190"/>
      <c r="AY601" s="137"/>
      <c r="AZ601" s="10"/>
      <c r="BA601" s="196"/>
      <c r="BB601" s="196"/>
      <c r="BC601" s="197"/>
      <c r="BD601" s="197"/>
      <c r="BE601" s="196"/>
      <c r="BF601" s="192"/>
      <c r="BG601" s="192"/>
      <c r="BH601" s="10"/>
      <c r="BI601" s="10"/>
      <c r="BJ601" s="10"/>
      <c r="BK601" s="10"/>
      <c r="BL601" s="10"/>
      <c r="BM601" s="10"/>
      <c r="BN601" s="12"/>
      <c r="BO601" s="12"/>
    </row>
    <row r="602" spans="1:67" ht="13.5" customHeight="1" x14ac:dyDescent="0.35">
      <c r="A602" s="181"/>
      <c r="B602" s="194"/>
      <c r="C602" s="12"/>
      <c r="D602" s="12"/>
      <c r="E602" s="12"/>
      <c r="F602" s="12"/>
      <c r="G602" s="12"/>
      <c r="H602" s="131"/>
      <c r="I602" s="12"/>
      <c r="J602" s="12"/>
      <c r="K602" s="12"/>
      <c r="L602" s="54"/>
      <c r="M602" s="12"/>
      <c r="N602" s="12"/>
      <c r="O602" s="12"/>
      <c r="P602" s="12"/>
      <c r="Q602" s="12"/>
      <c r="R602" s="183"/>
      <c r="S602" s="183"/>
      <c r="T602" s="183"/>
      <c r="U602" s="183"/>
      <c r="V602" s="181"/>
      <c r="W602" s="184"/>
      <c r="X602" s="184"/>
      <c r="Y602" s="185"/>
      <c r="Z602" s="185"/>
      <c r="AA602" s="216"/>
      <c r="AB602" s="181"/>
      <c r="AC602" s="12"/>
      <c r="AD602" s="12"/>
      <c r="AE602" s="12"/>
      <c r="AF602" s="185"/>
      <c r="AG602" s="12"/>
      <c r="AH602" s="195"/>
      <c r="AI602" s="186"/>
      <c r="AJ602" s="187"/>
      <c r="AK602" s="187"/>
      <c r="AL602" s="188"/>
      <c r="AM602" s="188"/>
      <c r="AN602" s="188"/>
      <c r="AO602" s="188"/>
      <c r="AP602" s="188"/>
      <c r="AQ602" s="188"/>
      <c r="AR602" s="137"/>
      <c r="AS602" s="189"/>
      <c r="AT602" s="196"/>
      <c r="AU602" s="191"/>
      <c r="AV602" s="190"/>
      <c r="AW602" s="189"/>
      <c r="AX602" s="190"/>
      <c r="AY602" s="137"/>
      <c r="AZ602" s="10"/>
      <c r="BA602" s="196"/>
      <c r="BB602" s="196"/>
      <c r="BC602" s="197"/>
      <c r="BD602" s="197"/>
      <c r="BE602" s="196"/>
      <c r="BF602" s="192"/>
      <c r="BG602" s="192"/>
      <c r="BH602" s="10"/>
      <c r="BI602" s="10"/>
      <c r="BJ602" s="10"/>
      <c r="BK602" s="10"/>
      <c r="BL602" s="10"/>
      <c r="BM602" s="10"/>
      <c r="BN602" s="12"/>
      <c r="BO602" s="12"/>
    </row>
    <row r="603" spans="1:67" ht="13.5" customHeight="1" x14ac:dyDescent="0.35">
      <c r="A603" s="181"/>
      <c r="B603" s="194"/>
      <c r="C603" s="12"/>
      <c r="D603" s="12"/>
      <c r="E603" s="12"/>
      <c r="F603" s="12"/>
      <c r="G603" s="12"/>
      <c r="H603" s="131"/>
      <c r="I603" s="12"/>
      <c r="J603" s="12"/>
      <c r="K603" s="12"/>
      <c r="L603" s="54"/>
      <c r="M603" s="12"/>
      <c r="N603" s="12"/>
      <c r="O603" s="12"/>
      <c r="P603" s="12"/>
      <c r="Q603" s="12"/>
      <c r="R603" s="183"/>
      <c r="S603" s="183"/>
      <c r="T603" s="183"/>
      <c r="U603" s="183"/>
      <c r="V603" s="181"/>
      <c r="W603" s="184"/>
      <c r="X603" s="184"/>
      <c r="Y603" s="185"/>
      <c r="Z603" s="185"/>
      <c r="AA603" s="216"/>
      <c r="AB603" s="181"/>
      <c r="AC603" s="12"/>
      <c r="AD603" s="12"/>
      <c r="AE603" s="12"/>
      <c r="AF603" s="185"/>
      <c r="AG603" s="12"/>
      <c r="AH603" s="195"/>
      <c r="AI603" s="186"/>
      <c r="AJ603" s="187"/>
      <c r="AK603" s="187"/>
      <c r="AL603" s="188"/>
      <c r="AM603" s="188"/>
      <c r="AN603" s="188"/>
      <c r="AO603" s="188"/>
      <c r="AP603" s="188"/>
      <c r="AQ603" s="188"/>
      <c r="AR603" s="137"/>
      <c r="AS603" s="189"/>
      <c r="AT603" s="196"/>
      <c r="AU603" s="191"/>
      <c r="AV603" s="190"/>
      <c r="AW603" s="189"/>
      <c r="AX603" s="190"/>
      <c r="AY603" s="137"/>
      <c r="AZ603" s="10"/>
      <c r="BA603" s="196"/>
      <c r="BB603" s="196"/>
      <c r="BC603" s="197"/>
      <c r="BD603" s="197"/>
      <c r="BE603" s="196"/>
      <c r="BF603" s="192"/>
      <c r="BG603" s="192"/>
      <c r="BH603" s="10"/>
      <c r="BI603" s="10"/>
      <c r="BJ603" s="10"/>
      <c r="BK603" s="10"/>
      <c r="BL603" s="10"/>
      <c r="BM603" s="10"/>
      <c r="BN603" s="12"/>
      <c r="BO603" s="12"/>
    </row>
    <row r="604" spans="1:67" ht="13.5" customHeight="1" x14ac:dyDescent="0.35">
      <c r="A604" s="181"/>
      <c r="B604" s="194"/>
      <c r="C604" s="12"/>
      <c r="D604" s="12"/>
      <c r="E604" s="12"/>
      <c r="F604" s="12"/>
      <c r="G604" s="12"/>
      <c r="H604" s="131"/>
      <c r="I604" s="12"/>
      <c r="J604" s="12"/>
      <c r="K604" s="12"/>
      <c r="L604" s="54"/>
      <c r="M604" s="12"/>
      <c r="N604" s="12"/>
      <c r="O604" s="12"/>
      <c r="P604" s="12"/>
      <c r="Q604" s="12"/>
      <c r="R604" s="183"/>
      <c r="S604" s="183"/>
      <c r="T604" s="183"/>
      <c r="U604" s="183"/>
      <c r="V604" s="181"/>
      <c r="W604" s="184"/>
      <c r="X604" s="184"/>
      <c r="Y604" s="185"/>
      <c r="Z604" s="185"/>
      <c r="AA604" s="216"/>
      <c r="AB604" s="181"/>
      <c r="AC604" s="12"/>
      <c r="AD604" s="12"/>
      <c r="AE604" s="12"/>
      <c r="AF604" s="185"/>
      <c r="AG604" s="12"/>
      <c r="AH604" s="195"/>
      <c r="AI604" s="186"/>
      <c r="AJ604" s="187"/>
      <c r="AK604" s="187"/>
      <c r="AL604" s="188"/>
      <c r="AM604" s="188"/>
      <c r="AN604" s="188"/>
      <c r="AO604" s="188"/>
      <c r="AP604" s="188"/>
      <c r="AQ604" s="188"/>
      <c r="AR604" s="137"/>
      <c r="AS604" s="189"/>
      <c r="AT604" s="196"/>
      <c r="AU604" s="191"/>
      <c r="AV604" s="190"/>
      <c r="AW604" s="189"/>
      <c r="AX604" s="190"/>
      <c r="AY604" s="137"/>
      <c r="AZ604" s="10"/>
      <c r="BA604" s="196"/>
      <c r="BB604" s="196"/>
      <c r="BC604" s="197"/>
      <c r="BD604" s="197"/>
      <c r="BE604" s="196"/>
      <c r="BF604" s="192"/>
      <c r="BG604" s="192"/>
      <c r="BH604" s="10"/>
      <c r="BI604" s="10"/>
      <c r="BJ604" s="10"/>
      <c r="BK604" s="10"/>
      <c r="BL604" s="10"/>
      <c r="BM604" s="10"/>
      <c r="BN604" s="12"/>
      <c r="BO604" s="12"/>
    </row>
    <row r="605" spans="1:67" ht="13.5" customHeight="1" x14ac:dyDescent="0.35">
      <c r="A605" s="181"/>
      <c r="B605" s="194"/>
      <c r="C605" s="12"/>
      <c r="D605" s="12"/>
      <c r="E605" s="12"/>
      <c r="F605" s="12"/>
      <c r="G605" s="12"/>
      <c r="H605" s="131"/>
      <c r="I605" s="12"/>
      <c r="J605" s="12"/>
      <c r="K605" s="12"/>
      <c r="L605" s="54"/>
      <c r="M605" s="12"/>
      <c r="N605" s="12"/>
      <c r="O605" s="12"/>
      <c r="P605" s="12"/>
      <c r="Q605" s="12"/>
      <c r="R605" s="183"/>
      <c r="S605" s="183"/>
      <c r="T605" s="183"/>
      <c r="U605" s="183"/>
      <c r="V605" s="181"/>
      <c r="W605" s="184"/>
      <c r="X605" s="184"/>
      <c r="Y605" s="185"/>
      <c r="Z605" s="185"/>
      <c r="AA605" s="216"/>
      <c r="AB605" s="181"/>
      <c r="AC605" s="12"/>
      <c r="AD605" s="12"/>
      <c r="AE605" s="12"/>
      <c r="AF605" s="185"/>
      <c r="AG605" s="12"/>
      <c r="AH605" s="195"/>
      <c r="AI605" s="186"/>
      <c r="AJ605" s="187"/>
      <c r="AK605" s="187"/>
      <c r="AL605" s="188"/>
      <c r="AM605" s="188"/>
      <c r="AN605" s="188"/>
      <c r="AO605" s="188"/>
      <c r="AP605" s="188"/>
      <c r="AQ605" s="188"/>
      <c r="AR605" s="137"/>
      <c r="AS605" s="189"/>
      <c r="AT605" s="196"/>
      <c r="AU605" s="191"/>
      <c r="AV605" s="190"/>
      <c r="AW605" s="189"/>
      <c r="AX605" s="190"/>
      <c r="AY605" s="137"/>
      <c r="AZ605" s="10"/>
      <c r="BA605" s="196"/>
      <c r="BB605" s="196"/>
      <c r="BC605" s="197"/>
      <c r="BD605" s="197"/>
      <c r="BE605" s="196"/>
      <c r="BF605" s="192"/>
      <c r="BG605" s="192"/>
      <c r="BH605" s="10"/>
      <c r="BI605" s="10"/>
      <c r="BJ605" s="10"/>
      <c r="BK605" s="10"/>
      <c r="BL605" s="10"/>
      <c r="BM605" s="10"/>
      <c r="BN605" s="12"/>
      <c r="BO605" s="12"/>
    </row>
    <row r="606" spans="1:67" ht="13.5" customHeight="1" x14ac:dyDescent="0.35">
      <c r="A606" s="181"/>
      <c r="B606" s="194"/>
      <c r="C606" s="12"/>
      <c r="D606" s="12"/>
      <c r="E606" s="12"/>
      <c r="F606" s="12"/>
      <c r="G606" s="12"/>
      <c r="H606" s="131"/>
      <c r="I606" s="12"/>
      <c r="J606" s="12"/>
      <c r="K606" s="12"/>
      <c r="L606" s="54"/>
      <c r="M606" s="12"/>
      <c r="N606" s="12"/>
      <c r="O606" s="12"/>
      <c r="P606" s="12"/>
      <c r="Q606" s="12"/>
      <c r="R606" s="183"/>
      <c r="S606" s="183"/>
      <c r="T606" s="183"/>
      <c r="U606" s="183"/>
      <c r="V606" s="181"/>
      <c r="W606" s="184"/>
      <c r="X606" s="184"/>
      <c r="Y606" s="185"/>
      <c r="Z606" s="185"/>
      <c r="AA606" s="216"/>
      <c r="AB606" s="181"/>
      <c r="AC606" s="12"/>
      <c r="AD606" s="12"/>
      <c r="AE606" s="12"/>
      <c r="AF606" s="185"/>
      <c r="AG606" s="12"/>
      <c r="AH606" s="195"/>
      <c r="AI606" s="186"/>
      <c r="AJ606" s="187"/>
      <c r="AK606" s="187"/>
      <c r="AL606" s="188"/>
      <c r="AM606" s="188"/>
      <c r="AN606" s="188"/>
      <c r="AO606" s="188"/>
      <c r="AP606" s="188"/>
      <c r="AQ606" s="188"/>
      <c r="AR606" s="137"/>
      <c r="AS606" s="189"/>
      <c r="AT606" s="196"/>
      <c r="AU606" s="191"/>
      <c r="AV606" s="190"/>
      <c r="AW606" s="189"/>
      <c r="AX606" s="190"/>
      <c r="AY606" s="137"/>
      <c r="AZ606" s="10"/>
      <c r="BA606" s="196"/>
      <c r="BB606" s="196"/>
      <c r="BC606" s="197"/>
      <c r="BD606" s="197"/>
      <c r="BE606" s="196"/>
      <c r="BF606" s="192"/>
      <c r="BG606" s="192"/>
      <c r="BH606" s="10"/>
      <c r="BI606" s="10"/>
      <c r="BJ606" s="10"/>
      <c r="BK606" s="10"/>
      <c r="BL606" s="10"/>
      <c r="BM606" s="10"/>
      <c r="BN606" s="12"/>
      <c r="BO606" s="12"/>
    </row>
    <row r="607" spans="1:67" ht="13.5" customHeight="1" x14ac:dyDescent="0.35">
      <c r="A607" s="181"/>
      <c r="B607" s="194"/>
      <c r="C607" s="12"/>
      <c r="D607" s="12"/>
      <c r="E607" s="12"/>
      <c r="F607" s="12"/>
      <c r="G607" s="12"/>
      <c r="H607" s="131"/>
      <c r="I607" s="12"/>
      <c r="J607" s="12"/>
      <c r="K607" s="12"/>
      <c r="L607" s="54"/>
      <c r="M607" s="12"/>
      <c r="N607" s="12"/>
      <c r="O607" s="12"/>
      <c r="P607" s="12"/>
      <c r="Q607" s="12"/>
      <c r="R607" s="183"/>
      <c r="S607" s="183"/>
      <c r="T607" s="183"/>
      <c r="U607" s="183"/>
      <c r="V607" s="181"/>
      <c r="W607" s="184"/>
      <c r="X607" s="184"/>
      <c r="Y607" s="185"/>
      <c r="Z607" s="185"/>
      <c r="AA607" s="216"/>
      <c r="AB607" s="181"/>
      <c r="AC607" s="12"/>
      <c r="AD607" s="12"/>
      <c r="AE607" s="12"/>
      <c r="AF607" s="185"/>
      <c r="AG607" s="12"/>
      <c r="AH607" s="195"/>
      <c r="AI607" s="186"/>
      <c r="AJ607" s="187"/>
      <c r="AK607" s="187"/>
      <c r="AL607" s="188"/>
      <c r="AM607" s="188"/>
      <c r="AN607" s="188"/>
      <c r="AO607" s="188"/>
      <c r="AP607" s="188"/>
      <c r="AQ607" s="188"/>
      <c r="AR607" s="137"/>
      <c r="AS607" s="189"/>
      <c r="AT607" s="196"/>
      <c r="AU607" s="191"/>
      <c r="AV607" s="190"/>
      <c r="AW607" s="189"/>
      <c r="AX607" s="190"/>
      <c r="AY607" s="137"/>
      <c r="AZ607" s="10"/>
      <c r="BA607" s="196"/>
      <c r="BB607" s="196"/>
      <c r="BC607" s="197"/>
      <c r="BD607" s="197"/>
      <c r="BE607" s="196"/>
      <c r="BF607" s="192"/>
      <c r="BG607" s="192"/>
      <c r="BH607" s="10"/>
      <c r="BI607" s="10"/>
      <c r="BJ607" s="10"/>
      <c r="BK607" s="10"/>
      <c r="BL607" s="10"/>
      <c r="BM607" s="10"/>
      <c r="BN607" s="12"/>
      <c r="BO607" s="12"/>
    </row>
    <row r="608" spans="1:67" ht="13.5" customHeight="1" x14ac:dyDescent="0.35">
      <c r="A608" s="181"/>
      <c r="B608" s="194"/>
      <c r="C608" s="12"/>
      <c r="D608" s="12"/>
      <c r="E608" s="12"/>
      <c r="F608" s="12"/>
      <c r="G608" s="12"/>
      <c r="H608" s="131"/>
      <c r="I608" s="12"/>
      <c r="J608" s="12"/>
      <c r="K608" s="12"/>
      <c r="L608" s="54"/>
      <c r="M608" s="12"/>
      <c r="N608" s="12"/>
      <c r="O608" s="12"/>
      <c r="P608" s="12"/>
      <c r="Q608" s="12"/>
      <c r="R608" s="183"/>
      <c r="S608" s="183"/>
      <c r="T608" s="183"/>
      <c r="U608" s="183"/>
      <c r="V608" s="181"/>
      <c r="W608" s="184"/>
      <c r="X608" s="184"/>
      <c r="Y608" s="185"/>
      <c r="Z608" s="185"/>
      <c r="AA608" s="216"/>
      <c r="AB608" s="181"/>
      <c r="AC608" s="12"/>
      <c r="AD608" s="12"/>
      <c r="AE608" s="12"/>
      <c r="AF608" s="185"/>
      <c r="AG608" s="12"/>
      <c r="AH608" s="195"/>
      <c r="AI608" s="186"/>
      <c r="AJ608" s="187"/>
      <c r="AK608" s="187"/>
      <c r="AL608" s="188"/>
      <c r="AM608" s="188"/>
      <c r="AN608" s="188"/>
      <c r="AO608" s="188"/>
      <c r="AP608" s="188"/>
      <c r="AQ608" s="188"/>
      <c r="AR608" s="137"/>
      <c r="AS608" s="189"/>
      <c r="AT608" s="196"/>
      <c r="AU608" s="191"/>
      <c r="AV608" s="190"/>
      <c r="AW608" s="189"/>
      <c r="AX608" s="190"/>
      <c r="AY608" s="137"/>
      <c r="AZ608" s="10"/>
      <c r="BA608" s="196"/>
      <c r="BB608" s="196"/>
      <c r="BC608" s="197"/>
      <c r="BD608" s="197"/>
      <c r="BE608" s="196"/>
      <c r="BF608" s="192"/>
      <c r="BG608" s="192"/>
      <c r="BH608" s="10"/>
      <c r="BI608" s="10"/>
      <c r="BJ608" s="10"/>
      <c r="BK608" s="10"/>
      <c r="BL608" s="10"/>
      <c r="BM608" s="10"/>
      <c r="BN608" s="12"/>
      <c r="BO608" s="12"/>
    </row>
    <row r="609" spans="1:67" ht="13.5" customHeight="1" x14ac:dyDescent="0.35">
      <c r="A609" s="181"/>
      <c r="B609" s="194"/>
      <c r="C609" s="12"/>
      <c r="D609" s="12"/>
      <c r="E609" s="12"/>
      <c r="F609" s="12"/>
      <c r="G609" s="12"/>
      <c r="H609" s="131"/>
      <c r="I609" s="12"/>
      <c r="J609" s="12"/>
      <c r="K609" s="12"/>
      <c r="L609" s="54"/>
      <c r="M609" s="12"/>
      <c r="N609" s="12"/>
      <c r="O609" s="12"/>
      <c r="P609" s="12"/>
      <c r="Q609" s="12"/>
      <c r="R609" s="183"/>
      <c r="S609" s="183"/>
      <c r="T609" s="183"/>
      <c r="U609" s="183"/>
      <c r="V609" s="181"/>
      <c r="W609" s="184"/>
      <c r="X609" s="184"/>
      <c r="Y609" s="185"/>
      <c r="Z609" s="185"/>
      <c r="AA609" s="216"/>
      <c r="AB609" s="181"/>
      <c r="AC609" s="12"/>
      <c r="AD609" s="12"/>
      <c r="AE609" s="12"/>
      <c r="AF609" s="185"/>
      <c r="AG609" s="12"/>
      <c r="AH609" s="195"/>
      <c r="AI609" s="186"/>
      <c r="AJ609" s="187"/>
      <c r="AK609" s="187"/>
      <c r="AL609" s="188"/>
      <c r="AM609" s="188"/>
      <c r="AN609" s="188"/>
      <c r="AO609" s="188"/>
      <c r="AP609" s="188"/>
      <c r="AQ609" s="188"/>
      <c r="AR609" s="137"/>
      <c r="AS609" s="189"/>
      <c r="AT609" s="196"/>
      <c r="AU609" s="191"/>
      <c r="AV609" s="190"/>
      <c r="AW609" s="189"/>
      <c r="AX609" s="190"/>
      <c r="AY609" s="137"/>
      <c r="AZ609" s="10"/>
      <c r="BA609" s="196"/>
      <c r="BB609" s="196"/>
      <c r="BC609" s="197"/>
      <c r="BD609" s="197"/>
      <c r="BE609" s="196"/>
      <c r="BF609" s="192"/>
      <c r="BG609" s="192"/>
      <c r="BH609" s="10"/>
      <c r="BI609" s="10"/>
      <c r="BJ609" s="10"/>
      <c r="BK609" s="10"/>
      <c r="BL609" s="10"/>
      <c r="BM609" s="10"/>
      <c r="BN609" s="12"/>
      <c r="BO609" s="12"/>
    </row>
    <row r="610" spans="1:67" ht="13.5" customHeight="1" x14ac:dyDescent="0.35">
      <c r="A610" s="181"/>
      <c r="B610" s="194"/>
      <c r="C610" s="12"/>
      <c r="D610" s="12"/>
      <c r="E610" s="12"/>
      <c r="F610" s="12"/>
      <c r="G610" s="12"/>
      <c r="H610" s="131"/>
      <c r="I610" s="12"/>
      <c r="J610" s="12"/>
      <c r="K610" s="12"/>
      <c r="L610" s="54"/>
      <c r="M610" s="12"/>
      <c r="N610" s="12"/>
      <c r="O610" s="12"/>
      <c r="P610" s="12"/>
      <c r="Q610" s="12"/>
      <c r="R610" s="183"/>
      <c r="S610" s="183"/>
      <c r="T610" s="183"/>
      <c r="U610" s="183"/>
      <c r="V610" s="181"/>
      <c r="W610" s="184"/>
      <c r="X610" s="184"/>
      <c r="Y610" s="185"/>
      <c r="Z610" s="185"/>
      <c r="AA610" s="216"/>
      <c r="AB610" s="181"/>
      <c r="AC610" s="12"/>
      <c r="AD610" s="12"/>
      <c r="AE610" s="12"/>
      <c r="AF610" s="185"/>
      <c r="AG610" s="12"/>
      <c r="AH610" s="195"/>
      <c r="AI610" s="186"/>
      <c r="AJ610" s="187"/>
      <c r="AK610" s="187"/>
      <c r="AL610" s="188"/>
      <c r="AM610" s="188"/>
      <c r="AN610" s="188"/>
      <c r="AO610" s="188"/>
      <c r="AP610" s="188"/>
      <c r="AQ610" s="188"/>
      <c r="AR610" s="137"/>
      <c r="AS610" s="189"/>
      <c r="AT610" s="196"/>
      <c r="AU610" s="191"/>
      <c r="AV610" s="190"/>
      <c r="AW610" s="189"/>
      <c r="AX610" s="190"/>
      <c r="AY610" s="137"/>
      <c r="AZ610" s="10"/>
      <c r="BA610" s="196"/>
      <c r="BB610" s="196"/>
      <c r="BC610" s="197"/>
      <c r="BD610" s="197"/>
      <c r="BE610" s="196"/>
      <c r="BF610" s="192"/>
      <c r="BG610" s="192"/>
      <c r="BH610" s="10"/>
      <c r="BI610" s="10"/>
      <c r="BJ610" s="10"/>
      <c r="BK610" s="10"/>
      <c r="BL610" s="10"/>
      <c r="BM610" s="10"/>
      <c r="BN610" s="12"/>
      <c r="BO610" s="12"/>
    </row>
    <row r="611" spans="1:67" ht="13.5" customHeight="1" x14ac:dyDescent="0.35">
      <c r="A611" s="181"/>
      <c r="B611" s="194"/>
      <c r="C611" s="12"/>
      <c r="D611" s="12"/>
      <c r="E611" s="12"/>
      <c r="F611" s="12"/>
      <c r="G611" s="12"/>
      <c r="H611" s="131"/>
      <c r="I611" s="12"/>
      <c r="J611" s="12"/>
      <c r="K611" s="12"/>
      <c r="L611" s="54"/>
      <c r="M611" s="12"/>
      <c r="N611" s="12"/>
      <c r="O611" s="12"/>
      <c r="P611" s="12"/>
      <c r="Q611" s="12"/>
      <c r="R611" s="183"/>
      <c r="S611" s="183"/>
      <c r="T611" s="183"/>
      <c r="U611" s="183"/>
      <c r="V611" s="181"/>
      <c r="W611" s="184"/>
      <c r="X611" s="184"/>
      <c r="Y611" s="185"/>
      <c r="Z611" s="185"/>
      <c r="AA611" s="216"/>
      <c r="AB611" s="181"/>
      <c r="AC611" s="12"/>
      <c r="AD611" s="12"/>
      <c r="AE611" s="12"/>
      <c r="AF611" s="185"/>
      <c r="AG611" s="12"/>
      <c r="AH611" s="195"/>
      <c r="AI611" s="186"/>
      <c r="AJ611" s="187"/>
      <c r="AK611" s="187"/>
      <c r="AL611" s="188"/>
      <c r="AM611" s="188"/>
      <c r="AN611" s="188"/>
      <c r="AO611" s="188"/>
      <c r="AP611" s="188"/>
      <c r="AQ611" s="188"/>
      <c r="AR611" s="137"/>
      <c r="AS611" s="189"/>
      <c r="AT611" s="196"/>
      <c r="AU611" s="191"/>
      <c r="AV611" s="190"/>
      <c r="AW611" s="189"/>
      <c r="AX611" s="190"/>
      <c r="AY611" s="137"/>
      <c r="AZ611" s="10"/>
      <c r="BA611" s="196"/>
      <c r="BB611" s="196"/>
      <c r="BC611" s="197"/>
      <c r="BD611" s="197"/>
      <c r="BE611" s="196"/>
      <c r="BF611" s="192"/>
      <c r="BG611" s="192"/>
      <c r="BH611" s="10"/>
      <c r="BI611" s="10"/>
      <c r="BJ611" s="10"/>
      <c r="BK611" s="10"/>
      <c r="BL611" s="10"/>
      <c r="BM611" s="10"/>
      <c r="BN611" s="12"/>
      <c r="BO611" s="12"/>
    </row>
    <row r="612" spans="1:67" ht="13.5" customHeight="1" x14ac:dyDescent="0.35">
      <c r="A612" s="181"/>
      <c r="B612" s="194"/>
      <c r="C612" s="12"/>
      <c r="D612" s="12"/>
      <c r="E612" s="12"/>
      <c r="F612" s="12"/>
      <c r="G612" s="12"/>
      <c r="H612" s="131"/>
      <c r="I612" s="12"/>
      <c r="J612" s="12"/>
      <c r="K612" s="12"/>
      <c r="L612" s="54"/>
      <c r="M612" s="12"/>
      <c r="N612" s="12"/>
      <c r="O612" s="12"/>
      <c r="P612" s="12"/>
      <c r="Q612" s="12"/>
      <c r="R612" s="183"/>
      <c r="S612" s="183"/>
      <c r="T612" s="183"/>
      <c r="U612" s="183"/>
      <c r="V612" s="181"/>
      <c r="W612" s="184"/>
      <c r="X612" s="184"/>
      <c r="Y612" s="185"/>
      <c r="Z612" s="185"/>
      <c r="AA612" s="216"/>
      <c r="AB612" s="181"/>
      <c r="AC612" s="12"/>
      <c r="AD612" s="12"/>
      <c r="AE612" s="12"/>
      <c r="AF612" s="185"/>
      <c r="AG612" s="12"/>
      <c r="AH612" s="195"/>
      <c r="AI612" s="186"/>
      <c r="AJ612" s="187"/>
      <c r="AK612" s="187"/>
      <c r="AL612" s="188"/>
      <c r="AM612" s="188"/>
      <c r="AN612" s="188"/>
      <c r="AO612" s="188"/>
      <c r="AP612" s="188"/>
      <c r="AQ612" s="188"/>
      <c r="AR612" s="137"/>
      <c r="AS612" s="189"/>
      <c r="AT612" s="196"/>
      <c r="AU612" s="191"/>
      <c r="AV612" s="190"/>
      <c r="AW612" s="189"/>
      <c r="AX612" s="190"/>
      <c r="AY612" s="137"/>
      <c r="AZ612" s="10"/>
      <c r="BA612" s="196"/>
      <c r="BB612" s="196"/>
      <c r="BC612" s="197"/>
      <c r="BD612" s="197"/>
      <c r="BE612" s="196"/>
      <c r="BF612" s="192"/>
      <c r="BG612" s="192"/>
      <c r="BH612" s="10"/>
      <c r="BI612" s="10"/>
      <c r="BJ612" s="10"/>
      <c r="BK612" s="10"/>
      <c r="BL612" s="10"/>
      <c r="BM612" s="10"/>
      <c r="BN612" s="12"/>
      <c r="BO612" s="12"/>
    </row>
    <row r="613" spans="1:67" ht="13.5" customHeight="1" x14ac:dyDescent="0.35">
      <c r="A613" s="181"/>
      <c r="B613" s="194"/>
      <c r="C613" s="12"/>
      <c r="D613" s="12"/>
      <c r="E613" s="12"/>
      <c r="F613" s="12"/>
      <c r="G613" s="12"/>
      <c r="H613" s="131"/>
      <c r="I613" s="12"/>
      <c r="J613" s="12"/>
      <c r="K613" s="12"/>
      <c r="L613" s="54"/>
      <c r="M613" s="12"/>
      <c r="N613" s="12"/>
      <c r="O613" s="12"/>
      <c r="P613" s="12"/>
      <c r="Q613" s="12"/>
      <c r="R613" s="183"/>
      <c r="S613" s="183"/>
      <c r="T613" s="183"/>
      <c r="U613" s="183"/>
      <c r="V613" s="181"/>
      <c r="W613" s="184"/>
      <c r="X613" s="184"/>
      <c r="Y613" s="185"/>
      <c r="Z613" s="185"/>
      <c r="AA613" s="216"/>
      <c r="AB613" s="181"/>
      <c r="AC613" s="12"/>
      <c r="AD613" s="12"/>
      <c r="AE613" s="12"/>
      <c r="AF613" s="185"/>
      <c r="AG613" s="12"/>
      <c r="AH613" s="195"/>
      <c r="AI613" s="186"/>
      <c r="AJ613" s="187"/>
      <c r="AK613" s="187"/>
      <c r="AL613" s="188"/>
      <c r="AM613" s="188"/>
      <c r="AN613" s="188"/>
      <c r="AO613" s="188"/>
      <c r="AP613" s="188"/>
      <c r="AQ613" s="188"/>
      <c r="AR613" s="137"/>
      <c r="AS613" s="189"/>
      <c r="AT613" s="196"/>
      <c r="AU613" s="191"/>
      <c r="AV613" s="190"/>
      <c r="AW613" s="189"/>
      <c r="AX613" s="190"/>
      <c r="AY613" s="137"/>
      <c r="AZ613" s="10"/>
      <c r="BA613" s="196"/>
      <c r="BB613" s="196"/>
      <c r="BC613" s="197"/>
      <c r="BD613" s="197"/>
      <c r="BE613" s="196"/>
      <c r="BF613" s="192"/>
      <c r="BG613" s="192"/>
      <c r="BH613" s="10"/>
      <c r="BI613" s="10"/>
      <c r="BJ613" s="10"/>
      <c r="BK613" s="10"/>
      <c r="BL613" s="10"/>
      <c r="BM613" s="10"/>
      <c r="BN613" s="12"/>
      <c r="BO613" s="12"/>
    </row>
    <row r="614" spans="1:67" ht="13.5" customHeight="1" x14ac:dyDescent="0.35">
      <c r="A614" s="181"/>
      <c r="B614" s="194"/>
      <c r="C614" s="12"/>
      <c r="D614" s="12"/>
      <c r="E614" s="12"/>
      <c r="F614" s="12"/>
      <c r="G614" s="12"/>
      <c r="H614" s="131"/>
      <c r="I614" s="12"/>
      <c r="J614" s="12"/>
      <c r="K614" s="12"/>
      <c r="L614" s="54"/>
      <c r="M614" s="12"/>
      <c r="N614" s="12"/>
      <c r="O614" s="12"/>
      <c r="P614" s="12"/>
      <c r="Q614" s="12"/>
      <c r="R614" s="183"/>
      <c r="S614" s="183"/>
      <c r="T614" s="183"/>
      <c r="U614" s="183"/>
      <c r="V614" s="181"/>
      <c r="W614" s="184"/>
      <c r="X614" s="184"/>
      <c r="Y614" s="185"/>
      <c r="Z614" s="185"/>
      <c r="AA614" s="216"/>
      <c r="AB614" s="181"/>
      <c r="AC614" s="12"/>
      <c r="AD614" s="12"/>
      <c r="AE614" s="12"/>
      <c r="AF614" s="185"/>
      <c r="AG614" s="12"/>
      <c r="AH614" s="195"/>
      <c r="AI614" s="186"/>
      <c r="AJ614" s="187"/>
      <c r="AK614" s="187"/>
      <c r="AL614" s="188"/>
      <c r="AM614" s="188"/>
      <c r="AN614" s="188"/>
      <c r="AO614" s="188"/>
      <c r="AP614" s="188"/>
      <c r="AQ614" s="188"/>
      <c r="AR614" s="137"/>
      <c r="AS614" s="189"/>
      <c r="AT614" s="196"/>
      <c r="AU614" s="191"/>
      <c r="AV614" s="190"/>
      <c r="AW614" s="189"/>
      <c r="AX614" s="190"/>
      <c r="AY614" s="137"/>
      <c r="AZ614" s="10"/>
      <c r="BA614" s="196"/>
      <c r="BB614" s="196"/>
      <c r="BC614" s="197"/>
      <c r="BD614" s="197"/>
      <c r="BE614" s="196"/>
      <c r="BF614" s="192"/>
      <c r="BG614" s="192"/>
      <c r="BH614" s="10"/>
      <c r="BI614" s="10"/>
      <c r="BJ614" s="10"/>
      <c r="BK614" s="10"/>
      <c r="BL614" s="10"/>
      <c r="BM614" s="10"/>
      <c r="BN614" s="12"/>
      <c r="BO614" s="12"/>
    </row>
    <row r="615" spans="1:67" ht="13.5" customHeight="1" x14ac:dyDescent="0.35">
      <c r="A615" s="181"/>
      <c r="B615" s="194"/>
      <c r="C615" s="12"/>
      <c r="D615" s="12"/>
      <c r="E615" s="12"/>
      <c r="F615" s="12"/>
      <c r="G615" s="12"/>
      <c r="H615" s="131"/>
      <c r="I615" s="12"/>
      <c r="J615" s="12"/>
      <c r="K615" s="12"/>
      <c r="L615" s="54"/>
      <c r="M615" s="12"/>
      <c r="N615" s="12"/>
      <c r="O615" s="12"/>
      <c r="P615" s="12"/>
      <c r="Q615" s="12"/>
      <c r="R615" s="183"/>
      <c r="S615" s="183"/>
      <c r="T615" s="183"/>
      <c r="U615" s="183"/>
      <c r="V615" s="181"/>
      <c r="W615" s="184"/>
      <c r="X615" s="184"/>
      <c r="Y615" s="185"/>
      <c r="Z615" s="185"/>
      <c r="AA615" s="216"/>
      <c r="AB615" s="181"/>
      <c r="AC615" s="12"/>
      <c r="AD615" s="12"/>
      <c r="AE615" s="12"/>
      <c r="AF615" s="185"/>
      <c r="AG615" s="12"/>
      <c r="AH615" s="195"/>
      <c r="AI615" s="186"/>
      <c r="AJ615" s="187"/>
      <c r="AK615" s="187"/>
      <c r="AL615" s="188"/>
      <c r="AM615" s="188"/>
      <c r="AN615" s="188"/>
      <c r="AO615" s="188"/>
      <c r="AP615" s="188"/>
      <c r="AQ615" s="188"/>
      <c r="AR615" s="137"/>
      <c r="AS615" s="189"/>
      <c r="AT615" s="196"/>
      <c r="AU615" s="191"/>
      <c r="AV615" s="190"/>
      <c r="AW615" s="189"/>
      <c r="AX615" s="190"/>
      <c r="AY615" s="137"/>
      <c r="AZ615" s="10"/>
      <c r="BA615" s="196"/>
      <c r="BB615" s="196"/>
      <c r="BC615" s="197"/>
      <c r="BD615" s="197"/>
      <c r="BE615" s="196"/>
      <c r="BF615" s="192"/>
      <c r="BG615" s="192"/>
      <c r="BH615" s="10"/>
      <c r="BI615" s="10"/>
      <c r="BJ615" s="10"/>
      <c r="BK615" s="10"/>
      <c r="BL615" s="10"/>
      <c r="BM615" s="10"/>
      <c r="BN615" s="12"/>
      <c r="BO615" s="12"/>
    </row>
    <row r="616" spans="1:67" ht="13.5" customHeight="1" x14ac:dyDescent="0.35">
      <c r="A616" s="181"/>
      <c r="B616" s="194"/>
      <c r="C616" s="12"/>
      <c r="D616" s="12"/>
      <c r="E616" s="12"/>
      <c r="F616" s="12"/>
      <c r="G616" s="12"/>
      <c r="H616" s="131"/>
      <c r="I616" s="12"/>
      <c r="J616" s="12"/>
      <c r="K616" s="12"/>
      <c r="L616" s="54"/>
      <c r="M616" s="12"/>
      <c r="N616" s="12"/>
      <c r="O616" s="12"/>
      <c r="P616" s="12"/>
      <c r="Q616" s="12"/>
      <c r="R616" s="183"/>
      <c r="S616" s="183"/>
      <c r="T616" s="183"/>
      <c r="U616" s="183"/>
      <c r="V616" s="181"/>
      <c r="W616" s="184"/>
      <c r="X616" s="184"/>
      <c r="Y616" s="185"/>
      <c r="Z616" s="185"/>
      <c r="AA616" s="216"/>
      <c r="AB616" s="181"/>
      <c r="AC616" s="12"/>
      <c r="AD616" s="12"/>
      <c r="AE616" s="12"/>
      <c r="AF616" s="185"/>
      <c r="AG616" s="12"/>
      <c r="AH616" s="195"/>
      <c r="AI616" s="186"/>
      <c r="AJ616" s="187"/>
      <c r="AK616" s="187"/>
      <c r="AL616" s="188"/>
      <c r="AM616" s="188"/>
      <c r="AN616" s="188"/>
      <c r="AO616" s="188"/>
      <c r="AP616" s="188"/>
      <c r="AQ616" s="188"/>
      <c r="AR616" s="137"/>
      <c r="AS616" s="189"/>
      <c r="AT616" s="196"/>
      <c r="AU616" s="191"/>
      <c r="AV616" s="190"/>
      <c r="AW616" s="189"/>
      <c r="AX616" s="190"/>
      <c r="AY616" s="137"/>
      <c r="AZ616" s="10"/>
      <c r="BA616" s="196"/>
      <c r="BB616" s="196"/>
      <c r="BC616" s="197"/>
      <c r="BD616" s="197"/>
      <c r="BE616" s="196"/>
      <c r="BF616" s="192"/>
      <c r="BG616" s="192"/>
      <c r="BH616" s="10"/>
      <c r="BI616" s="10"/>
      <c r="BJ616" s="10"/>
      <c r="BK616" s="10"/>
      <c r="BL616" s="10"/>
      <c r="BM616" s="10"/>
      <c r="BN616" s="12"/>
      <c r="BO616" s="12"/>
    </row>
    <row r="617" spans="1:67" ht="13.5" customHeight="1" x14ac:dyDescent="0.35">
      <c r="A617" s="181"/>
      <c r="B617" s="194"/>
      <c r="C617" s="12"/>
      <c r="D617" s="12"/>
      <c r="E617" s="12"/>
      <c r="F617" s="12"/>
      <c r="G617" s="12"/>
      <c r="H617" s="131"/>
      <c r="I617" s="12"/>
      <c r="J617" s="12"/>
      <c r="K617" s="12"/>
      <c r="L617" s="54"/>
      <c r="M617" s="12"/>
      <c r="N617" s="12"/>
      <c r="O617" s="12"/>
      <c r="P617" s="12"/>
      <c r="Q617" s="12"/>
      <c r="R617" s="183"/>
      <c r="S617" s="183"/>
      <c r="T617" s="183"/>
      <c r="U617" s="183"/>
      <c r="V617" s="181"/>
      <c r="W617" s="184"/>
      <c r="X617" s="184"/>
      <c r="Y617" s="185"/>
      <c r="Z617" s="185"/>
      <c r="AA617" s="216"/>
      <c r="AB617" s="181"/>
      <c r="AC617" s="12"/>
      <c r="AD617" s="12"/>
      <c r="AE617" s="12"/>
      <c r="AF617" s="185"/>
      <c r="AG617" s="12"/>
      <c r="AH617" s="195"/>
      <c r="AI617" s="186"/>
      <c r="AJ617" s="187"/>
      <c r="AK617" s="187"/>
      <c r="AL617" s="188"/>
      <c r="AM617" s="188"/>
      <c r="AN617" s="188"/>
      <c r="AO617" s="188"/>
      <c r="AP617" s="188"/>
      <c r="AQ617" s="188"/>
      <c r="AR617" s="137"/>
      <c r="AS617" s="189"/>
      <c r="AT617" s="196"/>
      <c r="AU617" s="191"/>
      <c r="AV617" s="190"/>
      <c r="AW617" s="189"/>
      <c r="AX617" s="190"/>
      <c r="AY617" s="137"/>
      <c r="AZ617" s="10"/>
      <c r="BA617" s="196"/>
      <c r="BB617" s="196"/>
      <c r="BC617" s="197"/>
      <c r="BD617" s="197"/>
      <c r="BE617" s="196"/>
      <c r="BF617" s="192"/>
      <c r="BG617" s="192"/>
      <c r="BH617" s="10"/>
      <c r="BI617" s="10"/>
      <c r="BJ617" s="10"/>
      <c r="BK617" s="10"/>
      <c r="BL617" s="10"/>
      <c r="BM617" s="10"/>
      <c r="BN617" s="12"/>
      <c r="BO617" s="12"/>
    </row>
    <row r="618" spans="1:67" ht="13.5" customHeight="1" x14ac:dyDescent="0.35">
      <c r="A618" s="181"/>
      <c r="B618" s="194"/>
      <c r="C618" s="12"/>
      <c r="D618" s="12"/>
      <c r="E618" s="12"/>
      <c r="F618" s="12"/>
      <c r="G618" s="12"/>
      <c r="H618" s="131"/>
      <c r="I618" s="12"/>
      <c r="J618" s="12"/>
      <c r="K618" s="12"/>
      <c r="L618" s="54"/>
      <c r="M618" s="12"/>
      <c r="N618" s="12"/>
      <c r="O618" s="12"/>
      <c r="P618" s="12"/>
      <c r="Q618" s="12"/>
      <c r="R618" s="183"/>
      <c r="S618" s="183"/>
      <c r="T618" s="183"/>
      <c r="U618" s="183"/>
      <c r="V618" s="181"/>
      <c r="W618" s="184"/>
      <c r="X618" s="184"/>
      <c r="Y618" s="185"/>
      <c r="Z618" s="185"/>
      <c r="AA618" s="216"/>
      <c r="AB618" s="181"/>
      <c r="AC618" s="12"/>
      <c r="AD618" s="12"/>
      <c r="AE618" s="12"/>
      <c r="AF618" s="185"/>
      <c r="AG618" s="12"/>
      <c r="AH618" s="195"/>
      <c r="AI618" s="186"/>
      <c r="AJ618" s="187"/>
      <c r="AK618" s="187"/>
      <c r="AL618" s="188"/>
      <c r="AM618" s="188"/>
      <c r="AN618" s="188"/>
      <c r="AO618" s="188"/>
      <c r="AP618" s="188"/>
      <c r="AQ618" s="188"/>
      <c r="AR618" s="137"/>
      <c r="AS618" s="189"/>
      <c r="AT618" s="196"/>
      <c r="AU618" s="191"/>
      <c r="AV618" s="190"/>
      <c r="AW618" s="189"/>
      <c r="AX618" s="190"/>
      <c r="AY618" s="137"/>
      <c r="AZ618" s="10"/>
      <c r="BA618" s="196"/>
      <c r="BB618" s="196"/>
      <c r="BC618" s="197"/>
      <c r="BD618" s="197"/>
      <c r="BE618" s="196"/>
      <c r="BF618" s="192"/>
      <c r="BG618" s="192"/>
      <c r="BH618" s="10"/>
      <c r="BI618" s="10"/>
      <c r="BJ618" s="10"/>
      <c r="BK618" s="10"/>
      <c r="BL618" s="10"/>
      <c r="BM618" s="10"/>
      <c r="BN618" s="12"/>
      <c r="BO618" s="12"/>
    </row>
    <row r="619" spans="1:67" ht="13.5" customHeight="1" x14ac:dyDescent="0.35">
      <c r="A619" s="181"/>
      <c r="B619" s="194"/>
      <c r="C619" s="12"/>
      <c r="D619" s="12"/>
      <c r="E619" s="12"/>
      <c r="F619" s="12"/>
      <c r="G619" s="12"/>
      <c r="H619" s="131"/>
      <c r="I619" s="12"/>
      <c r="J619" s="12"/>
      <c r="K619" s="12"/>
      <c r="L619" s="54"/>
      <c r="M619" s="12"/>
      <c r="N619" s="12"/>
      <c r="O619" s="12"/>
      <c r="P619" s="12"/>
      <c r="Q619" s="12"/>
      <c r="R619" s="183"/>
      <c r="S619" s="183"/>
      <c r="T619" s="183"/>
      <c r="U619" s="183"/>
      <c r="V619" s="181"/>
      <c r="W619" s="184"/>
      <c r="X619" s="184"/>
      <c r="Y619" s="185"/>
      <c r="Z619" s="185"/>
      <c r="AA619" s="216"/>
      <c r="AB619" s="181"/>
      <c r="AC619" s="12"/>
      <c r="AD619" s="12"/>
      <c r="AE619" s="12"/>
      <c r="AF619" s="185"/>
      <c r="AG619" s="12"/>
      <c r="AH619" s="195"/>
      <c r="AI619" s="186"/>
      <c r="AJ619" s="187"/>
      <c r="AK619" s="187"/>
      <c r="AL619" s="188"/>
      <c r="AM619" s="188"/>
      <c r="AN619" s="188"/>
      <c r="AO619" s="188"/>
      <c r="AP619" s="188"/>
      <c r="AQ619" s="188"/>
      <c r="AR619" s="137"/>
      <c r="AS619" s="189"/>
      <c r="AT619" s="196"/>
      <c r="AU619" s="191"/>
      <c r="AV619" s="190"/>
      <c r="AW619" s="189"/>
      <c r="AX619" s="190"/>
      <c r="AY619" s="137"/>
      <c r="AZ619" s="10"/>
      <c r="BA619" s="196"/>
      <c r="BB619" s="196"/>
      <c r="BC619" s="197"/>
      <c r="BD619" s="197"/>
      <c r="BE619" s="196"/>
      <c r="BF619" s="192"/>
      <c r="BG619" s="192"/>
      <c r="BH619" s="10"/>
      <c r="BI619" s="10"/>
      <c r="BJ619" s="10"/>
      <c r="BK619" s="10"/>
      <c r="BL619" s="10"/>
      <c r="BM619" s="10"/>
      <c r="BN619" s="12"/>
      <c r="BO619" s="12"/>
    </row>
    <row r="620" spans="1:67" ht="13.5" customHeight="1" x14ac:dyDescent="0.35">
      <c r="A620" s="181"/>
      <c r="B620" s="194"/>
      <c r="C620" s="12"/>
      <c r="D620" s="12"/>
      <c r="E620" s="12"/>
      <c r="F620" s="12"/>
      <c r="G620" s="12"/>
      <c r="H620" s="131"/>
      <c r="I620" s="12"/>
      <c r="J620" s="12"/>
      <c r="K620" s="12"/>
      <c r="L620" s="54"/>
      <c r="M620" s="12"/>
      <c r="N620" s="12"/>
      <c r="O620" s="12"/>
      <c r="P620" s="12"/>
      <c r="Q620" s="12"/>
      <c r="R620" s="183"/>
      <c r="S620" s="183"/>
      <c r="T620" s="183"/>
      <c r="U620" s="183"/>
      <c r="V620" s="181"/>
      <c r="W620" s="184"/>
      <c r="X620" s="184"/>
      <c r="Y620" s="185"/>
      <c r="Z620" s="185"/>
      <c r="AA620" s="216"/>
      <c r="AB620" s="181"/>
      <c r="AC620" s="12"/>
      <c r="AD620" s="12"/>
      <c r="AE620" s="12"/>
      <c r="AF620" s="185"/>
      <c r="AG620" s="12"/>
      <c r="AH620" s="195"/>
      <c r="AI620" s="186"/>
      <c r="AJ620" s="187"/>
      <c r="AK620" s="187"/>
      <c r="AL620" s="188"/>
      <c r="AM620" s="188"/>
      <c r="AN620" s="188"/>
      <c r="AO620" s="188"/>
      <c r="AP620" s="188"/>
      <c r="AQ620" s="188"/>
      <c r="AR620" s="137"/>
      <c r="AS620" s="189"/>
      <c r="AT620" s="196"/>
      <c r="AU620" s="191"/>
      <c r="AV620" s="190"/>
      <c r="AW620" s="189"/>
      <c r="AX620" s="190"/>
      <c r="AY620" s="137"/>
      <c r="AZ620" s="10"/>
      <c r="BA620" s="196"/>
      <c r="BB620" s="196"/>
      <c r="BC620" s="197"/>
      <c r="BD620" s="197"/>
      <c r="BE620" s="196"/>
      <c r="BF620" s="192"/>
      <c r="BG620" s="192"/>
      <c r="BH620" s="10"/>
      <c r="BI620" s="10"/>
      <c r="BJ620" s="10"/>
      <c r="BK620" s="10"/>
      <c r="BL620" s="10"/>
      <c r="BM620" s="10"/>
      <c r="BN620" s="12"/>
      <c r="BO620" s="12"/>
    </row>
    <row r="621" spans="1:67" ht="13.5" customHeight="1" x14ac:dyDescent="0.35">
      <c r="A621" s="181"/>
      <c r="B621" s="194"/>
      <c r="C621" s="12"/>
      <c r="D621" s="12"/>
      <c r="E621" s="12"/>
      <c r="F621" s="12"/>
      <c r="G621" s="12"/>
      <c r="H621" s="131"/>
      <c r="I621" s="12"/>
      <c r="J621" s="12"/>
      <c r="K621" s="12"/>
      <c r="L621" s="54"/>
      <c r="M621" s="12"/>
      <c r="N621" s="12"/>
      <c r="O621" s="12"/>
      <c r="P621" s="12"/>
      <c r="Q621" s="12"/>
      <c r="R621" s="183"/>
      <c r="S621" s="183"/>
      <c r="T621" s="183"/>
      <c r="U621" s="183"/>
      <c r="V621" s="181"/>
      <c r="W621" s="184"/>
      <c r="X621" s="184"/>
      <c r="Y621" s="185"/>
      <c r="Z621" s="185"/>
      <c r="AA621" s="216"/>
      <c r="AB621" s="181"/>
      <c r="AC621" s="12"/>
      <c r="AD621" s="12"/>
      <c r="AE621" s="12"/>
      <c r="AF621" s="185"/>
      <c r="AG621" s="12"/>
      <c r="AH621" s="195"/>
      <c r="AI621" s="186"/>
      <c r="AJ621" s="187"/>
      <c r="AK621" s="187"/>
      <c r="AL621" s="188"/>
      <c r="AM621" s="188"/>
      <c r="AN621" s="188"/>
      <c r="AO621" s="188"/>
      <c r="AP621" s="188"/>
      <c r="AQ621" s="188"/>
      <c r="AR621" s="137"/>
      <c r="AS621" s="189"/>
      <c r="AT621" s="196"/>
      <c r="AU621" s="191"/>
      <c r="AV621" s="190"/>
      <c r="AW621" s="189"/>
      <c r="AX621" s="190"/>
      <c r="AY621" s="137"/>
      <c r="AZ621" s="10"/>
      <c r="BA621" s="196"/>
      <c r="BB621" s="196"/>
      <c r="BC621" s="197"/>
      <c r="BD621" s="197"/>
      <c r="BE621" s="196"/>
      <c r="BF621" s="192"/>
      <c r="BG621" s="192"/>
      <c r="BH621" s="10"/>
      <c r="BI621" s="10"/>
      <c r="BJ621" s="10"/>
      <c r="BK621" s="10"/>
      <c r="BL621" s="10"/>
      <c r="BM621" s="10"/>
      <c r="BN621" s="12"/>
      <c r="BO621" s="12"/>
    </row>
    <row r="622" spans="1:67" ht="13.5" customHeight="1" x14ac:dyDescent="0.35">
      <c r="A622" s="181"/>
      <c r="B622" s="194"/>
      <c r="C622" s="12"/>
      <c r="D622" s="12"/>
      <c r="E622" s="12"/>
      <c r="F622" s="12"/>
      <c r="G622" s="12"/>
      <c r="H622" s="131"/>
      <c r="I622" s="12"/>
      <c r="J622" s="12"/>
      <c r="K622" s="12"/>
      <c r="L622" s="54"/>
      <c r="M622" s="12"/>
      <c r="N622" s="12"/>
      <c r="O622" s="12"/>
      <c r="P622" s="12"/>
      <c r="Q622" s="12"/>
      <c r="R622" s="183"/>
      <c r="S622" s="183"/>
      <c r="T622" s="183"/>
      <c r="U622" s="183"/>
      <c r="V622" s="181"/>
      <c r="W622" s="184"/>
      <c r="X622" s="184"/>
      <c r="Y622" s="185"/>
      <c r="Z622" s="185"/>
      <c r="AA622" s="216"/>
      <c r="AB622" s="181"/>
      <c r="AC622" s="12"/>
      <c r="AD622" s="12"/>
      <c r="AE622" s="12"/>
      <c r="AF622" s="185"/>
      <c r="AG622" s="12"/>
      <c r="AH622" s="195"/>
      <c r="AI622" s="186"/>
      <c r="AJ622" s="187"/>
      <c r="AK622" s="187"/>
      <c r="AL622" s="188"/>
      <c r="AM622" s="188"/>
      <c r="AN622" s="188"/>
      <c r="AO622" s="188"/>
      <c r="AP622" s="188"/>
      <c r="AQ622" s="188"/>
      <c r="AR622" s="137"/>
      <c r="AS622" s="189"/>
      <c r="AT622" s="196"/>
      <c r="AU622" s="191"/>
      <c r="AV622" s="190"/>
      <c r="AW622" s="189"/>
      <c r="AX622" s="190"/>
      <c r="AY622" s="137"/>
      <c r="AZ622" s="10"/>
      <c r="BA622" s="196"/>
      <c r="BB622" s="196"/>
      <c r="BC622" s="197"/>
      <c r="BD622" s="197"/>
      <c r="BE622" s="196"/>
      <c r="BF622" s="192"/>
      <c r="BG622" s="192"/>
      <c r="BH622" s="10"/>
      <c r="BI622" s="10"/>
      <c r="BJ622" s="10"/>
      <c r="BK622" s="10"/>
      <c r="BL622" s="10"/>
      <c r="BM622" s="10"/>
      <c r="BN622" s="12"/>
      <c r="BO622" s="12"/>
    </row>
    <row r="623" spans="1:67" ht="13.5" customHeight="1" x14ac:dyDescent="0.35">
      <c r="A623" s="181"/>
      <c r="B623" s="194"/>
      <c r="C623" s="12"/>
      <c r="D623" s="12"/>
      <c r="E623" s="12"/>
      <c r="F623" s="12"/>
      <c r="G623" s="12"/>
      <c r="H623" s="131"/>
      <c r="I623" s="12"/>
      <c r="J623" s="12"/>
      <c r="K623" s="12"/>
      <c r="L623" s="54"/>
      <c r="M623" s="12"/>
      <c r="N623" s="12"/>
      <c r="O623" s="12"/>
      <c r="P623" s="12"/>
      <c r="Q623" s="12"/>
      <c r="R623" s="183"/>
      <c r="S623" s="183"/>
      <c r="T623" s="183"/>
      <c r="U623" s="183"/>
      <c r="V623" s="181"/>
      <c r="W623" s="184"/>
      <c r="X623" s="184"/>
      <c r="Y623" s="185"/>
      <c r="Z623" s="185"/>
      <c r="AA623" s="216"/>
      <c r="AB623" s="181"/>
      <c r="AC623" s="12"/>
      <c r="AD623" s="12"/>
      <c r="AE623" s="12"/>
      <c r="AF623" s="185"/>
      <c r="AG623" s="12"/>
      <c r="AH623" s="195"/>
      <c r="AI623" s="186"/>
      <c r="AJ623" s="187"/>
      <c r="AK623" s="187"/>
      <c r="AL623" s="188"/>
      <c r="AM623" s="188"/>
      <c r="AN623" s="188"/>
      <c r="AO623" s="188"/>
      <c r="AP623" s="188"/>
      <c r="AQ623" s="188"/>
      <c r="AR623" s="137"/>
      <c r="AS623" s="189"/>
      <c r="AT623" s="196"/>
      <c r="AU623" s="191"/>
      <c r="AV623" s="190"/>
      <c r="AW623" s="189"/>
      <c r="AX623" s="190"/>
      <c r="AY623" s="137"/>
      <c r="AZ623" s="10"/>
      <c r="BA623" s="196"/>
      <c r="BB623" s="196"/>
      <c r="BC623" s="197"/>
      <c r="BD623" s="197"/>
      <c r="BE623" s="196"/>
      <c r="BF623" s="192"/>
      <c r="BG623" s="192"/>
      <c r="BH623" s="10"/>
      <c r="BI623" s="10"/>
      <c r="BJ623" s="10"/>
      <c r="BK623" s="10"/>
      <c r="BL623" s="10"/>
      <c r="BM623" s="10"/>
      <c r="BN623" s="12"/>
      <c r="BO623" s="12"/>
    </row>
    <row r="624" spans="1:67" ht="13.5" customHeight="1" x14ac:dyDescent="0.35">
      <c r="A624" s="181"/>
      <c r="B624" s="194"/>
      <c r="C624" s="12"/>
      <c r="D624" s="12"/>
      <c r="E624" s="12"/>
      <c r="F624" s="12"/>
      <c r="G624" s="12"/>
      <c r="H624" s="131"/>
      <c r="I624" s="12"/>
      <c r="J624" s="12"/>
      <c r="K624" s="12"/>
      <c r="L624" s="54"/>
      <c r="M624" s="12"/>
      <c r="N624" s="12"/>
      <c r="O624" s="12"/>
      <c r="P624" s="12"/>
      <c r="Q624" s="12"/>
      <c r="R624" s="183"/>
      <c r="S624" s="183"/>
      <c r="T624" s="183"/>
      <c r="U624" s="183"/>
      <c r="V624" s="181"/>
      <c r="W624" s="184"/>
      <c r="X624" s="184"/>
      <c r="Y624" s="185"/>
      <c r="Z624" s="185"/>
      <c r="AA624" s="216"/>
      <c r="AB624" s="181"/>
      <c r="AC624" s="12"/>
      <c r="AD624" s="12"/>
      <c r="AE624" s="12"/>
      <c r="AF624" s="185"/>
      <c r="AG624" s="12"/>
      <c r="AH624" s="195"/>
      <c r="AI624" s="186"/>
      <c r="AJ624" s="187"/>
      <c r="AK624" s="187"/>
      <c r="AL624" s="188"/>
      <c r="AM624" s="188"/>
      <c r="AN624" s="188"/>
      <c r="AO624" s="188"/>
      <c r="AP624" s="188"/>
      <c r="AQ624" s="188"/>
      <c r="AR624" s="137"/>
      <c r="AS624" s="189"/>
      <c r="AT624" s="196"/>
      <c r="AU624" s="191"/>
      <c r="AV624" s="190"/>
      <c r="AW624" s="189"/>
      <c r="AX624" s="190"/>
      <c r="AY624" s="137"/>
      <c r="AZ624" s="10"/>
      <c r="BA624" s="196"/>
      <c r="BB624" s="196"/>
      <c r="BC624" s="197"/>
      <c r="BD624" s="197"/>
      <c r="BE624" s="196"/>
      <c r="BF624" s="192"/>
      <c r="BG624" s="192"/>
      <c r="BH624" s="10"/>
      <c r="BI624" s="10"/>
      <c r="BJ624" s="10"/>
      <c r="BK624" s="10"/>
      <c r="BL624" s="10"/>
      <c r="BM624" s="10"/>
      <c r="BN624" s="12"/>
      <c r="BO624" s="12"/>
    </row>
    <row r="625" spans="1:67" ht="13.5" customHeight="1" x14ac:dyDescent="0.35">
      <c r="A625" s="181"/>
      <c r="B625" s="194"/>
      <c r="C625" s="12"/>
      <c r="D625" s="12"/>
      <c r="E625" s="12"/>
      <c r="F625" s="12"/>
      <c r="G625" s="12"/>
      <c r="H625" s="131"/>
      <c r="I625" s="12"/>
      <c r="J625" s="12"/>
      <c r="K625" s="12"/>
      <c r="L625" s="54"/>
      <c r="M625" s="12"/>
      <c r="N625" s="12"/>
      <c r="O625" s="12"/>
      <c r="P625" s="12"/>
      <c r="Q625" s="12"/>
      <c r="R625" s="183"/>
      <c r="S625" s="183"/>
      <c r="T625" s="183"/>
      <c r="U625" s="183"/>
      <c r="V625" s="181"/>
      <c r="W625" s="184"/>
      <c r="X625" s="184"/>
      <c r="Y625" s="185"/>
      <c r="Z625" s="185"/>
      <c r="AA625" s="216"/>
      <c r="AB625" s="181"/>
      <c r="AC625" s="12"/>
      <c r="AD625" s="12"/>
      <c r="AE625" s="12"/>
      <c r="AF625" s="185"/>
      <c r="AG625" s="12"/>
      <c r="AH625" s="195"/>
      <c r="AI625" s="186"/>
      <c r="AJ625" s="187"/>
      <c r="AK625" s="187"/>
      <c r="AL625" s="188"/>
      <c r="AM625" s="188"/>
      <c r="AN625" s="188"/>
      <c r="AO625" s="188"/>
      <c r="AP625" s="188"/>
      <c r="AQ625" s="188"/>
      <c r="AR625" s="137"/>
      <c r="AS625" s="189"/>
      <c r="AT625" s="196"/>
      <c r="AU625" s="191"/>
      <c r="AV625" s="190"/>
      <c r="AW625" s="189"/>
      <c r="AX625" s="190"/>
      <c r="AY625" s="137"/>
      <c r="AZ625" s="10"/>
      <c r="BA625" s="196"/>
      <c r="BB625" s="196"/>
      <c r="BC625" s="197"/>
      <c r="BD625" s="197"/>
      <c r="BE625" s="196"/>
      <c r="BF625" s="192"/>
      <c r="BG625" s="192"/>
      <c r="BH625" s="10"/>
      <c r="BI625" s="10"/>
      <c r="BJ625" s="10"/>
      <c r="BK625" s="10"/>
      <c r="BL625" s="10"/>
      <c r="BM625" s="10"/>
      <c r="BN625" s="12"/>
      <c r="BO625" s="12"/>
    </row>
    <row r="626" spans="1:67" ht="13.5" customHeight="1" x14ac:dyDescent="0.35">
      <c r="A626" s="181"/>
      <c r="B626" s="194"/>
      <c r="C626" s="12"/>
      <c r="D626" s="12"/>
      <c r="E626" s="12"/>
      <c r="F626" s="12"/>
      <c r="G626" s="12"/>
      <c r="H626" s="131"/>
      <c r="I626" s="12"/>
      <c r="J626" s="12"/>
      <c r="K626" s="12"/>
      <c r="L626" s="54"/>
      <c r="M626" s="12"/>
      <c r="N626" s="12"/>
      <c r="O626" s="12"/>
      <c r="P626" s="12"/>
      <c r="Q626" s="12"/>
      <c r="R626" s="183"/>
      <c r="S626" s="183"/>
      <c r="T626" s="183"/>
      <c r="U626" s="183"/>
      <c r="V626" s="181"/>
      <c r="W626" s="184"/>
      <c r="X626" s="184"/>
      <c r="Y626" s="185"/>
      <c r="Z626" s="185"/>
      <c r="AA626" s="216"/>
      <c r="AB626" s="181"/>
      <c r="AC626" s="12"/>
      <c r="AD626" s="12"/>
      <c r="AE626" s="12"/>
      <c r="AF626" s="185"/>
      <c r="AG626" s="12"/>
      <c r="AH626" s="195"/>
      <c r="AI626" s="186"/>
      <c r="AJ626" s="187"/>
      <c r="AK626" s="187"/>
      <c r="AL626" s="188"/>
      <c r="AM626" s="188"/>
      <c r="AN626" s="188"/>
      <c r="AO626" s="188"/>
      <c r="AP626" s="188"/>
      <c r="AQ626" s="188"/>
      <c r="AR626" s="137"/>
      <c r="AS626" s="189"/>
      <c r="AT626" s="196"/>
      <c r="AU626" s="191"/>
      <c r="AV626" s="190"/>
      <c r="AW626" s="189"/>
      <c r="AX626" s="190"/>
      <c r="AY626" s="137"/>
      <c r="AZ626" s="10"/>
      <c r="BA626" s="196"/>
      <c r="BB626" s="196"/>
      <c r="BC626" s="197"/>
      <c r="BD626" s="197"/>
      <c r="BE626" s="196"/>
      <c r="BF626" s="192"/>
      <c r="BG626" s="192"/>
      <c r="BH626" s="10"/>
      <c r="BI626" s="10"/>
      <c r="BJ626" s="10"/>
      <c r="BK626" s="10"/>
      <c r="BL626" s="10"/>
      <c r="BM626" s="10"/>
      <c r="BN626" s="12"/>
      <c r="BO626" s="12"/>
    </row>
    <row r="627" spans="1:67" ht="13.5" customHeight="1" x14ac:dyDescent="0.35">
      <c r="A627" s="181"/>
      <c r="B627" s="194"/>
      <c r="C627" s="12"/>
      <c r="D627" s="12"/>
      <c r="E627" s="12"/>
      <c r="F627" s="12"/>
      <c r="G627" s="12"/>
      <c r="H627" s="131"/>
      <c r="I627" s="12"/>
      <c r="J627" s="12"/>
      <c r="K627" s="12"/>
      <c r="L627" s="54"/>
      <c r="M627" s="12"/>
      <c r="N627" s="12"/>
      <c r="O627" s="12"/>
      <c r="P627" s="12"/>
      <c r="Q627" s="12"/>
      <c r="R627" s="183"/>
      <c r="S627" s="183"/>
      <c r="T627" s="183"/>
      <c r="U627" s="183"/>
      <c r="V627" s="181"/>
      <c r="W627" s="184"/>
      <c r="X627" s="184"/>
      <c r="Y627" s="185"/>
      <c r="Z627" s="185"/>
      <c r="AA627" s="216"/>
      <c r="AB627" s="181"/>
      <c r="AC627" s="12"/>
      <c r="AD627" s="12"/>
      <c r="AE627" s="12"/>
      <c r="AF627" s="185"/>
      <c r="AG627" s="12"/>
      <c r="AH627" s="195"/>
      <c r="AI627" s="186"/>
      <c r="AJ627" s="187"/>
      <c r="AK627" s="187"/>
      <c r="AL627" s="188"/>
      <c r="AM627" s="188"/>
      <c r="AN627" s="188"/>
      <c r="AO627" s="188"/>
      <c r="AP627" s="188"/>
      <c r="AQ627" s="188"/>
      <c r="AR627" s="137"/>
      <c r="AS627" s="189"/>
      <c r="AT627" s="196"/>
      <c r="AU627" s="191"/>
      <c r="AV627" s="190"/>
      <c r="AW627" s="189"/>
      <c r="AX627" s="190"/>
      <c r="AY627" s="137"/>
      <c r="AZ627" s="10"/>
      <c r="BA627" s="196"/>
      <c r="BB627" s="196"/>
      <c r="BC627" s="197"/>
      <c r="BD627" s="197"/>
      <c r="BE627" s="196"/>
      <c r="BF627" s="192"/>
      <c r="BG627" s="192"/>
      <c r="BH627" s="10"/>
      <c r="BI627" s="10"/>
      <c r="BJ627" s="10"/>
      <c r="BK627" s="10"/>
      <c r="BL627" s="10"/>
      <c r="BM627" s="10"/>
      <c r="BN627" s="12"/>
      <c r="BO627" s="12"/>
    </row>
    <row r="628" spans="1:67" ht="13.5" customHeight="1" x14ac:dyDescent="0.35">
      <c r="A628" s="181"/>
      <c r="B628" s="194"/>
      <c r="C628" s="12"/>
      <c r="D628" s="12"/>
      <c r="E628" s="12"/>
      <c r="F628" s="12"/>
      <c r="G628" s="12"/>
      <c r="H628" s="131"/>
      <c r="I628" s="12"/>
      <c r="J628" s="12"/>
      <c r="K628" s="12"/>
      <c r="L628" s="54"/>
      <c r="M628" s="12"/>
      <c r="N628" s="12"/>
      <c r="O628" s="12"/>
      <c r="P628" s="12"/>
      <c r="Q628" s="12"/>
      <c r="R628" s="183"/>
      <c r="S628" s="183"/>
      <c r="T628" s="183"/>
      <c r="U628" s="183"/>
      <c r="V628" s="181"/>
      <c r="W628" s="184"/>
      <c r="X628" s="184"/>
      <c r="Y628" s="185"/>
      <c r="Z628" s="185"/>
      <c r="AA628" s="216"/>
      <c r="AB628" s="181"/>
      <c r="AC628" s="12"/>
      <c r="AD628" s="12"/>
      <c r="AE628" s="12"/>
      <c r="AF628" s="185"/>
      <c r="AG628" s="12"/>
      <c r="AH628" s="195"/>
      <c r="AI628" s="186"/>
      <c r="AJ628" s="187"/>
      <c r="AK628" s="187"/>
      <c r="AL628" s="188"/>
      <c r="AM628" s="188"/>
      <c r="AN628" s="188"/>
      <c r="AO628" s="188"/>
      <c r="AP628" s="188"/>
      <c r="AQ628" s="188"/>
      <c r="AR628" s="137"/>
      <c r="AS628" s="189"/>
      <c r="AT628" s="196"/>
      <c r="AU628" s="191"/>
      <c r="AV628" s="190"/>
      <c r="AW628" s="189"/>
      <c r="AX628" s="190"/>
      <c r="AY628" s="137"/>
      <c r="AZ628" s="10"/>
      <c r="BA628" s="196"/>
      <c r="BB628" s="196"/>
      <c r="BC628" s="197"/>
      <c r="BD628" s="197"/>
      <c r="BE628" s="196"/>
      <c r="BF628" s="192"/>
      <c r="BG628" s="192"/>
      <c r="BH628" s="10"/>
      <c r="BI628" s="10"/>
      <c r="BJ628" s="10"/>
      <c r="BK628" s="10"/>
      <c r="BL628" s="10"/>
      <c r="BM628" s="10"/>
      <c r="BN628" s="12"/>
      <c r="BO628" s="12"/>
    </row>
    <row r="629" spans="1:67" ht="13.5" customHeight="1" x14ac:dyDescent="0.35">
      <c r="A629" s="181"/>
      <c r="B629" s="194"/>
      <c r="C629" s="12"/>
      <c r="D629" s="12"/>
      <c r="E629" s="12"/>
      <c r="F629" s="12"/>
      <c r="G629" s="12"/>
      <c r="H629" s="131"/>
      <c r="I629" s="12"/>
      <c r="J629" s="12"/>
      <c r="K629" s="12"/>
      <c r="L629" s="54"/>
      <c r="M629" s="12"/>
      <c r="N629" s="12"/>
      <c r="O629" s="12"/>
      <c r="P629" s="12"/>
      <c r="Q629" s="12"/>
      <c r="R629" s="183"/>
      <c r="S629" s="183"/>
      <c r="T629" s="183"/>
      <c r="U629" s="183"/>
      <c r="V629" s="181"/>
      <c r="W629" s="184"/>
      <c r="X629" s="184"/>
      <c r="Y629" s="185"/>
      <c r="Z629" s="185"/>
      <c r="AA629" s="216"/>
      <c r="AB629" s="181"/>
      <c r="AC629" s="12"/>
      <c r="AD629" s="12"/>
      <c r="AE629" s="12"/>
      <c r="AF629" s="185"/>
      <c r="AG629" s="12"/>
      <c r="AH629" s="195"/>
      <c r="AI629" s="186"/>
      <c r="AJ629" s="187"/>
      <c r="AK629" s="187"/>
      <c r="AL629" s="188"/>
      <c r="AM629" s="188"/>
      <c r="AN629" s="188"/>
      <c r="AO629" s="188"/>
      <c r="AP629" s="188"/>
      <c r="AQ629" s="188"/>
      <c r="AR629" s="137"/>
      <c r="AS629" s="189"/>
      <c r="AT629" s="196"/>
      <c r="AU629" s="191"/>
      <c r="AV629" s="190"/>
      <c r="AW629" s="189"/>
      <c r="AX629" s="190"/>
      <c r="AY629" s="137"/>
      <c r="AZ629" s="10"/>
      <c r="BA629" s="196"/>
      <c r="BB629" s="196"/>
      <c r="BC629" s="197"/>
      <c r="BD629" s="197"/>
      <c r="BE629" s="196"/>
      <c r="BF629" s="192"/>
      <c r="BG629" s="192"/>
      <c r="BH629" s="10"/>
      <c r="BI629" s="10"/>
      <c r="BJ629" s="10"/>
      <c r="BK629" s="10"/>
      <c r="BL629" s="10"/>
      <c r="BM629" s="10"/>
      <c r="BN629" s="12"/>
      <c r="BO629" s="12"/>
    </row>
    <row r="630" spans="1:67" ht="13.5" customHeight="1" x14ac:dyDescent="0.35">
      <c r="A630" s="181"/>
      <c r="B630" s="194"/>
      <c r="C630" s="12"/>
      <c r="D630" s="12"/>
      <c r="E630" s="12"/>
      <c r="F630" s="12"/>
      <c r="G630" s="12"/>
      <c r="H630" s="131"/>
      <c r="I630" s="12"/>
      <c r="J630" s="12"/>
      <c r="K630" s="12"/>
      <c r="L630" s="54"/>
      <c r="M630" s="12"/>
      <c r="N630" s="12"/>
      <c r="O630" s="12"/>
      <c r="P630" s="12"/>
      <c r="Q630" s="12"/>
      <c r="R630" s="183"/>
      <c r="S630" s="183"/>
      <c r="T630" s="183"/>
      <c r="U630" s="183"/>
      <c r="V630" s="181"/>
      <c r="W630" s="184"/>
      <c r="X630" s="184"/>
      <c r="Y630" s="185"/>
      <c r="Z630" s="185"/>
      <c r="AA630" s="216"/>
      <c r="AB630" s="181"/>
      <c r="AC630" s="12"/>
      <c r="AD630" s="12"/>
      <c r="AE630" s="12"/>
      <c r="AF630" s="185"/>
      <c r="AG630" s="12"/>
      <c r="AH630" s="195"/>
      <c r="AI630" s="186"/>
      <c r="AJ630" s="187"/>
      <c r="AK630" s="187"/>
      <c r="AL630" s="188"/>
      <c r="AM630" s="188"/>
      <c r="AN630" s="188"/>
      <c r="AO630" s="188"/>
      <c r="AP630" s="188"/>
      <c r="AQ630" s="188"/>
      <c r="AR630" s="137"/>
      <c r="AS630" s="189"/>
      <c r="AT630" s="196"/>
      <c r="AU630" s="191"/>
      <c r="AV630" s="190"/>
      <c r="AW630" s="189"/>
      <c r="AX630" s="190"/>
      <c r="AY630" s="137"/>
      <c r="AZ630" s="10"/>
      <c r="BA630" s="196"/>
      <c r="BB630" s="196"/>
      <c r="BC630" s="197"/>
      <c r="BD630" s="197"/>
      <c r="BE630" s="196"/>
      <c r="BF630" s="192"/>
      <c r="BG630" s="192"/>
      <c r="BH630" s="10"/>
      <c r="BI630" s="10"/>
      <c r="BJ630" s="10"/>
      <c r="BK630" s="10"/>
      <c r="BL630" s="10"/>
      <c r="BM630" s="10"/>
      <c r="BN630" s="12"/>
      <c r="BO630" s="12"/>
    </row>
    <row r="631" spans="1:67" ht="13.5" customHeight="1" x14ac:dyDescent="0.35">
      <c r="A631" s="181"/>
      <c r="B631" s="194"/>
      <c r="C631" s="12"/>
      <c r="D631" s="12"/>
      <c r="E631" s="12"/>
      <c r="F631" s="12"/>
      <c r="G631" s="12"/>
      <c r="H631" s="131"/>
      <c r="I631" s="12"/>
      <c r="J631" s="12"/>
      <c r="K631" s="12"/>
      <c r="L631" s="54"/>
      <c r="M631" s="12"/>
      <c r="N631" s="12"/>
      <c r="O631" s="12"/>
      <c r="P631" s="12"/>
      <c r="Q631" s="12"/>
      <c r="R631" s="183"/>
      <c r="S631" s="183"/>
      <c r="T631" s="183"/>
      <c r="U631" s="183"/>
      <c r="V631" s="181"/>
      <c r="W631" s="184"/>
      <c r="X631" s="184"/>
      <c r="Y631" s="185"/>
      <c r="Z631" s="185"/>
      <c r="AA631" s="216"/>
      <c r="AB631" s="181"/>
      <c r="AC631" s="12"/>
      <c r="AD631" s="12"/>
      <c r="AE631" s="12"/>
      <c r="AF631" s="185"/>
      <c r="AG631" s="12"/>
      <c r="AH631" s="195"/>
      <c r="AI631" s="186"/>
      <c r="AJ631" s="187"/>
      <c r="AK631" s="187"/>
      <c r="AL631" s="188"/>
      <c r="AM631" s="188"/>
      <c r="AN631" s="188"/>
      <c r="AO631" s="188"/>
      <c r="AP631" s="188"/>
      <c r="AQ631" s="188"/>
      <c r="AR631" s="137"/>
      <c r="AS631" s="189"/>
      <c r="AT631" s="196"/>
      <c r="AU631" s="191"/>
      <c r="AV631" s="190"/>
      <c r="AW631" s="189"/>
      <c r="AX631" s="190"/>
      <c r="AY631" s="137"/>
      <c r="AZ631" s="10"/>
      <c r="BA631" s="196"/>
      <c r="BB631" s="196"/>
      <c r="BC631" s="197"/>
      <c r="BD631" s="197"/>
      <c r="BE631" s="196"/>
      <c r="BF631" s="192"/>
      <c r="BG631" s="192"/>
      <c r="BH631" s="10"/>
      <c r="BI631" s="10"/>
      <c r="BJ631" s="10"/>
      <c r="BK631" s="10"/>
      <c r="BL631" s="10"/>
      <c r="BM631" s="10"/>
      <c r="BN631" s="12"/>
      <c r="BO631" s="12"/>
    </row>
    <row r="632" spans="1:67" ht="13.5" customHeight="1" x14ac:dyDescent="0.3">
      <c r="A632" s="181"/>
      <c r="AA632" s="219"/>
      <c r="BH632" s="10"/>
      <c r="BI632" s="10"/>
      <c r="BJ632" s="10"/>
      <c r="BK632" s="10"/>
      <c r="BL632" s="10"/>
      <c r="BM632" s="10"/>
      <c r="BN632" s="12"/>
      <c r="BO632" s="12"/>
    </row>
    <row r="633" spans="1:67" ht="13.5" customHeight="1" x14ac:dyDescent="0.3">
      <c r="A633" s="181"/>
      <c r="AA633" s="219"/>
      <c r="BH633" s="10"/>
      <c r="BI633" s="10"/>
      <c r="BJ633" s="10"/>
      <c r="BK633" s="10"/>
      <c r="BL633" s="10"/>
      <c r="BM633" s="10"/>
      <c r="BN633" s="12"/>
      <c r="BO633" s="12"/>
    </row>
    <row r="634" spans="1:67" ht="13.5" customHeight="1" x14ac:dyDescent="0.3">
      <c r="A634" s="181"/>
      <c r="AA634" s="219"/>
      <c r="BH634" s="10"/>
      <c r="BI634" s="10"/>
      <c r="BJ634" s="10"/>
      <c r="BK634" s="10"/>
      <c r="BL634" s="10"/>
      <c r="BM634" s="10"/>
      <c r="BN634" s="12"/>
      <c r="BO634" s="12"/>
    </row>
    <row r="635" spans="1:67" ht="13.5" customHeight="1" x14ac:dyDescent="0.3">
      <c r="A635" s="181"/>
      <c r="AA635" s="219"/>
      <c r="BH635" s="10"/>
      <c r="BI635" s="10"/>
      <c r="BJ635" s="10"/>
      <c r="BK635" s="10"/>
      <c r="BL635" s="10"/>
      <c r="BM635" s="10"/>
      <c r="BN635" s="12"/>
      <c r="BO635" s="12"/>
    </row>
    <row r="636" spans="1:67" ht="13.5" customHeight="1" x14ac:dyDescent="0.3">
      <c r="A636" s="181"/>
      <c r="AA636" s="219"/>
      <c r="BH636" s="10"/>
      <c r="BI636" s="10"/>
      <c r="BJ636" s="10"/>
      <c r="BK636" s="10"/>
      <c r="BL636" s="10"/>
      <c r="BM636" s="10"/>
      <c r="BN636" s="12"/>
      <c r="BO636" s="12"/>
    </row>
    <row r="637" spans="1:67" ht="13.5" customHeight="1" x14ac:dyDescent="0.3">
      <c r="A637" s="181"/>
      <c r="AA637" s="219"/>
      <c r="BH637" s="10"/>
      <c r="BI637" s="10"/>
      <c r="BJ637" s="10"/>
      <c r="BK637" s="10"/>
      <c r="BL637" s="10"/>
      <c r="BM637" s="10"/>
      <c r="BN637" s="12"/>
      <c r="BO637" s="12"/>
    </row>
    <row r="638" spans="1:67" ht="13.5" customHeight="1" x14ac:dyDescent="0.3">
      <c r="A638" s="181"/>
      <c r="AA638" s="219"/>
      <c r="BH638" s="10"/>
      <c r="BI638" s="10"/>
      <c r="BJ638" s="10"/>
      <c r="BK638" s="10"/>
      <c r="BL638" s="10"/>
      <c r="BM638" s="10"/>
      <c r="BN638" s="12"/>
      <c r="BO638" s="12"/>
    </row>
    <row r="639" spans="1:67" ht="13.5" customHeight="1" x14ac:dyDescent="0.3">
      <c r="A639" s="181"/>
      <c r="AA639" s="219"/>
      <c r="BH639" s="10"/>
      <c r="BI639" s="10"/>
      <c r="BJ639" s="10"/>
      <c r="BK639" s="10"/>
      <c r="BL639" s="10"/>
      <c r="BM639" s="10"/>
      <c r="BN639" s="12"/>
      <c r="BO639" s="12"/>
    </row>
    <row r="640" spans="1:67" ht="13.5" customHeight="1" x14ac:dyDescent="0.3">
      <c r="A640" s="181"/>
      <c r="AA640" s="219"/>
      <c r="BH640" s="10"/>
      <c r="BI640" s="10"/>
      <c r="BJ640" s="10"/>
      <c r="BK640" s="10"/>
      <c r="BL640" s="10"/>
      <c r="BM640" s="10"/>
      <c r="BN640" s="12"/>
      <c r="BO640" s="12"/>
    </row>
    <row r="641" spans="1:67" ht="13.5" customHeight="1" x14ac:dyDescent="0.3">
      <c r="A641" s="181"/>
      <c r="AA641" s="219"/>
      <c r="BH641" s="10"/>
      <c r="BI641" s="10"/>
      <c r="BJ641" s="10"/>
      <c r="BK641" s="10"/>
      <c r="BL641" s="10"/>
      <c r="BM641" s="10"/>
      <c r="BN641" s="12"/>
      <c r="BO641" s="12"/>
    </row>
    <row r="642" spans="1:67" ht="13.5" customHeight="1" x14ac:dyDescent="0.3">
      <c r="A642" s="181"/>
      <c r="AA642" s="219"/>
      <c r="BH642" s="10"/>
      <c r="BI642" s="10"/>
      <c r="BJ642" s="10"/>
      <c r="BK642" s="10"/>
      <c r="BL642" s="10"/>
      <c r="BM642" s="10"/>
      <c r="BN642" s="12"/>
      <c r="BO642" s="12"/>
    </row>
    <row r="643" spans="1:67" ht="13.5" customHeight="1" x14ac:dyDescent="0.3">
      <c r="A643" s="181"/>
      <c r="AA643" s="219"/>
      <c r="BH643" s="10"/>
      <c r="BI643" s="10"/>
      <c r="BJ643" s="10"/>
      <c r="BK643" s="10"/>
      <c r="BL643" s="10"/>
      <c r="BM643" s="10"/>
      <c r="BN643" s="12"/>
      <c r="BO643" s="12"/>
    </row>
    <row r="644" spans="1:67" ht="13.5" customHeight="1" x14ac:dyDescent="0.3">
      <c r="A644" s="181"/>
      <c r="AA644" s="219"/>
      <c r="BH644" s="10"/>
      <c r="BI644" s="10"/>
      <c r="BJ644" s="10"/>
      <c r="BK644" s="10"/>
      <c r="BL644" s="10"/>
      <c r="BM644" s="10"/>
      <c r="BN644" s="12"/>
      <c r="BO644" s="12"/>
    </row>
    <row r="645" spans="1:67" ht="13.5" customHeight="1" x14ac:dyDescent="0.3">
      <c r="A645" s="181"/>
      <c r="AA645" s="219"/>
      <c r="BH645" s="10"/>
      <c r="BI645" s="10"/>
      <c r="BJ645" s="10"/>
      <c r="BK645" s="10"/>
      <c r="BL645" s="10"/>
      <c r="BM645" s="10"/>
      <c r="BN645" s="12"/>
      <c r="BO645" s="12"/>
    </row>
    <row r="646" spans="1:67" ht="13.5" customHeight="1" x14ac:dyDescent="0.3">
      <c r="A646" s="181"/>
      <c r="AA646" s="219"/>
      <c r="BH646" s="10"/>
      <c r="BI646" s="10"/>
      <c r="BJ646" s="10"/>
      <c r="BK646" s="10"/>
      <c r="BL646" s="10"/>
      <c r="BM646" s="10"/>
      <c r="BN646" s="12"/>
      <c r="BO646" s="12"/>
    </row>
    <row r="647" spans="1:67" ht="13.5" customHeight="1" x14ac:dyDescent="0.3">
      <c r="A647" s="181"/>
      <c r="AA647" s="219"/>
      <c r="BH647" s="10"/>
      <c r="BI647" s="10"/>
      <c r="BJ647" s="10"/>
      <c r="BK647" s="10"/>
      <c r="BL647" s="10"/>
      <c r="BM647" s="10"/>
      <c r="BN647" s="12"/>
      <c r="BO647" s="12"/>
    </row>
    <row r="648" spans="1:67" ht="13.5" customHeight="1" x14ac:dyDescent="0.3">
      <c r="A648" s="181"/>
      <c r="AA648" s="219"/>
      <c r="BH648" s="10"/>
      <c r="BI648" s="10"/>
      <c r="BJ648" s="10"/>
      <c r="BK648" s="10"/>
      <c r="BL648" s="10"/>
      <c r="BM648" s="10"/>
      <c r="BN648" s="12"/>
      <c r="BO648" s="12"/>
    </row>
    <row r="649" spans="1:67" ht="13.5" customHeight="1" x14ac:dyDescent="0.3">
      <c r="A649" s="181"/>
      <c r="AA649" s="219"/>
      <c r="BH649" s="10"/>
      <c r="BI649" s="10"/>
      <c r="BJ649" s="10"/>
      <c r="BK649" s="10"/>
      <c r="BL649" s="10"/>
      <c r="BM649" s="10"/>
      <c r="BN649" s="12"/>
      <c r="BO649" s="12"/>
    </row>
    <row r="650" spans="1:67" ht="13.5" customHeight="1" x14ac:dyDescent="0.3">
      <c r="A650" s="181"/>
      <c r="AA650" s="219"/>
      <c r="BH650" s="10"/>
      <c r="BI650" s="10"/>
      <c r="BJ650" s="10"/>
      <c r="BK650" s="10"/>
      <c r="BL650" s="10"/>
      <c r="BM650" s="10"/>
      <c r="BN650" s="12"/>
      <c r="BO650" s="12"/>
    </row>
    <row r="651" spans="1:67" ht="13.5" customHeight="1" x14ac:dyDescent="0.3">
      <c r="A651" s="181"/>
      <c r="AA651" s="219"/>
      <c r="BH651" s="10"/>
      <c r="BI651" s="10"/>
      <c r="BJ651" s="10"/>
      <c r="BK651" s="10"/>
      <c r="BL651" s="10"/>
      <c r="BM651" s="10"/>
      <c r="BN651" s="12"/>
      <c r="BO651" s="12"/>
    </row>
    <row r="652" spans="1:67" ht="13.5" customHeight="1" x14ac:dyDescent="0.3">
      <c r="A652" s="181"/>
      <c r="AA652" s="219"/>
      <c r="BH652" s="10"/>
      <c r="BI652" s="10"/>
      <c r="BJ652" s="10"/>
      <c r="BK652" s="10"/>
      <c r="BL652" s="10"/>
      <c r="BM652" s="10"/>
      <c r="BN652" s="12"/>
      <c r="BO652" s="12"/>
    </row>
    <row r="653" spans="1:67" ht="13.5" customHeight="1" x14ac:dyDescent="0.3">
      <c r="A653" s="181"/>
      <c r="AA653" s="219"/>
      <c r="BH653" s="10"/>
      <c r="BI653" s="10"/>
      <c r="BJ653" s="10"/>
      <c r="BK653" s="10"/>
      <c r="BL653" s="10"/>
      <c r="BM653" s="10"/>
      <c r="BN653" s="12"/>
      <c r="BO653" s="12"/>
    </row>
    <row r="654" spans="1:67" ht="13.5" customHeight="1" x14ac:dyDescent="0.3">
      <c r="A654" s="181"/>
      <c r="AA654" s="219"/>
      <c r="BH654" s="10"/>
      <c r="BI654" s="10"/>
      <c r="BJ654" s="10"/>
      <c r="BK654" s="10"/>
      <c r="BL654" s="10"/>
      <c r="BM654" s="10"/>
      <c r="BN654" s="12"/>
      <c r="BO654" s="12"/>
    </row>
    <row r="655" spans="1:67" ht="13.5" customHeight="1" x14ac:dyDescent="0.3">
      <c r="A655" s="181"/>
      <c r="AA655" s="219"/>
      <c r="BH655" s="10"/>
      <c r="BI655" s="10"/>
      <c r="BJ655" s="10"/>
      <c r="BK655" s="10"/>
      <c r="BL655" s="10"/>
      <c r="BM655" s="10"/>
      <c r="BN655" s="12"/>
      <c r="BO655" s="12"/>
    </row>
    <row r="656" spans="1:67" ht="13.5" customHeight="1" x14ac:dyDescent="0.3">
      <c r="A656" s="181"/>
      <c r="AA656" s="219"/>
      <c r="BH656" s="10"/>
      <c r="BI656" s="10"/>
      <c r="BJ656" s="10"/>
      <c r="BK656" s="10"/>
      <c r="BL656" s="10"/>
      <c r="BM656" s="10"/>
      <c r="BN656" s="12"/>
      <c r="BO656" s="12"/>
    </row>
    <row r="657" spans="1:67" ht="13.5" customHeight="1" x14ac:dyDescent="0.3">
      <c r="A657" s="181"/>
      <c r="AA657" s="219"/>
      <c r="BH657" s="10"/>
      <c r="BI657" s="10"/>
      <c r="BJ657" s="10"/>
      <c r="BK657" s="10"/>
      <c r="BL657" s="10"/>
      <c r="BM657" s="10"/>
      <c r="BN657" s="12"/>
      <c r="BO657" s="12"/>
    </row>
    <row r="658" spans="1:67" ht="13.5" customHeight="1" x14ac:dyDescent="0.3">
      <c r="A658" s="181"/>
      <c r="AA658" s="219"/>
      <c r="BH658" s="10"/>
      <c r="BI658" s="10"/>
      <c r="BJ658" s="10"/>
      <c r="BK658" s="10"/>
      <c r="BL658" s="10"/>
      <c r="BM658" s="10"/>
      <c r="BN658" s="12"/>
      <c r="BO658" s="12"/>
    </row>
    <row r="659" spans="1:67" ht="13.5" customHeight="1" x14ac:dyDescent="0.3">
      <c r="A659" s="181"/>
      <c r="AA659" s="219"/>
      <c r="BH659" s="10"/>
      <c r="BI659" s="10"/>
      <c r="BJ659" s="10"/>
      <c r="BK659" s="10"/>
      <c r="BL659" s="10"/>
      <c r="BM659" s="10"/>
      <c r="BN659" s="12"/>
      <c r="BO659" s="12"/>
    </row>
    <row r="660" spans="1:67" ht="13.5" customHeight="1" x14ac:dyDescent="0.3">
      <c r="A660" s="181"/>
      <c r="AA660" s="219"/>
      <c r="BH660" s="10"/>
      <c r="BI660" s="10"/>
      <c r="BJ660" s="10"/>
      <c r="BK660" s="10"/>
      <c r="BL660" s="10"/>
      <c r="BM660" s="10"/>
      <c r="BN660" s="12"/>
      <c r="BO660" s="12"/>
    </row>
    <row r="661" spans="1:67" ht="13.5" customHeight="1" x14ac:dyDescent="0.3">
      <c r="A661" s="181"/>
      <c r="AA661" s="219"/>
      <c r="BH661" s="10"/>
      <c r="BI661" s="10"/>
      <c r="BJ661" s="10"/>
      <c r="BK661" s="10"/>
      <c r="BL661" s="10"/>
      <c r="BM661" s="10"/>
      <c r="BN661" s="12"/>
      <c r="BO661" s="12"/>
    </row>
    <row r="662" spans="1:67" ht="13.5" customHeight="1" x14ac:dyDescent="0.3">
      <c r="A662" s="181"/>
      <c r="AA662" s="219"/>
      <c r="BH662" s="10"/>
      <c r="BI662" s="10"/>
      <c r="BJ662" s="10"/>
      <c r="BK662" s="10"/>
      <c r="BL662" s="10"/>
      <c r="BM662" s="10"/>
      <c r="BN662" s="12"/>
      <c r="BO662" s="12"/>
    </row>
    <row r="663" spans="1:67" ht="13.5" customHeight="1" x14ac:dyDescent="0.3">
      <c r="A663" s="181"/>
      <c r="AA663" s="219"/>
      <c r="BH663" s="10"/>
      <c r="BI663" s="10"/>
      <c r="BJ663" s="10"/>
      <c r="BK663" s="10"/>
      <c r="BL663" s="10"/>
      <c r="BM663" s="10"/>
      <c r="BN663" s="12"/>
      <c r="BO663" s="12"/>
    </row>
    <row r="664" spans="1:67" ht="13.5" customHeight="1" x14ac:dyDescent="0.3">
      <c r="A664" s="181"/>
      <c r="AA664" s="219"/>
      <c r="BH664" s="10"/>
      <c r="BI664" s="10"/>
      <c r="BJ664" s="10"/>
      <c r="BK664" s="10"/>
      <c r="BL664" s="10"/>
      <c r="BM664" s="10"/>
      <c r="BN664" s="12"/>
      <c r="BO664" s="12"/>
    </row>
    <row r="665" spans="1:67" ht="13.5" customHeight="1" x14ac:dyDescent="0.3">
      <c r="A665" s="181"/>
      <c r="AA665" s="219"/>
      <c r="BH665" s="10"/>
      <c r="BI665" s="10"/>
      <c r="BJ665" s="10"/>
      <c r="BK665" s="10"/>
      <c r="BL665" s="10"/>
      <c r="BM665" s="10"/>
      <c r="BN665" s="12"/>
      <c r="BO665" s="12"/>
    </row>
    <row r="666" spans="1:67" ht="13.5" customHeight="1" x14ac:dyDescent="0.3">
      <c r="A666" s="181"/>
      <c r="AA666" s="219"/>
      <c r="BH666" s="10"/>
      <c r="BI666" s="10"/>
      <c r="BJ666" s="10"/>
      <c r="BK666" s="10"/>
      <c r="BL666" s="10"/>
      <c r="BM666" s="10"/>
      <c r="BN666" s="12"/>
      <c r="BO666" s="12"/>
    </row>
    <row r="667" spans="1:67" ht="13.5" customHeight="1" x14ac:dyDescent="0.3">
      <c r="A667" s="181"/>
      <c r="AA667" s="219"/>
      <c r="BH667" s="10"/>
      <c r="BI667" s="10"/>
      <c r="BJ667" s="10"/>
      <c r="BK667" s="10"/>
      <c r="BL667" s="10"/>
      <c r="BM667" s="10"/>
      <c r="BN667" s="12"/>
      <c r="BO667" s="12"/>
    </row>
    <row r="668" spans="1:67" ht="13.5" customHeight="1" x14ac:dyDescent="0.3">
      <c r="A668" s="181"/>
      <c r="AA668" s="219"/>
      <c r="BH668" s="10"/>
      <c r="BI668" s="10"/>
      <c r="BJ668" s="10"/>
      <c r="BK668" s="10"/>
      <c r="BL668" s="10"/>
      <c r="BM668" s="10"/>
      <c r="BN668" s="12"/>
      <c r="BO668" s="12"/>
    </row>
    <row r="669" spans="1:67" ht="13.5" customHeight="1" x14ac:dyDescent="0.3">
      <c r="A669" s="181"/>
      <c r="AA669" s="219"/>
      <c r="BH669" s="10"/>
      <c r="BI669" s="10"/>
      <c r="BJ669" s="10"/>
      <c r="BK669" s="10"/>
      <c r="BL669" s="10"/>
      <c r="BM669" s="10"/>
      <c r="BN669" s="12"/>
      <c r="BO669" s="12"/>
    </row>
    <row r="670" spans="1:67" ht="13.5" customHeight="1" x14ac:dyDescent="0.3">
      <c r="A670" s="181"/>
      <c r="AA670" s="219"/>
      <c r="BH670" s="10"/>
      <c r="BI670" s="10"/>
      <c r="BJ670" s="10"/>
      <c r="BK670" s="10"/>
      <c r="BL670" s="10"/>
      <c r="BM670" s="10"/>
      <c r="BN670" s="12"/>
      <c r="BO670" s="12"/>
    </row>
    <row r="671" spans="1:67" ht="13.5" customHeight="1" x14ac:dyDescent="0.3">
      <c r="A671" s="181"/>
      <c r="AA671" s="219"/>
      <c r="BH671" s="10"/>
      <c r="BI671" s="10"/>
      <c r="BJ671" s="10"/>
      <c r="BK671" s="10"/>
      <c r="BL671" s="10"/>
      <c r="BM671" s="10"/>
      <c r="BN671" s="12"/>
      <c r="BO671" s="12"/>
    </row>
    <row r="672" spans="1:67" ht="13.5" customHeight="1" x14ac:dyDescent="0.3">
      <c r="A672" s="181"/>
      <c r="AA672" s="219"/>
      <c r="BH672" s="10"/>
      <c r="BI672" s="10"/>
      <c r="BJ672" s="10"/>
      <c r="BK672" s="10"/>
      <c r="BL672" s="10"/>
      <c r="BM672" s="10"/>
      <c r="BN672" s="12"/>
      <c r="BO672" s="12"/>
    </row>
    <row r="673" spans="1:67" ht="13.5" customHeight="1" x14ac:dyDescent="0.3">
      <c r="A673" s="181"/>
      <c r="AA673" s="219"/>
      <c r="BH673" s="10"/>
      <c r="BI673" s="10"/>
      <c r="BJ673" s="10"/>
      <c r="BK673" s="10"/>
      <c r="BL673" s="10"/>
      <c r="BM673" s="10"/>
      <c r="BN673" s="12"/>
      <c r="BO673" s="12"/>
    </row>
    <row r="674" spans="1:67" ht="13.5" customHeight="1" x14ac:dyDescent="0.3">
      <c r="A674" s="181"/>
      <c r="AA674" s="219"/>
      <c r="BH674" s="10"/>
      <c r="BI674" s="10"/>
      <c r="BJ674" s="10"/>
      <c r="BK674" s="10"/>
      <c r="BL674" s="10"/>
      <c r="BM674" s="10"/>
      <c r="BN674" s="12"/>
      <c r="BO674" s="12"/>
    </row>
    <row r="675" spans="1:67" ht="13.5" customHeight="1" x14ac:dyDescent="0.3">
      <c r="A675" s="181"/>
      <c r="AA675" s="219"/>
      <c r="BH675" s="10"/>
      <c r="BI675" s="10"/>
      <c r="BJ675" s="10"/>
      <c r="BK675" s="10"/>
      <c r="BL675" s="10"/>
      <c r="BM675" s="10"/>
      <c r="BN675" s="12"/>
      <c r="BO675" s="12"/>
    </row>
    <row r="676" spans="1:67" ht="13.5" customHeight="1" x14ac:dyDescent="0.3">
      <c r="A676" s="181"/>
      <c r="AA676" s="219"/>
      <c r="BH676" s="10"/>
      <c r="BI676" s="10"/>
      <c r="BJ676" s="10"/>
      <c r="BK676" s="10"/>
      <c r="BL676" s="10"/>
      <c r="BM676" s="10"/>
      <c r="BN676" s="12"/>
      <c r="BO676" s="12"/>
    </row>
    <row r="677" spans="1:67" ht="13.5" customHeight="1" x14ac:dyDescent="0.3">
      <c r="A677" s="181"/>
      <c r="AA677" s="219"/>
      <c r="BH677" s="10"/>
      <c r="BI677" s="10"/>
      <c r="BJ677" s="10"/>
      <c r="BK677" s="10"/>
      <c r="BL677" s="10"/>
      <c r="BM677" s="10"/>
      <c r="BN677" s="12"/>
      <c r="BO677" s="12"/>
    </row>
    <row r="678" spans="1:67" ht="13.5" customHeight="1" x14ac:dyDescent="0.3">
      <c r="A678" s="181"/>
      <c r="AA678" s="219"/>
      <c r="BH678" s="10"/>
      <c r="BI678" s="10"/>
      <c r="BJ678" s="10"/>
      <c r="BK678" s="10"/>
      <c r="BL678" s="10"/>
      <c r="BM678" s="10"/>
      <c r="BN678" s="12"/>
      <c r="BO678" s="12"/>
    </row>
  </sheetData>
  <autoFilter ref="A2:BO466" xr:uid="{00000000-0009-0000-0000-000004000000}"/>
  <customSheetViews>
    <customSheetView guid="{509CAD3B-F2EF-4EB3-B909-42B4CC8485C7}" filter="1" showAutoFilter="1">
      <pageMargins left="0.7" right="0.7" top="0.75" bottom="0.75" header="0.3" footer="0.3"/>
      <autoFilter ref="A2:BO466" xr:uid="{B36CF7DF-D360-40DC-8CA3-69E0C4329630}">
        <filterColumn colId="21">
          <filters>
            <filter val="001139/PO/BTB/V/2026"/>
            <filter val="7000248785"/>
            <filter val="7000249268"/>
            <filter val="9200087271"/>
            <filter val="9200087274"/>
            <filter val="9200087306"/>
            <filter val="9200087308"/>
            <filter val="9200087309"/>
            <filter val="9200087310"/>
            <filter val="9200087311"/>
            <filter val="9200087315"/>
            <filter val="9200087318"/>
            <filter val="9200087464"/>
            <filter val="9200088153"/>
            <filter val="9200088156"/>
            <filter val="9200088157"/>
            <filter val="9200088161"/>
            <filter val="9200088162"/>
            <filter val="9200088163"/>
            <filter val="9200088164"/>
            <filter val="9200088166"/>
            <filter val="9200088168"/>
            <filter val="9200088169"/>
            <filter val="9200088171"/>
            <filter val="9200088173"/>
            <filter val="9200088174"/>
            <filter val="9200088176"/>
            <filter val="9200088177"/>
            <filter val="9200088178"/>
            <filter val="9200088179"/>
            <filter val="9200088181"/>
            <filter val="9200088183"/>
            <filter val="9200088184"/>
            <filter val="9200088185"/>
            <filter val="9200088291"/>
            <filter val="9200088309"/>
            <filter val="9200088311"/>
            <filter val="9200088566"/>
            <filter val="9200088578"/>
            <filter val="9200089562"/>
            <filter val="9200089563"/>
            <filter val="9200089565"/>
            <filter val="9200089569"/>
            <filter val="9200089573"/>
            <filter val="9200089574"/>
            <filter val="9200089577"/>
            <filter val="9200089747"/>
            <filter val="9200089756"/>
            <filter val="9200089758"/>
            <filter val="9200089759"/>
            <filter val="9200090430"/>
            <filter val="9200090522"/>
            <filter val="9200090524"/>
            <filter val="9200090525"/>
            <filter val="9200090526"/>
            <filter val="9200090528"/>
            <filter val="9200090529"/>
            <filter val="9200090531"/>
            <filter val="9200090532"/>
            <filter val="9200090545"/>
            <filter val="9200090546"/>
            <filter val="9200090549"/>
            <filter val="9200090553"/>
            <filter val="9200090554"/>
            <filter val="9200090556"/>
            <filter val="9200090559"/>
            <filter val="9200090561"/>
            <filter val="9200090562"/>
            <filter val="9200090563"/>
            <filter val="9200090565"/>
            <filter val="9200090567"/>
            <filter val="9200090570"/>
            <filter val="9200090572"/>
            <filter val="9200091635"/>
            <filter val="9200091636"/>
            <filter val="9200091638"/>
            <filter val="9200091639"/>
            <filter val="9200091640"/>
            <filter val="9200091646"/>
            <filter val="9200091648"/>
            <filter val="9200091649"/>
            <filter val="9200091650"/>
            <filter val="9200091651"/>
            <filter val="9200091652"/>
            <filter val="9200091654"/>
            <filter val="9200091657"/>
            <filter val="9200091659"/>
            <filter val="9200091662"/>
            <filter val="9200091668"/>
            <filter val="9200091670"/>
            <filter val="9200091672"/>
            <filter val="9200091673"/>
            <filter val="9200091675"/>
            <filter val="9200091677"/>
            <filter val="9200091678"/>
            <filter val="9200091685"/>
            <filter val="9200091765"/>
            <filter val="9200091766"/>
            <filter val="9200091768"/>
            <filter val="9200091769"/>
            <filter val="9200091770"/>
            <filter val="9200091865"/>
            <filter val="9200092988"/>
            <filter val="9200092992"/>
            <filter val="9200093613"/>
            <filter val="9200093615"/>
            <filter val="9200093616"/>
            <filter val="9200093618"/>
            <filter val="9200093619"/>
            <filter val="9200093620"/>
            <filter val="9200093623"/>
            <filter val="9200093625"/>
            <filter val="9200093629"/>
            <filter val="9200093631"/>
            <filter val="9200093633"/>
            <filter val="9200093634"/>
            <filter val="9200093636"/>
            <filter val="9200093637"/>
            <filter val="9200093638"/>
            <filter val="9200093640"/>
            <filter val="9200093707"/>
            <filter val="9200093709"/>
            <filter val="9200093710"/>
            <filter val="9200093714"/>
            <filter val="9200093715"/>
            <filter val="9200093717"/>
            <filter val="9200093778"/>
            <filter val="9200093781"/>
            <filter val="9200093784"/>
            <filter val="9200093786"/>
            <filter val="9200093789"/>
            <filter val="9200093792"/>
            <filter val="9200095086"/>
            <filter val="9200096338"/>
            <filter val="9200097115"/>
            <filter val="9200097129"/>
            <filter val="9200097131"/>
            <filter val="9200097145"/>
            <filter val="PO/AMM-IPT/26/V/00609"/>
            <filter val="PO/AMM-IPT/26/VII/00821"/>
          </filters>
        </filterColumn>
        <filterColumn colId="25">
          <filters blank="1">
            <filter val="49536"/>
            <filter val="50152"/>
            <filter val="51680"/>
            <filter val="51770"/>
            <filter val="51787"/>
            <filter val="51790"/>
            <filter val="51791"/>
            <filter val="51804"/>
            <filter val="51805"/>
            <filter val="53077"/>
          </filters>
        </filterColumn>
      </autoFilter>
      <extLst>
        <ext uri="GoogleSheetsCustomDataVersion1">
          <go:sheetsCustomData xmlns:go="http://customooxmlschemas.google.com/" filterViewId="789252757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B3:B631 S3:S631 U3:U631 X3:X631 AA3:AA631 AE3:AE631" xr:uid="{00000000-0002-0000-0400-000000000000}">
      <formula1>OR(NOT(ISERROR(DATEVALUE(B3))), AND(ISNUMBER(B3), LEFT(CELL("format", B3))="D"))</formula1>
    </dataValidation>
    <dataValidation type="custom" allowBlank="1" showErrorMessage="1" sqref="AH3:AH631" xr:uid="{00000000-0002-0000-0400-000001000000}">
      <formula1>OR(NOT(ISERROR(DATEVALUE(AH3))), AND(ISNUMBER(AH3), LEFT(CELL("format", AH3))="D"))</formula1>
    </dataValidation>
    <dataValidation type="list" allowBlank="1" sqref="M3:M631" xr:uid="{00000000-0002-0000-04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outlinePr summaryBelow="0" summaryRight="0"/>
  </sheetPr>
  <dimension ref="A1:BO512"/>
  <sheetViews>
    <sheetView showGridLines="0" workbookViewId="0">
      <pane xSplit="3" ySplit="2" topLeftCell="N334" activePane="bottomRight" state="frozen"/>
      <selection pane="topRight" activeCell="D1" sqref="D1"/>
      <selection pane="bottomLeft" activeCell="A3" sqref="A3"/>
      <selection pane="bottomRight" activeCell="O353" sqref="O353"/>
    </sheetView>
  </sheetViews>
  <sheetFormatPr defaultColWidth="14.3984375" defaultRowHeight="15" customHeight="1" x14ac:dyDescent="0.3"/>
  <cols>
    <col min="1" max="1" width="8.3984375" bestFit="1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23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 t="s">
        <v>0</v>
      </c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03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76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 t="shared" ref="A3:A257" si="0">IF(C3=0,"",ROW()-ROW($A$2))</f>
        <v>1</v>
      </c>
      <c r="B3" s="52">
        <v>46174</v>
      </c>
      <c r="C3" s="54" t="s">
        <v>2515</v>
      </c>
      <c r="D3" s="54" t="s">
        <v>1485</v>
      </c>
      <c r="E3" s="56" t="s">
        <v>1486</v>
      </c>
      <c r="F3" s="54">
        <v>1</v>
      </c>
      <c r="G3" s="54" t="s">
        <v>65</v>
      </c>
      <c r="H3" s="54" t="str">
        <f t="shared" ref="H3:H257" si="1">IF(C3=0,"",IF(R3&gt;0,"DONE","WAITING"))</f>
        <v>DONE</v>
      </c>
      <c r="I3" s="54" t="s">
        <v>965</v>
      </c>
      <c r="J3" s="58" t="s">
        <v>361</v>
      </c>
      <c r="K3" s="58" t="s">
        <v>362</v>
      </c>
      <c r="L3" s="60"/>
      <c r="M3" s="54"/>
      <c r="N3" s="54"/>
      <c r="O3" s="98" t="s">
        <v>91</v>
      </c>
      <c r="P3" s="64" t="s">
        <v>1644</v>
      </c>
      <c r="Q3" s="64" t="s">
        <v>533</v>
      </c>
      <c r="R3" s="204">
        <v>200001082035</v>
      </c>
      <c r="S3" s="205">
        <v>46191</v>
      </c>
      <c r="T3" s="66" t="str">
        <f t="shared" ref="T3:T257" si="2">IF(C3=0,"",IF(ISBLANK(S3),"WAITING","DONE"))</f>
        <v>DONE</v>
      </c>
      <c r="U3" s="205">
        <v>46191</v>
      </c>
      <c r="V3" s="71">
        <v>9200097116</v>
      </c>
      <c r="W3" s="71">
        <v>47593</v>
      </c>
      <c r="X3" s="169">
        <v>46203</v>
      </c>
      <c r="Y3" s="69" t="str">
        <f t="shared" ref="Y3:Y257" si="3">IF(C3=0,"",IF(V3&gt;0,"DONE","WAITING"))</f>
        <v>DONE</v>
      </c>
      <c r="Z3" s="25">
        <v>51611</v>
      </c>
      <c r="AA3" s="179">
        <v>46203</v>
      </c>
      <c r="AB3" s="25" t="str">
        <f t="shared" ref="AB3:AB209" si="4">IF(C3=0,"",IF(Z3&gt;0,"DONE","WAITING"))</f>
        <v>DONE</v>
      </c>
      <c r="AC3" s="71"/>
      <c r="AD3" s="54" t="s">
        <v>2520</v>
      </c>
      <c r="AE3" s="73">
        <v>46203</v>
      </c>
      <c r="AF3" s="69" t="str">
        <f t="shared" ref="AF3:AF257" si="5">IF(C3=0,"",IF(AD3&gt;0,"DONE","WAITING"))</f>
        <v>DONE</v>
      </c>
      <c r="AG3" s="69">
        <v>46208</v>
      </c>
      <c r="AH3" s="170"/>
      <c r="AI3" s="77" t="e">
        <f t="shared" ref="AI3:AI47" ca="1" si="6">IF(C7=0,"",_xludf.IFS(
  ISBLANK(AD7),"NOT INVOICED",
  ISBLANK(AH7),"UNPAID",
  TRUE,"PAID"
))</f>
        <v>#NAME?</v>
      </c>
      <c r="AJ3" s="80" t="str">
        <f t="array" ref="AJ3">IFERROR(INDEX('[1]Master Price'!$E:$E,MATCH(D3,'[1]Master Price'!$B:$B,0)),"0")</f>
        <v>0</v>
      </c>
      <c r="AK3" s="80">
        <f t="shared" ref="AK3:AK257" si="7">AJ3*F3</f>
        <v>0</v>
      </c>
      <c r="AL3" s="82" t="str">
        <f t="shared" ref="AL3:AL104" si="8">IFERROR(DATEDIF(S3,T3,"d"),"0")&amp;"-day"</f>
        <v>0-day</v>
      </c>
      <c r="AM3" s="82" t="str">
        <f t="shared" ref="AM3:AM257" si="9">IFERROR(DATEDIF(S3,U3,"d"),"0")&amp;"-day"</f>
        <v>0-day</v>
      </c>
      <c r="AN3" s="82" t="str">
        <f t="shared" ref="AN3:AN104" si="10">IFERROR(DATEDIF(S3,X3,"d"),"0")&amp;"-day"</f>
        <v>12-day</v>
      </c>
      <c r="AO3" s="82" t="str">
        <f t="shared" ref="AO3:AO106" si="11">IFERROR(DATEDIF(X3,AA3,"d"),"0")&amp;"-day"</f>
        <v>0-day</v>
      </c>
      <c r="AP3" s="82" t="str">
        <f t="shared" ref="AP3:AP257" si="12">IFERROR(DATEDIF(AA3,AE3,"d"),"0")&amp;"-day"</f>
        <v>0-day</v>
      </c>
      <c r="AQ3" s="82" t="str">
        <f t="shared" ref="AQ3:AQ257" si="13">SUM(AL3:AP3)&amp;"-day"</f>
        <v>0-day</v>
      </c>
      <c r="AR3" s="5"/>
      <c r="AS3" s="83">
        <f t="shared" ref="AS3:AS257" si="14">IF(AT3=0,"",ROW()-ROW($AS$2))</f>
        <v>1</v>
      </c>
      <c r="AT3" s="54" t="s">
        <v>2515</v>
      </c>
      <c r="AU3" s="84">
        <f>_xlfn.IFNA(INDEX($B:$B,MATCH(AT3,$C:$C,FALSE)),"")</f>
        <v>46174</v>
      </c>
      <c r="AV3" s="85">
        <f>_xlfn.IFNA(INDEX($U:$U,MATCH(AT3,$C:$C,FALSE)),"")</f>
        <v>46191</v>
      </c>
      <c r="AW3" s="86" t="s">
        <v>4131</v>
      </c>
      <c r="AX3" s="85">
        <f>_xlfn.IFNA(INDEX($AA:$AA,MATCH(AT3,$C:$C,FALSE)),"")</f>
        <v>46203</v>
      </c>
      <c r="AY3" s="86" t="s">
        <v>4132</v>
      </c>
      <c r="AZ3" s="171">
        <f>_xlfn.IFNA(INDEX($V:$V,MATCH(AT3,$C:$C,FALSE)),"")</f>
        <v>9200097116</v>
      </c>
      <c r="BA3" s="85">
        <f>_xlfn.IFNA(INDEX($W:$W,MATCH(AT3,$C:$C,FALSE)),"")</f>
        <v>47593</v>
      </c>
      <c r="BB3" s="85">
        <f>_xlfn.IFNA(INDEX($X:$X,MATCH(AT3,$C:$C,FALSE)),"")</f>
        <v>46203</v>
      </c>
      <c r="BC3" s="90" t="str">
        <f>_xlfn.IFNA(INDEX($AD:$AD,MATCH(AT3,$C:$C,FALSE)),"")</f>
        <v>GMI26-0050309</v>
      </c>
      <c r="BD3" s="90">
        <f>_xlfn.IFNA(INDEX($AE:$AE,MATCH(AT3,$C:$C,FALSE)),"")</f>
        <v>46203</v>
      </c>
      <c r="BE3" s="85">
        <f>_xlfn.IFNA(INDEX($AG:$AG,MATCH(AT3,$C:$C,FALSE)),"")</f>
        <v>46208</v>
      </c>
      <c r="BF3" s="22" t="e">
        <f>_xlfn.IFNA(INDEX($T:$T,MATCH(AT3,$C:$C,FALSE),""),"")</f>
        <v>#VALUE!</v>
      </c>
      <c r="BG3" s="22" t="e">
        <f ca="1">_xlfn.IFNA(INDEX($AI:$AI,MATCH(AT3,$C:$C,FALSE)),"")</f>
        <v>#NAME?</v>
      </c>
      <c r="BH3" s="10"/>
      <c r="BI3" s="92">
        <v>1</v>
      </c>
      <c r="BJ3" s="92" t="s">
        <v>100</v>
      </c>
      <c r="BK3" s="92">
        <f ca="1">IFERROR(__xludf.DUMMYFUNCTION("COUNTUNIQUEIFS(C3:C512,H3:H512,$BK$2)"),157)</f>
        <v>157</v>
      </c>
      <c r="BL3" s="92">
        <f ca="1">IFERROR(__xludf.DUMMYFUNCTION("COUNTUNIQUEIFS(C3:C512,H3:H512,$BL$2)"),0)</f>
        <v>0</v>
      </c>
      <c r="BM3" s="92">
        <f t="shared" ref="BM3:BM6" ca="1" si="15">SUM(BK3:BL3)</f>
        <v>157</v>
      </c>
      <c r="BN3" s="12"/>
      <c r="BO3" s="12"/>
    </row>
    <row r="4" spans="1:67" ht="13.5" customHeight="1" x14ac:dyDescent="0.35">
      <c r="A4" s="25">
        <f t="shared" si="0"/>
        <v>2</v>
      </c>
      <c r="B4" s="52">
        <v>46174</v>
      </c>
      <c r="C4" s="54" t="s">
        <v>2531</v>
      </c>
      <c r="D4" s="54" t="s">
        <v>136</v>
      </c>
      <c r="E4" s="56" t="s">
        <v>137</v>
      </c>
      <c r="F4" s="54">
        <v>1</v>
      </c>
      <c r="G4" s="54" t="s">
        <v>65</v>
      </c>
      <c r="H4" s="54" t="str">
        <f t="shared" si="1"/>
        <v>DONE</v>
      </c>
      <c r="I4" s="54" t="s">
        <v>2135</v>
      </c>
      <c r="J4" s="58" t="s">
        <v>146</v>
      </c>
      <c r="K4" s="58" t="s">
        <v>79</v>
      </c>
      <c r="L4" s="60">
        <v>6136</v>
      </c>
      <c r="M4" s="54" t="s">
        <v>207</v>
      </c>
      <c r="N4" s="54" t="s">
        <v>207</v>
      </c>
      <c r="O4" s="98" t="s">
        <v>91</v>
      </c>
      <c r="P4" s="64" t="s">
        <v>2532</v>
      </c>
      <c r="Q4" s="64" t="s">
        <v>1798</v>
      </c>
      <c r="R4" s="204">
        <v>200001082002</v>
      </c>
      <c r="S4" s="205">
        <v>46191</v>
      </c>
      <c r="T4" s="66" t="str">
        <f t="shared" si="2"/>
        <v>DONE</v>
      </c>
      <c r="U4" s="205">
        <v>46191</v>
      </c>
      <c r="V4" s="71">
        <v>9200097128</v>
      </c>
      <c r="W4" s="71">
        <v>47671</v>
      </c>
      <c r="X4" s="169">
        <v>46203</v>
      </c>
      <c r="Y4" s="69" t="str">
        <f t="shared" si="3"/>
        <v>DONE</v>
      </c>
      <c r="Z4" s="25">
        <v>51794</v>
      </c>
      <c r="AA4" s="179">
        <v>46203</v>
      </c>
      <c r="AB4" s="25" t="str">
        <f t="shared" si="4"/>
        <v>DONE</v>
      </c>
      <c r="AC4" s="71"/>
      <c r="AD4" s="54" t="s">
        <v>2533</v>
      </c>
      <c r="AE4" s="76">
        <v>46203</v>
      </c>
      <c r="AF4" s="69" t="str">
        <f t="shared" si="5"/>
        <v>DONE</v>
      </c>
      <c r="AG4" s="69">
        <v>46209</v>
      </c>
      <c r="AH4" s="170"/>
      <c r="AI4" s="77" t="e">
        <f t="shared" ca="1" si="6"/>
        <v>#NAME?</v>
      </c>
      <c r="AJ4" s="80" t="str">
        <f t="array" ref="AJ4">IFERROR(INDEX('[1]Master Price'!$E:$E,MATCH(D4,'[1]Master Price'!$B:$B,0)),"0")</f>
        <v>0</v>
      </c>
      <c r="AK4" s="80">
        <f t="shared" si="7"/>
        <v>0</v>
      </c>
      <c r="AL4" s="82" t="str">
        <f t="shared" si="8"/>
        <v>0-day</v>
      </c>
      <c r="AM4" s="82" t="str">
        <f t="shared" si="9"/>
        <v>0-day</v>
      </c>
      <c r="AN4" s="82" t="str">
        <f t="shared" si="10"/>
        <v>12-day</v>
      </c>
      <c r="AO4" s="82" t="str">
        <f t="shared" si="11"/>
        <v>0-day</v>
      </c>
      <c r="AP4" s="82" t="str">
        <f t="shared" si="12"/>
        <v>0-day</v>
      </c>
      <c r="AQ4" s="82" t="str">
        <f t="shared" si="13"/>
        <v>0-day</v>
      </c>
      <c r="AR4" s="5"/>
      <c r="AS4" s="83">
        <f t="shared" si="14"/>
        <v>2</v>
      </c>
      <c r="AT4" s="54" t="s">
        <v>2531</v>
      </c>
      <c r="AU4" s="84">
        <f t="shared" ref="AU4:AU41" si="16">_xlfn.IFNA(INDEX($B:$B,MATCH(AT4,$C:$C,FALSE)),"")</f>
        <v>46174</v>
      </c>
      <c r="AV4" s="85">
        <f t="shared" ref="AV4:AV41" si="17">_xlfn.IFNA(INDEX($U:$U,MATCH(AT4,$C:$C,FALSE)),"")</f>
        <v>46191</v>
      </c>
      <c r="AW4" s="86" t="s">
        <v>4131</v>
      </c>
      <c r="AX4" s="85">
        <f t="shared" ref="AX4:AX41" si="18">_xlfn.IFNA(INDEX($AA:$AA,MATCH(AT4,$C:$C,FALSE)),"")</f>
        <v>46203</v>
      </c>
      <c r="AY4" s="86" t="s">
        <v>4132</v>
      </c>
      <c r="AZ4" s="171">
        <f t="shared" ref="AZ4:AZ41" si="19">_xlfn.IFNA(INDEX($V:$V,MATCH(AT4,$C:$C,FALSE)),"")</f>
        <v>9200097128</v>
      </c>
      <c r="BA4" s="85">
        <f t="shared" ref="BA4:BA41" si="20">_xlfn.IFNA(INDEX($W:$W,MATCH(AT4,$C:$C,FALSE)),"")</f>
        <v>47671</v>
      </c>
      <c r="BB4" s="85">
        <f t="shared" ref="BB4:BB41" si="21">_xlfn.IFNA(INDEX($X:$X,MATCH(AT4,$C:$C,FALSE)),"")</f>
        <v>46203</v>
      </c>
      <c r="BC4" s="90" t="str">
        <f t="shared" ref="BC4:BC41" si="22">_xlfn.IFNA(INDEX($AD:$AD,MATCH(AT4,$C:$C,FALSE)),"")</f>
        <v>GMI26-0050523</v>
      </c>
      <c r="BD4" s="90">
        <f t="shared" ref="BD4:BD41" si="23">_xlfn.IFNA(INDEX($AE:$AE,MATCH(AT4,$C:$C,FALSE)),"")</f>
        <v>46203</v>
      </c>
      <c r="BE4" s="85">
        <f t="shared" ref="BE4:BE41" si="24">_xlfn.IFNA(INDEX($AG:$AG,MATCH(AT4,$C:$C,FALSE)),"")</f>
        <v>46209</v>
      </c>
      <c r="BF4" s="22" t="e">
        <f t="shared" ref="BF4:BF41" si="25">_xlfn.IFNA(INDEX($T:$T,MATCH(AT4,$C:$C,FALSE),""),"")</f>
        <v>#VALUE!</v>
      </c>
      <c r="BG4" s="22" t="e">
        <f t="shared" ref="BG4:BG41" ca="1" si="26">_xlfn.IFNA(INDEX($AI:$AI,MATCH(AT4,$C:$C,FALSE)),"")</f>
        <v>#NAME?</v>
      </c>
      <c r="BH4" s="10"/>
      <c r="BI4" s="92">
        <v>2</v>
      </c>
      <c r="BJ4" s="92" t="s">
        <v>123</v>
      </c>
      <c r="BK4" s="92">
        <f ca="1">IFERROR(__xludf.DUMMYFUNCTION("COUNTUNIQUEIFS(C3:C512,AB3:AB512,$BK$2)"),155)</f>
        <v>155</v>
      </c>
      <c r="BL4" s="92">
        <f ca="1">IFERROR(__xludf.DUMMYFUNCTION("COUNTUNIQUEIFS(C3:C512,AB3:AB512,$BL$2)"),1)</f>
        <v>1</v>
      </c>
      <c r="BM4" s="92">
        <f t="shared" ca="1" si="15"/>
        <v>156</v>
      </c>
      <c r="BN4" s="12"/>
      <c r="BO4" s="12"/>
    </row>
    <row r="5" spans="1:67" ht="13.5" customHeight="1" x14ac:dyDescent="0.35">
      <c r="A5" s="25">
        <f t="shared" si="0"/>
        <v>3</v>
      </c>
      <c r="B5" s="52">
        <v>46174</v>
      </c>
      <c r="C5" s="54" t="s">
        <v>2535</v>
      </c>
      <c r="D5" s="54" t="s">
        <v>177</v>
      </c>
      <c r="E5" s="56" t="s">
        <v>178</v>
      </c>
      <c r="F5" s="54">
        <v>1</v>
      </c>
      <c r="G5" s="54" t="s">
        <v>65</v>
      </c>
      <c r="H5" s="54" t="str">
        <f t="shared" si="1"/>
        <v>DONE</v>
      </c>
      <c r="I5" s="54" t="s">
        <v>1630</v>
      </c>
      <c r="J5" s="58" t="s">
        <v>180</v>
      </c>
      <c r="K5" s="58" t="s">
        <v>79</v>
      </c>
      <c r="L5" s="60"/>
      <c r="M5" s="54" t="s">
        <v>576</v>
      </c>
      <c r="N5" s="54" t="s">
        <v>576</v>
      </c>
      <c r="O5" s="98" t="s">
        <v>91</v>
      </c>
      <c r="P5" s="64" t="s">
        <v>87</v>
      </c>
      <c r="Q5" s="64" t="s">
        <v>326</v>
      </c>
      <c r="R5" s="204">
        <v>200001082607</v>
      </c>
      <c r="S5" s="205">
        <v>46191</v>
      </c>
      <c r="T5" s="66" t="str">
        <f t="shared" si="2"/>
        <v>DONE</v>
      </c>
      <c r="U5" s="205">
        <v>46191</v>
      </c>
      <c r="V5" s="71">
        <v>9200097111</v>
      </c>
      <c r="W5" s="71">
        <v>47670</v>
      </c>
      <c r="X5" s="169">
        <v>46203</v>
      </c>
      <c r="Y5" s="69" t="str">
        <f t="shared" si="3"/>
        <v>DONE</v>
      </c>
      <c r="Z5" s="25">
        <v>51795</v>
      </c>
      <c r="AA5" s="179">
        <v>46203</v>
      </c>
      <c r="AB5" s="25" t="str">
        <f t="shared" si="4"/>
        <v>DONE</v>
      </c>
      <c r="AC5" s="71"/>
      <c r="AD5" s="54" t="s">
        <v>2537</v>
      </c>
      <c r="AE5" s="76">
        <v>46203</v>
      </c>
      <c r="AF5" s="69" t="str">
        <f t="shared" si="5"/>
        <v>DONE</v>
      </c>
      <c r="AG5" s="69">
        <v>46209</v>
      </c>
      <c r="AH5" s="170"/>
      <c r="AI5" s="77" t="e">
        <f t="shared" ca="1" si="6"/>
        <v>#NAME?</v>
      </c>
      <c r="AJ5" s="80" t="str">
        <f t="array" ref="AJ5">IFERROR(INDEX('[1]Master Price'!$E:$E,MATCH(D5,'[1]Master Price'!$B:$B,0)),"0")</f>
        <v>0</v>
      </c>
      <c r="AK5" s="80">
        <f t="shared" si="7"/>
        <v>0</v>
      </c>
      <c r="AL5" s="82" t="str">
        <f t="shared" si="8"/>
        <v>0-day</v>
      </c>
      <c r="AM5" s="82" t="str">
        <f t="shared" si="9"/>
        <v>0-day</v>
      </c>
      <c r="AN5" s="82" t="str">
        <f t="shared" si="10"/>
        <v>12-day</v>
      </c>
      <c r="AO5" s="82" t="str">
        <f t="shared" si="11"/>
        <v>0-day</v>
      </c>
      <c r="AP5" s="82" t="str">
        <f t="shared" si="12"/>
        <v>0-day</v>
      </c>
      <c r="AQ5" s="82" t="str">
        <f t="shared" si="13"/>
        <v>0-day</v>
      </c>
      <c r="AR5" s="5"/>
      <c r="AS5" s="83">
        <f t="shared" si="14"/>
        <v>3</v>
      </c>
      <c r="AT5" s="54" t="s">
        <v>2535</v>
      </c>
      <c r="AU5" s="84">
        <f t="shared" si="16"/>
        <v>46174</v>
      </c>
      <c r="AV5" s="85">
        <f t="shared" si="17"/>
        <v>46191</v>
      </c>
      <c r="AW5" s="86" t="s">
        <v>4131</v>
      </c>
      <c r="AX5" s="85">
        <f t="shared" si="18"/>
        <v>46203</v>
      </c>
      <c r="AY5" s="86" t="s">
        <v>4132</v>
      </c>
      <c r="AZ5" s="171">
        <f t="shared" si="19"/>
        <v>9200097111</v>
      </c>
      <c r="BA5" s="85">
        <f t="shared" si="20"/>
        <v>47670</v>
      </c>
      <c r="BB5" s="85">
        <f t="shared" si="21"/>
        <v>46203</v>
      </c>
      <c r="BC5" s="90" t="str">
        <f t="shared" si="22"/>
        <v>GMI26-0050522</v>
      </c>
      <c r="BD5" s="90">
        <f t="shared" si="23"/>
        <v>46203</v>
      </c>
      <c r="BE5" s="85">
        <f t="shared" si="24"/>
        <v>46209</v>
      </c>
      <c r="BF5" s="22" t="e">
        <f t="shared" si="25"/>
        <v>#VALUE!</v>
      </c>
      <c r="BG5" s="22" t="e">
        <f t="shared" ca="1" si="26"/>
        <v>#NAME?</v>
      </c>
      <c r="BH5" s="10"/>
      <c r="BI5" s="92">
        <v>3</v>
      </c>
      <c r="BJ5" s="92" t="s">
        <v>133</v>
      </c>
      <c r="BK5" s="92">
        <f ca="1">IFERROR(__xludf.DUMMYFUNCTION("COUNTUNIQUEIFS(C3:C512,Y3:Y512,$BK$2)"),157)</f>
        <v>157</v>
      </c>
      <c r="BL5" s="92">
        <f ca="1">IFERROR(__xludf.DUMMYFUNCTION("COUNTUNIQUEIFS(C3:C512,Y3:Y512,$BL$2)"),0)</f>
        <v>0</v>
      </c>
      <c r="BM5" s="92">
        <f t="shared" ca="1" si="15"/>
        <v>157</v>
      </c>
      <c r="BN5" s="12"/>
      <c r="BO5" s="12"/>
    </row>
    <row r="6" spans="1:67" ht="13.5" customHeight="1" x14ac:dyDescent="0.35">
      <c r="A6" s="25">
        <f t="shared" si="0"/>
        <v>4</v>
      </c>
      <c r="B6" s="52">
        <v>46174</v>
      </c>
      <c r="C6" s="54" t="s">
        <v>2535</v>
      </c>
      <c r="D6" s="54" t="s">
        <v>136</v>
      </c>
      <c r="E6" s="56" t="s">
        <v>137</v>
      </c>
      <c r="F6" s="54">
        <v>1</v>
      </c>
      <c r="G6" s="54" t="s">
        <v>65</v>
      </c>
      <c r="H6" s="54" t="str">
        <f t="shared" si="1"/>
        <v>DONE</v>
      </c>
      <c r="I6" s="54" t="s">
        <v>1630</v>
      </c>
      <c r="J6" s="58" t="s">
        <v>180</v>
      </c>
      <c r="K6" s="58" t="s">
        <v>79</v>
      </c>
      <c r="L6" s="60"/>
      <c r="M6" s="54" t="s">
        <v>576</v>
      </c>
      <c r="N6" s="54" t="s">
        <v>576</v>
      </c>
      <c r="O6" s="98" t="s">
        <v>91</v>
      </c>
      <c r="P6" s="64" t="s">
        <v>87</v>
      </c>
      <c r="Q6" s="64" t="s">
        <v>326</v>
      </c>
      <c r="R6" s="204">
        <v>200001082607</v>
      </c>
      <c r="S6" s="205">
        <v>46191</v>
      </c>
      <c r="T6" s="66" t="str">
        <f t="shared" si="2"/>
        <v>DONE</v>
      </c>
      <c r="U6" s="205">
        <v>46191</v>
      </c>
      <c r="V6" s="71">
        <v>9200097111</v>
      </c>
      <c r="W6" s="71">
        <v>47670</v>
      </c>
      <c r="X6" s="169">
        <v>46203</v>
      </c>
      <c r="Y6" s="69" t="str">
        <f t="shared" si="3"/>
        <v>DONE</v>
      </c>
      <c r="Z6" s="25">
        <v>51795</v>
      </c>
      <c r="AA6" s="179">
        <v>46203</v>
      </c>
      <c r="AB6" s="25" t="str">
        <f t="shared" si="4"/>
        <v>DONE</v>
      </c>
      <c r="AC6" s="71"/>
      <c r="AD6" s="54" t="s">
        <v>2537</v>
      </c>
      <c r="AE6" s="76">
        <v>46203</v>
      </c>
      <c r="AF6" s="69" t="str">
        <f t="shared" si="5"/>
        <v>DONE</v>
      </c>
      <c r="AG6" s="69">
        <v>46209</v>
      </c>
      <c r="AH6" s="170"/>
      <c r="AI6" s="77" t="e">
        <f t="shared" ca="1" si="6"/>
        <v>#NAME?</v>
      </c>
      <c r="AJ6" s="80" t="str">
        <f t="array" ref="AJ6">IFERROR(INDEX('[1]Master Price'!$E:$E,MATCH(D6,'[1]Master Price'!$B:$B,0)),"0")</f>
        <v>0</v>
      </c>
      <c r="AK6" s="80">
        <f t="shared" si="7"/>
        <v>0</v>
      </c>
      <c r="AL6" s="82" t="str">
        <f t="shared" si="8"/>
        <v>0-day</v>
      </c>
      <c r="AM6" s="82" t="str">
        <f t="shared" si="9"/>
        <v>0-day</v>
      </c>
      <c r="AN6" s="82" t="str">
        <f t="shared" si="10"/>
        <v>12-day</v>
      </c>
      <c r="AO6" s="82" t="str">
        <f t="shared" si="11"/>
        <v>0-day</v>
      </c>
      <c r="AP6" s="82" t="str">
        <f t="shared" si="12"/>
        <v>0-day</v>
      </c>
      <c r="AQ6" s="82" t="str">
        <f t="shared" si="13"/>
        <v>0-day</v>
      </c>
      <c r="AR6" s="5"/>
      <c r="AS6" s="83">
        <f t="shared" si="14"/>
        <v>4</v>
      </c>
      <c r="AT6" s="54" t="s">
        <v>2543</v>
      </c>
      <c r="AU6" s="84">
        <f t="shared" si="16"/>
        <v>46174</v>
      </c>
      <c r="AV6" s="85">
        <f t="shared" si="17"/>
        <v>46191</v>
      </c>
      <c r="AW6" s="86" t="s">
        <v>4131</v>
      </c>
      <c r="AX6" s="85">
        <f t="shared" si="18"/>
        <v>46203</v>
      </c>
      <c r="AY6" s="86" t="s">
        <v>4132</v>
      </c>
      <c r="AZ6" s="171">
        <f t="shared" si="19"/>
        <v>9200096509</v>
      </c>
      <c r="BA6" s="85">
        <f t="shared" si="20"/>
        <v>47553</v>
      </c>
      <c r="BB6" s="85">
        <f t="shared" si="21"/>
        <v>46203</v>
      </c>
      <c r="BC6" s="90" t="str">
        <f t="shared" si="22"/>
        <v>GMI26-0050365</v>
      </c>
      <c r="BD6" s="90">
        <f t="shared" si="23"/>
        <v>46203</v>
      </c>
      <c r="BE6" s="85">
        <f t="shared" si="24"/>
        <v>46208</v>
      </c>
      <c r="BF6" s="22" t="e">
        <f t="shared" si="25"/>
        <v>#VALUE!</v>
      </c>
      <c r="BG6" s="22" t="e">
        <f t="shared" ca="1" si="26"/>
        <v>#NAME?</v>
      </c>
      <c r="BH6" s="10"/>
      <c r="BI6" s="92">
        <v>4</v>
      </c>
      <c r="BJ6" s="92" t="s">
        <v>141</v>
      </c>
      <c r="BK6" s="92">
        <f ca="1">IFERROR(__xludf.DUMMYFUNCTION("COUNTUNIQUEIFS(C3:C512,AF3:AF512,$BK$2)"),156)</f>
        <v>156</v>
      </c>
      <c r="BL6" s="92">
        <f ca="1">IFERROR(__xludf.DUMMYFUNCTION("COUNTUNIQUEIFS(C3:C512,AF3:AF512,$BL$2)"),1)</f>
        <v>1</v>
      </c>
      <c r="BM6" s="92">
        <f t="shared" ca="1" si="15"/>
        <v>157</v>
      </c>
      <c r="BN6" s="12"/>
      <c r="BO6" s="12"/>
    </row>
    <row r="7" spans="1:67" ht="13.5" customHeight="1" x14ac:dyDescent="0.35">
      <c r="A7" s="25">
        <f t="shared" si="0"/>
        <v>5</v>
      </c>
      <c r="B7" s="52">
        <v>46174</v>
      </c>
      <c r="C7" s="54" t="s">
        <v>2543</v>
      </c>
      <c r="D7" s="54" t="s">
        <v>177</v>
      </c>
      <c r="E7" s="56" t="s">
        <v>178</v>
      </c>
      <c r="F7" s="54">
        <v>1</v>
      </c>
      <c r="G7" s="54" t="s">
        <v>65</v>
      </c>
      <c r="H7" s="54" t="str">
        <f t="shared" si="1"/>
        <v>DONE</v>
      </c>
      <c r="I7" s="54" t="s">
        <v>934</v>
      </c>
      <c r="J7" s="58" t="s">
        <v>180</v>
      </c>
      <c r="K7" s="58" t="s">
        <v>79</v>
      </c>
      <c r="L7" s="60">
        <v>28993</v>
      </c>
      <c r="M7" s="54" t="s">
        <v>576</v>
      </c>
      <c r="N7" s="54" t="s">
        <v>576</v>
      </c>
      <c r="O7" s="98" t="s">
        <v>91</v>
      </c>
      <c r="P7" s="64" t="s">
        <v>1798</v>
      </c>
      <c r="Q7" s="64" t="s">
        <v>326</v>
      </c>
      <c r="R7" s="204">
        <v>200001082605</v>
      </c>
      <c r="S7" s="205">
        <v>46191</v>
      </c>
      <c r="T7" s="66" t="str">
        <f t="shared" si="2"/>
        <v>DONE</v>
      </c>
      <c r="U7" s="205">
        <v>46191</v>
      </c>
      <c r="V7" s="71">
        <v>9200096509</v>
      </c>
      <c r="W7" s="71">
        <v>47553</v>
      </c>
      <c r="X7" s="169">
        <v>46203</v>
      </c>
      <c r="Y7" s="69" t="str">
        <f t="shared" si="3"/>
        <v>DONE</v>
      </c>
      <c r="Z7" s="25">
        <v>51694</v>
      </c>
      <c r="AA7" s="179">
        <v>46203</v>
      </c>
      <c r="AB7" s="25" t="str">
        <f t="shared" si="4"/>
        <v>DONE</v>
      </c>
      <c r="AC7" s="71"/>
      <c r="AD7" s="54" t="s">
        <v>2544</v>
      </c>
      <c r="AE7" s="76">
        <v>46203</v>
      </c>
      <c r="AF7" s="69" t="str">
        <f t="shared" si="5"/>
        <v>DONE</v>
      </c>
      <c r="AG7" s="69">
        <v>46208</v>
      </c>
      <c r="AH7" s="170"/>
      <c r="AI7" s="77" t="e">
        <f t="shared" ca="1" si="6"/>
        <v>#NAME?</v>
      </c>
      <c r="AJ7" s="80" t="str">
        <f t="array" ref="AJ7">IFERROR(INDEX('[1]Master Price'!$E:$E,MATCH(D7,'[1]Master Price'!$B:$B,0)),"0")</f>
        <v>0</v>
      </c>
      <c r="AK7" s="80">
        <f t="shared" si="7"/>
        <v>0</v>
      </c>
      <c r="AL7" s="82" t="str">
        <f t="shared" si="8"/>
        <v>0-day</v>
      </c>
      <c r="AM7" s="82" t="str">
        <f t="shared" si="9"/>
        <v>0-day</v>
      </c>
      <c r="AN7" s="82" t="str">
        <f t="shared" si="10"/>
        <v>12-day</v>
      </c>
      <c r="AO7" s="82" t="str">
        <f t="shared" si="11"/>
        <v>0-day</v>
      </c>
      <c r="AP7" s="82" t="str">
        <f t="shared" si="12"/>
        <v>0-day</v>
      </c>
      <c r="AQ7" s="82" t="str">
        <f t="shared" si="13"/>
        <v>0-day</v>
      </c>
      <c r="AR7" s="5"/>
      <c r="AS7" s="83">
        <f t="shared" si="14"/>
        <v>5</v>
      </c>
      <c r="AT7" s="54" t="s">
        <v>2546</v>
      </c>
      <c r="AU7" s="84" t="str">
        <f t="shared" si="16"/>
        <v/>
      </c>
      <c r="AV7" s="85" t="str">
        <f t="shared" si="17"/>
        <v/>
      </c>
      <c r="AW7" s="86" t="s">
        <v>4131</v>
      </c>
      <c r="AX7" s="85" t="str">
        <f t="shared" si="18"/>
        <v/>
      </c>
      <c r="AY7" s="86" t="s">
        <v>4132</v>
      </c>
      <c r="AZ7" s="171" t="str">
        <f t="shared" si="19"/>
        <v/>
      </c>
      <c r="BA7" s="85" t="str">
        <f t="shared" si="20"/>
        <v/>
      </c>
      <c r="BB7" s="85" t="str">
        <f t="shared" si="21"/>
        <v/>
      </c>
      <c r="BC7" s="90" t="str">
        <f t="shared" si="22"/>
        <v/>
      </c>
      <c r="BD7" s="90" t="str">
        <f t="shared" si="23"/>
        <v/>
      </c>
      <c r="BE7" s="85" t="str">
        <f t="shared" si="24"/>
        <v/>
      </c>
      <c r="BF7" s="22" t="str">
        <f t="shared" si="25"/>
        <v/>
      </c>
      <c r="BG7" s="22" t="str">
        <f t="shared" si="26"/>
        <v/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 t="shared" si="0"/>
        <v>6</v>
      </c>
      <c r="B8" s="52">
        <v>46175</v>
      </c>
      <c r="C8" s="54" t="s">
        <v>2547</v>
      </c>
      <c r="D8" s="54" t="s">
        <v>177</v>
      </c>
      <c r="E8" s="56" t="s">
        <v>178</v>
      </c>
      <c r="F8" s="54">
        <v>1</v>
      </c>
      <c r="G8" s="54" t="s">
        <v>65</v>
      </c>
      <c r="H8" s="54" t="str">
        <f t="shared" si="1"/>
        <v>DONE</v>
      </c>
      <c r="I8" s="54" t="s">
        <v>214</v>
      </c>
      <c r="J8" s="58" t="s">
        <v>180</v>
      </c>
      <c r="K8" s="58" t="s">
        <v>79</v>
      </c>
      <c r="L8" s="60">
        <v>37485</v>
      </c>
      <c r="M8" s="54" t="s">
        <v>261</v>
      </c>
      <c r="N8" s="54" t="s">
        <v>261</v>
      </c>
      <c r="O8" s="98" t="s">
        <v>91</v>
      </c>
      <c r="P8" s="64" t="s">
        <v>830</v>
      </c>
      <c r="Q8" s="64" t="s">
        <v>2548</v>
      </c>
      <c r="R8" s="204">
        <v>200001082595</v>
      </c>
      <c r="S8" s="205">
        <v>46191</v>
      </c>
      <c r="T8" s="66" t="str">
        <f t="shared" si="2"/>
        <v>DONE</v>
      </c>
      <c r="U8" s="205">
        <v>46191</v>
      </c>
      <c r="V8" s="71">
        <v>9200097109</v>
      </c>
      <c r="W8" s="71">
        <v>47677</v>
      </c>
      <c r="X8" s="169">
        <v>46207</v>
      </c>
      <c r="Y8" s="69" t="str">
        <f t="shared" si="3"/>
        <v>DONE</v>
      </c>
      <c r="Z8" s="25">
        <v>51807</v>
      </c>
      <c r="AA8" s="206" t="s">
        <v>2518</v>
      </c>
      <c r="AB8" s="25" t="str">
        <f t="shared" si="4"/>
        <v>DONE</v>
      </c>
      <c r="AC8" s="71"/>
      <c r="AD8" s="54" t="s">
        <v>2550</v>
      </c>
      <c r="AE8" s="76">
        <v>46209</v>
      </c>
      <c r="AF8" s="69" t="str">
        <f t="shared" si="5"/>
        <v>DONE</v>
      </c>
      <c r="AG8" s="69">
        <v>46210</v>
      </c>
      <c r="AH8" s="170"/>
      <c r="AI8" s="77" t="e">
        <f t="shared" ca="1" si="6"/>
        <v>#NAME?</v>
      </c>
      <c r="AJ8" s="80" t="str">
        <f t="array" ref="AJ8">IFERROR(INDEX('[1]Master Price'!$E:$E,MATCH(D8,'[1]Master Price'!$B:$B,0)),"0")</f>
        <v>0</v>
      </c>
      <c r="AK8" s="80">
        <f t="shared" si="7"/>
        <v>0</v>
      </c>
      <c r="AL8" s="82" t="str">
        <f t="shared" si="8"/>
        <v>0-day</v>
      </c>
      <c r="AM8" s="82" t="str">
        <f t="shared" si="9"/>
        <v>0-day</v>
      </c>
      <c r="AN8" s="82" t="str">
        <f t="shared" si="10"/>
        <v>16-day</v>
      </c>
      <c r="AO8" s="82" t="str">
        <f t="shared" si="11"/>
        <v>0-day</v>
      </c>
      <c r="AP8" s="82" t="str">
        <f t="shared" si="12"/>
        <v>60-day</v>
      </c>
      <c r="AQ8" s="82" t="str">
        <f t="shared" si="13"/>
        <v>0-day</v>
      </c>
      <c r="AR8" s="5"/>
      <c r="AS8" s="83">
        <f t="shared" si="14"/>
        <v>6</v>
      </c>
      <c r="AT8" s="54" t="s">
        <v>2547</v>
      </c>
      <c r="AU8" s="84">
        <f t="shared" si="16"/>
        <v>46175</v>
      </c>
      <c r="AV8" s="85">
        <f t="shared" si="17"/>
        <v>46191</v>
      </c>
      <c r="AW8" s="86" t="s">
        <v>4131</v>
      </c>
      <c r="AX8" s="85" t="str">
        <f t="shared" si="18"/>
        <v>7/05/2026</v>
      </c>
      <c r="AY8" s="86" t="s">
        <v>4132</v>
      </c>
      <c r="AZ8" s="171">
        <f t="shared" si="19"/>
        <v>9200097109</v>
      </c>
      <c r="BA8" s="85">
        <f t="shared" si="20"/>
        <v>47677</v>
      </c>
      <c r="BB8" s="85">
        <f t="shared" si="21"/>
        <v>46207</v>
      </c>
      <c r="BC8" s="90" t="str">
        <f t="shared" si="22"/>
        <v>GMI26-0050533</v>
      </c>
      <c r="BD8" s="90">
        <f t="shared" si="23"/>
        <v>46209</v>
      </c>
      <c r="BE8" s="85">
        <f t="shared" si="24"/>
        <v>46210</v>
      </c>
      <c r="BF8" s="22" t="e">
        <f t="shared" si="25"/>
        <v>#VALUE!</v>
      </c>
      <c r="BG8" s="22" t="e">
        <f t="shared" ca="1" si="26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 t="shared" si="0"/>
        <v>7</v>
      </c>
      <c r="B9" s="52">
        <v>46175</v>
      </c>
      <c r="C9" s="54" t="s">
        <v>2551</v>
      </c>
      <c r="D9" s="54" t="s">
        <v>177</v>
      </c>
      <c r="E9" s="56" t="s">
        <v>178</v>
      </c>
      <c r="F9" s="54">
        <v>1</v>
      </c>
      <c r="G9" s="54" t="s">
        <v>65</v>
      </c>
      <c r="H9" s="54" t="str">
        <f t="shared" si="1"/>
        <v>DONE</v>
      </c>
      <c r="I9" s="54" t="s">
        <v>1102</v>
      </c>
      <c r="J9" s="58" t="s">
        <v>180</v>
      </c>
      <c r="K9" s="58" t="s">
        <v>79</v>
      </c>
      <c r="L9" s="60">
        <v>2981</v>
      </c>
      <c r="M9" s="54" t="s">
        <v>576</v>
      </c>
      <c r="N9" s="54" t="s">
        <v>576</v>
      </c>
      <c r="O9" s="98" t="s">
        <v>91</v>
      </c>
      <c r="P9" s="64" t="s">
        <v>830</v>
      </c>
      <c r="Q9" s="64" t="s">
        <v>2548</v>
      </c>
      <c r="R9" s="204">
        <v>200001082589</v>
      </c>
      <c r="S9" s="205">
        <v>46191</v>
      </c>
      <c r="T9" s="66" t="str">
        <f t="shared" si="2"/>
        <v>DONE</v>
      </c>
      <c r="U9" s="205">
        <v>46191</v>
      </c>
      <c r="V9" s="71">
        <v>9200096071</v>
      </c>
      <c r="W9" s="71">
        <v>47485</v>
      </c>
      <c r="X9" s="169">
        <v>46203</v>
      </c>
      <c r="Y9" s="69" t="str">
        <f t="shared" si="3"/>
        <v>DONE</v>
      </c>
      <c r="Z9" s="25">
        <v>51612</v>
      </c>
      <c r="AA9" s="179">
        <v>46203</v>
      </c>
      <c r="AB9" s="25" t="str">
        <f t="shared" si="4"/>
        <v>DONE</v>
      </c>
      <c r="AC9" s="71"/>
      <c r="AD9" s="54" t="s">
        <v>2552</v>
      </c>
      <c r="AE9" s="76">
        <v>46203</v>
      </c>
      <c r="AF9" s="69" t="str">
        <f t="shared" si="5"/>
        <v>DONE</v>
      </c>
      <c r="AG9" s="69">
        <v>46208</v>
      </c>
      <c r="AH9" s="170"/>
      <c r="AI9" s="77" t="e">
        <f t="shared" ca="1" si="6"/>
        <v>#NAME?</v>
      </c>
      <c r="AJ9" s="80" t="str">
        <f t="array" ref="AJ9">IFERROR(INDEX('[1]Master Price'!$E:$E,MATCH(D9,'[1]Master Price'!$B:$B,0)),"0")</f>
        <v>0</v>
      </c>
      <c r="AK9" s="80">
        <f t="shared" si="7"/>
        <v>0</v>
      </c>
      <c r="AL9" s="82" t="str">
        <f t="shared" si="8"/>
        <v>0-day</v>
      </c>
      <c r="AM9" s="82" t="str">
        <f t="shared" si="9"/>
        <v>0-day</v>
      </c>
      <c r="AN9" s="82" t="str">
        <f t="shared" si="10"/>
        <v>12-day</v>
      </c>
      <c r="AO9" s="82" t="str">
        <f t="shared" si="11"/>
        <v>0-day</v>
      </c>
      <c r="AP9" s="82" t="str">
        <f t="shared" si="12"/>
        <v>0-day</v>
      </c>
      <c r="AQ9" s="82" t="str">
        <f t="shared" si="13"/>
        <v>0-day</v>
      </c>
      <c r="AR9" s="5"/>
      <c r="AS9" s="83">
        <f t="shared" si="14"/>
        <v>7</v>
      </c>
      <c r="AT9" s="54" t="s">
        <v>2551</v>
      </c>
      <c r="AU9" s="84">
        <f t="shared" si="16"/>
        <v>46175</v>
      </c>
      <c r="AV9" s="85">
        <f t="shared" si="17"/>
        <v>46191</v>
      </c>
      <c r="AW9" s="86" t="s">
        <v>4131</v>
      </c>
      <c r="AX9" s="85">
        <f t="shared" si="18"/>
        <v>46203</v>
      </c>
      <c r="AY9" s="86" t="s">
        <v>4132</v>
      </c>
      <c r="AZ9" s="171">
        <f t="shared" si="19"/>
        <v>9200096071</v>
      </c>
      <c r="BA9" s="85">
        <f t="shared" si="20"/>
        <v>47485</v>
      </c>
      <c r="BB9" s="85">
        <f t="shared" si="21"/>
        <v>46203</v>
      </c>
      <c r="BC9" s="90" t="str">
        <f t="shared" si="22"/>
        <v>GMI26-0050310</v>
      </c>
      <c r="BD9" s="90">
        <f t="shared" si="23"/>
        <v>46203</v>
      </c>
      <c r="BE9" s="85">
        <f t="shared" si="24"/>
        <v>46208</v>
      </c>
      <c r="BF9" s="22" t="e">
        <f t="shared" si="25"/>
        <v>#VALUE!</v>
      </c>
      <c r="BG9" s="22" t="e">
        <f t="shared" ca="1" si="26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 t="shared" si="0"/>
        <v>8</v>
      </c>
      <c r="B10" s="52">
        <v>46175</v>
      </c>
      <c r="C10" s="54" t="s">
        <v>2553</v>
      </c>
      <c r="D10" s="54" t="s">
        <v>177</v>
      </c>
      <c r="E10" s="56" t="s">
        <v>178</v>
      </c>
      <c r="F10" s="54">
        <v>1</v>
      </c>
      <c r="G10" s="54" t="s">
        <v>65</v>
      </c>
      <c r="H10" s="54" t="str">
        <f t="shared" si="1"/>
        <v>DONE</v>
      </c>
      <c r="I10" s="54" t="s">
        <v>2554</v>
      </c>
      <c r="J10" s="62" t="s">
        <v>73</v>
      </c>
      <c r="K10" s="62" t="s">
        <v>73</v>
      </c>
      <c r="L10" s="60"/>
      <c r="M10" s="54" t="s">
        <v>283</v>
      </c>
      <c r="N10" s="54" t="s">
        <v>283</v>
      </c>
      <c r="O10" s="98" t="s">
        <v>91</v>
      </c>
      <c r="P10" s="64" t="s">
        <v>86</v>
      </c>
      <c r="Q10" s="64" t="s">
        <v>87</v>
      </c>
      <c r="R10" s="204">
        <v>200001082593</v>
      </c>
      <c r="S10" s="205">
        <v>46191</v>
      </c>
      <c r="T10" s="66" t="str">
        <f t="shared" si="2"/>
        <v>DONE</v>
      </c>
      <c r="U10" s="205">
        <v>46191</v>
      </c>
      <c r="V10" s="71">
        <v>9200096514</v>
      </c>
      <c r="W10" s="71">
        <v>47554</v>
      </c>
      <c r="X10" s="169">
        <v>46203</v>
      </c>
      <c r="Y10" s="69" t="str">
        <f t="shared" si="3"/>
        <v>DONE</v>
      </c>
      <c r="Z10" s="25">
        <v>51695</v>
      </c>
      <c r="AA10" s="179">
        <v>46203</v>
      </c>
      <c r="AB10" s="25" t="str">
        <f t="shared" si="4"/>
        <v>DONE</v>
      </c>
      <c r="AC10" s="71"/>
      <c r="AD10" s="54" t="s">
        <v>2555</v>
      </c>
      <c r="AE10" s="76">
        <v>46203</v>
      </c>
      <c r="AF10" s="69" t="str">
        <f t="shared" si="5"/>
        <v>DONE</v>
      </c>
      <c r="AG10" s="69">
        <v>46208</v>
      </c>
      <c r="AH10" s="170"/>
      <c r="AI10" s="77" t="e">
        <f t="shared" ca="1" si="6"/>
        <v>#NAME?</v>
      </c>
      <c r="AJ10" s="80" t="str">
        <f t="array" ref="AJ10">IFERROR(INDEX('[1]Master Price'!$E:$E,MATCH(D10,'[1]Master Price'!$B:$B,0)),"0")</f>
        <v>0</v>
      </c>
      <c r="AK10" s="80">
        <f t="shared" si="7"/>
        <v>0</v>
      </c>
      <c r="AL10" s="82" t="str">
        <f t="shared" si="8"/>
        <v>0-day</v>
      </c>
      <c r="AM10" s="82" t="str">
        <f t="shared" si="9"/>
        <v>0-day</v>
      </c>
      <c r="AN10" s="82" t="str">
        <f t="shared" si="10"/>
        <v>12-day</v>
      </c>
      <c r="AO10" s="82" t="str">
        <f t="shared" si="11"/>
        <v>0-day</v>
      </c>
      <c r="AP10" s="82" t="str">
        <f t="shared" si="12"/>
        <v>0-day</v>
      </c>
      <c r="AQ10" s="82" t="str">
        <f t="shared" si="13"/>
        <v>0-day</v>
      </c>
      <c r="AR10" s="5"/>
      <c r="AS10" s="83">
        <f t="shared" si="14"/>
        <v>8</v>
      </c>
      <c r="AT10" s="54" t="s">
        <v>2553</v>
      </c>
      <c r="AU10" s="84">
        <f t="shared" si="16"/>
        <v>46175</v>
      </c>
      <c r="AV10" s="85">
        <f t="shared" si="17"/>
        <v>46191</v>
      </c>
      <c r="AW10" s="86" t="s">
        <v>4131</v>
      </c>
      <c r="AX10" s="85">
        <f t="shared" si="18"/>
        <v>46203</v>
      </c>
      <c r="AY10" s="86" t="s">
        <v>4132</v>
      </c>
      <c r="AZ10" s="171">
        <f t="shared" si="19"/>
        <v>9200096514</v>
      </c>
      <c r="BA10" s="85">
        <f t="shared" si="20"/>
        <v>47554</v>
      </c>
      <c r="BB10" s="85">
        <f t="shared" si="21"/>
        <v>46203</v>
      </c>
      <c r="BC10" s="90" t="str">
        <f t="shared" si="22"/>
        <v>GMI26-0050363</v>
      </c>
      <c r="BD10" s="90">
        <f t="shared" si="23"/>
        <v>46203</v>
      </c>
      <c r="BE10" s="85">
        <f t="shared" si="24"/>
        <v>46208</v>
      </c>
      <c r="BF10" s="22" t="e">
        <f t="shared" si="25"/>
        <v>#VALUE!</v>
      </c>
      <c r="BG10" s="22" t="e">
        <f t="shared" ca="1" si="26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 t="shared" si="0"/>
        <v>9</v>
      </c>
      <c r="B11" s="52">
        <v>46175</v>
      </c>
      <c r="C11" s="54" t="s">
        <v>2556</v>
      </c>
      <c r="D11" s="54" t="s">
        <v>449</v>
      </c>
      <c r="E11" s="56" t="s">
        <v>450</v>
      </c>
      <c r="F11" s="54">
        <v>1</v>
      </c>
      <c r="G11" s="54" t="s">
        <v>65</v>
      </c>
      <c r="H11" s="54" t="str">
        <f t="shared" si="1"/>
        <v>DONE</v>
      </c>
      <c r="I11" s="54" t="s">
        <v>2557</v>
      </c>
      <c r="J11" s="58" t="s">
        <v>2558</v>
      </c>
      <c r="K11" s="58" t="s">
        <v>79</v>
      </c>
      <c r="L11" s="60"/>
      <c r="M11" s="54" t="s">
        <v>300</v>
      </c>
      <c r="N11" s="54" t="s">
        <v>300</v>
      </c>
      <c r="O11" s="96" t="s">
        <v>85</v>
      </c>
      <c r="P11" s="64" t="s">
        <v>86</v>
      </c>
      <c r="Q11" s="64" t="s">
        <v>338</v>
      </c>
      <c r="R11" s="204">
        <v>200001082048</v>
      </c>
      <c r="S11" s="205">
        <v>46191</v>
      </c>
      <c r="T11" s="66" t="str">
        <f t="shared" si="2"/>
        <v>DONE</v>
      </c>
      <c r="U11" s="205">
        <v>46191</v>
      </c>
      <c r="V11" s="71">
        <v>9200096340</v>
      </c>
      <c r="W11" s="71">
        <v>47541</v>
      </c>
      <c r="X11" s="169">
        <v>46203</v>
      </c>
      <c r="Y11" s="69" t="str">
        <f t="shared" si="3"/>
        <v>DONE</v>
      </c>
      <c r="Z11" s="25">
        <v>51681</v>
      </c>
      <c r="AA11" s="179">
        <v>46203</v>
      </c>
      <c r="AB11" s="25" t="str">
        <f t="shared" si="4"/>
        <v>DONE</v>
      </c>
      <c r="AC11" s="71"/>
      <c r="AD11" s="54" t="s">
        <v>2559</v>
      </c>
      <c r="AE11" s="76">
        <v>46203</v>
      </c>
      <c r="AF11" s="69" t="str">
        <f t="shared" si="5"/>
        <v>DONE</v>
      </c>
      <c r="AG11" s="69">
        <v>46208</v>
      </c>
      <c r="AH11" s="170"/>
      <c r="AI11" s="77" t="e">
        <f t="shared" ca="1" si="6"/>
        <v>#NAME?</v>
      </c>
      <c r="AJ11" s="80" t="str">
        <f t="array" ref="AJ11">IFERROR(INDEX('[1]Master Price'!$E:$E,MATCH(D11,'[1]Master Price'!$B:$B,0)),"0")</f>
        <v>0</v>
      </c>
      <c r="AK11" s="80">
        <f t="shared" si="7"/>
        <v>0</v>
      </c>
      <c r="AL11" s="82" t="str">
        <f t="shared" si="8"/>
        <v>0-day</v>
      </c>
      <c r="AM11" s="82" t="str">
        <f t="shared" si="9"/>
        <v>0-day</v>
      </c>
      <c r="AN11" s="82" t="str">
        <f t="shared" si="10"/>
        <v>12-day</v>
      </c>
      <c r="AO11" s="82" t="str">
        <f t="shared" si="11"/>
        <v>0-day</v>
      </c>
      <c r="AP11" s="82" t="str">
        <f t="shared" si="12"/>
        <v>0-day</v>
      </c>
      <c r="AQ11" s="82" t="str">
        <f t="shared" si="13"/>
        <v>0-day</v>
      </c>
      <c r="AR11" s="5"/>
      <c r="AS11" s="83">
        <f t="shared" si="14"/>
        <v>9</v>
      </c>
      <c r="AT11" s="54" t="s">
        <v>2556</v>
      </c>
      <c r="AU11" s="84">
        <f t="shared" si="16"/>
        <v>46175</v>
      </c>
      <c r="AV11" s="85">
        <f t="shared" si="17"/>
        <v>46191</v>
      </c>
      <c r="AW11" s="86" t="s">
        <v>4131</v>
      </c>
      <c r="AX11" s="85">
        <f t="shared" si="18"/>
        <v>46203</v>
      </c>
      <c r="AY11" s="86" t="s">
        <v>4132</v>
      </c>
      <c r="AZ11" s="171">
        <f t="shared" si="19"/>
        <v>9200096340</v>
      </c>
      <c r="BA11" s="85">
        <f t="shared" si="20"/>
        <v>47541</v>
      </c>
      <c r="BB11" s="85">
        <f t="shared" si="21"/>
        <v>46203</v>
      </c>
      <c r="BC11" s="90" t="str">
        <f t="shared" si="22"/>
        <v>GMI26-0050337</v>
      </c>
      <c r="BD11" s="90">
        <f t="shared" si="23"/>
        <v>46203</v>
      </c>
      <c r="BE11" s="85">
        <f t="shared" si="24"/>
        <v>46208</v>
      </c>
      <c r="BF11" s="22" t="e">
        <f t="shared" si="25"/>
        <v>#VALUE!</v>
      </c>
      <c r="BG11" s="22" t="e">
        <f t="shared" ca="1" si="26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 t="shared" si="0"/>
        <v>10</v>
      </c>
      <c r="B12" s="52">
        <v>46175</v>
      </c>
      <c r="C12" s="54" t="s">
        <v>2556</v>
      </c>
      <c r="D12" s="54" t="s">
        <v>457</v>
      </c>
      <c r="E12" s="56" t="s">
        <v>458</v>
      </c>
      <c r="F12" s="54">
        <v>1</v>
      </c>
      <c r="G12" s="54" t="s">
        <v>65</v>
      </c>
      <c r="H12" s="54" t="str">
        <f t="shared" si="1"/>
        <v>DONE</v>
      </c>
      <c r="I12" s="54" t="s">
        <v>2557</v>
      </c>
      <c r="J12" s="58" t="s">
        <v>2558</v>
      </c>
      <c r="K12" s="58" t="s">
        <v>79</v>
      </c>
      <c r="L12" s="60"/>
      <c r="M12" s="54" t="s">
        <v>300</v>
      </c>
      <c r="N12" s="54" t="s">
        <v>300</v>
      </c>
      <c r="O12" s="96" t="s">
        <v>85</v>
      </c>
      <c r="P12" s="64" t="s">
        <v>86</v>
      </c>
      <c r="Q12" s="64" t="s">
        <v>338</v>
      </c>
      <c r="R12" s="204">
        <v>200001082048</v>
      </c>
      <c r="S12" s="205">
        <v>46191</v>
      </c>
      <c r="T12" s="66" t="str">
        <f t="shared" si="2"/>
        <v>DONE</v>
      </c>
      <c r="U12" s="205">
        <v>46191</v>
      </c>
      <c r="V12" s="71">
        <v>9200096340</v>
      </c>
      <c r="W12" s="71">
        <v>47541</v>
      </c>
      <c r="X12" s="169">
        <v>46203</v>
      </c>
      <c r="Y12" s="69" t="str">
        <f t="shared" si="3"/>
        <v>DONE</v>
      </c>
      <c r="Z12" s="25">
        <v>51681</v>
      </c>
      <c r="AA12" s="179">
        <v>46203</v>
      </c>
      <c r="AB12" s="25" t="str">
        <f t="shared" si="4"/>
        <v>DONE</v>
      </c>
      <c r="AC12" s="71"/>
      <c r="AD12" s="54" t="s">
        <v>2559</v>
      </c>
      <c r="AE12" s="76">
        <v>46203</v>
      </c>
      <c r="AF12" s="69" t="str">
        <f t="shared" si="5"/>
        <v>DONE</v>
      </c>
      <c r="AG12" s="69">
        <v>46208</v>
      </c>
      <c r="AH12" s="170"/>
      <c r="AI12" s="77" t="e">
        <f t="shared" ca="1" si="6"/>
        <v>#NAME?</v>
      </c>
      <c r="AJ12" s="80" t="str">
        <f t="array" ref="AJ12">IFERROR(INDEX('[1]Master Price'!$E:$E,MATCH(D12,'[1]Master Price'!$B:$B,0)),"0")</f>
        <v>0</v>
      </c>
      <c r="AK12" s="80">
        <f t="shared" si="7"/>
        <v>0</v>
      </c>
      <c r="AL12" s="82" t="str">
        <f t="shared" si="8"/>
        <v>0-day</v>
      </c>
      <c r="AM12" s="82" t="str">
        <f t="shared" si="9"/>
        <v>0-day</v>
      </c>
      <c r="AN12" s="82" t="str">
        <f t="shared" si="10"/>
        <v>12-day</v>
      </c>
      <c r="AO12" s="82" t="str">
        <f t="shared" si="11"/>
        <v>0-day</v>
      </c>
      <c r="AP12" s="82" t="str">
        <f t="shared" si="12"/>
        <v>0-day</v>
      </c>
      <c r="AQ12" s="82" t="str">
        <f t="shared" si="13"/>
        <v>0-day</v>
      </c>
      <c r="AR12" s="5"/>
      <c r="AS12" s="83">
        <f t="shared" si="14"/>
        <v>10</v>
      </c>
      <c r="AT12" s="54" t="s">
        <v>2562</v>
      </c>
      <c r="AU12" s="84">
        <f t="shared" si="16"/>
        <v>46175</v>
      </c>
      <c r="AV12" s="85">
        <f t="shared" si="17"/>
        <v>46191</v>
      </c>
      <c r="AW12" s="86" t="s">
        <v>4131</v>
      </c>
      <c r="AX12" s="85">
        <f t="shared" si="18"/>
        <v>46203</v>
      </c>
      <c r="AY12" s="86" t="s">
        <v>4132</v>
      </c>
      <c r="AZ12" s="171">
        <f t="shared" si="19"/>
        <v>9200097142</v>
      </c>
      <c r="BA12" s="85">
        <f t="shared" si="20"/>
        <v>47639</v>
      </c>
      <c r="BB12" s="85">
        <f t="shared" si="21"/>
        <v>46203</v>
      </c>
      <c r="BC12" s="90" t="str">
        <f t="shared" si="22"/>
        <v>GMI26-0050507</v>
      </c>
      <c r="BD12" s="90">
        <f t="shared" si="23"/>
        <v>46203</v>
      </c>
      <c r="BE12" s="85">
        <f t="shared" si="24"/>
        <v>46209</v>
      </c>
      <c r="BF12" s="22" t="e">
        <f t="shared" si="25"/>
        <v>#VALUE!</v>
      </c>
      <c r="BG12" s="22" t="e">
        <f t="shared" ca="1" si="26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 t="shared" si="0"/>
        <v>11</v>
      </c>
      <c r="B13" s="52">
        <v>46175</v>
      </c>
      <c r="C13" s="54" t="s">
        <v>2556</v>
      </c>
      <c r="D13" s="54" t="s">
        <v>153</v>
      </c>
      <c r="E13" s="56" t="s">
        <v>154</v>
      </c>
      <c r="F13" s="54">
        <v>1</v>
      </c>
      <c r="G13" s="54" t="s">
        <v>65</v>
      </c>
      <c r="H13" s="54" t="str">
        <f t="shared" si="1"/>
        <v>DONE</v>
      </c>
      <c r="I13" s="54" t="s">
        <v>2557</v>
      </c>
      <c r="J13" s="58" t="s">
        <v>2558</v>
      </c>
      <c r="K13" s="58" t="s">
        <v>79</v>
      </c>
      <c r="L13" s="60"/>
      <c r="M13" s="54" t="s">
        <v>300</v>
      </c>
      <c r="N13" s="54" t="s">
        <v>300</v>
      </c>
      <c r="O13" s="96" t="s">
        <v>85</v>
      </c>
      <c r="P13" s="64" t="s">
        <v>86</v>
      </c>
      <c r="Q13" s="64" t="s">
        <v>338</v>
      </c>
      <c r="R13" s="204">
        <v>200001082048</v>
      </c>
      <c r="S13" s="205">
        <v>46191</v>
      </c>
      <c r="T13" s="66" t="str">
        <f t="shared" si="2"/>
        <v>DONE</v>
      </c>
      <c r="U13" s="205">
        <v>46191</v>
      </c>
      <c r="V13" s="71">
        <v>9200096340</v>
      </c>
      <c r="W13" s="71">
        <v>47541</v>
      </c>
      <c r="X13" s="169">
        <v>46203</v>
      </c>
      <c r="Y13" s="69" t="str">
        <f t="shared" si="3"/>
        <v>DONE</v>
      </c>
      <c r="Z13" s="25">
        <v>51681</v>
      </c>
      <c r="AA13" s="179">
        <v>46203</v>
      </c>
      <c r="AB13" s="25" t="str">
        <f t="shared" si="4"/>
        <v>DONE</v>
      </c>
      <c r="AC13" s="71"/>
      <c r="AD13" s="54" t="s">
        <v>2559</v>
      </c>
      <c r="AE13" s="76">
        <v>46203</v>
      </c>
      <c r="AF13" s="69" t="str">
        <f t="shared" si="5"/>
        <v>DONE</v>
      </c>
      <c r="AG13" s="69">
        <v>46208</v>
      </c>
      <c r="AH13" s="170"/>
      <c r="AI13" s="77" t="e">
        <f t="shared" ca="1" si="6"/>
        <v>#NAME?</v>
      </c>
      <c r="AJ13" s="80" t="str">
        <f t="array" ref="AJ13">IFERROR(INDEX('[1]Master Price'!$E:$E,MATCH(D13,'[1]Master Price'!$B:$B,0)),"0")</f>
        <v>0</v>
      </c>
      <c r="AK13" s="80">
        <f t="shared" si="7"/>
        <v>0</v>
      </c>
      <c r="AL13" s="82" t="str">
        <f t="shared" si="8"/>
        <v>0-day</v>
      </c>
      <c r="AM13" s="82" t="str">
        <f t="shared" si="9"/>
        <v>0-day</v>
      </c>
      <c r="AN13" s="82" t="str">
        <f t="shared" si="10"/>
        <v>12-day</v>
      </c>
      <c r="AO13" s="82" t="str">
        <f t="shared" si="11"/>
        <v>0-day</v>
      </c>
      <c r="AP13" s="82" t="str">
        <f t="shared" si="12"/>
        <v>0-day</v>
      </c>
      <c r="AQ13" s="82" t="str">
        <f t="shared" si="13"/>
        <v>0-day</v>
      </c>
      <c r="AR13" s="5"/>
      <c r="AS13" s="83">
        <f t="shared" si="14"/>
        <v>11</v>
      </c>
      <c r="AT13" s="54" t="s">
        <v>2565</v>
      </c>
      <c r="AU13" s="84">
        <f t="shared" si="16"/>
        <v>46175</v>
      </c>
      <c r="AV13" s="85">
        <f t="shared" si="17"/>
        <v>46191</v>
      </c>
      <c r="AW13" s="86" t="s">
        <v>4131</v>
      </c>
      <c r="AX13" s="85">
        <f t="shared" si="18"/>
        <v>46203</v>
      </c>
      <c r="AY13" s="86" t="s">
        <v>4132</v>
      </c>
      <c r="AZ13" s="171">
        <f t="shared" si="19"/>
        <v>9200096357</v>
      </c>
      <c r="BA13" s="85">
        <f t="shared" si="20"/>
        <v>47551</v>
      </c>
      <c r="BB13" s="85">
        <f t="shared" si="21"/>
        <v>46203</v>
      </c>
      <c r="BC13" s="90" t="str">
        <f t="shared" si="22"/>
        <v>GMI26-0050362</v>
      </c>
      <c r="BD13" s="90">
        <f t="shared" si="23"/>
        <v>46203</v>
      </c>
      <c r="BE13" s="85">
        <f t="shared" si="24"/>
        <v>46208</v>
      </c>
      <c r="BF13" s="22" t="e">
        <f t="shared" si="25"/>
        <v>#VALUE!</v>
      </c>
      <c r="BG13" s="22" t="e">
        <f t="shared" ca="1" si="26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 t="shared" si="0"/>
        <v>12</v>
      </c>
      <c r="B14" s="52">
        <v>46175</v>
      </c>
      <c r="C14" s="54" t="s">
        <v>2562</v>
      </c>
      <c r="D14" s="54" t="s">
        <v>1417</v>
      </c>
      <c r="E14" s="56" t="s">
        <v>1418</v>
      </c>
      <c r="F14" s="54">
        <v>1</v>
      </c>
      <c r="G14" s="54" t="s">
        <v>65</v>
      </c>
      <c r="H14" s="54" t="str">
        <f t="shared" si="1"/>
        <v>DONE</v>
      </c>
      <c r="I14" s="54" t="s">
        <v>584</v>
      </c>
      <c r="J14" s="58" t="s">
        <v>105</v>
      </c>
      <c r="K14" s="58" t="s">
        <v>106</v>
      </c>
      <c r="L14" s="60"/>
      <c r="M14" s="54" t="s">
        <v>2567</v>
      </c>
      <c r="N14" s="54" t="s">
        <v>2567</v>
      </c>
      <c r="O14" s="114" t="s">
        <v>81</v>
      </c>
      <c r="P14" s="64" t="s">
        <v>86</v>
      </c>
      <c r="Q14" s="64" t="s">
        <v>529</v>
      </c>
      <c r="R14" s="204">
        <v>200001082049</v>
      </c>
      <c r="S14" s="205">
        <v>46191</v>
      </c>
      <c r="T14" s="66" t="str">
        <f t="shared" si="2"/>
        <v>DONE</v>
      </c>
      <c r="U14" s="205">
        <v>46191</v>
      </c>
      <c r="V14" s="71">
        <v>9200097142</v>
      </c>
      <c r="W14" s="71">
        <v>47639</v>
      </c>
      <c r="X14" s="169">
        <v>46203</v>
      </c>
      <c r="Y14" s="69" t="str">
        <f t="shared" si="3"/>
        <v>DONE</v>
      </c>
      <c r="Z14" s="25">
        <v>51766</v>
      </c>
      <c r="AA14" s="200">
        <v>46203</v>
      </c>
      <c r="AB14" s="25" t="str">
        <f t="shared" si="4"/>
        <v>DONE</v>
      </c>
      <c r="AC14" s="71"/>
      <c r="AD14" s="54" t="s">
        <v>2568</v>
      </c>
      <c r="AE14" s="76">
        <v>46203</v>
      </c>
      <c r="AF14" s="69" t="str">
        <f t="shared" si="5"/>
        <v>DONE</v>
      </c>
      <c r="AG14" s="69">
        <v>46209</v>
      </c>
      <c r="AH14" s="170"/>
      <c r="AI14" s="77" t="e">
        <f t="shared" ca="1" si="6"/>
        <v>#NAME?</v>
      </c>
      <c r="AJ14" s="80" t="str">
        <f t="array" ref="AJ14">IFERROR(INDEX('[1]Master Price'!$E:$E,MATCH(D14,'[1]Master Price'!$B:$B,0)),"0")</f>
        <v>0</v>
      </c>
      <c r="AK14" s="80">
        <f t="shared" si="7"/>
        <v>0</v>
      </c>
      <c r="AL14" s="82" t="str">
        <f t="shared" si="8"/>
        <v>0-day</v>
      </c>
      <c r="AM14" s="82" t="str">
        <f t="shared" si="9"/>
        <v>0-day</v>
      </c>
      <c r="AN14" s="82" t="str">
        <f t="shared" si="10"/>
        <v>12-day</v>
      </c>
      <c r="AO14" s="82" t="str">
        <f t="shared" si="11"/>
        <v>0-day</v>
      </c>
      <c r="AP14" s="82" t="str">
        <f t="shared" si="12"/>
        <v>0-day</v>
      </c>
      <c r="AQ14" s="82" t="str">
        <f t="shared" si="13"/>
        <v>0-day</v>
      </c>
      <c r="AR14" s="5"/>
      <c r="AS14" s="83">
        <f t="shared" si="14"/>
        <v>12</v>
      </c>
      <c r="AT14" s="54" t="s">
        <v>2569</v>
      </c>
      <c r="AU14" s="84">
        <f t="shared" si="16"/>
        <v>46176</v>
      </c>
      <c r="AV14" s="85">
        <f t="shared" si="17"/>
        <v>46191</v>
      </c>
      <c r="AW14" s="86" t="s">
        <v>4131</v>
      </c>
      <c r="AX14" s="85">
        <f t="shared" si="18"/>
        <v>46203</v>
      </c>
      <c r="AY14" s="86" t="s">
        <v>4132</v>
      </c>
      <c r="AZ14" s="171">
        <f t="shared" si="19"/>
        <v>9200096343</v>
      </c>
      <c r="BA14" s="85">
        <f t="shared" si="20"/>
        <v>47542</v>
      </c>
      <c r="BB14" s="85">
        <f t="shared" si="21"/>
        <v>46203</v>
      </c>
      <c r="BC14" s="90" t="str">
        <f t="shared" si="22"/>
        <v>GMI26-0050338</v>
      </c>
      <c r="BD14" s="90">
        <f t="shared" si="23"/>
        <v>46203</v>
      </c>
      <c r="BE14" s="85">
        <f t="shared" si="24"/>
        <v>46208</v>
      </c>
      <c r="BF14" s="22" t="e">
        <f t="shared" si="25"/>
        <v>#VALUE!</v>
      </c>
      <c r="BG14" s="22" t="e">
        <f t="shared" ca="1" si="26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 t="shared" si="0"/>
        <v>13</v>
      </c>
      <c r="B15" s="52">
        <v>46175</v>
      </c>
      <c r="C15" s="54" t="s">
        <v>2565</v>
      </c>
      <c r="D15" s="54" t="s">
        <v>538</v>
      </c>
      <c r="E15" s="56" t="s">
        <v>539</v>
      </c>
      <c r="F15" s="54">
        <v>1</v>
      </c>
      <c r="G15" s="54" t="s">
        <v>65</v>
      </c>
      <c r="H15" s="54" t="str">
        <f t="shared" si="1"/>
        <v>DONE</v>
      </c>
      <c r="I15" s="54" t="s">
        <v>159</v>
      </c>
      <c r="J15" s="58" t="s">
        <v>160</v>
      </c>
      <c r="K15" s="58" t="s">
        <v>79</v>
      </c>
      <c r="L15" s="60"/>
      <c r="M15" s="54" t="s">
        <v>2570</v>
      </c>
      <c r="N15" s="54" t="s">
        <v>2570</v>
      </c>
      <c r="O15" s="96" t="s">
        <v>85</v>
      </c>
      <c r="P15" s="64" t="s">
        <v>813</v>
      </c>
      <c r="Q15" s="64" t="s">
        <v>785</v>
      </c>
      <c r="R15" s="204">
        <v>200001082040</v>
      </c>
      <c r="S15" s="205">
        <v>46191</v>
      </c>
      <c r="T15" s="66" t="str">
        <f t="shared" si="2"/>
        <v>DONE</v>
      </c>
      <c r="U15" s="205">
        <v>46191</v>
      </c>
      <c r="V15" s="71">
        <v>9200096357</v>
      </c>
      <c r="W15" s="71">
        <v>47551</v>
      </c>
      <c r="X15" s="169">
        <v>46203</v>
      </c>
      <c r="Y15" s="69" t="str">
        <f t="shared" si="3"/>
        <v>DONE</v>
      </c>
      <c r="Z15" s="25">
        <v>51692</v>
      </c>
      <c r="AA15" s="179">
        <v>46203</v>
      </c>
      <c r="AB15" s="25" t="str">
        <f t="shared" si="4"/>
        <v>DONE</v>
      </c>
      <c r="AC15" s="71"/>
      <c r="AD15" s="54" t="s">
        <v>2571</v>
      </c>
      <c r="AE15" s="76">
        <v>46203</v>
      </c>
      <c r="AF15" s="69" t="str">
        <f t="shared" si="5"/>
        <v>DONE</v>
      </c>
      <c r="AG15" s="69">
        <v>46208</v>
      </c>
      <c r="AH15" s="170"/>
      <c r="AI15" s="77" t="e">
        <f t="shared" ca="1" si="6"/>
        <v>#NAME?</v>
      </c>
      <c r="AJ15" s="80" t="str">
        <f t="array" ref="AJ15">IFERROR(INDEX('[1]Master Price'!$E:$E,MATCH(D15,'[1]Master Price'!$B:$B,0)),"0")</f>
        <v>0</v>
      </c>
      <c r="AK15" s="80">
        <f t="shared" si="7"/>
        <v>0</v>
      </c>
      <c r="AL15" s="82" t="str">
        <f t="shared" si="8"/>
        <v>0-day</v>
      </c>
      <c r="AM15" s="82" t="str">
        <f t="shared" si="9"/>
        <v>0-day</v>
      </c>
      <c r="AN15" s="82" t="str">
        <f t="shared" si="10"/>
        <v>12-day</v>
      </c>
      <c r="AO15" s="82" t="str">
        <f t="shared" si="11"/>
        <v>0-day</v>
      </c>
      <c r="AP15" s="82" t="str">
        <f t="shared" si="12"/>
        <v>0-day</v>
      </c>
      <c r="AQ15" s="82" t="str">
        <f t="shared" si="13"/>
        <v>0-day</v>
      </c>
      <c r="AR15" s="5"/>
      <c r="AS15" s="83">
        <f t="shared" si="14"/>
        <v>13</v>
      </c>
      <c r="AT15" s="54" t="s">
        <v>2572</v>
      </c>
      <c r="AU15" s="84">
        <f t="shared" si="16"/>
        <v>46177</v>
      </c>
      <c r="AV15" s="85">
        <f t="shared" si="17"/>
        <v>46191</v>
      </c>
      <c r="AW15" s="86" t="s">
        <v>4131</v>
      </c>
      <c r="AX15" s="85">
        <f t="shared" si="18"/>
        <v>46203</v>
      </c>
      <c r="AY15" s="86" t="s">
        <v>4132</v>
      </c>
      <c r="AZ15" s="171">
        <f t="shared" si="19"/>
        <v>9200097144</v>
      </c>
      <c r="BA15" s="85">
        <f t="shared" si="20"/>
        <v>47642</v>
      </c>
      <c r="BB15" s="85">
        <f t="shared" si="21"/>
        <v>46203</v>
      </c>
      <c r="BC15" s="90" t="str">
        <f t="shared" si="22"/>
        <v>GMI26-0050505</v>
      </c>
      <c r="BD15" s="90">
        <f t="shared" si="23"/>
        <v>46203</v>
      </c>
      <c r="BE15" s="85">
        <f t="shared" si="24"/>
        <v>46209</v>
      </c>
      <c r="BF15" s="22" t="e">
        <f t="shared" si="25"/>
        <v>#VALUE!</v>
      </c>
      <c r="BG15" s="22" t="e">
        <f t="shared" ca="1" si="26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 t="shared" si="0"/>
        <v>14</v>
      </c>
      <c r="B16" s="52">
        <v>46176</v>
      </c>
      <c r="C16" s="54" t="s">
        <v>2569</v>
      </c>
      <c r="D16" s="54" t="s">
        <v>115</v>
      </c>
      <c r="E16" s="56" t="s">
        <v>116</v>
      </c>
      <c r="F16" s="54">
        <v>1</v>
      </c>
      <c r="G16" s="54" t="s">
        <v>65</v>
      </c>
      <c r="H16" s="54" t="str">
        <f t="shared" si="1"/>
        <v>DONE</v>
      </c>
      <c r="I16" s="54" t="s">
        <v>485</v>
      </c>
      <c r="J16" s="58" t="s">
        <v>486</v>
      </c>
      <c r="K16" s="58" t="s">
        <v>79</v>
      </c>
      <c r="L16" s="60">
        <v>15972</v>
      </c>
      <c r="M16" s="54" t="s">
        <v>352</v>
      </c>
      <c r="N16" s="54" t="s">
        <v>352</v>
      </c>
      <c r="O16" s="96" t="s">
        <v>85</v>
      </c>
      <c r="P16" s="64" t="s">
        <v>1644</v>
      </c>
      <c r="Q16" s="64" t="s">
        <v>338</v>
      </c>
      <c r="R16" s="204">
        <v>200001082051</v>
      </c>
      <c r="S16" s="205">
        <v>46191</v>
      </c>
      <c r="T16" s="66" t="str">
        <f t="shared" si="2"/>
        <v>DONE</v>
      </c>
      <c r="U16" s="205">
        <v>46191</v>
      </c>
      <c r="V16" s="71">
        <v>9200096343</v>
      </c>
      <c r="W16" s="71">
        <v>47542</v>
      </c>
      <c r="X16" s="169">
        <v>46203</v>
      </c>
      <c r="Y16" s="69" t="str">
        <f t="shared" si="3"/>
        <v>DONE</v>
      </c>
      <c r="Z16" s="25">
        <v>51682</v>
      </c>
      <c r="AA16" s="179">
        <v>46203</v>
      </c>
      <c r="AB16" s="25" t="str">
        <f t="shared" si="4"/>
        <v>DONE</v>
      </c>
      <c r="AC16" s="71"/>
      <c r="AD16" s="54" t="s">
        <v>2573</v>
      </c>
      <c r="AE16" s="76">
        <v>46203</v>
      </c>
      <c r="AF16" s="69" t="str">
        <f t="shared" si="5"/>
        <v>DONE</v>
      </c>
      <c r="AG16" s="69">
        <v>46208</v>
      </c>
      <c r="AH16" s="170"/>
      <c r="AI16" s="77" t="e">
        <f t="shared" ca="1" si="6"/>
        <v>#NAME?</v>
      </c>
      <c r="AJ16" s="80" t="str">
        <f t="array" ref="AJ16">IFERROR(INDEX('[1]Master Price'!$E:$E,MATCH(D16,'[1]Master Price'!$B:$B,0)),"0")</f>
        <v>0</v>
      </c>
      <c r="AK16" s="80">
        <f t="shared" si="7"/>
        <v>0</v>
      </c>
      <c r="AL16" s="82" t="str">
        <f t="shared" si="8"/>
        <v>0-day</v>
      </c>
      <c r="AM16" s="82" t="str">
        <f t="shared" si="9"/>
        <v>0-day</v>
      </c>
      <c r="AN16" s="82" t="str">
        <f t="shared" si="10"/>
        <v>12-day</v>
      </c>
      <c r="AO16" s="82" t="str">
        <f t="shared" si="11"/>
        <v>0-day</v>
      </c>
      <c r="AP16" s="82" t="str">
        <f t="shared" si="12"/>
        <v>0-day</v>
      </c>
      <c r="AQ16" s="82" t="str">
        <f t="shared" si="13"/>
        <v>0-day</v>
      </c>
      <c r="AR16" s="5"/>
      <c r="AS16" s="83">
        <f t="shared" si="14"/>
        <v>14</v>
      </c>
      <c r="AT16" s="54" t="s">
        <v>2574</v>
      </c>
      <c r="AU16" s="84">
        <f t="shared" si="16"/>
        <v>46177</v>
      </c>
      <c r="AV16" s="85">
        <f t="shared" si="17"/>
        <v>46191</v>
      </c>
      <c r="AW16" s="86" t="s">
        <v>4131</v>
      </c>
      <c r="AX16" s="85">
        <f t="shared" si="18"/>
        <v>46203</v>
      </c>
      <c r="AY16" s="86" t="s">
        <v>4132</v>
      </c>
      <c r="AZ16" s="171">
        <f t="shared" si="19"/>
        <v>9200096336</v>
      </c>
      <c r="BA16" s="85">
        <f t="shared" si="20"/>
        <v>47507</v>
      </c>
      <c r="BB16" s="85">
        <f t="shared" si="21"/>
        <v>46203</v>
      </c>
      <c r="BC16" s="90" t="str">
        <f t="shared" si="22"/>
        <v>GMI26-0050323</v>
      </c>
      <c r="BD16" s="90">
        <f t="shared" si="23"/>
        <v>46203</v>
      </c>
      <c r="BE16" s="85">
        <f t="shared" si="24"/>
        <v>46208</v>
      </c>
      <c r="BF16" s="22" t="e">
        <f t="shared" si="25"/>
        <v>#VALUE!</v>
      </c>
      <c r="BG16" s="22" t="e">
        <f t="shared" ca="1" si="26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 t="shared" si="0"/>
        <v>15</v>
      </c>
      <c r="B17" s="52">
        <v>46176</v>
      </c>
      <c r="C17" s="54" t="s">
        <v>2569</v>
      </c>
      <c r="D17" s="54" t="s">
        <v>67</v>
      </c>
      <c r="E17" s="56" t="s">
        <v>69</v>
      </c>
      <c r="F17" s="54">
        <v>1</v>
      </c>
      <c r="G17" s="54" t="s">
        <v>65</v>
      </c>
      <c r="H17" s="54" t="str">
        <f t="shared" si="1"/>
        <v>DONE</v>
      </c>
      <c r="I17" s="54" t="s">
        <v>485</v>
      </c>
      <c r="J17" s="58" t="s">
        <v>486</v>
      </c>
      <c r="K17" s="58" t="s">
        <v>79</v>
      </c>
      <c r="L17" s="60">
        <v>15972</v>
      </c>
      <c r="M17" s="54" t="s">
        <v>352</v>
      </c>
      <c r="N17" s="54" t="s">
        <v>352</v>
      </c>
      <c r="O17" s="96" t="s">
        <v>85</v>
      </c>
      <c r="P17" s="64" t="s">
        <v>1644</v>
      </c>
      <c r="Q17" s="64" t="s">
        <v>338</v>
      </c>
      <c r="R17" s="204">
        <v>200001082051</v>
      </c>
      <c r="S17" s="205">
        <v>46191</v>
      </c>
      <c r="T17" s="66" t="str">
        <f t="shared" si="2"/>
        <v>DONE</v>
      </c>
      <c r="U17" s="205">
        <v>46191</v>
      </c>
      <c r="V17" s="71">
        <v>9200096343</v>
      </c>
      <c r="W17" s="207">
        <v>47542</v>
      </c>
      <c r="X17" s="169">
        <v>46203</v>
      </c>
      <c r="Y17" s="69" t="str">
        <f t="shared" si="3"/>
        <v>DONE</v>
      </c>
      <c r="Z17" s="25">
        <v>51682</v>
      </c>
      <c r="AA17" s="179">
        <v>46203</v>
      </c>
      <c r="AB17" s="25" t="str">
        <f t="shared" si="4"/>
        <v>DONE</v>
      </c>
      <c r="AC17" s="71"/>
      <c r="AD17" s="54" t="s">
        <v>2573</v>
      </c>
      <c r="AE17" s="76">
        <v>46203</v>
      </c>
      <c r="AF17" s="69" t="str">
        <f t="shared" si="5"/>
        <v>DONE</v>
      </c>
      <c r="AG17" s="69">
        <v>46208</v>
      </c>
      <c r="AH17" s="170"/>
      <c r="AI17" s="77" t="e">
        <f t="shared" ca="1" si="6"/>
        <v>#NAME?</v>
      </c>
      <c r="AJ17" s="80" t="str">
        <f t="array" ref="AJ17">IFERROR(INDEX('[1]Master Price'!$E:$E,MATCH(D17,'[1]Master Price'!$B:$B,0)),"0")</f>
        <v>0</v>
      </c>
      <c r="AK17" s="80">
        <f t="shared" si="7"/>
        <v>0</v>
      </c>
      <c r="AL17" s="82" t="str">
        <f t="shared" si="8"/>
        <v>0-day</v>
      </c>
      <c r="AM17" s="82" t="str">
        <f t="shared" si="9"/>
        <v>0-day</v>
      </c>
      <c r="AN17" s="82" t="str">
        <f t="shared" si="10"/>
        <v>12-day</v>
      </c>
      <c r="AO17" s="82" t="str">
        <f t="shared" si="11"/>
        <v>0-day</v>
      </c>
      <c r="AP17" s="82" t="str">
        <f t="shared" si="12"/>
        <v>0-day</v>
      </c>
      <c r="AQ17" s="82" t="str">
        <f t="shared" si="13"/>
        <v>0-day</v>
      </c>
      <c r="AR17" s="5"/>
      <c r="AS17" s="83">
        <f t="shared" si="14"/>
        <v>15</v>
      </c>
      <c r="AT17" s="54" t="s">
        <v>2577</v>
      </c>
      <c r="AU17" s="84">
        <f t="shared" si="16"/>
        <v>46178</v>
      </c>
      <c r="AV17" s="85">
        <f t="shared" si="17"/>
        <v>46191</v>
      </c>
      <c r="AW17" s="86" t="s">
        <v>4131</v>
      </c>
      <c r="AX17" s="85">
        <f t="shared" si="18"/>
        <v>46203</v>
      </c>
      <c r="AY17" s="86" t="s">
        <v>4132</v>
      </c>
      <c r="AZ17" s="171">
        <f t="shared" si="19"/>
        <v>9200096082</v>
      </c>
      <c r="BA17" s="85">
        <f t="shared" si="20"/>
        <v>47498</v>
      </c>
      <c r="BB17" s="85">
        <f t="shared" si="21"/>
        <v>46203</v>
      </c>
      <c r="BC17" s="90" t="str">
        <f t="shared" si="22"/>
        <v>GMI26-0050311</v>
      </c>
      <c r="BD17" s="90">
        <f t="shared" si="23"/>
        <v>46203</v>
      </c>
      <c r="BE17" s="85">
        <f t="shared" si="24"/>
        <v>46208</v>
      </c>
      <c r="BF17" s="22" t="e">
        <f t="shared" si="25"/>
        <v>#VALUE!</v>
      </c>
      <c r="BG17" s="22" t="e">
        <f t="shared" ca="1" si="26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 t="shared" si="0"/>
        <v>16</v>
      </c>
      <c r="B18" s="52">
        <v>46176</v>
      </c>
      <c r="C18" s="54" t="s">
        <v>2569</v>
      </c>
      <c r="D18" s="54" t="s">
        <v>153</v>
      </c>
      <c r="E18" s="56" t="s">
        <v>154</v>
      </c>
      <c r="F18" s="54">
        <v>1</v>
      </c>
      <c r="G18" s="54" t="s">
        <v>65</v>
      </c>
      <c r="H18" s="54" t="str">
        <f t="shared" si="1"/>
        <v>DONE</v>
      </c>
      <c r="I18" s="54" t="s">
        <v>485</v>
      </c>
      <c r="J18" s="58" t="s">
        <v>486</v>
      </c>
      <c r="K18" s="58" t="s">
        <v>79</v>
      </c>
      <c r="L18" s="60">
        <v>15972</v>
      </c>
      <c r="M18" s="54" t="s">
        <v>352</v>
      </c>
      <c r="N18" s="54" t="s">
        <v>352</v>
      </c>
      <c r="O18" s="96" t="s">
        <v>85</v>
      </c>
      <c r="P18" s="64" t="s">
        <v>1644</v>
      </c>
      <c r="Q18" s="64" t="s">
        <v>338</v>
      </c>
      <c r="R18" s="204">
        <v>200001082051</v>
      </c>
      <c r="S18" s="205">
        <v>46191</v>
      </c>
      <c r="T18" s="66" t="str">
        <f t="shared" si="2"/>
        <v>DONE</v>
      </c>
      <c r="U18" s="205">
        <v>46191</v>
      </c>
      <c r="V18" s="71">
        <v>9200096343</v>
      </c>
      <c r="W18" s="71">
        <v>47542</v>
      </c>
      <c r="X18" s="169">
        <v>46203</v>
      </c>
      <c r="Y18" s="69" t="str">
        <f t="shared" si="3"/>
        <v>DONE</v>
      </c>
      <c r="Z18" s="25">
        <v>51682</v>
      </c>
      <c r="AA18" s="179">
        <v>46203</v>
      </c>
      <c r="AB18" s="25" t="str">
        <f t="shared" si="4"/>
        <v>DONE</v>
      </c>
      <c r="AC18" s="71"/>
      <c r="AD18" s="54" t="s">
        <v>2573</v>
      </c>
      <c r="AE18" s="76">
        <v>46203</v>
      </c>
      <c r="AF18" s="69" t="str">
        <f t="shared" si="5"/>
        <v>DONE</v>
      </c>
      <c r="AG18" s="69">
        <v>46208</v>
      </c>
      <c r="AH18" s="170"/>
      <c r="AI18" s="77" t="e">
        <f t="shared" ca="1" si="6"/>
        <v>#NAME?</v>
      </c>
      <c r="AJ18" s="80" t="str">
        <f t="array" ref="AJ18">IFERROR(INDEX('[1]Master Price'!$E:$E,MATCH(D18,'[1]Master Price'!$B:$B,0)),"0")</f>
        <v>0</v>
      </c>
      <c r="AK18" s="80">
        <f t="shared" si="7"/>
        <v>0</v>
      </c>
      <c r="AL18" s="82" t="str">
        <f t="shared" si="8"/>
        <v>0-day</v>
      </c>
      <c r="AM18" s="82" t="str">
        <f t="shared" si="9"/>
        <v>0-day</v>
      </c>
      <c r="AN18" s="82" t="str">
        <f t="shared" si="10"/>
        <v>12-day</v>
      </c>
      <c r="AO18" s="82" t="str">
        <f t="shared" si="11"/>
        <v>0-day</v>
      </c>
      <c r="AP18" s="82" t="str">
        <f t="shared" si="12"/>
        <v>0-day</v>
      </c>
      <c r="AQ18" s="82" t="str">
        <f t="shared" si="13"/>
        <v>0-day</v>
      </c>
      <c r="AR18" s="5"/>
      <c r="AS18" s="83">
        <f t="shared" si="14"/>
        <v>16</v>
      </c>
      <c r="AT18" s="54" t="s">
        <v>2578</v>
      </c>
      <c r="AU18" s="84">
        <f t="shared" si="16"/>
        <v>46178</v>
      </c>
      <c r="AV18" s="85">
        <f t="shared" si="17"/>
        <v>46191</v>
      </c>
      <c r="AW18" s="86" t="s">
        <v>4131</v>
      </c>
      <c r="AX18" s="85">
        <f t="shared" si="18"/>
        <v>46203</v>
      </c>
      <c r="AY18" s="86" t="s">
        <v>4132</v>
      </c>
      <c r="AZ18" s="171">
        <f t="shared" si="19"/>
        <v>9200096345</v>
      </c>
      <c r="BA18" s="85">
        <f t="shared" si="20"/>
        <v>47547</v>
      </c>
      <c r="BB18" s="85">
        <f t="shared" si="21"/>
        <v>46203</v>
      </c>
      <c r="BC18" s="90" t="str">
        <f t="shared" si="22"/>
        <v>GMI26-0050340</v>
      </c>
      <c r="BD18" s="90">
        <f t="shared" si="23"/>
        <v>46203</v>
      </c>
      <c r="BE18" s="85">
        <f t="shared" si="24"/>
        <v>46208</v>
      </c>
      <c r="BF18" s="22" t="e">
        <f t="shared" si="25"/>
        <v>#VALUE!</v>
      </c>
      <c r="BG18" s="22" t="e">
        <f t="shared" ca="1" si="26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 t="shared" si="0"/>
        <v>17</v>
      </c>
      <c r="B19" s="52">
        <v>46177</v>
      </c>
      <c r="C19" s="54" t="s">
        <v>2572</v>
      </c>
      <c r="D19" s="54" t="s">
        <v>244</v>
      </c>
      <c r="E19" s="56" t="s">
        <v>245</v>
      </c>
      <c r="F19" s="54">
        <v>1</v>
      </c>
      <c r="G19" s="54" t="s">
        <v>527</v>
      </c>
      <c r="H19" s="54" t="str">
        <f t="shared" si="1"/>
        <v>DONE</v>
      </c>
      <c r="I19" s="54" t="s">
        <v>584</v>
      </c>
      <c r="J19" s="58" t="s">
        <v>105</v>
      </c>
      <c r="K19" s="58" t="s">
        <v>106</v>
      </c>
      <c r="L19" s="60"/>
      <c r="M19" s="54" t="s">
        <v>2579</v>
      </c>
      <c r="N19" s="54" t="s">
        <v>2579</v>
      </c>
      <c r="O19" s="114" t="s">
        <v>81</v>
      </c>
      <c r="P19" s="64" t="s">
        <v>813</v>
      </c>
      <c r="Q19" s="64" t="s">
        <v>529</v>
      </c>
      <c r="R19" s="204">
        <v>200001082081</v>
      </c>
      <c r="S19" s="205">
        <v>46191</v>
      </c>
      <c r="T19" s="66" t="str">
        <f t="shared" si="2"/>
        <v>DONE</v>
      </c>
      <c r="U19" s="205">
        <v>46191</v>
      </c>
      <c r="V19" s="71">
        <v>9200097144</v>
      </c>
      <c r="W19" s="71">
        <v>47642</v>
      </c>
      <c r="X19" s="169">
        <v>46203</v>
      </c>
      <c r="Y19" s="69" t="str">
        <f t="shared" si="3"/>
        <v>DONE</v>
      </c>
      <c r="Z19" s="25">
        <v>51769</v>
      </c>
      <c r="AA19" s="179">
        <v>46203</v>
      </c>
      <c r="AB19" s="25" t="str">
        <f t="shared" si="4"/>
        <v>DONE</v>
      </c>
      <c r="AC19" s="71"/>
      <c r="AD19" s="54" t="s">
        <v>2580</v>
      </c>
      <c r="AE19" s="76">
        <v>46203</v>
      </c>
      <c r="AF19" s="69" t="str">
        <f t="shared" si="5"/>
        <v>DONE</v>
      </c>
      <c r="AG19" s="69">
        <v>46209</v>
      </c>
      <c r="AH19" s="170"/>
      <c r="AI19" s="77" t="e">
        <f t="shared" ca="1" si="6"/>
        <v>#NAME?</v>
      </c>
      <c r="AJ19" s="80" t="str">
        <f t="array" ref="AJ19">IFERROR(INDEX('[1]Master Price'!$E:$E,MATCH(D19,'[1]Master Price'!$B:$B,0)),"0")</f>
        <v>0</v>
      </c>
      <c r="AK19" s="80">
        <f t="shared" si="7"/>
        <v>0</v>
      </c>
      <c r="AL19" s="82" t="str">
        <f t="shared" si="8"/>
        <v>0-day</v>
      </c>
      <c r="AM19" s="82" t="str">
        <f t="shared" si="9"/>
        <v>0-day</v>
      </c>
      <c r="AN19" s="82" t="str">
        <f t="shared" si="10"/>
        <v>12-day</v>
      </c>
      <c r="AO19" s="82" t="str">
        <f t="shared" si="11"/>
        <v>0-day</v>
      </c>
      <c r="AP19" s="82" t="str">
        <f t="shared" si="12"/>
        <v>0-day</v>
      </c>
      <c r="AQ19" s="82" t="str">
        <f t="shared" si="13"/>
        <v>0-day</v>
      </c>
      <c r="AR19" s="5"/>
      <c r="AS19" s="83">
        <f t="shared" si="14"/>
        <v>17</v>
      </c>
      <c r="AT19" s="54" t="s">
        <v>2581</v>
      </c>
      <c r="AU19" s="84">
        <f t="shared" si="16"/>
        <v>46178</v>
      </c>
      <c r="AV19" s="85">
        <f t="shared" si="17"/>
        <v>46191</v>
      </c>
      <c r="AW19" s="86" t="s">
        <v>4131</v>
      </c>
      <c r="AX19" s="85">
        <f t="shared" si="18"/>
        <v>46203</v>
      </c>
      <c r="AY19" s="86" t="s">
        <v>4132</v>
      </c>
      <c r="AZ19" s="171">
        <f t="shared" si="19"/>
        <v>9200096355</v>
      </c>
      <c r="BA19" s="85">
        <f t="shared" si="20"/>
        <v>47550</v>
      </c>
      <c r="BB19" s="85">
        <f t="shared" si="21"/>
        <v>46203</v>
      </c>
      <c r="BC19" s="90" t="str">
        <f t="shared" si="22"/>
        <v>GMI26-0050356</v>
      </c>
      <c r="BD19" s="90">
        <f t="shared" si="23"/>
        <v>46203</v>
      </c>
      <c r="BE19" s="85">
        <f t="shared" si="24"/>
        <v>46208</v>
      </c>
      <c r="BF19" s="22" t="e">
        <f t="shared" si="25"/>
        <v>#VALUE!</v>
      </c>
      <c r="BG19" s="22" t="e">
        <f t="shared" ca="1" si="26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 t="shared" si="0"/>
        <v>18</v>
      </c>
      <c r="B20" s="52">
        <v>46177</v>
      </c>
      <c r="C20" s="54" t="s">
        <v>2574</v>
      </c>
      <c r="D20" s="54" t="s">
        <v>1427</v>
      </c>
      <c r="E20" s="56" t="s">
        <v>1428</v>
      </c>
      <c r="F20" s="54">
        <v>3</v>
      </c>
      <c r="G20" s="54" t="s">
        <v>65</v>
      </c>
      <c r="H20" s="54" t="str">
        <f t="shared" si="1"/>
        <v>DONE</v>
      </c>
      <c r="I20" s="54" t="s">
        <v>442</v>
      </c>
      <c r="J20" s="58" t="s">
        <v>443</v>
      </c>
      <c r="K20" s="58" t="s">
        <v>79</v>
      </c>
      <c r="L20" s="60">
        <v>32233</v>
      </c>
      <c r="M20" s="54" t="s">
        <v>2585</v>
      </c>
      <c r="N20" s="54" t="s">
        <v>2585</v>
      </c>
      <c r="O20" s="96" t="s">
        <v>85</v>
      </c>
      <c r="P20" s="64" t="s">
        <v>216</v>
      </c>
      <c r="Q20" s="64" t="s">
        <v>1191</v>
      </c>
      <c r="R20" s="204">
        <v>200001082095</v>
      </c>
      <c r="S20" s="205">
        <v>46191</v>
      </c>
      <c r="T20" s="66" t="str">
        <f t="shared" si="2"/>
        <v>DONE</v>
      </c>
      <c r="U20" s="205">
        <v>46191</v>
      </c>
      <c r="V20" s="71">
        <v>9200096336</v>
      </c>
      <c r="W20" s="71">
        <v>47507</v>
      </c>
      <c r="X20" s="169">
        <v>46203</v>
      </c>
      <c r="Y20" s="69" t="str">
        <f t="shared" si="3"/>
        <v>DONE</v>
      </c>
      <c r="Z20" s="25">
        <v>51638</v>
      </c>
      <c r="AA20" s="179">
        <v>46203</v>
      </c>
      <c r="AB20" s="25" t="str">
        <f t="shared" si="4"/>
        <v>DONE</v>
      </c>
      <c r="AC20" s="71"/>
      <c r="AD20" s="54" t="s">
        <v>2586</v>
      </c>
      <c r="AE20" s="76">
        <v>46203</v>
      </c>
      <c r="AF20" s="69" t="str">
        <f t="shared" si="5"/>
        <v>DONE</v>
      </c>
      <c r="AG20" s="69">
        <v>46208</v>
      </c>
      <c r="AH20" s="170"/>
      <c r="AI20" s="77" t="e">
        <f t="shared" ca="1" si="6"/>
        <v>#NAME?</v>
      </c>
      <c r="AJ20" s="80" t="str">
        <f t="array" ref="AJ20">IFERROR(INDEX('[1]Master Price'!$E:$E,MATCH(D20,'[1]Master Price'!$B:$B,0)),"0")</f>
        <v>0</v>
      </c>
      <c r="AK20" s="80">
        <f t="shared" si="7"/>
        <v>0</v>
      </c>
      <c r="AL20" s="82" t="str">
        <f t="shared" si="8"/>
        <v>0-day</v>
      </c>
      <c r="AM20" s="82" t="str">
        <f t="shared" si="9"/>
        <v>0-day</v>
      </c>
      <c r="AN20" s="82" t="str">
        <f t="shared" si="10"/>
        <v>12-day</v>
      </c>
      <c r="AO20" s="82" t="str">
        <f t="shared" si="11"/>
        <v>0-day</v>
      </c>
      <c r="AP20" s="82" t="str">
        <f t="shared" si="12"/>
        <v>0-day</v>
      </c>
      <c r="AQ20" s="82" t="str">
        <f t="shared" si="13"/>
        <v>0-day</v>
      </c>
      <c r="AR20" s="5"/>
      <c r="AS20" s="83">
        <f t="shared" si="14"/>
        <v>18</v>
      </c>
      <c r="AT20" s="54" t="s">
        <v>2589</v>
      </c>
      <c r="AU20" s="84">
        <f t="shared" si="16"/>
        <v>46178</v>
      </c>
      <c r="AV20" s="85">
        <f t="shared" si="17"/>
        <v>46191</v>
      </c>
      <c r="AW20" s="86" t="s">
        <v>4131</v>
      </c>
      <c r="AX20" s="85">
        <f t="shared" si="18"/>
        <v>46203</v>
      </c>
      <c r="AY20" s="86" t="s">
        <v>4132</v>
      </c>
      <c r="AZ20" s="171">
        <f t="shared" si="19"/>
        <v>9200097138</v>
      </c>
      <c r="BA20" s="85">
        <f t="shared" si="20"/>
        <v>47599</v>
      </c>
      <c r="BB20" s="85">
        <f t="shared" si="21"/>
        <v>46203</v>
      </c>
      <c r="BC20" s="90" t="str">
        <f t="shared" si="22"/>
        <v>GMI26-0050312</v>
      </c>
      <c r="BD20" s="90">
        <f t="shared" si="23"/>
        <v>46203</v>
      </c>
      <c r="BE20" s="85">
        <f t="shared" si="24"/>
        <v>46208</v>
      </c>
      <c r="BF20" s="22" t="e">
        <f t="shared" si="25"/>
        <v>#VALUE!</v>
      </c>
      <c r="BG20" s="22" t="e">
        <f t="shared" ca="1" si="26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 t="shared" si="0"/>
        <v>19</v>
      </c>
      <c r="B21" s="52">
        <v>46177</v>
      </c>
      <c r="C21" s="54" t="s">
        <v>2574</v>
      </c>
      <c r="D21" s="54" t="s">
        <v>540</v>
      </c>
      <c r="E21" s="56" t="s">
        <v>541</v>
      </c>
      <c r="F21" s="54">
        <v>1</v>
      </c>
      <c r="G21" s="54" t="s">
        <v>65</v>
      </c>
      <c r="H21" s="54" t="str">
        <f t="shared" si="1"/>
        <v>DONE</v>
      </c>
      <c r="I21" s="54" t="s">
        <v>442</v>
      </c>
      <c r="J21" s="58" t="s">
        <v>443</v>
      </c>
      <c r="K21" s="58" t="s">
        <v>79</v>
      </c>
      <c r="L21" s="60">
        <v>32233</v>
      </c>
      <c r="M21" s="54" t="s">
        <v>2585</v>
      </c>
      <c r="N21" s="54" t="s">
        <v>2585</v>
      </c>
      <c r="O21" s="96" t="s">
        <v>85</v>
      </c>
      <c r="P21" s="64" t="s">
        <v>216</v>
      </c>
      <c r="Q21" s="64" t="s">
        <v>1191</v>
      </c>
      <c r="R21" s="204">
        <v>200001082095</v>
      </c>
      <c r="S21" s="205">
        <v>46191</v>
      </c>
      <c r="T21" s="66" t="str">
        <f t="shared" si="2"/>
        <v>DONE</v>
      </c>
      <c r="U21" s="205">
        <v>46191</v>
      </c>
      <c r="V21" s="71">
        <v>9200096336</v>
      </c>
      <c r="W21" s="71">
        <v>47507</v>
      </c>
      <c r="X21" s="169">
        <v>46203</v>
      </c>
      <c r="Y21" s="69" t="str">
        <f t="shared" si="3"/>
        <v>DONE</v>
      </c>
      <c r="Z21" s="25">
        <v>51638</v>
      </c>
      <c r="AA21" s="179">
        <v>46203</v>
      </c>
      <c r="AB21" s="25" t="str">
        <f t="shared" si="4"/>
        <v>DONE</v>
      </c>
      <c r="AC21" s="71"/>
      <c r="AD21" s="54" t="s">
        <v>2586</v>
      </c>
      <c r="AE21" s="76">
        <v>46203</v>
      </c>
      <c r="AF21" s="69" t="str">
        <f t="shared" si="5"/>
        <v>DONE</v>
      </c>
      <c r="AG21" s="69">
        <v>46208</v>
      </c>
      <c r="AH21" s="170"/>
      <c r="AI21" s="77" t="e">
        <f t="shared" ca="1" si="6"/>
        <v>#NAME?</v>
      </c>
      <c r="AJ21" s="80" t="str">
        <f t="array" ref="AJ21">IFERROR(INDEX('[1]Master Price'!$E:$E,MATCH(D21,'[1]Master Price'!$B:$B,0)),"0")</f>
        <v>0</v>
      </c>
      <c r="AK21" s="80">
        <f t="shared" si="7"/>
        <v>0</v>
      </c>
      <c r="AL21" s="82" t="str">
        <f t="shared" si="8"/>
        <v>0-day</v>
      </c>
      <c r="AM21" s="82" t="str">
        <f t="shared" si="9"/>
        <v>0-day</v>
      </c>
      <c r="AN21" s="82" t="str">
        <f t="shared" si="10"/>
        <v>12-day</v>
      </c>
      <c r="AO21" s="82" t="str">
        <f t="shared" si="11"/>
        <v>0-day</v>
      </c>
      <c r="AP21" s="82" t="str">
        <f t="shared" si="12"/>
        <v>0-day</v>
      </c>
      <c r="AQ21" s="82" t="str">
        <f t="shared" si="13"/>
        <v>0-day</v>
      </c>
      <c r="AR21" s="5"/>
      <c r="AS21" s="83">
        <f t="shared" si="14"/>
        <v>19</v>
      </c>
      <c r="AT21" s="54" t="s">
        <v>2592</v>
      </c>
      <c r="AU21" s="84">
        <f t="shared" si="16"/>
        <v>46178</v>
      </c>
      <c r="AV21" s="85">
        <f t="shared" si="17"/>
        <v>46191</v>
      </c>
      <c r="AW21" s="86" t="s">
        <v>4131</v>
      </c>
      <c r="AX21" s="85">
        <f t="shared" si="18"/>
        <v>46203</v>
      </c>
      <c r="AY21" s="86" t="s">
        <v>4132</v>
      </c>
      <c r="AZ21" s="171">
        <f t="shared" si="19"/>
        <v>9200096701</v>
      </c>
      <c r="BA21" s="85">
        <f t="shared" si="20"/>
        <v>47556</v>
      </c>
      <c r="BB21" s="85">
        <f t="shared" si="21"/>
        <v>46203</v>
      </c>
      <c r="BC21" s="90" t="str">
        <f t="shared" si="22"/>
        <v>GMI26-0050360</v>
      </c>
      <c r="BD21" s="90">
        <f t="shared" si="23"/>
        <v>46203</v>
      </c>
      <c r="BE21" s="85">
        <f t="shared" si="24"/>
        <v>46208</v>
      </c>
      <c r="BF21" s="22" t="e">
        <f t="shared" si="25"/>
        <v>#VALUE!</v>
      </c>
      <c r="BG21" s="22" t="e">
        <f t="shared" ca="1" si="26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 t="shared" si="0"/>
        <v>20</v>
      </c>
      <c r="B22" s="52">
        <v>46177</v>
      </c>
      <c r="C22" s="54" t="s">
        <v>2574</v>
      </c>
      <c r="D22" s="58" t="s">
        <v>1429</v>
      </c>
      <c r="E22" s="56" t="s">
        <v>1430</v>
      </c>
      <c r="F22" s="54">
        <v>1</v>
      </c>
      <c r="G22" s="54" t="s">
        <v>65</v>
      </c>
      <c r="H22" s="54" t="str">
        <f t="shared" si="1"/>
        <v>DONE</v>
      </c>
      <c r="I22" s="54" t="s">
        <v>442</v>
      </c>
      <c r="J22" s="58" t="s">
        <v>443</v>
      </c>
      <c r="K22" s="58" t="s">
        <v>79</v>
      </c>
      <c r="L22" s="60">
        <v>32233</v>
      </c>
      <c r="M22" s="54" t="s">
        <v>2585</v>
      </c>
      <c r="N22" s="54" t="s">
        <v>2585</v>
      </c>
      <c r="O22" s="96" t="s">
        <v>85</v>
      </c>
      <c r="P22" s="64" t="s">
        <v>216</v>
      </c>
      <c r="Q22" s="64" t="s">
        <v>1191</v>
      </c>
      <c r="R22" s="204">
        <v>200001082095</v>
      </c>
      <c r="S22" s="205">
        <v>46191</v>
      </c>
      <c r="T22" s="66" t="str">
        <f t="shared" si="2"/>
        <v>DONE</v>
      </c>
      <c r="U22" s="205">
        <v>46191</v>
      </c>
      <c r="V22" s="71">
        <v>9200096336</v>
      </c>
      <c r="W22" s="71">
        <v>47507</v>
      </c>
      <c r="X22" s="169">
        <v>46203</v>
      </c>
      <c r="Y22" s="69" t="str">
        <f t="shared" si="3"/>
        <v>DONE</v>
      </c>
      <c r="Z22" s="25">
        <v>51638</v>
      </c>
      <c r="AA22" s="179">
        <v>46203</v>
      </c>
      <c r="AB22" s="25" t="str">
        <f t="shared" si="4"/>
        <v>DONE</v>
      </c>
      <c r="AC22" s="71"/>
      <c r="AD22" s="54" t="s">
        <v>2586</v>
      </c>
      <c r="AE22" s="76">
        <v>46203</v>
      </c>
      <c r="AF22" s="69" t="str">
        <f t="shared" si="5"/>
        <v>DONE</v>
      </c>
      <c r="AG22" s="69">
        <v>46208</v>
      </c>
      <c r="AH22" s="170"/>
      <c r="AI22" s="77" t="e">
        <f t="shared" ca="1" si="6"/>
        <v>#NAME?</v>
      </c>
      <c r="AJ22" s="80" t="str">
        <f t="array" ref="AJ22">IFERROR(INDEX('[1]Master Price'!$E:$E,MATCH(D22,'[1]Master Price'!$B:$B,0)),"0")</f>
        <v>0</v>
      </c>
      <c r="AK22" s="80">
        <f t="shared" si="7"/>
        <v>0</v>
      </c>
      <c r="AL22" s="82" t="str">
        <f t="shared" si="8"/>
        <v>0-day</v>
      </c>
      <c r="AM22" s="82" t="str">
        <f t="shared" si="9"/>
        <v>0-day</v>
      </c>
      <c r="AN22" s="82" t="str">
        <f t="shared" si="10"/>
        <v>12-day</v>
      </c>
      <c r="AO22" s="82" t="str">
        <f t="shared" si="11"/>
        <v>0-day</v>
      </c>
      <c r="AP22" s="82" t="str">
        <f t="shared" si="12"/>
        <v>0-day</v>
      </c>
      <c r="AQ22" s="82" t="str">
        <f t="shared" si="13"/>
        <v>0-day</v>
      </c>
      <c r="AR22" s="5"/>
      <c r="AS22" s="83">
        <f t="shared" si="14"/>
        <v>20</v>
      </c>
      <c r="AT22" s="54" t="s">
        <v>2596</v>
      </c>
      <c r="AU22" s="84">
        <f t="shared" si="16"/>
        <v>46177</v>
      </c>
      <c r="AV22" s="85">
        <f t="shared" si="17"/>
        <v>46191</v>
      </c>
      <c r="AW22" s="86" t="s">
        <v>4131</v>
      </c>
      <c r="AX22" s="85">
        <f t="shared" si="18"/>
        <v>46203</v>
      </c>
      <c r="AY22" s="86" t="s">
        <v>4132</v>
      </c>
      <c r="AZ22" s="171">
        <f t="shared" si="19"/>
        <v>9200096714</v>
      </c>
      <c r="BA22" s="85">
        <f t="shared" si="20"/>
        <v>47561</v>
      </c>
      <c r="BB22" s="85">
        <f t="shared" si="21"/>
        <v>46203</v>
      </c>
      <c r="BC22" s="90" t="str">
        <f t="shared" si="22"/>
        <v>GMI26-0050366</v>
      </c>
      <c r="BD22" s="90">
        <f t="shared" si="23"/>
        <v>46203</v>
      </c>
      <c r="BE22" s="85">
        <f t="shared" si="24"/>
        <v>46208</v>
      </c>
      <c r="BF22" s="22" t="e">
        <f t="shared" si="25"/>
        <v>#VALUE!</v>
      </c>
      <c r="BG22" s="22" t="e">
        <f t="shared" ca="1" si="26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 t="shared" si="0"/>
        <v>21</v>
      </c>
      <c r="B23" s="52">
        <v>46177</v>
      </c>
      <c r="C23" s="54" t="s">
        <v>2574</v>
      </c>
      <c r="D23" s="54" t="s">
        <v>153</v>
      </c>
      <c r="E23" s="56" t="s">
        <v>154</v>
      </c>
      <c r="F23" s="54">
        <v>1</v>
      </c>
      <c r="G23" s="54" t="s">
        <v>65</v>
      </c>
      <c r="H23" s="54" t="str">
        <f t="shared" si="1"/>
        <v>DONE</v>
      </c>
      <c r="I23" s="54" t="s">
        <v>442</v>
      </c>
      <c r="J23" s="58" t="s">
        <v>443</v>
      </c>
      <c r="K23" s="58" t="s">
        <v>79</v>
      </c>
      <c r="L23" s="60">
        <v>32233</v>
      </c>
      <c r="M23" s="54" t="s">
        <v>2585</v>
      </c>
      <c r="N23" s="54" t="s">
        <v>2585</v>
      </c>
      <c r="O23" s="96" t="s">
        <v>85</v>
      </c>
      <c r="P23" s="64" t="s">
        <v>216</v>
      </c>
      <c r="Q23" s="64" t="s">
        <v>1191</v>
      </c>
      <c r="R23" s="204">
        <v>200001082095</v>
      </c>
      <c r="S23" s="205">
        <v>46191</v>
      </c>
      <c r="T23" s="66" t="str">
        <f t="shared" si="2"/>
        <v>DONE</v>
      </c>
      <c r="U23" s="205">
        <v>46191</v>
      </c>
      <c r="V23" s="71">
        <v>9200096336</v>
      </c>
      <c r="W23" s="71">
        <v>47507</v>
      </c>
      <c r="X23" s="169">
        <v>46203</v>
      </c>
      <c r="Y23" s="69" t="str">
        <f t="shared" si="3"/>
        <v>DONE</v>
      </c>
      <c r="Z23" s="25">
        <v>51638</v>
      </c>
      <c r="AA23" s="179">
        <v>46203</v>
      </c>
      <c r="AB23" s="25" t="str">
        <f t="shared" si="4"/>
        <v>DONE</v>
      </c>
      <c r="AC23" s="71"/>
      <c r="AD23" s="54" t="s">
        <v>2586</v>
      </c>
      <c r="AE23" s="73">
        <v>46203</v>
      </c>
      <c r="AF23" s="69" t="str">
        <f t="shared" si="5"/>
        <v>DONE</v>
      </c>
      <c r="AG23" s="69">
        <v>46208</v>
      </c>
      <c r="AH23" s="170"/>
      <c r="AI23" s="77" t="e">
        <f t="shared" ca="1" si="6"/>
        <v>#NAME?</v>
      </c>
      <c r="AJ23" s="80" t="str">
        <f t="array" ref="AJ23">IFERROR(INDEX('[1]Master Price'!$E:$E,MATCH(D23,'[1]Master Price'!$B:$B,0)),"0")</f>
        <v>0</v>
      </c>
      <c r="AK23" s="80">
        <f t="shared" si="7"/>
        <v>0</v>
      </c>
      <c r="AL23" s="82" t="str">
        <f t="shared" si="8"/>
        <v>0-day</v>
      </c>
      <c r="AM23" s="82" t="str">
        <f t="shared" si="9"/>
        <v>0-day</v>
      </c>
      <c r="AN23" s="82" t="str">
        <f t="shared" si="10"/>
        <v>12-day</v>
      </c>
      <c r="AO23" s="82" t="str">
        <f t="shared" si="11"/>
        <v>0-day</v>
      </c>
      <c r="AP23" s="82" t="str">
        <f t="shared" si="12"/>
        <v>0-day</v>
      </c>
      <c r="AQ23" s="82" t="str">
        <f t="shared" si="13"/>
        <v>0-day</v>
      </c>
      <c r="AR23" s="5"/>
      <c r="AS23" s="83">
        <f t="shared" si="14"/>
        <v>21</v>
      </c>
      <c r="AT23" s="54" t="s">
        <v>2598</v>
      </c>
      <c r="AU23" s="84">
        <f t="shared" si="16"/>
        <v>46178</v>
      </c>
      <c r="AV23" s="85">
        <f t="shared" si="17"/>
        <v>46191</v>
      </c>
      <c r="AW23" s="86" t="s">
        <v>4131</v>
      </c>
      <c r="AX23" s="85">
        <f t="shared" si="18"/>
        <v>46203</v>
      </c>
      <c r="AY23" s="86" t="s">
        <v>4132</v>
      </c>
      <c r="AZ23" s="171">
        <f t="shared" si="19"/>
        <v>9200097140</v>
      </c>
      <c r="BA23" s="85">
        <f t="shared" si="20"/>
        <v>47600</v>
      </c>
      <c r="BB23" s="85">
        <f t="shared" si="21"/>
        <v>46203</v>
      </c>
      <c r="BC23" s="90" t="str">
        <f t="shared" si="22"/>
        <v>GMI26-0050307</v>
      </c>
      <c r="BD23" s="90">
        <f t="shared" si="23"/>
        <v>46203</v>
      </c>
      <c r="BE23" s="85">
        <f t="shared" si="24"/>
        <v>46208</v>
      </c>
      <c r="BF23" s="22" t="e">
        <f t="shared" si="25"/>
        <v>#VALUE!</v>
      </c>
      <c r="BG23" s="22" t="e">
        <f t="shared" ca="1" si="26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 t="shared" si="0"/>
        <v>22</v>
      </c>
      <c r="B24" s="52">
        <v>46177</v>
      </c>
      <c r="C24" s="54" t="s">
        <v>2574</v>
      </c>
      <c r="D24" s="54" t="s">
        <v>2600</v>
      </c>
      <c r="E24" s="56" t="s">
        <v>2462</v>
      </c>
      <c r="F24" s="54">
        <v>1</v>
      </c>
      <c r="G24" s="54" t="s">
        <v>527</v>
      </c>
      <c r="H24" s="54" t="str">
        <f t="shared" si="1"/>
        <v>DONE</v>
      </c>
      <c r="I24" s="54" t="s">
        <v>442</v>
      </c>
      <c r="J24" s="58" t="s">
        <v>443</v>
      </c>
      <c r="K24" s="58" t="s">
        <v>79</v>
      </c>
      <c r="L24" s="60">
        <v>32233</v>
      </c>
      <c r="M24" s="54" t="s">
        <v>2585</v>
      </c>
      <c r="N24" s="54" t="s">
        <v>2585</v>
      </c>
      <c r="O24" s="96" t="s">
        <v>85</v>
      </c>
      <c r="P24" s="64" t="s">
        <v>216</v>
      </c>
      <c r="Q24" s="64" t="s">
        <v>1191</v>
      </c>
      <c r="R24" s="204">
        <v>200001082095</v>
      </c>
      <c r="S24" s="205">
        <v>46191</v>
      </c>
      <c r="T24" s="66" t="str">
        <f t="shared" si="2"/>
        <v>DONE</v>
      </c>
      <c r="U24" s="205">
        <v>46191</v>
      </c>
      <c r="V24" s="71">
        <v>9200096336</v>
      </c>
      <c r="W24" s="71">
        <v>47507</v>
      </c>
      <c r="X24" s="169">
        <v>46203</v>
      </c>
      <c r="Y24" s="69" t="str">
        <f t="shared" si="3"/>
        <v>DONE</v>
      </c>
      <c r="Z24" s="25">
        <v>51638</v>
      </c>
      <c r="AA24" s="179">
        <v>46203</v>
      </c>
      <c r="AB24" s="25" t="str">
        <f t="shared" si="4"/>
        <v>DONE</v>
      </c>
      <c r="AC24" s="71"/>
      <c r="AD24" s="54" t="s">
        <v>2586</v>
      </c>
      <c r="AE24" s="73">
        <v>46203</v>
      </c>
      <c r="AF24" s="69" t="str">
        <f t="shared" si="5"/>
        <v>DONE</v>
      </c>
      <c r="AG24" s="69">
        <v>46208</v>
      </c>
      <c r="AH24" s="170"/>
      <c r="AI24" s="77" t="e">
        <f t="shared" ca="1" si="6"/>
        <v>#NAME?</v>
      </c>
      <c r="AJ24" s="80" t="str">
        <f t="array" ref="AJ24">IFERROR(INDEX('[1]Master Price'!$E:$E,MATCH(D24,'[1]Master Price'!$B:$B,0)),"0")</f>
        <v>0</v>
      </c>
      <c r="AK24" s="80">
        <f t="shared" si="7"/>
        <v>0</v>
      </c>
      <c r="AL24" s="82" t="str">
        <f t="shared" si="8"/>
        <v>0-day</v>
      </c>
      <c r="AM24" s="82" t="str">
        <f t="shared" si="9"/>
        <v>0-day</v>
      </c>
      <c r="AN24" s="82" t="str">
        <f t="shared" si="10"/>
        <v>12-day</v>
      </c>
      <c r="AO24" s="82" t="str">
        <f t="shared" si="11"/>
        <v>0-day</v>
      </c>
      <c r="AP24" s="82" t="str">
        <f t="shared" si="12"/>
        <v>0-day</v>
      </c>
      <c r="AQ24" s="82" t="str">
        <f t="shared" si="13"/>
        <v>0-day</v>
      </c>
      <c r="AR24" s="5"/>
      <c r="AS24" s="83">
        <f t="shared" si="14"/>
        <v>22</v>
      </c>
      <c r="AT24" s="54" t="s">
        <v>2602</v>
      </c>
      <c r="AU24" s="84">
        <f t="shared" si="16"/>
        <v>46178</v>
      </c>
      <c r="AV24" s="85">
        <f t="shared" si="17"/>
        <v>46191</v>
      </c>
      <c r="AW24" s="86" t="s">
        <v>4131</v>
      </c>
      <c r="AX24" s="85">
        <f t="shared" si="18"/>
        <v>46203</v>
      </c>
      <c r="AY24" s="86" t="s">
        <v>4132</v>
      </c>
      <c r="AZ24" s="171">
        <f t="shared" si="19"/>
        <v>9200096354</v>
      </c>
      <c r="BA24" s="85">
        <f t="shared" si="20"/>
        <v>47548</v>
      </c>
      <c r="BB24" s="85">
        <f t="shared" si="21"/>
        <v>46203</v>
      </c>
      <c r="BC24" s="90" t="str">
        <f t="shared" si="22"/>
        <v>GMI26-0050355</v>
      </c>
      <c r="BD24" s="90">
        <f t="shared" si="23"/>
        <v>46203</v>
      </c>
      <c r="BE24" s="85">
        <f t="shared" si="24"/>
        <v>46208</v>
      </c>
      <c r="BF24" s="22" t="e">
        <f t="shared" si="25"/>
        <v>#VALUE!</v>
      </c>
      <c r="BG24" s="22" t="e">
        <f t="shared" ca="1" si="26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 t="shared" si="0"/>
        <v>23</v>
      </c>
      <c r="B25" s="52">
        <v>46178</v>
      </c>
      <c r="C25" s="54" t="s">
        <v>2577</v>
      </c>
      <c r="D25" s="54" t="s">
        <v>244</v>
      </c>
      <c r="E25" s="56" t="s">
        <v>245</v>
      </c>
      <c r="F25" s="54">
        <v>1</v>
      </c>
      <c r="G25" s="54" t="s">
        <v>527</v>
      </c>
      <c r="H25" s="54" t="str">
        <f t="shared" si="1"/>
        <v>DONE</v>
      </c>
      <c r="I25" s="54" t="s">
        <v>2477</v>
      </c>
      <c r="J25" s="58" t="s">
        <v>1363</v>
      </c>
      <c r="K25" s="58" t="s">
        <v>106</v>
      </c>
      <c r="L25" s="60"/>
      <c r="M25" s="54" t="s">
        <v>1024</v>
      </c>
      <c r="N25" s="54" t="s">
        <v>1024</v>
      </c>
      <c r="O25" s="114" t="s">
        <v>81</v>
      </c>
      <c r="P25" s="64" t="s">
        <v>813</v>
      </c>
      <c r="Q25" s="64" t="s">
        <v>529</v>
      </c>
      <c r="R25" s="204">
        <v>200001082616</v>
      </c>
      <c r="S25" s="205">
        <v>46191</v>
      </c>
      <c r="T25" s="66" t="str">
        <f t="shared" si="2"/>
        <v>DONE</v>
      </c>
      <c r="U25" s="205">
        <v>46191</v>
      </c>
      <c r="V25" s="71">
        <v>9200096082</v>
      </c>
      <c r="W25" s="71">
        <v>47498</v>
      </c>
      <c r="X25" s="169">
        <v>46203</v>
      </c>
      <c r="Y25" s="69" t="str">
        <f t="shared" si="3"/>
        <v>DONE</v>
      </c>
      <c r="Z25" s="25">
        <v>51628</v>
      </c>
      <c r="AA25" s="179">
        <v>46203</v>
      </c>
      <c r="AB25" s="25" t="str">
        <f t="shared" si="4"/>
        <v>DONE</v>
      </c>
      <c r="AC25" s="71"/>
      <c r="AD25" s="54" t="s">
        <v>2603</v>
      </c>
      <c r="AE25" s="73">
        <v>46203</v>
      </c>
      <c r="AF25" s="69" t="str">
        <f t="shared" si="5"/>
        <v>DONE</v>
      </c>
      <c r="AG25" s="69">
        <v>46208</v>
      </c>
      <c r="AH25" s="170"/>
      <c r="AI25" s="77" t="e">
        <f t="shared" ca="1" si="6"/>
        <v>#NAME?</v>
      </c>
      <c r="AJ25" s="80" t="str">
        <f t="array" ref="AJ25">IFERROR(INDEX('[1]Master Price'!$E:$E,MATCH(D25,'[1]Master Price'!$B:$B,0)),"0")</f>
        <v>0</v>
      </c>
      <c r="AK25" s="80">
        <f t="shared" si="7"/>
        <v>0</v>
      </c>
      <c r="AL25" s="82" t="str">
        <f t="shared" si="8"/>
        <v>0-day</v>
      </c>
      <c r="AM25" s="82" t="str">
        <f t="shared" si="9"/>
        <v>0-day</v>
      </c>
      <c r="AN25" s="82" t="str">
        <f t="shared" si="10"/>
        <v>12-day</v>
      </c>
      <c r="AO25" s="82" t="str">
        <f t="shared" si="11"/>
        <v>0-day</v>
      </c>
      <c r="AP25" s="82" t="str">
        <f t="shared" si="12"/>
        <v>0-day</v>
      </c>
      <c r="AQ25" s="82" t="str">
        <f t="shared" si="13"/>
        <v>0-day</v>
      </c>
      <c r="AR25" s="5"/>
      <c r="AS25" s="83">
        <f t="shared" si="14"/>
        <v>23</v>
      </c>
      <c r="AT25" s="54" t="s">
        <v>2607</v>
      </c>
      <c r="AU25" s="84">
        <f t="shared" si="16"/>
        <v>46177</v>
      </c>
      <c r="AV25" s="85">
        <f t="shared" si="17"/>
        <v>46191</v>
      </c>
      <c r="AW25" s="86" t="s">
        <v>4131</v>
      </c>
      <c r="AX25" s="85">
        <f t="shared" si="18"/>
        <v>46203</v>
      </c>
      <c r="AY25" s="86" t="s">
        <v>4132</v>
      </c>
      <c r="AZ25" s="171">
        <f t="shared" si="19"/>
        <v>9200096062</v>
      </c>
      <c r="BA25" s="85">
        <f t="shared" si="20"/>
        <v>47472</v>
      </c>
      <c r="BB25" s="85">
        <f t="shared" si="21"/>
        <v>46203</v>
      </c>
      <c r="BC25" s="90" t="str">
        <f t="shared" si="22"/>
        <v>GMI26-0050213</v>
      </c>
      <c r="BD25" s="90">
        <f t="shared" si="23"/>
        <v>46203</v>
      </c>
      <c r="BE25" s="85">
        <f t="shared" si="24"/>
        <v>46208</v>
      </c>
      <c r="BF25" s="22" t="e">
        <f t="shared" si="25"/>
        <v>#VALUE!</v>
      </c>
      <c r="BG25" s="22" t="e">
        <f t="shared" ca="1" si="26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 t="shared" si="0"/>
        <v>24</v>
      </c>
      <c r="B26" s="52">
        <v>46178</v>
      </c>
      <c r="C26" s="54" t="s">
        <v>2578</v>
      </c>
      <c r="D26" s="54" t="s">
        <v>2278</v>
      </c>
      <c r="E26" s="56" t="s">
        <v>2279</v>
      </c>
      <c r="F26" s="54">
        <v>2</v>
      </c>
      <c r="G26" s="54" t="s">
        <v>65</v>
      </c>
      <c r="H26" s="54" t="str">
        <f t="shared" si="1"/>
        <v>DONE</v>
      </c>
      <c r="I26" s="54" t="s">
        <v>867</v>
      </c>
      <c r="J26" s="58" t="s">
        <v>868</v>
      </c>
      <c r="K26" s="58" t="s">
        <v>79</v>
      </c>
      <c r="L26" s="60"/>
      <c r="M26" s="54" t="s">
        <v>2608</v>
      </c>
      <c r="N26" s="54" t="s">
        <v>2608</v>
      </c>
      <c r="O26" s="96" t="s">
        <v>85</v>
      </c>
      <c r="P26" s="64" t="s">
        <v>813</v>
      </c>
      <c r="Q26" s="64" t="s">
        <v>121</v>
      </c>
      <c r="R26" s="204">
        <v>200001082167</v>
      </c>
      <c r="S26" s="205">
        <v>46191</v>
      </c>
      <c r="T26" s="66" t="str">
        <f t="shared" si="2"/>
        <v>DONE</v>
      </c>
      <c r="U26" s="205">
        <v>46191</v>
      </c>
      <c r="V26" s="71">
        <v>9200096345</v>
      </c>
      <c r="W26" s="71">
        <v>47547</v>
      </c>
      <c r="X26" s="169">
        <v>46203</v>
      </c>
      <c r="Y26" s="69" t="str">
        <f t="shared" si="3"/>
        <v>DONE</v>
      </c>
      <c r="Z26" s="25">
        <v>51688</v>
      </c>
      <c r="AA26" s="179">
        <v>46203</v>
      </c>
      <c r="AB26" s="25" t="str">
        <f t="shared" si="4"/>
        <v>DONE</v>
      </c>
      <c r="AC26" s="71"/>
      <c r="AD26" s="54" t="s">
        <v>2609</v>
      </c>
      <c r="AE26" s="73">
        <v>46203</v>
      </c>
      <c r="AF26" s="69" t="str">
        <f t="shared" si="5"/>
        <v>DONE</v>
      </c>
      <c r="AG26" s="69">
        <v>46208</v>
      </c>
      <c r="AH26" s="170"/>
      <c r="AI26" s="77" t="e">
        <f t="shared" ca="1" si="6"/>
        <v>#NAME?</v>
      </c>
      <c r="AJ26" s="80" t="str">
        <f t="array" ref="AJ26">IFERROR(INDEX('[1]Master Price'!$E:$E,MATCH(D26,'[1]Master Price'!$B:$B,0)),"0")</f>
        <v>0</v>
      </c>
      <c r="AK26" s="80">
        <f t="shared" si="7"/>
        <v>0</v>
      </c>
      <c r="AL26" s="82" t="str">
        <f t="shared" si="8"/>
        <v>0-day</v>
      </c>
      <c r="AM26" s="82" t="str">
        <f t="shared" si="9"/>
        <v>0-day</v>
      </c>
      <c r="AN26" s="82" t="str">
        <f t="shared" si="10"/>
        <v>12-day</v>
      </c>
      <c r="AO26" s="82" t="str">
        <f t="shared" si="11"/>
        <v>0-day</v>
      </c>
      <c r="AP26" s="82" t="str">
        <f t="shared" si="12"/>
        <v>0-day</v>
      </c>
      <c r="AQ26" s="82" t="str">
        <f t="shared" si="13"/>
        <v>0-day</v>
      </c>
      <c r="AR26" s="5"/>
      <c r="AS26" s="83">
        <f t="shared" si="14"/>
        <v>24</v>
      </c>
      <c r="AT26" s="54" t="s">
        <v>2610</v>
      </c>
      <c r="AU26" s="84">
        <f t="shared" si="16"/>
        <v>46179</v>
      </c>
      <c r="AV26" s="85">
        <f t="shared" si="17"/>
        <v>46191</v>
      </c>
      <c r="AW26" s="86" t="s">
        <v>4131</v>
      </c>
      <c r="AX26" s="85">
        <f t="shared" si="18"/>
        <v>46203</v>
      </c>
      <c r="AY26" s="86" t="s">
        <v>4132</v>
      </c>
      <c r="AZ26" s="171">
        <f t="shared" si="19"/>
        <v>9200096707</v>
      </c>
      <c r="BA26" s="85">
        <f t="shared" si="20"/>
        <v>47559</v>
      </c>
      <c r="BB26" s="85">
        <f t="shared" si="21"/>
        <v>46203</v>
      </c>
      <c r="BC26" s="90" t="str">
        <f t="shared" si="22"/>
        <v>GMI26-0050361</v>
      </c>
      <c r="BD26" s="90">
        <f t="shared" si="23"/>
        <v>46203</v>
      </c>
      <c r="BE26" s="85">
        <f t="shared" si="24"/>
        <v>46208</v>
      </c>
      <c r="BF26" s="22" t="e">
        <f t="shared" si="25"/>
        <v>#VALUE!</v>
      </c>
      <c r="BG26" s="22" t="e">
        <f t="shared" ca="1" si="26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 t="shared" si="0"/>
        <v>25</v>
      </c>
      <c r="B27" s="52">
        <v>46178</v>
      </c>
      <c r="C27" s="54" t="s">
        <v>2581</v>
      </c>
      <c r="D27" s="54" t="s">
        <v>1178</v>
      </c>
      <c r="E27" s="56" t="s">
        <v>1179</v>
      </c>
      <c r="F27" s="54">
        <v>7</v>
      </c>
      <c r="G27" s="54" t="s">
        <v>65</v>
      </c>
      <c r="H27" s="54" t="str">
        <f t="shared" si="1"/>
        <v>DONE</v>
      </c>
      <c r="I27" s="54" t="s">
        <v>2611</v>
      </c>
      <c r="J27" s="62" t="s">
        <v>73</v>
      </c>
      <c r="K27" s="62" t="s">
        <v>73</v>
      </c>
      <c r="L27" s="60"/>
      <c r="M27" s="54" t="s">
        <v>1124</v>
      </c>
      <c r="N27" s="54" t="s">
        <v>1124</v>
      </c>
      <c r="O27" s="96" t="s">
        <v>85</v>
      </c>
      <c r="P27" s="64" t="s">
        <v>813</v>
      </c>
      <c r="Q27" s="64" t="s">
        <v>785</v>
      </c>
      <c r="R27" s="204">
        <v>200001082612</v>
      </c>
      <c r="S27" s="205">
        <v>46191</v>
      </c>
      <c r="T27" s="66" t="str">
        <f t="shared" si="2"/>
        <v>DONE</v>
      </c>
      <c r="U27" s="205">
        <v>46191</v>
      </c>
      <c r="V27" s="71">
        <v>9200096355</v>
      </c>
      <c r="W27" s="71">
        <v>47550</v>
      </c>
      <c r="X27" s="169">
        <v>46203</v>
      </c>
      <c r="Y27" s="69" t="str">
        <f t="shared" si="3"/>
        <v>DONE</v>
      </c>
      <c r="Z27" s="25">
        <v>51691</v>
      </c>
      <c r="AA27" s="179">
        <v>46203</v>
      </c>
      <c r="AB27" s="25" t="str">
        <f t="shared" si="4"/>
        <v>DONE</v>
      </c>
      <c r="AC27" s="71"/>
      <c r="AD27" s="54" t="s">
        <v>2612</v>
      </c>
      <c r="AE27" s="73">
        <v>46203</v>
      </c>
      <c r="AF27" s="69" t="str">
        <f t="shared" si="5"/>
        <v>DONE</v>
      </c>
      <c r="AG27" s="69">
        <v>46208</v>
      </c>
      <c r="AH27" s="170"/>
      <c r="AI27" s="77" t="e">
        <f t="shared" ca="1" si="6"/>
        <v>#NAME?</v>
      </c>
      <c r="AJ27" s="80" t="str">
        <f t="array" ref="AJ27">IFERROR(INDEX('[1]Master Price'!$E:$E,MATCH(D27,'[1]Master Price'!$B:$B,0)),"0")</f>
        <v>0</v>
      </c>
      <c r="AK27" s="80">
        <f t="shared" si="7"/>
        <v>0</v>
      </c>
      <c r="AL27" s="82" t="str">
        <f t="shared" si="8"/>
        <v>0-day</v>
      </c>
      <c r="AM27" s="82" t="str">
        <f t="shared" si="9"/>
        <v>0-day</v>
      </c>
      <c r="AN27" s="82" t="str">
        <f t="shared" si="10"/>
        <v>12-day</v>
      </c>
      <c r="AO27" s="82" t="str">
        <f t="shared" si="11"/>
        <v>0-day</v>
      </c>
      <c r="AP27" s="82" t="str">
        <f t="shared" si="12"/>
        <v>0-day</v>
      </c>
      <c r="AQ27" s="82" t="str">
        <f t="shared" si="13"/>
        <v>0-day</v>
      </c>
      <c r="AR27" s="5"/>
      <c r="AS27" s="83">
        <f t="shared" si="14"/>
        <v>25</v>
      </c>
      <c r="AT27" s="54" t="s">
        <v>2614</v>
      </c>
      <c r="AU27" s="84">
        <f t="shared" si="16"/>
        <v>46179</v>
      </c>
      <c r="AV27" s="85">
        <f t="shared" si="17"/>
        <v>46191</v>
      </c>
      <c r="AW27" s="86" t="s">
        <v>4131</v>
      </c>
      <c r="AX27" s="85">
        <f t="shared" si="18"/>
        <v>46203</v>
      </c>
      <c r="AY27" s="86" t="s">
        <v>4132</v>
      </c>
      <c r="AZ27" s="171">
        <f t="shared" si="19"/>
        <v>9200096706</v>
      </c>
      <c r="BA27" s="85">
        <f t="shared" si="20"/>
        <v>47560</v>
      </c>
      <c r="BB27" s="85">
        <f t="shared" si="21"/>
        <v>46203</v>
      </c>
      <c r="BC27" s="90" t="str">
        <f t="shared" si="22"/>
        <v>GMI26-0050364</v>
      </c>
      <c r="BD27" s="90">
        <f t="shared" si="23"/>
        <v>46203</v>
      </c>
      <c r="BE27" s="85">
        <f t="shared" si="24"/>
        <v>46208</v>
      </c>
      <c r="BF27" s="22" t="e">
        <f t="shared" si="25"/>
        <v>#VALUE!</v>
      </c>
      <c r="BG27" s="22" t="e">
        <f t="shared" si="26"/>
        <v>#REF!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 t="shared" si="0"/>
        <v>26</v>
      </c>
      <c r="B28" s="52">
        <v>46178</v>
      </c>
      <c r="C28" s="54" t="s">
        <v>2589</v>
      </c>
      <c r="D28" s="54" t="s">
        <v>163</v>
      </c>
      <c r="E28" s="56" t="s">
        <v>164</v>
      </c>
      <c r="F28" s="54">
        <v>2</v>
      </c>
      <c r="G28" s="54" t="s">
        <v>65</v>
      </c>
      <c r="H28" s="54" t="str">
        <f t="shared" si="1"/>
        <v>DONE</v>
      </c>
      <c r="I28" s="54" t="s">
        <v>1757</v>
      </c>
      <c r="J28" s="62" t="s">
        <v>73</v>
      </c>
      <c r="K28" s="62" t="s">
        <v>73</v>
      </c>
      <c r="L28" s="60"/>
      <c r="M28" s="54"/>
      <c r="N28" s="54"/>
      <c r="O28" s="98" t="s">
        <v>91</v>
      </c>
      <c r="P28" s="64" t="s">
        <v>813</v>
      </c>
      <c r="Q28" s="64" t="s">
        <v>92</v>
      </c>
      <c r="R28" s="204">
        <v>200001082620</v>
      </c>
      <c r="S28" s="205">
        <v>46191</v>
      </c>
      <c r="T28" s="66" t="str">
        <f t="shared" si="2"/>
        <v>DONE</v>
      </c>
      <c r="U28" s="205">
        <v>46191</v>
      </c>
      <c r="V28" s="71">
        <v>9200097138</v>
      </c>
      <c r="W28" s="71">
        <v>47599</v>
      </c>
      <c r="X28" s="169">
        <v>46203</v>
      </c>
      <c r="Y28" s="69" t="str">
        <f t="shared" si="3"/>
        <v>DONE</v>
      </c>
      <c r="Z28" s="25">
        <v>51601</v>
      </c>
      <c r="AA28" s="179">
        <v>46203</v>
      </c>
      <c r="AB28" s="25" t="str">
        <f t="shared" si="4"/>
        <v>DONE</v>
      </c>
      <c r="AC28" s="71"/>
      <c r="AD28" s="54" t="s">
        <v>2615</v>
      </c>
      <c r="AE28" s="73">
        <v>46203</v>
      </c>
      <c r="AF28" s="69" t="str">
        <f t="shared" si="5"/>
        <v>DONE</v>
      </c>
      <c r="AG28" s="69">
        <v>46208</v>
      </c>
      <c r="AH28" s="170"/>
      <c r="AI28" s="77" t="e">
        <f t="shared" ca="1" si="6"/>
        <v>#NAME?</v>
      </c>
      <c r="AJ28" s="80" t="str">
        <f t="array" ref="AJ28">IFERROR(INDEX('[1]Master Price'!$E:$E,MATCH(D28,'[1]Master Price'!$B:$B,0)),"0")</f>
        <v>0</v>
      </c>
      <c r="AK28" s="80">
        <f t="shared" si="7"/>
        <v>0</v>
      </c>
      <c r="AL28" s="82" t="str">
        <f t="shared" si="8"/>
        <v>0-day</v>
      </c>
      <c r="AM28" s="82" t="str">
        <f t="shared" si="9"/>
        <v>0-day</v>
      </c>
      <c r="AN28" s="82" t="str">
        <f t="shared" si="10"/>
        <v>12-day</v>
      </c>
      <c r="AO28" s="82" t="str">
        <f t="shared" si="11"/>
        <v>0-day</v>
      </c>
      <c r="AP28" s="82" t="str">
        <f t="shared" si="12"/>
        <v>0-day</v>
      </c>
      <c r="AQ28" s="82" t="str">
        <f t="shared" si="13"/>
        <v>0-day</v>
      </c>
      <c r="AR28" s="5"/>
      <c r="AS28" s="83">
        <f t="shared" si="14"/>
        <v>26</v>
      </c>
      <c r="AT28" s="54" t="s">
        <v>2616</v>
      </c>
      <c r="AU28" s="84">
        <f t="shared" si="16"/>
        <v>46179</v>
      </c>
      <c r="AV28" s="85">
        <f t="shared" si="17"/>
        <v>46191</v>
      </c>
      <c r="AW28" s="86" t="s">
        <v>4131</v>
      </c>
      <c r="AX28" s="85">
        <f t="shared" si="18"/>
        <v>46203</v>
      </c>
      <c r="AY28" s="86" t="s">
        <v>4132</v>
      </c>
      <c r="AZ28" s="171">
        <f t="shared" si="19"/>
        <v>9200096721</v>
      </c>
      <c r="BA28" s="85">
        <f t="shared" si="20"/>
        <v>47563</v>
      </c>
      <c r="BB28" s="85">
        <f t="shared" si="21"/>
        <v>46203</v>
      </c>
      <c r="BC28" s="90" t="str">
        <f t="shared" si="22"/>
        <v>GMI26-0050393</v>
      </c>
      <c r="BD28" s="90">
        <f t="shared" si="23"/>
        <v>46203</v>
      </c>
      <c r="BE28" s="85">
        <f t="shared" si="24"/>
        <v>46208</v>
      </c>
      <c r="BF28" s="22" t="e">
        <f t="shared" si="25"/>
        <v>#VALUE!</v>
      </c>
      <c r="BG28" s="22" t="e">
        <f t="shared" si="26"/>
        <v>#REF!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 t="shared" si="0"/>
        <v>27</v>
      </c>
      <c r="B29" s="52">
        <v>46178</v>
      </c>
      <c r="C29" s="54" t="s">
        <v>2592</v>
      </c>
      <c r="D29" s="54" t="s">
        <v>1065</v>
      </c>
      <c r="E29" s="56" t="s">
        <v>1066</v>
      </c>
      <c r="F29" s="54">
        <v>4</v>
      </c>
      <c r="G29" s="54" t="s">
        <v>65</v>
      </c>
      <c r="H29" s="54" t="str">
        <f t="shared" si="1"/>
        <v>DONE</v>
      </c>
      <c r="I29" s="54" t="s">
        <v>1051</v>
      </c>
      <c r="J29" s="58" t="s">
        <v>1052</v>
      </c>
      <c r="K29" s="58" t="s">
        <v>1053</v>
      </c>
      <c r="L29" s="60"/>
      <c r="M29" s="54" t="s">
        <v>2618</v>
      </c>
      <c r="N29" s="54" t="s">
        <v>2618</v>
      </c>
      <c r="O29" s="114" t="s">
        <v>81</v>
      </c>
      <c r="P29" s="64" t="s">
        <v>813</v>
      </c>
      <c r="Q29" s="64" t="s">
        <v>1219</v>
      </c>
      <c r="R29" s="204">
        <v>200001082764</v>
      </c>
      <c r="S29" s="205">
        <v>46191</v>
      </c>
      <c r="T29" s="66" t="str">
        <f t="shared" si="2"/>
        <v>DONE</v>
      </c>
      <c r="U29" s="205">
        <v>46191</v>
      </c>
      <c r="V29" s="71">
        <v>9200096701</v>
      </c>
      <c r="W29" s="71">
        <v>47556</v>
      </c>
      <c r="X29" s="169">
        <v>46203</v>
      </c>
      <c r="Y29" s="69" t="str">
        <f t="shared" si="3"/>
        <v>DONE</v>
      </c>
      <c r="Z29" s="25">
        <v>51697</v>
      </c>
      <c r="AA29" s="179">
        <v>46203</v>
      </c>
      <c r="AB29" s="25" t="str">
        <f t="shared" si="4"/>
        <v>DONE</v>
      </c>
      <c r="AC29" s="71"/>
      <c r="AD29" s="54" t="s">
        <v>2619</v>
      </c>
      <c r="AE29" s="76">
        <v>46203</v>
      </c>
      <c r="AF29" s="69" t="str">
        <f t="shared" si="5"/>
        <v>DONE</v>
      </c>
      <c r="AG29" s="69">
        <v>46208</v>
      </c>
      <c r="AH29" s="170"/>
      <c r="AI29" s="77" t="e">
        <f t="shared" ca="1" si="6"/>
        <v>#NAME?</v>
      </c>
      <c r="AJ29" s="80" t="str">
        <f t="array" ref="AJ29">IFERROR(INDEX('[1]Master Price'!$E:$E,MATCH(D29,'[1]Master Price'!$B:$B,0)),"0")</f>
        <v>0</v>
      </c>
      <c r="AK29" s="80">
        <f t="shared" si="7"/>
        <v>0</v>
      </c>
      <c r="AL29" s="82" t="str">
        <f t="shared" si="8"/>
        <v>0-day</v>
      </c>
      <c r="AM29" s="82" t="str">
        <f t="shared" si="9"/>
        <v>0-day</v>
      </c>
      <c r="AN29" s="82" t="str">
        <f t="shared" si="10"/>
        <v>12-day</v>
      </c>
      <c r="AO29" s="82" t="str">
        <f t="shared" si="11"/>
        <v>0-day</v>
      </c>
      <c r="AP29" s="82" t="str">
        <f t="shared" si="12"/>
        <v>0-day</v>
      </c>
      <c r="AQ29" s="82" t="str">
        <f t="shared" si="13"/>
        <v>0-day</v>
      </c>
      <c r="AR29" s="5"/>
      <c r="AS29" s="83">
        <f t="shared" si="14"/>
        <v>27</v>
      </c>
      <c r="AT29" s="54" t="s">
        <v>2621</v>
      </c>
      <c r="AU29" s="84" t="str">
        <f t="shared" si="16"/>
        <v/>
      </c>
      <c r="AV29" s="85" t="str">
        <f t="shared" si="17"/>
        <v/>
      </c>
      <c r="AW29" s="86" t="s">
        <v>4131</v>
      </c>
      <c r="AX29" s="85" t="str">
        <f t="shared" si="18"/>
        <v/>
      </c>
      <c r="AY29" s="86" t="s">
        <v>4132</v>
      </c>
      <c r="AZ29" s="171" t="str">
        <f t="shared" si="19"/>
        <v/>
      </c>
      <c r="BA29" s="85" t="str">
        <f t="shared" si="20"/>
        <v/>
      </c>
      <c r="BB29" s="85" t="str">
        <f t="shared" si="21"/>
        <v/>
      </c>
      <c r="BC29" s="90" t="str">
        <f t="shared" si="22"/>
        <v/>
      </c>
      <c r="BD29" s="90" t="str">
        <f t="shared" si="23"/>
        <v/>
      </c>
      <c r="BE29" s="85" t="str">
        <f t="shared" si="24"/>
        <v/>
      </c>
      <c r="BF29" s="22" t="str">
        <f t="shared" si="25"/>
        <v/>
      </c>
      <c r="BG29" s="22" t="str">
        <f t="shared" si="26"/>
        <v/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 t="shared" si="0"/>
        <v>28</v>
      </c>
      <c r="B30" s="52">
        <v>46177</v>
      </c>
      <c r="C30" s="54" t="s">
        <v>2596</v>
      </c>
      <c r="D30" s="54" t="s">
        <v>157</v>
      </c>
      <c r="E30" s="56" t="s">
        <v>158</v>
      </c>
      <c r="F30" s="54">
        <v>1</v>
      </c>
      <c r="G30" s="54" t="s">
        <v>65</v>
      </c>
      <c r="H30" s="54" t="str">
        <f t="shared" si="1"/>
        <v>DONE</v>
      </c>
      <c r="I30" s="54" t="s">
        <v>818</v>
      </c>
      <c r="J30" s="58" t="s">
        <v>443</v>
      </c>
      <c r="K30" s="58" t="s">
        <v>79</v>
      </c>
      <c r="L30" s="60"/>
      <c r="M30" s="54" t="s">
        <v>2622</v>
      </c>
      <c r="N30" s="54" t="s">
        <v>2622</v>
      </c>
      <c r="O30" s="96" t="s">
        <v>85</v>
      </c>
      <c r="P30" s="64" t="s">
        <v>813</v>
      </c>
      <c r="Q30" s="64" t="s">
        <v>785</v>
      </c>
      <c r="R30" s="204">
        <v>200001074846</v>
      </c>
      <c r="S30" s="205">
        <v>46191</v>
      </c>
      <c r="T30" s="66" t="str">
        <f t="shared" si="2"/>
        <v>DONE</v>
      </c>
      <c r="U30" s="205">
        <v>46191</v>
      </c>
      <c r="V30" s="71">
        <v>9200096714</v>
      </c>
      <c r="W30" s="71">
        <v>47561</v>
      </c>
      <c r="X30" s="169">
        <v>46203</v>
      </c>
      <c r="Y30" s="69" t="str">
        <f t="shared" si="3"/>
        <v>DONE</v>
      </c>
      <c r="Z30" s="25">
        <v>51702</v>
      </c>
      <c r="AA30" s="179">
        <v>46203</v>
      </c>
      <c r="AB30" s="25" t="str">
        <f t="shared" si="4"/>
        <v>DONE</v>
      </c>
      <c r="AC30" s="71"/>
      <c r="AD30" s="54" t="s">
        <v>2623</v>
      </c>
      <c r="AE30" s="76">
        <v>46203</v>
      </c>
      <c r="AF30" s="69" t="str">
        <f t="shared" si="5"/>
        <v>DONE</v>
      </c>
      <c r="AG30" s="69">
        <v>46208</v>
      </c>
      <c r="AH30" s="170"/>
      <c r="AI30" s="77" t="e">
        <f t="shared" ca="1" si="6"/>
        <v>#NAME?</v>
      </c>
      <c r="AJ30" s="80" t="str">
        <f t="array" ref="AJ30">IFERROR(INDEX('[1]Master Price'!$E:$E,MATCH(D30,'[1]Master Price'!$B:$B,0)),"0")</f>
        <v>0</v>
      </c>
      <c r="AK30" s="80">
        <f t="shared" si="7"/>
        <v>0</v>
      </c>
      <c r="AL30" s="82" t="str">
        <f t="shared" si="8"/>
        <v>0-day</v>
      </c>
      <c r="AM30" s="82" t="str">
        <f t="shared" si="9"/>
        <v>0-day</v>
      </c>
      <c r="AN30" s="82" t="str">
        <f t="shared" si="10"/>
        <v>12-day</v>
      </c>
      <c r="AO30" s="82" t="str">
        <f t="shared" si="11"/>
        <v>0-day</v>
      </c>
      <c r="AP30" s="82" t="str">
        <f t="shared" si="12"/>
        <v>0-day</v>
      </c>
      <c r="AQ30" s="82" t="str">
        <f t="shared" si="13"/>
        <v>0-day</v>
      </c>
      <c r="AR30" s="5"/>
      <c r="AS30" s="83">
        <f t="shared" si="14"/>
        <v>28</v>
      </c>
      <c r="AT30" s="54" t="s">
        <v>2628</v>
      </c>
      <c r="AU30" s="84">
        <f t="shared" si="16"/>
        <v>46180</v>
      </c>
      <c r="AV30" s="85">
        <f t="shared" si="17"/>
        <v>46191</v>
      </c>
      <c r="AW30" s="86" t="s">
        <v>4131</v>
      </c>
      <c r="AX30" s="85">
        <f t="shared" si="18"/>
        <v>46260</v>
      </c>
      <c r="AY30" s="86" t="s">
        <v>4132</v>
      </c>
      <c r="AZ30" s="171">
        <f t="shared" si="19"/>
        <v>9200097134</v>
      </c>
      <c r="BA30" s="85">
        <f t="shared" si="20"/>
        <v>49965</v>
      </c>
      <c r="BB30" s="85">
        <f t="shared" si="21"/>
        <v>46260</v>
      </c>
      <c r="BC30" s="90" t="str">
        <f t="shared" si="22"/>
        <v>GMI26-0052622</v>
      </c>
      <c r="BD30" s="90">
        <f t="shared" si="23"/>
        <v>46260</v>
      </c>
      <c r="BE30" s="85">
        <f t="shared" si="24"/>
        <v>46261</v>
      </c>
      <c r="BF30" s="22" t="e">
        <f t="shared" si="25"/>
        <v>#VALUE!</v>
      </c>
      <c r="BG30" s="22" t="e">
        <f t="shared" ca="1" si="26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 t="shared" si="0"/>
        <v>29</v>
      </c>
      <c r="B31" s="52">
        <v>46178</v>
      </c>
      <c r="C31" s="54" t="s">
        <v>2598</v>
      </c>
      <c r="D31" s="54" t="s">
        <v>177</v>
      </c>
      <c r="E31" s="56" t="s">
        <v>178</v>
      </c>
      <c r="F31" s="54">
        <v>1</v>
      </c>
      <c r="G31" s="54" t="s">
        <v>65</v>
      </c>
      <c r="H31" s="54" t="str">
        <f t="shared" si="1"/>
        <v>DONE</v>
      </c>
      <c r="I31" s="54" t="s">
        <v>1918</v>
      </c>
      <c r="J31" s="58" t="s">
        <v>180</v>
      </c>
      <c r="K31" s="58" t="s">
        <v>79</v>
      </c>
      <c r="L31" s="60">
        <v>3010</v>
      </c>
      <c r="M31" s="54" t="s">
        <v>576</v>
      </c>
      <c r="N31" s="54" t="s">
        <v>576</v>
      </c>
      <c r="O31" s="98" t="s">
        <v>91</v>
      </c>
      <c r="P31" s="64" t="s">
        <v>86</v>
      </c>
      <c r="Q31" s="64" t="s">
        <v>1596</v>
      </c>
      <c r="R31" s="204">
        <v>200001082619</v>
      </c>
      <c r="S31" s="205">
        <v>46191</v>
      </c>
      <c r="T31" s="66" t="str">
        <f t="shared" si="2"/>
        <v>DONE</v>
      </c>
      <c r="U31" s="205">
        <v>46191</v>
      </c>
      <c r="V31" s="71">
        <v>9200097140</v>
      </c>
      <c r="W31" s="71">
        <v>47600</v>
      </c>
      <c r="X31" s="169">
        <v>46203</v>
      </c>
      <c r="Y31" s="69" t="str">
        <f t="shared" si="3"/>
        <v>DONE</v>
      </c>
      <c r="Z31" s="25">
        <v>51599</v>
      </c>
      <c r="AA31" s="179">
        <v>46203</v>
      </c>
      <c r="AB31" s="25" t="str">
        <f t="shared" si="4"/>
        <v>DONE</v>
      </c>
      <c r="AC31" s="71"/>
      <c r="AD31" s="54" t="s">
        <v>2629</v>
      </c>
      <c r="AE31" s="76">
        <v>46203</v>
      </c>
      <c r="AF31" s="69" t="str">
        <f t="shared" si="5"/>
        <v>DONE</v>
      </c>
      <c r="AG31" s="69">
        <v>46208</v>
      </c>
      <c r="AH31" s="170"/>
      <c r="AI31" s="77" t="e">
        <f t="shared" ca="1" si="6"/>
        <v>#NAME?</v>
      </c>
      <c r="AJ31" s="80" t="str">
        <f t="array" ref="AJ31">IFERROR(INDEX('[1]Master Price'!$E:$E,MATCH(D31,'[1]Master Price'!$B:$B,0)),"0")</f>
        <v>0</v>
      </c>
      <c r="AK31" s="80">
        <f t="shared" si="7"/>
        <v>0</v>
      </c>
      <c r="AL31" s="82" t="str">
        <f t="shared" si="8"/>
        <v>0-day</v>
      </c>
      <c r="AM31" s="82" t="str">
        <f t="shared" si="9"/>
        <v>0-day</v>
      </c>
      <c r="AN31" s="82" t="str">
        <f t="shared" si="10"/>
        <v>12-day</v>
      </c>
      <c r="AO31" s="82" t="str">
        <f t="shared" si="11"/>
        <v>0-day</v>
      </c>
      <c r="AP31" s="82" t="str">
        <f t="shared" si="12"/>
        <v>0-day</v>
      </c>
      <c r="AQ31" s="82" t="str">
        <f t="shared" si="13"/>
        <v>0-day</v>
      </c>
      <c r="AR31" s="5"/>
      <c r="AS31" s="83">
        <f t="shared" si="14"/>
        <v>29</v>
      </c>
      <c r="AT31" s="54" t="s">
        <v>2632</v>
      </c>
      <c r="AU31" s="84">
        <f t="shared" si="16"/>
        <v>46179</v>
      </c>
      <c r="AV31" s="85">
        <f t="shared" si="17"/>
        <v>46191</v>
      </c>
      <c r="AW31" s="86" t="s">
        <v>4131</v>
      </c>
      <c r="AX31" s="85">
        <f t="shared" si="18"/>
        <v>46203</v>
      </c>
      <c r="AY31" s="86" t="s">
        <v>4132</v>
      </c>
      <c r="AZ31" s="171">
        <f t="shared" si="19"/>
        <v>9200096339</v>
      </c>
      <c r="BA31" s="85">
        <f t="shared" si="20"/>
        <v>47610</v>
      </c>
      <c r="BB31" s="85">
        <f t="shared" si="21"/>
        <v>46203</v>
      </c>
      <c r="BC31" s="90" t="str">
        <f t="shared" si="22"/>
        <v>GMI26-0050515</v>
      </c>
      <c r="BD31" s="90">
        <f t="shared" si="23"/>
        <v>46203</v>
      </c>
      <c r="BE31" s="85">
        <f t="shared" si="24"/>
        <v>46209</v>
      </c>
      <c r="BF31" s="22" t="e">
        <f t="shared" si="25"/>
        <v>#VALUE!</v>
      </c>
      <c r="BG31" s="22" t="e">
        <f t="shared" ca="1" si="26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 t="shared" si="0"/>
        <v>30</v>
      </c>
      <c r="B32" s="52">
        <v>46178</v>
      </c>
      <c r="C32" s="54" t="s">
        <v>2602</v>
      </c>
      <c r="D32" s="54" t="s">
        <v>153</v>
      </c>
      <c r="E32" s="56" t="s">
        <v>154</v>
      </c>
      <c r="F32" s="54">
        <v>1</v>
      </c>
      <c r="G32" s="54" t="s">
        <v>65</v>
      </c>
      <c r="H32" s="54" t="str">
        <f t="shared" si="1"/>
        <v>DONE</v>
      </c>
      <c r="I32" s="54" t="s">
        <v>2633</v>
      </c>
      <c r="J32" s="62" t="s">
        <v>73</v>
      </c>
      <c r="K32" s="62" t="s">
        <v>73</v>
      </c>
      <c r="L32" s="60">
        <v>16801</v>
      </c>
      <c r="M32" s="54" t="s">
        <v>300</v>
      </c>
      <c r="N32" s="54" t="s">
        <v>300</v>
      </c>
      <c r="O32" s="96" t="s">
        <v>85</v>
      </c>
      <c r="P32" s="64" t="s">
        <v>86</v>
      </c>
      <c r="Q32" s="64" t="s">
        <v>785</v>
      </c>
      <c r="R32" s="204">
        <v>200001082618</v>
      </c>
      <c r="S32" s="205">
        <v>46191</v>
      </c>
      <c r="T32" s="66" t="str">
        <f t="shared" si="2"/>
        <v>DONE</v>
      </c>
      <c r="U32" s="205">
        <v>46191</v>
      </c>
      <c r="V32" s="71">
        <v>9200096354</v>
      </c>
      <c r="W32" s="71">
        <v>47548</v>
      </c>
      <c r="X32" s="169">
        <v>46203</v>
      </c>
      <c r="Y32" s="69" t="str">
        <f t="shared" si="3"/>
        <v>DONE</v>
      </c>
      <c r="Z32" s="25">
        <v>51689</v>
      </c>
      <c r="AA32" s="179">
        <v>46203</v>
      </c>
      <c r="AB32" s="25" t="str">
        <f t="shared" si="4"/>
        <v>DONE</v>
      </c>
      <c r="AC32" s="71"/>
      <c r="AD32" s="54" t="s">
        <v>2634</v>
      </c>
      <c r="AE32" s="76">
        <v>46203</v>
      </c>
      <c r="AF32" s="69" t="str">
        <f t="shared" si="5"/>
        <v>DONE</v>
      </c>
      <c r="AG32" s="69">
        <v>46208</v>
      </c>
      <c r="AH32" s="170"/>
      <c r="AI32" s="77" t="e">
        <f t="shared" ca="1" si="6"/>
        <v>#NAME?</v>
      </c>
      <c r="AJ32" s="80" t="str">
        <f t="array" ref="AJ32">IFERROR(INDEX('[1]Master Price'!$E:$E,MATCH(D32,'[1]Master Price'!$B:$B,0)),"0")</f>
        <v>0</v>
      </c>
      <c r="AK32" s="80">
        <f t="shared" si="7"/>
        <v>0</v>
      </c>
      <c r="AL32" s="82" t="str">
        <f t="shared" si="8"/>
        <v>0-day</v>
      </c>
      <c r="AM32" s="82" t="str">
        <f t="shared" si="9"/>
        <v>0-day</v>
      </c>
      <c r="AN32" s="82" t="str">
        <f t="shared" si="10"/>
        <v>12-day</v>
      </c>
      <c r="AO32" s="82" t="str">
        <f t="shared" si="11"/>
        <v>0-day</v>
      </c>
      <c r="AP32" s="82" t="str">
        <f t="shared" si="12"/>
        <v>0-day</v>
      </c>
      <c r="AQ32" s="82" t="str">
        <f t="shared" si="13"/>
        <v>0-day</v>
      </c>
      <c r="AR32" s="5"/>
      <c r="AS32" s="83">
        <f t="shared" si="14"/>
        <v>30</v>
      </c>
      <c r="AT32" s="54" t="s">
        <v>2635</v>
      </c>
      <c r="AU32" s="84">
        <f t="shared" si="16"/>
        <v>46180</v>
      </c>
      <c r="AV32" s="85">
        <f t="shared" si="17"/>
        <v>46191</v>
      </c>
      <c r="AW32" s="86" t="s">
        <v>4131</v>
      </c>
      <c r="AX32" s="85">
        <f t="shared" si="18"/>
        <v>46203</v>
      </c>
      <c r="AY32" s="86" t="s">
        <v>4132</v>
      </c>
      <c r="AZ32" s="171">
        <f t="shared" si="19"/>
        <v>9200097126</v>
      </c>
      <c r="BA32" s="85">
        <f t="shared" si="20"/>
        <v>47594</v>
      </c>
      <c r="BB32" s="85">
        <f t="shared" si="21"/>
        <v>46203</v>
      </c>
      <c r="BC32" s="90" t="str">
        <f t="shared" si="22"/>
        <v>GMI26-0050313</v>
      </c>
      <c r="BD32" s="90">
        <f t="shared" si="23"/>
        <v>46203</v>
      </c>
      <c r="BE32" s="85">
        <f t="shared" si="24"/>
        <v>46208</v>
      </c>
      <c r="BF32" s="22" t="e">
        <f t="shared" si="25"/>
        <v>#VALUE!</v>
      </c>
      <c r="BG32" s="22" t="e">
        <f t="shared" ca="1" si="26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 t="shared" si="0"/>
        <v>31</v>
      </c>
      <c r="B33" s="52">
        <v>46178</v>
      </c>
      <c r="C33" s="54" t="s">
        <v>2602</v>
      </c>
      <c r="D33" s="54" t="s">
        <v>174</v>
      </c>
      <c r="E33" s="56" t="s">
        <v>175</v>
      </c>
      <c r="F33" s="54">
        <v>2</v>
      </c>
      <c r="G33" s="54" t="s">
        <v>65</v>
      </c>
      <c r="H33" s="54" t="str">
        <f t="shared" si="1"/>
        <v>DONE</v>
      </c>
      <c r="I33" s="54" t="s">
        <v>2633</v>
      </c>
      <c r="J33" s="62" t="s">
        <v>73</v>
      </c>
      <c r="K33" s="62" t="s">
        <v>73</v>
      </c>
      <c r="L33" s="60">
        <v>16801</v>
      </c>
      <c r="M33" s="54" t="s">
        <v>300</v>
      </c>
      <c r="N33" s="54" t="s">
        <v>300</v>
      </c>
      <c r="O33" s="96" t="s">
        <v>85</v>
      </c>
      <c r="P33" s="64" t="s">
        <v>86</v>
      </c>
      <c r="Q33" s="64" t="s">
        <v>785</v>
      </c>
      <c r="R33" s="204">
        <v>200001082618</v>
      </c>
      <c r="S33" s="205">
        <v>46191</v>
      </c>
      <c r="T33" s="66" t="str">
        <f t="shared" si="2"/>
        <v>DONE</v>
      </c>
      <c r="U33" s="205">
        <v>46191</v>
      </c>
      <c r="V33" s="71">
        <v>9200096354</v>
      </c>
      <c r="W33" s="71">
        <v>47548</v>
      </c>
      <c r="X33" s="169">
        <v>46203</v>
      </c>
      <c r="Y33" s="69" t="str">
        <f t="shared" si="3"/>
        <v>DONE</v>
      </c>
      <c r="Z33" s="25">
        <v>51689</v>
      </c>
      <c r="AA33" s="179">
        <v>46203</v>
      </c>
      <c r="AB33" s="25" t="str">
        <f t="shared" si="4"/>
        <v>DONE</v>
      </c>
      <c r="AC33" s="71"/>
      <c r="AD33" s="54" t="s">
        <v>2634</v>
      </c>
      <c r="AE33" s="76">
        <v>46203</v>
      </c>
      <c r="AF33" s="69" t="str">
        <f t="shared" si="5"/>
        <v>DONE</v>
      </c>
      <c r="AG33" s="69">
        <v>46208</v>
      </c>
      <c r="AH33" s="170"/>
      <c r="AI33" s="77" t="e">
        <f t="shared" ca="1" si="6"/>
        <v>#NAME?</v>
      </c>
      <c r="AJ33" s="80" t="str">
        <f t="array" ref="AJ33">IFERROR(INDEX('[1]Master Price'!$E:$E,MATCH(D33,'[1]Master Price'!$B:$B,0)),"0")</f>
        <v>0</v>
      </c>
      <c r="AK33" s="80">
        <f t="shared" si="7"/>
        <v>0</v>
      </c>
      <c r="AL33" s="82" t="str">
        <f t="shared" si="8"/>
        <v>0-day</v>
      </c>
      <c r="AM33" s="82" t="str">
        <f t="shared" si="9"/>
        <v>0-day</v>
      </c>
      <c r="AN33" s="82" t="str">
        <f t="shared" si="10"/>
        <v>12-day</v>
      </c>
      <c r="AO33" s="82" t="str">
        <f t="shared" si="11"/>
        <v>0-day</v>
      </c>
      <c r="AP33" s="82" t="str">
        <f t="shared" si="12"/>
        <v>0-day</v>
      </c>
      <c r="AQ33" s="82" t="str">
        <f t="shared" si="13"/>
        <v>0-day</v>
      </c>
      <c r="AR33" s="5"/>
      <c r="AS33" s="83">
        <f t="shared" si="14"/>
        <v>31</v>
      </c>
      <c r="AT33" s="54" t="s">
        <v>2638</v>
      </c>
      <c r="AU33" s="84">
        <f t="shared" si="16"/>
        <v>46178</v>
      </c>
      <c r="AV33" s="85">
        <f t="shared" si="17"/>
        <v>46191</v>
      </c>
      <c r="AW33" s="86" t="s">
        <v>4131</v>
      </c>
      <c r="AX33" s="85">
        <f t="shared" si="18"/>
        <v>46203</v>
      </c>
      <c r="AY33" s="86" t="s">
        <v>4132</v>
      </c>
      <c r="AZ33" s="171">
        <f t="shared" si="19"/>
        <v>9200096088</v>
      </c>
      <c r="BA33" s="85">
        <f t="shared" si="20"/>
        <v>47504</v>
      </c>
      <c r="BB33" s="85">
        <f t="shared" si="21"/>
        <v>46203</v>
      </c>
      <c r="BC33" s="90" t="str">
        <f t="shared" si="22"/>
        <v>GMI26-0050316</v>
      </c>
      <c r="BD33" s="90">
        <f t="shared" si="23"/>
        <v>46203</v>
      </c>
      <c r="BE33" s="85">
        <f t="shared" si="24"/>
        <v>46208</v>
      </c>
      <c r="BF33" s="22" t="e">
        <f t="shared" si="25"/>
        <v>#VALUE!</v>
      </c>
      <c r="BG33" s="22" t="e">
        <f t="shared" ca="1" si="26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 t="shared" si="0"/>
        <v>32</v>
      </c>
      <c r="B34" s="52">
        <v>46178</v>
      </c>
      <c r="C34" s="54" t="s">
        <v>2602</v>
      </c>
      <c r="D34" s="54" t="s">
        <v>491</v>
      </c>
      <c r="E34" s="56" t="s">
        <v>492</v>
      </c>
      <c r="F34" s="54">
        <v>2</v>
      </c>
      <c r="G34" s="54" t="s">
        <v>65</v>
      </c>
      <c r="H34" s="54" t="str">
        <f t="shared" si="1"/>
        <v>DONE</v>
      </c>
      <c r="I34" s="54" t="s">
        <v>2633</v>
      </c>
      <c r="J34" s="62" t="s">
        <v>73</v>
      </c>
      <c r="K34" s="62" t="s">
        <v>73</v>
      </c>
      <c r="L34" s="60">
        <v>16801</v>
      </c>
      <c r="M34" s="54" t="s">
        <v>300</v>
      </c>
      <c r="N34" s="54" t="s">
        <v>300</v>
      </c>
      <c r="O34" s="96" t="s">
        <v>85</v>
      </c>
      <c r="P34" s="64" t="s">
        <v>86</v>
      </c>
      <c r="Q34" s="64" t="s">
        <v>785</v>
      </c>
      <c r="R34" s="204">
        <v>200001082618</v>
      </c>
      <c r="S34" s="205">
        <v>46191</v>
      </c>
      <c r="T34" s="66" t="str">
        <f t="shared" si="2"/>
        <v>DONE</v>
      </c>
      <c r="U34" s="205">
        <v>46191</v>
      </c>
      <c r="V34" s="71">
        <v>9200096354</v>
      </c>
      <c r="W34" s="71">
        <v>47548</v>
      </c>
      <c r="X34" s="169">
        <v>46203</v>
      </c>
      <c r="Y34" s="69" t="str">
        <f t="shared" si="3"/>
        <v>DONE</v>
      </c>
      <c r="Z34" s="25">
        <v>51689</v>
      </c>
      <c r="AA34" s="179">
        <v>46203</v>
      </c>
      <c r="AB34" s="25" t="str">
        <f t="shared" si="4"/>
        <v>DONE</v>
      </c>
      <c r="AC34" s="71"/>
      <c r="AD34" s="54" t="s">
        <v>2634</v>
      </c>
      <c r="AE34" s="76">
        <v>46203</v>
      </c>
      <c r="AF34" s="69" t="str">
        <f t="shared" si="5"/>
        <v>DONE</v>
      </c>
      <c r="AG34" s="69">
        <v>46208</v>
      </c>
      <c r="AH34" s="170"/>
      <c r="AI34" s="77" t="e">
        <f t="shared" ca="1" si="6"/>
        <v>#NAME?</v>
      </c>
      <c r="AJ34" s="80" t="str">
        <f t="array" ref="AJ34">IFERROR(INDEX('[1]Master Price'!$E:$E,MATCH(D34,'[1]Master Price'!$B:$B,0)),"0")</f>
        <v>0</v>
      </c>
      <c r="AK34" s="80">
        <f t="shared" si="7"/>
        <v>0</v>
      </c>
      <c r="AL34" s="82" t="str">
        <f t="shared" si="8"/>
        <v>0-day</v>
      </c>
      <c r="AM34" s="82" t="str">
        <f t="shared" si="9"/>
        <v>0-day</v>
      </c>
      <c r="AN34" s="82" t="str">
        <f t="shared" si="10"/>
        <v>12-day</v>
      </c>
      <c r="AO34" s="82" t="str">
        <f t="shared" si="11"/>
        <v>0-day</v>
      </c>
      <c r="AP34" s="82" t="str">
        <f t="shared" si="12"/>
        <v>0-day</v>
      </c>
      <c r="AQ34" s="82" t="str">
        <f t="shared" si="13"/>
        <v>0-day</v>
      </c>
      <c r="AR34" s="5"/>
      <c r="AS34" s="83">
        <f t="shared" si="14"/>
        <v>32</v>
      </c>
      <c r="AT34" s="54" t="s">
        <v>2640</v>
      </c>
      <c r="AU34" s="84">
        <f t="shared" si="16"/>
        <v>46178</v>
      </c>
      <c r="AV34" s="85">
        <f t="shared" si="17"/>
        <v>46191</v>
      </c>
      <c r="AW34" s="86" t="s">
        <v>4131</v>
      </c>
      <c r="AX34" s="85">
        <f t="shared" si="18"/>
        <v>46203</v>
      </c>
      <c r="AY34" s="86" t="s">
        <v>4132</v>
      </c>
      <c r="AZ34" s="171">
        <f t="shared" si="19"/>
        <v>9200096067</v>
      </c>
      <c r="BA34" s="85">
        <f t="shared" si="20"/>
        <v>47482</v>
      </c>
      <c r="BB34" s="85">
        <f t="shared" si="21"/>
        <v>46203</v>
      </c>
      <c r="BC34" s="90" t="str">
        <f t="shared" si="22"/>
        <v>GMI26-0050314</v>
      </c>
      <c r="BD34" s="90">
        <f t="shared" si="23"/>
        <v>46203</v>
      </c>
      <c r="BE34" s="85">
        <f t="shared" si="24"/>
        <v>46208</v>
      </c>
      <c r="BF34" s="22" t="e">
        <f t="shared" si="25"/>
        <v>#VALUE!</v>
      </c>
      <c r="BG34" s="22" t="e">
        <f t="shared" ca="1" si="26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 t="shared" si="0"/>
        <v>33</v>
      </c>
      <c r="B35" s="52">
        <v>46178</v>
      </c>
      <c r="C35" s="54" t="s">
        <v>2602</v>
      </c>
      <c r="D35" s="54" t="s">
        <v>303</v>
      </c>
      <c r="E35" s="56" t="s">
        <v>304</v>
      </c>
      <c r="F35" s="54">
        <v>2</v>
      </c>
      <c r="G35" s="54" t="s">
        <v>65</v>
      </c>
      <c r="H35" s="54" t="str">
        <f t="shared" si="1"/>
        <v>DONE</v>
      </c>
      <c r="I35" s="54" t="s">
        <v>2633</v>
      </c>
      <c r="J35" s="62" t="s">
        <v>73</v>
      </c>
      <c r="K35" s="62" t="s">
        <v>73</v>
      </c>
      <c r="L35" s="60">
        <v>16801</v>
      </c>
      <c r="M35" s="54" t="s">
        <v>300</v>
      </c>
      <c r="N35" s="54" t="s">
        <v>300</v>
      </c>
      <c r="O35" s="96" t="s">
        <v>85</v>
      </c>
      <c r="P35" s="64" t="s">
        <v>86</v>
      </c>
      <c r="Q35" s="64" t="s">
        <v>785</v>
      </c>
      <c r="R35" s="204">
        <v>200001082618</v>
      </c>
      <c r="S35" s="205">
        <v>46191</v>
      </c>
      <c r="T35" s="66" t="str">
        <f t="shared" si="2"/>
        <v>DONE</v>
      </c>
      <c r="U35" s="205">
        <v>46191</v>
      </c>
      <c r="V35" s="71">
        <v>9200096354</v>
      </c>
      <c r="W35" s="71">
        <v>47548</v>
      </c>
      <c r="X35" s="169">
        <v>46203</v>
      </c>
      <c r="Y35" s="69" t="str">
        <f t="shared" si="3"/>
        <v>DONE</v>
      </c>
      <c r="Z35" s="25">
        <v>51689</v>
      </c>
      <c r="AA35" s="179">
        <v>46203</v>
      </c>
      <c r="AB35" s="25" t="str">
        <f t="shared" si="4"/>
        <v>DONE</v>
      </c>
      <c r="AC35" s="71"/>
      <c r="AD35" s="54" t="s">
        <v>2634</v>
      </c>
      <c r="AE35" s="76">
        <v>46203</v>
      </c>
      <c r="AF35" s="69" t="str">
        <f t="shared" si="5"/>
        <v>DONE</v>
      </c>
      <c r="AG35" s="69">
        <v>46208</v>
      </c>
      <c r="AH35" s="170"/>
      <c r="AI35" s="77" t="e">
        <f t="shared" ca="1" si="6"/>
        <v>#NAME?</v>
      </c>
      <c r="AJ35" s="80" t="str">
        <f t="array" ref="AJ35">IFERROR(INDEX('[1]Master Price'!$E:$E,MATCH(D35,'[1]Master Price'!$B:$B,0)),"0")</f>
        <v>0</v>
      </c>
      <c r="AK35" s="80">
        <f t="shared" si="7"/>
        <v>0</v>
      </c>
      <c r="AL35" s="82" t="str">
        <f t="shared" si="8"/>
        <v>0-day</v>
      </c>
      <c r="AM35" s="82" t="str">
        <f t="shared" si="9"/>
        <v>0-day</v>
      </c>
      <c r="AN35" s="82" t="str">
        <f t="shared" si="10"/>
        <v>12-day</v>
      </c>
      <c r="AO35" s="82" t="str">
        <f t="shared" si="11"/>
        <v>0-day</v>
      </c>
      <c r="AP35" s="82" t="str">
        <f t="shared" si="12"/>
        <v>0-day</v>
      </c>
      <c r="AQ35" s="82" t="str">
        <f t="shared" si="13"/>
        <v>0-day</v>
      </c>
      <c r="AR35" s="5"/>
      <c r="AS35" s="83">
        <f t="shared" si="14"/>
        <v>33</v>
      </c>
      <c r="AT35" s="54" t="s">
        <v>2641</v>
      </c>
      <c r="AU35" s="84">
        <f t="shared" si="16"/>
        <v>46178</v>
      </c>
      <c r="AV35" s="85">
        <f t="shared" si="17"/>
        <v>46191</v>
      </c>
      <c r="AW35" s="86" t="s">
        <v>4131</v>
      </c>
      <c r="AX35" s="85">
        <f t="shared" si="18"/>
        <v>46203</v>
      </c>
      <c r="AY35" s="86" t="s">
        <v>4132</v>
      </c>
      <c r="AZ35" s="171">
        <f t="shared" si="19"/>
        <v>9200096344</v>
      </c>
      <c r="BA35" s="85">
        <f t="shared" si="20"/>
        <v>47545</v>
      </c>
      <c r="BB35" s="85">
        <f t="shared" si="21"/>
        <v>46203</v>
      </c>
      <c r="BC35" s="90" t="str">
        <f t="shared" si="22"/>
        <v>GMI26-0050339</v>
      </c>
      <c r="BD35" s="90">
        <f t="shared" si="23"/>
        <v>46203</v>
      </c>
      <c r="BE35" s="85">
        <f t="shared" si="24"/>
        <v>46208</v>
      </c>
      <c r="BF35" s="22" t="e">
        <f t="shared" si="25"/>
        <v>#VALUE!</v>
      </c>
      <c r="BG35" s="22" t="e">
        <f t="shared" ca="1" si="26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 t="shared" si="0"/>
        <v>34</v>
      </c>
      <c r="B36" s="52">
        <v>46178</v>
      </c>
      <c r="C36" s="54" t="s">
        <v>2602</v>
      </c>
      <c r="D36" s="54" t="s">
        <v>473</v>
      </c>
      <c r="E36" s="56" t="s">
        <v>474</v>
      </c>
      <c r="F36" s="54">
        <v>2</v>
      </c>
      <c r="G36" s="54" t="s">
        <v>65</v>
      </c>
      <c r="H36" s="54" t="str">
        <f t="shared" si="1"/>
        <v>DONE</v>
      </c>
      <c r="I36" s="54" t="s">
        <v>2633</v>
      </c>
      <c r="J36" s="62" t="s">
        <v>73</v>
      </c>
      <c r="K36" s="62" t="s">
        <v>73</v>
      </c>
      <c r="L36" s="60">
        <v>16801</v>
      </c>
      <c r="M36" s="54" t="s">
        <v>300</v>
      </c>
      <c r="N36" s="54" t="s">
        <v>300</v>
      </c>
      <c r="O36" s="96" t="s">
        <v>85</v>
      </c>
      <c r="P36" s="64" t="s">
        <v>86</v>
      </c>
      <c r="Q36" s="64" t="s">
        <v>785</v>
      </c>
      <c r="R36" s="204">
        <v>200001082618</v>
      </c>
      <c r="S36" s="205">
        <v>46191</v>
      </c>
      <c r="T36" s="66" t="str">
        <f t="shared" si="2"/>
        <v>DONE</v>
      </c>
      <c r="U36" s="205">
        <v>46191</v>
      </c>
      <c r="V36" s="71">
        <v>9200096354</v>
      </c>
      <c r="W36" s="71">
        <v>47548</v>
      </c>
      <c r="X36" s="169">
        <v>46203</v>
      </c>
      <c r="Y36" s="69" t="str">
        <f t="shared" si="3"/>
        <v>DONE</v>
      </c>
      <c r="Z36" s="25">
        <v>51689</v>
      </c>
      <c r="AA36" s="179">
        <v>46203</v>
      </c>
      <c r="AB36" s="25" t="str">
        <f t="shared" si="4"/>
        <v>DONE</v>
      </c>
      <c r="AC36" s="71"/>
      <c r="AD36" s="54" t="s">
        <v>2634</v>
      </c>
      <c r="AE36" s="76">
        <v>46203</v>
      </c>
      <c r="AF36" s="69" t="str">
        <f t="shared" si="5"/>
        <v>DONE</v>
      </c>
      <c r="AG36" s="69">
        <v>46208</v>
      </c>
      <c r="AH36" s="170"/>
      <c r="AI36" s="77" t="e">
        <f t="shared" ca="1" si="6"/>
        <v>#NAME?</v>
      </c>
      <c r="AJ36" s="80" t="str">
        <f t="array" ref="AJ36">IFERROR(INDEX('[1]Master Price'!$E:$E,MATCH(D36,'[1]Master Price'!$B:$B,0)),"0")</f>
        <v>0</v>
      </c>
      <c r="AK36" s="80">
        <f t="shared" si="7"/>
        <v>0</v>
      </c>
      <c r="AL36" s="82" t="str">
        <f t="shared" si="8"/>
        <v>0-day</v>
      </c>
      <c r="AM36" s="82" t="str">
        <f t="shared" si="9"/>
        <v>0-day</v>
      </c>
      <c r="AN36" s="82" t="str">
        <f t="shared" si="10"/>
        <v>12-day</v>
      </c>
      <c r="AO36" s="82" t="str">
        <f t="shared" si="11"/>
        <v>0-day</v>
      </c>
      <c r="AP36" s="82" t="str">
        <f t="shared" si="12"/>
        <v>0-day</v>
      </c>
      <c r="AQ36" s="82" t="str">
        <f t="shared" si="13"/>
        <v>0-day</v>
      </c>
      <c r="AR36" s="5"/>
      <c r="AS36" s="83">
        <f t="shared" si="14"/>
        <v>34</v>
      </c>
      <c r="AT36" s="54" t="s">
        <v>2643</v>
      </c>
      <c r="AU36" s="84">
        <f t="shared" si="16"/>
        <v>46179</v>
      </c>
      <c r="AV36" s="85">
        <f t="shared" si="17"/>
        <v>46191</v>
      </c>
      <c r="AW36" s="86" t="s">
        <v>4131</v>
      </c>
      <c r="AX36" s="85">
        <f t="shared" si="18"/>
        <v>46203</v>
      </c>
      <c r="AY36" s="86" t="s">
        <v>4132</v>
      </c>
      <c r="AZ36" s="171">
        <f t="shared" si="19"/>
        <v>9200096077</v>
      </c>
      <c r="BA36" s="85">
        <f t="shared" si="20"/>
        <v>47487</v>
      </c>
      <c r="BB36" s="85">
        <f t="shared" si="21"/>
        <v>46203</v>
      </c>
      <c r="BC36" s="90" t="str">
        <f t="shared" si="22"/>
        <v>GMI26-0050315</v>
      </c>
      <c r="BD36" s="90">
        <f t="shared" si="23"/>
        <v>46203</v>
      </c>
      <c r="BE36" s="85">
        <f t="shared" si="24"/>
        <v>46208</v>
      </c>
      <c r="BF36" s="22" t="e">
        <f t="shared" si="25"/>
        <v>#VALUE!</v>
      </c>
      <c r="BG36" s="22" t="e">
        <f t="shared" ca="1" si="26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 t="shared" si="0"/>
        <v>35</v>
      </c>
      <c r="B37" s="52">
        <v>46178</v>
      </c>
      <c r="C37" s="54" t="s">
        <v>2602</v>
      </c>
      <c r="D37" s="54" t="s">
        <v>693</v>
      </c>
      <c r="E37" s="56" t="s">
        <v>694</v>
      </c>
      <c r="F37" s="54">
        <v>2</v>
      </c>
      <c r="G37" s="54" t="s">
        <v>65</v>
      </c>
      <c r="H37" s="54" t="str">
        <f t="shared" si="1"/>
        <v>DONE</v>
      </c>
      <c r="I37" s="54" t="s">
        <v>2633</v>
      </c>
      <c r="J37" s="62" t="s">
        <v>73</v>
      </c>
      <c r="K37" s="62" t="s">
        <v>73</v>
      </c>
      <c r="L37" s="60">
        <v>16801</v>
      </c>
      <c r="M37" s="54" t="s">
        <v>300</v>
      </c>
      <c r="N37" s="54" t="s">
        <v>300</v>
      </c>
      <c r="O37" s="96" t="s">
        <v>85</v>
      </c>
      <c r="P37" s="64" t="s">
        <v>86</v>
      </c>
      <c r="Q37" s="64" t="s">
        <v>785</v>
      </c>
      <c r="R37" s="204">
        <v>200001082618</v>
      </c>
      <c r="S37" s="205">
        <v>46191</v>
      </c>
      <c r="T37" s="66" t="str">
        <f t="shared" si="2"/>
        <v>DONE</v>
      </c>
      <c r="U37" s="205">
        <v>46191</v>
      </c>
      <c r="V37" s="71">
        <v>9200096354</v>
      </c>
      <c r="W37" s="71">
        <v>47548</v>
      </c>
      <c r="X37" s="169">
        <v>46203</v>
      </c>
      <c r="Y37" s="69" t="str">
        <f t="shared" si="3"/>
        <v>DONE</v>
      </c>
      <c r="Z37" s="25">
        <v>51689</v>
      </c>
      <c r="AA37" s="179">
        <v>46203</v>
      </c>
      <c r="AB37" s="25" t="str">
        <f t="shared" si="4"/>
        <v>DONE</v>
      </c>
      <c r="AC37" s="71"/>
      <c r="AD37" s="54" t="s">
        <v>2634</v>
      </c>
      <c r="AE37" s="76">
        <v>46203</v>
      </c>
      <c r="AF37" s="69" t="str">
        <f t="shared" si="5"/>
        <v>DONE</v>
      </c>
      <c r="AG37" s="69">
        <v>46208</v>
      </c>
      <c r="AH37" s="170"/>
      <c r="AI37" s="77" t="e">
        <f t="shared" ca="1" si="6"/>
        <v>#NAME?</v>
      </c>
      <c r="AJ37" s="80" t="str">
        <f t="array" ref="AJ37">IFERROR(INDEX('[1]Master Price'!$E:$E,MATCH(D37,'[1]Master Price'!$B:$B,0)),"0")</f>
        <v>0</v>
      </c>
      <c r="AK37" s="80">
        <f t="shared" si="7"/>
        <v>0</v>
      </c>
      <c r="AL37" s="82" t="str">
        <f t="shared" si="8"/>
        <v>0-day</v>
      </c>
      <c r="AM37" s="82" t="str">
        <f t="shared" si="9"/>
        <v>0-day</v>
      </c>
      <c r="AN37" s="82" t="str">
        <f t="shared" si="10"/>
        <v>12-day</v>
      </c>
      <c r="AO37" s="82" t="str">
        <f t="shared" si="11"/>
        <v>0-day</v>
      </c>
      <c r="AP37" s="82" t="str">
        <f t="shared" si="12"/>
        <v>0-day</v>
      </c>
      <c r="AQ37" s="82" t="str">
        <f t="shared" si="13"/>
        <v>0-day</v>
      </c>
      <c r="AR37" s="5"/>
      <c r="AS37" s="83">
        <f t="shared" si="14"/>
        <v>35</v>
      </c>
      <c r="AT37" s="54" t="s">
        <v>2644</v>
      </c>
      <c r="AU37" s="84">
        <f t="shared" si="16"/>
        <v>46179</v>
      </c>
      <c r="AV37" s="85">
        <f t="shared" si="17"/>
        <v>46191</v>
      </c>
      <c r="AW37" s="86" t="s">
        <v>4131</v>
      </c>
      <c r="AX37" s="85">
        <f t="shared" si="18"/>
        <v>46203</v>
      </c>
      <c r="AY37" s="86" t="s">
        <v>4132</v>
      </c>
      <c r="AZ37" s="171">
        <f t="shared" si="19"/>
        <v>9200096079</v>
      </c>
      <c r="BA37" s="85">
        <f t="shared" si="20"/>
        <v>47492</v>
      </c>
      <c r="BB37" s="85">
        <f t="shared" si="21"/>
        <v>46203</v>
      </c>
      <c r="BC37" s="90" t="str">
        <f t="shared" si="22"/>
        <v>GMI26-0050317</v>
      </c>
      <c r="BD37" s="90">
        <f t="shared" si="23"/>
        <v>46203</v>
      </c>
      <c r="BE37" s="85">
        <f t="shared" si="24"/>
        <v>46208</v>
      </c>
      <c r="BF37" s="22" t="e">
        <f t="shared" si="25"/>
        <v>#VALUE!</v>
      </c>
      <c r="BG37" s="22" t="e">
        <f t="shared" si="26"/>
        <v>#REF!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 t="shared" si="0"/>
        <v>36</v>
      </c>
      <c r="B38" s="52">
        <v>46177</v>
      </c>
      <c r="C38" s="54" t="s">
        <v>2607</v>
      </c>
      <c r="D38" s="54" t="s">
        <v>251</v>
      </c>
      <c r="E38" s="56" t="s">
        <v>116</v>
      </c>
      <c r="F38" s="54">
        <v>1</v>
      </c>
      <c r="G38" s="54" t="s">
        <v>65</v>
      </c>
      <c r="H38" s="54" t="str">
        <f t="shared" si="1"/>
        <v>DONE</v>
      </c>
      <c r="I38" s="54" t="s">
        <v>630</v>
      </c>
      <c r="J38" s="58" t="s">
        <v>180</v>
      </c>
      <c r="K38" s="58" t="s">
        <v>79</v>
      </c>
      <c r="L38" s="60">
        <v>8009</v>
      </c>
      <c r="M38" s="54" t="s">
        <v>2176</v>
      </c>
      <c r="N38" s="54" t="s">
        <v>2176</v>
      </c>
      <c r="O38" s="98" t="s">
        <v>91</v>
      </c>
      <c r="P38" s="64" t="s">
        <v>830</v>
      </c>
      <c r="Q38" s="64" t="s">
        <v>2548</v>
      </c>
      <c r="R38" s="204">
        <v>200001082102</v>
      </c>
      <c r="S38" s="205">
        <v>46191</v>
      </c>
      <c r="T38" s="66" t="str">
        <f t="shared" si="2"/>
        <v>DONE</v>
      </c>
      <c r="U38" s="205">
        <v>46191</v>
      </c>
      <c r="V38" s="71">
        <v>9200096062</v>
      </c>
      <c r="W38" s="71">
        <v>47472</v>
      </c>
      <c r="X38" s="169">
        <v>46203</v>
      </c>
      <c r="Y38" s="69" t="str">
        <f t="shared" si="3"/>
        <v>DONE</v>
      </c>
      <c r="Z38" s="25">
        <v>51592</v>
      </c>
      <c r="AA38" s="179">
        <v>46203</v>
      </c>
      <c r="AB38" s="25" t="str">
        <f t="shared" si="4"/>
        <v>DONE</v>
      </c>
      <c r="AC38" s="71"/>
      <c r="AD38" s="54" t="s">
        <v>2646</v>
      </c>
      <c r="AE38" s="76">
        <v>46203</v>
      </c>
      <c r="AF38" s="69" t="str">
        <f t="shared" si="5"/>
        <v>DONE</v>
      </c>
      <c r="AG38" s="69">
        <v>46208</v>
      </c>
      <c r="AH38" s="170"/>
      <c r="AI38" s="77" t="e">
        <f t="shared" ca="1" si="6"/>
        <v>#NAME?</v>
      </c>
      <c r="AJ38" s="80" t="str">
        <f t="array" ref="AJ38">IFERROR(INDEX('[1]Master Price'!$E:$E,MATCH(D38,'[1]Master Price'!$B:$B,0)),"0")</f>
        <v>0</v>
      </c>
      <c r="AK38" s="80">
        <f t="shared" si="7"/>
        <v>0</v>
      </c>
      <c r="AL38" s="82" t="str">
        <f t="shared" si="8"/>
        <v>0-day</v>
      </c>
      <c r="AM38" s="82" t="str">
        <f t="shared" si="9"/>
        <v>0-day</v>
      </c>
      <c r="AN38" s="82" t="str">
        <f t="shared" si="10"/>
        <v>12-day</v>
      </c>
      <c r="AO38" s="82" t="str">
        <f t="shared" si="11"/>
        <v>0-day</v>
      </c>
      <c r="AP38" s="82" t="str">
        <f t="shared" si="12"/>
        <v>0-day</v>
      </c>
      <c r="AQ38" s="82" t="str">
        <f t="shared" si="13"/>
        <v>0-day</v>
      </c>
      <c r="AR38" s="5"/>
      <c r="AS38" s="83">
        <f t="shared" si="14"/>
        <v>36</v>
      </c>
      <c r="AT38" s="54" t="s">
        <v>2647</v>
      </c>
      <c r="AU38" s="84">
        <f t="shared" si="16"/>
        <v>46181</v>
      </c>
      <c r="AV38" s="85">
        <f t="shared" si="17"/>
        <v>46191</v>
      </c>
      <c r="AW38" s="86" t="s">
        <v>4131</v>
      </c>
      <c r="AX38" s="85">
        <f t="shared" si="18"/>
        <v>46203</v>
      </c>
      <c r="AY38" s="86" t="s">
        <v>4132</v>
      </c>
      <c r="AZ38" s="171">
        <f t="shared" si="19"/>
        <v>9200097133</v>
      </c>
      <c r="BA38" s="85">
        <f t="shared" si="20"/>
        <v>47595</v>
      </c>
      <c r="BB38" s="85">
        <f t="shared" si="21"/>
        <v>46203</v>
      </c>
      <c r="BC38" s="90" t="str">
        <f t="shared" si="22"/>
        <v>GMI26-0050318</v>
      </c>
      <c r="BD38" s="90">
        <f t="shared" si="23"/>
        <v>46203</v>
      </c>
      <c r="BE38" s="85">
        <f t="shared" si="24"/>
        <v>46208</v>
      </c>
      <c r="BF38" s="22" t="e">
        <f t="shared" si="25"/>
        <v>#VALUE!</v>
      </c>
      <c r="BG38" s="22" t="e">
        <f t="shared" ca="1" si="26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 t="shared" si="0"/>
        <v>37</v>
      </c>
      <c r="B39" s="52">
        <v>46177</v>
      </c>
      <c r="C39" s="54" t="s">
        <v>2607</v>
      </c>
      <c r="D39" s="54" t="s">
        <v>1381</v>
      </c>
      <c r="E39" s="56" t="s">
        <v>1382</v>
      </c>
      <c r="F39" s="54">
        <v>1</v>
      </c>
      <c r="G39" s="54" t="s">
        <v>65</v>
      </c>
      <c r="H39" s="54" t="str">
        <f t="shared" si="1"/>
        <v>DONE</v>
      </c>
      <c r="I39" s="54" t="s">
        <v>630</v>
      </c>
      <c r="J39" s="58" t="s">
        <v>180</v>
      </c>
      <c r="K39" s="58" t="s">
        <v>79</v>
      </c>
      <c r="L39" s="110">
        <v>8009</v>
      </c>
      <c r="M39" s="54" t="s">
        <v>2176</v>
      </c>
      <c r="N39" s="54" t="s">
        <v>2176</v>
      </c>
      <c r="O39" s="98" t="s">
        <v>91</v>
      </c>
      <c r="P39" s="64" t="s">
        <v>830</v>
      </c>
      <c r="Q39" s="64" t="s">
        <v>2548</v>
      </c>
      <c r="R39" s="204">
        <v>200001082102</v>
      </c>
      <c r="S39" s="205">
        <v>46191</v>
      </c>
      <c r="T39" s="66" t="str">
        <f t="shared" si="2"/>
        <v>DONE</v>
      </c>
      <c r="U39" s="205">
        <v>46191</v>
      </c>
      <c r="V39" s="71">
        <v>9200096062</v>
      </c>
      <c r="W39" s="71">
        <v>47472</v>
      </c>
      <c r="X39" s="169">
        <v>46203</v>
      </c>
      <c r="Y39" s="69" t="str">
        <f t="shared" si="3"/>
        <v>DONE</v>
      </c>
      <c r="Z39" s="25">
        <v>51592</v>
      </c>
      <c r="AA39" s="179">
        <v>46203</v>
      </c>
      <c r="AB39" s="25" t="str">
        <f t="shared" si="4"/>
        <v>DONE</v>
      </c>
      <c r="AC39" s="71"/>
      <c r="AD39" s="54" t="s">
        <v>2646</v>
      </c>
      <c r="AE39" s="76">
        <v>46203</v>
      </c>
      <c r="AF39" s="69" t="str">
        <f t="shared" si="5"/>
        <v>DONE</v>
      </c>
      <c r="AG39" s="69">
        <v>46208</v>
      </c>
      <c r="AH39" s="170"/>
      <c r="AI39" s="77" t="e">
        <f t="shared" ca="1" si="6"/>
        <v>#NAME?</v>
      </c>
      <c r="AJ39" s="80" t="str">
        <f t="array" ref="AJ39">IFERROR(INDEX('[1]Master Price'!$E:$E,MATCH(D39,'[1]Master Price'!$B:$B,0)),"0")</f>
        <v>0</v>
      </c>
      <c r="AK39" s="80">
        <f t="shared" si="7"/>
        <v>0</v>
      </c>
      <c r="AL39" s="82" t="str">
        <f t="shared" si="8"/>
        <v>0-day</v>
      </c>
      <c r="AM39" s="82" t="str">
        <f t="shared" si="9"/>
        <v>0-day</v>
      </c>
      <c r="AN39" s="82" t="str">
        <f t="shared" si="10"/>
        <v>12-day</v>
      </c>
      <c r="AO39" s="82" t="str">
        <f t="shared" si="11"/>
        <v>0-day</v>
      </c>
      <c r="AP39" s="82" t="str">
        <f t="shared" si="12"/>
        <v>0-day</v>
      </c>
      <c r="AQ39" s="82" t="str">
        <f t="shared" si="13"/>
        <v>0-day</v>
      </c>
      <c r="AR39" s="5"/>
      <c r="AS39" s="83">
        <f t="shared" si="14"/>
        <v>37</v>
      </c>
      <c r="AT39" s="54" t="s">
        <v>2651</v>
      </c>
      <c r="AU39" s="84">
        <f t="shared" si="16"/>
        <v>46179</v>
      </c>
      <c r="AV39" s="85">
        <f t="shared" si="17"/>
        <v>46191</v>
      </c>
      <c r="AW39" s="86" t="s">
        <v>4131</v>
      </c>
      <c r="AX39" s="85">
        <f t="shared" si="18"/>
        <v>46203</v>
      </c>
      <c r="AY39" s="86" t="s">
        <v>4132</v>
      </c>
      <c r="AZ39" s="171">
        <f t="shared" si="19"/>
        <v>9200097143</v>
      </c>
      <c r="BA39" s="85">
        <f t="shared" si="20"/>
        <v>47641</v>
      </c>
      <c r="BB39" s="85">
        <f t="shared" si="21"/>
        <v>46203</v>
      </c>
      <c r="BC39" s="90" t="str">
        <f t="shared" si="22"/>
        <v>GMI26-0050506</v>
      </c>
      <c r="BD39" s="90">
        <f t="shared" si="23"/>
        <v>46203</v>
      </c>
      <c r="BE39" s="85">
        <f t="shared" si="24"/>
        <v>46209</v>
      </c>
      <c r="BF39" s="22" t="e">
        <f t="shared" si="25"/>
        <v>#VALUE!</v>
      </c>
      <c r="BG39" s="22" t="e">
        <f t="shared" ca="1" si="26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 t="shared" si="0"/>
        <v>38</v>
      </c>
      <c r="B40" s="52">
        <v>46177</v>
      </c>
      <c r="C40" s="54" t="s">
        <v>2607</v>
      </c>
      <c r="D40" s="54" t="s">
        <v>67</v>
      </c>
      <c r="E40" s="56" t="s">
        <v>69</v>
      </c>
      <c r="F40" s="54">
        <v>1</v>
      </c>
      <c r="G40" s="54" t="s">
        <v>65</v>
      </c>
      <c r="H40" s="54" t="str">
        <f t="shared" si="1"/>
        <v>DONE</v>
      </c>
      <c r="I40" s="54" t="s">
        <v>630</v>
      </c>
      <c r="J40" s="58" t="s">
        <v>180</v>
      </c>
      <c r="K40" s="58" t="s">
        <v>79</v>
      </c>
      <c r="L40" s="110">
        <v>8009</v>
      </c>
      <c r="M40" s="54" t="s">
        <v>2176</v>
      </c>
      <c r="N40" s="54" t="s">
        <v>2176</v>
      </c>
      <c r="O40" s="98" t="s">
        <v>91</v>
      </c>
      <c r="P40" s="64" t="s">
        <v>830</v>
      </c>
      <c r="Q40" s="64" t="s">
        <v>2548</v>
      </c>
      <c r="R40" s="204">
        <v>200001082102</v>
      </c>
      <c r="S40" s="205">
        <v>46191</v>
      </c>
      <c r="T40" s="66" t="str">
        <f t="shared" si="2"/>
        <v>DONE</v>
      </c>
      <c r="U40" s="205">
        <v>46191</v>
      </c>
      <c r="V40" s="71">
        <v>9200096062</v>
      </c>
      <c r="W40" s="71">
        <v>47472</v>
      </c>
      <c r="X40" s="169">
        <v>46203</v>
      </c>
      <c r="Y40" s="69" t="str">
        <f t="shared" si="3"/>
        <v>DONE</v>
      </c>
      <c r="Z40" s="25">
        <v>51592</v>
      </c>
      <c r="AA40" s="179">
        <v>46203</v>
      </c>
      <c r="AB40" s="25" t="str">
        <f t="shared" si="4"/>
        <v>DONE</v>
      </c>
      <c r="AC40" s="71"/>
      <c r="AD40" s="54" t="s">
        <v>2646</v>
      </c>
      <c r="AE40" s="76">
        <v>46203</v>
      </c>
      <c r="AF40" s="69" t="str">
        <f t="shared" si="5"/>
        <v>DONE</v>
      </c>
      <c r="AG40" s="69">
        <v>46208</v>
      </c>
      <c r="AH40" s="170"/>
      <c r="AI40" s="77" t="e">
        <f t="shared" ca="1" si="6"/>
        <v>#NAME?</v>
      </c>
      <c r="AJ40" s="80" t="str">
        <f t="array" ref="AJ40">IFERROR(INDEX('[1]Master Price'!$E:$E,MATCH(D40,'[1]Master Price'!$B:$B,0)),"0")</f>
        <v>0</v>
      </c>
      <c r="AK40" s="80">
        <f t="shared" si="7"/>
        <v>0</v>
      </c>
      <c r="AL40" s="82" t="str">
        <f t="shared" si="8"/>
        <v>0-day</v>
      </c>
      <c r="AM40" s="82" t="str">
        <f t="shared" si="9"/>
        <v>0-day</v>
      </c>
      <c r="AN40" s="82" t="str">
        <f t="shared" si="10"/>
        <v>12-day</v>
      </c>
      <c r="AO40" s="82" t="str">
        <f t="shared" si="11"/>
        <v>0-day</v>
      </c>
      <c r="AP40" s="82" t="str">
        <f t="shared" si="12"/>
        <v>0-day</v>
      </c>
      <c r="AQ40" s="82" t="str">
        <f t="shared" si="13"/>
        <v>0-day</v>
      </c>
      <c r="AR40" s="5"/>
      <c r="AS40" s="83">
        <f t="shared" si="14"/>
        <v>38</v>
      </c>
      <c r="AT40" s="54" t="s">
        <v>2654</v>
      </c>
      <c r="AU40" s="84">
        <f t="shared" si="16"/>
        <v>46181</v>
      </c>
      <c r="AV40" s="85">
        <f t="shared" si="17"/>
        <v>46191</v>
      </c>
      <c r="AW40" s="86" t="s">
        <v>4131</v>
      </c>
      <c r="AX40" s="85">
        <f t="shared" si="18"/>
        <v>46203</v>
      </c>
      <c r="AY40" s="86" t="s">
        <v>4132</v>
      </c>
      <c r="AZ40" s="171">
        <f t="shared" si="19"/>
        <v>9200097137</v>
      </c>
      <c r="BA40" s="85">
        <f t="shared" si="20"/>
        <v>47597</v>
      </c>
      <c r="BB40" s="85">
        <f t="shared" si="21"/>
        <v>46203</v>
      </c>
      <c r="BC40" s="90" t="str">
        <f t="shared" si="22"/>
        <v>GMI26-0050319</v>
      </c>
      <c r="BD40" s="90">
        <f t="shared" si="23"/>
        <v>46203</v>
      </c>
      <c r="BE40" s="85">
        <f t="shared" si="24"/>
        <v>46208</v>
      </c>
      <c r="BF40" s="22" t="e">
        <f t="shared" si="25"/>
        <v>#VALUE!</v>
      </c>
      <c r="BG40" s="22" t="e">
        <f t="shared" ca="1" si="26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 t="shared" si="0"/>
        <v>39</v>
      </c>
      <c r="B41" s="52">
        <v>46177</v>
      </c>
      <c r="C41" s="54" t="s">
        <v>2607</v>
      </c>
      <c r="D41" s="54" t="s">
        <v>1164</v>
      </c>
      <c r="E41" s="56" t="s">
        <v>1165</v>
      </c>
      <c r="F41" s="54">
        <v>2</v>
      </c>
      <c r="G41" s="54" t="s">
        <v>65</v>
      </c>
      <c r="H41" s="54" t="str">
        <f t="shared" si="1"/>
        <v>DONE</v>
      </c>
      <c r="I41" s="54" t="s">
        <v>630</v>
      </c>
      <c r="J41" s="58" t="s">
        <v>180</v>
      </c>
      <c r="K41" s="58" t="s">
        <v>79</v>
      </c>
      <c r="L41" s="110">
        <v>8009</v>
      </c>
      <c r="M41" s="54" t="s">
        <v>2176</v>
      </c>
      <c r="N41" s="54" t="s">
        <v>2176</v>
      </c>
      <c r="O41" s="98" t="s">
        <v>91</v>
      </c>
      <c r="P41" s="64" t="s">
        <v>830</v>
      </c>
      <c r="Q41" s="64" t="s">
        <v>2548</v>
      </c>
      <c r="R41" s="204">
        <v>200001082102</v>
      </c>
      <c r="S41" s="205">
        <v>46191</v>
      </c>
      <c r="T41" s="66" t="str">
        <f t="shared" si="2"/>
        <v>DONE</v>
      </c>
      <c r="U41" s="205">
        <v>46191</v>
      </c>
      <c r="V41" s="71">
        <v>9200096062</v>
      </c>
      <c r="W41" s="71">
        <v>47472</v>
      </c>
      <c r="X41" s="169">
        <v>46203</v>
      </c>
      <c r="Y41" s="69" t="str">
        <f t="shared" si="3"/>
        <v>DONE</v>
      </c>
      <c r="Z41" s="25">
        <v>51592</v>
      </c>
      <c r="AA41" s="179">
        <v>46203</v>
      </c>
      <c r="AB41" s="25" t="str">
        <f t="shared" si="4"/>
        <v>DONE</v>
      </c>
      <c r="AC41" s="71"/>
      <c r="AD41" s="54" t="s">
        <v>2646</v>
      </c>
      <c r="AE41" s="76">
        <v>46203</v>
      </c>
      <c r="AF41" s="69" t="str">
        <f t="shared" si="5"/>
        <v>DONE</v>
      </c>
      <c r="AG41" s="69">
        <v>46208</v>
      </c>
      <c r="AH41" s="170"/>
      <c r="AI41" s="77" t="e">
        <f t="shared" ca="1" si="6"/>
        <v>#NAME?</v>
      </c>
      <c r="AJ41" s="80" t="str">
        <f t="array" ref="AJ41">IFERROR(INDEX('[1]Master Price'!$E:$E,MATCH(D41,'[1]Master Price'!$B:$B,0)),"0")</f>
        <v>0</v>
      </c>
      <c r="AK41" s="80">
        <f t="shared" si="7"/>
        <v>0</v>
      </c>
      <c r="AL41" s="82" t="str">
        <f t="shared" si="8"/>
        <v>0-day</v>
      </c>
      <c r="AM41" s="82" t="str">
        <f t="shared" si="9"/>
        <v>0-day</v>
      </c>
      <c r="AN41" s="82" t="str">
        <f t="shared" si="10"/>
        <v>12-day</v>
      </c>
      <c r="AO41" s="82" t="str">
        <f t="shared" si="11"/>
        <v>0-day</v>
      </c>
      <c r="AP41" s="82" t="str">
        <f t="shared" si="12"/>
        <v>0-day</v>
      </c>
      <c r="AQ41" s="82" t="str">
        <f t="shared" si="13"/>
        <v>0-day</v>
      </c>
      <c r="AR41" s="5"/>
      <c r="AS41" s="83">
        <f t="shared" si="14"/>
        <v>39</v>
      </c>
      <c r="AT41" s="54" t="s">
        <v>2657</v>
      </c>
      <c r="AU41" s="84">
        <f t="shared" si="16"/>
        <v>46182</v>
      </c>
      <c r="AV41" s="85">
        <f t="shared" si="17"/>
        <v>46197</v>
      </c>
      <c r="AW41" s="86" t="s">
        <v>4131</v>
      </c>
      <c r="AX41" s="85">
        <f t="shared" si="18"/>
        <v>46203</v>
      </c>
      <c r="AY41" s="86" t="s">
        <v>4132</v>
      </c>
      <c r="AZ41" s="171">
        <f t="shared" si="19"/>
        <v>9200096739</v>
      </c>
      <c r="BA41" s="85">
        <f t="shared" si="20"/>
        <v>47570</v>
      </c>
      <c r="BB41" s="85">
        <f t="shared" si="21"/>
        <v>46203</v>
      </c>
      <c r="BC41" s="90" t="str">
        <f t="shared" si="22"/>
        <v>GMI26-0050433</v>
      </c>
      <c r="BD41" s="90">
        <f t="shared" si="23"/>
        <v>46203</v>
      </c>
      <c r="BE41" s="85">
        <f t="shared" si="24"/>
        <v>46209</v>
      </c>
      <c r="BF41" s="22" t="e">
        <f t="shared" si="25"/>
        <v>#VALUE!</v>
      </c>
      <c r="BG41" s="22" t="e">
        <f t="shared" ca="1" si="26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 t="shared" si="0"/>
        <v>40</v>
      </c>
      <c r="B42" s="52">
        <v>46177</v>
      </c>
      <c r="C42" s="54" t="s">
        <v>2607</v>
      </c>
      <c r="D42" s="54" t="s">
        <v>292</v>
      </c>
      <c r="E42" s="56" t="s">
        <v>293</v>
      </c>
      <c r="F42" s="54">
        <v>1</v>
      </c>
      <c r="G42" s="54" t="s">
        <v>65</v>
      </c>
      <c r="H42" s="54" t="str">
        <f t="shared" si="1"/>
        <v>DONE</v>
      </c>
      <c r="I42" s="54" t="s">
        <v>630</v>
      </c>
      <c r="J42" s="58" t="s">
        <v>180</v>
      </c>
      <c r="K42" s="58" t="s">
        <v>79</v>
      </c>
      <c r="L42" s="110">
        <v>8009</v>
      </c>
      <c r="M42" s="54" t="s">
        <v>2176</v>
      </c>
      <c r="N42" s="54" t="s">
        <v>2176</v>
      </c>
      <c r="O42" s="98" t="s">
        <v>91</v>
      </c>
      <c r="P42" s="64" t="s">
        <v>830</v>
      </c>
      <c r="Q42" s="64" t="s">
        <v>2548</v>
      </c>
      <c r="R42" s="204">
        <v>200001082102</v>
      </c>
      <c r="S42" s="205">
        <v>46191</v>
      </c>
      <c r="T42" s="66" t="str">
        <f t="shared" si="2"/>
        <v>DONE</v>
      </c>
      <c r="U42" s="205">
        <v>46191</v>
      </c>
      <c r="V42" s="71">
        <v>9200096062</v>
      </c>
      <c r="W42" s="71">
        <v>47472</v>
      </c>
      <c r="X42" s="169">
        <v>46203</v>
      </c>
      <c r="Y42" s="69" t="str">
        <f t="shared" si="3"/>
        <v>DONE</v>
      </c>
      <c r="Z42" s="25">
        <v>51592</v>
      </c>
      <c r="AA42" s="179">
        <v>46203</v>
      </c>
      <c r="AB42" s="25" t="str">
        <f t="shared" si="4"/>
        <v>DONE</v>
      </c>
      <c r="AC42" s="71"/>
      <c r="AD42" s="54" t="s">
        <v>2646</v>
      </c>
      <c r="AE42" s="76">
        <v>46203</v>
      </c>
      <c r="AF42" s="69" t="str">
        <f t="shared" si="5"/>
        <v>DONE</v>
      </c>
      <c r="AG42" s="69">
        <v>46208</v>
      </c>
      <c r="AH42" s="170"/>
      <c r="AI42" s="77" t="e">
        <f t="shared" ca="1" si="6"/>
        <v>#NAME?</v>
      </c>
      <c r="AJ42" s="80" t="str">
        <f t="array" ref="AJ42">IFERROR(INDEX('[1]Master Price'!$E:$E,MATCH(D42,'[1]Master Price'!$B:$B,0)),"0")</f>
        <v>0</v>
      </c>
      <c r="AK42" s="80">
        <f t="shared" si="7"/>
        <v>0</v>
      </c>
      <c r="AL42" s="82" t="str">
        <f t="shared" si="8"/>
        <v>0-day</v>
      </c>
      <c r="AM42" s="82" t="str">
        <f t="shared" si="9"/>
        <v>0-day</v>
      </c>
      <c r="AN42" s="82" t="str">
        <f t="shared" si="10"/>
        <v>12-day</v>
      </c>
      <c r="AO42" s="82" t="str">
        <f t="shared" si="11"/>
        <v>0-day</v>
      </c>
      <c r="AP42" s="82" t="str">
        <f t="shared" si="12"/>
        <v>0-day</v>
      </c>
      <c r="AQ42" s="82" t="str">
        <f t="shared" si="13"/>
        <v>0-day</v>
      </c>
      <c r="AR42" s="5"/>
      <c r="AS42" s="83" t="str">
        <f t="shared" si="14"/>
        <v/>
      </c>
      <c r="AT42" s="54"/>
      <c r="AU42" s="84"/>
      <c r="AV42" s="85"/>
      <c r="AW42" s="86"/>
      <c r="AX42" s="85"/>
      <c r="AY42" s="86"/>
      <c r="AZ42" s="171"/>
      <c r="BA42" s="85"/>
      <c r="BB42" s="85"/>
      <c r="BC42" s="90"/>
      <c r="BD42" s="90"/>
      <c r="BE42" s="85"/>
      <c r="BF42" s="22"/>
      <c r="BG42" s="22"/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 t="shared" si="0"/>
        <v>41</v>
      </c>
      <c r="B43" s="52">
        <v>46177</v>
      </c>
      <c r="C43" s="54" t="s">
        <v>2607</v>
      </c>
      <c r="D43" s="54" t="s">
        <v>473</v>
      </c>
      <c r="E43" s="56" t="s">
        <v>474</v>
      </c>
      <c r="F43" s="54">
        <v>3</v>
      </c>
      <c r="G43" s="54" t="s">
        <v>65</v>
      </c>
      <c r="H43" s="54" t="str">
        <f t="shared" si="1"/>
        <v>DONE</v>
      </c>
      <c r="I43" s="54" t="s">
        <v>630</v>
      </c>
      <c r="J43" s="58" t="s">
        <v>180</v>
      </c>
      <c r="K43" s="58" t="s">
        <v>79</v>
      </c>
      <c r="L43" s="110">
        <v>8009</v>
      </c>
      <c r="M43" s="54" t="s">
        <v>2176</v>
      </c>
      <c r="N43" s="54" t="s">
        <v>2176</v>
      </c>
      <c r="O43" s="98" t="s">
        <v>91</v>
      </c>
      <c r="P43" s="64" t="s">
        <v>830</v>
      </c>
      <c r="Q43" s="64" t="s">
        <v>2548</v>
      </c>
      <c r="R43" s="204">
        <v>200001082102</v>
      </c>
      <c r="S43" s="205">
        <v>46191</v>
      </c>
      <c r="T43" s="66" t="str">
        <f t="shared" si="2"/>
        <v>DONE</v>
      </c>
      <c r="U43" s="205">
        <v>46191</v>
      </c>
      <c r="V43" s="71">
        <v>9200096062</v>
      </c>
      <c r="W43" s="71">
        <v>47472</v>
      </c>
      <c r="X43" s="169">
        <v>46203</v>
      </c>
      <c r="Y43" s="69" t="str">
        <f t="shared" si="3"/>
        <v>DONE</v>
      </c>
      <c r="Z43" s="25">
        <v>51592</v>
      </c>
      <c r="AA43" s="179">
        <v>46203</v>
      </c>
      <c r="AB43" s="25" t="str">
        <f t="shared" si="4"/>
        <v>DONE</v>
      </c>
      <c r="AC43" s="71"/>
      <c r="AD43" s="54" t="s">
        <v>2646</v>
      </c>
      <c r="AE43" s="76">
        <v>46203</v>
      </c>
      <c r="AF43" s="69" t="str">
        <f t="shared" si="5"/>
        <v>DONE</v>
      </c>
      <c r="AG43" s="69">
        <v>46208</v>
      </c>
      <c r="AH43" s="170"/>
      <c r="AI43" s="77" t="e">
        <f t="shared" ca="1" si="6"/>
        <v>#NAME?</v>
      </c>
      <c r="AJ43" s="80" t="str">
        <f t="array" ref="AJ43">IFERROR(INDEX('[1]Master Price'!$E:$E,MATCH(D43,'[1]Master Price'!$B:$B,0)),"0")</f>
        <v>0</v>
      </c>
      <c r="AK43" s="80">
        <f t="shared" si="7"/>
        <v>0</v>
      </c>
      <c r="AL43" s="82" t="str">
        <f t="shared" si="8"/>
        <v>0-day</v>
      </c>
      <c r="AM43" s="82" t="str">
        <f t="shared" si="9"/>
        <v>0-day</v>
      </c>
      <c r="AN43" s="82" t="str">
        <f t="shared" si="10"/>
        <v>12-day</v>
      </c>
      <c r="AO43" s="82" t="str">
        <f t="shared" si="11"/>
        <v>0-day</v>
      </c>
      <c r="AP43" s="82" t="str">
        <f t="shared" si="12"/>
        <v>0-day</v>
      </c>
      <c r="AQ43" s="82" t="str">
        <f t="shared" si="13"/>
        <v>0-day</v>
      </c>
      <c r="AR43" s="5"/>
      <c r="AS43" s="83" t="str">
        <f t="shared" si="14"/>
        <v/>
      </c>
      <c r="AT43" s="54"/>
      <c r="AU43" s="84"/>
      <c r="AV43" s="85"/>
      <c r="AW43" s="86"/>
      <c r="AX43" s="85"/>
      <c r="AY43" s="86"/>
      <c r="AZ43" s="171"/>
      <c r="BA43" s="85"/>
      <c r="BB43" s="85"/>
      <c r="BC43" s="90"/>
      <c r="BD43" s="90"/>
      <c r="BE43" s="85"/>
      <c r="BF43" s="22"/>
      <c r="BG43" s="22"/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 t="shared" si="0"/>
        <v>42</v>
      </c>
      <c r="B44" s="52">
        <v>46177</v>
      </c>
      <c r="C44" s="54" t="s">
        <v>2607</v>
      </c>
      <c r="D44" s="54" t="s">
        <v>314</v>
      </c>
      <c r="E44" s="56" t="s">
        <v>315</v>
      </c>
      <c r="F44" s="54">
        <v>4</v>
      </c>
      <c r="G44" s="54" t="s">
        <v>65</v>
      </c>
      <c r="H44" s="54" t="str">
        <f t="shared" si="1"/>
        <v>DONE</v>
      </c>
      <c r="I44" s="54" t="s">
        <v>630</v>
      </c>
      <c r="J44" s="58" t="s">
        <v>180</v>
      </c>
      <c r="K44" s="58" t="s">
        <v>79</v>
      </c>
      <c r="L44" s="110">
        <v>8009</v>
      </c>
      <c r="M44" s="54" t="s">
        <v>2176</v>
      </c>
      <c r="N44" s="54" t="s">
        <v>2176</v>
      </c>
      <c r="O44" s="98" t="s">
        <v>91</v>
      </c>
      <c r="P44" s="64" t="s">
        <v>830</v>
      </c>
      <c r="Q44" s="64" t="s">
        <v>2548</v>
      </c>
      <c r="R44" s="204">
        <v>200001082102</v>
      </c>
      <c r="S44" s="205">
        <v>46191</v>
      </c>
      <c r="T44" s="66" t="str">
        <f t="shared" si="2"/>
        <v>DONE</v>
      </c>
      <c r="U44" s="205">
        <v>46191</v>
      </c>
      <c r="V44" s="71">
        <v>9200096062</v>
      </c>
      <c r="W44" s="71">
        <v>47472</v>
      </c>
      <c r="X44" s="169">
        <v>46203</v>
      </c>
      <c r="Y44" s="69" t="str">
        <f t="shared" si="3"/>
        <v>DONE</v>
      </c>
      <c r="Z44" s="25">
        <v>51592</v>
      </c>
      <c r="AA44" s="179">
        <v>46203</v>
      </c>
      <c r="AB44" s="25" t="str">
        <f t="shared" si="4"/>
        <v>DONE</v>
      </c>
      <c r="AC44" s="71"/>
      <c r="AD44" s="54" t="s">
        <v>2646</v>
      </c>
      <c r="AE44" s="76">
        <v>46203</v>
      </c>
      <c r="AF44" s="69" t="str">
        <f t="shared" si="5"/>
        <v>DONE</v>
      </c>
      <c r="AG44" s="69">
        <v>46208</v>
      </c>
      <c r="AH44" s="170"/>
      <c r="AI44" s="77" t="e">
        <f t="shared" ca="1" si="6"/>
        <v>#NAME?</v>
      </c>
      <c r="AJ44" s="80" t="str">
        <f t="array" ref="AJ44">IFERROR(INDEX('[1]Master Price'!$E:$E,MATCH(D44,'[1]Master Price'!$B:$B,0)),"0")</f>
        <v>0</v>
      </c>
      <c r="AK44" s="80">
        <f t="shared" si="7"/>
        <v>0</v>
      </c>
      <c r="AL44" s="82" t="str">
        <f t="shared" si="8"/>
        <v>0-day</v>
      </c>
      <c r="AM44" s="82" t="str">
        <f t="shared" si="9"/>
        <v>0-day</v>
      </c>
      <c r="AN44" s="82" t="str">
        <f t="shared" si="10"/>
        <v>12-day</v>
      </c>
      <c r="AO44" s="82" t="str">
        <f t="shared" si="11"/>
        <v>0-day</v>
      </c>
      <c r="AP44" s="82" t="str">
        <f t="shared" si="12"/>
        <v>0-day</v>
      </c>
      <c r="AQ44" s="82" t="str">
        <f t="shared" si="13"/>
        <v>0-day</v>
      </c>
      <c r="AR44" s="5"/>
      <c r="AS44" s="83" t="str">
        <f t="shared" si="14"/>
        <v/>
      </c>
      <c r="AT44" s="54"/>
      <c r="AU44" s="84"/>
      <c r="AV44" s="85"/>
      <c r="AW44" s="86"/>
      <c r="AX44" s="85"/>
      <c r="AY44" s="86"/>
      <c r="AZ44" s="171"/>
      <c r="BA44" s="85"/>
      <c r="BB44" s="85"/>
      <c r="BC44" s="90"/>
      <c r="BD44" s="90"/>
      <c r="BE44" s="85"/>
      <c r="BF44" s="22"/>
      <c r="BG44" s="22"/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 t="shared" si="0"/>
        <v>43</v>
      </c>
      <c r="B45" s="52">
        <v>46179</v>
      </c>
      <c r="C45" s="54" t="s">
        <v>2610</v>
      </c>
      <c r="D45" s="54" t="s">
        <v>138</v>
      </c>
      <c r="E45" s="56" t="s">
        <v>139</v>
      </c>
      <c r="F45" s="54">
        <v>1</v>
      </c>
      <c r="G45" s="54" t="s">
        <v>65</v>
      </c>
      <c r="H45" s="54" t="str">
        <f t="shared" si="1"/>
        <v>DONE</v>
      </c>
      <c r="I45" s="54" t="s">
        <v>111</v>
      </c>
      <c r="J45" s="58" t="s">
        <v>112</v>
      </c>
      <c r="K45" s="58" t="s">
        <v>106</v>
      </c>
      <c r="L45" s="110"/>
      <c r="M45" s="54" t="s">
        <v>2664</v>
      </c>
      <c r="N45" s="54" t="s">
        <v>2664</v>
      </c>
      <c r="O45" s="114" t="s">
        <v>81</v>
      </c>
      <c r="P45" s="64" t="s">
        <v>813</v>
      </c>
      <c r="Q45" s="64" t="s">
        <v>529</v>
      </c>
      <c r="R45" s="204">
        <v>200001082668</v>
      </c>
      <c r="S45" s="205">
        <v>46191</v>
      </c>
      <c r="T45" s="66" t="str">
        <f t="shared" si="2"/>
        <v>DONE</v>
      </c>
      <c r="U45" s="205">
        <v>46191</v>
      </c>
      <c r="V45" s="71">
        <v>9200096707</v>
      </c>
      <c r="W45" s="71">
        <v>47559</v>
      </c>
      <c r="X45" s="169">
        <v>46203</v>
      </c>
      <c r="Y45" s="69" t="str">
        <f t="shared" si="3"/>
        <v>DONE</v>
      </c>
      <c r="Z45" s="25">
        <v>51700</v>
      </c>
      <c r="AA45" s="179">
        <v>46203</v>
      </c>
      <c r="AB45" s="25" t="str">
        <f t="shared" si="4"/>
        <v>DONE</v>
      </c>
      <c r="AC45" s="71"/>
      <c r="AD45" s="54" t="s">
        <v>2665</v>
      </c>
      <c r="AE45" s="76">
        <v>46203</v>
      </c>
      <c r="AF45" s="69" t="str">
        <f t="shared" si="5"/>
        <v>DONE</v>
      </c>
      <c r="AG45" s="69">
        <v>46208</v>
      </c>
      <c r="AH45" s="170"/>
      <c r="AI45" s="77" t="e">
        <f t="shared" ca="1" si="6"/>
        <v>#NAME?</v>
      </c>
      <c r="AJ45" s="80" t="str">
        <f t="array" ref="AJ45">IFERROR(INDEX('[1]Master Price'!$E:$E,MATCH(D45,'[1]Master Price'!$B:$B,0)),"0")</f>
        <v>0</v>
      </c>
      <c r="AK45" s="80">
        <f t="shared" si="7"/>
        <v>0</v>
      </c>
      <c r="AL45" s="82" t="str">
        <f t="shared" si="8"/>
        <v>0-day</v>
      </c>
      <c r="AM45" s="82" t="str">
        <f t="shared" si="9"/>
        <v>0-day</v>
      </c>
      <c r="AN45" s="82" t="str">
        <f t="shared" si="10"/>
        <v>12-day</v>
      </c>
      <c r="AO45" s="82" t="str">
        <f t="shared" si="11"/>
        <v>0-day</v>
      </c>
      <c r="AP45" s="82" t="str">
        <f t="shared" si="12"/>
        <v>0-day</v>
      </c>
      <c r="AQ45" s="82" t="str">
        <f t="shared" si="13"/>
        <v>0-day</v>
      </c>
      <c r="AR45" s="5"/>
      <c r="AS45" s="83" t="str">
        <f t="shared" si="14"/>
        <v/>
      </c>
      <c r="AT45" s="54"/>
      <c r="AU45" s="84"/>
      <c r="AV45" s="85"/>
      <c r="AW45" s="86"/>
      <c r="AX45" s="85"/>
      <c r="AY45" s="86"/>
      <c r="AZ45" s="171"/>
      <c r="BA45" s="85"/>
      <c r="BB45" s="85"/>
      <c r="BC45" s="90"/>
      <c r="BD45" s="90"/>
      <c r="BE45" s="85"/>
      <c r="BF45" s="22"/>
      <c r="BG45" s="22"/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 t="shared" si="0"/>
        <v>44</v>
      </c>
      <c r="B46" s="52">
        <v>46179</v>
      </c>
      <c r="C46" s="54" t="s">
        <v>2610</v>
      </c>
      <c r="D46" s="54" t="s">
        <v>68</v>
      </c>
      <c r="E46" s="56" t="s">
        <v>70</v>
      </c>
      <c r="F46" s="54">
        <v>3</v>
      </c>
      <c r="G46" s="54" t="s">
        <v>65</v>
      </c>
      <c r="H46" s="54" t="str">
        <f t="shared" si="1"/>
        <v>DONE</v>
      </c>
      <c r="I46" s="54" t="s">
        <v>111</v>
      </c>
      <c r="J46" s="58" t="s">
        <v>112</v>
      </c>
      <c r="K46" s="58" t="s">
        <v>106</v>
      </c>
      <c r="L46" s="110"/>
      <c r="M46" s="54" t="s">
        <v>2664</v>
      </c>
      <c r="N46" s="54" t="s">
        <v>2664</v>
      </c>
      <c r="O46" s="114" t="s">
        <v>81</v>
      </c>
      <c r="P46" s="64" t="s">
        <v>813</v>
      </c>
      <c r="Q46" s="64" t="s">
        <v>529</v>
      </c>
      <c r="R46" s="204">
        <v>200001082668</v>
      </c>
      <c r="S46" s="205">
        <v>46191</v>
      </c>
      <c r="T46" s="66" t="str">
        <f t="shared" si="2"/>
        <v>DONE</v>
      </c>
      <c r="U46" s="205">
        <v>46191</v>
      </c>
      <c r="V46" s="71">
        <v>9200096707</v>
      </c>
      <c r="W46" s="71">
        <v>47559</v>
      </c>
      <c r="X46" s="169">
        <v>46203</v>
      </c>
      <c r="Y46" s="69" t="str">
        <f t="shared" si="3"/>
        <v>DONE</v>
      </c>
      <c r="Z46" s="25">
        <v>51700</v>
      </c>
      <c r="AA46" s="179">
        <v>46203</v>
      </c>
      <c r="AB46" s="25" t="str">
        <f t="shared" si="4"/>
        <v>DONE</v>
      </c>
      <c r="AC46" s="71"/>
      <c r="AD46" s="54" t="s">
        <v>2665</v>
      </c>
      <c r="AE46" s="76">
        <v>46203</v>
      </c>
      <c r="AF46" s="69" t="str">
        <f t="shared" si="5"/>
        <v>DONE</v>
      </c>
      <c r="AG46" s="69">
        <v>46208</v>
      </c>
      <c r="AH46" s="170"/>
      <c r="AI46" s="77" t="e">
        <f t="shared" ca="1" si="6"/>
        <v>#NAME?</v>
      </c>
      <c r="AJ46" s="80" t="str">
        <f t="array" ref="AJ46">IFERROR(INDEX('[1]Master Price'!$E:$E,MATCH(D46,'[1]Master Price'!$B:$B,0)),"0")</f>
        <v>0</v>
      </c>
      <c r="AK46" s="80">
        <f t="shared" si="7"/>
        <v>0</v>
      </c>
      <c r="AL46" s="82" t="str">
        <f t="shared" si="8"/>
        <v>0-day</v>
      </c>
      <c r="AM46" s="82" t="str">
        <f t="shared" si="9"/>
        <v>0-day</v>
      </c>
      <c r="AN46" s="82" t="str">
        <f t="shared" si="10"/>
        <v>12-day</v>
      </c>
      <c r="AO46" s="82" t="str">
        <f t="shared" si="11"/>
        <v>0-day</v>
      </c>
      <c r="AP46" s="82" t="str">
        <f t="shared" si="12"/>
        <v>0-day</v>
      </c>
      <c r="AQ46" s="82" t="str">
        <f t="shared" si="13"/>
        <v>0-day</v>
      </c>
      <c r="AR46" s="5"/>
      <c r="AS46" s="83" t="str">
        <f t="shared" si="14"/>
        <v/>
      </c>
      <c r="AT46" s="54"/>
      <c r="AU46" s="84"/>
      <c r="AV46" s="85"/>
      <c r="AW46" s="86"/>
      <c r="AX46" s="85"/>
      <c r="AY46" s="86"/>
      <c r="AZ46" s="171"/>
      <c r="BA46" s="85"/>
      <c r="BB46" s="85"/>
      <c r="BC46" s="90"/>
      <c r="BD46" s="90"/>
      <c r="BE46" s="85"/>
      <c r="BF46" s="22"/>
      <c r="BG46" s="22"/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 t="shared" si="0"/>
        <v>45</v>
      </c>
      <c r="B47" s="52">
        <v>46179</v>
      </c>
      <c r="C47" s="54" t="s">
        <v>2610</v>
      </c>
      <c r="D47" s="54" t="s">
        <v>60</v>
      </c>
      <c r="E47" s="56" t="s">
        <v>62</v>
      </c>
      <c r="F47" s="54">
        <v>3</v>
      </c>
      <c r="G47" s="54" t="s">
        <v>65</v>
      </c>
      <c r="H47" s="54" t="str">
        <f t="shared" si="1"/>
        <v>DONE</v>
      </c>
      <c r="I47" s="54" t="s">
        <v>111</v>
      </c>
      <c r="J47" s="58" t="s">
        <v>112</v>
      </c>
      <c r="K47" s="58" t="s">
        <v>106</v>
      </c>
      <c r="L47" s="110"/>
      <c r="M47" s="54" t="s">
        <v>2664</v>
      </c>
      <c r="N47" s="54" t="s">
        <v>2664</v>
      </c>
      <c r="O47" s="114" t="s">
        <v>81</v>
      </c>
      <c r="P47" s="64" t="s">
        <v>813</v>
      </c>
      <c r="Q47" s="64" t="s">
        <v>529</v>
      </c>
      <c r="R47" s="204">
        <v>200001082668</v>
      </c>
      <c r="S47" s="205">
        <v>46191</v>
      </c>
      <c r="T47" s="66" t="str">
        <f t="shared" si="2"/>
        <v>DONE</v>
      </c>
      <c r="U47" s="205">
        <v>46191</v>
      </c>
      <c r="V47" s="71">
        <v>9200096707</v>
      </c>
      <c r="W47" s="71">
        <v>47559</v>
      </c>
      <c r="X47" s="169">
        <v>46203</v>
      </c>
      <c r="Y47" s="69" t="str">
        <f t="shared" si="3"/>
        <v>DONE</v>
      </c>
      <c r="Z47" s="25">
        <v>51700</v>
      </c>
      <c r="AA47" s="179">
        <v>46203</v>
      </c>
      <c r="AB47" s="25" t="str">
        <f t="shared" si="4"/>
        <v>DONE</v>
      </c>
      <c r="AC47" s="71"/>
      <c r="AD47" s="54" t="s">
        <v>2665</v>
      </c>
      <c r="AE47" s="76">
        <v>46203</v>
      </c>
      <c r="AF47" s="69" t="str">
        <f t="shared" si="5"/>
        <v>DONE</v>
      </c>
      <c r="AG47" s="69">
        <v>46208</v>
      </c>
      <c r="AH47" s="170"/>
      <c r="AI47" s="77" t="e">
        <f t="shared" ca="1" si="6"/>
        <v>#NAME?</v>
      </c>
      <c r="AJ47" s="80" t="str">
        <f t="array" ref="AJ47">IFERROR(INDEX('[1]Master Price'!$E:$E,MATCH(D47,'[1]Master Price'!$B:$B,0)),"0")</f>
        <v>0</v>
      </c>
      <c r="AK47" s="80">
        <f t="shared" si="7"/>
        <v>0</v>
      </c>
      <c r="AL47" s="82" t="str">
        <f t="shared" si="8"/>
        <v>0-day</v>
      </c>
      <c r="AM47" s="82" t="str">
        <f t="shared" si="9"/>
        <v>0-day</v>
      </c>
      <c r="AN47" s="82" t="str">
        <f t="shared" si="10"/>
        <v>12-day</v>
      </c>
      <c r="AO47" s="82" t="str">
        <f t="shared" si="11"/>
        <v>0-day</v>
      </c>
      <c r="AP47" s="82" t="str">
        <f t="shared" si="12"/>
        <v>0-day</v>
      </c>
      <c r="AQ47" s="82" t="str">
        <f t="shared" si="13"/>
        <v>0-day</v>
      </c>
      <c r="AR47" s="5"/>
      <c r="AS47" s="83" t="str">
        <f t="shared" si="14"/>
        <v/>
      </c>
      <c r="AT47" s="54"/>
      <c r="AU47" s="84"/>
      <c r="AV47" s="85"/>
      <c r="AW47" s="86"/>
      <c r="AX47" s="85"/>
      <c r="AY47" s="86"/>
      <c r="AZ47" s="171"/>
      <c r="BA47" s="85"/>
      <c r="BB47" s="85"/>
      <c r="BC47" s="90"/>
      <c r="BD47" s="90"/>
      <c r="BE47" s="85"/>
      <c r="BF47" s="22"/>
      <c r="BG47" s="22"/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 t="shared" si="0"/>
        <v>46</v>
      </c>
      <c r="B48" s="52">
        <v>46179</v>
      </c>
      <c r="C48" s="54" t="s">
        <v>2614</v>
      </c>
      <c r="D48" s="54" t="s">
        <v>163</v>
      </c>
      <c r="E48" s="56" t="s">
        <v>164</v>
      </c>
      <c r="F48" s="54">
        <v>1</v>
      </c>
      <c r="G48" s="54" t="s">
        <v>65</v>
      </c>
      <c r="H48" s="54" t="str">
        <f t="shared" si="1"/>
        <v>DONE</v>
      </c>
      <c r="I48" s="54"/>
      <c r="J48" s="62" t="s">
        <v>73</v>
      </c>
      <c r="K48" s="62" t="s">
        <v>73</v>
      </c>
      <c r="L48" s="110"/>
      <c r="M48" s="54" t="s">
        <v>2666</v>
      </c>
      <c r="N48" s="54" t="s">
        <v>2666</v>
      </c>
      <c r="O48" s="54"/>
      <c r="P48" s="64" t="s">
        <v>813</v>
      </c>
      <c r="Q48" s="64" t="s">
        <v>1544</v>
      </c>
      <c r="R48" s="204">
        <v>200001082624</v>
      </c>
      <c r="S48" s="205">
        <v>46191</v>
      </c>
      <c r="T48" s="66" t="str">
        <f t="shared" si="2"/>
        <v>DONE</v>
      </c>
      <c r="U48" s="205">
        <v>46191</v>
      </c>
      <c r="V48" s="71">
        <v>9200096706</v>
      </c>
      <c r="W48" s="71">
        <v>47560</v>
      </c>
      <c r="X48" s="169">
        <v>46203</v>
      </c>
      <c r="Y48" s="69" t="str">
        <f t="shared" si="3"/>
        <v>DONE</v>
      </c>
      <c r="Z48" s="25">
        <v>51701</v>
      </c>
      <c r="AA48" s="179">
        <v>46203</v>
      </c>
      <c r="AB48" s="25" t="str">
        <f t="shared" si="4"/>
        <v>DONE</v>
      </c>
      <c r="AC48" s="71"/>
      <c r="AD48" s="54" t="s">
        <v>2667</v>
      </c>
      <c r="AE48" s="76">
        <v>46203</v>
      </c>
      <c r="AF48" s="69" t="str">
        <f t="shared" si="5"/>
        <v>DONE</v>
      </c>
      <c r="AG48" s="69">
        <v>46208</v>
      </c>
      <c r="AH48" s="170"/>
      <c r="AI48" s="77" t="e">
        <f t="shared" ref="AI48:AI49" si="27">IF(#REF!=0,"",_xludf.IFS(
  ISBLANK(#REF!),"NOT INVOICED",
  ISBLANK(#REF!),"UNPAID",
  TRUE,"PAID"
))</f>
        <v>#REF!</v>
      </c>
      <c r="AJ48" s="80" t="str">
        <f t="array" ref="AJ48">IFERROR(INDEX('[1]Master Price'!$E:$E,MATCH(D48,'[1]Master Price'!$B:$B,0)),"0")</f>
        <v>0</v>
      </c>
      <c r="AK48" s="80">
        <f t="shared" si="7"/>
        <v>0</v>
      </c>
      <c r="AL48" s="82" t="str">
        <f t="shared" si="8"/>
        <v>0-day</v>
      </c>
      <c r="AM48" s="82" t="str">
        <f t="shared" si="9"/>
        <v>0-day</v>
      </c>
      <c r="AN48" s="82" t="str">
        <f t="shared" si="10"/>
        <v>12-day</v>
      </c>
      <c r="AO48" s="82" t="str">
        <f t="shared" si="11"/>
        <v>0-day</v>
      </c>
      <c r="AP48" s="82" t="str">
        <f t="shared" si="12"/>
        <v>0-day</v>
      </c>
      <c r="AQ48" s="82" t="str">
        <f t="shared" si="13"/>
        <v>0-day</v>
      </c>
      <c r="AR48" s="5"/>
      <c r="AS48" s="83" t="str">
        <f t="shared" si="14"/>
        <v/>
      </c>
      <c r="AT48" s="54"/>
      <c r="AU48" s="84"/>
      <c r="AV48" s="85"/>
      <c r="AW48" s="86"/>
      <c r="AX48" s="85"/>
      <c r="AY48" s="86"/>
      <c r="AZ48" s="171"/>
      <c r="BA48" s="85"/>
      <c r="BB48" s="85"/>
      <c r="BC48" s="90"/>
      <c r="BD48" s="90"/>
      <c r="BE48" s="85"/>
      <c r="BF48" s="22"/>
      <c r="BG48" s="22"/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 t="shared" si="0"/>
        <v>47</v>
      </c>
      <c r="B49" s="52">
        <v>46179</v>
      </c>
      <c r="C49" s="54" t="s">
        <v>2616</v>
      </c>
      <c r="D49" s="54" t="s">
        <v>847</v>
      </c>
      <c r="E49" s="56" t="s">
        <v>848</v>
      </c>
      <c r="F49" s="54">
        <v>1</v>
      </c>
      <c r="G49" s="54" t="s">
        <v>65</v>
      </c>
      <c r="H49" s="54" t="str">
        <f t="shared" si="1"/>
        <v>DONE</v>
      </c>
      <c r="I49" s="54" t="s">
        <v>2668</v>
      </c>
      <c r="J49" s="58" t="s">
        <v>2669</v>
      </c>
      <c r="K49" s="58" t="s">
        <v>1505</v>
      </c>
      <c r="L49" s="110"/>
      <c r="M49" s="54" t="s">
        <v>2670</v>
      </c>
      <c r="N49" s="54" t="s">
        <v>2670</v>
      </c>
      <c r="O49" s="114" t="s">
        <v>81</v>
      </c>
      <c r="P49" s="64" t="s">
        <v>813</v>
      </c>
      <c r="Q49" s="64" t="s">
        <v>1922</v>
      </c>
      <c r="R49" s="204">
        <v>200001082623</v>
      </c>
      <c r="S49" s="205">
        <v>46191</v>
      </c>
      <c r="T49" s="66" t="str">
        <f t="shared" si="2"/>
        <v>DONE</v>
      </c>
      <c r="U49" s="205">
        <v>46191</v>
      </c>
      <c r="V49" s="71">
        <v>9200096721</v>
      </c>
      <c r="W49" s="71">
        <v>47563</v>
      </c>
      <c r="X49" s="169">
        <v>46203</v>
      </c>
      <c r="Y49" s="69" t="str">
        <f t="shared" si="3"/>
        <v>DONE</v>
      </c>
      <c r="Z49" s="25">
        <v>51704</v>
      </c>
      <c r="AA49" s="179">
        <v>46203</v>
      </c>
      <c r="AB49" s="25" t="str">
        <f t="shared" si="4"/>
        <v>DONE</v>
      </c>
      <c r="AC49" s="71"/>
      <c r="AD49" s="54" t="s">
        <v>2671</v>
      </c>
      <c r="AE49" s="76">
        <v>46203</v>
      </c>
      <c r="AF49" s="69" t="str">
        <f t="shared" si="5"/>
        <v>DONE</v>
      </c>
      <c r="AG49" s="69">
        <v>46208</v>
      </c>
      <c r="AH49" s="170"/>
      <c r="AI49" s="77" t="e">
        <f t="shared" si="27"/>
        <v>#REF!</v>
      </c>
      <c r="AJ49" s="80" t="str">
        <f t="array" ref="AJ49">IFERROR(INDEX('[1]Master Price'!$E:$E,MATCH(D49,'[1]Master Price'!$B:$B,0)),"0")</f>
        <v>0</v>
      </c>
      <c r="AK49" s="80">
        <f t="shared" si="7"/>
        <v>0</v>
      </c>
      <c r="AL49" s="82" t="str">
        <f t="shared" si="8"/>
        <v>0-day</v>
      </c>
      <c r="AM49" s="82" t="str">
        <f t="shared" si="9"/>
        <v>0-day</v>
      </c>
      <c r="AN49" s="82" t="str">
        <f t="shared" si="10"/>
        <v>12-day</v>
      </c>
      <c r="AO49" s="82" t="str">
        <f t="shared" si="11"/>
        <v>0-day</v>
      </c>
      <c r="AP49" s="82" t="str">
        <f t="shared" si="12"/>
        <v>0-day</v>
      </c>
      <c r="AQ49" s="82" t="str">
        <f t="shared" si="13"/>
        <v>0-day</v>
      </c>
      <c r="AR49" s="5"/>
      <c r="AS49" s="83" t="str">
        <f t="shared" si="14"/>
        <v/>
      </c>
      <c r="AT49" s="54"/>
      <c r="AU49" s="84"/>
      <c r="AV49" s="85"/>
      <c r="AW49" s="86"/>
      <c r="AX49" s="85"/>
      <c r="AY49" s="86"/>
      <c r="AZ49" s="171"/>
      <c r="BA49" s="85"/>
      <c r="BB49" s="85"/>
      <c r="BC49" s="90"/>
      <c r="BD49" s="90"/>
      <c r="BE49" s="85"/>
      <c r="BF49" s="22"/>
      <c r="BG49" s="22"/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si="0"/>
        <v>48</v>
      </c>
      <c r="B50" s="52">
        <v>46179</v>
      </c>
      <c r="C50" s="54" t="s">
        <v>2616</v>
      </c>
      <c r="D50" s="54" t="s">
        <v>163</v>
      </c>
      <c r="E50" s="56" t="s">
        <v>164</v>
      </c>
      <c r="F50" s="54">
        <v>1</v>
      </c>
      <c r="G50" s="54" t="s">
        <v>65</v>
      </c>
      <c r="H50" s="54" t="str">
        <f t="shared" si="1"/>
        <v>DONE</v>
      </c>
      <c r="I50" s="54" t="s">
        <v>2668</v>
      </c>
      <c r="J50" s="58" t="s">
        <v>2669</v>
      </c>
      <c r="K50" s="58" t="s">
        <v>1505</v>
      </c>
      <c r="L50" s="110"/>
      <c r="M50" s="54" t="s">
        <v>2670</v>
      </c>
      <c r="N50" s="54" t="s">
        <v>2670</v>
      </c>
      <c r="O50" s="114" t="s">
        <v>81</v>
      </c>
      <c r="P50" s="64" t="s">
        <v>813</v>
      </c>
      <c r="Q50" s="64" t="s">
        <v>1922</v>
      </c>
      <c r="R50" s="204">
        <v>200001082623</v>
      </c>
      <c r="S50" s="205">
        <v>46191</v>
      </c>
      <c r="T50" s="66" t="str">
        <f t="shared" si="2"/>
        <v>DONE</v>
      </c>
      <c r="U50" s="205">
        <v>46191</v>
      </c>
      <c r="V50" s="71">
        <v>9200096721</v>
      </c>
      <c r="W50" s="71">
        <v>47563</v>
      </c>
      <c r="X50" s="169">
        <v>46203</v>
      </c>
      <c r="Y50" s="69" t="str">
        <f t="shared" si="3"/>
        <v>DONE</v>
      </c>
      <c r="Z50" s="25">
        <v>51704</v>
      </c>
      <c r="AA50" s="179">
        <v>46203</v>
      </c>
      <c r="AB50" s="25" t="str">
        <f t="shared" si="4"/>
        <v>DONE</v>
      </c>
      <c r="AC50" s="71"/>
      <c r="AD50" s="54" t="s">
        <v>2671</v>
      </c>
      <c r="AE50" s="76">
        <v>46203</v>
      </c>
      <c r="AF50" s="69" t="str">
        <f t="shared" si="5"/>
        <v>DONE</v>
      </c>
      <c r="AG50" s="69">
        <v>46208</v>
      </c>
      <c r="AH50" s="170"/>
      <c r="AI50" s="77" t="e">
        <f t="shared" ref="AI50:AI51" ca="1" si="28">IF(C52=0,"",_xludf.IFS(
  ISBLANK(AD52),"NOT INVOICED",
  ISBLANK(AH52),"UNPAID",
  TRUE,"PAID"
))</f>
        <v>#NAME?</v>
      </c>
      <c r="AJ50" s="80" t="str">
        <f t="array" ref="AJ50">IFERROR(INDEX('[1]Master Price'!$E:$E,MATCH(D50,'[1]Master Price'!$B:$B,0)),"0")</f>
        <v>0</v>
      </c>
      <c r="AK50" s="80">
        <f t="shared" si="7"/>
        <v>0</v>
      </c>
      <c r="AL50" s="82" t="str">
        <f t="shared" si="8"/>
        <v>0-day</v>
      </c>
      <c r="AM50" s="82" t="str">
        <f t="shared" si="9"/>
        <v>0-day</v>
      </c>
      <c r="AN50" s="82" t="str">
        <f t="shared" si="10"/>
        <v>12-day</v>
      </c>
      <c r="AO50" s="82" t="str">
        <f t="shared" si="11"/>
        <v>0-day</v>
      </c>
      <c r="AP50" s="82" t="str">
        <f t="shared" si="12"/>
        <v>0-day</v>
      </c>
      <c r="AQ50" s="82" t="str">
        <f t="shared" si="13"/>
        <v>0-day</v>
      </c>
      <c r="AR50" s="5"/>
      <c r="AS50" s="83" t="str">
        <f t="shared" si="14"/>
        <v/>
      </c>
      <c r="AT50" s="89"/>
      <c r="AU50" s="84"/>
      <c r="AV50" s="85"/>
      <c r="AW50" s="86"/>
      <c r="AX50" s="85"/>
      <c r="AY50" s="86"/>
      <c r="AZ50" s="171"/>
      <c r="BA50" s="85"/>
      <c r="BB50" s="85"/>
      <c r="BC50" s="90"/>
      <c r="BD50" s="90"/>
      <c r="BE50" s="85"/>
      <c r="BF50" s="22"/>
      <c r="BG50" s="22"/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0"/>
        <v>49</v>
      </c>
      <c r="B51" s="52">
        <v>46179</v>
      </c>
      <c r="C51" s="54" t="s">
        <v>2616</v>
      </c>
      <c r="D51" s="54" t="s">
        <v>607</v>
      </c>
      <c r="E51" s="56" t="s">
        <v>608</v>
      </c>
      <c r="F51" s="54">
        <v>2</v>
      </c>
      <c r="G51" s="54" t="s">
        <v>65</v>
      </c>
      <c r="H51" s="54" t="str">
        <f t="shared" si="1"/>
        <v>DONE</v>
      </c>
      <c r="I51" s="54" t="s">
        <v>2668</v>
      </c>
      <c r="J51" s="58" t="s">
        <v>2669</v>
      </c>
      <c r="K51" s="58" t="s">
        <v>1505</v>
      </c>
      <c r="L51" s="110"/>
      <c r="M51" s="54" t="s">
        <v>2670</v>
      </c>
      <c r="N51" s="54" t="s">
        <v>2670</v>
      </c>
      <c r="O51" s="114" t="s">
        <v>81</v>
      </c>
      <c r="P51" s="64" t="s">
        <v>813</v>
      </c>
      <c r="Q51" s="64" t="s">
        <v>1922</v>
      </c>
      <c r="R51" s="204">
        <v>200001082623</v>
      </c>
      <c r="S51" s="205">
        <v>46191</v>
      </c>
      <c r="T51" s="66" t="str">
        <f t="shared" si="2"/>
        <v>DONE</v>
      </c>
      <c r="U51" s="205">
        <v>46191</v>
      </c>
      <c r="V51" s="71">
        <v>9200096721</v>
      </c>
      <c r="W51" s="71">
        <v>47563</v>
      </c>
      <c r="X51" s="169">
        <v>46203</v>
      </c>
      <c r="Y51" s="69" t="str">
        <f t="shared" si="3"/>
        <v>DONE</v>
      </c>
      <c r="Z51" s="25">
        <v>51704</v>
      </c>
      <c r="AA51" s="179">
        <v>46203</v>
      </c>
      <c r="AB51" s="25" t="str">
        <f t="shared" si="4"/>
        <v>DONE</v>
      </c>
      <c r="AC51" s="71"/>
      <c r="AD51" s="54" t="s">
        <v>2671</v>
      </c>
      <c r="AE51" s="76">
        <v>46203</v>
      </c>
      <c r="AF51" s="69" t="str">
        <f t="shared" si="5"/>
        <v>DONE</v>
      </c>
      <c r="AG51" s="69">
        <v>46208</v>
      </c>
      <c r="AH51" s="170"/>
      <c r="AI51" s="77" t="e">
        <f t="shared" ca="1" si="28"/>
        <v>#NAME?</v>
      </c>
      <c r="AJ51" s="80" t="str">
        <f t="array" ref="AJ51">IFERROR(INDEX('[1]Master Price'!$E:$E,MATCH(D51,'[1]Master Price'!$B:$B,0)),"0")</f>
        <v>0</v>
      </c>
      <c r="AK51" s="80">
        <f t="shared" si="7"/>
        <v>0</v>
      </c>
      <c r="AL51" s="82" t="str">
        <f t="shared" si="8"/>
        <v>0-day</v>
      </c>
      <c r="AM51" s="82" t="str">
        <f t="shared" si="9"/>
        <v>0-day</v>
      </c>
      <c r="AN51" s="82" t="str">
        <f t="shared" si="10"/>
        <v>12-day</v>
      </c>
      <c r="AO51" s="82" t="str">
        <f t="shared" si="11"/>
        <v>0-day</v>
      </c>
      <c r="AP51" s="82" t="str">
        <f t="shared" si="12"/>
        <v>0-day</v>
      </c>
      <c r="AQ51" s="82" t="str">
        <f t="shared" si="13"/>
        <v>0-day</v>
      </c>
      <c r="AR51" s="5"/>
      <c r="AS51" s="83" t="str">
        <f t="shared" si="14"/>
        <v/>
      </c>
      <c r="AT51" s="89"/>
      <c r="AU51" s="84"/>
      <c r="AV51" s="85"/>
      <c r="AW51" s="86"/>
      <c r="AX51" s="85"/>
      <c r="AY51" s="86"/>
      <c r="AZ51" s="171"/>
      <c r="BA51" s="85"/>
      <c r="BB51" s="85"/>
      <c r="BC51" s="90"/>
      <c r="BD51" s="90"/>
      <c r="BE51" s="85"/>
      <c r="BF51" s="22"/>
      <c r="BG51" s="22"/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0"/>
        <v>50</v>
      </c>
      <c r="B52" s="52">
        <v>46180</v>
      </c>
      <c r="C52" s="54" t="s">
        <v>2628</v>
      </c>
      <c r="D52" s="54" t="s">
        <v>820</v>
      </c>
      <c r="E52" s="56" t="s">
        <v>821</v>
      </c>
      <c r="F52" s="54">
        <v>1</v>
      </c>
      <c r="G52" s="54" t="s">
        <v>65</v>
      </c>
      <c r="H52" s="54" t="str">
        <f t="shared" si="1"/>
        <v>DONE</v>
      </c>
      <c r="I52" s="54" t="s">
        <v>2135</v>
      </c>
      <c r="J52" s="58" t="s">
        <v>146</v>
      </c>
      <c r="K52" s="58" t="s">
        <v>79</v>
      </c>
      <c r="L52" s="110"/>
      <c r="M52" s="54" t="s">
        <v>300</v>
      </c>
      <c r="N52" s="54" t="s">
        <v>300</v>
      </c>
      <c r="O52" s="98" t="s">
        <v>91</v>
      </c>
      <c r="P52" s="64" t="s">
        <v>813</v>
      </c>
      <c r="Q52" s="64" t="s">
        <v>1798</v>
      </c>
      <c r="R52" s="204">
        <v>200001082683</v>
      </c>
      <c r="S52" s="205">
        <v>46191</v>
      </c>
      <c r="T52" s="66" t="str">
        <f t="shared" si="2"/>
        <v>DONE</v>
      </c>
      <c r="U52" s="205">
        <v>46191</v>
      </c>
      <c r="V52" s="71">
        <v>9200097134</v>
      </c>
      <c r="W52" s="71">
        <v>49965</v>
      </c>
      <c r="X52" s="169">
        <v>46260</v>
      </c>
      <c r="Y52" s="69" t="str">
        <f t="shared" si="3"/>
        <v>DONE</v>
      </c>
      <c r="Z52" s="25">
        <v>54137</v>
      </c>
      <c r="AA52" s="179">
        <v>46260</v>
      </c>
      <c r="AB52" s="25" t="str">
        <f t="shared" si="4"/>
        <v>DONE</v>
      </c>
      <c r="AC52" s="71"/>
      <c r="AD52" s="54" t="s">
        <v>2672</v>
      </c>
      <c r="AE52" s="76">
        <v>46260</v>
      </c>
      <c r="AF52" s="69" t="str">
        <f t="shared" si="5"/>
        <v>DONE</v>
      </c>
      <c r="AG52" s="69">
        <v>46261</v>
      </c>
      <c r="AH52" s="170"/>
      <c r="AI52" s="77" t="e">
        <f t="shared" ref="AI52:AI64" ca="1" si="29">IF(C56=0,"",_xludf.IFS(
  ISBLANK(AD56),"NOT INVOICED",
  ISBLANK(AH56),"UNPAID",
  TRUE,"PAID"
))</f>
        <v>#NAME?</v>
      </c>
      <c r="AJ52" s="80" t="str">
        <f t="array" ref="AJ52">IFERROR(INDEX('[1]Master Price'!$E:$E,MATCH(D52,'[1]Master Price'!$B:$B,0)),"0")</f>
        <v>0</v>
      </c>
      <c r="AK52" s="80">
        <f t="shared" si="7"/>
        <v>0</v>
      </c>
      <c r="AL52" s="82" t="str">
        <f t="shared" si="8"/>
        <v>0-day</v>
      </c>
      <c r="AM52" s="82" t="str">
        <f t="shared" si="9"/>
        <v>0-day</v>
      </c>
      <c r="AN52" s="82" t="str">
        <f t="shared" si="10"/>
        <v>69-day</v>
      </c>
      <c r="AO52" s="82" t="str">
        <f t="shared" si="11"/>
        <v>0-day</v>
      </c>
      <c r="AP52" s="82" t="str">
        <f t="shared" si="12"/>
        <v>0-day</v>
      </c>
      <c r="AQ52" s="82" t="str">
        <f t="shared" si="13"/>
        <v>0-day</v>
      </c>
      <c r="AR52" s="5"/>
      <c r="AS52" s="83" t="str">
        <f t="shared" si="14"/>
        <v/>
      </c>
      <c r="AT52" s="89"/>
      <c r="AU52" s="84"/>
      <c r="AV52" s="85"/>
      <c r="AW52" s="86"/>
      <c r="AX52" s="85"/>
      <c r="AY52" s="86"/>
      <c r="AZ52" s="171"/>
      <c r="BA52" s="85"/>
      <c r="BB52" s="85"/>
      <c r="BC52" s="90"/>
      <c r="BD52" s="90"/>
      <c r="BE52" s="85"/>
      <c r="BF52" s="22"/>
      <c r="BG52" s="22"/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0"/>
        <v>51</v>
      </c>
      <c r="B53" s="52">
        <v>46179</v>
      </c>
      <c r="C53" s="54" t="s">
        <v>2632</v>
      </c>
      <c r="D53" s="54" t="s">
        <v>115</v>
      </c>
      <c r="E53" s="56" t="s">
        <v>116</v>
      </c>
      <c r="F53" s="54">
        <v>1</v>
      </c>
      <c r="G53" s="54" t="s">
        <v>65</v>
      </c>
      <c r="H53" s="54" t="str">
        <f t="shared" si="1"/>
        <v>DONE</v>
      </c>
      <c r="I53" s="54" t="s">
        <v>867</v>
      </c>
      <c r="J53" s="58" t="s">
        <v>868</v>
      </c>
      <c r="K53" s="58" t="s">
        <v>79</v>
      </c>
      <c r="L53" s="110"/>
      <c r="M53" s="54" t="s">
        <v>444</v>
      </c>
      <c r="N53" s="54" t="s">
        <v>444</v>
      </c>
      <c r="O53" s="96" t="s">
        <v>85</v>
      </c>
      <c r="P53" s="64" t="s">
        <v>2673</v>
      </c>
      <c r="Q53" s="64" t="s">
        <v>121</v>
      </c>
      <c r="R53" s="204">
        <v>200001082630</v>
      </c>
      <c r="S53" s="205">
        <v>46191</v>
      </c>
      <c r="T53" s="66" t="str">
        <f t="shared" si="2"/>
        <v>DONE</v>
      </c>
      <c r="U53" s="205">
        <v>46191</v>
      </c>
      <c r="V53" s="71">
        <v>9200096339</v>
      </c>
      <c r="W53" s="71">
        <v>47610</v>
      </c>
      <c r="X53" s="169">
        <v>46203</v>
      </c>
      <c r="Y53" s="69" t="str">
        <f t="shared" si="3"/>
        <v>DONE</v>
      </c>
      <c r="Z53" s="25">
        <v>51730</v>
      </c>
      <c r="AA53" s="179">
        <v>46203</v>
      </c>
      <c r="AB53" s="25" t="str">
        <f t="shared" si="4"/>
        <v>DONE</v>
      </c>
      <c r="AC53" s="71"/>
      <c r="AD53" s="54" t="s">
        <v>2674</v>
      </c>
      <c r="AE53" s="76">
        <v>46203</v>
      </c>
      <c r="AF53" s="69" t="str">
        <f t="shared" si="5"/>
        <v>DONE</v>
      </c>
      <c r="AG53" s="69">
        <v>46209</v>
      </c>
      <c r="AH53" s="170"/>
      <c r="AI53" s="77" t="e">
        <f t="shared" ca="1" si="29"/>
        <v>#NAME?</v>
      </c>
      <c r="AJ53" s="80" t="str">
        <f t="array" ref="AJ53">IFERROR(INDEX('[1]Master Price'!$E:$E,MATCH(D53,'[1]Master Price'!$B:$B,0)),"0")</f>
        <v>0</v>
      </c>
      <c r="AK53" s="80">
        <f t="shared" si="7"/>
        <v>0</v>
      </c>
      <c r="AL53" s="82" t="str">
        <f t="shared" si="8"/>
        <v>0-day</v>
      </c>
      <c r="AM53" s="82" t="str">
        <f t="shared" si="9"/>
        <v>0-day</v>
      </c>
      <c r="AN53" s="82" t="str">
        <f t="shared" si="10"/>
        <v>12-day</v>
      </c>
      <c r="AO53" s="82" t="str">
        <f t="shared" si="11"/>
        <v>0-day</v>
      </c>
      <c r="AP53" s="82" t="str">
        <f t="shared" si="12"/>
        <v>0-day</v>
      </c>
      <c r="AQ53" s="82" t="str">
        <f t="shared" si="13"/>
        <v>0-day</v>
      </c>
      <c r="AR53" s="5"/>
      <c r="AS53" s="83" t="str">
        <f t="shared" si="14"/>
        <v/>
      </c>
      <c r="AT53" s="89"/>
      <c r="AU53" s="84"/>
      <c r="AV53" s="85"/>
      <c r="AW53" s="86"/>
      <c r="AX53" s="85"/>
      <c r="AY53" s="86"/>
      <c r="AZ53" s="171"/>
      <c r="BA53" s="85"/>
      <c r="BB53" s="85"/>
      <c r="BC53" s="90"/>
      <c r="BD53" s="90"/>
      <c r="BE53" s="85"/>
      <c r="BF53" s="22"/>
      <c r="BG53" s="22"/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0"/>
        <v>52</v>
      </c>
      <c r="B54" s="52">
        <v>46179</v>
      </c>
      <c r="C54" s="54" t="s">
        <v>2632</v>
      </c>
      <c r="D54" s="54" t="s">
        <v>136</v>
      </c>
      <c r="E54" s="56" t="s">
        <v>137</v>
      </c>
      <c r="F54" s="54">
        <v>1</v>
      </c>
      <c r="G54" s="54" t="s">
        <v>65</v>
      </c>
      <c r="H54" s="54" t="str">
        <f t="shared" si="1"/>
        <v>DONE</v>
      </c>
      <c r="I54" s="54" t="s">
        <v>867</v>
      </c>
      <c r="J54" s="58" t="s">
        <v>868</v>
      </c>
      <c r="K54" s="58" t="s">
        <v>79</v>
      </c>
      <c r="L54" s="110"/>
      <c r="M54" s="54" t="s">
        <v>444</v>
      </c>
      <c r="N54" s="54" t="s">
        <v>444</v>
      </c>
      <c r="O54" s="96" t="s">
        <v>85</v>
      </c>
      <c r="P54" s="64" t="s">
        <v>2673</v>
      </c>
      <c r="Q54" s="64" t="s">
        <v>121</v>
      </c>
      <c r="R54" s="204">
        <v>200001082630</v>
      </c>
      <c r="S54" s="205">
        <v>46191</v>
      </c>
      <c r="T54" s="66" t="str">
        <f t="shared" si="2"/>
        <v>DONE</v>
      </c>
      <c r="U54" s="205">
        <v>46191</v>
      </c>
      <c r="V54" s="71">
        <v>9200096339</v>
      </c>
      <c r="W54" s="71">
        <v>47610</v>
      </c>
      <c r="X54" s="169">
        <v>46203</v>
      </c>
      <c r="Y54" s="69" t="str">
        <f t="shared" si="3"/>
        <v>DONE</v>
      </c>
      <c r="Z54" s="25">
        <v>51730</v>
      </c>
      <c r="AA54" s="179">
        <v>46203</v>
      </c>
      <c r="AB54" s="25" t="str">
        <f t="shared" si="4"/>
        <v>DONE</v>
      </c>
      <c r="AC54" s="71"/>
      <c r="AD54" s="54" t="s">
        <v>2674</v>
      </c>
      <c r="AE54" s="76">
        <v>46203</v>
      </c>
      <c r="AF54" s="69" t="str">
        <f t="shared" si="5"/>
        <v>DONE</v>
      </c>
      <c r="AG54" s="69">
        <v>46209</v>
      </c>
      <c r="AH54" s="170"/>
      <c r="AI54" s="77" t="e">
        <f t="shared" ca="1" si="29"/>
        <v>#NAME?</v>
      </c>
      <c r="AJ54" s="80" t="str">
        <f t="array" ref="AJ54">IFERROR(INDEX('[1]Master Price'!$E:$E,MATCH(D54,'[1]Master Price'!$B:$B,0)),"0")</f>
        <v>0</v>
      </c>
      <c r="AK54" s="80">
        <f t="shared" si="7"/>
        <v>0</v>
      </c>
      <c r="AL54" s="82" t="str">
        <f t="shared" si="8"/>
        <v>0-day</v>
      </c>
      <c r="AM54" s="82" t="str">
        <f t="shared" si="9"/>
        <v>0-day</v>
      </c>
      <c r="AN54" s="82" t="str">
        <f t="shared" si="10"/>
        <v>12-day</v>
      </c>
      <c r="AO54" s="82" t="str">
        <f t="shared" si="11"/>
        <v>0-day</v>
      </c>
      <c r="AP54" s="82" t="str">
        <f t="shared" si="12"/>
        <v>0-day</v>
      </c>
      <c r="AQ54" s="82" t="str">
        <f t="shared" si="13"/>
        <v>0-day</v>
      </c>
      <c r="AR54" s="5"/>
      <c r="AS54" s="83" t="str">
        <f t="shared" si="14"/>
        <v/>
      </c>
      <c r="AT54" s="89"/>
      <c r="AU54" s="84"/>
      <c r="AV54" s="85"/>
      <c r="AW54" s="86"/>
      <c r="AX54" s="85"/>
      <c r="AY54" s="86"/>
      <c r="AZ54" s="171"/>
      <c r="BA54" s="85"/>
      <c r="BB54" s="85"/>
      <c r="BC54" s="90"/>
      <c r="BD54" s="90"/>
      <c r="BE54" s="85"/>
      <c r="BF54" s="22"/>
      <c r="BG54" s="22"/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0"/>
        <v>53</v>
      </c>
      <c r="B55" s="52">
        <v>46179</v>
      </c>
      <c r="C55" s="54" t="s">
        <v>2632</v>
      </c>
      <c r="D55" s="54" t="s">
        <v>67</v>
      </c>
      <c r="E55" s="56" t="s">
        <v>69</v>
      </c>
      <c r="F55" s="54">
        <v>1</v>
      </c>
      <c r="G55" s="54" t="s">
        <v>65</v>
      </c>
      <c r="H55" s="54" t="str">
        <f t="shared" si="1"/>
        <v>DONE</v>
      </c>
      <c r="I55" s="54" t="s">
        <v>867</v>
      </c>
      <c r="J55" s="58" t="s">
        <v>868</v>
      </c>
      <c r="K55" s="58" t="s">
        <v>79</v>
      </c>
      <c r="L55" s="60"/>
      <c r="M55" s="54" t="s">
        <v>444</v>
      </c>
      <c r="N55" s="54" t="s">
        <v>444</v>
      </c>
      <c r="O55" s="96" t="s">
        <v>85</v>
      </c>
      <c r="P55" s="64" t="s">
        <v>2673</v>
      </c>
      <c r="Q55" s="64" t="s">
        <v>121</v>
      </c>
      <c r="R55" s="204">
        <v>200001082630</v>
      </c>
      <c r="S55" s="205">
        <v>46191</v>
      </c>
      <c r="T55" s="66" t="str">
        <f t="shared" si="2"/>
        <v>DONE</v>
      </c>
      <c r="U55" s="205">
        <v>46191</v>
      </c>
      <c r="V55" s="71">
        <v>9200096339</v>
      </c>
      <c r="W55" s="71">
        <v>47610</v>
      </c>
      <c r="X55" s="169">
        <v>46203</v>
      </c>
      <c r="Y55" s="69" t="str">
        <f t="shared" si="3"/>
        <v>DONE</v>
      </c>
      <c r="Z55" s="25">
        <v>51730</v>
      </c>
      <c r="AA55" s="179">
        <v>46203</v>
      </c>
      <c r="AB55" s="25" t="str">
        <f t="shared" si="4"/>
        <v>DONE</v>
      </c>
      <c r="AC55" s="71"/>
      <c r="AD55" s="54" t="s">
        <v>2674</v>
      </c>
      <c r="AE55" s="76">
        <v>46203</v>
      </c>
      <c r="AF55" s="69" t="str">
        <f t="shared" si="5"/>
        <v>DONE</v>
      </c>
      <c r="AG55" s="69">
        <v>46209</v>
      </c>
      <c r="AH55" s="170"/>
      <c r="AI55" s="77" t="e">
        <f t="shared" ca="1" si="29"/>
        <v>#NAME?</v>
      </c>
      <c r="AJ55" s="80" t="str">
        <f t="array" ref="AJ55">IFERROR(INDEX('[1]Master Price'!$E:$E,MATCH(D55,'[1]Master Price'!$B:$B,0)),"0")</f>
        <v>0</v>
      </c>
      <c r="AK55" s="80">
        <f t="shared" si="7"/>
        <v>0</v>
      </c>
      <c r="AL55" s="82" t="str">
        <f t="shared" si="8"/>
        <v>0-day</v>
      </c>
      <c r="AM55" s="82" t="str">
        <f t="shared" si="9"/>
        <v>0-day</v>
      </c>
      <c r="AN55" s="82" t="str">
        <f t="shared" si="10"/>
        <v>12-day</v>
      </c>
      <c r="AO55" s="82" t="str">
        <f t="shared" si="11"/>
        <v>0-day</v>
      </c>
      <c r="AP55" s="82" t="str">
        <f t="shared" si="12"/>
        <v>0-day</v>
      </c>
      <c r="AQ55" s="82" t="str">
        <f t="shared" si="13"/>
        <v>0-day</v>
      </c>
      <c r="AR55" s="5"/>
      <c r="AS55" s="83" t="str">
        <f t="shared" si="14"/>
        <v/>
      </c>
      <c r="AT55" s="85"/>
      <c r="AU55" s="84"/>
      <c r="AV55" s="85"/>
      <c r="AW55" s="86"/>
      <c r="AX55" s="85"/>
      <c r="AY55" s="86"/>
      <c r="AZ55" s="171"/>
      <c r="BA55" s="85"/>
      <c r="BB55" s="85"/>
      <c r="BC55" s="90"/>
      <c r="BD55" s="90"/>
      <c r="BE55" s="85"/>
      <c r="BF55" s="22"/>
      <c r="BG55" s="22"/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0"/>
        <v>54</v>
      </c>
      <c r="B56" s="52">
        <v>46179</v>
      </c>
      <c r="C56" s="54" t="s">
        <v>2632</v>
      </c>
      <c r="D56" s="54" t="s">
        <v>153</v>
      </c>
      <c r="E56" s="56" t="s">
        <v>154</v>
      </c>
      <c r="F56" s="54">
        <v>1</v>
      </c>
      <c r="G56" s="54" t="s">
        <v>65</v>
      </c>
      <c r="H56" s="54" t="str">
        <f t="shared" si="1"/>
        <v>DONE</v>
      </c>
      <c r="I56" s="54" t="s">
        <v>867</v>
      </c>
      <c r="J56" s="58" t="s">
        <v>868</v>
      </c>
      <c r="K56" s="58" t="s">
        <v>79</v>
      </c>
      <c r="L56" s="60"/>
      <c r="M56" s="54" t="s">
        <v>444</v>
      </c>
      <c r="N56" s="54" t="s">
        <v>444</v>
      </c>
      <c r="O56" s="96" t="s">
        <v>85</v>
      </c>
      <c r="P56" s="64" t="s">
        <v>2673</v>
      </c>
      <c r="Q56" s="64" t="s">
        <v>121</v>
      </c>
      <c r="R56" s="204">
        <v>200001082630</v>
      </c>
      <c r="S56" s="205">
        <v>46191</v>
      </c>
      <c r="T56" s="66" t="str">
        <f t="shared" si="2"/>
        <v>DONE</v>
      </c>
      <c r="U56" s="205">
        <v>46191</v>
      </c>
      <c r="V56" s="71">
        <v>9200096339</v>
      </c>
      <c r="W56" s="71">
        <v>47610</v>
      </c>
      <c r="X56" s="169">
        <v>46203</v>
      </c>
      <c r="Y56" s="69" t="str">
        <f t="shared" si="3"/>
        <v>DONE</v>
      </c>
      <c r="Z56" s="25">
        <v>51730</v>
      </c>
      <c r="AA56" s="179">
        <v>46203</v>
      </c>
      <c r="AB56" s="25" t="str">
        <f t="shared" si="4"/>
        <v>DONE</v>
      </c>
      <c r="AC56" s="71"/>
      <c r="AD56" s="54" t="s">
        <v>2674</v>
      </c>
      <c r="AE56" s="76">
        <v>46203</v>
      </c>
      <c r="AF56" s="69" t="str">
        <f t="shared" si="5"/>
        <v>DONE</v>
      </c>
      <c r="AG56" s="69">
        <v>46209</v>
      </c>
      <c r="AH56" s="170"/>
      <c r="AI56" s="77" t="e">
        <f t="shared" ca="1" si="29"/>
        <v>#NAME?</v>
      </c>
      <c r="AJ56" s="80" t="str">
        <f t="array" ref="AJ56">IFERROR(INDEX('[1]Master Price'!$E:$E,MATCH(D56,'[1]Master Price'!$B:$B,0)),"0")</f>
        <v>0</v>
      </c>
      <c r="AK56" s="80">
        <f t="shared" si="7"/>
        <v>0</v>
      </c>
      <c r="AL56" s="82" t="str">
        <f t="shared" si="8"/>
        <v>0-day</v>
      </c>
      <c r="AM56" s="82" t="str">
        <f t="shared" si="9"/>
        <v>0-day</v>
      </c>
      <c r="AN56" s="82" t="str">
        <f t="shared" si="10"/>
        <v>12-day</v>
      </c>
      <c r="AO56" s="82" t="str">
        <f t="shared" si="11"/>
        <v>0-day</v>
      </c>
      <c r="AP56" s="82" t="str">
        <f t="shared" si="12"/>
        <v>0-day</v>
      </c>
      <c r="AQ56" s="82" t="str">
        <f t="shared" si="13"/>
        <v>0-day</v>
      </c>
      <c r="AR56" s="5"/>
      <c r="AS56" s="83" t="str">
        <f t="shared" si="14"/>
        <v/>
      </c>
      <c r="AT56" s="85"/>
      <c r="AU56" s="84"/>
      <c r="AV56" s="85"/>
      <c r="AW56" s="86"/>
      <c r="AX56" s="85"/>
      <c r="AY56" s="86"/>
      <c r="AZ56" s="171"/>
      <c r="BA56" s="85"/>
      <c r="BB56" s="85"/>
      <c r="BC56" s="90"/>
      <c r="BD56" s="90"/>
      <c r="BE56" s="85"/>
      <c r="BF56" s="22"/>
      <c r="BG56" s="22"/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0"/>
        <v>55</v>
      </c>
      <c r="B57" s="52">
        <v>46180</v>
      </c>
      <c r="C57" s="54" t="s">
        <v>2635</v>
      </c>
      <c r="D57" s="54" t="s">
        <v>177</v>
      </c>
      <c r="E57" s="56" t="s">
        <v>178</v>
      </c>
      <c r="F57" s="54">
        <v>1</v>
      </c>
      <c r="G57" s="54" t="s">
        <v>65</v>
      </c>
      <c r="H57" s="54" t="str">
        <f t="shared" si="1"/>
        <v>DONE</v>
      </c>
      <c r="I57" s="54" t="s">
        <v>575</v>
      </c>
      <c r="J57" s="58" t="s">
        <v>180</v>
      </c>
      <c r="K57" s="58" t="s">
        <v>79</v>
      </c>
      <c r="L57" s="60"/>
      <c r="M57" s="54" t="s">
        <v>283</v>
      </c>
      <c r="N57" s="54" t="s">
        <v>283</v>
      </c>
      <c r="O57" s="98" t="s">
        <v>91</v>
      </c>
      <c r="P57" s="64" t="s">
        <v>2532</v>
      </c>
      <c r="Q57" s="64" t="s">
        <v>2675</v>
      </c>
      <c r="R57" s="204">
        <v>200001082677</v>
      </c>
      <c r="S57" s="205">
        <v>46191</v>
      </c>
      <c r="T57" s="66" t="str">
        <f t="shared" si="2"/>
        <v>DONE</v>
      </c>
      <c r="U57" s="205">
        <v>46191</v>
      </c>
      <c r="V57" s="71">
        <v>9200097126</v>
      </c>
      <c r="W57" s="71">
        <v>47594</v>
      </c>
      <c r="X57" s="169">
        <v>46203</v>
      </c>
      <c r="Y57" s="69" t="str">
        <f t="shared" si="3"/>
        <v>DONE</v>
      </c>
      <c r="Z57" s="25">
        <v>51609</v>
      </c>
      <c r="AA57" s="179">
        <v>46203</v>
      </c>
      <c r="AB57" s="25" t="str">
        <f t="shared" si="4"/>
        <v>DONE</v>
      </c>
      <c r="AC57" s="71"/>
      <c r="AD57" s="54" t="s">
        <v>2676</v>
      </c>
      <c r="AE57" s="76">
        <v>46203</v>
      </c>
      <c r="AF57" s="69" t="str">
        <f t="shared" si="5"/>
        <v>DONE</v>
      </c>
      <c r="AG57" s="69">
        <v>46208</v>
      </c>
      <c r="AH57" s="170"/>
      <c r="AI57" s="77" t="e">
        <f t="shared" ca="1" si="29"/>
        <v>#NAME?</v>
      </c>
      <c r="AJ57" s="80" t="str">
        <f t="array" ref="AJ57">IFERROR(INDEX('[1]Master Price'!$E:$E,MATCH(D57,'[1]Master Price'!$B:$B,0)),"0")</f>
        <v>0</v>
      </c>
      <c r="AK57" s="80">
        <f t="shared" si="7"/>
        <v>0</v>
      </c>
      <c r="AL57" s="82" t="str">
        <f t="shared" si="8"/>
        <v>0-day</v>
      </c>
      <c r="AM57" s="82" t="str">
        <f t="shared" si="9"/>
        <v>0-day</v>
      </c>
      <c r="AN57" s="82" t="str">
        <f t="shared" si="10"/>
        <v>12-day</v>
      </c>
      <c r="AO57" s="82" t="str">
        <f t="shared" si="11"/>
        <v>0-day</v>
      </c>
      <c r="AP57" s="82" t="str">
        <f t="shared" si="12"/>
        <v>0-day</v>
      </c>
      <c r="AQ57" s="82" t="str">
        <f t="shared" si="13"/>
        <v>0-day</v>
      </c>
      <c r="AR57" s="5"/>
      <c r="AS57" s="83" t="str">
        <f t="shared" si="14"/>
        <v/>
      </c>
      <c r="AT57" s="85"/>
      <c r="AU57" s="84"/>
      <c r="AV57" s="85"/>
      <c r="AW57" s="86"/>
      <c r="AX57" s="85"/>
      <c r="AY57" s="86"/>
      <c r="AZ57" s="171"/>
      <c r="BA57" s="85"/>
      <c r="BB57" s="85"/>
      <c r="BC57" s="90"/>
      <c r="BD57" s="90"/>
      <c r="BE57" s="85"/>
      <c r="BF57" s="22"/>
      <c r="BG57" s="22"/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0"/>
        <v>56</v>
      </c>
      <c r="B58" s="52">
        <v>46178</v>
      </c>
      <c r="C58" s="54" t="s">
        <v>2638</v>
      </c>
      <c r="D58" s="54" t="s">
        <v>292</v>
      </c>
      <c r="E58" s="56" t="s">
        <v>293</v>
      </c>
      <c r="F58" s="54">
        <v>1</v>
      </c>
      <c r="G58" s="54" t="s">
        <v>65</v>
      </c>
      <c r="H58" s="54" t="str">
        <f t="shared" si="1"/>
        <v>DONE</v>
      </c>
      <c r="I58" s="54" t="s">
        <v>1014</v>
      </c>
      <c r="J58" s="58" t="s">
        <v>180</v>
      </c>
      <c r="K58" s="58" t="s">
        <v>79</v>
      </c>
      <c r="L58" s="60"/>
      <c r="M58" s="54" t="s">
        <v>207</v>
      </c>
      <c r="N58" s="54" t="s">
        <v>207</v>
      </c>
      <c r="O58" s="98" t="s">
        <v>91</v>
      </c>
      <c r="P58" s="64" t="s">
        <v>2532</v>
      </c>
      <c r="Q58" s="64" t="s">
        <v>1622</v>
      </c>
      <c r="R58" s="204">
        <v>200001082124</v>
      </c>
      <c r="S58" s="205">
        <v>46191</v>
      </c>
      <c r="T58" s="66" t="str">
        <f t="shared" si="2"/>
        <v>DONE</v>
      </c>
      <c r="U58" s="205">
        <v>46191</v>
      </c>
      <c r="V58" s="71">
        <v>9200096088</v>
      </c>
      <c r="W58" s="71">
        <v>47504</v>
      </c>
      <c r="X58" s="169">
        <v>46203</v>
      </c>
      <c r="Y58" s="69" t="str">
        <f t="shared" si="3"/>
        <v>DONE</v>
      </c>
      <c r="Z58" s="25">
        <v>51634</v>
      </c>
      <c r="AA58" s="179">
        <v>46203</v>
      </c>
      <c r="AB58" s="25" t="str">
        <f t="shared" si="4"/>
        <v>DONE</v>
      </c>
      <c r="AC58" s="71"/>
      <c r="AD58" s="54" t="s">
        <v>2677</v>
      </c>
      <c r="AE58" s="76">
        <v>46203</v>
      </c>
      <c r="AF58" s="69" t="str">
        <f t="shared" si="5"/>
        <v>DONE</v>
      </c>
      <c r="AG58" s="69">
        <v>46208</v>
      </c>
      <c r="AH58" s="170"/>
      <c r="AI58" s="77" t="e">
        <f t="shared" ca="1" si="29"/>
        <v>#NAME?</v>
      </c>
      <c r="AJ58" s="80" t="str">
        <f t="array" ref="AJ58">IFERROR(INDEX('[1]Master Price'!$E:$E,MATCH(D58,'[1]Master Price'!$B:$B,0)),"0")</f>
        <v>0</v>
      </c>
      <c r="AK58" s="80">
        <f t="shared" si="7"/>
        <v>0</v>
      </c>
      <c r="AL58" s="82" t="str">
        <f t="shared" si="8"/>
        <v>0-day</v>
      </c>
      <c r="AM58" s="82" t="str">
        <f t="shared" si="9"/>
        <v>0-day</v>
      </c>
      <c r="AN58" s="82" t="str">
        <f t="shared" si="10"/>
        <v>12-day</v>
      </c>
      <c r="AO58" s="82" t="str">
        <f t="shared" si="11"/>
        <v>0-day</v>
      </c>
      <c r="AP58" s="82" t="str">
        <f t="shared" si="12"/>
        <v>0-day</v>
      </c>
      <c r="AQ58" s="82" t="str">
        <f t="shared" si="13"/>
        <v>0-day</v>
      </c>
      <c r="AR58" s="5"/>
      <c r="AS58" s="83" t="str">
        <f t="shared" si="14"/>
        <v/>
      </c>
      <c r="AT58" s="85"/>
      <c r="AU58" s="84"/>
      <c r="AV58" s="85"/>
      <c r="AW58" s="86"/>
      <c r="AX58" s="85"/>
      <c r="AY58" s="86"/>
      <c r="AZ58" s="171"/>
      <c r="BA58" s="85"/>
      <c r="BB58" s="85"/>
      <c r="BC58" s="90"/>
      <c r="BD58" s="90"/>
      <c r="BE58" s="85"/>
      <c r="BF58" s="22"/>
      <c r="BG58" s="22"/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0"/>
        <v>57</v>
      </c>
      <c r="B59" s="52">
        <v>46178</v>
      </c>
      <c r="C59" s="54" t="s">
        <v>2640</v>
      </c>
      <c r="D59" s="54" t="s">
        <v>177</v>
      </c>
      <c r="E59" s="56" t="s">
        <v>178</v>
      </c>
      <c r="F59" s="54">
        <v>1</v>
      </c>
      <c r="G59" s="54" t="s">
        <v>65</v>
      </c>
      <c r="H59" s="54" t="str">
        <f t="shared" si="1"/>
        <v>DONE</v>
      </c>
      <c r="I59" s="54" t="s">
        <v>181</v>
      </c>
      <c r="J59" s="58" t="s">
        <v>180</v>
      </c>
      <c r="K59" s="58" t="s">
        <v>79</v>
      </c>
      <c r="L59" s="60"/>
      <c r="M59" s="54" t="s">
        <v>300</v>
      </c>
      <c r="N59" s="54" t="s">
        <v>300</v>
      </c>
      <c r="O59" s="98" t="s">
        <v>91</v>
      </c>
      <c r="P59" s="64" t="s">
        <v>2673</v>
      </c>
      <c r="Q59" s="64" t="s">
        <v>1798</v>
      </c>
      <c r="R59" s="204">
        <v>200001082161</v>
      </c>
      <c r="S59" s="205">
        <v>46191</v>
      </c>
      <c r="T59" s="66" t="str">
        <f t="shared" si="2"/>
        <v>DONE</v>
      </c>
      <c r="U59" s="205">
        <v>46191</v>
      </c>
      <c r="V59" s="71">
        <v>9200096067</v>
      </c>
      <c r="W59" s="71">
        <v>47482</v>
      </c>
      <c r="X59" s="169">
        <v>46203</v>
      </c>
      <c r="Y59" s="69" t="str">
        <f t="shared" si="3"/>
        <v>DONE</v>
      </c>
      <c r="Z59" s="25">
        <v>51606</v>
      </c>
      <c r="AA59" s="179">
        <v>46203</v>
      </c>
      <c r="AB59" s="25" t="str">
        <f t="shared" si="4"/>
        <v>DONE</v>
      </c>
      <c r="AC59" s="71"/>
      <c r="AD59" s="54" t="s">
        <v>2678</v>
      </c>
      <c r="AE59" s="76">
        <v>46203</v>
      </c>
      <c r="AF59" s="69" t="str">
        <f t="shared" si="5"/>
        <v>DONE</v>
      </c>
      <c r="AG59" s="69">
        <v>46208</v>
      </c>
      <c r="AH59" s="170"/>
      <c r="AI59" s="77" t="e">
        <f t="shared" ca="1" si="29"/>
        <v>#NAME?</v>
      </c>
      <c r="AJ59" s="80" t="str">
        <f t="array" ref="AJ59">IFERROR(INDEX('[1]Master Price'!$E:$E,MATCH(D59,'[1]Master Price'!$B:$B,0)),"0")</f>
        <v>0</v>
      </c>
      <c r="AK59" s="80">
        <f t="shared" si="7"/>
        <v>0</v>
      </c>
      <c r="AL59" s="82" t="str">
        <f t="shared" si="8"/>
        <v>0-day</v>
      </c>
      <c r="AM59" s="82" t="str">
        <f t="shared" si="9"/>
        <v>0-day</v>
      </c>
      <c r="AN59" s="82" t="str">
        <f t="shared" si="10"/>
        <v>12-day</v>
      </c>
      <c r="AO59" s="82" t="str">
        <f t="shared" si="11"/>
        <v>0-day</v>
      </c>
      <c r="AP59" s="82" t="str">
        <f t="shared" si="12"/>
        <v>0-day</v>
      </c>
      <c r="AQ59" s="82" t="str">
        <f t="shared" si="13"/>
        <v>0-day</v>
      </c>
      <c r="AR59" s="5"/>
      <c r="AS59" s="83" t="str">
        <f t="shared" si="14"/>
        <v/>
      </c>
      <c r="AT59" s="85"/>
      <c r="AU59" s="84"/>
      <c r="AV59" s="85"/>
      <c r="AW59" s="86"/>
      <c r="AX59" s="85"/>
      <c r="AY59" s="86"/>
      <c r="AZ59" s="171"/>
      <c r="BA59" s="85"/>
      <c r="BB59" s="85"/>
      <c r="BC59" s="90"/>
      <c r="BD59" s="90"/>
      <c r="BE59" s="85"/>
      <c r="BF59" s="22"/>
      <c r="BG59" s="22"/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0"/>
        <v>58</v>
      </c>
      <c r="B60" s="52">
        <v>46178</v>
      </c>
      <c r="C60" s="54" t="s">
        <v>2641</v>
      </c>
      <c r="D60" s="54" t="s">
        <v>951</v>
      </c>
      <c r="E60" s="56" t="s">
        <v>952</v>
      </c>
      <c r="F60" s="54">
        <v>1</v>
      </c>
      <c r="G60" s="54" t="s">
        <v>65</v>
      </c>
      <c r="H60" s="54" t="str">
        <f t="shared" si="1"/>
        <v>DONE</v>
      </c>
      <c r="I60" s="54" t="s">
        <v>2288</v>
      </c>
      <c r="J60" s="58" t="s">
        <v>78</v>
      </c>
      <c r="K60" s="58" t="s">
        <v>79</v>
      </c>
      <c r="L60" s="60">
        <v>8702</v>
      </c>
      <c r="M60" s="54" t="s">
        <v>207</v>
      </c>
      <c r="N60" s="54" t="s">
        <v>207</v>
      </c>
      <c r="O60" s="96" t="s">
        <v>85</v>
      </c>
      <c r="P60" s="64" t="s">
        <v>1644</v>
      </c>
      <c r="Q60" s="64" t="s">
        <v>338</v>
      </c>
      <c r="R60" s="204">
        <v>200001082120</v>
      </c>
      <c r="S60" s="205">
        <v>46191</v>
      </c>
      <c r="T60" s="66" t="str">
        <f t="shared" si="2"/>
        <v>DONE</v>
      </c>
      <c r="U60" s="205">
        <v>46191</v>
      </c>
      <c r="V60" s="71">
        <v>9200096344</v>
      </c>
      <c r="W60" s="71">
        <v>47545</v>
      </c>
      <c r="X60" s="169">
        <v>46203</v>
      </c>
      <c r="Y60" s="69" t="str">
        <f t="shared" si="3"/>
        <v>DONE</v>
      </c>
      <c r="Z60" s="25">
        <v>51686</v>
      </c>
      <c r="AA60" s="179">
        <v>46203</v>
      </c>
      <c r="AB60" s="25" t="str">
        <f t="shared" si="4"/>
        <v>DONE</v>
      </c>
      <c r="AC60" s="71"/>
      <c r="AD60" s="54" t="s">
        <v>2681</v>
      </c>
      <c r="AE60" s="76">
        <v>46203</v>
      </c>
      <c r="AF60" s="69" t="str">
        <f t="shared" si="5"/>
        <v>DONE</v>
      </c>
      <c r="AG60" s="69">
        <v>46208</v>
      </c>
      <c r="AH60" s="170"/>
      <c r="AI60" s="77" t="e">
        <f t="shared" ca="1" si="29"/>
        <v>#NAME?</v>
      </c>
      <c r="AJ60" s="80" t="str">
        <f t="array" ref="AJ60">IFERROR(INDEX('[1]Master Price'!$E:$E,MATCH(D60,'[1]Master Price'!$B:$B,0)),"0")</f>
        <v>0</v>
      </c>
      <c r="AK60" s="80">
        <f t="shared" si="7"/>
        <v>0</v>
      </c>
      <c r="AL60" s="82" t="str">
        <f t="shared" si="8"/>
        <v>0-day</v>
      </c>
      <c r="AM60" s="82" t="str">
        <f t="shared" si="9"/>
        <v>0-day</v>
      </c>
      <c r="AN60" s="82" t="str">
        <f t="shared" si="10"/>
        <v>12-day</v>
      </c>
      <c r="AO60" s="82" t="str">
        <f t="shared" si="11"/>
        <v>0-day</v>
      </c>
      <c r="AP60" s="82" t="str">
        <f t="shared" si="12"/>
        <v>0-day</v>
      </c>
      <c r="AQ60" s="82" t="str">
        <f t="shared" si="13"/>
        <v>0-day</v>
      </c>
      <c r="AR60" s="5"/>
      <c r="AS60" s="83" t="str">
        <f t="shared" si="14"/>
        <v/>
      </c>
      <c r="AT60" s="85"/>
      <c r="AU60" s="84"/>
      <c r="AV60" s="85"/>
      <c r="AW60" s="86"/>
      <c r="AX60" s="85"/>
      <c r="AY60" s="86"/>
      <c r="AZ60" s="171"/>
      <c r="BA60" s="85"/>
      <c r="BB60" s="85"/>
      <c r="BC60" s="90"/>
      <c r="BD60" s="90"/>
      <c r="BE60" s="85"/>
      <c r="BF60" s="22"/>
      <c r="BG60" s="22"/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0"/>
        <v>59</v>
      </c>
      <c r="B61" s="52">
        <v>46178</v>
      </c>
      <c r="C61" s="54" t="s">
        <v>2641</v>
      </c>
      <c r="D61" s="54" t="s">
        <v>310</v>
      </c>
      <c r="E61" s="56" t="s">
        <v>312</v>
      </c>
      <c r="F61" s="54">
        <v>1</v>
      </c>
      <c r="G61" s="54" t="s">
        <v>65</v>
      </c>
      <c r="H61" s="54" t="str">
        <f t="shared" si="1"/>
        <v>DONE</v>
      </c>
      <c r="I61" s="54" t="s">
        <v>2288</v>
      </c>
      <c r="J61" s="58" t="s">
        <v>78</v>
      </c>
      <c r="K61" s="58" t="s">
        <v>79</v>
      </c>
      <c r="L61" s="60">
        <v>8702</v>
      </c>
      <c r="M61" s="54" t="s">
        <v>207</v>
      </c>
      <c r="N61" s="54" t="s">
        <v>207</v>
      </c>
      <c r="O61" s="96" t="s">
        <v>85</v>
      </c>
      <c r="P61" s="64" t="s">
        <v>1644</v>
      </c>
      <c r="Q61" s="64" t="s">
        <v>338</v>
      </c>
      <c r="R61" s="204">
        <v>200001082120</v>
      </c>
      <c r="S61" s="205">
        <v>46191</v>
      </c>
      <c r="T61" s="66" t="str">
        <f t="shared" si="2"/>
        <v>DONE</v>
      </c>
      <c r="U61" s="205">
        <v>46191</v>
      </c>
      <c r="V61" s="71">
        <v>9200096344</v>
      </c>
      <c r="W61" s="71">
        <v>47545</v>
      </c>
      <c r="X61" s="169">
        <v>46203</v>
      </c>
      <c r="Y61" s="69" t="str">
        <f t="shared" si="3"/>
        <v>DONE</v>
      </c>
      <c r="Z61" s="25">
        <v>51686</v>
      </c>
      <c r="AA61" s="179">
        <v>46203</v>
      </c>
      <c r="AB61" s="25" t="str">
        <f t="shared" si="4"/>
        <v>DONE</v>
      </c>
      <c r="AC61" s="71"/>
      <c r="AD61" s="54" t="s">
        <v>2681</v>
      </c>
      <c r="AE61" s="76">
        <v>46203</v>
      </c>
      <c r="AF61" s="69" t="str">
        <f t="shared" si="5"/>
        <v>DONE</v>
      </c>
      <c r="AG61" s="69">
        <v>46208</v>
      </c>
      <c r="AH61" s="170"/>
      <c r="AI61" s="77" t="e">
        <f t="shared" ca="1" si="29"/>
        <v>#NAME?</v>
      </c>
      <c r="AJ61" s="80" t="str">
        <f t="array" ref="AJ61">IFERROR(INDEX('[1]Master Price'!$E:$E,MATCH(D61,'[1]Master Price'!$B:$B,0)),"0")</f>
        <v>0</v>
      </c>
      <c r="AK61" s="80">
        <f t="shared" si="7"/>
        <v>0</v>
      </c>
      <c r="AL61" s="82" t="str">
        <f t="shared" si="8"/>
        <v>0-day</v>
      </c>
      <c r="AM61" s="82" t="str">
        <f t="shared" si="9"/>
        <v>0-day</v>
      </c>
      <c r="AN61" s="82" t="str">
        <f t="shared" si="10"/>
        <v>12-day</v>
      </c>
      <c r="AO61" s="82" t="str">
        <f t="shared" si="11"/>
        <v>0-day</v>
      </c>
      <c r="AP61" s="82" t="str">
        <f t="shared" si="12"/>
        <v>0-day</v>
      </c>
      <c r="AQ61" s="82" t="str">
        <f t="shared" si="13"/>
        <v>0-day</v>
      </c>
      <c r="AR61" s="5"/>
      <c r="AS61" s="83" t="str">
        <f t="shared" si="14"/>
        <v/>
      </c>
      <c r="AT61" s="85"/>
      <c r="AU61" s="84"/>
      <c r="AV61" s="85"/>
      <c r="AW61" s="86"/>
      <c r="AX61" s="85"/>
      <c r="AY61" s="86"/>
      <c r="AZ61" s="171"/>
      <c r="BA61" s="85"/>
      <c r="BB61" s="85"/>
      <c r="BC61" s="90"/>
      <c r="BD61" s="90"/>
      <c r="BE61" s="85"/>
      <c r="BF61" s="22"/>
      <c r="BG61" s="22"/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0"/>
        <v>60</v>
      </c>
      <c r="B62" s="52">
        <v>46178</v>
      </c>
      <c r="C62" s="54" t="s">
        <v>2641</v>
      </c>
      <c r="D62" s="54" t="s">
        <v>322</v>
      </c>
      <c r="E62" s="56" t="s">
        <v>323</v>
      </c>
      <c r="F62" s="54">
        <v>1</v>
      </c>
      <c r="G62" s="54" t="s">
        <v>65</v>
      </c>
      <c r="H62" s="54" t="str">
        <f t="shared" si="1"/>
        <v>DONE</v>
      </c>
      <c r="I62" s="54" t="s">
        <v>2288</v>
      </c>
      <c r="J62" s="58" t="s">
        <v>78</v>
      </c>
      <c r="K62" s="58" t="s">
        <v>79</v>
      </c>
      <c r="L62" s="60">
        <v>8702</v>
      </c>
      <c r="M62" s="54" t="s">
        <v>207</v>
      </c>
      <c r="N62" s="54" t="s">
        <v>207</v>
      </c>
      <c r="O62" s="96" t="s">
        <v>85</v>
      </c>
      <c r="P62" s="64" t="s">
        <v>1644</v>
      </c>
      <c r="Q62" s="64" t="s">
        <v>338</v>
      </c>
      <c r="R62" s="204">
        <v>200001082120</v>
      </c>
      <c r="S62" s="205">
        <v>46191</v>
      </c>
      <c r="T62" s="66" t="str">
        <f t="shared" si="2"/>
        <v>DONE</v>
      </c>
      <c r="U62" s="205">
        <v>46191</v>
      </c>
      <c r="V62" s="71">
        <v>9200096344</v>
      </c>
      <c r="W62" s="71">
        <v>47545</v>
      </c>
      <c r="X62" s="169">
        <v>46203</v>
      </c>
      <c r="Y62" s="69" t="str">
        <f t="shared" si="3"/>
        <v>DONE</v>
      </c>
      <c r="Z62" s="25">
        <v>51686</v>
      </c>
      <c r="AA62" s="179">
        <v>46203</v>
      </c>
      <c r="AB62" s="25" t="str">
        <f t="shared" si="4"/>
        <v>DONE</v>
      </c>
      <c r="AC62" s="71"/>
      <c r="AD62" s="54" t="s">
        <v>2681</v>
      </c>
      <c r="AE62" s="76">
        <v>46203</v>
      </c>
      <c r="AF62" s="69" t="str">
        <f t="shared" si="5"/>
        <v>DONE</v>
      </c>
      <c r="AG62" s="69">
        <v>46208</v>
      </c>
      <c r="AH62" s="170"/>
      <c r="AI62" s="77" t="e">
        <f t="shared" ca="1" si="29"/>
        <v>#NAME?</v>
      </c>
      <c r="AJ62" s="80" t="str">
        <f t="array" ref="AJ62">IFERROR(INDEX('[1]Master Price'!$E:$E,MATCH(D62,'[1]Master Price'!$B:$B,0)),"0")</f>
        <v>0</v>
      </c>
      <c r="AK62" s="80">
        <f t="shared" si="7"/>
        <v>0</v>
      </c>
      <c r="AL62" s="82" t="str">
        <f t="shared" si="8"/>
        <v>0-day</v>
      </c>
      <c r="AM62" s="82" t="str">
        <f t="shared" si="9"/>
        <v>0-day</v>
      </c>
      <c r="AN62" s="82" t="str">
        <f t="shared" si="10"/>
        <v>12-day</v>
      </c>
      <c r="AO62" s="82" t="str">
        <f t="shared" si="11"/>
        <v>0-day</v>
      </c>
      <c r="AP62" s="82" t="str">
        <f t="shared" si="12"/>
        <v>0-day</v>
      </c>
      <c r="AQ62" s="82" t="str">
        <f t="shared" si="13"/>
        <v>0-day</v>
      </c>
      <c r="AR62" s="5"/>
      <c r="AS62" s="83" t="str">
        <f t="shared" si="14"/>
        <v/>
      </c>
      <c r="AT62" s="85"/>
      <c r="AU62" s="84"/>
      <c r="AV62" s="85"/>
      <c r="AW62" s="86"/>
      <c r="AX62" s="85"/>
      <c r="AY62" s="86"/>
      <c r="AZ62" s="171"/>
      <c r="BA62" s="85"/>
      <c r="BB62" s="85"/>
      <c r="BC62" s="90"/>
      <c r="BD62" s="90"/>
      <c r="BE62" s="85"/>
      <c r="BF62" s="22"/>
      <c r="BG62" s="22"/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0"/>
        <v>61</v>
      </c>
      <c r="B63" s="52">
        <v>46178</v>
      </c>
      <c r="C63" s="54" t="s">
        <v>2641</v>
      </c>
      <c r="D63" s="54" t="s">
        <v>153</v>
      </c>
      <c r="E63" s="56" t="s">
        <v>154</v>
      </c>
      <c r="F63" s="54">
        <v>1</v>
      </c>
      <c r="G63" s="54" t="s">
        <v>65</v>
      </c>
      <c r="H63" s="54" t="str">
        <f t="shared" si="1"/>
        <v>DONE</v>
      </c>
      <c r="I63" s="54" t="s">
        <v>2288</v>
      </c>
      <c r="J63" s="58" t="s">
        <v>78</v>
      </c>
      <c r="K63" s="58" t="s">
        <v>79</v>
      </c>
      <c r="L63" s="60">
        <v>8702</v>
      </c>
      <c r="M63" s="54" t="s">
        <v>207</v>
      </c>
      <c r="N63" s="54" t="s">
        <v>207</v>
      </c>
      <c r="O63" s="96" t="s">
        <v>85</v>
      </c>
      <c r="P63" s="64" t="s">
        <v>1644</v>
      </c>
      <c r="Q63" s="64" t="s">
        <v>338</v>
      </c>
      <c r="R63" s="204">
        <v>200001082120</v>
      </c>
      <c r="S63" s="205">
        <v>46191</v>
      </c>
      <c r="T63" s="66" t="str">
        <f t="shared" si="2"/>
        <v>DONE</v>
      </c>
      <c r="U63" s="205">
        <v>46191</v>
      </c>
      <c r="V63" s="71">
        <v>9200096344</v>
      </c>
      <c r="W63" s="71">
        <v>47545</v>
      </c>
      <c r="X63" s="169">
        <v>46203</v>
      </c>
      <c r="Y63" s="69" t="str">
        <f t="shared" si="3"/>
        <v>DONE</v>
      </c>
      <c r="Z63" s="25">
        <v>51686</v>
      </c>
      <c r="AA63" s="179">
        <v>46203</v>
      </c>
      <c r="AB63" s="25" t="str">
        <f t="shared" si="4"/>
        <v>DONE</v>
      </c>
      <c r="AC63" s="71"/>
      <c r="AD63" s="54" t="s">
        <v>2681</v>
      </c>
      <c r="AE63" s="76">
        <v>46203</v>
      </c>
      <c r="AF63" s="69" t="str">
        <f t="shared" si="5"/>
        <v>DONE</v>
      </c>
      <c r="AG63" s="69">
        <v>46208</v>
      </c>
      <c r="AH63" s="170"/>
      <c r="AI63" s="77" t="e">
        <f t="shared" ca="1" si="29"/>
        <v>#NAME?</v>
      </c>
      <c r="AJ63" s="80" t="str">
        <f t="array" ref="AJ63">IFERROR(INDEX('[1]Master Price'!$E:$E,MATCH(D63,'[1]Master Price'!$B:$B,0)),"0")</f>
        <v>0</v>
      </c>
      <c r="AK63" s="80">
        <f t="shared" si="7"/>
        <v>0</v>
      </c>
      <c r="AL63" s="82" t="str">
        <f t="shared" si="8"/>
        <v>0-day</v>
      </c>
      <c r="AM63" s="82" t="str">
        <f t="shared" si="9"/>
        <v>0-day</v>
      </c>
      <c r="AN63" s="82" t="str">
        <f t="shared" si="10"/>
        <v>12-day</v>
      </c>
      <c r="AO63" s="82" t="str">
        <f t="shared" si="11"/>
        <v>0-day</v>
      </c>
      <c r="AP63" s="82" t="str">
        <f t="shared" si="12"/>
        <v>0-day</v>
      </c>
      <c r="AQ63" s="82" t="str">
        <f t="shared" si="13"/>
        <v>0-day</v>
      </c>
      <c r="AR63" s="5"/>
      <c r="AS63" s="83" t="str">
        <f t="shared" si="14"/>
        <v/>
      </c>
      <c r="AT63" s="85"/>
      <c r="AU63" s="84"/>
      <c r="AV63" s="85"/>
      <c r="AW63" s="86"/>
      <c r="AX63" s="85"/>
      <c r="AY63" s="86"/>
      <c r="AZ63" s="171"/>
      <c r="BA63" s="85"/>
      <c r="BB63" s="85"/>
      <c r="BC63" s="90"/>
      <c r="BD63" s="90"/>
      <c r="BE63" s="85"/>
      <c r="BF63" s="22"/>
      <c r="BG63" s="22"/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0"/>
        <v>62</v>
      </c>
      <c r="B64" s="52">
        <v>46179</v>
      </c>
      <c r="C64" s="54" t="s">
        <v>2643</v>
      </c>
      <c r="D64" s="54" t="s">
        <v>177</v>
      </c>
      <c r="E64" s="56" t="s">
        <v>178</v>
      </c>
      <c r="F64" s="54">
        <v>1</v>
      </c>
      <c r="G64" s="54" t="s">
        <v>65</v>
      </c>
      <c r="H64" s="54" t="str">
        <f t="shared" si="1"/>
        <v>DONE</v>
      </c>
      <c r="I64" s="54" t="s">
        <v>1290</v>
      </c>
      <c r="J64" s="58" t="s">
        <v>166</v>
      </c>
      <c r="K64" s="58" t="s">
        <v>167</v>
      </c>
      <c r="L64" s="60">
        <v>15996</v>
      </c>
      <c r="M64" s="54" t="s">
        <v>352</v>
      </c>
      <c r="N64" s="54" t="s">
        <v>352</v>
      </c>
      <c r="O64" s="98" t="s">
        <v>91</v>
      </c>
      <c r="P64" s="64" t="s">
        <v>682</v>
      </c>
      <c r="Q64" s="64" t="s">
        <v>1596</v>
      </c>
      <c r="R64" s="204">
        <v>200001082657</v>
      </c>
      <c r="S64" s="205">
        <v>46191</v>
      </c>
      <c r="T64" s="66" t="str">
        <f t="shared" si="2"/>
        <v>DONE</v>
      </c>
      <c r="U64" s="205">
        <v>46191</v>
      </c>
      <c r="V64" s="71">
        <v>9200096077</v>
      </c>
      <c r="W64" s="71">
        <v>47487</v>
      </c>
      <c r="X64" s="169">
        <v>46203</v>
      </c>
      <c r="Y64" s="69" t="str">
        <f t="shared" si="3"/>
        <v>DONE</v>
      </c>
      <c r="Z64" s="25">
        <v>51615</v>
      </c>
      <c r="AA64" s="179">
        <v>46203</v>
      </c>
      <c r="AB64" s="25" t="str">
        <f t="shared" si="4"/>
        <v>DONE</v>
      </c>
      <c r="AC64" s="71"/>
      <c r="AD64" s="54" t="s">
        <v>2687</v>
      </c>
      <c r="AE64" s="76">
        <v>46203</v>
      </c>
      <c r="AF64" s="69" t="str">
        <f t="shared" si="5"/>
        <v>DONE</v>
      </c>
      <c r="AG64" s="69">
        <v>46208</v>
      </c>
      <c r="AH64" s="170"/>
      <c r="AI64" s="77" t="e">
        <f t="shared" ca="1" si="29"/>
        <v>#NAME?</v>
      </c>
      <c r="AJ64" s="80" t="str">
        <f t="array" ref="AJ64">IFERROR(INDEX('[1]Master Price'!$E:$E,MATCH(D64,'[1]Master Price'!$B:$B,0)),"0")</f>
        <v>0</v>
      </c>
      <c r="AK64" s="80">
        <f t="shared" si="7"/>
        <v>0</v>
      </c>
      <c r="AL64" s="82" t="str">
        <f t="shared" si="8"/>
        <v>0-day</v>
      </c>
      <c r="AM64" s="82" t="str">
        <f t="shared" si="9"/>
        <v>0-day</v>
      </c>
      <c r="AN64" s="82" t="str">
        <f t="shared" si="10"/>
        <v>12-day</v>
      </c>
      <c r="AO64" s="82" t="str">
        <f t="shared" si="11"/>
        <v>0-day</v>
      </c>
      <c r="AP64" s="82" t="str">
        <f t="shared" si="12"/>
        <v>0-day</v>
      </c>
      <c r="AQ64" s="82" t="str">
        <f t="shared" si="13"/>
        <v>0-day</v>
      </c>
      <c r="AR64" s="5"/>
      <c r="AS64" s="83" t="str">
        <f t="shared" si="14"/>
        <v/>
      </c>
      <c r="AT64" s="85"/>
      <c r="AU64" s="84"/>
      <c r="AV64" s="85"/>
      <c r="AW64" s="86"/>
      <c r="AX64" s="85"/>
      <c r="AY64" s="86"/>
      <c r="AZ64" s="171"/>
      <c r="BA64" s="85"/>
      <c r="BB64" s="85"/>
      <c r="BC64" s="90"/>
      <c r="BD64" s="90"/>
      <c r="BE64" s="85"/>
      <c r="BF64" s="22"/>
      <c r="BG64" s="22"/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0"/>
        <v>63</v>
      </c>
      <c r="B65" s="52">
        <v>46179</v>
      </c>
      <c r="C65" s="54" t="s">
        <v>2644</v>
      </c>
      <c r="D65" s="54" t="s">
        <v>280</v>
      </c>
      <c r="E65" s="56" t="s">
        <v>281</v>
      </c>
      <c r="F65" s="54">
        <v>1</v>
      </c>
      <c r="G65" s="54" t="s">
        <v>65</v>
      </c>
      <c r="H65" s="54" t="str">
        <f t="shared" si="1"/>
        <v>DONE</v>
      </c>
      <c r="I65" s="54" t="s">
        <v>1290</v>
      </c>
      <c r="J65" s="58" t="s">
        <v>166</v>
      </c>
      <c r="K65" s="58" t="s">
        <v>167</v>
      </c>
      <c r="L65" s="60">
        <v>15996</v>
      </c>
      <c r="M65" s="54" t="s">
        <v>352</v>
      </c>
      <c r="N65" s="54" t="s">
        <v>352</v>
      </c>
      <c r="O65" s="98" t="s">
        <v>91</v>
      </c>
      <c r="P65" s="64" t="s">
        <v>682</v>
      </c>
      <c r="Q65" s="64" t="s">
        <v>1596</v>
      </c>
      <c r="R65" s="204">
        <v>200001082662</v>
      </c>
      <c r="S65" s="205">
        <v>46191</v>
      </c>
      <c r="T65" s="66" t="str">
        <f t="shared" si="2"/>
        <v>DONE</v>
      </c>
      <c r="U65" s="205">
        <v>46191</v>
      </c>
      <c r="V65" s="71">
        <v>9200096079</v>
      </c>
      <c r="W65" s="71">
        <v>47492</v>
      </c>
      <c r="X65" s="169">
        <v>46203</v>
      </c>
      <c r="Y65" s="69" t="str">
        <f t="shared" si="3"/>
        <v>DONE</v>
      </c>
      <c r="Z65" s="25">
        <v>51622</v>
      </c>
      <c r="AA65" s="179">
        <v>46203</v>
      </c>
      <c r="AB65" s="25" t="str">
        <f t="shared" si="4"/>
        <v>DONE</v>
      </c>
      <c r="AC65" s="71"/>
      <c r="AD65" s="54" t="s">
        <v>2689</v>
      </c>
      <c r="AE65" s="76">
        <v>46203</v>
      </c>
      <c r="AF65" s="69" t="str">
        <f t="shared" si="5"/>
        <v>DONE</v>
      </c>
      <c r="AG65" s="69">
        <v>46208</v>
      </c>
      <c r="AH65" s="170"/>
      <c r="AI65" s="77" t="e">
        <f>IF(#REF!=0,"",_xludf.IFS(
  ISBLANK(#REF!),"NOT INVOICED",
  ISBLANK(#REF!),"UNPAID",
  TRUE,"PAID"
))</f>
        <v>#REF!</v>
      </c>
      <c r="AJ65" s="80" t="str">
        <f t="array" ref="AJ65">IFERROR(INDEX('[1]Master Price'!$E:$E,MATCH(D65,'[1]Master Price'!$B:$B,0)),"0")</f>
        <v>0</v>
      </c>
      <c r="AK65" s="80">
        <f t="shared" si="7"/>
        <v>0</v>
      </c>
      <c r="AL65" s="82" t="str">
        <f t="shared" si="8"/>
        <v>0-day</v>
      </c>
      <c r="AM65" s="82" t="str">
        <f t="shared" si="9"/>
        <v>0-day</v>
      </c>
      <c r="AN65" s="82" t="str">
        <f t="shared" si="10"/>
        <v>12-day</v>
      </c>
      <c r="AO65" s="82" t="str">
        <f t="shared" si="11"/>
        <v>0-day</v>
      </c>
      <c r="AP65" s="82" t="str">
        <f t="shared" si="12"/>
        <v>0-day</v>
      </c>
      <c r="AQ65" s="82" t="str">
        <f t="shared" si="13"/>
        <v>0-day</v>
      </c>
      <c r="AR65" s="5"/>
      <c r="AS65" s="83" t="str">
        <f t="shared" si="14"/>
        <v/>
      </c>
      <c r="AT65" s="85"/>
      <c r="AU65" s="84"/>
      <c r="AV65" s="85"/>
      <c r="AW65" s="86"/>
      <c r="AX65" s="85"/>
      <c r="AY65" s="86"/>
      <c r="AZ65" s="171"/>
      <c r="BA65" s="85"/>
      <c r="BB65" s="85"/>
      <c r="BC65" s="90"/>
      <c r="BD65" s="90"/>
      <c r="BE65" s="85"/>
      <c r="BF65" s="22"/>
      <c r="BG65" s="22"/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0"/>
        <v>64</v>
      </c>
      <c r="B66" s="52">
        <v>46179</v>
      </c>
      <c r="C66" s="54" t="s">
        <v>2644</v>
      </c>
      <c r="D66" s="54" t="s">
        <v>303</v>
      </c>
      <c r="E66" s="56" t="s">
        <v>304</v>
      </c>
      <c r="F66" s="54">
        <v>2</v>
      </c>
      <c r="G66" s="54" t="s">
        <v>65</v>
      </c>
      <c r="H66" s="54" t="str">
        <f t="shared" si="1"/>
        <v>DONE</v>
      </c>
      <c r="I66" s="54" t="s">
        <v>1290</v>
      </c>
      <c r="J66" s="58" t="s">
        <v>166</v>
      </c>
      <c r="K66" s="58" t="s">
        <v>167</v>
      </c>
      <c r="L66" s="60">
        <v>15996</v>
      </c>
      <c r="M66" s="54" t="s">
        <v>352</v>
      </c>
      <c r="N66" s="54" t="s">
        <v>352</v>
      </c>
      <c r="O66" s="98" t="s">
        <v>91</v>
      </c>
      <c r="P66" s="64" t="s">
        <v>682</v>
      </c>
      <c r="Q66" s="64" t="s">
        <v>1596</v>
      </c>
      <c r="R66" s="204">
        <v>200001082662</v>
      </c>
      <c r="S66" s="205">
        <v>46191</v>
      </c>
      <c r="T66" s="66" t="str">
        <f t="shared" si="2"/>
        <v>DONE</v>
      </c>
      <c r="U66" s="205">
        <v>46191</v>
      </c>
      <c r="V66" s="71">
        <v>9200096079</v>
      </c>
      <c r="W66" s="71">
        <v>47492</v>
      </c>
      <c r="X66" s="169">
        <v>46203</v>
      </c>
      <c r="Y66" s="69" t="str">
        <f t="shared" si="3"/>
        <v>DONE</v>
      </c>
      <c r="Z66" s="25">
        <v>51622</v>
      </c>
      <c r="AA66" s="179">
        <v>46203</v>
      </c>
      <c r="AB66" s="25" t="str">
        <f t="shared" si="4"/>
        <v>DONE</v>
      </c>
      <c r="AC66" s="71"/>
      <c r="AD66" s="54" t="s">
        <v>2689</v>
      </c>
      <c r="AE66" s="76">
        <v>46203</v>
      </c>
      <c r="AF66" s="69" t="str">
        <f t="shared" si="5"/>
        <v>DONE</v>
      </c>
      <c r="AG66" s="69">
        <v>46208</v>
      </c>
      <c r="AH66" s="170"/>
      <c r="AI66" s="77" t="e">
        <f t="shared" ref="AI66:AI68" ca="1" si="30">IF(C69=0,"",_xludf.IFS(
  ISBLANK(AD69),"NOT INVOICED",
  ISBLANK(AH69),"UNPAID",
  TRUE,"PAID"
))</f>
        <v>#NAME?</v>
      </c>
      <c r="AJ66" s="80" t="str">
        <f t="array" ref="AJ66">IFERROR(INDEX('[1]Master Price'!$E:$E,MATCH(D66,'[1]Master Price'!$B:$B,0)),"0")</f>
        <v>0</v>
      </c>
      <c r="AK66" s="80">
        <f t="shared" si="7"/>
        <v>0</v>
      </c>
      <c r="AL66" s="82" t="str">
        <f t="shared" si="8"/>
        <v>0-day</v>
      </c>
      <c r="AM66" s="82" t="str">
        <f t="shared" si="9"/>
        <v>0-day</v>
      </c>
      <c r="AN66" s="82" t="str">
        <f t="shared" si="10"/>
        <v>12-day</v>
      </c>
      <c r="AO66" s="82" t="str">
        <f t="shared" si="11"/>
        <v>0-day</v>
      </c>
      <c r="AP66" s="82" t="str">
        <f t="shared" si="12"/>
        <v>0-day</v>
      </c>
      <c r="AQ66" s="82" t="str">
        <f t="shared" si="13"/>
        <v>0-day</v>
      </c>
      <c r="AR66" s="5"/>
      <c r="AS66" s="83" t="str">
        <f t="shared" si="14"/>
        <v/>
      </c>
      <c r="AT66" s="85"/>
      <c r="AU66" s="84"/>
      <c r="AV66" s="85"/>
      <c r="AW66" s="86"/>
      <c r="AX66" s="85"/>
      <c r="AY66" s="86"/>
      <c r="AZ66" s="171"/>
      <c r="BA66" s="85"/>
      <c r="BB66" s="85"/>
      <c r="BC66" s="90"/>
      <c r="BD66" s="90"/>
      <c r="BE66" s="85"/>
      <c r="BF66" s="22"/>
      <c r="BG66" s="22"/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0"/>
        <v>65</v>
      </c>
      <c r="B67" s="52">
        <v>46179</v>
      </c>
      <c r="C67" s="54" t="s">
        <v>2644</v>
      </c>
      <c r="D67" s="54" t="s">
        <v>257</v>
      </c>
      <c r="E67" s="56" t="s">
        <v>258</v>
      </c>
      <c r="F67" s="54">
        <v>1</v>
      </c>
      <c r="G67" s="54" t="s">
        <v>65</v>
      </c>
      <c r="H67" s="54" t="str">
        <f t="shared" si="1"/>
        <v>DONE</v>
      </c>
      <c r="I67" s="54" t="s">
        <v>1290</v>
      </c>
      <c r="J67" s="58" t="s">
        <v>166</v>
      </c>
      <c r="K67" s="58" t="s">
        <v>167</v>
      </c>
      <c r="L67" s="60">
        <v>15996</v>
      </c>
      <c r="M67" s="54" t="s">
        <v>352</v>
      </c>
      <c r="N67" s="54" t="s">
        <v>352</v>
      </c>
      <c r="O67" s="98" t="s">
        <v>91</v>
      </c>
      <c r="P67" s="64" t="s">
        <v>682</v>
      </c>
      <c r="Q67" s="64" t="s">
        <v>1596</v>
      </c>
      <c r="R67" s="204">
        <v>200001082662</v>
      </c>
      <c r="S67" s="205">
        <v>46191</v>
      </c>
      <c r="T67" s="66" t="str">
        <f t="shared" si="2"/>
        <v>DONE</v>
      </c>
      <c r="U67" s="205">
        <v>46191</v>
      </c>
      <c r="V67" s="71">
        <v>9200096079</v>
      </c>
      <c r="W67" s="71">
        <v>47492</v>
      </c>
      <c r="X67" s="169">
        <v>46203</v>
      </c>
      <c r="Y67" s="69" t="str">
        <f t="shared" si="3"/>
        <v>DONE</v>
      </c>
      <c r="Z67" s="25">
        <v>51622</v>
      </c>
      <c r="AA67" s="179">
        <v>46203</v>
      </c>
      <c r="AB67" s="25" t="str">
        <f t="shared" si="4"/>
        <v>DONE</v>
      </c>
      <c r="AC67" s="71"/>
      <c r="AD67" s="54" t="s">
        <v>2689</v>
      </c>
      <c r="AE67" s="76">
        <v>46203</v>
      </c>
      <c r="AF67" s="69" t="str">
        <f t="shared" si="5"/>
        <v>DONE</v>
      </c>
      <c r="AG67" s="69">
        <v>46208</v>
      </c>
      <c r="AH67" s="170"/>
      <c r="AI67" s="77" t="e">
        <f t="shared" ca="1" si="30"/>
        <v>#NAME?</v>
      </c>
      <c r="AJ67" s="80" t="str">
        <f t="array" ref="AJ67">IFERROR(INDEX('[1]Master Price'!$E:$E,MATCH(D67,'[1]Master Price'!$B:$B,0)),"0")</f>
        <v>0</v>
      </c>
      <c r="AK67" s="80">
        <f t="shared" si="7"/>
        <v>0</v>
      </c>
      <c r="AL67" s="82" t="str">
        <f t="shared" si="8"/>
        <v>0-day</v>
      </c>
      <c r="AM67" s="82" t="str">
        <f t="shared" si="9"/>
        <v>0-day</v>
      </c>
      <c r="AN67" s="82" t="str">
        <f t="shared" si="10"/>
        <v>12-day</v>
      </c>
      <c r="AO67" s="82" t="str">
        <f t="shared" si="11"/>
        <v>0-day</v>
      </c>
      <c r="AP67" s="82" t="str">
        <f t="shared" si="12"/>
        <v>0-day</v>
      </c>
      <c r="AQ67" s="82" t="str">
        <f t="shared" si="13"/>
        <v>0-day</v>
      </c>
      <c r="AR67" s="5"/>
      <c r="AS67" s="83" t="str">
        <f t="shared" si="14"/>
        <v/>
      </c>
      <c r="AT67" s="85"/>
      <c r="AU67" s="84"/>
      <c r="AV67" s="85"/>
      <c r="AW67" s="86"/>
      <c r="AX67" s="85"/>
      <c r="AY67" s="86"/>
      <c r="AZ67" s="171"/>
      <c r="BA67" s="85"/>
      <c r="BB67" s="85"/>
      <c r="BC67" s="90"/>
      <c r="BD67" s="90"/>
      <c r="BE67" s="85"/>
      <c r="BF67" s="22"/>
      <c r="BG67" s="22"/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0"/>
        <v>66</v>
      </c>
      <c r="B68" s="52">
        <v>46179</v>
      </c>
      <c r="C68" s="54" t="s">
        <v>2644</v>
      </c>
      <c r="D68" s="54" t="s">
        <v>292</v>
      </c>
      <c r="E68" s="56" t="s">
        <v>293</v>
      </c>
      <c r="F68" s="54">
        <v>1</v>
      </c>
      <c r="G68" s="54" t="s">
        <v>65</v>
      </c>
      <c r="H68" s="54" t="str">
        <f t="shared" si="1"/>
        <v>DONE</v>
      </c>
      <c r="I68" s="54" t="s">
        <v>1290</v>
      </c>
      <c r="J68" s="58" t="s">
        <v>166</v>
      </c>
      <c r="K68" s="58" t="s">
        <v>167</v>
      </c>
      <c r="L68" s="60">
        <v>15996</v>
      </c>
      <c r="M68" s="54" t="s">
        <v>352</v>
      </c>
      <c r="N68" s="54" t="s">
        <v>352</v>
      </c>
      <c r="O68" s="98" t="s">
        <v>91</v>
      </c>
      <c r="P68" s="64" t="s">
        <v>682</v>
      </c>
      <c r="Q68" s="64" t="s">
        <v>1596</v>
      </c>
      <c r="R68" s="204">
        <v>200001082662</v>
      </c>
      <c r="S68" s="205">
        <v>46191</v>
      </c>
      <c r="T68" s="66" t="str">
        <f t="shared" si="2"/>
        <v>DONE</v>
      </c>
      <c r="U68" s="205">
        <v>46191</v>
      </c>
      <c r="V68" s="71">
        <v>9200096079</v>
      </c>
      <c r="W68" s="71">
        <v>47492</v>
      </c>
      <c r="X68" s="169">
        <v>46203</v>
      </c>
      <c r="Y68" s="69" t="str">
        <f t="shared" si="3"/>
        <v>DONE</v>
      </c>
      <c r="Z68" s="25">
        <v>51622</v>
      </c>
      <c r="AA68" s="179">
        <v>46203</v>
      </c>
      <c r="AB68" s="25" t="str">
        <f t="shared" si="4"/>
        <v>DONE</v>
      </c>
      <c r="AC68" s="71"/>
      <c r="AD68" s="54" t="s">
        <v>2689</v>
      </c>
      <c r="AE68" s="76">
        <v>46203</v>
      </c>
      <c r="AF68" s="69" t="str">
        <f t="shared" si="5"/>
        <v>DONE</v>
      </c>
      <c r="AG68" s="69">
        <v>46208</v>
      </c>
      <c r="AH68" s="170"/>
      <c r="AI68" s="77" t="e">
        <f t="shared" ca="1" si="30"/>
        <v>#NAME?</v>
      </c>
      <c r="AJ68" s="80" t="str">
        <f t="array" ref="AJ68">IFERROR(INDEX('[1]Master Price'!$E:$E,MATCH(D68,'[1]Master Price'!$B:$B,0)),"0")</f>
        <v>0</v>
      </c>
      <c r="AK68" s="80">
        <f t="shared" si="7"/>
        <v>0</v>
      </c>
      <c r="AL68" s="82" t="str">
        <f t="shared" si="8"/>
        <v>0-day</v>
      </c>
      <c r="AM68" s="82" t="str">
        <f t="shared" si="9"/>
        <v>0-day</v>
      </c>
      <c r="AN68" s="82" t="str">
        <f t="shared" si="10"/>
        <v>12-day</v>
      </c>
      <c r="AO68" s="82" t="str">
        <f t="shared" si="11"/>
        <v>0-day</v>
      </c>
      <c r="AP68" s="82" t="str">
        <f t="shared" si="12"/>
        <v>0-day</v>
      </c>
      <c r="AQ68" s="82" t="str">
        <f t="shared" si="13"/>
        <v>0-day</v>
      </c>
      <c r="AR68" s="5"/>
      <c r="AS68" s="83" t="str">
        <f t="shared" si="14"/>
        <v/>
      </c>
      <c r="AT68" s="85"/>
      <c r="AU68" s="84"/>
      <c r="AV68" s="85"/>
      <c r="AW68" s="86"/>
      <c r="AX68" s="85"/>
      <c r="AY68" s="86"/>
      <c r="AZ68" s="171"/>
      <c r="BA68" s="85"/>
      <c r="BB68" s="85"/>
      <c r="BC68" s="90"/>
      <c r="BD68" s="90"/>
      <c r="BE68" s="85"/>
      <c r="BF68" s="22"/>
      <c r="BG68" s="22"/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0"/>
        <v>67</v>
      </c>
      <c r="B69" s="52">
        <v>46181</v>
      </c>
      <c r="C69" s="54" t="s">
        <v>2647</v>
      </c>
      <c r="D69" s="54" t="s">
        <v>346</v>
      </c>
      <c r="E69" s="56" t="s">
        <v>347</v>
      </c>
      <c r="F69" s="54">
        <v>1</v>
      </c>
      <c r="G69" s="54" t="s">
        <v>65</v>
      </c>
      <c r="H69" s="54" t="str">
        <f t="shared" si="1"/>
        <v>DONE</v>
      </c>
      <c r="I69" s="54" t="s">
        <v>916</v>
      </c>
      <c r="J69" s="58" t="s">
        <v>166</v>
      </c>
      <c r="K69" s="58" t="s">
        <v>167</v>
      </c>
      <c r="L69" s="60">
        <v>12003</v>
      </c>
      <c r="M69" s="54" t="s">
        <v>352</v>
      </c>
      <c r="N69" s="54" t="s">
        <v>352</v>
      </c>
      <c r="O69" s="98" t="s">
        <v>91</v>
      </c>
      <c r="P69" s="64" t="s">
        <v>86</v>
      </c>
      <c r="Q69" s="64" t="s">
        <v>943</v>
      </c>
      <c r="R69" s="204">
        <v>200001082692</v>
      </c>
      <c r="S69" s="205">
        <v>46191</v>
      </c>
      <c r="T69" s="66" t="str">
        <f t="shared" si="2"/>
        <v>DONE</v>
      </c>
      <c r="U69" s="205">
        <v>46191</v>
      </c>
      <c r="V69" s="71">
        <v>9200097133</v>
      </c>
      <c r="W69" s="71">
        <v>47595</v>
      </c>
      <c r="X69" s="169">
        <v>46203</v>
      </c>
      <c r="Y69" s="69" t="str">
        <f t="shared" si="3"/>
        <v>DONE</v>
      </c>
      <c r="Z69" s="25">
        <v>51607</v>
      </c>
      <c r="AA69" s="179">
        <v>46203</v>
      </c>
      <c r="AB69" s="25" t="str">
        <f t="shared" si="4"/>
        <v>DONE</v>
      </c>
      <c r="AC69" s="71"/>
      <c r="AD69" s="54" t="s">
        <v>2699</v>
      </c>
      <c r="AE69" s="76">
        <v>46203</v>
      </c>
      <c r="AF69" s="69" t="str">
        <f t="shared" si="5"/>
        <v>DONE</v>
      </c>
      <c r="AG69" s="69">
        <v>46208</v>
      </c>
      <c r="AH69" s="170"/>
      <c r="AI69" s="77" t="e">
        <f t="shared" ref="AI69:AI285" ca="1" si="31">IF(C73=0,"",_xludf.IFS(
  ISBLANK(AD73),"NOT INVOICED",
  ISBLANK(AH73),"UNPAID",
  TRUE,"PAID"
))</f>
        <v>#NAME?</v>
      </c>
      <c r="AJ69" s="80" t="str">
        <f t="array" ref="AJ69">IFERROR(INDEX('[1]Master Price'!$E:$E,MATCH(D69,'[1]Master Price'!$B:$B,0)),"0")</f>
        <v>0</v>
      </c>
      <c r="AK69" s="80">
        <f t="shared" si="7"/>
        <v>0</v>
      </c>
      <c r="AL69" s="82" t="str">
        <f t="shared" si="8"/>
        <v>0-day</v>
      </c>
      <c r="AM69" s="82" t="str">
        <f t="shared" si="9"/>
        <v>0-day</v>
      </c>
      <c r="AN69" s="82" t="str">
        <f t="shared" si="10"/>
        <v>12-day</v>
      </c>
      <c r="AO69" s="82" t="str">
        <f t="shared" si="11"/>
        <v>0-day</v>
      </c>
      <c r="AP69" s="82" t="str">
        <f t="shared" si="12"/>
        <v>0-day</v>
      </c>
      <c r="AQ69" s="82" t="str">
        <f t="shared" si="13"/>
        <v>0-day</v>
      </c>
      <c r="AR69" s="5"/>
      <c r="AS69" s="83" t="str">
        <f t="shared" si="14"/>
        <v/>
      </c>
      <c r="AT69" s="85"/>
      <c r="AU69" s="84"/>
      <c r="AV69" s="85"/>
      <c r="AW69" s="86"/>
      <c r="AX69" s="85"/>
      <c r="AY69" s="86"/>
      <c r="AZ69" s="171"/>
      <c r="BA69" s="85"/>
      <c r="BB69" s="85"/>
      <c r="BC69" s="90"/>
      <c r="BD69" s="90"/>
      <c r="BE69" s="85"/>
      <c r="BF69" s="22"/>
      <c r="BG69" s="22"/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0"/>
        <v>68</v>
      </c>
      <c r="B70" s="52">
        <v>46181</v>
      </c>
      <c r="C70" s="54" t="s">
        <v>2647</v>
      </c>
      <c r="D70" s="54" t="s">
        <v>292</v>
      </c>
      <c r="E70" s="56" t="s">
        <v>293</v>
      </c>
      <c r="F70" s="54">
        <v>1</v>
      </c>
      <c r="G70" s="54" t="s">
        <v>65</v>
      </c>
      <c r="H70" s="54" t="str">
        <f t="shared" si="1"/>
        <v>DONE</v>
      </c>
      <c r="I70" s="54" t="s">
        <v>916</v>
      </c>
      <c r="J70" s="58" t="s">
        <v>166</v>
      </c>
      <c r="K70" s="58" t="s">
        <v>167</v>
      </c>
      <c r="L70" s="60">
        <v>12003</v>
      </c>
      <c r="M70" s="54" t="s">
        <v>352</v>
      </c>
      <c r="N70" s="54" t="s">
        <v>352</v>
      </c>
      <c r="O70" s="98" t="s">
        <v>91</v>
      </c>
      <c r="P70" s="64" t="s">
        <v>86</v>
      </c>
      <c r="Q70" s="64" t="s">
        <v>943</v>
      </c>
      <c r="R70" s="204">
        <v>200001082692</v>
      </c>
      <c r="S70" s="205">
        <v>46191</v>
      </c>
      <c r="T70" s="66" t="str">
        <f t="shared" si="2"/>
        <v>DONE</v>
      </c>
      <c r="U70" s="205">
        <v>46191</v>
      </c>
      <c r="V70" s="71">
        <v>9200097133</v>
      </c>
      <c r="W70" s="71">
        <v>47595</v>
      </c>
      <c r="X70" s="169">
        <v>46203</v>
      </c>
      <c r="Y70" s="69" t="str">
        <f t="shared" si="3"/>
        <v>DONE</v>
      </c>
      <c r="Z70" s="25">
        <v>51607</v>
      </c>
      <c r="AA70" s="179">
        <v>46203</v>
      </c>
      <c r="AB70" s="25" t="str">
        <f t="shared" si="4"/>
        <v>DONE</v>
      </c>
      <c r="AC70" s="71"/>
      <c r="AD70" s="54" t="s">
        <v>2699</v>
      </c>
      <c r="AE70" s="76">
        <v>46203</v>
      </c>
      <c r="AF70" s="69" t="str">
        <f t="shared" si="5"/>
        <v>DONE</v>
      </c>
      <c r="AG70" s="69">
        <v>46208</v>
      </c>
      <c r="AH70" s="170"/>
      <c r="AI70" s="77" t="e">
        <f t="shared" ca="1" si="31"/>
        <v>#NAME?</v>
      </c>
      <c r="AJ70" s="80" t="str">
        <f t="array" ref="AJ70">IFERROR(INDEX('[1]Master Price'!$E:$E,MATCH(D70,'[1]Master Price'!$B:$B,0)),"0")</f>
        <v>0</v>
      </c>
      <c r="AK70" s="80">
        <f t="shared" si="7"/>
        <v>0</v>
      </c>
      <c r="AL70" s="82" t="str">
        <f t="shared" si="8"/>
        <v>0-day</v>
      </c>
      <c r="AM70" s="82" t="str">
        <f t="shared" si="9"/>
        <v>0-day</v>
      </c>
      <c r="AN70" s="82" t="str">
        <f t="shared" si="10"/>
        <v>12-day</v>
      </c>
      <c r="AO70" s="82" t="str">
        <f t="shared" si="11"/>
        <v>0-day</v>
      </c>
      <c r="AP70" s="82" t="str">
        <f t="shared" si="12"/>
        <v>0-day</v>
      </c>
      <c r="AQ70" s="82" t="str">
        <f t="shared" si="13"/>
        <v>0-day</v>
      </c>
      <c r="AR70" s="5"/>
      <c r="AS70" s="83" t="str">
        <f t="shared" si="14"/>
        <v/>
      </c>
      <c r="AT70" s="85"/>
      <c r="AU70" s="84"/>
      <c r="AV70" s="85"/>
      <c r="AW70" s="86"/>
      <c r="AX70" s="85"/>
      <c r="AY70" s="86"/>
      <c r="AZ70" s="171"/>
      <c r="BA70" s="85"/>
      <c r="BB70" s="85"/>
      <c r="BC70" s="90"/>
      <c r="BD70" s="90"/>
      <c r="BE70" s="85"/>
      <c r="BF70" s="22"/>
      <c r="BG70" s="22"/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0"/>
        <v>69</v>
      </c>
      <c r="B71" s="52">
        <v>46181</v>
      </c>
      <c r="C71" s="54" t="s">
        <v>2647</v>
      </c>
      <c r="D71" s="54" t="s">
        <v>2433</v>
      </c>
      <c r="E71" s="56"/>
      <c r="F71" s="54">
        <v>1</v>
      </c>
      <c r="G71" s="54" t="s">
        <v>65</v>
      </c>
      <c r="H71" s="54" t="str">
        <f t="shared" si="1"/>
        <v>DONE</v>
      </c>
      <c r="I71" s="54" t="s">
        <v>916</v>
      </c>
      <c r="J71" s="58" t="s">
        <v>166</v>
      </c>
      <c r="K71" s="58" t="s">
        <v>167</v>
      </c>
      <c r="L71" s="60">
        <v>12003</v>
      </c>
      <c r="M71" s="54" t="s">
        <v>352</v>
      </c>
      <c r="N71" s="54" t="s">
        <v>352</v>
      </c>
      <c r="O71" s="98" t="s">
        <v>91</v>
      </c>
      <c r="P71" s="64" t="s">
        <v>86</v>
      </c>
      <c r="Q71" s="64" t="s">
        <v>943</v>
      </c>
      <c r="R71" s="204">
        <v>200001082692</v>
      </c>
      <c r="S71" s="205">
        <v>46191</v>
      </c>
      <c r="T71" s="66" t="str">
        <f t="shared" si="2"/>
        <v>DONE</v>
      </c>
      <c r="U71" s="205">
        <v>46191</v>
      </c>
      <c r="V71" s="71">
        <v>9200097133</v>
      </c>
      <c r="W71" s="71">
        <v>47595</v>
      </c>
      <c r="X71" s="169">
        <v>46203</v>
      </c>
      <c r="Y71" s="69" t="str">
        <f t="shared" si="3"/>
        <v>DONE</v>
      </c>
      <c r="Z71" s="25">
        <v>51607</v>
      </c>
      <c r="AA71" s="179">
        <v>46203</v>
      </c>
      <c r="AB71" s="25" t="str">
        <f t="shared" si="4"/>
        <v>DONE</v>
      </c>
      <c r="AC71" s="71"/>
      <c r="AD71" s="54" t="s">
        <v>2699</v>
      </c>
      <c r="AE71" s="76">
        <v>46203</v>
      </c>
      <c r="AF71" s="69" t="str">
        <f t="shared" si="5"/>
        <v>DONE</v>
      </c>
      <c r="AG71" s="69">
        <v>46208</v>
      </c>
      <c r="AH71" s="170"/>
      <c r="AI71" s="77" t="e">
        <f t="shared" ca="1" si="31"/>
        <v>#NAME?</v>
      </c>
      <c r="AJ71" s="80" t="str">
        <f t="array" ref="AJ71">IFERROR(INDEX('[1]Master Price'!$E:$E,MATCH(D71,'[1]Master Price'!$B:$B,0)),"0")</f>
        <v>0</v>
      </c>
      <c r="AK71" s="80">
        <f t="shared" si="7"/>
        <v>0</v>
      </c>
      <c r="AL71" s="82" t="str">
        <f t="shared" si="8"/>
        <v>0-day</v>
      </c>
      <c r="AM71" s="82" t="str">
        <f t="shared" si="9"/>
        <v>0-day</v>
      </c>
      <c r="AN71" s="82" t="str">
        <f t="shared" si="10"/>
        <v>12-day</v>
      </c>
      <c r="AO71" s="82" t="str">
        <f t="shared" si="11"/>
        <v>0-day</v>
      </c>
      <c r="AP71" s="82" t="str">
        <f t="shared" si="12"/>
        <v>0-day</v>
      </c>
      <c r="AQ71" s="82" t="str">
        <f t="shared" si="13"/>
        <v>0-day</v>
      </c>
      <c r="AR71" s="5"/>
      <c r="AS71" s="83" t="str">
        <f t="shared" si="14"/>
        <v/>
      </c>
      <c r="AT71" s="85"/>
      <c r="AU71" s="84"/>
      <c r="AV71" s="85"/>
      <c r="AW71" s="86"/>
      <c r="AX71" s="85"/>
      <c r="AY71" s="86"/>
      <c r="AZ71" s="171"/>
      <c r="BA71" s="85"/>
      <c r="BB71" s="85"/>
      <c r="BC71" s="90"/>
      <c r="BD71" s="90"/>
      <c r="BE71" s="85"/>
      <c r="BF71" s="22"/>
      <c r="BG71" s="22"/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0"/>
        <v>70</v>
      </c>
      <c r="B72" s="52">
        <v>46181</v>
      </c>
      <c r="C72" s="54" t="s">
        <v>2647</v>
      </c>
      <c r="D72" s="54" t="s">
        <v>280</v>
      </c>
      <c r="E72" s="56" t="s">
        <v>281</v>
      </c>
      <c r="F72" s="54">
        <v>1</v>
      </c>
      <c r="G72" s="54" t="s">
        <v>65</v>
      </c>
      <c r="H72" s="54" t="str">
        <f t="shared" si="1"/>
        <v>DONE</v>
      </c>
      <c r="I72" s="54" t="s">
        <v>916</v>
      </c>
      <c r="J72" s="58" t="s">
        <v>166</v>
      </c>
      <c r="K72" s="58" t="s">
        <v>167</v>
      </c>
      <c r="L72" s="60">
        <v>12003</v>
      </c>
      <c r="M72" s="54" t="s">
        <v>352</v>
      </c>
      <c r="N72" s="54" t="s">
        <v>352</v>
      </c>
      <c r="O72" s="98" t="s">
        <v>91</v>
      </c>
      <c r="P72" s="64" t="s">
        <v>86</v>
      </c>
      <c r="Q72" s="64" t="s">
        <v>943</v>
      </c>
      <c r="R72" s="204">
        <v>200001082692</v>
      </c>
      <c r="S72" s="205">
        <v>46191</v>
      </c>
      <c r="T72" s="66" t="str">
        <f t="shared" si="2"/>
        <v>DONE</v>
      </c>
      <c r="U72" s="205">
        <v>46191</v>
      </c>
      <c r="V72" s="71">
        <v>9200097133</v>
      </c>
      <c r="W72" s="71">
        <v>47595</v>
      </c>
      <c r="X72" s="169">
        <v>46203</v>
      </c>
      <c r="Y72" s="69" t="str">
        <f t="shared" si="3"/>
        <v>DONE</v>
      </c>
      <c r="Z72" s="25">
        <v>51607</v>
      </c>
      <c r="AA72" s="179">
        <v>46203</v>
      </c>
      <c r="AB72" s="25" t="str">
        <f t="shared" si="4"/>
        <v>DONE</v>
      </c>
      <c r="AC72" s="71"/>
      <c r="AD72" s="54" t="s">
        <v>2699</v>
      </c>
      <c r="AE72" s="76">
        <v>46203</v>
      </c>
      <c r="AF72" s="69" t="str">
        <f t="shared" si="5"/>
        <v>DONE</v>
      </c>
      <c r="AG72" s="69">
        <v>46208</v>
      </c>
      <c r="AH72" s="170"/>
      <c r="AI72" s="77" t="e">
        <f t="shared" ca="1" si="31"/>
        <v>#NAME?</v>
      </c>
      <c r="AJ72" s="80" t="str">
        <f t="array" ref="AJ72">IFERROR(INDEX('[1]Master Price'!$E:$E,MATCH(D72,'[1]Master Price'!$B:$B,0)),"0")</f>
        <v>0</v>
      </c>
      <c r="AK72" s="80">
        <f t="shared" si="7"/>
        <v>0</v>
      </c>
      <c r="AL72" s="82" t="str">
        <f t="shared" si="8"/>
        <v>0-day</v>
      </c>
      <c r="AM72" s="82" t="str">
        <f t="shared" si="9"/>
        <v>0-day</v>
      </c>
      <c r="AN72" s="82" t="str">
        <f t="shared" si="10"/>
        <v>12-day</v>
      </c>
      <c r="AO72" s="82" t="str">
        <f t="shared" si="11"/>
        <v>0-day</v>
      </c>
      <c r="AP72" s="82" t="str">
        <f t="shared" si="12"/>
        <v>0-day</v>
      </c>
      <c r="AQ72" s="82" t="str">
        <f t="shared" si="13"/>
        <v>0-day</v>
      </c>
      <c r="AR72" s="5"/>
      <c r="AS72" s="83" t="str">
        <f t="shared" si="14"/>
        <v/>
      </c>
      <c r="AT72" s="85"/>
      <c r="AU72" s="84"/>
      <c r="AV72" s="85"/>
      <c r="AW72" s="86"/>
      <c r="AX72" s="85"/>
      <c r="AY72" s="86"/>
      <c r="AZ72" s="171"/>
      <c r="BA72" s="85"/>
      <c r="BB72" s="85"/>
      <c r="BC72" s="90"/>
      <c r="BD72" s="90"/>
      <c r="BE72" s="85"/>
      <c r="BF72" s="22"/>
      <c r="BG72" s="22"/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0"/>
        <v>71</v>
      </c>
      <c r="B73" s="52">
        <v>46181</v>
      </c>
      <c r="C73" s="54" t="s">
        <v>2647</v>
      </c>
      <c r="D73" s="54" t="s">
        <v>899</v>
      </c>
      <c r="E73" s="56" t="s">
        <v>900</v>
      </c>
      <c r="F73" s="54">
        <v>1</v>
      </c>
      <c r="G73" s="54" t="s">
        <v>65</v>
      </c>
      <c r="H73" s="54" t="str">
        <f t="shared" si="1"/>
        <v>DONE</v>
      </c>
      <c r="I73" s="54" t="s">
        <v>916</v>
      </c>
      <c r="J73" s="58" t="s">
        <v>166</v>
      </c>
      <c r="K73" s="58" t="s">
        <v>167</v>
      </c>
      <c r="L73" s="60">
        <v>12003</v>
      </c>
      <c r="M73" s="54" t="s">
        <v>352</v>
      </c>
      <c r="N73" s="54" t="s">
        <v>352</v>
      </c>
      <c r="O73" s="98" t="s">
        <v>91</v>
      </c>
      <c r="P73" s="64" t="s">
        <v>86</v>
      </c>
      <c r="Q73" s="64" t="s">
        <v>943</v>
      </c>
      <c r="R73" s="204">
        <v>200001082692</v>
      </c>
      <c r="S73" s="205">
        <v>46191</v>
      </c>
      <c r="T73" s="66" t="str">
        <f t="shared" si="2"/>
        <v>DONE</v>
      </c>
      <c r="U73" s="205">
        <v>46191</v>
      </c>
      <c r="V73" s="71">
        <v>9200097133</v>
      </c>
      <c r="W73" s="71">
        <v>47595</v>
      </c>
      <c r="X73" s="169">
        <v>46203</v>
      </c>
      <c r="Y73" s="69" t="str">
        <f t="shared" si="3"/>
        <v>DONE</v>
      </c>
      <c r="Z73" s="25">
        <v>51607</v>
      </c>
      <c r="AA73" s="179">
        <v>46203</v>
      </c>
      <c r="AB73" s="25" t="str">
        <f t="shared" si="4"/>
        <v>DONE</v>
      </c>
      <c r="AC73" s="71"/>
      <c r="AD73" s="54" t="s">
        <v>2699</v>
      </c>
      <c r="AE73" s="76">
        <v>46203</v>
      </c>
      <c r="AF73" s="69" t="str">
        <f t="shared" si="5"/>
        <v>DONE</v>
      </c>
      <c r="AG73" s="69">
        <v>46208</v>
      </c>
      <c r="AH73" s="170"/>
      <c r="AI73" s="77" t="e">
        <f t="shared" ca="1" si="31"/>
        <v>#NAME?</v>
      </c>
      <c r="AJ73" s="80" t="str">
        <f t="array" ref="AJ73">IFERROR(INDEX('[1]Master Price'!$E:$E,MATCH(D73,'[1]Master Price'!$B:$B,0)),"0")</f>
        <v>0</v>
      </c>
      <c r="AK73" s="80">
        <f t="shared" si="7"/>
        <v>0</v>
      </c>
      <c r="AL73" s="82" t="str">
        <f t="shared" si="8"/>
        <v>0-day</v>
      </c>
      <c r="AM73" s="82" t="str">
        <f t="shared" si="9"/>
        <v>0-day</v>
      </c>
      <c r="AN73" s="82" t="str">
        <f t="shared" si="10"/>
        <v>12-day</v>
      </c>
      <c r="AO73" s="82" t="str">
        <f t="shared" si="11"/>
        <v>0-day</v>
      </c>
      <c r="AP73" s="82" t="str">
        <f t="shared" si="12"/>
        <v>0-day</v>
      </c>
      <c r="AQ73" s="82" t="str">
        <f t="shared" si="13"/>
        <v>0-day</v>
      </c>
      <c r="AR73" s="5"/>
      <c r="AS73" s="83" t="str">
        <f t="shared" si="14"/>
        <v/>
      </c>
      <c r="AT73" s="85"/>
      <c r="AU73" s="84"/>
      <c r="AV73" s="85" t="e">
        <f t="shared" ref="AV73:AV257" ca="1" si="32">_xludf.ifna(INDEX($U:$U,MATCH(AT73,$C:$C,FALSE)),"")</f>
        <v>#NAME?</v>
      </c>
      <c r="AW73" s="86" t="e">
        <f t="shared" ref="AW73:AW257" ca="1" si="33">_xludf.ifna(INDEX($Z:$Z,MATCH(AT73,$C:$C,FALSE)),"")</f>
        <v>#NAME?</v>
      </c>
      <c r="AX73" s="85" t="e">
        <f t="shared" ref="AX73:AX257" ca="1" si="34">_xludf.ifna(INDEX($AA:$AA,MATCH(AT73,$C:$C,FALSE)),"")</f>
        <v>#NAME?</v>
      </c>
      <c r="AY73" s="86" t="str">
        <f t="shared" ref="AY73:AY257" si="35">IFERROR(INDEX($R:$R,MATCH(AT73,$C:$C,FALSE)),"")</f>
        <v/>
      </c>
      <c r="AZ73" s="171" t="e">
        <f t="shared" ref="AZ73:AZ94" ca="1" si="36">_xludf.ifna(INDEX($V:$V,MATCH(AT73,$C:$C,FALSE)),"")</f>
        <v>#NAME?</v>
      </c>
      <c r="BA73" s="85" t="e">
        <f t="shared" ref="BA73:BA94" ca="1" si="37">_xludf.ifna(INDEX($W:$W,MATCH(AT73,$C:$C,FALSE)),"")</f>
        <v>#NAME?</v>
      </c>
      <c r="BB73" s="85" t="e">
        <f t="shared" ref="BB73:BB94" ca="1" si="38">_xludf.ifna(INDEX($X:$X,MATCH(AT73,$C:$C,FALSE)),"")</f>
        <v>#NAME?</v>
      </c>
      <c r="BC73" s="90" t="e">
        <f t="shared" ref="BC73:BC257" ca="1" si="39">_xludf.ifna(INDEX($AD:$AD,MATCH(AT73,$C:$C,FALSE)),"")</f>
        <v>#NAME?</v>
      </c>
      <c r="BD73" s="90" t="e">
        <f t="shared" ref="BD73:BD257" ca="1" si="40">_xludf.ifna(INDEX($AE:$AE,MATCH(AT73,$C:$C,FALSE)),"")</f>
        <v>#NAME?</v>
      </c>
      <c r="BE73" s="85" t="e">
        <f t="shared" ref="BE73:BE257" ca="1" si="41">_xludf.ifna(INDEX($AG:$AG,MATCH(AT73,$C:$C,FALSE)),"")</f>
        <v>#NAME?</v>
      </c>
      <c r="BF73" s="22" t="e">
        <f t="shared" ref="BF73:BF257" ca="1" si="42">_xludf.ifna(INDEX($T:$T,MATCH(AT73,$C:$C,FALSE),""),"")</f>
        <v>#NAME?</v>
      </c>
      <c r="BG73" s="22" t="e">
        <f t="shared" ref="BG73:BG257" ca="1" si="43">_xludf.ifna(INDEX($AI:$AI,MATCH(AT73,$C:$C,FALSE)),"")</f>
        <v>#NAME?</v>
      </c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0"/>
        <v>72</v>
      </c>
      <c r="B74" s="52">
        <v>46181</v>
      </c>
      <c r="C74" s="54" t="s">
        <v>2647</v>
      </c>
      <c r="D74" s="54" t="s">
        <v>693</v>
      </c>
      <c r="E74" s="56" t="s">
        <v>694</v>
      </c>
      <c r="F74" s="54">
        <v>2</v>
      </c>
      <c r="G74" s="54" t="s">
        <v>65</v>
      </c>
      <c r="H74" s="54" t="str">
        <f t="shared" si="1"/>
        <v>DONE</v>
      </c>
      <c r="I74" s="54" t="s">
        <v>916</v>
      </c>
      <c r="J74" s="58" t="s">
        <v>166</v>
      </c>
      <c r="K74" s="58" t="s">
        <v>167</v>
      </c>
      <c r="L74" s="60">
        <v>12003</v>
      </c>
      <c r="M74" s="54" t="s">
        <v>352</v>
      </c>
      <c r="N74" s="54" t="s">
        <v>352</v>
      </c>
      <c r="O74" s="98" t="s">
        <v>91</v>
      </c>
      <c r="P74" s="64" t="s">
        <v>86</v>
      </c>
      <c r="Q74" s="64" t="s">
        <v>943</v>
      </c>
      <c r="R74" s="204">
        <v>200001082692</v>
      </c>
      <c r="S74" s="205">
        <v>46191</v>
      </c>
      <c r="T74" s="66" t="str">
        <f t="shared" si="2"/>
        <v>DONE</v>
      </c>
      <c r="U74" s="205">
        <v>46191</v>
      </c>
      <c r="V74" s="71">
        <v>9200097133</v>
      </c>
      <c r="W74" s="71">
        <v>47595</v>
      </c>
      <c r="X74" s="169">
        <v>46203</v>
      </c>
      <c r="Y74" s="69" t="str">
        <f t="shared" si="3"/>
        <v>DONE</v>
      </c>
      <c r="Z74" s="25">
        <v>51607</v>
      </c>
      <c r="AA74" s="179">
        <v>46203</v>
      </c>
      <c r="AB74" s="25" t="str">
        <f t="shared" si="4"/>
        <v>DONE</v>
      </c>
      <c r="AC74" s="71"/>
      <c r="AD74" s="54" t="s">
        <v>2699</v>
      </c>
      <c r="AE74" s="76">
        <v>46203</v>
      </c>
      <c r="AF74" s="69" t="str">
        <f t="shared" si="5"/>
        <v>DONE</v>
      </c>
      <c r="AG74" s="69">
        <v>46208</v>
      </c>
      <c r="AH74" s="170"/>
      <c r="AI74" s="77" t="e">
        <f t="shared" ca="1" si="31"/>
        <v>#NAME?</v>
      </c>
      <c r="AJ74" s="80" t="str">
        <f t="array" ref="AJ74">IFERROR(INDEX('[1]Master Price'!$E:$E,MATCH(D74,'[1]Master Price'!$B:$B,0)),"0")</f>
        <v>0</v>
      </c>
      <c r="AK74" s="80">
        <f t="shared" si="7"/>
        <v>0</v>
      </c>
      <c r="AL74" s="82" t="str">
        <f t="shared" si="8"/>
        <v>0-day</v>
      </c>
      <c r="AM74" s="82" t="str">
        <f t="shared" si="9"/>
        <v>0-day</v>
      </c>
      <c r="AN74" s="82" t="str">
        <f t="shared" si="10"/>
        <v>12-day</v>
      </c>
      <c r="AO74" s="82" t="str">
        <f t="shared" si="11"/>
        <v>0-day</v>
      </c>
      <c r="AP74" s="82" t="str">
        <f t="shared" si="12"/>
        <v>0-day</v>
      </c>
      <c r="AQ74" s="82" t="str">
        <f t="shared" si="13"/>
        <v>0-day</v>
      </c>
      <c r="AR74" s="5"/>
      <c r="AS74" s="83" t="str">
        <f t="shared" si="14"/>
        <v/>
      </c>
      <c r="AT74" s="85"/>
      <c r="AU74" s="84"/>
      <c r="AV74" s="85" t="e">
        <f t="shared" ca="1" si="32"/>
        <v>#NAME?</v>
      </c>
      <c r="AW74" s="86" t="e">
        <f t="shared" ca="1" si="33"/>
        <v>#NAME?</v>
      </c>
      <c r="AX74" s="85" t="e">
        <f t="shared" ca="1" si="34"/>
        <v>#NAME?</v>
      </c>
      <c r="AY74" s="86" t="str">
        <f t="shared" si="35"/>
        <v/>
      </c>
      <c r="AZ74" s="171" t="e">
        <f t="shared" ca="1" si="36"/>
        <v>#NAME?</v>
      </c>
      <c r="BA74" s="85" t="e">
        <f t="shared" ca="1" si="37"/>
        <v>#NAME?</v>
      </c>
      <c r="BB74" s="85" t="e">
        <f t="shared" ca="1" si="38"/>
        <v>#NAME?</v>
      </c>
      <c r="BC74" s="90" t="e">
        <f t="shared" ca="1" si="39"/>
        <v>#NAME?</v>
      </c>
      <c r="BD74" s="90" t="e">
        <f t="shared" ca="1" si="40"/>
        <v>#NAME?</v>
      </c>
      <c r="BE74" s="85" t="e">
        <f t="shared" ca="1" si="41"/>
        <v>#NAME?</v>
      </c>
      <c r="BF74" s="22" t="e">
        <f t="shared" ca="1" si="42"/>
        <v>#NAME?</v>
      </c>
      <c r="BG74" s="22" t="e">
        <f t="shared" ca="1" si="43"/>
        <v>#NAME?</v>
      </c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0"/>
        <v>73</v>
      </c>
      <c r="B75" s="52">
        <v>46179</v>
      </c>
      <c r="C75" s="54" t="s">
        <v>2651</v>
      </c>
      <c r="D75" s="54" t="s">
        <v>2711</v>
      </c>
      <c r="E75" s="56" t="s">
        <v>2712</v>
      </c>
      <c r="F75" s="54">
        <v>1</v>
      </c>
      <c r="G75" s="54" t="s">
        <v>65</v>
      </c>
      <c r="H75" s="54" t="str">
        <f t="shared" si="1"/>
        <v>DONE</v>
      </c>
      <c r="I75" s="54" t="s">
        <v>1679</v>
      </c>
      <c r="J75" s="58" t="s">
        <v>467</v>
      </c>
      <c r="K75" s="58" t="s">
        <v>106</v>
      </c>
      <c r="L75" s="60">
        <v>6775</v>
      </c>
      <c r="M75" s="54" t="s">
        <v>207</v>
      </c>
      <c r="N75" s="54" t="s">
        <v>207</v>
      </c>
      <c r="O75" s="114" t="s">
        <v>81</v>
      </c>
      <c r="P75" s="64" t="s">
        <v>2714</v>
      </c>
      <c r="Q75" s="64" t="s">
        <v>2332</v>
      </c>
      <c r="R75" s="204">
        <v>200001082651</v>
      </c>
      <c r="S75" s="205">
        <v>46191</v>
      </c>
      <c r="T75" s="66" t="str">
        <f t="shared" si="2"/>
        <v>DONE</v>
      </c>
      <c r="U75" s="205">
        <v>46191</v>
      </c>
      <c r="V75" s="71">
        <v>9200097143</v>
      </c>
      <c r="W75" s="71">
        <v>47641</v>
      </c>
      <c r="X75" s="169">
        <v>46203</v>
      </c>
      <c r="Y75" s="69" t="str">
        <f t="shared" si="3"/>
        <v>DONE</v>
      </c>
      <c r="Z75" s="25">
        <v>51768</v>
      </c>
      <c r="AA75" s="200">
        <v>46203</v>
      </c>
      <c r="AB75" s="25" t="str">
        <f t="shared" si="4"/>
        <v>DONE</v>
      </c>
      <c r="AC75" s="71"/>
      <c r="AD75" s="54" t="s">
        <v>2716</v>
      </c>
      <c r="AE75" s="76">
        <v>46203</v>
      </c>
      <c r="AF75" s="69" t="str">
        <f t="shared" si="5"/>
        <v>DONE</v>
      </c>
      <c r="AG75" s="69">
        <v>46209</v>
      </c>
      <c r="AH75" s="170"/>
      <c r="AI75" s="77" t="e">
        <f t="shared" ca="1" si="31"/>
        <v>#NAME?</v>
      </c>
      <c r="AJ75" s="80" t="str">
        <f t="array" ref="AJ75">IFERROR(INDEX('[1]Master Price'!$E:$E,MATCH(D75,'[1]Master Price'!$B:$B,0)),"0")</f>
        <v>0</v>
      </c>
      <c r="AK75" s="80">
        <f t="shared" si="7"/>
        <v>0</v>
      </c>
      <c r="AL75" s="82" t="str">
        <f t="shared" si="8"/>
        <v>0-day</v>
      </c>
      <c r="AM75" s="82" t="str">
        <f t="shared" si="9"/>
        <v>0-day</v>
      </c>
      <c r="AN75" s="82" t="str">
        <f t="shared" si="10"/>
        <v>12-day</v>
      </c>
      <c r="AO75" s="82" t="str">
        <f t="shared" si="11"/>
        <v>0-day</v>
      </c>
      <c r="AP75" s="82" t="str">
        <f t="shared" si="12"/>
        <v>0-day</v>
      </c>
      <c r="AQ75" s="82" t="str">
        <f t="shared" si="13"/>
        <v>0-day</v>
      </c>
      <c r="AR75" s="5"/>
      <c r="AS75" s="83" t="str">
        <f t="shared" si="14"/>
        <v/>
      </c>
      <c r="AT75" s="85"/>
      <c r="AU75" s="84"/>
      <c r="AV75" s="85" t="e">
        <f t="shared" ca="1" si="32"/>
        <v>#NAME?</v>
      </c>
      <c r="AW75" s="86" t="e">
        <f t="shared" ca="1" si="33"/>
        <v>#NAME?</v>
      </c>
      <c r="AX75" s="85" t="e">
        <f t="shared" ca="1" si="34"/>
        <v>#NAME?</v>
      </c>
      <c r="AY75" s="86" t="str">
        <f t="shared" si="35"/>
        <v/>
      </c>
      <c r="AZ75" s="171" t="e">
        <f t="shared" ca="1" si="36"/>
        <v>#NAME?</v>
      </c>
      <c r="BA75" s="85" t="e">
        <f t="shared" ca="1" si="37"/>
        <v>#NAME?</v>
      </c>
      <c r="BB75" s="85" t="e">
        <f t="shared" ca="1" si="38"/>
        <v>#NAME?</v>
      </c>
      <c r="BC75" s="90" t="e">
        <f t="shared" ca="1" si="39"/>
        <v>#NAME?</v>
      </c>
      <c r="BD75" s="90" t="e">
        <f t="shared" ca="1" si="40"/>
        <v>#NAME?</v>
      </c>
      <c r="BE75" s="85" t="e">
        <f t="shared" ca="1" si="41"/>
        <v>#NAME?</v>
      </c>
      <c r="BF75" s="22" t="e">
        <f t="shared" ca="1" si="42"/>
        <v>#NAME?</v>
      </c>
      <c r="BG75" s="22" t="e">
        <f t="shared" ca="1" si="43"/>
        <v>#NAME?</v>
      </c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0"/>
        <v>74</v>
      </c>
      <c r="B76" s="52">
        <v>46181</v>
      </c>
      <c r="C76" s="54" t="s">
        <v>2654</v>
      </c>
      <c r="D76" s="54" t="s">
        <v>189</v>
      </c>
      <c r="E76" s="56" t="s">
        <v>190</v>
      </c>
      <c r="F76" s="54">
        <v>1</v>
      </c>
      <c r="G76" s="54" t="s">
        <v>65</v>
      </c>
      <c r="H76" s="54" t="str">
        <f t="shared" si="1"/>
        <v>DONE</v>
      </c>
      <c r="I76" s="54" t="s">
        <v>965</v>
      </c>
      <c r="J76" s="58" t="s">
        <v>361</v>
      </c>
      <c r="K76" s="58" t="s">
        <v>362</v>
      </c>
      <c r="L76" s="60"/>
      <c r="M76" s="54" t="s">
        <v>2720</v>
      </c>
      <c r="N76" s="54" t="s">
        <v>2720</v>
      </c>
      <c r="O76" s="98" t="s">
        <v>91</v>
      </c>
      <c r="P76" s="64" t="s">
        <v>813</v>
      </c>
      <c r="Q76" s="64" t="s">
        <v>301</v>
      </c>
      <c r="R76" s="204">
        <v>200001082698</v>
      </c>
      <c r="S76" s="205">
        <v>46191</v>
      </c>
      <c r="T76" s="66" t="str">
        <f t="shared" si="2"/>
        <v>DONE</v>
      </c>
      <c r="U76" s="205">
        <v>46191</v>
      </c>
      <c r="V76" s="71">
        <v>9200097137</v>
      </c>
      <c r="W76" s="71">
        <v>47597</v>
      </c>
      <c r="X76" s="169">
        <v>46203</v>
      </c>
      <c r="Y76" s="69" t="str">
        <f t="shared" si="3"/>
        <v>DONE</v>
      </c>
      <c r="Z76" s="25">
        <v>51605</v>
      </c>
      <c r="AA76" s="179">
        <v>46203</v>
      </c>
      <c r="AB76" s="25" t="str">
        <f t="shared" si="4"/>
        <v>DONE</v>
      </c>
      <c r="AC76" s="71"/>
      <c r="AD76" s="54" t="s">
        <v>2721</v>
      </c>
      <c r="AE76" s="76">
        <v>46203</v>
      </c>
      <c r="AF76" s="69" t="str">
        <f t="shared" si="5"/>
        <v>DONE</v>
      </c>
      <c r="AG76" s="69">
        <v>46208</v>
      </c>
      <c r="AH76" s="170"/>
      <c r="AI76" s="77" t="e">
        <f t="shared" ca="1" si="31"/>
        <v>#NAME?</v>
      </c>
      <c r="AJ76" s="80" t="str">
        <f t="array" ref="AJ76">IFERROR(INDEX('[1]Master Price'!$E:$E,MATCH(D76,'[1]Master Price'!$B:$B,0)),"0")</f>
        <v>0</v>
      </c>
      <c r="AK76" s="80">
        <f t="shared" si="7"/>
        <v>0</v>
      </c>
      <c r="AL76" s="82" t="str">
        <f t="shared" si="8"/>
        <v>0-day</v>
      </c>
      <c r="AM76" s="82" t="str">
        <f t="shared" si="9"/>
        <v>0-day</v>
      </c>
      <c r="AN76" s="82" t="str">
        <f t="shared" si="10"/>
        <v>12-day</v>
      </c>
      <c r="AO76" s="82" t="str">
        <f t="shared" si="11"/>
        <v>0-day</v>
      </c>
      <c r="AP76" s="82" t="str">
        <f t="shared" si="12"/>
        <v>0-day</v>
      </c>
      <c r="AQ76" s="82" t="str">
        <f t="shared" si="13"/>
        <v>0-day</v>
      </c>
      <c r="AR76" s="5"/>
      <c r="AS76" s="83" t="str">
        <f t="shared" si="14"/>
        <v/>
      </c>
      <c r="AT76" s="85"/>
      <c r="AU76" s="84"/>
      <c r="AV76" s="85" t="e">
        <f t="shared" ca="1" si="32"/>
        <v>#NAME?</v>
      </c>
      <c r="AW76" s="86" t="e">
        <f t="shared" ca="1" si="33"/>
        <v>#NAME?</v>
      </c>
      <c r="AX76" s="85" t="e">
        <f t="shared" ca="1" si="34"/>
        <v>#NAME?</v>
      </c>
      <c r="AY76" s="86" t="str">
        <f t="shared" si="35"/>
        <v/>
      </c>
      <c r="AZ76" s="171" t="e">
        <f t="shared" ca="1" si="36"/>
        <v>#NAME?</v>
      </c>
      <c r="BA76" s="85" t="e">
        <f t="shared" ca="1" si="37"/>
        <v>#NAME?</v>
      </c>
      <c r="BB76" s="85" t="e">
        <f t="shared" ca="1" si="38"/>
        <v>#NAME?</v>
      </c>
      <c r="BC76" s="90" t="e">
        <f t="shared" ca="1" si="39"/>
        <v>#NAME?</v>
      </c>
      <c r="BD76" s="90" t="e">
        <f t="shared" ca="1" si="40"/>
        <v>#NAME?</v>
      </c>
      <c r="BE76" s="85" t="e">
        <f t="shared" ca="1" si="41"/>
        <v>#NAME?</v>
      </c>
      <c r="BF76" s="22" t="e">
        <f t="shared" ca="1" si="42"/>
        <v>#NAME?</v>
      </c>
      <c r="BG76" s="22" t="e">
        <f t="shared" ca="1" si="43"/>
        <v>#NAME?</v>
      </c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0"/>
        <v>75</v>
      </c>
      <c r="B77" s="52">
        <v>46182</v>
      </c>
      <c r="C77" s="54" t="s">
        <v>2657</v>
      </c>
      <c r="D77" s="54" t="s">
        <v>278</v>
      </c>
      <c r="E77" s="56" t="s">
        <v>279</v>
      </c>
      <c r="F77" s="54">
        <v>3</v>
      </c>
      <c r="G77" s="54" t="s">
        <v>65</v>
      </c>
      <c r="H77" s="54" t="str">
        <f t="shared" si="1"/>
        <v>DONE</v>
      </c>
      <c r="I77" s="54" t="s">
        <v>2724</v>
      </c>
      <c r="J77" s="62" t="s">
        <v>73</v>
      </c>
      <c r="K77" s="62" t="s">
        <v>73</v>
      </c>
      <c r="L77" s="60"/>
      <c r="M77" s="54" t="s">
        <v>2666</v>
      </c>
      <c r="N77" s="54" t="s">
        <v>2666</v>
      </c>
      <c r="O77" s="98" t="s">
        <v>91</v>
      </c>
      <c r="P77" s="64" t="s">
        <v>813</v>
      </c>
      <c r="Q77" s="64" t="s">
        <v>1327</v>
      </c>
      <c r="R77" s="204">
        <v>200001086930</v>
      </c>
      <c r="S77" s="205">
        <v>46196</v>
      </c>
      <c r="T77" s="66" t="str">
        <f t="shared" si="2"/>
        <v>DONE</v>
      </c>
      <c r="U77" s="205">
        <v>46197</v>
      </c>
      <c r="V77" s="71">
        <v>9200096739</v>
      </c>
      <c r="W77" s="71">
        <v>47570</v>
      </c>
      <c r="X77" s="169">
        <v>46203</v>
      </c>
      <c r="Y77" s="69" t="str">
        <f t="shared" si="3"/>
        <v>DONE</v>
      </c>
      <c r="Z77" s="25">
        <v>51711</v>
      </c>
      <c r="AA77" s="179">
        <v>46203</v>
      </c>
      <c r="AB77" s="25" t="str">
        <f t="shared" si="4"/>
        <v>DONE</v>
      </c>
      <c r="AC77" s="71"/>
      <c r="AD77" s="54" t="s">
        <v>2725</v>
      </c>
      <c r="AE77" s="76">
        <v>46203</v>
      </c>
      <c r="AF77" s="69" t="str">
        <f t="shared" si="5"/>
        <v>DONE</v>
      </c>
      <c r="AG77" s="69">
        <v>46209</v>
      </c>
      <c r="AH77" s="170"/>
      <c r="AI77" s="77" t="e">
        <f t="shared" ca="1" si="31"/>
        <v>#NAME?</v>
      </c>
      <c r="AJ77" s="80" t="str">
        <f t="array" ref="AJ77">IFERROR(INDEX('[1]Master Price'!$E:$E,MATCH(D77,'[1]Master Price'!$B:$B,0)),"0")</f>
        <v>0</v>
      </c>
      <c r="AK77" s="80">
        <f t="shared" si="7"/>
        <v>0</v>
      </c>
      <c r="AL77" s="82" t="str">
        <f t="shared" si="8"/>
        <v>0-day</v>
      </c>
      <c r="AM77" s="82" t="str">
        <f t="shared" si="9"/>
        <v>1-day</v>
      </c>
      <c r="AN77" s="82" t="str">
        <f t="shared" si="10"/>
        <v>7-day</v>
      </c>
      <c r="AO77" s="82" t="str">
        <f t="shared" si="11"/>
        <v>0-day</v>
      </c>
      <c r="AP77" s="82" t="str">
        <f t="shared" si="12"/>
        <v>0-day</v>
      </c>
      <c r="AQ77" s="82" t="str">
        <f t="shared" si="13"/>
        <v>0-day</v>
      </c>
      <c r="AR77" s="5"/>
      <c r="AS77" s="83" t="str">
        <f t="shared" si="14"/>
        <v/>
      </c>
      <c r="AT77" s="85"/>
      <c r="AU77" s="84"/>
      <c r="AV77" s="85" t="e">
        <f t="shared" ca="1" si="32"/>
        <v>#NAME?</v>
      </c>
      <c r="AW77" s="86" t="e">
        <f t="shared" ca="1" si="33"/>
        <v>#NAME?</v>
      </c>
      <c r="AX77" s="85" t="e">
        <f t="shared" ca="1" si="34"/>
        <v>#NAME?</v>
      </c>
      <c r="AY77" s="86" t="str">
        <f t="shared" si="35"/>
        <v/>
      </c>
      <c r="AZ77" s="171" t="e">
        <f t="shared" ca="1" si="36"/>
        <v>#NAME?</v>
      </c>
      <c r="BA77" s="85" t="e">
        <f t="shared" ca="1" si="37"/>
        <v>#NAME?</v>
      </c>
      <c r="BB77" s="85" t="e">
        <f t="shared" ca="1" si="38"/>
        <v>#NAME?</v>
      </c>
      <c r="BC77" s="90" t="e">
        <f t="shared" ca="1" si="39"/>
        <v>#NAME?</v>
      </c>
      <c r="BD77" s="90" t="e">
        <f t="shared" ca="1" si="40"/>
        <v>#NAME?</v>
      </c>
      <c r="BE77" s="85" t="e">
        <f t="shared" ca="1" si="41"/>
        <v>#NAME?</v>
      </c>
      <c r="BF77" s="22" t="e">
        <f t="shared" ca="1" si="42"/>
        <v>#NAME?</v>
      </c>
      <c r="BG77" s="22" t="e">
        <f t="shared" ca="1" si="43"/>
        <v>#NAME?</v>
      </c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0"/>
        <v>76</v>
      </c>
      <c r="B78" s="52">
        <v>46184</v>
      </c>
      <c r="C78" s="54" t="s">
        <v>2730</v>
      </c>
      <c r="D78" s="54" t="s">
        <v>820</v>
      </c>
      <c r="E78" s="56" t="s">
        <v>821</v>
      </c>
      <c r="F78" s="54">
        <v>1</v>
      </c>
      <c r="G78" s="54" t="s">
        <v>65</v>
      </c>
      <c r="H78" s="54" t="str">
        <f t="shared" si="1"/>
        <v>DONE</v>
      </c>
      <c r="I78" s="54" t="s">
        <v>1875</v>
      </c>
      <c r="J78" s="58" t="s">
        <v>166</v>
      </c>
      <c r="K78" s="58" t="s">
        <v>167</v>
      </c>
      <c r="L78" s="60"/>
      <c r="M78" s="25" t="str">
        <f t="shared" ref="M78:M83" si="44">N78</f>
        <v>REPLACE ROTARY</v>
      </c>
      <c r="N78" s="54" t="s">
        <v>2731</v>
      </c>
      <c r="O78" s="98" t="s">
        <v>91</v>
      </c>
      <c r="P78" s="64" t="s">
        <v>87</v>
      </c>
      <c r="Q78" s="64" t="s">
        <v>1327</v>
      </c>
      <c r="R78" s="204">
        <v>200001079676</v>
      </c>
      <c r="S78" s="205">
        <v>46191</v>
      </c>
      <c r="T78" s="66" t="str">
        <f t="shared" si="2"/>
        <v>DONE</v>
      </c>
      <c r="U78" s="205">
        <v>46191</v>
      </c>
      <c r="V78" s="71">
        <v>9200096086</v>
      </c>
      <c r="W78" s="71">
        <v>47500</v>
      </c>
      <c r="X78" s="169">
        <v>46203</v>
      </c>
      <c r="Y78" s="69" t="str">
        <f t="shared" si="3"/>
        <v>DONE</v>
      </c>
      <c r="Z78" s="25">
        <v>51631</v>
      </c>
      <c r="AA78" s="179">
        <v>46203</v>
      </c>
      <c r="AB78" s="25" t="str">
        <f t="shared" si="4"/>
        <v>DONE</v>
      </c>
      <c r="AC78" s="71"/>
      <c r="AD78" s="54" t="s">
        <v>2732</v>
      </c>
      <c r="AE78" s="76">
        <v>46203</v>
      </c>
      <c r="AF78" s="69" t="str">
        <f t="shared" si="5"/>
        <v>DONE</v>
      </c>
      <c r="AG78" s="69">
        <v>46208</v>
      </c>
      <c r="AH78" s="170"/>
      <c r="AI78" s="77" t="e">
        <f t="shared" ca="1" si="31"/>
        <v>#NAME?</v>
      </c>
      <c r="AJ78" s="80" t="str">
        <f t="array" ref="AJ78">IFERROR(INDEX('[1]Master Price'!$E:$E,MATCH(D78,'[1]Master Price'!$B:$B,0)),"0")</f>
        <v>0</v>
      </c>
      <c r="AK78" s="80">
        <f t="shared" si="7"/>
        <v>0</v>
      </c>
      <c r="AL78" s="82" t="str">
        <f t="shared" si="8"/>
        <v>0-day</v>
      </c>
      <c r="AM78" s="82" t="str">
        <f t="shared" si="9"/>
        <v>0-day</v>
      </c>
      <c r="AN78" s="82" t="str">
        <f t="shared" si="10"/>
        <v>12-day</v>
      </c>
      <c r="AO78" s="82" t="str">
        <f t="shared" si="11"/>
        <v>0-day</v>
      </c>
      <c r="AP78" s="82" t="str">
        <f t="shared" si="12"/>
        <v>0-day</v>
      </c>
      <c r="AQ78" s="82" t="str">
        <f t="shared" si="13"/>
        <v>0-day</v>
      </c>
      <c r="AR78" s="5"/>
      <c r="AS78" s="83">
        <f t="shared" si="14"/>
        <v>76</v>
      </c>
      <c r="AT78" s="85" t="str">
        <f t="shared" ref="AT78:AT289" si="45">C78</f>
        <v>GMIAMMIPT/2026/06/1623</v>
      </c>
      <c r="AU78" s="84" t="e">
        <f t="shared" ref="AU78:AU289" ca="1" si="46">_xludf.ifna(INDEX($B:$B,MATCH(AT78,$C:$C,FALSE)),"")</f>
        <v>#NAME?</v>
      </c>
      <c r="AV78" s="85" t="e">
        <f t="shared" ca="1" si="32"/>
        <v>#NAME?</v>
      </c>
      <c r="AW78" s="86" t="e">
        <f t="shared" ca="1" si="33"/>
        <v>#NAME?</v>
      </c>
      <c r="AX78" s="85" t="e">
        <f t="shared" ca="1" si="34"/>
        <v>#NAME?</v>
      </c>
      <c r="AY78" s="86">
        <f t="shared" si="35"/>
        <v>200001079676</v>
      </c>
      <c r="AZ78" s="171" t="e">
        <f t="shared" ca="1" si="36"/>
        <v>#NAME?</v>
      </c>
      <c r="BA78" s="85" t="e">
        <f t="shared" ca="1" si="37"/>
        <v>#NAME?</v>
      </c>
      <c r="BB78" s="85" t="e">
        <f t="shared" ca="1" si="38"/>
        <v>#NAME?</v>
      </c>
      <c r="BC78" s="90" t="e">
        <f t="shared" ca="1" si="39"/>
        <v>#NAME?</v>
      </c>
      <c r="BD78" s="90" t="e">
        <f t="shared" ca="1" si="40"/>
        <v>#NAME?</v>
      </c>
      <c r="BE78" s="85" t="e">
        <f t="shared" ca="1" si="41"/>
        <v>#NAME?</v>
      </c>
      <c r="BF78" s="22" t="e">
        <f t="shared" ca="1" si="42"/>
        <v>#NAME?</v>
      </c>
      <c r="BG78" s="22" t="e">
        <f t="shared" ca="1" si="43"/>
        <v>#NAME?</v>
      </c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0"/>
        <v>77</v>
      </c>
      <c r="B79" s="52">
        <v>46183</v>
      </c>
      <c r="C79" s="54" t="s">
        <v>2737</v>
      </c>
      <c r="D79" s="54" t="s">
        <v>163</v>
      </c>
      <c r="E79" s="56" t="s">
        <v>164</v>
      </c>
      <c r="F79" s="54">
        <v>2</v>
      </c>
      <c r="G79" s="54" t="s">
        <v>65</v>
      </c>
      <c r="H79" s="54" t="str">
        <f t="shared" si="1"/>
        <v>DONE</v>
      </c>
      <c r="I79" s="54" t="s">
        <v>615</v>
      </c>
      <c r="J79" s="58" t="s">
        <v>616</v>
      </c>
      <c r="K79" s="58" t="s">
        <v>79</v>
      </c>
      <c r="L79" s="60"/>
      <c r="M79" s="25" t="str">
        <f t="shared" si="44"/>
        <v>UNTUK SEKAT RADIATOR</v>
      </c>
      <c r="N79" s="54" t="s">
        <v>2738</v>
      </c>
      <c r="O79" s="96" t="s">
        <v>85</v>
      </c>
      <c r="P79" s="64" t="s">
        <v>87</v>
      </c>
      <c r="Q79" s="64" t="s">
        <v>338</v>
      </c>
      <c r="R79" s="204">
        <v>200001082712</v>
      </c>
      <c r="S79" s="205">
        <v>46191</v>
      </c>
      <c r="T79" s="66" t="str">
        <f t="shared" si="2"/>
        <v>DONE</v>
      </c>
      <c r="U79" s="205">
        <v>46191</v>
      </c>
      <c r="V79" s="71">
        <v>9200096342</v>
      </c>
      <c r="W79" s="71">
        <v>47543</v>
      </c>
      <c r="X79" s="169">
        <v>46203</v>
      </c>
      <c r="Y79" s="69" t="str">
        <f t="shared" si="3"/>
        <v>DONE</v>
      </c>
      <c r="Z79" s="25">
        <v>51684</v>
      </c>
      <c r="AA79" s="179">
        <v>46203</v>
      </c>
      <c r="AB79" s="25" t="str">
        <f t="shared" si="4"/>
        <v>DONE</v>
      </c>
      <c r="AC79" s="71"/>
      <c r="AD79" s="54" t="s">
        <v>2739</v>
      </c>
      <c r="AE79" s="76">
        <v>46203</v>
      </c>
      <c r="AF79" s="69" t="str">
        <f t="shared" si="5"/>
        <v>DONE</v>
      </c>
      <c r="AG79" s="69">
        <v>46208</v>
      </c>
      <c r="AH79" s="170"/>
      <c r="AI79" s="77" t="e">
        <f t="shared" ca="1" si="31"/>
        <v>#NAME?</v>
      </c>
      <c r="AJ79" s="80" t="str">
        <f t="array" ref="AJ79">IFERROR(INDEX('[1]Master Price'!$E:$E,MATCH(D79,'[1]Master Price'!$B:$B,0)),"0")</f>
        <v>0</v>
      </c>
      <c r="AK79" s="80">
        <f t="shared" si="7"/>
        <v>0</v>
      </c>
      <c r="AL79" s="82" t="str">
        <f t="shared" si="8"/>
        <v>0-day</v>
      </c>
      <c r="AM79" s="82" t="str">
        <f t="shared" si="9"/>
        <v>0-day</v>
      </c>
      <c r="AN79" s="82" t="str">
        <f t="shared" si="10"/>
        <v>12-day</v>
      </c>
      <c r="AO79" s="82" t="str">
        <f t="shared" si="11"/>
        <v>0-day</v>
      </c>
      <c r="AP79" s="82" t="str">
        <f t="shared" si="12"/>
        <v>0-day</v>
      </c>
      <c r="AQ79" s="82" t="str">
        <f t="shared" si="13"/>
        <v>0-day</v>
      </c>
      <c r="AR79" s="5"/>
      <c r="AS79" s="83">
        <f t="shared" si="14"/>
        <v>77</v>
      </c>
      <c r="AT79" s="85" t="str">
        <f t="shared" si="45"/>
        <v>GMIAMMIPT/2026/06/1624</v>
      </c>
      <c r="AU79" s="84" t="e">
        <f t="shared" ca="1" si="46"/>
        <v>#NAME?</v>
      </c>
      <c r="AV79" s="85" t="e">
        <f t="shared" ca="1" si="32"/>
        <v>#NAME?</v>
      </c>
      <c r="AW79" s="86" t="e">
        <f t="shared" ca="1" si="33"/>
        <v>#NAME?</v>
      </c>
      <c r="AX79" s="85" t="e">
        <f t="shared" ca="1" si="34"/>
        <v>#NAME?</v>
      </c>
      <c r="AY79" s="86">
        <f t="shared" si="35"/>
        <v>200001082712</v>
      </c>
      <c r="AZ79" s="171" t="e">
        <f t="shared" ca="1" si="36"/>
        <v>#NAME?</v>
      </c>
      <c r="BA79" s="85" t="e">
        <f t="shared" ca="1" si="37"/>
        <v>#NAME?</v>
      </c>
      <c r="BB79" s="85" t="e">
        <f t="shared" ca="1" si="38"/>
        <v>#NAME?</v>
      </c>
      <c r="BC79" s="90" t="e">
        <f t="shared" ca="1" si="39"/>
        <v>#NAME?</v>
      </c>
      <c r="BD79" s="90" t="e">
        <f t="shared" ca="1" si="40"/>
        <v>#NAME?</v>
      </c>
      <c r="BE79" s="85" t="e">
        <f t="shared" ca="1" si="41"/>
        <v>#NAME?</v>
      </c>
      <c r="BF79" s="22" t="e">
        <f t="shared" ca="1" si="42"/>
        <v>#NAME?</v>
      </c>
      <c r="BG79" s="22" t="e">
        <f t="shared" ca="1" si="43"/>
        <v>#NAME?</v>
      </c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0"/>
        <v>78</v>
      </c>
      <c r="B80" s="52">
        <v>46184</v>
      </c>
      <c r="C80" s="54" t="s">
        <v>2740</v>
      </c>
      <c r="D80" s="54" t="s">
        <v>765</v>
      </c>
      <c r="E80" s="56" t="s">
        <v>766</v>
      </c>
      <c r="F80" s="54">
        <v>1</v>
      </c>
      <c r="G80" s="54" t="s">
        <v>65</v>
      </c>
      <c r="H80" s="54" t="str">
        <f t="shared" si="1"/>
        <v>DONE</v>
      </c>
      <c r="I80" s="54" t="s">
        <v>1138</v>
      </c>
      <c r="J80" s="58" t="s">
        <v>180</v>
      </c>
      <c r="K80" s="58" t="s">
        <v>79</v>
      </c>
      <c r="L80" s="60"/>
      <c r="M80" s="25" t="str">
        <f t="shared" si="44"/>
        <v>REPLACE V-V-BELT</v>
      </c>
      <c r="N80" s="54" t="s">
        <v>2741</v>
      </c>
      <c r="O80" s="98" t="s">
        <v>91</v>
      </c>
      <c r="P80" s="64" t="s">
        <v>87</v>
      </c>
      <c r="Q80" s="64" t="s">
        <v>1394</v>
      </c>
      <c r="R80" s="204">
        <v>200001081970</v>
      </c>
      <c r="S80" s="205">
        <v>46191</v>
      </c>
      <c r="T80" s="66" t="str">
        <f t="shared" si="2"/>
        <v>DONE</v>
      </c>
      <c r="U80" s="205">
        <v>46191</v>
      </c>
      <c r="V80" s="71">
        <v>9200097136</v>
      </c>
      <c r="W80" s="71">
        <v>47598</v>
      </c>
      <c r="X80" s="169">
        <v>46203</v>
      </c>
      <c r="Y80" s="69" t="str">
        <f t="shared" si="3"/>
        <v>DONE</v>
      </c>
      <c r="Z80" s="25">
        <v>51603</v>
      </c>
      <c r="AA80" s="179">
        <v>46203</v>
      </c>
      <c r="AB80" s="25" t="str">
        <f t="shared" si="4"/>
        <v>DONE</v>
      </c>
      <c r="AC80" s="71"/>
      <c r="AD80" s="54" t="s">
        <v>2742</v>
      </c>
      <c r="AE80" s="76">
        <v>46203</v>
      </c>
      <c r="AF80" s="69" t="str">
        <f t="shared" si="5"/>
        <v>DONE</v>
      </c>
      <c r="AG80" s="69">
        <v>46208</v>
      </c>
      <c r="AH80" s="170"/>
      <c r="AI80" s="77" t="e">
        <f t="shared" ca="1" si="31"/>
        <v>#NAME?</v>
      </c>
      <c r="AJ80" s="80" t="str">
        <f t="array" ref="AJ80">IFERROR(INDEX('[1]Master Price'!$E:$E,MATCH(D80,'[1]Master Price'!$B:$B,0)),"0")</f>
        <v>0</v>
      </c>
      <c r="AK80" s="80">
        <f t="shared" si="7"/>
        <v>0</v>
      </c>
      <c r="AL80" s="82" t="str">
        <f t="shared" si="8"/>
        <v>0-day</v>
      </c>
      <c r="AM80" s="82" t="str">
        <f t="shared" si="9"/>
        <v>0-day</v>
      </c>
      <c r="AN80" s="82" t="str">
        <f t="shared" si="10"/>
        <v>12-day</v>
      </c>
      <c r="AO80" s="82" t="str">
        <f t="shared" si="11"/>
        <v>0-day</v>
      </c>
      <c r="AP80" s="82" t="str">
        <f t="shared" si="12"/>
        <v>0-day</v>
      </c>
      <c r="AQ80" s="82" t="str">
        <f t="shared" si="13"/>
        <v>0-day</v>
      </c>
      <c r="AR80" s="5"/>
      <c r="AS80" s="83">
        <f t="shared" si="14"/>
        <v>78</v>
      </c>
      <c r="AT80" s="85" t="str">
        <f t="shared" si="45"/>
        <v>GMIAMMIPT/2026/06/1625</v>
      </c>
      <c r="AU80" s="84" t="e">
        <f t="shared" ca="1" si="46"/>
        <v>#NAME?</v>
      </c>
      <c r="AV80" s="85" t="e">
        <f t="shared" ca="1" si="32"/>
        <v>#NAME?</v>
      </c>
      <c r="AW80" s="86" t="e">
        <f t="shared" ca="1" si="33"/>
        <v>#NAME?</v>
      </c>
      <c r="AX80" s="85" t="e">
        <f t="shared" ca="1" si="34"/>
        <v>#NAME?</v>
      </c>
      <c r="AY80" s="86">
        <f t="shared" si="35"/>
        <v>200001081970</v>
      </c>
      <c r="AZ80" s="171" t="e">
        <f t="shared" ca="1" si="36"/>
        <v>#NAME?</v>
      </c>
      <c r="BA80" s="85" t="e">
        <f t="shared" ca="1" si="37"/>
        <v>#NAME?</v>
      </c>
      <c r="BB80" s="85" t="e">
        <f t="shared" ca="1" si="38"/>
        <v>#NAME?</v>
      </c>
      <c r="BC80" s="90" t="e">
        <f t="shared" ca="1" si="39"/>
        <v>#NAME?</v>
      </c>
      <c r="BD80" s="90" t="e">
        <f t="shared" ca="1" si="40"/>
        <v>#NAME?</v>
      </c>
      <c r="BE80" s="85" t="e">
        <f t="shared" ca="1" si="41"/>
        <v>#NAME?</v>
      </c>
      <c r="BF80" s="22" t="e">
        <f t="shared" ca="1" si="42"/>
        <v>#NAME?</v>
      </c>
      <c r="BG80" s="22" t="e">
        <f t="shared" ca="1" si="43"/>
        <v>#NAME?</v>
      </c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0"/>
        <v>79</v>
      </c>
      <c r="B81" s="52">
        <v>46184</v>
      </c>
      <c r="C81" s="54" t="s">
        <v>2743</v>
      </c>
      <c r="D81" s="54" t="s">
        <v>765</v>
      </c>
      <c r="E81" s="56" t="s">
        <v>766</v>
      </c>
      <c r="F81" s="54">
        <v>1</v>
      </c>
      <c r="G81" s="54" t="s">
        <v>65</v>
      </c>
      <c r="H81" s="54" t="str">
        <f t="shared" si="1"/>
        <v>DONE</v>
      </c>
      <c r="I81" s="54" t="s">
        <v>2744</v>
      </c>
      <c r="J81" s="58" t="s">
        <v>180</v>
      </c>
      <c r="K81" s="58" t="s">
        <v>79</v>
      </c>
      <c r="L81" s="60"/>
      <c r="M81" s="25" t="str">
        <f t="shared" si="44"/>
        <v>REPLACE V-V-BELT</v>
      </c>
      <c r="N81" s="54" t="s">
        <v>2741</v>
      </c>
      <c r="O81" s="98" t="s">
        <v>91</v>
      </c>
      <c r="P81" s="64" t="s">
        <v>87</v>
      </c>
      <c r="Q81" s="64" t="s">
        <v>1394</v>
      </c>
      <c r="R81" s="204">
        <v>200001082736</v>
      </c>
      <c r="S81" s="205">
        <v>46191</v>
      </c>
      <c r="T81" s="66" t="str">
        <f t="shared" si="2"/>
        <v>DONE</v>
      </c>
      <c r="U81" s="205">
        <v>46191</v>
      </c>
      <c r="V81" s="71">
        <v>9200096063</v>
      </c>
      <c r="W81" s="71">
        <v>47475</v>
      </c>
      <c r="X81" s="169">
        <v>46203</v>
      </c>
      <c r="Y81" s="69" t="str">
        <f t="shared" si="3"/>
        <v>DONE</v>
      </c>
      <c r="Z81" s="25">
        <v>51596</v>
      </c>
      <c r="AA81" s="179">
        <v>46203</v>
      </c>
      <c r="AB81" s="25" t="str">
        <f t="shared" si="4"/>
        <v>DONE</v>
      </c>
      <c r="AC81" s="71"/>
      <c r="AD81" s="54" t="s">
        <v>2746</v>
      </c>
      <c r="AE81" s="76">
        <v>46203</v>
      </c>
      <c r="AF81" s="69" t="str">
        <f t="shared" si="5"/>
        <v>DONE</v>
      </c>
      <c r="AG81" s="69">
        <v>46208</v>
      </c>
      <c r="AH81" s="170"/>
      <c r="AI81" s="77" t="e">
        <f t="shared" ca="1" si="31"/>
        <v>#NAME?</v>
      </c>
      <c r="AJ81" s="80" t="str">
        <f t="array" ref="AJ81">IFERROR(INDEX('[1]Master Price'!$E:$E,MATCH(D81,'[1]Master Price'!$B:$B,0)),"0")</f>
        <v>0</v>
      </c>
      <c r="AK81" s="80">
        <f t="shared" si="7"/>
        <v>0</v>
      </c>
      <c r="AL81" s="82" t="str">
        <f t="shared" si="8"/>
        <v>0-day</v>
      </c>
      <c r="AM81" s="82" t="str">
        <f t="shared" si="9"/>
        <v>0-day</v>
      </c>
      <c r="AN81" s="82" t="str">
        <f t="shared" si="10"/>
        <v>12-day</v>
      </c>
      <c r="AO81" s="82" t="str">
        <f t="shared" si="11"/>
        <v>0-day</v>
      </c>
      <c r="AP81" s="82" t="str">
        <f t="shared" si="12"/>
        <v>0-day</v>
      </c>
      <c r="AQ81" s="82" t="str">
        <f t="shared" si="13"/>
        <v>0-day</v>
      </c>
      <c r="AR81" s="5"/>
      <c r="AS81" s="83">
        <f t="shared" si="14"/>
        <v>79</v>
      </c>
      <c r="AT81" s="85" t="str">
        <f t="shared" si="45"/>
        <v>GMIAMMIPT/2026/06/1626</v>
      </c>
      <c r="AU81" s="84" t="e">
        <f t="shared" ca="1" si="46"/>
        <v>#NAME?</v>
      </c>
      <c r="AV81" s="85" t="e">
        <f t="shared" ca="1" si="32"/>
        <v>#NAME?</v>
      </c>
      <c r="AW81" s="86" t="e">
        <f t="shared" ca="1" si="33"/>
        <v>#NAME?</v>
      </c>
      <c r="AX81" s="85" t="e">
        <f t="shared" ca="1" si="34"/>
        <v>#NAME?</v>
      </c>
      <c r="AY81" s="86">
        <f t="shared" si="35"/>
        <v>200001082736</v>
      </c>
      <c r="AZ81" s="171" t="e">
        <f t="shared" ca="1" si="36"/>
        <v>#NAME?</v>
      </c>
      <c r="BA81" s="85" t="e">
        <f t="shared" ca="1" si="37"/>
        <v>#NAME?</v>
      </c>
      <c r="BB81" s="85" t="e">
        <f t="shared" ca="1" si="38"/>
        <v>#NAME?</v>
      </c>
      <c r="BC81" s="90" t="e">
        <f t="shared" ca="1" si="39"/>
        <v>#NAME?</v>
      </c>
      <c r="BD81" s="90" t="e">
        <f t="shared" ca="1" si="40"/>
        <v>#NAME?</v>
      </c>
      <c r="BE81" s="85" t="e">
        <f t="shared" ca="1" si="41"/>
        <v>#NAME?</v>
      </c>
      <c r="BF81" s="22" t="e">
        <f t="shared" ca="1" si="42"/>
        <v>#NAME?</v>
      </c>
      <c r="BG81" s="22" t="e">
        <f t="shared" ca="1" si="43"/>
        <v>#NAME?</v>
      </c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0"/>
        <v>80</v>
      </c>
      <c r="B82" s="52">
        <v>46184</v>
      </c>
      <c r="C82" s="54" t="s">
        <v>2748</v>
      </c>
      <c r="D82" s="54" t="s">
        <v>408</v>
      </c>
      <c r="E82" s="56" t="s">
        <v>409</v>
      </c>
      <c r="F82" s="54">
        <v>1</v>
      </c>
      <c r="G82" s="54" t="s">
        <v>65</v>
      </c>
      <c r="H82" s="54" t="str">
        <f t="shared" si="1"/>
        <v>DONE</v>
      </c>
      <c r="I82" s="54" t="s">
        <v>615</v>
      </c>
      <c r="J82" s="58" t="s">
        <v>616</v>
      </c>
      <c r="K82" s="58" t="s">
        <v>79</v>
      </c>
      <c r="L82" s="60"/>
      <c r="M82" s="25" t="str">
        <f t="shared" si="44"/>
        <v>TERMINAL BATREY CRACK</v>
      </c>
      <c r="N82" s="54" t="s">
        <v>2483</v>
      </c>
      <c r="O82" s="96" t="s">
        <v>85</v>
      </c>
      <c r="P82" s="64" t="s">
        <v>87</v>
      </c>
      <c r="Q82" s="64" t="s">
        <v>338</v>
      </c>
      <c r="R82" s="204">
        <v>200001084244</v>
      </c>
      <c r="S82" s="205">
        <v>46192</v>
      </c>
      <c r="T82" s="66" t="str">
        <f t="shared" si="2"/>
        <v>DONE</v>
      </c>
      <c r="U82" s="205">
        <v>46192</v>
      </c>
      <c r="V82" s="71">
        <v>9200097179</v>
      </c>
      <c r="W82" s="71">
        <v>47644</v>
      </c>
      <c r="X82" s="169">
        <v>46203</v>
      </c>
      <c r="Y82" s="69" t="str">
        <f t="shared" si="3"/>
        <v>DONE</v>
      </c>
      <c r="Z82" s="25">
        <v>51771</v>
      </c>
      <c r="AA82" s="179">
        <v>46203</v>
      </c>
      <c r="AB82" s="25" t="str">
        <f t="shared" si="4"/>
        <v>DONE</v>
      </c>
      <c r="AC82" s="71"/>
      <c r="AD82" s="54" t="s">
        <v>2749</v>
      </c>
      <c r="AE82" s="76">
        <v>46203</v>
      </c>
      <c r="AF82" s="69" t="str">
        <f t="shared" si="5"/>
        <v>DONE</v>
      </c>
      <c r="AG82" s="69">
        <v>46209</v>
      </c>
      <c r="AH82" s="170"/>
      <c r="AI82" s="77" t="e">
        <f t="shared" ca="1" si="31"/>
        <v>#NAME?</v>
      </c>
      <c r="AJ82" s="80" t="str">
        <f t="array" ref="AJ82">IFERROR(INDEX('[1]Master Price'!$E:$E,MATCH(D82,'[1]Master Price'!$B:$B,0)),"0")</f>
        <v>0</v>
      </c>
      <c r="AK82" s="80">
        <f t="shared" si="7"/>
        <v>0</v>
      </c>
      <c r="AL82" s="82" t="str">
        <f t="shared" si="8"/>
        <v>0-day</v>
      </c>
      <c r="AM82" s="82" t="str">
        <f t="shared" si="9"/>
        <v>0-day</v>
      </c>
      <c r="AN82" s="82" t="str">
        <f t="shared" si="10"/>
        <v>11-day</v>
      </c>
      <c r="AO82" s="82" t="str">
        <f t="shared" si="11"/>
        <v>0-day</v>
      </c>
      <c r="AP82" s="82" t="str">
        <f t="shared" si="12"/>
        <v>0-day</v>
      </c>
      <c r="AQ82" s="82" t="str">
        <f t="shared" si="13"/>
        <v>0-day</v>
      </c>
      <c r="AR82" s="5"/>
      <c r="AS82" s="83">
        <f t="shared" si="14"/>
        <v>80</v>
      </c>
      <c r="AT82" s="85" t="str">
        <f t="shared" si="45"/>
        <v>GMIAMMIPT/2026/06/1627</v>
      </c>
      <c r="AU82" s="84" t="e">
        <f t="shared" ca="1" si="46"/>
        <v>#NAME?</v>
      </c>
      <c r="AV82" s="85" t="e">
        <f t="shared" ca="1" si="32"/>
        <v>#NAME?</v>
      </c>
      <c r="AW82" s="86" t="e">
        <f t="shared" ca="1" si="33"/>
        <v>#NAME?</v>
      </c>
      <c r="AX82" s="85" t="e">
        <f t="shared" ca="1" si="34"/>
        <v>#NAME?</v>
      </c>
      <c r="AY82" s="86">
        <f t="shared" si="35"/>
        <v>200001084244</v>
      </c>
      <c r="AZ82" s="171" t="e">
        <f t="shared" ca="1" si="36"/>
        <v>#NAME?</v>
      </c>
      <c r="BA82" s="85" t="e">
        <f t="shared" ca="1" si="37"/>
        <v>#NAME?</v>
      </c>
      <c r="BB82" s="85" t="e">
        <f t="shared" ca="1" si="38"/>
        <v>#NAME?</v>
      </c>
      <c r="BC82" s="90" t="e">
        <f t="shared" ca="1" si="39"/>
        <v>#NAME?</v>
      </c>
      <c r="BD82" s="90" t="e">
        <f t="shared" ca="1" si="40"/>
        <v>#NAME?</v>
      </c>
      <c r="BE82" s="85" t="e">
        <f t="shared" ca="1" si="41"/>
        <v>#NAME?</v>
      </c>
      <c r="BF82" s="22" t="e">
        <f t="shared" ca="1" si="42"/>
        <v>#NAME?</v>
      </c>
      <c r="BG82" s="22" t="e">
        <f t="shared" ca="1" si="43"/>
        <v>#NAME?</v>
      </c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0"/>
        <v>81</v>
      </c>
      <c r="B83" s="52">
        <v>46183</v>
      </c>
      <c r="C83" s="54" t="s">
        <v>2753</v>
      </c>
      <c r="D83" s="54" t="s">
        <v>808</v>
      </c>
      <c r="E83" s="56" t="s">
        <v>809</v>
      </c>
      <c r="F83" s="54">
        <v>2</v>
      </c>
      <c r="G83" s="54" t="s">
        <v>65</v>
      </c>
      <c r="H83" s="54" t="str">
        <f t="shared" si="1"/>
        <v>DONE</v>
      </c>
      <c r="I83" s="54" t="s">
        <v>2754</v>
      </c>
      <c r="J83" s="58" t="s">
        <v>811</v>
      </c>
      <c r="K83" s="58" t="s">
        <v>812</v>
      </c>
      <c r="L83" s="60"/>
      <c r="M83" s="25" t="str">
        <f t="shared" si="44"/>
        <v>REGENERATION WORK LAMP</v>
      </c>
      <c r="N83" s="54" t="s">
        <v>2755</v>
      </c>
      <c r="O83" s="114" t="s">
        <v>81</v>
      </c>
      <c r="P83" s="64" t="s">
        <v>87</v>
      </c>
      <c r="Q83" s="64" t="s">
        <v>83</v>
      </c>
      <c r="R83" s="204">
        <v>200001079121</v>
      </c>
      <c r="S83" s="205">
        <v>46191</v>
      </c>
      <c r="T83" s="66" t="str">
        <f t="shared" si="2"/>
        <v>DONE</v>
      </c>
      <c r="U83" s="205">
        <v>46191</v>
      </c>
      <c r="V83" s="71">
        <v>9200096083</v>
      </c>
      <c r="W83" s="71">
        <v>47499</v>
      </c>
      <c r="X83" s="169">
        <v>46203</v>
      </c>
      <c r="Y83" s="69" t="str">
        <f t="shared" si="3"/>
        <v>DONE</v>
      </c>
      <c r="Z83" s="25">
        <v>51630</v>
      </c>
      <c r="AA83" s="179">
        <v>46203</v>
      </c>
      <c r="AB83" s="25" t="str">
        <f t="shared" si="4"/>
        <v>DONE</v>
      </c>
      <c r="AC83" s="71"/>
      <c r="AD83" s="54" t="s">
        <v>2756</v>
      </c>
      <c r="AE83" s="76">
        <v>46203</v>
      </c>
      <c r="AF83" s="69" t="str">
        <f t="shared" si="5"/>
        <v>DONE</v>
      </c>
      <c r="AG83" s="69">
        <v>46208</v>
      </c>
      <c r="AH83" s="170"/>
      <c r="AI83" s="77" t="e">
        <f t="shared" ca="1" si="31"/>
        <v>#NAME?</v>
      </c>
      <c r="AJ83" s="80" t="str">
        <f t="array" ref="AJ83">IFERROR(INDEX('[1]Master Price'!$E:$E,MATCH(D83,'[1]Master Price'!$B:$B,0)),"0")</f>
        <v>0</v>
      </c>
      <c r="AK83" s="80">
        <f t="shared" si="7"/>
        <v>0</v>
      </c>
      <c r="AL83" s="82" t="str">
        <f t="shared" si="8"/>
        <v>0-day</v>
      </c>
      <c r="AM83" s="82" t="str">
        <f t="shared" si="9"/>
        <v>0-day</v>
      </c>
      <c r="AN83" s="82" t="str">
        <f t="shared" si="10"/>
        <v>12-day</v>
      </c>
      <c r="AO83" s="82" t="str">
        <f t="shared" si="11"/>
        <v>0-day</v>
      </c>
      <c r="AP83" s="82" t="str">
        <f t="shared" si="12"/>
        <v>0-day</v>
      </c>
      <c r="AQ83" s="82" t="str">
        <f t="shared" si="13"/>
        <v>0-day</v>
      </c>
      <c r="AR83" s="5"/>
      <c r="AS83" s="83">
        <f t="shared" si="14"/>
        <v>81</v>
      </c>
      <c r="AT83" s="85" t="str">
        <f t="shared" si="45"/>
        <v>GMIAMMIPT/2026/06/1628</v>
      </c>
      <c r="AU83" s="84" t="e">
        <f t="shared" ca="1" si="46"/>
        <v>#NAME?</v>
      </c>
      <c r="AV83" s="85" t="e">
        <f t="shared" ca="1" si="32"/>
        <v>#NAME?</v>
      </c>
      <c r="AW83" s="86" t="e">
        <f t="shared" ca="1" si="33"/>
        <v>#NAME?</v>
      </c>
      <c r="AX83" s="85" t="e">
        <f t="shared" ca="1" si="34"/>
        <v>#NAME?</v>
      </c>
      <c r="AY83" s="86">
        <f t="shared" si="35"/>
        <v>200001079121</v>
      </c>
      <c r="AZ83" s="171" t="e">
        <f t="shared" ca="1" si="36"/>
        <v>#NAME?</v>
      </c>
      <c r="BA83" s="85" t="e">
        <f t="shared" ca="1" si="37"/>
        <v>#NAME?</v>
      </c>
      <c r="BB83" s="85" t="e">
        <f t="shared" ca="1" si="38"/>
        <v>#NAME?</v>
      </c>
      <c r="BC83" s="90" t="e">
        <f t="shared" ca="1" si="39"/>
        <v>#NAME?</v>
      </c>
      <c r="BD83" s="90" t="e">
        <f t="shared" ca="1" si="40"/>
        <v>#NAME?</v>
      </c>
      <c r="BE83" s="85" t="e">
        <f t="shared" ca="1" si="41"/>
        <v>#NAME?</v>
      </c>
      <c r="BF83" s="22" t="e">
        <f t="shared" ca="1" si="42"/>
        <v>#NAME?</v>
      </c>
      <c r="BG83" s="22" t="e">
        <f t="shared" ca="1" si="43"/>
        <v>#NAME?</v>
      </c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0"/>
        <v>82</v>
      </c>
      <c r="B84" s="52">
        <v>46182</v>
      </c>
      <c r="C84" s="54" t="s">
        <v>2761</v>
      </c>
      <c r="D84" s="54" t="s">
        <v>177</v>
      </c>
      <c r="E84" s="56" t="s">
        <v>178</v>
      </c>
      <c r="F84" s="54">
        <v>1</v>
      </c>
      <c r="G84" s="54" t="s">
        <v>65</v>
      </c>
      <c r="H84" s="54" t="str">
        <f t="shared" si="1"/>
        <v>DONE</v>
      </c>
      <c r="I84" s="54" t="s">
        <v>1356</v>
      </c>
      <c r="J84" s="58" t="s">
        <v>180</v>
      </c>
      <c r="K84" s="58" t="s">
        <v>79</v>
      </c>
      <c r="L84" s="60">
        <v>1980</v>
      </c>
      <c r="M84" s="25" t="s">
        <v>118</v>
      </c>
      <c r="N84" s="54" t="s">
        <v>283</v>
      </c>
      <c r="O84" s="98" t="s">
        <v>91</v>
      </c>
      <c r="P84" s="64" t="s">
        <v>87</v>
      </c>
      <c r="Q84" s="64" t="s">
        <v>148</v>
      </c>
      <c r="R84" s="204">
        <v>200001082704</v>
      </c>
      <c r="S84" s="205">
        <v>46191</v>
      </c>
      <c r="T84" s="66" t="str">
        <f t="shared" si="2"/>
        <v>DONE</v>
      </c>
      <c r="U84" s="205">
        <v>46191</v>
      </c>
      <c r="V84" s="71">
        <v>9200096089</v>
      </c>
      <c r="W84" s="71">
        <v>47502</v>
      </c>
      <c r="X84" s="169">
        <v>46203</v>
      </c>
      <c r="Y84" s="69" t="str">
        <f t="shared" si="3"/>
        <v>DONE</v>
      </c>
      <c r="Z84" s="25">
        <v>51632</v>
      </c>
      <c r="AA84" s="179">
        <v>46203</v>
      </c>
      <c r="AB84" s="25" t="str">
        <f t="shared" si="4"/>
        <v>DONE</v>
      </c>
      <c r="AC84" s="71"/>
      <c r="AD84" s="54" t="s">
        <v>2762</v>
      </c>
      <c r="AE84" s="76">
        <v>46203</v>
      </c>
      <c r="AF84" s="69" t="str">
        <f t="shared" si="5"/>
        <v>DONE</v>
      </c>
      <c r="AG84" s="69">
        <v>46208</v>
      </c>
      <c r="AH84" s="170"/>
      <c r="AI84" s="77" t="e">
        <f t="shared" ca="1" si="31"/>
        <v>#NAME?</v>
      </c>
      <c r="AJ84" s="80" t="str">
        <f t="array" ref="AJ84">IFERROR(INDEX('[1]Master Price'!$E:$E,MATCH(D84,'[1]Master Price'!$B:$B,0)),"0")</f>
        <v>0</v>
      </c>
      <c r="AK84" s="80">
        <f t="shared" si="7"/>
        <v>0</v>
      </c>
      <c r="AL84" s="82" t="str">
        <f t="shared" si="8"/>
        <v>0-day</v>
      </c>
      <c r="AM84" s="82" t="str">
        <f t="shared" si="9"/>
        <v>0-day</v>
      </c>
      <c r="AN84" s="82" t="str">
        <f t="shared" si="10"/>
        <v>12-day</v>
      </c>
      <c r="AO84" s="82" t="str">
        <f t="shared" si="11"/>
        <v>0-day</v>
      </c>
      <c r="AP84" s="82" t="str">
        <f t="shared" si="12"/>
        <v>0-day</v>
      </c>
      <c r="AQ84" s="82" t="str">
        <f t="shared" si="13"/>
        <v>0-day</v>
      </c>
      <c r="AR84" s="5"/>
      <c r="AS84" s="83">
        <f t="shared" si="14"/>
        <v>82</v>
      </c>
      <c r="AT84" s="85" t="str">
        <f t="shared" si="45"/>
        <v>GMIAMMIPT/2026/06/1629</v>
      </c>
      <c r="AU84" s="84" t="e">
        <f t="shared" ca="1" si="46"/>
        <v>#NAME?</v>
      </c>
      <c r="AV84" s="85" t="e">
        <f t="shared" ca="1" si="32"/>
        <v>#NAME?</v>
      </c>
      <c r="AW84" s="86" t="e">
        <f t="shared" ca="1" si="33"/>
        <v>#NAME?</v>
      </c>
      <c r="AX84" s="85" t="e">
        <f t="shared" ca="1" si="34"/>
        <v>#NAME?</v>
      </c>
      <c r="AY84" s="86">
        <f t="shared" si="35"/>
        <v>200001082704</v>
      </c>
      <c r="AZ84" s="171" t="e">
        <f t="shared" ca="1" si="36"/>
        <v>#NAME?</v>
      </c>
      <c r="BA84" s="85" t="e">
        <f t="shared" ca="1" si="37"/>
        <v>#NAME?</v>
      </c>
      <c r="BB84" s="85" t="e">
        <f t="shared" ca="1" si="38"/>
        <v>#NAME?</v>
      </c>
      <c r="BC84" s="90" t="e">
        <f t="shared" ca="1" si="39"/>
        <v>#NAME?</v>
      </c>
      <c r="BD84" s="90" t="e">
        <f t="shared" ca="1" si="40"/>
        <v>#NAME?</v>
      </c>
      <c r="BE84" s="85" t="e">
        <f t="shared" ca="1" si="41"/>
        <v>#NAME?</v>
      </c>
      <c r="BF84" s="22" t="e">
        <f t="shared" ca="1" si="42"/>
        <v>#NAME?</v>
      </c>
      <c r="BG84" s="22" t="e">
        <f t="shared" ca="1" si="43"/>
        <v>#NAME?</v>
      </c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25">
        <f t="shared" si="0"/>
        <v>83</v>
      </c>
      <c r="B85" s="52">
        <v>46184</v>
      </c>
      <c r="C85" s="54" t="s">
        <v>2767</v>
      </c>
      <c r="D85" s="54" t="s">
        <v>241</v>
      </c>
      <c r="E85" s="56" t="s">
        <v>242</v>
      </c>
      <c r="F85" s="54">
        <v>1</v>
      </c>
      <c r="G85" s="54" t="s">
        <v>65</v>
      </c>
      <c r="H85" s="54" t="str">
        <f t="shared" si="1"/>
        <v>DONE</v>
      </c>
      <c r="I85" s="54" t="s">
        <v>2754</v>
      </c>
      <c r="J85" s="58" t="s">
        <v>811</v>
      </c>
      <c r="K85" s="58" t="s">
        <v>812</v>
      </c>
      <c r="L85" s="60"/>
      <c r="M85" s="25" t="str">
        <f t="shared" ref="M85:M88" si="47">N85</f>
        <v>SUPLY ONLY</v>
      </c>
      <c r="N85" s="54" t="s">
        <v>161</v>
      </c>
      <c r="O85" s="114" t="s">
        <v>81</v>
      </c>
      <c r="P85" s="64" t="s">
        <v>87</v>
      </c>
      <c r="Q85" s="64" t="s">
        <v>2332</v>
      </c>
      <c r="R85" s="204">
        <v>200001082720</v>
      </c>
      <c r="S85" s="205">
        <v>46191</v>
      </c>
      <c r="T85" s="66" t="str">
        <f t="shared" si="2"/>
        <v>DONE</v>
      </c>
      <c r="U85" s="205">
        <v>46191</v>
      </c>
      <c r="V85" s="71">
        <v>9200096703</v>
      </c>
      <c r="W85" s="71">
        <v>47557</v>
      </c>
      <c r="X85" s="169">
        <v>46203</v>
      </c>
      <c r="Y85" s="69" t="str">
        <f t="shared" si="3"/>
        <v>DONE</v>
      </c>
      <c r="Z85" s="25">
        <v>51698</v>
      </c>
      <c r="AA85" s="179">
        <v>46203</v>
      </c>
      <c r="AB85" s="25" t="str">
        <f t="shared" si="4"/>
        <v>DONE</v>
      </c>
      <c r="AC85" s="71"/>
      <c r="AD85" s="54" t="s">
        <v>2768</v>
      </c>
      <c r="AE85" s="76">
        <v>46203</v>
      </c>
      <c r="AF85" s="69" t="str">
        <f t="shared" si="5"/>
        <v>DONE</v>
      </c>
      <c r="AG85" s="69">
        <v>46208</v>
      </c>
      <c r="AH85" s="170"/>
      <c r="AI85" s="77" t="e">
        <f t="shared" ca="1" si="31"/>
        <v>#NAME?</v>
      </c>
      <c r="AJ85" s="80" t="str">
        <f t="array" ref="AJ85">IFERROR(INDEX('[1]Master Price'!$E:$E,MATCH(D85,'[1]Master Price'!$B:$B,0)),"0")</f>
        <v>0</v>
      </c>
      <c r="AK85" s="80">
        <f t="shared" si="7"/>
        <v>0</v>
      </c>
      <c r="AL85" s="82" t="str">
        <f t="shared" si="8"/>
        <v>0-day</v>
      </c>
      <c r="AM85" s="82" t="str">
        <f t="shared" si="9"/>
        <v>0-day</v>
      </c>
      <c r="AN85" s="82" t="str">
        <f t="shared" si="10"/>
        <v>12-day</v>
      </c>
      <c r="AO85" s="82" t="str">
        <f t="shared" si="11"/>
        <v>0-day</v>
      </c>
      <c r="AP85" s="82" t="str">
        <f t="shared" si="12"/>
        <v>0-day</v>
      </c>
      <c r="AQ85" s="82" t="str">
        <f t="shared" si="13"/>
        <v>0-day</v>
      </c>
      <c r="AR85" s="5"/>
      <c r="AS85" s="83">
        <f t="shared" si="14"/>
        <v>83</v>
      </c>
      <c r="AT85" s="85" t="str">
        <f t="shared" si="45"/>
        <v>GMIAMMIPT/2026/06/1630</v>
      </c>
      <c r="AU85" s="84" t="e">
        <f t="shared" ca="1" si="46"/>
        <v>#NAME?</v>
      </c>
      <c r="AV85" s="85" t="e">
        <f t="shared" ca="1" si="32"/>
        <v>#NAME?</v>
      </c>
      <c r="AW85" s="86" t="e">
        <f t="shared" ca="1" si="33"/>
        <v>#NAME?</v>
      </c>
      <c r="AX85" s="85" t="e">
        <f t="shared" ca="1" si="34"/>
        <v>#NAME?</v>
      </c>
      <c r="AY85" s="86">
        <f t="shared" si="35"/>
        <v>200001082720</v>
      </c>
      <c r="AZ85" s="171" t="e">
        <f t="shared" ca="1" si="36"/>
        <v>#NAME?</v>
      </c>
      <c r="BA85" s="85" t="e">
        <f t="shared" ca="1" si="37"/>
        <v>#NAME?</v>
      </c>
      <c r="BB85" s="85" t="e">
        <f t="shared" ca="1" si="38"/>
        <v>#NAME?</v>
      </c>
      <c r="BC85" s="90" t="e">
        <f t="shared" ca="1" si="39"/>
        <v>#NAME?</v>
      </c>
      <c r="BD85" s="90" t="e">
        <f t="shared" ca="1" si="40"/>
        <v>#NAME?</v>
      </c>
      <c r="BE85" s="85" t="e">
        <f t="shared" ca="1" si="41"/>
        <v>#NAME?</v>
      </c>
      <c r="BF85" s="22" t="e">
        <f t="shared" ca="1" si="42"/>
        <v>#NAME?</v>
      </c>
      <c r="BG85" s="22" t="e">
        <f t="shared" ca="1" si="43"/>
        <v>#NAME?</v>
      </c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25">
        <f t="shared" si="0"/>
        <v>84</v>
      </c>
      <c r="B86" s="52">
        <v>46184</v>
      </c>
      <c r="C86" s="54" t="s">
        <v>2767</v>
      </c>
      <c r="D86" s="54" t="s">
        <v>582</v>
      </c>
      <c r="E86" s="56" t="s">
        <v>583</v>
      </c>
      <c r="F86" s="54">
        <v>1</v>
      </c>
      <c r="G86" s="54" t="s">
        <v>65</v>
      </c>
      <c r="H86" s="54" t="str">
        <f t="shared" si="1"/>
        <v>DONE</v>
      </c>
      <c r="I86" s="54" t="s">
        <v>2754</v>
      </c>
      <c r="J86" s="58" t="s">
        <v>811</v>
      </c>
      <c r="K86" s="58" t="s">
        <v>812</v>
      </c>
      <c r="L86" s="60"/>
      <c r="M86" s="25" t="str">
        <f t="shared" si="47"/>
        <v>SUPLY ONLY</v>
      </c>
      <c r="N86" s="54" t="s">
        <v>161</v>
      </c>
      <c r="O86" s="114" t="s">
        <v>81</v>
      </c>
      <c r="P86" s="64" t="s">
        <v>87</v>
      </c>
      <c r="Q86" s="64" t="s">
        <v>2332</v>
      </c>
      <c r="R86" s="204">
        <v>200001082720</v>
      </c>
      <c r="S86" s="205">
        <v>46191</v>
      </c>
      <c r="T86" s="66" t="str">
        <f t="shared" si="2"/>
        <v>DONE</v>
      </c>
      <c r="U86" s="205">
        <v>46191</v>
      </c>
      <c r="V86" s="71">
        <v>9200096703</v>
      </c>
      <c r="W86" s="71">
        <v>47557</v>
      </c>
      <c r="X86" s="169">
        <v>46203</v>
      </c>
      <c r="Y86" s="69" t="str">
        <f t="shared" si="3"/>
        <v>DONE</v>
      </c>
      <c r="Z86" s="25">
        <v>51698</v>
      </c>
      <c r="AA86" s="179">
        <v>46203</v>
      </c>
      <c r="AB86" s="25" t="str">
        <f t="shared" si="4"/>
        <v>DONE</v>
      </c>
      <c r="AC86" s="71"/>
      <c r="AD86" s="54" t="s">
        <v>2768</v>
      </c>
      <c r="AE86" s="76">
        <v>46203</v>
      </c>
      <c r="AF86" s="69" t="str">
        <f t="shared" si="5"/>
        <v>DONE</v>
      </c>
      <c r="AG86" s="69">
        <v>46208</v>
      </c>
      <c r="AH86" s="170"/>
      <c r="AI86" s="77" t="e">
        <f t="shared" ca="1" si="31"/>
        <v>#NAME?</v>
      </c>
      <c r="AJ86" s="80" t="str">
        <f t="array" ref="AJ86">IFERROR(INDEX('[1]Master Price'!$E:$E,MATCH(D86,'[1]Master Price'!$B:$B,0)),"0")</f>
        <v>0</v>
      </c>
      <c r="AK86" s="80">
        <f t="shared" si="7"/>
        <v>0</v>
      </c>
      <c r="AL86" s="82" t="str">
        <f t="shared" si="8"/>
        <v>0-day</v>
      </c>
      <c r="AM86" s="82" t="str">
        <f t="shared" si="9"/>
        <v>0-day</v>
      </c>
      <c r="AN86" s="82" t="str">
        <f t="shared" si="10"/>
        <v>12-day</v>
      </c>
      <c r="AO86" s="82" t="str">
        <f t="shared" si="11"/>
        <v>0-day</v>
      </c>
      <c r="AP86" s="82" t="str">
        <f t="shared" si="12"/>
        <v>0-day</v>
      </c>
      <c r="AQ86" s="82" t="str">
        <f t="shared" si="13"/>
        <v>0-day</v>
      </c>
      <c r="AR86" s="5"/>
      <c r="AS86" s="83">
        <f t="shared" si="14"/>
        <v>84</v>
      </c>
      <c r="AT86" s="85" t="str">
        <f t="shared" si="45"/>
        <v>GMIAMMIPT/2026/06/1630</v>
      </c>
      <c r="AU86" s="84" t="e">
        <f t="shared" ca="1" si="46"/>
        <v>#NAME?</v>
      </c>
      <c r="AV86" s="85" t="e">
        <f t="shared" ca="1" si="32"/>
        <v>#NAME?</v>
      </c>
      <c r="AW86" s="86" t="e">
        <f t="shared" ca="1" si="33"/>
        <v>#NAME?</v>
      </c>
      <c r="AX86" s="85" t="e">
        <f t="shared" ca="1" si="34"/>
        <v>#NAME?</v>
      </c>
      <c r="AY86" s="86">
        <f t="shared" si="35"/>
        <v>200001082720</v>
      </c>
      <c r="AZ86" s="171" t="e">
        <f t="shared" ca="1" si="36"/>
        <v>#NAME?</v>
      </c>
      <c r="BA86" s="85" t="e">
        <f t="shared" ca="1" si="37"/>
        <v>#NAME?</v>
      </c>
      <c r="BB86" s="85" t="e">
        <f t="shared" ca="1" si="38"/>
        <v>#NAME?</v>
      </c>
      <c r="BC86" s="90" t="e">
        <f t="shared" ca="1" si="39"/>
        <v>#NAME?</v>
      </c>
      <c r="BD86" s="90" t="e">
        <f t="shared" ca="1" si="40"/>
        <v>#NAME?</v>
      </c>
      <c r="BE86" s="85" t="e">
        <f t="shared" ca="1" si="41"/>
        <v>#NAME?</v>
      </c>
      <c r="BF86" s="22" t="e">
        <f t="shared" ca="1" si="42"/>
        <v>#NAME?</v>
      </c>
      <c r="BG86" s="22" t="e">
        <f t="shared" ca="1" si="43"/>
        <v>#NAME?</v>
      </c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25">
        <f t="shared" si="0"/>
        <v>85</v>
      </c>
      <c r="B87" s="52">
        <v>46185</v>
      </c>
      <c r="C87" s="54" t="s">
        <v>2772</v>
      </c>
      <c r="D87" s="54" t="s">
        <v>408</v>
      </c>
      <c r="E87" s="56" t="s">
        <v>409</v>
      </c>
      <c r="F87" s="54">
        <v>4</v>
      </c>
      <c r="G87" s="54" t="s">
        <v>65</v>
      </c>
      <c r="H87" s="54" t="str">
        <f t="shared" si="1"/>
        <v>DONE</v>
      </c>
      <c r="I87" s="54" t="s">
        <v>2773</v>
      </c>
      <c r="J87" s="62" t="s">
        <v>73</v>
      </c>
      <c r="K87" s="62" t="s">
        <v>73</v>
      </c>
      <c r="L87" s="60"/>
      <c r="M87" s="25" t="str">
        <f t="shared" si="47"/>
        <v>TERMINAL BATREY CRACK</v>
      </c>
      <c r="N87" s="54" t="s">
        <v>2483</v>
      </c>
      <c r="O87" s="98" t="s">
        <v>91</v>
      </c>
      <c r="P87" s="64" t="s">
        <v>87</v>
      </c>
      <c r="Q87" s="64" t="s">
        <v>533</v>
      </c>
      <c r="R87" s="204">
        <v>200001082748</v>
      </c>
      <c r="S87" s="205">
        <v>46191</v>
      </c>
      <c r="T87" s="66" t="str">
        <f t="shared" si="2"/>
        <v>DONE</v>
      </c>
      <c r="U87" s="205">
        <v>46191</v>
      </c>
      <c r="V87" s="71">
        <v>9200096080</v>
      </c>
      <c r="W87" s="71">
        <v>47495</v>
      </c>
      <c r="X87" s="169">
        <v>46203</v>
      </c>
      <c r="Y87" s="69" t="str">
        <f t="shared" si="3"/>
        <v>DONE</v>
      </c>
      <c r="Z87" s="25">
        <v>51625</v>
      </c>
      <c r="AA87" s="179">
        <v>46203</v>
      </c>
      <c r="AB87" s="25" t="str">
        <f t="shared" si="4"/>
        <v>DONE</v>
      </c>
      <c r="AC87" s="71"/>
      <c r="AD87" s="54" t="s">
        <v>2774</v>
      </c>
      <c r="AE87" s="76">
        <v>46203</v>
      </c>
      <c r="AF87" s="69" t="str">
        <f t="shared" si="5"/>
        <v>DONE</v>
      </c>
      <c r="AG87" s="69">
        <v>46208</v>
      </c>
      <c r="AH87" s="170"/>
      <c r="AI87" s="77" t="e">
        <f t="shared" ca="1" si="31"/>
        <v>#NAME?</v>
      </c>
      <c r="AJ87" s="80" t="str">
        <f t="array" ref="AJ87">IFERROR(INDEX('[1]Master Price'!$E:$E,MATCH(D87,'[1]Master Price'!$B:$B,0)),"0")</f>
        <v>0</v>
      </c>
      <c r="AK87" s="80">
        <f t="shared" si="7"/>
        <v>0</v>
      </c>
      <c r="AL87" s="82" t="str">
        <f t="shared" si="8"/>
        <v>0-day</v>
      </c>
      <c r="AM87" s="82" t="str">
        <f t="shared" si="9"/>
        <v>0-day</v>
      </c>
      <c r="AN87" s="82" t="str">
        <f t="shared" si="10"/>
        <v>12-day</v>
      </c>
      <c r="AO87" s="82" t="str">
        <f t="shared" si="11"/>
        <v>0-day</v>
      </c>
      <c r="AP87" s="82" t="str">
        <f t="shared" si="12"/>
        <v>0-day</v>
      </c>
      <c r="AQ87" s="82" t="str">
        <f t="shared" si="13"/>
        <v>0-day</v>
      </c>
      <c r="AR87" s="5"/>
      <c r="AS87" s="83">
        <f t="shared" si="14"/>
        <v>85</v>
      </c>
      <c r="AT87" s="85" t="str">
        <f t="shared" si="45"/>
        <v>GMIAMMIPT/2026/06/1631</v>
      </c>
      <c r="AU87" s="84" t="e">
        <f t="shared" ca="1" si="46"/>
        <v>#NAME?</v>
      </c>
      <c r="AV87" s="85" t="e">
        <f t="shared" ca="1" si="32"/>
        <v>#NAME?</v>
      </c>
      <c r="AW87" s="86" t="e">
        <f t="shared" ca="1" si="33"/>
        <v>#NAME?</v>
      </c>
      <c r="AX87" s="85" t="e">
        <f t="shared" ca="1" si="34"/>
        <v>#NAME?</v>
      </c>
      <c r="AY87" s="86">
        <f t="shared" si="35"/>
        <v>200001082748</v>
      </c>
      <c r="AZ87" s="171" t="e">
        <f t="shared" ca="1" si="36"/>
        <v>#NAME?</v>
      </c>
      <c r="BA87" s="85" t="e">
        <f t="shared" ca="1" si="37"/>
        <v>#NAME?</v>
      </c>
      <c r="BB87" s="85" t="e">
        <f t="shared" ca="1" si="38"/>
        <v>#NAME?</v>
      </c>
      <c r="BC87" s="90" t="e">
        <f t="shared" ca="1" si="39"/>
        <v>#NAME?</v>
      </c>
      <c r="BD87" s="90" t="e">
        <f t="shared" ca="1" si="40"/>
        <v>#NAME?</v>
      </c>
      <c r="BE87" s="85" t="e">
        <f t="shared" ca="1" si="41"/>
        <v>#NAME?</v>
      </c>
      <c r="BF87" s="22" t="e">
        <f t="shared" ca="1" si="42"/>
        <v>#NAME?</v>
      </c>
      <c r="BG87" s="22" t="e">
        <f t="shared" ca="1" si="43"/>
        <v>#NAME?</v>
      </c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0"/>
        <v>86</v>
      </c>
      <c r="B88" s="52">
        <v>46185</v>
      </c>
      <c r="C88" s="54" t="s">
        <v>2775</v>
      </c>
      <c r="D88" s="54" t="s">
        <v>408</v>
      </c>
      <c r="E88" s="56" t="s">
        <v>409</v>
      </c>
      <c r="F88" s="54">
        <v>3</v>
      </c>
      <c r="G88" s="54" t="s">
        <v>65</v>
      </c>
      <c r="H88" s="54" t="str">
        <f t="shared" si="1"/>
        <v>DONE</v>
      </c>
      <c r="I88" s="54" t="s">
        <v>2463</v>
      </c>
      <c r="J88" s="58" t="s">
        <v>616</v>
      </c>
      <c r="K88" s="58" t="s">
        <v>79</v>
      </c>
      <c r="L88" s="60"/>
      <c r="M88" s="25" t="str">
        <f t="shared" si="47"/>
        <v>TERMINAL BATREY CRACK</v>
      </c>
      <c r="N88" s="54" t="s">
        <v>2483</v>
      </c>
      <c r="O88" s="96" t="s">
        <v>85</v>
      </c>
      <c r="P88" s="64" t="s">
        <v>87</v>
      </c>
      <c r="Q88" s="64" t="s">
        <v>2541</v>
      </c>
      <c r="R88" s="204">
        <v>200001082753</v>
      </c>
      <c r="S88" s="205">
        <v>46191</v>
      </c>
      <c r="T88" s="66" t="str">
        <f t="shared" si="2"/>
        <v>DONE</v>
      </c>
      <c r="U88" s="205">
        <v>46191</v>
      </c>
      <c r="V88" s="71">
        <v>9200096337</v>
      </c>
      <c r="W88" s="71">
        <v>47515</v>
      </c>
      <c r="X88" s="169">
        <v>46203</v>
      </c>
      <c r="Y88" s="69" t="str">
        <f t="shared" si="3"/>
        <v>DONE</v>
      </c>
      <c r="Z88" s="25">
        <v>51647</v>
      </c>
      <c r="AA88" s="179">
        <v>46203</v>
      </c>
      <c r="AB88" s="25" t="str">
        <f t="shared" si="4"/>
        <v>DONE</v>
      </c>
      <c r="AC88" s="71"/>
      <c r="AD88" s="54" t="s">
        <v>2776</v>
      </c>
      <c r="AE88" s="76">
        <v>46203</v>
      </c>
      <c r="AF88" s="69" t="str">
        <f t="shared" si="5"/>
        <v>DONE</v>
      </c>
      <c r="AG88" s="69">
        <v>46208</v>
      </c>
      <c r="AH88" s="170"/>
      <c r="AI88" s="77" t="e">
        <f t="shared" ca="1" si="31"/>
        <v>#NAME?</v>
      </c>
      <c r="AJ88" s="80" t="str">
        <f t="array" ref="AJ88">IFERROR(INDEX('[1]Master Price'!$E:$E,MATCH(D88,'[1]Master Price'!$B:$B,0)),"0")</f>
        <v>0</v>
      </c>
      <c r="AK88" s="80">
        <f t="shared" si="7"/>
        <v>0</v>
      </c>
      <c r="AL88" s="82" t="str">
        <f t="shared" si="8"/>
        <v>0-day</v>
      </c>
      <c r="AM88" s="82" t="str">
        <f t="shared" si="9"/>
        <v>0-day</v>
      </c>
      <c r="AN88" s="82" t="str">
        <f t="shared" si="10"/>
        <v>12-day</v>
      </c>
      <c r="AO88" s="82" t="str">
        <f t="shared" si="11"/>
        <v>0-day</v>
      </c>
      <c r="AP88" s="82" t="str">
        <f t="shared" si="12"/>
        <v>0-day</v>
      </c>
      <c r="AQ88" s="82" t="str">
        <f t="shared" si="13"/>
        <v>0-day</v>
      </c>
      <c r="AR88" s="5"/>
      <c r="AS88" s="83">
        <f t="shared" si="14"/>
        <v>86</v>
      </c>
      <c r="AT88" s="85" t="str">
        <f t="shared" si="45"/>
        <v>GMIAMMIPT/2026/06/1632</v>
      </c>
      <c r="AU88" s="84" t="e">
        <f t="shared" ca="1" si="46"/>
        <v>#NAME?</v>
      </c>
      <c r="AV88" s="85" t="e">
        <f t="shared" ca="1" si="32"/>
        <v>#NAME?</v>
      </c>
      <c r="AW88" s="86" t="e">
        <f t="shared" ca="1" si="33"/>
        <v>#NAME?</v>
      </c>
      <c r="AX88" s="85" t="e">
        <f t="shared" ca="1" si="34"/>
        <v>#NAME?</v>
      </c>
      <c r="AY88" s="86">
        <f t="shared" si="35"/>
        <v>200001082753</v>
      </c>
      <c r="AZ88" s="171" t="e">
        <f t="shared" ca="1" si="36"/>
        <v>#NAME?</v>
      </c>
      <c r="BA88" s="85" t="e">
        <f t="shared" ca="1" si="37"/>
        <v>#NAME?</v>
      </c>
      <c r="BB88" s="85" t="e">
        <f t="shared" ca="1" si="38"/>
        <v>#NAME?</v>
      </c>
      <c r="BC88" s="90" t="e">
        <f t="shared" ca="1" si="39"/>
        <v>#NAME?</v>
      </c>
      <c r="BD88" s="90" t="e">
        <f t="shared" ca="1" si="40"/>
        <v>#NAME?</v>
      </c>
      <c r="BE88" s="85" t="e">
        <f t="shared" ca="1" si="41"/>
        <v>#NAME?</v>
      </c>
      <c r="BF88" s="22" t="e">
        <f t="shared" ca="1" si="42"/>
        <v>#NAME?</v>
      </c>
      <c r="BG88" s="22" t="e">
        <f t="shared" ca="1" si="43"/>
        <v>#NAME?</v>
      </c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0"/>
        <v>87</v>
      </c>
      <c r="B89" s="52">
        <v>46185</v>
      </c>
      <c r="C89" s="54" t="s">
        <v>2779</v>
      </c>
      <c r="D89" s="54" t="s">
        <v>959</v>
      </c>
      <c r="E89" s="56" t="s">
        <v>960</v>
      </c>
      <c r="F89" s="54">
        <v>1</v>
      </c>
      <c r="G89" s="54" t="s">
        <v>65</v>
      </c>
      <c r="H89" s="54" t="str">
        <f t="shared" si="1"/>
        <v>DONE</v>
      </c>
      <c r="I89" s="54" t="s">
        <v>1138</v>
      </c>
      <c r="J89" s="58" t="s">
        <v>180</v>
      </c>
      <c r="K89" s="58" t="s">
        <v>79</v>
      </c>
      <c r="L89" s="60"/>
      <c r="M89" s="71"/>
      <c r="N89" s="54" t="s">
        <v>352</v>
      </c>
      <c r="O89" s="98" t="s">
        <v>91</v>
      </c>
      <c r="P89" s="64" t="s">
        <v>87</v>
      </c>
      <c r="Q89" s="64" t="s">
        <v>92</v>
      </c>
      <c r="R89" s="204">
        <v>200001082740</v>
      </c>
      <c r="S89" s="205">
        <v>46191</v>
      </c>
      <c r="T89" s="66" t="str">
        <f t="shared" si="2"/>
        <v>DONE</v>
      </c>
      <c r="U89" s="205">
        <v>46191</v>
      </c>
      <c r="V89" s="71">
        <v>9200096065</v>
      </c>
      <c r="W89" s="71">
        <v>47479</v>
      </c>
      <c r="X89" s="169">
        <v>46203</v>
      </c>
      <c r="Y89" s="69" t="str">
        <f t="shared" si="3"/>
        <v>DONE</v>
      </c>
      <c r="Z89" s="25">
        <v>51600</v>
      </c>
      <c r="AA89" s="179">
        <v>46203</v>
      </c>
      <c r="AB89" s="25" t="str">
        <f t="shared" si="4"/>
        <v>DONE</v>
      </c>
      <c r="AC89" s="71"/>
      <c r="AD89" s="54" t="s">
        <v>2780</v>
      </c>
      <c r="AE89" s="76">
        <v>46203</v>
      </c>
      <c r="AF89" s="69" t="str">
        <f t="shared" si="5"/>
        <v>DONE</v>
      </c>
      <c r="AG89" s="69">
        <v>46208</v>
      </c>
      <c r="AH89" s="170"/>
      <c r="AI89" s="77" t="e">
        <f t="shared" ca="1" si="31"/>
        <v>#NAME?</v>
      </c>
      <c r="AJ89" s="80" t="str">
        <f t="array" ref="AJ89">IFERROR(INDEX('[1]Master Price'!$E:$E,MATCH(D89,'[1]Master Price'!$B:$B,0)),"0")</f>
        <v>0</v>
      </c>
      <c r="AK89" s="80">
        <f t="shared" si="7"/>
        <v>0</v>
      </c>
      <c r="AL89" s="82" t="str">
        <f t="shared" si="8"/>
        <v>0-day</v>
      </c>
      <c r="AM89" s="82" t="str">
        <f t="shared" si="9"/>
        <v>0-day</v>
      </c>
      <c r="AN89" s="82" t="str">
        <f t="shared" si="10"/>
        <v>12-day</v>
      </c>
      <c r="AO89" s="82" t="str">
        <f t="shared" si="11"/>
        <v>0-day</v>
      </c>
      <c r="AP89" s="82" t="str">
        <f t="shared" si="12"/>
        <v>0-day</v>
      </c>
      <c r="AQ89" s="82" t="str">
        <f t="shared" si="13"/>
        <v>0-day</v>
      </c>
      <c r="AR89" s="5"/>
      <c r="AS89" s="83">
        <f t="shared" si="14"/>
        <v>87</v>
      </c>
      <c r="AT89" s="85" t="str">
        <f t="shared" si="45"/>
        <v>GMIAMMIPT/2026/06/1633</v>
      </c>
      <c r="AU89" s="84" t="e">
        <f t="shared" ca="1" si="46"/>
        <v>#NAME?</v>
      </c>
      <c r="AV89" s="85" t="e">
        <f t="shared" ca="1" si="32"/>
        <v>#NAME?</v>
      </c>
      <c r="AW89" s="86" t="e">
        <f t="shared" ca="1" si="33"/>
        <v>#NAME?</v>
      </c>
      <c r="AX89" s="85" t="e">
        <f t="shared" ca="1" si="34"/>
        <v>#NAME?</v>
      </c>
      <c r="AY89" s="86">
        <f t="shared" si="35"/>
        <v>200001082740</v>
      </c>
      <c r="AZ89" s="171" t="e">
        <f t="shared" ca="1" si="36"/>
        <v>#NAME?</v>
      </c>
      <c r="BA89" s="85" t="e">
        <f t="shared" ca="1" si="37"/>
        <v>#NAME?</v>
      </c>
      <c r="BB89" s="85" t="e">
        <f t="shared" ca="1" si="38"/>
        <v>#NAME?</v>
      </c>
      <c r="BC89" s="90" t="e">
        <f t="shared" ca="1" si="39"/>
        <v>#NAME?</v>
      </c>
      <c r="BD89" s="90" t="e">
        <f t="shared" ca="1" si="40"/>
        <v>#NAME?</v>
      </c>
      <c r="BE89" s="85" t="e">
        <f t="shared" ca="1" si="41"/>
        <v>#NAME?</v>
      </c>
      <c r="BF89" s="22" t="e">
        <f t="shared" ca="1" si="42"/>
        <v>#NAME?</v>
      </c>
      <c r="BG89" s="22" t="e">
        <f t="shared" ca="1" si="43"/>
        <v>#NAME?</v>
      </c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0"/>
        <v>88</v>
      </c>
      <c r="B90" s="52">
        <v>46185</v>
      </c>
      <c r="C90" s="54" t="s">
        <v>2779</v>
      </c>
      <c r="D90" s="54" t="s">
        <v>251</v>
      </c>
      <c r="E90" s="56" t="s">
        <v>116</v>
      </c>
      <c r="F90" s="54">
        <v>1</v>
      </c>
      <c r="G90" s="54" t="s">
        <v>65</v>
      </c>
      <c r="H90" s="54" t="str">
        <f t="shared" si="1"/>
        <v>DONE</v>
      </c>
      <c r="I90" s="54" t="s">
        <v>1138</v>
      </c>
      <c r="J90" s="58" t="s">
        <v>180</v>
      </c>
      <c r="K90" s="58" t="s">
        <v>79</v>
      </c>
      <c r="L90" s="60"/>
      <c r="M90" s="71"/>
      <c r="N90" s="54" t="s">
        <v>352</v>
      </c>
      <c r="O90" s="98" t="s">
        <v>91</v>
      </c>
      <c r="P90" s="64" t="s">
        <v>87</v>
      </c>
      <c r="Q90" s="64" t="s">
        <v>92</v>
      </c>
      <c r="R90" s="204">
        <v>200001082740</v>
      </c>
      <c r="S90" s="205">
        <v>46191</v>
      </c>
      <c r="T90" s="66" t="str">
        <f t="shared" si="2"/>
        <v>DONE</v>
      </c>
      <c r="U90" s="205">
        <v>46191</v>
      </c>
      <c r="V90" s="71">
        <v>9200096065</v>
      </c>
      <c r="W90" s="71">
        <v>47479</v>
      </c>
      <c r="X90" s="169">
        <v>46203</v>
      </c>
      <c r="Y90" s="69" t="str">
        <f t="shared" si="3"/>
        <v>DONE</v>
      </c>
      <c r="Z90" s="25">
        <v>51600</v>
      </c>
      <c r="AA90" s="179">
        <v>46203</v>
      </c>
      <c r="AB90" s="25" t="str">
        <f t="shared" si="4"/>
        <v>DONE</v>
      </c>
      <c r="AC90" s="71"/>
      <c r="AD90" s="54" t="s">
        <v>2780</v>
      </c>
      <c r="AE90" s="76">
        <v>46203</v>
      </c>
      <c r="AF90" s="69" t="str">
        <f t="shared" si="5"/>
        <v>DONE</v>
      </c>
      <c r="AG90" s="69">
        <v>46208</v>
      </c>
      <c r="AH90" s="170"/>
      <c r="AI90" s="77" t="e">
        <f t="shared" ca="1" si="31"/>
        <v>#NAME?</v>
      </c>
      <c r="AJ90" s="80" t="str">
        <f t="array" ref="AJ90">IFERROR(INDEX('[1]Master Price'!$E:$E,MATCH(D90,'[1]Master Price'!$B:$B,0)),"0")</f>
        <v>0</v>
      </c>
      <c r="AK90" s="80">
        <f t="shared" si="7"/>
        <v>0</v>
      </c>
      <c r="AL90" s="82" t="str">
        <f t="shared" si="8"/>
        <v>0-day</v>
      </c>
      <c r="AM90" s="82" t="str">
        <f t="shared" si="9"/>
        <v>0-day</v>
      </c>
      <c r="AN90" s="82" t="str">
        <f t="shared" si="10"/>
        <v>12-day</v>
      </c>
      <c r="AO90" s="82" t="str">
        <f t="shared" si="11"/>
        <v>0-day</v>
      </c>
      <c r="AP90" s="82" t="str">
        <f t="shared" si="12"/>
        <v>0-day</v>
      </c>
      <c r="AQ90" s="82" t="str">
        <f t="shared" si="13"/>
        <v>0-day</v>
      </c>
      <c r="AR90" s="5"/>
      <c r="AS90" s="83">
        <f t="shared" si="14"/>
        <v>88</v>
      </c>
      <c r="AT90" s="85" t="str">
        <f t="shared" si="45"/>
        <v>GMIAMMIPT/2026/06/1633</v>
      </c>
      <c r="AU90" s="84" t="e">
        <f t="shared" ca="1" si="46"/>
        <v>#NAME?</v>
      </c>
      <c r="AV90" s="85" t="e">
        <f t="shared" ca="1" si="32"/>
        <v>#NAME?</v>
      </c>
      <c r="AW90" s="86" t="e">
        <f t="shared" ca="1" si="33"/>
        <v>#NAME?</v>
      </c>
      <c r="AX90" s="85" t="e">
        <f t="shared" ca="1" si="34"/>
        <v>#NAME?</v>
      </c>
      <c r="AY90" s="86">
        <f t="shared" si="35"/>
        <v>200001082740</v>
      </c>
      <c r="AZ90" s="171" t="e">
        <f t="shared" ca="1" si="36"/>
        <v>#NAME?</v>
      </c>
      <c r="BA90" s="85" t="e">
        <f t="shared" ca="1" si="37"/>
        <v>#NAME?</v>
      </c>
      <c r="BB90" s="85" t="e">
        <f t="shared" ca="1" si="38"/>
        <v>#NAME?</v>
      </c>
      <c r="BC90" s="90" t="e">
        <f t="shared" ca="1" si="39"/>
        <v>#NAME?</v>
      </c>
      <c r="BD90" s="90" t="e">
        <f t="shared" ca="1" si="40"/>
        <v>#NAME?</v>
      </c>
      <c r="BE90" s="85" t="e">
        <f t="shared" ca="1" si="41"/>
        <v>#NAME?</v>
      </c>
      <c r="BF90" s="22" t="e">
        <f t="shared" ca="1" si="42"/>
        <v>#NAME?</v>
      </c>
      <c r="BG90" s="22" t="e">
        <f t="shared" ca="1" si="43"/>
        <v>#NAME?</v>
      </c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0"/>
        <v>89</v>
      </c>
      <c r="B91" s="52">
        <v>46185</v>
      </c>
      <c r="C91" s="54" t="s">
        <v>2779</v>
      </c>
      <c r="D91" s="54" t="s">
        <v>292</v>
      </c>
      <c r="E91" s="56" t="s">
        <v>293</v>
      </c>
      <c r="F91" s="54">
        <v>1</v>
      </c>
      <c r="G91" s="54" t="s">
        <v>65</v>
      </c>
      <c r="H91" s="54" t="str">
        <f t="shared" si="1"/>
        <v>DONE</v>
      </c>
      <c r="I91" s="54" t="s">
        <v>1138</v>
      </c>
      <c r="J91" s="58" t="s">
        <v>180</v>
      </c>
      <c r="K91" s="58" t="s">
        <v>79</v>
      </c>
      <c r="L91" s="60"/>
      <c r="M91" s="71"/>
      <c r="N91" s="54" t="s">
        <v>352</v>
      </c>
      <c r="O91" s="98" t="s">
        <v>91</v>
      </c>
      <c r="P91" s="64" t="s">
        <v>87</v>
      </c>
      <c r="Q91" s="64" t="s">
        <v>92</v>
      </c>
      <c r="R91" s="204">
        <v>200001082740</v>
      </c>
      <c r="S91" s="205">
        <v>46191</v>
      </c>
      <c r="T91" s="66" t="str">
        <f t="shared" si="2"/>
        <v>DONE</v>
      </c>
      <c r="U91" s="205">
        <v>46191</v>
      </c>
      <c r="V91" s="71">
        <v>9200096065</v>
      </c>
      <c r="W91" s="71">
        <v>47479</v>
      </c>
      <c r="X91" s="169">
        <v>46203</v>
      </c>
      <c r="Y91" s="69" t="str">
        <f t="shared" si="3"/>
        <v>DONE</v>
      </c>
      <c r="Z91" s="25">
        <v>51600</v>
      </c>
      <c r="AA91" s="179">
        <v>46203</v>
      </c>
      <c r="AB91" s="25" t="str">
        <f t="shared" si="4"/>
        <v>DONE</v>
      </c>
      <c r="AC91" s="71"/>
      <c r="AD91" s="54" t="s">
        <v>2780</v>
      </c>
      <c r="AE91" s="76">
        <v>46203</v>
      </c>
      <c r="AF91" s="69" t="str">
        <f t="shared" si="5"/>
        <v>DONE</v>
      </c>
      <c r="AG91" s="69">
        <v>46208</v>
      </c>
      <c r="AH91" s="170"/>
      <c r="AI91" s="77" t="e">
        <f t="shared" ca="1" si="31"/>
        <v>#NAME?</v>
      </c>
      <c r="AJ91" s="80" t="str">
        <f t="array" ref="AJ91">IFERROR(INDEX('[1]Master Price'!$E:$E,MATCH(D91,'[1]Master Price'!$B:$B,0)),"0")</f>
        <v>0</v>
      </c>
      <c r="AK91" s="80">
        <f t="shared" si="7"/>
        <v>0</v>
      </c>
      <c r="AL91" s="82" t="str">
        <f t="shared" si="8"/>
        <v>0-day</v>
      </c>
      <c r="AM91" s="82" t="str">
        <f t="shared" si="9"/>
        <v>0-day</v>
      </c>
      <c r="AN91" s="82" t="str">
        <f t="shared" si="10"/>
        <v>12-day</v>
      </c>
      <c r="AO91" s="82" t="str">
        <f t="shared" si="11"/>
        <v>0-day</v>
      </c>
      <c r="AP91" s="82" t="str">
        <f t="shared" si="12"/>
        <v>0-day</v>
      </c>
      <c r="AQ91" s="82" t="str">
        <f t="shared" si="13"/>
        <v>0-day</v>
      </c>
      <c r="AR91" s="5"/>
      <c r="AS91" s="83">
        <f t="shared" si="14"/>
        <v>89</v>
      </c>
      <c r="AT91" s="85" t="str">
        <f t="shared" si="45"/>
        <v>GMIAMMIPT/2026/06/1633</v>
      </c>
      <c r="AU91" s="84" t="e">
        <f t="shared" ca="1" si="46"/>
        <v>#NAME?</v>
      </c>
      <c r="AV91" s="85" t="e">
        <f t="shared" ca="1" si="32"/>
        <v>#NAME?</v>
      </c>
      <c r="AW91" s="86" t="e">
        <f t="shared" ca="1" si="33"/>
        <v>#NAME?</v>
      </c>
      <c r="AX91" s="85" t="e">
        <f t="shared" ca="1" si="34"/>
        <v>#NAME?</v>
      </c>
      <c r="AY91" s="86">
        <f t="shared" si="35"/>
        <v>200001082740</v>
      </c>
      <c r="AZ91" s="171" t="e">
        <f t="shared" ca="1" si="36"/>
        <v>#NAME?</v>
      </c>
      <c r="BA91" s="85" t="e">
        <f t="shared" ca="1" si="37"/>
        <v>#NAME?</v>
      </c>
      <c r="BB91" s="85" t="e">
        <f t="shared" ca="1" si="38"/>
        <v>#NAME?</v>
      </c>
      <c r="BC91" s="90" t="e">
        <f t="shared" ca="1" si="39"/>
        <v>#NAME?</v>
      </c>
      <c r="BD91" s="90" t="e">
        <f t="shared" ca="1" si="40"/>
        <v>#NAME?</v>
      </c>
      <c r="BE91" s="85" t="e">
        <f t="shared" ca="1" si="41"/>
        <v>#NAME?</v>
      </c>
      <c r="BF91" s="22" t="e">
        <f t="shared" ca="1" si="42"/>
        <v>#NAME?</v>
      </c>
      <c r="BG91" s="22" t="e">
        <f t="shared" ca="1" si="43"/>
        <v>#NAME?</v>
      </c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0"/>
        <v>90</v>
      </c>
      <c r="B92" s="52">
        <v>46185</v>
      </c>
      <c r="C92" s="54" t="s">
        <v>2782</v>
      </c>
      <c r="D92" s="54" t="s">
        <v>408</v>
      </c>
      <c r="E92" s="56" t="s">
        <v>409</v>
      </c>
      <c r="F92" s="54">
        <v>4</v>
      </c>
      <c r="G92" s="54" t="s">
        <v>65</v>
      </c>
      <c r="H92" s="54" t="str">
        <f t="shared" si="1"/>
        <v>DONE</v>
      </c>
      <c r="I92" s="54" t="s">
        <v>414</v>
      </c>
      <c r="J92" s="58" t="s">
        <v>78</v>
      </c>
      <c r="K92" s="58" t="s">
        <v>79</v>
      </c>
      <c r="L92" s="60"/>
      <c r="M92" s="71"/>
      <c r="N92" s="54" t="s">
        <v>978</v>
      </c>
      <c r="O92" s="96" t="s">
        <v>85</v>
      </c>
      <c r="P92" s="64" t="s">
        <v>87</v>
      </c>
      <c r="Q92" s="64" t="s">
        <v>1663</v>
      </c>
      <c r="R92" s="204">
        <v>200001082115</v>
      </c>
      <c r="S92" s="205">
        <v>46191</v>
      </c>
      <c r="T92" s="66" t="str">
        <f t="shared" si="2"/>
        <v>DONE</v>
      </c>
      <c r="U92" s="205">
        <v>46191</v>
      </c>
      <c r="V92" s="71">
        <v>9200097114</v>
      </c>
      <c r="W92" s="71">
        <v>47592</v>
      </c>
      <c r="X92" s="169">
        <v>46203</v>
      </c>
      <c r="Y92" s="69" t="str">
        <f t="shared" si="3"/>
        <v>DONE</v>
      </c>
      <c r="Z92" s="25">
        <v>51614</v>
      </c>
      <c r="AA92" s="200">
        <v>46203</v>
      </c>
      <c r="AB92" s="25" t="str">
        <f t="shared" si="4"/>
        <v>DONE</v>
      </c>
      <c r="AC92" s="71"/>
      <c r="AD92" s="54" t="s">
        <v>2783</v>
      </c>
      <c r="AE92" s="76">
        <v>46203</v>
      </c>
      <c r="AF92" s="69" t="str">
        <f t="shared" si="5"/>
        <v>DONE</v>
      </c>
      <c r="AG92" s="69">
        <v>46208</v>
      </c>
      <c r="AH92" s="170"/>
      <c r="AI92" s="77" t="e">
        <f t="shared" ca="1" si="31"/>
        <v>#NAME?</v>
      </c>
      <c r="AJ92" s="80" t="str">
        <f t="array" ref="AJ92">IFERROR(INDEX('[1]Master Price'!$E:$E,MATCH(D92,'[1]Master Price'!$B:$B,0)),"0")</f>
        <v>0</v>
      </c>
      <c r="AK92" s="80">
        <f t="shared" si="7"/>
        <v>0</v>
      </c>
      <c r="AL92" s="82" t="str">
        <f t="shared" si="8"/>
        <v>0-day</v>
      </c>
      <c r="AM92" s="82" t="str">
        <f t="shared" si="9"/>
        <v>0-day</v>
      </c>
      <c r="AN92" s="82" t="str">
        <f t="shared" si="10"/>
        <v>12-day</v>
      </c>
      <c r="AO92" s="82" t="str">
        <f t="shared" si="11"/>
        <v>0-day</v>
      </c>
      <c r="AP92" s="82" t="str">
        <f t="shared" si="12"/>
        <v>0-day</v>
      </c>
      <c r="AQ92" s="82" t="str">
        <f t="shared" si="13"/>
        <v>0-day</v>
      </c>
      <c r="AR92" s="5"/>
      <c r="AS92" s="83">
        <f t="shared" si="14"/>
        <v>90</v>
      </c>
      <c r="AT92" s="85" t="str">
        <f t="shared" si="45"/>
        <v>GMIAMMIPT/2026/06/1634</v>
      </c>
      <c r="AU92" s="84" t="e">
        <f t="shared" ca="1" si="46"/>
        <v>#NAME?</v>
      </c>
      <c r="AV92" s="85" t="e">
        <f t="shared" ca="1" si="32"/>
        <v>#NAME?</v>
      </c>
      <c r="AW92" s="86" t="e">
        <f t="shared" ca="1" si="33"/>
        <v>#NAME?</v>
      </c>
      <c r="AX92" s="85" t="e">
        <f t="shared" ca="1" si="34"/>
        <v>#NAME?</v>
      </c>
      <c r="AY92" s="86">
        <f t="shared" si="35"/>
        <v>200001082115</v>
      </c>
      <c r="AZ92" s="171" t="e">
        <f t="shared" ca="1" si="36"/>
        <v>#NAME?</v>
      </c>
      <c r="BA92" s="85" t="e">
        <f t="shared" ca="1" si="37"/>
        <v>#NAME?</v>
      </c>
      <c r="BB92" s="85" t="e">
        <f t="shared" ca="1" si="38"/>
        <v>#NAME?</v>
      </c>
      <c r="BC92" s="90" t="e">
        <f t="shared" ca="1" si="39"/>
        <v>#NAME?</v>
      </c>
      <c r="BD92" s="90" t="e">
        <f t="shared" ca="1" si="40"/>
        <v>#NAME?</v>
      </c>
      <c r="BE92" s="85" t="e">
        <f t="shared" ca="1" si="41"/>
        <v>#NAME?</v>
      </c>
      <c r="BF92" s="22" t="e">
        <f t="shared" ca="1" si="42"/>
        <v>#NAME?</v>
      </c>
      <c r="BG92" s="22" t="e">
        <f t="shared" ca="1" si="43"/>
        <v>#NAME?</v>
      </c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0"/>
        <v>91</v>
      </c>
      <c r="B93" s="52">
        <v>46185</v>
      </c>
      <c r="C93" s="54" t="s">
        <v>2786</v>
      </c>
      <c r="D93" s="54" t="s">
        <v>408</v>
      </c>
      <c r="E93" s="56" t="s">
        <v>409</v>
      </c>
      <c r="F93" s="54">
        <v>3</v>
      </c>
      <c r="G93" s="54" t="s">
        <v>65</v>
      </c>
      <c r="H93" s="54" t="str">
        <f t="shared" si="1"/>
        <v>DONE</v>
      </c>
      <c r="I93" s="54" t="s">
        <v>1112</v>
      </c>
      <c r="J93" s="58" t="s">
        <v>78</v>
      </c>
      <c r="K93" s="58" t="s">
        <v>79</v>
      </c>
      <c r="L93" s="60"/>
      <c r="M93" s="71"/>
      <c r="N93" s="54" t="s">
        <v>978</v>
      </c>
      <c r="O93" s="96" t="s">
        <v>85</v>
      </c>
      <c r="P93" s="64" t="s">
        <v>87</v>
      </c>
      <c r="Q93" s="64" t="s">
        <v>1663</v>
      </c>
      <c r="R93" s="204">
        <v>200001082738</v>
      </c>
      <c r="S93" s="205">
        <v>46191</v>
      </c>
      <c r="T93" s="66" t="str">
        <f t="shared" si="2"/>
        <v>DONE</v>
      </c>
      <c r="U93" s="205">
        <v>46191</v>
      </c>
      <c r="V93" s="71">
        <v>9200097112</v>
      </c>
      <c r="W93" s="71">
        <v>47591</v>
      </c>
      <c r="X93" s="169">
        <v>46203</v>
      </c>
      <c r="Y93" s="69" t="str">
        <f t="shared" si="3"/>
        <v>DONE</v>
      </c>
      <c r="Z93" s="25">
        <v>51616</v>
      </c>
      <c r="AA93" s="200">
        <v>46203</v>
      </c>
      <c r="AB93" s="25" t="str">
        <f t="shared" si="4"/>
        <v>DONE</v>
      </c>
      <c r="AC93" s="71"/>
      <c r="AD93" s="54" t="s">
        <v>2787</v>
      </c>
      <c r="AE93" s="76">
        <v>46203</v>
      </c>
      <c r="AF93" s="69" t="str">
        <f t="shared" si="5"/>
        <v>DONE</v>
      </c>
      <c r="AG93" s="69">
        <v>46208</v>
      </c>
      <c r="AH93" s="170"/>
      <c r="AI93" s="77" t="e">
        <f t="shared" ca="1" si="31"/>
        <v>#NAME?</v>
      </c>
      <c r="AJ93" s="80" t="str">
        <f t="array" ref="AJ93">IFERROR(INDEX('[1]Master Price'!$E:$E,MATCH(D93,'[1]Master Price'!$B:$B,0)),"0")</f>
        <v>0</v>
      </c>
      <c r="AK93" s="80">
        <f t="shared" si="7"/>
        <v>0</v>
      </c>
      <c r="AL93" s="82" t="str">
        <f t="shared" si="8"/>
        <v>0-day</v>
      </c>
      <c r="AM93" s="82" t="str">
        <f t="shared" si="9"/>
        <v>0-day</v>
      </c>
      <c r="AN93" s="82" t="str">
        <f t="shared" si="10"/>
        <v>12-day</v>
      </c>
      <c r="AO93" s="82" t="str">
        <f t="shared" si="11"/>
        <v>0-day</v>
      </c>
      <c r="AP93" s="82" t="str">
        <f t="shared" si="12"/>
        <v>0-day</v>
      </c>
      <c r="AQ93" s="82" t="str">
        <f t="shared" si="13"/>
        <v>0-day</v>
      </c>
      <c r="AR93" s="5"/>
      <c r="AS93" s="83">
        <f t="shared" si="14"/>
        <v>91</v>
      </c>
      <c r="AT93" s="85" t="str">
        <f t="shared" si="45"/>
        <v>GMIAMMIPT/2026/06/1635</v>
      </c>
      <c r="AU93" s="84" t="e">
        <f t="shared" ca="1" si="46"/>
        <v>#NAME?</v>
      </c>
      <c r="AV93" s="85" t="e">
        <f t="shared" ca="1" si="32"/>
        <v>#NAME?</v>
      </c>
      <c r="AW93" s="86" t="e">
        <f t="shared" ca="1" si="33"/>
        <v>#NAME?</v>
      </c>
      <c r="AX93" s="85" t="e">
        <f t="shared" ca="1" si="34"/>
        <v>#NAME?</v>
      </c>
      <c r="AY93" s="86">
        <f t="shared" si="35"/>
        <v>200001082738</v>
      </c>
      <c r="AZ93" s="171" t="e">
        <f t="shared" ca="1" si="36"/>
        <v>#NAME?</v>
      </c>
      <c r="BA93" s="85" t="e">
        <f t="shared" ca="1" si="37"/>
        <v>#NAME?</v>
      </c>
      <c r="BB93" s="85" t="e">
        <f t="shared" ca="1" si="38"/>
        <v>#NAME?</v>
      </c>
      <c r="BC93" s="90" t="e">
        <f t="shared" ca="1" si="39"/>
        <v>#NAME?</v>
      </c>
      <c r="BD93" s="90" t="e">
        <f t="shared" ca="1" si="40"/>
        <v>#NAME?</v>
      </c>
      <c r="BE93" s="85" t="e">
        <f t="shared" ca="1" si="41"/>
        <v>#NAME?</v>
      </c>
      <c r="BF93" s="22" t="e">
        <f t="shared" ca="1" si="42"/>
        <v>#NAME?</v>
      </c>
      <c r="BG93" s="22" t="e">
        <f t="shared" ca="1" si="43"/>
        <v>#NAME?</v>
      </c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0"/>
        <v>92</v>
      </c>
      <c r="B94" s="52">
        <v>46185</v>
      </c>
      <c r="C94" s="54" t="s">
        <v>2791</v>
      </c>
      <c r="D94" s="54" t="s">
        <v>408</v>
      </c>
      <c r="E94" s="56" t="s">
        <v>409</v>
      </c>
      <c r="F94" s="54">
        <v>3</v>
      </c>
      <c r="G94" s="54" t="s">
        <v>65</v>
      </c>
      <c r="H94" s="54" t="str">
        <f t="shared" si="1"/>
        <v>DONE</v>
      </c>
      <c r="I94" s="54" t="s">
        <v>667</v>
      </c>
      <c r="J94" s="58" t="s">
        <v>486</v>
      </c>
      <c r="K94" s="58" t="s">
        <v>79</v>
      </c>
      <c r="L94" s="60"/>
      <c r="M94" s="71"/>
      <c r="N94" s="54" t="s">
        <v>978</v>
      </c>
      <c r="O94" s="96" t="s">
        <v>85</v>
      </c>
      <c r="P94" s="64" t="s">
        <v>87</v>
      </c>
      <c r="Q94" s="64" t="s">
        <v>1663</v>
      </c>
      <c r="R94" s="204">
        <v>200001082723</v>
      </c>
      <c r="S94" s="205">
        <v>46191</v>
      </c>
      <c r="T94" s="66" t="str">
        <f t="shared" si="2"/>
        <v>DONE</v>
      </c>
      <c r="U94" s="205">
        <v>46191</v>
      </c>
      <c r="V94" s="71">
        <v>9200097205</v>
      </c>
      <c r="W94" s="169"/>
      <c r="X94" s="169"/>
      <c r="Y94" s="69" t="str">
        <f t="shared" si="3"/>
        <v>DONE</v>
      </c>
      <c r="Z94" s="25">
        <v>51764</v>
      </c>
      <c r="AA94" s="200">
        <v>46203</v>
      </c>
      <c r="AB94" s="25" t="str">
        <f t="shared" si="4"/>
        <v>DONE</v>
      </c>
      <c r="AC94" s="71"/>
      <c r="AD94" s="76"/>
      <c r="AE94" s="76"/>
      <c r="AF94" s="69" t="str">
        <f t="shared" si="5"/>
        <v>WAITING</v>
      </c>
      <c r="AG94" s="69"/>
      <c r="AH94" s="170"/>
      <c r="AI94" s="77" t="e">
        <f t="shared" ca="1" si="31"/>
        <v>#NAME?</v>
      </c>
      <c r="AJ94" s="80" t="str">
        <f t="array" ref="AJ94">IFERROR(INDEX('[1]Master Price'!$E:$E,MATCH(D94,'[1]Master Price'!$B:$B,0)),"0")</f>
        <v>0</v>
      </c>
      <c r="AK94" s="80">
        <f t="shared" si="7"/>
        <v>0</v>
      </c>
      <c r="AL94" s="82" t="str">
        <f t="shared" si="8"/>
        <v>0-day</v>
      </c>
      <c r="AM94" s="82" t="str">
        <f t="shared" si="9"/>
        <v>0-day</v>
      </c>
      <c r="AN94" s="82" t="str">
        <f t="shared" si="10"/>
        <v>0-day</v>
      </c>
      <c r="AO94" s="82" t="str">
        <f t="shared" si="11"/>
        <v>46203-day</v>
      </c>
      <c r="AP94" s="82" t="str">
        <f t="shared" si="12"/>
        <v>0-day</v>
      </c>
      <c r="AQ94" s="82" t="str">
        <f t="shared" si="13"/>
        <v>0-day</v>
      </c>
      <c r="AR94" s="5"/>
      <c r="AS94" s="83">
        <f t="shared" si="14"/>
        <v>92</v>
      </c>
      <c r="AT94" s="85" t="str">
        <f t="shared" si="45"/>
        <v>GMIAMMIPT/2026/06/1636</v>
      </c>
      <c r="AU94" s="84" t="e">
        <f t="shared" ca="1" si="46"/>
        <v>#NAME?</v>
      </c>
      <c r="AV94" s="85" t="e">
        <f t="shared" ca="1" si="32"/>
        <v>#NAME?</v>
      </c>
      <c r="AW94" s="86" t="e">
        <f t="shared" ca="1" si="33"/>
        <v>#NAME?</v>
      </c>
      <c r="AX94" s="85" t="e">
        <f t="shared" ca="1" si="34"/>
        <v>#NAME?</v>
      </c>
      <c r="AY94" s="86">
        <f t="shared" si="35"/>
        <v>200001082723</v>
      </c>
      <c r="AZ94" s="171" t="e">
        <f t="shared" ca="1" si="36"/>
        <v>#NAME?</v>
      </c>
      <c r="BA94" s="85" t="e">
        <f t="shared" ca="1" si="37"/>
        <v>#NAME?</v>
      </c>
      <c r="BB94" s="85" t="e">
        <f t="shared" ca="1" si="38"/>
        <v>#NAME?</v>
      </c>
      <c r="BC94" s="90" t="e">
        <f t="shared" ca="1" si="39"/>
        <v>#NAME?</v>
      </c>
      <c r="BD94" s="90" t="e">
        <f t="shared" ca="1" si="40"/>
        <v>#NAME?</v>
      </c>
      <c r="BE94" s="85" t="e">
        <f t="shared" ca="1" si="41"/>
        <v>#NAME?</v>
      </c>
      <c r="BF94" s="22" t="e">
        <f t="shared" ca="1" si="42"/>
        <v>#NAME?</v>
      </c>
      <c r="BG94" s="22" t="e">
        <f t="shared" ca="1" si="43"/>
        <v>#NAME?</v>
      </c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0"/>
        <v>93</v>
      </c>
      <c r="B95" s="52">
        <v>46186</v>
      </c>
      <c r="C95" s="54" t="s">
        <v>2795</v>
      </c>
      <c r="D95" s="54" t="s">
        <v>244</v>
      </c>
      <c r="E95" s="56" t="s">
        <v>245</v>
      </c>
      <c r="F95" s="54">
        <v>1</v>
      </c>
      <c r="G95" s="54" t="s">
        <v>65</v>
      </c>
      <c r="H95" s="54" t="str">
        <f t="shared" si="1"/>
        <v>DONE</v>
      </c>
      <c r="I95" s="54" t="s">
        <v>1419</v>
      </c>
      <c r="J95" s="58" t="s">
        <v>1343</v>
      </c>
      <c r="K95" s="58" t="s">
        <v>106</v>
      </c>
      <c r="L95" s="60"/>
      <c r="M95" s="71"/>
      <c r="N95" s="54" t="s">
        <v>2797</v>
      </c>
      <c r="O95" s="114" t="s">
        <v>81</v>
      </c>
      <c r="P95" s="64" t="s">
        <v>87</v>
      </c>
      <c r="Q95" s="64" t="s">
        <v>1219</v>
      </c>
      <c r="R95" s="204">
        <v>200001081968</v>
      </c>
      <c r="S95" s="205">
        <v>46191</v>
      </c>
      <c r="T95" s="66" t="str">
        <f t="shared" si="2"/>
        <v>DONE</v>
      </c>
      <c r="U95" s="205">
        <v>46191</v>
      </c>
      <c r="V95" s="71">
        <v>9200097141</v>
      </c>
      <c r="W95" s="71">
        <v>47640</v>
      </c>
      <c r="X95" s="169">
        <v>46203</v>
      </c>
      <c r="Y95" s="69" t="str">
        <f t="shared" si="3"/>
        <v>DONE</v>
      </c>
      <c r="Z95" s="25">
        <v>51764</v>
      </c>
      <c r="AA95" s="200">
        <v>46203</v>
      </c>
      <c r="AB95" s="25" t="str">
        <f t="shared" si="4"/>
        <v>DONE</v>
      </c>
      <c r="AC95" s="71"/>
      <c r="AD95" s="54" t="s">
        <v>2799</v>
      </c>
      <c r="AE95" s="76">
        <v>46203</v>
      </c>
      <c r="AF95" s="69" t="str">
        <f t="shared" si="5"/>
        <v>DONE</v>
      </c>
      <c r="AG95" s="69">
        <v>46209</v>
      </c>
      <c r="AH95" s="170"/>
      <c r="AI95" s="77" t="e">
        <f t="shared" ca="1" si="31"/>
        <v>#NAME?</v>
      </c>
      <c r="AJ95" s="80" t="str">
        <f t="array" ref="AJ95">IFERROR(INDEX('[1]Master Price'!$E:$E,MATCH(D95,'[1]Master Price'!$B:$B,0)),"0")</f>
        <v>0</v>
      </c>
      <c r="AK95" s="80">
        <f t="shared" si="7"/>
        <v>0</v>
      </c>
      <c r="AL95" s="82" t="str">
        <f t="shared" si="8"/>
        <v>0-day</v>
      </c>
      <c r="AM95" s="82" t="str">
        <f t="shared" si="9"/>
        <v>0-day</v>
      </c>
      <c r="AN95" s="82" t="str">
        <f t="shared" si="10"/>
        <v>12-day</v>
      </c>
      <c r="AO95" s="82" t="str">
        <f t="shared" si="11"/>
        <v>0-day</v>
      </c>
      <c r="AP95" s="82" t="str">
        <f t="shared" si="12"/>
        <v>0-day</v>
      </c>
      <c r="AQ95" s="82" t="str">
        <f t="shared" si="13"/>
        <v>0-day</v>
      </c>
      <c r="AR95" s="5"/>
      <c r="AS95" s="83">
        <f t="shared" si="14"/>
        <v>93</v>
      </c>
      <c r="AT95" s="85" t="str">
        <f t="shared" si="45"/>
        <v>GMIAMMIPT/2026/06/1637</v>
      </c>
      <c r="AU95" s="84" t="e">
        <f t="shared" ca="1" si="46"/>
        <v>#NAME?</v>
      </c>
      <c r="AV95" s="85" t="e">
        <f t="shared" ca="1" si="32"/>
        <v>#NAME?</v>
      </c>
      <c r="AW95" s="86" t="e">
        <f t="shared" ca="1" si="33"/>
        <v>#NAME?</v>
      </c>
      <c r="AX95" s="85" t="e">
        <f t="shared" ca="1" si="34"/>
        <v>#NAME?</v>
      </c>
      <c r="AY95" s="86">
        <f t="shared" si="35"/>
        <v>200001081968</v>
      </c>
      <c r="AZ95" s="171">
        <v>9200097141</v>
      </c>
      <c r="BA95" s="171">
        <v>47640</v>
      </c>
      <c r="BB95" s="85">
        <v>46203</v>
      </c>
      <c r="BC95" s="90" t="e">
        <f t="shared" ca="1" si="39"/>
        <v>#NAME?</v>
      </c>
      <c r="BD95" s="90" t="e">
        <f t="shared" ca="1" si="40"/>
        <v>#NAME?</v>
      </c>
      <c r="BE95" s="85" t="e">
        <f t="shared" ca="1" si="41"/>
        <v>#NAME?</v>
      </c>
      <c r="BF95" s="22" t="e">
        <f t="shared" ca="1" si="42"/>
        <v>#NAME?</v>
      </c>
      <c r="BG95" s="22" t="e">
        <f t="shared" ca="1" si="43"/>
        <v>#NAME?</v>
      </c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0"/>
        <v>94</v>
      </c>
      <c r="B96" s="52">
        <v>46186</v>
      </c>
      <c r="C96" s="54" t="s">
        <v>2795</v>
      </c>
      <c r="D96" s="54" t="s">
        <v>899</v>
      </c>
      <c r="E96" s="56" t="s">
        <v>900</v>
      </c>
      <c r="F96" s="54">
        <v>1</v>
      </c>
      <c r="G96" s="54" t="s">
        <v>65</v>
      </c>
      <c r="H96" s="54" t="str">
        <f t="shared" si="1"/>
        <v>DONE</v>
      </c>
      <c r="I96" s="54" t="s">
        <v>1419</v>
      </c>
      <c r="J96" s="58" t="s">
        <v>1343</v>
      </c>
      <c r="K96" s="58" t="s">
        <v>106</v>
      </c>
      <c r="L96" s="60"/>
      <c r="M96" s="71"/>
      <c r="N96" s="54" t="s">
        <v>2797</v>
      </c>
      <c r="O96" s="114" t="s">
        <v>81</v>
      </c>
      <c r="P96" s="64" t="s">
        <v>87</v>
      </c>
      <c r="Q96" s="64" t="s">
        <v>1219</v>
      </c>
      <c r="R96" s="204">
        <v>200001081968</v>
      </c>
      <c r="S96" s="205">
        <v>46191</v>
      </c>
      <c r="T96" s="66" t="str">
        <f t="shared" si="2"/>
        <v>DONE</v>
      </c>
      <c r="U96" s="205">
        <v>46191</v>
      </c>
      <c r="V96" s="71">
        <v>9200097141</v>
      </c>
      <c r="W96" s="71">
        <v>47640</v>
      </c>
      <c r="X96" s="169">
        <v>46203</v>
      </c>
      <c r="Y96" s="69" t="str">
        <f t="shared" si="3"/>
        <v>DONE</v>
      </c>
      <c r="Z96" s="25">
        <v>51764</v>
      </c>
      <c r="AA96" s="200">
        <v>46203</v>
      </c>
      <c r="AB96" s="25" t="str">
        <f t="shared" si="4"/>
        <v>DONE</v>
      </c>
      <c r="AC96" s="71"/>
      <c r="AD96" s="54" t="s">
        <v>2799</v>
      </c>
      <c r="AE96" s="76">
        <v>46203</v>
      </c>
      <c r="AF96" s="69" t="str">
        <f t="shared" si="5"/>
        <v>DONE</v>
      </c>
      <c r="AG96" s="69">
        <v>46209</v>
      </c>
      <c r="AH96" s="170"/>
      <c r="AI96" s="77" t="e">
        <f t="shared" ca="1" si="31"/>
        <v>#NAME?</v>
      </c>
      <c r="AJ96" s="80" t="str">
        <f t="array" ref="AJ96">IFERROR(INDEX('[1]Master Price'!$E:$E,MATCH(D96,'[1]Master Price'!$B:$B,0)),"0")</f>
        <v>0</v>
      </c>
      <c r="AK96" s="80">
        <f t="shared" si="7"/>
        <v>0</v>
      </c>
      <c r="AL96" s="82" t="str">
        <f t="shared" si="8"/>
        <v>0-day</v>
      </c>
      <c r="AM96" s="82" t="str">
        <f t="shared" si="9"/>
        <v>0-day</v>
      </c>
      <c r="AN96" s="82" t="str">
        <f t="shared" si="10"/>
        <v>12-day</v>
      </c>
      <c r="AO96" s="82" t="str">
        <f t="shared" si="11"/>
        <v>0-day</v>
      </c>
      <c r="AP96" s="82" t="str">
        <f t="shared" si="12"/>
        <v>0-day</v>
      </c>
      <c r="AQ96" s="82" t="str">
        <f t="shared" si="13"/>
        <v>0-day</v>
      </c>
      <c r="AR96" s="5"/>
      <c r="AS96" s="83">
        <f t="shared" si="14"/>
        <v>94</v>
      </c>
      <c r="AT96" s="85" t="str">
        <f t="shared" si="45"/>
        <v>GMIAMMIPT/2026/06/1637</v>
      </c>
      <c r="AU96" s="84" t="e">
        <f t="shared" ca="1" si="46"/>
        <v>#NAME?</v>
      </c>
      <c r="AV96" s="85" t="e">
        <f t="shared" ca="1" si="32"/>
        <v>#NAME?</v>
      </c>
      <c r="AW96" s="86" t="e">
        <f t="shared" ca="1" si="33"/>
        <v>#NAME?</v>
      </c>
      <c r="AX96" s="85" t="e">
        <f t="shared" ca="1" si="34"/>
        <v>#NAME?</v>
      </c>
      <c r="AY96" s="86">
        <f t="shared" si="35"/>
        <v>200001081968</v>
      </c>
      <c r="AZ96" s="171">
        <v>9200097141</v>
      </c>
      <c r="BA96" s="171">
        <v>47640</v>
      </c>
      <c r="BB96" s="85">
        <v>46203</v>
      </c>
      <c r="BC96" s="90" t="e">
        <f t="shared" ca="1" si="39"/>
        <v>#NAME?</v>
      </c>
      <c r="BD96" s="90" t="e">
        <f t="shared" ca="1" si="40"/>
        <v>#NAME?</v>
      </c>
      <c r="BE96" s="85" t="e">
        <f t="shared" ca="1" si="41"/>
        <v>#NAME?</v>
      </c>
      <c r="BF96" s="22" t="e">
        <f t="shared" ca="1" si="42"/>
        <v>#NAME?</v>
      </c>
      <c r="BG96" s="22" t="e">
        <f t="shared" ca="1" si="43"/>
        <v>#NAME?</v>
      </c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0"/>
        <v>95</v>
      </c>
      <c r="B97" s="52">
        <v>46186</v>
      </c>
      <c r="C97" s="54" t="s">
        <v>2795</v>
      </c>
      <c r="D97" s="54" t="s">
        <v>607</v>
      </c>
      <c r="E97" s="56" t="s">
        <v>608</v>
      </c>
      <c r="F97" s="54">
        <v>1</v>
      </c>
      <c r="G97" s="54" t="s">
        <v>65</v>
      </c>
      <c r="H97" s="54" t="str">
        <f t="shared" si="1"/>
        <v>DONE</v>
      </c>
      <c r="I97" s="54" t="s">
        <v>1419</v>
      </c>
      <c r="J97" s="58" t="s">
        <v>1343</v>
      </c>
      <c r="K97" s="58" t="s">
        <v>106</v>
      </c>
      <c r="L97" s="60"/>
      <c r="M97" s="71"/>
      <c r="N97" s="54" t="s">
        <v>2797</v>
      </c>
      <c r="O97" s="114" t="s">
        <v>81</v>
      </c>
      <c r="P97" s="64" t="s">
        <v>87</v>
      </c>
      <c r="Q97" s="64" t="s">
        <v>1219</v>
      </c>
      <c r="R97" s="204">
        <v>200001081968</v>
      </c>
      <c r="S97" s="205">
        <v>46191</v>
      </c>
      <c r="T97" s="66" t="str">
        <f t="shared" si="2"/>
        <v>DONE</v>
      </c>
      <c r="U97" s="205">
        <v>46191</v>
      </c>
      <c r="V97" s="71">
        <v>9200097141</v>
      </c>
      <c r="W97" s="71">
        <v>47640</v>
      </c>
      <c r="X97" s="169">
        <v>46203</v>
      </c>
      <c r="Y97" s="69" t="str">
        <f t="shared" si="3"/>
        <v>DONE</v>
      </c>
      <c r="Z97" s="25">
        <v>51764</v>
      </c>
      <c r="AA97" s="200">
        <v>46203</v>
      </c>
      <c r="AB97" s="25" t="str">
        <f t="shared" si="4"/>
        <v>DONE</v>
      </c>
      <c r="AC97" s="71"/>
      <c r="AD97" s="54" t="s">
        <v>2799</v>
      </c>
      <c r="AE97" s="76">
        <v>46203</v>
      </c>
      <c r="AF97" s="69" t="str">
        <f t="shared" si="5"/>
        <v>DONE</v>
      </c>
      <c r="AG97" s="69">
        <v>46209</v>
      </c>
      <c r="AH97" s="170"/>
      <c r="AI97" s="77" t="e">
        <f t="shared" ca="1" si="31"/>
        <v>#NAME?</v>
      </c>
      <c r="AJ97" s="80" t="str">
        <f t="array" ref="AJ97">IFERROR(INDEX('[1]Master Price'!$E:$E,MATCH(D97,'[1]Master Price'!$B:$B,0)),"0")</f>
        <v>0</v>
      </c>
      <c r="AK97" s="80">
        <f t="shared" si="7"/>
        <v>0</v>
      </c>
      <c r="AL97" s="82" t="str">
        <f t="shared" si="8"/>
        <v>0-day</v>
      </c>
      <c r="AM97" s="82" t="str">
        <f t="shared" si="9"/>
        <v>0-day</v>
      </c>
      <c r="AN97" s="82" t="str">
        <f t="shared" si="10"/>
        <v>12-day</v>
      </c>
      <c r="AO97" s="82" t="str">
        <f t="shared" si="11"/>
        <v>0-day</v>
      </c>
      <c r="AP97" s="82" t="str">
        <f t="shared" si="12"/>
        <v>0-day</v>
      </c>
      <c r="AQ97" s="82" t="str">
        <f t="shared" si="13"/>
        <v>0-day</v>
      </c>
      <c r="AR97" s="5"/>
      <c r="AS97" s="83">
        <f t="shared" si="14"/>
        <v>95</v>
      </c>
      <c r="AT97" s="85" t="str">
        <f t="shared" si="45"/>
        <v>GMIAMMIPT/2026/06/1637</v>
      </c>
      <c r="AU97" s="84" t="e">
        <f t="shared" ca="1" si="46"/>
        <v>#NAME?</v>
      </c>
      <c r="AV97" s="85" t="e">
        <f t="shared" ca="1" si="32"/>
        <v>#NAME?</v>
      </c>
      <c r="AW97" s="86" t="e">
        <f t="shared" ca="1" si="33"/>
        <v>#NAME?</v>
      </c>
      <c r="AX97" s="85" t="e">
        <f t="shared" ca="1" si="34"/>
        <v>#NAME?</v>
      </c>
      <c r="AY97" s="86">
        <f t="shared" si="35"/>
        <v>200001081968</v>
      </c>
      <c r="AZ97" s="171">
        <v>9200097141</v>
      </c>
      <c r="BA97" s="171">
        <v>47640</v>
      </c>
      <c r="BB97" s="85">
        <v>46203</v>
      </c>
      <c r="BC97" s="90" t="e">
        <f t="shared" ca="1" si="39"/>
        <v>#NAME?</v>
      </c>
      <c r="BD97" s="90" t="e">
        <f t="shared" ca="1" si="40"/>
        <v>#NAME?</v>
      </c>
      <c r="BE97" s="85" t="e">
        <f t="shared" ca="1" si="41"/>
        <v>#NAME?</v>
      </c>
      <c r="BF97" s="22" t="e">
        <f t="shared" ca="1" si="42"/>
        <v>#NAME?</v>
      </c>
      <c r="BG97" s="22" t="e">
        <f t="shared" ca="1" si="43"/>
        <v>#NAME?</v>
      </c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0"/>
        <v>96</v>
      </c>
      <c r="B98" s="52">
        <v>46186</v>
      </c>
      <c r="C98" s="54" t="s">
        <v>2795</v>
      </c>
      <c r="D98" s="54" t="s">
        <v>307</v>
      </c>
      <c r="E98" s="56" t="s">
        <v>308</v>
      </c>
      <c r="F98" s="54">
        <v>2</v>
      </c>
      <c r="G98" s="54" t="s">
        <v>65</v>
      </c>
      <c r="H98" s="54" t="str">
        <f t="shared" si="1"/>
        <v>DONE</v>
      </c>
      <c r="I98" s="54" t="s">
        <v>1419</v>
      </c>
      <c r="J98" s="58" t="s">
        <v>1343</v>
      </c>
      <c r="K98" s="58" t="s">
        <v>106</v>
      </c>
      <c r="L98" s="60"/>
      <c r="M98" s="71"/>
      <c r="N98" s="54" t="s">
        <v>2797</v>
      </c>
      <c r="O98" s="114" t="s">
        <v>81</v>
      </c>
      <c r="P98" s="64" t="s">
        <v>87</v>
      </c>
      <c r="Q98" s="64" t="s">
        <v>1219</v>
      </c>
      <c r="R98" s="204">
        <v>200001081968</v>
      </c>
      <c r="S98" s="205">
        <v>46191</v>
      </c>
      <c r="T98" s="66" t="str">
        <f t="shared" si="2"/>
        <v>DONE</v>
      </c>
      <c r="U98" s="205">
        <v>46191</v>
      </c>
      <c r="V98" s="71">
        <v>9200097141</v>
      </c>
      <c r="W98" s="71">
        <v>47640</v>
      </c>
      <c r="X98" s="169">
        <v>46203</v>
      </c>
      <c r="Y98" s="69" t="str">
        <f t="shared" si="3"/>
        <v>DONE</v>
      </c>
      <c r="Z98" s="25">
        <v>51764</v>
      </c>
      <c r="AA98" s="200">
        <v>46203</v>
      </c>
      <c r="AB98" s="25" t="str">
        <f t="shared" si="4"/>
        <v>DONE</v>
      </c>
      <c r="AC98" s="71"/>
      <c r="AD98" s="54" t="s">
        <v>2799</v>
      </c>
      <c r="AE98" s="76">
        <v>46203</v>
      </c>
      <c r="AF98" s="69" t="str">
        <f t="shared" si="5"/>
        <v>DONE</v>
      </c>
      <c r="AG98" s="69">
        <v>46209</v>
      </c>
      <c r="AH98" s="170"/>
      <c r="AI98" s="77" t="e">
        <f t="shared" ca="1" si="31"/>
        <v>#NAME?</v>
      </c>
      <c r="AJ98" s="80" t="str">
        <f t="array" ref="AJ98">IFERROR(INDEX('[1]Master Price'!$E:$E,MATCH(D98,'[1]Master Price'!$B:$B,0)),"0")</f>
        <v>0</v>
      </c>
      <c r="AK98" s="80">
        <f t="shared" si="7"/>
        <v>0</v>
      </c>
      <c r="AL98" s="82" t="str">
        <f t="shared" si="8"/>
        <v>0-day</v>
      </c>
      <c r="AM98" s="82" t="str">
        <f t="shared" si="9"/>
        <v>0-day</v>
      </c>
      <c r="AN98" s="82" t="str">
        <f t="shared" si="10"/>
        <v>12-day</v>
      </c>
      <c r="AO98" s="82" t="str">
        <f t="shared" si="11"/>
        <v>0-day</v>
      </c>
      <c r="AP98" s="82" t="str">
        <f t="shared" si="12"/>
        <v>0-day</v>
      </c>
      <c r="AQ98" s="82" t="str">
        <f t="shared" si="13"/>
        <v>0-day</v>
      </c>
      <c r="AR98" s="5"/>
      <c r="AS98" s="83">
        <f t="shared" si="14"/>
        <v>96</v>
      </c>
      <c r="AT98" s="85" t="str">
        <f t="shared" si="45"/>
        <v>GMIAMMIPT/2026/06/1637</v>
      </c>
      <c r="AU98" s="84" t="e">
        <f t="shared" ca="1" si="46"/>
        <v>#NAME?</v>
      </c>
      <c r="AV98" s="85" t="e">
        <f t="shared" ca="1" si="32"/>
        <v>#NAME?</v>
      </c>
      <c r="AW98" s="86" t="e">
        <f t="shared" ca="1" si="33"/>
        <v>#NAME?</v>
      </c>
      <c r="AX98" s="85" t="e">
        <f t="shared" ca="1" si="34"/>
        <v>#NAME?</v>
      </c>
      <c r="AY98" s="86">
        <f t="shared" si="35"/>
        <v>200001081968</v>
      </c>
      <c r="AZ98" s="171">
        <v>9200097141</v>
      </c>
      <c r="BA98" s="171">
        <v>47640</v>
      </c>
      <c r="BB98" s="85">
        <v>46203</v>
      </c>
      <c r="BC98" s="90" t="e">
        <f t="shared" ca="1" si="39"/>
        <v>#NAME?</v>
      </c>
      <c r="BD98" s="90" t="e">
        <f t="shared" ca="1" si="40"/>
        <v>#NAME?</v>
      </c>
      <c r="BE98" s="85" t="e">
        <f t="shared" ca="1" si="41"/>
        <v>#NAME?</v>
      </c>
      <c r="BF98" s="22" t="e">
        <f t="shared" ca="1" si="42"/>
        <v>#NAME?</v>
      </c>
      <c r="BG98" s="22" t="e">
        <f t="shared" ca="1" si="43"/>
        <v>#NAME?</v>
      </c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0"/>
        <v>97</v>
      </c>
      <c r="B99" s="52">
        <v>46186</v>
      </c>
      <c r="C99" s="54" t="s">
        <v>2795</v>
      </c>
      <c r="D99" s="54" t="s">
        <v>309</v>
      </c>
      <c r="E99" s="56" t="s">
        <v>311</v>
      </c>
      <c r="F99" s="54">
        <v>9</v>
      </c>
      <c r="G99" s="54" t="s">
        <v>65</v>
      </c>
      <c r="H99" s="54" t="str">
        <f t="shared" si="1"/>
        <v>DONE</v>
      </c>
      <c r="I99" s="54" t="s">
        <v>1419</v>
      </c>
      <c r="J99" s="58" t="s">
        <v>1343</v>
      </c>
      <c r="K99" s="58" t="s">
        <v>106</v>
      </c>
      <c r="L99" s="60"/>
      <c r="M99" s="71"/>
      <c r="N99" s="54" t="s">
        <v>2797</v>
      </c>
      <c r="O99" s="114" t="s">
        <v>81</v>
      </c>
      <c r="P99" s="64" t="s">
        <v>87</v>
      </c>
      <c r="Q99" s="64" t="s">
        <v>1219</v>
      </c>
      <c r="R99" s="204">
        <v>200001081968</v>
      </c>
      <c r="S99" s="205">
        <v>46191</v>
      </c>
      <c r="T99" s="66" t="str">
        <f t="shared" si="2"/>
        <v>DONE</v>
      </c>
      <c r="U99" s="205">
        <v>46191</v>
      </c>
      <c r="V99" s="71">
        <v>9200097141</v>
      </c>
      <c r="W99" s="71">
        <v>47640</v>
      </c>
      <c r="X99" s="169">
        <v>46203</v>
      </c>
      <c r="Y99" s="69" t="str">
        <f t="shared" si="3"/>
        <v>DONE</v>
      </c>
      <c r="Z99" s="25">
        <v>51764</v>
      </c>
      <c r="AA99" s="200">
        <v>46203</v>
      </c>
      <c r="AB99" s="25" t="str">
        <f t="shared" si="4"/>
        <v>DONE</v>
      </c>
      <c r="AC99" s="71"/>
      <c r="AD99" s="54" t="s">
        <v>2799</v>
      </c>
      <c r="AE99" s="76">
        <v>46203</v>
      </c>
      <c r="AF99" s="69" t="str">
        <f t="shared" si="5"/>
        <v>DONE</v>
      </c>
      <c r="AG99" s="69">
        <v>46209</v>
      </c>
      <c r="AH99" s="170"/>
      <c r="AI99" s="77" t="e">
        <f t="shared" ca="1" si="31"/>
        <v>#NAME?</v>
      </c>
      <c r="AJ99" s="80" t="str">
        <f t="array" ref="AJ99">IFERROR(INDEX('[1]Master Price'!$E:$E,MATCH(D99,'[1]Master Price'!$B:$B,0)),"0")</f>
        <v>0</v>
      </c>
      <c r="AK99" s="80">
        <f t="shared" si="7"/>
        <v>0</v>
      </c>
      <c r="AL99" s="82" t="str">
        <f t="shared" si="8"/>
        <v>0-day</v>
      </c>
      <c r="AM99" s="82" t="str">
        <f t="shared" si="9"/>
        <v>0-day</v>
      </c>
      <c r="AN99" s="82" t="str">
        <f t="shared" si="10"/>
        <v>12-day</v>
      </c>
      <c r="AO99" s="82" t="str">
        <f t="shared" si="11"/>
        <v>0-day</v>
      </c>
      <c r="AP99" s="82" t="str">
        <f t="shared" si="12"/>
        <v>0-day</v>
      </c>
      <c r="AQ99" s="82" t="str">
        <f t="shared" si="13"/>
        <v>0-day</v>
      </c>
      <c r="AR99" s="5"/>
      <c r="AS99" s="83">
        <f t="shared" si="14"/>
        <v>97</v>
      </c>
      <c r="AT99" s="85" t="str">
        <f t="shared" si="45"/>
        <v>GMIAMMIPT/2026/06/1637</v>
      </c>
      <c r="AU99" s="84" t="e">
        <f t="shared" ca="1" si="46"/>
        <v>#NAME?</v>
      </c>
      <c r="AV99" s="85" t="e">
        <f t="shared" ca="1" si="32"/>
        <v>#NAME?</v>
      </c>
      <c r="AW99" s="86" t="e">
        <f t="shared" ca="1" si="33"/>
        <v>#NAME?</v>
      </c>
      <c r="AX99" s="85" t="e">
        <f t="shared" ca="1" si="34"/>
        <v>#NAME?</v>
      </c>
      <c r="AY99" s="86">
        <f t="shared" si="35"/>
        <v>200001081968</v>
      </c>
      <c r="AZ99" s="171">
        <v>9200097141</v>
      </c>
      <c r="BA99" s="171">
        <v>47640</v>
      </c>
      <c r="BB99" s="85">
        <v>46203</v>
      </c>
      <c r="BC99" s="90" t="e">
        <f t="shared" ca="1" si="39"/>
        <v>#NAME?</v>
      </c>
      <c r="BD99" s="90" t="e">
        <f t="shared" ca="1" si="40"/>
        <v>#NAME?</v>
      </c>
      <c r="BE99" s="85" t="e">
        <f t="shared" ca="1" si="41"/>
        <v>#NAME?</v>
      </c>
      <c r="BF99" s="22" t="e">
        <f t="shared" ca="1" si="42"/>
        <v>#NAME?</v>
      </c>
      <c r="BG99" s="22" t="e">
        <f t="shared" ca="1" si="43"/>
        <v>#NAME?</v>
      </c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0"/>
        <v>98</v>
      </c>
      <c r="B100" s="52">
        <v>46182</v>
      </c>
      <c r="C100" s="54" t="s">
        <v>2823</v>
      </c>
      <c r="D100" s="54" t="s">
        <v>408</v>
      </c>
      <c r="E100" s="56" t="s">
        <v>409</v>
      </c>
      <c r="F100" s="54">
        <v>2</v>
      </c>
      <c r="G100" s="54" t="s">
        <v>65</v>
      </c>
      <c r="H100" s="54" t="str">
        <f t="shared" si="1"/>
        <v>DONE</v>
      </c>
      <c r="I100" s="54" t="s">
        <v>442</v>
      </c>
      <c r="J100" s="58" t="s">
        <v>443</v>
      </c>
      <c r="K100" s="58" t="s">
        <v>79</v>
      </c>
      <c r="L100" s="60"/>
      <c r="M100" s="71"/>
      <c r="N100" s="54" t="s">
        <v>2824</v>
      </c>
      <c r="O100" s="96" t="s">
        <v>85</v>
      </c>
      <c r="P100" s="64" t="s">
        <v>87</v>
      </c>
      <c r="Q100" s="64" t="s">
        <v>338</v>
      </c>
      <c r="R100" s="204">
        <v>200001086929</v>
      </c>
      <c r="S100" s="205">
        <v>46197</v>
      </c>
      <c r="T100" s="66" t="str">
        <f t="shared" si="2"/>
        <v>DONE</v>
      </c>
      <c r="U100" s="205">
        <v>46197</v>
      </c>
      <c r="V100" s="71">
        <v>9200097048</v>
      </c>
      <c r="W100" s="71">
        <v>47549</v>
      </c>
      <c r="X100" s="169">
        <v>46203</v>
      </c>
      <c r="Y100" s="69" t="str">
        <f t="shared" si="3"/>
        <v>DONE</v>
      </c>
      <c r="Z100" s="25">
        <v>51690</v>
      </c>
      <c r="AA100" s="200">
        <v>46203</v>
      </c>
      <c r="AB100" s="25" t="str">
        <f t="shared" si="4"/>
        <v>DONE</v>
      </c>
      <c r="AC100" s="71"/>
      <c r="AD100" s="54" t="s">
        <v>2826</v>
      </c>
      <c r="AE100" s="76">
        <v>46203</v>
      </c>
      <c r="AF100" s="69" t="str">
        <f t="shared" si="5"/>
        <v>DONE</v>
      </c>
      <c r="AG100" s="69">
        <v>46208</v>
      </c>
      <c r="AH100" s="170"/>
      <c r="AI100" s="77" t="e">
        <f t="shared" ca="1" si="31"/>
        <v>#NAME?</v>
      </c>
      <c r="AJ100" s="80" t="str">
        <f t="array" ref="AJ100">IFERROR(INDEX('[1]Master Price'!$E:$E,MATCH(D100,'[1]Master Price'!$B:$B,0)),"0")</f>
        <v>0</v>
      </c>
      <c r="AK100" s="80">
        <f t="shared" si="7"/>
        <v>0</v>
      </c>
      <c r="AL100" s="82" t="str">
        <f t="shared" si="8"/>
        <v>0-day</v>
      </c>
      <c r="AM100" s="82" t="str">
        <f t="shared" si="9"/>
        <v>0-day</v>
      </c>
      <c r="AN100" s="82" t="str">
        <f t="shared" si="10"/>
        <v>6-day</v>
      </c>
      <c r="AO100" s="82" t="str">
        <f t="shared" si="11"/>
        <v>0-day</v>
      </c>
      <c r="AP100" s="82" t="str">
        <f t="shared" si="12"/>
        <v>0-day</v>
      </c>
      <c r="AQ100" s="82" t="str">
        <f t="shared" si="13"/>
        <v>0-day</v>
      </c>
      <c r="AR100" s="5"/>
      <c r="AS100" s="83">
        <f t="shared" si="14"/>
        <v>98</v>
      </c>
      <c r="AT100" s="85" t="str">
        <f t="shared" si="45"/>
        <v>GMIAMMIPT/2026/06/1638</v>
      </c>
      <c r="AU100" s="84" t="e">
        <f t="shared" ca="1" si="46"/>
        <v>#NAME?</v>
      </c>
      <c r="AV100" s="85" t="e">
        <f t="shared" ca="1" si="32"/>
        <v>#NAME?</v>
      </c>
      <c r="AW100" s="86" t="e">
        <f t="shared" ca="1" si="33"/>
        <v>#NAME?</v>
      </c>
      <c r="AX100" s="85" t="e">
        <f t="shared" ca="1" si="34"/>
        <v>#NAME?</v>
      </c>
      <c r="AY100" s="86">
        <f t="shared" si="35"/>
        <v>200001086929</v>
      </c>
      <c r="AZ100" s="171" t="e">
        <f t="shared" ref="AZ100:AZ289" ca="1" si="48">_xludf.ifna(INDEX($V:$V,MATCH(AT100,$C:$C,FALSE)),"")</f>
        <v>#NAME?</v>
      </c>
      <c r="BA100" s="85" t="e">
        <f t="shared" ref="BA100:BA289" ca="1" si="49">_xludf.ifna(INDEX($W:$W,MATCH(AT100,$C:$C,FALSE)),"")</f>
        <v>#NAME?</v>
      </c>
      <c r="BB100" s="85" t="e">
        <f t="shared" ref="BB100:BB289" ca="1" si="50">_xludf.ifna(INDEX($X:$X,MATCH(AT100,$C:$C,FALSE)),"")</f>
        <v>#NAME?</v>
      </c>
      <c r="BC100" s="90" t="e">
        <f t="shared" ca="1" si="39"/>
        <v>#NAME?</v>
      </c>
      <c r="BD100" s="90" t="e">
        <f t="shared" ca="1" si="40"/>
        <v>#NAME?</v>
      </c>
      <c r="BE100" s="85" t="e">
        <f t="shared" ca="1" si="41"/>
        <v>#NAME?</v>
      </c>
      <c r="BF100" s="22" t="e">
        <f t="shared" ca="1" si="42"/>
        <v>#NAME?</v>
      </c>
      <c r="BG100" s="22" t="e">
        <f t="shared" ca="1" si="43"/>
        <v>#NAME?</v>
      </c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0"/>
        <v>99</v>
      </c>
      <c r="B101" s="52">
        <v>46183</v>
      </c>
      <c r="C101" s="54" t="s">
        <v>2830</v>
      </c>
      <c r="D101" s="54" t="s">
        <v>136</v>
      </c>
      <c r="E101" s="56" t="s">
        <v>137</v>
      </c>
      <c r="F101" s="54">
        <v>1</v>
      </c>
      <c r="G101" s="54" t="s">
        <v>65</v>
      </c>
      <c r="H101" s="54" t="str">
        <f t="shared" si="1"/>
        <v>DONE</v>
      </c>
      <c r="I101" s="54" t="s">
        <v>510</v>
      </c>
      <c r="J101" s="58" t="s">
        <v>180</v>
      </c>
      <c r="K101" s="58" t="s">
        <v>79</v>
      </c>
      <c r="L101" s="60">
        <v>35968</v>
      </c>
      <c r="M101" s="71"/>
      <c r="N101" s="54" t="s">
        <v>207</v>
      </c>
      <c r="O101" s="98" t="s">
        <v>91</v>
      </c>
      <c r="P101" s="64" t="s">
        <v>87</v>
      </c>
      <c r="Q101" s="64" t="s">
        <v>92</v>
      </c>
      <c r="R101" s="204">
        <v>200001086928</v>
      </c>
      <c r="S101" s="205">
        <v>46196</v>
      </c>
      <c r="T101" s="66" t="str">
        <f t="shared" si="2"/>
        <v>DONE</v>
      </c>
      <c r="U101" s="205">
        <v>46197</v>
      </c>
      <c r="V101" s="71">
        <v>9200096753</v>
      </c>
      <c r="W101" s="71">
        <v>47613</v>
      </c>
      <c r="X101" s="169">
        <v>46203</v>
      </c>
      <c r="Y101" s="69" t="str">
        <f t="shared" si="3"/>
        <v>DONE</v>
      </c>
      <c r="Z101" s="25">
        <v>51739</v>
      </c>
      <c r="AA101" s="200">
        <v>46203</v>
      </c>
      <c r="AB101" s="25" t="str">
        <f t="shared" si="4"/>
        <v>DONE</v>
      </c>
      <c r="AC101" s="71"/>
      <c r="AD101" s="54" t="s">
        <v>2831</v>
      </c>
      <c r="AE101" s="76">
        <v>46203</v>
      </c>
      <c r="AF101" s="69" t="str">
        <f t="shared" si="5"/>
        <v>DONE</v>
      </c>
      <c r="AG101" s="69">
        <v>46209</v>
      </c>
      <c r="AH101" s="170"/>
      <c r="AI101" s="77" t="e">
        <f t="shared" ca="1" si="31"/>
        <v>#NAME?</v>
      </c>
      <c r="AJ101" s="80" t="str">
        <f t="array" ref="AJ101">IFERROR(INDEX('[1]Master Price'!$E:$E,MATCH(D101,'[1]Master Price'!$B:$B,0)),"0")</f>
        <v>0</v>
      </c>
      <c r="AK101" s="80">
        <f t="shared" si="7"/>
        <v>0</v>
      </c>
      <c r="AL101" s="82" t="str">
        <f t="shared" si="8"/>
        <v>0-day</v>
      </c>
      <c r="AM101" s="82" t="str">
        <f t="shared" si="9"/>
        <v>1-day</v>
      </c>
      <c r="AN101" s="82" t="str">
        <f t="shared" si="10"/>
        <v>7-day</v>
      </c>
      <c r="AO101" s="82" t="str">
        <f t="shared" si="11"/>
        <v>0-day</v>
      </c>
      <c r="AP101" s="82" t="str">
        <f t="shared" si="12"/>
        <v>0-day</v>
      </c>
      <c r="AQ101" s="82" t="str">
        <f t="shared" si="13"/>
        <v>0-day</v>
      </c>
      <c r="AR101" s="5"/>
      <c r="AS101" s="83">
        <f t="shared" si="14"/>
        <v>99</v>
      </c>
      <c r="AT101" s="85" t="str">
        <f t="shared" si="45"/>
        <v>GMIAMMIPT/2026/06/1639</v>
      </c>
      <c r="AU101" s="84" t="e">
        <f t="shared" ca="1" si="46"/>
        <v>#NAME?</v>
      </c>
      <c r="AV101" s="85" t="e">
        <f t="shared" ca="1" si="32"/>
        <v>#NAME?</v>
      </c>
      <c r="AW101" s="86" t="e">
        <f t="shared" ca="1" si="33"/>
        <v>#NAME?</v>
      </c>
      <c r="AX101" s="85" t="e">
        <f t="shared" ca="1" si="34"/>
        <v>#NAME?</v>
      </c>
      <c r="AY101" s="86">
        <f t="shared" si="35"/>
        <v>200001086928</v>
      </c>
      <c r="AZ101" s="171" t="e">
        <f t="shared" ca="1" si="48"/>
        <v>#NAME?</v>
      </c>
      <c r="BA101" s="85" t="e">
        <f t="shared" ca="1" si="49"/>
        <v>#NAME?</v>
      </c>
      <c r="BB101" s="85" t="e">
        <f t="shared" ca="1" si="50"/>
        <v>#NAME?</v>
      </c>
      <c r="BC101" s="90" t="e">
        <f t="shared" ca="1" si="39"/>
        <v>#NAME?</v>
      </c>
      <c r="BD101" s="90" t="e">
        <f t="shared" ca="1" si="40"/>
        <v>#NAME?</v>
      </c>
      <c r="BE101" s="85" t="e">
        <f t="shared" ca="1" si="41"/>
        <v>#NAME?</v>
      </c>
      <c r="BF101" s="22" t="e">
        <f t="shared" ca="1" si="42"/>
        <v>#NAME?</v>
      </c>
      <c r="BG101" s="22" t="e">
        <f t="shared" ca="1" si="43"/>
        <v>#NAME?</v>
      </c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0"/>
        <v>100</v>
      </c>
      <c r="B102" s="52">
        <v>46178</v>
      </c>
      <c r="C102" s="54" t="s">
        <v>2835</v>
      </c>
      <c r="D102" s="54" t="s">
        <v>153</v>
      </c>
      <c r="E102" s="56" t="s">
        <v>154</v>
      </c>
      <c r="F102" s="54">
        <v>2</v>
      </c>
      <c r="G102" s="54" t="s">
        <v>65</v>
      </c>
      <c r="H102" s="54" t="str">
        <f t="shared" si="1"/>
        <v>DONE</v>
      </c>
      <c r="I102" s="54" t="s">
        <v>2611</v>
      </c>
      <c r="J102" s="62" t="s">
        <v>73</v>
      </c>
      <c r="K102" s="62" t="s">
        <v>73</v>
      </c>
      <c r="L102" s="60">
        <v>8.6</v>
      </c>
      <c r="M102" s="71"/>
      <c r="N102" s="54" t="s">
        <v>2837</v>
      </c>
      <c r="O102" s="96" t="s">
        <v>85</v>
      </c>
      <c r="P102" s="64" t="s">
        <v>87</v>
      </c>
      <c r="Q102" s="64" t="s">
        <v>785</v>
      </c>
      <c r="R102" s="204">
        <v>200001086927</v>
      </c>
      <c r="S102" s="205">
        <v>46197</v>
      </c>
      <c r="T102" s="66" t="str">
        <f t="shared" si="2"/>
        <v>DONE</v>
      </c>
      <c r="U102" s="205">
        <v>46197</v>
      </c>
      <c r="V102" s="71">
        <v>9200097049</v>
      </c>
      <c r="W102" s="71">
        <v>47552</v>
      </c>
      <c r="X102" s="169">
        <v>46203</v>
      </c>
      <c r="Y102" s="69" t="str">
        <f t="shared" si="3"/>
        <v>DONE</v>
      </c>
      <c r="Z102" s="25"/>
      <c r="AA102" s="200">
        <v>46203</v>
      </c>
      <c r="AB102" s="25" t="str">
        <f t="shared" si="4"/>
        <v>WAITING</v>
      </c>
      <c r="AC102" s="71"/>
      <c r="AD102" s="54" t="s">
        <v>2838</v>
      </c>
      <c r="AE102" s="76">
        <v>46203</v>
      </c>
      <c r="AF102" s="69" t="str">
        <f t="shared" si="5"/>
        <v>DONE</v>
      </c>
      <c r="AG102" s="69">
        <v>46208</v>
      </c>
      <c r="AH102" s="170"/>
      <c r="AI102" s="77" t="e">
        <f t="shared" ca="1" si="31"/>
        <v>#NAME?</v>
      </c>
      <c r="AJ102" s="80" t="str">
        <f t="array" ref="AJ102">IFERROR(INDEX('[1]Master Price'!$E:$E,MATCH(D102,'[1]Master Price'!$B:$B,0)),"0")</f>
        <v>0</v>
      </c>
      <c r="AK102" s="80">
        <f t="shared" si="7"/>
        <v>0</v>
      </c>
      <c r="AL102" s="82" t="str">
        <f t="shared" si="8"/>
        <v>0-day</v>
      </c>
      <c r="AM102" s="82" t="str">
        <f t="shared" si="9"/>
        <v>0-day</v>
      </c>
      <c r="AN102" s="82" t="str">
        <f t="shared" si="10"/>
        <v>6-day</v>
      </c>
      <c r="AO102" s="82" t="str">
        <f t="shared" si="11"/>
        <v>0-day</v>
      </c>
      <c r="AP102" s="82" t="str">
        <f t="shared" si="12"/>
        <v>0-day</v>
      </c>
      <c r="AQ102" s="82" t="str">
        <f t="shared" si="13"/>
        <v>0-day</v>
      </c>
      <c r="AR102" s="5"/>
      <c r="AS102" s="83">
        <f t="shared" si="14"/>
        <v>100</v>
      </c>
      <c r="AT102" s="85" t="str">
        <f t="shared" si="45"/>
        <v>GMIAMMIPT/2026/06/1640</v>
      </c>
      <c r="AU102" s="84" t="e">
        <f t="shared" ca="1" si="46"/>
        <v>#NAME?</v>
      </c>
      <c r="AV102" s="85" t="e">
        <f t="shared" ca="1" si="32"/>
        <v>#NAME?</v>
      </c>
      <c r="AW102" s="86" t="e">
        <f t="shared" ca="1" si="33"/>
        <v>#NAME?</v>
      </c>
      <c r="AX102" s="85" t="e">
        <f t="shared" ca="1" si="34"/>
        <v>#NAME?</v>
      </c>
      <c r="AY102" s="86">
        <f t="shared" si="35"/>
        <v>200001086927</v>
      </c>
      <c r="AZ102" s="171" t="e">
        <f t="shared" ca="1" si="48"/>
        <v>#NAME?</v>
      </c>
      <c r="BA102" s="85" t="e">
        <f t="shared" ca="1" si="49"/>
        <v>#NAME?</v>
      </c>
      <c r="BB102" s="85" t="e">
        <f t="shared" ca="1" si="50"/>
        <v>#NAME?</v>
      </c>
      <c r="BC102" s="90" t="e">
        <f t="shared" ca="1" si="39"/>
        <v>#NAME?</v>
      </c>
      <c r="BD102" s="90" t="e">
        <f t="shared" ca="1" si="40"/>
        <v>#NAME?</v>
      </c>
      <c r="BE102" s="85" t="e">
        <f t="shared" ca="1" si="41"/>
        <v>#NAME?</v>
      </c>
      <c r="BF102" s="22" t="e">
        <f t="shared" ca="1" si="42"/>
        <v>#NAME?</v>
      </c>
      <c r="BG102" s="22" t="e">
        <f t="shared" ca="1" si="43"/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0"/>
        <v>101</v>
      </c>
      <c r="B103" s="52">
        <v>46184</v>
      </c>
      <c r="C103" s="54" t="s">
        <v>2843</v>
      </c>
      <c r="D103" s="54" t="s">
        <v>310</v>
      </c>
      <c r="E103" s="56" t="s">
        <v>312</v>
      </c>
      <c r="F103" s="54">
        <v>1</v>
      </c>
      <c r="G103" s="54" t="s">
        <v>65</v>
      </c>
      <c r="H103" s="54" t="str">
        <f t="shared" si="1"/>
        <v>DONE</v>
      </c>
      <c r="I103" s="54" t="s">
        <v>1558</v>
      </c>
      <c r="J103" s="58" t="s">
        <v>78</v>
      </c>
      <c r="K103" s="58" t="s">
        <v>79</v>
      </c>
      <c r="L103" s="60">
        <v>16881</v>
      </c>
      <c r="M103" s="71"/>
      <c r="N103" s="54" t="s">
        <v>207</v>
      </c>
      <c r="O103" s="96" t="s">
        <v>85</v>
      </c>
      <c r="P103" s="64" t="s">
        <v>87</v>
      </c>
      <c r="Q103" s="64" t="s">
        <v>785</v>
      </c>
      <c r="R103" s="204">
        <v>200001086792</v>
      </c>
      <c r="S103" s="205">
        <v>46197</v>
      </c>
      <c r="T103" s="66" t="str">
        <f t="shared" si="2"/>
        <v>DONE</v>
      </c>
      <c r="U103" s="205">
        <v>46198</v>
      </c>
      <c r="V103" s="71">
        <v>9200097060</v>
      </c>
      <c r="W103" s="71">
        <v>47673</v>
      </c>
      <c r="X103" s="169">
        <v>46207</v>
      </c>
      <c r="Y103" s="69" t="str">
        <f t="shared" si="3"/>
        <v>DONE</v>
      </c>
      <c r="Z103" s="25">
        <v>51803</v>
      </c>
      <c r="AA103" s="206" t="s">
        <v>2518</v>
      </c>
      <c r="AB103" s="25" t="str">
        <f t="shared" si="4"/>
        <v>DONE</v>
      </c>
      <c r="AC103" s="71"/>
      <c r="AD103" s="54" t="s">
        <v>2844</v>
      </c>
      <c r="AE103" s="76">
        <v>46209</v>
      </c>
      <c r="AF103" s="69" t="str">
        <f t="shared" si="5"/>
        <v>DONE</v>
      </c>
      <c r="AG103" s="69">
        <v>46210</v>
      </c>
      <c r="AH103" s="170"/>
      <c r="AI103" s="77" t="e">
        <f t="shared" ca="1" si="31"/>
        <v>#NAME?</v>
      </c>
      <c r="AJ103" s="80" t="str">
        <f t="array" ref="AJ103">IFERROR(INDEX('[1]Master Price'!$E:$E,MATCH(D103,'[1]Master Price'!$B:$B,0)),"0")</f>
        <v>0</v>
      </c>
      <c r="AK103" s="80">
        <f t="shared" si="7"/>
        <v>0</v>
      </c>
      <c r="AL103" s="82" t="str">
        <f t="shared" si="8"/>
        <v>0-day</v>
      </c>
      <c r="AM103" s="82" t="str">
        <f t="shared" si="9"/>
        <v>1-day</v>
      </c>
      <c r="AN103" s="82" t="str">
        <f t="shared" si="10"/>
        <v>10-day</v>
      </c>
      <c r="AO103" s="82" t="str">
        <f t="shared" si="11"/>
        <v>0-day</v>
      </c>
      <c r="AP103" s="82" t="str">
        <f t="shared" si="12"/>
        <v>60-day</v>
      </c>
      <c r="AQ103" s="82" t="str">
        <f t="shared" si="13"/>
        <v>0-day</v>
      </c>
      <c r="AR103" s="5"/>
      <c r="AS103" s="83">
        <f t="shared" si="14"/>
        <v>101</v>
      </c>
      <c r="AT103" s="85" t="str">
        <f t="shared" si="45"/>
        <v>GMIAMMIPT/2026/06/1641</v>
      </c>
      <c r="AU103" s="84" t="e">
        <f t="shared" ca="1" si="46"/>
        <v>#NAME?</v>
      </c>
      <c r="AV103" s="85" t="e">
        <f t="shared" ca="1" si="32"/>
        <v>#NAME?</v>
      </c>
      <c r="AW103" s="86" t="e">
        <f t="shared" ca="1" si="33"/>
        <v>#NAME?</v>
      </c>
      <c r="AX103" s="85" t="e">
        <f t="shared" ca="1" si="34"/>
        <v>#NAME?</v>
      </c>
      <c r="AY103" s="86">
        <f t="shared" si="35"/>
        <v>200001086792</v>
      </c>
      <c r="AZ103" s="171" t="e">
        <f t="shared" ca="1" si="48"/>
        <v>#NAME?</v>
      </c>
      <c r="BA103" s="85" t="e">
        <f t="shared" ca="1" si="49"/>
        <v>#NAME?</v>
      </c>
      <c r="BB103" s="85" t="e">
        <f t="shared" ca="1" si="50"/>
        <v>#NAME?</v>
      </c>
      <c r="BC103" s="90" t="e">
        <f t="shared" ca="1" si="39"/>
        <v>#NAME?</v>
      </c>
      <c r="BD103" s="90" t="e">
        <f t="shared" ca="1" si="40"/>
        <v>#NAME?</v>
      </c>
      <c r="BE103" s="85" t="e">
        <f t="shared" ca="1" si="41"/>
        <v>#NAME?</v>
      </c>
      <c r="BF103" s="22" t="e">
        <f t="shared" ca="1" si="42"/>
        <v>#NAME?</v>
      </c>
      <c r="BG103" s="22" t="e">
        <f t="shared" ca="1" si="43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0"/>
        <v>102</v>
      </c>
      <c r="B104" s="52">
        <v>46184</v>
      </c>
      <c r="C104" s="54" t="s">
        <v>2843</v>
      </c>
      <c r="D104" s="54" t="s">
        <v>693</v>
      </c>
      <c r="E104" s="56" t="s">
        <v>694</v>
      </c>
      <c r="F104" s="54">
        <v>1</v>
      </c>
      <c r="G104" s="54" t="s">
        <v>65</v>
      </c>
      <c r="H104" s="54" t="str">
        <f t="shared" si="1"/>
        <v>DONE</v>
      </c>
      <c r="I104" s="54" t="s">
        <v>1558</v>
      </c>
      <c r="J104" s="58" t="s">
        <v>78</v>
      </c>
      <c r="K104" s="58" t="s">
        <v>79</v>
      </c>
      <c r="L104" s="60">
        <v>16881</v>
      </c>
      <c r="M104" s="71"/>
      <c r="N104" s="54" t="s">
        <v>207</v>
      </c>
      <c r="O104" s="96" t="s">
        <v>85</v>
      </c>
      <c r="P104" s="64" t="s">
        <v>87</v>
      </c>
      <c r="Q104" s="64" t="s">
        <v>785</v>
      </c>
      <c r="R104" s="204">
        <v>200001086792</v>
      </c>
      <c r="S104" s="205">
        <v>46197</v>
      </c>
      <c r="T104" s="66" t="str">
        <f t="shared" si="2"/>
        <v>DONE</v>
      </c>
      <c r="U104" s="205">
        <v>46198</v>
      </c>
      <c r="V104" s="71">
        <v>9200097060</v>
      </c>
      <c r="W104" s="71">
        <v>47673</v>
      </c>
      <c r="X104" s="169">
        <v>46207</v>
      </c>
      <c r="Y104" s="69" t="str">
        <f t="shared" si="3"/>
        <v>DONE</v>
      </c>
      <c r="Z104" s="25">
        <v>51803</v>
      </c>
      <c r="AA104" s="206" t="s">
        <v>2518</v>
      </c>
      <c r="AB104" s="25" t="str">
        <f t="shared" si="4"/>
        <v>DONE</v>
      </c>
      <c r="AC104" s="71"/>
      <c r="AD104" s="54" t="s">
        <v>2844</v>
      </c>
      <c r="AE104" s="76">
        <v>46209</v>
      </c>
      <c r="AF104" s="69" t="str">
        <f t="shared" si="5"/>
        <v>DONE</v>
      </c>
      <c r="AG104" s="69">
        <v>46210</v>
      </c>
      <c r="AH104" s="170"/>
      <c r="AI104" s="77" t="e">
        <f t="shared" ca="1" si="31"/>
        <v>#NAME?</v>
      </c>
      <c r="AJ104" s="80" t="str">
        <f t="array" ref="AJ104">IFERROR(INDEX('[1]Master Price'!$E:$E,MATCH(D104,'[1]Master Price'!$B:$B,0)),"0")</f>
        <v>0</v>
      </c>
      <c r="AK104" s="80">
        <f t="shared" si="7"/>
        <v>0</v>
      </c>
      <c r="AL104" s="82" t="str">
        <f t="shared" si="8"/>
        <v>0-day</v>
      </c>
      <c r="AM104" s="82" t="str">
        <f t="shared" si="9"/>
        <v>1-day</v>
      </c>
      <c r="AN104" s="82" t="str">
        <f t="shared" si="10"/>
        <v>10-day</v>
      </c>
      <c r="AO104" s="82" t="str">
        <f t="shared" si="11"/>
        <v>0-day</v>
      </c>
      <c r="AP104" s="82" t="str">
        <f t="shared" si="12"/>
        <v>60-day</v>
      </c>
      <c r="AQ104" s="82" t="str">
        <f t="shared" si="13"/>
        <v>0-day</v>
      </c>
      <c r="AR104" s="5"/>
      <c r="AS104" s="83">
        <f t="shared" si="14"/>
        <v>102</v>
      </c>
      <c r="AT104" s="85" t="str">
        <f t="shared" si="45"/>
        <v>GMIAMMIPT/2026/06/1641</v>
      </c>
      <c r="AU104" s="84" t="e">
        <f t="shared" ca="1" si="46"/>
        <v>#NAME?</v>
      </c>
      <c r="AV104" s="85" t="e">
        <f t="shared" ca="1" si="32"/>
        <v>#NAME?</v>
      </c>
      <c r="AW104" s="86" t="e">
        <f t="shared" ca="1" si="33"/>
        <v>#NAME?</v>
      </c>
      <c r="AX104" s="85" t="e">
        <f t="shared" ca="1" si="34"/>
        <v>#NAME?</v>
      </c>
      <c r="AY104" s="86">
        <f t="shared" si="35"/>
        <v>200001086792</v>
      </c>
      <c r="AZ104" s="171" t="e">
        <f t="shared" ca="1" si="48"/>
        <v>#NAME?</v>
      </c>
      <c r="BA104" s="85" t="e">
        <f t="shared" ca="1" si="49"/>
        <v>#NAME?</v>
      </c>
      <c r="BB104" s="85" t="e">
        <f t="shared" ca="1" si="50"/>
        <v>#NAME?</v>
      </c>
      <c r="BC104" s="90" t="e">
        <f t="shared" ca="1" si="39"/>
        <v>#NAME?</v>
      </c>
      <c r="BD104" s="90" t="e">
        <f t="shared" ca="1" si="40"/>
        <v>#NAME?</v>
      </c>
      <c r="BE104" s="85" t="e">
        <f t="shared" ca="1" si="41"/>
        <v>#NAME?</v>
      </c>
      <c r="BF104" s="22" t="e">
        <f t="shared" ca="1" si="42"/>
        <v>#NAME?</v>
      </c>
      <c r="BG104" s="22" t="e">
        <f t="shared" ca="1" si="43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0"/>
        <v>103</v>
      </c>
      <c r="B105" s="52">
        <v>46184</v>
      </c>
      <c r="C105" s="54" t="s">
        <v>2843</v>
      </c>
      <c r="D105" s="54" t="s">
        <v>1265</v>
      </c>
      <c r="E105" s="56" t="s">
        <v>1266</v>
      </c>
      <c r="F105" s="54">
        <v>1</v>
      </c>
      <c r="G105" s="54" t="s">
        <v>65</v>
      </c>
      <c r="H105" s="54" t="str">
        <f t="shared" si="1"/>
        <v>DONE</v>
      </c>
      <c r="I105" s="54" t="s">
        <v>1558</v>
      </c>
      <c r="J105" s="58" t="s">
        <v>78</v>
      </c>
      <c r="K105" s="58" t="s">
        <v>79</v>
      </c>
      <c r="L105" s="60">
        <v>16881</v>
      </c>
      <c r="M105" s="71"/>
      <c r="N105" s="54" t="s">
        <v>207</v>
      </c>
      <c r="O105" s="96" t="s">
        <v>85</v>
      </c>
      <c r="P105" s="64" t="s">
        <v>87</v>
      </c>
      <c r="Q105" s="64" t="s">
        <v>785</v>
      </c>
      <c r="R105" s="204">
        <v>200001086792</v>
      </c>
      <c r="S105" s="205">
        <v>46197</v>
      </c>
      <c r="T105" s="66" t="str">
        <f t="shared" si="2"/>
        <v>DONE</v>
      </c>
      <c r="U105" s="205">
        <v>46198</v>
      </c>
      <c r="V105" s="71">
        <v>9200097060</v>
      </c>
      <c r="W105" s="71">
        <v>47673</v>
      </c>
      <c r="X105" s="169">
        <v>46207</v>
      </c>
      <c r="Y105" s="69" t="str">
        <f t="shared" si="3"/>
        <v>DONE</v>
      </c>
      <c r="Z105" s="25">
        <v>51803</v>
      </c>
      <c r="AA105" s="206" t="s">
        <v>2518</v>
      </c>
      <c r="AB105" s="25" t="str">
        <f t="shared" si="4"/>
        <v>DONE</v>
      </c>
      <c r="AC105" s="71"/>
      <c r="AD105" s="54" t="s">
        <v>2844</v>
      </c>
      <c r="AE105" s="76">
        <v>46209</v>
      </c>
      <c r="AF105" s="69" t="str">
        <f t="shared" si="5"/>
        <v>DONE</v>
      </c>
      <c r="AG105" s="69">
        <v>46210</v>
      </c>
      <c r="AH105" s="170"/>
      <c r="AI105" s="77" t="e">
        <f t="shared" ca="1" si="31"/>
        <v>#NAME?</v>
      </c>
      <c r="AJ105" s="80" t="str">
        <f t="array" ref="AJ105">IFERROR(INDEX('[1]Master Price'!$E:$E,MATCH(D105,'[1]Master Price'!$B:$B,0)),"0")</f>
        <v>0</v>
      </c>
      <c r="AK105" s="80">
        <f t="shared" si="7"/>
        <v>0</v>
      </c>
      <c r="AL105" s="82" t="str">
        <f t="shared" ref="AL105:AL204" si="51">IFERROR(DATEDIF(B105,T105,"d"),"0")&amp;"-day"</f>
        <v>0-day</v>
      </c>
      <c r="AM105" s="82" t="str">
        <f t="shared" si="9"/>
        <v>1-day</v>
      </c>
      <c r="AN105" s="82" t="str">
        <f t="shared" ref="AN105:AN106" si="52">IFERROR(DATEDIF(T105,X105,"d"),"0")&amp;"-day"</f>
        <v>0-day</v>
      </c>
      <c r="AO105" s="82" t="str">
        <f t="shared" si="11"/>
        <v>0-day</v>
      </c>
      <c r="AP105" s="82" t="str">
        <f t="shared" si="12"/>
        <v>60-day</v>
      </c>
      <c r="AQ105" s="82" t="str">
        <f t="shared" si="13"/>
        <v>0-day</v>
      </c>
      <c r="AR105" s="5"/>
      <c r="AS105" s="83">
        <f t="shared" si="14"/>
        <v>103</v>
      </c>
      <c r="AT105" s="85" t="str">
        <f t="shared" si="45"/>
        <v>GMIAMMIPT/2026/06/1641</v>
      </c>
      <c r="AU105" s="84" t="e">
        <f t="shared" ca="1" si="46"/>
        <v>#NAME?</v>
      </c>
      <c r="AV105" s="85" t="e">
        <f t="shared" ca="1" si="32"/>
        <v>#NAME?</v>
      </c>
      <c r="AW105" s="86" t="e">
        <f t="shared" ca="1" si="33"/>
        <v>#NAME?</v>
      </c>
      <c r="AX105" s="85" t="e">
        <f t="shared" ca="1" si="34"/>
        <v>#NAME?</v>
      </c>
      <c r="AY105" s="86">
        <f t="shared" si="35"/>
        <v>200001086792</v>
      </c>
      <c r="AZ105" s="171" t="e">
        <f t="shared" ca="1" si="48"/>
        <v>#NAME?</v>
      </c>
      <c r="BA105" s="85" t="e">
        <f t="shared" ca="1" si="49"/>
        <v>#NAME?</v>
      </c>
      <c r="BB105" s="85" t="e">
        <f t="shared" ca="1" si="50"/>
        <v>#NAME?</v>
      </c>
      <c r="BC105" s="90" t="e">
        <f t="shared" ca="1" si="39"/>
        <v>#NAME?</v>
      </c>
      <c r="BD105" s="90" t="e">
        <f t="shared" ca="1" si="40"/>
        <v>#NAME?</v>
      </c>
      <c r="BE105" s="85" t="e">
        <f t="shared" ca="1" si="41"/>
        <v>#NAME?</v>
      </c>
      <c r="BF105" s="22" t="e">
        <f t="shared" ca="1" si="42"/>
        <v>#NAME?</v>
      </c>
      <c r="BG105" s="22" t="e">
        <f t="shared" ca="1" si="43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0"/>
        <v>104</v>
      </c>
      <c r="B106" s="52">
        <v>46184</v>
      </c>
      <c r="C106" s="54" t="s">
        <v>2843</v>
      </c>
      <c r="D106" s="54" t="s">
        <v>136</v>
      </c>
      <c r="E106" s="56" t="s">
        <v>137</v>
      </c>
      <c r="F106" s="54">
        <v>1</v>
      </c>
      <c r="G106" s="54" t="s">
        <v>65</v>
      </c>
      <c r="H106" s="54" t="str">
        <f t="shared" si="1"/>
        <v>DONE</v>
      </c>
      <c r="I106" s="54" t="s">
        <v>1558</v>
      </c>
      <c r="J106" s="58" t="s">
        <v>78</v>
      </c>
      <c r="K106" s="58" t="s">
        <v>79</v>
      </c>
      <c r="L106" s="60">
        <v>16881</v>
      </c>
      <c r="M106" s="71"/>
      <c r="N106" s="54" t="s">
        <v>207</v>
      </c>
      <c r="O106" s="96" t="s">
        <v>85</v>
      </c>
      <c r="P106" s="64" t="s">
        <v>87</v>
      </c>
      <c r="Q106" s="64" t="s">
        <v>785</v>
      </c>
      <c r="R106" s="204">
        <v>200001086792</v>
      </c>
      <c r="S106" s="205">
        <v>46197</v>
      </c>
      <c r="T106" s="66" t="str">
        <f t="shared" si="2"/>
        <v>DONE</v>
      </c>
      <c r="U106" s="205">
        <v>46198</v>
      </c>
      <c r="V106" s="71">
        <v>9200097060</v>
      </c>
      <c r="W106" s="71">
        <v>47673</v>
      </c>
      <c r="X106" s="169">
        <v>46207</v>
      </c>
      <c r="Y106" s="69" t="str">
        <f t="shared" si="3"/>
        <v>DONE</v>
      </c>
      <c r="Z106" s="25">
        <v>51803</v>
      </c>
      <c r="AA106" s="206" t="s">
        <v>2518</v>
      </c>
      <c r="AB106" s="25" t="str">
        <f t="shared" si="4"/>
        <v>DONE</v>
      </c>
      <c r="AC106" s="71"/>
      <c r="AD106" s="54" t="s">
        <v>2844</v>
      </c>
      <c r="AE106" s="76">
        <v>46209</v>
      </c>
      <c r="AF106" s="69" t="str">
        <f t="shared" si="5"/>
        <v>DONE</v>
      </c>
      <c r="AG106" s="69">
        <v>46210</v>
      </c>
      <c r="AH106" s="170"/>
      <c r="AI106" s="77" t="e">
        <f t="shared" ca="1" si="31"/>
        <v>#NAME?</v>
      </c>
      <c r="AJ106" s="80" t="str">
        <f t="array" ref="AJ106">IFERROR(INDEX('[1]Master Price'!$E:$E,MATCH(D106,'[1]Master Price'!$B:$B,0)),"0")</f>
        <v>0</v>
      </c>
      <c r="AK106" s="80">
        <f t="shared" si="7"/>
        <v>0</v>
      </c>
      <c r="AL106" s="82" t="str">
        <f t="shared" si="51"/>
        <v>0-day</v>
      </c>
      <c r="AM106" s="82" t="str">
        <f t="shared" si="9"/>
        <v>1-day</v>
      </c>
      <c r="AN106" s="82" t="str">
        <f t="shared" si="52"/>
        <v>0-day</v>
      </c>
      <c r="AO106" s="82" t="str">
        <f t="shared" si="11"/>
        <v>0-day</v>
      </c>
      <c r="AP106" s="82" t="str">
        <f t="shared" si="12"/>
        <v>60-day</v>
      </c>
      <c r="AQ106" s="82" t="str">
        <f t="shared" si="13"/>
        <v>0-day</v>
      </c>
      <c r="AR106" s="5"/>
      <c r="AS106" s="83">
        <f t="shared" si="14"/>
        <v>104</v>
      </c>
      <c r="AT106" s="85" t="str">
        <f t="shared" si="45"/>
        <v>GMIAMMIPT/2026/06/1641</v>
      </c>
      <c r="AU106" s="84" t="e">
        <f t="shared" ca="1" si="46"/>
        <v>#NAME?</v>
      </c>
      <c r="AV106" s="85" t="e">
        <f t="shared" ca="1" si="32"/>
        <v>#NAME?</v>
      </c>
      <c r="AW106" s="86" t="e">
        <f t="shared" ca="1" si="33"/>
        <v>#NAME?</v>
      </c>
      <c r="AX106" s="85" t="e">
        <f t="shared" ca="1" si="34"/>
        <v>#NAME?</v>
      </c>
      <c r="AY106" s="86">
        <f t="shared" si="35"/>
        <v>200001086792</v>
      </c>
      <c r="AZ106" s="171" t="e">
        <f t="shared" ca="1" si="48"/>
        <v>#NAME?</v>
      </c>
      <c r="BA106" s="85" t="e">
        <f t="shared" ca="1" si="49"/>
        <v>#NAME?</v>
      </c>
      <c r="BB106" s="85" t="e">
        <f t="shared" ca="1" si="50"/>
        <v>#NAME?</v>
      </c>
      <c r="BC106" s="90" t="e">
        <f t="shared" ca="1" si="39"/>
        <v>#NAME?</v>
      </c>
      <c r="BD106" s="90" t="e">
        <f t="shared" ca="1" si="40"/>
        <v>#NAME?</v>
      </c>
      <c r="BE106" s="85" t="e">
        <f t="shared" ca="1" si="41"/>
        <v>#NAME?</v>
      </c>
      <c r="BF106" s="22" t="e">
        <f t="shared" ca="1" si="42"/>
        <v>#NAME?</v>
      </c>
      <c r="BG106" s="22" t="e">
        <f t="shared" ca="1" si="43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0"/>
        <v>105</v>
      </c>
      <c r="B107" s="52">
        <v>46183</v>
      </c>
      <c r="C107" s="54" t="s">
        <v>2865</v>
      </c>
      <c r="D107" s="54" t="s">
        <v>899</v>
      </c>
      <c r="E107" s="56" t="s">
        <v>900</v>
      </c>
      <c r="F107" s="54">
        <v>1</v>
      </c>
      <c r="G107" s="54" t="s">
        <v>65</v>
      </c>
      <c r="H107" s="54" t="str">
        <f t="shared" si="1"/>
        <v>DONE</v>
      </c>
      <c r="I107" s="54" t="s">
        <v>394</v>
      </c>
      <c r="J107" s="58" t="s">
        <v>260</v>
      </c>
      <c r="K107" s="58" t="s">
        <v>79</v>
      </c>
      <c r="L107" s="60">
        <v>7807</v>
      </c>
      <c r="M107" s="71"/>
      <c r="N107" s="54" t="s">
        <v>207</v>
      </c>
      <c r="O107" s="96" t="s">
        <v>85</v>
      </c>
      <c r="P107" s="64" t="s">
        <v>87</v>
      </c>
      <c r="Q107" s="64" t="s">
        <v>785</v>
      </c>
      <c r="R107" s="204">
        <v>200001086914</v>
      </c>
      <c r="S107" s="205">
        <v>46197</v>
      </c>
      <c r="T107" s="66" t="str">
        <f t="shared" si="2"/>
        <v>DONE</v>
      </c>
      <c r="U107" s="205">
        <v>46198</v>
      </c>
      <c r="V107" s="71">
        <v>9200097057</v>
      </c>
      <c r="W107" s="71">
        <v>47562</v>
      </c>
      <c r="X107" s="169">
        <v>46203</v>
      </c>
      <c r="Y107" s="69" t="str">
        <f t="shared" si="3"/>
        <v>DONE</v>
      </c>
      <c r="Z107" s="25">
        <v>51703</v>
      </c>
      <c r="AA107" s="200">
        <v>46203</v>
      </c>
      <c r="AB107" s="25" t="str">
        <f t="shared" si="4"/>
        <v>DONE</v>
      </c>
      <c r="AC107" s="71"/>
      <c r="AD107" s="54" t="s">
        <v>2866</v>
      </c>
      <c r="AE107" s="76">
        <v>46203</v>
      </c>
      <c r="AF107" s="69" t="str">
        <f t="shared" si="5"/>
        <v>DONE</v>
      </c>
      <c r="AG107" s="69">
        <v>46208</v>
      </c>
      <c r="AH107" s="170"/>
      <c r="AI107" s="77" t="e">
        <f t="shared" ca="1" si="31"/>
        <v>#NAME?</v>
      </c>
      <c r="AJ107" s="80" t="str">
        <f t="array" ref="AJ107">IFERROR(INDEX('[1]Master Price'!$E:$E,MATCH(D107,'[1]Master Price'!$B:$B,0)),"0")</f>
        <v>0</v>
      </c>
      <c r="AK107" s="80">
        <f t="shared" si="7"/>
        <v>0</v>
      </c>
      <c r="AL107" s="82" t="str">
        <f t="shared" si="51"/>
        <v>0-day</v>
      </c>
      <c r="AM107" s="82" t="str">
        <f t="shared" si="9"/>
        <v>1-day</v>
      </c>
      <c r="AN107" s="82" t="str">
        <f>IFERROR(DATEDIF(T107,X109,"d"),"0")&amp;"-day"</f>
        <v>0-day</v>
      </c>
      <c r="AO107" s="82" t="str">
        <f>IFERROR(DATEDIF(X109,AA107,"d"),"0")&amp;"-day"</f>
        <v>0-day</v>
      </c>
      <c r="AP107" s="82" t="str">
        <f t="shared" si="12"/>
        <v>0-day</v>
      </c>
      <c r="AQ107" s="82" t="str">
        <f t="shared" si="13"/>
        <v>0-day</v>
      </c>
      <c r="AR107" s="5"/>
      <c r="AS107" s="83">
        <f t="shared" si="14"/>
        <v>105</v>
      </c>
      <c r="AT107" s="85" t="str">
        <f t="shared" si="45"/>
        <v>GMIAMMIPT/2026/06/1642</v>
      </c>
      <c r="AU107" s="84" t="e">
        <f t="shared" ca="1" si="46"/>
        <v>#NAME?</v>
      </c>
      <c r="AV107" s="85" t="e">
        <f t="shared" ca="1" si="32"/>
        <v>#NAME?</v>
      </c>
      <c r="AW107" s="86" t="e">
        <f t="shared" ca="1" si="33"/>
        <v>#NAME?</v>
      </c>
      <c r="AX107" s="85" t="e">
        <f t="shared" ca="1" si="34"/>
        <v>#NAME?</v>
      </c>
      <c r="AY107" s="86">
        <f t="shared" si="35"/>
        <v>200001086914</v>
      </c>
      <c r="AZ107" s="171" t="e">
        <f t="shared" ca="1" si="48"/>
        <v>#NAME?</v>
      </c>
      <c r="BA107" s="85" t="e">
        <f t="shared" ca="1" si="49"/>
        <v>#NAME?</v>
      </c>
      <c r="BB107" s="85" t="e">
        <f t="shared" ca="1" si="50"/>
        <v>#NAME?</v>
      </c>
      <c r="BC107" s="90" t="e">
        <f t="shared" ca="1" si="39"/>
        <v>#NAME?</v>
      </c>
      <c r="BD107" s="90" t="e">
        <f t="shared" ca="1" si="40"/>
        <v>#NAME?</v>
      </c>
      <c r="BE107" s="85" t="e">
        <f t="shared" ca="1" si="41"/>
        <v>#NAME?</v>
      </c>
      <c r="BF107" s="22" t="e">
        <f t="shared" ca="1" si="42"/>
        <v>#NAME?</v>
      </c>
      <c r="BG107" s="22" t="e">
        <f t="shared" ca="1" si="43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0"/>
        <v>106</v>
      </c>
      <c r="B108" s="52">
        <v>46183</v>
      </c>
      <c r="C108" s="54" t="s">
        <v>2865</v>
      </c>
      <c r="D108" s="54" t="s">
        <v>420</v>
      </c>
      <c r="E108" s="56" t="s">
        <v>421</v>
      </c>
      <c r="F108" s="54">
        <v>1</v>
      </c>
      <c r="G108" s="54" t="s">
        <v>65</v>
      </c>
      <c r="H108" s="54" t="str">
        <f t="shared" si="1"/>
        <v>DONE</v>
      </c>
      <c r="I108" s="54" t="s">
        <v>394</v>
      </c>
      <c r="J108" s="58" t="s">
        <v>260</v>
      </c>
      <c r="K108" s="58" t="s">
        <v>79</v>
      </c>
      <c r="L108" s="60">
        <v>7807</v>
      </c>
      <c r="M108" s="71"/>
      <c r="N108" s="54" t="s">
        <v>207</v>
      </c>
      <c r="O108" s="96" t="s">
        <v>85</v>
      </c>
      <c r="P108" s="64" t="s">
        <v>87</v>
      </c>
      <c r="Q108" s="64" t="s">
        <v>785</v>
      </c>
      <c r="R108" s="204">
        <v>200001086914</v>
      </c>
      <c r="S108" s="205">
        <v>46197</v>
      </c>
      <c r="T108" s="66" t="str">
        <f t="shared" si="2"/>
        <v>DONE</v>
      </c>
      <c r="U108" s="205">
        <v>46198</v>
      </c>
      <c r="V108" s="71">
        <v>9200097057</v>
      </c>
      <c r="W108" s="71">
        <v>47562</v>
      </c>
      <c r="X108" s="169">
        <v>46203</v>
      </c>
      <c r="Y108" s="69" t="str">
        <f t="shared" si="3"/>
        <v>DONE</v>
      </c>
      <c r="Z108" s="25">
        <v>51703</v>
      </c>
      <c r="AA108" s="200">
        <v>46203</v>
      </c>
      <c r="AB108" s="25" t="str">
        <f t="shared" si="4"/>
        <v>DONE</v>
      </c>
      <c r="AC108" s="71"/>
      <c r="AD108" s="54" t="s">
        <v>2866</v>
      </c>
      <c r="AE108" s="76">
        <v>46203</v>
      </c>
      <c r="AF108" s="69" t="str">
        <f t="shared" si="5"/>
        <v>DONE</v>
      </c>
      <c r="AG108" s="69">
        <v>46208</v>
      </c>
      <c r="AH108" s="170"/>
      <c r="AI108" s="77" t="e">
        <f t="shared" ca="1" si="31"/>
        <v>#NAME?</v>
      </c>
      <c r="AJ108" s="80" t="str">
        <f t="array" ref="AJ108">IFERROR(INDEX('[1]Master Price'!$E:$E,MATCH(D108,'[1]Master Price'!$B:$B,0)),"0")</f>
        <v>0</v>
      </c>
      <c r="AK108" s="80">
        <f t="shared" si="7"/>
        <v>0</v>
      </c>
      <c r="AL108" s="82" t="str">
        <f t="shared" si="51"/>
        <v>0-day</v>
      </c>
      <c r="AM108" s="82" t="str">
        <f t="shared" si="9"/>
        <v>1-day</v>
      </c>
      <c r="AN108" s="82" t="str">
        <f>IFERROR(DATEDIF(T108,X108,"d"),"0")&amp;"-day"</f>
        <v>0-day</v>
      </c>
      <c r="AO108" s="82" t="str">
        <f>IFERROR(DATEDIF(X108,AA108,"d"),"0")&amp;"-day"</f>
        <v>0-day</v>
      </c>
      <c r="AP108" s="82" t="str">
        <f t="shared" si="12"/>
        <v>0-day</v>
      </c>
      <c r="AQ108" s="82" t="str">
        <f t="shared" si="13"/>
        <v>0-day</v>
      </c>
      <c r="AR108" s="5"/>
      <c r="AS108" s="83">
        <f t="shared" si="14"/>
        <v>106</v>
      </c>
      <c r="AT108" s="85" t="str">
        <f t="shared" si="45"/>
        <v>GMIAMMIPT/2026/06/1642</v>
      </c>
      <c r="AU108" s="84" t="e">
        <f t="shared" ca="1" si="46"/>
        <v>#NAME?</v>
      </c>
      <c r="AV108" s="85" t="e">
        <f t="shared" ca="1" si="32"/>
        <v>#NAME?</v>
      </c>
      <c r="AW108" s="86" t="e">
        <f t="shared" ca="1" si="33"/>
        <v>#NAME?</v>
      </c>
      <c r="AX108" s="85" t="e">
        <f t="shared" ca="1" si="34"/>
        <v>#NAME?</v>
      </c>
      <c r="AY108" s="86">
        <f t="shared" si="35"/>
        <v>200001086914</v>
      </c>
      <c r="AZ108" s="171" t="e">
        <f t="shared" ca="1" si="48"/>
        <v>#NAME?</v>
      </c>
      <c r="BA108" s="85" t="e">
        <f t="shared" ca="1" si="49"/>
        <v>#NAME?</v>
      </c>
      <c r="BB108" s="85" t="e">
        <f t="shared" ca="1" si="50"/>
        <v>#NAME?</v>
      </c>
      <c r="BC108" s="90" t="e">
        <f t="shared" ca="1" si="39"/>
        <v>#NAME?</v>
      </c>
      <c r="BD108" s="90" t="e">
        <f t="shared" ca="1" si="40"/>
        <v>#NAME?</v>
      </c>
      <c r="BE108" s="85" t="e">
        <f t="shared" ca="1" si="41"/>
        <v>#NAME?</v>
      </c>
      <c r="BF108" s="22" t="e">
        <f t="shared" ca="1" si="42"/>
        <v>#NAME?</v>
      </c>
      <c r="BG108" s="22" t="e">
        <f t="shared" ca="1" si="43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0"/>
        <v>107</v>
      </c>
      <c r="B109" s="52">
        <v>46183</v>
      </c>
      <c r="C109" s="54" t="s">
        <v>2865</v>
      </c>
      <c r="D109" s="54" t="s">
        <v>776</v>
      </c>
      <c r="E109" s="56" t="s">
        <v>777</v>
      </c>
      <c r="F109" s="54">
        <v>5</v>
      </c>
      <c r="G109" s="54" t="s">
        <v>65</v>
      </c>
      <c r="H109" s="54" t="str">
        <f t="shared" si="1"/>
        <v>DONE</v>
      </c>
      <c r="I109" s="54" t="s">
        <v>394</v>
      </c>
      <c r="J109" s="58" t="s">
        <v>260</v>
      </c>
      <c r="K109" s="58" t="s">
        <v>79</v>
      </c>
      <c r="L109" s="60">
        <v>7807</v>
      </c>
      <c r="M109" s="71"/>
      <c r="N109" s="54" t="s">
        <v>207</v>
      </c>
      <c r="O109" s="96" t="s">
        <v>85</v>
      </c>
      <c r="P109" s="64" t="s">
        <v>87</v>
      </c>
      <c r="Q109" s="64" t="s">
        <v>785</v>
      </c>
      <c r="R109" s="204">
        <v>200001086914</v>
      </c>
      <c r="S109" s="205">
        <v>46197</v>
      </c>
      <c r="T109" s="66" t="str">
        <f t="shared" si="2"/>
        <v>DONE</v>
      </c>
      <c r="U109" s="205">
        <v>46198</v>
      </c>
      <c r="V109" s="71">
        <v>9200097057</v>
      </c>
      <c r="W109" s="71">
        <v>47562</v>
      </c>
      <c r="X109" s="169">
        <v>46203</v>
      </c>
      <c r="Y109" s="69" t="str">
        <f t="shared" si="3"/>
        <v>DONE</v>
      </c>
      <c r="Z109" s="25">
        <v>51703</v>
      </c>
      <c r="AA109" s="200">
        <v>46203</v>
      </c>
      <c r="AB109" s="25" t="str">
        <f t="shared" si="4"/>
        <v>DONE</v>
      </c>
      <c r="AC109" s="71"/>
      <c r="AD109" s="54" t="s">
        <v>2866</v>
      </c>
      <c r="AE109" s="76">
        <v>46203</v>
      </c>
      <c r="AF109" s="69" t="str">
        <f t="shared" si="5"/>
        <v>DONE</v>
      </c>
      <c r="AG109" s="69">
        <v>46208</v>
      </c>
      <c r="AH109" s="170"/>
      <c r="AI109" s="77" t="e">
        <f t="shared" ca="1" si="31"/>
        <v>#NAME?</v>
      </c>
      <c r="AJ109" s="80" t="str">
        <f t="array" ref="AJ109">IFERROR(INDEX('[1]Master Price'!$E:$E,MATCH(D109,'[1]Master Price'!$B:$B,0)),"0")</f>
        <v>0</v>
      </c>
      <c r="AK109" s="80">
        <f t="shared" si="7"/>
        <v>0</v>
      </c>
      <c r="AL109" s="82" t="str">
        <f t="shared" si="51"/>
        <v>0-day</v>
      </c>
      <c r="AM109" s="82" t="str">
        <f t="shared" si="9"/>
        <v>1-day</v>
      </c>
      <c r="AN109" s="82" t="str">
        <f>IFERROR(DATEDIF(T109,#REF!,"d"),"0")&amp;"-day"</f>
        <v>0-day</v>
      </c>
      <c r="AO109" s="82" t="str">
        <f>IFERROR(DATEDIF(#REF!,AA109,"d"),"0")&amp;"-day"</f>
        <v>0-day</v>
      </c>
      <c r="AP109" s="82" t="str">
        <f t="shared" si="12"/>
        <v>0-day</v>
      </c>
      <c r="AQ109" s="82" t="str">
        <f t="shared" si="13"/>
        <v>0-day</v>
      </c>
      <c r="AR109" s="5"/>
      <c r="AS109" s="83">
        <f t="shared" si="14"/>
        <v>107</v>
      </c>
      <c r="AT109" s="85" t="str">
        <f t="shared" si="45"/>
        <v>GMIAMMIPT/2026/06/1642</v>
      </c>
      <c r="AU109" s="84" t="e">
        <f t="shared" ca="1" si="46"/>
        <v>#NAME?</v>
      </c>
      <c r="AV109" s="85" t="e">
        <f t="shared" ca="1" si="32"/>
        <v>#NAME?</v>
      </c>
      <c r="AW109" s="86" t="e">
        <f t="shared" ca="1" si="33"/>
        <v>#NAME?</v>
      </c>
      <c r="AX109" s="85" t="e">
        <f t="shared" ca="1" si="34"/>
        <v>#NAME?</v>
      </c>
      <c r="AY109" s="86">
        <f t="shared" si="35"/>
        <v>200001086914</v>
      </c>
      <c r="AZ109" s="171" t="e">
        <f t="shared" ca="1" si="48"/>
        <v>#NAME?</v>
      </c>
      <c r="BA109" s="85" t="e">
        <f t="shared" ca="1" si="49"/>
        <v>#NAME?</v>
      </c>
      <c r="BB109" s="85" t="e">
        <f t="shared" ca="1" si="50"/>
        <v>#NAME?</v>
      </c>
      <c r="BC109" s="90" t="e">
        <f t="shared" ca="1" si="39"/>
        <v>#NAME?</v>
      </c>
      <c r="BD109" s="90" t="e">
        <f t="shared" ca="1" si="40"/>
        <v>#NAME?</v>
      </c>
      <c r="BE109" s="85" t="e">
        <f t="shared" ca="1" si="41"/>
        <v>#NAME?</v>
      </c>
      <c r="BF109" s="22" t="e">
        <f t="shared" ca="1" si="42"/>
        <v>#NAME?</v>
      </c>
      <c r="BG109" s="22" t="e">
        <f t="shared" ca="1" si="43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0"/>
        <v>108</v>
      </c>
      <c r="B110" s="52">
        <v>46184</v>
      </c>
      <c r="C110" s="54" t="s">
        <v>2881</v>
      </c>
      <c r="D110" s="54" t="s">
        <v>234</v>
      </c>
      <c r="E110" s="56" t="s">
        <v>236</v>
      </c>
      <c r="F110" s="54">
        <v>1</v>
      </c>
      <c r="G110" s="54" t="s">
        <v>65</v>
      </c>
      <c r="H110" s="54" t="str">
        <f t="shared" si="1"/>
        <v>DONE</v>
      </c>
      <c r="I110" s="54" t="s">
        <v>1757</v>
      </c>
      <c r="J110" s="62" t="s">
        <v>73</v>
      </c>
      <c r="K110" s="62" t="s">
        <v>73</v>
      </c>
      <c r="L110" s="60">
        <v>28659.7</v>
      </c>
      <c r="M110" s="71"/>
      <c r="N110" s="54" t="s">
        <v>207</v>
      </c>
      <c r="O110" s="98" t="s">
        <v>91</v>
      </c>
      <c r="P110" s="64" t="s">
        <v>87</v>
      </c>
      <c r="Q110" s="64" t="s">
        <v>148</v>
      </c>
      <c r="R110" s="204">
        <v>200001086924</v>
      </c>
      <c r="S110" s="205">
        <v>46196</v>
      </c>
      <c r="T110" s="66" t="str">
        <f t="shared" si="2"/>
        <v>DONE</v>
      </c>
      <c r="U110" s="205">
        <v>46197</v>
      </c>
      <c r="V110" s="71">
        <v>9200096751</v>
      </c>
      <c r="W110" s="71">
        <v>47612</v>
      </c>
      <c r="X110" s="169">
        <v>46203</v>
      </c>
      <c r="Y110" s="69" t="str">
        <f t="shared" si="3"/>
        <v>DONE</v>
      </c>
      <c r="Z110" s="25">
        <v>51740</v>
      </c>
      <c r="AA110" s="200">
        <v>46203</v>
      </c>
      <c r="AB110" s="25" t="str">
        <f t="shared" si="4"/>
        <v>DONE</v>
      </c>
      <c r="AC110" s="71"/>
      <c r="AD110" s="54" t="s">
        <v>2883</v>
      </c>
      <c r="AE110" s="76">
        <v>46203</v>
      </c>
      <c r="AF110" s="69" t="str">
        <f t="shared" si="5"/>
        <v>DONE</v>
      </c>
      <c r="AG110" s="69">
        <v>46209</v>
      </c>
      <c r="AH110" s="170"/>
      <c r="AI110" s="77" t="e">
        <f t="shared" ca="1" si="31"/>
        <v>#NAME?</v>
      </c>
      <c r="AJ110" s="80" t="str">
        <f t="array" ref="AJ110">IFERROR(INDEX('[1]Master Price'!$E:$E,MATCH(D110,'[1]Master Price'!$B:$B,0)),"0")</f>
        <v>0</v>
      </c>
      <c r="AK110" s="80">
        <f t="shared" si="7"/>
        <v>0</v>
      </c>
      <c r="AL110" s="82" t="str">
        <f t="shared" si="51"/>
        <v>0-day</v>
      </c>
      <c r="AM110" s="82" t="str">
        <f t="shared" si="9"/>
        <v>1-day</v>
      </c>
      <c r="AN110" s="82" t="str">
        <f t="shared" ref="AN110:AN204" si="53">IFERROR(DATEDIF(T110,X110,"d"),"0")&amp;"-day"</f>
        <v>0-day</v>
      </c>
      <c r="AO110" s="82" t="str">
        <f t="shared" ref="AO110:AO289" si="54">IFERROR(DATEDIF(X110,AA110,"d"),"0")&amp;"-day"</f>
        <v>0-day</v>
      </c>
      <c r="AP110" s="82" t="str">
        <f t="shared" si="12"/>
        <v>0-day</v>
      </c>
      <c r="AQ110" s="82" t="str">
        <f t="shared" si="13"/>
        <v>0-day</v>
      </c>
      <c r="AR110" s="5"/>
      <c r="AS110" s="83">
        <f t="shared" si="14"/>
        <v>108</v>
      </c>
      <c r="AT110" s="85" t="str">
        <f t="shared" si="45"/>
        <v>GMIAMMIPT/2026/06/1643</v>
      </c>
      <c r="AU110" s="84" t="e">
        <f t="shared" ca="1" si="46"/>
        <v>#NAME?</v>
      </c>
      <c r="AV110" s="85" t="e">
        <f t="shared" ca="1" si="32"/>
        <v>#NAME?</v>
      </c>
      <c r="AW110" s="86" t="e">
        <f t="shared" ca="1" si="33"/>
        <v>#NAME?</v>
      </c>
      <c r="AX110" s="85" t="e">
        <f t="shared" ca="1" si="34"/>
        <v>#NAME?</v>
      </c>
      <c r="AY110" s="86">
        <f t="shared" si="35"/>
        <v>200001086924</v>
      </c>
      <c r="AZ110" s="171" t="e">
        <f t="shared" ca="1" si="48"/>
        <v>#NAME?</v>
      </c>
      <c r="BA110" s="85" t="e">
        <f t="shared" ca="1" si="49"/>
        <v>#NAME?</v>
      </c>
      <c r="BB110" s="85" t="e">
        <f t="shared" ca="1" si="50"/>
        <v>#NAME?</v>
      </c>
      <c r="BC110" s="90" t="e">
        <f t="shared" ca="1" si="39"/>
        <v>#NAME?</v>
      </c>
      <c r="BD110" s="90" t="e">
        <f t="shared" ca="1" si="40"/>
        <v>#NAME?</v>
      </c>
      <c r="BE110" s="85" t="e">
        <f t="shared" ca="1" si="41"/>
        <v>#NAME?</v>
      </c>
      <c r="BF110" s="22" t="e">
        <f t="shared" ca="1" si="42"/>
        <v>#NAME?</v>
      </c>
      <c r="BG110" s="22" t="e">
        <f t="shared" ca="1" si="43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0"/>
        <v>109</v>
      </c>
      <c r="B111" s="52">
        <v>46184</v>
      </c>
      <c r="C111" s="54" t="s">
        <v>2881</v>
      </c>
      <c r="D111" s="54" t="s">
        <v>292</v>
      </c>
      <c r="E111" s="56" t="s">
        <v>293</v>
      </c>
      <c r="F111" s="54">
        <v>1</v>
      </c>
      <c r="G111" s="54" t="s">
        <v>65</v>
      </c>
      <c r="H111" s="54" t="str">
        <f t="shared" si="1"/>
        <v>DONE</v>
      </c>
      <c r="I111" s="54" t="s">
        <v>1757</v>
      </c>
      <c r="J111" s="62" t="s">
        <v>73</v>
      </c>
      <c r="K111" s="62" t="s">
        <v>73</v>
      </c>
      <c r="L111" s="60">
        <v>28659.7</v>
      </c>
      <c r="M111" s="71"/>
      <c r="N111" s="54" t="s">
        <v>207</v>
      </c>
      <c r="O111" s="98" t="s">
        <v>91</v>
      </c>
      <c r="P111" s="64" t="s">
        <v>87</v>
      </c>
      <c r="Q111" s="64" t="s">
        <v>148</v>
      </c>
      <c r="R111" s="204">
        <v>200001086924</v>
      </c>
      <c r="S111" s="205">
        <v>46196</v>
      </c>
      <c r="T111" s="66" t="str">
        <f t="shared" si="2"/>
        <v>DONE</v>
      </c>
      <c r="U111" s="205">
        <v>46197</v>
      </c>
      <c r="V111" s="71">
        <v>9200096751</v>
      </c>
      <c r="W111" s="71">
        <v>47612</v>
      </c>
      <c r="X111" s="169">
        <v>46203</v>
      </c>
      <c r="Y111" s="69" t="str">
        <f t="shared" si="3"/>
        <v>DONE</v>
      </c>
      <c r="Z111" s="25">
        <v>51740</v>
      </c>
      <c r="AA111" s="200">
        <v>46203</v>
      </c>
      <c r="AB111" s="25" t="str">
        <f t="shared" si="4"/>
        <v>DONE</v>
      </c>
      <c r="AC111" s="71"/>
      <c r="AD111" s="54" t="s">
        <v>2883</v>
      </c>
      <c r="AE111" s="76">
        <v>46203</v>
      </c>
      <c r="AF111" s="69" t="str">
        <f t="shared" si="5"/>
        <v>DONE</v>
      </c>
      <c r="AG111" s="69">
        <v>46209</v>
      </c>
      <c r="AH111" s="170"/>
      <c r="AI111" s="77" t="e">
        <f t="shared" ca="1" si="31"/>
        <v>#NAME?</v>
      </c>
      <c r="AJ111" s="80" t="str">
        <f t="array" ref="AJ111">IFERROR(INDEX('[1]Master Price'!$E:$E,MATCH(D111,'[1]Master Price'!$B:$B,0)),"0")</f>
        <v>0</v>
      </c>
      <c r="AK111" s="80">
        <f t="shared" si="7"/>
        <v>0</v>
      </c>
      <c r="AL111" s="82" t="str">
        <f t="shared" si="51"/>
        <v>0-day</v>
      </c>
      <c r="AM111" s="82" t="str">
        <f t="shared" si="9"/>
        <v>1-day</v>
      </c>
      <c r="AN111" s="82" t="str">
        <f t="shared" si="53"/>
        <v>0-day</v>
      </c>
      <c r="AO111" s="82" t="str">
        <f t="shared" si="54"/>
        <v>0-day</v>
      </c>
      <c r="AP111" s="82" t="str">
        <f t="shared" si="12"/>
        <v>0-day</v>
      </c>
      <c r="AQ111" s="82" t="str">
        <f t="shared" si="13"/>
        <v>0-day</v>
      </c>
      <c r="AR111" s="5"/>
      <c r="AS111" s="83">
        <f t="shared" si="14"/>
        <v>109</v>
      </c>
      <c r="AT111" s="85" t="str">
        <f t="shared" si="45"/>
        <v>GMIAMMIPT/2026/06/1643</v>
      </c>
      <c r="AU111" s="84" t="e">
        <f t="shared" ca="1" si="46"/>
        <v>#NAME?</v>
      </c>
      <c r="AV111" s="85" t="e">
        <f t="shared" ca="1" si="32"/>
        <v>#NAME?</v>
      </c>
      <c r="AW111" s="86" t="e">
        <f t="shared" ca="1" si="33"/>
        <v>#NAME?</v>
      </c>
      <c r="AX111" s="85" t="e">
        <f t="shared" ca="1" si="34"/>
        <v>#NAME?</v>
      </c>
      <c r="AY111" s="86">
        <f t="shared" si="35"/>
        <v>200001086924</v>
      </c>
      <c r="AZ111" s="171" t="e">
        <f t="shared" ca="1" si="48"/>
        <v>#NAME?</v>
      </c>
      <c r="BA111" s="85" t="e">
        <f t="shared" ca="1" si="49"/>
        <v>#NAME?</v>
      </c>
      <c r="BB111" s="85" t="e">
        <f t="shared" ca="1" si="50"/>
        <v>#NAME?</v>
      </c>
      <c r="BC111" s="90" t="e">
        <f t="shared" ca="1" si="39"/>
        <v>#NAME?</v>
      </c>
      <c r="BD111" s="90" t="e">
        <f t="shared" ca="1" si="40"/>
        <v>#NAME?</v>
      </c>
      <c r="BE111" s="85" t="e">
        <f t="shared" ca="1" si="41"/>
        <v>#NAME?</v>
      </c>
      <c r="BF111" s="22" t="e">
        <f t="shared" ca="1" si="42"/>
        <v>#NAME?</v>
      </c>
      <c r="BG111" s="22" t="e">
        <f t="shared" ca="1" si="43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0"/>
        <v>110</v>
      </c>
      <c r="B112" s="52">
        <v>46184</v>
      </c>
      <c r="C112" s="54" t="s">
        <v>2881</v>
      </c>
      <c r="D112" s="54" t="s">
        <v>136</v>
      </c>
      <c r="E112" s="56" t="s">
        <v>137</v>
      </c>
      <c r="F112" s="54">
        <v>1</v>
      </c>
      <c r="G112" s="54" t="s">
        <v>65</v>
      </c>
      <c r="H112" s="54" t="str">
        <f t="shared" si="1"/>
        <v>DONE</v>
      </c>
      <c r="I112" s="54" t="s">
        <v>1757</v>
      </c>
      <c r="J112" s="62" t="s">
        <v>73</v>
      </c>
      <c r="K112" s="62" t="s">
        <v>73</v>
      </c>
      <c r="L112" s="60">
        <v>28659.7</v>
      </c>
      <c r="M112" s="71"/>
      <c r="N112" s="54" t="s">
        <v>207</v>
      </c>
      <c r="O112" s="98" t="s">
        <v>91</v>
      </c>
      <c r="P112" s="64" t="s">
        <v>87</v>
      </c>
      <c r="Q112" s="64" t="s">
        <v>148</v>
      </c>
      <c r="R112" s="204">
        <v>200001086924</v>
      </c>
      <c r="S112" s="205">
        <v>46196</v>
      </c>
      <c r="T112" s="66" t="str">
        <f t="shared" si="2"/>
        <v>DONE</v>
      </c>
      <c r="U112" s="205">
        <v>46197</v>
      </c>
      <c r="V112" s="71">
        <v>9200096751</v>
      </c>
      <c r="W112" s="71">
        <v>47612</v>
      </c>
      <c r="X112" s="169">
        <v>46203</v>
      </c>
      <c r="Y112" s="69" t="str">
        <f t="shared" si="3"/>
        <v>DONE</v>
      </c>
      <c r="Z112" s="25">
        <v>51740</v>
      </c>
      <c r="AA112" s="200">
        <v>46203</v>
      </c>
      <c r="AB112" s="25" t="str">
        <f t="shared" si="4"/>
        <v>DONE</v>
      </c>
      <c r="AC112" s="71"/>
      <c r="AD112" s="54" t="s">
        <v>2883</v>
      </c>
      <c r="AE112" s="76">
        <v>46203</v>
      </c>
      <c r="AF112" s="69" t="str">
        <f t="shared" si="5"/>
        <v>DONE</v>
      </c>
      <c r="AG112" s="69">
        <v>46209</v>
      </c>
      <c r="AH112" s="170"/>
      <c r="AI112" s="77" t="e">
        <f t="shared" ca="1" si="31"/>
        <v>#NAME?</v>
      </c>
      <c r="AJ112" s="80" t="str">
        <f t="array" ref="AJ112">IFERROR(INDEX('[1]Master Price'!$E:$E,MATCH(D112,'[1]Master Price'!$B:$B,0)),"0")</f>
        <v>0</v>
      </c>
      <c r="AK112" s="80">
        <f t="shared" si="7"/>
        <v>0</v>
      </c>
      <c r="AL112" s="82" t="str">
        <f t="shared" si="51"/>
        <v>0-day</v>
      </c>
      <c r="AM112" s="82" t="str">
        <f t="shared" si="9"/>
        <v>1-day</v>
      </c>
      <c r="AN112" s="82" t="str">
        <f t="shared" si="53"/>
        <v>0-day</v>
      </c>
      <c r="AO112" s="82" t="str">
        <f t="shared" si="54"/>
        <v>0-day</v>
      </c>
      <c r="AP112" s="82" t="str">
        <f t="shared" si="12"/>
        <v>0-day</v>
      </c>
      <c r="AQ112" s="82" t="str">
        <f t="shared" si="13"/>
        <v>0-day</v>
      </c>
      <c r="AR112" s="5"/>
      <c r="AS112" s="83">
        <f t="shared" si="14"/>
        <v>110</v>
      </c>
      <c r="AT112" s="85" t="str">
        <f t="shared" si="45"/>
        <v>GMIAMMIPT/2026/06/1643</v>
      </c>
      <c r="AU112" s="84" t="e">
        <f t="shared" ca="1" si="46"/>
        <v>#NAME?</v>
      </c>
      <c r="AV112" s="85" t="e">
        <f t="shared" ca="1" si="32"/>
        <v>#NAME?</v>
      </c>
      <c r="AW112" s="86" t="e">
        <f t="shared" ca="1" si="33"/>
        <v>#NAME?</v>
      </c>
      <c r="AX112" s="85" t="e">
        <f t="shared" ca="1" si="34"/>
        <v>#NAME?</v>
      </c>
      <c r="AY112" s="86">
        <f t="shared" si="35"/>
        <v>200001086924</v>
      </c>
      <c r="AZ112" s="171" t="e">
        <f t="shared" ca="1" si="48"/>
        <v>#NAME?</v>
      </c>
      <c r="BA112" s="85" t="e">
        <f t="shared" ca="1" si="49"/>
        <v>#NAME?</v>
      </c>
      <c r="BB112" s="85" t="e">
        <f t="shared" ca="1" si="50"/>
        <v>#NAME?</v>
      </c>
      <c r="BC112" s="90" t="e">
        <f t="shared" ca="1" si="39"/>
        <v>#NAME?</v>
      </c>
      <c r="BD112" s="90" t="e">
        <f t="shared" ca="1" si="40"/>
        <v>#NAME?</v>
      </c>
      <c r="BE112" s="85" t="e">
        <f t="shared" ca="1" si="41"/>
        <v>#NAME?</v>
      </c>
      <c r="BF112" s="22" t="e">
        <f t="shared" ca="1" si="42"/>
        <v>#NAME?</v>
      </c>
      <c r="BG112" s="22" t="e">
        <f t="shared" ca="1" si="43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0"/>
        <v>111</v>
      </c>
      <c r="B113" s="52">
        <v>46182</v>
      </c>
      <c r="C113" s="54" t="s">
        <v>2895</v>
      </c>
      <c r="D113" s="54" t="s">
        <v>2600</v>
      </c>
      <c r="E113" s="56" t="s">
        <v>2462</v>
      </c>
      <c r="F113" s="54">
        <v>1</v>
      </c>
      <c r="G113" s="54" t="s">
        <v>65</v>
      </c>
      <c r="H113" s="54" t="str">
        <f t="shared" si="1"/>
        <v>DONE</v>
      </c>
      <c r="I113" s="54" t="s">
        <v>818</v>
      </c>
      <c r="J113" s="58" t="s">
        <v>443</v>
      </c>
      <c r="K113" s="58" t="s">
        <v>79</v>
      </c>
      <c r="L113" s="60">
        <v>37295</v>
      </c>
      <c r="M113" s="71"/>
      <c r="N113" s="54" t="s">
        <v>444</v>
      </c>
      <c r="O113" s="96" t="s">
        <v>85</v>
      </c>
      <c r="P113" s="64" t="s">
        <v>87</v>
      </c>
      <c r="Q113" s="64" t="s">
        <v>262</v>
      </c>
      <c r="R113" s="204">
        <v>200001086964</v>
      </c>
      <c r="S113" s="205">
        <v>46197</v>
      </c>
      <c r="T113" s="66" t="str">
        <f t="shared" si="2"/>
        <v>DONE</v>
      </c>
      <c r="U113" s="205">
        <v>46197</v>
      </c>
      <c r="V113" s="71">
        <v>9200101158</v>
      </c>
      <c r="W113" s="71">
        <v>48372</v>
      </c>
      <c r="X113" s="169">
        <v>46227</v>
      </c>
      <c r="Y113" s="69" t="str">
        <f t="shared" si="3"/>
        <v>DONE</v>
      </c>
      <c r="Z113" s="25">
        <v>52522</v>
      </c>
      <c r="AA113" s="179">
        <v>46227</v>
      </c>
      <c r="AB113" s="25" t="str">
        <f t="shared" si="4"/>
        <v>DONE</v>
      </c>
      <c r="AC113" s="71"/>
      <c r="AD113" s="54" t="s">
        <v>2896</v>
      </c>
      <c r="AE113" s="76">
        <v>46230</v>
      </c>
      <c r="AF113" s="69" t="str">
        <f t="shared" si="5"/>
        <v>DONE</v>
      </c>
      <c r="AG113" s="69">
        <v>46231</v>
      </c>
      <c r="AH113" s="170"/>
      <c r="AI113" s="77" t="e">
        <f t="shared" ca="1" si="31"/>
        <v>#NAME?</v>
      </c>
      <c r="AJ113" s="80" t="str">
        <f t="array" ref="AJ113">IFERROR(INDEX('[1]Master Price'!$E:$E,MATCH(D113,'[1]Master Price'!$B:$B,0)),"0")</f>
        <v>0</v>
      </c>
      <c r="AK113" s="80">
        <f t="shared" si="7"/>
        <v>0</v>
      </c>
      <c r="AL113" s="82" t="str">
        <f t="shared" si="51"/>
        <v>0-day</v>
      </c>
      <c r="AM113" s="82" t="str">
        <f t="shared" si="9"/>
        <v>0-day</v>
      </c>
      <c r="AN113" s="82" t="str">
        <f t="shared" si="53"/>
        <v>0-day</v>
      </c>
      <c r="AO113" s="82" t="str">
        <f t="shared" si="54"/>
        <v>0-day</v>
      </c>
      <c r="AP113" s="82" t="str">
        <f t="shared" si="12"/>
        <v>3-day</v>
      </c>
      <c r="AQ113" s="82" t="str">
        <f t="shared" si="13"/>
        <v>0-day</v>
      </c>
      <c r="AR113" s="5"/>
      <c r="AS113" s="83">
        <f t="shared" si="14"/>
        <v>111</v>
      </c>
      <c r="AT113" s="85" t="str">
        <f t="shared" si="45"/>
        <v>GMIAMMIPT/2026/06/1644</v>
      </c>
      <c r="AU113" s="84" t="e">
        <f t="shared" ca="1" si="46"/>
        <v>#NAME?</v>
      </c>
      <c r="AV113" s="85" t="e">
        <f t="shared" ca="1" si="32"/>
        <v>#NAME?</v>
      </c>
      <c r="AW113" s="86" t="e">
        <f t="shared" ca="1" si="33"/>
        <v>#NAME?</v>
      </c>
      <c r="AX113" s="85" t="e">
        <f t="shared" ca="1" si="34"/>
        <v>#NAME?</v>
      </c>
      <c r="AY113" s="86">
        <f t="shared" si="35"/>
        <v>200001086964</v>
      </c>
      <c r="AZ113" s="171" t="e">
        <f t="shared" ca="1" si="48"/>
        <v>#NAME?</v>
      </c>
      <c r="BA113" s="85" t="e">
        <f t="shared" ca="1" si="49"/>
        <v>#NAME?</v>
      </c>
      <c r="BB113" s="85" t="e">
        <f t="shared" ca="1" si="50"/>
        <v>#NAME?</v>
      </c>
      <c r="BC113" s="90" t="e">
        <f t="shared" ca="1" si="39"/>
        <v>#NAME?</v>
      </c>
      <c r="BD113" s="90" t="e">
        <f t="shared" ca="1" si="40"/>
        <v>#NAME?</v>
      </c>
      <c r="BE113" s="85" t="e">
        <f t="shared" ca="1" si="41"/>
        <v>#NAME?</v>
      </c>
      <c r="BF113" s="22" t="e">
        <f t="shared" ca="1" si="42"/>
        <v>#NAME?</v>
      </c>
      <c r="BG113" s="22" t="e">
        <f t="shared" ca="1" si="43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0"/>
        <v>112</v>
      </c>
      <c r="B114" s="52">
        <v>46182</v>
      </c>
      <c r="C114" s="54" t="s">
        <v>2895</v>
      </c>
      <c r="D114" s="54" t="s">
        <v>2897</v>
      </c>
      <c r="E114" s="56" t="s">
        <v>2462</v>
      </c>
      <c r="F114" s="54">
        <v>1</v>
      </c>
      <c r="G114" s="54" t="s">
        <v>65</v>
      </c>
      <c r="H114" s="54" t="str">
        <f t="shared" si="1"/>
        <v>DONE</v>
      </c>
      <c r="I114" s="54" t="s">
        <v>818</v>
      </c>
      <c r="J114" s="58" t="s">
        <v>443</v>
      </c>
      <c r="K114" s="58" t="s">
        <v>79</v>
      </c>
      <c r="L114" s="60">
        <v>37295</v>
      </c>
      <c r="M114" s="71"/>
      <c r="N114" s="54" t="s">
        <v>444</v>
      </c>
      <c r="O114" s="96" t="s">
        <v>85</v>
      </c>
      <c r="P114" s="64" t="s">
        <v>87</v>
      </c>
      <c r="Q114" s="64" t="s">
        <v>262</v>
      </c>
      <c r="R114" s="204">
        <v>200001086964</v>
      </c>
      <c r="S114" s="205">
        <v>46197</v>
      </c>
      <c r="T114" s="66" t="str">
        <f t="shared" si="2"/>
        <v>DONE</v>
      </c>
      <c r="U114" s="205">
        <v>46197</v>
      </c>
      <c r="V114" s="71">
        <v>9200101158</v>
      </c>
      <c r="W114" s="71">
        <v>48372</v>
      </c>
      <c r="X114" s="169">
        <v>46227</v>
      </c>
      <c r="Y114" s="69" t="str">
        <f t="shared" si="3"/>
        <v>DONE</v>
      </c>
      <c r="Z114" s="25">
        <v>52522</v>
      </c>
      <c r="AA114" s="179">
        <v>46227</v>
      </c>
      <c r="AB114" s="25" t="str">
        <f t="shared" si="4"/>
        <v>DONE</v>
      </c>
      <c r="AC114" s="71"/>
      <c r="AD114" s="54" t="s">
        <v>2896</v>
      </c>
      <c r="AE114" s="76">
        <v>46230</v>
      </c>
      <c r="AF114" s="69" t="str">
        <f t="shared" si="5"/>
        <v>DONE</v>
      </c>
      <c r="AG114" s="69">
        <v>46231</v>
      </c>
      <c r="AH114" s="170"/>
      <c r="AI114" s="77" t="e">
        <f t="shared" ca="1" si="31"/>
        <v>#NAME?</v>
      </c>
      <c r="AJ114" s="80" t="str">
        <f t="array" ref="AJ114">IFERROR(INDEX('[1]Master Price'!$E:$E,MATCH(D114,'[1]Master Price'!$B:$B,0)),"0")</f>
        <v>0</v>
      </c>
      <c r="AK114" s="80">
        <f t="shared" si="7"/>
        <v>0</v>
      </c>
      <c r="AL114" s="82" t="str">
        <f t="shared" si="51"/>
        <v>0-day</v>
      </c>
      <c r="AM114" s="82" t="str">
        <f t="shared" si="9"/>
        <v>0-day</v>
      </c>
      <c r="AN114" s="82" t="str">
        <f t="shared" si="53"/>
        <v>0-day</v>
      </c>
      <c r="AO114" s="82" t="str">
        <f t="shared" si="54"/>
        <v>0-day</v>
      </c>
      <c r="AP114" s="82" t="str">
        <f t="shared" si="12"/>
        <v>3-day</v>
      </c>
      <c r="AQ114" s="82" t="str">
        <f t="shared" si="13"/>
        <v>0-day</v>
      </c>
      <c r="AR114" s="5"/>
      <c r="AS114" s="83">
        <f t="shared" si="14"/>
        <v>112</v>
      </c>
      <c r="AT114" s="85" t="str">
        <f t="shared" si="45"/>
        <v>GMIAMMIPT/2026/06/1644</v>
      </c>
      <c r="AU114" s="84" t="e">
        <f t="shared" ca="1" si="46"/>
        <v>#NAME?</v>
      </c>
      <c r="AV114" s="85" t="e">
        <f t="shared" ca="1" si="32"/>
        <v>#NAME?</v>
      </c>
      <c r="AW114" s="86" t="e">
        <f t="shared" ca="1" si="33"/>
        <v>#NAME?</v>
      </c>
      <c r="AX114" s="85" t="e">
        <f t="shared" ca="1" si="34"/>
        <v>#NAME?</v>
      </c>
      <c r="AY114" s="86">
        <f t="shared" si="35"/>
        <v>200001086964</v>
      </c>
      <c r="AZ114" s="171" t="e">
        <f t="shared" ca="1" si="48"/>
        <v>#NAME?</v>
      </c>
      <c r="BA114" s="85" t="e">
        <f t="shared" ca="1" si="49"/>
        <v>#NAME?</v>
      </c>
      <c r="BB114" s="85" t="e">
        <f t="shared" ca="1" si="50"/>
        <v>#NAME?</v>
      </c>
      <c r="BC114" s="90" t="e">
        <f t="shared" ca="1" si="39"/>
        <v>#NAME?</v>
      </c>
      <c r="BD114" s="90" t="e">
        <f t="shared" ca="1" si="40"/>
        <v>#NAME?</v>
      </c>
      <c r="BE114" s="85" t="e">
        <f t="shared" ca="1" si="41"/>
        <v>#NAME?</v>
      </c>
      <c r="BF114" s="22" t="e">
        <f t="shared" ca="1" si="42"/>
        <v>#NAME?</v>
      </c>
      <c r="BG114" s="22" t="e">
        <f t="shared" ca="1" si="43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0"/>
        <v>113</v>
      </c>
      <c r="B115" s="52">
        <v>46182</v>
      </c>
      <c r="C115" s="54" t="s">
        <v>2895</v>
      </c>
      <c r="D115" s="54" t="s">
        <v>1429</v>
      </c>
      <c r="E115" s="56" t="s">
        <v>1430</v>
      </c>
      <c r="F115" s="54">
        <v>1</v>
      </c>
      <c r="G115" s="54" t="s">
        <v>65</v>
      </c>
      <c r="H115" s="54" t="str">
        <f t="shared" si="1"/>
        <v>DONE</v>
      </c>
      <c r="I115" s="54" t="s">
        <v>818</v>
      </c>
      <c r="J115" s="58" t="s">
        <v>443</v>
      </c>
      <c r="K115" s="58" t="s">
        <v>79</v>
      </c>
      <c r="L115" s="60">
        <v>37295</v>
      </c>
      <c r="M115" s="71"/>
      <c r="N115" s="54" t="s">
        <v>444</v>
      </c>
      <c r="O115" s="96" t="s">
        <v>85</v>
      </c>
      <c r="P115" s="64" t="s">
        <v>87</v>
      </c>
      <c r="Q115" s="64" t="s">
        <v>262</v>
      </c>
      <c r="R115" s="204">
        <v>200001086964</v>
      </c>
      <c r="S115" s="205">
        <v>46197</v>
      </c>
      <c r="T115" s="66" t="str">
        <f t="shared" si="2"/>
        <v>DONE</v>
      </c>
      <c r="U115" s="205">
        <v>46197</v>
      </c>
      <c r="V115" s="71">
        <v>9200101158</v>
      </c>
      <c r="W115" s="71">
        <v>48372</v>
      </c>
      <c r="X115" s="169">
        <v>46227</v>
      </c>
      <c r="Y115" s="69" t="str">
        <f t="shared" si="3"/>
        <v>DONE</v>
      </c>
      <c r="Z115" s="25">
        <v>52522</v>
      </c>
      <c r="AA115" s="179">
        <v>46227</v>
      </c>
      <c r="AB115" s="25" t="str">
        <f t="shared" si="4"/>
        <v>DONE</v>
      </c>
      <c r="AC115" s="71"/>
      <c r="AD115" s="54" t="s">
        <v>2896</v>
      </c>
      <c r="AE115" s="76">
        <v>46230</v>
      </c>
      <c r="AF115" s="69" t="str">
        <f t="shared" si="5"/>
        <v>DONE</v>
      </c>
      <c r="AG115" s="69">
        <v>46231</v>
      </c>
      <c r="AH115" s="170"/>
      <c r="AI115" s="77" t="e">
        <f t="shared" ca="1" si="31"/>
        <v>#NAME?</v>
      </c>
      <c r="AJ115" s="80" t="str">
        <f t="array" ref="AJ115">IFERROR(INDEX('[1]Master Price'!$E:$E,MATCH(D115,'[1]Master Price'!$B:$B,0)),"0")</f>
        <v>0</v>
      </c>
      <c r="AK115" s="80">
        <f t="shared" si="7"/>
        <v>0</v>
      </c>
      <c r="AL115" s="82" t="str">
        <f t="shared" si="51"/>
        <v>0-day</v>
      </c>
      <c r="AM115" s="82" t="str">
        <f t="shared" si="9"/>
        <v>0-day</v>
      </c>
      <c r="AN115" s="82" t="str">
        <f t="shared" si="53"/>
        <v>0-day</v>
      </c>
      <c r="AO115" s="82" t="str">
        <f t="shared" si="54"/>
        <v>0-day</v>
      </c>
      <c r="AP115" s="82" t="str">
        <f t="shared" si="12"/>
        <v>3-day</v>
      </c>
      <c r="AQ115" s="82" t="str">
        <f t="shared" si="13"/>
        <v>0-day</v>
      </c>
      <c r="AR115" s="5"/>
      <c r="AS115" s="83">
        <f t="shared" si="14"/>
        <v>113</v>
      </c>
      <c r="AT115" s="85" t="str">
        <f t="shared" si="45"/>
        <v>GMIAMMIPT/2026/06/1644</v>
      </c>
      <c r="AU115" s="84" t="e">
        <f t="shared" ca="1" si="46"/>
        <v>#NAME?</v>
      </c>
      <c r="AV115" s="85" t="e">
        <f t="shared" ca="1" si="32"/>
        <v>#NAME?</v>
      </c>
      <c r="AW115" s="86" t="e">
        <f t="shared" ca="1" si="33"/>
        <v>#NAME?</v>
      </c>
      <c r="AX115" s="85" t="e">
        <f t="shared" ca="1" si="34"/>
        <v>#NAME?</v>
      </c>
      <c r="AY115" s="86">
        <f t="shared" si="35"/>
        <v>200001086964</v>
      </c>
      <c r="AZ115" s="171" t="e">
        <f t="shared" ca="1" si="48"/>
        <v>#NAME?</v>
      </c>
      <c r="BA115" s="85" t="e">
        <f t="shared" ca="1" si="49"/>
        <v>#NAME?</v>
      </c>
      <c r="BB115" s="85" t="e">
        <f t="shared" ca="1" si="50"/>
        <v>#NAME?</v>
      </c>
      <c r="BC115" s="90" t="e">
        <f t="shared" ca="1" si="39"/>
        <v>#NAME?</v>
      </c>
      <c r="BD115" s="90" t="e">
        <f t="shared" ca="1" si="40"/>
        <v>#NAME?</v>
      </c>
      <c r="BE115" s="85" t="e">
        <f t="shared" ca="1" si="41"/>
        <v>#NAME?</v>
      </c>
      <c r="BF115" s="22" t="e">
        <f t="shared" ca="1" si="42"/>
        <v>#NAME?</v>
      </c>
      <c r="BG115" s="22" t="e">
        <f t="shared" ca="1" si="43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0"/>
        <v>114</v>
      </c>
      <c r="B116" s="52">
        <v>46182</v>
      </c>
      <c r="C116" s="54" t="s">
        <v>2895</v>
      </c>
      <c r="D116" s="54" t="s">
        <v>540</v>
      </c>
      <c r="E116" s="56" t="s">
        <v>541</v>
      </c>
      <c r="F116" s="54">
        <v>1</v>
      </c>
      <c r="G116" s="54" t="s">
        <v>65</v>
      </c>
      <c r="H116" s="54" t="str">
        <f t="shared" si="1"/>
        <v>DONE</v>
      </c>
      <c r="I116" s="54" t="s">
        <v>818</v>
      </c>
      <c r="J116" s="58" t="s">
        <v>443</v>
      </c>
      <c r="K116" s="58" t="s">
        <v>79</v>
      </c>
      <c r="L116" s="60">
        <v>37295</v>
      </c>
      <c r="M116" s="71"/>
      <c r="N116" s="54" t="s">
        <v>444</v>
      </c>
      <c r="O116" s="96" t="s">
        <v>85</v>
      </c>
      <c r="P116" s="64" t="s">
        <v>87</v>
      </c>
      <c r="Q116" s="64" t="s">
        <v>262</v>
      </c>
      <c r="R116" s="204">
        <v>200001086964</v>
      </c>
      <c r="S116" s="205">
        <v>46197</v>
      </c>
      <c r="T116" s="66" t="str">
        <f t="shared" si="2"/>
        <v>DONE</v>
      </c>
      <c r="U116" s="205">
        <v>46197</v>
      </c>
      <c r="V116" s="71">
        <v>9200101158</v>
      </c>
      <c r="W116" s="71">
        <v>48372</v>
      </c>
      <c r="X116" s="169">
        <v>46227</v>
      </c>
      <c r="Y116" s="69" t="str">
        <f t="shared" si="3"/>
        <v>DONE</v>
      </c>
      <c r="Z116" s="25">
        <v>52522</v>
      </c>
      <c r="AA116" s="179">
        <v>46227</v>
      </c>
      <c r="AB116" s="25" t="str">
        <f t="shared" si="4"/>
        <v>DONE</v>
      </c>
      <c r="AC116" s="71"/>
      <c r="AD116" s="54" t="s">
        <v>2896</v>
      </c>
      <c r="AE116" s="76">
        <v>46230</v>
      </c>
      <c r="AF116" s="69" t="str">
        <f t="shared" si="5"/>
        <v>DONE</v>
      </c>
      <c r="AG116" s="69">
        <v>46231</v>
      </c>
      <c r="AH116" s="170"/>
      <c r="AI116" s="77" t="e">
        <f t="shared" ca="1" si="31"/>
        <v>#NAME?</v>
      </c>
      <c r="AJ116" s="80" t="str">
        <f t="array" ref="AJ116">IFERROR(INDEX('[1]Master Price'!$E:$E,MATCH(D116,'[1]Master Price'!$B:$B,0)),"0")</f>
        <v>0</v>
      </c>
      <c r="AK116" s="80">
        <f t="shared" si="7"/>
        <v>0</v>
      </c>
      <c r="AL116" s="82" t="str">
        <f t="shared" si="51"/>
        <v>0-day</v>
      </c>
      <c r="AM116" s="82" t="str">
        <f t="shared" si="9"/>
        <v>0-day</v>
      </c>
      <c r="AN116" s="82" t="str">
        <f t="shared" si="53"/>
        <v>0-day</v>
      </c>
      <c r="AO116" s="82" t="str">
        <f t="shared" si="54"/>
        <v>0-day</v>
      </c>
      <c r="AP116" s="82" t="str">
        <f t="shared" si="12"/>
        <v>3-day</v>
      </c>
      <c r="AQ116" s="82" t="str">
        <f t="shared" si="13"/>
        <v>0-day</v>
      </c>
      <c r="AR116" s="5"/>
      <c r="AS116" s="83">
        <f t="shared" si="14"/>
        <v>114</v>
      </c>
      <c r="AT116" s="85" t="str">
        <f t="shared" si="45"/>
        <v>GMIAMMIPT/2026/06/1644</v>
      </c>
      <c r="AU116" s="84" t="e">
        <f t="shared" ca="1" si="46"/>
        <v>#NAME?</v>
      </c>
      <c r="AV116" s="85" t="e">
        <f t="shared" ca="1" si="32"/>
        <v>#NAME?</v>
      </c>
      <c r="AW116" s="86" t="e">
        <f t="shared" ca="1" si="33"/>
        <v>#NAME?</v>
      </c>
      <c r="AX116" s="85" t="e">
        <f t="shared" ca="1" si="34"/>
        <v>#NAME?</v>
      </c>
      <c r="AY116" s="86">
        <f t="shared" si="35"/>
        <v>200001086964</v>
      </c>
      <c r="AZ116" s="171" t="e">
        <f t="shared" ca="1" si="48"/>
        <v>#NAME?</v>
      </c>
      <c r="BA116" s="85" t="e">
        <f t="shared" ca="1" si="49"/>
        <v>#NAME?</v>
      </c>
      <c r="BB116" s="85" t="e">
        <f t="shared" ca="1" si="50"/>
        <v>#NAME?</v>
      </c>
      <c r="BC116" s="90" t="e">
        <f t="shared" ca="1" si="39"/>
        <v>#NAME?</v>
      </c>
      <c r="BD116" s="90" t="e">
        <f t="shared" ca="1" si="40"/>
        <v>#NAME?</v>
      </c>
      <c r="BE116" s="85" t="e">
        <f t="shared" ca="1" si="41"/>
        <v>#NAME?</v>
      </c>
      <c r="BF116" s="22" t="e">
        <f t="shared" ca="1" si="42"/>
        <v>#NAME?</v>
      </c>
      <c r="BG116" s="22" t="e">
        <f t="shared" ca="1" si="43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0"/>
        <v>115</v>
      </c>
      <c r="B117" s="52">
        <v>46182</v>
      </c>
      <c r="C117" s="54" t="s">
        <v>2895</v>
      </c>
      <c r="D117" s="54" t="s">
        <v>1427</v>
      </c>
      <c r="E117" s="56" t="s">
        <v>1428</v>
      </c>
      <c r="F117" s="54">
        <v>2</v>
      </c>
      <c r="G117" s="54" t="s">
        <v>65</v>
      </c>
      <c r="H117" s="54" t="str">
        <f t="shared" si="1"/>
        <v>DONE</v>
      </c>
      <c r="I117" s="54" t="s">
        <v>818</v>
      </c>
      <c r="J117" s="58" t="s">
        <v>443</v>
      </c>
      <c r="K117" s="58" t="s">
        <v>79</v>
      </c>
      <c r="L117" s="60">
        <v>37295</v>
      </c>
      <c r="M117" s="71"/>
      <c r="N117" s="54" t="s">
        <v>444</v>
      </c>
      <c r="O117" s="96" t="s">
        <v>85</v>
      </c>
      <c r="P117" s="64" t="s">
        <v>87</v>
      </c>
      <c r="Q117" s="64" t="s">
        <v>262</v>
      </c>
      <c r="R117" s="204">
        <v>200001086964</v>
      </c>
      <c r="S117" s="205">
        <v>46197</v>
      </c>
      <c r="T117" s="66" t="str">
        <f t="shared" si="2"/>
        <v>DONE</v>
      </c>
      <c r="U117" s="205">
        <v>46197</v>
      </c>
      <c r="V117" s="71">
        <v>9200101158</v>
      </c>
      <c r="W117" s="71">
        <v>48372</v>
      </c>
      <c r="X117" s="169">
        <v>46227</v>
      </c>
      <c r="Y117" s="69" t="str">
        <f t="shared" si="3"/>
        <v>DONE</v>
      </c>
      <c r="Z117" s="25">
        <v>52522</v>
      </c>
      <c r="AA117" s="179">
        <v>46227</v>
      </c>
      <c r="AB117" s="25" t="str">
        <f t="shared" si="4"/>
        <v>DONE</v>
      </c>
      <c r="AC117" s="71"/>
      <c r="AD117" s="54" t="s">
        <v>2896</v>
      </c>
      <c r="AE117" s="76">
        <v>46230</v>
      </c>
      <c r="AF117" s="69" t="str">
        <f t="shared" si="5"/>
        <v>DONE</v>
      </c>
      <c r="AG117" s="69">
        <v>46231</v>
      </c>
      <c r="AH117" s="170"/>
      <c r="AI117" s="77" t="e">
        <f t="shared" ca="1" si="31"/>
        <v>#NAME?</v>
      </c>
      <c r="AJ117" s="80" t="str">
        <f t="array" ref="AJ117">IFERROR(INDEX('[1]Master Price'!$E:$E,MATCH(D117,'[1]Master Price'!$B:$B,0)),"0")</f>
        <v>0</v>
      </c>
      <c r="AK117" s="80">
        <f t="shared" si="7"/>
        <v>0</v>
      </c>
      <c r="AL117" s="82" t="str">
        <f t="shared" si="51"/>
        <v>0-day</v>
      </c>
      <c r="AM117" s="82" t="str">
        <f t="shared" si="9"/>
        <v>0-day</v>
      </c>
      <c r="AN117" s="82" t="str">
        <f t="shared" si="53"/>
        <v>0-day</v>
      </c>
      <c r="AO117" s="82" t="str">
        <f t="shared" si="54"/>
        <v>0-day</v>
      </c>
      <c r="AP117" s="82" t="str">
        <f t="shared" si="12"/>
        <v>3-day</v>
      </c>
      <c r="AQ117" s="82" t="str">
        <f t="shared" si="13"/>
        <v>0-day</v>
      </c>
      <c r="AR117" s="5"/>
      <c r="AS117" s="83">
        <f t="shared" si="14"/>
        <v>115</v>
      </c>
      <c r="AT117" s="85" t="str">
        <f t="shared" si="45"/>
        <v>GMIAMMIPT/2026/06/1644</v>
      </c>
      <c r="AU117" s="84" t="e">
        <f t="shared" ca="1" si="46"/>
        <v>#NAME?</v>
      </c>
      <c r="AV117" s="85" t="e">
        <f t="shared" ca="1" si="32"/>
        <v>#NAME?</v>
      </c>
      <c r="AW117" s="86" t="e">
        <f t="shared" ca="1" si="33"/>
        <v>#NAME?</v>
      </c>
      <c r="AX117" s="85" t="e">
        <f t="shared" ca="1" si="34"/>
        <v>#NAME?</v>
      </c>
      <c r="AY117" s="86">
        <f t="shared" si="35"/>
        <v>200001086964</v>
      </c>
      <c r="AZ117" s="171" t="e">
        <f t="shared" ca="1" si="48"/>
        <v>#NAME?</v>
      </c>
      <c r="BA117" s="85" t="e">
        <f t="shared" ca="1" si="49"/>
        <v>#NAME?</v>
      </c>
      <c r="BB117" s="85" t="e">
        <f t="shared" ca="1" si="50"/>
        <v>#NAME?</v>
      </c>
      <c r="BC117" s="90" t="e">
        <f t="shared" ca="1" si="39"/>
        <v>#NAME?</v>
      </c>
      <c r="BD117" s="90" t="e">
        <f t="shared" ca="1" si="40"/>
        <v>#NAME?</v>
      </c>
      <c r="BE117" s="85" t="e">
        <f t="shared" ca="1" si="41"/>
        <v>#NAME?</v>
      </c>
      <c r="BF117" s="22" t="e">
        <f t="shared" ca="1" si="42"/>
        <v>#NAME?</v>
      </c>
      <c r="BG117" s="22" t="e">
        <f t="shared" ca="1" si="43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0"/>
        <v>116</v>
      </c>
      <c r="B118" s="52">
        <v>46182</v>
      </c>
      <c r="C118" s="54" t="s">
        <v>2895</v>
      </c>
      <c r="D118" s="54" t="s">
        <v>878</v>
      </c>
      <c r="E118" s="56" t="s">
        <v>879</v>
      </c>
      <c r="F118" s="54">
        <v>2</v>
      </c>
      <c r="G118" s="54" t="s">
        <v>65</v>
      </c>
      <c r="H118" s="54" t="str">
        <f t="shared" si="1"/>
        <v>DONE</v>
      </c>
      <c r="I118" s="54" t="s">
        <v>818</v>
      </c>
      <c r="J118" s="58" t="s">
        <v>443</v>
      </c>
      <c r="K118" s="58" t="s">
        <v>79</v>
      </c>
      <c r="L118" s="60">
        <v>37295</v>
      </c>
      <c r="M118" s="71"/>
      <c r="N118" s="54" t="s">
        <v>444</v>
      </c>
      <c r="O118" s="96" t="s">
        <v>85</v>
      </c>
      <c r="P118" s="64" t="s">
        <v>87</v>
      </c>
      <c r="Q118" s="64" t="s">
        <v>262</v>
      </c>
      <c r="R118" s="204">
        <v>200001086964</v>
      </c>
      <c r="S118" s="205">
        <v>46197</v>
      </c>
      <c r="T118" s="66" t="str">
        <f t="shared" si="2"/>
        <v>DONE</v>
      </c>
      <c r="U118" s="205">
        <v>46197</v>
      </c>
      <c r="V118" s="71">
        <v>9200101158</v>
      </c>
      <c r="W118" s="71">
        <v>48372</v>
      </c>
      <c r="X118" s="169">
        <v>46227</v>
      </c>
      <c r="Y118" s="69" t="str">
        <f t="shared" si="3"/>
        <v>DONE</v>
      </c>
      <c r="Z118" s="25">
        <v>52522</v>
      </c>
      <c r="AA118" s="179">
        <v>46227</v>
      </c>
      <c r="AB118" s="25" t="str">
        <f t="shared" si="4"/>
        <v>DONE</v>
      </c>
      <c r="AC118" s="71"/>
      <c r="AD118" s="54" t="s">
        <v>2896</v>
      </c>
      <c r="AE118" s="76">
        <v>46230</v>
      </c>
      <c r="AF118" s="69" t="str">
        <f t="shared" si="5"/>
        <v>DONE</v>
      </c>
      <c r="AG118" s="69">
        <v>46231</v>
      </c>
      <c r="AH118" s="170"/>
      <c r="AI118" s="77" t="e">
        <f t="shared" ca="1" si="31"/>
        <v>#NAME?</v>
      </c>
      <c r="AJ118" s="80" t="str">
        <f t="array" ref="AJ118">IFERROR(INDEX('[1]Master Price'!$E:$E,MATCH(D118,'[1]Master Price'!$B:$B,0)),"0")</f>
        <v>0</v>
      </c>
      <c r="AK118" s="80">
        <f t="shared" si="7"/>
        <v>0</v>
      </c>
      <c r="AL118" s="82" t="str">
        <f t="shared" si="51"/>
        <v>0-day</v>
      </c>
      <c r="AM118" s="82" t="str">
        <f t="shared" si="9"/>
        <v>0-day</v>
      </c>
      <c r="AN118" s="82" t="str">
        <f t="shared" si="53"/>
        <v>0-day</v>
      </c>
      <c r="AO118" s="82" t="str">
        <f t="shared" si="54"/>
        <v>0-day</v>
      </c>
      <c r="AP118" s="82" t="str">
        <f t="shared" si="12"/>
        <v>3-day</v>
      </c>
      <c r="AQ118" s="82" t="str">
        <f t="shared" si="13"/>
        <v>0-day</v>
      </c>
      <c r="AR118" s="5"/>
      <c r="AS118" s="83">
        <f t="shared" si="14"/>
        <v>116</v>
      </c>
      <c r="AT118" s="85" t="str">
        <f t="shared" si="45"/>
        <v>GMIAMMIPT/2026/06/1644</v>
      </c>
      <c r="AU118" s="84" t="e">
        <f t="shared" ca="1" si="46"/>
        <v>#NAME?</v>
      </c>
      <c r="AV118" s="85" t="e">
        <f t="shared" ca="1" si="32"/>
        <v>#NAME?</v>
      </c>
      <c r="AW118" s="86" t="e">
        <f t="shared" ca="1" si="33"/>
        <v>#NAME?</v>
      </c>
      <c r="AX118" s="85" t="e">
        <f t="shared" ca="1" si="34"/>
        <v>#NAME?</v>
      </c>
      <c r="AY118" s="86">
        <f t="shared" si="35"/>
        <v>200001086964</v>
      </c>
      <c r="AZ118" s="171" t="e">
        <f t="shared" ca="1" si="48"/>
        <v>#NAME?</v>
      </c>
      <c r="BA118" s="85" t="e">
        <f t="shared" ca="1" si="49"/>
        <v>#NAME?</v>
      </c>
      <c r="BB118" s="85" t="e">
        <f t="shared" ca="1" si="50"/>
        <v>#NAME?</v>
      </c>
      <c r="BC118" s="90" t="e">
        <f t="shared" ca="1" si="39"/>
        <v>#NAME?</v>
      </c>
      <c r="BD118" s="90" t="e">
        <f t="shared" ca="1" si="40"/>
        <v>#NAME?</v>
      </c>
      <c r="BE118" s="85" t="e">
        <f t="shared" ca="1" si="41"/>
        <v>#NAME?</v>
      </c>
      <c r="BF118" s="22" t="e">
        <f t="shared" ca="1" si="42"/>
        <v>#NAME?</v>
      </c>
      <c r="BG118" s="22" t="e">
        <f t="shared" ca="1" si="43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0"/>
        <v>117</v>
      </c>
      <c r="B119" s="52">
        <v>46182</v>
      </c>
      <c r="C119" s="54" t="s">
        <v>2895</v>
      </c>
      <c r="D119" s="54" t="s">
        <v>153</v>
      </c>
      <c r="E119" s="56" t="s">
        <v>154</v>
      </c>
      <c r="F119" s="54">
        <v>1</v>
      </c>
      <c r="G119" s="54" t="s">
        <v>65</v>
      </c>
      <c r="H119" s="54" t="str">
        <f t="shared" si="1"/>
        <v>DONE</v>
      </c>
      <c r="I119" s="54" t="s">
        <v>818</v>
      </c>
      <c r="J119" s="58" t="s">
        <v>443</v>
      </c>
      <c r="K119" s="58" t="s">
        <v>79</v>
      </c>
      <c r="L119" s="60">
        <v>37295</v>
      </c>
      <c r="M119" s="71"/>
      <c r="N119" s="54" t="s">
        <v>444</v>
      </c>
      <c r="O119" s="96" t="s">
        <v>85</v>
      </c>
      <c r="P119" s="64" t="s">
        <v>87</v>
      </c>
      <c r="Q119" s="64" t="s">
        <v>262</v>
      </c>
      <c r="R119" s="204">
        <v>200001086964</v>
      </c>
      <c r="S119" s="205">
        <v>46197</v>
      </c>
      <c r="T119" s="66" t="str">
        <f t="shared" si="2"/>
        <v>DONE</v>
      </c>
      <c r="U119" s="205">
        <v>46197</v>
      </c>
      <c r="V119" s="71">
        <v>9200101158</v>
      </c>
      <c r="W119" s="71">
        <v>48372</v>
      </c>
      <c r="X119" s="169">
        <v>46227</v>
      </c>
      <c r="Y119" s="69" t="str">
        <f t="shared" si="3"/>
        <v>DONE</v>
      </c>
      <c r="Z119" s="25">
        <v>52522</v>
      </c>
      <c r="AA119" s="179">
        <v>46227</v>
      </c>
      <c r="AB119" s="25" t="str">
        <f t="shared" si="4"/>
        <v>DONE</v>
      </c>
      <c r="AC119" s="71"/>
      <c r="AD119" s="54" t="s">
        <v>2896</v>
      </c>
      <c r="AE119" s="76">
        <v>46230</v>
      </c>
      <c r="AF119" s="69" t="str">
        <f t="shared" si="5"/>
        <v>DONE</v>
      </c>
      <c r="AG119" s="69">
        <v>46231</v>
      </c>
      <c r="AH119" s="170"/>
      <c r="AI119" s="77" t="e">
        <f t="shared" ca="1" si="31"/>
        <v>#NAME?</v>
      </c>
      <c r="AJ119" s="80" t="str">
        <f t="array" ref="AJ119">IFERROR(INDEX('[1]Master Price'!$E:$E,MATCH(D119,'[1]Master Price'!$B:$B,0)),"0")</f>
        <v>0</v>
      </c>
      <c r="AK119" s="80">
        <f t="shared" si="7"/>
        <v>0</v>
      </c>
      <c r="AL119" s="82" t="str">
        <f t="shared" si="51"/>
        <v>0-day</v>
      </c>
      <c r="AM119" s="82" t="str">
        <f t="shared" si="9"/>
        <v>0-day</v>
      </c>
      <c r="AN119" s="82" t="str">
        <f t="shared" si="53"/>
        <v>0-day</v>
      </c>
      <c r="AO119" s="82" t="str">
        <f t="shared" si="54"/>
        <v>0-day</v>
      </c>
      <c r="AP119" s="82" t="str">
        <f t="shared" si="12"/>
        <v>3-day</v>
      </c>
      <c r="AQ119" s="82" t="str">
        <f t="shared" si="13"/>
        <v>0-day</v>
      </c>
      <c r="AR119" s="5"/>
      <c r="AS119" s="83">
        <f t="shared" si="14"/>
        <v>117</v>
      </c>
      <c r="AT119" s="85" t="str">
        <f t="shared" si="45"/>
        <v>GMIAMMIPT/2026/06/1644</v>
      </c>
      <c r="AU119" s="84" t="e">
        <f t="shared" ca="1" si="46"/>
        <v>#NAME?</v>
      </c>
      <c r="AV119" s="85" t="e">
        <f t="shared" ca="1" si="32"/>
        <v>#NAME?</v>
      </c>
      <c r="AW119" s="86" t="e">
        <f t="shared" ca="1" si="33"/>
        <v>#NAME?</v>
      </c>
      <c r="AX119" s="85" t="e">
        <f t="shared" ca="1" si="34"/>
        <v>#NAME?</v>
      </c>
      <c r="AY119" s="86">
        <f t="shared" si="35"/>
        <v>200001086964</v>
      </c>
      <c r="AZ119" s="171" t="e">
        <f t="shared" ca="1" si="48"/>
        <v>#NAME?</v>
      </c>
      <c r="BA119" s="85" t="e">
        <f t="shared" ca="1" si="49"/>
        <v>#NAME?</v>
      </c>
      <c r="BB119" s="85" t="e">
        <f t="shared" ca="1" si="50"/>
        <v>#NAME?</v>
      </c>
      <c r="BC119" s="90" t="e">
        <f t="shared" ca="1" si="39"/>
        <v>#NAME?</v>
      </c>
      <c r="BD119" s="90" t="e">
        <f t="shared" ca="1" si="40"/>
        <v>#NAME?</v>
      </c>
      <c r="BE119" s="85" t="e">
        <f t="shared" ca="1" si="41"/>
        <v>#NAME?</v>
      </c>
      <c r="BF119" s="22" t="e">
        <f t="shared" ca="1" si="42"/>
        <v>#NAME?</v>
      </c>
      <c r="BG119" s="22" t="e">
        <f t="shared" ca="1" si="43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0"/>
        <v>118</v>
      </c>
      <c r="B120" s="52">
        <v>46182</v>
      </c>
      <c r="C120" s="54" t="s">
        <v>2895</v>
      </c>
      <c r="D120" s="54" t="s">
        <v>473</v>
      </c>
      <c r="E120" s="56" t="s">
        <v>474</v>
      </c>
      <c r="F120" s="54">
        <v>4</v>
      </c>
      <c r="G120" s="54" t="s">
        <v>65</v>
      </c>
      <c r="H120" s="54" t="str">
        <f t="shared" si="1"/>
        <v>DONE</v>
      </c>
      <c r="I120" s="54" t="s">
        <v>818</v>
      </c>
      <c r="J120" s="58" t="s">
        <v>443</v>
      </c>
      <c r="K120" s="58" t="s">
        <v>79</v>
      </c>
      <c r="L120" s="60">
        <v>37295</v>
      </c>
      <c r="M120" s="71"/>
      <c r="N120" s="54" t="s">
        <v>444</v>
      </c>
      <c r="O120" s="96" t="s">
        <v>85</v>
      </c>
      <c r="P120" s="64" t="s">
        <v>87</v>
      </c>
      <c r="Q120" s="64" t="s">
        <v>262</v>
      </c>
      <c r="R120" s="204">
        <v>200001086964</v>
      </c>
      <c r="S120" s="205">
        <v>46197</v>
      </c>
      <c r="T120" s="66" t="str">
        <f t="shared" si="2"/>
        <v>DONE</v>
      </c>
      <c r="U120" s="205">
        <v>46197</v>
      </c>
      <c r="V120" s="71">
        <v>9200101158</v>
      </c>
      <c r="W120" s="71">
        <v>48372</v>
      </c>
      <c r="X120" s="169">
        <v>46227</v>
      </c>
      <c r="Y120" s="69" t="str">
        <f t="shared" si="3"/>
        <v>DONE</v>
      </c>
      <c r="Z120" s="25">
        <v>52522</v>
      </c>
      <c r="AA120" s="179">
        <v>46227</v>
      </c>
      <c r="AB120" s="25" t="str">
        <f t="shared" si="4"/>
        <v>DONE</v>
      </c>
      <c r="AC120" s="71"/>
      <c r="AD120" s="54" t="s">
        <v>2896</v>
      </c>
      <c r="AE120" s="76">
        <v>46230</v>
      </c>
      <c r="AF120" s="69" t="str">
        <f t="shared" si="5"/>
        <v>DONE</v>
      </c>
      <c r="AG120" s="69">
        <v>46231</v>
      </c>
      <c r="AH120" s="170"/>
      <c r="AI120" s="77" t="e">
        <f t="shared" ca="1" si="31"/>
        <v>#NAME?</v>
      </c>
      <c r="AJ120" s="80" t="str">
        <f t="array" ref="AJ120">IFERROR(INDEX('[1]Master Price'!$E:$E,MATCH(D120,'[1]Master Price'!$B:$B,0)),"0")</f>
        <v>0</v>
      </c>
      <c r="AK120" s="80">
        <f t="shared" si="7"/>
        <v>0</v>
      </c>
      <c r="AL120" s="82" t="str">
        <f t="shared" si="51"/>
        <v>0-day</v>
      </c>
      <c r="AM120" s="82" t="str">
        <f t="shared" si="9"/>
        <v>0-day</v>
      </c>
      <c r="AN120" s="82" t="str">
        <f t="shared" si="53"/>
        <v>0-day</v>
      </c>
      <c r="AO120" s="82" t="str">
        <f t="shared" si="54"/>
        <v>0-day</v>
      </c>
      <c r="AP120" s="82" t="str">
        <f t="shared" si="12"/>
        <v>3-day</v>
      </c>
      <c r="AQ120" s="82" t="str">
        <f t="shared" si="13"/>
        <v>0-day</v>
      </c>
      <c r="AR120" s="5"/>
      <c r="AS120" s="83">
        <f t="shared" si="14"/>
        <v>118</v>
      </c>
      <c r="AT120" s="85" t="str">
        <f t="shared" si="45"/>
        <v>GMIAMMIPT/2026/06/1644</v>
      </c>
      <c r="AU120" s="84" t="e">
        <f t="shared" ca="1" si="46"/>
        <v>#NAME?</v>
      </c>
      <c r="AV120" s="85" t="e">
        <f t="shared" ca="1" si="32"/>
        <v>#NAME?</v>
      </c>
      <c r="AW120" s="86" t="e">
        <f t="shared" ca="1" si="33"/>
        <v>#NAME?</v>
      </c>
      <c r="AX120" s="85" t="e">
        <f t="shared" ca="1" si="34"/>
        <v>#NAME?</v>
      </c>
      <c r="AY120" s="86">
        <f t="shared" si="35"/>
        <v>200001086964</v>
      </c>
      <c r="AZ120" s="171" t="e">
        <f t="shared" ca="1" si="48"/>
        <v>#NAME?</v>
      </c>
      <c r="BA120" s="85" t="e">
        <f t="shared" ca="1" si="49"/>
        <v>#NAME?</v>
      </c>
      <c r="BB120" s="85" t="e">
        <f t="shared" ca="1" si="50"/>
        <v>#NAME?</v>
      </c>
      <c r="BC120" s="90" t="e">
        <f t="shared" ca="1" si="39"/>
        <v>#NAME?</v>
      </c>
      <c r="BD120" s="90" t="e">
        <f t="shared" ca="1" si="40"/>
        <v>#NAME?</v>
      </c>
      <c r="BE120" s="85" t="e">
        <f t="shared" ca="1" si="41"/>
        <v>#NAME?</v>
      </c>
      <c r="BF120" s="22" t="e">
        <f t="shared" ca="1" si="42"/>
        <v>#NAME?</v>
      </c>
      <c r="BG120" s="22" t="e">
        <f t="shared" ca="1" si="43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0"/>
        <v>119</v>
      </c>
      <c r="B121" s="52">
        <v>46182</v>
      </c>
      <c r="C121" s="54" t="s">
        <v>2895</v>
      </c>
      <c r="D121" s="54" t="s">
        <v>693</v>
      </c>
      <c r="E121" s="56" t="s">
        <v>694</v>
      </c>
      <c r="F121" s="54">
        <v>2</v>
      </c>
      <c r="G121" s="54" t="s">
        <v>65</v>
      </c>
      <c r="H121" s="54" t="str">
        <f t="shared" si="1"/>
        <v>DONE</v>
      </c>
      <c r="I121" s="54" t="s">
        <v>818</v>
      </c>
      <c r="J121" s="58" t="s">
        <v>443</v>
      </c>
      <c r="K121" s="58" t="s">
        <v>79</v>
      </c>
      <c r="L121" s="60">
        <v>37295</v>
      </c>
      <c r="M121" s="71"/>
      <c r="N121" s="54" t="s">
        <v>444</v>
      </c>
      <c r="O121" s="96" t="s">
        <v>85</v>
      </c>
      <c r="P121" s="64" t="s">
        <v>87</v>
      </c>
      <c r="Q121" s="64" t="s">
        <v>262</v>
      </c>
      <c r="R121" s="204">
        <v>200001086964</v>
      </c>
      <c r="S121" s="205">
        <v>46197</v>
      </c>
      <c r="T121" s="66" t="str">
        <f t="shared" si="2"/>
        <v>DONE</v>
      </c>
      <c r="U121" s="205">
        <v>46197</v>
      </c>
      <c r="V121" s="71">
        <v>9200101158</v>
      </c>
      <c r="W121" s="71">
        <v>48372</v>
      </c>
      <c r="X121" s="169">
        <v>46227</v>
      </c>
      <c r="Y121" s="69" t="str">
        <f t="shared" si="3"/>
        <v>DONE</v>
      </c>
      <c r="Z121" s="25">
        <v>52522</v>
      </c>
      <c r="AA121" s="179">
        <v>46227</v>
      </c>
      <c r="AB121" s="25" t="str">
        <f t="shared" si="4"/>
        <v>DONE</v>
      </c>
      <c r="AC121" s="71"/>
      <c r="AD121" s="54" t="s">
        <v>2896</v>
      </c>
      <c r="AE121" s="76">
        <v>46230</v>
      </c>
      <c r="AF121" s="69" t="str">
        <f t="shared" si="5"/>
        <v>DONE</v>
      </c>
      <c r="AG121" s="69">
        <v>46231</v>
      </c>
      <c r="AH121" s="170"/>
      <c r="AI121" s="77" t="e">
        <f t="shared" ca="1" si="31"/>
        <v>#NAME?</v>
      </c>
      <c r="AJ121" s="80" t="str">
        <f t="array" ref="AJ121">IFERROR(INDEX('[1]Master Price'!$E:$E,MATCH(D121,'[1]Master Price'!$B:$B,0)),"0")</f>
        <v>0</v>
      </c>
      <c r="AK121" s="80">
        <f t="shared" si="7"/>
        <v>0</v>
      </c>
      <c r="AL121" s="82" t="str">
        <f t="shared" si="51"/>
        <v>0-day</v>
      </c>
      <c r="AM121" s="82" t="str">
        <f t="shared" si="9"/>
        <v>0-day</v>
      </c>
      <c r="AN121" s="82" t="str">
        <f t="shared" si="53"/>
        <v>0-day</v>
      </c>
      <c r="AO121" s="82" t="str">
        <f t="shared" si="54"/>
        <v>0-day</v>
      </c>
      <c r="AP121" s="82" t="str">
        <f t="shared" si="12"/>
        <v>3-day</v>
      </c>
      <c r="AQ121" s="82" t="str">
        <f t="shared" si="13"/>
        <v>0-day</v>
      </c>
      <c r="AR121" s="5"/>
      <c r="AS121" s="83">
        <f t="shared" si="14"/>
        <v>119</v>
      </c>
      <c r="AT121" s="85" t="str">
        <f t="shared" si="45"/>
        <v>GMIAMMIPT/2026/06/1644</v>
      </c>
      <c r="AU121" s="84" t="e">
        <f t="shared" ca="1" si="46"/>
        <v>#NAME?</v>
      </c>
      <c r="AV121" s="85" t="e">
        <f t="shared" ca="1" si="32"/>
        <v>#NAME?</v>
      </c>
      <c r="AW121" s="86" t="e">
        <f t="shared" ca="1" si="33"/>
        <v>#NAME?</v>
      </c>
      <c r="AX121" s="85" t="e">
        <f t="shared" ca="1" si="34"/>
        <v>#NAME?</v>
      </c>
      <c r="AY121" s="86">
        <f t="shared" si="35"/>
        <v>200001086964</v>
      </c>
      <c r="AZ121" s="171" t="e">
        <f t="shared" ca="1" si="48"/>
        <v>#NAME?</v>
      </c>
      <c r="BA121" s="85" t="e">
        <f t="shared" ca="1" si="49"/>
        <v>#NAME?</v>
      </c>
      <c r="BB121" s="85" t="e">
        <f t="shared" ca="1" si="50"/>
        <v>#NAME?</v>
      </c>
      <c r="BC121" s="90" t="e">
        <f t="shared" ca="1" si="39"/>
        <v>#NAME?</v>
      </c>
      <c r="BD121" s="90" t="e">
        <f t="shared" ca="1" si="40"/>
        <v>#NAME?</v>
      </c>
      <c r="BE121" s="85" t="e">
        <f t="shared" ca="1" si="41"/>
        <v>#NAME?</v>
      </c>
      <c r="BF121" s="22" t="e">
        <f t="shared" ca="1" si="42"/>
        <v>#NAME?</v>
      </c>
      <c r="BG121" s="22" t="e">
        <f t="shared" ca="1" si="43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0"/>
        <v>120</v>
      </c>
      <c r="B122" s="52">
        <v>46186</v>
      </c>
      <c r="C122" s="54" t="s">
        <v>2907</v>
      </c>
      <c r="D122" s="54" t="s">
        <v>1065</v>
      </c>
      <c r="E122" s="56" t="s">
        <v>1066</v>
      </c>
      <c r="F122" s="54">
        <v>2</v>
      </c>
      <c r="G122" s="54" t="s">
        <v>65</v>
      </c>
      <c r="H122" s="54" t="str">
        <f t="shared" si="1"/>
        <v>DONE</v>
      </c>
      <c r="I122" s="54" t="s">
        <v>1051</v>
      </c>
      <c r="J122" s="58" t="s">
        <v>1052</v>
      </c>
      <c r="K122" s="58" t="s">
        <v>1053</v>
      </c>
      <c r="L122" s="60"/>
      <c r="M122" s="71"/>
      <c r="N122" s="54" t="s">
        <v>2908</v>
      </c>
      <c r="O122" s="114" t="s">
        <v>81</v>
      </c>
      <c r="P122" s="64" t="s">
        <v>682</v>
      </c>
      <c r="Q122" s="64" t="s">
        <v>2909</v>
      </c>
      <c r="R122" s="204">
        <v>200001086923</v>
      </c>
      <c r="S122" s="205">
        <v>46196</v>
      </c>
      <c r="T122" s="66" t="str">
        <f t="shared" si="2"/>
        <v>DONE</v>
      </c>
      <c r="U122" s="205">
        <v>46197</v>
      </c>
      <c r="V122" s="71">
        <v>9200096740</v>
      </c>
      <c r="W122" s="71">
        <v>47568</v>
      </c>
      <c r="X122" s="169">
        <v>46203</v>
      </c>
      <c r="Y122" s="69" t="str">
        <f t="shared" si="3"/>
        <v>DONE</v>
      </c>
      <c r="Z122" s="25">
        <v>51709</v>
      </c>
      <c r="AA122" s="200">
        <v>46203</v>
      </c>
      <c r="AB122" s="25" t="str">
        <f t="shared" si="4"/>
        <v>DONE</v>
      </c>
      <c r="AC122" s="71"/>
      <c r="AD122" s="54" t="s">
        <v>2911</v>
      </c>
      <c r="AE122" s="76">
        <v>46203</v>
      </c>
      <c r="AF122" s="69" t="str">
        <f t="shared" si="5"/>
        <v>DONE</v>
      </c>
      <c r="AG122" s="69">
        <v>46209</v>
      </c>
      <c r="AH122" s="170"/>
      <c r="AI122" s="77" t="e">
        <f t="shared" ca="1" si="31"/>
        <v>#NAME?</v>
      </c>
      <c r="AJ122" s="80" t="str">
        <f t="array" ref="AJ122">IFERROR(INDEX('[1]Master Price'!$E:$E,MATCH(D122,'[1]Master Price'!$B:$B,0)),"0")</f>
        <v>0</v>
      </c>
      <c r="AK122" s="80">
        <f t="shared" si="7"/>
        <v>0</v>
      </c>
      <c r="AL122" s="82" t="str">
        <f t="shared" si="51"/>
        <v>0-day</v>
      </c>
      <c r="AM122" s="82" t="str">
        <f t="shared" si="9"/>
        <v>1-day</v>
      </c>
      <c r="AN122" s="82" t="str">
        <f t="shared" si="53"/>
        <v>0-day</v>
      </c>
      <c r="AO122" s="82" t="str">
        <f t="shared" si="54"/>
        <v>0-day</v>
      </c>
      <c r="AP122" s="82" t="str">
        <f t="shared" si="12"/>
        <v>0-day</v>
      </c>
      <c r="AQ122" s="82" t="str">
        <f t="shared" si="13"/>
        <v>0-day</v>
      </c>
      <c r="AR122" s="5"/>
      <c r="AS122" s="83">
        <f t="shared" si="14"/>
        <v>120</v>
      </c>
      <c r="AT122" s="85" t="str">
        <f t="shared" si="45"/>
        <v>GMIAMMIPT/2026/06/1645</v>
      </c>
      <c r="AU122" s="84" t="e">
        <f t="shared" ca="1" si="46"/>
        <v>#NAME?</v>
      </c>
      <c r="AV122" s="85" t="e">
        <f t="shared" ca="1" si="32"/>
        <v>#NAME?</v>
      </c>
      <c r="AW122" s="86" t="e">
        <f t="shared" ca="1" si="33"/>
        <v>#NAME?</v>
      </c>
      <c r="AX122" s="85" t="e">
        <f t="shared" ca="1" si="34"/>
        <v>#NAME?</v>
      </c>
      <c r="AY122" s="86">
        <f t="shared" si="35"/>
        <v>200001086923</v>
      </c>
      <c r="AZ122" s="171" t="e">
        <f t="shared" ca="1" si="48"/>
        <v>#NAME?</v>
      </c>
      <c r="BA122" s="85" t="e">
        <f t="shared" ca="1" si="49"/>
        <v>#NAME?</v>
      </c>
      <c r="BB122" s="85" t="e">
        <f t="shared" ca="1" si="50"/>
        <v>#NAME?</v>
      </c>
      <c r="BC122" s="90" t="e">
        <f t="shared" ca="1" si="39"/>
        <v>#NAME?</v>
      </c>
      <c r="BD122" s="90" t="e">
        <f t="shared" ca="1" si="40"/>
        <v>#NAME?</v>
      </c>
      <c r="BE122" s="85" t="e">
        <f t="shared" ca="1" si="41"/>
        <v>#NAME?</v>
      </c>
      <c r="BF122" s="22" t="e">
        <f t="shared" ca="1" si="42"/>
        <v>#NAME?</v>
      </c>
      <c r="BG122" s="22" t="e">
        <f t="shared" ca="1" si="43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0"/>
        <v>121</v>
      </c>
      <c r="B123" s="52">
        <v>46187</v>
      </c>
      <c r="C123" s="54" t="s">
        <v>2916</v>
      </c>
      <c r="D123" s="54" t="s">
        <v>1746</v>
      </c>
      <c r="E123" s="56" t="s">
        <v>1747</v>
      </c>
      <c r="F123" s="54">
        <v>3</v>
      </c>
      <c r="G123" s="54" t="s">
        <v>65</v>
      </c>
      <c r="H123" s="54" t="str">
        <f t="shared" si="1"/>
        <v>DONE</v>
      </c>
      <c r="I123" s="54" t="s">
        <v>2917</v>
      </c>
      <c r="J123" s="62" t="s">
        <v>73</v>
      </c>
      <c r="K123" s="62" t="s">
        <v>73</v>
      </c>
      <c r="L123" s="60"/>
      <c r="M123" s="71"/>
      <c r="N123" s="54" t="s">
        <v>2918</v>
      </c>
      <c r="O123" s="96" t="s">
        <v>85</v>
      </c>
      <c r="P123" s="64" t="s">
        <v>87</v>
      </c>
      <c r="Q123" s="64" t="s">
        <v>1663</v>
      </c>
      <c r="R123" s="204">
        <v>200001086925</v>
      </c>
      <c r="S123" s="205">
        <v>46197</v>
      </c>
      <c r="T123" s="66" t="str">
        <f t="shared" si="2"/>
        <v>DONE</v>
      </c>
      <c r="U123" s="205">
        <v>46198</v>
      </c>
      <c r="V123" s="71">
        <v>9200097074</v>
      </c>
      <c r="W123" s="71">
        <v>47578</v>
      </c>
      <c r="X123" s="169">
        <v>46203</v>
      </c>
      <c r="Y123" s="69" t="str">
        <f t="shared" si="3"/>
        <v>DONE</v>
      </c>
      <c r="Z123" s="25">
        <v>51717</v>
      </c>
      <c r="AA123" s="200">
        <v>46203</v>
      </c>
      <c r="AB123" s="25" t="str">
        <f t="shared" si="4"/>
        <v>DONE</v>
      </c>
      <c r="AC123" s="71"/>
      <c r="AD123" s="54" t="s">
        <v>2920</v>
      </c>
      <c r="AE123" s="76">
        <v>46203</v>
      </c>
      <c r="AF123" s="69" t="str">
        <f t="shared" si="5"/>
        <v>DONE</v>
      </c>
      <c r="AG123" s="69">
        <v>46209</v>
      </c>
      <c r="AH123" s="170"/>
      <c r="AI123" s="77" t="e">
        <f t="shared" ca="1" si="31"/>
        <v>#NAME?</v>
      </c>
      <c r="AJ123" s="80" t="str">
        <f t="array" ref="AJ123">IFERROR(INDEX('[1]Master Price'!$E:$E,MATCH(D123,'[1]Master Price'!$B:$B,0)),"0")</f>
        <v>0</v>
      </c>
      <c r="AK123" s="80">
        <f t="shared" si="7"/>
        <v>0</v>
      </c>
      <c r="AL123" s="82" t="str">
        <f t="shared" si="51"/>
        <v>0-day</v>
      </c>
      <c r="AM123" s="82" t="str">
        <f t="shared" si="9"/>
        <v>1-day</v>
      </c>
      <c r="AN123" s="82" t="str">
        <f t="shared" si="53"/>
        <v>0-day</v>
      </c>
      <c r="AO123" s="82" t="str">
        <f t="shared" si="54"/>
        <v>0-day</v>
      </c>
      <c r="AP123" s="82" t="str">
        <f t="shared" si="12"/>
        <v>0-day</v>
      </c>
      <c r="AQ123" s="82" t="str">
        <f t="shared" si="13"/>
        <v>0-day</v>
      </c>
      <c r="AR123" s="5"/>
      <c r="AS123" s="83">
        <f t="shared" si="14"/>
        <v>121</v>
      </c>
      <c r="AT123" s="85" t="str">
        <f t="shared" si="45"/>
        <v>GMIAMMIPT/2026/06/1646</v>
      </c>
      <c r="AU123" s="84" t="e">
        <f t="shared" ca="1" si="46"/>
        <v>#NAME?</v>
      </c>
      <c r="AV123" s="85" t="e">
        <f t="shared" ca="1" si="32"/>
        <v>#NAME?</v>
      </c>
      <c r="AW123" s="86" t="e">
        <f t="shared" ca="1" si="33"/>
        <v>#NAME?</v>
      </c>
      <c r="AX123" s="85" t="e">
        <f t="shared" ca="1" si="34"/>
        <v>#NAME?</v>
      </c>
      <c r="AY123" s="86">
        <f t="shared" si="35"/>
        <v>200001086925</v>
      </c>
      <c r="AZ123" s="171" t="e">
        <f t="shared" ca="1" si="48"/>
        <v>#NAME?</v>
      </c>
      <c r="BA123" s="85" t="e">
        <f t="shared" ca="1" si="49"/>
        <v>#NAME?</v>
      </c>
      <c r="BB123" s="85" t="e">
        <f t="shared" ca="1" si="50"/>
        <v>#NAME?</v>
      </c>
      <c r="BC123" s="90" t="e">
        <f t="shared" ca="1" si="39"/>
        <v>#NAME?</v>
      </c>
      <c r="BD123" s="90" t="e">
        <f t="shared" ca="1" si="40"/>
        <v>#NAME?</v>
      </c>
      <c r="BE123" s="85" t="e">
        <f t="shared" ca="1" si="41"/>
        <v>#NAME?</v>
      </c>
      <c r="BF123" s="22" t="e">
        <f t="shared" ca="1" si="42"/>
        <v>#NAME?</v>
      </c>
      <c r="BG123" s="22" t="e">
        <f t="shared" ca="1" si="43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0"/>
        <v>122</v>
      </c>
      <c r="B124" s="52">
        <v>46182</v>
      </c>
      <c r="C124" s="54" t="s">
        <v>2922</v>
      </c>
      <c r="D124" s="54" t="s">
        <v>153</v>
      </c>
      <c r="E124" s="56" t="s">
        <v>154</v>
      </c>
      <c r="F124" s="54">
        <v>1</v>
      </c>
      <c r="G124" s="54" t="s">
        <v>65</v>
      </c>
      <c r="H124" s="54" t="str">
        <f t="shared" si="1"/>
        <v>DONE</v>
      </c>
      <c r="I124" s="54" t="s">
        <v>442</v>
      </c>
      <c r="J124" s="58" t="s">
        <v>443</v>
      </c>
      <c r="K124" s="58" t="s">
        <v>79</v>
      </c>
      <c r="L124" s="60">
        <v>32319</v>
      </c>
      <c r="M124" s="71"/>
      <c r="N124" s="54" t="s">
        <v>2923</v>
      </c>
      <c r="O124" s="96" t="s">
        <v>85</v>
      </c>
      <c r="P124" s="64" t="s">
        <v>82</v>
      </c>
      <c r="Q124" s="64" t="s">
        <v>326</v>
      </c>
      <c r="R124" s="204">
        <v>200001086336</v>
      </c>
      <c r="S124" s="205">
        <v>46197</v>
      </c>
      <c r="T124" s="66" t="str">
        <f t="shared" si="2"/>
        <v>DONE</v>
      </c>
      <c r="U124" s="205">
        <v>46198</v>
      </c>
      <c r="V124" s="71">
        <v>9200097038</v>
      </c>
      <c r="W124" s="71">
        <v>47538</v>
      </c>
      <c r="X124" s="169">
        <v>46203</v>
      </c>
      <c r="Y124" s="69" t="str">
        <f t="shared" si="3"/>
        <v>DONE</v>
      </c>
      <c r="Z124" s="25">
        <v>51678</v>
      </c>
      <c r="AA124" s="200">
        <v>46203</v>
      </c>
      <c r="AB124" s="25" t="str">
        <f t="shared" si="4"/>
        <v>DONE</v>
      </c>
      <c r="AC124" s="71"/>
      <c r="AD124" s="54" t="s">
        <v>2926</v>
      </c>
      <c r="AE124" s="76">
        <v>46203</v>
      </c>
      <c r="AF124" s="69" t="str">
        <f t="shared" si="5"/>
        <v>DONE</v>
      </c>
      <c r="AG124" s="69">
        <v>46208</v>
      </c>
      <c r="AH124" s="170"/>
      <c r="AI124" s="77" t="e">
        <f t="shared" ca="1" si="31"/>
        <v>#NAME?</v>
      </c>
      <c r="AJ124" s="80" t="str">
        <f t="array" ref="AJ124">IFERROR(INDEX('[1]Master Price'!$E:$E,MATCH(D124,'[1]Master Price'!$B:$B,0)),"0")</f>
        <v>0</v>
      </c>
      <c r="AK124" s="80">
        <f t="shared" si="7"/>
        <v>0</v>
      </c>
      <c r="AL124" s="82" t="str">
        <f t="shared" si="51"/>
        <v>0-day</v>
      </c>
      <c r="AM124" s="82" t="str">
        <f t="shared" si="9"/>
        <v>1-day</v>
      </c>
      <c r="AN124" s="82" t="str">
        <f t="shared" si="53"/>
        <v>0-day</v>
      </c>
      <c r="AO124" s="82" t="str">
        <f t="shared" si="54"/>
        <v>0-day</v>
      </c>
      <c r="AP124" s="82" t="str">
        <f t="shared" si="12"/>
        <v>0-day</v>
      </c>
      <c r="AQ124" s="82" t="str">
        <f t="shared" si="13"/>
        <v>0-day</v>
      </c>
      <c r="AR124" s="5"/>
      <c r="AS124" s="83">
        <f t="shared" si="14"/>
        <v>122</v>
      </c>
      <c r="AT124" s="85" t="str">
        <f t="shared" si="45"/>
        <v>GMIAMMIPT/2026/06/1647</v>
      </c>
      <c r="AU124" s="84" t="e">
        <f t="shared" ca="1" si="46"/>
        <v>#NAME?</v>
      </c>
      <c r="AV124" s="85" t="e">
        <f t="shared" ca="1" si="32"/>
        <v>#NAME?</v>
      </c>
      <c r="AW124" s="86" t="e">
        <f t="shared" ca="1" si="33"/>
        <v>#NAME?</v>
      </c>
      <c r="AX124" s="85" t="e">
        <f t="shared" ca="1" si="34"/>
        <v>#NAME?</v>
      </c>
      <c r="AY124" s="86">
        <f t="shared" si="35"/>
        <v>200001086336</v>
      </c>
      <c r="AZ124" s="171" t="e">
        <f t="shared" ca="1" si="48"/>
        <v>#NAME?</v>
      </c>
      <c r="BA124" s="85" t="e">
        <f t="shared" ca="1" si="49"/>
        <v>#NAME?</v>
      </c>
      <c r="BB124" s="85" t="e">
        <f t="shared" ca="1" si="50"/>
        <v>#NAME?</v>
      </c>
      <c r="BC124" s="90" t="e">
        <f t="shared" ca="1" si="39"/>
        <v>#NAME?</v>
      </c>
      <c r="BD124" s="90" t="e">
        <f t="shared" ca="1" si="40"/>
        <v>#NAME?</v>
      </c>
      <c r="BE124" s="85" t="e">
        <f t="shared" ca="1" si="41"/>
        <v>#NAME?</v>
      </c>
      <c r="BF124" s="22" t="e">
        <f t="shared" ca="1" si="42"/>
        <v>#NAME?</v>
      </c>
      <c r="BG124" s="22" t="e">
        <f t="shared" ca="1" si="43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0"/>
        <v>123</v>
      </c>
      <c r="B125" s="52">
        <v>46182</v>
      </c>
      <c r="C125" s="54" t="s">
        <v>2922</v>
      </c>
      <c r="D125" s="54" t="s">
        <v>163</v>
      </c>
      <c r="E125" s="56" t="s">
        <v>164</v>
      </c>
      <c r="F125" s="54">
        <v>1</v>
      </c>
      <c r="G125" s="54" t="s">
        <v>65</v>
      </c>
      <c r="H125" s="54" t="str">
        <f t="shared" si="1"/>
        <v>DONE</v>
      </c>
      <c r="I125" s="54" t="s">
        <v>442</v>
      </c>
      <c r="J125" s="58" t="s">
        <v>443</v>
      </c>
      <c r="K125" s="58" t="s">
        <v>79</v>
      </c>
      <c r="L125" s="60">
        <v>32319</v>
      </c>
      <c r="M125" s="71"/>
      <c r="N125" s="54" t="s">
        <v>2923</v>
      </c>
      <c r="O125" s="96" t="s">
        <v>85</v>
      </c>
      <c r="P125" s="64" t="s">
        <v>82</v>
      </c>
      <c r="Q125" s="64" t="s">
        <v>326</v>
      </c>
      <c r="R125" s="204">
        <v>200001086336</v>
      </c>
      <c r="S125" s="205">
        <v>46197</v>
      </c>
      <c r="T125" s="66" t="str">
        <f t="shared" si="2"/>
        <v>DONE</v>
      </c>
      <c r="U125" s="205">
        <v>46198</v>
      </c>
      <c r="V125" s="71">
        <v>9200097038</v>
      </c>
      <c r="W125" s="71">
        <v>47538</v>
      </c>
      <c r="X125" s="169">
        <v>46203</v>
      </c>
      <c r="Y125" s="69" t="str">
        <f t="shared" si="3"/>
        <v>DONE</v>
      </c>
      <c r="Z125" s="25">
        <v>51678</v>
      </c>
      <c r="AA125" s="200">
        <v>46203</v>
      </c>
      <c r="AB125" s="25" t="str">
        <f t="shared" si="4"/>
        <v>DONE</v>
      </c>
      <c r="AC125" s="71"/>
      <c r="AD125" s="54" t="s">
        <v>2926</v>
      </c>
      <c r="AE125" s="76">
        <v>46203</v>
      </c>
      <c r="AF125" s="69" t="str">
        <f t="shared" si="5"/>
        <v>DONE</v>
      </c>
      <c r="AG125" s="69">
        <v>46208</v>
      </c>
      <c r="AH125" s="170"/>
      <c r="AI125" s="77" t="e">
        <f t="shared" ca="1" si="31"/>
        <v>#NAME?</v>
      </c>
      <c r="AJ125" s="80" t="str">
        <f t="array" ref="AJ125">IFERROR(INDEX('[1]Master Price'!$E:$E,MATCH(D125,'[1]Master Price'!$B:$B,0)),"0")</f>
        <v>0</v>
      </c>
      <c r="AK125" s="80">
        <f t="shared" si="7"/>
        <v>0</v>
      </c>
      <c r="AL125" s="82" t="str">
        <f t="shared" si="51"/>
        <v>0-day</v>
      </c>
      <c r="AM125" s="82" t="str">
        <f t="shared" si="9"/>
        <v>1-day</v>
      </c>
      <c r="AN125" s="82" t="str">
        <f t="shared" si="53"/>
        <v>0-day</v>
      </c>
      <c r="AO125" s="82" t="str">
        <f t="shared" si="54"/>
        <v>0-day</v>
      </c>
      <c r="AP125" s="82" t="str">
        <f t="shared" si="12"/>
        <v>0-day</v>
      </c>
      <c r="AQ125" s="82" t="str">
        <f t="shared" si="13"/>
        <v>0-day</v>
      </c>
      <c r="AR125" s="5"/>
      <c r="AS125" s="83">
        <f t="shared" si="14"/>
        <v>123</v>
      </c>
      <c r="AT125" s="85" t="str">
        <f t="shared" si="45"/>
        <v>GMIAMMIPT/2026/06/1647</v>
      </c>
      <c r="AU125" s="84" t="e">
        <f t="shared" ca="1" si="46"/>
        <v>#NAME?</v>
      </c>
      <c r="AV125" s="85" t="e">
        <f t="shared" ca="1" si="32"/>
        <v>#NAME?</v>
      </c>
      <c r="AW125" s="86" t="e">
        <f t="shared" ca="1" si="33"/>
        <v>#NAME?</v>
      </c>
      <c r="AX125" s="85" t="e">
        <f t="shared" ca="1" si="34"/>
        <v>#NAME?</v>
      </c>
      <c r="AY125" s="86">
        <f t="shared" si="35"/>
        <v>200001086336</v>
      </c>
      <c r="AZ125" s="171" t="e">
        <f t="shared" ca="1" si="48"/>
        <v>#NAME?</v>
      </c>
      <c r="BA125" s="85" t="e">
        <f t="shared" ca="1" si="49"/>
        <v>#NAME?</v>
      </c>
      <c r="BB125" s="85" t="e">
        <f t="shared" ca="1" si="50"/>
        <v>#NAME?</v>
      </c>
      <c r="BC125" s="90" t="e">
        <f t="shared" ca="1" si="39"/>
        <v>#NAME?</v>
      </c>
      <c r="BD125" s="90" t="e">
        <f t="shared" ca="1" si="40"/>
        <v>#NAME?</v>
      </c>
      <c r="BE125" s="85" t="e">
        <f t="shared" ca="1" si="41"/>
        <v>#NAME?</v>
      </c>
      <c r="BF125" s="22" t="e">
        <f t="shared" ca="1" si="42"/>
        <v>#NAME?</v>
      </c>
      <c r="BG125" s="22" t="e">
        <f t="shared" ca="1" si="43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0"/>
        <v>124</v>
      </c>
      <c r="B126" s="52">
        <v>46182</v>
      </c>
      <c r="C126" s="54" t="s">
        <v>2922</v>
      </c>
      <c r="D126" s="54" t="s">
        <v>349</v>
      </c>
      <c r="E126" s="56" t="s">
        <v>350</v>
      </c>
      <c r="F126" s="54">
        <v>1</v>
      </c>
      <c r="G126" s="54" t="s">
        <v>65</v>
      </c>
      <c r="H126" s="54" t="str">
        <f t="shared" si="1"/>
        <v>DONE</v>
      </c>
      <c r="I126" s="54" t="s">
        <v>442</v>
      </c>
      <c r="J126" s="58" t="s">
        <v>443</v>
      </c>
      <c r="K126" s="58" t="s">
        <v>79</v>
      </c>
      <c r="L126" s="60">
        <v>32319</v>
      </c>
      <c r="M126" s="71"/>
      <c r="N126" s="54" t="s">
        <v>2923</v>
      </c>
      <c r="O126" s="96" t="s">
        <v>85</v>
      </c>
      <c r="P126" s="64" t="s">
        <v>82</v>
      </c>
      <c r="Q126" s="64" t="s">
        <v>326</v>
      </c>
      <c r="R126" s="204">
        <v>200001086336</v>
      </c>
      <c r="S126" s="205">
        <v>46197</v>
      </c>
      <c r="T126" s="66" t="str">
        <f t="shared" si="2"/>
        <v>DONE</v>
      </c>
      <c r="U126" s="205">
        <v>46198</v>
      </c>
      <c r="V126" s="71">
        <v>9200097038</v>
      </c>
      <c r="W126" s="71">
        <v>47538</v>
      </c>
      <c r="X126" s="169">
        <v>46203</v>
      </c>
      <c r="Y126" s="69" t="str">
        <f t="shared" si="3"/>
        <v>DONE</v>
      </c>
      <c r="Z126" s="25">
        <v>51678</v>
      </c>
      <c r="AA126" s="200">
        <v>46203</v>
      </c>
      <c r="AB126" s="25" t="str">
        <f t="shared" si="4"/>
        <v>DONE</v>
      </c>
      <c r="AC126" s="71"/>
      <c r="AD126" s="54" t="s">
        <v>2926</v>
      </c>
      <c r="AE126" s="76">
        <v>46203</v>
      </c>
      <c r="AF126" s="69" t="str">
        <f t="shared" si="5"/>
        <v>DONE</v>
      </c>
      <c r="AG126" s="69">
        <v>46208</v>
      </c>
      <c r="AH126" s="170"/>
      <c r="AI126" s="77" t="e">
        <f t="shared" ca="1" si="31"/>
        <v>#NAME?</v>
      </c>
      <c r="AJ126" s="80" t="str">
        <f t="array" ref="AJ126">IFERROR(INDEX('[1]Master Price'!$E:$E,MATCH(D126,'[1]Master Price'!$B:$B,0)),"0")</f>
        <v>0</v>
      </c>
      <c r="AK126" s="80">
        <f t="shared" si="7"/>
        <v>0</v>
      </c>
      <c r="AL126" s="82" t="str">
        <f t="shared" si="51"/>
        <v>0-day</v>
      </c>
      <c r="AM126" s="82" t="str">
        <f t="shared" si="9"/>
        <v>1-day</v>
      </c>
      <c r="AN126" s="82" t="str">
        <f t="shared" si="53"/>
        <v>0-day</v>
      </c>
      <c r="AO126" s="82" t="str">
        <f t="shared" si="54"/>
        <v>0-day</v>
      </c>
      <c r="AP126" s="82" t="str">
        <f t="shared" si="12"/>
        <v>0-day</v>
      </c>
      <c r="AQ126" s="82" t="str">
        <f t="shared" si="13"/>
        <v>0-day</v>
      </c>
      <c r="AR126" s="5"/>
      <c r="AS126" s="83">
        <f t="shared" si="14"/>
        <v>124</v>
      </c>
      <c r="AT126" s="85" t="str">
        <f t="shared" si="45"/>
        <v>GMIAMMIPT/2026/06/1647</v>
      </c>
      <c r="AU126" s="84" t="e">
        <f t="shared" ca="1" si="46"/>
        <v>#NAME?</v>
      </c>
      <c r="AV126" s="85" t="e">
        <f t="shared" ca="1" si="32"/>
        <v>#NAME?</v>
      </c>
      <c r="AW126" s="86" t="e">
        <f t="shared" ca="1" si="33"/>
        <v>#NAME?</v>
      </c>
      <c r="AX126" s="85" t="e">
        <f t="shared" ca="1" si="34"/>
        <v>#NAME?</v>
      </c>
      <c r="AY126" s="86">
        <f t="shared" si="35"/>
        <v>200001086336</v>
      </c>
      <c r="AZ126" s="171" t="e">
        <f t="shared" ca="1" si="48"/>
        <v>#NAME?</v>
      </c>
      <c r="BA126" s="85" t="e">
        <f t="shared" ca="1" si="49"/>
        <v>#NAME?</v>
      </c>
      <c r="BB126" s="85" t="e">
        <f t="shared" ca="1" si="50"/>
        <v>#NAME?</v>
      </c>
      <c r="BC126" s="90" t="e">
        <f t="shared" ca="1" si="39"/>
        <v>#NAME?</v>
      </c>
      <c r="BD126" s="90" t="e">
        <f t="shared" ca="1" si="40"/>
        <v>#NAME?</v>
      </c>
      <c r="BE126" s="85" t="e">
        <f t="shared" ca="1" si="41"/>
        <v>#NAME?</v>
      </c>
      <c r="BF126" s="22" t="e">
        <f t="shared" ca="1" si="42"/>
        <v>#NAME?</v>
      </c>
      <c r="BG126" s="22" t="e">
        <f t="shared" ca="1" si="43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0"/>
        <v>125</v>
      </c>
      <c r="B127" s="52">
        <v>46182</v>
      </c>
      <c r="C127" s="54" t="s">
        <v>2922</v>
      </c>
      <c r="D127" s="54" t="s">
        <v>273</v>
      </c>
      <c r="E127" s="56" t="s">
        <v>274</v>
      </c>
      <c r="F127" s="54">
        <v>4</v>
      </c>
      <c r="G127" s="54" t="s">
        <v>65</v>
      </c>
      <c r="H127" s="54" t="str">
        <f t="shared" si="1"/>
        <v>DONE</v>
      </c>
      <c r="I127" s="54" t="s">
        <v>442</v>
      </c>
      <c r="J127" s="58" t="s">
        <v>443</v>
      </c>
      <c r="K127" s="58" t="s">
        <v>79</v>
      </c>
      <c r="L127" s="60">
        <v>32319</v>
      </c>
      <c r="M127" s="71"/>
      <c r="N127" s="54" t="s">
        <v>2923</v>
      </c>
      <c r="O127" s="96" t="s">
        <v>85</v>
      </c>
      <c r="P127" s="64" t="s">
        <v>82</v>
      </c>
      <c r="Q127" s="64" t="s">
        <v>326</v>
      </c>
      <c r="R127" s="204">
        <v>200001086336</v>
      </c>
      <c r="S127" s="205">
        <v>46197</v>
      </c>
      <c r="T127" s="66" t="str">
        <f t="shared" si="2"/>
        <v>DONE</v>
      </c>
      <c r="U127" s="205">
        <v>46198</v>
      </c>
      <c r="V127" s="71">
        <v>9200097038</v>
      </c>
      <c r="W127" s="71">
        <v>47538</v>
      </c>
      <c r="X127" s="169">
        <v>46203</v>
      </c>
      <c r="Y127" s="69" t="str">
        <f t="shared" si="3"/>
        <v>DONE</v>
      </c>
      <c r="Z127" s="25">
        <v>51678</v>
      </c>
      <c r="AA127" s="200">
        <v>46203</v>
      </c>
      <c r="AB127" s="25" t="str">
        <f t="shared" si="4"/>
        <v>DONE</v>
      </c>
      <c r="AC127" s="71"/>
      <c r="AD127" s="54" t="s">
        <v>2926</v>
      </c>
      <c r="AE127" s="76">
        <v>46203</v>
      </c>
      <c r="AF127" s="69" t="str">
        <f t="shared" si="5"/>
        <v>DONE</v>
      </c>
      <c r="AG127" s="69">
        <v>46208</v>
      </c>
      <c r="AH127" s="170"/>
      <c r="AI127" s="77" t="e">
        <f t="shared" ca="1" si="31"/>
        <v>#NAME?</v>
      </c>
      <c r="AJ127" s="80" t="str">
        <f t="array" ref="AJ127">IFERROR(INDEX('[1]Master Price'!$E:$E,MATCH(D127,'[1]Master Price'!$B:$B,0)),"0")</f>
        <v>0</v>
      </c>
      <c r="AK127" s="80">
        <f t="shared" si="7"/>
        <v>0</v>
      </c>
      <c r="AL127" s="82" t="str">
        <f t="shared" si="51"/>
        <v>0-day</v>
      </c>
      <c r="AM127" s="82" t="str">
        <f t="shared" si="9"/>
        <v>1-day</v>
      </c>
      <c r="AN127" s="82" t="str">
        <f t="shared" si="53"/>
        <v>0-day</v>
      </c>
      <c r="AO127" s="82" t="str">
        <f t="shared" si="54"/>
        <v>0-day</v>
      </c>
      <c r="AP127" s="82" t="str">
        <f t="shared" si="12"/>
        <v>0-day</v>
      </c>
      <c r="AQ127" s="82" t="str">
        <f t="shared" si="13"/>
        <v>0-day</v>
      </c>
      <c r="AR127" s="5"/>
      <c r="AS127" s="83">
        <f t="shared" si="14"/>
        <v>125</v>
      </c>
      <c r="AT127" s="85" t="str">
        <f t="shared" si="45"/>
        <v>GMIAMMIPT/2026/06/1647</v>
      </c>
      <c r="AU127" s="84" t="e">
        <f t="shared" ca="1" si="46"/>
        <v>#NAME?</v>
      </c>
      <c r="AV127" s="85" t="e">
        <f t="shared" ca="1" si="32"/>
        <v>#NAME?</v>
      </c>
      <c r="AW127" s="86" t="e">
        <f t="shared" ca="1" si="33"/>
        <v>#NAME?</v>
      </c>
      <c r="AX127" s="85" t="e">
        <f t="shared" ca="1" si="34"/>
        <v>#NAME?</v>
      </c>
      <c r="AY127" s="86">
        <f t="shared" si="35"/>
        <v>200001086336</v>
      </c>
      <c r="AZ127" s="171" t="e">
        <f t="shared" ca="1" si="48"/>
        <v>#NAME?</v>
      </c>
      <c r="BA127" s="85" t="e">
        <f t="shared" ca="1" si="49"/>
        <v>#NAME?</v>
      </c>
      <c r="BB127" s="85" t="e">
        <f t="shared" ca="1" si="50"/>
        <v>#NAME?</v>
      </c>
      <c r="BC127" s="90" t="e">
        <f t="shared" ca="1" si="39"/>
        <v>#NAME?</v>
      </c>
      <c r="BD127" s="90" t="e">
        <f t="shared" ca="1" si="40"/>
        <v>#NAME?</v>
      </c>
      <c r="BE127" s="85" t="e">
        <f t="shared" ca="1" si="41"/>
        <v>#NAME?</v>
      </c>
      <c r="BF127" s="22" t="e">
        <f t="shared" ca="1" si="42"/>
        <v>#NAME?</v>
      </c>
      <c r="BG127" s="22" t="e">
        <f t="shared" ca="1" si="43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0"/>
        <v>126</v>
      </c>
      <c r="B128" s="52">
        <v>46182</v>
      </c>
      <c r="C128" s="54" t="s">
        <v>2922</v>
      </c>
      <c r="D128" s="54" t="s">
        <v>2219</v>
      </c>
      <c r="E128" s="56" t="s">
        <v>2220</v>
      </c>
      <c r="F128" s="54">
        <v>2</v>
      </c>
      <c r="G128" s="54" t="s">
        <v>65</v>
      </c>
      <c r="H128" s="54" t="str">
        <f t="shared" si="1"/>
        <v>DONE</v>
      </c>
      <c r="I128" s="54" t="s">
        <v>442</v>
      </c>
      <c r="J128" s="58" t="s">
        <v>443</v>
      </c>
      <c r="K128" s="58" t="s">
        <v>79</v>
      </c>
      <c r="L128" s="60">
        <v>32319</v>
      </c>
      <c r="M128" s="71"/>
      <c r="N128" s="54" t="s">
        <v>2923</v>
      </c>
      <c r="O128" s="96" t="s">
        <v>85</v>
      </c>
      <c r="P128" s="64" t="s">
        <v>82</v>
      </c>
      <c r="Q128" s="64" t="s">
        <v>326</v>
      </c>
      <c r="R128" s="204">
        <v>200001086336</v>
      </c>
      <c r="S128" s="205">
        <v>46197</v>
      </c>
      <c r="T128" s="66" t="str">
        <f t="shared" si="2"/>
        <v>DONE</v>
      </c>
      <c r="U128" s="205">
        <v>46198</v>
      </c>
      <c r="V128" s="71">
        <v>9200097038</v>
      </c>
      <c r="W128" s="71">
        <v>47538</v>
      </c>
      <c r="X128" s="169">
        <v>46203</v>
      </c>
      <c r="Y128" s="69" t="str">
        <f t="shared" si="3"/>
        <v>DONE</v>
      </c>
      <c r="Z128" s="25">
        <v>51678</v>
      </c>
      <c r="AA128" s="200">
        <v>46203</v>
      </c>
      <c r="AB128" s="25" t="str">
        <f t="shared" si="4"/>
        <v>DONE</v>
      </c>
      <c r="AC128" s="71"/>
      <c r="AD128" s="54" t="s">
        <v>2926</v>
      </c>
      <c r="AE128" s="76">
        <v>46203</v>
      </c>
      <c r="AF128" s="69" t="str">
        <f t="shared" si="5"/>
        <v>DONE</v>
      </c>
      <c r="AG128" s="69">
        <v>46208</v>
      </c>
      <c r="AH128" s="170"/>
      <c r="AI128" s="77" t="e">
        <f t="shared" ca="1" si="31"/>
        <v>#NAME?</v>
      </c>
      <c r="AJ128" s="80" t="str">
        <f t="array" ref="AJ128">IFERROR(INDEX('[1]Master Price'!$E:$E,MATCH(D128,'[1]Master Price'!$B:$B,0)),"0")</f>
        <v>0</v>
      </c>
      <c r="AK128" s="80">
        <f t="shared" si="7"/>
        <v>0</v>
      </c>
      <c r="AL128" s="82" t="str">
        <f t="shared" si="51"/>
        <v>0-day</v>
      </c>
      <c r="AM128" s="82" t="str">
        <f t="shared" si="9"/>
        <v>1-day</v>
      </c>
      <c r="AN128" s="82" t="str">
        <f t="shared" si="53"/>
        <v>0-day</v>
      </c>
      <c r="AO128" s="82" t="str">
        <f t="shared" si="54"/>
        <v>0-day</v>
      </c>
      <c r="AP128" s="82" t="str">
        <f t="shared" si="12"/>
        <v>0-day</v>
      </c>
      <c r="AQ128" s="82" t="str">
        <f t="shared" si="13"/>
        <v>0-day</v>
      </c>
      <c r="AR128" s="5"/>
      <c r="AS128" s="83">
        <f t="shared" si="14"/>
        <v>126</v>
      </c>
      <c r="AT128" s="85" t="str">
        <f t="shared" si="45"/>
        <v>GMIAMMIPT/2026/06/1647</v>
      </c>
      <c r="AU128" s="84" t="e">
        <f t="shared" ca="1" si="46"/>
        <v>#NAME?</v>
      </c>
      <c r="AV128" s="85" t="e">
        <f t="shared" ca="1" si="32"/>
        <v>#NAME?</v>
      </c>
      <c r="AW128" s="86" t="e">
        <f t="shared" ca="1" si="33"/>
        <v>#NAME?</v>
      </c>
      <c r="AX128" s="85" t="e">
        <f t="shared" ca="1" si="34"/>
        <v>#NAME?</v>
      </c>
      <c r="AY128" s="86">
        <f t="shared" si="35"/>
        <v>200001086336</v>
      </c>
      <c r="AZ128" s="171" t="e">
        <f t="shared" ca="1" si="48"/>
        <v>#NAME?</v>
      </c>
      <c r="BA128" s="85" t="e">
        <f t="shared" ca="1" si="49"/>
        <v>#NAME?</v>
      </c>
      <c r="BB128" s="85" t="e">
        <f t="shared" ca="1" si="50"/>
        <v>#NAME?</v>
      </c>
      <c r="BC128" s="90" t="e">
        <f t="shared" ca="1" si="39"/>
        <v>#NAME?</v>
      </c>
      <c r="BD128" s="90" t="e">
        <f t="shared" ca="1" si="40"/>
        <v>#NAME?</v>
      </c>
      <c r="BE128" s="85" t="e">
        <f t="shared" ca="1" si="41"/>
        <v>#NAME?</v>
      </c>
      <c r="BF128" s="22" t="e">
        <f t="shared" ca="1" si="42"/>
        <v>#NAME?</v>
      </c>
      <c r="BG128" s="22" t="e">
        <f t="shared" ca="1" si="43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0"/>
        <v>127</v>
      </c>
      <c r="B129" s="52">
        <v>46182</v>
      </c>
      <c r="C129" s="54" t="s">
        <v>2922</v>
      </c>
      <c r="D129" s="54" t="s">
        <v>429</v>
      </c>
      <c r="E129" s="56" t="s">
        <v>430</v>
      </c>
      <c r="F129" s="54">
        <v>2</v>
      </c>
      <c r="G129" s="54" t="s">
        <v>65</v>
      </c>
      <c r="H129" s="54" t="str">
        <f t="shared" si="1"/>
        <v>DONE</v>
      </c>
      <c r="I129" s="54" t="s">
        <v>442</v>
      </c>
      <c r="J129" s="58" t="s">
        <v>443</v>
      </c>
      <c r="K129" s="58" t="s">
        <v>79</v>
      </c>
      <c r="L129" s="60">
        <v>32319</v>
      </c>
      <c r="M129" s="71"/>
      <c r="N129" s="54" t="s">
        <v>2923</v>
      </c>
      <c r="O129" s="96" t="s">
        <v>85</v>
      </c>
      <c r="P129" s="64" t="s">
        <v>82</v>
      </c>
      <c r="Q129" s="64" t="s">
        <v>326</v>
      </c>
      <c r="R129" s="204">
        <v>200001086336</v>
      </c>
      <c r="S129" s="205">
        <v>46197</v>
      </c>
      <c r="T129" s="66" t="str">
        <f t="shared" si="2"/>
        <v>DONE</v>
      </c>
      <c r="U129" s="205">
        <v>46198</v>
      </c>
      <c r="V129" s="71">
        <v>9200097038</v>
      </c>
      <c r="W129" s="71">
        <v>47538</v>
      </c>
      <c r="X129" s="169">
        <v>46203</v>
      </c>
      <c r="Y129" s="69" t="str">
        <f t="shared" si="3"/>
        <v>DONE</v>
      </c>
      <c r="Z129" s="25">
        <v>51678</v>
      </c>
      <c r="AA129" s="200">
        <v>46203</v>
      </c>
      <c r="AB129" s="25" t="str">
        <f t="shared" si="4"/>
        <v>DONE</v>
      </c>
      <c r="AC129" s="71"/>
      <c r="AD129" s="54" t="s">
        <v>2926</v>
      </c>
      <c r="AE129" s="76">
        <v>46203</v>
      </c>
      <c r="AF129" s="69" t="str">
        <f t="shared" si="5"/>
        <v>DONE</v>
      </c>
      <c r="AG129" s="69">
        <v>46208</v>
      </c>
      <c r="AH129" s="170"/>
      <c r="AI129" s="77" t="e">
        <f t="shared" ca="1" si="31"/>
        <v>#NAME?</v>
      </c>
      <c r="AJ129" s="80" t="str">
        <f t="array" ref="AJ129">IFERROR(INDEX('[1]Master Price'!$E:$E,MATCH(D129,'[1]Master Price'!$B:$B,0)),"0")</f>
        <v>0</v>
      </c>
      <c r="AK129" s="80">
        <f t="shared" si="7"/>
        <v>0</v>
      </c>
      <c r="AL129" s="82" t="str">
        <f t="shared" si="51"/>
        <v>0-day</v>
      </c>
      <c r="AM129" s="82" t="str">
        <f t="shared" si="9"/>
        <v>1-day</v>
      </c>
      <c r="AN129" s="82" t="str">
        <f t="shared" si="53"/>
        <v>0-day</v>
      </c>
      <c r="AO129" s="82" t="str">
        <f t="shared" si="54"/>
        <v>0-day</v>
      </c>
      <c r="AP129" s="82" t="str">
        <f t="shared" si="12"/>
        <v>0-day</v>
      </c>
      <c r="AQ129" s="82" t="str">
        <f t="shared" si="13"/>
        <v>0-day</v>
      </c>
      <c r="AR129" s="5"/>
      <c r="AS129" s="83">
        <f t="shared" si="14"/>
        <v>127</v>
      </c>
      <c r="AT129" s="85" t="str">
        <f t="shared" si="45"/>
        <v>GMIAMMIPT/2026/06/1647</v>
      </c>
      <c r="AU129" s="84" t="e">
        <f t="shared" ca="1" si="46"/>
        <v>#NAME?</v>
      </c>
      <c r="AV129" s="85" t="e">
        <f t="shared" ca="1" si="32"/>
        <v>#NAME?</v>
      </c>
      <c r="AW129" s="86" t="e">
        <f t="shared" ca="1" si="33"/>
        <v>#NAME?</v>
      </c>
      <c r="AX129" s="85" t="e">
        <f t="shared" ca="1" si="34"/>
        <v>#NAME?</v>
      </c>
      <c r="AY129" s="86">
        <f t="shared" si="35"/>
        <v>200001086336</v>
      </c>
      <c r="AZ129" s="171" t="e">
        <f t="shared" ca="1" si="48"/>
        <v>#NAME?</v>
      </c>
      <c r="BA129" s="85" t="e">
        <f t="shared" ca="1" si="49"/>
        <v>#NAME?</v>
      </c>
      <c r="BB129" s="85" t="e">
        <f t="shared" ca="1" si="50"/>
        <v>#NAME?</v>
      </c>
      <c r="BC129" s="90" t="e">
        <f t="shared" ca="1" si="39"/>
        <v>#NAME?</v>
      </c>
      <c r="BD129" s="90" t="e">
        <f t="shared" ca="1" si="40"/>
        <v>#NAME?</v>
      </c>
      <c r="BE129" s="85" t="e">
        <f t="shared" ca="1" si="41"/>
        <v>#NAME?</v>
      </c>
      <c r="BF129" s="22" t="e">
        <f t="shared" ca="1" si="42"/>
        <v>#NAME?</v>
      </c>
      <c r="BG129" s="22" t="e">
        <f t="shared" ca="1" si="43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0"/>
        <v>128</v>
      </c>
      <c r="B130" s="52">
        <v>46182</v>
      </c>
      <c r="C130" s="54" t="s">
        <v>2922</v>
      </c>
      <c r="D130" s="54" t="s">
        <v>540</v>
      </c>
      <c r="E130" s="56" t="s">
        <v>541</v>
      </c>
      <c r="F130" s="54">
        <v>4</v>
      </c>
      <c r="G130" s="54" t="s">
        <v>65</v>
      </c>
      <c r="H130" s="54" t="str">
        <f t="shared" si="1"/>
        <v>DONE</v>
      </c>
      <c r="I130" s="54" t="s">
        <v>442</v>
      </c>
      <c r="J130" s="58" t="s">
        <v>443</v>
      </c>
      <c r="K130" s="58" t="s">
        <v>79</v>
      </c>
      <c r="L130" s="60">
        <v>32319</v>
      </c>
      <c r="M130" s="71"/>
      <c r="N130" s="54" t="s">
        <v>2923</v>
      </c>
      <c r="O130" s="96" t="s">
        <v>85</v>
      </c>
      <c r="P130" s="64" t="s">
        <v>82</v>
      </c>
      <c r="Q130" s="64" t="s">
        <v>326</v>
      </c>
      <c r="R130" s="204">
        <v>200001086336</v>
      </c>
      <c r="S130" s="205">
        <v>46197</v>
      </c>
      <c r="T130" s="66" t="str">
        <f t="shared" si="2"/>
        <v>DONE</v>
      </c>
      <c r="U130" s="205">
        <v>46198</v>
      </c>
      <c r="V130" s="71">
        <v>9200097038</v>
      </c>
      <c r="W130" s="71">
        <v>47538</v>
      </c>
      <c r="X130" s="169">
        <v>46203</v>
      </c>
      <c r="Y130" s="69" t="str">
        <f t="shared" si="3"/>
        <v>DONE</v>
      </c>
      <c r="Z130" s="25">
        <v>51678</v>
      </c>
      <c r="AA130" s="200">
        <v>46203</v>
      </c>
      <c r="AB130" s="25" t="str">
        <f t="shared" si="4"/>
        <v>DONE</v>
      </c>
      <c r="AC130" s="71"/>
      <c r="AD130" s="54" t="s">
        <v>2926</v>
      </c>
      <c r="AE130" s="76">
        <v>46203</v>
      </c>
      <c r="AF130" s="69" t="str">
        <f t="shared" si="5"/>
        <v>DONE</v>
      </c>
      <c r="AG130" s="69">
        <v>46208</v>
      </c>
      <c r="AH130" s="170"/>
      <c r="AI130" s="77" t="e">
        <f t="shared" ca="1" si="31"/>
        <v>#NAME?</v>
      </c>
      <c r="AJ130" s="80" t="str">
        <f t="array" ref="AJ130">IFERROR(INDEX('[1]Master Price'!$E:$E,MATCH(D130,'[1]Master Price'!$B:$B,0)),"0")</f>
        <v>0</v>
      </c>
      <c r="AK130" s="80">
        <f t="shared" si="7"/>
        <v>0</v>
      </c>
      <c r="AL130" s="82" t="str">
        <f t="shared" si="51"/>
        <v>0-day</v>
      </c>
      <c r="AM130" s="82" t="str">
        <f t="shared" si="9"/>
        <v>1-day</v>
      </c>
      <c r="AN130" s="82" t="str">
        <f t="shared" si="53"/>
        <v>0-day</v>
      </c>
      <c r="AO130" s="82" t="str">
        <f t="shared" si="54"/>
        <v>0-day</v>
      </c>
      <c r="AP130" s="82" t="str">
        <f t="shared" si="12"/>
        <v>0-day</v>
      </c>
      <c r="AQ130" s="82" t="str">
        <f t="shared" si="13"/>
        <v>0-day</v>
      </c>
      <c r="AR130" s="5"/>
      <c r="AS130" s="83">
        <f t="shared" si="14"/>
        <v>128</v>
      </c>
      <c r="AT130" s="85" t="str">
        <f t="shared" si="45"/>
        <v>GMIAMMIPT/2026/06/1647</v>
      </c>
      <c r="AU130" s="84" t="e">
        <f t="shared" ca="1" si="46"/>
        <v>#NAME?</v>
      </c>
      <c r="AV130" s="85" t="e">
        <f t="shared" ca="1" si="32"/>
        <v>#NAME?</v>
      </c>
      <c r="AW130" s="86" t="e">
        <f t="shared" ca="1" si="33"/>
        <v>#NAME?</v>
      </c>
      <c r="AX130" s="85" t="e">
        <f t="shared" ca="1" si="34"/>
        <v>#NAME?</v>
      </c>
      <c r="AY130" s="86">
        <f t="shared" si="35"/>
        <v>200001086336</v>
      </c>
      <c r="AZ130" s="171" t="e">
        <f t="shared" ca="1" si="48"/>
        <v>#NAME?</v>
      </c>
      <c r="BA130" s="85" t="e">
        <f t="shared" ca="1" si="49"/>
        <v>#NAME?</v>
      </c>
      <c r="BB130" s="85" t="e">
        <f t="shared" ca="1" si="50"/>
        <v>#NAME?</v>
      </c>
      <c r="BC130" s="90" t="e">
        <f t="shared" ca="1" si="39"/>
        <v>#NAME?</v>
      </c>
      <c r="BD130" s="90" t="e">
        <f t="shared" ca="1" si="40"/>
        <v>#NAME?</v>
      </c>
      <c r="BE130" s="85" t="e">
        <f t="shared" ca="1" si="41"/>
        <v>#NAME?</v>
      </c>
      <c r="BF130" s="22" t="e">
        <f t="shared" ca="1" si="42"/>
        <v>#NAME?</v>
      </c>
      <c r="BG130" s="22" t="e">
        <f t="shared" ca="1" si="43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0"/>
        <v>129</v>
      </c>
      <c r="B131" s="52">
        <v>46182</v>
      </c>
      <c r="C131" s="54" t="s">
        <v>2922</v>
      </c>
      <c r="D131" s="54" t="s">
        <v>502</v>
      </c>
      <c r="E131" s="56" t="s">
        <v>503</v>
      </c>
      <c r="F131" s="54">
        <v>10</v>
      </c>
      <c r="G131" s="54" t="s">
        <v>144</v>
      </c>
      <c r="H131" s="54" t="str">
        <f t="shared" si="1"/>
        <v>DONE</v>
      </c>
      <c r="I131" s="54" t="s">
        <v>442</v>
      </c>
      <c r="J131" s="58" t="s">
        <v>443</v>
      </c>
      <c r="K131" s="58" t="s">
        <v>79</v>
      </c>
      <c r="L131" s="60">
        <v>32319</v>
      </c>
      <c r="M131" s="71"/>
      <c r="N131" s="54" t="s">
        <v>2923</v>
      </c>
      <c r="O131" s="96" t="s">
        <v>85</v>
      </c>
      <c r="P131" s="64" t="s">
        <v>82</v>
      </c>
      <c r="Q131" s="64" t="s">
        <v>326</v>
      </c>
      <c r="R131" s="204">
        <v>200001086336</v>
      </c>
      <c r="S131" s="205">
        <v>46197</v>
      </c>
      <c r="T131" s="66" t="str">
        <f t="shared" si="2"/>
        <v>DONE</v>
      </c>
      <c r="U131" s="205">
        <v>46198</v>
      </c>
      <c r="V131" s="71">
        <v>9200097038</v>
      </c>
      <c r="W131" s="71">
        <v>47538</v>
      </c>
      <c r="X131" s="169">
        <v>46203</v>
      </c>
      <c r="Y131" s="69" t="str">
        <f t="shared" si="3"/>
        <v>DONE</v>
      </c>
      <c r="Z131" s="25">
        <v>51678</v>
      </c>
      <c r="AA131" s="200">
        <v>46203</v>
      </c>
      <c r="AB131" s="25" t="str">
        <f t="shared" si="4"/>
        <v>DONE</v>
      </c>
      <c r="AC131" s="71"/>
      <c r="AD131" s="54" t="s">
        <v>2926</v>
      </c>
      <c r="AE131" s="76">
        <v>46203</v>
      </c>
      <c r="AF131" s="69" t="str">
        <f t="shared" si="5"/>
        <v>DONE</v>
      </c>
      <c r="AG131" s="69">
        <v>46208</v>
      </c>
      <c r="AH131" s="170"/>
      <c r="AI131" s="77" t="e">
        <f t="shared" ca="1" si="31"/>
        <v>#NAME?</v>
      </c>
      <c r="AJ131" s="80" t="str">
        <f t="array" ref="AJ131">IFERROR(INDEX('[1]Master Price'!$E:$E,MATCH(D131,'[1]Master Price'!$B:$B,0)),"0")</f>
        <v>0</v>
      </c>
      <c r="AK131" s="80">
        <f t="shared" si="7"/>
        <v>0</v>
      </c>
      <c r="AL131" s="82" t="str">
        <f t="shared" si="51"/>
        <v>0-day</v>
      </c>
      <c r="AM131" s="82" t="str">
        <f t="shared" si="9"/>
        <v>1-day</v>
      </c>
      <c r="AN131" s="82" t="str">
        <f t="shared" si="53"/>
        <v>0-day</v>
      </c>
      <c r="AO131" s="82" t="str">
        <f t="shared" si="54"/>
        <v>0-day</v>
      </c>
      <c r="AP131" s="82" t="str">
        <f t="shared" si="12"/>
        <v>0-day</v>
      </c>
      <c r="AQ131" s="82" t="str">
        <f t="shared" si="13"/>
        <v>0-day</v>
      </c>
      <c r="AR131" s="5"/>
      <c r="AS131" s="83">
        <f t="shared" si="14"/>
        <v>129</v>
      </c>
      <c r="AT131" s="85" t="str">
        <f t="shared" si="45"/>
        <v>GMIAMMIPT/2026/06/1647</v>
      </c>
      <c r="AU131" s="84" t="e">
        <f t="shared" ca="1" si="46"/>
        <v>#NAME?</v>
      </c>
      <c r="AV131" s="85" t="e">
        <f t="shared" ca="1" si="32"/>
        <v>#NAME?</v>
      </c>
      <c r="AW131" s="86" t="e">
        <f t="shared" ca="1" si="33"/>
        <v>#NAME?</v>
      </c>
      <c r="AX131" s="85" t="e">
        <f t="shared" ca="1" si="34"/>
        <v>#NAME?</v>
      </c>
      <c r="AY131" s="86">
        <f t="shared" si="35"/>
        <v>200001086336</v>
      </c>
      <c r="AZ131" s="171" t="e">
        <f t="shared" ca="1" si="48"/>
        <v>#NAME?</v>
      </c>
      <c r="BA131" s="85" t="e">
        <f t="shared" ca="1" si="49"/>
        <v>#NAME?</v>
      </c>
      <c r="BB131" s="85" t="e">
        <f t="shared" ca="1" si="50"/>
        <v>#NAME?</v>
      </c>
      <c r="BC131" s="90" t="e">
        <f t="shared" ca="1" si="39"/>
        <v>#NAME?</v>
      </c>
      <c r="BD131" s="90" t="e">
        <f t="shared" ca="1" si="40"/>
        <v>#NAME?</v>
      </c>
      <c r="BE131" s="85" t="e">
        <f t="shared" ca="1" si="41"/>
        <v>#NAME?</v>
      </c>
      <c r="BF131" s="22" t="e">
        <f t="shared" ca="1" si="42"/>
        <v>#NAME?</v>
      </c>
      <c r="BG131" s="22" t="e">
        <f t="shared" ca="1" si="43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0"/>
        <v>130</v>
      </c>
      <c r="B132" s="52">
        <v>46184</v>
      </c>
      <c r="C132" s="54" t="s">
        <v>2945</v>
      </c>
      <c r="D132" s="54" t="s">
        <v>177</v>
      </c>
      <c r="E132" s="56" t="s">
        <v>178</v>
      </c>
      <c r="F132" s="54">
        <v>1</v>
      </c>
      <c r="G132" s="54" t="s">
        <v>65</v>
      </c>
      <c r="H132" s="54" t="str">
        <f t="shared" si="1"/>
        <v>DONE</v>
      </c>
      <c r="I132" s="54" t="s">
        <v>2233</v>
      </c>
      <c r="J132" s="58" t="s">
        <v>180</v>
      </c>
      <c r="K132" s="58" t="s">
        <v>79</v>
      </c>
      <c r="L132" s="60">
        <v>33793</v>
      </c>
      <c r="M132" s="71"/>
      <c r="N132" s="54" t="s">
        <v>300</v>
      </c>
      <c r="O132" s="98" t="s">
        <v>91</v>
      </c>
      <c r="P132" s="64" t="s">
        <v>87</v>
      </c>
      <c r="Q132" s="64" t="s">
        <v>301</v>
      </c>
      <c r="R132" s="204">
        <v>200001086301</v>
      </c>
      <c r="S132" s="205">
        <v>46197</v>
      </c>
      <c r="T132" s="66" t="str">
        <f t="shared" si="2"/>
        <v>DONE</v>
      </c>
      <c r="U132" s="205">
        <v>46198</v>
      </c>
      <c r="V132" s="71">
        <v>9200097079</v>
      </c>
      <c r="W132" s="71">
        <v>47585</v>
      </c>
      <c r="X132" s="169">
        <v>46203</v>
      </c>
      <c r="Y132" s="69" t="str">
        <f t="shared" si="3"/>
        <v>DONE</v>
      </c>
      <c r="Z132" s="25">
        <v>51650</v>
      </c>
      <c r="AA132" s="200">
        <v>46203</v>
      </c>
      <c r="AB132" s="25" t="str">
        <f t="shared" si="4"/>
        <v>DONE</v>
      </c>
      <c r="AC132" s="71"/>
      <c r="AD132" s="54" t="s">
        <v>2946</v>
      </c>
      <c r="AE132" s="76">
        <v>46203</v>
      </c>
      <c r="AF132" s="69" t="str">
        <f t="shared" si="5"/>
        <v>DONE</v>
      </c>
      <c r="AG132" s="69">
        <v>46208</v>
      </c>
      <c r="AH132" s="170"/>
      <c r="AI132" s="77" t="e">
        <f t="shared" ca="1" si="31"/>
        <v>#NAME?</v>
      </c>
      <c r="AJ132" s="80" t="str">
        <f t="array" ref="AJ132">IFERROR(INDEX('[1]Master Price'!$E:$E,MATCH(D132,'[1]Master Price'!$B:$B,0)),"0")</f>
        <v>0</v>
      </c>
      <c r="AK132" s="80">
        <f t="shared" si="7"/>
        <v>0</v>
      </c>
      <c r="AL132" s="82" t="str">
        <f t="shared" si="51"/>
        <v>0-day</v>
      </c>
      <c r="AM132" s="82" t="str">
        <f t="shared" si="9"/>
        <v>1-day</v>
      </c>
      <c r="AN132" s="82" t="str">
        <f t="shared" si="53"/>
        <v>0-day</v>
      </c>
      <c r="AO132" s="82" t="str">
        <f t="shared" si="54"/>
        <v>0-day</v>
      </c>
      <c r="AP132" s="82" t="str">
        <f t="shared" si="12"/>
        <v>0-day</v>
      </c>
      <c r="AQ132" s="82" t="str">
        <f t="shared" si="13"/>
        <v>0-day</v>
      </c>
      <c r="AR132" s="5"/>
      <c r="AS132" s="83">
        <f t="shared" si="14"/>
        <v>130</v>
      </c>
      <c r="AT132" s="85" t="str">
        <f t="shared" si="45"/>
        <v>GMIAMMIPT/2026/06/1648</v>
      </c>
      <c r="AU132" s="84" t="e">
        <f t="shared" ca="1" si="46"/>
        <v>#NAME?</v>
      </c>
      <c r="AV132" s="85" t="e">
        <f t="shared" ca="1" si="32"/>
        <v>#NAME?</v>
      </c>
      <c r="AW132" s="86" t="e">
        <f t="shared" ca="1" si="33"/>
        <v>#NAME?</v>
      </c>
      <c r="AX132" s="85" t="e">
        <f t="shared" ca="1" si="34"/>
        <v>#NAME?</v>
      </c>
      <c r="AY132" s="86">
        <f t="shared" si="35"/>
        <v>200001086301</v>
      </c>
      <c r="AZ132" s="171" t="e">
        <f t="shared" ca="1" si="48"/>
        <v>#NAME?</v>
      </c>
      <c r="BA132" s="85" t="e">
        <f t="shared" ca="1" si="49"/>
        <v>#NAME?</v>
      </c>
      <c r="BB132" s="85" t="e">
        <f t="shared" ca="1" si="50"/>
        <v>#NAME?</v>
      </c>
      <c r="BC132" s="90" t="e">
        <f t="shared" ca="1" si="39"/>
        <v>#NAME?</v>
      </c>
      <c r="BD132" s="90" t="e">
        <f t="shared" ca="1" si="40"/>
        <v>#NAME?</v>
      </c>
      <c r="BE132" s="85" t="e">
        <f t="shared" ca="1" si="41"/>
        <v>#NAME?</v>
      </c>
      <c r="BF132" s="22" t="e">
        <f t="shared" ca="1" si="42"/>
        <v>#NAME?</v>
      </c>
      <c r="BG132" s="22" t="e">
        <f t="shared" ca="1" si="43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0"/>
        <v>131</v>
      </c>
      <c r="B133" s="52">
        <v>46184</v>
      </c>
      <c r="C133" s="54" t="s">
        <v>2947</v>
      </c>
      <c r="D133" s="54" t="s">
        <v>177</v>
      </c>
      <c r="E133" s="56" t="s">
        <v>178</v>
      </c>
      <c r="F133" s="54">
        <v>1</v>
      </c>
      <c r="G133" s="54" t="s">
        <v>65</v>
      </c>
      <c r="H133" s="54" t="str">
        <f t="shared" si="1"/>
        <v>DONE</v>
      </c>
      <c r="I133" s="54" t="s">
        <v>2485</v>
      </c>
      <c r="J133" s="58" t="s">
        <v>180</v>
      </c>
      <c r="K133" s="58" t="s">
        <v>79</v>
      </c>
      <c r="L133" s="60">
        <v>6524.4</v>
      </c>
      <c r="M133" s="71"/>
      <c r="N133" s="54" t="s">
        <v>261</v>
      </c>
      <c r="O133" s="98" t="s">
        <v>91</v>
      </c>
      <c r="P133" s="64" t="s">
        <v>87</v>
      </c>
      <c r="Q133" s="64" t="s">
        <v>301</v>
      </c>
      <c r="R133" s="204">
        <v>200001086300</v>
      </c>
      <c r="S133" s="205">
        <v>46197</v>
      </c>
      <c r="T133" s="66" t="str">
        <f t="shared" si="2"/>
        <v>DONE</v>
      </c>
      <c r="U133" s="205">
        <v>46198</v>
      </c>
      <c r="V133" s="71">
        <v>9200097080</v>
      </c>
      <c r="W133" s="71">
        <v>47586</v>
      </c>
      <c r="X133" s="169">
        <v>46203</v>
      </c>
      <c r="Y133" s="69" t="str">
        <f t="shared" si="3"/>
        <v>DONE</v>
      </c>
      <c r="Z133" s="25">
        <v>51639</v>
      </c>
      <c r="AA133" s="200">
        <v>46203</v>
      </c>
      <c r="AB133" s="25" t="str">
        <f t="shared" si="4"/>
        <v>DONE</v>
      </c>
      <c r="AC133" s="71"/>
      <c r="AD133" s="54" t="s">
        <v>2948</v>
      </c>
      <c r="AE133" s="76">
        <v>46203</v>
      </c>
      <c r="AF133" s="69" t="str">
        <f t="shared" si="5"/>
        <v>DONE</v>
      </c>
      <c r="AG133" s="69">
        <v>46208</v>
      </c>
      <c r="AH133" s="170"/>
      <c r="AI133" s="77" t="e">
        <f t="shared" ca="1" si="31"/>
        <v>#NAME?</v>
      </c>
      <c r="AJ133" s="80" t="str">
        <f t="array" ref="AJ133">IFERROR(INDEX('[1]Master Price'!$E:$E,MATCH(D133,'[1]Master Price'!$B:$B,0)),"0")</f>
        <v>0</v>
      </c>
      <c r="AK133" s="80">
        <f t="shared" si="7"/>
        <v>0</v>
      </c>
      <c r="AL133" s="82" t="str">
        <f t="shared" si="51"/>
        <v>0-day</v>
      </c>
      <c r="AM133" s="82" t="str">
        <f t="shared" si="9"/>
        <v>1-day</v>
      </c>
      <c r="AN133" s="82" t="str">
        <f t="shared" si="53"/>
        <v>0-day</v>
      </c>
      <c r="AO133" s="82" t="str">
        <f t="shared" si="54"/>
        <v>0-day</v>
      </c>
      <c r="AP133" s="82" t="str">
        <f t="shared" si="12"/>
        <v>0-day</v>
      </c>
      <c r="AQ133" s="82" t="str">
        <f t="shared" si="13"/>
        <v>0-day</v>
      </c>
      <c r="AR133" s="5"/>
      <c r="AS133" s="83">
        <f t="shared" si="14"/>
        <v>131</v>
      </c>
      <c r="AT133" s="85" t="str">
        <f t="shared" si="45"/>
        <v>GMIAMMIPT/2026/06/1649</v>
      </c>
      <c r="AU133" s="84" t="e">
        <f t="shared" ca="1" si="46"/>
        <v>#NAME?</v>
      </c>
      <c r="AV133" s="85" t="e">
        <f t="shared" ca="1" si="32"/>
        <v>#NAME?</v>
      </c>
      <c r="AW133" s="86" t="e">
        <f t="shared" ca="1" si="33"/>
        <v>#NAME?</v>
      </c>
      <c r="AX133" s="85" t="e">
        <f t="shared" ca="1" si="34"/>
        <v>#NAME?</v>
      </c>
      <c r="AY133" s="86">
        <f t="shared" si="35"/>
        <v>200001086300</v>
      </c>
      <c r="AZ133" s="171" t="e">
        <f t="shared" ca="1" si="48"/>
        <v>#NAME?</v>
      </c>
      <c r="BA133" s="85" t="e">
        <f t="shared" ca="1" si="49"/>
        <v>#NAME?</v>
      </c>
      <c r="BB133" s="85" t="e">
        <f t="shared" ca="1" si="50"/>
        <v>#NAME?</v>
      </c>
      <c r="BC133" s="90" t="e">
        <f t="shared" ca="1" si="39"/>
        <v>#NAME?</v>
      </c>
      <c r="BD133" s="90" t="e">
        <f t="shared" ca="1" si="40"/>
        <v>#NAME?</v>
      </c>
      <c r="BE133" s="85" t="e">
        <f t="shared" ca="1" si="41"/>
        <v>#NAME?</v>
      </c>
      <c r="BF133" s="22" t="e">
        <f t="shared" ca="1" si="42"/>
        <v>#NAME?</v>
      </c>
      <c r="BG133" s="22" t="e">
        <f t="shared" ca="1" si="43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0"/>
        <v>132</v>
      </c>
      <c r="B134" s="52">
        <v>46185</v>
      </c>
      <c r="C134" s="54" t="s">
        <v>2952</v>
      </c>
      <c r="D134" s="54" t="s">
        <v>177</v>
      </c>
      <c r="E134" s="56" t="s">
        <v>178</v>
      </c>
      <c r="F134" s="54">
        <v>1</v>
      </c>
      <c r="G134" s="54" t="s">
        <v>65</v>
      </c>
      <c r="H134" s="54" t="str">
        <f t="shared" si="1"/>
        <v>DONE</v>
      </c>
      <c r="I134" s="54" t="s">
        <v>2953</v>
      </c>
      <c r="J134" s="62" t="s">
        <v>73</v>
      </c>
      <c r="K134" s="62" t="s">
        <v>73</v>
      </c>
      <c r="L134" s="60">
        <v>11012</v>
      </c>
      <c r="M134" s="71"/>
      <c r="N134" s="54" t="s">
        <v>576</v>
      </c>
      <c r="O134" s="98" t="s">
        <v>91</v>
      </c>
      <c r="P134" s="64" t="s">
        <v>87</v>
      </c>
      <c r="Q134" s="64" t="s">
        <v>1596</v>
      </c>
      <c r="R134" s="204">
        <v>200001086295</v>
      </c>
      <c r="S134" s="205">
        <v>46197</v>
      </c>
      <c r="T134" s="66" t="str">
        <f t="shared" si="2"/>
        <v>DONE</v>
      </c>
      <c r="U134" s="205">
        <v>46198</v>
      </c>
      <c r="V134" s="71">
        <v>9200097083</v>
      </c>
      <c r="W134" s="71">
        <v>47590</v>
      </c>
      <c r="X134" s="169">
        <v>46203</v>
      </c>
      <c r="Y134" s="69" t="str">
        <f t="shared" si="3"/>
        <v>DONE</v>
      </c>
      <c r="Z134" s="25">
        <v>51617</v>
      </c>
      <c r="AA134" s="200">
        <v>46203</v>
      </c>
      <c r="AB134" s="25" t="str">
        <f t="shared" si="4"/>
        <v>DONE</v>
      </c>
      <c r="AC134" s="71"/>
      <c r="AD134" s="54" t="s">
        <v>2954</v>
      </c>
      <c r="AE134" s="76">
        <v>46203</v>
      </c>
      <c r="AF134" s="69" t="str">
        <f t="shared" si="5"/>
        <v>DONE</v>
      </c>
      <c r="AG134" s="69">
        <v>46208</v>
      </c>
      <c r="AH134" s="170"/>
      <c r="AI134" s="77" t="e">
        <f t="shared" ca="1" si="31"/>
        <v>#NAME?</v>
      </c>
      <c r="AJ134" s="80" t="str">
        <f t="array" ref="AJ134">IFERROR(INDEX('[1]Master Price'!$E:$E,MATCH(D134,'[1]Master Price'!$B:$B,0)),"0")</f>
        <v>0</v>
      </c>
      <c r="AK134" s="80">
        <f t="shared" si="7"/>
        <v>0</v>
      </c>
      <c r="AL134" s="82" t="str">
        <f t="shared" si="51"/>
        <v>0-day</v>
      </c>
      <c r="AM134" s="82" t="str">
        <f t="shared" si="9"/>
        <v>1-day</v>
      </c>
      <c r="AN134" s="82" t="str">
        <f t="shared" si="53"/>
        <v>0-day</v>
      </c>
      <c r="AO134" s="82" t="str">
        <f t="shared" si="54"/>
        <v>0-day</v>
      </c>
      <c r="AP134" s="82" t="str">
        <f t="shared" si="12"/>
        <v>0-day</v>
      </c>
      <c r="AQ134" s="82" t="str">
        <f t="shared" si="13"/>
        <v>0-day</v>
      </c>
      <c r="AR134" s="5"/>
      <c r="AS134" s="83">
        <f t="shared" si="14"/>
        <v>132</v>
      </c>
      <c r="AT134" s="85" t="str">
        <f t="shared" si="45"/>
        <v>GMIAMMIPT/2026/06/1650</v>
      </c>
      <c r="AU134" s="84" t="e">
        <f t="shared" ca="1" si="46"/>
        <v>#NAME?</v>
      </c>
      <c r="AV134" s="85" t="e">
        <f t="shared" ca="1" si="32"/>
        <v>#NAME?</v>
      </c>
      <c r="AW134" s="86" t="e">
        <f t="shared" ca="1" si="33"/>
        <v>#NAME?</v>
      </c>
      <c r="AX134" s="85" t="e">
        <f t="shared" ca="1" si="34"/>
        <v>#NAME?</v>
      </c>
      <c r="AY134" s="86">
        <f t="shared" si="35"/>
        <v>200001086295</v>
      </c>
      <c r="AZ134" s="171" t="e">
        <f t="shared" ca="1" si="48"/>
        <v>#NAME?</v>
      </c>
      <c r="BA134" s="85" t="e">
        <f t="shared" ca="1" si="49"/>
        <v>#NAME?</v>
      </c>
      <c r="BB134" s="85" t="e">
        <f t="shared" ca="1" si="50"/>
        <v>#NAME?</v>
      </c>
      <c r="BC134" s="90" t="e">
        <f t="shared" ca="1" si="39"/>
        <v>#NAME?</v>
      </c>
      <c r="BD134" s="90" t="e">
        <f t="shared" ca="1" si="40"/>
        <v>#NAME?</v>
      </c>
      <c r="BE134" s="85" t="e">
        <f t="shared" ca="1" si="41"/>
        <v>#NAME?</v>
      </c>
      <c r="BF134" s="22" t="e">
        <f t="shared" ca="1" si="42"/>
        <v>#NAME?</v>
      </c>
      <c r="BG134" s="22" t="e">
        <f t="shared" ca="1" si="43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0"/>
        <v>133</v>
      </c>
      <c r="B135" s="52">
        <v>46185</v>
      </c>
      <c r="C135" s="54" t="s">
        <v>2959</v>
      </c>
      <c r="D135" s="54" t="s">
        <v>292</v>
      </c>
      <c r="E135" s="56" t="s">
        <v>293</v>
      </c>
      <c r="F135" s="54">
        <v>1</v>
      </c>
      <c r="G135" s="54" t="s">
        <v>65</v>
      </c>
      <c r="H135" s="54" t="str">
        <f t="shared" si="1"/>
        <v>DONE</v>
      </c>
      <c r="I135" s="54" t="s">
        <v>1138</v>
      </c>
      <c r="J135" s="58" t="s">
        <v>180</v>
      </c>
      <c r="K135" s="58" t="s">
        <v>79</v>
      </c>
      <c r="L135" s="60">
        <v>27975</v>
      </c>
      <c r="M135" s="71"/>
      <c r="N135" s="54" t="s">
        <v>352</v>
      </c>
      <c r="O135" s="98" t="s">
        <v>91</v>
      </c>
      <c r="P135" s="64" t="s">
        <v>87</v>
      </c>
      <c r="Q135" s="64" t="s">
        <v>148</v>
      </c>
      <c r="R135" s="204">
        <v>200001086917</v>
      </c>
      <c r="S135" s="205">
        <v>46197</v>
      </c>
      <c r="T135" s="66" t="str">
        <f t="shared" si="2"/>
        <v>DONE</v>
      </c>
      <c r="U135" s="205">
        <v>46198</v>
      </c>
      <c r="V135" s="71">
        <v>9200097036</v>
      </c>
      <c r="W135" s="71">
        <v>47516</v>
      </c>
      <c r="X135" s="169">
        <v>46203</v>
      </c>
      <c r="Y135" s="69" t="str">
        <f t="shared" si="3"/>
        <v>DONE</v>
      </c>
      <c r="Z135" s="25">
        <v>51648</v>
      </c>
      <c r="AA135" s="200">
        <v>46203</v>
      </c>
      <c r="AB135" s="25" t="str">
        <f t="shared" si="4"/>
        <v>DONE</v>
      </c>
      <c r="AC135" s="71"/>
      <c r="AD135" s="54" t="s">
        <v>2961</v>
      </c>
      <c r="AE135" s="76">
        <v>46203</v>
      </c>
      <c r="AF135" s="69" t="str">
        <f t="shared" si="5"/>
        <v>DONE</v>
      </c>
      <c r="AG135" s="69">
        <v>46208</v>
      </c>
      <c r="AH135" s="170"/>
      <c r="AI135" s="77" t="e">
        <f t="shared" ca="1" si="31"/>
        <v>#NAME?</v>
      </c>
      <c r="AJ135" s="80" t="str">
        <f t="array" ref="AJ135">IFERROR(INDEX('[1]Master Price'!$E:$E,MATCH(D135,'[1]Master Price'!$B:$B,0)),"0")</f>
        <v>0</v>
      </c>
      <c r="AK135" s="80">
        <f t="shared" si="7"/>
        <v>0</v>
      </c>
      <c r="AL135" s="82" t="str">
        <f t="shared" si="51"/>
        <v>0-day</v>
      </c>
      <c r="AM135" s="82" t="str">
        <f t="shared" si="9"/>
        <v>1-day</v>
      </c>
      <c r="AN135" s="82" t="str">
        <f t="shared" si="53"/>
        <v>0-day</v>
      </c>
      <c r="AO135" s="82" t="str">
        <f t="shared" si="54"/>
        <v>0-day</v>
      </c>
      <c r="AP135" s="82" t="str">
        <f t="shared" si="12"/>
        <v>0-day</v>
      </c>
      <c r="AQ135" s="82" t="str">
        <f t="shared" si="13"/>
        <v>0-day</v>
      </c>
      <c r="AR135" s="5"/>
      <c r="AS135" s="83">
        <f t="shared" si="14"/>
        <v>133</v>
      </c>
      <c r="AT135" s="85" t="str">
        <f t="shared" si="45"/>
        <v>GMIAMMIPT/2026/06/1651</v>
      </c>
      <c r="AU135" s="84" t="e">
        <f t="shared" ca="1" si="46"/>
        <v>#NAME?</v>
      </c>
      <c r="AV135" s="85" t="e">
        <f t="shared" ca="1" si="32"/>
        <v>#NAME?</v>
      </c>
      <c r="AW135" s="86" t="e">
        <f t="shared" ca="1" si="33"/>
        <v>#NAME?</v>
      </c>
      <c r="AX135" s="85" t="e">
        <f t="shared" ca="1" si="34"/>
        <v>#NAME?</v>
      </c>
      <c r="AY135" s="86">
        <f t="shared" si="35"/>
        <v>200001086917</v>
      </c>
      <c r="AZ135" s="171" t="e">
        <f t="shared" ca="1" si="48"/>
        <v>#NAME?</v>
      </c>
      <c r="BA135" s="85" t="e">
        <f t="shared" ca="1" si="49"/>
        <v>#NAME?</v>
      </c>
      <c r="BB135" s="85" t="e">
        <f t="shared" ca="1" si="50"/>
        <v>#NAME?</v>
      </c>
      <c r="BC135" s="90" t="e">
        <f t="shared" ca="1" si="39"/>
        <v>#NAME?</v>
      </c>
      <c r="BD135" s="90" t="e">
        <f t="shared" ca="1" si="40"/>
        <v>#NAME?</v>
      </c>
      <c r="BE135" s="85" t="e">
        <f t="shared" ca="1" si="41"/>
        <v>#NAME?</v>
      </c>
      <c r="BF135" s="22" t="e">
        <f t="shared" ca="1" si="42"/>
        <v>#NAME?</v>
      </c>
      <c r="BG135" s="22" t="e">
        <f t="shared" ca="1" si="43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0"/>
        <v>134</v>
      </c>
      <c r="B136" s="52">
        <v>46185</v>
      </c>
      <c r="C136" s="54" t="s">
        <v>2959</v>
      </c>
      <c r="D136" s="54" t="s">
        <v>251</v>
      </c>
      <c r="E136" s="56" t="s">
        <v>116</v>
      </c>
      <c r="F136" s="54">
        <v>1</v>
      </c>
      <c r="G136" s="54" t="s">
        <v>65</v>
      </c>
      <c r="H136" s="54" t="str">
        <f t="shared" si="1"/>
        <v>DONE</v>
      </c>
      <c r="I136" s="54" t="s">
        <v>1138</v>
      </c>
      <c r="J136" s="58" t="s">
        <v>180</v>
      </c>
      <c r="K136" s="58" t="s">
        <v>79</v>
      </c>
      <c r="L136" s="60">
        <v>27975</v>
      </c>
      <c r="M136" s="71"/>
      <c r="N136" s="54" t="s">
        <v>352</v>
      </c>
      <c r="O136" s="98" t="s">
        <v>91</v>
      </c>
      <c r="P136" s="64" t="s">
        <v>87</v>
      </c>
      <c r="Q136" s="64" t="s">
        <v>148</v>
      </c>
      <c r="R136" s="204">
        <v>200001086917</v>
      </c>
      <c r="S136" s="205">
        <v>46197</v>
      </c>
      <c r="T136" s="66" t="str">
        <f t="shared" si="2"/>
        <v>DONE</v>
      </c>
      <c r="U136" s="205">
        <v>46198</v>
      </c>
      <c r="V136" s="71">
        <v>9200097036</v>
      </c>
      <c r="W136" s="71">
        <v>47516</v>
      </c>
      <c r="X136" s="169">
        <v>46203</v>
      </c>
      <c r="Y136" s="69" t="str">
        <f t="shared" si="3"/>
        <v>DONE</v>
      </c>
      <c r="Z136" s="25">
        <v>51648</v>
      </c>
      <c r="AA136" s="200">
        <v>46203</v>
      </c>
      <c r="AB136" s="25" t="str">
        <f t="shared" si="4"/>
        <v>DONE</v>
      </c>
      <c r="AC136" s="71"/>
      <c r="AD136" s="54" t="s">
        <v>2961</v>
      </c>
      <c r="AE136" s="76">
        <v>46203</v>
      </c>
      <c r="AF136" s="69" t="str">
        <f t="shared" si="5"/>
        <v>DONE</v>
      </c>
      <c r="AG136" s="69">
        <v>46208</v>
      </c>
      <c r="AH136" s="170"/>
      <c r="AI136" s="77" t="e">
        <f t="shared" ca="1" si="31"/>
        <v>#NAME?</v>
      </c>
      <c r="AJ136" s="80" t="str">
        <f t="array" ref="AJ136">IFERROR(INDEX('[1]Master Price'!$E:$E,MATCH(D136,'[1]Master Price'!$B:$B,0)),"0")</f>
        <v>0</v>
      </c>
      <c r="AK136" s="80">
        <f t="shared" si="7"/>
        <v>0</v>
      </c>
      <c r="AL136" s="82" t="str">
        <f t="shared" si="51"/>
        <v>0-day</v>
      </c>
      <c r="AM136" s="82" t="str">
        <f t="shared" si="9"/>
        <v>1-day</v>
      </c>
      <c r="AN136" s="82" t="str">
        <f t="shared" si="53"/>
        <v>0-day</v>
      </c>
      <c r="AO136" s="82" t="str">
        <f t="shared" si="54"/>
        <v>0-day</v>
      </c>
      <c r="AP136" s="82" t="str">
        <f t="shared" si="12"/>
        <v>0-day</v>
      </c>
      <c r="AQ136" s="82" t="str">
        <f t="shared" si="13"/>
        <v>0-day</v>
      </c>
      <c r="AR136" s="5"/>
      <c r="AS136" s="83">
        <f t="shared" si="14"/>
        <v>134</v>
      </c>
      <c r="AT136" s="85" t="str">
        <f t="shared" si="45"/>
        <v>GMIAMMIPT/2026/06/1651</v>
      </c>
      <c r="AU136" s="84" t="e">
        <f t="shared" ca="1" si="46"/>
        <v>#NAME?</v>
      </c>
      <c r="AV136" s="85" t="e">
        <f t="shared" ca="1" si="32"/>
        <v>#NAME?</v>
      </c>
      <c r="AW136" s="86" t="e">
        <f t="shared" ca="1" si="33"/>
        <v>#NAME?</v>
      </c>
      <c r="AX136" s="85" t="e">
        <f t="shared" ca="1" si="34"/>
        <v>#NAME?</v>
      </c>
      <c r="AY136" s="86">
        <f t="shared" si="35"/>
        <v>200001086917</v>
      </c>
      <c r="AZ136" s="171" t="e">
        <f t="shared" ca="1" si="48"/>
        <v>#NAME?</v>
      </c>
      <c r="BA136" s="85" t="e">
        <f t="shared" ca="1" si="49"/>
        <v>#NAME?</v>
      </c>
      <c r="BB136" s="85" t="e">
        <f t="shared" ca="1" si="50"/>
        <v>#NAME?</v>
      </c>
      <c r="BC136" s="90" t="e">
        <f t="shared" ca="1" si="39"/>
        <v>#NAME?</v>
      </c>
      <c r="BD136" s="90" t="e">
        <f t="shared" ca="1" si="40"/>
        <v>#NAME?</v>
      </c>
      <c r="BE136" s="85" t="e">
        <f t="shared" ca="1" si="41"/>
        <v>#NAME?</v>
      </c>
      <c r="BF136" s="22" t="e">
        <f t="shared" ca="1" si="42"/>
        <v>#NAME?</v>
      </c>
      <c r="BG136" s="22" t="e">
        <f t="shared" ca="1" si="43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0"/>
        <v>135</v>
      </c>
      <c r="B137" s="52">
        <v>46185</v>
      </c>
      <c r="C137" s="54" t="s">
        <v>2959</v>
      </c>
      <c r="D137" s="54" t="s">
        <v>959</v>
      </c>
      <c r="E137" s="56" t="s">
        <v>960</v>
      </c>
      <c r="F137" s="54">
        <v>1</v>
      </c>
      <c r="G137" s="54" t="s">
        <v>65</v>
      </c>
      <c r="H137" s="54" t="str">
        <f t="shared" si="1"/>
        <v>DONE</v>
      </c>
      <c r="I137" s="54" t="s">
        <v>1138</v>
      </c>
      <c r="J137" s="58" t="s">
        <v>180</v>
      </c>
      <c r="K137" s="58" t="s">
        <v>79</v>
      </c>
      <c r="L137" s="60">
        <v>27975</v>
      </c>
      <c r="M137" s="71"/>
      <c r="N137" s="54" t="s">
        <v>352</v>
      </c>
      <c r="O137" s="98" t="s">
        <v>91</v>
      </c>
      <c r="P137" s="64" t="s">
        <v>87</v>
      </c>
      <c r="Q137" s="64" t="s">
        <v>148</v>
      </c>
      <c r="R137" s="204">
        <v>200001086917</v>
      </c>
      <c r="S137" s="205">
        <v>46197</v>
      </c>
      <c r="T137" s="66" t="str">
        <f t="shared" si="2"/>
        <v>DONE</v>
      </c>
      <c r="U137" s="205">
        <v>46198</v>
      </c>
      <c r="V137" s="71">
        <v>9200097036</v>
      </c>
      <c r="W137" s="71">
        <v>47516</v>
      </c>
      <c r="X137" s="169">
        <v>46203</v>
      </c>
      <c r="Y137" s="69" t="str">
        <f t="shared" si="3"/>
        <v>DONE</v>
      </c>
      <c r="Z137" s="25">
        <v>51648</v>
      </c>
      <c r="AA137" s="200">
        <v>46203</v>
      </c>
      <c r="AB137" s="25" t="str">
        <f t="shared" si="4"/>
        <v>DONE</v>
      </c>
      <c r="AC137" s="71"/>
      <c r="AD137" s="54" t="s">
        <v>2961</v>
      </c>
      <c r="AE137" s="76">
        <v>46203</v>
      </c>
      <c r="AF137" s="69" t="str">
        <f t="shared" si="5"/>
        <v>DONE</v>
      </c>
      <c r="AG137" s="69">
        <v>46208</v>
      </c>
      <c r="AH137" s="170"/>
      <c r="AI137" s="77" t="e">
        <f t="shared" ca="1" si="31"/>
        <v>#NAME?</v>
      </c>
      <c r="AJ137" s="80" t="str">
        <f t="array" ref="AJ137">IFERROR(INDEX('[1]Master Price'!$E:$E,MATCH(D137,'[1]Master Price'!$B:$B,0)),"0")</f>
        <v>0</v>
      </c>
      <c r="AK137" s="80">
        <f t="shared" si="7"/>
        <v>0</v>
      </c>
      <c r="AL137" s="82" t="str">
        <f t="shared" si="51"/>
        <v>0-day</v>
      </c>
      <c r="AM137" s="82" t="str">
        <f t="shared" si="9"/>
        <v>1-day</v>
      </c>
      <c r="AN137" s="82" t="str">
        <f t="shared" si="53"/>
        <v>0-day</v>
      </c>
      <c r="AO137" s="82" t="str">
        <f t="shared" si="54"/>
        <v>0-day</v>
      </c>
      <c r="AP137" s="82" t="str">
        <f t="shared" si="12"/>
        <v>0-day</v>
      </c>
      <c r="AQ137" s="82" t="str">
        <f t="shared" si="13"/>
        <v>0-day</v>
      </c>
      <c r="AR137" s="5"/>
      <c r="AS137" s="83">
        <f t="shared" si="14"/>
        <v>135</v>
      </c>
      <c r="AT137" s="85" t="str">
        <f t="shared" si="45"/>
        <v>GMIAMMIPT/2026/06/1651</v>
      </c>
      <c r="AU137" s="84" t="e">
        <f t="shared" ca="1" si="46"/>
        <v>#NAME?</v>
      </c>
      <c r="AV137" s="85" t="e">
        <f t="shared" ca="1" si="32"/>
        <v>#NAME?</v>
      </c>
      <c r="AW137" s="86" t="e">
        <f t="shared" ca="1" si="33"/>
        <v>#NAME?</v>
      </c>
      <c r="AX137" s="85" t="e">
        <f t="shared" ca="1" si="34"/>
        <v>#NAME?</v>
      </c>
      <c r="AY137" s="86">
        <f t="shared" si="35"/>
        <v>200001086917</v>
      </c>
      <c r="AZ137" s="171" t="e">
        <f t="shared" ca="1" si="48"/>
        <v>#NAME?</v>
      </c>
      <c r="BA137" s="85" t="e">
        <f t="shared" ca="1" si="49"/>
        <v>#NAME?</v>
      </c>
      <c r="BB137" s="85" t="e">
        <f t="shared" ca="1" si="50"/>
        <v>#NAME?</v>
      </c>
      <c r="BC137" s="90" t="e">
        <f t="shared" ca="1" si="39"/>
        <v>#NAME?</v>
      </c>
      <c r="BD137" s="90" t="e">
        <f t="shared" ca="1" si="40"/>
        <v>#NAME?</v>
      </c>
      <c r="BE137" s="85" t="e">
        <f t="shared" ca="1" si="41"/>
        <v>#NAME?</v>
      </c>
      <c r="BF137" s="22" t="e">
        <f t="shared" ca="1" si="42"/>
        <v>#NAME?</v>
      </c>
      <c r="BG137" s="22" t="e">
        <f t="shared" ca="1" si="43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0"/>
        <v>136</v>
      </c>
      <c r="B138" s="52">
        <v>46185</v>
      </c>
      <c r="C138" s="54" t="s">
        <v>2959</v>
      </c>
      <c r="D138" s="54" t="s">
        <v>257</v>
      </c>
      <c r="E138" s="56" t="s">
        <v>258</v>
      </c>
      <c r="F138" s="54">
        <v>1</v>
      </c>
      <c r="G138" s="54" t="s">
        <v>65</v>
      </c>
      <c r="H138" s="54" t="str">
        <f t="shared" si="1"/>
        <v>DONE</v>
      </c>
      <c r="I138" s="54" t="s">
        <v>1138</v>
      </c>
      <c r="J138" s="58" t="s">
        <v>180</v>
      </c>
      <c r="K138" s="58" t="s">
        <v>79</v>
      </c>
      <c r="L138" s="60">
        <v>27975</v>
      </c>
      <c r="M138" s="71"/>
      <c r="N138" s="54" t="s">
        <v>352</v>
      </c>
      <c r="O138" s="98" t="s">
        <v>91</v>
      </c>
      <c r="P138" s="64" t="s">
        <v>87</v>
      </c>
      <c r="Q138" s="64" t="s">
        <v>148</v>
      </c>
      <c r="R138" s="204">
        <v>200001086917</v>
      </c>
      <c r="S138" s="205">
        <v>46197</v>
      </c>
      <c r="T138" s="66" t="str">
        <f t="shared" si="2"/>
        <v>DONE</v>
      </c>
      <c r="U138" s="205">
        <v>46198</v>
      </c>
      <c r="V138" s="71">
        <v>9200097036</v>
      </c>
      <c r="W138" s="71">
        <v>47516</v>
      </c>
      <c r="X138" s="169">
        <v>46203</v>
      </c>
      <c r="Y138" s="69" t="str">
        <f t="shared" si="3"/>
        <v>DONE</v>
      </c>
      <c r="Z138" s="25">
        <v>51648</v>
      </c>
      <c r="AA138" s="200">
        <v>46203</v>
      </c>
      <c r="AB138" s="25" t="str">
        <f t="shared" si="4"/>
        <v>DONE</v>
      </c>
      <c r="AC138" s="71"/>
      <c r="AD138" s="54" t="s">
        <v>2961</v>
      </c>
      <c r="AE138" s="76">
        <v>46203</v>
      </c>
      <c r="AF138" s="69" t="str">
        <f t="shared" si="5"/>
        <v>DONE</v>
      </c>
      <c r="AG138" s="69">
        <v>46208</v>
      </c>
      <c r="AH138" s="170"/>
      <c r="AI138" s="77" t="e">
        <f t="shared" ca="1" si="31"/>
        <v>#NAME?</v>
      </c>
      <c r="AJ138" s="80" t="str">
        <f t="array" ref="AJ138">IFERROR(INDEX('[1]Master Price'!$E:$E,MATCH(D138,'[1]Master Price'!$B:$B,0)),"0")</f>
        <v>0</v>
      </c>
      <c r="AK138" s="80">
        <f t="shared" si="7"/>
        <v>0</v>
      </c>
      <c r="AL138" s="82" t="str">
        <f t="shared" si="51"/>
        <v>0-day</v>
      </c>
      <c r="AM138" s="82" t="str">
        <f t="shared" si="9"/>
        <v>1-day</v>
      </c>
      <c r="AN138" s="82" t="str">
        <f t="shared" si="53"/>
        <v>0-day</v>
      </c>
      <c r="AO138" s="82" t="str">
        <f t="shared" si="54"/>
        <v>0-day</v>
      </c>
      <c r="AP138" s="82" t="str">
        <f t="shared" si="12"/>
        <v>0-day</v>
      </c>
      <c r="AQ138" s="82" t="str">
        <f t="shared" si="13"/>
        <v>0-day</v>
      </c>
      <c r="AR138" s="5"/>
      <c r="AS138" s="83">
        <f t="shared" si="14"/>
        <v>136</v>
      </c>
      <c r="AT138" s="85" t="str">
        <f t="shared" si="45"/>
        <v>GMIAMMIPT/2026/06/1651</v>
      </c>
      <c r="AU138" s="84" t="e">
        <f t="shared" ca="1" si="46"/>
        <v>#NAME?</v>
      </c>
      <c r="AV138" s="85" t="e">
        <f t="shared" ca="1" si="32"/>
        <v>#NAME?</v>
      </c>
      <c r="AW138" s="86" t="e">
        <f t="shared" ca="1" si="33"/>
        <v>#NAME?</v>
      </c>
      <c r="AX138" s="85" t="e">
        <f t="shared" ca="1" si="34"/>
        <v>#NAME?</v>
      </c>
      <c r="AY138" s="86">
        <f t="shared" si="35"/>
        <v>200001086917</v>
      </c>
      <c r="AZ138" s="171" t="e">
        <f t="shared" ca="1" si="48"/>
        <v>#NAME?</v>
      </c>
      <c r="BA138" s="85" t="e">
        <f t="shared" ca="1" si="49"/>
        <v>#NAME?</v>
      </c>
      <c r="BB138" s="85" t="e">
        <f t="shared" ca="1" si="50"/>
        <v>#NAME?</v>
      </c>
      <c r="BC138" s="90" t="e">
        <f t="shared" ca="1" si="39"/>
        <v>#NAME?</v>
      </c>
      <c r="BD138" s="90" t="e">
        <f t="shared" ca="1" si="40"/>
        <v>#NAME?</v>
      </c>
      <c r="BE138" s="85" t="e">
        <f t="shared" ca="1" si="41"/>
        <v>#NAME?</v>
      </c>
      <c r="BF138" s="22" t="e">
        <f t="shared" ca="1" si="42"/>
        <v>#NAME?</v>
      </c>
      <c r="BG138" s="22" t="e">
        <f t="shared" ca="1" si="43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0"/>
        <v>137</v>
      </c>
      <c r="B139" s="52">
        <v>46186</v>
      </c>
      <c r="C139" s="54" t="s">
        <v>2977</v>
      </c>
      <c r="D139" s="54" t="s">
        <v>212</v>
      </c>
      <c r="E139" s="56" t="s">
        <v>213</v>
      </c>
      <c r="F139" s="54">
        <v>1</v>
      </c>
      <c r="G139" s="54" t="s">
        <v>65</v>
      </c>
      <c r="H139" s="54" t="str">
        <f t="shared" si="1"/>
        <v>DONE</v>
      </c>
      <c r="I139" s="54" t="s">
        <v>2744</v>
      </c>
      <c r="J139" s="58" t="s">
        <v>180</v>
      </c>
      <c r="K139" s="58" t="s">
        <v>79</v>
      </c>
      <c r="L139" s="60">
        <v>8013</v>
      </c>
      <c r="M139" s="71"/>
      <c r="N139" s="54" t="s">
        <v>352</v>
      </c>
      <c r="O139" s="98" t="s">
        <v>91</v>
      </c>
      <c r="P139" s="64" t="s">
        <v>87</v>
      </c>
      <c r="Q139" s="64" t="s">
        <v>301</v>
      </c>
      <c r="R139" s="204">
        <v>200001086919</v>
      </c>
      <c r="S139" s="205">
        <v>46197</v>
      </c>
      <c r="T139" s="66" t="str">
        <f t="shared" si="2"/>
        <v>DONE</v>
      </c>
      <c r="U139" s="205">
        <v>46198</v>
      </c>
      <c r="V139" s="71">
        <v>9200097018</v>
      </c>
      <c r="W139" s="71">
        <v>47672</v>
      </c>
      <c r="X139" s="169">
        <v>46203</v>
      </c>
      <c r="Y139" s="69" t="str">
        <f t="shared" si="3"/>
        <v>DONE</v>
      </c>
      <c r="Z139" s="25">
        <v>51793</v>
      </c>
      <c r="AA139" s="200">
        <v>46203</v>
      </c>
      <c r="AB139" s="25" t="str">
        <f t="shared" si="4"/>
        <v>DONE</v>
      </c>
      <c r="AC139" s="71"/>
      <c r="AD139" s="54" t="s">
        <v>2978</v>
      </c>
      <c r="AE139" s="76">
        <v>46203</v>
      </c>
      <c r="AF139" s="69" t="str">
        <f t="shared" si="5"/>
        <v>DONE</v>
      </c>
      <c r="AG139" s="69">
        <v>46209</v>
      </c>
      <c r="AH139" s="170"/>
      <c r="AI139" s="77" t="e">
        <f t="shared" ca="1" si="31"/>
        <v>#NAME?</v>
      </c>
      <c r="AJ139" s="80" t="str">
        <f t="array" ref="AJ139">IFERROR(INDEX('[1]Master Price'!$E:$E,MATCH(D139,'[1]Master Price'!$B:$B,0)),"0")</f>
        <v>0</v>
      </c>
      <c r="AK139" s="80">
        <f t="shared" si="7"/>
        <v>0</v>
      </c>
      <c r="AL139" s="82" t="str">
        <f t="shared" si="51"/>
        <v>0-day</v>
      </c>
      <c r="AM139" s="82" t="str">
        <f t="shared" si="9"/>
        <v>1-day</v>
      </c>
      <c r="AN139" s="82" t="str">
        <f t="shared" si="53"/>
        <v>0-day</v>
      </c>
      <c r="AO139" s="82" t="str">
        <f t="shared" si="54"/>
        <v>0-day</v>
      </c>
      <c r="AP139" s="82" t="str">
        <f t="shared" si="12"/>
        <v>0-day</v>
      </c>
      <c r="AQ139" s="82" t="str">
        <f t="shared" si="13"/>
        <v>0-day</v>
      </c>
      <c r="AR139" s="5"/>
      <c r="AS139" s="83">
        <f t="shared" si="14"/>
        <v>137</v>
      </c>
      <c r="AT139" s="85" t="str">
        <f t="shared" si="45"/>
        <v>GMIAMMIPT/2026/06/1652</v>
      </c>
      <c r="AU139" s="84" t="e">
        <f t="shared" ca="1" si="46"/>
        <v>#NAME?</v>
      </c>
      <c r="AV139" s="85" t="e">
        <f t="shared" ca="1" si="32"/>
        <v>#NAME?</v>
      </c>
      <c r="AW139" s="86" t="e">
        <f t="shared" ca="1" si="33"/>
        <v>#NAME?</v>
      </c>
      <c r="AX139" s="85" t="e">
        <f t="shared" ca="1" si="34"/>
        <v>#NAME?</v>
      </c>
      <c r="AY139" s="86">
        <f t="shared" si="35"/>
        <v>200001086919</v>
      </c>
      <c r="AZ139" s="171" t="e">
        <f t="shared" ca="1" si="48"/>
        <v>#NAME?</v>
      </c>
      <c r="BA139" s="85" t="e">
        <f t="shared" ca="1" si="49"/>
        <v>#NAME?</v>
      </c>
      <c r="BB139" s="85" t="e">
        <f t="shared" ca="1" si="50"/>
        <v>#NAME?</v>
      </c>
      <c r="BC139" s="90" t="e">
        <f t="shared" ca="1" si="39"/>
        <v>#NAME?</v>
      </c>
      <c r="BD139" s="90" t="e">
        <f t="shared" ca="1" si="40"/>
        <v>#NAME?</v>
      </c>
      <c r="BE139" s="85" t="e">
        <f t="shared" ca="1" si="41"/>
        <v>#NAME?</v>
      </c>
      <c r="BF139" s="22" t="e">
        <f t="shared" ca="1" si="42"/>
        <v>#NAME?</v>
      </c>
      <c r="BG139" s="22" t="e">
        <f t="shared" ca="1" si="43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0"/>
        <v>138</v>
      </c>
      <c r="B140" s="52">
        <v>46186</v>
      </c>
      <c r="C140" s="54" t="s">
        <v>2977</v>
      </c>
      <c r="D140" s="54" t="s">
        <v>1381</v>
      </c>
      <c r="E140" s="56" t="s">
        <v>1382</v>
      </c>
      <c r="F140" s="54">
        <v>1</v>
      </c>
      <c r="G140" s="54" t="s">
        <v>65</v>
      </c>
      <c r="H140" s="54" t="str">
        <f t="shared" si="1"/>
        <v>DONE</v>
      </c>
      <c r="I140" s="54" t="s">
        <v>2744</v>
      </c>
      <c r="J140" s="58" t="s">
        <v>180</v>
      </c>
      <c r="K140" s="58" t="s">
        <v>79</v>
      </c>
      <c r="L140" s="60">
        <v>8013</v>
      </c>
      <c r="M140" s="71"/>
      <c r="N140" s="54" t="s">
        <v>352</v>
      </c>
      <c r="O140" s="98" t="s">
        <v>91</v>
      </c>
      <c r="P140" s="64" t="s">
        <v>87</v>
      </c>
      <c r="Q140" s="64" t="s">
        <v>301</v>
      </c>
      <c r="R140" s="204">
        <v>200001086919</v>
      </c>
      <c r="S140" s="205">
        <v>46197</v>
      </c>
      <c r="T140" s="66" t="str">
        <f t="shared" si="2"/>
        <v>DONE</v>
      </c>
      <c r="U140" s="205">
        <v>46198</v>
      </c>
      <c r="V140" s="71">
        <v>9200097018</v>
      </c>
      <c r="W140" s="71">
        <v>47672</v>
      </c>
      <c r="X140" s="169">
        <v>46203</v>
      </c>
      <c r="Y140" s="69" t="str">
        <f t="shared" si="3"/>
        <v>DONE</v>
      </c>
      <c r="Z140" s="25">
        <v>51793</v>
      </c>
      <c r="AA140" s="200">
        <v>46203</v>
      </c>
      <c r="AB140" s="25" t="str">
        <f t="shared" si="4"/>
        <v>DONE</v>
      </c>
      <c r="AC140" s="71"/>
      <c r="AD140" s="54" t="s">
        <v>2978</v>
      </c>
      <c r="AE140" s="76">
        <v>46203</v>
      </c>
      <c r="AF140" s="69" t="str">
        <f t="shared" si="5"/>
        <v>DONE</v>
      </c>
      <c r="AG140" s="69">
        <v>46209</v>
      </c>
      <c r="AH140" s="170"/>
      <c r="AI140" s="77" t="e">
        <f t="shared" ca="1" si="31"/>
        <v>#NAME?</v>
      </c>
      <c r="AJ140" s="80" t="str">
        <f t="array" ref="AJ140">IFERROR(INDEX('[1]Master Price'!$E:$E,MATCH(D140,'[1]Master Price'!$B:$B,0)),"0")</f>
        <v>0</v>
      </c>
      <c r="AK140" s="80">
        <f t="shared" si="7"/>
        <v>0</v>
      </c>
      <c r="AL140" s="82" t="str">
        <f t="shared" si="51"/>
        <v>0-day</v>
      </c>
      <c r="AM140" s="82" t="str">
        <f t="shared" si="9"/>
        <v>1-day</v>
      </c>
      <c r="AN140" s="82" t="str">
        <f t="shared" si="53"/>
        <v>0-day</v>
      </c>
      <c r="AO140" s="82" t="str">
        <f t="shared" si="54"/>
        <v>0-day</v>
      </c>
      <c r="AP140" s="82" t="str">
        <f t="shared" si="12"/>
        <v>0-day</v>
      </c>
      <c r="AQ140" s="82" t="str">
        <f t="shared" si="13"/>
        <v>0-day</v>
      </c>
      <c r="AR140" s="5"/>
      <c r="AS140" s="83">
        <f t="shared" si="14"/>
        <v>138</v>
      </c>
      <c r="AT140" s="85" t="str">
        <f t="shared" si="45"/>
        <v>GMIAMMIPT/2026/06/1652</v>
      </c>
      <c r="AU140" s="84" t="e">
        <f t="shared" ca="1" si="46"/>
        <v>#NAME?</v>
      </c>
      <c r="AV140" s="85" t="e">
        <f t="shared" ca="1" si="32"/>
        <v>#NAME?</v>
      </c>
      <c r="AW140" s="86" t="e">
        <f t="shared" ca="1" si="33"/>
        <v>#NAME?</v>
      </c>
      <c r="AX140" s="85" t="e">
        <f t="shared" ca="1" si="34"/>
        <v>#NAME?</v>
      </c>
      <c r="AY140" s="86">
        <f t="shared" si="35"/>
        <v>200001086919</v>
      </c>
      <c r="AZ140" s="171" t="e">
        <f t="shared" ca="1" si="48"/>
        <v>#NAME?</v>
      </c>
      <c r="BA140" s="85" t="e">
        <f t="shared" ca="1" si="49"/>
        <v>#NAME?</v>
      </c>
      <c r="BB140" s="85" t="e">
        <f t="shared" ca="1" si="50"/>
        <v>#NAME?</v>
      </c>
      <c r="BC140" s="90" t="e">
        <f t="shared" ca="1" si="39"/>
        <v>#NAME?</v>
      </c>
      <c r="BD140" s="90" t="e">
        <f t="shared" ca="1" si="40"/>
        <v>#NAME?</v>
      </c>
      <c r="BE140" s="85" t="e">
        <f t="shared" ca="1" si="41"/>
        <v>#NAME?</v>
      </c>
      <c r="BF140" s="22" t="e">
        <f t="shared" ca="1" si="42"/>
        <v>#NAME?</v>
      </c>
      <c r="BG140" s="22" t="e">
        <f t="shared" ca="1" si="43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0"/>
        <v>139</v>
      </c>
      <c r="B141" s="52">
        <v>46186</v>
      </c>
      <c r="C141" s="54" t="s">
        <v>2977</v>
      </c>
      <c r="D141" s="54" t="s">
        <v>67</v>
      </c>
      <c r="E141" s="56" t="s">
        <v>69</v>
      </c>
      <c r="F141" s="54">
        <v>1</v>
      </c>
      <c r="G141" s="54" t="s">
        <v>65</v>
      </c>
      <c r="H141" s="54" t="str">
        <f t="shared" si="1"/>
        <v>DONE</v>
      </c>
      <c r="I141" s="54" t="s">
        <v>2744</v>
      </c>
      <c r="J141" s="58" t="s">
        <v>180</v>
      </c>
      <c r="K141" s="58" t="s">
        <v>79</v>
      </c>
      <c r="L141" s="60">
        <v>8013</v>
      </c>
      <c r="M141" s="71"/>
      <c r="N141" s="54" t="s">
        <v>352</v>
      </c>
      <c r="O141" s="98" t="s">
        <v>91</v>
      </c>
      <c r="P141" s="64" t="s">
        <v>87</v>
      </c>
      <c r="Q141" s="64" t="s">
        <v>301</v>
      </c>
      <c r="R141" s="204">
        <v>200001086919</v>
      </c>
      <c r="S141" s="205">
        <v>46197</v>
      </c>
      <c r="T141" s="66" t="str">
        <f t="shared" si="2"/>
        <v>DONE</v>
      </c>
      <c r="U141" s="205">
        <v>46198</v>
      </c>
      <c r="V141" s="71">
        <v>9200097018</v>
      </c>
      <c r="W141" s="71">
        <v>47672</v>
      </c>
      <c r="X141" s="169">
        <v>46203</v>
      </c>
      <c r="Y141" s="69" t="str">
        <f t="shared" si="3"/>
        <v>DONE</v>
      </c>
      <c r="Z141" s="25">
        <v>51793</v>
      </c>
      <c r="AA141" s="200">
        <v>46203</v>
      </c>
      <c r="AB141" s="25" t="str">
        <f t="shared" si="4"/>
        <v>DONE</v>
      </c>
      <c r="AC141" s="71"/>
      <c r="AD141" s="54" t="s">
        <v>2978</v>
      </c>
      <c r="AE141" s="76">
        <v>46203</v>
      </c>
      <c r="AF141" s="69" t="str">
        <f t="shared" si="5"/>
        <v>DONE</v>
      </c>
      <c r="AG141" s="69">
        <v>46209</v>
      </c>
      <c r="AH141" s="170"/>
      <c r="AI141" s="77" t="e">
        <f t="shared" ca="1" si="31"/>
        <v>#NAME?</v>
      </c>
      <c r="AJ141" s="80" t="str">
        <f t="array" ref="AJ141">IFERROR(INDEX('[1]Master Price'!$E:$E,MATCH(D141,'[1]Master Price'!$B:$B,0)),"0")</f>
        <v>0</v>
      </c>
      <c r="AK141" s="80">
        <f t="shared" si="7"/>
        <v>0</v>
      </c>
      <c r="AL141" s="82" t="str">
        <f t="shared" si="51"/>
        <v>0-day</v>
      </c>
      <c r="AM141" s="82" t="str">
        <f t="shared" si="9"/>
        <v>1-day</v>
      </c>
      <c r="AN141" s="82" t="str">
        <f t="shared" si="53"/>
        <v>0-day</v>
      </c>
      <c r="AO141" s="82" t="str">
        <f t="shared" si="54"/>
        <v>0-day</v>
      </c>
      <c r="AP141" s="82" t="str">
        <f t="shared" si="12"/>
        <v>0-day</v>
      </c>
      <c r="AQ141" s="82" t="str">
        <f t="shared" si="13"/>
        <v>0-day</v>
      </c>
      <c r="AR141" s="5"/>
      <c r="AS141" s="83">
        <f t="shared" si="14"/>
        <v>139</v>
      </c>
      <c r="AT141" s="85" t="str">
        <f t="shared" si="45"/>
        <v>GMIAMMIPT/2026/06/1652</v>
      </c>
      <c r="AU141" s="84" t="e">
        <f t="shared" ca="1" si="46"/>
        <v>#NAME?</v>
      </c>
      <c r="AV141" s="85" t="e">
        <f t="shared" ca="1" si="32"/>
        <v>#NAME?</v>
      </c>
      <c r="AW141" s="86" t="e">
        <f t="shared" ca="1" si="33"/>
        <v>#NAME?</v>
      </c>
      <c r="AX141" s="85" t="e">
        <f t="shared" ca="1" si="34"/>
        <v>#NAME?</v>
      </c>
      <c r="AY141" s="86">
        <f t="shared" si="35"/>
        <v>200001086919</v>
      </c>
      <c r="AZ141" s="171" t="e">
        <f t="shared" ca="1" si="48"/>
        <v>#NAME?</v>
      </c>
      <c r="BA141" s="85" t="e">
        <f t="shared" ca="1" si="49"/>
        <v>#NAME?</v>
      </c>
      <c r="BB141" s="85" t="e">
        <f t="shared" ca="1" si="50"/>
        <v>#NAME?</v>
      </c>
      <c r="BC141" s="90" t="e">
        <f t="shared" ca="1" si="39"/>
        <v>#NAME?</v>
      </c>
      <c r="BD141" s="90" t="e">
        <f t="shared" ca="1" si="40"/>
        <v>#NAME?</v>
      </c>
      <c r="BE141" s="85" t="e">
        <f t="shared" ca="1" si="41"/>
        <v>#NAME?</v>
      </c>
      <c r="BF141" s="22" t="e">
        <f t="shared" ca="1" si="42"/>
        <v>#NAME?</v>
      </c>
      <c r="BG141" s="22" t="e">
        <f t="shared" ca="1" si="43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0"/>
        <v>140</v>
      </c>
      <c r="B142" s="52">
        <v>46186</v>
      </c>
      <c r="C142" s="54" t="s">
        <v>2977</v>
      </c>
      <c r="D142" s="54" t="s">
        <v>251</v>
      </c>
      <c r="E142" s="56" t="s">
        <v>116</v>
      </c>
      <c r="F142" s="54">
        <v>1</v>
      </c>
      <c r="G142" s="54" t="s">
        <v>65</v>
      </c>
      <c r="H142" s="54" t="str">
        <f t="shared" si="1"/>
        <v>DONE</v>
      </c>
      <c r="I142" s="54" t="s">
        <v>2744</v>
      </c>
      <c r="J142" s="58" t="s">
        <v>180</v>
      </c>
      <c r="K142" s="58" t="s">
        <v>79</v>
      </c>
      <c r="L142" s="60">
        <v>8013</v>
      </c>
      <c r="M142" s="71"/>
      <c r="N142" s="54" t="s">
        <v>352</v>
      </c>
      <c r="O142" s="98" t="s">
        <v>91</v>
      </c>
      <c r="P142" s="64" t="s">
        <v>87</v>
      </c>
      <c r="Q142" s="64" t="s">
        <v>301</v>
      </c>
      <c r="R142" s="204">
        <v>200001086919</v>
      </c>
      <c r="S142" s="205">
        <v>46197</v>
      </c>
      <c r="T142" s="66" t="str">
        <f t="shared" si="2"/>
        <v>DONE</v>
      </c>
      <c r="U142" s="205">
        <v>46198</v>
      </c>
      <c r="V142" s="71">
        <v>9200097018</v>
      </c>
      <c r="W142" s="71">
        <v>47672</v>
      </c>
      <c r="X142" s="169">
        <v>46203</v>
      </c>
      <c r="Y142" s="69" t="str">
        <f t="shared" si="3"/>
        <v>DONE</v>
      </c>
      <c r="Z142" s="25">
        <v>51793</v>
      </c>
      <c r="AA142" s="200">
        <v>46203</v>
      </c>
      <c r="AB142" s="25" t="str">
        <f t="shared" si="4"/>
        <v>DONE</v>
      </c>
      <c r="AC142" s="71"/>
      <c r="AD142" s="54" t="s">
        <v>2978</v>
      </c>
      <c r="AE142" s="76">
        <v>46203</v>
      </c>
      <c r="AF142" s="69" t="str">
        <f t="shared" si="5"/>
        <v>DONE</v>
      </c>
      <c r="AG142" s="69">
        <v>46209</v>
      </c>
      <c r="AH142" s="170"/>
      <c r="AI142" s="77" t="e">
        <f t="shared" ca="1" si="31"/>
        <v>#NAME?</v>
      </c>
      <c r="AJ142" s="80" t="str">
        <f t="array" ref="AJ142">IFERROR(INDEX('[1]Master Price'!$E:$E,MATCH(D142,'[1]Master Price'!$B:$B,0)),"0")</f>
        <v>0</v>
      </c>
      <c r="AK142" s="80">
        <f t="shared" si="7"/>
        <v>0</v>
      </c>
      <c r="AL142" s="82" t="str">
        <f t="shared" si="51"/>
        <v>0-day</v>
      </c>
      <c r="AM142" s="82" t="str">
        <f t="shared" si="9"/>
        <v>1-day</v>
      </c>
      <c r="AN142" s="82" t="str">
        <f t="shared" si="53"/>
        <v>0-day</v>
      </c>
      <c r="AO142" s="82" t="str">
        <f t="shared" si="54"/>
        <v>0-day</v>
      </c>
      <c r="AP142" s="82" t="str">
        <f t="shared" si="12"/>
        <v>0-day</v>
      </c>
      <c r="AQ142" s="82" t="str">
        <f t="shared" si="13"/>
        <v>0-day</v>
      </c>
      <c r="AR142" s="5"/>
      <c r="AS142" s="83">
        <f t="shared" si="14"/>
        <v>140</v>
      </c>
      <c r="AT142" s="85" t="str">
        <f t="shared" si="45"/>
        <v>GMIAMMIPT/2026/06/1652</v>
      </c>
      <c r="AU142" s="84" t="e">
        <f t="shared" ca="1" si="46"/>
        <v>#NAME?</v>
      </c>
      <c r="AV142" s="85" t="e">
        <f t="shared" ca="1" si="32"/>
        <v>#NAME?</v>
      </c>
      <c r="AW142" s="86" t="e">
        <f t="shared" ca="1" si="33"/>
        <v>#NAME?</v>
      </c>
      <c r="AX142" s="85" t="e">
        <f t="shared" ca="1" si="34"/>
        <v>#NAME?</v>
      </c>
      <c r="AY142" s="86">
        <f t="shared" si="35"/>
        <v>200001086919</v>
      </c>
      <c r="AZ142" s="171" t="e">
        <f t="shared" ca="1" si="48"/>
        <v>#NAME?</v>
      </c>
      <c r="BA142" s="85" t="e">
        <f t="shared" ca="1" si="49"/>
        <v>#NAME?</v>
      </c>
      <c r="BB142" s="85" t="e">
        <f t="shared" ca="1" si="50"/>
        <v>#NAME?</v>
      </c>
      <c r="BC142" s="90" t="e">
        <f t="shared" ca="1" si="39"/>
        <v>#NAME?</v>
      </c>
      <c r="BD142" s="90" t="e">
        <f t="shared" ca="1" si="40"/>
        <v>#NAME?</v>
      </c>
      <c r="BE142" s="85" t="e">
        <f t="shared" ca="1" si="41"/>
        <v>#NAME?</v>
      </c>
      <c r="BF142" s="22" t="e">
        <f t="shared" ca="1" si="42"/>
        <v>#NAME?</v>
      </c>
      <c r="BG142" s="22" t="e">
        <f t="shared" ca="1" si="43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0"/>
        <v>141</v>
      </c>
      <c r="B143" s="52">
        <v>46186</v>
      </c>
      <c r="C143" s="54" t="s">
        <v>2977</v>
      </c>
      <c r="D143" s="54" t="s">
        <v>292</v>
      </c>
      <c r="E143" s="56" t="s">
        <v>293</v>
      </c>
      <c r="F143" s="54">
        <v>1</v>
      </c>
      <c r="G143" s="54" t="s">
        <v>65</v>
      </c>
      <c r="H143" s="54" t="str">
        <f t="shared" si="1"/>
        <v>DONE</v>
      </c>
      <c r="I143" s="54" t="s">
        <v>2744</v>
      </c>
      <c r="J143" s="58" t="s">
        <v>180</v>
      </c>
      <c r="K143" s="58" t="s">
        <v>79</v>
      </c>
      <c r="L143" s="60">
        <v>8013</v>
      </c>
      <c r="M143" s="71"/>
      <c r="N143" s="54" t="s">
        <v>352</v>
      </c>
      <c r="O143" s="98" t="s">
        <v>91</v>
      </c>
      <c r="P143" s="64" t="s">
        <v>87</v>
      </c>
      <c r="Q143" s="64" t="s">
        <v>301</v>
      </c>
      <c r="R143" s="204">
        <v>200001086919</v>
      </c>
      <c r="S143" s="205">
        <v>46197</v>
      </c>
      <c r="T143" s="66" t="str">
        <f t="shared" si="2"/>
        <v>DONE</v>
      </c>
      <c r="U143" s="205">
        <v>46198</v>
      </c>
      <c r="V143" s="71">
        <v>9200097018</v>
      </c>
      <c r="W143" s="71">
        <v>47672</v>
      </c>
      <c r="X143" s="169">
        <v>46203</v>
      </c>
      <c r="Y143" s="69" t="str">
        <f t="shared" si="3"/>
        <v>DONE</v>
      </c>
      <c r="Z143" s="25">
        <v>51793</v>
      </c>
      <c r="AA143" s="200">
        <v>46203</v>
      </c>
      <c r="AB143" s="25" t="str">
        <f t="shared" si="4"/>
        <v>DONE</v>
      </c>
      <c r="AC143" s="71"/>
      <c r="AD143" s="54" t="s">
        <v>2978</v>
      </c>
      <c r="AE143" s="76">
        <v>46203</v>
      </c>
      <c r="AF143" s="69" t="str">
        <f t="shared" si="5"/>
        <v>DONE</v>
      </c>
      <c r="AG143" s="69">
        <v>46209</v>
      </c>
      <c r="AH143" s="170"/>
      <c r="AI143" s="77" t="e">
        <f t="shared" ca="1" si="31"/>
        <v>#NAME?</v>
      </c>
      <c r="AJ143" s="80" t="str">
        <f t="array" ref="AJ143">IFERROR(INDEX('[1]Master Price'!$E:$E,MATCH(D143,'[1]Master Price'!$B:$B,0)),"0")</f>
        <v>0</v>
      </c>
      <c r="AK143" s="80">
        <f t="shared" si="7"/>
        <v>0</v>
      </c>
      <c r="AL143" s="82" t="str">
        <f t="shared" si="51"/>
        <v>0-day</v>
      </c>
      <c r="AM143" s="82" t="str">
        <f t="shared" si="9"/>
        <v>1-day</v>
      </c>
      <c r="AN143" s="82" t="str">
        <f t="shared" si="53"/>
        <v>0-day</v>
      </c>
      <c r="AO143" s="82" t="str">
        <f t="shared" si="54"/>
        <v>0-day</v>
      </c>
      <c r="AP143" s="82" t="str">
        <f t="shared" si="12"/>
        <v>0-day</v>
      </c>
      <c r="AQ143" s="82" t="str">
        <f t="shared" si="13"/>
        <v>0-day</v>
      </c>
      <c r="AR143" s="5"/>
      <c r="AS143" s="83">
        <f t="shared" si="14"/>
        <v>141</v>
      </c>
      <c r="AT143" s="85" t="str">
        <f t="shared" si="45"/>
        <v>GMIAMMIPT/2026/06/1652</v>
      </c>
      <c r="AU143" s="84" t="e">
        <f t="shared" ca="1" si="46"/>
        <v>#NAME?</v>
      </c>
      <c r="AV143" s="85" t="e">
        <f t="shared" ca="1" si="32"/>
        <v>#NAME?</v>
      </c>
      <c r="AW143" s="86" t="e">
        <f t="shared" ca="1" si="33"/>
        <v>#NAME?</v>
      </c>
      <c r="AX143" s="85" t="e">
        <f t="shared" ca="1" si="34"/>
        <v>#NAME?</v>
      </c>
      <c r="AY143" s="86">
        <f t="shared" si="35"/>
        <v>200001086919</v>
      </c>
      <c r="AZ143" s="171" t="e">
        <f t="shared" ca="1" si="48"/>
        <v>#NAME?</v>
      </c>
      <c r="BA143" s="85" t="e">
        <f t="shared" ca="1" si="49"/>
        <v>#NAME?</v>
      </c>
      <c r="BB143" s="85" t="e">
        <f t="shared" ca="1" si="50"/>
        <v>#NAME?</v>
      </c>
      <c r="BC143" s="90" t="e">
        <f t="shared" ca="1" si="39"/>
        <v>#NAME?</v>
      </c>
      <c r="BD143" s="90" t="e">
        <f t="shared" ca="1" si="40"/>
        <v>#NAME?</v>
      </c>
      <c r="BE143" s="85" t="e">
        <f t="shared" ca="1" si="41"/>
        <v>#NAME?</v>
      </c>
      <c r="BF143" s="22" t="e">
        <f t="shared" ca="1" si="42"/>
        <v>#NAME?</v>
      </c>
      <c r="BG143" s="22" t="e">
        <f t="shared" ca="1" si="43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0"/>
        <v>142</v>
      </c>
      <c r="B144" s="52">
        <v>46186</v>
      </c>
      <c r="C144" s="54" t="s">
        <v>2977</v>
      </c>
      <c r="D144" s="54" t="s">
        <v>136</v>
      </c>
      <c r="E144" s="56" t="s">
        <v>137</v>
      </c>
      <c r="F144" s="54">
        <v>1</v>
      </c>
      <c r="G144" s="54" t="s">
        <v>65</v>
      </c>
      <c r="H144" s="54" t="str">
        <f t="shared" si="1"/>
        <v>DONE</v>
      </c>
      <c r="I144" s="54" t="s">
        <v>2744</v>
      </c>
      <c r="J144" s="58" t="s">
        <v>180</v>
      </c>
      <c r="K144" s="58" t="s">
        <v>79</v>
      </c>
      <c r="L144" s="60">
        <v>8013</v>
      </c>
      <c r="M144" s="71"/>
      <c r="N144" s="54" t="s">
        <v>352</v>
      </c>
      <c r="O144" s="98" t="s">
        <v>91</v>
      </c>
      <c r="P144" s="64" t="s">
        <v>87</v>
      </c>
      <c r="Q144" s="64" t="s">
        <v>301</v>
      </c>
      <c r="R144" s="204">
        <v>200001086919</v>
      </c>
      <c r="S144" s="205">
        <v>46197</v>
      </c>
      <c r="T144" s="66" t="str">
        <f t="shared" si="2"/>
        <v>DONE</v>
      </c>
      <c r="U144" s="205">
        <v>46198</v>
      </c>
      <c r="V144" s="71">
        <v>9200097018</v>
      </c>
      <c r="W144" s="71">
        <v>47672</v>
      </c>
      <c r="X144" s="169">
        <v>46203</v>
      </c>
      <c r="Y144" s="69" t="str">
        <f t="shared" si="3"/>
        <v>DONE</v>
      </c>
      <c r="Z144" s="25">
        <v>51793</v>
      </c>
      <c r="AA144" s="200">
        <v>46203</v>
      </c>
      <c r="AB144" s="25" t="str">
        <f t="shared" si="4"/>
        <v>DONE</v>
      </c>
      <c r="AC144" s="71"/>
      <c r="AD144" s="54" t="s">
        <v>2978</v>
      </c>
      <c r="AE144" s="76">
        <v>46203</v>
      </c>
      <c r="AF144" s="69" t="str">
        <f t="shared" si="5"/>
        <v>DONE</v>
      </c>
      <c r="AG144" s="69">
        <v>46209</v>
      </c>
      <c r="AH144" s="170"/>
      <c r="AI144" s="77" t="e">
        <f t="shared" ca="1" si="31"/>
        <v>#NAME?</v>
      </c>
      <c r="AJ144" s="80" t="str">
        <f t="array" ref="AJ144">IFERROR(INDEX('[1]Master Price'!$E:$E,MATCH(D144,'[1]Master Price'!$B:$B,0)),"0")</f>
        <v>0</v>
      </c>
      <c r="AK144" s="80">
        <f t="shared" si="7"/>
        <v>0</v>
      </c>
      <c r="AL144" s="82" t="str">
        <f t="shared" si="51"/>
        <v>0-day</v>
      </c>
      <c r="AM144" s="82" t="str">
        <f t="shared" si="9"/>
        <v>1-day</v>
      </c>
      <c r="AN144" s="82" t="str">
        <f t="shared" si="53"/>
        <v>0-day</v>
      </c>
      <c r="AO144" s="82" t="str">
        <f t="shared" si="54"/>
        <v>0-day</v>
      </c>
      <c r="AP144" s="82" t="str">
        <f t="shared" si="12"/>
        <v>0-day</v>
      </c>
      <c r="AQ144" s="82" t="str">
        <f t="shared" si="13"/>
        <v>0-day</v>
      </c>
      <c r="AR144" s="5"/>
      <c r="AS144" s="83">
        <f t="shared" si="14"/>
        <v>142</v>
      </c>
      <c r="AT144" s="85" t="str">
        <f t="shared" si="45"/>
        <v>GMIAMMIPT/2026/06/1652</v>
      </c>
      <c r="AU144" s="84" t="e">
        <f t="shared" ca="1" si="46"/>
        <v>#NAME?</v>
      </c>
      <c r="AV144" s="85" t="e">
        <f t="shared" ca="1" si="32"/>
        <v>#NAME?</v>
      </c>
      <c r="AW144" s="86" t="e">
        <f t="shared" ca="1" si="33"/>
        <v>#NAME?</v>
      </c>
      <c r="AX144" s="85" t="e">
        <f t="shared" ca="1" si="34"/>
        <v>#NAME?</v>
      </c>
      <c r="AY144" s="86">
        <f t="shared" si="35"/>
        <v>200001086919</v>
      </c>
      <c r="AZ144" s="171" t="e">
        <f t="shared" ca="1" si="48"/>
        <v>#NAME?</v>
      </c>
      <c r="BA144" s="85" t="e">
        <f t="shared" ca="1" si="49"/>
        <v>#NAME?</v>
      </c>
      <c r="BB144" s="85" t="e">
        <f t="shared" ca="1" si="50"/>
        <v>#NAME?</v>
      </c>
      <c r="BC144" s="90" t="e">
        <f t="shared" ca="1" si="39"/>
        <v>#NAME?</v>
      </c>
      <c r="BD144" s="90" t="e">
        <f t="shared" ca="1" si="40"/>
        <v>#NAME?</v>
      </c>
      <c r="BE144" s="85" t="e">
        <f t="shared" ca="1" si="41"/>
        <v>#NAME?</v>
      </c>
      <c r="BF144" s="22" t="e">
        <f t="shared" ca="1" si="42"/>
        <v>#NAME?</v>
      </c>
      <c r="BG144" s="22" t="e">
        <f t="shared" ca="1" si="43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25">
        <f t="shared" si="0"/>
        <v>143</v>
      </c>
      <c r="B145" s="52">
        <v>46186</v>
      </c>
      <c r="C145" s="54" t="s">
        <v>2996</v>
      </c>
      <c r="D145" s="54" t="s">
        <v>177</v>
      </c>
      <c r="E145" s="56" t="s">
        <v>178</v>
      </c>
      <c r="F145" s="54">
        <v>1</v>
      </c>
      <c r="G145" s="54" t="s">
        <v>65</v>
      </c>
      <c r="H145" s="54" t="str">
        <f t="shared" si="1"/>
        <v>DONE</v>
      </c>
      <c r="I145" s="54" t="s">
        <v>2490</v>
      </c>
      <c r="J145" s="58" t="s">
        <v>180</v>
      </c>
      <c r="K145" s="58" t="s">
        <v>79</v>
      </c>
      <c r="L145" s="60">
        <v>8525</v>
      </c>
      <c r="M145" s="71"/>
      <c r="N145" s="54" t="s">
        <v>261</v>
      </c>
      <c r="O145" s="98" t="s">
        <v>91</v>
      </c>
      <c r="P145" s="64" t="s">
        <v>87</v>
      </c>
      <c r="Q145" s="64" t="s">
        <v>301</v>
      </c>
      <c r="R145" s="204">
        <v>200001086954</v>
      </c>
      <c r="S145" s="205">
        <v>46196</v>
      </c>
      <c r="T145" s="66" t="str">
        <f t="shared" si="2"/>
        <v>DONE</v>
      </c>
      <c r="U145" s="205">
        <v>46197</v>
      </c>
      <c r="V145" s="71">
        <v>9200096736</v>
      </c>
      <c r="W145" s="71">
        <v>47564</v>
      </c>
      <c r="X145" s="169">
        <v>46203</v>
      </c>
      <c r="Y145" s="69" t="str">
        <f t="shared" si="3"/>
        <v>DONE</v>
      </c>
      <c r="Z145" s="25">
        <v>51705</v>
      </c>
      <c r="AA145" s="200">
        <v>46203</v>
      </c>
      <c r="AB145" s="25" t="str">
        <f t="shared" si="4"/>
        <v>DONE</v>
      </c>
      <c r="AC145" s="71"/>
      <c r="AD145" s="54" t="s">
        <v>2998</v>
      </c>
      <c r="AE145" s="76">
        <v>46203</v>
      </c>
      <c r="AF145" s="69" t="str">
        <f t="shared" si="5"/>
        <v>DONE</v>
      </c>
      <c r="AG145" s="69">
        <v>46208</v>
      </c>
      <c r="AH145" s="170"/>
      <c r="AI145" s="77" t="e">
        <f t="shared" ca="1" si="31"/>
        <v>#NAME?</v>
      </c>
      <c r="AJ145" s="80" t="str">
        <f t="array" ref="AJ145">IFERROR(INDEX('[1]Master Price'!$E:$E,MATCH(D145,'[1]Master Price'!$B:$B,0)),"0")</f>
        <v>0</v>
      </c>
      <c r="AK145" s="80">
        <f t="shared" si="7"/>
        <v>0</v>
      </c>
      <c r="AL145" s="82" t="str">
        <f t="shared" si="51"/>
        <v>0-day</v>
      </c>
      <c r="AM145" s="82" t="str">
        <f t="shared" si="9"/>
        <v>1-day</v>
      </c>
      <c r="AN145" s="82" t="str">
        <f t="shared" si="53"/>
        <v>0-day</v>
      </c>
      <c r="AO145" s="82" t="str">
        <f t="shared" si="54"/>
        <v>0-day</v>
      </c>
      <c r="AP145" s="82" t="str">
        <f t="shared" si="12"/>
        <v>0-day</v>
      </c>
      <c r="AQ145" s="82" t="str">
        <f t="shared" si="13"/>
        <v>0-day</v>
      </c>
      <c r="AR145" s="5"/>
      <c r="AS145" s="83">
        <f t="shared" si="14"/>
        <v>143</v>
      </c>
      <c r="AT145" s="85" t="str">
        <f t="shared" si="45"/>
        <v>GMIAMMIPT/2026/06/1653</v>
      </c>
      <c r="AU145" s="84" t="e">
        <f t="shared" ca="1" si="46"/>
        <v>#NAME?</v>
      </c>
      <c r="AV145" s="85" t="e">
        <f t="shared" ca="1" si="32"/>
        <v>#NAME?</v>
      </c>
      <c r="AW145" s="86" t="e">
        <f t="shared" ca="1" si="33"/>
        <v>#NAME?</v>
      </c>
      <c r="AX145" s="85" t="e">
        <f t="shared" ca="1" si="34"/>
        <v>#NAME?</v>
      </c>
      <c r="AY145" s="86">
        <f t="shared" si="35"/>
        <v>200001086954</v>
      </c>
      <c r="AZ145" s="171" t="e">
        <f t="shared" ca="1" si="48"/>
        <v>#NAME?</v>
      </c>
      <c r="BA145" s="85" t="e">
        <f t="shared" ca="1" si="49"/>
        <v>#NAME?</v>
      </c>
      <c r="BB145" s="85" t="e">
        <f t="shared" ca="1" si="50"/>
        <v>#NAME?</v>
      </c>
      <c r="BC145" s="90" t="e">
        <f t="shared" ca="1" si="39"/>
        <v>#NAME?</v>
      </c>
      <c r="BD145" s="90" t="e">
        <f t="shared" ca="1" si="40"/>
        <v>#NAME?</v>
      </c>
      <c r="BE145" s="85" t="e">
        <f t="shared" ca="1" si="41"/>
        <v>#NAME?</v>
      </c>
      <c r="BF145" s="22" t="e">
        <f t="shared" ca="1" si="42"/>
        <v>#NAME?</v>
      </c>
      <c r="BG145" s="22" t="e">
        <f t="shared" ca="1" si="43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0"/>
        <v>144</v>
      </c>
      <c r="B146" s="52">
        <v>46186</v>
      </c>
      <c r="C146" s="54" t="s">
        <v>3002</v>
      </c>
      <c r="D146" s="54" t="s">
        <v>971</v>
      </c>
      <c r="E146" s="56" t="s">
        <v>972</v>
      </c>
      <c r="F146" s="54">
        <v>1</v>
      </c>
      <c r="G146" s="54" t="s">
        <v>65</v>
      </c>
      <c r="H146" s="54" t="str">
        <f t="shared" si="1"/>
        <v>DONE</v>
      </c>
      <c r="I146" s="54" t="s">
        <v>1534</v>
      </c>
      <c r="J146" s="58" t="s">
        <v>598</v>
      </c>
      <c r="K146" s="58" t="s">
        <v>79</v>
      </c>
      <c r="L146" s="60">
        <v>3463</v>
      </c>
      <c r="M146" s="71"/>
      <c r="N146" s="54" t="s">
        <v>3003</v>
      </c>
      <c r="O146" s="96" t="s">
        <v>85</v>
      </c>
      <c r="P146" s="64" t="s">
        <v>87</v>
      </c>
      <c r="Q146" s="64" t="s">
        <v>785</v>
      </c>
      <c r="R146" s="204">
        <v>200001086303</v>
      </c>
      <c r="S146" s="205">
        <v>46197</v>
      </c>
      <c r="T146" s="66" t="str">
        <f t="shared" si="2"/>
        <v>DONE</v>
      </c>
      <c r="U146" s="205">
        <v>46198</v>
      </c>
      <c r="V146" s="71">
        <v>9200097062</v>
      </c>
      <c r="W146" s="71">
        <v>47668</v>
      </c>
      <c r="X146" s="169">
        <v>46203</v>
      </c>
      <c r="Y146" s="69" t="str">
        <f t="shared" si="3"/>
        <v>DONE</v>
      </c>
      <c r="Z146" s="25">
        <v>51792</v>
      </c>
      <c r="AA146" s="200">
        <v>46203</v>
      </c>
      <c r="AB146" s="25" t="str">
        <f t="shared" si="4"/>
        <v>DONE</v>
      </c>
      <c r="AC146" s="71"/>
      <c r="AD146" s="54" t="s">
        <v>3004</v>
      </c>
      <c r="AE146" s="76">
        <v>46203</v>
      </c>
      <c r="AF146" s="69" t="str">
        <f t="shared" si="5"/>
        <v>DONE</v>
      </c>
      <c r="AG146" s="69">
        <v>46209</v>
      </c>
      <c r="AH146" s="170"/>
      <c r="AI146" s="77" t="e">
        <f t="shared" ca="1" si="31"/>
        <v>#NAME?</v>
      </c>
      <c r="AJ146" s="80" t="str">
        <f t="array" ref="AJ146">IFERROR(INDEX('[1]Master Price'!$E:$E,MATCH(D146,'[1]Master Price'!$B:$B,0)),"0")</f>
        <v>0</v>
      </c>
      <c r="AK146" s="80">
        <f t="shared" si="7"/>
        <v>0</v>
      </c>
      <c r="AL146" s="82" t="str">
        <f t="shared" si="51"/>
        <v>0-day</v>
      </c>
      <c r="AM146" s="82" t="str">
        <f t="shared" si="9"/>
        <v>1-day</v>
      </c>
      <c r="AN146" s="82" t="str">
        <f t="shared" si="53"/>
        <v>0-day</v>
      </c>
      <c r="AO146" s="82" t="str">
        <f t="shared" si="54"/>
        <v>0-day</v>
      </c>
      <c r="AP146" s="82" t="str">
        <f t="shared" si="12"/>
        <v>0-day</v>
      </c>
      <c r="AQ146" s="82" t="str">
        <f t="shared" si="13"/>
        <v>0-day</v>
      </c>
      <c r="AR146" s="5"/>
      <c r="AS146" s="83">
        <f t="shared" si="14"/>
        <v>144</v>
      </c>
      <c r="AT146" s="85" t="str">
        <f t="shared" si="45"/>
        <v>GMIAMMIPT/2026/06/1654</v>
      </c>
      <c r="AU146" s="84" t="e">
        <f t="shared" ca="1" si="46"/>
        <v>#NAME?</v>
      </c>
      <c r="AV146" s="85" t="e">
        <f t="shared" ca="1" si="32"/>
        <v>#NAME?</v>
      </c>
      <c r="AW146" s="86" t="e">
        <f t="shared" ca="1" si="33"/>
        <v>#NAME?</v>
      </c>
      <c r="AX146" s="85" t="e">
        <f t="shared" ca="1" si="34"/>
        <v>#NAME?</v>
      </c>
      <c r="AY146" s="86">
        <f t="shared" si="35"/>
        <v>200001086303</v>
      </c>
      <c r="AZ146" s="171" t="e">
        <f t="shared" ca="1" si="48"/>
        <v>#NAME?</v>
      </c>
      <c r="BA146" s="85" t="e">
        <f t="shared" ca="1" si="49"/>
        <v>#NAME?</v>
      </c>
      <c r="BB146" s="85" t="e">
        <f t="shared" ca="1" si="50"/>
        <v>#NAME?</v>
      </c>
      <c r="BC146" s="90" t="e">
        <f t="shared" ca="1" si="39"/>
        <v>#NAME?</v>
      </c>
      <c r="BD146" s="90" t="e">
        <f t="shared" ca="1" si="40"/>
        <v>#NAME?</v>
      </c>
      <c r="BE146" s="85" t="e">
        <f t="shared" ca="1" si="41"/>
        <v>#NAME?</v>
      </c>
      <c r="BF146" s="22" t="e">
        <f t="shared" ca="1" si="42"/>
        <v>#NAME?</v>
      </c>
      <c r="BG146" s="22" t="e">
        <f t="shared" ca="1" si="43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0"/>
        <v>145</v>
      </c>
      <c r="B147" s="135">
        <v>46186</v>
      </c>
      <c r="C147" s="54" t="s">
        <v>3002</v>
      </c>
      <c r="D147" s="54" t="s">
        <v>136</v>
      </c>
      <c r="E147" s="56" t="s">
        <v>137</v>
      </c>
      <c r="F147" s="54">
        <v>1</v>
      </c>
      <c r="G147" s="54" t="s">
        <v>65</v>
      </c>
      <c r="H147" s="54" t="str">
        <f t="shared" si="1"/>
        <v>DONE</v>
      </c>
      <c r="I147" s="54" t="s">
        <v>1534</v>
      </c>
      <c r="J147" s="58" t="s">
        <v>598</v>
      </c>
      <c r="K147" s="58" t="s">
        <v>79</v>
      </c>
      <c r="L147" s="60">
        <v>3463</v>
      </c>
      <c r="M147" s="71"/>
      <c r="N147" s="54" t="s">
        <v>3003</v>
      </c>
      <c r="O147" s="96" t="s">
        <v>85</v>
      </c>
      <c r="P147" s="64" t="s">
        <v>87</v>
      </c>
      <c r="Q147" s="64" t="s">
        <v>785</v>
      </c>
      <c r="R147" s="204">
        <v>200001086303</v>
      </c>
      <c r="S147" s="205">
        <v>46197</v>
      </c>
      <c r="T147" s="66" t="str">
        <f t="shared" si="2"/>
        <v>DONE</v>
      </c>
      <c r="U147" s="205">
        <v>46198</v>
      </c>
      <c r="V147" s="71">
        <v>9200097062</v>
      </c>
      <c r="W147" s="71">
        <v>47668</v>
      </c>
      <c r="X147" s="169">
        <v>46203</v>
      </c>
      <c r="Y147" s="69" t="str">
        <f t="shared" si="3"/>
        <v>DONE</v>
      </c>
      <c r="Z147" s="25">
        <v>51792</v>
      </c>
      <c r="AA147" s="200">
        <v>46203</v>
      </c>
      <c r="AB147" s="25" t="str">
        <f t="shared" si="4"/>
        <v>DONE</v>
      </c>
      <c r="AC147" s="71"/>
      <c r="AD147" s="54" t="s">
        <v>3004</v>
      </c>
      <c r="AE147" s="76">
        <v>46203</v>
      </c>
      <c r="AF147" s="69" t="str">
        <f t="shared" si="5"/>
        <v>DONE</v>
      </c>
      <c r="AG147" s="69">
        <v>46209</v>
      </c>
      <c r="AH147" s="170"/>
      <c r="AI147" s="77" t="e">
        <f t="shared" ca="1" si="31"/>
        <v>#NAME?</v>
      </c>
      <c r="AJ147" s="80" t="str">
        <f t="array" ref="AJ147">IFERROR(INDEX('[1]Master Price'!$E:$E,MATCH(D147,'[1]Master Price'!$B:$B,0)),"0")</f>
        <v>0</v>
      </c>
      <c r="AK147" s="80">
        <f t="shared" si="7"/>
        <v>0</v>
      </c>
      <c r="AL147" s="82" t="str">
        <f t="shared" si="51"/>
        <v>0-day</v>
      </c>
      <c r="AM147" s="82" t="str">
        <f t="shared" si="9"/>
        <v>1-day</v>
      </c>
      <c r="AN147" s="82" t="str">
        <f t="shared" si="53"/>
        <v>0-day</v>
      </c>
      <c r="AO147" s="82" t="str">
        <f t="shared" si="54"/>
        <v>0-day</v>
      </c>
      <c r="AP147" s="82" t="str">
        <f t="shared" si="12"/>
        <v>0-day</v>
      </c>
      <c r="AQ147" s="82" t="str">
        <f t="shared" si="13"/>
        <v>0-day</v>
      </c>
      <c r="AR147" s="5"/>
      <c r="AS147" s="83">
        <f t="shared" si="14"/>
        <v>145</v>
      </c>
      <c r="AT147" s="85" t="str">
        <f t="shared" si="45"/>
        <v>GMIAMMIPT/2026/06/1654</v>
      </c>
      <c r="AU147" s="84" t="e">
        <f t="shared" ca="1" si="46"/>
        <v>#NAME?</v>
      </c>
      <c r="AV147" s="85" t="e">
        <f t="shared" ca="1" si="32"/>
        <v>#NAME?</v>
      </c>
      <c r="AW147" s="86" t="e">
        <f t="shared" ca="1" si="33"/>
        <v>#NAME?</v>
      </c>
      <c r="AX147" s="85" t="e">
        <f t="shared" ca="1" si="34"/>
        <v>#NAME?</v>
      </c>
      <c r="AY147" s="86">
        <f t="shared" si="35"/>
        <v>200001086303</v>
      </c>
      <c r="AZ147" s="171" t="e">
        <f t="shared" ca="1" si="48"/>
        <v>#NAME?</v>
      </c>
      <c r="BA147" s="85" t="e">
        <f t="shared" ca="1" si="49"/>
        <v>#NAME?</v>
      </c>
      <c r="BB147" s="85" t="e">
        <f t="shared" ca="1" si="50"/>
        <v>#NAME?</v>
      </c>
      <c r="BC147" s="90" t="e">
        <f t="shared" ca="1" si="39"/>
        <v>#NAME?</v>
      </c>
      <c r="BD147" s="90" t="e">
        <f t="shared" ca="1" si="40"/>
        <v>#NAME?</v>
      </c>
      <c r="BE147" s="85" t="e">
        <f t="shared" ca="1" si="41"/>
        <v>#NAME?</v>
      </c>
      <c r="BF147" s="22" t="e">
        <f t="shared" ca="1" si="42"/>
        <v>#NAME?</v>
      </c>
      <c r="BG147" s="22" t="e">
        <f t="shared" ca="1" si="43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0"/>
        <v>146</v>
      </c>
      <c r="B148" s="135">
        <v>46186</v>
      </c>
      <c r="C148" s="54" t="s">
        <v>3009</v>
      </c>
      <c r="D148" s="54" t="s">
        <v>177</v>
      </c>
      <c r="E148" s="56" t="s">
        <v>178</v>
      </c>
      <c r="F148" s="54">
        <v>1</v>
      </c>
      <c r="G148" s="54" t="s">
        <v>65</v>
      </c>
      <c r="H148" s="54" t="str">
        <f t="shared" si="1"/>
        <v>DONE</v>
      </c>
      <c r="I148" s="54" t="s">
        <v>2744</v>
      </c>
      <c r="J148" s="58" t="s">
        <v>180</v>
      </c>
      <c r="K148" s="58" t="s">
        <v>79</v>
      </c>
      <c r="L148" s="60">
        <v>8013</v>
      </c>
      <c r="M148" s="71"/>
      <c r="N148" s="54" t="s">
        <v>352</v>
      </c>
      <c r="O148" s="98" t="s">
        <v>91</v>
      </c>
      <c r="P148" s="64" t="s">
        <v>87</v>
      </c>
      <c r="Q148" s="64" t="s">
        <v>785</v>
      </c>
      <c r="R148" s="204">
        <v>200001086949</v>
      </c>
      <c r="S148" s="205">
        <v>46196</v>
      </c>
      <c r="T148" s="66" t="str">
        <f t="shared" si="2"/>
        <v>DONE</v>
      </c>
      <c r="U148" s="205">
        <v>46197</v>
      </c>
      <c r="V148" s="71">
        <v>9200096731</v>
      </c>
      <c r="W148" s="71">
        <v>47565</v>
      </c>
      <c r="X148" s="169">
        <v>46203</v>
      </c>
      <c r="Y148" s="69" t="str">
        <f t="shared" si="3"/>
        <v>DONE</v>
      </c>
      <c r="Z148" s="25">
        <v>51706</v>
      </c>
      <c r="AA148" s="200">
        <v>46203</v>
      </c>
      <c r="AB148" s="25" t="str">
        <f t="shared" si="4"/>
        <v>DONE</v>
      </c>
      <c r="AC148" s="71"/>
      <c r="AD148" s="54" t="s">
        <v>3010</v>
      </c>
      <c r="AE148" s="76">
        <v>46203</v>
      </c>
      <c r="AF148" s="69" t="str">
        <f t="shared" si="5"/>
        <v>DONE</v>
      </c>
      <c r="AG148" s="69">
        <v>46208</v>
      </c>
      <c r="AH148" s="170"/>
      <c r="AI148" s="77" t="e">
        <f t="shared" ca="1" si="31"/>
        <v>#NAME?</v>
      </c>
      <c r="AJ148" s="80" t="str">
        <f t="array" ref="AJ148">IFERROR(INDEX('[1]Master Price'!$E:$E,MATCH(D148,'[1]Master Price'!$B:$B,0)),"0")</f>
        <v>0</v>
      </c>
      <c r="AK148" s="80">
        <f t="shared" si="7"/>
        <v>0</v>
      </c>
      <c r="AL148" s="82" t="str">
        <f t="shared" si="51"/>
        <v>0-day</v>
      </c>
      <c r="AM148" s="82" t="str">
        <f t="shared" si="9"/>
        <v>1-day</v>
      </c>
      <c r="AN148" s="82" t="str">
        <f t="shared" si="53"/>
        <v>0-day</v>
      </c>
      <c r="AO148" s="82" t="str">
        <f t="shared" si="54"/>
        <v>0-day</v>
      </c>
      <c r="AP148" s="82" t="str">
        <f t="shared" si="12"/>
        <v>0-day</v>
      </c>
      <c r="AQ148" s="82" t="str">
        <f t="shared" si="13"/>
        <v>0-day</v>
      </c>
      <c r="AR148" s="5"/>
      <c r="AS148" s="83">
        <f t="shared" si="14"/>
        <v>146</v>
      </c>
      <c r="AT148" s="85" t="str">
        <f t="shared" si="45"/>
        <v>GMIAMMIPT/2026/06/1655</v>
      </c>
      <c r="AU148" s="84" t="e">
        <f t="shared" ca="1" si="46"/>
        <v>#NAME?</v>
      </c>
      <c r="AV148" s="85" t="e">
        <f t="shared" ca="1" si="32"/>
        <v>#NAME?</v>
      </c>
      <c r="AW148" s="86" t="e">
        <f t="shared" ca="1" si="33"/>
        <v>#NAME?</v>
      </c>
      <c r="AX148" s="85" t="e">
        <f t="shared" ca="1" si="34"/>
        <v>#NAME?</v>
      </c>
      <c r="AY148" s="86">
        <f t="shared" si="35"/>
        <v>200001086949</v>
      </c>
      <c r="AZ148" s="171" t="e">
        <f t="shared" ca="1" si="48"/>
        <v>#NAME?</v>
      </c>
      <c r="BA148" s="85" t="e">
        <f t="shared" ca="1" si="49"/>
        <v>#NAME?</v>
      </c>
      <c r="BB148" s="85" t="e">
        <f t="shared" ca="1" si="50"/>
        <v>#NAME?</v>
      </c>
      <c r="BC148" s="90" t="e">
        <f t="shared" ca="1" si="39"/>
        <v>#NAME?</v>
      </c>
      <c r="BD148" s="90" t="e">
        <f t="shared" ca="1" si="40"/>
        <v>#NAME?</v>
      </c>
      <c r="BE148" s="85" t="e">
        <f t="shared" ca="1" si="41"/>
        <v>#NAME?</v>
      </c>
      <c r="BF148" s="22" t="e">
        <f t="shared" ca="1" si="42"/>
        <v>#NAME?</v>
      </c>
      <c r="BG148" s="22" t="e">
        <f t="shared" ca="1" si="43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0"/>
        <v>147</v>
      </c>
      <c r="B149" s="135">
        <v>46186</v>
      </c>
      <c r="C149" s="54" t="s">
        <v>3013</v>
      </c>
      <c r="D149" s="54" t="s">
        <v>67</v>
      </c>
      <c r="E149" s="56" t="s">
        <v>69</v>
      </c>
      <c r="F149" s="54">
        <v>1</v>
      </c>
      <c r="G149" s="54" t="s">
        <v>65</v>
      </c>
      <c r="H149" s="54" t="str">
        <f t="shared" si="1"/>
        <v>DONE</v>
      </c>
      <c r="I149" s="54" t="s">
        <v>3014</v>
      </c>
      <c r="J149" s="62" t="s">
        <v>73</v>
      </c>
      <c r="K149" s="62" t="s">
        <v>73</v>
      </c>
      <c r="L149" s="60">
        <v>18020</v>
      </c>
      <c r="M149" s="71"/>
      <c r="N149" s="54" t="s">
        <v>283</v>
      </c>
      <c r="O149" s="96" t="s">
        <v>85</v>
      </c>
      <c r="P149" s="64" t="s">
        <v>87</v>
      </c>
      <c r="Q149" s="64" t="s">
        <v>785</v>
      </c>
      <c r="R149" s="204">
        <v>200001086312</v>
      </c>
      <c r="S149" s="205">
        <v>46197</v>
      </c>
      <c r="T149" s="66" t="str">
        <f t="shared" si="2"/>
        <v>DONE</v>
      </c>
      <c r="U149" s="205">
        <v>46197</v>
      </c>
      <c r="V149" s="71">
        <v>9200097051</v>
      </c>
      <c r="W149" s="71">
        <v>47555</v>
      </c>
      <c r="X149" s="169">
        <v>46203</v>
      </c>
      <c r="Y149" s="69" t="str">
        <f t="shared" si="3"/>
        <v>DONE</v>
      </c>
      <c r="Z149" s="25">
        <v>51696</v>
      </c>
      <c r="AA149" s="200">
        <v>46203</v>
      </c>
      <c r="AB149" s="25" t="str">
        <f t="shared" si="4"/>
        <v>DONE</v>
      </c>
      <c r="AC149" s="71"/>
      <c r="AD149" s="54" t="s">
        <v>3015</v>
      </c>
      <c r="AE149" s="76">
        <v>46203</v>
      </c>
      <c r="AF149" s="69" t="str">
        <f t="shared" si="5"/>
        <v>DONE</v>
      </c>
      <c r="AG149" s="69">
        <v>46208</v>
      </c>
      <c r="AH149" s="170"/>
      <c r="AI149" s="77" t="e">
        <f t="shared" ca="1" si="31"/>
        <v>#NAME?</v>
      </c>
      <c r="AJ149" s="80" t="str">
        <f t="array" ref="AJ149">IFERROR(INDEX('[1]Master Price'!$E:$E,MATCH(D149,'[1]Master Price'!$B:$B,0)),"0")</f>
        <v>0</v>
      </c>
      <c r="AK149" s="80">
        <f t="shared" si="7"/>
        <v>0</v>
      </c>
      <c r="AL149" s="82" t="str">
        <f t="shared" si="51"/>
        <v>0-day</v>
      </c>
      <c r="AM149" s="82" t="str">
        <f t="shared" si="9"/>
        <v>0-day</v>
      </c>
      <c r="AN149" s="82" t="str">
        <f t="shared" si="53"/>
        <v>0-day</v>
      </c>
      <c r="AO149" s="82" t="str">
        <f t="shared" si="54"/>
        <v>0-day</v>
      </c>
      <c r="AP149" s="82" t="str">
        <f t="shared" si="12"/>
        <v>0-day</v>
      </c>
      <c r="AQ149" s="82" t="str">
        <f t="shared" si="13"/>
        <v>0-day</v>
      </c>
      <c r="AR149" s="5"/>
      <c r="AS149" s="83">
        <f t="shared" si="14"/>
        <v>147</v>
      </c>
      <c r="AT149" s="85" t="str">
        <f t="shared" si="45"/>
        <v>GMIAMMIPT/2026/06/1656</v>
      </c>
      <c r="AU149" s="84" t="e">
        <f t="shared" ca="1" si="46"/>
        <v>#NAME?</v>
      </c>
      <c r="AV149" s="85" t="e">
        <f t="shared" ca="1" si="32"/>
        <v>#NAME?</v>
      </c>
      <c r="AW149" s="86" t="e">
        <f t="shared" ca="1" si="33"/>
        <v>#NAME?</v>
      </c>
      <c r="AX149" s="85" t="e">
        <f t="shared" ca="1" si="34"/>
        <v>#NAME?</v>
      </c>
      <c r="AY149" s="86">
        <f t="shared" si="35"/>
        <v>200001086312</v>
      </c>
      <c r="AZ149" s="171" t="e">
        <f t="shared" ca="1" si="48"/>
        <v>#NAME?</v>
      </c>
      <c r="BA149" s="85" t="e">
        <f t="shared" ca="1" si="49"/>
        <v>#NAME?</v>
      </c>
      <c r="BB149" s="85" t="e">
        <f t="shared" ca="1" si="50"/>
        <v>#NAME?</v>
      </c>
      <c r="BC149" s="90" t="e">
        <f t="shared" ca="1" si="39"/>
        <v>#NAME?</v>
      </c>
      <c r="BD149" s="90" t="e">
        <f t="shared" ca="1" si="40"/>
        <v>#NAME?</v>
      </c>
      <c r="BE149" s="85" t="e">
        <f t="shared" ca="1" si="41"/>
        <v>#NAME?</v>
      </c>
      <c r="BF149" s="22" t="e">
        <f t="shared" ca="1" si="42"/>
        <v>#NAME?</v>
      </c>
      <c r="BG149" s="22" t="e">
        <f t="shared" ca="1" si="43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0"/>
        <v>148</v>
      </c>
      <c r="B150" s="135">
        <v>46186</v>
      </c>
      <c r="C150" s="54" t="s">
        <v>3013</v>
      </c>
      <c r="D150" s="54" t="s">
        <v>153</v>
      </c>
      <c r="E150" s="56" t="s">
        <v>154</v>
      </c>
      <c r="F150" s="54">
        <v>1</v>
      </c>
      <c r="G150" s="54" t="s">
        <v>65</v>
      </c>
      <c r="H150" s="54" t="str">
        <f t="shared" si="1"/>
        <v>DONE</v>
      </c>
      <c r="I150" s="54" t="s">
        <v>3014</v>
      </c>
      <c r="J150" s="62" t="s">
        <v>73</v>
      </c>
      <c r="K150" s="62" t="s">
        <v>73</v>
      </c>
      <c r="L150" s="60">
        <v>18020</v>
      </c>
      <c r="M150" s="71"/>
      <c r="N150" s="54" t="s">
        <v>283</v>
      </c>
      <c r="O150" s="96" t="s">
        <v>85</v>
      </c>
      <c r="P150" s="64" t="s">
        <v>87</v>
      </c>
      <c r="Q150" s="64" t="s">
        <v>785</v>
      </c>
      <c r="R150" s="204">
        <v>200001086312</v>
      </c>
      <c r="S150" s="205">
        <v>46197</v>
      </c>
      <c r="T150" s="66" t="str">
        <f t="shared" si="2"/>
        <v>DONE</v>
      </c>
      <c r="U150" s="205">
        <v>46197</v>
      </c>
      <c r="V150" s="71">
        <v>9200097051</v>
      </c>
      <c r="W150" s="71">
        <v>47555</v>
      </c>
      <c r="X150" s="169">
        <v>46203</v>
      </c>
      <c r="Y150" s="69" t="str">
        <f t="shared" si="3"/>
        <v>DONE</v>
      </c>
      <c r="Z150" s="25">
        <v>51696</v>
      </c>
      <c r="AA150" s="200">
        <v>46203</v>
      </c>
      <c r="AB150" s="25" t="str">
        <f t="shared" si="4"/>
        <v>DONE</v>
      </c>
      <c r="AC150" s="71"/>
      <c r="AD150" s="54" t="s">
        <v>3015</v>
      </c>
      <c r="AE150" s="76">
        <v>46203</v>
      </c>
      <c r="AF150" s="69" t="str">
        <f t="shared" si="5"/>
        <v>DONE</v>
      </c>
      <c r="AG150" s="69">
        <v>46208</v>
      </c>
      <c r="AH150" s="170"/>
      <c r="AI150" s="77" t="e">
        <f t="shared" ca="1" si="31"/>
        <v>#NAME?</v>
      </c>
      <c r="AJ150" s="80" t="str">
        <f t="array" ref="AJ150">IFERROR(INDEX('[1]Master Price'!$E:$E,MATCH(D150,'[1]Master Price'!$B:$B,0)),"0")</f>
        <v>0</v>
      </c>
      <c r="AK150" s="80">
        <f t="shared" si="7"/>
        <v>0</v>
      </c>
      <c r="AL150" s="82" t="str">
        <f t="shared" si="51"/>
        <v>0-day</v>
      </c>
      <c r="AM150" s="82" t="str">
        <f t="shared" si="9"/>
        <v>0-day</v>
      </c>
      <c r="AN150" s="82" t="str">
        <f t="shared" si="53"/>
        <v>0-day</v>
      </c>
      <c r="AO150" s="82" t="str">
        <f t="shared" si="54"/>
        <v>0-day</v>
      </c>
      <c r="AP150" s="82" t="str">
        <f t="shared" si="12"/>
        <v>0-day</v>
      </c>
      <c r="AQ150" s="82" t="str">
        <f t="shared" si="13"/>
        <v>0-day</v>
      </c>
      <c r="AR150" s="5"/>
      <c r="AS150" s="83">
        <f t="shared" si="14"/>
        <v>148</v>
      </c>
      <c r="AT150" s="85" t="str">
        <f t="shared" si="45"/>
        <v>GMIAMMIPT/2026/06/1656</v>
      </c>
      <c r="AU150" s="84" t="e">
        <f t="shared" ca="1" si="46"/>
        <v>#NAME?</v>
      </c>
      <c r="AV150" s="85" t="e">
        <f t="shared" ca="1" si="32"/>
        <v>#NAME?</v>
      </c>
      <c r="AW150" s="86" t="e">
        <f t="shared" ca="1" si="33"/>
        <v>#NAME?</v>
      </c>
      <c r="AX150" s="85" t="e">
        <f t="shared" ca="1" si="34"/>
        <v>#NAME?</v>
      </c>
      <c r="AY150" s="86">
        <f t="shared" si="35"/>
        <v>200001086312</v>
      </c>
      <c r="AZ150" s="171" t="e">
        <f t="shared" ca="1" si="48"/>
        <v>#NAME?</v>
      </c>
      <c r="BA150" s="85" t="e">
        <f t="shared" ca="1" si="49"/>
        <v>#NAME?</v>
      </c>
      <c r="BB150" s="85" t="e">
        <f t="shared" ca="1" si="50"/>
        <v>#NAME?</v>
      </c>
      <c r="BC150" s="90" t="e">
        <f t="shared" ca="1" si="39"/>
        <v>#NAME?</v>
      </c>
      <c r="BD150" s="90" t="e">
        <f t="shared" ca="1" si="40"/>
        <v>#NAME?</v>
      </c>
      <c r="BE150" s="85" t="e">
        <f t="shared" ca="1" si="41"/>
        <v>#NAME?</v>
      </c>
      <c r="BF150" s="22" t="e">
        <f t="shared" ca="1" si="42"/>
        <v>#NAME?</v>
      </c>
      <c r="BG150" s="22" t="e">
        <f t="shared" ca="1" si="43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0"/>
        <v>149</v>
      </c>
      <c r="B151" s="135">
        <v>46186</v>
      </c>
      <c r="C151" s="54" t="s">
        <v>3021</v>
      </c>
      <c r="D151" s="54" t="s">
        <v>1381</v>
      </c>
      <c r="E151" s="56" t="s">
        <v>1382</v>
      </c>
      <c r="F151" s="54">
        <v>2</v>
      </c>
      <c r="G151" s="54" t="s">
        <v>65</v>
      </c>
      <c r="H151" s="54" t="str">
        <f t="shared" si="1"/>
        <v>DONE</v>
      </c>
      <c r="I151" s="54" t="s">
        <v>712</v>
      </c>
      <c r="J151" s="58" t="s">
        <v>443</v>
      </c>
      <c r="K151" s="58" t="s">
        <v>79</v>
      </c>
      <c r="L151" s="60">
        <v>28004</v>
      </c>
      <c r="M151" s="71"/>
      <c r="N151" s="54" t="s">
        <v>352</v>
      </c>
      <c r="O151" s="96" t="s">
        <v>85</v>
      </c>
      <c r="P151" s="64" t="s">
        <v>87</v>
      </c>
      <c r="Q151" s="64" t="s">
        <v>785</v>
      </c>
      <c r="R151" s="204">
        <v>200001086946</v>
      </c>
      <c r="S151" s="205">
        <v>46197</v>
      </c>
      <c r="T151" s="66" t="str">
        <f t="shared" si="2"/>
        <v>DONE</v>
      </c>
      <c r="U151" s="205">
        <v>46198</v>
      </c>
      <c r="V151" s="71">
        <v>9200097077</v>
      </c>
      <c r="W151" s="71">
        <v>47582</v>
      </c>
      <c r="X151" s="169">
        <v>46203</v>
      </c>
      <c r="Y151" s="69" t="str">
        <f t="shared" si="3"/>
        <v>DONE</v>
      </c>
      <c r="Z151" s="25">
        <v>51661</v>
      </c>
      <c r="AA151" s="202">
        <v>46203</v>
      </c>
      <c r="AB151" s="25" t="str">
        <f t="shared" si="4"/>
        <v>DONE</v>
      </c>
      <c r="AC151" s="71"/>
      <c r="AD151" s="54" t="s">
        <v>3022</v>
      </c>
      <c r="AE151" s="76">
        <v>46203</v>
      </c>
      <c r="AF151" s="69" t="str">
        <f t="shared" si="5"/>
        <v>DONE</v>
      </c>
      <c r="AG151" s="69">
        <v>46208</v>
      </c>
      <c r="AH151" s="170"/>
      <c r="AI151" s="77" t="e">
        <f t="shared" ca="1" si="31"/>
        <v>#NAME?</v>
      </c>
      <c r="AJ151" s="80" t="str">
        <f t="array" ref="AJ151">IFERROR(INDEX('[1]Master Price'!$E:$E,MATCH(D151,'[1]Master Price'!$B:$B,0)),"0")</f>
        <v>0</v>
      </c>
      <c r="AK151" s="80">
        <f t="shared" si="7"/>
        <v>0</v>
      </c>
      <c r="AL151" s="82" t="str">
        <f t="shared" si="51"/>
        <v>0-day</v>
      </c>
      <c r="AM151" s="82" t="str">
        <f t="shared" si="9"/>
        <v>1-day</v>
      </c>
      <c r="AN151" s="82" t="str">
        <f t="shared" si="53"/>
        <v>0-day</v>
      </c>
      <c r="AO151" s="82" t="str">
        <f t="shared" si="54"/>
        <v>0-day</v>
      </c>
      <c r="AP151" s="82" t="str">
        <f t="shared" si="12"/>
        <v>0-day</v>
      </c>
      <c r="AQ151" s="82" t="str">
        <f t="shared" si="13"/>
        <v>0-day</v>
      </c>
      <c r="AR151" s="5"/>
      <c r="AS151" s="83">
        <f t="shared" si="14"/>
        <v>149</v>
      </c>
      <c r="AT151" s="85" t="str">
        <f t="shared" si="45"/>
        <v>GMIAMMIPT/2026/06/1657</v>
      </c>
      <c r="AU151" s="84" t="e">
        <f t="shared" ca="1" si="46"/>
        <v>#NAME?</v>
      </c>
      <c r="AV151" s="85" t="e">
        <f t="shared" ca="1" si="32"/>
        <v>#NAME?</v>
      </c>
      <c r="AW151" s="86" t="e">
        <f t="shared" ca="1" si="33"/>
        <v>#NAME?</v>
      </c>
      <c r="AX151" s="85" t="e">
        <f t="shared" ca="1" si="34"/>
        <v>#NAME?</v>
      </c>
      <c r="AY151" s="86">
        <f t="shared" si="35"/>
        <v>200001086946</v>
      </c>
      <c r="AZ151" s="171" t="e">
        <f t="shared" ca="1" si="48"/>
        <v>#NAME?</v>
      </c>
      <c r="BA151" s="85" t="e">
        <f t="shared" ca="1" si="49"/>
        <v>#NAME?</v>
      </c>
      <c r="BB151" s="85" t="e">
        <f t="shared" ca="1" si="50"/>
        <v>#NAME?</v>
      </c>
      <c r="BC151" s="90" t="e">
        <f t="shared" ca="1" si="39"/>
        <v>#NAME?</v>
      </c>
      <c r="BD151" s="90" t="e">
        <f t="shared" ca="1" si="40"/>
        <v>#NAME?</v>
      </c>
      <c r="BE151" s="85" t="e">
        <f t="shared" ca="1" si="41"/>
        <v>#NAME?</v>
      </c>
      <c r="BF151" s="22" t="e">
        <f t="shared" ca="1" si="42"/>
        <v>#NAME?</v>
      </c>
      <c r="BG151" s="22" t="e">
        <f t="shared" ca="1" si="43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0"/>
        <v>150</v>
      </c>
      <c r="B152" s="135">
        <v>46187</v>
      </c>
      <c r="C152" s="54" t="s">
        <v>3023</v>
      </c>
      <c r="D152" s="54" t="s">
        <v>408</v>
      </c>
      <c r="E152" s="56" t="s">
        <v>409</v>
      </c>
      <c r="F152" s="54">
        <v>2</v>
      </c>
      <c r="G152" s="54" t="s">
        <v>65</v>
      </c>
      <c r="H152" s="54" t="str">
        <f t="shared" si="1"/>
        <v>DONE</v>
      </c>
      <c r="I152" s="54" t="s">
        <v>442</v>
      </c>
      <c r="J152" s="58" t="s">
        <v>443</v>
      </c>
      <c r="K152" s="58" t="s">
        <v>79</v>
      </c>
      <c r="L152" s="60"/>
      <c r="M152" s="71"/>
      <c r="N152" s="54" t="s">
        <v>978</v>
      </c>
      <c r="O152" s="96" t="s">
        <v>85</v>
      </c>
      <c r="P152" s="64" t="s">
        <v>87</v>
      </c>
      <c r="Q152" s="64" t="s">
        <v>121</v>
      </c>
      <c r="R152" s="204">
        <v>200001086945</v>
      </c>
      <c r="S152" s="205">
        <v>46197</v>
      </c>
      <c r="T152" s="66" t="str">
        <f t="shared" si="2"/>
        <v>DONE</v>
      </c>
      <c r="U152" s="205">
        <v>46197</v>
      </c>
      <c r="V152" s="71">
        <v>9200097046</v>
      </c>
      <c r="W152" s="71">
        <v>47546</v>
      </c>
      <c r="X152" s="169">
        <v>46203</v>
      </c>
      <c r="Y152" s="69" t="str">
        <f t="shared" si="3"/>
        <v>DONE</v>
      </c>
      <c r="Z152" s="25">
        <v>51687</v>
      </c>
      <c r="AA152" s="200">
        <v>46203</v>
      </c>
      <c r="AB152" s="25" t="str">
        <f t="shared" si="4"/>
        <v>DONE</v>
      </c>
      <c r="AC152" s="71"/>
      <c r="AD152" s="54" t="s">
        <v>3024</v>
      </c>
      <c r="AE152" s="76">
        <v>46203</v>
      </c>
      <c r="AF152" s="69" t="str">
        <f t="shared" si="5"/>
        <v>DONE</v>
      </c>
      <c r="AG152" s="69">
        <v>46208</v>
      </c>
      <c r="AH152" s="170"/>
      <c r="AI152" s="77" t="e">
        <f t="shared" ca="1" si="31"/>
        <v>#NAME?</v>
      </c>
      <c r="AJ152" s="80" t="str">
        <f t="array" ref="AJ152">IFERROR(INDEX('[1]Master Price'!$E:$E,MATCH(D152,'[1]Master Price'!$B:$B,0)),"0")</f>
        <v>0</v>
      </c>
      <c r="AK152" s="80">
        <f t="shared" si="7"/>
        <v>0</v>
      </c>
      <c r="AL152" s="82" t="str">
        <f t="shared" si="51"/>
        <v>0-day</v>
      </c>
      <c r="AM152" s="82" t="str">
        <f t="shared" si="9"/>
        <v>0-day</v>
      </c>
      <c r="AN152" s="82" t="str">
        <f t="shared" si="53"/>
        <v>0-day</v>
      </c>
      <c r="AO152" s="82" t="str">
        <f t="shared" si="54"/>
        <v>0-day</v>
      </c>
      <c r="AP152" s="82" t="str">
        <f t="shared" si="12"/>
        <v>0-day</v>
      </c>
      <c r="AQ152" s="82" t="str">
        <f t="shared" si="13"/>
        <v>0-day</v>
      </c>
      <c r="AR152" s="5"/>
      <c r="AS152" s="83">
        <f t="shared" si="14"/>
        <v>150</v>
      </c>
      <c r="AT152" s="85" t="str">
        <f t="shared" si="45"/>
        <v>GMIAMMIPT/2026/06/1658</v>
      </c>
      <c r="AU152" s="84" t="e">
        <f t="shared" ca="1" si="46"/>
        <v>#NAME?</v>
      </c>
      <c r="AV152" s="85" t="e">
        <f t="shared" ca="1" si="32"/>
        <v>#NAME?</v>
      </c>
      <c r="AW152" s="86" t="e">
        <f t="shared" ca="1" si="33"/>
        <v>#NAME?</v>
      </c>
      <c r="AX152" s="85" t="e">
        <f t="shared" ca="1" si="34"/>
        <v>#NAME?</v>
      </c>
      <c r="AY152" s="86">
        <f t="shared" si="35"/>
        <v>200001086945</v>
      </c>
      <c r="AZ152" s="171" t="e">
        <f t="shared" ca="1" si="48"/>
        <v>#NAME?</v>
      </c>
      <c r="BA152" s="85" t="e">
        <f t="shared" ca="1" si="49"/>
        <v>#NAME?</v>
      </c>
      <c r="BB152" s="85" t="e">
        <f t="shared" ca="1" si="50"/>
        <v>#NAME?</v>
      </c>
      <c r="BC152" s="90" t="e">
        <f t="shared" ca="1" si="39"/>
        <v>#NAME?</v>
      </c>
      <c r="BD152" s="90" t="e">
        <f t="shared" ca="1" si="40"/>
        <v>#NAME?</v>
      </c>
      <c r="BE152" s="85" t="e">
        <f t="shared" ca="1" si="41"/>
        <v>#NAME?</v>
      </c>
      <c r="BF152" s="22" t="e">
        <f t="shared" ca="1" si="42"/>
        <v>#NAME?</v>
      </c>
      <c r="BG152" s="22" t="e">
        <f t="shared" ca="1" si="43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0"/>
        <v>151</v>
      </c>
      <c r="B153" s="135">
        <v>46189</v>
      </c>
      <c r="C153" s="54" t="s">
        <v>3025</v>
      </c>
      <c r="D153" s="54" t="s">
        <v>67</v>
      </c>
      <c r="E153" s="56" t="s">
        <v>69</v>
      </c>
      <c r="F153" s="54">
        <v>1</v>
      </c>
      <c r="G153" s="54" t="s">
        <v>65</v>
      </c>
      <c r="H153" s="54" t="str">
        <f t="shared" si="1"/>
        <v>DONE</v>
      </c>
      <c r="I153" s="54" t="s">
        <v>2557</v>
      </c>
      <c r="J153" s="58" t="s">
        <v>2558</v>
      </c>
      <c r="K153" s="58" t="s">
        <v>79</v>
      </c>
      <c r="L153" s="60">
        <v>10040.200000000001</v>
      </c>
      <c r="M153" s="71"/>
      <c r="N153" s="54" t="s">
        <v>283</v>
      </c>
      <c r="O153" s="96" t="s">
        <v>85</v>
      </c>
      <c r="P153" s="64" t="s">
        <v>87</v>
      </c>
      <c r="Q153" s="64" t="s">
        <v>1663</v>
      </c>
      <c r="R153" s="204">
        <v>200001086933</v>
      </c>
      <c r="S153" s="205">
        <v>46197</v>
      </c>
      <c r="T153" s="66" t="str">
        <f t="shared" si="2"/>
        <v>DONE</v>
      </c>
      <c r="U153" s="205">
        <v>46198</v>
      </c>
      <c r="V153" s="71">
        <v>9200097043</v>
      </c>
      <c r="W153" s="71">
        <v>47676</v>
      </c>
      <c r="X153" s="169">
        <v>46207</v>
      </c>
      <c r="Y153" s="69" t="str">
        <f t="shared" si="3"/>
        <v>DONE</v>
      </c>
      <c r="Z153" s="25">
        <v>51806</v>
      </c>
      <c r="AA153" s="206" t="s">
        <v>2518</v>
      </c>
      <c r="AB153" s="25" t="str">
        <f t="shared" si="4"/>
        <v>DONE</v>
      </c>
      <c r="AC153" s="71"/>
      <c r="AD153" s="54" t="s">
        <v>3026</v>
      </c>
      <c r="AE153" s="76">
        <v>46209</v>
      </c>
      <c r="AF153" s="69" t="str">
        <f t="shared" si="5"/>
        <v>DONE</v>
      </c>
      <c r="AG153" s="69">
        <v>46210</v>
      </c>
      <c r="AH153" s="170"/>
      <c r="AI153" s="77" t="e">
        <f t="shared" ca="1" si="31"/>
        <v>#NAME?</v>
      </c>
      <c r="AJ153" s="80" t="str">
        <f t="array" ref="AJ153">IFERROR(INDEX('[1]Master Price'!$E:$E,MATCH(D153,'[1]Master Price'!$B:$B,0)),"0")</f>
        <v>0</v>
      </c>
      <c r="AK153" s="80">
        <f t="shared" si="7"/>
        <v>0</v>
      </c>
      <c r="AL153" s="82" t="str">
        <f t="shared" si="51"/>
        <v>0-day</v>
      </c>
      <c r="AM153" s="82" t="str">
        <f t="shared" si="9"/>
        <v>1-day</v>
      </c>
      <c r="AN153" s="82" t="str">
        <f t="shared" si="53"/>
        <v>0-day</v>
      </c>
      <c r="AO153" s="82" t="str">
        <f t="shared" si="54"/>
        <v>0-day</v>
      </c>
      <c r="AP153" s="82" t="str">
        <f t="shared" si="12"/>
        <v>60-day</v>
      </c>
      <c r="AQ153" s="82" t="str">
        <f t="shared" si="13"/>
        <v>0-day</v>
      </c>
      <c r="AR153" s="5"/>
      <c r="AS153" s="83">
        <f t="shared" si="14"/>
        <v>151</v>
      </c>
      <c r="AT153" s="85" t="str">
        <f t="shared" si="45"/>
        <v>GMIAMMIPT/2026/06/1659</v>
      </c>
      <c r="AU153" s="84" t="e">
        <f t="shared" ca="1" si="46"/>
        <v>#NAME?</v>
      </c>
      <c r="AV153" s="85" t="e">
        <f t="shared" ca="1" si="32"/>
        <v>#NAME?</v>
      </c>
      <c r="AW153" s="86" t="e">
        <f t="shared" ca="1" si="33"/>
        <v>#NAME?</v>
      </c>
      <c r="AX153" s="85" t="e">
        <f t="shared" ca="1" si="34"/>
        <v>#NAME?</v>
      </c>
      <c r="AY153" s="86">
        <f t="shared" si="35"/>
        <v>200001086933</v>
      </c>
      <c r="AZ153" s="171" t="e">
        <f t="shared" ca="1" si="48"/>
        <v>#NAME?</v>
      </c>
      <c r="BA153" s="85" t="e">
        <f t="shared" ca="1" si="49"/>
        <v>#NAME?</v>
      </c>
      <c r="BB153" s="85" t="e">
        <f t="shared" ca="1" si="50"/>
        <v>#NAME?</v>
      </c>
      <c r="BC153" s="90" t="e">
        <f t="shared" ca="1" si="39"/>
        <v>#NAME?</v>
      </c>
      <c r="BD153" s="90" t="e">
        <f t="shared" ca="1" si="40"/>
        <v>#NAME?</v>
      </c>
      <c r="BE153" s="85" t="e">
        <f t="shared" ca="1" si="41"/>
        <v>#NAME?</v>
      </c>
      <c r="BF153" s="22" t="e">
        <f t="shared" ca="1" si="42"/>
        <v>#NAME?</v>
      </c>
      <c r="BG153" s="22" t="e">
        <f t="shared" ca="1" si="43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0"/>
        <v>152</v>
      </c>
      <c r="B154" s="135">
        <v>46189</v>
      </c>
      <c r="C154" s="54" t="s">
        <v>3025</v>
      </c>
      <c r="D154" s="54" t="s">
        <v>257</v>
      </c>
      <c r="E154" s="56" t="s">
        <v>258</v>
      </c>
      <c r="F154" s="54">
        <v>1</v>
      </c>
      <c r="G154" s="54" t="s">
        <v>65</v>
      </c>
      <c r="H154" s="54" t="str">
        <f t="shared" si="1"/>
        <v>DONE</v>
      </c>
      <c r="I154" s="54" t="s">
        <v>2557</v>
      </c>
      <c r="J154" s="58" t="s">
        <v>2558</v>
      </c>
      <c r="K154" s="58" t="s">
        <v>79</v>
      </c>
      <c r="L154" s="60">
        <v>10040.200000000001</v>
      </c>
      <c r="M154" s="71"/>
      <c r="N154" s="54" t="s">
        <v>283</v>
      </c>
      <c r="O154" s="96" t="s">
        <v>85</v>
      </c>
      <c r="P154" s="64" t="s">
        <v>87</v>
      </c>
      <c r="Q154" s="64" t="s">
        <v>1663</v>
      </c>
      <c r="R154" s="204">
        <v>200001086933</v>
      </c>
      <c r="S154" s="205">
        <v>46197</v>
      </c>
      <c r="T154" s="66" t="str">
        <f t="shared" si="2"/>
        <v>DONE</v>
      </c>
      <c r="U154" s="205">
        <v>46198</v>
      </c>
      <c r="V154" s="71">
        <v>9200097043</v>
      </c>
      <c r="W154" s="71">
        <v>47676</v>
      </c>
      <c r="X154" s="169">
        <v>46207</v>
      </c>
      <c r="Y154" s="69" t="str">
        <f t="shared" si="3"/>
        <v>DONE</v>
      </c>
      <c r="Z154" s="25">
        <v>51806</v>
      </c>
      <c r="AA154" s="206" t="s">
        <v>2518</v>
      </c>
      <c r="AB154" s="25" t="str">
        <f t="shared" si="4"/>
        <v>DONE</v>
      </c>
      <c r="AC154" s="71"/>
      <c r="AD154" s="54" t="s">
        <v>3026</v>
      </c>
      <c r="AE154" s="76">
        <v>46209</v>
      </c>
      <c r="AF154" s="69" t="str">
        <f t="shared" si="5"/>
        <v>DONE</v>
      </c>
      <c r="AG154" s="69">
        <v>46210</v>
      </c>
      <c r="AH154" s="170"/>
      <c r="AI154" s="77" t="e">
        <f t="shared" ca="1" si="31"/>
        <v>#NAME?</v>
      </c>
      <c r="AJ154" s="80" t="str">
        <f t="array" ref="AJ154">IFERROR(INDEX('[1]Master Price'!$E:$E,MATCH(D154,'[1]Master Price'!$B:$B,0)),"0")</f>
        <v>0</v>
      </c>
      <c r="AK154" s="80">
        <f t="shared" si="7"/>
        <v>0</v>
      </c>
      <c r="AL154" s="82" t="str">
        <f t="shared" si="51"/>
        <v>0-day</v>
      </c>
      <c r="AM154" s="82" t="str">
        <f t="shared" si="9"/>
        <v>1-day</v>
      </c>
      <c r="AN154" s="82" t="str">
        <f t="shared" si="53"/>
        <v>0-day</v>
      </c>
      <c r="AO154" s="82" t="str">
        <f t="shared" si="54"/>
        <v>0-day</v>
      </c>
      <c r="AP154" s="82" t="str">
        <f t="shared" si="12"/>
        <v>60-day</v>
      </c>
      <c r="AQ154" s="82" t="str">
        <f t="shared" si="13"/>
        <v>0-day</v>
      </c>
      <c r="AR154" s="5"/>
      <c r="AS154" s="83">
        <f t="shared" si="14"/>
        <v>152</v>
      </c>
      <c r="AT154" s="85" t="str">
        <f t="shared" si="45"/>
        <v>GMIAMMIPT/2026/06/1659</v>
      </c>
      <c r="AU154" s="84" t="e">
        <f t="shared" ca="1" si="46"/>
        <v>#NAME?</v>
      </c>
      <c r="AV154" s="85" t="e">
        <f t="shared" ca="1" si="32"/>
        <v>#NAME?</v>
      </c>
      <c r="AW154" s="86" t="e">
        <f t="shared" ca="1" si="33"/>
        <v>#NAME?</v>
      </c>
      <c r="AX154" s="85" t="e">
        <f t="shared" ca="1" si="34"/>
        <v>#NAME?</v>
      </c>
      <c r="AY154" s="86">
        <f t="shared" si="35"/>
        <v>200001086933</v>
      </c>
      <c r="AZ154" s="171" t="e">
        <f t="shared" ca="1" si="48"/>
        <v>#NAME?</v>
      </c>
      <c r="BA154" s="85" t="e">
        <f t="shared" ca="1" si="49"/>
        <v>#NAME?</v>
      </c>
      <c r="BB154" s="85" t="e">
        <f t="shared" ca="1" si="50"/>
        <v>#NAME?</v>
      </c>
      <c r="BC154" s="90" t="e">
        <f t="shared" ca="1" si="39"/>
        <v>#NAME?</v>
      </c>
      <c r="BD154" s="90" t="e">
        <f t="shared" ca="1" si="40"/>
        <v>#NAME?</v>
      </c>
      <c r="BE154" s="85" t="e">
        <f t="shared" ca="1" si="41"/>
        <v>#NAME?</v>
      </c>
      <c r="BF154" s="22" t="e">
        <f t="shared" ca="1" si="42"/>
        <v>#NAME?</v>
      </c>
      <c r="BG154" s="22" t="e">
        <f t="shared" ca="1" si="43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0"/>
        <v>153</v>
      </c>
      <c r="B155" s="135">
        <v>46189</v>
      </c>
      <c r="C155" s="54" t="s">
        <v>3025</v>
      </c>
      <c r="D155" s="54" t="s">
        <v>153</v>
      </c>
      <c r="E155" s="56" t="s">
        <v>154</v>
      </c>
      <c r="F155" s="54">
        <v>1</v>
      </c>
      <c r="G155" s="54" t="s">
        <v>65</v>
      </c>
      <c r="H155" s="54" t="str">
        <f t="shared" si="1"/>
        <v>DONE</v>
      </c>
      <c r="I155" s="54" t="s">
        <v>2557</v>
      </c>
      <c r="J155" s="58" t="s">
        <v>2558</v>
      </c>
      <c r="K155" s="58" t="s">
        <v>79</v>
      </c>
      <c r="L155" s="60">
        <v>10040.200000000001</v>
      </c>
      <c r="M155" s="71"/>
      <c r="N155" s="54" t="s">
        <v>283</v>
      </c>
      <c r="O155" s="96" t="s">
        <v>85</v>
      </c>
      <c r="P155" s="64" t="s">
        <v>87</v>
      </c>
      <c r="Q155" s="64" t="s">
        <v>1663</v>
      </c>
      <c r="R155" s="204">
        <v>200001086933</v>
      </c>
      <c r="S155" s="205">
        <v>46197</v>
      </c>
      <c r="T155" s="66" t="str">
        <f t="shared" si="2"/>
        <v>DONE</v>
      </c>
      <c r="U155" s="205">
        <v>46198</v>
      </c>
      <c r="V155" s="71">
        <v>9200097043</v>
      </c>
      <c r="W155" s="71">
        <v>47676</v>
      </c>
      <c r="X155" s="169">
        <v>46207</v>
      </c>
      <c r="Y155" s="69" t="str">
        <f t="shared" si="3"/>
        <v>DONE</v>
      </c>
      <c r="Z155" s="25">
        <v>51806</v>
      </c>
      <c r="AA155" s="206" t="s">
        <v>2518</v>
      </c>
      <c r="AB155" s="25" t="str">
        <f t="shared" si="4"/>
        <v>DONE</v>
      </c>
      <c r="AC155" s="71"/>
      <c r="AD155" s="54" t="s">
        <v>3026</v>
      </c>
      <c r="AE155" s="76">
        <v>46209</v>
      </c>
      <c r="AF155" s="69" t="str">
        <f t="shared" si="5"/>
        <v>DONE</v>
      </c>
      <c r="AG155" s="69">
        <v>46210</v>
      </c>
      <c r="AH155" s="170"/>
      <c r="AI155" s="77" t="e">
        <f t="shared" ca="1" si="31"/>
        <v>#NAME?</v>
      </c>
      <c r="AJ155" s="80" t="str">
        <f t="array" ref="AJ155">IFERROR(INDEX('[1]Master Price'!$E:$E,MATCH(D155,'[1]Master Price'!$B:$B,0)),"0")</f>
        <v>0</v>
      </c>
      <c r="AK155" s="80">
        <f t="shared" si="7"/>
        <v>0</v>
      </c>
      <c r="AL155" s="82" t="str">
        <f t="shared" si="51"/>
        <v>0-day</v>
      </c>
      <c r="AM155" s="82" t="str">
        <f t="shared" si="9"/>
        <v>1-day</v>
      </c>
      <c r="AN155" s="82" t="str">
        <f t="shared" si="53"/>
        <v>0-day</v>
      </c>
      <c r="AO155" s="82" t="str">
        <f t="shared" si="54"/>
        <v>0-day</v>
      </c>
      <c r="AP155" s="82" t="str">
        <f t="shared" si="12"/>
        <v>60-day</v>
      </c>
      <c r="AQ155" s="82" t="str">
        <f t="shared" si="13"/>
        <v>0-day</v>
      </c>
      <c r="AR155" s="5"/>
      <c r="AS155" s="83">
        <f t="shared" si="14"/>
        <v>153</v>
      </c>
      <c r="AT155" s="85" t="str">
        <f t="shared" si="45"/>
        <v>GMIAMMIPT/2026/06/1659</v>
      </c>
      <c r="AU155" s="84" t="e">
        <f t="shared" ca="1" si="46"/>
        <v>#NAME?</v>
      </c>
      <c r="AV155" s="85" t="e">
        <f t="shared" ca="1" si="32"/>
        <v>#NAME?</v>
      </c>
      <c r="AW155" s="86" t="e">
        <f t="shared" ca="1" si="33"/>
        <v>#NAME?</v>
      </c>
      <c r="AX155" s="85" t="e">
        <f t="shared" ca="1" si="34"/>
        <v>#NAME?</v>
      </c>
      <c r="AY155" s="86">
        <f t="shared" si="35"/>
        <v>200001086933</v>
      </c>
      <c r="AZ155" s="171" t="e">
        <f t="shared" ca="1" si="48"/>
        <v>#NAME?</v>
      </c>
      <c r="BA155" s="85" t="e">
        <f t="shared" ca="1" si="49"/>
        <v>#NAME?</v>
      </c>
      <c r="BB155" s="85" t="e">
        <f t="shared" ca="1" si="50"/>
        <v>#NAME?</v>
      </c>
      <c r="BC155" s="90" t="e">
        <f t="shared" ca="1" si="39"/>
        <v>#NAME?</v>
      </c>
      <c r="BD155" s="90" t="e">
        <f t="shared" ca="1" si="40"/>
        <v>#NAME?</v>
      </c>
      <c r="BE155" s="85" t="e">
        <f t="shared" ca="1" si="41"/>
        <v>#NAME?</v>
      </c>
      <c r="BF155" s="22" t="e">
        <f t="shared" ca="1" si="42"/>
        <v>#NAME?</v>
      </c>
      <c r="BG155" s="22" t="e">
        <f t="shared" ca="1" si="43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0"/>
        <v>154</v>
      </c>
      <c r="B156" s="135">
        <v>46189</v>
      </c>
      <c r="C156" s="54" t="s">
        <v>3025</v>
      </c>
      <c r="D156" s="54" t="s">
        <v>174</v>
      </c>
      <c r="E156" s="56" t="s">
        <v>175</v>
      </c>
      <c r="F156" s="54">
        <v>2</v>
      </c>
      <c r="G156" s="54" t="s">
        <v>65</v>
      </c>
      <c r="H156" s="54" t="str">
        <f t="shared" si="1"/>
        <v>DONE</v>
      </c>
      <c r="I156" s="54" t="s">
        <v>2557</v>
      </c>
      <c r="J156" s="58" t="s">
        <v>2558</v>
      </c>
      <c r="K156" s="58" t="s">
        <v>79</v>
      </c>
      <c r="L156" s="60">
        <v>10040.200000000001</v>
      </c>
      <c r="M156" s="71"/>
      <c r="N156" s="54" t="s">
        <v>283</v>
      </c>
      <c r="O156" s="96" t="s">
        <v>85</v>
      </c>
      <c r="P156" s="64" t="s">
        <v>87</v>
      </c>
      <c r="Q156" s="64" t="s">
        <v>1663</v>
      </c>
      <c r="R156" s="204">
        <v>200001086933</v>
      </c>
      <c r="S156" s="205">
        <v>46197</v>
      </c>
      <c r="T156" s="66" t="str">
        <f t="shared" si="2"/>
        <v>DONE</v>
      </c>
      <c r="U156" s="205">
        <v>46198</v>
      </c>
      <c r="V156" s="71">
        <v>9200097043</v>
      </c>
      <c r="W156" s="71">
        <v>47676</v>
      </c>
      <c r="X156" s="169">
        <v>46207</v>
      </c>
      <c r="Y156" s="69" t="str">
        <f t="shared" si="3"/>
        <v>DONE</v>
      </c>
      <c r="Z156" s="25">
        <v>51806</v>
      </c>
      <c r="AA156" s="206" t="s">
        <v>2518</v>
      </c>
      <c r="AB156" s="25" t="str">
        <f t="shared" si="4"/>
        <v>DONE</v>
      </c>
      <c r="AC156" s="71"/>
      <c r="AD156" s="54" t="s">
        <v>3026</v>
      </c>
      <c r="AE156" s="76">
        <v>46209</v>
      </c>
      <c r="AF156" s="69" t="str">
        <f t="shared" si="5"/>
        <v>DONE</v>
      </c>
      <c r="AG156" s="69">
        <v>46210</v>
      </c>
      <c r="AH156" s="170"/>
      <c r="AI156" s="77" t="e">
        <f t="shared" ca="1" si="31"/>
        <v>#NAME?</v>
      </c>
      <c r="AJ156" s="80" t="str">
        <f t="array" ref="AJ156">IFERROR(INDEX('[1]Master Price'!$E:$E,MATCH(D156,'[1]Master Price'!$B:$B,0)),"0")</f>
        <v>0</v>
      </c>
      <c r="AK156" s="80">
        <f t="shared" si="7"/>
        <v>0</v>
      </c>
      <c r="AL156" s="82" t="str">
        <f t="shared" si="51"/>
        <v>0-day</v>
      </c>
      <c r="AM156" s="82" t="str">
        <f t="shared" si="9"/>
        <v>1-day</v>
      </c>
      <c r="AN156" s="82" t="str">
        <f t="shared" si="53"/>
        <v>0-day</v>
      </c>
      <c r="AO156" s="82" t="str">
        <f t="shared" si="54"/>
        <v>0-day</v>
      </c>
      <c r="AP156" s="82" t="str">
        <f t="shared" si="12"/>
        <v>60-day</v>
      </c>
      <c r="AQ156" s="82" t="str">
        <f t="shared" si="13"/>
        <v>0-day</v>
      </c>
      <c r="AR156" s="5"/>
      <c r="AS156" s="83">
        <f t="shared" si="14"/>
        <v>154</v>
      </c>
      <c r="AT156" s="85" t="str">
        <f t="shared" si="45"/>
        <v>GMIAMMIPT/2026/06/1659</v>
      </c>
      <c r="AU156" s="84" t="e">
        <f t="shared" ca="1" si="46"/>
        <v>#NAME?</v>
      </c>
      <c r="AV156" s="85" t="e">
        <f t="shared" ca="1" si="32"/>
        <v>#NAME?</v>
      </c>
      <c r="AW156" s="86" t="e">
        <f t="shared" ca="1" si="33"/>
        <v>#NAME?</v>
      </c>
      <c r="AX156" s="85" t="e">
        <f t="shared" ca="1" si="34"/>
        <v>#NAME?</v>
      </c>
      <c r="AY156" s="86">
        <f t="shared" si="35"/>
        <v>200001086933</v>
      </c>
      <c r="AZ156" s="171" t="e">
        <f t="shared" ca="1" si="48"/>
        <v>#NAME?</v>
      </c>
      <c r="BA156" s="85" t="e">
        <f t="shared" ca="1" si="49"/>
        <v>#NAME?</v>
      </c>
      <c r="BB156" s="85" t="e">
        <f t="shared" ca="1" si="50"/>
        <v>#NAME?</v>
      </c>
      <c r="BC156" s="90" t="e">
        <f t="shared" ca="1" si="39"/>
        <v>#NAME?</v>
      </c>
      <c r="BD156" s="90" t="e">
        <f t="shared" ca="1" si="40"/>
        <v>#NAME?</v>
      </c>
      <c r="BE156" s="85" t="e">
        <f t="shared" ca="1" si="41"/>
        <v>#NAME?</v>
      </c>
      <c r="BF156" s="22" t="e">
        <f t="shared" ca="1" si="42"/>
        <v>#NAME?</v>
      </c>
      <c r="BG156" s="22" t="e">
        <f t="shared" ca="1" si="43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0"/>
        <v>155</v>
      </c>
      <c r="B157" s="135">
        <v>46189</v>
      </c>
      <c r="C157" s="54" t="s">
        <v>3025</v>
      </c>
      <c r="D157" s="54" t="s">
        <v>136</v>
      </c>
      <c r="E157" s="56" t="s">
        <v>137</v>
      </c>
      <c r="F157" s="54">
        <v>1</v>
      </c>
      <c r="G157" s="54" t="s">
        <v>65</v>
      </c>
      <c r="H157" s="54" t="str">
        <f t="shared" si="1"/>
        <v>DONE</v>
      </c>
      <c r="I157" s="54" t="s">
        <v>2557</v>
      </c>
      <c r="J157" s="58" t="s">
        <v>2558</v>
      </c>
      <c r="K157" s="58" t="s">
        <v>79</v>
      </c>
      <c r="L157" s="60">
        <v>10040.200000000001</v>
      </c>
      <c r="M157" s="71"/>
      <c r="N157" s="54" t="s">
        <v>283</v>
      </c>
      <c r="O157" s="96" t="s">
        <v>85</v>
      </c>
      <c r="P157" s="64" t="s">
        <v>87</v>
      </c>
      <c r="Q157" s="64" t="s">
        <v>1663</v>
      </c>
      <c r="R157" s="204">
        <v>200001086933</v>
      </c>
      <c r="S157" s="205">
        <v>46197</v>
      </c>
      <c r="T157" s="66" t="str">
        <f t="shared" si="2"/>
        <v>DONE</v>
      </c>
      <c r="U157" s="205">
        <v>46198</v>
      </c>
      <c r="V157" s="71">
        <v>9200097043</v>
      </c>
      <c r="W157" s="71">
        <v>47676</v>
      </c>
      <c r="X157" s="169">
        <v>46207</v>
      </c>
      <c r="Y157" s="69" t="str">
        <f t="shared" si="3"/>
        <v>DONE</v>
      </c>
      <c r="Z157" s="25">
        <v>51806</v>
      </c>
      <c r="AA157" s="206" t="s">
        <v>2518</v>
      </c>
      <c r="AB157" s="25" t="str">
        <f t="shared" si="4"/>
        <v>DONE</v>
      </c>
      <c r="AC157" s="71"/>
      <c r="AD157" s="54" t="s">
        <v>3026</v>
      </c>
      <c r="AE157" s="76">
        <v>46209</v>
      </c>
      <c r="AF157" s="69" t="str">
        <f t="shared" si="5"/>
        <v>DONE</v>
      </c>
      <c r="AG157" s="69">
        <v>46210</v>
      </c>
      <c r="AH157" s="170"/>
      <c r="AI157" s="77" t="e">
        <f t="shared" ca="1" si="31"/>
        <v>#NAME?</v>
      </c>
      <c r="AJ157" s="80" t="str">
        <f t="array" ref="AJ157">IFERROR(INDEX('[1]Master Price'!$E:$E,MATCH(D157,'[1]Master Price'!$B:$B,0)),"0")</f>
        <v>0</v>
      </c>
      <c r="AK157" s="80">
        <f t="shared" si="7"/>
        <v>0</v>
      </c>
      <c r="AL157" s="82" t="str">
        <f t="shared" si="51"/>
        <v>0-day</v>
      </c>
      <c r="AM157" s="82" t="str">
        <f t="shared" si="9"/>
        <v>1-day</v>
      </c>
      <c r="AN157" s="82" t="str">
        <f t="shared" si="53"/>
        <v>0-day</v>
      </c>
      <c r="AO157" s="82" t="str">
        <f t="shared" si="54"/>
        <v>0-day</v>
      </c>
      <c r="AP157" s="82" t="str">
        <f t="shared" si="12"/>
        <v>60-day</v>
      </c>
      <c r="AQ157" s="82" t="str">
        <f t="shared" si="13"/>
        <v>0-day</v>
      </c>
      <c r="AR157" s="5"/>
      <c r="AS157" s="83">
        <f t="shared" si="14"/>
        <v>155</v>
      </c>
      <c r="AT157" s="85" t="str">
        <f t="shared" si="45"/>
        <v>GMIAMMIPT/2026/06/1659</v>
      </c>
      <c r="AU157" s="84" t="e">
        <f t="shared" ca="1" si="46"/>
        <v>#NAME?</v>
      </c>
      <c r="AV157" s="85" t="e">
        <f t="shared" ca="1" si="32"/>
        <v>#NAME?</v>
      </c>
      <c r="AW157" s="86" t="e">
        <f t="shared" ca="1" si="33"/>
        <v>#NAME?</v>
      </c>
      <c r="AX157" s="85" t="e">
        <f t="shared" ca="1" si="34"/>
        <v>#NAME?</v>
      </c>
      <c r="AY157" s="86">
        <f t="shared" si="35"/>
        <v>200001086933</v>
      </c>
      <c r="AZ157" s="171" t="e">
        <f t="shared" ca="1" si="48"/>
        <v>#NAME?</v>
      </c>
      <c r="BA157" s="85" t="e">
        <f t="shared" ca="1" si="49"/>
        <v>#NAME?</v>
      </c>
      <c r="BB157" s="85" t="e">
        <f t="shared" ca="1" si="50"/>
        <v>#NAME?</v>
      </c>
      <c r="BC157" s="90" t="e">
        <f t="shared" ca="1" si="39"/>
        <v>#NAME?</v>
      </c>
      <c r="BD157" s="90" t="e">
        <f t="shared" ca="1" si="40"/>
        <v>#NAME?</v>
      </c>
      <c r="BE157" s="85" t="e">
        <f t="shared" ca="1" si="41"/>
        <v>#NAME?</v>
      </c>
      <c r="BF157" s="22" t="e">
        <f t="shared" ca="1" si="42"/>
        <v>#NAME?</v>
      </c>
      <c r="BG157" s="22" t="e">
        <f t="shared" ca="1" si="43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0"/>
        <v>156</v>
      </c>
      <c r="B158" s="135">
        <v>46189</v>
      </c>
      <c r="C158" s="54" t="s">
        <v>3033</v>
      </c>
      <c r="D158" s="54" t="s">
        <v>3034</v>
      </c>
      <c r="E158" s="56" t="s">
        <v>3035</v>
      </c>
      <c r="F158" s="54">
        <v>2</v>
      </c>
      <c r="G158" s="54" t="s">
        <v>65</v>
      </c>
      <c r="H158" s="54" t="str">
        <f t="shared" si="1"/>
        <v>DONE</v>
      </c>
      <c r="I158" s="54" t="s">
        <v>2009</v>
      </c>
      <c r="J158" s="62" t="s">
        <v>73</v>
      </c>
      <c r="K158" s="62" t="s">
        <v>73</v>
      </c>
      <c r="L158" s="60">
        <v>20555</v>
      </c>
      <c r="M158" s="71"/>
      <c r="N158" s="54" t="s">
        <v>261</v>
      </c>
      <c r="O158" s="96" t="s">
        <v>85</v>
      </c>
      <c r="P158" s="64" t="s">
        <v>87</v>
      </c>
      <c r="Q158" s="64" t="s">
        <v>326</v>
      </c>
      <c r="R158" s="204">
        <v>200001086944</v>
      </c>
      <c r="S158" s="205">
        <v>46197</v>
      </c>
      <c r="T158" s="66" t="str">
        <f t="shared" si="2"/>
        <v>DONE</v>
      </c>
      <c r="U158" s="205">
        <v>46197</v>
      </c>
      <c r="V158" s="71">
        <v>9200097044</v>
      </c>
      <c r="W158" s="71">
        <v>47544</v>
      </c>
      <c r="X158" s="169">
        <v>46203</v>
      </c>
      <c r="Y158" s="69" t="str">
        <f t="shared" si="3"/>
        <v>DONE</v>
      </c>
      <c r="Z158" s="25">
        <v>51685</v>
      </c>
      <c r="AA158" s="200">
        <v>46203</v>
      </c>
      <c r="AB158" s="25" t="str">
        <f t="shared" si="4"/>
        <v>DONE</v>
      </c>
      <c r="AC158" s="71"/>
      <c r="AD158" s="54" t="s">
        <v>3036</v>
      </c>
      <c r="AE158" s="76">
        <v>46203</v>
      </c>
      <c r="AF158" s="69" t="str">
        <f t="shared" si="5"/>
        <v>DONE</v>
      </c>
      <c r="AG158" s="69">
        <v>46208</v>
      </c>
      <c r="AH158" s="170"/>
      <c r="AI158" s="77" t="e">
        <f t="shared" ca="1" si="31"/>
        <v>#NAME?</v>
      </c>
      <c r="AJ158" s="80" t="str">
        <f t="array" ref="AJ158">IFERROR(INDEX('[1]Master Price'!$E:$E,MATCH(D158,'[1]Master Price'!$B:$B,0)),"0")</f>
        <v>0</v>
      </c>
      <c r="AK158" s="80">
        <f t="shared" si="7"/>
        <v>0</v>
      </c>
      <c r="AL158" s="82" t="str">
        <f t="shared" si="51"/>
        <v>0-day</v>
      </c>
      <c r="AM158" s="82" t="str">
        <f t="shared" si="9"/>
        <v>0-day</v>
      </c>
      <c r="AN158" s="82" t="str">
        <f t="shared" si="53"/>
        <v>0-day</v>
      </c>
      <c r="AO158" s="82" t="str">
        <f t="shared" si="54"/>
        <v>0-day</v>
      </c>
      <c r="AP158" s="82" t="str">
        <f t="shared" si="12"/>
        <v>0-day</v>
      </c>
      <c r="AQ158" s="82" t="str">
        <f t="shared" si="13"/>
        <v>0-day</v>
      </c>
      <c r="AR158" s="5"/>
      <c r="AS158" s="83">
        <f t="shared" si="14"/>
        <v>156</v>
      </c>
      <c r="AT158" s="85" t="str">
        <f t="shared" si="45"/>
        <v>GMIAMMIPT/2026/06/1660</v>
      </c>
      <c r="AU158" s="84" t="e">
        <f t="shared" ca="1" si="46"/>
        <v>#NAME?</v>
      </c>
      <c r="AV158" s="85" t="e">
        <f t="shared" ca="1" si="32"/>
        <v>#NAME?</v>
      </c>
      <c r="AW158" s="86" t="e">
        <f t="shared" ca="1" si="33"/>
        <v>#NAME?</v>
      </c>
      <c r="AX158" s="85" t="e">
        <f t="shared" ca="1" si="34"/>
        <v>#NAME?</v>
      </c>
      <c r="AY158" s="86">
        <f t="shared" si="35"/>
        <v>200001086944</v>
      </c>
      <c r="AZ158" s="171" t="e">
        <f t="shared" ca="1" si="48"/>
        <v>#NAME?</v>
      </c>
      <c r="BA158" s="85" t="e">
        <f t="shared" ca="1" si="49"/>
        <v>#NAME?</v>
      </c>
      <c r="BB158" s="85" t="e">
        <f t="shared" ca="1" si="50"/>
        <v>#NAME?</v>
      </c>
      <c r="BC158" s="90" t="e">
        <f t="shared" ca="1" si="39"/>
        <v>#NAME?</v>
      </c>
      <c r="BD158" s="90" t="e">
        <f t="shared" ca="1" si="40"/>
        <v>#NAME?</v>
      </c>
      <c r="BE158" s="85" t="e">
        <f t="shared" ca="1" si="41"/>
        <v>#NAME?</v>
      </c>
      <c r="BF158" s="22" t="e">
        <f t="shared" ca="1" si="42"/>
        <v>#NAME?</v>
      </c>
      <c r="BG158" s="22" t="e">
        <f t="shared" ca="1" si="43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0"/>
        <v>157</v>
      </c>
      <c r="B159" s="135">
        <v>46189</v>
      </c>
      <c r="C159" s="54" t="s">
        <v>3039</v>
      </c>
      <c r="D159" s="54" t="s">
        <v>1004</v>
      </c>
      <c r="E159" s="56" t="s">
        <v>1005</v>
      </c>
      <c r="F159" s="54">
        <v>2</v>
      </c>
      <c r="G159" s="54" t="s">
        <v>65</v>
      </c>
      <c r="H159" s="54" t="str">
        <f t="shared" si="1"/>
        <v>DONE</v>
      </c>
      <c r="I159" s="54" t="s">
        <v>3040</v>
      </c>
      <c r="J159" s="62" t="s">
        <v>73</v>
      </c>
      <c r="K159" s="62" t="s">
        <v>73</v>
      </c>
      <c r="L159" s="60"/>
      <c r="M159" s="71"/>
      <c r="N159" s="54" t="s">
        <v>161</v>
      </c>
      <c r="O159" s="114" t="s">
        <v>81</v>
      </c>
      <c r="P159" s="64" t="s">
        <v>87</v>
      </c>
      <c r="Q159" s="64" t="s">
        <v>2332</v>
      </c>
      <c r="R159" s="204">
        <v>200001086943</v>
      </c>
      <c r="S159" s="205">
        <v>46196</v>
      </c>
      <c r="T159" s="66" t="str">
        <f t="shared" si="2"/>
        <v>DONE</v>
      </c>
      <c r="U159" s="205">
        <v>46197</v>
      </c>
      <c r="V159" s="71">
        <v>9200096749</v>
      </c>
      <c r="W159" s="71">
        <v>47573</v>
      </c>
      <c r="X159" s="169">
        <v>46203</v>
      </c>
      <c r="Y159" s="69" t="str">
        <f t="shared" si="3"/>
        <v>DONE</v>
      </c>
      <c r="Z159" s="25">
        <v>51714</v>
      </c>
      <c r="AA159" s="179">
        <v>46203</v>
      </c>
      <c r="AB159" s="25" t="str">
        <f t="shared" si="4"/>
        <v>DONE</v>
      </c>
      <c r="AC159" s="71"/>
      <c r="AD159" s="54" t="s">
        <v>3042</v>
      </c>
      <c r="AE159" s="76">
        <v>46203</v>
      </c>
      <c r="AF159" s="69" t="str">
        <f t="shared" si="5"/>
        <v>DONE</v>
      </c>
      <c r="AG159" s="69">
        <v>46209</v>
      </c>
      <c r="AH159" s="170"/>
      <c r="AI159" s="77" t="e">
        <f t="shared" ca="1" si="31"/>
        <v>#NAME?</v>
      </c>
      <c r="AJ159" s="80" t="str">
        <f t="array" ref="AJ159">IFERROR(INDEX('[1]Master Price'!$E:$E,MATCH(D159,'[1]Master Price'!$B:$B,0)),"0")</f>
        <v>0</v>
      </c>
      <c r="AK159" s="80">
        <f t="shared" si="7"/>
        <v>0</v>
      </c>
      <c r="AL159" s="82" t="str">
        <f t="shared" si="51"/>
        <v>0-day</v>
      </c>
      <c r="AM159" s="82" t="str">
        <f t="shared" si="9"/>
        <v>1-day</v>
      </c>
      <c r="AN159" s="82" t="str">
        <f t="shared" si="53"/>
        <v>0-day</v>
      </c>
      <c r="AO159" s="82" t="str">
        <f t="shared" si="54"/>
        <v>0-day</v>
      </c>
      <c r="AP159" s="82" t="str">
        <f t="shared" si="12"/>
        <v>0-day</v>
      </c>
      <c r="AQ159" s="82" t="str">
        <f t="shared" si="13"/>
        <v>0-day</v>
      </c>
      <c r="AR159" s="5"/>
      <c r="AS159" s="83">
        <f t="shared" si="14"/>
        <v>157</v>
      </c>
      <c r="AT159" s="85" t="str">
        <f t="shared" si="45"/>
        <v>GMIAMMIPT/2026/06/1661</v>
      </c>
      <c r="AU159" s="84" t="e">
        <f t="shared" ca="1" si="46"/>
        <v>#NAME?</v>
      </c>
      <c r="AV159" s="85" t="e">
        <f t="shared" ca="1" si="32"/>
        <v>#NAME?</v>
      </c>
      <c r="AW159" s="86" t="e">
        <f t="shared" ca="1" si="33"/>
        <v>#NAME?</v>
      </c>
      <c r="AX159" s="85" t="e">
        <f t="shared" ca="1" si="34"/>
        <v>#NAME?</v>
      </c>
      <c r="AY159" s="86">
        <f t="shared" si="35"/>
        <v>200001086943</v>
      </c>
      <c r="AZ159" s="171" t="e">
        <f t="shared" ca="1" si="48"/>
        <v>#NAME?</v>
      </c>
      <c r="BA159" s="85" t="e">
        <f t="shared" ca="1" si="49"/>
        <v>#NAME?</v>
      </c>
      <c r="BB159" s="85" t="e">
        <f t="shared" ca="1" si="50"/>
        <v>#NAME?</v>
      </c>
      <c r="BC159" s="90" t="e">
        <f t="shared" ca="1" si="39"/>
        <v>#NAME?</v>
      </c>
      <c r="BD159" s="90" t="e">
        <f t="shared" ca="1" si="40"/>
        <v>#NAME?</v>
      </c>
      <c r="BE159" s="85" t="e">
        <f t="shared" ca="1" si="41"/>
        <v>#NAME?</v>
      </c>
      <c r="BF159" s="22" t="e">
        <f t="shared" ca="1" si="42"/>
        <v>#NAME?</v>
      </c>
      <c r="BG159" s="22" t="e">
        <f t="shared" ca="1" si="43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0"/>
        <v>158</v>
      </c>
      <c r="B160" s="135">
        <v>46187</v>
      </c>
      <c r="C160" s="54" t="s">
        <v>3046</v>
      </c>
      <c r="D160" s="54" t="s">
        <v>747</v>
      </c>
      <c r="E160" s="56" t="s">
        <v>748</v>
      </c>
      <c r="F160" s="54">
        <v>1</v>
      </c>
      <c r="G160" s="54" t="s">
        <v>65</v>
      </c>
      <c r="H160" s="54" t="str">
        <f t="shared" si="1"/>
        <v>DONE</v>
      </c>
      <c r="I160" s="54" t="s">
        <v>351</v>
      </c>
      <c r="J160" s="58" t="s">
        <v>166</v>
      </c>
      <c r="K160" s="58" t="s">
        <v>167</v>
      </c>
      <c r="L160" s="60">
        <v>11527</v>
      </c>
      <c r="M160" s="71"/>
      <c r="N160" s="54" t="s">
        <v>261</v>
      </c>
      <c r="O160" s="98" t="s">
        <v>91</v>
      </c>
      <c r="P160" s="64" t="s">
        <v>87</v>
      </c>
      <c r="Q160" s="64" t="s">
        <v>801</v>
      </c>
      <c r="R160" s="204">
        <v>200001086311</v>
      </c>
      <c r="S160" s="205">
        <v>46197</v>
      </c>
      <c r="T160" s="66" t="str">
        <f t="shared" si="2"/>
        <v>DONE</v>
      </c>
      <c r="U160" s="205">
        <v>46198</v>
      </c>
      <c r="V160" s="71">
        <v>9200097081</v>
      </c>
      <c r="W160" s="71">
        <v>47588</v>
      </c>
      <c r="X160" s="169">
        <v>46203</v>
      </c>
      <c r="Y160" s="69" t="str">
        <f t="shared" si="3"/>
        <v>DONE</v>
      </c>
      <c r="Z160" s="25">
        <v>51629</v>
      </c>
      <c r="AA160" s="202">
        <v>46203</v>
      </c>
      <c r="AB160" s="25" t="str">
        <f t="shared" si="4"/>
        <v>DONE</v>
      </c>
      <c r="AC160" s="71"/>
      <c r="AD160" s="54" t="s">
        <v>3048</v>
      </c>
      <c r="AE160" s="76">
        <v>46203</v>
      </c>
      <c r="AF160" s="69" t="str">
        <f t="shared" si="5"/>
        <v>DONE</v>
      </c>
      <c r="AG160" s="69">
        <v>46208</v>
      </c>
      <c r="AH160" s="170"/>
      <c r="AI160" s="77" t="e">
        <f t="shared" ca="1" si="31"/>
        <v>#NAME?</v>
      </c>
      <c r="AJ160" s="80" t="str">
        <f t="array" ref="AJ160">IFERROR(INDEX('[1]Master Price'!$E:$E,MATCH(D160,'[1]Master Price'!$B:$B,0)),"0")</f>
        <v>0</v>
      </c>
      <c r="AK160" s="80">
        <f t="shared" si="7"/>
        <v>0</v>
      </c>
      <c r="AL160" s="82" t="str">
        <f t="shared" si="51"/>
        <v>0-day</v>
      </c>
      <c r="AM160" s="82" t="str">
        <f t="shared" si="9"/>
        <v>1-day</v>
      </c>
      <c r="AN160" s="82" t="str">
        <f t="shared" si="53"/>
        <v>0-day</v>
      </c>
      <c r="AO160" s="82" t="str">
        <f t="shared" si="54"/>
        <v>0-day</v>
      </c>
      <c r="AP160" s="82" t="str">
        <f t="shared" si="12"/>
        <v>0-day</v>
      </c>
      <c r="AQ160" s="82" t="str">
        <f t="shared" si="13"/>
        <v>0-day</v>
      </c>
      <c r="AR160" s="5"/>
      <c r="AS160" s="83">
        <f t="shared" si="14"/>
        <v>158</v>
      </c>
      <c r="AT160" s="85" t="str">
        <f t="shared" si="45"/>
        <v>GMIAMMIPT/2026/06/1662</v>
      </c>
      <c r="AU160" s="84" t="e">
        <f t="shared" ca="1" si="46"/>
        <v>#NAME?</v>
      </c>
      <c r="AV160" s="85" t="e">
        <f t="shared" ca="1" si="32"/>
        <v>#NAME?</v>
      </c>
      <c r="AW160" s="86" t="e">
        <f t="shared" ca="1" si="33"/>
        <v>#NAME?</v>
      </c>
      <c r="AX160" s="85" t="e">
        <f t="shared" ca="1" si="34"/>
        <v>#NAME?</v>
      </c>
      <c r="AY160" s="86">
        <f t="shared" si="35"/>
        <v>200001086311</v>
      </c>
      <c r="AZ160" s="171" t="e">
        <f t="shared" ca="1" si="48"/>
        <v>#NAME?</v>
      </c>
      <c r="BA160" s="85" t="e">
        <f t="shared" ca="1" si="49"/>
        <v>#NAME?</v>
      </c>
      <c r="BB160" s="85" t="e">
        <f t="shared" ca="1" si="50"/>
        <v>#NAME?</v>
      </c>
      <c r="BC160" s="90" t="e">
        <f t="shared" ca="1" si="39"/>
        <v>#NAME?</v>
      </c>
      <c r="BD160" s="90" t="e">
        <f t="shared" ca="1" si="40"/>
        <v>#NAME?</v>
      </c>
      <c r="BE160" s="85" t="e">
        <f t="shared" ca="1" si="41"/>
        <v>#NAME?</v>
      </c>
      <c r="BF160" s="22" t="e">
        <f t="shared" ca="1" si="42"/>
        <v>#NAME?</v>
      </c>
      <c r="BG160" s="22" t="e">
        <f t="shared" ca="1" si="43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0"/>
        <v>159</v>
      </c>
      <c r="B161" s="135">
        <v>46187</v>
      </c>
      <c r="C161" s="54" t="s">
        <v>3046</v>
      </c>
      <c r="D161" s="54" t="s">
        <v>309</v>
      </c>
      <c r="E161" s="56" t="s">
        <v>311</v>
      </c>
      <c r="F161" s="54">
        <v>6</v>
      </c>
      <c r="G161" s="54" t="s">
        <v>65</v>
      </c>
      <c r="H161" s="54" t="str">
        <f t="shared" si="1"/>
        <v>DONE</v>
      </c>
      <c r="I161" s="54" t="s">
        <v>351</v>
      </c>
      <c r="J161" s="58" t="s">
        <v>166</v>
      </c>
      <c r="K161" s="58" t="s">
        <v>167</v>
      </c>
      <c r="L161" s="60">
        <v>11527</v>
      </c>
      <c r="M161" s="71"/>
      <c r="N161" s="54" t="s">
        <v>261</v>
      </c>
      <c r="O161" s="98" t="s">
        <v>91</v>
      </c>
      <c r="P161" s="64" t="s">
        <v>87</v>
      </c>
      <c r="Q161" s="64" t="s">
        <v>801</v>
      </c>
      <c r="R161" s="204">
        <v>200001086311</v>
      </c>
      <c r="S161" s="205">
        <v>46197</v>
      </c>
      <c r="T161" s="66" t="str">
        <f t="shared" si="2"/>
        <v>DONE</v>
      </c>
      <c r="U161" s="205">
        <v>46198</v>
      </c>
      <c r="V161" s="71">
        <v>9200097081</v>
      </c>
      <c r="W161" s="71">
        <v>47588</v>
      </c>
      <c r="X161" s="169">
        <v>46203</v>
      </c>
      <c r="Y161" s="69" t="str">
        <f t="shared" si="3"/>
        <v>DONE</v>
      </c>
      <c r="Z161" s="25">
        <v>51629</v>
      </c>
      <c r="AA161" s="202">
        <v>46203</v>
      </c>
      <c r="AB161" s="25" t="str">
        <f t="shared" si="4"/>
        <v>DONE</v>
      </c>
      <c r="AC161" s="71"/>
      <c r="AD161" s="54" t="s">
        <v>3048</v>
      </c>
      <c r="AE161" s="76">
        <v>46203</v>
      </c>
      <c r="AF161" s="69" t="str">
        <f t="shared" si="5"/>
        <v>DONE</v>
      </c>
      <c r="AG161" s="69">
        <v>46208</v>
      </c>
      <c r="AH161" s="170"/>
      <c r="AI161" s="77" t="e">
        <f t="shared" ca="1" si="31"/>
        <v>#NAME?</v>
      </c>
      <c r="AJ161" s="80" t="str">
        <f t="array" ref="AJ161">IFERROR(INDEX('[1]Master Price'!$E:$E,MATCH(D161,'[1]Master Price'!$B:$B,0)),"0")</f>
        <v>0</v>
      </c>
      <c r="AK161" s="80">
        <f t="shared" si="7"/>
        <v>0</v>
      </c>
      <c r="AL161" s="82" t="str">
        <f t="shared" si="51"/>
        <v>0-day</v>
      </c>
      <c r="AM161" s="82" t="str">
        <f t="shared" si="9"/>
        <v>1-day</v>
      </c>
      <c r="AN161" s="82" t="str">
        <f t="shared" si="53"/>
        <v>0-day</v>
      </c>
      <c r="AO161" s="82" t="str">
        <f t="shared" si="54"/>
        <v>0-day</v>
      </c>
      <c r="AP161" s="82" t="str">
        <f t="shared" si="12"/>
        <v>0-day</v>
      </c>
      <c r="AQ161" s="82" t="str">
        <f t="shared" si="13"/>
        <v>0-day</v>
      </c>
      <c r="AR161" s="5"/>
      <c r="AS161" s="83">
        <f t="shared" si="14"/>
        <v>159</v>
      </c>
      <c r="AT161" s="85" t="str">
        <f t="shared" si="45"/>
        <v>GMIAMMIPT/2026/06/1662</v>
      </c>
      <c r="AU161" s="84" t="e">
        <f t="shared" ca="1" si="46"/>
        <v>#NAME?</v>
      </c>
      <c r="AV161" s="85" t="e">
        <f t="shared" ca="1" si="32"/>
        <v>#NAME?</v>
      </c>
      <c r="AW161" s="86" t="e">
        <f t="shared" ca="1" si="33"/>
        <v>#NAME?</v>
      </c>
      <c r="AX161" s="85" t="e">
        <f t="shared" ca="1" si="34"/>
        <v>#NAME?</v>
      </c>
      <c r="AY161" s="86">
        <f t="shared" si="35"/>
        <v>200001086311</v>
      </c>
      <c r="AZ161" s="171" t="e">
        <f t="shared" ca="1" si="48"/>
        <v>#NAME?</v>
      </c>
      <c r="BA161" s="85" t="e">
        <f t="shared" ca="1" si="49"/>
        <v>#NAME?</v>
      </c>
      <c r="BB161" s="85" t="e">
        <f t="shared" ca="1" si="50"/>
        <v>#NAME?</v>
      </c>
      <c r="BC161" s="90" t="e">
        <f t="shared" ca="1" si="39"/>
        <v>#NAME?</v>
      </c>
      <c r="BD161" s="90" t="e">
        <f t="shared" ca="1" si="40"/>
        <v>#NAME?</v>
      </c>
      <c r="BE161" s="85" t="e">
        <f t="shared" ca="1" si="41"/>
        <v>#NAME?</v>
      </c>
      <c r="BF161" s="22" t="e">
        <f t="shared" ca="1" si="42"/>
        <v>#NAME?</v>
      </c>
      <c r="BG161" s="22" t="e">
        <f t="shared" ca="1" si="43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0"/>
        <v>160</v>
      </c>
      <c r="B162" s="135">
        <v>46189</v>
      </c>
      <c r="C162" s="54" t="s">
        <v>3053</v>
      </c>
      <c r="D162" s="54" t="s">
        <v>959</v>
      </c>
      <c r="E162" s="56" t="s">
        <v>960</v>
      </c>
      <c r="F162" s="54">
        <v>1</v>
      </c>
      <c r="G162" s="54" t="s">
        <v>65</v>
      </c>
      <c r="H162" s="54" t="str">
        <f t="shared" si="1"/>
        <v>DONE</v>
      </c>
      <c r="I162" s="54" t="s">
        <v>438</v>
      </c>
      <c r="J162" s="58" t="s">
        <v>361</v>
      </c>
      <c r="K162" s="58" t="s">
        <v>362</v>
      </c>
      <c r="L162" s="60">
        <v>4992</v>
      </c>
      <c r="M162" s="71"/>
      <c r="N162" s="54" t="s">
        <v>576</v>
      </c>
      <c r="O162" s="98" t="s">
        <v>91</v>
      </c>
      <c r="P162" s="64" t="s">
        <v>87</v>
      </c>
      <c r="Q162" s="64" t="s">
        <v>943</v>
      </c>
      <c r="R162" s="204">
        <v>200001086942</v>
      </c>
      <c r="S162" s="205">
        <v>46196</v>
      </c>
      <c r="T162" s="66" t="str">
        <f t="shared" si="2"/>
        <v>DONE</v>
      </c>
      <c r="U162" s="205">
        <v>46197</v>
      </c>
      <c r="V162" s="71">
        <v>9200097041</v>
      </c>
      <c r="W162" s="71">
        <v>47539</v>
      </c>
      <c r="X162" s="169">
        <v>46203</v>
      </c>
      <c r="Y162" s="69" t="str">
        <f t="shared" si="3"/>
        <v>DONE</v>
      </c>
      <c r="Z162" s="25">
        <v>51679</v>
      </c>
      <c r="AA162" s="179">
        <v>46203</v>
      </c>
      <c r="AB162" s="25" t="str">
        <f t="shared" si="4"/>
        <v>DONE</v>
      </c>
      <c r="AC162" s="71"/>
      <c r="AD162" s="54" t="s">
        <v>3055</v>
      </c>
      <c r="AE162" s="76">
        <v>46203</v>
      </c>
      <c r="AF162" s="69" t="str">
        <f t="shared" si="5"/>
        <v>DONE</v>
      </c>
      <c r="AG162" s="69">
        <v>46208</v>
      </c>
      <c r="AH162" s="170"/>
      <c r="AI162" s="77" t="e">
        <f t="shared" ca="1" si="31"/>
        <v>#NAME?</v>
      </c>
      <c r="AJ162" s="80" t="str">
        <f t="array" ref="AJ162">IFERROR(INDEX('[1]Master Price'!$E:$E,MATCH(D162,'[1]Master Price'!$B:$B,0)),"0")</f>
        <v>0</v>
      </c>
      <c r="AK162" s="80">
        <f t="shared" si="7"/>
        <v>0</v>
      </c>
      <c r="AL162" s="82" t="str">
        <f t="shared" si="51"/>
        <v>0-day</v>
      </c>
      <c r="AM162" s="82" t="str">
        <f t="shared" si="9"/>
        <v>1-day</v>
      </c>
      <c r="AN162" s="82" t="str">
        <f t="shared" si="53"/>
        <v>0-day</v>
      </c>
      <c r="AO162" s="82" t="str">
        <f t="shared" si="54"/>
        <v>0-day</v>
      </c>
      <c r="AP162" s="82" t="str">
        <f t="shared" si="12"/>
        <v>0-day</v>
      </c>
      <c r="AQ162" s="82" t="str">
        <f t="shared" si="13"/>
        <v>0-day</v>
      </c>
      <c r="AR162" s="5"/>
      <c r="AS162" s="83">
        <f t="shared" si="14"/>
        <v>160</v>
      </c>
      <c r="AT162" s="85" t="str">
        <f t="shared" si="45"/>
        <v>GMIAMMIPT/2026/06/1663</v>
      </c>
      <c r="AU162" s="84" t="e">
        <f t="shared" ca="1" si="46"/>
        <v>#NAME?</v>
      </c>
      <c r="AV162" s="85" t="e">
        <f t="shared" ca="1" si="32"/>
        <v>#NAME?</v>
      </c>
      <c r="AW162" s="86" t="e">
        <f t="shared" ca="1" si="33"/>
        <v>#NAME?</v>
      </c>
      <c r="AX162" s="85" t="e">
        <f t="shared" ca="1" si="34"/>
        <v>#NAME?</v>
      </c>
      <c r="AY162" s="86">
        <f t="shared" si="35"/>
        <v>200001086942</v>
      </c>
      <c r="AZ162" s="171" t="e">
        <f t="shared" ca="1" si="48"/>
        <v>#NAME?</v>
      </c>
      <c r="BA162" s="85" t="e">
        <f t="shared" ca="1" si="49"/>
        <v>#NAME?</v>
      </c>
      <c r="BB162" s="85" t="e">
        <f t="shared" ca="1" si="50"/>
        <v>#NAME?</v>
      </c>
      <c r="BC162" s="90" t="e">
        <f t="shared" ca="1" si="39"/>
        <v>#NAME?</v>
      </c>
      <c r="BD162" s="90" t="e">
        <f t="shared" ca="1" si="40"/>
        <v>#NAME?</v>
      </c>
      <c r="BE162" s="85" t="e">
        <f t="shared" ca="1" si="41"/>
        <v>#NAME?</v>
      </c>
      <c r="BF162" s="22" t="e">
        <f t="shared" ca="1" si="42"/>
        <v>#NAME?</v>
      </c>
      <c r="BG162" s="22" t="e">
        <f t="shared" ca="1" si="43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0"/>
        <v>161</v>
      </c>
      <c r="B163" s="135">
        <v>46189</v>
      </c>
      <c r="C163" s="54" t="s">
        <v>3057</v>
      </c>
      <c r="D163" s="54" t="s">
        <v>1381</v>
      </c>
      <c r="E163" s="56" t="s">
        <v>1382</v>
      </c>
      <c r="F163" s="54">
        <v>1</v>
      </c>
      <c r="G163" s="54" t="s">
        <v>65</v>
      </c>
      <c r="H163" s="54" t="str">
        <f t="shared" si="1"/>
        <v>DONE</v>
      </c>
      <c r="I163" s="54" t="s">
        <v>2490</v>
      </c>
      <c r="J163" s="58" t="s">
        <v>180</v>
      </c>
      <c r="K163" s="58" t="s">
        <v>79</v>
      </c>
      <c r="L163" s="60">
        <v>8578</v>
      </c>
      <c r="M163" s="71"/>
      <c r="N163" s="54" t="s">
        <v>207</v>
      </c>
      <c r="O163" s="98" t="s">
        <v>91</v>
      </c>
      <c r="P163" s="64" t="s">
        <v>87</v>
      </c>
      <c r="Q163" s="64" t="s">
        <v>943</v>
      </c>
      <c r="R163" s="204">
        <v>200001086941</v>
      </c>
      <c r="S163" s="205">
        <v>46196</v>
      </c>
      <c r="T163" s="66" t="str">
        <f t="shared" si="2"/>
        <v>DONE</v>
      </c>
      <c r="U163" s="205">
        <v>46197</v>
      </c>
      <c r="V163" s="71">
        <v>9200096761</v>
      </c>
      <c r="W163" s="71">
        <v>47494</v>
      </c>
      <c r="X163" s="169">
        <v>46203</v>
      </c>
      <c r="Y163" s="69" t="str">
        <f t="shared" si="3"/>
        <v>DONE</v>
      </c>
      <c r="Z163" s="25">
        <v>51624</v>
      </c>
      <c r="AA163" s="179">
        <v>46203</v>
      </c>
      <c r="AB163" s="25" t="str">
        <f t="shared" si="4"/>
        <v>DONE</v>
      </c>
      <c r="AC163" s="71"/>
      <c r="AD163" s="54" t="s">
        <v>3059</v>
      </c>
      <c r="AE163" s="76">
        <v>46203</v>
      </c>
      <c r="AF163" s="69" t="str">
        <f t="shared" si="5"/>
        <v>DONE</v>
      </c>
      <c r="AG163" s="69">
        <v>46208</v>
      </c>
      <c r="AH163" s="170"/>
      <c r="AI163" s="77" t="e">
        <f t="shared" ca="1" si="31"/>
        <v>#NAME?</v>
      </c>
      <c r="AJ163" s="80" t="str">
        <f t="array" ref="AJ163">IFERROR(INDEX('[1]Master Price'!$E:$E,MATCH(D163,'[1]Master Price'!$B:$B,0)),"0")</f>
        <v>0</v>
      </c>
      <c r="AK163" s="80">
        <f t="shared" si="7"/>
        <v>0</v>
      </c>
      <c r="AL163" s="82" t="str">
        <f t="shared" si="51"/>
        <v>0-day</v>
      </c>
      <c r="AM163" s="82" t="str">
        <f t="shared" si="9"/>
        <v>1-day</v>
      </c>
      <c r="AN163" s="82" t="str">
        <f t="shared" si="53"/>
        <v>0-day</v>
      </c>
      <c r="AO163" s="82" t="str">
        <f t="shared" si="54"/>
        <v>0-day</v>
      </c>
      <c r="AP163" s="82" t="str">
        <f t="shared" si="12"/>
        <v>0-day</v>
      </c>
      <c r="AQ163" s="82" t="str">
        <f t="shared" si="13"/>
        <v>0-day</v>
      </c>
      <c r="AR163" s="5"/>
      <c r="AS163" s="83">
        <f t="shared" si="14"/>
        <v>161</v>
      </c>
      <c r="AT163" s="85" t="str">
        <f t="shared" si="45"/>
        <v>GMIAMMIPT/2026/06/1664</v>
      </c>
      <c r="AU163" s="84" t="e">
        <f t="shared" ca="1" si="46"/>
        <v>#NAME?</v>
      </c>
      <c r="AV163" s="85" t="e">
        <f t="shared" ca="1" si="32"/>
        <v>#NAME?</v>
      </c>
      <c r="AW163" s="86" t="e">
        <f t="shared" ca="1" si="33"/>
        <v>#NAME?</v>
      </c>
      <c r="AX163" s="85" t="e">
        <f t="shared" ca="1" si="34"/>
        <v>#NAME?</v>
      </c>
      <c r="AY163" s="86">
        <f t="shared" si="35"/>
        <v>200001086941</v>
      </c>
      <c r="AZ163" s="171" t="e">
        <f t="shared" ca="1" si="48"/>
        <v>#NAME?</v>
      </c>
      <c r="BA163" s="85" t="e">
        <f t="shared" ca="1" si="49"/>
        <v>#NAME?</v>
      </c>
      <c r="BB163" s="85" t="e">
        <f t="shared" ca="1" si="50"/>
        <v>#NAME?</v>
      </c>
      <c r="BC163" s="90" t="e">
        <f t="shared" ca="1" si="39"/>
        <v>#NAME?</v>
      </c>
      <c r="BD163" s="90" t="e">
        <f t="shared" ca="1" si="40"/>
        <v>#NAME?</v>
      </c>
      <c r="BE163" s="85" t="e">
        <f t="shared" ca="1" si="41"/>
        <v>#NAME?</v>
      </c>
      <c r="BF163" s="22" t="e">
        <f t="shared" ca="1" si="42"/>
        <v>#NAME?</v>
      </c>
      <c r="BG163" s="22" t="e">
        <f t="shared" ca="1" si="43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0"/>
        <v>162</v>
      </c>
      <c r="B164" s="135">
        <v>46189</v>
      </c>
      <c r="C164" s="54" t="s">
        <v>3061</v>
      </c>
      <c r="D164" s="54" t="s">
        <v>115</v>
      </c>
      <c r="E164" s="56" t="s">
        <v>116</v>
      </c>
      <c r="F164" s="54">
        <v>1</v>
      </c>
      <c r="G164" s="54" t="s">
        <v>65</v>
      </c>
      <c r="H164" s="54" t="str">
        <f t="shared" si="1"/>
        <v>DONE</v>
      </c>
      <c r="I164" s="54" t="s">
        <v>3062</v>
      </c>
      <c r="J164" s="58" t="s">
        <v>78</v>
      </c>
      <c r="K164" s="58" t="s">
        <v>79</v>
      </c>
      <c r="L164" s="60">
        <v>8021</v>
      </c>
      <c r="M164" s="71"/>
      <c r="N164" s="54" t="s">
        <v>352</v>
      </c>
      <c r="O164" s="96" t="s">
        <v>85</v>
      </c>
      <c r="P164" s="64" t="s">
        <v>87</v>
      </c>
      <c r="Q164" s="64" t="s">
        <v>326</v>
      </c>
      <c r="R164" s="204">
        <v>200001086309</v>
      </c>
      <c r="S164" s="205">
        <v>46197</v>
      </c>
      <c r="T164" s="66" t="str">
        <f t="shared" si="2"/>
        <v>DONE</v>
      </c>
      <c r="U164" s="205">
        <v>46198</v>
      </c>
      <c r="V164" s="71">
        <v>9200097064</v>
      </c>
      <c r="W164" s="71">
        <v>47567</v>
      </c>
      <c r="X164" s="169">
        <v>46203</v>
      </c>
      <c r="Y164" s="69" t="str">
        <f t="shared" si="3"/>
        <v>DONE</v>
      </c>
      <c r="Z164" s="25">
        <v>51708</v>
      </c>
      <c r="AA164" s="179">
        <v>46203</v>
      </c>
      <c r="AB164" s="25" t="str">
        <f t="shared" si="4"/>
        <v>DONE</v>
      </c>
      <c r="AC164" s="71"/>
      <c r="AD164" s="54" t="s">
        <v>3064</v>
      </c>
      <c r="AE164" s="76">
        <v>46203</v>
      </c>
      <c r="AF164" s="69" t="str">
        <f t="shared" si="5"/>
        <v>DONE</v>
      </c>
      <c r="AG164" s="69">
        <v>46209</v>
      </c>
      <c r="AH164" s="170"/>
      <c r="AI164" s="77" t="e">
        <f t="shared" ca="1" si="31"/>
        <v>#NAME?</v>
      </c>
      <c r="AJ164" s="80" t="str">
        <f t="array" ref="AJ164">IFERROR(INDEX('[1]Master Price'!$E:$E,MATCH(D164,'[1]Master Price'!$B:$B,0)),"0")</f>
        <v>0</v>
      </c>
      <c r="AK164" s="80">
        <f t="shared" si="7"/>
        <v>0</v>
      </c>
      <c r="AL164" s="82" t="str">
        <f t="shared" si="51"/>
        <v>0-day</v>
      </c>
      <c r="AM164" s="82" t="str">
        <f t="shared" si="9"/>
        <v>1-day</v>
      </c>
      <c r="AN164" s="82" t="str">
        <f t="shared" si="53"/>
        <v>0-day</v>
      </c>
      <c r="AO164" s="82" t="str">
        <f t="shared" si="54"/>
        <v>0-day</v>
      </c>
      <c r="AP164" s="82" t="str">
        <f t="shared" si="12"/>
        <v>0-day</v>
      </c>
      <c r="AQ164" s="82" t="str">
        <f t="shared" si="13"/>
        <v>0-day</v>
      </c>
      <c r="AR164" s="5"/>
      <c r="AS164" s="83">
        <f t="shared" si="14"/>
        <v>162</v>
      </c>
      <c r="AT164" s="85" t="str">
        <f t="shared" si="45"/>
        <v>GMIAMMIPT/2026/06/1665</v>
      </c>
      <c r="AU164" s="84" t="e">
        <f t="shared" ca="1" si="46"/>
        <v>#NAME?</v>
      </c>
      <c r="AV164" s="85" t="e">
        <f t="shared" ca="1" si="32"/>
        <v>#NAME?</v>
      </c>
      <c r="AW164" s="86" t="e">
        <f t="shared" ca="1" si="33"/>
        <v>#NAME?</v>
      </c>
      <c r="AX164" s="85" t="e">
        <f t="shared" ca="1" si="34"/>
        <v>#NAME?</v>
      </c>
      <c r="AY164" s="86">
        <f t="shared" si="35"/>
        <v>200001086309</v>
      </c>
      <c r="AZ164" s="171" t="e">
        <f t="shared" ca="1" si="48"/>
        <v>#NAME?</v>
      </c>
      <c r="BA164" s="85" t="e">
        <f t="shared" ca="1" si="49"/>
        <v>#NAME?</v>
      </c>
      <c r="BB164" s="85" t="e">
        <f t="shared" ca="1" si="50"/>
        <v>#NAME?</v>
      </c>
      <c r="BC164" s="90" t="e">
        <f t="shared" ca="1" si="39"/>
        <v>#NAME?</v>
      </c>
      <c r="BD164" s="90" t="e">
        <f t="shared" ca="1" si="40"/>
        <v>#NAME?</v>
      </c>
      <c r="BE164" s="85" t="e">
        <f t="shared" ca="1" si="41"/>
        <v>#NAME?</v>
      </c>
      <c r="BF164" s="22" t="e">
        <f t="shared" ca="1" si="42"/>
        <v>#NAME?</v>
      </c>
      <c r="BG164" s="22" t="e">
        <f t="shared" ca="1" si="43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0"/>
        <v>163</v>
      </c>
      <c r="B165" s="135">
        <v>46189</v>
      </c>
      <c r="C165" s="54" t="s">
        <v>3061</v>
      </c>
      <c r="D165" s="54" t="s">
        <v>153</v>
      </c>
      <c r="E165" s="56" t="s">
        <v>154</v>
      </c>
      <c r="F165" s="54">
        <v>1</v>
      </c>
      <c r="G165" s="54" t="s">
        <v>65</v>
      </c>
      <c r="H165" s="54" t="str">
        <f t="shared" si="1"/>
        <v>DONE</v>
      </c>
      <c r="I165" s="54" t="s">
        <v>3062</v>
      </c>
      <c r="J165" s="58" t="s">
        <v>78</v>
      </c>
      <c r="K165" s="58" t="s">
        <v>79</v>
      </c>
      <c r="L165" s="60">
        <v>8021</v>
      </c>
      <c r="M165" s="71"/>
      <c r="N165" s="54" t="s">
        <v>352</v>
      </c>
      <c r="O165" s="96" t="s">
        <v>85</v>
      </c>
      <c r="P165" s="64" t="s">
        <v>87</v>
      </c>
      <c r="Q165" s="64" t="s">
        <v>326</v>
      </c>
      <c r="R165" s="204">
        <v>200001086309</v>
      </c>
      <c r="S165" s="205">
        <v>46197</v>
      </c>
      <c r="T165" s="66" t="str">
        <f t="shared" si="2"/>
        <v>DONE</v>
      </c>
      <c r="U165" s="205">
        <v>46198</v>
      </c>
      <c r="V165" s="71">
        <v>9200097064</v>
      </c>
      <c r="W165" s="71">
        <v>47567</v>
      </c>
      <c r="X165" s="169">
        <v>46203</v>
      </c>
      <c r="Y165" s="69" t="str">
        <f t="shared" si="3"/>
        <v>DONE</v>
      </c>
      <c r="Z165" s="25">
        <v>51708</v>
      </c>
      <c r="AA165" s="179">
        <v>46203</v>
      </c>
      <c r="AB165" s="25" t="str">
        <f t="shared" si="4"/>
        <v>DONE</v>
      </c>
      <c r="AC165" s="71"/>
      <c r="AD165" s="54" t="s">
        <v>3064</v>
      </c>
      <c r="AE165" s="76">
        <v>46203</v>
      </c>
      <c r="AF165" s="69" t="str">
        <f t="shared" si="5"/>
        <v>DONE</v>
      </c>
      <c r="AG165" s="69">
        <v>46209</v>
      </c>
      <c r="AH165" s="170"/>
      <c r="AI165" s="77" t="e">
        <f t="shared" ca="1" si="31"/>
        <v>#NAME?</v>
      </c>
      <c r="AJ165" s="80" t="str">
        <f t="array" ref="AJ165">IFERROR(INDEX('[1]Master Price'!$E:$E,MATCH(D165,'[1]Master Price'!$B:$B,0)),"0")</f>
        <v>0</v>
      </c>
      <c r="AK165" s="80">
        <f t="shared" si="7"/>
        <v>0</v>
      </c>
      <c r="AL165" s="82" t="str">
        <f t="shared" si="51"/>
        <v>0-day</v>
      </c>
      <c r="AM165" s="82" t="str">
        <f t="shared" si="9"/>
        <v>1-day</v>
      </c>
      <c r="AN165" s="82" t="str">
        <f t="shared" si="53"/>
        <v>0-day</v>
      </c>
      <c r="AO165" s="82" t="str">
        <f t="shared" si="54"/>
        <v>0-day</v>
      </c>
      <c r="AP165" s="82" t="str">
        <f t="shared" si="12"/>
        <v>0-day</v>
      </c>
      <c r="AQ165" s="82" t="str">
        <f t="shared" si="13"/>
        <v>0-day</v>
      </c>
      <c r="AR165" s="5"/>
      <c r="AS165" s="83">
        <f t="shared" si="14"/>
        <v>163</v>
      </c>
      <c r="AT165" s="85" t="str">
        <f t="shared" si="45"/>
        <v>GMIAMMIPT/2026/06/1665</v>
      </c>
      <c r="AU165" s="84" t="e">
        <f t="shared" ca="1" si="46"/>
        <v>#NAME?</v>
      </c>
      <c r="AV165" s="85" t="e">
        <f t="shared" ca="1" si="32"/>
        <v>#NAME?</v>
      </c>
      <c r="AW165" s="86" t="e">
        <f t="shared" ca="1" si="33"/>
        <v>#NAME?</v>
      </c>
      <c r="AX165" s="85" t="e">
        <f t="shared" ca="1" si="34"/>
        <v>#NAME?</v>
      </c>
      <c r="AY165" s="86">
        <f t="shared" si="35"/>
        <v>200001086309</v>
      </c>
      <c r="AZ165" s="171" t="e">
        <f t="shared" ca="1" si="48"/>
        <v>#NAME?</v>
      </c>
      <c r="BA165" s="85" t="e">
        <f t="shared" ca="1" si="49"/>
        <v>#NAME?</v>
      </c>
      <c r="BB165" s="85" t="e">
        <f t="shared" ca="1" si="50"/>
        <v>#NAME?</v>
      </c>
      <c r="BC165" s="90" t="e">
        <f t="shared" ca="1" si="39"/>
        <v>#NAME?</v>
      </c>
      <c r="BD165" s="90" t="e">
        <f t="shared" ca="1" si="40"/>
        <v>#NAME?</v>
      </c>
      <c r="BE165" s="85" t="e">
        <f t="shared" ca="1" si="41"/>
        <v>#NAME?</v>
      </c>
      <c r="BF165" s="22" t="e">
        <f t="shared" ca="1" si="42"/>
        <v>#NAME?</v>
      </c>
      <c r="BG165" s="22" t="e">
        <f t="shared" ca="1" si="43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0"/>
        <v>164</v>
      </c>
      <c r="B166" s="135">
        <v>46190</v>
      </c>
      <c r="C166" s="54" t="s">
        <v>3068</v>
      </c>
      <c r="D166" s="54" t="s">
        <v>971</v>
      </c>
      <c r="E166" s="56" t="s">
        <v>972</v>
      </c>
      <c r="F166" s="54">
        <v>1</v>
      </c>
      <c r="G166" s="54" t="s">
        <v>65</v>
      </c>
      <c r="H166" s="54" t="str">
        <f t="shared" si="1"/>
        <v>DONE</v>
      </c>
      <c r="I166" s="54" t="s">
        <v>117</v>
      </c>
      <c r="J166" s="58" t="s">
        <v>78</v>
      </c>
      <c r="K166" s="58" t="s">
        <v>79</v>
      </c>
      <c r="L166" s="60">
        <v>10500</v>
      </c>
      <c r="M166" s="71"/>
      <c r="N166" s="54" t="s">
        <v>261</v>
      </c>
      <c r="O166" s="96" t="s">
        <v>85</v>
      </c>
      <c r="P166" s="64" t="s">
        <v>87</v>
      </c>
      <c r="Q166" s="64" t="s">
        <v>338</v>
      </c>
      <c r="R166" s="204">
        <v>200001086305</v>
      </c>
      <c r="S166" s="205">
        <v>46197</v>
      </c>
      <c r="T166" s="66" t="str">
        <f t="shared" si="2"/>
        <v>DONE</v>
      </c>
      <c r="U166" s="205">
        <v>46198</v>
      </c>
      <c r="V166" s="71">
        <v>9200097065</v>
      </c>
      <c r="W166" s="71">
        <v>47569</v>
      </c>
      <c r="X166" s="169">
        <v>46203</v>
      </c>
      <c r="Y166" s="69" t="str">
        <f t="shared" si="3"/>
        <v>DONE</v>
      </c>
      <c r="Z166" s="25">
        <v>51710</v>
      </c>
      <c r="AA166" s="179">
        <v>46203</v>
      </c>
      <c r="AB166" s="25" t="str">
        <f t="shared" si="4"/>
        <v>DONE</v>
      </c>
      <c r="AC166" s="71"/>
      <c r="AD166" s="54" t="s">
        <v>3069</v>
      </c>
      <c r="AE166" s="76">
        <v>46203</v>
      </c>
      <c r="AF166" s="69" t="str">
        <f t="shared" si="5"/>
        <v>DONE</v>
      </c>
      <c r="AG166" s="69">
        <v>46209</v>
      </c>
      <c r="AH166" s="170"/>
      <c r="AI166" s="77" t="e">
        <f t="shared" ca="1" si="31"/>
        <v>#NAME?</v>
      </c>
      <c r="AJ166" s="80" t="str">
        <f t="array" ref="AJ166">IFERROR(INDEX('[1]Master Price'!$E:$E,MATCH(D166,'[1]Master Price'!$B:$B,0)),"0")</f>
        <v>0</v>
      </c>
      <c r="AK166" s="80">
        <f t="shared" si="7"/>
        <v>0</v>
      </c>
      <c r="AL166" s="82" t="str">
        <f t="shared" si="51"/>
        <v>0-day</v>
      </c>
      <c r="AM166" s="82" t="str">
        <f t="shared" si="9"/>
        <v>1-day</v>
      </c>
      <c r="AN166" s="82" t="str">
        <f t="shared" si="53"/>
        <v>0-day</v>
      </c>
      <c r="AO166" s="82" t="str">
        <f t="shared" si="54"/>
        <v>0-day</v>
      </c>
      <c r="AP166" s="82" t="str">
        <f t="shared" si="12"/>
        <v>0-day</v>
      </c>
      <c r="AQ166" s="82" t="str">
        <f t="shared" si="13"/>
        <v>0-day</v>
      </c>
      <c r="AR166" s="5"/>
      <c r="AS166" s="83">
        <f t="shared" si="14"/>
        <v>164</v>
      </c>
      <c r="AT166" s="85" t="str">
        <f t="shared" si="45"/>
        <v>GMIAMMIPT/2026/06/1666</v>
      </c>
      <c r="AU166" s="84" t="e">
        <f t="shared" ca="1" si="46"/>
        <v>#NAME?</v>
      </c>
      <c r="AV166" s="85" t="e">
        <f t="shared" ca="1" si="32"/>
        <v>#NAME?</v>
      </c>
      <c r="AW166" s="86" t="e">
        <f t="shared" ca="1" si="33"/>
        <v>#NAME?</v>
      </c>
      <c r="AX166" s="85" t="e">
        <f t="shared" ca="1" si="34"/>
        <v>#NAME?</v>
      </c>
      <c r="AY166" s="86">
        <f t="shared" si="35"/>
        <v>200001086305</v>
      </c>
      <c r="AZ166" s="171" t="e">
        <f t="shared" ca="1" si="48"/>
        <v>#NAME?</v>
      </c>
      <c r="BA166" s="85" t="e">
        <f t="shared" ca="1" si="49"/>
        <v>#NAME?</v>
      </c>
      <c r="BB166" s="85" t="e">
        <f t="shared" ca="1" si="50"/>
        <v>#NAME?</v>
      </c>
      <c r="BC166" s="90" t="e">
        <f t="shared" ca="1" si="39"/>
        <v>#NAME?</v>
      </c>
      <c r="BD166" s="90" t="e">
        <f t="shared" ca="1" si="40"/>
        <v>#NAME?</v>
      </c>
      <c r="BE166" s="85" t="e">
        <f t="shared" ca="1" si="41"/>
        <v>#NAME?</v>
      </c>
      <c r="BF166" s="22" t="e">
        <f t="shared" ca="1" si="42"/>
        <v>#NAME?</v>
      </c>
      <c r="BG166" s="22" t="e">
        <f t="shared" ca="1" si="43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0"/>
        <v>165</v>
      </c>
      <c r="B167" s="52">
        <v>46190</v>
      </c>
      <c r="C167" s="54" t="s">
        <v>3068</v>
      </c>
      <c r="D167" s="54" t="s">
        <v>153</v>
      </c>
      <c r="E167" s="56" t="s">
        <v>154</v>
      </c>
      <c r="F167" s="54">
        <v>1</v>
      </c>
      <c r="G167" s="54" t="s">
        <v>65</v>
      </c>
      <c r="H167" s="54" t="str">
        <f t="shared" si="1"/>
        <v>DONE</v>
      </c>
      <c r="I167" s="54" t="s">
        <v>117</v>
      </c>
      <c r="J167" s="58" t="s">
        <v>78</v>
      </c>
      <c r="K167" s="58" t="s">
        <v>79</v>
      </c>
      <c r="L167" s="60">
        <v>10500</v>
      </c>
      <c r="M167" s="71"/>
      <c r="N167" s="54" t="s">
        <v>261</v>
      </c>
      <c r="O167" s="96" t="s">
        <v>85</v>
      </c>
      <c r="P167" s="64" t="s">
        <v>87</v>
      </c>
      <c r="Q167" s="64" t="s">
        <v>338</v>
      </c>
      <c r="R167" s="204">
        <v>200001086305</v>
      </c>
      <c r="S167" s="205">
        <v>46197</v>
      </c>
      <c r="T167" s="66" t="str">
        <f t="shared" si="2"/>
        <v>DONE</v>
      </c>
      <c r="U167" s="205">
        <v>46198</v>
      </c>
      <c r="V167" s="71">
        <v>9200097065</v>
      </c>
      <c r="W167" s="71">
        <v>47569</v>
      </c>
      <c r="X167" s="169">
        <v>46203</v>
      </c>
      <c r="Y167" s="69" t="str">
        <f t="shared" si="3"/>
        <v>DONE</v>
      </c>
      <c r="Z167" s="25">
        <v>51710</v>
      </c>
      <c r="AA167" s="179">
        <v>46203</v>
      </c>
      <c r="AB167" s="25" t="str">
        <f t="shared" si="4"/>
        <v>DONE</v>
      </c>
      <c r="AC167" s="71"/>
      <c r="AD167" s="54" t="s">
        <v>3069</v>
      </c>
      <c r="AE167" s="76">
        <v>46203</v>
      </c>
      <c r="AF167" s="69" t="str">
        <f t="shared" si="5"/>
        <v>DONE</v>
      </c>
      <c r="AG167" s="69">
        <v>46209</v>
      </c>
      <c r="AH167" s="170"/>
      <c r="AI167" s="77" t="e">
        <f t="shared" ca="1" si="31"/>
        <v>#NAME?</v>
      </c>
      <c r="AJ167" s="80" t="str">
        <f t="array" ref="AJ167">IFERROR(INDEX('[1]Master Price'!$E:$E,MATCH(D167,'[1]Master Price'!$B:$B,0)),"0")</f>
        <v>0</v>
      </c>
      <c r="AK167" s="80">
        <f t="shared" si="7"/>
        <v>0</v>
      </c>
      <c r="AL167" s="82" t="str">
        <f t="shared" si="51"/>
        <v>0-day</v>
      </c>
      <c r="AM167" s="82" t="str">
        <f t="shared" si="9"/>
        <v>1-day</v>
      </c>
      <c r="AN167" s="82" t="str">
        <f t="shared" si="53"/>
        <v>0-day</v>
      </c>
      <c r="AO167" s="82" t="str">
        <f t="shared" si="54"/>
        <v>0-day</v>
      </c>
      <c r="AP167" s="82" t="str">
        <f t="shared" si="12"/>
        <v>0-day</v>
      </c>
      <c r="AQ167" s="82" t="str">
        <f t="shared" si="13"/>
        <v>0-day</v>
      </c>
      <c r="AR167" s="5"/>
      <c r="AS167" s="83">
        <f t="shared" si="14"/>
        <v>165</v>
      </c>
      <c r="AT167" s="85" t="str">
        <f t="shared" si="45"/>
        <v>GMIAMMIPT/2026/06/1666</v>
      </c>
      <c r="AU167" s="84" t="e">
        <f t="shared" ca="1" si="46"/>
        <v>#NAME?</v>
      </c>
      <c r="AV167" s="85" t="e">
        <f t="shared" ca="1" si="32"/>
        <v>#NAME?</v>
      </c>
      <c r="AW167" s="86" t="e">
        <f t="shared" ca="1" si="33"/>
        <v>#NAME?</v>
      </c>
      <c r="AX167" s="85" t="e">
        <f t="shared" ca="1" si="34"/>
        <v>#NAME?</v>
      </c>
      <c r="AY167" s="86">
        <f t="shared" si="35"/>
        <v>200001086305</v>
      </c>
      <c r="AZ167" s="171" t="e">
        <f t="shared" ca="1" si="48"/>
        <v>#NAME?</v>
      </c>
      <c r="BA167" s="85" t="e">
        <f t="shared" ca="1" si="49"/>
        <v>#NAME?</v>
      </c>
      <c r="BB167" s="85" t="e">
        <f t="shared" ca="1" si="50"/>
        <v>#NAME?</v>
      </c>
      <c r="BC167" s="90" t="e">
        <f t="shared" ca="1" si="39"/>
        <v>#NAME?</v>
      </c>
      <c r="BD167" s="90" t="e">
        <f t="shared" ca="1" si="40"/>
        <v>#NAME?</v>
      </c>
      <c r="BE167" s="85" t="e">
        <f t="shared" ca="1" si="41"/>
        <v>#NAME?</v>
      </c>
      <c r="BF167" s="22" t="e">
        <f t="shared" ca="1" si="42"/>
        <v>#NAME?</v>
      </c>
      <c r="BG167" s="22" t="e">
        <f t="shared" ca="1" si="43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0"/>
        <v>166</v>
      </c>
      <c r="B168" s="52">
        <v>46190</v>
      </c>
      <c r="C168" s="54" t="s">
        <v>3070</v>
      </c>
      <c r="D168" s="54" t="s">
        <v>177</v>
      </c>
      <c r="E168" s="56" t="s">
        <v>178</v>
      </c>
      <c r="F168" s="54">
        <v>1</v>
      </c>
      <c r="G168" s="54" t="s">
        <v>65</v>
      </c>
      <c r="H168" s="54" t="str">
        <f t="shared" si="1"/>
        <v>DONE</v>
      </c>
      <c r="I168" s="54" t="s">
        <v>1226</v>
      </c>
      <c r="J168" s="58" t="s">
        <v>180</v>
      </c>
      <c r="K168" s="58" t="s">
        <v>79</v>
      </c>
      <c r="L168" s="60">
        <v>7022</v>
      </c>
      <c r="M168" s="71"/>
      <c r="N168" s="54" t="s">
        <v>576</v>
      </c>
      <c r="O168" s="98" t="s">
        <v>91</v>
      </c>
      <c r="P168" s="64" t="s">
        <v>87</v>
      </c>
      <c r="Q168" s="64" t="s">
        <v>943</v>
      </c>
      <c r="R168" s="204">
        <v>200001086940</v>
      </c>
      <c r="S168" s="205">
        <v>46196</v>
      </c>
      <c r="T168" s="66" t="str">
        <f t="shared" si="2"/>
        <v>DONE</v>
      </c>
      <c r="U168" s="205">
        <v>46197</v>
      </c>
      <c r="V168" s="71">
        <v>9200096757</v>
      </c>
      <c r="W168" s="71">
        <v>47473</v>
      </c>
      <c r="X168" s="169">
        <v>46203</v>
      </c>
      <c r="Y168" s="69" t="str">
        <f t="shared" si="3"/>
        <v>DONE</v>
      </c>
      <c r="Z168" s="25">
        <v>51613</v>
      </c>
      <c r="AA168" s="179">
        <v>46203</v>
      </c>
      <c r="AB168" s="25" t="str">
        <f t="shared" si="4"/>
        <v>DONE</v>
      </c>
      <c r="AC168" s="71"/>
      <c r="AD168" s="54" t="s">
        <v>3071</v>
      </c>
      <c r="AE168" s="76">
        <v>46203</v>
      </c>
      <c r="AF168" s="69" t="str">
        <f t="shared" si="5"/>
        <v>DONE</v>
      </c>
      <c r="AG168" s="69">
        <v>46208</v>
      </c>
      <c r="AH168" s="170"/>
      <c r="AI168" s="77" t="e">
        <f t="shared" ca="1" si="31"/>
        <v>#NAME?</v>
      </c>
      <c r="AJ168" s="80" t="str">
        <f t="array" ref="AJ168">IFERROR(INDEX('[1]Master Price'!$E:$E,MATCH(D168,'[1]Master Price'!$B:$B,0)),"0")</f>
        <v>0</v>
      </c>
      <c r="AK168" s="80">
        <f t="shared" si="7"/>
        <v>0</v>
      </c>
      <c r="AL168" s="82" t="str">
        <f t="shared" si="51"/>
        <v>0-day</v>
      </c>
      <c r="AM168" s="82" t="str">
        <f t="shared" si="9"/>
        <v>1-day</v>
      </c>
      <c r="AN168" s="82" t="str">
        <f t="shared" si="53"/>
        <v>0-day</v>
      </c>
      <c r="AO168" s="82" t="str">
        <f t="shared" si="54"/>
        <v>0-day</v>
      </c>
      <c r="AP168" s="82" t="str">
        <f t="shared" si="12"/>
        <v>0-day</v>
      </c>
      <c r="AQ168" s="82" t="str">
        <f t="shared" si="13"/>
        <v>0-day</v>
      </c>
      <c r="AR168" s="5"/>
      <c r="AS168" s="83">
        <f t="shared" si="14"/>
        <v>166</v>
      </c>
      <c r="AT168" s="85" t="str">
        <f t="shared" si="45"/>
        <v>GMIAMMIPT/2026/06/1667</v>
      </c>
      <c r="AU168" s="84" t="e">
        <f t="shared" ca="1" si="46"/>
        <v>#NAME?</v>
      </c>
      <c r="AV168" s="85" t="e">
        <f t="shared" ca="1" si="32"/>
        <v>#NAME?</v>
      </c>
      <c r="AW168" s="86" t="e">
        <f t="shared" ca="1" si="33"/>
        <v>#NAME?</v>
      </c>
      <c r="AX168" s="85" t="e">
        <f t="shared" ca="1" si="34"/>
        <v>#NAME?</v>
      </c>
      <c r="AY168" s="86">
        <f t="shared" si="35"/>
        <v>200001086940</v>
      </c>
      <c r="AZ168" s="171" t="e">
        <f t="shared" ca="1" si="48"/>
        <v>#NAME?</v>
      </c>
      <c r="BA168" s="85" t="e">
        <f t="shared" ca="1" si="49"/>
        <v>#NAME?</v>
      </c>
      <c r="BB168" s="85" t="e">
        <f t="shared" ca="1" si="50"/>
        <v>#NAME?</v>
      </c>
      <c r="BC168" s="90" t="e">
        <f t="shared" ca="1" si="39"/>
        <v>#NAME?</v>
      </c>
      <c r="BD168" s="90" t="e">
        <f t="shared" ca="1" si="40"/>
        <v>#NAME?</v>
      </c>
      <c r="BE168" s="85" t="e">
        <f t="shared" ca="1" si="41"/>
        <v>#NAME?</v>
      </c>
      <c r="BF168" s="22" t="e">
        <f t="shared" ca="1" si="42"/>
        <v>#NAME?</v>
      </c>
      <c r="BG168" s="22" t="e">
        <f t="shared" ca="1" si="43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0"/>
        <v>167</v>
      </c>
      <c r="B169" s="52">
        <v>46188</v>
      </c>
      <c r="C169" s="54" t="s">
        <v>3072</v>
      </c>
      <c r="D169" s="54" t="s">
        <v>67</v>
      </c>
      <c r="E169" s="56" t="s">
        <v>69</v>
      </c>
      <c r="F169" s="54">
        <v>1</v>
      </c>
      <c r="G169" s="54" t="s">
        <v>65</v>
      </c>
      <c r="H169" s="54" t="str">
        <f t="shared" si="1"/>
        <v>DONE</v>
      </c>
      <c r="I169" s="54" t="s">
        <v>1925</v>
      </c>
      <c r="J169" s="58" t="s">
        <v>486</v>
      </c>
      <c r="K169" s="58" t="s">
        <v>79</v>
      </c>
      <c r="L169" s="60">
        <v>16035</v>
      </c>
      <c r="M169" s="71"/>
      <c r="N169" s="54" t="s">
        <v>352</v>
      </c>
      <c r="O169" s="96" t="s">
        <v>85</v>
      </c>
      <c r="P169" s="64" t="s">
        <v>87</v>
      </c>
      <c r="Q169" s="64" t="s">
        <v>326</v>
      </c>
      <c r="R169" s="204">
        <v>200001086341</v>
      </c>
      <c r="S169" s="205">
        <v>46197</v>
      </c>
      <c r="T169" s="66" t="str">
        <f t="shared" si="2"/>
        <v>DONE</v>
      </c>
      <c r="U169" s="205">
        <v>46198</v>
      </c>
      <c r="V169" s="71">
        <v>9200097071</v>
      </c>
      <c r="W169" s="71">
        <v>47575</v>
      </c>
      <c r="X169" s="169">
        <v>46203</v>
      </c>
      <c r="Y169" s="69" t="str">
        <f t="shared" si="3"/>
        <v>DONE</v>
      </c>
      <c r="Z169" s="25">
        <v>51720</v>
      </c>
      <c r="AA169" s="179">
        <v>46203</v>
      </c>
      <c r="AB169" s="25" t="str">
        <f t="shared" si="4"/>
        <v>DONE</v>
      </c>
      <c r="AC169" s="71"/>
      <c r="AD169" s="54" t="s">
        <v>3073</v>
      </c>
      <c r="AE169" s="76">
        <v>46203</v>
      </c>
      <c r="AF169" s="69" t="str">
        <f t="shared" si="5"/>
        <v>DONE</v>
      </c>
      <c r="AG169" s="69">
        <v>46209</v>
      </c>
      <c r="AH169" s="170"/>
      <c r="AI169" s="77" t="e">
        <f t="shared" ca="1" si="31"/>
        <v>#NAME?</v>
      </c>
      <c r="AJ169" s="80" t="str">
        <f t="array" ref="AJ169">IFERROR(INDEX('[1]Master Price'!$E:$E,MATCH(D169,'[1]Master Price'!$B:$B,0)),"0")</f>
        <v>0</v>
      </c>
      <c r="AK169" s="80">
        <f t="shared" si="7"/>
        <v>0</v>
      </c>
      <c r="AL169" s="82" t="str">
        <f t="shared" si="51"/>
        <v>0-day</v>
      </c>
      <c r="AM169" s="82" t="str">
        <f t="shared" si="9"/>
        <v>1-day</v>
      </c>
      <c r="AN169" s="82" t="str">
        <f t="shared" si="53"/>
        <v>0-day</v>
      </c>
      <c r="AO169" s="82" t="str">
        <f t="shared" si="54"/>
        <v>0-day</v>
      </c>
      <c r="AP169" s="82" t="str">
        <f t="shared" si="12"/>
        <v>0-day</v>
      </c>
      <c r="AQ169" s="82" t="str">
        <f t="shared" si="13"/>
        <v>0-day</v>
      </c>
      <c r="AR169" s="5"/>
      <c r="AS169" s="83">
        <f t="shared" si="14"/>
        <v>167</v>
      </c>
      <c r="AT169" s="85" t="str">
        <f t="shared" si="45"/>
        <v>GMIAMMIPT/2026/06/1668</v>
      </c>
      <c r="AU169" s="84" t="e">
        <f t="shared" ca="1" si="46"/>
        <v>#NAME?</v>
      </c>
      <c r="AV169" s="85" t="e">
        <f t="shared" ca="1" si="32"/>
        <v>#NAME?</v>
      </c>
      <c r="AW169" s="86" t="e">
        <f t="shared" ca="1" si="33"/>
        <v>#NAME?</v>
      </c>
      <c r="AX169" s="85" t="e">
        <f t="shared" ca="1" si="34"/>
        <v>#NAME?</v>
      </c>
      <c r="AY169" s="86">
        <f t="shared" si="35"/>
        <v>200001086341</v>
      </c>
      <c r="AZ169" s="171" t="e">
        <f t="shared" ca="1" si="48"/>
        <v>#NAME?</v>
      </c>
      <c r="BA169" s="85" t="e">
        <f t="shared" ca="1" si="49"/>
        <v>#NAME?</v>
      </c>
      <c r="BB169" s="85" t="e">
        <f t="shared" ca="1" si="50"/>
        <v>#NAME?</v>
      </c>
      <c r="BC169" s="90" t="e">
        <f t="shared" ca="1" si="39"/>
        <v>#NAME?</v>
      </c>
      <c r="BD169" s="90" t="e">
        <f t="shared" ca="1" si="40"/>
        <v>#NAME?</v>
      </c>
      <c r="BE169" s="85" t="e">
        <f t="shared" ca="1" si="41"/>
        <v>#NAME?</v>
      </c>
      <c r="BF169" s="22" t="e">
        <f t="shared" ca="1" si="42"/>
        <v>#NAME?</v>
      </c>
      <c r="BG169" s="22" t="e">
        <f t="shared" ca="1" si="43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0"/>
        <v>168</v>
      </c>
      <c r="B170" s="52">
        <v>46188</v>
      </c>
      <c r="C170" s="54" t="s">
        <v>3072</v>
      </c>
      <c r="D170" s="54" t="s">
        <v>257</v>
      </c>
      <c r="E170" s="56" t="s">
        <v>258</v>
      </c>
      <c r="F170" s="54">
        <v>1</v>
      </c>
      <c r="G170" s="54" t="s">
        <v>65</v>
      </c>
      <c r="H170" s="54" t="str">
        <f t="shared" si="1"/>
        <v>DONE</v>
      </c>
      <c r="I170" s="54" t="s">
        <v>1925</v>
      </c>
      <c r="J170" s="58" t="s">
        <v>486</v>
      </c>
      <c r="K170" s="58" t="s">
        <v>79</v>
      </c>
      <c r="L170" s="60">
        <v>16035</v>
      </c>
      <c r="M170" s="71"/>
      <c r="N170" s="54" t="s">
        <v>352</v>
      </c>
      <c r="O170" s="96" t="s">
        <v>85</v>
      </c>
      <c r="P170" s="64" t="s">
        <v>87</v>
      </c>
      <c r="Q170" s="64" t="s">
        <v>326</v>
      </c>
      <c r="R170" s="204">
        <v>200001086341</v>
      </c>
      <c r="S170" s="205">
        <v>46197</v>
      </c>
      <c r="T170" s="66" t="str">
        <f t="shared" si="2"/>
        <v>DONE</v>
      </c>
      <c r="U170" s="205">
        <v>46198</v>
      </c>
      <c r="V170" s="71">
        <v>9200097071</v>
      </c>
      <c r="W170" s="71">
        <v>47575</v>
      </c>
      <c r="X170" s="169">
        <v>46203</v>
      </c>
      <c r="Y170" s="69" t="str">
        <f t="shared" si="3"/>
        <v>DONE</v>
      </c>
      <c r="Z170" s="25">
        <v>51720</v>
      </c>
      <c r="AA170" s="179">
        <v>46203</v>
      </c>
      <c r="AB170" s="25" t="str">
        <f t="shared" si="4"/>
        <v>DONE</v>
      </c>
      <c r="AC170" s="71"/>
      <c r="AD170" s="54" t="s">
        <v>3073</v>
      </c>
      <c r="AE170" s="76">
        <v>46203</v>
      </c>
      <c r="AF170" s="69" t="str">
        <f t="shared" si="5"/>
        <v>DONE</v>
      </c>
      <c r="AG170" s="69">
        <v>46209</v>
      </c>
      <c r="AH170" s="170"/>
      <c r="AI170" s="77" t="e">
        <f t="shared" ca="1" si="31"/>
        <v>#NAME?</v>
      </c>
      <c r="AJ170" s="80" t="str">
        <f t="array" ref="AJ170">IFERROR(INDEX('[1]Master Price'!$E:$E,MATCH(D170,'[1]Master Price'!$B:$B,0)),"0")</f>
        <v>0</v>
      </c>
      <c r="AK170" s="80">
        <f t="shared" si="7"/>
        <v>0</v>
      </c>
      <c r="AL170" s="82" t="str">
        <f t="shared" si="51"/>
        <v>0-day</v>
      </c>
      <c r="AM170" s="82" t="str">
        <f t="shared" si="9"/>
        <v>1-day</v>
      </c>
      <c r="AN170" s="82" t="str">
        <f t="shared" si="53"/>
        <v>0-day</v>
      </c>
      <c r="AO170" s="82" t="str">
        <f t="shared" si="54"/>
        <v>0-day</v>
      </c>
      <c r="AP170" s="82" t="str">
        <f t="shared" si="12"/>
        <v>0-day</v>
      </c>
      <c r="AQ170" s="82" t="str">
        <f t="shared" si="13"/>
        <v>0-day</v>
      </c>
      <c r="AR170" s="5"/>
      <c r="AS170" s="83">
        <f t="shared" si="14"/>
        <v>168</v>
      </c>
      <c r="AT170" s="85" t="str">
        <f t="shared" si="45"/>
        <v>GMIAMMIPT/2026/06/1668</v>
      </c>
      <c r="AU170" s="84" t="e">
        <f t="shared" ca="1" si="46"/>
        <v>#NAME?</v>
      </c>
      <c r="AV170" s="85" t="e">
        <f t="shared" ca="1" si="32"/>
        <v>#NAME?</v>
      </c>
      <c r="AW170" s="86" t="e">
        <f t="shared" ca="1" si="33"/>
        <v>#NAME?</v>
      </c>
      <c r="AX170" s="85" t="e">
        <f t="shared" ca="1" si="34"/>
        <v>#NAME?</v>
      </c>
      <c r="AY170" s="86">
        <f t="shared" si="35"/>
        <v>200001086341</v>
      </c>
      <c r="AZ170" s="171" t="e">
        <f t="shared" ca="1" si="48"/>
        <v>#NAME?</v>
      </c>
      <c r="BA170" s="85" t="e">
        <f t="shared" ca="1" si="49"/>
        <v>#NAME?</v>
      </c>
      <c r="BB170" s="85" t="e">
        <f t="shared" ca="1" si="50"/>
        <v>#NAME?</v>
      </c>
      <c r="BC170" s="90" t="e">
        <f t="shared" ca="1" si="39"/>
        <v>#NAME?</v>
      </c>
      <c r="BD170" s="90" t="e">
        <f t="shared" ca="1" si="40"/>
        <v>#NAME?</v>
      </c>
      <c r="BE170" s="85" t="e">
        <f t="shared" ca="1" si="41"/>
        <v>#NAME?</v>
      </c>
      <c r="BF170" s="22" t="e">
        <f t="shared" ca="1" si="42"/>
        <v>#NAME?</v>
      </c>
      <c r="BG170" s="22" t="e">
        <f t="shared" ca="1" si="43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0"/>
        <v>169</v>
      </c>
      <c r="B171" s="52">
        <v>46188</v>
      </c>
      <c r="C171" s="54" t="s">
        <v>3072</v>
      </c>
      <c r="D171" s="54" t="s">
        <v>2508</v>
      </c>
      <c r="E171" s="56" t="s">
        <v>2509</v>
      </c>
      <c r="F171" s="54">
        <v>1</v>
      </c>
      <c r="G171" s="54" t="s">
        <v>65</v>
      </c>
      <c r="H171" s="54" t="str">
        <f t="shared" si="1"/>
        <v>DONE</v>
      </c>
      <c r="I171" s="54" t="s">
        <v>1925</v>
      </c>
      <c r="J171" s="58" t="s">
        <v>486</v>
      </c>
      <c r="K171" s="58" t="s">
        <v>79</v>
      </c>
      <c r="L171" s="60">
        <v>16035</v>
      </c>
      <c r="M171" s="71"/>
      <c r="N171" s="54" t="s">
        <v>352</v>
      </c>
      <c r="O171" s="96" t="s">
        <v>85</v>
      </c>
      <c r="P171" s="64" t="s">
        <v>87</v>
      </c>
      <c r="Q171" s="64" t="s">
        <v>326</v>
      </c>
      <c r="R171" s="204">
        <v>200001086341</v>
      </c>
      <c r="S171" s="205">
        <v>46197</v>
      </c>
      <c r="T171" s="66" t="str">
        <f t="shared" si="2"/>
        <v>DONE</v>
      </c>
      <c r="U171" s="205">
        <v>46198</v>
      </c>
      <c r="V171" s="71">
        <v>9200097071</v>
      </c>
      <c r="W171" s="71">
        <v>47575</v>
      </c>
      <c r="X171" s="169">
        <v>46203</v>
      </c>
      <c r="Y171" s="69" t="str">
        <f t="shared" si="3"/>
        <v>DONE</v>
      </c>
      <c r="Z171" s="25">
        <v>51720</v>
      </c>
      <c r="AA171" s="179">
        <v>46203</v>
      </c>
      <c r="AB171" s="25" t="str">
        <f t="shared" si="4"/>
        <v>DONE</v>
      </c>
      <c r="AC171" s="71"/>
      <c r="AD171" s="54" t="s">
        <v>3073</v>
      </c>
      <c r="AE171" s="76">
        <v>46203</v>
      </c>
      <c r="AF171" s="69" t="str">
        <f t="shared" si="5"/>
        <v>DONE</v>
      </c>
      <c r="AG171" s="69">
        <v>46209</v>
      </c>
      <c r="AH171" s="170"/>
      <c r="AI171" s="77" t="e">
        <f t="shared" ca="1" si="31"/>
        <v>#NAME?</v>
      </c>
      <c r="AJ171" s="80" t="str">
        <f t="array" ref="AJ171">IFERROR(INDEX('[1]Master Price'!$E:$E,MATCH(D171,'[1]Master Price'!$B:$B,0)),"0")</f>
        <v>0</v>
      </c>
      <c r="AK171" s="80">
        <f t="shared" si="7"/>
        <v>0</v>
      </c>
      <c r="AL171" s="82" t="str">
        <f t="shared" si="51"/>
        <v>0-day</v>
      </c>
      <c r="AM171" s="82" t="str">
        <f t="shared" si="9"/>
        <v>1-day</v>
      </c>
      <c r="AN171" s="82" t="str">
        <f t="shared" si="53"/>
        <v>0-day</v>
      </c>
      <c r="AO171" s="82" t="str">
        <f t="shared" si="54"/>
        <v>0-day</v>
      </c>
      <c r="AP171" s="82" t="str">
        <f t="shared" si="12"/>
        <v>0-day</v>
      </c>
      <c r="AQ171" s="82" t="str">
        <f t="shared" si="13"/>
        <v>0-day</v>
      </c>
      <c r="AR171" s="5"/>
      <c r="AS171" s="83">
        <f t="shared" si="14"/>
        <v>169</v>
      </c>
      <c r="AT171" s="85" t="str">
        <f t="shared" si="45"/>
        <v>GMIAMMIPT/2026/06/1668</v>
      </c>
      <c r="AU171" s="84" t="e">
        <f t="shared" ca="1" si="46"/>
        <v>#NAME?</v>
      </c>
      <c r="AV171" s="85" t="e">
        <f t="shared" ca="1" si="32"/>
        <v>#NAME?</v>
      </c>
      <c r="AW171" s="86" t="e">
        <f t="shared" ca="1" si="33"/>
        <v>#NAME?</v>
      </c>
      <c r="AX171" s="85" t="e">
        <f t="shared" ca="1" si="34"/>
        <v>#NAME?</v>
      </c>
      <c r="AY171" s="86">
        <f t="shared" si="35"/>
        <v>200001086341</v>
      </c>
      <c r="AZ171" s="171" t="e">
        <f t="shared" ca="1" si="48"/>
        <v>#NAME?</v>
      </c>
      <c r="BA171" s="85" t="e">
        <f t="shared" ca="1" si="49"/>
        <v>#NAME?</v>
      </c>
      <c r="BB171" s="85" t="e">
        <f t="shared" ca="1" si="50"/>
        <v>#NAME?</v>
      </c>
      <c r="BC171" s="90" t="e">
        <f t="shared" ca="1" si="39"/>
        <v>#NAME?</v>
      </c>
      <c r="BD171" s="90" t="e">
        <f t="shared" ca="1" si="40"/>
        <v>#NAME?</v>
      </c>
      <c r="BE171" s="85" t="e">
        <f t="shared" ca="1" si="41"/>
        <v>#NAME?</v>
      </c>
      <c r="BF171" s="22" t="e">
        <f t="shared" ca="1" si="42"/>
        <v>#NAME?</v>
      </c>
      <c r="BG171" s="22" t="e">
        <f t="shared" ca="1" si="43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0"/>
        <v>170</v>
      </c>
      <c r="B172" s="52">
        <v>46188</v>
      </c>
      <c r="C172" s="54" t="s">
        <v>3072</v>
      </c>
      <c r="D172" s="54" t="s">
        <v>203</v>
      </c>
      <c r="E172" s="56" t="s">
        <v>205</v>
      </c>
      <c r="F172" s="54">
        <v>1</v>
      </c>
      <c r="G172" s="54" t="s">
        <v>65</v>
      </c>
      <c r="H172" s="54" t="str">
        <f t="shared" si="1"/>
        <v>DONE</v>
      </c>
      <c r="I172" s="54" t="s">
        <v>1925</v>
      </c>
      <c r="J172" s="58" t="s">
        <v>486</v>
      </c>
      <c r="K172" s="58" t="s">
        <v>79</v>
      </c>
      <c r="L172" s="60">
        <v>16035</v>
      </c>
      <c r="M172" s="71"/>
      <c r="N172" s="54" t="s">
        <v>352</v>
      </c>
      <c r="O172" s="96" t="s">
        <v>85</v>
      </c>
      <c r="P172" s="64" t="s">
        <v>87</v>
      </c>
      <c r="Q172" s="64" t="s">
        <v>326</v>
      </c>
      <c r="R172" s="204">
        <v>200001086341</v>
      </c>
      <c r="S172" s="205">
        <v>46197</v>
      </c>
      <c r="T172" s="66" t="str">
        <f t="shared" si="2"/>
        <v>DONE</v>
      </c>
      <c r="U172" s="205">
        <v>46198</v>
      </c>
      <c r="V172" s="71">
        <v>9200097071</v>
      </c>
      <c r="W172" s="71">
        <v>47575</v>
      </c>
      <c r="X172" s="169">
        <v>46203</v>
      </c>
      <c r="Y172" s="69" t="str">
        <f t="shared" si="3"/>
        <v>DONE</v>
      </c>
      <c r="Z172" s="25">
        <v>51720</v>
      </c>
      <c r="AA172" s="179">
        <v>46203</v>
      </c>
      <c r="AB172" s="25" t="str">
        <f t="shared" si="4"/>
        <v>DONE</v>
      </c>
      <c r="AC172" s="71"/>
      <c r="AD172" s="54" t="s">
        <v>3073</v>
      </c>
      <c r="AE172" s="76">
        <v>46203</v>
      </c>
      <c r="AF172" s="69" t="str">
        <f t="shared" si="5"/>
        <v>DONE</v>
      </c>
      <c r="AG172" s="69">
        <v>46209</v>
      </c>
      <c r="AH172" s="170"/>
      <c r="AI172" s="77" t="e">
        <f t="shared" ca="1" si="31"/>
        <v>#NAME?</v>
      </c>
      <c r="AJ172" s="80" t="str">
        <f t="array" ref="AJ172">IFERROR(INDEX('[1]Master Price'!$E:$E,MATCH(D172,'[1]Master Price'!$B:$B,0)),"0")</f>
        <v>0</v>
      </c>
      <c r="AK172" s="80">
        <f t="shared" si="7"/>
        <v>0</v>
      </c>
      <c r="AL172" s="82" t="str">
        <f t="shared" si="51"/>
        <v>0-day</v>
      </c>
      <c r="AM172" s="82" t="str">
        <f t="shared" si="9"/>
        <v>1-day</v>
      </c>
      <c r="AN172" s="82" t="str">
        <f t="shared" si="53"/>
        <v>0-day</v>
      </c>
      <c r="AO172" s="82" t="str">
        <f t="shared" si="54"/>
        <v>0-day</v>
      </c>
      <c r="AP172" s="82" t="str">
        <f t="shared" si="12"/>
        <v>0-day</v>
      </c>
      <c r="AQ172" s="82" t="str">
        <f t="shared" si="13"/>
        <v>0-day</v>
      </c>
      <c r="AR172" s="5"/>
      <c r="AS172" s="83">
        <f t="shared" si="14"/>
        <v>170</v>
      </c>
      <c r="AT172" s="85" t="str">
        <f t="shared" si="45"/>
        <v>GMIAMMIPT/2026/06/1668</v>
      </c>
      <c r="AU172" s="84" t="e">
        <f t="shared" ca="1" si="46"/>
        <v>#NAME?</v>
      </c>
      <c r="AV172" s="85" t="e">
        <f t="shared" ca="1" si="32"/>
        <v>#NAME?</v>
      </c>
      <c r="AW172" s="86" t="e">
        <f t="shared" ca="1" si="33"/>
        <v>#NAME?</v>
      </c>
      <c r="AX172" s="85" t="e">
        <f t="shared" ca="1" si="34"/>
        <v>#NAME?</v>
      </c>
      <c r="AY172" s="86">
        <f t="shared" si="35"/>
        <v>200001086341</v>
      </c>
      <c r="AZ172" s="171" t="e">
        <f t="shared" ca="1" si="48"/>
        <v>#NAME?</v>
      </c>
      <c r="BA172" s="85" t="e">
        <f t="shared" ca="1" si="49"/>
        <v>#NAME?</v>
      </c>
      <c r="BB172" s="85" t="e">
        <f t="shared" ca="1" si="50"/>
        <v>#NAME?</v>
      </c>
      <c r="BC172" s="90" t="e">
        <f t="shared" ca="1" si="39"/>
        <v>#NAME?</v>
      </c>
      <c r="BD172" s="90" t="e">
        <f t="shared" ca="1" si="40"/>
        <v>#NAME?</v>
      </c>
      <c r="BE172" s="85" t="e">
        <f t="shared" ca="1" si="41"/>
        <v>#NAME?</v>
      </c>
      <c r="BF172" s="22" t="e">
        <f t="shared" ca="1" si="42"/>
        <v>#NAME?</v>
      </c>
      <c r="BG172" s="22" t="e">
        <f t="shared" ca="1" si="43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0"/>
        <v>171</v>
      </c>
      <c r="B173" s="52">
        <v>46188</v>
      </c>
      <c r="C173" s="54" t="s">
        <v>3072</v>
      </c>
      <c r="D173" s="54" t="s">
        <v>511</v>
      </c>
      <c r="E173" s="56" t="s">
        <v>512</v>
      </c>
      <c r="F173" s="54">
        <v>4</v>
      </c>
      <c r="G173" s="54" t="s">
        <v>65</v>
      </c>
      <c r="H173" s="54" t="str">
        <f t="shared" si="1"/>
        <v>DONE</v>
      </c>
      <c r="I173" s="54" t="s">
        <v>1925</v>
      </c>
      <c r="J173" s="58" t="s">
        <v>486</v>
      </c>
      <c r="K173" s="58" t="s">
        <v>79</v>
      </c>
      <c r="L173" s="60">
        <v>16035</v>
      </c>
      <c r="M173" s="71"/>
      <c r="N173" s="54" t="s">
        <v>352</v>
      </c>
      <c r="O173" s="96" t="s">
        <v>85</v>
      </c>
      <c r="P173" s="64" t="s">
        <v>87</v>
      </c>
      <c r="Q173" s="64" t="s">
        <v>326</v>
      </c>
      <c r="R173" s="204">
        <v>200001086341</v>
      </c>
      <c r="S173" s="205">
        <v>46197</v>
      </c>
      <c r="T173" s="66" t="str">
        <f t="shared" si="2"/>
        <v>DONE</v>
      </c>
      <c r="U173" s="205">
        <v>46198</v>
      </c>
      <c r="V173" s="71">
        <v>9200097071</v>
      </c>
      <c r="W173" s="71">
        <v>47575</v>
      </c>
      <c r="X173" s="169">
        <v>46203</v>
      </c>
      <c r="Y173" s="69" t="str">
        <f t="shared" si="3"/>
        <v>DONE</v>
      </c>
      <c r="Z173" s="25">
        <v>51720</v>
      </c>
      <c r="AA173" s="179">
        <v>46203</v>
      </c>
      <c r="AB173" s="25" t="str">
        <f t="shared" si="4"/>
        <v>DONE</v>
      </c>
      <c r="AC173" s="71"/>
      <c r="AD173" s="54" t="s">
        <v>3073</v>
      </c>
      <c r="AE173" s="76">
        <v>46203</v>
      </c>
      <c r="AF173" s="69" t="str">
        <f t="shared" si="5"/>
        <v>DONE</v>
      </c>
      <c r="AG173" s="69">
        <v>46209</v>
      </c>
      <c r="AH173" s="170"/>
      <c r="AI173" s="77" t="e">
        <f t="shared" ca="1" si="31"/>
        <v>#NAME?</v>
      </c>
      <c r="AJ173" s="80" t="str">
        <f t="array" ref="AJ173">IFERROR(INDEX('[1]Master Price'!$E:$E,MATCH(D173,'[1]Master Price'!$B:$B,0)),"0")</f>
        <v>0</v>
      </c>
      <c r="AK173" s="80">
        <f t="shared" si="7"/>
        <v>0</v>
      </c>
      <c r="AL173" s="82" t="str">
        <f t="shared" si="51"/>
        <v>0-day</v>
      </c>
      <c r="AM173" s="82" t="str">
        <f t="shared" si="9"/>
        <v>1-day</v>
      </c>
      <c r="AN173" s="82" t="str">
        <f t="shared" si="53"/>
        <v>0-day</v>
      </c>
      <c r="AO173" s="82" t="str">
        <f t="shared" si="54"/>
        <v>0-day</v>
      </c>
      <c r="AP173" s="82" t="str">
        <f t="shared" si="12"/>
        <v>0-day</v>
      </c>
      <c r="AQ173" s="82" t="str">
        <f t="shared" si="13"/>
        <v>0-day</v>
      </c>
      <c r="AR173" s="5"/>
      <c r="AS173" s="83">
        <f t="shared" si="14"/>
        <v>171</v>
      </c>
      <c r="AT173" s="85" t="str">
        <f t="shared" si="45"/>
        <v>GMIAMMIPT/2026/06/1668</v>
      </c>
      <c r="AU173" s="84" t="e">
        <f t="shared" ca="1" si="46"/>
        <v>#NAME?</v>
      </c>
      <c r="AV173" s="85" t="e">
        <f t="shared" ca="1" si="32"/>
        <v>#NAME?</v>
      </c>
      <c r="AW173" s="86" t="e">
        <f t="shared" ca="1" si="33"/>
        <v>#NAME?</v>
      </c>
      <c r="AX173" s="85" t="e">
        <f t="shared" ca="1" si="34"/>
        <v>#NAME?</v>
      </c>
      <c r="AY173" s="86">
        <f t="shared" si="35"/>
        <v>200001086341</v>
      </c>
      <c r="AZ173" s="171" t="e">
        <f t="shared" ca="1" si="48"/>
        <v>#NAME?</v>
      </c>
      <c r="BA173" s="85" t="e">
        <f t="shared" ca="1" si="49"/>
        <v>#NAME?</v>
      </c>
      <c r="BB173" s="85" t="e">
        <f t="shared" ca="1" si="50"/>
        <v>#NAME?</v>
      </c>
      <c r="BC173" s="90" t="e">
        <f t="shared" ca="1" si="39"/>
        <v>#NAME?</v>
      </c>
      <c r="BD173" s="90" t="e">
        <f t="shared" ca="1" si="40"/>
        <v>#NAME?</v>
      </c>
      <c r="BE173" s="85" t="e">
        <f t="shared" ca="1" si="41"/>
        <v>#NAME?</v>
      </c>
      <c r="BF173" s="22" t="e">
        <f t="shared" ca="1" si="42"/>
        <v>#NAME?</v>
      </c>
      <c r="BG173" s="22" t="e">
        <f t="shared" ca="1" si="43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0"/>
        <v>172</v>
      </c>
      <c r="B174" s="52">
        <v>46188</v>
      </c>
      <c r="C174" s="54" t="s">
        <v>3072</v>
      </c>
      <c r="D174" s="54" t="s">
        <v>878</v>
      </c>
      <c r="E174" s="56" t="s">
        <v>879</v>
      </c>
      <c r="F174" s="54">
        <v>4</v>
      </c>
      <c r="G174" s="54" t="s">
        <v>65</v>
      </c>
      <c r="H174" s="54" t="str">
        <f t="shared" si="1"/>
        <v>DONE</v>
      </c>
      <c r="I174" s="54" t="s">
        <v>1925</v>
      </c>
      <c r="J174" s="58" t="s">
        <v>486</v>
      </c>
      <c r="K174" s="58" t="s">
        <v>79</v>
      </c>
      <c r="L174" s="60">
        <v>16035</v>
      </c>
      <c r="M174" s="71"/>
      <c r="N174" s="54" t="s">
        <v>352</v>
      </c>
      <c r="O174" s="96" t="s">
        <v>85</v>
      </c>
      <c r="P174" s="64" t="s">
        <v>87</v>
      </c>
      <c r="Q174" s="64" t="s">
        <v>326</v>
      </c>
      <c r="R174" s="204">
        <v>200001086341</v>
      </c>
      <c r="S174" s="205">
        <v>46197</v>
      </c>
      <c r="T174" s="66" t="str">
        <f t="shared" si="2"/>
        <v>DONE</v>
      </c>
      <c r="U174" s="205">
        <v>46198</v>
      </c>
      <c r="V174" s="71">
        <v>9200097071</v>
      </c>
      <c r="W174" s="71">
        <v>47575</v>
      </c>
      <c r="X174" s="169">
        <v>46203</v>
      </c>
      <c r="Y174" s="69" t="str">
        <f t="shared" si="3"/>
        <v>DONE</v>
      </c>
      <c r="Z174" s="25">
        <v>51720</v>
      </c>
      <c r="AA174" s="179">
        <v>46203</v>
      </c>
      <c r="AB174" s="25" t="str">
        <f t="shared" si="4"/>
        <v>DONE</v>
      </c>
      <c r="AC174" s="71"/>
      <c r="AD174" s="54" t="s">
        <v>3073</v>
      </c>
      <c r="AE174" s="76">
        <v>46203</v>
      </c>
      <c r="AF174" s="69" t="str">
        <f t="shared" si="5"/>
        <v>DONE</v>
      </c>
      <c r="AG174" s="69">
        <v>46209</v>
      </c>
      <c r="AH174" s="170"/>
      <c r="AI174" s="77" t="e">
        <f t="shared" ca="1" si="31"/>
        <v>#NAME?</v>
      </c>
      <c r="AJ174" s="80" t="str">
        <f t="array" ref="AJ174">IFERROR(INDEX('[1]Master Price'!$E:$E,MATCH(D174,'[1]Master Price'!$B:$B,0)),"0")</f>
        <v>0</v>
      </c>
      <c r="AK174" s="80">
        <f t="shared" si="7"/>
        <v>0</v>
      </c>
      <c r="AL174" s="82" t="str">
        <f t="shared" si="51"/>
        <v>0-day</v>
      </c>
      <c r="AM174" s="82" t="str">
        <f t="shared" si="9"/>
        <v>1-day</v>
      </c>
      <c r="AN174" s="82" t="str">
        <f t="shared" si="53"/>
        <v>0-day</v>
      </c>
      <c r="AO174" s="82" t="str">
        <f t="shared" si="54"/>
        <v>0-day</v>
      </c>
      <c r="AP174" s="82" t="str">
        <f t="shared" si="12"/>
        <v>0-day</v>
      </c>
      <c r="AQ174" s="82" t="str">
        <f t="shared" si="13"/>
        <v>0-day</v>
      </c>
      <c r="AR174" s="5"/>
      <c r="AS174" s="83">
        <f t="shared" si="14"/>
        <v>172</v>
      </c>
      <c r="AT174" s="85" t="str">
        <f t="shared" si="45"/>
        <v>GMIAMMIPT/2026/06/1668</v>
      </c>
      <c r="AU174" s="84" t="e">
        <f t="shared" ca="1" si="46"/>
        <v>#NAME?</v>
      </c>
      <c r="AV174" s="85" t="e">
        <f t="shared" ca="1" si="32"/>
        <v>#NAME?</v>
      </c>
      <c r="AW174" s="86" t="e">
        <f t="shared" ca="1" si="33"/>
        <v>#NAME?</v>
      </c>
      <c r="AX174" s="85" t="e">
        <f t="shared" ca="1" si="34"/>
        <v>#NAME?</v>
      </c>
      <c r="AY174" s="86">
        <f t="shared" si="35"/>
        <v>200001086341</v>
      </c>
      <c r="AZ174" s="171" t="e">
        <f t="shared" ca="1" si="48"/>
        <v>#NAME?</v>
      </c>
      <c r="BA174" s="85" t="e">
        <f t="shared" ca="1" si="49"/>
        <v>#NAME?</v>
      </c>
      <c r="BB174" s="85" t="e">
        <f t="shared" ca="1" si="50"/>
        <v>#NAME?</v>
      </c>
      <c r="BC174" s="90" t="e">
        <f t="shared" ca="1" si="39"/>
        <v>#NAME?</v>
      </c>
      <c r="BD174" s="90" t="e">
        <f t="shared" ca="1" si="40"/>
        <v>#NAME?</v>
      </c>
      <c r="BE174" s="85" t="e">
        <f t="shared" ca="1" si="41"/>
        <v>#NAME?</v>
      </c>
      <c r="BF174" s="22" t="e">
        <f t="shared" ca="1" si="42"/>
        <v>#NAME?</v>
      </c>
      <c r="BG174" s="22" t="e">
        <f t="shared" ca="1" si="43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0"/>
        <v>173</v>
      </c>
      <c r="B175" s="52">
        <v>46188</v>
      </c>
      <c r="C175" s="54" t="s">
        <v>3072</v>
      </c>
      <c r="D175" s="54" t="s">
        <v>153</v>
      </c>
      <c r="E175" s="56" t="s">
        <v>154</v>
      </c>
      <c r="F175" s="54">
        <v>1</v>
      </c>
      <c r="G175" s="54" t="s">
        <v>65</v>
      </c>
      <c r="H175" s="54" t="str">
        <f t="shared" si="1"/>
        <v>DONE</v>
      </c>
      <c r="I175" s="54" t="s">
        <v>1925</v>
      </c>
      <c r="J175" s="58" t="s">
        <v>486</v>
      </c>
      <c r="K175" s="58" t="s">
        <v>79</v>
      </c>
      <c r="L175" s="60">
        <v>16035</v>
      </c>
      <c r="M175" s="71"/>
      <c r="N175" s="54" t="s">
        <v>352</v>
      </c>
      <c r="O175" s="96" t="s">
        <v>85</v>
      </c>
      <c r="P175" s="64" t="s">
        <v>87</v>
      </c>
      <c r="Q175" s="64" t="s">
        <v>326</v>
      </c>
      <c r="R175" s="204">
        <v>200001086341</v>
      </c>
      <c r="S175" s="205">
        <v>46197</v>
      </c>
      <c r="T175" s="66" t="str">
        <f t="shared" si="2"/>
        <v>DONE</v>
      </c>
      <c r="U175" s="205">
        <v>46198</v>
      </c>
      <c r="V175" s="71">
        <v>9200097071</v>
      </c>
      <c r="W175" s="71">
        <v>47575</v>
      </c>
      <c r="X175" s="169">
        <v>46203</v>
      </c>
      <c r="Y175" s="69" t="str">
        <f t="shared" si="3"/>
        <v>DONE</v>
      </c>
      <c r="Z175" s="25">
        <v>51720</v>
      </c>
      <c r="AA175" s="179">
        <v>46203</v>
      </c>
      <c r="AB175" s="25" t="str">
        <f t="shared" si="4"/>
        <v>DONE</v>
      </c>
      <c r="AC175" s="71"/>
      <c r="AD175" s="54" t="s">
        <v>3073</v>
      </c>
      <c r="AE175" s="76">
        <v>46203</v>
      </c>
      <c r="AF175" s="69" t="str">
        <f t="shared" si="5"/>
        <v>DONE</v>
      </c>
      <c r="AG175" s="69">
        <v>46209</v>
      </c>
      <c r="AH175" s="170"/>
      <c r="AI175" s="77" t="e">
        <f t="shared" ca="1" si="31"/>
        <v>#NAME?</v>
      </c>
      <c r="AJ175" s="80" t="str">
        <f t="array" ref="AJ175">IFERROR(INDEX('[1]Master Price'!$E:$E,MATCH(D175,'[1]Master Price'!$B:$B,0)),"0")</f>
        <v>0</v>
      </c>
      <c r="AK175" s="80">
        <f t="shared" si="7"/>
        <v>0</v>
      </c>
      <c r="AL175" s="82" t="str">
        <f t="shared" si="51"/>
        <v>0-day</v>
      </c>
      <c r="AM175" s="82" t="str">
        <f t="shared" si="9"/>
        <v>1-day</v>
      </c>
      <c r="AN175" s="82" t="str">
        <f t="shared" si="53"/>
        <v>0-day</v>
      </c>
      <c r="AO175" s="82" t="str">
        <f t="shared" si="54"/>
        <v>0-day</v>
      </c>
      <c r="AP175" s="82" t="str">
        <f t="shared" si="12"/>
        <v>0-day</v>
      </c>
      <c r="AQ175" s="82" t="str">
        <f t="shared" si="13"/>
        <v>0-day</v>
      </c>
      <c r="AR175" s="5"/>
      <c r="AS175" s="83">
        <f t="shared" si="14"/>
        <v>173</v>
      </c>
      <c r="AT175" s="85" t="str">
        <f t="shared" si="45"/>
        <v>GMIAMMIPT/2026/06/1668</v>
      </c>
      <c r="AU175" s="84" t="e">
        <f t="shared" ca="1" si="46"/>
        <v>#NAME?</v>
      </c>
      <c r="AV175" s="85" t="e">
        <f t="shared" ca="1" si="32"/>
        <v>#NAME?</v>
      </c>
      <c r="AW175" s="86" t="e">
        <f t="shared" ca="1" si="33"/>
        <v>#NAME?</v>
      </c>
      <c r="AX175" s="85" t="e">
        <f t="shared" ca="1" si="34"/>
        <v>#NAME?</v>
      </c>
      <c r="AY175" s="86">
        <f t="shared" si="35"/>
        <v>200001086341</v>
      </c>
      <c r="AZ175" s="171" t="e">
        <f t="shared" ca="1" si="48"/>
        <v>#NAME?</v>
      </c>
      <c r="BA175" s="85" t="e">
        <f t="shared" ca="1" si="49"/>
        <v>#NAME?</v>
      </c>
      <c r="BB175" s="85" t="e">
        <f t="shared" ca="1" si="50"/>
        <v>#NAME?</v>
      </c>
      <c r="BC175" s="90" t="e">
        <f t="shared" ca="1" si="39"/>
        <v>#NAME?</v>
      </c>
      <c r="BD175" s="90" t="e">
        <f t="shared" ca="1" si="40"/>
        <v>#NAME?</v>
      </c>
      <c r="BE175" s="85" t="e">
        <f t="shared" ca="1" si="41"/>
        <v>#NAME?</v>
      </c>
      <c r="BF175" s="22" t="e">
        <f t="shared" ca="1" si="42"/>
        <v>#NAME?</v>
      </c>
      <c r="BG175" s="22" t="e">
        <f t="shared" ca="1" si="43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0"/>
        <v>174</v>
      </c>
      <c r="B176" s="52">
        <v>46188</v>
      </c>
      <c r="C176" s="54" t="s">
        <v>3072</v>
      </c>
      <c r="D176" s="54" t="s">
        <v>314</v>
      </c>
      <c r="E176" s="56" t="s">
        <v>315</v>
      </c>
      <c r="F176" s="54">
        <v>4</v>
      </c>
      <c r="G176" s="54" t="s">
        <v>65</v>
      </c>
      <c r="H176" s="54" t="str">
        <f t="shared" si="1"/>
        <v>DONE</v>
      </c>
      <c r="I176" s="54" t="s">
        <v>1925</v>
      </c>
      <c r="J176" s="58" t="s">
        <v>486</v>
      </c>
      <c r="K176" s="58" t="s">
        <v>79</v>
      </c>
      <c r="L176" s="60">
        <v>16035</v>
      </c>
      <c r="M176" s="71"/>
      <c r="N176" s="54" t="s">
        <v>352</v>
      </c>
      <c r="O176" s="96" t="s">
        <v>85</v>
      </c>
      <c r="P176" s="64" t="s">
        <v>87</v>
      </c>
      <c r="Q176" s="64" t="s">
        <v>326</v>
      </c>
      <c r="R176" s="204">
        <v>200001086341</v>
      </c>
      <c r="S176" s="205">
        <v>46197</v>
      </c>
      <c r="T176" s="66" t="str">
        <f t="shared" si="2"/>
        <v>DONE</v>
      </c>
      <c r="U176" s="205">
        <v>46198</v>
      </c>
      <c r="V176" s="71">
        <v>9200097071</v>
      </c>
      <c r="W176" s="71">
        <v>47575</v>
      </c>
      <c r="X176" s="169">
        <v>46203</v>
      </c>
      <c r="Y176" s="69" t="str">
        <f t="shared" si="3"/>
        <v>DONE</v>
      </c>
      <c r="Z176" s="25">
        <v>51720</v>
      </c>
      <c r="AA176" s="179">
        <v>46203</v>
      </c>
      <c r="AB176" s="25" t="str">
        <f t="shared" si="4"/>
        <v>DONE</v>
      </c>
      <c r="AC176" s="71"/>
      <c r="AD176" s="54" t="s">
        <v>3073</v>
      </c>
      <c r="AE176" s="76">
        <v>46203</v>
      </c>
      <c r="AF176" s="69" t="str">
        <f t="shared" si="5"/>
        <v>DONE</v>
      </c>
      <c r="AG176" s="69">
        <v>46209</v>
      </c>
      <c r="AH176" s="170"/>
      <c r="AI176" s="77" t="e">
        <f t="shared" ca="1" si="31"/>
        <v>#NAME?</v>
      </c>
      <c r="AJ176" s="80" t="str">
        <f t="array" ref="AJ176">IFERROR(INDEX('[1]Master Price'!$E:$E,MATCH(D176,'[1]Master Price'!$B:$B,0)),"0")</f>
        <v>0</v>
      </c>
      <c r="AK176" s="80">
        <f t="shared" si="7"/>
        <v>0</v>
      </c>
      <c r="AL176" s="82" t="str">
        <f t="shared" si="51"/>
        <v>0-day</v>
      </c>
      <c r="AM176" s="82" t="str">
        <f t="shared" si="9"/>
        <v>1-day</v>
      </c>
      <c r="AN176" s="82" t="str">
        <f t="shared" si="53"/>
        <v>0-day</v>
      </c>
      <c r="AO176" s="82" t="str">
        <f t="shared" si="54"/>
        <v>0-day</v>
      </c>
      <c r="AP176" s="82" t="str">
        <f t="shared" si="12"/>
        <v>0-day</v>
      </c>
      <c r="AQ176" s="82" t="str">
        <f t="shared" si="13"/>
        <v>0-day</v>
      </c>
      <c r="AR176" s="5"/>
      <c r="AS176" s="83">
        <f t="shared" si="14"/>
        <v>174</v>
      </c>
      <c r="AT176" s="85" t="str">
        <f t="shared" si="45"/>
        <v>GMIAMMIPT/2026/06/1668</v>
      </c>
      <c r="AU176" s="84" t="e">
        <f t="shared" ca="1" si="46"/>
        <v>#NAME?</v>
      </c>
      <c r="AV176" s="85" t="e">
        <f t="shared" ca="1" si="32"/>
        <v>#NAME?</v>
      </c>
      <c r="AW176" s="86" t="e">
        <f t="shared" ca="1" si="33"/>
        <v>#NAME?</v>
      </c>
      <c r="AX176" s="85" t="e">
        <f t="shared" ca="1" si="34"/>
        <v>#NAME?</v>
      </c>
      <c r="AY176" s="86">
        <f t="shared" si="35"/>
        <v>200001086341</v>
      </c>
      <c r="AZ176" s="171" t="e">
        <f t="shared" ca="1" si="48"/>
        <v>#NAME?</v>
      </c>
      <c r="BA176" s="85" t="e">
        <f t="shared" ca="1" si="49"/>
        <v>#NAME?</v>
      </c>
      <c r="BB176" s="85" t="e">
        <f t="shared" ca="1" si="50"/>
        <v>#NAME?</v>
      </c>
      <c r="BC176" s="90" t="e">
        <f t="shared" ca="1" si="39"/>
        <v>#NAME?</v>
      </c>
      <c r="BD176" s="90" t="e">
        <f t="shared" ca="1" si="40"/>
        <v>#NAME?</v>
      </c>
      <c r="BE176" s="85" t="e">
        <f t="shared" ca="1" si="41"/>
        <v>#NAME?</v>
      </c>
      <c r="BF176" s="22" t="e">
        <f t="shared" ca="1" si="42"/>
        <v>#NAME?</v>
      </c>
      <c r="BG176" s="22" t="e">
        <f t="shared" ca="1" si="43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0"/>
        <v>175</v>
      </c>
      <c r="B177" s="52">
        <v>46185</v>
      </c>
      <c r="C177" s="54" t="s">
        <v>3074</v>
      </c>
      <c r="D177" s="54" t="s">
        <v>951</v>
      </c>
      <c r="E177" s="56" t="s">
        <v>952</v>
      </c>
      <c r="F177" s="54">
        <v>2</v>
      </c>
      <c r="G177" s="54" t="s">
        <v>65</v>
      </c>
      <c r="H177" s="54" t="str">
        <f t="shared" si="1"/>
        <v>DONE</v>
      </c>
      <c r="I177" s="54" t="s">
        <v>2463</v>
      </c>
      <c r="J177" s="58" t="s">
        <v>616</v>
      </c>
      <c r="K177" s="58" t="s">
        <v>79</v>
      </c>
      <c r="L177" s="60">
        <v>6531</v>
      </c>
      <c r="M177" s="71"/>
      <c r="N177" s="54" t="s">
        <v>261</v>
      </c>
      <c r="O177" s="96" t="s">
        <v>85</v>
      </c>
      <c r="P177" s="64" t="s">
        <v>87</v>
      </c>
      <c r="Q177" s="64" t="s">
        <v>785</v>
      </c>
      <c r="R177" s="204">
        <v>200001086920</v>
      </c>
      <c r="S177" s="205">
        <v>46197</v>
      </c>
      <c r="T177" s="66" t="str">
        <f t="shared" si="2"/>
        <v>DONE</v>
      </c>
      <c r="U177" s="205">
        <v>46198</v>
      </c>
      <c r="V177" s="71">
        <v>9200097070</v>
      </c>
      <c r="W177" s="71">
        <v>47669</v>
      </c>
      <c r="X177" s="169">
        <v>46203</v>
      </c>
      <c r="Y177" s="69" t="str">
        <f t="shared" si="3"/>
        <v>DONE</v>
      </c>
      <c r="Z177" s="25">
        <v>51797</v>
      </c>
      <c r="AA177" s="179">
        <v>46203</v>
      </c>
      <c r="AB177" s="25" t="str">
        <f t="shared" si="4"/>
        <v>DONE</v>
      </c>
      <c r="AC177" s="71"/>
      <c r="AD177" s="54" t="s">
        <v>3075</v>
      </c>
      <c r="AE177" s="76">
        <v>46203</v>
      </c>
      <c r="AF177" s="69" t="str">
        <f t="shared" si="5"/>
        <v>DONE</v>
      </c>
      <c r="AG177" s="69">
        <v>46210</v>
      </c>
      <c r="AH177" s="170"/>
      <c r="AI177" s="77" t="e">
        <f t="shared" ca="1" si="31"/>
        <v>#NAME?</v>
      </c>
      <c r="AJ177" s="80" t="str">
        <f t="array" ref="AJ177">IFERROR(INDEX('[1]Master Price'!$E:$E,MATCH(D177,'[1]Master Price'!$B:$B,0)),"0")</f>
        <v>0</v>
      </c>
      <c r="AK177" s="80">
        <f t="shared" si="7"/>
        <v>0</v>
      </c>
      <c r="AL177" s="82" t="str">
        <f t="shared" si="51"/>
        <v>0-day</v>
      </c>
      <c r="AM177" s="82" t="str">
        <f t="shared" si="9"/>
        <v>1-day</v>
      </c>
      <c r="AN177" s="82" t="str">
        <f t="shared" si="53"/>
        <v>0-day</v>
      </c>
      <c r="AO177" s="82" t="str">
        <f t="shared" si="54"/>
        <v>0-day</v>
      </c>
      <c r="AP177" s="82" t="str">
        <f t="shared" si="12"/>
        <v>0-day</v>
      </c>
      <c r="AQ177" s="82" t="str">
        <f t="shared" si="13"/>
        <v>0-day</v>
      </c>
      <c r="AR177" s="5"/>
      <c r="AS177" s="83">
        <f t="shared" si="14"/>
        <v>175</v>
      </c>
      <c r="AT177" s="85" t="str">
        <f t="shared" si="45"/>
        <v>GMIAMMIPT/2026/06/1669</v>
      </c>
      <c r="AU177" s="84" t="e">
        <f t="shared" ca="1" si="46"/>
        <v>#NAME?</v>
      </c>
      <c r="AV177" s="85" t="e">
        <f t="shared" ca="1" si="32"/>
        <v>#NAME?</v>
      </c>
      <c r="AW177" s="86" t="e">
        <f t="shared" ca="1" si="33"/>
        <v>#NAME?</v>
      </c>
      <c r="AX177" s="85" t="e">
        <f t="shared" ca="1" si="34"/>
        <v>#NAME?</v>
      </c>
      <c r="AY177" s="86">
        <f t="shared" si="35"/>
        <v>200001086920</v>
      </c>
      <c r="AZ177" s="171" t="e">
        <f t="shared" ca="1" si="48"/>
        <v>#NAME?</v>
      </c>
      <c r="BA177" s="85" t="e">
        <f t="shared" ca="1" si="49"/>
        <v>#NAME?</v>
      </c>
      <c r="BB177" s="85" t="e">
        <f t="shared" ca="1" si="50"/>
        <v>#NAME?</v>
      </c>
      <c r="BC177" s="90" t="e">
        <f t="shared" ca="1" si="39"/>
        <v>#NAME?</v>
      </c>
      <c r="BD177" s="90" t="e">
        <f t="shared" ca="1" si="40"/>
        <v>#NAME?</v>
      </c>
      <c r="BE177" s="85" t="e">
        <f t="shared" ca="1" si="41"/>
        <v>#NAME?</v>
      </c>
      <c r="BF177" s="22" t="e">
        <f t="shared" ca="1" si="42"/>
        <v>#NAME?</v>
      </c>
      <c r="BG177" s="22" t="e">
        <f t="shared" ca="1" si="43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0"/>
        <v>176</v>
      </c>
      <c r="B178" s="52">
        <v>46185</v>
      </c>
      <c r="C178" s="54" t="s">
        <v>3074</v>
      </c>
      <c r="D178" s="54" t="s">
        <v>2711</v>
      </c>
      <c r="E178" s="56" t="s">
        <v>2712</v>
      </c>
      <c r="F178" s="54">
        <v>2</v>
      </c>
      <c r="G178" s="54" t="s">
        <v>65</v>
      </c>
      <c r="H178" s="54" t="str">
        <f t="shared" si="1"/>
        <v>DONE</v>
      </c>
      <c r="I178" s="54" t="s">
        <v>2463</v>
      </c>
      <c r="J178" s="58" t="s">
        <v>616</v>
      </c>
      <c r="K178" s="58" t="s">
        <v>79</v>
      </c>
      <c r="L178" s="60">
        <v>6531</v>
      </c>
      <c r="M178" s="71"/>
      <c r="N178" s="54" t="s">
        <v>261</v>
      </c>
      <c r="O178" s="96" t="s">
        <v>85</v>
      </c>
      <c r="P178" s="64" t="s">
        <v>87</v>
      </c>
      <c r="Q178" s="64" t="s">
        <v>785</v>
      </c>
      <c r="R178" s="204">
        <v>200001086920</v>
      </c>
      <c r="S178" s="205">
        <v>46197</v>
      </c>
      <c r="T178" s="66" t="str">
        <f t="shared" si="2"/>
        <v>DONE</v>
      </c>
      <c r="U178" s="205">
        <v>46198</v>
      </c>
      <c r="V178" s="71">
        <v>9200097070</v>
      </c>
      <c r="W178" s="71">
        <v>47669</v>
      </c>
      <c r="X178" s="169">
        <v>46203</v>
      </c>
      <c r="Y178" s="69" t="str">
        <f t="shared" si="3"/>
        <v>DONE</v>
      </c>
      <c r="Z178" s="25">
        <v>51797</v>
      </c>
      <c r="AA178" s="179">
        <v>46203</v>
      </c>
      <c r="AB178" s="25" t="str">
        <f t="shared" si="4"/>
        <v>DONE</v>
      </c>
      <c r="AC178" s="71"/>
      <c r="AD178" s="54" t="s">
        <v>3075</v>
      </c>
      <c r="AE178" s="76">
        <v>46203</v>
      </c>
      <c r="AF178" s="69" t="str">
        <f t="shared" si="5"/>
        <v>DONE</v>
      </c>
      <c r="AG178" s="69">
        <v>46210</v>
      </c>
      <c r="AH178" s="170"/>
      <c r="AI178" s="77" t="e">
        <f t="shared" ca="1" si="31"/>
        <v>#NAME?</v>
      </c>
      <c r="AJ178" s="80" t="str">
        <f t="array" ref="AJ178">IFERROR(INDEX('[1]Master Price'!$E:$E,MATCH(D178,'[1]Master Price'!$B:$B,0)),"0")</f>
        <v>0</v>
      </c>
      <c r="AK178" s="80">
        <f t="shared" si="7"/>
        <v>0</v>
      </c>
      <c r="AL178" s="82" t="str">
        <f t="shared" si="51"/>
        <v>0-day</v>
      </c>
      <c r="AM178" s="82" t="str">
        <f t="shared" si="9"/>
        <v>1-day</v>
      </c>
      <c r="AN178" s="82" t="str">
        <f t="shared" si="53"/>
        <v>0-day</v>
      </c>
      <c r="AO178" s="82" t="str">
        <f t="shared" si="54"/>
        <v>0-day</v>
      </c>
      <c r="AP178" s="82" t="str">
        <f t="shared" si="12"/>
        <v>0-day</v>
      </c>
      <c r="AQ178" s="82" t="str">
        <f t="shared" si="13"/>
        <v>0-day</v>
      </c>
      <c r="AR178" s="5"/>
      <c r="AS178" s="83">
        <f t="shared" si="14"/>
        <v>176</v>
      </c>
      <c r="AT178" s="85" t="str">
        <f t="shared" si="45"/>
        <v>GMIAMMIPT/2026/06/1669</v>
      </c>
      <c r="AU178" s="84" t="e">
        <f t="shared" ca="1" si="46"/>
        <v>#NAME?</v>
      </c>
      <c r="AV178" s="85" t="e">
        <f t="shared" ca="1" si="32"/>
        <v>#NAME?</v>
      </c>
      <c r="AW178" s="86" t="e">
        <f t="shared" ca="1" si="33"/>
        <v>#NAME?</v>
      </c>
      <c r="AX178" s="85" t="e">
        <f t="shared" ca="1" si="34"/>
        <v>#NAME?</v>
      </c>
      <c r="AY178" s="86">
        <f t="shared" si="35"/>
        <v>200001086920</v>
      </c>
      <c r="AZ178" s="171" t="e">
        <f t="shared" ca="1" si="48"/>
        <v>#NAME?</v>
      </c>
      <c r="BA178" s="85" t="e">
        <f t="shared" ca="1" si="49"/>
        <v>#NAME?</v>
      </c>
      <c r="BB178" s="85" t="e">
        <f t="shared" ca="1" si="50"/>
        <v>#NAME?</v>
      </c>
      <c r="BC178" s="90" t="e">
        <f t="shared" ca="1" si="39"/>
        <v>#NAME?</v>
      </c>
      <c r="BD178" s="90" t="e">
        <f t="shared" ca="1" si="40"/>
        <v>#NAME?</v>
      </c>
      <c r="BE178" s="85" t="e">
        <f t="shared" ca="1" si="41"/>
        <v>#NAME?</v>
      </c>
      <c r="BF178" s="22" t="e">
        <f t="shared" ca="1" si="42"/>
        <v>#NAME?</v>
      </c>
      <c r="BG178" s="22" t="e">
        <f t="shared" ca="1" si="43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0"/>
        <v>177</v>
      </c>
      <c r="B179" s="52">
        <v>46185</v>
      </c>
      <c r="C179" s="54" t="s">
        <v>3074</v>
      </c>
      <c r="D179" s="54" t="s">
        <v>115</v>
      </c>
      <c r="E179" s="56" t="s">
        <v>116</v>
      </c>
      <c r="F179" s="54">
        <v>2</v>
      </c>
      <c r="G179" s="54" t="s">
        <v>65</v>
      </c>
      <c r="H179" s="54" t="str">
        <f t="shared" si="1"/>
        <v>DONE</v>
      </c>
      <c r="I179" s="54" t="s">
        <v>2463</v>
      </c>
      <c r="J179" s="58" t="s">
        <v>616</v>
      </c>
      <c r="K179" s="58" t="s">
        <v>79</v>
      </c>
      <c r="L179" s="60">
        <v>6531</v>
      </c>
      <c r="M179" s="71"/>
      <c r="N179" s="54" t="s">
        <v>261</v>
      </c>
      <c r="O179" s="96" t="s">
        <v>85</v>
      </c>
      <c r="P179" s="64" t="s">
        <v>87</v>
      </c>
      <c r="Q179" s="64" t="s">
        <v>785</v>
      </c>
      <c r="R179" s="204">
        <v>200001086920</v>
      </c>
      <c r="S179" s="205">
        <v>46197</v>
      </c>
      <c r="T179" s="66" t="str">
        <f t="shared" si="2"/>
        <v>DONE</v>
      </c>
      <c r="U179" s="205">
        <v>46198</v>
      </c>
      <c r="V179" s="71">
        <v>9200097070</v>
      </c>
      <c r="W179" s="71">
        <v>47669</v>
      </c>
      <c r="X179" s="169">
        <v>46203</v>
      </c>
      <c r="Y179" s="69" t="str">
        <f t="shared" si="3"/>
        <v>DONE</v>
      </c>
      <c r="Z179" s="25">
        <v>51797</v>
      </c>
      <c r="AA179" s="179">
        <v>46203</v>
      </c>
      <c r="AB179" s="25" t="str">
        <f t="shared" si="4"/>
        <v>DONE</v>
      </c>
      <c r="AC179" s="71"/>
      <c r="AD179" s="54" t="s">
        <v>3075</v>
      </c>
      <c r="AE179" s="76">
        <v>46203</v>
      </c>
      <c r="AF179" s="69" t="str">
        <f t="shared" si="5"/>
        <v>DONE</v>
      </c>
      <c r="AG179" s="69">
        <v>46210</v>
      </c>
      <c r="AH179" s="170"/>
      <c r="AI179" s="77" t="e">
        <f t="shared" ca="1" si="31"/>
        <v>#NAME?</v>
      </c>
      <c r="AJ179" s="80" t="str">
        <f t="array" ref="AJ179">IFERROR(INDEX('[1]Master Price'!$E:$E,MATCH(D179,'[1]Master Price'!$B:$B,0)),"0")</f>
        <v>0</v>
      </c>
      <c r="AK179" s="80">
        <f t="shared" si="7"/>
        <v>0</v>
      </c>
      <c r="AL179" s="82" t="str">
        <f t="shared" si="51"/>
        <v>0-day</v>
      </c>
      <c r="AM179" s="82" t="str">
        <f t="shared" si="9"/>
        <v>1-day</v>
      </c>
      <c r="AN179" s="82" t="str">
        <f t="shared" si="53"/>
        <v>0-day</v>
      </c>
      <c r="AO179" s="82" t="str">
        <f t="shared" si="54"/>
        <v>0-day</v>
      </c>
      <c r="AP179" s="82" t="str">
        <f t="shared" si="12"/>
        <v>0-day</v>
      </c>
      <c r="AQ179" s="82" t="str">
        <f t="shared" si="13"/>
        <v>0-day</v>
      </c>
      <c r="AR179" s="5"/>
      <c r="AS179" s="83">
        <f t="shared" si="14"/>
        <v>177</v>
      </c>
      <c r="AT179" s="85" t="str">
        <f t="shared" si="45"/>
        <v>GMIAMMIPT/2026/06/1669</v>
      </c>
      <c r="AU179" s="84" t="e">
        <f t="shared" ca="1" si="46"/>
        <v>#NAME?</v>
      </c>
      <c r="AV179" s="85" t="e">
        <f t="shared" ca="1" si="32"/>
        <v>#NAME?</v>
      </c>
      <c r="AW179" s="86" t="e">
        <f t="shared" ca="1" si="33"/>
        <v>#NAME?</v>
      </c>
      <c r="AX179" s="85" t="e">
        <f t="shared" ca="1" si="34"/>
        <v>#NAME?</v>
      </c>
      <c r="AY179" s="86">
        <f t="shared" si="35"/>
        <v>200001086920</v>
      </c>
      <c r="AZ179" s="171" t="e">
        <f t="shared" ca="1" si="48"/>
        <v>#NAME?</v>
      </c>
      <c r="BA179" s="85" t="e">
        <f t="shared" ca="1" si="49"/>
        <v>#NAME?</v>
      </c>
      <c r="BB179" s="85" t="e">
        <f t="shared" ca="1" si="50"/>
        <v>#NAME?</v>
      </c>
      <c r="BC179" s="90" t="e">
        <f t="shared" ca="1" si="39"/>
        <v>#NAME?</v>
      </c>
      <c r="BD179" s="90" t="e">
        <f t="shared" ca="1" si="40"/>
        <v>#NAME?</v>
      </c>
      <c r="BE179" s="85" t="e">
        <f t="shared" ca="1" si="41"/>
        <v>#NAME?</v>
      </c>
      <c r="BF179" s="22" t="e">
        <f t="shared" ca="1" si="42"/>
        <v>#NAME?</v>
      </c>
      <c r="BG179" s="22" t="e">
        <f t="shared" ca="1" si="43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0"/>
        <v>178</v>
      </c>
      <c r="B180" s="52">
        <v>46185</v>
      </c>
      <c r="C180" s="54" t="s">
        <v>3074</v>
      </c>
      <c r="D180" s="54" t="s">
        <v>67</v>
      </c>
      <c r="E180" s="56" t="s">
        <v>69</v>
      </c>
      <c r="F180" s="54">
        <v>2</v>
      </c>
      <c r="G180" s="54" t="s">
        <v>65</v>
      </c>
      <c r="H180" s="54" t="str">
        <f t="shared" si="1"/>
        <v>DONE</v>
      </c>
      <c r="I180" s="54" t="s">
        <v>2463</v>
      </c>
      <c r="J180" s="58" t="s">
        <v>616</v>
      </c>
      <c r="K180" s="58" t="s">
        <v>79</v>
      </c>
      <c r="L180" s="60">
        <v>6531</v>
      </c>
      <c r="M180" s="71"/>
      <c r="N180" s="54" t="s">
        <v>261</v>
      </c>
      <c r="O180" s="96" t="s">
        <v>85</v>
      </c>
      <c r="P180" s="64" t="s">
        <v>87</v>
      </c>
      <c r="Q180" s="64" t="s">
        <v>785</v>
      </c>
      <c r="R180" s="204">
        <v>200001086920</v>
      </c>
      <c r="S180" s="205">
        <v>46197</v>
      </c>
      <c r="T180" s="66" t="str">
        <f t="shared" si="2"/>
        <v>DONE</v>
      </c>
      <c r="U180" s="205">
        <v>46198</v>
      </c>
      <c r="V180" s="71">
        <v>9200097070</v>
      </c>
      <c r="W180" s="71">
        <v>47669</v>
      </c>
      <c r="X180" s="169">
        <v>46203</v>
      </c>
      <c r="Y180" s="69" t="str">
        <f t="shared" si="3"/>
        <v>DONE</v>
      </c>
      <c r="Z180" s="25">
        <v>51797</v>
      </c>
      <c r="AA180" s="179">
        <v>46203</v>
      </c>
      <c r="AB180" s="25" t="str">
        <f t="shared" si="4"/>
        <v>DONE</v>
      </c>
      <c r="AC180" s="71"/>
      <c r="AD180" s="54" t="s">
        <v>3075</v>
      </c>
      <c r="AE180" s="76">
        <v>46203</v>
      </c>
      <c r="AF180" s="69" t="str">
        <f t="shared" si="5"/>
        <v>DONE</v>
      </c>
      <c r="AG180" s="69">
        <v>46210</v>
      </c>
      <c r="AH180" s="170"/>
      <c r="AI180" s="77" t="e">
        <f t="shared" ca="1" si="31"/>
        <v>#NAME?</v>
      </c>
      <c r="AJ180" s="80" t="str">
        <f t="array" ref="AJ180">IFERROR(INDEX('[1]Master Price'!$E:$E,MATCH(D180,'[1]Master Price'!$B:$B,0)),"0")</f>
        <v>0</v>
      </c>
      <c r="AK180" s="80">
        <f t="shared" si="7"/>
        <v>0</v>
      </c>
      <c r="AL180" s="82" t="str">
        <f t="shared" si="51"/>
        <v>0-day</v>
      </c>
      <c r="AM180" s="82" t="str">
        <f t="shared" si="9"/>
        <v>1-day</v>
      </c>
      <c r="AN180" s="82" t="str">
        <f t="shared" si="53"/>
        <v>0-day</v>
      </c>
      <c r="AO180" s="82" t="str">
        <f t="shared" si="54"/>
        <v>0-day</v>
      </c>
      <c r="AP180" s="82" t="str">
        <f t="shared" si="12"/>
        <v>0-day</v>
      </c>
      <c r="AQ180" s="82" t="str">
        <f t="shared" si="13"/>
        <v>0-day</v>
      </c>
      <c r="AR180" s="5"/>
      <c r="AS180" s="83">
        <f t="shared" si="14"/>
        <v>178</v>
      </c>
      <c r="AT180" s="85" t="str">
        <f t="shared" si="45"/>
        <v>GMIAMMIPT/2026/06/1669</v>
      </c>
      <c r="AU180" s="84" t="e">
        <f t="shared" ca="1" si="46"/>
        <v>#NAME?</v>
      </c>
      <c r="AV180" s="85" t="e">
        <f t="shared" ca="1" si="32"/>
        <v>#NAME?</v>
      </c>
      <c r="AW180" s="86" t="e">
        <f t="shared" ca="1" si="33"/>
        <v>#NAME?</v>
      </c>
      <c r="AX180" s="85" t="e">
        <f t="shared" ca="1" si="34"/>
        <v>#NAME?</v>
      </c>
      <c r="AY180" s="86">
        <f t="shared" si="35"/>
        <v>200001086920</v>
      </c>
      <c r="AZ180" s="171" t="e">
        <f t="shared" ca="1" si="48"/>
        <v>#NAME?</v>
      </c>
      <c r="BA180" s="85" t="e">
        <f t="shared" ca="1" si="49"/>
        <v>#NAME?</v>
      </c>
      <c r="BB180" s="85" t="e">
        <f t="shared" ca="1" si="50"/>
        <v>#NAME?</v>
      </c>
      <c r="BC180" s="90" t="e">
        <f t="shared" ca="1" si="39"/>
        <v>#NAME?</v>
      </c>
      <c r="BD180" s="90" t="e">
        <f t="shared" ca="1" si="40"/>
        <v>#NAME?</v>
      </c>
      <c r="BE180" s="85" t="e">
        <f t="shared" ca="1" si="41"/>
        <v>#NAME?</v>
      </c>
      <c r="BF180" s="22" t="e">
        <f t="shared" ca="1" si="42"/>
        <v>#NAME?</v>
      </c>
      <c r="BG180" s="22" t="e">
        <f t="shared" ca="1" si="43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0"/>
        <v>179</v>
      </c>
      <c r="B181" s="52">
        <v>46185</v>
      </c>
      <c r="C181" s="54" t="s">
        <v>3074</v>
      </c>
      <c r="D181" s="54" t="s">
        <v>153</v>
      </c>
      <c r="E181" s="56" t="s">
        <v>154</v>
      </c>
      <c r="F181" s="54">
        <v>2</v>
      </c>
      <c r="G181" s="54" t="s">
        <v>65</v>
      </c>
      <c r="H181" s="54" t="str">
        <f t="shared" si="1"/>
        <v>DONE</v>
      </c>
      <c r="I181" s="54" t="s">
        <v>2463</v>
      </c>
      <c r="J181" s="58" t="s">
        <v>616</v>
      </c>
      <c r="K181" s="58" t="s">
        <v>79</v>
      </c>
      <c r="L181" s="60">
        <v>6531</v>
      </c>
      <c r="M181" s="71"/>
      <c r="N181" s="54" t="s">
        <v>261</v>
      </c>
      <c r="O181" s="96" t="s">
        <v>85</v>
      </c>
      <c r="P181" s="64" t="s">
        <v>87</v>
      </c>
      <c r="Q181" s="64" t="s">
        <v>785</v>
      </c>
      <c r="R181" s="204">
        <v>200001086920</v>
      </c>
      <c r="S181" s="205">
        <v>46197</v>
      </c>
      <c r="T181" s="66" t="str">
        <f t="shared" si="2"/>
        <v>DONE</v>
      </c>
      <c r="U181" s="205">
        <v>46198</v>
      </c>
      <c r="V181" s="71">
        <v>9200097070</v>
      </c>
      <c r="W181" s="71">
        <v>47669</v>
      </c>
      <c r="X181" s="169">
        <v>46203</v>
      </c>
      <c r="Y181" s="69" t="str">
        <f t="shared" si="3"/>
        <v>DONE</v>
      </c>
      <c r="Z181" s="25">
        <v>51797</v>
      </c>
      <c r="AA181" s="179">
        <v>46203</v>
      </c>
      <c r="AB181" s="25" t="str">
        <f t="shared" si="4"/>
        <v>DONE</v>
      </c>
      <c r="AC181" s="71"/>
      <c r="AD181" s="54" t="s">
        <v>3075</v>
      </c>
      <c r="AE181" s="76">
        <v>46203</v>
      </c>
      <c r="AF181" s="69" t="str">
        <f t="shared" si="5"/>
        <v>DONE</v>
      </c>
      <c r="AG181" s="69">
        <v>46210</v>
      </c>
      <c r="AH181" s="170"/>
      <c r="AI181" s="77" t="e">
        <f t="shared" ca="1" si="31"/>
        <v>#NAME?</v>
      </c>
      <c r="AJ181" s="80" t="str">
        <f t="array" ref="AJ181">IFERROR(INDEX('[1]Master Price'!$E:$E,MATCH(D181,'[1]Master Price'!$B:$B,0)),"0")</f>
        <v>0</v>
      </c>
      <c r="AK181" s="80">
        <f t="shared" si="7"/>
        <v>0</v>
      </c>
      <c r="AL181" s="82" t="str">
        <f t="shared" si="51"/>
        <v>0-day</v>
      </c>
      <c r="AM181" s="82" t="str">
        <f t="shared" si="9"/>
        <v>1-day</v>
      </c>
      <c r="AN181" s="82" t="str">
        <f t="shared" si="53"/>
        <v>0-day</v>
      </c>
      <c r="AO181" s="82" t="str">
        <f t="shared" si="54"/>
        <v>0-day</v>
      </c>
      <c r="AP181" s="82" t="str">
        <f t="shared" si="12"/>
        <v>0-day</v>
      </c>
      <c r="AQ181" s="82" t="str">
        <f t="shared" si="13"/>
        <v>0-day</v>
      </c>
      <c r="AR181" s="5"/>
      <c r="AS181" s="83">
        <f t="shared" si="14"/>
        <v>179</v>
      </c>
      <c r="AT181" s="85" t="str">
        <f t="shared" si="45"/>
        <v>GMIAMMIPT/2026/06/1669</v>
      </c>
      <c r="AU181" s="84" t="e">
        <f t="shared" ca="1" si="46"/>
        <v>#NAME?</v>
      </c>
      <c r="AV181" s="85" t="e">
        <f t="shared" ca="1" si="32"/>
        <v>#NAME?</v>
      </c>
      <c r="AW181" s="86" t="e">
        <f t="shared" ca="1" si="33"/>
        <v>#NAME?</v>
      </c>
      <c r="AX181" s="85" t="e">
        <f t="shared" ca="1" si="34"/>
        <v>#NAME?</v>
      </c>
      <c r="AY181" s="86">
        <f t="shared" si="35"/>
        <v>200001086920</v>
      </c>
      <c r="AZ181" s="171" t="e">
        <f t="shared" ca="1" si="48"/>
        <v>#NAME?</v>
      </c>
      <c r="BA181" s="85" t="e">
        <f t="shared" ca="1" si="49"/>
        <v>#NAME?</v>
      </c>
      <c r="BB181" s="85" t="e">
        <f t="shared" ca="1" si="50"/>
        <v>#NAME?</v>
      </c>
      <c r="BC181" s="90" t="e">
        <f t="shared" ca="1" si="39"/>
        <v>#NAME?</v>
      </c>
      <c r="BD181" s="90" t="e">
        <f t="shared" ca="1" si="40"/>
        <v>#NAME?</v>
      </c>
      <c r="BE181" s="85" t="e">
        <f t="shared" ca="1" si="41"/>
        <v>#NAME?</v>
      </c>
      <c r="BF181" s="22" t="e">
        <f t="shared" ca="1" si="42"/>
        <v>#NAME?</v>
      </c>
      <c r="BG181" s="22" t="e">
        <f t="shared" ca="1" si="43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0"/>
        <v>180</v>
      </c>
      <c r="B182" s="52">
        <v>46185</v>
      </c>
      <c r="C182" s="54" t="s">
        <v>3074</v>
      </c>
      <c r="D182" s="54" t="s">
        <v>136</v>
      </c>
      <c r="E182" s="56" t="s">
        <v>137</v>
      </c>
      <c r="F182" s="54">
        <v>1</v>
      </c>
      <c r="G182" s="54" t="s">
        <v>65</v>
      </c>
      <c r="H182" s="54" t="str">
        <f t="shared" si="1"/>
        <v>DONE</v>
      </c>
      <c r="I182" s="54" t="s">
        <v>2463</v>
      </c>
      <c r="J182" s="58" t="s">
        <v>616</v>
      </c>
      <c r="K182" s="58" t="s">
        <v>79</v>
      </c>
      <c r="L182" s="60">
        <v>6531</v>
      </c>
      <c r="M182" s="71"/>
      <c r="N182" s="54" t="s">
        <v>261</v>
      </c>
      <c r="O182" s="96" t="s">
        <v>85</v>
      </c>
      <c r="P182" s="64" t="s">
        <v>87</v>
      </c>
      <c r="Q182" s="64" t="s">
        <v>785</v>
      </c>
      <c r="R182" s="204">
        <v>200001086920</v>
      </c>
      <c r="S182" s="205">
        <v>46197</v>
      </c>
      <c r="T182" s="66" t="str">
        <f t="shared" si="2"/>
        <v>DONE</v>
      </c>
      <c r="U182" s="205">
        <v>46198</v>
      </c>
      <c r="V182" s="71">
        <v>9200097070</v>
      </c>
      <c r="W182" s="71">
        <v>47669</v>
      </c>
      <c r="X182" s="169">
        <v>46203</v>
      </c>
      <c r="Y182" s="69" t="str">
        <f t="shared" si="3"/>
        <v>DONE</v>
      </c>
      <c r="Z182" s="25">
        <v>51797</v>
      </c>
      <c r="AA182" s="179">
        <v>46203</v>
      </c>
      <c r="AB182" s="25" t="str">
        <f t="shared" si="4"/>
        <v>DONE</v>
      </c>
      <c r="AC182" s="71"/>
      <c r="AD182" s="54" t="s">
        <v>3075</v>
      </c>
      <c r="AE182" s="76">
        <v>46203</v>
      </c>
      <c r="AF182" s="69" t="str">
        <f t="shared" si="5"/>
        <v>DONE</v>
      </c>
      <c r="AG182" s="69">
        <v>46210</v>
      </c>
      <c r="AH182" s="170"/>
      <c r="AI182" s="77" t="e">
        <f t="shared" ca="1" si="31"/>
        <v>#NAME?</v>
      </c>
      <c r="AJ182" s="80" t="str">
        <f t="array" ref="AJ182">IFERROR(INDEX('[1]Master Price'!$E:$E,MATCH(D182,'[1]Master Price'!$B:$B,0)),"0")</f>
        <v>0</v>
      </c>
      <c r="AK182" s="80">
        <f t="shared" si="7"/>
        <v>0</v>
      </c>
      <c r="AL182" s="82" t="str">
        <f t="shared" si="51"/>
        <v>0-day</v>
      </c>
      <c r="AM182" s="82" t="str">
        <f t="shared" si="9"/>
        <v>1-day</v>
      </c>
      <c r="AN182" s="82" t="str">
        <f t="shared" si="53"/>
        <v>0-day</v>
      </c>
      <c r="AO182" s="82" t="str">
        <f t="shared" si="54"/>
        <v>0-day</v>
      </c>
      <c r="AP182" s="82" t="str">
        <f t="shared" si="12"/>
        <v>0-day</v>
      </c>
      <c r="AQ182" s="82" t="str">
        <f t="shared" si="13"/>
        <v>0-day</v>
      </c>
      <c r="AR182" s="5"/>
      <c r="AS182" s="83">
        <f t="shared" si="14"/>
        <v>180</v>
      </c>
      <c r="AT182" s="85" t="str">
        <f t="shared" si="45"/>
        <v>GMIAMMIPT/2026/06/1669</v>
      </c>
      <c r="AU182" s="84" t="e">
        <f t="shared" ca="1" si="46"/>
        <v>#NAME?</v>
      </c>
      <c r="AV182" s="85" t="e">
        <f t="shared" ca="1" si="32"/>
        <v>#NAME?</v>
      </c>
      <c r="AW182" s="86" t="e">
        <f t="shared" ca="1" si="33"/>
        <v>#NAME?</v>
      </c>
      <c r="AX182" s="85" t="e">
        <f t="shared" ca="1" si="34"/>
        <v>#NAME?</v>
      </c>
      <c r="AY182" s="86">
        <f t="shared" si="35"/>
        <v>200001086920</v>
      </c>
      <c r="AZ182" s="171" t="e">
        <f t="shared" ca="1" si="48"/>
        <v>#NAME?</v>
      </c>
      <c r="BA182" s="85" t="e">
        <f t="shared" ca="1" si="49"/>
        <v>#NAME?</v>
      </c>
      <c r="BB182" s="85" t="e">
        <f t="shared" ca="1" si="50"/>
        <v>#NAME?</v>
      </c>
      <c r="BC182" s="90" t="e">
        <f t="shared" ca="1" si="39"/>
        <v>#NAME?</v>
      </c>
      <c r="BD182" s="90" t="e">
        <f t="shared" ca="1" si="40"/>
        <v>#NAME?</v>
      </c>
      <c r="BE182" s="85" t="e">
        <f t="shared" ca="1" si="41"/>
        <v>#NAME?</v>
      </c>
      <c r="BF182" s="22" t="e">
        <f t="shared" ca="1" si="42"/>
        <v>#NAME?</v>
      </c>
      <c r="BG182" s="22" t="e">
        <f t="shared" ca="1" si="43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0"/>
        <v>181</v>
      </c>
      <c r="B183" s="52">
        <v>46187</v>
      </c>
      <c r="C183" s="54" t="s">
        <v>3090</v>
      </c>
      <c r="D183" s="54" t="s">
        <v>408</v>
      </c>
      <c r="E183" s="56" t="s">
        <v>409</v>
      </c>
      <c r="F183" s="54">
        <v>1</v>
      </c>
      <c r="G183" s="54" t="s">
        <v>65</v>
      </c>
      <c r="H183" s="54" t="str">
        <f t="shared" si="1"/>
        <v>DONE</v>
      </c>
      <c r="I183" s="54" t="s">
        <v>1521</v>
      </c>
      <c r="J183" s="58" t="s">
        <v>616</v>
      </c>
      <c r="K183" s="58" t="s">
        <v>79</v>
      </c>
      <c r="L183" s="60"/>
      <c r="M183" s="71"/>
      <c r="N183" s="54" t="s">
        <v>2483</v>
      </c>
      <c r="O183" s="96" t="s">
        <v>85</v>
      </c>
      <c r="P183" s="64" t="s">
        <v>87</v>
      </c>
      <c r="Q183" s="64" t="s">
        <v>121</v>
      </c>
      <c r="R183" s="204">
        <v>200001086939</v>
      </c>
      <c r="S183" s="205">
        <v>46197</v>
      </c>
      <c r="T183" s="66" t="str">
        <f t="shared" si="2"/>
        <v>DONE</v>
      </c>
      <c r="U183" s="205">
        <v>46197</v>
      </c>
      <c r="V183" s="71">
        <v>9200097219</v>
      </c>
      <c r="W183" s="71">
        <v>47645</v>
      </c>
      <c r="X183" s="169">
        <v>46203</v>
      </c>
      <c r="Y183" s="69" t="str">
        <f t="shared" si="3"/>
        <v>DONE</v>
      </c>
      <c r="Z183" s="25">
        <v>51772</v>
      </c>
      <c r="AA183" s="200">
        <v>46203</v>
      </c>
      <c r="AB183" s="25" t="str">
        <f t="shared" si="4"/>
        <v>DONE</v>
      </c>
      <c r="AC183" s="71"/>
      <c r="AD183" s="54" t="s">
        <v>3091</v>
      </c>
      <c r="AE183" s="76">
        <v>46203</v>
      </c>
      <c r="AF183" s="69" t="str">
        <f t="shared" si="5"/>
        <v>DONE</v>
      </c>
      <c r="AG183" s="69">
        <v>46209</v>
      </c>
      <c r="AH183" s="170"/>
      <c r="AI183" s="77" t="e">
        <f t="shared" ca="1" si="31"/>
        <v>#NAME?</v>
      </c>
      <c r="AJ183" s="80" t="str">
        <f t="array" ref="AJ183">IFERROR(INDEX('[1]Master Price'!$E:$E,MATCH(D183,'[1]Master Price'!$B:$B,0)),"0")</f>
        <v>0</v>
      </c>
      <c r="AK183" s="80">
        <f t="shared" si="7"/>
        <v>0</v>
      </c>
      <c r="AL183" s="82" t="str">
        <f t="shared" si="51"/>
        <v>0-day</v>
      </c>
      <c r="AM183" s="82" t="str">
        <f t="shared" si="9"/>
        <v>0-day</v>
      </c>
      <c r="AN183" s="82" t="str">
        <f t="shared" si="53"/>
        <v>0-day</v>
      </c>
      <c r="AO183" s="82" t="str">
        <f t="shared" si="54"/>
        <v>0-day</v>
      </c>
      <c r="AP183" s="82" t="str">
        <f t="shared" si="12"/>
        <v>0-day</v>
      </c>
      <c r="AQ183" s="82" t="str">
        <f t="shared" si="13"/>
        <v>0-day</v>
      </c>
      <c r="AR183" s="5"/>
      <c r="AS183" s="83">
        <f t="shared" si="14"/>
        <v>181</v>
      </c>
      <c r="AT183" s="85" t="str">
        <f t="shared" si="45"/>
        <v>GMIAMMIPT/2026/06/1670</v>
      </c>
      <c r="AU183" s="84" t="e">
        <f t="shared" ca="1" si="46"/>
        <v>#NAME?</v>
      </c>
      <c r="AV183" s="85" t="e">
        <f t="shared" ca="1" si="32"/>
        <v>#NAME?</v>
      </c>
      <c r="AW183" s="86" t="e">
        <f t="shared" ca="1" si="33"/>
        <v>#NAME?</v>
      </c>
      <c r="AX183" s="85" t="e">
        <f t="shared" ca="1" si="34"/>
        <v>#NAME?</v>
      </c>
      <c r="AY183" s="86">
        <f t="shared" si="35"/>
        <v>200001086939</v>
      </c>
      <c r="AZ183" s="171" t="e">
        <f t="shared" ca="1" si="48"/>
        <v>#NAME?</v>
      </c>
      <c r="BA183" s="85" t="e">
        <f t="shared" ca="1" si="49"/>
        <v>#NAME?</v>
      </c>
      <c r="BB183" s="85" t="e">
        <f t="shared" ca="1" si="50"/>
        <v>#NAME?</v>
      </c>
      <c r="BC183" s="90" t="e">
        <f t="shared" ca="1" si="39"/>
        <v>#NAME?</v>
      </c>
      <c r="BD183" s="90" t="e">
        <f t="shared" ca="1" si="40"/>
        <v>#NAME?</v>
      </c>
      <c r="BE183" s="85" t="e">
        <f t="shared" ca="1" si="41"/>
        <v>#NAME?</v>
      </c>
      <c r="BF183" s="22" t="e">
        <f t="shared" ca="1" si="42"/>
        <v>#NAME?</v>
      </c>
      <c r="BG183" s="22" t="e">
        <f t="shared" ca="1" si="43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0"/>
        <v>182</v>
      </c>
      <c r="B184" s="52">
        <v>46187</v>
      </c>
      <c r="C184" s="54" t="s">
        <v>3093</v>
      </c>
      <c r="D184" s="54" t="s">
        <v>280</v>
      </c>
      <c r="E184" s="56" t="s">
        <v>281</v>
      </c>
      <c r="F184" s="54">
        <v>1</v>
      </c>
      <c r="G184" s="54" t="s">
        <v>65</v>
      </c>
      <c r="H184" s="54" t="str">
        <f t="shared" si="1"/>
        <v>DONE</v>
      </c>
      <c r="I184" s="54" t="s">
        <v>3094</v>
      </c>
      <c r="J184" s="58" t="s">
        <v>3095</v>
      </c>
      <c r="K184" s="58" t="s">
        <v>167</v>
      </c>
      <c r="L184" s="60">
        <v>8011</v>
      </c>
      <c r="M184" s="71"/>
      <c r="N184" s="54" t="s">
        <v>283</v>
      </c>
      <c r="O184" s="98" t="s">
        <v>91</v>
      </c>
      <c r="P184" s="64" t="s">
        <v>87</v>
      </c>
      <c r="Q184" s="64" t="s">
        <v>1596</v>
      </c>
      <c r="R184" s="204">
        <v>200001082626</v>
      </c>
      <c r="S184" s="205">
        <v>46196</v>
      </c>
      <c r="T184" s="66" t="str">
        <f t="shared" si="2"/>
        <v>DONE</v>
      </c>
      <c r="U184" s="205">
        <v>46197</v>
      </c>
      <c r="V184" s="71">
        <v>9200096750</v>
      </c>
      <c r="W184" s="71">
        <v>47574</v>
      </c>
      <c r="X184" s="169">
        <v>46203</v>
      </c>
      <c r="Y184" s="69" t="str">
        <f t="shared" si="3"/>
        <v>DONE</v>
      </c>
      <c r="Z184" s="25">
        <v>51719</v>
      </c>
      <c r="AA184" s="200">
        <v>46203</v>
      </c>
      <c r="AB184" s="25" t="str">
        <f t="shared" si="4"/>
        <v>DONE</v>
      </c>
      <c r="AC184" s="71"/>
      <c r="AD184" s="54" t="s">
        <v>3096</v>
      </c>
      <c r="AE184" s="76">
        <v>46203</v>
      </c>
      <c r="AF184" s="69" t="str">
        <f t="shared" si="5"/>
        <v>DONE</v>
      </c>
      <c r="AG184" s="69">
        <v>46209</v>
      </c>
      <c r="AH184" s="170"/>
      <c r="AI184" s="77" t="e">
        <f t="shared" ca="1" si="31"/>
        <v>#NAME?</v>
      </c>
      <c r="AJ184" s="80" t="str">
        <f t="array" ref="AJ184">IFERROR(INDEX('[1]Master Price'!$E:$E,MATCH(D184,'[1]Master Price'!$B:$B,0)),"0")</f>
        <v>0</v>
      </c>
      <c r="AK184" s="80">
        <f t="shared" si="7"/>
        <v>0</v>
      </c>
      <c r="AL184" s="82" t="str">
        <f t="shared" si="51"/>
        <v>0-day</v>
      </c>
      <c r="AM184" s="82" t="str">
        <f t="shared" si="9"/>
        <v>1-day</v>
      </c>
      <c r="AN184" s="82" t="str">
        <f t="shared" si="53"/>
        <v>0-day</v>
      </c>
      <c r="AO184" s="82" t="str">
        <f t="shared" si="54"/>
        <v>0-day</v>
      </c>
      <c r="AP184" s="82" t="str">
        <f t="shared" si="12"/>
        <v>0-day</v>
      </c>
      <c r="AQ184" s="82" t="str">
        <f t="shared" si="13"/>
        <v>0-day</v>
      </c>
      <c r="AR184" s="5"/>
      <c r="AS184" s="83">
        <f t="shared" si="14"/>
        <v>182</v>
      </c>
      <c r="AT184" s="85" t="str">
        <f t="shared" si="45"/>
        <v>GMIAMMIPT/2026/06/1671</v>
      </c>
      <c r="AU184" s="84" t="e">
        <f t="shared" ca="1" si="46"/>
        <v>#NAME?</v>
      </c>
      <c r="AV184" s="85" t="e">
        <f t="shared" ca="1" si="32"/>
        <v>#NAME?</v>
      </c>
      <c r="AW184" s="86" t="e">
        <f t="shared" ca="1" si="33"/>
        <v>#NAME?</v>
      </c>
      <c r="AX184" s="85" t="e">
        <f t="shared" ca="1" si="34"/>
        <v>#NAME?</v>
      </c>
      <c r="AY184" s="86">
        <f t="shared" si="35"/>
        <v>200001082626</v>
      </c>
      <c r="AZ184" s="171" t="e">
        <f t="shared" ca="1" si="48"/>
        <v>#NAME?</v>
      </c>
      <c r="BA184" s="85" t="e">
        <f t="shared" ca="1" si="49"/>
        <v>#NAME?</v>
      </c>
      <c r="BB184" s="85" t="e">
        <f t="shared" ca="1" si="50"/>
        <v>#NAME?</v>
      </c>
      <c r="BC184" s="90" t="e">
        <f t="shared" ca="1" si="39"/>
        <v>#NAME?</v>
      </c>
      <c r="BD184" s="90" t="e">
        <f t="shared" ca="1" si="40"/>
        <v>#NAME?</v>
      </c>
      <c r="BE184" s="85" t="e">
        <f t="shared" ca="1" si="41"/>
        <v>#NAME?</v>
      </c>
      <c r="BF184" s="22" t="e">
        <f t="shared" ca="1" si="42"/>
        <v>#NAME?</v>
      </c>
      <c r="BG184" s="22" t="e">
        <f t="shared" ca="1" si="43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0"/>
        <v>183</v>
      </c>
      <c r="B185" s="52">
        <v>46187</v>
      </c>
      <c r="C185" s="54" t="s">
        <v>3093</v>
      </c>
      <c r="D185" s="54" t="s">
        <v>292</v>
      </c>
      <c r="E185" s="56" t="s">
        <v>293</v>
      </c>
      <c r="F185" s="54">
        <v>1</v>
      </c>
      <c r="G185" s="54" t="s">
        <v>65</v>
      </c>
      <c r="H185" s="54" t="str">
        <f t="shared" si="1"/>
        <v>DONE</v>
      </c>
      <c r="I185" s="54" t="s">
        <v>3094</v>
      </c>
      <c r="J185" s="58" t="s">
        <v>3095</v>
      </c>
      <c r="K185" s="58" t="s">
        <v>167</v>
      </c>
      <c r="L185" s="60">
        <v>8011</v>
      </c>
      <c r="M185" s="71"/>
      <c r="N185" s="54" t="s">
        <v>283</v>
      </c>
      <c r="O185" s="98" t="s">
        <v>91</v>
      </c>
      <c r="P185" s="64" t="s">
        <v>87</v>
      </c>
      <c r="Q185" s="64" t="s">
        <v>1596</v>
      </c>
      <c r="R185" s="204">
        <v>200001082626</v>
      </c>
      <c r="S185" s="205">
        <v>46196</v>
      </c>
      <c r="T185" s="66" t="str">
        <f t="shared" si="2"/>
        <v>DONE</v>
      </c>
      <c r="U185" s="205">
        <v>46197</v>
      </c>
      <c r="V185" s="71">
        <v>9200096750</v>
      </c>
      <c r="W185" s="71">
        <v>47574</v>
      </c>
      <c r="X185" s="169">
        <v>46203</v>
      </c>
      <c r="Y185" s="69" t="str">
        <f t="shared" si="3"/>
        <v>DONE</v>
      </c>
      <c r="Z185" s="25">
        <v>51719</v>
      </c>
      <c r="AA185" s="200">
        <v>46203</v>
      </c>
      <c r="AB185" s="25" t="str">
        <f t="shared" si="4"/>
        <v>DONE</v>
      </c>
      <c r="AC185" s="71"/>
      <c r="AD185" s="54" t="s">
        <v>3096</v>
      </c>
      <c r="AE185" s="76">
        <v>46203</v>
      </c>
      <c r="AF185" s="69" t="str">
        <f t="shared" si="5"/>
        <v>DONE</v>
      </c>
      <c r="AG185" s="69">
        <v>46209</v>
      </c>
      <c r="AH185" s="170"/>
      <c r="AI185" s="77" t="e">
        <f t="shared" ca="1" si="31"/>
        <v>#NAME?</v>
      </c>
      <c r="AJ185" s="80" t="str">
        <f t="array" ref="AJ185">IFERROR(INDEX('[1]Master Price'!$E:$E,MATCH(D185,'[1]Master Price'!$B:$B,0)),"0")</f>
        <v>0</v>
      </c>
      <c r="AK185" s="80">
        <f t="shared" si="7"/>
        <v>0</v>
      </c>
      <c r="AL185" s="82" t="str">
        <f t="shared" si="51"/>
        <v>0-day</v>
      </c>
      <c r="AM185" s="82" t="str">
        <f t="shared" si="9"/>
        <v>1-day</v>
      </c>
      <c r="AN185" s="82" t="str">
        <f t="shared" si="53"/>
        <v>0-day</v>
      </c>
      <c r="AO185" s="82" t="str">
        <f t="shared" si="54"/>
        <v>0-day</v>
      </c>
      <c r="AP185" s="82" t="str">
        <f t="shared" si="12"/>
        <v>0-day</v>
      </c>
      <c r="AQ185" s="82" t="str">
        <f t="shared" si="13"/>
        <v>0-day</v>
      </c>
      <c r="AR185" s="5"/>
      <c r="AS185" s="83">
        <f t="shared" si="14"/>
        <v>183</v>
      </c>
      <c r="AT185" s="85" t="str">
        <f t="shared" si="45"/>
        <v>GMIAMMIPT/2026/06/1671</v>
      </c>
      <c r="AU185" s="84" t="e">
        <f t="shared" ca="1" si="46"/>
        <v>#NAME?</v>
      </c>
      <c r="AV185" s="85" t="e">
        <f t="shared" ca="1" si="32"/>
        <v>#NAME?</v>
      </c>
      <c r="AW185" s="86" t="e">
        <f t="shared" ca="1" si="33"/>
        <v>#NAME?</v>
      </c>
      <c r="AX185" s="85" t="e">
        <f t="shared" ca="1" si="34"/>
        <v>#NAME?</v>
      </c>
      <c r="AY185" s="86">
        <f t="shared" si="35"/>
        <v>200001082626</v>
      </c>
      <c r="AZ185" s="171" t="e">
        <f t="shared" ca="1" si="48"/>
        <v>#NAME?</v>
      </c>
      <c r="BA185" s="85" t="e">
        <f t="shared" ca="1" si="49"/>
        <v>#NAME?</v>
      </c>
      <c r="BB185" s="85" t="e">
        <f t="shared" ca="1" si="50"/>
        <v>#NAME?</v>
      </c>
      <c r="BC185" s="90" t="e">
        <f t="shared" ca="1" si="39"/>
        <v>#NAME?</v>
      </c>
      <c r="BD185" s="90" t="e">
        <f t="shared" ca="1" si="40"/>
        <v>#NAME?</v>
      </c>
      <c r="BE185" s="85" t="e">
        <f t="shared" ca="1" si="41"/>
        <v>#NAME?</v>
      </c>
      <c r="BF185" s="22" t="e">
        <f t="shared" ca="1" si="42"/>
        <v>#NAME?</v>
      </c>
      <c r="BG185" s="22" t="e">
        <f t="shared" ca="1" si="43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0"/>
        <v>184</v>
      </c>
      <c r="B186" s="52">
        <v>46187</v>
      </c>
      <c r="C186" s="54" t="s">
        <v>3093</v>
      </c>
      <c r="D186" s="54" t="s">
        <v>2433</v>
      </c>
      <c r="E186" s="56" t="s">
        <v>2434</v>
      </c>
      <c r="F186" s="54">
        <v>1</v>
      </c>
      <c r="G186" s="54" t="s">
        <v>65</v>
      </c>
      <c r="H186" s="54" t="str">
        <f t="shared" si="1"/>
        <v>DONE</v>
      </c>
      <c r="I186" s="54" t="s">
        <v>3094</v>
      </c>
      <c r="J186" s="58" t="s">
        <v>3095</v>
      </c>
      <c r="K186" s="58" t="s">
        <v>167</v>
      </c>
      <c r="L186" s="60">
        <v>8011</v>
      </c>
      <c r="M186" s="71"/>
      <c r="N186" s="54" t="s">
        <v>283</v>
      </c>
      <c r="O186" s="98" t="s">
        <v>91</v>
      </c>
      <c r="P186" s="64" t="s">
        <v>87</v>
      </c>
      <c r="Q186" s="64" t="s">
        <v>1596</v>
      </c>
      <c r="R186" s="204">
        <v>200001082626</v>
      </c>
      <c r="S186" s="205">
        <v>46196</v>
      </c>
      <c r="T186" s="66" t="str">
        <f t="shared" si="2"/>
        <v>DONE</v>
      </c>
      <c r="U186" s="205">
        <v>46197</v>
      </c>
      <c r="V186" s="71">
        <v>9200096750</v>
      </c>
      <c r="W186" s="71">
        <v>47574</v>
      </c>
      <c r="X186" s="169">
        <v>46203</v>
      </c>
      <c r="Y186" s="69" t="str">
        <f t="shared" si="3"/>
        <v>DONE</v>
      </c>
      <c r="Z186" s="25">
        <v>51719</v>
      </c>
      <c r="AA186" s="200">
        <v>46203</v>
      </c>
      <c r="AB186" s="25" t="str">
        <f t="shared" si="4"/>
        <v>DONE</v>
      </c>
      <c r="AC186" s="71"/>
      <c r="AD186" s="54" t="s">
        <v>3096</v>
      </c>
      <c r="AE186" s="76">
        <v>46203</v>
      </c>
      <c r="AF186" s="69" t="str">
        <f t="shared" si="5"/>
        <v>DONE</v>
      </c>
      <c r="AG186" s="69">
        <v>46209</v>
      </c>
      <c r="AH186" s="170"/>
      <c r="AI186" s="77" t="e">
        <f t="shared" ca="1" si="31"/>
        <v>#NAME?</v>
      </c>
      <c r="AJ186" s="80" t="str">
        <f t="array" ref="AJ186">IFERROR(INDEX('[1]Master Price'!$E:$E,MATCH(D186,'[1]Master Price'!$B:$B,0)),"0")</f>
        <v>0</v>
      </c>
      <c r="AK186" s="80">
        <f t="shared" si="7"/>
        <v>0</v>
      </c>
      <c r="AL186" s="82" t="str">
        <f t="shared" si="51"/>
        <v>0-day</v>
      </c>
      <c r="AM186" s="82" t="str">
        <f t="shared" si="9"/>
        <v>1-day</v>
      </c>
      <c r="AN186" s="82" t="str">
        <f t="shared" si="53"/>
        <v>0-day</v>
      </c>
      <c r="AO186" s="82" t="str">
        <f t="shared" si="54"/>
        <v>0-day</v>
      </c>
      <c r="AP186" s="82" t="str">
        <f t="shared" si="12"/>
        <v>0-day</v>
      </c>
      <c r="AQ186" s="82" t="str">
        <f t="shared" si="13"/>
        <v>0-day</v>
      </c>
      <c r="AR186" s="5"/>
      <c r="AS186" s="83">
        <f t="shared" si="14"/>
        <v>184</v>
      </c>
      <c r="AT186" s="85" t="str">
        <f t="shared" si="45"/>
        <v>GMIAMMIPT/2026/06/1671</v>
      </c>
      <c r="AU186" s="84" t="e">
        <f t="shared" ca="1" si="46"/>
        <v>#NAME?</v>
      </c>
      <c r="AV186" s="85" t="e">
        <f t="shared" ca="1" si="32"/>
        <v>#NAME?</v>
      </c>
      <c r="AW186" s="86" t="e">
        <f t="shared" ca="1" si="33"/>
        <v>#NAME?</v>
      </c>
      <c r="AX186" s="85" t="e">
        <f t="shared" ca="1" si="34"/>
        <v>#NAME?</v>
      </c>
      <c r="AY186" s="86">
        <f t="shared" si="35"/>
        <v>200001082626</v>
      </c>
      <c r="AZ186" s="171" t="e">
        <f t="shared" ca="1" si="48"/>
        <v>#NAME?</v>
      </c>
      <c r="BA186" s="85" t="e">
        <f t="shared" ca="1" si="49"/>
        <v>#NAME?</v>
      </c>
      <c r="BB186" s="85" t="e">
        <f t="shared" ca="1" si="50"/>
        <v>#NAME?</v>
      </c>
      <c r="BC186" s="90" t="e">
        <f t="shared" ca="1" si="39"/>
        <v>#NAME?</v>
      </c>
      <c r="BD186" s="90" t="e">
        <f t="shared" ca="1" si="40"/>
        <v>#NAME?</v>
      </c>
      <c r="BE186" s="85" t="e">
        <f t="shared" ca="1" si="41"/>
        <v>#NAME?</v>
      </c>
      <c r="BF186" s="22" t="e">
        <f t="shared" ca="1" si="42"/>
        <v>#NAME?</v>
      </c>
      <c r="BG186" s="22" t="e">
        <f t="shared" ca="1" si="43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0"/>
        <v>185</v>
      </c>
      <c r="B187" s="52">
        <v>46187</v>
      </c>
      <c r="C187" s="54" t="s">
        <v>3093</v>
      </c>
      <c r="D187" s="54" t="s">
        <v>473</v>
      </c>
      <c r="E187" s="56" t="s">
        <v>474</v>
      </c>
      <c r="F187" s="54">
        <v>2</v>
      </c>
      <c r="G187" s="54" t="s">
        <v>65</v>
      </c>
      <c r="H187" s="54" t="str">
        <f t="shared" si="1"/>
        <v>DONE</v>
      </c>
      <c r="I187" s="54" t="s">
        <v>3094</v>
      </c>
      <c r="J187" s="58" t="s">
        <v>3095</v>
      </c>
      <c r="K187" s="58" t="s">
        <v>167</v>
      </c>
      <c r="L187" s="60">
        <v>8011</v>
      </c>
      <c r="M187" s="71"/>
      <c r="N187" s="54" t="s">
        <v>283</v>
      </c>
      <c r="O187" s="98" t="s">
        <v>91</v>
      </c>
      <c r="P187" s="64" t="s">
        <v>87</v>
      </c>
      <c r="Q187" s="64" t="s">
        <v>1596</v>
      </c>
      <c r="R187" s="204">
        <v>200001082626</v>
      </c>
      <c r="S187" s="205">
        <v>46196</v>
      </c>
      <c r="T187" s="66" t="str">
        <f t="shared" si="2"/>
        <v>DONE</v>
      </c>
      <c r="U187" s="205">
        <v>46197</v>
      </c>
      <c r="V187" s="71">
        <v>9200096750</v>
      </c>
      <c r="W187" s="71">
        <v>47574</v>
      </c>
      <c r="X187" s="169">
        <v>46203</v>
      </c>
      <c r="Y187" s="69" t="str">
        <f t="shared" si="3"/>
        <v>DONE</v>
      </c>
      <c r="Z187" s="25">
        <v>51719</v>
      </c>
      <c r="AA187" s="200">
        <v>46203</v>
      </c>
      <c r="AB187" s="25" t="str">
        <f t="shared" si="4"/>
        <v>DONE</v>
      </c>
      <c r="AC187" s="71"/>
      <c r="AD187" s="54" t="s">
        <v>3096</v>
      </c>
      <c r="AE187" s="76">
        <v>46203</v>
      </c>
      <c r="AF187" s="69" t="str">
        <f t="shared" si="5"/>
        <v>DONE</v>
      </c>
      <c r="AG187" s="69">
        <v>46209</v>
      </c>
      <c r="AH187" s="170"/>
      <c r="AI187" s="77" t="e">
        <f t="shared" ca="1" si="31"/>
        <v>#NAME?</v>
      </c>
      <c r="AJ187" s="80" t="str">
        <f t="array" ref="AJ187">IFERROR(INDEX('[1]Master Price'!$E:$E,MATCH(D187,'[1]Master Price'!$B:$B,0)),"0")</f>
        <v>0</v>
      </c>
      <c r="AK187" s="80">
        <f t="shared" si="7"/>
        <v>0</v>
      </c>
      <c r="AL187" s="82" t="str">
        <f t="shared" si="51"/>
        <v>0-day</v>
      </c>
      <c r="AM187" s="82" t="str">
        <f t="shared" si="9"/>
        <v>1-day</v>
      </c>
      <c r="AN187" s="82" t="str">
        <f t="shared" si="53"/>
        <v>0-day</v>
      </c>
      <c r="AO187" s="82" t="str">
        <f t="shared" si="54"/>
        <v>0-day</v>
      </c>
      <c r="AP187" s="82" t="str">
        <f t="shared" si="12"/>
        <v>0-day</v>
      </c>
      <c r="AQ187" s="82" t="str">
        <f t="shared" si="13"/>
        <v>0-day</v>
      </c>
      <c r="AR187" s="5"/>
      <c r="AS187" s="83">
        <f t="shared" si="14"/>
        <v>185</v>
      </c>
      <c r="AT187" s="85" t="str">
        <f t="shared" si="45"/>
        <v>GMIAMMIPT/2026/06/1671</v>
      </c>
      <c r="AU187" s="84" t="e">
        <f t="shared" ca="1" si="46"/>
        <v>#NAME?</v>
      </c>
      <c r="AV187" s="85" t="e">
        <f t="shared" ca="1" si="32"/>
        <v>#NAME?</v>
      </c>
      <c r="AW187" s="86" t="e">
        <f t="shared" ca="1" si="33"/>
        <v>#NAME?</v>
      </c>
      <c r="AX187" s="85" t="e">
        <f t="shared" ca="1" si="34"/>
        <v>#NAME?</v>
      </c>
      <c r="AY187" s="86">
        <f t="shared" si="35"/>
        <v>200001082626</v>
      </c>
      <c r="AZ187" s="171" t="e">
        <f t="shared" ca="1" si="48"/>
        <v>#NAME?</v>
      </c>
      <c r="BA187" s="85" t="e">
        <f t="shared" ca="1" si="49"/>
        <v>#NAME?</v>
      </c>
      <c r="BB187" s="85" t="e">
        <f t="shared" ca="1" si="50"/>
        <v>#NAME?</v>
      </c>
      <c r="BC187" s="90" t="e">
        <f t="shared" ca="1" si="39"/>
        <v>#NAME?</v>
      </c>
      <c r="BD187" s="90" t="e">
        <f t="shared" ca="1" si="40"/>
        <v>#NAME?</v>
      </c>
      <c r="BE187" s="85" t="e">
        <f t="shared" ca="1" si="41"/>
        <v>#NAME?</v>
      </c>
      <c r="BF187" s="22" t="e">
        <f t="shared" ca="1" si="42"/>
        <v>#NAME?</v>
      </c>
      <c r="BG187" s="22" t="e">
        <f t="shared" ca="1" si="43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0"/>
        <v>186</v>
      </c>
      <c r="B188" s="52">
        <v>46187</v>
      </c>
      <c r="C188" s="54" t="s">
        <v>3093</v>
      </c>
      <c r="D188" s="54" t="s">
        <v>303</v>
      </c>
      <c r="E188" s="56" t="s">
        <v>304</v>
      </c>
      <c r="F188" s="54">
        <v>2</v>
      </c>
      <c r="G188" s="54" t="s">
        <v>65</v>
      </c>
      <c r="H188" s="54" t="str">
        <f t="shared" si="1"/>
        <v>DONE</v>
      </c>
      <c r="I188" s="54" t="s">
        <v>3094</v>
      </c>
      <c r="J188" s="58" t="s">
        <v>3095</v>
      </c>
      <c r="K188" s="58" t="s">
        <v>167</v>
      </c>
      <c r="L188" s="60">
        <v>8011</v>
      </c>
      <c r="M188" s="71"/>
      <c r="N188" s="54" t="s">
        <v>283</v>
      </c>
      <c r="O188" s="98" t="s">
        <v>91</v>
      </c>
      <c r="P188" s="64" t="s">
        <v>87</v>
      </c>
      <c r="Q188" s="64" t="s">
        <v>1596</v>
      </c>
      <c r="R188" s="204">
        <v>200001082626</v>
      </c>
      <c r="S188" s="205">
        <v>46196</v>
      </c>
      <c r="T188" s="66" t="str">
        <f t="shared" si="2"/>
        <v>DONE</v>
      </c>
      <c r="U188" s="205">
        <v>46197</v>
      </c>
      <c r="V188" s="71">
        <v>9200096750</v>
      </c>
      <c r="W188" s="71">
        <v>47574</v>
      </c>
      <c r="X188" s="169">
        <v>46203</v>
      </c>
      <c r="Y188" s="69" t="str">
        <f t="shared" si="3"/>
        <v>DONE</v>
      </c>
      <c r="Z188" s="25">
        <v>51719</v>
      </c>
      <c r="AA188" s="200">
        <v>46203</v>
      </c>
      <c r="AB188" s="25" t="str">
        <f t="shared" si="4"/>
        <v>DONE</v>
      </c>
      <c r="AC188" s="71"/>
      <c r="AD188" s="54" t="s">
        <v>3096</v>
      </c>
      <c r="AE188" s="76">
        <v>46203</v>
      </c>
      <c r="AF188" s="69" t="str">
        <f t="shared" si="5"/>
        <v>DONE</v>
      </c>
      <c r="AG188" s="69">
        <v>46209</v>
      </c>
      <c r="AH188" s="170"/>
      <c r="AI188" s="77" t="e">
        <f t="shared" ca="1" si="31"/>
        <v>#NAME?</v>
      </c>
      <c r="AJ188" s="80" t="str">
        <f t="array" ref="AJ188">IFERROR(INDEX('[1]Master Price'!$E:$E,MATCH(D188,'[1]Master Price'!$B:$B,0)),"0")</f>
        <v>0</v>
      </c>
      <c r="AK188" s="80">
        <f t="shared" si="7"/>
        <v>0</v>
      </c>
      <c r="AL188" s="82" t="str">
        <f t="shared" si="51"/>
        <v>0-day</v>
      </c>
      <c r="AM188" s="82" t="str">
        <f t="shared" si="9"/>
        <v>1-day</v>
      </c>
      <c r="AN188" s="82" t="str">
        <f t="shared" si="53"/>
        <v>0-day</v>
      </c>
      <c r="AO188" s="82" t="str">
        <f t="shared" si="54"/>
        <v>0-day</v>
      </c>
      <c r="AP188" s="82" t="str">
        <f t="shared" si="12"/>
        <v>0-day</v>
      </c>
      <c r="AQ188" s="82" t="str">
        <f t="shared" si="13"/>
        <v>0-day</v>
      </c>
      <c r="AR188" s="5"/>
      <c r="AS188" s="83">
        <f t="shared" si="14"/>
        <v>186</v>
      </c>
      <c r="AT188" s="85" t="str">
        <f t="shared" si="45"/>
        <v>GMIAMMIPT/2026/06/1671</v>
      </c>
      <c r="AU188" s="84" t="e">
        <f t="shared" ca="1" si="46"/>
        <v>#NAME?</v>
      </c>
      <c r="AV188" s="85" t="e">
        <f t="shared" ca="1" si="32"/>
        <v>#NAME?</v>
      </c>
      <c r="AW188" s="86" t="e">
        <f t="shared" ca="1" si="33"/>
        <v>#NAME?</v>
      </c>
      <c r="AX188" s="85" t="e">
        <f t="shared" ca="1" si="34"/>
        <v>#NAME?</v>
      </c>
      <c r="AY188" s="86">
        <f t="shared" si="35"/>
        <v>200001082626</v>
      </c>
      <c r="AZ188" s="171" t="e">
        <f t="shared" ca="1" si="48"/>
        <v>#NAME?</v>
      </c>
      <c r="BA188" s="85" t="e">
        <f t="shared" ca="1" si="49"/>
        <v>#NAME?</v>
      </c>
      <c r="BB188" s="85" t="e">
        <f t="shared" ca="1" si="50"/>
        <v>#NAME?</v>
      </c>
      <c r="BC188" s="90" t="e">
        <f t="shared" ca="1" si="39"/>
        <v>#NAME?</v>
      </c>
      <c r="BD188" s="90" t="e">
        <f t="shared" ca="1" si="40"/>
        <v>#NAME?</v>
      </c>
      <c r="BE188" s="85" t="e">
        <f t="shared" ca="1" si="41"/>
        <v>#NAME?</v>
      </c>
      <c r="BF188" s="22" t="e">
        <f t="shared" ca="1" si="42"/>
        <v>#NAME?</v>
      </c>
      <c r="BG188" s="22" t="e">
        <f t="shared" ca="1" si="43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0"/>
        <v>187</v>
      </c>
      <c r="B189" s="52">
        <v>46187</v>
      </c>
      <c r="C189" s="54" t="s">
        <v>3113</v>
      </c>
      <c r="D189" s="54" t="s">
        <v>67</v>
      </c>
      <c r="E189" s="56" t="s">
        <v>69</v>
      </c>
      <c r="F189" s="54">
        <v>1</v>
      </c>
      <c r="G189" s="54" t="s">
        <v>65</v>
      </c>
      <c r="H189" s="54" t="str">
        <f t="shared" si="1"/>
        <v>DONE</v>
      </c>
      <c r="I189" s="54" t="s">
        <v>510</v>
      </c>
      <c r="J189" s="58" t="s">
        <v>180</v>
      </c>
      <c r="K189" s="58" t="s">
        <v>79</v>
      </c>
      <c r="L189" s="60">
        <v>36015.9</v>
      </c>
      <c r="M189" s="71"/>
      <c r="N189" s="54" t="s">
        <v>283</v>
      </c>
      <c r="O189" s="98" t="s">
        <v>91</v>
      </c>
      <c r="P189" s="64" t="s">
        <v>87</v>
      </c>
      <c r="Q189" s="64" t="s">
        <v>92</v>
      </c>
      <c r="R189" s="204">
        <v>200001086922</v>
      </c>
      <c r="S189" s="205">
        <v>46197</v>
      </c>
      <c r="T189" s="66" t="str">
        <f t="shared" si="2"/>
        <v>DONE</v>
      </c>
      <c r="U189" s="205">
        <v>46198</v>
      </c>
      <c r="V189" s="71">
        <v>9200097025</v>
      </c>
      <c r="W189" s="71">
        <v>47512</v>
      </c>
      <c r="X189" s="169">
        <v>46203</v>
      </c>
      <c r="Y189" s="69" t="str">
        <f t="shared" si="3"/>
        <v>DONE</v>
      </c>
      <c r="Z189" s="25">
        <v>51644</v>
      </c>
      <c r="AA189" s="200">
        <v>46203</v>
      </c>
      <c r="AB189" s="25" t="str">
        <f t="shared" si="4"/>
        <v>DONE</v>
      </c>
      <c r="AC189" s="71"/>
      <c r="AD189" s="54" t="s">
        <v>3114</v>
      </c>
      <c r="AE189" s="76">
        <v>46203</v>
      </c>
      <c r="AF189" s="69" t="str">
        <f t="shared" si="5"/>
        <v>DONE</v>
      </c>
      <c r="AG189" s="69">
        <v>46208</v>
      </c>
      <c r="AH189" s="170"/>
      <c r="AI189" s="77" t="e">
        <f t="shared" ca="1" si="31"/>
        <v>#NAME?</v>
      </c>
      <c r="AJ189" s="80" t="str">
        <f t="array" ref="AJ189">IFERROR(INDEX('[1]Master Price'!$E:$E,MATCH(D189,'[1]Master Price'!$B:$B,0)),"0")</f>
        <v>0</v>
      </c>
      <c r="AK189" s="80">
        <f t="shared" si="7"/>
        <v>0</v>
      </c>
      <c r="AL189" s="82" t="str">
        <f t="shared" si="51"/>
        <v>0-day</v>
      </c>
      <c r="AM189" s="82" t="str">
        <f t="shared" si="9"/>
        <v>1-day</v>
      </c>
      <c r="AN189" s="82" t="str">
        <f t="shared" si="53"/>
        <v>0-day</v>
      </c>
      <c r="AO189" s="82" t="str">
        <f t="shared" si="54"/>
        <v>0-day</v>
      </c>
      <c r="AP189" s="82" t="str">
        <f t="shared" si="12"/>
        <v>0-day</v>
      </c>
      <c r="AQ189" s="82" t="str">
        <f t="shared" si="13"/>
        <v>0-day</v>
      </c>
      <c r="AR189" s="5"/>
      <c r="AS189" s="83">
        <f t="shared" si="14"/>
        <v>187</v>
      </c>
      <c r="AT189" s="85" t="str">
        <f t="shared" si="45"/>
        <v>GMIAMMIPT/2026/06/1672</v>
      </c>
      <c r="AU189" s="84" t="e">
        <f t="shared" ca="1" si="46"/>
        <v>#NAME?</v>
      </c>
      <c r="AV189" s="85" t="e">
        <f t="shared" ca="1" si="32"/>
        <v>#NAME?</v>
      </c>
      <c r="AW189" s="86" t="e">
        <f t="shared" ca="1" si="33"/>
        <v>#NAME?</v>
      </c>
      <c r="AX189" s="85" t="e">
        <f t="shared" ca="1" si="34"/>
        <v>#NAME?</v>
      </c>
      <c r="AY189" s="86">
        <f t="shared" si="35"/>
        <v>200001086922</v>
      </c>
      <c r="AZ189" s="171" t="e">
        <f t="shared" ca="1" si="48"/>
        <v>#NAME?</v>
      </c>
      <c r="BA189" s="85" t="e">
        <f t="shared" ca="1" si="49"/>
        <v>#NAME?</v>
      </c>
      <c r="BB189" s="85" t="e">
        <f t="shared" ca="1" si="50"/>
        <v>#NAME?</v>
      </c>
      <c r="BC189" s="90" t="e">
        <f t="shared" ca="1" si="39"/>
        <v>#NAME?</v>
      </c>
      <c r="BD189" s="90" t="e">
        <f t="shared" ca="1" si="40"/>
        <v>#NAME?</v>
      </c>
      <c r="BE189" s="85" t="e">
        <f t="shared" ca="1" si="41"/>
        <v>#NAME?</v>
      </c>
      <c r="BF189" s="22" t="e">
        <f t="shared" ca="1" si="42"/>
        <v>#NAME?</v>
      </c>
      <c r="BG189" s="22" t="e">
        <f t="shared" ca="1" si="43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0"/>
        <v>188</v>
      </c>
      <c r="B190" s="52">
        <v>46187</v>
      </c>
      <c r="C190" s="54" t="s">
        <v>3113</v>
      </c>
      <c r="D190" s="54" t="s">
        <v>251</v>
      </c>
      <c r="E190" s="56" t="s">
        <v>116</v>
      </c>
      <c r="F190" s="54">
        <v>1</v>
      </c>
      <c r="G190" s="54" t="s">
        <v>65</v>
      </c>
      <c r="H190" s="54" t="str">
        <f t="shared" si="1"/>
        <v>DONE</v>
      </c>
      <c r="I190" s="54" t="s">
        <v>510</v>
      </c>
      <c r="J190" s="58" t="s">
        <v>180</v>
      </c>
      <c r="K190" s="58" t="s">
        <v>79</v>
      </c>
      <c r="L190" s="60">
        <v>36015.9</v>
      </c>
      <c r="M190" s="71"/>
      <c r="N190" s="54" t="s">
        <v>283</v>
      </c>
      <c r="O190" s="98" t="s">
        <v>91</v>
      </c>
      <c r="P190" s="64" t="s">
        <v>87</v>
      </c>
      <c r="Q190" s="64" t="s">
        <v>92</v>
      </c>
      <c r="R190" s="204">
        <v>200001086922</v>
      </c>
      <c r="S190" s="205">
        <v>46197</v>
      </c>
      <c r="T190" s="66" t="str">
        <f t="shared" si="2"/>
        <v>DONE</v>
      </c>
      <c r="U190" s="205">
        <v>46198</v>
      </c>
      <c r="V190" s="71">
        <v>9200097025</v>
      </c>
      <c r="W190" s="71">
        <v>47512</v>
      </c>
      <c r="X190" s="169">
        <v>46203</v>
      </c>
      <c r="Y190" s="69" t="str">
        <f t="shared" si="3"/>
        <v>DONE</v>
      </c>
      <c r="Z190" s="25">
        <v>51644</v>
      </c>
      <c r="AA190" s="200">
        <v>46203</v>
      </c>
      <c r="AB190" s="25" t="str">
        <f t="shared" si="4"/>
        <v>DONE</v>
      </c>
      <c r="AC190" s="71"/>
      <c r="AD190" s="54" t="s">
        <v>3114</v>
      </c>
      <c r="AE190" s="76">
        <v>46203</v>
      </c>
      <c r="AF190" s="69" t="str">
        <f t="shared" si="5"/>
        <v>DONE</v>
      </c>
      <c r="AG190" s="69">
        <v>46208</v>
      </c>
      <c r="AH190" s="170"/>
      <c r="AI190" s="77" t="e">
        <f t="shared" ca="1" si="31"/>
        <v>#NAME?</v>
      </c>
      <c r="AJ190" s="80" t="str">
        <f t="array" ref="AJ190">IFERROR(INDEX('[1]Master Price'!$E:$E,MATCH(D190,'[1]Master Price'!$B:$B,0)),"0")</f>
        <v>0</v>
      </c>
      <c r="AK190" s="80">
        <f t="shared" si="7"/>
        <v>0</v>
      </c>
      <c r="AL190" s="82" t="str">
        <f t="shared" si="51"/>
        <v>0-day</v>
      </c>
      <c r="AM190" s="82" t="str">
        <f t="shared" si="9"/>
        <v>1-day</v>
      </c>
      <c r="AN190" s="82" t="str">
        <f t="shared" si="53"/>
        <v>0-day</v>
      </c>
      <c r="AO190" s="82" t="str">
        <f t="shared" si="54"/>
        <v>0-day</v>
      </c>
      <c r="AP190" s="82" t="str">
        <f t="shared" si="12"/>
        <v>0-day</v>
      </c>
      <c r="AQ190" s="82" t="str">
        <f t="shared" si="13"/>
        <v>0-day</v>
      </c>
      <c r="AR190" s="5"/>
      <c r="AS190" s="83">
        <f t="shared" si="14"/>
        <v>188</v>
      </c>
      <c r="AT190" s="85" t="str">
        <f t="shared" si="45"/>
        <v>GMIAMMIPT/2026/06/1672</v>
      </c>
      <c r="AU190" s="84" t="e">
        <f t="shared" ca="1" si="46"/>
        <v>#NAME?</v>
      </c>
      <c r="AV190" s="85" t="e">
        <f t="shared" ca="1" si="32"/>
        <v>#NAME?</v>
      </c>
      <c r="AW190" s="86" t="e">
        <f t="shared" ca="1" si="33"/>
        <v>#NAME?</v>
      </c>
      <c r="AX190" s="85" t="e">
        <f t="shared" ca="1" si="34"/>
        <v>#NAME?</v>
      </c>
      <c r="AY190" s="86">
        <f t="shared" si="35"/>
        <v>200001086922</v>
      </c>
      <c r="AZ190" s="171" t="e">
        <f t="shared" ca="1" si="48"/>
        <v>#NAME?</v>
      </c>
      <c r="BA190" s="85" t="e">
        <f t="shared" ca="1" si="49"/>
        <v>#NAME?</v>
      </c>
      <c r="BB190" s="85" t="e">
        <f t="shared" ca="1" si="50"/>
        <v>#NAME?</v>
      </c>
      <c r="BC190" s="90" t="e">
        <f t="shared" ca="1" si="39"/>
        <v>#NAME?</v>
      </c>
      <c r="BD190" s="90" t="e">
        <f t="shared" ca="1" si="40"/>
        <v>#NAME?</v>
      </c>
      <c r="BE190" s="85" t="e">
        <f t="shared" ca="1" si="41"/>
        <v>#NAME?</v>
      </c>
      <c r="BF190" s="22" t="e">
        <f t="shared" ca="1" si="42"/>
        <v>#NAME?</v>
      </c>
      <c r="BG190" s="22" t="e">
        <f t="shared" ca="1" si="43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0"/>
        <v>189</v>
      </c>
      <c r="B191" s="52">
        <v>46187</v>
      </c>
      <c r="C191" s="54" t="s">
        <v>3113</v>
      </c>
      <c r="D191" s="54" t="s">
        <v>257</v>
      </c>
      <c r="E191" s="56" t="s">
        <v>258</v>
      </c>
      <c r="F191" s="54">
        <v>1</v>
      </c>
      <c r="G191" s="54" t="s">
        <v>65</v>
      </c>
      <c r="H191" s="54" t="str">
        <f t="shared" si="1"/>
        <v>DONE</v>
      </c>
      <c r="I191" s="54" t="s">
        <v>510</v>
      </c>
      <c r="J191" s="58" t="s">
        <v>180</v>
      </c>
      <c r="K191" s="58" t="s">
        <v>79</v>
      </c>
      <c r="L191" s="60">
        <v>36015.9</v>
      </c>
      <c r="M191" s="71"/>
      <c r="N191" s="54" t="s">
        <v>283</v>
      </c>
      <c r="O191" s="98" t="s">
        <v>91</v>
      </c>
      <c r="P191" s="64" t="s">
        <v>87</v>
      </c>
      <c r="Q191" s="64" t="s">
        <v>92</v>
      </c>
      <c r="R191" s="204">
        <v>200001086922</v>
      </c>
      <c r="S191" s="205">
        <v>46197</v>
      </c>
      <c r="T191" s="66" t="str">
        <f t="shared" si="2"/>
        <v>DONE</v>
      </c>
      <c r="U191" s="205">
        <v>46198</v>
      </c>
      <c r="V191" s="71">
        <v>9200097025</v>
      </c>
      <c r="W191" s="71">
        <v>47512</v>
      </c>
      <c r="X191" s="169">
        <v>46203</v>
      </c>
      <c r="Y191" s="69" t="str">
        <f t="shared" si="3"/>
        <v>DONE</v>
      </c>
      <c r="Z191" s="25">
        <v>51644</v>
      </c>
      <c r="AA191" s="200">
        <v>46203</v>
      </c>
      <c r="AB191" s="25" t="str">
        <f t="shared" si="4"/>
        <v>DONE</v>
      </c>
      <c r="AC191" s="71"/>
      <c r="AD191" s="54" t="s">
        <v>3114</v>
      </c>
      <c r="AE191" s="76">
        <v>46203</v>
      </c>
      <c r="AF191" s="69" t="str">
        <f t="shared" si="5"/>
        <v>DONE</v>
      </c>
      <c r="AG191" s="69">
        <v>46208</v>
      </c>
      <c r="AH191" s="170"/>
      <c r="AI191" s="77" t="e">
        <f t="shared" ca="1" si="31"/>
        <v>#NAME?</v>
      </c>
      <c r="AJ191" s="80" t="str">
        <f t="array" ref="AJ191">IFERROR(INDEX('[1]Master Price'!$E:$E,MATCH(D191,'[1]Master Price'!$B:$B,0)),"0")</f>
        <v>0</v>
      </c>
      <c r="AK191" s="80">
        <f t="shared" si="7"/>
        <v>0</v>
      </c>
      <c r="AL191" s="82" t="str">
        <f t="shared" si="51"/>
        <v>0-day</v>
      </c>
      <c r="AM191" s="82" t="str">
        <f t="shared" si="9"/>
        <v>1-day</v>
      </c>
      <c r="AN191" s="82" t="str">
        <f t="shared" si="53"/>
        <v>0-day</v>
      </c>
      <c r="AO191" s="82" t="str">
        <f t="shared" si="54"/>
        <v>0-day</v>
      </c>
      <c r="AP191" s="82" t="str">
        <f t="shared" si="12"/>
        <v>0-day</v>
      </c>
      <c r="AQ191" s="82" t="str">
        <f t="shared" si="13"/>
        <v>0-day</v>
      </c>
      <c r="AR191" s="5"/>
      <c r="AS191" s="83">
        <f t="shared" si="14"/>
        <v>189</v>
      </c>
      <c r="AT191" s="85" t="str">
        <f t="shared" si="45"/>
        <v>GMIAMMIPT/2026/06/1672</v>
      </c>
      <c r="AU191" s="84" t="e">
        <f t="shared" ca="1" si="46"/>
        <v>#NAME?</v>
      </c>
      <c r="AV191" s="85" t="e">
        <f t="shared" ca="1" si="32"/>
        <v>#NAME?</v>
      </c>
      <c r="AW191" s="86" t="e">
        <f t="shared" ca="1" si="33"/>
        <v>#NAME?</v>
      </c>
      <c r="AX191" s="85" t="e">
        <f t="shared" ca="1" si="34"/>
        <v>#NAME?</v>
      </c>
      <c r="AY191" s="86">
        <f t="shared" si="35"/>
        <v>200001086922</v>
      </c>
      <c r="AZ191" s="171" t="e">
        <f t="shared" ca="1" si="48"/>
        <v>#NAME?</v>
      </c>
      <c r="BA191" s="85" t="e">
        <f t="shared" ca="1" si="49"/>
        <v>#NAME?</v>
      </c>
      <c r="BB191" s="85" t="e">
        <f t="shared" ca="1" si="50"/>
        <v>#NAME?</v>
      </c>
      <c r="BC191" s="90" t="e">
        <f t="shared" ca="1" si="39"/>
        <v>#NAME?</v>
      </c>
      <c r="BD191" s="90" t="e">
        <f t="shared" ca="1" si="40"/>
        <v>#NAME?</v>
      </c>
      <c r="BE191" s="85" t="e">
        <f t="shared" ca="1" si="41"/>
        <v>#NAME?</v>
      </c>
      <c r="BF191" s="22" t="e">
        <f t="shared" ca="1" si="42"/>
        <v>#NAME?</v>
      </c>
      <c r="BG191" s="22" t="e">
        <f t="shared" ca="1" si="43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0"/>
        <v>190</v>
      </c>
      <c r="B192" s="52">
        <v>46187</v>
      </c>
      <c r="C192" s="54" t="s">
        <v>3113</v>
      </c>
      <c r="D192" s="54" t="s">
        <v>2777</v>
      </c>
      <c r="E192" s="56" t="s">
        <v>2778</v>
      </c>
      <c r="F192" s="54">
        <v>1</v>
      </c>
      <c r="G192" s="54" t="s">
        <v>65</v>
      </c>
      <c r="H192" s="54" t="str">
        <f t="shared" si="1"/>
        <v>DONE</v>
      </c>
      <c r="I192" s="54" t="s">
        <v>510</v>
      </c>
      <c r="J192" s="58" t="s">
        <v>180</v>
      </c>
      <c r="K192" s="58" t="s">
        <v>79</v>
      </c>
      <c r="L192" s="60">
        <v>36015.9</v>
      </c>
      <c r="M192" s="71"/>
      <c r="N192" s="54" t="s">
        <v>283</v>
      </c>
      <c r="O192" s="98" t="s">
        <v>91</v>
      </c>
      <c r="P192" s="64" t="s">
        <v>87</v>
      </c>
      <c r="Q192" s="64" t="s">
        <v>92</v>
      </c>
      <c r="R192" s="204">
        <v>200001086922</v>
      </c>
      <c r="S192" s="205">
        <v>46197</v>
      </c>
      <c r="T192" s="66" t="str">
        <f t="shared" si="2"/>
        <v>DONE</v>
      </c>
      <c r="U192" s="205">
        <v>46198</v>
      </c>
      <c r="V192" s="71">
        <v>9200097025</v>
      </c>
      <c r="W192" s="71">
        <v>47512</v>
      </c>
      <c r="X192" s="169">
        <v>46203</v>
      </c>
      <c r="Y192" s="69" t="str">
        <f t="shared" si="3"/>
        <v>DONE</v>
      </c>
      <c r="Z192" s="25">
        <v>51644</v>
      </c>
      <c r="AA192" s="200">
        <v>46203</v>
      </c>
      <c r="AB192" s="25" t="str">
        <f t="shared" si="4"/>
        <v>DONE</v>
      </c>
      <c r="AC192" s="71"/>
      <c r="AD192" s="54" t="s">
        <v>3114</v>
      </c>
      <c r="AE192" s="76">
        <v>46203</v>
      </c>
      <c r="AF192" s="69" t="str">
        <f t="shared" si="5"/>
        <v>DONE</v>
      </c>
      <c r="AG192" s="69">
        <v>46208</v>
      </c>
      <c r="AH192" s="170"/>
      <c r="AI192" s="77" t="e">
        <f t="shared" ca="1" si="31"/>
        <v>#NAME?</v>
      </c>
      <c r="AJ192" s="80" t="str">
        <f t="array" ref="AJ192">IFERROR(INDEX('[1]Master Price'!$E:$E,MATCH(D192,'[1]Master Price'!$B:$B,0)),"0")</f>
        <v>0</v>
      </c>
      <c r="AK192" s="80">
        <f t="shared" si="7"/>
        <v>0</v>
      </c>
      <c r="AL192" s="82" t="str">
        <f t="shared" si="51"/>
        <v>0-day</v>
      </c>
      <c r="AM192" s="82" t="str">
        <f t="shared" si="9"/>
        <v>1-day</v>
      </c>
      <c r="AN192" s="82" t="str">
        <f t="shared" si="53"/>
        <v>0-day</v>
      </c>
      <c r="AO192" s="82" t="str">
        <f t="shared" si="54"/>
        <v>0-day</v>
      </c>
      <c r="AP192" s="82" t="str">
        <f t="shared" si="12"/>
        <v>0-day</v>
      </c>
      <c r="AQ192" s="82" t="str">
        <f t="shared" si="13"/>
        <v>0-day</v>
      </c>
      <c r="AR192" s="5"/>
      <c r="AS192" s="83">
        <f t="shared" si="14"/>
        <v>190</v>
      </c>
      <c r="AT192" s="85" t="str">
        <f t="shared" si="45"/>
        <v>GMIAMMIPT/2026/06/1672</v>
      </c>
      <c r="AU192" s="84" t="e">
        <f t="shared" ca="1" si="46"/>
        <v>#NAME?</v>
      </c>
      <c r="AV192" s="85" t="e">
        <f t="shared" ca="1" si="32"/>
        <v>#NAME?</v>
      </c>
      <c r="AW192" s="86" t="e">
        <f t="shared" ca="1" si="33"/>
        <v>#NAME?</v>
      </c>
      <c r="AX192" s="85" t="e">
        <f t="shared" ca="1" si="34"/>
        <v>#NAME?</v>
      </c>
      <c r="AY192" s="86">
        <f t="shared" si="35"/>
        <v>200001086922</v>
      </c>
      <c r="AZ192" s="171" t="e">
        <f t="shared" ca="1" si="48"/>
        <v>#NAME?</v>
      </c>
      <c r="BA192" s="85" t="e">
        <f t="shared" ca="1" si="49"/>
        <v>#NAME?</v>
      </c>
      <c r="BB192" s="85" t="e">
        <f t="shared" ca="1" si="50"/>
        <v>#NAME?</v>
      </c>
      <c r="BC192" s="90" t="e">
        <f t="shared" ca="1" si="39"/>
        <v>#NAME?</v>
      </c>
      <c r="BD192" s="90" t="e">
        <f t="shared" ca="1" si="40"/>
        <v>#NAME?</v>
      </c>
      <c r="BE192" s="85" t="e">
        <f t="shared" ca="1" si="41"/>
        <v>#NAME?</v>
      </c>
      <c r="BF192" s="22" t="e">
        <f t="shared" ca="1" si="42"/>
        <v>#NAME?</v>
      </c>
      <c r="BG192" s="22" t="e">
        <f t="shared" ca="1" si="43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0"/>
        <v>191</v>
      </c>
      <c r="B193" s="52">
        <v>46187</v>
      </c>
      <c r="C193" s="54" t="s">
        <v>3127</v>
      </c>
      <c r="D193" s="54" t="s">
        <v>60</v>
      </c>
      <c r="E193" s="56" t="s">
        <v>62</v>
      </c>
      <c r="F193" s="54">
        <v>5</v>
      </c>
      <c r="G193" s="54" t="s">
        <v>65</v>
      </c>
      <c r="H193" s="54" t="str">
        <f t="shared" si="1"/>
        <v>DONE</v>
      </c>
      <c r="I193" s="54" t="s">
        <v>1730</v>
      </c>
      <c r="J193" s="58" t="s">
        <v>1363</v>
      </c>
      <c r="K193" s="58" t="s">
        <v>106</v>
      </c>
      <c r="L193" s="60"/>
      <c r="M193" s="71"/>
      <c r="N193" s="54" t="s">
        <v>161</v>
      </c>
      <c r="O193" s="114" t="s">
        <v>81</v>
      </c>
      <c r="P193" s="64" t="s">
        <v>87</v>
      </c>
      <c r="Q193" s="64" t="s">
        <v>1219</v>
      </c>
      <c r="R193" s="204">
        <v>200001086938</v>
      </c>
      <c r="S193" s="205">
        <v>46196</v>
      </c>
      <c r="T193" s="66" t="str">
        <f t="shared" si="2"/>
        <v>DONE</v>
      </c>
      <c r="U193" s="205">
        <v>46197</v>
      </c>
      <c r="V193" s="71">
        <v>9200096742</v>
      </c>
      <c r="W193" s="71">
        <v>47572</v>
      </c>
      <c r="X193" s="169">
        <v>46203</v>
      </c>
      <c r="Y193" s="69" t="str">
        <f t="shared" si="3"/>
        <v>DONE</v>
      </c>
      <c r="Z193" s="25">
        <v>51713</v>
      </c>
      <c r="AA193" s="200">
        <v>46203</v>
      </c>
      <c r="AB193" s="25" t="str">
        <f t="shared" si="4"/>
        <v>DONE</v>
      </c>
      <c r="AC193" s="71"/>
      <c r="AD193" s="54" t="s">
        <v>3128</v>
      </c>
      <c r="AE193" s="76">
        <v>46203</v>
      </c>
      <c r="AF193" s="69" t="str">
        <f t="shared" si="5"/>
        <v>DONE</v>
      </c>
      <c r="AG193" s="69">
        <v>46209</v>
      </c>
      <c r="AH193" s="170"/>
      <c r="AI193" s="77" t="e">
        <f t="shared" ca="1" si="31"/>
        <v>#NAME?</v>
      </c>
      <c r="AJ193" s="80" t="str">
        <f t="array" ref="AJ193">IFERROR(INDEX('[1]Master Price'!$E:$E,MATCH(D193,'[1]Master Price'!$B:$B,0)),"0")</f>
        <v>0</v>
      </c>
      <c r="AK193" s="80">
        <f t="shared" si="7"/>
        <v>0</v>
      </c>
      <c r="AL193" s="82" t="str">
        <f t="shared" si="51"/>
        <v>0-day</v>
      </c>
      <c r="AM193" s="82" t="str">
        <f t="shared" si="9"/>
        <v>1-day</v>
      </c>
      <c r="AN193" s="82" t="str">
        <f t="shared" si="53"/>
        <v>0-day</v>
      </c>
      <c r="AO193" s="82" t="str">
        <f t="shared" si="54"/>
        <v>0-day</v>
      </c>
      <c r="AP193" s="82" t="str">
        <f t="shared" si="12"/>
        <v>0-day</v>
      </c>
      <c r="AQ193" s="82" t="str">
        <f t="shared" si="13"/>
        <v>0-day</v>
      </c>
      <c r="AR193" s="5"/>
      <c r="AS193" s="83">
        <f t="shared" si="14"/>
        <v>191</v>
      </c>
      <c r="AT193" s="85" t="str">
        <f t="shared" si="45"/>
        <v>GMIAMMIPT/2026/06/1673</v>
      </c>
      <c r="AU193" s="84" t="e">
        <f t="shared" ca="1" si="46"/>
        <v>#NAME?</v>
      </c>
      <c r="AV193" s="85" t="e">
        <f t="shared" ca="1" si="32"/>
        <v>#NAME?</v>
      </c>
      <c r="AW193" s="86" t="e">
        <f t="shared" ca="1" si="33"/>
        <v>#NAME?</v>
      </c>
      <c r="AX193" s="85" t="e">
        <f t="shared" ca="1" si="34"/>
        <v>#NAME?</v>
      </c>
      <c r="AY193" s="86">
        <f t="shared" si="35"/>
        <v>200001086938</v>
      </c>
      <c r="AZ193" s="171" t="e">
        <f t="shared" ca="1" si="48"/>
        <v>#NAME?</v>
      </c>
      <c r="BA193" s="85" t="e">
        <f t="shared" ca="1" si="49"/>
        <v>#NAME?</v>
      </c>
      <c r="BB193" s="85" t="e">
        <f t="shared" ca="1" si="50"/>
        <v>#NAME?</v>
      </c>
      <c r="BC193" s="90" t="e">
        <f t="shared" ca="1" si="39"/>
        <v>#NAME?</v>
      </c>
      <c r="BD193" s="90" t="e">
        <f t="shared" ca="1" si="40"/>
        <v>#NAME?</v>
      </c>
      <c r="BE193" s="85" t="e">
        <f t="shared" ca="1" si="41"/>
        <v>#NAME?</v>
      </c>
      <c r="BF193" s="22" t="e">
        <f t="shared" ca="1" si="42"/>
        <v>#NAME?</v>
      </c>
      <c r="BG193" s="22" t="e">
        <f t="shared" ca="1" si="43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0"/>
        <v>192</v>
      </c>
      <c r="B194" s="52">
        <v>46188</v>
      </c>
      <c r="C194" s="54" t="s">
        <v>3132</v>
      </c>
      <c r="D194" s="54" t="s">
        <v>257</v>
      </c>
      <c r="E194" s="56" t="s">
        <v>258</v>
      </c>
      <c r="F194" s="54">
        <v>1</v>
      </c>
      <c r="G194" s="54" t="s">
        <v>65</v>
      </c>
      <c r="H194" s="54" t="str">
        <f t="shared" si="1"/>
        <v>DONE</v>
      </c>
      <c r="I194" s="54" t="s">
        <v>2821</v>
      </c>
      <c r="J194" s="62" t="s">
        <v>73</v>
      </c>
      <c r="K194" s="62" t="s">
        <v>73</v>
      </c>
      <c r="L194" s="54">
        <v>9722.4</v>
      </c>
      <c r="M194" s="71"/>
      <c r="N194" s="54" t="s">
        <v>300</v>
      </c>
      <c r="O194" s="54" t="s">
        <v>91</v>
      </c>
      <c r="P194" s="54" t="s">
        <v>87</v>
      </c>
      <c r="Q194" s="54" t="s">
        <v>148</v>
      </c>
      <c r="R194" s="204">
        <v>200001086314</v>
      </c>
      <c r="S194" s="205">
        <v>46197</v>
      </c>
      <c r="T194" s="66" t="str">
        <f t="shared" si="2"/>
        <v>DONE</v>
      </c>
      <c r="U194" s="205">
        <v>46198</v>
      </c>
      <c r="V194" s="71">
        <v>9200097082</v>
      </c>
      <c r="W194" s="71">
        <v>47589</v>
      </c>
      <c r="X194" s="169">
        <v>46203</v>
      </c>
      <c r="Y194" s="69" t="str">
        <f t="shared" si="3"/>
        <v>DONE</v>
      </c>
      <c r="Z194" s="25">
        <v>51627</v>
      </c>
      <c r="AA194" s="200">
        <v>46203</v>
      </c>
      <c r="AB194" s="25" t="str">
        <f t="shared" si="4"/>
        <v>DONE</v>
      </c>
      <c r="AC194" s="71"/>
      <c r="AD194" s="54" t="s">
        <v>3133</v>
      </c>
      <c r="AE194" s="76">
        <v>46203</v>
      </c>
      <c r="AF194" s="69" t="str">
        <f t="shared" si="5"/>
        <v>DONE</v>
      </c>
      <c r="AG194" s="69">
        <v>46208</v>
      </c>
      <c r="AH194" s="170"/>
      <c r="AI194" s="77" t="e">
        <f t="shared" ca="1" si="31"/>
        <v>#NAME?</v>
      </c>
      <c r="AJ194" s="80" t="str">
        <f t="array" ref="AJ194">IFERROR(INDEX('[1]Master Price'!$E:$E,MATCH(D194,'[1]Master Price'!$B:$B,0)),"0")</f>
        <v>0</v>
      </c>
      <c r="AK194" s="80">
        <f t="shared" si="7"/>
        <v>0</v>
      </c>
      <c r="AL194" s="82" t="str">
        <f t="shared" si="51"/>
        <v>0-day</v>
      </c>
      <c r="AM194" s="82" t="str">
        <f t="shared" si="9"/>
        <v>1-day</v>
      </c>
      <c r="AN194" s="82" t="str">
        <f t="shared" si="53"/>
        <v>0-day</v>
      </c>
      <c r="AO194" s="82" t="str">
        <f t="shared" si="54"/>
        <v>0-day</v>
      </c>
      <c r="AP194" s="82" t="str">
        <f t="shared" si="12"/>
        <v>0-day</v>
      </c>
      <c r="AQ194" s="82" t="str">
        <f t="shared" si="13"/>
        <v>0-day</v>
      </c>
      <c r="AR194" s="5"/>
      <c r="AS194" s="83">
        <f t="shared" si="14"/>
        <v>192</v>
      </c>
      <c r="AT194" s="85" t="str">
        <f t="shared" si="45"/>
        <v>GMIAMMIPT/2026/06/1674</v>
      </c>
      <c r="AU194" s="84" t="e">
        <f t="shared" ca="1" si="46"/>
        <v>#NAME?</v>
      </c>
      <c r="AV194" s="85" t="e">
        <f t="shared" ca="1" si="32"/>
        <v>#NAME?</v>
      </c>
      <c r="AW194" s="86" t="e">
        <f t="shared" ca="1" si="33"/>
        <v>#NAME?</v>
      </c>
      <c r="AX194" s="85" t="e">
        <f t="shared" ca="1" si="34"/>
        <v>#NAME?</v>
      </c>
      <c r="AY194" s="86">
        <f t="shared" si="35"/>
        <v>200001086314</v>
      </c>
      <c r="AZ194" s="171" t="e">
        <f t="shared" ca="1" si="48"/>
        <v>#NAME?</v>
      </c>
      <c r="BA194" s="85" t="e">
        <f t="shared" ca="1" si="49"/>
        <v>#NAME?</v>
      </c>
      <c r="BB194" s="85" t="e">
        <f t="shared" ca="1" si="50"/>
        <v>#NAME?</v>
      </c>
      <c r="BC194" s="90" t="e">
        <f t="shared" ca="1" si="39"/>
        <v>#NAME?</v>
      </c>
      <c r="BD194" s="90" t="e">
        <f t="shared" ca="1" si="40"/>
        <v>#NAME?</v>
      </c>
      <c r="BE194" s="85" t="e">
        <f t="shared" ca="1" si="41"/>
        <v>#NAME?</v>
      </c>
      <c r="BF194" s="22" t="e">
        <f t="shared" ca="1" si="42"/>
        <v>#NAME?</v>
      </c>
      <c r="BG194" s="22" t="e">
        <f t="shared" ca="1" si="43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0"/>
        <v>193</v>
      </c>
      <c r="B195" s="52">
        <v>46188</v>
      </c>
      <c r="C195" s="54" t="s">
        <v>3132</v>
      </c>
      <c r="D195" s="54" t="s">
        <v>292</v>
      </c>
      <c r="E195" s="56" t="s">
        <v>293</v>
      </c>
      <c r="F195" s="54">
        <v>1</v>
      </c>
      <c r="G195" s="54" t="s">
        <v>65</v>
      </c>
      <c r="H195" s="54" t="str">
        <f t="shared" si="1"/>
        <v>DONE</v>
      </c>
      <c r="I195" s="54" t="s">
        <v>2821</v>
      </c>
      <c r="J195" s="62" t="s">
        <v>73</v>
      </c>
      <c r="K195" s="62" t="s">
        <v>73</v>
      </c>
      <c r="L195" s="54">
        <v>9722.4</v>
      </c>
      <c r="M195" s="71"/>
      <c r="N195" s="54" t="s">
        <v>300</v>
      </c>
      <c r="O195" s="54" t="s">
        <v>91</v>
      </c>
      <c r="P195" s="54" t="s">
        <v>87</v>
      </c>
      <c r="Q195" s="54" t="s">
        <v>148</v>
      </c>
      <c r="R195" s="204">
        <v>200001086314</v>
      </c>
      <c r="S195" s="205">
        <v>46197</v>
      </c>
      <c r="T195" s="66" t="str">
        <f t="shared" si="2"/>
        <v>DONE</v>
      </c>
      <c r="U195" s="205">
        <v>46198</v>
      </c>
      <c r="V195" s="71">
        <v>9200097082</v>
      </c>
      <c r="W195" s="71">
        <v>47589</v>
      </c>
      <c r="X195" s="169">
        <v>46203</v>
      </c>
      <c r="Y195" s="69" t="str">
        <f t="shared" si="3"/>
        <v>DONE</v>
      </c>
      <c r="Z195" s="25">
        <v>51627</v>
      </c>
      <c r="AA195" s="200">
        <v>46203</v>
      </c>
      <c r="AB195" s="25" t="str">
        <f t="shared" si="4"/>
        <v>DONE</v>
      </c>
      <c r="AC195" s="71"/>
      <c r="AD195" s="54" t="s">
        <v>3133</v>
      </c>
      <c r="AE195" s="76">
        <v>46203</v>
      </c>
      <c r="AF195" s="69" t="str">
        <f t="shared" si="5"/>
        <v>DONE</v>
      </c>
      <c r="AG195" s="69">
        <v>46208</v>
      </c>
      <c r="AH195" s="170"/>
      <c r="AI195" s="77" t="e">
        <f t="shared" ca="1" si="31"/>
        <v>#NAME?</v>
      </c>
      <c r="AJ195" s="80" t="str">
        <f t="array" ref="AJ195">IFERROR(INDEX('[1]Master Price'!$E:$E,MATCH(D195,'[1]Master Price'!$B:$B,0)),"0")</f>
        <v>0</v>
      </c>
      <c r="AK195" s="80">
        <f t="shared" si="7"/>
        <v>0</v>
      </c>
      <c r="AL195" s="82" t="str">
        <f t="shared" si="51"/>
        <v>0-day</v>
      </c>
      <c r="AM195" s="82" t="str">
        <f t="shared" si="9"/>
        <v>1-day</v>
      </c>
      <c r="AN195" s="82" t="str">
        <f t="shared" si="53"/>
        <v>0-day</v>
      </c>
      <c r="AO195" s="82" t="str">
        <f t="shared" si="54"/>
        <v>0-day</v>
      </c>
      <c r="AP195" s="82" t="str">
        <f t="shared" si="12"/>
        <v>0-day</v>
      </c>
      <c r="AQ195" s="82" t="str">
        <f t="shared" si="13"/>
        <v>0-day</v>
      </c>
      <c r="AR195" s="5"/>
      <c r="AS195" s="83">
        <f t="shared" si="14"/>
        <v>193</v>
      </c>
      <c r="AT195" s="85" t="str">
        <f t="shared" si="45"/>
        <v>GMIAMMIPT/2026/06/1674</v>
      </c>
      <c r="AU195" s="84" t="e">
        <f t="shared" ca="1" si="46"/>
        <v>#NAME?</v>
      </c>
      <c r="AV195" s="85" t="e">
        <f t="shared" ca="1" si="32"/>
        <v>#NAME?</v>
      </c>
      <c r="AW195" s="86" t="e">
        <f t="shared" ca="1" si="33"/>
        <v>#NAME?</v>
      </c>
      <c r="AX195" s="85" t="e">
        <f t="shared" ca="1" si="34"/>
        <v>#NAME?</v>
      </c>
      <c r="AY195" s="86">
        <f t="shared" si="35"/>
        <v>200001086314</v>
      </c>
      <c r="AZ195" s="171" t="e">
        <f t="shared" ca="1" si="48"/>
        <v>#NAME?</v>
      </c>
      <c r="BA195" s="85" t="e">
        <f t="shared" ca="1" si="49"/>
        <v>#NAME?</v>
      </c>
      <c r="BB195" s="85" t="e">
        <f t="shared" ca="1" si="50"/>
        <v>#NAME?</v>
      </c>
      <c r="BC195" s="90" t="e">
        <f t="shared" ca="1" si="39"/>
        <v>#NAME?</v>
      </c>
      <c r="BD195" s="90" t="e">
        <f t="shared" ca="1" si="40"/>
        <v>#NAME?</v>
      </c>
      <c r="BE195" s="85" t="e">
        <f t="shared" ca="1" si="41"/>
        <v>#NAME?</v>
      </c>
      <c r="BF195" s="22" t="e">
        <f t="shared" ca="1" si="42"/>
        <v>#NAME?</v>
      </c>
      <c r="BG195" s="22" t="e">
        <f t="shared" ca="1" si="43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0"/>
        <v>194</v>
      </c>
      <c r="B196" s="52">
        <v>46188</v>
      </c>
      <c r="C196" s="54" t="s">
        <v>3141</v>
      </c>
      <c r="D196" s="54" t="s">
        <v>476</v>
      </c>
      <c r="E196" s="56" t="s">
        <v>477</v>
      </c>
      <c r="F196" s="54">
        <v>2</v>
      </c>
      <c r="G196" s="54" t="s">
        <v>65</v>
      </c>
      <c r="H196" s="54" t="str">
        <f t="shared" si="1"/>
        <v>DONE</v>
      </c>
      <c r="I196" s="54" t="s">
        <v>1925</v>
      </c>
      <c r="J196" s="58" t="s">
        <v>486</v>
      </c>
      <c r="K196" s="58" t="s">
        <v>79</v>
      </c>
      <c r="L196" s="210"/>
      <c r="M196" s="71"/>
      <c r="N196" s="54" t="s">
        <v>1278</v>
      </c>
      <c r="O196" s="54" t="s">
        <v>85</v>
      </c>
      <c r="P196" s="54" t="s">
        <v>87</v>
      </c>
      <c r="Q196" s="54" t="s">
        <v>326</v>
      </c>
      <c r="R196" s="204">
        <v>200001086936</v>
      </c>
      <c r="S196" s="205">
        <v>46197</v>
      </c>
      <c r="T196" s="66" t="str">
        <f t="shared" si="2"/>
        <v>DONE</v>
      </c>
      <c r="U196" s="205">
        <v>46198</v>
      </c>
      <c r="V196" s="71">
        <v>9200097075</v>
      </c>
      <c r="W196" s="71">
        <v>47580</v>
      </c>
      <c r="X196" s="169">
        <v>46203</v>
      </c>
      <c r="Y196" s="69" t="str">
        <f t="shared" si="3"/>
        <v>DONE</v>
      </c>
      <c r="Z196" s="25">
        <v>51665</v>
      </c>
      <c r="AA196" s="202">
        <v>46203</v>
      </c>
      <c r="AB196" s="25" t="str">
        <f t="shared" si="4"/>
        <v>DONE</v>
      </c>
      <c r="AC196" s="71"/>
      <c r="AD196" s="54" t="s">
        <v>3142</v>
      </c>
      <c r="AE196" s="76">
        <v>46203</v>
      </c>
      <c r="AF196" s="69" t="str">
        <f t="shared" si="5"/>
        <v>DONE</v>
      </c>
      <c r="AG196" s="69">
        <v>46208</v>
      </c>
      <c r="AH196" s="170"/>
      <c r="AI196" s="77" t="e">
        <f t="shared" ca="1" si="31"/>
        <v>#NAME?</v>
      </c>
      <c r="AJ196" s="80" t="str">
        <f t="array" ref="AJ196">IFERROR(INDEX('[1]Master Price'!$E:$E,MATCH(D196,'[1]Master Price'!$B:$B,0)),"0")</f>
        <v>0</v>
      </c>
      <c r="AK196" s="80">
        <f t="shared" si="7"/>
        <v>0</v>
      </c>
      <c r="AL196" s="82" t="str">
        <f t="shared" si="51"/>
        <v>0-day</v>
      </c>
      <c r="AM196" s="82" t="str">
        <f t="shared" si="9"/>
        <v>1-day</v>
      </c>
      <c r="AN196" s="82" t="str">
        <f t="shared" si="53"/>
        <v>0-day</v>
      </c>
      <c r="AO196" s="82" t="str">
        <f t="shared" si="54"/>
        <v>0-day</v>
      </c>
      <c r="AP196" s="82" t="str">
        <f t="shared" si="12"/>
        <v>0-day</v>
      </c>
      <c r="AQ196" s="82" t="str">
        <f t="shared" si="13"/>
        <v>0-day</v>
      </c>
      <c r="AR196" s="5"/>
      <c r="AS196" s="83">
        <f t="shared" si="14"/>
        <v>194</v>
      </c>
      <c r="AT196" s="85" t="str">
        <f t="shared" si="45"/>
        <v>GMIAMMIPT/2026/06/1675</v>
      </c>
      <c r="AU196" s="84" t="e">
        <f t="shared" ca="1" si="46"/>
        <v>#NAME?</v>
      </c>
      <c r="AV196" s="85" t="e">
        <f t="shared" ca="1" si="32"/>
        <v>#NAME?</v>
      </c>
      <c r="AW196" s="86" t="e">
        <f t="shared" ca="1" si="33"/>
        <v>#NAME?</v>
      </c>
      <c r="AX196" s="85" t="e">
        <f t="shared" ca="1" si="34"/>
        <v>#NAME?</v>
      </c>
      <c r="AY196" s="86">
        <f t="shared" si="35"/>
        <v>200001086936</v>
      </c>
      <c r="AZ196" s="171" t="e">
        <f t="shared" ca="1" si="48"/>
        <v>#NAME?</v>
      </c>
      <c r="BA196" s="85" t="e">
        <f t="shared" ca="1" si="49"/>
        <v>#NAME?</v>
      </c>
      <c r="BB196" s="85" t="e">
        <f t="shared" ca="1" si="50"/>
        <v>#NAME?</v>
      </c>
      <c r="BC196" s="90" t="e">
        <f t="shared" ca="1" si="39"/>
        <v>#NAME?</v>
      </c>
      <c r="BD196" s="90" t="e">
        <f t="shared" ca="1" si="40"/>
        <v>#NAME?</v>
      </c>
      <c r="BE196" s="85" t="e">
        <f t="shared" ca="1" si="41"/>
        <v>#NAME?</v>
      </c>
      <c r="BF196" s="22" t="e">
        <f t="shared" ca="1" si="42"/>
        <v>#NAME?</v>
      </c>
      <c r="BG196" s="22" t="e">
        <f t="shared" ca="1" si="43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0"/>
        <v>195</v>
      </c>
      <c r="B197" s="52">
        <v>46188</v>
      </c>
      <c r="C197" s="54" t="s">
        <v>3151</v>
      </c>
      <c r="D197" s="54" t="s">
        <v>3152</v>
      </c>
      <c r="E197" s="56" t="s">
        <v>3153</v>
      </c>
      <c r="F197" s="54">
        <v>1</v>
      </c>
      <c r="G197" s="54" t="s">
        <v>65</v>
      </c>
      <c r="H197" s="54" t="str">
        <f t="shared" si="1"/>
        <v>DONE</v>
      </c>
      <c r="I197" s="54" t="s">
        <v>1395</v>
      </c>
      <c r="J197" s="58" t="s">
        <v>146</v>
      </c>
      <c r="K197" s="58" t="s">
        <v>79</v>
      </c>
      <c r="L197" s="210"/>
      <c r="M197" s="71"/>
      <c r="N197" s="54" t="s">
        <v>2731</v>
      </c>
      <c r="O197" s="54" t="s">
        <v>91</v>
      </c>
      <c r="P197" s="54" t="s">
        <v>87</v>
      </c>
      <c r="Q197" s="54" t="s">
        <v>92</v>
      </c>
      <c r="R197" s="204">
        <v>200001086935</v>
      </c>
      <c r="S197" s="205">
        <v>46196</v>
      </c>
      <c r="T197" s="66" t="str">
        <f t="shared" si="2"/>
        <v>DONE</v>
      </c>
      <c r="U197" s="205">
        <v>46197</v>
      </c>
      <c r="V197" s="71">
        <v>9200096756</v>
      </c>
      <c r="W197" s="71">
        <v>47577</v>
      </c>
      <c r="X197" s="169">
        <v>46203</v>
      </c>
      <c r="Y197" s="69" t="str">
        <f t="shared" si="3"/>
        <v>DONE</v>
      </c>
      <c r="Z197" s="25">
        <v>51722</v>
      </c>
      <c r="AA197" s="200">
        <v>46203</v>
      </c>
      <c r="AB197" s="25" t="str">
        <f t="shared" si="4"/>
        <v>DONE</v>
      </c>
      <c r="AC197" s="71"/>
      <c r="AD197" s="54" t="s">
        <v>3155</v>
      </c>
      <c r="AE197" s="76">
        <v>46203</v>
      </c>
      <c r="AF197" s="69" t="str">
        <f t="shared" si="5"/>
        <v>DONE</v>
      </c>
      <c r="AG197" s="69">
        <v>46209</v>
      </c>
      <c r="AH197" s="170"/>
      <c r="AI197" s="77" t="e">
        <f t="shared" ca="1" si="31"/>
        <v>#NAME?</v>
      </c>
      <c r="AJ197" s="80" t="str">
        <f t="array" ref="AJ197">IFERROR(INDEX('[1]Master Price'!$E:$E,MATCH(D197,'[1]Master Price'!$B:$B,0)),"0")</f>
        <v>0</v>
      </c>
      <c r="AK197" s="80">
        <f t="shared" si="7"/>
        <v>0</v>
      </c>
      <c r="AL197" s="82" t="str">
        <f t="shared" si="51"/>
        <v>0-day</v>
      </c>
      <c r="AM197" s="82" t="str">
        <f t="shared" si="9"/>
        <v>1-day</v>
      </c>
      <c r="AN197" s="82" t="str">
        <f t="shared" si="53"/>
        <v>0-day</v>
      </c>
      <c r="AO197" s="82" t="str">
        <f t="shared" si="54"/>
        <v>0-day</v>
      </c>
      <c r="AP197" s="82" t="str">
        <f t="shared" si="12"/>
        <v>0-day</v>
      </c>
      <c r="AQ197" s="82" t="str">
        <f t="shared" si="13"/>
        <v>0-day</v>
      </c>
      <c r="AR197" s="5"/>
      <c r="AS197" s="83">
        <f t="shared" si="14"/>
        <v>195</v>
      </c>
      <c r="AT197" s="85" t="str">
        <f t="shared" si="45"/>
        <v>GMIAMMIPT/2026/06/1676</v>
      </c>
      <c r="AU197" s="84" t="e">
        <f t="shared" ca="1" si="46"/>
        <v>#NAME?</v>
      </c>
      <c r="AV197" s="85" t="e">
        <f t="shared" ca="1" si="32"/>
        <v>#NAME?</v>
      </c>
      <c r="AW197" s="86" t="e">
        <f t="shared" ca="1" si="33"/>
        <v>#NAME?</v>
      </c>
      <c r="AX197" s="85" t="e">
        <f t="shared" ca="1" si="34"/>
        <v>#NAME?</v>
      </c>
      <c r="AY197" s="86">
        <f t="shared" si="35"/>
        <v>200001086935</v>
      </c>
      <c r="AZ197" s="171" t="e">
        <f t="shared" ca="1" si="48"/>
        <v>#NAME?</v>
      </c>
      <c r="BA197" s="85" t="e">
        <f t="shared" ca="1" si="49"/>
        <v>#NAME?</v>
      </c>
      <c r="BB197" s="85" t="e">
        <f t="shared" ca="1" si="50"/>
        <v>#NAME?</v>
      </c>
      <c r="BC197" s="90" t="e">
        <f t="shared" ca="1" si="39"/>
        <v>#NAME?</v>
      </c>
      <c r="BD197" s="90" t="e">
        <f t="shared" ca="1" si="40"/>
        <v>#NAME?</v>
      </c>
      <c r="BE197" s="85" t="e">
        <f t="shared" ca="1" si="41"/>
        <v>#NAME?</v>
      </c>
      <c r="BF197" s="22" t="e">
        <f t="shared" ca="1" si="42"/>
        <v>#NAME?</v>
      </c>
      <c r="BG197" s="22" t="e">
        <f t="shared" ca="1" si="43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0"/>
        <v>196</v>
      </c>
      <c r="B198" s="52">
        <v>46188</v>
      </c>
      <c r="C198" s="54" t="s">
        <v>3160</v>
      </c>
      <c r="D198" s="54" t="s">
        <v>1542</v>
      </c>
      <c r="E198" s="56" t="s">
        <v>1543</v>
      </c>
      <c r="F198" s="54">
        <v>1</v>
      </c>
      <c r="G198" s="54" t="s">
        <v>65</v>
      </c>
      <c r="H198" s="54" t="str">
        <f t="shared" si="1"/>
        <v>DONE</v>
      </c>
      <c r="I198" s="54" t="s">
        <v>2624</v>
      </c>
      <c r="J198" s="62" t="s">
        <v>73</v>
      </c>
      <c r="K198" s="62" t="s">
        <v>73</v>
      </c>
      <c r="L198" s="210"/>
      <c r="M198" s="71"/>
      <c r="N198" s="54" t="s">
        <v>3162</v>
      </c>
      <c r="O198" s="54" t="s">
        <v>81</v>
      </c>
      <c r="P198" s="54" t="s">
        <v>87</v>
      </c>
      <c r="Q198" s="54" t="s">
        <v>1219</v>
      </c>
      <c r="R198" s="204">
        <v>200001086921</v>
      </c>
      <c r="S198" s="205">
        <v>46196</v>
      </c>
      <c r="T198" s="66" t="str">
        <f t="shared" si="2"/>
        <v>DONE</v>
      </c>
      <c r="U198" s="205">
        <v>46197</v>
      </c>
      <c r="V198" s="71">
        <v>9200097053</v>
      </c>
      <c r="W198" s="71">
        <v>47558</v>
      </c>
      <c r="X198" s="169">
        <v>46203</v>
      </c>
      <c r="Y198" s="69" t="str">
        <f t="shared" si="3"/>
        <v>DONE</v>
      </c>
      <c r="Z198" s="25">
        <v>51699</v>
      </c>
      <c r="AA198" s="200">
        <v>46203</v>
      </c>
      <c r="AB198" s="25" t="str">
        <f t="shared" si="4"/>
        <v>DONE</v>
      </c>
      <c r="AC198" s="71"/>
      <c r="AD198" s="54" t="s">
        <v>3164</v>
      </c>
      <c r="AE198" s="76">
        <v>46203</v>
      </c>
      <c r="AF198" s="69" t="str">
        <f t="shared" si="5"/>
        <v>DONE</v>
      </c>
      <c r="AG198" s="69">
        <v>46208</v>
      </c>
      <c r="AH198" s="170"/>
      <c r="AI198" s="77" t="e">
        <f t="shared" ca="1" si="31"/>
        <v>#NAME?</v>
      </c>
      <c r="AJ198" s="80" t="str">
        <f t="array" ref="AJ198">IFERROR(INDEX('[1]Master Price'!$E:$E,MATCH(D198,'[1]Master Price'!$B:$B,0)),"0")</f>
        <v>0</v>
      </c>
      <c r="AK198" s="80">
        <f t="shared" si="7"/>
        <v>0</v>
      </c>
      <c r="AL198" s="82" t="str">
        <f t="shared" si="51"/>
        <v>0-day</v>
      </c>
      <c r="AM198" s="82" t="str">
        <f t="shared" si="9"/>
        <v>1-day</v>
      </c>
      <c r="AN198" s="82" t="str">
        <f t="shared" si="53"/>
        <v>0-day</v>
      </c>
      <c r="AO198" s="82" t="str">
        <f t="shared" si="54"/>
        <v>0-day</v>
      </c>
      <c r="AP198" s="82" t="str">
        <f t="shared" si="12"/>
        <v>0-day</v>
      </c>
      <c r="AQ198" s="82" t="str">
        <f t="shared" si="13"/>
        <v>0-day</v>
      </c>
      <c r="AR198" s="5"/>
      <c r="AS198" s="83">
        <f t="shared" si="14"/>
        <v>196</v>
      </c>
      <c r="AT198" s="85" t="str">
        <f t="shared" si="45"/>
        <v>GMIAMMIPT/2026/06/1677</v>
      </c>
      <c r="AU198" s="84" t="e">
        <f t="shared" ca="1" si="46"/>
        <v>#NAME?</v>
      </c>
      <c r="AV198" s="85" t="e">
        <f t="shared" ca="1" si="32"/>
        <v>#NAME?</v>
      </c>
      <c r="AW198" s="86" t="e">
        <f t="shared" ca="1" si="33"/>
        <v>#NAME?</v>
      </c>
      <c r="AX198" s="85" t="e">
        <f t="shared" ca="1" si="34"/>
        <v>#NAME?</v>
      </c>
      <c r="AY198" s="86">
        <f t="shared" si="35"/>
        <v>200001086921</v>
      </c>
      <c r="AZ198" s="171" t="e">
        <f t="shared" ca="1" si="48"/>
        <v>#NAME?</v>
      </c>
      <c r="BA198" s="85" t="e">
        <f t="shared" ca="1" si="49"/>
        <v>#NAME?</v>
      </c>
      <c r="BB198" s="85" t="e">
        <f t="shared" ca="1" si="50"/>
        <v>#NAME?</v>
      </c>
      <c r="BC198" s="90" t="e">
        <f t="shared" ca="1" si="39"/>
        <v>#NAME?</v>
      </c>
      <c r="BD198" s="90" t="e">
        <f t="shared" ca="1" si="40"/>
        <v>#NAME?</v>
      </c>
      <c r="BE198" s="85" t="e">
        <f t="shared" ca="1" si="41"/>
        <v>#NAME?</v>
      </c>
      <c r="BF198" s="22" t="e">
        <f t="shared" ca="1" si="42"/>
        <v>#NAME?</v>
      </c>
      <c r="BG198" s="22" t="e">
        <f t="shared" ca="1" si="43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0"/>
        <v>197</v>
      </c>
      <c r="B199" s="52">
        <v>46188</v>
      </c>
      <c r="C199" s="54" t="s">
        <v>3160</v>
      </c>
      <c r="D199" s="54" t="s">
        <v>367</v>
      </c>
      <c r="E199" s="56" t="s">
        <v>368</v>
      </c>
      <c r="F199" s="54">
        <v>45</v>
      </c>
      <c r="G199" s="54" t="s">
        <v>65</v>
      </c>
      <c r="H199" s="54" t="str">
        <f t="shared" si="1"/>
        <v>DONE</v>
      </c>
      <c r="I199" s="54" t="s">
        <v>2624</v>
      </c>
      <c r="J199" s="62" t="s">
        <v>73</v>
      </c>
      <c r="K199" s="62" t="s">
        <v>73</v>
      </c>
      <c r="L199" s="210"/>
      <c r="M199" s="71"/>
      <c r="N199" s="54" t="s">
        <v>3162</v>
      </c>
      <c r="O199" s="54" t="s">
        <v>81</v>
      </c>
      <c r="P199" s="54" t="s">
        <v>87</v>
      </c>
      <c r="Q199" s="54" t="s">
        <v>1219</v>
      </c>
      <c r="R199" s="204">
        <v>200001086921</v>
      </c>
      <c r="S199" s="205">
        <v>46196</v>
      </c>
      <c r="T199" s="66" t="str">
        <f t="shared" si="2"/>
        <v>DONE</v>
      </c>
      <c r="U199" s="205">
        <v>46197</v>
      </c>
      <c r="V199" s="71">
        <v>9200097053</v>
      </c>
      <c r="W199" s="71">
        <v>47558</v>
      </c>
      <c r="X199" s="169">
        <v>46203</v>
      </c>
      <c r="Y199" s="69" t="str">
        <f t="shared" si="3"/>
        <v>DONE</v>
      </c>
      <c r="Z199" s="25">
        <v>51699</v>
      </c>
      <c r="AA199" s="200">
        <v>46203</v>
      </c>
      <c r="AB199" s="25" t="str">
        <f t="shared" si="4"/>
        <v>DONE</v>
      </c>
      <c r="AC199" s="71"/>
      <c r="AD199" s="54" t="s">
        <v>3164</v>
      </c>
      <c r="AE199" s="76">
        <v>46203</v>
      </c>
      <c r="AF199" s="69" t="str">
        <f t="shared" si="5"/>
        <v>DONE</v>
      </c>
      <c r="AG199" s="69">
        <v>46208</v>
      </c>
      <c r="AH199" s="170"/>
      <c r="AI199" s="77" t="e">
        <f t="shared" ca="1" si="31"/>
        <v>#NAME?</v>
      </c>
      <c r="AJ199" s="80" t="str">
        <f t="array" ref="AJ199">IFERROR(INDEX('[1]Master Price'!$E:$E,MATCH(D199,'[1]Master Price'!$B:$B,0)),"0")</f>
        <v>0</v>
      </c>
      <c r="AK199" s="80">
        <f t="shared" si="7"/>
        <v>0</v>
      </c>
      <c r="AL199" s="82" t="str">
        <f t="shared" si="51"/>
        <v>0-day</v>
      </c>
      <c r="AM199" s="82" t="str">
        <f t="shared" si="9"/>
        <v>1-day</v>
      </c>
      <c r="AN199" s="82" t="str">
        <f t="shared" si="53"/>
        <v>0-day</v>
      </c>
      <c r="AO199" s="82" t="str">
        <f t="shared" si="54"/>
        <v>0-day</v>
      </c>
      <c r="AP199" s="82" t="str">
        <f t="shared" si="12"/>
        <v>0-day</v>
      </c>
      <c r="AQ199" s="82" t="str">
        <f t="shared" si="13"/>
        <v>0-day</v>
      </c>
      <c r="AR199" s="5"/>
      <c r="AS199" s="83">
        <f t="shared" si="14"/>
        <v>197</v>
      </c>
      <c r="AT199" s="85" t="str">
        <f t="shared" si="45"/>
        <v>GMIAMMIPT/2026/06/1677</v>
      </c>
      <c r="AU199" s="84" t="e">
        <f t="shared" ca="1" si="46"/>
        <v>#NAME?</v>
      </c>
      <c r="AV199" s="85" t="e">
        <f t="shared" ca="1" si="32"/>
        <v>#NAME?</v>
      </c>
      <c r="AW199" s="86" t="e">
        <f t="shared" ca="1" si="33"/>
        <v>#NAME?</v>
      </c>
      <c r="AX199" s="85" t="e">
        <f t="shared" ca="1" si="34"/>
        <v>#NAME?</v>
      </c>
      <c r="AY199" s="86">
        <f t="shared" si="35"/>
        <v>200001086921</v>
      </c>
      <c r="AZ199" s="171" t="e">
        <f t="shared" ca="1" si="48"/>
        <v>#NAME?</v>
      </c>
      <c r="BA199" s="85" t="e">
        <f t="shared" ca="1" si="49"/>
        <v>#NAME?</v>
      </c>
      <c r="BB199" s="85" t="e">
        <f t="shared" ca="1" si="50"/>
        <v>#NAME?</v>
      </c>
      <c r="BC199" s="90" t="e">
        <f t="shared" ca="1" si="39"/>
        <v>#NAME?</v>
      </c>
      <c r="BD199" s="90" t="e">
        <f t="shared" ca="1" si="40"/>
        <v>#NAME?</v>
      </c>
      <c r="BE199" s="85" t="e">
        <f t="shared" ca="1" si="41"/>
        <v>#NAME?</v>
      </c>
      <c r="BF199" s="22" t="e">
        <f t="shared" ca="1" si="42"/>
        <v>#NAME?</v>
      </c>
      <c r="BG199" s="22" t="e">
        <f t="shared" ca="1" si="43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0"/>
        <v>198</v>
      </c>
      <c r="B200" s="52">
        <v>46188</v>
      </c>
      <c r="C200" s="54" t="s">
        <v>3160</v>
      </c>
      <c r="D200" s="54" t="s">
        <v>1021</v>
      </c>
      <c r="E200" s="56" t="s">
        <v>387</v>
      </c>
      <c r="F200" s="54">
        <v>45</v>
      </c>
      <c r="G200" s="54" t="s">
        <v>65</v>
      </c>
      <c r="H200" s="54" t="str">
        <f t="shared" si="1"/>
        <v>DONE</v>
      </c>
      <c r="I200" s="54" t="s">
        <v>2624</v>
      </c>
      <c r="J200" s="62" t="s">
        <v>73</v>
      </c>
      <c r="K200" s="62" t="s">
        <v>73</v>
      </c>
      <c r="L200" s="210"/>
      <c r="M200" s="71"/>
      <c r="N200" s="54" t="s">
        <v>3162</v>
      </c>
      <c r="O200" s="54" t="s">
        <v>81</v>
      </c>
      <c r="P200" s="54" t="s">
        <v>87</v>
      </c>
      <c r="Q200" s="54" t="s">
        <v>1219</v>
      </c>
      <c r="R200" s="204">
        <v>200001086921</v>
      </c>
      <c r="S200" s="205">
        <v>46196</v>
      </c>
      <c r="T200" s="66" t="str">
        <f t="shared" si="2"/>
        <v>DONE</v>
      </c>
      <c r="U200" s="205">
        <v>46197</v>
      </c>
      <c r="V200" s="71">
        <v>9200097053</v>
      </c>
      <c r="W200" s="71">
        <v>47558</v>
      </c>
      <c r="X200" s="169">
        <v>46203</v>
      </c>
      <c r="Y200" s="69" t="str">
        <f t="shared" si="3"/>
        <v>DONE</v>
      </c>
      <c r="Z200" s="25">
        <v>51699</v>
      </c>
      <c r="AA200" s="200">
        <v>46203</v>
      </c>
      <c r="AB200" s="25" t="str">
        <f t="shared" si="4"/>
        <v>DONE</v>
      </c>
      <c r="AC200" s="71"/>
      <c r="AD200" s="54" t="s">
        <v>3164</v>
      </c>
      <c r="AE200" s="76">
        <v>46203</v>
      </c>
      <c r="AF200" s="69" t="str">
        <f t="shared" si="5"/>
        <v>DONE</v>
      </c>
      <c r="AG200" s="69">
        <v>46208</v>
      </c>
      <c r="AH200" s="170"/>
      <c r="AI200" s="77" t="e">
        <f t="shared" ca="1" si="31"/>
        <v>#NAME?</v>
      </c>
      <c r="AJ200" s="80" t="str">
        <f t="array" ref="AJ200">IFERROR(INDEX('[1]Master Price'!$E:$E,MATCH(D200,'[1]Master Price'!$B:$B,0)),"0")</f>
        <v>0</v>
      </c>
      <c r="AK200" s="80">
        <f t="shared" si="7"/>
        <v>0</v>
      </c>
      <c r="AL200" s="82" t="str">
        <f t="shared" si="51"/>
        <v>0-day</v>
      </c>
      <c r="AM200" s="82" t="str">
        <f t="shared" si="9"/>
        <v>1-day</v>
      </c>
      <c r="AN200" s="82" t="str">
        <f t="shared" si="53"/>
        <v>0-day</v>
      </c>
      <c r="AO200" s="82" t="str">
        <f t="shared" si="54"/>
        <v>0-day</v>
      </c>
      <c r="AP200" s="82" t="str">
        <f t="shared" si="12"/>
        <v>0-day</v>
      </c>
      <c r="AQ200" s="82" t="str">
        <f t="shared" si="13"/>
        <v>0-day</v>
      </c>
      <c r="AR200" s="5"/>
      <c r="AS200" s="83">
        <f t="shared" si="14"/>
        <v>198</v>
      </c>
      <c r="AT200" s="85" t="str">
        <f t="shared" si="45"/>
        <v>GMIAMMIPT/2026/06/1677</v>
      </c>
      <c r="AU200" s="84" t="e">
        <f t="shared" ca="1" si="46"/>
        <v>#NAME?</v>
      </c>
      <c r="AV200" s="85" t="e">
        <f t="shared" ca="1" si="32"/>
        <v>#NAME?</v>
      </c>
      <c r="AW200" s="86" t="e">
        <f t="shared" ca="1" si="33"/>
        <v>#NAME?</v>
      </c>
      <c r="AX200" s="85" t="e">
        <f t="shared" ca="1" si="34"/>
        <v>#NAME?</v>
      </c>
      <c r="AY200" s="86">
        <f t="shared" si="35"/>
        <v>200001086921</v>
      </c>
      <c r="AZ200" s="171" t="e">
        <f t="shared" ca="1" si="48"/>
        <v>#NAME?</v>
      </c>
      <c r="BA200" s="85" t="e">
        <f t="shared" ca="1" si="49"/>
        <v>#NAME?</v>
      </c>
      <c r="BB200" s="85" t="e">
        <f t="shared" ca="1" si="50"/>
        <v>#NAME?</v>
      </c>
      <c r="BC200" s="90" t="e">
        <f t="shared" ca="1" si="39"/>
        <v>#NAME?</v>
      </c>
      <c r="BD200" s="90" t="e">
        <f t="shared" ca="1" si="40"/>
        <v>#NAME?</v>
      </c>
      <c r="BE200" s="85" t="e">
        <f t="shared" ca="1" si="41"/>
        <v>#NAME?</v>
      </c>
      <c r="BF200" s="22" t="e">
        <f t="shared" ca="1" si="42"/>
        <v>#NAME?</v>
      </c>
      <c r="BG200" s="22" t="e">
        <f t="shared" ca="1" si="43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0"/>
        <v>199</v>
      </c>
      <c r="B201" s="52">
        <v>46191</v>
      </c>
      <c r="C201" s="54" t="s">
        <v>3173</v>
      </c>
      <c r="D201" s="54" t="s">
        <v>163</v>
      </c>
      <c r="E201" s="56" t="s">
        <v>164</v>
      </c>
      <c r="F201" s="54">
        <v>1</v>
      </c>
      <c r="G201" s="54" t="s">
        <v>65</v>
      </c>
      <c r="H201" s="54" t="str">
        <f t="shared" si="1"/>
        <v>DONE</v>
      </c>
      <c r="I201" s="54" t="s">
        <v>2025</v>
      </c>
      <c r="J201" s="62" t="s">
        <v>73</v>
      </c>
      <c r="K201" s="62" t="s">
        <v>73</v>
      </c>
      <c r="L201" s="210"/>
      <c r="M201" s="71"/>
      <c r="N201" s="54" t="s">
        <v>161</v>
      </c>
      <c r="O201" s="54" t="s">
        <v>91</v>
      </c>
      <c r="P201" s="54" t="s">
        <v>87</v>
      </c>
      <c r="Q201" s="54" t="s">
        <v>148</v>
      </c>
      <c r="R201" s="204">
        <v>200001086934</v>
      </c>
      <c r="S201" s="205">
        <v>46196</v>
      </c>
      <c r="T201" s="66" t="str">
        <f t="shared" si="2"/>
        <v>DONE</v>
      </c>
      <c r="U201" s="205">
        <v>46197</v>
      </c>
      <c r="V201" s="71">
        <v>9200096755</v>
      </c>
      <c r="W201" s="71">
        <v>47579</v>
      </c>
      <c r="X201" s="169">
        <v>46203</v>
      </c>
      <c r="Y201" s="69" t="str">
        <f t="shared" si="3"/>
        <v>DONE</v>
      </c>
      <c r="Z201" s="25">
        <v>51715</v>
      </c>
      <c r="AA201" s="200">
        <v>46203</v>
      </c>
      <c r="AB201" s="25" t="str">
        <f t="shared" si="4"/>
        <v>DONE</v>
      </c>
      <c r="AC201" s="71"/>
      <c r="AD201" s="54" t="s">
        <v>3174</v>
      </c>
      <c r="AE201" s="76">
        <v>46203</v>
      </c>
      <c r="AF201" s="69" t="str">
        <f t="shared" si="5"/>
        <v>DONE</v>
      </c>
      <c r="AG201" s="69">
        <v>46209</v>
      </c>
      <c r="AH201" s="170"/>
      <c r="AI201" s="77" t="e">
        <f t="shared" ca="1" si="31"/>
        <v>#NAME?</v>
      </c>
      <c r="AJ201" s="80" t="str">
        <f t="array" ref="AJ201">IFERROR(INDEX('[1]Master Price'!$E:$E,MATCH(D201,'[1]Master Price'!$B:$B,0)),"0")</f>
        <v>0</v>
      </c>
      <c r="AK201" s="80">
        <f t="shared" si="7"/>
        <v>0</v>
      </c>
      <c r="AL201" s="82" t="str">
        <f t="shared" si="51"/>
        <v>0-day</v>
      </c>
      <c r="AM201" s="82" t="str">
        <f t="shared" si="9"/>
        <v>1-day</v>
      </c>
      <c r="AN201" s="82" t="str">
        <f t="shared" si="53"/>
        <v>0-day</v>
      </c>
      <c r="AO201" s="82" t="str">
        <f t="shared" si="54"/>
        <v>0-day</v>
      </c>
      <c r="AP201" s="82" t="str">
        <f t="shared" si="12"/>
        <v>0-day</v>
      </c>
      <c r="AQ201" s="82" t="str">
        <f t="shared" si="13"/>
        <v>0-day</v>
      </c>
      <c r="AR201" s="5"/>
      <c r="AS201" s="83">
        <f t="shared" si="14"/>
        <v>199</v>
      </c>
      <c r="AT201" s="85" t="str">
        <f t="shared" si="45"/>
        <v>GMIAMMIPT/2026/06/1678</v>
      </c>
      <c r="AU201" s="84" t="e">
        <f t="shared" ca="1" si="46"/>
        <v>#NAME?</v>
      </c>
      <c r="AV201" s="85" t="e">
        <f t="shared" ca="1" si="32"/>
        <v>#NAME?</v>
      </c>
      <c r="AW201" s="86" t="e">
        <f t="shared" ca="1" si="33"/>
        <v>#NAME?</v>
      </c>
      <c r="AX201" s="85" t="e">
        <f t="shared" ca="1" si="34"/>
        <v>#NAME?</v>
      </c>
      <c r="AY201" s="86">
        <f t="shared" si="35"/>
        <v>200001086934</v>
      </c>
      <c r="AZ201" s="171" t="e">
        <f t="shared" ca="1" si="48"/>
        <v>#NAME?</v>
      </c>
      <c r="BA201" s="85" t="e">
        <f t="shared" ca="1" si="49"/>
        <v>#NAME?</v>
      </c>
      <c r="BB201" s="85" t="e">
        <f t="shared" ca="1" si="50"/>
        <v>#NAME?</v>
      </c>
      <c r="BC201" s="90" t="e">
        <f t="shared" ca="1" si="39"/>
        <v>#NAME?</v>
      </c>
      <c r="BD201" s="90" t="e">
        <f t="shared" ca="1" si="40"/>
        <v>#NAME?</v>
      </c>
      <c r="BE201" s="85" t="e">
        <f t="shared" ca="1" si="41"/>
        <v>#NAME?</v>
      </c>
      <c r="BF201" s="22" t="e">
        <f t="shared" ca="1" si="42"/>
        <v>#NAME?</v>
      </c>
      <c r="BG201" s="22" t="e">
        <f t="shared" ca="1" si="43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0"/>
        <v>200</v>
      </c>
      <c r="B202" s="52">
        <v>46188</v>
      </c>
      <c r="C202" s="54" t="s">
        <v>3175</v>
      </c>
      <c r="D202" s="54" t="s">
        <v>1249</v>
      </c>
      <c r="E202" s="56" t="s">
        <v>1250</v>
      </c>
      <c r="F202" s="54">
        <v>1</v>
      </c>
      <c r="G202" s="54" t="s">
        <v>65</v>
      </c>
      <c r="H202" s="54" t="str">
        <f t="shared" si="1"/>
        <v>DONE</v>
      </c>
      <c r="I202" s="54" t="s">
        <v>438</v>
      </c>
      <c r="J202" s="58" t="s">
        <v>361</v>
      </c>
      <c r="K202" s="58" t="s">
        <v>362</v>
      </c>
      <c r="L202" s="210"/>
      <c r="M202" s="71"/>
      <c r="N202" s="54" t="s">
        <v>576</v>
      </c>
      <c r="O202" s="54" t="s">
        <v>91</v>
      </c>
      <c r="P202" s="54" t="s">
        <v>87</v>
      </c>
      <c r="Q202" s="54" t="s">
        <v>1394</v>
      </c>
      <c r="R202" s="204">
        <v>200001086931</v>
      </c>
      <c r="S202" s="205">
        <v>46196</v>
      </c>
      <c r="T202" s="66" t="str">
        <f t="shared" si="2"/>
        <v>DONE</v>
      </c>
      <c r="U202" s="205">
        <v>46197</v>
      </c>
      <c r="V202" s="71">
        <v>9200096754</v>
      </c>
      <c r="W202" s="71">
        <v>47576</v>
      </c>
      <c r="X202" s="169">
        <v>46203</v>
      </c>
      <c r="Y202" s="69" t="str">
        <f t="shared" si="3"/>
        <v>DONE</v>
      </c>
      <c r="Z202" s="25">
        <v>51721</v>
      </c>
      <c r="AA202" s="200">
        <v>46203</v>
      </c>
      <c r="AB202" s="25" t="str">
        <f t="shared" si="4"/>
        <v>DONE</v>
      </c>
      <c r="AC202" s="71"/>
      <c r="AD202" s="54" t="s">
        <v>3176</v>
      </c>
      <c r="AE202" s="76">
        <v>46203</v>
      </c>
      <c r="AF202" s="69" t="str">
        <f t="shared" si="5"/>
        <v>DONE</v>
      </c>
      <c r="AG202" s="69">
        <v>46209</v>
      </c>
      <c r="AH202" s="170"/>
      <c r="AI202" s="77" t="e">
        <f t="shared" ca="1" si="31"/>
        <v>#NAME?</v>
      </c>
      <c r="AJ202" s="80" t="str">
        <f t="array" ref="AJ202">IFERROR(INDEX('[1]Master Price'!$E:$E,MATCH(D202,'[1]Master Price'!$B:$B,0)),"0")</f>
        <v>0</v>
      </c>
      <c r="AK202" s="80">
        <f t="shared" si="7"/>
        <v>0</v>
      </c>
      <c r="AL202" s="82" t="str">
        <f t="shared" si="51"/>
        <v>0-day</v>
      </c>
      <c r="AM202" s="82" t="str">
        <f t="shared" si="9"/>
        <v>1-day</v>
      </c>
      <c r="AN202" s="82" t="str">
        <f t="shared" si="53"/>
        <v>0-day</v>
      </c>
      <c r="AO202" s="82" t="str">
        <f t="shared" si="54"/>
        <v>0-day</v>
      </c>
      <c r="AP202" s="82" t="str">
        <f t="shared" si="12"/>
        <v>0-day</v>
      </c>
      <c r="AQ202" s="82" t="str">
        <f t="shared" si="13"/>
        <v>0-day</v>
      </c>
      <c r="AR202" s="5"/>
      <c r="AS202" s="83">
        <f t="shared" si="14"/>
        <v>200</v>
      </c>
      <c r="AT202" s="85" t="str">
        <f t="shared" si="45"/>
        <v>GMIAMMIPT/2026/06/1679</v>
      </c>
      <c r="AU202" s="84" t="e">
        <f t="shared" ca="1" si="46"/>
        <v>#NAME?</v>
      </c>
      <c r="AV202" s="85" t="e">
        <f t="shared" ca="1" si="32"/>
        <v>#NAME?</v>
      </c>
      <c r="AW202" s="86" t="e">
        <f t="shared" ca="1" si="33"/>
        <v>#NAME?</v>
      </c>
      <c r="AX202" s="85" t="e">
        <f t="shared" ca="1" si="34"/>
        <v>#NAME?</v>
      </c>
      <c r="AY202" s="86">
        <f t="shared" si="35"/>
        <v>200001086931</v>
      </c>
      <c r="AZ202" s="171" t="e">
        <f t="shared" ca="1" si="48"/>
        <v>#NAME?</v>
      </c>
      <c r="BA202" s="85" t="e">
        <f t="shared" ca="1" si="49"/>
        <v>#NAME?</v>
      </c>
      <c r="BB202" s="85" t="e">
        <f t="shared" ca="1" si="50"/>
        <v>#NAME?</v>
      </c>
      <c r="BC202" s="90" t="e">
        <f t="shared" ca="1" si="39"/>
        <v>#NAME?</v>
      </c>
      <c r="BD202" s="90" t="e">
        <f t="shared" ca="1" si="40"/>
        <v>#NAME?</v>
      </c>
      <c r="BE202" s="85" t="e">
        <f t="shared" ca="1" si="41"/>
        <v>#NAME?</v>
      </c>
      <c r="BF202" s="22" t="e">
        <f t="shared" ca="1" si="42"/>
        <v>#NAME?</v>
      </c>
      <c r="BG202" s="22" t="e">
        <f t="shared" ca="1" si="43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0"/>
        <v>201</v>
      </c>
      <c r="B203" s="52">
        <v>46190</v>
      </c>
      <c r="C203" s="54" t="s">
        <v>3179</v>
      </c>
      <c r="D203" s="54" t="s">
        <v>68</v>
      </c>
      <c r="E203" s="56" t="s">
        <v>70</v>
      </c>
      <c r="F203" s="54">
        <v>1</v>
      </c>
      <c r="G203" s="54" t="s">
        <v>65</v>
      </c>
      <c r="H203" s="54" t="str">
        <f t="shared" si="1"/>
        <v>DONE</v>
      </c>
      <c r="I203" s="54" t="s">
        <v>478</v>
      </c>
      <c r="J203" s="58" t="s">
        <v>467</v>
      </c>
      <c r="K203" s="58" t="s">
        <v>106</v>
      </c>
      <c r="L203" s="210"/>
      <c r="M203" s="71"/>
      <c r="N203" s="54" t="s">
        <v>1613</v>
      </c>
      <c r="O203" s="54" t="s">
        <v>81</v>
      </c>
      <c r="P203" s="54" t="s">
        <v>87</v>
      </c>
      <c r="Q203" s="54" t="s">
        <v>529</v>
      </c>
      <c r="R203" s="204">
        <v>200001086932</v>
      </c>
      <c r="S203" s="205">
        <v>46196</v>
      </c>
      <c r="T203" s="66" t="str">
        <f t="shared" si="2"/>
        <v>DONE</v>
      </c>
      <c r="U203" s="205">
        <v>46197</v>
      </c>
      <c r="V203" s="71">
        <v>9200096741</v>
      </c>
      <c r="W203" s="71">
        <v>47571</v>
      </c>
      <c r="X203" s="169">
        <v>46203</v>
      </c>
      <c r="Y203" s="69" t="str">
        <f t="shared" si="3"/>
        <v>DONE</v>
      </c>
      <c r="Z203" s="25">
        <v>51712</v>
      </c>
      <c r="AA203" s="200">
        <v>46203</v>
      </c>
      <c r="AB203" s="25" t="str">
        <f t="shared" si="4"/>
        <v>DONE</v>
      </c>
      <c r="AC203" s="71"/>
      <c r="AD203" s="54" t="s">
        <v>3183</v>
      </c>
      <c r="AE203" s="76">
        <v>46203</v>
      </c>
      <c r="AF203" s="69" t="str">
        <f t="shared" si="5"/>
        <v>DONE</v>
      </c>
      <c r="AG203" s="69">
        <v>46209</v>
      </c>
      <c r="AH203" s="170"/>
      <c r="AI203" s="77" t="e">
        <f t="shared" ca="1" si="31"/>
        <v>#NAME?</v>
      </c>
      <c r="AJ203" s="80" t="str">
        <f t="array" ref="AJ203">IFERROR(INDEX('[1]Master Price'!$E:$E,MATCH(D203,'[1]Master Price'!$B:$B,0)),"0")</f>
        <v>0</v>
      </c>
      <c r="AK203" s="80">
        <f t="shared" si="7"/>
        <v>0</v>
      </c>
      <c r="AL203" s="82" t="str">
        <f t="shared" si="51"/>
        <v>0-day</v>
      </c>
      <c r="AM203" s="82" t="str">
        <f t="shared" si="9"/>
        <v>1-day</v>
      </c>
      <c r="AN203" s="82" t="str">
        <f t="shared" si="53"/>
        <v>0-day</v>
      </c>
      <c r="AO203" s="82" t="str">
        <f t="shared" si="54"/>
        <v>0-day</v>
      </c>
      <c r="AP203" s="82" t="str">
        <f t="shared" si="12"/>
        <v>0-day</v>
      </c>
      <c r="AQ203" s="82" t="str">
        <f t="shared" si="13"/>
        <v>0-day</v>
      </c>
      <c r="AR203" s="5"/>
      <c r="AS203" s="83">
        <f t="shared" si="14"/>
        <v>201</v>
      </c>
      <c r="AT203" s="85" t="str">
        <f t="shared" si="45"/>
        <v>GMIAMMIPT/2026/06/1680</v>
      </c>
      <c r="AU203" s="84" t="e">
        <f t="shared" ca="1" si="46"/>
        <v>#NAME?</v>
      </c>
      <c r="AV203" s="85" t="e">
        <f t="shared" ca="1" si="32"/>
        <v>#NAME?</v>
      </c>
      <c r="AW203" s="86" t="e">
        <f t="shared" ca="1" si="33"/>
        <v>#NAME?</v>
      </c>
      <c r="AX203" s="85" t="e">
        <f t="shared" ca="1" si="34"/>
        <v>#NAME?</v>
      </c>
      <c r="AY203" s="86">
        <f t="shared" si="35"/>
        <v>200001086932</v>
      </c>
      <c r="AZ203" s="171" t="e">
        <f t="shared" ca="1" si="48"/>
        <v>#NAME?</v>
      </c>
      <c r="BA203" s="85" t="e">
        <f t="shared" ca="1" si="49"/>
        <v>#NAME?</v>
      </c>
      <c r="BB203" s="85" t="e">
        <f t="shared" ca="1" si="50"/>
        <v>#NAME?</v>
      </c>
      <c r="BC203" s="90" t="e">
        <f t="shared" ca="1" si="39"/>
        <v>#NAME?</v>
      </c>
      <c r="BD203" s="90" t="e">
        <f t="shared" ca="1" si="40"/>
        <v>#NAME?</v>
      </c>
      <c r="BE203" s="85" t="e">
        <f t="shared" ca="1" si="41"/>
        <v>#NAME?</v>
      </c>
      <c r="BF203" s="22" t="e">
        <f t="shared" ca="1" si="42"/>
        <v>#NAME?</v>
      </c>
      <c r="BG203" s="22" t="e">
        <f t="shared" ca="1" si="43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0"/>
        <v>202</v>
      </c>
      <c r="B204" s="52">
        <v>46190</v>
      </c>
      <c r="C204" s="54" t="s">
        <v>3187</v>
      </c>
      <c r="D204" s="54" t="s">
        <v>136</v>
      </c>
      <c r="E204" s="56" t="s">
        <v>137</v>
      </c>
      <c r="F204" s="54">
        <v>1</v>
      </c>
      <c r="G204" s="54" t="s">
        <v>65</v>
      </c>
      <c r="H204" s="54" t="str">
        <f t="shared" si="1"/>
        <v>DONE</v>
      </c>
      <c r="I204" s="54" t="s">
        <v>1089</v>
      </c>
      <c r="J204" s="58" t="s">
        <v>112</v>
      </c>
      <c r="K204" s="58" t="s">
        <v>106</v>
      </c>
      <c r="L204" s="210"/>
      <c r="M204" s="71"/>
      <c r="N204" s="54" t="s">
        <v>3188</v>
      </c>
      <c r="O204" s="54" t="s">
        <v>81</v>
      </c>
      <c r="P204" s="54" t="s">
        <v>87</v>
      </c>
      <c r="Q204" s="54" t="s">
        <v>2332</v>
      </c>
      <c r="R204" s="204">
        <v>200001086916</v>
      </c>
      <c r="S204" s="205">
        <v>46196</v>
      </c>
      <c r="T204" s="66" t="str">
        <f t="shared" si="2"/>
        <v>DONE</v>
      </c>
      <c r="U204" s="205">
        <v>46197</v>
      </c>
      <c r="V204" s="71">
        <v>9200096737</v>
      </c>
      <c r="W204" s="71">
        <v>47611</v>
      </c>
      <c r="X204" s="169">
        <v>46203</v>
      </c>
      <c r="Y204" s="69" t="str">
        <f t="shared" si="3"/>
        <v>DONE</v>
      </c>
      <c r="Z204" s="25">
        <v>51731</v>
      </c>
      <c r="AA204" s="200">
        <v>46203</v>
      </c>
      <c r="AB204" s="25" t="str">
        <f t="shared" si="4"/>
        <v>DONE</v>
      </c>
      <c r="AC204" s="71"/>
      <c r="AD204" s="54" t="s">
        <v>3189</v>
      </c>
      <c r="AE204" s="76">
        <v>46203</v>
      </c>
      <c r="AF204" s="69" t="str">
        <f t="shared" si="5"/>
        <v>DONE</v>
      </c>
      <c r="AG204" s="69">
        <v>46209</v>
      </c>
      <c r="AH204" s="170"/>
      <c r="AI204" s="77" t="e">
        <f t="shared" ca="1" si="31"/>
        <v>#NAME?</v>
      </c>
      <c r="AJ204" s="80" t="str">
        <f t="array" ref="AJ204">IFERROR(INDEX('[1]Master Price'!$E:$E,MATCH(D204,'[1]Master Price'!$B:$B,0)),"0")</f>
        <v>0</v>
      </c>
      <c r="AK204" s="80">
        <f t="shared" si="7"/>
        <v>0</v>
      </c>
      <c r="AL204" s="82" t="str">
        <f t="shared" si="51"/>
        <v>0-day</v>
      </c>
      <c r="AM204" s="82" t="str">
        <f t="shared" si="9"/>
        <v>1-day</v>
      </c>
      <c r="AN204" s="82" t="str">
        <f t="shared" si="53"/>
        <v>0-day</v>
      </c>
      <c r="AO204" s="82" t="str">
        <f t="shared" si="54"/>
        <v>0-day</v>
      </c>
      <c r="AP204" s="82" t="str">
        <f t="shared" si="12"/>
        <v>0-day</v>
      </c>
      <c r="AQ204" s="82" t="str">
        <f t="shared" si="13"/>
        <v>0-day</v>
      </c>
      <c r="AR204" s="5"/>
      <c r="AS204" s="83">
        <f t="shared" si="14"/>
        <v>202</v>
      </c>
      <c r="AT204" s="85" t="str">
        <f t="shared" si="45"/>
        <v>GMIAMMIPT/2026/06/1681</v>
      </c>
      <c r="AU204" s="84" t="e">
        <f t="shared" ca="1" si="46"/>
        <v>#NAME?</v>
      </c>
      <c r="AV204" s="85" t="e">
        <f t="shared" ca="1" si="32"/>
        <v>#NAME?</v>
      </c>
      <c r="AW204" s="86" t="e">
        <f t="shared" ca="1" si="33"/>
        <v>#NAME?</v>
      </c>
      <c r="AX204" s="85" t="e">
        <f t="shared" ca="1" si="34"/>
        <v>#NAME?</v>
      </c>
      <c r="AY204" s="86">
        <f t="shared" si="35"/>
        <v>200001086916</v>
      </c>
      <c r="AZ204" s="171" t="e">
        <f t="shared" ca="1" si="48"/>
        <v>#NAME?</v>
      </c>
      <c r="BA204" s="85" t="e">
        <f t="shared" ca="1" si="49"/>
        <v>#NAME?</v>
      </c>
      <c r="BB204" s="85" t="e">
        <f t="shared" ca="1" si="50"/>
        <v>#NAME?</v>
      </c>
      <c r="BC204" s="90" t="e">
        <f t="shared" ca="1" si="39"/>
        <v>#NAME?</v>
      </c>
      <c r="BD204" s="90" t="e">
        <f t="shared" ca="1" si="40"/>
        <v>#NAME?</v>
      </c>
      <c r="BE204" s="85" t="e">
        <f t="shared" ca="1" si="41"/>
        <v>#NAME?</v>
      </c>
      <c r="BF204" s="22" t="e">
        <f t="shared" ca="1" si="42"/>
        <v>#NAME?</v>
      </c>
      <c r="BG204" s="22" t="e">
        <f t="shared" ca="1" si="43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0"/>
        <v>203</v>
      </c>
      <c r="B205" s="52">
        <v>46192</v>
      </c>
      <c r="C205" s="54" t="s">
        <v>3190</v>
      </c>
      <c r="D205" s="54" t="s">
        <v>203</v>
      </c>
      <c r="E205" s="56" t="s">
        <v>205</v>
      </c>
      <c r="F205" s="54">
        <v>1</v>
      </c>
      <c r="G205" s="54" t="s">
        <v>65</v>
      </c>
      <c r="H205" s="54" t="str">
        <f t="shared" si="1"/>
        <v>DONE</v>
      </c>
      <c r="I205" s="54" t="s">
        <v>1089</v>
      </c>
      <c r="J205" s="58" t="s">
        <v>112</v>
      </c>
      <c r="K205" s="58" t="s">
        <v>106</v>
      </c>
      <c r="L205" s="210"/>
      <c r="M205" s="71"/>
      <c r="N205" s="54" t="s">
        <v>3191</v>
      </c>
      <c r="O205" s="54" t="s">
        <v>81</v>
      </c>
      <c r="P205" s="54" t="s">
        <v>87</v>
      </c>
      <c r="Q205" s="54" t="s">
        <v>2332</v>
      </c>
      <c r="R205" s="204">
        <v>200001086688</v>
      </c>
      <c r="S205" s="205">
        <v>46196</v>
      </c>
      <c r="T205" s="66" t="str">
        <f t="shared" si="2"/>
        <v>DONE</v>
      </c>
      <c r="U205" s="205">
        <v>46197</v>
      </c>
      <c r="V205" s="71">
        <v>9200096738</v>
      </c>
      <c r="W205" s="169"/>
      <c r="X205" s="169"/>
      <c r="Y205" s="69" t="str">
        <f t="shared" si="3"/>
        <v>DONE</v>
      </c>
      <c r="Z205" s="25">
        <v>51707</v>
      </c>
      <c r="AA205" s="200">
        <v>46203</v>
      </c>
      <c r="AB205" s="25" t="str">
        <f t="shared" si="4"/>
        <v>DONE</v>
      </c>
      <c r="AC205" s="71"/>
      <c r="AD205" s="54" t="s">
        <v>3193</v>
      </c>
      <c r="AE205" s="76">
        <v>46203</v>
      </c>
      <c r="AF205" s="69" t="str">
        <f t="shared" si="5"/>
        <v>DONE</v>
      </c>
      <c r="AG205" s="69">
        <v>46208</v>
      </c>
      <c r="AH205" s="170"/>
      <c r="AI205" s="77" t="e">
        <f t="shared" ca="1" si="31"/>
        <v>#NAME?</v>
      </c>
      <c r="AJ205" s="80" t="str">
        <f t="array" ref="AJ205">IFERROR(INDEX('[1]Master Price'!$E:$E,MATCH(D205,'[1]Master Price'!$B:$B,0)),"0")</f>
        <v>0</v>
      </c>
      <c r="AK205" s="80">
        <f t="shared" si="7"/>
        <v>0</v>
      </c>
      <c r="AL205" s="82" t="str">
        <f t="shared" ref="AL205:AL215" si="55">IFERROR(DATEDIF(B205,T206,"d"),"0")&amp;"-day"</f>
        <v>0-day</v>
      </c>
      <c r="AM205" s="82" t="str">
        <f t="shared" si="9"/>
        <v>1-day</v>
      </c>
      <c r="AN205" s="82" t="str">
        <f t="shared" ref="AN205:AN215" si="56">IFERROR(DATEDIF(T206,X205,"d"),"0")&amp;"-day"</f>
        <v>0-day</v>
      </c>
      <c r="AO205" s="82" t="str">
        <f t="shared" si="54"/>
        <v>46203-day</v>
      </c>
      <c r="AP205" s="82" t="str">
        <f t="shared" si="12"/>
        <v>0-day</v>
      </c>
      <c r="AQ205" s="82" t="str">
        <f t="shared" si="13"/>
        <v>0-day</v>
      </c>
      <c r="AR205" s="5"/>
      <c r="AS205" s="83">
        <f t="shared" si="14"/>
        <v>203</v>
      </c>
      <c r="AT205" s="85" t="str">
        <f t="shared" si="45"/>
        <v>GMIAMMIPT/2026/06/1682</v>
      </c>
      <c r="AU205" s="84" t="e">
        <f t="shared" ca="1" si="46"/>
        <v>#NAME?</v>
      </c>
      <c r="AV205" s="85" t="e">
        <f t="shared" ca="1" si="32"/>
        <v>#NAME?</v>
      </c>
      <c r="AW205" s="86" t="e">
        <f t="shared" ca="1" si="33"/>
        <v>#NAME?</v>
      </c>
      <c r="AX205" s="85" t="e">
        <f t="shared" ca="1" si="34"/>
        <v>#NAME?</v>
      </c>
      <c r="AY205" s="86">
        <f t="shared" si="35"/>
        <v>200001086688</v>
      </c>
      <c r="AZ205" s="171" t="e">
        <f t="shared" ca="1" si="48"/>
        <v>#NAME?</v>
      </c>
      <c r="BA205" s="85" t="e">
        <f t="shared" ca="1" si="49"/>
        <v>#NAME?</v>
      </c>
      <c r="BB205" s="85" t="e">
        <f t="shared" ca="1" si="50"/>
        <v>#NAME?</v>
      </c>
      <c r="BC205" s="90" t="e">
        <f t="shared" ca="1" si="39"/>
        <v>#NAME?</v>
      </c>
      <c r="BD205" s="90" t="e">
        <f t="shared" ca="1" si="40"/>
        <v>#NAME?</v>
      </c>
      <c r="BE205" s="85" t="e">
        <f t="shared" ca="1" si="41"/>
        <v>#NAME?</v>
      </c>
      <c r="BF205" s="22" t="e">
        <f t="shared" ca="1" si="42"/>
        <v>#NAME?</v>
      </c>
      <c r="BG205" s="22" t="e">
        <f t="shared" ca="1" si="43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0"/>
        <v>204</v>
      </c>
      <c r="B206" s="52">
        <v>46192</v>
      </c>
      <c r="C206" s="54" t="s">
        <v>3190</v>
      </c>
      <c r="D206" s="54" t="s">
        <v>1682</v>
      </c>
      <c r="E206" s="56" t="s">
        <v>1683</v>
      </c>
      <c r="F206" s="54">
        <v>1</v>
      </c>
      <c r="G206" s="54" t="s">
        <v>65</v>
      </c>
      <c r="H206" s="54" t="str">
        <f t="shared" si="1"/>
        <v>DONE</v>
      </c>
      <c r="I206" s="54" t="s">
        <v>1089</v>
      </c>
      <c r="J206" s="58" t="s">
        <v>112</v>
      </c>
      <c r="K206" s="58" t="s">
        <v>106</v>
      </c>
      <c r="L206" s="210"/>
      <c r="M206" s="71"/>
      <c r="N206" s="54" t="s">
        <v>3191</v>
      </c>
      <c r="O206" s="54" t="s">
        <v>81</v>
      </c>
      <c r="P206" s="54" t="s">
        <v>87</v>
      </c>
      <c r="Q206" s="54" t="s">
        <v>2332</v>
      </c>
      <c r="R206" s="204">
        <v>200001086688</v>
      </c>
      <c r="S206" s="205">
        <v>46196</v>
      </c>
      <c r="T206" s="66" t="str">
        <f t="shared" si="2"/>
        <v>DONE</v>
      </c>
      <c r="U206" s="205">
        <v>46197</v>
      </c>
      <c r="V206" s="71">
        <v>9200096738</v>
      </c>
      <c r="W206" s="169"/>
      <c r="X206" s="169"/>
      <c r="Y206" s="69" t="str">
        <f t="shared" si="3"/>
        <v>DONE</v>
      </c>
      <c r="Z206" s="25">
        <v>51707</v>
      </c>
      <c r="AA206" s="200">
        <v>46203</v>
      </c>
      <c r="AB206" s="25" t="str">
        <f t="shared" si="4"/>
        <v>DONE</v>
      </c>
      <c r="AC206" s="71"/>
      <c r="AD206" s="54" t="s">
        <v>3193</v>
      </c>
      <c r="AE206" s="76">
        <v>46203</v>
      </c>
      <c r="AF206" s="69" t="str">
        <f t="shared" si="5"/>
        <v>DONE</v>
      </c>
      <c r="AG206" s="69">
        <v>46208</v>
      </c>
      <c r="AH206" s="170"/>
      <c r="AI206" s="77" t="e">
        <f t="shared" ca="1" si="31"/>
        <v>#NAME?</v>
      </c>
      <c r="AJ206" s="80" t="str">
        <f t="array" ref="AJ206">IFERROR(INDEX('[1]Master Price'!$E:$E,MATCH(D206,'[1]Master Price'!$B:$B,0)),"0")</f>
        <v>0</v>
      </c>
      <c r="AK206" s="80">
        <f t="shared" si="7"/>
        <v>0</v>
      </c>
      <c r="AL206" s="82" t="str">
        <f t="shared" si="55"/>
        <v>0-day</v>
      </c>
      <c r="AM206" s="82" t="str">
        <f t="shared" si="9"/>
        <v>1-day</v>
      </c>
      <c r="AN206" s="82" t="str">
        <f t="shared" si="56"/>
        <v>0-day</v>
      </c>
      <c r="AO206" s="82" t="str">
        <f t="shared" si="54"/>
        <v>46203-day</v>
      </c>
      <c r="AP206" s="82" t="str">
        <f t="shared" si="12"/>
        <v>0-day</v>
      </c>
      <c r="AQ206" s="82" t="str">
        <f t="shared" si="13"/>
        <v>0-day</v>
      </c>
      <c r="AR206" s="5"/>
      <c r="AS206" s="83">
        <f t="shared" si="14"/>
        <v>204</v>
      </c>
      <c r="AT206" s="85" t="str">
        <f t="shared" si="45"/>
        <v>GMIAMMIPT/2026/06/1682</v>
      </c>
      <c r="AU206" s="84" t="e">
        <f t="shared" ca="1" si="46"/>
        <v>#NAME?</v>
      </c>
      <c r="AV206" s="85" t="e">
        <f t="shared" ca="1" si="32"/>
        <v>#NAME?</v>
      </c>
      <c r="AW206" s="86" t="e">
        <f t="shared" ca="1" si="33"/>
        <v>#NAME?</v>
      </c>
      <c r="AX206" s="85" t="e">
        <f t="shared" ca="1" si="34"/>
        <v>#NAME?</v>
      </c>
      <c r="AY206" s="86">
        <f t="shared" si="35"/>
        <v>200001086688</v>
      </c>
      <c r="AZ206" s="171" t="e">
        <f t="shared" ca="1" si="48"/>
        <v>#NAME?</v>
      </c>
      <c r="BA206" s="85" t="e">
        <f t="shared" ca="1" si="49"/>
        <v>#NAME?</v>
      </c>
      <c r="BB206" s="85" t="e">
        <f t="shared" ca="1" si="50"/>
        <v>#NAME?</v>
      </c>
      <c r="BC206" s="90" t="e">
        <f t="shared" ca="1" si="39"/>
        <v>#NAME?</v>
      </c>
      <c r="BD206" s="90" t="e">
        <f t="shared" ca="1" si="40"/>
        <v>#NAME?</v>
      </c>
      <c r="BE206" s="85" t="e">
        <f t="shared" ca="1" si="41"/>
        <v>#NAME?</v>
      </c>
      <c r="BF206" s="22" t="e">
        <f t="shared" ca="1" si="42"/>
        <v>#NAME?</v>
      </c>
      <c r="BG206" s="22" t="e">
        <f t="shared" ca="1" si="43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0"/>
        <v>205</v>
      </c>
      <c r="B207" s="52">
        <v>46193</v>
      </c>
      <c r="C207" s="54" t="s">
        <v>3199</v>
      </c>
      <c r="D207" s="54" t="s">
        <v>808</v>
      </c>
      <c r="E207" s="56" t="s">
        <v>809</v>
      </c>
      <c r="F207" s="54">
        <v>3</v>
      </c>
      <c r="G207" s="54" t="s">
        <v>65</v>
      </c>
      <c r="H207" s="54" t="str">
        <f t="shared" si="1"/>
        <v>DONE</v>
      </c>
      <c r="I207" s="54" t="s">
        <v>3200</v>
      </c>
      <c r="J207" s="62" t="s">
        <v>73</v>
      </c>
      <c r="K207" s="62" t="s">
        <v>73</v>
      </c>
      <c r="L207" s="210"/>
      <c r="M207" s="71"/>
      <c r="N207" s="54" t="s">
        <v>2517</v>
      </c>
      <c r="O207" s="54" t="s">
        <v>81</v>
      </c>
      <c r="P207" s="54" t="s">
        <v>87</v>
      </c>
      <c r="Q207" s="54" t="s">
        <v>89</v>
      </c>
      <c r="R207" s="204">
        <v>200001085497</v>
      </c>
      <c r="S207" s="205">
        <v>46196</v>
      </c>
      <c r="T207" s="66" t="str">
        <f t="shared" si="2"/>
        <v>DONE</v>
      </c>
      <c r="U207" s="205">
        <v>46197</v>
      </c>
      <c r="V207" s="71">
        <v>9200097047</v>
      </c>
      <c r="W207" s="71">
        <v>47646</v>
      </c>
      <c r="X207" s="169">
        <v>46203</v>
      </c>
      <c r="Y207" s="69" t="str">
        <f t="shared" si="3"/>
        <v>DONE</v>
      </c>
      <c r="Z207" s="25">
        <v>51773</v>
      </c>
      <c r="AA207" s="200">
        <v>46203</v>
      </c>
      <c r="AB207" s="25" t="str">
        <f t="shared" si="4"/>
        <v>DONE</v>
      </c>
      <c r="AC207" s="71"/>
      <c r="AD207" s="54" t="s">
        <v>3202</v>
      </c>
      <c r="AE207" s="76">
        <v>46203</v>
      </c>
      <c r="AF207" s="69" t="str">
        <f t="shared" si="5"/>
        <v>DONE</v>
      </c>
      <c r="AG207" s="69">
        <v>46209</v>
      </c>
      <c r="AH207" s="170"/>
      <c r="AI207" s="77" t="e">
        <f t="shared" ca="1" si="31"/>
        <v>#NAME?</v>
      </c>
      <c r="AJ207" s="80" t="str">
        <f t="array" ref="AJ207">IFERROR(INDEX('[1]Master Price'!$E:$E,MATCH(D207,'[1]Master Price'!$B:$B,0)),"0")</f>
        <v>0</v>
      </c>
      <c r="AK207" s="80">
        <f t="shared" si="7"/>
        <v>0</v>
      </c>
      <c r="AL207" s="82" t="str">
        <f t="shared" si="55"/>
        <v>0-day</v>
      </c>
      <c r="AM207" s="82" t="str">
        <f t="shared" si="9"/>
        <v>1-day</v>
      </c>
      <c r="AN207" s="82" t="str">
        <f t="shared" si="56"/>
        <v>0-day</v>
      </c>
      <c r="AO207" s="82" t="str">
        <f t="shared" si="54"/>
        <v>0-day</v>
      </c>
      <c r="AP207" s="82" t="str">
        <f t="shared" si="12"/>
        <v>0-day</v>
      </c>
      <c r="AQ207" s="82" t="str">
        <f t="shared" si="13"/>
        <v>0-day</v>
      </c>
      <c r="AR207" s="5"/>
      <c r="AS207" s="83">
        <f t="shared" si="14"/>
        <v>205</v>
      </c>
      <c r="AT207" s="85" t="str">
        <f t="shared" si="45"/>
        <v>GMIAMMIPT/2026/06/1683</v>
      </c>
      <c r="AU207" s="84" t="e">
        <f t="shared" ca="1" si="46"/>
        <v>#NAME?</v>
      </c>
      <c r="AV207" s="85" t="e">
        <f t="shared" ca="1" si="32"/>
        <v>#NAME?</v>
      </c>
      <c r="AW207" s="86" t="e">
        <f t="shared" ca="1" si="33"/>
        <v>#NAME?</v>
      </c>
      <c r="AX207" s="85" t="e">
        <f t="shared" ca="1" si="34"/>
        <v>#NAME?</v>
      </c>
      <c r="AY207" s="86">
        <f t="shared" si="35"/>
        <v>200001085497</v>
      </c>
      <c r="AZ207" s="171" t="e">
        <f t="shared" ca="1" si="48"/>
        <v>#NAME?</v>
      </c>
      <c r="BA207" s="85" t="e">
        <f t="shared" ca="1" si="49"/>
        <v>#NAME?</v>
      </c>
      <c r="BB207" s="85" t="e">
        <f t="shared" ca="1" si="50"/>
        <v>#NAME?</v>
      </c>
      <c r="BC207" s="90" t="e">
        <f t="shared" ca="1" si="39"/>
        <v>#NAME?</v>
      </c>
      <c r="BD207" s="90" t="e">
        <f t="shared" ca="1" si="40"/>
        <v>#NAME?</v>
      </c>
      <c r="BE207" s="85" t="e">
        <f t="shared" ca="1" si="41"/>
        <v>#NAME?</v>
      </c>
      <c r="BF207" s="22" t="e">
        <f t="shared" ca="1" si="42"/>
        <v>#NAME?</v>
      </c>
      <c r="BG207" s="22" t="e">
        <f t="shared" ca="1" si="43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0"/>
        <v>206</v>
      </c>
      <c r="B208" s="52">
        <v>46193</v>
      </c>
      <c r="C208" s="54" t="s">
        <v>3206</v>
      </c>
      <c r="D208" s="54" t="s">
        <v>68</v>
      </c>
      <c r="E208" s="56" t="s">
        <v>70</v>
      </c>
      <c r="F208" s="54">
        <v>3</v>
      </c>
      <c r="G208" s="54" t="s">
        <v>65</v>
      </c>
      <c r="H208" s="54" t="str">
        <f t="shared" si="1"/>
        <v>DONE</v>
      </c>
      <c r="I208" s="54" t="s">
        <v>3207</v>
      </c>
      <c r="J208" s="62" t="s">
        <v>73</v>
      </c>
      <c r="K208" s="62" t="s">
        <v>73</v>
      </c>
      <c r="L208" s="210"/>
      <c r="M208" s="71"/>
      <c r="N208" s="54" t="s">
        <v>3208</v>
      </c>
      <c r="O208" s="54" t="s">
        <v>85</v>
      </c>
      <c r="P208" s="54" t="s">
        <v>87</v>
      </c>
      <c r="Q208" s="54" t="s">
        <v>338</v>
      </c>
      <c r="R208" s="204">
        <v>200001087595</v>
      </c>
      <c r="S208" s="205">
        <v>46200</v>
      </c>
      <c r="T208" s="66" t="str">
        <f t="shared" si="2"/>
        <v>DONE</v>
      </c>
      <c r="U208" s="205">
        <v>46201</v>
      </c>
      <c r="V208" s="71">
        <v>9200097588</v>
      </c>
      <c r="W208" s="71">
        <v>47652</v>
      </c>
      <c r="X208" s="169">
        <v>46203</v>
      </c>
      <c r="Y208" s="69" t="str">
        <f t="shared" si="3"/>
        <v>DONE</v>
      </c>
      <c r="Z208" s="25">
        <v>51778</v>
      </c>
      <c r="AA208" s="202">
        <v>46203</v>
      </c>
      <c r="AB208" s="25" t="str">
        <f t="shared" si="4"/>
        <v>DONE</v>
      </c>
      <c r="AC208" s="71"/>
      <c r="AD208" s="54" t="s">
        <v>3209</v>
      </c>
      <c r="AE208" s="76">
        <v>46203</v>
      </c>
      <c r="AF208" s="69" t="str">
        <f t="shared" si="5"/>
        <v>DONE</v>
      </c>
      <c r="AG208" s="69">
        <v>46209</v>
      </c>
      <c r="AH208" s="170"/>
      <c r="AI208" s="77" t="e">
        <f t="shared" ca="1" si="31"/>
        <v>#NAME?</v>
      </c>
      <c r="AJ208" s="80" t="str">
        <f t="array" ref="AJ208">IFERROR(INDEX('[1]Master Price'!$E:$E,MATCH(D208,'[1]Master Price'!$B:$B,0)),"0")</f>
        <v>0</v>
      </c>
      <c r="AK208" s="80">
        <f t="shared" si="7"/>
        <v>0</v>
      </c>
      <c r="AL208" s="82" t="str">
        <f t="shared" si="55"/>
        <v>0-day</v>
      </c>
      <c r="AM208" s="82" t="str">
        <f t="shared" si="9"/>
        <v>1-day</v>
      </c>
      <c r="AN208" s="82" t="str">
        <f t="shared" si="56"/>
        <v>0-day</v>
      </c>
      <c r="AO208" s="82" t="str">
        <f t="shared" si="54"/>
        <v>0-day</v>
      </c>
      <c r="AP208" s="82" t="str">
        <f t="shared" si="12"/>
        <v>0-day</v>
      </c>
      <c r="AQ208" s="82" t="str">
        <f t="shared" si="13"/>
        <v>0-day</v>
      </c>
      <c r="AR208" s="5"/>
      <c r="AS208" s="83">
        <f t="shared" si="14"/>
        <v>206</v>
      </c>
      <c r="AT208" s="85" t="str">
        <f t="shared" si="45"/>
        <v>GMIAMMIPT/2026/06/1684</v>
      </c>
      <c r="AU208" s="84" t="e">
        <f t="shared" ca="1" si="46"/>
        <v>#NAME?</v>
      </c>
      <c r="AV208" s="85" t="e">
        <f t="shared" ca="1" si="32"/>
        <v>#NAME?</v>
      </c>
      <c r="AW208" s="86" t="e">
        <f t="shared" ca="1" si="33"/>
        <v>#NAME?</v>
      </c>
      <c r="AX208" s="85" t="e">
        <f t="shared" ca="1" si="34"/>
        <v>#NAME?</v>
      </c>
      <c r="AY208" s="86">
        <f t="shared" si="35"/>
        <v>200001087595</v>
      </c>
      <c r="AZ208" s="171" t="e">
        <f t="shared" ca="1" si="48"/>
        <v>#NAME?</v>
      </c>
      <c r="BA208" s="85" t="e">
        <f t="shared" ca="1" si="49"/>
        <v>#NAME?</v>
      </c>
      <c r="BB208" s="85" t="e">
        <f t="shared" ca="1" si="50"/>
        <v>#NAME?</v>
      </c>
      <c r="BC208" s="90" t="e">
        <f t="shared" ca="1" si="39"/>
        <v>#NAME?</v>
      </c>
      <c r="BD208" s="90" t="e">
        <f t="shared" ca="1" si="40"/>
        <v>#NAME?</v>
      </c>
      <c r="BE208" s="85" t="e">
        <f t="shared" ca="1" si="41"/>
        <v>#NAME?</v>
      </c>
      <c r="BF208" s="22" t="e">
        <f t="shared" ca="1" si="42"/>
        <v>#NAME?</v>
      </c>
      <c r="BG208" s="22" t="e">
        <f t="shared" ca="1" si="43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0"/>
        <v>207</v>
      </c>
      <c r="B209" s="52">
        <v>46193</v>
      </c>
      <c r="C209" s="54" t="s">
        <v>3212</v>
      </c>
      <c r="D209" s="54" t="s">
        <v>68</v>
      </c>
      <c r="E209" s="56" t="s">
        <v>70</v>
      </c>
      <c r="F209" s="54">
        <v>3</v>
      </c>
      <c r="G209" s="54" t="s">
        <v>65</v>
      </c>
      <c r="H209" s="54" t="str">
        <f t="shared" si="1"/>
        <v>DONE</v>
      </c>
      <c r="I209" s="54" t="s">
        <v>3213</v>
      </c>
      <c r="J209" s="62" t="s">
        <v>73</v>
      </c>
      <c r="K209" s="62" t="s">
        <v>73</v>
      </c>
      <c r="L209" s="210"/>
      <c r="M209" s="71"/>
      <c r="N209" s="54" t="s">
        <v>3208</v>
      </c>
      <c r="O209" s="54" t="s">
        <v>85</v>
      </c>
      <c r="P209" s="54" t="s">
        <v>87</v>
      </c>
      <c r="Q209" s="54" t="s">
        <v>338</v>
      </c>
      <c r="R209" s="204">
        <v>200001087600</v>
      </c>
      <c r="S209" s="205">
        <v>46200</v>
      </c>
      <c r="T209" s="66" t="str">
        <f t="shared" si="2"/>
        <v>DONE</v>
      </c>
      <c r="U209" s="205">
        <v>46201</v>
      </c>
      <c r="V209" s="71">
        <v>9200097587</v>
      </c>
      <c r="W209" s="71">
        <v>47651</v>
      </c>
      <c r="X209" s="169">
        <v>46203</v>
      </c>
      <c r="Y209" s="69" t="str">
        <f t="shared" si="3"/>
        <v>DONE</v>
      </c>
      <c r="Z209" s="25">
        <v>51776</v>
      </c>
      <c r="AA209" s="200">
        <v>46203</v>
      </c>
      <c r="AB209" s="25" t="str">
        <f t="shared" si="4"/>
        <v>DONE</v>
      </c>
      <c r="AC209" s="71"/>
      <c r="AD209" s="54" t="s">
        <v>3214</v>
      </c>
      <c r="AE209" s="76">
        <v>46203</v>
      </c>
      <c r="AF209" s="69" t="str">
        <f t="shared" si="5"/>
        <v>DONE</v>
      </c>
      <c r="AG209" s="69">
        <v>46209</v>
      </c>
      <c r="AH209" s="170"/>
      <c r="AI209" s="77" t="e">
        <f t="shared" ca="1" si="31"/>
        <v>#NAME?</v>
      </c>
      <c r="AJ209" s="80" t="str">
        <f t="array" ref="AJ209">IFERROR(INDEX('[1]Master Price'!$E:$E,MATCH(D209,'[1]Master Price'!$B:$B,0)),"0")</f>
        <v>0</v>
      </c>
      <c r="AK209" s="80">
        <f t="shared" si="7"/>
        <v>0</v>
      </c>
      <c r="AL209" s="82" t="str">
        <f t="shared" si="55"/>
        <v>0-day</v>
      </c>
      <c r="AM209" s="82" t="str">
        <f t="shared" si="9"/>
        <v>1-day</v>
      </c>
      <c r="AN209" s="82" t="str">
        <f t="shared" si="56"/>
        <v>0-day</v>
      </c>
      <c r="AO209" s="82" t="str">
        <f t="shared" si="54"/>
        <v>0-day</v>
      </c>
      <c r="AP209" s="82" t="str">
        <f t="shared" si="12"/>
        <v>0-day</v>
      </c>
      <c r="AQ209" s="82" t="str">
        <f t="shared" si="13"/>
        <v>0-day</v>
      </c>
      <c r="AR209" s="5"/>
      <c r="AS209" s="83">
        <f t="shared" si="14"/>
        <v>207</v>
      </c>
      <c r="AT209" s="85" t="str">
        <f t="shared" si="45"/>
        <v>GMIAMMIPT/2026/06/1685</v>
      </c>
      <c r="AU209" s="84" t="e">
        <f t="shared" ca="1" si="46"/>
        <v>#NAME?</v>
      </c>
      <c r="AV209" s="85" t="e">
        <f t="shared" ca="1" si="32"/>
        <v>#NAME?</v>
      </c>
      <c r="AW209" s="86" t="e">
        <f t="shared" ca="1" si="33"/>
        <v>#NAME?</v>
      </c>
      <c r="AX209" s="85" t="e">
        <f t="shared" ca="1" si="34"/>
        <v>#NAME?</v>
      </c>
      <c r="AY209" s="86">
        <f t="shared" si="35"/>
        <v>200001087600</v>
      </c>
      <c r="AZ209" s="171" t="e">
        <f t="shared" ca="1" si="48"/>
        <v>#NAME?</v>
      </c>
      <c r="BA209" s="85" t="e">
        <f t="shared" ca="1" si="49"/>
        <v>#NAME?</v>
      </c>
      <c r="BB209" s="85" t="e">
        <f t="shared" ca="1" si="50"/>
        <v>#NAME?</v>
      </c>
      <c r="BC209" s="90" t="e">
        <f t="shared" ca="1" si="39"/>
        <v>#NAME?</v>
      </c>
      <c r="BD209" s="90" t="e">
        <f t="shared" ca="1" si="40"/>
        <v>#NAME?</v>
      </c>
      <c r="BE209" s="85" t="e">
        <f t="shared" ca="1" si="41"/>
        <v>#NAME?</v>
      </c>
      <c r="BF209" s="22" t="e">
        <f t="shared" ca="1" si="42"/>
        <v>#NAME?</v>
      </c>
      <c r="BG209" s="22" t="e">
        <f t="shared" ca="1" si="43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0"/>
        <v>208</v>
      </c>
      <c r="B210" s="52">
        <v>46190</v>
      </c>
      <c r="C210" s="54" t="s">
        <v>3220</v>
      </c>
      <c r="D210" s="54" t="s">
        <v>177</v>
      </c>
      <c r="E210" s="56" t="s">
        <v>178</v>
      </c>
      <c r="F210" s="54">
        <v>1</v>
      </c>
      <c r="G210" s="54" t="s">
        <v>65</v>
      </c>
      <c r="H210" s="54" t="str">
        <f t="shared" si="1"/>
        <v>DONE</v>
      </c>
      <c r="I210" s="54" t="s">
        <v>1383</v>
      </c>
      <c r="J210" s="58" t="s">
        <v>180</v>
      </c>
      <c r="K210" s="58" t="s">
        <v>79</v>
      </c>
      <c r="L210" s="54">
        <v>7026</v>
      </c>
      <c r="M210" s="71"/>
      <c r="N210" s="54" t="s">
        <v>576</v>
      </c>
      <c r="O210" s="54" t="s">
        <v>91</v>
      </c>
      <c r="P210" s="54" t="s">
        <v>87</v>
      </c>
      <c r="Q210" s="54" t="s">
        <v>533</v>
      </c>
      <c r="R210" s="204">
        <v>200001086755</v>
      </c>
      <c r="S210" s="205">
        <v>46197</v>
      </c>
      <c r="T210" s="66" t="str">
        <f t="shared" si="2"/>
        <v>DONE</v>
      </c>
      <c r="U210" s="205">
        <v>46198</v>
      </c>
      <c r="V210" s="71">
        <v>9200097026</v>
      </c>
      <c r="W210" s="71">
        <v>47514</v>
      </c>
      <c r="X210" s="169">
        <v>46203</v>
      </c>
      <c r="Y210" s="69" t="str">
        <f t="shared" si="3"/>
        <v>DONE</v>
      </c>
      <c r="Z210" s="25">
        <v>51646</v>
      </c>
      <c r="AA210" s="200">
        <v>46203</v>
      </c>
      <c r="AB210" s="25" t="e">
        <f>IF(C210=0,"",IF(#REF!&gt;0,"DONE","WAITING"))</f>
        <v>#REF!</v>
      </c>
      <c r="AC210" s="71"/>
      <c r="AD210" s="54" t="s">
        <v>3222</v>
      </c>
      <c r="AE210" s="76">
        <v>46203</v>
      </c>
      <c r="AF210" s="69" t="str">
        <f t="shared" si="5"/>
        <v>DONE</v>
      </c>
      <c r="AG210" s="69">
        <v>46208</v>
      </c>
      <c r="AH210" s="170"/>
      <c r="AI210" s="77" t="e">
        <f t="shared" ca="1" si="31"/>
        <v>#NAME?</v>
      </c>
      <c r="AJ210" s="80" t="str">
        <f t="array" ref="AJ210">IFERROR(INDEX('[1]Master Price'!$E:$E,MATCH(D210,'[1]Master Price'!$B:$B,0)),"0")</f>
        <v>0</v>
      </c>
      <c r="AK210" s="80">
        <f t="shared" si="7"/>
        <v>0</v>
      </c>
      <c r="AL210" s="82" t="str">
        <f t="shared" si="55"/>
        <v>0-day</v>
      </c>
      <c r="AM210" s="82" t="str">
        <f t="shared" si="9"/>
        <v>1-day</v>
      </c>
      <c r="AN210" s="82" t="str">
        <f t="shared" si="56"/>
        <v>0-day</v>
      </c>
      <c r="AO210" s="82" t="str">
        <f t="shared" si="54"/>
        <v>0-day</v>
      </c>
      <c r="AP210" s="82" t="str">
        <f t="shared" si="12"/>
        <v>0-day</v>
      </c>
      <c r="AQ210" s="82" t="str">
        <f t="shared" si="13"/>
        <v>0-day</v>
      </c>
      <c r="AR210" s="5"/>
      <c r="AS210" s="83">
        <f t="shared" si="14"/>
        <v>208</v>
      </c>
      <c r="AT210" s="85" t="str">
        <f t="shared" si="45"/>
        <v>GMIAMMIPT/2026/06/1686</v>
      </c>
      <c r="AU210" s="84" t="e">
        <f t="shared" ca="1" si="46"/>
        <v>#NAME?</v>
      </c>
      <c r="AV210" s="85" t="e">
        <f t="shared" ca="1" si="32"/>
        <v>#NAME?</v>
      </c>
      <c r="AW210" s="86" t="e">
        <f t="shared" ca="1" si="33"/>
        <v>#NAME?</v>
      </c>
      <c r="AX210" s="85" t="e">
        <f t="shared" ca="1" si="34"/>
        <v>#NAME?</v>
      </c>
      <c r="AY210" s="86">
        <f t="shared" si="35"/>
        <v>200001086755</v>
      </c>
      <c r="AZ210" s="171" t="e">
        <f t="shared" ca="1" si="48"/>
        <v>#NAME?</v>
      </c>
      <c r="BA210" s="85" t="e">
        <f t="shared" ca="1" si="49"/>
        <v>#NAME?</v>
      </c>
      <c r="BB210" s="85" t="e">
        <f t="shared" ca="1" si="50"/>
        <v>#NAME?</v>
      </c>
      <c r="BC210" s="90" t="e">
        <f t="shared" ca="1" si="39"/>
        <v>#NAME?</v>
      </c>
      <c r="BD210" s="90" t="e">
        <f t="shared" ca="1" si="40"/>
        <v>#NAME?</v>
      </c>
      <c r="BE210" s="85" t="e">
        <f t="shared" ca="1" si="41"/>
        <v>#NAME?</v>
      </c>
      <c r="BF210" s="22" t="e">
        <f t="shared" ca="1" si="42"/>
        <v>#NAME?</v>
      </c>
      <c r="BG210" s="22" t="e">
        <f t="shared" ca="1" si="43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0"/>
        <v>209</v>
      </c>
      <c r="B211" s="52">
        <v>46190</v>
      </c>
      <c r="C211" s="54" t="s">
        <v>3228</v>
      </c>
      <c r="D211" s="54" t="s">
        <v>496</v>
      </c>
      <c r="E211" s="56" t="s">
        <v>497</v>
      </c>
      <c r="F211" s="54">
        <v>1</v>
      </c>
      <c r="G211" s="54" t="s">
        <v>65</v>
      </c>
      <c r="H211" s="54" t="str">
        <f t="shared" si="1"/>
        <v>DONE</v>
      </c>
      <c r="I211" s="54" t="s">
        <v>767</v>
      </c>
      <c r="J211" s="58" t="s">
        <v>623</v>
      </c>
      <c r="K211" s="58" t="s">
        <v>362</v>
      </c>
      <c r="L211" s="54">
        <v>11475</v>
      </c>
      <c r="M211" s="71"/>
      <c r="N211" s="54" t="s">
        <v>261</v>
      </c>
      <c r="O211" s="54" t="s">
        <v>91</v>
      </c>
      <c r="P211" s="54" t="s">
        <v>87</v>
      </c>
      <c r="Q211" s="54" t="s">
        <v>148</v>
      </c>
      <c r="R211" s="204">
        <v>200001086750</v>
      </c>
      <c r="S211" s="205">
        <v>46197</v>
      </c>
      <c r="T211" s="66" t="str">
        <f t="shared" si="2"/>
        <v>DONE</v>
      </c>
      <c r="U211" s="205">
        <v>46198</v>
      </c>
      <c r="V211" s="71">
        <v>9200097039</v>
      </c>
      <c r="W211" s="71">
        <v>47537</v>
      </c>
      <c r="X211" s="169">
        <v>46203</v>
      </c>
      <c r="Y211" s="69" t="str">
        <f t="shared" si="3"/>
        <v>DONE</v>
      </c>
      <c r="Z211" s="215">
        <v>51677</v>
      </c>
      <c r="AA211" s="200">
        <v>46203</v>
      </c>
      <c r="AB211" s="25" t="str">
        <f>IF(C211=0,"",IF(Z210&gt;0,"DONE","WAITING"))</f>
        <v>DONE</v>
      </c>
      <c r="AC211" s="71"/>
      <c r="AD211" s="54" t="s">
        <v>3231</v>
      </c>
      <c r="AE211" s="76">
        <v>46203</v>
      </c>
      <c r="AF211" s="69" t="str">
        <f t="shared" si="5"/>
        <v>DONE</v>
      </c>
      <c r="AG211" s="69">
        <v>46208</v>
      </c>
      <c r="AH211" s="170"/>
      <c r="AI211" s="77" t="e">
        <f t="shared" ca="1" si="31"/>
        <v>#NAME?</v>
      </c>
      <c r="AJ211" s="80" t="str">
        <f t="array" ref="AJ211">IFERROR(INDEX('[1]Master Price'!$E:$E,MATCH(D211,'[1]Master Price'!$B:$B,0)),"0")</f>
        <v>0</v>
      </c>
      <c r="AK211" s="80">
        <f t="shared" si="7"/>
        <v>0</v>
      </c>
      <c r="AL211" s="82" t="str">
        <f t="shared" si="55"/>
        <v>0-day</v>
      </c>
      <c r="AM211" s="82" t="str">
        <f t="shared" si="9"/>
        <v>1-day</v>
      </c>
      <c r="AN211" s="82" t="str">
        <f t="shared" si="56"/>
        <v>0-day</v>
      </c>
      <c r="AO211" s="82" t="str">
        <f t="shared" si="54"/>
        <v>0-day</v>
      </c>
      <c r="AP211" s="82" t="str">
        <f t="shared" si="12"/>
        <v>0-day</v>
      </c>
      <c r="AQ211" s="82" t="str">
        <f t="shared" si="13"/>
        <v>0-day</v>
      </c>
      <c r="AR211" s="137"/>
      <c r="AS211" s="83">
        <f t="shared" si="14"/>
        <v>209</v>
      </c>
      <c r="AT211" s="85" t="str">
        <f t="shared" si="45"/>
        <v>GMIAMMIPT/2026/06/1687</v>
      </c>
      <c r="AU211" s="84" t="e">
        <f t="shared" ca="1" si="46"/>
        <v>#NAME?</v>
      </c>
      <c r="AV211" s="85" t="e">
        <f t="shared" ca="1" si="32"/>
        <v>#NAME?</v>
      </c>
      <c r="AW211" s="86" t="e">
        <f t="shared" ca="1" si="33"/>
        <v>#NAME?</v>
      </c>
      <c r="AX211" s="85" t="e">
        <f t="shared" ca="1" si="34"/>
        <v>#NAME?</v>
      </c>
      <c r="AY211" s="86">
        <f t="shared" si="35"/>
        <v>200001086750</v>
      </c>
      <c r="AZ211" s="171" t="e">
        <f t="shared" ca="1" si="48"/>
        <v>#NAME?</v>
      </c>
      <c r="BA211" s="85" t="e">
        <f t="shared" ca="1" si="49"/>
        <v>#NAME?</v>
      </c>
      <c r="BB211" s="85" t="e">
        <f t="shared" ca="1" si="50"/>
        <v>#NAME?</v>
      </c>
      <c r="BC211" s="90" t="e">
        <f t="shared" ca="1" si="39"/>
        <v>#NAME?</v>
      </c>
      <c r="BD211" s="90" t="e">
        <f t="shared" ca="1" si="40"/>
        <v>#NAME?</v>
      </c>
      <c r="BE211" s="85" t="e">
        <f t="shared" ca="1" si="41"/>
        <v>#NAME?</v>
      </c>
      <c r="BF211" s="22" t="e">
        <f t="shared" ca="1" si="42"/>
        <v>#NAME?</v>
      </c>
      <c r="BG211" s="22" t="e">
        <f t="shared" ca="1" si="43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0"/>
        <v>210</v>
      </c>
      <c r="B212" s="52">
        <v>46192</v>
      </c>
      <c r="C212" s="54" t="s">
        <v>3234</v>
      </c>
      <c r="D212" s="54" t="s">
        <v>257</v>
      </c>
      <c r="E212" s="56" t="s">
        <v>258</v>
      </c>
      <c r="F212" s="54">
        <v>1</v>
      </c>
      <c r="G212" s="54" t="s">
        <v>65</v>
      </c>
      <c r="H212" s="54" t="str">
        <f t="shared" si="1"/>
        <v>DONE</v>
      </c>
      <c r="I212" s="54" t="s">
        <v>2851</v>
      </c>
      <c r="J212" s="58" t="s">
        <v>166</v>
      </c>
      <c r="K212" s="58" t="s">
        <v>167</v>
      </c>
      <c r="L212" s="54">
        <v>11785</v>
      </c>
      <c r="M212" s="71"/>
      <c r="N212" s="54" t="s">
        <v>300</v>
      </c>
      <c r="O212" s="54" t="s">
        <v>91</v>
      </c>
      <c r="P212" s="54" t="s">
        <v>87</v>
      </c>
      <c r="Q212" s="54" t="s">
        <v>3235</v>
      </c>
      <c r="R212" s="204">
        <v>200001086718</v>
      </c>
      <c r="S212" s="205">
        <v>46197</v>
      </c>
      <c r="T212" s="66" t="str">
        <f t="shared" si="2"/>
        <v>DONE</v>
      </c>
      <c r="U212" s="205">
        <v>46198</v>
      </c>
      <c r="V212" s="71">
        <v>9200097017</v>
      </c>
      <c r="W212" s="71">
        <v>47503</v>
      </c>
      <c r="X212" s="169">
        <v>46203</v>
      </c>
      <c r="Y212" s="69" t="str">
        <f t="shared" si="3"/>
        <v>DONE</v>
      </c>
      <c r="Z212" s="25">
        <v>51633</v>
      </c>
      <c r="AA212" s="200">
        <v>46203</v>
      </c>
      <c r="AB212" s="25" t="str">
        <f t="shared" ref="AB212:AB334" si="57">IF(C212=0,"",IF(Z212&gt;0,"DONE","WAITING"))</f>
        <v>DONE</v>
      </c>
      <c r="AC212" s="71"/>
      <c r="AD212" s="54" t="s">
        <v>3237</v>
      </c>
      <c r="AE212" s="76">
        <v>46203</v>
      </c>
      <c r="AF212" s="69" t="str">
        <f t="shared" si="5"/>
        <v>DONE</v>
      </c>
      <c r="AG212" s="69">
        <v>46208</v>
      </c>
      <c r="AH212" s="170"/>
      <c r="AI212" s="77" t="e">
        <f t="shared" ca="1" si="31"/>
        <v>#NAME?</v>
      </c>
      <c r="AJ212" s="80" t="str">
        <f t="array" ref="AJ212">IFERROR(INDEX('[1]Master Price'!$E:$E,MATCH(D212,'[1]Master Price'!$B:$B,0)),"0")</f>
        <v>0</v>
      </c>
      <c r="AK212" s="80">
        <f t="shared" si="7"/>
        <v>0</v>
      </c>
      <c r="AL212" s="82" t="str">
        <f t="shared" si="55"/>
        <v>0-day</v>
      </c>
      <c r="AM212" s="82" t="str">
        <f t="shared" si="9"/>
        <v>1-day</v>
      </c>
      <c r="AN212" s="82" t="str">
        <f t="shared" si="56"/>
        <v>0-day</v>
      </c>
      <c r="AO212" s="82" t="str">
        <f t="shared" si="54"/>
        <v>0-day</v>
      </c>
      <c r="AP212" s="82" t="str">
        <f t="shared" si="12"/>
        <v>0-day</v>
      </c>
      <c r="AQ212" s="82" t="str">
        <f t="shared" si="13"/>
        <v>0-day</v>
      </c>
      <c r="AR212" s="137"/>
      <c r="AS212" s="83">
        <f t="shared" si="14"/>
        <v>210</v>
      </c>
      <c r="AT212" s="85" t="str">
        <f t="shared" si="45"/>
        <v>GMIAMMIPT/2026/06/1688</v>
      </c>
      <c r="AU212" s="84" t="e">
        <f t="shared" ca="1" si="46"/>
        <v>#NAME?</v>
      </c>
      <c r="AV212" s="85" t="e">
        <f t="shared" ca="1" si="32"/>
        <v>#NAME?</v>
      </c>
      <c r="AW212" s="86" t="e">
        <f t="shared" ca="1" si="33"/>
        <v>#NAME?</v>
      </c>
      <c r="AX212" s="85" t="e">
        <f t="shared" ca="1" si="34"/>
        <v>#NAME?</v>
      </c>
      <c r="AY212" s="86">
        <f t="shared" si="35"/>
        <v>200001086718</v>
      </c>
      <c r="AZ212" s="171" t="e">
        <f t="shared" ca="1" si="48"/>
        <v>#NAME?</v>
      </c>
      <c r="BA212" s="85" t="e">
        <f t="shared" ca="1" si="49"/>
        <v>#NAME?</v>
      </c>
      <c r="BB212" s="85" t="e">
        <f t="shared" ca="1" si="50"/>
        <v>#NAME?</v>
      </c>
      <c r="BC212" s="90" t="e">
        <f t="shared" ca="1" si="39"/>
        <v>#NAME?</v>
      </c>
      <c r="BD212" s="90" t="e">
        <f t="shared" ca="1" si="40"/>
        <v>#NAME?</v>
      </c>
      <c r="BE212" s="85" t="e">
        <f t="shared" ca="1" si="41"/>
        <v>#NAME?</v>
      </c>
      <c r="BF212" s="22" t="e">
        <f t="shared" ca="1" si="42"/>
        <v>#NAME?</v>
      </c>
      <c r="BG212" s="22" t="e">
        <f t="shared" ca="1" si="43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0"/>
        <v>211</v>
      </c>
      <c r="B213" s="52">
        <v>46191</v>
      </c>
      <c r="C213" s="54" t="s">
        <v>3239</v>
      </c>
      <c r="D213" s="54" t="s">
        <v>280</v>
      </c>
      <c r="E213" s="56" t="s">
        <v>3240</v>
      </c>
      <c r="F213" s="54">
        <v>1</v>
      </c>
      <c r="G213" s="54" t="s">
        <v>65</v>
      </c>
      <c r="H213" s="54" t="str">
        <f t="shared" si="1"/>
        <v>DONE</v>
      </c>
      <c r="I213" s="54" t="s">
        <v>553</v>
      </c>
      <c r="J213" s="58" t="s">
        <v>166</v>
      </c>
      <c r="K213" s="58" t="s">
        <v>167</v>
      </c>
      <c r="L213" s="54">
        <v>12026</v>
      </c>
      <c r="M213" s="71"/>
      <c r="N213" s="54" t="s">
        <v>283</v>
      </c>
      <c r="O213" s="54" t="s">
        <v>91</v>
      </c>
      <c r="P213" s="54" t="s">
        <v>87</v>
      </c>
      <c r="Q213" s="54" t="s">
        <v>533</v>
      </c>
      <c r="R213" s="204">
        <v>200001086705</v>
      </c>
      <c r="S213" s="205">
        <v>46197</v>
      </c>
      <c r="T213" s="66" t="str">
        <f t="shared" si="2"/>
        <v>DONE</v>
      </c>
      <c r="U213" s="205">
        <v>46198</v>
      </c>
      <c r="V213" s="71">
        <v>9200096984</v>
      </c>
      <c r="W213" s="71">
        <v>47501</v>
      </c>
      <c r="X213" s="169">
        <v>46203</v>
      </c>
      <c r="Y213" s="69" t="str">
        <f t="shared" si="3"/>
        <v>DONE</v>
      </c>
      <c r="Z213" s="25">
        <v>51801</v>
      </c>
      <c r="AA213" s="200">
        <v>46203</v>
      </c>
      <c r="AB213" s="25" t="str">
        <f t="shared" si="57"/>
        <v>DONE</v>
      </c>
      <c r="AC213" s="71"/>
      <c r="AD213" s="54" t="s">
        <v>3244</v>
      </c>
      <c r="AE213" s="76">
        <v>46206</v>
      </c>
      <c r="AF213" s="69" t="str">
        <f t="shared" si="5"/>
        <v>DONE</v>
      </c>
      <c r="AG213" s="69">
        <v>46210</v>
      </c>
      <c r="AH213" s="170"/>
      <c r="AI213" s="77" t="e">
        <f t="shared" ca="1" si="31"/>
        <v>#NAME?</v>
      </c>
      <c r="AJ213" s="80" t="str">
        <f t="array" ref="AJ213">IFERROR(INDEX('[1]Master Price'!$E:$E,MATCH(D213,'[1]Master Price'!$B:$B,0)),"0")</f>
        <v>0</v>
      </c>
      <c r="AK213" s="80">
        <f t="shared" si="7"/>
        <v>0</v>
      </c>
      <c r="AL213" s="82" t="str">
        <f t="shared" si="55"/>
        <v>0-day</v>
      </c>
      <c r="AM213" s="82" t="str">
        <f t="shared" si="9"/>
        <v>1-day</v>
      </c>
      <c r="AN213" s="82" t="str">
        <f t="shared" si="56"/>
        <v>0-day</v>
      </c>
      <c r="AO213" s="82" t="str">
        <f t="shared" si="54"/>
        <v>0-day</v>
      </c>
      <c r="AP213" s="82" t="str">
        <f t="shared" si="12"/>
        <v>3-day</v>
      </c>
      <c r="AQ213" s="82" t="str">
        <f t="shared" si="13"/>
        <v>0-day</v>
      </c>
      <c r="AR213" s="137"/>
      <c r="AS213" s="83">
        <f t="shared" si="14"/>
        <v>211</v>
      </c>
      <c r="AT213" s="85" t="str">
        <f t="shared" si="45"/>
        <v>GMIAMMIPT/2026/06/1689</v>
      </c>
      <c r="AU213" s="84" t="e">
        <f t="shared" ca="1" si="46"/>
        <v>#NAME?</v>
      </c>
      <c r="AV213" s="85" t="e">
        <f t="shared" ca="1" si="32"/>
        <v>#NAME?</v>
      </c>
      <c r="AW213" s="86" t="e">
        <f t="shared" ca="1" si="33"/>
        <v>#NAME?</v>
      </c>
      <c r="AX213" s="85" t="e">
        <f t="shared" ca="1" si="34"/>
        <v>#NAME?</v>
      </c>
      <c r="AY213" s="86">
        <f t="shared" si="35"/>
        <v>200001086705</v>
      </c>
      <c r="AZ213" s="171" t="e">
        <f t="shared" ca="1" si="48"/>
        <v>#NAME?</v>
      </c>
      <c r="BA213" s="85" t="e">
        <f t="shared" ca="1" si="49"/>
        <v>#NAME?</v>
      </c>
      <c r="BB213" s="85" t="e">
        <f t="shared" ca="1" si="50"/>
        <v>#NAME?</v>
      </c>
      <c r="BC213" s="90" t="e">
        <f t="shared" ca="1" si="39"/>
        <v>#NAME?</v>
      </c>
      <c r="BD213" s="90" t="e">
        <f t="shared" ca="1" si="40"/>
        <v>#NAME?</v>
      </c>
      <c r="BE213" s="85" t="e">
        <f t="shared" ca="1" si="41"/>
        <v>#NAME?</v>
      </c>
      <c r="BF213" s="22" t="e">
        <f t="shared" ca="1" si="42"/>
        <v>#NAME?</v>
      </c>
      <c r="BG213" s="22" t="e">
        <f t="shared" ca="1" si="43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0"/>
        <v>212</v>
      </c>
      <c r="B214" s="52">
        <v>46191</v>
      </c>
      <c r="C214" s="54" t="s">
        <v>3239</v>
      </c>
      <c r="D214" s="54" t="s">
        <v>257</v>
      </c>
      <c r="E214" s="56" t="s">
        <v>258</v>
      </c>
      <c r="F214" s="54">
        <v>1</v>
      </c>
      <c r="G214" s="54" t="s">
        <v>65</v>
      </c>
      <c r="H214" s="54" t="str">
        <f t="shared" si="1"/>
        <v>DONE</v>
      </c>
      <c r="I214" s="54" t="s">
        <v>553</v>
      </c>
      <c r="J214" s="58" t="s">
        <v>166</v>
      </c>
      <c r="K214" s="58" t="s">
        <v>167</v>
      </c>
      <c r="L214" s="54">
        <v>12026</v>
      </c>
      <c r="M214" s="71"/>
      <c r="N214" s="54" t="s">
        <v>283</v>
      </c>
      <c r="O214" s="54" t="s">
        <v>91</v>
      </c>
      <c r="P214" s="54" t="s">
        <v>87</v>
      </c>
      <c r="Q214" s="54" t="s">
        <v>533</v>
      </c>
      <c r="R214" s="204">
        <v>200001086705</v>
      </c>
      <c r="S214" s="205">
        <v>46197</v>
      </c>
      <c r="T214" s="66" t="str">
        <f t="shared" si="2"/>
        <v>DONE</v>
      </c>
      <c r="U214" s="205">
        <v>46198</v>
      </c>
      <c r="V214" s="71">
        <v>9200096984</v>
      </c>
      <c r="W214" s="71">
        <v>47501</v>
      </c>
      <c r="X214" s="169">
        <v>46203</v>
      </c>
      <c r="Y214" s="69" t="str">
        <f t="shared" si="3"/>
        <v>DONE</v>
      </c>
      <c r="Z214" s="25">
        <v>51801</v>
      </c>
      <c r="AA214" s="200">
        <v>46203</v>
      </c>
      <c r="AB214" s="25" t="str">
        <f t="shared" si="57"/>
        <v>DONE</v>
      </c>
      <c r="AC214" s="71"/>
      <c r="AD214" s="54" t="s">
        <v>3244</v>
      </c>
      <c r="AE214" s="76">
        <v>46206</v>
      </c>
      <c r="AF214" s="69" t="str">
        <f t="shared" si="5"/>
        <v>DONE</v>
      </c>
      <c r="AG214" s="69">
        <v>46210</v>
      </c>
      <c r="AH214" s="170"/>
      <c r="AI214" s="77" t="e">
        <f t="shared" ca="1" si="31"/>
        <v>#NAME?</v>
      </c>
      <c r="AJ214" s="80" t="str">
        <f t="array" ref="AJ214">IFERROR(INDEX('[1]Master Price'!$E:$E,MATCH(D214,'[1]Master Price'!$B:$B,0)),"0")</f>
        <v>0</v>
      </c>
      <c r="AK214" s="80">
        <f t="shared" si="7"/>
        <v>0</v>
      </c>
      <c r="AL214" s="82" t="str">
        <f t="shared" si="55"/>
        <v>0-day</v>
      </c>
      <c r="AM214" s="82" t="str">
        <f t="shared" si="9"/>
        <v>1-day</v>
      </c>
      <c r="AN214" s="82" t="str">
        <f t="shared" si="56"/>
        <v>0-day</v>
      </c>
      <c r="AO214" s="82" t="str">
        <f t="shared" si="54"/>
        <v>0-day</v>
      </c>
      <c r="AP214" s="82" t="str">
        <f t="shared" si="12"/>
        <v>3-day</v>
      </c>
      <c r="AQ214" s="82" t="str">
        <f t="shared" si="13"/>
        <v>0-day</v>
      </c>
      <c r="AR214" s="137"/>
      <c r="AS214" s="83">
        <f t="shared" si="14"/>
        <v>212</v>
      </c>
      <c r="AT214" s="85" t="str">
        <f t="shared" si="45"/>
        <v>GMIAMMIPT/2026/06/1689</v>
      </c>
      <c r="AU214" s="84" t="e">
        <f t="shared" ca="1" si="46"/>
        <v>#NAME?</v>
      </c>
      <c r="AV214" s="85" t="e">
        <f t="shared" ca="1" si="32"/>
        <v>#NAME?</v>
      </c>
      <c r="AW214" s="86" t="e">
        <f t="shared" ca="1" si="33"/>
        <v>#NAME?</v>
      </c>
      <c r="AX214" s="85" t="e">
        <f t="shared" ca="1" si="34"/>
        <v>#NAME?</v>
      </c>
      <c r="AY214" s="86">
        <f t="shared" si="35"/>
        <v>200001086705</v>
      </c>
      <c r="AZ214" s="171" t="e">
        <f t="shared" ca="1" si="48"/>
        <v>#NAME?</v>
      </c>
      <c r="BA214" s="85" t="e">
        <f t="shared" ca="1" si="49"/>
        <v>#NAME?</v>
      </c>
      <c r="BB214" s="85" t="e">
        <f t="shared" ca="1" si="50"/>
        <v>#NAME?</v>
      </c>
      <c r="BC214" s="90" t="e">
        <f t="shared" ca="1" si="39"/>
        <v>#NAME?</v>
      </c>
      <c r="BD214" s="90" t="e">
        <f t="shared" ca="1" si="40"/>
        <v>#NAME?</v>
      </c>
      <c r="BE214" s="85" t="e">
        <f t="shared" ca="1" si="41"/>
        <v>#NAME?</v>
      </c>
      <c r="BF214" s="22" t="e">
        <f t="shared" ca="1" si="42"/>
        <v>#NAME?</v>
      </c>
      <c r="BG214" s="22" t="e">
        <f t="shared" ca="1" si="43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0"/>
        <v>213</v>
      </c>
      <c r="B215" s="52">
        <v>46191</v>
      </c>
      <c r="C215" s="54" t="s">
        <v>3239</v>
      </c>
      <c r="D215" s="54" t="s">
        <v>292</v>
      </c>
      <c r="E215" s="56" t="s">
        <v>293</v>
      </c>
      <c r="F215" s="54">
        <v>1</v>
      </c>
      <c r="G215" s="54" t="s">
        <v>65</v>
      </c>
      <c r="H215" s="54" t="str">
        <f t="shared" si="1"/>
        <v>DONE</v>
      </c>
      <c r="I215" s="54" t="s">
        <v>553</v>
      </c>
      <c r="J215" s="58" t="s">
        <v>166</v>
      </c>
      <c r="K215" s="58" t="s">
        <v>167</v>
      </c>
      <c r="L215" s="54">
        <v>12026</v>
      </c>
      <c r="M215" s="71"/>
      <c r="N215" s="54" t="s">
        <v>283</v>
      </c>
      <c r="O215" s="54" t="s">
        <v>91</v>
      </c>
      <c r="P215" s="54" t="s">
        <v>87</v>
      </c>
      <c r="Q215" s="54" t="s">
        <v>533</v>
      </c>
      <c r="R215" s="204">
        <v>200001086705</v>
      </c>
      <c r="S215" s="205">
        <v>46197</v>
      </c>
      <c r="T215" s="66" t="str">
        <f t="shared" si="2"/>
        <v>DONE</v>
      </c>
      <c r="U215" s="205">
        <v>46198</v>
      </c>
      <c r="V215" s="71">
        <v>9200096984</v>
      </c>
      <c r="W215" s="71">
        <v>47501</v>
      </c>
      <c r="X215" s="169">
        <v>46203</v>
      </c>
      <c r="Y215" s="69" t="str">
        <f t="shared" si="3"/>
        <v>DONE</v>
      </c>
      <c r="Z215" s="25">
        <v>51801</v>
      </c>
      <c r="AA215" s="200">
        <v>46203</v>
      </c>
      <c r="AB215" s="25" t="str">
        <f t="shared" si="57"/>
        <v>DONE</v>
      </c>
      <c r="AC215" s="71"/>
      <c r="AD215" s="54" t="s">
        <v>3244</v>
      </c>
      <c r="AE215" s="76">
        <v>46206</v>
      </c>
      <c r="AF215" s="69" t="str">
        <f t="shared" si="5"/>
        <v>DONE</v>
      </c>
      <c r="AG215" s="69">
        <v>46210</v>
      </c>
      <c r="AH215" s="170"/>
      <c r="AI215" s="77" t="e">
        <f t="shared" ca="1" si="31"/>
        <v>#NAME?</v>
      </c>
      <c r="AJ215" s="80" t="str">
        <f t="array" ref="AJ215">IFERROR(INDEX('[1]Master Price'!$E:$E,MATCH(D215,'[1]Master Price'!$B:$B,0)),"0")</f>
        <v>0</v>
      </c>
      <c r="AK215" s="80">
        <f t="shared" si="7"/>
        <v>0</v>
      </c>
      <c r="AL215" s="82" t="str">
        <f t="shared" si="55"/>
        <v>0-day</v>
      </c>
      <c r="AM215" s="82" t="str">
        <f t="shared" si="9"/>
        <v>1-day</v>
      </c>
      <c r="AN215" s="82" t="str">
        <f t="shared" si="56"/>
        <v>0-day</v>
      </c>
      <c r="AO215" s="82" t="str">
        <f t="shared" si="54"/>
        <v>0-day</v>
      </c>
      <c r="AP215" s="82" t="str">
        <f t="shared" si="12"/>
        <v>3-day</v>
      </c>
      <c r="AQ215" s="82" t="str">
        <f t="shared" si="13"/>
        <v>0-day</v>
      </c>
      <c r="AR215" s="137"/>
      <c r="AS215" s="83">
        <f t="shared" si="14"/>
        <v>213</v>
      </c>
      <c r="AT215" s="85" t="str">
        <f t="shared" si="45"/>
        <v>GMIAMMIPT/2026/06/1689</v>
      </c>
      <c r="AU215" s="84" t="e">
        <f t="shared" ca="1" si="46"/>
        <v>#NAME?</v>
      </c>
      <c r="AV215" s="85" t="e">
        <f t="shared" ca="1" si="32"/>
        <v>#NAME?</v>
      </c>
      <c r="AW215" s="86" t="e">
        <f t="shared" ca="1" si="33"/>
        <v>#NAME?</v>
      </c>
      <c r="AX215" s="85" t="e">
        <f t="shared" ca="1" si="34"/>
        <v>#NAME?</v>
      </c>
      <c r="AY215" s="86">
        <f t="shared" si="35"/>
        <v>200001086705</v>
      </c>
      <c r="AZ215" s="171" t="e">
        <f t="shared" ca="1" si="48"/>
        <v>#NAME?</v>
      </c>
      <c r="BA215" s="85" t="e">
        <f t="shared" ca="1" si="49"/>
        <v>#NAME?</v>
      </c>
      <c r="BB215" s="85" t="e">
        <f t="shared" ca="1" si="50"/>
        <v>#NAME?</v>
      </c>
      <c r="BC215" s="90" t="e">
        <f t="shared" ca="1" si="39"/>
        <v>#NAME?</v>
      </c>
      <c r="BD215" s="90" t="e">
        <f t="shared" ca="1" si="40"/>
        <v>#NAME?</v>
      </c>
      <c r="BE215" s="85" t="e">
        <f t="shared" ca="1" si="41"/>
        <v>#NAME?</v>
      </c>
      <c r="BF215" s="22" t="e">
        <f t="shared" ca="1" si="42"/>
        <v>#NAME?</v>
      </c>
      <c r="BG215" s="22" t="e">
        <f t="shared" ca="1" si="43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0"/>
        <v>214</v>
      </c>
      <c r="B216" s="52">
        <v>46191</v>
      </c>
      <c r="C216" s="54" t="s">
        <v>3259</v>
      </c>
      <c r="D216" s="54" t="s">
        <v>747</v>
      </c>
      <c r="E216" s="56" t="s">
        <v>748</v>
      </c>
      <c r="F216" s="54">
        <v>1</v>
      </c>
      <c r="G216" s="54" t="s">
        <v>65</v>
      </c>
      <c r="H216" s="54" t="str">
        <f t="shared" si="1"/>
        <v>DONE</v>
      </c>
      <c r="I216" s="54" t="s">
        <v>3242</v>
      </c>
      <c r="J216" s="58" t="s">
        <v>166</v>
      </c>
      <c r="K216" s="58" t="s">
        <v>167</v>
      </c>
      <c r="L216" s="54">
        <v>6052</v>
      </c>
      <c r="M216" s="71"/>
      <c r="N216" s="54" t="s">
        <v>283</v>
      </c>
      <c r="O216" s="54" t="s">
        <v>91</v>
      </c>
      <c r="P216" s="54" t="s">
        <v>87</v>
      </c>
      <c r="Q216" s="54" t="s">
        <v>533</v>
      </c>
      <c r="R216" s="204">
        <v>200001086693</v>
      </c>
      <c r="S216" s="205">
        <v>46197</v>
      </c>
      <c r="T216" s="66" t="str">
        <f t="shared" si="2"/>
        <v>DONE</v>
      </c>
      <c r="U216" s="205">
        <v>46198</v>
      </c>
      <c r="V216" s="71">
        <v>9200096982</v>
      </c>
      <c r="W216" s="71">
        <v>47494</v>
      </c>
      <c r="X216" s="169">
        <v>46203</v>
      </c>
      <c r="Y216" s="69" t="str">
        <f t="shared" si="3"/>
        <v>DONE</v>
      </c>
      <c r="Z216" s="25">
        <v>51779</v>
      </c>
      <c r="AA216" s="179">
        <v>46203</v>
      </c>
      <c r="AB216" s="25" t="str">
        <f t="shared" si="57"/>
        <v>DONE</v>
      </c>
      <c r="AC216" s="71"/>
      <c r="AD216" s="54" t="s">
        <v>3261</v>
      </c>
      <c r="AE216" s="76">
        <v>46203</v>
      </c>
      <c r="AF216" s="69" t="str">
        <f t="shared" si="5"/>
        <v>DONE</v>
      </c>
      <c r="AG216" s="69">
        <v>46209</v>
      </c>
      <c r="AH216" s="170"/>
      <c r="AI216" s="77" t="e">
        <f t="shared" ca="1" si="31"/>
        <v>#NAME?</v>
      </c>
      <c r="AJ216" s="80" t="str">
        <f t="array" ref="AJ216">IFERROR(INDEX('[1]Master Price'!$E:$E,MATCH(D216,'[1]Master Price'!$B:$B,0)),"0")</f>
        <v>0</v>
      </c>
      <c r="AK216" s="80">
        <f t="shared" si="7"/>
        <v>0</v>
      </c>
      <c r="AL216" s="82" t="str">
        <f>IFERROR(DATEDIF(B216,#REF!,"d"),"0")&amp;"-day"</f>
        <v>0-day</v>
      </c>
      <c r="AM216" s="82" t="str">
        <f t="shared" si="9"/>
        <v>1-day</v>
      </c>
      <c r="AN216" s="82" t="str">
        <f>IFERROR(DATEDIF(#REF!,X216,"d"),"0")&amp;"-day"</f>
        <v>0-day</v>
      </c>
      <c r="AO216" s="82" t="str">
        <f t="shared" si="54"/>
        <v>0-day</v>
      </c>
      <c r="AP216" s="82" t="str">
        <f t="shared" si="12"/>
        <v>0-day</v>
      </c>
      <c r="AQ216" s="82" t="str">
        <f t="shared" si="13"/>
        <v>0-day</v>
      </c>
      <c r="AR216" s="137"/>
      <c r="AS216" s="83">
        <f t="shared" si="14"/>
        <v>214</v>
      </c>
      <c r="AT216" s="85" t="str">
        <f t="shared" si="45"/>
        <v>GMIAMMIPT/2026/06/1690</v>
      </c>
      <c r="AU216" s="84" t="e">
        <f t="shared" ca="1" si="46"/>
        <v>#NAME?</v>
      </c>
      <c r="AV216" s="85" t="e">
        <f t="shared" ca="1" si="32"/>
        <v>#NAME?</v>
      </c>
      <c r="AW216" s="86" t="e">
        <f t="shared" ca="1" si="33"/>
        <v>#NAME?</v>
      </c>
      <c r="AX216" s="85" t="e">
        <f t="shared" ca="1" si="34"/>
        <v>#NAME?</v>
      </c>
      <c r="AY216" s="86">
        <f t="shared" si="35"/>
        <v>200001086693</v>
      </c>
      <c r="AZ216" s="171" t="e">
        <f t="shared" ca="1" si="48"/>
        <v>#NAME?</v>
      </c>
      <c r="BA216" s="85" t="e">
        <f t="shared" ca="1" si="49"/>
        <v>#NAME?</v>
      </c>
      <c r="BB216" s="85" t="e">
        <f t="shared" ca="1" si="50"/>
        <v>#NAME?</v>
      </c>
      <c r="BC216" s="90" t="e">
        <f t="shared" ca="1" si="39"/>
        <v>#NAME?</v>
      </c>
      <c r="BD216" s="90" t="e">
        <f t="shared" ca="1" si="40"/>
        <v>#NAME?</v>
      </c>
      <c r="BE216" s="85" t="e">
        <f t="shared" ca="1" si="41"/>
        <v>#NAME?</v>
      </c>
      <c r="BF216" s="22" t="e">
        <f t="shared" ca="1" si="42"/>
        <v>#NAME?</v>
      </c>
      <c r="BG216" s="22" t="e">
        <f t="shared" ca="1" si="43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0"/>
        <v>215</v>
      </c>
      <c r="B217" s="52">
        <v>46191</v>
      </c>
      <c r="C217" s="54" t="s">
        <v>3259</v>
      </c>
      <c r="D217" s="54" t="s">
        <v>280</v>
      </c>
      <c r="E217" s="56" t="s">
        <v>3240</v>
      </c>
      <c r="F217" s="54">
        <v>1</v>
      </c>
      <c r="G217" s="54" t="s">
        <v>65</v>
      </c>
      <c r="H217" s="54" t="str">
        <f t="shared" si="1"/>
        <v>DONE</v>
      </c>
      <c r="I217" s="54" t="s">
        <v>3242</v>
      </c>
      <c r="J217" s="58" t="s">
        <v>166</v>
      </c>
      <c r="K217" s="58" t="s">
        <v>167</v>
      </c>
      <c r="L217" s="54">
        <v>6052</v>
      </c>
      <c r="M217" s="71"/>
      <c r="N217" s="54" t="s">
        <v>283</v>
      </c>
      <c r="O217" s="54" t="s">
        <v>91</v>
      </c>
      <c r="P217" s="54" t="s">
        <v>87</v>
      </c>
      <c r="Q217" s="54" t="s">
        <v>533</v>
      </c>
      <c r="R217" s="204">
        <v>200001086693</v>
      </c>
      <c r="S217" s="205">
        <v>46197</v>
      </c>
      <c r="T217" s="66" t="str">
        <f t="shared" si="2"/>
        <v>DONE</v>
      </c>
      <c r="U217" s="205">
        <v>46198</v>
      </c>
      <c r="V217" s="71">
        <v>9200096982</v>
      </c>
      <c r="W217" s="71">
        <v>47494</v>
      </c>
      <c r="X217" s="169">
        <v>46203</v>
      </c>
      <c r="Y217" s="69" t="str">
        <f t="shared" si="3"/>
        <v>DONE</v>
      </c>
      <c r="Z217" s="25">
        <v>51779</v>
      </c>
      <c r="AA217" s="179">
        <v>46203</v>
      </c>
      <c r="AB217" s="25" t="str">
        <f t="shared" si="57"/>
        <v>DONE</v>
      </c>
      <c r="AC217" s="71"/>
      <c r="AD217" s="54" t="s">
        <v>3261</v>
      </c>
      <c r="AE217" s="76">
        <v>46203</v>
      </c>
      <c r="AF217" s="69" t="str">
        <f t="shared" si="5"/>
        <v>DONE</v>
      </c>
      <c r="AG217" s="69">
        <v>46209</v>
      </c>
      <c r="AH217" s="170"/>
      <c r="AI217" s="77" t="e">
        <f t="shared" ca="1" si="31"/>
        <v>#NAME?</v>
      </c>
      <c r="AJ217" s="80" t="str">
        <f t="array" ref="AJ217">IFERROR(INDEX('[1]Master Price'!$E:$E,MATCH(D217,'[1]Master Price'!$B:$B,0)),"0")</f>
        <v>0</v>
      </c>
      <c r="AK217" s="80">
        <f t="shared" si="7"/>
        <v>0</v>
      </c>
      <c r="AL217" s="82" t="str">
        <f t="shared" ref="AL217:AL233" si="58">IFERROR(DATEDIF(B217,T218,"d"),"0")&amp;"-day"</f>
        <v>0-day</v>
      </c>
      <c r="AM217" s="82" t="str">
        <f t="shared" si="9"/>
        <v>1-day</v>
      </c>
      <c r="AN217" s="82" t="str">
        <f t="shared" ref="AN217:AN233" si="59">IFERROR(DATEDIF(T218,X217,"d"),"0")&amp;"-day"</f>
        <v>0-day</v>
      </c>
      <c r="AO217" s="82" t="str">
        <f t="shared" si="54"/>
        <v>0-day</v>
      </c>
      <c r="AP217" s="82" t="str">
        <f t="shared" si="12"/>
        <v>0-day</v>
      </c>
      <c r="AQ217" s="82" t="str">
        <f t="shared" si="13"/>
        <v>0-day</v>
      </c>
      <c r="AR217" s="137"/>
      <c r="AS217" s="83">
        <f t="shared" si="14"/>
        <v>215</v>
      </c>
      <c r="AT217" s="85" t="str">
        <f t="shared" si="45"/>
        <v>GMIAMMIPT/2026/06/1690</v>
      </c>
      <c r="AU217" s="84" t="e">
        <f t="shared" ca="1" si="46"/>
        <v>#NAME?</v>
      </c>
      <c r="AV217" s="85" t="e">
        <f t="shared" ca="1" si="32"/>
        <v>#NAME?</v>
      </c>
      <c r="AW217" s="86" t="e">
        <f t="shared" ca="1" si="33"/>
        <v>#NAME?</v>
      </c>
      <c r="AX217" s="85" t="e">
        <f t="shared" ca="1" si="34"/>
        <v>#NAME?</v>
      </c>
      <c r="AY217" s="86">
        <f t="shared" si="35"/>
        <v>200001086693</v>
      </c>
      <c r="AZ217" s="171" t="e">
        <f t="shared" ca="1" si="48"/>
        <v>#NAME?</v>
      </c>
      <c r="BA217" s="85" t="e">
        <f t="shared" ca="1" si="49"/>
        <v>#NAME?</v>
      </c>
      <c r="BB217" s="85" t="e">
        <f t="shared" ca="1" si="50"/>
        <v>#NAME?</v>
      </c>
      <c r="BC217" s="90" t="e">
        <f t="shared" ca="1" si="39"/>
        <v>#NAME?</v>
      </c>
      <c r="BD217" s="90" t="e">
        <f t="shared" ca="1" si="40"/>
        <v>#NAME?</v>
      </c>
      <c r="BE217" s="85" t="e">
        <f t="shared" ca="1" si="41"/>
        <v>#NAME?</v>
      </c>
      <c r="BF217" s="22" t="e">
        <f t="shared" ca="1" si="42"/>
        <v>#NAME?</v>
      </c>
      <c r="BG217" s="22" t="e">
        <f t="shared" ca="1" si="43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0"/>
        <v>216</v>
      </c>
      <c r="B218" s="52">
        <v>46191</v>
      </c>
      <c r="C218" s="54" t="s">
        <v>3259</v>
      </c>
      <c r="D218" s="54" t="s">
        <v>335</v>
      </c>
      <c r="E218" s="56" t="s">
        <v>336</v>
      </c>
      <c r="F218" s="54">
        <v>1</v>
      </c>
      <c r="G218" s="54" t="s">
        <v>65</v>
      </c>
      <c r="H218" s="54" t="str">
        <f t="shared" si="1"/>
        <v>DONE</v>
      </c>
      <c r="I218" s="54" t="s">
        <v>3242</v>
      </c>
      <c r="J218" s="58" t="s">
        <v>166</v>
      </c>
      <c r="K218" s="58" t="s">
        <v>167</v>
      </c>
      <c r="L218" s="54">
        <v>6052</v>
      </c>
      <c r="M218" s="71"/>
      <c r="N218" s="54" t="s">
        <v>283</v>
      </c>
      <c r="O218" s="54" t="s">
        <v>91</v>
      </c>
      <c r="P218" s="54" t="s">
        <v>87</v>
      </c>
      <c r="Q218" s="54" t="s">
        <v>533</v>
      </c>
      <c r="R218" s="204">
        <v>200001086693</v>
      </c>
      <c r="S218" s="205">
        <v>46197</v>
      </c>
      <c r="T218" s="66" t="str">
        <f t="shared" si="2"/>
        <v>DONE</v>
      </c>
      <c r="U218" s="205">
        <v>46198</v>
      </c>
      <c r="V218" s="71">
        <v>9200096982</v>
      </c>
      <c r="W218" s="71">
        <v>47494</v>
      </c>
      <c r="X218" s="169">
        <v>46203</v>
      </c>
      <c r="Y218" s="69" t="str">
        <f t="shared" si="3"/>
        <v>DONE</v>
      </c>
      <c r="Z218" s="25">
        <v>51779</v>
      </c>
      <c r="AA218" s="179">
        <v>46203</v>
      </c>
      <c r="AB218" s="25" t="str">
        <f t="shared" si="57"/>
        <v>DONE</v>
      </c>
      <c r="AC218" s="71"/>
      <c r="AD218" s="54" t="s">
        <v>3261</v>
      </c>
      <c r="AE218" s="76">
        <v>46203</v>
      </c>
      <c r="AF218" s="69" t="str">
        <f t="shared" si="5"/>
        <v>DONE</v>
      </c>
      <c r="AG218" s="69">
        <v>46209</v>
      </c>
      <c r="AH218" s="170"/>
      <c r="AI218" s="77" t="e">
        <f t="shared" ca="1" si="31"/>
        <v>#NAME?</v>
      </c>
      <c r="AJ218" s="80" t="str">
        <f t="array" ref="AJ218">IFERROR(INDEX('[1]Master Price'!$E:$E,MATCH(D218,'[1]Master Price'!$B:$B,0)),"0")</f>
        <v>0</v>
      </c>
      <c r="AK218" s="80">
        <f t="shared" si="7"/>
        <v>0</v>
      </c>
      <c r="AL218" s="82" t="str">
        <f t="shared" si="58"/>
        <v>0-day</v>
      </c>
      <c r="AM218" s="82" t="str">
        <f t="shared" si="9"/>
        <v>1-day</v>
      </c>
      <c r="AN218" s="82" t="str">
        <f t="shared" si="59"/>
        <v>0-day</v>
      </c>
      <c r="AO218" s="82" t="str">
        <f t="shared" si="54"/>
        <v>0-day</v>
      </c>
      <c r="AP218" s="82" t="str">
        <f t="shared" si="12"/>
        <v>0-day</v>
      </c>
      <c r="AQ218" s="82" t="str">
        <f t="shared" si="13"/>
        <v>0-day</v>
      </c>
      <c r="AR218" s="137"/>
      <c r="AS218" s="83">
        <f t="shared" si="14"/>
        <v>216</v>
      </c>
      <c r="AT218" s="85" t="str">
        <f t="shared" si="45"/>
        <v>GMIAMMIPT/2026/06/1690</v>
      </c>
      <c r="AU218" s="84" t="e">
        <f t="shared" ca="1" si="46"/>
        <v>#NAME?</v>
      </c>
      <c r="AV218" s="85" t="e">
        <f t="shared" ca="1" si="32"/>
        <v>#NAME?</v>
      </c>
      <c r="AW218" s="86" t="e">
        <f t="shared" ca="1" si="33"/>
        <v>#NAME?</v>
      </c>
      <c r="AX218" s="85" t="e">
        <f t="shared" ca="1" si="34"/>
        <v>#NAME?</v>
      </c>
      <c r="AY218" s="86">
        <f t="shared" si="35"/>
        <v>200001086693</v>
      </c>
      <c r="AZ218" s="171" t="e">
        <f t="shared" ca="1" si="48"/>
        <v>#NAME?</v>
      </c>
      <c r="BA218" s="85" t="e">
        <f t="shared" ca="1" si="49"/>
        <v>#NAME?</v>
      </c>
      <c r="BB218" s="85" t="e">
        <f t="shared" ca="1" si="50"/>
        <v>#NAME?</v>
      </c>
      <c r="BC218" s="90" t="e">
        <f t="shared" ca="1" si="39"/>
        <v>#NAME?</v>
      </c>
      <c r="BD218" s="90" t="e">
        <f t="shared" ca="1" si="40"/>
        <v>#NAME?</v>
      </c>
      <c r="BE218" s="85" t="e">
        <f t="shared" ca="1" si="41"/>
        <v>#NAME?</v>
      </c>
      <c r="BF218" s="22" t="e">
        <f t="shared" ca="1" si="42"/>
        <v>#NAME?</v>
      </c>
      <c r="BG218" s="22" t="e">
        <f t="shared" ca="1" si="43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0"/>
        <v>217</v>
      </c>
      <c r="B219" s="52">
        <v>46191</v>
      </c>
      <c r="C219" s="54" t="s">
        <v>3259</v>
      </c>
      <c r="D219" s="54" t="s">
        <v>257</v>
      </c>
      <c r="E219" s="56" t="s">
        <v>258</v>
      </c>
      <c r="F219" s="54">
        <v>1</v>
      </c>
      <c r="G219" s="54" t="s">
        <v>65</v>
      </c>
      <c r="H219" s="54" t="str">
        <f t="shared" si="1"/>
        <v>DONE</v>
      </c>
      <c r="I219" s="54" t="s">
        <v>3242</v>
      </c>
      <c r="J219" s="58" t="s">
        <v>166</v>
      </c>
      <c r="K219" s="58" t="s">
        <v>167</v>
      </c>
      <c r="L219" s="54">
        <v>6052</v>
      </c>
      <c r="M219" s="71"/>
      <c r="N219" s="54" t="s">
        <v>283</v>
      </c>
      <c r="O219" s="54" t="s">
        <v>91</v>
      </c>
      <c r="P219" s="54" t="s">
        <v>87</v>
      </c>
      <c r="Q219" s="54" t="s">
        <v>533</v>
      </c>
      <c r="R219" s="204">
        <v>200001086693</v>
      </c>
      <c r="S219" s="205">
        <v>46197</v>
      </c>
      <c r="T219" s="66" t="str">
        <f t="shared" si="2"/>
        <v>DONE</v>
      </c>
      <c r="U219" s="205">
        <v>46198</v>
      </c>
      <c r="V219" s="71">
        <v>9200096982</v>
      </c>
      <c r="W219" s="71">
        <v>47494</v>
      </c>
      <c r="X219" s="169">
        <v>46203</v>
      </c>
      <c r="Y219" s="69" t="str">
        <f t="shared" si="3"/>
        <v>DONE</v>
      </c>
      <c r="Z219" s="25">
        <v>51779</v>
      </c>
      <c r="AA219" s="179">
        <v>46203</v>
      </c>
      <c r="AB219" s="25" t="str">
        <f t="shared" si="57"/>
        <v>DONE</v>
      </c>
      <c r="AC219" s="71"/>
      <c r="AD219" s="54" t="s">
        <v>3261</v>
      </c>
      <c r="AE219" s="76">
        <v>46203</v>
      </c>
      <c r="AF219" s="69" t="str">
        <f t="shared" si="5"/>
        <v>DONE</v>
      </c>
      <c r="AG219" s="69">
        <v>46209</v>
      </c>
      <c r="AH219" s="170"/>
      <c r="AI219" s="77" t="e">
        <f t="shared" ca="1" si="31"/>
        <v>#NAME?</v>
      </c>
      <c r="AJ219" s="80" t="str">
        <f t="array" ref="AJ219">IFERROR(INDEX('[1]Master Price'!$E:$E,MATCH(D219,'[1]Master Price'!$B:$B,0)),"0")</f>
        <v>0</v>
      </c>
      <c r="AK219" s="80">
        <f t="shared" si="7"/>
        <v>0</v>
      </c>
      <c r="AL219" s="82" t="str">
        <f t="shared" si="58"/>
        <v>0-day</v>
      </c>
      <c r="AM219" s="82" t="str">
        <f t="shared" si="9"/>
        <v>1-day</v>
      </c>
      <c r="AN219" s="82" t="str">
        <f t="shared" si="59"/>
        <v>0-day</v>
      </c>
      <c r="AO219" s="82" t="str">
        <f t="shared" si="54"/>
        <v>0-day</v>
      </c>
      <c r="AP219" s="82" t="str">
        <f t="shared" si="12"/>
        <v>0-day</v>
      </c>
      <c r="AQ219" s="82" t="str">
        <f t="shared" si="13"/>
        <v>0-day</v>
      </c>
      <c r="AR219" s="137"/>
      <c r="AS219" s="83">
        <f t="shared" si="14"/>
        <v>217</v>
      </c>
      <c r="AT219" s="85" t="str">
        <f t="shared" si="45"/>
        <v>GMIAMMIPT/2026/06/1690</v>
      </c>
      <c r="AU219" s="84" t="e">
        <f t="shared" ca="1" si="46"/>
        <v>#NAME?</v>
      </c>
      <c r="AV219" s="85" t="e">
        <f t="shared" ca="1" si="32"/>
        <v>#NAME?</v>
      </c>
      <c r="AW219" s="86" t="e">
        <f t="shared" ca="1" si="33"/>
        <v>#NAME?</v>
      </c>
      <c r="AX219" s="85" t="e">
        <f t="shared" ca="1" si="34"/>
        <v>#NAME?</v>
      </c>
      <c r="AY219" s="86">
        <f t="shared" si="35"/>
        <v>200001086693</v>
      </c>
      <c r="AZ219" s="171" t="e">
        <f t="shared" ca="1" si="48"/>
        <v>#NAME?</v>
      </c>
      <c r="BA219" s="85" t="e">
        <f t="shared" ca="1" si="49"/>
        <v>#NAME?</v>
      </c>
      <c r="BB219" s="85" t="e">
        <f t="shared" ca="1" si="50"/>
        <v>#NAME?</v>
      </c>
      <c r="BC219" s="90" t="e">
        <f t="shared" ca="1" si="39"/>
        <v>#NAME?</v>
      </c>
      <c r="BD219" s="90" t="e">
        <f t="shared" ca="1" si="40"/>
        <v>#NAME?</v>
      </c>
      <c r="BE219" s="85" t="e">
        <f t="shared" ca="1" si="41"/>
        <v>#NAME?</v>
      </c>
      <c r="BF219" s="22" t="e">
        <f t="shared" ca="1" si="42"/>
        <v>#NAME?</v>
      </c>
      <c r="BG219" s="22" t="e">
        <f t="shared" ca="1" si="43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0"/>
        <v>218</v>
      </c>
      <c r="B220" s="52">
        <v>46191</v>
      </c>
      <c r="C220" s="54" t="s">
        <v>3259</v>
      </c>
      <c r="D220" s="54" t="s">
        <v>292</v>
      </c>
      <c r="E220" s="56" t="s">
        <v>293</v>
      </c>
      <c r="F220" s="54">
        <v>1</v>
      </c>
      <c r="G220" s="54" t="s">
        <v>65</v>
      </c>
      <c r="H220" s="54" t="str">
        <f t="shared" si="1"/>
        <v>DONE</v>
      </c>
      <c r="I220" s="54" t="s">
        <v>3242</v>
      </c>
      <c r="J220" s="58" t="s">
        <v>166</v>
      </c>
      <c r="K220" s="58" t="s">
        <v>167</v>
      </c>
      <c r="L220" s="54">
        <v>6052</v>
      </c>
      <c r="M220" s="71"/>
      <c r="N220" s="54" t="s">
        <v>283</v>
      </c>
      <c r="O220" s="54" t="s">
        <v>91</v>
      </c>
      <c r="P220" s="54" t="s">
        <v>87</v>
      </c>
      <c r="Q220" s="54" t="s">
        <v>533</v>
      </c>
      <c r="R220" s="204">
        <v>200001086693</v>
      </c>
      <c r="S220" s="205">
        <v>46197</v>
      </c>
      <c r="T220" s="66" t="str">
        <f t="shared" si="2"/>
        <v>DONE</v>
      </c>
      <c r="U220" s="205">
        <v>46198</v>
      </c>
      <c r="V220" s="71">
        <v>9200096982</v>
      </c>
      <c r="W220" s="71">
        <v>47494</v>
      </c>
      <c r="X220" s="169">
        <v>46203</v>
      </c>
      <c r="Y220" s="69" t="str">
        <f t="shared" si="3"/>
        <v>DONE</v>
      </c>
      <c r="Z220" s="25">
        <v>51779</v>
      </c>
      <c r="AA220" s="179">
        <v>46203</v>
      </c>
      <c r="AB220" s="25" t="str">
        <f t="shared" si="57"/>
        <v>DONE</v>
      </c>
      <c r="AC220" s="71"/>
      <c r="AD220" s="54" t="s">
        <v>3261</v>
      </c>
      <c r="AE220" s="76">
        <v>46203</v>
      </c>
      <c r="AF220" s="69" t="str">
        <f t="shared" si="5"/>
        <v>DONE</v>
      </c>
      <c r="AG220" s="69">
        <v>46209</v>
      </c>
      <c r="AH220" s="170"/>
      <c r="AI220" s="77" t="e">
        <f t="shared" ca="1" si="31"/>
        <v>#NAME?</v>
      </c>
      <c r="AJ220" s="80" t="str">
        <f t="array" ref="AJ220">IFERROR(INDEX('[1]Master Price'!$E:$E,MATCH(D220,'[1]Master Price'!$B:$B,0)),"0")</f>
        <v>0</v>
      </c>
      <c r="AK220" s="80">
        <f t="shared" si="7"/>
        <v>0</v>
      </c>
      <c r="AL220" s="82" t="str">
        <f t="shared" si="58"/>
        <v>0-day</v>
      </c>
      <c r="AM220" s="82" t="str">
        <f t="shared" si="9"/>
        <v>1-day</v>
      </c>
      <c r="AN220" s="82" t="str">
        <f t="shared" si="59"/>
        <v>0-day</v>
      </c>
      <c r="AO220" s="82" t="str">
        <f t="shared" si="54"/>
        <v>0-day</v>
      </c>
      <c r="AP220" s="82" t="str">
        <f t="shared" si="12"/>
        <v>0-day</v>
      </c>
      <c r="AQ220" s="82" t="str">
        <f t="shared" si="13"/>
        <v>0-day</v>
      </c>
      <c r="AR220" s="137"/>
      <c r="AS220" s="83">
        <f t="shared" si="14"/>
        <v>218</v>
      </c>
      <c r="AT220" s="85" t="str">
        <f t="shared" si="45"/>
        <v>GMIAMMIPT/2026/06/1690</v>
      </c>
      <c r="AU220" s="84" t="e">
        <f t="shared" ca="1" si="46"/>
        <v>#NAME?</v>
      </c>
      <c r="AV220" s="85" t="e">
        <f t="shared" ca="1" si="32"/>
        <v>#NAME?</v>
      </c>
      <c r="AW220" s="86" t="e">
        <f t="shared" ca="1" si="33"/>
        <v>#NAME?</v>
      </c>
      <c r="AX220" s="85" t="e">
        <f t="shared" ca="1" si="34"/>
        <v>#NAME?</v>
      </c>
      <c r="AY220" s="86">
        <f t="shared" si="35"/>
        <v>200001086693</v>
      </c>
      <c r="AZ220" s="171" t="e">
        <f t="shared" ca="1" si="48"/>
        <v>#NAME?</v>
      </c>
      <c r="BA220" s="85" t="e">
        <f t="shared" ca="1" si="49"/>
        <v>#NAME?</v>
      </c>
      <c r="BB220" s="85" t="e">
        <f t="shared" ca="1" si="50"/>
        <v>#NAME?</v>
      </c>
      <c r="BC220" s="90" t="e">
        <f t="shared" ca="1" si="39"/>
        <v>#NAME?</v>
      </c>
      <c r="BD220" s="90" t="e">
        <f t="shared" ca="1" si="40"/>
        <v>#NAME?</v>
      </c>
      <c r="BE220" s="85" t="e">
        <f t="shared" ca="1" si="41"/>
        <v>#NAME?</v>
      </c>
      <c r="BF220" s="22" t="e">
        <f t="shared" ca="1" si="42"/>
        <v>#NAME?</v>
      </c>
      <c r="BG220" s="22" t="e">
        <f t="shared" ca="1" si="43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0"/>
        <v>219</v>
      </c>
      <c r="B221" s="52">
        <v>46191</v>
      </c>
      <c r="C221" s="54" t="s">
        <v>3265</v>
      </c>
      <c r="D221" s="54" t="s">
        <v>115</v>
      </c>
      <c r="E221" s="56" t="s">
        <v>116</v>
      </c>
      <c r="F221" s="54">
        <v>1</v>
      </c>
      <c r="G221" s="54" t="s">
        <v>65</v>
      </c>
      <c r="H221" s="54" t="str">
        <f t="shared" si="1"/>
        <v>DONE</v>
      </c>
      <c r="I221" s="54" t="s">
        <v>299</v>
      </c>
      <c r="J221" s="58" t="s">
        <v>146</v>
      </c>
      <c r="K221" s="58" t="s">
        <v>79</v>
      </c>
      <c r="L221" s="54">
        <v>35022</v>
      </c>
      <c r="M221" s="71"/>
      <c r="N221" s="54" t="s">
        <v>207</v>
      </c>
      <c r="O221" s="54" t="s">
        <v>91</v>
      </c>
      <c r="P221" s="54" t="s">
        <v>87</v>
      </c>
      <c r="Q221" s="54" t="s">
        <v>301</v>
      </c>
      <c r="R221" s="204">
        <v>200001087577</v>
      </c>
      <c r="S221" s="205">
        <v>46198</v>
      </c>
      <c r="T221" s="66" t="str">
        <f t="shared" si="2"/>
        <v>DONE</v>
      </c>
      <c r="U221" s="205">
        <v>46201</v>
      </c>
      <c r="V221" s="71">
        <v>9200097599</v>
      </c>
      <c r="W221" s="71">
        <v>47662</v>
      </c>
      <c r="X221" s="169">
        <v>46203</v>
      </c>
      <c r="Y221" s="69" t="str">
        <f t="shared" si="3"/>
        <v>DONE</v>
      </c>
      <c r="Z221" s="25">
        <v>51782</v>
      </c>
      <c r="AA221" s="179">
        <v>46203</v>
      </c>
      <c r="AB221" s="25" t="str">
        <f t="shared" si="57"/>
        <v>DONE</v>
      </c>
      <c r="AC221" s="71"/>
      <c r="AD221" s="54" t="s">
        <v>3266</v>
      </c>
      <c r="AE221" s="76">
        <v>46203</v>
      </c>
      <c r="AF221" s="69" t="str">
        <f t="shared" si="5"/>
        <v>DONE</v>
      </c>
      <c r="AG221" s="69">
        <v>46209</v>
      </c>
      <c r="AH221" s="170"/>
      <c r="AI221" s="77" t="e">
        <f t="shared" ca="1" si="31"/>
        <v>#NAME?</v>
      </c>
      <c r="AJ221" s="80" t="str">
        <f t="array" ref="AJ221">IFERROR(INDEX('[1]Master Price'!$E:$E,MATCH(D221,'[1]Master Price'!$B:$B,0)),"0")</f>
        <v>0</v>
      </c>
      <c r="AK221" s="80">
        <f t="shared" si="7"/>
        <v>0</v>
      </c>
      <c r="AL221" s="82" t="str">
        <f t="shared" si="58"/>
        <v>0-day</v>
      </c>
      <c r="AM221" s="82" t="str">
        <f t="shared" si="9"/>
        <v>3-day</v>
      </c>
      <c r="AN221" s="82" t="str">
        <f t="shared" si="59"/>
        <v>0-day</v>
      </c>
      <c r="AO221" s="82" t="str">
        <f t="shared" si="54"/>
        <v>0-day</v>
      </c>
      <c r="AP221" s="82" t="str">
        <f t="shared" si="12"/>
        <v>0-day</v>
      </c>
      <c r="AQ221" s="82" t="str">
        <f t="shared" si="13"/>
        <v>0-day</v>
      </c>
      <c r="AR221" s="137"/>
      <c r="AS221" s="83">
        <f t="shared" si="14"/>
        <v>219</v>
      </c>
      <c r="AT221" s="85" t="str">
        <f t="shared" si="45"/>
        <v>GMIAMMIPT/2026/06/1691</v>
      </c>
      <c r="AU221" s="84" t="e">
        <f t="shared" ca="1" si="46"/>
        <v>#NAME?</v>
      </c>
      <c r="AV221" s="85" t="e">
        <f t="shared" ca="1" si="32"/>
        <v>#NAME?</v>
      </c>
      <c r="AW221" s="86" t="e">
        <f t="shared" ca="1" si="33"/>
        <v>#NAME?</v>
      </c>
      <c r="AX221" s="85" t="e">
        <f t="shared" ca="1" si="34"/>
        <v>#NAME?</v>
      </c>
      <c r="AY221" s="86">
        <f t="shared" si="35"/>
        <v>200001087577</v>
      </c>
      <c r="AZ221" s="171" t="e">
        <f t="shared" ca="1" si="48"/>
        <v>#NAME?</v>
      </c>
      <c r="BA221" s="85" t="e">
        <f t="shared" ca="1" si="49"/>
        <v>#NAME?</v>
      </c>
      <c r="BB221" s="85" t="e">
        <f t="shared" ca="1" si="50"/>
        <v>#NAME?</v>
      </c>
      <c r="BC221" s="90" t="e">
        <f t="shared" ca="1" si="39"/>
        <v>#NAME?</v>
      </c>
      <c r="BD221" s="90" t="e">
        <f t="shared" ca="1" si="40"/>
        <v>#NAME?</v>
      </c>
      <c r="BE221" s="85" t="e">
        <f t="shared" ca="1" si="41"/>
        <v>#NAME?</v>
      </c>
      <c r="BF221" s="22" t="e">
        <f t="shared" ca="1" si="42"/>
        <v>#NAME?</v>
      </c>
      <c r="BG221" s="22" t="e">
        <f t="shared" ca="1" si="43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0"/>
        <v>220</v>
      </c>
      <c r="B222" s="52">
        <v>46191</v>
      </c>
      <c r="C222" s="54" t="s">
        <v>3265</v>
      </c>
      <c r="D222" s="54" t="s">
        <v>227</v>
      </c>
      <c r="E222" s="56" t="s">
        <v>228</v>
      </c>
      <c r="F222" s="54">
        <v>1</v>
      </c>
      <c r="G222" s="54" t="s">
        <v>65</v>
      </c>
      <c r="H222" s="54" t="str">
        <f t="shared" si="1"/>
        <v>DONE</v>
      </c>
      <c r="I222" s="54" t="s">
        <v>299</v>
      </c>
      <c r="J222" s="58" t="s">
        <v>146</v>
      </c>
      <c r="K222" s="58" t="s">
        <v>79</v>
      </c>
      <c r="L222" s="54">
        <v>35022</v>
      </c>
      <c r="M222" s="71"/>
      <c r="N222" s="54" t="s">
        <v>207</v>
      </c>
      <c r="O222" s="54" t="s">
        <v>91</v>
      </c>
      <c r="P222" s="54" t="s">
        <v>87</v>
      </c>
      <c r="Q222" s="54" t="s">
        <v>301</v>
      </c>
      <c r="R222" s="204">
        <v>200001087577</v>
      </c>
      <c r="S222" s="205">
        <v>46198</v>
      </c>
      <c r="T222" s="66" t="str">
        <f t="shared" si="2"/>
        <v>DONE</v>
      </c>
      <c r="U222" s="205">
        <v>46201</v>
      </c>
      <c r="V222" s="71">
        <v>9200097599</v>
      </c>
      <c r="W222" s="71">
        <v>47662</v>
      </c>
      <c r="X222" s="169">
        <v>46203</v>
      </c>
      <c r="Y222" s="69" t="str">
        <f t="shared" si="3"/>
        <v>DONE</v>
      </c>
      <c r="Z222" s="25">
        <v>51782</v>
      </c>
      <c r="AA222" s="179">
        <v>46203</v>
      </c>
      <c r="AB222" s="25" t="str">
        <f t="shared" si="57"/>
        <v>DONE</v>
      </c>
      <c r="AC222" s="71"/>
      <c r="AD222" s="54" t="s">
        <v>3266</v>
      </c>
      <c r="AE222" s="76">
        <v>46203</v>
      </c>
      <c r="AF222" s="69" t="str">
        <f t="shared" si="5"/>
        <v>DONE</v>
      </c>
      <c r="AG222" s="69">
        <v>46209</v>
      </c>
      <c r="AH222" s="170"/>
      <c r="AI222" s="77" t="e">
        <f t="shared" ca="1" si="31"/>
        <v>#NAME?</v>
      </c>
      <c r="AJ222" s="80" t="str">
        <f t="array" ref="AJ222">IFERROR(INDEX('[1]Master Price'!$E:$E,MATCH(D222,'[1]Master Price'!$B:$B,0)),"0")</f>
        <v>0</v>
      </c>
      <c r="AK222" s="80">
        <f t="shared" si="7"/>
        <v>0</v>
      </c>
      <c r="AL222" s="82" t="str">
        <f t="shared" si="58"/>
        <v>0-day</v>
      </c>
      <c r="AM222" s="82" t="str">
        <f t="shared" si="9"/>
        <v>3-day</v>
      </c>
      <c r="AN222" s="82" t="str">
        <f t="shared" si="59"/>
        <v>0-day</v>
      </c>
      <c r="AO222" s="82" t="str">
        <f t="shared" si="54"/>
        <v>0-day</v>
      </c>
      <c r="AP222" s="82" t="str">
        <f t="shared" si="12"/>
        <v>0-day</v>
      </c>
      <c r="AQ222" s="82" t="str">
        <f t="shared" si="13"/>
        <v>0-day</v>
      </c>
      <c r="AR222" s="137"/>
      <c r="AS222" s="83">
        <f t="shared" si="14"/>
        <v>220</v>
      </c>
      <c r="AT222" s="85" t="str">
        <f t="shared" si="45"/>
        <v>GMIAMMIPT/2026/06/1691</v>
      </c>
      <c r="AU222" s="84" t="e">
        <f t="shared" ca="1" si="46"/>
        <v>#NAME?</v>
      </c>
      <c r="AV222" s="85" t="e">
        <f t="shared" ca="1" si="32"/>
        <v>#NAME?</v>
      </c>
      <c r="AW222" s="86" t="e">
        <f t="shared" ca="1" si="33"/>
        <v>#NAME?</v>
      </c>
      <c r="AX222" s="85" t="e">
        <f t="shared" ca="1" si="34"/>
        <v>#NAME?</v>
      </c>
      <c r="AY222" s="86">
        <f t="shared" si="35"/>
        <v>200001087577</v>
      </c>
      <c r="AZ222" s="171" t="e">
        <f t="shared" ca="1" si="48"/>
        <v>#NAME?</v>
      </c>
      <c r="BA222" s="85" t="e">
        <f t="shared" ca="1" si="49"/>
        <v>#NAME?</v>
      </c>
      <c r="BB222" s="85" t="e">
        <f t="shared" ca="1" si="50"/>
        <v>#NAME?</v>
      </c>
      <c r="BC222" s="90" t="e">
        <f t="shared" ca="1" si="39"/>
        <v>#NAME?</v>
      </c>
      <c r="BD222" s="90" t="e">
        <f t="shared" ca="1" si="40"/>
        <v>#NAME?</v>
      </c>
      <c r="BE222" s="85" t="e">
        <f t="shared" ca="1" si="41"/>
        <v>#NAME?</v>
      </c>
      <c r="BF222" s="22" t="e">
        <f t="shared" ca="1" si="42"/>
        <v>#NAME?</v>
      </c>
      <c r="BG222" s="22" t="e">
        <f t="shared" ca="1" si="43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0"/>
        <v>221</v>
      </c>
      <c r="B223" s="52">
        <v>46191</v>
      </c>
      <c r="C223" s="54" t="s">
        <v>3265</v>
      </c>
      <c r="D223" s="54" t="s">
        <v>153</v>
      </c>
      <c r="E223" s="56" t="s">
        <v>154</v>
      </c>
      <c r="F223" s="54">
        <v>1</v>
      </c>
      <c r="G223" s="54" t="s">
        <v>65</v>
      </c>
      <c r="H223" s="54" t="str">
        <f t="shared" si="1"/>
        <v>DONE</v>
      </c>
      <c r="I223" s="54" t="s">
        <v>299</v>
      </c>
      <c r="J223" s="58" t="s">
        <v>146</v>
      </c>
      <c r="K223" s="58" t="s">
        <v>79</v>
      </c>
      <c r="L223" s="54">
        <v>35022</v>
      </c>
      <c r="M223" s="71"/>
      <c r="N223" s="54" t="s">
        <v>207</v>
      </c>
      <c r="O223" s="54" t="s">
        <v>91</v>
      </c>
      <c r="P223" s="54" t="s">
        <v>87</v>
      </c>
      <c r="Q223" s="54" t="s">
        <v>301</v>
      </c>
      <c r="R223" s="204">
        <v>200001087577</v>
      </c>
      <c r="S223" s="205">
        <v>46198</v>
      </c>
      <c r="T223" s="66" t="str">
        <f t="shared" si="2"/>
        <v>DONE</v>
      </c>
      <c r="U223" s="205">
        <v>46201</v>
      </c>
      <c r="V223" s="71">
        <v>9200097599</v>
      </c>
      <c r="W223" s="71">
        <v>47662</v>
      </c>
      <c r="X223" s="169">
        <v>46203</v>
      </c>
      <c r="Y223" s="69" t="str">
        <f t="shared" si="3"/>
        <v>DONE</v>
      </c>
      <c r="Z223" s="25">
        <v>51782</v>
      </c>
      <c r="AA223" s="179">
        <v>46203</v>
      </c>
      <c r="AB223" s="25" t="str">
        <f t="shared" si="57"/>
        <v>DONE</v>
      </c>
      <c r="AC223" s="71"/>
      <c r="AD223" s="54" t="s">
        <v>3266</v>
      </c>
      <c r="AE223" s="76">
        <v>46203</v>
      </c>
      <c r="AF223" s="69" t="str">
        <f t="shared" si="5"/>
        <v>DONE</v>
      </c>
      <c r="AG223" s="69">
        <v>46209</v>
      </c>
      <c r="AH223" s="170"/>
      <c r="AI223" s="77" t="e">
        <f t="shared" ca="1" si="31"/>
        <v>#NAME?</v>
      </c>
      <c r="AJ223" s="80" t="str">
        <f t="array" ref="AJ223">IFERROR(INDEX('[1]Master Price'!$E:$E,MATCH(D223,'[1]Master Price'!$B:$B,0)),"0")</f>
        <v>0</v>
      </c>
      <c r="AK223" s="80">
        <f t="shared" si="7"/>
        <v>0</v>
      </c>
      <c r="AL223" s="82" t="str">
        <f t="shared" si="58"/>
        <v>0-day</v>
      </c>
      <c r="AM223" s="82" t="str">
        <f t="shared" si="9"/>
        <v>3-day</v>
      </c>
      <c r="AN223" s="82" t="str">
        <f t="shared" si="59"/>
        <v>0-day</v>
      </c>
      <c r="AO223" s="82" t="str">
        <f t="shared" si="54"/>
        <v>0-day</v>
      </c>
      <c r="AP223" s="82" t="str">
        <f t="shared" si="12"/>
        <v>0-day</v>
      </c>
      <c r="AQ223" s="82" t="str">
        <f t="shared" si="13"/>
        <v>0-day</v>
      </c>
      <c r="AR223" s="137"/>
      <c r="AS223" s="83">
        <f t="shared" si="14"/>
        <v>221</v>
      </c>
      <c r="AT223" s="85" t="str">
        <f t="shared" si="45"/>
        <v>GMIAMMIPT/2026/06/1691</v>
      </c>
      <c r="AU223" s="84" t="e">
        <f t="shared" ca="1" si="46"/>
        <v>#NAME?</v>
      </c>
      <c r="AV223" s="85" t="e">
        <f t="shared" ca="1" si="32"/>
        <v>#NAME?</v>
      </c>
      <c r="AW223" s="86" t="e">
        <f t="shared" ca="1" si="33"/>
        <v>#NAME?</v>
      </c>
      <c r="AX223" s="85" t="e">
        <f t="shared" ca="1" si="34"/>
        <v>#NAME?</v>
      </c>
      <c r="AY223" s="86">
        <f t="shared" si="35"/>
        <v>200001087577</v>
      </c>
      <c r="AZ223" s="171" t="e">
        <f t="shared" ca="1" si="48"/>
        <v>#NAME?</v>
      </c>
      <c r="BA223" s="85" t="e">
        <f t="shared" ca="1" si="49"/>
        <v>#NAME?</v>
      </c>
      <c r="BB223" s="85" t="e">
        <f t="shared" ca="1" si="50"/>
        <v>#NAME?</v>
      </c>
      <c r="BC223" s="90" t="e">
        <f t="shared" ca="1" si="39"/>
        <v>#NAME?</v>
      </c>
      <c r="BD223" s="90" t="e">
        <f t="shared" ca="1" si="40"/>
        <v>#NAME?</v>
      </c>
      <c r="BE223" s="85" t="e">
        <f t="shared" ca="1" si="41"/>
        <v>#NAME?</v>
      </c>
      <c r="BF223" s="22" t="e">
        <f t="shared" ca="1" si="42"/>
        <v>#NAME?</v>
      </c>
      <c r="BG223" s="22" t="e">
        <f t="shared" ca="1" si="43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0"/>
        <v>222</v>
      </c>
      <c r="B224" s="52">
        <v>46190</v>
      </c>
      <c r="C224" s="54" t="s">
        <v>3273</v>
      </c>
      <c r="D224" s="54" t="s">
        <v>115</v>
      </c>
      <c r="E224" s="56" t="s">
        <v>116</v>
      </c>
      <c r="F224" s="54">
        <v>1</v>
      </c>
      <c r="G224" s="54" t="s">
        <v>65</v>
      </c>
      <c r="H224" s="54" t="str">
        <f t="shared" si="1"/>
        <v>DONE</v>
      </c>
      <c r="I224" s="54" t="s">
        <v>1157</v>
      </c>
      <c r="J224" s="58" t="s">
        <v>1158</v>
      </c>
      <c r="K224" s="58" t="s">
        <v>79</v>
      </c>
      <c r="L224" s="54">
        <v>16017</v>
      </c>
      <c r="M224" s="71"/>
      <c r="N224" s="54" t="s">
        <v>576</v>
      </c>
      <c r="O224" s="54" t="s">
        <v>85</v>
      </c>
      <c r="P224" s="54" t="s">
        <v>87</v>
      </c>
      <c r="Q224" s="54" t="s">
        <v>326</v>
      </c>
      <c r="R224" s="204">
        <v>200001087589</v>
      </c>
      <c r="S224" s="205">
        <v>46200</v>
      </c>
      <c r="T224" s="66" t="str">
        <f t="shared" si="2"/>
        <v>DONE</v>
      </c>
      <c r="U224" s="205">
        <v>46201</v>
      </c>
      <c r="V224" s="71">
        <v>9200097597</v>
      </c>
      <c r="W224" s="71">
        <v>47661</v>
      </c>
      <c r="X224" s="169">
        <v>46203</v>
      </c>
      <c r="Y224" s="69" t="str">
        <f t="shared" si="3"/>
        <v>DONE</v>
      </c>
      <c r="Z224" s="25">
        <v>51784</v>
      </c>
      <c r="AA224" s="179">
        <v>46203</v>
      </c>
      <c r="AB224" s="25" t="str">
        <f t="shared" si="57"/>
        <v>DONE</v>
      </c>
      <c r="AC224" s="71"/>
      <c r="AD224" s="54" t="s">
        <v>3276</v>
      </c>
      <c r="AE224" s="76">
        <v>46203</v>
      </c>
      <c r="AF224" s="69" t="str">
        <f t="shared" si="5"/>
        <v>DONE</v>
      </c>
      <c r="AG224" s="69">
        <v>46209</v>
      </c>
      <c r="AH224" s="170"/>
      <c r="AI224" s="77" t="e">
        <f t="shared" ca="1" si="31"/>
        <v>#NAME?</v>
      </c>
      <c r="AJ224" s="80" t="str">
        <f t="array" ref="AJ224">IFERROR(INDEX('[1]Master Price'!$E:$E,MATCH(D224,'[1]Master Price'!$B:$B,0)),"0")</f>
        <v>0</v>
      </c>
      <c r="AK224" s="80">
        <f t="shared" si="7"/>
        <v>0</v>
      </c>
      <c r="AL224" s="82" t="str">
        <f t="shared" si="58"/>
        <v>0-day</v>
      </c>
      <c r="AM224" s="82" t="str">
        <f t="shared" si="9"/>
        <v>1-day</v>
      </c>
      <c r="AN224" s="82" t="str">
        <f t="shared" si="59"/>
        <v>0-day</v>
      </c>
      <c r="AO224" s="82" t="str">
        <f t="shared" si="54"/>
        <v>0-day</v>
      </c>
      <c r="AP224" s="82" t="str">
        <f t="shared" si="12"/>
        <v>0-day</v>
      </c>
      <c r="AQ224" s="82" t="str">
        <f t="shared" si="13"/>
        <v>0-day</v>
      </c>
      <c r="AR224" s="137"/>
      <c r="AS224" s="83">
        <f t="shared" si="14"/>
        <v>222</v>
      </c>
      <c r="AT224" s="85" t="str">
        <f t="shared" si="45"/>
        <v>GMIAMMIPT/2026/06/1692</v>
      </c>
      <c r="AU224" s="84" t="e">
        <f t="shared" ca="1" si="46"/>
        <v>#NAME?</v>
      </c>
      <c r="AV224" s="85" t="e">
        <f t="shared" ca="1" si="32"/>
        <v>#NAME?</v>
      </c>
      <c r="AW224" s="86" t="e">
        <f t="shared" ca="1" si="33"/>
        <v>#NAME?</v>
      </c>
      <c r="AX224" s="85" t="e">
        <f t="shared" ca="1" si="34"/>
        <v>#NAME?</v>
      </c>
      <c r="AY224" s="86">
        <f t="shared" si="35"/>
        <v>200001087589</v>
      </c>
      <c r="AZ224" s="171" t="e">
        <f t="shared" ca="1" si="48"/>
        <v>#NAME?</v>
      </c>
      <c r="BA224" s="85" t="e">
        <f t="shared" ca="1" si="49"/>
        <v>#NAME?</v>
      </c>
      <c r="BB224" s="85" t="e">
        <f t="shared" ca="1" si="50"/>
        <v>#NAME?</v>
      </c>
      <c r="BC224" s="90" t="e">
        <f t="shared" ca="1" si="39"/>
        <v>#NAME?</v>
      </c>
      <c r="BD224" s="90" t="e">
        <f t="shared" ca="1" si="40"/>
        <v>#NAME?</v>
      </c>
      <c r="BE224" s="85" t="e">
        <f t="shared" ca="1" si="41"/>
        <v>#NAME?</v>
      </c>
      <c r="BF224" s="22" t="e">
        <f t="shared" ca="1" si="42"/>
        <v>#NAME?</v>
      </c>
      <c r="BG224" s="22" t="e">
        <f t="shared" ca="1" si="43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0"/>
        <v>223</v>
      </c>
      <c r="B225" s="52">
        <v>46193</v>
      </c>
      <c r="C225" s="54" t="s">
        <v>3281</v>
      </c>
      <c r="D225" s="54" t="s">
        <v>476</v>
      </c>
      <c r="E225" s="56" t="s">
        <v>477</v>
      </c>
      <c r="F225" s="54">
        <v>3</v>
      </c>
      <c r="G225" s="54" t="s">
        <v>65</v>
      </c>
      <c r="H225" s="54" t="str">
        <f t="shared" si="1"/>
        <v>DONE</v>
      </c>
      <c r="I225" s="54" t="s">
        <v>159</v>
      </c>
      <c r="J225" s="58" t="s">
        <v>160</v>
      </c>
      <c r="K225" s="58" t="s">
        <v>79</v>
      </c>
      <c r="L225" s="54"/>
      <c r="M225" s="71"/>
      <c r="N225" s="54" t="s">
        <v>1278</v>
      </c>
      <c r="O225" s="54" t="s">
        <v>85</v>
      </c>
      <c r="P225" s="54" t="s">
        <v>87</v>
      </c>
      <c r="Q225" s="54" t="s">
        <v>338</v>
      </c>
      <c r="R225" s="204">
        <v>200001087584</v>
      </c>
      <c r="S225" s="205">
        <v>46200</v>
      </c>
      <c r="T225" s="66" t="str">
        <f t="shared" si="2"/>
        <v>DONE</v>
      </c>
      <c r="U225" s="205">
        <v>46201</v>
      </c>
      <c r="V225" s="71">
        <v>9200097594</v>
      </c>
      <c r="W225" s="71">
        <v>47658</v>
      </c>
      <c r="X225" s="169">
        <v>46203</v>
      </c>
      <c r="Y225" s="69" t="str">
        <f t="shared" si="3"/>
        <v>DONE</v>
      </c>
      <c r="Z225" s="25">
        <v>51789</v>
      </c>
      <c r="AA225" s="202">
        <v>46203</v>
      </c>
      <c r="AB225" s="25" t="str">
        <f t="shared" si="57"/>
        <v>DONE</v>
      </c>
      <c r="AC225" s="71"/>
      <c r="AD225" s="54" t="s">
        <v>3284</v>
      </c>
      <c r="AE225" s="76">
        <v>46203</v>
      </c>
      <c r="AF225" s="69" t="str">
        <f t="shared" si="5"/>
        <v>DONE</v>
      </c>
      <c r="AG225" s="69">
        <v>46209</v>
      </c>
      <c r="AH225" s="170"/>
      <c r="AI225" s="77" t="e">
        <f t="shared" ca="1" si="31"/>
        <v>#NAME?</v>
      </c>
      <c r="AJ225" s="80" t="str">
        <f t="array" ref="AJ225">IFERROR(INDEX('[1]Master Price'!$E:$E,MATCH(D225,'[1]Master Price'!$B:$B,0)),"0")</f>
        <v>0</v>
      </c>
      <c r="AK225" s="80">
        <f t="shared" si="7"/>
        <v>0</v>
      </c>
      <c r="AL225" s="82" t="str">
        <f t="shared" si="58"/>
        <v>0-day</v>
      </c>
      <c r="AM225" s="82" t="str">
        <f t="shared" si="9"/>
        <v>1-day</v>
      </c>
      <c r="AN225" s="82" t="str">
        <f t="shared" si="59"/>
        <v>0-day</v>
      </c>
      <c r="AO225" s="82" t="str">
        <f t="shared" si="54"/>
        <v>0-day</v>
      </c>
      <c r="AP225" s="82" t="str">
        <f t="shared" si="12"/>
        <v>0-day</v>
      </c>
      <c r="AQ225" s="82" t="str">
        <f t="shared" si="13"/>
        <v>0-day</v>
      </c>
      <c r="AR225" s="137"/>
      <c r="AS225" s="83">
        <f t="shared" si="14"/>
        <v>223</v>
      </c>
      <c r="AT225" s="85" t="str">
        <f t="shared" si="45"/>
        <v>GMIAMMIPT/2026/06/1693</v>
      </c>
      <c r="AU225" s="84" t="e">
        <f t="shared" ca="1" si="46"/>
        <v>#NAME?</v>
      </c>
      <c r="AV225" s="85" t="e">
        <f t="shared" ca="1" si="32"/>
        <v>#NAME?</v>
      </c>
      <c r="AW225" s="86" t="e">
        <f t="shared" ca="1" si="33"/>
        <v>#NAME?</v>
      </c>
      <c r="AX225" s="85" t="e">
        <f t="shared" ca="1" si="34"/>
        <v>#NAME?</v>
      </c>
      <c r="AY225" s="86">
        <f t="shared" si="35"/>
        <v>200001087584</v>
      </c>
      <c r="AZ225" s="171" t="e">
        <f t="shared" ca="1" si="48"/>
        <v>#NAME?</v>
      </c>
      <c r="BA225" s="85" t="e">
        <f t="shared" ca="1" si="49"/>
        <v>#NAME?</v>
      </c>
      <c r="BB225" s="85" t="e">
        <f t="shared" ca="1" si="50"/>
        <v>#NAME?</v>
      </c>
      <c r="BC225" s="90" t="e">
        <f t="shared" ca="1" si="39"/>
        <v>#NAME?</v>
      </c>
      <c r="BD225" s="90" t="e">
        <f t="shared" ca="1" si="40"/>
        <v>#NAME?</v>
      </c>
      <c r="BE225" s="85" t="e">
        <f t="shared" ca="1" si="41"/>
        <v>#NAME?</v>
      </c>
      <c r="BF225" s="22" t="e">
        <f t="shared" ca="1" si="42"/>
        <v>#NAME?</v>
      </c>
      <c r="BG225" s="22" t="e">
        <f t="shared" ca="1" si="43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0"/>
        <v>224</v>
      </c>
      <c r="B226" s="52">
        <v>46194</v>
      </c>
      <c r="C226" s="54" t="s">
        <v>3287</v>
      </c>
      <c r="D226" s="54" t="s">
        <v>251</v>
      </c>
      <c r="E226" s="56" t="s">
        <v>116</v>
      </c>
      <c r="F226" s="54">
        <v>1</v>
      </c>
      <c r="G226" s="54" t="s">
        <v>65</v>
      </c>
      <c r="H226" s="54" t="str">
        <f t="shared" si="1"/>
        <v>DONE</v>
      </c>
      <c r="I226" s="54" t="s">
        <v>1514</v>
      </c>
      <c r="J226" s="58" t="s">
        <v>180</v>
      </c>
      <c r="K226" s="58" t="s">
        <v>79</v>
      </c>
      <c r="L226" s="54">
        <v>2022.2</v>
      </c>
      <c r="M226" s="71"/>
      <c r="N226" s="54" t="s">
        <v>283</v>
      </c>
      <c r="O226" s="54" t="s">
        <v>91</v>
      </c>
      <c r="P226" s="54" t="s">
        <v>87</v>
      </c>
      <c r="Q226" s="54" t="s">
        <v>301</v>
      </c>
      <c r="R226" s="204">
        <v>200001087387</v>
      </c>
      <c r="S226" s="205">
        <v>46198</v>
      </c>
      <c r="T226" s="66" t="str">
        <f t="shared" si="2"/>
        <v>DONE</v>
      </c>
      <c r="U226" s="205">
        <v>46201</v>
      </c>
      <c r="V226" s="71">
        <v>9200097600</v>
      </c>
      <c r="W226" s="71">
        <v>47663</v>
      </c>
      <c r="X226" s="169">
        <v>46203</v>
      </c>
      <c r="Y226" s="69" t="str">
        <f t="shared" si="3"/>
        <v>DONE</v>
      </c>
      <c r="Z226" s="25">
        <v>51779</v>
      </c>
      <c r="AA226" s="179">
        <v>46203</v>
      </c>
      <c r="AB226" s="25" t="str">
        <f t="shared" si="57"/>
        <v>DONE</v>
      </c>
      <c r="AC226" s="71"/>
      <c r="AD226" s="54" t="s">
        <v>3289</v>
      </c>
      <c r="AE226" s="76">
        <v>46203</v>
      </c>
      <c r="AF226" s="69" t="str">
        <f t="shared" si="5"/>
        <v>DONE</v>
      </c>
      <c r="AG226" s="69">
        <v>46209</v>
      </c>
      <c r="AH226" s="170"/>
      <c r="AI226" s="77" t="e">
        <f t="shared" ca="1" si="31"/>
        <v>#NAME?</v>
      </c>
      <c r="AJ226" s="80" t="str">
        <f t="array" ref="AJ226">IFERROR(INDEX('[1]Master Price'!$E:$E,MATCH(D226,'[1]Master Price'!$B:$B,0)),"0")</f>
        <v>0</v>
      </c>
      <c r="AK226" s="80">
        <f t="shared" si="7"/>
        <v>0</v>
      </c>
      <c r="AL226" s="82" t="str">
        <f t="shared" si="58"/>
        <v>0-day</v>
      </c>
      <c r="AM226" s="82" t="str">
        <f t="shared" si="9"/>
        <v>3-day</v>
      </c>
      <c r="AN226" s="82" t="str">
        <f t="shared" si="59"/>
        <v>0-day</v>
      </c>
      <c r="AO226" s="82" t="str">
        <f t="shared" si="54"/>
        <v>0-day</v>
      </c>
      <c r="AP226" s="82" t="str">
        <f t="shared" si="12"/>
        <v>0-day</v>
      </c>
      <c r="AQ226" s="82" t="str">
        <f t="shared" si="13"/>
        <v>0-day</v>
      </c>
      <c r="AR226" s="137"/>
      <c r="AS226" s="83">
        <f t="shared" si="14"/>
        <v>224</v>
      </c>
      <c r="AT226" s="85" t="str">
        <f t="shared" si="45"/>
        <v>GMIAMMIPT/2026/06/1694</v>
      </c>
      <c r="AU226" s="84" t="e">
        <f t="shared" ca="1" si="46"/>
        <v>#NAME?</v>
      </c>
      <c r="AV226" s="85" t="e">
        <f t="shared" ca="1" si="32"/>
        <v>#NAME?</v>
      </c>
      <c r="AW226" s="86" t="e">
        <f t="shared" ca="1" si="33"/>
        <v>#NAME?</v>
      </c>
      <c r="AX226" s="85" t="e">
        <f t="shared" ca="1" si="34"/>
        <v>#NAME?</v>
      </c>
      <c r="AY226" s="86">
        <f t="shared" si="35"/>
        <v>200001087387</v>
      </c>
      <c r="AZ226" s="171" t="e">
        <f t="shared" ca="1" si="48"/>
        <v>#NAME?</v>
      </c>
      <c r="BA226" s="85" t="e">
        <f t="shared" ca="1" si="49"/>
        <v>#NAME?</v>
      </c>
      <c r="BB226" s="85" t="e">
        <f t="shared" ca="1" si="50"/>
        <v>#NAME?</v>
      </c>
      <c r="BC226" s="90" t="e">
        <f t="shared" ca="1" si="39"/>
        <v>#NAME?</v>
      </c>
      <c r="BD226" s="90" t="e">
        <f t="shared" ca="1" si="40"/>
        <v>#NAME?</v>
      </c>
      <c r="BE226" s="85" t="e">
        <f t="shared" ca="1" si="41"/>
        <v>#NAME?</v>
      </c>
      <c r="BF226" s="22" t="e">
        <f t="shared" ca="1" si="42"/>
        <v>#NAME?</v>
      </c>
      <c r="BG226" s="22" t="e">
        <f t="shared" ca="1" si="43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0"/>
        <v>225</v>
      </c>
      <c r="B227" s="52">
        <v>46194</v>
      </c>
      <c r="C227" s="54" t="s">
        <v>3287</v>
      </c>
      <c r="D227" s="54" t="s">
        <v>292</v>
      </c>
      <c r="E227" s="56" t="s">
        <v>293</v>
      </c>
      <c r="F227" s="54">
        <v>1</v>
      </c>
      <c r="G227" s="54" t="s">
        <v>65</v>
      </c>
      <c r="H227" s="54" t="str">
        <f t="shared" si="1"/>
        <v>DONE</v>
      </c>
      <c r="I227" s="54" t="s">
        <v>1514</v>
      </c>
      <c r="J227" s="58" t="s">
        <v>180</v>
      </c>
      <c r="K227" s="58" t="s">
        <v>79</v>
      </c>
      <c r="L227" s="54">
        <v>2022.2</v>
      </c>
      <c r="M227" s="71"/>
      <c r="N227" s="54" t="s">
        <v>283</v>
      </c>
      <c r="O227" s="54" t="s">
        <v>91</v>
      </c>
      <c r="P227" s="54" t="s">
        <v>87</v>
      </c>
      <c r="Q227" s="54" t="s">
        <v>301</v>
      </c>
      <c r="R227" s="204">
        <v>200001087387</v>
      </c>
      <c r="S227" s="205">
        <v>46198</v>
      </c>
      <c r="T227" s="66" t="str">
        <f t="shared" si="2"/>
        <v>DONE</v>
      </c>
      <c r="U227" s="205">
        <v>46201</v>
      </c>
      <c r="V227" s="71">
        <v>9200097600</v>
      </c>
      <c r="W227" s="71">
        <v>47663</v>
      </c>
      <c r="X227" s="169">
        <v>46203</v>
      </c>
      <c r="Y227" s="69" t="str">
        <f t="shared" si="3"/>
        <v>DONE</v>
      </c>
      <c r="Z227" s="25">
        <v>51779</v>
      </c>
      <c r="AA227" s="179">
        <v>46203</v>
      </c>
      <c r="AB227" s="25" t="str">
        <f t="shared" si="57"/>
        <v>DONE</v>
      </c>
      <c r="AC227" s="71"/>
      <c r="AD227" s="54" t="s">
        <v>3289</v>
      </c>
      <c r="AE227" s="76">
        <v>46203</v>
      </c>
      <c r="AF227" s="69" t="str">
        <f t="shared" si="5"/>
        <v>DONE</v>
      </c>
      <c r="AG227" s="69">
        <v>46209</v>
      </c>
      <c r="AH227" s="170"/>
      <c r="AI227" s="77" t="e">
        <f t="shared" ca="1" si="31"/>
        <v>#NAME?</v>
      </c>
      <c r="AJ227" s="80" t="str">
        <f t="array" ref="AJ227">IFERROR(INDEX('[1]Master Price'!$E:$E,MATCH(D227,'[1]Master Price'!$B:$B,0)),"0")</f>
        <v>0</v>
      </c>
      <c r="AK227" s="80">
        <f t="shared" si="7"/>
        <v>0</v>
      </c>
      <c r="AL227" s="82" t="str">
        <f t="shared" si="58"/>
        <v>0-day</v>
      </c>
      <c r="AM227" s="82" t="str">
        <f t="shared" si="9"/>
        <v>3-day</v>
      </c>
      <c r="AN227" s="82" t="str">
        <f t="shared" si="59"/>
        <v>0-day</v>
      </c>
      <c r="AO227" s="82" t="str">
        <f t="shared" si="54"/>
        <v>0-day</v>
      </c>
      <c r="AP227" s="82" t="str">
        <f t="shared" si="12"/>
        <v>0-day</v>
      </c>
      <c r="AQ227" s="82" t="str">
        <f t="shared" si="13"/>
        <v>0-day</v>
      </c>
      <c r="AR227" s="137"/>
      <c r="AS227" s="83">
        <f t="shared" si="14"/>
        <v>225</v>
      </c>
      <c r="AT227" s="85" t="str">
        <f t="shared" si="45"/>
        <v>GMIAMMIPT/2026/06/1694</v>
      </c>
      <c r="AU227" s="84" t="e">
        <f t="shared" ca="1" si="46"/>
        <v>#NAME?</v>
      </c>
      <c r="AV227" s="85" t="e">
        <f t="shared" ca="1" si="32"/>
        <v>#NAME?</v>
      </c>
      <c r="AW227" s="86" t="e">
        <f t="shared" ca="1" si="33"/>
        <v>#NAME?</v>
      </c>
      <c r="AX227" s="85" t="e">
        <f t="shared" ca="1" si="34"/>
        <v>#NAME?</v>
      </c>
      <c r="AY227" s="86">
        <f t="shared" si="35"/>
        <v>200001087387</v>
      </c>
      <c r="AZ227" s="171" t="e">
        <f t="shared" ca="1" si="48"/>
        <v>#NAME?</v>
      </c>
      <c r="BA227" s="85" t="e">
        <f t="shared" ca="1" si="49"/>
        <v>#NAME?</v>
      </c>
      <c r="BB227" s="85" t="e">
        <f t="shared" ca="1" si="50"/>
        <v>#NAME?</v>
      </c>
      <c r="BC227" s="90" t="e">
        <f t="shared" ca="1" si="39"/>
        <v>#NAME?</v>
      </c>
      <c r="BD227" s="90" t="e">
        <f t="shared" ca="1" si="40"/>
        <v>#NAME?</v>
      </c>
      <c r="BE227" s="85" t="e">
        <f t="shared" ca="1" si="41"/>
        <v>#NAME?</v>
      </c>
      <c r="BF227" s="22" t="e">
        <f t="shared" ca="1" si="42"/>
        <v>#NAME?</v>
      </c>
      <c r="BG227" s="22" t="e">
        <f t="shared" ca="1" si="43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0"/>
        <v>226</v>
      </c>
      <c r="B228" s="52">
        <v>46195</v>
      </c>
      <c r="C228" s="54" t="s">
        <v>3304</v>
      </c>
      <c r="D228" s="54" t="s">
        <v>163</v>
      </c>
      <c r="E228" s="56" t="s">
        <v>164</v>
      </c>
      <c r="F228" s="54">
        <v>1</v>
      </c>
      <c r="G228" s="54" t="s">
        <v>65</v>
      </c>
      <c r="H228" s="54" t="str">
        <f t="shared" si="1"/>
        <v>DONE</v>
      </c>
      <c r="I228" s="54" t="s">
        <v>3306</v>
      </c>
      <c r="J228" s="62" t="s">
        <v>73</v>
      </c>
      <c r="K228" s="62" t="s">
        <v>73</v>
      </c>
      <c r="L228" s="54"/>
      <c r="M228" s="71"/>
      <c r="N228" s="54" t="s">
        <v>161</v>
      </c>
      <c r="O228" s="54" t="s">
        <v>91</v>
      </c>
      <c r="P228" s="54" t="s">
        <v>87</v>
      </c>
      <c r="Q228" s="54" t="s">
        <v>92</v>
      </c>
      <c r="R228" s="204">
        <v>200001087379</v>
      </c>
      <c r="S228" s="205">
        <v>46198</v>
      </c>
      <c r="T228" s="66" t="str">
        <f t="shared" si="2"/>
        <v>DONE</v>
      </c>
      <c r="U228" s="205">
        <v>46201</v>
      </c>
      <c r="V228" s="71">
        <v>9200097601</v>
      </c>
      <c r="W228" s="71">
        <v>47664</v>
      </c>
      <c r="X228" s="169">
        <v>46203</v>
      </c>
      <c r="Y228" s="69" t="str">
        <f t="shared" si="3"/>
        <v>DONE</v>
      </c>
      <c r="Z228" s="25">
        <v>51781</v>
      </c>
      <c r="AA228" s="179">
        <v>46203</v>
      </c>
      <c r="AB228" s="25" t="str">
        <f t="shared" si="57"/>
        <v>DONE</v>
      </c>
      <c r="AC228" s="71"/>
      <c r="AD228" s="54" t="s">
        <v>3310</v>
      </c>
      <c r="AE228" s="76">
        <v>46203</v>
      </c>
      <c r="AF228" s="69" t="str">
        <f t="shared" si="5"/>
        <v>DONE</v>
      </c>
      <c r="AG228" s="69">
        <v>46209</v>
      </c>
      <c r="AH228" s="170"/>
      <c r="AI228" s="77" t="e">
        <f t="shared" ca="1" si="31"/>
        <v>#NAME?</v>
      </c>
      <c r="AJ228" s="80" t="str">
        <f t="array" ref="AJ228">IFERROR(INDEX('[1]Master Price'!$E:$E,MATCH(D228,'[1]Master Price'!$B:$B,0)),"0")</f>
        <v>0</v>
      </c>
      <c r="AK228" s="80">
        <f t="shared" si="7"/>
        <v>0</v>
      </c>
      <c r="AL228" s="82" t="str">
        <f t="shared" si="58"/>
        <v>0-day</v>
      </c>
      <c r="AM228" s="82" t="str">
        <f t="shared" si="9"/>
        <v>3-day</v>
      </c>
      <c r="AN228" s="82" t="str">
        <f t="shared" si="59"/>
        <v>0-day</v>
      </c>
      <c r="AO228" s="82" t="str">
        <f t="shared" si="54"/>
        <v>0-day</v>
      </c>
      <c r="AP228" s="82" t="str">
        <f t="shared" si="12"/>
        <v>0-day</v>
      </c>
      <c r="AQ228" s="82" t="str">
        <f t="shared" si="13"/>
        <v>0-day</v>
      </c>
      <c r="AR228" s="137"/>
      <c r="AS228" s="83">
        <f t="shared" si="14"/>
        <v>226</v>
      </c>
      <c r="AT228" s="85" t="str">
        <f t="shared" si="45"/>
        <v>GMIAMMIPT/2026/06/1695</v>
      </c>
      <c r="AU228" s="84" t="e">
        <f t="shared" ca="1" si="46"/>
        <v>#NAME?</v>
      </c>
      <c r="AV228" s="85" t="e">
        <f t="shared" ca="1" si="32"/>
        <v>#NAME?</v>
      </c>
      <c r="AW228" s="86" t="e">
        <f t="shared" ca="1" si="33"/>
        <v>#NAME?</v>
      </c>
      <c r="AX228" s="85" t="e">
        <f t="shared" ca="1" si="34"/>
        <v>#NAME?</v>
      </c>
      <c r="AY228" s="86">
        <f t="shared" si="35"/>
        <v>200001087379</v>
      </c>
      <c r="AZ228" s="171" t="e">
        <f t="shared" ca="1" si="48"/>
        <v>#NAME?</v>
      </c>
      <c r="BA228" s="85" t="e">
        <f t="shared" ca="1" si="49"/>
        <v>#NAME?</v>
      </c>
      <c r="BB228" s="85" t="e">
        <f t="shared" ca="1" si="50"/>
        <v>#NAME?</v>
      </c>
      <c r="BC228" s="90" t="e">
        <f t="shared" ca="1" si="39"/>
        <v>#NAME?</v>
      </c>
      <c r="BD228" s="90" t="e">
        <f t="shared" ca="1" si="40"/>
        <v>#NAME?</v>
      </c>
      <c r="BE228" s="85" t="e">
        <f t="shared" ca="1" si="41"/>
        <v>#NAME?</v>
      </c>
      <c r="BF228" s="22" t="e">
        <f t="shared" ca="1" si="42"/>
        <v>#NAME?</v>
      </c>
      <c r="BG228" s="22" t="e">
        <f t="shared" ca="1" si="43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0"/>
        <v>227</v>
      </c>
      <c r="B229" s="52">
        <v>46193</v>
      </c>
      <c r="C229" s="54" t="s">
        <v>3315</v>
      </c>
      <c r="D229" s="54" t="s">
        <v>227</v>
      </c>
      <c r="E229" s="56" t="s">
        <v>228</v>
      </c>
      <c r="F229" s="54">
        <v>1</v>
      </c>
      <c r="G229" s="54" t="s">
        <v>65</v>
      </c>
      <c r="H229" s="54" t="str">
        <f t="shared" si="1"/>
        <v>DONE</v>
      </c>
      <c r="I229" s="54" t="s">
        <v>145</v>
      </c>
      <c r="J229" s="58" t="s">
        <v>146</v>
      </c>
      <c r="K229" s="58" t="s">
        <v>79</v>
      </c>
      <c r="L229" s="54">
        <v>38031</v>
      </c>
      <c r="M229" s="71"/>
      <c r="N229" s="54" t="s">
        <v>352</v>
      </c>
      <c r="O229" s="54" t="s">
        <v>91</v>
      </c>
      <c r="P229" s="54" t="s">
        <v>87</v>
      </c>
      <c r="Q229" s="54" t="s">
        <v>301</v>
      </c>
      <c r="R229" s="204">
        <v>200001089441</v>
      </c>
      <c r="S229" s="205">
        <v>46200</v>
      </c>
      <c r="T229" s="66" t="str">
        <f t="shared" si="2"/>
        <v>DONE</v>
      </c>
      <c r="U229" s="205">
        <v>46201</v>
      </c>
      <c r="V229" s="71">
        <v>9200097590</v>
      </c>
      <c r="W229" s="71">
        <v>47654</v>
      </c>
      <c r="X229" s="169">
        <v>46203</v>
      </c>
      <c r="Y229" s="69" t="str">
        <f t="shared" si="3"/>
        <v>DONE</v>
      </c>
      <c r="Z229" s="25">
        <v>51777</v>
      </c>
      <c r="AA229" s="179">
        <v>46203</v>
      </c>
      <c r="AB229" s="25" t="str">
        <f t="shared" si="57"/>
        <v>DONE</v>
      </c>
      <c r="AC229" s="71"/>
      <c r="AD229" s="54" t="s">
        <v>3316</v>
      </c>
      <c r="AE229" s="76">
        <v>46203</v>
      </c>
      <c r="AF229" s="69" t="str">
        <f t="shared" si="5"/>
        <v>DONE</v>
      </c>
      <c r="AG229" s="69">
        <v>46209</v>
      </c>
      <c r="AH229" s="170"/>
      <c r="AI229" s="77" t="e">
        <f t="shared" ca="1" si="31"/>
        <v>#NAME?</v>
      </c>
      <c r="AJ229" s="80" t="str">
        <f t="array" ref="AJ229">IFERROR(INDEX('[1]Master Price'!$E:$E,MATCH(D229,'[1]Master Price'!$B:$B,0)),"0")</f>
        <v>0</v>
      </c>
      <c r="AK229" s="80">
        <f t="shared" si="7"/>
        <v>0</v>
      </c>
      <c r="AL229" s="82" t="str">
        <f t="shared" si="58"/>
        <v>0-day</v>
      </c>
      <c r="AM229" s="82" t="str">
        <f t="shared" si="9"/>
        <v>1-day</v>
      </c>
      <c r="AN229" s="82" t="str">
        <f t="shared" si="59"/>
        <v>0-day</v>
      </c>
      <c r="AO229" s="82" t="str">
        <f t="shared" si="54"/>
        <v>0-day</v>
      </c>
      <c r="AP229" s="82" t="str">
        <f t="shared" si="12"/>
        <v>0-day</v>
      </c>
      <c r="AQ229" s="82" t="str">
        <f t="shared" si="13"/>
        <v>0-day</v>
      </c>
      <c r="AR229" s="137"/>
      <c r="AS229" s="83">
        <f t="shared" si="14"/>
        <v>227</v>
      </c>
      <c r="AT229" s="85" t="str">
        <f t="shared" si="45"/>
        <v>GMIAMMIPT/2026/06/1696</v>
      </c>
      <c r="AU229" s="84" t="e">
        <f t="shared" ca="1" si="46"/>
        <v>#NAME?</v>
      </c>
      <c r="AV229" s="85" t="e">
        <f t="shared" ca="1" si="32"/>
        <v>#NAME?</v>
      </c>
      <c r="AW229" s="86" t="e">
        <f t="shared" ca="1" si="33"/>
        <v>#NAME?</v>
      </c>
      <c r="AX229" s="85" t="e">
        <f t="shared" ca="1" si="34"/>
        <v>#NAME?</v>
      </c>
      <c r="AY229" s="86">
        <f t="shared" si="35"/>
        <v>200001089441</v>
      </c>
      <c r="AZ229" s="171" t="e">
        <f t="shared" ca="1" si="48"/>
        <v>#NAME?</v>
      </c>
      <c r="BA229" s="85" t="e">
        <f t="shared" ca="1" si="49"/>
        <v>#NAME?</v>
      </c>
      <c r="BB229" s="85" t="e">
        <f t="shared" ca="1" si="50"/>
        <v>#NAME?</v>
      </c>
      <c r="BC229" s="90" t="e">
        <f t="shared" ca="1" si="39"/>
        <v>#NAME?</v>
      </c>
      <c r="BD229" s="90" t="e">
        <f t="shared" ca="1" si="40"/>
        <v>#NAME?</v>
      </c>
      <c r="BE229" s="85" t="e">
        <f t="shared" ca="1" si="41"/>
        <v>#NAME?</v>
      </c>
      <c r="BF229" s="22" t="e">
        <f t="shared" ca="1" si="42"/>
        <v>#NAME?</v>
      </c>
      <c r="BG229" s="22" t="e">
        <f t="shared" ca="1" si="43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0"/>
        <v>228</v>
      </c>
      <c r="B230" s="52">
        <v>46193</v>
      </c>
      <c r="C230" s="54" t="s">
        <v>3315</v>
      </c>
      <c r="D230" s="54" t="s">
        <v>115</v>
      </c>
      <c r="E230" s="56" t="s">
        <v>116</v>
      </c>
      <c r="F230" s="54">
        <v>1</v>
      </c>
      <c r="G230" s="54" t="s">
        <v>65</v>
      </c>
      <c r="H230" s="54" t="str">
        <f t="shared" si="1"/>
        <v>DONE</v>
      </c>
      <c r="I230" s="54" t="s">
        <v>145</v>
      </c>
      <c r="J230" s="58" t="s">
        <v>146</v>
      </c>
      <c r="K230" s="58" t="s">
        <v>79</v>
      </c>
      <c r="L230" s="54">
        <v>38031</v>
      </c>
      <c r="M230" s="71"/>
      <c r="N230" s="54" t="s">
        <v>352</v>
      </c>
      <c r="O230" s="54" t="s">
        <v>91</v>
      </c>
      <c r="P230" s="54" t="s">
        <v>87</v>
      </c>
      <c r="Q230" s="54" t="s">
        <v>301</v>
      </c>
      <c r="R230" s="204">
        <v>200001089441</v>
      </c>
      <c r="S230" s="205">
        <v>46200</v>
      </c>
      <c r="T230" s="66" t="str">
        <f t="shared" si="2"/>
        <v>DONE</v>
      </c>
      <c r="U230" s="205">
        <v>46201</v>
      </c>
      <c r="V230" s="71">
        <v>9200097590</v>
      </c>
      <c r="W230" s="71">
        <v>47654</v>
      </c>
      <c r="X230" s="169">
        <v>46203</v>
      </c>
      <c r="Y230" s="69" t="str">
        <f t="shared" si="3"/>
        <v>DONE</v>
      </c>
      <c r="Z230" s="25">
        <v>51777</v>
      </c>
      <c r="AA230" s="179">
        <v>46203</v>
      </c>
      <c r="AB230" s="25" t="str">
        <f t="shared" si="57"/>
        <v>DONE</v>
      </c>
      <c r="AC230" s="71"/>
      <c r="AD230" s="54" t="s">
        <v>3316</v>
      </c>
      <c r="AE230" s="76">
        <v>46203</v>
      </c>
      <c r="AF230" s="69" t="str">
        <f t="shared" si="5"/>
        <v>DONE</v>
      </c>
      <c r="AG230" s="69">
        <v>46209</v>
      </c>
      <c r="AH230" s="170"/>
      <c r="AI230" s="77" t="e">
        <f t="shared" ca="1" si="31"/>
        <v>#NAME?</v>
      </c>
      <c r="AJ230" s="80" t="str">
        <f t="array" ref="AJ230">IFERROR(INDEX('[1]Master Price'!$E:$E,MATCH(D230,'[1]Master Price'!$B:$B,0)),"0")</f>
        <v>0</v>
      </c>
      <c r="AK230" s="80">
        <f t="shared" si="7"/>
        <v>0</v>
      </c>
      <c r="AL230" s="82" t="str">
        <f t="shared" si="58"/>
        <v>0-day</v>
      </c>
      <c r="AM230" s="82" t="str">
        <f t="shared" si="9"/>
        <v>1-day</v>
      </c>
      <c r="AN230" s="82" t="str">
        <f t="shared" si="59"/>
        <v>0-day</v>
      </c>
      <c r="AO230" s="82" t="str">
        <f t="shared" si="54"/>
        <v>0-day</v>
      </c>
      <c r="AP230" s="82" t="str">
        <f t="shared" si="12"/>
        <v>0-day</v>
      </c>
      <c r="AQ230" s="82" t="str">
        <f t="shared" si="13"/>
        <v>0-day</v>
      </c>
      <c r="AR230" s="137"/>
      <c r="AS230" s="83">
        <f t="shared" si="14"/>
        <v>228</v>
      </c>
      <c r="AT230" s="85" t="str">
        <f t="shared" si="45"/>
        <v>GMIAMMIPT/2026/06/1696</v>
      </c>
      <c r="AU230" s="84" t="e">
        <f t="shared" ca="1" si="46"/>
        <v>#NAME?</v>
      </c>
      <c r="AV230" s="85" t="e">
        <f t="shared" ca="1" si="32"/>
        <v>#NAME?</v>
      </c>
      <c r="AW230" s="86" t="e">
        <f t="shared" ca="1" si="33"/>
        <v>#NAME?</v>
      </c>
      <c r="AX230" s="85" t="e">
        <f t="shared" ca="1" si="34"/>
        <v>#NAME?</v>
      </c>
      <c r="AY230" s="86">
        <f t="shared" si="35"/>
        <v>200001089441</v>
      </c>
      <c r="AZ230" s="171" t="e">
        <f t="shared" ca="1" si="48"/>
        <v>#NAME?</v>
      </c>
      <c r="BA230" s="85" t="e">
        <f t="shared" ca="1" si="49"/>
        <v>#NAME?</v>
      </c>
      <c r="BB230" s="85" t="e">
        <f t="shared" ca="1" si="50"/>
        <v>#NAME?</v>
      </c>
      <c r="BC230" s="90" t="e">
        <f t="shared" ca="1" si="39"/>
        <v>#NAME?</v>
      </c>
      <c r="BD230" s="90" t="e">
        <f t="shared" ca="1" si="40"/>
        <v>#NAME?</v>
      </c>
      <c r="BE230" s="85" t="e">
        <f t="shared" ca="1" si="41"/>
        <v>#NAME?</v>
      </c>
      <c r="BF230" s="22" t="e">
        <f t="shared" ca="1" si="42"/>
        <v>#NAME?</v>
      </c>
      <c r="BG230" s="22" t="e">
        <f t="shared" ca="1" si="43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0"/>
        <v>229</v>
      </c>
      <c r="B231" s="52">
        <v>46193</v>
      </c>
      <c r="C231" s="54" t="s">
        <v>3315</v>
      </c>
      <c r="D231" s="54" t="s">
        <v>153</v>
      </c>
      <c r="E231" s="56" t="s">
        <v>154</v>
      </c>
      <c r="F231" s="54">
        <v>1</v>
      </c>
      <c r="G231" s="54" t="s">
        <v>65</v>
      </c>
      <c r="H231" s="54" t="str">
        <f t="shared" si="1"/>
        <v>DONE</v>
      </c>
      <c r="I231" s="54" t="s">
        <v>145</v>
      </c>
      <c r="J231" s="58" t="s">
        <v>146</v>
      </c>
      <c r="K231" s="58" t="s">
        <v>79</v>
      </c>
      <c r="L231" s="54">
        <v>38031</v>
      </c>
      <c r="M231" s="71"/>
      <c r="N231" s="54" t="s">
        <v>352</v>
      </c>
      <c r="O231" s="54" t="s">
        <v>91</v>
      </c>
      <c r="P231" s="54" t="s">
        <v>87</v>
      </c>
      <c r="Q231" s="54" t="s">
        <v>301</v>
      </c>
      <c r="R231" s="204">
        <v>200001089441</v>
      </c>
      <c r="S231" s="205">
        <v>46200</v>
      </c>
      <c r="T231" s="66" t="str">
        <f t="shared" si="2"/>
        <v>DONE</v>
      </c>
      <c r="U231" s="205">
        <v>46201</v>
      </c>
      <c r="V231" s="71">
        <v>9200097590</v>
      </c>
      <c r="W231" s="71">
        <v>47654</v>
      </c>
      <c r="X231" s="169">
        <v>46203</v>
      </c>
      <c r="Y231" s="69" t="str">
        <f t="shared" si="3"/>
        <v>DONE</v>
      </c>
      <c r="Z231" s="25">
        <v>51777</v>
      </c>
      <c r="AA231" s="179">
        <v>46203</v>
      </c>
      <c r="AB231" s="25" t="str">
        <f t="shared" si="57"/>
        <v>DONE</v>
      </c>
      <c r="AC231" s="71"/>
      <c r="AD231" s="54" t="s">
        <v>3316</v>
      </c>
      <c r="AE231" s="76">
        <v>46203</v>
      </c>
      <c r="AF231" s="69" t="str">
        <f t="shared" si="5"/>
        <v>DONE</v>
      </c>
      <c r="AG231" s="69">
        <v>46209</v>
      </c>
      <c r="AH231" s="170"/>
      <c r="AI231" s="77" t="e">
        <f t="shared" ca="1" si="31"/>
        <v>#NAME?</v>
      </c>
      <c r="AJ231" s="80" t="str">
        <f t="array" ref="AJ231">IFERROR(INDEX('[1]Master Price'!$E:$E,MATCH(D231,'[1]Master Price'!$B:$B,0)),"0")</f>
        <v>0</v>
      </c>
      <c r="AK231" s="80">
        <f t="shared" si="7"/>
        <v>0</v>
      </c>
      <c r="AL231" s="82" t="str">
        <f t="shared" si="58"/>
        <v>0-day</v>
      </c>
      <c r="AM231" s="82" t="str">
        <f t="shared" si="9"/>
        <v>1-day</v>
      </c>
      <c r="AN231" s="82" t="str">
        <f t="shared" si="59"/>
        <v>0-day</v>
      </c>
      <c r="AO231" s="82" t="str">
        <f t="shared" si="54"/>
        <v>0-day</v>
      </c>
      <c r="AP231" s="82" t="str">
        <f t="shared" si="12"/>
        <v>0-day</v>
      </c>
      <c r="AQ231" s="82" t="str">
        <f t="shared" si="13"/>
        <v>0-day</v>
      </c>
      <c r="AR231" s="137"/>
      <c r="AS231" s="83">
        <f t="shared" si="14"/>
        <v>229</v>
      </c>
      <c r="AT231" s="85" t="str">
        <f t="shared" si="45"/>
        <v>GMIAMMIPT/2026/06/1696</v>
      </c>
      <c r="AU231" s="84" t="e">
        <f t="shared" ca="1" si="46"/>
        <v>#NAME?</v>
      </c>
      <c r="AV231" s="85" t="e">
        <f t="shared" ca="1" si="32"/>
        <v>#NAME?</v>
      </c>
      <c r="AW231" s="86" t="e">
        <f t="shared" ca="1" si="33"/>
        <v>#NAME?</v>
      </c>
      <c r="AX231" s="85" t="e">
        <f t="shared" ca="1" si="34"/>
        <v>#NAME?</v>
      </c>
      <c r="AY231" s="86">
        <f t="shared" si="35"/>
        <v>200001089441</v>
      </c>
      <c r="AZ231" s="171" t="e">
        <f t="shared" ca="1" si="48"/>
        <v>#NAME?</v>
      </c>
      <c r="BA231" s="85" t="e">
        <f t="shared" ca="1" si="49"/>
        <v>#NAME?</v>
      </c>
      <c r="BB231" s="85" t="e">
        <f t="shared" ca="1" si="50"/>
        <v>#NAME?</v>
      </c>
      <c r="BC231" s="90" t="e">
        <f t="shared" ca="1" si="39"/>
        <v>#NAME?</v>
      </c>
      <c r="BD231" s="90" t="e">
        <f t="shared" ca="1" si="40"/>
        <v>#NAME?</v>
      </c>
      <c r="BE231" s="85" t="e">
        <f t="shared" ca="1" si="41"/>
        <v>#NAME?</v>
      </c>
      <c r="BF231" s="22" t="e">
        <f t="shared" ca="1" si="42"/>
        <v>#NAME?</v>
      </c>
      <c r="BG231" s="22" t="e">
        <f t="shared" ca="1" si="43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0"/>
        <v>230</v>
      </c>
      <c r="B232" s="52">
        <v>46193</v>
      </c>
      <c r="C232" s="54" t="s">
        <v>3315</v>
      </c>
      <c r="D232" s="54" t="s">
        <v>136</v>
      </c>
      <c r="E232" s="56" t="s">
        <v>137</v>
      </c>
      <c r="F232" s="54">
        <v>1</v>
      </c>
      <c r="G232" s="54" t="s">
        <v>65</v>
      </c>
      <c r="H232" s="54" t="str">
        <f t="shared" si="1"/>
        <v>DONE</v>
      </c>
      <c r="I232" s="54" t="s">
        <v>145</v>
      </c>
      <c r="J232" s="58" t="s">
        <v>146</v>
      </c>
      <c r="K232" s="58" t="s">
        <v>79</v>
      </c>
      <c r="L232" s="54">
        <v>38031</v>
      </c>
      <c r="M232" s="71"/>
      <c r="N232" s="54" t="s">
        <v>352</v>
      </c>
      <c r="O232" s="54" t="s">
        <v>91</v>
      </c>
      <c r="P232" s="54" t="s">
        <v>87</v>
      </c>
      <c r="Q232" s="54" t="s">
        <v>301</v>
      </c>
      <c r="R232" s="204">
        <v>200001089441</v>
      </c>
      <c r="S232" s="205">
        <v>46200</v>
      </c>
      <c r="T232" s="66" t="str">
        <f t="shared" si="2"/>
        <v>DONE</v>
      </c>
      <c r="U232" s="205">
        <v>46201</v>
      </c>
      <c r="V232" s="71">
        <v>9200097590</v>
      </c>
      <c r="W232" s="71">
        <v>47654</v>
      </c>
      <c r="X232" s="169">
        <v>46203</v>
      </c>
      <c r="Y232" s="69" t="str">
        <f t="shared" si="3"/>
        <v>DONE</v>
      </c>
      <c r="Z232" s="25">
        <v>51777</v>
      </c>
      <c r="AA232" s="179">
        <v>46203</v>
      </c>
      <c r="AB232" s="25" t="str">
        <f t="shared" si="57"/>
        <v>DONE</v>
      </c>
      <c r="AC232" s="71"/>
      <c r="AD232" s="54" t="s">
        <v>3316</v>
      </c>
      <c r="AE232" s="76">
        <v>46203</v>
      </c>
      <c r="AF232" s="69" t="str">
        <f t="shared" si="5"/>
        <v>DONE</v>
      </c>
      <c r="AG232" s="69">
        <v>46209</v>
      </c>
      <c r="AH232" s="170"/>
      <c r="AI232" s="77" t="e">
        <f t="shared" ca="1" si="31"/>
        <v>#NAME?</v>
      </c>
      <c r="AJ232" s="80" t="str">
        <f t="array" ref="AJ232">IFERROR(INDEX('[1]Master Price'!$E:$E,MATCH(D232,'[1]Master Price'!$B:$B,0)),"0")</f>
        <v>0</v>
      </c>
      <c r="AK232" s="80">
        <f t="shared" si="7"/>
        <v>0</v>
      </c>
      <c r="AL232" s="82" t="str">
        <f t="shared" si="58"/>
        <v>0-day</v>
      </c>
      <c r="AM232" s="82" t="str">
        <f t="shared" si="9"/>
        <v>1-day</v>
      </c>
      <c r="AN232" s="82" t="str">
        <f t="shared" si="59"/>
        <v>0-day</v>
      </c>
      <c r="AO232" s="82" t="str">
        <f t="shared" si="54"/>
        <v>0-day</v>
      </c>
      <c r="AP232" s="82" t="str">
        <f t="shared" si="12"/>
        <v>0-day</v>
      </c>
      <c r="AQ232" s="82" t="str">
        <f t="shared" si="13"/>
        <v>0-day</v>
      </c>
      <c r="AR232" s="137"/>
      <c r="AS232" s="83">
        <f t="shared" si="14"/>
        <v>230</v>
      </c>
      <c r="AT232" s="85" t="str">
        <f t="shared" si="45"/>
        <v>GMIAMMIPT/2026/06/1696</v>
      </c>
      <c r="AU232" s="84" t="e">
        <f t="shared" ca="1" si="46"/>
        <v>#NAME?</v>
      </c>
      <c r="AV232" s="85" t="e">
        <f t="shared" ca="1" si="32"/>
        <v>#NAME?</v>
      </c>
      <c r="AW232" s="86" t="e">
        <f t="shared" ca="1" si="33"/>
        <v>#NAME?</v>
      </c>
      <c r="AX232" s="85" t="e">
        <f t="shared" ca="1" si="34"/>
        <v>#NAME?</v>
      </c>
      <c r="AY232" s="86">
        <f t="shared" si="35"/>
        <v>200001089441</v>
      </c>
      <c r="AZ232" s="171" t="e">
        <f t="shared" ca="1" si="48"/>
        <v>#NAME?</v>
      </c>
      <c r="BA232" s="85" t="e">
        <f t="shared" ca="1" si="49"/>
        <v>#NAME?</v>
      </c>
      <c r="BB232" s="85" t="e">
        <f t="shared" ca="1" si="50"/>
        <v>#NAME?</v>
      </c>
      <c r="BC232" s="90" t="e">
        <f t="shared" ca="1" si="39"/>
        <v>#NAME?</v>
      </c>
      <c r="BD232" s="90" t="e">
        <f t="shared" ca="1" si="40"/>
        <v>#NAME?</v>
      </c>
      <c r="BE232" s="85" t="e">
        <f t="shared" ca="1" si="41"/>
        <v>#NAME?</v>
      </c>
      <c r="BF232" s="22" t="e">
        <f t="shared" ca="1" si="42"/>
        <v>#NAME?</v>
      </c>
      <c r="BG232" s="22" t="e">
        <f t="shared" ca="1" si="43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0"/>
        <v>231</v>
      </c>
      <c r="B233" s="52">
        <v>46195</v>
      </c>
      <c r="C233" s="54" t="s">
        <v>3321</v>
      </c>
      <c r="D233" s="54" t="s">
        <v>3322</v>
      </c>
      <c r="E233" s="56" t="s">
        <v>2441</v>
      </c>
      <c r="F233" s="54">
        <v>1</v>
      </c>
      <c r="G233" s="54" t="s">
        <v>65</v>
      </c>
      <c r="H233" s="54" t="str">
        <f t="shared" si="1"/>
        <v>DONE</v>
      </c>
      <c r="I233" s="54" t="s">
        <v>3200</v>
      </c>
      <c r="J233" s="62" t="s">
        <v>73</v>
      </c>
      <c r="K233" s="62" t="s">
        <v>73</v>
      </c>
      <c r="L233" s="210"/>
      <c r="M233" s="71"/>
      <c r="N233" s="54" t="s">
        <v>3323</v>
      </c>
      <c r="O233" s="54" t="s">
        <v>81</v>
      </c>
      <c r="P233" s="54" t="s">
        <v>87</v>
      </c>
      <c r="Q233" s="54" t="s">
        <v>3324</v>
      </c>
      <c r="R233" s="204">
        <v>200001089440</v>
      </c>
      <c r="S233" s="205">
        <v>46200</v>
      </c>
      <c r="T233" s="66" t="str">
        <f t="shared" si="2"/>
        <v>DONE</v>
      </c>
      <c r="U233" s="205">
        <v>46201</v>
      </c>
      <c r="V233" s="71">
        <v>9200097595</v>
      </c>
      <c r="W233" s="71">
        <v>47659</v>
      </c>
      <c r="X233" s="169">
        <v>46203</v>
      </c>
      <c r="Y233" s="69" t="str">
        <f t="shared" si="3"/>
        <v>DONE</v>
      </c>
      <c r="Z233" s="25">
        <v>51798</v>
      </c>
      <c r="AA233" s="179">
        <v>46203</v>
      </c>
      <c r="AB233" s="25" t="str">
        <f t="shared" si="57"/>
        <v>DONE</v>
      </c>
      <c r="AC233" s="71"/>
      <c r="AD233" s="54" t="s">
        <v>3325</v>
      </c>
      <c r="AE233" s="76">
        <v>46203</v>
      </c>
      <c r="AF233" s="69" t="str">
        <f t="shared" si="5"/>
        <v>DONE</v>
      </c>
      <c r="AG233" s="69">
        <v>46209</v>
      </c>
      <c r="AH233" s="170"/>
      <c r="AI233" s="77" t="e">
        <f t="shared" ca="1" si="31"/>
        <v>#NAME?</v>
      </c>
      <c r="AJ233" s="80" t="str">
        <f t="array" ref="AJ233">IFERROR(INDEX('[1]Master Price'!$E:$E,MATCH(D233,'[1]Master Price'!$B:$B,0)),"0")</f>
        <v>0</v>
      </c>
      <c r="AK233" s="80">
        <f t="shared" si="7"/>
        <v>0</v>
      </c>
      <c r="AL233" s="82" t="str">
        <f t="shared" si="58"/>
        <v>0-day</v>
      </c>
      <c r="AM233" s="82" t="str">
        <f t="shared" si="9"/>
        <v>1-day</v>
      </c>
      <c r="AN233" s="82" t="str">
        <f t="shared" si="59"/>
        <v>0-day</v>
      </c>
      <c r="AO233" s="82" t="str">
        <f t="shared" si="54"/>
        <v>0-day</v>
      </c>
      <c r="AP233" s="82" t="str">
        <f t="shared" si="12"/>
        <v>0-day</v>
      </c>
      <c r="AQ233" s="82" t="str">
        <f t="shared" si="13"/>
        <v>0-day</v>
      </c>
      <c r="AR233" s="137"/>
      <c r="AS233" s="83">
        <f t="shared" si="14"/>
        <v>231</v>
      </c>
      <c r="AT233" s="85" t="str">
        <f t="shared" si="45"/>
        <v>GMIAMMIPT/2026/06/1697</v>
      </c>
      <c r="AU233" s="84" t="e">
        <f t="shared" ca="1" si="46"/>
        <v>#NAME?</v>
      </c>
      <c r="AV233" s="85" t="e">
        <f t="shared" ca="1" si="32"/>
        <v>#NAME?</v>
      </c>
      <c r="AW233" s="86" t="e">
        <f t="shared" ca="1" si="33"/>
        <v>#NAME?</v>
      </c>
      <c r="AX233" s="85" t="e">
        <f t="shared" ca="1" si="34"/>
        <v>#NAME?</v>
      </c>
      <c r="AY233" s="86">
        <f t="shared" si="35"/>
        <v>200001089440</v>
      </c>
      <c r="AZ233" s="171" t="e">
        <f t="shared" ca="1" si="48"/>
        <v>#NAME?</v>
      </c>
      <c r="BA233" s="85" t="e">
        <f t="shared" ca="1" si="49"/>
        <v>#NAME?</v>
      </c>
      <c r="BB233" s="85" t="e">
        <f t="shared" ca="1" si="50"/>
        <v>#NAME?</v>
      </c>
      <c r="BC233" s="90" t="e">
        <f t="shared" ca="1" si="39"/>
        <v>#NAME?</v>
      </c>
      <c r="BD233" s="90" t="e">
        <f t="shared" ca="1" si="40"/>
        <v>#NAME?</v>
      </c>
      <c r="BE233" s="85" t="e">
        <f t="shared" ca="1" si="41"/>
        <v>#NAME?</v>
      </c>
      <c r="BF233" s="22" t="e">
        <f t="shared" ca="1" si="42"/>
        <v>#NAME?</v>
      </c>
      <c r="BG233" s="22" t="e">
        <f t="shared" ca="1" si="43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0"/>
        <v>232</v>
      </c>
      <c r="B234" s="52">
        <v>46195</v>
      </c>
      <c r="C234" s="54" t="s">
        <v>3321</v>
      </c>
      <c r="D234" s="54" t="s">
        <v>1004</v>
      </c>
      <c r="E234" s="56" t="s">
        <v>1005</v>
      </c>
      <c r="F234" s="54">
        <v>4</v>
      </c>
      <c r="G234" s="54" t="s">
        <v>65</v>
      </c>
      <c r="H234" s="54" t="str">
        <f t="shared" si="1"/>
        <v>DONE</v>
      </c>
      <c r="I234" s="54" t="s">
        <v>3200</v>
      </c>
      <c r="J234" s="62" t="s">
        <v>73</v>
      </c>
      <c r="K234" s="62" t="s">
        <v>73</v>
      </c>
      <c r="L234" s="210"/>
      <c r="M234" s="71"/>
      <c r="N234" s="54" t="s">
        <v>3323</v>
      </c>
      <c r="O234" s="54" t="s">
        <v>81</v>
      </c>
      <c r="P234" s="54" t="s">
        <v>87</v>
      </c>
      <c r="Q234" s="54" t="s">
        <v>3324</v>
      </c>
      <c r="R234" s="204">
        <v>200001089440</v>
      </c>
      <c r="S234" s="205">
        <v>46200</v>
      </c>
      <c r="T234" s="66" t="str">
        <f t="shared" si="2"/>
        <v>DONE</v>
      </c>
      <c r="U234" s="205">
        <v>46201</v>
      </c>
      <c r="V234" s="71">
        <v>9200097595</v>
      </c>
      <c r="W234" s="71">
        <v>47659</v>
      </c>
      <c r="X234" s="169">
        <v>46203</v>
      </c>
      <c r="Y234" s="69" t="str">
        <f t="shared" si="3"/>
        <v>DONE</v>
      </c>
      <c r="Z234" s="25">
        <v>51798</v>
      </c>
      <c r="AA234" s="179">
        <v>46203</v>
      </c>
      <c r="AB234" s="25" t="str">
        <f t="shared" si="57"/>
        <v>DONE</v>
      </c>
      <c r="AC234" s="71"/>
      <c r="AD234" s="54" t="s">
        <v>3325</v>
      </c>
      <c r="AE234" s="76">
        <v>46203</v>
      </c>
      <c r="AF234" s="69" t="str">
        <f t="shared" si="5"/>
        <v>DONE</v>
      </c>
      <c r="AG234" s="69">
        <v>46209</v>
      </c>
      <c r="AH234" s="170"/>
      <c r="AI234" s="77" t="e">
        <f t="shared" ca="1" si="31"/>
        <v>#NAME?</v>
      </c>
      <c r="AJ234" s="80" t="str">
        <f t="array" ref="AJ234">IFERROR(INDEX('[1]Master Price'!$E:$E,MATCH(D234,'[1]Master Price'!$B:$B,0)),"0")</f>
        <v>0</v>
      </c>
      <c r="AK234" s="80">
        <f t="shared" si="7"/>
        <v>0</v>
      </c>
      <c r="AL234" s="82" t="str">
        <f>IFERROR(DATEDIF(B234,#REF!,"d"),"0")&amp;"-day"</f>
        <v>0-day</v>
      </c>
      <c r="AM234" s="82" t="str">
        <f t="shared" si="9"/>
        <v>1-day</v>
      </c>
      <c r="AN234" s="82" t="str">
        <f>IFERROR(DATEDIF(#REF!,X234,"d"),"0")&amp;"-day"</f>
        <v>0-day</v>
      </c>
      <c r="AO234" s="82" t="str">
        <f t="shared" si="54"/>
        <v>0-day</v>
      </c>
      <c r="AP234" s="82" t="str">
        <f t="shared" si="12"/>
        <v>0-day</v>
      </c>
      <c r="AQ234" s="82" t="str">
        <f t="shared" si="13"/>
        <v>0-day</v>
      </c>
      <c r="AR234" s="137"/>
      <c r="AS234" s="83">
        <f t="shared" si="14"/>
        <v>232</v>
      </c>
      <c r="AT234" s="85" t="str">
        <f t="shared" si="45"/>
        <v>GMIAMMIPT/2026/06/1697</v>
      </c>
      <c r="AU234" s="84" t="e">
        <f t="shared" ca="1" si="46"/>
        <v>#NAME?</v>
      </c>
      <c r="AV234" s="85" t="e">
        <f t="shared" ca="1" si="32"/>
        <v>#NAME?</v>
      </c>
      <c r="AW234" s="86" t="e">
        <f t="shared" ca="1" si="33"/>
        <v>#NAME?</v>
      </c>
      <c r="AX234" s="85" t="e">
        <f t="shared" ca="1" si="34"/>
        <v>#NAME?</v>
      </c>
      <c r="AY234" s="86">
        <f t="shared" si="35"/>
        <v>200001089440</v>
      </c>
      <c r="AZ234" s="171" t="e">
        <f t="shared" ca="1" si="48"/>
        <v>#NAME?</v>
      </c>
      <c r="BA234" s="85" t="e">
        <f t="shared" ca="1" si="49"/>
        <v>#NAME?</v>
      </c>
      <c r="BB234" s="85" t="e">
        <f t="shared" ca="1" si="50"/>
        <v>#NAME?</v>
      </c>
      <c r="BC234" s="90" t="e">
        <f t="shared" ca="1" si="39"/>
        <v>#NAME?</v>
      </c>
      <c r="BD234" s="90" t="e">
        <f t="shared" ca="1" si="40"/>
        <v>#NAME?</v>
      </c>
      <c r="BE234" s="85" t="e">
        <f t="shared" ca="1" si="41"/>
        <v>#NAME?</v>
      </c>
      <c r="BF234" s="22" t="e">
        <f t="shared" ca="1" si="42"/>
        <v>#NAME?</v>
      </c>
      <c r="BG234" s="22" t="e">
        <f t="shared" ca="1" si="43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0"/>
        <v>233</v>
      </c>
      <c r="B235" s="52">
        <v>46196</v>
      </c>
      <c r="C235" s="54" t="s">
        <v>3330</v>
      </c>
      <c r="D235" s="54" t="s">
        <v>408</v>
      </c>
      <c r="E235" s="56" t="s">
        <v>409</v>
      </c>
      <c r="F235" s="54">
        <v>1</v>
      </c>
      <c r="G235" s="54" t="s">
        <v>65</v>
      </c>
      <c r="H235" s="54" t="str">
        <f t="shared" si="1"/>
        <v>DONE</v>
      </c>
      <c r="I235" s="54" t="s">
        <v>3331</v>
      </c>
      <c r="J235" s="58" t="s">
        <v>112</v>
      </c>
      <c r="K235" s="58" t="s">
        <v>106</v>
      </c>
      <c r="L235" s="210"/>
      <c r="M235" s="71"/>
      <c r="N235" s="54" t="s">
        <v>978</v>
      </c>
      <c r="O235" s="54" t="s">
        <v>81</v>
      </c>
      <c r="P235" s="54" t="s">
        <v>87</v>
      </c>
      <c r="Q235" s="54" t="s">
        <v>529</v>
      </c>
      <c r="R235" s="204">
        <v>200001089432</v>
      </c>
      <c r="S235" s="205">
        <v>46200</v>
      </c>
      <c r="T235" s="66" t="str">
        <f t="shared" si="2"/>
        <v>DONE</v>
      </c>
      <c r="U235" s="205">
        <v>46201</v>
      </c>
      <c r="V235" s="71">
        <v>9200097596</v>
      </c>
      <c r="W235" s="71">
        <v>47660</v>
      </c>
      <c r="X235" s="169">
        <v>46203</v>
      </c>
      <c r="Y235" s="69" t="str">
        <f t="shared" si="3"/>
        <v>DONE</v>
      </c>
      <c r="Z235" s="25">
        <v>51786</v>
      </c>
      <c r="AA235" s="200">
        <v>46203</v>
      </c>
      <c r="AB235" s="25" t="str">
        <f t="shared" si="57"/>
        <v>DONE</v>
      </c>
      <c r="AC235" s="71"/>
      <c r="AD235" s="54" t="s">
        <v>3332</v>
      </c>
      <c r="AE235" s="76">
        <v>46203</v>
      </c>
      <c r="AF235" s="69" t="str">
        <f t="shared" si="5"/>
        <v>DONE</v>
      </c>
      <c r="AG235" s="69">
        <v>46209</v>
      </c>
      <c r="AH235" s="170"/>
      <c r="AI235" s="77" t="e">
        <f t="shared" ca="1" si="31"/>
        <v>#NAME?</v>
      </c>
      <c r="AJ235" s="80" t="str">
        <f t="array" ref="AJ235">IFERROR(INDEX('[1]Master Price'!$E:$E,MATCH(D235,'[1]Master Price'!$B:$B,0)),"0")</f>
        <v>0</v>
      </c>
      <c r="AK235" s="80">
        <f t="shared" si="7"/>
        <v>0</v>
      </c>
      <c r="AL235" s="82" t="str">
        <f t="shared" ref="AL235:AL289" si="60">IFERROR(DATEDIF(B235,T235,"d"),"0")&amp;"-day"</f>
        <v>0-day</v>
      </c>
      <c r="AM235" s="82" t="str">
        <f t="shared" si="9"/>
        <v>1-day</v>
      </c>
      <c r="AN235" s="82" t="str">
        <f t="shared" ref="AN235:AN289" si="61">IFERROR(DATEDIF(T235,X235,"d"),"0")&amp;"-day"</f>
        <v>0-day</v>
      </c>
      <c r="AO235" s="82" t="str">
        <f t="shared" si="54"/>
        <v>0-day</v>
      </c>
      <c r="AP235" s="82" t="str">
        <f t="shared" si="12"/>
        <v>0-day</v>
      </c>
      <c r="AQ235" s="82" t="str">
        <f t="shared" si="13"/>
        <v>0-day</v>
      </c>
      <c r="AR235" s="137"/>
      <c r="AS235" s="83">
        <f t="shared" si="14"/>
        <v>233</v>
      </c>
      <c r="AT235" s="85" t="str">
        <f t="shared" si="45"/>
        <v>GMIAMMIPT/2026/06/1698</v>
      </c>
      <c r="AU235" s="84" t="e">
        <f t="shared" ca="1" si="46"/>
        <v>#NAME?</v>
      </c>
      <c r="AV235" s="85" t="e">
        <f t="shared" ca="1" si="32"/>
        <v>#NAME?</v>
      </c>
      <c r="AW235" s="86" t="e">
        <f t="shared" ca="1" si="33"/>
        <v>#NAME?</v>
      </c>
      <c r="AX235" s="85" t="e">
        <f t="shared" ca="1" si="34"/>
        <v>#NAME?</v>
      </c>
      <c r="AY235" s="86">
        <f t="shared" si="35"/>
        <v>200001089432</v>
      </c>
      <c r="AZ235" s="171" t="e">
        <f t="shared" ca="1" si="48"/>
        <v>#NAME?</v>
      </c>
      <c r="BA235" s="85" t="e">
        <f t="shared" ca="1" si="49"/>
        <v>#NAME?</v>
      </c>
      <c r="BB235" s="85" t="e">
        <f t="shared" ca="1" si="50"/>
        <v>#NAME?</v>
      </c>
      <c r="BC235" s="90" t="e">
        <f t="shared" ca="1" si="39"/>
        <v>#NAME?</v>
      </c>
      <c r="BD235" s="90" t="e">
        <f t="shared" ca="1" si="40"/>
        <v>#NAME?</v>
      </c>
      <c r="BE235" s="85" t="e">
        <f t="shared" ca="1" si="41"/>
        <v>#NAME?</v>
      </c>
      <c r="BF235" s="22" t="e">
        <f t="shared" ca="1" si="42"/>
        <v>#NAME?</v>
      </c>
      <c r="BG235" s="22" t="e">
        <f t="shared" ca="1" si="43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0"/>
        <v>234</v>
      </c>
      <c r="B236" s="52">
        <v>46192</v>
      </c>
      <c r="C236" s="54" t="s">
        <v>3335</v>
      </c>
      <c r="D236" s="54" t="s">
        <v>292</v>
      </c>
      <c r="E236" s="56" t="s">
        <v>293</v>
      </c>
      <c r="F236" s="54">
        <v>1</v>
      </c>
      <c r="G236" s="54" t="s">
        <v>65</v>
      </c>
      <c r="H236" s="54" t="str">
        <f t="shared" si="1"/>
        <v>DONE</v>
      </c>
      <c r="I236" s="54" t="s">
        <v>3336</v>
      </c>
      <c r="J236" s="58" t="s">
        <v>1583</v>
      </c>
      <c r="K236" s="58" t="s">
        <v>1584</v>
      </c>
      <c r="L236" s="54">
        <v>2820</v>
      </c>
      <c r="M236" s="71"/>
      <c r="N236" s="54" t="s">
        <v>3337</v>
      </c>
      <c r="O236" s="54" t="s">
        <v>91</v>
      </c>
      <c r="P236" s="54" t="s">
        <v>87</v>
      </c>
      <c r="Q236" s="54" t="s">
        <v>997</v>
      </c>
      <c r="R236" s="204">
        <v>200001089439</v>
      </c>
      <c r="S236" s="205">
        <v>46200</v>
      </c>
      <c r="T236" s="66" t="str">
        <f t="shared" si="2"/>
        <v>DONE</v>
      </c>
      <c r="U236" s="205">
        <v>46201</v>
      </c>
      <c r="V236" s="71">
        <v>9200097591</v>
      </c>
      <c r="W236" s="71">
        <v>47655</v>
      </c>
      <c r="X236" s="169">
        <v>46203</v>
      </c>
      <c r="Y236" s="69" t="str">
        <f t="shared" si="3"/>
        <v>DONE</v>
      </c>
      <c r="Z236" s="25">
        <v>51783</v>
      </c>
      <c r="AA236" s="200">
        <v>46203</v>
      </c>
      <c r="AB236" s="25" t="str">
        <f t="shared" si="57"/>
        <v>DONE</v>
      </c>
      <c r="AC236" s="71"/>
      <c r="AD236" s="54" t="s">
        <v>3338</v>
      </c>
      <c r="AE236" s="76">
        <v>46203</v>
      </c>
      <c r="AF236" s="69" t="str">
        <f t="shared" si="5"/>
        <v>DONE</v>
      </c>
      <c r="AG236" s="69">
        <v>46209</v>
      </c>
      <c r="AH236" s="170"/>
      <c r="AI236" s="77" t="e">
        <f t="shared" ca="1" si="31"/>
        <v>#NAME?</v>
      </c>
      <c r="AJ236" s="80" t="str">
        <f t="array" ref="AJ236">IFERROR(INDEX('[1]Master Price'!$E:$E,MATCH(D236,'[1]Master Price'!$B:$B,0)),"0")</f>
        <v>0</v>
      </c>
      <c r="AK236" s="80">
        <f t="shared" si="7"/>
        <v>0</v>
      </c>
      <c r="AL236" s="82" t="str">
        <f t="shared" si="60"/>
        <v>0-day</v>
      </c>
      <c r="AM236" s="82" t="str">
        <f t="shared" si="9"/>
        <v>1-day</v>
      </c>
      <c r="AN236" s="82" t="str">
        <f t="shared" si="61"/>
        <v>0-day</v>
      </c>
      <c r="AO236" s="82" t="str">
        <f t="shared" si="54"/>
        <v>0-day</v>
      </c>
      <c r="AP236" s="82" t="str">
        <f t="shared" si="12"/>
        <v>0-day</v>
      </c>
      <c r="AQ236" s="82" t="str">
        <f t="shared" si="13"/>
        <v>0-day</v>
      </c>
      <c r="AR236" s="137"/>
      <c r="AS236" s="83">
        <f t="shared" si="14"/>
        <v>234</v>
      </c>
      <c r="AT236" s="85" t="str">
        <f t="shared" si="45"/>
        <v>GMIAMMIPT/2026/06/1699</v>
      </c>
      <c r="AU236" s="84" t="e">
        <f t="shared" ca="1" si="46"/>
        <v>#NAME?</v>
      </c>
      <c r="AV236" s="85" t="e">
        <f t="shared" ca="1" si="32"/>
        <v>#NAME?</v>
      </c>
      <c r="AW236" s="86" t="e">
        <f t="shared" ca="1" si="33"/>
        <v>#NAME?</v>
      </c>
      <c r="AX236" s="85" t="e">
        <f t="shared" ca="1" si="34"/>
        <v>#NAME?</v>
      </c>
      <c r="AY236" s="86">
        <f t="shared" si="35"/>
        <v>200001089439</v>
      </c>
      <c r="AZ236" s="171" t="e">
        <f t="shared" ca="1" si="48"/>
        <v>#NAME?</v>
      </c>
      <c r="BA236" s="85" t="e">
        <f t="shared" ca="1" si="49"/>
        <v>#NAME?</v>
      </c>
      <c r="BB236" s="85" t="e">
        <f t="shared" ca="1" si="50"/>
        <v>#NAME?</v>
      </c>
      <c r="BC236" s="90" t="e">
        <f t="shared" ca="1" si="39"/>
        <v>#NAME?</v>
      </c>
      <c r="BD236" s="90" t="e">
        <f t="shared" ca="1" si="40"/>
        <v>#NAME?</v>
      </c>
      <c r="BE236" s="85" t="e">
        <f t="shared" ca="1" si="41"/>
        <v>#NAME?</v>
      </c>
      <c r="BF236" s="22" t="e">
        <f t="shared" ca="1" si="42"/>
        <v>#NAME?</v>
      </c>
      <c r="BG236" s="22" t="e">
        <f t="shared" ca="1" si="43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0"/>
        <v>235</v>
      </c>
      <c r="B237" s="52">
        <v>46192</v>
      </c>
      <c r="C237" s="54" t="s">
        <v>3335</v>
      </c>
      <c r="D237" s="54" t="s">
        <v>163</v>
      </c>
      <c r="E237" s="56" t="s">
        <v>164</v>
      </c>
      <c r="F237" s="54">
        <v>1</v>
      </c>
      <c r="G237" s="54" t="s">
        <v>65</v>
      </c>
      <c r="H237" s="54" t="str">
        <f t="shared" si="1"/>
        <v>DONE</v>
      </c>
      <c r="I237" s="54" t="s">
        <v>3336</v>
      </c>
      <c r="J237" s="58" t="s">
        <v>1583</v>
      </c>
      <c r="K237" s="58" t="s">
        <v>1584</v>
      </c>
      <c r="L237" s="54">
        <v>2820</v>
      </c>
      <c r="M237" s="71"/>
      <c r="N237" s="54" t="s">
        <v>3337</v>
      </c>
      <c r="O237" s="54" t="s">
        <v>91</v>
      </c>
      <c r="P237" s="54" t="s">
        <v>87</v>
      </c>
      <c r="Q237" s="54" t="s">
        <v>997</v>
      </c>
      <c r="R237" s="204">
        <v>200001089439</v>
      </c>
      <c r="S237" s="205">
        <v>46200</v>
      </c>
      <c r="T237" s="66" t="str">
        <f t="shared" si="2"/>
        <v>DONE</v>
      </c>
      <c r="U237" s="205">
        <v>46201</v>
      </c>
      <c r="V237" s="71">
        <v>9200097591</v>
      </c>
      <c r="W237" s="71">
        <v>47655</v>
      </c>
      <c r="X237" s="169">
        <v>46203</v>
      </c>
      <c r="Y237" s="69" t="str">
        <f t="shared" si="3"/>
        <v>DONE</v>
      </c>
      <c r="Z237" s="25">
        <v>51783</v>
      </c>
      <c r="AA237" s="200">
        <v>46203</v>
      </c>
      <c r="AB237" s="25" t="str">
        <f t="shared" si="57"/>
        <v>DONE</v>
      </c>
      <c r="AC237" s="71"/>
      <c r="AD237" s="54" t="s">
        <v>3338</v>
      </c>
      <c r="AE237" s="76">
        <v>46203</v>
      </c>
      <c r="AF237" s="69" t="str">
        <f t="shared" si="5"/>
        <v>DONE</v>
      </c>
      <c r="AG237" s="69">
        <v>46209</v>
      </c>
      <c r="AH237" s="170"/>
      <c r="AI237" s="77" t="e">
        <f t="shared" ca="1" si="31"/>
        <v>#NAME?</v>
      </c>
      <c r="AJ237" s="80" t="str">
        <f t="array" ref="AJ237">IFERROR(INDEX('[1]Master Price'!$E:$E,MATCH(D237,'[1]Master Price'!$B:$B,0)),"0")</f>
        <v>0</v>
      </c>
      <c r="AK237" s="80">
        <f t="shared" si="7"/>
        <v>0</v>
      </c>
      <c r="AL237" s="82" t="str">
        <f t="shared" si="60"/>
        <v>0-day</v>
      </c>
      <c r="AM237" s="82" t="str">
        <f t="shared" si="9"/>
        <v>1-day</v>
      </c>
      <c r="AN237" s="82" t="str">
        <f t="shared" si="61"/>
        <v>0-day</v>
      </c>
      <c r="AO237" s="82" t="str">
        <f t="shared" si="54"/>
        <v>0-day</v>
      </c>
      <c r="AP237" s="82" t="str">
        <f t="shared" si="12"/>
        <v>0-day</v>
      </c>
      <c r="AQ237" s="82" t="str">
        <f t="shared" si="13"/>
        <v>0-day</v>
      </c>
      <c r="AR237" s="137"/>
      <c r="AS237" s="83">
        <f t="shared" si="14"/>
        <v>235</v>
      </c>
      <c r="AT237" s="85" t="str">
        <f t="shared" si="45"/>
        <v>GMIAMMIPT/2026/06/1699</v>
      </c>
      <c r="AU237" s="84" t="e">
        <f t="shared" ca="1" si="46"/>
        <v>#NAME?</v>
      </c>
      <c r="AV237" s="85" t="e">
        <f t="shared" ca="1" si="32"/>
        <v>#NAME?</v>
      </c>
      <c r="AW237" s="86" t="e">
        <f t="shared" ca="1" si="33"/>
        <v>#NAME?</v>
      </c>
      <c r="AX237" s="85" t="e">
        <f t="shared" ca="1" si="34"/>
        <v>#NAME?</v>
      </c>
      <c r="AY237" s="86">
        <f t="shared" si="35"/>
        <v>200001089439</v>
      </c>
      <c r="AZ237" s="171" t="e">
        <f t="shared" ca="1" si="48"/>
        <v>#NAME?</v>
      </c>
      <c r="BA237" s="85" t="e">
        <f t="shared" ca="1" si="49"/>
        <v>#NAME?</v>
      </c>
      <c r="BB237" s="85" t="e">
        <f t="shared" ca="1" si="50"/>
        <v>#NAME?</v>
      </c>
      <c r="BC237" s="90" t="e">
        <f t="shared" ca="1" si="39"/>
        <v>#NAME?</v>
      </c>
      <c r="BD237" s="90" t="e">
        <f t="shared" ca="1" si="40"/>
        <v>#NAME?</v>
      </c>
      <c r="BE237" s="85" t="e">
        <f t="shared" ca="1" si="41"/>
        <v>#NAME?</v>
      </c>
      <c r="BF237" s="22" t="e">
        <f t="shared" ca="1" si="42"/>
        <v>#NAME?</v>
      </c>
      <c r="BG237" s="22" t="e">
        <f t="shared" ca="1" si="43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0"/>
        <v>236</v>
      </c>
      <c r="B238" s="52">
        <v>46195</v>
      </c>
      <c r="C238" s="54" t="s">
        <v>3339</v>
      </c>
      <c r="D238" s="54" t="s">
        <v>2433</v>
      </c>
      <c r="E238" s="56" t="s">
        <v>2434</v>
      </c>
      <c r="F238" s="54">
        <v>1</v>
      </c>
      <c r="G238" s="54" t="s">
        <v>65</v>
      </c>
      <c r="H238" s="54" t="str">
        <f t="shared" si="1"/>
        <v>DONE</v>
      </c>
      <c r="I238" s="54" t="s">
        <v>1757</v>
      </c>
      <c r="J238" s="62" t="s">
        <v>73</v>
      </c>
      <c r="K238" s="62" t="s">
        <v>73</v>
      </c>
      <c r="L238" s="54">
        <v>28798</v>
      </c>
      <c r="M238" s="71"/>
      <c r="N238" s="54" t="s">
        <v>207</v>
      </c>
      <c r="O238" s="54" t="s">
        <v>91</v>
      </c>
      <c r="P238" s="54" t="s">
        <v>87</v>
      </c>
      <c r="Q238" s="54" t="s">
        <v>997</v>
      </c>
      <c r="R238" s="204">
        <v>200001089442</v>
      </c>
      <c r="S238" s="205">
        <v>46200</v>
      </c>
      <c r="T238" s="66" t="str">
        <f t="shared" si="2"/>
        <v>DONE</v>
      </c>
      <c r="U238" s="205">
        <v>46201</v>
      </c>
      <c r="V238" s="71">
        <v>9200097589</v>
      </c>
      <c r="W238" s="71">
        <v>47653</v>
      </c>
      <c r="X238" s="169">
        <v>46203</v>
      </c>
      <c r="Y238" s="69" t="str">
        <f t="shared" si="3"/>
        <v>DONE</v>
      </c>
      <c r="Z238" s="25">
        <v>51780</v>
      </c>
      <c r="AA238" s="200">
        <v>46203</v>
      </c>
      <c r="AB238" s="25" t="str">
        <f t="shared" si="57"/>
        <v>DONE</v>
      </c>
      <c r="AC238" s="71"/>
      <c r="AD238" s="54" t="s">
        <v>3340</v>
      </c>
      <c r="AE238" s="76">
        <v>46203</v>
      </c>
      <c r="AF238" s="69" t="str">
        <f t="shared" si="5"/>
        <v>DONE</v>
      </c>
      <c r="AG238" s="69">
        <v>46209</v>
      </c>
      <c r="AH238" s="170"/>
      <c r="AI238" s="77" t="e">
        <f t="shared" ca="1" si="31"/>
        <v>#NAME?</v>
      </c>
      <c r="AJ238" s="80" t="str">
        <f t="array" ref="AJ238">IFERROR(INDEX('[1]Master Price'!$E:$E,MATCH(D238,'[1]Master Price'!$B:$B,0)),"0")</f>
        <v>0</v>
      </c>
      <c r="AK238" s="80">
        <f t="shared" si="7"/>
        <v>0</v>
      </c>
      <c r="AL238" s="82" t="str">
        <f t="shared" si="60"/>
        <v>0-day</v>
      </c>
      <c r="AM238" s="82" t="str">
        <f t="shared" si="9"/>
        <v>1-day</v>
      </c>
      <c r="AN238" s="82" t="str">
        <f t="shared" si="61"/>
        <v>0-day</v>
      </c>
      <c r="AO238" s="82" t="str">
        <f t="shared" si="54"/>
        <v>0-day</v>
      </c>
      <c r="AP238" s="82" t="str">
        <f t="shared" si="12"/>
        <v>0-day</v>
      </c>
      <c r="AQ238" s="82" t="str">
        <f t="shared" si="13"/>
        <v>0-day</v>
      </c>
      <c r="AR238" s="137"/>
      <c r="AS238" s="83">
        <f t="shared" si="14"/>
        <v>236</v>
      </c>
      <c r="AT238" s="85" t="str">
        <f t="shared" si="45"/>
        <v>GMIAMMIPT/2026/06/1700</v>
      </c>
      <c r="AU238" s="84" t="e">
        <f t="shared" ca="1" si="46"/>
        <v>#NAME?</v>
      </c>
      <c r="AV238" s="85" t="e">
        <f t="shared" ca="1" si="32"/>
        <v>#NAME?</v>
      </c>
      <c r="AW238" s="86" t="e">
        <f t="shared" ca="1" si="33"/>
        <v>#NAME?</v>
      </c>
      <c r="AX238" s="85" t="e">
        <f t="shared" ca="1" si="34"/>
        <v>#NAME?</v>
      </c>
      <c r="AY238" s="86">
        <f t="shared" si="35"/>
        <v>200001089442</v>
      </c>
      <c r="AZ238" s="171" t="e">
        <f t="shared" ca="1" si="48"/>
        <v>#NAME?</v>
      </c>
      <c r="BA238" s="85" t="e">
        <f t="shared" ca="1" si="49"/>
        <v>#NAME?</v>
      </c>
      <c r="BB238" s="85" t="e">
        <f t="shared" ca="1" si="50"/>
        <v>#NAME?</v>
      </c>
      <c r="BC238" s="90" t="e">
        <f t="shared" ca="1" si="39"/>
        <v>#NAME?</v>
      </c>
      <c r="BD238" s="90" t="e">
        <f t="shared" ca="1" si="40"/>
        <v>#NAME?</v>
      </c>
      <c r="BE238" s="85" t="e">
        <f t="shared" ca="1" si="41"/>
        <v>#NAME?</v>
      </c>
      <c r="BF238" s="22" t="e">
        <f t="shared" ca="1" si="42"/>
        <v>#NAME?</v>
      </c>
      <c r="BG238" s="22" t="e">
        <f t="shared" ca="1" si="43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0"/>
        <v>237</v>
      </c>
      <c r="B239" s="52">
        <v>46195</v>
      </c>
      <c r="C239" s="54" t="s">
        <v>3343</v>
      </c>
      <c r="D239" s="54" t="s">
        <v>2433</v>
      </c>
      <c r="E239" s="56" t="s">
        <v>2434</v>
      </c>
      <c r="F239" s="54">
        <v>1</v>
      </c>
      <c r="G239" s="54" t="s">
        <v>65</v>
      </c>
      <c r="H239" s="54" t="str">
        <f t="shared" si="1"/>
        <v>DONE</v>
      </c>
      <c r="I239" s="54" t="s">
        <v>880</v>
      </c>
      <c r="J239" s="58" t="s">
        <v>180</v>
      </c>
      <c r="K239" s="58" t="s">
        <v>79</v>
      </c>
      <c r="L239" s="54">
        <v>34812</v>
      </c>
      <c r="M239" s="71"/>
      <c r="N239" s="54" t="s">
        <v>2660</v>
      </c>
      <c r="O239" s="54" t="s">
        <v>91</v>
      </c>
      <c r="P239" s="54" t="s">
        <v>87</v>
      </c>
      <c r="Q239" s="54" t="s">
        <v>997</v>
      </c>
      <c r="R239" s="204">
        <v>200001089429</v>
      </c>
      <c r="S239" s="205">
        <v>46200</v>
      </c>
      <c r="T239" s="66" t="str">
        <f t="shared" si="2"/>
        <v>DONE</v>
      </c>
      <c r="U239" s="205">
        <v>46201</v>
      </c>
      <c r="V239" s="71">
        <v>9200097592</v>
      </c>
      <c r="W239" s="71">
        <v>47656</v>
      </c>
      <c r="X239" s="169">
        <v>46203</v>
      </c>
      <c r="Y239" s="69" t="str">
        <f t="shared" si="3"/>
        <v>DONE</v>
      </c>
      <c r="Z239" s="25">
        <v>51785</v>
      </c>
      <c r="AA239" s="202">
        <v>46203</v>
      </c>
      <c r="AB239" s="25" t="str">
        <f t="shared" si="57"/>
        <v>DONE</v>
      </c>
      <c r="AC239" s="71"/>
      <c r="AD239" s="54" t="s">
        <v>3344</v>
      </c>
      <c r="AE239" s="76">
        <v>46203</v>
      </c>
      <c r="AF239" s="69" t="str">
        <f t="shared" si="5"/>
        <v>DONE</v>
      </c>
      <c r="AG239" s="69">
        <v>46209</v>
      </c>
      <c r="AH239" s="170"/>
      <c r="AI239" s="77" t="e">
        <f t="shared" ca="1" si="31"/>
        <v>#NAME?</v>
      </c>
      <c r="AJ239" s="80" t="str">
        <f t="array" ref="AJ239">IFERROR(INDEX('[1]Master Price'!$E:$E,MATCH(D239,'[1]Master Price'!$B:$B,0)),"0")</f>
        <v>0</v>
      </c>
      <c r="AK239" s="80">
        <f t="shared" si="7"/>
        <v>0</v>
      </c>
      <c r="AL239" s="82" t="str">
        <f t="shared" si="60"/>
        <v>0-day</v>
      </c>
      <c r="AM239" s="82" t="str">
        <f t="shared" si="9"/>
        <v>1-day</v>
      </c>
      <c r="AN239" s="82" t="str">
        <f t="shared" si="61"/>
        <v>0-day</v>
      </c>
      <c r="AO239" s="82" t="str">
        <f t="shared" si="54"/>
        <v>0-day</v>
      </c>
      <c r="AP239" s="82" t="str">
        <f t="shared" si="12"/>
        <v>0-day</v>
      </c>
      <c r="AQ239" s="82" t="str">
        <f t="shared" si="13"/>
        <v>0-day</v>
      </c>
      <c r="AR239" s="137"/>
      <c r="AS239" s="83">
        <f t="shared" si="14"/>
        <v>237</v>
      </c>
      <c r="AT239" s="85" t="str">
        <f t="shared" si="45"/>
        <v>GMIAMMIPT/2026/06/1701</v>
      </c>
      <c r="AU239" s="84" t="e">
        <f t="shared" ca="1" si="46"/>
        <v>#NAME?</v>
      </c>
      <c r="AV239" s="85" t="e">
        <f t="shared" ca="1" si="32"/>
        <v>#NAME?</v>
      </c>
      <c r="AW239" s="86" t="e">
        <f t="shared" ca="1" si="33"/>
        <v>#NAME?</v>
      </c>
      <c r="AX239" s="85" t="e">
        <f t="shared" ca="1" si="34"/>
        <v>#NAME?</v>
      </c>
      <c r="AY239" s="86">
        <f t="shared" si="35"/>
        <v>200001089429</v>
      </c>
      <c r="AZ239" s="171" t="e">
        <f t="shared" ca="1" si="48"/>
        <v>#NAME?</v>
      </c>
      <c r="BA239" s="85" t="e">
        <f t="shared" ca="1" si="49"/>
        <v>#NAME?</v>
      </c>
      <c r="BB239" s="85" t="e">
        <f t="shared" ca="1" si="50"/>
        <v>#NAME?</v>
      </c>
      <c r="BC239" s="90" t="e">
        <f t="shared" ca="1" si="39"/>
        <v>#NAME?</v>
      </c>
      <c r="BD239" s="90" t="e">
        <f t="shared" ca="1" si="40"/>
        <v>#NAME?</v>
      </c>
      <c r="BE239" s="85" t="e">
        <f t="shared" ca="1" si="41"/>
        <v>#NAME?</v>
      </c>
      <c r="BF239" s="22" t="e">
        <f t="shared" ca="1" si="42"/>
        <v>#NAME?</v>
      </c>
      <c r="BG239" s="22" t="e">
        <f t="shared" ca="1" si="43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0"/>
        <v>238</v>
      </c>
      <c r="B240" s="52">
        <v>46197</v>
      </c>
      <c r="C240" s="54" t="s">
        <v>3345</v>
      </c>
      <c r="D240" s="54" t="s">
        <v>2278</v>
      </c>
      <c r="E240" s="56" t="s">
        <v>2279</v>
      </c>
      <c r="F240" s="54">
        <v>1</v>
      </c>
      <c r="G240" s="54" t="s">
        <v>65</v>
      </c>
      <c r="H240" s="54" t="str">
        <f t="shared" si="1"/>
        <v>DONE</v>
      </c>
      <c r="I240" s="54" t="s">
        <v>402</v>
      </c>
      <c r="J240" s="58" t="s">
        <v>146</v>
      </c>
      <c r="K240" s="58" t="s">
        <v>79</v>
      </c>
      <c r="L240" s="210"/>
      <c r="M240" s="71"/>
      <c r="N240" s="54" t="s">
        <v>2371</v>
      </c>
      <c r="O240" s="54" t="s">
        <v>91</v>
      </c>
      <c r="P240" s="54" t="s">
        <v>87</v>
      </c>
      <c r="Q240" s="54" t="s">
        <v>1200</v>
      </c>
      <c r="R240" s="204">
        <v>200001087978</v>
      </c>
      <c r="S240" s="205">
        <v>46200</v>
      </c>
      <c r="T240" s="66" t="str">
        <f t="shared" si="2"/>
        <v>DONE</v>
      </c>
      <c r="U240" s="205">
        <v>46201</v>
      </c>
      <c r="V240" s="71">
        <v>9200097586</v>
      </c>
      <c r="W240" s="71">
        <v>47650</v>
      </c>
      <c r="X240" s="169">
        <v>46203</v>
      </c>
      <c r="Y240" s="69" t="str">
        <f t="shared" si="3"/>
        <v>DONE</v>
      </c>
      <c r="Z240" s="25">
        <v>51775</v>
      </c>
      <c r="AA240" s="200">
        <v>46203</v>
      </c>
      <c r="AB240" s="25" t="str">
        <f t="shared" si="57"/>
        <v>DONE</v>
      </c>
      <c r="AC240" s="71"/>
      <c r="AD240" s="54" t="s">
        <v>3346</v>
      </c>
      <c r="AE240" s="76">
        <v>46203</v>
      </c>
      <c r="AF240" s="69" t="str">
        <f t="shared" si="5"/>
        <v>DONE</v>
      </c>
      <c r="AG240" s="69">
        <v>46209</v>
      </c>
      <c r="AH240" s="170"/>
      <c r="AI240" s="77" t="e">
        <f t="shared" ca="1" si="31"/>
        <v>#NAME?</v>
      </c>
      <c r="AJ240" s="80" t="str">
        <f t="array" ref="AJ240">IFERROR(INDEX('[1]Master Price'!$E:$E,MATCH(D240,'[1]Master Price'!$B:$B,0)),"0")</f>
        <v>0</v>
      </c>
      <c r="AK240" s="80">
        <f t="shared" si="7"/>
        <v>0</v>
      </c>
      <c r="AL240" s="82" t="str">
        <f t="shared" si="60"/>
        <v>0-day</v>
      </c>
      <c r="AM240" s="82" t="str">
        <f t="shared" si="9"/>
        <v>1-day</v>
      </c>
      <c r="AN240" s="82" t="str">
        <f t="shared" si="61"/>
        <v>0-day</v>
      </c>
      <c r="AO240" s="82" t="str">
        <f t="shared" si="54"/>
        <v>0-day</v>
      </c>
      <c r="AP240" s="82" t="str">
        <f t="shared" si="12"/>
        <v>0-day</v>
      </c>
      <c r="AQ240" s="82" t="str">
        <f t="shared" si="13"/>
        <v>0-day</v>
      </c>
      <c r="AR240" s="137"/>
      <c r="AS240" s="83">
        <f t="shared" si="14"/>
        <v>238</v>
      </c>
      <c r="AT240" s="85" t="str">
        <f t="shared" si="45"/>
        <v>GMIAMMIPT/2026/06/1702</v>
      </c>
      <c r="AU240" s="84" t="e">
        <f t="shared" ca="1" si="46"/>
        <v>#NAME?</v>
      </c>
      <c r="AV240" s="85" t="e">
        <f t="shared" ca="1" si="32"/>
        <v>#NAME?</v>
      </c>
      <c r="AW240" s="86" t="e">
        <f t="shared" ca="1" si="33"/>
        <v>#NAME?</v>
      </c>
      <c r="AX240" s="85" t="e">
        <f t="shared" ca="1" si="34"/>
        <v>#NAME?</v>
      </c>
      <c r="AY240" s="86">
        <f t="shared" si="35"/>
        <v>200001087978</v>
      </c>
      <c r="AZ240" s="171" t="e">
        <f t="shared" ca="1" si="48"/>
        <v>#NAME?</v>
      </c>
      <c r="BA240" s="85" t="e">
        <f t="shared" ca="1" si="49"/>
        <v>#NAME?</v>
      </c>
      <c r="BB240" s="85" t="e">
        <f t="shared" ca="1" si="50"/>
        <v>#NAME?</v>
      </c>
      <c r="BC240" s="90" t="e">
        <f t="shared" ca="1" si="39"/>
        <v>#NAME?</v>
      </c>
      <c r="BD240" s="90" t="e">
        <f t="shared" ca="1" si="40"/>
        <v>#NAME?</v>
      </c>
      <c r="BE240" s="85" t="e">
        <f t="shared" ca="1" si="41"/>
        <v>#NAME?</v>
      </c>
      <c r="BF240" s="22" t="e">
        <f t="shared" ca="1" si="42"/>
        <v>#NAME?</v>
      </c>
      <c r="BG240" s="22" t="e">
        <f t="shared" ca="1" si="43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0"/>
        <v>239</v>
      </c>
      <c r="B241" s="52">
        <v>46197</v>
      </c>
      <c r="C241" s="54" t="s">
        <v>3348</v>
      </c>
      <c r="D241" s="54" t="s">
        <v>820</v>
      </c>
      <c r="E241" s="56" t="s">
        <v>821</v>
      </c>
      <c r="F241" s="54">
        <v>1</v>
      </c>
      <c r="G241" s="54" t="s">
        <v>65</v>
      </c>
      <c r="H241" s="54" t="str">
        <f t="shared" si="1"/>
        <v>DONE</v>
      </c>
      <c r="I241" s="54" t="s">
        <v>3349</v>
      </c>
      <c r="J241" s="58" t="s">
        <v>166</v>
      </c>
      <c r="K241" s="58" t="s">
        <v>167</v>
      </c>
      <c r="L241" s="210"/>
      <c r="M241" s="71"/>
      <c r="N241" s="54" t="s">
        <v>2731</v>
      </c>
      <c r="O241" s="54" t="s">
        <v>91</v>
      </c>
      <c r="P241" s="54" t="s">
        <v>87</v>
      </c>
      <c r="Q241" s="54" t="s">
        <v>1200</v>
      </c>
      <c r="R241" s="204">
        <v>200001087958</v>
      </c>
      <c r="S241" s="205">
        <v>46200</v>
      </c>
      <c r="T241" s="66" t="str">
        <f t="shared" si="2"/>
        <v>DONE</v>
      </c>
      <c r="U241" s="205">
        <v>46201</v>
      </c>
      <c r="V241" s="71">
        <v>9200097585</v>
      </c>
      <c r="W241" s="71">
        <v>47649</v>
      </c>
      <c r="X241" s="169">
        <v>46203</v>
      </c>
      <c r="Y241" s="69" t="str">
        <f t="shared" si="3"/>
        <v>DONE</v>
      </c>
      <c r="Z241" s="25">
        <v>51761</v>
      </c>
      <c r="AA241" s="200">
        <v>46203</v>
      </c>
      <c r="AB241" s="25" t="str">
        <f t="shared" si="57"/>
        <v>DONE</v>
      </c>
      <c r="AC241" s="71"/>
      <c r="AD241" s="54" t="s">
        <v>3351</v>
      </c>
      <c r="AE241" s="76">
        <v>46203</v>
      </c>
      <c r="AF241" s="69" t="str">
        <f t="shared" si="5"/>
        <v>DONE</v>
      </c>
      <c r="AG241" s="69">
        <v>46209</v>
      </c>
      <c r="AH241" s="170"/>
      <c r="AI241" s="77" t="e">
        <f t="shared" ca="1" si="31"/>
        <v>#NAME?</v>
      </c>
      <c r="AJ241" s="80" t="str">
        <f t="array" ref="AJ241">IFERROR(INDEX('[1]Master Price'!$E:$E,MATCH(D241,'[1]Master Price'!$B:$B,0)),"0")</f>
        <v>0</v>
      </c>
      <c r="AK241" s="80">
        <f t="shared" si="7"/>
        <v>0</v>
      </c>
      <c r="AL241" s="82" t="str">
        <f t="shared" si="60"/>
        <v>0-day</v>
      </c>
      <c r="AM241" s="82" t="str">
        <f t="shared" si="9"/>
        <v>1-day</v>
      </c>
      <c r="AN241" s="82" t="str">
        <f t="shared" si="61"/>
        <v>0-day</v>
      </c>
      <c r="AO241" s="82" t="str">
        <f t="shared" si="54"/>
        <v>0-day</v>
      </c>
      <c r="AP241" s="82" t="str">
        <f t="shared" si="12"/>
        <v>0-day</v>
      </c>
      <c r="AQ241" s="82" t="str">
        <f t="shared" si="13"/>
        <v>0-day</v>
      </c>
      <c r="AR241" s="137"/>
      <c r="AS241" s="83">
        <f t="shared" si="14"/>
        <v>239</v>
      </c>
      <c r="AT241" s="85" t="str">
        <f t="shared" si="45"/>
        <v>GMIAMMIPT/2026/06/1703</v>
      </c>
      <c r="AU241" s="84" t="e">
        <f t="shared" ca="1" si="46"/>
        <v>#NAME?</v>
      </c>
      <c r="AV241" s="85" t="e">
        <f t="shared" ca="1" si="32"/>
        <v>#NAME?</v>
      </c>
      <c r="AW241" s="86" t="e">
        <f t="shared" ca="1" si="33"/>
        <v>#NAME?</v>
      </c>
      <c r="AX241" s="85" t="e">
        <f t="shared" ca="1" si="34"/>
        <v>#NAME?</v>
      </c>
      <c r="AY241" s="86">
        <f t="shared" si="35"/>
        <v>200001087958</v>
      </c>
      <c r="AZ241" s="171" t="e">
        <f t="shared" ca="1" si="48"/>
        <v>#NAME?</v>
      </c>
      <c r="BA241" s="85" t="e">
        <f t="shared" ca="1" si="49"/>
        <v>#NAME?</v>
      </c>
      <c r="BB241" s="85" t="e">
        <f t="shared" ca="1" si="50"/>
        <v>#NAME?</v>
      </c>
      <c r="BC241" s="90" t="e">
        <f t="shared" ca="1" si="39"/>
        <v>#NAME?</v>
      </c>
      <c r="BD241" s="90" t="e">
        <f t="shared" ca="1" si="40"/>
        <v>#NAME?</v>
      </c>
      <c r="BE241" s="85" t="e">
        <f t="shared" ca="1" si="41"/>
        <v>#NAME?</v>
      </c>
      <c r="BF241" s="22" t="e">
        <f t="shared" ca="1" si="42"/>
        <v>#NAME?</v>
      </c>
      <c r="BG241" s="22" t="e">
        <f t="shared" ca="1" si="43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0"/>
        <v>240</v>
      </c>
      <c r="B242" s="52">
        <v>46197</v>
      </c>
      <c r="C242" s="54" t="s">
        <v>3355</v>
      </c>
      <c r="D242" s="54" t="s">
        <v>820</v>
      </c>
      <c r="E242" s="56" t="s">
        <v>821</v>
      </c>
      <c r="F242" s="54">
        <v>1</v>
      </c>
      <c r="G242" s="54" t="s">
        <v>65</v>
      </c>
      <c r="H242" s="54" t="str">
        <f t="shared" si="1"/>
        <v>DONE</v>
      </c>
      <c r="I242" s="54" t="s">
        <v>299</v>
      </c>
      <c r="J242" s="58" t="s">
        <v>146</v>
      </c>
      <c r="K242" s="58" t="s">
        <v>79</v>
      </c>
      <c r="L242" s="210"/>
      <c r="M242" s="71"/>
      <c r="N242" s="54" t="s">
        <v>2731</v>
      </c>
      <c r="O242" s="54" t="s">
        <v>91</v>
      </c>
      <c r="P242" s="54" t="s">
        <v>87</v>
      </c>
      <c r="Q242" s="54" t="s">
        <v>1200</v>
      </c>
      <c r="R242" s="204">
        <v>200001087957</v>
      </c>
      <c r="S242" s="205">
        <v>46200</v>
      </c>
      <c r="T242" s="66" t="str">
        <f t="shared" si="2"/>
        <v>DONE</v>
      </c>
      <c r="U242" s="205">
        <v>46201</v>
      </c>
      <c r="V242" s="71">
        <v>9200097581</v>
      </c>
      <c r="W242" s="71">
        <v>47647</v>
      </c>
      <c r="X242" s="169">
        <v>46203</v>
      </c>
      <c r="Y242" s="69" t="str">
        <f t="shared" si="3"/>
        <v>DONE</v>
      </c>
      <c r="Z242" s="25">
        <v>51774</v>
      </c>
      <c r="AA242" s="179">
        <v>46203</v>
      </c>
      <c r="AB242" s="25" t="str">
        <f t="shared" si="57"/>
        <v>DONE</v>
      </c>
      <c r="AC242" s="71"/>
      <c r="AD242" s="54" t="s">
        <v>3356</v>
      </c>
      <c r="AE242" s="76">
        <v>46203</v>
      </c>
      <c r="AF242" s="69" t="str">
        <f t="shared" si="5"/>
        <v>DONE</v>
      </c>
      <c r="AG242" s="69">
        <v>46209</v>
      </c>
      <c r="AH242" s="170"/>
      <c r="AI242" s="77" t="e">
        <f t="shared" ca="1" si="31"/>
        <v>#NAME?</v>
      </c>
      <c r="AJ242" s="80" t="str">
        <f t="array" ref="AJ242">IFERROR(INDEX('[1]Master Price'!$E:$E,MATCH(D242,'[1]Master Price'!$B:$B,0)),"0")</f>
        <v>0</v>
      </c>
      <c r="AK242" s="80">
        <f t="shared" si="7"/>
        <v>0</v>
      </c>
      <c r="AL242" s="82" t="str">
        <f t="shared" si="60"/>
        <v>0-day</v>
      </c>
      <c r="AM242" s="82" t="str">
        <f t="shared" si="9"/>
        <v>1-day</v>
      </c>
      <c r="AN242" s="82" t="str">
        <f t="shared" si="61"/>
        <v>0-day</v>
      </c>
      <c r="AO242" s="82" t="str">
        <f t="shared" si="54"/>
        <v>0-day</v>
      </c>
      <c r="AP242" s="82" t="str">
        <f t="shared" si="12"/>
        <v>0-day</v>
      </c>
      <c r="AQ242" s="82" t="str">
        <f t="shared" si="13"/>
        <v>0-day</v>
      </c>
      <c r="AR242" s="137"/>
      <c r="AS242" s="83">
        <f t="shared" si="14"/>
        <v>240</v>
      </c>
      <c r="AT242" s="85" t="str">
        <f t="shared" si="45"/>
        <v>GMIAMMIPT/2026/06/1704</v>
      </c>
      <c r="AU242" s="84" t="e">
        <f t="shared" ca="1" si="46"/>
        <v>#NAME?</v>
      </c>
      <c r="AV242" s="85" t="e">
        <f t="shared" ca="1" si="32"/>
        <v>#NAME?</v>
      </c>
      <c r="AW242" s="86" t="e">
        <f t="shared" ca="1" si="33"/>
        <v>#NAME?</v>
      </c>
      <c r="AX242" s="85" t="e">
        <f t="shared" ca="1" si="34"/>
        <v>#NAME?</v>
      </c>
      <c r="AY242" s="86">
        <f t="shared" si="35"/>
        <v>200001087957</v>
      </c>
      <c r="AZ242" s="171" t="e">
        <f t="shared" ca="1" si="48"/>
        <v>#NAME?</v>
      </c>
      <c r="BA242" s="85" t="e">
        <f t="shared" ca="1" si="49"/>
        <v>#NAME?</v>
      </c>
      <c r="BB242" s="85" t="e">
        <f t="shared" ca="1" si="50"/>
        <v>#NAME?</v>
      </c>
      <c r="BC242" s="90" t="e">
        <f t="shared" ca="1" si="39"/>
        <v>#NAME?</v>
      </c>
      <c r="BD242" s="90" t="e">
        <f t="shared" ca="1" si="40"/>
        <v>#NAME?</v>
      </c>
      <c r="BE242" s="85" t="e">
        <f t="shared" ca="1" si="41"/>
        <v>#NAME?</v>
      </c>
      <c r="BF242" s="22" t="e">
        <f t="shared" ca="1" si="42"/>
        <v>#NAME?</v>
      </c>
      <c r="BG242" s="22" t="e">
        <f t="shared" ca="1" si="43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0"/>
        <v>241</v>
      </c>
      <c r="B243" s="52">
        <v>46197</v>
      </c>
      <c r="C243" s="54" t="s">
        <v>3357</v>
      </c>
      <c r="D243" s="54" t="s">
        <v>820</v>
      </c>
      <c r="E243" s="56" t="s">
        <v>821</v>
      </c>
      <c r="F243" s="54">
        <v>1</v>
      </c>
      <c r="G243" s="54" t="s">
        <v>65</v>
      </c>
      <c r="H243" s="54" t="str">
        <f t="shared" si="1"/>
        <v>DONE</v>
      </c>
      <c r="I243" s="54" t="s">
        <v>3358</v>
      </c>
      <c r="J243" s="62" t="s">
        <v>73</v>
      </c>
      <c r="K243" s="62" t="s">
        <v>73</v>
      </c>
      <c r="L243" s="210"/>
      <c r="M243" s="71"/>
      <c r="N243" s="54" t="s">
        <v>2731</v>
      </c>
      <c r="O243" s="54" t="s">
        <v>91</v>
      </c>
      <c r="P243" s="54" t="s">
        <v>87</v>
      </c>
      <c r="Q243" s="54" t="s">
        <v>1200</v>
      </c>
      <c r="R243" s="204">
        <v>200001087955</v>
      </c>
      <c r="S243" s="205">
        <v>46200</v>
      </c>
      <c r="T243" s="66" t="str">
        <f t="shared" si="2"/>
        <v>DONE</v>
      </c>
      <c r="U243" s="205">
        <v>46201</v>
      </c>
      <c r="V243" s="71">
        <v>9200097584</v>
      </c>
      <c r="W243" s="71">
        <v>47648</v>
      </c>
      <c r="X243" s="169">
        <v>46203</v>
      </c>
      <c r="Y243" s="69" t="str">
        <f t="shared" si="3"/>
        <v>DONE</v>
      </c>
      <c r="Z243" s="25">
        <v>51760</v>
      </c>
      <c r="AA243" s="200">
        <v>46203</v>
      </c>
      <c r="AB243" s="25" t="str">
        <f t="shared" si="57"/>
        <v>DONE</v>
      </c>
      <c r="AC243" s="71"/>
      <c r="AD243" s="54" t="s">
        <v>3359</v>
      </c>
      <c r="AE243" s="76">
        <v>46203</v>
      </c>
      <c r="AF243" s="69" t="str">
        <f t="shared" si="5"/>
        <v>DONE</v>
      </c>
      <c r="AG243" s="69">
        <v>46209</v>
      </c>
      <c r="AH243" s="170"/>
      <c r="AI243" s="77" t="e">
        <f t="shared" ca="1" si="31"/>
        <v>#NAME?</v>
      </c>
      <c r="AJ243" s="80" t="str">
        <f t="array" ref="AJ243">IFERROR(INDEX('[1]Master Price'!$E:$E,MATCH(D243,'[1]Master Price'!$B:$B,0)),"0")</f>
        <v>0</v>
      </c>
      <c r="AK243" s="80">
        <f t="shared" si="7"/>
        <v>0</v>
      </c>
      <c r="AL243" s="82" t="str">
        <f t="shared" si="60"/>
        <v>0-day</v>
      </c>
      <c r="AM243" s="82" t="str">
        <f t="shared" si="9"/>
        <v>1-day</v>
      </c>
      <c r="AN243" s="82" t="str">
        <f t="shared" si="61"/>
        <v>0-day</v>
      </c>
      <c r="AO243" s="82" t="str">
        <f t="shared" si="54"/>
        <v>0-day</v>
      </c>
      <c r="AP243" s="82" t="str">
        <f t="shared" si="12"/>
        <v>0-day</v>
      </c>
      <c r="AQ243" s="82" t="str">
        <f t="shared" si="13"/>
        <v>0-day</v>
      </c>
      <c r="AR243" s="137"/>
      <c r="AS243" s="83">
        <f t="shared" si="14"/>
        <v>241</v>
      </c>
      <c r="AT243" s="85" t="str">
        <f t="shared" si="45"/>
        <v>GMIAMMIPT/2026/06/1705</v>
      </c>
      <c r="AU243" s="84" t="e">
        <f t="shared" ca="1" si="46"/>
        <v>#NAME?</v>
      </c>
      <c r="AV243" s="85" t="e">
        <f t="shared" ca="1" si="32"/>
        <v>#NAME?</v>
      </c>
      <c r="AW243" s="86" t="e">
        <f t="shared" ca="1" si="33"/>
        <v>#NAME?</v>
      </c>
      <c r="AX243" s="85" t="e">
        <f t="shared" ca="1" si="34"/>
        <v>#NAME?</v>
      </c>
      <c r="AY243" s="86">
        <f t="shared" si="35"/>
        <v>200001087955</v>
      </c>
      <c r="AZ243" s="171" t="e">
        <f t="shared" ca="1" si="48"/>
        <v>#NAME?</v>
      </c>
      <c r="BA243" s="85" t="e">
        <f t="shared" ca="1" si="49"/>
        <v>#NAME?</v>
      </c>
      <c r="BB243" s="85" t="e">
        <f t="shared" ca="1" si="50"/>
        <v>#NAME?</v>
      </c>
      <c r="BC243" s="90" t="e">
        <f t="shared" ca="1" si="39"/>
        <v>#NAME?</v>
      </c>
      <c r="BD243" s="90" t="e">
        <f t="shared" ca="1" si="40"/>
        <v>#NAME?</v>
      </c>
      <c r="BE243" s="85" t="e">
        <f t="shared" ca="1" si="41"/>
        <v>#NAME?</v>
      </c>
      <c r="BF243" s="22" t="e">
        <f t="shared" ca="1" si="42"/>
        <v>#NAME?</v>
      </c>
      <c r="BG243" s="22" t="e">
        <f t="shared" ca="1" si="43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0"/>
        <v>242</v>
      </c>
      <c r="B244" s="52">
        <v>46197</v>
      </c>
      <c r="C244" s="54" t="s">
        <v>3362</v>
      </c>
      <c r="D244" s="54" t="s">
        <v>68</v>
      </c>
      <c r="E244" s="56" t="s">
        <v>70</v>
      </c>
      <c r="F244" s="54">
        <v>2</v>
      </c>
      <c r="G244" s="54" t="s">
        <v>65</v>
      </c>
      <c r="H244" s="54" t="str">
        <f t="shared" si="1"/>
        <v>DONE</v>
      </c>
      <c r="I244" s="54" t="s">
        <v>3363</v>
      </c>
      <c r="J244" s="62" t="s">
        <v>73</v>
      </c>
      <c r="K244" s="62" t="s">
        <v>73</v>
      </c>
      <c r="L244" s="210"/>
      <c r="M244" s="71"/>
      <c r="N244" s="54" t="s">
        <v>3364</v>
      </c>
      <c r="O244" s="54" t="s">
        <v>81</v>
      </c>
      <c r="P244" s="54" t="s">
        <v>87</v>
      </c>
      <c r="Q244" s="54" t="s">
        <v>529</v>
      </c>
      <c r="R244" s="204">
        <v>200001089425</v>
      </c>
      <c r="S244" s="205">
        <v>46200</v>
      </c>
      <c r="T244" s="66" t="str">
        <f t="shared" si="2"/>
        <v>DONE</v>
      </c>
      <c r="U244" s="205">
        <v>46201</v>
      </c>
      <c r="V244" s="71">
        <v>9200097593</v>
      </c>
      <c r="W244" s="71">
        <v>47657</v>
      </c>
      <c r="X244" s="169">
        <v>46203</v>
      </c>
      <c r="Y244" s="69" t="str">
        <f t="shared" si="3"/>
        <v>DONE</v>
      </c>
      <c r="Z244" s="25">
        <v>51788</v>
      </c>
      <c r="AA244" s="202">
        <v>46203</v>
      </c>
      <c r="AB244" s="25" t="str">
        <f t="shared" si="57"/>
        <v>DONE</v>
      </c>
      <c r="AC244" s="71"/>
      <c r="AD244" s="54" t="s">
        <v>3365</v>
      </c>
      <c r="AE244" s="76">
        <v>46203</v>
      </c>
      <c r="AF244" s="69" t="str">
        <f t="shared" si="5"/>
        <v>DONE</v>
      </c>
      <c r="AG244" s="69">
        <v>46209</v>
      </c>
      <c r="AH244" s="170"/>
      <c r="AI244" s="77" t="e">
        <f t="shared" ca="1" si="31"/>
        <v>#NAME?</v>
      </c>
      <c r="AJ244" s="80" t="str">
        <f t="array" ref="AJ244">IFERROR(INDEX('[1]Master Price'!$E:$E,MATCH(D244,'[1]Master Price'!$B:$B,0)),"0")</f>
        <v>0</v>
      </c>
      <c r="AK244" s="80">
        <f t="shared" si="7"/>
        <v>0</v>
      </c>
      <c r="AL244" s="82" t="str">
        <f t="shared" si="60"/>
        <v>0-day</v>
      </c>
      <c r="AM244" s="82" t="str">
        <f t="shared" si="9"/>
        <v>1-day</v>
      </c>
      <c r="AN244" s="82" t="str">
        <f t="shared" si="61"/>
        <v>0-day</v>
      </c>
      <c r="AO244" s="82" t="str">
        <f t="shared" si="54"/>
        <v>0-day</v>
      </c>
      <c r="AP244" s="82" t="str">
        <f t="shared" si="12"/>
        <v>0-day</v>
      </c>
      <c r="AQ244" s="82" t="str">
        <f t="shared" si="13"/>
        <v>0-day</v>
      </c>
      <c r="AR244" s="137"/>
      <c r="AS244" s="83">
        <f t="shared" si="14"/>
        <v>242</v>
      </c>
      <c r="AT244" s="85" t="str">
        <f t="shared" si="45"/>
        <v>GMIAMMIPT/2026/06/1706</v>
      </c>
      <c r="AU244" s="84" t="e">
        <f t="shared" ca="1" si="46"/>
        <v>#NAME?</v>
      </c>
      <c r="AV244" s="85" t="e">
        <f t="shared" ca="1" si="32"/>
        <v>#NAME?</v>
      </c>
      <c r="AW244" s="86" t="e">
        <f t="shared" ca="1" si="33"/>
        <v>#NAME?</v>
      </c>
      <c r="AX244" s="85" t="e">
        <f t="shared" ca="1" si="34"/>
        <v>#NAME?</v>
      </c>
      <c r="AY244" s="86">
        <f t="shared" si="35"/>
        <v>200001089425</v>
      </c>
      <c r="AZ244" s="171" t="e">
        <f t="shared" ca="1" si="48"/>
        <v>#NAME?</v>
      </c>
      <c r="BA244" s="85" t="e">
        <f t="shared" ca="1" si="49"/>
        <v>#NAME?</v>
      </c>
      <c r="BB244" s="85" t="e">
        <f t="shared" ca="1" si="50"/>
        <v>#NAME?</v>
      </c>
      <c r="BC244" s="90" t="e">
        <f t="shared" ca="1" si="39"/>
        <v>#NAME?</v>
      </c>
      <c r="BD244" s="90" t="e">
        <f t="shared" ca="1" si="40"/>
        <v>#NAME?</v>
      </c>
      <c r="BE244" s="85" t="e">
        <f t="shared" ca="1" si="41"/>
        <v>#NAME?</v>
      </c>
      <c r="BF244" s="22" t="e">
        <f t="shared" ca="1" si="42"/>
        <v>#NAME?</v>
      </c>
      <c r="BG244" s="22" t="e">
        <f t="shared" ca="1" si="43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0"/>
        <v>243</v>
      </c>
      <c r="B245" s="52">
        <v>46197</v>
      </c>
      <c r="C245" s="54" t="s">
        <v>3362</v>
      </c>
      <c r="D245" s="54" t="s">
        <v>1542</v>
      </c>
      <c r="E245" s="56" t="s">
        <v>1543</v>
      </c>
      <c r="F245" s="54">
        <v>1</v>
      </c>
      <c r="G245" s="54" t="s">
        <v>65</v>
      </c>
      <c r="H245" s="54" t="str">
        <f t="shared" si="1"/>
        <v>DONE</v>
      </c>
      <c r="I245" s="54" t="s">
        <v>3363</v>
      </c>
      <c r="J245" s="62" t="s">
        <v>73</v>
      </c>
      <c r="K245" s="62" t="s">
        <v>73</v>
      </c>
      <c r="L245" s="210"/>
      <c r="M245" s="71"/>
      <c r="N245" s="54" t="s">
        <v>3364</v>
      </c>
      <c r="O245" s="54" t="s">
        <v>81</v>
      </c>
      <c r="P245" s="54" t="s">
        <v>87</v>
      </c>
      <c r="Q245" s="54" t="s">
        <v>529</v>
      </c>
      <c r="R245" s="204">
        <v>200001089425</v>
      </c>
      <c r="S245" s="205">
        <v>46200</v>
      </c>
      <c r="T245" s="66" t="str">
        <f t="shared" si="2"/>
        <v>DONE</v>
      </c>
      <c r="U245" s="205">
        <v>46201</v>
      </c>
      <c r="V245" s="71">
        <v>9200097593</v>
      </c>
      <c r="W245" s="71">
        <v>47657</v>
      </c>
      <c r="X245" s="169">
        <v>46203</v>
      </c>
      <c r="Y245" s="69" t="str">
        <f t="shared" si="3"/>
        <v>DONE</v>
      </c>
      <c r="Z245" s="25">
        <v>51788</v>
      </c>
      <c r="AA245" s="202">
        <v>46203</v>
      </c>
      <c r="AB245" s="25" t="str">
        <f t="shared" si="57"/>
        <v>DONE</v>
      </c>
      <c r="AC245" s="71"/>
      <c r="AD245" s="54" t="s">
        <v>3365</v>
      </c>
      <c r="AE245" s="76">
        <v>46203</v>
      </c>
      <c r="AF245" s="69" t="str">
        <f t="shared" si="5"/>
        <v>DONE</v>
      </c>
      <c r="AG245" s="69">
        <v>46209</v>
      </c>
      <c r="AH245" s="170"/>
      <c r="AI245" s="77" t="e">
        <f t="shared" ca="1" si="31"/>
        <v>#NAME?</v>
      </c>
      <c r="AJ245" s="80" t="str">
        <f t="array" ref="AJ245">IFERROR(INDEX('[1]Master Price'!$E:$E,MATCH(D245,'[1]Master Price'!$B:$B,0)),"0")</f>
        <v>0</v>
      </c>
      <c r="AK245" s="80">
        <f t="shared" si="7"/>
        <v>0</v>
      </c>
      <c r="AL245" s="82" t="str">
        <f t="shared" si="60"/>
        <v>0-day</v>
      </c>
      <c r="AM245" s="82" t="str">
        <f t="shared" si="9"/>
        <v>1-day</v>
      </c>
      <c r="AN245" s="82" t="str">
        <f t="shared" si="61"/>
        <v>0-day</v>
      </c>
      <c r="AO245" s="82" t="str">
        <f t="shared" si="54"/>
        <v>0-day</v>
      </c>
      <c r="AP245" s="82" t="str">
        <f t="shared" si="12"/>
        <v>0-day</v>
      </c>
      <c r="AQ245" s="82" t="str">
        <f t="shared" si="13"/>
        <v>0-day</v>
      </c>
      <c r="AR245" s="137"/>
      <c r="AS245" s="83">
        <f t="shared" si="14"/>
        <v>243</v>
      </c>
      <c r="AT245" s="85" t="str">
        <f t="shared" si="45"/>
        <v>GMIAMMIPT/2026/06/1706</v>
      </c>
      <c r="AU245" s="84" t="e">
        <f t="shared" ca="1" si="46"/>
        <v>#NAME?</v>
      </c>
      <c r="AV245" s="85" t="e">
        <f t="shared" ca="1" si="32"/>
        <v>#NAME?</v>
      </c>
      <c r="AW245" s="86" t="e">
        <f t="shared" ca="1" si="33"/>
        <v>#NAME?</v>
      </c>
      <c r="AX245" s="85" t="e">
        <f t="shared" ca="1" si="34"/>
        <v>#NAME?</v>
      </c>
      <c r="AY245" s="86">
        <f t="shared" si="35"/>
        <v>200001089425</v>
      </c>
      <c r="AZ245" s="171" t="e">
        <f t="shared" ca="1" si="48"/>
        <v>#NAME?</v>
      </c>
      <c r="BA245" s="85" t="e">
        <f t="shared" ca="1" si="49"/>
        <v>#NAME?</v>
      </c>
      <c r="BB245" s="85" t="e">
        <f t="shared" ca="1" si="50"/>
        <v>#NAME?</v>
      </c>
      <c r="BC245" s="90" t="e">
        <f t="shared" ca="1" si="39"/>
        <v>#NAME?</v>
      </c>
      <c r="BD245" s="90" t="e">
        <f t="shared" ca="1" si="40"/>
        <v>#NAME?</v>
      </c>
      <c r="BE245" s="85" t="e">
        <f t="shared" ca="1" si="41"/>
        <v>#NAME?</v>
      </c>
      <c r="BF245" s="22" t="e">
        <f t="shared" ca="1" si="42"/>
        <v>#NAME?</v>
      </c>
      <c r="BG245" s="22" t="e">
        <f t="shared" ca="1" si="43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0"/>
        <v>244</v>
      </c>
      <c r="B246" s="52">
        <v>46194</v>
      </c>
      <c r="C246" s="54" t="s">
        <v>3370</v>
      </c>
      <c r="D246" s="54" t="s">
        <v>251</v>
      </c>
      <c r="E246" s="56" t="s">
        <v>116</v>
      </c>
      <c r="F246" s="54">
        <v>1</v>
      </c>
      <c r="G246" s="54" t="s">
        <v>65</v>
      </c>
      <c r="H246" s="54" t="str">
        <f t="shared" si="1"/>
        <v>DONE</v>
      </c>
      <c r="I246" s="54" t="s">
        <v>1675</v>
      </c>
      <c r="J246" s="58" t="s">
        <v>180</v>
      </c>
      <c r="K246" s="58" t="s">
        <v>79</v>
      </c>
      <c r="L246" s="54">
        <v>7964</v>
      </c>
      <c r="M246" s="71"/>
      <c r="N246" s="54" t="s">
        <v>352</v>
      </c>
      <c r="O246" s="54" t="s">
        <v>91</v>
      </c>
      <c r="P246" s="54" t="s">
        <v>87</v>
      </c>
      <c r="Q246" s="54" t="s">
        <v>1622</v>
      </c>
      <c r="R246" s="204">
        <v>200001090478</v>
      </c>
      <c r="S246" s="205">
        <v>46060</v>
      </c>
      <c r="T246" s="66" t="str">
        <f t="shared" si="2"/>
        <v>DONE</v>
      </c>
      <c r="U246" s="205">
        <v>46088</v>
      </c>
      <c r="V246" s="71">
        <v>9200098446</v>
      </c>
      <c r="W246" s="71">
        <v>47991</v>
      </c>
      <c r="X246" s="169">
        <v>46216</v>
      </c>
      <c r="Y246" s="69" t="str">
        <f t="shared" si="3"/>
        <v>DONE</v>
      </c>
      <c r="Z246" s="25">
        <v>52130</v>
      </c>
      <c r="AA246" s="179">
        <v>46216</v>
      </c>
      <c r="AB246" s="25" t="str">
        <f t="shared" si="57"/>
        <v>DONE</v>
      </c>
      <c r="AC246" s="71"/>
      <c r="AD246" s="54" t="s">
        <v>3372</v>
      </c>
      <c r="AE246" s="76">
        <v>46216</v>
      </c>
      <c r="AF246" s="69" t="str">
        <f t="shared" si="5"/>
        <v>DONE</v>
      </c>
      <c r="AG246" s="69">
        <v>46217</v>
      </c>
      <c r="AH246" s="170"/>
      <c r="AI246" s="77" t="e">
        <f t="shared" ca="1" si="31"/>
        <v>#NAME?</v>
      </c>
      <c r="AJ246" s="80" t="str">
        <f t="array" ref="AJ246">IFERROR(INDEX('[1]Master Price'!$E:$E,MATCH(D246,'[1]Master Price'!$B:$B,0)),"0")</f>
        <v>0</v>
      </c>
      <c r="AK246" s="80">
        <f t="shared" si="7"/>
        <v>0</v>
      </c>
      <c r="AL246" s="82" t="str">
        <f t="shared" si="60"/>
        <v>0-day</v>
      </c>
      <c r="AM246" s="82" t="str">
        <f t="shared" si="9"/>
        <v>28-day</v>
      </c>
      <c r="AN246" s="82" t="str">
        <f t="shared" si="61"/>
        <v>0-day</v>
      </c>
      <c r="AO246" s="82" t="str">
        <f t="shared" si="54"/>
        <v>0-day</v>
      </c>
      <c r="AP246" s="82" t="str">
        <f t="shared" si="12"/>
        <v>0-day</v>
      </c>
      <c r="AQ246" s="82" t="str">
        <f t="shared" si="13"/>
        <v>0-day</v>
      </c>
      <c r="AR246" s="137"/>
      <c r="AS246" s="83">
        <f t="shared" si="14"/>
        <v>244</v>
      </c>
      <c r="AT246" s="85" t="str">
        <f t="shared" si="45"/>
        <v>GMIAMMIPT/2026/06/1707</v>
      </c>
      <c r="AU246" s="84" t="e">
        <f t="shared" ca="1" si="46"/>
        <v>#NAME?</v>
      </c>
      <c r="AV246" s="85" t="e">
        <f t="shared" ca="1" si="32"/>
        <v>#NAME?</v>
      </c>
      <c r="AW246" s="86" t="e">
        <f t="shared" ca="1" si="33"/>
        <v>#NAME?</v>
      </c>
      <c r="AX246" s="85" t="e">
        <f t="shared" ca="1" si="34"/>
        <v>#NAME?</v>
      </c>
      <c r="AY246" s="86">
        <f t="shared" si="35"/>
        <v>200001090478</v>
      </c>
      <c r="AZ246" s="171" t="e">
        <f t="shared" ca="1" si="48"/>
        <v>#NAME?</v>
      </c>
      <c r="BA246" s="85" t="e">
        <f t="shared" ca="1" si="49"/>
        <v>#NAME?</v>
      </c>
      <c r="BB246" s="85" t="e">
        <f t="shared" ca="1" si="50"/>
        <v>#NAME?</v>
      </c>
      <c r="BC246" s="90" t="e">
        <f t="shared" ca="1" si="39"/>
        <v>#NAME?</v>
      </c>
      <c r="BD246" s="90" t="e">
        <f t="shared" ca="1" si="40"/>
        <v>#NAME?</v>
      </c>
      <c r="BE246" s="85" t="e">
        <f t="shared" ca="1" si="41"/>
        <v>#NAME?</v>
      </c>
      <c r="BF246" s="22" t="e">
        <f t="shared" ca="1" si="42"/>
        <v>#NAME?</v>
      </c>
      <c r="BG246" s="22" t="e">
        <f t="shared" ca="1" si="43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0"/>
        <v>245</v>
      </c>
      <c r="B247" s="52">
        <v>46194</v>
      </c>
      <c r="C247" s="54" t="s">
        <v>3370</v>
      </c>
      <c r="D247" s="54" t="s">
        <v>292</v>
      </c>
      <c r="E247" s="56" t="s">
        <v>293</v>
      </c>
      <c r="F247" s="54">
        <v>1</v>
      </c>
      <c r="G247" s="54" t="s">
        <v>65</v>
      </c>
      <c r="H247" s="54" t="str">
        <f t="shared" si="1"/>
        <v>DONE</v>
      </c>
      <c r="I247" s="54" t="s">
        <v>1675</v>
      </c>
      <c r="J247" s="58" t="s">
        <v>180</v>
      </c>
      <c r="K247" s="58" t="s">
        <v>79</v>
      </c>
      <c r="L247" s="54">
        <v>7964</v>
      </c>
      <c r="M247" s="71"/>
      <c r="N247" s="54" t="s">
        <v>352</v>
      </c>
      <c r="O247" s="54" t="s">
        <v>91</v>
      </c>
      <c r="P247" s="54" t="s">
        <v>87</v>
      </c>
      <c r="Q247" s="54" t="s">
        <v>1622</v>
      </c>
      <c r="R247" s="204">
        <v>200001090478</v>
      </c>
      <c r="S247" s="205">
        <v>46060</v>
      </c>
      <c r="T247" s="66" t="str">
        <f t="shared" si="2"/>
        <v>DONE</v>
      </c>
      <c r="U247" s="205">
        <v>46088</v>
      </c>
      <c r="V247" s="71">
        <v>9200098446</v>
      </c>
      <c r="W247" s="71">
        <v>47991</v>
      </c>
      <c r="X247" s="169">
        <v>46216</v>
      </c>
      <c r="Y247" s="69" t="str">
        <f t="shared" si="3"/>
        <v>DONE</v>
      </c>
      <c r="Z247" s="25">
        <v>52130</v>
      </c>
      <c r="AA247" s="179">
        <v>46216</v>
      </c>
      <c r="AB247" s="25" t="str">
        <f t="shared" si="57"/>
        <v>DONE</v>
      </c>
      <c r="AC247" s="71"/>
      <c r="AD247" s="54" t="s">
        <v>3372</v>
      </c>
      <c r="AE247" s="76">
        <v>46216</v>
      </c>
      <c r="AF247" s="69" t="str">
        <f t="shared" si="5"/>
        <v>DONE</v>
      </c>
      <c r="AG247" s="69">
        <v>46217</v>
      </c>
      <c r="AH247" s="170"/>
      <c r="AI247" s="77" t="e">
        <f t="shared" ca="1" si="31"/>
        <v>#NAME?</v>
      </c>
      <c r="AJ247" s="80" t="str">
        <f t="array" ref="AJ247">IFERROR(INDEX('[1]Master Price'!$E:$E,MATCH(D247,'[1]Master Price'!$B:$B,0)),"0")</f>
        <v>0</v>
      </c>
      <c r="AK247" s="80">
        <f t="shared" si="7"/>
        <v>0</v>
      </c>
      <c r="AL247" s="82" t="str">
        <f t="shared" si="60"/>
        <v>0-day</v>
      </c>
      <c r="AM247" s="82" t="str">
        <f t="shared" si="9"/>
        <v>28-day</v>
      </c>
      <c r="AN247" s="82" t="str">
        <f t="shared" si="61"/>
        <v>0-day</v>
      </c>
      <c r="AO247" s="82" t="str">
        <f t="shared" si="54"/>
        <v>0-day</v>
      </c>
      <c r="AP247" s="82" t="str">
        <f t="shared" si="12"/>
        <v>0-day</v>
      </c>
      <c r="AQ247" s="82" t="str">
        <f t="shared" si="13"/>
        <v>0-day</v>
      </c>
      <c r="AR247" s="137"/>
      <c r="AS247" s="83">
        <f t="shared" si="14"/>
        <v>245</v>
      </c>
      <c r="AT247" s="85" t="str">
        <f t="shared" si="45"/>
        <v>GMIAMMIPT/2026/06/1707</v>
      </c>
      <c r="AU247" s="84" t="e">
        <f t="shared" ca="1" si="46"/>
        <v>#NAME?</v>
      </c>
      <c r="AV247" s="85" t="e">
        <f t="shared" ca="1" si="32"/>
        <v>#NAME?</v>
      </c>
      <c r="AW247" s="86" t="e">
        <f t="shared" ca="1" si="33"/>
        <v>#NAME?</v>
      </c>
      <c r="AX247" s="85" t="e">
        <f t="shared" ca="1" si="34"/>
        <v>#NAME?</v>
      </c>
      <c r="AY247" s="86">
        <f t="shared" si="35"/>
        <v>200001090478</v>
      </c>
      <c r="AZ247" s="171" t="e">
        <f t="shared" ca="1" si="48"/>
        <v>#NAME?</v>
      </c>
      <c r="BA247" s="85" t="e">
        <f t="shared" ca="1" si="49"/>
        <v>#NAME?</v>
      </c>
      <c r="BB247" s="85" t="e">
        <f t="shared" ca="1" si="50"/>
        <v>#NAME?</v>
      </c>
      <c r="BC247" s="90" t="e">
        <f t="shared" ca="1" si="39"/>
        <v>#NAME?</v>
      </c>
      <c r="BD247" s="90" t="e">
        <f t="shared" ca="1" si="40"/>
        <v>#NAME?</v>
      </c>
      <c r="BE247" s="85" t="e">
        <f t="shared" ca="1" si="41"/>
        <v>#NAME?</v>
      </c>
      <c r="BF247" s="22" t="e">
        <f t="shared" ca="1" si="42"/>
        <v>#NAME?</v>
      </c>
      <c r="BG247" s="22" t="e">
        <f t="shared" ca="1" si="43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0"/>
        <v>246</v>
      </c>
      <c r="B248" s="52">
        <v>46196</v>
      </c>
      <c r="C248" s="54" t="s">
        <v>3380</v>
      </c>
      <c r="D248" s="54" t="s">
        <v>2817</v>
      </c>
      <c r="E248" s="56" t="s">
        <v>2818</v>
      </c>
      <c r="F248" s="54">
        <v>1</v>
      </c>
      <c r="G248" s="54" t="s">
        <v>65</v>
      </c>
      <c r="H248" s="54" t="str">
        <f t="shared" si="1"/>
        <v>DONE</v>
      </c>
      <c r="I248" s="54" t="s">
        <v>3331</v>
      </c>
      <c r="J248" s="58" t="s">
        <v>112</v>
      </c>
      <c r="K248" s="58" t="s">
        <v>106</v>
      </c>
      <c r="L248" s="54"/>
      <c r="M248" s="71"/>
      <c r="N248" s="54" t="s">
        <v>2797</v>
      </c>
      <c r="O248" s="54" t="s">
        <v>81</v>
      </c>
      <c r="P248" s="54" t="s">
        <v>87</v>
      </c>
      <c r="Q248" s="54" t="s">
        <v>1055</v>
      </c>
      <c r="R248" s="204">
        <v>200001090458</v>
      </c>
      <c r="S248" s="205">
        <v>46060</v>
      </c>
      <c r="T248" s="66" t="str">
        <f t="shared" si="2"/>
        <v>DONE</v>
      </c>
      <c r="U248" s="205">
        <v>46088</v>
      </c>
      <c r="V248" s="71">
        <v>9200098428</v>
      </c>
      <c r="W248" s="71">
        <v>47978</v>
      </c>
      <c r="X248" s="169">
        <v>46216</v>
      </c>
      <c r="Y248" s="69" t="str">
        <f t="shared" si="3"/>
        <v>DONE</v>
      </c>
      <c r="Z248" s="25">
        <v>52118</v>
      </c>
      <c r="AA248" s="179">
        <v>46216</v>
      </c>
      <c r="AB248" s="25" t="str">
        <f t="shared" si="57"/>
        <v>DONE</v>
      </c>
      <c r="AC248" s="71"/>
      <c r="AD248" s="54" t="s">
        <v>3381</v>
      </c>
      <c r="AE248" s="76">
        <v>46216</v>
      </c>
      <c r="AF248" s="69" t="str">
        <f t="shared" si="5"/>
        <v>DONE</v>
      </c>
      <c r="AG248" s="69">
        <v>46217</v>
      </c>
      <c r="AH248" s="170"/>
      <c r="AI248" s="77" t="e">
        <f t="shared" ca="1" si="31"/>
        <v>#NAME?</v>
      </c>
      <c r="AJ248" s="80" t="str">
        <f t="array" ref="AJ248">IFERROR(INDEX('[1]Master Price'!$E:$E,MATCH(D248,'[1]Master Price'!$B:$B,0)),"0")</f>
        <v>0</v>
      </c>
      <c r="AK248" s="80">
        <f t="shared" si="7"/>
        <v>0</v>
      </c>
      <c r="AL248" s="82" t="str">
        <f t="shared" si="60"/>
        <v>0-day</v>
      </c>
      <c r="AM248" s="82" t="str">
        <f t="shared" si="9"/>
        <v>28-day</v>
      </c>
      <c r="AN248" s="82" t="str">
        <f t="shared" si="61"/>
        <v>0-day</v>
      </c>
      <c r="AO248" s="82" t="str">
        <f t="shared" si="54"/>
        <v>0-day</v>
      </c>
      <c r="AP248" s="82" t="str">
        <f t="shared" si="12"/>
        <v>0-day</v>
      </c>
      <c r="AQ248" s="82" t="str">
        <f t="shared" si="13"/>
        <v>0-day</v>
      </c>
      <c r="AR248" s="137"/>
      <c r="AS248" s="83">
        <f t="shared" si="14"/>
        <v>246</v>
      </c>
      <c r="AT248" s="85" t="str">
        <f t="shared" si="45"/>
        <v>GMIAMMIPT/2026/06/1708</v>
      </c>
      <c r="AU248" s="84" t="e">
        <f t="shared" ca="1" si="46"/>
        <v>#NAME?</v>
      </c>
      <c r="AV248" s="85" t="e">
        <f t="shared" ca="1" si="32"/>
        <v>#NAME?</v>
      </c>
      <c r="AW248" s="86" t="e">
        <f t="shared" ca="1" si="33"/>
        <v>#NAME?</v>
      </c>
      <c r="AX248" s="85" t="e">
        <f t="shared" ca="1" si="34"/>
        <v>#NAME?</v>
      </c>
      <c r="AY248" s="86">
        <f t="shared" si="35"/>
        <v>200001090458</v>
      </c>
      <c r="AZ248" s="171" t="e">
        <f t="shared" ca="1" si="48"/>
        <v>#NAME?</v>
      </c>
      <c r="BA248" s="85" t="e">
        <f t="shared" ca="1" si="49"/>
        <v>#NAME?</v>
      </c>
      <c r="BB248" s="85" t="e">
        <f t="shared" ca="1" si="50"/>
        <v>#NAME?</v>
      </c>
      <c r="BC248" s="90" t="e">
        <f t="shared" ca="1" si="39"/>
        <v>#NAME?</v>
      </c>
      <c r="BD248" s="90" t="e">
        <f t="shared" ca="1" si="40"/>
        <v>#NAME?</v>
      </c>
      <c r="BE248" s="85" t="e">
        <f t="shared" ca="1" si="41"/>
        <v>#NAME?</v>
      </c>
      <c r="BF248" s="22" t="e">
        <f t="shared" ca="1" si="42"/>
        <v>#NAME?</v>
      </c>
      <c r="BG248" s="22" t="e">
        <f t="shared" ca="1" si="43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0"/>
        <v>247</v>
      </c>
      <c r="B249" s="52">
        <v>46196</v>
      </c>
      <c r="C249" s="54" t="s">
        <v>3383</v>
      </c>
      <c r="D249" s="54" t="s">
        <v>693</v>
      </c>
      <c r="E249" s="56" t="s">
        <v>694</v>
      </c>
      <c r="F249" s="54">
        <v>2</v>
      </c>
      <c r="G249" s="54" t="s">
        <v>65</v>
      </c>
      <c r="H249" s="54" t="str">
        <f t="shared" si="1"/>
        <v>DONE</v>
      </c>
      <c r="I249" s="54" t="s">
        <v>622</v>
      </c>
      <c r="J249" s="58" t="s">
        <v>623</v>
      </c>
      <c r="K249" s="58" t="s">
        <v>362</v>
      </c>
      <c r="L249" s="54">
        <v>15478</v>
      </c>
      <c r="M249" s="71"/>
      <c r="N249" s="54" t="s">
        <v>207</v>
      </c>
      <c r="O249" s="54" t="s">
        <v>91</v>
      </c>
      <c r="P249" s="54" t="s">
        <v>87</v>
      </c>
      <c r="Q249" s="54" t="s">
        <v>1622</v>
      </c>
      <c r="R249" s="204">
        <v>200001090480</v>
      </c>
      <c r="S249" s="205">
        <v>46060</v>
      </c>
      <c r="T249" s="66" t="str">
        <f t="shared" si="2"/>
        <v>DONE</v>
      </c>
      <c r="U249" s="205">
        <v>46088</v>
      </c>
      <c r="V249" s="71">
        <v>9200098442</v>
      </c>
      <c r="W249" s="71">
        <v>47987</v>
      </c>
      <c r="X249" s="169">
        <v>46216</v>
      </c>
      <c r="Y249" s="69" t="str">
        <f t="shared" si="3"/>
        <v>DONE</v>
      </c>
      <c r="Z249" s="25">
        <v>52126</v>
      </c>
      <c r="AA249" s="179">
        <v>46216</v>
      </c>
      <c r="AB249" s="25" t="str">
        <f t="shared" si="57"/>
        <v>DONE</v>
      </c>
      <c r="AC249" s="71"/>
      <c r="AD249" s="54" t="s">
        <v>3385</v>
      </c>
      <c r="AE249" s="76">
        <v>46216</v>
      </c>
      <c r="AF249" s="69" t="str">
        <f t="shared" si="5"/>
        <v>DONE</v>
      </c>
      <c r="AG249" s="69">
        <v>46217</v>
      </c>
      <c r="AH249" s="170"/>
      <c r="AI249" s="77" t="e">
        <f t="shared" ca="1" si="31"/>
        <v>#NAME?</v>
      </c>
      <c r="AJ249" s="80" t="str">
        <f t="array" ref="AJ249">IFERROR(INDEX('[1]Master Price'!$E:$E,MATCH(D249,'[1]Master Price'!$B:$B,0)),"0")</f>
        <v>0</v>
      </c>
      <c r="AK249" s="80">
        <f t="shared" si="7"/>
        <v>0</v>
      </c>
      <c r="AL249" s="82" t="str">
        <f t="shared" si="60"/>
        <v>0-day</v>
      </c>
      <c r="AM249" s="82" t="str">
        <f t="shared" si="9"/>
        <v>28-day</v>
      </c>
      <c r="AN249" s="82" t="str">
        <f t="shared" si="61"/>
        <v>0-day</v>
      </c>
      <c r="AO249" s="82" t="str">
        <f t="shared" si="54"/>
        <v>0-day</v>
      </c>
      <c r="AP249" s="82" t="str">
        <f t="shared" si="12"/>
        <v>0-day</v>
      </c>
      <c r="AQ249" s="82" t="str">
        <f t="shared" si="13"/>
        <v>0-day</v>
      </c>
      <c r="AR249" s="137"/>
      <c r="AS249" s="83">
        <f t="shared" si="14"/>
        <v>247</v>
      </c>
      <c r="AT249" s="85" t="str">
        <f t="shared" si="45"/>
        <v>GMIAMMIPT/2026/06/1709</v>
      </c>
      <c r="AU249" s="84" t="e">
        <f t="shared" ca="1" si="46"/>
        <v>#NAME?</v>
      </c>
      <c r="AV249" s="85" t="e">
        <f t="shared" ca="1" si="32"/>
        <v>#NAME?</v>
      </c>
      <c r="AW249" s="86" t="e">
        <f t="shared" ca="1" si="33"/>
        <v>#NAME?</v>
      </c>
      <c r="AX249" s="85" t="e">
        <f t="shared" ca="1" si="34"/>
        <v>#NAME?</v>
      </c>
      <c r="AY249" s="86">
        <f t="shared" si="35"/>
        <v>200001090480</v>
      </c>
      <c r="AZ249" s="171" t="e">
        <f t="shared" ca="1" si="48"/>
        <v>#NAME?</v>
      </c>
      <c r="BA249" s="85" t="e">
        <f t="shared" ca="1" si="49"/>
        <v>#NAME?</v>
      </c>
      <c r="BB249" s="85" t="e">
        <f t="shared" ca="1" si="50"/>
        <v>#NAME?</v>
      </c>
      <c r="BC249" s="90" t="e">
        <f t="shared" ca="1" si="39"/>
        <v>#NAME?</v>
      </c>
      <c r="BD249" s="90" t="e">
        <f t="shared" ca="1" si="40"/>
        <v>#NAME?</v>
      </c>
      <c r="BE249" s="85" t="e">
        <f t="shared" ca="1" si="41"/>
        <v>#NAME?</v>
      </c>
      <c r="BF249" s="22" t="e">
        <f t="shared" ca="1" si="42"/>
        <v>#NAME?</v>
      </c>
      <c r="BG249" s="22" t="e">
        <f t="shared" ca="1" si="43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0"/>
        <v>248</v>
      </c>
      <c r="B250" s="52">
        <v>46196</v>
      </c>
      <c r="C250" s="54" t="s">
        <v>3383</v>
      </c>
      <c r="D250" s="54" t="s">
        <v>899</v>
      </c>
      <c r="E250" s="56" t="s">
        <v>900</v>
      </c>
      <c r="F250" s="54">
        <v>3</v>
      </c>
      <c r="G250" s="54" t="s">
        <v>65</v>
      </c>
      <c r="H250" s="54" t="str">
        <f t="shared" si="1"/>
        <v>DONE</v>
      </c>
      <c r="I250" s="54" t="s">
        <v>622</v>
      </c>
      <c r="J250" s="58" t="s">
        <v>623</v>
      </c>
      <c r="K250" s="58" t="s">
        <v>362</v>
      </c>
      <c r="L250" s="54">
        <v>15478</v>
      </c>
      <c r="M250" s="71"/>
      <c r="N250" s="54" t="s">
        <v>207</v>
      </c>
      <c r="O250" s="54" t="s">
        <v>91</v>
      </c>
      <c r="P250" s="54" t="s">
        <v>87</v>
      </c>
      <c r="Q250" s="54" t="s">
        <v>1622</v>
      </c>
      <c r="R250" s="204">
        <v>200001090480</v>
      </c>
      <c r="S250" s="205">
        <v>46060</v>
      </c>
      <c r="T250" s="66" t="str">
        <f t="shared" si="2"/>
        <v>DONE</v>
      </c>
      <c r="U250" s="205">
        <v>46088</v>
      </c>
      <c r="V250" s="71">
        <v>9200098442</v>
      </c>
      <c r="W250" s="71">
        <v>47987</v>
      </c>
      <c r="X250" s="169">
        <v>46216</v>
      </c>
      <c r="Y250" s="69" t="str">
        <f t="shared" si="3"/>
        <v>DONE</v>
      </c>
      <c r="Z250" s="25">
        <v>52126</v>
      </c>
      <c r="AA250" s="179">
        <v>46216</v>
      </c>
      <c r="AB250" s="25" t="str">
        <f t="shared" si="57"/>
        <v>DONE</v>
      </c>
      <c r="AC250" s="71"/>
      <c r="AD250" s="54" t="s">
        <v>3385</v>
      </c>
      <c r="AE250" s="76">
        <v>46216</v>
      </c>
      <c r="AF250" s="69" t="str">
        <f t="shared" si="5"/>
        <v>DONE</v>
      </c>
      <c r="AG250" s="69">
        <v>46217</v>
      </c>
      <c r="AH250" s="170"/>
      <c r="AI250" s="77" t="e">
        <f t="shared" ca="1" si="31"/>
        <v>#NAME?</v>
      </c>
      <c r="AJ250" s="80" t="str">
        <f t="array" ref="AJ250">IFERROR(INDEX('[1]Master Price'!$E:$E,MATCH(D250,'[1]Master Price'!$B:$B,0)),"0")</f>
        <v>0</v>
      </c>
      <c r="AK250" s="80">
        <f t="shared" si="7"/>
        <v>0</v>
      </c>
      <c r="AL250" s="82" t="str">
        <f t="shared" si="60"/>
        <v>0-day</v>
      </c>
      <c r="AM250" s="82" t="str">
        <f t="shared" si="9"/>
        <v>28-day</v>
      </c>
      <c r="AN250" s="82" t="str">
        <f t="shared" si="61"/>
        <v>0-day</v>
      </c>
      <c r="AO250" s="82" t="str">
        <f t="shared" si="54"/>
        <v>0-day</v>
      </c>
      <c r="AP250" s="82" t="str">
        <f t="shared" si="12"/>
        <v>0-day</v>
      </c>
      <c r="AQ250" s="82" t="str">
        <f t="shared" si="13"/>
        <v>0-day</v>
      </c>
      <c r="AR250" s="137"/>
      <c r="AS250" s="83">
        <f t="shared" si="14"/>
        <v>248</v>
      </c>
      <c r="AT250" s="85" t="str">
        <f t="shared" si="45"/>
        <v>GMIAMMIPT/2026/06/1709</v>
      </c>
      <c r="AU250" s="84" t="e">
        <f t="shared" ca="1" si="46"/>
        <v>#NAME?</v>
      </c>
      <c r="AV250" s="85" t="e">
        <f t="shared" ca="1" si="32"/>
        <v>#NAME?</v>
      </c>
      <c r="AW250" s="86" t="e">
        <f t="shared" ca="1" si="33"/>
        <v>#NAME?</v>
      </c>
      <c r="AX250" s="85" t="e">
        <f t="shared" ca="1" si="34"/>
        <v>#NAME?</v>
      </c>
      <c r="AY250" s="86">
        <f t="shared" si="35"/>
        <v>200001090480</v>
      </c>
      <c r="AZ250" s="171" t="e">
        <f t="shared" ca="1" si="48"/>
        <v>#NAME?</v>
      </c>
      <c r="BA250" s="85" t="e">
        <f t="shared" ca="1" si="49"/>
        <v>#NAME?</v>
      </c>
      <c r="BB250" s="85" t="e">
        <f t="shared" ca="1" si="50"/>
        <v>#NAME?</v>
      </c>
      <c r="BC250" s="90" t="e">
        <f t="shared" ca="1" si="39"/>
        <v>#NAME?</v>
      </c>
      <c r="BD250" s="90" t="e">
        <f t="shared" ca="1" si="40"/>
        <v>#NAME?</v>
      </c>
      <c r="BE250" s="85" t="e">
        <f t="shared" ca="1" si="41"/>
        <v>#NAME?</v>
      </c>
      <c r="BF250" s="22" t="e">
        <f t="shared" ca="1" si="42"/>
        <v>#NAME?</v>
      </c>
      <c r="BG250" s="22" t="e">
        <f t="shared" ca="1" si="43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0"/>
        <v>249</v>
      </c>
      <c r="B251" s="52">
        <v>46196</v>
      </c>
      <c r="C251" s="54" t="s">
        <v>3383</v>
      </c>
      <c r="D251" s="54" t="s">
        <v>496</v>
      </c>
      <c r="E251" s="56" t="s">
        <v>497</v>
      </c>
      <c r="F251" s="54">
        <v>1</v>
      </c>
      <c r="G251" s="54" t="s">
        <v>65</v>
      </c>
      <c r="H251" s="54" t="str">
        <f t="shared" si="1"/>
        <v>DONE</v>
      </c>
      <c r="I251" s="54" t="s">
        <v>622</v>
      </c>
      <c r="J251" s="58" t="s">
        <v>623</v>
      </c>
      <c r="K251" s="58" t="s">
        <v>362</v>
      </c>
      <c r="L251" s="54">
        <v>15478</v>
      </c>
      <c r="M251" s="71"/>
      <c r="N251" s="54" t="s">
        <v>207</v>
      </c>
      <c r="O251" s="54" t="s">
        <v>91</v>
      </c>
      <c r="P251" s="54" t="s">
        <v>87</v>
      </c>
      <c r="Q251" s="54" t="s">
        <v>1622</v>
      </c>
      <c r="R251" s="204">
        <v>200001090480</v>
      </c>
      <c r="S251" s="205">
        <v>46060</v>
      </c>
      <c r="T251" s="66" t="str">
        <f t="shared" si="2"/>
        <v>DONE</v>
      </c>
      <c r="U251" s="205">
        <v>46088</v>
      </c>
      <c r="V251" s="71">
        <v>9200098442</v>
      </c>
      <c r="W251" s="71">
        <v>47987</v>
      </c>
      <c r="X251" s="169">
        <v>46216</v>
      </c>
      <c r="Y251" s="69" t="str">
        <f t="shared" si="3"/>
        <v>DONE</v>
      </c>
      <c r="Z251" s="25">
        <v>52126</v>
      </c>
      <c r="AA251" s="179">
        <v>46216</v>
      </c>
      <c r="AB251" s="25" t="str">
        <f t="shared" si="57"/>
        <v>DONE</v>
      </c>
      <c r="AC251" s="71"/>
      <c r="AD251" s="54" t="s">
        <v>3385</v>
      </c>
      <c r="AE251" s="76">
        <v>46216</v>
      </c>
      <c r="AF251" s="69" t="str">
        <f t="shared" si="5"/>
        <v>DONE</v>
      </c>
      <c r="AG251" s="69">
        <v>46217</v>
      </c>
      <c r="AH251" s="170"/>
      <c r="AI251" s="77" t="e">
        <f t="shared" ca="1" si="31"/>
        <v>#NAME?</v>
      </c>
      <c r="AJ251" s="80" t="str">
        <f t="array" ref="AJ251">IFERROR(INDEX('[1]Master Price'!$E:$E,MATCH(D251,'[1]Master Price'!$B:$B,0)),"0")</f>
        <v>0</v>
      </c>
      <c r="AK251" s="80">
        <f t="shared" si="7"/>
        <v>0</v>
      </c>
      <c r="AL251" s="82" t="str">
        <f t="shared" si="60"/>
        <v>0-day</v>
      </c>
      <c r="AM251" s="82" t="str">
        <f t="shared" si="9"/>
        <v>28-day</v>
      </c>
      <c r="AN251" s="82" t="str">
        <f t="shared" si="61"/>
        <v>0-day</v>
      </c>
      <c r="AO251" s="82" t="str">
        <f t="shared" si="54"/>
        <v>0-day</v>
      </c>
      <c r="AP251" s="82" t="str">
        <f t="shared" si="12"/>
        <v>0-day</v>
      </c>
      <c r="AQ251" s="82" t="str">
        <f t="shared" si="13"/>
        <v>0-day</v>
      </c>
      <c r="AR251" s="137"/>
      <c r="AS251" s="83">
        <f t="shared" si="14"/>
        <v>249</v>
      </c>
      <c r="AT251" s="85" t="str">
        <f t="shared" si="45"/>
        <v>GMIAMMIPT/2026/06/1709</v>
      </c>
      <c r="AU251" s="84" t="e">
        <f t="shared" ca="1" si="46"/>
        <v>#NAME?</v>
      </c>
      <c r="AV251" s="85" t="e">
        <f t="shared" ca="1" si="32"/>
        <v>#NAME?</v>
      </c>
      <c r="AW251" s="86" t="e">
        <f t="shared" ca="1" si="33"/>
        <v>#NAME?</v>
      </c>
      <c r="AX251" s="85" t="e">
        <f t="shared" ca="1" si="34"/>
        <v>#NAME?</v>
      </c>
      <c r="AY251" s="86">
        <f t="shared" si="35"/>
        <v>200001090480</v>
      </c>
      <c r="AZ251" s="171" t="e">
        <f t="shared" ca="1" si="48"/>
        <v>#NAME?</v>
      </c>
      <c r="BA251" s="85" t="e">
        <f t="shared" ca="1" si="49"/>
        <v>#NAME?</v>
      </c>
      <c r="BB251" s="85" t="e">
        <f t="shared" ca="1" si="50"/>
        <v>#NAME?</v>
      </c>
      <c r="BC251" s="90" t="e">
        <f t="shared" ca="1" si="39"/>
        <v>#NAME?</v>
      </c>
      <c r="BD251" s="90" t="e">
        <f t="shared" ca="1" si="40"/>
        <v>#NAME?</v>
      </c>
      <c r="BE251" s="85" t="e">
        <f t="shared" ca="1" si="41"/>
        <v>#NAME?</v>
      </c>
      <c r="BF251" s="22" t="e">
        <f t="shared" ca="1" si="42"/>
        <v>#NAME?</v>
      </c>
      <c r="BG251" s="22" t="e">
        <f t="shared" ca="1" si="43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>
        <f t="shared" si="0"/>
        <v>250</v>
      </c>
      <c r="B252" s="52">
        <v>46196</v>
      </c>
      <c r="C252" s="54" t="s">
        <v>3393</v>
      </c>
      <c r="D252" s="54" t="s">
        <v>3394</v>
      </c>
      <c r="E252" s="56" t="s">
        <v>3395</v>
      </c>
      <c r="F252" s="54">
        <v>1</v>
      </c>
      <c r="G252" s="54" t="s">
        <v>65</v>
      </c>
      <c r="H252" s="54" t="str">
        <f t="shared" si="1"/>
        <v>DONE</v>
      </c>
      <c r="I252" s="54" t="s">
        <v>1067</v>
      </c>
      <c r="J252" s="58" t="s">
        <v>146</v>
      </c>
      <c r="K252" s="58" t="s">
        <v>79</v>
      </c>
      <c r="L252" s="54">
        <v>9195</v>
      </c>
      <c r="M252" s="71"/>
      <c r="N252" s="54" t="s">
        <v>207</v>
      </c>
      <c r="O252" s="54" t="s">
        <v>91</v>
      </c>
      <c r="P252" s="54" t="s">
        <v>87</v>
      </c>
      <c r="Q252" s="54" t="s">
        <v>533</v>
      </c>
      <c r="R252" s="204">
        <v>200001090461</v>
      </c>
      <c r="S252" s="205">
        <v>46060</v>
      </c>
      <c r="T252" s="66" t="str">
        <f t="shared" si="2"/>
        <v>DONE</v>
      </c>
      <c r="U252" s="205">
        <v>46088</v>
      </c>
      <c r="V252" s="71">
        <v>9200098443</v>
      </c>
      <c r="W252" s="71">
        <v>47988</v>
      </c>
      <c r="X252" s="169">
        <v>46216</v>
      </c>
      <c r="Y252" s="69" t="str">
        <f t="shared" si="3"/>
        <v>DONE</v>
      </c>
      <c r="Z252" s="25">
        <v>52127</v>
      </c>
      <c r="AA252" s="179">
        <v>46216</v>
      </c>
      <c r="AB252" s="25" t="str">
        <f t="shared" si="57"/>
        <v>DONE</v>
      </c>
      <c r="AC252" s="71"/>
      <c r="AD252" s="54" t="s">
        <v>3397</v>
      </c>
      <c r="AE252" s="76">
        <v>46216</v>
      </c>
      <c r="AF252" s="69" t="str">
        <f t="shared" si="5"/>
        <v>DONE</v>
      </c>
      <c r="AG252" s="69">
        <v>46217</v>
      </c>
      <c r="AH252" s="170"/>
      <c r="AI252" s="77" t="e">
        <f t="shared" ca="1" si="31"/>
        <v>#NAME?</v>
      </c>
      <c r="AJ252" s="80" t="str">
        <f t="array" ref="AJ252">IFERROR(INDEX('[1]Master Price'!$E:$E,MATCH(D252,'[1]Master Price'!$B:$B,0)),"0")</f>
        <v>0</v>
      </c>
      <c r="AK252" s="80">
        <f t="shared" si="7"/>
        <v>0</v>
      </c>
      <c r="AL252" s="82" t="str">
        <f t="shared" si="60"/>
        <v>0-day</v>
      </c>
      <c r="AM252" s="82" t="str">
        <f t="shared" si="9"/>
        <v>28-day</v>
      </c>
      <c r="AN252" s="82" t="str">
        <f t="shared" si="61"/>
        <v>0-day</v>
      </c>
      <c r="AO252" s="82" t="str">
        <f t="shared" si="54"/>
        <v>0-day</v>
      </c>
      <c r="AP252" s="82" t="str">
        <f t="shared" si="12"/>
        <v>0-day</v>
      </c>
      <c r="AQ252" s="82" t="str">
        <f t="shared" si="13"/>
        <v>0-day</v>
      </c>
      <c r="AR252" s="137"/>
      <c r="AS252" s="83">
        <f t="shared" si="14"/>
        <v>250</v>
      </c>
      <c r="AT252" s="85" t="str">
        <f t="shared" si="45"/>
        <v>GMIAMMIPT/2026/06/1710</v>
      </c>
      <c r="AU252" s="84" t="e">
        <f t="shared" ca="1" si="46"/>
        <v>#NAME?</v>
      </c>
      <c r="AV252" s="85" t="e">
        <f t="shared" ca="1" si="32"/>
        <v>#NAME?</v>
      </c>
      <c r="AW252" s="86" t="e">
        <f t="shared" ca="1" si="33"/>
        <v>#NAME?</v>
      </c>
      <c r="AX252" s="85" t="e">
        <f t="shared" ca="1" si="34"/>
        <v>#NAME?</v>
      </c>
      <c r="AY252" s="86">
        <f t="shared" si="35"/>
        <v>200001090461</v>
      </c>
      <c r="AZ252" s="171" t="e">
        <f t="shared" ca="1" si="48"/>
        <v>#NAME?</v>
      </c>
      <c r="BA252" s="85" t="e">
        <f t="shared" ca="1" si="49"/>
        <v>#NAME?</v>
      </c>
      <c r="BB252" s="85" t="e">
        <f t="shared" ca="1" si="50"/>
        <v>#NAME?</v>
      </c>
      <c r="BC252" s="90" t="e">
        <f t="shared" ca="1" si="39"/>
        <v>#NAME?</v>
      </c>
      <c r="BD252" s="90" t="e">
        <f t="shared" ca="1" si="40"/>
        <v>#NAME?</v>
      </c>
      <c r="BE252" s="85" t="e">
        <f t="shared" ca="1" si="41"/>
        <v>#NAME?</v>
      </c>
      <c r="BF252" s="22" t="e">
        <f t="shared" ca="1" si="42"/>
        <v>#NAME?</v>
      </c>
      <c r="BG252" s="22" t="e">
        <f t="shared" ca="1" si="43"/>
        <v>#NAME?</v>
      </c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si="0"/>
        <v>251</v>
      </c>
      <c r="B253" s="52">
        <v>46196</v>
      </c>
      <c r="C253" s="54" t="s">
        <v>3400</v>
      </c>
      <c r="D253" s="54" t="s">
        <v>2433</v>
      </c>
      <c r="E253" s="56" t="s">
        <v>2434</v>
      </c>
      <c r="F253" s="54">
        <v>1</v>
      </c>
      <c r="G253" s="54" t="s">
        <v>65</v>
      </c>
      <c r="H253" s="54" t="str">
        <f t="shared" si="1"/>
        <v>DONE</v>
      </c>
      <c r="I253" s="54" t="s">
        <v>2554</v>
      </c>
      <c r="J253" s="62" t="s">
        <v>73</v>
      </c>
      <c r="K253" s="62" t="s">
        <v>73</v>
      </c>
      <c r="L253" s="54">
        <v>10268</v>
      </c>
      <c r="M253" s="71"/>
      <c r="N253" s="54" t="s">
        <v>444</v>
      </c>
      <c r="O253" s="54" t="s">
        <v>91</v>
      </c>
      <c r="P253" s="54" t="s">
        <v>87</v>
      </c>
      <c r="Q253" s="54" t="s">
        <v>533</v>
      </c>
      <c r="R253" s="204">
        <v>200001090463</v>
      </c>
      <c r="S253" s="205">
        <v>46060</v>
      </c>
      <c r="T253" s="66" t="str">
        <f t="shared" si="2"/>
        <v>DONE</v>
      </c>
      <c r="U253" s="205">
        <v>46088</v>
      </c>
      <c r="V253" s="71">
        <v>9200098445</v>
      </c>
      <c r="W253" s="71">
        <v>47990</v>
      </c>
      <c r="X253" s="169">
        <v>46216</v>
      </c>
      <c r="Y253" s="69" t="str">
        <f t="shared" si="3"/>
        <v>DONE</v>
      </c>
      <c r="Z253" s="25">
        <v>52129</v>
      </c>
      <c r="AA253" s="179">
        <v>46216</v>
      </c>
      <c r="AB253" s="25" t="str">
        <f t="shared" si="57"/>
        <v>DONE</v>
      </c>
      <c r="AC253" s="71"/>
      <c r="AD253" s="54" t="s">
        <v>3401</v>
      </c>
      <c r="AE253" s="76">
        <v>46216</v>
      </c>
      <c r="AF253" s="69" t="str">
        <f t="shared" si="5"/>
        <v>DONE</v>
      </c>
      <c r="AG253" s="69">
        <v>46217</v>
      </c>
      <c r="AH253" s="170"/>
      <c r="AI253" s="77" t="e">
        <f t="shared" ca="1" si="31"/>
        <v>#NAME?</v>
      </c>
      <c r="AJ253" s="80" t="str">
        <f t="array" ref="AJ253">IFERROR(INDEX('[1]Master Price'!$E:$E,MATCH(D253,'[1]Master Price'!$B:$B,0)),"0")</f>
        <v>0</v>
      </c>
      <c r="AK253" s="80">
        <f t="shared" si="7"/>
        <v>0</v>
      </c>
      <c r="AL253" s="82" t="str">
        <f t="shared" si="60"/>
        <v>0-day</v>
      </c>
      <c r="AM253" s="82" t="str">
        <f t="shared" si="9"/>
        <v>28-day</v>
      </c>
      <c r="AN253" s="82" t="str">
        <f t="shared" si="61"/>
        <v>0-day</v>
      </c>
      <c r="AO253" s="82" t="str">
        <f t="shared" si="54"/>
        <v>0-day</v>
      </c>
      <c r="AP253" s="82" t="str">
        <f t="shared" si="12"/>
        <v>0-day</v>
      </c>
      <c r="AQ253" s="82" t="str">
        <f t="shared" si="13"/>
        <v>0-day</v>
      </c>
      <c r="AR253" s="137"/>
      <c r="AS253" s="83">
        <f t="shared" si="14"/>
        <v>251</v>
      </c>
      <c r="AT253" s="85" t="str">
        <f t="shared" si="45"/>
        <v>GMIAMMIPT/2026/06/1711</v>
      </c>
      <c r="AU253" s="84" t="e">
        <f t="shared" ca="1" si="46"/>
        <v>#NAME?</v>
      </c>
      <c r="AV253" s="85" t="e">
        <f t="shared" ca="1" si="32"/>
        <v>#NAME?</v>
      </c>
      <c r="AW253" s="86" t="e">
        <f t="shared" ca="1" si="33"/>
        <v>#NAME?</v>
      </c>
      <c r="AX253" s="85" t="e">
        <f t="shared" ca="1" si="34"/>
        <v>#NAME?</v>
      </c>
      <c r="AY253" s="86">
        <f t="shared" si="35"/>
        <v>200001090463</v>
      </c>
      <c r="AZ253" s="171" t="e">
        <f t="shared" ca="1" si="48"/>
        <v>#NAME?</v>
      </c>
      <c r="BA253" s="85" t="e">
        <f t="shared" ca="1" si="49"/>
        <v>#NAME?</v>
      </c>
      <c r="BB253" s="85" t="e">
        <f t="shared" ca="1" si="50"/>
        <v>#NAME?</v>
      </c>
      <c r="BC253" s="90" t="e">
        <f t="shared" ca="1" si="39"/>
        <v>#NAME?</v>
      </c>
      <c r="BD253" s="90" t="e">
        <f t="shared" ca="1" si="40"/>
        <v>#NAME?</v>
      </c>
      <c r="BE253" s="85" t="e">
        <f t="shared" ca="1" si="41"/>
        <v>#NAME?</v>
      </c>
      <c r="BF253" s="22" t="e">
        <f t="shared" ca="1" si="42"/>
        <v>#NAME?</v>
      </c>
      <c r="BG253" s="22" t="e">
        <f t="shared" ca="1" si="43"/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0"/>
        <v>252</v>
      </c>
      <c r="B254" s="52">
        <v>46197</v>
      </c>
      <c r="C254" s="54" t="s">
        <v>3405</v>
      </c>
      <c r="D254" s="54" t="s">
        <v>607</v>
      </c>
      <c r="E254" s="56" t="s">
        <v>608</v>
      </c>
      <c r="F254" s="54">
        <v>2</v>
      </c>
      <c r="G254" s="54" t="s">
        <v>65</v>
      </c>
      <c r="H254" s="54" t="str">
        <f t="shared" si="1"/>
        <v>DONE</v>
      </c>
      <c r="I254" s="54" t="s">
        <v>1314</v>
      </c>
      <c r="J254" s="58" t="s">
        <v>166</v>
      </c>
      <c r="K254" s="58" t="s">
        <v>167</v>
      </c>
      <c r="L254" s="54"/>
      <c r="M254" s="71"/>
      <c r="N254" s="54" t="s">
        <v>1585</v>
      </c>
      <c r="O254" s="54" t="s">
        <v>91</v>
      </c>
      <c r="P254" s="54" t="s">
        <v>87</v>
      </c>
      <c r="Q254" s="54" t="s">
        <v>3406</v>
      </c>
      <c r="R254" s="204">
        <v>200001090484</v>
      </c>
      <c r="S254" s="205">
        <v>46060</v>
      </c>
      <c r="T254" s="66" t="str">
        <f t="shared" si="2"/>
        <v>DONE</v>
      </c>
      <c r="U254" s="205">
        <v>46088</v>
      </c>
      <c r="V254" s="71">
        <v>9200098444</v>
      </c>
      <c r="W254" s="71">
        <v>47989</v>
      </c>
      <c r="X254" s="169">
        <v>46216</v>
      </c>
      <c r="Y254" s="69" t="str">
        <f t="shared" si="3"/>
        <v>DONE</v>
      </c>
      <c r="Z254" s="25">
        <v>52128</v>
      </c>
      <c r="AA254" s="179">
        <v>46216</v>
      </c>
      <c r="AB254" s="25" t="str">
        <f t="shared" si="57"/>
        <v>DONE</v>
      </c>
      <c r="AC254" s="71"/>
      <c r="AD254" s="54" t="s">
        <v>3407</v>
      </c>
      <c r="AE254" s="76">
        <v>46216</v>
      </c>
      <c r="AF254" s="69" t="str">
        <f t="shared" si="5"/>
        <v>DONE</v>
      </c>
      <c r="AG254" s="69">
        <v>46217</v>
      </c>
      <c r="AH254" s="170"/>
      <c r="AI254" s="77" t="e">
        <f t="shared" ca="1" si="31"/>
        <v>#NAME?</v>
      </c>
      <c r="AJ254" s="80" t="str">
        <f t="array" ref="AJ254">IFERROR(INDEX('[1]Master Price'!$E:$E,MATCH(D254,'[1]Master Price'!$B:$B,0)),"0")</f>
        <v>0</v>
      </c>
      <c r="AK254" s="80">
        <f t="shared" si="7"/>
        <v>0</v>
      </c>
      <c r="AL254" s="82" t="str">
        <f t="shared" si="60"/>
        <v>0-day</v>
      </c>
      <c r="AM254" s="82" t="str">
        <f t="shared" si="9"/>
        <v>28-day</v>
      </c>
      <c r="AN254" s="82" t="str">
        <f t="shared" si="61"/>
        <v>0-day</v>
      </c>
      <c r="AO254" s="82" t="str">
        <f t="shared" si="54"/>
        <v>0-day</v>
      </c>
      <c r="AP254" s="82" t="str">
        <f t="shared" si="12"/>
        <v>0-day</v>
      </c>
      <c r="AQ254" s="82" t="str">
        <f t="shared" si="13"/>
        <v>0-day</v>
      </c>
      <c r="AR254" s="137"/>
      <c r="AS254" s="83">
        <f t="shared" si="14"/>
        <v>252</v>
      </c>
      <c r="AT254" s="85" t="str">
        <f t="shared" si="45"/>
        <v>GMIAMMIPT/2026/06/1712</v>
      </c>
      <c r="AU254" s="84" t="e">
        <f t="shared" ca="1" si="46"/>
        <v>#NAME?</v>
      </c>
      <c r="AV254" s="85" t="e">
        <f t="shared" ca="1" si="32"/>
        <v>#NAME?</v>
      </c>
      <c r="AW254" s="86" t="e">
        <f t="shared" ca="1" si="33"/>
        <v>#NAME?</v>
      </c>
      <c r="AX254" s="85" t="e">
        <f t="shared" ca="1" si="34"/>
        <v>#NAME?</v>
      </c>
      <c r="AY254" s="86">
        <f t="shared" si="35"/>
        <v>200001090484</v>
      </c>
      <c r="AZ254" s="171" t="e">
        <f t="shared" ca="1" si="48"/>
        <v>#NAME?</v>
      </c>
      <c r="BA254" s="85" t="e">
        <f t="shared" ca="1" si="49"/>
        <v>#NAME?</v>
      </c>
      <c r="BB254" s="85" t="e">
        <f t="shared" ca="1" si="50"/>
        <v>#NAME?</v>
      </c>
      <c r="BC254" s="90" t="e">
        <f t="shared" ca="1" si="39"/>
        <v>#NAME?</v>
      </c>
      <c r="BD254" s="90" t="e">
        <f t="shared" ca="1" si="40"/>
        <v>#NAME?</v>
      </c>
      <c r="BE254" s="85" t="e">
        <f t="shared" ca="1" si="41"/>
        <v>#NAME?</v>
      </c>
      <c r="BF254" s="22" t="e">
        <f t="shared" ca="1" si="42"/>
        <v>#NAME?</v>
      </c>
      <c r="BG254" s="22" t="e">
        <f t="shared" ca="1" si="43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0"/>
        <v>253</v>
      </c>
      <c r="B255" s="52">
        <v>46197</v>
      </c>
      <c r="C255" s="54" t="s">
        <v>3405</v>
      </c>
      <c r="D255" s="54" t="s">
        <v>307</v>
      </c>
      <c r="E255" s="56" t="s">
        <v>308</v>
      </c>
      <c r="F255" s="54">
        <v>2</v>
      </c>
      <c r="G255" s="54" t="s">
        <v>65</v>
      </c>
      <c r="H255" s="54" t="str">
        <f t="shared" si="1"/>
        <v>DONE</v>
      </c>
      <c r="I255" s="54" t="s">
        <v>1314</v>
      </c>
      <c r="J255" s="58" t="s">
        <v>166</v>
      </c>
      <c r="K255" s="58" t="s">
        <v>167</v>
      </c>
      <c r="L255" s="54"/>
      <c r="M255" s="71"/>
      <c r="N255" s="54" t="s">
        <v>1585</v>
      </c>
      <c r="O255" s="54" t="s">
        <v>91</v>
      </c>
      <c r="P255" s="54" t="s">
        <v>87</v>
      </c>
      <c r="Q255" s="54" t="s">
        <v>3406</v>
      </c>
      <c r="R255" s="204">
        <v>200001090484</v>
      </c>
      <c r="S255" s="205">
        <v>46060</v>
      </c>
      <c r="T255" s="66" t="str">
        <f t="shared" si="2"/>
        <v>DONE</v>
      </c>
      <c r="U255" s="205">
        <v>46088</v>
      </c>
      <c r="V255" s="71">
        <v>9200098444</v>
      </c>
      <c r="W255" s="71">
        <v>47989</v>
      </c>
      <c r="X255" s="169">
        <v>46216</v>
      </c>
      <c r="Y255" s="69" t="str">
        <f t="shared" si="3"/>
        <v>DONE</v>
      </c>
      <c r="Z255" s="25">
        <v>52128</v>
      </c>
      <c r="AA255" s="179">
        <v>46216</v>
      </c>
      <c r="AB255" s="25" t="str">
        <f t="shared" si="57"/>
        <v>DONE</v>
      </c>
      <c r="AC255" s="71"/>
      <c r="AD255" s="54" t="s">
        <v>3407</v>
      </c>
      <c r="AE255" s="76">
        <v>46216</v>
      </c>
      <c r="AF255" s="69" t="str">
        <f t="shared" si="5"/>
        <v>DONE</v>
      </c>
      <c r="AG255" s="69">
        <v>46217</v>
      </c>
      <c r="AH255" s="170"/>
      <c r="AI255" s="77" t="e">
        <f t="shared" ca="1" si="31"/>
        <v>#NAME?</v>
      </c>
      <c r="AJ255" s="80" t="str">
        <f t="array" ref="AJ255">IFERROR(INDEX('[1]Master Price'!$E:$E,MATCH(D255,'[1]Master Price'!$B:$B,0)),"0")</f>
        <v>0</v>
      </c>
      <c r="AK255" s="80">
        <f t="shared" si="7"/>
        <v>0</v>
      </c>
      <c r="AL255" s="82" t="str">
        <f t="shared" si="60"/>
        <v>0-day</v>
      </c>
      <c r="AM255" s="82" t="str">
        <f t="shared" si="9"/>
        <v>28-day</v>
      </c>
      <c r="AN255" s="82" t="str">
        <f t="shared" si="61"/>
        <v>0-day</v>
      </c>
      <c r="AO255" s="82" t="str">
        <f t="shared" si="54"/>
        <v>0-day</v>
      </c>
      <c r="AP255" s="82" t="str">
        <f t="shared" si="12"/>
        <v>0-day</v>
      </c>
      <c r="AQ255" s="82" t="str">
        <f t="shared" si="13"/>
        <v>0-day</v>
      </c>
      <c r="AR255" s="137"/>
      <c r="AS255" s="83">
        <f t="shared" si="14"/>
        <v>253</v>
      </c>
      <c r="AT255" s="85" t="str">
        <f t="shared" si="45"/>
        <v>GMIAMMIPT/2026/06/1712</v>
      </c>
      <c r="AU255" s="84" t="e">
        <f t="shared" ca="1" si="46"/>
        <v>#NAME?</v>
      </c>
      <c r="AV255" s="85" t="e">
        <f t="shared" ca="1" si="32"/>
        <v>#NAME?</v>
      </c>
      <c r="AW255" s="86" t="e">
        <f t="shared" ca="1" si="33"/>
        <v>#NAME?</v>
      </c>
      <c r="AX255" s="85" t="e">
        <f t="shared" ca="1" si="34"/>
        <v>#NAME?</v>
      </c>
      <c r="AY255" s="86">
        <f t="shared" si="35"/>
        <v>200001090484</v>
      </c>
      <c r="AZ255" s="171" t="e">
        <f t="shared" ca="1" si="48"/>
        <v>#NAME?</v>
      </c>
      <c r="BA255" s="85" t="e">
        <f t="shared" ca="1" si="49"/>
        <v>#NAME?</v>
      </c>
      <c r="BB255" s="85" t="e">
        <f t="shared" ca="1" si="50"/>
        <v>#NAME?</v>
      </c>
      <c r="BC255" s="90" t="e">
        <f t="shared" ca="1" si="39"/>
        <v>#NAME?</v>
      </c>
      <c r="BD255" s="90" t="e">
        <f t="shared" ca="1" si="40"/>
        <v>#NAME?</v>
      </c>
      <c r="BE255" s="85" t="e">
        <f t="shared" ca="1" si="41"/>
        <v>#NAME?</v>
      </c>
      <c r="BF255" s="22" t="e">
        <f t="shared" ca="1" si="42"/>
        <v>#NAME?</v>
      </c>
      <c r="BG255" s="22" t="e">
        <f t="shared" ca="1" si="43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0"/>
        <v>254</v>
      </c>
      <c r="B256" s="52">
        <v>46197</v>
      </c>
      <c r="C256" s="54" t="s">
        <v>3405</v>
      </c>
      <c r="D256" s="54" t="s">
        <v>309</v>
      </c>
      <c r="E256" s="56" t="s">
        <v>311</v>
      </c>
      <c r="F256" s="54">
        <v>10</v>
      </c>
      <c r="G256" s="54" t="s">
        <v>65</v>
      </c>
      <c r="H256" s="54" t="str">
        <f t="shared" si="1"/>
        <v>DONE</v>
      </c>
      <c r="I256" s="54" t="s">
        <v>1314</v>
      </c>
      <c r="J256" s="58" t="s">
        <v>166</v>
      </c>
      <c r="K256" s="58" t="s">
        <v>167</v>
      </c>
      <c r="L256" s="54"/>
      <c r="M256" s="71"/>
      <c r="N256" s="54" t="s">
        <v>1585</v>
      </c>
      <c r="O256" s="54" t="s">
        <v>91</v>
      </c>
      <c r="P256" s="54" t="s">
        <v>87</v>
      </c>
      <c r="Q256" s="54" t="s">
        <v>3406</v>
      </c>
      <c r="R256" s="204">
        <v>200001090484</v>
      </c>
      <c r="S256" s="205">
        <v>46060</v>
      </c>
      <c r="T256" s="66" t="str">
        <f t="shared" si="2"/>
        <v>DONE</v>
      </c>
      <c r="U256" s="205">
        <v>46088</v>
      </c>
      <c r="V256" s="71">
        <v>9200098444</v>
      </c>
      <c r="W256" s="71">
        <v>47989</v>
      </c>
      <c r="X256" s="169">
        <v>46216</v>
      </c>
      <c r="Y256" s="69" t="str">
        <f t="shared" si="3"/>
        <v>DONE</v>
      </c>
      <c r="Z256" s="25">
        <v>52128</v>
      </c>
      <c r="AA256" s="179">
        <v>46216</v>
      </c>
      <c r="AB256" s="25" t="str">
        <f t="shared" si="57"/>
        <v>DONE</v>
      </c>
      <c r="AC256" s="71"/>
      <c r="AD256" s="54" t="s">
        <v>3407</v>
      </c>
      <c r="AE256" s="76">
        <v>46216</v>
      </c>
      <c r="AF256" s="69" t="str">
        <f t="shared" si="5"/>
        <v>DONE</v>
      </c>
      <c r="AG256" s="69">
        <v>46217</v>
      </c>
      <c r="AH256" s="170"/>
      <c r="AI256" s="77" t="e">
        <f t="shared" ca="1" si="31"/>
        <v>#NAME?</v>
      </c>
      <c r="AJ256" s="80" t="str">
        <f t="array" ref="AJ256">IFERROR(INDEX('[1]Master Price'!$E:$E,MATCH(D256,'[1]Master Price'!$B:$B,0)),"0")</f>
        <v>0</v>
      </c>
      <c r="AK256" s="80">
        <f t="shared" si="7"/>
        <v>0</v>
      </c>
      <c r="AL256" s="82" t="str">
        <f t="shared" si="60"/>
        <v>0-day</v>
      </c>
      <c r="AM256" s="82" t="str">
        <f t="shared" si="9"/>
        <v>28-day</v>
      </c>
      <c r="AN256" s="82" t="str">
        <f t="shared" si="61"/>
        <v>0-day</v>
      </c>
      <c r="AO256" s="82" t="str">
        <f t="shared" si="54"/>
        <v>0-day</v>
      </c>
      <c r="AP256" s="82" t="str">
        <f t="shared" si="12"/>
        <v>0-day</v>
      </c>
      <c r="AQ256" s="82" t="str">
        <f t="shared" si="13"/>
        <v>0-day</v>
      </c>
      <c r="AR256" s="137"/>
      <c r="AS256" s="83">
        <f t="shared" si="14"/>
        <v>254</v>
      </c>
      <c r="AT256" s="85" t="str">
        <f t="shared" si="45"/>
        <v>GMIAMMIPT/2026/06/1712</v>
      </c>
      <c r="AU256" s="84" t="e">
        <f t="shared" ca="1" si="46"/>
        <v>#NAME?</v>
      </c>
      <c r="AV256" s="85" t="e">
        <f t="shared" ca="1" si="32"/>
        <v>#NAME?</v>
      </c>
      <c r="AW256" s="86" t="e">
        <f t="shared" ca="1" si="33"/>
        <v>#NAME?</v>
      </c>
      <c r="AX256" s="85" t="e">
        <f t="shared" ca="1" si="34"/>
        <v>#NAME?</v>
      </c>
      <c r="AY256" s="86">
        <f t="shared" si="35"/>
        <v>200001090484</v>
      </c>
      <c r="AZ256" s="171" t="e">
        <f t="shared" ca="1" si="48"/>
        <v>#NAME?</v>
      </c>
      <c r="BA256" s="85" t="e">
        <f t="shared" ca="1" si="49"/>
        <v>#NAME?</v>
      </c>
      <c r="BB256" s="85" t="e">
        <f t="shared" ca="1" si="50"/>
        <v>#NAME?</v>
      </c>
      <c r="BC256" s="90" t="e">
        <f t="shared" ca="1" si="39"/>
        <v>#NAME?</v>
      </c>
      <c r="BD256" s="90" t="e">
        <f t="shared" ca="1" si="40"/>
        <v>#NAME?</v>
      </c>
      <c r="BE256" s="85" t="e">
        <f t="shared" ca="1" si="41"/>
        <v>#NAME?</v>
      </c>
      <c r="BF256" s="22" t="e">
        <f t="shared" ca="1" si="42"/>
        <v>#NAME?</v>
      </c>
      <c r="BG256" s="22" t="e">
        <f t="shared" ca="1" si="43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0"/>
        <v>255</v>
      </c>
      <c r="B257" s="52">
        <v>46197</v>
      </c>
      <c r="C257" s="54" t="s">
        <v>3410</v>
      </c>
      <c r="D257" s="54" t="s">
        <v>392</v>
      </c>
      <c r="E257" s="56" t="s">
        <v>393</v>
      </c>
      <c r="F257" s="54">
        <v>10</v>
      </c>
      <c r="G257" s="54" t="s">
        <v>144</v>
      </c>
      <c r="H257" s="54" t="str">
        <f t="shared" si="1"/>
        <v>DONE</v>
      </c>
      <c r="I257" s="54" t="s">
        <v>394</v>
      </c>
      <c r="J257" s="58" t="s">
        <v>260</v>
      </c>
      <c r="K257" s="58" t="s">
        <v>79</v>
      </c>
      <c r="L257" s="54"/>
      <c r="M257" s="71"/>
      <c r="N257" s="54" t="s">
        <v>3411</v>
      </c>
      <c r="O257" s="54" t="s">
        <v>85</v>
      </c>
      <c r="P257" s="54" t="s">
        <v>87</v>
      </c>
      <c r="Q257" s="54" t="s">
        <v>121</v>
      </c>
      <c r="R257" s="204">
        <v>200001090486</v>
      </c>
      <c r="S257" s="205">
        <v>46060</v>
      </c>
      <c r="T257" s="66" t="str">
        <f t="shared" si="2"/>
        <v>DONE</v>
      </c>
      <c r="U257" s="205">
        <v>46088</v>
      </c>
      <c r="V257" s="71">
        <v>9200098437</v>
      </c>
      <c r="W257" s="71">
        <v>47983</v>
      </c>
      <c r="X257" s="169">
        <v>46216</v>
      </c>
      <c r="Y257" s="69" t="str">
        <f t="shared" si="3"/>
        <v>DONE</v>
      </c>
      <c r="Z257" s="25">
        <v>52122</v>
      </c>
      <c r="AA257" s="179">
        <v>46216</v>
      </c>
      <c r="AB257" s="25" t="str">
        <f t="shared" si="57"/>
        <v>DONE</v>
      </c>
      <c r="AC257" s="71"/>
      <c r="AD257" s="54" t="s">
        <v>3412</v>
      </c>
      <c r="AE257" s="76">
        <v>46216</v>
      </c>
      <c r="AF257" s="69" t="str">
        <f t="shared" si="5"/>
        <v>DONE</v>
      </c>
      <c r="AG257" s="69">
        <v>46217</v>
      </c>
      <c r="AH257" s="170"/>
      <c r="AI257" s="77" t="e">
        <f t="shared" ca="1" si="31"/>
        <v>#NAME?</v>
      </c>
      <c r="AJ257" s="80" t="str">
        <f t="array" ref="AJ257">IFERROR(INDEX('[1]Master Price'!$E:$E,MATCH(D257,'[1]Master Price'!$B:$B,0)),"0")</f>
        <v>0</v>
      </c>
      <c r="AK257" s="80">
        <f t="shared" si="7"/>
        <v>0</v>
      </c>
      <c r="AL257" s="82" t="str">
        <f t="shared" si="60"/>
        <v>0-day</v>
      </c>
      <c r="AM257" s="82" t="str">
        <f t="shared" si="9"/>
        <v>28-day</v>
      </c>
      <c r="AN257" s="82" t="str">
        <f t="shared" si="61"/>
        <v>0-day</v>
      </c>
      <c r="AO257" s="82" t="str">
        <f t="shared" si="54"/>
        <v>0-day</v>
      </c>
      <c r="AP257" s="82" t="str">
        <f t="shared" si="12"/>
        <v>0-day</v>
      </c>
      <c r="AQ257" s="82" t="str">
        <f t="shared" si="13"/>
        <v>0-day</v>
      </c>
      <c r="AR257" s="137"/>
      <c r="AS257" s="83">
        <f t="shared" si="14"/>
        <v>255</v>
      </c>
      <c r="AT257" s="85" t="str">
        <f t="shared" si="45"/>
        <v>GMIAMMIPT/2026/06/1713</v>
      </c>
      <c r="AU257" s="84" t="e">
        <f t="shared" ca="1" si="46"/>
        <v>#NAME?</v>
      </c>
      <c r="AV257" s="85" t="e">
        <f t="shared" ca="1" si="32"/>
        <v>#NAME?</v>
      </c>
      <c r="AW257" s="86" t="e">
        <f t="shared" ca="1" si="33"/>
        <v>#NAME?</v>
      </c>
      <c r="AX257" s="85" t="e">
        <f t="shared" ca="1" si="34"/>
        <v>#NAME?</v>
      </c>
      <c r="AY257" s="86">
        <f t="shared" si="35"/>
        <v>200001090486</v>
      </c>
      <c r="AZ257" s="171" t="e">
        <f t="shared" ca="1" si="48"/>
        <v>#NAME?</v>
      </c>
      <c r="BA257" s="85" t="e">
        <f t="shared" ca="1" si="49"/>
        <v>#NAME?</v>
      </c>
      <c r="BB257" s="85" t="e">
        <f t="shared" ca="1" si="50"/>
        <v>#NAME?</v>
      </c>
      <c r="BC257" s="90" t="e">
        <f t="shared" ca="1" si="39"/>
        <v>#NAME?</v>
      </c>
      <c r="BD257" s="90" t="e">
        <f t="shared" ca="1" si="40"/>
        <v>#NAME?</v>
      </c>
      <c r="BE257" s="85" t="e">
        <f t="shared" ca="1" si="41"/>
        <v>#NAME?</v>
      </c>
      <c r="BF257" s="22" t="e">
        <f t="shared" ca="1" si="42"/>
        <v>#NAME?</v>
      </c>
      <c r="BG257" s="22" t="e">
        <f t="shared" ca="1" si="43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ref="A258:A512" si="62">IF(C258=0,"",ROW()-ROW($A$2))</f>
        <v>256</v>
      </c>
      <c r="B258" s="52">
        <v>46197</v>
      </c>
      <c r="C258" s="54" t="s">
        <v>3410</v>
      </c>
      <c r="D258" s="54" t="s">
        <v>1004</v>
      </c>
      <c r="E258" s="56" t="s">
        <v>1005</v>
      </c>
      <c r="F258" s="54">
        <v>5</v>
      </c>
      <c r="G258" s="54" t="s">
        <v>65</v>
      </c>
      <c r="H258" s="54" t="str">
        <f t="shared" ref="H258:H334" si="63">IF(C258=0,"",IF(R258&gt;0,"DONE","WAITING"))</f>
        <v>DONE</v>
      </c>
      <c r="I258" s="54" t="s">
        <v>394</v>
      </c>
      <c r="J258" s="58" t="s">
        <v>260</v>
      </c>
      <c r="K258" s="58" t="s">
        <v>79</v>
      </c>
      <c r="L258" s="54"/>
      <c r="M258" s="71"/>
      <c r="N258" s="54" t="s">
        <v>3411</v>
      </c>
      <c r="O258" s="54" t="s">
        <v>85</v>
      </c>
      <c r="P258" s="54" t="s">
        <v>87</v>
      </c>
      <c r="Q258" s="54" t="s">
        <v>121</v>
      </c>
      <c r="R258" s="204">
        <v>200001090486</v>
      </c>
      <c r="S258" s="205">
        <v>46060</v>
      </c>
      <c r="T258" s="66" t="str">
        <f t="shared" ref="T258:T512" si="64">IF(C258=0,"",IF(ISBLANK(S258),"WAITING","DONE"))</f>
        <v>DONE</v>
      </c>
      <c r="U258" s="205">
        <v>46088</v>
      </c>
      <c r="V258" s="71">
        <v>9200098437</v>
      </c>
      <c r="W258" s="71">
        <v>47983</v>
      </c>
      <c r="X258" s="169">
        <v>46216</v>
      </c>
      <c r="Y258" s="69" t="str">
        <f t="shared" ref="Y258:Y289" si="65">IF(C258=0,"",IF(V258&gt;0,"DONE","WAITING"))</f>
        <v>DONE</v>
      </c>
      <c r="Z258" s="25">
        <v>52122</v>
      </c>
      <c r="AA258" s="179">
        <v>46216</v>
      </c>
      <c r="AB258" s="25" t="str">
        <f t="shared" si="57"/>
        <v>DONE</v>
      </c>
      <c r="AC258" s="71"/>
      <c r="AD258" s="54" t="s">
        <v>3412</v>
      </c>
      <c r="AE258" s="76">
        <v>46216</v>
      </c>
      <c r="AF258" s="69" t="str">
        <f t="shared" ref="AF258:AF289" si="66">IF(C258=0,"",IF(AD258&gt;0,"DONE","WAITING"))</f>
        <v>DONE</v>
      </c>
      <c r="AG258" s="69">
        <v>46217</v>
      </c>
      <c r="AH258" s="170"/>
      <c r="AI258" s="77" t="e">
        <f t="shared" ca="1" si="31"/>
        <v>#NAME?</v>
      </c>
      <c r="AJ258" s="80" t="str">
        <f t="array" ref="AJ258">IFERROR(INDEX('[1]Master Price'!$E:$E,MATCH(D258,'[1]Master Price'!$B:$B,0)),"0")</f>
        <v>0</v>
      </c>
      <c r="AK258" s="80">
        <f t="shared" ref="AK258:AK289" si="67">AJ258*F258</f>
        <v>0</v>
      </c>
      <c r="AL258" s="82" t="str">
        <f t="shared" si="60"/>
        <v>0-day</v>
      </c>
      <c r="AM258" s="82" t="str">
        <f t="shared" ref="AM258:AM289" si="68">IFERROR(DATEDIF(S258,U258,"d"),"0")&amp;"-day"</f>
        <v>28-day</v>
      </c>
      <c r="AN258" s="82" t="str">
        <f t="shared" si="61"/>
        <v>0-day</v>
      </c>
      <c r="AO258" s="82" t="str">
        <f t="shared" si="54"/>
        <v>0-day</v>
      </c>
      <c r="AP258" s="82" t="str">
        <f t="shared" ref="AP258:AP289" si="69">IFERROR(DATEDIF(AA258,AE258,"d"),"0")&amp;"-day"</f>
        <v>0-day</v>
      </c>
      <c r="AQ258" s="82" t="str">
        <f t="shared" ref="AQ258:AQ289" si="70">SUM(AL258:AP258)&amp;"-day"</f>
        <v>0-day</v>
      </c>
      <c r="AR258" s="137"/>
      <c r="AS258" s="83">
        <f t="shared" ref="AS258:AS289" si="71">IF(AT258=0,"",ROW()-ROW($AS$2))</f>
        <v>256</v>
      </c>
      <c r="AT258" s="85" t="str">
        <f t="shared" si="45"/>
        <v>GMIAMMIPT/2026/06/1713</v>
      </c>
      <c r="AU258" s="84" t="e">
        <f t="shared" ca="1" si="46"/>
        <v>#NAME?</v>
      </c>
      <c r="AV258" s="85" t="e">
        <f t="shared" ref="AV258:AV289" ca="1" si="72">_xludf.ifna(INDEX($U:$U,MATCH(AT258,$C:$C,FALSE)),"")</f>
        <v>#NAME?</v>
      </c>
      <c r="AW258" s="86" t="e">
        <f t="shared" ref="AW258:AW289" ca="1" si="73">_xludf.ifna(INDEX($Z:$Z,MATCH(AT258,$C:$C,FALSE)),"")</f>
        <v>#NAME?</v>
      </c>
      <c r="AX258" s="85" t="e">
        <f t="shared" ref="AX258:AX289" ca="1" si="74">_xludf.ifna(INDEX($AA:$AA,MATCH(AT258,$C:$C,FALSE)),"")</f>
        <v>#NAME?</v>
      </c>
      <c r="AY258" s="86">
        <f t="shared" ref="AY258:AY289" si="75">IFERROR(INDEX($R:$R,MATCH(AT258,$C:$C,FALSE)),"")</f>
        <v>200001090486</v>
      </c>
      <c r="AZ258" s="171" t="e">
        <f t="shared" ca="1" si="48"/>
        <v>#NAME?</v>
      </c>
      <c r="BA258" s="85" t="e">
        <f t="shared" ca="1" si="49"/>
        <v>#NAME?</v>
      </c>
      <c r="BB258" s="85" t="e">
        <f t="shared" ca="1" si="50"/>
        <v>#NAME?</v>
      </c>
      <c r="BC258" s="90" t="e">
        <f t="shared" ref="BC258:BC289" ca="1" si="76">_xludf.ifna(INDEX($AD:$AD,MATCH(AT258,$C:$C,FALSE)),"")</f>
        <v>#NAME?</v>
      </c>
      <c r="BD258" s="90" t="e">
        <f t="shared" ref="BD258:BD289" ca="1" si="77">_xludf.ifna(INDEX($AE:$AE,MATCH(AT258,$C:$C,FALSE)),"")</f>
        <v>#NAME?</v>
      </c>
      <c r="BE258" s="85" t="e">
        <f t="shared" ref="BE258:BE289" ca="1" si="78">_xludf.ifna(INDEX($AG:$AG,MATCH(AT258,$C:$C,FALSE)),"")</f>
        <v>#NAME?</v>
      </c>
      <c r="BF258" s="22" t="e">
        <f t="shared" ref="BF258:BF289" ca="1" si="79">_xludf.ifna(INDEX($T:$T,MATCH(AT258,$C:$C,FALSE),""),"")</f>
        <v>#NAME?</v>
      </c>
      <c r="BG258" s="22" t="e">
        <f t="shared" ref="BG258:BG289" ca="1" si="80">_xludf.ifna(INDEX($AI:$AI,MATCH(AT258,$C:$C,FALSE)),"")</f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62"/>
        <v>257</v>
      </c>
      <c r="B259" s="52">
        <v>46194</v>
      </c>
      <c r="C259" s="54" t="s">
        <v>3415</v>
      </c>
      <c r="D259" s="54" t="s">
        <v>951</v>
      </c>
      <c r="E259" s="56" t="s">
        <v>952</v>
      </c>
      <c r="F259" s="54">
        <v>2</v>
      </c>
      <c r="G259" s="54" t="s">
        <v>65</v>
      </c>
      <c r="H259" s="54" t="str">
        <f t="shared" si="63"/>
        <v>DONE</v>
      </c>
      <c r="I259" s="54" t="s">
        <v>2784</v>
      </c>
      <c r="J259" s="58" t="s">
        <v>616</v>
      </c>
      <c r="K259" s="58" t="s">
        <v>79</v>
      </c>
      <c r="L259" s="54">
        <v>6032</v>
      </c>
      <c r="M259" s="71"/>
      <c r="N259" s="54" t="s">
        <v>283</v>
      </c>
      <c r="O259" s="54" t="s">
        <v>85</v>
      </c>
      <c r="P259" s="54" t="s">
        <v>87</v>
      </c>
      <c r="Q259" s="54" t="s">
        <v>338</v>
      </c>
      <c r="R259" s="204">
        <v>200001090488</v>
      </c>
      <c r="S259" s="205">
        <v>46060</v>
      </c>
      <c r="T259" s="66" t="str">
        <f t="shared" si="64"/>
        <v>DONE</v>
      </c>
      <c r="U259" s="205">
        <v>46088</v>
      </c>
      <c r="V259" s="71">
        <v>9200098435</v>
      </c>
      <c r="W259" s="71">
        <v>47982</v>
      </c>
      <c r="X259" s="169">
        <v>46216</v>
      </c>
      <c r="Y259" s="69" t="str">
        <f t="shared" si="65"/>
        <v>DONE</v>
      </c>
      <c r="Z259" s="25">
        <v>52165</v>
      </c>
      <c r="AA259" s="179">
        <v>46217</v>
      </c>
      <c r="AB259" s="25" t="str">
        <f t="shared" si="57"/>
        <v>DONE</v>
      </c>
      <c r="AC259" s="71"/>
      <c r="AD259" s="54" t="s">
        <v>3416</v>
      </c>
      <c r="AE259" s="76">
        <v>46217</v>
      </c>
      <c r="AF259" s="69" t="str">
        <f t="shared" si="66"/>
        <v>DONE</v>
      </c>
      <c r="AG259" s="69">
        <v>46218</v>
      </c>
      <c r="AH259" s="170"/>
      <c r="AI259" s="77" t="e">
        <f t="shared" ca="1" si="31"/>
        <v>#NAME?</v>
      </c>
      <c r="AJ259" s="80" t="str">
        <f t="array" ref="AJ259">IFERROR(INDEX('[1]Master Price'!$E:$E,MATCH(D259,'[1]Master Price'!$B:$B,0)),"0")</f>
        <v>0</v>
      </c>
      <c r="AK259" s="80">
        <f t="shared" si="67"/>
        <v>0</v>
      </c>
      <c r="AL259" s="82" t="str">
        <f t="shared" si="60"/>
        <v>0-day</v>
      </c>
      <c r="AM259" s="82" t="str">
        <f t="shared" si="68"/>
        <v>28-day</v>
      </c>
      <c r="AN259" s="82" t="str">
        <f t="shared" si="61"/>
        <v>0-day</v>
      </c>
      <c r="AO259" s="82" t="str">
        <f t="shared" si="54"/>
        <v>1-day</v>
      </c>
      <c r="AP259" s="82" t="str">
        <f t="shared" si="69"/>
        <v>0-day</v>
      </c>
      <c r="AQ259" s="82" t="str">
        <f t="shared" si="70"/>
        <v>0-day</v>
      </c>
      <c r="AR259" s="137"/>
      <c r="AS259" s="83">
        <f t="shared" si="71"/>
        <v>257</v>
      </c>
      <c r="AT259" s="85" t="str">
        <f t="shared" si="45"/>
        <v>GMIAMMIPT/2026/06/1714</v>
      </c>
      <c r="AU259" s="84" t="e">
        <f t="shared" ca="1" si="46"/>
        <v>#NAME?</v>
      </c>
      <c r="AV259" s="85" t="e">
        <f t="shared" ca="1" si="72"/>
        <v>#NAME?</v>
      </c>
      <c r="AW259" s="86" t="e">
        <f t="shared" ca="1" si="73"/>
        <v>#NAME?</v>
      </c>
      <c r="AX259" s="85" t="e">
        <f t="shared" ca="1" si="74"/>
        <v>#NAME?</v>
      </c>
      <c r="AY259" s="86">
        <f t="shared" si="75"/>
        <v>200001090488</v>
      </c>
      <c r="AZ259" s="171" t="e">
        <f t="shared" ca="1" si="48"/>
        <v>#NAME?</v>
      </c>
      <c r="BA259" s="85" t="e">
        <f t="shared" ca="1" si="49"/>
        <v>#NAME?</v>
      </c>
      <c r="BB259" s="85" t="e">
        <f t="shared" ca="1" si="50"/>
        <v>#NAME?</v>
      </c>
      <c r="BC259" s="90" t="e">
        <f t="shared" ca="1" si="76"/>
        <v>#NAME?</v>
      </c>
      <c r="BD259" s="90" t="e">
        <f t="shared" ca="1" si="77"/>
        <v>#NAME?</v>
      </c>
      <c r="BE259" s="85" t="e">
        <f t="shared" ca="1" si="78"/>
        <v>#NAME?</v>
      </c>
      <c r="BF259" s="22" t="e">
        <f t="shared" ca="1" si="79"/>
        <v>#NAME?</v>
      </c>
      <c r="BG259" s="22" t="e">
        <f t="shared" ca="1" si="80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62"/>
        <v>258</v>
      </c>
      <c r="B260" s="52">
        <v>46194</v>
      </c>
      <c r="C260" s="54" t="s">
        <v>3415</v>
      </c>
      <c r="D260" s="54" t="s">
        <v>2711</v>
      </c>
      <c r="E260" s="56" t="s">
        <v>2712</v>
      </c>
      <c r="F260" s="54">
        <v>2</v>
      </c>
      <c r="G260" s="54" t="s">
        <v>65</v>
      </c>
      <c r="H260" s="54" t="str">
        <f t="shared" si="63"/>
        <v>DONE</v>
      </c>
      <c r="I260" s="54" t="s">
        <v>2784</v>
      </c>
      <c r="J260" s="58" t="s">
        <v>616</v>
      </c>
      <c r="K260" s="58" t="s">
        <v>79</v>
      </c>
      <c r="L260" s="54">
        <v>6032</v>
      </c>
      <c r="M260" s="71"/>
      <c r="N260" s="54" t="s">
        <v>283</v>
      </c>
      <c r="O260" s="54" t="s">
        <v>85</v>
      </c>
      <c r="P260" s="54" t="s">
        <v>87</v>
      </c>
      <c r="Q260" s="54" t="s">
        <v>338</v>
      </c>
      <c r="R260" s="204">
        <v>200001090488</v>
      </c>
      <c r="S260" s="205">
        <v>46060</v>
      </c>
      <c r="T260" s="66" t="str">
        <f t="shared" si="64"/>
        <v>DONE</v>
      </c>
      <c r="U260" s="205">
        <v>46088</v>
      </c>
      <c r="V260" s="71">
        <v>9200098435</v>
      </c>
      <c r="W260" s="71">
        <v>47982</v>
      </c>
      <c r="X260" s="169">
        <v>46216</v>
      </c>
      <c r="Y260" s="69" t="str">
        <f t="shared" si="65"/>
        <v>DONE</v>
      </c>
      <c r="Z260" s="25">
        <v>52165</v>
      </c>
      <c r="AA260" s="179">
        <v>46217</v>
      </c>
      <c r="AB260" s="25" t="str">
        <f t="shared" si="57"/>
        <v>DONE</v>
      </c>
      <c r="AC260" s="71"/>
      <c r="AD260" s="54" t="s">
        <v>3416</v>
      </c>
      <c r="AE260" s="76">
        <v>46217</v>
      </c>
      <c r="AF260" s="69" t="str">
        <f t="shared" si="66"/>
        <v>DONE</v>
      </c>
      <c r="AG260" s="69">
        <v>46218</v>
      </c>
      <c r="AH260" s="170"/>
      <c r="AI260" s="77" t="e">
        <f t="shared" ca="1" si="31"/>
        <v>#NAME?</v>
      </c>
      <c r="AJ260" s="80" t="str">
        <f t="array" ref="AJ260">IFERROR(INDEX('[1]Master Price'!$E:$E,MATCH(D260,'[1]Master Price'!$B:$B,0)),"0")</f>
        <v>0</v>
      </c>
      <c r="AK260" s="80">
        <f t="shared" si="67"/>
        <v>0</v>
      </c>
      <c r="AL260" s="82" t="str">
        <f t="shared" si="60"/>
        <v>0-day</v>
      </c>
      <c r="AM260" s="82" t="str">
        <f t="shared" si="68"/>
        <v>28-day</v>
      </c>
      <c r="AN260" s="82" t="str">
        <f t="shared" si="61"/>
        <v>0-day</v>
      </c>
      <c r="AO260" s="82" t="str">
        <f t="shared" si="54"/>
        <v>1-day</v>
      </c>
      <c r="AP260" s="82" t="str">
        <f t="shared" si="69"/>
        <v>0-day</v>
      </c>
      <c r="AQ260" s="82" t="str">
        <f t="shared" si="70"/>
        <v>0-day</v>
      </c>
      <c r="AR260" s="137"/>
      <c r="AS260" s="83">
        <f t="shared" si="71"/>
        <v>258</v>
      </c>
      <c r="AT260" s="85" t="str">
        <f t="shared" si="45"/>
        <v>GMIAMMIPT/2026/06/1714</v>
      </c>
      <c r="AU260" s="84" t="e">
        <f t="shared" ca="1" si="46"/>
        <v>#NAME?</v>
      </c>
      <c r="AV260" s="85" t="e">
        <f t="shared" ca="1" si="72"/>
        <v>#NAME?</v>
      </c>
      <c r="AW260" s="86" t="e">
        <f t="shared" ca="1" si="73"/>
        <v>#NAME?</v>
      </c>
      <c r="AX260" s="85" t="e">
        <f t="shared" ca="1" si="74"/>
        <v>#NAME?</v>
      </c>
      <c r="AY260" s="86">
        <f t="shared" si="75"/>
        <v>200001090488</v>
      </c>
      <c r="AZ260" s="171" t="e">
        <f t="shared" ca="1" si="48"/>
        <v>#NAME?</v>
      </c>
      <c r="BA260" s="85" t="e">
        <f t="shared" ca="1" si="49"/>
        <v>#NAME?</v>
      </c>
      <c r="BB260" s="85" t="e">
        <f t="shared" ca="1" si="50"/>
        <v>#NAME?</v>
      </c>
      <c r="BC260" s="90" t="e">
        <f t="shared" ca="1" si="76"/>
        <v>#NAME?</v>
      </c>
      <c r="BD260" s="90" t="e">
        <f t="shared" ca="1" si="77"/>
        <v>#NAME?</v>
      </c>
      <c r="BE260" s="85" t="e">
        <f t="shared" ca="1" si="78"/>
        <v>#NAME?</v>
      </c>
      <c r="BF260" s="22" t="e">
        <f t="shared" ca="1" si="79"/>
        <v>#NAME?</v>
      </c>
      <c r="BG260" s="22" t="e">
        <f t="shared" ca="1" si="80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62"/>
        <v>259</v>
      </c>
      <c r="B261" s="52">
        <v>46194</v>
      </c>
      <c r="C261" s="54" t="s">
        <v>3415</v>
      </c>
      <c r="D261" s="54" t="s">
        <v>322</v>
      </c>
      <c r="E261" s="56" t="s">
        <v>323</v>
      </c>
      <c r="F261" s="54">
        <v>2</v>
      </c>
      <c r="G261" s="54" t="s">
        <v>65</v>
      </c>
      <c r="H261" s="54" t="str">
        <f t="shared" si="63"/>
        <v>DONE</v>
      </c>
      <c r="I261" s="54" t="s">
        <v>2784</v>
      </c>
      <c r="J261" s="58" t="s">
        <v>616</v>
      </c>
      <c r="K261" s="58" t="s">
        <v>79</v>
      </c>
      <c r="L261" s="54">
        <v>6032</v>
      </c>
      <c r="M261" s="71"/>
      <c r="N261" s="54" t="s">
        <v>283</v>
      </c>
      <c r="O261" s="54" t="s">
        <v>85</v>
      </c>
      <c r="P261" s="54" t="s">
        <v>87</v>
      </c>
      <c r="Q261" s="54" t="s">
        <v>338</v>
      </c>
      <c r="R261" s="204">
        <v>200001090488</v>
      </c>
      <c r="S261" s="205">
        <v>46060</v>
      </c>
      <c r="T261" s="66" t="str">
        <f t="shared" si="64"/>
        <v>DONE</v>
      </c>
      <c r="U261" s="205">
        <v>46088</v>
      </c>
      <c r="V261" s="71">
        <v>9200098435</v>
      </c>
      <c r="W261" s="71">
        <v>47982</v>
      </c>
      <c r="X261" s="169">
        <v>46216</v>
      </c>
      <c r="Y261" s="69" t="str">
        <f t="shared" si="65"/>
        <v>DONE</v>
      </c>
      <c r="Z261" s="25">
        <v>52165</v>
      </c>
      <c r="AA261" s="179">
        <v>46217</v>
      </c>
      <c r="AB261" s="25" t="str">
        <f t="shared" si="57"/>
        <v>DONE</v>
      </c>
      <c r="AC261" s="71"/>
      <c r="AD261" s="54" t="s">
        <v>3416</v>
      </c>
      <c r="AE261" s="76">
        <v>46217</v>
      </c>
      <c r="AF261" s="69" t="str">
        <f t="shared" si="66"/>
        <v>DONE</v>
      </c>
      <c r="AG261" s="69">
        <v>46218</v>
      </c>
      <c r="AH261" s="170"/>
      <c r="AI261" s="77" t="e">
        <f t="shared" ca="1" si="31"/>
        <v>#NAME?</v>
      </c>
      <c r="AJ261" s="80" t="str">
        <f t="array" ref="AJ261">IFERROR(INDEX('[1]Master Price'!$E:$E,MATCH(D261,'[1]Master Price'!$B:$B,0)),"0")</f>
        <v>0</v>
      </c>
      <c r="AK261" s="80">
        <f t="shared" si="67"/>
        <v>0</v>
      </c>
      <c r="AL261" s="82" t="str">
        <f t="shared" si="60"/>
        <v>0-day</v>
      </c>
      <c r="AM261" s="82" t="str">
        <f t="shared" si="68"/>
        <v>28-day</v>
      </c>
      <c r="AN261" s="82" t="str">
        <f t="shared" si="61"/>
        <v>0-day</v>
      </c>
      <c r="AO261" s="82" t="str">
        <f t="shared" si="54"/>
        <v>1-day</v>
      </c>
      <c r="AP261" s="82" t="str">
        <f t="shared" si="69"/>
        <v>0-day</v>
      </c>
      <c r="AQ261" s="82" t="str">
        <f t="shared" si="70"/>
        <v>0-day</v>
      </c>
      <c r="AR261" s="137"/>
      <c r="AS261" s="83">
        <f t="shared" si="71"/>
        <v>259</v>
      </c>
      <c r="AT261" s="85" t="str">
        <f t="shared" si="45"/>
        <v>GMIAMMIPT/2026/06/1714</v>
      </c>
      <c r="AU261" s="84" t="e">
        <f t="shared" ca="1" si="46"/>
        <v>#NAME?</v>
      </c>
      <c r="AV261" s="85" t="e">
        <f t="shared" ca="1" si="72"/>
        <v>#NAME?</v>
      </c>
      <c r="AW261" s="86" t="e">
        <f t="shared" ca="1" si="73"/>
        <v>#NAME?</v>
      </c>
      <c r="AX261" s="85" t="e">
        <f t="shared" ca="1" si="74"/>
        <v>#NAME?</v>
      </c>
      <c r="AY261" s="86">
        <f t="shared" si="75"/>
        <v>200001090488</v>
      </c>
      <c r="AZ261" s="171" t="e">
        <f t="shared" ca="1" si="48"/>
        <v>#NAME?</v>
      </c>
      <c r="BA261" s="85" t="e">
        <f t="shared" ca="1" si="49"/>
        <v>#NAME?</v>
      </c>
      <c r="BB261" s="85" t="e">
        <f t="shared" ca="1" si="50"/>
        <v>#NAME?</v>
      </c>
      <c r="BC261" s="90" t="e">
        <f t="shared" ca="1" si="76"/>
        <v>#NAME?</v>
      </c>
      <c r="BD261" s="90" t="e">
        <f t="shared" ca="1" si="77"/>
        <v>#NAME?</v>
      </c>
      <c r="BE261" s="85" t="e">
        <f t="shared" ca="1" si="78"/>
        <v>#NAME?</v>
      </c>
      <c r="BF261" s="22" t="e">
        <f t="shared" ca="1" si="79"/>
        <v>#NAME?</v>
      </c>
      <c r="BG261" s="22" t="e">
        <f t="shared" ca="1" si="80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62"/>
        <v>260</v>
      </c>
      <c r="B262" s="135">
        <v>46194</v>
      </c>
      <c r="C262" s="54" t="s">
        <v>3415</v>
      </c>
      <c r="D262" s="54" t="s">
        <v>153</v>
      </c>
      <c r="E262" s="56" t="s">
        <v>154</v>
      </c>
      <c r="F262" s="54">
        <v>2</v>
      </c>
      <c r="G262" s="54" t="s">
        <v>65</v>
      </c>
      <c r="H262" s="54" t="str">
        <f t="shared" si="63"/>
        <v>DONE</v>
      </c>
      <c r="I262" s="54" t="s">
        <v>2784</v>
      </c>
      <c r="J262" s="58" t="s">
        <v>616</v>
      </c>
      <c r="K262" s="58" t="s">
        <v>79</v>
      </c>
      <c r="L262" s="54">
        <v>6032</v>
      </c>
      <c r="M262" s="71"/>
      <c r="N262" s="54" t="s">
        <v>283</v>
      </c>
      <c r="O262" s="54" t="s">
        <v>85</v>
      </c>
      <c r="P262" s="54" t="s">
        <v>87</v>
      </c>
      <c r="Q262" s="54" t="s">
        <v>338</v>
      </c>
      <c r="R262" s="204">
        <v>200001090488</v>
      </c>
      <c r="S262" s="205">
        <v>46060</v>
      </c>
      <c r="T262" s="66" t="str">
        <f t="shared" si="64"/>
        <v>DONE</v>
      </c>
      <c r="U262" s="205">
        <v>46088</v>
      </c>
      <c r="V262" s="71">
        <v>9200098435</v>
      </c>
      <c r="W262" s="71">
        <v>47982</v>
      </c>
      <c r="X262" s="169">
        <v>46216</v>
      </c>
      <c r="Y262" s="69" t="str">
        <f t="shared" si="65"/>
        <v>DONE</v>
      </c>
      <c r="Z262" s="25">
        <v>52165</v>
      </c>
      <c r="AA262" s="179">
        <v>46217</v>
      </c>
      <c r="AB262" s="25" t="str">
        <f t="shared" si="57"/>
        <v>DONE</v>
      </c>
      <c r="AC262" s="71"/>
      <c r="AD262" s="54" t="s">
        <v>3416</v>
      </c>
      <c r="AE262" s="76">
        <v>46217</v>
      </c>
      <c r="AF262" s="69" t="str">
        <f t="shared" si="66"/>
        <v>DONE</v>
      </c>
      <c r="AG262" s="69">
        <v>46218</v>
      </c>
      <c r="AH262" s="170"/>
      <c r="AI262" s="77" t="e">
        <f t="shared" ca="1" si="31"/>
        <v>#NAME?</v>
      </c>
      <c r="AJ262" s="80" t="str">
        <f t="array" ref="AJ262">IFERROR(INDEX('[1]Master Price'!$E:$E,MATCH(D262,'[1]Master Price'!$B:$B,0)),"0")</f>
        <v>0</v>
      </c>
      <c r="AK262" s="80">
        <f t="shared" si="67"/>
        <v>0</v>
      </c>
      <c r="AL262" s="82" t="str">
        <f t="shared" si="60"/>
        <v>0-day</v>
      </c>
      <c r="AM262" s="82" t="str">
        <f t="shared" si="68"/>
        <v>28-day</v>
      </c>
      <c r="AN262" s="82" t="str">
        <f t="shared" si="61"/>
        <v>0-day</v>
      </c>
      <c r="AO262" s="82" t="str">
        <f t="shared" si="54"/>
        <v>1-day</v>
      </c>
      <c r="AP262" s="82" t="str">
        <f t="shared" si="69"/>
        <v>0-day</v>
      </c>
      <c r="AQ262" s="82" t="str">
        <f t="shared" si="70"/>
        <v>0-day</v>
      </c>
      <c r="AR262" s="137"/>
      <c r="AS262" s="83">
        <f t="shared" si="71"/>
        <v>260</v>
      </c>
      <c r="AT262" s="85" t="str">
        <f t="shared" si="45"/>
        <v>GMIAMMIPT/2026/06/1714</v>
      </c>
      <c r="AU262" s="84" t="e">
        <f t="shared" ca="1" si="46"/>
        <v>#NAME?</v>
      </c>
      <c r="AV262" s="85" t="e">
        <f t="shared" ca="1" si="72"/>
        <v>#NAME?</v>
      </c>
      <c r="AW262" s="86" t="e">
        <f t="shared" ca="1" si="73"/>
        <v>#NAME?</v>
      </c>
      <c r="AX262" s="85" t="e">
        <f t="shared" ca="1" si="74"/>
        <v>#NAME?</v>
      </c>
      <c r="AY262" s="86">
        <f t="shared" si="75"/>
        <v>200001090488</v>
      </c>
      <c r="AZ262" s="171" t="e">
        <f t="shared" ca="1" si="48"/>
        <v>#NAME?</v>
      </c>
      <c r="BA262" s="85" t="e">
        <f t="shared" ca="1" si="49"/>
        <v>#NAME?</v>
      </c>
      <c r="BB262" s="85" t="e">
        <f t="shared" ca="1" si="50"/>
        <v>#NAME?</v>
      </c>
      <c r="BC262" s="90" t="e">
        <f t="shared" ca="1" si="76"/>
        <v>#NAME?</v>
      </c>
      <c r="BD262" s="90" t="e">
        <f t="shared" ca="1" si="77"/>
        <v>#NAME?</v>
      </c>
      <c r="BE262" s="85" t="e">
        <f t="shared" ca="1" si="78"/>
        <v>#NAME?</v>
      </c>
      <c r="BF262" s="22" t="e">
        <f t="shared" ca="1" si="79"/>
        <v>#NAME?</v>
      </c>
      <c r="BG262" s="22" t="e">
        <f t="shared" ca="1" si="80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62"/>
        <v>261</v>
      </c>
      <c r="B263" s="135">
        <v>46194</v>
      </c>
      <c r="C263" s="54" t="s">
        <v>3415</v>
      </c>
      <c r="D263" s="54" t="s">
        <v>2897</v>
      </c>
      <c r="E263" s="56" t="s">
        <v>2462</v>
      </c>
      <c r="F263" s="54">
        <v>1</v>
      </c>
      <c r="G263" s="54" t="s">
        <v>65</v>
      </c>
      <c r="H263" s="54" t="str">
        <f t="shared" si="63"/>
        <v>DONE</v>
      </c>
      <c r="I263" s="54" t="s">
        <v>2784</v>
      </c>
      <c r="J263" s="58" t="s">
        <v>616</v>
      </c>
      <c r="K263" s="58" t="s">
        <v>79</v>
      </c>
      <c r="L263" s="54">
        <v>6032</v>
      </c>
      <c r="M263" s="71"/>
      <c r="N263" s="54" t="s">
        <v>283</v>
      </c>
      <c r="O263" s="54" t="s">
        <v>85</v>
      </c>
      <c r="P263" s="54" t="s">
        <v>87</v>
      </c>
      <c r="Q263" s="54" t="s">
        <v>338</v>
      </c>
      <c r="R263" s="204">
        <v>200001090488</v>
      </c>
      <c r="S263" s="205">
        <v>46060</v>
      </c>
      <c r="T263" s="66" t="str">
        <f t="shared" si="64"/>
        <v>DONE</v>
      </c>
      <c r="U263" s="205">
        <v>46088</v>
      </c>
      <c r="V263" s="71">
        <v>9200098435</v>
      </c>
      <c r="W263" s="71">
        <v>47982</v>
      </c>
      <c r="X263" s="169">
        <v>46216</v>
      </c>
      <c r="Y263" s="69" t="str">
        <f t="shared" si="65"/>
        <v>DONE</v>
      </c>
      <c r="Z263" s="25">
        <v>52165</v>
      </c>
      <c r="AA263" s="179">
        <v>46217</v>
      </c>
      <c r="AB263" s="25" t="str">
        <f t="shared" si="57"/>
        <v>DONE</v>
      </c>
      <c r="AC263" s="71"/>
      <c r="AD263" s="54" t="s">
        <v>3416</v>
      </c>
      <c r="AE263" s="76">
        <v>46217</v>
      </c>
      <c r="AF263" s="69" t="str">
        <f t="shared" si="66"/>
        <v>DONE</v>
      </c>
      <c r="AG263" s="69">
        <v>46218</v>
      </c>
      <c r="AH263" s="170"/>
      <c r="AI263" s="77" t="e">
        <f t="shared" ca="1" si="31"/>
        <v>#NAME?</v>
      </c>
      <c r="AJ263" s="80" t="str">
        <f t="array" ref="AJ263">IFERROR(INDEX('[1]Master Price'!$E:$E,MATCH(D263,'[1]Master Price'!$B:$B,0)),"0")</f>
        <v>0</v>
      </c>
      <c r="AK263" s="80">
        <f t="shared" si="67"/>
        <v>0</v>
      </c>
      <c r="AL263" s="82" t="str">
        <f t="shared" si="60"/>
        <v>0-day</v>
      </c>
      <c r="AM263" s="82" t="str">
        <f t="shared" si="68"/>
        <v>28-day</v>
      </c>
      <c r="AN263" s="82" t="str">
        <f t="shared" si="61"/>
        <v>0-day</v>
      </c>
      <c r="AO263" s="82" t="str">
        <f t="shared" si="54"/>
        <v>1-day</v>
      </c>
      <c r="AP263" s="82" t="str">
        <f t="shared" si="69"/>
        <v>0-day</v>
      </c>
      <c r="AQ263" s="82" t="str">
        <f t="shared" si="70"/>
        <v>0-day</v>
      </c>
      <c r="AR263" s="137"/>
      <c r="AS263" s="83">
        <f t="shared" si="71"/>
        <v>261</v>
      </c>
      <c r="AT263" s="85" t="str">
        <f t="shared" si="45"/>
        <v>GMIAMMIPT/2026/06/1714</v>
      </c>
      <c r="AU263" s="84" t="e">
        <f t="shared" ca="1" si="46"/>
        <v>#NAME?</v>
      </c>
      <c r="AV263" s="85" t="e">
        <f t="shared" ca="1" si="72"/>
        <v>#NAME?</v>
      </c>
      <c r="AW263" s="86" t="e">
        <f t="shared" ca="1" si="73"/>
        <v>#NAME?</v>
      </c>
      <c r="AX263" s="85" t="e">
        <f t="shared" ca="1" si="74"/>
        <v>#NAME?</v>
      </c>
      <c r="AY263" s="86">
        <f t="shared" si="75"/>
        <v>200001090488</v>
      </c>
      <c r="AZ263" s="171" t="e">
        <f t="shared" ca="1" si="48"/>
        <v>#NAME?</v>
      </c>
      <c r="BA263" s="85" t="e">
        <f t="shared" ca="1" si="49"/>
        <v>#NAME?</v>
      </c>
      <c r="BB263" s="85" t="e">
        <f t="shared" ca="1" si="50"/>
        <v>#NAME?</v>
      </c>
      <c r="BC263" s="90" t="e">
        <f t="shared" ca="1" si="76"/>
        <v>#NAME?</v>
      </c>
      <c r="BD263" s="90" t="e">
        <f t="shared" ca="1" si="77"/>
        <v>#NAME?</v>
      </c>
      <c r="BE263" s="85" t="e">
        <f t="shared" ca="1" si="78"/>
        <v>#NAME?</v>
      </c>
      <c r="BF263" s="22" t="e">
        <f t="shared" ca="1" si="79"/>
        <v>#NAME?</v>
      </c>
      <c r="BG263" s="22" t="e">
        <f t="shared" ca="1" si="80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62"/>
        <v>262</v>
      </c>
      <c r="B264" s="135">
        <v>46194</v>
      </c>
      <c r="C264" s="54" t="s">
        <v>3415</v>
      </c>
      <c r="D264" s="54" t="s">
        <v>2600</v>
      </c>
      <c r="E264" s="56" t="s">
        <v>2462</v>
      </c>
      <c r="F264" s="54">
        <v>1</v>
      </c>
      <c r="G264" s="54" t="s">
        <v>65</v>
      </c>
      <c r="H264" s="54" t="str">
        <f t="shared" si="63"/>
        <v>DONE</v>
      </c>
      <c r="I264" s="54" t="s">
        <v>2784</v>
      </c>
      <c r="J264" s="58" t="s">
        <v>616</v>
      </c>
      <c r="K264" s="58" t="s">
        <v>79</v>
      </c>
      <c r="L264" s="54">
        <v>6032</v>
      </c>
      <c r="M264" s="71"/>
      <c r="N264" s="54" t="s">
        <v>283</v>
      </c>
      <c r="O264" s="54" t="s">
        <v>85</v>
      </c>
      <c r="P264" s="54" t="s">
        <v>87</v>
      </c>
      <c r="Q264" s="54" t="s">
        <v>338</v>
      </c>
      <c r="R264" s="204">
        <v>200001090488</v>
      </c>
      <c r="S264" s="205">
        <v>46060</v>
      </c>
      <c r="T264" s="66" t="str">
        <f t="shared" si="64"/>
        <v>DONE</v>
      </c>
      <c r="U264" s="205">
        <v>46088</v>
      </c>
      <c r="V264" s="71">
        <v>9200098435</v>
      </c>
      <c r="W264" s="71">
        <v>47982</v>
      </c>
      <c r="X264" s="169">
        <v>46216</v>
      </c>
      <c r="Y264" s="69" t="str">
        <f t="shared" si="65"/>
        <v>DONE</v>
      </c>
      <c r="Z264" s="25">
        <v>52165</v>
      </c>
      <c r="AA264" s="179">
        <v>46217</v>
      </c>
      <c r="AB264" s="25" t="str">
        <f t="shared" si="57"/>
        <v>DONE</v>
      </c>
      <c r="AC264" s="71"/>
      <c r="AD264" s="54" t="s">
        <v>3416</v>
      </c>
      <c r="AE264" s="76">
        <v>46217</v>
      </c>
      <c r="AF264" s="69" t="str">
        <f t="shared" si="66"/>
        <v>DONE</v>
      </c>
      <c r="AG264" s="69">
        <v>46218</v>
      </c>
      <c r="AH264" s="170"/>
      <c r="AI264" s="77" t="e">
        <f t="shared" ca="1" si="31"/>
        <v>#NAME?</v>
      </c>
      <c r="AJ264" s="80" t="str">
        <f t="array" ref="AJ264">IFERROR(INDEX('[1]Master Price'!$E:$E,MATCH(D264,'[1]Master Price'!$B:$B,0)),"0")</f>
        <v>0</v>
      </c>
      <c r="AK264" s="80">
        <f t="shared" si="67"/>
        <v>0</v>
      </c>
      <c r="AL264" s="82" t="str">
        <f t="shared" si="60"/>
        <v>0-day</v>
      </c>
      <c r="AM264" s="82" t="str">
        <f t="shared" si="68"/>
        <v>28-day</v>
      </c>
      <c r="AN264" s="82" t="str">
        <f t="shared" si="61"/>
        <v>0-day</v>
      </c>
      <c r="AO264" s="82" t="str">
        <f t="shared" si="54"/>
        <v>1-day</v>
      </c>
      <c r="AP264" s="82" t="str">
        <f t="shared" si="69"/>
        <v>0-day</v>
      </c>
      <c r="AQ264" s="82" t="str">
        <f t="shared" si="70"/>
        <v>0-day</v>
      </c>
      <c r="AR264" s="137"/>
      <c r="AS264" s="83">
        <f t="shared" si="71"/>
        <v>262</v>
      </c>
      <c r="AT264" s="85" t="str">
        <f t="shared" si="45"/>
        <v>GMIAMMIPT/2026/06/1714</v>
      </c>
      <c r="AU264" s="84" t="e">
        <f t="shared" ca="1" si="46"/>
        <v>#NAME?</v>
      </c>
      <c r="AV264" s="85" t="e">
        <f t="shared" ca="1" si="72"/>
        <v>#NAME?</v>
      </c>
      <c r="AW264" s="86" t="e">
        <f t="shared" ca="1" si="73"/>
        <v>#NAME?</v>
      </c>
      <c r="AX264" s="85" t="e">
        <f t="shared" ca="1" si="74"/>
        <v>#NAME?</v>
      </c>
      <c r="AY264" s="86">
        <f t="shared" si="75"/>
        <v>200001090488</v>
      </c>
      <c r="AZ264" s="171" t="e">
        <f t="shared" ca="1" si="48"/>
        <v>#NAME?</v>
      </c>
      <c r="BA264" s="85" t="e">
        <f t="shared" ca="1" si="49"/>
        <v>#NAME?</v>
      </c>
      <c r="BB264" s="85" t="e">
        <f t="shared" ca="1" si="50"/>
        <v>#NAME?</v>
      </c>
      <c r="BC264" s="90" t="e">
        <f t="shared" ca="1" si="76"/>
        <v>#NAME?</v>
      </c>
      <c r="BD264" s="90" t="e">
        <f t="shared" ca="1" si="77"/>
        <v>#NAME?</v>
      </c>
      <c r="BE264" s="85" t="e">
        <f t="shared" ca="1" si="78"/>
        <v>#NAME?</v>
      </c>
      <c r="BF264" s="22" t="e">
        <f t="shared" ca="1" si="79"/>
        <v>#NAME?</v>
      </c>
      <c r="BG264" s="22" t="e">
        <f t="shared" ca="1" si="80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62"/>
        <v>263</v>
      </c>
      <c r="B265" s="135">
        <v>46194</v>
      </c>
      <c r="C265" s="54" t="s">
        <v>3415</v>
      </c>
      <c r="D265" s="54" t="s">
        <v>67</v>
      </c>
      <c r="E265" s="56" t="s">
        <v>69</v>
      </c>
      <c r="F265" s="54">
        <v>2</v>
      </c>
      <c r="G265" s="54" t="s">
        <v>65</v>
      </c>
      <c r="H265" s="54" t="str">
        <f t="shared" si="63"/>
        <v>DONE</v>
      </c>
      <c r="I265" s="54" t="s">
        <v>2784</v>
      </c>
      <c r="J265" s="58" t="s">
        <v>616</v>
      </c>
      <c r="K265" s="58" t="s">
        <v>79</v>
      </c>
      <c r="L265" s="54">
        <v>6032</v>
      </c>
      <c r="M265" s="71"/>
      <c r="N265" s="54" t="s">
        <v>283</v>
      </c>
      <c r="O265" s="54" t="s">
        <v>85</v>
      </c>
      <c r="P265" s="54" t="s">
        <v>87</v>
      </c>
      <c r="Q265" s="54" t="s">
        <v>338</v>
      </c>
      <c r="R265" s="204">
        <v>200001090488</v>
      </c>
      <c r="S265" s="205">
        <v>46060</v>
      </c>
      <c r="T265" s="66" t="str">
        <f t="shared" si="64"/>
        <v>DONE</v>
      </c>
      <c r="U265" s="205">
        <v>46088</v>
      </c>
      <c r="V265" s="71">
        <v>9200098435</v>
      </c>
      <c r="W265" s="71">
        <v>47982</v>
      </c>
      <c r="X265" s="169">
        <v>46216</v>
      </c>
      <c r="Y265" s="69" t="str">
        <f t="shared" si="65"/>
        <v>DONE</v>
      </c>
      <c r="Z265" s="25">
        <v>52165</v>
      </c>
      <c r="AA265" s="179">
        <v>46217</v>
      </c>
      <c r="AB265" s="25" t="str">
        <f t="shared" si="57"/>
        <v>DONE</v>
      </c>
      <c r="AC265" s="71"/>
      <c r="AD265" s="54" t="s">
        <v>3416</v>
      </c>
      <c r="AE265" s="76">
        <v>46217</v>
      </c>
      <c r="AF265" s="69" t="str">
        <f t="shared" si="66"/>
        <v>DONE</v>
      </c>
      <c r="AG265" s="69">
        <v>46218</v>
      </c>
      <c r="AH265" s="170"/>
      <c r="AI265" s="77" t="e">
        <f t="shared" ca="1" si="31"/>
        <v>#NAME?</v>
      </c>
      <c r="AJ265" s="80" t="str">
        <f t="array" ref="AJ265">IFERROR(INDEX('[1]Master Price'!$E:$E,MATCH(D265,'[1]Master Price'!$B:$B,0)),"0")</f>
        <v>0</v>
      </c>
      <c r="AK265" s="80">
        <f t="shared" si="67"/>
        <v>0</v>
      </c>
      <c r="AL265" s="82" t="str">
        <f t="shared" si="60"/>
        <v>0-day</v>
      </c>
      <c r="AM265" s="82" t="str">
        <f t="shared" si="68"/>
        <v>28-day</v>
      </c>
      <c r="AN265" s="82" t="str">
        <f t="shared" si="61"/>
        <v>0-day</v>
      </c>
      <c r="AO265" s="82" t="str">
        <f t="shared" si="54"/>
        <v>1-day</v>
      </c>
      <c r="AP265" s="82" t="str">
        <f t="shared" si="69"/>
        <v>0-day</v>
      </c>
      <c r="AQ265" s="82" t="str">
        <f t="shared" si="70"/>
        <v>0-day</v>
      </c>
      <c r="AR265" s="137"/>
      <c r="AS265" s="83">
        <f t="shared" si="71"/>
        <v>263</v>
      </c>
      <c r="AT265" s="85" t="str">
        <f t="shared" si="45"/>
        <v>GMIAMMIPT/2026/06/1714</v>
      </c>
      <c r="AU265" s="84" t="e">
        <f t="shared" ca="1" si="46"/>
        <v>#NAME?</v>
      </c>
      <c r="AV265" s="85" t="e">
        <f t="shared" ca="1" si="72"/>
        <v>#NAME?</v>
      </c>
      <c r="AW265" s="86" t="e">
        <f t="shared" ca="1" si="73"/>
        <v>#NAME?</v>
      </c>
      <c r="AX265" s="85" t="e">
        <f t="shared" ca="1" si="74"/>
        <v>#NAME?</v>
      </c>
      <c r="AY265" s="86">
        <f t="shared" si="75"/>
        <v>200001090488</v>
      </c>
      <c r="AZ265" s="171" t="e">
        <f t="shared" ca="1" si="48"/>
        <v>#NAME?</v>
      </c>
      <c r="BA265" s="85" t="e">
        <f t="shared" ca="1" si="49"/>
        <v>#NAME?</v>
      </c>
      <c r="BB265" s="85" t="e">
        <f t="shared" ca="1" si="50"/>
        <v>#NAME?</v>
      </c>
      <c r="BC265" s="90" t="e">
        <f t="shared" ca="1" si="76"/>
        <v>#NAME?</v>
      </c>
      <c r="BD265" s="90" t="e">
        <f t="shared" ca="1" si="77"/>
        <v>#NAME?</v>
      </c>
      <c r="BE265" s="85" t="e">
        <f t="shared" ca="1" si="78"/>
        <v>#NAME?</v>
      </c>
      <c r="BF265" s="22" t="e">
        <f t="shared" ca="1" si="79"/>
        <v>#NAME?</v>
      </c>
      <c r="BG265" s="22" t="e">
        <f t="shared" ca="1" si="80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62"/>
        <v>264</v>
      </c>
      <c r="B266" s="135">
        <v>46194</v>
      </c>
      <c r="C266" s="54" t="s">
        <v>3415</v>
      </c>
      <c r="D266" s="54" t="s">
        <v>115</v>
      </c>
      <c r="E266" s="56" t="s">
        <v>116</v>
      </c>
      <c r="F266" s="54">
        <v>2</v>
      </c>
      <c r="G266" s="54" t="s">
        <v>65</v>
      </c>
      <c r="H266" s="54" t="str">
        <f t="shared" si="63"/>
        <v>DONE</v>
      </c>
      <c r="I266" s="54" t="s">
        <v>2784</v>
      </c>
      <c r="J266" s="58" t="s">
        <v>616</v>
      </c>
      <c r="K266" s="58" t="s">
        <v>79</v>
      </c>
      <c r="L266" s="54">
        <v>6032</v>
      </c>
      <c r="M266" s="71"/>
      <c r="N266" s="54" t="s">
        <v>283</v>
      </c>
      <c r="O266" s="54" t="s">
        <v>85</v>
      </c>
      <c r="P266" s="54" t="s">
        <v>87</v>
      </c>
      <c r="Q266" s="54" t="s">
        <v>338</v>
      </c>
      <c r="R266" s="204">
        <v>200001090488</v>
      </c>
      <c r="S266" s="205">
        <v>46060</v>
      </c>
      <c r="T266" s="66" t="str">
        <f t="shared" si="64"/>
        <v>DONE</v>
      </c>
      <c r="U266" s="205">
        <v>46088</v>
      </c>
      <c r="V266" s="71">
        <v>9200098435</v>
      </c>
      <c r="W266" s="71">
        <v>47982</v>
      </c>
      <c r="X266" s="169">
        <v>46216</v>
      </c>
      <c r="Y266" s="69" t="str">
        <f t="shared" si="65"/>
        <v>DONE</v>
      </c>
      <c r="Z266" s="25">
        <v>52165</v>
      </c>
      <c r="AA266" s="179">
        <v>46217</v>
      </c>
      <c r="AB266" s="25" t="str">
        <f t="shared" si="57"/>
        <v>DONE</v>
      </c>
      <c r="AC266" s="71"/>
      <c r="AD266" s="54" t="s">
        <v>3416</v>
      </c>
      <c r="AE266" s="76">
        <v>46217</v>
      </c>
      <c r="AF266" s="69" t="str">
        <f t="shared" si="66"/>
        <v>DONE</v>
      </c>
      <c r="AG266" s="69">
        <v>46218</v>
      </c>
      <c r="AH266" s="170"/>
      <c r="AI266" s="77" t="e">
        <f t="shared" ca="1" si="31"/>
        <v>#NAME?</v>
      </c>
      <c r="AJ266" s="80" t="str">
        <f t="array" ref="AJ266">IFERROR(INDEX('[1]Master Price'!$E:$E,MATCH(D266,'[1]Master Price'!$B:$B,0)),"0")</f>
        <v>0</v>
      </c>
      <c r="AK266" s="80">
        <f t="shared" si="67"/>
        <v>0</v>
      </c>
      <c r="AL266" s="82" t="str">
        <f t="shared" si="60"/>
        <v>0-day</v>
      </c>
      <c r="AM266" s="82" t="str">
        <f t="shared" si="68"/>
        <v>28-day</v>
      </c>
      <c r="AN266" s="82" t="str">
        <f t="shared" si="61"/>
        <v>0-day</v>
      </c>
      <c r="AO266" s="82" t="str">
        <f t="shared" si="54"/>
        <v>1-day</v>
      </c>
      <c r="AP266" s="82" t="str">
        <f t="shared" si="69"/>
        <v>0-day</v>
      </c>
      <c r="AQ266" s="82" t="str">
        <f t="shared" si="70"/>
        <v>0-day</v>
      </c>
      <c r="AR266" s="137"/>
      <c r="AS266" s="83">
        <f t="shared" si="71"/>
        <v>264</v>
      </c>
      <c r="AT266" s="85" t="str">
        <f t="shared" si="45"/>
        <v>GMIAMMIPT/2026/06/1714</v>
      </c>
      <c r="AU266" s="84" t="e">
        <f t="shared" ca="1" si="46"/>
        <v>#NAME?</v>
      </c>
      <c r="AV266" s="85" t="e">
        <f t="shared" ca="1" si="72"/>
        <v>#NAME?</v>
      </c>
      <c r="AW266" s="86" t="e">
        <f t="shared" ca="1" si="73"/>
        <v>#NAME?</v>
      </c>
      <c r="AX266" s="85" t="e">
        <f t="shared" ca="1" si="74"/>
        <v>#NAME?</v>
      </c>
      <c r="AY266" s="86">
        <f t="shared" si="75"/>
        <v>200001090488</v>
      </c>
      <c r="AZ266" s="171" t="e">
        <f t="shared" ca="1" si="48"/>
        <v>#NAME?</v>
      </c>
      <c r="BA266" s="85" t="e">
        <f t="shared" ca="1" si="49"/>
        <v>#NAME?</v>
      </c>
      <c r="BB266" s="85" t="e">
        <f t="shared" ca="1" si="50"/>
        <v>#NAME?</v>
      </c>
      <c r="BC266" s="90" t="e">
        <f t="shared" ca="1" si="76"/>
        <v>#NAME?</v>
      </c>
      <c r="BD266" s="90" t="e">
        <f t="shared" ca="1" si="77"/>
        <v>#NAME?</v>
      </c>
      <c r="BE266" s="85" t="e">
        <f t="shared" ca="1" si="78"/>
        <v>#NAME?</v>
      </c>
      <c r="BF266" s="22" t="e">
        <f t="shared" ca="1" si="79"/>
        <v>#NAME?</v>
      </c>
      <c r="BG266" s="22" t="e">
        <f t="shared" ca="1" si="80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62"/>
        <v>265</v>
      </c>
      <c r="B267" s="135">
        <v>46194</v>
      </c>
      <c r="C267" s="54" t="s">
        <v>3415</v>
      </c>
      <c r="D267" s="54" t="s">
        <v>174</v>
      </c>
      <c r="E267" s="56" t="s">
        <v>175</v>
      </c>
      <c r="F267" s="54">
        <v>4</v>
      </c>
      <c r="G267" s="54" t="s">
        <v>65</v>
      </c>
      <c r="H267" s="54" t="str">
        <f t="shared" si="63"/>
        <v>DONE</v>
      </c>
      <c r="I267" s="54" t="s">
        <v>2784</v>
      </c>
      <c r="J267" s="58" t="s">
        <v>616</v>
      </c>
      <c r="K267" s="58" t="s">
        <v>79</v>
      </c>
      <c r="L267" s="54">
        <v>6032</v>
      </c>
      <c r="M267" s="71"/>
      <c r="N267" s="54" t="s">
        <v>283</v>
      </c>
      <c r="O267" s="54" t="s">
        <v>85</v>
      </c>
      <c r="P267" s="54" t="s">
        <v>87</v>
      </c>
      <c r="Q267" s="54" t="s">
        <v>338</v>
      </c>
      <c r="R267" s="204">
        <v>200001090488</v>
      </c>
      <c r="S267" s="205">
        <v>46060</v>
      </c>
      <c r="T267" s="66" t="str">
        <f t="shared" si="64"/>
        <v>DONE</v>
      </c>
      <c r="U267" s="205">
        <v>46088</v>
      </c>
      <c r="V267" s="71">
        <v>9200098435</v>
      </c>
      <c r="W267" s="71">
        <v>47982</v>
      </c>
      <c r="X267" s="169">
        <v>46216</v>
      </c>
      <c r="Y267" s="69" t="str">
        <f t="shared" si="65"/>
        <v>DONE</v>
      </c>
      <c r="Z267" s="25">
        <v>52165</v>
      </c>
      <c r="AA267" s="179">
        <v>46217</v>
      </c>
      <c r="AB267" s="25" t="str">
        <f t="shared" si="57"/>
        <v>DONE</v>
      </c>
      <c r="AC267" s="71"/>
      <c r="AD267" s="54" t="s">
        <v>3416</v>
      </c>
      <c r="AE267" s="76">
        <v>46217</v>
      </c>
      <c r="AF267" s="69" t="str">
        <f t="shared" si="66"/>
        <v>DONE</v>
      </c>
      <c r="AG267" s="69">
        <v>46218</v>
      </c>
      <c r="AH267" s="170"/>
      <c r="AI267" s="77" t="e">
        <f t="shared" ca="1" si="31"/>
        <v>#NAME?</v>
      </c>
      <c r="AJ267" s="80" t="str">
        <f t="array" ref="AJ267">IFERROR(INDEX('[1]Master Price'!$E:$E,MATCH(D267,'[1]Master Price'!$B:$B,0)),"0")</f>
        <v>0</v>
      </c>
      <c r="AK267" s="80">
        <f t="shared" si="67"/>
        <v>0</v>
      </c>
      <c r="AL267" s="82" t="str">
        <f t="shared" si="60"/>
        <v>0-day</v>
      </c>
      <c r="AM267" s="82" t="str">
        <f t="shared" si="68"/>
        <v>28-day</v>
      </c>
      <c r="AN267" s="82" t="str">
        <f t="shared" si="61"/>
        <v>0-day</v>
      </c>
      <c r="AO267" s="82" t="str">
        <f t="shared" si="54"/>
        <v>1-day</v>
      </c>
      <c r="AP267" s="82" t="str">
        <f t="shared" si="69"/>
        <v>0-day</v>
      </c>
      <c r="AQ267" s="82" t="str">
        <f t="shared" si="70"/>
        <v>0-day</v>
      </c>
      <c r="AR267" s="137"/>
      <c r="AS267" s="83">
        <f t="shared" si="71"/>
        <v>265</v>
      </c>
      <c r="AT267" s="85" t="str">
        <f t="shared" si="45"/>
        <v>GMIAMMIPT/2026/06/1714</v>
      </c>
      <c r="AU267" s="84" t="e">
        <f t="shared" ca="1" si="46"/>
        <v>#NAME?</v>
      </c>
      <c r="AV267" s="85" t="e">
        <f t="shared" ca="1" si="72"/>
        <v>#NAME?</v>
      </c>
      <c r="AW267" s="86" t="e">
        <f t="shared" ca="1" si="73"/>
        <v>#NAME?</v>
      </c>
      <c r="AX267" s="85" t="e">
        <f t="shared" ca="1" si="74"/>
        <v>#NAME?</v>
      </c>
      <c r="AY267" s="86">
        <f t="shared" si="75"/>
        <v>200001090488</v>
      </c>
      <c r="AZ267" s="171" t="e">
        <f t="shared" ca="1" si="48"/>
        <v>#NAME?</v>
      </c>
      <c r="BA267" s="85" t="e">
        <f t="shared" ca="1" si="49"/>
        <v>#NAME?</v>
      </c>
      <c r="BB267" s="85" t="e">
        <f t="shared" ca="1" si="50"/>
        <v>#NAME?</v>
      </c>
      <c r="BC267" s="90" t="e">
        <f t="shared" ca="1" si="76"/>
        <v>#NAME?</v>
      </c>
      <c r="BD267" s="90" t="e">
        <f t="shared" ca="1" si="77"/>
        <v>#NAME?</v>
      </c>
      <c r="BE267" s="85" t="e">
        <f t="shared" ca="1" si="78"/>
        <v>#NAME?</v>
      </c>
      <c r="BF267" s="22" t="e">
        <f t="shared" ca="1" si="79"/>
        <v>#NAME?</v>
      </c>
      <c r="BG267" s="22" t="e">
        <f t="shared" ca="1" si="80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62"/>
        <v>266</v>
      </c>
      <c r="B268" s="135">
        <v>46197</v>
      </c>
      <c r="C268" s="54" t="s">
        <v>3427</v>
      </c>
      <c r="D268" s="54" t="s">
        <v>2817</v>
      </c>
      <c r="E268" s="56" t="s">
        <v>2818</v>
      </c>
      <c r="F268" s="54">
        <v>1</v>
      </c>
      <c r="G268" s="54" t="s">
        <v>65</v>
      </c>
      <c r="H268" s="54" t="str">
        <f t="shared" si="63"/>
        <v>DONE</v>
      </c>
      <c r="I268" s="54" t="s">
        <v>104</v>
      </c>
      <c r="J268" s="58" t="s">
        <v>105</v>
      </c>
      <c r="K268" s="58" t="s">
        <v>106</v>
      </c>
      <c r="L268" s="54"/>
      <c r="M268" s="71"/>
      <c r="N268" s="54" t="s">
        <v>2797</v>
      </c>
      <c r="O268" s="54" t="s">
        <v>81</v>
      </c>
      <c r="P268" s="54" t="s">
        <v>87</v>
      </c>
      <c r="Q268" s="54" t="s">
        <v>1055</v>
      </c>
      <c r="R268" s="204">
        <v>200001090487</v>
      </c>
      <c r="S268" s="205">
        <v>46060</v>
      </c>
      <c r="T268" s="66" t="str">
        <f t="shared" si="64"/>
        <v>DONE</v>
      </c>
      <c r="U268" s="205">
        <v>46088</v>
      </c>
      <c r="V268" s="71">
        <v>9200098438</v>
      </c>
      <c r="W268" s="71">
        <v>47984</v>
      </c>
      <c r="X268" s="169">
        <v>46216</v>
      </c>
      <c r="Y268" s="69" t="str">
        <f t="shared" si="65"/>
        <v>DONE</v>
      </c>
      <c r="Z268" s="25">
        <v>52124</v>
      </c>
      <c r="AA268" s="179">
        <v>46216</v>
      </c>
      <c r="AB268" s="25" t="str">
        <f t="shared" si="57"/>
        <v>DONE</v>
      </c>
      <c r="AC268" s="71"/>
      <c r="AD268" s="54" t="s">
        <v>3429</v>
      </c>
      <c r="AE268" s="76">
        <v>46216</v>
      </c>
      <c r="AF268" s="69" t="str">
        <f t="shared" si="66"/>
        <v>DONE</v>
      </c>
      <c r="AG268" s="69">
        <v>46217</v>
      </c>
      <c r="AH268" s="170"/>
      <c r="AI268" s="77" t="e">
        <f t="shared" ca="1" si="31"/>
        <v>#NAME?</v>
      </c>
      <c r="AJ268" s="80" t="str">
        <f t="array" ref="AJ268">IFERROR(INDEX('[1]Master Price'!$E:$E,MATCH(D268,'[1]Master Price'!$B:$B,0)),"0")</f>
        <v>0</v>
      </c>
      <c r="AK268" s="80">
        <f t="shared" si="67"/>
        <v>0</v>
      </c>
      <c r="AL268" s="82" t="str">
        <f t="shared" si="60"/>
        <v>0-day</v>
      </c>
      <c r="AM268" s="82" t="str">
        <f t="shared" si="68"/>
        <v>28-day</v>
      </c>
      <c r="AN268" s="82" t="str">
        <f t="shared" si="61"/>
        <v>0-day</v>
      </c>
      <c r="AO268" s="82" t="str">
        <f t="shared" si="54"/>
        <v>0-day</v>
      </c>
      <c r="AP268" s="82" t="str">
        <f t="shared" si="69"/>
        <v>0-day</v>
      </c>
      <c r="AQ268" s="82" t="str">
        <f t="shared" si="70"/>
        <v>0-day</v>
      </c>
      <c r="AR268" s="137"/>
      <c r="AS268" s="83">
        <f t="shared" si="71"/>
        <v>266</v>
      </c>
      <c r="AT268" s="85" t="str">
        <f t="shared" si="45"/>
        <v>GMIAMMIPT/2026/06/1715</v>
      </c>
      <c r="AU268" s="84" t="e">
        <f t="shared" ca="1" si="46"/>
        <v>#NAME?</v>
      </c>
      <c r="AV268" s="85" t="e">
        <f t="shared" ca="1" si="72"/>
        <v>#NAME?</v>
      </c>
      <c r="AW268" s="86" t="e">
        <f t="shared" ca="1" si="73"/>
        <v>#NAME?</v>
      </c>
      <c r="AX268" s="85" t="e">
        <f t="shared" ca="1" si="74"/>
        <v>#NAME?</v>
      </c>
      <c r="AY268" s="86">
        <f t="shared" si="75"/>
        <v>200001090487</v>
      </c>
      <c r="AZ268" s="171" t="e">
        <f t="shared" ca="1" si="48"/>
        <v>#NAME?</v>
      </c>
      <c r="BA268" s="85" t="e">
        <f t="shared" ca="1" si="49"/>
        <v>#NAME?</v>
      </c>
      <c r="BB268" s="85" t="e">
        <f t="shared" ca="1" si="50"/>
        <v>#NAME?</v>
      </c>
      <c r="BC268" s="90" t="e">
        <f t="shared" ca="1" si="76"/>
        <v>#NAME?</v>
      </c>
      <c r="BD268" s="90" t="e">
        <f t="shared" ca="1" si="77"/>
        <v>#NAME?</v>
      </c>
      <c r="BE268" s="85" t="e">
        <f t="shared" ca="1" si="78"/>
        <v>#NAME?</v>
      </c>
      <c r="BF268" s="22" t="e">
        <f t="shared" ca="1" si="79"/>
        <v>#NAME?</v>
      </c>
      <c r="BG268" s="22" t="e">
        <f t="shared" ca="1" si="80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62"/>
        <v>267</v>
      </c>
      <c r="B269" s="135">
        <v>46198</v>
      </c>
      <c r="C269" s="54" t="s">
        <v>3431</v>
      </c>
      <c r="D269" s="54" t="s">
        <v>68</v>
      </c>
      <c r="E269" s="56" t="s">
        <v>70</v>
      </c>
      <c r="F269" s="54">
        <v>1</v>
      </c>
      <c r="G269" s="54" t="s">
        <v>65</v>
      </c>
      <c r="H269" s="54" t="str">
        <f t="shared" si="63"/>
        <v>DONE</v>
      </c>
      <c r="I269" s="54" t="s">
        <v>1259</v>
      </c>
      <c r="J269" s="58" t="s">
        <v>78</v>
      </c>
      <c r="K269" s="58" t="s">
        <v>79</v>
      </c>
      <c r="L269" s="54">
        <v>9246</v>
      </c>
      <c r="M269" s="71"/>
      <c r="N269" s="54" t="s">
        <v>3435</v>
      </c>
      <c r="O269" s="54" t="s">
        <v>85</v>
      </c>
      <c r="P269" s="54" t="s">
        <v>87</v>
      </c>
      <c r="Q269" s="54" t="s">
        <v>121</v>
      </c>
      <c r="R269" s="204">
        <v>200001088455</v>
      </c>
      <c r="S269" s="205">
        <v>46119</v>
      </c>
      <c r="T269" s="66" t="str">
        <f t="shared" si="64"/>
        <v>DONE</v>
      </c>
      <c r="U269" s="205">
        <v>46149</v>
      </c>
      <c r="V269" s="71">
        <v>9200099205</v>
      </c>
      <c r="W269" s="71">
        <v>47921</v>
      </c>
      <c r="X269" s="169">
        <v>46213</v>
      </c>
      <c r="Y269" s="69" t="str">
        <f t="shared" si="65"/>
        <v>DONE</v>
      </c>
      <c r="Z269" s="25">
        <v>52060</v>
      </c>
      <c r="AA269" s="169">
        <v>46213</v>
      </c>
      <c r="AB269" s="25" t="str">
        <f t="shared" si="57"/>
        <v>DONE</v>
      </c>
      <c r="AC269" s="71"/>
      <c r="AD269" s="54" t="s">
        <v>3436</v>
      </c>
      <c r="AE269" s="76">
        <v>46213</v>
      </c>
      <c r="AF269" s="69" t="str">
        <f t="shared" si="66"/>
        <v>DONE</v>
      </c>
      <c r="AG269" s="69">
        <v>46217</v>
      </c>
      <c r="AH269" s="170"/>
      <c r="AI269" s="77" t="e">
        <f t="shared" ca="1" si="31"/>
        <v>#NAME?</v>
      </c>
      <c r="AJ269" s="80" t="str">
        <f t="array" ref="AJ269">IFERROR(INDEX('[1]Master Price'!$E:$E,MATCH(D269,'[1]Master Price'!$B:$B,0)),"0")</f>
        <v>0</v>
      </c>
      <c r="AK269" s="80">
        <f t="shared" si="67"/>
        <v>0</v>
      </c>
      <c r="AL269" s="82" t="str">
        <f t="shared" si="60"/>
        <v>0-day</v>
      </c>
      <c r="AM269" s="82" t="str">
        <f t="shared" si="68"/>
        <v>30-day</v>
      </c>
      <c r="AN269" s="82" t="str">
        <f t="shared" si="61"/>
        <v>0-day</v>
      </c>
      <c r="AO269" s="82" t="str">
        <f t="shared" si="54"/>
        <v>0-day</v>
      </c>
      <c r="AP269" s="82" t="str">
        <f t="shared" si="69"/>
        <v>0-day</v>
      </c>
      <c r="AQ269" s="82" t="str">
        <f t="shared" si="70"/>
        <v>0-day</v>
      </c>
      <c r="AR269" s="137"/>
      <c r="AS269" s="83">
        <f t="shared" si="71"/>
        <v>267</v>
      </c>
      <c r="AT269" s="85" t="str">
        <f t="shared" si="45"/>
        <v>GMIAMMIPT/2026/06/1716</v>
      </c>
      <c r="AU269" s="84" t="e">
        <f t="shared" ca="1" si="46"/>
        <v>#NAME?</v>
      </c>
      <c r="AV269" s="85" t="e">
        <f t="shared" ca="1" si="72"/>
        <v>#NAME?</v>
      </c>
      <c r="AW269" s="86" t="e">
        <f t="shared" ca="1" si="73"/>
        <v>#NAME?</v>
      </c>
      <c r="AX269" s="85" t="e">
        <f t="shared" ca="1" si="74"/>
        <v>#NAME?</v>
      </c>
      <c r="AY269" s="86">
        <f t="shared" si="75"/>
        <v>200001088455</v>
      </c>
      <c r="AZ269" s="171" t="e">
        <f t="shared" ca="1" si="48"/>
        <v>#NAME?</v>
      </c>
      <c r="BA269" s="85" t="e">
        <f t="shared" ca="1" si="49"/>
        <v>#NAME?</v>
      </c>
      <c r="BB269" s="85" t="e">
        <f t="shared" ca="1" si="50"/>
        <v>#NAME?</v>
      </c>
      <c r="BC269" s="90" t="e">
        <f t="shared" ca="1" si="76"/>
        <v>#NAME?</v>
      </c>
      <c r="BD269" s="90" t="e">
        <f t="shared" ca="1" si="77"/>
        <v>#NAME?</v>
      </c>
      <c r="BE269" s="85" t="e">
        <f t="shared" ca="1" si="78"/>
        <v>#NAME?</v>
      </c>
      <c r="BF269" s="22" t="e">
        <f t="shared" ca="1" si="79"/>
        <v>#NAME?</v>
      </c>
      <c r="BG269" s="22" t="e">
        <f t="shared" ca="1" si="80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62"/>
        <v>268</v>
      </c>
      <c r="B270" s="135">
        <v>46199</v>
      </c>
      <c r="C270" s="54" t="s">
        <v>3438</v>
      </c>
      <c r="D270" s="54" t="s">
        <v>68</v>
      </c>
      <c r="E270" s="56" t="s">
        <v>70</v>
      </c>
      <c r="F270" s="54">
        <v>1</v>
      </c>
      <c r="G270" s="54" t="s">
        <v>65</v>
      </c>
      <c r="H270" s="54" t="str">
        <f t="shared" si="63"/>
        <v>DONE</v>
      </c>
      <c r="I270" s="54" t="s">
        <v>1395</v>
      </c>
      <c r="J270" s="58" t="s">
        <v>146</v>
      </c>
      <c r="K270" s="58" t="s">
        <v>79</v>
      </c>
      <c r="L270" s="210"/>
      <c r="M270" s="71"/>
      <c r="N270" s="54" t="s">
        <v>1278</v>
      </c>
      <c r="O270" s="54" t="s">
        <v>85</v>
      </c>
      <c r="P270" s="54" t="s">
        <v>87</v>
      </c>
      <c r="Q270" s="54" t="s">
        <v>997</v>
      </c>
      <c r="R270" s="204">
        <v>200001089504</v>
      </c>
      <c r="S270" s="205">
        <v>46060</v>
      </c>
      <c r="T270" s="66" t="str">
        <f t="shared" si="64"/>
        <v>DONE</v>
      </c>
      <c r="U270" s="205">
        <v>46088</v>
      </c>
      <c r="V270" s="71">
        <v>9200098447</v>
      </c>
      <c r="W270" s="71">
        <v>47992</v>
      </c>
      <c r="X270" s="169">
        <v>46216</v>
      </c>
      <c r="Y270" s="69" t="str">
        <f t="shared" si="65"/>
        <v>DONE</v>
      </c>
      <c r="Z270" s="25">
        <v>52131</v>
      </c>
      <c r="AA270" s="179">
        <v>46216</v>
      </c>
      <c r="AB270" s="25" t="str">
        <f t="shared" si="57"/>
        <v>DONE</v>
      </c>
      <c r="AC270" s="71"/>
      <c r="AD270" s="54" t="s">
        <v>3439</v>
      </c>
      <c r="AE270" s="76">
        <v>46216</v>
      </c>
      <c r="AF270" s="69" t="str">
        <f t="shared" si="66"/>
        <v>DONE</v>
      </c>
      <c r="AG270" s="69">
        <v>46217</v>
      </c>
      <c r="AH270" s="170"/>
      <c r="AI270" s="77" t="e">
        <f t="shared" ca="1" si="31"/>
        <v>#NAME?</v>
      </c>
      <c r="AJ270" s="80" t="str">
        <f t="array" ref="AJ270">IFERROR(INDEX('[1]Master Price'!$E:$E,MATCH(D270,'[1]Master Price'!$B:$B,0)),"0")</f>
        <v>0</v>
      </c>
      <c r="AK270" s="80">
        <f t="shared" si="67"/>
        <v>0</v>
      </c>
      <c r="AL270" s="82" t="str">
        <f t="shared" si="60"/>
        <v>0-day</v>
      </c>
      <c r="AM270" s="82" t="str">
        <f t="shared" si="68"/>
        <v>28-day</v>
      </c>
      <c r="AN270" s="82" t="str">
        <f t="shared" si="61"/>
        <v>0-day</v>
      </c>
      <c r="AO270" s="82" t="str">
        <f t="shared" si="54"/>
        <v>0-day</v>
      </c>
      <c r="AP270" s="82" t="str">
        <f t="shared" si="69"/>
        <v>0-day</v>
      </c>
      <c r="AQ270" s="82" t="str">
        <f t="shared" si="70"/>
        <v>0-day</v>
      </c>
      <c r="AR270" s="137"/>
      <c r="AS270" s="83">
        <f t="shared" si="71"/>
        <v>268</v>
      </c>
      <c r="AT270" s="85" t="str">
        <f t="shared" si="45"/>
        <v>GMIAMMIPT/2026/06/1717</v>
      </c>
      <c r="AU270" s="84" t="e">
        <f t="shared" ca="1" si="46"/>
        <v>#NAME?</v>
      </c>
      <c r="AV270" s="85" t="e">
        <f t="shared" ca="1" si="72"/>
        <v>#NAME?</v>
      </c>
      <c r="AW270" s="86" t="e">
        <f t="shared" ca="1" si="73"/>
        <v>#NAME?</v>
      </c>
      <c r="AX270" s="85" t="e">
        <f t="shared" ca="1" si="74"/>
        <v>#NAME?</v>
      </c>
      <c r="AY270" s="86">
        <f t="shared" si="75"/>
        <v>200001089504</v>
      </c>
      <c r="AZ270" s="171" t="e">
        <f t="shared" ca="1" si="48"/>
        <v>#NAME?</v>
      </c>
      <c r="BA270" s="85" t="e">
        <f t="shared" ca="1" si="49"/>
        <v>#NAME?</v>
      </c>
      <c r="BB270" s="85" t="e">
        <f t="shared" ca="1" si="50"/>
        <v>#NAME?</v>
      </c>
      <c r="BC270" s="90" t="e">
        <f t="shared" ca="1" si="76"/>
        <v>#NAME?</v>
      </c>
      <c r="BD270" s="90" t="e">
        <f t="shared" ca="1" si="77"/>
        <v>#NAME?</v>
      </c>
      <c r="BE270" s="85" t="e">
        <f t="shared" ca="1" si="78"/>
        <v>#NAME?</v>
      </c>
      <c r="BF270" s="22" t="e">
        <f t="shared" ca="1" si="79"/>
        <v>#NAME?</v>
      </c>
      <c r="BG270" s="22" t="e">
        <f t="shared" ca="1" si="80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62"/>
        <v>269</v>
      </c>
      <c r="B271" s="135">
        <v>46199</v>
      </c>
      <c r="C271" s="54" t="s">
        <v>3445</v>
      </c>
      <c r="D271" s="54" t="s">
        <v>2431</v>
      </c>
      <c r="E271" s="56" t="s">
        <v>2432</v>
      </c>
      <c r="F271" s="54">
        <v>2</v>
      </c>
      <c r="G271" s="54" t="s">
        <v>65</v>
      </c>
      <c r="H271" s="54" t="str">
        <f t="shared" si="63"/>
        <v>DONE</v>
      </c>
      <c r="I271" s="54" t="s">
        <v>1259</v>
      </c>
      <c r="J271" s="58" t="s">
        <v>78</v>
      </c>
      <c r="K271" s="58" t="s">
        <v>79</v>
      </c>
      <c r="L271" s="218">
        <v>9276</v>
      </c>
      <c r="M271" s="71"/>
      <c r="N271" s="54" t="s">
        <v>444</v>
      </c>
      <c r="O271" s="54" t="s">
        <v>85</v>
      </c>
      <c r="P271" s="54" t="s">
        <v>87</v>
      </c>
      <c r="Q271" s="54" t="s">
        <v>338</v>
      </c>
      <c r="R271" s="204">
        <v>200001092063</v>
      </c>
      <c r="S271" s="205">
        <v>46060</v>
      </c>
      <c r="T271" s="66" t="str">
        <f t="shared" si="64"/>
        <v>DONE</v>
      </c>
      <c r="U271" s="205">
        <v>46088</v>
      </c>
      <c r="V271" s="71">
        <v>9200098432</v>
      </c>
      <c r="W271" s="71">
        <v>47980</v>
      </c>
      <c r="X271" s="169">
        <v>46216</v>
      </c>
      <c r="Y271" s="69" t="str">
        <f t="shared" si="65"/>
        <v>DONE</v>
      </c>
      <c r="Z271" s="25">
        <v>52120</v>
      </c>
      <c r="AA271" s="179">
        <v>46216</v>
      </c>
      <c r="AB271" s="25" t="str">
        <f t="shared" si="57"/>
        <v>DONE</v>
      </c>
      <c r="AC271" s="71"/>
      <c r="AD271" s="54" t="s">
        <v>3447</v>
      </c>
      <c r="AE271" s="76">
        <v>46216</v>
      </c>
      <c r="AF271" s="69" t="str">
        <f t="shared" si="66"/>
        <v>DONE</v>
      </c>
      <c r="AG271" s="69">
        <v>46217</v>
      </c>
      <c r="AH271" s="170"/>
      <c r="AI271" s="77" t="e">
        <f t="shared" ca="1" si="31"/>
        <v>#NAME?</v>
      </c>
      <c r="AJ271" s="80" t="str">
        <f t="array" ref="AJ271">IFERROR(INDEX('[1]Master Price'!$E:$E,MATCH(D271,'[1]Master Price'!$B:$B,0)),"0")</f>
        <v>0</v>
      </c>
      <c r="AK271" s="80">
        <f t="shared" si="67"/>
        <v>0</v>
      </c>
      <c r="AL271" s="82" t="str">
        <f t="shared" si="60"/>
        <v>0-day</v>
      </c>
      <c r="AM271" s="82" t="str">
        <f t="shared" si="68"/>
        <v>28-day</v>
      </c>
      <c r="AN271" s="82" t="str">
        <f t="shared" si="61"/>
        <v>0-day</v>
      </c>
      <c r="AO271" s="82" t="str">
        <f t="shared" si="54"/>
        <v>0-day</v>
      </c>
      <c r="AP271" s="82" t="str">
        <f t="shared" si="69"/>
        <v>0-day</v>
      </c>
      <c r="AQ271" s="82" t="str">
        <f t="shared" si="70"/>
        <v>0-day</v>
      </c>
      <c r="AR271" s="137"/>
      <c r="AS271" s="83">
        <f t="shared" si="71"/>
        <v>269</v>
      </c>
      <c r="AT271" s="85" t="str">
        <f t="shared" si="45"/>
        <v>GMIAMMIPT/2026/06/1718</v>
      </c>
      <c r="AU271" s="84" t="e">
        <f t="shared" ca="1" si="46"/>
        <v>#NAME?</v>
      </c>
      <c r="AV271" s="85" t="e">
        <f t="shared" ca="1" si="72"/>
        <v>#NAME?</v>
      </c>
      <c r="AW271" s="86" t="e">
        <f t="shared" ca="1" si="73"/>
        <v>#NAME?</v>
      </c>
      <c r="AX271" s="85" t="e">
        <f t="shared" ca="1" si="74"/>
        <v>#NAME?</v>
      </c>
      <c r="AY271" s="86">
        <f t="shared" si="75"/>
        <v>200001092063</v>
      </c>
      <c r="AZ271" s="171" t="e">
        <f t="shared" ca="1" si="48"/>
        <v>#NAME?</v>
      </c>
      <c r="BA271" s="85" t="e">
        <f t="shared" ca="1" si="49"/>
        <v>#NAME?</v>
      </c>
      <c r="BB271" s="85" t="e">
        <f t="shared" ca="1" si="50"/>
        <v>#NAME?</v>
      </c>
      <c r="BC271" s="90" t="e">
        <f t="shared" ca="1" si="76"/>
        <v>#NAME?</v>
      </c>
      <c r="BD271" s="90" t="e">
        <f t="shared" ca="1" si="77"/>
        <v>#NAME?</v>
      </c>
      <c r="BE271" s="85" t="e">
        <f t="shared" ca="1" si="78"/>
        <v>#NAME?</v>
      </c>
      <c r="BF271" s="22" t="e">
        <f t="shared" ca="1" si="79"/>
        <v>#NAME?</v>
      </c>
      <c r="BG271" s="22" t="e">
        <f t="shared" ca="1" si="80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62"/>
        <v>270</v>
      </c>
      <c r="B272" s="135">
        <v>46199</v>
      </c>
      <c r="C272" s="54" t="s">
        <v>3450</v>
      </c>
      <c r="D272" s="54" t="s">
        <v>189</v>
      </c>
      <c r="E272" s="56" t="s">
        <v>190</v>
      </c>
      <c r="F272" s="54">
        <v>1</v>
      </c>
      <c r="G272" s="54" t="s">
        <v>65</v>
      </c>
      <c r="H272" s="54" t="str">
        <f t="shared" si="63"/>
        <v>DONE</v>
      </c>
      <c r="I272" s="54" t="s">
        <v>324</v>
      </c>
      <c r="J272" s="58" t="s">
        <v>325</v>
      </c>
      <c r="K272" s="58" t="s">
        <v>167</v>
      </c>
      <c r="L272" s="210"/>
      <c r="M272" s="71"/>
      <c r="N272" s="54" t="s">
        <v>2720</v>
      </c>
      <c r="O272" s="54" t="s">
        <v>85</v>
      </c>
      <c r="P272" s="54" t="s">
        <v>2091</v>
      </c>
      <c r="Q272" s="54" t="s">
        <v>732</v>
      </c>
      <c r="R272" s="204">
        <v>200001092065</v>
      </c>
      <c r="S272" s="205">
        <v>46060</v>
      </c>
      <c r="T272" s="66" t="str">
        <f t="shared" si="64"/>
        <v>DONE</v>
      </c>
      <c r="U272" s="205">
        <v>46088</v>
      </c>
      <c r="V272" s="71">
        <v>9200098431</v>
      </c>
      <c r="W272" s="71">
        <v>47979</v>
      </c>
      <c r="X272" s="169">
        <v>46216</v>
      </c>
      <c r="Y272" s="69" t="str">
        <f t="shared" si="65"/>
        <v>DONE</v>
      </c>
      <c r="Z272" s="25">
        <v>52119</v>
      </c>
      <c r="AA272" s="179">
        <v>46216</v>
      </c>
      <c r="AB272" s="25" t="str">
        <f t="shared" si="57"/>
        <v>DONE</v>
      </c>
      <c r="AC272" s="71"/>
      <c r="AD272" s="54" t="s">
        <v>3452</v>
      </c>
      <c r="AE272" s="76">
        <v>46216</v>
      </c>
      <c r="AF272" s="69" t="str">
        <f t="shared" si="66"/>
        <v>DONE</v>
      </c>
      <c r="AG272" s="69">
        <v>46217</v>
      </c>
      <c r="AH272" s="170"/>
      <c r="AI272" s="77" t="e">
        <f t="shared" ca="1" si="31"/>
        <v>#NAME?</v>
      </c>
      <c r="AJ272" s="80" t="str">
        <f t="array" ref="AJ272">IFERROR(INDEX('[1]Master Price'!$E:$E,MATCH(D272,'[1]Master Price'!$B:$B,0)),"0")</f>
        <v>0</v>
      </c>
      <c r="AK272" s="80">
        <f t="shared" si="67"/>
        <v>0</v>
      </c>
      <c r="AL272" s="82" t="str">
        <f t="shared" si="60"/>
        <v>0-day</v>
      </c>
      <c r="AM272" s="82" t="str">
        <f t="shared" si="68"/>
        <v>28-day</v>
      </c>
      <c r="AN272" s="82" t="str">
        <f t="shared" si="61"/>
        <v>0-day</v>
      </c>
      <c r="AO272" s="82" t="str">
        <f t="shared" si="54"/>
        <v>0-day</v>
      </c>
      <c r="AP272" s="82" t="str">
        <f t="shared" si="69"/>
        <v>0-day</v>
      </c>
      <c r="AQ272" s="82" t="str">
        <f t="shared" si="70"/>
        <v>0-day</v>
      </c>
      <c r="AR272" s="137"/>
      <c r="AS272" s="83">
        <f t="shared" si="71"/>
        <v>270</v>
      </c>
      <c r="AT272" s="85" t="str">
        <f t="shared" si="45"/>
        <v>GMIAMMIPT/2026/06/1719</v>
      </c>
      <c r="AU272" s="84" t="e">
        <f t="shared" ca="1" si="46"/>
        <v>#NAME?</v>
      </c>
      <c r="AV272" s="85" t="e">
        <f t="shared" ca="1" si="72"/>
        <v>#NAME?</v>
      </c>
      <c r="AW272" s="86" t="e">
        <f t="shared" ca="1" si="73"/>
        <v>#NAME?</v>
      </c>
      <c r="AX272" s="85" t="e">
        <f t="shared" ca="1" si="74"/>
        <v>#NAME?</v>
      </c>
      <c r="AY272" s="86">
        <f t="shared" si="75"/>
        <v>200001092065</v>
      </c>
      <c r="AZ272" s="171" t="e">
        <f t="shared" ca="1" si="48"/>
        <v>#NAME?</v>
      </c>
      <c r="BA272" s="85" t="e">
        <f t="shared" ca="1" si="49"/>
        <v>#NAME?</v>
      </c>
      <c r="BB272" s="85" t="e">
        <f t="shared" ca="1" si="50"/>
        <v>#NAME?</v>
      </c>
      <c r="BC272" s="90" t="e">
        <f t="shared" ca="1" si="76"/>
        <v>#NAME?</v>
      </c>
      <c r="BD272" s="90" t="e">
        <f t="shared" ca="1" si="77"/>
        <v>#NAME?</v>
      </c>
      <c r="BE272" s="85" t="e">
        <f t="shared" ca="1" si="78"/>
        <v>#NAME?</v>
      </c>
      <c r="BF272" s="22" t="e">
        <f t="shared" ca="1" si="79"/>
        <v>#NAME?</v>
      </c>
      <c r="BG272" s="22" t="e">
        <f t="shared" ca="1" si="80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62"/>
        <v>271</v>
      </c>
      <c r="B273" s="135">
        <v>46199</v>
      </c>
      <c r="C273" s="54" t="s">
        <v>3454</v>
      </c>
      <c r="D273" s="54" t="s">
        <v>136</v>
      </c>
      <c r="E273" s="56" t="s">
        <v>137</v>
      </c>
      <c r="F273" s="54">
        <v>1</v>
      </c>
      <c r="G273" s="54" t="s">
        <v>65</v>
      </c>
      <c r="H273" s="54" t="str">
        <f t="shared" si="63"/>
        <v>DONE</v>
      </c>
      <c r="I273" s="54" t="s">
        <v>1148</v>
      </c>
      <c r="J273" s="58" t="s">
        <v>74</v>
      </c>
      <c r="K273" s="58" t="s">
        <v>75</v>
      </c>
      <c r="L273" s="210"/>
      <c r="M273" s="71"/>
      <c r="N273" s="54" t="s">
        <v>3188</v>
      </c>
      <c r="O273" s="54" t="s">
        <v>81</v>
      </c>
      <c r="P273" s="54" t="s">
        <v>87</v>
      </c>
      <c r="Q273" s="54" t="s">
        <v>1055</v>
      </c>
      <c r="R273" s="204">
        <v>200001092066</v>
      </c>
      <c r="S273" s="205">
        <v>46060</v>
      </c>
      <c r="T273" s="66" t="str">
        <f t="shared" si="64"/>
        <v>DONE</v>
      </c>
      <c r="U273" s="205">
        <v>46088</v>
      </c>
      <c r="V273" s="71">
        <v>9200098448</v>
      </c>
      <c r="W273" s="71">
        <v>47993</v>
      </c>
      <c r="X273" s="169">
        <v>46216</v>
      </c>
      <c r="Y273" s="69" t="str">
        <f t="shared" si="65"/>
        <v>DONE</v>
      </c>
      <c r="Z273" s="25">
        <v>52132</v>
      </c>
      <c r="AA273" s="179">
        <v>46216</v>
      </c>
      <c r="AB273" s="25" t="str">
        <f t="shared" si="57"/>
        <v>DONE</v>
      </c>
      <c r="AC273" s="71"/>
      <c r="AD273" s="54" t="s">
        <v>3455</v>
      </c>
      <c r="AE273" s="76">
        <v>46216</v>
      </c>
      <c r="AF273" s="69" t="str">
        <f t="shared" si="66"/>
        <v>DONE</v>
      </c>
      <c r="AG273" s="69">
        <v>46217</v>
      </c>
      <c r="AH273" s="170"/>
      <c r="AI273" s="77" t="e">
        <f t="shared" ca="1" si="31"/>
        <v>#NAME?</v>
      </c>
      <c r="AJ273" s="80" t="str">
        <f t="array" ref="AJ273">IFERROR(INDEX('[1]Master Price'!$E:$E,MATCH(D273,'[1]Master Price'!$B:$B,0)),"0")</f>
        <v>0</v>
      </c>
      <c r="AK273" s="80">
        <f t="shared" si="67"/>
        <v>0</v>
      </c>
      <c r="AL273" s="82" t="str">
        <f t="shared" si="60"/>
        <v>0-day</v>
      </c>
      <c r="AM273" s="82" t="str">
        <f t="shared" si="68"/>
        <v>28-day</v>
      </c>
      <c r="AN273" s="82" t="str">
        <f t="shared" si="61"/>
        <v>0-day</v>
      </c>
      <c r="AO273" s="82" t="str">
        <f t="shared" si="54"/>
        <v>0-day</v>
      </c>
      <c r="AP273" s="82" t="str">
        <f t="shared" si="69"/>
        <v>0-day</v>
      </c>
      <c r="AQ273" s="82" t="str">
        <f t="shared" si="70"/>
        <v>0-day</v>
      </c>
      <c r="AR273" s="137"/>
      <c r="AS273" s="83">
        <f t="shared" si="71"/>
        <v>271</v>
      </c>
      <c r="AT273" s="85" t="str">
        <f t="shared" si="45"/>
        <v>GMIAMMIPT/2026/06/1720</v>
      </c>
      <c r="AU273" s="84" t="e">
        <f t="shared" ca="1" si="46"/>
        <v>#NAME?</v>
      </c>
      <c r="AV273" s="85" t="e">
        <f t="shared" ca="1" si="72"/>
        <v>#NAME?</v>
      </c>
      <c r="AW273" s="86" t="e">
        <f t="shared" ca="1" si="73"/>
        <v>#NAME?</v>
      </c>
      <c r="AX273" s="85" t="e">
        <f t="shared" ca="1" si="74"/>
        <v>#NAME?</v>
      </c>
      <c r="AY273" s="86">
        <f t="shared" si="75"/>
        <v>200001092066</v>
      </c>
      <c r="AZ273" s="171" t="e">
        <f t="shared" ca="1" si="48"/>
        <v>#NAME?</v>
      </c>
      <c r="BA273" s="85" t="e">
        <f t="shared" ca="1" si="49"/>
        <v>#NAME?</v>
      </c>
      <c r="BB273" s="85" t="e">
        <f t="shared" ca="1" si="50"/>
        <v>#NAME?</v>
      </c>
      <c r="BC273" s="90" t="e">
        <f t="shared" ca="1" si="76"/>
        <v>#NAME?</v>
      </c>
      <c r="BD273" s="90" t="e">
        <f t="shared" ca="1" si="77"/>
        <v>#NAME?</v>
      </c>
      <c r="BE273" s="85" t="e">
        <f t="shared" ca="1" si="78"/>
        <v>#NAME?</v>
      </c>
      <c r="BF273" s="22" t="e">
        <f t="shared" ca="1" si="79"/>
        <v>#NAME?</v>
      </c>
      <c r="BG273" s="22" t="e">
        <f t="shared" ca="1" si="80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62"/>
        <v>272</v>
      </c>
      <c r="B274" s="135">
        <v>46199</v>
      </c>
      <c r="C274" s="54" t="s">
        <v>3454</v>
      </c>
      <c r="D274" s="54" t="s">
        <v>429</v>
      </c>
      <c r="E274" s="56" t="s">
        <v>430</v>
      </c>
      <c r="F274" s="54">
        <v>1</v>
      </c>
      <c r="G274" s="54" t="s">
        <v>65</v>
      </c>
      <c r="H274" s="54" t="str">
        <f t="shared" si="63"/>
        <v>DONE</v>
      </c>
      <c r="I274" s="54" t="s">
        <v>1148</v>
      </c>
      <c r="J274" s="58" t="s">
        <v>74</v>
      </c>
      <c r="K274" s="58" t="s">
        <v>75</v>
      </c>
      <c r="L274" s="210"/>
      <c r="M274" s="71"/>
      <c r="N274" s="54" t="s">
        <v>3188</v>
      </c>
      <c r="O274" s="54" t="s">
        <v>81</v>
      </c>
      <c r="P274" s="54" t="s">
        <v>87</v>
      </c>
      <c r="Q274" s="54" t="s">
        <v>1055</v>
      </c>
      <c r="R274" s="204">
        <v>200001092066</v>
      </c>
      <c r="S274" s="205">
        <v>46060</v>
      </c>
      <c r="T274" s="66" t="str">
        <f t="shared" si="64"/>
        <v>DONE</v>
      </c>
      <c r="U274" s="205">
        <v>46088</v>
      </c>
      <c r="V274" s="71">
        <v>9200098448</v>
      </c>
      <c r="W274" s="71">
        <v>47993</v>
      </c>
      <c r="X274" s="169">
        <v>46216</v>
      </c>
      <c r="Y274" s="69" t="str">
        <f t="shared" si="65"/>
        <v>DONE</v>
      </c>
      <c r="Z274" s="25">
        <v>52132</v>
      </c>
      <c r="AA274" s="179">
        <v>46216</v>
      </c>
      <c r="AB274" s="25" t="str">
        <f t="shared" si="57"/>
        <v>DONE</v>
      </c>
      <c r="AC274" s="71"/>
      <c r="AD274" s="54" t="s">
        <v>3455</v>
      </c>
      <c r="AE274" s="76">
        <v>46216</v>
      </c>
      <c r="AF274" s="69" t="str">
        <f t="shared" si="66"/>
        <v>DONE</v>
      </c>
      <c r="AG274" s="69">
        <v>46217</v>
      </c>
      <c r="AH274" s="170"/>
      <c r="AI274" s="77" t="e">
        <f t="shared" ca="1" si="31"/>
        <v>#NAME?</v>
      </c>
      <c r="AJ274" s="80" t="str">
        <f t="array" ref="AJ274">IFERROR(INDEX('[1]Master Price'!$E:$E,MATCH(D274,'[1]Master Price'!$B:$B,0)),"0")</f>
        <v>0</v>
      </c>
      <c r="AK274" s="80">
        <f t="shared" si="67"/>
        <v>0</v>
      </c>
      <c r="AL274" s="82" t="str">
        <f t="shared" si="60"/>
        <v>0-day</v>
      </c>
      <c r="AM274" s="82" t="str">
        <f t="shared" si="68"/>
        <v>28-day</v>
      </c>
      <c r="AN274" s="82" t="str">
        <f t="shared" si="61"/>
        <v>0-day</v>
      </c>
      <c r="AO274" s="82" t="str">
        <f t="shared" si="54"/>
        <v>0-day</v>
      </c>
      <c r="AP274" s="82" t="str">
        <f t="shared" si="69"/>
        <v>0-day</v>
      </c>
      <c r="AQ274" s="82" t="str">
        <f t="shared" si="70"/>
        <v>0-day</v>
      </c>
      <c r="AR274" s="137"/>
      <c r="AS274" s="83">
        <f t="shared" si="71"/>
        <v>272</v>
      </c>
      <c r="AT274" s="85" t="str">
        <f t="shared" si="45"/>
        <v>GMIAMMIPT/2026/06/1720</v>
      </c>
      <c r="AU274" s="84" t="e">
        <f t="shared" ca="1" si="46"/>
        <v>#NAME?</v>
      </c>
      <c r="AV274" s="85" t="e">
        <f t="shared" ca="1" si="72"/>
        <v>#NAME?</v>
      </c>
      <c r="AW274" s="86" t="e">
        <f t="shared" ca="1" si="73"/>
        <v>#NAME?</v>
      </c>
      <c r="AX274" s="85" t="e">
        <f t="shared" ca="1" si="74"/>
        <v>#NAME?</v>
      </c>
      <c r="AY274" s="86">
        <f t="shared" si="75"/>
        <v>200001092066</v>
      </c>
      <c r="AZ274" s="171" t="e">
        <f t="shared" ca="1" si="48"/>
        <v>#NAME?</v>
      </c>
      <c r="BA274" s="85" t="e">
        <f t="shared" ca="1" si="49"/>
        <v>#NAME?</v>
      </c>
      <c r="BB274" s="85" t="e">
        <f t="shared" ca="1" si="50"/>
        <v>#NAME?</v>
      </c>
      <c r="BC274" s="90" t="e">
        <f t="shared" ca="1" si="76"/>
        <v>#NAME?</v>
      </c>
      <c r="BD274" s="90" t="e">
        <f t="shared" ca="1" si="77"/>
        <v>#NAME?</v>
      </c>
      <c r="BE274" s="85" t="e">
        <f t="shared" ca="1" si="78"/>
        <v>#NAME?</v>
      </c>
      <c r="BF274" s="22" t="e">
        <f t="shared" ca="1" si="79"/>
        <v>#NAME?</v>
      </c>
      <c r="BG274" s="22" t="e">
        <f t="shared" ca="1" si="80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62"/>
        <v>273</v>
      </c>
      <c r="B275" s="135">
        <v>46200</v>
      </c>
      <c r="C275" s="54" t="s">
        <v>3464</v>
      </c>
      <c r="D275" s="54" t="s">
        <v>68</v>
      </c>
      <c r="E275" s="56" t="s">
        <v>70</v>
      </c>
      <c r="F275" s="54">
        <v>1</v>
      </c>
      <c r="G275" s="54" t="s">
        <v>65</v>
      </c>
      <c r="H275" s="54" t="str">
        <f t="shared" si="63"/>
        <v>DONE</v>
      </c>
      <c r="I275" s="54" t="s">
        <v>442</v>
      </c>
      <c r="J275" s="58" t="s">
        <v>443</v>
      </c>
      <c r="K275" s="58" t="s">
        <v>79</v>
      </c>
      <c r="L275" s="210"/>
      <c r="M275" s="71"/>
      <c r="N275" s="54" t="s">
        <v>3465</v>
      </c>
      <c r="O275" s="54" t="s">
        <v>85</v>
      </c>
      <c r="P275" s="54" t="s">
        <v>87</v>
      </c>
      <c r="Q275" s="54" t="s">
        <v>732</v>
      </c>
      <c r="R275" s="204">
        <v>200001092078</v>
      </c>
      <c r="S275" s="205">
        <v>46060</v>
      </c>
      <c r="T275" s="66" t="str">
        <f t="shared" si="64"/>
        <v>DONE</v>
      </c>
      <c r="U275" s="205">
        <v>46088</v>
      </c>
      <c r="V275" s="71">
        <v>9200099214</v>
      </c>
      <c r="W275" s="71">
        <v>47928</v>
      </c>
      <c r="X275" s="169">
        <v>46213</v>
      </c>
      <c r="Y275" s="69" t="str">
        <f t="shared" si="65"/>
        <v>DONE</v>
      </c>
      <c r="Z275" s="25">
        <v>52066</v>
      </c>
      <c r="AA275" s="169">
        <v>46213</v>
      </c>
      <c r="AB275" s="25" t="str">
        <f t="shared" si="57"/>
        <v>DONE</v>
      </c>
      <c r="AC275" s="71"/>
      <c r="AD275" s="54" t="s">
        <v>3466</v>
      </c>
      <c r="AE275" s="76">
        <v>46216</v>
      </c>
      <c r="AF275" s="69" t="str">
        <f t="shared" si="66"/>
        <v>DONE</v>
      </c>
      <c r="AG275" s="69">
        <v>46217</v>
      </c>
      <c r="AH275" s="170"/>
      <c r="AI275" s="77" t="e">
        <f t="shared" ca="1" si="31"/>
        <v>#NAME?</v>
      </c>
      <c r="AJ275" s="80" t="str">
        <f t="array" ref="AJ275">IFERROR(INDEX('[1]Master Price'!$E:$E,MATCH(D275,'[1]Master Price'!$B:$B,0)),"0")</f>
        <v>0</v>
      </c>
      <c r="AK275" s="80">
        <f t="shared" si="67"/>
        <v>0</v>
      </c>
      <c r="AL275" s="82" t="str">
        <f t="shared" si="60"/>
        <v>0-day</v>
      </c>
      <c r="AM275" s="82" t="str">
        <f t="shared" si="68"/>
        <v>28-day</v>
      </c>
      <c r="AN275" s="82" t="str">
        <f t="shared" si="61"/>
        <v>0-day</v>
      </c>
      <c r="AO275" s="82" t="str">
        <f t="shared" si="54"/>
        <v>0-day</v>
      </c>
      <c r="AP275" s="82" t="str">
        <f t="shared" si="69"/>
        <v>3-day</v>
      </c>
      <c r="AQ275" s="82" t="str">
        <f t="shared" si="70"/>
        <v>0-day</v>
      </c>
      <c r="AR275" s="137"/>
      <c r="AS275" s="83">
        <f t="shared" si="71"/>
        <v>273</v>
      </c>
      <c r="AT275" s="85" t="str">
        <f t="shared" si="45"/>
        <v>GMIAMMIPT/2026/06/1721</v>
      </c>
      <c r="AU275" s="84" t="e">
        <f t="shared" ca="1" si="46"/>
        <v>#NAME?</v>
      </c>
      <c r="AV275" s="85" t="e">
        <f t="shared" ca="1" si="72"/>
        <v>#NAME?</v>
      </c>
      <c r="AW275" s="86" t="e">
        <f t="shared" ca="1" si="73"/>
        <v>#NAME?</v>
      </c>
      <c r="AX275" s="85" t="e">
        <f t="shared" ca="1" si="74"/>
        <v>#NAME?</v>
      </c>
      <c r="AY275" s="86">
        <f t="shared" si="75"/>
        <v>200001092078</v>
      </c>
      <c r="AZ275" s="171" t="e">
        <f t="shared" ca="1" si="48"/>
        <v>#NAME?</v>
      </c>
      <c r="BA275" s="85" t="e">
        <f t="shared" ca="1" si="49"/>
        <v>#NAME?</v>
      </c>
      <c r="BB275" s="85" t="e">
        <f t="shared" ca="1" si="50"/>
        <v>#NAME?</v>
      </c>
      <c r="BC275" s="90" t="e">
        <f t="shared" ca="1" si="76"/>
        <v>#NAME?</v>
      </c>
      <c r="BD275" s="90" t="e">
        <f t="shared" ca="1" si="77"/>
        <v>#NAME?</v>
      </c>
      <c r="BE275" s="85" t="e">
        <f t="shared" ca="1" si="78"/>
        <v>#NAME?</v>
      </c>
      <c r="BF275" s="22" t="e">
        <f t="shared" ca="1" si="79"/>
        <v>#NAME?</v>
      </c>
      <c r="BG275" s="22" t="e">
        <f t="shared" ca="1" si="80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62"/>
        <v>274</v>
      </c>
      <c r="B276" s="135">
        <v>46200</v>
      </c>
      <c r="C276" s="54" t="s">
        <v>3467</v>
      </c>
      <c r="D276" s="54" t="s">
        <v>2278</v>
      </c>
      <c r="E276" s="56" t="s">
        <v>2279</v>
      </c>
      <c r="F276" s="54">
        <v>3</v>
      </c>
      <c r="G276" s="54" t="s">
        <v>65</v>
      </c>
      <c r="H276" s="54" t="str">
        <f t="shared" si="63"/>
        <v>DONE</v>
      </c>
      <c r="I276" s="54" t="s">
        <v>1124</v>
      </c>
      <c r="J276" s="62" t="s">
        <v>73</v>
      </c>
      <c r="K276" s="62" t="s">
        <v>73</v>
      </c>
      <c r="L276" s="210"/>
      <c r="M276" s="71"/>
      <c r="N276" s="54" t="s">
        <v>3468</v>
      </c>
      <c r="O276" s="54" t="s">
        <v>85</v>
      </c>
      <c r="P276" s="54" t="s">
        <v>87</v>
      </c>
      <c r="Q276" s="54" t="s">
        <v>1663</v>
      </c>
      <c r="R276" s="204">
        <v>200001092067</v>
      </c>
      <c r="S276" s="205">
        <v>46060</v>
      </c>
      <c r="T276" s="66" t="str">
        <f t="shared" si="64"/>
        <v>DONE</v>
      </c>
      <c r="U276" s="205">
        <v>46088</v>
      </c>
      <c r="V276" s="71">
        <v>9200098449</v>
      </c>
      <c r="W276" s="71">
        <v>47994</v>
      </c>
      <c r="X276" s="169">
        <v>46216</v>
      </c>
      <c r="Y276" s="69" t="str">
        <f t="shared" si="65"/>
        <v>DONE</v>
      </c>
      <c r="Z276" s="25">
        <v>52133</v>
      </c>
      <c r="AA276" s="179">
        <v>46216</v>
      </c>
      <c r="AB276" s="25" t="str">
        <f t="shared" si="57"/>
        <v>DONE</v>
      </c>
      <c r="AC276" s="71"/>
      <c r="AD276" s="54" t="s">
        <v>3469</v>
      </c>
      <c r="AE276" s="76">
        <v>46216</v>
      </c>
      <c r="AF276" s="69" t="str">
        <f t="shared" si="66"/>
        <v>DONE</v>
      </c>
      <c r="AG276" s="69">
        <v>46217</v>
      </c>
      <c r="AH276" s="170"/>
      <c r="AI276" s="77" t="e">
        <f t="shared" ca="1" si="31"/>
        <v>#NAME?</v>
      </c>
      <c r="AJ276" s="80" t="str">
        <f t="array" ref="AJ276">IFERROR(INDEX('[1]Master Price'!$E:$E,MATCH(D276,'[1]Master Price'!$B:$B,0)),"0")</f>
        <v>0</v>
      </c>
      <c r="AK276" s="80">
        <f t="shared" si="67"/>
        <v>0</v>
      </c>
      <c r="AL276" s="82" t="str">
        <f t="shared" si="60"/>
        <v>0-day</v>
      </c>
      <c r="AM276" s="82" t="str">
        <f t="shared" si="68"/>
        <v>28-day</v>
      </c>
      <c r="AN276" s="82" t="str">
        <f t="shared" si="61"/>
        <v>0-day</v>
      </c>
      <c r="AO276" s="82" t="str">
        <f t="shared" si="54"/>
        <v>0-day</v>
      </c>
      <c r="AP276" s="82" t="str">
        <f t="shared" si="69"/>
        <v>0-day</v>
      </c>
      <c r="AQ276" s="82" t="str">
        <f t="shared" si="70"/>
        <v>0-day</v>
      </c>
      <c r="AR276" s="137"/>
      <c r="AS276" s="83">
        <f t="shared" si="71"/>
        <v>274</v>
      </c>
      <c r="AT276" s="85" t="str">
        <f t="shared" si="45"/>
        <v>GMIAMMIPT/2026/06/1722</v>
      </c>
      <c r="AU276" s="84" t="e">
        <f t="shared" ca="1" si="46"/>
        <v>#NAME?</v>
      </c>
      <c r="AV276" s="85" t="e">
        <f t="shared" ca="1" si="72"/>
        <v>#NAME?</v>
      </c>
      <c r="AW276" s="86" t="e">
        <f t="shared" ca="1" si="73"/>
        <v>#NAME?</v>
      </c>
      <c r="AX276" s="85" t="e">
        <f t="shared" ca="1" si="74"/>
        <v>#NAME?</v>
      </c>
      <c r="AY276" s="86">
        <f t="shared" si="75"/>
        <v>200001092067</v>
      </c>
      <c r="AZ276" s="171" t="e">
        <f t="shared" ca="1" si="48"/>
        <v>#NAME?</v>
      </c>
      <c r="BA276" s="85" t="e">
        <f t="shared" ca="1" si="49"/>
        <v>#NAME?</v>
      </c>
      <c r="BB276" s="85" t="e">
        <f t="shared" ca="1" si="50"/>
        <v>#NAME?</v>
      </c>
      <c r="BC276" s="90" t="e">
        <f t="shared" ca="1" si="76"/>
        <v>#NAME?</v>
      </c>
      <c r="BD276" s="90" t="e">
        <f t="shared" ca="1" si="77"/>
        <v>#NAME?</v>
      </c>
      <c r="BE276" s="85" t="e">
        <f t="shared" ca="1" si="78"/>
        <v>#NAME?</v>
      </c>
      <c r="BF276" s="22" t="e">
        <f t="shared" ca="1" si="79"/>
        <v>#NAME?</v>
      </c>
      <c r="BG276" s="22" t="e">
        <f t="shared" ca="1" si="80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>
        <f t="shared" si="62"/>
        <v>275</v>
      </c>
      <c r="B277" s="135">
        <v>46200</v>
      </c>
      <c r="C277" s="54" t="s">
        <v>3467</v>
      </c>
      <c r="D277" s="54" t="s">
        <v>1004</v>
      </c>
      <c r="E277" s="56" t="s">
        <v>1005</v>
      </c>
      <c r="F277" s="54">
        <v>2</v>
      </c>
      <c r="G277" s="54" t="s">
        <v>65</v>
      </c>
      <c r="H277" s="54" t="str">
        <f t="shared" si="63"/>
        <v>DONE</v>
      </c>
      <c r="I277" s="54" t="s">
        <v>1124</v>
      </c>
      <c r="J277" s="62" t="s">
        <v>73</v>
      </c>
      <c r="K277" s="62" t="s">
        <v>73</v>
      </c>
      <c r="L277" s="210"/>
      <c r="M277" s="71"/>
      <c r="N277" s="54" t="s">
        <v>3468</v>
      </c>
      <c r="O277" s="54" t="s">
        <v>85</v>
      </c>
      <c r="P277" s="54" t="s">
        <v>87</v>
      </c>
      <c r="Q277" s="54" t="s">
        <v>1663</v>
      </c>
      <c r="R277" s="204">
        <v>200001092067</v>
      </c>
      <c r="S277" s="205">
        <v>46060</v>
      </c>
      <c r="T277" s="66" t="str">
        <f t="shared" si="64"/>
        <v>DONE</v>
      </c>
      <c r="U277" s="205">
        <v>46088</v>
      </c>
      <c r="V277" s="71">
        <v>9200098449</v>
      </c>
      <c r="W277" s="71">
        <v>47994</v>
      </c>
      <c r="X277" s="169">
        <v>46216</v>
      </c>
      <c r="Y277" s="69" t="str">
        <f t="shared" si="65"/>
        <v>DONE</v>
      </c>
      <c r="Z277" s="25">
        <v>52133</v>
      </c>
      <c r="AA277" s="179">
        <v>46216</v>
      </c>
      <c r="AB277" s="25" t="str">
        <f t="shared" si="57"/>
        <v>DONE</v>
      </c>
      <c r="AC277" s="71"/>
      <c r="AD277" s="54" t="s">
        <v>3469</v>
      </c>
      <c r="AE277" s="76">
        <v>46216</v>
      </c>
      <c r="AF277" s="69" t="str">
        <f t="shared" si="66"/>
        <v>DONE</v>
      </c>
      <c r="AG277" s="69">
        <v>46217</v>
      </c>
      <c r="AH277" s="170"/>
      <c r="AI277" s="77" t="e">
        <f t="shared" ca="1" si="31"/>
        <v>#NAME?</v>
      </c>
      <c r="AJ277" s="80" t="str">
        <f t="array" ref="AJ277">IFERROR(INDEX('[1]Master Price'!$E:$E,MATCH(D277,'[1]Master Price'!$B:$B,0)),"0")</f>
        <v>0</v>
      </c>
      <c r="AK277" s="80">
        <f t="shared" si="67"/>
        <v>0</v>
      </c>
      <c r="AL277" s="82" t="str">
        <f t="shared" si="60"/>
        <v>0-day</v>
      </c>
      <c r="AM277" s="82" t="str">
        <f t="shared" si="68"/>
        <v>28-day</v>
      </c>
      <c r="AN277" s="82" t="str">
        <f t="shared" si="61"/>
        <v>0-day</v>
      </c>
      <c r="AO277" s="82" t="str">
        <f t="shared" si="54"/>
        <v>0-day</v>
      </c>
      <c r="AP277" s="82" t="str">
        <f t="shared" si="69"/>
        <v>0-day</v>
      </c>
      <c r="AQ277" s="82" t="str">
        <f t="shared" si="70"/>
        <v>0-day</v>
      </c>
      <c r="AR277" s="137"/>
      <c r="AS277" s="83">
        <f t="shared" si="71"/>
        <v>275</v>
      </c>
      <c r="AT277" s="85" t="str">
        <f t="shared" si="45"/>
        <v>GMIAMMIPT/2026/06/1722</v>
      </c>
      <c r="AU277" s="84" t="e">
        <f t="shared" ca="1" si="46"/>
        <v>#NAME?</v>
      </c>
      <c r="AV277" s="85" t="e">
        <f t="shared" ca="1" si="72"/>
        <v>#NAME?</v>
      </c>
      <c r="AW277" s="86" t="e">
        <f t="shared" ca="1" si="73"/>
        <v>#NAME?</v>
      </c>
      <c r="AX277" s="85" t="e">
        <f t="shared" ca="1" si="74"/>
        <v>#NAME?</v>
      </c>
      <c r="AY277" s="86">
        <f t="shared" si="75"/>
        <v>200001092067</v>
      </c>
      <c r="AZ277" s="171" t="e">
        <f t="shared" ca="1" si="48"/>
        <v>#NAME?</v>
      </c>
      <c r="BA277" s="85" t="e">
        <f t="shared" ca="1" si="49"/>
        <v>#NAME?</v>
      </c>
      <c r="BB277" s="85" t="e">
        <f t="shared" ca="1" si="50"/>
        <v>#NAME?</v>
      </c>
      <c r="BC277" s="90" t="e">
        <f t="shared" ca="1" si="76"/>
        <v>#NAME?</v>
      </c>
      <c r="BD277" s="90" t="e">
        <f t="shared" ca="1" si="77"/>
        <v>#NAME?</v>
      </c>
      <c r="BE277" s="85" t="e">
        <f t="shared" ca="1" si="78"/>
        <v>#NAME?</v>
      </c>
      <c r="BF277" s="22" t="e">
        <f t="shared" ca="1" si="79"/>
        <v>#NAME?</v>
      </c>
      <c r="BG277" s="22" t="e">
        <f t="shared" ca="1" si="80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>
        <f t="shared" si="62"/>
        <v>276</v>
      </c>
      <c r="B278" s="135">
        <v>46200</v>
      </c>
      <c r="C278" s="54" t="s">
        <v>3467</v>
      </c>
      <c r="D278" s="54" t="s">
        <v>1935</v>
      </c>
      <c r="E278" s="56" t="s">
        <v>1936</v>
      </c>
      <c r="F278" s="54">
        <v>5</v>
      </c>
      <c r="G278" s="54" t="s">
        <v>65</v>
      </c>
      <c r="H278" s="54" t="str">
        <f t="shared" si="63"/>
        <v>DONE</v>
      </c>
      <c r="I278" s="54" t="s">
        <v>1124</v>
      </c>
      <c r="J278" s="62" t="s">
        <v>73</v>
      </c>
      <c r="K278" s="62" t="s">
        <v>73</v>
      </c>
      <c r="L278" s="210"/>
      <c r="M278" s="71"/>
      <c r="N278" s="54" t="s">
        <v>3468</v>
      </c>
      <c r="O278" s="54" t="s">
        <v>85</v>
      </c>
      <c r="P278" s="54" t="s">
        <v>87</v>
      </c>
      <c r="Q278" s="54" t="s">
        <v>1663</v>
      </c>
      <c r="R278" s="204">
        <v>200001092067</v>
      </c>
      <c r="S278" s="205">
        <v>46060</v>
      </c>
      <c r="T278" s="66" t="str">
        <f t="shared" si="64"/>
        <v>DONE</v>
      </c>
      <c r="U278" s="205">
        <v>46088</v>
      </c>
      <c r="V278" s="71">
        <v>9200098449</v>
      </c>
      <c r="W278" s="71">
        <v>47994</v>
      </c>
      <c r="X278" s="169">
        <v>46216</v>
      </c>
      <c r="Y278" s="69" t="str">
        <f t="shared" si="65"/>
        <v>DONE</v>
      </c>
      <c r="Z278" s="25">
        <v>52133</v>
      </c>
      <c r="AA278" s="169">
        <v>46213</v>
      </c>
      <c r="AB278" s="25" t="str">
        <f t="shared" si="57"/>
        <v>DONE</v>
      </c>
      <c r="AC278" s="71"/>
      <c r="AD278" s="54" t="s">
        <v>3469</v>
      </c>
      <c r="AE278" s="76">
        <v>46216</v>
      </c>
      <c r="AF278" s="69" t="str">
        <f t="shared" si="66"/>
        <v>DONE</v>
      </c>
      <c r="AG278" s="69">
        <v>46217</v>
      </c>
      <c r="AH278" s="170"/>
      <c r="AI278" s="77" t="e">
        <f t="shared" ca="1" si="31"/>
        <v>#NAME?</v>
      </c>
      <c r="AJ278" s="80" t="str">
        <f t="array" ref="AJ278">IFERROR(INDEX('[1]Master Price'!$E:$E,MATCH(D278,'[1]Master Price'!$B:$B,0)),"0")</f>
        <v>0</v>
      </c>
      <c r="AK278" s="80">
        <f t="shared" si="67"/>
        <v>0</v>
      </c>
      <c r="AL278" s="82" t="str">
        <f t="shared" si="60"/>
        <v>0-day</v>
      </c>
      <c r="AM278" s="82" t="str">
        <f t="shared" si="68"/>
        <v>28-day</v>
      </c>
      <c r="AN278" s="82" t="str">
        <f t="shared" si="61"/>
        <v>0-day</v>
      </c>
      <c r="AO278" s="82" t="str">
        <f t="shared" si="54"/>
        <v>0-day</v>
      </c>
      <c r="AP278" s="82" t="str">
        <f t="shared" si="69"/>
        <v>3-day</v>
      </c>
      <c r="AQ278" s="82" t="str">
        <f t="shared" si="70"/>
        <v>0-day</v>
      </c>
      <c r="AR278" s="137"/>
      <c r="AS278" s="83">
        <f t="shared" si="71"/>
        <v>276</v>
      </c>
      <c r="AT278" s="85" t="str">
        <f t="shared" si="45"/>
        <v>GMIAMMIPT/2026/06/1722</v>
      </c>
      <c r="AU278" s="84" t="e">
        <f t="shared" ca="1" si="46"/>
        <v>#NAME?</v>
      </c>
      <c r="AV278" s="85" t="e">
        <f t="shared" ca="1" si="72"/>
        <v>#NAME?</v>
      </c>
      <c r="AW278" s="86" t="e">
        <f t="shared" ca="1" si="73"/>
        <v>#NAME?</v>
      </c>
      <c r="AX278" s="85" t="e">
        <f t="shared" ca="1" si="74"/>
        <v>#NAME?</v>
      </c>
      <c r="AY278" s="86">
        <f t="shared" si="75"/>
        <v>200001092067</v>
      </c>
      <c r="AZ278" s="171" t="e">
        <f t="shared" ca="1" si="48"/>
        <v>#NAME?</v>
      </c>
      <c r="BA278" s="85" t="e">
        <f t="shared" ca="1" si="49"/>
        <v>#NAME?</v>
      </c>
      <c r="BB278" s="85" t="e">
        <f t="shared" ca="1" si="50"/>
        <v>#NAME?</v>
      </c>
      <c r="BC278" s="90" t="e">
        <f t="shared" ca="1" si="76"/>
        <v>#NAME?</v>
      </c>
      <c r="BD278" s="90" t="e">
        <f t="shared" ca="1" si="77"/>
        <v>#NAME?</v>
      </c>
      <c r="BE278" s="85" t="e">
        <f t="shared" ca="1" si="78"/>
        <v>#NAME?</v>
      </c>
      <c r="BF278" s="22" t="e">
        <f t="shared" ca="1" si="79"/>
        <v>#NAME?</v>
      </c>
      <c r="BG278" s="22" t="e">
        <f t="shared" ca="1" si="80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>
        <f t="shared" si="62"/>
        <v>277</v>
      </c>
      <c r="B279" s="135">
        <v>46201</v>
      </c>
      <c r="C279" s="54" t="s">
        <v>3475</v>
      </c>
      <c r="D279" s="54" t="s">
        <v>68</v>
      </c>
      <c r="E279" s="56" t="s">
        <v>70</v>
      </c>
      <c r="F279" s="54">
        <v>2</v>
      </c>
      <c r="G279" s="54" t="s">
        <v>65</v>
      </c>
      <c r="H279" s="54" t="str">
        <f t="shared" si="63"/>
        <v>DONE</v>
      </c>
      <c r="I279" s="54" t="s">
        <v>442</v>
      </c>
      <c r="J279" s="58" t="s">
        <v>443</v>
      </c>
      <c r="K279" s="58" t="s">
        <v>79</v>
      </c>
      <c r="L279" s="210"/>
      <c r="M279" s="71"/>
      <c r="N279" s="54" t="s">
        <v>3476</v>
      </c>
      <c r="O279" s="54" t="s">
        <v>85</v>
      </c>
      <c r="P279" s="54" t="s">
        <v>87</v>
      </c>
      <c r="Q279" s="54" t="s">
        <v>121</v>
      </c>
      <c r="R279" s="204">
        <v>200001090482</v>
      </c>
      <c r="S279" s="205">
        <v>46060</v>
      </c>
      <c r="T279" s="66" t="str">
        <f t="shared" si="64"/>
        <v>DONE</v>
      </c>
      <c r="U279" s="205">
        <v>46088</v>
      </c>
      <c r="V279" s="71">
        <v>9200098433</v>
      </c>
      <c r="W279" s="71">
        <v>47981</v>
      </c>
      <c r="X279" s="169">
        <v>46216</v>
      </c>
      <c r="Y279" s="69" t="str">
        <f t="shared" si="65"/>
        <v>DONE</v>
      </c>
      <c r="Z279" s="25">
        <v>52121</v>
      </c>
      <c r="AA279" s="179">
        <v>46216</v>
      </c>
      <c r="AB279" s="25" t="str">
        <f t="shared" si="57"/>
        <v>DONE</v>
      </c>
      <c r="AC279" s="71"/>
      <c r="AD279" s="54" t="s">
        <v>3477</v>
      </c>
      <c r="AE279" s="76">
        <v>46216</v>
      </c>
      <c r="AF279" s="69" t="str">
        <f t="shared" si="66"/>
        <v>DONE</v>
      </c>
      <c r="AG279" s="69">
        <v>46217</v>
      </c>
      <c r="AH279" s="170"/>
      <c r="AI279" s="77" t="e">
        <f t="shared" ca="1" si="31"/>
        <v>#NAME?</v>
      </c>
      <c r="AJ279" s="80" t="str">
        <f t="array" ref="AJ279">IFERROR(INDEX('[1]Master Price'!$E:$E,MATCH(D279,'[1]Master Price'!$B:$B,0)),"0")</f>
        <v>0</v>
      </c>
      <c r="AK279" s="80">
        <f t="shared" si="67"/>
        <v>0</v>
      </c>
      <c r="AL279" s="82" t="str">
        <f t="shared" si="60"/>
        <v>0-day</v>
      </c>
      <c r="AM279" s="82" t="str">
        <f t="shared" si="68"/>
        <v>28-day</v>
      </c>
      <c r="AN279" s="82" t="str">
        <f t="shared" si="61"/>
        <v>0-day</v>
      </c>
      <c r="AO279" s="82" t="str">
        <f t="shared" si="54"/>
        <v>0-day</v>
      </c>
      <c r="AP279" s="82" t="str">
        <f t="shared" si="69"/>
        <v>0-day</v>
      </c>
      <c r="AQ279" s="82" t="str">
        <f t="shared" si="70"/>
        <v>0-day</v>
      </c>
      <c r="AR279" s="137"/>
      <c r="AS279" s="83">
        <f t="shared" si="71"/>
        <v>277</v>
      </c>
      <c r="AT279" s="85" t="str">
        <f t="shared" si="45"/>
        <v>GMIAMMIPT/2026/06/1723</v>
      </c>
      <c r="AU279" s="84" t="e">
        <f t="shared" ca="1" si="46"/>
        <v>#NAME?</v>
      </c>
      <c r="AV279" s="85" t="e">
        <f t="shared" ca="1" si="72"/>
        <v>#NAME?</v>
      </c>
      <c r="AW279" s="86" t="e">
        <f t="shared" ca="1" si="73"/>
        <v>#NAME?</v>
      </c>
      <c r="AX279" s="85" t="e">
        <f t="shared" ca="1" si="74"/>
        <v>#NAME?</v>
      </c>
      <c r="AY279" s="86">
        <f t="shared" si="75"/>
        <v>200001090482</v>
      </c>
      <c r="AZ279" s="171" t="e">
        <f t="shared" ca="1" si="48"/>
        <v>#NAME?</v>
      </c>
      <c r="BA279" s="85" t="e">
        <f t="shared" ca="1" si="49"/>
        <v>#NAME?</v>
      </c>
      <c r="BB279" s="85" t="e">
        <f t="shared" ca="1" si="50"/>
        <v>#NAME?</v>
      </c>
      <c r="BC279" s="90" t="e">
        <f t="shared" ca="1" si="76"/>
        <v>#NAME?</v>
      </c>
      <c r="BD279" s="90" t="e">
        <f t="shared" ca="1" si="77"/>
        <v>#NAME?</v>
      </c>
      <c r="BE279" s="85" t="e">
        <f t="shared" ca="1" si="78"/>
        <v>#NAME?</v>
      </c>
      <c r="BF279" s="22" t="e">
        <f t="shared" ca="1" si="79"/>
        <v>#NAME?</v>
      </c>
      <c r="BG279" s="22" t="e">
        <f t="shared" ca="1" si="80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>
        <f t="shared" si="62"/>
        <v>278</v>
      </c>
      <c r="B280" s="52">
        <v>46199</v>
      </c>
      <c r="C280" s="54" t="s">
        <v>3479</v>
      </c>
      <c r="D280" s="54" t="s">
        <v>747</v>
      </c>
      <c r="E280" s="56" t="s">
        <v>748</v>
      </c>
      <c r="F280" s="54">
        <v>1</v>
      </c>
      <c r="G280" s="54" t="s">
        <v>65</v>
      </c>
      <c r="H280" s="54" t="str">
        <f t="shared" si="63"/>
        <v>DONE</v>
      </c>
      <c r="I280" s="54" t="s">
        <v>1893</v>
      </c>
      <c r="J280" s="58" t="s">
        <v>166</v>
      </c>
      <c r="K280" s="58" t="s">
        <v>167</v>
      </c>
      <c r="L280" s="210">
        <v>6031.4</v>
      </c>
      <c r="M280" s="71"/>
      <c r="N280" s="54" t="s">
        <v>283</v>
      </c>
      <c r="O280" s="54" t="s">
        <v>91</v>
      </c>
      <c r="P280" s="54" t="s">
        <v>87</v>
      </c>
      <c r="Q280" s="54" t="s">
        <v>801</v>
      </c>
      <c r="R280" s="204">
        <v>200001092075</v>
      </c>
      <c r="S280" s="205">
        <v>46060</v>
      </c>
      <c r="T280" s="66" t="str">
        <f t="shared" si="64"/>
        <v>DONE</v>
      </c>
      <c r="U280" s="205">
        <v>46088</v>
      </c>
      <c r="V280" s="71">
        <v>9200098439</v>
      </c>
      <c r="W280" s="71">
        <v>47985</v>
      </c>
      <c r="X280" s="169">
        <v>46216</v>
      </c>
      <c r="Y280" s="69" t="str">
        <f t="shared" si="65"/>
        <v>DONE</v>
      </c>
      <c r="Z280" s="25">
        <v>52123</v>
      </c>
      <c r="AA280" s="179">
        <v>46216</v>
      </c>
      <c r="AB280" s="25" t="str">
        <f t="shared" si="57"/>
        <v>DONE</v>
      </c>
      <c r="AC280" s="71"/>
      <c r="AD280" s="54" t="s">
        <v>3480</v>
      </c>
      <c r="AE280" s="76">
        <v>46216</v>
      </c>
      <c r="AF280" s="69" t="str">
        <f t="shared" si="66"/>
        <v>DONE</v>
      </c>
      <c r="AG280" s="69">
        <v>46217</v>
      </c>
      <c r="AH280" s="170"/>
      <c r="AI280" s="77" t="e">
        <f t="shared" ca="1" si="31"/>
        <v>#NAME?</v>
      </c>
      <c r="AJ280" s="80" t="str">
        <f t="array" ref="AJ280">IFERROR(INDEX('[1]Master Price'!$E:$E,MATCH(D280,'[1]Master Price'!$B:$B,0)),"0")</f>
        <v>0</v>
      </c>
      <c r="AK280" s="80">
        <f t="shared" si="67"/>
        <v>0</v>
      </c>
      <c r="AL280" s="82" t="str">
        <f t="shared" si="60"/>
        <v>0-day</v>
      </c>
      <c r="AM280" s="82" t="str">
        <f t="shared" si="68"/>
        <v>28-day</v>
      </c>
      <c r="AN280" s="82" t="str">
        <f t="shared" si="61"/>
        <v>0-day</v>
      </c>
      <c r="AO280" s="82" t="str">
        <f t="shared" si="54"/>
        <v>0-day</v>
      </c>
      <c r="AP280" s="82" t="str">
        <f t="shared" si="69"/>
        <v>0-day</v>
      </c>
      <c r="AQ280" s="82" t="str">
        <f t="shared" si="70"/>
        <v>0-day</v>
      </c>
      <c r="AR280" s="137"/>
      <c r="AS280" s="83">
        <f t="shared" si="71"/>
        <v>278</v>
      </c>
      <c r="AT280" s="85" t="str">
        <f t="shared" si="45"/>
        <v>GMIAMMIPT/2026/06/1724</v>
      </c>
      <c r="AU280" s="84" t="e">
        <f t="shared" ca="1" si="46"/>
        <v>#NAME?</v>
      </c>
      <c r="AV280" s="85" t="e">
        <f t="shared" ca="1" si="72"/>
        <v>#NAME?</v>
      </c>
      <c r="AW280" s="86" t="e">
        <f t="shared" ca="1" si="73"/>
        <v>#NAME?</v>
      </c>
      <c r="AX280" s="85" t="e">
        <f t="shared" ca="1" si="74"/>
        <v>#NAME?</v>
      </c>
      <c r="AY280" s="86">
        <f t="shared" si="75"/>
        <v>200001092075</v>
      </c>
      <c r="AZ280" s="171" t="e">
        <f t="shared" ca="1" si="48"/>
        <v>#NAME?</v>
      </c>
      <c r="BA280" s="85" t="e">
        <f t="shared" ca="1" si="49"/>
        <v>#NAME?</v>
      </c>
      <c r="BB280" s="85" t="e">
        <f t="shared" ca="1" si="50"/>
        <v>#NAME?</v>
      </c>
      <c r="BC280" s="90" t="e">
        <f t="shared" ca="1" si="76"/>
        <v>#NAME?</v>
      </c>
      <c r="BD280" s="90" t="e">
        <f t="shared" ca="1" si="77"/>
        <v>#NAME?</v>
      </c>
      <c r="BE280" s="85" t="e">
        <f t="shared" ca="1" si="78"/>
        <v>#NAME?</v>
      </c>
      <c r="BF280" s="22" t="e">
        <f t="shared" ca="1" si="79"/>
        <v>#NAME?</v>
      </c>
      <c r="BG280" s="22" t="e">
        <f t="shared" ca="1" si="80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>
        <f t="shared" si="62"/>
        <v>279</v>
      </c>
      <c r="B281" s="52">
        <v>46199</v>
      </c>
      <c r="C281" s="54" t="s">
        <v>3479</v>
      </c>
      <c r="D281" s="54" t="s">
        <v>273</v>
      </c>
      <c r="E281" s="56" t="s">
        <v>274</v>
      </c>
      <c r="F281" s="54">
        <v>6</v>
      </c>
      <c r="G281" s="54" t="s">
        <v>65</v>
      </c>
      <c r="H281" s="54" t="str">
        <f t="shared" si="63"/>
        <v>DONE</v>
      </c>
      <c r="I281" s="54" t="s">
        <v>1893</v>
      </c>
      <c r="J281" s="58" t="s">
        <v>166</v>
      </c>
      <c r="K281" s="58" t="s">
        <v>167</v>
      </c>
      <c r="L281" s="210">
        <v>6031.4</v>
      </c>
      <c r="M281" s="71"/>
      <c r="N281" s="54" t="s">
        <v>283</v>
      </c>
      <c r="O281" s="54" t="s">
        <v>91</v>
      </c>
      <c r="P281" s="54" t="s">
        <v>87</v>
      </c>
      <c r="Q281" s="54" t="s">
        <v>801</v>
      </c>
      <c r="R281" s="204">
        <v>200001092075</v>
      </c>
      <c r="S281" s="205">
        <v>46060</v>
      </c>
      <c r="T281" s="66" t="str">
        <f t="shared" si="64"/>
        <v>DONE</v>
      </c>
      <c r="U281" s="205">
        <v>46088</v>
      </c>
      <c r="V281" s="71">
        <v>9200098439</v>
      </c>
      <c r="W281" s="71">
        <v>47985</v>
      </c>
      <c r="X281" s="169">
        <v>46216</v>
      </c>
      <c r="Y281" s="69" t="str">
        <f t="shared" si="65"/>
        <v>DONE</v>
      </c>
      <c r="Z281" s="25">
        <v>52123</v>
      </c>
      <c r="AA281" s="179">
        <v>46216</v>
      </c>
      <c r="AB281" s="25" t="str">
        <f t="shared" si="57"/>
        <v>DONE</v>
      </c>
      <c r="AC281" s="71"/>
      <c r="AD281" s="54" t="s">
        <v>3480</v>
      </c>
      <c r="AE281" s="76">
        <v>46216</v>
      </c>
      <c r="AF281" s="69" t="str">
        <f t="shared" si="66"/>
        <v>DONE</v>
      </c>
      <c r="AG281" s="69">
        <v>46217</v>
      </c>
      <c r="AH281" s="170"/>
      <c r="AI281" s="77" t="e">
        <f t="shared" ca="1" si="31"/>
        <v>#NAME?</v>
      </c>
      <c r="AJ281" s="80" t="str">
        <f t="array" ref="AJ281">IFERROR(INDEX('[1]Master Price'!$E:$E,MATCH(D281,'[1]Master Price'!$B:$B,0)),"0")</f>
        <v>0</v>
      </c>
      <c r="AK281" s="80">
        <f t="shared" si="67"/>
        <v>0</v>
      </c>
      <c r="AL281" s="82" t="str">
        <f t="shared" si="60"/>
        <v>0-day</v>
      </c>
      <c r="AM281" s="82" t="str">
        <f t="shared" si="68"/>
        <v>28-day</v>
      </c>
      <c r="AN281" s="82" t="str">
        <f t="shared" si="61"/>
        <v>0-day</v>
      </c>
      <c r="AO281" s="82" t="str">
        <f t="shared" si="54"/>
        <v>0-day</v>
      </c>
      <c r="AP281" s="82" t="str">
        <f t="shared" si="69"/>
        <v>0-day</v>
      </c>
      <c r="AQ281" s="82" t="str">
        <f t="shared" si="70"/>
        <v>0-day</v>
      </c>
      <c r="AR281" s="137"/>
      <c r="AS281" s="83">
        <f t="shared" si="71"/>
        <v>279</v>
      </c>
      <c r="AT281" s="85" t="str">
        <f t="shared" si="45"/>
        <v>GMIAMMIPT/2026/06/1724</v>
      </c>
      <c r="AU281" s="84" t="e">
        <f t="shared" ca="1" si="46"/>
        <v>#NAME?</v>
      </c>
      <c r="AV281" s="85" t="e">
        <f t="shared" ca="1" si="72"/>
        <v>#NAME?</v>
      </c>
      <c r="AW281" s="86" t="e">
        <f t="shared" ca="1" si="73"/>
        <v>#NAME?</v>
      </c>
      <c r="AX281" s="85" t="e">
        <f t="shared" ca="1" si="74"/>
        <v>#NAME?</v>
      </c>
      <c r="AY281" s="86">
        <f t="shared" si="75"/>
        <v>200001092075</v>
      </c>
      <c r="AZ281" s="171" t="e">
        <f t="shared" ca="1" si="48"/>
        <v>#NAME?</v>
      </c>
      <c r="BA281" s="85" t="e">
        <f t="shared" ca="1" si="49"/>
        <v>#NAME?</v>
      </c>
      <c r="BB281" s="85" t="e">
        <f t="shared" ca="1" si="50"/>
        <v>#NAME?</v>
      </c>
      <c r="BC281" s="90" t="e">
        <f t="shared" ca="1" si="76"/>
        <v>#NAME?</v>
      </c>
      <c r="BD281" s="90" t="e">
        <f t="shared" ca="1" si="77"/>
        <v>#NAME?</v>
      </c>
      <c r="BE281" s="85" t="e">
        <f t="shared" ca="1" si="78"/>
        <v>#NAME?</v>
      </c>
      <c r="BF281" s="22" t="e">
        <f t="shared" ca="1" si="79"/>
        <v>#NAME?</v>
      </c>
      <c r="BG281" s="22" t="e">
        <f t="shared" ca="1" si="80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>
        <f t="shared" si="62"/>
        <v>280</v>
      </c>
      <c r="B282" s="52">
        <v>46200</v>
      </c>
      <c r="C282" s="54" t="s">
        <v>3481</v>
      </c>
      <c r="D282" s="54" t="s">
        <v>212</v>
      </c>
      <c r="E282" s="56" t="s">
        <v>213</v>
      </c>
      <c r="F282" s="54">
        <v>1</v>
      </c>
      <c r="G282" s="54" t="s">
        <v>65</v>
      </c>
      <c r="H282" s="54" t="str">
        <f t="shared" si="63"/>
        <v>DONE</v>
      </c>
      <c r="I282" s="54" t="s">
        <v>2233</v>
      </c>
      <c r="J282" s="58" t="s">
        <v>180</v>
      </c>
      <c r="K282" s="58" t="s">
        <v>79</v>
      </c>
      <c r="L282" s="218">
        <v>34025</v>
      </c>
      <c r="M282" s="71"/>
      <c r="N282" s="54" t="s">
        <v>3111</v>
      </c>
      <c r="O282" s="54" t="s">
        <v>91</v>
      </c>
      <c r="P282" s="54" t="s">
        <v>87</v>
      </c>
      <c r="Q282" s="54" t="s">
        <v>801</v>
      </c>
      <c r="R282" s="204">
        <v>200001092072</v>
      </c>
      <c r="S282" s="205">
        <v>46060</v>
      </c>
      <c r="T282" s="66" t="str">
        <f t="shared" si="64"/>
        <v>DONE</v>
      </c>
      <c r="U282" s="205">
        <v>46088</v>
      </c>
      <c r="V282" s="71">
        <v>9200098441</v>
      </c>
      <c r="W282" s="71">
        <v>47986</v>
      </c>
      <c r="X282" s="169">
        <v>46216</v>
      </c>
      <c r="Y282" s="69" t="str">
        <f t="shared" si="65"/>
        <v>DONE</v>
      </c>
      <c r="Z282" s="25">
        <v>52125</v>
      </c>
      <c r="AA282" s="179">
        <v>46216</v>
      </c>
      <c r="AB282" s="25" t="str">
        <f t="shared" si="57"/>
        <v>DONE</v>
      </c>
      <c r="AC282" s="71"/>
      <c r="AD282" s="54" t="s">
        <v>3482</v>
      </c>
      <c r="AE282" s="76">
        <v>46216</v>
      </c>
      <c r="AF282" s="69" t="str">
        <f t="shared" si="66"/>
        <v>DONE</v>
      </c>
      <c r="AG282" s="69">
        <v>46217</v>
      </c>
      <c r="AH282" s="170"/>
      <c r="AI282" s="77" t="e">
        <f t="shared" ca="1" si="31"/>
        <v>#NAME?</v>
      </c>
      <c r="AJ282" s="80" t="str">
        <f t="array" ref="AJ282">IFERROR(INDEX('[1]Master Price'!$E:$E,MATCH(D282,'[1]Master Price'!$B:$B,0)),"0")</f>
        <v>0</v>
      </c>
      <c r="AK282" s="80">
        <f t="shared" si="67"/>
        <v>0</v>
      </c>
      <c r="AL282" s="82" t="str">
        <f t="shared" si="60"/>
        <v>0-day</v>
      </c>
      <c r="AM282" s="82" t="str">
        <f t="shared" si="68"/>
        <v>28-day</v>
      </c>
      <c r="AN282" s="82" t="str">
        <f t="shared" si="61"/>
        <v>0-day</v>
      </c>
      <c r="AO282" s="82" t="str">
        <f t="shared" si="54"/>
        <v>0-day</v>
      </c>
      <c r="AP282" s="82" t="str">
        <f t="shared" si="69"/>
        <v>0-day</v>
      </c>
      <c r="AQ282" s="82" t="str">
        <f t="shared" si="70"/>
        <v>0-day</v>
      </c>
      <c r="AR282" s="137"/>
      <c r="AS282" s="83">
        <f t="shared" si="71"/>
        <v>280</v>
      </c>
      <c r="AT282" s="85" t="str">
        <f t="shared" si="45"/>
        <v>GMIAMMIPT/2026/06/1725</v>
      </c>
      <c r="AU282" s="84" t="e">
        <f t="shared" ca="1" si="46"/>
        <v>#NAME?</v>
      </c>
      <c r="AV282" s="85" t="e">
        <f t="shared" ca="1" si="72"/>
        <v>#NAME?</v>
      </c>
      <c r="AW282" s="86" t="e">
        <f t="shared" ca="1" si="73"/>
        <v>#NAME?</v>
      </c>
      <c r="AX282" s="85" t="e">
        <f t="shared" ca="1" si="74"/>
        <v>#NAME?</v>
      </c>
      <c r="AY282" s="86">
        <f t="shared" si="75"/>
        <v>200001092072</v>
      </c>
      <c r="AZ282" s="171" t="e">
        <f t="shared" ca="1" si="48"/>
        <v>#NAME?</v>
      </c>
      <c r="BA282" s="85" t="e">
        <f t="shared" ca="1" si="49"/>
        <v>#NAME?</v>
      </c>
      <c r="BB282" s="85" t="e">
        <f t="shared" ca="1" si="50"/>
        <v>#NAME?</v>
      </c>
      <c r="BC282" s="90" t="e">
        <f t="shared" ca="1" si="76"/>
        <v>#NAME?</v>
      </c>
      <c r="BD282" s="90" t="e">
        <f t="shared" ca="1" si="77"/>
        <v>#NAME?</v>
      </c>
      <c r="BE282" s="85" t="e">
        <f t="shared" ca="1" si="78"/>
        <v>#NAME?</v>
      </c>
      <c r="BF282" s="22" t="e">
        <f t="shared" ca="1" si="79"/>
        <v>#NAME?</v>
      </c>
      <c r="BG282" s="22" t="e">
        <f t="shared" ca="1" si="80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>
        <f t="shared" si="62"/>
        <v>281</v>
      </c>
      <c r="B283" s="52">
        <v>46200</v>
      </c>
      <c r="C283" s="54" t="s">
        <v>3481</v>
      </c>
      <c r="D283" s="54" t="s">
        <v>1381</v>
      </c>
      <c r="E283" s="56" t="s">
        <v>1382</v>
      </c>
      <c r="F283" s="54">
        <v>1</v>
      </c>
      <c r="G283" s="54" t="s">
        <v>65</v>
      </c>
      <c r="H283" s="54" t="str">
        <f t="shared" si="63"/>
        <v>DONE</v>
      </c>
      <c r="I283" s="54" t="s">
        <v>2233</v>
      </c>
      <c r="J283" s="58" t="s">
        <v>180</v>
      </c>
      <c r="K283" s="58" t="s">
        <v>79</v>
      </c>
      <c r="L283" s="218">
        <v>34025</v>
      </c>
      <c r="M283" s="71"/>
      <c r="N283" s="54" t="s">
        <v>3111</v>
      </c>
      <c r="O283" s="54" t="s">
        <v>91</v>
      </c>
      <c r="P283" s="54" t="s">
        <v>87</v>
      </c>
      <c r="Q283" s="54" t="s">
        <v>801</v>
      </c>
      <c r="R283" s="204">
        <v>200001092072</v>
      </c>
      <c r="S283" s="205">
        <v>46060</v>
      </c>
      <c r="T283" s="66" t="str">
        <f t="shared" si="64"/>
        <v>DONE</v>
      </c>
      <c r="U283" s="205">
        <v>46088</v>
      </c>
      <c r="V283" s="71">
        <v>9200098441</v>
      </c>
      <c r="W283" s="71">
        <v>47986</v>
      </c>
      <c r="X283" s="169">
        <v>46216</v>
      </c>
      <c r="Y283" s="69" t="str">
        <f t="shared" si="65"/>
        <v>DONE</v>
      </c>
      <c r="Z283" s="25">
        <v>52125</v>
      </c>
      <c r="AA283" s="179">
        <v>46216</v>
      </c>
      <c r="AB283" s="25" t="str">
        <f t="shared" si="57"/>
        <v>DONE</v>
      </c>
      <c r="AC283" s="71"/>
      <c r="AD283" s="54" t="s">
        <v>3482</v>
      </c>
      <c r="AE283" s="76">
        <v>46216</v>
      </c>
      <c r="AF283" s="69" t="str">
        <f t="shared" si="66"/>
        <v>DONE</v>
      </c>
      <c r="AG283" s="69">
        <v>46217</v>
      </c>
      <c r="AH283" s="170"/>
      <c r="AI283" s="77" t="e">
        <f t="shared" ca="1" si="31"/>
        <v>#NAME?</v>
      </c>
      <c r="AJ283" s="80" t="str">
        <f t="array" ref="AJ283">IFERROR(INDEX('[1]Master Price'!$E:$E,MATCH(D283,'[1]Master Price'!$B:$B,0)),"0")</f>
        <v>0</v>
      </c>
      <c r="AK283" s="80">
        <f t="shared" si="67"/>
        <v>0</v>
      </c>
      <c r="AL283" s="82" t="str">
        <f t="shared" si="60"/>
        <v>0-day</v>
      </c>
      <c r="AM283" s="82" t="str">
        <f t="shared" si="68"/>
        <v>28-day</v>
      </c>
      <c r="AN283" s="82" t="str">
        <f t="shared" si="61"/>
        <v>0-day</v>
      </c>
      <c r="AO283" s="82" t="str">
        <f t="shared" si="54"/>
        <v>0-day</v>
      </c>
      <c r="AP283" s="82" t="str">
        <f t="shared" si="69"/>
        <v>0-day</v>
      </c>
      <c r="AQ283" s="82" t="str">
        <f t="shared" si="70"/>
        <v>0-day</v>
      </c>
      <c r="AR283" s="137"/>
      <c r="AS283" s="83">
        <f t="shared" si="71"/>
        <v>281</v>
      </c>
      <c r="AT283" s="85" t="str">
        <f t="shared" si="45"/>
        <v>GMIAMMIPT/2026/06/1725</v>
      </c>
      <c r="AU283" s="84" t="e">
        <f t="shared" ca="1" si="46"/>
        <v>#NAME?</v>
      </c>
      <c r="AV283" s="85" t="e">
        <f t="shared" ca="1" si="72"/>
        <v>#NAME?</v>
      </c>
      <c r="AW283" s="86" t="e">
        <f t="shared" ca="1" si="73"/>
        <v>#NAME?</v>
      </c>
      <c r="AX283" s="85" t="e">
        <f t="shared" ca="1" si="74"/>
        <v>#NAME?</v>
      </c>
      <c r="AY283" s="86">
        <f t="shared" si="75"/>
        <v>200001092072</v>
      </c>
      <c r="AZ283" s="171" t="e">
        <f t="shared" ca="1" si="48"/>
        <v>#NAME?</v>
      </c>
      <c r="BA283" s="85" t="e">
        <f t="shared" ca="1" si="49"/>
        <v>#NAME?</v>
      </c>
      <c r="BB283" s="85" t="e">
        <f t="shared" ca="1" si="50"/>
        <v>#NAME?</v>
      </c>
      <c r="BC283" s="90" t="e">
        <f t="shared" ca="1" si="76"/>
        <v>#NAME?</v>
      </c>
      <c r="BD283" s="90" t="e">
        <f t="shared" ca="1" si="77"/>
        <v>#NAME?</v>
      </c>
      <c r="BE283" s="85" t="e">
        <f t="shared" ca="1" si="78"/>
        <v>#NAME?</v>
      </c>
      <c r="BF283" s="22" t="e">
        <f t="shared" ca="1" si="79"/>
        <v>#NAME?</v>
      </c>
      <c r="BG283" s="22" t="e">
        <f t="shared" ca="1" si="80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>
        <f t="shared" si="62"/>
        <v>282</v>
      </c>
      <c r="B284" s="52">
        <v>46200</v>
      </c>
      <c r="C284" s="54" t="s">
        <v>3481</v>
      </c>
      <c r="D284" s="54" t="s">
        <v>251</v>
      </c>
      <c r="E284" s="56" t="s">
        <v>116</v>
      </c>
      <c r="F284" s="54">
        <v>1</v>
      </c>
      <c r="G284" s="54" t="s">
        <v>65</v>
      </c>
      <c r="H284" s="54" t="str">
        <f t="shared" si="63"/>
        <v>DONE</v>
      </c>
      <c r="I284" s="54" t="s">
        <v>2233</v>
      </c>
      <c r="J284" s="58" t="s">
        <v>180</v>
      </c>
      <c r="K284" s="58" t="s">
        <v>79</v>
      </c>
      <c r="L284" s="218">
        <v>34025</v>
      </c>
      <c r="M284" s="71"/>
      <c r="N284" s="54" t="s">
        <v>3111</v>
      </c>
      <c r="O284" s="54" t="s">
        <v>91</v>
      </c>
      <c r="P284" s="54" t="s">
        <v>87</v>
      </c>
      <c r="Q284" s="54" t="s">
        <v>801</v>
      </c>
      <c r="R284" s="204">
        <v>200001092072</v>
      </c>
      <c r="S284" s="205">
        <v>46060</v>
      </c>
      <c r="T284" s="66" t="str">
        <f t="shared" si="64"/>
        <v>DONE</v>
      </c>
      <c r="U284" s="205">
        <v>46088</v>
      </c>
      <c r="V284" s="71">
        <v>9200098441</v>
      </c>
      <c r="W284" s="71">
        <v>47986</v>
      </c>
      <c r="X284" s="169">
        <v>46216</v>
      </c>
      <c r="Y284" s="69" t="str">
        <f t="shared" si="65"/>
        <v>DONE</v>
      </c>
      <c r="Z284" s="25">
        <v>52125</v>
      </c>
      <c r="AA284" s="179">
        <v>46216</v>
      </c>
      <c r="AB284" s="25" t="str">
        <f t="shared" si="57"/>
        <v>DONE</v>
      </c>
      <c r="AC284" s="71"/>
      <c r="AD284" s="54" t="s">
        <v>3482</v>
      </c>
      <c r="AE284" s="76">
        <v>46216</v>
      </c>
      <c r="AF284" s="69" t="str">
        <f t="shared" si="66"/>
        <v>DONE</v>
      </c>
      <c r="AG284" s="69">
        <v>46217</v>
      </c>
      <c r="AH284" s="170"/>
      <c r="AI284" s="77" t="e">
        <f t="shared" ca="1" si="31"/>
        <v>#NAME?</v>
      </c>
      <c r="AJ284" s="80" t="str">
        <f t="array" ref="AJ284">IFERROR(INDEX('[1]Master Price'!$E:$E,MATCH(D284,'[1]Master Price'!$B:$B,0)),"0")</f>
        <v>0</v>
      </c>
      <c r="AK284" s="80">
        <f t="shared" si="67"/>
        <v>0</v>
      </c>
      <c r="AL284" s="82" t="str">
        <f t="shared" si="60"/>
        <v>0-day</v>
      </c>
      <c r="AM284" s="82" t="str">
        <f t="shared" si="68"/>
        <v>28-day</v>
      </c>
      <c r="AN284" s="82" t="str">
        <f t="shared" si="61"/>
        <v>0-day</v>
      </c>
      <c r="AO284" s="82" t="str">
        <f t="shared" si="54"/>
        <v>0-day</v>
      </c>
      <c r="AP284" s="82" t="str">
        <f t="shared" si="69"/>
        <v>0-day</v>
      </c>
      <c r="AQ284" s="82" t="str">
        <f t="shared" si="70"/>
        <v>0-day</v>
      </c>
      <c r="AR284" s="137"/>
      <c r="AS284" s="83">
        <f t="shared" si="71"/>
        <v>282</v>
      </c>
      <c r="AT284" s="85" t="str">
        <f t="shared" si="45"/>
        <v>GMIAMMIPT/2026/06/1725</v>
      </c>
      <c r="AU284" s="84" t="e">
        <f t="shared" ca="1" si="46"/>
        <v>#NAME?</v>
      </c>
      <c r="AV284" s="85" t="e">
        <f t="shared" ca="1" si="72"/>
        <v>#NAME?</v>
      </c>
      <c r="AW284" s="86" t="e">
        <f t="shared" ca="1" si="73"/>
        <v>#NAME?</v>
      </c>
      <c r="AX284" s="85" t="e">
        <f t="shared" ca="1" si="74"/>
        <v>#NAME?</v>
      </c>
      <c r="AY284" s="86">
        <f t="shared" si="75"/>
        <v>200001092072</v>
      </c>
      <c r="AZ284" s="171" t="e">
        <f t="shared" ca="1" si="48"/>
        <v>#NAME?</v>
      </c>
      <c r="BA284" s="85" t="e">
        <f t="shared" ca="1" si="49"/>
        <v>#NAME?</v>
      </c>
      <c r="BB284" s="85" t="e">
        <f t="shared" ca="1" si="50"/>
        <v>#NAME?</v>
      </c>
      <c r="BC284" s="90" t="e">
        <f t="shared" ca="1" si="76"/>
        <v>#NAME?</v>
      </c>
      <c r="BD284" s="90" t="e">
        <f t="shared" ca="1" si="77"/>
        <v>#NAME?</v>
      </c>
      <c r="BE284" s="85" t="e">
        <f t="shared" ca="1" si="78"/>
        <v>#NAME?</v>
      </c>
      <c r="BF284" s="22" t="e">
        <f t="shared" ca="1" si="79"/>
        <v>#NAME?</v>
      </c>
      <c r="BG284" s="22" t="e">
        <f t="shared" ca="1" si="80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>
        <f t="shared" si="62"/>
        <v>283</v>
      </c>
      <c r="B285" s="52">
        <v>46200</v>
      </c>
      <c r="C285" s="54" t="s">
        <v>3481</v>
      </c>
      <c r="D285" s="54" t="s">
        <v>292</v>
      </c>
      <c r="E285" s="56" t="s">
        <v>293</v>
      </c>
      <c r="F285" s="54">
        <v>1</v>
      </c>
      <c r="G285" s="54" t="s">
        <v>65</v>
      </c>
      <c r="H285" s="54" t="str">
        <f t="shared" si="63"/>
        <v>DONE</v>
      </c>
      <c r="I285" s="54" t="s">
        <v>2233</v>
      </c>
      <c r="J285" s="58" t="s">
        <v>180</v>
      </c>
      <c r="K285" s="58" t="s">
        <v>79</v>
      </c>
      <c r="L285" s="218">
        <v>34025</v>
      </c>
      <c r="M285" s="71"/>
      <c r="N285" s="54" t="s">
        <v>3111</v>
      </c>
      <c r="O285" s="54" t="s">
        <v>91</v>
      </c>
      <c r="P285" s="54" t="s">
        <v>87</v>
      </c>
      <c r="Q285" s="54" t="s">
        <v>801</v>
      </c>
      <c r="R285" s="204">
        <v>200001092072</v>
      </c>
      <c r="S285" s="205">
        <v>46060</v>
      </c>
      <c r="T285" s="66" t="str">
        <f t="shared" si="64"/>
        <v>DONE</v>
      </c>
      <c r="U285" s="205">
        <v>46088</v>
      </c>
      <c r="V285" s="71">
        <v>9200098441</v>
      </c>
      <c r="W285" s="71">
        <v>47986</v>
      </c>
      <c r="X285" s="169">
        <v>46216</v>
      </c>
      <c r="Y285" s="69" t="str">
        <f t="shared" si="65"/>
        <v>DONE</v>
      </c>
      <c r="Z285" s="25">
        <v>52125</v>
      </c>
      <c r="AA285" s="179">
        <v>46216</v>
      </c>
      <c r="AB285" s="25" t="str">
        <f t="shared" si="57"/>
        <v>DONE</v>
      </c>
      <c r="AC285" s="71"/>
      <c r="AD285" s="54" t="s">
        <v>3482</v>
      </c>
      <c r="AE285" s="76">
        <v>46216</v>
      </c>
      <c r="AF285" s="69" t="str">
        <f t="shared" si="66"/>
        <v>DONE</v>
      </c>
      <c r="AG285" s="69">
        <v>46217</v>
      </c>
      <c r="AH285" s="170"/>
      <c r="AI285" s="77" t="e">
        <f t="shared" ca="1" si="31"/>
        <v>#NAME?</v>
      </c>
      <c r="AJ285" s="80" t="str">
        <f t="array" ref="AJ285">IFERROR(INDEX('[1]Master Price'!$E:$E,MATCH(D285,'[1]Master Price'!$B:$B,0)),"0")</f>
        <v>0</v>
      </c>
      <c r="AK285" s="80">
        <f t="shared" si="67"/>
        <v>0</v>
      </c>
      <c r="AL285" s="82" t="str">
        <f t="shared" si="60"/>
        <v>0-day</v>
      </c>
      <c r="AM285" s="82" t="str">
        <f t="shared" si="68"/>
        <v>28-day</v>
      </c>
      <c r="AN285" s="82" t="str">
        <f t="shared" si="61"/>
        <v>0-day</v>
      </c>
      <c r="AO285" s="82" t="str">
        <f t="shared" si="54"/>
        <v>0-day</v>
      </c>
      <c r="AP285" s="82" t="str">
        <f t="shared" si="69"/>
        <v>0-day</v>
      </c>
      <c r="AQ285" s="82" t="str">
        <f t="shared" si="70"/>
        <v>0-day</v>
      </c>
      <c r="AR285" s="137"/>
      <c r="AS285" s="83">
        <f t="shared" si="71"/>
        <v>283</v>
      </c>
      <c r="AT285" s="85" t="str">
        <f t="shared" si="45"/>
        <v>GMIAMMIPT/2026/06/1725</v>
      </c>
      <c r="AU285" s="84" t="e">
        <f t="shared" ca="1" si="46"/>
        <v>#NAME?</v>
      </c>
      <c r="AV285" s="85" t="e">
        <f t="shared" ca="1" si="72"/>
        <v>#NAME?</v>
      </c>
      <c r="AW285" s="86" t="e">
        <f t="shared" ca="1" si="73"/>
        <v>#NAME?</v>
      </c>
      <c r="AX285" s="85" t="e">
        <f t="shared" ca="1" si="74"/>
        <v>#NAME?</v>
      </c>
      <c r="AY285" s="86">
        <f t="shared" si="75"/>
        <v>200001092072</v>
      </c>
      <c r="AZ285" s="171" t="e">
        <f t="shared" ca="1" si="48"/>
        <v>#NAME?</v>
      </c>
      <c r="BA285" s="85" t="e">
        <f t="shared" ca="1" si="49"/>
        <v>#NAME?</v>
      </c>
      <c r="BB285" s="85" t="e">
        <f t="shared" ca="1" si="50"/>
        <v>#NAME?</v>
      </c>
      <c r="BC285" s="90" t="e">
        <f t="shared" ca="1" si="76"/>
        <v>#NAME?</v>
      </c>
      <c r="BD285" s="90" t="e">
        <f t="shared" ca="1" si="77"/>
        <v>#NAME?</v>
      </c>
      <c r="BE285" s="85" t="e">
        <f t="shared" ca="1" si="78"/>
        <v>#NAME?</v>
      </c>
      <c r="BF285" s="22" t="e">
        <f t="shared" ca="1" si="79"/>
        <v>#NAME?</v>
      </c>
      <c r="BG285" s="22" t="e">
        <f t="shared" ca="1" si="80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>
        <f t="shared" si="62"/>
        <v>284</v>
      </c>
      <c r="B286" s="52">
        <v>46200</v>
      </c>
      <c r="C286" s="54" t="s">
        <v>3481</v>
      </c>
      <c r="D286" s="54" t="s">
        <v>136</v>
      </c>
      <c r="E286" s="56" t="s">
        <v>137</v>
      </c>
      <c r="F286" s="54">
        <v>1</v>
      </c>
      <c r="G286" s="54" t="s">
        <v>65</v>
      </c>
      <c r="H286" s="54" t="str">
        <f t="shared" si="63"/>
        <v>DONE</v>
      </c>
      <c r="I286" s="54" t="s">
        <v>2233</v>
      </c>
      <c r="J286" s="58" t="s">
        <v>180</v>
      </c>
      <c r="K286" s="58" t="s">
        <v>79</v>
      </c>
      <c r="L286" s="218">
        <v>34025</v>
      </c>
      <c r="M286" s="71"/>
      <c r="N286" s="54" t="s">
        <v>3111</v>
      </c>
      <c r="O286" s="54" t="s">
        <v>91</v>
      </c>
      <c r="P286" s="54" t="s">
        <v>87</v>
      </c>
      <c r="Q286" s="54" t="s">
        <v>801</v>
      </c>
      <c r="R286" s="204">
        <v>200001092072</v>
      </c>
      <c r="S286" s="205">
        <v>46060</v>
      </c>
      <c r="T286" s="66" t="str">
        <f t="shared" si="64"/>
        <v>DONE</v>
      </c>
      <c r="U286" s="205">
        <v>46088</v>
      </c>
      <c r="V286" s="71">
        <v>9200098441</v>
      </c>
      <c r="W286" s="71">
        <v>47986</v>
      </c>
      <c r="X286" s="169">
        <v>46216</v>
      </c>
      <c r="Y286" s="69" t="str">
        <f t="shared" si="65"/>
        <v>DONE</v>
      </c>
      <c r="Z286" s="25">
        <v>52125</v>
      </c>
      <c r="AA286" s="179">
        <v>46216</v>
      </c>
      <c r="AB286" s="25" t="str">
        <f t="shared" si="57"/>
        <v>DONE</v>
      </c>
      <c r="AC286" s="71"/>
      <c r="AD286" s="54" t="s">
        <v>3482</v>
      </c>
      <c r="AE286" s="76">
        <v>46216</v>
      </c>
      <c r="AF286" s="69" t="str">
        <f t="shared" si="66"/>
        <v>DONE</v>
      </c>
      <c r="AG286" s="69">
        <v>46217</v>
      </c>
      <c r="AH286" s="170"/>
      <c r="AI286" s="77" t="e">
        <f t="shared" ref="AI286:AI289" ca="1" si="81">IF(C291=0,"",_xludf.IFS(
  ISBLANK(AD291),"NOT INVOICED",
  ISBLANK(AH291),"UNPAID",
  TRUE,"PAID"
))</f>
        <v>#NAME?</v>
      </c>
      <c r="AJ286" s="80" t="str">
        <f t="array" ref="AJ286">IFERROR(INDEX('[1]Master Price'!$E:$E,MATCH(D286,'[1]Master Price'!$B:$B,0)),"0")</f>
        <v>0</v>
      </c>
      <c r="AK286" s="80">
        <f t="shared" si="67"/>
        <v>0</v>
      </c>
      <c r="AL286" s="82" t="str">
        <f t="shared" si="60"/>
        <v>0-day</v>
      </c>
      <c r="AM286" s="82" t="str">
        <f t="shared" si="68"/>
        <v>28-day</v>
      </c>
      <c r="AN286" s="82" t="str">
        <f t="shared" si="61"/>
        <v>0-day</v>
      </c>
      <c r="AO286" s="82" t="str">
        <f t="shared" si="54"/>
        <v>0-day</v>
      </c>
      <c r="AP286" s="82" t="str">
        <f t="shared" si="69"/>
        <v>0-day</v>
      </c>
      <c r="AQ286" s="82" t="str">
        <f t="shared" si="70"/>
        <v>0-day</v>
      </c>
      <c r="AR286" s="137"/>
      <c r="AS286" s="83">
        <f t="shared" si="71"/>
        <v>284</v>
      </c>
      <c r="AT286" s="85" t="str">
        <f t="shared" si="45"/>
        <v>GMIAMMIPT/2026/06/1725</v>
      </c>
      <c r="AU286" s="84" t="e">
        <f t="shared" ca="1" si="46"/>
        <v>#NAME?</v>
      </c>
      <c r="AV286" s="85" t="e">
        <f t="shared" ca="1" si="72"/>
        <v>#NAME?</v>
      </c>
      <c r="AW286" s="86" t="e">
        <f t="shared" ca="1" si="73"/>
        <v>#NAME?</v>
      </c>
      <c r="AX286" s="85" t="e">
        <f t="shared" ca="1" si="74"/>
        <v>#NAME?</v>
      </c>
      <c r="AY286" s="86">
        <f t="shared" si="75"/>
        <v>200001092072</v>
      </c>
      <c r="AZ286" s="171" t="e">
        <f t="shared" ca="1" si="48"/>
        <v>#NAME?</v>
      </c>
      <c r="BA286" s="85" t="e">
        <f t="shared" ca="1" si="49"/>
        <v>#NAME?</v>
      </c>
      <c r="BB286" s="85" t="e">
        <f t="shared" ca="1" si="50"/>
        <v>#NAME?</v>
      </c>
      <c r="BC286" s="90" t="e">
        <f t="shared" ca="1" si="76"/>
        <v>#NAME?</v>
      </c>
      <c r="BD286" s="90" t="e">
        <f t="shared" ca="1" si="77"/>
        <v>#NAME?</v>
      </c>
      <c r="BE286" s="85" t="e">
        <f t="shared" ca="1" si="78"/>
        <v>#NAME?</v>
      </c>
      <c r="BF286" s="22" t="e">
        <f t="shared" ca="1" si="79"/>
        <v>#NAME?</v>
      </c>
      <c r="BG286" s="22" t="e">
        <f t="shared" ca="1" si="80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>
        <f t="shared" si="62"/>
        <v>285</v>
      </c>
      <c r="B287" s="52">
        <v>46200</v>
      </c>
      <c r="C287" s="54" t="s">
        <v>3481</v>
      </c>
      <c r="D287" s="54" t="s">
        <v>278</v>
      </c>
      <c r="E287" s="56" t="s">
        <v>279</v>
      </c>
      <c r="F287" s="54">
        <v>1</v>
      </c>
      <c r="G287" s="54" t="s">
        <v>65</v>
      </c>
      <c r="H287" s="54" t="str">
        <f t="shared" si="63"/>
        <v>DONE</v>
      </c>
      <c r="I287" s="54" t="s">
        <v>2233</v>
      </c>
      <c r="J287" s="58" t="s">
        <v>180</v>
      </c>
      <c r="K287" s="58" t="s">
        <v>79</v>
      </c>
      <c r="L287" s="218">
        <v>34025</v>
      </c>
      <c r="M287" s="71"/>
      <c r="N287" s="54" t="s">
        <v>3111</v>
      </c>
      <c r="O287" s="54" t="s">
        <v>91</v>
      </c>
      <c r="P287" s="54" t="s">
        <v>87</v>
      </c>
      <c r="Q287" s="54" t="s">
        <v>801</v>
      </c>
      <c r="R287" s="204">
        <v>200001092072</v>
      </c>
      <c r="S287" s="205">
        <v>46060</v>
      </c>
      <c r="T287" s="66" t="str">
        <f t="shared" si="64"/>
        <v>DONE</v>
      </c>
      <c r="U287" s="205">
        <v>46088</v>
      </c>
      <c r="V287" s="71">
        <v>9200098441</v>
      </c>
      <c r="W287" s="71">
        <v>47986</v>
      </c>
      <c r="X287" s="169">
        <v>46216</v>
      </c>
      <c r="Y287" s="69" t="str">
        <f t="shared" si="65"/>
        <v>DONE</v>
      </c>
      <c r="Z287" s="25">
        <v>52125</v>
      </c>
      <c r="AA287" s="179">
        <v>46216</v>
      </c>
      <c r="AB287" s="25" t="str">
        <f t="shared" si="57"/>
        <v>DONE</v>
      </c>
      <c r="AC287" s="71"/>
      <c r="AD287" s="54" t="s">
        <v>3482</v>
      </c>
      <c r="AE287" s="76">
        <v>46216</v>
      </c>
      <c r="AF287" s="69" t="str">
        <f t="shared" si="66"/>
        <v>DONE</v>
      </c>
      <c r="AG287" s="69">
        <v>46217</v>
      </c>
      <c r="AH287" s="170"/>
      <c r="AI287" s="77" t="e">
        <f t="shared" ca="1" si="81"/>
        <v>#NAME?</v>
      </c>
      <c r="AJ287" s="80" t="str">
        <f t="array" ref="AJ287">IFERROR(INDEX('[1]Master Price'!$E:$E,MATCH(D287,'[1]Master Price'!$B:$B,0)),"0")</f>
        <v>0</v>
      </c>
      <c r="AK287" s="80">
        <f t="shared" si="67"/>
        <v>0</v>
      </c>
      <c r="AL287" s="82" t="str">
        <f t="shared" si="60"/>
        <v>0-day</v>
      </c>
      <c r="AM287" s="82" t="str">
        <f t="shared" si="68"/>
        <v>28-day</v>
      </c>
      <c r="AN287" s="82" t="str">
        <f t="shared" si="61"/>
        <v>0-day</v>
      </c>
      <c r="AO287" s="82" t="str">
        <f t="shared" si="54"/>
        <v>0-day</v>
      </c>
      <c r="AP287" s="82" t="str">
        <f t="shared" si="69"/>
        <v>0-day</v>
      </c>
      <c r="AQ287" s="82" t="str">
        <f t="shared" si="70"/>
        <v>0-day</v>
      </c>
      <c r="AR287" s="137"/>
      <c r="AS287" s="83">
        <f t="shared" si="71"/>
        <v>285</v>
      </c>
      <c r="AT287" s="85" t="str">
        <f t="shared" si="45"/>
        <v>GMIAMMIPT/2026/06/1725</v>
      </c>
      <c r="AU287" s="84" t="e">
        <f t="shared" ca="1" si="46"/>
        <v>#NAME?</v>
      </c>
      <c r="AV287" s="85" t="e">
        <f t="shared" ca="1" si="72"/>
        <v>#NAME?</v>
      </c>
      <c r="AW287" s="86" t="e">
        <f t="shared" ca="1" si="73"/>
        <v>#NAME?</v>
      </c>
      <c r="AX287" s="85" t="e">
        <f t="shared" ca="1" si="74"/>
        <v>#NAME?</v>
      </c>
      <c r="AY287" s="86">
        <f t="shared" si="75"/>
        <v>200001092072</v>
      </c>
      <c r="AZ287" s="171" t="e">
        <f t="shared" ca="1" si="48"/>
        <v>#NAME?</v>
      </c>
      <c r="BA287" s="85" t="e">
        <f t="shared" ca="1" si="49"/>
        <v>#NAME?</v>
      </c>
      <c r="BB287" s="85" t="e">
        <f t="shared" ca="1" si="50"/>
        <v>#NAME?</v>
      </c>
      <c r="BC287" s="90" t="e">
        <f t="shared" ca="1" si="76"/>
        <v>#NAME?</v>
      </c>
      <c r="BD287" s="90" t="e">
        <f t="shared" ca="1" si="77"/>
        <v>#NAME?</v>
      </c>
      <c r="BE287" s="85" t="e">
        <f t="shared" ca="1" si="78"/>
        <v>#NAME?</v>
      </c>
      <c r="BF287" s="22" t="e">
        <f t="shared" ca="1" si="79"/>
        <v>#NAME?</v>
      </c>
      <c r="BG287" s="22" t="e">
        <f t="shared" ca="1" si="80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>
        <f t="shared" si="62"/>
        <v>286</v>
      </c>
      <c r="B288" s="52">
        <v>46202</v>
      </c>
      <c r="C288" s="54" t="s">
        <v>3493</v>
      </c>
      <c r="D288" s="54" t="s">
        <v>820</v>
      </c>
      <c r="E288" s="56" t="s">
        <v>821</v>
      </c>
      <c r="F288" s="54">
        <v>1</v>
      </c>
      <c r="G288" s="54" t="s">
        <v>65</v>
      </c>
      <c r="H288" s="54" t="str">
        <f t="shared" si="63"/>
        <v>DONE</v>
      </c>
      <c r="I288" s="54" t="s">
        <v>699</v>
      </c>
      <c r="J288" s="58" t="s">
        <v>78</v>
      </c>
      <c r="K288" s="58" t="s">
        <v>79</v>
      </c>
      <c r="L288" s="210"/>
      <c r="M288" s="71"/>
      <c r="N288" s="54" t="s">
        <v>2731</v>
      </c>
      <c r="O288" s="54" t="s">
        <v>85</v>
      </c>
      <c r="P288" s="54" t="s">
        <v>87</v>
      </c>
      <c r="Q288" s="54" t="s">
        <v>262</v>
      </c>
      <c r="R288" s="25">
        <v>200001092981</v>
      </c>
      <c r="S288" s="205">
        <v>46119</v>
      </c>
      <c r="T288" s="66" t="str">
        <f t="shared" si="64"/>
        <v>DONE</v>
      </c>
      <c r="U288" s="205">
        <v>46149</v>
      </c>
      <c r="V288" s="71">
        <v>9200099182</v>
      </c>
      <c r="W288" s="71">
        <v>47908</v>
      </c>
      <c r="X288" s="169">
        <v>46213</v>
      </c>
      <c r="Y288" s="69" t="str">
        <f t="shared" si="65"/>
        <v>DONE</v>
      </c>
      <c r="Z288" s="25">
        <v>52043</v>
      </c>
      <c r="AA288" s="169">
        <v>46213</v>
      </c>
      <c r="AB288" s="25" t="str">
        <f t="shared" si="57"/>
        <v>DONE</v>
      </c>
      <c r="AC288" s="71"/>
      <c r="AD288" s="54" t="s">
        <v>3495</v>
      </c>
      <c r="AE288" s="76">
        <v>46213</v>
      </c>
      <c r="AF288" s="69" t="str">
        <f t="shared" si="66"/>
        <v>DONE</v>
      </c>
      <c r="AG288" s="69">
        <v>46217</v>
      </c>
      <c r="AH288" s="170"/>
      <c r="AI288" s="77" t="e">
        <f t="shared" ca="1" si="81"/>
        <v>#NAME?</v>
      </c>
      <c r="AJ288" s="80" t="str">
        <f t="array" ref="AJ288">IFERROR(INDEX('[1]Master Price'!$E:$E,MATCH(D288,'[1]Master Price'!$B:$B,0)),"0")</f>
        <v>0</v>
      </c>
      <c r="AK288" s="80">
        <f t="shared" si="67"/>
        <v>0</v>
      </c>
      <c r="AL288" s="82" t="str">
        <f t="shared" si="60"/>
        <v>0-day</v>
      </c>
      <c r="AM288" s="82" t="str">
        <f t="shared" si="68"/>
        <v>30-day</v>
      </c>
      <c r="AN288" s="82" t="str">
        <f t="shared" si="61"/>
        <v>0-day</v>
      </c>
      <c r="AO288" s="82" t="str">
        <f t="shared" si="54"/>
        <v>0-day</v>
      </c>
      <c r="AP288" s="82" t="str">
        <f t="shared" si="69"/>
        <v>0-day</v>
      </c>
      <c r="AQ288" s="82" t="str">
        <f t="shared" si="70"/>
        <v>0-day</v>
      </c>
      <c r="AR288" s="137"/>
      <c r="AS288" s="83">
        <f t="shared" si="71"/>
        <v>286</v>
      </c>
      <c r="AT288" s="85" t="str">
        <f t="shared" si="45"/>
        <v>GMIAMMIPT/2026/06/1726</v>
      </c>
      <c r="AU288" s="84" t="e">
        <f t="shared" ca="1" si="46"/>
        <v>#NAME?</v>
      </c>
      <c r="AV288" s="85" t="e">
        <f t="shared" ca="1" si="72"/>
        <v>#NAME?</v>
      </c>
      <c r="AW288" s="86" t="e">
        <f t="shared" ca="1" si="73"/>
        <v>#NAME?</v>
      </c>
      <c r="AX288" s="85" t="e">
        <f t="shared" ca="1" si="74"/>
        <v>#NAME?</v>
      </c>
      <c r="AY288" s="86">
        <f t="shared" si="75"/>
        <v>200001092981</v>
      </c>
      <c r="AZ288" s="171" t="e">
        <f t="shared" ca="1" si="48"/>
        <v>#NAME?</v>
      </c>
      <c r="BA288" s="85" t="e">
        <f t="shared" ca="1" si="49"/>
        <v>#NAME?</v>
      </c>
      <c r="BB288" s="85" t="e">
        <f t="shared" ca="1" si="50"/>
        <v>#NAME?</v>
      </c>
      <c r="BC288" s="90" t="e">
        <f t="shared" ca="1" si="76"/>
        <v>#NAME?</v>
      </c>
      <c r="BD288" s="90" t="e">
        <f t="shared" ca="1" si="77"/>
        <v>#NAME?</v>
      </c>
      <c r="BE288" s="85" t="e">
        <f t="shared" ca="1" si="78"/>
        <v>#NAME?</v>
      </c>
      <c r="BF288" s="22" t="e">
        <f t="shared" ca="1" si="79"/>
        <v>#NAME?</v>
      </c>
      <c r="BG288" s="22" t="e">
        <f t="shared" ca="1" si="80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>
        <f t="shared" si="62"/>
        <v>287</v>
      </c>
      <c r="B289" s="52">
        <v>46202</v>
      </c>
      <c r="C289" s="54" t="s">
        <v>3498</v>
      </c>
      <c r="D289" s="54" t="s">
        <v>2817</v>
      </c>
      <c r="E289" s="56" t="s">
        <v>2818</v>
      </c>
      <c r="F289" s="54">
        <v>1</v>
      </c>
      <c r="G289" s="54" t="s">
        <v>65</v>
      </c>
      <c r="H289" s="54" t="str">
        <f t="shared" si="63"/>
        <v>DONE</v>
      </c>
      <c r="I289" s="54" t="s">
        <v>974</v>
      </c>
      <c r="J289" s="58" t="s">
        <v>112</v>
      </c>
      <c r="K289" s="58" t="s">
        <v>106</v>
      </c>
      <c r="L289" s="210"/>
      <c r="M289" s="71"/>
      <c r="N289" s="54" t="s">
        <v>2797</v>
      </c>
      <c r="O289" s="54" t="s">
        <v>81</v>
      </c>
      <c r="P289" s="54" t="s">
        <v>87</v>
      </c>
      <c r="Q289" s="54" t="s">
        <v>529</v>
      </c>
      <c r="R289" s="25">
        <v>200001092984</v>
      </c>
      <c r="S289" s="205">
        <v>46119</v>
      </c>
      <c r="T289" s="66" t="str">
        <f t="shared" si="64"/>
        <v>DONE</v>
      </c>
      <c r="U289" s="205">
        <v>46149</v>
      </c>
      <c r="V289" s="71">
        <v>9200099204</v>
      </c>
      <c r="W289" s="71">
        <v>47920</v>
      </c>
      <c r="X289" s="169">
        <v>46213</v>
      </c>
      <c r="Y289" s="69" t="str">
        <f t="shared" si="65"/>
        <v>DONE</v>
      </c>
      <c r="Z289" s="25">
        <v>52059</v>
      </c>
      <c r="AA289" s="169">
        <v>46213</v>
      </c>
      <c r="AB289" s="25" t="str">
        <f t="shared" si="57"/>
        <v>DONE</v>
      </c>
      <c r="AC289" s="71"/>
      <c r="AD289" s="54" t="s">
        <v>3499</v>
      </c>
      <c r="AE289" s="76">
        <v>46213</v>
      </c>
      <c r="AF289" s="69" t="str">
        <f t="shared" si="66"/>
        <v>DONE</v>
      </c>
      <c r="AG289" s="69">
        <v>46217</v>
      </c>
      <c r="AH289" s="170"/>
      <c r="AI289" s="77" t="e">
        <f t="shared" ca="1" si="81"/>
        <v>#NAME?</v>
      </c>
      <c r="AJ289" s="80" t="str">
        <f t="array" ref="AJ289">IFERROR(INDEX('[1]Master Price'!$E:$E,MATCH(D289,'[1]Master Price'!$B:$B,0)),"0")</f>
        <v>0</v>
      </c>
      <c r="AK289" s="80">
        <f t="shared" si="67"/>
        <v>0</v>
      </c>
      <c r="AL289" s="82" t="str">
        <f t="shared" si="60"/>
        <v>0-day</v>
      </c>
      <c r="AM289" s="82" t="str">
        <f t="shared" si="68"/>
        <v>30-day</v>
      </c>
      <c r="AN289" s="82" t="str">
        <f t="shared" si="61"/>
        <v>0-day</v>
      </c>
      <c r="AO289" s="82" t="str">
        <f t="shared" si="54"/>
        <v>0-day</v>
      </c>
      <c r="AP289" s="82" t="str">
        <f t="shared" si="69"/>
        <v>0-day</v>
      </c>
      <c r="AQ289" s="82" t="str">
        <f t="shared" si="70"/>
        <v>0-day</v>
      </c>
      <c r="AR289" s="137"/>
      <c r="AS289" s="83">
        <f t="shared" si="71"/>
        <v>287</v>
      </c>
      <c r="AT289" s="85" t="str">
        <f t="shared" si="45"/>
        <v>GMIAMMIPT/2026/06/1727</v>
      </c>
      <c r="AU289" s="84" t="e">
        <f t="shared" ca="1" si="46"/>
        <v>#NAME?</v>
      </c>
      <c r="AV289" s="85" t="e">
        <f t="shared" ca="1" si="72"/>
        <v>#NAME?</v>
      </c>
      <c r="AW289" s="86" t="e">
        <f t="shared" ca="1" si="73"/>
        <v>#NAME?</v>
      </c>
      <c r="AX289" s="85" t="e">
        <f t="shared" ca="1" si="74"/>
        <v>#NAME?</v>
      </c>
      <c r="AY289" s="86">
        <f t="shared" si="75"/>
        <v>200001092984</v>
      </c>
      <c r="AZ289" s="171" t="e">
        <f t="shared" ca="1" si="48"/>
        <v>#NAME?</v>
      </c>
      <c r="BA289" s="85" t="e">
        <f t="shared" ca="1" si="49"/>
        <v>#NAME?</v>
      </c>
      <c r="BB289" s="85" t="e">
        <f t="shared" ca="1" si="50"/>
        <v>#NAME?</v>
      </c>
      <c r="BC289" s="90" t="e">
        <f t="shared" ca="1" si="76"/>
        <v>#NAME?</v>
      </c>
      <c r="BD289" s="90" t="e">
        <f t="shared" ca="1" si="77"/>
        <v>#NAME?</v>
      </c>
      <c r="BE289" s="85" t="e">
        <f t="shared" ca="1" si="78"/>
        <v>#NAME?</v>
      </c>
      <c r="BF289" s="22" t="e">
        <f t="shared" ca="1" si="79"/>
        <v>#NAME?</v>
      </c>
      <c r="BG289" s="22" t="e">
        <f t="shared" ca="1" si="80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>
        <f t="shared" si="62"/>
        <v>288</v>
      </c>
      <c r="B290" s="52">
        <v>46203</v>
      </c>
      <c r="C290" s="54" t="s">
        <v>3502</v>
      </c>
      <c r="D290" s="54" t="s">
        <v>1300</v>
      </c>
      <c r="E290" s="56" t="s">
        <v>1301</v>
      </c>
      <c r="F290" s="54">
        <v>1</v>
      </c>
      <c r="G290" s="54" t="s">
        <v>65</v>
      </c>
      <c r="H290" s="54" t="str">
        <f t="shared" si="63"/>
        <v>DONE</v>
      </c>
      <c r="I290" s="54" t="s">
        <v>1373</v>
      </c>
      <c r="J290" s="62" t="s">
        <v>73</v>
      </c>
      <c r="K290" s="62" t="s">
        <v>73</v>
      </c>
      <c r="L290" s="210"/>
      <c r="M290" s="71"/>
      <c r="N290" s="54" t="s">
        <v>230</v>
      </c>
      <c r="O290" s="54" t="s">
        <v>231</v>
      </c>
      <c r="P290" s="54" t="s">
        <v>87</v>
      </c>
      <c r="Q290" s="54" t="s">
        <v>2497</v>
      </c>
      <c r="R290" s="25" t="s">
        <v>231</v>
      </c>
      <c r="S290" s="205">
        <v>46119</v>
      </c>
      <c r="T290" s="66" t="str">
        <f t="shared" si="64"/>
        <v>DONE</v>
      </c>
      <c r="U290" s="205">
        <v>46149</v>
      </c>
      <c r="V290" s="71" t="s">
        <v>3503</v>
      </c>
      <c r="W290" s="71">
        <v>48034</v>
      </c>
      <c r="X290" s="169">
        <v>46217</v>
      </c>
      <c r="Y290" s="69"/>
      <c r="Z290" s="25">
        <v>52578</v>
      </c>
      <c r="AA290" s="169">
        <v>46231</v>
      </c>
      <c r="AB290" s="25" t="str">
        <f t="shared" si="57"/>
        <v>DONE</v>
      </c>
      <c r="AC290" s="71"/>
      <c r="AD290" s="54" t="s">
        <v>3504</v>
      </c>
      <c r="AE290" s="76">
        <v>46216</v>
      </c>
      <c r="AF290" s="69"/>
      <c r="AG290" s="69">
        <v>46226</v>
      </c>
      <c r="AH290" s="170"/>
      <c r="AI290" s="77"/>
      <c r="AJ290" s="80"/>
      <c r="AK290" s="80"/>
      <c r="AL290" s="82"/>
      <c r="AM290" s="82"/>
      <c r="AN290" s="82"/>
      <c r="AO290" s="82"/>
      <c r="AP290" s="82"/>
      <c r="AQ290" s="82"/>
      <c r="AR290" s="137"/>
      <c r="AS290" s="83"/>
      <c r="AT290" s="85"/>
      <c r="AU290" s="84"/>
      <c r="AV290" s="85"/>
      <c r="AW290" s="86"/>
      <c r="AX290" s="85"/>
      <c r="AY290" s="86"/>
      <c r="AZ290" s="171"/>
      <c r="BA290" s="85"/>
      <c r="BB290" s="85"/>
      <c r="BC290" s="90"/>
      <c r="BD290" s="90"/>
      <c r="BE290" s="85"/>
      <c r="BF290" s="22"/>
      <c r="BG290" s="22"/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>
        <f t="shared" si="62"/>
        <v>289</v>
      </c>
      <c r="B291" s="52">
        <v>46195</v>
      </c>
      <c r="C291" s="54" t="s">
        <v>3502</v>
      </c>
      <c r="D291" s="54" t="s">
        <v>2433</v>
      </c>
      <c r="E291" s="56" t="s">
        <v>2434</v>
      </c>
      <c r="F291" s="54">
        <v>1</v>
      </c>
      <c r="G291" s="54" t="s">
        <v>65</v>
      </c>
      <c r="H291" s="54" t="str">
        <f t="shared" si="63"/>
        <v>DONE</v>
      </c>
      <c r="I291" s="54" t="s">
        <v>438</v>
      </c>
      <c r="J291" s="58" t="s">
        <v>361</v>
      </c>
      <c r="K291" s="58" t="s">
        <v>362</v>
      </c>
      <c r="L291" s="210">
        <v>5086.2</v>
      </c>
      <c r="M291" s="71"/>
      <c r="N291" s="54" t="s">
        <v>207</v>
      </c>
      <c r="O291" s="54" t="s">
        <v>91</v>
      </c>
      <c r="P291" s="54" t="s">
        <v>87</v>
      </c>
      <c r="Q291" s="54" t="s">
        <v>801</v>
      </c>
      <c r="R291" s="25">
        <v>200001093076</v>
      </c>
      <c r="S291" s="205">
        <v>46119</v>
      </c>
      <c r="T291" s="66" t="str">
        <f t="shared" si="64"/>
        <v>DONE</v>
      </c>
      <c r="U291" s="205">
        <v>46149</v>
      </c>
      <c r="V291" s="71">
        <v>9200102551</v>
      </c>
      <c r="W291" s="71">
        <v>48430</v>
      </c>
      <c r="X291" s="169">
        <v>46230</v>
      </c>
      <c r="Y291" s="69" t="str">
        <f t="shared" ref="Y291:Y512" si="82">IF(C291=0,"",IF(V291&gt;0,"DONE","WAITING"))</f>
        <v>DONE</v>
      </c>
      <c r="Z291" s="25">
        <v>52578</v>
      </c>
      <c r="AA291" s="169">
        <v>46231</v>
      </c>
      <c r="AB291" s="25" t="str">
        <f t="shared" si="57"/>
        <v>DONE</v>
      </c>
      <c r="AC291" s="71"/>
      <c r="AD291" s="54" t="s">
        <v>3505</v>
      </c>
      <c r="AE291" s="76">
        <v>46231</v>
      </c>
      <c r="AF291" s="69" t="str">
        <f t="shared" ref="AF291:AF512" si="83">IF(C291=0,"",IF(AD291&gt;0,"DONE","WAITING"))</f>
        <v>DONE</v>
      </c>
      <c r="AG291" s="69">
        <v>46232</v>
      </c>
      <c r="AH291" s="170"/>
      <c r="AI291" s="77" t="e">
        <f t="shared" ref="AI291:AI512" ca="1" si="84">IF(C295=0,"",_xludf.IFS(
  ISBLANK(AD295),"NOT INVOICED",
  ISBLANK(AH295),"UNPAID",
  TRUE,"PAID"
))</f>
        <v>#NAME?</v>
      </c>
      <c r="AJ291" s="80" t="str">
        <f t="array" ref="AJ291">IFERROR(INDEX('[1]Master Price'!$E:$E,MATCH(D291,'[1]Master Price'!$B:$B,0)),"0")</f>
        <v>0</v>
      </c>
      <c r="AK291" s="80">
        <f t="shared" ref="AK291:AK512" si="85">AJ291*F291</f>
        <v>0</v>
      </c>
      <c r="AL291" s="82" t="str">
        <f t="shared" ref="AL291:AL512" si="86">IFERROR(DATEDIF(B291,T291,"d"),"0")&amp;"-day"</f>
        <v>0-day</v>
      </c>
      <c r="AM291" s="82" t="str">
        <f t="shared" ref="AM291:AM512" si="87">IFERROR(DATEDIF(S291,U291,"d"),"0")&amp;"-day"</f>
        <v>30-day</v>
      </c>
      <c r="AN291" s="82" t="str">
        <f t="shared" ref="AN291:AN295" si="88">IFERROR(DATEDIF(T291,X291,"d"),"0")&amp;"-day"</f>
        <v>0-day</v>
      </c>
      <c r="AO291" s="82" t="str">
        <f t="shared" ref="AO291:AO295" si="89">IFERROR(DATEDIF(X291,AA291,"d"),"0")&amp;"-day"</f>
        <v>1-day</v>
      </c>
      <c r="AP291" s="82" t="str">
        <f t="shared" ref="AP291:AP512" si="90">IFERROR(DATEDIF(AA291,AE291,"d"),"0")&amp;"-day"</f>
        <v>0-day</v>
      </c>
      <c r="AQ291" s="82" t="str">
        <f t="shared" ref="AQ291:AQ512" si="91">SUM(AL291:AP291)&amp;"-day"</f>
        <v>0-day</v>
      </c>
      <c r="AR291" s="137"/>
      <c r="AS291" s="83">
        <f t="shared" ref="AS291:AS512" si="92">IF(AT291=0,"",ROW()-ROW($AS$2))</f>
        <v>289</v>
      </c>
      <c r="AT291" s="85" t="str">
        <f t="shared" ref="AT291:AT512" si="93">C291</f>
        <v>GMIAMMIPT/2026/06/1728</v>
      </c>
      <c r="AU291" s="84" t="e">
        <f t="shared" ref="AU291:AU512" ca="1" si="94">_xludf.ifna(INDEX($B:$B,MATCH(AT291,$C:$C,FALSE)),"")</f>
        <v>#NAME?</v>
      </c>
      <c r="AV291" s="85" t="e">
        <f t="shared" ref="AV291:AV512" ca="1" si="95">_xludf.ifna(INDEX($U:$U,MATCH(AT291,$C:$C,FALSE)),"")</f>
        <v>#NAME?</v>
      </c>
      <c r="AW291" s="86" t="e">
        <f t="shared" ref="AW291:AW512" ca="1" si="96">_xludf.ifna(INDEX($Z:$Z,MATCH(AT291,$C:$C,FALSE)),"")</f>
        <v>#NAME?</v>
      </c>
      <c r="AX291" s="85" t="e">
        <f t="shared" ref="AX291:AX512" ca="1" si="97">_xludf.ifna(INDEX($AA:$AA,MATCH(AT291,$C:$C,FALSE)),"")</f>
        <v>#NAME?</v>
      </c>
      <c r="AY291" s="86" t="str">
        <f t="shared" ref="AY291:AY512" si="98">IFERROR(INDEX($R:$R,MATCH(AT291,$C:$C,FALSE)),"")</f>
        <v>BOSTON</v>
      </c>
      <c r="AZ291" s="171" t="e">
        <f t="shared" ref="AZ291:AZ512" ca="1" si="99">_xludf.ifna(INDEX($V:$V,MATCH(AT291,$C:$C,FALSE)),"")</f>
        <v>#NAME?</v>
      </c>
      <c r="BA291" s="85" t="e">
        <f t="shared" ref="BA291:BA512" ca="1" si="100">_xludf.ifna(INDEX($W:$W,MATCH(AT291,$C:$C,FALSE)),"")</f>
        <v>#NAME?</v>
      </c>
      <c r="BB291" s="85" t="e">
        <f t="shared" ref="BB291:BB512" ca="1" si="101">_xludf.ifna(INDEX($X:$X,MATCH(AT291,$C:$C,FALSE)),"")</f>
        <v>#NAME?</v>
      </c>
      <c r="BC291" s="90" t="e">
        <f t="shared" ref="BC291:BC512" ca="1" si="102">_xludf.ifna(INDEX($AD:$AD,MATCH(AT291,$C:$C,FALSE)),"")</f>
        <v>#NAME?</v>
      </c>
      <c r="BD291" s="90" t="e">
        <f t="shared" ref="BD291:BD512" ca="1" si="103">_xludf.ifna(INDEX($AE:$AE,MATCH(AT291,$C:$C,FALSE)),"")</f>
        <v>#NAME?</v>
      </c>
      <c r="BE291" s="85" t="e">
        <f t="shared" ref="BE291:BE512" ca="1" si="104">_xludf.ifna(INDEX($AG:$AG,MATCH(AT291,$C:$C,FALSE)),"")</f>
        <v>#NAME?</v>
      </c>
      <c r="BF291" s="22" t="e">
        <f t="shared" ref="BF291:BF512" ca="1" si="105">_xludf.ifna(INDEX($T:$T,MATCH(AT291,$C:$C,FALSE),""),"")</f>
        <v>#NAME?</v>
      </c>
      <c r="BG291" s="22" t="e">
        <f t="shared" ref="BG291:BG512" ca="1" si="106">_xludf.ifna(INDEX($AI:$AI,MATCH(AT291,$C:$C,FALSE)),"")</f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>
        <f t="shared" si="62"/>
        <v>290</v>
      </c>
      <c r="B292" s="52">
        <v>46195</v>
      </c>
      <c r="C292" s="54" t="s">
        <v>3502</v>
      </c>
      <c r="D292" s="54" t="s">
        <v>798</v>
      </c>
      <c r="E292" s="56" t="s">
        <v>799</v>
      </c>
      <c r="F292" s="54">
        <v>1</v>
      </c>
      <c r="G292" s="54" t="s">
        <v>65</v>
      </c>
      <c r="H292" s="54" t="str">
        <f t="shared" si="63"/>
        <v>DONE</v>
      </c>
      <c r="I292" s="54" t="s">
        <v>438</v>
      </c>
      <c r="J292" s="58" t="s">
        <v>361</v>
      </c>
      <c r="K292" s="58" t="s">
        <v>362</v>
      </c>
      <c r="L292" s="210">
        <v>5086.2</v>
      </c>
      <c r="M292" s="71"/>
      <c r="N292" s="54" t="s">
        <v>207</v>
      </c>
      <c r="O292" s="54" t="s">
        <v>91</v>
      </c>
      <c r="P292" s="54" t="s">
        <v>87</v>
      </c>
      <c r="Q292" s="54" t="s">
        <v>801</v>
      </c>
      <c r="R292" s="25">
        <v>200001093076</v>
      </c>
      <c r="S292" s="205">
        <v>46119</v>
      </c>
      <c r="T292" s="66" t="str">
        <f t="shared" si="64"/>
        <v>DONE</v>
      </c>
      <c r="U292" s="205">
        <v>46149</v>
      </c>
      <c r="V292" s="71">
        <v>9200102551</v>
      </c>
      <c r="W292" s="71">
        <v>48430</v>
      </c>
      <c r="X292" s="169">
        <v>46230</v>
      </c>
      <c r="Y292" s="69" t="str">
        <f t="shared" si="82"/>
        <v>DONE</v>
      </c>
      <c r="Z292" s="25">
        <v>52578</v>
      </c>
      <c r="AA292" s="169">
        <v>46231</v>
      </c>
      <c r="AB292" s="25" t="str">
        <f t="shared" si="57"/>
        <v>DONE</v>
      </c>
      <c r="AC292" s="71"/>
      <c r="AD292" s="54" t="s">
        <v>3505</v>
      </c>
      <c r="AE292" s="76">
        <v>46231</v>
      </c>
      <c r="AF292" s="69" t="str">
        <f t="shared" si="83"/>
        <v>DONE</v>
      </c>
      <c r="AG292" s="69">
        <v>46232</v>
      </c>
      <c r="AH292" s="170"/>
      <c r="AI292" s="77" t="e">
        <f t="shared" ca="1" si="84"/>
        <v>#NAME?</v>
      </c>
      <c r="AJ292" s="80" t="str">
        <f t="array" ref="AJ292">IFERROR(INDEX('[1]Master Price'!$E:$E,MATCH(D292,'[1]Master Price'!$B:$B,0)),"0")</f>
        <v>0</v>
      </c>
      <c r="AK292" s="80">
        <f t="shared" si="85"/>
        <v>0</v>
      </c>
      <c r="AL292" s="82" t="str">
        <f t="shared" si="86"/>
        <v>0-day</v>
      </c>
      <c r="AM292" s="82" t="str">
        <f t="shared" si="87"/>
        <v>30-day</v>
      </c>
      <c r="AN292" s="82" t="str">
        <f t="shared" si="88"/>
        <v>0-day</v>
      </c>
      <c r="AO292" s="82" t="str">
        <f t="shared" si="89"/>
        <v>1-day</v>
      </c>
      <c r="AP292" s="82" t="str">
        <f t="shared" si="90"/>
        <v>0-day</v>
      </c>
      <c r="AQ292" s="82" t="str">
        <f t="shared" si="91"/>
        <v>0-day</v>
      </c>
      <c r="AR292" s="137"/>
      <c r="AS292" s="83">
        <f t="shared" si="92"/>
        <v>290</v>
      </c>
      <c r="AT292" s="85" t="str">
        <f t="shared" si="93"/>
        <v>GMIAMMIPT/2026/06/1728</v>
      </c>
      <c r="AU292" s="84" t="e">
        <f t="shared" ca="1" si="94"/>
        <v>#NAME?</v>
      </c>
      <c r="AV292" s="85" t="e">
        <f t="shared" ca="1" si="95"/>
        <v>#NAME?</v>
      </c>
      <c r="AW292" s="86" t="e">
        <f t="shared" ca="1" si="96"/>
        <v>#NAME?</v>
      </c>
      <c r="AX292" s="85" t="e">
        <f t="shared" ca="1" si="97"/>
        <v>#NAME?</v>
      </c>
      <c r="AY292" s="86" t="str">
        <f t="shared" si="98"/>
        <v>BOSTON</v>
      </c>
      <c r="AZ292" s="171" t="e">
        <f t="shared" ca="1" si="99"/>
        <v>#NAME?</v>
      </c>
      <c r="BA292" s="85" t="e">
        <f t="shared" ca="1" si="100"/>
        <v>#NAME?</v>
      </c>
      <c r="BB292" s="85" t="e">
        <f t="shared" ca="1" si="101"/>
        <v>#NAME?</v>
      </c>
      <c r="BC292" s="90" t="e">
        <f t="shared" ca="1" si="102"/>
        <v>#NAME?</v>
      </c>
      <c r="BD292" s="90" t="e">
        <f t="shared" ca="1" si="103"/>
        <v>#NAME?</v>
      </c>
      <c r="BE292" s="85" t="e">
        <f t="shared" ca="1" si="104"/>
        <v>#NAME?</v>
      </c>
      <c r="BF292" s="22" t="e">
        <f t="shared" ca="1" si="105"/>
        <v>#NAME?</v>
      </c>
      <c r="BG292" s="22" t="e">
        <f t="shared" ca="1" si="106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>
        <f t="shared" si="62"/>
        <v>291</v>
      </c>
      <c r="B293" s="52">
        <v>46195</v>
      </c>
      <c r="C293" s="54" t="s">
        <v>3502</v>
      </c>
      <c r="D293" s="54" t="s">
        <v>349</v>
      </c>
      <c r="E293" s="56" t="s">
        <v>350</v>
      </c>
      <c r="F293" s="54">
        <v>1</v>
      </c>
      <c r="G293" s="54" t="s">
        <v>65</v>
      </c>
      <c r="H293" s="54" t="str">
        <f t="shared" si="63"/>
        <v>DONE</v>
      </c>
      <c r="I293" s="54" t="s">
        <v>438</v>
      </c>
      <c r="J293" s="58" t="s">
        <v>361</v>
      </c>
      <c r="K293" s="58" t="s">
        <v>362</v>
      </c>
      <c r="L293" s="210">
        <v>5086.2</v>
      </c>
      <c r="M293" s="71"/>
      <c r="N293" s="54" t="s">
        <v>207</v>
      </c>
      <c r="O293" s="54" t="s">
        <v>91</v>
      </c>
      <c r="P293" s="54" t="s">
        <v>87</v>
      </c>
      <c r="Q293" s="54" t="s">
        <v>801</v>
      </c>
      <c r="R293" s="25">
        <v>200001093076</v>
      </c>
      <c r="S293" s="205">
        <v>46119</v>
      </c>
      <c r="T293" s="66" t="str">
        <f t="shared" si="64"/>
        <v>DONE</v>
      </c>
      <c r="U293" s="205">
        <v>46149</v>
      </c>
      <c r="V293" s="71">
        <v>9200102551</v>
      </c>
      <c r="W293" s="71">
        <v>48430</v>
      </c>
      <c r="X293" s="169">
        <v>46230</v>
      </c>
      <c r="Y293" s="69" t="str">
        <f t="shared" si="82"/>
        <v>DONE</v>
      </c>
      <c r="Z293" s="25">
        <v>52578</v>
      </c>
      <c r="AA293" s="169">
        <v>46231</v>
      </c>
      <c r="AB293" s="25" t="str">
        <f t="shared" si="57"/>
        <v>DONE</v>
      </c>
      <c r="AC293" s="71"/>
      <c r="AD293" s="54" t="s">
        <v>3505</v>
      </c>
      <c r="AE293" s="76">
        <v>46231</v>
      </c>
      <c r="AF293" s="69" t="str">
        <f t="shared" si="83"/>
        <v>DONE</v>
      </c>
      <c r="AG293" s="69">
        <v>46232</v>
      </c>
      <c r="AH293" s="170"/>
      <c r="AI293" s="77" t="e">
        <f t="shared" ca="1" si="84"/>
        <v>#NAME?</v>
      </c>
      <c r="AJ293" s="80" t="str">
        <f t="array" ref="AJ293">IFERROR(INDEX('[1]Master Price'!$E:$E,MATCH(D293,'[1]Master Price'!$B:$B,0)),"0")</f>
        <v>0</v>
      </c>
      <c r="AK293" s="80">
        <f t="shared" si="85"/>
        <v>0</v>
      </c>
      <c r="AL293" s="82" t="str">
        <f t="shared" si="86"/>
        <v>0-day</v>
      </c>
      <c r="AM293" s="82" t="str">
        <f t="shared" si="87"/>
        <v>30-day</v>
      </c>
      <c r="AN293" s="82" t="str">
        <f t="shared" si="88"/>
        <v>0-day</v>
      </c>
      <c r="AO293" s="82" t="str">
        <f t="shared" si="89"/>
        <v>1-day</v>
      </c>
      <c r="AP293" s="82" t="str">
        <f t="shared" si="90"/>
        <v>0-day</v>
      </c>
      <c r="AQ293" s="82" t="str">
        <f t="shared" si="91"/>
        <v>0-day</v>
      </c>
      <c r="AR293" s="137"/>
      <c r="AS293" s="83">
        <f t="shared" si="92"/>
        <v>291</v>
      </c>
      <c r="AT293" s="85" t="str">
        <f t="shared" si="93"/>
        <v>GMIAMMIPT/2026/06/1728</v>
      </c>
      <c r="AU293" s="84" t="e">
        <f t="shared" ca="1" si="94"/>
        <v>#NAME?</v>
      </c>
      <c r="AV293" s="85" t="e">
        <f t="shared" ca="1" si="95"/>
        <v>#NAME?</v>
      </c>
      <c r="AW293" s="86" t="e">
        <f t="shared" ca="1" si="96"/>
        <v>#NAME?</v>
      </c>
      <c r="AX293" s="85" t="e">
        <f t="shared" ca="1" si="97"/>
        <v>#NAME?</v>
      </c>
      <c r="AY293" s="86" t="str">
        <f t="shared" si="98"/>
        <v>BOSTON</v>
      </c>
      <c r="AZ293" s="171" t="e">
        <f t="shared" ca="1" si="99"/>
        <v>#NAME?</v>
      </c>
      <c r="BA293" s="85" t="e">
        <f t="shared" ca="1" si="100"/>
        <v>#NAME?</v>
      </c>
      <c r="BB293" s="85" t="e">
        <f t="shared" ca="1" si="101"/>
        <v>#NAME?</v>
      </c>
      <c r="BC293" s="90" t="e">
        <f t="shared" ca="1" si="102"/>
        <v>#NAME?</v>
      </c>
      <c r="BD293" s="90" t="e">
        <f t="shared" ca="1" si="103"/>
        <v>#NAME?</v>
      </c>
      <c r="BE293" s="85" t="e">
        <f t="shared" ca="1" si="104"/>
        <v>#NAME?</v>
      </c>
      <c r="BF293" s="22" t="e">
        <f t="shared" ca="1" si="105"/>
        <v>#NAME?</v>
      </c>
      <c r="BG293" s="22" t="e">
        <f t="shared" ca="1" si="106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>
        <f t="shared" si="62"/>
        <v>292</v>
      </c>
      <c r="B294" s="52">
        <v>46198</v>
      </c>
      <c r="C294" s="54" t="s">
        <v>3521</v>
      </c>
      <c r="D294" s="54" t="s">
        <v>496</v>
      </c>
      <c r="E294" s="56" t="s">
        <v>497</v>
      </c>
      <c r="F294" s="54">
        <v>1</v>
      </c>
      <c r="G294" s="54" t="s">
        <v>65</v>
      </c>
      <c r="H294" s="54" t="str">
        <f t="shared" si="63"/>
        <v>DONE</v>
      </c>
      <c r="I294" s="54" t="s">
        <v>360</v>
      </c>
      <c r="J294" s="58" t="s">
        <v>361</v>
      </c>
      <c r="K294" s="58" t="s">
        <v>362</v>
      </c>
      <c r="L294" s="218" t="s">
        <v>3522</v>
      </c>
      <c r="M294" s="71"/>
      <c r="N294" s="54" t="s">
        <v>207</v>
      </c>
      <c r="O294" s="54" t="s">
        <v>91</v>
      </c>
      <c r="P294" s="54" t="s">
        <v>87</v>
      </c>
      <c r="Q294" s="54" t="s">
        <v>801</v>
      </c>
      <c r="R294" s="25">
        <v>200001092988</v>
      </c>
      <c r="S294" s="205">
        <v>46119</v>
      </c>
      <c r="T294" s="66" t="str">
        <f t="shared" si="64"/>
        <v>DONE</v>
      </c>
      <c r="U294" s="205">
        <v>46149</v>
      </c>
      <c r="V294" s="71">
        <v>9200099193</v>
      </c>
      <c r="W294" s="71">
        <v>47913</v>
      </c>
      <c r="X294" s="169">
        <v>46213</v>
      </c>
      <c r="Y294" s="69" t="str">
        <f t="shared" si="82"/>
        <v>DONE</v>
      </c>
      <c r="Z294" s="25">
        <v>52048</v>
      </c>
      <c r="AA294" s="169">
        <v>46213</v>
      </c>
      <c r="AB294" s="25" t="str">
        <f t="shared" si="57"/>
        <v>DONE</v>
      </c>
      <c r="AC294" s="71"/>
      <c r="AD294" s="54" t="s">
        <v>3523</v>
      </c>
      <c r="AE294" s="76">
        <v>46213</v>
      </c>
      <c r="AF294" s="69" t="str">
        <f t="shared" si="83"/>
        <v>DONE</v>
      </c>
      <c r="AG294" s="69">
        <v>46217</v>
      </c>
      <c r="AH294" s="170"/>
      <c r="AI294" s="77" t="e">
        <f t="shared" ca="1" si="84"/>
        <v>#NAME?</v>
      </c>
      <c r="AJ294" s="80" t="str">
        <f t="array" ref="AJ294">IFERROR(INDEX('[1]Master Price'!$E:$E,MATCH(D294,'[1]Master Price'!$B:$B,0)),"0")</f>
        <v>0</v>
      </c>
      <c r="AK294" s="80">
        <f t="shared" si="85"/>
        <v>0</v>
      </c>
      <c r="AL294" s="82" t="str">
        <f t="shared" si="86"/>
        <v>0-day</v>
      </c>
      <c r="AM294" s="82" t="str">
        <f t="shared" si="87"/>
        <v>30-day</v>
      </c>
      <c r="AN294" s="82" t="str">
        <f t="shared" si="88"/>
        <v>0-day</v>
      </c>
      <c r="AO294" s="82" t="str">
        <f t="shared" si="89"/>
        <v>0-day</v>
      </c>
      <c r="AP294" s="82" t="str">
        <f t="shared" si="90"/>
        <v>0-day</v>
      </c>
      <c r="AQ294" s="82" t="str">
        <f t="shared" si="91"/>
        <v>0-day</v>
      </c>
      <c r="AR294" s="137"/>
      <c r="AS294" s="83">
        <f t="shared" si="92"/>
        <v>292</v>
      </c>
      <c r="AT294" s="85" t="str">
        <f t="shared" si="93"/>
        <v>GMIAMMIPT/2026/06/1729</v>
      </c>
      <c r="AU294" s="84" t="e">
        <f t="shared" ca="1" si="94"/>
        <v>#NAME?</v>
      </c>
      <c r="AV294" s="85" t="e">
        <f t="shared" ca="1" si="95"/>
        <v>#NAME?</v>
      </c>
      <c r="AW294" s="86" t="e">
        <f t="shared" ca="1" si="96"/>
        <v>#NAME?</v>
      </c>
      <c r="AX294" s="85" t="e">
        <f t="shared" ca="1" si="97"/>
        <v>#NAME?</v>
      </c>
      <c r="AY294" s="86">
        <f t="shared" si="98"/>
        <v>200001092988</v>
      </c>
      <c r="AZ294" s="171" t="e">
        <f t="shared" ca="1" si="99"/>
        <v>#NAME?</v>
      </c>
      <c r="BA294" s="85" t="e">
        <f t="shared" ca="1" si="100"/>
        <v>#NAME?</v>
      </c>
      <c r="BB294" s="85" t="e">
        <f t="shared" ca="1" si="101"/>
        <v>#NAME?</v>
      </c>
      <c r="BC294" s="90" t="e">
        <f t="shared" ca="1" si="102"/>
        <v>#NAME?</v>
      </c>
      <c r="BD294" s="90" t="e">
        <f t="shared" ca="1" si="103"/>
        <v>#NAME?</v>
      </c>
      <c r="BE294" s="85" t="e">
        <f t="shared" ca="1" si="104"/>
        <v>#NAME?</v>
      </c>
      <c r="BF294" s="22" t="e">
        <f t="shared" ca="1" si="105"/>
        <v>#NAME?</v>
      </c>
      <c r="BG294" s="22" t="e">
        <f t="shared" ca="1" si="106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>
        <f t="shared" si="62"/>
        <v>293</v>
      </c>
      <c r="B295" s="52">
        <v>46198</v>
      </c>
      <c r="C295" s="54" t="s">
        <v>3521</v>
      </c>
      <c r="D295" s="54" t="s">
        <v>2433</v>
      </c>
      <c r="E295" s="56" t="s">
        <v>2434</v>
      </c>
      <c r="F295" s="54">
        <v>1</v>
      </c>
      <c r="G295" s="54" t="s">
        <v>65</v>
      </c>
      <c r="H295" s="54" t="str">
        <f t="shared" si="63"/>
        <v>DONE</v>
      </c>
      <c r="I295" s="54" t="s">
        <v>360</v>
      </c>
      <c r="J295" s="58" t="s">
        <v>361</v>
      </c>
      <c r="K295" s="58" t="s">
        <v>362</v>
      </c>
      <c r="L295" s="218" t="s">
        <v>3522</v>
      </c>
      <c r="M295" s="71"/>
      <c r="N295" s="54" t="s">
        <v>207</v>
      </c>
      <c r="O295" s="54" t="s">
        <v>91</v>
      </c>
      <c r="P295" s="54" t="s">
        <v>87</v>
      </c>
      <c r="Q295" s="54" t="s">
        <v>801</v>
      </c>
      <c r="R295" s="25">
        <v>200001092988</v>
      </c>
      <c r="S295" s="205">
        <v>46119</v>
      </c>
      <c r="T295" s="66" t="str">
        <f t="shared" si="64"/>
        <v>DONE</v>
      </c>
      <c r="U295" s="205">
        <v>46149</v>
      </c>
      <c r="V295" s="71">
        <v>9200099193</v>
      </c>
      <c r="W295" s="71">
        <v>47913</v>
      </c>
      <c r="X295" s="169">
        <v>46213</v>
      </c>
      <c r="Y295" s="69" t="str">
        <f t="shared" si="82"/>
        <v>DONE</v>
      </c>
      <c r="Z295" s="25">
        <v>52048</v>
      </c>
      <c r="AA295" s="169">
        <v>46213</v>
      </c>
      <c r="AB295" s="25" t="str">
        <f t="shared" si="57"/>
        <v>DONE</v>
      </c>
      <c r="AC295" s="71"/>
      <c r="AD295" s="54" t="s">
        <v>3523</v>
      </c>
      <c r="AE295" s="76">
        <v>46213</v>
      </c>
      <c r="AF295" s="69" t="str">
        <f t="shared" si="83"/>
        <v>DONE</v>
      </c>
      <c r="AG295" s="69">
        <v>46217</v>
      </c>
      <c r="AH295" s="170"/>
      <c r="AI295" s="77" t="e">
        <f t="shared" ca="1" si="84"/>
        <v>#NAME?</v>
      </c>
      <c r="AJ295" s="80" t="str">
        <f t="array" ref="AJ295">IFERROR(INDEX('[1]Master Price'!$E:$E,MATCH(D295,'[1]Master Price'!$B:$B,0)),"0")</f>
        <v>0</v>
      </c>
      <c r="AK295" s="80">
        <f t="shared" si="85"/>
        <v>0</v>
      </c>
      <c r="AL295" s="82" t="str">
        <f t="shared" si="86"/>
        <v>0-day</v>
      </c>
      <c r="AM295" s="82" t="str">
        <f t="shared" si="87"/>
        <v>30-day</v>
      </c>
      <c r="AN295" s="82" t="str">
        <f t="shared" si="88"/>
        <v>0-day</v>
      </c>
      <c r="AO295" s="82" t="str">
        <f t="shared" si="89"/>
        <v>0-day</v>
      </c>
      <c r="AP295" s="82" t="str">
        <f t="shared" si="90"/>
        <v>0-day</v>
      </c>
      <c r="AQ295" s="82" t="str">
        <f t="shared" si="91"/>
        <v>0-day</v>
      </c>
      <c r="AR295" s="137"/>
      <c r="AS295" s="83">
        <f t="shared" si="92"/>
        <v>293</v>
      </c>
      <c r="AT295" s="85" t="str">
        <f t="shared" si="93"/>
        <v>GMIAMMIPT/2026/06/1729</v>
      </c>
      <c r="AU295" s="84" t="e">
        <f t="shared" ca="1" si="94"/>
        <v>#NAME?</v>
      </c>
      <c r="AV295" s="85" t="e">
        <f t="shared" ca="1" si="95"/>
        <v>#NAME?</v>
      </c>
      <c r="AW295" s="86" t="e">
        <f t="shared" ca="1" si="96"/>
        <v>#NAME?</v>
      </c>
      <c r="AX295" s="85" t="e">
        <f t="shared" ca="1" si="97"/>
        <v>#NAME?</v>
      </c>
      <c r="AY295" s="86">
        <f t="shared" si="98"/>
        <v>200001092988</v>
      </c>
      <c r="AZ295" s="171" t="e">
        <f t="shared" ca="1" si="99"/>
        <v>#NAME?</v>
      </c>
      <c r="BA295" s="85" t="e">
        <f t="shared" ca="1" si="100"/>
        <v>#NAME?</v>
      </c>
      <c r="BB295" s="85" t="e">
        <f t="shared" ca="1" si="101"/>
        <v>#NAME?</v>
      </c>
      <c r="BC295" s="90" t="e">
        <f t="shared" ca="1" si="102"/>
        <v>#NAME?</v>
      </c>
      <c r="BD295" s="90" t="e">
        <f t="shared" ca="1" si="103"/>
        <v>#NAME?</v>
      </c>
      <c r="BE295" s="85" t="e">
        <f t="shared" ca="1" si="104"/>
        <v>#NAME?</v>
      </c>
      <c r="BF295" s="22" t="e">
        <f t="shared" ca="1" si="105"/>
        <v>#NAME?</v>
      </c>
      <c r="BG295" s="22" t="e">
        <f t="shared" ca="1" si="106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>
        <f t="shared" si="62"/>
        <v>294</v>
      </c>
      <c r="B296" s="52">
        <v>46198</v>
      </c>
      <c r="C296" s="54" t="s">
        <v>3521</v>
      </c>
      <c r="D296" s="54" t="s">
        <v>652</v>
      </c>
      <c r="E296" s="56" t="s">
        <v>654</v>
      </c>
      <c r="F296" s="54">
        <v>1</v>
      </c>
      <c r="G296" s="54" t="s">
        <v>65</v>
      </c>
      <c r="H296" s="54" t="str">
        <f t="shared" si="63"/>
        <v>DONE</v>
      </c>
      <c r="I296" s="54" t="s">
        <v>360</v>
      </c>
      <c r="J296" s="58" t="s">
        <v>361</v>
      </c>
      <c r="K296" s="58" t="s">
        <v>362</v>
      </c>
      <c r="L296" s="218" t="s">
        <v>3522</v>
      </c>
      <c r="M296" s="71"/>
      <c r="N296" s="54" t="s">
        <v>207</v>
      </c>
      <c r="O296" s="54" t="s">
        <v>91</v>
      </c>
      <c r="P296" s="54" t="s">
        <v>87</v>
      </c>
      <c r="Q296" s="54" t="s">
        <v>801</v>
      </c>
      <c r="R296" s="25">
        <v>200001092988</v>
      </c>
      <c r="S296" s="205">
        <v>46119</v>
      </c>
      <c r="T296" s="66" t="str">
        <f t="shared" si="64"/>
        <v>DONE</v>
      </c>
      <c r="U296" s="205">
        <v>46149</v>
      </c>
      <c r="V296" s="71">
        <v>9200099193</v>
      </c>
      <c r="W296" s="71">
        <v>47913</v>
      </c>
      <c r="X296" s="169">
        <v>46213</v>
      </c>
      <c r="Y296" s="69" t="str">
        <f t="shared" si="82"/>
        <v>DONE</v>
      </c>
      <c r="Z296" s="25">
        <v>52048</v>
      </c>
      <c r="AA296" s="169">
        <v>46213</v>
      </c>
      <c r="AB296" s="25" t="str">
        <f t="shared" si="57"/>
        <v>DONE</v>
      </c>
      <c r="AC296" s="71"/>
      <c r="AD296" s="54" t="s">
        <v>3523</v>
      </c>
      <c r="AE296" s="76">
        <v>46213</v>
      </c>
      <c r="AF296" s="69" t="str">
        <f t="shared" si="83"/>
        <v>DONE</v>
      </c>
      <c r="AG296" s="69">
        <v>46217</v>
      </c>
      <c r="AH296" s="170"/>
      <c r="AI296" s="77" t="e">
        <f t="shared" ca="1" si="84"/>
        <v>#NAME?</v>
      </c>
      <c r="AJ296" s="80" t="str">
        <f t="array" ref="AJ296">IFERROR(INDEX('[1]Master Price'!$E:$E,MATCH(D296,'[1]Master Price'!$B:$B,0)),"0")</f>
        <v>0</v>
      </c>
      <c r="AK296" s="80">
        <f t="shared" si="85"/>
        <v>0</v>
      </c>
      <c r="AL296" s="82" t="str">
        <f t="shared" si="86"/>
        <v>0-day</v>
      </c>
      <c r="AM296" s="82" t="str">
        <f t="shared" si="87"/>
        <v>30-day</v>
      </c>
      <c r="AN296" s="82" t="str">
        <f>IFERROR(DATEDIF(T296,#REF!,"d"),"0")&amp;"-day"</f>
        <v>0-day</v>
      </c>
      <c r="AO296" s="82" t="str">
        <f>IFERROR(DATEDIF(#REF!,AA296,"d"),"0")&amp;"-day"</f>
        <v>0-day</v>
      </c>
      <c r="AP296" s="82" t="str">
        <f t="shared" si="90"/>
        <v>0-day</v>
      </c>
      <c r="AQ296" s="82" t="str">
        <f t="shared" si="91"/>
        <v>0-day</v>
      </c>
      <c r="AR296" s="137"/>
      <c r="AS296" s="83">
        <f t="shared" si="92"/>
        <v>294</v>
      </c>
      <c r="AT296" s="85" t="str">
        <f t="shared" si="93"/>
        <v>GMIAMMIPT/2026/06/1729</v>
      </c>
      <c r="AU296" s="84" t="e">
        <f t="shared" ca="1" si="94"/>
        <v>#NAME?</v>
      </c>
      <c r="AV296" s="85" t="e">
        <f t="shared" ca="1" si="95"/>
        <v>#NAME?</v>
      </c>
      <c r="AW296" s="86" t="e">
        <f t="shared" ca="1" si="96"/>
        <v>#NAME?</v>
      </c>
      <c r="AX296" s="85" t="e">
        <f t="shared" ca="1" si="97"/>
        <v>#NAME?</v>
      </c>
      <c r="AY296" s="86">
        <f t="shared" si="98"/>
        <v>200001092988</v>
      </c>
      <c r="AZ296" s="171" t="e">
        <f t="shared" ca="1" si="99"/>
        <v>#NAME?</v>
      </c>
      <c r="BA296" s="85" t="e">
        <f t="shared" ca="1" si="100"/>
        <v>#NAME?</v>
      </c>
      <c r="BB296" s="85" t="e">
        <f t="shared" ca="1" si="101"/>
        <v>#NAME?</v>
      </c>
      <c r="BC296" s="90" t="e">
        <f t="shared" ca="1" si="102"/>
        <v>#NAME?</v>
      </c>
      <c r="BD296" s="90" t="e">
        <f t="shared" ca="1" si="103"/>
        <v>#NAME?</v>
      </c>
      <c r="BE296" s="85" t="e">
        <f t="shared" ca="1" si="104"/>
        <v>#NAME?</v>
      </c>
      <c r="BF296" s="22" t="e">
        <f t="shared" ca="1" si="105"/>
        <v>#NAME?</v>
      </c>
      <c r="BG296" s="22" t="e">
        <f t="shared" ca="1" si="106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>
        <f t="shared" si="62"/>
        <v>295</v>
      </c>
      <c r="B297" s="52">
        <v>46200</v>
      </c>
      <c r="C297" s="54" t="s">
        <v>3529</v>
      </c>
      <c r="D297" s="54" t="s">
        <v>502</v>
      </c>
      <c r="E297" s="56" t="s">
        <v>503</v>
      </c>
      <c r="F297" s="54">
        <v>2</v>
      </c>
      <c r="G297" s="54" t="s">
        <v>65</v>
      </c>
      <c r="H297" s="54" t="str">
        <f t="shared" si="63"/>
        <v>DONE</v>
      </c>
      <c r="I297" s="54" t="s">
        <v>1925</v>
      </c>
      <c r="J297" s="58" t="s">
        <v>486</v>
      </c>
      <c r="K297" s="58" t="s">
        <v>79</v>
      </c>
      <c r="L297" s="218">
        <v>16251</v>
      </c>
      <c r="M297" s="71"/>
      <c r="N297" s="54" t="s">
        <v>3530</v>
      </c>
      <c r="O297" s="54" t="s">
        <v>85</v>
      </c>
      <c r="P297" s="54" t="s">
        <v>87</v>
      </c>
      <c r="Q297" s="54" t="s">
        <v>262</v>
      </c>
      <c r="R297" s="25">
        <v>200001093073</v>
      </c>
      <c r="S297" s="205">
        <v>46119</v>
      </c>
      <c r="T297" s="66" t="str">
        <f t="shared" si="64"/>
        <v>DONE</v>
      </c>
      <c r="U297" s="205">
        <v>46149</v>
      </c>
      <c r="V297" s="71">
        <v>9200099212</v>
      </c>
      <c r="W297" s="71">
        <v>47926</v>
      </c>
      <c r="X297" s="169">
        <v>46213</v>
      </c>
      <c r="Y297" s="69" t="str">
        <f t="shared" si="82"/>
        <v>DONE</v>
      </c>
      <c r="Z297" s="25">
        <v>52055</v>
      </c>
      <c r="AA297" s="169">
        <v>46213</v>
      </c>
      <c r="AB297" s="25" t="str">
        <f t="shared" si="57"/>
        <v>DONE</v>
      </c>
      <c r="AC297" s="71"/>
      <c r="AD297" s="54" t="s">
        <v>3531</v>
      </c>
      <c r="AE297" s="76">
        <v>46213</v>
      </c>
      <c r="AF297" s="69" t="str">
        <f t="shared" si="83"/>
        <v>DONE</v>
      </c>
      <c r="AG297" s="69">
        <v>46217</v>
      </c>
      <c r="AH297" s="170"/>
      <c r="AI297" s="77" t="e">
        <f t="shared" ca="1" si="84"/>
        <v>#NAME?</v>
      </c>
      <c r="AJ297" s="80" t="str">
        <f t="array" ref="AJ297">IFERROR(INDEX('[1]Master Price'!$E:$E,MATCH(D297,'[1]Master Price'!$B:$B,0)),"0")</f>
        <v>0</v>
      </c>
      <c r="AK297" s="80">
        <f t="shared" si="85"/>
        <v>0</v>
      </c>
      <c r="AL297" s="82" t="str">
        <f t="shared" si="86"/>
        <v>0-day</v>
      </c>
      <c r="AM297" s="82" t="str">
        <f t="shared" si="87"/>
        <v>30-day</v>
      </c>
      <c r="AN297" s="82" t="str">
        <f>IFERROR(DATEDIF(T297,#REF!,"d"),"0")&amp;"-day"</f>
        <v>0-day</v>
      </c>
      <c r="AO297" s="82" t="str">
        <f>IFERROR(DATEDIF(#REF!,AA297,"d"),"0")&amp;"-day"</f>
        <v>0-day</v>
      </c>
      <c r="AP297" s="82" t="str">
        <f t="shared" si="90"/>
        <v>0-day</v>
      </c>
      <c r="AQ297" s="82" t="str">
        <f t="shared" si="91"/>
        <v>0-day</v>
      </c>
      <c r="AR297" s="137"/>
      <c r="AS297" s="83">
        <f t="shared" si="92"/>
        <v>295</v>
      </c>
      <c r="AT297" s="85" t="str">
        <f t="shared" si="93"/>
        <v>GMIAMMIPT/2026/06/1730</v>
      </c>
      <c r="AU297" s="84" t="e">
        <f t="shared" ca="1" si="94"/>
        <v>#NAME?</v>
      </c>
      <c r="AV297" s="85" t="e">
        <f t="shared" ca="1" si="95"/>
        <v>#NAME?</v>
      </c>
      <c r="AW297" s="86" t="e">
        <f t="shared" ca="1" si="96"/>
        <v>#NAME?</v>
      </c>
      <c r="AX297" s="85" t="e">
        <f t="shared" ca="1" si="97"/>
        <v>#NAME?</v>
      </c>
      <c r="AY297" s="86">
        <f t="shared" si="98"/>
        <v>200001093073</v>
      </c>
      <c r="AZ297" s="171" t="e">
        <f t="shared" ca="1" si="99"/>
        <v>#NAME?</v>
      </c>
      <c r="BA297" s="85" t="e">
        <f t="shared" ca="1" si="100"/>
        <v>#NAME?</v>
      </c>
      <c r="BB297" s="85" t="e">
        <f t="shared" ca="1" si="101"/>
        <v>#NAME?</v>
      </c>
      <c r="BC297" s="90" t="e">
        <f t="shared" ca="1" si="102"/>
        <v>#NAME?</v>
      </c>
      <c r="BD297" s="90" t="e">
        <f t="shared" ca="1" si="103"/>
        <v>#NAME?</v>
      </c>
      <c r="BE297" s="85" t="e">
        <f t="shared" ca="1" si="104"/>
        <v>#NAME?</v>
      </c>
      <c r="BF297" s="22" t="e">
        <f t="shared" ca="1" si="105"/>
        <v>#NAME?</v>
      </c>
      <c r="BG297" s="22" t="e">
        <f t="shared" ca="1" si="106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>
        <f t="shared" si="62"/>
        <v>296</v>
      </c>
      <c r="B298" s="52">
        <v>46200</v>
      </c>
      <c r="C298" s="54" t="s">
        <v>3529</v>
      </c>
      <c r="D298" s="54" t="s">
        <v>429</v>
      </c>
      <c r="E298" s="56" t="s">
        <v>430</v>
      </c>
      <c r="F298" s="54">
        <v>1</v>
      </c>
      <c r="G298" s="54" t="s">
        <v>65</v>
      </c>
      <c r="H298" s="54" t="str">
        <f t="shared" si="63"/>
        <v>DONE</v>
      </c>
      <c r="I298" s="54" t="s">
        <v>1925</v>
      </c>
      <c r="J298" s="58" t="s">
        <v>486</v>
      </c>
      <c r="K298" s="58" t="s">
        <v>79</v>
      </c>
      <c r="L298" s="218">
        <v>16251</v>
      </c>
      <c r="M298" s="71"/>
      <c r="N298" s="54" t="s">
        <v>3530</v>
      </c>
      <c r="O298" s="54" t="s">
        <v>85</v>
      </c>
      <c r="P298" s="54" t="s">
        <v>87</v>
      </c>
      <c r="Q298" s="54" t="s">
        <v>262</v>
      </c>
      <c r="R298" s="25">
        <v>200001093073</v>
      </c>
      <c r="S298" s="205">
        <v>46119</v>
      </c>
      <c r="T298" s="66" t="str">
        <f t="shared" si="64"/>
        <v>DONE</v>
      </c>
      <c r="U298" s="205">
        <v>46149</v>
      </c>
      <c r="V298" s="71">
        <v>9200099212</v>
      </c>
      <c r="W298" s="71">
        <v>47926</v>
      </c>
      <c r="X298" s="169">
        <v>46213</v>
      </c>
      <c r="Y298" s="69" t="str">
        <f t="shared" si="82"/>
        <v>DONE</v>
      </c>
      <c r="Z298" s="25">
        <v>52055</v>
      </c>
      <c r="AA298" s="169">
        <v>46213</v>
      </c>
      <c r="AB298" s="25" t="str">
        <f t="shared" si="57"/>
        <v>DONE</v>
      </c>
      <c r="AC298" s="71"/>
      <c r="AD298" s="54" t="s">
        <v>3531</v>
      </c>
      <c r="AE298" s="76">
        <v>46213</v>
      </c>
      <c r="AF298" s="69" t="str">
        <f t="shared" si="83"/>
        <v>DONE</v>
      </c>
      <c r="AG298" s="69">
        <v>46217</v>
      </c>
      <c r="AH298" s="170"/>
      <c r="AI298" s="77" t="e">
        <f t="shared" ca="1" si="84"/>
        <v>#NAME?</v>
      </c>
      <c r="AJ298" s="80" t="str">
        <f t="array" ref="AJ298">IFERROR(INDEX('[1]Master Price'!$E:$E,MATCH(D298,'[1]Master Price'!$B:$B,0)),"0")</f>
        <v>0</v>
      </c>
      <c r="AK298" s="80">
        <f t="shared" si="85"/>
        <v>0</v>
      </c>
      <c r="AL298" s="82" t="str">
        <f t="shared" si="86"/>
        <v>0-day</v>
      </c>
      <c r="AM298" s="82" t="str">
        <f t="shared" si="87"/>
        <v>30-day</v>
      </c>
      <c r="AN298" s="82" t="str">
        <f t="shared" ref="AN298:AN512" si="107">IFERROR(DATEDIF(T298,X298,"d"),"0")&amp;"-day"</f>
        <v>0-day</v>
      </c>
      <c r="AO298" s="82" t="str">
        <f t="shared" ref="AO298:AO512" si="108">IFERROR(DATEDIF(X298,AA298,"d"),"0")&amp;"-day"</f>
        <v>0-day</v>
      </c>
      <c r="AP298" s="82" t="str">
        <f t="shared" si="90"/>
        <v>0-day</v>
      </c>
      <c r="AQ298" s="82" t="str">
        <f t="shared" si="91"/>
        <v>0-day</v>
      </c>
      <c r="AR298" s="137"/>
      <c r="AS298" s="83">
        <f t="shared" si="92"/>
        <v>296</v>
      </c>
      <c r="AT298" s="85" t="str">
        <f t="shared" si="93"/>
        <v>GMIAMMIPT/2026/06/1730</v>
      </c>
      <c r="AU298" s="84" t="e">
        <f t="shared" ca="1" si="94"/>
        <v>#NAME?</v>
      </c>
      <c r="AV298" s="85" t="e">
        <f t="shared" ca="1" si="95"/>
        <v>#NAME?</v>
      </c>
      <c r="AW298" s="86" t="e">
        <f t="shared" ca="1" si="96"/>
        <v>#NAME?</v>
      </c>
      <c r="AX298" s="85" t="e">
        <f t="shared" ca="1" si="97"/>
        <v>#NAME?</v>
      </c>
      <c r="AY298" s="86">
        <f t="shared" si="98"/>
        <v>200001093073</v>
      </c>
      <c r="AZ298" s="171" t="e">
        <f t="shared" ca="1" si="99"/>
        <v>#NAME?</v>
      </c>
      <c r="BA298" s="85" t="e">
        <f t="shared" ca="1" si="100"/>
        <v>#NAME?</v>
      </c>
      <c r="BB298" s="85" t="e">
        <f t="shared" ca="1" si="101"/>
        <v>#NAME?</v>
      </c>
      <c r="BC298" s="90" t="e">
        <f t="shared" ca="1" si="102"/>
        <v>#NAME?</v>
      </c>
      <c r="BD298" s="90" t="e">
        <f t="shared" ca="1" si="103"/>
        <v>#NAME?</v>
      </c>
      <c r="BE298" s="85" t="e">
        <f t="shared" ca="1" si="104"/>
        <v>#NAME?</v>
      </c>
      <c r="BF298" s="22" t="e">
        <f t="shared" ca="1" si="105"/>
        <v>#NAME?</v>
      </c>
      <c r="BG298" s="22" t="e">
        <f t="shared" ca="1" si="106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>
        <f t="shared" si="62"/>
        <v>297</v>
      </c>
      <c r="B299" s="52">
        <v>46200</v>
      </c>
      <c r="C299" s="54" t="s">
        <v>3529</v>
      </c>
      <c r="D299" s="54" t="s">
        <v>153</v>
      </c>
      <c r="E299" s="56" t="s">
        <v>154</v>
      </c>
      <c r="F299" s="54">
        <v>1</v>
      </c>
      <c r="G299" s="54" t="s">
        <v>65</v>
      </c>
      <c r="H299" s="54" t="str">
        <f t="shared" si="63"/>
        <v>DONE</v>
      </c>
      <c r="I299" s="54" t="s">
        <v>1925</v>
      </c>
      <c r="J299" s="58" t="s">
        <v>486</v>
      </c>
      <c r="K299" s="58" t="s">
        <v>79</v>
      </c>
      <c r="L299" s="218">
        <v>16251</v>
      </c>
      <c r="M299" s="71"/>
      <c r="N299" s="54" t="s">
        <v>3530</v>
      </c>
      <c r="O299" s="54" t="s">
        <v>85</v>
      </c>
      <c r="P299" s="54" t="s">
        <v>87</v>
      </c>
      <c r="Q299" s="54" t="s">
        <v>262</v>
      </c>
      <c r="R299" s="25">
        <v>200001093073</v>
      </c>
      <c r="S299" s="205">
        <v>46119</v>
      </c>
      <c r="T299" s="66" t="str">
        <f t="shared" si="64"/>
        <v>DONE</v>
      </c>
      <c r="U299" s="205">
        <v>46149</v>
      </c>
      <c r="V299" s="71">
        <v>9200099212</v>
      </c>
      <c r="W299" s="71">
        <v>47926</v>
      </c>
      <c r="X299" s="169">
        <v>46213</v>
      </c>
      <c r="Y299" s="69" t="str">
        <f t="shared" si="82"/>
        <v>DONE</v>
      </c>
      <c r="Z299" s="25">
        <v>52055</v>
      </c>
      <c r="AA299" s="169">
        <v>46213</v>
      </c>
      <c r="AB299" s="25" t="str">
        <f t="shared" si="57"/>
        <v>DONE</v>
      </c>
      <c r="AC299" s="71"/>
      <c r="AD299" s="54" t="s">
        <v>3531</v>
      </c>
      <c r="AE299" s="76">
        <v>46213</v>
      </c>
      <c r="AF299" s="69" t="str">
        <f t="shared" si="83"/>
        <v>DONE</v>
      </c>
      <c r="AG299" s="69">
        <v>46217</v>
      </c>
      <c r="AH299" s="170"/>
      <c r="AI299" s="77" t="e">
        <f t="shared" ca="1" si="84"/>
        <v>#NAME?</v>
      </c>
      <c r="AJ299" s="80" t="str">
        <f t="array" ref="AJ299">IFERROR(INDEX('[1]Master Price'!$E:$E,MATCH(D299,'[1]Master Price'!$B:$B,0)),"0")</f>
        <v>0</v>
      </c>
      <c r="AK299" s="80">
        <f t="shared" si="85"/>
        <v>0</v>
      </c>
      <c r="AL299" s="82" t="str">
        <f t="shared" si="86"/>
        <v>0-day</v>
      </c>
      <c r="AM299" s="82" t="str">
        <f t="shared" si="87"/>
        <v>30-day</v>
      </c>
      <c r="AN299" s="82" t="str">
        <f t="shared" si="107"/>
        <v>0-day</v>
      </c>
      <c r="AO299" s="82" t="str">
        <f t="shared" si="108"/>
        <v>0-day</v>
      </c>
      <c r="AP299" s="82" t="str">
        <f t="shared" si="90"/>
        <v>0-day</v>
      </c>
      <c r="AQ299" s="82" t="str">
        <f t="shared" si="91"/>
        <v>0-day</v>
      </c>
      <c r="AR299" s="137"/>
      <c r="AS299" s="83">
        <f t="shared" si="92"/>
        <v>297</v>
      </c>
      <c r="AT299" s="85" t="str">
        <f t="shared" si="93"/>
        <v>GMIAMMIPT/2026/06/1730</v>
      </c>
      <c r="AU299" s="84" t="e">
        <f t="shared" ca="1" si="94"/>
        <v>#NAME?</v>
      </c>
      <c r="AV299" s="85" t="e">
        <f t="shared" ca="1" si="95"/>
        <v>#NAME?</v>
      </c>
      <c r="AW299" s="86" t="e">
        <f t="shared" ca="1" si="96"/>
        <v>#NAME?</v>
      </c>
      <c r="AX299" s="85" t="e">
        <f t="shared" ca="1" si="97"/>
        <v>#NAME?</v>
      </c>
      <c r="AY299" s="86">
        <f t="shared" si="98"/>
        <v>200001093073</v>
      </c>
      <c r="AZ299" s="171" t="e">
        <f t="shared" ca="1" si="99"/>
        <v>#NAME?</v>
      </c>
      <c r="BA299" s="85" t="e">
        <f t="shared" ca="1" si="100"/>
        <v>#NAME?</v>
      </c>
      <c r="BB299" s="85" t="e">
        <f t="shared" ca="1" si="101"/>
        <v>#NAME?</v>
      </c>
      <c r="BC299" s="90" t="e">
        <f t="shared" ca="1" si="102"/>
        <v>#NAME?</v>
      </c>
      <c r="BD299" s="90" t="e">
        <f t="shared" ca="1" si="103"/>
        <v>#NAME?</v>
      </c>
      <c r="BE299" s="85" t="e">
        <f t="shared" ca="1" si="104"/>
        <v>#NAME?</v>
      </c>
      <c r="BF299" s="22" t="e">
        <f t="shared" ca="1" si="105"/>
        <v>#NAME?</v>
      </c>
      <c r="BG299" s="22" t="e">
        <f t="shared" ca="1" si="106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>
        <f t="shared" si="62"/>
        <v>298</v>
      </c>
      <c r="B300" s="52">
        <v>46197</v>
      </c>
      <c r="C300" s="54" t="s">
        <v>3554</v>
      </c>
      <c r="D300" s="54" t="s">
        <v>1300</v>
      </c>
      <c r="E300" s="56" t="s">
        <v>1301</v>
      </c>
      <c r="F300" s="54">
        <v>1</v>
      </c>
      <c r="G300" s="54" t="s">
        <v>65</v>
      </c>
      <c r="H300" s="54" t="str">
        <f t="shared" si="63"/>
        <v>DONE</v>
      </c>
      <c r="I300" s="54" t="s">
        <v>394</v>
      </c>
      <c r="J300" s="58" t="s">
        <v>260</v>
      </c>
      <c r="K300" s="58" t="s">
        <v>79</v>
      </c>
      <c r="L300" s="218">
        <v>8036</v>
      </c>
      <c r="M300" s="71"/>
      <c r="N300" s="54" t="s">
        <v>283</v>
      </c>
      <c r="O300" s="54" t="s">
        <v>85</v>
      </c>
      <c r="P300" s="54" t="s">
        <v>87</v>
      </c>
      <c r="Q300" s="54" t="s">
        <v>338</v>
      </c>
      <c r="R300" s="25">
        <v>200001093091</v>
      </c>
      <c r="S300" s="205">
        <v>46119</v>
      </c>
      <c r="T300" s="66" t="str">
        <f t="shared" si="64"/>
        <v>DONE</v>
      </c>
      <c r="U300" s="205">
        <v>46149</v>
      </c>
      <c r="V300" s="71">
        <v>9200099201</v>
      </c>
      <c r="W300" s="71">
        <v>47918</v>
      </c>
      <c r="X300" s="169">
        <v>46213</v>
      </c>
      <c r="Y300" s="69" t="str">
        <f t="shared" si="82"/>
        <v>DONE</v>
      </c>
      <c r="Z300" s="25">
        <v>52057</v>
      </c>
      <c r="AA300" s="169">
        <v>46213</v>
      </c>
      <c r="AB300" s="25" t="str">
        <f t="shared" si="57"/>
        <v>DONE</v>
      </c>
      <c r="AC300" s="71"/>
      <c r="AD300" s="54" t="s">
        <v>3555</v>
      </c>
      <c r="AE300" s="76">
        <v>46213</v>
      </c>
      <c r="AF300" s="69" t="str">
        <f t="shared" si="83"/>
        <v>DONE</v>
      </c>
      <c r="AG300" s="69">
        <v>46217</v>
      </c>
      <c r="AH300" s="170"/>
      <c r="AI300" s="77" t="e">
        <f t="shared" ca="1" si="84"/>
        <v>#NAME?</v>
      </c>
      <c r="AJ300" s="80" t="str">
        <f t="array" ref="AJ300">IFERROR(INDEX('[1]Master Price'!$E:$E,MATCH(D300,'[1]Master Price'!$B:$B,0)),"0")</f>
        <v>0</v>
      </c>
      <c r="AK300" s="80">
        <f t="shared" si="85"/>
        <v>0</v>
      </c>
      <c r="AL300" s="82" t="str">
        <f t="shared" si="86"/>
        <v>0-day</v>
      </c>
      <c r="AM300" s="82" t="str">
        <f t="shared" si="87"/>
        <v>30-day</v>
      </c>
      <c r="AN300" s="82" t="str">
        <f t="shared" si="107"/>
        <v>0-day</v>
      </c>
      <c r="AO300" s="82" t="str">
        <f t="shared" si="108"/>
        <v>0-day</v>
      </c>
      <c r="AP300" s="82" t="str">
        <f t="shared" si="90"/>
        <v>0-day</v>
      </c>
      <c r="AQ300" s="82" t="str">
        <f t="shared" si="91"/>
        <v>0-day</v>
      </c>
      <c r="AR300" s="137"/>
      <c r="AS300" s="83">
        <f t="shared" si="92"/>
        <v>298</v>
      </c>
      <c r="AT300" s="85" t="str">
        <f t="shared" si="93"/>
        <v>GMIAMMIPT/2026/06/1731</v>
      </c>
      <c r="AU300" s="84" t="e">
        <f t="shared" ca="1" si="94"/>
        <v>#NAME?</v>
      </c>
      <c r="AV300" s="85" t="e">
        <f t="shared" ca="1" si="95"/>
        <v>#NAME?</v>
      </c>
      <c r="AW300" s="86" t="e">
        <f t="shared" ca="1" si="96"/>
        <v>#NAME?</v>
      </c>
      <c r="AX300" s="85" t="e">
        <f t="shared" ca="1" si="97"/>
        <v>#NAME?</v>
      </c>
      <c r="AY300" s="86">
        <f t="shared" si="98"/>
        <v>200001093091</v>
      </c>
      <c r="AZ300" s="171" t="e">
        <f t="shared" ca="1" si="99"/>
        <v>#NAME?</v>
      </c>
      <c r="BA300" s="85" t="e">
        <f t="shared" ca="1" si="100"/>
        <v>#NAME?</v>
      </c>
      <c r="BB300" s="85" t="e">
        <f t="shared" ca="1" si="101"/>
        <v>#NAME?</v>
      </c>
      <c r="BC300" s="90" t="e">
        <f t="shared" ca="1" si="102"/>
        <v>#NAME?</v>
      </c>
      <c r="BD300" s="90" t="e">
        <f t="shared" ca="1" si="103"/>
        <v>#NAME?</v>
      </c>
      <c r="BE300" s="85" t="e">
        <f t="shared" ca="1" si="104"/>
        <v>#NAME?</v>
      </c>
      <c r="BF300" s="22" t="e">
        <f t="shared" ca="1" si="105"/>
        <v>#NAME?</v>
      </c>
      <c r="BG300" s="22" t="e">
        <f t="shared" ca="1" si="106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>
        <f t="shared" si="62"/>
        <v>299</v>
      </c>
      <c r="B301" s="52">
        <v>46197</v>
      </c>
      <c r="C301" s="54" t="s">
        <v>3554</v>
      </c>
      <c r="D301" s="54" t="s">
        <v>297</v>
      </c>
      <c r="E301" s="56" t="s">
        <v>298</v>
      </c>
      <c r="F301" s="54">
        <v>1</v>
      </c>
      <c r="G301" s="54" t="s">
        <v>65</v>
      </c>
      <c r="H301" s="54" t="str">
        <f t="shared" si="63"/>
        <v>DONE</v>
      </c>
      <c r="I301" s="54" t="s">
        <v>394</v>
      </c>
      <c r="J301" s="58" t="s">
        <v>260</v>
      </c>
      <c r="K301" s="58" t="s">
        <v>79</v>
      </c>
      <c r="L301" s="218">
        <v>8036</v>
      </c>
      <c r="M301" s="71"/>
      <c r="N301" s="54" t="s">
        <v>283</v>
      </c>
      <c r="O301" s="54" t="s">
        <v>85</v>
      </c>
      <c r="P301" s="54" t="s">
        <v>87</v>
      </c>
      <c r="Q301" s="54" t="s">
        <v>338</v>
      </c>
      <c r="R301" s="25">
        <v>200001093091</v>
      </c>
      <c r="S301" s="205">
        <v>46119</v>
      </c>
      <c r="T301" s="66" t="str">
        <f t="shared" si="64"/>
        <v>DONE</v>
      </c>
      <c r="U301" s="205">
        <v>46149</v>
      </c>
      <c r="V301" s="71">
        <v>9200099201</v>
      </c>
      <c r="W301" s="71">
        <v>47918</v>
      </c>
      <c r="X301" s="169">
        <v>46213</v>
      </c>
      <c r="Y301" s="69" t="str">
        <f t="shared" si="82"/>
        <v>DONE</v>
      </c>
      <c r="Z301" s="25">
        <v>52057</v>
      </c>
      <c r="AA301" s="169">
        <v>46213</v>
      </c>
      <c r="AB301" s="25" t="str">
        <f t="shared" si="57"/>
        <v>DONE</v>
      </c>
      <c r="AC301" s="71"/>
      <c r="AD301" s="54" t="s">
        <v>3555</v>
      </c>
      <c r="AE301" s="76">
        <v>46213</v>
      </c>
      <c r="AF301" s="69" t="str">
        <f t="shared" si="83"/>
        <v>DONE</v>
      </c>
      <c r="AG301" s="69">
        <v>46217</v>
      </c>
      <c r="AH301" s="170"/>
      <c r="AI301" s="77" t="e">
        <f t="shared" ca="1" si="84"/>
        <v>#NAME?</v>
      </c>
      <c r="AJ301" s="80" t="str">
        <f t="array" ref="AJ301">IFERROR(INDEX('[1]Master Price'!$E:$E,MATCH(D301,'[1]Master Price'!$B:$B,0)),"0")</f>
        <v>0</v>
      </c>
      <c r="AK301" s="80">
        <f t="shared" si="85"/>
        <v>0</v>
      </c>
      <c r="AL301" s="82" t="str">
        <f t="shared" si="86"/>
        <v>0-day</v>
      </c>
      <c r="AM301" s="82" t="str">
        <f t="shared" si="87"/>
        <v>30-day</v>
      </c>
      <c r="AN301" s="82" t="str">
        <f t="shared" si="107"/>
        <v>0-day</v>
      </c>
      <c r="AO301" s="82" t="str">
        <f t="shared" si="108"/>
        <v>0-day</v>
      </c>
      <c r="AP301" s="82" t="str">
        <f t="shared" si="90"/>
        <v>0-day</v>
      </c>
      <c r="AQ301" s="82" t="str">
        <f t="shared" si="91"/>
        <v>0-day</v>
      </c>
      <c r="AR301" s="137"/>
      <c r="AS301" s="83">
        <f t="shared" si="92"/>
        <v>299</v>
      </c>
      <c r="AT301" s="85" t="str">
        <f t="shared" si="93"/>
        <v>GMIAMMIPT/2026/06/1731</v>
      </c>
      <c r="AU301" s="84" t="e">
        <f t="shared" ca="1" si="94"/>
        <v>#NAME?</v>
      </c>
      <c r="AV301" s="85" t="e">
        <f t="shared" ca="1" si="95"/>
        <v>#NAME?</v>
      </c>
      <c r="AW301" s="86" t="e">
        <f t="shared" ca="1" si="96"/>
        <v>#NAME?</v>
      </c>
      <c r="AX301" s="85" t="e">
        <f t="shared" ca="1" si="97"/>
        <v>#NAME?</v>
      </c>
      <c r="AY301" s="86">
        <f t="shared" si="98"/>
        <v>200001093091</v>
      </c>
      <c r="AZ301" s="171" t="e">
        <f t="shared" ca="1" si="99"/>
        <v>#NAME?</v>
      </c>
      <c r="BA301" s="85" t="e">
        <f t="shared" ca="1" si="100"/>
        <v>#NAME?</v>
      </c>
      <c r="BB301" s="85" t="e">
        <f t="shared" ca="1" si="101"/>
        <v>#NAME?</v>
      </c>
      <c r="BC301" s="90" t="e">
        <f t="shared" ca="1" si="102"/>
        <v>#NAME?</v>
      </c>
      <c r="BD301" s="90" t="e">
        <f t="shared" ca="1" si="103"/>
        <v>#NAME?</v>
      </c>
      <c r="BE301" s="85" t="e">
        <f t="shared" ca="1" si="104"/>
        <v>#NAME?</v>
      </c>
      <c r="BF301" s="22" t="e">
        <f t="shared" ca="1" si="105"/>
        <v>#NAME?</v>
      </c>
      <c r="BG301" s="22" t="e">
        <f t="shared" ca="1" si="106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>
        <f t="shared" si="62"/>
        <v>300</v>
      </c>
      <c r="B302" s="52">
        <v>46197</v>
      </c>
      <c r="C302" s="54" t="s">
        <v>3554</v>
      </c>
      <c r="D302" s="54" t="s">
        <v>457</v>
      </c>
      <c r="E302" s="56" t="s">
        <v>458</v>
      </c>
      <c r="F302" s="54">
        <v>1</v>
      </c>
      <c r="G302" s="54" t="s">
        <v>65</v>
      </c>
      <c r="H302" s="54" t="str">
        <f t="shared" si="63"/>
        <v>DONE</v>
      </c>
      <c r="I302" s="54" t="s">
        <v>394</v>
      </c>
      <c r="J302" s="58" t="s">
        <v>260</v>
      </c>
      <c r="K302" s="58" t="s">
        <v>79</v>
      </c>
      <c r="L302" s="218">
        <v>8036</v>
      </c>
      <c r="M302" s="71"/>
      <c r="N302" s="54" t="s">
        <v>283</v>
      </c>
      <c r="O302" s="54" t="s">
        <v>85</v>
      </c>
      <c r="P302" s="54" t="s">
        <v>87</v>
      </c>
      <c r="Q302" s="54" t="s">
        <v>338</v>
      </c>
      <c r="R302" s="25">
        <v>200001093091</v>
      </c>
      <c r="S302" s="205">
        <v>46119</v>
      </c>
      <c r="T302" s="66" t="str">
        <f t="shared" si="64"/>
        <v>DONE</v>
      </c>
      <c r="U302" s="205">
        <v>46149</v>
      </c>
      <c r="V302" s="71">
        <v>9200099201</v>
      </c>
      <c r="W302" s="71">
        <v>47918</v>
      </c>
      <c r="X302" s="169">
        <v>46213</v>
      </c>
      <c r="Y302" s="69" t="str">
        <f t="shared" si="82"/>
        <v>DONE</v>
      </c>
      <c r="Z302" s="25">
        <v>52057</v>
      </c>
      <c r="AA302" s="169">
        <v>46213</v>
      </c>
      <c r="AB302" s="25" t="str">
        <f t="shared" si="57"/>
        <v>DONE</v>
      </c>
      <c r="AC302" s="71"/>
      <c r="AD302" s="54" t="s">
        <v>3555</v>
      </c>
      <c r="AE302" s="76">
        <v>46213</v>
      </c>
      <c r="AF302" s="69" t="str">
        <f t="shared" si="83"/>
        <v>DONE</v>
      </c>
      <c r="AG302" s="69">
        <v>46217</v>
      </c>
      <c r="AH302" s="170"/>
      <c r="AI302" s="77" t="e">
        <f t="shared" ca="1" si="84"/>
        <v>#NAME?</v>
      </c>
      <c r="AJ302" s="80" t="str">
        <f t="array" ref="AJ302">IFERROR(INDEX('[1]Master Price'!$E:$E,MATCH(D302,'[1]Master Price'!$B:$B,0)),"0")</f>
        <v>0</v>
      </c>
      <c r="AK302" s="80">
        <f t="shared" si="85"/>
        <v>0</v>
      </c>
      <c r="AL302" s="82" t="str">
        <f t="shared" si="86"/>
        <v>0-day</v>
      </c>
      <c r="AM302" s="82" t="str">
        <f t="shared" si="87"/>
        <v>30-day</v>
      </c>
      <c r="AN302" s="82" t="str">
        <f t="shared" si="107"/>
        <v>0-day</v>
      </c>
      <c r="AO302" s="82" t="str">
        <f t="shared" si="108"/>
        <v>0-day</v>
      </c>
      <c r="AP302" s="82" t="str">
        <f t="shared" si="90"/>
        <v>0-day</v>
      </c>
      <c r="AQ302" s="82" t="str">
        <f t="shared" si="91"/>
        <v>0-day</v>
      </c>
      <c r="AR302" s="137"/>
      <c r="AS302" s="83">
        <f t="shared" si="92"/>
        <v>300</v>
      </c>
      <c r="AT302" s="85" t="str">
        <f t="shared" si="93"/>
        <v>GMIAMMIPT/2026/06/1731</v>
      </c>
      <c r="AU302" s="84" t="e">
        <f t="shared" ca="1" si="94"/>
        <v>#NAME?</v>
      </c>
      <c r="AV302" s="85" t="e">
        <f t="shared" ca="1" si="95"/>
        <v>#NAME?</v>
      </c>
      <c r="AW302" s="86" t="e">
        <f t="shared" ca="1" si="96"/>
        <v>#NAME?</v>
      </c>
      <c r="AX302" s="85" t="e">
        <f t="shared" ca="1" si="97"/>
        <v>#NAME?</v>
      </c>
      <c r="AY302" s="86">
        <f t="shared" si="98"/>
        <v>200001093091</v>
      </c>
      <c r="AZ302" s="171" t="e">
        <f t="shared" ca="1" si="99"/>
        <v>#NAME?</v>
      </c>
      <c r="BA302" s="85" t="e">
        <f t="shared" ca="1" si="100"/>
        <v>#NAME?</v>
      </c>
      <c r="BB302" s="85" t="e">
        <f t="shared" ca="1" si="101"/>
        <v>#NAME?</v>
      </c>
      <c r="BC302" s="90" t="e">
        <f t="shared" ca="1" si="102"/>
        <v>#NAME?</v>
      </c>
      <c r="BD302" s="90" t="e">
        <f t="shared" ca="1" si="103"/>
        <v>#NAME?</v>
      </c>
      <c r="BE302" s="85" t="e">
        <f t="shared" ca="1" si="104"/>
        <v>#NAME?</v>
      </c>
      <c r="BF302" s="22" t="e">
        <f t="shared" ca="1" si="105"/>
        <v>#NAME?</v>
      </c>
      <c r="BG302" s="22" t="e">
        <f t="shared" ca="1" si="106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>
        <f t="shared" si="62"/>
        <v>301</v>
      </c>
      <c r="B303" s="52">
        <v>46197</v>
      </c>
      <c r="C303" s="54" t="s">
        <v>3554</v>
      </c>
      <c r="D303" s="54" t="s">
        <v>153</v>
      </c>
      <c r="E303" s="56" t="s">
        <v>154</v>
      </c>
      <c r="F303" s="54">
        <v>1</v>
      </c>
      <c r="G303" s="54" t="s">
        <v>65</v>
      </c>
      <c r="H303" s="54" t="str">
        <f t="shared" si="63"/>
        <v>DONE</v>
      </c>
      <c r="I303" s="54" t="s">
        <v>394</v>
      </c>
      <c r="J303" s="58" t="s">
        <v>260</v>
      </c>
      <c r="K303" s="58" t="s">
        <v>79</v>
      </c>
      <c r="L303" s="218">
        <v>8036</v>
      </c>
      <c r="M303" s="71"/>
      <c r="N303" s="54" t="s">
        <v>283</v>
      </c>
      <c r="O303" s="54" t="s">
        <v>85</v>
      </c>
      <c r="P303" s="54" t="s">
        <v>87</v>
      </c>
      <c r="Q303" s="54" t="s">
        <v>338</v>
      </c>
      <c r="R303" s="25">
        <v>200001093091</v>
      </c>
      <c r="S303" s="205">
        <v>46119</v>
      </c>
      <c r="T303" s="66" t="str">
        <f t="shared" si="64"/>
        <v>DONE</v>
      </c>
      <c r="U303" s="205">
        <v>46149</v>
      </c>
      <c r="V303" s="71">
        <v>9200099201</v>
      </c>
      <c r="W303" s="71">
        <v>47918</v>
      </c>
      <c r="X303" s="169">
        <v>46213</v>
      </c>
      <c r="Y303" s="69" t="str">
        <f t="shared" si="82"/>
        <v>DONE</v>
      </c>
      <c r="Z303" s="25">
        <v>52057</v>
      </c>
      <c r="AA303" s="169">
        <v>46213</v>
      </c>
      <c r="AB303" s="25" t="str">
        <f t="shared" si="57"/>
        <v>DONE</v>
      </c>
      <c r="AC303" s="71"/>
      <c r="AD303" s="54" t="s">
        <v>3555</v>
      </c>
      <c r="AE303" s="76">
        <v>46213</v>
      </c>
      <c r="AF303" s="69" t="str">
        <f t="shared" si="83"/>
        <v>DONE</v>
      </c>
      <c r="AG303" s="69">
        <v>46217</v>
      </c>
      <c r="AH303" s="170"/>
      <c r="AI303" s="77" t="e">
        <f t="shared" ca="1" si="84"/>
        <v>#NAME?</v>
      </c>
      <c r="AJ303" s="80" t="str">
        <f t="array" ref="AJ303">IFERROR(INDEX('[1]Master Price'!$E:$E,MATCH(D303,'[1]Master Price'!$B:$B,0)),"0")</f>
        <v>0</v>
      </c>
      <c r="AK303" s="80">
        <f t="shared" si="85"/>
        <v>0</v>
      </c>
      <c r="AL303" s="82" t="str">
        <f t="shared" si="86"/>
        <v>0-day</v>
      </c>
      <c r="AM303" s="82" t="str">
        <f t="shared" si="87"/>
        <v>30-day</v>
      </c>
      <c r="AN303" s="82" t="str">
        <f t="shared" si="107"/>
        <v>0-day</v>
      </c>
      <c r="AO303" s="82" t="str">
        <f t="shared" si="108"/>
        <v>0-day</v>
      </c>
      <c r="AP303" s="82" t="str">
        <f t="shared" si="90"/>
        <v>0-day</v>
      </c>
      <c r="AQ303" s="82" t="str">
        <f t="shared" si="91"/>
        <v>0-day</v>
      </c>
      <c r="AR303" s="137"/>
      <c r="AS303" s="83">
        <f t="shared" si="92"/>
        <v>301</v>
      </c>
      <c r="AT303" s="85" t="str">
        <f t="shared" si="93"/>
        <v>GMIAMMIPT/2026/06/1731</v>
      </c>
      <c r="AU303" s="84" t="e">
        <f t="shared" ca="1" si="94"/>
        <v>#NAME?</v>
      </c>
      <c r="AV303" s="85" t="e">
        <f t="shared" ca="1" si="95"/>
        <v>#NAME?</v>
      </c>
      <c r="AW303" s="86" t="e">
        <f t="shared" ca="1" si="96"/>
        <v>#NAME?</v>
      </c>
      <c r="AX303" s="85" t="e">
        <f t="shared" ca="1" si="97"/>
        <v>#NAME?</v>
      </c>
      <c r="AY303" s="86">
        <f t="shared" si="98"/>
        <v>200001093091</v>
      </c>
      <c r="AZ303" s="171" t="e">
        <f t="shared" ca="1" si="99"/>
        <v>#NAME?</v>
      </c>
      <c r="BA303" s="85" t="e">
        <f t="shared" ca="1" si="100"/>
        <v>#NAME?</v>
      </c>
      <c r="BB303" s="85" t="e">
        <f t="shared" ca="1" si="101"/>
        <v>#NAME?</v>
      </c>
      <c r="BC303" s="90" t="e">
        <f t="shared" ca="1" si="102"/>
        <v>#NAME?</v>
      </c>
      <c r="BD303" s="90" t="e">
        <f t="shared" ca="1" si="103"/>
        <v>#NAME?</v>
      </c>
      <c r="BE303" s="85" t="e">
        <f t="shared" ca="1" si="104"/>
        <v>#NAME?</v>
      </c>
      <c r="BF303" s="22" t="e">
        <f t="shared" ca="1" si="105"/>
        <v>#NAME?</v>
      </c>
      <c r="BG303" s="22" t="e">
        <f t="shared" ca="1" si="106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>
        <f t="shared" si="62"/>
        <v>302</v>
      </c>
      <c r="B304" s="52">
        <v>46197</v>
      </c>
      <c r="C304" s="54" t="s">
        <v>3554</v>
      </c>
      <c r="D304" s="54" t="s">
        <v>710</v>
      </c>
      <c r="E304" s="56" t="s">
        <v>711</v>
      </c>
      <c r="F304" s="54">
        <v>1</v>
      </c>
      <c r="G304" s="54" t="s">
        <v>65</v>
      </c>
      <c r="H304" s="54" t="str">
        <f t="shared" si="63"/>
        <v>DONE</v>
      </c>
      <c r="I304" s="54" t="s">
        <v>394</v>
      </c>
      <c r="J304" s="58" t="s">
        <v>260</v>
      </c>
      <c r="K304" s="58" t="s">
        <v>79</v>
      </c>
      <c r="L304" s="218">
        <v>8036</v>
      </c>
      <c r="M304" s="71"/>
      <c r="N304" s="54" t="s">
        <v>283</v>
      </c>
      <c r="O304" s="54" t="s">
        <v>85</v>
      </c>
      <c r="P304" s="54" t="s">
        <v>87</v>
      </c>
      <c r="Q304" s="54" t="s">
        <v>338</v>
      </c>
      <c r="R304" s="25">
        <v>200001093091</v>
      </c>
      <c r="S304" s="205">
        <v>46119</v>
      </c>
      <c r="T304" s="66" t="str">
        <f t="shared" si="64"/>
        <v>DONE</v>
      </c>
      <c r="U304" s="205">
        <v>46149</v>
      </c>
      <c r="V304" s="71">
        <v>9200099201</v>
      </c>
      <c r="W304" s="71">
        <v>47918</v>
      </c>
      <c r="X304" s="169">
        <v>46213</v>
      </c>
      <c r="Y304" s="69" t="str">
        <f t="shared" si="82"/>
        <v>DONE</v>
      </c>
      <c r="Z304" s="25">
        <v>52057</v>
      </c>
      <c r="AA304" s="169">
        <v>46213</v>
      </c>
      <c r="AB304" s="25" t="str">
        <f t="shared" si="57"/>
        <v>DONE</v>
      </c>
      <c r="AC304" s="71"/>
      <c r="AD304" s="54" t="s">
        <v>3555</v>
      </c>
      <c r="AE304" s="76">
        <v>46213</v>
      </c>
      <c r="AF304" s="69" t="str">
        <f t="shared" si="83"/>
        <v>DONE</v>
      </c>
      <c r="AG304" s="69">
        <v>46217</v>
      </c>
      <c r="AH304" s="170"/>
      <c r="AI304" s="77" t="e">
        <f t="shared" ca="1" si="84"/>
        <v>#NAME?</v>
      </c>
      <c r="AJ304" s="80" t="str">
        <f t="array" ref="AJ304">IFERROR(INDEX('[1]Master Price'!$E:$E,MATCH(D304,'[1]Master Price'!$B:$B,0)),"0")</f>
        <v>0</v>
      </c>
      <c r="AK304" s="80">
        <f t="shared" si="85"/>
        <v>0</v>
      </c>
      <c r="AL304" s="82" t="str">
        <f t="shared" si="86"/>
        <v>0-day</v>
      </c>
      <c r="AM304" s="82" t="str">
        <f t="shared" si="87"/>
        <v>30-day</v>
      </c>
      <c r="AN304" s="82" t="str">
        <f t="shared" si="107"/>
        <v>0-day</v>
      </c>
      <c r="AO304" s="82" t="str">
        <f t="shared" si="108"/>
        <v>0-day</v>
      </c>
      <c r="AP304" s="82" t="str">
        <f t="shared" si="90"/>
        <v>0-day</v>
      </c>
      <c r="AQ304" s="82" t="str">
        <f t="shared" si="91"/>
        <v>0-day</v>
      </c>
      <c r="AR304" s="137"/>
      <c r="AS304" s="83">
        <f t="shared" si="92"/>
        <v>302</v>
      </c>
      <c r="AT304" s="85" t="str">
        <f t="shared" si="93"/>
        <v>GMIAMMIPT/2026/06/1731</v>
      </c>
      <c r="AU304" s="84" t="e">
        <f t="shared" ca="1" si="94"/>
        <v>#NAME?</v>
      </c>
      <c r="AV304" s="85" t="e">
        <f t="shared" ca="1" si="95"/>
        <v>#NAME?</v>
      </c>
      <c r="AW304" s="86" t="e">
        <f t="shared" ca="1" si="96"/>
        <v>#NAME?</v>
      </c>
      <c r="AX304" s="85" t="e">
        <f t="shared" ca="1" si="97"/>
        <v>#NAME?</v>
      </c>
      <c r="AY304" s="86">
        <f t="shared" si="98"/>
        <v>200001093091</v>
      </c>
      <c r="AZ304" s="171" t="e">
        <f t="shared" ca="1" si="99"/>
        <v>#NAME?</v>
      </c>
      <c r="BA304" s="85" t="e">
        <f t="shared" ca="1" si="100"/>
        <v>#NAME?</v>
      </c>
      <c r="BB304" s="85" t="e">
        <f t="shared" ca="1" si="101"/>
        <v>#NAME?</v>
      </c>
      <c r="BC304" s="90" t="e">
        <f t="shared" ca="1" si="102"/>
        <v>#NAME?</v>
      </c>
      <c r="BD304" s="90" t="e">
        <f t="shared" ca="1" si="103"/>
        <v>#NAME?</v>
      </c>
      <c r="BE304" s="85" t="e">
        <f t="shared" ca="1" si="104"/>
        <v>#NAME?</v>
      </c>
      <c r="BF304" s="22" t="e">
        <f t="shared" ca="1" si="105"/>
        <v>#NAME?</v>
      </c>
      <c r="BG304" s="22" t="e">
        <f t="shared" ca="1" si="106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>
        <f t="shared" si="62"/>
        <v>303</v>
      </c>
      <c r="B305" s="52">
        <v>46197</v>
      </c>
      <c r="C305" s="54" t="s">
        <v>3554</v>
      </c>
      <c r="D305" s="54" t="s">
        <v>2433</v>
      </c>
      <c r="E305" s="56" t="s">
        <v>2434</v>
      </c>
      <c r="F305" s="54">
        <v>1</v>
      </c>
      <c r="G305" s="54" t="s">
        <v>65</v>
      </c>
      <c r="H305" s="54" t="str">
        <f t="shared" si="63"/>
        <v>DONE</v>
      </c>
      <c r="I305" s="54" t="s">
        <v>394</v>
      </c>
      <c r="J305" s="58" t="s">
        <v>260</v>
      </c>
      <c r="K305" s="58" t="s">
        <v>79</v>
      </c>
      <c r="L305" s="218">
        <v>8036</v>
      </c>
      <c r="M305" s="71"/>
      <c r="N305" s="54" t="s">
        <v>283</v>
      </c>
      <c r="O305" s="54" t="s">
        <v>85</v>
      </c>
      <c r="P305" s="54" t="s">
        <v>87</v>
      </c>
      <c r="Q305" s="54" t="s">
        <v>338</v>
      </c>
      <c r="R305" s="25">
        <v>200001093091</v>
      </c>
      <c r="S305" s="205">
        <v>46119</v>
      </c>
      <c r="T305" s="66" t="str">
        <f t="shared" si="64"/>
        <v>DONE</v>
      </c>
      <c r="U305" s="205">
        <v>46149</v>
      </c>
      <c r="V305" s="71">
        <v>9200099201</v>
      </c>
      <c r="W305" s="71">
        <v>47918</v>
      </c>
      <c r="X305" s="169">
        <v>46213</v>
      </c>
      <c r="Y305" s="69" t="str">
        <f t="shared" si="82"/>
        <v>DONE</v>
      </c>
      <c r="Z305" s="25">
        <v>52057</v>
      </c>
      <c r="AA305" s="169">
        <v>46213</v>
      </c>
      <c r="AB305" s="25" t="str">
        <f t="shared" si="57"/>
        <v>DONE</v>
      </c>
      <c r="AC305" s="71"/>
      <c r="AD305" s="54" t="s">
        <v>3555</v>
      </c>
      <c r="AE305" s="76">
        <v>46213</v>
      </c>
      <c r="AF305" s="69" t="str">
        <f t="shared" si="83"/>
        <v>DONE</v>
      </c>
      <c r="AG305" s="69">
        <v>46217</v>
      </c>
      <c r="AH305" s="170"/>
      <c r="AI305" s="77" t="e">
        <f t="shared" ca="1" si="84"/>
        <v>#NAME?</v>
      </c>
      <c r="AJ305" s="80" t="str">
        <f t="array" ref="AJ305">IFERROR(INDEX('[1]Master Price'!$E:$E,MATCH(D305,'[1]Master Price'!$B:$B,0)),"0")</f>
        <v>0</v>
      </c>
      <c r="AK305" s="80">
        <f t="shared" si="85"/>
        <v>0</v>
      </c>
      <c r="AL305" s="82" t="str">
        <f t="shared" si="86"/>
        <v>0-day</v>
      </c>
      <c r="AM305" s="82" t="str">
        <f t="shared" si="87"/>
        <v>30-day</v>
      </c>
      <c r="AN305" s="82" t="str">
        <f t="shared" si="107"/>
        <v>0-day</v>
      </c>
      <c r="AO305" s="82" t="str">
        <f t="shared" si="108"/>
        <v>0-day</v>
      </c>
      <c r="AP305" s="82" t="str">
        <f t="shared" si="90"/>
        <v>0-day</v>
      </c>
      <c r="AQ305" s="82" t="str">
        <f t="shared" si="91"/>
        <v>0-day</v>
      </c>
      <c r="AR305" s="137"/>
      <c r="AS305" s="83">
        <f t="shared" si="92"/>
        <v>303</v>
      </c>
      <c r="AT305" s="85" t="str">
        <f t="shared" si="93"/>
        <v>GMIAMMIPT/2026/06/1731</v>
      </c>
      <c r="AU305" s="84" t="e">
        <f t="shared" ca="1" si="94"/>
        <v>#NAME?</v>
      </c>
      <c r="AV305" s="85" t="e">
        <f t="shared" ca="1" si="95"/>
        <v>#NAME?</v>
      </c>
      <c r="AW305" s="86" t="e">
        <f t="shared" ca="1" si="96"/>
        <v>#NAME?</v>
      </c>
      <c r="AX305" s="85" t="e">
        <f t="shared" ca="1" si="97"/>
        <v>#NAME?</v>
      </c>
      <c r="AY305" s="86">
        <f t="shared" si="98"/>
        <v>200001093091</v>
      </c>
      <c r="AZ305" s="171" t="e">
        <f t="shared" ca="1" si="99"/>
        <v>#NAME?</v>
      </c>
      <c r="BA305" s="85" t="e">
        <f t="shared" ca="1" si="100"/>
        <v>#NAME?</v>
      </c>
      <c r="BB305" s="85" t="e">
        <f t="shared" ca="1" si="101"/>
        <v>#NAME?</v>
      </c>
      <c r="BC305" s="90" t="e">
        <f t="shared" ca="1" si="102"/>
        <v>#NAME?</v>
      </c>
      <c r="BD305" s="90" t="e">
        <f t="shared" ca="1" si="103"/>
        <v>#NAME?</v>
      </c>
      <c r="BE305" s="85" t="e">
        <f t="shared" ca="1" si="104"/>
        <v>#NAME?</v>
      </c>
      <c r="BF305" s="22" t="e">
        <f t="shared" ca="1" si="105"/>
        <v>#NAME?</v>
      </c>
      <c r="BG305" s="22" t="e">
        <f t="shared" ca="1" si="106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>
        <f t="shared" si="62"/>
        <v>304</v>
      </c>
      <c r="B306" s="52">
        <v>46197</v>
      </c>
      <c r="C306" s="54" t="s">
        <v>3554</v>
      </c>
      <c r="D306" s="54" t="s">
        <v>3034</v>
      </c>
      <c r="E306" s="56" t="s">
        <v>3035</v>
      </c>
      <c r="F306" s="54">
        <v>1</v>
      </c>
      <c r="G306" s="54" t="s">
        <v>65</v>
      </c>
      <c r="H306" s="54" t="str">
        <f t="shared" si="63"/>
        <v>DONE</v>
      </c>
      <c r="I306" s="54" t="s">
        <v>394</v>
      </c>
      <c r="J306" s="58" t="s">
        <v>260</v>
      </c>
      <c r="K306" s="58" t="s">
        <v>79</v>
      </c>
      <c r="L306" s="218">
        <v>8036</v>
      </c>
      <c r="M306" s="71"/>
      <c r="N306" s="54" t="s">
        <v>283</v>
      </c>
      <c r="O306" s="54" t="s">
        <v>85</v>
      </c>
      <c r="P306" s="54" t="s">
        <v>87</v>
      </c>
      <c r="Q306" s="54" t="s">
        <v>338</v>
      </c>
      <c r="R306" s="25">
        <v>200001093091</v>
      </c>
      <c r="S306" s="205">
        <v>46119</v>
      </c>
      <c r="T306" s="66" t="str">
        <f t="shared" si="64"/>
        <v>DONE</v>
      </c>
      <c r="U306" s="205">
        <v>46149</v>
      </c>
      <c r="V306" s="71">
        <v>9200099201</v>
      </c>
      <c r="W306" s="71">
        <v>47918</v>
      </c>
      <c r="X306" s="169">
        <v>46213</v>
      </c>
      <c r="Y306" s="69" t="str">
        <f t="shared" si="82"/>
        <v>DONE</v>
      </c>
      <c r="Z306" s="25">
        <v>52057</v>
      </c>
      <c r="AA306" s="169">
        <v>46213</v>
      </c>
      <c r="AB306" s="25" t="str">
        <f t="shared" si="57"/>
        <v>DONE</v>
      </c>
      <c r="AC306" s="71"/>
      <c r="AD306" s="54" t="s">
        <v>3555</v>
      </c>
      <c r="AE306" s="76">
        <v>46213</v>
      </c>
      <c r="AF306" s="69" t="str">
        <f t="shared" si="83"/>
        <v>DONE</v>
      </c>
      <c r="AG306" s="69">
        <v>46217</v>
      </c>
      <c r="AH306" s="170"/>
      <c r="AI306" s="77" t="e">
        <f t="shared" ca="1" si="84"/>
        <v>#NAME?</v>
      </c>
      <c r="AJ306" s="80" t="str">
        <f t="array" ref="AJ306">IFERROR(INDEX('[1]Master Price'!$E:$E,MATCH(D306,'[1]Master Price'!$B:$B,0)),"0")</f>
        <v>0</v>
      </c>
      <c r="AK306" s="80">
        <f t="shared" si="85"/>
        <v>0</v>
      </c>
      <c r="AL306" s="82" t="str">
        <f t="shared" si="86"/>
        <v>0-day</v>
      </c>
      <c r="AM306" s="82" t="str">
        <f t="shared" si="87"/>
        <v>30-day</v>
      </c>
      <c r="AN306" s="82" t="str">
        <f t="shared" si="107"/>
        <v>0-day</v>
      </c>
      <c r="AO306" s="82" t="str">
        <f t="shared" si="108"/>
        <v>0-day</v>
      </c>
      <c r="AP306" s="82" t="str">
        <f t="shared" si="90"/>
        <v>0-day</v>
      </c>
      <c r="AQ306" s="82" t="str">
        <f t="shared" si="91"/>
        <v>0-day</v>
      </c>
      <c r="AR306" s="137"/>
      <c r="AS306" s="83">
        <f t="shared" si="92"/>
        <v>304</v>
      </c>
      <c r="AT306" s="85" t="str">
        <f t="shared" si="93"/>
        <v>GMIAMMIPT/2026/06/1731</v>
      </c>
      <c r="AU306" s="84" t="e">
        <f t="shared" ca="1" si="94"/>
        <v>#NAME?</v>
      </c>
      <c r="AV306" s="85" t="e">
        <f t="shared" ca="1" si="95"/>
        <v>#NAME?</v>
      </c>
      <c r="AW306" s="86" t="e">
        <f t="shared" ca="1" si="96"/>
        <v>#NAME?</v>
      </c>
      <c r="AX306" s="85" t="e">
        <f t="shared" ca="1" si="97"/>
        <v>#NAME?</v>
      </c>
      <c r="AY306" s="86">
        <f t="shared" si="98"/>
        <v>200001093091</v>
      </c>
      <c r="AZ306" s="171" t="e">
        <f t="shared" ca="1" si="99"/>
        <v>#NAME?</v>
      </c>
      <c r="BA306" s="85" t="e">
        <f t="shared" ca="1" si="100"/>
        <v>#NAME?</v>
      </c>
      <c r="BB306" s="85" t="e">
        <f t="shared" ca="1" si="101"/>
        <v>#NAME?</v>
      </c>
      <c r="BC306" s="90" t="e">
        <f t="shared" ca="1" si="102"/>
        <v>#NAME?</v>
      </c>
      <c r="BD306" s="90" t="e">
        <f t="shared" ca="1" si="103"/>
        <v>#NAME?</v>
      </c>
      <c r="BE306" s="85" t="e">
        <f t="shared" ca="1" si="104"/>
        <v>#NAME?</v>
      </c>
      <c r="BF306" s="22" t="e">
        <f t="shared" ca="1" si="105"/>
        <v>#NAME?</v>
      </c>
      <c r="BG306" s="22" t="e">
        <f t="shared" ca="1" si="106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>
        <f t="shared" si="62"/>
        <v>305</v>
      </c>
      <c r="B307" s="52">
        <v>46197</v>
      </c>
      <c r="C307" s="54" t="s">
        <v>3554</v>
      </c>
      <c r="D307" s="54" t="s">
        <v>322</v>
      </c>
      <c r="E307" s="56" t="s">
        <v>323</v>
      </c>
      <c r="F307" s="54">
        <v>1</v>
      </c>
      <c r="G307" s="54" t="s">
        <v>65</v>
      </c>
      <c r="H307" s="54" t="str">
        <f t="shared" si="63"/>
        <v>DONE</v>
      </c>
      <c r="I307" s="54" t="s">
        <v>394</v>
      </c>
      <c r="J307" s="58" t="s">
        <v>260</v>
      </c>
      <c r="K307" s="58" t="s">
        <v>79</v>
      </c>
      <c r="L307" s="218">
        <v>8036</v>
      </c>
      <c r="M307" s="71"/>
      <c r="N307" s="54" t="s">
        <v>283</v>
      </c>
      <c r="O307" s="54" t="s">
        <v>85</v>
      </c>
      <c r="P307" s="54" t="s">
        <v>87</v>
      </c>
      <c r="Q307" s="54" t="s">
        <v>338</v>
      </c>
      <c r="R307" s="25">
        <v>200001093091</v>
      </c>
      <c r="S307" s="205">
        <v>46119</v>
      </c>
      <c r="T307" s="66" t="str">
        <f t="shared" si="64"/>
        <v>DONE</v>
      </c>
      <c r="U307" s="205">
        <v>46149</v>
      </c>
      <c r="V307" s="71">
        <v>9200099201</v>
      </c>
      <c r="W307" s="71">
        <v>47918</v>
      </c>
      <c r="X307" s="169">
        <v>46213</v>
      </c>
      <c r="Y307" s="69" t="str">
        <f t="shared" si="82"/>
        <v>DONE</v>
      </c>
      <c r="Z307" s="25">
        <v>52057</v>
      </c>
      <c r="AA307" s="169">
        <v>46213</v>
      </c>
      <c r="AB307" s="25" t="str">
        <f t="shared" si="57"/>
        <v>DONE</v>
      </c>
      <c r="AC307" s="71"/>
      <c r="AD307" s="54" t="s">
        <v>3555</v>
      </c>
      <c r="AE307" s="76">
        <v>46213</v>
      </c>
      <c r="AF307" s="69" t="str">
        <f t="shared" si="83"/>
        <v>DONE</v>
      </c>
      <c r="AG307" s="69">
        <v>46217</v>
      </c>
      <c r="AH307" s="170"/>
      <c r="AI307" s="77" t="e">
        <f t="shared" ca="1" si="84"/>
        <v>#NAME?</v>
      </c>
      <c r="AJ307" s="80" t="str">
        <f t="array" ref="AJ307">IFERROR(INDEX('[1]Master Price'!$E:$E,MATCH(D307,'[1]Master Price'!$B:$B,0)),"0")</f>
        <v>0</v>
      </c>
      <c r="AK307" s="80">
        <f t="shared" si="85"/>
        <v>0</v>
      </c>
      <c r="AL307" s="82" t="str">
        <f t="shared" si="86"/>
        <v>0-day</v>
      </c>
      <c r="AM307" s="82" t="str">
        <f t="shared" si="87"/>
        <v>30-day</v>
      </c>
      <c r="AN307" s="82" t="str">
        <f t="shared" si="107"/>
        <v>0-day</v>
      </c>
      <c r="AO307" s="82" t="str">
        <f t="shared" si="108"/>
        <v>0-day</v>
      </c>
      <c r="AP307" s="82" t="str">
        <f t="shared" si="90"/>
        <v>0-day</v>
      </c>
      <c r="AQ307" s="82" t="str">
        <f t="shared" si="91"/>
        <v>0-day</v>
      </c>
      <c r="AR307" s="137"/>
      <c r="AS307" s="83">
        <f t="shared" si="92"/>
        <v>305</v>
      </c>
      <c r="AT307" s="85" t="str">
        <f t="shared" si="93"/>
        <v>GMIAMMIPT/2026/06/1731</v>
      </c>
      <c r="AU307" s="84" t="e">
        <f t="shared" ca="1" si="94"/>
        <v>#NAME?</v>
      </c>
      <c r="AV307" s="85" t="e">
        <f t="shared" ca="1" si="95"/>
        <v>#NAME?</v>
      </c>
      <c r="AW307" s="86" t="e">
        <f t="shared" ca="1" si="96"/>
        <v>#NAME?</v>
      </c>
      <c r="AX307" s="85" t="e">
        <f t="shared" ca="1" si="97"/>
        <v>#NAME?</v>
      </c>
      <c r="AY307" s="86">
        <f t="shared" si="98"/>
        <v>200001093091</v>
      </c>
      <c r="AZ307" s="171" t="e">
        <f t="shared" ca="1" si="99"/>
        <v>#NAME?</v>
      </c>
      <c r="BA307" s="85" t="e">
        <f t="shared" ca="1" si="100"/>
        <v>#NAME?</v>
      </c>
      <c r="BB307" s="85" t="e">
        <f t="shared" ca="1" si="101"/>
        <v>#NAME?</v>
      </c>
      <c r="BC307" s="90" t="e">
        <f t="shared" ca="1" si="102"/>
        <v>#NAME?</v>
      </c>
      <c r="BD307" s="90" t="e">
        <f t="shared" ca="1" si="103"/>
        <v>#NAME?</v>
      </c>
      <c r="BE307" s="85" t="e">
        <f t="shared" ca="1" si="104"/>
        <v>#NAME?</v>
      </c>
      <c r="BF307" s="22" t="e">
        <f t="shared" ca="1" si="105"/>
        <v>#NAME?</v>
      </c>
      <c r="BG307" s="22" t="e">
        <f t="shared" ca="1" si="106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>
        <f t="shared" si="62"/>
        <v>306</v>
      </c>
      <c r="B308" s="52">
        <v>46197</v>
      </c>
      <c r="C308" s="54" t="s">
        <v>3554</v>
      </c>
      <c r="D308" s="54" t="s">
        <v>1021</v>
      </c>
      <c r="E308" s="56" t="s">
        <v>387</v>
      </c>
      <c r="F308" s="54">
        <v>8</v>
      </c>
      <c r="G308" s="54" t="s">
        <v>65</v>
      </c>
      <c r="H308" s="54" t="str">
        <f t="shared" si="63"/>
        <v>DONE</v>
      </c>
      <c r="I308" s="54" t="s">
        <v>394</v>
      </c>
      <c r="J308" s="58" t="s">
        <v>260</v>
      </c>
      <c r="K308" s="58" t="s">
        <v>79</v>
      </c>
      <c r="L308" s="218">
        <v>8036</v>
      </c>
      <c r="M308" s="71"/>
      <c r="N308" s="54" t="s">
        <v>283</v>
      </c>
      <c r="O308" s="54" t="s">
        <v>85</v>
      </c>
      <c r="P308" s="54" t="s">
        <v>87</v>
      </c>
      <c r="Q308" s="54" t="s">
        <v>338</v>
      </c>
      <c r="R308" s="25">
        <v>200001093091</v>
      </c>
      <c r="S308" s="205">
        <v>46119</v>
      </c>
      <c r="T308" s="66" t="str">
        <f t="shared" si="64"/>
        <v>DONE</v>
      </c>
      <c r="U308" s="205">
        <v>46149</v>
      </c>
      <c r="V308" s="71">
        <v>9200099201</v>
      </c>
      <c r="W308" s="71">
        <v>47918</v>
      </c>
      <c r="X308" s="169">
        <v>46213</v>
      </c>
      <c r="Y308" s="69" t="str">
        <f t="shared" si="82"/>
        <v>DONE</v>
      </c>
      <c r="Z308" s="25">
        <v>52057</v>
      </c>
      <c r="AA308" s="169">
        <v>46213</v>
      </c>
      <c r="AB308" s="25" t="str">
        <f t="shared" si="57"/>
        <v>DONE</v>
      </c>
      <c r="AC308" s="71"/>
      <c r="AD308" s="54" t="s">
        <v>3555</v>
      </c>
      <c r="AE308" s="76">
        <v>46213</v>
      </c>
      <c r="AF308" s="69" t="str">
        <f t="shared" si="83"/>
        <v>DONE</v>
      </c>
      <c r="AG308" s="69">
        <v>46217</v>
      </c>
      <c r="AH308" s="170"/>
      <c r="AI308" s="77" t="e">
        <f t="shared" ca="1" si="84"/>
        <v>#NAME?</v>
      </c>
      <c r="AJ308" s="80" t="str">
        <f t="array" ref="AJ308">IFERROR(INDEX('[1]Master Price'!$E:$E,MATCH(D308,'[1]Master Price'!$B:$B,0)),"0")</f>
        <v>0</v>
      </c>
      <c r="AK308" s="80">
        <f t="shared" si="85"/>
        <v>0</v>
      </c>
      <c r="AL308" s="82" t="str">
        <f t="shared" si="86"/>
        <v>0-day</v>
      </c>
      <c r="AM308" s="82" t="str">
        <f t="shared" si="87"/>
        <v>30-day</v>
      </c>
      <c r="AN308" s="82" t="str">
        <f t="shared" si="107"/>
        <v>0-day</v>
      </c>
      <c r="AO308" s="82" t="str">
        <f t="shared" si="108"/>
        <v>0-day</v>
      </c>
      <c r="AP308" s="82" t="str">
        <f t="shared" si="90"/>
        <v>0-day</v>
      </c>
      <c r="AQ308" s="82" t="str">
        <f t="shared" si="91"/>
        <v>0-day</v>
      </c>
      <c r="AR308" s="137"/>
      <c r="AS308" s="83">
        <f t="shared" si="92"/>
        <v>306</v>
      </c>
      <c r="AT308" s="85" t="str">
        <f t="shared" si="93"/>
        <v>GMIAMMIPT/2026/06/1731</v>
      </c>
      <c r="AU308" s="84" t="e">
        <f t="shared" ca="1" si="94"/>
        <v>#NAME?</v>
      </c>
      <c r="AV308" s="85" t="e">
        <f t="shared" ca="1" si="95"/>
        <v>#NAME?</v>
      </c>
      <c r="AW308" s="86" t="e">
        <f t="shared" ca="1" si="96"/>
        <v>#NAME?</v>
      </c>
      <c r="AX308" s="85" t="e">
        <f t="shared" ca="1" si="97"/>
        <v>#NAME?</v>
      </c>
      <c r="AY308" s="86">
        <f t="shared" si="98"/>
        <v>200001093091</v>
      </c>
      <c r="AZ308" s="171" t="e">
        <f t="shared" ca="1" si="99"/>
        <v>#NAME?</v>
      </c>
      <c r="BA308" s="85" t="e">
        <f t="shared" ca="1" si="100"/>
        <v>#NAME?</v>
      </c>
      <c r="BB308" s="85" t="e">
        <f t="shared" ca="1" si="101"/>
        <v>#NAME?</v>
      </c>
      <c r="BC308" s="90" t="e">
        <f t="shared" ca="1" si="102"/>
        <v>#NAME?</v>
      </c>
      <c r="BD308" s="90" t="e">
        <f t="shared" ca="1" si="103"/>
        <v>#NAME?</v>
      </c>
      <c r="BE308" s="85" t="e">
        <f t="shared" ca="1" si="104"/>
        <v>#NAME?</v>
      </c>
      <c r="BF308" s="22" t="e">
        <f t="shared" ca="1" si="105"/>
        <v>#NAME?</v>
      </c>
      <c r="BG308" s="22" t="e">
        <f t="shared" ca="1" si="106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>
        <f t="shared" si="62"/>
        <v>307</v>
      </c>
      <c r="B309" s="52">
        <v>46197</v>
      </c>
      <c r="C309" s="54" t="s">
        <v>3634</v>
      </c>
      <c r="D309" s="54" t="s">
        <v>251</v>
      </c>
      <c r="E309" s="56" t="s">
        <v>116</v>
      </c>
      <c r="F309" s="54">
        <v>1</v>
      </c>
      <c r="G309" s="54" t="s">
        <v>65</v>
      </c>
      <c r="H309" s="54" t="str">
        <f t="shared" si="63"/>
        <v>DONE</v>
      </c>
      <c r="I309" s="54" t="s">
        <v>1853</v>
      </c>
      <c r="J309" s="58" t="s">
        <v>1854</v>
      </c>
      <c r="K309" s="58" t="s">
        <v>79</v>
      </c>
      <c r="L309" s="218">
        <v>10049</v>
      </c>
      <c r="M309" s="71"/>
      <c r="N309" s="54" t="s">
        <v>283</v>
      </c>
      <c r="O309" s="54" t="s">
        <v>85</v>
      </c>
      <c r="P309" s="54" t="s">
        <v>87</v>
      </c>
      <c r="Q309" s="54" t="s">
        <v>1622</v>
      </c>
      <c r="R309" s="25">
        <v>200001093082</v>
      </c>
      <c r="S309" s="205">
        <v>46119</v>
      </c>
      <c r="T309" s="66" t="str">
        <f t="shared" si="64"/>
        <v>DONE</v>
      </c>
      <c r="U309" s="205">
        <v>46149</v>
      </c>
      <c r="V309" s="71">
        <v>9200099196</v>
      </c>
      <c r="W309" s="71">
        <v>47915</v>
      </c>
      <c r="X309" s="169">
        <v>46213</v>
      </c>
      <c r="Y309" s="69" t="str">
        <f t="shared" si="82"/>
        <v>DONE</v>
      </c>
      <c r="Z309" s="25">
        <v>52050</v>
      </c>
      <c r="AA309" s="169">
        <v>46213</v>
      </c>
      <c r="AB309" s="25" t="str">
        <f t="shared" si="57"/>
        <v>DONE</v>
      </c>
      <c r="AC309" s="71"/>
      <c r="AD309" s="54" t="s">
        <v>3638</v>
      </c>
      <c r="AE309" s="76">
        <v>46213</v>
      </c>
      <c r="AF309" s="69" t="str">
        <f t="shared" si="83"/>
        <v>DONE</v>
      </c>
      <c r="AG309" s="69">
        <v>46217</v>
      </c>
      <c r="AH309" s="170"/>
      <c r="AI309" s="77" t="e">
        <f t="shared" ca="1" si="84"/>
        <v>#NAME?</v>
      </c>
      <c r="AJ309" s="80" t="str">
        <f t="array" ref="AJ309">IFERROR(INDEX('[1]Master Price'!$E:$E,MATCH(D309,'[1]Master Price'!$B:$B,0)),"0")</f>
        <v>0</v>
      </c>
      <c r="AK309" s="80">
        <f t="shared" si="85"/>
        <v>0</v>
      </c>
      <c r="AL309" s="82" t="str">
        <f t="shared" si="86"/>
        <v>0-day</v>
      </c>
      <c r="AM309" s="82" t="str">
        <f t="shared" si="87"/>
        <v>30-day</v>
      </c>
      <c r="AN309" s="82" t="str">
        <f t="shared" si="107"/>
        <v>0-day</v>
      </c>
      <c r="AO309" s="82" t="str">
        <f t="shared" si="108"/>
        <v>0-day</v>
      </c>
      <c r="AP309" s="82" t="str">
        <f t="shared" si="90"/>
        <v>0-day</v>
      </c>
      <c r="AQ309" s="82" t="str">
        <f t="shared" si="91"/>
        <v>0-day</v>
      </c>
      <c r="AR309" s="137"/>
      <c r="AS309" s="83">
        <f t="shared" si="92"/>
        <v>307</v>
      </c>
      <c r="AT309" s="85" t="str">
        <f t="shared" si="93"/>
        <v>GMIAMMIPT/2026/06/1732</v>
      </c>
      <c r="AU309" s="84" t="e">
        <f t="shared" ca="1" si="94"/>
        <v>#NAME?</v>
      </c>
      <c r="AV309" s="85" t="e">
        <f t="shared" ca="1" si="95"/>
        <v>#NAME?</v>
      </c>
      <c r="AW309" s="86" t="e">
        <f t="shared" ca="1" si="96"/>
        <v>#NAME?</v>
      </c>
      <c r="AX309" s="85" t="e">
        <f t="shared" ca="1" si="97"/>
        <v>#NAME?</v>
      </c>
      <c r="AY309" s="86">
        <f t="shared" si="98"/>
        <v>200001093082</v>
      </c>
      <c r="AZ309" s="171" t="e">
        <f t="shared" ca="1" si="99"/>
        <v>#NAME?</v>
      </c>
      <c r="BA309" s="85" t="e">
        <f t="shared" ca="1" si="100"/>
        <v>#NAME?</v>
      </c>
      <c r="BB309" s="85" t="e">
        <f t="shared" ca="1" si="101"/>
        <v>#NAME?</v>
      </c>
      <c r="BC309" s="90" t="e">
        <f t="shared" ca="1" si="102"/>
        <v>#NAME?</v>
      </c>
      <c r="BD309" s="90" t="e">
        <f t="shared" ca="1" si="103"/>
        <v>#NAME?</v>
      </c>
      <c r="BE309" s="85" t="e">
        <f t="shared" ca="1" si="104"/>
        <v>#NAME?</v>
      </c>
      <c r="BF309" s="22" t="e">
        <f t="shared" ca="1" si="105"/>
        <v>#NAME?</v>
      </c>
      <c r="BG309" s="22" t="e">
        <f t="shared" ca="1" si="106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>
        <f t="shared" si="62"/>
        <v>308</v>
      </c>
      <c r="B310" s="52">
        <v>46197</v>
      </c>
      <c r="C310" s="54" t="s">
        <v>3634</v>
      </c>
      <c r="D310" s="54" t="s">
        <v>292</v>
      </c>
      <c r="E310" s="56" t="s">
        <v>293</v>
      </c>
      <c r="F310" s="54">
        <v>1</v>
      </c>
      <c r="G310" s="54" t="s">
        <v>65</v>
      </c>
      <c r="H310" s="54" t="str">
        <f t="shared" si="63"/>
        <v>DONE</v>
      </c>
      <c r="I310" s="54" t="s">
        <v>1853</v>
      </c>
      <c r="J310" s="58" t="s">
        <v>1854</v>
      </c>
      <c r="K310" s="58" t="s">
        <v>79</v>
      </c>
      <c r="L310" s="218">
        <v>10049</v>
      </c>
      <c r="M310" s="71"/>
      <c r="N310" s="54" t="s">
        <v>283</v>
      </c>
      <c r="O310" s="54" t="s">
        <v>85</v>
      </c>
      <c r="P310" s="54" t="s">
        <v>87</v>
      </c>
      <c r="Q310" s="54" t="s">
        <v>1622</v>
      </c>
      <c r="R310" s="25">
        <v>200001093082</v>
      </c>
      <c r="S310" s="205">
        <v>46119</v>
      </c>
      <c r="T310" s="66" t="str">
        <f t="shared" si="64"/>
        <v>DONE</v>
      </c>
      <c r="U310" s="205">
        <v>46149</v>
      </c>
      <c r="V310" s="71">
        <v>9200099196</v>
      </c>
      <c r="W310" s="71">
        <v>47915</v>
      </c>
      <c r="X310" s="169">
        <v>46213</v>
      </c>
      <c r="Y310" s="69" t="str">
        <f t="shared" si="82"/>
        <v>DONE</v>
      </c>
      <c r="Z310" s="25">
        <v>52050</v>
      </c>
      <c r="AA310" s="169">
        <v>46213</v>
      </c>
      <c r="AB310" s="25" t="str">
        <f t="shared" si="57"/>
        <v>DONE</v>
      </c>
      <c r="AC310" s="71"/>
      <c r="AD310" s="54" t="s">
        <v>3638</v>
      </c>
      <c r="AE310" s="76">
        <v>46213</v>
      </c>
      <c r="AF310" s="69" t="str">
        <f t="shared" si="83"/>
        <v>DONE</v>
      </c>
      <c r="AG310" s="69">
        <v>46217</v>
      </c>
      <c r="AH310" s="170"/>
      <c r="AI310" s="77" t="e">
        <f t="shared" ca="1" si="84"/>
        <v>#NAME?</v>
      </c>
      <c r="AJ310" s="80" t="str">
        <f t="array" ref="AJ310">IFERROR(INDEX('[1]Master Price'!$E:$E,MATCH(D310,'[1]Master Price'!$B:$B,0)),"0")</f>
        <v>0</v>
      </c>
      <c r="AK310" s="80">
        <f t="shared" si="85"/>
        <v>0</v>
      </c>
      <c r="AL310" s="82" t="str">
        <f t="shared" si="86"/>
        <v>0-day</v>
      </c>
      <c r="AM310" s="82" t="str">
        <f t="shared" si="87"/>
        <v>30-day</v>
      </c>
      <c r="AN310" s="82" t="str">
        <f t="shared" si="107"/>
        <v>0-day</v>
      </c>
      <c r="AO310" s="82" t="str">
        <f t="shared" si="108"/>
        <v>0-day</v>
      </c>
      <c r="AP310" s="82" t="str">
        <f t="shared" si="90"/>
        <v>0-day</v>
      </c>
      <c r="AQ310" s="82" t="str">
        <f t="shared" si="91"/>
        <v>0-day</v>
      </c>
      <c r="AR310" s="137"/>
      <c r="AS310" s="83">
        <f t="shared" si="92"/>
        <v>308</v>
      </c>
      <c r="AT310" s="85" t="str">
        <f t="shared" si="93"/>
        <v>GMIAMMIPT/2026/06/1732</v>
      </c>
      <c r="AU310" s="84" t="e">
        <f t="shared" ca="1" si="94"/>
        <v>#NAME?</v>
      </c>
      <c r="AV310" s="85" t="e">
        <f t="shared" ca="1" si="95"/>
        <v>#NAME?</v>
      </c>
      <c r="AW310" s="86" t="e">
        <f t="shared" ca="1" si="96"/>
        <v>#NAME?</v>
      </c>
      <c r="AX310" s="85" t="e">
        <f t="shared" ca="1" si="97"/>
        <v>#NAME?</v>
      </c>
      <c r="AY310" s="86">
        <f t="shared" si="98"/>
        <v>200001093082</v>
      </c>
      <c r="AZ310" s="171" t="e">
        <f t="shared" ca="1" si="99"/>
        <v>#NAME?</v>
      </c>
      <c r="BA310" s="85" t="e">
        <f t="shared" ca="1" si="100"/>
        <v>#NAME?</v>
      </c>
      <c r="BB310" s="85" t="e">
        <f t="shared" ca="1" si="101"/>
        <v>#NAME?</v>
      </c>
      <c r="BC310" s="90" t="e">
        <f t="shared" ca="1" si="102"/>
        <v>#NAME?</v>
      </c>
      <c r="BD310" s="90" t="e">
        <f t="shared" ca="1" si="103"/>
        <v>#NAME?</v>
      </c>
      <c r="BE310" s="85" t="e">
        <f t="shared" ca="1" si="104"/>
        <v>#NAME?</v>
      </c>
      <c r="BF310" s="22" t="e">
        <f t="shared" ca="1" si="105"/>
        <v>#NAME?</v>
      </c>
      <c r="BG310" s="22" t="e">
        <f t="shared" ca="1" si="106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>
        <f t="shared" si="62"/>
        <v>309</v>
      </c>
      <c r="B311" s="52">
        <v>46197</v>
      </c>
      <c r="C311" s="54" t="s">
        <v>3634</v>
      </c>
      <c r="D311" s="54" t="s">
        <v>174</v>
      </c>
      <c r="E311" s="56" t="s">
        <v>175</v>
      </c>
      <c r="F311" s="54">
        <v>2</v>
      </c>
      <c r="G311" s="54" t="s">
        <v>65</v>
      </c>
      <c r="H311" s="54" t="str">
        <f t="shared" si="63"/>
        <v>DONE</v>
      </c>
      <c r="I311" s="54" t="s">
        <v>1853</v>
      </c>
      <c r="J311" s="58" t="s">
        <v>1854</v>
      </c>
      <c r="K311" s="58" t="s">
        <v>79</v>
      </c>
      <c r="L311" s="218">
        <v>10049</v>
      </c>
      <c r="M311" s="71"/>
      <c r="N311" s="54" t="s">
        <v>283</v>
      </c>
      <c r="O311" s="54" t="s">
        <v>85</v>
      </c>
      <c r="P311" s="54" t="s">
        <v>87</v>
      </c>
      <c r="Q311" s="54" t="s">
        <v>1622</v>
      </c>
      <c r="R311" s="25">
        <v>200001093082</v>
      </c>
      <c r="S311" s="205">
        <v>46119</v>
      </c>
      <c r="T311" s="66" t="str">
        <f t="shared" si="64"/>
        <v>DONE</v>
      </c>
      <c r="U311" s="205">
        <v>46149</v>
      </c>
      <c r="V311" s="71">
        <v>9200099196</v>
      </c>
      <c r="W311" s="71">
        <v>47915</v>
      </c>
      <c r="X311" s="169">
        <v>46213</v>
      </c>
      <c r="Y311" s="69" t="str">
        <f t="shared" si="82"/>
        <v>DONE</v>
      </c>
      <c r="Z311" s="25">
        <v>52050</v>
      </c>
      <c r="AA311" s="169">
        <v>46213</v>
      </c>
      <c r="AB311" s="25" t="str">
        <f t="shared" si="57"/>
        <v>DONE</v>
      </c>
      <c r="AC311" s="71"/>
      <c r="AD311" s="54" t="s">
        <v>3638</v>
      </c>
      <c r="AE311" s="76">
        <v>46213</v>
      </c>
      <c r="AF311" s="69" t="str">
        <f t="shared" si="83"/>
        <v>DONE</v>
      </c>
      <c r="AG311" s="69">
        <v>46217</v>
      </c>
      <c r="AH311" s="170"/>
      <c r="AI311" s="77" t="e">
        <f t="shared" ca="1" si="84"/>
        <v>#NAME?</v>
      </c>
      <c r="AJ311" s="80" t="str">
        <f t="array" ref="AJ311">IFERROR(INDEX('[1]Master Price'!$E:$E,MATCH(D311,'[1]Master Price'!$B:$B,0)),"0")</f>
        <v>0</v>
      </c>
      <c r="AK311" s="80">
        <f t="shared" si="85"/>
        <v>0</v>
      </c>
      <c r="AL311" s="82" t="str">
        <f t="shared" si="86"/>
        <v>0-day</v>
      </c>
      <c r="AM311" s="82" t="str">
        <f t="shared" si="87"/>
        <v>30-day</v>
      </c>
      <c r="AN311" s="82" t="str">
        <f t="shared" si="107"/>
        <v>0-day</v>
      </c>
      <c r="AO311" s="82" t="str">
        <f t="shared" si="108"/>
        <v>0-day</v>
      </c>
      <c r="AP311" s="82" t="str">
        <f t="shared" si="90"/>
        <v>0-day</v>
      </c>
      <c r="AQ311" s="82" t="str">
        <f t="shared" si="91"/>
        <v>0-day</v>
      </c>
      <c r="AR311" s="137"/>
      <c r="AS311" s="83">
        <f t="shared" si="92"/>
        <v>309</v>
      </c>
      <c r="AT311" s="85" t="str">
        <f t="shared" si="93"/>
        <v>GMIAMMIPT/2026/06/1732</v>
      </c>
      <c r="AU311" s="84" t="e">
        <f t="shared" ca="1" si="94"/>
        <v>#NAME?</v>
      </c>
      <c r="AV311" s="85" t="e">
        <f t="shared" ca="1" si="95"/>
        <v>#NAME?</v>
      </c>
      <c r="AW311" s="86" t="e">
        <f t="shared" ca="1" si="96"/>
        <v>#NAME?</v>
      </c>
      <c r="AX311" s="85" t="e">
        <f t="shared" ca="1" si="97"/>
        <v>#NAME?</v>
      </c>
      <c r="AY311" s="86">
        <f t="shared" si="98"/>
        <v>200001093082</v>
      </c>
      <c r="AZ311" s="171" t="e">
        <f t="shared" ca="1" si="99"/>
        <v>#NAME?</v>
      </c>
      <c r="BA311" s="85" t="e">
        <f t="shared" ca="1" si="100"/>
        <v>#NAME?</v>
      </c>
      <c r="BB311" s="85" t="e">
        <f t="shared" ca="1" si="101"/>
        <v>#NAME?</v>
      </c>
      <c r="BC311" s="90" t="e">
        <f t="shared" ca="1" si="102"/>
        <v>#NAME?</v>
      </c>
      <c r="BD311" s="90" t="e">
        <f t="shared" ca="1" si="103"/>
        <v>#NAME?</v>
      </c>
      <c r="BE311" s="85" t="e">
        <f t="shared" ca="1" si="104"/>
        <v>#NAME?</v>
      </c>
      <c r="BF311" s="22" t="e">
        <f t="shared" ca="1" si="105"/>
        <v>#NAME?</v>
      </c>
      <c r="BG311" s="22" t="e">
        <f t="shared" ca="1" si="106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>
        <f t="shared" si="62"/>
        <v>310</v>
      </c>
      <c r="B312" s="52">
        <v>46197</v>
      </c>
      <c r="C312" s="54" t="s">
        <v>3634</v>
      </c>
      <c r="D312" s="54" t="s">
        <v>491</v>
      </c>
      <c r="E312" s="56" t="s">
        <v>492</v>
      </c>
      <c r="F312" s="54">
        <v>2</v>
      </c>
      <c r="G312" s="54" t="s">
        <v>65</v>
      </c>
      <c r="H312" s="54" t="str">
        <f t="shared" si="63"/>
        <v>DONE</v>
      </c>
      <c r="I312" s="54" t="s">
        <v>1853</v>
      </c>
      <c r="J312" s="58" t="s">
        <v>1854</v>
      </c>
      <c r="K312" s="58" t="s">
        <v>79</v>
      </c>
      <c r="L312" s="218">
        <v>10049</v>
      </c>
      <c r="M312" s="71"/>
      <c r="N312" s="54" t="s">
        <v>283</v>
      </c>
      <c r="O312" s="54" t="s">
        <v>85</v>
      </c>
      <c r="P312" s="54" t="s">
        <v>87</v>
      </c>
      <c r="Q312" s="54" t="s">
        <v>1622</v>
      </c>
      <c r="R312" s="25">
        <v>200001093082</v>
      </c>
      <c r="S312" s="205">
        <v>46119</v>
      </c>
      <c r="T312" s="66" t="str">
        <f t="shared" si="64"/>
        <v>DONE</v>
      </c>
      <c r="U312" s="205">
        <v>46149</v>
      </c>
      <c r="V312" s="71">
        <v>9200099196</v>
      </c>
      <c r="W312" s="71">
        <v>47915</v>
      </c>
      <c r="X312" s="169">
        <v>46213</v>
      </c>
      <c r="Y312" s="69" t="str">
        <f t="shared" si="82"/>
        <v>DONE</v>
      </c>
      <c r="Z312" s="25">
        <v>52050</v>
      </c>
      <c r="AA312" s="169">
        <v>46213</v>
      </c>
      <c r="AB312" s="25" t="str">
        <f t="shared" si="57"/>
        <v>DONE</v>
      </c>
      <c r="AC312" s="71"/>
      <c r="AD312" s="54" t="s">
        <v>3638</v>
      </c>
      <c r="AE312" s="76">
        <v>46213</v>
      </c>
      <c r="AF312" s="69" t="str">
        <f t="shared" si="83"/>
        <v>DONE</v>
      </c>
      <c r="AG312" s="69">
        <v>46217</v>
      </c>
      <c r="AH312" s="170"/>
      <c r="AI312" s="77" t="e">
        <f t="shared" ca="1" si="84"/>
        <v>#NAME?</v>
      </c>
      <c r="AJ312" s="80" t="str">
        <f t="array" ref="AJ312">IFERROR(INDEX('[1]Master Price'!$E:$E,MATCH(D312,'[1]Master Price'!$B:$B,0)),"0")</f>
        <v>0</v>
      </c>
      <c r="AK312" s="80">
        <f t="shared" si="85"/>
        <v>0</v>
      </c>
      <c r="AL312" s="82" t="str">
        <f t="shared" si="86"/>
        <v>0-day</v>
      </c>
      <c r="AM312" s="82" t="str">
        <f t="shared" si="87"/>
        <v>30-day</v>
      </c>
      <c r="AN312" s="82" t="str">
        <f t="shared" si="107"/>
        <v>0-day</v>
      </c>
      <c r="AO312" s="82" t="str">
        <f t="shared" si="108"/>
        <v>0-day</v>
      </c>
      <c r="AP312" s="82" t="str">
        <f t="shared" si="90"/>
        <v>0-day</v>
      </c>
      <c r="AQ312" s="82" t="str">
        <f t="shared" si="91"/>
        <v>0-day</v>
      </c>
      <c r="AR312" s="137"/>
      <c r="AS312" s="83">
        <f t="shared" si="92"/>
        <v>310</v>
      </c>
      <c r="AT312" s="85" t="str">
        <f t="shared" si="93"/>
        <v>GMIAMMIPT/2026/06/1732</v>
      </c>
      <c r="AU312" s="84" t="e">
        <f t="shared" ca="1" si="94"/>
        <v>#NAME?</v>
      </c>
      <c r="AV312" s="85" t="e">
        <f t="shared" ca="1" si="95"/>
        <v>#NAME?</v>
      </c>
      <c r="AW312" s="86" t="e">
        <f t="shared" ca="1" si="96"/>
        <v>#NAME?</v>
      </c>
      <c r="AX312" s="85" t="e">
        <f t="shared" ca="1" si="97"/>
        <v>#NAME?</v>
      </c>
      <c r="AY312" s="86">
        <f t="shared" si="98"/>
        <v>200001093082</v>
      </c>
      <c r="AZ312" s="171" t="e">
        <f t="shared" ca="1" si="99"/>
        <v>#NAME?</v>
      </c>
      <c r="BA312" s="85" t="e">
        <f t="shared" ca="1" si="100"/>
        <v>#NAME?</v>
      </c>
      <c r="BB312" s="85" t="e">
        <f t="shared" ca="1" si="101"/>
        <v>#NAME?</v>
      </c>
      <c r="BC312" s="90" t="e">
        <f t="shared" ca="1" si="102"/>
        <v>#NAME?</v>
      </c>
      <c r="BD312" s="90" t="e">
        <f t="shared" ca="1" si="103"/>
        <v>#NAME?</v>
      </c>
      <c r="BE312" s="85" t="e">
        <f t="shared" ca="1" si="104"/>
        <v>#NAME?</v>
      </c>
      <c r="BF312" s="22" t="e">
        <f t="shared" ca="1" si="105"/>
        <v>#NAME?</v>
      </c>
      <c r="BG312" s="22" t="e">
        <f t="shared" ca="1" si="106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>
        <f t="shared" si="62"/>
        <v>311</v>
      </c>
      <c r="B313" s="52">
        <v>46197</v>
      </c>
      <c r="C313" s="54" t="s">
        <v>3634</v>
      </c>
      <c r="D313" s="54" t="s">
        <v>234</v>
      </c>
      <c r="E313" s="56" t="s">
        <v>236</v>
      </c>
      <c r="F313" s="54">
        <v>1</v>
      </c>
      <c r="G313" s="54" t="s">
        <v>65</v>
      </c>
      <c r="H313" s="54" t="str">
        <f t="shared" si="63"/>
        <v>DONE</v>
      </c>
      <c r="I313" s="54" t="s">
        <v>1853</v>
      </c>
      <c r="J313" s="58" t="s">
        <v>1854</v>
      </c>
      <c r="K313" s="58" t="s">
        <v>79</v>
      </c>
      <c r="L313" s="218">
        <v>10049</v>
      </c>
      <c r="M313" s="71"/>
      <c r="N313" s="54" t="s">
        <v>283</v>
      </c>
      <c r="O313" s="54" t="s">
        <v>85</v>
      </c>
      <c r="P313" s="54" t="s">
        <v>87</v>
      </c>
      <c r="Q313" s="54" t="s">
        <v>1622</v>
      </c>
      <c r="R313" s="25">
        <v>200001093082</v>
      </c>
      <c r="S313" s="205">
        <v>46119</v>
      </c>
      <c r="T313" s="66" t="str">
        <f t="shared" si="64"/>
        <v>DONE</v>
      </c>
      <c r="U313" s="205">
        <v>46149</v>
      </c>
      <c r="V313" s="71">
        <v>9200099196</v>
      </c>
      <c r="W313" s="71">
        <v>47915</v>
      </c>
      <c r="X313" s="169">
        <v>46213</v>
      </c>
      <c r="Y313" s="69" t="str">
        <f t="shared" si="82"/>
        <v>DONE</v>
      </c>
      <c r="Z313" s="25">
        <v>52050</v>
      </c>
      <c r="AA313" s="169">
        <v>46213</v>
      </c>
      <c r="AB313" s="25" t="str">
        <f t="shared" si="57"/>
        <v>DONE</v>
      </c>
      <c r="AC313" s="71"/>
      <c r="AD313" s="54" t="s">
        <v>3638</v>
      </c>
      <c r="AE313" s="76">
        <v>46213</v>
      </c>
      <c r="AF313" s="69" t="str">
        <f t="shared" si="83"/>
        <v>DONE</v>
      </c>
      <c r="AG313" s="69">
        <v>46217</v>
      </c>
      <c r="AH313" s="170"/>
      <c r="AI313" s="77" t="e">
        <f t="shared" ca="1" si="84"/>
        <v>#NAME?</v>
      </c>
      <c r="AJ313" s="80" t="str">
        <f t="array" ref="AJ313">IFERROR(INDEX('[1]Master Price'!$E:$E,MATCH(D313,'[1]Master Price'!$B:$B,0)),"0")</f>
        <v>0</v>
      </c>
      <c r="AK313" s="80">
        <f t="shared" si="85"/>
        <v>0</v>
      </c>
      <c r="AL313" s="82" t="str">
        <f t="shared" si="86"/>
        <v>0-day</v>
      </c>
      <c r="AM313" s="82" t="str">
        <f t="shared" si="87"/>
        <v>30-day</v>
      </c>
      <c r="AN313" s="82" t="str">
        <f t="shared" si="107"/>
        <v>0-day</v>
      </c>
      <c r="AO313" s="82" t="str">
        <f t="shared" si="108"/>
        <v>0-day</v>
      </c>
      <c r="AP313" s="82" t="str">
        <f t="shared" si="90"/>
        <v>0-day</v>
      </c>
      <c r="AQ313" s="82" t="str">
        <f t="shared" si="91"/>
        <v>0-day</v>
      </c>
      <c r="AR313" s="137"/>
      <c r="AS313" s="83">
        <f t="shared" si="92"/>
        <v>311</v>
      </c>
      <c r="AT313" s="85" t="str">
        <f t="shared" si="93"/>
        <v>GMIAMMIPT/2026/06/1732</v>
      </c>
      <c r="AU313" s="84" t="e">
        <f t="shared" ca="1" si="94"/>
        <v>#NAME?</v>
      </c>
      <c r="AV313" s="85" t="e">
        <f t="shared" ca="1" si="95"/>
        <v>#NAME?</v>
      </c>
      <c r="AW313" s="86" t="e">
        <f t="shared" ca="1" si="96"/>
        <v>#NAME?</v>
      </c>
      <c r="AX313" s="85" t="e">
        <f t="shared" ca="1" si="97"/>
        <v>#NAME?</v>
      </c>
      <c r="AY313" s="86">
        <f t="shared" si="98"/>
        <v>200001093082</v>
      </c>
      <c r="AZ313" s="171" t="e">
        <f t="shared" ca="1" si="99"/>
        <v>#NAME?</v>
      </c>
      <c r="BA313" s="85" t="e">
        <f t="shared" ca="1" si="100"/>
        <v>#NAME?</v>
      </c>
      <c r="BB313" s="85" t="e">
        <f t="shared" ca="1" si="101"/>
        <v>#NAME?</v>
      </c>
      <c r="BC313" s="90" t="e">
        <f t="shared" ca="1" si="102"/>
        <v>#NAME?</v>
      </c>
      <c r="BD313" s="90" t="e">
        <f t="shared" ca="1" si="103"/>
        <v>#NAME?</v>
      </c>
      <c r="BE313" s="85" t="e">
        <f t="shared" ca="1" si="104"/>
        <v>#NAME?</v>
      </c>
      <c r="BF313" s="22" t="e">
        <f t="shared" ca="1" si="105"/>
        <v>#NAME?</v>
      </c>
      <c r="BG313" s="22" t="e">
        <f t="shared" ca="1" si="106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>
        <f t="shared" si="62"/>
        <v>312</v>
      </c>
      <c r="B314" s="52">
        <v>46197</v>
      </c>
      <c r="C314" s="54" t="s">
        <v>3634</v>
      </c>
      <c r="D314" s="54" t="s">
        <v>223</v>
      </c>
      <c r="E314" s="56" t="s">
        <v>224</v>
      </c>
      <c r="F314" s="54">
        <v>1</v>
      </c>
      <c r="G314" s="54" t="s">
        <v>65</v>
      </c>
      <c r="H314" s="54" t="str">
        <f t="shared" si="63"/>
        <v>DONE</v>
      </c>
      <c r="I314" s="54" t="s">
        <v>1853</v>
      </c>
      <c r="J314" s="58" t="s">
        <v>1854</v>
      </c>
      <c r="K314" s="58" t="s">
        <v>79</v>
      </c>
      <c r="L314" s="218">
        <v>10049</v>
      </c>
      <c r="M314" s="71"/>
      <c r="N314" s="54" t="s">
        <v>283</v>
      </c>
      <c r="O314" s="54" t="s">
        <v>85</v>
      </c>
      <c r="P314" s="54" t="s">
        <v>87</v>
      </c>
      <c r="Q314" s="54" t="s">
        <v>1622</v>
      </c>
      <c r="R314" s="25">
        <v>200001093082</v>
      </c>
      <c r="S314" s="205">
        <v>46119</v>
      </c>
      <c r="T314" s="66" t="str">
        <f t="shared" si="64"/>
        <v>DONE</v>
      </c>
      <c r="U314" s="205">
        <v>46149</v>
      </c>
      <c r="V314" s="71">
        <v>9200099196</v>
      </c>
      <c r="W314" s="71">
        <v>47915</v>
      </c>
      <c r="X314" s="169">
        <v>46213</v>
      </c>
      <c r="Y314" s="69" t="str">
        <f t="shared" si="82"/>
        <v>DONE</v>
      </c>
      <c r="Z314" s="25">
        <v>52050</v>
      </c>
      <c r="AA314" s="169">
        <v>46213</v>
      </c>
      <c r="AB314" s="25" t="str">
        <f t="shared" si="57"/>
        <v>DONE</v>
      </c>
      <c r="AC314" s="71"/>
      <c r="AD314" s="54" t="s">
        <v>3638</v>
      </c>
      <c r="AE314" s="76">
        <v>46213</v>
      </c>
      <c r="AF314" s="69" t="str">
        <f t="shared" si="83"/>
        <v>DONE</v>
      </c>
      <c r="AG314" s="69">
        <v>46217</v>
      </c>
      <c r="AH314" s="170"/>
      <c r="AI314" s="77" t="e">
        <f t="shared" ca="1" si="84"/>
        <v>#NAME?</v>
      </c>
      <c r="AJ314" s="80" t="str">
        <f t="array" ref="AJ314">IFERROR(INDEX('[1]Master Price'!$E:$E,MATCH(D314,'[1]Master Price'!$B:$B,0)),"0")</f>
        <v>0</v>
      </c>
      <c r="AK314" s="80">
        <f t="shared" si="85"/>
        <v>0</v>
      </c>
      <c r="AL314" s="82" t="str">
        <f t="shared" si="86"/>
        <v>0-day</v>
      </c>
      <c r="AM314" s="82" t="str">
        <f t="shared" si="87"/>
        <v>30-day</v>
      </c>
      <c r="AN314" s="82" t="str">
        <f t="shared" si="107"/>
        <v>0-day</v>
      </c>
      <c r="AO314" s="82" t="str">
        <f t="shared" si="108"/>
        <v>0-day</v>
      </c>
      <c r="AP314" s="82" t="str">
        <f t="shared" si="90"/>
        <v>0-day</v>
      </c>
      <c r="AQ314" s="82" t="str">
        <f t="shared" si="91"/>
        <v>0-day</v>
      </c>
      <c r="AR314" s="137"/>
      <c r="AS314" s="83">
        <f t="shared" si="92"/>
        <v>312</v>
      </c>
      <c r="AT314" s="85" t="str">
        <f t="shared" si="93"/>
        <v>GMIAMMIPT/2026/06/1732</v>
      </c>
      <c r="AU314" s="84" t="e">
        <f t="shared" ca="1" si="94"/>
        <v>#NAME?</v>
      </c>
      <c r="AV314" s="85" t="e">
        <f t="shared" ca="1" si="95"/>
        <v>#NAME?</v>
      </c>
      <c r="AW314" s="86" t="e">
        <f t="shared" ca="1" si="96"/>
        <v>#NAME?</v>
      </c>
      <c r="AX314" s="85" t="e">
        <f t="shared" ca="1" si="97"/>
        <v>#NAME?</v>
      </c>
      <c r="AY314" s="86">
        <f t="shared" si="98"/>
        <v>200001093082</v>
      </c>
      <c r="AZ314" s="171" t="e">
        <f t="shared" ca="1" si="99"/>
        <v>#NAME?</v>
      </c>
      <c r="BA314" s="85" t="e">
        <f t="shared" ca="1" si="100"/>
        <v>#NAME?</v>
      </c>
      <c r="BB314" s="85" t="e">
        <f t="shared" ca="1" si="101"/>
        <v>#NAME?</v>
      </c>
      <c r="BC314" s="90" t="e">
        <f t="shared" ca="1" si="102"/>
        <v>#NAME?</v>
      </c>
      <c r="BD314" s="90" t="e">
        <f t="shared" ca="1" si="103"/>
        <v>#NAME?</v>
      </c>
      <c r="BE314" s="85" t="e">
        <f t="shared" ca="1" si="104"/>
        <v>#NAME?</v>
      </c>
      <c r="BF314" s="22" t="e">
        <f t="shared" ca="1" si="105"/>
        <v>#NAME?</v>
      </c>
      <c r="BG314" s="22" t="e">
        <f t="shared" ca="1" si="106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>
        <f t="shared" si="62"/>
        <v>313</v>
      </c>
      <c r="B315" s="52">
        <v>46197</v>
      </c>
      <c r="C315" s="54" t="s">
        <v>3634</v>
      </c>
      <c r="D315" s="54" t="s">
        <v>136</v>
      </c>
      <c r="E315" s="56" t="s">
        <v>137</v>
      </c>
      <c r="F315" s="54">
        <v>1</v>
      </c>
      <c r="G315" s="54" t="s">
        <v>65</v>
      </c>
      <c r="H315" s="54" t="str">
        <f t="shared" si="63"/>
        <v>DONE</v>
      </c>
      <c r="I315" s="54" t="s">
        <v>1853</v>
      </c>
      <c r="J315" s="58" t="s">
        <v>1854</v>
      </c>
      <c r="K315" s="58" t="s">
        <v>79</v>
      </c>
      <c r="L315" s="218">
        <v>10049</v>
      </c>
      <c r="M315" s="71"/>
      <c r="N315" s="54" t="s">
        <v>283</v>
      </c>
      <c r="O315" s="54" t="s">
        <v>85</v>
      </c>
      <c r="P315" s="54" t="s">
        <v>87</v>
      </c>
      <c r="Q315" s="54" t="s">
        <v>1622</v>
      </c>
      <c r="R315" s="25">
        <v>200001093082</v>
      </c>
      <c r="S315" s="205">
        <v>46119</v>
      </c>
      <c r="T315" s="66" t="str">
        <f t="shared" si="64"/>
        <v>DONE</v>
      </c>
      <c r="U315" s="205">
        <v>46149</v>
      </c>
      <c r="V315" s="71">
        <v>9200099196</v>
      </c>
      <c r="W315" s="71">
        <v>47915</v>
      </c>
      <c r="X315" s="169">
        <v>46213</v>
      </c>
      <c r="Y315" s="69" t="str">
        <f t="shared" si="82"/>
        <v>DONE</v>
      </c>
      <c r="Z315" s="25">
        <v>52050</v>
      </c>
      <c r="AA315" s="169">
        <v>46213</v>
      </c>
      <c r="AB315" s="25" t="str">
        <f t="shared" si="57"/>
        <v>DONE</v>
      </c>
      <c r="AC315" s="71"/>
      <c r="AD315" s="54" t="s">
        <v>3638</v>
      </c>
      <c r="AE315" s="76">
        <v>46213</v>
      </c>
      <c r="AF315" s="69" t="str">
        <f t="shared" si="83"/>
        <v>DONE</v>
      </c>
      <c r="AG315" s="69">
        <v>46217</v>
      </c>
      <c r="AH315" s="170"/>
      <c r="AI315" s="77" t="e">
        <f t="shared" ca="1" si="84"/>
        <v>#NAME?</v>
      </c>
      <c r="AJ315" s="80" t="str">
        <f t="array" ref="AJ315">IFERROR(INDEX('[1]Master Price'!$E:$E,MATCH(D315,'[1]Master Price'!$B:$B,0)),"0")</f>
        <v>0</v>
      </c>
      <c r="AK315" s="80">
        <f t="shared" si="85"/>
        <v>0</v>
      </c>
      <c r="AL315" s="82" t="str">
        <f t="shared" si="86"/>
        <v>0-day</v>
      </c>
      <c r="AM315" s="82" t="str">
        <f t="shared" si="87"/>
        <v>30-day</v>
      </c>
      <c r="AN315" s="82" t="str">
        <f t="shared" si="107"/>
        <v>0-day</v>
      </c>
      <c r="AO315" s="82" t="str">
        <f t="shared" si="108"/>
        <v>0-day</v>
      </c>
      <c r="AP315" s="82" t="str">
        <f t="shared" si="90"/>
        <v>0-day</v>
      </c>
      <c r="AQ315" s="82" t="str">
        <f t="shared" si="91"/>
        <v>0-day</v>
      </c>
      <c r="AR315" s="137"/>
      <c r="AS315" s="83">
        <f t="shared" si="92"/>
        <v>313</v>
      </c>
      <c r="AT315" s="85" t="str">
        <f t="shared" si="93"/>
        <v>GMIAMMIPT/2026/06/1732</v>
      </c>
      <c r="AU315" s="84" t="e">
        <f t="shared" ca="1" si="94"/>
        <v>#NAME?</v>
      </c>
      <c r="AV315" s="85" t="e">
        <f t="shared" ca="1" si="95"/>
        <v>#NAME?</v>
      </c>
      <c r="AW315" s="86" t="e">
        <f t="shared" ca="1" si="96"/>
        <v>#NAME?</v>
      </c>
      <c r="AX315" s="85" t="e">
        <f t="shared" ca="1" si="97"/>
        <v>#NAME?</v>
      </c>
      <c r="AY315" s="86">
        <f t="shared" si="98"/>
        <v>200001093082</v>
      </c>
      <c r="AZ315" s="171" t="e">
        <f t="shared" ca="1" si="99"/>
        <v>#NAME?</v>
      </c>
      <c r="BA315" s="85" t="e">
        <f t="shared" ca="1" si="100"/>
        <v>#NAME?</v>
      </c>
      <c r="BB315" s="85" t="e">
        <f t="shared" ca="1" si="101"/>
        <v>#NAME?</v>
      </c>
      <c r="BC315" s="90" t="e">
        <f t="shared" ca="1" si="102"/>
        <v>#NAME?</v>
      </c>
      <c r="BD315" s="90" t="e">
        <f t="shared" ca="1" si="103"/>
        <v>#NAME?</v>
      </c>
      <c r="BE315" s="85" t="e">
        <f t="shared" ca="1" si="104"/>
        <v>#NAME?</v>
      </c>
      <c r="BF315" s="22" t="e">
        <f t="shared" ca="1" si="105"/>
        <v>#NAME?</v>
      </c>
      <c r="BG315" s="22" t="e">
        <f t="shared" ca="1" si="106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>
        <f t="shared" si="62"/>
        <v>314</v>
      </c>
      <c r="B316" s="52">
        <v>46203</v>
      </c>
      <c r="C316" s="54" t="s">
        <v>3694</v>
      </c>
      <c r="D316" s="54" t="s">
        <v>3695</v>
      </c>
      <c r="E316" s="56" t="s">
        <v>3696</v>
      </c>
      <c r="F316" s="54">
        <v>2</v>
      </c>
      <c r="G316" s="54" t="s">
        <v>65</v>
      </c>
      <c r="H316" s="54" t="str">
        <f t="shared" si="63"/>
        <v>DONE</v>
      </c>
      <c r="I316" s="54"/>
      <c r="J316" s="62" t="s">
        <v>73</v>
      </c>
      <c r="K316" s="62" t="s">
        <v>73</v>
      </c>
      <c r="L316" s="71"/>
      <c r="M316" s="71"/>
      <c r="N316" s="54" t="s">
        <v>3698</v>
      </c>
      <c r="O316" s="54" t="s">
        <v>81</v>
      </c>
      <c r="P316" s="54" t="s">
        <v>87</v>
      </c>
      <c r="Q316" s="54" t="s">
        <v>529</v>
      </c>
      <c r="R316" s="25">
        <v>200001094029</v>
      </c>
      <c r="S316" s="205">
        <v>46119</v>
      </c>
      <c r="T316" s="66" t="str">
        <f t="shared" si="64"/>
        <v>DONE</v>
      </c>
      <c r="U316" s="205">
        <v>46149</v>
      </c>
      <c r="V316" s="71">
        <v>9200099203</v>
      </c>
      <c r="W316" s="71">
        <v>47919</v>
      </c>
      <c r="X316" s="169">
        <v>46213</v>
      </c>
      <c r="Y316" s="69" t="str">
        <f t="shared" si="82"/>
        <v>DONE</v>
      </c>
      <c r="Z316" s="25">
        <v>52058</v>
      </c>
      <c r="AA316" s="169">
        <v>46213</v>
      </c>
      <c r="AB316" s="25" t="str">
        <f t="shared" si="57"/>
        <v>DONE</v>
      </c>
      <c r="AC316" s="71"/>
      <c r="AD316" s="54" t="s">
        <v>3699</v>
      </c>
      <c r="AE316" s="76">
        <v>46213</v>
      </c>
      <c r="AF316" s="69" t="str">
        <f t="shared" si="83"/>
        <v>DONE</v>
      </c>
      <c r="AG316" s="69">
        <v>46217</v>
      </c>
      <c r="AH316" s="170"/>
      <c r="AI316" s="77" t="e">
        <f t="shared" ca="1" si="84"/>
        <v>#NAME?</v>
      </c>
      <c r="AJ316" s="80" t="str">
        <f t="array" ref="AJ316">IFERROR(INDEX('[1]Master Price'!$E:$E,MATCH(D316,'[1]Master Price'!$B:$B,0)),"0")</f>
        <v>0</v>
      </c>
      <c r="AK316" s="80">
        <f t="shared" si="85"/>
        <v>0</v>
      </c>
      <c r="AL316" s="82" t="str">
        <f t="shared" si="86"/>
        <v>0-day</v>
      </c>
      <c r="AM316" s="82" t="str">
        <f t="shared" si="87"/>
        <v>30-day</v>
      </c>
      <c r="AN316" s="82" t="str">
        <f t="shared" si="107"/>
        <v>0-day</v>
      </c>
      <c r="AO316" s="82" t="str">
        <f t="shared" si="108"/>
        <v>0-day</v>
      </c>
      <c r="AP316" s="82" t="str">
        <f t="shared" si="90"/>
        <v>0-day</v>
      </c>
      <c r="AQ316" s="82" t="str">
        <f t="shared" si="91"/>
        <v>0-day</v>
      </c>
      <c r="AR316" s="137"/>
      <c r="AS316" s="83">
        <f t="shared" si="92"/>
        <v>314</v>
      </c>
      <c r="AT316" s="85" t="str">
        <f t="shared" si="93"/>
        <v>GMIAMMIPT/2026/06/1733</v>
      </c>
      <c r="AU316" s="84" t="e">
        <f t="shared" ca="1" si="94"/>
        <v>#NAME?</v>
      </c>
      <c r="AV316" s="85" t="e">
        <f t="shared" ca="1" si="95"/>
        <v>#NAME?</v>
      </c>
      <c r="AW316" s="86" t="e">
        <f t="shared" ca="1" si="96"/>
        <v>#NAME?</v>
      </c>
      <c r="AX316" s="85" t="e">
        <f t="shared" ca="1" si="97"/>
        <v>#NAME?</v>
      </c>
      <c r="AY316" s="86">
        <f t="shared" si="98"/>
        <v>200001094029</v>
      </c>
      <c r="AZ316" s="171" t="e">
        <f t="shared" ca="1" si="99"/>
        <v>#NAME?</v>
      </c>
      <c r="BA316" s="85" t="e">
        <f t="shared" ca="1" si="100"/>
        <v>#NAME?</v>
      </c>
      <c r="BB316" s="85" t="e">
        <f t="shared" ca="1" si="101"/>
        <v>#NAME?</v>
      </c>
      <c r="BC316" s="90" t="e">
        <f t="shared" ca="1" si="102"/>
        <v>#NAME?</v>
      </c>
      <c r="BD316" s="90" t="e">
        <f t="shared" ca="1" si="103"/>
        <v>#NAME?</v>
      </c>
      <c r="BE316" s="85" t="e">
        <f t="shared" ca="1" si="104"/>
        <v>#NAME?</v>
      </c>
      <c r="BF316" s="22" t="e">
        <f t="shared" ca="1" si="105"/>
        <v>#NAME?</v>
      </c>
      <c r="BG316" s="22" t="e">
        <f t="shared" ca="1" si="106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4.5" x14ac:dyDescent="0.35">
      <c r="A317" s="25">
        <f t="shared" si="62"/>
        <v>315</v>
      </c>
      <c r="B317" s="52">
        <v>46203</v>
      </c>
      <c r="C317" s="54" t="s">
        <v>3701</v>
      </c>
      <c r="D317" s="54" t="s">
        <v>163</v>
      </c>
      <c r="E317" s="56" t="s">
        <v>164</v>
      </c>
      <c r="F317" s="54">
        <v>3</v>
      </c>
      <c r="G317" s="54" t="s">
        <v>65</v>
      </c>
      <c r="H317" s="54" t="str">
        <f t="shared" si="63"/>
        <v>DONE</v>
      </c>
      <c r="I317" s="54" t="s">
        <v>587</v>
      </c>
      <c r="J317" s="58" t="s">
        <v>166</v>
      </c>
      <c r="K317" s="58" t="s">
        <v>167</v>
      </c>
      <c r="L317" s="71"/>
      <c r="M317" s="71"/>
      <c r="N317" s="54" t="s">
        <v>1125</v>
      </c>
      <c r="O317" s="54" t="s">
        <v>91</v>
      </c>
      <c r="P317" s="54" t="s">
        <v>87</v>
      </c>
      <c r="Q317" s="54" t="s">
        <v>1200</v>
      </c>
      <c r="R317" s="25">
        <v>200001092979</v>
      </c>
      <c r="S317" s="205">
        <v>46119</v>
      </c>
      <c r="T317" s="66" t="str">
        <f t="shared" si="64"/>
        <v>DONE</v>
      </c>
      <c r="U317" s="205">
        <v>46149</v>
      </c>
      <c r="V317" s="71">
        <v>9200099189</v>
      </c>
      <c r="W317" s="71">
        <v>47911</v>
      </c>
      <c r="X317" s="169">
        <v>46213</v>
      </c>
      <c r="Y317" s="69" t="str">
        <f t="shared" si="82"/>
        <v>DONE</v>
      </c>
      <c r="Z317" s="25">
        <v>52046</v>
      </c>
      <c r="AA317" s="169">
        <v>46213</v>
      </c>
      <c r="AB317" s="25" t="str">
        <f t="shared" si="57"/>
        <v>DONE</v>
      </c>
      <c r="AC317" s="71"/>
      <c r="AD317" s="54" t="s">
        <v>3704</v>
      </c>
      <c r="AE317" s="76">
        <v>46213</v>
      </c>
      <c r="AF317" s="69" t="str">
        <f t="shared" si="83"/>
        <v>DONE</v>
      </c>
      <c r="AG317" s="69">
        <v>46217</v>
      </c>
      <c r="AH317" s="170"/>
      <c r="AI317" s="77" t="e">
        <f t="shared" ca="1" si="84"/>
        <v>#NAME?</v>
      </c>
      <c r="AJ317" s="80" t="str">
        <f t="array" ref="AJ317">IFERROR(INDEX('[1]Master Price'!$E:$E,MATCH(D317,'[1]Master Price'!$B:$B,0)),"0")</f>
        <v>0</v>
      </c>
      <c r="AK317" s="80">
        <f t="shared" si="85"/>
        <v>0</v>
      </c>
      <c r="AL317" s="82" t="str">
        <f t="shared" si="86"/>
        <v>0-day</v>
      </c>
      <c r="AM317" s="82" t="str">
        <f t="shared" si="87"/>
        <v>30-day</v>
      </c>
      <c r="AN317" s="82" t="str">
        <f t="shared" si="107"/>
        <v>0-day</v>
      </c>
      <c r="AO317" s="82" t="str">
        <f t="shared" si="108"/>
        <v>0-day</v>
      </c>
      <c r="AP317" s="82" t="str">
        <f t="shared" si="90"/>
        <v>0-day</v>
      </c>
      <c r="AQ317" s="82" t="str">
        <f t="shared" si="91"/>
        <v>0-day</v>
      </c>
      <c r="AR317" s="137"/>
      <c r="AS317" s="83">
        <f t="shared" si="92"/>
        <v>315</v>
      </c>
      <c r="AT317" s="85" t="str">
        <f t="shared" si="93"/>
        <v>GMIAMMIPT/2026/06/1734</v>
      </c>
      <c r="AU317" s="84" t="e">
        <f t="shared" ca="1" si="94"/>
        <v>#NAME?</v>
      </c>
      <c r="AV317" s="85" t="e">
        <f t="shared" ca="1" si="95"/>
        <v>#NAME?</v>
      </c>
      <c r="AW317" s="86" t="e">
        <f t="shared" ca="1" si="96"/>
        <v>#NAME?</v>
      </c>
      <c r="AX317" s="85" t="e">
        <f t="shared" ca="1" si="97"/>
        <v>#NAME?</v>
      </c>
      <c r="AY317" s="86">
        <f t="shared" si="98"/>
        <v>200001092979</v>
      </c>
      <c r="AZ317" s="171" t="e">
        <f t="shared" ca="1" si="99"/>
        <v>#NAME?</v>
      </c>
      <c r="BA317" s="85" t="e">
        <f t="shared" ca="1" si="100"/>
        <v>#NAME?</v>
      </c>
      <c r="BB317" s="85" t="e">
        <f t="shared" ca="1" si="101"/>
        <v>#NAME?</v>
      </c>
      <c r="BC317" s="90" t="e">
        <f t="shared" ca="1" si="102"/>
        <v>#NAME?</v>
      </c>
      <c r="BD317" s="90" t="e">
        <f t="shared" ca="1" si="103"/>
        <v>#NAME?</v>
      </c>
      <c r="BE317" s="85" t="e">
        <f t="shared" ca="1" si="104"/>
        <v>#NAME?</v>
      </c>
      <c r="BF317" s="22" t="e">
        <f t="shared" ca="1" si="105"/>
        <v>#NAME?</v>
      </c>
      <c r="BG317" s="22" t="e">
        <f t="shared" ca="1" si="106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>
        <f t="shared" si="62"/>
        <v>316</v>
      </c>
      <c r="B318" s="52">
        <v>46203</v>
      </c>
      <c r="C318" s="54" t="s">
        <v>3715</v>
      </c>
      <c r="D318" s="54" t="s">
        <v>163</v>
      </c>
      <c r="E318" s="56" t="s">
        <v>164</v>
      </c>
      <c r="F318" s="54">
        <v>2</v>
      </c>
      <c r="G318" s="54" t="s">
        <v>65</v>
      </c>
      <c r="H318" s="54" t="str">
        <f t="shared" si="63"/>
        <v>DONE</v>
      </c>
      <c r="I318" s="54" t="s">
        <v>3349</v>
      </c>
      <c r="J318" s="58" t="s">
        <v>166</v>
      </c>
      <c r="K318" s="58" t="s">
        <v>167</v>
      </c>
      <c r="L318" s="71"/>
      <c r="M318" s="71"/>
      <c r="N318" s="54" t="s">
        <v>1125</v>
      </c>
      <c r="O318" s="54" t="s">
        <v>91</v>
      </c>
      <c r="P318" s="54" t="s">
        <v>87</v>
      </c>
      <c r="Q318" s="54" t="s">
        <v>1200</v>
      </c>
      <c r="R318" s="25">
        <v>200001092977</v>
      </c>
      <c r="S318" s="205">
        <v>46119</v>
      </c>
      <c r="T318" s="66" t="str">
        <f t="shared" si="64"/>
        <v>DONE</v>
      </c>
      <c r="U318" s="205">
        <v>46149</v>
      </c>
      <c r="V318" s="71">
        <v>9200099195</v>
      </c>
      <c r="W318" s="71">
        <v>47914</v>
      </c>
      <c r="X318" s="169">
        <v>46213</v>
      </c>
      <c r="Y318" s="69" t="str">
        <f t="shared" si="82"/>
        <v>DONE</v>
      </c>
      <c r="Z318" s="25">
        <v>52049</v>
      </c>
      <c r="AA318" s="169">
        <v>46213</v>
      </c>
      <c r="AB318" s="25" t="str">
        <f t="shared" si="57"/>
        <v>DONE</v>
      </c>
      <c r="AC318" s="71"/>
      <c r="AD318" s="54" t="s">
        <v>3716</v>
      </c>
      <c r="AE318" s="76">
        <v>46213</v>
      </c>
      <c r="AF318" s="69" t="str">
        <f t="shared" si="83"/>
        <v>DONE</v>
      </c>
      <c r="AG318" s="69">
        <v>46217</v>
      </c>
      <c r="AH318" s="170"/>
      <c r="AI318" s="77" t="e">
        <f t="shared" ca="1" si="84"/>
        <v>#NAME?</v>
      </c>
      <c r="AJ318" s="80" t="str">
        <f t="array" ref="AJ318">IFERROR(INDEX('[1]Master Price'!$E:$E,MATCH(D318,'[1]Master Price'!$B:$B,0)),"0")</f>
        <v>0</v>
      </c>
      <c r="AK318" s="80">
        <f t="shared" si="85"/>
        <v>0</v>
      </c>
      <c r="AL318" s="82" t="str">
        <f t="shared" si="86"/>
        <v>0-day</v>
      </c>
      <c r="AM318" s="82" t="str">
        <f t="shared" si="87"/>
        <v>30-day</v>
      </c>
      <c r="AN318" s="82" t="str">
        <f t="shared" si="107"/>
        <v>0-day</v>
      </c>
      <c r="AO318" s="82" t="str">
        <f t="shared" si="108"/>
        <v>0-day</v>
      </c>
      <c r="AP318" s="82" t="str">
        <f t="shared" si="90"/>
        <v>0-day</v>
      </c>
      <c r="AQ318" s="82" t="str">
        <f t="shared" si="91"/>
        <v>0-day</v>
      </c>
      <c r="AR318" s="137"/>
      <c r="AS318" s="83">
        <f t="shared" si="92"/>
        <v>316</v>
      </c>
      <c r="AT318" s="85" t="str">
        <f t="shared" si="93"/>
        <v>GMIAMMIPT/2026/06/1735</v>
      </c>
      <c r="AU318" s="84" t="e">
        <f t="shared" ca="1" si="94"/>
        <v>#NAME?</v>
      </c>
      <c r="AV318" s="85" t="e">
        <f t="shared" ca="1" si="95"/>
        <v>#NAME?</v>
      </c>
      <c r="AW318" s="86" t="e">
        <f t="shared" ca="1" si="96"/>
        <v>#NAME?</v>
      </c>
      <c r="AX318" s="85" t="e">
        <f t="shared" ca="1" si="97"/>
        <v>#NAME?</v>
      </c>
      <c r="AY318" s="86">
        <f t="shared" si="98"/>
        <v>200001092977</v>
      </c>
      <c r="AZ318" s="171" t="e">
        <f t="shared" ca="1" si="99"/>
        <v>#NAME?</v>
      </c>
      <c r="BA318" s="85" t="e">
        <f t="shared" ca="1" si="100"/>
        <v>#NAME?</v>
      </c>
      <c r="BB318" s="85" t="e">
        <f t="shared" ca="1" si="101"/>
        <v>#NAME?</v>
      </c>
      <c r="BC318" s="90" t="e">
        <f t="shared" ca="1" si="102"/>
        <v>#NAME?</v>
      </c>
      <c r="BD318" s="90" t="e">
        <f t="shared" ca="1" si="103"/>
        <v>#NAME?</v>
      </c>
      <c r="BE318" s="85" t="e">
        <f t="shared" ca="1" si="104"/>
        <v>#NAME?</v>
      </c>
      <c r="BF318" s="22" t="e">
        <f t="shared" ca="1" si="105"/>
        <v>#NAME?</v>
      </c>
      <c r="BG318" s="22" t="e">
        <f t="shared" ca="1" si="106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>
        <f t="shared" si="62"/>
        <v>317</v>
      </c>
      <c r="B319" s="52">
        <v>46203</v>
      </c>
      <c r="C319" s="54" t="s">
        <v>3717</v>
      </c>
      <c r="D319" s="54" t="s">
        <v>163</v>
      </c>
      <c r="E319" s="56" t="s">
        <v>164</v>
      </c>
      <c r="F319" s="54">
        <v>2</v>
      </c>
      <c r="G319" s="54" t="s">
        <v>65</v>
      </c>
      <c r="H319" s="54" t="str">
        <f t="shared" si="63"/>
        <v>DONE</v>
      </c>
      <c r="I319" s="54" t="s">
        <v>3349</v>
      </c>
      <c r="J319" s="58" t="s">
        <v>166</v>
      </c>
      <c r="K319" s="58" t="s">
        <v>167</v>
      </c>
      <c r="L319" s="71"/>
      <c r="M319" s="71"/>
      <c r="N319" s="54" t="s">
        <v>1125</v>
      </c>
      <c r="O319" s="54" t="s">
        <v>85</v>
      </c>
      <c r="P319" s="54" t="s">
        <v>87</v>
      </c>
      <c r="Q319" s="54" t="s">
        <v>262</v>
      </c>
      <c r="R319" s="25">
        <v>200001092976</v>
      </c>
      <c r="S319" s="205">
        <v>46119</v>
      </c>
      <c r="T319" s="66" t="str">
        <f t="shared" si="64"/>
        <v>DONE</v>
      </c>
      <c r="U319" s="205">
        <v>46149</v>
      </c>
      <c r="V319" s="71">
        <v>9200099187</v>
      </c>
      <c r="W319" s="71">
        <v>47910</v>
      </c>
      <c r="X319" s="169">
        <v>46213</v>
      </c>
      <c r="Y319" s="69" t="str">
        <f t="shared" si="82"/>
        <v>DONE</v>
      </c>
      <c r="Z319" s="25">
        <v>52045</v>
      </c>
      <c r="AA319" s="169">
        <v>46213</v>
      </c>
      <c r="AB319" s="25" t="str">
        <f t="shared" si="57"/>
        <v>DONE</v>
      </c>
      <c r="AC319" s="71"/>
      <c r="AD319" s="54" t="s">
        <v>3718</v>
      </c>
      <c r="AE319" s="76">
        <v>46213</v>
      </c>
      <c r="AF319" s="69" t="str">
        <f t="shared" si="83"/>
        <v>DONE</v>
      </c>
      <c r="AG319" s="69">
        <v>46217</v>
      </c>
      <c r="AH319" s="170"/>
      <c r="AI319" s="77" t="e">
        <f t="shared" ca="1" si="84"/>
        <v>#NAME?</v>
      </c>
      <c r="AJ319" s="80" t="str">
        <f t="array" ref="AJ319">IFERROR(INDEX('[1]Master Price'!$E:$E,MATCH(D319,'[1]Master Price'!$B:$B,0)),"0")</f>
        <v>0</v>
      </c>
      <c r="AK319" s="80">
        <f t="shared" si="85"/>
        <v>0</v>
      </c>
      <c r="AL319" s="82" t="str">
        <f t="shared" si="86"/>
        <v>0-day</v>
      </c>
      <c r="AM319" s="82" t="str">
        <f t="shared" si="87"/>
        <v>30-day</v>
      </c>
      <c r="AN319" s="82" t="str">
        <f t="shared" si="107"/>
        <v>0-day</v>
      </c>
      <c r="AO319" s="82" t="str">
        <f t="shared" si="108"/>
        <v>0-day</v>
      </c>
      <c r="AP319" s="82" t="str">
        <f t="shared" si="90"/>
        <v>0-day</v>
      </c>
      <c r="AQ319" s="82" t="str">
        <f t="shared" si="91"/>
        <v>0-day</v>
      </c>
      <c r="AR319" s="137"/>
      <c r="AS319" s="83">
        <f t="shared" si="92"/>
        <v>317</v>
      </c>
      <c r="AT319" s="85" t="str">
        <f t="shared" si="93"/>
        <v>GMIAMMIPT/2026/06/1736</v>
      </c>
      <c r="AU319" s="84" t="e">
        <f t="shared" ca="1" si="94"/>
        <v>#NAME?</v>
      </c>
      <c r="AV319" s="85" t="e">
        <f t="shared" ca="1" si="95"/>
        <v>#NAME?</v>
      </c>
      <c r="AW319" s="86" t="e">
        <f t="shared" ca="1" si="96"/>
        <v>#NAME?</v>
      </c>
      <c r="AX319" s="85" t="e">
        <f t="shared" ca="1" si="97"/>
        <v>#NAME?</v>
      </c>
      <c r="AY319" s="86">
        <f t="shared" si="98"/>
        <v>200001092976</v>
      </c>
      <c r="AZ319" s="171" t="e">
        <f t="shared" ca="1" si="99"/>
        <v>#NAME?</v>
      </c>
      <c r="BA319" s="85" t="e">
        <f t="shared" ca="1" si="100"/>
        <v>#NAME?</v>
      </c>
      <c r="BB319" s="85" t="e">
        <f t="shared" ca="1" si="101"/>
        <v>#NAME?</v>
      </c>
      <c r="BC319" s="90" t="e">
        <f t="shared" ca="1" si="102"/>
        <v>#NAME?</v>
      </c>
      <c r="BD319" s="90" t="e">
        <f t="shared" ca="1" si="103"/>
        <v>#NAME?</v>
      </c>
      <c r="BE319" s="85" t="e">
        <f t="shared" ca="1" si="104"/>
        <v>#NAME?</v>
      </c>
      <c r="BF319" s="22" t="e">
        <f t="shared" ca="1" si="105"/>
        <v>#NAME?</v>
      </c>
      <c r="BG319" s="22" t="e">
        <f t="shared" ca="1" si="106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>
        <f t="shared" si="62"/>
        <v>318</v>
      </c>
      <c r="B320" s="52">
        <v>46203</v>
      </c>
      <c r="C320" s="54" t="s">
        <v>3721</v>
      </c>
      <c r="D320" s="54" t="s">
        <v>244</v>
      </c>
      <c r="E320" s="56" t="s">
        <v>245</v>
      </c>
      <c r="F320" s="54">
        <v>1</v>
      </c>
      <c r="G320" s="54" t="s">
        <v>65</v>
      </c>
      <c r="H320" s="54" t="str">
        <f t="shared" si="63"/>
        <v>DONE</v>
      </c>
      <c r="I320" s="54" t="s">
        <v>1089</v>
      </c>
      <c r="J320" s="58" t="s">
        <v>112</v>
      </c>
      <c r="K320" s="58" t="s">
        <v>106</v>
      </c>
      <c r="L320" s="71"/>
      <c r="M320" s="71"/>
      <c r="N320" s="54" t="s">
        <v>3722</v>
      </c>
      <c r="O320" s="54" t="s">
        <v>81</v>
      </c>
      <c r="P320" s="54" t="s">
        <v>87</v>
      </c>
      <c r="Q320" s="54" t="s">
        <v>529</v>
      </c>
      <c r="R320" s="25">
        <v>200001093087</v>
      </c>
      <c r="S320" s="205">
        <v>46119</v>
      </c>
      <c r="T320" s="66" t="str">
        <f t="shared" si="64"/>
        <v>DONE</v>
      </c>
      <c r="U320" s="205">
        <v>46149</v>
      </c>
      <c r="V320" s="71">
        <v>9200099197</v>
      </c>
      <c r="W320" s="71">
        <v>47916</v>
      </c>
      <c r="X320" s="169">
        <v>46213</v>
      </c>
      <c r="Y320" s="69" t="str">
        <f t="shared" si="82"/>
        <v>DONE</v>
      </c>
      <c r="Z320" s="25">
        <v>52054</v>
      </c>
      <c r="AA320" s="169">
        <v>46213</v>
      </c>
      <c r="AB320" s="25" t="str">
        <f t="shared" si="57"/>
        <v>DONE</v>
      </c>
      <c r="AC320" s="71"/>
      <c r="AD320" s="54" t="s">
        <v>3725</v>
      </c>
      <c r="AE320" s="76">
        <v>46213</v>
      </c>
      <c r="AF320" s="69" t="str">
        <f t="shared" si="83"/>
        <v>DONE</v>
      </c>
      <c r="AG320" s="69">
        <v>46217</v>
      </c>
      <c r="AH320" s="170"/>
      <c r="AI320" s="77" t="e">
        <f t="shared" ca="1" si="84"/>
        <v>#NAME?</v>
      </c>
      <c r="AJ320" s="80" t="str">
        <f t="array" ref="AJ320">IFERROR(INDEX('[1]Master Price'!$E:$E,MATCH(D320,'[1]Master Price'!$B:$B,0)),"0")</f>
        <v>0</v>
      </c>
      <c r="AK320" s="80">
        <f t="shared" si="85"/>
        <v>0</v>
      </c>
      <c r="AL320" s="82" t="str">
        <f t="shared" si="86"/>
        <v>0-day</v>
      </c>
      <c r="AM320" s="82" t="str">
        <f t="shared" si="87"/>
        <v>30-day</v>
      </c>
      <c r="AN320" s="82" t="str">
        <f t="shared" si="107"/>
        <v>0-day</v>
      </c>
      <c r="AO320" s="82" t="str">
        <f t="shared" si="108"/>
        <v>0-day</v>
      </c>
      <c r="AP320" s="82" t="str">
        <f t="shared" si="90"/>
        <v>0-day</v>
      </c>
      <c r="AQ320" s="82" t="str">
        <f t="shared" si="91"/>
        <v>0-day</v>
      </c>
      <c r="AR320" s="137"/>
      <c r="AS320" s="83">
        <f t="shared" si="92"/>
        <v>318</v>
      </c>
      <c r="AT320" s="85" t="str">
        <f t="shared" si="93"/>
        <v>GMIAMMIPT/2026/06/1737</v>
      </c>
      <c r="AU320" s="84" t="e">
        <f t="shared" ca="1" si="94"/>
        <v>#NAME?</v>
      </c>
      <c r="AV320" s="85" t="e">
        <f t="shared" ca="1" si="95"/>
        <v>#NAME?</v>
      </c>
      <c r="AW320" s="86" t="e">
        <f t="shared" ca="1" si="96"/>
        <v>#NAME?</v>
      </c>
      <c r="AX320" s="85" t="e">
        <f t="shared" ca="1" si="97"/>
        <v>#NAME?</v>
      </c>
      <c r="AY320" s="86">
        <f t="shared" si="98"/>
        <v>200001093087</v>
      </c>
      <c r="AZ320" s="171" t="e">
        <f t="shared" ca="1" si="99"/>
        <v>#NAME?</v>
      </c>
      <c r="BA320" s="85" t="e">
        <f t="shared" ca="1" si="100"/>
        <v>#NAME?</v>
      </c>
      <c r="BB320" s="85" t="e">
        <f t="shared" ca="1" si="101"/>
        <v>#NAME?</v>
      </c>
      <c r="BC320" s="90" t="e">
        <f t="shared" ca="1" si="102"/>
        <v>#NAME?</v>
      </c>
      <c r="BD320" s="90" t="e">
        <f t="shared" ca="1" si="103"/>
        <v>#NAME?</v>
      </c>
      <c r="BE320" s="85" t="e">
        <f t="shared" ca="1" si="104"/>
        <v>#NAME?</v>
      </c>
      <c r="BF320" s="22" t="e">
        <f t="shared" ca="1" si="105"/>
        <v>#NAME?</v>
      </c>
      <c r="BG320" s="22" t="e">
        <f t="shared" ca="1" si="106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>
        <f t="shared" si="62"/>
        <v>319</v>
      </c>
      <c r="B321" s="52">
        <v>46203</v>
      </c>
      <c r="C321" s="54" t="s">
        <v>3735</v>
      </c>
      <c r="D321" s="54" t="s">
        <v>2278</v>
      </c>
      <c r="E321" s="56" t="s">
        <v>2279</v>
      </c>
      <c r="F321" s="54">
        <v>2</v>
      </c>
      <c r="G321" s="54" t="s">
        <v>65</v>
      </c>
      <c r="H321" s="54" t="str">
        <f t="shared" si="63"/>
        <v>DONE</v>
      </c>
      <c r="I321" s="54" t="s">
        <v>1489</v>
      </c>
      <c r="J321" s="58" t="s">
        <v>616</v>
      </c>
      <c r="K321" s="58" t="s">
        <v>79</v>
      </c>
      <c r="L321" s="71"/>
      <c r="M321" s="71"/>
      <c r="N321" s="54" t="s">
        <v>3738</v>
      </c>
      <c r="O321" s="54" t="s">
        <v>85</v>
      </c>
      <c r="P321" s="54" t="s">
        <v>87</v>
      </c>
      <c r="Q321" s="54" t="s">
        <v>88</v>
      </c>
      <c r="R321" s="25">
        <v>200001092985</v>
      </c>
      <c r="S321" s="205">
        <v>46119</v>
      </c>
      <c r="T321" s="66" t="str">
        <f t="shared" si="64"/>
        <v>DONE</v>
      </c>
      <c r="U321" s="205">
        <v>46149</v>
      </c>
      <c r="V321" s="71">
        <v>9200099185</v>
      </c>
      <c r="W321" s="71">
        <v>47909</v>
      </c>
      <c r="X321" s="169">
        <v>46213</v>
      </c>
      <c r="Y321" s="69" t="str">
        <f t="shared" si="82"/>
        <v>DONE</v>
      </c>
      <c r="Z321" s="25">
        <v>52044</v>
      </c>
      <c r="AA321" s="169">
        <v>46213</v>
      </c>
      <c r="AB321" s="25" t="str">
        <f t="shared" si="57"/>
        <v>DONE</v>
      </c>
      <c r="AC321" s="71"/>
      <c r="AD321" s="54" t="s">
        <v>3741</v>
      </c>
      <c r="AE321" s="76">
        <v>46213</v>
      </c>
      <c r="AF321" s="69" t="str">
        <f t="shared" si="83"/>
        <v>DONE</v>
      </c>
      <c r="AG321" s="69">
        <v>46217</v>
      </c>
      <c r="AH321" s="170"/>
      <c r="AI321" s="77" t="e">
        <f t="shared" ca="1" si="84"/>
        <v>#NAME?</v>
      </c>
      <c r="AJ321" s="80" t="str">
        <f t="array" ref="AJ321">IFERROR(INDEX('[1]Master Price'!$E:$E,MATCH(D321,'[1]Master Price'!$B:$B,0)),"0")</f>
        <v>0</v>
      </c>
      <c r="AK321" s="80">
        <f t="shared" si="85"/>
        <v>0</v>
      </c>
      <c r="AL321" s="82" t="str">
        <f t="shared" si="86"/>
        <v>0-day</v>
      </c>
      <c r="AM321" s="82" t="str">
        <f t="shared" si="87"/>
        <v>30-day</v>
      </c>
      <c r="AN321" s="82" t="str">
        <f t="shared" si="107"/>
        <v>0-day</v>
      </c>
      <c r="AO321" s="82" t="str">
        <f t="shared" si="108"/>
        <v>0-day</v>
      </c>
      <c r="AP321" s="82" t="str">
        <f t="shared" si="90"/>
        <v>0-day</v>
      </c>
      <c r="AQ321" s="82" t="str">
        <f t="shared" si="91"/>
        <v>0-day</v>
      </c>
      <c r="AR321" s="137"/>
      <c r="AS321" s="83">
        <f t="shared" si="92"/>
        <v>319</v>
      </c>
      <c r="AT321" s="85" t="str">
        <f t="shared" si="93"/>
        <v>GMIAMMIPT/2026/06/1738</v>
      </c>
      <c r="AU321" s="84" t="e">
        <f t="shared" ca="1" si="94"/>
        <v>#NAME?</v>
      </c>
      <c r="AV321" s="85" t="e">
        <f t="shared" ca="1" si="95"/>
        <v>#NAME?</v>
      </c>
      <c r="AW321" s="86" t="e">
        <f t="shared" ca="1" si="96"/>
        <v>#NAME?</v>
      </c>
      <c r="AX321" s="85" t="e">
        <f t="shared" ca="1" si="97"/>
        <v>#NAME?</v>
      </c>
      <c r="AY321" s="86">
        <f t="shared" si="98"/>
        <v>200001092985</v>
      </c>
      <c r="AZ321" s="171" t="e">
        <f t="shared" ca="1" si="99"/>
        <v>#NAME?</v>
      </c>
      <c r="BA321" s="85" t="e">
        <f t="shared" ca="1" si="100"/>
        <v>#NAME?</v>
      </c>
      <c r="BB321" s="85" t="e">
        <f t="shared" ca="1" si="101"/>
        <v>#NAME?</v>
      </c>
      <c r="BC321" s="90" t="e">
        <f t="shared" ca="1" si="102"/>
        <v>#NAME?</v>
      </c>
      <c r="BD321" s="90" t="e">
        <f t="shared" ca="1" si="103"/>
        <v>#NAME?</v>
      </c>
      <c r="BE321" s="85" t="e">
        <f t="shared" ca="1" si="104"/>
        <v>#NAME?</v>
      </c>
      <c r="BF321" s="22" t="e">
        <f t="shared" ca="1" si="105"/>
        <v>#NAME?</v>
      </c>
      <c r="BG321" s="22" t="e">
        <f t="shared" ca="1" si="106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>
        <f t="shared" si="62"/>
        <v>320</v>
      </c>
      <c r="B322" s="144">
        <v>46201</v>
      </c>
      <c r="C322" s="54" t="s">
        <v>3747</v>
      </c>
      <c r="D322" s="54" t="s">
        <v>1381</v>
      </c>
      <c r="E322" s="56" t="s">
        <v>1382</v>
      </c>
      <c r="F322" s="54">
        <v>1</v>
      </c>
      <c r="G322" s="54" t="s">
        <v>65</v>
      </c>
      <c r="H322" s="54" t="str">
        <f t="shared" si="63"/>
        <v>DONE</v>
      </c>
      <c r="I322" s="58" t="s">
        <v>1432</v>
      </c>
      <c r="J322" s="58" t="s">
        <v>180</v>
      </c>
      <c r="K322" s="58" t="s">
        <v>79</v>
      </c>
      <c r="L322" s="54">
        <v>8030</v>
      </c>
      <c r="M322" s="71"/>
      <c r="N322" s="54" t="s">
        <v>352</v>
      </c>
      <c r="O322" s="25" t="s">
        <v>91</v>
      </c>
      <c r="P322" s="54" t="s">
        <v>216</v>
      </c>
      <c r="Q322" s="64" t="s">
        <v>997</v>
      </c>
      <c r="R322" s="25">
        <v>200001094414</v>
      </c>
      <c r="S322" s="205">
        <v>46119</v>
      </c>
      <c r="T322" s="66" t="str">
        <f t="shared" si="64"/>
        <v>DONE</v>
      </c>
      <c r="U322" s="205">
        <v>46149</v>
      </c>
      <c r="V322" s="71">
        <v>9200102125</v>
      </c>
      <c r="W322" s="71">
        <v>48422</v>
      </c>
      <c r="X322" s="169">
        <v>46230</v>
      </c>
      <c r="Y322" s="69" t="str">
        <f t="shared" si="82"/>
        <v>DONE</v>
      </c>
      <c r="Z322" s="25">
        <v>53896</v>
      </c>
      <c r="AA322" s="169">
        <v>46259</v>
      </c>
      <c r="AB322" s="25" t="str">
        <f t="shared" si="57"/>
        <v>DONE</v>
      </c>
      <c r="AC322" s="71"/>
      <c r="AD322" s="54" t="s">
        <v>3749</v>
      </c>
      <c r="AE322" s="76">
        <v>46260</v>
      </c>
      <c r="AF322" s="69" t="str">
        <f t="shared" si="83"/>
        <v>DONE</v>
      </c>
      <c r="AG322" s="69">
        <v>46261</v>
      </c>
      <c r="AH322" s="170"/>
      <c r="AI322" s="77" t="e">
        <f t="shared" ca="1" si="84"/>
        <v>#NAME?</v>
      </c>
      <c r="AJ322" s="80" t="str">
        <f t="array" ref="AJ322">IFERROR(INDEX('[1]Master Price'!$E:$E,MATCH(D322,'[1]Master Price'!$B:$B,0)),"0")</f>
        <v>0</v>
      </c>
      <c r="AK322" s="80">
        <f t="shared" si="85"/>
        <v>0</v>
      </c>
      <c r="AL322" s="82" t="str">
        <f t="shared" si="86"/>
        <v>0-day</v>
      </c>
      <c r="AM322" s="82" t="str">
        <f t="shared" si="87"/>
        <v>30-day</v>
      </c>
      <c r="AN322" s="82" t="str">
        <f t="shared" si="107"/>
        <v>0-day</v>
      </c>
      <c r="AO322" s="82" t="str">
        <f t="shared" si="108"/>
        <v>29-day</v>
      </c>
      <c r="AP322" s="82" t="str">
        <f t="shared" si="90"/>
        <v>1-day</v>
      </c>
      <c r="AQ322" s="82" t="str">
        <f t="shared" si="91"/>
        <v>0-day</v>
      </c>
      <c r="AR322" s="137"/>
      <c r="AS322" s="83">
        <f t="shared" si="92"/>
        <v>320</v>
      </c>
      <c r="AT322" s="85" t="str">
        <f t="shared" si="93"/>
        <v>GMIAMMIPT/2026/06/1739</v>
      </c>
      <c r="AU322" s="84" t="e">
        <f t="shared" ca="1" si="94"/>
        <v>#NAME?</v>
      </c>
      <c r="AV322" s="85" t="e">
        <f t="shared" ca="1" si="95"/>
        <v>#NAME?</v>
      </c>
      <c r="AW322" s="86" t="e">
        <f t="shared" ca="1" si="96"/>
        <v>#NAME?</v>
      </c>
      <c r="AX322" s="85" t="e">
        <f t="shared" ca="1" si="97"/>
        <v>#NAME?</v>
      </c>
      <c r="AY322" s="86">
        <f t="shared" si="98"/>
        <v>200001094414</v>
      </c>
      <c r="AZ322" s="171" t="e">
        <f t="shared" ca="1" si="99"/>
        <v>#NAME?</v>
      </c>
      <c r="BA322" s="85" t="e">
        <f t="shared" ca="1" si="100"/>
        <v>#NAME?</v>
      </c>
      <c r="BB322" s="85" t="e">
        <f t="shared" ca="1" si="101"/>
        <v>#NAME?</v>
      </c>
      <c r="BC322" s="90" t="e">
        <f t="shared" ca="1" si="102"/>
        <v>#NAME?</v>
      </c>
      <c r="BD322" s="90" t="e">
        <f t="shared" ca="1" si="103"/>
        <v>#NAME?</v>
      </c>
      <c r="BE322" s="85" t="e">
        <f t="shared" ca="1" si="104"/>
        <v>#NAME?</v>
      </c>
      <c r="BF322" s="22" t="e">
        <f t="shared" ca="1" si="105"/>
        <v>#NAME?</v>
      </c>
      <c r="BG322" s="22" t="e">
        <f t="shared" ca="1" si="106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>
        <f t="shared" si="62"/>
        <v>321</v>
      </c>
      <c r="B323" s="144">
        <v>46201</v>
      </c>
      <c r="C323" s="54" t="s">
        <v>3747</v>
      </c>
      <c r="D323" s="58" t="s">
        <v>67</v>
      </c>
      <c r="E323" s="56" t="s">
        <v>69</v>
      </c>
      <c r="F323" s="54">
        <v>1</v>
      </c>
      <c r="G323" s="54" t="s">
        <v>65</v>
      </c>
      <c r="H323" s="54" t="str">
        <f t="shared" si="63"/>
        <v>DONE</v>
      </c>
      <c r="I323" s="58" t="s">
        <v>1432</v>
      </c>
      <c r="J323" s="58" t="s">
        <v>180</v>
      </c>
      <c r="K323" s="58" t="s">
        <v>79</v>
      </c>
      <c r="L323" s="54">
        <v>8030</v>
      </c>
      <c r="M323" s="71"/>
      <c r="N323" s="54" t="s">
        <v>352</v>
      </c>
      <c r="O323" s="25" t="s">
        <v>91</v>
      </c>
      <c r="P323" s="54" t="s">
        <v>216</v>
      </c>
      <c r="Q323" s="64" t="s">
        <v>997</v>
      </c>
      <c r="R323" s="25">
        <v>200001094414</v>
      </c>
      <c r="S323" s="205">
        <v>46119</v>
      </c>
      <c r="T323" s="66" t="str">
        <f t="shared" si="64"/>
        <v>DONE</v>
      </c>
      <c r="U323" s="205">
        <v>46149</v>
      </c>
      <c r="V323" s="71">
        <v>9200102125</v>
      </c>
      <c r="W323" s="71">
        <v>48422</v>
      </c>
      <c r="X323" s="169">
        <v>46230</v>
      </c>
      <c r="Y323" s="69" t="str">
        <f t="shared" si="82"/>
        <v>DONE</v>
      </c>
      <c r="Z323" s="25">
        <v>53896</v>
      </c>
      <c r="AA323" s="169">
        <v>46259</v>
      </c>
      <c r="AB323" s="25" t="str">
        <f t="shared" si="57"/>
        <v>DONE</v>
      </c>
      <c r="AC323" s="71"/>
      <c r="AD323" s="54" t="s">
        <v>3749</v>
      </c>
      <c r="AE323" s="76">
        <v>46260</v>
      </c>
      <c r="AF323" s="69" t="str">
        <f t="shared" si="83"/>
        <v>DONE</v>
      </c>
      <c r="AG323" s="69">
        <v>46261</v>
      </c>
      <c r="AH323" s="170"/>
      <c r="AI323" s="77" t="e">
        <f t="shared" ca="1" si="84"/>
        <v>#NAME?</v>
      </c>
      <c r="AJ323" s="80" t="str">
        <f t="array" ref="AJ323">IFERROR(INDEX('[1]Master Price'!$E:$E,MATCH(D323,'[1]Master Price'!$B:$B,0)),"0")</f>
        <v>0</v>
      </c>
      <c r="AK323" s="80">
        <f t="shared" si="85"/>
        <v>0</v>
      </c>
      <c r="AL323" s="82" t="str">
        <f t="shared" si="86"/>
        <v>0-day</v>
      </c>
      <c r="AM323" s="82" t="str">
        <f t="shared" si="87"/>
        <v>30-day</v>
      </c>
      <c r="AN323" s="82" t="str">
        <f t="shared" si="107"/>
        <v>0-day</v>
      </c>
      <c r="AO323" s="82" t="str">
        <f t="shared" si="108"/>
        <v>29-day</v>
      </c>
      <c r="AP323" s="82" t="str">
        <f t="shared" si="90"/>
        <v>1-day</v>
      </c>
      <c r="AQ323" s="82" t="str">
        <f t="shared" si="91"/>
        <v>0-day</v>
      </c>
      <c r="AR323" s="137"/>
      <c r="AS323" s="83">
        <f t="shared" si="92"/>
        <v>321</v>
      </c>
      <c r="AT323" s="85" t="str">
        <f t="shared" si="93"/>
        <v>GMIAMMIPT/2026/06/1739</v>
      </c>
      <c r="AU323" s="84" t="e">
        <f t="shared" ca="1" si="94"/>
        <v>#NAME?</v>
      </c>
      <c r="AV323" s="85" t="e">
        <f t="shared" ca="1" si="95"/>
        <v>#NAME?</v>
      </c>
      <c r="AW323" s="86" t="e">
        <f t="shared" ca="1" si="96"/>
        <v>#NAME?</v>
      </c>
      <c r="AX323" s="85" t="e">
        <f t="shared" ca="1" si="97"/>
        <v>#NAME?</v>
      </c>
      <c r="AY323" s="86">
        <f t="shared" si="98"/>
        <v>200001094414</v>
      </c>
      <c r="AZ323" s="171" t="e">
        <f t="shared" ca="1" si="99"/>
        <v>#NAME?</v>
      </c>
      <c r="BA323" s="85" t="e">
        <f t="shared" ca="1" si="100"/>
        <v>#NAME?</v>
      </c>
      <c r="BB323" s="85" t="e">
        <f t="shared" ca="1" si="101"/>
        <v>#NAME?</v>
      </c>
      <c r="BC323" s="90" t="e">
        <f t="shared" ca="1" si="102"/>
        <v>#NAME?</v>
      </c>
      <c r="BD323" s="90" t="e">
        <f t="shared" ca="1" si="103"/>
        <v>#NAME?</v>
      </c>
      <c r="BE323" s="85" t="e">
        <f t="shared" ca="1" si="104"/>
        <v>#NAME?</v>
      </c>
      <c r="BF323" s="22" t="e">
        <f t="shared" ca="1" si="105"/>
        <v>#NAME?</v>
      </c>
      <c r="BG323" s="22" t="e">
        <f t="shared" ca="1" si="106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>
        <f t="shared" si="62"/>
        <v>322</v>
      </c>
      <c r="B324" s="144">
        <v>46201</v>
      </c>
      <c r="C324" s="54" t="s">
        <v>3747</v>
      </c>
      <c r="D324" s="58" t="s">
        <v>1164</v>
      </c>
      <c r="E324" s="56" t="s">
        <v>1165</v>
      </c>
      <c r="F324" s="54">
        <v>2</v>
      </c>
      <c r="G324" s="54" t="s">
        <v>65</v>
      </c>
      <c r="H324" s="54" t="str">
        <f t="shared" si="63"/>
        <v>DONE</v>
      </c>
      <c r="I324" s="58" t="s">
        <v>1432</v>
      </c>
      <c r="J324" s="58" t="s">
        <v>180</v>
      </c>
      <c r="K324" s="58" t="s">
        <v>79</v>
      </c>
      <c r="L324" s="54">
        <v>8030</v>
      </c>
      <c r="M324" s="71"/>
      <c r="N324" s="54" t="s">
        <v>352</v>
      </c>
      <c r="O324" s="25" t="s">
        <v>91</v>
      </c>
      <c r="P324" s="54" t="s">
        <v>216</v>
      </c>
      <c r="Q324" s="64" t="s">
        <v>997</v>
      </c>
      <c r="R324" s="25">
        <v>200001094414</v>
      </c>
      <c r="S324" s="205">
        <v>46119</v>
      </c>
      <c r="T324" s="66" t="str">
        <f t="shared" si="64"/>
        <v>DONE</v>
      </c>
      <c r="U324" s="205">
        <v>46149</v>
      </c>
      <c r="V324" s="71">
        <v>9200102125</v>
      </c>
      <c r="W324" s="71">
        <v>48422</v>
      </c>
      <c r="X324" s="169">
        <v>46230</v>
      </c>
      <c r="Y324" s="69" t="str">
        <f t="shared" si="82"/>
        <v>DONE</v>
      </c>
      <c r="Z324" s="25">
        <v>53896</v>
      </c>
      <c r="AA324" s="169">
        <v>46259</v>
      </c>
      <c r="AB324" s="25" t="str">
        <f t="shared" si="57"/>
        <v>DONE</v>
      </c>
      <c r="AC324" s="71"/>
      <c r="AD324" s="54" t="s">
        <v>3749</v>
      </c>
      <c r="AE324" s="76">
        <v>46260</v>
      </c>
      <c r="AF324" s="69" t="str">
        <f t="shared" si="83"/>
        <v>DONE</v>
      </c>
      <c r="AG324" s="69">
        <v>46261</v>
      </c>
      <c r="AH324" s="170"/>
      <c r="AI324" s="77" t="e">
        <f t="shared" ca="1" si="84"/>
        <v>#NAME?</v>
      </c>
      <c r="AJ324" s="80" t="str">
        <f t="array" ref="AJ324">IFERROR(INDEX('[1]Master Price'!$E:$E,MATCH(D324,'[1]Master Price'!$B:$B,0)),"0")</f>
        <v>0</v>
      </c>
      <c r="AK324" s="80">
        <f t="shared" si="85"/>
        <v>0</v>
      </c>
      <c r="AL324" s="82" t="str">
        <f t="shared" si="86"/>
        <v>0-day</v>
      </c>
      <c r="AM324" s="82" t="str">
        <f t="shared" si="87"/>
        <v>30-day</v>
      </c>
      <c r="AN324" s="82" t="str">
        <f t="shared" si="107"/>
        <v>0-day</v>
      </c>
      <c r="AO324" s="82" t="str">
        <f t="shared" si="108"/>
        <v>29-day</v>
      </c>
      <c r="AP324" s="82" t="str">
        <f t="shared" si="90"/>
        <v>1-day</v>
      </c>
      <c r="AQ324" s="82" t="str">
        <f t="shared" si="91"/>
        <v>0-day</v>
      </c>
      <c r="AR324" s="137"/>
      <c r="AS324" s="83">
        <f t="shared" si="92"/>
        <v>322</v>
      </c>
      <c r="AT324" s="85" t="str">
        <f t="shared" si="93"/>
        <v>GMIAMMIPT/2026/06/1739</v>
      </c>
      <c r="AU324" s="84" t="e">
        <f t="shared" ca="1" si="94"/>
        <v>#NAME?</v>
      </c>
      <c r="AV324" s="85" t="e">
        <f t="shared" ca="1" si="95"/>
        <v>#NAME?</v>
      </c>
      <c r="AW324" s="86" t="e">
        <f t="shared" ca="1" si="96"/>
        <v>#NAME?</v>
      </c>
      <c r="AX324" s="85" t="e">
        <f t="shared" ca="1" si="97"/>
        <v>#NAME?</v>
      </c>
      <c r="AY324" s="86">
        <f t="shared" si="98"/>
        <v>200001094414</v>
      </c>
      <c r="AZ324" s="171" t="e">
        <f t="shared" ca="1" si="99"/>
        <v>#NAME?</v>
      </c>
      <c r="BA324" s="85" t="e">
        <f t="shared" ca="1" si="100"/>
        <v>#NAME?</v>
      </c>
      <c r="BB324" s="85" t="e">
        <f t="shared" ca="1" si="101"/>
        <v>#NAME?</v>
      </c>
      <c r="BC324" s="90" t="e">
        <f t="shared" ca="1" si="102"/>
        <v>#NAME?</v>
      </c>
      <c r="BD324" s="90" t="e">
        <f t="shared" ca="1" si="103"/>
        <v>#NAME?</v>
      </c>
      <c r="BE324" s="85" t="e">
        <f t="shared" ca="1" si="104"/>
        <v>#NAME?</v>
      </c>
      <c r="BF324" s="22" t="e">
        <f t="shared" ca="1" si="105"/>
        <v>#NAME?</v>
      </c>
      <c r="BG324" s="22" t="e">
        <f t="shared" ca="1" si="106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>
        <f t="shared" si="62"/>
        <v>323</v>
      </c>
      <c r="B325" s="144">
        <v>46201</v>
      </c>
      <c r="C325" s="54" t="s">
        <v>3747</v>
      </c>
      <c r="D325" s="58" t="s">
        <v>251</v>
      </c>
      <c r="E325" s="56" t="s">
        <v>116</v>
      </c>
      <c r="F325" s="54">
        <v>1</v>
      </c>
      <c r="G325" s="54" t="s">
        <v>65</v>
      </c>
      <c r="H325" s="54" t="str">
        <f t="shared" si="63"/>
        <v>DONE</v>
      </c>
      <c r="I325" s="58" t="s">
        <v>1432</v>
      </c>
      <c r="J325" s="58" t="s">
        <v>180</v>
      </c>
      <c r="K325" s="58" t="s">
        <v>79</v>
      </c>
      <c r="L325" s="54">
        <v>8030</v>
      </c>
      <c r="M325" s="71"/>
      <c r="N325" s="54" t="s">
        <v>352</v>
      </c>
      <c r="O325" s="25" t="s">
        <v>91</v>
      </c>
      <c r="P325" s="54" t="s">
        <v>216</v>
      </c>
      <c r="Q325" s="64" t="s">
        <v>997</v>
      </c>
      <c r="R325" s="25">
        <v>200001094414</v>
      </c>
      <c r="S325" s="205">
        <v>46119</v>
      </c>
      <c r="T325" s="66" t="str">
        <f t="shared" si="64"/>
        <v>DONE</v>
      </c>
      <c r="U325" s="205">
        <v>46149</v>
      </c>
      <c r="V325" s="71">
        <v>9200102125</v>
      </c>
      <c r="W325" s="71">
        <v>48422</v>
      </c>
      <c r="X325" s="169">
        <v>46230</v>
      </c>
      <c r="Y325" s="69" t="str">
        <f t="shared" si="82"/>
        <v>DONE</v>
      </c>
      <c r="Z325" s="25">
        <v>53896</v>
      </c>
      <c r="AA325" s="169">
        <v>46259</v>
      </c>
      <c r="AB325" s="25" t="str">
        <f t="shared" si="57"/>
        <v>DONE</v>
      </c>
      <c r="AC325" s="71"/>
      <c r="AD325" s="54" t="s">
        <v>3749</v>
      </c>
      <c r="AE325" s="76">
        <v>46260</v>
      </c>
      <c r="AF325" s="69" t="str">
        <f t="shared" si="83"/>
        <v>DONE</v>
      </c>
      <c r="AG325" s="69">
        <v>46261</v>
      </c>
      <c r="AH325" s="170"/>
      <c r="AI325" s="77" t="e">
        <f t="shared" ca="1" si="84"/>
        <v>#NAME?</v>
      </c>
      <c r="AJ325" s="80" t="str">
        <f t="array" ref="AJ325">IFERROR(INDEX('[1]Master Price'!$E:$E,MATCH(D325,'[1]Master Price'!$B:$B,0)),"0")</f>
        <v>0</v>
      </c>
      <c r="AK325" s="80">
        <f t="shared" si="85"/>
        <v>0</v>
      </c>
      <c r="AL325" s="82" t="str">
        <f t="shared" si="86"/>
        <v>0-day</v>
      </c>
      <c r="AM325" s="82" t="str">
        <f t="shared" si="87"/>
        <v>30-day</v>
      </c>
      <c r="AN325" s="82" t="str">
        <f t="shared" si="107"/>
        <v>0-day</v>
      </c>
      <c r="AO325" s="82" t="str">
        <f t="shared" si="108"/>
        <v>29-day</v>
      </c>
      <c r="AP325" s="82" t="str">
        <f t="shared" si="90"/>
        <v>1-day</v>
      </c>
      <c r="AQ325" s="82" t="str">
        <f t="shared" si="91"/>
        <v>0-day</v>
      </c>
      <c r="AR325" s="137"/>
      <c r="AS325" s="83">
        <f t="shared" si="92"/>
        <v>323</v>
      </c>
      <c r="AT325" s="85" t="str">
        <f t="shared" si="93"/>
        <v>GMIAMMIPT/2026/06/1739</v>
      </c>
      <c r="AU325" s="84" t="e">
        <f t="shared" ca="1" si="94"/>
        <v>#NAME?</v>
      </c>
      <c r="AV325" s="85" t="e">
        <f t="shared" ca="1" si="95"/>
        <v>#NAME?</v>
      </c>
      <c r="AW325" s="86" t="e">
        <f t="shared" ca="1" si="96"/>
        <v>#NAME?</v>
      </c>
      <c r="AX325" s="85" t="e">
        <f t="shared" ca="1" si="97"/>
        <v>#NAME?</v>
      </c>
      <c r="AY325" s="86">
        <f t="shared" si="98"/>
        <v>200001094414</v>
      </c>
      <c r="AZ325" s="171" t="e">
        <f t="shared" ca="1" si="99"/>
        <v>#NAME?</v>
      </c>
      <c r="BA325" s="85" t="e">
        <f t="shared" ca="1" si="100"/>
        <v>#NAME?</v>
      </c>
      <c r="BB325" s="85" t="e">
        <f t="shared" ca="1" si="101"/>
        <v>#NAME?</v>
      </c>
      <c r="BC325" s="90" t="e">
        <f t="shared" ca="1" si="102"/>
        <v>#NAME?</v>
      </c>
      <c r="BD325" s="90" t="e">
        <f t="shared" ca="1" si="103"/>
        <v>#NAME?</v>
      </c>
      <c r="BE325" s="85" t="e">
        <f t="shared" ca="1" si="104"/>
        <v>#NAME?</v>
      </c>
      <c r="BF325" s="22" t="e">
        <f t="shared" ca="1" si="105"/>
        <v>#NAME?</v>
      </c>
      <c r="BG325" s="22" t="e">
        <f t="shared" ca="1" si="106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>
        <f t="shared" si="62"/>
        <v>324</v>
      </c>
      <c r="B326" s="144">
        <v>46201</v>
      </c>
      <c r="C326" s="54" t="s">
        <v>3747</v>
      </c>
      <c r="D326" s="58" t="s">
        <v>292</v>
      </c>
      <c r="E326" s="56" t="s">
        <v>293</v>
      </c>
      <c r="F326" s="54">
        <v>1</v>
      </c>
      <c r="G326" s="54" t="s">
        <v>65</v>
      </c>
      <c r="H326" s="54" t="str">
        <f t="shared" si="63"/>
        <v>DONE</v>
      </c>
      <c r="I326" s="58" t="s">
        <v>1432</v>
      </c>
      <c r="J326" s="58" t="s">
        <v>180</v>
      </c>
      <c r="K326" s="58" t="s">
        <v>79</v>
      </c>
      <c r="L326" s="54">
        <v>8030</v>
      </c>
      <c r="M326" s="71"/>
      <c r="N326" s="54" t="s">
        <v>352</v>
      </c>
      <c r="O326" s="25" t="s">
        <v>91</v>
      </c>
      <c r="P326" s="54" t="s">
        <v>216</v>
      </c>
      <c r="Q326" s="64" t="s">
        <v>997</v>
      </c>
      <c r="R326" s="25">
        <v>200001094414</v>
      </c>
      <c r="S326" s="205">
        <v>46119</v>
      </c>
      <c r="T326" s="66" t="str">
        <f t="shared" si="64"/>
        <v>DONE</v>
      </c>
      <c r="U326" s="205">
        <v>46149</v>
      </c>
      <c r="V326" s="71">
        <v>9200102125</v>
      </c>
      <c r="W326" s="71">
        <v>48422</v>
      </c>
      <c r="X326" s="169">
        <v>46230</v>
      </c>
      <c r="Y326" s="69" t="str">
        <f t="shared" si="82"/>
        <v>DONE</v>
      </c>
      <c r="Z326" s="25">
        <v>53896</v>
      </c>
      <c r="AA326" s="169">
        <v>46259</v>
      </c>
      <c r="AB326" s="25" t="str">
        <f t="shared" si="57"/>
        <v>DONE</v>
      </c>
      <c r="AC326" s="71"/>
      <c r="AD326" s="54" t="s">
        <v>3749</v>
      </c>
      <c r="AE326" s="76">
        <v>46260</v>
      </c>
      <c r="AF326" s="69" t="str">
        <f t="shared" si="83"/>
        <v>DONE</v>
      </c>
      <c r="AG326" s="69">
        <v>46261</v>
      </c>
      <c r="AH326" s="170"/>
      <c r="AI326" s="77" t="e">
        <f t="shared" ca="1" si="84"/>
        <v>#NAME?</v>
      </c>
      <c r="AJ326" s="80" t="str">
        <f t="array" ref="AJ326">IFERROR(INDEX('[1]Master Price'!$E:$E,MATCH(D326,'[1]Master Price'!$B:$B,0)),"0")</f>
        <v>0</v>
      </c>
      <c r="AK326" s="80">
        <f t="shared" si="85"/>
        <v>0</v>
      </c>
      <c r="AL326" s="82" t="str">
        <f t="shared" si="86"/>
        <v>0-day</v>
      </c>
      <c r="AM326" s="82" t="str">
        <f t="shared" si="87"/>
        <v>30-day</v>
      </c>
      <c r="AN326" s="82" t="str">
        <f t="shared" si="107"/>
        <v>0-day</v>
      </c>
      <c r="AO326" s="82" t="str">
        <f t="shared" si="108"/>
        <v>29-day</v>
      </c>
      <c r="AP326" s="82" t="str">
        <f t="shared" si="90"/>
        <v>1-day</v>
      </c>
      <c r="AQ326" s="82" t="str">
        <f t="shared" si="91"/>
        <v>0-day</v>
      </c>
      <c r="AR326" s="137"/>
      <c r="AS326" s="83">
        <f t="shared" si="92"/>
        <v>324</v>
      </c>
      <c r="AT326" s="85" t="str">
        <f t="shared" si="93"/>
        <v>GMIAMMIPT/2026/06/1739</v>
      </c>
      <c r="AU326" s="84" t="e">
        <f t="shared" ca="1" si="94"/>
        <v>#NAME?</v>
      </c>
      <c r="AV326" s="85" t="e">
        <f t="shared" ca="1" si="95"/>
        <v>#NAME?</v>
      </c>
      <c r="AW326" s="86" t="e">
        <f t="shared" ca="1" si="96"/>
        <v>#NAME?</v>
      </c>
      <c r="AX326" s="85" t="e">
        <f t="shared" ca="1" si="97"/>
        <v>#NAME?</v>
      </c>
      <c r="AY326" s="86">
        <f t="shared" si="98"/>
        <v>200001094414</v>
      </c>
      <c r="AZ326" s="171" t="e">
        <f t="shared" ca="1" si="99"/>
        <v>#NAME?</v>
      </c>
      <c r="BA326" s="85" t="e">
        <f t="shared" ca="1" si="100"/>
        <v>#NAME?</v>
      </c>
      <c r="BB326" s="85" t="e">
        <f t="shared" ca="1" si="101"/>
        <v>#NAME?</v>
      </c>
      <c r="BC326" s="90" t="e">
        <f t="shared" ca="1" si="102"/>
        <v>#NAME?</v>
      </c>
      <c r="BD326" s="90" t="e">
        <f t="shared" ca="1" si="103"/>
        <v>#NAME?</v>
      </c>
      <c r="BE326" s="85" t="e">
        <f t="shared" ca="1" si="104"/>
        <v>#NAME?</v>
      </c>
      <c r="BF326" s="22" t="e">
        <f t="shared" ca="1" si="105"/>
        <v>#NAME?</v>
      </c>
      <c r="BG326" s="22" t="e">
        <f t="shared" ca="1" si="106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>
        <f t="shared" si="62"/>
        <v>325</v>
      </c>
      <c r="B327" s="144">
        <v>46201</v>
      </c>
      <c r="C327" s="54" t="s">
        <v>3747</v>
      </c>
      <c r="D327" s="54" t="s">
        <v>212</v>
      </c>
      <c r="E327" s="56" t="s">
        <v>213</v>
      </c>
      <c r="F327" s="54">
        <v>1</v>
      </c>
      <c r="G327" s="54" t="s">
        <v>65</v>
      </c>
      <c r="H327" s="54" t="str">
        <f t="shared" si="63"/>
        <v>DONE</v>
      </c>
      <c r="I327" s="58" t="s">
        <v>1432</v>
      </c>
      <c r="J327" s="58" t="s">
        <v>180</v>
      </c>
      <c r="K327" s="58" t="s">
        <v>79</v>
      </c>
      <c r="L327" s="54">
        <v>8030</v>
      </c>
      <c r="M327" s="71"/>
      <c r="N327" s="54" t="s">
        <v>352</v>
      </c>
      <c r="O327" s="25" t="s">
        <v>91</v>
      </c>
      <c r="P327" s="54" t="s">
        <v>216</v>
      </c>
      <c r="Q327" s="64" t="s">
        <v>997</v>
      </c>
      <c r="R327" s="25">
        <v>200001094414</v>
      </c>
      <c r="S327" s="205">
        <v>46119</v>
      </c>
      <c r="T327" s="66" t="str">
        <f t="shared" si="64"/>
        <v>DONE</v>
      </c>
      <c r="U327" s="205">
        <v>46149</v>
      </c>
      <c r="V327" s="71">
        <v>9200102125</v>
      </c>
      <c r="W327" s="71">
        <v>48422</v>
      </c>
      <c r="X327" s="169">
        <v>46230</v>
      </c>
      <c r="Y327" s="69" t="str">
        <f t="shared" si="82"/>
        <v>DONE</v>
      </c>
      <c r="Z327" s="25">
        <v>53896</v>
      </c>
      <c r="AA327" s="169">
        <v>46259</v>
      </c>
      <c r="AB327" s="25" t="str">
        <f t="shared" si="57"/>
        <v>DONE</v>
      </c>
      <c r="AC327" s="71"/>
      <c r="AD327" s="54" t="s">
        <v>3749</v>
      </c>
      <c r="AE327" s="76">
        <v>46260</v>
      </c>
      <c r="AF327" s="69" t="str">
        <f t="shared" si="83"/>
        <v>DONE</v>
      </c>
      <c r="AG327" s="69">
        <v>46261</v>
      </c>
      <c r="AH327" s="170"/>
      <c r="AI327" s="77" t="e">
        <f t="shared" ca="1" si="84"/>
        <v>#NAME?</v>
      </c>
      <c r="AJ327" s="80" t="str">
        <f t="array" ref="AJ327">IFERROR(INDEX('[1]Master Price'!$E:$E,MATCH(D327,'[1]Master Price'!$B:$B,0)),"0")</f>
        <v>0</v>
      </c>
      <c r="AK327" s="80">
        <f t="shared" si="85"/>
        <v>0</v>
      </c>
      <c r="AL327" s="82" t="str">
        <f t="shared" si="86"/>
        <v>0-day</v>
      </c>
      <c r="AM327" s="82" t="str">
        <f t="shared" si="87"/>
        <v>30-day</v>
      </c>
      <c r="AN327" s="82" t="str">
        <f t="shared" si="107"/>
        <v>0-day</v>
      </c>
      <c r="AO327" s="82" t="str">
        <f t="shared" si="108"/>
        <v>29-day</v>
      </c>
      <c r="AP327" s="82" t="str">
        <f t="shared" si="90"/>
        <v>1-day</v>
      </c>
      <c r="AQ327" s="82" t="str">
        <f t="shared" si="91"/>
        <v>0-day</v>
      </c>
      <c r="AR327" s="137"/>
      <c r="AS327" s="83">
        <f t="shared" si="92"/>
        <v>325</v>
      </c>
      <c r="AT327" s="85" t="str">
        <f t="shared" si="93"/>
        <v>GMIAMMIPT/2026/06/1739</v>
      </c>
      <c r="AU327" s="84" t="e">
        <f t="shared" ca="1" si="94"/>
        <v>#NAME?</v>
      </c>
      <c r="AV327" s="85" t="e">
        <f t="shared" ca="1" si="95"/>
        <v>#NAME?</v>
      </c>
      <c r="AW327" s="86" t="e">
        <f t="shared" ca="1" si="96"/>
        <v>#NAME?</v>
      </c>
      <c r="AX327" s="85" t="e">
        <f t="shared" ca="1" si="97"/>
        <v>#NAME?</v>
      </c>
      <c r="AY327" s="86">
        <f t="shared" si="98"/>
        <v>200001094414</v>
      </c>
      <c r="AZ327" s="171" t="e">
        <f t="shared" ca="1" si="99"/>
        <v>#NAME?</v>
      </c>
      <c r="BA327" s="85" t="e">
        <f t="shared" ca="1" si="100"/>
        <v>#NAME?</v>
      </c>
      <c r="BB327" s="85" t="e">
        <f t="shared" ca="1" si="101"/>
        <v>#NAME?</v>
      </c>
      <c r="BC327" s="90" t="e">
        <f t="shared" ca="1" si="102"/>
        <v>#NAME?</v>
      </c>
      <c r="BD327" s="90" t="e">
        <f t="shared" ca="1" si="103"/>
        <v>#NAME?</v>
      </c>
      <c r="BE327" s="85" t="e">
        <f t="shared" ca="1" si="104"/>
        <v>#NAME?</v>
      </c>
      <c r="BF327" s="22" t="e">
        <f t="shared" ca="1" si="105"/>
        <v>#NAME?</v>
      </c>
      <c r="BG327" s="22" t="e">
        <f t="shared" ca="1" si="106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>
        <f t="shared" si="62"/>
        <v>326</v>
      </c>
      <c r="B328" s="144">
        <v>46201</v>
      </c>
      <c r="C328" s="54" t="s">
        <v>3747</v>
      </c>
      <c r="D328" s="54" t="s">
        <v>136</v>
      </c>
      <c r="E328" s="56" t="s">
        <v>137</v>
      </c>
      <c r="F328" s="54">
        <v>1</v>
      </c>
      <c r="G328" s="54" t="s">
        <v>65</v>
      </c>
      <c r="H328" s="54" t="str">
        <f t="shared" si="63"/>
        <v>DONE</v>
      </c>
      <c r="I328" s="58" t="s">
        <v>1432</v>
      </c>
      <c r="J328" s="58" t="s">
        <v>180</v>
      </c>
      <c r="K328" s="58" t="s">
        <v>79</v>
      </c>
      <c r="L328" s="54">
        <v>8030</v>
      </c>
      <c r="M328" s="71"/>
      <c r="N328" s="54" t="s">
        <v>352</v>
      </c>
      <c r="O328" s="25" t="s">
        <v>91</v>
      </c>
      <c r="P328" s="54" t="s">
        <v>216</v>
      </c>
      <c r="Q328" s="64" t="s">
        <v>997</v>
      </c>
      <c r="R328" s="25">
        <v>200001094414</v>
      </c>
      <c r="S328" s="205">
        <v>46119</v>
      </c>
      <c r="T328" s="66" t="str">
        <f t="shared" si="64"/>
        <v>DONE</v>
      </c>
      <c r="U328" s="205">
        <v>46149</v>
      </c>
      <c r="V328" s="71">
        <v>9200102125</v>
      </c>
      <c r="W328" s="71">
        <v>48422</v>
      </c>
      <c r="X328" s="169">
        <v>46230</v>
      </c>
      <c r="Y328" s="69" t="str">
        <f t="shared" si="82"/>
        <v>DONE</v>
      </c>
      <c r="Z328" s="25">
        <v>53896</v>
      </c>
      <c r="AA328" s="169">
        <v>46259</v>
      </c>
      <c r="AB328" s="25" t="str">
        <f t="shared" si="57"/>
        <v>DONE</v>
      </c>
      <c r="AC328" s="71"/>
      <c r="AD328" s="54" t="s">
        <v>3749</v>
      </c>
      <c r="AE328" s="76">
        <v>46260</v>
      </c>
      <c r="AF328" s="69" t="str">
        <f t="shared" si="83"/>
        <v>DONE</v>
      </c>
      <c r="AG328" s="69">
        <v>46261</v>
      </c>
      <c r="AH328" s="170"/>
      <c r="AI328" s="77" t="e">
        <f t="shared" ca="1" si="84"/>
        <v>#NAME?</v>
      </c>
      <c r="AJ328" s="80" t="str">
        <f t="array" ref="AJ328">IFERROR(INDEX('[1]Master Price'!$E:$E,MATCH(D328,'[1]Master Price'!$B:$B,0)),"0")</f>
        <v>0</v>
      </c>
      <c r="AK328" s="80">
        <f t="shared" si="85"/>
        <v>0</v>
      </c>
      <c r="AL328" s="82" t="str">
        <f t="shared" si="86"/>
        <v>0-day</v>
      </c>
      <c r="AM328" s="82" t="str">
        <f t="shared" si="87"/>
        <v>30-day</v>
      </c>
      <c r="AN328" s="82" t="str">
        <f t="shared" si="107"/>
        <v>0-day</v>
      </c>
      <c r="AO328" s="82" t="str">
        <f t="shared" si="108"/>
        <v>29-day</v>
      </c>
      <c r="AP328" s="82" t="str">
        <f t="shared" si="90"/>
        <v>1-day</v>
      </c>
      <c r="AQ328" s="82" t="str">
        <f t="shared" si="91"/>
        <v>0-day</v>
      </c>
      <c r="AR328" s="137"/>
      <c r="AS328" s="83">
        <f t="shared" si="92"/>
        <v>326</v>
      </c>
      <c r="AT328" s="85" t="str">
        <f t="shared" si="93"/>
        <v>GMIAMMIPT/2026/06/1739</v>
      </c>
      <c r="AU328" s="84" t="e">
        <f t="shared" ca="1" si="94"/>
        <v>#NAME?</v>
      </c>
      <c r="AV328" s="85" t="e">
        <f t="shared" ca="1" si="95"/>
        <v>#NAME?</v>
      </c>
      <c r="AW328" s="86" t="e">
        <f t="shared" ca="1" si="96"/>
        <v>#NAME?</v>
      </c>
      <c r="AX328" s="85" t="e">
        <f t="shared" ca="1" si="97"/>
        <v>#NAME?</v>
      </c>
      <c r="AY328" s="86">
        <f t="shared" si="98"/>
        <v>200001094414</v>
      </c>
      <c r="AZ328" s="171" t="e">
        <f t="shared" ca="1" si="99"/>
        <v>#NAME?</v>
      </c>
      <c r="BA328" s="85" t="e">
        <f t="shared" ca="1" si="100"/>
        <v>#NAME?</v>
      </c>
      <c r="BB328" s="85" t="e">
        <f t="shared" ca="1" si="101"/>
        <v>#NAME?</v>
      </c>
      <c r="BC328" s="90" t="e">
        <f t="shared" ca="1" si="102"/>
        <v>#NAME?</v>
      </c>
      <c r="BD328" s="90" t="e">
        <f t="shared" ca="1" si="103"/>
        <v>#NAME?</v>
      </c>
      <c r="BE328" s="85" t="e">
        <f t="shared" ca="1" si="104"/>
        <v>#NAME?</v>
      </c>
      <c r="BF328" s="22" t="e">
        <f t="shared" ca="1" si="105"/>
        <v>#NAME?</v>
      </c>
      <c r="BG328" s="22" t="e">
        <f t="shared" ca="1" si="106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>
        <f t="shared" si="62"/>
        <v>327</v>
      </c>
      <c r="B329" s="144">
        <v>46201</v>
      </c>
      <c r="C329" s="54" t="s">
        <v>3747</v>
      </c>
      <c r="D329" s="54" t="s">
        <v>491</v>
      </c>
      <c r="E329" s="56" t="s">
        <v>492</v>
      </c>
      <c r="F329" s="54">
        <v>1</v>
      </c>
      <c r="G329" s="54" t="s">
        <v>65</v>
      </c>
      <c r="H329" s="54" t="str">
        <f t="shared" si="63"/>
        <v>DONE</v>
      </c>
      <c r="I329" s="58" t="s">
        <v>1432</v>
      </c>
      <c r="J329" s="58" t="s">
        <v>180</v>
      </c>
      <c r="K329" s="58" t="s">
        <v>79</v>
      </c>
      <c r="L329" s="54">
        <v>8030</v>
      </c>
      <c r="M329" s="71"/>
      <c r="N329" s="54" t="s">
        <v>352</v>
      </c>
      <c r="O329" s="25" t="s">
        <v>91</v>
      </c>
      <c r="P329" s="54" t="s">
        <v>216</v>
      </c>
      <c r="Q329" s="64" t="s">
        <v>997</v>
      </c>
      <c r="R329" s="25">
        <v>200001094414</v>
      </c>
      <c r="S329" s="205">
        <v>46119</v>
      </c>
      <c r="T329" s="66" t="str">
        <f t="shared" si="64"/>
        <v>DONE</v>
      </c>
      <c r="U329" s="205">
        <v>46149</v>
      </c>
      <c r="V329" s="71">
        <v>9200102125</v>
      </c>
      <c r="W329" s="71">
        <v>48422</v>
      </c>
      <c r="X329" s="169">
        <v>46230</v>
      </c>
      <c r="Y329" s="69" t="str">
        <f t="shared" si="82"/>
        <v>DONE</v>
      </c>
      <c r="Z329" s="25">
        <v>53896</v>
      </c>
      <c r="AA329" s="169">
        <v>46259</v>
      </c>
      <c r="AB329" s="25" t="str">
        <f t="shared" si="57"/>
        <v>DONE</v>
      </c>
      <c r="AC329" s="71"/>
      <c r="AD329" s="54" t="s">
        <v>3749</v>
      </c>
      <c r="AE329" s="76">
        <v>46260</v>
      </c>
      <c r="AF329" s="69" t="str">
        <f t="shared" si="83"/>
        <v>DONE</v>
      </c>
      <c r="AG329" s="69">
        <v>46261</v>
      </c>
      <c r="AH329" s="170"/>
      <c r="AI329" s="77" t="e">
        <f t="shared" ca="1" si="84"/>
        <v>#NAME?</v>
      </c>
      <c r="AJ329" s="80" t="str">
        <f t="array" ref="AJ329">IFERROR(INDEX('[1]Master Price'!$E:$E,MATCH(D329,'[1]Master Price'!$B:$B,0)),"0")</f>
        <v>0</v>
      </c>
      <c r="AK329" s="80">
        <f t="shared" si="85"/>
        <v>0</v>
      </c>
      <c r="AL329" s="82" t="str">
        <f t="shared" si="86"/>
        <v>0-day</v>
      </c>
      <c r="AM329" s="82" t="str">
        <f t="shared" si="87"/>
        <v>30-day</v>
      </c>
      <c r="AN329" s="82" t="str">
        <f t="shared" si="107"/>
        <v>0-day</v>
      </c>
      <c r="AO329" s="82" t="str">
        <f t="shared" si="108"/>
        <v>29-day</v>
      </c>
      <c r="AP329" s="82" t="str">
        <f t="shared" si="90"/>
        <v>1-day</v>
      </c>
      <c r="AQ329" s="82" t="str">
        <f t="shared" si="91"/>
        <v>0-day</v>
      </c>
      <c r="AR329" s="137"/>
      <c r="AS329" s="83">
        <f t="shared" si="92"/>
        <v>327</v>
      </c>
      <c r="AT329" s="85" t="str">
        <f t="shared" si="93"/>
        <v>GMIAMMIPT/2026/06/1739</v>
      </c>
      <c r="AU329" s="84" t="e">
        <f t="shared" ca="1" si="94"/>
        <v>#NAME?</v>
      </c>
      <c r="AV329" s="85" t="e">
        <f t="shared" ca="1" si="95"/>
        <v>#NAME?</v>
      </c>
      <c r="AW329" s="86" t="e">
        <f t="shared" ca="1" si="96"/>
        <v>#NAME?</v>
      </c>
      <c r="AX329" s="85" t="e">
        <f t="shared" ca="1" si="97"/>
        <v>#NAME?</v>
      </c>
      <c r="AY329" s="86">
        <f t="shared" si="98"/>
        <v>200001094414</v>
      </c>
      <c r="AZ329" s="171" t="e">
        <f t="shared" ca="1" si="99"/>
        <v>#NAME?</v>
      </c>
      <c r="BA329" s="85" t="e">
        <f t="shared" ca="1" si="100"/>
        <v>#NAME?</v>
      </c>
      <c r="BB329" s="85" t="e">
        <f t="shared" ca="1" si="101"/>
        <v>#NAME?</v>
      </c>
      <c r="BC329" s="90" t="e">
        <f t="shared" ca="1" si="102"/>
        <v>#NAME?</v>
      </c>
      <c r="BD329" s="90" t="e">
        <f t="shared" ca="1" si="103"/>
        <v>#NAME?</v>
      </c>
      <c r="BE329" s="85" t="e">
        <f t="shared" ca="1" si="104"/>
        <v>#NAME?</v>
      </c>
      <c r="BF329" s="22" t="e">
        <f t="shared" ca="1" si="105"/>
        <v>#NAME?</v>
      </c>
      <c r="BG329" s="22" t="e">
        <f t="shared" ca="1" si="106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>
        <f t="shared" si="62"/>
        <v>328</v>
      </c>
      <c r="B330" s="144">
        <v>46203</v>
      </c>
      <c r="C330" s="54" t="s">
        <v>3796</v>
      </c>
      <c r="D330" s="54" t="s">
        <v>157</v>
      </c>
      <c r="E330" s="56" t="s">
        <v>158</v>
      </c>
      <c r="F330" s="54">
        <v>2</v>
      </c>
      <c r="G330" s="54" t="s">
        <v>65</v>
      </c>
      <c r="H330" s="54" t="str">
        <f t="shared" si="63"/>
        <v>DONE</v>
      </c>
      <c r="I330" s="54" t="s">
        <v>2009</v>
      </c>
      <c r="J330" s="62" t="s">
        <v>73</v>
      </c>
      <c r="K330" s="62" t="s">
        <v>73</v>
      </c>
      <c r="L330" s="54"/>
      <c r="M330" s="71"/>
      <c r="N330" s="54" t="s">
        <v>2727</v>
      </c>
      <c r="O330" s="25" t="s">
        <v>85</v>
      </c>
      <c r="P330" s="54" t="s">
        <v>87</v>
      </c>
      <c r="Q330" s="64" t="s">
        <v>262</v>
      </c>
      <c r="R330" s="25">
        <v>200001094074</v>
      </c>
      <c r="S330" s="205">
        <v>46119</v>
      </c>
      <c r="T330" s="66" t="str">
        <f t="shared" si="64"/>
        <v>DONE</v>
      </c>
      <c r="U330" s="205">
        <v>46149</v>
      </c>
      <c r="V330" s="71">
        <v>9200099175</v>
      </c>
      <c r="W330" s="71">
        <v>47904</v>
      </c>
      <c r="X330" s="169">
        <v>46213</v>
      </c>
      <c r="Y330" s="69" t="str">
        <f t="shared" si="82"/>
        <v>DONE</v>
      </c>
      <c r="Z330" s="25">
        <v>52039</v>
      </c>
      <c r="AA330" s="169">
        <v>46213</v>
      </c>
      <c r="AB330" s="25" t="str">
        <f t="shared" si="57"/>
        <v>DONE</v>
      </c>
      <c r="AC330" s="71"/>
      <c r="AD330" s="54" t="s">
        <v>3797</v>
      </c>
      <c r="AE330" s="76">
        <v>46213</v>
      </c>
      <c r="AF330" s="69" t="str">
        <f t="shared" si="83"/>
        <v>DONE</v>
      </c>
      <c r="AG330" s="69">
        <v>46217</v>
      </c>
      <c r="AH330" s="170"/>
      <c r="AI330" s="77" t="e">
        <f t="shared" ca="1" si="84"/>
        <v>#NAME?</v>
      </c>
      <c r="AJ330" s="80" t="str">
        <f t="array" ref="AJ330">IFERROR(INDEX('[1]Master Price'!$E:$E,MATCH(D330,'[1]Master Price'!$B:$B,0)),"0")</f>
        <v>0</v>
      </c>
      <c r="AK330" s="80">
        <f t="shared" si="85"/>
        <v>0</v>
      </c>
      <c r="AL330" s="82" t="str">
        <f t="shared" si="86"/>
        <v>0-day</v>
      </c>
      <c r="AM330" s="82" t="str">
        <f t="shared" si="87"/>
        <v>30-day</v>
      </c>
      <c r="AN330" s="82" t="str">
        <f t="shared" si="107"/>
        <v>0-day</v>
      </c>
      <c r="AO330" s="82" t="str">
        <f t="shared" si="108"/>
        <v>0-day</v>
      </c>
      <c r="AP330" s="82" t="str">
        <f t="shared" si="90"/>
        <v>0-day</v>
      </c>
      <c r="AQ330" s="82" t="str">
        <f t="shared" si="91"/>
        <v>0-day</v>
      </c>
      <c r="AR330" s="137"/>
      <c r="AS330" s="83">
        <f t="shared" si="92"/>
        <v>328</v>
      </c>
      <c r="AT330" s="85" t="str">
        <f t="shared" si="93"/>
        <v>GMIAMMIPT/2026/06/1740</v>
      </c>
      <c r="AU330" s="84" t="e">
        <f t="shared" ca="1" si="94"/>
        <v>#NAME?</v>
      </c>
      <c r="AV330" s="85" t="e">
        <f t="shared" ca="1" si="95"/>
        <v>#NAME?</v>
      </c>
      <c r="AW330" s="86" t="e">
        <f t="shared" ca="1" si="96"/>
        <v>#NAME?</v>
      </c>
      <c r="AX330" s="85" t="e">
        <f t="shared" ca="1" si="97"/>
        <v>#NAME?</v>
      </c>
      <c r="AY330" s="86">
        <f t="shared" si="98"/>
        <v>200001094074</v>
      </c>
      <c r="AZ330" s="171" t="e">
        <f t="shared" ca="1" si="99"/>
        <v>#NAME?</v>
      </c>
      <c r="BA330" s="85" t="e">
        <f t="shared" ca="1" si="100"/>
        <v>#NAME?</v>
      </c>
      <c r="BB330" s="85" t="e">
        <f t="shared" ca="1" si="101"/>
        <v>#NAME?</v>
      </c>
      <c r="BC330" s="90" t="e">
        <f t="shared" ca="1" si="102"/>
        <v>#NAME?</v>
      </c>
      <c r="BD330" s="90" t="e">
        <f t="shared" ca="1" si="103"/>
        <v>#NAME?</v>
      </c>
      <c r="BE330" s="85" t="e">
        <f t="shared" ca="1" si="104"/>
        <v>#NAME?</v>
      </c>
      <c r="BF330" s="22" t="e">
        <f t="shared" ca="1" si="105"/>
        <v>#NAME?</v>
      </c>
      <c r="BG330" s="22" t="e">
        <f t="shared" ca="1" si="106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>
        <f t="shared" si="62"/>
        <v>329</v>
      </c>
      <c r="B331" s="144">
        <v>46203</v>
      </c>
      <c r="C331" s="54" t="s">
        <v>3801</v>
      </c>
      <c r="D331" s="54" t="s">
        <v>2897</v>
      </c>
      <c r="E331" s="56" t="s">
        <v>2462</v>
      </c>
      <c r="F331" s="54">
        <v>1</v>
      </c>
      <c r="G331" s="54" t="s">
        <v>65</v>
      </c>
      <c r="H331" s="54" t="str">
        <f t="shared" si="63"/>
        <v>DONE</v>
      </c>
      <c r="I331" s="54" t="s">
        <v>2950</v>
      </c>
      <c r="J331" s="58" t="s">
        <v>616</v>
      </c>
      <c r="K331" s="58" t="s">
        <v>79</v>
      </c>
      <c r="L331" s="54"/>
      <c r="M331" s="71"/>
      <c r="N331" s="54" t="s">
        <v>207</v>
      </c>
      <c r="O331" s="25" t="s">
        <v>85</v>
      </c>
      <c r="P331" s="54" t="s">
        <v>87</v>
      </c>
      <c r="Q331" s="64" t="s">
        <v>262</v>
      </c>
      <c r="R331" s="25">
        <v>200001094072</v>
      </c>
      <c r="S331" s="205">
        <v>46119</v>
      </c>
      <c r="T331" s="66" t="str">
        <f t="shared" si="64"/>
        <v>DONE</v>
      </c>
      <c r="U331" s="205">
        <v>46149</v>
      </c>
      <c r="V331" s="218">
        <v>9200099180</v>
      </c>
      <c r="W331" s="71">
        <v>47907</v>
      </c>
      <c r="X331" s="169">
        <v>46213</v>
      </c>
      <c r="Y331" s="69" t="str">
        <f t="shared" si="82"/>
        <v>DONE</v>
      </c>
      <c r="Z331" s="25">
        <v>52042</v>
      </c>
      <c r="AA331" s="169">
        <v>46213</v>
      </c>
      <c r="AB331" s="25" t="str">
        <f t="shared" si="57"/>
        <v>DONE</v>
      </c>
      <c r="AC331" s="71"/>
      <c r="AD331" s="54" t="s">
        <v>3802</v>
      </c>
      <c r="AE331" s="76">
        <v>46213</v>
      </c>
      <c r="AF331" s="69" t="str">
        <f t="shared" si="83"/>
        <v>DONE</v>
      </c>
      <c r="AG331" s="69">
        <v>46217</v>
      </c>
      <c r="AH331" s="170"/>
      <c r="AI331" s="77" t="str">
        <f t="shared" si="84"/>
        <v/>
      </c>
      <c r="AJ331" s="80" t="str">
        <f t="array" ref="AJ331">IFERROR(INDEX('[1]Master Price'!$E:$E,MATCH(D331,'[1]Master Price'!$B:$B,0)),"0")</f>
        <v>0</v>
      </c>
      <c r="AK331" s="80">
        <f t="shared" si="85"/>
        <v>0</v>
      </c>
      <c r="AL331" s="82" t="str">
        <f t="shared" si="86"/>
        <v>0-day</v>
      </c>
      <c r="AM331" s="82" t="str">
        <f t="shared" si="87"/>
        <v>30-day</v>
      </c>
      <c r="AN331" s="82" t="str">
        <f t="shared" si="107"/>
        <v>0-day</v>
      </c>
      <c r="AO331" s="82" t="str">
        <f t="shared" si="108"/>
        <v>0-day</v>
      </c>
      <c r="AP331" s="82" t="str">
        <f t="shared" si="90"/>
        <v>0-day</v>
      </c>
      <c r="AQ331" s="82" t="str">
        <f t="shared" si="91"/>
        <v>0-day</v>
      </c>
      <c r="AR331" s="137"/>
      <c r="AS331" s="83">
        <f t="shared" si="92"/>
        <v>329</v>
      </c>
      <c r="AT331" s="85" t="str">
        <f t="shared" si="93"/>
        <v>GMIAMMIPT/2026/06/1741</v>
      </c>
      <c r="AU331" s="84" t="e">
        <f t="shared" ca="1" si="94"/>
        <v>#NAME?</v>
      </c>
      <c r="AV331" s="85" t="e">
        <f t="shared" ca="1" si="95"/>
        <v>#NAME?</v>
      </c>
      <c r="AW331" s="86" t="e">
        <f t="shared" ca="1" si="96"/>
        <v>#NAME?</v>
      </c>
      <c r="AX331" s="85" t="e">
        <f t="shared" ca="1" si="97"/>
        <v>#NAME?</v>
      </c>
      <c r="AY331" s="86">
        <f t="shared" si="98"/>
        <v>200001094072</v>
      </c>
      <c r="AZ331" s="171" t="e">
        <f t="shared" ca="1" si="99"/>
        <v>#NAME?</v>
      </c>
      <c r="BA331" s="85" t="e">
        <f t="shared" ca="1" si="100"/>
        <v>#NAME?</v>
      </c>
      <c r="BB331" s="85" t="e">
        <f t="shared" ca="1" si="101"/>
        <v>#NAME?</v>
      </c>
      <c r="BC331" s="90" t="e">
        <f t="shared" ca="1" si="102"/>
        <v>#NAME?</v>
      </c>
      <c r="BD331" s="90" t="e">
        <f t="shared" ca="1" si="103"/>
        <v>#NAME?</v>
      </c>
      <c r="BE331" s="85" t="e">
        <f t="shared" ca="1" si="104"/>
        <v>#NAME?</v>
      </c>
      <c r="BF331" s="22" t="e">
        <f t="shared" ca="1" si="105"/>
        <v>#NAME?</v>
      </c>
      <c r="BG331" s="22" t="e">
        <f t="shared" ca="1" si="106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>
        <f t="shared" si="62"/>
        <v>330</v>
      </c>
      <c r="B332" s="144">
        <v>46203</v>
      </c>
      <c r="C332" s="54" t="s">
        <v>3801</v>
      </c>
      <c r="D332" s="54" t="s">
        <v>349</v>
      </c>
      <c r="E332" s="56" t="s">
        <v>350</v>
      </c>
      <c r="F332" s="54">
        <v>1</v>
      </c>
      <c r="G332" s="54" t="s">
        <v>65</v>
      </c>
      <c r="H332" s="54" t="str">
        <f t="shared" si="63"/>
        <v>DONE</v>
      </c>
      <c r="I332" s="54" t="s">
        <v>2950</v>
      </c>
      <c r="J332" s="58" t="s">
        <v>616</v>
      </c>
      <c r="K332" s="58" t="s">
        <v>79</v>
      </c>
      <c r="L332" s="54"/>
      <c r="M332" s="71"/>
      <c r="N332" s="54" t="s">
        <v>207</v>
      </c>
      <c r="O332" s="25" t="s">
        <v>85</v>
      </c>
      <c r="P332" s="54" t="s">
        <v>87</v>
      </c>
      <c r="Q332" s="64" t="s">
        <v>262</v>
      </c>
      <c r="R332" s="25">
        <v>200001094072</v>
      </c>
      <c r="S332" s="205">
        <v>46119</v>
      </c>
      <c r="T332" s="66" t="str">
        <f t="shared" si="64"/>
        <v>DONE</v>
      </c>
      <c r="U332" s="205">
        <v>46149</v>
      </c>
      <c r="V332" s="218">
        <v>9200099180</v>
      </c>
      <c r="W332" s="71">
        <v>47907</v>
      </c>
      <c r="X332" s="169">
        <v>46213</v>
      </c>
      <c r="Y332" s="69" t="str">
        <f t="shared" si="82"/>
        <v>DONE</v>
      </c>
      <c r="Z332" s="25">
        <v>52042</v>
      </c>
      <c r="AA332" s="169">
        <v>46213</v>
      </c>
      <c r="AB332" s="25" t="str">
        <f t="shared" si="57"/>
        <v>DONE</v>
      </c>
      <c r="AC332" s="71"/>
      <c r="AD332" s="54" t="s">
        <v>3802</v>
      </c>
      <c r="AE332" s="76">
        <v>46213</v>
      </c>
      <c r="AF332" s="69" t="str">
        <f t="shared" si="83"/>
        <v>DONE</v>
      </c>
      <c r="AG332" s="69">
        <v>46217</v>
      </c>
      <c r="AH332" s="170"/>
      <c r="AI332" s="77" t="str">
        <f t="shared" si="84"/>
        <v/>
      </c>
      <c r="AJ332" s="80" t="str">
        <f t="array" ref="AJ332">IFERROR(INDEX('[1]Master Price'!$E:$E,MATCH(D332,'[1]Master Price'!$B:$B,0)),"0")</f>
        <v>0</v>
      </c>
      <c r="AK332" s="80">
        <f t="shared" si="85"/>
        <v>0</v>
      </c>
      <c r="AL332" s="82" t="str">
        <f t="shared" si="86"/>
        <v>0-day</v>
      </c>
      <c r="AM332" s="82" t="str">
        <f t="shared" si="87"/>
        <v>30-day</v>
      </c>
      <c r="AN332" s="82" t="str">
        <f t="shared" si="107"/>
        <v>0-day</v>
      </c>
      <c r="AO332" s="82" t="str">
        <f t="shared" si="108"/>
        <v>0-day</v>
      </c>
      <c r="AP332" s="82" t="str">
        <f t="shared" si="90"/>
        <v>0-day</v>
      </c>
      <c r="AQ332" s="82" t="str">
        <f t="shared" si="91"/>
        <v>0-day</v>
      </c>
      <c r="AR332" s="137"/>
      <c r="AS332" s="83">
        <f t="shared" si="92"/>
        <v>330</v>
      </c>
      <c r="AT332" s="85" t="str">
        <f t="shared" si="93"/>
        <v>GMIAMMIPT/2026/06/1741</v>
      </c>
      <c r="AU332" s="84" t="e">
        <f t="shared" ca="1" si="94"/>
        <v>#NAME?</v>
      </c>
      <c r="AV332" s="85" t="e">
        <f t="shared" ca="1" si="95"/>
        <v>#NAME?</v>
      </c>
      <c r="AW332" s="86" t="e">
        <f t="shared" ca="1" si="96"/>
        <v>#NAME?</v>
      </c>
      <c r="AX332" s="85" t="e">
        <f t="shared" ca="1" si="97"/>
        <v>#NAME?</v>
      </c>
      <c r="AY332" s="86">
        <f t="shared" si="98"/>
        <v>200001094072</v>
      </c>
      <c r="AZ332" s="171" t="e">
        <f t="shared" ca="1" si="99"/>
        <v>#NAME?</v>
      </c>
      <c r="BA332" s="85" t="e">
        <f t="shared" ca="1" si="100"/>
        <v>#NAME?</v>
      </c>
      <c r="BB332" s="85" t="e">
        <f t="shared" ca="1" si="101"/>
        <v>#NAME?</v>
      </c>
      <c r="BC332" s="90" t="e">
        <f t="shared" ca="1" si="102"/>
        <v>#NAME?</v>
      </c>
      <c r="BD332" s="90" t="e">
        <f t="shared" ca="1" si="103"/>
        <v>#NAME?</v>
      </c>
      <c r="BE332" s="85" t="e">
        <f t="shared" ca="1" si="104"/>
        <v>#NAME?</v>
      </c>
      <c r="BF332" s="22" t="e">
        <f t="shared" ca="1" si="105"/>
        <v>#NAME?</v>
      </c>
      <c r="BG332" s="22" t="e">
        <f t="shared" ca="1" si="106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>
        <f t="shared" si="62"/>
        <v>331</v>
      </c>
      <c r="B333" s="144">
        <v>46203</v>
      </c>
      <c r="C333" s="54" t="s">
        <v>3815</v>
      </c>
      <c r="D333" s="54" t="s">
        <v>67</v>
      </c>
      <c r="E333" s="56" t="s">
        <v>69</v>
      </c>
      <c r="F333" s="54">
        <v>1</v>
      </c>
      <c r="G333" s="54" t="s">
        <v>65</v>
      </c>
      <c r="H333" s="54" t="str">
        <f t="shared" si="63"/>
        <v>DONE</v>
      </c>
      <c r="I333" s="54" t="s">
        <v>1757</v>
      </c>
      <c r="J333" s="62" t="s">
        <v>73</v>
      </c>
      <c r="K333" s="62" t="s">
        <v>73</v>
      </c>
      <c r="L333" s="54">
        <v>29918</v>
      </c>
      <c r="M333" s="71"/>
      <c r="N333" s="54" t="s">
        <v>2965</v>
      </c>
      <c r="O333" s="25" t="s">
        <v>91</v>
      </c>
      <c r="P333" s="54" t="s">
        <v>216</v>
      </c>
      <c r="Q333" s="64" t="s">
        <v>997</v>
      </c>
      <c r="R333" s="25">
        <v>200001094066</v>
      </c>
      <c r="S333" s="205">
        <v>46119</v>
      </c>
      <c r="T333" s="66" t="str">
        <f t="shared" si="64"/>
        <v>DONE</v>
      </c>
      <c r="U333" s="205">
        <v>46149</v>
      </c>
      <c r="V333" s="71">
        <v>9200099210</v>
      </c>
      <c r="W333" s="71">
        <v>47924</v>
      </c>
      <c r="X333" s="169">
        <v>46213</v>
      </c>
      <c r="Y333" s="69" t="str">
        <f t="shared" si="82"/>
        <v>DONE</v>
      </c>
      <c r="Z333" s="25">
        <v>52063</v>
      </c>
      <c r="AA333" s="169">
        <v>46213</v>
      </c>
      <c r="AB333" s="25" t="str">
        <f t="shared" si="57"/>
        <v>DONE</v>
      </c>
      <c r="AC333" s="71"/>
      <c r="AD333" s="54" t="s">
        <v>3817</v>
      </c>
      <c r="AE333" s="76">
        <v>46213</v>
      </c>
      <c r="AF333" s="69" t="str">
        <f t="shared" si="83"/>
        <v>DONE</v>
      </c>
      <c r="AG333" s="69">
        <v>46217</v>
      </c>
      <c r="AH333" s="170"/>
      <c r="AI333" s="77" t="str">
        <f t="shared" si="84"/>
        <v/>
      </c>
      <c r="AJ333" s="80" t="str">
        <f t="array" ref="AJ333">IFERROR(INDEX('[1]Master Price'!$E:$E,MATCH(D333,'[1]Master Price'!$B:$B,0)),"0")</f>
        <v>0</v>
      </c>
      <c r="AK333" s="80">
        <f t="shared" si="85"/>
        <v>0</v>
      </c>
      <c r="AL333" s="82" t="str">
        <f t="shared" si="86"/>
        <v>0-day</v>
      </c>
      <c r="AM333" s="82" t="str">
        <f t="shared" si="87"/>
        <v>30-day</v>
      </c>
      <c r="AN333" s="82" t="str">
        <f t="shared" si="107"/>
        <v>0-day</v>
      </c>
      <c r="AO333" s="82" t="str">
        <f t="shared" si="108"/>
        <v>0-day</v>
      </c>
      <c r="AP333" s="82" t="str">
        <f t="shared" si="90"/>
        <v>0-day</v>
      </c>
      <c r="AQ333" s="82" t="str">
        <f t="shared" si="91"/>
        <v>0-day</v>
      </c>
      <c r="AR333" s="137"/>
      <c r="AS333" s="83">
        <f t="shared" si="92"/>
        <v>331</v>
      </c>
      <c r="AT333" s="85" t="str">
        <f t="shared" si="93"/>
        <v>GMIAMMIPT/2026/06/1742</v>
      </c>
      <c r="AU333" s="84" t="e">
        <f t="shared" ca="1" si="94"/>
        <v>#NAME?</v>
      </c>
      <c r="AV333" s="85" t="e">
        <f t="shared" ca="1" si="95"/>
        <v>#NAME?</v>
      </c>
      <c r="AW333" s="86" t="e">
        <f t="shared" ca="1" si="96"/>
        <v>#NAME?</v>
      </c>
      <c r="AX333" s="85" t="e">
        <f t="shared" ca="1" si="97"/>
        <v>#NAME?</v>
      </c>
      <c r="AY333" s="86">
        <f t="shared" si="98"/>
        <v>200001094066</v>
      </c>
      <c r="AZ333" s="171" t="e">
        <f t="shared" ca="1" si="99"/>
        <v>#NAME?</v>
      </c>
      <c r="BA333" s="85" t="e">
        <f t="shared" ca="1" si="100"/>
        <v>#NAME?</v>
      </c>
      <c r="BB333" s="85" t="e">
        <f t="shared" ca="1" si="101"/>
        <v>#NAME?</v>
      </c>
      <c r="BC333" s="90" t="e">
        <f t="shared" ca="1" si="102"/>
        <v>#NAME?</v>
      </c>
      <c r="BD333" s="90" t="e">
        <f t="shared" ca="1" si="103"/>
        <v>#NAME?</v>
      </c>
      <c r="BE333" s="85" t="e">
        <f t="shared" ca="1" si="104"/>
        <v>#NAME?</v>
      </c>
      <c r="BF333" s="22" t="e">
        <f t="shared" ca="1" si="105"/>
        <v>#NAME?</v>
      </c>
      <c r="BG333" s="22" t="e">
        <f t="shared" ca="1" si="106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>
        <f t="shared" si="62"/>
        <v>332</v>
      </c>
      <c r="B334" s="144">
        <v>46203</v>
      </c>
      <c r="C334" s="54" t="s">
        <v>3815</v>
      </c>
      <c r="D334" s="54" t="s">
        <v>292</v>
      </c>
      <c r="E334" s="56" t="s">
        <v>293</v>
      </c>
      <c r="F334" s="54">
        <v>1</v>
      </c>
      <c r="G334" s="54" t="s">
        <v>65</v>
      </c>
      <c r="H334" s="54" t="str">
        <f t="shared" si="63"/>
        <v>DONE</v>
      </c>
      <c r="I334" s="54" t="s">
        <v>1757</v>
      </c>
      <c r="J334" s="62" t="s">
        <v>73</v>
      </c>
      <c r="K334" s="62" t="s">
        <v>73</v>
      </c>
      <c r="L334" s="54">
        <v>29918</v>
      </c>
      <c r="M334" s="71"/>
      <c r="N334" s="54" t="s">
        <v>2965</v>
      </c>
      <c r="O334" s="25" t="s">
        <v>91</v>
      </c>
      <c r="P334" s="54" t="s">
        <v>216</v>
      </c>
      <c r="Q334" s="64" t="s">
        <v>997</v>
      </c>
      <c r="R334" s="25">
        <v>200001094066</v>
      </c>
      <c r="S334" s="205">
        <v>46119</v>
      </c>
      <c r="T334" s="66" t="str">
        <f t="shared" si="64"/>
        <v>DONE</v>
      </c>
      <c r="U334" s="205">
        <v>46149</v>
      </c>
      <c r="V334" s="71">
        <v>9200099210</v>
      </c>
      <c r="W334" s="71">
        <v>47924</v>
      </c>
      <c r="X334" s="169">
        <v>46213</v>
      </c>
      <c r="Y334" s="69" t="str">
        <f t="shared" si="82"/>
        <v>DONE</v>
      </c>
      <c r="Z334" s="25">
        <v>52063</v>
      </c>
      <c r="AA334" s="169">
        <v>46213</v>
      </c>
      <c r="AB334" s="25" t="str">
        <f t="shared" si="57"/>
        <v>DONE</v>
      </c>
      <c r="AC334" s="71"/>
      <c r="AD334" s="54" t="s">
        <v>3817</v>
      </c>
      <c r="AE334" s="76">
        <v>46213</v>
      </c>
      <c r="AF334" s="69" t="str">
        <f t="shared" si="83"/>
        <v>DONE</v>
      </c>
      <c r="AG334" s="69">
        <v>46217</v>
      </c>
      <c r="AH334" s="170"/>
      <c r="AI334" s="77" t="str">
        <f t="shared" si="84"/>
        <v/>
      </c>
      <c r="AJ334" s="80" t="str">
        <f t="array" ref="AJ334">IFERROR(INDEX('[1]Master Price'!$E:$E,MATCH(D334,'[1]Master Price'!$B:$B,0)),"0")</f>
        <v>0</v>
      </c>
      <c r="AK334" s="80">
        <f t="shared" si="85"/>
        <v>0</v>
      </c>
      <c r="AL334" s="82" t="str">
        <f t="shared" si="86"/>
        <v>0-day</v>
      </c>
      <c r="AM334" s="82" t="str">
        <f t="shared" si="87"/>
        <v>30-day</v>
      </c>
      <c r="AN334" s="82" t="str">
        <f t="shared" si="107"/>
        <v>0-day</v>
      </c>
      <c r="AO334" s="82" t="str">
        <f t="shared" si="108"/>
        <v>0-day</v>
      </c>
      <c r="AP334" s="82" t="str">
        <f t="shared" si="90"/>
        <v>0-day</v>
      </c>
      <c r="AQ334" s="82" t="str">
        <f t="shared" si="91"/>
        <v>0-day</v>
      </c>
      <c r="AR334" s="137"/>
      <c r="AS334" s="83">
        <f t="shared" si="92"/>
        <v>332</v>
      </c>
      <c r="AT334" s="85" t="str">
        <f t="shared" si="93"/>
        <v>GMIAMMIPT/2026/06/1742</v>
      </c>
      <c r="AU334" s="84" t="e">
        <f t="shared" ca="1" si="94"/>
        <v>#NAME?</v>
      </c>
      <c r="AV334" s="85" t="e">
        <f t="shared" ca="1" si="95"/>
        <v>#NAME?</v>
      </c>
      <c r="AW334" s="86" t="e">
        <f t="shared" ca="1" si="96"/>
        <v>#NAME?</v>
      </c>
      <c r="AX334" s="85" t="e">
        <f t="shared" ca="1" si="97"/>
        <v>#NAME?</v>
      </c>
      <c r="AY334" s="86">
        <f t="shared" si="98"/>
        <v>200001094066</v>
      </c>
      <c r="AZ334" s="171" t="e">
        <f t="shared" ca="1" si="99"/>
        <v>#NAME?</v>
      </c>
      <c r="BA334" s="85" t="e">
        <f t="shared" ca="1" si="100"/>
        <v>#NAME?</v>
      </c>
      <c r="BB334" s="85" t="e">
        <f t="shared" ca="1" si="101"/>
        <v>#NAME?</v>
      </c>
      <c r="BC334" s="90" t="e">
        <f t="shared" ca="1" si="102"/>
        <v>#NAME?</v>
      </c>
      <c r="BD334" s="90" t="e">
        <f t="shared" ca="1" si="103"/>
        <v>#NAME?</v>
      </c>
      <c r="BE334" s="85" t="e">
        <f t="shared" ca="1" si="104"/>
        <v>#NAME?</v>
      </c>
      <c r="BF334" s="22" t="e">
        <f t="shared" ca="1" si="105"/>
        <v>#NAME?</v>
      </c>
      <c r="BG334" s="22" t="e">
        <f t="shared" ca="1" si="106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 t="str">
        <f t="shared" si="62"/>
        <v/>
      </c>
      <c r="B335" s="144"/>
      <c r="C335" s="54"/>
      <c r="D335" s="54"/>
      <c r="E335" s="56"/>
      <c r="F335" s="54"/>
      <c r="G335" s="54"/>
      <c r="H335" s="54"/>
      <c r="I335" s="54"/>
      <c r="J335" s="58"/>
      <c r="K335" s="58"/>
      <c r="L335" s="54"/>
      <c r="M335" s="71"/>
      <c r="N335" s="54"/>
      <c r="O335" s="71"/>
      <c r="P335" s="54"/>
      <c r="Q335" s="64"/>
      <c r="R335" s="205"/>
      <c r="S335" s="205"/>
      <c r="T335" s="66" t="str">
        <f t="shared" si="64"/>
        <v/>
      </c>
      <c r="U335" s="205"/>
      <c r="V335" s="71"/>
      <c r="W335" s="169"/>
      <c r="X335" s="169"/>
      <c r="Y335" s="69" t="str">
        <f t="shared" si="82"/>
        <v/>
      </c>
      <c r="AA335" s="179"/>
      <c r="AB335" s="25" t="str">
        <f>IF(C335=0,"",IF(Z334&gt;0,"DONE","WAITING"))</f>
        <v/>
      </c>
      <c r="AC335" s="71"/>
      <c r="AD335" s="169"/>
      <c r="AE335" s="169"/>
      <c r="AF335" s="69" t="str">
        <f t="shared" si="83"/>
        <v/>
      </c>
      <c r="AG335" s="69"/>
      <c r="AH335" s="170"/>
      <c r="AI335" s="77" t="str">
        <f t="shared" si="84"/>
        <v/>
      </c>
      <c r="AJ335" s="80" t="str">
        <f t="array" ref="AJ335">IFERROR(INDEX('[1]Master Price'!$E:$E,MATCH(D335,'[1]Master Price'!$B:$B,0)),"0")</f>
        <v>0</v>
      </c>
      <c r="AK335" s="80">
        <f t="shared" si="85"/>
        <v>0</v>
      </c>
      <c r="AL335" s="82" t="str">
        <f t="shared" si="86"/>
        <v>0-day</v>
      </c>
      <c r="AM335" s="82" t="str">
        <f t="shared" si="87"/>
        <v>0-day</v>
      </c>
      <c r="AN335" s="82" t="str">
        <f t="shared" si="107"/>
        <v>0-day</v>
      </c>
      <c r="AO335" s="82" t="str">
        <f t="shared" si="108"/>
        <v>0-day</v>
      </c>
      <c r="AP335" s="82" t="str">
        <f t="shared" si="90"/>
        <v>0-day</v>
      </c>
      <c r="AQ335" s="82" t="str">
        <f t="shared" si="91"/>
        <v>0-day</v>
      </c>
      <c r="AR335" s="137"/>
      <c r="AS335" s="83" t="str">
        <f t="shared" si="92"/>
        <v/>
      </c>
      <c r="AT335" s="85">
        <f t="shared" si="93"/>
        <v>0</v>
      </c>
      <c r="AU335" s="84" t="e">
        <f t="shared" ca="1" si="94"/>
        <v>#NAME?</v>
      </c>
      <c r="AV335" s="85" t="e">
        <f t="shared" ca="1" si="95"/>
        <v>#NAME?</v>
      </c>
      <c r="AW335" s="86" t="e">
        <f t="shared" ca="1" si="96"/>
        <v>#NAME?</v>
      </c>
      <c r="AX335" s="85" t="e">
        <f t="shared" ca="1" si="97"/>
        <v>#NAME?</v>
      </c>
      <c r="AY335" s="86" t="str">
        <f t="shared" si="98"/>
        <v/>
      </c>
      <c r="AZ335" s="171" t="e">
        <f t="shared" ca="1" si="99"/>
        <v>#NAME?</v>
      </c>
      <c r="BA335" s="85" t="e">
        <f t="shared" ca="1" si="100"/>
        <v>#NAME?</v>
      </c>
      <c r="BB335" s="85" t="e">
        <f t="shared" ca="1" si="101"/>
        <v>#NAME?</v>
      </c>
      <c r="BC335" s="90" t="e">
        <f t="shared" ca="1" si="102"/>
        <v>#NAME?</v>
      </c>
      <c r="BD335" s="90" t="e">
        <f t="shared" ca="1" si="103"/>
        <v>#NAME?</v>
      </c>
      <c r="BE335" s="85" t="e">
        <f t="shared" ca="1" si="104"/>
        <v>#NAME?</v>
      </c>
      <c r="BF335" s="22" t="e">
        <f t="shared" ca="1" si="105"/>
        <v>#NAME?</v>
      </c>
      <c r="BG335" s="22" t="e">
        <f t="shared" ca="1" si="106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 t="str">
        <f t="shared" si="62"/>
        <v/>
      </c>
      <c r="B336" s="144"/>
      <c r="C336" s="54"/>
      <c r="D336" s="54"/>
      <c r="E336" s="56"/>
      <c r="F336" s="54"/>
      <c r="G336" s="54"/>
      <c r="H336" s="54"/>
      <c r="I336" s="54"/>
      <c r="J336" s="58"/>
      <c r="K336" s="58"/>
      <c r="L336" s="54"/>
      <c r="M336" s="71"/>
      <c r="N336" s="54"/>
      <c r="O336" s="71"/>
      <c r="P336" s="54"/>
      <c r="Q336" s="64"/>
      <c r="R336" s="205"/>
      <c r="S336" s="205"/>
      <c r="T336" s="66" t="str">
        <f t="shared" si="64"/>
        <v/>
      </c>
      <c r="U336" s="205"/>
      <c r="V336" s="71"/>
      <c r="W336" s="169"/>
      <c r="X336" s="169"/>
      <c r="Y336" s="69" t="str">
        <f t="shared" si="82"/>
        <v/>
      </c>
      <c r="Z336" s="69"/>
      <c r="AA336" s="179"/>
      <c r="AB336" s="25" t="str">
        <f t="shared" ref="AB336:AB512" si="109">IF(C336=0,"",IF(Z336&gt;0,"DONE","WAITING"))</f>
        <v/>
      </c>
      <c r="AC336" s="71"/>
      <c r="AD336" s="169"/>
      <c r="AE336" s="169"/>
      <c r="AF336" s="69" t="str">
        <f t="shared" si="83"/>
        <v/>
      </c>
      <c r="AG336" s="69"/>
      <c r="AH336" s="170"/>
      <c r="AI336" s="77" t="str">
        <f t="shared" si="84"/>
        <v/>
      </c>
      <c r="AJ336" s="80" t="str">
        <f t="array" ref="AJ336">IFERROR(INDEX('[1]Master Price'!$E:$E,MATCH(D336,'[1]Master Price'!$B:$B,0)),"0")</f>
        <v>0</v>
      </c>
      <c r="AK336" s="80">
        <f t="shared" si="85"/>
        <v>0</v>
      </c>
      <c r="AL336" s="82" t="str">
        <f t="shared" si="86"/>
        <v>0-day</v>
      </c>
      <c r="AM336" s="82" t="str">
        <f t="shared" si="87"/>
        <v>0-day</v>
      </c>
      <c r="AN336" s="82" t="str">
        <f t="shared" si="107"/>
        <v>0-day</v>
      </c>
      <c r="AO336" s="82" t="str">
        <f t="shared" si="108"/>
        <v>0-day</v>
      </c>
      <c r="AP336" s="82" t="str">
        <f t="shared" si="90"/>
        <v>0-day</v>
      </c>
      <c r="AQ336" s="82" t="str">
        <f t="shared" si="91"/>
        <v>0-day</v>
      </c>
      <c r="AR336" s="137"/>
      <c r="AS336" s="83" t="str">
        <f t="shared" si="92"/>
        <v/>
      </c>
      <c r="AT336" s="85">
        <f t="shared" si="93"/>
        <v>0</v>
      </c>
      <c r="AU336" s="84" t="e">
        <f t="shared" ca="1" si="94"/>
        <v>#NAME?</v>
      </c>
      <c r="AV336" s="85" t="e">
        <f t="shared" ca="1" si="95"/>
        <v>#NAME?</v>
      </c>
      <c r="AW336" s="86" t="e">
        <f t="shared" ca="1" si="96"/>
        <v>#NAME?</v>
      </c>
      <c r="AX336" s="85" t="e">
        <f t="shared" ca="1" si="97"/>
        <v>#NAME?</v>
      </c>
      <c r="AY336" s="86" t="str">
        <f t="shared" si="98"/>
        <v/>
      </c>
      <c r="AZ336" s="171" t="e">
        <f t="shared" ca="1" si="99"/>
        <v>#NAME?</v>
      </c>
      <c r="BA336" s="85" t="e">
        <f t="shared" ca="1" si="100"/>
        <v>#NAME?</v>
      </c>
      <c r="BB336" s="85" t="e">
        <f t="shared" ca="1" si="101"/>
        <v>#NAME?</v>
      </c>
      <c r="BC336" s="90" t="e">
        <f t="shared" ca="1" si="102"/>
        <v>#NAME?</v>
      </c>
      <c r="BD336" s="90" t="e">
        <f t="shared" ca="1" si="103"/>
        <v>#NAME?</v>
      </c>
      <c r="BE336" s="85" t="e">
        <f t="shared" ca="1" si="104"/>
        <v>#NAME?</v>
      </c>
      <c r="BF336" s="22" t="e">
        <f t="shared" ca="1" si="105"/>
        <v>#NAME?</v>
      </c>
      <c r="BG336" s="22" t="e">
        <f t="shared" ca="1" si="106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">
      <c r="A337" s="23"/>
      <c r="B337" s="234"/>
      <c r="C337" s="39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5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6"/>
      <c r="AK337" s="237"/>
      <c r="AL337" s="238"/>
      <c r="AM337" s="82"/>
      <c r="AN337" s="238"/>
      <c r="AO337" s="238"/>
      <c r="AP337" s="238"/>
      <c r="AQ337" s="238"/>
      <c r="AR337" s="137"/>
      <c r="AS337" s="83"/>
      <c r="AT337" s="85"/>
      <c r="AU337" s="84"/>
      <c r="AV337" s="85"/>
      <c r="AW337" s="86"/>
      <c r="AX337" s="85"/>
      <c r="AY337" s="86"/>
      <c r="AZ337" s="171"/>
      <c r="BA337" s="85"/>
      <c r="BB337" s="85"/>
      <c r="BC337" s="90"/>
      <c r="BD337" s="90"/>
      <c r="BE337" s="85"/>
      <c r="BF337" s="22"/>
      <c r="BG337" s="22"/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137"/>
      <c r="AS338" s="83"/>
      <c r="AT338" s="85"/>
      <c r="AU338" s="84"/>
      <c r="AV338" s="85"/>
      <c r="AW338" s="86"/>
      <c r="AX338" s="85"/>
      <c r="AY338" s="86"/>
      <c r="AZ338" s="171"/>
      <c r="BA338" s="85"/>
      <c r="BB338" s="85"/>
      <c r="BC338" s="90"/>
      <c r="BD338" s="90"/>
      <c r="BE338" s="85"/>
      <c r="BF338" s="22"/>
      <c r="BG338" s="22"/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 t="str">
        <f t="shared" si="62"/>
        <v/>
      </c>
      <c r="B339" s="144"/>
      <c r="C339" s="54"/>
      <c r="D339" s="54"/>
      <c r="E339" s="56"/>
      <c r="F339" s="54"/>
      <c r="G339" s="54"/>
      <c r="H339" s="54"/>
      <c r="I339" s="54"/>
      <c r="J339" s="58"/>
      <c r="K339" s="58"/>
      <c r="L339" s="54"/>
      <c r="M339" s="71"/>
      <c r="N339" s="54"/>
      <c r="O339" s="71"/>
      <c r="P339" s="54"/>
      <c r="Q339" s="64"/>
      <c r="R339" s="205"/>
      <c r="S339" s="205"/>
      <c r="T339" s="66" t="str">
        <f t="shared" si="64"/>
        <v/>
      </c>
      <c r="U339" s="205"/>
      <c r="V339" s="71"/>
      <c r="W339" s="169"/>
      <c r="X339" s="169"/>
      <c r="Y339" s="69" t="str">
        <f t="shared" si="82"/>
        <v/>
      </c>
      <c r="Z339" s="69"/>
      <c r="AA339" s="179"/>
      <c r="AB339" s="25" t="str">
        <f t="shared" si="109"/>
        <v/>
      </c>
      <c r="AC339" s="71"/>
      <c r="AD339" s="169"/>
      <c r="AE339" s="169"/>
      <c r="AF339" s="69" t="str">
        <f t="shared" si="83"/>
        <v/>
      </c>
      <c r="AG339" s="69"/>
      <c r="AH339" s="170"/>
      <c r="AI339" s="77" t="str">
        <f t="shared" si="84"/>
        <v/>
      </c>
      <c r="AJ339" s="80" t="str">
        <f t="array" ref="AJ339">IFERROR(INDEX('[1]Master Price'!$E:$E,MATCH(D339,'[1]Master Price'!$B:$B,0)),"0")</f>
        <v>0</v>
      </c>
      <c r="AK339" s="80">
        <f t="shared" si="85"/>
        <v>0</v>
      </c>
      <c r="AL339" s="82" t="str">
        <f t="shared" si="86"/>
        <v>0-day</v>
      </c>
      <c r="AM339" s="82" t="str">
        <f t="shared" si="87"/>
        <v>0-day</v>
      </c>
      <c r="AN339" s="82" t="str">
        <f t="shared" si="107"/>
        <v>0-day</v>
      </c>
      <c r="AO339" s="82" t="str">
        <f t="shared" si="108"/>
        <v>0-day</v>
      </c>
      <c r="AP339" s="82" t="str">
        <f t="shared" si="90"/>
        <v>0-day</v>
      </c>
      <c r="AQ339" s="82" t="str">
        <f t="shared" si="91"/>
        <v>0-day</v>
      </c>
      <c r="AR339" s="137"/>
      <c r="AS339" s="83" t="str">
        <f t="shared" si="92"/>
        <v/>
      </c>
      <c r="AT339" s="85">
        <f t="shared" si="93"/>
        <v>0</v>
      </c>
      <c r="AU339" s="84" t="e">
        <f t="shared" ca="1" si="94"/>
        <v>#NAME?</v>
      </c>
      <c r="AV339" s="85" t="e">
        <f t="shared" ca="1" si="95"/>
        <v>#NAME?</v>
      </c>
      <c r="AW339" s="86" t="e">
        <f t="shared" ca="1" si="96"/>
        <v>#NAME?</v>
      </c>
      <c r="AX339" s="85" t="e">
        <f t="shared" ca="1" si="97"/>
        <v>#NAME?</v>
      </c>
      <c r="AY339" s="86" t="str">
        <f t="shared" si="98"/>
        <v/>
      </c>
      <c r="AZ339" s="171" t="e">
        <f t="shared" ca="1" si="99"/>
        <v>#NAME?</v>
      </c>
      <c r="BA339" s="85" t="e">
        <f t="shared" ca="1" si="100"/>
        <v>#NAME?</v>
      </c>
      <c r="BB339" s="85" t="e">
        <f t="shared" ca="1" si="101"/>
        <v>#NAME?</v>
      </c>
      <c r="BC339" s="90" t="e">
        <f t="shared" ca="1" si="102"/>
        <v>#NAME?</v>
      </c>
      <c r="BD339" s="90" t="e">
        <f t="shared" ca="1" si="103"/>
        <v>#NAME?</v>
      </c>
      <c r="BE339" s="85" t="e">
        <f t="shared" ca="1" si="104"/>
        <v>#NAME?</v>
      </c>
      <c r="BF339" s="22" t="e">
        <f t="shared" ca="1" si="105"/>
        <v>#NAME?</v>
      </c>
      <c r="BG339" s="22" t="e">
        <f t="shared" ca="1" si="106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 t="str">
        <f t="shared" si="62"/>
        <v/>
      </c>
      <c r="B340" s="144"/>
      <c r="C340" s="54"/>
      <c r="D340" s="58"/>
      <c r="E340" s="56"/>
      <c r="F340" s="54"/>
      <c r="G340" s="54"/>
      <c r="H340" s="54"/>
      <c r="I340" s="54"/>
      <c r="J340" s="58"/>
      <c r="K340" s="58"/>
      <c r="L340" s="54"/>
      <c r="M340" s="71"/>
      <c r="N340" s="54"/>
      <c r="O340" s="71"/>
      <c r="P340" s="54"/>
      <c r="Q340" s="54"/>
      <c r="R340" s="205"/>
      <c r="S340" s="205"/>
      <c r="T340" s="66" t="str">
        <f t="shared" si="64"/>
        <v/>
      </c>
      <c r="U340" s="205"/>
      <c r="V340" s="71"/>
      <c r="W340" s="169"/>
      <c r="X340" s="169"/>
      <c r="Y340" s="69" t="str">
        <f t="shared" si="82"/>
        <v/>
      </c>
      <c r="Z340" s="69"/>
      <c r="AA340" s="179"/>
      <c r="AB340" s="25" t="str">
        <f t="shared" si="109"/>
        <v/>
      </c>
      <c r="AC340" s="71"/>
      <c r="AD340" s="169"/>
      <c r="AE340" s="169"/>
      <c r="AF340" s="69" t="str">
        <f t="shared" si="83"/>
        <v/>
      </c>
      <c r="AG340" s="69"/>
      <c r="AH340" s="170"/>
      <c r="AI340" s="77" t="str">
        <f t="shared" si="84"/>
        <v/>
      </c>
      <c r="AJ340" s="80" t="str">
        <f t="array" ref="AJ340">IFERROR(INDEX('[1]Master Price'!$E:$E,MATCH(D340,'[1]Master Price'!$B:$B,0)),"0")</f>
        <v>0</v>
      </c>
      <c r="AK340" s="80">
        <f t="shared" si="85"/>
        <v>0</v>
      </c>
      <c r="AL340" s="82" t="str">
        <f t="shared" si="86"/>
        <v>0-day</v>
      </c>
      <c r="AM340" s="82" t="str">
        <f t="shared" si="87"/>
        <v>0-day</v>
      </c>
      <c r="AN340" s="82" t="str">
        <f t="shared" si="107"/>
        <v>0-day</v>
      </c>
      <c r="AO340" s="82" t="str">
        <f t="shared" si="108"/>
        <v>0-day</v>
      </c>
      <c r="AP340" s="82" t="str">
        <f t="shared" si="90"/>
        <v>0-day</v>
      </c>
      <c r="AQ340" s="82" t="str">
        <f t="shared" si="91"/>
        <v>0-day</v>
      </c>
      <c r="AR340" s="137"/>
      <c r="AS340" s="83" t="str">
        <f t="shared" si="92"/>
        <v/>
      </c>
      <c r="AT340" s="85">
        <f t="shared" si="93"/>
        <v>0</v>
      </c>
      <c r="AU340" s="84" t="e">
        <f t="shared" ca="1" si="94"/>
        <v>#NAME?</v>
      </c>
      <c r="AV340" s="85" t="e">
        <f t="shared" ca="1" si="95"/>
        <v>#NAME?</v>
      </c>
      <c r="AW340" s="86" t="e">
        <f t="shared" ca="1" si="96"/>
        <v>#NAME?</v>
      </c>
      <c r="AX340" s="85" t="e">
        <f t="shared" ca="1" si="97"/>
        <v>#NAME?</v>
      </c>
      <c r="AY340" s="86" t="str">
        <f t="shared" si="98"/>
        <v/>
      </c>
      <c r="AZ340" s="171" t="e">
        <f t="shared" ca="1" si="99"/>
        <v>#NAME?</v>
      </c>
      <c r="BA340" s="85" t="e">
        <f t="shared" ca="1" si="100"/>
        <v>#NAME?</v>
      </c>
      <c r="BB340" s="85" t="e">
        <f t="shared" ca="1" si="101"/>
        <v>#NAME?</v>
      </c>
      <c r="BC340" s="90" t="e">
        <f t="shared" ca="1" si="102"/>
        <v>#NAME?</v>
      </c>
      <c r="BD340" s="90" t="e">
        <f t="shared" ca="1" si="103"/>
        <v>#NAME?</v>
      </c>
      <c r="BE340" s="85" t="e">
        <f t="shared" ca="1" si="104"/>
        <v>#NAME?</v>
      </c>
      <c r="BF340" s="22" t="e">
        <f t="shared" ca="1" si="105"/>
        <v>#NAME?</v>
      </c>
      <c r="BG340" s="22" t="e">
        <f t="shared" ca="1" si="106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 t="str">
        <f t="shared" si="62"/>
        <v/>
      </c>
      <c r="B341" s="144"/>
      <c r="C341" s="54"/>
      <c r="D341" s="58"/>
      <c r="E341" s="56"/>
      <c r="F341" s="54"/>
      <c r="G341" s="54"/>
      <c r="H341" s="54"/>
      <c r="I341" s="54"/>
      <c r="J341" s="62"/>
      <c r="K341" s="62"/>
      <c r="L341" s="54"/>
      <c r="M341" s="71"/>
      <c r="N341" s="54"/>
      <c r="O341" s="71"/>
      <c r="P341" s="54"/>
      <c r="Q341" s="54"/>
      <c r="R341" s="205"/>
      <c r="S341" s="205"/>
      <c r="T341" s="66" t="str">
        <f t="shared" si="64"/>
        <v/>
      </c>
      <c r="U341" s="205"/>
      <c r="V341" s="71"/>
      <c r="W341" s="169"/>
      <c r="X341" s="169"/>
      <c r="Y341" s="69" t="str">
        <f t="shared" si="82"/>
        <v/>
      </c>
      <c r="Z341" s="69"/>
      <c r="AA341" s="179"/>
      <c r="AB341" s="25" t="str">
        <f t="shared" si="109"/>
        <v/>
      </c>
      <c r="AC341" s="71"/>
      <c r="AD341" s="169"/>
      <c r="AE341" s="169"/>
      <c r="AF341" s="69" t="str">
        <f t="shared" si="83"/>
        <v/>
      </c>
      <c r="AG341" s="69"/>
      <c r="AH341" s="170"/>
      <c r="AI341" s="77" t="str">
        <f t="shared" si="84"/>
        <v/>
      </c>
      <c r="AJ341" s="80" t="str">
        <f t="array" ref="AJ341">IFERROR(INDEX('[1]Master Price'!$E:$E,MATCH(D341,'[1]Master Price'!$B:$B,0)),"0")</f>
        <v>0</v>
      </c>
      <c r="AK341" s="80">
        <f t="shared" si="85"/>
        <v>0</v>
      </c>
      <c r="AL341" s="82" t="str">
        <f t="shared" si="86"/>
        <v>0-day</v>
      </c>
      <c r="AM341" s="82" t="str">
        <f t="shared" si="87"/>
        <v>0-day</v>
      </c>
      <c r="AN341" s="82" t="str">
        <f t="shared" si="107"/>
        <v>0-day</v>
      </c>
      <c r="AO341" s="82" t="str">
        <f t="shared" si="108"/>
        <v>0-day</v>
      </c>
      <c r="AP341" s="82" t="str">
        <f t="shared" si="90"/>
        <v>0-day</v>
      </c>
      <c r="AQ341" s="82" t="str">
        <f t="shared" si="91"/>
        <v>0-day</v>
      </c>
      <c r="AR341" s="137"/>
      <c r="AS341" s="83" t="str">
        <f t="shared" si="92"/>
        <v/>
      </c>
      <c r="AT341" s="85">
        <f t="shared" si="93"/>
        <v>0</v>
      </c>
      <c r="AU341" s="84" t="e">
        <f t="shared" ca="1" si="94"/>
        <v>#NAME?</v>
      </c>
      <c r="AV341" s="85" t="e">
        <f t="shared" ca="1" si="95"/>
        <v>#NAME?</v>
      </c>
      <c r="AW341" s="86" t="e">
        <f t="shared" ca="1" si="96"/>
        <v>#NAME?</v>
      </c>
      <c r="AX341" s="85" t="e">
        <f t="shared" ca="1" si="97"/>
        <v>#NAME?</v>
      </c>
      <c r="AY341" s="86" t="str">
        <f t="shared" si="98"/>
        <v/>
      </c>
      <c r="AZ341" s="171" t="e">
        <f t="shared" ca="1" si="99"/>
        <v>#NAME?</v>
      </c>
      <c r="BA341" s="85" t="e">
        <f t="shared" ca="1" si="100"/>
        <v>#NAME?</v>
      </c>
      <c r="BB341" s="85" t="e">
        <f t="shared" ca="1" si="101"/>
        <v>#NAME?</v>
      </c>
      <c r="BC341" s="90" t="e">
        <f t="shared" ca="1" si="102"/>
        <v>#NAME?</v>
      </c>
      <c r="BD341" s="90" t="e">
        <f t="shared" ca="1" si="103"/>
        <v>#NAME?</v>
      </c>
      <c r="BE341" s="85" t="e">
        <f t="shared" ca="1" si="104"/>
        <v>#NAME?</v>
      </c>
      <c r="BF341" s="22" t="e">
        <f t="shared" ca="1" si="105"/>
        <v>#NAME?</v>
      </c>
      <c r="BG341" s="22" t="e">
        <f t="shared" ca="1" si="106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 t="str">
        <f t="shared" si="62"/>
        <v/>
      </c>
      <c r="B342" s="144"/>
      <c r="C342" s="54"/>
      <c r="D342" s="54"/>
      <c r="E342" s="56"/>
      <c r="F342" s="54"/>
      <c r="G342" s="54"/>
      <c r="H342" s="54"/>
      <c r="I342" s="54"/>
      <c r="J342" s="58"/>
      <c r="K342" s="58"/>
      <c r="L342" s="54"/>
      <c r="M342" s="71"/>
      <c r="N342" s="54"/>
      <c r="O342" s="71"/>
      <c r="P342" s="54"/>
      <c r="Q342" s="64"/>
      <c r="R342" s="205"/>
      <c r="S342" s="205"/>
      <c r="T342" s="66" t="str">
        <f t="shared" si="64"/>
        <v/>
      </c>
      <c r="U342" s="205"/>
      <c r="V342" s="71"/>
      <c r="W342" s="169"/>
      <c r="X342" s="169"/>
      <c r="Y342" s="69" t="str">
        <f t="shared" si="82"/>
        <v/>
      </c>
      <c r="Z342" s="69"/>
      <c r="AA342" s="179"/>
      <c r="AB342" s="25" t="str">
        <f t="shared" si="109"/>
        <v/>
      </c>
      <c r="AC342" s="71"/>
      <c r="AD342" s="169"/>
      <c r="AE342" s="169"/>
      <c r="AF342" s="69" t="str">
        <f t="shared" si="83"/>
        <v/>
      </c>
      <c r="AG342" s="69"/>
      <c r="AH342" s="170"/>
      <c r="AI342" s="77" t="str">
        <f t="shared" si="84"/>
        <v/>
      </c>
      <c r="AJ342" s="80" t="str">
        <f t="array" ref="AJ342">IFERROR(INDEX('[1]Master Price'!$E:$E,MATCH(D342,'[1]Master Price'!$B:$B,0)),"0")</f>
        <v>0</v>
      </c>
      <c r="AK342" s="80">
        <f t="shared" si="85"/>
        <v>0</v>
      </c>
      <c r="AL342" s="82" t="str">
        <f t="shared" si="86"/>
        <v>0-day</v>
      </c>
      <c r="AM342" s="82" t="str">
        <f t="shared" si="87"/>
        <v>0-day</v>
      </c>
      <c r="AN342" s="82" t="str">
        <f t="shared" si="107"/>
        <v>0-day</v>
      </c>
      <c r="AO342" s="82" t="str">
        <f t="shared" si="108"/>
        <v>0-day</v>
      </c>
      <c r="AP342" s="82" t="str">
        <f t="shared" si="90"/>
        <v>0-day</v>
      </c>
      <c r="AQ342" s="82" t="str">
        <f t="shared" si="91"/>
        <v>0-day</v>
      </c>
      <c r="AR342" s="137"/>
      <c r="AS342" s="83" t="str">
        <f t="shared" si="92"/>
        <v/>
      </c>
      <c r="AT342" s="85">
        <f t="shared" si="93"/>
        <v>0</v>
      </c>
      <c r="AU342" s="84" t="e">
        <f t="shared" ca="1" si="94"/>
        <v>#NAME?</v>
      </c>
      <c r="AV342" s="85" t="e">
        <f t="shared" ca="1" si="95"/>
        <v>#NAME?</v>
      </c>
      <c r="AW342" s="86" t="e">
        <f t="shared" ca="1" si="96"/>
        <v>#NAME?</v>
      </c>
      <c r="AX342" s="85" t="e">
        <f t="shared" ca="1" si="97"/>
        <v>#NAME?</v>
      </c>
      <c r="AY342" s="86" t="str">
        <f t="shared" si="98"/>
        <v/>
      </c>
      <c r="AZ342" s="171" t="e">
        <f t="shared" ca="1" si="99"/>
        <v>#NAME?</v>
      </c>
      <c r="BA342" s="85" t="e">
        <f t="shared" ca="1" si="100"/>
        <v>#NAME?</v>
      </c>
      <c r="BB342" s="85" t="e">
        <f t="shared" ca="1" si="101"/>
        <v>#NAME?</v>
      </c>
      <c r="BC342" s="90" t="e">
        <f t="shared" ca="1" si="102"/>
        <v>#NAME?</v>
      </c>
      <c r="BD342" s="90" t="e">
        <f t="shared" ca="1" si="103"/>
        <v>#NAME?</v>
      </c>
      <c r="BE342" s="85" t="e">
        <f t="shared" ca="1" si="104"/>
        <v>#NAME?</v>
      </c>
      <c r="BF342" s="22" t="e">
        <f t="shared" ca="1" si="105"/>
        <v>#NAME?</v>
      </c>
      <c r="BG342" s="22" t="e">
        <f t="shared" ca="1" si="106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 t="str">
        <f t="shared" si="62"/>
        <v/>
      </c>
      <c r="B343" s="152"/>
      <c r="C343" s="54"/>
      <c r="D343" s="54"/>
      <c r="E343" s="56"/>
      <c r="F343" s="54"/>
      <c r="G343" s="54"/>
      <c r="H343" s="54"/>
      <c r="I343" s="54"/>
      <c r="J343" s="58"/>
      <c r="K343" s="58"/>
      <c r="L343" s="54"/>
      <c r="M343" s="71"/>
      <c r="N343" s="54"/>
      <c r="O343" s="71"/>
      <c r="P343" s="54"/>
      <c r="Q343" s="64"/>
      <c r="R343" s="205"/>
      <c r="S343" s="205"/>
      <c r="T343" s="66" t="str">
        <f t="shared" si="64"/>
        <v/>
      </c>
      <c r="U343" s="205"/>
      <c r="V343" s="71"/>
      <c r="W343" s="169"/>
      <c r="X343" s="169"/>
      <c r="Y343" s="69" t="str">
        <f t="shared" si="82"/>
        <v/>
      </c>
      <c r="Z343" s="69"/>
      <c r="AA343" s="179"/>
      <c r="AB343" s="25" t="str">
        <f t="shared" si="109"/>
        <v/>
      </c>
      <c r="AC343" s="71"/>
      <c r="AD343" s="169"/>
      <c r="AE343" s="169"/>
      <c r="AF343" s="69" t="str">
        <f t="shared" si="83"/>
        <v/>
      </c>
      <c r="AG343" s="69"/>
      <c r="AH343" s="170"/>
      <c r="AI343" s="77" t="str">
        <f t="shared" si="84"/>
        <v/>
      </c>
      <c r="AJ343" s="80" t="str">
        <f t="array" ref="AJ343">IFERROR(INDEX('[1]Master Price'!$E:$E,MATCH(D343,'[1]Master Price'!$B:$B,0)),"0")</f>
        <v>0</v>
      </c>
      <c r="AK343" s="80">
        <f t="shared" si="85"/>
        <v>0</v>
      </c>
      <c r="AL343" s="82" t="str">
        <f t="shared" si="86"/>
        <v>0-day</v>
      </c>
      <c r="AM343" s="82" t="str">
        <f t="shared" si="87"/>
        <v>0-day</v>
      </c>
      <c r="AN343" s="82" t="str">
        <f t="shared" si="107"/>
        <v>0-day</v>
      </c>
      <c r="AO343" s="82" t="str">
        <f t="shared" si="108"/>
        <v>0-day</v>
      </c>
      <c r="AP343" s="82" t="str">
        <f t="shared" si="90"/>
        <v>0-day</v>
      </c>
      <c r="AQ343" s="82" t="str">
        <f t="shared" si="91"/>
        <v>0-day</v>
      </c>
      <c r="AR343" s="137"/>
      <c r="AS343" s="83" t="str">
        <f t="shared" si="92"/>
        <v/>
      </c>
      <c r="AT343" s="85">
        <f t="shared" si="93"/>
        <v>0</v>
      </c>
      <c r="AU343" s="84" t="e">
        <f t="shared" ca="1" si="94"/>
        <v>#NAME?</v>
      </c>
      <c r="AV343" s="85" t="e">
        <f t="shared" ca="1" si="95"/>
        <v>#NAME?</v>
      </c>
      <c r="AW343" s="86" t="e">
        <f t="shared" ca="1" si="96"/>
        <v>#NAME?</v>
      </c>
      <c r="AX343" s="85" t="e">
        <f t="shared" ca="1" si="97"/>
        <v>#NAME?</v>
      </c>
      <c r="AY343" s="86" t="str">
        <f t="shared" si="98"/>
        <v/>
      </c>
      <c r="AZ343" s="171" t="e">
        <f t="shared" ca="1" si="99"/>
        <v>#NAME?</v>
      </c>
      <c r="BA343" s="85" t="e">
        <f t="shared" ca="1" si="100"/>
        <v>#NAME?</v>
      </c>
      <c r="BB343" s="85" t="e">
        <f t="shared" ca="1" si="101"/>
        <v>#NAME?</v>
      </c>
      <c r="BC343" s="90" t="e">
        <f t="shared" ca="1" si="102"/>
        <v>#NAME?</v>
      </c>
      <c r="BD343" s="90" t="e">
        <f t="shared" ca="1" si="103"/>
        <v>#NAME?</v>
      </c>
      <c r="BE343" s="85" t="e">
        <f t="shared" ca="1" si="104"/>
        <v>#NAME?</v>
      </c>
      <c r="BF343" s="22" t="e">
        <f t="shared" ca="1" si="105"/>
        <v>#NAME?</v>
      </c>
      <c r="BG343" s="22" t="e">
        <f t="shared" ca="1" si="106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 t="str">
        <f t="shared" si="62"/>
        <v/>
      </c>
      <c r="B344" s="152"/>
      <c r="C344" s="54"/>
      <c r="D344" s="54"/>
      <c r="E344" s="56"/>
      <c r="F344" s="54"/>
      <c r="G344" s="54"/>
      <c r="H344" s="54"/>
      <c r="I344" s="54"/>
      <c r="J344" s="58"/>
      <c r="K344" s="58"/>
      <c r="L344" s="54"/>
      <c r="M344" s="71"/>
      <c r="N344" s="54"/>
      <c r="O344" s="71"/>
      <c r="P344" s="54"/>
      <c r="Q344" s="64"/>
      <c r="R344" s="205"/>
      <c r="S344" s="205"/>
      <c r="T344" s="66" t="str">
        <f t="shared" si="64"/>
        <v/>
      </c>
      <c r="U344" s="205"/>
      <c r="V344" s="71"/>
      <c r="W344" s="169"/>
      <c r="X344" s="169"/>
      <c r="Y344" s="69" t="str">
        <f t="shared" si="82"/>
        <v/>
      </c>
      <c r="Z344" s="69"/>
      <c r="AA344" s="179"/>
      <c r="AB344" s="25" t="str">
        <f t="shared" si="109"/>
        <v/>
      </c>
      <c r="AC344" s="71"/>
      <c r="AD344" s="169"/>
      <c r="AE344" s="169"/>
      <c r="AF344" s="69" t="str">
        <f t="shared" si="83"/>
        <v/>
      </c>
      <c r="AG344" s="69"/>
      <c r="AH344" s="170"/>
      <c r="AI344" s="77" t="str">
        <f t="shared" si="84"/>
        <v/>
      </c>
      <c r="AJ344" s="80" t="str">
        <f t="array" ref="AJ344">IFERROR(INDEX('[1]Master Price'!$E:$E,MATCH(D344,'[1]Master Price'!$B:$B,0)),"0")</f>
        <v>0</v>
      </c>
      <c r="AK344" s="80">
        <f t="shared" si="85"/>
        <v>0</v>
      </c>
      <c r="AL344" s="82" t="str">
        <f t="shared" si="86"/>
        <v>0-day</v>
      </c>
      <c r="AM344" s="82" t="str">
        <f t="shared" si="87"/>
        <v>0-day</v>
      </c>
      <c r="AN344" s="82" t="str">
        <f t="shared" si="107"/>
        <v>0-day</v>
      </c>
      <c r="AO344" s="82" t="str">
        <f t="shared" si="108"/>
        <v>0-day</v>
      </c>
      <c r="AP344" s="82" t="str">
        <f t="shared" si="90"/>
        <v>0-day</v>
      </c>
      <c r="AQ344" s="82" t="str">
        <f t="shared" si="91"/>
        <v>0-day</v>
      </c>
      <c r="AR344" s="137"/>
      <c r="AS344" s="83" t="str">
        <f t="shared" si="92"/>
        <v/>
      </c>
      <c r="AT344" s="85">
        <f t="shared" si="93"/>
        <v>0</v>
      </c>
      <c r="AU344" s="84" t="e">
        <f t="shared" ca="1" si="94"/>
        <v>#NAME?</v>
      </c>
      <c r="AV344" s="85" t="e">
        <f t="shared" ca="1" si="95"/>
        <v>#NAME?</v>
      </c>
      <c r="AW344" s="86" t="e">
        <f t="shared" ca="1" si="96"/>
        <v>#NAME?</v>
      </c>
      <c r="AX344" s="85" t="e">
        <f t="shared" ca="1" si="97"/>
        <v>#NAME?</v>
      </c>
      <c r="AY344" s="86" t="str">
        <f t="shared" si="98"/>
        <v/>
      </c>
      <c r="AZ344" s="171" t="e">
        <f t="shared" ca="1" si="99"/>
        <v>#NAME?</v>
      </c>
      <c r="BA344" s="85" t="e">
        <f t="shared" ca="1" si="100"/>
        <v>#NAME?</v>
      </c>
      <c r="BB344" s="85" t="e">
        <f t="shared" ca="1" si="101"/>
        <v>#NAME?</v>
      </c>
      <c r="BC344" s="90" t="e">
        <f t="shared" ca="1" si="102"/>
        <v>#NAME?</v>
      </c>
      <c r="BD344" s="90" t="e">
        <f t="shared" ca="1" si="103"/>
        <v>#NAME?</v>
      </c>
      <c r="BE344" s="85" t="e">
        <f t="shared" ca="1" si="104"/>
        <v>#NAME?</v>
      </c>
      <c r="BF344" s="22" t="e">
        <f t="shared" ca="1" si="105"/>
        <v>#NAME?</v>
      </c>
      <c r="BG344" s="22" t="e">
        <f t="shared" ca="1" si="106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 t="str">
        <f t="shared" si="62"/>
        <v/>
      </c>
      <c r="B345" s="168"/>
      <c r="C345" s="71"/>
      <c r="D345" s="71"/>
      <c r="E345" s="71"/>
      <c r="F345" s="71"/>
      <c r="G345" s="71"/>
      <c r="H345" s="54" t="str">
        <f t="shared" ref="H345:H512" si="110">IF(C345=0,"",IF(R345&gt;0,"DONE","WAITING"))</f>
        <v/>
      </c>
      <c r="I345" s="71"/>
      <c r="J345" s="71"/>
      <c r="K345" s="71"/>
      <c r="L345" s="71"/>
      <c r="M345" s="71"/>
      <c r="N345" s="71"/>
      <c r="O345" s="71"/>
      <c r="P345" s="71"/>
      <c r="Q345" s="71"/>
      <c r="R345" s="205"/>
      <c r="S345" s="205"/>
      <c r="T345" s="66" t="str">
        <f t="shared" si="64"/>
        <v/>
      </c>
      <c r="U345" s="205"/>
      <c r="V345" s="71"/>
      <c r="W345" s="169"/>
      <c r="X345" s="169"/>
      <c r="Y345" s="69" t="str">
        <f t="shared" si="82"/>
        <v/>
      </c>
      <c r="Z345" s="69"/>
      <c r="AA345" s="179"/>
      <c r="AB345" s="25" t="str">
        <f t="shared" si="109"/>
        <v/>
      </c>
      <c r="AC345" s="71"/>
      <c r="AD345" s="169"/>
      <c r="AE345" s="169"/>
      <c r="AF345" s="69" t="str">
        <f t="shared" si="83"/>
        <v/>
      </c>
      <c r="AG345" s="69"/>
      <c r="AH345" s="170"/>
      <c r="AI345" s="77" t="str">
        <f t="shared" si="84"/>
        <v/>
      </c>
      <c r="AJ345" s="80" t="str">
        <f t="array" ref="AJ345">IFERROR(INDEX('[1]Master Price'!$E:$E,MATCH(D345,'[1]Master Price'!$B:$B,0)),"0")</f>
        <v>0</v>
      </c>
      <c r="AK345" s="80">
        <f t="shared" si="85"/>
        <v>0</v>
      </c>
      <c r="AL345" s="82" t="str">
        <f t="shared" si="86"/>
        <v>0-day</v>
      </c>
      <c r="AM345" s="82" t="str">
        <f t="shared" si="87"/>
        <v>0-day</v>
      </c>
      <c r="AN345" s="82" t="str">
        <f t="shared" si="107"/>
        <v>0-day</v>
      </c>
      <c r="AO345" s="82" t="str">
        <f t="shared" si="108"/>
        <v>0-day</v>
      </c>
      <c r="AP345" s="82" t="str">
        <f t="shared" si="90"/>
        <v>0-day</v>
      </c>
      <c r="AQ345" s="82" t="str">
        <f t="shared" si="91"/>
        <v>0-day</v>
      </c>
      <c r="AR345" s="137"/>
      <c r="AS345" s="83" t="str">
        <f t="shared" si="92"/>
        <v/>
      </c>
      <c r="AT345" s="85">
        <f t="shared" si="93"/>
        <v>0</v>
      </c>
      <c r="AU345" s="84" t="e">
        <f t="shared" ca="1" si="94"/>
        <v>#NAME?</v>
      </c>
      <c r="AV345" s="85" t="e">
        <f t="shared" ca="1" si="95"/>
        <v>#NAME?</v>
      </c>
      <c r="AW345" s="86" t="e">
        <f t="shared" ca="1" si="96"/>
        <v>#NAME?</v>
      </c>
      <c r="AX345" s="85" t="e">
        <f t="shared" ca="1" si="97"/>
        <v>#NAME?</v>
      </c>
      <c r="AY345" s="86" t="str">
        <f t="shared" si="98"/>
        <v/>
      </c>
      <c r="AZ345" s="171" t="e">
        <f t="shared" ca="1" si="99"/>
        <v>#NAME?</v>
      </c>
      <c r="BA345" s="85" t="e">
        <f t="shared" ca="1" si="100"/>
        <v>#NAME?</v>
      </c>
      <c r="BB345" s="85" t="e">
        <f t="shared" ca="1" si="101"/>
        <v>#NAME?</v>
      </c>
      <c r="BC345" s="90" t="e">
        <f t="shared" ca="1" si="102"/>
        <v>#NAME?</v>
      </c>
      <c r="BD345" s="90" t="e">
        <f t="shared" ca="1" si="103"/>
        <v>#NAME?</v>
      </c>
      <c r="BE345" s="85" t="e">
        <f t="shared" ca="1" si="104"/>
        <v>#NAME?</v>
      </c>
      <c r="BF345" s="22" t="e">
        <f t="shared" ca="1" si="105"/>
        <v>#NAME?</v>
      </c>
      <c r="BG345" s="22" t="e">
        <f t="shared" ca="1" si="106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 t="str">
        <f t="shared" si="62"/>
        <v/>
      </c>
      <c r="B346" s="168"/>
      <c r="C346" s="71"/>
      <c r="D346" s="71"/>
      <c r="E346" s="71"/>
      <c r="F346" s="71"/>
      <c r="G346" s="71"/>
      <c r="H346" s="54" t="str">
        <f t="shared" si="110"/>
        <v/>
      </c>
      <c r="I346" s="71"/>
      <c r="J346" s="71"/>
      <c r="K346" s="71"/>
      <c r="L346" s="71"/>
      <c r="M346" s="71"/>
      <c r="N346" s="71"/>
      <c r="O346" s="71"/>
      <c r="P346" s="71"/>
      <c r="Q346" s="71"/>
      <c r="R346" s="205"/>
      <c r="S346" s="205"/>
      <c r="T346" s="66" t="str">
        <f t="shared" si="64"/>
        <v/>
      </c>
      <c r="U346" s="205"/>
      <c r="V346" s="71"/>
      <c r="W346" s="169"/>
      <c r="X346" s="169"/>
      <c r="Y346" s="69" t="str">
        <f t="shared" si="82"/>
        <v/>
      </c>
      <c r="Z346" s="69"/>
      <c r="AA346" s="179"/>
      <c r="AB346" s="25" t="str">
        <f t="shared" si="109"/>
        <v/>
      </c>
      <c r="AC346" s="71"/>
      <c r="AD346" s="169"/>
      <c r="AE346" s="169"/>
      <c r="AF346" s="69" t="str">
        <f t="shared" si="83"/>
        <v/>
      </c>
      <c r="AG346" s="69"/>
      <c r="AH346" s="170"/>
      <c r="AI346" s="77" t="str">
        <f t="shared" si="84"/>
        <v/>
      </c>
      <c r="AJ346" s="80" t="str">
        <f t="array" ref="AJ346">IFERROR(INDEX('[1]Master Price'!$E:$E,MATCH(D346,'[1]Master Price'!$B:$B,0)),"0")</f>
        <v>0</v>
      </c>
      <c r="AK346" s="80">
        <f t="shared" si="85"/>
        <v>0</v>
      </c>
      <c r="AL346" s="82" t="str">
        <f t="shared" si="86"/>
        <v>0-day</v>
      </c>
      <c r="AM346" s="82" t="str">
        <f t="shared" si="87"/>
        <v>0-day</v>
      </c>
      <c r="AN346" s="82" t="str">
        <f t="shared" si="107"/>
        <v>0-day</v>
      </c>
      <c r="AO346" s="82" t="str">
        <f t="shared" si="108"/>
        <v>0-day</v>
      </c>
      <c r="AP346" s="82" t="str">
        <f t="shared" si="90"/>
        <v>0-day</v>
      </c>
      <c r="AQ346" s="82" t="str">
        <f t="shared" si="91"/>
        <v>0-day</v>
      </c>
      <c r="AR346" s="137"/>
      <c r="AS346" s="83" t="str">
        <f t="shared" si="92"/>
        <v/>
      </c>
      <c r="AT346" s="85">
        <f t="shared" si="93"/>
        <v>0</v>
      </c>
      <c r="AU346" s="84" t="e">
        <f t="shared" ca="1" si="94"/>
        <v>#NAME?</v>
      </c>
      <c r="AV346" s="85" t="e">
        <f t="shared" ca="1" si="95"/>
        <v>#NAME?</v>
      </c>
      <c r="AW346" s="86" t="e">
        <f t="shared" ca="1" si="96"/>
        <v>#NAME?</v>
      </c>
      <c r="AX346" s="85" t="e">
        <f t="shared" ca="1" si="97"/>
        <v>#NAME?</v>
      </c>
      <c r="AY346" s="86" t="str">
        <f t="shared" si="98"/>
        <v/>
      </c>
      <c r="AZ346" s="171" t="e">
        <f t="shared" ca="1" si="99"/>
        <v>#NAME?</v>
      </c>
      <c r="BA346" s="85" t="e">
        <f t="shared" ca="1" si="100"/>
        <v>#NAME?</v>
      </c>
      <c r="BB346" s="85" t="e">
        <f t="shared" ca="1" si="101"/>
        <v>#NAME?</v>
      </c>
      <c r="BC346" s="90" t="e">
        <f t="shared" ca="1" si="102"/>
        <v>#NAME?</v>
      </c>
      <c r="BD346" s="90" t="e">
        <f t="shared" ca="1" si="103"/>
        <v>#NAME?</v>
      </c>
      <c r="BE346" s="85" t="e">
        <f t="shared" ca="1" si="104"/>
        <v>#NAME?</v>
      </c>
      <c r="BF346" s="22" t="e">
        <f t="shared" ca="1" si="105"/>
        <v>#NAME?</v>
      </c>
      <c r="BG346" s="22" t="e">
        <f t="shared" ca="1" si="106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 t="str">
        <f t="shared" si="62"/>
        <v/>
      </c>
      <c r="B347" s="168"/>
      <c r="C347" s="71"/>
      <c r="D347" s="71"/>
      <c r="E347" s="71"/>
      <c r="F347" s="71"/>
      <c r="G347" s="71"/>
      <c r="H347" s="54" t="str">
        <f t="shared" si="110"/>
        <v/>
      </c>
      <c r="I347" s="71"/>
      <c r="J347" s="71"/>
      <c r="K347" s="71"/>
      <c r="L347" s="71"/>
      <c r="M347" s="71"/>
      <c r="N347" s="71"/>
      <c r="O347" s="71"/>
      <c r="P347" s="71"/>
      <c r="Q347" s="71"/>
      <c r="R347" s="205"/>
      <c r="S347" s="205"/>
      <c r="T347" s="66" t="str">
        <f t="shared" si="64"/>
        <v/>
      </c>
      <c r="U347" s="205"/>
      <c r="V347" s="71"/>
      <c r="W347" s="169"/>
      <c r="X347" s="169"/>
      <c r="Y347" s="69" t="str">
        <f t="shared" si="82"/>
        <v/>
      </c>
      <c r="Z347" s="69"/>
      <c r="AA347" s="179"/>
      <c r="AB347" s="25" t="str">
        <f t="shared" si="109"/>
        <v/>
      </c>
      <c r="AC347" s="71"/>
      <c r="AD347" s="169"/>
      <c r="AE347" s="169"/>
      <c r="AF347" s="69" t="str">
        <f t="shared" si="83"/>
        <v/>
      </c>
      <c r="AG347" s="69"/>
      <c r="AH347" s="170"/>
      <c r="AI347" s="77" t="str">
        <f t="shared" si="84"/>
        <v/>
      </c>
      <c r="AJ347" s="80" t="str">
        <f t="array" ref="AJ347">IFERROR(INDEX('[1]Master Price'!$E:$E,MATCH(D347,'[1]Master Price'!$B:$B,0)),"0")</f>
        <v>0</v>
      </c>
      <c r="AK347" s="80">
        <f t="shared" si="85"/>
        <v>0</v>
      </c>
      <c r="AL347" s="82" t="str">
        <f t="shared" si="86"/>
        <v>0-day</v>
      </c>
      <c r="AM347" s="82" t="str">
        <f t="shared" si="87"/>
        <v>0-day</v>
      </c>
      <c r="AN347" s="82" t="str">
        <f t="shared" si="107"/>
        <v>0-day</v>
      </c>
      <c r="AO347" s="82" t="str">
        <f t="shared" si="108"/>
        <v>0-day</v>
      </c>
      <c r="AP347" s="82" t="str">
        <f t="shared" si="90"/>
        <v>0-day</v>
      </c>
      <c r="AQ347" s="82" t="str">
        <f t="shared" si="91"/>
        <v>0-day</v>
      </c>
      <c r="AR347" s="137"/>
      <c r="AS347" s="83" t="str">
        <f t="shared" si="92"/>
        <v/>
      </c>
      <c r="AT347" s="85">
        <f t="shared" si="93"/>
        <v>0</v>
      </c>
      <c r="AU347" s="84" t="e">
        <f t="shared" ca="1" si="94"/>
        <v>#NAME?</v>
      </c>
      <c r="AV347" s="85" t="e">
        <f t="shared" ca="1" si="95"/>
        <v>#NAME?</v>
      </c>
      <c r="AW347" s="86" t="e">
        <f t="shared" ca="1" si="96"/>
        <v>#NAME?</v>
      </c>
      <c r="AX347" s="85" t="e">
        <f t="shared" ca="1" si="97"/>
        <v>#NAME?</v>
      </c>
      <c r="AY347" s="86" t="str">
        <f t="shared" si="98"/>
        <v/>
      </c>
      <c r="AZ347" s="171" t="e">
        <f t="shared" ca="1" si="99"/>
        <v>#NAME?</v>
      </c>
      <c r="BA347" s="85" t="e">
        <f t="shared" ca="1" si="100"/>
        <v>#NAME?</v>
      </c>
      <c r="BB347" s="85" t="e">
        <f t="shared" ca="1" si="101"/>
        <v>#NAME?</v>
      </c>
      <c r="BC347" s="90" t="e">
        <f t="shared" ca="1" si="102"/>
        <v>#NAME?</v>
      </c>
      <c r="BD347" s="90" t="e">
        <f t="shared" ca="1" si="103"/>
        <v>#NAME?</v>
      </c>
      <c r="BE347" s="85" t="e">
        <f t="shared" ca="1" si="104"/>
        <v>#NAME?</v>
      </c>
      <c r="BF347" s="22" t="e">
        <f t="shared" ca="1" si="105"/>
        <v>#NAME?</v>
      </c>
      <c r="BG347" s="22" t="e">
        <f t="shared" ca="1" si="106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 t="str">
        <f t="shared" si="62"/>
        <v/>
      </c>
      <c r="B348" s="168"/>
      <c r="C348" s="71"/>
      <c r="D348" s="71"/>
      <c r="E348" s="71"/>
      <c r="F348" s="71"/>
      <c r="G348" s="71"/>
      <c r="H348" s="54" t="str">
        <f t="shared" si="110"/>
        <v/>
      </c>
      <c r="I348" s="71"/>
      <c r="J348" s="71"/>
      <c r="K348" s="71"/>
      <c r="L348" s="71"/>
      <c r="M348" s="71"/>
      <c r="N348" s="71"/>
      <c r="O348" s="71"/>
      <c r="P348" s="71"/>
      <c r="Q348" s="71"/>
      <c r="R348" s="205"/>
      <c r="S348" s="205"/>
      <c r="T348" s="66" t="str">
        <f t="shared" si="64"/>
        <v/>
      </c>
      <c r="U348" s="205"/>
      <c r="V348" s="71"/>
      <c r="W348" s="169"/>
      <c r="X348" s="169"/>
      <c r="Y348" s="69" t="str">
        <f t="shared" si="82"/>
        <v/>
      </c>
      <c r="Z348" s="69"/>
      <c r="AA348" s="179"/>
      <c r="AB348" s="25" t="str">
        <f t="shared" si="109"/>
        <v/>
      </c>
      <c r="AC348" s="71"/>
      <c r="AD348" s="169"/>
      <c r="AE348" s="169"/>
      <c r="AF348" s="69" t="str">
        <f t="shared" si="83"/>
        <v/>
      </c>
      <c r="AG348" s="69"/>
      <c r="AH348" s="170"/>
      <c r="AI348" s="77" t="str">
        <f t="shared" si="84"/>
        <v/>
      </c>
      <c r="AJ348" s="80" t="str">
        <f t="array" ref="AJ348">IFERROR(INDEX('[1]Master Price'!$E:$E,MATCH(D348,'[1]Master Price'!$B:$B,0)),"0")</f>
        <v>0</v>
      </c>
      <c r="AK348" s="80">
        <f t="shared" si="85"/>
        <v>0</v>
      </c>
      <c r="AL348" s="82" t="str">
        <f t="shared" si="86"/>
        <v>0-day</v>
      </c>
      <c r="AM348" s="82" t="str">
        <f t="shared" si="87"/>
        <v>0-day</v>
      </c>
      <c r="AN348" s="82" t="str">
        <f t="shared" si="107"/>
        <v>0-day</v>
      </c>
      <c r="AO348" s="82" t="str">
        <f t="shared" si="108"/>
        <v>0-day</v>
      </c>
      <c r="AP348" s="82" t="str">
        <f t="shared" si="90"/>
        <v>0-day</v>
      </c>
      <c r="AQ348" s="82" t="str">
        <f t="shared" si="91"/>
        <v>0-day</v>
      </c>
      <c r="AR348" s="137"/>
      <c r="AS348" s="83" t="str">
        <f t="shared" si="92"/>
        <v/>
      </c>
      <c r="AT348" s="85">
        <f t="shared" si="93"/>
        <v>0</v>
      </c>
      <c r="AU348" s="84" t="e">
        <f t="shared" ca="1" si="94"/>
        <v>#NAME?</v>
      </c>
      <c r="AV348" s="85" t="e">
        <f t="shared" ca="1" si="95"/>
        <v>#NAME?</v>
      </c>
      <c r="AW348" s="86" t="e">
        <f t="shared" ca="1" si="96"/>
        <v>#NAME?</v>
      </c>
      <c r="AX348" s="85" t="e">
        <f t="shared" ca="1" si="97"/>
        <v>#NAME?</v>
      </c>
      <c r="AY348" s="86" t="str">
        <f t="shared" si="98"/>
        <v/>
      </c>
      <c r="AZ348" s="171" t="e">
        <f t="shared" ca="1" si="99"/>
        <v>#NAME?</v>
      </c>
      <c r="BA348" s="85" t="e">
        <f t="shared" ca="1" si="100"/>
        <v>#NAME?</v>
      </c>
      <c r="BB348" s="85" t="e">
        <f t="shared" ca="1" si="101"/>
        <v>#NAME?</v>
      </c>
      <c r="BC348" s="90" t="e">
        <f t="shared" ca="1" si="102"/>
        <v>#NAME?</v>
      </c>
      <c r="BD348" s="90" t="e">
        <f t="shared" ca="1" si="103"/>
        <v>#NAME?</v>
      </c>
      <c r="BE348" s="85" t="e">
        <f t="shared" ca="1" si="104"/>
        <v>#NAME?</v>
      </c>
      <c r="BF348" s="22" t="e">
        <f t="shared" ca="1" si="105"/>
        <v>#NAME?</v>
      </c>
      <c r="BG348" s="22" t="e">
        <f t="shared" ca="1" si="106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 t="str">
        <f t="shared" si="62"/>
        <v/>
      </c>
      <c r="B349" s="168"/>
      <c r="C349" s="71"/>
      <c r="D349" s="71"/>
      <c r="E349" s="71"/>
      <c r="F349" s="71"/>
      <c r="G349" s="71"/>
      <c r="H349" s="54" t="str">
        <f t="shared" si="110"/>
        <v/>
      </c>
      <c r="I349" s="71"/>
      <c r="J349" s="71"/>
      <c r="K349" s="71"/>
      <c r="L349" s="71"/>
      <c r="M349" s="71"/>
      <c r="N349" s="71"/>
      <c r="O349" s="71"/>
      <c r="P349" s="71"/>
      <c r="Q349" s="71"/>
      <c r="R349" s="205"/>
      <c r="S349" s="205"/>
      <c r="T349" s="66" t="str">
        <f t="shared" si="64"/>
        <v/>
      </c>
      <c r="U349" s="205"/>
      <c r="V349" s="71"/>
      <c r="W349" s="169"/>
      <c r="X349" s="169"/>
      <c r="Y349" s="69" t="str">
        <f t="shared" si="82"/>
        <v/>
      </c>
      <c r="Z349" s="69"/>
      <c r="AA349" s="179"/>
      <c r="AB349" s="25" t="str">
        <f t="shared" si="109"/>
        <v/>
      </c>
      <c r="AC349" s="71"/>
      <c r="AD349" s="169"/>
      <c r="AE349" s="169"/>
      <c r="AF349" s="69" t="str">
        <f t="shared" si="83"/>
        <v/>
      </c>
      <c r="AG349" s="69"/>
      <c r="AH349" s="170"/>
      <c r="AI349" s="77" t="str">
        <f t="shared" si="84"/>
        <v/>
      </c>
      <c r="AJ349" s="80" t="str">
        <f t="array" ref="AJ349">IFERROR(INDEX('[1]Master Price'!$E:$E,MATCH(D349,'[1]Master Price'!$B:$B,0)),"0")</f>
        <v>0</v>
      </c>
      <c r="AK349" s="80">
        <f t="shared" si="85"/>
        <v>0</v>
      </c>
      <c r="AL349" s="82" t="str">
        <f t="shared" si="86"/>
        <v>0-day</v>
      </c>
      <c r="AM349" s="82" t="str">
        <f t="shared" si="87"/>
        <v>0-day</v>
      </c>
      <c r="AN349" s="82" t="str">
        <f t="shared" si="107"/>
        <v>0-day</v>
      </c>
      <c r="AO349" s="82" t="str">
        <f t="shared" si="108"/>
        <v>0-day</v>
      </c>
      <c r="AP349" s="82" t="str">
        <f t="shared" si="90"/>
        <v>0-day</v>
      </c>
      <c r="AQ349" s="82" t="str">
        <f t="shared" si="91"/>
        <v>0-day</v>
      </c>
      <c r="AR349" s="137"/>
      <c r="AS349" s="83" t="str">
        <f t="shared" si="92"/>
        <v/>
      </c>
      <c r="AT349" s="85">
        <f t="shared" si="93"/>
        <v>0</v>
      </c>
      <c r="AU349" s="84" t="e">
        <f t="shared" ca="1" si="94"/>
        <v>#NAME?</v>
      </c>
      <c r="AV349" s="85" t="e">
        <f t="shared" ca="1" si="95"/>
        <v>#NAME?</v>
      </c>
      <c r="AW349" s="86" t="e">
        <f t="shared" ca="1" si="96"/>
        <v>#NAME?</v>
      </c>
      <c r="AX349" s="85" t="e">
        <f t="shared" ca="1" si="97"/>
        <v>#NAME?</v>
      </c>
      <c r="AY349" s="86" t="str">
        <f t="shared" si="98"/>
        <v/>
      </c>
      <c r="AZ349" s="171" t="e">
        <f t="shared" ca="1" si="99"/>
        <v>#NAME?</v>
      </c>
      <c r="BA349" s="85" t="e">
        <f t="shared" ca="1" si="100"/>
        <v>#NAME?</v>
      </c>
      <c r="BB349" s="85" t="e">
        <f t="shared" ca="1" si="101"/>
        <v>#NAME?</v>
      </c>
      <c r="BC349" s="90" t="e">
        <f t="shared" ca="1" si="102"/>
        <v>#NAME?</v>
      </c>
      <c r="BD349" s="90" t="e">
        <f t="shared" ca="1" si="103"/>
        <v>#NAME?</v>
      </c>
      <c r="BE349" s="85" t="e">
        <f t="shared" ca="1" si="104"/>
        <v>#NAME?</v>
      </c>
      <c r="BF349" s="22" t="e">
        <f t="shared" ca="1" si="105"/>
        <v>#NAME?</v>
      </c>
      <c r="BG349" s="22" t="e">
        <f t="shared" ca="1" si="106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 t="str">
        <f t="shared" si="62"/>
        <v/>
      </c>
      <c r="B350" s="168"/>
      <c r="C350" s="71"/>
      <c r="D350" s="71"/>
      <c r="E350" s="71"/>
      <c r="F350" s="71"/>
      <c r="G350" s="71"/>
      <c r="H350" s="54" t="str">
        <f t="shared" si="110"/>
        <v/>
      </c>
      <c r="I350" s="71"/>
      <c r="J350" s="71"/>
      <c r="K350" s="71"/>
      <c r="L350" s="71"/>
      <c r="M350" s="71"/>
      <c r="N350" s="71"/>
      <c r="O350" s="71"/>
      <c r="P350" s="71"/>
      <c r="Q350" s="71"/>
      <c r="R350" s="205"/>
      <c r="S350" s="205"/>
      <c r="T350" s="66" t="str">
        <f t="shared" si="64"/>
        <v/>
      </c>
      <c r="U350" s="205"/>
      <c r="V350" s="71"/>
      <c r="W350" s="169"/>
      <c r="X350" s="169"/>
      <c r="Y350" s="69" t="str">
        <f t="shared" si="82"/>
        <v/>
      </c>
      <c r="Z350" s="69"/>
      <c r="AA350" s="179"/>
      <c r="AB350" s="25" t="str">
        <f t="shared" si="109"/>
        <v/>
      </c>
      <c r="AC350" s="71"/>
      <c r="AD350" s="169"/>
      <c r="AE350" s="169"/>
      <c r="AF350" s="69" t="str">
        <f t="shared" si="83"/>
        <v/>
      </c>
      <c r="AG350" s="169"/>
      <c r="AH350" s="170"/>
      <c r="AI350" s="77" t="str">
        <f t="shared" si="84"/>
        <v/>
      </c>
      <c r="AJ350" s="80" t="str">
        <f t="array" ref="AJ350">IFERROR(INDEX('[1]Master Price'!$E:$E,MATCH(D350,'[1]Master Price'!$B:$B,0)),"0")</f>
        <v>0</v>
      </c>
      <c r="AK350" s="80">
        <f t="shared" si="85"/>
        <v>0</v>
      </c>
      <c r="AL350" s="82" t="str">
        <f t="shared" si="86"/>
        <v>0-day</v>
      </c>
      <c r="AM350" s="82" t="str">
        <f t="shared" si="87"/>
        <v>0-day</v>
      </c>
      <c r="AN350" s="82" t="str">
        <f t="shared" si="107"/>
        <v>0-day</v>
      </c>
      <c r="AO350" s="82" t="str">
        <f t="shared" si="108"/>
        <v>0-day</v>
      </c>
      <c r="AP350" s="82" t="str">
        <f t="shared" si="90"/>
        <v>0-day</v>
      </c>
      <c r="AQ350" s="82" t="str">
        <f t="shared" si="91"/>
        <v>0-day</v>
      </c>
      <c r="AR350" s="137"/>
      <c r="AS350" s="83" t="str">
        <f t="shared" si="92"/>
        <v/>
      </c>
      <c r="AT350" s="85">
        <f t="shared" si="93"/>
        <v>0</v>
      </c>
      <c r="AU350" s="84" t="e">
        <f t="shared" ca="1" si="94"/>
        <v>#NAME?</v>
      </c>
      <c r="AV350" s="85" t="e">
        <f t="shared" ca="1" si="95"/>
        <v>#NAME?</v>
      </c>
      <c r="AW350" s="86" t="e">
        <f t="shared" ca="1" si="96"/>
        <v>#NAME?</v>
      </c>
      <c r="AX350" s="85" t="e">
        <f t="shared" ca="1" si="97"/>
        <v>#NAME?</v>
      </c>
      <c r="AY350" s="86" t="str">
        <f t="shared" si="98"/>
        <v/>
      </c>
      <c r="AZ350" s="171" t="e">
        <f t="shared" ca="1" si="99"/>
        <v>#NAME?</v>
      </c>
      <c r="BA350" s="85" t="e">
        <f t="shared" ca="1" si="100"/>
        <v>#NAME?</v>
      </c>
      <c r="BB350" s="85" t="e">
        <f t="shared" ca="1" si="101"/>
        <v>#NAME?</v>
      </c>
      <c r="BC350" s="90" t="e">
        <f t="shared" ca="1" si="102"/>
        <v>#NAME?</v>
      </c>
      <c r="BD350" s="90" t="e">
        <f t="shared" ca="1" si="103"/>
        <v>#NAME?</v>
      </c>
      <c r="BE350" s="85" t="e">
        <f t="shared" ca="1" si="104"/>
        <v>#NAME?</v>
      </c>
      <c r="BF350" s="22" t="e">
        <f t="shared" ca="1" si="105"/>
        <v>#NAME?</v>
      </c>
      <c r="BG350" s="22" t="e">
        <f t="shared" ca="1" si="106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 t="str">
        <f t="shared" si="62"/>
        <v/>
      </c>
      <c r="B351" s="168"/>
      <c r="C351" s="71"/>
      <c r="D351" s="71"/>
      <c r="E351" s="71"/>
      <c r="F351" s="71"/>
      <c r="G351" s="71"/>
      <c r="H351" s="54" t="str">
        <f t="shared" si="110"/>
        <v/>
      </c>
      <c r="I351" s="71"/>
      <c r="J351" s="71"/>
      <c r="K351" s="71"/>
      <c r="L351" s="71"/>
      <c r="M351" s="71"/>
      <c r="N351" s="71"/>
      <c r="O351" s="71"/>
      <c r="P351" s="71"/>
      <c r="Q351" s="71"/>
      <c r="R351" s="205"/>
      <c r="S351" s="205"/>
      <c r="T351" s="66" t="str">
        <f t="shared" si="64"/>
        <v/>
      </c>
      <c r="U351" s="205"/>
      <c r="V351" s="71"/>
      <c r="W351" s="169"/>
      <c r="X351" s="169"/>
      <c r="Y351" s="69" t="str">
        <f t="shared" si="82"/>
        <v/>
      </c>
      <c r="Z351" s="69"/>
      <c r="AA351" s="179"/>
      <c r="AB351" s="25" t="str">
        <f t="shared" si="109"/>
        <v/>
      </c>
      <c r="AC351" s="71"/>
      <c r="AD351" s="169"/>
      <c r="AE351" s="169"/>
      <c r="AF351" s="69" t="str">
        <f t="shared" si="83"/>
        <v/>
      </c>
      <c r="AG351" s="169"/>
      <c r="AH351" s="170"/>
      <c r="AI351" s="77" t="str">
        <f t="shared" si="84"/>
        <v/>
      </c>
      <c r="AJ351" s="80" t="str">
        <f t="array" ref="AJ351">IFERROR(INDEX('[1]Master Price'!$E:$E,MATCH(D351,'[1]Master Price'!$B:$B,0)),"0")</f>
        <v>0</v>
      </c>
      <c r="AK351" s="80">
        <f t="shared" si="85"/>
        <v>0</v>
      </c>
      <c r="AL351" s="82" t="str">
        <f t="shared" si="86"/>
        <v>0-day</v>
      </c>
      <c r="AM351" s="82" t="str">
        <f t="shared" si="87"/>
        <v>0-day</v>
      </c>
      <c r="AN351" s="82" t="str">
        <f t="shared" si="107"/>
        <v>0-day</v>
      </c>
      <c r="AO351" s="82" t="str">
        <f t="shared" si="108"/>
        <v>0-day</v>
      </c>
      <c r="AP351" s="82" t="str">
        <f t="shared" si="90"/>
        <v>0-day</v>
      </c>
      <c r="AQ351" s="82" t="str">
        <f t="shared" si="91"/>
        <v>0-day</v>
      </c>
      <c r="AR351" s="137"/>
      <c r="AS351" s="83" t="str">
        <f t="shared" si="92"/>
        <v/>
      </c>
      <c r="AT351" s="85">
        <f t="shared" si="93"/>
        <v>0</v>
      </c>
      <c r="AU351" s="84" t="e">
        <f t="shared" ca="1" si="94"/>
        <v>#NAME?</v>
      </c>
      <c r="AV351" s="85" t="e">
        <f t="shared" ca="1" si="95"/>
        <v>#NAME?</v>
      </c>
      <c r="AW351" s="86" t="e">
        <f t="shared" ca="1" si="96"/>
        <v>#NAME?</v>
      </c>
      <c r="AX351" s="85" t="e">
        <f t="shared" ca="1" si="97"/>
        <v>#NAME?</v>
      </c>
      <c r="AY351" s="86" t="str">
        <f t="shared" si="98"/>
        <v/>
      </c>
      <c r="AZ351" s="171" t="e">
        <f t="shared" ca="1" si="99"/>
        <v>#NAME?</v>
      </c>
      <c r="BA351" s="85" t="e">
        <f t="shared" ca="1" si="100"/>
        <v>#NAME?</v>
      </c>
      <c r="BB351" s="85" t="e">
        <f t="shared" ca="1" si="101"/>
        <v>#NAME?</v>
      </c>
      <c r="BC351" s="90" t="e">
        <f t="shared" ca="1" si="102"/>
        <v>#NAME?</v>
      </c>
      <c r="BD351" s="90" t="e">
        <f t="shared" ca="1" si="103"/>
        <v>#NAME?</v>
      </c>
      <c r="BE351" s="85" t="e">
        <f t="shared" ca="1" si="104"/>
        <v>#NAME?</v>
      </c>
      <c r="BF351" s="22" t="e">
        <f t="shared" ca="1" si="105"/>
        <v>#NAME?</v>
      </c>
      <c r="BG351" s="22" t="e">
        <f t="shared" ca="1" si="106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 t="str">
        <f t="shared" si="62"/>
        <v/>
      </c>
      <c r="B352" s="168"/>
      <c r="C352" s="71"/>
      <c r="D352" s="71"/>
      <c r="E352" s="71"/>
      <c r="F352" s="71"/>
      <c r="G352" s="71"/>
      <c r="H352" s="54" t="str">
        <f t="shared" si="110"/>
        <v/>
      </c>
      <c r="I352" s="71"/>
      <c r="J352" s="71"/>
      <c r="K352" s="71"/>
      <c r="L352" s="71"/>
      <c r="M352" s="71"/>
      <c r="N352" s="71"/>
      <c r="O352" s="71"/>
      <c r="P352" s="71"/>
      <c r="Q352" s="71"/>
      <c r="R352" s="205"/>
      <c r="S352" s="205"/>
      <c r="T352" s="66" t="str">
        <f t="shared" si="64"/>
        <v/>
      </c>
      <c r="U352" s="205"/>
      <c r="V352" s="71"/>
      <c r="W352" s="169"/>
      <c r="X352" s="169"/>
      <c r="Y352" s="69" t="str">
        <f t="shared" si="82"/>
        <v/>
      </c>
      <c r="Z352" s="69"/>
      <c r="AA352" s="179"/>
      <c r="AB352" s="25" t="str">
        <f t="shared" si="109"/>
        <v/>
      </c>
      <c r="AC352" s="71"/>
      <c r="AD352" s="169"/>
      <c r="AE352" s="169"/>
      <c r="AF352" s="69" t="str">
        <f t="shared" si="83"/>
        <v/>
      </c>
      <c r="AG352" s="169"/>
      <c r="AH352" s="170"/>
      <c r="AI352" s="77" t="str">
        <f t="shared" si="84"/>
        <v/>
      </c>
      <c r="AJ352" s="80" t="str">
        <f t="array" ref="AJ352">IFERROR(INDEX('[1]Master Price'!$E:$E,MATCH(D352,'[1]Master Price'!$B:$B,0)),"0")</f>
        <v>0</v>
      </c>
      <c r="AK352" s="80">
        <f t="shared" si="85"/>
        <v>0</v>
      </c>
      <c r="AL352" s="82" t="str">
        <f t="shared" si="86"/>
        <v>0-day</v>
      </c>
      <c r="AM352" s="82" t="str">
        <f t="shared" si="87"/>
        <v>0-day</v>
      </c>
      <c r="AN352" s="82" t="str">
        <f t="shared" si="107"/>
        <v>0-day</v>
      </c>
      <c r="AO352" s="82" t="str">
        <f t="shared" si="108"/>
        <v>0-day</v>
      </c>
      <c r="AP352" s="82" t="str">
        <f t="shared" si="90"/>
        <v>0-day</v>
      </c>
      <c r="AQ352" s="82" t="str">
        <f t="shared" si="91"/>
        <v>0-day</v>
      </c>
      <c r="AR352" s="137"/>
      <c r="AS352" s="83" t="str">
        <f t="shared" si="92"/>
        <v/>
      </c>
      <c r="AT352" s="85">
        <f t="shared" si="93"/>
        <v>0</v>
      </c>
      <c r="AU352" s="84" t="e">
        <f t="shared" ca="1" si="94"/>
        <v>#NAME?</v>
      </c>
      <c r="AV352" s="85" t="e">
        <f t="shared" ca="1" si="95"/>
        <v>#NAME?</v>
      </c>
      <c r="AW352" s="86" t="e">
        <f t="shared" ca="1" si="96"/>
        <v>#NAME?</v>
      </c>
      <c r="AX352" s="85" t="e">
        <f t="shared" ca="1" si="97"/>
        <v>#NAME?</v>
      </c>
      <c r="AY352" s="86" t="str">
        <f t="shared" si="98"/>
        <v/>
      </c>
      <c r="AZ352" s="171" t="e">
        <f t="shared" ca="1" si="99"/>
        <v>#NAME?</v>
      </c>
      <c r="BA352" s="85" t="e">
        <f t="shared" ca="1" si="100"/>
        <v>#NAME?</v>
      </c>
      <c r="BB352" s="85" t="e">
        <f t="shared" ca="1" si="101"/>
        <v>#NAME?</v>
      </c>
      <c r="BC352" s="90" t="e">
        <f t="shared" ca="1" si="102"/>
        <v>#NAME?</v>
      </c>
      <c r="BD352" s="90" t="e">
        <f t="shared" ca="1" si="103"/>
        <v>#NAME?</v>
      </c>
      <c r="BE352" s="85" t="e">
        <f t="shared" ca="1" si="104"/>
        <v>#NAME?</v>
      </c>
      <c r="BF352" s="22" t="e">
        <f t="shared" ca="1" si="105"/>
        <v>#NAME?</v>
      </c>
      <c r="BG352" s="22" t="e">
        <f t="shared" ca="1" si="106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 t="str">
        <f t="shared" si="62"/>
        <v/>
      </c>
      <c r="B353" s="168"/>
      <c r="C353" s="71"/>
      <c r="D353" s="71"/>
      <c r="E353" s="71"/>
      <c r="F353" s="71"/>
      <c r="G353" s="71"/>
      <c r="H353" s="54" t="str">
        <f t="shared" si="110"/>
        <v/>
      </c>
      <c r="I353" s="71"/>
      <c r="J353" s="71"/>
      <c r="K353" s="71"/>
      <c r="L353" s="71"/>
      <c r="M353" s="71"/>
      <c r="N353" s="71"/>
      <c r="O353" s="71"/>
      <c r="P353" s="71"/>
      <c r="Q353" s="71"/>
      <c r="R353" s="205"/>
      <c r="S353" s="205"/>
      <c r="T353" s="66" t="str">
        <f t="shared" si="64"/>
        <v/>
      </c>
      <c r="U353" s="205"/>
      <c r="V353" s="71"/>
      <c r="W353" s="169"/>
      <c r="X353" s="169"/>
      <c r="Y353" s="69" t="str">
        <f t="shared" si="82"/>
        <v/>
      </c>
      <c r="Z353" s="69"/>
      <c r="AA353" s="179"/>
      <c r="AB353" s="25" t="str">
        <f t="shared" si="109"/>
        <v/>
      </c>
      <c r="AC353" s="71"/>
      <c r="AD353" s="169"/>
      <c r="AE353" s="169"/>
      <c r="AF353" s="69" t="str">
        <f t="shared" si="83"/>
        <v/>
      </c>
      <c r="AG353" s="169"/>
      <c r="AH353" s="170"/>
      <c r="AI353" s="77" t="str">
        <f t="shared" si="84"/>
        <v/>
      </c>
      <c r="AJ353" s="80" t="str">
        <f t="array" ref="AJ353">IFERROR(INDEX('[1]Master Price'!$E:$E,MATCH(D353,'[1]Master Price'!$B:$B,0)),"0")</f>
        <v>0</v>
      </c>
      <c r="AK353" s="80">
        <f t="shared" si="85"/>
        <v>0</v>
      </c>
      <c r="AL353" s="82" t="str">
        <f t="shared" si="86"/>
        <v>0-day</v>
      </c>
      <c r="AM353" s="82" t="str">
        <f t="shared" si="87"/>
        <v>0-day</v>
      </c>
      <c r="AN353" s="82" t="str">
        <f t="shared" si="107"/>
        <v>0-day</v>
      </c>
      <c r="AO353" s="82" t="str">
        <f t="shared" si="108"/>
        <v>0-day</v>
      </c>
      <c r="AP353" s="82" t="str">
        <f t="shared" si="90"/>
        <v>0-day</v>
      </c>
      <c r="AQ353" s="82" t="str">
        <f t="shared" si="91"/>
        <v>0-day</v>
      </c>
      <c r="AR353" s="137"/>
      <c r="AS353" s="83" t="str">
        <f t="shared" si="92"/>
        <v/>
      </c>
      <c r="AT353" s="85">
        <f t="shared" si="93"/>
        <v>0</v>
      </c>
      <c r="AU353" s="84" t="e">
        <f t="shared" ca="1" si="94"/>
        <v>#NAME?</v>
      </c>
      <c r="AV353" s="85" t="e">
        <f t="shared" ca="1" si="95"/>
        <v>#NAME?</v>
      </c>
      <c r="AW353" s="86" t="e">
        <f t="shared" ca="1" si="96"/>
        <v>#NAME?</v>
      </c>
      <c r="AX353" s="85" t="e">
        <f t="shared" ca="1" si="97"/>
        <v>#NAME?</v>
      </c>
      <c r="AY353" s="86" t="str">
        <f t="shared" si="98"/>
        <v/>
      </c>
      <c r="AZ353" s="171" t="e">
        <f t="shared" ca="1" si="99"/>
        <v>#NAME?</v>
      </c>
      <c r="BA353" s="85" t="e">
        <f t="shared" ca="1" si="100"/>
        <v>#NAME?</v>
      </c>
      <c r="BB353" s="85" t="e">
        <f t="shared" ca="1" si="101"/>
        <v>#NAME?</v>
      </c>
      <c r="BC353" s="90" t="e">
        <f t="shared" ca="1" si="102"/>
        <v>#NAME?</v>
      </c>
      <c r="BD353" s="90" t="e">
        <f t="shared" ca="1" si="103"/>
        <v>#NAME?</v>
      </c>
      <c r="BE353" s="85" t="e">
        <f t="shared" ca="1" si="104"/>
        <v>#NAME?</v>
      </c>
      <c r="BF353" s="22" t="e">
        <f t="shared" ca="1" si="105"/>
        <v>#NAME?</v>
      </c>
      <c r="BG353" s="22" t="e">
        <f t="shared" ca="1" si="106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 t="str">
        <f t="shared" si="62"/>
        <v/>
      </c>
      <c r="B354" s="168"/>
      <c r="C354" s="71"/>
      <c r="D354" s="71"/>
      <c r="E354" s="71"/>
      <c r="F354" s="71"/>
      <c r="G354" s="71"/>
      <c r="H354" s="54" t="str">
        <f t="shared" si="110"/>
        <v/>
      </c>
      <c r="I354" s="71"/>
      <c r="J354" s="71"/>
      <c r="K354" s="71"/>
      <c r="L354" s="71"/>
      <c r="M354" s="71"/>
      <c r="N354" s="71"/>
      <c r="O354" s="71"/>
      <c r="P354" s="71"/>
      <c r="Q354" s="71"/>
      <c r="R354" s="205"/>
      <c r="S354" s="205"/>
      <c r="T354" s="66" t="str">
        <f t="shared" si="64"/>
        <v/>
      </c>
      <c r="U354" s="205"/>
      <c r="V354" s="71"/>
      <c r="W354" s="169"/>
      <c r="X354" s="169"/>
      <c r="Y354" s="69" t="str">
        <f t="shared" si="82"/>
        <v/>
      </c>
      <c r="Z354" s="69"/>
      <c r="AA354" s="179"/>
      <c r="AB354" s="25" t="str">
        <f t="shared" si="109"/>
        <v/>
      </c>
      <c r="AC354" s="71"/>
      <c r="AD354" s="169"/>
      <c r="AE354" s="169"/>
      <c r="AF354" s="69" t="str">
        <f t="shared" si="83"/>
        <v/>
      </c>
      <c r="AG354" s="169"/>
      <c r="AH354" s="170"/>
      <c r="AI354" s="77" t="str">
        <f t="shared" si="84"/>
        <v/>
      </c>
      <c r="AJ354" s="80" t="str">
        <f t="array" ref="AJ354">IFERROR(INDEX('[1]Master Price'!$E:$E,MATCH(D354,'[1]Master Price'!$B:$B,0)),"0")</f>
        <v>0</v>
      </c>
      <c r="AK354" s="80">
        <f t="shared" si="85"/>
        <v>0</v>
      </c>
      <c r="AL354" s="82" t="str">
        <f t="shared" si="86"/>
        <v>0-day</v>
      </c>
      <c r="AM354" s="82" t="str">
        <f t="shared" si="87"/>
        <v>0-day</v>
      </c>
      <c r="AN354" s="82" t="str">
        <f t="shared" si="107"/>
        <v>0-day</v>
      </c>
      <c r="AO354" s="82" t="str">
        <f t="shared" si="108"/>
        <v>0-day</v>
      </c>
      <c r="AP354" s="82" t="str">
        <f t="shared" si="90"/>
        <v>0-day</v>
      </c>
      <c r="AQ354" s="82" t="str">
        <f t="shared" si="91"/>
        <v>0-day</v>
      </c>
      <c r="AR354" s="137"/>
      <c r="AS354" s="83" t="str">
        <f t="shared" si="92"/>
        <v/>
      </c>
      <c r="AT354" s="85">
        <f t="shared" si="93"/>
        <v>0</v>
      </c>
      <c r="AU354" s="84" t="e">
        <f t="shared" ca="1" si="94"/>
        <v>#NAME?</v>
      </c>
      <c r="AV354" s="85" t="e">
        <f t="shared" ca="1" si="95"/>
        <v>#NAME?</v>
      </c>
      <c r="AW354" s="86" t="e">
        <f t="shared" ca="1" si="96"/>
        <v>#NAME?</v>
      </c>
      <c r="AX354" s="85" t="e">
        <f t="shared" ca="1" si="97"/>
        <v>#NAME?</v>
      </c>
      <c r="AY354" s="86" t="str">
        <f t="shared" si="98"/>
        <v/>
      </c>
      <c r="AZ354" s="171" t="e">
        <f t="shared" ca="1" si="99"/>
        <v>#NAME?</v>
      </c>
      <c r="BA354" s="85" t="e">
        <f t="shared" ca="1" si="100"/>
        <v>#NAME?</v>
      </c>
      <c r="BB354" s="85" t="e">
        <f t="shared" ca="1" si="101"/>
        <v>#NAME?</v>
      </c>
      <c r="BC354" s="90" t="e">
        <f t="shared" ca="1" si="102"/>
        <v>#NAME?</v>
      </c>
      <c r="BD354" s="90" t="e">
        <f t="shared" ca="1" si="103"/>
        <v>#NAME?</v>
      </c>
      <c r="BE354" s="85" t="e">
        <f t="shared" ca="1" si="104"/>
        <v>#NAME?</v>
      </c>
      <c r="BF354" s="22" t="e">
        <f t="shared" ca="1" si="105"/>
        <v>#NAME?</v>
      </c>
      <c r="BG354" s="22" t="e">
        <f t="shared" ca="1" si="106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 t="str">
        <f t="shared" si="62"/>
        <v/>
      </c>
      <c r="B355" s="168"/>
      <c r="C355" s="71"/>
      <c r="D355" s="71"/>
      <c r="E355" s="71"/>
      <c r="F355" s="71"/>
      <c r="G355" s="71"/>
      <c r="H355" s="54" t="str">
        <f t="shared" si="110"/>
        <v/>
      </c>
      <c r="I355" s="71"/>
      <c r="J355" s="71"/>
      <c r="K355" s="71"/>
      <c r="L355" s="71"/>
      <c r="M355" s="71"/>
      <c r="N355" s="71"/>
      <c r="O355" s="71"/>
      <c r="P355" s="71"/>
      <c r="Q355" s="71"/>
      <c r="R355" s="205"/>
      <c r="S355" s="205"/>
      <c r="T355" s="66" t="str">
        <f t="shared" si="64"/>
        <v/>
      </c>
      <c r="U355" s="205"/>
      <c r="V355" s="71"/>
      <c r="W355" s="169"/>
      <c r="X355" s="169"/>
      <c r="Y355" s="69" t="str">
        <f t="shared" si="82"/>
        <v/>
      </c>
      <c r="Z355" s="69"/>
      <c r="AA355" s="179"/>
      <c r="AB355" s="25" t="str">
        <f t="shared" si="109"/>
        <v/>
      </c>
      <c r="AC355" s="71"/>
      <c r="AD355" s="169"/>
      <c r="AE355" s="169"/>
      <c r="AF355" s="69" t="str">
        <f t="shared" si="83"/>
        <v/>
      </c>
      <c r="AG355" s="169"/>
      <c r="AH355" s="170"/>
      <c r="AI355" s="77" t="str">
        <f t="shared" si="84"/>
        <v/>
      </c>
      <c r="AJ355" s="80" t="str">
        <f t="array" ref="AJ355">IFERROR(INDEX('[1]Master Price'!$E:$E,MATCH(D355,'[1]Master Price'!$B:$B,0)),"0")</f>
        <v>0</v>
      </c>
      <c r="AK355" s="80">
        <f t="shared" si="85"/>
        <v>0</v>
      </c>
      <c r="AL355" s="82" t="str">
        <f t="shared" si="86"/>
        <v>0-day</v>
      </c>
      <c r="AM355" s="82" t="str">
        <f t="shared" si="87"/>
        <v>0-day</v>
      </c>
      <c r="AN355" s="82" t="str">
        <f t="shared" si="107"/>
        <v>0-day</v>
      </c>
      <c r="AO355" s="82" t="str">
        <f t="shared" si="108"/>
        <v>0-day</v>
      </c>
      <c r="AP355" s="82" t="str">
        <f t="shared" si="90"/>
        <v>0-day</v>
      </c>
      <c r="AQ355" s="82" t="str">
        <f t="shared" si="91"/>
        <v>0-day</v>
      </c>
      <c r="AR355" s="137"/>
      <c r="AS355" s="83" t="str">
        <f t="shared" si="92"/>
        <v/>
      </c>
      <c r="AT355" s="85">
        <f t="shared" si="93"/>
        <v>0</v>
      </c>
      <c r="AU355" s="84" t="e">
        <f t="shared" ca="1" si="94"/>
        <v>#NAME?</v>
      </c>
      <c r="AV355" s="85" t="e">
        <f t="shared" ca="1" si="95"/>
        <v>#NAME?</v>
      </c>
      <c r="AW355" s="86" t="e">
        <f t="shared" ca="1" si="96"/>
        <v>#NAME?</v>
      </c>
      <c r="AX355" s="85" t="e">
        <f t="shared" ca="1" si="97"/>
        <v>#NAME?</v>
      </c>
      <c r="AY355" s="86" t="str">
        <f t="shared" si="98"/>
        <v/>
      </c>
      <c r="AZ355" s="171" t="e">
        <f t="shared" ca="1" si="99"/>
        <v>#NAME?</v>
      </c>
      <c r="BA355" s="85" t="e">
        <f t="shared" ca="1" si="100"/>
        <v>#NAME?</v>
      </c>
      <c r="BB355" s="85" t="e">
        <f t="shared" ca="1" si="101"/>
        <v>#NAME?</v>
      </c>
      <c r="BC355" s="90" t="e">
        <f t="shared" ca="1" si="102"/>
        <v>#NAME?</v>
      </c>
      <c r="BD355" s="90" t="e">
        <f t="shared" ca="1" si="103"/>
        <v>#NAME?</v>
      </c>
      <c r="BE355" s="85" t="e">
        <f t="shared" ca="1" si="104"/>
        <v>#NAME?</v>
      </c>
      <c r="BF355" s="22" t="e">
        <f t="shared" ca="1" si="105"/>
        <v>#NAME?</v>
      </c>
      <c r="BG355" s="22" t="e">
        <f t="shared" ca="1" si="106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 t="str">
        <f t="shared" si="62"/>
        <v/>
      </c>
      <c r="B356" s="168"/>
      <c r="C356" s="71"/>
      <c r="D356" s="71"/>
      <c r="E356" s="71"/>
      <c r="F356" s="71"/>
      <c r="G356" s="71"/>
      <c r="H356" s="54" t="str">
        <f t="shared" si="110"/>
        <v/>
      </c>
      <c r="I356" s="71"/>
      <c r="J356" s="71"/>
      <c r="K356" s="71"/>
      <c r="L356" s="71"/>
      <c r="M356" s="71"/>
      <c r="N356" s="71"/>
      <c r="O356" s="71"/>
      <c r="P356" s="71"/>
      <c r="Q356" s="71"/>
      <c r="R356" s="205"/>
      <c r="S356" s="205"/>
      <c r="T356" s="66" t="str">
        <f t="shared" si="64"/>
        <v/>
      </c>
      <c r="U356" s="205"/>
      <c r="V356" s="71"/>
      <c r="W356" s="169"/>
      <c r="X356" s="169"/>
      <c r="Y356" s="69" t="str">
        <f t="shared" si="82"/>
        <v/>
      </c>
      <c r="Z356" s="69"/>
      <c r="AA356" s="179"/>
      <c r="AB356" s="25" t="str">
        <f t="shared" si="109"/>
        <v/>
      </c>
      <c r="AC356" s="71"/>
      <c r="AD356" s="169"/>
      <c r="AE356" s="169"/>
      <c r="AF356" s="69" t="str">
        <f t="shared" si="83"/>
        <v/>
      </c>
      <c r="AG356" s="169"/>
      <c r="AH356" s="170"/>
      <c r="AI356" s="77" t="str">
        <f t="shared" si="84"/>
        <v/>
      </c>
      <c r="AJ356" s="80" t="str">
        <f t="array" ref="AJ356">IFERROR(INDEX('[1]Master Price'!$E:$E,MATCH(D356,'[1]Master Price'!$B:$B,0)),"0")</f>
        <v>0</v>
      </c>
      <c r="AK356" s="80">
        <f t="shared" si="85"/>
        <v>0</v>
      </c>
      <c r="AL356" s="82" t="str">
        <f t="shared" si="86"/>
        <v>0-day</v>
      </c>
      <c r="AM356" s="82" t="str">
        <f t="shared" si="87"/>
        <v>0-day</v>
      </c>
      <c r="AN356" s="82" t="str">
        <f t="shared" si="107"/>
        <v>0-day</v>
      </c>
      <c r="AO356" s="82" t="str">
        <f t="shared" si="108"/>
        <v>0-day</v>
      </c>
      <c r="AP356" s="82" t="str">
        <f t="shared" si="90"/>
        <v>0-day</v>
      </c>
      <c r="AQ356" s="82" t="str">
        <f t="shared" si="91"/>
        <v>0-day</v>
      </c>
      <c r="AR356" s="137"/>
      <c r="AS356" s="83" t="str">
        <f t="shared" si="92"/>
        <v/>
      </c>
      <c r="AT356" s="85">
        <f t="shared" si="93"/>
        <v>0</v>
      </c>
      <c r="AU356" s="84" t="e">
        <f t="shared" ca="1" si="94"/>
        <v>#NAME?</v>
      </c>
      <c r="AV356" s="85" t="e">
        <f t="shared" ca="1" si="95"/>
        <v>#NAME?</v>
      </c>
      <c r="AW356" s="86" t="e">
        <f t="shared" ca="1" si="96"/>
        <v>#NAME?</v>
      </c>
      <c r="AX356" s="85" t="e">
        <f t="shared" ca="1" si="97"/>
        <v>#NAME?</v>
      </c>
      <c r="AY356" s="86" t="str">
        <f t="shared" si="98"/>
        <v/>
      </c>
      <c r="AZ356" s="171" t="e">
        <f t="shared" ca="1" si="99"/>
        <v>#NAME?</v>
      </c>
      <c r="BA356" s="85" t="e">
        <f t="shared" ca="1" si="100"/>
        <v>#NAME?</v>
      </c>
      <c r="BB356" s="85" t="e">
        <f t="shared" ca="1" si="101"/>
        <v>#NAME?</v>
      </c>
      <c r="BC356" s="90" t="e">
        <f t="shared" ca="1" si="102"/>
        <v>#NAME?</v>
      </c>
      <c r="BD356" s="90" t="e">
        <f t="shared" ca="1" si="103"/>
        <v>#NAME?</v>
      </c>
      <c r="BE356" s="85" t="e">
        <f t="shared" ca="1" si="104"/>
        <v>#NAME?</v>
      </c>
      <c r="BF356" s="22" t="e">
        <f t="shared" ca="1" si="105"/>
        <v>#NAME?</v>
      </c>
      <c r="BG356" s="22" t="e">
        <f t="shared" ca="1" si="106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 t="str">
        <f t="shared" si="62"/>
        <v/>
      </c>
      <c r="B357" s="168"/>
      <c r="C357" s="71"/>
      <c r="D357" s="71"/>
      <c r="E357" s="71"/>
      <c r="F357" s="71"/>
      <c r="G357" s="71"/>
      <c r="H357" s="54" t="str">
        <f t="shared" si="110"/>
        <v/>
      </c>
      <c r="I357" s="71"/>
      <c r="J357" s="71"/>
      <c r="K357" s="71"/>
      <c r="L357" s="71"/>
      <c r="M357" s="71"/>
      <c r="N357" s="71"/>
      <c r="O357" s="71"/>
      <c r="P357" s="71"/>
      <c r="Q357" s="71"/>
      <c r="R357" s="205"/>
      <c r="S357" s="205"/>
      <c r="T357" s="66" t="str">
        <f t="shared" si="64"/>
        <v/>
      </c>
      <c r="U357" s="205"/>
      <c r="V357" s="71"/>
      <c r="W357" s="169"/>
      <c r="X357" s="169"/>
      <c r="Y357" s="69" t="str">
        <f t="shared" si="82"/>
        <v/>
      </c>
      <c r="Z357" s="69"/>
      <c r="AA357" s="179"/>
      <c r="AB357" s="25" t="str">
        <f t="shared" si="109"/>
        <v/>
      </c>
      <c r="AC357" s="71"/>
      <c r="AD357" s="169"/>
      <c r="AE357" s="169"/>
      <c r="AF357" s="69" t="str">
        <f t="shared" si="83"/>
        <v/>
      </c>
      <c r="AG357" s="169"/>
      <c r="AH357" s="170"/>
      <c r="AI357" s="77" t="str">
        <f t="shared" si="84"/>
        <v/>
      </c>
      <c r="AJ357" s="80" t="str">
        <f t="array" ref="AJ357">IFERROR(INDEX('[1]Master Price'!$E:$E,MATCH(D357,'[1]Master Price'!$B:$B,0)),"0")</f>
        <v>0</v>
      </c>
      <c r="AK357" s="80">
        <f t="shared" si="85"/>
        <v>0</v>
      </c>
      <c r="AL357" s="82" t="str">
        <f t="shared" si="86"/>
        <v>0-day</v>
      </c>
      <c r="AM357" s="82" t="str">
        <f t="shared" si="87"/>
        <v>0-day</v>
      </c>
      <c r="AN357" s="82" t="str">
        <f t="shared" si="107"/>
        <v>0-day</v>
      </c>
      <c r="AO357" s="82" t="str">
        <f t="shared" si="108"/>
        <v>0-day</v>
      </c>
      <c r="AP357" s="82" t="str">
        <f t="shared" si="90"/>
        <v>0-day</v>
      </c>
      <c r="AQ357" s="82" t="str">
        <f t="shared" si="91"/>
        <v>0-day</v>
      </c>
      <c r="AR357" s="137"/>
      <c r="AS357" s="83" t="str">
        <f t="shared" si="92"/>
        <v/>
      </c>
      <c r="AT357" s="85">
        <f t="shared" si="93"/>
        <v>0</v>
      </c>
      <c r="AU357" s="84" t="e">
        <f t="shared" ca="1" si="94"/>
        <v>#NAME?</v>
      </c>
      <c r="AV357" s="85" t="e">
        <f t="shared" ca="1" si="95"/>
        <v>#NAME?</v>
      </c>
      <c r="AW357" s="86" t="e">
        <f t="shared" ca="1" si="96"/>
        <v>#NAME?</v>
      </c>
      <c r="AX357" s="85" t="e">
        <f t="shared" ca="1" si="97"/>
        <v>#NAME?</v>
      </c>
      <c r="AY357" s="86" t="str">
        <f t="shared" si="98"/>
        <v/>
      </c>
      <c r="AZ357" s="171" t="e">
        <f t="shared" ca="1" si="99"/>
        <v>#NAME?</v>
      </c>
      <c r="BA357" s="85" t="e">
        <f t="shared" ca="1" si="100"/>
        <v>#NAME?</v>
      </c>
      <c r="BB357" s="85" t="e">
        <f t="shared" ca="1" si="101"/>
        <v>#NAME?</v>
      </c>
      <c r="BC357" s="90" t="e">
        <f t="shared" ca="1" si="102"/>
        <v>#NAME?</v>
      </c>
      <c r="BD357" s="90" t="e">
        <f t="shared" ca="1" si="103"/>
        <v>#NAME?</v>
      </c>
      <c r="BE357" s="85" t="e">
        <f t="shared" ca="1" si="104"/>
        <v>#NAME?</v>
      </c>
      <c r="BF357" s="22" t="e">
        <f t="shared" ca="1" si="105"/>
        <v>#NAME?</v>
      </c>
      <c r="BG357" s="22" t="e">
        <f t="shared" ca="1" si="106"/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 t="str">
        <f t="shared" si="62"/>
        <v/>
      </c>
      <c r="B358" s="168"/>
      <c r="C358" s="71"/>
      <c r="D358" s="71"/>
      <c r="E358" s="71"/>
      <c r="F358" s="71"/>
      <c r="G358" s="71"/>
      <c r="H358" s="54" t="str">
        <f t="shared" si="110"/>
        <v/>
      </c>
      <c r="I358" s="71"/>
      <c r="J358" s="71"/>
      <c r="K358" s="71"/>
      <c r="L358" s="71"/>
      <c r="M358" s="71"/>
      <c r="N358" s="71"/>
      <c r="O358" s="71"/>
      <c r="P358" s="71"/>
      <c r="Q358" s="71"/>
      <c r="R358" s="205"/>
      <c r="S358" s="205"/>
      <c r="T358" s="66" t="str">
        <f t="shared" si="64"/>
        <v/>
      </c>
      <c r="U358" s="205"/>
      <c r="V358" s="71"/>
      <c r="W358" s="169"/>
      <c r="X358" s="169"/>
      <c r="Y358" s="69" t="str">
        <f t="shared" si="82"/>
        <v/>
      </c>
      <c r="Z358" s="69"/>
      <c r="AA358" s="179"/>
      <c r="AB358" s="25" t="str">
        <f t="shared" si="109"/>
        <v/>
      </c>
      <c r="AC358" s="71"/>
      <c r="AD358" s="169"/>
      <c r="AE358" s="169"/>
      <c r="AF358" s="69" t="str">
        <f t="shared" si="83"/>
        <v/>
      </c>
      <c r="AG358" s="169"/>
      <c r="AH358" s="170"/>
      <c r="AI358" s="77" t="str">
        <f t="shared" si="84"/>
        <v/>
      </c>
      <c r="AJ358" s="80" t="str">
        <f t="array" ref="AJ358">IFERROR(INDEX('[1]Master Price'!$E:$E,MATCH(D358,'[1]Master Price'!$B:$B,0)),"0")</f>
        <v>0</v>
      </c>
      <c r="AK358" s="80">
        <f t="shared" si="85"/>
        <v>0</v>
      </c>
      <c r="AL358" s="82" t="str">
        <f t="shared" si="86"/>
        <v>0-day</v>
      </c>
      <c r="AM358" s="82" t="str">
        <f t="shared" si="87"/>
        <v>0-day</v>
      </c>
      <c r="AN358" s="82" t="str">
        <f t="shared" si="107"/>
        <v>0-day</v>
      </c>
      <c r="AO358" s="82" t="str">
        <f t="shared" si="108"/>
        <v>0-day</v>
      </c>
      <c r="AP358" s="82" t="str">
        <f t="shared" si="90"/>
        <v>0-day</v>
      </c>
      <c r="AQ358" s="82" t="str">
        <f t="shared" si="91"/>
        <v>0-day</v>
      </c>
      <c r="AR358" s="137"/>
      <c r="AS358" s="83" t="str">
        <f t="shared" si="92"/>
        <v/>
      </c>
      <c r="AT358" s="85">
        <f t="shared" si="93"/>
        <v>0</v>
      </c>
      <c r="AU358" s="84" t="e">
        <f t="shared" ca="1" si="94"/>
        <v>#NAME?</v>
      </c>
      <c r="AV358" s="85" t="e">
        <f t="shared" ca="1" si="95"/>
        <v>#NAME?</v>
      </c>
      <c r="AW358" s="86" t="e">
        <f t="shared" ca="1" si="96"/>
        <v>#NAME?</v>
      </c>
      <c r="AX358" s="85" t="e">
        <f t="shared" ca="1" si="97"/>
        <v>#NAME?</v>
      </c>
      <c r="AY358" s="86" t="str">
        <f t="shared" si="98"/>
        <v/>
      </c>
      <c r="AZ358" s="171" t="e">
        <f t="shared" ca="1" si="99"/>
        <v>#NAME?</v>
      </c>
      <c r="BA358" s="85" t="e">
        <f t="shared" ca="1" si="100"/>
        <v>#NAME?</v>
      </c>
      <c r="BB358" s="85" t="e">
        <f t="shared" ca="1" si="101"/>
        <v>#NAME?</v>
      </c>
      <c r="BC358" s="90" t="e">
        <f t="shared" ca="1" si="102"/>
        <v>#NAME?</v>
      </c>
      <c r="BD358" s="90" t="e">
        <f t="shared" ca="1" si="103"/>
        <v>#NAME?</v>
      </c>
      <c r="BE358" s="85" t="e">
        <f t="shared" ca="1" si="104"/>
        <v>#NAME?</v>
      </c>
      <c r="BF358" s="22" t="e">
        <f t="shared" ca="1" si="105"/>
        <v>#NAME?</v>
      </c>
      <c r="BG358" s="22" t="e">
        <f t="shared" ca="1" si="106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 t="str">
        <f t="shared" si="62"/>
        <v/>
      </c>
      <c r="B359" s="168"/>
      <c r="C359" s="71"/>
      <c r="D359" s="71"/>
      <c r="E359" s="71"/>
      <c r="F359" s="71"/>
      <c r="G359" s="71"/>
      <c r="H359" s="54" t="str">
        <f t="shared" si="110"/>
        <v/>
      </c>
      <c r="I359" s="71"/>
      <c r="J359" s="71"/>
      <c r="K359" s="71"/>
      <c r="L359" s="71"/>
      <c r="M359" s="71"/>
      <c r="N359" s="71"/>
      <c r="O359" s="71"/>
      <c r="P359" s="71"/>
      <c r="Q359" s="71"/>
      <c r="R359" s="205"/>
      <c r="S359" s="205"/>
      <c r="T359" s="66" t="str">
        <f t="shared" si="64"/>
        <v/>
      </c>
      <c r="U359" s="205"/>
      <c r="V359" s="71"/>
      <c r="W359" s="169"/>
      <c r="X359" s="169"/>
      <c r="Y359" s="69" t="str">
        <f t="shared" si="82"/>
        <v/>
      </c>
      <c r="Z359" s="69"/>
      <c r="AA359" s="179"/>
      <c r="AB359" s="25" t="str">
        <f t="shared" si="109"/>
        <v/>
      </c>
      <c r="AC359" s="71"/>
      <c r="AD359" s="169"/>
      <c r="AE359" s="169"/>
      <c r="AF359" s="69" t="str">
        <f t="shared" si="83"/>
        <v/>
      </c>
      <c r="AG359" s="169"/>
      <c r="AH359" s="170"/>
      <c r="AI359" s="77" t="str">
        <f t="shared" si="84"/>
        <v/>
      </c>
      <c r="AJ359" s="80" t="str">
        <f t="array" ref="AJ359">IFERROR(INDEX('[1]Master Price'!$E:$E,MATCH(D359,'[1]Master Price'!$B:$B,0)),"0")</f>
        <v>0</v>
      </c>
      <c r="AK359" s="80">
        <f t="shared" si="85"/>
        <v>0</v>
      </c>
      <c r="AL359" s="82" t="str">
        <f t="shared" si="86"/>
        <v>0-day</v>
      </c>
      <c r="AM359" s="82" t="str">
        <f t="shared" si="87"/>
        <v>0-day</v>
      </c>
      <c r="AN359" s="82" t="str">
        <f t="shared" si="107"/>
        <v>0-day</v>
      </c>
      <c r="AO359" s="82" t="str">
        <f t="shared" si="108"/>
        <v>0-day</v>
      </c>
      <c r="AP359" s="82" t="str">
        <f t="shared" si="90"/>
        <v>0-day</v>
      </c>
      <c r="AQ359" s="82" t="str">
        <f t="shared" si="91"/>
        <v>0-day</v>
      </c>
      <c r="AR359" s="137"/>
      <c r="AS359" s="83" t="str">
        <f t="shared" si="92"/>
        <v/>
      </c>
      <c r="AT359" s="85">
        <f t="shared" si="93"/>
        <v>0</v>
      </c>
      <c r="AU359" s="84" t="e">
        <f t="shared" ca="1" si="94"/>
        <v>#NAME?</v>
      </c>
      <c r="AV359" s="85" t="e">
        <f t="shared" ca="1" si="95"/>
        <v>#NAME?</v>
      </c>
      <c r="AW359" s="86" t="e">
        <f t="shared" ca="1" si="96"/>
        <v>#NAME?</v>
      </c>
      <c r="AX359" s="85" t="e">
        <f t="shared" ca="1" si="97"/>
        <v>#NAME?</v>
      </c>
      <c r="AY359" s="86" t="str">
        <f t="shared" si="98"/>
        <v/>
      </c>
      <c r="AZ359" s="171" t="e">
        <f t="shared" ca="1" si="99"/>
        <v>#NAME?</v>
      </c>
      <c r="BA359" s="85" t="e">
        <f t="shared" ca="1" si="100"/>
        <v>#NAME?</v>
      </c>
      <c r="BB359" s="85" t="e">
        <f t="shared" ca="1" si="101"/>
        <v>#NAME?</v>
      </c>
      <c r="BC359" s="90" t="e">
        <f t="shared" ca="1" si="102"/>
        <v>#NAME?</v>
      </c>
      <c r="BD359" s="90" t="e">
        <f t="shared" ca="1" si="103"/>
        <v>#NAME?</v>
      </c>
      <c r="BE359" s="85" t="e">
        <f t="shared" ca="1" si="104"/>
        <v>#NAME?</v>
      </c>
      <c r="BF359" s="22" t="e">
        <f t="shared" ca="1" si="105"/>
        <v>#NAME?</v>
      </c>
      <c r="BG359" s="22" t="e">
        <f t="shared" ca="1" si="106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 t="str">
        <f t="shared" si="62"/>
        <v/>
      </c>
      <c r="B360" s="168"/>
      <c r="C360" s="71"/>
      <c r="D360" s="71"/>
      <c r="E360" s="71"/>
      <c r="F360" s="71"/>
      <c r="G360" s="71"/>
      <c r="H360" s="54" t="str">
        <f t="shared" si="110"/>
        <v/>
      </c>
      <c r="I360" s="71"/>
      <c r="J360" s="71"/>
      <c r="K360" s="71"/>
      <c r="L360" s="71"/>
      <c r="M360" s="71"/>
      <c r="N360" s="71"/>
      <c r="O360" s="71"/>
      <c r="P360" s="71"/>
      <c r="Q360" s="71"/>
      <c r="R360" s="205"/>
      <c r="S360" s="205"/>
      <c r="T360" s="66" t="str">
        <f t="shared" si="64"/>
        <v/>
      </c>
      <c r="U360" s="205"/>
      <c r="V360" s="71"/>
      <c r="W360" s="169"/>
      <c r="X360" s="169"/>
      <c r="Y360" s="69" t="str">
        <f t="shared" si="82"/>
        <v/>
      </c>
      <c r="Z360" s="69"/>
      <c r="AA360" s="179"/>
      <c r="AB360" s="25" t="str">
        <f t="shared" si="109"/>
        <v/>
      </c>
      <c r="AC360" s="71"/>
      <c r="AD360" s="169"/>
      <c r="AE360" s="169"/>
      <c r="AF360" s="69" t="str">
        <f t="shared" si="83"/>
        <v/>
      </c>
      <c r="AG360" s="169"/>
      <c r="AH360" s="170"/>
      <c r="AI360" s="77" t="str">
        <f t="shared" si="84"/>
        <v/>
      </c>
      <c r="AJ360" s="80" t="str">
        <f t="array" ref="AJ360">IFERROR(INDEX('[1]Master Price'!$E:$E,MATCH(D360,'[1]Master Price'!$B:$B,0)),"0")</f>
        <v>0</v>
      </c>
      <c r="AK360" s="80">
        <f t="shared" si="85"/>
        <v>0</v>
      </c>
      <c r="AL360" s="82" t="str">
        <f t="shared" si="86"/>
        <v>0-day</v>
      </c>
      <c r="AM360" s="82" t="str">
        <f t="shared" si="87"/>
        <v>0-day</v>
      </c>
      <c r="AN360" s="82" t="str">
        <f t="shared" si="107"/>
        <v>0-day</v>
      </c>
      <c r="AO360" s="82" t="str">
        <f t="shared" si="108"/>
        <v>0-day</v>
      </c>
      <c r="AP360" s="82" t="str">
        <f t="shared" si="90"/>
        <v>0-day</v>
      </c>
      <c r="AQ360" s="82" t="str">
        <f t="shared" si="91"/>
        <v>0-day</v>
      </c>
      <c r="AR360" s="137"/>
      <c r="AS360" s="83" t="str">
        <f t="shared" si="92"/>
        <v/>
      </c>
      <c r="AT360" s="85">
        <f t="shared" si="93"/>
        <v>0</v>
      </c>
      <c r="AU360" s="84" t="e">
        <f t="shared" ca="1" si="94"/>
        <v>#NAME?</v>
      </c>
      <c r="AV360" s="85" t="e">
        <f t="shared" ca="1" si="95"/>
        <v>#NAME?</v>
      </c>
      <c r="AW360" s="86" t="e">
        <f t="shared" ca="1" si="96"/>
        <v>#NAME?</v>
      </c>
      <c r="AX360" s="85" t="e">
        <f t="shared" ca="1" si="97"/>
        <v>#NAME?</v>
      </c>
      <c r="AY360" s="86" t="str">
        <f t="shared" si="98"/>
        <v/>
      </c>
      <c r="AZ360" s="171" t="e">
        <f t="shared" ca="1" si="99"/>
        <v>#NAME?</v>
      </c>
      <c r="BA360" s="85" t="e">
        <f t="shared" ca="1" si="100"/>
        <v>#NAME?</v>
      </c>
      <c r="BB360" s="85" t="e">
        <f t="shared" ca="1" si="101"/>
        <v>#NAME?</v>
      </c>
      <c r="BC360" s="90" t="e">
        <f t="shared" ca="1" si="102"/>
        <v>#NAME?</v>
      </c>
      <c r="BD360" s="90" t="e">
        <f t="shared" ca="1" si="103"/>
        <v>#NAME?</v>
      </c>
      <c r="BE360" s="85" t="e">
        <f t="shared" ca="1" si="104"/>
        <v>#NAME?</v>
      </c>
      <c r="BF360" s="22" t="e">
        <f t="shared" ca="1" si="105"/>
        <v>#NAME?</v>
      </c>
      <c r="BG360" s="22" t="e">
        <f t="shared" ca="1" si="106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 t="str">
        <f t="shared" si="62"/>
        <v/>
      </c>
      <c r="B361" s="168"/>
      <c r="C361" s="71"/>
      <c r="D361" s="71"/>
      <c r="E361" s="71"/>
      <c r="F361" s="71"/>
      <c r="G361" s="71"/>
      <c r="H361" s="54" t="str">
        <f t="shared" si="110"/>
        <v/>
      </c>
      <c r="I361" s="71"/>
      <c r="J361" s="71"/>
      <c r="K361" s="71"/>
      <c r="L361" s="71"/>
      <c r="M361" s="71"/>
      <c r="N361" s="71"/>
      <c r="O361" s="71"/>
      <c r="P361" s="71"/>
      <c r="Q361" s="71"/>
      <c r="R361" s="205"/>
      <c r="S361" s="205"/>
      <c r="T361" s="66" t="str">
        <f t="shared" si="64"/>
        <v/>
      </c>
      <c r="U361" s="205"/>
      <c r="V361" s="71"/>
      <c r="W361" s="169"/>
      <c r="X361" s="169"/>
      <c r="Y361" s="69" t="str">
        <f t="shared" si="82"/>
        <v/>
      </c>
      <c r="Z361" s="69"/>
      <c r="AA361" s="179"/>
      <c r="AB361" s="25" t="str">
        <f t="shared" si="109"/>
        <v/>
      </c>
      <c r="AC361" s="71"/>
      <c r="AD361" s="169"/>
      <c r="AE361" s="169"/>
      <c r="AF361" s="69" t="str">
        <f t="shared" si="83"/>
        <v/>
      </c>
      <c r="AG361" s="169"/>
      <c r="AH361" s="170"/>
      <c r="AI361" s="77" t="str">
        <f t="shared" si="84"/>
        <v/>
      </c>
      <c r="AJ361" s="80" t="str">
        <f t="array" ref="AJ361">IFERROR(INDEX('[1]Master Price'!$E:$E,MATCH(D361,'[1]Master Price'!$B:$B,0)),"0")</f>
        <v>0</v>
      </c>
      <c r="AK361" s="80">
        <f t="shared" si="85"/>
        <v>0</v>
      </c>
      <c r="AL361" s="82" t="str">
        <f t="shared" si="86"/>
        <v>0-day</v>
      </c>
      <c r="AM361" s="82" t="str">
        <f t="shared" si="87"/>
        <v>0-day</v>
      </c>
      <c r="AN361" s="82" t="str">
        <f t="shared" si="107"/>
        <v>0-day</v>
      </c>
      <c r="AO361" s="82" t="str">
        <f t="shared" si="108"/>
        <v>0-day</v>
      </c>
      <c r="AP361" s="82" t="str">
        <f t="shared" si="90"/>
        <v>0-day</v>
      </c>
      <c r="AQ361" s="82" t="str">
        <f t="shared" si="91"/>
        <v>0-day</v>
      </c>
      <c r="AR361" s="137"/>
      <c r="AS361" s="83" t="str">
        <f t="shared" si="92"/>
        <v/>
      </c>
      <c r="AT361" s="85">
        <f t="shared" si="93"/>
        <v>0</v>
      </c>
      <c r="AU361" s="84" t="e">
        <f t="shared" ca="1" si="94"/>
        <v>#NAME?</v>
      </c>
      <c r="AV361" s="85" t="e">
        <f t="shared" ca="1" si="95"/>
        <v>#NAME?</v>
      </c>
      <c r="AW361" s="86" t="e">
        <f t="shared" ca="1" si="96"/>
        <v>#NAME?</v>
      </c>
      <c r="AX361" s="85" t="e">
        <f t="shared" ca="1" si="97"/>
        <v>#NAME?</v>
      </c>
      <c r="AY361" s="86" t="str">
        <f t="shared" si="98"/>
        <v/>
      </c>
      <c r="AZ361" s="171" t="e">
        <f t="shared" ca="1" si="99"/>
        <v>#NAME?</v>
      </c>
      <c r="BA361" s="85" t="e">
        <f t="shared" ca="1" si="100"/>
        <v>#NAME?</v>
      </c>
      <c r="BB361" s="85" t="e">
        <f t="shared" ca="1" si="101"/>
        <v>#NAME?</v>
      </c>
      <c r="BC361" s="90" t="e">
        <f t="shared" ca="1" si="102"/>
        <v>#NAME?</v>
      </c>
      <c r="BD361" s="90" t="e">
        <f t="shared" ca="1" si="103"/>
        <v>#NAME?</v>
      </c>
      <c r="BE361" s="85" t="e">
        <f t="shared" ca="1" si="104"/>
        <v>#NAME?</v>
      </c>
      <c r="BF361" s="22" t="e">
        <f t="shared" ca="1" si="105"/>
        <v>#NAME?</v>
      </c>
      <c r="BG361" s="22" t="e">
        <f t="shared" ca="1" si="106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 t="str">
        <f t="shared" si="62"/>
        <v/>
      </c>
      <c r="B362" s="168"/>
      <c r="C362" s="71"/>
      <c r="D362" s="71"/>
      <c r="E362" s="71"/>
      <c r="F362" s="71"/>
      <c r="G362" s="71"/>
      <c r="H362" s="54" t="str">
        <f t="shared" si="110"/>
        <v/>
      </c>
      <c r="I362" s="71"/>
      <c r="J362" s="71"/>
      <c r="K362" s="71"/>
      <c r="L362" s="71"/>
      <c r="M362" s="71"/>
      <c r="N362" s="71"/>
      <c r="O362" s="71"/>
      <c r="P362" s="71"/>
      <c r="Q362" s="71"/>
      <c r="R362" s="205"/>
      <c r="S362" s="205"/>
      <c r="T362" s="66" t="str">
        <f t="shared" si="64"/>
        <v/>
      </c>
      <c r="U362" s="205"/>
      <c r="V362" s="71"/>
      <c r="W362" s="169"/>
      <c r="X362" s="169"/>
      <c r="Y362" s="69" t="str">
        <f t="shared" si="82"/>
        <v/>
      </c>
      <c r="Z362" s="69"/>
      <c r="AA362" s="179"/>
      <c r="AB362" s="25" t="str">
        <f t="shared" si="109"/>
        <v/>
      </c>
      <c r="AC362" s="71"/>
      <c r="AD362" s="169"/>
      <c r="AE362" s="169"/>
      <c r="AF362" s="69" t="str">
        <f t="shared" si="83"/>
        <v/>
      </c>
      <c r="AG362" s="71"/>
      <c r="AH362" s="170"/>
      <c r="AI362" s="77" t="str">
        <f t="shared" si="84"/>
        <v/>
      </c>
      <c r="AJ362" s="80" t="str">
        <f t="array" ref="AJ362">IFERROR(INDEX('[1]Master Price'!$E:$E,MATCH(D362,'[1]Master Price'!$B:$B,0)),"0")</f>
        <v>0</v>
      </c>
      <c r="AK362" s="80">
        <f t="shared" si="85"/>
        <v>0</v>
      </c>
      <c r="AL362" s="82" t="str">
        <f t="shared" si="86"/>
        <v>0-day</v>
      </c>
      <c r="AM362" s="82" t="str">
        <f t="shared" si="87"/>
        <v>0-day</v>
      </c>
      <c r="AN362" s="82" t="str">
        <f t="shared" si="107"/>
        <v>0-day</v>
      </c>
      <c r="AO362" s="82" t="str">
        <f t="shared" si="108"/>
        <v>0-day</v>
      </c>
      <c r="AP362" s="82" t="str">
        <f t="shared" si="90"/>
        <v>0-day</v>
      </c>
      <c r="AQ362" s="82" t="str">
        <f t="shared" si="91"/>
        <v>0-day</v>
      </c>
      <c r="AR362" s="137"/>
      <c r="AS362" s="83" t="str">
        <f t="shared" si="92"/>
        <v/>
      </c>
      <c r="AT362" s="85">
        <f t="shared" si="93"/>
        <v>0</v>
      </c>
      <c r="AU362" s="84" t="e">
        <f t="shared" ca="1" si="94"/>
        <v>#NAME?</v>
      </c>
      <c r="AV362" s="85" t="e">
        <f t="shared" ca="1" si="95"/>
        <v>#NAME?</v>
      </c>
      <c r="AW362" s="86" t="e">
        <f t="shared" ca="1" si="96"/>
        <v>#NAME?</v>
      </c>
      <c r="AX362" s="85" t="e">
        <f t="shared" ca="1" si="97"/>
        <v>#NAME?</v>
      </c>
      <c r="AY362" s="86" t="str">
        <f t="shared" si="98"/>
        <v/>
      </c>
      <c r="AZ362" s="171" t="e">
        <f t="shared" ca="1" si="99"/>
        <v>#NAME?</v>
      </c>
      <c r="BA362" s="85" t="e">
        <f t="shared" ca="1" si="100"/>
        <v>#NAME?</v>
      </c>
      <c r="BB362" s="85" t="e">
        <f t="shared" ca="1" si="101"/>
        <v>#NAME?</v>
      </c>
      <c r="BC362" s="90" t="e">
        <f t="shared" ca="1" si="102"/>
        <v>#NAME?</v>
      </c>
      <c r="BD362" s="90" t="e">
        <f t="shared" ca="1" si="103"/>
        <v>#NAME?</v>
      </c>
      <c r="BE362" s="85" t="e">
        <f t="shared" ca="1" si="104"/>
        <v>#NAME?</v>
      </c>
      <c r="BF362" s="22" t="e">
        <f t="shared" ca="1" si="105"/>
        <v>#NAME?</v>
      </c>
      <c r="BG362" s="22" t="e">
        <f t="shared" ca="1" si="106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 t="str">
        <f t="shared" si="62"/>
        <v/>
      </c>
      <c r="B363" s="168"/>
      <c r="C363" s="71"/>
      <c r="D363" s="71"/>
      <c r="E363" s="71"/>
      <c r="F363" s="71"/>
      <c r="G363" s="71"/>
      <c r="H363" s="54" t="str">
        <f t="shared" si="110"/>
        <v/>
      </c>
      <c r="I363" s="71"/>
      <c r="J363" s="71"/>
      <c r="K363" s="71"/>
      <c r="L363" s="71"/>
      <c r="M363" s="71"/>
      <c r="N363" s="71"/>
      <c r="O363" s="71"/>
      <c r="P363" s="71"/>
      <c r="Q363" s="71"/>
      <c r="R363" s="205"/>
      <c r="S363" s="205"/>
      <c r="T363" s="66" t="str">
        <f t="shared" si="64"/>
        <v/>
      </c>
      <c r="U363" s="205"/>
      <c r="V363" s="71"/>
      <c r="W363" s="169"/>
      <c r="X363" s="169"/>
      <c r="Y363" s="69" t="str">
        <f t="shared" si="82"/>
        <v/>
      </c>
      <c r="Z363" s="69"/>
      <c r="AA363" s="179"/>
      <c r="AB363" s="25" t="str">
        <f t="shared" si="109"/>
        <v/>
      </c>
      <c r="AC363" s="71"/>
      <c r="AD363" s="169"/>
      <c r="AE363" s="169"/>
      <c r="AF363" s="69" t="str">
        <f t="shared" si="83"/>
        <v/>
      </c>
      <c r="AG363" s="71"/>
      <c r="AH363" s="170"/>
      <c r="AI363" s="77" t="str">
        <f t="shared" si="84"/>
        <v/>
      </c>
      <c r="AJ363" s="80" t="str">
        <f t="array" ref="AJ363">IFERROR(INDEX('[1]Master Price'!$E:$E,MATCH(D363,'[1]Master Price'!$B:$B,0)),"0")</f>
        <v>0</v>
      </c>
      <c r="AK363" s="80">
        <f t="shared" si="85"/>
        <v>0</v>
      </c>
      <c r="AL363" s="82" t="str">
        <f t="shared" si="86"/>
        <v>0-day</v>
      </c>
      <c r="AM363" s="82" t="str">
        <f t="shared" si="87"/>
        <v>0-day</v>
      </c>
      <c r="AN363" s="82" t="str">
        <f t="shared" si="107"/>
        <v>0-day</v>
      </c>
      <c r="AO363" s="82" t="str">
        <f t="shared" si="108"/>
        <v>0-day</v>
      </c>
      <c r="AP363" s="82" t="str">
        <f t="shared" si="90"/>
        <v>0-day</v>
      </c>
      <c r="AQ363" s="82" t="str">
        <f t="shared" si="91"/>
        <v>0-day</v>
      </c>
      <c r="AR363" s="137"/>
      <c r="AS363" s="83" t="str">
        <f t="shared" si="92"/>
        <v/>
      </c>
      <c r="AT363" s="85">
        <f t="shared" si="93"/>
        <v>0</v>
      </c>
      <c r="AU363" s="84" t="e">
        <f t="shared" ca="1" si="94"/>
        <v>#NAME?</v>
      </c>
      <c r="AV363" s="85" t="e">
        <f t="shared" ca="1" si="95"/>
        <v>#NAME?</v>
      </c>
      <c r="AW363" s="86" t="e">
        <f t="shared" ca="1" si="96"/>
        <v>#NAME?</v>
      </c>
      <c r="AX363" s="85" t="e">
        <f t="shared" ca="1" si="97"/>
        <v>#NAME?</v>
      </c>
      <c r="AY363" s="86" t="str">
        <f t="shared" si="98"/>
        <v/>
      </c>
      <c r="AZ363" s="171" t="e">
        <f t="shared" ca="1" si="99"/>
        <v>#NAME?</v>
      </c>
      <c r="BA363" s="85" t="e">
        <f t="shared" ca="1" si="100"/>
        <v>#NAME?</v>
      </c>
      <c r="BB363" s="85" t="e">
        <f t="shared" ca="1" si="101"/>
        <v>#NAME?</v>
      </c>
      <c r="BC363" s="90" t="e">
        <f t="shared" ca="1" si="102"/>
        <v>#NAME?</v>
      </c>
      <c r="BD363" s="90" t="e">
        <f t="shared" ca="1" si="103"/>
        <v>#NAME?</v>
      </c>
      <c r="BE363" s="85" t="e">
        <f t="shared" ca="1" si="104"/>
        <v>#NAME?</v>
      </c>
      <c r="BF363" s="22" t="e">
        <f t="shared" ca="1" si="105"/>
        <v>#NAME?</v>
      </c>
      <c r="BG363" s="22" t="e">
        <f t="shared" ca="1" si="106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 t="str">
        <f t="shared" si="62"/>
        <v/>
      </c>
      <c r="B364" s="168"/>
      <c r="C364" s="71"/>
      <c r="D364" s="71"/>
      <c r="E364" s="71"/>
      <c r="F364" s="71"/>
      <c r="G364" s="71"/>
      <c r="H364" s="54" t="str">
        <f t="shared" si="110"/>
        <v/>
      </c>
      <c r="I364" s="71"/>
      <c r="J364" s="71"/>
      <c r="K364" s="71"/>
      <c r="L364" s="71"/>
      <c r="M364" s="71"/>
      <c r="N364" s="71"/>
      <c r="O364" s="71"/>
      <c r="P364" s="71"/>
      <c r="Q364" s="71"/>
      <c r="R364" s="205"/>
      <c r="S364" s="205"/>
      <c r="T364" s="66" t="str">
        <f t="shared" si="64"/>
        <v/>
      </c>
      <c r="U364" s="205"/>
      <c r="V364" s="71"/>
      <c r="W364" s="169"/>
      <c r="X364" s="169"/>
      <c r="Y364" s="69" t="str">
        <f t="shared" si="82"/>
        <v/>
      </c>
      <c r="Z364" s="69"/>
      <c r="AA364" s="179"/>
      <c r="AB364" s="25" t="str">
        <f t="shared" si="109"/>
        <v/>
      </c>
      <c r="AC364" s="71"/>
      <c r="AD364" s="169"/>
      <c r="AE364" s="169"/>
      <c r="AF364" s="69" t="str">
        <f t="shared" si="83"/>
        <v/>
      </c>
      <c r="AG364" s="71"/>
      <c r="AH364" s="170"/>
      <c r="AI364" s="77" t="str">
        <f t="shared" si="84"/>
        <v/>
      </c>
      <c r="AJ364" s="80" t="str">
        <f t="array" ref="AJ364">IFERROR(INDEX('[1]Master Price'!$E:$E,MATCH(D364,'[1]Master Price'!$B:$B,0)),"0")</f>
        <v>0</v>
      </c>
      <c r="AK364" s="80">
        <f t="shared" si="85"/>
        <v>0</v>
      </c>
      <c r="AL364" s="82" t="str">
        <f t="shared" si="86"/>
        <v>0-day</v>
      </c>
      <c r="AM364" s="82" t="str">
        <f t="shared" si="87"/>
        <v>0-day</v>
      </c>
      <c r="AN364" s="82" t="str">
        <f t="shared" si="107"/>
        <v>0-day</v>
      </c>
      <c r="AO364" s="82" t="str">
        <f t="shared" si="108"/>
        <v>0-day</v>
      </c>
      <c r="AP364" s="82" t="str">
        <f t="shared" si="90"/>
        <v>0-day</v>
      </c>
      <c r="AQ364" s="82" t="str">
        <f t="shared" si="91"/>
        <v>0-day</v>
      </c>
      <c r="AR364" s="137"/>
      <c r="AS364" s="83" t="str">
        <f t="shared" si="92"/>
        <v/>
      </c>
      <c r="AT364" s="85">
        <f t="shared" si="93"/>
        <v>0</v>
      </c>
      <c r="AU364" s="84" t="e">
        <f t="shared" ca="1" si="94"/>
        <v>#NAME?</v>
      </c>
      <c r="AV364" s="85" t="e">
        <f t="shared" ca="1" si="95"/>
        <v>#NAME?</v>
      </c>
      <c r="AW364" s="86" t="e">
        <f t="shared" ca="1" si="96"/>
        <v>#NAME?</v>
      </c>
      <c r="AX364" s="85" t="e">
        <f t="shared" ca="1" si="97"/>
        <v>#NAME?</v>
      </c>
      <c r="AY364" s="86" t="str">
        <f t="shared" si="98"/>
        <v/>
      </c>
      <c r="AZ364" s="171" t="e">
        <f t="shared" ca="1" si="99"/>
        <v>#NAME?</v>
      </c>
      <c r="BA364" s="85" t="e">
        <f t="shared" ca="1" si="100"/>
        <v>#NAME?</v>
      </c>
      <c r="BB364" s="85" t="e">
        <f t="shared" ca="1" si="101"/>
        <v>#NAME?</v>
      </c>
      <c r="BC364" s="90" t="e">
        <f t="shared" ca="1" si="102"/>
        <v>#NAME?</v>
      </c>
      <c r="BD364" s="90" t="e">
        <f t="shared" ca="1" si="103"/>
        <v>#NAME?</v>
      </c>
      <c r="BE364" s="85" t="e">
        <f t="shared" ca="1" si="104"/>
        <v>#NAME?</v>
      </c>
      <c r="BF364" s="22" t="e">
        <f t="shared" ca="1" si="105"/>
        <v>#NAME?</v>
      </c>
      <c r="BG364" s="22" t="e">
        <f t="shared" ca="1" si="106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 t="str">
        <f t="shared" si="62"/>
        <v/>
      </c>
      <c r="B365" s="172"/>
      <c r="C365" s="71"/>
      <c r="D365" s="71"/>
      <c r="E365" s="71"/>
      <c r="F365" s="71"/>
      <c r="G365" s="71"/>
      <c r="H365" s="54" t="str">
        <f t="shared" si="110"/>
        <v/>
      </c>
      <c r="I365" s="71"/>
      <c r="J365" s="71"/>
      <c r="K365" s="71"/>
      <c r="L365" s="71"/>
      <c r="M365" s="71"/>
      <c r="N365" s="71"/>
      <c r="O365" s="71"/>
      <c r="P365" s="71"/>
      <c r="Q365" s="71"/>
      <c r="R365" s="205"/>
      <c r="S365" s="205"/>
      <c r="T365" s="66" t="str">
        <f t="shared" si="64"/>
        <v/>
      </c>
      <c r="U365" s="205"/>
      <c r="V365" s="71"/>
      <c r="W365" s="175"/>
      <c r="X365" s="175"/>
      <c r="Y365" s="69" t="str">
        <f t="shared" si="82"/>
        <v/>
      </c>
      <c r="Z365" s="69"/>
      <c r="AA365" s="179"/>
      <c r="AB365" s="25" t="str">
        <f t="shared" si="109"/>
        <v/>
      </c>
      <c r="AC365" s="71"/>
      <c r="AD365" s="169"/>
      <c r="AE365" s="169"/>
      <c r="AF365" s="69" t="str">
        <f t="shared" si="83"/>
        <v/>
      </c>
      <c r="AG365" s="169"/>
      <c r="AH365" s="170"/>
      <c r="AI365" s="77" t="str">
        <f t="shared" si="84"/>
        <v/>
      </c>
      <c r="AJ365" s="80" t="str">
        <f t="array" ref="AJ365">IFERROR(INDEX('[1]Master Price'!$E:$E,MATCH(D365,'[1]Master Price'!$B:$B,0)),"0")</f>
        <v>0</v>
      </c>
      <c r="AK365" s="80">
        <f t="shared" si="85"/>
        <v>0</v>
      </c>
      <c r="AL365" s="82" t="str">
        <f t="shared" si="86"/>
        <v>0-day</v>
      </c>
      <c r="AM365" s="82" t="str">
        <f t="shared" si="87"/>
        <v>0-day</v>
      </c>
      <c r="AN365" s="82" t="str">
        <f t="shared" si="107"/>
        <v>0-day</v>
      </c>
      <c r="AO365" s="82" t="str">
        <f t="shared" si="108"/>
        <v>0-day</v>
      </c>
      <c r="AP365" s="82" t="str">
        <f t="shared" si="90"/>
        <v>0-day</v>
      </c>
      <c r="AQ365" s="82" t="str">
        <f t="shared" si="91"/>
        <v>0-day</v>
      </c>
      <c r="AR365" s="137"/>
      <c r="AS365" s="83" t="str">
        <f t="shared" si="92"/>
        <v/>
      </c>
      <c r="AT365" s="85">
        <f t="shared" si="93"/>
        <v>0</v>
      </c>
      <c r="AU365" s="84" t="e">
        <f t="shared" ca="1" si="94"/>
        <v>#NAME?</v>
      </c>
      <c r="AV365" s="85" t="e">
        <f t="shared" ca="1" si="95"/>
        <v>#NAME?</v>
      </c>
      <c r="AW365" s="86" t="e">
        <f t="shared" ca="1" si="96"/>
        <v>#NAME?</v>
      </c>
      <c r="AX365" s="85" t="e">
        <f t="shared" ca="1" si="97"/>
        <v>#NAME?</v>
      </c>
      <c r="AY365" s="86" t="str">
        <f t="shared" si="98"/>
        <v/>
      </c>
      <c r="AZ365" s="171" t="e">
        <f t="shared" ca="1" si="99"/>
        <v>#NAME?</v>
      </c>
      <c r="BA365" s="85" t="e">
        <f t="shared" ca="1" si="100"/>
        <v>#NAME?</v>
      </c>
      <c r="BB365" s="85" t="e">
        <f t="shared" ca="1" si="101"/>
        <v>#NAME?</v>
      </c>
      <c r="BC365" s="90" t="e">
        <f t="shared" ca="1" si="102"/>
        <v>#NAME?</v>
      </c>
      <c r="BD365" s="90" t="e">
        <f t="shared" ca="1" si="103"/>
        <v>#NAME?</v>
      </c>
      <c r="BE365" s="85" t="e">
        <f t="shared" ca="1" si="104"/>
        <v>#NAME?</v>
      </c>
      <c r="BF365" s="22" t="e">
        <f t="shared" ca="1" si="105"/>
        <v>#NAME?</v>
      </c>
      <c r="BG365" s="22" t="e">
        <f t="shared" ca="1" si="106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 t="str">
        <f t="shared" si="62"/>
        <v/>
      </c>
      <c r="B366" s="172"/>
      <c r="C366" s="71"/>
      <c r="D366" s="71"/>
      <c r="E366" s="71"/>
      <c r="F366" s="71"/>
      <c r="G366" s="71"/>
      <c r="H366" s="54" t="str">
        <f t="shared" si="110"/>
        <v/>
      </c>
      <c r="I366" s="71"/>
      <c r="J366" s="71"/>
      <c r="K366" s="71"/>
      <c r="L366" s="71"/>
      <c r="M366" s="71"/>
      <c r="N366" s="71"/>
      <c r="O366" s="71"/>
      <c r="P366" s="71"/>
      <c r="Q366" s="71"/>
      <c r="R366" s="205"/>
      <c r="S366" s="205"/>
      <c r="T366" s="66" t="str">
        <f t="shared" si="64"/>
        <v/>
      </c>
      <c r="U366" s="205"/>
      <c r="V366" s="71"/>
      <c r="W366" s="175"/>
      <c r="X366" s="175"/>
      <c r="Y366" s="69" t="str">
        <f t="shared" si="82"/>
        <v/>
      </c>
      <c r="Z366" s="69"/>
      <c r="AA366" s="179"/>
      <c r="AB366" s="25" t="str">
        <f t="shared" si="109"/>
        <v/>
      </c>
      <c r="AC366" s="71"/>
      <c r="AD366" s="169"/>
      <c r="AE366" s="169"/>
      <c r="AF366" s="69" t="str">
        <f t="shared" si="83"/>
        <v/>
      </c>
      <c r="AG366" s="169"/>
      <c r="AH366" s="170"/>
      <c r="AI366" s="77" t="str">
        <f t="shared" si="84"/>
        <v/>
      </c>
      <c r="AJ366" s="80" t="str">
        <f t="array" ref="AJ366">IFERROR(INDEX('[1]Master Price'!$E:$E,MATCH(D366,'[1]Master Price'!$B:$B,0)),"0")</f>
        <v>0</v>
      </c>
      <c r="AK366" s="80">
        <f t="shared" si="85"/>
        <v>0</v>
      </c>
      <c r="AL366" s="82" t="str">
        <f t="shared" si="86"/>
        <v>0-day</v>
      </c>
      <c r="AM366" s="82" t="str">
        <f t="shared" si="87"/>
        <v>0-day</v>
      </c>
      <c r="AN366" s="82" t="str">
        <f t="shared" si="107"/>
        <v>0-day</v>
      </c>
      <c r="AO366" s="82" t="str">
        <f t="shared" si="108"/>
        <v>0-day</v>
      </c>
      <c r="AP366" s="82" t="str">
        <f t="shared" si="90"/>
        <v>0-day</v>
      </c>
      <c r="AQ366" s="82" t="str">
        <f t="shared" si="91"/>
        <v>0-day</v>
      </c>
      <c r="AR366" s="137"/>
      <c r="AS366" s="83" t="str">
        <f t="shared" si="92"/>
        <v/>
      </c>
      <c r="AT366" s="85">
        <f t="shared" si="93"/>
        <v>0</v>
      </c>
      <c r="AU366" s="84" t="e">
        <f t="shared" ca="1" si="94"/>
        <v>#NAME?</v>
      </c>
      <c r="AV366" s="85" t="e">
        <f t="shared" ca="1" si="95"/>
        <v>#NAME?</v>
      </c>
      <c r="AW366" s="86" t="e">
        <f t="shared" ca="1" si="96"/>
        <v>#NAME?</v>
      </c>
      <c r="AX366" s="85" t="e">
        <f t="shared" ca="1" si="97"/>
        <v>#NAME?</v>
      </c>
      <c r="AY366" s="86" t="str">
        <f t="shared" si="98"/>
        <v/>
      </c>
      <c r="AZ366" s="171" t="e">
        <f t="shared" ca="1" si="99"/>
        <v>#NAME?</v>
      </c>
      <c r="BA366" s="85" t="e">
        <f t="shared" ca="1" si="100"/>
        <v>#NAME?</v>
      </c>
      <c r="BB366" s="85" t="e">
        <f t="shared" ca="1" si="101"/>
        <v>#NAME?</v>
      </c>
      <c r="BC366" s="90" t="e">
        <f t="shared" ca="1" si="102"/>
        <v>#NAME?</v>
      </c>
      <c r="BD366" s="90" t="e">
        <f t="shared" ca="1" si="103"/>
        <v>#NAME?</v>
      </c>
      <c r="BE366" s="85" t="e">
        <f t="shared" ca="1" si="104"/>
        <v>#NAME?</v>
      </c>
      <c r="BF366" s="22" t="e">
        <f t="shared" ca="1" si="105"/>
        <v>#NAME?</v>
      </c>
      <c r="BG366" s="22" t="e">
        <f t="shared" ca="1" si="106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 t="str">
        <f t="shared" si="62"/>
        <v/>
      </c>
      <c r="B367" s="172"/>
      <c r="C367" s="71"/>
      <c r="D367" s="71"/>
      <c r="E367" s="71"/>
      <c r="F367" s="71"/>
      <c r="G367" s="71"/>
      <c r="H367" s="54" t="str">
        <f t="shared" si="110"/>
        <v/>
      </c>
      <c r="I367" s="71"/>
      <c r="J367" s="71"/>
      <c r="K367" s="71"/>
      <c r="L367" s="71"/>
      <c r="M367" s="71"/>
      <c r="N367" s="71"/>
      <c r="O367" s="71"/>
      <c r="P367" s="71"/>
      <c r="Q367" s="71"/>
      <c r="R367" s="205"/>
      <c r="S367" s="205"/>
      <c r="T367" s="66" t="str">
        <f t="shared" si="64"/>
        <v/>
      </c>
      <c r="U367" s="205"/>
      <c r="V367" s="71"/>
      <c r="W367" s="175"/>
      <c r="X367" s="175"/>
      <c r="Y367" s="69" t="str">
        <f t="shared" si="82"/>
        <v/>
      </c>
      <c r="Z367" s="69"/>
      <c r="AA367" s="179"/>
      <c r="AB367" s="25" t="str">
        <f t="shared" si="109"/>
        <v/>
      </c>
      <c r="AC367" s="71"/>
      <c r="AD367" s="169"/>
      <c r="AE367" s="169"/>
      <c r="AF367" s="69" t="str">
        <f t="shared" si="83"/>
        <v/>
      </c>
      <c r="AG367" s="169"/>
      <c r="AH367" s="170"/>
      <c r="AI367" s="77" t="str">
        <f t="shared" si="84"/>
        <v/>
      </c>
      <c r="AJ367" s="80" t="str">
        <f t="array" ref="AJ367">IFERROR(INDEX('[1]Master Price'!$E:$E,MATCH(D367,'[1]Master Price'!$B:$B,0)),"0")</f>
        <v>0</v>
      </c>
      <c r="AK367" s="80">
        <f t="shared" si="85"/>
        <v>0</v>
      </c>
      <c r="AL367" s="82" t="str">
        <f t="shared" si="86"/>
        <v>0-day</v>
      </c>
      <c r="AM367" s="82" t="str">
        <f t="shared" si="87"/>
        <v>0-day</v>
      </c>
      <c r="AN367" s="82" t="str">
        <f t="shared" si="107"/>
        <v>0-day</v>
      </c>
      <c r="AO367" s="82" t="str">
        <f t="shared" si="108"/>
        <v>0-day</v>
      </c>
      <c r="AP367" s="82" t="str">
        <f t="shared" si="90"/>
        <v>0-day</v>
      </c>
      <c r="AQ367" s="82" t="str">
        <f t="shared" si="91"/>
        <v>0-day</v>
      </c>
      <c r="AR367" s="137"/>
      <c r="AS367" s="83" t="str">
        <f t="shared" si="92"/>
        <v/>
      </c>
      <c r="AT367" s="85">
        <f t="shared" si="93"/>
        <v>0</v>
      </c>
      <c r="AU367" s="84" t="e">
        <f t="shared" ca="1" si="94"/>
        <v>#NAME?</v>
      </c>
      <c r="AV367" s="85" t="e">
        <f t="shared" ca="1" si="95"/>
        <v>#NAME?</v>
      </c>
      <c r="AW367" s="86" t="e">
        <f t="shared" ca="1" si="96"/>
        <v>#NAME?</v>
      </c>
      <c r="AX367" s="85" t="e">
        <f t="shared" ca="1" si="97"/>
        <v>#NAME?</v>
      </c>
      <c r="AY367" s="86" t="str">
        <f t="shared" si="98"/>
        <v/>
      </c>
      <c r="AZ367" s="171" t="e">
        <f t="shared" ca="1" si="99"/>
        <v>#NAME?</v>
      </c>
      <c r="BA367" s="85" t="e">
        <f t="shared" ca="1" si="100"/>
        <v>#NAME?</v>
      </c>
      <c r="BB367" s="85" t="e">
        <f t="shared" ca="1" si="101"/>
        <v>#NAME?</v>
      </c>
      <c r="BC367" s="90" t="e">
        <f t="shared" ca="1" si="102"/>
        <v>#NAME?</v>
      </c>
      <c r="BD367" s="90" t="e">
        <f t="shared" ca="1" si="103"/>
        <v>#NAME?</v>
      </c>
      <c r="BE367" s="85" t="e">
        <f t="shared" ca="1" si="104"/>
        <v>#NAME?</v>
      </c>
      <c r="BF367" s="22" t="e">
        <f t="shared" ca="1" si="105"/>
        <v>#NAME?</v>
      </c>
      <c r="BG367" s="22" t="e">
        <f t="shared" ca="1" si="106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 t="str">
        <f t="shared" si="62"/>
        <v/>
      </c>
      <c r="B368" s="172"/>
      <c r="C368" s="71"/>
      <c r="D368" s="71"/>
      <c r="E368" s="71"/>
      <c r="F368" s="71"/>
      <c r="G368" s="71"/>
      <c r="H368" s="54" t="str">
        <f t="shared" si="110"/>
        <v/>
      </c>
      <c r="I368" s="71"/>
      <c r="J368" s="71"/>
      <c r="K368" s="71"/>
      <c r="L368" s="71"/>
      <c r="M368" s="71"/>
      <c r="N368" s="71"/>
      <c r="O368" s="71"/>
      <c r="P368" s="71"/>
      <c r="Q368" s="71"/>
      <c r="R368" s="205"/>
      <c r="S368" s="205"/>
      <c r="T368" s="66" t="str">
        <f t="shared" si="64"/>
        <v/>
      </c>
      <c r="U368" s="205"/>
      <c r="V368" s="71"/>
      <c r="W368" s="175"/>
      <c r="X368" s="175"/>
      <c r="Y368" s="69" t="str">
        <f t="shared" si="82"/>
        <v/>
      </c>
      <c r="Z368" s="69"/>
      <c r="AA368" s="179"/>
      <c r="AB368" s="25" t="str">
        <f t="shared" si="109"/>
        <v/>
      </c>
      <c r="AC368" s="71"/>
      <c r="AD368" s="169"/>
      <c r="AE368" s="169"/>
      <c r="AF368" s="69" t="str">
        <f t="shared" si="83"/>
        <v/>
      </c>
      <c r="AG368" s="169"/>
      <c r="AH368" s="170"/>
      <c r="AI368" s="77" t="str">
        <f t="shared" si="84"/>
        <v/>
      </c>
      <c r="AJ368" s="80" t="str">
        <f t="array" ref="AJ368">IFERROR(INDEX('[1]Master Price'!$E:$E,MATCH(D368,'[1]Master Price'!$B:$B,0)),"0")</f>
        <v>0</v>
      </c>
      <c r="AK368" s="80">
        <f t="shared" si="85"/>
        <v>0</v>
      </c>
      <c r="AL368" s="82" t="str">
        <f t="shared" si="86"/>
        <v>0-day</v>
      </c>
      <c r="AM368" s="82" t="str">
        <f t="shared" si="87"/>
        <v>0-day</v>
      </c>
      <c r="AN368" s="82" t="str">
        <f t="shared" si="107"/>
        <v>0-day</v>
      </c>
      <c r="AO368" s="82" t="str">
        <f t="shared" si="108"/>
        <v>0-day</v>
      </c>
      <c r="AP368" s="82" t="str">
        <f t="shared" si="90"/>
        <v>0-day</v>
      </c>
      <c r="AQ368" s="82" t="str">
        <f t="shared" si="91"/>
        <v>0-day</v>
      </c>
      <c r="AR368" s="137"/>
      <c r="AS368" s="83" t="str">
        <f t="shared" si="92"/>
        <v/>
      </c>
      <c r="AT368" s="85">
        <f t="shared" si="93"/>
        <v>0</v>
      </c>
      <c r="AU368" s="84" t="e">
        <f t="shared" ca="1" si="94"/>
        <v>#NAME?</v>
      </c>
      <c r="AV368" s="85" t="e">
        <f t="shared" ca="1" si="95"/>
        <v>#NAME?</v>
      </c>
      <c r="AW368" s="86" t="e">
        <f t="shared" ca="1" si="96"/>
        <v>#NAME?</v>
      </c>
      <c r="AX368" s="85" t="e">
        <f t="shared" ca="1" si="97"/>
        <v>#NAME?</v>
      </c>
      <c r="AY368" s="86" t="str">
        <f t="shared" si="98"/>
        <v/>
      </c>
      <c r="AZ368" s="171" t="e">
        <f t="shared" ca="1" si="99"/>
        <v>#NAME?</v>
      </c>
      <c r="BA368" s="85" t="e">
        <f t="shared" ca="1" si="100"/>
        <v>#NAME?</v>
      </c>
      <c r="BB368" s="85" t="e">
        <f t="shared" ca="1" si="101"/>
        <v>#NAME?</v>
      </c>
      <c r="BC368" s="90" t="e">
        <f t="shared" ca="1" si="102"/>
        <v>#NAME?</v>
      </c>
      <c r="BD368" s="90" t="e">
        <f t="shared" ca="1" si="103"/>
        <v>#NAME?</v>
      </c>
      <c r="BE368" s="85" t="e">
        <f t="shared" ca="1" si="104"/>
        <v>#NAME?</v>
      </c>
      <c r="BF368" s="22" t="e">
        <f t="shared" ca="1" si="105"/>
        <v>#NAME?</v>
      </c>
      <c r="BG368" s="22" t="e">
        <f t="shared" ca="1" si="106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 t="str">
        <f t="shared" si="62"/>
        <v/>
      </c>
      <c r="B369" s="172"/>
      <c r="C369" s="71"/>
      <c r="D369" s="71"/>
      <c r="E369" s="71"/>
      <c r="F369" s="71"/>
      <c r="G369" s="71"/>
      <c r="H369" s="54" t="str">
        <f t="shared" si="110"/>
        <v/>
      </c>
      <c r="I369" s="71"/>
      <c r="J369" s="71"/>
      <c r="K369" s="71"/>
      <c r="L369" s="71"/>
      <c r="M369" s="71"/>
      <c r="N369" s="71"/>
      <c r="O369" s="71"/>
      <c r="P369" s="71"/>
      <c r="Q369" s="71"/>
      <c r="R369" s="205"/>
      <c r="S369" s="205"/>
      <c r="T369" s="66" t="str">
        <f t="shared" si="64"/>
        <v/>
      </c>
      <c r="U369" s="205"/>
      <c r="V369" s="71"/>
      <c r="W369" s="175"/>
      <c r="X369" s="175"/>
      <c r="Y369" s="69" t="str">
        <f t="shared" si="82"/>
        <v/>
      </c>
      <c r="Z369" s="69"/>
      <c r="AA369" s="179"/>
      <c r="AB369" s="25" t="str">
        <f t="shared" si="109"/>
        <v/>
      </c>
      <c r="AC369" s="71"/>
      <c r="AD369" s="169"/>
      <c r="AE369" s="169"/>
      <c r="AF369" s="69" t="str">
        <f t="shared" si="83"/>
        <v/>
      </c>
      <c r="AG369" s="169"/>
      <c r="AH369" s="170"/>
      <c r="AI369" s="77" t="str">
        <f t="shared" si="84"/>
        <v/>
      </c>
      <c r="AJ369" s="80" t="str">
        <f t="array" ref="AJ369">IFERROR(INDEX('[1]Master Price'!$E:$E,MATCH(D369,'[1]Master Price'!$B:$B,0)),"0")</f>
        <v>0</v>
      </c>
      <c r="AK369" s="80">
        <f t="shared" si="85"/>
        <v>0</v>
      </c>
      <c r="AL369" s="82" t="str">
        <f t="shared" si="86"/>
        <v>0-day</v>
      </c>
      <c r="AM369" s="82" t="str">
        <f t="shared" si="87"/>
        <v>0-day</v>
      </c>
      <c r="AN369" s="82" t="str">
        <f t="shared" si="107"/>
        <v>0-day</v>
      </c>
      <c r="AO369" s="82" t="str">
        <f t="shared" si="108"/>
        <v>0-day</v>
      </c>
      <c r="AP369" s="82" t="str">
        <f t="shared" si="90"/>
        <v>0-day</v>
      </c>
      <c r="AQ369" s="82" t="str">
        <f t="shared" si="91"/>
        <v>0-day</v>
      </c>
      <c r="AR369" s="137"/>
      <c r="AS369" s="83" t="str">
        <f t="shared" si="92"/>
        <v/>
      </c>
      <c r="AT369" s="85">
        <f t="shared" si="93"/>
        <v>0</v>
      </c>
      <c r="AU369" s="84" t="e">
        <f t="shared" ca="1" si="94"/>
        <v>#NAME?</v>
      </c>
      <c r="AV369" s="85" t="e">
        <f t="shared" ca="1" si="95"/>
        <v>#NAME?</v>
      </c>
      <c r="AW369" s="86" t="e">
        <f t="shared" ca="1" si="96"/>
        <v>#NAME?</v>
      </c>
      <c r="AX369" s="85" t="e">
        <f t="shared" ca="1" si="97"/>
        <v>#NAME?</v>
      </c>
      <c r="AY369" s="86" t="str">
        <f t="shared" si="98"/>
        <v/>
      </c>
      <c r="AZ369" s="171" t="e">
        <f t="shared" ca="1" si="99"/>
        <v>#NAME?</v>
      </c>
      <c r="BA369" s="85" t="e">
        <f t="shared" ca="1" si="100"/>
        <v>#NAME?</v>
      </c>
      <c r="BB369" s="85" t="e">
        <f t="shared" ca="1" si="101"/>
        <v>#NAME?</v>
      </c>
      <c r="BC369" s="90" t="e">
        <f t="shared" ca="1" si="102"/>
        <v>#NAME?</v>
      </c>
      <c r="BD369" s="90" t="e">
        <f t="shared" ca="1" si="103"/>
        <v>#NAME?</v>
      </c>
      <c r="BE369" s="85" t="e">
        <f t="shared" ca="1" si="104"/>
        <v>#NAME?</v>
      </c>
      <c r="BF369" s="22" t="e">
        <f t="shared" ca="1" si="105"/>
        <v>#NAME?</v>
      </c>
      <c r="BG369" s="22" t="e">
        <f t="shared" ca="1" si="106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 t="str">
        <f t="shared" si="62"/>
        <v/>
      </c>
      <c r="B370" s="172"/>
      <c r="C370" s="71"/>
      <c r="D370" s="71"/>
      <c r="E370" s="71"/>
      <c r="F370" s="71"/>
      <c r="G370" s="71"/>
      <c r="H370" s="54" t="str">
        <f t="shared" si="110"/>
        <v/>
      </c>
      <c r="I370" s="71"/>
      <c r="J370" s="71"/>
      <c r="K370" s="71"/>
      <c r="L370" s="71"/>
      <c r="M370" s="71"/>
      <c r="N370" s="71"/>
      <c r="O370" s="71"/>
      <c r="P370" s="71"/>
      <c r="Q370" s="71"/>
      <c r="R370" s="205"/>
      <c r="S370" s="205"/>
      <c r="T370" s="66" t="str">
        <f t="shared" si="64"/>
        <v/>
      </c>
      <c r="U370" s="205"/>
      <c r="V370" s="71"/>
      <c r="W370" s="175"/>
      <c r="X370" s="175"/>
      <c r="Y370" s="69" t="str">
        <f t="shared" si="82"/>
        <v/>
      </c>
      <c r="Z370" s="69"/>
      <c r="AA370" s="179"/>
      <c r="AB370" s="25" t="str">
        <f t="shared" si="109"/>
        <v/>
      </c>
      <c r="AC370" s="71"/>
      <c r="AD370" s="169"/>
      <c r="AE370" s="169"/>
      <c r="AF370" s="69" t="str">
        <f t="shared" si="83"/>
        <v/>
      </c>
      <c r="AG370" s="71"/>
      <c r="AH370" s="170"/>
      <c r="AI370" s="77" t="str">
        <f t="shared" si="84"/>
        <v/>
      </c>
      <c r="AJ370" s="80" t="str">
        <f t="array" ref="AJ370">IFERROR(INDEX('[1]Master Price'!$E:$E,MATCH(D370,'[1]Master Price'!$B:$B,0)),"0")</f>
        <v>0</v>
      </c>
      <c r="AK370" s="80">
        <f t="shared" si="85"/>
        <v>0</v>
      </c>
      <c r="AL370" s="82" t="str">
        <f t="shared" si="86"/>
        <v>0-day</v>
      </c>
      <c r="AM370" s="82" t="str">
        <f t="shared" si="87"/>
        <v>0-day</v>
      </c>
      <c r="AN370" s="82" t="str">
        <f t="shared" si="107"/>
        <v>0-day</v>
      </c>
      <c r="AO370" s="82" t="str">
        <f t="shared" si="108"/>
        <v>0-day</v>
      </c>
      <c r="AP370" s="82" t="str">
        <f t="shared" si="90"/>
        <v>0-day</v>
      </c>
      <c r="AQ370" s="82" t="str">
        <f t="shared" si="91"/>
        <v>0-day</v>
      </c>
      <c r="AR370" s="137"/>
      <c r="AS370" s="83" t="str">
        <f t="shared" si="92"/>
        <v/>
      </c>
      <c r="AT370" s="85">
        <f t="shared" si="93"/>
        <v>0</v>
      </c>
      <c r="AU370" s="84" t="e">
        <f t="shared" ca="1" si="94"/>
        <v>#NAME?</v>
      </c>
      <c r="AV370" s="85" t="e">
        <f t="shared" ca="1" si="95"/>
        <v>#NAME?</v>
      </c>
      <c r="AW370" s="86" t="e">
        <f t="shared" ca="1" si="96"/>
        <v>#NAME?</v>
      </c>
      <c r="AX370" s="85" t="e">
        <f t="shared" ca="1" si="97"/>
        <v>#NAME?</v>
      </c>
      <c r="AY370" s="86" t="str">
        <f t="shared" si="98"/>
        <v/>
      </c>
      <c r="AZ370" s="171" t="e">
        <f t="shared" ca="1" si="99"/>
        <v>#NAME?</v>
      </c>
      <c r="BA370" s="85" t="e">
        <f t="shared" ca="1" si="100"/>
        <v>#NAME?</v>
      </c>
      <c r="BB370" s="85" t="e">
        <f t="shared" ca="1" si="101"/>
        <v>#NAME?</v>
      </c>
      <c r="BC370" s="90" t="e">
        <f t="shared" ca="1" si="102"/>
        <v>#NAME?</v>
      </c>
      <c r="BD370" s="90" t="e">
        <f t="shared" ca="1" si="103"/>
        <v>#NAME?</v>
      </c>
      <c r="BE370" s="85" t="e">
        <f t="shared" ca="1" si="104"/>
        <v>#NAME?</v>
      </c>
      <c r="BF370" s="22" t="e">
        <f t="shared" ca="1" si="105"/>
        <v>#NAME?</v>
      </c>
      <c r="BG370" s="22" t="e">
        <f t="shared" ca="1" si="106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 t="str">
        <f t="shared" si="62"/>
        <v/>
      </c>
      <c r="B371" s="172"/>
      <c r="C371" s="71"/>
      <c r="D371" s="71"/>
      <c r="E371" s="71"/>
      <c r="F371" s="71"/>
      <c r="G371" s="71"/>
      <c r="H371" s="54" t="str">
        <f t="shared" si="110"/>
        <v/>
      </c>
      <c r="I371" s="71"/>
      <c r="J371" s="71"/>
      <c r="K371" s="71"/>
      <c r="L371" s="71"/>
      <c r="M371" s="71"/>
      <c r="N371" s="71"/>
      <c r="O371" s="71"/>
      <c r="P371" s="71"/>
      <c r="Q371" s="71"/>
      <c r="R371" s="205"/>
      <c r="S371" s="205"/>
      <c r="T371" s="66" t="str">
        <f t="shared" si="64"/>
        <v/>
      </c>
      <c r="U371" s="205"/>
      <c r="V371" s="71"/>
      <c r="W371" s="175"/>
      <c r="X371" s="175"/>
      <c r="Y371" s="69" t="str">
        <f t="shared" si="82"/>
        <v/>
      </c>
      <c r="Z371" s="69"/>
      <c r="AA371" s="179"/>
      <c r="AB371" s="25" t="str">
        <f t="shared" si="109"/>
        <v/>
      </c>
      <c r="AC371" s="71"/>
      <c r="AD371" s="169"/>
      <c r="AE371" s="169"/>
      <c r="AF371" s="69" t="str">
        <f t="shared" si="83"/>
        <v/>
      </c>
      <c r="AG371" s="71"/>
      <c r="AH371" s="170"/>
      <c r="AI371" s="77" t="str">
        <f t="shared" si="84"/>
        <v/>
      </c>
      <c r="AJ371" s="80" t="str">
        <f t="array" ref="AJ371">IFERROR(INDEX('[1]Master Price'!$E:$E,MATCH(D371,'[1]Master Price'!$B:$B,0)),"0")</f>
        <v>0</v>
      </c>
      <c r="AK371" s="80">
        <f t="shared" si="85"/>
        <v>0</v>
      </c>
      <c r="AL371" s="82" t="str">
        <f t="shared" si="86"/>
        <v>0-day</v>
      </c>
      <c r="AM371" s="82" t="str">
        <f t="shared" si="87"/>
        <v>0-day</v>
      </c>
      <c r="AN371" s="82" t="str">
        <f t="shared" si="107"/>
        <v>0-day</v>
      </c>
      <c r="AO371" s="82" t="str">
        <f t="shared" si="108"/>
        <v>0-day</v>
      </c>
      <c r="AP371" s="82" t="str">
        <f t="shared" si="90"/>
        <v>0-day</v>
      </c>
      <c r="AQ371" s="82" t="str">
        <f t="shared" si="91"/>
        <v>0-day</v>
      </c>
      <c r="AR371" s="137"/>
      <c r="AS371" s="83" t="str">
        <f t="shared" si="92"/>
        <v/>
      </c>
      <c r="AT371" s="85">
        <f t="shared" si="93"/>
        <v>0</v>
      </c>
      <c r="AU371" s="84" t="e">
        <f t="shared" ca="1" si="94"/>
        <v>#NAME?</v>
      </c>
      <c r="AV371" s="85" t="e">
        <f t="shared" ca="1" si="95"/>
        <v>#NAME?</v>
      </c>
      <c r="AW371" s="86" t="e">
        <f t="shared" ca="1" si="96"/>
        <v>#NAME?</v>
      </c>
      <c r="AX371" s="85" t="e">
        <f t="shared" ca="1" si="97"/>
        <v>#NAME?</v>
      </c>
      <c r="AY371" s="86" t="str">
        <f t="shared" si="98"/>
        <v/>
      </c>
      <c r="AZ371" s="171" t="e">
        <f t="shared" ca="1" si="99"/>
        <v>#NAME?</v>
      </c>
      <c r="BA371" s="85" t="e">
        <f t="shared" ca="1" si="100"/>
        <v>#NAME?</v>
      </c>
      <c r="BB371" s="85" t="e">
        <f t="shared" ca="1" si="101"/>
        <v>#NAME?</v>
      </c>
      <c r="BC371" s="90" t="e">
        <f t="shared" ca="1" si="102"/>
        <v>#NAME?</v>
      </c>
      <c r="BD371" s="90" t="e">
        <f t="shared" ca="1" si="103"/>
        <v>#NAME?</v>
      </c>
      <c r="BE371" s="85" t="e">
        <f t="shared" ca="1" si="104"/>
        <v>#NAME?</v>
      </c>
      <c r="BF371" s="22" t="e">
        <f t="shared" ca="1" si="105"/>
        <v>#NAME?</v>
      </c>
      <c r="BG371" s="22" t="e">
        <f t="shared" ca="1" si="106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 t="str">
        <f t="shared" si="62"/>
        <v/>
      </c>
      <c r="B372" s="172"/>
      <c r="C372" s="71"/>
      <c r="D372" s="71"/>
      <c r="E372" s="71"/>
      <c r="F372" s="71"/>
      <c r="G372" s="71"/>
      <c r="H372" s="54" t="str">
        <f t="shared" si="110"/>
        <v/>
      </c>
      <c r="I372" s="71"/>
      <c r="J372" s="71"/>
      <c r="K372" s="71"/>
      <c r="L372" s="71"/>
      <c r="M372" s="71"/>
      <c r="N372" s="71"/>
      <c r="O372" s="71"/>
      <c r="P372" s="71"/>
      <c r="Q372" s="71"/>
      <c r="R372" s="205"/>
      <c r="S372" s="205"/>
      <c r="T372" s="66" t="str">
        <f t="shared" si="64"/>
        <v/>
      </c>
      <c r="U372" s="205"/>
      <c r="V372" s="71"/>
      <c r="W372" s="175"/>
      <c r="X372" s="175"/>
      <c r="Y372" s="69" t="str">
        <f t="shared" si="82"/>
        <v/>
      </c>
      <c r="Z372" s="69"/>
      <c r="AA372" s="179"/>
      <c r="AB372" s="25" t="str">
        <f t="shared" si="109"/>
        <v/>
      </c>
      <c r="AC372" s="71"/>
      <c r="AD372" s="169"/>
      <c r="AE372" s="169"/>
      <c r="AF372" s="69" t="str">
        <f t="shared" si="83"/>
        <v/>
      </c>
      <c r="AG372" s="71"/>
      <c r="AH372" s="170"/>
      <c r="AI372" s="77" t="str">
        <f t="shared" si="84"/>
        <v/>
      </c>
      <c r="AJ372" s="80" t="str">
        <f t="array" ref="AJ372">IFERROR(INDEX('[1]Master Price'!$E:$E,MATCH(D372,'[1]Master Price'!$B:$B,0)),"0")</f>
        <v>0</v>
      </c>
      <c r="AK372" s="80">
        <f t="shared" si="85"/>
        <v>0</v>
      </c>
      <c r="AL372" s="82" t="str">
        <f t="shared" si="86"/>
        <v>0-day</v>
      </c>
      <c r="AM372" s="82" t="str">
        <f t="shared" si="87"/>
        <v>0-day</v>
      </c>
      <c r="AN372" s="82" t="str">
        <f t="shared" si="107"/>
        <v>0-day</v>
      </c>
      <c r="AO372" s="82" t="str">
        <f t="shared" si="108"/>
        <v>0-day</v>
      </c>
      <c r="AP372" s="82" t="str">
        <f t="shared" si="90"/>
        <v>0-day</v>
      </c>
      <c r="AQ372" s="82" t="str">
        <f t="shared" si="91"/>
        <v>0-day</v>
      </c>
      <c r="AR372" s="137"/>
      <c r="AS372" s="83" t="str">
        <f t="shared" si="92"/>
        <v/>
      </c>
      <c r="AT372" s="85">
        <f t="shared" si="93"/>
        <v>0</v>
      </c>
      <c r="AU372" s="84" t="e">
        <f t="shared" ca="1" si="94"/>
        <v>#NAME?</v>
      </c>
      <c r="AV372" s="85" t="e">
        <f t="shared" ca="1" si="95"/>
        <v>#NAME?</v>
      </c>
      <c r="AW372" s="86" t="e">
        <f t="shared" ca="1" si="96"/>
        <v>#NAME?</v>
      </c>
      <c r="AX372" s="85" t="e">
        <f t="shared" ca="1" si="97"/>
        <v>#NAME?</v>
      </c>
      <c r="AY372" s="86" t="str">
        <f t="shared" si="98"/>
        <v/>
      </c>
      <c r="AZ372" s="171" t="e">
        <f t="shared" ca="1" si="99"/>
        <v>#NAME?</v>
      </c>
      <c r="BA372" s="85" t="e">
        <f t="shared" ca="1" si="100"/>
        <v>#NAME?</v>
      </c>
      <c r="BB372" s="85" t="e">
        <f t="shared" ca="1" si="101"/>
        <v>#NAME?</v>
      </c>
      <c r="BC372" s="90" t="e">
        <f t="shared" ca="1" si="102"/>
        <v>#NAME?</v>
      </c>
      <c r="BD372" s="90" t="e">
        <f t="shared" ca="1" si="103"/>
        <v>#NAME?</v>
      </c>
      <c r="BE372" s="85" t="e">
        <f t="shared" ca="1" si="104"/>
        <v>#NAME?</v>
      </c>
      <c r="BF372" s="22" t="e">
        <f t="shared" ca="1" si="105"/>
        <v>#NAME?</v>
      </c>
      <c r="BG372" s="22" t="e">
        <f t="shared" ca="1" si="106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 t="str">
        <f t="shared" si="62"/>
        <v/>
      </c>
      <c r="B373" s="172"/>
      <c r="C373" s="71"/>
      <c r="D373" s="71"/>
      <c r="E373" s="71"/>
      <c r="F373" s="71"/>
      <c r="G373" s="71"/>
      <c r="H373" s="54" t="str">
        <f t="shared" si="110"/>
        <v/>
      </c>
      <c r="I373" s="71"/>
      <c r="J373" s="71"/>
      <c r="K373" s="71"/>
      <c r="L373" s="71"/>
      <c r="M373" s="71"/>
      <c r="N373" s="71"/>
      <c r="O373" s="71"/>
      <c r="P373" s="71"/>
      <c r="Q373" s="71"/>
      <c r="R373" s="205"/>
      <c r="S373" s="205"/>
      <c r="T373" s="66" t="str">
        <f t="shared" si="64"/>
        <v/>
      </c>
      <c r="U373" s="205"/>
      <c r="V373" s="71"/>
      <c r="W373" s="175"/>
      <c r="X373" s="175"/>
      <c r="Y373" s="69" t="str">
        <f t="shared" si="82"/>
        <v/>
      </c>
      <c r="Z373" s="69"/>
      <c r="AA373" s="179"/>
      <c r="AB373" s="25" t="str">
        <f t="shared" si="109"/>
        <v/>
      </c>
      <c r="AC373" s="71"/>
      <c r="AD373" s="169"/>
      <c r="AE373" s="169"/>
      <c r="AF373" s="69" t="str">
        <f t="shared" si="83"/>
        <v/>
      </c>
      <c r="AG373" s="71"/>
      <c r="AH373" s="170"/>
      <c r="AI373" s="77" t="str">
        <f t="shared" si="84"/>
        <v/>
      </c>
      <c r="AJ373" s="80" t="str">
        <f t="array" ref="AJ373">IFERROR(INDEX('[1]Master Price'!$E:$E,MATCH(D373,'[1]Master Price'!$B:$B,0)),"0")</f>
        <v>0</v>
      </c>
      <c r="AK373" s="80">
        <f t="shared" si="85"/>
        <v>0</v>
      </c>
      <c r="AL373" s="82" t="str">
        <f t="shared" si="86"/>
        <v>0-day</v>
      </c>
      <c r="AM373" s="82" t="str">
        <f t="shared" si="87"/>
        <v>0-day</v>
      </c>
      <c r="AN373" s="82" t="str">
        <f t="shared" si="107"/>
        <v>0-day</v>
      </c>
      <c r="AO373" s="82" t="str">
        <f t="shared" si="108"/>
        <v>0-day</v>
      </c>
      <c r="AP373" s="82" t="str">
        <f t="shared" si="90"/>
        <v>0-day</v>
      </c>
      <c r="AQ373" s="82" t="str">
        <f t="shared" si="91"/>
        <v>0-day</v>
      </c>
      <c r="AR373" s="137"/>
      <c r="AS373" s="83" t="str">
        <f t="shared" si="92"/>
        <v/>
      </c>
      <c r="AT373" s="85">
        <f t="shared" si="93"/>
        <v>0</v>
      </c>
      <c r="AU373" s="84" t="e">
        <f t="shared" ca="1" si="94"/>
        <v>#NAME?</v>
      </c>
      <c r="AV373" s="85" t="e">
        <f t="shared" ca="1" si="95"/>
        <v>#NAME?</v>
      </c>
      <c r="AW373" s="86" t="e">
        <f t="shared" ca="1" si="96"/>
        <v>#NAME?</v>
      </c>
      <c r="AX373" s="85" t="e">
        <f t="shared" ca="1" si="97"/>
        <v>#NAME?</v>
      </c>
      <c r="AY373" s="86" t="str">
        <f t="shared" si="98"/>
        <v/>
      </c>
      <c r="AZ373" s="171" t="e">
        <f t="shared" ca="1" si="99"/>
        <v>#NAME?</v>
      </c>
      <c r="BA373" s="85" t="e">
        <f t="shared" ca="1" si="100"/>
        <v>#NAME?</v>
      </c>
      <c r="BB373" s="85" t="e">
        <f t="shared" ca="1" si="101"/>
        <v>#NAME?</v>
      </c>
      <c r="BC373" s="90" t="e">
        <f t="shared" ca="1" si="102"/>
        <v>#NAME?</v>
      </c>
      <c r="BD373" s="90" t="e">
        <f t="shared" ca="1" si="103"/>
        <v>#NAME?</v>
      </c>
      <c r="BE373" s="85" t="e">
        <f t="shared" ca="1" si="104"/>
        <v>#NAME?</v>
      </c>
      <c r="BF373" s="22" t="e">
        <f t="shared" ca="1" si="105"/>
        <v>#NAME?</v>
      </c>
      <c r="BG373" s="22" t="e">
        <f t="shared" ca="1" si="106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 t="str">
        <f t="shared" si="62"/>
        <v/>
      </c>
      <c r="B374" s="172"/>
      <c r="C374" s="71"/>
      <c r="D374" s="71"/>
      <c r="E374" s="71"/>
      <c r="F374" s="71"/>
      <c r="G374" s="71"/>
      <c r="H374" s="54" t="str">
        <f t="shared" si="110"/>
        <v/>
      </c>
      <c r="I374" s="71"/>
      <c r="J374" s="71"/>
      <c r="K374" s="71"/>
      <c r="L374" s="71"/>
      <c r="M374" s="71"/>
      <c r="N374" s="71"/>
      <c r="O374" s="71"/>
      <c r="P374" s="71"/>
      <c r="Q374" s="71"/>
      <c r="R374" s="205"/>
      <c r="S374" s="205"/>
      <c r="T374" s="66" t="str">
        <f t="shared" si="64"/>
        <v/>
      </c>
      <c r="U374" s="205"/>
      <c r="V374" s="71"/>
      <c r="W374" s="175"/>
      <c r="X374" s="175"/>
      <c r="Y374" s="69" t="str">
        <f t="shared" si="82"/>
        <v/>
      </c>
      <c r="Z374" s="69"/>
      <c r="AA374" s="179"/>
      <c r="AB374" s="25" t="str">
        <f t="shared" si="109"/>
        <v/>
      </c>
      <c r="AC374" s="71"/>
      <c r="AD374" s="169"/>
      <c r="AE374" s="169"/>
      <c r="AF374" s="69" t="str">
        <f t="shared" si="83"/>
        <v/>
      </c>
      <c r="AG374" s="71"/>
      <c r="AH374" s="170"/>
      <c r="AI374" s="77" t="str">
        <f t="shared" si="84"/>
        <v/>
      </c>
      <c r="AJ374" s="80" t="str">
        <f t="array" ref="AJ374">IFERROR(INDEX('[1]Master Price'!$E:$E,MATCH(D374,'[1]Master Price'!$B:$B,0)),"0")</f>
        <v>0</v>
      </c>
      <c r="AK374" s="80">
        <f t="shared" si="85"/>
        <v>0</v>
      </c>
      <c r="AL374" s="82" t="str">
        <f t="shared" si="86"/>
        <v>0-day</v>
      </c>
      <c r="AM374" s="82" t="str">
        <f t="shared" si="87"/>
        <v>0-day</v>
      </c>
      <c r="AN374" s="82" t="str">
        <f t="shared" si="107"/>
        <v>0-day</v>
      </c>
      <c r="AO374" s="82" t="str">
        <f t="shared" si="108"/>
        <v>0-day</v>
      </c>
      <c r="AP374" s="82" t="str">
        <f t="shared" si="90"/>
        <v>0-day</v>
      </c>
      <c r="AQ374" s="82" t="str">
        <f t="shared" si="91"/>
        <v>0-day</v>
      </c>
      <c r="AR374" s="137"/>
      <c r="AS374" s="83" t="str">
        <f t="shared" si="92"/>
        <v/>
      </c>
      <c r="AT374" s="85">
        <f t="shared" si="93"/>
        <v>0</v>
      </c>
      <c r="AU374" s="84" t="e">
        <f t="shared" ca="1" si="94"/>
        <v>#NAME?</v>
      </c>
      <c r="AV374" s="85" t="e">
        <f t="shared" ca="1" si="95"/>
        <v>#NAME?</v>
      </c>
      <c r="AW374" s="86" t="e">
        <f t="shared" ca="1" si="96"/>
        <v>#NAME?</v>
      </c>
      <c r="AX374" s="85" t="e">
        <f t="shared" ca="1" si="97"/>
        <v>#NAME?</v>
      </c>
      <c r="AY374" s="86" t="str">
        <f t="shared" si="98"/>
        <v/>
      </c>
      <c r="AZ374" s="171" t="e">
        <f t="shared" ca="1" si="99"/>
        <v>#NAME?</v>
      </c>
      <c r="BA374" s="85" t="e">
        <f t="shared" ca="1" si="100"/>
        <v>#NAME?</v>
      </c>
      <c r="BB374" s="85" t="e">
        <f t="shared" ca="1" si="101"/>
        <v>#NAME?</v>
      </c>
      <c r="BC374" s="90" t="e">
        <f t="shared" ca="1" si="102"/>
        <v>#NAME?</v>
      </c>
      <c r="BD374" s="90" t="e">
        <f t="shared" ca="1" si="103"/>
        <v>#NAME?</v>
      </c>
      <c r="BE374" s="85" t="e">
        <f t="shared" ca="1" si="104"/>
        <v>#NAME?</v>
      </c>
      <c r="BF374" s="22" t="e">
        <f t="shared" ca="1" si="105"/>
        <v>#NAME?</v>
      </c>
      <c r="BG374" s="22" t="e">
        <f t="shared" ca="1" si="106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 t="str">
        <f t="shared" si="62"/>
        <v/>
      </c>
      <c r="B375" s="172"/>
      <c r="C375" s="71"/>
      <c r="D375" s="71"/>
      <c r="E375" s="71"/>
      <c r="F375" s="71"/>
      <c r="G375" s="71"/>
      <c r="H375" s="54" t="str">
        <f t="shared" si="110"/>
        <v/>
      </c>
      <c r="I375" s="71"/>
      <c r="J375" s="71"/>
      <c r="K375" s="71"/>
      <c r="L375" s="71"/>
      <c r="M375" s="71"/>
      <c r="N375" s="71"/>
      <c r="O375" s="71"/>
      <c r="P375" s="71"/>
      <c r="Q375" s="71"/>
      <c r="R375" s="205"/>
      <c r="S375" s="205"/>
      <c r="T375" s="66" t="str">
        <f t="shared" si="64"/>
        <v/>
      </c>
      <c r="U375" s="205"/>
      <c r="V375" s="71"/>
      <c r="W375" s="175"/>
      <c r="X375" s="175"/>
      <c r="Y375" s="69" t="str">
        <f t="shared" si="82"/>
        <v/>
      </c>
      <c r="Z375" s="69"/>
      <c r="AA375" s="179"/>
      <c r="AB375" s="25" t="str">
        <f t="shared" si="109"/>
        <v/>
      </c>
      <c r="AC375" s="71"/>
      <c r="AD375" s="71"/>
      <c r="AE375" s="71"/>
      <c r="AF375" s="69" t="str">
        <f t="shared" si="83"/>
        <v/>
      </c>
      <c r="AG375" s="71"/>
      <c r="AH375" s="170"/>
      <c r="AI375" s="77" t="str">
        <f t="shared" si="84"/>
        <v/>
      </c>
      <c r="AJ375" s="80" t="str">
        <f t="array" ref="AJ375">IFERROR(INDEX('[1]Master Price'!$E:$E,MATCH(D375,'[1]Master Price'!$B:$B,0)),"0")</f>
        <v>0</v>
      </c>
      <c r="AK375" s="80">
        <f t="shared" si="85"/>
        <v>0</v>
      </c>
      <c r="AL375" s="82" t="str">
        <f t="shared" si="86"/>
        <v>0-day</v>
      </c>
      <c r="AM375" s="82" t="str">
        <f t="shared" si="87"/>
        <v>0-day</v>
      </c>
      <c r="AN375" s="82" t="str">
        <f t="shared" si="107"/>
        <v>0-day</v>
      </c>
      <c r="AO375" s="82" t="str">
        <f t="shared" si="108"/>
        <v>0-day</v>
      </c>
      <c r="AP375" s="82" t="str">
        <f t="shared" si="90"/>
        <v>0-day</v>
      </c>
      <c r="AQ375" s="82" t="str">
        <f t="shared" si="91"/>
        <v>0-day</v>
      </c>
      <c r="AR375" s="137"/>
      <c r="AS375" s="83" t="str">
        <f t="shared" si="92"/>
        <v/>
      </c>
      <c r="AT375" s="85">
        <f t="shared" si="93"/>
        <v>0</v>
      </c>
      <c r="AU375" s="84" t="e">
        <f t="shared" ca="1" si="94"/>
        <v>#NAME?</v>
      </c>
      <c r="AV375" s="85" t="e">
        <f t="shared" ca="1" si="95"/>
        <v>#NAME?</v>
      </c>
      <c r="AW375" s="86" t="e">
        <f t="shared" ca="1" si="96"/>
        <v>#NAME?</v>
      </c>
      <c r="AX375" s="85" t="e">
        <f t="shared" ca="1" si="97"/>
        <v>#NAME?</v>
      </c>
      <c r="AY375" s="86" t="str">
        <f t="shared" si="98"/>
        <v/>
      </c>
      <c r="AZ375" s="171" t="e">
        <f t="shared" ca="1" si="99"/>
        <v>#NAME?</v>
      </c>
      <c r="BA375" s="85" t="e">
        <f t="shared" ca="1" si="100"/>
        <v>#NAME?</v>
      </c>
      <c r="BB375" s="85" t="e">
        <f t="shared" ca="1" si="101"/>
        <v>#NAME?</v>
      </c>
      <c r="BC375" s="90" t="e">
        <f t="shared" ca="1" si="102"/>
        <v>#NAME?</v>
      </c>
      <c r="BD375" s="90" t="e">
        <f t="shared" ca="1" si="103"/>
        <v>#NAME?</v>
      </c>
      <c r="BE375" s="85" t="e">
        <f t="shared" ca="1" si="104"/>
        <v>#NAME?</v>
      </c>
      <c r="BF375" s="22" t="e">
        <f t="shared" ca="1" si="105"/>
        <v>#NAME?</v>
      </c>
      <c r="BG375" s="22" t="e">
        <f t="shared" ca="1" si="106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 t="str">
        <f t="shared" si="62"/>
        <v/>
      </c>
      <c r="B376" s="172"/>
      <c r="C376" s="71"/>
      <c r="D376" s="71"/>
      <c r="E376" s="71"/>
      <c r="F376" s="71"/>
      <c r="G376" s="71"/>
      <c r="H376" s="54" t="str">
        <f t="shared" si="110"/>
        <v/>
      </c>
      <c r="I376" s="71"/>
      <c r="J376" s="71"/>
      <c r="K376" s="71"/>
      <c r="L376" s="71"/>
      <c r="M376" s="71"/>
      <c r="N376" s="71"/>
      <c r="O376" s="71"/>
      <c r="P376" s="71"/>
      <c r="Q376" s="71"/>
      <c r="R376" s="205"/>
      <c r="S376" s="205"/>
      <c r="T376" s="66" t="str">
        <f t="shared" si="64"/>
        <v/>
      </c>
      <c r="U376" s="205"/>
      <c r="V376" s="71"/>
      <c r="W376" s="175"/>
      <c r="X376" s="175"/>
      <c r="Y376" s="69" t="str">
        <f t="shared" si="82"/>
        <v/>
      </c>
      <c r="Z376" s="69"/>
      <c r="AA376" s="179"/>
      <c r="AB376" s="25" t="str">
        <f t="shared" si="109"/>
        <v/>
      </c>
      <c r="AC376" s="71"/>
      <c r="AD376" s="71"/>
      <c r="AE376" s="71"/>
      <c r="AF376" s="69" t="str">
        <f t="shared" si="83"/>
        <v/>
      </c>
      <c r="AG376" s="71"/>
      <c r="AH376" s="170"/>
      <c r="AI376" s="77" t="str">
        <f t="shared" si="84"/>
        <v/>
      </c>
      <c r="AJ376" s="80" t="str">
        <f t="array" ref="AJ376">IFERROR(INDEX('[1]Master Price'!$E:$E,MATCH(D376,'[1]Master Price'!$B:$B,0)),"0")</f>
        <v>0</v>
      </c>
      <c r="AK376" s="80">
        <f t="shared" si="85"/>
        <v>0</v>
      </c>
      <c r="AL376" s="82" t="str">
        <f t="shared" si="86"/>
        <v>0-day</v>
      </c>
      <c r="AM376" s="82" t="str">
        <f t="shared" si="87"/>
        <v>0-day</v>
      </c>
      <c r="AN376" s="82" t="str">
        <f t="shared" si="107"/>
        <v>0-day</v>
      </c>
      <c r="AO376" s="82" t="str">
        <f t="shared" si="108"/>
        <v>0-day</v>
      </c>
      <c r="AP376" s="82" t="str">
        <f t="shared" si="90"/>
        <v>0-day</v>
      </c>
      <c r="AQ376" s="82" t="str">
        <f t="shared" si="91"/>
        <v>0-day</v>
      </c>
      <c r="AR376" s="137"/>
      <c r="AS376" s="83" t="str">
        <f t="shared" si="92"/>
        <v/>
      </c>
      <c r="AT376" s="85">
        <f t="shared" si="93"/>
        <v>0</v>
      </c>
      <c r="AU376" s="84" t="e">
        <f t="shared" ca="1" si="94"/>
        <v>#NAME?</v>
      </c>
      <c r="AV376" s="85" t="e">
        <f t="shared" ca="1" si="95"/>
        <v>#NAME?</v>
      </c>
      <c r="AW376" s="86" t="e">
        <f t="shared" ca="1" si="96"/>
        <v>#NAME?</v>
      </c>
      <c r="AX376" s="85" t="e">
        <f t="shared" ca="1" si="97"/>
        <v>#NAME?</v>
      </c>
      <c r="AY376" s="86" t="str">
        <f t="shared" si="98"/>
        <v/>
      </c>
      <c r="AZ376" s="171" t="e">
        <f t="shared" ca="1" si="99"/>
        <v>#NAME?</v>
      </c>
      <c r="BA376" s="85" t="e">
        <f t="shared" ca="1" si="100"/>
        <v>#NAME?</v>
      </c>
      <c r="BB376" s="85" t="e">
        <f t="shared" ca="1" si="101"/>
        <v>#NAME?</v>
      </c>
      <c r="BC376" s="90" t="e">
        <f t="shared" ca="1" si="102"/>
        <v>#NAME?</v>
      </c>
      <c r="BD376" s="90" t="e">
        <f t="shared" ca="1" si="103"/>
        <v>#NAME?</v>
      </c>
      <c r="BE376" s="85" t="e">
        <f t="shared" ca="1" si="104"/>
        <v>#NAME?</v>
      </c>
      <c r="BF376" s="22" t="e">
        <f t="shared" ca="1" si="105"/>
        <v>#NAME?</v>
      </c>
      <c r="BG376" s="22" t="e">
        <f t="shared" ca="1" si="106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 t="str">
        <f t="shared" si="62"/>
        <v/>
      </c>
      <c r="B377" s="172"/>
      <c r="C377" s="71"/>
      <c r="D377" s="71"/>
      <c r="E377" s="71"/>
      <c r="F377" s="71"/>
      <c r="G377" s="71"/>
      <c r="H377" s="54" t="str">
        <f t="shared" si="110"/>
        <v/>
      </c>
      <c r="I377" s="71"/>
      <c r="J377" s="71"/>
      <c r="K377" s="71"/>
      <c r="L377" s="71"/>
      <c r="M377" s="71"/>
      <c r="N377" s="71"/>
      <c r="O377" s="71"/>
      <c r="P377" s="71"/>
      <c r="Q377" s="71"/>
      <c r="R377" s="205"/>
      <c r="S377" s="205"/>
      <c r="T377" s="66" t="str">
        <f t="shared" si="64"/>
        <v/>
      </c>
      <c r="U377" s="205"/>
      <c r="V377" s="71"/>
      <c r="W377" s="175"/>
      <c r="X377" s="175"/>
      <c r="Y377" s="69" t="str">
        <f t="shared" si="82"/>
        <v/>
      </c>
      <c r="Z377" s="69"/>
      <c r="AA377" s="179"/>
      <c r="AB377" s="25" t="str">
        <f t="shared" si="109"/>
        <v/>
      </c>
      <c r="AC377" s="71"/>
      <c r="AD377" s="169"/>
      <c r="AE377" s="169"/>
      <c r="AF377" s="69" t="str">
        <f t="shared" si="83"/>
        <v/>
      </c>
      <c r="AG377" s="169"/>
      <c r="AH377" s="170"/>
      <c r="AI377" s="77" t="str">
        <f t="shared" si="84"/>
        <v/>
      </c>
      <c r="AJ377" s="80" t="str">
        <f t="array" ref="AJ377">IFERROR(INDEX('[1]Master Price'!$E:$E,MATCH(D377,'[1]Master Price'!$B:$B,0)),"0")</f>
        <v>0</v>
      </c>
      <c r="AK377" s="80">
        <f t="shared" si="85"/>
        <v>0</v>
      </c>
      <c r="AL377" s="82" t="str">
        <f t="shared" si="86"/>
        <v>0-day</v>
      </c>
      <c r="AM377" s="82" t="str">
        <f t="shared" si="87"/>
        <v>0-day</v>
      </c>
      <c r="AN377" s="82" t="str">
        <f t="shared" si="107"/>
        <v>0-day</v>
      </c>
      <c r="AO377" s="82" t="str">
        <f t="shared" si="108"/>
        <v>0-day</v>
      </c>
      <c r="AP377" s="82" t="str">
        <f t="shared" si="90"/>
        <v>0-day</v>
      </c>
      <c r="AQ377" s="82" t="str">
        <f t="shared" si="91"/>
        <v>0-day</v>
      </c>
      <c r="AR377" s="137"/>
      <c r="AS377" s="83" t="str">
        <f t="shared" si="92"/>
        <v/>
      </c>
      <c r="AT377" s="85">
        <f t="shared" si="93"/>
        <v>0</v>
      </c>
      <c r="AU377" s="84" t="e">
        <f t="shared" ca="1" si="94"/>
        <v>#NAME?</v>
      </c>
      <c r="AV377" s="85" t="e">
        <f t="shared" ca="1" si="95"/>
        <v>#NAME?</v>
      </c>
      <c r="AW377" s="86" t="e">
        <f t="shared" ca="1" si="96"/>
        <v>#NAME?</v>
      </c>
      <c r="AX377" s="85" t="e">
        <f t="shared" ca="1" si="97"/>
        <v>#NAME?</v>
      </c>
      <c r="AY377" s="86" t="str">
        <f t="shared" si="98"/>
        <v/>
      </c>
      <c r="AZ377" s="171" t="e">
        <f t="shared" ca="1" si="99"/>
        <v>#NAME?</v>
      </c>
      <c r="BA377" s="85" t="e">
        <f t="shared" ca="1" si="100"/>
        <v>#NAME?</v>
      </c>
      <c r="BB377" s="85" t="e">
        <f t="shared" ca="1" si="101"/>
        <v>#NAME?</v>
      </c>
      <c r="BC377" s="90" t="e">
        <f t="shared" ca="1" si="102"/>
        <v>#NAME?</v>
      </c>
      <c r="BD377" s="90" t="e">
        <f t="shared" ca="1" si="103"/>
        <v>#NAME?</v>
      </c>
      <c r="BE377" s="85" t="e">
        <f t="shared" ca="1" si="104"/>
        <v>#NAME?</v>
      </c>
      <c r="BF377" s="22" t="e">
        <f t="shared" ca="1" si="105"/>
        <v>#NAME?</v>
      </c>
      <c r="BG377" s="22" t="e">
        <f t="shared" ca="1" si="106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 t="str">
        <f t="shared" si="62"/>
        <v/>
      </c>
      <c r="B378" s="172"/>
      <c r="C378" s="71"/>
      <c r="D378" s="71"/>
      <c r="E378" s="71"/>
      <c r="F378" s="71"/>
      <c r="G378" s="71"/>
      <c r="H378" s="54" t="str">
        <f t="shared" si="110"/>
        <v/>
      </c>
      <c r="I378" s="71"/>
      <c r="J378" s="71"/>
      <c r="K378" s="71"/>
      <c r="L378" s="71"/>
      <c r="M378" s="71"/>
      <c r="N378" s="71"/>
      <c r="O378" s="71"/>
      <c r="P378" s="71"/>
      <c r="Q378" s="71"/>
      <c r="R378" s="205"/>
      <c r="S378" s="205"/>
      <c r="T378" s="66" t="str">
        <f t="shared" si="64"/>
        <v/>
      </c>
      <c r="U378" s="205"/>
      <c r="V378" s="71"/>
      <c r="W378" s="175"/>
      <c r="X378" s="175"/>
      <c r="Y378" s="69" t="str">
        <f t="shared" si="82"/>
        <v/>
      </c>
      <c r="Z378" s="69"/>
      <c r="AA378" s="179"/>
      <c r="AB378" s="25" t="str">
        <f t="shared" si="109"/>
        <v/>
      </c>
      <c r="AC378" s="71"/>
      <c r="AD378" s="169"/>
      <c r="AE378" s="169"/>
      <c r="AF378" s="69" t="str">
        <f t="shared" si="83"/>
        <v/>
      </c>
      <c r="AG378" s="169"/>
      <c r="AH378" s="170"/>
      <c r="AI378" s="77" t="str">
        <f t="shared" si="84"/>
        <v/>
      </c>
      <c r="AJ378" s="80" t="str">
        <f t="array" ref="AJ378">IFERROR(INDEX('[1]Master Price'!$E:$E,MATCH(D378,'[1]Master Price'!$B:$B,0)),"0")</f>
        <v>0</v>
      </c>
      <c r="AK378" s="80">
        <f t="shared" si="85"/>
        <v>0</v>
      </c>
      <c r="AL378" s="82" t="str">
        <f t="shared" si="86"/>
        <v>0-day</v>
      </c>
      <c r="AM378" s="82" t="str">
        <f t="shared" si="87"/>
        <v>0-day</v>
      </c>
      <c r="AN378" s="82" t="str">
        <f t="shared" si="107"/>
        <v>0-day</v>
      </c>
      <c r="AO378" s="82" t="str">
        <f t="shared" si="108"/>
        <v>0-day</v>
      </c>
      <c r="AP378" s="82" t="str">
        <f t="shared" si="90"/>
        <v>0-day</v>
      </c>
      <c r="AQ378" s="82" t="str">
        <f t="shared" si="91"/>
        <v>0-day</v>
      </c>
      <c r="AR378" s="137"/>
      <c r="AS378" s="83" t="str">
        <f t="shared" si="92"/>
        <v/>
      </c>
      <c r="AT378" s="85">
        <f t="shared" si="93"/>
        <v>0</v>
      </c>
      <c r="AU378" s="84" t="e">
        <f t="shared" ca="1" si="94"/>
        <v>#NAME?</v>
      </c>
      <c r="AV378" s="85" t="e">
        <f t="shared" ca="1" si="95"/>
        <v>#NAME?</v>
      </c>
      <c r="AW378" s="86" t="e">
        <f t="shared" ca="1" si="96"/>
        <v>#NAME?</v>
      </c>
      <c r="AX378" s="85" t="e">
        <f t="shared" ca="1" si="97"/>
        <v>#NAME?</v>
      </c>
      <c r="AY378" s="86" t="str">
        <f t="shared" si="98"/>
        <v/>
      </c>
      <c r="AZ378" s="171" t="e">
        <f t="shared" ca="1" si="99"/>
        <v>#NAME?</v>
      </c>
      <c r="BA378" s="85" t="e">
        <f t="shared" ca="1" si="100"/>
        <v>#NAME?</v>
      </c>
      <c r="BB378" s="85" t="e">
        <f t="shared" ca="1" si="101"/>
        <v>#NAME?</v>
      </c>
      <c r="BC378" s="90" t="e">
        <f t="shared" ca="1" si="102"/>
        <v>#NAME?</v>
      </c>
      <c r="BD378" s="90" t="e">
        <f t="shared" ca="1" si="103"/>
        <v>#NAME?</v>
      </c>
      <c r="BE378" s="85" t="e">
        <f t="shared" ca="1" si="104"/>
        <v>#NAME?</v>
      </c>
      <c r="BF378" s="22" t="e">
        <f t="shared" ca="1" si="105"/>
        <v>#NAME?</v>
      </c>
      <c r="BG378" s="22" t="e">
        <f t="shared" ca="1" si="106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 t="str">
        <f t="shared" si="62"/>
        <v/>
      </c>
      <c r="B379" s="172"/>
      <c r="C379" s="71"/>
      <c r="D379" s="71"/>
      <c r="E379" s="71"/>
      <c r="F379" s="71"/>
      <c r="G379" s="71"/>
      <c r="H379" s="54" t="str">
        <f t="shared" si="110"/>
        <v/>
      </c>
      <c r="I379" s="71"/>
      <c r="J379" s="71"/>
      <c r="K379" s="71"/>
      <c r="L379" s="71"/>
      <c r="M379" s="71"/>
      <c r="N379" s="71"/>
      <c r="O379" s="71"/>
      <c r="P379" s="71"/>
      <c r="Q379" s="71"/>
      <c r="R379" s="205"/>
      <c r="S379" s="205"/>
      <c r="T379" s="66" t="str">
        <f t="shared" si="64"/>
        <v/>
      </c>
      <c r="U379" s="205"/>
      <c r="V379" s="71"/>
      <c r="W379" s="175"/>
      <c r="X379" s="175"/>
      <c r="Y379" s="69" t="str">
        <f t="shared" si="82"/>
        <v/>
      </c>
      <c r="Z379" s="69"/>
      <c r="AA379" s="179"/>
      <c r="AB379" s="25" t="str">
        <f t="shared" si="109"/>
        <v/>
      </c>
      <c r="AC379" s="71"/>
      <c r="AD379" s="169"/>
      <c r="AE379" s="169"/>
      <c r="AF379" s="69" t="str">
        <f t="shared" si="83"/>
        <v/>
      </c>
      <c r="AG379" s="169"/>
      <c r="AH379" s="170"/>
      <c r="AI379" s="77" t="str">
        <f t="shared" si="84"/>
        <v/>
      </c>
      <c r="AJ379" s="80" t="str">
        <f t="array" ref="AJ379">IFERROR(INDEX('[1]Master Price'!$E:$E,MATCH(D379,'[1]Master Price'!$B:$B,0)),"0")</f>
        <v>0</v>
      </c>
      <c r="AK379" s="80">
        <f t="shared" si="85"/>
        <v>0</v>
      </c>
      <c r="AL379" s="82" t="str">
        <f t="shared" si="86"/>
        <v>0-day</v>
      </c>
      <c r="AM379" s="82" t="str">
        <f t="shared" si="87"/>
        <v>0-day</v>
      </c>
      <c r="AN379" s="82" t="str">
        <f t="shared" si="107"/>
        <v>0-day</v>
      </c>
      <c r="AO379" s="82" t="str">
        <f t="shared" si="108"/>
        <v>0-day</v>
      </c>
      <c r="AP379" s="82" t="str">
        <f t="shared" si="90"/>
        <v>0-day</v>
      </c>
      <c r="AQ379" s="82" t="str">
        <f t="shared" si="91"/>
        <v>0-day</v>
      </c>
      <c r="AR379" s="137"/>
      <c r="AS379" s="83" t="str">
        <f t="shared" si="92"/>
        <v/>
      </c>
      <c r="AT379" s="85">
        <f t="shared" si="93"/>
        <v>0</v>
      </c>
      <c r="AU379" s="84" t="e">
        <f t="shared" ca="1" si="94"/>
        <v>#NAME?</v>
      </c>
      <c r="AV379" s="85" t="e">
        <f t="shared" ca="1" si="95"/>
        <v>#NAME?</v>
      </c>
      <c r="AW379" s="86" t="e">
        <f t="shared" ca="1" si="96"/>
        <v>#NAME?</v>
      </c>
      <c r="AX379" s="85" t="e">
        <f t="shared" ca="1" si="97"/>
        <v>#NAME?</v>
      </c>
      <c r="AY379" s="86" t="str">
        <f t="shared" si="98"/>
        <v/>
      </c>
      <c r="AZ379" s="171" t="e">
        <f t="shared" ca="1" si="99"/>
        <v>#NAME?</v>
      </c>
      <c r="BA379" s="85" t="e">
        <f t="shared" ca="1" si="100"/>
        <v>#NAME?</v>
      </c>
      <c r="BB379" s="85" t="e">
        <f t="shared" ca="1" si="101"/>
        <v>#NAME?</v>
      </c>
      <c r="BC379" s="90" t="e">
        <f t="shared" ca="1" si="102"/>
        <v>#NAME?</v>
      </c>
      <c r="BD379" s="90" t="e">
        <f t="shared" ca="1" si="103"/>
        <v>#NAME?</v>
      </c>
      <c r="BE379" s="85" t="e">
        <f t="shared" ca="1" si="104"/>
        <v>#NAME?</v>
      </c>
      <c r="BF379" s="22" t="e">
        <f t="shared" ca="1" si="105"/>
        <v>#NAME?</v>
      </c>
      <c r="BG379" s="22" t="e">
        <f t="shared" ca="1" si="106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 t="str">
        <f t="shared" si="62"/>
        <v/>
      </c>
      <c r="B380" s="172"/>
      <c r="C380" s="71"/>
      <c r="D380" s="71"/>
      <c r="E380" s="71"/>
      <c r="F380" s="71"/>
      <c r="G380" s="71"/>
      <c r="H380" s="54" t="str">
        <f t="shared" si="110"/>
        <v/>
      </c>
      <c r="I380" s="71"/>
      <c r="J380" s="71"/>
      <c r="K380" s="71"/>
      <c r="L380" s="71"/>
      <c r="M380" s="71"/>
      <c r="N380" s="71"/>
      <c r="O380" s="71"/>
      <c r="P380" s="71"/>
      <c r="Q380" s="71"/>
      <c r="R380" s="205"/>
      <c r="S380" s="205"/>
      <c r="T380" s="66" t="str">
        <f t="shared" si="64"/>
        <v/>
      </c>
      <c r="U380" s="205"/>
      <c r="V380" s="71"/>
      <c r="W380" s="175"/>
      <c r="X380" s="175"/>
      <c r="Y380" s="69" t="str">
        <f t="shared" si="82"/>
        <v/>
      </c>
      <c r="Z380" s="69"/>
      <c r="AA380" s="179"/>
      <c r="AB380" s="25" t="str">
        <f t="shared" si="109"/>
        <v/>
      </c>
      <c r="AC380" s="71"/>
      <c r="AD380" s="169"/>
      <c r="AE380" s="169"/>
      <c r="AF380" s="69" t="str">
        <f t="shared" si="83"/>
        <v/>
      </c>
      <c r="AG380" s="169"/>
      <c r="AH380" s="170"/>
      <c r="AI380" s="77" t="str">
        <f t="shared" si="84"/>
        <v/>
      </c>
      <c r="AJ380" s="80" t="str">
        <f t="array" ref="AJ380">IFERROR(INDEX('[1]Master Price'!$E:$E,MATCH(D380,'[1]Master Price'!$B:$B,0)),"0")</f>
        <v>0</v>
      </c>
      <c r="AK380" s="80">
        <f t="shared" si="85"/>
        <v>0</v>
      </c>
      <c r="AL380" s="82" t="str">
        <f t="shared" si="86"/>
        <v>0-day</v>
      </c>
      <c r="AM380" s="82" t="str">
        <f t="shared" si="87"/>
        <v>0-day</v>
      </c>
      <c r="AN380" s="82" t="str">
        <f t="shared" si="107"/>
        <v>0-day</v>
      </c>
      <c r="AO380" s="82" t="str">
        <f t="shared" si="108"/>
        <v>0-day</v>
      </c>
      <c r="AP380" s="82" t="str">
        <f t="shared" si="90"/>
        <v>0-day</v>
      </c>
      <c r="AQ380" s="82" t="str">
        <f t="shared" si="91"/>
        <v>0-day</v>
      </c>
      <c r="AR380" s="137"/>
      <c r="AS380" s="83" t="str">
        <f t="shared" si="92"/>
        <v/>
      </c>
      <c r="AT380" s="85">
        <f t="shared" si="93"/>
        <v>0</v>
      </c>
      <c r="AU380" s="84" t="e">
        <f t="shared" ca="1" si="94"/>
        <v>#NAME?</v>
      </c>
      <c r="AV380" s="85" t="e">
        <f t="shared" ca="1" si="95"/>
        <v>#NAME?</v>
      </c>
      <c r="AW380" s="86" t="e">
        <f t="shared" ca="1" si="96"/>
        <v>#NAME?</v>
      </c>
      <c r="AX380" s="85" t="e">
        <f t="shared" ca="1" si="97"/>
        <v>#NAME?</v>
      </c>
      <c r="AY380" s="86" t="str">
        <f t="shared" si="98"/>
        <v/>
      </c>
      <c r="AZ380" s="171" t="e">
        <f t="shared" ca="1" si="99"/>
        <v>#NAME?</v>
      </c>
      <c r="BA380" s="85" t="e">
        <f t="shared" ca="1" si="100"/>
        <v>#NAME?</v>
      </c>
      <c r="BB380" s="85" t="e">
        <f t="shared" ca="1" si="101"/>
        <v>#NAME?</v>
      </c>
      <c r="BC380" s="90" t="e">
        <f t="shared" ca="1" si="102"/>
        <v>#NAME?</v>
      </c>
      <c r="BD380" s="90" t="e">
        <f t="shared" ca="1" si="103"/>
        <v>#NAME?</v>
      </c>
      <c r="BE380" s="85" t="e">
        <f t="shared" ca="1" si="104"/>
        <v>#NAME?</v>
      </c>
      <c r="BF380" s="22" t="e">
        <f t="shared" ca="1" si="105"/>
        <v>#NAME?</v>
      </c>
      <c r="BG380" s="22" t="e">
        <f t="shared" ca="1" si="106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 t="str">
        <f t="shared" si="62"/>
        <v/>
      </c>
      <c r="B381" s="172"/>
      <c r="C381" s="71"/>
      <c r="D381" s="71"/>
      <c r="E381" s="71"/>
      <c r="F381" s="71"/>
      <c r="G381" s="71"/>
      <c r="H381" s="54" t="str">
        <f t="shared" si="110"/>
        <v/>
      </c>
      <c r="I381" s="71"/>
      <c r="J381" s="71"/>
      <c r="K381" s="71"/>
      <c r="L381" s="71"/>
      <c r="M381" s="71"/>
      <c r="N381" s="71"/>
      <c r="O381" s="71"/>
      <c r="P381" s="71"/>
      <c r="Q381" s="71"/>
      <c r="R381" s="205"/>
      <c r="S381" s="205"/>
      <c r="T381" s="66" t="str">
        <f t="shared" si="64"/>
        <v/>
      </c>
      <c r="U381" s="205"/>
      <c r="V381" s="71"/>
      <c r="W381" s="175"/>
      <c r="X381" s="175"/>
      <c r="Y381" s="69" t="str">
        <f t="shared" si="82"/>
        <v/>
      </c>
      <c r="Z381" s="69"/>
      <c r="AA381" s="179"/>
      <c r="AB381" s="25" t="str">
        <f t="shared" si="109"/>
        <v/>
      </c>
      <c r="AC381" s="71"/>
      <c r="AD381" s="169"/>
      <c r="AE381" s="169"/>
      <c r="AF381" s="69" t="str">
        <f t="shared" si="83"/>
        <v/>
      </c>
      <c r="AG381" s="169"/>
      <c r="AH381" s="170"/>
      <c r="AI381" s="77" t="str">
        <f t="shared" si="84"/>
        <v/>
      </c>
      <c r="AJ381" s="80" t="str">
        <f t="array" ref="AJ381">IFERROR(INDEX('[1]Master Price'!$E:$E,MATCH(D381,'[1]Master Price'!$B:$B,0)),"0")</f>
        <v>0</v>
      </c>
      <c r="AK381" s="80">
        <f t="shared" si="85"/>
        <v>0</v>
      </c>
      <c r="AL381" s="82" t="str">
        <f t="shared" si="86"/>
        <v>0-day</v>
      </c>
      <c r="AM381" s="82" t="str">
        <f t="shared" si="87"/>
        <v>0-day</v>
      </c>
      <c r="AN381" s="82" t="str">
        <f t="shared" si="107"/>
        <v>0-day</v>
      </c>
      <c r="AO381" s="82" t="str">
        <f t="shared" si="108"/>
        <v>0-day</v>
      </c>
      <c r="AP381" s="82" t="str">
        <f t="shared" si="90"/>
        <v>0-day</v>
      </c>
      <c r="AQ381" s="82" t="str">
        <f t="shared" si="91"/>
        <v>0-day</v>
      </c>
      <c r="AR381" s="137"/>
      <c r="AS381" s="83" t="str">
        <f t="shared" si="92"/>
        <v/>
      </c>
      <c r="AT381" s="85">
        <f t="shared" si="93"/>
        <v>0</v>
      </c>
      <c r="AU381" s="84" t="e">
        <f t="shared" ca="1" si="94"/>
        <v>#NAME?</v>
      </c>
      <c r="AV381" s="85" t="e">
        <f t="shared" ca="1" si="95"/>
        <v>#NAME?</v>
      </c>
      <c r="AW381" s="86" t="e">
        <f t="shared" ca="1" si="96"/>
        <v>#NAME?</v>
      </c>
      <c r="AX381" s="85" t="e">
        <f t="shared" ca="1" si="97"/>
        <v>#NAME?</v>
      </c>
      <c r="AY381" s="86" t="str">
        <f t="shared" si="98"/>
        <v/>
      </c>
      <c r="AZ381" s="171" t="e">
        <f t="shared" ca="1" si="99"/>
        <v>#NAME?</v>
      </c>
      <c r="BA381" s="85" t="e">
        <f t="shared" ca="1" si="100"/>
        <v>#NAME?</v>
      </c>
      <c r="BB381" s="85" t="e">
        <f t="shared" ca="1" si="101"/>
        <v>#NAME?</v>
      </c>
      <c r="BC381" s="90" t="e">
        <f t="shared" ca="1" si="102"/>
        <v>#NAME?</v>
      </c>
      <c r="BD381" s="90" t="e">
        <f t="shared" ca="1" si="103"/>
        <v>#NAME?</v>
      </c>
      <c r="BE381" s="85" t="e">
        <f t="shared" ca="1" si="104"/>
        <v>#NAME?</v>
      </c>
      <c r="BF381" s="22" t="e">
        <f t="shared" ca="1" si="105"/>
        <v>#NAME?</v>
      </c>
      <c r="BG381" s="22" t="e">
        <f t="shared" ca="1" si="106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 t="str">
        <f t="shared" si="62"/>
        <v/>
      </c>
      <c r="B382" s="172"/>
      <c r="C382" s="71"/>
      <c r="D382" s="71"/>
      <c r="E382" s="71"/>
      <c r="F382" s="71"/>
      <c r="G382" s="71"/>
      <c r="H382" s="54" t="str">
        <f t="shared" si="110"/>
        <v/>
      </c>
      <c r="I382" s="71"/>
      <c r="J382" s="71"/>
      <c r="K382" s="71"/>
      <c r="L382" s="71"/>
      <c r="M382" s="71"/>
      <c r="N382" s="71"/>
      <c r="O382" s="71"/>
      <c r="P382" s="71"/>
      <c r="Q382" s="71"/>
      <c r="R382" s="205"/>
      <c r="S382" s="205"/>
      <c r="T382" s="66" t="str">
        <f t="shared" si="64"/>
        <v/>
      </c>
      <c r="U382" s="205"/>
      <c r="V382" s="71"/>
      <c r="W382" s="175"/>
      <c r="X382" s="175"/>
      <c r="Y382" s="69" t="str">
        <f t="shared" si="82"/>
        <v/>
      </c>
      <c r="Z382" s="69"/>
      <c r="AA382" s="179"/>
      <c r="AB382" s="25" t="str">
        <f t="shared" si="109"/>
        <v/>
      </c>
      <c r="AC382" s="71"/>
      <c r="AD382" s="169"/>
      <c r="AE382" s="169"/>
      <c r="AF382" s="69" t="str">
        <f t="shared" si="83"/>
        <v/>
      </c>
      <c r="AG382" s="169"/>
      <c r="AH382" s="170"/>
      <c r="AI382" s="77" t="str">
        <f t="shared" si="84"/>
        <v/>
      </c>
      <c r="AJ382" s="80" t="str">
        <f t="array" ref="AJ382">IFERROR(INDEX('[1]Master Price'!$E:$E,MATCH(D382,'[1]Master Price'!$B:$B,0)),"0")</f>
        <v>0</v>
      </c>
      <c r="AK382" s="80">
        <f t="shared" si="85"/>
        <v>0</v>
      </c>
      <c r="AL382" s="82" t="str">
        <f t="shared" si="86"/>
        <v>0-day</v>
      </c>
      <c r="AM382" s="82" t="str">
        <f t="shared" si="87"/>
        <v>0-day</v>
      </c>
      <c r="AN382" s="82" t="str">
        <f t="shared" si="107"/>
        <v>0-day</v>
      </c>
      <c r="AO382" s="82" t="str">
        <f t="shared" si="108"/>
        <v>0-day</v>
      </c>
      <c r="AP382" s="82" t="str">
        <f t="shared" si="90"/>
        <v>0-day</v>
      </c>
      <c r="AQ382" s="82" t="str">
        <f t="shared" si="91"/>
        <v>0-day</v>
      </c>
      <c r="AR382" s="137"/>
      <c r="AS382" s="83" t="str">
        <f t="shared" si="92"/>
        <v/>
      </c>
      <c r="AT382" s="85">
        <f t="shared" si="93"/>
        <v>0</v>
      </c>
      <c r="AU382" s="84" t="e">
        <f t="shared" ca="1" si="94"/>
        <v>#NAME?</v>
      </c>
      <c r="AV382" s="85" t="e">
        <f t="shared" ca="1" si="95"/>
        <v>#NAME?</v>
      </c>
      <c r="AW382" s="86" t="e">
        <f t="shared" ca="1" si="96"/>
        <v>#NAME?</v>
      </c>
      <c r="AX382" s="85" t="e">
        <f t="shared" ca="1" si="97"/>
        <v>#NAME?</v>
      </c>
      <c r="AY382" s="86" t="str">
        <f t="shared" si="98"/>
        <v/>
      </c>
      <c r="AZ382" s="171" t="e">
        <f t="shared" ca="1" si="99"/>
        <v>#NAME?</v>
      </c>
      <c r="BA382" s="85" t="e">
        <f t="shared" ca="1" si="100"/>
        <v>#NAME?</v>
      </c>
      <c r="BB382" s="85" t="e">
        <f t="shared" ca="1" si="101"/>
        <v>#NAME?</v>
      </c>
      <c r="BC382" s="90" t="e">
        <f t="shared" ca="1" si="102"/>
        <v>#NAME?</v>
      </c>
      <c r="BD382" s="90" t="e">
        <f t="shared" ca="1" si="103"/>
        <v>#NAME?</v>
      </c>
      <c r="BE382" s="85" t="e">
        <f t="shared" ca="1" si="104"/>
        <v>#NAME?</v>
      </c>
      <c r="BF382" s="22" t="e">
        <f t="shared" ca="1" si="105"/>
        <v>#NAME?</v>
      </c>
      <c r="BG382" s="22" t="e">
        <f t="shared" ca="1" si="106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 t="str">
        <f t="shared" si="62"/>
        <v/>
      </c>
      <c r="B383" s="172"/>
      <c r="C383" s="71"/>
      <c r="D383" s="71"/>
      <c r="E383" s="71"/>
      <c r="F383" s="71"/>
      <c r="G383" s="71"/>
      <c r="H383" s="54" t="str">
        <f t="shared" si="110"/>
        <v/>
      </c>
      <c r="I383" s="71"/>
      <c r="J383" s="71"/>
      <c r="K383" s="71"/>
      <c r="L383" s="71"/>
      <c r="M383" s="71"/>
      <c r="N383" s="71"/>
      <c r="O383" s="71"/>
      <c r="P383" s="71"/>
      <c r="Q383" s="71"/>
      <c r="R383" s="205"/>
      <c r="S383" s="205"/>
      <c r="T383" s="66" t="str">
        <f t="shared" si="64"/>
        <v/>
      </c>
      <c r="U383" s="205"/>
      <c r="V383" s="71"/>
      <c r="W383" s="175"/>
      <c r="X383" s="175"/>
      <c r="Y383" s="69" t="str">
        <f t="shared" si="82"/>
        <v/>
      </c>
      <c r="Z383" s="69"/>
      <c r="AA383" s="179"/>
      <c r="AB383" s="25" t="str">
        <f t="shared" si="109"/>
        <v/>
      </c>
      <c r="AC383" s="71"/>
      <c r="AD383" s="169"/>
      <c r="AE383" s="169"/>
      <c r="AF383" s="69" t="str">
        <f t="shared" si="83"/>
        <v/>
      </c>
      <c r="AG383" s="169"/>
      <c r="AH383" s="170"/>
      <c r="AI383" s="77" t="str">
        <f t="shared" si="84"/>
        <v/>
      </c>
      <c r="AJ383" s="80" t="str">
        <f t="array" ref="AJ383">IFERROR(INDEX('[1]Master Price'!$E:$E,MATCH(D383,'[1]Master Price'!$B:$B,0)),"0")</f>
        <v>0</v>
      </c>
      <c r="AK383" s="80">
        <f t="shared" si="85"/>
        <v>0</v>
      </c>
      <c r="AL383" s="82" t="str">
        <f t="shared" si="86"/>
        <v>0-day</v>
      </c>
      <c r="AM383" s="82" t="str">
        <f t="shared" si="87"/>
        <v>0-day</v>
      </c>
      <c r="AN383" s="82" t="str">
        <f t="shared" si="107"/>
        <v>0-day</v>
      </c>
      <c r="AO383" s="82" t="str">
        <f t="shared" si="108"/>
        <v>0-day</v>
      </c>
      <c r="AP383" s="82" t="str">
        <f t="shared" si="90"/>
        <v>0-day</v>
      </c>
      <c r="AQ383" s="82" t="str">
        <f t="shared" si="91"/>
        <v>0-day</v>
      </c>
      <c r="AR383" s="137"/>
      <c r="AS383" s="83" t="str">
        <f t="shared" si="92"/>
        <v/>
      </c>
      <c r="AT383" s="85">
        <f t="shared" si="93"/>
        <v>0</v>
      </c>
      <c r="AU383" s="84" t="e">
        <f t="shared" ca="1" si="94"/>
        <v>#NAME?</v>
      </c>
      <c r="AV383" s="85" t="e">
        <f t="shared" ca="1" si="95"/>
        <v>#NAME?</v>
      </c>
      <c r="AW383" s="86" t="e">
        <f t="shared" ca="1" si="96"/>
        <v>#NAME?</v>
      </c>
      <c r="AX383" s="85" t="e">
        <f t="shared" ca="1" si="97"/>
        <v>#NAME?</v>
      </c>
      <c r="AY383" s="86" t="str">
        <f t="shared" si="98"/>
        <v/>
      </c>
      <c r="AZ383" s="171" t="e">
        <f t="shared" ca="1" si="99"/>
        <v>#NAME?</v>
      </c>
      <c r="BA383" s="85" t="e">
        <f t="shared" ca="1" si="100"/>
        <v>#NAME?</v>
      </c>
      <c r="BB383" s="85" t="e">
        <f t="shared" ca="1" si="101"/>
        <v>#NAME?</v>
      </c>
      <c r="BC383" s="90" t="e">
        <f t="shared" ca="1" si="102"/>
        <v>#NAME?</v>
      </c>
      <c r="BD383" s="90" t="e">
        <f t="shared" ca="1" si="103"/>
        <v>#NAME?</v>
      </c>
      <c r="BE383" s="85" t="e">
        <f t="shared" ca="1" si="104"/>
        <v>#NAME?</v>
      </c>
      <c r="BF383" s="22" t="e">
        <f t="shared" ca="1" si="105"/>
        <v>#NAME?</v>
      </c>
      <c r="BG383" s="22" t="e">
        <f t="shared" ca="1" si="106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 t="str">
        <f t="shared" si="62"/>
        <v/>
      </c>
      <c r="B384" s="172"/>
      <c r="C384" s="71"/>
      <c r="D384" s="71"/>
      <c r="E384" s="71"/>
      <c r="F384" s="71"/>
      <c r="G384" s="71"/>
      <c r="H384" s="54" t="str">
        <f t="shared" si="110"/>
        <v/>
      </c>
      <c r="I384" s="71"/>
      <c r="J384" s="71"/>
      <c r="K384" s="71"/>
      <c r="L384" s="71"/>
      <c r="M384" s="71"/>
      <c r="N384" s="71"/>
      <c r="O384" s="71"/>
      <c r="P384" s="71"/>
      <c r="Q384" s="71"/>
      <c r="R384" s="205"/>
      <c r="S384" s="205"/>
      <c r="T384" s="66" t="str">
        <f t="shared" si="64"/>
        <v/>
      </c>
      <c r="U384" s="205"/>
      <c r="V384" s="71"/>
      <c r="W384" s="175"/>
      <c r="X384" s="175"/>
      <c r="Y384" s="69" t="str">
        <f t="shared" si="82"/>
        <v/>
      </c>
      <c r="Z384" s="69"/>
      <c r="AA384" s="179"/>
      <c r="AB384" s="25" t="str">
        <f t="shared" si="109"/>
        <v/>
      </c>
      <c r="AC384" s="71"/>
      <c r="AD384" s="169"/>
      <c r="AE384" s="169"/>
      <c r="AF384" s="69" t="str">
        <f t="shared" si="83"/>
        <v/>
      </c>
      <c r="AG384" s="169"/>
      <c r="AH384" s="170"/>
      <c r="AI384" s="77" t="str">
        <f t="shared" si="84"/>
        <v/>
      </c>
      <c r="AJ384" s="80" t="str">
        <f t="array" ref="AJ384">IFERROR(INDEX('[1]Master Price'!$E:$E,MATCH(D384,'[1]Master Price'!$B:$B,0)),"0")</f>
        <v>0</v>
      </c>
      <c r="AK384" s="80">
        <f t="shared" si="85"/>
        <v>0</v>
      </c>
      <c r="AL384" s="82" t="str">
        <f t="shared" si="86"/>
        <v>0-day</v>
      </c>
      <c r="AM384" s="82" t="str">
        <f t="shared" si="87"/>
        <v>0-day</v>
      </c>
      <c r="AN384" s="82" t="str">
        <f t="shared" si="107"/>
        <v>0-day</v>
      </c>
      <c r="AO384" s="82" t="str">
        <f t="shared" si="108"/>
        <v>0-day</v>
      </c>
      <c r="AP384" s="82" t="str">
        <f t="shared" si="90"/>
        <v>0-day</v>
      </c>
      <c r="AQ384" s="82" t="str">
        <f t="shared" si="91"/>
        <v>0-day</v>
      </c>
      <c r="AR384" s="137"/>
      <c r="AS384" s="83" t="str">
        <f t="shared" si="92"/>
        <v/>
      </c>
      <c r="AT384" s="85">
        <f t="shared" si="93"/>
        <v>0</v>
      </c>
      <c r="AU384" s="84" t="e">
        <f t="shared" ca="1" si="94"/>
        <v>#NAME?</v>
      </c>
      <c r="AV384" s="85" t="e">
        <f t="shared" ca="1" si="95"/>
        <v>#NAME?</v>
      </c>
      <c r="AW384" s="86" t="e">
        <f t="shared" ca="1" si="96"/>
        <v>#NAME?</v>
      </c>
      <c r="AX384" s="85" t="e">
        <f t="shared" ca="1" si="97"/>
        <v>#NAME?</v>
      </c>
      <c r="AY384" s="86" t="str">
        <f t="shared" si="98"/>
        <v/>
      </c>
      <c r="AZ384" s="171" t="e">
        <f t="shared" ca="1" si="99"/>
        <v>#NAME?</v>
      </c>
      <c r="BA384" s="85" t="e">
        <f t="shared" ca="1" si="100"/>
        <v>#NAME?</v>
      </c>
      <c r="BB384" s="85" t="e">
        <f t="shared" ca="1" si="101"/>
        <v>#NAME?</v>
      </c>
      <c r="BC384" s="90" t="e">
        <f t="shared" ca="1" si="102"/>
        <v>#NAME?</v>
      </c>
      <c r="BD384" s="90" t="e">
        <f t="shared" ca="1" si="103"/>
        <v>#NAME?</v>
      </c>
      <c r="BE384" s="85" t="e">
        <f t="shared" ca="1" si="104"/>
        <v>#NAME?</v>
      </c>
      <c r="BF384" s="22" t="e">
        <f t="shared" ca="1" si="105"/>
        <v>#NAME?</v>
      </c>
      <c r="BG384" s="22" t="e">
        <f t="shared" ca="1" si="106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 t="str">
        <f t="shared" si="62"/>
        <v/>
      </c>
      <c r="B385" s="172"/>
      <c r="C385" s="71"/>
      <c r="D385" s="71"/>
      <c r="E385" s="71"/>
      <c r="F385" s="71"/>
      <c r="G385" s="71"/>
      <c r="H385" s="54" t="str">
        <f t="shared" si="110"/>
        <v/>
      </c>
      <c r="I385" s="71"/>
      <c r="J385" s="71"/>
      <c r="K385" s="71"/>
      <c r="L385" s="71"/>
      <c r="M385" s="71"/>
      <c r="N385" s="71"/>
      <c r="O385" s="71"/>
      <c r="P385" s="71"/>
      <c r="Q385" s="71"/>
      <c r="R385" s="205"/>
      <c r="S385" s="205"/>
      <c r="T385" s="66" t="str">
        <f t="shared" si="64"/>
        <v/>
      </c>
      <c r="U385" s="205"/>
      <c r="V385" s="71"/>
      <c r="W385" s="175"/>
      <c r="X385" s="175"/>
      <c r="Y385" s="69" t="str">
        <f t="shared" si="82"/>
        <v/>
      </c>
      <c r="Z385" s="69"/>
      <c r="AA385" s="179"/>
      <c r="AB385" s="25" t="str">
        <f t="shared" si="109"/>
        <v/>
      </c>
      <c r="AC385" s="71"/>
      <c r="AD385" s="169"/>
      <c r="AE385" s="169"/>
      <c r="AF385" s="69" t="str">
        <f t="shared" si="83"/>
        <v/>
      </c>
      <c r="AG385" s="169"/>
      <c r="AH385" s="170"/>
      <c r="AI385" s="77" t="str">
        <f t="shared" si="84"/>
        <v/>
      </c>
      <c r="AJ385" s="80" t="str">
        <f t="array" ref="AJ385">IFERROR(INDEX('[1]Master Price'!$E:$E,MATCH(D385,'[1]Master Price'!$B:$B,0)),"0")</f>
        <v>0</v>
      </c>
      <c r="AK385" s="80">
        <f t="shared" si="85"/>
        <v>0</v>
      </c>
      <c r="AL385" s="82" t="str">
        <f t="shared" si="86"/>
        <v>0-day</v>
      </c>
      <c r="AM385" s="82" t="str">
        <f t="shared" si="87"/>
        <v>0-day</v>
      </c>
      <c r="AN385" s="82" t="str">
        <f t="shared" si="107"/>
        <v>0-day</v>
      </c>
      <c r="AO385" s="82" t="str">
        <f t="shared" si="108"/>
        <v>0-day</v>
      </c>
      <c r="AP385" s="82" t="str">
        <f t="shared" si="90"/>
        <v>0-day</v>
      </c>
      <c r="AQ385" s="82" t="str">
        <f t="shared" si="91"/>
        <v>0-day</v>
      </c>
      <c r="AR385" s="137"/>
      <c r="AS385" s="83" t="str">
        <f t="shared" si="92"/>
        <v/>
      </c>
      <c r="AT385" s="85">
        <f t="shared" si="93"/>
        <v>0</v>
      </c>
      <c r="AU385" s="84" t="e">
        <f t="shared" ca="1" si="94"/>
        <v>#NAME?</v>
      </c>
      <c r="AV385" s="85" t="e">
        <f t="shared" ca="1" si="95"/>
        <v>#NAME?</v>
      </c>
      <c r="AW385" s="86" t="e">
        <f t="shared" ca="1" si="96"/>
        <v>#NAME?</v>
      </c>
      <c r="AX385" s="85" t="e">
        <f t="shared" ca="1" si="97"/>
        <v>#NAME?</v>
      </c>
      <c r="AY385" s="86" t="str">
        <f t="shared" si="98"/>
        <v/>
      </c>
      <c r="AZ385" s="171" t="e">
        <f t="shared" ca="1" si="99"/>
        <v>#NAME?</v>
      </c>
      <c r="BA385" s="85" t="e">
        <f t="shared" ca="1" si="100"/>
        <v>#NAME?</v>
      </c>
      <c r="BB385" s="85" t="e">
        <f t="shared" ca="1" si="101"/>
        <v>#NAME?</v>
      </c>
      <c r="BC385" s="90" t="e">
        <f t="shared" ca="1" si="102"/>
        <v>#NAME?</v>
      </c>
      <c r="BD385" s="90" t="e">
        <f t="shared" ca="1" si="103"/>
        <v>#NAME?</v>
      </c>
      <c r="BE385" s="85" t="e">
        <f t="shared" ca="1" si="104"/>
        <v>#NAME?</v>
      </c>
      <c r="BF385" s="22" t="e">
        <f t="shared" ca="1" si="105"/>
        <v>#NAME?</v>
      </c>
      <c r="BG385" s="22" t="e">
        <f t="shared" ca="1" si="106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 t="str">
        <f t="shared" si="62"/>
        <v/>
      </c>
      <c r="B386" s="172"/>
      <c r="C386" s="71"/>
      <c r="D386" s="71"/>
      <c r="E386" s="71"/>
      <c r="F386" s="71"/>
      <c r="G386" s="71"/>
      <c r="H386" s="54" t="str">
        <f t="shared" si="110"/>
        <v/>
      </c>
      <c r="I386" s="71"/>
      <c r="J386" s="71"/>
      <c r="K386" s="71"/>
      <c r="L386" s="71"/>
      <c r="M386" s="71"/>
      <c r="N386" s="71"/>
      <c r="O386" s="71"/>
      <c r="P386" s="71"/>
      <c r="Q386" s="71"/>
      <c r="R386" s="205"/>
      <c r="S386" s="205"/>
      <c r="T386" s="66" t="str">
        <f t="shared" si="64"/>
        <v/>
      </c>
      <c r="U386" s="205"/>
      <c r="V386" s="71"/>
      <c r="W386" s="175"/>
      <c r="X386" s="175"/>
      <c r="Y386" s="69" t="str">
        <f t="shared" si="82"/>
        <v/>
      </c>
      <c r="Z386" s="69"/>
      <c r="AA386" s="179"/>
      <c r="AB386" s="25" t="str">
        <f t="shared" si="109"/>
        <v/>
      </c>
      <c r="AC386" s="71"/>
      <c r="AD386" s="169"/>
      <c r="AE386" s="169"/>
      <c r="AF386" s="69" t="str">
        <f t="shared" si="83"/>
        <v/>
      </c>
      <c r="AG386" s="71"/>
      <c r="AH386" s="170"/>
      <c r="AI386" s="77" t="str">
        <f t="shared" si="84"/>
        <v/>
      </c>
      <c r="AJ386" s="80" t="str">
        <f t="array" ref="AJ386">IFERROR(INDEX('[1]Master Price'!$E:$E,MATCH(D386,'[1]Master Price'!$B:$B,0)),"0")</f>
        <v>0</v>
      </c>
      <c r="AK386" s="80">
        <f t="shared" si="85"/>
        <v>0</v>
      </c>
      <c r="AL386" s="82" t="str">
        <f t="shared" si="86"/>
        <v>0-day</v>
      </c>
      <c r="AM386" s="82" t="str">
        <f t="shared" si="87"/>
        <v>0-day</v>
      </c>
      <c r="AN386" s="82" t="str">
        <f t="shared" si="107"/>
        <v>0-day</v>
      </c>
      <c r="AO386" s="82" t="str">
        <f t="shared" si="108"/>
        <v>0-day</v>
      </c>
      <c r="AP386" s="82" t="str">
        <f t="shared" si="90"/>
        <v>0-day</v>
      </c>
      <c r="AQ386" s="82" t="str">
        <f t="shared" si="91"/>
        <v>0-day</v>
      </c>
      <c r="AR386" s="137"/>
      <c r="AS386" s="83" t="str">
        <f t="shared" si="92"/>
        <v/>
      </c>
      <c r="AT386" s="85">
        <f t="shared" si="93"/>
        <v>0</v>
      </c>
      <c r="AU386" s="84" t="e">
        <f t="shared" ca="1" si="94"/>
        <v>#NAME?</v>
      </c>
      <c r="AV386" s="85" t="e">
        <f t="shared" ca="1" si="95"/>
        <v>#NAME?</v>
      </c>
      <c r="AW386" s="86" t="e">
        <f t="shared" ca="1" si="96"/>
        <v>#NAME?</v>
      </c>
      <c r="AX386" s="85" t="e">
        <f t="shared" ca="1" si="97"/>
        <v>#NAME?</v>
      </c>
      <c r="AY386" s="86" t="str">
        <f t="shared" si="98"/>
        <v/>
      </c>
      <c r="AZ386" s="171" t="e">
        <f t="shared" ca="1" si="99"/>
        <v>#NAME?</v>
      </c>
      <c r="BA386" s="85" t="e">
        <f t="shared" ca="1" si="100"/>
        <v>#NAME?</v>
      </c>
      <c r="BB386" s="85" t="e">
        <f t="shared" ca="1" si="101"/>
        <v>#NAME?</v>
      </c>
      <c r="BC386" s="90" t="e">
        <f t="shared" ca="1" si="102"/>
        <v>#NAME?</v>
      </c>
      <c r="BD386" s="90" t="e">
        <f t="shared" ca="1" si="103"/>
        <v>#NAME?</v>
      </c>
      <c r="BE386" s="85" t="e">
        <f t="shared" ca="1" si="104"/>
        <v>#NAME?</v>
      </c>
      <c r="BF386" s="22" t="e">
        <f t="shared" ca="1" si="105"/>
        <v>#NAME?</v>
      </c>
      <c r="BG386" s="22" t="e">
        <f t="shared" ca="1" si="106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 t="str">
        <f t="shared" si="62"/>
        <v/>
      </c>
      <c r="B387" s="172"/>
      <c r="C387" s="71"/>
      <c r="D387" s="71"/>
      <c r="E387" s="71"/>
      <c r="F387" s="71"/>
      <c r="G387" s="71"/>
      <c r="H387" s="54" t="str">
        <f t="shared" si="110"/>
        <v/>
      </c>
      <c r="I387" s="71"/>
      <c r="J387" s="71"/>
      <c r="K387" s="71"/>
      <c r="L387" s="71"/>
      <c r="M387" s="71"/>
      <c r="N387" s="71"/>
      <c r="O387" s="71"/>
      <c r="P387" s="71"/>
      <c r="Q387" s="71"/>
      <c r="R387" s="205"/>
      <c r="S387" s="205"/>
      <c r="T387" s="66" t="str">
        <f t="shared" si="64"/>
        <v/>
      </c>
      <c r="U387" s="205"/>
      <c r="V387" s="71"/>
      <c r="W387" s="175"/>
      <c r="X387" s="175"/>
      <c r="Y387" s="69" t="str">
        <f t="shared" si="82"/>
        <v/>
      </c>
      <c r="Z387" s="69"/>
      <c r="AA387" s="179"/>
      <c r="AB387" s="25" t="str">
        <f t="shared" si="109"/>
        <v/>
      </c>
      <c r="AC387" s="71"/>
      <c r="AD387" s="71"/>
      <c r="AE387" s="71"/>
      <c r="AF387" s="69" t="str">
        <f t="shared" si="83"/>
        <v/>
      </c>
      <c r="AG387" s="71"/>
      <c r="AH387" s="170"/>
      <c r="AI387" s="77" t="str">
        <f t="shared" si="84"/>
        <v/>
      </c>
      <c r="AJ387" s="80" t="str">
        <f t="array" ref="AJ387">IFERROR(INDEX('[1]Master Price'!$E:$E,MATCH(D387,'[1]Master Price'!$B:$B,0)),"0")</f>
        <v>0</v>
      </c>
      <c r="AK387" s="80">
        <f t="shared" si="85"/>
        <v>0</v>
      </c>
      <c r="AL387" s="82" t="str">
        <f t="shared" si="86"/>
        <v>0-day</v>
      </c>
      <c r="AM387" s="82" t="str">
        <f t="shared" si="87"/>
        <v>0-day</v>
      </c>
      <c r="AN387" s="82" t="str">
        <f t="shared" si="107"/>
        <v>0-day</v>
      </c>
      <c r="AO387" s="82" t="str">
        <f t="shared" si="108"/>
        <v>0-day</v>
      </c>
      <c r="AP387" s="82" t="str">
        <f t="shared" si="90"/>
        <v>0-day</v>
      </c>
      <c r="AQ387" s="82" t="str">
        <f t="shared" si="91"/>
        <v>0-day</v>
      </c>
      <c r="AR387" s="137"/>
      <c r="AS387" s="83" t="str">
        <f t="shared" si="92"/>
        <v/>
      </c>
      <c r="AT387" s="85">
        <f t="shared" si="93"/>
        <v>0</v>
      </c>
      <c r="AU387" s="84" t="e">
        <f t="shared" ca="1" si="94"/>
        <v>#NAME?</v>
      </c>
      <c r="AV387" s="85" t="e">
        <f t="shared" ca="1" si="95"/>
        <v>#NAME?</v>
      </c>
      <c r="AW387" s="86" t="e">
        <f t="shared" ca="1" si="96"/>
        <v>#NAME?</v>
      </c>
      <c r="AX387" s="85" t="e">
        <f t="shared" ca="1" si="97"/>
        <v>#NAME?</v>
      </c>
      <c r="AY387" s="86" t="str">
        <f t="shared" si="98"/>
        <v/>
      </c>
      <c r="AZ387" s="171" t="e">
        <f t="shared" ca="1" si="99"/>
        <v>#NAME?</v>
      </c>
      <c r="BA387" s="85" t="e">
        <f t="shared" ca="1" si="100"/>
        <v>#NAME?</v>
      </c>
      <c r="BB387" s="85" t="e">
        <f t="shared" ca="1" si="101"/>
        <v>#NAME?</v>
      </c>
      <c r="BC387" s="90" t="e">
        <f t="shared" ca="1" si="102"/>
        <v>#NAME?</v>
      </c>
      <c r="BD387" s="90" t="e">
        <f t="shared" ca="1" si="103"/>
        <v>#NAME?</v>
      </c>
      <c r="BE387" s="85" t="e">
        <f t="shared" ca="1" si="104"/>
        <v>#NAME?</v>
      </c>
      <c r="BF387" s="22" t="e">
        <f t="shared" ca="1" si="105"/>
        <v>#NAME?</v>
      </c>
      <c r="BG387" s="22" t="e">
        <f t="shared" ca="1" si="106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 t="str">
        <f t="shared" si="62"/>
        <v/>
      </c>
      <c r="B388" s="172"/>
      <c r="C388" s="71"/>
      <c r="D388" s="71"/>
      <c r="E388" s="71"/>
      <c r="F388" s="71"/>
      <c r="G388" s="71"/>
      <c r="H388" s="54" t="str">
        <f t="shared" si="110"/>
        <v/>
      </c>
      <c r="I388" s="71"/>
      <c r="J388" s="71"/>
      <c r="K388" s="71"/>
      <c r="L388" s="71"/>
      <c r="M388" s="71"/>
      <c r="N388" s="71"/>
      <c r="O388" s="71"/>
      <c r="P388" s="71"/>
      <c r="Q388" s="71"/>
      <c r="R388" s="205"/>
      <c r="S388" s="205"/>
      <c r="T388" s="66" t="str">
        <f t="shared" si="64"/>
        <v/>
      </c>
      <c r="U388" s="205"/>
      <c r="V388" s="71"/>
      <c r="W388" s="175"/>
      <c r="X388" s="175"/>
      <c r="Y388" s="69" t="str">
        <f t="shared" si="82"/>
        <v/>
      </c>
      <c r="Z388" s="69"/>
      <c r="AA388" s="179"/>
      <c r="AB388" s="25" t="str">
        <f t="shared" si="109"/>
        <v/>
      </c>
      <c r="AC388" s="71"/>
      <c r="AD388" s="71"/>
      <c r="AE388" s="71"/>
      <c r="AF388" s="69" t="str">
        <f t="shared" si="83"/>
        <v/>
      </c>
      <c r="AG388" s="71"/>
      <c r="AH388" s="170"/>
      <c r="AI388" s="77" t="str">
        <f t="shared" si="84"/>
        <v/>
      </c>
      <c r="AJ388" s="80" t="str">
        <f t="array" ref="AJ388">IFERROR(INDEX('[1]Master Price'!$E:$E,MATCH(D388,'[1]Master Price'!$B:$B,0)),"0")</f>
        <v>0</v>
      </c>
      <c r="AK388" s="80">
        <f t="shared" si="85"/>
        <v>0</v>
      </c>
      <c r="AL388" s="82" t="str">
        <f t="shared" si="86"/>
        <v>0-day</v>
      </c>
      <c r="AM388" s="82" t="str">
        <f t="shared" si="87"/>
        <v>0-day</v>
      </c>
      <c r="AN388" s="82" t="str">
        <f t="shared" si="107"/>
        <v>0-day</v>
      </c>
      <c r="AO388" s="82" t="str">
        <f t="shared" si="108"/>
        <v>0-day</v>
      </c>
      <c r="AP388" s="82" t="str">
        <f t="shared" si="90"/>
        <v>0-day</v>
      </c>
      <c r="AQ388" s="82" t="str">
        <f t="shared" si="91"/>
        <v>0-day</v>
      </c>
      <c r="AR388" s="137"/>
      <c r="AS388" s="83" t="str">
        <f t="shared" si="92"/>
        <v/>
      </c>
      <c r="AT388" s="85">
        <f t="shared" si="93"/>
        <v>0</v>
      </c>
      <c r="AU388" s="84" t="e">
        <f t="shared" ca="1" si="94"/>
        <v>#NAME?</v>
      </c>
      <c r="AV388" s="85" t="e">
        <f t="shared" ca="1" si="95"/>
        <v>#NAME?</v>
      </c>
      <c r="AW388" s="86" t="e">
        <f t="shared" ca="1" si="96"/>
        <v>#NAME?</v>
      </c>
      <c r="AX388" s="85" t="e">
        <f t="shared" ca="1" si="97"/>
        <v>#NAME?</v>
      </c>
      <c r="AY388" s="86" t="str">
        <f t="shared" si="98"/>
        <v/>
      </c>
      <c r="AZ388" s="171" t="e">
        <f t="shared" ca="1" si="99"/>
        <v>#NAME?</v>
      </c>
      <c r="BA388" s="85" t="e">
        <f t="shared" ca="1" si="100"/>
        <v>#NAME?</v>
      </c>
      <c r="BB388" s="85" t="e">
        <f t="shared" ca="1" si="101"/>
        <v>#NAME?</v>
      </c>
      <c r="BC388" s="90" t="e">
        <f t="shared" ca="1" si="102"/>
        <v>#NAME?</v>
      </c>
      <c r="BD388" s="90" t="e">
        <f t="shared" ca="1" si="103"/>
        <v>#NAME?</v>
      </c>
      <c r="BE388" s="85" t="e">
        <f t="shared" ca="1" si="104"/>
        <v>#NAME?</v>
      </c>
      <c r="BF388" s="22" t="e">
        <f t="shared" ca="1" si="105"/>
        <v>#NAME?</v>
      </c>
      <c r="BG388" s="22" t="e">
        <f t="shared" ca="1" si="106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 t="str">
        <f t="shared" si="62"/>
        <v/>
      </c>
      <c r="B389" s="172"/>
      <c r="C389" s="71"/>
      <c r="D389" s="71"/>
      <c r="E389" s="71"/>
      <c r="F389" s="71"/>
      <c r="G389" s="71"/>
      <c r="H389" s="54" t="str">
        <f t="shared" si="110"/>
        <v/>
      </c>
      <c r="I389" s="71"/>
      <c r="J389" s="71"/>
      <c r="K389" s="71"/>
      <c r="L389" s="71"/>
      <c r="M389" s="71"/>
      <c r="N389" s="71"/>
      <c r="O389" s="71"/>
      <c r="P389" s="71"/>
      <c r="Q389" s="71"/>
      <c r="R389" s="205"/>
      <c r="S389" s="205"/>
      <c r="T389" s="66" t="str">
        <f t="shared" si="64"/>
        <v/>
      </c>
      <c r="U389" s="205"/>
      <c r="V389" s="71"/>
      <c r="W389" s="175"/>
      <c r="X389" s="175"/>
      <c r="Y389" s="69" t="str">
        <f t="shared" si="82"/>
        <v/>
      </c>
      <c r="Z389" s="69"/>
      <c r="AA389" s="179"/>
      <c r="AB389" s="25" t="str">
        <f t="shared" si="109"/>
        <v/>
      </c>
      <c r="AC389" s="71"/>
      <c r="AD389" s="71"/>
      <c r="AE389" s="71"/>
      <c r="AF389" s="69" t="str">
        <f t="shared" si="83"/>
        <v/>
      </c>
      <c r="AG389" s="71"/>
      <c r="AH389" s="170"/>
      <c r="AI389" s="77" t="str">
        <f t="shared" si="84"/>
        <v/>
      </c>
      <c r="AJ389" s="80" t="str">
        <f t="array" ref="AJ389">IFERROR(INDEX('[1]Master Price'!$E:$E,MATCH(D389,'[1]Master Price'!$B:$B,0)),"0")</f>
        <v>0</v>
      </c>
      <c r="AK389" s="80">
        <f t="shared" si="85"/>
        <v>0</v>
      </c>
      <c r="AL389" s="82" t="str">
        <f t="shared" si="86"/>
        <v>0-day</v>
      </c>
      <c r="AM389" s="82" t="str">
        <f t="shared" si="87"/>
        <v>0-day</v>
      </c>
      <c r="AN389" s="82" t="str">
        <f t="shared" si="107"/>
        <v>0-day</v>
      </c>
      <c r="AO389" s="82" t="str">
        <f t="shared" si="108"/>
        <v>0-day</v>
      </c>
      <c r="AP389" s="82" t="str">
        <f t="shared" si="90"/>
        <v>0-day</v>
      </c>
      <c r="AQ389" s="82" t="str">
        <f t="shared" si="91"/>
        <v>0-day</v>
      </c>
      <c r="AR389" s="137"/>
      <c r="AS389" s="83" t="str">
        <f t="shared" si="92"/>
        <v/>
      </c>
      <c r="AT389" s="85">
        <f t="shared" si="93"/>
        <v>0</v>
      </c>
      <c r="AU389" s="84" t="e">
        <f t="shared" ca="1" si="94"/>
        <v>#NAME?</v>
      </c>
      <c r="AV389" s="85" t="e">
        <f t="shared" ca="1" si="95"/>
        <v>#NAME?</v>
      </c>
      <c r="AW389" s="86" t="e">
        <f t="shared" ca="1" si="96"/>
        <v>#NAME?</v>
      </c>
      <c r="AX389" s="85" t="e">
        <f t="shared" ca="1" si="97"/>
        <v>#NAME?</v>
      </c>
      <c r="AY389" s="86" t="str">
        <f t="shared" si="98"/>
        <v/>
      </c>
      <c r="AZ389" s="171" t="e">
        <f t="shared" ca="1" si="99"/>
        <v>#NAME?</v>
      </c>
      <c r="BA389" s="85" t="e">
        <f t="shared" ca="1" si="100"/>
        <v>#NAME?</v>
      </c>
      <c r="BB389" s="85" t="e">
        <f t="shared" ca="1" si="101"/>
        <v>#NAME?</v>
      </c>
      <c r="BC389" s="90" t="e">
        <f t="shared" ca="1" si="102"/>
        <v>#NAME?</v>
      </c>
      <c r="BD389" s="90" t="e">
        <f t="shared" ca="1" si="103"/>
        <v>#NAME?</v>
      </c>
      <c r="BE389" s="85" t="e">
        <f t="shared" ca="1" si="104"/>
        <v>#NAME?</v>
      </c>
      <c r="BF389" s="22" t="e">
        <f t="shared" ca="1" si="105"/>
        <v>#NAME?</v>
      </c>
      <c r="BG389" s="22" t="e">
        <f t="shared" ca="1" si="106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 t="str">
        <f t="shared" si="62"/>
        <v/>
      </c>
      <c r="B390" s="172"/>
      <c r="C390" s="71"/>
      <c r="D390" s="71"/>
      <c r="E390" s="71"/>
      <c r="F390" s="71"/>
      <c r="G390" s="71"/>
      <c r="H390" s="54" t="str">
        <f t="shared" si="110"/>
        <v/>
      </c>
      <c r="I390" s="71"/>
      <c r="J390" s="71"/>
      <c r="K390" s="71"/>
      <c r="L390" s="71"/>
      <c r="M390" s="71"/>
      <c r="N390" s="71"/>
      <c r="O390" s="71"/>
      <c r="P390" s="71"/>
      <c r="Q390" s="71"/>
      <c r="R390" s="205"/>
      <c r="S390" s="205"/>
      <c r="T390" s="66" t="str">
        <f t="shared" si="64"/>
        <v/>
      </c>
      <c r="U390" s="205"/>
      <c r="V390" s="71"/>
      <c r="W390" s="175"/>
      <c r="X390" s="175"/>
      <c r="Y390" s="69" t="str">
        <f t="shared" si="82"/>
        <v/>
      </c>
      <c r="Z390" s="69"/>
      <c r="AA390" s="179"/>
      <c r="AB390" s="25" t="str">
        <f t="shared" si="109"/>
        <v/>
      </c>
      <c r="AC390" s="71"/>
      <c r="AD390" s="71"/>
      <c r="AE390" s="71"/>
      <c r="AF390" s="69" t="str">
        <f t="shared" si="83"/>
        <v/>
      </c>
      <c r="AG390" s="71"/>
      <c r="AH390" s="170"/>
      <c r="AI390" s="77" t="str">
        <f t="shared" si="84"/>
        <v/>
      </c>
      <c r="AJ390" s="80" t="str">
        <f t="array" ref="AJ390">IFERROR(INDEX('[1]Master Price'!$E:$E,MATCH(D390,'[1]Master Price'!$B:$B,0)),"0")</f>
        <v>0</v>
      </c>
      <c r="AK390" s="80">
        <f t="shared" si="85"/>
        <v>0</v>
      </c>
      <c r="AL390" s="82" t="str">
        <f t="shared" si="86"/>
        <v>0-day</v>
      </c>
      <c r="AM390" s="82" t="str">
        <f t="shared" si="87"/>
        <v>0-day</v>
      </c>
      <c r="AN390" s="82" t="str">
        <f t="shared" si="107"/>
        <v>0-day</v>
      </c>
      <c r="AO390" s="82" t="str">
        <f t="shared" si="108"/>
        <v>0-day</v>
      </c>
      <c r="AP390" s="82" t="str">
        <f t="shared" si="90"/>
        <v>0-day</v>
      </c>
      <c r="AQ390" s="82" t="str">
        <f t="shared" si="91"/>
        <v>0-day</v>
      </c>
      <c r="AR390" s="137"/>
      <c r="AS390" s="83" t="str">
        <f t="shared" si="92"/>
        <v/>
      </c>
      <c r="AT390" s="85">
        <f t="shared" si="93"/>
        <v>0</v>
      </c>
      <c r="AU390" s="84" t="e">
        <f t="shared" ca="1" si="94"/>
        <v>#NAME?</v>
      </c>
      <c r="AV390" s="85" t="e">
        <f t="shared" ca="1" si="95"/>
        <v>#NAME?</v>
      </c>
      <c r="AW390" s="86" t="e">
        <f t="shared" ca="1" si="96"/>
        <v>#NAME?</v>
      </c>
      <c r="AX390" s="85" t="e">
        <f t="shared" ca="1" si="97"/>
        <v>#NAME?</v>
      </c>
      <c r="AY390" s="86" t="str">
        <f t="shared" si="98"/>
        <v/>
      </c>
      <c r="AZ390" s="171" t="e">
        <f t="shared" ca="1" si="99"/>
        <v>#NAME?</v>
      </c>
      <c r="BA390" s="85" t="e">
        <f t="shared" ca="1" si="100"/>
        <v>#NAME?</v>
      </c>
      <c r="BB390" s="85" t="e">
        <f t="shared" ca="1" si="101"/>
        <v>#NAME?</v>
      </c>
      <c r="BC390" s="90" t="e">
        <f t="shared" ca="1" si="102"/>
        <v>#NAME?</v>
      </c>
      <c r="BD390" s="90" t="e">
        <f t="shared" ca="1" si="103"/>
        <v>#NAME?</v>
      </c>
      <c r="BE390" s="85" t="e">
        <f t="shared" ca="1" si="104"/>
        <v>#NAME?</v>
      </c>
      <c r="BF390" s="22" t="e">
        <f t="shared" ca="1" si="105"/>
        <v>#NAME?</v>
      </c>
      <c r="BG390" s="22" t="e">
        <f t="shared" ca="1" si="106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 t="str">
        <f t="shared" si="62"/>
        <v/>
      </c>
      <c r="B391" s="172"/>
      <c r="C391" s="71"/>
      <c r="D391" s="71"/>
      <c r="E391" s="71"/>
      <c r="F391" s="71"/>
      <c r="G391" s="71"/>
      <c r="H391" s="54" t="str">
        <f t="shared" si="110"/>
        <v/>
      </c>
      <c r="I391" s="71"/>
      <c r="J391" s="71"/>
      <c r="K391" s="71"/>
      <c r="L391" s="71"/>
      <c r="M391" s="71"/>
      <c r="N391" s="71"/>
      <c r="O391" s="71"/>
      <c r="P391" s="71"/>
      <c r="Q391" s="71"/>
      <c r="R391" s="205"/>
      <c r="S391" s="205"/>
      <c r="T391" s="66" t="str">
        <f t="shared" si="64"/>
        <v/>
      </c>
      <c r="U391" s="205"/>
      <c r="V391" s="71"/>
      <c r="W391" s="175"/>
      <c r="X391" s="175"/>
      <c r="Y391" s="69" t="str">
        <f t="shared" si="82"/>
        <v/>
      </c>
      <c r="Z391" s="69"/>
      <c r="AA391" s="179"/>
      <c r="AB391" s="25" t="str">
        <f t="shared" si="109"/>
        <v/>
      </c>
      <c r="AC391" s="71"/>
      <c r="AD391" s="169"/>
      <c r="AE391" s="169"/>
      <c r="AF391" s="69" t="str">
        <f t="shared" si="83"/>
        <v/>
      </c>
      <c r="AG391" s="71"/>
      <c r="AH391" s="170"/>
      <c r="AI391" s="77" t="str">
        <f t="shared" si="84"/>
        <v/>
      </c>
      <c r="AJ391" s="80" t="str">
        <f t="array" ref="AJ391">IFERROR(INDEX('[1]Master Price'!$E:$E,MATCH(D391,'[1]Master Price'!$B:$B,0)),"0")</f>
        <v>0</v>
      </c>
      <c r="AK391" s="80">
        <f t="shared" si="85"/>
        <v>0</v>
      </c>
      <c r="AL391" s="82" t="str">
        <f t="shared" si="86"/>
        <v>0-day</v>
      </c>
      <c r="AM391" s="82" t="str">
        <f t="shared" si="87"/>
        <v>0-day</v>
      </c>
      <c r="AN391" s="82" t="str">
        <f t="shared" si="107"/>
        <v>0-day</v>
      </c>
      <c r="AO391" s="82" t="str">
        <f t="shared" si="108"/>
        <v>0-day</v>
      </c>
      <c r="AP391" s="82" t="str">
        <f t="shared" si="90"/>
        <v>0-day</v>
      </c>
      <c r="AQ391" s="82" t="str">
        <f t="shared" si="91"/>
        <v>0-day</v>
      </c>
      <c r="AR391" s="137"/>
      <c r="AS391" s="83" t="str">
        <f t="shared" si="92"/>
        <v/>
      </c>
      <c r="AT391" s="85">
        <f t="shared" si="93"/>
        <v>0</v>
      </c>
      <c r="AU391" s="84" t="e">
        <f t="shared" ca="1" si="94"/>
        <v>#NAME?</v>
      </c>
      <c r="AV391" s="85" t="e">
        <f t="shared" ca="1" si="95"/>
        <v>#NAME?</v>
      </c>
      <c r="AW391" s="86" t="e">
        <f t="shared" ca="1" si="96"/>
        <v>#NAME?</v>
      </c>
      <c r="AX391" s="85" t="e">
        <f t="shared" ca="1" si="97"/>
        <v>#NAME?</v>
      </c>
      <c r="AY391" s="86" t="str">
        <f t="shared" si="98"/>
        <v/>
      </c>
      <c r="AZ391" s="171" t="e">
        <f t="shared" ca="1" si="99"/>
        <v>#NAME?</v>
      </c>
      <c r="BA391" s="85" t="e">
        <f t="shared" ca="1" si="100"/>
        <v>#NAME?</v>
      </c>
      <c r="BB391" s="85" t="e">
        <f t="shared" ca="1" si="101"/>
        <v>#NAME?</v>
      </c>
      <c r="BC391" s="90" t="e">
        <f t="shared" ca="1" si="102"/>
        <v>#NAME?</v>
      </c>
      <c r="BD391" s="90" t="e">
        <f t="shared" ca="1" si="103"/>
        <v>#NAME?</v>
      </c>
      <c r="BE391" s="85" t="e">
        <f t="shared" ca="1" si="104"/>
        <v>#NAME?</v>
      </c>
      <c r="BF391" s="22" t="e">
        <f t="shared" ca="1" si="105"/>
        <v>#NAME?</v>
      </c>
      <c r="BG391" s="22" t="e">
        <f t="shared" ca="1" si="106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 t="str">
        <f t="shared" si="62"/>
        <v/>
      </c>
      <c r="B392" s="172"/>
      <c r="C392" s="71"/>
      <c r="D392" s="71"/>
      <c r="E392" s="71"/>
      <c r="F392" s="71"/>
      <c r="G392" s="71"/>
      <c r="H392" s="54" t="str">
        <f t="shared" si="110"/>
        <v/>
      </c>
      <c r="I392" s="71"/>
      <c r="J392" s="71"/>
      <c r="K392" s="71"/>
      <c r="L392" s="71"/>
      <c r="M392" s="71"/>
      <c r="N392" s="71"/>
      <c r="O392" s="71"/>
      <c r="P392" s="71"/>
      <c r="Q392" s="71"/>
      <c r="R392" s="205"/>
      <c r="S392" s="205"/>
      <c r="T392" s="66" t="str">
        <f t="shared" si="64"/>
        <v/>
      </c>
      <c r="U392" s="205"/>
      <c r="V392" s="71"/>
      <c r="W392" s="175"/>
      <c r="X392" s="175"/>
      <c r="Y392" s="69" t="str">
        <f t="shared" si="82"/>
        <v/>
      </c>
      <c r="Z392" s="69"/>
      <c r="AA392" s="179"/>
      <c r="AB392" s="25" t="str">
        <f t="shared" si="109"/>
        <v/>
      </c>
      <c r="AC392" s="71"/>
      <c r="AD392" s="169"/>
      <c r="AE392" s="169"/>
      <c r="AF392" s="69" t="str">
        <f t="shared" si="83"/>
        <v/>
      </c>
      <c r="AG392" s="71"/>
      <c r="AH392" s="170"/>
      <c r="AI392" s="77" t="str">
        <f t="shared" si="84"/>
        <v/>
      </c>
      <c r="AJ392" s="80" t="str">
        <f t="array" ref="AJ392">IFERROR(INDEX('[1]Master Price'!$E:$E,MATCH(D392,'[1]Master Price'!$B:$B,0)),"0")</f>
        <v>0</v>
      </c>
      <c r="AK392" s="80">
        <f t="shared" si="85"/>
        <v>0</v>
      </c>
      <c r="AL392" s="82" t="str">
        <f t="shared" si="86"/>
        <v>0-day</v>
      </c>
      <c r="AM392" s="82" t="str">
        <f t="shared" si="87"/>
        <v>0-day</v>
      </c>
      <c r="AN392" s="82" t="str">
        <f t="shared" si="107"/>
        <v>0-day</v>
      </c>
      <c r="AO392" s="82" t="str">
        <f t="shared" si="108"/>
        <v>0-day</v>
      </c>
      <c r="AP392" s="82" t="str">
        <f t="shared" si="90"/>
        <v>0-day</v>
      </c>
      <c r="AQ392" s="82" t="str">
        <f t="shared" si="91"/>
        <v>0-day</v>
      </c>
      <c r="AR392" s="137"/>
      <c r="AS392" s="83" t="str">
        <f t="shared" si="92"/>
        <v/>
      </c>
      <c r="AT392" s="85">
        <f t="shared" si="93"/>
        <v>0</v>
      </c>
      <c r="AU392" s="84" t="e">
        <f t="shared" ca="1" si="94"/>
        <v>#NAME?</v>
      </c>
      <c r="AV392" s="85" t="e">
        <f t="shared" ca="1" si="95"/>
        <v>#NAME?</v>
      </c>
      <c r="AW392" s="86" t="e">
        <f t="shared" ca="1" si="96"/>
        <v>#NAME?</v>
      </c>
      <c r="AX392" s="85" t="e">
        <f t="shared" ca="1" si="97"/>
        <v>#NAME?</v>
      </c>
      <c r="AY392" s="86" t="str">
        <f t="shared" si="98"/>
        <v/>
      </c>
      <c r="AZ392" s="171" t="e">
        <f t="shared" ca="1" si="99"/>
        <v>#NAME?</v>
      </c>
      <c r="BA392" s="85" t="e">
        <f t="shared" ca="1" si="100"/>
        <v>#NAME?</v>
      </c>
      <c r="BB392" s="85" t="e">
        <f t="shared" ca="1" si="101"/>
        <v>#NAME?</v>
      </c>
      <c r="BC392" s="90" t="e">
        <f t="shared" ca="1" si="102"/>
        <v>#NAME?</v>
      </c>
      <c r="BD392" s="90" t="e">
        <f t="shared" ca="1" si="103"/>
        <v>#NAME?</v>
      </c>
      <c r="BE392" s="85" t="e">
        <f t="shared" ca="1" si="104"/>
        <v>#NAME?</v>
      </c>
      <c r="BF392" s="22" t="e">
        <f t="shared" ca="1" si="105"/>
        <v>#NAME?</v>
      </c>
      <c r="BG392" s="22" t="e">
        <f t="shared" ca="1" si="106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 t="str">
        <f t="shared" si="62"/>
        <v/>
      </c>
      <c r="B393" s="172"/>
      <c r="C393" s="71"/>
      <c r="D393" s="71"/>
      <c r="E393" s="71"/>
      <c r="F393" s="71"/>
      <c r="G393" s="71"/>
      <c r="H393" s="54" t="str">
        <f t="shared" si="110"/>
        <v/>
      </c>
      <c r="I393" s="71"/>
      <c r="J393" s="71"/>
      <c r="K393" s="71"/>
      <c r="L393" s="71"/>
      <c r="M393" s="71"/>
      <c r="N393" s="71"/>
      <c r="O393" s="71"/>
      <c r="P393" s="71"/>
      <c r="Q393" s="71"/>
      <c r="R393" s="205"/>
      <c r="S393" s="205"/>
      <c r="T393" s="66" t="str">
        <f t="shared" si="64"/>
        <v/>
      </c>
      <c r="U393" s="205"/>
      <c r="V393" s="71"/>
      <c r="W393" s="175"/>
      <c r="X393" s="175"/>
      <c r="Y393" s="69" t="str">
        <f t="shared" si="82"/>
        <v/>
      </c>
      <c r="Z393" s="69"/>
      <c r="AA393" s="179"/>
      <c r="AB393" s="25" t="str">
        <f t="shared" si="109"/>
        <v/>
      </c>
      <c r="AC393" s="71"/>
      <c r="AD393" s="169"/>
      <c r="AE393" s="169"/>
      <c r="AF393" s="69" t="str">
        <f t="shared" si="83"/>
        <v/>
      </c>
      <c r="AG393" s="71"/>
      <c r="AH393" s="170"/>
      <c r="AI393" s="77" t="str">
        <f t="shared" si="84"/>
        <v/>
      </c>
      <c r="AJ393" s="80" t="str">
        <f t="array" ref="AJ393">IFERROR(INDEX('[1]Master Price'!$E:$E,MATCH(D393,'[1]Master Price'!$B:$B,0)),"0")</f>
        <v>0</v>
      </c>
      <c r="AK393" s="80">
        <f t="shared" si="85"/>
        <v>0</v>
      </c>
      <c r="AL393" s="82" t="str">
        <f t="shared" si="86"/>
        <v>0-day</v>
      </c>
      <c r="AM393" s="82" t="str">
        <f t="shared" si="87"/>
        <v>0-day</v>
      </c>
      <c r="AN393" s="82" t="str">
        <f t="shared" si="107"/>
        <v>0-day</v>
      </c>
      <c r="AO393" s="82" t="str">
        <f t="shared" si="108"/>
        <v>0-day</v>
      </c>
      <c r="AP393" s="82" t="str">
        <f t="shared" si="90"/>
        <v>0-day</v>
      </c>
      <c r="AQ393" s="82" t="str">
        <f t="shared" si="91"/>
        <v>0-day</v>
      </c>
      <c r="AR393" s="137"/>
      <c r="AS393" s="83" t="str">
        <f t="shared" si="92"/>
        <v/>
      </c>
      <c r="AT393" s="85">
        <f t="shared" si="93"/>
        <v>0</v>
      </c>
      <c r="AU393" s="84" t="e">
        <f t="shared" ca="1" si="94"/>
        <v>#NAME?</v>
      </c>
      <c r="AV393" s="85" t="e">
        <f t="shared" ca="1" si="95"/>
        <v>#NAME?</v>
      </c>
      <c r="AW393" s="86" t="e">
        <f t="shared" ca="1" si="96"/>
        <v>#NAME?</v>
      </c>
      <c r="AX393" s="85" t="e">
        <f t="shared" ca="1" si="97"/>
        <v>#NAME?</v>
      </c>
      <c r="AY393" s="86" t="str">
        <f t="shared" si="98"/>
        <v/>
      </c>
      <c r="AZ393" s="171" t="e">
        <f t="shared" ca="1" si="99"/>
        <v>#NAME?</v>
      </c>
      <c r="BA393" s="85" t="e">
        <f t="shared" ca="1" si="100"/>
        <v>#NAME?</v>
      </c>
      <c r="BB393" s="85" t="e">
        <f t="shared" ca="1" si="101"/>
        <v>#NAME?</v>
      </c>
      <c r="BC393" s="90" t="e">
        <f t="shared" ca="1" si="102"/>
        <v>#NAME?</v>
      </c>
      <c r="BD393" s="90" t="e">
        <f t="shared" ca="1" si="103"/>
        <v>#NAME?</v>
      </c>
      <c r="BE393" s="85" t="e">
        <f t="shared" ca="1" si="104"/>
        <v>#NAME?</v>
      </c>
      <c r="BF393" s="22" t="e">
        <f t="shared" ca="1" si="105"/>
        <v>#NAME?</v>
      </c>
      <c r="BG393" s="22" t="e">
        <f t="shared" ca="1" si="106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 t="str">
        <f t="shared" si="62"/>
        <v/>
      </c>
      <c r="B394" s="172"/>
      <c r="C394" s="71"/>
      <c r="D394" s="71"/>
      <c r="E394" s="71"/>
      <c r="F394" s="71"/>
      <c r="G394" s="71"/>
      <c r="H394" s="54" t="str">
        <f t="shared" si="110"/>
        <v/>
      </c>
      <c r="I394" s="71"/>
      <c r="J394" s="71"/>
      <c r="K394" s="71"/>
      <c r="L394" s="71"/>
      <c r="M394" s="71"/>
      <c r="N394" s="71"/>
      <c r="O394" s="71"/>
      <c r="P394" s="71"/>
      <c r="Q394" s="71"/>
      <c r="R394" s="205"/>
      <c r="S394" s="205"/>
      <c r="T394" s="66" t="str">
        <f t="shared" si="64"/>
        <v/>
      </c>
      <c r="U394" s="205"/>
      <c r="V394" s="71"/>
      <c r="W394" s="175"/>
      <c r="X394" s="175"/>
      <c r="Y394" s="69" t="str">
        <f t="shared" si="82"/>
        <v/>
      </c>
      <c r="Z394" s="69"/>
      <c r="AA394" s="179"/>
      <c r="AB394" s="25" t="str">
        <f t="shared" si="109"/>
        <v/>
      </c>
      <c r="AC394" s="71"/>
      <c r="AD394" s="169"/>
      <c r="AE394" s="169"/>
      <c r="AF394" s="69" t="str">
        <f t="shared" si="83"/>
        <v/>
      </c>
      <c r="AG394" s="175"/>
      <c r="AH394" s="170"/>
      <c r="AI394" s="77" t="str">
        <f t="shared" si="84"/>
        <v/>
      </c>
      <c r="AJ394" s="80" t="str">
        <f t="array" ref="AJ394">IFERROR(INDEX('[1]Master Price'!$E:$E,MATCH(D394,'[1]Master Price'!$B:$B,0)),"0")</f>
        <v>0</v>
      </c>
      <c r="AK394" s="80">
        <f t="shared" si="85"/>
        <v>0</v>
      </c>
      <c r="AL394" s="82" t="str">
        <f t="shared" si="86"/>
        <v>0-day</v>
      </c>
      <c r="AM394" s="82" t="str">
        <f t="shared" si="87"/>
        <v>0-day</v>
      </c>
      <c r="AN394" s="82" t="str">
        <f t="shared" si="107"/>
        <v>0-day</v>
      </c>
      <c r="AO394" s="82" t="str">
        <f t="shared" si="108"/>
        <v>0-day</v>
      </c>
      <c r="AP394" s="82" t="str">
        <f t="shared" si="90"/>
        <v>0-day</v>
      </c>
      <c r="AQ394" s="82" t="str">
        <f t="shared" si="91"/>
        <v>0-day</v>
      </c>
      <c r="AR394" s="137"/>
      <c r="AS394" s="83" t="str">
        <f t="shared" si="92"/>
        <v/>
      </c>
      <c r="AT394" s="85">
        <f t="shared" si="93"/>
        <v>0</v>
      </c>
      <c r="AU394" s="84" t="e">
        <f t="shared" ca="1" si="94"/>
        <v>#NAME?</v>
      </c>
      <c r="AV394" s="85" t="e">
        <f t="shared" ca="1" si="95"/>
        <v>#NAME?</v>
      </c>
      <c r="AW394" s="86" t="e">
        <f t="shared" ca="1" si="96"/>
        <v>#NAME?</v>
      </c>
      <c r="AX394" s="85" t="e">
        <f t="shared" ca="1" si="97"/>
        <v>#NAME?</v>
      </c>
      <c r="AY394" s="86" t="str">
        <f t="shared" si="98"/>
        <v/>
      </c>
      <c r="AZ394" s="171" t="e">
        <f t="shared" ca="1" si="99"/>
        <v>#NAME?</v>
      </c>
      <c r="BA394" s="85" t="e">
        <f t="shared" ca="1" si="100"/>
        <v>#NAME?</v>
      </c>
      <c r="BB394" s="85" t="e">
        <f t="shared" ca="1" si="101"/>
        <v>#NAME?</v>
      </c>
      <c r="BC394" s="90" t="e">
        <f t="shared" ca="1" si="102"/>
        <v>#NAME?</v>
      </c>
      <c r="BD394" s="90" t="e">
        <f t="shared" ca="1" si="103"/>
        <v>#NAME?</v>
      </c>
      <c r="BE394" s="85" t="e">
        <f t="shared" ca="1" si="104"/>
        <v>#NAME?</v>
      </c>
      <c r="BF394" s="22" t="e">
        <f t="shared" ca="1" si="105"/>
        <v>#NAME?</v>
      </c>
      <c r="BG394" s="22" t="e">
        <f t="shared" ca="1" si="106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 t="str">
        <f t="shared" si="62"/>
        <v/>
      </c>
      <c r="B395" s="172"/>
      <c r="C395" s="71"/>
      <c r="D395" s="71"/>
      <c r="E395" s="71"/>
      <c r="F395" s="71"/>
      <c r="G395" s="71"/>
      <c r="H395" s="54" t="str">
        <f t="shared" si="110"/>
        <v/>
      </c>
      <c r="I395" s="71"/>
      <c r="J395" s="71"/>
      <c r="K395" s="71"/>
      <c r="L395" s="71"/>
      <c r="M395" s="71"/>
      <c r="N395" s="71"/>
      <c r="O395" s="71"/>
      <c r="P395" s="71"/>
      <c r="Q395" s="71"/>
      <c r="R395" s="205"/>
      <c r="S395" s="205"/>
      <c r="T395" s="66" t="str">
        <f t="shared" si="64"/>
        <v/>
      </c>
      <c r="U395" s="205"/>
      <c r="V395" s="71"/>
      <c r="W395" s="175"/>
      <c r="X395" s="175"/>
      <c r="Y395" s="69" t="str">
        <f t="shared" si="82"/>
        <v/>
      </c>
      <c r="Z395" s="69"/>
      <c r="AA395" s="179"/>
      <c r="AB395" s="25" t="str">
        <f t="shared" si="109"/>
        <v/>
      </c>
      <c r="AC395" s="71"/>
      <c r="AD395" s="169"/>
      <c r="AE395" s="169"/>
      <c r="AF395" s="69" t="str">
        <f t="shared" si="83"/>
        <v/>
      </c>
      <c r="AG395" s="175"/>
      <c r="AH395" s="170"/>
      <c r="AI395" s="77" t="str">
        <f t="shared" si="84"/>
        <v/>
      </c>
      <c r="AJ395" s="80" t="str">
        <f t="array" ref="AJ395">IFERROR(INDEX('[1]Master Price'!$E:$E,MATCH(D395,'[1]Master Price'!$B:$B,0)),"0")</f>
        <v>0</v>
      </c>
      <c r="AK395" s="80">
        <f t="shared" si="85"/>
        <v>0</v>
      </c>
      <c r="AL395" s="82" t="str">
        <f t="shared" si="86"/>
        <v>0-day</v>
      </c>
      <c r="AM395" s="82" t="str">
        <f t="shared" si="87"/>
        <v>0-day</v>
      </c>
      <c r="AN395" s="82" t="str">
        <f t="shared" si="107"/>
        <v>0-day</v>
      </c>
      <c r="AO395" s="82" t="str">
        <f t="shared" si="108"/>
        <v>0-day</v>
      </c>
      <c r="AP395" s="82" t="str">
        <f t="shared" si="90"/>
        <v>0-day</v>
      </c>
      <c r="AQ395" s="82" t="str">
        <f t="shared" si="91"/>
        <v>0-day</v>
      </c>
      <c r="AR395" s="137"/>
      <c r="AS395" s="83" t="str">
        <f t="shared" si="92"/>
        <v/>
      </c>
      <c r="AT395" s="85">
        <f t="shared" si="93"/>
        <v>0</v>
      </c>
      <c r="AU395" s="84" t="e">
        <f t="shared" ca="1" si="94"/>
        <v>#NAME?</v>
      </c>
      <c r="AV395" s="85" t="e">
        <f t="shared" ca="1" si="95"/>
        <v>#NAME?</v>
      </c>
      <c r="AW395" s="86" t="e">
        <f t="shared" ca="1" si="96"/>
        <v>#NAME?</v>
      </c>
      <c r="AX395" s="85" t="e">
        <f t="shared" ca="1" si="97"/>
        <v>#NAME?</v>
      </c>
      <c r="AY395" s="86" t="str">
        <f t="shared" si="98"/>
        <v/>
      </c>
      <c r="AZ395" s="171" t="e">
        <f t="shared" ca="1" si="99"/>
        <v>#NAME?</v>
      </c>
      <c r="BA395" s="85" t="e">
        <f t="shared" ca="1" si="100"/>
        <v>#NAME?</v>
      </c>
      <c r="BB395" s="85" t="e">
        <f t="shared" ca="1" si="101"/>
        <v>#NAME?</v>
      </c>
      <c r="BC395" s="90" t="e">
        <f t="shared" ca="1" si="102"/>
        <v>#NAME?</v>
      </c>
      <c r="BD395" s="90" t="e">
        <f t="shared" ca="1" si="103"/>
        <v>#NAME?</v>
      </c>
      <c r="BE395" s="85" t="e">
        <f t="shared" ca="1" si="104"/>
        <v>#NAME?</v>
      </c>
      <c r="BF395" s="22" t="e">
        <f t="shared" ca="1" si="105"/>
        <v>#NAME?</v>
      </c>
      <c r="BG395" s="22" t="e">
        <f t="shared" ca="1" si="106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 t="str">
        <f t="shared" si="62"/>
        <v/>
      </c>
      <c r="B396" s="172"/>
      <c r="C396" s="71"/>
      <c r="D396" s="71"/>
      <c r="E396" s="71"/>
      <c r="F396" s="71"/>
      <c r="G396" s="71"/>
      <c r="H396" s="54" t="str">
        <f t="shared" si="110"/>
        <v/>
      </c>
      <c r="I396" s="71"/>
      <c r="J396" s="71"/>
      <c r="K396" s="71"/>
      <c r="L396" s="71"/>
      <c r="M396" s="71"/>
      <c r="N396" s="71"/>
      <c r="O396" s="71"/>
      <c r="P396" s="71"/>
      <c r="Q396" s="71"/>
      <c r="R396" s="205"/>
      <c r="S396" s="205"/>
      <c r="T396" s="66" t="str">
        <f t="shared" si="64"/>
        <v/>
      </c>
      <c r="U396" s="205"/>
      <c r="V396" s="71"/>
      <c r="W396" s="175"/>
      <c r="X396" s="175"/>
      <c r="Y396" s="69" t="str">
        <f t="shared" si="82"/>
        <v/>
      </c>
      <c r="Z396" s="69"/>
      <c r="AA396" s="179"/>
      <c r="AB396" s="25" t="str">
        <f t="shared" si="109"/>
        <v/>
      </c>
      <c r="AC396" s="71"/>
      <c r="AD396" s="169"/>
      <c r="AE396" s="169"/>
      <c r="AF396" s="69" t="str">
        <f t="shared" si="83"/>
        <v/>
      </c>
      <c r="AG396" s="175"/>
      <c r="AH396" s="170"/>
      <c r="AI396" s="77" t="str">
        <f t="shared" si="84"/>
        <v/>
      </c>
      <c r="AJ396" s="80" t="str">
        <f t="array" ref="AJ396">IFERROR(INDEX('[1]Master Price'!$E:$E,MATCH(D396,'[1]Master Price'!$B:$B,0)),"0")</f>
        <v>0</v>
      </c>
      <c r="AK396" s="80">
        <f t="shared" si="85"/>
        <v>0</v>
      </c>
      <c r="AL396" s="82" t="str">
        <f t="shared" si="86"/>
        <v>0-day</v>
      </c>
      <c r="AM396" s="82" t="str">
        <f t="shared" si="87"/>
        <v>0-day</v>
      </c>
      <c r="AN396" s="82" t="str">
        <f t="shared" si="107"/>
        <v>0-day</v>
      </c>
      <c r="AO396" s="82" t="str">
        <f t="shared" si="108"/>
        <v>0-day</v>
      </c>
      <c r="AP396" s="82" t="str">
        <f t="shared" si="90"/>
        <v>0-day</v>
      </c>
      <c r="AQ396" s="82" t="str">
        <f t="shared" si="91"/>
        <v>0-day</v>
      </c>
      <c r="AR396" s="137"/>
      <c r="AS396" s="83" t="str">
        <f t="shared" si="92"/>
        <v/>
      </c>
      <c r="AT396" s="85">
        <f t="shared" si="93"/>
        <v>0</v>
      </c>
      <c r="AU396" s="84" t="e">
        <f t="shared" ca="1" si="94"/>
        <v>#NAME?</v>
      </c>
      <c r="AV396" s="85" t="e">
        <f t="shared" ca="1" si="95"/>
        <v>#NAME?</v>
      </c>
      <c r="AW396" s="86" t="e">
        <f t="shared" ca="1" si="96"/>
        <v>#NAME?</v>
      </c>
      <c r="AX396" s="85" t="e">
        <f t="shared" ca="1" si="97"/>
        <v>#NAME?</v>
      </c>
      <c r="AY396" s="86" t="str">
        <f t="shared" si="98"/>
        <v/>
      </c>
      <c r="AZ396" s="171" t="e">
        <f t="shared" ca="1" si="99"/>
        <v>#NAME?</v>
      </c>
      <c r="BA396" s="85" t="e">
        <f t="shared" ca="1" si="100"/>
        <v>#NAME?</v>
      </c>
      <c r="BB396" s="85" t="e">
        <f t="shared" ca="1" si="101"/>
        <v>#NAME?</v>
      </c>
      <c r="BC396" s="90" t="e">
        <f t="shared" ca="1" si="102"/>
        <v>#NAME?</v>
      </c>
      <c r="BD396" s="90" t="e">
        <f t="shared" ca="1" si="103"/>
        <v>#NAME?</v>
      </c>
      <c r="BE396" s="85" t="e">
        <f t="shared" ca="1" si="104"/>
        <v>#NAME?</v>
      </c>
      <c r="BF396" s="22" t="e">
        <f t="shared" ca="1" si="105"/>
        <v>#NAME?</v>
      </c>
      <c r="BG396" s="22" t="e">
        <f t="shared" ca="1" si="106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 t="str">
        <f t="shared" si="62"/>
        <v/>
      </c>
      <c r="B397" s="172"/>
      <c r="C397" s="71"/>
      <c r="D397" s="71"/>
      <c r="E397" s="71"/>
      <c r="F397" s="71"/>
      <c r="G397" s="71"/>
      <c r="H397" s="54" t="str">
        <f t="shared" si="110"/>
        <v/>
      </c>
      <c r="I397" s="71"/>
      <c r="J397" s="71"/>
      <c r="K397" s="71"/>
      <c r="L397" s="71"/>
      <c r="M397" s="71"/>
      <c r="N397" s="71"/>
      <c r="O397" s="71"/>
      <c r="P397" s="71"/>
      <c r="Q397" s="71"/>
      <c r="R397" s="205"/>
      <c r="S397" s="205"/>
      <c r="T397" s="66" t="str">
        <f t="shared" si="64"/>
        <v/>
      </c>
      <c r="U397" s="205"/>
      <c r="V397" s="71"/>
      <c r="W397" s="175"/>
      <c r="X397" s="175"/>
      <c r="Y397" s="69" t="str">
        <f t="shared" si="82"/>
        <v/>
      </c>
      <c r="Z397" s="69"/>
      <c r="AA397" s="179"/>
      <c r="AB397" s="25" t="str">
        <f t="shared" si="109"/>
        <v/>
      </c>
      <c r="AC397" s="71"/>
      <c r="AD397" s="169"/>
      <c r="AE397" s="169"/>
      <c r="AF397" s="69" t="str">
        <f t="shared" si="83"/>
        <v/>
      </c>
      <c r="AG397" s="175"/>
      <c r="AH397" s="170"/>
      <c r="AI397" s="77" t="str">
        <f t="shared" si="84"/>
        <v/>
      </c>
      <c r="AJ397" s="80" t="str">
        <f t="array" ref="AJ397">IFERROR(INDEX('[1]Master Price'!$E:$E,MATCH(D397,'[1]Master Price'!$B:$B,0)),"0")</f>
        <v>0</v>
      </c>
      <c r="AK397" s="80">
        <f t="shared" si="85"/>
        <v>0</v>
      </c>
      <c r="AL397" s="82" t="str">
        <f t="shared" si="86"/>
        <v>0-day</v>
      </c>
      <c r="AM397" s="82" t="str">
        <f t="shared" si="87"/>
        <v>0-day</v>
      </c>
      <c r="AN397" s="82" t="str">
        <f t="shared" si="107"/>
        <v>0-day</v>
      </c>
      <c r="AO397" s="82" t="str">
        <f t="shared" si="108"/>
        <v>0-day</v>
      </c>
      <c r="AP397" s="82" t="str">
        <f t="shared" si="90"/>
        <v>0-day</v>
      </c>
      <c r="AQ397" s="82" t="str">
        <f t="shared" si="91"/>
        <v>0-day</v>
      </c>
      <c r="AR397" s="137"/>
      <c r="AS397" s="83" t="str">
        <f t="shared" si="92"/>
        <v/>
      </c>
      <c r="AT397" s="85">
        <f t="shared" si="93"/>
        <v>0</v>
      </c>
      <c r="AU397" s="84" t="e">
        <f t="shared" ca="1" si="94"/>
        <v>#NAME?</v>
      </c>
      <c r="AV397" s="85" t="e">
        <f t="shared" ca="1" si="95"/>
        <v>#NAME?</v>
      </c>
      <c r="AW397" s="86" t="e">
        <f t="shared" ca="1" si="96"/>
        <v>#NAME?</v>
      </c>
      <c r="AX397" s="85" t="e">
        <f t="shared" ca="1" si="97"/>
        <v>#NAME?</v>
      </c>
      <c r="AY397" s="86" t="str">
        <f t="shared" si="98"/>
        <v/>
      </c>
      <c r="AZ397" s="171" t="e">
        <f t="shared" ca="1" si="99"/>
        <v>#NAME?</v>
      </c>
      <c r="BA397" s="85" t="e">
        <f t="shared" ca="1" si="100"/>
        <v>#NAME?</v>
      </c>
      <c r="BB397" s="85" t="e">
        <f t="shared" ca="1" si="101"/>
        <v>#NAME?</v>
      </c>
      <c r="BC397" s="90" t="e">
        <f t="shared" ca="1" si="102"/>
        <v>#NAME?</v>
      </c>
      <c r="BD397" s="90" t="e">
        <f t="shared" ca="1" si="103"/>
        <v>#NAME?</v>
      </c>
      <c r="BE397" s="85" t="e">
        <f t="shared" ca="1" si="104"/>
        <v>#NAME?</v>
      </c>
      <c r="BF397" s="22" t="e">
        <f t="shared" ca="1" si="105"/>
        <v>#NAME?</v>
      </c>
      <c r="BG397" s="22" t="e">
        <f t="shared" ca="1" si="106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 t="str">
        <f t="shared" si="62"/>
        <v/>
      </c>
      <c r="B398" s="172"/>
      <c r="C398" s="71"/>
      <c r="D398" s="71"/>
      <c r="E398" s="71"/>
      <c r="F398" s="71"/>
      <c r="G398" s="71"/>
      <c r="H398" s="54" t="str">
        <f t="shared" si="110"/>
        <v/>
      </c>
      <c r="I398" s="71"/>
      <c r="J398" s="71"/>
      <c r="K398" s="71"/>
      <c r="L398" s="71"/>
      <c r="M398" s="71"/>
      <c r="N398" s="71"/>
      <c r="O398" s="71"/>
      <c r="P398" s="71"/>
      <c r="Q398" s="71"/>
      <c r="R398" s="205"/>
      <c r="S398" s="205"/>
      <c r="T398" s="66" t="str">
        <f t="shared" si="64"/>
        <v/>
      </c>
      <c r="U398" s="205"/>
      <c r="V398" s="71"/>
      <c r="W398" s="175"/>
      <c r="X398" s="175"/>
      <c r="Y398" s="69" t="str">
        <f t="shared" si="82"/>
        <v/>
      </c>
      <c r="Z398" s="69"/>
      <c r="AA398" s="179"/>
      <c r="AB398" s="25" t="str">
        <f t="shared" si="109"/>
        <v/>
      </c>
      <c r="AC398" s="71"/>
      <c r="AD398" s="169"/>
      <c r="AE398" s="169"/>
      <c r="AF398" s="69" t="str">
        <f t="shared" si="83"/>
        <v/>
      </c>
      <c r="AG398" s="169"/>
      <c r="AH398" s="170"/>
      <c r="AI398" s="77" t="str">
        <f t="shared" si="84"/>
        <v/>
      </c>
      <c r="AJ398" s="80" t="str">
        <f t="array" ref="AJ398">IFERROR(INDEX('[1]Master Price'!$E:$E,MATCH(D398,'[1]Master Price'!$B:$B,0)),"0")</f>
        <v>0</v>
      </c>
      <c r="AK398" s="80">
        <f t="shared" si="85"/>
        <v>0</v>
      </c>
      <c r="AL398" s="82" t="str">
        <f t="shared" si="86"/>
        <v>0-day</v>
      </c>
      <c r="AM398" s="82" t="str">
        <f t="shared" si="87"/>
        <v>0-day</v>
      </c>
      <c r="AN398" s="82" t="str">
        <f t="shared" si="107"/>
        <v>0-day</v>
      </c>
      <c r="AO398" s="82" t="str">
        <f t="shared" si="108"/>
        <v>0-day</v>
      </c>
      <c r="AP398" s="82" t="str">
        <f t="shared" si="90"/>
        <v>0-day</v>
      </c>
      <c r="AQ398" s="82" t="str">
        <f t="shared" si="91"/>
        <v>0-day</v>
      </c>
      <c r="AR398" s="137"/>
      <c r="AS398" s="83" t="str">
        <f t="shared" si="92"/>
        <v/>
      </c>
      <c r="AT398" s="85">
        <f t="shared" si="93"/>
        <v>0</v>
      </c>
      <c r="AU398" s="84" t="e">
        <f t="shared" ca="1" si="94"/>
        <v>#NAME?</v>
      </c>
      <c r="AV398" s="85" t="e">
        <f t="shared" ca="1" si="95"/>
        <v>#NAME?</v>
      </c>
      <c r="AW398" s="86" t="e">
        <f t="shared" ca="1" si="96"/>
        <v>#NAME?</v>
      </c>
      <c r="AX398" s="85" t="e">
        <f t="shared" ca="1" si="97"/>
        <v>#NAME?</v>
      </c>
      <c r="AY398" s="86" t="str">
        <f t="shared" si="98"/>
        <v/>
      </c>
      <c r="AZ398" s="171" t="e">
        <f t="shared" ca="1" si="99"/>
        <v>#NAME?</v>
      </c>
      <c r="BA398" s="85" t="e">
        <f t="shared" ca="1" si="100"/>
        <v>#NAME?</v>
      </c>
      <c r="BB398" s="85" t="e">
        <f t="shared" ca="1" si="101"/>
        <v>#NAME?</v>
      </c>
      <c r="BC398" s="90" t="e">
        <f t="shared" ca="1" si="102"/>
        <v>#NAME?</v>
      </c>
      <c r="BD398" s="90" t="e">
        <f t="shared" ca="1" si="103"/>
        <v>#NAME?</v>
      </c>
      <c r="BE398" s="85" t="e">
        <f t="shared" ca="1" si="104"/>
        <v>#NAME?</v>
      </c>
      <c r="BF398" s="22" t="e">
        <f t="shared" ca="1" si="105"/>
        <v>#NAME?</v>
      </c>
      <c r="BG398" s="22" t="e">
        <f t="shared" ca="1" si="106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 t="str">
        <f t="shared" si="62"/>
        <v/>
      </c>
      <c r="B399" s="172"/>
      <c r="C399" s="71"/>
      <c r="D399" s="71"/>
      <c r="E399" s="71"/>
      <c r="F399" s="71"/>
      <c r="G399" s="71"/>
      <c r="H399" s="54" t="str">
        <f t="shared" si="110"/>
        <v/>
      </c>
      <c r="I399" s="71"/>
      <c r="J399" s="71"/>
      <c r="K399" s="71"/>
      <c r="L399" s="71"/>
      <c r="M399" s="71"/>
      <c r="N399" s="71"/>
      <c r="O399" s="71"/>
      <c r="P399" s="71"/>
      <c r="Q399" s="71"/>
      <c r="R399" s="205"/>
      <c r="S399" s="205"/>
      <c r="T399" s="66" t="str">
        <f t="shared" si="64"/>
        <v/>
      </c>
      <c r="U399" s="205"/>
      <c r="V399" s="71"/>
      <c r="W399" s="175"/>
      <c r="X399" s="175"/>
      <c r="Y399" s="69" t="str">
        <f t="shared" si="82"/>
        <v/>
      </c>
      <c r="Z399" s="69"/>
      <c r="AA399" s="179"/>
      <c r="AB399" s="25" t="str">
        <f t="shared" si="109"/>
        <v/>
      </c>
      <c r="AC399" s="71"/>
      <c r="AD399" s="169"/>
      <c r="AE399" s="169"/>
      <c r="AF399" s="69" t="str">
        <f t="shared" si="83"/>
        <v/>
      </c>
      <c r="AG399" s="169"/>
      <c r="AH399" s="170"/>
      <c r="AI399" s="77" t="str">
        <f t="shared" si="84"/>
        <v/>
      </c>
      <c r="AJ399" s="80" t="str">
        <f t="array" ref="AJ399">IFERROR(INDEX('[1]Master Price'!$E:$E,MATCH(D399,'[1]Master Price'!$B:$B,0)),"0")</f>
        <v>0</v>
      </c>
      <c r="AK399" s="80">
        <f t="shared" si="85"/>
        <v>0</v>
      </c>
      <c r="AL399" s="82" t="str">
        <f t="shared" si="86"/>
        <v>0-day</v>
      </c>
      <c r="AM399" s="82" t="str">
        <f t="shared" si="87"/>
        <v>0-day</v>
      </c>
      <c r="AN399" s="82" t="str">
        <f t="shared" si="107"/>
        <v>0-day</v>
      </c>
      <c r="AO399" s="82" t="str">
        <f t="shared" si="108"/>
        <v>0-day</v>
      </c>
      <c r="AP399" s="82" t="str">
        <f t="shared" si="90"/>
        <v>0-day</v>
      </c>
      <c r="AQ399" s="82" t="str">
        <f t="shared" si="91"/>
        <v>0-day</v>
      </c>
      <c r="AR399" s="137"/>
      <c r="AS399" s="83" t="str">
        <f t="shared" si="92"/>
        <v/>
      </c>
      <c r="AT399" s="85">
        <f t="shared" si="93"/>
        <v>0</v>
      </c>
      <c r="AU399" s="84" t="e">
        <f t="shared" ca="1" si="94"/>
        <v>#NAME?</v>
      </c>
      <c r="AV399" s="85" t="e">
        <f t="shared" ca="1" si="95"/>
        <v>#NAME?</v>
      </c>
      <c r="AW399" s="86" t="e">
        <f t="shared" ca="1" si="96"/>
        <v>#NAME?</v>
      </c>
      <c r="AX399" s="85" t="e">
        <f t="shared" ca="1" si="97"/>
        <v>#NAME?</v>
      </c>
      <c r="AY399" s="86" t="str">
        <f t="shared" si="98"/>
        <v/>
      </c>
      <c r="AZ399" s="171" t="e">
        <f t="shared" ca="1" si="99"/>
        <v>#NAME?</v>
      </c>
      <c r="BA399" s="85" t="e">
        <f t="shared" ca="1" si="100"/>
        <v>#NAME?</v>
      </c>
      <c r="BB399" s="85" t="e">
        <f t="shared" ca="1" si="101"/>
        <v>#NAME?</v>
      </c>
      <c r="BC399" s="90" t="e">
        <f t="shared" ca="1" si="102"/>
        <v>#NAME?</v>
      </c>
      <c r="BD399" s="90" t="e">
        <f t="shared" ca="1" si="103"/>
        <v>#NAME?</v>
      </c>
      <c r="BE399" s="85" t="e">
        <f t="shared" ca="1" si="104"/>
        <v>#NAME?</v>
      </c>
      <c r="BF399" s="22" t="e">
        <f t="shared" ca="1" si="105"/>
        <v>#NAME?</v>
      </c>
      <c r="BG399" s="22" t="e">
        <f t="shared" ca="1" si="106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 t="str">
        <f t="shared" si="62"/>
        <v/>
      </c>
      <c r="B400" s="172"/>
      <c r="C400" s="71"/>
      <c r="D400" s="71"/>
      <c r="E400" s="71"/>
      <c r="F400" s="71"/>
      <c r="G400" s="71"/>
      <c r="H400" s="54" t="str">
        <f t="shared" si="110"/>
        <v/>
      </c>
      <c r="I400" s="71"/>
      <c r="J400" s="71"/>
      <c r="K400" s="71"/>
      <c r="L400" s="71"/>
      <c r="M400" s="71"/>
      <c r="N400" s="71"/>
      <c r="O400" s="71"/>
      <c r="P400" s="71"/>
      <c r="Q400" s="71"/>
      <c r="R400" s="205"/>
      <c r="S400" s="205"/>
      <c r="T400" s="66" t="str">
        <f t="shared" si="64"/>
        <v/>
      </c>
      <c r="U400" s="205"/>
      <c r="V400" s="71"/>
      <c r="W400" s="175"/>
      <c r="X400" s="175"/>
      <c r="Y400" s="69" t="str">
        <f t="shared" si="82"/>
        <v/>
      </c>
      <c r="Z400" s="69"/>
      <c r="AA400" s="179"/>
      <c r="AB400" s="25" t="str">
        <f t="shared" si="109"/>
        <v/>
      </c>
      <c r="AC400" s="71"/>
      <c r="AD400" s="169"/>
      <c r="AE400" s="169"/>
      <c r="AF400" s="69" t="str">
        <f t="shared" si="83"/>
        <v/>
      </c>
      <c r="AG400" s="169"/>
      <c r="AH400" s="170"/>
      <c r="AI400" s="77" t="str">
        <f t="shared" si="84"/>
        <v/>
      </c>
      <c r="AJ400" s="80" t="str">
        <f t="array" ref="AJ400">IFERROR(INDEX('[1]Master Price'!$E:$E,MATCH(D400,'[1]Master Price'!$B:$B,0)),"0")</f>
        <v>0</v>
      </c>
      <c r="AK400" s="80">
        <f t="shared" si="85"/>
        <v>0</v>
      </c>
      <c r="AL400" s="82" t="str">
        <f t="shared" si="86"/>
        <v>0-day</v>
      </c>
      <c r="AM400" s="82" t="str">
        <f t="shared" si="87"/>
        <v>0-day</v>
      </c>
      <c r="AN400" s="82" t="str">
        <f t="shared" si="107"/>
        <v>0-day</v>
      </c>
      <c r="AO400" s="82" t="str">
        <f t="shared" si="108"/>
        <v>0-day</v>
      </c>
      <c r="AP400" s="82" t="str">
        <f t="shared" si="90"/>
        <v>0-day</v>
      </c>
      <c r="AQ400" s="82" t="str">
        <f t="shared" si="91"/>
        <v>0-day</v>
      </c>
      <c r="AR400" s="137"/>
      <c r="AS400" s="83" t="str">
        <f t="shared" si="92"/>
        <v/>
      </c>
      <c r="AT400" s="85">
        <f t="shared" si="93"/>
        <v>0</v>
      </c>
      <c r="AU400" s="84" t="e">
        <f t="shared" ca="1" si="94"/>
        <v>#NAME?</v>
      </c>
      <c r="AV400" s="85" t="e">
        <f t="shared" ca="1" si="95"/>
        <v>#NAME?</v>
      </c>
      <c r="AW400" s="86" t="e">
        <f t="shared" ca="1" si="96"/>
        <v>#NAME?</v>
      </c>
      <c r="AX400" s="85" t="e">
        <f t="shared" ca="1" si="97"/>
        <v>#NAME?</v>
      </c>
      <c r="AY400" s="86" t="str">
        <f t="shared" si="98"/>
        <v/>
      </c>
      <c r="AZ400" s="171" t="e">
        <f t="shared" ca="1" si="99"/>
        <v>#NAME?</v>
      </c>
      <c r="BA400" s="85" t="e">
        <f t="shared" ca="1" si="100"/>
        <v>#NAME?</v>
      </c>
      <c r="BB400" s="85" t="e">
        <f t="shared" ca="1" si="101"/>
        <v>#NAME?</v>
      </c>
      <c r="BC400" s="90" t="e">
        <f t="shared" ca="1" si="102"/>
        <v>#NAME?</v>
      </c>
      <c r="BD400" s="90" t="e">
        <f t="shared" ca="1" si="103"/>
        <v>#NAME?</v>
      </c>
      <c r="BE400" s="85" t="e">
        <f t="shared" ca="1" si="104"/>
        <v>#NAME?</v>
      </c>
      <c r="BF400" s="22" t="e">
        <f t="shared" ca="1" si="105"/>
        <v>#NAME?</v>
      </c>
      <c r="BG400" s="22" t="e">
        <f t="shared" ca="1" si="106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 t="str">
        <f t="shared" si="62"/>
        <v/>
      </c>
      <c r="B401" s="172"/>
      <c r="C401" s="71"/>
      <c r="D401" s="71"/>
      <c r="E401" s="71"/>
      <c r="F401" s="71"/>
      <c r="G401" s="71"/>
      <c r="H401" s="54" t="str">
        <f t="shared" si="110"/>
        <v/>
      </c>
      <c r="I401" s="71"/>
      <c r="J401" s="71"/>
      <c r="K401" s="71"/>
      <c r="L401" s="71"/>
      <c r="M401" s="71"/>
      <c r="N401" s="71"/>
      <c r="O401" s="71"/>
      <c r="P401" s="71"/>
      <c r="Q401" s="71"/>
      <c r="R401" s="205"/>
      <c r="S401" s="205"/>
      <c r="T401" s="66" t="str">
        <f t="shared" si="64"/>
        <v/>
      </c>
      <c r="U401" s="205"/>
      <c r="V401" s="71"/>
      <c r="W401" s="175"/>
      <c r="X401" s="175"/>
      <c r="Y401" s="69" t="str">
        <f t="shared" si="82"/>
        <v/>
      </c>
      <c r="Z401" s="69"/>
      <c r="AA401" s="179"/>
      <c r="AB401" s="25" t="str">
        <f t="shared" si="109"/>
        <v/>
      </c>
      <c r="AC401" s="71"/>
      <c r="AD401" s="169"/>
      <c r="AE401" s="169"/>
      <c r="AF401" s="69" t="str">
        <f t="shared" si="83"/>
        <v/>
      </c>
      <c r="AG401" s="169"/>
      <c r="AH401" s="170"/>
      <c r="AI401" s="77" t="str">
        <f t="shared" si="84"/>
        <v/>
      </c>
      <c r="AJ401" s="80" t="str">
        <f t="array" ref="AJ401">IFERROR(INDEX('[1]Master Price'!$E:$E,MATCH(D401,'[1]Master Price'!$B:$B,0)),"0")</f>
        <v>0</v>
      </c>
      <c r="AK401" s="80">
        <f t="shared" si="85"/>
        <v>0</v>
      </c>
      <c r="AL401" s="82" t="str">
        <f t="shared" si="86"/>
        <v>0-day</v>
      </c>
      <c r="AM401" s="82" t="str">
        <f t="shared" si="87"/>
        <v>0-day</v>
      </c>
      <c r="AN401" s="82" t="str">
        <f t="shared" si="107"/>
        <v>0-day</v>
      </c>
      <c r="AO401" s="82" t="str">
        <f t="shared" si="108"/>
        <v>0-day</v>
      </c>
      <c r="AP401" s="82" t="str">
        <f t="shared" si="90"/>
        <v>0-day</v>
      </c>
      <c r="AQ401" s="82" t="str">
        <f t="shared" si="91"/>
        <v>0-day</v>
      </c>
      <c r="AR401" s="137"/>
      <c r="AS401" s="83" t="str">
        <f t="shared" si="92"/>
        <v/>
      </c>
      <c r="AT401" s="85">
        <f t="shared" si="93"/>
        <v>0</v>
      </c>
      <c r="AU401" s="84" t="e">
        <f t="shared" ca="1" si="94"/>
        <v>#NAME?</v>
      </c>
      <c r="AV401" s="85" t="e">
        <f t="shared" ca="1" si="95"/>
        <v>#NAME?</v>
      </c>
      <c r="AW401" s="86" t="e">
        <f t="shared" ca="1" si="96"/>
        <v>#NAME?</v>
      </c>
      <c r="AX401" s="85" t="e">
        <f t="shared" ca="1" si="97"/>
        <v>#NAME?</v>
      </c>
      <c r="AY401" s="86" t="str">
        <f t="shared" si="98"/>
        <v/>
      </c>
      <c r="AZ401" s="171" t="e">
        <f t="shared" ca="1" si="99"/>
        <v>#NAME?</v>
      </c>
      <c r="BA401" s="85" t="e">
        <f t="shared" ca="1" si="100"/>
        <v>#NAME?</v>
      </c>
      <c r="BB401" s="85" t="e">
        <f t="shared" ca="1" si="101"/>
        <v>#NAME?</v>
      </c>
      <c r="BC401" s="90" t="e">
        <f t="shared" ca="1" si="102"/>
        <v>#NAME?</v>
      </c>
      <c r="BD401" s="90" t="e">
        <f t="shared" ca="1" si="103"/>
        <v>#NAME?</v>
      </c>
      <c r="BE401" s="85" t="e">
        <f t="shared" ca="1" si="104"/>
        <v>#NAME?</v>
      </c>
      <c r="BF401" s="22" t="e">
        <f t="shared" ca="1" si="105"/>
        <v>#NAME?</v>
      </c>
      <c r="BG401" s="22" t="e">
        <f t="shared" ca="1" si="106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 t="str">
        <f t="shared" si="62"/>
        <v/>
      </c>
      <c r="B402" s="172"/>
      <c r="C402" s="71"/>
      <c r="D402" s="71"/>
      <c r="E402" s="71"/>
      <c r="F402" s="71"/>
      <c r="G402" s="71"/>
      <c r="H402" s="54" t="str">
        <f t="shared" si="110"/>
        <v/>
      </c>
      <c r="I402" s="71"/>
      <c r="J402" s="71"/>
      <c r="K402" s="71"/>
      <c r="L402" s="71"/>
      <c r="M402" s="71"/>
      <c r="N402" s="71"/>
      <c r="O402" s="71"/>
      <c r="P402" s="71"/>
      <c r="Q402" s="71"/>
      <c r="R402" s="205"/>
      <c r="S402" s="205"/>
      <c r="T402" s="66" t="str">
        <f t="shared" si="64"/>
        <v/>
      </c>
      <c r="U402" s="205"/>
      <c r="V402" s="71"/>
      <c r="W402" s="175"/>
      <c r="X402" s="175"/>
      <c r="Y402" s="69" t="str">
        <f t="shared" si="82"/>
        <v/>
      </c>
      <c r="Z402" s="69"/>
      <c r="AA402" s="179"/>
      <c r="AB402" s="25" t="str">
        <f t="shared" si="109"/>
        <v/>
      </c>
      <c r="AC402" s="71"/>
      <c r="AD402" s="169"/>
      <c r="AE402" s="169"/>
      <c r="AF402" s="69" t="str">
        <f t="shared" si="83"/>
        <v/>
      </c>
      <c r="AG402" s="169"/>
      <c r="AH402" s="170"/>
      <c r="AI402" s="77" t="str">
        <f t="shared" si="84"/>
        <v/>
      </c>
      <c r="AJ402" s="80" t="str">
        <f t="array" ref="AJ402">IFERROR(INDEX('[1]Master Price'!$E:$E,MATCH(D402,'[1]Master Price'!$B:$B,0)),"0")</f>
        <v>0</v>
      </c>
      <c r="AK402" s="80">
        <f t="shared" si="85"/>
        <v>0</v>
      </c>
      <c r="AL402" s="82" t="str">
        <f t="shared" si="86"/>
        <v>0-day</v>
      </c>
      <c r="AM402" s="82" t="str">
        <f t="shared" si="87"/>
        <v>0-day</v>
      </c>
      <c r="AN402" s="82" t="str">
        <f t="shared" si="107"/>
        <v>0-day</v>
      </c>
      <c r="AO402" s="82" t="str">
        <f t="shared" si="108"/>
        <v>0-day</v>
      </c>
      <c r="AP402" s="82" t="str">
        <f t="shared" si="90"/>
        <v>0-day</v>
      </c>
      <c r="AQ402" s="82" t="str">
        <f t="shared" si="91"/>
        <v>0-day</v>
      </c>
      <c r="AR402" s="137"/>
      <c r="AS402" s="83" t="str">
        <f t="shared" si="92"/>
        <v/>
      </c>
      <c r="AT402" s="85">
        <f t="shared" si="93"/>
        <v>0</v>
      </c>
      <c r="AU402" s="84" t="e">
        <f t="shared" ca="1" si="94"/>
        <v>#NAME?</v>
      </c>
      <c r="AV402" s="85" t="e">
        <f t="shared" ca="1" si="95"/>
        <v>#NAME?</v>
      </c>
      <c r="AW402" s="86" t="e">
        <f t="shared" ca="1" si="96"/>
        <v>#NAME?</v>
      </c>
      <c r="AX402" s="85" t="e">
        <f t="shared" ca="1" si="97"/>
        <v>#NAME?</v>
      </c>
      <c r="AY402" s="86" t="str">
        <f t="shared" si="98"/>
        <v/>
      </c>
      <c r="AZ402" s="171" t="e">
        <f t="shared" ca="1" si="99"/>
        <v>#NAME?</v>
      </c>
      <c r="BA402" s="85" t="e">
        <f t="shared" ca="1" si="100"/>
        <v>#NAME?</v>
      </c>
      <c r="BB402" s="85" t="e">
        <f t="shared" ca="1" si="101"/>
        <v>#NAME?</v>
      </c>
      <c r="BC402" s="90" t="e">
        <f t="shared" ca="1" si="102"/>
        <v>#NAME?</v>
      </c>
      <c r="BD402" s="90" t="e">
        <f t="shared" ca="1" si="103"/>
        <v>#NAME?</v>
      </c>
      <c r="BE402" s="85" t="e">
        <f t="shared" ca="1" si="104"/>
        <v>#NAME?</v>
      </c>
      <c r="BF402" s="22" t="e">
        <f t="shared" ca="1" si="105"/>
        <v>#NAME?</v>
      </c>
      <c r="BG402" s="22" t="e">
        <f t="shared" ca="1" si="106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 t="str">
        <f t="shared" si="62"/>
        <v/>
      </c>
      <c r="B403" s="172"/>
      <c r="C403" s="71"/>
      <c r="D403" s="71"/>
      <c r="E403" s="71"/>
      <c r="F403" s="71"/>
      <c r="G403" s="71"/>
      <c r="H403" s="54" t="str">
        <f t="shared" si="110"/>
        <v/>
      </c>
      <c r="I403" s="71"/>
      <c r="J403" s="71"/>
      <c r="K403" s="71"/>
      <c r="L403" s="71"/>
      <c r="M403" s="71"/>
      <c r="N403" s="71"/>
      <c r="O403" s="71"/>
      <c r="P403" s="71"/>
      <c r="Q403" s="71"/>
      <c r="R403" s="205"/>
      <c r="S403" s="205"/>
      <c r="T403" s="66" t="str">
        <f t="shared" si="64"/>
        <v/>
      </c>
      <c r="U403" s="205"/>
      <c r="V403" s="71"/>
      <c r="W403" s="175"/>
      <c r="X403" s="175"/>
      <c r="Y403" s="69" t="str">
        <f t="shared" si="82"/>
        <v/>
      </c>
      <c r="Z403" s="69"/>
      <c r="AA403" s="179"/>
      <c r="AB403" s="25" t="str">
        <f t="shared" si="109"/>
        <v/>
      </c>
      <c r="AC403" s="71"/>
      <c r="AD403" s="169"/>
      <c r="AE403" s="169"/>
      <c r="AF403" s="69" t="str">
        <f t="shared" si="83"/>
        <v/>
      </c>
      <c r="AG403" s="169"/>
      <c r="AH403" s="170"/>
      <c r="AI403" s="77" t="str">
        <f t="shared" si="84"/>
        <v/>
      </c>
      <c r="AJ403" s="80" t="str">
        <f t="array" ref="AJ403">IFERROR(INDEX('[1]Master Price'!$E:$E,MATCH(D403,'[1]Master Price'!$B:$B,0)),"0")</f>
        <v>0</v>
      </c>
      <c r="AK403" s="80">
        <f t="shared" si="85"/>
        <v>0</v>
      </c>
      <c r="AL403" s="82" t="str">
        <f t="shared" si="86"/>
        <v>0-day</v>
      </c>
      <c r="AM403" s="82" t="str">
        <f t="shared" si="87"/>
        <v>0-day</v>
      </c>
      <c r="AN403" s="82" t="str">
        <f t="shared" si="107"/>
        <v>0-day</v>
      </c>
      <c r="AO403" s="82" t="str">
        <f t="shared" si="108"/>
        <v>0-day</v>
      </c>
      <c r="AP403" s="82" t="str">
        <f t="shared" si="90"/>
        <v>0-day</v>
      </c>
      <c r="AQ403" s="82" t="str">
        <f t="shared" si="91"/>
        <v>0-day</v>
      </c>
      <c r="AR403" s="137"/>
      <c r="AS403" s="83" t="str">
        <f t="shared" si="92"/>
        <v/>
      </c>
      <c r="AT403" s="85">
        <f t="shared" si="93"/>
        <v>0</v>
      </c>
      <c r="AU403" s="84" t="e">
        <f t="shared" ca="1" si="94"/>
        <v>#NAME?</v>
      </c>
      <c r="AV403" s="85" t="e">
        <f t="shared" ca="1" si="95"/>
        <v>#NAME?</v>
      </c>
      <c r="AW403" s="86" t="e">
        <f t="shared" ca="1" si="96"/>
        <v>#NAME?</v>
      </c>
      <c r="AX403" s="85" t="e">
        <f t="shared" ca="1" si="97"/>
        <v>#NAME?</v>
      </c>
      <c r="AY403" s="86" t="str">
        <f t="shared" si="98"/>
        <v/>
      </c>
      <c r="AZ403" s="171" t="e">
        <f t="shared" ca="1" si="99"/>
        <v>#NAME?</v>
      </c>
      <c r="BA403" s="85" t="e">
        <f t="shared" ca="1" si="100"/>
        <v>#NAME?</v>
      </c>
      <c r="BB403" s="85" t="e">
        <f t="shared" ca="1" si="101"/>
        <v>#NAME?</v>
      </c>
      <c r="BC403" s="90" t="e">
        <f t="shared" ca="1" si="102"/>
        <v>#NAME?</v>
      </c>
      <c r="BD403" s="90" t="e">
        <f t="shared" ca="1" si="103"/>
        <v>#NAME?</v>
      </c>
      <c r="BE403" s="85" t="e">
        <f t="shared" ca="1" si="104"/>
        <v>#NAME?</v>
      </c>
      <c r="BF403" s="22" t="e">
        <f t="shared" ca="1" si="105"/>
        <v>#NAME?</v>
      </c>
      <c r="BG403" s="22" t="e">
        <f t="shared" ca="1" si="106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 t="str">
        <f t="shared" si="62"/>
        <v/>
      </c>
      <c r="B404" s="172"/>
      <c r="C404" s="71"/>
      <c r="D404" s="71"/>
      <c r="E404" s="71"/>
      <c r="F404" s="71"/>
      <c r="G404" s="71"/>
      <c r="H404" s="54" t="str">
        <f t="shared" si="110"/>
        <v/>
      </c>
      <c r="I404" s="71"/>
      <c r="J404" s="71"/>
      <c r="K404" s="71"/>
      <c r="L404" s="71"/>
      <c r="M404" s="71"/>
      <c r="N404" s="71"/>
      <c r="O404" s="71"/>
      <c r="P404" s="71"/>
      <c r="Q404" s="71"/>
      <c r="R404" s="205"/>
      <c r="S404" s="205"/>
      <c r="T404" s="66" t="str">
        <f t="shared" si="64"/>
        <v/>
      </c>
      <c r="U404" s="205"/>
      <c r="V404" s="71"/>
      <c r="W404" s="175"/>
      <c r="X404" s="175"/>
      <c r="Y404" s="69" t="str">
        <f t="shared" si="82"/>
        <v/>
      </c>
      <c r="Z404" s="69"/>
      <c r="AA404" s="179"/>
      <c r="AB404" s="25" t="str">
        <f t="shared" si="109"/>
        <v/>
      </c>
      <c r="AC404" s="71"/>
      <c r="AD404" s="169"/>
      <c r="AE404" s="169"/>
      <c r="AF404" s="69" t="str">
        <f t="shared" si="83"/>
        <v/>
      </c>
      <c r="AG404" s="169"/>
      <c r="AH404" s="170"/>
      <c r="AI404" s="77" t="str">
        <f t="shared" si="84"/>
        <v/>
      </c>
      <c r="AJ404" s="80" t="str">
        <f t="array" ref="AJ404">IFERROR(INDEX('[1]Master Price'!$E:$E,MATCH(D404,'[1]Master Price'!$B:$B,0)),"0")</f>
        <v>0</v>
      </c>
      <c r="AK404" s="80">
        <f t="shared" si="85"/>
        <v>0</v>
      </c>
      <c r="AL404" s="82" t="str">
        <f t="shared" si="86"/>
        <v>0-day</v>
      </c>
      <c r="AM404" s="82" t="str">
        <f t="shared" si="87"/>
        <v>0-day</v>
      </c>
      <c r="AN404" s="82" t="str">
        <f t="shared" si="107"/>
        <v>0-day</v>
      </c>
      <c r="AO404" s="82" t="str">
        <f t="shared" si="108"/>
        <v>0-day</v>
      </c>
      <c r="AP404" s="82" t="str">
        <f t="shared" si="90"/>
        <v>0-day</v>
      </c>
      <c r="AQ404" s="82" t="str">
        <f t="shared" si="91"/>
        <v>0-day</v>
      </c>
      <c r="AR404" s="137"/>
      <c r="AS404" s="83" t="str">
        <f t="shared" si="92"/>
        <v/>
      </c>
      <c r="AT404" s="85">
        <f t="shared" si="93"/>
        <v>0</v>
      </c>
      <c r="AU404" s="84" t="e">
        <f t="shared" ca="1" si="94"/>
        <v>#NAME?</v>
      </c>
      <c r="AV404" s="85" t="e">
        <f t="shared" ca="1" si="95"/>
        <v>#NAME?</v>
      </c>
      <c r="AW404" s="86" t="e">
        <f t="shared" ca="1" si="96"/>
        <v>#NAME?</v>
      </c>
      <c r="AX404" s="85" t="e">
        <f t="shared" ca="1" si="97"/>
        <v>#NAME?</v>
      </c>
      <c r="AY404" s="86" t="str">
        <f t="shared" si="98"/>
        <v/>
      </c>
      <c r="AZ404" s="171" t="e">
        <f t="shared" ca="1" si="99"/>
        <v>#NAME?</v>
      </c>
      <c r="BA404" s="85" t="e">
        <f t="shared" ca="1" si="100"/>
        <v>#NAME?</v>
      </c>
      <c r="BB404" s="85" t="e">
        <f t="shared" ca="1" si="101"/>
        <v>#NAME?</v>
      </c>
      <c r="BC404" s="90" t="e">
        <f t="shared" ca="1" si="102"/>
        <v>#NAME?</v>
      </c>
      <c r="BD404" s="90" t="e">
        <f t="shared" ca="1" si="103"/>
        <v>#NAME?</v>
      </c>
      <c r="BE404" s="85" t="e">
        <f t="shared" ca="1" si="104"/>
        <v>#NAME?</v>
      </c>
      <c r="BF404" s="22" t="e">
        <f t="shared" ca="1" si="105"/>
        <v>#NAME?</v>
      </c>
      <c r="BG404" s="22" t="e">
        <f t="shared" ca="1" si="106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 t="str">
        <f t="shared" si="62"/>
        <v/>
      </c>
      <c r="B405" s="172"/>
      <c r="C405" s="71"/>
      <c r="D405" s="71"/>
      <c r="E405" s="71"/>
      <c r="F405" s="71"/>
      <c r="G405" s="71"/>
      <c r="H405" s="54" t="str">
        <f t="shared" si="110"/>
        <v/>
      </c>
      <c r="I405" s="71"/>
      <c r="J405" s="71"/>
      <c r="K405" s="71"/>
      <c r="L405" s="71"/>
      <c r="M405" s="71"/>
      <c r="N405" s="71"/>
      <c r="O405" s="71"/>
      <c r="P405" s="71"/>
      <c r="Q405" s="71"/>
      <c r="R405" s="205"/>
      <c r="S405" s="205"/>
      <c r="T405" s="66" t="str">
        <f t="shared" si="64"/>
        <v/>
      </c>
      <c r="U405" s="205"/>
      <c r="V405" s="71"/>
      <c r="W405" s="175"/>
      <c r="X405" s="175"/>
      <c r="Y405" s="69" t="str">
        <f t="shared" si="82"/>
        <v/>
      </c>
      <c r="Z405" s="69"/>
      <c r="AA405" s="179"/>
      <c r="AB405" s="25" t="str">
        <f t="shared" si="109"/>
        <v/>
      </c>
      <c r="AC405" s="71"/>
      <c r="AD405" s="169"/>
      <c r="AE405" s="169"/>
      <c r="AF405" s="69" t="str">
        <f t="shared" si="83"/>
        <v/>
      </c>
      <c r="AG405" s="169"/>
      <c r="AH405" s="170"/>
      <c r="AI405" s="77" t="str">
        <f t="shared" si="84"/>
        <v/>
      </c>
      <c r="AJ405" s="80" t="str">
        <f t="array" ref="AJ405">IFERROR(INDEX('[1]Master Price'!$E:$E,MATCH(D405,'[1]Master Price'!$B:$B,0)),"0")</f>
        <v>0</v>
      </c>
      <c r="AK405" s="80">
        <f t="shared" si="85"/>
        <v>0</v>
      </c>
      <c r="AL405" s="82" t="str">
        <f t="shared" si="86"/>
        <v>0-day</v>
      </c>
      <c r="AM405" s="82" t="str">
        <f t="shared" si="87"/>
        <v>0-day</v>
      </c>
      <c r="AN405" s="82" t="str">
        <f t="shared" si="107"/>
        <v>0-day</v>
      </c>
      <c r="AO405" s="82" t="str">
        <f t="shared" si="108"/>
        <v>0-day</v>
      </c>
      <c r="AP405" s="82" t="str">
        <f t="shared" si="90"/>
        <v>0-day</v>
      </c>
      <c r="AQ405" s="82" t="str">
        <f t="shared" si="91"/>
        <v>0-day</v>
      </c>
      <c r="AR405" s="137"/>
      <c r="AS405" s="83" t="str">
        <f t="shared" si="92"/>
        <v/>
      </c>
      <c r="AT405" s="85">
        <f t="shared" si="93"/>
        <v>0</v>
      </c>
      <c r="AU405" s="84" t="e">
        <f t="shared" ca="1" si="94"/>
        <v>#NAME?</v>
      </c>
      <c r="AV405" s="85" t="e">
        <f t="shared" ca="1" si="95"/>
        <v>#NAME?</v>
      </c>
      <c r="AW405" s="86" t="e">
        <f t="shared" ca="1" si="96"/>
        <v>#NAME?</v>
      </c>
      <c r="AX405" s="85" t="e">
        <f t="shared" ca="1" si="97"/>
        <v>#NAME?</v>
      </c>
      <c r="AY405" s="86" t="str">
        <f t="shared" si="98"/>
        <v/>
      </c>
      <c r="AZ405" s="171" t="e">
        <f t="shared" ca="1" si="99"/>
        <v>#NAME?</v>
      </c>
      <c r="BA405" s="85" t="e">
        <f t="shared" ca="1" si="100"/>
        <v>#NAME?</v>
      </c>
      <c r="BB405" s="85" t="e">
        <f t="shared" ca="1" si="101"/>
        <v>#NAME?</v>
      </c>
      <c r="BC405" s="90" t="e">
        <f t="shared" ca="1" si="102"/>
        <v>#NAME?</v>
      </c>
      <c r="BD405" s="90" t="e">
        <f t="shared" ca="1" si="103"/>
        <v>#NAME?</v>
      </c>
      <c r="BE405" s="85" t="e">
        <f t="shared" ca="1" si="104"/>
        <v>#NAME?</v>
      </c>
      <c r="BF405" s="22" t="e">
        <f t="shared" ca="1" si="105"/>
        <v>#NAME?</v>
      </c>
      <c r="BG405" s="22" t="e">
        <f t="shared" ca="1" si="106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 t="str">
        <f t="shared" si="62"/>
        <v/>
      </c>
      <c r="B406" s="172"/>
      <c r="C406" s="71"/>
      <c r="D406" s="71"/>
      <c r="E406" s="71"/>
      <c r="F406" s="71"/>
      <c r="G406" s="71"/>
      <c r="H406" s="54" t="str">
        <f t="shared" si="110"/>
        <v/>
      </c>
      <c r="I406" s="71"/>
      <c r="J406" s="71"/>
      <c r="K406" s="71"/>
      <c r="L406" s="71"/>
      <c r="M406" s="71"/>
      <c r="N406" s="71"/>
      <c r="O406" s="71"/>
      <c r="P406" s="71"/>
      <c r="Q406" s="71"/>
      <c r="R406" s="205"/>
      <c r="S406" s="205"/>
      <c r="T406" s="66" t="str">
        <f t="shared" si="64"/>
        <v/>
      </c>
      <c r="U406" s="205"/>
      <c r="V406" s="71"/>
      <c r="W406" s="175"/>
      <c r="X406" s="175"/>
      <c r="Y406" s="69" t="str">
        <f t="shared" si="82"/>
        <v/>
      </c>
      <c r="Z406" s="69"/>
      <c r="AA406" s="179"/>
      <c r="AB406" s="25" t="str">
        <f t="shared" si="109"/>
        <v/>
      </c>
      <c r="AC406" s="71"/>
      <c r="AD406" s="169"/>
      <c r="AE406" s="169"/>
      <c r="AF406" s="69" t="str">
        <f t="shared" si="83"/>
        <v/>
      </c>
      <c r="AG406" s="169"/>
      <c r="AH406" s="170"/>
      <c r="AI406" s="77" t="str">
        <f t="shared" si="84"/>
        <v/>
      </c>
      <c r="AJ406" s="80" t="str">
        <f t="array" ref="AJ406">IFERROR(INDEX('[1]Master Price'!$E:$E,MATCH(D406,'[1]Master Price'!$B:$B,0)),"0")</f>
        <v>0</v>
      </c>
      <c r="AK406" s="80">
        <f t="shared" si="85"/>
        <v>0</v>
      </c>
      <c r="AL406" s="82" t="str">
        <f t="shared" si="86"/>
        <v>0-day</v>
      </c>
      <c r="AM406" s="82" t="str">
        <f t="shared" si="87"/>
        <v>0-day</v>
      </c>
      <c r="AN406" s="82" t="str">
        <f t="shared" si="107"/>
        <v>0-day</v>
      </c>
      <c r="AO406" s="82" t="str">
        <f t="shared" si="108"/>
        <v>0-day</v>
      </c>
      <c r="AP406" s="82" t="str">
        <f t="shared" si="90"/>
        <v>0-day</v>
      </c>
      <c r="AQ406" s="82" t="str">
        <f t="shared" si="91"/>
        <v>0-day</v>
      </c>
      <c r="AR406" s="137"/>
      <c r="AS406" s="83" t="str">
        <f t="shared" si="92"/>
        <v/>
      </c>
      <c r="AT406" s="85">
        <f t="shared" si="93"/>
        <v>0</v>
      </c>
      <c r="AU406" s="84" t="e">
        <f t="shared" ca="1" si="94"/>
        <v>#NAME?</v>
      </c>
      <c r="AV406" s="85" t="e">
        <f t="shared" ca="1" si="95"/>
        <v>#NAME?</v>
      </c>
      <c r="AW406" s="86" t="e">
        <f t="shared" ca="1" si="96"/>
        <v>#NAME?</v>
      </c>
      <c r="AX406" s="85" t="e">
        <f t="shared" ca="1" si="97"/>
        <v>#NAME?</v>
      </c>
      <c r="AY406" s="86" t="str">
        <f t="shared" si="98"/>
        <v/>
      </c>
      <c r="AZ406" s="171" t="e">
        <f t="shared" ca="1" si="99"/>
        <v>#NAME?</v>
      </c>
      <c r="BA406" s="85" t="e">
        <f t="shared" ca="1" si="100"/>
        <v>#NAME?</v>
      </c>
      <c r="BB406" s="85" t="e">
        <f t="shared" ca="1" si="101"/>
        <v>#NAME?</v>
      </c>
      <c r="BC406" s="90" t="e">
        <f t="shared" ca="1" si="102"/>
        <v>#NAME?</v>
      </c>
      <c r="BD406" s="90" t="e">
        <f t="shared" ca="1" si="103"/>
        <v>#NAME?</v>
      </c>
      <c r="BE406" s="85" t="e">
        <f t="shared" ca="1" si="104"/>
        <v>#NAME?</v>
      </c>
      <c r="BF406" s="22" t="e">
        <f t="shared" ca="1" si="105"/>
        <v>#NAME?</v>
      </c>
      <c r="BG406" s="22" t="e">
        <f t="shared" ca="1" si="106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 t="str">
        <f t="shared" si="62"/>
        <v/>
      </c>
      <c r="B407" s="172"/>
      <c r="C407" s="71"/>
      <c r="D407" s="71"/>
      <c r="E407" s="71"/>
      <c r="F407" s="71"/>
      <c r="G407" s="71"/>
      <c r="H407" s="54" t="str">
        <f t="shared" si="110"/>
        <v/>
      </c>
      <c r="I407" s="71"/>
      <c r="J407" s="71"/>
      <c r="K407" s="71"/>
      <c r="L407" s="71"/>
      <c r="M407" s="71"/>
      <c r="N407" s="71"/>
      <c r="O407" s="71"/>
      <c r="P407" s="71"/>
      <c r="Q407" s="71"/>
      <c r="R407" s="205"/>
      <c r="S407" s="205"/>
      <c r="T407" s="66" t="str">
        <f t="shared" si="64"/>
        <v/>
      </c>
      <c r="U407" s="205"/>
      <c r="V407" s="71"/>
      <c r="W407" s="175"/>
      <c r="X407" s="175"/>
      <c r="Y407" s="69" t="str">
        <f t="shared" si="82"/>
        <v/>
      </c>
      <c r="Z407" s="69"/>
      <c r="AA407" s="179"/>
      <c r="AB407" s="25" t="str">
        <f t="shared" si="109"/>
        <v/>
      </c>
      <c r="AC407" s="71"/>
      <c r="AD407" s="169"/>
      <c r="AE407" s="169"/>
      <c r="AF407" s="69" t="str">
        <f t="shared" si="83"/>
        <v/>
      </c>
      <c r="AG407" s="169"/>
      <c r="AH407" s="170"/>
      <c r="AI407" s="77" t="str">
        <f t="shared" si="84"/>
        <v/>
      </c>
      <c r="AJ407" s="80" t="str">
        <f t="array" ref="AJ407">IFERROR(INDEX('[1]Master Price'!$E:$E,MATCH(D407,'[1]Master Price'!$B:$B,0)),"0")</f>
        <v>0</v>
      </c>
      <c r="AK407" s="80">
        <f t="shared" si="85"/>
        <v>0</v>
      </c>
      <c r="AL407" s="82" t="str">
        <f t="shared" si="86"/>
        <v>0-day</v>
      </c>
      <c r="AM407" s="82" t="str">
        <f t="shared" si="87"/>
        <v>0-day</v>
      </c>
      <c r="AN407" s="82" t="str">
        <f t="shared" si="107"/>
        <v>0-day</v>
      </c>
      <c r="AO407" s="82" t="str">
        <f t="shared" si="108"/>
        <v>0-day</v>
      </c>
      <c r="AP407" s="82" t="str">
        <f t="shared" si="90"/>
        <v>0-day</v>
      </c>
      <c r="AQ407" s="82" t="str">
        <f t="shared" si="91"/>
        <v>0-day</v>
      </c>
      <c r="AR407" s="137"/>
      <c r="AS407" s="83" t="str">
        <f t="shared" si="92"/>
        <v/>
      </c>
      <c r="AT407" s="85">
        <f t="shared" si="93"/>
        <v>0</v>
      </c>
      <c r="AU407" s="84" t="e">
        <f t="shared" ca="1" si="94"/>
        <v>#NAME?</v>
      </c>
      <c r="AV407" s="85" t="e">
        <f t="shared" ca="1" si="95"/>
        <v>#NAME?</v>
      </c>
      <c r="AW407" s="86" t="e">
        <f t="shared" ca="1" si="96"/>
        <v>#NAME?</v>
      </c>
      <c r="AX407" s="85" t="e">
        <f t="shared" ca="1" si="97"/>
        <v>#NAME?</v>
      </c>
      <c r="AY407" s="86" t="str">
        <f t="shared" si="98"/>
        <v/>
      </c>
      <c r="AZ407" s="171" t="e">
        <f t="shared" ca="1" si="99"/>
        <v>#NAME?</v>
      </c>
      <c r="BA407" s="85" t="e">
        <f t="shared" ca="1" si="100"/>
        <v>#NAME?</v>
      </c>
      <c r="BB407" s="85" t="e">
        <f t="shared" ca="1" si="101"/>
        <v>#NAME?</v>
      </c>
      <c r="BC407" s="90" t="e">
        <f t="shared" ca="1" si="102"/>
        <v>#NAME?</v>
      </c>
      <c r="BD407" s="90" t="e">
        <f t="shared" ca="1" si="103"/>
        <v>#NAME?</v>
      </c>
      <c r="BE407" s="85" t="e">
        <f t="shared" ca="1" si="104"/>
        <v>#NAME?</v>
      </c>
      <c r="BF407" s="22" t="e">
        <f t="shared" ca="1" si="105"/>
        <v>#NAME?</v>
      </c>
      <c r="BG407" s="22" t="e">
        <f t="shared" ca="1" si="106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 t="str">
        <f t="shared" si="62"/>
        <v/>
      </c>
      <c r="B408" s="172"/>
      <c r="C408" s="71"/>
      <c r="D408" s="71"/>
      <c r="E408" s="71"/>
      <c r="F408" s="71"/>
      <c r="G408" s="71"/>
      <c r="H408" s="54" t="str">
        <f t="shared" si="110"/>
        <v/>
      </c>
      <c r="I408" s="71"/>
      <c r="J408" s="71"/>
      <c r="K408" s="71"/>
      <c r="L408" s="71"/>
      <c r="M408" s="71"/>
      <c r="N408" s="71"/>
      <c r="O408" s="71"/>
      <c r="P408" s="71"/>
      <c r="Q408" s="71"/>
      <c r="R408" s="205"/>
      <c r="S408" s="205"/>
      <c r="T408" s="66" t="str">
        <f t="shared" si="64"/>
        <v/>
      </c>
      <c r="U408" s="205"/>
      <c r="V408" s="71"/>
      <c r="W408" s="175"/>
      <c r="X408" s="175"/>
      <c r="Y408" s="69" t="str">
        <f t="shared" si="82"/>
        <v/>
      </c>
      <c r="Z408" s="69"/>
      <c r="AA408" s="179"/>
      <c r="AB408" s="25" t="str">
        <f t="shared" si="109"/>
        <v/>
      </c>
      <c r="AC408" s="71"/>
      <c r="AD408" s="169"/>
      <c r="AE408" s="169"/>
      <c r="AF408" s="69" t="str">
        <f t="shared" si="83"/>
        <v/>
      </c>
      <c r="AG408" s="169"/>
      <c r="AH408" s="170"/>
      <c r="AI408" s="77" t="str">
        <f t="shared" si="84"/>
        <v/>
      </c>
      <c r="AJ408" s="80" t="str">
        <f t="array" ref="AJ408">IFERROR(INDEX('[1]Master Price'!$E:$E,MATCH(D408,'[1]Master Price'!$B:$B,0)),"0")</f>
        <v>0</v>
      </c>
      <c r="AK408" s="80">
        <f t="shared" si="85"/>
        <v>0</v>
      </c>
      <c r="AL408" s="82" t="str">
        <f t="shared" si="86"/>
        <v>0-day</v>
      </c>
      <c r="AM408" s="82" t="str">
        <f t="shared" si="87"/>
        <v>0-day</v>
      </c>
      <c r="AN408" s="82" t="str">
        <f t="shared" si="107"/>
        <v>0-day</v>
      </c>
      <c r="AO408" s="82" t="str">
        <f t="shared" si="108"/>
        <v>0-day</v>
      </c>
      <c r="AP408" s="82" t="str">
        <f t="shared" si="90"/>
        <v>0-day</v>
      </c>
      <c r="AQ408" s="82" t="str">
        <f t="shared" si="91"/>
        <v>0-day</v>
      </c>
      <c r="AR408" s="137"/>
      <c r="AS408" s="83" t="str">
        <f t="shared" si="92"/>
        <v/>
      </c>
      <c r="AT408" s="85">
        <f t="shared" si="93"/>
        <v>0</v>
      </c>
      <c r="AU408" s="84" t="e">
        <f t="shared" ca="1" si="94"/>
        <v>#NAME?</v>
      </c>
      <c r="AV408" s="85" t="e">
        <f t="shared" ca="1" si="95"/>
        <v>#NAME?</v>
      </c>
      <c r="AW408" s="86" t="e">
        <f t="shared" ca="1" si="96"/>
        <v>#NAME?</v>
      </c>
      <c r="AX408" s="85" t="e">
        <f t="shared" ca="1" si="97"/>
        <v>#NAME?</v>
      </c>
      <c r="AY408" s="86" t="str">
        <f t="shared" si="98"/>
        <v/>
      </c>
      <c r="AZ408" s="171" t="e">
        <f t="shared" ca="1" si="99"/>
        <v>#NAME?</v>
      </c>
      <c r="BA408" s="85" t="e">
        <f t="shared" ca="1" si="100"/>
        <v>#NAME?</v>
      </c>
      <c r="BB408" s="85" t="e">
        <f t="shared" ca="1" si="101"/>
        <v>#NAME?</v>
      </c>
      <c r="BC408" s="90" t="e">
        <f t="shared" ca="1" si="102"/>
        <v>#NAME?</v>
      </c>
      <c r="BD408" s="90" t="e">
        <f t="shared" ca="1" si="103"/>
        <v>#NAME?</v>
      </c>
      <c r="BE408" s="85" t="e">
        <f t="shared" ca="1" si="104"/>
        <v>#NAME?</v>
      </c>
      <c r="BF408" s="22" t="e">
        <f t="shared" ca="1" si="105"/>
        <v>#NAME?</v>
      </c>
      <c r="BG408" s="22" t="e">
        <f t="shared" ca="1" si="106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 t="str">
        <f t="shared" si="62"/>
        <v/>
      </c>
      <c r="B409" s="172"/>
      <c r="C409" s="71"/>
      <c r="D409" s="71"/>
      <c r="E409" s="71"/>
      <c r="F409" s="71"/>
      <c r="G409" s="71"/>
      <c r="H409" s="54" t="str">
        <f t="shared" si="110"/>
        <v/>
      </c>
      <c r="I409" s="71"/>
      <c r="J409" s="71"/>
      <c r="K409" s="71"/>
      <c r="L409" s="71"/>
      <c r="M409" s="71"/>
      <c r="N409" s="71"/>
      <c r="O409" s="71"/>
      <c r="P409" s="71"/>
      <c r="Q409" s="71"/>
      <c r="R409" s="205"/>
      <c r="S409" s="205"/>
      <c r="T409" s="66" t="str">
        <f t="shared" si="64"/>
        <v/>
      </c>
      <c r="U409" s="205"/>
      <c r="V409" s="71"/>
      <c r="W409" s="175"/>
      <c r="X409" s="175"/>
      <c r="Y409" s="69" t="str">
        <f t="shared" si="82"/>
        <v/>
      </c>
      <c r="Z409" s="69"/>
      <c r="AA409" s="179"/>
      <c r="AB409" s="25" t="str">
        <f t="shared" si="109"/>
        <v/>
      </c>
      <c r="AC409" s="71"/>
      <c r="AD409" s="169"/>
      <c r="AE409" s="169"/>
      <c r="AF409" s="69" t="str">
        <f t="shared" si="83"/>
        <v/>
      </c>
      <c r="AG409" s="169"/>
      <c r="AH409" s="170"/>
      <c r="AI409" s="77" t="str">
        <f t="shared" si="84"/>
        <v/>
      </c>
      <c r="AJ409" s="80" t="str">
        <f t="array" ref="AJ409">IFERROR(INDEX('[1]Master Price'!$E:$E,MATCH(D409,'[1]Master Price'!$B:$B,0)),"0")</f>
        <v>0</v>
      </c>
      <c r="AK409" s="80">
        <f t="shared" si="85"/>
        <v>0</v>
      </c>
      <c r="AL409" s="82" t="str">
        <f t="shared" si="86"/>
        <v>0-day</v>
      </c>
      <c r="AM409" s="82" t="str">
        <f t="shared" si="87"/>
        <v>0-day</v>
      </c>
      <c r="AN409" s="82" t="str">
        <f t="shared" si="107"/>
        <v>0-day</v>
      </c>
      <c r="AO409" s="82" t="str">
        <f t="shared" si="108"/>
        <v>0-day</v>
      </c>
      <c r="AP409" s="82" t="str">
        <f t="shared" si="90"/>
        <v>0-day</v>
      </c>
      <c r="AQ409" s="82" t="str">
        <f t="shared" si="91"/>
        <v>0-day</v>
      </c>
      <c r="AR409" s="137"/>
      <c r="AS409" s="83" t="str">
        <f t="shared" si="92"/>
        <v/>
      </c>
      <c r="AT409" s="85">
        <f t="shared" si="93"/>
        <v>0</v>
      </c>
      <c r="AU409" s="84" t="e">
        <f t="shared" ca="1" si="94"/>
        <v>#NAME?</v>
      </c>
      <c r="AV409" s="85" t="e">
        <f t="shared" ca="1" si="95"/>
        <v>#NAME?</v>
      </c>
      <c r="AW409" s="86" t="e">
        <f t="shared" ca="1" si="96"/>
        <v>#NAME?</v>
      </c>
      <c r="AX409" s="85" t="e">
        <f t="shared" ca="1" si="97"/>
        <v>#NAME?</v>
      </c>
      <c r="AY409" s="86" t="str">
        <f t="shared" si="98"/>
        <v/>
      </c>
      <c r="AZ409" s="171" t="e">
        <f t="shared" ca="1" si="99"/>
        <v>#NAME?</v>
      </c>
      <c r="BA409" s="85" t="e">
        <f t="shared" ca="1" si="100"/>
        <v>#NAME?</v>
      </c>
      <c r="BB409" s="85" t="e">
        <f t="shared" ca="1" si="101"/>
        <v>#NAME?</v>
      </c>
      <c r="BC409" s="90" t="e">
        <f t="shared" ca="1" si="102"/>
        <v>#NAME?</v>
      </c>
      <c r="BD409" s="90" t="e">
        <f t="shared" ca="1" si="103"/>
        <v>#NAME?</v>
      </c>
      <c r="BE409" s="85" t="e">
        <f t="shared" ca="1" si="104"/>
        <v>#NAME?</v>
      </c>
      <c r="BF409" s="22" t="e">
        <f t="shared" ca="1" si="105"/>
        <v>#NAME?</v>
      </c>
      <c r="BG409" s="22" t="e">
        <f t="shared" ca="1" si="106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 t="str">
        <f t="shared" si="62"/>
        <v/>
      </c>
      <c r="B410" s="172"/>
      <c r="C410" s="71"/>
      <c r="D410" s="71"/>
      <c r="E410" s="71"/>
      <c r="F410" s="71"/>
      <c r="G410" s="71"/>
      <c r="H410" s="54" t="str">
        <f t="shared" si="110"/>
        <v/>
      </c>
      <c r="I410" s="71"/>
      <c r="J410" s="71"/>
      <c r="K410" s="71"/>
      <c r="L410" s="71"/>
      <c r="M410" s="71"/>
      <c r="N410" s="71"/>
      <c r="O410" s="71"/>
      <c r="P410" s="71"/>
      <c r="Q410" s="71"/>
      <c r="R410" s="205"/>
      <c r="S410" s="205"/>
      <c r="T410" s="66" t="str">
        <f t="shared" si="64"/>
        <v/>
      </c>
      <c r="U410" s="205"/>
      <c r="V410" s="71"/>
      <c r="W410" s="175"/>
      <c r="X410" s="175"/>
      <c r="Y410" s="69" t="str">
        <f t="shared" si="82"/>
        <v/>
      </c>
      <c r="Z410" s="69"/>
      <c r="AA410" s="179"/>
      <c r="AB410" s="25" t="str">
        <f t="shared" si="109"/>
        <v/>
      </c>
      <c r="AC410" s="71"/>
      <c r="AD410" s="169"/>
      <c r="AE410" s="169"/>
      <c r="AF410" s="69" t="str">
        <f t="shared" si="83"/>
        <v/>
      </c>
      <c r="AG410" s="169"/>
      <c r="AH410" s="170"/>
      <c r="AI410" s="77" t="str">
        <f t="shared" si="84"/>
        <v/>
      </c>
      <c r="AJ410" s="80" t="str">
        <f t="array" ref="AJ410">IFERROR(INDEX('[1]Master Price'!$E:$E,MATCH(D410,'[1]Master Price'!$B:$B,0)),"0")</f>
        <v>0</v>
      </c>
      <c r="AK410" s="80">
        <f t="shared" si="85"/>
        <v>0</v>
      </c>
      <c r="AL410" s="82" t="str">
        <f t="shared" si="86"/>
        <v>0-day</v>
      </c>
      <c r="AM410" s="82" t="str">
        <f t="shared" si="87"/>
        <v>0-day</v>
      </c>
      <c r="AN410" s="82" t="str">
        <f t="shared" si="107"/>
        <v>0-day</v>
      </c>
      <c r="AO410" s="82" t="str">
        <f t="shared" si="108"/>
        <v>0-day</v>
      </c>
      <c r="AP410" s="82" t="str">
        <f t="shared" si="90"/>
        <v>0-day</v>
      </c>
      <c r="AQ410" s="82" t="str">
        <f t="shared" si="91"/>
        <v>0-day</v>
      </c>
      <c r="AR410" s="137"/>
      <c r="AS410" s="83" t="str">
        <f t="shared" si="92"/>
        <v/>
      </c>
      <c r="AT410" s="85">
        <f t="shared" si="93"/>
        <v>0</v>
      </c>
      <c r="AU410" s="84" t="e">
        <f t="shared" ca="1" si="94"/>
        <v>#NAME?</v>
      </c>
      <c r="AV410" s="85" t="e">
        <f t="shared" ca="1" si="95"/>
        <v>#NAME?</v>
      </c>
      <c r="AW410" s="86" t="e">
        <f t="shared" ca="1" si="96"/>
        <v>#NAME?</v>
      </c>
      <c r="AX410" s="85" t="e">
        <f t="shared" ca="1" si="97"/>
        <v>#NAME?</v>
      </c>
      <c r="AY410" s="86" t="str">
        <f t="shared" si="98"/>
        <v/>
      </c>
      <c r="AZ410" s="171" t="e">
        <f t="shared" ca="1" si="99"/>
        <v>#NAME?</v>
      </c>
      <c r="BA410" s="85" t="e">
        <f t="shared" ca="1" si="100"/>
        <v>#NAME?</v>
      </c>
      <c r="BB410" s="85" t="e">
        <f t="shared" ca="1" si="101"/>
        <v>#NAME?</v>
      </c>
      <c r="BC410" s="90" t="e">
        <f t="shared" ca="1" si="102"/>
        <v>#NAME?</v>
      </c>
      <c r="BD410" s="90" t="e">
        <f t="shared" ca="1" si="103"/>
        <v>#NAME?</v>
      </c>
      <c r="BE410" s="85" t="e">
        <f t="shared" ca="1" si="104"/>
        <v>#NAME?</v>
      </c>
      <c r="BF410" s="22" t="e">
        <f t="shared" ca="1" si="105"/>
        <v>#NAME?</v>
      </c>
      <c r="BG410" s="22" t="e">
        <f t="shared" ca="1" si="106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 t="str">
        <f t="shared" si="62"/>
        <v/>
      </c>
      <c r="B411" s="172"/>
      <c r="C411" s="71"/>
      <c r="D411" s="71"/>
      <c r="E411" s="71"/>
      <c r="F411" s="71"/>
      <c r="G411" s="71"/>
      <c r="H411" s="54" t="str">
        <f t="shared" si="110"/>
        <v/>
      </c>
      <c r="I411" s="71"/>
      <c r="J411" s="71"/>
      <c r="K411" s="71"/>
      <c r="L411" s="71"/>
      <c r="M411" s="71"/>
      <c r="N411" s="71"/>
      <c r="O411" s="71"/>
      <c r="P411" s="71"/>
      <c r="Q411" s="71"/>
      <c r="R411" s="205"/>
      <c r="S411" s="205"/>
      <c r="T411" s="66" t="str">
        <f t="shared" si="64"/>
        <v/>
      </c>
      <c r="U411" s="205"/>
      <c r="V411" s="71"/>
      <c r="W411" s="175"/>
      <c r="X411" s="175"/>
      <c r="Y411" s="69" t="str">
        <f t="shared" si="82"/>
        <v/>
      </c>
      <c r="Z411" s="69"/>
      <c r="AA411" s="179"/>
      <c r="AB411" s="25" t="str">
        <f t="shared" si="109"/>
        <v/>
      </c>
      <c r="AC411" s="71"/>
      <c r="AD411" s="169"/>
      <c r="AE411" s="169"/>
      <c r="AF411" s="69" t="str">
        <f t="shared" si="83"/>
        <v/>
      </c>
      <c r="AG411" s="169"/>
      <c r="AH411" s="170"/>
      <c r="AI411" s="77" t="str">
        <f t="shared" si="84"/>
        <v/>
      </c>
      <c r="AJ411" s="80" t="str">
        <f t="array" ref="AJ411">IFERROR(INDEX('[1]Master Price'!$E:$E,MATCH(D411,'[1]Master Price'!$B:$B,0)),"0")</f>
        <v>0</v>
      </c>
      <c r="AK411" s="80">
        <f t="shared" si="85"/>
        <v>0</v>
      </c>
      <c r="AL411" s="82" t="str">
        <f t="shared" si="86"/>
        <v>0-day</v>
      </c>
      <c r="AM411" s="82" t="str">
        <f t="shared" si="87"/>
        <v>0-day</v>
      </c>
      <c r="AN411" s="82" t="str">
        <f t="shared" si="107"/>
        <v>0-day</v>
      </c>
      <c r="AO411" s="82" t="str">
        <f t="shared" si="108"/>
        <v>0-day</v>
      </c>
      <c r="AP411" s="82" t="str">
        <f t="shared" si="90"/>
        <v>0-day</v>
      </c>
      <c r="AQ411" s="82" t="str">
        <f t="shared" si="91"/>
        <v>0-day</v>
      </c>
      <c r="AR411" s="137"/>
      <c r="AS411" s="83" t="str">
        <f t="shared" si="92"/>
        <v/>
      </c>
      <c r="AT411" s="85">
        <f t="shared" si="93"/>
        <v>0</v>
      </c>
      <c r="AU411" s="84" t="e">
        <f t="shared" ca="1" si="94"/>
        <v>#NAME?</v>
      </c>
      <c r="AV411" s="85" t="e">
        <f t="shared" ca="1" si="95"/>
        <v>#NAME?</v>
      </c>
      <c r="AW411" s="86" t="e">
        <f t="shared" ca="1" si="96"/>
        <v>#NAME?</v>
      </c>
      <c r="AX411" s="85" t="e">
        <f t="shared" ca="1" si="97"/>
        <v>#NAME?</v>
      </c>
      <c r="AY411" s="86" t="str">
        <f t="shared" si="98"/>
        <v/>
      </c>
      <c r="AZ411" s="171" t="e">
        <f t="shared" ca="1" si="99"/>
        <v>#NAME?</v>
      </c>
      <c r="BA411" s="85" t="e">
        <f t="shared" ca="1" si="100"/>
        <v>#NAME?</v>
      </c>
      <c r="BB411" s="85" t="e">
        <f t="shared" ca="1" si="101"/>
        <v>#NAME?</v>
      </c>
      <c r="BC411" s="90" t="e">
        <f t="shared" ca="1" si="102"/>
        <v>#NAME?</v>
      </c>
      <c r="BD411" s="90" t="e">
        <f t="shared" ca="1" si="103"/>
        <v>#NAME?</v>
      </c>
      <c r="BE411" s="85" t="e">
        <f t="shared" ca="1" si="104"/>
        <v>#NAME?</v>
      </c>
      <c r="BF411" s="22" t="e">
        <f t="shared" ca="1" si="105"/>
        <v>#NAME?</v>
      </c>
      <c r="BG411" s="22" t="e">
        <f t="shared" ca="1" si="106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 t="str">
        <f t="shared" si="62"/>
        <v/>
      </c>
      <c r="B412" s="172"/>
      <c r="C412" s="71"/>
      <c r="D412" s="71"/>
      <c r="E412" s="71"/>
      <c r="F412" s="71"/>
      <c r="G412" s="71"/>
      <c r="H412" s="54" t="str">
        <f t="shared" si="110"/>
        <v/>
      </c>
      <c r="I412" s="71"/>
      <c r="J412" s="71"/>
      <c r="K412" s="71"/>
      <c r="L412" s="71"/>
      <c r="M412" s="71"/>
      <c r="N412" s="71"/>
      <c r="O412" s="71"/>
      <c r="P412" s="71"/>
      <c r="Q412" s="71"/>
      <c r="R412" s="205"/>
      <c r="S412" s="205"/>
      <c r="T412" s="66" t="str">
        <f t="shared" si="64"/>
        <v/>
      </c>
      <c r="U412" s="205"/>
      <c r="V412" s="71"/>
      <c r="W412" s="175"/>
      <c r="X412" s="175"/>
      <c r="Y412" s="69" t="str">
        <f t="shared" si="82"/>
        <v/>
      </c>
      <c r="Z412" s="69"/>
      <c r="AA412" s="179"/>
      <c r="AB412" s="25" t="str">
        <f t="shared" si="109"/>
        <v/>
      </c>
      <c r="AC412" s="71"/>
      <c r="AD412" s="169"/>
      <c r="AE412" s="169"/>
      <c r="AF412" s="69" t="str">
        <f t="shared" si="83"/>
        <v/>
      </c>
      <c r="AG412" s="169"/>
      <c r="AH412" s="170"/>
      <c r="AI412" s="77" t="str">
        <f t="shared" si="84"/>
        <v/>
      </c>
      <c r="AJ412" s="80" t="str">
        <f t="array" ref="AJ412">IFERROR(INDEX('[1]Master Price'!$E:$E,MATCH(D412,'[1]Master Price'!$B:$B,0)),"0")</f>
        <v>0</v>
      </c>
      <c r="AK412" s="80">
        <f t="shared" si="85"/>
        <v>0</v>
      </c>
      <c r="AL412" s="82" t="str">
        <f t="shared" si="86"/>
        <v>0-day</v>
      </c>
      <c r="AM412" s="82" t="str">
        <f t="shared" si="87"/>
        <v>0-day</v>
      </c>
      <c r="AN412" s="82" t="str">
        <f t="shared" si="107"/>
        <v>0-day</v>
      </c>
      <c r="AO412" s="82" t="str">
        <f t="shared" si="108"/>
        <v>0-day</v>
      </c>
      <c r="AP412" s="82" t="str">
        <f t="shared" si="90"/>
        <v>0-day</v>
      </c>
      <c r="AQ412" s="82" t="str">
        <f t="shared" si="91"/>
        <v>0-day</v>
      </c>
      <c r="AR412" s="137"/>
      <c r="AS412" s="83" t="str">
        <f t="shared" si="92"/>
        <v/>
      </c>
      <c r="AT412" s="85">
        <f t="shared" si="93"/>
        <v>0</v>
      </c>
      <c r="AU412" s="84" t="e">
        <f t="shared" ca="1" si="94"/>
        <v>#NAME?</v>
      </c>
      <c r="AV412" s="85" t="e">
        <f t="shared" ca="1" si="95"/>
        <v>#NAME?</v>
      </c>
      <c r="AW412" s="86" t="e">
        <f t="shared" ca="1" si="96"/>
        <v>#NAME?</v>
      </c>
      <c r="AX412" s="85" t="e">
        <f t="shared" ca="1" si="97"/>
        <v>#NAME?</v>
      </c>
      <c r="AY412" s="86" t="str">
        <f t="shared" si="98"/>
        <v/>
      </c>
      <c r="AZ412" s="171" t="e">
        <f t="shared" ca="1" si="99"/>
        <v>#NAME?</v>
      </c>
      <c r="BA412" s="85" t="e">
        <f t="shared" ca="1" si="100"/>
        <v>#NAME?</v>
      </c>
      <c r="BB412" s="85" t="e">
        <f t="shared" ca="1" si="101"/>
        <v>#NAME?</v>
      </c>
      <c r="BC412" s="90" t="e">
        <f t="shared" ca="1" si="102"/>
        <v>#NAME?</v>
      </c>
      <c r="BD412" s="90" t="e">
        <f t="shared" ca="1" si="103"/>
        <v>#NAME?</v>
      </c>
      <c r="BE412" s="85" t="e">
        <f t="shared" ca="1" si="104"/>
        <v>#NAME?</v>
      </c>
      <c r="BF412" s="22" t="e">
        <f t="shared" ca="1" si="105"/>
        <v>#NAME?</v>
      </c>
      <c r="BG412" s="22" t="e">
        <f t="shared" ca="1" si="106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 t="str">
        <f t="shared" si="62"/>
        <v/>
      </c>
      <c r="B413" s="172"/>
      <c r="C413" s="71"/>
      <c r="D413" s="71"/>
      <c r="E413" s="71"/>
      <c r="F413" s="71"/>
      <c r="G413" s="71"/>
      <c r="H413" s="54" t="str">
        <f t="shared" si="110"/>
        <v/>
      </c>
      <c r="I413" s="71"/>
      <c r="J413" s="71"/>
      <c r="K413" s="71"/>
      <c r="L413" s="71"/>
      <c r="M413" s="71"/>
      <c r="N413" s="71"/>
      <c r="O413" s="71"/>
      <c r="P413" s="71"/>
      <c r="Q413" s="71"/>
      <c r="R413" s="205"/>
      <c r="S413" s="205"/>
      <c r="T413" s="66" t="str">
        <f t="shared" si="64"/>
        <v/>
      </c>
      <c r="U413" s="205"/>
      <c r="V413" s="71"/>
      <c r="W413" s="175"/>
      <c r="X413" s="175"/>
      <c r="Y413" s="69" t="str">
        <f t="shared" si="82"/>
        <v/>
      </c>
      <c r="Z413" s="69"/>
      <c r="AA413" s="179"/>
      <c r="AB413" s="25" t="str">
        <f t="shared" si="109"/>
        <v/>
      </c>
      <c r="AC413" s="71"/>
      <c r="AD413" s="169"/>
      <c r="AE413" s="169"/>
      <c r="AF413" s="69" t="str">
        <f t="shared" si="83"/>
        <v/>
      </c>
      <c r="AG413" s="169"/>
      <c r="AH413" s="170"/>
      <c r="AI413" s="77" t="str">
        <f t="shared" si="84"/>
        <v/>
      </c>
      <c r="AJ413" s="80" t="str">
        <f t="array" ref="AJ413">IFERROR(INDEX('[1]Master Price'!$E:$E,MATCH(D413,'[1]Master Price'!$B:$B,0)),"0")</f>
        <v>0</v>
      </c>
      <c r="AK413" s="80">
        <f t="shared" si="85"/>
        <v>0</v>
      </c>
      <c r="AL413" s="82" t="str">
        <f t="shared" si="86"/>
        <v>0-day</v>
      </c>
      <c r="AM413" s="82" t="str">
        <f t="shared" si="87"/>
        <v>0-day</v>
      </c>
      <c r="AN413" s="82" t="str">
        <f t="shared" si="107"/>
        <v>0-day</v>
      </c>
      <c r="AO413" s="82" t="str">
        <f t="shared" si="108"/>
        <v>0-day</v>
      </c>
      <c r="AP413" s="82" t="str">
        <f t="shared" si="90"/>
        <v>0-day</v>
      </c>
      <c r="AQ413" s="82" t="str">
        <f t="shared" si="91"/>
        <v>0-day</v>
      </c>
      <c r="AR413" s="137"/>
      <c r="AS413" s="83" t="str">
        <f t="shared" si="92"/>
        <v/>
      </c>
      <c r="AT413" s="85">
        <f t="shared" si="93"/>
        <v>0</v>
      </c>
      <c r="AU413" s="84" t="e">
        <f t="shared" ca="1" si="94"/>
        <v>#NAME?</v>
      </c>
      <c r="AV413" s="85" t="e">
        <f t="shared" ca="1" si="95"/>
        <v>#NAME?</v>
      </c>
      <c r="AW413" s="86" t="e">
        <f t="shared" ca="1" si="96"/>
        <v>#NAME?</v>
      </c>
      <c r="AX413" s="85" t="e">
        <f t="shared" ca="1" si="97"/>
        <v>#NAME?</v>
      </c>
      <c r="AY413" s="86" t="str">
        <f t="shared" si="98"/>
        <v/>
      </c>
      <c r="AZ413" s="171" t="e">
        <f t="shared" ca="1" si="99"/>
        <v>#NAME?</v>
      </c>
      <c r="BA413" s="85" t="e">
        <f t="shared" ca="1" si="100"/>
        <v>#NAME?</v>
      </c>
      <c r="BB413" s="85" t="e">
        <f t="shared" ca="1" si="101"/>
        <v>#NAME?</v>
      </c>
      <c r="BC413" s="90" t="e">
        <f t="shared" ca="1" si="102"/>
        <v>#NAME?</v>
      </c>
      <c r="BD413" s="90" t="e">
        <f t="shared" ca="1" si="103"/>
        <v>#NAME?</v>
      </c>
      <c r="BE413" s="85" t="e">
        <f t="shared" ca="1" si="104"/>
        <v>#NAME?</v>
      </c>
      <c r="BF413" s="22" t="e">
        <f t="shared" ca="1" si="105"/>
        <v>#NAME?</v>
      </c>
      <c r="BG413" s="22" t="e">
        <f t="shared" ca="1" si="106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 t="str">
        <f t="shared" si="62"/>
        <v/>
      </c>
      <c r="B414" s="172"/>
      <c r="C414" s="71"/>
      <c r="D414" s="71"/>
      <c r="E414" s="71"/>
      <c r="F414" s="71"/>
      <c r="G414" s="71"/>
      <c r="H414" s="54" t="str">
        <f t="shared" si="110"/>
        <v/>
      </c>
      <c r="I414" s="71"/>
      <c r="J414" s="71"/>
      <c r="K414" s="71"/>
      <c r="L414" s="71"/>
      <c r="M414" s="71"/>
      <c r="N414" s="71"/>
      <c r="O414" s="71"/>
      <c r="P414" s="71"/>
      <c r="Q414" s="71"/>
      <c r="R414" s="205"/>
      <c r="S414" s="205"/>
      <c r="T414" s="66" t="str">
        <f t="shared" si="64"/>
        <v/>
      </c>
      <c r="U414" s="205"/>
      <c r="V414" s="71"/>
      <c r="W414" s="175"/>
      <c r="X414" s="175"/>
      <c r="Y414" s="69" t="str">
        <f t="shared" si="82"/>
        <v/>
      </c>
      <c r="Z414" s="69"/>
      <c r="AA414" s="179"/>
      <c r="AB414" s="25" t="str">
        <f t="shared" si="109"/>
        <v/>
      </c>
      <c r="AC414" s="71"/>
      <c r="AD414" s="169"/>
      <c r="AE414" s="169"/>
      <c r="AF414" s="69" t="str">
        <f t="shared" si="83"/>
        <v/>
      </c>
      <c r="AG414" s="169"/>
      <c r="AH414" s="170"/>
      <c r="AI414" s="77" t="str">
        <f t="shared" si="84"/>
        <v/>
      </c>
      <c r="AJ414" s="80" t="str">
        <f t="array" ref="AJ414">IFERROR(INDEX('[1]Master Price'!$E:$E,MATCH(D414,'[1]Master Price'!$B:$B,0)),"0")</f>
        <v>0</v>
      </c>
      <c r="AK414" s="80">
        <f t="shared" si="85"/>
        <v>0</v>
      </c>
      <c r="AL414" s="82" t="str">
        <f t="shared" si="86"/>
        <v>0-day</v>
      </c>
      <c r="AM414" s="82" t="str">
        <f t="shared" si="87"/>
        <v>0-day</v>
      </c>
      <c r="AN414" s="82" t="str">
        <f t="shared" si="107"/>
        <v>0-day</v>
      </c>
      <c r="AO414" s="82" t="str">
        <f t="shared" si="108"/>
        <v>0-day</v>
      </c>
      <c r="AP414" s="82" t="str">
        <f t="shared" si="90"/>
        <v>0-day</v>
      </c>
      <c r="AQ414" s="82" t="str">
        <f t="shared" si="91"/>
        <v>0-day</v>
      </c>
      <c r="AR414" s="137"/>
      <c r="AS414" s="83" t="str">
        <f t="shared" si="92"/>
        <v/>
      </c>
      <c r="AT414" s="85">
        <f t="shared" si="93"/>
        <v>0</v>
      </c>
      <c r="AU414" s="84" t="e">
        <f t="shared" ca="1" si="94"/>
        <v>#NAME?</v>
      </c>
      <c r="AV414" s="85" t="e">
        <f t="shared" ca="1" si="95"/>
        <v>#NAME?</v>
      </c>
      <c r="AW414" s="86" t="e">
        <f t="shared" ca="1" si="96"/>
        <v>#NAME?</v>
      </c>
      <c r="AX414" s="85" t="e">
        <f t="shared" ca="1" si="97"/>
        <v>#NAME?</v>
      </c>
      <c r="AY414" s="86" t="str">
        <f t="shared" si="98"/>
        <v/>
      </c>
      <c r="AZ414" s="171" t="e">
        <f t="shared" ca="1" si="99"/>
        <v>#NAME?</v>
      </c>
      <c r="BA414" s="85" t="e">
        <f t="shared" ca="1" si="100"/>
        <v>#NAME?</v>
      </c>
      <c r="BB414" s="85" t="e">
        <f t="shared" ca="1" si="101"/>
        <v>#NAME?</v>
      </c>
      <c r="BC414" s="90" t="e">
        <f t="shared" ca="1" si="102"/>
        <v>#NAME?</v>
      </c>
      <c r="BD414" s="90" t="e">
        <f t="shared" ca="1" si="103"/>
        <v>#NAME?</v>
      </c>
      <c r="BE414" s="85" t="e">
        <f t="shared" ca="1" si="104"/>
        <v>#NAME?</v>
      </c>
      <c r="BF414" s="22" t="e">
        <f t="shared" ca="1" si="105"/>
        <v>#NAME?</v>
      </c>
      <c r="BG414" s="22" t="e">
        <f t="shared" ca="1" si="106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 t="str">
        <f t="shared" si="62"/>
        <v/>
      </c>
      <c r="B415" s="172"/>
      <c r="C415" s="71"/>
      <c r="D415" s="71"/>
      <c r="E415" s="71"/>
      <c r="F415" s="71"/>
      <c r="G415" s="71"/>
      <c r="H415" s="54" t="str">
        <f t="shared" si="110"/>
        <v/>
      </c>
      <c r="I415" s="71"/>
      <c r="J415" s="71"/>
      <c r="K415" s="71"/>
      <c r="L415" s="71"/>
      <c r="M415" s="71"/>
      <c r="N415" s="71"/>
      <c r="O415" s="71"/>
      <c r="P415" s="71"/>
      <c r="Q415" s="71"/>
      <c r="R415" s="205"/>
      <c r="S415" s="205"/>
      <c r="T415" s="66" t="str">
        <f t="shared" si="64"/>
        <v/>
      </c>
      <c r="U415" s="205"/>
      <c r="V415" s="71"/>
      <c r="W415" s="175"/>
      <c r="X415" s="175"/>
      <c r="Y415" s="69" t="str">
        <f t="shared" si="82"/>
        <v/>
      </c>
      <c r="Z415" s="69"/>
      <c r="AA415" s="179"/>
      <c r="AB415" s="25" t="str">
        <f t="shared" si="109"/>
        <v/>
      </c>
      <c r="AC415" s="71"/>
      <c r="AD415" s="169"/>
      <c r="AE415" s="169"/>
      <c r="AF415" s="69" t="str">
        <f t="shared" si="83"/>
        <v/>
      </c>
      <c r="AG415" s="169"/>
      <c r="AH415" s="170"/>
      <c r="AI415" s="77" t="str">
        <f t="shared" si="84"/>
        <v/>
      </c>
      <c r="AJ415" s="80" t="str">
        <f t="array" ref="AJ415">IFERROR(INDEX('[1]Master Price'!$E:$E,MATCH(D415,'[1]Master Price'!$B:$B,0)),"0")</f>
        <v>0</v>
      </c>
      <c r="AK415" s="80">
        <f t="shared" si="85"/>
        <v>0</v>
      </c>
      <c r="AL415" s="82" t="str">
        <f t="shared" si="86"/>
        <v>0-day</v>
      </c>
      <c r="AM415" s="82" t="str">
        <f t="shared" si="87"/>
        <v>0-day</v>
      </c>
      <c r="AN415" s="82" t="str">
        <f t="shared" si="107"/>
        <v>0-day</v>
      </c>
      <c r="AO415" s="82" t="str">
        <f t="shared" si="108"/>
        <v>0-day</v>
      </c>
      <c r="AP415" s="82" t="str">
        <f t="shared" si="90"/>
        <v>0-day</v>
      </c>
      <c r="AQ415" s="82" t="str">
        <f t="shared" si="91"/>
        <v>0-day</v>
      </c>
      <c r="AR415" s="137"/>
      <c r="AS415" s="83" t="str">
        <f t="shared" si="92"/>
        <v/>
      </c>
      <c r="AT415" s="85">
        <f t="shared" si="93"/>
        <v>0</v>
      </c>
      <c r="AU415" s="84" t="e">
        <f t="shared" ca="1" si="94"/>
        <v>#NAME?</v>
      </c>
      <c r="AV415" s="85" t="e">
        <f t="shared" ca="1" si="95"/>
        <v>#NAME?</v>
      </c>
      <c r="AW415" s="86" t="e">
        <f t="shared" ca="1" si="96"/>
        <v>#NAME?</v>
      </c>
      <c r="AX415" s="85" t="e">
        <f t="shared" ca="1" si="97"/>
        <v>#NAME?</v>
      </c>
      <c r="AY415" s="86" t="str">
        <f t="shared" si="98"/>
        <v/>
      </c>
      <c r="AZ415" s="171" t="e">
        <f t="shared" ca="1" si="99"/>
        <v>#NAME?</v>
      </c>
      <c r="BA415" s="85" t="e">
        <f t="shared" ca="1" si="100"/>
        <v>#NAME?</v>
      </c>
      <c r="BB415" s="85" t="e">
        <f t="shared" ca="1" si="101"/>
        <v>#NAME?</v>
      </c>
      <c r="BC415" s="90" t="e">
        <f t="shared" ca="1" si="102"/>
        <v>#NAME?</v>
      </c>
      <c r="BD415" s="90" t="e">
        <f t="shared" ca="1" si="103"/>
        <v>#NAME?</v>
      </c>
      <c r="BE415" s="85" t="e">
        <f t="shared" ca="1" si="104"/>
        <v>#NAME?</v>
      </c>
      <c r="BF415" s="22" t="e">
        <f t="shared" ca="1" si="105"/>
        <v>#NAME?</v>
      </c>
      <c r="BG415" s="22" t="e">
        <f t="shared" ca="1" si="106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 t="str">
        <f t="shared" si="62"/>
        <v/>
      </c>
      <c r="B416" s="172"/>
      <c r="C416" s="71"/>
      <c r="D416" s="71"/>
      <c r="E416" s="71"/>
      <c r="F416" s="71"/>
      <c r="G416" s="71"/>
      <c r="H416" s="54" t="str">
        <f t="shared" si="110"/>
        <v/>
      </c>
      <c r="I416" s="71"/>
      <c r="J416" s="71"/>
      <c r="K416" s="71"/>
      <c r="L416" s="71"/>
      <c r="M416" s="71"/>
      <c r="N416" s="71"/>
      <c r="O416" s="71"/>
      <c r="P416" s="71"/>
      <c r="Q416" s="71"/>
      <c r="R416" s="205"/>
      <c r="S416" s="205"/>
      <c r="T416" s="66" t="str">
        <f t="shared" si="64"/>
        <v/>
      </c>
      <c r="U416" s="205"/>
      <c r="V416" s="71"/>
      <c r="W416" s="175"/>
      <c r="X416" s="175"/>
      <c r="Y416" s="69" t="str">
        <f t="shared" si="82"/>
        <v/>
      </c>
      <c r="Z416" s="69"/>
      <c r="AA416" s="179"/>
      <c r="AB416" s="25" t="str">
        <f t="shared" si="109"/>
        <v/>
      </c>
      <c r="AC416" s="71"/>
      <c r="AD416" s="169"/>
      <c r="AE416" s="169"/>
      <c r="AF416" s="69" t="str">
        <f t="shared" si="83"/>
        <v/>
      </c>
      <c r="AG416" s="169"/>
      <c r="AH416" s="170"/>
      <c r="AI416" s="77" t="str">
        <f t="shared" si="84"/>
        <v/>
      </c>
      <c r="AJ416" s="80" t="str">
        <f t="array" ref="AJ416">IFERROR(INDEX('[1]Master Price'!$E:$E,MATCH(D416,'[1]Master Price'!$B:$B,0)),"0")</f>
        <v>0</v>
      </c>
      <c r="AK416" s="80">
        <f t="shared" si="85"/>
        <v>0</v>
      </c>
      <c r="AL416" s="82" t="str">
        <f t="shared" si="86"/>
        <v>0-day</v>
      </c>
      <c r="AM416" s="82" t="str">
        <f t="shared" si="87"/>
        <v>0-day</v>
      </c>
      <c r="AN416" s="82" t="str">
        <f t="shared" si="107"/>
        <v>0-day</v>
      </c>
      <c r="AO416" s="82" t="str">
        <f t="shared" si="108"/>
        <v>0-day</v>
      </c>
      <c r="AP416" s="82" t="str">
        <f t="shared" si="90"/>
        <v>0-day</v>
      </c>
      <c r="AQ416" s="82" t="str">
        <f t="shared" si="91"/>
        <v>0-day</v>
      </c>
      <c r="AR416" s="137"/>
      <c r="AS416" s="83" t="str">
        <f t="shared" si="92"/>
        <v/>
      </c>
      <c r="AT416" s="85">
        <f t="shared" si="93"/>
        <v>0</v>
      </c>
      <c r="AU416" s="84" t="e">
        <f t="shared" ca="1" si="94"/>
        <v>#NAME?</v>
      </c>
      <c r="AV416" s="85" t="e">
        <f t="shared" ca="1" si="95"/>
        <v>#NAME?</v>
      </c>
      <c r="AW416" s="86" t="e">
        <f t="shared" ca="1" si="96"/>
        <v>#NAME?</v>
      </c>
      <c r="AX416" s="85" t="e">
        <f t="shared" ca="1" si="97"/>
        <v>#NAME?</v>
      </c>
      <c r="AY416" s="86" t="str">
        <f t="shared" si="98"/>
        <v/>
      </c>
      <c r="AZ416" s="171" t="e">
        <f t="shared" ca="1" si="99"/>
        <v>#NAME?</v>
      </c>
      <c r="BA416" s="85" t="e">
        <f t="shared" ca="1" si="100"/>
        <v>#NAME?</v>
      </c>
      <c r="BB416" s="85" t="e">
        <f t="shared" ca="1" si="101"/>
        <v>#NAME?</v>
      </c>
      <c r="BC416" s="90" t="e">
        <f t="shared" ca="1" si="102"/>
        <v>#NAME?</v>
      </c>
      <c r="BD416" s="90" t="e">
        <f t="shared" ca="1" si="103"/>
        <v>#NAME?</v>
      </c>
      <c r="BE416" s="85" t="e">
        <f t="shared" ca="1" si="104"/>
        <v>#NAME?</v>
      </c>
      <c r="BF416" s="22" t="e">
        <f t="shared" ca="1" si="105"/>
        <v>#NAME?</v>
      </c>
      <c r="BG416" s="22" t="e">
        <f t="shared" ca="1" si="106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 t="str">
        <f t="shared" si="62"/>
        <v/>
      </c>
      <c r="B417" s="172"/>
      <c r="C417" s="71"/>
      <c r="D417" s="71"/>
      <c r="E417" s="71"/>
      <c r="F417" s="71"/>
      <c r="G417" s="71"/>
      <c r="H417" s="54" t="str">
        <f t="shared" si="110"/>
        <v/>
      </c>
      <c r="I417" s="71"/>
      <c r="J417" s="71"/>
      <c r="K417" s="71"/>
      <c r="L417" s="71"/>
      <c r="M417" s="71"/>
      <c r="N417" s="71"/>
      <c r="O417" s="71"/>
      <c r="P417" s="71"/>
      <c r="Q417" s="71"/>
      <c r="R417" s="205"/>
      <c r="S417" s="205"/>
      <c r="T417" s="66" t="str">
        <f t="shared" si="64"/>
        <v/>
      </c>
      <c r="U417" s="205"/>
      <c r="V417" s="71"/>
      <c r="W417" s="175"/>
      <c r="X417" s="175"/>
      <c r="Y417" s="69" t="str">
        <f t="shared" si="82"/>
        <v/>
      </c>
      <c r="Z417" s="69"/>
      <c r="AA417" s="179"/>
      <c r="AB417" s="25" t="str">
        <f t="shared" si="109"/>
        <v/>
      </c>
      <c r="AC417" s="71"/>
      <c r="AD417" s="169"/>
      <c r="AE417" s="169"/>
      <c r="AF417" s="69" t="str">
        <f t="shared" si="83"/>
        <v/>
      </c>
      <c r="AG417" s="169"/>
      <c r="AH417" s="170"/>
      <c r="AI417" s="77" t="str">
        <f t="shared" si="84"/>
        <v/>
      </c>
      <c r="AJ417" s="80" t="str">
        <f t="array" ref="AJ417">IFERROR(INDEX('[1]Master Price'!$E:$E,MATCH(D417,'[1]Master Price'!$B:$B,0)),"0")</f>
        <v>0</v>
      </c>
      <c r="AK417" s="80">
        <f t="shared" si="85"/>
        <v>0</v>
      </c>
      <c r="AL417" s="82" t="str">
        <f t="shared" si="86"/>
        <v>0-day</v>
      </c>
      <c r="AM417" s="82" t="str">
        <f t="shared" si="87"/>
        <v>0-day</v>
      </c>
      <c r="AN417" s="82" t="str">
        <f t="shared" si="107"/>
        <v>0-day</v>
      </c>
      <c r="AO417" s="82" t="str">
        <f t="shared" si="108"/>
        <v>0-day</v>
      </c>
      <c r="AP417" s="82" t="str">
        <f t="shared" si="90"/>
        <v>0-day</v>
      </c>
      <c r="AQ417" s="82" t="str">
        <f t="shared" si="91"/>
        <v>0-day</v>
      </c>
      <c r="AR417" s="137"/>
      <c r="AS417" s="83" t="str">
        <f t="shared" si="92"/>
        <v/>
      </c>
      <c r="AT417" s="85">
        <f t="shared" si="93"/>
        <v>0</v>
      </c>
      <c r="AU417" s="84" t="e">
        <f t="shared" ca="1" si="94"/>
        <v>#NAME?</v>
      </c>
      <c r="AV417" s="85" t="e">
        <f t="shared" ca="1" si="95"/>
        <v>#NAME?</v>
      </c>
      <c r="AW417" s="86" t="e">
        <f t="shared" ca="1" si="96"/>
        <v>#NAME?</v>
      </c>
      <c r="AX417" s="85" t="e">
        <f t="shared" ca="1" si="97"/>
        <v>#NAME?</v>
      </c>
      <c r="AY417" s="86" t="str">
        <f t="shared" si="98"/>
        <v/>
      </c>
      <c r="AZ417" s="171" t="e">
        <f t="shared" ca="1" si="99"/>
        <v>#NAME?</v>
      </c>
      <c r="BA417" s="85" t="e">
        <f t="shared" ca="1" si="100"/>
        <v>#NAME?</v>
      </c>
      <c r="BB417" s="85" t="e">
        <f t="shared" ca="1" si="101"/>
        <v>#NAME?</v>
      </c>
      <c r="BC417" s="90" t="e">
        <f t="shared" ca="1" si="102"/>
        <v>#NAME?</v>
      </c>
      <c r="BD417" s="90" t="e">
        <f t="shared" ca="1" si="103"/>
        <v>#NAME?</v>
      </c>
      <c r="BE417" s="85" t="e">
        <f t="shared" ca="1" si="104"/>
        <v>#NAME?</v>
      </c>
      <c r="BF417" s="22" t="e">
        <f t="shared" ca="1" si="105"/>
        <v>#NAME?</v>
      </c>
      <c r="BG417" s="22" t="e">
        <f t="shared" ca="1" si="106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 t="str">
        <f t="shared" si="62"/>
        <v/>
      </c>
      <c r="B418" s="172"/>
      <c r="C418" s="71"/>
      <c r="D418" s="71"/>
      <c r="E418" s="71"/>
      <c r="F418" s="71"/>
      <c r="G418" s="71"/>
      <c r="H418" s="54" t="str">
        <f t="shared" si="110"/>
        <v/>
      </c>
      <c r="I418" s="71"/>
      <c r="J418" s="71"/>
      <c r="K418" s="71"/>
      <c r="L418" s="71"/>
      <c r="M418" s="71"/>
      <c r="N418" s="71"/>
      <c r="O418" s="71"/>
      <c r="P418" s="71"/>
      <c r="Q418" s="71"/>
      <c r="R418" s="205"/>
      <c r="S418" s="205"/>
      <c r="T418" s="66" t="str">
        <f t="shared" si="64"/>
        <v/>
      </c>
      <c r="U418" s="205"/>
      <c r="V418" s="71"/>
      <c r="W418" s="175"/>
      <c r="X418" s="175"/>
      <c r="Y418" s="69" t="str">
        <f t="shared" si="82"/>
        <v/>
      </c>
      <c r="Z418" s="69"/>
      <c r="AA418" s="179"/>
      <c r="AB418" s="25" t="str">
        <f t="shared" si="109"/>
        <v/>
      </c>
      <c r="AC418" s="71"/>
      <c r="AD418" s="169"/>
      <c r="AE418" s="169"/>
      <c r="AF418" s="69" t="str">
        <f t="shared" si="83"/>
        <v/>
      </c>
      <c r="AG418" s="169"/>
      <c r="AH418" s="170"/>
      <c r="AI418" s="77" t="str">
        <f t="shared" si="84"/>
        <v/>
      </c>
      <c r="AJ418" s="80" t="str">
        <f t="array" ref="AJ418">IFERROR(INDEX('[1]Master Price'!$E:$E,MATCH(D418,'[1]Master Price'!$B:$B,0)),"0")</f>
        <v>0</v>
      </c>
      <c r="AK418" s="80">
        <f t="shared" si="85"/>
        <v>0</v>
      </c>
      <c r="AL418" s="82" t="str">
        <f t="shared" si="86"/>
        <v>0-day</v>
      </c>
      <c r="AM418" s="82" t="str">
        <f t="shared" si="87"/>
        <v>0-day</v>
      </c>
      <c r="AN418" s="82" t="str">
        <f t="shared" si="107"/>
        <v>0-day</v>
      </c>
      <c r="AO418" s="82" t="str">
        <f t="shared" si="108"/>
        <v>0-day</v>
      </c>
      <c r="AP418" s="82" t="str">
        <f t="shared" si="90"/>
        <v>0-day</v>
      </c>
      <c r="AQ418" s="82" t="str">
        <f t="shared" si="91"/>
        <v>0-day</v>
      </c>
      <c r="AR418" s="137"/>
      <c r="AS418" s="83" t="str">
        <f t="shared" si="92"/>
        <v/>
      </c>
      <c r="AT418" s="85">
        <f t="shared" si="93"/>
        <v>0</v>
      </c>
      <c r="AU418" s="84" t="e">
        <f t="shared" ca="1" si="94"/>
        <v>#NAME?</v>
      </c>
      <c r="AV418" s="85" t="e">
        <f t="shared" ca="1" si="95"/>
        <v>#NAME?</v>
      </c>
      <c r="AW418" s="86" t="e">
        <f t="shared" ca="1" si="96"/>
        <v>#NAME?</v>
      </c>
      <c r="AX418" s="85" t="e">
        <f t="shared" ca="1" si="97"/>
        <v>#NAME?</v>
      </c>
      <c r="AY418" s="86" t="str">
        <f t="shared" si="98"/>
        <v/>
      </c>
      <c r="AZ418" s="171" t="e">
        <f t="shared" ca="1" si="99"/>
        <v>#NAME?</v>
      </c>
      <c r="BA418" s="85" t="e">
        <f t="shared" ca="1" si="100"/>
        <v>#NAME?</v>
      </c>
      <c r="BB418" s="85" t="e">
        <f t="shared" ca="1" si="101"/>
        <v>#NAME?</v>
      </c>
      <c r="BC418" s="90" t="e">
        <f t="shared" ca="1" si="102"/>
        <v>#NAME?</v>
      </c>
      <c r="BD418" s="90" t="e">
        <f t="shared" ca="1" si="103"/>
        <v>#NAME?</v>
      </c>
      <c r="BE418" s="85" t="e">
        <f t="shared" ca="1" si="104"/>
        <v>#NAME?</v>
      </c>
      <c r="BF418" s="22" t="e">
        <f t="shared" ca="1" si="105"/>
        <v>#NAME?</v>
      </c>
      <c r="BG418" s="22" t="e">
        <f t="shared" ca="1" si="106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 t="str">
        <f t="shared" si="62"/>
        <v/>
      </c>
      <c r="B419" s="172"/>
      <c r="C419" s="71"/>
      <c r="D419" s="71"/>
      <c r="E419" s="71"/>
      <c r="F419" s="71"/>
      <c r="G419" s="71"/>
      <c r="H419" s="54" t="str">
        <f t="shared" si="110"/>
        <v/>
      </c>
      <c r="I419" s="71"/>
      <c r="J419" s="71"/>
      <c r="K419" s="71"/>
      <c r="L419" s="71"/>
      <c r="M419" s="71"/>
      <c r="N419" s="71"/>
      <c r="O419" s="71"/>
      <c r="P419" s="71"/>
      <c r="Q419" s="71"/>
      <c r="R419" s="205"/>
      <c r="S419" s="205"/>
      <c r="T419" s="66" t="str">
        <f t="shared" si="64"/>
        <v/>
      </c>
      <c r="U419" s="205"/>
      <c r="V419" s="71"/>
      <c r="W419" s="175"/>
      <c r="X419" s="175"/>
      <c r="Y419" s="69" t="str">
        <f t="shared" si="82"/>
        <v/>
      </c>
      <c r="Z419" s="69"/>
      <c r="AA419" s="179"/>
      <c r="AB419" s="25" t="str">
        <f t="shared" si="109"/>
        <v/>
      </c>
      <c r="AC419" s="71"/>
      <c r="AD419" s="169"/>
      <c r="AE419" s="169"/>
      <c r="AF419" s="69" t="str">
        <f t="shared" si="83"/>
        <v/>
      </c>
      <c r="AG419" s="169"/>
      <c r="AH419" s="170"/>
      <c r="AI419" s="77" t="str">
        <f t="shared" si="84"/>
        <v/>
      </c>
      <c r="AJ419" s="80" t="str">
        <f t="array" ref="AJ419">IFERROR(INDEX('[1]Master Price'!$E:$E,MATCH(D419,'[1]Master Price'!$B:$B,0)),"0")</f>
        <v>0</v>
      </c>
      <c r="AK419" s="80">
        <f t="shared" si="85"/>
        <v>0</v>
      </c>
      <c r="AL419" s="82" t="str">
        <f t="shared" si="86"/>
        <v>0-day</v>
      </c>
      <c r="AM419" s="82" t="str">
        <f t="shared" si="87"/>
        <v>0-day</v>
      </c>
      <c r="AN419" s="82" t="str">
        <f t="shared" si="107"/>
        <v>0-day</v>
      </c>
      <c r="AO419" s="82" t="str">
        <f t="shared" si="108"/>
        <v>0-day</v>
      </c>
      <c r="AP419" s="82" t="str">
        <f t="shared" si="90"/>
        <v>0-day</v>
      </c>
      <c r="AQ419" s="82" t="str">
        <f t="shared" si="91"/>
        <v>0-day</v>
      </c>
      <c r="AR419" s="137"/>
      <c r="AS419" s="83" t="str">
        <f t="shared" si="92"/>
        <v/>
      </c>
      <c r="AT419" s="85">
        <f t="shared" si="93"/>
        <v>0</v>
      </c>
      <c r="AU419" s="84" t="e">
        <f t="shared" ca="1" si="94"/>
        <v>#NAME?</v>
      </c>
      <c r="AV419" s="85" t="e">
        <f t="shared" ca="1" si="95"/>
        <v>#NAME?</v>
      </c>
      <c r="AW419" s="86" t="e">
        <f t="shared" ca="1" si="96"/>
        <v>#NAME?</v>
      </c>
      <c r="AX419" s="85" t="e">
        <f t="shared" ca="1" si="97"/>
        <v>#NAME?</v>
      </c>
      <c r="AY419" s="86" t="str">
        <f t="shared" si="98"/>
        <v/>
      </c>
      <c r="AZ419" s="171" t="e">
        <f t="shared" ca="1" si="99"/>
        <v>#NAME?</v>
      </c>
      <c r="BA419" s="85" t="e">
        <f t="shared" ca="1" si="100"/>
        <v>#NAME?</v>
      </c>
      <c r="BB419" s="85" t="e">
        <f t="shared" ca="1" si="101"/>
        <v>#NAME?</v>
      </c>
      <c r="BC419" s="90" t="e">
        <f t="shared" ca="1" si="102"/>
        <v>#NAME?</v>
      </c>
      <c r="BD419" s="90" t="e">
        <f t="shared" ca="1" si="103"/>
        <v>#NAME?</v>
      </c>
      <c r="BE419" s="85" t="e">
        <f t="shared" ca="1" si="104"/>
        <v>#NAME?</v>
      </c>
      <c r="BF419" s="22" t="e">
        <f t="shared" ca="1" si="105"/>
        <v>#NAME?</v>
      </c>
      <c r="BG419" s="22" t="e">
        <f t="shared" ca="1" si="106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 t="str">
        <f t="shared" si="62"/>
        <v/>
      </c>
      <c r="B420" s="172"/>
      <c r="C420" s="71"/>
      <c r="D420" s="71"/>
      <c r="E420" s="71"/>
      <c r="F420" s="71"/>
      <c r="G420" s="71"/>
      <c r="H420" s="54" t="str">
        <f t="shared" si="110"/>
        <v/>
      </c>
      <c r="I420" s="71"/>
      <c r="J420" s="71"/>
      <c r="K420" s="71"/>
      <c r="L420" s="71"/>
      <c r="M420" s="71"/>
      <c r="N420" s="71"/>
      <c r="O420" s="71"/>
      <c r="P420" s="71"/>
      <c r="Q420" s="71"/>
      <c r="R420" s="205"/>
      <c r="S420" s="205"/>
      <c r="T420" s="66" t="str">
        <f t="shared" si="64"/>
        <v/>
      </c>
      <c r="U420" s="205"/>
      <c r="V420" s="71"/>
      <c r="W420" s="175"/>
      <c r="X420" s="175"/>
      <c r="Y420" s="69" t="str">
        <f t="shared" si="82"/>
        <v/>
      </c>
      <c r="Z420" s="69"/>
      <c r="AA420" s="179"/>
      <c r="AB420" s="25" t="str">
        <f t="shared" si="109"/>
        <v/>
      </c>
      <c r="AC420" s="71"/>
      <c r="AD420" s="169"/>
      <c r="AE420" s="169"/>
      <c r="AF420" s="69" t="str">
        <f t="shared" si="83"/>
        <v/>
      </c>
      <c r="AG420" s="169"/>
      <c r="AH420" s="170"/>
      <c r="AI420" s="77" t="str">
        <f t="shared" si="84"/>
        <v/>
      </c>
      <c r="AJ420" s="80" t="str">
        <f t="array" ref="AJ420">IFERROR(INDEX('[1]Master Price'!$E:$E,MATCH(D420,'[1]Master Price'!$B:$B,0)),"0")</f>
        <v>0</v>
      </c>
      <c r="AK420" s="80">
        <f t="shared" si="85"/>
        <v>0</v>
      </c>
      <c r="AL420" s="82" t="str">
        <f t="shared" si="86"/>
        <v>0-day</v>
      </c>
      <c r="AM420" s="82" t="str">
        <f t="shared" si="87"/>
        <v>0-day</v>
      </c>
      <c r="AN420" s="82" t="str">
        <f t="shared" si="107"/>
        <v>0-day</v>
      </c>
      <c r="AO420" s="82" t="str">
        <f t="shared" si="108"/>
        <v>0-day</v>
      </c>
      <c r="AP420" s="82" t="str">
        <f t="shared" si="90"/>
        <v>0-day</v>
      </c>
      <c r="AQ420" s="82" t="str">
        <f t="shared" si="91"/>
        <v>0-day</v>
      </c>
      <c r="AR420" s="137"/>
      <c r="AS420" s="83" t="str">
        <f t="shared" si="92"/>
        <v/>
      </c>
      <c r="AT420" s="85">
        <f t="shared" si="93"/>
        <v>0</v>
      </c>
      <c r="AU420" s="84" t="e">
        <f t="shared" ca="1" si="94"/>
        <v>#NAME?</v>
      </c>
      <c r="AV420" s="85" t="e">
        <f t="shared" ca="1" si="95"/>
        <v>#NAME?</v>
      </c>
      <c r="AW420" s="86" t="e">
        <f t="shared" ca="1" si="96"/>
        <v>#NAME?</v>
      </c>
      <c r="AX420" s="85" t="e">
        <f t="shared" ca="1" si="97"/>
        <v>#NAME?</v>
      </c>
      <c r="AY420" s="86" t="str">
        <f t="shared" si="98"/>
        <v/>
      </c>
      <c r="AZ420" s="171" t="e">
        <f t="shared" ca="1" si="99"/>
        <v>#NAME?</v>
      </c>
      <c r="BA420" s="85" t="e">
        <f t="shared" ca="1" si="100"/>
        <v>#NAME?</v>
      </c>
      <c r="BB420" s="85" t="e">
        <f t="shared" ca="1" si="101"/>
        <v>#NAME?</v>
      </c>
      <c r="BC420" s="90" t="e">
        <f t="shared" ca="1" si="102"/>
        <v>#NAME?</v>
      </c>
      <c r="BD420" s="90" t="e">
        <f t="shared" ca="1" si="103"/>
        <v>#NAME?</v>
      </c>
      <c r="BE420" s="85" t="e">
        <f t="shared" ca="1" si="104"/>
        <v>#NAME?</v>
      </c>
      <c r="BF420" s="22" t="e">
        <f t="shared" ca="1" si="105"/>
        <v>#NAME?</v>
      </c>
      <c r="BG420" s="22" t="e">
        <f t="shared" ca="1" si="106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 t="str">
        <f t="shared" si="62"/>
        <v/>
      </c>
      <c r="B421" s="172"/>
      <c r="C421" s="71"/>
      <c r="D421" s="71"/>
      <c r="E421" s="71"/>
      <c r="F421" s="71"/>
      <c r="G421" s="71"/>
      <c r="H421" s="54" t="str">
        <f t="shared" si="110"/>
        <v/>
      </c>
      <c r="I421" s="71"/>
      <c r="J421" s="71"/>
      <c r="K421" s="71"/>
      <c r="L421" s="71"/>
      <c r="M421" s="71"/>
      <c r="N421" s="71"/>
      <c r="O421" s="71"/>
      <c r="P421" s="71"/>
      <c r="Q421" s="71"/>
      <c r="R421" s="205"/>
      <c r="S421" s="205"/>
      <c r="T421" s="66" t="str">
        <f t="shared" si="64"/>
        <v/>
      </c>
      <c r="U421" s="205"/>
      <c r="V421" s="71"/>
      <c r="W421" s="175"/>
      <c r="X421" s="175"/>
      <c r="Y421" s="69" t="str">
        <f t="shared" si="82"/>
        <v/>
      </c>
      <c r="Z421" s="69"/>
      <c r="AA421" s="179"/>
      <c r="AB421" s="25" t="str">
        <f t="shared" si="109"/>
        <v/>
      </c>
      <c r="AC421" s="71"/>
      <c r="AD421" s="169"/>
      <c r="AE421" s="169"/>
      <c r="AF421" s="69" t="str">
        <f t="shared" si="83"/>
        <v/>
      </c>
      <c r="AG421" s="169"/>
      <c r="AH421" s="170"/>
      <c r="AI421" s="77" t="str">
        <f t="shared" si="84"/>
        <v/>
      </c>
      <c r="AJ421" s="80" t="str">
        <f t="array" ref="AJ421">IFERROR(INDEX('[1]Master Price'!$E:$E,MATCH(D421,'[1]Master Price'!$B:$B,0)),"0")</f>
        <v>0</v>
      </c>
      <c r="AK421" s="80">
        <f t="shared" si="85"/>
        <v>0</v>
      </c>
      <c r="AL421" s="82" t="str">
        <f t="shared" si="86"/>
        <v>0-day</v>
      </c>
      <c r="AM421" s="82" t="str">
        <f t="shared" si="87"/>
        <v>0-day</v>
      </c>
      <c r="AN421" s="82" t="str">
        <f t="shared" si="107"/>
        <v>0-day</v>
      </c>
      <c r="AO421" s="82" t="str">
        <f t="shared" si="108"/>
        <v>0-day</v>
      </c>
      <c r="AP421" s="82" t="str">
        <f t="shared" si="90"/>
        <v>0-day</v>
      </c>
      <c r="AQ421" s="82" t="str">
        <f t="shared" si="91"/>
        <v>0-day</v>
      </c>
      <c r="AR421" s="137"/>
      <c r="AS421" s="83" t="str">
        <f t="shared" si="92"/>
        <v/>
      </c>
      <c r="AT421" s="85">
        <f t="shared" si="93"/>
        <v>0</v>
      </c>
      <c r="AU421" s="84" t="e">
        <f t="shared" ca="1" si="94"/>
        <v>#NAME?</v>
      </c>
      <c r="AV421" s="85" t="e">
        <f t="shared" ca="1" si="95"/>
        <v>#NAME?</v>
      </c>
      <c r="AW421" s="86" t="e">
        <f t="shared" ca="1" si="96"/>
        <v>#NAME?</v>
      </c>
      <c r="AX421" s="85" t="e">
        <f t="shared" ca="1" si="97"/>
        <v>#NAME?</v>
      </c>
      <c r="AY421" s="86" t="str">
        <f t="shared" si="98"/>
        <v/>
      </c>
      <c r="AZ421" s="171" t="e">
        <f t="shared" ca="1" si="99"/>
        <v>#NAME?</v>
      </c>
      <c r="BA421" s="85" t="e">
        <f t="shared" ca="1" si="100"/>
        <v>#NAME?</v>
      </c>
      <c r="BB421" s="85" t="e">
        <f t="shared" ca="1" si="101"/>
        <v>#NAME?</v>
      </c>
      <c r="BC421" s="90" t="e">
        <f t="shared" ca="1" si="102"/>
        <v>#NAME?</v>
      </c>
      <c r="BD421" s="90" t="e">
        <f t="shared" ca="1" si="103"/>
        <v>#NAME?</v>
      </c>
      <c r="BE421" s="85" t="e">
        <f t="shared" ca="1" si="104"/>
        <v>#NAME?</v>
      </c>
      <c r="BF421" s="22" t="e">
        <f t="shared" ca="1" si="105"/>
        <v>#NAME?</v>
      </c>
      <c r="BG421" s="22" t="e">
        <f t="shared" ca="1" si="106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 t="str">
        <f t="shared" si="62"/>
        <v/>
      </c>
      <c r="B422" s="172"/>
      <c r="C422" s="71"/>
      <c r="D422" s="71"/>
      <c r="E422" s="71"/>
      <c r="F422" s="71"/>
      <c r="G422" s="71"/>
      <c r="H422" s="54" t="str">
        <f t="shared" si="110"/>
        <v/>
      </c>
      <c r="I422" s="71"/>
      <c r="J422" s="71"/>
      <c r="K422" s="71"/>
      <c r="L422" s="71"/>
      <c r="M422" s="71"/>
      <c r="N422" s="71"/>
      <c r="O422" s="71"/>
      <c r="P422" s="71"/>
      <c r="Q422" s="71"/>
      <c r="R422" s="205"/>
      <c r="S422" s="205"/>
      <c r="T422" s="66" t="str">
        <f t="shared" si="64"/>
        <v/>
      </c>
      <c r="U422" s="205"/>
      <c r="V422" s="71"/>
      <c r="W422" s="175"/>
      <c r="X422" s="175"/>
      <c r="Y422" s="69" t="str">
        <f t="shared" si="82"/>
        <v/>
      </c>
      <c r="Z422" s="69"/>
      <c r="AA422" s="179"/>
      <c r="AB422" s="25" t="str">
        <f t="shared" si="109"/>
        <v/>
      </c>
      <c r="AC422" s="71"/>
      <c r="AD422" s="169"/>
      <c r="AE422" s="169"/>
      <c r="AF422" s="69" t="str">
        <f t="shared" si="83"/>
        <v/>
      </c>
      <c r="AG422" s="71"/>
      <c r="AH422" s="170"/>
      <c r="AI422" s="77" t="str">
        <f t="shared" si="84"/>
        <v/>
      </c>
      <c r="AJ422" s="80" t="str">
        <f t="array" ref="AJ422">IFERROR(INDEX('[1]Master Price'!$E:$E,MATCH(D422,'[1]Master Price'!$B:$B,0)),"0")</f>
        <v>0</v>
      </c>
      <c r="AK422" s="80">
        <f t="shared" si="85"/>
        <v>0</v>
      </c>
      <c r="AL422" s="82" t="str">
        <f t="shared" si="86"/>
        <v>0-day</v>
      </c>
      <c r="AM422" s="82" t="str">
        <f t="shared" si="87"/>
        <v>0-day</v>
      </c>
      <c r="AN422" s="82" t="str">
        <f t="shared" si="107"/>
        <v>0-day</v>
      </c>
      <c r="AO422" s="82" t="str">
        <f t="shared" si="108"/>
        <v>0-day</v>
      </c>
      <c r="AP422" s="82" t="str">
        <f t="shared" si="90"/>
        <v>0-day</v>
      </c>
      <c r="AQ422" s="82" t="str">
        <f t="shared" si="91"/>
        <v>0-day</v>
      </c>
      <c r="AR422" s="137"/>
      <c r="AS422" s="83" t="str">
        <f t="shared" si="92"/>
        <v/>
      </c>
      <c r="AT422" s="85">
        <f t="shared" si="93"/>
        <v>0</v>
      </c>
      <c r="AU422" s="84" t="e">
        <f t="shared" ca="1" si="94"/>
        <v>#NAME?</v>
      </c>
      <c r="AV422" s="85" t="e">
        <f t="shared" ca="1" si="95"/>
        <v>#NAME?</v>
      </c>
      <c r="AW422" s="86" t="e">
        <f t="shared" ca="1" si="96"/>
        <v>#NAME?</v>
      </c>
      <c r="AX422" s="85" t="e">
        <f t="shared" ca="1" si="97"/>
        <v>#NAME?</v>
      </c>
      <c r="AY422" s="86" t="str">
        <f t="shared" si="98"/>
        <v/>
      </c>
      <c r="AZ422" s="171" t="e">
        <f t="shared" ca="1" si="99"/>
        <v>#NAME?</v>
      </c>
      <c r="BA422" s="85" t="e">
        <f t="shared" ca="1" si="100"/>
        <v>#NAME?</v>
      </c>
      <c r="BB422" s="85" t="e">
        <f t="shared" ca="1" si="101"/>
        <v>#NAME?</v>
      </c>
      <c r="BC422" s="90" t="e">
        <f t="shared" ca="1" si="102"/>
        <v>#NAME?</v>
      </c>
      <c r="BD422" s="90" t="e">
        <f t="shared" ca="1" si="103"/>
        <v>#NAME?</v>
      </c>
      <c r="BE422" s="85" t="e">
        <f t="shared" ca="1" si="104"/>
        <v>#NAME?</v>
      </c>
      <c r="BF422" s="22" t="e">
        <f t="shared" ca="1" si="105"/>
        <v>#NAME?</v>
      </c>
      <c r="BG422" s="22" t="e">
        <f t="shared" ca="1" si="106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 t="str">
        <f t="shared" si="62"/>
        <v/>
      </c>
      <c r="B423" s="172"/>
      <c r="C423" s="71"/>
      <c r="D423" s="71"/>
      <c r="E423" s="71"/>
      <c r="F423" s="71"/>
      <c r="G423" s="71"/>
      <c r="H423" s="54" t="str">
        <f t="shared" si="110"/>
        <v/>
      </c>
      <c r="I423" s="71"/>
      <c r="J423" s="71"/>
      <c r="K423" s="71"/>
      <c r="L423" s="71"/>
      <c r="M423" s="71"/>
      <c r="N423" s="71"/>
      <c r="O423" s="71"/>
      <c r="P423" s="71"/>
      <c r="Q423" s="71"/>
      <c r="R423" s="205"/>
      <c r="S423" s="205"/>
      <c r="T423" s="66" t="str">
        <f t="shared" si="64"/>
        <v/>
      </c>
      <c r="U423" s="205"/>
      <c r="V423" s="71"/>
      <c r="W423" s="175"/>
      <c r="X423" s="175"/>
      <c r="Y423" s="69" t="str">
        <f t="shared" si="82"/>
        <v/>
      </c>
      <c r="Z423" s="69"/>
      <c r="AA423" s="179"/>
      <c r="AB423" s="25" t="str">
        <f t="shared" si="109"/>
        <v/>
      </c>
      <c r="AC423" s="71"/>
      <c r="AD423" s="169"/>
      <c r="AE423" s="169"/>
      <c r="AF423" s="69" t="str">
        <f t="shared" si="83"/>
        <v/>
      </c>
      <c r="AG423" s="71"/>
      <c r="AH423" s="170"/>
      <c r="AI423" s="77" t="str">
        <f t="shared" si="84"/>
        <v/>
      </c>
      <c r="AJ423" s="80" t="str">
        <f t="array" ref="AJ423">IFERROR(INDEX('[1]Master Price'!$E:$E,MATCH(D423,'[1]Master Price'!$B:$B,0)),"0")</f>
        <v>0</v>
      </c>
      <c r="AK423" s="80">
        <f t="shared" si="85"/>
        <v>0</v>
      </c>
      <c r="AL423" s="82" t="str">
        <f t="shared" si="86"/>
        <v>0-day</v>
      </c>
      <c r="AM423" s="82" t="str">
        <f t="shared" si="87"/>
        <v>0-day</v>
      </c>
      <c r="AN423" s="82" t="str">
        <f t="shared" si="107"/>
        <v>0-day</v>
      </c>
      <c r="AO423" s="82" t="str">
        <f t="shared" si="108"/>
        <v>0-day</v>
      </c>
      <c r="AP423" s="82" t="str">
        <f t="shared" si="90"/>
        <v>0-day</v>
      </c>
      <c r="AQ423" s="82" t="str">
        <f t="shared" si="91"/>
        <v>0-day</v>
      </c>
      <c r="AR423" s="137"/>
      <c r="AS423" s="83" t="str">
        <f t="shared" si="92"/>
        <v/>
      </c>
      <c r="AT423" s="85">
        <f t="shared" si="93"/>
        <v>0</v>
      </c>
      <c r="AU423" s="84" t="e">
        <f t="shared" ca="1" si="94"/>
        <v>#NAME?</v>
      </c>
      <c r="AV423" s="85" t="e">
        <f t="shared" ca="1" si="95"/>
        <v>#NAME?</v>
      </c>
      <c r="AW423" s="86" t="e">
        <f t="shared" ca="1" si="96"/>
        <v>#NAME?</v>
      </c>
      <c r="AX423" s="85" t="e">
        <f t="shared" ca="1" si="97"/>
        <v>#NAME?</v>
      </c>
      <c r="AY423" s="86" t="str">
        <f t="shared" si="98"/>
        <v/>
      </c>
      <c r="AZ423" s="171" t="e">
        <f t="shared" ca="1" si="99"/>
        <v>#NAME?</v>
      </c>
      <c r="BA423" s="85" t="e">
        <f t="shared" ca="1" si="100"/>
        <v>#NAME?</v>
      </c>
      <c r="BB423" s="85" t="e">
        <f t="shared" ca="1" si="101"/>
        <v>#NAME?</v>
      </c>
      <c r="BC423" s="90" t="e">
        <f t="shared" ca="1" si="102"/>
        <v>#NAME?</v>
      </c>
      <c r="BD423" s="90" t="e">
        <f t="shared" ca="1" si="103"/>
        <v>#NAME?</v>
      </c>
      <c r="BE423" s="85" t="e">
        <f t="shared" ca="1" si="104"/>
        <v>#NAME?</v>
      </c>
      <c r="BF423" s="22" t="e">
        <f t="shared" ca="1" si="105"/>
        <v>#NAME?</v>
      </c>
      <c r="BG423" s="22" t="e">
        <f t="shared" ca="1" si="106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 t="str">
        <f t="shared" si="62"/>
        <v/>
      </c>
      <c r="B424" s="172"/>
      <c r="C424" s="71"/>
      <c r="D424" s="71"/>
      <c r="E424" s="71"/>
      <c r="F424" s="71"/>
      <c r="G424" s="71"/>
      <c r="H424" s="54" t="str">
        <f t="shared" si="110"/>
        <v/>
      </c>
      <c r="I424" s="71"/>
      <c r="J424" s="71"/>
      <c r="K424" s="71"/>
      <c r="L424" s="71"/>
      <c r="M424" s="71"/>
      <c r="N424" s="71"/>
      <c r="O424" s="71"/>
      <c r="P424" s="71"/>
      <c r="Q424" s="71"/>
      <c r="R424" s="205"/>
      <c r="S424" s="205"/>
      <c r="T424" s="66" t="str">
        <f t="shared" si="64"/>
        <v/>
      </c>
      <c r="U424" s="205"/>
      <c r="V424" s="71"/>
      <c r="W424" s="175"/>
      <c r="X424" s="175"/>
      <c r="Y424" s="69" t="str">
        <f t="shared" si="82"/>
        <v/>
      </c>
      <c r="Z424" s="69"/>
      <c r="AA424" s="179"/>
      <c r="AB424" s="25" t="str">
        <f t="shared" si="109"/>
        <v/>
      </c>
      <c r="AC424" s="71"/>
      <c r="AD424" s="71"/>
      <c r="AE424" s="71"/>
      <c r="AF424" s="69" t="str">
        <f t="shared" si="83"/>
        <v/>
      </c>
      <c r="AG424" s="71"/>
      <c r="AH424" s="170"/>
      <c r="AI424" s="77" t="str">
        <f t="shared" si="84"/>
        <v/>
      </c>
      <c r="AJ424" s="80" t="str">
        <f t="array" ref="AJ424">IFERROR(INDEX('[1]Master Price'!$E:$E,MATCH(D424,'[1]Master Price'!$B:$B,0)),"0")</f>
        <v>0</v>
      </c>
      <c r="AK424" s="80">
        <f t="shared" si="85"/>
        <v>0</v>
      </c>
      <c r="AL424" s="82" t="str">
        <f t="shared" si="86"/>
        <v>0-day</v>
      </c>
      <c r="AM424" s="82" t="str">
        <f t="shared" si="87"/>
        <v>0-day</v>
      </c>
      <c r="AN424" s="82" t="str">
        <f t="shared" si="107"/>
        <v>0-day</v>
      </c>
      <c r="AO424" s="82" t="str">
        <f t="shared" si="108"/>
        <v>0-day</v>
      </c>
      <c r="AP424" s="82" t="str">
        <f t="shared" si="90"/>
        <v>0-day</v>
      </c>
      <c r="AQ424" s="82" t="str">
        <f t="shared" si="91"/>
        <v>0-day</v>
      </c>
      <c r="AR424" s="137"/>
      <c r="AS424" s="83" t="str">
        <f t="shared" si="92"/>
        <v/>
      </c>
      <c r="AT424" s="85">
        <f t="shared" si="93"/>
        <v>0</v>
      </c>
      <c r="AU424" s="84" t="e">
        <f t="shared" ca="1" si="94"/>
        <v>#NAME?</v>
      </c>
      <c r="AV424" s="85" t="e">
        <f t="shared" ca="1" si="95"/>
        <v>#NAME?</v>
      </c>
      <c r="AW424" s="86" t="e">
        <f t="shared" ca="1" si="96"/>
        <v>#NAME?</v>
      </c>
      <c r="AX424" s="85" t="e">
        <f t="shared" ca="1" si="97"/>
        <v>#NAME?</v>
      </c>
      <c r="AY424" s="86" t="str">
        <f t="shared" si="98"/>
        <v/>
      </c>
      <c r="AZ424" s="171" t="e">
        <f t="shared" ca="1" si="99"/>
        <v>#NAME?</v>
      </c>
      <c r="BA424" s="85" t="e">
        <f t="shared" ca="1" si="100"/>
        <v>#NAME?</v>
      </c>
      <c r="BB424" s="85" t="e">
        <f t="shared" ca="1" si="101"/>
        <v>#NAME?</v>
      </c>
      <c r="BC424" s="90" t="e">
        <f t="shared" ca="1" si="102"/>
        <v>#NAME?</v>
      </c>
      <c r="BD424" s="90" t="e">
        <f t="shared" ca="1" si="103"/>
        <v>#NAME?</v>
      </c>
      <c r="BE424" s="85" t="e">
        <f t="shared" ca="1" si="104"/>
        <v>#NAME?</v>
      </c>
      <c r="BF424" s="22" t="e">
        <f t="shared" ca="1" si="105"/>
        <v>#NAME?</v>
      </c>
      <c r="BG424" s="22" t="e">
        <f t="shared" ca="1" si="106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 t="str">
        <f t="shared" si="62"/>
        <v/>
      </c>
      <c r="B425" s="172"/>
      <c r="C425" s="71"/>
      <c r="D425" s="71"/>
      <c r="E425" s="71"/>
      <c r="F425" s="71"/>
      <c r="G425" s="71"/>
      <c r="H425" s="54" t="str">
        <f t="shared" si="110"/>
        <v/>
      </c>
      <c r="I425" s="71"/>
      <c r="J425" s="71"/>
      <c r="K425" s="71"/>
      <c r="L425" s="71"/>
      <c r="M425" s="71"/>
      <c r="N425" s="71"/>
      <c r="O425" s="71"/>
      <c r="P425" s="71"/>
      <c r="Q425" s="71"/>
      <c r="R425" s="205"/>
      <c r="S425" s="205"/>
      <c r="T425" s="66" t="str">
        <f t="shared" si="64"/>
        <v/>
      </c>
      <c r="U425" s="71"/>
      <c r="V425" s="71"/>
      <c r="W425" s="175"/>
      <c r="X425" s="175"/>
      <c r="Y425" s="69" t="str">
        <f t="shared" si="82"/>
        <v/>
      </c>
      <c r="Z425" s="69"/>
      <c r="AA425" s="179"/>
      <c r="AB425" s="25" t="str">
        <f t="shared" si="109"/>
        <v/>
      </c>
      <c r="AC425" s="71"/>
      <c r="AD425" s="71"/>
      <c r="AE425" s="71"/>
      <c r="AF425" s="69" t="str">
        <f t="shared" si="83"/>
        <v/>
      </c>
      <c r="AG425" s="71"/>
      <c r="AH425" s="170"/>
      <c r="AI425" s="77" t="str">
        <f t="shared" si="84"/>
        <v/>
      </c>
      <c r="AJ425" s="80" t="str">
        <f t="array" ref="AJ425">IFERROR(INDEX('[1]Master Price'!$E:$E,MATCH(D425,'[1]Master Price'!$B:$B,0)),"0")</f>
        <v>0</v>
      </c>
      <c r="AK425" s="80">
        <f t="shared" si="85"/>
        <v>0</v>
      </c>
      <c r="AL425" s="82" t="str">
        <f t="shared" si="86"/>
        <v>0-day</v>
      </c>
      <c r="AM425" s="82" t="str">
        <f t="shared" si="87"/>
        <v>0-day</v>
      </c>
      <c r="AN425" s="82" t="str">
        <f t="shared" si="107"/>
        <v>0-day</v>
      </c>
      <c r="AO425" s="82" t="str">
        <f t="shared" si="108"/>
        <v>0-day</v>
      </c>
      <c r="AP425" s="82" t="str">
        <f t="shared" si="90"/>
        <v>0-day</v>
      </c>
      <c r="AQ425" s="82" t="str">
        <f t="shared" si="91"/>
        <v>0-day</v>
      </c>
      <c r="AR425" s="137"/>
      <c r="AS425" s="83" t="str">
        <f t="shared" si="92"/>
        <v/>
      </c>
      <c r="AT425" s="85">
        <f t="shared" si="93"/>
        <v>0</v>
      </c>
      <c r="AU425" s="84" t="e">
        <f t="shared" ca="1" si="94"/>
        <v>#NAME?</v>
      </c>
      <c r="AV425" s="85" t="e">
        <f t="shared" ca="1" si="95"/>
        <v>#NAME?</v>
      </c>
      <c r="AW425" s="86" t="e">
        <f t="shared" ca="1" si="96"/>
        <v>#NAME?</v>
      </c>
      <c r="AX425" s="85" t="e">
        <f t="shared" ca="1" si="97"/>
        <v>#NAME?</v>
      </c>
      <c r="AY425" s="86" t="str">
        <f t="shared" si="98"/>
        <v/>
      </c>
      <c r="AZ425" s="171" t="e">
        <f t="shared" ca="1" si="99"/>
        <v>#NAME?</v>
      </c>
      <c r="BA425" s="85" t="e">
        <f t="shared" ca="1" si="100"/>
        <v>#NAME?</v>
      </c>
      <c r="BB425" s="85" t="e">
        <f t="shared" ca="1" si="101"/>
        <v>#NAME?</v>
      </c>
      <c r="BC425" s="90" t="e">
        <f t="shared" ca="1" si="102"/>
        <v>#NAME?</v>
      </c>
      <c r="BD425" s="90" t="e">
        <f t="shared" ca="1" si="103"/>
        <v>#NAME?</v>
      </c>
      <c r="BE425" s="85" t="e">
        <f t="shared" ca="1" si="104"/>
        <v>#NAME?</v>
      </c>
      <c r="BF425" s="22" t="e">
        <f t="shared" ca="1" si="105"/>
        <v>#NAME?</v>
      </c>
      <c r="BG425" s="22" t="e">
        <f t="shared" ca="1" si="106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 t="str">
        <f t="shared" si="62"/>
        <v/>
      </c>
      <c r="B426" s="172"/>
      <c r="C426" s="71"/>
      <c r="D426" s="71"/>
      <c r="E426" s="71"/>
      <c r="F426" s="71"/>
      <c r="G426" s="71"/>
      <c r="H426" s="54" t="str">
        <f t="shared" si="110"/>
        <v/>
      </c>
      <c r="I426" s="71"/>
      <c r="J426" s="71"/>
      <c r="K426" s="71"/>
      <c r="L426" s="71"/>
      <c r="M426" s="71"/>
      <c r="N426" s="71"/>
      <c r="O426" s="71"/>
      <c r="P426" s="71"/>
      <c r="Q426" s="71"/>
      <c r="R426" s="205"/>
      <c r="S426" s="205"/>
      <c r="T426" s="66" t="str">
        <f t="shared" si="64"/>
        <v/>
      </c>
      <c r="U426" s="205"/>
      <c r="V426" s="71"/>
      <c r="W426" s="175"/>
      <c r="X426" s="175"/>
      <c r="Y426" s="69" t="str">
        <f t="shared" si="82"/>
        <v/>
      </c>
      <c r="Z426" s="69"/>
      <c r="AA426" s="179"/>
      <c r="AB426" s="25" t="str">
        <f t="shared" si="109"/>
        <v/>
      </c>
      <c r="AC426" s="71"/>
      <c r="AD426" s="71"/>
      <c r="AE426" s="71"/>
      <c r="AF426" s="69" t="str">
        <f t="shared" si="83"/>
        <v/>
      </c>
      <c r="AG426" s="71"/>
      <c r="AH426" s="170"/>
      <c r="AI426" s="77" t="str">
        <f t="shared" si="84"/>
        <v/>
      </c>
      <c r="AJ426" s="80" t="str">
        <f t="array" ref="AJ426">IFERROR(INDEX('[1]Master Price'!$E:$E,MATCH(D426,'[1]Master Price'!$B:$B,0)),"0")</f>
        <v>0</v>
      </c>
      <c r="AK426" s="80">
        <f t="shared" si="85"/>
        <v>0</v>
      </c>
      <c r="AL426" s="82" t="str">
        <f t="shared" si="86"/>
        <v>0-day</v>
      </c>
      <c r="AM426" s="82" t="str">
        <f t="shared" si="87"/>
        <v>0-day</v>
      </c>
      <c r="AN426" s="82" t="str">
        <f t="shared" si="107"/>
        <v>0-day</v>
      </c>
      <c r="AO426" s="82" t="str">
        <f t="shared" si="108"/>
        <v>0-day</v>
      </c>
      <c r="AP426" s="82" t="str">
        <f t="shared" si="90"/>
        <v>0-day</v>
      </c>
      <c r="AQ426" s="82" t="str">
        <f t="shared" si="91"/>
        <v>0-day</v>
      </c>
      <c r="AR426" s="137"/>
      <c r="AS426" s="83" t="str">
        <f t="shared" si="92"/>
        <v/>
      </c>
      <c r="AT426" s="85">
        <f t="shared" si="93"/>
        <v>0</v>
      </c>
      <c r="AU426" s="84" t="e">
        <f t="shared" ca="1" si="94"/>
        <v>#NAME?</v>
      </c>
      <c r="AV426" s="85" t="e">
        <f t="shared" ca="1" si="95"/>
        <v>#NAME?</v>
      </c>
      <c r="AW426" s="86" t="e">
        <f t="shared" ca="1" si="96"/>
        <v>#NAME?</v>
      </c>
      <c r="AX426" s="85" t="e">
        <f t="shared" ca="1" si="97"/>
        <v>#NAME?</v>
      </c>
      <c r="AY426" s="86" t="str">
        <f t="shared" si="98"/>
        <v/>
      </c>
      <c r="AZ426" s="171" t="e">
        <f t="shared" ca="1" si="99"/>
        <v>#NAME?</v>
      </c>
      <c r="BA426" s="85" t="e">
        <f t="shared" ca="1" si="100"/>
        <v>#NAME?</v>
      </c>
      <c r="BB426" s="85" t="e">
        <f t="shared" ca="1" si="101"/>
        <v>#NAME?</v>
      </c>
      <c r="BC426" s="90" t="e">
        <f t="shared" ca="1" si="102"/>
        <v>#NAME?</v>
      </c>
      <c r="BD426" s="90" t="e">
        <f t="shared" ca="1" si="103"/>
        <v>#NAME?</v>
      </c>
      <c r="BE426" s="85" t="e">
        <f t="shared" ca="1" si="104"/>
        <v>#NAME?</v>
      </c>
      <c r="BF426" s="22" t="e">
        <f t="shared" ca="1" si="105"/>
        <v>#NAME?</v>
      </c>
      <c r="BG426" s="22" t="e">
        <f t="shared" ca="1" si="106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 t="str">
        <f t="shared" si="62"/>
        <v/>
      </c>
      <c r="B427" s="172"/>
      <c r="C427" s="71"/>
      <c r="D427" s="71"/>
      <c r="E427" s="71"/>
      <c r="F427" s="71"/>
      <c r="G427" s="71"/>
      <c r="H427" s="54" t="str">
        <f t="shared" si="110"/>
        <v/>
      </c>
      <c r="I427" s="71"/>
      <c r="J427" s="71"/>
      <c r="K427" s="71"/>
      <c r="L427" s="71"/>
      <c r="M427" s="71"/>
      <c r="N427" s="71"/>
      <c r="O427" s="71"/>
      <c r="P427" s="71"/>
      <c r="Q427" s="71"/>
      <c r="R427" s="205"/>
      <c r="S427" s="205"/>
      <c r="T427" s="66" t="str">
        <f t="shared" si="64"/>
        <v/>
      </c>
      <c r="U427" s="205"/>
      <c r="V427" s="71"/>
      <c r="W427" s="175"/>
      <c r="X427" s="175"/>
      <c r="Y427" s="69" t="str">
        <f t="shared" si="82"/>
        <v/>
      </c>
      <c r="Z427" s="69"/>
      <c r="AA427" s="179"/>
      <c r="AB427" s="25" t="str">
        <f t="shared" si="109"/>
        <v/>
      </c>
      <c r="AC427" s="71"/>
      <c r="AD427" s="71"/>
      <c r="AE427" s="71"/>
      <c r="AF427" s="69" t="str">
        <f t="shared" si="83"/>
        <v/>
      </c>
      <c r="AG427" s="71"/>
      <c r="AH427" s="170"/>
      <c r="AI427" s="77" t="str">
        <f t="shared" si="84"/>
        <v/>
      </c>
      <c r="AJ427" s="80" t="str">
        <f t="array" ref="AJ427">IFERROR(INDEX('[1]Master Price'!$E:$E,MATCH(D427,'[1]Master Price'!$B:$B,0)),"0")</f>
        <v>0</v>
      </c>
      <c r="AK427" s="80">
        <f t="shared" si="85"/>
        <v>0</v>
      </c>
      <c r="AL427" s="82" t="str">
        <f t="shared" si="86"/>
        <v>0-day</v>
      </c>
      <c r="AM427" s="82" t="str">
        <f t="shared" si="87"/>
        <v>0-day</v>
      </c>
      <c r="AN427" s="82" t="str">
        <f t="shared" si="107"/>
        <v>0-day</v>
      </c>
      <c r="AO427" s="82" t="str">
        <f t="shared" si="108"/>
        <v>0-day</v>
      </c>
      <c r="AP427" s="82" t="str">
        <f t="shared" si="90"/>
        <v>0-day</v>
      </c>
      <c r="AQ427" s="82" t="str">
        <f t="shared" si="91"/>
        <v>0-day</v>
      </c>
      <c r="AR427" s="137"/>
      <c r="AS427" s="83" t="str">
        <f t="shared" si="92"/>
        <v/>
      </c>
      <c r="AT427" s="85">
        <f t="shared" si="93"/>
        <v>0</v>
      </c>
      <c r="AU427" s="84" t="e">
        <f t="shared" ca="1" si="94"/>
        <v>#NAME?</v>
      </c>
      <c r="AV427" s="85" t="e">
        <f t="shared" ca="1" si="95"/>
        <v>#NAME?</v>
      </c>
      <c r="AW427" s="86" t="e">
        <f t="shared" ca="1" si="96"/>
        <v>#NAME?</v>
      </c>
      <c r="AX427" s="85" t="e">
        <f t="shared" ca="1" si="97"/>
        <v>#NAME?</v>
      </c>
      <c r="AY427" s="86" t="str">
        <f t="shared" si="98"/>
        <v/>
      </c>
      <c r="AZ427" s="171" t="e">
        <f t="shared" ca="1" si="99"/>
        <v>#NAME?</v>
      </c>
      <c r="BA427" s="85" t="e">
        <f t="shared" ca="1" si="100"/>
        <v>#NAME?</v>
      </c>
      <c r="BB427" s="85" t="e">
        <f t="shared" ca="1" si="101"/>
        <v>#NAME?</v>
      </c>
      <c r="BC427" s="90" t="e">
        <f t="shared" ca="1" si="102"/>
        <v>#NAME?</v>
      </c>
      <c r="BD427" s="90" t="e">
        <f t="shared" ca="1" si="103"/>
        <v>#NAME?</v>
      </c>
      <c r="BE427" s="85" t="e">
        <f t="shared" ca="1" si="104"/>
        <v>#NAME?</v>
      </c>
      <c r="BF427" s="22" t="e">
        <f t="shared" ca="1" si="105"/>
        <v>#NAME?</v>
      </c>
      <c r="BG427" s="22" t="e">
        <f t="shared" ca="1" si="106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 t="str">
        <f t="shared" si="62"/>
        <v/>
      </c>
      <c r="B428" s="172"/>
      <c r="C428" s="71"/>
      <c r="D428" s="71"/>
      <c r="E428" s="71"/>
      <c r="F428" s="71"/>
      <c r="G428" s="71"/>
      <c r="H428" s="54" t="str">
        <f t="shared" si="110"/>
        <v/>
      </c>
      <c r="I428" s="71"/>
      <c r="J428" s="71"/>
      <c r="K428" s="71"/>
      <c r="L428" s="71"/>
      <c r="M428" s="71"/>
      <c r="N428" s="71"/>
      <c r="O428" s="71"/>
      <c r="P428" s="71"/>
      <c r="Q428" s="71"/>
      <c r="R428" s="205"/>
      <c r="S428" s="205"/>
      <c r="T428" s="66" t="str">
        <f t="shared" si="64"/>
        <v/>
      </c>
      <c r="U428" s="205"/>
      <c r="V428" s="71"/>
      <c r="W428" s="175"/>
      <c r="X428" s="175"/>
      <c r="Y428" s="69" t="str">
        <f t="shared" si="82"/>
        <v/>
      </c>
      <c r="Z428" s="69"/>
      <c r="AA428" s="179"/>
      <c r="AB428" s="25" t="str">
        <f t="shared" si="109"/>
        <v/>
      </c>
      <c r="AC428" s="71"/>
      <c r="AD428" s="71"/>
      <c r="AE428" s="71"/>
      <c r="AF428" s="69" t="str">
        <f t="shared" si="83"/>
        <v/>
      </c>
      <c r="AG428" s="71"/>
      <c r="AH428" s="170"/>
      <c r="AI428" s="77" t="str">
        <f t="shared" si="84"/>
        <v/>
      </c>
      <c r="AJ428" s="80" t="str">
        <f t="array" ref="AJ428">IFERROR(INDEX('[1]Master Price'!$E:$E,MATCH(D428,'[1]Master Price'!$B:$B,0)),"0")</f>
        <v>0</v>
      </c>
      <c r="AK428" s="80">
        <f t="shared" si="85"/>
        <v>0</v>
      </c>
      <c r="AL428" s="82" t="str">
        <f t="shared" si="86"/>
        <v>0-day</v>
      </c>
      <c r="AM428" s="82" t="str">
        <f t="shared" si="87"/>
        <v>0-day</v>
      </c>
      <c r="AN428" s="82" t="str">
        <f t="shared" si="107"/>
        <v>0-day</v>
      </c>
      <c r="AO428" s="82" t="str">
        <f t="shared" si="108"/>
        <v>0-day</v>
      </c>
      <c r="AP428" s="82" t="str">
        <f t="shared" si="90"/>
        <v>0-day</v>
      </c>
      <c r="AQ428" s="82" t="str">
        <f t="shared" si="91"/>
        <v>0-day</v>
      </c>
      <c r="AR428" s="137"/>
      <c r="AS428" s="83" t="str">
        <f t="shared" si="92"/>
        <v/>
      </c>
      <c r="AT428" s="85">
        <f t="shared" si="93"/>
        <v>0</v>
      </c>
      <c r="AU428" s="84" t="e">
        <f t="shared" ca="1" si="94"/>
        <v>#NAME?</v>
      </c>
      <c r="AV428" s="85" t="e">
        <f t="shared" ca="1" si="95"/>
        <v>#NAME?</v>
      </c>
      <c r="AW428" s="86" t="e">
        <f t="shared" ca="1" si="96"/>
        <v>#NAME?</v>
      </c>
      <c r="AX428" s="85" t="e">
        <f t="shared" ca="1" si="97"/>
        <v>#NAME?</v>
      </c>
      <c r="AY428" s="86" t="str">
        <f t="shared" si="98"/>
        <v/>
      </c>
      <c r="AZ428" s="171" t="e">
        <f t="shared" ca="1" si="99"/>
        <v>#NAME?</v>
      </c>
      <c r="BA428" s="85" t="e">
        <f t="shared" ca="1" si="100"/>
        <v>#NAME?</v>
      </c>
      <c r="BB428" s="85" t="e">
        <f t="shared" ca="1" si="101"/>
        <v>#NAME?</v>
      </c>
      <c r="BC428" s="90" t="e">
        <f t="shared" ca="1" si="102"/>
        <v>#NAME?</v>
      </c>
      <c r="BD428" s="90" t="e">
        <f t="shared" ca="1" si="103"/>
        <v>#NAME?</v>
      </c>
      <c r="BE428" s="85" t="e">
        <f t="shared" ca="1" si="104"/>
        <v>#NAME?</v>
      </c>
      <c r="BF428" s="22" t="e">
        <f t="shared" ca="1" si="105"/>
        <v>#NAME?</v>
      </c>
      <c r="BG428" s="22" t="e">
        <f t="shared" ca="1" si="106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 t="str">
        <f t="shared" si="62"/>
        <v/>
      </c>
      <c r="B429" s="172"/>
      <c r="C429" s="71"/>
      <c r="D429" s="71"/>
      <c r="E429" s="71"/>
      <c r="F429" s="71"/>
      <c r="G429" s="71"/>
      <c r="H429" s="54" t="str">
        <f t="shared" si="110"/>
        <v/>
      </c>
      <c r="I429" s="71"/>
      <c r="J429" s="71"/>
      <c r="K429" s="71"/>
      <c r="L429" s="71"/>
      <c r="M429" s="71"/>
      <c r="N429" s="71"/>
      <c r="O429" s="71"/>
      <c r="P429" s="71"/>
      <c r="Q429" s="71"/>
      <c r="R429" s="205"/>
      <c r="S429" s="205"/>
      <c r="T429" s="66" t="str">
        <f t="shared" si="64"/>
        <v/>
      </c>
      <c r="U429" s="205"/>
      <c r="V429" s="71"/>
      <c r="W429" s="175"/>
      <c r="X429" s="175"/>
      <c r="Y429" s="69" t="str">
        <f t="shared" si="82"/>
        <v/>
      </c>
      <c r="Z429" s="69"/>
      <c r="AA429" s="179"/>
      <c r="AB429" s="25" t="str">
        <f t="shared" si="109"/>
        <v/>
      </c>
      <c r="AC429" s="71"/>
      <c r="AD429" s="71"/>
      <c r="AE429" s="71"/>
      <c r="AF429" s="69" t="str">
        <f t="shared" si="83"/>
        <v/>
      </c>
      <c r="AG429" s="71"/>
      <c r="AH429" s="170"/>
      <c r="AI429" s="77" t="str">
        <f t="shared" si="84"/>
        <v/>
      </c>
      <c r="AJ429" s="80" t="str">
        <f t="array" ref="AJ429">IFERROR(INDEX('[1]Master Price'!$E:$E,MATCH(D429,'[1]Master Price'!$B:$B,0)),"0")</f>
        <v>0</v>
      </c>
      <c r="AK429" s="80">
        <f t="shared" si="85"/>
        <v>0</v>
      </c>
      <c r="AL429" s="82" t="str">
        <f t="shared" si="86"/>
        <v>0-day</v>
      </c>
      <c r="AM429" s="82" t="str">
        <f t="shared" si="87"/>
        <v>0-day</v>
      </c>
      <c r="AN429" s="82" t="str">
        <f t="shared" si="107"/>
        <v>0-day</v>
      </c>
      <c r="AO429" s="82" t="str">
        <f t="shared" si="108"/>
        <v>0-day</v>
      </c>
      <c r="AP429" s="82" t="str">
        <f t="shared" si="90"/>
        <v>0-day</v>
      </c>
      <c r="AQ429" s="82" t="str">
        <f t="shared" si="91"/>
        <v>0-day</v>
      </c>
      <c r="AR429" s="137"/>
      <c r="AS429" s="83" t="str">
        <f t="shared" si="92"/>
        <v/>
      </c>
      <c r="AT429" s="85">
        <f t="shared" si="93"/>
        <v>0</v>
      </c>
      <c r="AU429" s="84" t="e">
        <f t="shared" ca="1" si="94"/>
        <v>#NAME?</v>
      </c>
      <c r="AV429" s="85" t="e">
        <f t="shared" ca="1" si="95"/>
        <v>#NAME?</v>
      </c>
      <c r="AW429" s="86" t="e">
        <f t="shared" ca="1" si="96"/>
        <v>#NAME?</v>
      </c>
      <c r="AX429" s="85" t="e">
        <f t="shared" ca="1" si="97"/>
        <v>#NAME?</v>
      </c>
      <c r="AY429" s="86" t="str">
        <f t="shared" si="98"/>
        <v/>
      </c>
      <c r="AZ429" s="171" t="e">
        <f t="shared" ca="1" si="99"/>
        <v>#NAME?</v>
      </c>
      <c r="BA429" s="85" t="e">
        <f t="shared" ca="1" si="100"/>
        <v>#NAME?</v>
      </c>
      <c r="BB429" s="85" t="e">
        <f t="shared" ca="1" si="101"/>
        <v>#NAME?</v>
      </c>
      <c r="BC429" s="90" t="e">
        <f t="shared" ca="1" si="102"/>
        <v>#NAME?</v>
      </c>
      <c r="BD429" s="90" t="e">
        <f t="shared" ca="1" si="103"/>
        <v>#NAME?</v>
      </c>
      <c r="BE429" s="85" t="e">
        <f t="shared" ca="1" si="104"/>
        <v>#NAME?</v>
      </c>
      <c r="BF429" s="22" t="e">
        <f t="shared" ca="1" si="105"/>
        <v>#NAME?</v>
      </c>
      <c r="BG429" s="22" t="e">
        <f t="shared" ca="1" si="106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 t="str">
        <f t="shared" si="62"/>
        <v/>
      </c>
      <c r="B430" s="172"/>
      <c r="C430" s="71"/>
      <c r="D430" s="71"/>
      <c r="E430" s="71"/>
      <c r="F430" s="71"/>
      <c r="G430" s="71"/>
      <c r="H430" s="54" t="str">
        <f t="shared" si="110"/>
        <v/>
      </c>
      <c r="I430" s="71"/>
      <c r="J430" s="71"/>
      <c r="K430" s="71"/>
      <c r="L430" s="71"/>
      <c r="M430" s="71"/>
      <c r="N430" s="71"/>
      <c r="O430" s="71"/>
      <c r="P430" s="71"/>
      <c r="Q430" s="71"/>
      <c r="R430" s="205"/>
      <c r="S430" s="205"/>
      <c r="T430" s="66" t="str">
        <f t="shared" si="64"/>
        <v/>
      </c>
      <c r="U430" s="205"/>
      <c r="V430" s="71"/>
      <c r="W430" s="175"/>
      <c r="X430" s="175"/>
      <c r="Y430" s="69" t="str">
        <f t="shared" si="82"/>
        <v/>
      </c>
      <c r="Z430" s="69"/>
      <c r="AA430" s="179"/>
      <c r="AB430" s="25" t="str">
        <f t="shared" si="109"/>
        <v/>
      </c>
      <c r="AC430" s="71"/>
      <c r="AD430" s="71"/>
      <c r="AE430" s="71"/>
      <c r="AF430" s="69" t="str">
        <f t="shared" si="83"/>
        <v/>
      </c>
      <c r="AG430" s="71"/>
      <c r="AH430" s="170"/>
      <c r="AI430" s="77" t="str">
        <f t="shared" si="84"/>
        <v/>
      </c>
      <c r="AJ430" s="80" t="str">
        <f t="array" ref="AJ430">IFERROR(INDEX('[1]Master Price'!$E:$E,MATCH(D430,'[1]Master Price'!$B:$B,0)),"0")</f>
        <v>0</v>
      </c>
      <c r="AK430" s="80">
        <f t="shared" si="85"/>
        <v>0</v>
      </c>
      <c r="AL430" s="82" t="str">
        <f t="shared" si="86"/>
        <v>0-day</v>
      </c>
      <c r="AM430" s="82" t="str">
        <f t="shared" si="87"/>
        <v>0-day</v>
      </c>
      <c r="AN430" s="82" t="str">
        <f t="shared" si="107"/>
        <v>0-day</v>
      </c>
      <c r="AO430" s="82" t="str">
        <f t="shared" si="108"/>
        <v>0-day</v>
      </c>
      <c r="AP430" s="82" t="str">
        <f t="shared" si="90"/>
        <v>0-day</v>
      </c>
      <c r="AQ430" s="82" t="str">
        <f t="shared" si="91"/>
        <v>0-day</v>
      </c>
      <c r="AR430" s="137"/>
      <c r="AS430" s="83" t="str">
        <f t="shared" si="92"/>
        <v/>
      </c>
      <c r="AT430" s="85">
        <f t="shared" si="93"/>
        <v>0</v>
      </c>
      <c r="AU430" s="84" t="e">
        <f t="shared" ca="1" si="94"/>
        <v>#NAME?</v>
      </c>
      <c r="AV430" s="85" t="e">
        <f t="shared" ca="1" si="95"/>
        <v>#NAME?</v>
      </c>
      <c r="AW430" s="86" t="e">
        <f t="shared" ca="1" si="96"/>
        <v>#NAME?</v>
      </c>
      <c r="AX430" s="85" t="e">
        <f t="shared" ca="1" si="97"/>
        <v>#NAME?</v>
      </c>
      <c r="AY430" s="86" t="str">
        <f t="shared" si="98"/>
        <v/>
      </c>
      <c r="AZ430" s="171" t="e">
        <f t="shared" ca="1" si="99"/>
        <v>#NAME?</v>
      </c>
      <c r="BA430" s="85" t="e">
        <f t="shared" ca="1" si="100"/>
        <v>#NAME?</v>
      </c>
      <c r="BB430" s="85" t="e">
        <f t="shared" ca="1" si="101"/>
        <v>#NAME?</v>
      </c>
      <c r="BC430" s="90" t="e">
        <f t="shared" ca="1" si="102"/>
        <v>#NAME?</v>
      </c>
      <c r="BD430" s="90" t="e">
        <f t="shared" ca="1" si="103"/>
        <v>#NAME?</v>
      </c>
      <c r="BE430" s="85" t="e">
        <f t="shared" ca="1" si="104"/>
        <v>#NAME?</v>
      </c>
      <c r="BF430" s="22" t="e">
        <f t="shared" ca="1" si="105"/>
        <v>#NAME?</v>
      </c>
      <c r="BG430" s="22" t="e">
        <f t="shared" ca="1" si="106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 t="str">
        <f t="shared" si="62"/>
        <v/>
      </c>
      <c r="B431" s="172"/>
      <c r="C431" s="71"/>
      <c r="D431" s="71"/>
      <c r="E431" s="71"/>
      <c r="F431" s="71"/>
      <c r="G431" s="71"/>
      <c r="H431" s="54" t="str">
        <f t="shared" si="110"/>
        <v/>
      </c>
      <c r="I431" s="71"/>
      <c r="J431" s="71"/>
      <c r="K431" s="71"/>
      <c r="L431" s="71"/>
      <c r="M431" s="71"/>
      <c r="N431" s="71"/>
      <c r="O431" s="71"/>
      <c r="P431" s="71"/>
      <c r="Q431" s="71"/>
      <c r="R431" s="205"/>
      <c r="S431" s="205"/>
      <c r="T431" s="66" t="str">
        <f t="shared" si="64"/>
        <v/>
      </c>
      <c r="U431" s="205"/>
      <c r="V431" s="71"/>
      <c r="W431" s="175"/>
      <c r="X431" s="175"/>
      <c r="Y431" s="69" t="str">
        <f t="shared" si="82"/>
        <v/>
      </c>
      <c r="Z431" s="69"/>
      <c r="AA431" s="179"/>
      <c r="AB431" s="25" t="str">
        <f t="shared" si="109"/>
        <v/>
      </c>
      <c r="AC431" s="71"/>
      <c r="AD431" s="169"/>
      <c r="AE431" s="169"/>
      <c r="AF431" s="69" t="str">
        <f t="shared" si="83"/>
        <v/>
      </c>
      <c r="AG431" s="169"/>
      <c r="AH431" s="170"/>
      <c r="AI431" s="77" t="str">
        <f t="shared" si="84"/>
        <v/>
      </c>
      <c r="AJ431" s="80" t="str">
        <f t="array" ref="AJ431">IFERROR(INDEX('[1]Master Price'!$E:$E,MATCH(D431,'[1]Master Price'!$B:$B,0)),"0")</f>
        <v>0</v>
      </c>
      <c r="AK431" s="80">
        <f t="shared" si="85"/>
        <v>0</v>
      </c>
      <c r="AL431" s="82" t="str">
        <f t="shared" si="86"/>
        <v>0-day</v>
      </c>
      <c r="AM431" s="82" t="str">
        <f t="shared" si="87"/>
        <v>0-day</v>
      </c>
      <c r="AN431" s="82" t="str">
        <f t="shared" si="107"/>
        <v>0-day</v>
      </c>
      <c r="AO431" s="82" t="str">
        <f t="shared" si="108"/>
        <v>0-day</v>
      </c>
      <c r="AP431" s="82" t="str">
        <f t="shared" si="90"/>
        <v>0-day</v>
      </c>
      <c r="AQ431" s="82" t="str">
        <f t="shared" si="91"/>
        <v>0-day</v>
      </c>
      <c r="AR431" s="137"/>
      <c r="AS431" s="83" t="str">
        <f t="shared" si="92"/>
        <v/>
      </c>
      <c r="AT431" s="85">
        <f t="shared" si="93"/>
        <v>0</v>
      </c>
      <c r="AU431" s="84" t="e">
        <f t="shared" ca="1" si="94"/>
        <v>#NAME?</v>
      </c>
      <c r="AV431" s="85" t="e">
        <f t="shared" ca="1" si="95"/>
        <v>#NAME?</v>
      </c>
      <c r="AW431" s="86" t="e">
        <f t="shared" ca="1" si="96"/>
        <v>#NAME?</v>
      </c>
      <c r="AX431" s="85" t="e">
        <f t="shared" ca="1" si="97"/>
        <v>#NAME?</v>
      </c>
      <c r="AY431" s="86" t="str">
        <f t="shared" si="98"/>
        <v/>
      </c>
      <c r="AZ431" s="171" t="e">
        <f t="shared" ca="1" si="99"/>
        <v>#NAME?</v>
      </c>
      <c r="BA431" s="85" t="e">
        <f t="shared" ca="1" si="100"/>
        <v>#NAME?</v>
      </c>
      <c r="BB431" s="85" t="e">
        <f t="shared" ca="1" si="101"/>
        <v>#NAME?</v>
      </c>
      <c r="BC431" s="90" t="e">
        <f t="shared" ca="1" si="102"/>
        <v>#NAME?</v>
      </c>
      <c r="BD431" s="90" t="e">
        <f t="shared" ca="1" si="103"/>
        <v>#NAME?</v>
      </c>
      <c r="BE431" s="85" t="e">
        <f t="shared" ca="1" si="104"/>
        <v>#NAME?</v>
      </c>
      <c r="BF431" s="22" t="e">
        <f t="shared" ca="1" si="105"/>
        <v>#NAME?</v>
      </c>
      <c r="BG431" s="22" t="e">
        <f t="shared" ca="1" si="106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 t="str">
        <f t="shared" si="62"/>
        <v/>
      </c>
      <c r="B432" s="172"/>
      <c r="C432" s="71"/>
      <c r="D432" s="71"/>
      <c r="E432" s="71"/>
      <c r="F432" s="71"/>
      <c r="G432" s="71"/>
      <c r="H432" s="54" t="str">
        <f t="shared" si="110"/>
        <v/>
      </c>
      <c r="I432" s="71"/>
      <c r="J432" s="71"/>
      <c r="K432" s="71"/>
      <c r="L432" s="71"/>
      <c r="M432" s="71"/>
      <c r="N432" s="71"/>
      <c r="O432" s="71"/>
      <c r="P432" s="71"/>
      <c r="Q432" s="71"/>
      <c r="R432" s="205"/>
      <c r="S432" s="205"/>
      <c r="T432" s="66" t="str">
        <f t="shared" si="64"/>
        <v/>
      </c>
      <c r="U432" s="205"/>
      <c r="V432" s="71"/>
      <c r="W432" s="175"/>
      <c r="X432" s="175"/>
      <c r="Y432" s="69" t="str">
        <f t="shared" si="82"/>
        <v/>
      </c>
      <c r="Z432" s="69"/>
      <c r="AA432" s="179"/>
      <c r="AB432" s="25" t="str">
        <f t="shared" si="109"/>
        <v/>
      </c>
      <c r="AC432" s="71"/>
      <c r="AD432" s="169"/>
      <c r="AE432" s="169"/>
      <c r="AF432" s="69" t="str">
        <f t="shared" si="83"/>
        <v/>
      </c>
      <c r="AG432" s="169"/>
      <c r="AH432" s="170"/>
      <c r="AI432" s="77" t="str">
        <f t="shared" si="84"/>
        <v/>
      </c>
      <c r="AJ432" s="80" t="str">
        <f t="array" ref="AJ432">IFERROR(INDEX('[1]Master Price'!$E:$E,MATCH(D432,'[1]Master Price'!$B:$B,0)),"0")</f>
        <v>0</v>
      </c>
      <c r="AK432" s="80">
        <f t="shared" si="85"/>
        <v>0</v>
      </c>
      <c r="AL432" s="82" t="str">
        <f t="shared" si="86"/>
        <v>0-day</v>
      </c>
      <c r="AM432" s="82" t="str">
        <f t="shared" si="87"/>
        <v>0-day</v>
      </c>
      <c r="AN432" s="82" t="str">
        <f t="shared" si="107"/>
        <v>0-day</v>
      </c>
      <c r="AO432" s="82" t="str">
        <f t="shared" si="108"/>
        <v>0-day</v>
      </c>
      <c r="AP432" s="82" t="str">
        <f t="shared" si="90"/>
        <v>0-day</v>
      </c>
      <c r="AQ432" s="82" t="str">
        <f t="shared" si="91"/>
        <v>0-day</v>
      </c>
      <c r="AR432" s="137"/>
      <c r="AS432" s="83" t="str">
        <f t="shared" si="92"/>
        <v/>
      </c>
      <c r="AT432" s="85">
        <f t="shared" si="93"/>
        <v>0</v>
      </c>
      <c r="AU432" s="84" t="e">
        <f t="shared" ca="1" si="94"/>
        <v>#NAME?</v>
      </c>
      <c r="AV432" s="85" t="e">
        <f t="shared" ca="1" si="95"/>
        <v>#NAME?</v>
      </c>
      <c r="AW432" s="86" t="e">
        <f t="shared" ca="1" si="96"/>
        <v>#NAME?</v>
      </c>
      <c r="AX432" s="85" t="e">
        <f t="shared" ca="1" si="97"/>
        <v>#NAME?</v>
      </c>
      <c r="AY432" s="86" t="str">
        <f t="shared" si="98"/>
        <v/>
      </c>
      <c r="AZ432" s="171" t="e">
        <f t="shared" ca="1" si="99"/>
        <v>#NAME?</v>
      </c>
      <c r="BA432" s="85" t="e">
        <f t="shared" ca="1" si="100"/>
        <v>#NAME?</v>
      </c>
      <c r="BB432" s="85" t="e">
        <f t="shared" ca="1" si="101"/>
        <v>#NAME?</v>
      </c>
      <c r="BC432" s="90" t="e">
        <f t="shared" ca="1" si="102"/>
        <v>#NAME?</v>
      </c>
      <c r="BD432" s="90" t="e">
        <f t="shared" ca="1" si="103"/>
        <v>#NAME?</v>
      </c>
      <c r="BE432" s="85" t="e">
        <f t="shared" ca="1" si="104"/>
        <v>#NAME?</v>
      </c>
      <c r="BF432" s="22" t="e">
        <f t="shared" ca="1" si="105"/>
        <v>#NAME?</v>
      </c>
      <c r="BG432" s="22" t="e">
        <f t="shared" ca="1" si="106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 t="str">
        <f t="shared" si="62"/>
        <v/>
      </c>
      <c r="B433" s="172"/>
      <c r="C433" s="71"/>
      <c r="D433" s="71"/>
      <c r="E433" s="71"/>
      <c r="F433" s="71"/>
      <c r="G433" s="71"/>
      <c r="H433" s="54" t="str">
        <f t="shared" si="110"/>
        <v/>
      </c>
      <c r="I433" s="71"/>
      <c r="J433" s="71"/>
      <c r="K433" s="71"/>
      <c r="L433" s="71"/>
      <c r="M433" s="71"/>
      <c r="N433" s="71"/>
      <c r="O433" s="71"/>
      <c r="P433" s="71"/>
      <c r="Q433" s="71"/>
      <c r="R433" s="205"/>
      <c r="S433" s="205"/>
      <c r="T433" s="66" t="str">
        <f t="shared" si="64"/>
        <v/>
      </c>
      <c r="U433" s="205"/>
      <c r="V433" s="71"/>
      <c r="W433" s="175"/>
      <c r="X433" s="175"/>
      <c r="Y433" s="69" t="str">
        <f t="shared" si="82"/>
        <v/>
      </c>
      <c r="Z433" s="69"/>
      <c r="AA433" s="179"/>
      <c r="AB433" s="25" t="str">
        <f t="shared" si="109"/>
        <v/>
      </c>
      <c r="AC433" s="71"/>
      <c r="AD433" s="169"/>
      <c r="AE433" s="169"/>
      <c r="AF433" s="69" t="str">
        <f t="shared" si="83"/>
        <v/>
      </c>
      <c r="AG433" s="169"/>
      <c r="AH433" s="170"/>
      <c r="AI433" s="77" t="str">
        <f t="shared" si="84"/>
        <v/>
      </c>
      <c r="AJ433" s="80" t="str">
        <f t="array" ref="AJ433">IFERROR(INDEX('[1]Master Price'!$E:$E,MATCH(D433,'[1]Master Price'!$B:$B,0)),"0")</f>
        <v>0</v>
      </c>
      <c r="AK433" s="80">
        <f t="shared" si="85"/>
        <v>0</v>
      </c>
      <c r="AL433" s="82" t="str">
        <f t="shared" si="86"/>
        <v>0-day</v>
      </c>
      <c r="AM433" s="82" t="str">
        <f t="shared" si="87"/>
        <v>0-day</v>
      </c>
      <c r="AN433" s="82" t="str">
        <f t="shared" si="107"/>
        <v>0-day</v>
      </c>
      <c r="AO433" s="82" t="str">
        <f t="shared" si="108"/>
        <v>0-day</v>
      </c>
      <c r="AP433" s="82" t="str">
        <f t="shared" si="90"/>
        <v>0-day</v>
      </c>
      <c r="AQ433" s="82" t="str">
        <f t="shared" si="91"/>
        <v>0-day</v>
      </c>
      <c r="AR433" s="137"/>
      <c r="AS433" s="83" t="str">
        <f t="shared" si="92"/>
        <v/>
      </c>
      <c r="AT433" s="85">
        <f t="shared" si="93"/>
        <v>0</v>
      </c>
      <c r="AU433" s="84" t="e">
        <f t="shared" ca="1" si="94"/>
        <v>#NAME?</v>
      </c>
      <c r="AV433" s="85" t="e">
        <f t="shared" ca="1" si="95"/>
        <v>#NAME?</v>
      </c>
      <c r="AW433" s="86" t="e">
        <f t="shared" ca="1" si="96"/>
        <v>#NAME?</v>
      </c>
      <c r="AX433" s="85" t="e">
        <f t="shared" ca="1" si="97"/>
        <v>#NAME?</v>
      </c>
      <c r="AY433" s="86" t="str">
        <f t="shared" si="98"/>
        <v/>
      </c>
      <c r="AZ433" s="171" t="e">
        <f t="shared" ca="1" si="99"/>
        <v>#NAME?</v>
      </c>
      <c r="BA433" s="85" t="e">
        <f t="shared" ca="1" si="100"/>
        <v>#NAME?</v>
      </c>
      <c r="BB433" s="85" t="e">
        <f t="shared" ca="1" si="101"/>
        <v>#NAME?</v>
      </c>
      <c r="BC433" s="90" t="e">
        <f t="shared" ca="1" si="102"/>
        <v>#NAME?</v>
      </c>
      <c r="BD433" s="90" t="e">
        <f t="shared" ca="1" si="103"/>
        <v>#NAME?</v>
      </c>
      <c r="BE433" s="85" t="e">
        <f t="shared" ca="1" si="104"/>
        <v>#NAME?</v>
      </c>
      <c r="BF433" s="22" t="e">
        <f t="shared" ca="1" si="105"/>
        <v>#NAME?</v>
      </c>
      <c r="BG433" s="22" t="e">
        <f t="shared" ca="1" si="106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 t="str">
        <f t="shared" si="62"/>
        <v/>
      </c>
      <c r="B434" s="172"/>
      <c r="C434" s="71"/>
      <c r="D434" s="71"/>
      <c r="E434" s="71"/>
      <c r="F434" s="71"/>
      <c r="G434" s="71"/>
      <c r="H434" s="54" t="str">
        <f t="shared" si="110"/>
        <v/>
      </c>
      <c r="I434" s="71"/>
      <c r="J434" s="71"/>
      <c r="K434" s="71"/>
      <c r="L434" s="71"/>
      <c r="M434" s="71"/>
      <c r="N434" s="71"/>
      <c r="O434" s="71"/>
      <c r="P434" s="71"/>
      <c r="Q434" s="71"/>
      <c r="R434" s="205"/>
      <c r="S434" s="205"/>
      <c r="T434" s="66" t="str">
        <f t="shared" si="64"/>
        <v/>
      </c>
      <c r="U434" s="205"/>
      <c r="V434" s="71"/>
      <c r="W434" s="175"/>
      <c r="X434" s="175"/>
      <c r="Y434" s="69" t="str">
        <f t="shared" si="82"/>
        <v/>
      </c>
      <c r="Z434" s="69"/>
      <c r="AA434" s="179"/>
      <c r="AB434" s="25" t="str">
        <f t="shared" si="109"/>
        <v/>
      </c>
      <c r="AC434" s="71"/>
      <c r="AD434" s="169"/>
      <c r="AE434" s="169"/>
      <c r="AF434" s="69" t="str">
        <f t="shared" si="83"/>
        <v/>
      </c>
      <c r="AG434" s="169"/>
      <c r="AH434" s="170"/>
      <c r="AI434" s="77" t="str">
        <f t="shared" si="84"/>
        <v/>
      </c>
      <c r="AJ434" s="80" t="str">
        <f t="array" ref="AJ434">IFERROR(INDEX('[1]Master Price'!$E:$E,MATCH(D434,'[1]Master Price'!$B:$B,0)),"0")</f>
        <v>0</v>
      </c>
      <c r="AK434" s="80">
        <f t="shared" si="85"/>
        <v>0</v>
      </c>
      <c r="AL434" s="82" t="str">
        <f t="shared" si="86"/>
        <v>0-day</v>
      </c>
      <c r="AM434" s="82" t="str">
        <f t="shared" si="87"/>
        <v>0-day</v>
      </c>
      <c r="AN434" s="82" t="str">
        <f t="shared" si="107"/>
        <v>0-day</v>
      </c>
      <c r="AO434" s="82" t="str">
        <f t="shared" si="108"/>
        <v>0-day</v>
      </c>
      <c r="AP434" s="82" t="str">
        <f t="shared" si="90"/>
        <v>0-day</v>
      </c>
      <c r="AQ434" s="82" t="str">
        <f t="shared" si="91"/>
        <v>0-day</v>
      </c>
      <c r="AR434" s="137"/>
      <c r="AS434" s="83" t="str">
        <f t="shared" si="92"/>
        <v/>
      </c>
      <c r="AT434" s="85">
        <f t="shared" si="93"/>
        <v>0</v>
      </c>
      <c r="AU434" s="84" t="e">
        <f t="shared" ca="1" si="94"/>
        <v>#NAME?</v>
      </c>
      <c r="AV434" s="85" t="e">
        <f t="shared" ca="1" si="95"/>
        <v>#NAME?</v>
      </c>
      <c r="AW434" s="86" t="e">
        <f t="shared" ca="1" si="96"/>
        <v>#NAME?</v>
      </c>
      <c r="AX434" s="85" t="e">
        <f t="shared" ca="1" si="97"/>
        <v>#NAME?</v>
      </c>
      <c r="AY434" s="86" t="str">
        <f t="shared" si="98"/>
        <v/>
      </c>
      <c r="AZ434" s="171" t="e">
        <f t="shared" ca="1" si="99"/>
        <v>#NAME?</v>
      </c>
      <c r="BA434" s="85" t="e">
        <f t="shared" ca="1" si="100"/>
        <v>#NAME?</v>
      </c>
      <c r="BB434" s="85" t="e">
        <f t="shared" ca="1" si="101"/>
        <v>#NAME?</v>
      </c>
      <c r="BC434" s="90" t="e">
        <f t="shared" ca="1" si="102"/>
        <v>#NAME?</v>
      </c>
      <c r="BD434" s="90" t="e">
        <f t="shared" ca="1" si="103"/>
        <v>#NAME?</v>
      </c>
      <c r="BE434" s="85" t="e">
        <f t="shared" ca="1" si="104"/>
        <v>#NAME?</v>
      </c>
      <c r="BF434" s="22" t="e">
        <f t="shared" ca="1" si="105"/>
        <v>#NAME?</v>
      </c>
      <c r="BG434" s="22" t="e">
        <f t="shared" ca="1" si="106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 t="str">
        <f t="shared" si="62"/>
        <v/>
      </c>
      <c r="B435" s="172"/>
      <c r="C435" s="71"/>
      <c r="D435" s="71"/>
      <c r="E435" s="71"/>
      <c r="F435" s="71"/>
      <c r="G435" s="71"/>
      <c r="H435" s="54" t="str">
        <f t="shared" si="110"/>
        <v/>
      </c>
      <c r="I435" s="71"/>
      <c r="J435" s="71"/>
      <c r="K435" s="71"/>
      <c r="L435" s="71"/>
      <c r="M435" s="71"/>
      <c r="N435" s="71"/>
      <c r="O435" s="71"/>
      <c r="P435" s="71"/>
      <c r="Q435" s="71"/>
      <c r="R435" s="205"/>
      <c r="S435" s="205"/>
      <c r="T435" s="66" t="str">
        <f t="shared" si="64"/>
        <v/>
      </c>
      <c r="U435" s="205"/>
      <c r="V435" s="71"/>
      <c r="W435" s="175"/>
      <c r="X435" s="175"/>
      <c r="Y435" s="69" t="str">
        <f t="shared" si="82"/>
        <v/>
      </c>
      <c r="Z435" s="69"/>
      <c r="AA435" s="179"/>
      <c r="AB435" s="25" t="str">
        <f t="shared" si="109"/>
        <v/>
      </c>
      <c r="AC435" s="71"/>
      <c r="AD435" s="169"/>
      <c r="AE435" s="169"/>
      <c r="AF435" s="69" t="str">
        <f t="shared" si="83"/>
        <v/>
      </c>
      <c r="AG435" s="169"/>
      <c r="AH435" s="170"/>
      <c r="AI435" s="77" t="str">
        <f t="shared" si="84"/>
        <v/>
      </c>
      <c r="AJ435" s="80" t="str">
        <f t="array" ref="AJ435">IFERROR(INDEX('[1]Master Price'!$E:$E,MATCH(D435,'[1]Master Price'!$B:$B,0)),"0")</f>
        <v>0</v>
      </c>
      <c r="AK435" s="80">
        <f t="shared" si="85"/>
        <v>0</v>
      </c>
      <c r="AL435" s="82" t="str">
        <f t="shared" si="86"/>
        <v>0-day</v>
      </c>
      <c r="AM435" s="82" t="str">
        <f t="shared" si="87"/>
        <v>0-day</v>
      </c>
      <c r="AN435" s="82" t="str">
        <f t="shared" si="107"/>
        <v>0-day</v>
      </c>
      <c r="AO435" s="82" t="str">
        <f t="shared" si="108"/>
        <v>0-day</v>
      </c>
      <c r="AP435" s="82" t="str">
        <f t="shared" si="90"/>
        <v>0-day</v>
      </c>
      <c r="AQ435" s="82" t="str">
        <f t="shared" si="91"/>
        <v>0-day</v>
      </c>
      <c r="AR435" s="137"/>
      <c r="AS435" s="83" t="str">
        <f t="shared" si="92"/>
        <v/>
      </c>
      <c r="AT435" s="85">
        <f t="shared" si="93"/>
        <v>0</v>
      </c>
      <c r="AU435" s="84" t="e">
        <f t="shared" ca="1" si="94"/>
        <v>#NAME?</v>
      </c>
      <c r="AV435" s="85" t="e">
        <f t="shared" ca="1" si="95"/>
        <v>#NAME?</v>
      </c>
      <c r="AW435" s="86" t="e">
        <f t="shared" ca="1" si="96"/>
        <v>#NAME?</v>
      </c>
      <c r="AX435" s="85" t="e">
        <f t="shared" ca="1" si="97"/>
        <v>#NAME?</v>
      </c>
      <c r="AY435" s="86" t="str">
        <f t="shared" si="98"/>
        <v/>
      </c>
      <c r="AZ435" s="171" t="e">
        <f t="shared" ca="1" si="99"/>
        <v>#NAME?</v>
      </c>
      <c r="BA435" s="85" t="e">
        <f t="shared" ca="1" si="100"/>
        <v>#NAME?</v>
      </c>
      <c r="BB435" s="85" t="e">
        <f t="shared" ca="1" si="101"/>
        <v>#NAME?</v>
      </c>
      <c r="BC435" s="90" t="e">
        <f t="shared" ca="1" si="102"/>
        <v>#NAME?</v>
      </c>
      <c r="BD435" s="90" t="e">
        <f t="shared" ca="1" si="103"/>
        <v>#NAME?</v>
      </c>
      <c r="BE435" s="85" t="e">
        <f t="shared" ca="1" si="104"/>
        <v>#NAME?</v>
      </c>
      <c r="BF435" s="22" t="e">
        <f t="shared" ca="1" si="105"/>
        <v>#NAME?</v>
      </c>
      <c r="BG435" s="22" t="e">
        <f t="shared" ca="1" si="106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 t="str">
        <f t="shared" si="62"/>
        <v/>
      </c>
      <c r="B436" s="172"/>
      <c r="C436" s="71"/>
      <c r="D436" s="71"/>
      <c r="E436" s="71"/>
      <c r="F436" s="71"/>
      <c r="G436" s="71"/>
      <c r="H436" s="54" t="str">
        <f t="shared" si="110"/>
        <v/>
      </c>
      <c r="I436" s="71"/>
      <c r="J436" s="71"/>
      <c r="K436" s="71"/>
      <c r="L436" s="71"/>
      <c r="M436" s="71"/>
      <c r="N436" s="71"/>
      <c r="O436" s="71"/>
      <c r="P436" s="71"/>
      <c r="Q436" s="71"/>
      <c r="R436" s="205"/>
      <c r="S436" s="205"/>
      <c r="T436" s="66" t="str">
        <f t="shared" si="64"/>
        <v/>
      </c>
      <c r="U436" s="205"/>
      <c r="V436" s="71"/>
      <c r="W436" s="175"/>
      <c r="X436" s="175"/>
      <c r="Y436" s="69" t="str">
        <f t="shared" si="82"/>
        <v/>
      </c>
      <c r="Z436" s="69"/>
      <c r="AA436" s="179"/>
      <c r="AB436" s="25" t="str">
        <f t="shared" si="109"/>
        <v/>
      </c>
      <c r="AC436" s="71"/>
      <c r="AD436" s="169"/>
      <c r="AE436" s="169"/>
      <c r="AF436" s="69" t="str">
        <f t="shared" si="83"/>
        <v/>
      </c>
      <c r="AG436" s="169"/>
      <c r="AH436" s="170"/>
      <c r="AI436" s="77" t="str">
        <f t="shared" si="84"/>
        <v/>
      </c>
      <c r="AJ436" s="80" t="str">
        <f t="array" ref="AJ436">IFERROR(INDEX('[1]Master Price'!$E:$E,MATCH(D436,'[1]Master Price'!$B:$B,0)),"0")</f>
        <v>0</v>
      </c>
      <c r="AK436" s="80">
        <f t="shared" si="85"/>
        <v>0</v>
      </c>
      <c r="AL436" s="82" t="str">
        <f t="shared" si="86"/>
        <v>0-day</v>
      </c>
      <c r="AM436" s="82" t="str">
        <f t="shared" si="87"/>
        <v>0-day</v>
      </c>
      <c r="AN436" s="82" t="str">
        <f t="shared" si="107"/>
        <v>0-day</v>
      </c>
      <c r="AO436" s="82" t="str">
        <f t="shared" si="108"/>
        <v>0-day</v>
      </c>
      <c r="AP436" s="82" t="str">
        <f t="shared" si="90"/>
        <v>0-day</v>
      </c>
      <c r="AQ436" s="82" t="str">
        <f t="shared" si="91"/>
        <v>0-day</v>
      </c>
      <c r="AR436" s="137"/>
      <c r="AS436" s="83" t="str">
        <f t="shared" si="92"/>
        <v/>
      </c>
      <c r="AT436" s="85">
        <f t="shared" si="93"/>
        <v>0</v>
      </c>
      <c r="AU436" s="84" t="e">
        <f t="shared" ca="1" si="94"/>
        <v>#NAME?</v>
      </c>
      <c r="AV436" s="85" t="e">
        <f t="shared" ca="1" si="95"/>
        <v>#NAME?</v>
      </c>
      <c r="AW436" s="86" t="e">
        <f t="shared" ca="1" si="96"/>
        <v>#NAME?</v>
      </c>
      <c r="AX436" s="85" t="e">
        <f t="shared" ca="1" si="97"/>
        <v>#NAME?</v>
      </c>
      <c r="AY436" s="86" t="str">
        <f t="shared" si="98"/>
        <v/>
      </c>
      <c r="AZ436" s="171" t="e">
        <f t="shared" ca="1" si="99"/>
        <v>#NAME?</v>
      </c>
      <c r="BA436" s="85" t="e">
        <f t="shared" ca="1" si="100"/>
        <v>#NAME?</v>
      </c>
      <c r="BB436" s="85" t="e">
        <f t="shared" ca="1" si="101"/>
        <v>#NAME?</v>
      </c>
      <c r="BC436" s="90" t="e">
        <f t="shared" ca="1" si="102"/>
        <v>#NAME?</v>
      </c>
      <c r="BD436" s="90" t="e">
        <f t="shared" ca="1" si="103"/>
        <v>#NAME?</v>
      </c>
      <c r="BE436" s="85" t="e">
        <f t="shared" ca="1" si="104"/>
        <v>#NAME?</v>
      </c>
      <c r="BF436" s="22" t="e">
        <f t="shared" ca="1" si="105"/>
        <v>#NAME?</v>
      </c>
      <c r="BG436" s="22" t="e">
        <f t="shared" ca="1" si="106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 t="str">
        <f t="shared" si="62"/>
        <v/>
      </c>
      <c r="B437" s="172"/>
      <c r="C437" s="71"/>
      <c r="D437" s="71"/>
      <c r="E437" s="71"/>
      <c r="F437" s="71"/>
      <c r="G437" s="71"/>
      <c r="H437" s="54" t="str">
        <f t="shared" si="110"/>
        <v/>
      </c>
      <c r="I437" s="71"/>
      <c r="J437" s="71"/>
      <c r="K437" s="71"/>
      <c r="L437" s="71"/>
      <c r="M437" s="71"/>
      <c r="N437" s="71"/>
      <c r="O437" s="71"/>
      <c r="P437" s="71"/>
      <c r="Q437" s="71"/>
      <c r="R437" s="205"/>
      <c r="S437" s="205"/>
      <c r="T437" s="66" t="str">
        <f t="shared" si="64"/>
        <v/>
      </c>
      <c r="U437" s="205"/>
      <c r="V437" s="71"/>
      <c r="W437" s="175"/>
      <c r="X437" s="175"/>
      <c r="Y437" s="69" t="str">
        <f t="shared" si="82"/>
        <v/>
      </c>
      <c r="Z437" s="69"/>
      <c r="AA437" s="179"/>
      <c r="AB437" s="25" t="str">
        <f t="shared" si="109"/>
        <v/>
      </c>
      <c r="AC437" s="71"/>
      <c r="AD437" s="169"/>
      <c r="AE437" s="169"/>
      <c r="AF437" s="69" t="str">
        <f t="shared" si="83"/>
        <v/>
      </c>
      <c r="AG437" s="169"/>
      <c r="AH437" s="170"/>
      <c r="AI437" s="77" t="str">
        <f t="shared" si="84"/>
        <v/>
      </c>
      <c r="AJ437" s="80" t="str">
        <f t="array" ref="AJ437">IFERROR(INDEX('[1]Master Price'!$E:$E,MATCH(D437,'[1]Master Price'!$B:$B,0)),"0")</f>
        <v>0</v>
      </c>
      <c r="AK437" s="80">
        <f t="shared" si="85"/>
        <v>0</v>
      </c>
      <c r="AL437" s="82" t="str">
        <f t="shared" si="86"/>
        <v>0-day</v>
      </c>
      <c r="AM437" s="82" t="str">
        <f t="shared" si="87"/>
        <v>0-day</v>
      </c>
      <c r="AN437" s="82" t="str">
        <f t="shared" si="107"/>
        <v>0-day</v>
      </c>
      <c r="AO437" s="82" t="str">
        <f t="shared" si="108"/>
        <v>0-day</v>
      </c>
      <c r="AP437" s="82" t="str">
        <f t="shared" si="90"/>
        <v>0-day</v>
      </c>
      <c r="AQ437" s="82" t="str">
        <f t="shared" si="91"/>
        <v>0-day</v>
      </c>
      <c r="AR437" s="137"/>
      <c r="AS437" s="83" t="str">
        <f t="shared" si="92"/>
        <v/>
      </c>
      <c r="AT437" s="85">
        <f t="shared" si="93"/>
        <v>0</v>
      </c>
      <c r="AU437" s="84" t="e">
        <f t="shared" ca="1" si="94"/>
        <v>#NAME?</v>
      </c>
      <c r="AV437" s="85" t="e">
        <f t="shared" ca="1" si="95"/>
        <v>#NAME?</v>
      </c>
      <c r="AW437" s="86" t="e">
        <f t="shared" ca="1" si="96"/>
        <v>#NAME?</v>
      </c>
      <c r="AX437" s="85" t="e">
        <f t="shared" ca="1" si="97"/>
        <v>#NAME?</v>
      </c>
      <c r="AY437" s="86" t="str">
        <f t="shared" si="98"/>
        <v/>
      </c>
      <c r="AZ437" s="171" t="e">
        <f t="shared" ca="1" si="99"/>
        <v>#NAME?</v>
      </c>
      <c r="BA437" s="85" t="e">
        <f t="shared" ca="1" si="100"/>
        <v>#NAME?</v>
      </c>
      <c r="BB437" s="85" t="e">
        <f t="shared" ca="1" si="101"/>
        <v>#NAME?</v>
      </c>
      <c r="BC437" s="90" t="e">
        <f t="shared" ca="1" si="102"/>
        <v>#NAME?</v>
      </c>
      <c r="BD437" s="90" t="e">
        <f t="shared" ca="1" si="103"/>
        <v>#NAME?</v>
      </c>
      <c r="BE437" s="85" t="e">
        <f t="shared" ca="1" si="104"/>
        <v>#NAME?</v>
      </c>
      <c r="BF437" s="22" t="e">
        <f t="shared" ca="1" si="105"/>
        <v>#NAME?</v>
      </c>
      <c r="BG437" s="22" t="e">
        <f t="shared" ca="1" si="106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 t="str">
        <f t="shared" si="62"/>
        <v/>
      </c>
      <c r="B438" s="172"/>
      <c r="C438" s="71"/>
      <c r="D438" s="71"/>
      <c r="E438" s="71"/>
      <c r="F438" s="71"/>
      <c r="G438" s="71"/>
      <c r="H438" s="54" t="str">
        <f t="shared" si="110"/>
        <v/>
      </c>
      <c r="I438" s="71"/>
      <c r="J438" s="71"/>
      <c r="K438" s="71"/>
      <c r="L438" s="71"/>
      <c r="M438" s="71"/>
      <c r="N438" s="71"/>
      <c r="O438" s="71"/>
      <c r="P438" s="71"/>
      <c r="Q438" s="71"/>
      <c r="R438" s="205"/>
      <c r="S438" s="205"/>
      <c r="T438" s="66" t="str">
        <f t="shared" si="64"/>
        <v/>
      </c>
      <c r="U438" s="205"/>
      <c r="V438" s="71"/>
      <c r="W438" s="175"/>
      <c r="X438" s="175"/>
      <c r="Y438" s="69" t="str">
        <f t="shared" si="82"/>
        <v/>
      </c>
      <c r="Z438" s="69"/>
      <c r="AA438" s="179"/>
      <c r="AB438" s="25" t="str">
        <f t="shared" si="109"/>
        <v/>
      </c>
      <c r="AC438" s="71"/>
      <c r="AD438" s="169"/>
      <c r="AE438" s="169"/>
      <c r="AF438" s="69" t="str">
        <f t="shared" si="83"/>
        <v/>
      </c>
      <c r="AG438" s="169"/>
      <c r="AH438" s="170"/>
      <c r="AI438" s="77" t="str">
        <f t="shared" si="84"/>
        <v/>
      </c>
      <c r="AJ438" s="80" t="str">
        <f t="array" ref="AJ438">IFERROR(INDEX('[1]Master Price'!$E:$E,MATCH(D438,'[1]Master Price'!$B:$B,0)),"0")</f>
        <v>0</v>
      </c>
      <c r="AK438" s="80">
        <f t="shared" si="85"/>
        <v>0</v>
      </c>
      <c r="AL438" s="82" t="str">
        <f t="shared" si="86"/>
        <v>0-day</v>
      </c>
      <c r="AM438" s="82" t="str">
        <f t="shared" si="87"/>
        <v>0-day</v>
      </c>
      <c r="AN438" s="82" t="str">
        <f t="shared" si="107"/>
        <v>0-day</v>
      </c>
      <c r="AO438" s="82" t="str">
        <f t="shared" si="108"/>
        <v>0-day</v>
      </c>
      <c r="AP438" s="82" t="str">
        <f t="shared" si="90"/>
        <v>0-day</v>
      </c>
      <c r="AQ438" s="82" t="str">
        <f t="shared" si="91"/>
        <v>0-day</v>
      </c>
      <c r="AR438" s="137"/>
      <c r="AS438" s="83" t="str">
        <f t="shared" si="92"/>
        <v/>
      </c>
      <c r="AT438" s="85">
        <f t="shared" si="93"/>
        <v>0</v>
      </c>
      <c r="AU438" s="84" t="e">
        <f t="shared" ca="1" si="94"/>
        <v>#NAME?</v>
      </c>
      <c r="AV438" s="85" t="e">
        <f t="shared" ca="1" si="95"/>
        <v>#NAME?</v>
      </c>
      <c r="AW438" s="86" t="e">
        <f t="shared" ca="1" si="96"/>
        <v>#NAME?</v>
      </c>
      <c r="AX438" s="85" t="e">
        <f t="shared" ca="1" si="97"/>
        <v>#NAME?</v>
      </c>
      <c r="AY438" s="86" t="str">
        <f t="shared" si="98"/>
        <v/>
      </c>
      <c r="AZ438" s="171" t="e">
        <f t="shared" ca="1" si="99"/>
        <v>#NAME?</v>
      </c>
      <c r="BA438" s="85" t="e">
        <f t="shared" ca="1" si="100"/>
        <v>#NAME?</v>
      </c>
      <c r="BB438" s="85" t="e">
        <f t="shared" ca="1" si="101"/>
        <v>#NAME?</v>
      </c>
      <c r="BC438" s="90" t="e">
        <f t="shared" ca="1" si="102"/>
        <v>#NAME?</v>
      </c>
      <c r="BD438" s="90" t="e">
        <f t="shared" ca="1" si="103"/>
        <v>#NAME?</v>
      </c>
      <c r="BE438" s="85" t="e">
        <f t="shared" ca="1" si="104"/>
        <v>#NAME?</v>
      </c>
      <c r="BF438" s="22" t="e">
        <f t="shared" ca="1" si="105"/>
        <v>#NAME?</v>
      </c>
      <c r="BG438" s="22" t="e">
        <f t="shared" ca="1" si="106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 t="str">
        <f t="shared" si="62"/>
        <v/>
      </c>
      <c r="B439" s="172"/>
      <c r="C439" s="71"/>
      <c r="D439" s="71"/>
      <c r="E439" s="71"/>
      <c r="F439" s="71"/>
      <c r="G439" s="71"/>
      <c r="H439" s="54" t="str">
        <f t="shared" si="110"/>
        <v/>
      </c>
      <c r="I439" s="71"/>
      <c r="J439" s="71"/>
      <c r="K439" s="71"/>
      <c r="L439" s="71"/>
      <c r="M439" s="71"/>
      <c r="N439" s="71"/>
      <c r="O439" s="71"/>
      <c r="P439" s="71"/>
      <c r="Q439" s="71"/>
      <c r="R439" s="205"/>
      <c r="S439" s="205"/>
      <c r="T439" s="66" t="str">
        <f t="shared" si="64"/>
        <v/>
      </c>
      <c r="U439" s="205"/>
      <c r="V439" s="71"/>
      <c r="W439" s="175"/>
      <c r="X439" s="175"/>
      <c r="Y439" s="69" t="str">
        <f t="shared" si="82"/>
        <v/>
      </c>
      <c r="Z439" s="69"/>
      <c r="AA439" s="179"/>
      <c r="AB439" s="25" t="str">
        <f t="shared" si="109"/>
        <v/>
      </c>
      <c r="AC439" s="71"/>
      <c r="AD439" s="169"/>
      <c r="AE439" s="169"/>
      <c r="AF439" s="69" t="str">
        <f t="shared" si="83"/>
        <v/>
      </c>
      <c r="AG439" s="169"/>
      <c r="AH439" s="170"/>
      <c r="AI439" s="77" t="str">
        <f t="shared" si="84"/>
        <v/>
      </c>
      <c r="AJ439" s="80" t="str">
        <f t="array" ref="AJ439">IFERROR(INDEX('[1]Master Price'!$E:$E,MATCH(D439,'[1]Master Price'!$B:$B,0)),"0")</f>
        <v>0</v>
      </c>
      <c r="AK439" s="80">
        <f t="shared" si="85"/>
        <v>0</v>
      </c>
      <c r="AL439" s="82" t="str">
        <f t="shared" si="86"/>
        <v>0-day</v>
      </c>
      <c r="AM439" s="82" t="str">
        <f t="shared" si="87"/>
        <v>0-day</v>
      </c>
      <c r="AN439" s="82" t="str">
        <f t="shared" si="107"/>
        <v>0-day</v>
      </c>
      <c r="AO439" s="82" t="str">
        <f t="shared" si="108"/>
        <v>0-day</v>
      </c>
      <c r="AP439" s="82" t="str">
        <f t="shared" si="90"/>
        <v>0-day</v>
      </c>
      <c r="AQ439" s="82" t="str">
        <f t="shared" si="91"/>
        <v>0-day</v>
      </c>
      <c r="AR439" s="137"/>
      <c r="AS439" s="83" t="str">
        <f t="shared" si="92"/>
        <v/>
      </c>
      <c r="AT439" s="85">
        <f t="shared" si="93"/>
        <v>0</v>
      </c>
      <c r="AU439" s="84" t="e">
        <f t="shared" ca="1" si="94"/>
        <v>#NAME?</v>
      </c>
      <c r="AV439" s="85" t="e">
        <f t="shared" ca="1" si="95"/>
        <v>#NAME?</v>
      </c>
      <c r="AW439" s="86" t="e">
        <f t="shared" ca="1" si="96"/>
        <v>#NAME?</v>
      </c>
      <c r="AX439" s="85" t="e">
        <f t="shared" ca="1" si="97"/>
        <v>#NAME?</v>
      </c>
      <c r="AY439" s="86" t="str">
        <f t="shared" si="98"/>
        <v/>
      </c>
      <c r="AZ439" s="171" t="e">
        <f t="shared" ca="1" si="99"/>
        <v>#NAME?</v>
      </c>
      <c r="BA439" s="85" t="e">
        <f t="shared" ca="1" si="100"/>
        <v>#NAME?</v>
      </c>
      <c r="BB439" s="85" t="e">
        <f t="shared" ca="1" si="101"/>
        <v>#NAME?</v>
      </c>
      <c r="BC439" s="90" t="e">
        <f t="shared" ca="1" si="102"/>
        <v>#NAME?</v>
      </c>
      <c r="BD439" s="90" t="e">
        <f t="shared" ca="1" si="103"/>
        <v>#NAME?</v>
      </c>
      <c r="BE439" s="85" t="e">
        <f t="shared" ca="1" si="104"/>
        <v>#NAME?</v>
      </c>
      <c r="BF439" s="22" t="e">
        <f t="shared" ca="1" si="105"/>
        <v>#NAME?</v>
      </c>
      <c r="BG439" s="22" t="e">
        <f t="shared" ca="1" si="106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 t="str">
        <f t="shared" si="62"/>
        <v/>
      </c>
      <c r="B440" s="172"/>
      <c r="C440" s="71"/>
      <c r="D440" s="71"/>
      <c r="E440" s="71"/>
      <c r="F440" s="71"/>
      <c r="G440" s="71"/>
      <c r="H440" s="54" t="str">
        <f t="shared" si="110"/>
        <v/>
      </c>
      <c r="I440" s="71"/>
      <c r="J440" s="71"/>
      <c r="K440" s="71"/>
      <c r="L440" s="71"/>
      <c r="M440" s="71"/>
      <c r="N440" s="71"/>
      <c r="O440" s="71"/>
      <c r="P440" s="71"/>
      <c r="Q440" s="71"/>
      <c r="R440" s="205"/>
      <c r="S440" s="205"/>
      <c r="T440" s="66" t="str">
        <f t="shared" si="64"/>
        <v/>
      </c>
      <c r="U440" s="205"/>
      <c r="V440" s="71"/>
      <c r="W440" s="175"/>
      <c r="X440" s="175"/>
      <c r="Y440" s="69" t="str">
        <f t="shared" si="82"/>
        <v/>
      </c>
      <c r="Z440" s="69"/>
      <c r="AA440" s="179"/>
      <c r="AB440" s="25" t="str">
        <f t="shared" si="109"/>
        <v/>
      </c>
      <c r="AC440" s="71"/>
      <c r="AD440" s="169"/>
      <c r="AE440" s="169"/>
      <c r="AF440" s="69" t="str">
        <f t="shared" si="83"/>
        <v/>
      </c>
      <c r="AG440" s="169"/>
      <c r="AH440" s="170"/>
      <c r="AI440" s="77" t="str">
        <f t="shared" si="84"/>
        <v/>
      </c>
      <c r="AJ440" s="80" t="str">
        <f t="array" ref="AJ440">IFERROR(INDEX('[1]Master Price'!$E:$E,MATCH(D440,'[1]Master Price'!$B:$B,0)),"0")</f>
        <v>0</v>
      </c>
      <c r="AK440" s="80">
        <f t="shared" si="85"/>
        <v>0</v>
      </c>
      <c r="AL440" s="82" t="str">
        <f t="shared" si="86"/>
        <v>0-day</v>
      </c>
      <c r="AM440" s="82" t="str">
        <f t="shared" si="87"/>
        <v>0-day</v>
      </c>
      <c r="AN440" s="82" t="str">
        <f t="shared" si="107"/>
        <v>0-day</v>
      </c>
      <c r="AO440" s="82" t="str">
        <f t="shared" si="108"/>
        <v>0-day</v>
      </c>
      <c r="AP440" s="82" t="str">
        <f t="shared" si="90"/>
        <v>0-day</v>
      </c>
      <c r="AQ440" s="82" t="str">
        <f t="shared" si="91"/>
        <v>0-day</v>
      </c>
      <c r="AR440" s="137"/>
      <c r="AS440" s="83" t="str">
        <f t="shared" si="92"/>
        <v/>
      </c>
      <c r="AT440" s="85">
        <f t="shared" si="93"/>
        <v>0</v>
      </c>
      <c r="AU440" s="84" t="e">
        <f t="shared" ca="1" si="94"/>
        <v>#NAME?</v>
      </c>
      <c r="AV440" s="85" t="e">
        <f t="shared" ca="1" si="95"/>
        <v>#NAME?</v>
      </c>
      <c r="AW440" s="86" t="e">
        <f t="shared" ca="1" si="96"/>
        <v>#NAME?</v>
      </c>
      <c r="AX440" s="85" t="e">
        <f t="shared" ca="1" si="97"/>
        <v>#NAME?</v>
      </c>
      <c r="AY440" s="86" t="str">
        <f t="shared" si="98"/>
        <v/>
      </c>
      <c r="AZ440" s="171" t="e">
        <f t="shared" ca="1" si="99"/>
        <v>#NAME?</v>
      </c>
      <c r="BA440" s="85" t="e">
        <f t="shared" ca="1" si="100"/>
        <v>#NAME?</v>
      </c>
      <c r="BB440" s="85" t="e">
        <f t="shared" ca="1" si="101"/>
        <v>#NAME?</v>
      </c>
      <c r="BC440" s="90" t="e">
        <f t="shared" ca="1" si="102"/>
        <v>#NAME?</v>
      </c>
      <c r="BD440" s="90" t="e">
        <f t="shared" ca="1" si="103"/>
        <v>#NAME?</v>
      </c>
      <c r="BE440" s="85" t="e">
        <f t="shared" ca="1" si="104"/>
        <v>#NAME?</v>
      </c>
      <c r="BF440" s="22" t="e">
        <f t="shared" ca="1" si="105"/>
        <v>#NAME?</v>
      </c>
      <c r="BG440" s="22" t="e">
        <f t="shared" ca="1" si="106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 t="str">
        <f t="shared" si="62"/>
        <v/>
      </c>
      <c r="B441" s="172"/>
      <c r="C441" s="71"/>
      <c r="D441" s="71"/>
      <c r="E441" s="71"/>
      <c r="F441" s="71"/>
      <c r="G441" s="71"/>
      <c r="H441" s="54" t="str">
        <f t="shared" si="110"/>
        <v/>
      </c>
      <c r="I441" s="71"/>
      <c r="J441" s="71"/>
      <c r="K441" s="71"/>
      <c r="L441" s="71"/>
      <c r="M441" s="71"/>
      <c r="N441" s="71"/>
      <c r="O441" s="71"/>
      <c r="P441" s="71"/>
      <c r="Q441" s="71"/>
      <c r="R441" s="205"/>
      <c r="S441" s="205"/>
      <c r="T441" s="66" t="str">
        <f t="shared" si="64"/>
        <v/>
      </c>
      <c r="U441" s="205"/>
      <c r="V441" s="71"/>
      <c r="W441" s="175"/>
      <c r="X441" s="175"/>
      <c r="Y441" s="69" t="str">
        <f t="shared" si="82"/>
        <v/>
      </c>
      <c r="Z441" s="69"/>
      <c r="AA441" s="179"/>
      <c r="AB441" s="25" t="str">
        <f t="shared" si="109"/>
        <v/>
      </c>
      <c r="AC441" s="71"/>
      <c r="AD441" s="169"/>
      <c r="AE441" s="169"/>
      <c r="AF441" s="69" t="str">
        <f t="shared" si="83"/>
        <v/>
      </c>
      <c r="AG441" s="169"/>
      <c r="AH441" s="170"/>
      <c r="AI441" s="77" t="str">
        <f t="shared" si="84"/>
        <v/>
      </c>
      <c r="AJ441" s="80" t="str">
        <f t="array" ref="AJ441">IFERROR(INDEX('[1]Master Price'!$E:$E,MATCH(D441,'[1]Master Price'!$B:$B,0)),"0")</f>
        <v>0</v>
      </c>
      <c r="AK441" s="80">
        <f t="shared" si="85"/>
        <v>0</v>
      </c>
      <c r="AL441" s="82" t="str">
        <f t="shared" si="86"/>
        <v>0-day</v>
      </c>
      <c r="AM441" s="82" t="str">
        <f t="shared" si="87"/>
        <v>0-day</v>
      </c>
      <c r="AN441" s="82" t="str">
        <f t="shared" si="107"/>
        <v>0-day</v>
      </c>
      <c r="AO441" s="82" t="str">
        <f t="shared" si="108"/>
        <v>0-day</v>
      </c>
      <c r="AP441" s="82" t="str">
        <f t="shared" si="90"/>
        <v>0-day</v>
      </c>
      <c r="AQ441" s="82" t="str">
        <f t="shared" si="91"/>
        <v>0-day</v>
      </c>
      <c r="AR441" s="137"/>
      <c r="AS441" s="83" t="str">
        <f t="shared" si="92"/>
        <v/>
      </c>
      <c r="AT441" s="85">
        <f t="shared" si="93"/>
        <v>0</v>
      </c>
      <c r="AU441" s="84" t="e">
        <f t="shared" ca="1" si="94"/>
        <v>#NAME?</v>
      </c>
      <c r="AV441" s="85" t="e">
        <f t="shared" ca="1" si="95"/>
        <v>#NAME?</v>
      </c>
      <c r="AW441" s="86" t="e">
        <f t="shared" ca="1" si="96"/>
        <v>#NAME?</v>
      </c>
      <c r="AX441" s="85" t="e">
        <f t="shared" ca="1" si="97"/>
        <v>#NAME?</v>
      </c>
      <c r="AY441" s="86" t="str">
        <f t="shared" si="98"/>
        <v/>
      </c>
      <c r="AZ441" s="171" t="e">
        <f t="shared" ca="1" si="99"/>
        <v>#NAME?</v>
      </c>
      <c r="BA441" s="85" t="e">
        <f t="shared" ca="1" si="100"/>
        <v>#NAME?</v>
      </c>
      <c r="BB441" s="85" t="e">
        <f t="shared" ca="1" si="101"/>
        <v>#NAME?</v>
      </c>
      <c r="BC441" s="90" t="e">
        <f t="shared" ca="1" si="102"/>
        <v>#NAME?</v>
      </c>
      <c r="BD441" s="90" t="e">
        <f t="shared" ca="1" si="103"/>
        <v>#NAME?</v>
      </c>
      <c r="BE441" s="85" t="e">
        <f t="shared" ca="1" si="104"/>
        <v>#NAME?</v>
      </c>
      <c r="BF441" s="22" t="e">
        <f t="shared" ca="1" si="105"/>
        <v>#NAME?</v>
      </c>
      <c r="BG441" s="22" t="e">
        <f t="shared" ca="1" si="106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 t="str">
        <f t="shared" si="62"/>
        <v/>
      </c>
      <c r="B442" s="172"/>
      <c r="C442" s="71"/>
      <c r="D442" s="71"/>
      <c r="E442" s="71"/>
      <c r="F442" s="71"/>
      <c r="G442" s="71"/>
      <c r="H442" s="54" t="str">
        <f t="shared" si="110"/>
        <v/>
      </c>
      <c r="I442" s="71"/>
      <c r="J442" s="71"/>
      <c r="K442" s="71"/>
      <c r="L442" s="71"/>
      <c r="M442" s="71"/>
      <c r="N442" s="71"/>
      <c r="O442" s="71"/>
      <c r="P442" s="71"/>
      <c r="Q442" s="71"/>
      <c r="R442" s="205"/>
      <c r="S442" s="205"/>
      <c r="T442" s="66" t="str">
        <f t="shared" si="64"/>
        <v/>
      </c>
      <c r="U442" s="205"/>
      <c r="V442" s="71"/>
      <c r="W442" s="175"/>
      <c r="X442" s="175"/>
      <c r="Y442" s="69" t="str">
        <f t="shared" si="82"/>
        <v/>
      </c>
      <c r="Z442" s="69"/>
      <c r="AA442" s="179"/>
      <c r="AB442" s="25" t="str">
        <f t="shared" si="109"/>
        <v/>
      </c>
      <c r="AC442" s="71"/>
      <c r="AD442" s="169"/>
      <c r="AE442" s="169"/>
      <c r="AF442" s="69" t="str">
        <f t="shared" si="83"/>
        <v/>
      </c>
      <c r="AG442" s="169"/>
      <c r="AH442" s="170"/>
      <c r="AI442" s="77" t="str">
        <f t="shared" si="84"/>
        <v/>
      </c>
      <c r="AJ442" s="80" t="str">
        <f t="array" ref="AJ442">IFERROR(INDEX('[1]Master Price'!$E:$E,MATCH(D442,'[1]Master Price'!$B:$B,0)),"0")</f>
        <v>0</v>
      </c>
      <c r="AK442" s="80">
        <f t="shared" si="85"/>
        <v>0</v>
      </c>
      <c r="AL442" s="82" t="str">
        <f t="shared" si="86"/>
        <v>0-day</v>
      </c>
      <c r="AM442" s="82" t="str">
        <f t="shared" si="87"/>
        <v>0-day</v>
      </c>
      <c r="AN442" s="82" t="str">
        <f t="shared" si="107"/>
        <v>0-day</v>
      </c>
      <c r="AO442" s="82" t="str">
        <f t="shared" si="108"/>
        <v>0-day</v>
      </c>
      <c r="AP442" s="82" t="str">
        <f t="shared" si="90"/>
        <v>0-day</v>
      </c>
      <c r="AQ442" s="82" t="str">
        <f t="shared" si="91"/>
        <v>0-day</v>
      </c>
      <c r="AR442" s="137"/>
      <c r="AS442" s="83" t="str">
        <f t="shared" si="92"/>
        <v/>
      </c>
      <c r="AT442" s="85">
        <f t="shared" si="93"/>
        <v>0</v>
      </c>
      <c r="AU442" s="84" t="e">
        <f t="shared" ca="1" si="94"/>
        <v>#NAME?</v>
      </c>
      <c r="AV442" s="85" t="e">
        <f t="shared" ca="1" si="95"/>
        <v>#NAME?</v>
      </c>
      <c r="AW442" s="86" t="e">
        <f t="shared" ca="1" si="96"/>
        <v>#NAME?</v>
      </c>
      <c r="AX442" s="85" t="e">
        <f t="shared" ca="1" si="97"/>
        <v>#NAME?</v>
      </c>
      <c r="AY442" s="86" t="str">
        <f t="shared" si="98"/>
        <v/>
      </c>
      <c r="AZ442" s="171" t="e">
        <f t="shared" ca="1" si="99"/>
        <v>#NAME?</v>
      </c>
      <c r="BA442" s="85" t="e">
        <f t="shared" ca="1" si="100"/>
        <v>#NAME?</v>
      </c>
      <c r="BB442" s="85" t="e">
        <f t="shared" ca="1" si="101"/>
        <v>#NAME?</v>
      </c>
      <c r="BC442" s="90" t="e">
        <f t="shared" ca="1" si="102"/>
        <v>#NAME?</v>
      </c>
      <c r="BD442" s="90" t="e">
        <f t="shared" ca="1" si="103"/>
        <v>#NAME?</v>
      </c>
      <c r="BE442" s="85" t="e">
        <f t="shared" ca="1" si="104"/>
        <v>#NAME?</v>
      </c>
      <c r="BF442" s="22" t="e">
        <f t="shared" ca="1" si="105"/>
        <v>#NAME?</v>
      </c>
      <c r="BG442" s="22" t="e">
        <f t="shared" ca="1" si="106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 t="str">
        <f t="shared" si="62"/>
        <v/>
      </c>
      <c r="B443" s="172"/>
      <c r="C443" s="71"/>
      <c r="D443" s="71"/>
      <c r="E443" s="71"/>
      <c r="F443" s="71"/>
      <c r="G443" s="71"/>
      <c r="H443" s="54" t="str">
        <f t="shared" si="110"/>
        <v/>
      </c>
      <c r="I443" s="71"/>
      <c r="J443" s="71"/>
      <c r="K443" s="71"/>
      <c r="L443" s="71"/>
      <c r="M443" s="71"/>
      <c r="N443" s="71"/>
      <c r="O443" s="71"/>
      <c r="P443" s="71"/>
      <c r="Q443" s="71"/>
      <c r="R443" s="205"/>
      <c r="S443" s="205"/>
      <c r="T443" s="66" t="str">
        <f t="shared" si="64"/>
        <v/>
      </c>
      <c r="U443" s="205"/>
      <c r="V443" s="71"/>
      <c r="W443" s="175"/>
      <c r="X443" s="175"/>
      <c r="Y443" s="69" t="str">
        <f t="shared" si="82"/>
        <v/>
      </c>
      <c r="Z443" s="69"/>
      <c r="AA443" s="179"/>
      <c r="AB443" s="25" t="str">
        <f t="shared" si="109"/>
        <v/>
      </c>
      <c r="AC443" s="71"/>
      <c r="AD443" s="169"/>
      <c r="AE443" s="169"/>
      <c r="AF443" s="69" t="str">
        <f t="shared" si="83"/>
        <v/>
      </c>
      <c r="AG443" s="169"/>
      <c r="AH443" s="170"/>
      <c r="AI443" s="77" t="str">
        <f t="shared" si="84"/>
        <v/>
      </c>
      <c r="AJ443" s="80" t="str">
        <f t="array" ref="AJ443">IFERROR(INDEX('[1]Master Price'!$E:$E,MATCH(D443,'[1]Master Price'!$B:$B,0)),"0")</f>
        <v>0</v>
      </c>
      <c r="AK443" s="80">
        <f t="shared" si="85"/>
        <v>0</v>
      </c>
      <c r="AL443" s="82" t="str">
        <f t="shared" si="86"/>
        <v>0-day</v>
      </c>
      <c r="AM443" s="82" t="str">
        <f t="shared" si="87"/>
        <v>0-day</v>
      </c>
      <c r="AN443" s="82" t="str">
        <f t="shared" si="107"/>
        <v>0-day</v>
      </c>
      <c r="AO443" s="82" t="str">
        <f t="shared" si="108"/>
        <v>0-day</v>
      </c>
      <c r="AP443" s="82" t="str">
        <f t="shared" si="90"/>
        <v>0-day</v>
      </c>
      <c r="AQ443" s="82" t="str">
        <f t="shared" si="91"/>
        <v>0-day</v>
      </c>
      <c r="AR443" s="137"/>
      <c r="AS443" s="83" t="str">
        <f t="shared" si="92"/>
        <v/>
      </c>
      <c r="AT443" s="85">
        <f t="shared" si="93"/>
        <v>0</v>
      </c>
      <c r="AU443" s="84" t="e">
        <f t="shared" ca="1" si="94"/>
        <v>#NAME?</v>
      </c>
      <c r="AV443" s="85" t="e">
        <f t="shared" ca="1" si="95"/>
        <v>#NAME?</v>
      </c>
      <c r="AW443" s="86" t="e">
        <f t="shared" ca="1" si="96"/>
        <v>#NAME?</v>
      </c>
      <c r="AX443" s="85" t="e">
        <f t="shared" ca="1" si="97"/>
        <v>#NAME?</v>
      </c>
      <c r="AY443" s="86" t="str">
        <f t="shared" si="98"/>
        <v/>
      </c>
      <c r="AZ443" s="171" t="e">
        <f t="shared" ca="1" si="99"/>
        <v>#NAME?</v>
      </c>
      <c r="BA443" s="85" t="e">
        <f t="shared" ca="1" si="100"/>
        <v>#NAME?</v>
      </c>
      <c r="BB443" s="85" t="e">
        <f t="shared" ca="1" si="101"/>
        <v>#NAME?</v>
      </c>
      <c r="BC443" s="90" t="e">
        <f t="shared" ca="1" si="102"/>
        <v>#NAME?</v>
      </c>
      <c r="BD443" s="90" t="e">
        <f t="shared" ca="1" si="103"/>
        <v>#NAME?</v>
      </c>
      <c r="BE443" s="85" t="e">
        <f t="shared" ca="1" si="104"/>
        <v>#NAME?</v>
      </c>
      <c r="BF443" s="22" t="e">
        <f t="shared" ca="1" si="105"/>
        <v>#NAME?</v>
      </c>
      <c r="BG443" s="22" t="e">
        <f t="shared" ca="1" si="106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 t="str">
        <f t="shared" si="62"/>
        <v/>
      </c>
      <c r="B444" s="172"/>
      <c r="C444" s="71"/>
      <c r="D444" s="71"/>
      <c r="E444" s="71"/>
      <c r="F444" s="71"/>
      <c r="G444" s="71"/>
      <c r="H444" s="54" t="str">
        <f t="shared" si="110"/>
        <v/>
      </c>
      <c r="I444" s="71"/>
      <c r="J444" s="71"/>
      <c r="K444" s="71"/>
      <c r="L444" s="71"/>
      <c r="M444" s="71"/>
      <c r="N444" s="71"/>
      <c r="O444" s="71"/>
      <c r="P444" s="71"/>
      <c r="Q444" s="71"/>
      <c r="R444" s="205"/>
      <c r="S444" s="205"/>
      <c r="T444" s="66" t="str">
        <f t="shared" si="64"/>
        <v/>
      </c>
      <c r="U444" s="205"/>
      <c r="V444" s="71"/>
      <c r="W444" s="175"/>
      <c r="X444" s="175"/>
      <c r="Y444" s="69" t="str">
        <f t="shared" si="82"/>
        <v/>
      </c>
      <c r="Z444" s="69"/>
      <c r="AA444" s="179"/>
      <c r="AB444" s="25" t="str">
        <f t="shared" si="109"/>
        <v/>
      </c>
      <c r="AC444" s="71"/>
      <c r="AD444" s="169"/>
      <c r="AE444" s="169"/>
      <c r="AF444" s="69" t="str">
        <f t="shared" si="83"/>
        <v/>
      </c>
      <c r="AG444" s="169"/>
      <c r="AH444" s="170"/>
      <c r="AI444" s="77" t="str">
        <f t="shared" si="84"/>
        <v/>
      </c>
      <c r="AJ444" s="80" t="str">
        <f t="array" ref="AJ444">IFERROR(INDEX('[1]Master Price'!$E:$E,MATCH(D444,'[1]Master Price'!$B:$B,0)),"0")</f>
        <v>0</v>
      </c>
      <c r="AK444" s="80">
        <f t="shared" si="85"/>
        <v>0</v>
      </c>
      <c r="AL444" s="82" t="str">
        <f t="shared" si="86"/>
        <v>0-day</v>
      </c>
      <c r="AM444" s="82" t="str">
        <f t="shared" si="87"/>
        <v>0-day</v>
      </c>
      <c r="AN444" s="82" t="str">
        <f t="shared" si="107"/>
        <v>0-day</v>
      </c>
      <c r="AO444" s="82" t="str">
        <f t="shared" si="108"/>
        <v>0-day</v>
      </c>
      <c r="AP444" s="82" t="str">
        <f t="shared" si="90"/>
        <v>0-day</v>
      </c>
      <c r="AQ444" s="82" t="str">
        <f t="shared" si="91"/>
        <v>0-day</v>
      </c>
      <c r="AR444" s="137"/>
      <c r="AS444" s="83" t="str">
        <f t="shared" si="92"/>
        <v/>
      </c>
      <c r="AT444" s="85">
        <f t="shared" si="93"/>
        <v>0</v>
      </c>
      <c r="AU444" s="84" t="e">
        <f t="shared" ca="1" si="94"/>
        <v>#NAME?</v>
      </c>
      <c r="AV444" s="85" t="e">
        <f t="shared" ca="1" si="95"/>
        <v>#NAME?</v>
      </c>
      <c r="AW444" s="86" t="e">
        <f t="shared" ca="1" si="96"/>
        <v>#NAME?</v>
      </c>
      <c r="AX444" s="85" t="e">
        <f t="shared" ca="1" si="97"/>
        <v>#NAME?</v>
      </c>
      <c r="AY444" s="86" t="str">
        <f t="shared" si="98"/>
        <v/>
      </c>
      <c r="AZ444" s="171" t="e">
        <f t="shared" ca="1" si="99"/>
        <v>#NAME?</v>
      </c>
      <c r="BA444" s="85" t="e">
        <f t="shared" ca="1" si="100"/>
        <v>#NAME?</v>
      </c>
      <c r="BB444" s="85" t="e">
        <f t="shared" ca="1" si="101"/>
        <v>#NAME?</v>
      </c>
      <c r="BC444" s="90" t="e">
        <f t="shared" ca="1" si="102"/>
        <v>#NAME?</v>
      </c>
      <c r="BD444" s="90" t="e">
        <f t="shared" ca="1" si="103"/>
        <v>#NAME?</v>
      </c>
      <c r="BE444" s="85" t="e">
        <f t="shared" ca="1" si="104"/>
        <v>#NAME?</v>
      </c>
      <c r="BF444" s="22" t="e">
        <f t="shared" ca="1" si="105"/>
        <v>#NAME?</v>
      </c>
      <c r="BG444" s="22" t="e">
        <f t="shared" ca="1" si="106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 t="str">
        <f t="shared" si="62"/>
        <v/>
      </c>
      <c r="B445" s="172"/>
      <c r="C445" s="71"/>
      <c r="D445" s="71"/>
      <c r="E445" s="71"/>
      <c r="F445" s="71"/>
      <c r="G445" s="71"/>
      <c r="H445" s="54" t="str">
        <f t="shared" si="110"/>
        <v/>
      </c>
      <c r="I445" s="71"/>
      <c r="J445" s="71"/>
      <c r="K445" s="71"/>
      <c r="L445" s="71"/>
      <c r="M445" s="71"/>
      <c r="N445" s="71"/>
      <c r="O445" s="71"/>
      <c r="P445" s="71"/>
      <c r="Q445" s="71"/>
      <c r="R445" s="205"/>
      <c r="S445" s="205"/>
      <c r="T445" s="66" t="str">
        <f t="shared" si="64"/>
        <v/>
      </c>
      <c r="U445" s="205"/>
      <c r="V445" s="71"/>
      <c r="W445" s="175"/>
      <c r="X445" s="175"/>
      <c r="Y445" s="69" t="str">
        <f t="shared" si="82"/>
        <v/>
      </c>
      <c r="Z445" s="69"/>
      <c r="AA445" s="179"/>
      <c r="AB445" s="25" t="str">
        <f t="shared" si="109"/>
        <v/>
      </c>
      <c r="AC445" s="71"/>
      <c r="AD445" s="169"/>
      <c r="AE445" s="169"/>
      <c r="AF445" s="69" t="str">
        <f t="shared" si="83"/>
        <v/>
      </c>
      <c r="AG445" s="169"/>
      <c r="AH445" s="170"/>
      <c r="AI445" s="77" t="str">
        <f t="shared" si="84"/>
        <v/>
      </c>
      <c r="AJ445" s="80" t="str">
        <f t="array" ref="AJ445">IFERROR(INDEX('[1]Master Price'!$E:$E,MATCH(D445,'[1]Master Price'!$B:$B,0)),"0")</f>
        <v>0</v>
      </c>
      <c r="AK445" s="80">
        <f t="shared" si="85"/>
        <v>0</v>
      </c>
      <c r="AL445" s="82" t="str">
        <f t="shared" si="86"/>
        <v>0-day</v>
      </c>
      <c r="AM445" s="82" t="str">
        <f t="shared" si="87"/>
        <v>0-day</v>
      </c>
      <c r="AN445" s="82" t="str">
        <f t="shared" si="107"/>
        <v>0-day</v>
      </c>
      <c r="AO445" s="82" t="str">
        <f t="shared" si="108"/>
        <v>0-day</v>
      </c>
      <c r="AP445" s="82" t="str">
        <f t="shared" si="90"/>
        <v>0-day</v>
      </c>
      <c r="AQ445" s="82" t="str">
        <f t="shared" si="91"/>
        <v>0-day</v>
      </c>
      <c r="AR445" s="137"/>
      <c r="AS445" s="83" t="str">
        <f t="shared" si="92"/>
        <v/>
      </c>
      <c r="AT445" s="85">
        <f t="shared" si="93"/>
        <v>0</v>
      </c>
      <c r="AU445" s="84" t="e">
        <f t="shared" ca="1" si="94"/>
        <v>#NAME?</v>
      </c>
      <c r="AV445" s="85" t="e">
        <f t="shared" ca="1" si="95"/>
        <v>#NAME?</v>
      </c>
      <c r="AW445" s="86" t="e">
        <f t="shared" ca="1" si="96"/>
        <v>#NAME?</v>
      </c>
      <c r="AX445" s="85" t="e">
        <f t="shared" ca="1" si="97"/>
        <v>#NAME?</v>
      </c>
      <c r="AY445" s="86" t="str">
        <f t="shared" si="98"/>
        <v/>
      </c>
      <c r="AZ445" s="171" t="e">
        <f t="shared" ca="1" si="99"/>
        <v>#NAME?</v>
      </c>
      <c r="BA445" s="85" t="e">
        <f t="shared" ca="1" si="100"/>
        <v>#NAME?</v>
      </c>
      <c r="BB445" s="85" t="e">
        <f t="shared" ca="1" si="101"/>
        <v>#NAME?</v>
      </c>
      <c r="BC445" s="90" t="e">
        <f t="shared" ca="1" si="102"/>
        <v>#NAME?</v>
      </c>
      <c r="BD445" s="90" t="e">
        <f t="shared" ca="1" si="103"/>
        <v>#NAME?</v>
      </c>
      <c r="BE445" s="85" t="e">
        <f t="shared" ca="1" si="104"/>
        <v>#NAME?</v>
      </c>
      <c r="BF445" s="22" t="e">
        <f t="shared" ca="1" si="105"/>
        <v>#NAME?</v>
      </c>
      <c r="BG445" s="22" t="e">
        <f t="shared" ca="1" si="106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 t="str">
        <f t="shared" si="62"/>
        <v/>
      </c>
      <c r="B446" s="172"/>
      <c r="C446" s="71"/>
      <c r="D446" s="71"/>
      <c r="E446" s="71"/>
      <c r="F446" s="71"/>
      <c r="G446" s="71"/>
      <c r="H446" s="54" t="str">
        <f t="shared" si="110"/>
        <v/>
      </c>
      <c r="I446" s="71"/>
      <c r="J446" s="71"/>
      <c r="K446" s="71"/>
      <c r="L446" s="71"/>
      <c r="M446" s="71"/>
      <c r="N446" s="71"/>
      <c r="O446" s="71"/>
      <c r="P446" s="71"/>
      <c r="Q446" s="71"/>
      <c r="R446" s="205"/>
      <c r="S446" s="205"/>
      <c r="T446" s="66" t="str">
        <f t="shared" si="64"/>
        <v/>
      </c>
      <c r="U446" s="205"/>
      <c r="V446" s="71"/>
      <c r="W446" s="175"/>
      <c r="X446" s="175"/>
      <c r="Y446" s="69" t="str">
        <f t="shared" si="82"/>
        <v/>
      </c>
      <c r="Z446" s="69"/>
      <c r="AA446" s="179"/>
      <c r="AB446" s="25" t="str">
        <f t="shared" si="109"/>
        <v/>
      </c>
      <c r="AC446" s="71"/>
      <c r="AD446" s="169"/>
      <c r="AE446" s="169"/>
      <c r="AF446" s="69" t="str">
        <f t="shared" si="83"/>
        <v/>
      </c>
      <c r="AG446" s="169"/>
      <c r="AH446" s="170"/>
      <c r="AI446" s="77" t="str">
        <f t="shared" si="84"/>
        <v/>
      </c>
      <c r="AJ446" s="80" t="str">
        <f t="array" ref="AJ446">IFERROR(INDEX('[1]Master Price'!$E:$E,MATCH(D446,'[1]Master Price'!$B:$B,0)),"0")</f>
        <v>0</v>
      </c>
      <c r="AK446" s="80">
        <f t="shared" si="85"/>
        <v>0</v>
      </c>
      <c r="AL446" s="82" t="str">
        <f t="shared" si="86"/>
        <v>0-day</v>
      </c>
      <c r="AM446" s="82" t="str">
        <f t="shared" si="87"/>
        <v>0-day</v>
      </c>
      <c r="AN446" s="82" t="str">
        <f t="shared" si="107"/>
        <v>0-day</v>
      </c>
      <c r="AO446" s="82" t="str">
        <f t="shared" si="108"/>
        <v>0-day</v>
      </c>
      <c r="AP446" s="82" t="str">
        <f t="shared" si="90"/>
        <v>0-day</v>
      </c>
      <c r="AQ446" s="82" t="str">
        <f t="shared" si="91"/>
        <v>0-day</v>
      </c>
      <c r="AR446" s="137"/>
      <c r="AS446" s="83" t="str">
        <f t="shared" si="92"/>
        <v/>
      </c>
      <c r="AT446" s="85">
        <f t="shared" si="93"/>
        <v>0</v>
      </c>
      <c r="AU446" s="84" t="e">
        <f t="shared" ca="1" si="94"/>
        <v>#NAME?</v>
      </c>
      <c r="AV446" s="85" t="e">
        <f t="shared" ca="1" si="95"/>
        <v>#NAME?</v>
      </c>
      <c r="AW446" s="86" t="e">
        <f t="shared" ca="1" si="96"/>
        <v>#NAME?</v>
      </c>
      <c r="AX446" s="85" t="e">
        <f t="shared" ca="1" si="97"/>
        <v>#NAME?</v>
      </c>
      <c r="AY446" s="86" t="str">
        <f t="shared" si="98"/>
        <v/>
      </c>
      <c r="AZ446" s="171" t="e">
        <f t="shared" ca="1" si="99"/>
        <v>#NAME?</v>
      </c>
      <c r="BA446" s="85" t="e">
        <f t="shared" ca="1" si="100"/>
        <v>#NAME?</v>
      </c>
      <c r="BB446" s="85" t="e">
        <f t="shared" ca="1" si="101"/>
        <v>#NAME?</v>
      </c>
      <c r="BC446" s="90" t="e">
        <f t="shared" ca="1" si="102"/>
        <v>#NAME?</v>
      </c>
      <c r="BD446" s="90" t="e">
        <f t="shared" ca="1" si="103"/>
        <v>#NAME?</v>
      </c>
      <c r="BE446" s="85" t="e">
        <f t="shared" ca="1" si="104"/>
        <v>#NAME?</v>
      </c>
      <c r="BF446" s="22" t="e">
        <f t="shared" ca="1" si="105"/>
        <v>#NAME?</v>
      </c>
      <c r="BG446" s="22" t="e">
        <f t="shared" ca="1" si="106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 t="str">
        <f t="shared" si="62"/>
        <v/>
      </c>
      <c r="B447" s="172"/>
      <c r="C447" s="71"/>
      <c r="D447" s="71"/>
      <c r="E447" s="71"/>
      <c r="F447" s="71"/>
      <c r="G447" s="71"/>
      <c r="H447" s="54" t="str">
        <f t="shared" si="110"/>
        <v/>
      </c>
      <c r="I447" s="71"/>
      <c r="J447" s="71"/>
      <c r="K447" s="71"/>
      <c r="L447" s="71"/>
      <c r="M447" s="71"/>
      <c r="N447" s="71"/>
      <c r="O447" s="71"/>
      <c r="P447" s="71"/>
      <c r="Q447" s="71"/>
      <c r="R447" s="205"/>
      <c r="S447" s="205"/>
      <c r="T447" s="66" t="str">
        <f t="shared" si="64"/>
        <v/>
      </c>
      <c r="U447" s="205"/>
      <c r="V447" s="71"/>
      <c r="W447" s="175"/>
      <c r="X447" s="175"/>
      <c r="Y447" s="69" t="str">
        <f t="shared" si="82"/>
        <v/>
      </c>
      <c r="Z447" s="69"/>
      <c r="AA447" s="179"/>
      <c r="AB447" s="25" t="str">
        <f t="shared" si="109"/>
        <v/>
      </c>
      <c r="AC447" s="71"/>
      <c r="AD447" s="169"/>
      <c r="AE447" s="169"/>
      <c r="AF447" s="69" t="str">
        <f t="shared" si="83"/>
        <v/>
      </c>
      <c r="AG447" s="169"/>
      <c r="AH447" s="170"/>
      <c r="AI447" s="77" t="str">
        <f t="shared" si="84"/>
        <v/>
      </c>
      <c r="AJ447" s="80" t="str">
        <f t="array" ref="AJ447">IFERROR(INDEX('[1]Master Price'!$E:$E,MATCH(D447,'[1]Master Price'!$B:$B,0)),"0")</f>
        <v>0</v>
      </c>
      <c r="AK447" s="80">
        <f t="shared" si="85"/>
        <v>0</v>
      </c>
      <c r="AL447" s="82" t="str">
        <f t="shared" si="86"/>
        <v>0-day</v>
      </c>
      <c r="AM447" s="82" t="str">
        <f t="shared" si="87"/>
        <v>0-day</v>
      </c>
      <c r="AN447" s="82" t="str">
        <f t="shared" si="107"/>
        <v>0-day</v>
      </c>
      <c r="AO447" s="82" t="str">
        <f t="shared" si="108"/>
        <v>0-day</v>
      </c>
      <c r="AP447" s="82" t="str">
        <f t="shared" si="90"/>
        <v>0-day</v>
      </c>
      <c r="AQ447" s="82" t="str">
        <f t="shared" si="91"/>
        <v>0-day</v>
      </c>
      <c r="AR447" s="137"/>
      <c r="AS447" s="83" t="str">
        <f t="shared" si="92"/>
        <v/>
      </c>
      <c r="AT447" s="85">
        <f t="shared" si="93"/>
        <v>0</v>
      </c>
      <c r="AU447" s="84" t="e">
        <f t="shared" ca="1" si="94"/>
        <v>#NAME?</v>
      </c>
      <c r="AV447" s="85" t="e">
        <f t="shared" ca="1" si="95"/>
        <v>#NAME?</v>
      </c>
      <c r="AW447" s="86" t="e">
        <f t="shared" ca="1" si="96"/>
        <v>#NAME?</v>
      </c>
      <c r="AX447" s="85" t="e">
        <f t="shared" ca="1" si="97"/>
        <v>#NAME?</v>
      </c>
      <c r="AY447" s="86" t="str">
        <f t="shared" si="98"/>
        <v/>
      </c>
      <c r="AZ447" s="171" t="e">
        <f t="shared" ca="1" si="99"/>
        <v>#NAME?</v>
      </c>
      <c r="BA447" s="85" t="e">
        <f t="shared" ca="1" si="100"/>
        <v>#NAME?</v>
      </c>
      <c r="BB447" s="85" t="e">
        <f t="shared" ca="1" si="101"/>
        <v>#NAME?</v>
      </c>
      <c r="BC447" s="90" t="e">
        <f t="shared" ca="1" si="102"/>
        <v>#NAME?</v>
      </c>
      <c r="BD447" s="90" t="e">
        <f t="shared" ca="1" si="103"/>
        <v>#NAME?</v>
      </c>
      <c r="BE447" s="85" t="e">
        <f t="shared" ca="1" si="104"/>
        <v>#NAME?</v>
      </c>
      <c r="BF447" s="22" t="e">
        <f t="shared" ca="1" si="105"/>
        <v>#NAME?</v>
      </c>
      <c r="BG447" s="22" t="e">
        <f t="shared" ca="1" si="106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 t="str">
        <f t="shared" si="62"/>
        <v/>
      </c>
      <c r="B448" s="172"/>
      <c r="C448" s="71"/>
      <c r="D448" s="71"/>
      <c r="E448" s="71"/>
      <c r="F448" s="71"/>
      <c r="G448" s="71"/>
      <c r="H448" s="54" t="str">
        <f t="shared" si="110"/>
        <v/>
      </c>
      <c r="I448" s="71"/>
      <c r="J448" s="71"/>
      <c r="K448" s="71"/>
      <c r="L448" s="71"/>
      <c r="M448" s="71"/>
      <c r="N448" s="71"/>
      <c r="O448" s="71"/>
      <c r="P448" s="71"/>
      <c r="Q448" s="71"/>
      <c r="R448" s="205"/>
      <c r="S448" s="205"/>
      <c r="T448" s="66" t="str">
        <f t="shared" si="64"/>
        <v/>
      </c>
      <c r="U448" s="205"/>
      <c r="V448" s="71"/>
      <c r="W448" s="175"/>
      <c r="X448" s="175"/>
      <c r="Y448" s="69" t="str">
        <f t="shared" si="82"/>
        <v/>
      </c>
      <c r="Z448" s="69"/>
      <c r="AA448" s="179"/>
      <c r="AB448" s="25" t="str">
        <f t="shared" si="109"/>
        <v/>
      </c>
      <c r="AC448" s="71"/>
      <c r="AD448" s="169"/>
      <c r="AE448" s="169"/>
      <c r="AF448" s="69" t="str">
        <f t="shared" si="83"/>
        <v/>
      </c>
      <c r="AG448" s="169"/>
      <c r="AH448" s="170"/>
      <c r="AI448" s="77" t="str">
        <f t="shared" si="84"/>
        <v/>
      </c>
      <c r="AJ448" s="80" t="str">
        <f t="array" ref="AJ448">IFERROR(INDEX('[1]Master Price'!$E:$E,MATCH(D448,'[1]Master Price'!$B:$B,0)),"0")</f>
        <v>0</v>
      </c>
      <c r="AK448" s="80">
        <f t="shared" si="85"/>
        <v>0</v>
      </c>
      <c r="AL448" s="82" t="str">
        <f t="shared" si="86"/>
        <v>0-day</v>
      </c>
      <c r="AM448" s="82" t="str">
        <f t="shared" si="87"/>
        <v>0-day</v>
      </c>
      <c r="AN448" s="82" t="str">
        <f t="shared" si="107"/>
        <v>0-day</v>
      </c>
      <c r="AO448" s="82" t="str">
        <f t="shared" si="108"/>
        <v>0-day</v>
      </c>
      <c r="AP448" s="82" t="str">
        <f t="shared" si="90"/>
        <v>0-day</v>
      </c>
      <c r="AQ448" s="82" t="str">
        <f t="shared" si="91"/>
        <v>0-day</v>
      </c>
      <c r="AR448" s="137"/>
      <c r="AS448" s="83" t="str">
        <f t="shared" si="92"/>
        <v/>
      </c>
      <c r="AT448" s="85">
        <f t="shared" si="93"/>
        <v>0</v>
      </c>
      <c r="AU448" s="84" t="e">
        <f t="shared" ca="1" si="94"/>
        <v>#NAME?</v>
      </c>
      <c r="AV448" s="85" t="e">
        <f t="shared" ca="1" si="95"/>
        <v>#NAME?</v>
      </c>
      <c r="AW448" s="86" t="e">
        <f t="shared" ca="1" si="96"/>
        <v>#NAME?</v>
      </c>
      <c r="AX448" s="85" t="e">
        <f t="shared" ca="1" si="97"/>
        <v>#NAME?</v>
      </c>
      <c r="AY448" s="86" t="str">
        <f t="shared" si="98"/>
        <v/>
      </c>
      <c r="AZ448" s="171" t="e">
        <f t="shared" ca="1" si="99"/>
        <v>#NAME?</v>
      </c>
      <c r="BA448" s="85" t="e">
        <f t="shared" ca="1" si="100"/>
        <v>#NAME?</v>
      </c>
      <c r="BB448" s="85" t="e">
        <f t="shared" ca="1" si="101"/>
        <v>#NAME?</v>
      </c>
      <c r="BC448" s="90" t="e">
        <f t="shared" ca="1" si="102"/>
        <v>#NAME?</v>
      </c>
      <c r="BD448" s="90" t="e">
        <f t="shared" ca="1" si="103"/>
        <v>#NAME?</v>
      </c>
      <c r="BE448" s="85" t="e">
        <f t="shared" ca="1" si="104"/>
        <v>#NAME?</v>
      </c>
      <c r="BF448" s="22" t="e">
        <f t="shared" ca="1" si="105"/>
        <v>#NAME?</v>
      </c>
      <c r="BG448" s="22" t="e">
        <f t="shared" ca="1" si="106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 t="str">
        <f t="shared" si="62"/>
        <v/>
      </c>
      <c r="B449" s="172"/>
      <c r="C449" s="71"/>
      <c r="D449" s="71"/>
      <c r="E449" s="71"/>
      <c r="F449" s="71"/>
      <c r="G449" s="71"/>
      <c r="H449" s="54" t="str">
        <f t="shared" si="110"/>
        <v/>
      </c>
      <c r="I449" s="71"/>
      <c r="J449" s="71"/>
      <c r="K449" s="71"/>
      <c r="L449" s="71"/>
      <c r="M449" s="71"/>
      <c r="N449" s="71"/>
      <c r="O449" s="71"/>
      <c r="P449" s="71"/>
      <c r="Q449" s="71"/>
      <c r="R449" s="205"/>
      <c r="S449" s="205"/>
      <c r="T449" s="66" t="str">
        <f t="shared" si="64"/>
        <v/>
      </c>
      <c r="U449" s="205"/>
      <c r="V449" s="71"/>
      <c r="W449" s="175"/>
      <c r="X449" s="175"/>
      <c r="Y449" s="69" t="str">
        <f t="shared" si="82"/>
        <v/>
      </c>
      <c r="Z449" s="69"/>
      <c r="AA449" s="179"/>
      <c r="AB449" s="25" t="str">
        <f t="shared" si="109"/>
        <v/>
      </c>
      <c r="AC449" s="71"/>
      <c r="AD449" s="169"/>
      <c r="AE449" s="169"/>
      <c r="AF449" s="69" t="str">
        <f t="shared" si="83"/>
        <v/>
      </c>
      <c r="AG449" s="169"/>
      <c r="AH449" s="170"/>
      <c r="AI449" s="77" t="str">
        <f t="shared" si="84"/>
        <v/>
      </c>
      <c r="AJ449" s="80" t="str">
        <f t="array" ref="AJ449">IFERROR(INDEX('[1]Master Price'!$E:$E,MATCH(D449,'[1]Master Price'!$B:$B,0)),"0")</f>
        <v>0</v>
      </c>
      <c r="AK449" s="80">
        <f t="shared" si="85"/>
        <v>0</v>
      </c>
      <c r="AL449" s="82" t="str">
        <f t="shared" si="86"/>
        <v>0-day</v>
      </c>
      <c r="AM449" s="82" t="str">
        <f t="shared" si="87"/>
        <v>0-day</v>
      </c>
      <c r="AN449" s="82" t="str">
        <f t="shared" si="107"/>
        <v>0-day</v>
      </c>
      <c r="AO449" s="82" t="str">
        <f t="shared" si="108"/>
        <v>0-day</v>
      </c>
      <c r="AP449" s="82" t="str">
        <f t="shared" si="90"/>
        <v>0-day</v>
      </c>
      <c r="AQ449" s="82" t="str">
        <f t="shared" si="91"/>
        <v>0-day</v>
      </c>
      <c r="AR449" s="137"/>
      <c r="AS449" s="83" t="str">
        <f t="shared" si="92"/>
        <v/>
      </c>
      <c r="AT449" s="85">
        <f t="shared" si="93"/>
        <v>0</v>
      </c>
      <c r="AU449" s="84" t="e">
        <f t="shared" ca="1" si="94"/>
        <v>#NAME?</v>
      </c>
      <c r="AV449" s="85" t="e">
        <f t="shared" ca="1" si="95"/>
        <v>#NAME?</v>
      </c>
      <c r="AW449" s="86" t="e">
        <f t="shared" ca="1" si="96"/>
        <v>#NAME?</v>
      </c>
      <c r="AX449" s="85" t="e">
        <f t="shared" ca="1" si="97"/>
        <v>#NAME?</v>
      </c>
      <c r="AY449" s="86" t="str">
        <f t="shared" si="98"/>
        <v/>
      </c>
      <c r="AZ449" s="171" t="e">
        <f t="shared" ca="1" si="99"/>
        <v>#NAME?</v>
      </c>
      <c r="BA449" s="85" t="e">
        <f t="shared" ca="1" si="100"/>
        <v>#NAME?</v>
      </c>
      <c r="BB449" s="85" t="e">
        <f t="shared" ca="1" si="101"/>
        <v>#NAME?</v>
      </c>
      <c r="BC449" s="90" t="e">
        <f t="shared" ca="1" si="102"/>
        <v>#NAME?</v>
      </c>
      <c r="BD449" s="90" t="e">
        <f t="shared" ca="1" si="103"/>
        <v>#NAME?</v>
      </c>
      <c r="BE449" s="85" t="e">
        <f t="shared" ca="1" si="104"/>
        <v>#NAME?</v>
      </c>
      <c r="BF449" s="22" t="e">
        <f t="shared" ca="1" si="105"/>
        <v>#NAME?</v>
      </c>
      <c r="BG449" s="22" t="e">
        <f t="shared" ca="1" si="106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 t="str">
        <f t="shared" si="62"/>
        <v/>
      </c>
      <c r="B450" s="172"/>
      <c r="C450" s="71"/>
      <c r="D450" s="71"/>
      <c r="E450" s="71"/>
      <c r="F450" s="71"/>
      <c r="G450" s="71"/>
      <c r="H450" s="54" t="str">
        <f t="shared" si="110"/>
        <v/>
      </c>
      <c r="I450" s="71"/>
      <c r="J450" s="71"/>
      <c r="K450" s="71"/>
      <c r="L450" s="71"/>
      <c r="M450" s="71"/>
      <c r="N450" s="71"/>
      <c r="O450" s="71"/>
      <c r="P450" s="71"/>
      <c r="Q450" s="71"/>
      <c r="R450" s="205"/>
      <c r="S450" s="205"/>
      <c r="T450" s="66" t="str">
        <f t="shared" si="64"/>
        <v/>
      </c>
      <c r="U450" s="205"/>
      <c r="V450" s="71"/>
      <c r="W450" s="175"/>
      <c r="X450" s="175"/>
      <c r="Y450" s="69" t="str">
        <f t="shared" si="82"/>
        <v/>
      </c>
      <c r="Z450" s="69"/>
      <c r="AA450" s="179"/>
      <c r="AB450" s="25" t="str">
        <f t="shared" si="109"/>
        <v/>
      </c>
      <c r="AC450" s="71"/>
      <c r="AD450" s="169"/>
      <c r="AE450" s="169"/>
      <c r="AF450" s="69" t="str">
        <f t="shared" si="83"/>
        <v/>
      </c>
      <c r="AG450" s="169"/>
      <c r="AH450" s="170"/>
      <c r="AI450" s="77" t="str">
        <f t="shared" si="84"/>
        <v/>
      </c>
      <c r="AJ450" s="80" t="str">
        <f t="array" ref="AJ450">IFERROR(INDEX('[1]Master Price'!$E:$E,MATCH(D450,'[1]Master Price'!$B:$B,0)),"0")</f>
        <v>0</v>
      </c>
      <c r="AK450" s="80">
        <f t="shared" si="85"/>
        <v>0</v>
      </c>
      <c r="AL450" s="82" t="str">
        <f t="shared" si="86"/>
        <v>0-day</v>
      </c>
      <c r="AM450" s="82" t="str">
        <f t="shared" si="87"/>
        <v>0-day</v>
      </c>
      <c r="AN450" s="82" t="str">
        <f t="shared" si="107"/>
        <v>0-day</v>
      </c>
      <c r="AO450" s="82" t="str">
        <f t="shared" si="108"/>
        <v>0-day</v>
      </c>
      <c r="AP450" s="82" t="str">
        <f t="shared" si="90"/>
        <v>0-day</v>
      </c>
      <c r="AQ450" s="82" t="str">
        <f t="shared" si="91"/>
        <v>0-day</v>
      </c>
      <c r="AR450" s="137"/>
      <c r="AS450" s="83" t="str">
        <f t="shared" si="92"/>
        <v/>
      </c>
      <c r="AT450" s="85">
        <f t="shared" si="93"/>
        <v>0</v>
      </c>
      <c r="AU450" s="84" t="e">
        <f t="shared" ca="1" si="94"/>
        <v>#NAME?</v>
      </c>
      <c r="AV450" s="85" t="e">
        <f t="shared" ca="1" si="95"/>
        <v>#NAME?</v>
      </c>
      <c r="AW450" s="86" t="e">
        <f t="shared" ca="1" si="96"/>
        <v>#NAME?</v>
      </c>
      <c r="AX450" s="85" t="e">
        <f t="shared" ca="1" si="97"/>
        <v>#NAME?</v>
      </c>
      <c r="AY450" s="86" t="str">
        <f t="shared" si="98"/>
        <v/>
      </c>
      <c r="AZ450" s="171" t="e">
        <f t="shared" ca="1" si="99"/>
        <v>#NAME?</v>
      </c>
      <c r="BA450" s="85" t="e">
        <f t="shared" ca="1" si="100"/>
        <v>#NAME?</v>
      </c>
      <c r="BB450" s="85" t="e">
        <f t="shared" ca="1" si="101"/>
        <v>#NAME?</v>
      </c>
      <c r="BC450" s="90" t="e">
        <f t="shared" ca="1" si="102"/>
        <v>#NAME?</v>
      </c>
      <c r="BD450" s="90" t="e">
        <f t="shared" ca="1" si="103"/>
        <v>#NAME?</v>
      </c>
      <c r="BE450" s="85" t="e">
        <f t="shared" ca="1" si="104"/>
        <v>#NAME?</v>
      </c>
      <c r="BF450" s="22" t="e">
        <f t="shared" ca="1" si="105"/>
        <v>#NAME?</v>
      </c>
      <c r="BG450" s="22" t="e">
        <f t="shared" ca="1" si="106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 t="str">
        <f t="shared" si="62"/>
        <v/>
      </c>
      <c r="B451" s="172"/>
      <c r="C451" s="71"/>
      <c r="D451" s="71"/>
      <c r="E451" s="71"/>
      <c r="F451" s="71"/>
      <c r="G451" s="71"/>
      <c r="H451" s="54" t="str">
        <f t="shared" si="110"/>
        <v/>
      </c>
      <c r="I451" s="71"/>
      <c r="J451" s="71"/>
      <c r="K451" s="71"/>
      <c r="L451" s="71"/>
      <c r="M451" s="71"/>
      <c r="N451" s="71"/>
      <c r="O451" s="71"/>
      <c r="P451" s="71"/>
      <c r="Q451" s="71"/>
      <c r="R451" s="205"/>
      <c r="S451" s="205"/>
      <c r="T451" s="66" t="str">
        <f t="shared" si="64"/>
        <v/>
      </c>
      <c r="U451" s="205"/>
      <c r="V451" s="71"/>
      <c r="W451" s="175"/>
      <c r="X451" s="175"/>
      <c r="Y451" s="69" t="str">
        <f t="shared" si="82"/>
        <v/>
      </c>
      <c r="Z451" s="69"/>
      <c r="AA451" s="179"/>
      <c r="AB451" s="25" t="str">
        <f t="shared" si="109"/>
        <v/>
      </c>
      <c r="AC451" s="71"/>
      <c r="AD451" s="169"/>
      <c r="AE451" s="169"/>
      <c r="AF451" s="69" t="str">
        <f t="shared" si="83"/>
        <v/>
      </c>
      <c r="AG451" s="169"/>
      <c r="AH451" s="170"/>
      <c r="AI451" s="77" t="str">
        <f t="shared" si="84"/>
        <v/>
      </c>
      <c r="AJ451" s="80" t="str">
        <f t="array" ref="AJ451">IFERROR(INDEX('[1]Master Price'!$E:$E,MATCH(D451,'[1]Master Price'!$B:$B,0)),"0")</f>
        <v>0</v>
      </c>
      <c r="AK451" s="80">
        <f t="shared" si="85"/>
        <v>0</v>
      </c>
      <c r="AL451" s="82" t="str">
        <f t="shared" si="86"/>
        <v>0-day</v>
      </c>
      <c r="AM451" s="82" t="str">
        <f t="shared" si="87"/>
        <v>0-day</v>
      </c>
      <c r="AN451" s="82" t="str">
        <f t="shared" si="107"/>
        <v>0-day</v>
      </c>
      <c r="AO451" s="82" t="str">
        <f t="shared" si="108"/>
        <v>0-day</v>
      </c>
      <c r="AP451" s="82" t="str">
        <f t="shared" si="90"/>
        <v>0-day</v>
      </c>
      <c r="AQ451" s="82" t="str">
        <f t="shared" si="91"/>
        <v>0-day</v>
      </c>
      <c r="AR451" s="137"/>
      <c r="AS451" s="83" t="str">
        <f t="shared" si="92"/>
        <v/>
      </c>
      <c r="AT451" s="85">
        <f t="shared" si="93"/>
        <v>0</v>
      </c>
      <c r="AU451" s="84" t="e">
        <f t="shared" ca="1" si="94"/>
        <v>#NAME?</v>
      </c>
      <c r="AV451" s="85" t="e">
        <f t="shared" ca="1" si="95"/>
        <v>#NAME?</v>
      </c>
      <c r="AW451" s="86" t="e">
        <f t="shared" ca="1" si="96"/>
        <v>#NAME?</v>
      </c>
      <c r="AX451" s="85" t="e">
        <f t="shared" ca="1" si="97"/>
        <v>#NAME?</v>
      </c>
      <c r="AY451" s="86" t="str">
        <f t="shared" si="98"/>
        <v/>
      </c>
      <c r="AZ451" s="171" t="e">
        <f t="shared" ca="1" si="99"/>
        <v>#NAME?</v>
      </c>
      <c r="BA451" s="85" t="e">
        <f t="shared" ca="1" si="100"/>
        <v>#NAME?</v>
      </c>
      <c r="BB451" s="85" t="e">
        <f t="shared" ca="1" si="101"/>
        <v>#NAME?</v>
      </c>
      <c r="BC451" s="90" t="e">
        <f t="shared" ca="1" si="102"/>
        <v>#NAME?</v>
      </c>
      <c r="BD451" s="90" t="e">
        <f t="shared" ca="1" si="103"/>
        <v>#NAME?</v>
      </c>
      <c r="BE451" s="85" t="e">
        <f t="shared" ca="1" si="104"/>
        <v>#NAME?</v>
      </c>
      <c r="BF451" s="22" t="e">
        <f t="shared" ca="1" si="105"/>
        <v>#NAME?</v>
      </c>
      <c r="BG451" s="22" t="e">
        <f t="shared" ca="1" si="106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 t="str">
        <f t="shared" si="62"/>
        <v/>
      </c>
      <c r="B452" s="172"/>
      <c r="C452" s="71"/>
      <c r="D452" s="71"/>
      <c r="E452" s="71"/>
      <c r="F452" s="71"/>
      <c r="G452" s="71"/>
      <c r="H452" s="54" t="str">
        <f t="shared" si="110"/>
        <v/>
      </c>
      <c r="I452" s="71"/>
      <c r="J452" s="71"/>
      <c r="K452" s="71"/>
      <c r="L452" s="71"/>
      <c r="M452" s="71"/>
      <c r="N452" s="71"/>
      <c r="O452" s="71"/>
      <c r="P452" s="71"/>
      <c r="Q452" s="71"/>
      <c r="R452" s="205"/>
      <c r="S452" s="205"/>
      <c r="T452" s="66" t="str">
        <f t="shared" si="64"/>
        <v/>
      </c>
      <c r="U452" s="205"/>
      <c r="V452" s="71"/>
      <c r="W452" s="175"/>
      <c r="X452" s="175"/>
      <c r="Y452" s="69" t="str">
        <f t="shared" si="82"/>
        <v/>
      </c>
      <c r="Z452" s="69"/>
      <c r="AA452" s="179"/>
      <c r="AB452" s="25" t="str">
        <f t="shared" si="109"/>
        <v/>
      </c>
      <c r="AC452" s="71"/>
      <c r="AD452" s="169"/>
      <c r="AE452" s="169"/>
      <c r="AF452" s="69" t="str">
        <f t="shared" si="83"/>
        <v/>
      </c>
      <c r="AG452" s="169"/>
      <c r="AH452" s="170"/>
      <c r="AI452" s="77" t="str">
        <f t="shared" si="84"/>
        <v/>
      </c>
      <c r="AJ452" s="80" t="str">
        <f t="array" ref="AJ452">IFERROR(INDEX('[1]Master Price'!$E:$E,MATCH(D452,'[1]Master Price'!$B:$B,0)),"0")</f>
        <v>0</v>
      </c>
      <c r="AK452" s="80">
        <f t="shared" si="85"/>
        <v>0</v>
      </c>
      <c r="AL452" s="82" t="str">
        <f t="shared" si="86"/>
        <v>0-day</v>
      </c>
      <c r="AM452" s="82" t="str">
        <f t="shared" si="87"/>
        <v>0-day</v>
      </c>
      <c r="AN452" s="82" t="str">
        <f t="shared" si="107"/>
        <v>0-day</v>
      </c>
      <c r="AO452" s="82" t="str">
        <f t="shared" si="108"/>
        <v>0-day</v>
      </c>
      <c r="AP452" s="82" t="str">
        <f t="shared" si="90"/>
        <v>0-day</v>
      </c>
      <c r="AQ452" s="82" t="str">
        <f t="shared" si="91"/>
        <v>0-day</v>
      </c>
      <c r="AR452" s="137"/>
      <c r="AS452" s="83" t="str">
        <f t="shared" si="92"/>
        <v/>
      </c>
      <c r="AT452" s="85">
        <f t="shared" si="93"/>
        <v>0</v>
      </c>
      <c r="AU452" s="84" t="e">
        <f t="shared" ca="1" si="94"/>
        <v>#NAME?</v>
      </c>
      <c r="AV452" s="85" t="e">
        <f t="shared" ca="1" si="95"/>
        <v>#NAME?</v>
      </c>
      <c r="AW452" s="86" t="e">
        <f t="shared" ca="1" si="96"/>
        <v>#NAME?</v>
      </c>
      <c r="AX452" s="85" t="e">
        <f t="shared" ca="1" si="97"/>
        <v>#NAME?</v>
      </c>
      <c r="AY452" s="86" t="str">
        <f t="shared" si="98"/>
        <v/>
      </c>
      <c r="AZ452" s="171" t="e">
        <f t="shared" ca="1" si="99"/>
        <v>#NAME?</v>
      </c>
      <c r="BA452" s="85" t="e">
        <f t="shared" ca="1" si="100"/>
        <v>#NAME?</v>
      </c>
      <c r="BB452" s="85" t="e">
        <f t="shared" ca="1" si="101"/>
        <v>#NAME?</v>
      </c>
      <c r="BC452" s="90" t="e">
        <f t="shared" ca="1" si="102"/>
        <v>#NAME?</v>
      </c>
      <c r="BD452" s="90" t="e">
        <f t="shared" ca="1" si="103"/>
        <v>#NAME?</v>
      </c>
      <c r="BE452" s="85" t="e">
        <f t="shared" ca="1" si="104"/>
        <v>#NAME?</v>
      </c>
      <c r="BF452" s="22" t="e">
        <f t="shared" ca="1" si="105"/>
        <v>#NAME?</v>
      </c>
      <c r="BG452" s="22" t="e">
        <f t="shared" ca="1" si="106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 t="str">
        <f t="shared" si="62"/>
        <v/>
      </c>
      <c r="B453" s="172"/>
      <c r="C453" s="71"/>
      <c r="D453" s="71"/>
      <c r="E453" s="71"/>
      <c r="F453" s="71"/>
      <c r="G453" s="71"/>
      <c r="H453" s="54" t="str">
        <f t="shared" si="110"/>
        <v/>
      </c>
      <c r="I453" s="71"/>
      <c r="J453" s="71"/>
      <c r="K453" s="71"/>
      <c r="L453" s="71"/>
      <c r="M453" s="71"/>
      <c r="N453" s="71"/>
      <c r="O453" s="71"/>
      <c r="P453" s="71"/>
      <c r="Q453" s="71"/>
      <c r="R453" s="205"/>
      <c r="S453" s="205"/>
      <c r="T453" s="66" t="str">
        <f t="shared" si="64"/>
        <v/>
      </c>
      <c r="U453" s="205"/>
      <c r="V453" s="71"/>
      <c r="W453" s="175"/>
      <c r="X453" s="175"/>
      <c r="Y453" s="69" t="str">
        <f t="shared" si="82"/>
        <v/>
      </c>
      <c r="Z453" s="69"/>
      <c r="AA453" s="179"/>
      <c r="AB453" s="25" t="str">
        <f t="shared" si="109"/>
        <v/>
      </c>
      <c r="AC453" s="71"/>
      <c r="AD453" s="169"/>
      <c r="AE453" s="169"/>
      <c r="AF453" s="69" t="str">
        <f t="shared" si="83"/>
        <v/>
      </c>
      <c r="AG453" s="169"/>
      <c r="AH453" s="170"/>
      <c r="AI453" s="77" t="str">
        <f t="shared" si="84"/>
        <v/>
      </c>
      <c r="AJ453" s="80" t="str">
        <f t="array" ref="AJ453">IFERROR(INDEX('[1]Master Price'!$E:$E,MATCH(D453,'[1]Master Price'!$B:$B,0)),"0")</f>
        <v>0</v>
      </c>
      <c r="AK453" s="80">
        <f t="shared" si="85"/>
        <v>0</v>
      </c>
      <c r="AL453" s="82" t="str">
        <f t="shared" si="86"/>
        <v>0-day</v>
      </c>
      <c r="AM453" s="82" t="str">
        <f t="shared" si="87"/>
        <v>0-day</v>
      </c>
      <c r="AN453" s="82" t="str">
        <f t="shared" si="107"/>
        <v>0-day</v>
      </c>
      <c r="AO453" s="82" t="str">
        <f t="shared" si="108"/>
        <v>0-day</v>
      </c>
      <c r="AP453" s="82" t="str">
        <f t="shared" si="90"/>
        <v>0-day</v>
      </c>
      <c r="AQ453" s="82" t="str">
        <f t="shared" si="91"/>
        <v>0-day</v>
      </c>
      <c r="AR453" s="137"/>
      <c r="AS453" s="83" t="str">
        <f t="shared" si="92"/>
        <v/>
      </c>
      <c r="AT453" s="85">
        <f t="shared" si="93"/>
        <v>0</v>
      </c>
      <c r="AU453" s="84" t="e">
        <f t="shared" ca="1" si="94"/>
        <v>#NAME?</v>
      </c>
      <c r="AV453" s="85" t="e">
        <f t="shared" ca="1" si="95"/>
        <v>#NAME?</v>
      </c>
      <c r="AW453" s="86" t="e">
        <f t="shared" ca="1" si="96"/>
        <v>#NAME?</v>
      </c>
      <c r="AX453" s="85" t="e">
        <f t="shared" ca="1" si="97"/>
        <v>#NAME?</v>
      </c>
      <c r="AY453" s="86" t="str">
        <f t="shared" si="98"/>
        <v/>
      </c>
      <c r="AZ453" s="171" t="e">
        <f t="shared" ca="1" si="99"/>
        <v>#NAME?</v>
      </c>
      <c r="BA453" s="85" t="e">
        <f t="shared" ca="1" si="100"/>
        <v>#NAME?</v>
      </c>
      <c r="BB453" s="85" t="e">
        <f t="shared" ca="1" si="101"/>
        <v>#NAME?</v>
      </c>
      <c r="BC453" s="90" t="e">
        <f t="shared" ca="1" si="102"/>
        <v>#NAME?</v>
      </c>
      <c r="BD453" s="90" t="e">
        <f t="shared" ca="1" si="103"/>
        <v>#NAME?</v>
      </c>
      <c r="BE453" s="85" t="e">
        <f t="shared" ca="1" si="104"/>
        <v>#NAME?</v>
      </c>
      <c r="BF453" s="22" t="e">
        <f t="shared" ca="1" si="105"/>
        <v>#NAME?</v>
      </c>
      <c r="BG453" s="22" t="e">
        <f t="shared" ca="1" si="106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 t="str">
        <f t="shared" si="62"/>
        <v/>
      </c>
      <c r="B454" s="172"/>
      <c r="C454" s="71"/>
      <c r="D454" s="71"/>
      <c r="E454" s="71"/>
      <c r="F454" s="71"/>
      <c r="G454" s="71"/>
      <c r="H454" s="54" t="str">
        <f t="shared" si="110"/>
        <v/>
      </c>
      <c r="I454" s="71"/>
      <c r="J454" s="71"/>
      <c r="K454" s="71"/>
      <c r="L454" s="71"/>
      <c r="M454" s="71"/>
      <c r="N454" s="71"/>
      <c r="O454" s="71"/>
      <c r="P454" s="71"/>
      <c r="Q454" s="71"/>
      <c r="R454" s="205"/>
      <c r="S454" s="205"/>
      <c r="T454" s="66" t="str">
        <f t="shared" si="64"/>
        <v/>
      </c>
      <c r="U454" s="205"/>
      <c r="V454" s="71"/>
      <c r="W454" s="175"/>
      <c r="X454" s="175"/>
      <c r="Y454" s="69" t="str">
        <f t="shared" si="82"/>
        <v/>
      </c>
      <c r="Z454" s="69"/>
      <c r="AA454" s="179"/>
      <c r="AB454" s="25" t="str">
        <f t="shared" si="109"/>
        <v/>
      </c>
      <c r="AC454" s="71"/>
      <c r="AD454" s="169"/>
      <c r="AE454" s="169"/>
      <c r="AF454" s="69" t="str">
        <f t="shared" si="83"/>
        <v/>
      </c>
      <c r="AG454" s="169"/>
      <c r="AH454" s="170"/>
      <c r="AI454" s="77" t="str">
        <f t="shared" si="84"/>
        <v/>
      </c>
      <c r="AJ454" s="80" t="str">
        <f t="array" ref="AJ454">IFERROR(INDEX('[1]Master Price'!$E:$E,MATCH(D454,'[1]Master Price'!$B:$B,0)),"0")</f>
        <v>0</v>
      </c>
      <c r="AK454" s="80">
        <f t="shared" si="85"/>
        <v>0</v>
      </c>
      <c r="AL454" s="82" t="str">
        <f t="shared" si="86"/>
        <v>0-day</v>
      </c>
      <c r="AM454" s="82" t="str">
        <f t="shared" si="87"/>
        <v>0-day</v>
      </c>
      <c r="AN454" s="82" t="str">
        <f t="shared" si="107"/>
        <v>0-day</v>
      </c>
      <c r="AO454" s="82" t="str">
        <f t="shared" si="108"/>
        <v>0-day</v>
      </c>
      <c r="AP454" s="82" t="str">
        <f t="shared" si="90"/>
        <v>0-day</v>
      </c>
      <c r="AQ454" s="82" t="str">
        <f t="shared" si="91"/>
        <v>0-day</v>
      </c>
      <c r="AR454" s="137"/>
      <c r="AS454" s="83" t="str">
        <f t="shared" si="92"/>
        <v/>
      </c>
      <c r="AT454" s="85">
        <f t="shared" si="93"/>
        <v>0</v>
      </c>
      <c r="AU454" s="84" t="e">
        <f t="shared" ca="1" si="94"/>
        <v>#NAME?</v>
      </c>
      <c r="AV454" s="85" t="e">
        <f t="shared" ca="1" si="95"/>
        <v>#NAME?</v>
      </c>
      <c r="AW454" s="86" t="e">
        <f t="shared" ca="1" si="96"/>
        <v>#NAME?</v>
      </c>
      <c r="AX454" s="85" t="e">
        <f t="shared" ca="1" si="97"/>
        <v>#NAME?</v>
      </c>
      <c r="AY454" s="86" t="str">
        <f t="shared" si="98"/>
        <v/>
      </c>
      <c r="AZ454" s="171" t="e">
        <f t="shared" ca="1" si="99"/>
        <v>#NAME?</v>
      </c>
      <c r="BA454" s="85" t="e">
        <f t="shared" ca="1" si="100"/>
        <v>#NAME?</v>
      </c>
      <c r="BB454" s="85" t="e">
        <f t="shared" ca="1" si="101"/>
        <v>#NAME?</v>
      </c>
      <c r="BC454" s="90" t="e">
        <f t="shared" ca="1" si="102"/>
        <v>#NAME?</v>
      </c>
      <c r="BD454" s="90" t="e">
        <f t="shared" ca="1" si="103"/>
        <v>#NAME?</v>
      </c>
      <c r="BE454" s="85" t="e">
        <f t="shared" ca="1" si="104"/>
        <v>#NAME?</v>
      </c>
      <c r="BF454" s="22" t="e">
        <f t="shared" ca="1" si="105"/>
        <v>#NAME?</v>
      </c>
      <c r="BG454" s="22" t="e">
        <f t="shared" ca="1" si="106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 t="str">
        <f t="shared" si="62"/>
        <v/>
      </c>
      <c r="B455" s="172"/>
      <c r="C455" s="71"/>
      <c r="D455" s="71"/>
      <c r="E455" s="71"/>
      <c r="F455" s="71"/>
      <c r="G455" s="71"/>
      <c r="H455" s="54" t="str">
        <f t="shared" si="110"/>
        <v/>
      </c>
      <c r="I455" s="71"/>
      <c r="J455" s="71"/>
      <c r="K455" s="71"/>
      <c r="L455" s="71"/>
      <c r="M455" s="71"/>
      <c r="N455" s="71"/>
      <c r="O455" s="71"/>
      <c r="P455" s="71"/>
      <c r="Q455" s="71"/>
      <c r="R455" s="205"/>
      <c r="S455" s="205"/>
      <c r="T455" s="66" t="str">
        <f t="shared" si="64"/>
        <v/>
      </c>
      <c r="U455" s="205"/>
      <c r="V455" s="71"/>
      <c r="W455" s="175"/>
      <c r="X455" s="175"/>
      <c r="Y455" s="69" t="str">
        <f t="shared" si="82"/>
        <v/>
      </c>
      <c r="Z455" s="69"/>
      <c r="AA455" s="179"/>
      <c r="AB455" s="25" t="str">
        <f t="shared" si="109"/>
        <v/>
      </c>
      <c r="AC455" s="71"/>
      <c r="AD455" s="169"/>
      <c r="AE455" s="169"/>
      <c r="AF455" s="69" t="str">
        <f t="shared" si="83"/>
        <v/>
      </c>
      <c r="AG455" s="169"/>
      <c r="AH455" s="170"/>
      <c r="AI455" s="77" t="str">
        <f t="shared" si="84"/>
        <v/>
      </c>
      <c r="AJ455" s="80" t="str">
        <f t="array" ref="AJ455">IFERROR(INDEX('[1]Master Price'!$E:$E,MATCH(D455,'[1]Master Price'!$B:$B,0)),"0")</f>
        <v>0</v>
      </c>
      <c r="AK455" s="80">
        <f t="shared" si="85"/>
        <v>0</v>
      </c>
      <c r="AL455" s="82" t="str">
        <f t="shared" si="86"/>
        <v>0-day</v>
      </c>
      <c r="AM455" s="82" t="str">
        <f t="shared" si="87"/>
        <v>0-day</v>
      </c>
      <c r="AN455" s="82" t="str">
        <f t="shared" si="107"/>
        <v>0-day</v>
      </c>
      <c r="AO455" s="82" t="str">
        <f t="shared" si="108"/>
        <v>0-day</v>
      </c>
      <c r="AP455" s="82" t="str">
        <f t="shared" si="90"/>
        <v>0-day</v>
      </c>
      <c r="AQ455" s="82" t="str">
        <f t="shared" si="91"/>
        <v>0-day</v>
      </c>
      <c r="AR455" s="137"/>
      <c r="AS455" s="83" t="str">
        <f t="shared" si="92"/>
        <v/>
      </c>
      <c r="AT455" s="85">
        <f t="shared" si="93"/>
        <v>0</v>
      </c>
      <c r="AU455" s="84" t="e">
        <f t="shared" ca="1" si="94"/>
        <v>#NAME?</v>
      </c>
      <c r="AV455" s="85" t="e">
        <f t="shared" ca="1" si="95"/>
        <v>#NAME?</v>
      </c>
      <c r="AW455" s="86" t="e">
        <f t="shared" ca="1" si="96"/>
        <v>#NAME?</v>
      </c>
      <c r="AX455" s="85" t="e">
        <f t="shared" ca="1" si="97"/>
        <v>#NAME?</v>
      </c>
      <c r="AY455" s="86" t="str">
        <f t="shared" si="98"/>
        <v/>
      </c>
      <c r="AZ455" s="171" t="e">
        <f t="shared" ca="1" si="99"/>
        <v>#NAME?</v>
      </c>
      <c r="BA455" s="85" t="e">
        <f t="shared" ca="1" si="100"/>
        <v>#NAME?</v>
      </c>
      <c r="BB455" s="85" t="e">
        <f t="shared" ca="1" si="101"/>
        <v>#NAME?</v>
      </c>
      <c r="BC455" s="90" t="e">
        <f t="shared" ca="1" si="102"/>
        <v>#NAME?</v>
      </c>
      <c r="BD455" s="90" t="e">
        <f t="shared" ca="1" si="103"/>
        <v>#NAME?</v>
      </c>
      <c r="BE455" s="85" t="e">
        <f t="shared" ca="1" si="104"/>
        <v>#NAME?</v>
      </c>
      <c r="BF455" s="22" t="e">
        <f t="shared" ca="1" si="105"/>
        <v>#NAME?</v>
      </c>
      <c r="BG455" s="22" t="e">
        <f t="shared" ca="1" si="106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 t="str">
        <f t="shared" si="62"/>
        <v/>
      </c>
      <c r="B456" s="172"/>
      <c r="C456" s="71"/>
      <c r="D456" s="71"/>
      <c r="E456" s="71"/>
      <c r="F456" s="71"/>
      <c r="G456" s="71"/>
      <c r="H456" s="54" t="str">
        <f t="shared" si="110"/>
        <v/>
      </c>
      <c r="I456" s="71"/>
      <c r="J456" s="71"/>
      <c r="K456" s="71"/>
      <c r="L456" s="71"/>
      <c r="M456" s="71"/>
      <c r="N456" s="71"/>
      <c r="O456" s="71"/>
      <c r="P456" s="71"/>
      <c r="Q456" s="71"/>
      <c r="R456" s="205"/>
      <c r="S456" s="205"/>
      <c r="T456" s="66" t="str">
        <f t="shared" si="64"/>
        <v/>
      </c>
      <c r="U456" s="205"/>
      <c r="V456" s="71"/>
      <c r="W456" s="175"/>
      <c r="X456" s="175"/>
      <c r="Y456" s="69" t="str">
        <f t="shared" si="82"/>
        <v/>
      </c>
      <c r="Z456" s="69"/>
      <c r="AA456" s="179"/>
      <c r="AB456" s="25" t="str">
        <f t="shared" si="109"/>
        <v/>
      </c>
      <c r="AC456" s="71"/>
      <c r="AD456" s="169"/>
      <c r="AE456" s="169"/>
      <c r="AF456" s="69" t="str">
        <f t="shared" si="83"/>
        <v/>
      </c>
      <c r="AG456" s="169"/>
      <c r="AH456" s="170"/>
      <c r="AI456" s="77" t="str">
        <f t="shared" si="84"/>
        <v/>
      </c>
      <c r="AJ456" s="80" t="str">
        <f t="array" ref="AJ456">IFERROR(INDEX('[1]Master Price'!$E:$E,MATCH(D456,'[1]Master Price'!$B:$B,0)),"0")</f>
        <v>0</v>
      </c>
      <c r="AK456" s="80">
        <f t="shared" si="85"/>
        <v>0</v>
      </c>
      <c r="AL456" s="82" t="str">
        <f t="shared" si="86"/>
        <v>0-day</v>
      </c>
      <c r="AM456" s="82" t="str">
        <f t="shared" si="87"/>
        <v>0-day</v>
      </c>
      <c r="AN456" s="82" t="str">
        <f t="shared" si="107"/>
        <v>0-day</v>
      </c>
      <c r="AO456" s="82" t="str">
        <f t="shared" si="108"/>
        <v>0-day</v>
      </c>
      <c r="AP456" s="82" t="str">
        <f t="shared" si="90"/>
        <v>0-day</v>
      </c>
      <c r="AQ456" s="82" t="str">
        <f t="shared" si="91"/>
        <v>0-day</v>
      </c>
      <c r="AR456" s="137"/>
      <c r="AS456" s="83" t="str">
        <f t="shared" si="92"/>
        <v/>
      </c>
      <c r="AT456" s="85">
        <f t="shared" si="93"/>
        <v>0</v>
      </c>
      <c r="AU456" s="84" t="e">
        <f t="shared" ca="1" si="94"/>
        <v>#NAME?</v>
      </c>
      <c r="AV456" s="85" t="e">
        <f t="shared" ca="1" si="95"/>
        <v>#NAME?</v>
      </c>
      <c r="AW456" s="86" t="e">
        <f t="shared" ca="1" si="96"/>
        <v>#NAME?</v>
      </c>
      <c r="AX456" s="85" t="e">
        <f t="shared" ca="1" si="97"/>
        <v>#NAME?</v>
      </c>
      <c r="AY456" s="86" t="str">
        <f t="shared" si="98"/>
        <v/>
      </c>
      <c r="AZ456" s="171" t="e">
        <f t="shared" ca="1" si="99"/>
        <v>#NAME?</v>
      </c>
      <c r="BA456" s="85" t="e">
        <f t="shared" ca="1" si="100"/>
        <v>#NAME?</v>
      </c>
      <c r="BB456" s="85" t="e">
        <f t="shared" ca="1" si="101"/>
        <v>#NAME?</v>
      </c>
      <c r="BC456" s="90" t="e">
        <f t="shared" ca="1" si="102"/>
        <v>#NAME?</v>
      </c>
      <c r="BD456" s="90" t="e">
        <f t="shared" ca="1" si="103"/>
        <v>#NAME?</v>
      </c>
      <c r="BE456" s="85" t="e">
        <f t="shared" ca="1" si="104"/>
        <v>#NAME?</v>
      </c>
      <c r="BF456" s="22" t="e">
        <f t="shared" ca="1" si="105"/>
        <v>#NAME?</v>
      </c>
      <c r="BG456" s="22" t="e">
        <f t="shared" ca="1" si="106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 t="str">
        <f t="shared" si="62"/>
        <v/>
      </c>
      <c r="B457" s="172"/>
      <c r="C457" s="71"/>
      <c r="D457" s="71"/>
      <c r="E457" s="71"/>
      <c r="F457" s="71"/>
      <c r="G457" s="71"/>
      <c r="H457" s="54" t="str">
        <f t="shared" si="110"/>
        <v/>
      </c>
      <c r="I457" s="71"/>
      <c r="J457" s="71"/>
      <c r="K457" s="71"/>
      <c r="L457" s="71"/>
      <c r="M457" s="71"/>
      <c r="N457" s="71"/>
      <c r="O457" s="71"/>
      <c r="P457" s="71"/>
      <c r="Q457" s="71"/>
      <c r="R457" s="205"/>
      <c r="S457" s="205"/>
      <c r="T457" s="66" t="str">
        <f t="shared" si="64"/>
        <v/>
      </c>
      <c r="U457" s="205"/>
      <c r="V457" s="71"/>
      <c r="W457" s="175"/>
      <c r="X457" s="175"/>
      <c r="Y457" s="69" t="str">
        <f t="shared" si="82"/>
        <v/>
      </c>
      <c r="Z457" s="69"/>
      <c r="AA457" s="179"/>
      <c r="AB457" s="25" t="str">
        <f t="shared" si="109"/>
        <v/>
      </c>
      <c r="AC457" s="71"/>
      <c r="AD457" s="169"/>
      <c r="AE457" s="169"/>
      <c r="AF457" s="69" t="str">
        <f t="shared" si="83"/>
        <v/>
      </c>
      <c r="AG457" s="169"/>
      <c r="AH457" s="170"/>
      <c r="AI457" s="77" t="str">
        <f t="shared" si="84"/>
        <v/>
      </c>
      <c r="AJ457" s="80" t="str">
        <f t="array" ref="AJ457">IFERROR(INDEX('[1]Master Price'!$E:$E,MATCH(D457,'[1]Master Price'!$B:$B,0)),"0")</f>
        <v>0</v>
      </c>
      <c r="AK457" s="80">
        <f t="shared" si="85"/>
        <v>0</v>
      </c>
      <c r="AL457" s="82" t="str">
        <f t="shared" si="86"/>
        <v>0-day</v>
      </c>
      <c r="AM457" s="82" t="str">
        <f t="shared" si="87"/>
        <v>0-day</v>
      </c>
      <c r="AN457" s="82" t="str">
        <f t="shared" si="107"/>
        <v>0-day</v>
      </c>
      <c r="AO457" s="82" t="str">
        <f t="shared" si="108"/>
        <v>0-day</v>
      </c>
      <c r="AP457" s="82" t="str">
        <f t="shared" si="90"/>
        <v>0-day</v>
      </c>
      <c r="AQ457" s="82" t="str">
        <f t="shared" si="91"/>
        <v>0-day</v>
      </c>
      <c r="AR457" s="137"/>
      <c r="AS457" s="83" t="str">
        <f t="shared" si="92"/>
        <v/>
      </c>
      <c r="AT457" s="85">
        <f t="shared" si="93"/>
        <v>0</v>
      </c>
      <c r="AU457" s="84" t="e">
        <f t="shared" ca="1" si="94"/>
        <v>#NAME?</v>
      </c>
      <c r="AV457" s="85" t="e">
        <f t="shared" ca="1" si="95"/>
        <v>#NAME?</v>
      </c>
      <c r="AW457" s="86" t="e">
        <f t="shared" ca="1" si="96"/>
        <v>#NAME?</v>
      </c>
      <c r="AX457" s="85" t="e">
        <f t="shared" ca="1" si="97"/>
        <v>#NAME?</v>
      </c>
      <c r="AY457" s="86" t="str">
        <f t="shared" si="98"/>
        <v/>
      </c>
      <c r="AZ457" s="171" t="e">
        <f t="shared" ca="1" si="99"/>
        <v>#NAME?</v>
      </c>
      <c r="BA457" s="85" t="e">
        <f t="shared" ca="1" si="100"/>
        <v>#NAME?</v>
      </c>
      <c r="BB457" s="85" t="e">
        <f t="shared" ca="1" si="101"/>
        <v>#NAME?</v>
      </c>
      <c r="BC457" s="90" t="e">
        <f t="shared" ca="1" si="102"/>
        <v>#NAME?</v>
      </c>
      <c r="BD457" s="90" t="e">
        <f t="shared" ca="1" si="103"/>
        <v>#NAME?</v>
      </c>
      <c r="BE457" s="85" t="e">
        <f t="shared" ca="1" si="104"/>
        <v>#NAME?</v>
      </c>
      <c r="BF457" s="22" t="e">
        <f t="shared" ca="1" si="105"/>
        <v>#NAME?</v>
      </c>
      <c r="BG457" s="22" t="e">
        <f t="shared" ca="1" si="106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 t="str">
        <f t="shared" si="62"/>
        <v/>
      </c>
      <c r="B458" s="172"/>
      <c r="C458" s="71"/>
      <c r="D458" s="71"/>
      <c r="E458" s="71"/>
      <c r="F458" s="71"/>
      <c r="G458" s="71"/>
      <c r="H458" s="54" t="str">
        <f t="shared" si="110"/>
        <v/>
      </c>
      <c r="I458" s="71"/>
      <c r="J458" s="71"/>
      <c r="K458" s="71"/>
      <c r="L458" s="71"/>
      <c r="M458" s="71"/>
      <c r="N458" s="71"/>
      <c r="O458" s="71"/>
      <c r="P458" s="71"/>
      <c r="Q458" s="71"/>
      <c r="R458" s="205"/>
      <c r="S458" s="205"/>
      <c r="T458" s="66" t="str">
        <f t="shared" si="64"/>
        <v/>
      </c>
      <c r="U458" s="205"/>
      <c r="V458" s="71"/>
      <c r="W458" s="175"/>
      <c r="X458" s="175"/>
      <c r="Y458" s="69" t="str">
        <f t="shared" si="82"/>
        <v/>
      </c>
      <c r="Z458" s="69"/>
      <c r="AA458" s="179"/>
      <c r="AB458" s="25" t="str">
        <f t="shared" si="109"/>
        <v/>
      </c>
      <c r="AC458" s="71"/>
      <c r="AD458" s="169"/>
      <c r="AE458" s="169"/>
      <c r="AF458" s="69" t="str">
        <f t="shared" si="83"/>
        <v/>
      </c>
      <c r="AG458" s="169"/>
      <c r="AH458" s="170"/>
      <c r="AI458" s="77" t="str">
        <f t="shared" si="84"/>
        <v/>
      </c>
      <c r="AJ458" s="80" t="str">
        <f t="array" ref="AJ458">IFERROR(INDEX('[1]Master Price'!$E:$E,MATCH(D458,'[1]Master Price'!$B:$B,0)),"0")</f>
        <v>0</v>
      </c>
      <c r="AK458" s="80">
        <f t="shared" si="85"/>
        <v>0</v>
      </c>
      <c r="AL458" s="82" t="str">
        <f t="shared" si="86"/>
        <v>0-day</v>
      </c>
      <c r="AM458" s="82" t="str">
        <f t="shared" si="87"/>
        <v>0-day</v>
      </c>
      <c r="AN458" s="82" t="str">
        <f t="shared" si="107"/>
        <v>0-day</v>
      </c>
      <c r="AO458" s="82" t="str">
        <f t="shared" si="108"/>
        <v>0-day</v>
      </c>
      <c r="AP458" s="82" t="str">
        <f t="shared" si="90"/>
        <v>0-day</v>
      </c>
      <c r="AQ458" s="82" t="str">
        <f t="shared" si="91"/>
        <v>0-day</v>
      </c>
      <c r="AR458" s="137"/>
      <c r="AS458" s="83" t="str">
        <f t="shared" si="92"/>
        <v/>
      </c>
      <c r="AT458" s="85">
        <f t="shared" si="93"/>
        <v>0</v>
      </c>
      <c r="AU458" s="84" t="e">
        <f t="shared" ca="1" si="94"/>
        <v>#NAME?</v>
      </c>
      <c r="AV458" s="85" t="e">
        <f t="shared" ca="1" si="95"/>
        <v>#NAME?</v>
      </c>
      <c r="AW458" s="86" t="e">
        <f t="shared" ca="1" si="96"/>
        <v>#NAME?</v>
      </c>
      <c r="AX458" s="85" t="e">
        <f t="shared" ca="1" si="97"/>
        <v>#NAME?</v>
      </c>
      <c r="AY458" s="86" t="str">
        <f t="shared" si="98"/>
        <v/>
      </c>
      <c r="AZ458" s="171" t="e">
        <f t="shared" ca="1" si="99"/>
        <v>#NAME?</v>
      </c>
      <c r="BA458" s="85" t="e">
        <f t="shared" ca="1" si="100"/>
        <v>#NAME?</v>
      </c>
      <c r="BB458" s="85" t="e">
        <f t="shared" ca="1" si="101"/>
        <v>#NAME?</v>
      </c>
      <c r="BC458" s="90" t="e">
        <f t="shared" ca="1" si="102"/>
        <v>#NAME?</v>
      </c>
      <c r="BD458" s="90" t="e">
        <f t="shared" ca="1" si="103"/>
        <v>#NAME?</v>
      </c>
      <c r="BE458" s="85" t="e">
        <f t="shared" ca="1" si="104"/>
        <v>#NAME?</v>
      </c>
      <c r="BF458" s="22" t="e">
        <f t="shared" ca="1" si="105"/>
        <v>#NAME?</v>
      </c>
      <c r="BG458" s="22" t="e">
        <f t="shared" ca="1" si="106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 t="str">
        <f t="shared" si="62"/>
        <v/>
      </c>
      <c r="B459" s="172"/>
      <c r="C459" s="71"/>
      <c r="D459" s="71"/>
      <c r="E459" s="71"/>
      <c r="F459" s="71"/>
      <c r="G459" s="71"/>
      <c r="H459" s="54" t="str">
        <f t="shared" si="110"/>
        <v/>
      </c>
      <c r="I459" s="71"/>
      <c r="J459" s="71"/>
      <c r="K459" s="71"/>
      <c r="L459" s="71"/>
      <c r="M459" s="71"/>
      <c r="N459" s="71"/>
      <c r="O459" s="71"/>
      <c r="P459" s="71"/>
      <c r="Q459" s="71"/>
      <c r="R459" s="205"/>
      <c r="S459" s="205"/>
      <c r="T459" s="66" t="str">
        <f t="shared" si="64"/>
        <v/>
      </c>
      <c r="U459" s="205"/>
      <c r="V459" s="71"/>
      <c r="W459" s="175"/>
      <c r="X459" s="175"/>
      <c r="Y459" s="69" t="str">
        <f t="shared" si="82"/>
        <v/>
      </c>
      <c r="Z459" s="69"/>
      <c r="AA459" s="179"/>
      <c r="AB459" s="25" t="str">
        <f t="shared" si="109"/>
        <v/>
      </c>
      <c r="AC459" s="71"/>
      <c r="AD459" s="169"/>
      <c r="AE459" s="169"/>
      <c r="AF459" s="69" t="str">
        <f t="shared" si="83"/>
        <v/>
      </c>
      <c r="AG459" s="169"/>
      <c r="AH459" s="170"/>
      <c r="AI459" s="77" t="str">
        <f t="shared" si="84"/>
        <v/>
      </c>
      <c r="AJ459" s="80" t="str">
        <f t="array" ref="AJ459">IFERROR(INDEX('[1]Master Price'!$E:$E,MATCH(D459,'[1]Master Price'!$B:$B,0)),"0")</f>
        <v>0</v>
      </c>
      <c r="AK459" s="80">
        <f t="shared" si="85"/>
        <v>0</v>
      </c>
      <c r="AL459" s="82" t="str">
        <f t="shared" si="86"/>
        <v>0-day</v>
      </c>
      <c r="AM459" s="82" t="str">
        <f t="shared" si="87"/>
        <v>0-day</v>
      </c>
      <c r="AN459" s="82" t="str">
        <f t="shared" si="107"/>
        <v>0-day</v>
      </c>
      <c r="AO459" s="82" t="str">
        <f t="shared" si="108"/>
        <v>0-day</v>
      </c>
      <c r="AP459" s="82" t="str">
        <f t="shared" si="90"/>
        <v>0-day</v>
      </c>
      <c r="AQ459" s="82" t="str">
        <f t="shared" si="91"/>
        <v>0-day</v>
      </c>
      <c r="AR459" s="137"/>
      <c r="AS459" s="83" t="str">
        <f t="shared" si="92"/>
        <v/>
      </c>
      <c r="AT459" s="85">
        <f t="shared" si="93"/>
        <v>0</v>
      </c>
      <c r="AU459" s="84" t="e">
        <f t="shared" ca="1" si="94"/>
        <v>#NAME?</v>
      </c>
      <c r="AV459" s="85" t="e">
        <f t="shared" ca="1" si="95"/>
        <v>#NAME?</v>
      </c>
      <c r="AW459" s="86" t="e">
        <f t="shared" ca="1" si="96"/>
        <v>#NAME?</v>
      </c>
      <c r="AX459" s="85" t="e">
        <f t="shared" ca="1" si="97"/>
        <v>#NAME?</v>
      </c>
      <c r="AY459" s="86" t="str">
        <f t="shared" si="98"/>
        <v/>
      </c>
      <c r="AZ459" s="171" t="e">
        <f t="shared" ca="1" si="99"/>
        <v>#NAME?</v>
      </c>
      <c r="BA459" s="85" t="e">
        <f t="shared" ca="1" si="100"/>
        <v>#NAME?</v>
      </c>
      <c r="BB459" s="85" t="e">
        <f t="shared" ca="1" si="101"/>
        <v>#NAME?</v>
      </c>
      <c r="BC459" s="90" t="e">
        <f t="shared" ca="1" si="102"/>
        <v>#NAME?</v>
      </c>
      <c r="BD459" s="90" t="e">
        <f t="shared" ca="1" si="103"/>
        <v>#NAME?</v>
      </c>
      <c r="BE459" s="85" t="e">
        <f t="shared" ca="1" si="104"/>
        <v>#NAME?</v>
      </c>
      <c r="BF459" s="22" t="e">
        <f t="shared" ca="1" si="105"/>
        <v>#NAME?</v>
      </c>
      <c r="BG459" s="22" t="e">
        <f t="shared" ca="1" si="106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 t="str">
        <f t="shared" si="62"/>
        <v/>
      </c>
      <c r="B460" s="172"/>
      <c r="C460" s="71"/>
      <c r="D460" s="71"/>
      <c r="E460" s="71"/>
      <c r="F460" s="71"/>
      <c r="G460" s="71"/>
      <c r="H460" s="54" t="str">
        <f t="shared" si="110"/>
        <v/>
      </c>
      <c r="I460" s="71"/>
      <c r="J460" s="71"/>
      <c r="K460" s="71"/>
      <c r="L460" s="71"/>
      <c r="M460" s="71"/>
      <c r="N460" s="71"/>
      <c r="O460" s="71"/>
      <c r="P460" s="71"/>
      <c r="Q460" s="71"/>
      <c r="R460" s="205"/>
      <c r="S460" s="205"/>
      <c r="T460" s="66" t="str">
        <f t="shared" si="64"/>
        <v/>
      </c>
      <c r="U460" s="205"/>
      <c r="V460" s="71"/>
      <c r="W460" s="175"/>
      <c r="X460" s="175"/>
      <c r="Y460" s="69" t="str">
        <f t="shared" si="82"/>
        <v/>
      </c>
      <c r="Z460" s="69"/>
      <c r="AA460" s="179"/>
      <c r="AB460" s="25" t="str">
        <f t="shared" si="109"/>
        <v/>
      </c>
      <c r="AC460" s="71"/>
      <c r="AD460" s="169"/>
      <c r="AE460" s="169"/>
      <c r="AF460" s="69" t="str">
        <f t="shared" si="83"/>
        <v/>
      </c>
      <c r="AG460" s="169"/>
      <c r="AH460" s="170"/>
      <c r="AI460" s="77" t="str">
        <f t="shared" si="84"/>
        <v/>
      </c>
      <c r="AJ460" s="80" t="str">
        <f t="array" ref="AJ460">IFERROR(INDEX('[1]Master Price'!$E:$E,MATCH(D460,'[1]Master Price'!$B:$B,0)),"0")</f>
        <v>0</v>
      </c>
      <c r="AK460" s="80">
        <f t="shared" si="85"/>
        <v>0</v>
      </c>
      <c r="AL460" s="82" t="str">
        <f t="shared" si="86"/>
        <v>0-day</v>
      </c>
      <c r="AM460" s="82" t="str">
        <f t="shared" si="87"/>
        <v>0-day</v>
      </c>
      <c r="AN460" s="82" t="str">
        <f t="shared" si="107"/>
        <v>0-day</v>
      </c>
      <c r="AO460" s="82" t="str">
        <f t="shared" si="108"/>
        <v>0-day</v>
      </c>
      <c r="AP460" s="82" t="str">
        <f t="shared" si="90"/>
        <v>0-day</v>
      </c>
      <c r="AQ460" s="82" t="str">
        <f t="shared" si="91"/>
        <v>0-day</v>
      </c>
      <c r="AR460" s="137"/>
      <c r="AS460" s="83" t="str">
        <f t="shared" si="92"/>
        <v/>
      </c>
      <c r="AT460" s="85">
        <f t="shared" si="93"/>
        <v>0</v>
      </c>
      <c r="AU460" s="84" t="e">
        <f t="shared" ca="1" si="94"/>
        <v>#NAME?</v>
      </c>
      <c r="AV460" s="85" t="e">
        <f t="shared" ca="1" si="95"/>
        <v>#NAME?</v>
      </c>
      <c r="AW460" s="86" t="e">
        <f t="shared" ca="1" si="96"/>
        <v>#NAME?</v>
      </c>
      <c r="AX460" s="85" t="e">
        <f t="shared" ca="1" si="97"/>
        <v>#NAME?</v>
      </c>
      <c r="AY460" s="86" t="str">
        <f t="shared" si="98"/>
        <v/>
      </c>
      <c r="AZ460" s="171" t="e">
        <f t="shared" ca="1" si="99"/>
        <v>#NAME?</v>
      </c>
      <c r="BA460" s="85" t="e">
        <f t="shared" ca="1" si="100"/>
        <v>#NAME?</v>
      </c>
      <c r="BB460" s="85" t="e">
        <f t="shared" ca="1" si="101"/>
        <v>#NAME?</v>
      </c>
      <c r="BC460" s="90" t="e">
        <f t="shared" ca="1" si="102"/>
        <v>#NAME?</v>
      </c>
      <c r="BD460" s="90" t="e">
        <f t="shared" ca="1" si="103"/>
        <v>#NAME?</v>
      </c>
      <c r="BE460" s="85" t="e">
        <f t="shared" ca="1" si="104"/>
        <v>#NAME?</v>
      </c>
      <c r="BF460" s="22" t="e">
        <f t="shared" ca="1" si="105"/>
        <v>#NAME?</v>
      </c>
      <c r="BG460" s="22" t="e">
        <f t="shared" ca="1" si="106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 t="str">
        <f t="shared" si="62"/>
        <v/>
      </c>
      <c r="B461" s="172"/>
      <c r="C461" s="71"/>
      <c r="D461" s="71"/>
      <c r="E461" s="71"/>
      <c r="F461" s="71"/>
      <c r="G461" s="71"/>
      <c r="H461" s="54" t="str">
        <f t="shared" si="110"/>
        <v/>
      </c>
      <c r="I461" s="71"/>
      <c r="J461" s="71"/>
      <c r="K461" s="71"/>
      <c r="L461" s="71"/>
      <c r="M461" s="71"/>
      <c r="N461" s="71"/>
      <c r="O461" s="71"/>
      <c r="P461" s="71"/>
      <c r="Q461" s="71"/>
      <c r="R461" s="205"/>
      <c r="S461" s="205"/>
      <c r="T461" s="66" t="str">
        <f t="shared" si="64"/>
        <v/>
      </c>
      <c r="U461" s="205"/>
      <c r="V461" s="71"/>
      <c r="W461" s="175"/>
      <c r="X461" s="175"/>
      <c r="Y461" s="69" t="str">
        <f t="shared" si="82"/>
        <v/>
      </c>
      <c r="Z461" s="69"/>
      <c r="AA461" s="179"/>
      <c r="AB461" s="25" t="str">
        <f t="shared" si="109"/>
        <v/>
      </c>
      <c r="AC461" s="71"/>
      <c r="AD461" s="169"/>
      <c r="AE461" s="169"/>
      <c r="AF461" s="69" t="str">
        <f t="shared" si="83"/>
        <v/>
      </c>
      <c r="AG461" s="169"/>
      <c r="AH461" s="170"/>
      <c r="AI461" s="77" t="str">
        <f t="shared" si="84"/>
        <v/>
      </c>
      <c r="AJ461" s="80" t="str">
        <f t="array" ref="AJ461">IFERROR(INDEX('[1]Master Price'!$E:$E,MATCH(D461,'[1]Master Price'!$B:$B,0)),"0")</f>
        <v>0</v>
      </c>
      <c r="AK461" s="80">
        <f t="shared" si="85"/>
        <v>0</v>
      </c>
      <c r="AL461" s="82" t="str">
        <f t="shared" si="86"/>
        <v>0-day</v>
      </c>
      <c r="AM461" s="82" t="str">
        <f t="shared" si="87"/>
        <v>0-day</v>
      </c>
      <c r="AN461" s="82" t="str">
        <f t="shared" si="107"/>
        <v>0-day</v>
      </c>
      <c r="AO461" s="82" t="str">
        <f t="shared" si="108"/>
        <v>0-day</v>
      </c>
      <c r="AP461" s="82" t="str">
        <f t="shared" si="90"/>
        <v>0-day</v>
      </c>
      <c r="AQ461" s="82" t="str">
        <f t="shared" si="91"/>
        <v>0-day</v>
      </c>
      <c r="AR461" s="137"/>
      <c r="AS461" s="83" t="str">
        <f t="shared" si="92"/>
        <v/>
      </c>
      <c r="AT461" s="85">
        <f t="shared" si="93"/>
        <v>0</v>
      </c>
      <c r="AU461" s="84" t="e">
        <f t="shared" ca="1" si="94"/>
        <v>#NAME?</v>
      </c>
      <c r="AV461" s="85" t="e">
        <f t="shared" ca="1" si="95"/>
        <v>#NAME?</v>
      </c>
      <c r="AW461" s="86" t="e">
        <f t="shared" ca="1" si="96"/>
        <v>#NAME?</v>
      </c>
      <c r="AX461" s="85" t="e">
        <f t="shared" ca="1" si="97"/>
        <v>#NAME?</v>
      </c>
      <c r="AY461" s="86" t="str">
        <f t="shared" si="98"/>
        <v/>
      </c>
      <c r="AZ461" s="171" t="e">
        <f t="shared" ca="1" si="99"/>
        <v>#NAME?</v>
      </c>
      <c r="BA461" s="85" t="e">
        <f t="shared" ca="1" si="100"/>
        <v>#NAME?</v>
      </c>
      <c r="BB461" s="85" t="e">
        <f t="shared" ca="1" si="101"/>
        <v>#NAME?</v>
      </c>
      <c r="BC461" s="90" t="e">
        <f t="shared" ca="1" si="102"/>
        <v>#NAME?</v>
      </c>
      <c r="BD461" s="90" t="e">
        <f t="shared" ca="1" si="103"/>
        <v>#NAME?</v>
      </c>
      <c r="BE461" s="85" t="e">
        <f t="shared" ca="1" si="104"/>
        <v>#NAME?</v>
      </c>
      <c r="BF461" s="22" t="e">
        <f t="shared" ca="1" si="105"/>
        <v>#NAME?</v>
      </c>
      <c r="BG461" s="22" t="e">
        <f t="shared" ca="1" si="106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 t="str">
        <f t="shared" si="62"/>
        <v/>
      </c>
      <c r="B462" s="172"/>
      <c r="C462" s="71"/>
      <c r="D462" s="71"/>
      <c r="E462" s="71"/>
      <c r="F462" s="71"/>
      <c r="G462" s="71"/>
      <c r="H462" s="54" t="str">
        <f t="shared" si="110"/>
        <v/>
      </c>
      <c r="I462" s="71"/>
      <c r="J462" s="71"/>
      <c r="K462" s="71"/>
      <c r="L462" s="71"/>
      <c r="M462" s="71"/>
      <c r="N462" s="71"/>
      <c r="O462" s="71"/>
      <c r="P462" s="71"/>
      <c r="Q462" s="71"/>
      <c r="R462" s="205"/>
      <c r="S462" s="205"/>
      <c r="T462" s="66" t="str">
        <f t="shared" si="64"/>
        <v/>
      </c>
      <c r="U462" s="205"/>
      <c r="V462" s="71"/>
      <c r="W462" s="175"/>
      <c r="X462" s="175"/>
      <c r="Y462" s="69" t="str">
        <f t="shared" si="82"/>
        <v/>
      </c>
      <c r="Z462" s="69"/>
      <c r="AA462" s="179"/>
      <c r="AB462" s="25" t="str">
        <f t="shared" si="109"/>
        <v/>
      </c>
      <c r="AC462" s="71"/>
      <c r="AD462" s="169"/>
      <c r="AE462" s="169"/>
      <c r="AF462" s="69" t="str">
        <f t="shared" si="83"/>
        <v/>
      </c>
      <c r="AG462" s="169"/>
      <c r="AH462" s="170"/>
      <c r="AI462" s="77" t="str">
        <f t="shared" si="84"/>
        <v/>
      </c>
      <c r="AJ462" s="80" t="str">
        <f t="array" ref="AJ462">IFERROR(INDEX('[1]Master Price'!$E:$E,MATCH(D462,'[1]Master Price'!$B:$B,0)),"0")</f>
        <v>0</v>
      </c>
      <c r="AK462" s="80">
        <f t="shared" si="85"/>
        <v>0</v>
      </c>
      <c r="AL462" s="82" t="str">
        <f t="shared" si="86"/>
        <v>0-day</v>
      </c>
      <c r="AM462" s="82" t="str">
        <f t="shared" si="87"/>
        <v>0-day</v>
      </c>
      <c r="AN462" s="82" t="str">
        <f t="shared" si="107"/>
        <v>0-day</v>
      </c>
      <c r="AO462" s="82" t="str">
        <f t="shared" si="108"/>
        <v>0-day</v>
      </c>
      <c r="AP462" s="82" t="str">
        <f t="shared" si="90"/>
        <v>0-day</v>
      </c>
      <c r="AQ462" s="82" t="str">
        <f t="shared" si="91"/>
        <v>0-day</v>
      </c>
      <c r="AR462" s="137"/>
      <c r="AS462" s="83" t="str">
        <f t="shared" si="92"/>
        <v/>
      </c>
      <c r="AT462" s="85">
        <f t="shared" si="93"/>
        <v>0</v>
      </c>
      <c r="AU462" s="84" t="e">
        <f t="shared" ca="1" si="94"/>
        <v>#NAME?</v>
      </c>
      <c r="AV462" s="85" t="e">
        <f t="shared" ca="1" si="95"/>
        <v>#NAME?</v>
      </c>
      <c r="AW462" s="86" t="e">
        <f t="shared" ca="1" si="96"/>
        <v>#NAME?</v>
      </c>
      <c r="AX462" s="85" t="e">
        <f t="shared" ca="1" si="97"/>
        <v>#NAME?</v>
      </c>
      <c r="AY462" s="86" t="str">
        <f t="shared" si="98"/>
        <v/>
      </c>
      <c r="AZ462" s="171" t="e">
        <f t="shared" ca="1" si="99"/>
        <v>#NAME?</v>
      </c>
      <c r="BA462" s="85" t="e">
        <f t="shared" ca="1" si="100"/>
        <v>#NAME?</v>
      </c>
      <c r="BB462" s="85" t="e">
        <f t="shared" ca="1" si="101"/>
        <v>#NAME?</v>
      </c>
      <c r="BC462" s="90" t="e">
        <f t="shared" ca="1" si="102"/>
        <v>#NAME?</v>
      </c>
      <c r="BD462" s="90" t="e">
        <f t="shared" ca="1" si="103"/>
        <v>#NAME?</v>
      </c>
      <c r="BE462" s="85" t="e">
        <f t="shared" ca="1" si="104"/>
        <v>#NAME?</v>
      </c>
      <c r="BF462" s="22" t="e">
        <f t="shared" ca="1" si="105"/>
        <v>#NAME?</v>
      </c>
      <c r="BG462" s="22" t="e">
        <f t="shared" ca="1" si="106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 t="str">
        <f t="shared" si="62"/>
        <v/>
      </c>
      <c r="B463" s="172"/>
      <c r="C463" s="71"/>
      <c r="D463" s="71"/>
      <c r="E463" s="71"/>
      <c r="F463" s="71"/>
      <c r="G463" s="71"/>
      <c r="H463" s="54" t="str">
        <f t="shared" si="110"/>
        <v/>
      </c>
      <c r="I463" s="71"/>
      <c r="J463" s="71"/>
      <c r="K463" s="71"/>
      <c r="L463" s="71"/>
      <c r="M463" s="71"/>
      <c r="N463" s="71"/>
      <c r="O463" s="71"/>
      <c r="P463" s="71"/>
      <c r="Q463" s="71"/>
      <c r="R463" s="205"/>
      <c r="S463" s="205"/>
      <c r="T463" s="66" t="str">
        <f t="shared" si="64"/>
        <v/>
      </c>
      <c r="U463" s="205"/>
      <c r="V463" s="71"/>
      <c r="W463" s="175"/>
      <c r="X463" s="175"/>
      <c r="Y463" s="69" t="str">
        <f t="shared" si="82"/>
        <v/>
      </c>
      <c r="Z463" s="69"/>
      <c r="AA463" s="179"/>
      <c r="AB463" s="25" t="str">
        <f t="shared" si="109"/>
        <v/>
      </c>
      <c r="AC463" s="71"/>
      <c r="AD463" s="169"/>
      <c r="AE463" s="169"/>
      <c r="AF463" s="69" t="str">
        <f t="shared" si="83"/>
        <v/>
      </c>
      <c r="AG463" s="175"/>
      <c r="AH463" s="170"/>
      <c r="AI463" s="77" t="str">
        <f t="shared" si="84"/>
        <v/>
      </c>
      <c r="AJ463" s="80" t="str">
        <f t="array" ref="AJ463">IFERROR(INDEX('[1]Master Price'!$E:$E,MATCH(D463,'[1]Master Price'!$B:$B,0)),"0")</f>
        <v>0</v>
      </c>
      <c r="AK463" s="80">
        <f t="shared" si="85"/>
        <v>0</v>
      </c>
      <c r="AL463" s="82" t="str">
        <f t="shared" si="86"/>
        <v>0-day</v>
      </c>
      <c r="AM463" s="82" t="str">
        <f t="shared" si="87"/>
        <v>0-day</v>
      </c>
      <c r="AN463" s="82" t="str">
        <f t="shared" si="107"/>
        <v>0-day</v>
      </c>
      <c r="AO463" s="82" t="str">
        <f t="shared" si="108"/>
        <v>0-day</v>
      </c>
      <c r="AP463" s="82" t="str">
        <f t="shared" si="90"/>
        <v>0-day</v>
      </c>
      <c r="AQ463" s="82" t="str">
        <f t="shared" si="91"/>
        <v>0-day</v>
      </c>
      <c r="AR463" s="137"/>
      <c r="AS463" s="83" t="str">
        <f t="shared" si="92"/>
        <v/>
      </c>
      <c r="AT463" s="85">
        <f t="shared" si="93"/>
        <v>0</v>
      </c>
      <c r="AU463" s="84" t="e">
        <f t="shared" ca="1" si="94"/>
        <v>#NAME?</v>
      </c>
      <c r="AV463" s="85" t="e">
        <f t="shared" ca="1" si="95"/>
        <v>#NAME?</v>
      </c>
      <c r="AW463" s="86" t="e">
        <f t="shared" ca="1" si="96"/>
        <v>#NAME?</v>
      </c>
      <c r="AX463" s="85" t="e">
        <f t="shared" ca="1" si="97"/>
        <v>#NAME?</v>
      </c>
      <c r="AY463" s="86" t="str">
        <f t="shared" si="98"/>
        <v/>
      </c>
      <c r="AZ463" s="171" t="e">
        <f t="shared" ca="1" si="99"/>
        <v>#NAME?</v>
      </c>
      <c r="BA463" s="85" t="e">
        <f t="shared" ca="1" si="100"/>
        <v>#NAME?</v>
      </c>
      <c r="BB463" s="85" t="e">
        <f t="shared" ca="1" si="101"/>
        <v>#NAME?</v>
      </c>
      <c r="BC463" s="90" t="e">
        <f t="shared" ca="1" si="102"/>
        <v>#NAME?</v>
      </c>
      <c r="BD463" s="90" t="e">
        <f t="shared" ca="1" si="103"/>
        <v>#NAME?</v>
      </c>
      <c r="BE463" s="85" t="e">
        <f t="shared" ca="1" si="104"/>
        <v>#NAME?</v>
      </c>
      <c r="BF463" s="22" t="e">
        <f t="shared" ca="1" si="105"/>
        <v>#NAME?</v>
      </c>
      <c r="BG463" s="22" t="e">
        <f t="shared" ca="1" si="106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 t="str">
        <f t="shared" si="62"/>
        <v/>
      </c>
      <c r="B464" s="172"/>
      <c r="C464" s="71"/>
      <c r="D464" s="71"/>
      <c r="E464" s="71"/>
      <c r="F464" s="71"/>
      <c r="G464" s="71"/>
      <c r="H464" s="54" t="str">
        <f t="shared" si="110"/>
        <v/>
      </c>
      <c r="I464" s="71"/>
      <c r="J464" s="71"/>
      <c r="K464" s="71"/>
      <c r="L464" s="71"/>
      <c r="M464" s="71"/>
      <c r="N464" s="71"/>
      <c r="O464" s="71"/>
      <c r="P464" s="71"/>
      <c r="Q464" s="71"/>
      <c r="R464" s="205"/>
      <c r="S464" s="205"/>
      <c r="T464" s="66" t="str">
        <f t="shared" si="64"/>
        <v/>
      </c>
      <c r="U464" s="205"/>
      <c r="V464" s="71"/>
      <c r="W464" s="175"/>
      <c r="X464" s="175"/>
      <c r="Y464" s="69" t="str">
        <f t="shared" si="82"/>
        <v/>
      </c>
      <c r="Z464" s="69"/>
      <c r="AA464" s="179"/>
      <c r="AB464" s="25" t="str">
        <f t="shared" si="109"/>
        <v/>
      </c>
      <c r="AC464" s="71"/>
      <c r="AD464" s="169"/>
      <c r="AE464" s="169"/>
      <c r="AF464" s="69" t="str">
        <f t="shared" si="83"/>
        <v/>
      </c>
      <c r="AG464" s="175"/>
      <c r="AH464" s="170"/>
      <c r="AI464" s="77" t="str">
        <f t="shared" si="84"/>
        <v/>
      </c>
      <c r="AJ464" s="80" t="str">
        <f t="array" ref="AJ464">IFERROR(INDEX('[1]Master Price'!$E:$E,MATCH(D464,'[1]Master Price'!$B:$B,0)),"0")</f>
        <v>0</v>
      </c>
      <c r="AK464" s="80">
        <f t="shared" si="85"/>
        <v>0</v>
      </c>
      <c r="AL464" s="82" t="str">
        <f t="shared" si="86"/>
        <v>0-day</v>
      </c>
      <c r="AM464" s="82" t="str">
        <f t="shared" si="87"/>
        <v>0-day</v>
      </c>
      <c r="AN464" s="82" t="str">
        <f t="shared" si="107"/>
        <v>0-day</v>
      </c>
      <c r="AO464" s="82" t="str">
        <f t="shared" si="108"/>
        <v>0-day</v>
      </c>
      <c r="AP464" s="82" t="str">
        <f t="shared" si="90"/>
        <v>0-day</v>
      </c>
      <c r="AQ464" s="82" t="str">
        <f t="shared" si="91"/>
        <v>0-day</v>
      </c>
      <c r="AR464" s="137"/>
      <c r="AS464" s="83" t="str">
        <f t="shared" si="92"/>
        <v/>
      </c>
      <c r="AT464" s="85">
        <f t="shared" si="93"/>
        <v>0</v>
      </c>
      <c r="AU464" s="84" t="e">
        <f t="shared" ca="1" si="94"/>
        <v>#NAME?</v>
      </c>
      <c r="AV464" s="85" t="e">
        <f t="shared" ca="1" si="95"/>
        <v>#NAME?</v>
      </c>
      <c r="AW464" s="86" t="e">
        <f t="shared" ca="1" si="96"/>
        <v>#NAME?</v>
      </c>
      <c r="AX464" s="85" t="e">
        <f t="shared" ca="1" si="97"/>
        <v>#NAME?</v>
      </c>
      <c r="AY464" s="86" t="str">
        <f t="shared" si="98"/>
        <v/>
      </c>
      <c r="AZ464" s="171" t="e">
        <f t="shared" ca="1" si="99"/>
        <v>#NAME?</v>
      </c>
      <c r="BA464" s="85" t="e">
        <f t="shared" ca="1" si="100"/>
        <v>#NAME?</v>
      </c>
      <c r="BB464" s="85" t="e">
        <f t="shared" ca="1" si="101"/>
        <v>#NAME?</v>
      </c>
      <c r="BC464" s="90" t="e">
        <f t="shared" ca="1" si="102"/>
        <v>#NAME?</v>
      </c>
      <c r="BD464" s="90" t="e">
        <f t="shared" ca="1" si="103"/>
        <v>#NAME?</v>
      </c>
      <c r="BE464" s="85" t="e">
        <f t="shared" ca="1" si="104"/>
        <v>#NAME?</v>
      </c>
      <c r="BF464" s="22" t="e">
        <f t="shared" ca="1" si="105"/>
        <v>#NAME?</v>
      </c>
      <c r="BG464" s="22" t="e">
        <f t="shared" ca="1" si="106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 t="str">
        <f t="shared" si="62"/>
        <v/>
      </c>
      <c r="B465" s="172"/>
      <c r="C465" s="71"/>
      <c r="D465" s="71"/>
      <c r="E465" s="71"/>
      <c r="F465" s="71"/>
      <c r="G465" s="71"/>
      <c r="H465" s="54" t="str">
        <f t="shared" si="110"/>
        <v/>
      </c>
      <c r="I465" s="71"/>
      <c r="J465" s="71"/>
      <c r="K465" s="71"/>
      <c r="L465" s="71"/>
      <c r="M465" s="71"/>
      <c r="N465" s="71"/>
      <c r="O465" s="71"/>
      <c r="P465" s="71"/>
      <c r="Q465" s="71"/>
      <c r="R465" s="205"/>
      <c r="S465" s="205"/>
      <c r="T465" s="66" t="str">
        <f t="shared" si="64"/>
        <v/>
      </c>
      <c r="U465" s="205"/>
      <c r="V465" s="71"/>
      <c r="W465" s="175"/>
      <c r="X465" s="175"/>
      <c r="Y465" s="69" t="str">
        <f t="shared" si="82"/>
        <v/>
      </c>
      <c r="Z465" s="69"/>
      <c r="AA465" s="179"/>
      <c r="AB465" s="25" t="str">
        <f t="shared" si="109"/>
        <v/>
      </c>
      <c r="AC465" s="71"/>
      <c r="AD465" s="169"/>
      <c r="AE465" s="169"/>
      <c r="AF465" s="69" t="str">
        <f t="shared" si="83"/>
        <v/>
      </c>
      <c r="AG465" s="175"/>
      <c r="AH465" s="170"/>
      <c r="AI465" s="77" t="str">
        <f t="shared" si="84"/>
        <v/>
      </c>
      <c r="AJ465" s="80" t="str">
        <f t="array" ref="AJ465">IFERROR(INDEX('[1]Master Price'!$E:$E,MATCH(D465,'[1]Master Price'!$B:$B,0)),"0")</f>
        <v>0</v>
      </c>
      <c r="AK465" s="80">
        <f t="shared" si="85"/>
        <v>0</v>
      </c>
      <c r="AL465" s="82" t="str">
        <f t="shared" si="86"/>
        <v>0-day</v>
      </c>
      <c r="AM465" s="82" t="str">
        <f t="shared" si="87"/>
        <v>0-day</v>
      </c>
      <c r="AN465" s="82" t="str">
        <f t="shared" si="107"/>
        <v>0-day</v>
      </c>
      <c r="AO465" s="82" t="str">
        <f t="shared" si="108"/>
        <v>0-day</v>
      </c>
      <c r="AP465" s="82" t="str">
        <f t="shared" si="90"/>
        <v>0-day</v>
      </c>
      <c r="AQ465" s="82" t="str">
        <f t="shared" si="91"/>
        <v>0-day</v>
      </c>
      <c r="AR465" s="137"/>
      <c r="AS465" s="83" t="str">
        <f t="shared" si="92"/>
        <v/>
      </c>
      <c r="AT465" s="85">
        <f t="shared" si="93"/>
        <v>0</v>
      </c>
      <c r="AU465" s="84" t="e">
        <f t="shared" ca="1" si="94"/>
        <v>#NAME?</v>
      </c>
      <c r="AV465" s="85" t="e">
        <f t="shared" ca="1" si="95"/>
        <v>#NAME?</v>
      </c>
      <c r="AW465" s="86" t="e">
        <f t="shared" ca="1" si="96"/>
        <v>#NAME?</v>
      </c>
      <c r="AX465" s="85" t="e">
        <f t="shared" ca="1" si="97"/>
        <v>#NAME?</v>
      </c>
      <c r="AY465" s="86" t="str">
        <f t="shared" si="98"/>
        <v/>
      </c>
      <c r="AZ465" s="171" t="e">
        <f t="shared" ca="1" si="99"/>
        <v>#NAME?</v>
      </c>
      <c r="BA465" s="85" t="e">
        <f t="shared" ca="1" si="100"/>
        <v>#NAME?</v>
      </c>
      <c r="BB465" s="85" t="e">
        <f t="shared" ca="1" si="101"/>
        <v>#NAME?</v>
      </c>
      <c r="BC465" s="90" t="e">
        <f t="shared" ca="1" si="102"/>
        <v>#NAME?</v>
      </c>
      <c r="BD465" s="90" t="e">
        <f t="shared" ca="1" si="103"/>
        <v>#NAME?</v>
      </c>
      <c r="BE465" s="85" t="e">
        <f t="shared" ca="1" si="104"/>
        <v>#NAME?</v>
      </c>
      <c r="BF465" s="22" t="e">
        <f t="shared" ca="1" si="105"/>
        <v>#NAME?</v>
      </c>
      <c r="BG465" s="22" t="e">
        <f t="shared" ca="1" si="106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 t="str">
        <f t="shared" si="62"/>
        <v/>
      </c>
      <c r="B466" s="172"/>
      <c r="C466" s="71"/>
      <c r="D466" s="71"/>
      <c r="E466" s="71"/>
      <c r="F466" s="71"/>
      <c r="G466" s="71"/>
      <c r="H466" s="54" t="str">
        <f t="shared" si="110"/>
        <v/>
      </c>
      <c r="I466" s="71"/>
      <c r="J466" s="71"/>
      <c r="K466" s="71"/>
      <c r="L466" s="71"/>
      <c r="M466" s="71"/>
      <c r="N466" s="71"/>
      <c r="O466" s="71"/>
      <c r="P466" s="71"/>
      <c r="Q466" s="71"/>
      <c r="R466" s="205"/>
      <c r="S466" s="205"/>
      <c r="T466" s="66" t="str">
        <f t="shared" si="64"/>
        <v/>
      </c>
      <c r="U466" s="205"/>
      <c r="V466" s="71"/>
      <c r="W466" s="175"/>
      <c r="X466" s="175"/>
      <c r="Y466" s="69" t="str">
        <f t="shared" si="82"/>
        <v/>
      </c>
      <c r="Z466" s="69"/>
      <c r="AA466" s="179"/>
      <c r="AB466" s="25" t="str">
        <f t="shared" si="109"/>
        <v/>
      </c>
      <c r="AC466" s="71"/>
      <c r="AD466" s="169"/>
      <c r="AE466" s="169"/>
      <c r="AF466" s="69" t="str">
        <f t="shared" si="83"/>
        <v/>
      </c>
      <c r="AG466" s="175"/>
      <c r="AH466" s="170"/>
      <c r="AI466" s="77" t="str">
        <f t="shared" si="84"/>
        <v/>
      </c>
      <c r="AJ466" s="80" t="str">
        <f t="array" ref="AJ466">IFERROR(INDEX('[1]Master Price'!$E:$E,MATCH(D466,'[1]Master Price'!$B:$B,0)),"0")</f>
        <v>0</v>
      </c>
      <c r="AK466" s="80">
        <f t="shared" si="85"/>
        <v>0</v>
      </c>
      <c r="AL466" s="82" t="str">
        <f t="shared" si="86"/>
        <v>0-day</v>
      </c>
      <c r="AM466" s="82" t="str">
        <f t="shared" si="87"/>
        <v>0-day</v>
      </c>
      <c r="AN466" s="82" t="str">
        <f t="shared" si="107"/>
        <v>0-day</v>
      </c>
      <c r="AO466" s="82" t="str">
        <f t="shared" si="108"/>
        <v>0-day</v>
      </c>
      <c r="AP466" s="82" t="str">
        <f t="shared" si="90"/>
        <v>0-day</v>
      </c>
      <c r="AQ466" s="82" t="str">
        <f t="shared" si="91"/>
        <v>0-day</v>
      </c>
      <c r="AR466" s="137"/>
      <c r="AS466" s="83" t="str">
        <f t="shared" si="92"/>
        <v/>
      </c>
      <c r="AT466" s="85">
        <f t="shared" si="93"/>
        <v>0</v>
      </c>
      <c r="AU466" s="84" t="e">
        <f t="shared" ca="1" si="94"/>
        <v>#NAME?</v>
      </c>
      <c r="AV466" s="85" t="e">
        <f t="shared" ca="1" si="95"/>
        <v>#NAME?</v>
      </c>
      <c r="AW466" s="86" t="e">
        <f t="shared" ca="1" si="96"/>
        <v>#NAME?</v>
      </c>
      <c r="AX466" s="85" t="e">
        <f t="shared" ca="1" si="97"/>
        <v>#NAME?</v>
      </c>
      <c r="AY466" s="86" t="str">
        <f t="shared" si="98"/>
        <v/>
      </c>
      <c r="AZ466" s="171" t="e">
        <f t="shared" ca="1" si="99"/>
        <v>#NAME?</v>
      </c>
      <c r="BA466" s="85" t="e">
        <f t="shared" ca="1" si="100"/>
        <v>#NAME?</v>
      </c>
      <c r="BB466" s="85" t="e">
        <f t="shared" ca="1" si="101"/>
        <v>#NAME?</v>
      </c>
      <c r="BC466" s="90" t="e">
        <f t="shared" ca="1" si="102"/>
        <v>#NAME?</v>
      </c>
      <c r="BD466" s="90" t="e">
        <f t="shared" ca="1" si="103"/>
        <v>#NAME?</v>
      </c>
      <c r="BE466" s="85" t="e">
        <f t="shared" ca="1" si="104"/>
        <v>#NAME?</v>
      </c>
      <c r="BF466" s="22" t="e">
        <f t="shared" ca="1" si="105"/>
        <v>#NAME?</v>
      </c>
      <c r="BG466" s="22" t="e">
        <f t="shared" ca="1" si="106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 t="str">
        <f t="shared" si="62"/>
        <v/>
      </c>
      <c r="B467" s="172"/>
      <c r="C467" s="71"/>
      <c r="D467" s="71"/>
      <c r="E467" s="71"/>
      <c r="F467" s="71"/>
      <c r="G467" s="71"/>
      <c r="H467" s="54" t="str">
        <f t="shared" si="110"/>
        <v/>
      </c>
      <c r="I467" s="71"/>
      <c r="J467" s="71"/>
      <c r="K467" s="71"/>
      <c r="L467" s="71"/>
      <c r="M467" s="71"/>
      <c r="N467" s="71"/>
      <c r="O467" s="71"/>
      <c r="P467" s="71"/>
      <c r="Q467" s="71"/>
      <c r="R467" s="205"/>
      <c r="S467" s="205"/>
      <c r="T467" s="66" t="str">
        <f t="shared" si="64"/>
        <v/>
      </c>
      <c r="U467" s="205"/>
      <c r="V467" s="71"/>
      <c r="W467" s="175"/>
      <c r="X467" s="175"/>
      <c r="Y467" s="69" t="str">
        <f t="shared" si="82"/>
        <v/>
      </c>
      <c r="Z467" s="69"/>
      <c r="AA467" s="179"/>
      <c r="AB467" s="25" t="str">
        <f t="shared" si="109"/>
        <v/>
      </c>
      <c r="AC467" s="71"/>
      <c r="AD467" s="169"/>
      <c r="AE467" s="169"/>
      <c r="AF467" s="69" t="str">
        <f t="shared" si="83"/>
        <v/>
      </c>
      <c r="AG467" s="175"/>
      <c r="AH467" s="170"/>
      <c r="AI467" s="77" t="str">
        <f t="shared" si="84"/>
        <v/>
      </c>
      <c r="AJ467" s="80" t="str">
        <f t="array" ref="AJ467">IFERROR(INDEX('[1]Master Price'!$E:$E,MATCH(D467,'[1]Master Price'!$B:$B,0)),"0")</f>
        <v>0</v>
      </c>
      <c r="AK467" s="80">
        <f t="shared" si="85"/>
        <v>0</v>
      </c>
      <c r="AL467" s="82" t="str">
        <f t="shared" si="86"/>
        <v>0-day</v>
      </c>
      <c r="AM467" s="82" t="str">
        <f t="shared" si="87"/>
        <v>0-day</v>
      </c>
      <c r="AN467" s="82" t="str">
        <f t="shared" si="107"/>
        <v>0-day</v>
      </c>
      <c r="AO467" s="82" t="str">
        <f t="shared" si="108"/>
        <v>0-day</v>
      </c>
      <c r="AP467" s="82" t="str">
        <f t="shared" si="90"/>
        <v>0-day</v>
      </c>
      <c r="AQ467" s="82" t="str">
        <f t="shared" si="91"/>
        <v>0-day</v>
      </c>
      <c r="AR467" s="137"/>
      <c r="AS467" s="83" t="str">
        <f t="shared" si="92"/>
        <v/>
      </c>
      <c r="AT467" s="85">
        <f t="shared" si="93"/>
        <v>0</v>
      </c>
      <c r="AU467" s="84" t="e">
        <f t="shared" ca="1" si="94"/>
        <v>#NAME?</v>
      </c>
      <c r="AV467" s="85" t="e">
        <f t="shared" ca="1" si="95"/>
        <v>#NAME?</v>
      </c>
      <c r="AW467" s="86" t="e">
        <f t="shared" ca="1" si="96"/>
        <v>#NAME?</v>
      </c>
      <c r="AX467" s="85" t="e">
        <f t="shared" ca="1" si="97"/>
        <v>#NAME?</v>
      </c>
      <c r="AY467" s="86" t="str">
        <f t="shared" si="98"/>
        <v/>
      </c>
      <c r="AZ467" s="171" t="e">
        <f t="shared" ca="1" si="99"/>
        <v>#NAME?</v>
      </c>
      <c r="BA467" s="85" t="e">
        <f t="shared" ca="1" si="100"/>
        <v>#NAME?</v>
      </c>
      <c r="BB467" s="85" t="e">
        <f t="shared" ca="1" si="101"/>
        <v>#NAME?</v>
      </c>
      <c r="BC467" s="90" t="e">
        <f t="shared" ca="1" si="102"/>
        <v>#NAME?</v>
      </c>
      <c r="BD467" s="90" t="e">
        <f t="shared" ca="1" si="103"/>
        <v>#NAME?</v>
      </c>
      <c r="BE467" s="85" t="e">
        <f t="shared" ca="1" si="104"/>
        <v>#NAME?</v>
      </c>
      <c r="BF467" s="22" t="e">
        <f t="shared" ca="1" si="105"/>
        <v>#NAME?</v>
      </c>
      <c r="BG467" s="22" t="e">
        <f t="shared" ca="1" si="106"/>
        <v>#NAME?</v>
      </c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 t="str">
        <f t="shared" si="62"/>
        <v/>
      </c>
      <c r="B468" s="172"/>
      <c r="C468" s="71"/>
      <c r="D468" s="71"/>
      <c r="E468" s="71"/>
      <c r="F468" s="71"/>
      <c r="G468" s="71"/>
      <c r="H468" s="54" t="str">
        <f t="shared" si="110"/>
        <v/>
      </c>
      <c r="I468" s="71"/>
      <c r="J468" s="71"/>
      <c r="K468" s="71"/>
      <c r="L468" s="71"/>
      <c r="M468" s="71"/>
      <c r="N468" s="71"/>
      <c r="O468" s="71"/>
      <c r="P468" s="71"/>
      <c r="Q468" s="71"/>
      <c r="R468" s="205"/>
      <c r="S468" s="205"/>
      <c r="T468" s="66" t="str">
        <f t="shared" si="64"/>
        <v/>
      </c>
      <c r="U468" s="205"/>
      <c r="V468" s="71"/>
      <c r="W468" s="175"/>
      <c r="X468" s="175"/>
      <c r="Y468" s="69" t="str">
        <f t="shared" si="82"/>
        <v/>
      </c>
      <c r="Z468" s="69"/>
      <c r="AA468" s="179"/>
      <c r="AB468" s="25" t="str">
        <f t="shared" si="109"/>
        <v/>
      </c>
      <c r="AC468" s="71"/>
      <c r="AD468" s="169"/>
      <c r="AE468" s="169"/>
      <c r="AF468" s="69" t="str">
        <f t="shared" si="83"/>
        <v/>
      </c>
      <c r="AG468" s="175"/>
      <c r="AH468" s="170"/>
      <c r="AI468" s="77" t="str">
        <f t="shared" si="84"/>
        <v/>
      </c>
      <c r="AJ468" s="80" t="str">
        <f t="array" ref="AJ468">IFERROR(INDEX('[1]Master Price'!$E:$E,MATCH(D468,'[1]Master Price'!$B:$B,0)),"0")</f>
        <v>0</v>
      </c>
      <c r="AK468" s="80">
        <f t="shared" si="85"/>
        <v>0</v>
      </c>
      <c r="AL468" s="82" t="str">
        <f t="shared" si="86"/>
        <v>0-day</v>
      </c>
      <c r="AM468" s="82" t="str">
        <f t="shared" si="87"/>
        <v>0-day</v>
      </c>
      <c r="AN468" s="82" t="str">
        <f t="shared" si="107"/>
        <v>0-day</v>
      </c>
      <c r="AO468" s="82" t="str">
        <f t="shared" si="108"/>
        <v>0-day</v>
      </c>
      <c r="AP468" s="82" t="str">
        <f t="shared" si="90"/>
        <v>0-day</v>
      </c>
      <c r="AQ468" s="82" t="str">
        <f t="shared" si="91"/>
        <v>0-day</v>
      </c>
      <c r="AR468" s="137"/>
      <c r="AS468" s="83" t="str">
        <f t="shared" si="92"/>
        <v/>
      </c>
      <c r="AT468" s="85">
        <f t="shared" si="93"/>
        <v>0</v>
      </c>
      <c r="AU468" s="84" t="e">
        <f t="shared" ca="1" si="94"/>
        <v>#NAME?</v>
      </c>
      <c r="AV468" s="85" t="e">
        <f t="shared" ca="1" si="95"/>
        <v>#NAME?</v>
      </c>
      <c r="AW468" s="86" t="e">
        <f t="shared" ca="1" si="96"/>
        <v>#NAME?</v>
      </c>
      <c r="AX468" s="85" t="e">
        <f t="shared" ca="1" si="97"/>
        <v>#NAME?</v>
      </c>
      <c r="AY468" s="86" t="str">
        <f t="shared" si="98"/>
        <v/>
      </c>
      <c r="AZ468" s="171" t="e">
        <f t="shared" ca="1" si="99"/>
        <v>#NAME?</v>
      </c>
      <c r="BA468" s="85" t="e">
        <f t="shared" ca="1" si="100"/>
        <v>#NAME?</v>
      </c>
      <c r="BB468" s="85" t="e">
        <f t="shared" ca="1" si="101"/>
        <v>#NAME?</v>
      </c>
      <c r="BC468" s="90" t="e">
        <f t="shared" ca="1" si="102"/>
        <v>#NAME?</v>
      </c>
      <c r="BD468" s="90" t="e">
        <f t="shared" ca="1" si="103"/>
        <v>#NAME?</v>
      </c>
      <c r="BE468" s="85" t="e">
        <f t="shared" ca="1" si="104"/>
        <v>#NAME?</v>
      </c>
      <c r="BF468" s="22" t="e">
        <f t="shared" ca="1" si="105"/>
        <v>#NAME?</v>
      </c>
      <c r="BG468" s="22" t="e">
        <f t="shared" ca="1" si="106"/>
        <v>#NAME?</v>
      </c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 t="str">
        <f t="shared" si="62"/>
        <v/>
      </c>
      <c r="B469" s="172"/>
      <c r="C469" s="71"/>
      <c r="D469" s="71"/>
      <c r="E469" s="71"/>
      <c r="F469" s="71"/>
      <c r="G469" s="71"/>
      <c r="H469" s="54" t="str">
        <f t="shared" si="110"/>
        <v/>
      </c>
      <c r="I469" s="71"/>
      <c r="J469" s="71"/>
      <c r="K469" s="71"/>
      <c r="L469" s="71"/>
      <c r="M469" s="71"/>
      <c r="N469" s="71"/>
      <c r="O469" s="71"/>
      <c r="P469" s="71"/>
      <c r="Q469" s="71"/>
      <c r="R469" s="205"/>
      <c r="S469" s="205"/>
      <c r="T469" s="66" t="str">
        <f t="shared" si="64"/>
        <v/>
      </c>
      <c r="U469" s="205"/>
      <c r="V469" s="71"/>
      <c r="W469" s="175"/>
      <c r="X469" s="175"/>
      <c r="Y469" s="69" t="str">
        <f t="shared" si="82"/>
        <v/>
      </c>
      <c r="Z469" s="69"/>
      <c r="AA469" s="179"/>
      <c r="AB469" s="25" t="str">
        <f t="shared" si="109"/>
        <v/>
      </c>
      <c r="AC469" s="71"/>
      <c r="AD469" s="169"/>
      <c r="AE469" s="169"/>
      <c r="AF469" s="69" t="str">
        <f t="shared" si="83"/>
        <v/>
      </c>
      <c r="AG469" s="175"/>
      <c r="AH469" s="170"/>
      <c r="AI469" s="77" t="str">
        <f t="shared" si="84"/>
        <v/>
      </c>
      <c r="AJ469" s="80" t="str">
        <f t="array" ref="AJ469">IFERROR(INDEX('[1]Master Price'!$E:$E,MATCH(D469,'[1]Master Price'!$B:$B,0)),"0")</f>
        <v>0</v>
      </c>
      <c r="AK469" s="80">
        <f t="shared" si="85"/>
        <v>0</v>
      </c>
      <c r="AL469" s="82" t="str">
        <f t="shared" si="86"/>
        <v>0-day</v>
      </c>
      <c r="AM469" s="82" t="str">
        <f t="shared" si="87"/>
        <v>0-day</v>
      </c>
      <c r="AN469" s="82" t="str">
        <f t="shared" si="107"/>
        <v>0-day</v>
      </c>
      <c r="AO469" s="82" t="str">
        <f t="shared" si="108"/>
        <v>0-day</v>
      </c>
      <c r="AP469" s="82" t="str">
        <f t="shared" si="90"/>
        <v>0-day</v>
      </c>
      <c r="AQ469" s="82" t="str">
        <f t="shared" si="91"/>
        <v>0-day</v>
      </c>
      <c r="AR469" s="137"/>
      <c r="AS469" s="83" t="str">
        <f t="shared" si="92"/>
        <v/>
      </c>
      <c r="AT469" s="85">
        <f t="shared" si="93"/>
        <v>0</v>
      </c>
      <c r="AU469" s="84" t="e">
        <f t="shared" ca="1" si="94"/>
        <v>#NAME?</v>
      </c>
      <c r="AV469" s="85" t="e">
        <f t="shared" ca="1" si="95"/>
        <v>#NAME?</v>
      </c>
      <c r="AW469" s="86" t="e">
        <f t="shared" ca="1" si="96"/>
        <v>#NAME?</v>
      </c>
      <c r="AX469" s="85" t="e">
        <f t="shared" ca="1" si="97"/>
        <v>#NAME?</v>
      </c>
      <c r="AY469" s="86" t="str">
        <f t="shared" si="98"/>
        <v/>
      </c>
      <c r="AZ469" s="171" t="e">
        <f t="shared" ca="1" si="99"/>
        <v>#NAME?</v>
      </c>
      <c r="BA469" s="85" t="e">
        <f t="shared" ca="1" si="100"/>
        <v>#NAME?</v>
      </c>
      <c r="BB469" s="85" t="e">
        <f t="shared" ca="1" si="101"/>
        <v>#NAME?</v>
      </c>
      <c r="BC469" s="90" t="e">
        <f t="shared" ca="1" si="102"/>
        <v>#NAME?</v>
      </c>
      <c r="BD469" s="90" t="e">
        <f t="shared" ca="1" si="103"/>
        <v>#NAME?</v>
      </c>
      <c r="BE469" s="85" t="e">
        <f t="shared" ca="1" si="104"/>
        <v>#NAME?</v>
      </c>
      <c r="BF469" s="22" t="e">
        <f t="shared" ca="1" si="105"/>
        <v>#NAME?</v>
      </c>
      <c r="BG469" s="22" t="e">
        <f t="shared" ca="1" si="106"/>
        <v>#NAME?</v>
      </c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 t="str">
        <f t="shared" si="62"/>
        <v/>
      </c>
      <c r="B470" s="172"/>
      <c r="C470" s="71"/>
      <c r="D470" s="71"/>
      <c r="E470" s="71"/>
      <c r="F470" s="71"/>
      <c r="G470" s="71"/>
      <c r="H470" s="54" t="str">
        <f t="shared" si="110"/>
        <v/>
      </c>
      <c r="I470" s="71"/>
      <c r="J470" s="71"/>
      <c r="K470" s="71"/>
      <c r="L470" s="71"/>
      <c r="M470" s="71"/>
      <c r="N470" s="71"/>
      <c r="O470" s="71"/>
      <c r="P470" s="71"/>
      <c r="Q470" s="71"/>
      <c r="R470" s="205"/>
      <c r="S470" s="205"/>
      <c r="T470" s="66" t="str">
        <f t="shared" si="64"/>
        <v/>
      </c>
      <c r="U470" s="205"/>
      <c r="V470" s="71"/>
      <c r="W470" s="175"/>
      <c r="X470" s="175"/>
      <c r="Y470" s="69" t="str">
        <f t="shared" si="82"/>
        <v/>
      </c>
      <c r="Z470" s="69"/>
      <c r="AA470" s="179"/>
      <c r="AB470" s="25" t="str">
        <f t="shared" si="109"/>
        <v/>
      </c>
      <c r="AC470" s="71"/>
      <c r="AD470" s="169"/>
      <c r="AE470" s="169"/>
      <c r="AF470" s="69" t="str">
        <f t="shared" si="83"/>
        <v/>
      </c>
      <c r="AG470" s="175"/>
      <c r="AH470" s="170"/>
      <c r="AI470" s="77" t="str">
        <f t="shared" si="84"/>
        <v/>
      </c>
      <c r="AJ470" s="80" t="str">
        <f t="array" ref="AJ470">IFERROR(INDEX('[1]Master Price'!$E:$E,MATCH(D470,'[1]Master Price'!$B:$B,0)),"0")</f>
        <v>0</v>
      </c>
      <c r="AK470" s="80">
        <f t="shared" si="85"/>
        <v>0</v>
      </c>
      <c r="AL470" s="82" t="str">
        <f t="shared" si="86"/>
        <v>0-day</v>
      </c>
      <c r="AM470" s="82" t="str">
        <f t="shared" si="87"/>
        <v>0-day</v>
      </c>
      <c r="AN470" s="82" t="str">
        <f t="shared" si="107"/>
        <v>0-day</v>
      </c>
      <c r="AO470" s="82" t="str">
        <f t="shared" si="108"/>
        <v>0-day</v>
      </c>
      <c r="AP470" s="82" t="str">
        <f t="shared" si="90"/>
        <v>0-day</v>
      </c>
      <c r="AQ470" s="82" t="str">
        <f t="shared" si="91"/>
        <v>0-day</v>
      </c>
      <c r="AR470" s="137"/>
      <c r="AS470" s="83" t="str">
        <f t="shared" si="92"/>
        <v/>
      </c>
      <c r="AT470" s="85">
        <f t="shared" si="93"/>
        <v>0</v>
      </c>
      <c r="AU470" s="84" t="e">
        <f t="shared" ca="1" si="94"/>
        <v>#NAME?</v>
      </c>
      <c r="AV470" s="85" t="e">
        <f t="shared" ca="1" si="95"/>
        <v>#NAME?</v>
      </c>
      <c r="AW470" s="86" t="e">
        <f t="shared" ca="1" si="96"/>
        <v>#NAME?</v>
      </c>
      <c r="AX470" s="85" t="e">
        <f t="shared" ca="1" si="97"/>
        <v>#NAME?</v>
      </c>
      <c r="AY470" s="86" t="str">
        <f t="shared" si="98"/>
        <v/>
      </c>
      <c r="AZ470" s="171" t="e">
        <f t="shared" ca="1" si="99"/>
        <v>#NAME?</v>
      </c>
      <c r="BA470" s="85" t="e">
        <f t="shared" ca="1" si="100"/>
        <v>#NAME?</v>
      </c>
      <c r="BB470" s="85" t="e">
        <f t="shared" ca="1" si="101"/>
        <v>#NAME?</v>
      </c>
      <c r="BC470" s="90" t="e">
        <f t="shared" ca="1" si="102"/>
        <v>#NAME?</v>
      </c>
      <c r="BD470" s="90" t="e">
        <f t="shared" ca="1" si="103"/>
        <v>#NAME?</v>
      </c>
      <c r="BE470" s="85" t="e">
        <f t="shared" ca="1" si="104"/>
        <v>#NAME?</v>
      </c>
      <c r="BF470" s="22" t="e">
        <f t="shared" ca="1" si="105"/>
        <v>#NAME?</v>
      </c>
      <c r="BG470" s="22" t="e">
        <f t="shared" ca="1" si="106"/>
        <v>#NAME?</v>
      </c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 t="str">
        <f t="shared" si="62"/>
        <v/>
      </c>
      <c r="B471" s="172"/>
      <c r="C471" s="71"/>
      <c r="D471" s="71"/>
      <c r="E471" s="71"/>
      <c r="F471" s="71"/>
      <c r="G471" s="71"/>
      <c r="H471" s="54" t="str">
        <f t="shared" si="110"/>
        <v/>
      </c>
      <c r="I471" s="71"/>
      <c r="J471" s="71"/>
      <c r="K471" s="71"/>
      <c r="L471" s="71"/>
      <c r="M471" s="71"/>
      <c r="N471" s="71"/>
      <c r="O471" s="71"/>
      <c r="P471" s="71"/>
      <c r="Q471" s="71"/>
      <c r="R471" s="205"/>
      <c r="S471" s="205"/>
      <c r="T471" s="66" t="str">
        <f t="shared" si="64"/>
        <v/>
      </c>
      <c r="U471" s="205"/>
      <c r="V471" s="71"/>
      <c r="W471" s="175"/>
      <c r="X471" s="175"/>
      <c r="Y471" s="69" t="str">
        <f t="shared" si="82"/>
        <v/>
      </c>
      <c r="Z471" s="69"/>
      <c r="AA471" s="179"/>
      <c r="AB471" s="25" t="str">
        <f t="shared" si="109"/>
        <v/>
      </c>
      <c r="AC471" s="71"/>
      <c r="AD471" s="169"/>
      <c r="AE471" s="169"/>
      <c r="AF471" s="69" t="str">
        <f t="shared" si="83"/>
        <v/>
      </c>
      <c r="AG471" s="175"/>
      <c r="AH471" s="170"/>
      <c r="AI471" s="77" t="str">
        <f t="shared" si="84"/>
        <v/>
      </c>
      <c r="AJ471" s="80" t="str">
        <f t="array" ref="AJ471">IFERROR(INDEX('[1]Master Price'!$E:$E,MATCH(D471,'[1]Master Price'!$B:$B,0)),"0")</f>
        <v>0</v>
      </c>
      <c r="AK471" s="80">
        <f t="shared" si="85"/>
        <v>0</v>
      </c>
      <c r="AL471" s="82" t="str">
        <f t="shared" si="86"/>
        <v>0-day</v>
      </c>
      <c r="AM471" s="82" t="str">
        <f t="shared" si="87"/>
        <v>0-day</v>
      </c>
      <c r="AN471" s="82" t="str">
        <f t="shared" si="107"/>
        <v>0-day</v>
      </c>
      <c r="AO471" s="82" t="str">
        <f t="shared" si="108"/>
        <v>0-day</v>
      </c>
      <c r="AP471" s="82" t="str">
        <f t="shared" si="90"/>
        <v>0-day</v>
      </c>
      <c r="AQ471" s="82" t="str">
        <f t="shared" si="91"/>
        <v>0-day</v>
      </c>
      <c r="AR471" s="137"/>
      <c r="AS471" s="83" t="str">
        <f t="shared" si="92"/>
        <v/>
      </c>
      <c r="AT471" s="85">
        <f t="shared" si="93"/>
        <v>0</v>
      </c>
      <c r="AU471" s="84" t="e">
        <f t="shared" ca="1" si="94"/>
        <v>#NAME?</v>
      </c>
      <c r="AV471" s="85" t="e">
        <f t="shared" ca="1" si="95"/>
        <v>#NAME?</v>
      </c>
      <c r="AW471" s="86" t="e">
        <f t="shared" ca="1" si="96"/>
        <v>#NAME?</v>
      </c>
      <c r="AX471" s="85" t="e">
        <f t="shared" ca="1" si="97"/>
        <v>#NAME?</v>
      </c>
      <c r="AY471" s="86" t="str">
        <f t="shared" si="98"/>
        <v/>
      </c>
      <c r="AZ471" s="171" t="e">
        <f t="shared" ca="1" si="99"/>
        <v>#NAME?</v>
      </c>
      <c r="BA471" s="85" t="e">
        <f t="shared" ca="1" si="100"/>
        <v>#NAME?</v>
      </c>
      <c r="BB471" s="85" t="e">
        <f t="shared" ca="1" si="101"/>
        <v>#NAME?</v>
      </c>
      <c r="BC471" s="90" t="e">
        <f t="shared" ca="1" si="102"/>
        <v>#NAME?</v>
      </c>
      <c r="BD471" s="90" t="e">
        <f t="shared" ca="1" si="103"/>
        <v>#NAME?</v>
      </c>
      <c r="BE471" s="85" t="e">
        <f t="shared" ca="1" si="104"/>
        <v>#NAME?</v>
      </c>
      <c r="BF471" s="22" t="e">
        <f t="shared" ca="1" si="105"/>
        <v>#NAME?</v>
      </c>
      <c r="BG471" s="22" t="e">
        <f t="shared" ca="1" si="106"/>
        <v>#NAME?</v>
      </c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 t="str">
        <f t="shared" si="62"/>
        <v/>
      </c>
      <c r="B472" s="172"/>
      <c r="C472" s="71"/>
      <c r="D472" s="71"/>
      <c r="E472" s="71"/>
      <c r="F472" s="71"/>
      <c r="G472" s="71"/>
      <c r="H472" s="54" t="str">
        <f t="shared" si="110"/>
        <v/>
      </c>
      <c r="I472" s="71"/>
      <c r="J472" s="71"/>
      <c r="K472" s="71"/>
      <c r="L472" s="71"/>
      <c r="M472" s="71"/>
      <c r="N472" s="71"/>
      <c r="O472" s="71"/>
      <c r="P472" s="71"/>
      <c r="Q472" s="71"/>
      <c r="R472" s="205"/>
      <c r="S472" s="205"/>
      <c r="T472" s="66" t="str">
        <f t="shared" si="64"/>
        <v/>
      </c>
      <c r="U472" s="205"/>
      <c r="V472" s="71"/>
      <c r="W472" s="175"/>
      <c r="X472" s="175"/>
      <c r="Y472" s="69" t="str">
        <f t="shared" si="82"/>
        <v/>
      </c>
      <c r="Z472" s="69"/>
      <c r="AA472" s="179"/>
      <c r="AB472" s="25" t="str">
        <f t="shared" si="109"/>
        <v/>
      </c>
      <c r="AC472" s="71"/>
      <c r="AD472" s="169"/>
      <c r="AE472" s="169"/>
      <c r="AF472" s="69" t="str">
        <f t="shared" si="83"/>
        <v/>
      </c>
      <c r="AG472" s="175"/>
      <c r="AH472" s="170"/>
      <c r="AI472" s="77" t="str">
        <f t="shared" si="84"/>
        <v/>
      </c>
      <c r="AJ472" s="80" t="str">
        <f t="array" ref="AJ472">IFERROR(INDEX('[1]Master Price'!$E:$E,MATCH(D472,'[1]Master Price'!$B:$B,0)),"0")</f>
        <v>0</v>
      </c>
      <c r="AK472" s="80">
        <f t="shared" si="85"/>
        <v>0</v>
      </c>
      <c r="AL472" s="82" t="str">
        <f t="shared" si="86"/>
        <v>0-day</v>
      </c>
      <c r="AM472" s="82" t="str">
        <f t="shared" si="87"/>
        <v>0-day</v>
      </c>
      <c r="AN472" s="82" t="str">
        <f t="shared" si="107"/>
        <v>0-day</v>
      </c>
      <c r="AO472" s="82" t="str">
        <f t="shared" si="108"/>
        <v>0-day</v>
      </c>
      <c r="AP472" s="82" t="str">
        <f t="shared" si="90"/>
        <v>0-day</v>
      </c>
      <c r="AQ472" s="82" t="str">
        <f t="shared" si="91"/>
        <v>0-day</v>
      </c>
      <c r="AR472" s="137"/>
      <c r="AS472" s="83" t="str">
        <f t="shared" si="92"/>
        <v/>
      </c>
      <c r="AT472" s="85">
        <f t="shared" si="93"/>
        <v>0</v>
      </c>
      <c r="AU472" s="84" t="e">
        <f t="shared" ca="1" si="94"/>
        <v>#NAME?</v>
      </c>
      <c r="AV472" s="85" t="e">
        <f t="shared" ca="1" si="95"/>
        <v>#NAME?</v>
      </c>
      <c r="AW472" s="86" t="e">
        <f t="shared" ca="1" si="96"/>
        <v>#NAME?</v>
      </c>
      <c r="AX472" s="85" t="e">
        <f t="shared" ca="1" si="97"/>
        <v>#NAME?</v>
      </c>
      <c r="AY472" s="86" t="str">
        <f t="shared" si="98"/>
        <v/>
      </c>
      <c r="AZ472" s="171" t="e">
        <f t="shared" ca="1" si="99"/>
        <v>#NAME?</v>
      </c>
      <c r="BA472" s="85" t="e">
        <f t="shared" ca="1" si="100"/>
        <v>#NAME?</v>
      </c>
      <c r="BB472" s="85" t="e">
        <f t="shared" ca="1" si="101"/>
        <v>#NAME?</v>
      </c>
      <c r="BC472" s="90" t="e">
        <f t="shared" ca="1" si="102"/>
        <v>#NAME?</v>
      </c>
      <c r="BD472" s="90" t="e">
        <f t="shared" ca="1" si="103"/>
        <v>#NAME?</v>
      </c>
      <c r="BE472" s="85" t="e">
        <f t="shared" ca="1" si="104"/>
        <v>#NAME?</v>
      </c>
      <c r="BF472" s="22" t="e">
        <f t="shared" ca="1" si="105"/>
        <v>#NAME?</v>
      </c>
      <c r="BG472" s="22" t="e">
        <f t="shared" ca="1" si="106"/>
        <v>#NAME?</v>
      </c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 t="str">
        <f t="shared" si="62"/>
        <v/>
      </c>
      <c r="B473" s="172"/>
      <c r="C473" s="71"/>
      <c r="D473" s="71"/>
      <c r="E473" s="71"/>
      <c r="F473" s="71"/>
      <c r="G473" s="71"/>
      <c r="H473" s="54" t="str">
        <f t="shared" si="110"/>
        <v/>
      </c>
      <c r="I473" s="71"/>
      <c r="J473" s="71"/>
      <c r="K473" s="71"/>
      <c r="L473" s="71"/>
      <c r="M473" s="71"/>
      <c r="N473" s="71"/>
      <c r="O473" s="71"/>
      <c r="P473" s="71"/>
      <c r="Q473" s="71"/>
      <c r="R473" s="205"/>
      <c r="S473" s="205"/>
      <c r="T473" s="66" t="str">
        <f t="shared" si="64"/>
        <v/>
      </c>
      <c r="U473" s="205"/>
      <c r="V473" s="71"/>
      <c r="W473" s="175"/>
      <c r="X473" s="175"/>
      <c r="Y473" s="69" t="str">
        <f t="shared" si="82"/>
        <v/>
      </c>
      <c r="Z473" s="69"/>
      <c r="AA473" s="179"/>
      <c r="AB473" s="25" t="str">
        <f t="shared" si="109"/>
        <v/>
      </c>
      <c r="AC473" s="71"/>
      <c r="AD473" s="169"/>
      <c r="AE473" s="169"/>
      <c r="AF473" s="69" t="str">
        <f t="shared" si="83"/>
        <v/>
      </c>
      <c r="AG473" s="175"/>
      <c r="AH473" s="170"/>
      <c r="AI473" s="77" t="str">
        <f t="shared" si="84"/>
        <v/>
      </c>
      <c r="AJ473" s="80" t="str">
        <f t="array" ref="AJ473">IFERROR(INDEX('[1]Master Price'!$E:$E,MATCH(D473,'[1]Master Price'!$B:$B,0)),"0")</f>
        <v>0</v>
      </c>
      <c r="AK473" s="80">
        <f t="shared" si="85"/>
        <v>0</v>
      </c>
      <c r="AL473" s="82" t="str">
        <f t="shared" si="86"/>
        <v>0-day</v>
      </c>
      <c r="AM473" s="82" t="str">
        <f t="shared" si="87"/>
        <v>0-day</v>
      </c>
      <c r="AN473" s="82" t="str">
        <f t="shared" si="107"/>
        <v>0-day</v>
      </c>
      <c r="AO473" s="82" t="str">
        <f t="shared" si="108"/>
        <v>0-day</v>
      </c>
      <c r="AP473" s="82" t="str">
        <f t="shared" si="90"/>
        <v>0-day</v>
      </c>
      <c r="AQ473" s="82" t="str">
        <f t="shared" si="91"/>
        <v>0-day</v>
      </c>
      <c r="AR473" s="137"/>
      <c r="AS473" s="83" t="str">
        <f t="shared" si="92"/>
        <v/>
      </c>
      <c r="AT473" s="85">
        <f t="shared" si="93"/>
        <v>0</v>
      </c>
      <c r="AU473" s="84" t="e">
        <f t="shared" ca="1" si="94"/>
        <v>#NAME?</v>
      </c>
      <c r="AV473" s="85" t="e">
        <f t="shared" ca="1" si="95"/>
        <v>#NAME?</v>
      </c>
      <c r="AW473" s="86" t="e">
        <f t="shared" ca="1" si="96"/>
        <v>#NAME?</v>
      </c>
      <c r="AX473" s="85" t="e">
        <f t="shared" ca="1" si="97"/>
        <v>#NAME?</v>
      </c>
      <c r="AY473" s="86" t="str">
        <f t="shared" si="98"/>
        <v/>
      </c>
      <c r="AZ473" s="171" t="e">
        <f t="shared" ca="1" si="99"/>
        <v>#NAME?</v>
      </c>
      <c r="BA473" s="85" t="e">
        <f t="shared" ca="1" si="100"/>
        <v>#NAME?</v>
      </c>
      <c r="BB473" s="85" t="e">
        <f t="shared" ca="1" si="101"/>
        <v>#NAME?</v>
      </c>
      <c r="BC473" s="90" t="e">
        <f t="shared" ca="1" si="102"/>
        <v>#NAME?</v>
      </c>
      <c r="BD473" s="90" t="e">
        <f t="shared" ca="1" si="103"/>
        <v>#NAME?</v>
      </c>
      <c r="BE473" s="85" t="e">
        <f t="shared" ca="1" si="104"/>
        <v>#NAME?</v>
      </c>
      <c r="BF473" s="22" t="e">
        <f t="shared" ca="1" si="105"/>
        <v>#NAME?</v>
      </c>
      <c r="BG473" s="22" t="e">
        <f t="shared" ca="1" si="106"/>
        <v>#NAME?</v>
      </c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 t="str">
        <f t="shared" si="62"/>
        <v/>
      </c>
      <c r="B474" s="172"/>
      <c r="C474" s="71"/>
      <c r="D474" s="71"/>
      <c r="E474" s="71"/>
      <c r="F474" s="71"/>
      <c r="G474" s="71"/>
      <c r="H474" s="54" t="str">
        <f t="shared" si="110"/>
        <v/>
      </c>
      <c r="I474" s="71"/>
      <c r="J474" s="71"/>
      <c r="K474" s="71"/>
      <c r="L474" s="71"/>
      <c r="M474" s="71"/>
      <c r="N474" s="71"/>
      <c r="O474" s="71"/>
      <c r="P474" s="71"/>
      <c r="Q474" s="71"/>
      <c r="R474" s="205"/>
      <c r="S474" s="205"/>
      <c r="T474" s="66" t="str">
        <f t="shared" si="64"/>
        <v/>
      </c>
      <c r="U474" s="205"/>
      <c r="V474" s="71"/>
      <c r="W474" s="175"/>
      <c r="X474" s="175"/>
      <c r="Y474" s="69" t="str">
        <f t="shared" si="82"/>
        <v/>
      </c>
      <c r="Z474" s="69"/>
      <c r="AA474" s="179"/>
      <c r="AB474" s="25" t="str">
        <f t="shared" si="109"/>
        <v/>
      </c>
      <c r="AC474" s="71"/>
      <c r="AD474" s="169"/>
      <c r="AE474" s="169"/>
      <c r="AF474" s="69" t="str">
        <f t="shared" si="83"/>
        <v/>
      </c>
      <c r="AG474" s="175"/>
      <c r="AH474" s="170"/>
      <c r="AI474" s="77" t="str">
        <f t="shared" si="84"/>
        <v/>
      </c>
      <c r="AJ474" s="80" t="str">
        <f t="array" ref="AJ474">IFERROR(INDEX('[1]Master Price'!$E:$E,MATCH(D474,'[1]Master Price'!$B:$B,0)),"0")</f>
        <v>0</v>
      </c>
      <c r="AK474" s="80">
        <f t="shared" si="85"/>
        <v>0</v>
      </c>
      <c r="AL474" s="82" t="str">
        <f t="shared" si="86"/>
        <v>0-day</v>
      </c>
      <c r="AM474" s="82" t="str">
        <f t="shared" si="87"/>
        <v>0-day</v>
      </c>
      <c r="AN474" s="82" t="str">
        <f t="shared" si="107"/>
        <v>0-day</v>
      </c>
      <c r="AO474" s="82" t="str">
        <f t="shared" si="108"/>
        <v>0-day</v>
      </c>
      <c r="AP474" s="82" t="str">
        <f t="shared" si="90"/>
        <v>0-day</v>
      </c>
      <c r="AQ474" s="82" t="str">
        <f t="shared" si="91"/>
        <v>0-day</v>
      </c>
      <c r="AR474" s="137"/>
      <c r="AS474" s="83" t="str">
        <f t="shared" si="92"/>
        <v/>
      </c>
      <c r="AT474" s="85">
        <f t="shared" si="93"/>
        <v>0</v>
      </c>
      <c r="AU474" s="84" t="e">
        <f t="shared" ca="1" si="94"/>
        <v>#NAME?</v>
      </c>
      <c r="AV474" s="85" t="e">
        <f t="shared" ca="1" si="95"/>
        <v>#NAME?</v>
      </c>
      <c r="AW474" s="86" t="e">
        <f t="shared" ca="1" si="96"/>
        <v>#NAME?</v>
      </c>
      <c r="AX474" s="85" t="e">
        <f t="shared" ca="1" si="97"/>
        <v>#NAME?</v>
      </c>
      <c r="AY474" s="86" t="str">
        <f t="shared" si="98"/>
        <v/>
      </c>
      <c r="AZ474" s="171" t="e">
        <f t="shared" ca="1" si="99"/>
        <v>#NAME?</v>
      </c>
      <c r="BA474" s="85" t="e">
        <f t="shared" ca="1" si="100"/>
        <v>#NAME?</v>
      </c>
      <c r="BB474" s="85" t="e">
        <f t="shared" ca="1" si="101"/>
        <v>#NAME?</v>
      </c>
      <c r="BC474" s="90" t="e">
        <f t="shared" ca="1" si="102"/>
        <v>#NAME?</v>
      </c>
      <c r="BD474" s="90" t="e">
        <f t="shared" ca="1" si="103"/>
        <v>#NAME?</v>
      </c>
      <c r="BE474" s="85" t="e">
        <f t="shared" ca="1" si="104"/>
        <v>#NAME?</v>
      </c>
      <c r="BF474" s="22" t="e">
        <f t="shared" ca="1" si="105"/>
        <v>#NAME?</v>
      </c>
      <c r="BG474" s="22" t="e">
        <f t="shared" ca="1" si="106"/>
        <v>#NAME?</v>
      </c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 t="str">
        <f t="shared" si="62"/>
        <v/>
      </c>
      <c r="B475" s="172"/>
      <c r="C475" s="71"/>
      <c r="D475" s="71"/>
      <c r="E475" s="71"/>
      <c r="F475" s="71"/>
      <c r="G475" s="71"/>
      <c r="H475" s="54" t="str">
        <f t="shared" si="110"/>
        <v/>
      </c>
      <c r="I475" s="71"/>
      <c r="J475" s="71"/>
      <c r="K475" s="71"/>
      <c r="L475" s="71"/>
      <c r="M475" s="71"/>
      <c r="N475" s="71"/>
      <c r="O475" s="71"/>
      <c r="P475" s="71"/>
      <c r="Q475" s="71"/>
      <c r="R475" s="205"/>
      <c r="S475" s="205"/>
      <c r="T475" s="66" t="str">
        <f t="shared" si="64"/>
        <v/>
      </c>
      <c r="U475" s="205"/>
      <c r="V475" s="71"/>
      <c r="W475" s="175"/>
      <c r="X475" s="175"/>
      <c r="Y475" s="69" t="str">
        <f t="shared" si="82"/>
        <v/>
      </c>
      <c r="Z475" s="69"/>
      <c r="AA475" s="179"/>
      <c r="AB475" s="25" t="str">
        <f t="shared" si="109"/>
        <v/>
      </c>
      <c r="AC475" s="71"/>
      <c r="AD475" s="169"/>
      <c r="AE475" s="169"/>
      <c r="AF475" s="69" t="str">
        <f t="shared" si="83"/>
        <v/>
      </c>
      <c r="AG475" s="175"/>
      <c r="AH475" s="170"/>
      <c r="AI475" s="77" t="str">
        <f t="shared" si="84"/>
        <v/>
      </c>
      <c r="AJ475" s="80" t="str">
        <f t="array" ref="AJ475">IFERROR(INDEX('[1]Master Price'!$E:$E,MATCH(D475,'[1]Master Price'!$B:$B,0)),"0")</f>
        <v>0</v>
      </c>
      <c r="AK475" s="80">
        <f t="shared" si="85"/>
        <v>0</v>
      </c>
      <c r="AL475" s="82" t="str">
        <f t="shared" si="86"/>
        <v>0-day</v>
      </c>
      <c r="AM475" s="82" t="str">
        <f t="shared" si="87"/>
        <v>0-day</v>
      </c>
      <c r="AN475" s="82" t="str">
        <f t="shared" si="107"/>
        <v>0-day</v>
      </c>
      <c r="AO475" s="82" t="str">
        <f t="shared" si="108"/>
        <v>0-day</v>
      </c>
      <c r="AP475" s="82" t="str">
        <f t="shared" si="90"/>
        <v>0-day</v>
      </c>
      <c r="AQ475" s="82" t="str">
        <f t="shared" si="91"/>
        <v>0-day</v>
      </c>
      <c r="AR475" s="137"/>
      <c r="AS475" s="83" t="str">
        <f t="shared" si="92"/>
        <v/>
      </c>
      <c r="AT475" s="85">
        <f t="shared" si="93"/>
        <v>0</v>
      </c>
      <c r="AU475" s="84" t="e">
        <f t="shared" ca="1" si="94"/>
        <v>#NAME?</v>
      </c>
      <c r="AV475" s="85" t="e">
        <f t="shared" ca="1" si="95"/>
        <v>#NAME?</v>
      </c>
      <c r="AW475" s="86" t="e">
        <f t="shared" ca="1" si="96"/>
        <v>#NAME?</v>
      </c>
      <c r="AX475" s="85" t="e">
        <f t="shared" ca="1" si="97"/>
        <v>#NAME?</v>
      </c>
      <c r="AY475" s="86" t="str">
        <f t="shared" si="98"/>
        <v/>
      </c>
      <c r="AZ475" s="171" t="e">
        <f t="shared" ca="1" si="99"/>
        <v>#NAME?</v>
      </c>
      <c r="BA475" s="85" t="e">
        <f t="shared" ca="1" si="100"/>
        <v>#NAME?</v>
      </c>
      <c r="BB475" s="85" t="e">
        <f t="shared" ca="1" si="101"/>
        <v>#NAME?</v>
      </c>
      <c r="BC475" s="90" t="e">
        <f t="shared" ca="1" si="102"/>
        <v>#NAME?</v>
      </c>
      <c r="BD475" s="90" t="e">
        <f t="shared" ca="1" si="103"/>
        <v>#NAME?</v>
      </c>
      <c r="BE475" s="85" t="e">
        <f t="shared" ca="1" si="104"/>
        <v>#NAME?</v>
      </c>
      <c r="BF475" s="22" t="e">
        <f t="shared" ca="1" si="105"/>
        <v>#NAME?</v>
      </c>
      <c r="BG475" s="22" t="e">
        <f t="shared" ca="1" si="106"/>
        <v>#NAME?</v>
      </c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 t="str">
        <f t="shared" si="62"/>
        <v/>
      </c>
      <c r="B476" s="172"/>
      <c r="C476" s="71"/>
      <c r="D476" s="71"/>
      <c r="E476" s="71"/>
      <c r="F476" s="71"/>
      <c r="G476" s="71"/>
      <c r="H476" s="54" t="str">
        <f t="shared" si="110"/>
        <v/>
      </c>
      <c r="I476" s="71"/>
      <c r="J476" s="71"/>
      <c r="K476" s="71"/>
      <c r="L476" s="71"/>
      <c r="M476" s="71"/>
      <c r="N476" s="71"/>
      <c r="O476" s="71"/>
      <c r="P476" s="71"/>
      <c r="Q476" s="71"/>
      <c r="R476" s="205"/>
      <c r="S476" s="205"/>
      <c r="T476" s="66" t="str">
        <f t="shared" si="64"/>
        <v/>
      </c>
      <c r="U476" s="205"/>
      <c r="V476" s="71"/>
      <c r="W476" s="175"/>
      <c r="X476" s="175"/>
      <c r="Y476" s="69" t="str">
        <f t="shared" si="82"/>
        <v/>
      </c>
      <c r="Z476" s="69"/>
      <c r="AA476" s="179"/>
      <c r="AB476" s="25" t="str">
        <f t="shared" si="109"/>
        <v/>
      </c>
      <c r="AC476" s="71"/>
      <c r="AD476" s="169"/>
      <c r="AE476" s="169"/>
      <c r="AF476" s="69" t="str">
        <f t="shared" si="83"/>
        <v/>
      </c>
      <c r="AG476" s="169"/>
      <c r="AH476" s="170"/>
      <c r="AI476" s="77" t="str">
        <f t="shared" si="84"/>
        <v/>
      </c>
      <c r="AJ476" s="80" t="str">
        <f t="array" ref="AJ476">IFERROR(INDEX('[1]Master Price'!$E:$E,MATCH(D476,'[1]Master Price'!$B:$B,0)),"0")</f>
        <v>0</v>
      </c>
      <c r="AK476" s="80">
        <f t="shared" si="85"/>
        <v>0</v>
      </c>
      <c r="AL476" s="82" t="str">
        <f t="shared" si="86"/>
        <v>0-day</v>
      </c>
      <c r="AM476" s="82" t="str">
        <f t="shared" si="87"/>
        <v>0-day</v>
      </c>
      <c r="AN476" s="82" t="str">
        <f t="shared" si="107"/>
        <v>0-day</v>
      </c>
      <c r="AO476" s="82" t="str">
        <f t="shared" si="108"/>
        <v>0-day</v>
      </c>
      <c r="AP476" s="82" t="str">
        <f t="shared" si="90"/>
        <v>0-day</v>
      </c>
      <c r="AQ476" s="82" t="str">
        <f t="shared" si="91"/>
        <v>0-day</v>
      </c>
      <c r="AR476" s="137"/>
      <c r="AS476" s="83" t="str">
        <f t="shared" si="92"/>
        <v/>
      </c>
      <c r="AT476" s="85">
        <f t="shared" si="93"/>
        <v>0</v>
      </c>
      <c r="AU476" s="84" t="e">
        <f t="shared" ca="1" si="94"/>
        <v>#NAME?</v>
      </c>
      <c r="AV476" s="85" t="e">
        <f t="shared" ca="1" si="95"/>
        <v>#NAME?</v>
      </c>
      <c r="AW476" s="86" t="e">
        <f t="shared" ca="1" si="96"/>
        <v>#NAME?</v>
      </c>
      <c r="AX476" s="85" t="e">
        <f t="shared" ca="1" si="97"/>
        <v>#NAME?</v>
      </c>
      <c r="AY476" s="86" t="str">
        <f t="shared" si="98"/>
        <v/>
      </c>
      <c r="AZ476" s="171" t="e">
        <f t="shared" ca="1" si="99"/>
        <v>#NAME?</v>
      </c>
      <c r="BA476" s="85" t="e">
        <f t="shared" ca="1" si="100"/>
        <v>#NAME?</v>
      </c>
      <c r="BB476" s="85" t="e">
        <f t="shared" ca="1" si="101"/>
        <v>#NAME?</v>
      </c>
      <c r="BC476" s="90" t="e">
        <f t="shared" ca="1" si="102"/>
        <v>#NAME?</v>
      </c>
      <c r="BD476" s="90" t="e">
        <f t="shared" ca="1" si="103"/>
        <v>#NAME?</v>
      </c>
      <c r="BE476" s="85" t="e">
        <f t="shared" ca="1" si="104"/>
        <v>#NAME?</v>
      </c>
      <c r="BF476" s="22" t="e">
        <f t="shared" ca="1" si="105"/>
        <v>#NAME?</v>
      </c>
      <c r="BG476" s="22" t="e">
        <f t="shared" ca="1" si="106"/>
        <v>#NAME?</v>
      </c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 t="str">
        <f t="shared" si="62"/>
        <v/>
      </c>
      <c r="B477" s="172"/>
      <c r="C477" s="71"/>
      <c r="D477" s="71"/>
      <c r="E477" s="71"/>
      <c r="F477" s="71"/>
      <c r="G477" s="71"/>
      <c r="H477" s="54" t="str">
        <f t="shared" si="110"/>
        <v/>
      </c>
      <c r="I477" s="71"/>
      <c r="J477" s="71"/>
      <c r="K477" s="71"/>
      <c r="L477" s="71"/>
      <c r="M477" s="71"/>
      <c r="N477" s="71"/>
      <c r="O477" s="71"/>
      <c r="P477" s="71"/>
      <c r="Q477" s="71"/>
      <c r="R477" s="205"/>
      <c r="S477" s="205"/>
      <c r="T477" s="66" t="str">
        <f t="shared" si="64"/>
        <v/>
      </c>
      <c r="U477" s="205"/>
      <c r="V477" s="71"/>
      <c r="W477" s="175"/>
      <c r="X477" s="175"/>
      <c r="Y477" s="69" t="str">
        <f t="shared" si="82"/>
        <v/>
      </c>
      <c r="Z477" s="69"/>
      <c r="AA477" s="179"/>
      <c r="AB477" s="25" t="str">
        <f t="shared" si="109"/>
        <v/>
      </c>
      <c r="AC477" s="71"/>
      <c r="AD477" s="169"/>
      <c r="AE477" s="169"/>
      <c r="AF477" s="69" t="str">
        <f t="shared" si="83"/>
        <v/>
      </c>
      <c r="AG477" s="169"/>
      <c r="AH477" s="170"/>
      <c r="AI477" s="77" t="str">
        <f t="shared" si="84"/>
        <v/>
      </c>
      <c r="AJ477" s="80" t="str">
        <f t="array" ref="AJ477">IFERROR(INDEX('[1]Master Price'!$E:$E,MATCH(D477,'[1]Master Price'!$B:$B,0)),"0")</f>
        <v>0</v>
      </c>
      <c r="AK477" s="80">
        <f t="shared" si="85"/>
        <v>0</v>
      </c>
      <c r="AL477" s="82" t="str">
        <f t="shared" si="86"/>
        <v>0-day</v>
      </c>
      <c r="AM477" s="82" t="str">
        <f t="shared" si="87"/>
        <v>0-day</v>
      </c>
      <c r="AN477" s="82" t="str">
        <f t="shared" si="107"/>
        <v>0-day</v>
      </c>
      <c r="AO477" s="82" t="str">
        <f t="shared" si="108"/>
        <v>0-day</v>
      </c>
      <c r="AP477" s="82" t="str">
        <f t="shared" si="90"/>
        <v>0-day</v>
      </c>
      <c r="AQ477" s="82" t="str">
        <f t="shared" si="91"/>
        <v>0-day</v>
      </c>
      <c r="AR477" s="137"/>
      <c r="AS477" s="83" t="str">
        <f t="shared" si="92"/>
        <v/>
      </c>
      <c r="AT477" s="85">
        <f t="shared" si="93"/>
        <v>0</v>
      </c>
      <c r="AU477" s="84" t="e">
        <f t="shared" ca="1" si="94"/>
        <v>#NAME?</v>
      </c>
      <c r="AV477" s="85" t="e">
        <f t="shared" ca="1" si="95"/>
        <v>#NAME?</v>
      </c>
      <c r="AW477" s="86" t="e">
        <f t="shared" ca="1" si="96"/>
        <v>#NAME?</v>
      </c>
      <c r="AX477" s="85" t="e">
        <f t="shared" ca="1" si="97"/>
        <v>#NAME?</v>
      </c>
      <c r="AY477" s="86" t="str">
        <f t="shared" si="98"/>
        <v/>
      </c>
      <c r="AZ477" s="171" t="e">
        <f t="shared" ca="1" si="99"/>
        <v>#NAME?</v>
      </c>
      <c r="BA477" s="85" t="e">
        <f t="shared" ca="1" si="100"/>
        <v>#NAME?</v>
      </c>
      <c r="BB477" s="85" t="e">
        <f t="shared" ca="1" si="101"/>
        <v>#NAME?</v>
      </c>
      <c r="BC477" s="90" t="e">
        <f t="shared" ca="1" si="102"/>
        <v>#NAME?</v>
      </c>
      <c r="BD477" s="90" t="e">
        <f t="shared" ca="1" si="103"/>
        <v>#NAME?</v>
      </c>
      <c r="BE477" s="85" t="e">
        <f t="shared" ca="1" si="104"/>
        <v>#NAME?</v>
      </c>
      <c r="BF477" s="22" t="e">
        <f t="shared" ca="1" si="105"/>
        <v>#NAME?</v>
      </c>
      <c r="BG477" s="22" t="e">
        <f t="shared" ca="1" si="106"/>
        <v>#NAME?</v>
      </c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 t="str">
        <f t="shared" si="62"/>
        <v/>
      </c>
      <c r="B478" s="172"/>
      <c r="C478" s="71"/>
      <c r="D478" s="71"/>
      <c r="E478" s="71"/>
      <c r="F478" s="71"/>
      <c r="G478" s="71"/>
      <c r="H478" s="54" t="str">
        <f t="shared" si="110"/>
        <v/>
      </c>
      <c r="I478" s="71"/>
      <c r="J478" s="71"/>
      <c r="K478" s="71"/>
      <c r="L478" s="71"/>
      <c r="M478" s="71"/>
      <c r="N478" s="71"/>
      <c r="O478" s="71"/>
      <c r="P478" s="71"/>
      <c r="Q478" s="71"/>
      <c r="R478" s="205"/>
      <c r="S478" s="205"/>
      <c r="T478" s="66" t="str">
        <f t="shared" si="64"/>
        <v/>
      </c>
      <c r="U478" s="205"/>
      <c r="V478" s="71"/>
      <c r="W478" s="175"/>
      <c r="X478" s="175"/>
      <c r="Y478" s="69" t="str">
        <f t="shared" si="82"/>
        <v/>
      </c>
      <c r="Z478" s="69"/>
      <c r="AA478" s="179"/>
      <c r="AB478" s="25" t="str">
        <f t="shared" si="109"/>
        <v/>
      </c>
      <c r="AC478" s="71"/>
      <c r="AD478" s="169"/>
      <c r="AE478" s="169"/>
      <c r="AF478" s="69" t="str">
        <f t="shared" si="83"/>
        <v/>
      </c>
      <c r="AG478" s="169"/>
      <c r="AH478" s="170"/>
      <c r="AI478" s="77" t="str">
        <f t="shared" si="84"/>
        <v/>
      </c>
      <c r="AJ478" s="80" t="str">
        <f t="array" ref="AJ478">IFERROR(INDEX('[1]Master Price'!$E:$E,MATCH(D478,'[1]Master Price'!$B:$B,0)),"0")</f>
        <v>0</v>
      </c>
      <c r="AK478" s="80">
        <f t="shared" si="85"/>
        <v>0</v>
      </c>
      <c r="AL478" s="82" t="str">
        <f t="shared" si="86"/>
        <v>0-day</v>
      </c>
      <c r="AM478" s="82" t="str">
        <f t="shared" si="87"/>
        <v>0-day</v>
      </c>
      <c r="AN478" s="82" t="str">
        <f t="shared" si="107"/>
        <v>0-day</v>
      </c>
      <c r="AO478" s="82" t="str">
        <f t="shared" si="108"/>
        <v>0-day</v>
      </c>
      <c r="AP478" s="82" t="str">
        <f t="shared" si="90"/>
        <v>0-day</v>
      </c>
      <c r="AQ478" s="82" t="str">
        <f t="shared" si="91"/>
        <v>0-day</v>
      </c>
      <c r="AR478" s="137"/>
      <c r="AS478" s="83" t="str">
        <f t="shared" si="92"/>
        <v/>
      </c>
      <c r="AT478" s="85">
        <f t="shared" si="93"/>
        <v>0</v>
      </c>
      <c r="AU478" s="84" t="e">
        <f t="shared" ca="1" si="94"/>
        <v>#NAME?</v>
      </c>
      <c r="AV478" s="85" t="e">
        <f t="shared" ca="1" si="95"/>
        <v>#NAME?</v>
      </c>
      <c r="AW478" s="86" t="e">
        <f t="shared" ca="1" si="96"/>
        <v>#NAME?</v>
      </c>
      <c r="AX478" s="85" t="e">
        <f t="shared" ca="1" si="97"/>
        <v>#NAME?</v>
      </c>
      <c r="AY478" s="86" t="str">
        <f t="shared" si="98"/>
        <v/>
      </c>
      <c r="AZ478" s="171" t="e">
        <f t="shared" ca="1" si="99"/>
        <v>#NAME?</v>
      </c>
      <c r="BA478" s="85" t="e">
        <f t="shared" ca="1" si="100"/>
        <v>#NAME?</v>
      </c>
      <c r="BB478" s="85" t="e">
        <f t="shared" ca="1" si="101"/>
        <v>#NAME?</v>
      </c>
      <c r="BC478" s="90" t="e">
        <f t="shared" ca="1" si="102"/>
        <v>#NAME?</v>
      </c>
      <c r="BD478" s="90" t="e">
        <f t="shared" ca="1" si="103"/>
        <v>#NAME?</v>
      </c>
      <c r="BE478" s="85" t="e">
        <f t="shared" ca="1" si="104"/>
        <v>#NAME?</v>
      </c>
      <c r="BF478" s="22" t="e">
        <f t="shared" ca="1" si="105"/>
        <v>#NAME?</v>
      </c>
      <c r="BG478" s="22" t="e">
        <f t="shared" ca="1" si="106"/>
        <v>#NAME?</v>
      </c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 t="str">
        <f t="shared" si="62"/>
        <v/>
      </c>
      <c r="B479" s="172"/>
      <c r="C479" s="71"/>
      <c r="D479" s="71"/>
      <c r="E479" s="71"/>
      <c r="F479" s="71"/>
      <c r="G479" s="71"/>
      <c r="H479" s="54" t="str">
        <f t="shared" si="110"/>
        <v/>
      </c>
      <c r="I479" s="71"/>
      <c r="J479" s="71"/>
      <c r="K479" s="71"/>
      <c r="L479" s="71"/>
      <c r="M479" s="71"/>
      <c r="N479" s="71"/>
      <c r="O479" s="71"/>
      <c r="P479" s="71"/>
      <c r="Q479" s="71"/>
      <c r="R479" s="205"/>
      <c r="S479" s="205"/>
      <c r="T479" s="66" t="str">
        <f t="shared" si="64"/>
        <v/>
      </c>
      <c r="U479" s="205"/>
      <c r="V479" s="71"/>
      <c r="W479" s="175"/>
      <c r="X479" s="175"/>
      <c r="Y479" s="69" t="str">
        <f t="shared" si="82"/>
        <v/>
      </c>
      <c r="Z479" s="69"/>
      <c r="AA479" s="179"/>
      <c r="AB479" s="25" t="str">
        <f t="shared" si="109"/>
        <v/>
      </c>
      <c r="AC479" s="71"/>
      <c r="AD479" s="169"/>
      <c r="AE479" s="169"/>
      <c r="AF479" s="69" t="str">
        <f t="shared" si="83"/>
        <v/>
      </c>
      <c r="AG479" s="169"/>
      <c r="AH479" s="170"/>
      <c r="AI479" s="77" t="str">
        <f t="shared" si="84"/>
        <v/>
      </c>
      <c r="AJ479" s="80" t="str">
        <f t="array" ref="AJ479">IFERROR(INDEX('[1]Master Price'!$E:$E,MATCH(D479,'[1]Master Price'!$B:$B,0)),"0")</f>
        <v>0</v>
      </c>
      <c r="AK479" s="80">
        <f t="shared" si="85"/>
        <v>0</v>
      </c>
      <c r="AL479" s="82" t="str">
        <f t="shared" si="86"/>
        <v>0-day</v>
      </c>
      <c r="AM479" s="82" t="str">
        <f t="shared" si="87"/>
        <v>0-day</v>
      </c>
      <c r="AN479" s="82" t="str">
        <f t="shared" si="107"/>
        <v>0-day</v>
      </c>
      <c r="AO479" s="82" t="str">
        <f t="shared" si="108"/>
        <v>0-day</v>
      </c>
      <c r="AP479" s="82" t="str">
        <f t="shared" si="90"/>
        <v>0-day</v>
      </c>
      <c r="AQ479" s="82" t="str">
        <f t="shared" si="91"/>
        <v>0-day</v>
      </c>
      <c r="AR479" s="137"/>
      <c r="AS479" s="83" t="str">
        <f t="shared" si="92"/>
        <v/>
      </c>
      <c r="AT479" s="85">
        <f t="shared" si="93"/>
        <v>0</v>
      </c>
      <c r="AU479" s="84" t="e">
        <f t="shared" ca="1" si="94"/>
        <v>#NAME?</v>
      </c>
      <c r="AV479" s="85" t="e">
        <f t="shared" ca="1" si="95"/>
        <v>#NAME?</v>
      </c>
      <c r="AW479" s="86" t="e">
        <f t="shared" ca="1" si="96"/>
        <v>#NAME?</v>
      </c>
      <c r="AX479" s="85" t="e">
        <f t="shared" ca="1" si="97"/>
        <v>#NAME?</v>
      </c>
      <c r="AY479" s="86" t="str">
        <f t="shared" si="98"/>
        <v/>
      </c>
      <c r="AZ479" s="171" t="e">
        <f t="shared" ca="1" si="99"/>
        <v>#NAME?</v>
      </c>
      <c r="BA479" s="85" t="e">
        <f t="shared" ca="1" si="100"/>
        <v>#NAME?</v>
      </c>
      <c r="BB479" s="85" t="e">
        <f t="shared" ca="1" si="101"/>
        <v>#NAME?</v>
      </c>
      <c r="BC479" s="90" t="e">
        <f t="shared" ca="1" si="102"/>
        <v>#NAME?</v>
      </c>
      <c r="BD479" s="90" t="e">
        <f t="shared" ca="1" si="103"/>
        <v>#NAME?</v>
      </c>
      <c r="BE479" s="85" t="e">
        <f t="shared" ca="1" si="104"/>
        <v>#NAME?</v>
      </c>
      <c r="BF479" s="22" t="e">
        <f t="shared" ca="1" si="105"/>
        <v>#NAME?</v>
      </c>
      <c r="BG479" s="22" t="e">
        <f t="shared" ca="1" si="106"/>
        <v>#NAME?</v>
      </c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 t="str">
        <f t="shared" si="62"/>
        <v/>
      </c>
      <c r="B480" s="172"/>
      <c r="C480" s="71"/>
      <c r="D480" s="71"/>
      <c r="E480" s="71"/>
      <c r="F480" s="71"/>
      <c r="G480" s="71"/>
      <c r="H480" s="54" t="str">
        <f t="shared" si="110"/>
        <v/>
      </c>
      <c r="I480" s="71"/>
      <c r="J480" s="71"/>
      <c r="K480" s="71"/>
      <c r="L480" s="71"/>
      <c r="M480" s="71"/>
      <c r="N480" s="71"/>
      <c r="O480" s="71"/>
      <c r="P480" s="71"/>
      <c r="Q480" s="71"/>
      <c r="R480" s="205"/>
      <c r="S480" s="205"/>
      <c r="T480" s="66" t="str">
        <f t="shared" si="64"/>
        <v/>
      </c>
      <c r="U480" s="205"/>
      <c r="V480" s="71"/>
      <c r="W480" s="175"/>
      <c r="X480" s="175"/>
      <c r="Y480" s="69" t="str">
        <f t="shared" si="82"/>
        <v/>
      </c>
      <c r="Z480" s="69"/>
      <c r="AA480" s="179"/>
      <c r="AB480" s="25" t="str">
        <f t="shared" si="109"/>
        <v/>
      </c>
      <c r="AC480" s="71"/>
      <c r="AD480" s="169"/>
      <c r="AE480" s="169"/>
      <c r="AF480" s="69" t="str">
        <f t="shared" si="83"/>
        <v/>
      </c>
      <c r="AG480" s="169"/>
      <c r="AH480" s="170"/>
      <c r="AI480" s="77" t="str">
        <f t="shared" si="84"/>
        <v/>
      </c>
      <c r="AJ480" s="80" t="str">
        <f t="array" ref="AJ480">IFERROR(INDEX('[1]Master Price'!$E:$E,MATCH(D480,'[1]Master Price'!$B:$B,0)),"0")</f>
        <v>0</v>
      </c>
      <c r="AK480" s="80">
        <f t="shared" si="85"/>
        <v>0</v>
      </c>
      <c r="AL480" s="82" t="str">
        <f t="shared" si="86"/>
        <v>0-day</v>
      </c>
      <c r="AM480" s="82" t="str">
        <f t="shared" si="87"/>
        <v>0-day</v>
      </c>
      <c r="AN480" s="82" t="str">
        <f t="shared" si="107"/>
        <v>0-day</v>
      </c>
      <c r="AO480" s="82" t="str">
        <f t="shared" si="108"/>
        <v>0-day</v>
      </c>
      <c r="AP480" s="82" t="str">
        <f t="shared" si="90"/>
        <v>0-day</v>
      </c>
      <c r="AQ480" s="82" t="str">
        <f t="shared" si="91"/>
        <v>0-day</v>
      </c>
      <c r="AR480" s="137"/>
      <c r="AS480" s="83" t="str">
        <f t="shared" si="92"/>
        <v/>
      </c>
      <c r="AT480" s="85">
        <f t="shared" si="93"/>
        <v>0</v>
      </c>
      <c r="AU480" s="84" t="e">
        <f t="shared" ca="1" si="94"/>
        <v>#NAME?</v>
      </c>
      <c r="AV480" s="85" t="e">
        <f t="shared" ca="1" si="95"/>
        <v>#NAME?</v>
      </c>
      <c r="AW480" s="86" t="e">
        <f t="shared" ca="1" si="96"/>
        <v>#NAME?</v>
      </c>
      <c r="AX480" s="85" t="e">
        <f t="shared" ca="1" si="97"/>
        <v>#NAME?</v>
      </c>
      <c r="AY480" s="86" t="str">
        <f t="shared" si="98"/>
        <v/>
      </c>
      <c r="AZ480" s="171" t="e">
        <f t="shared" ca="1" si="99"/>
        <v>#NAME?</v>
      </c>
      <c r="BA480" s="85" t="e">
        <f t="shared" ca="1" si="100"/>
        <v>#NAME?</v>
      </c>
      <c r="BB480" s="85" t="e">
        <f t="shared" ca="1" si="101"/>
        <v>#NAME?</v>
      </c>
      <c r="BC480" s="90" t="e">
        <f t="shared" ca="1" si="102"/>
        <v>#NAME?</v>
      </c>
      <c r="BD480" s="90" t="e">
        <f t="shared" ca="1" si="103"/>
        <v>#NAME?</v>
      </c>
      <c r="BE480" s="85" t="e">
        <f t="shared" ca="1" si="104"/>
        <v>#NAME?</v>
      </c>
      <c r="BF480" s="22" t="e">
        <f t="shared" ca="1" si="105"/>
        <v>#NAME?</v>
      </c>
      <c r="BG480" s="22" t="e">
        <f t="shared" ca="1" si="106"/>
        <v>#NAME?</v>
      </c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 t="str">
        <f t="shared" si="62"/>
        <v/>
      </c>
      <c r="B481" s="172"/>
      <c r="C481" s="71"/>
      <c r="D481" s="71"/>
      <c r="E481" s="71"/>
      <c r="F481" s="71"/>
      <c r="G481" s="71"/>
      <c r="H481" s="54" t="str">
        <f t="shared" si="110"/>
        <v/>
      </c>
      <c r="I481" s="71"/>
      <c r="J481" s="71"/>
      <c r="K481" s="71"/>
      <c r="L481" s="71"/>
      <c r="M481" s="71"/>
      <c r="N481" s="71"/>
      <c r="O481" s="71"/>
      <c r="P481" s="71"/>
      <c r="Q481" s="71"/>
      <c r="R481" s="205"/>
      <c r="S481" s="205"/>
      <c r="T481" s="66" t="str">
        <f t="shared" si="64"/>
        <v/>
      </c>
      <c r="U481" s="205"/>
      <c r="V481" s="71"/>
      <c r="W481" s="175"/>
      <c r="X481" s="175"/>
      <c r="Y481" s="69" t="str">
        <f t="shared" si="82"/>
        <v/>
      </c>
      <c r="Z481" s="69"/>
      <c r="AA481" s="179"/>
      <c r="AB481" s="25" t="str">
        <f t="shared" si="109"/>
        <v/>
      </c>
      <c r="AC481" s="71"/>
      <c r="AD481" s="169"/>
      <c r="AE481" s="169"/>
      <c r="AF481" s="69" t="str">
        <f t="shared" si="83"/>
        <v/>
      </c>
      <c r="AG481" s="169"/>
      <c r="AH481" s="170"/>
      <c r="AI481" s="77" t="str">
        <f t="shared" si="84"/>
        <v/>
      </c>
      <c r="AJ481" s="80" t="str">
        <f t="array" ref="AJ481">IFERROR(INDEX('[1]Master Price'!$E:$E,MATCH(D481,'[1]Master Price'!$B:$B,0)),"0")</f>
        <v>0</v>
      </c>
      <c r="AK481" s="80">
        <f t="shared" si="85"/>
        <v>0</v>
      </c>
      <c r="AL481" s="82" t="str">
        <f t="shared" si="86"/>
        <v>0-day</v>
      </c>
      <c r="AM481" s="82" t="str">
        <f t="shared" si="87"/>
        <v>0-day</v>
      </c>
      <c r="AN481" s="82" t="str">
        <f t="shared" si="107"/>
        <v>0-day</v>
      </c>
      <c r="AO481" s="82" t="str">
        <f t="shared" si="108"/>
        <v>0-day</v>
      </c>
      <c r="AP481" s="82" t="str">
        <f t="shared" si="90"/>
        <v>0-day</v>
      </c>
      <c r="AQ481" s="82" t="str">
        <f t="shared" si="91"/>
        <v>0-day</v>
      </c>
      <c r="AR481" s="137"/>
      <c r="AS481" s="83" t="str">
        <f t="shared" si="92"/>
        <v/>
      </c>
      <c r="AT481" s="85">
        <f t="shared" si="93"/>
        <v>0</v>
      </c>
      <c r="AU481" s="84" t="e">
        <f t="shared" ca="1" si="94"/>
        <v>#NAME?</v>
      </c>
      <c r="AV481" s="85" t="e">
        <f t="shared" ca="1" si="95"/>
        <v>#NAME?</v>
      </c>
      <c r="AW481" s="86" t="e">
        <f t="shared" ca="1" si="96"/>
        <v>#NAME?</v>
      </c>
      <c r="AX481" s="85" t="e">
        <f t="shared" ca="1" si="97"/>
        <v>#NAME?</v>
      </c>
      <c r="AY481" s="86" t="str">
        <f t="shared" si="98"/>
        <v/>
      </c>
      <c r="AZ481" s="171" t="e">
        <f t="shared" ca="1" si="99"/>
        <v>#NAME?</v>
      </c>
      <c r="BA481" s="85" t="e">
        <f t="shared" ca="1" si="100"/>
        <v>#NAME?</v>
      </c>
      <c r="BB481" s="85" t="e">
        <f t="shared" ca="1" si="101"/>
        <v>#NAME?</v>
      </c>
      <c r="BC481" s="90" t="e">
        <f t="shared" ca="1" si="102"/>
        <v>#NAME?</v>
      </c>
      <c r="BD481" s="90" t="e">
        <f t="shared" ca="1" si="103"/>
        <v>#NAME?</v>
      </c>
      <c r="BE481" s="85" t="e">
        <f t="shared" ca="1" si="104"/>
        <v>#NAME?</v>
      </c>
      <c r="BF481" s="22" t="e">
        <f t="shared" ca="1" si="105"/>
        <v>#NAME?</v>
      </c>
      <c r="BG481" s="22" t="e">
        <f t="shared" ca="1" si="106"/>
        <v>#NAME?</v>
      </c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 t="str">
        <f t="shared" si="62"/>
        <v/>
      </c>
      <c r="B482" s="172"/>
      <c r="C482" s="71"/>
      <c r="D482" s="71"/>
      <c r="E482" s="71"/>
      <c r="F482" s="71"/>
      <c r="G482" s="71"/>
      <c r="H482" s="54" t="str">
        <f t="shared" si="110"/>
        <v/>
      </c>
      <c r="I482" s="71"/>
      <c r="J482" s="71"/>
      <c r="K482" s="71"/>
      <c r="L482" s="71"/>
      <c r="M482" s="71"/>
      <c r="N482" s="71"/>
      <c r="O482" s="71"/>
      <c r="P482" s="71"/>
      <c r="Q482" s="71"/>
      <c r="R482" s="205"/>
      <c r="S482" s="205"/>
      <c r="T482" s="66" t="str">
        <f t="shared" si="64"/>
        <v/>
      </c>
      <c r="U482" s="205"/>
      <c r="V482" s="71"/>
      <c r="W482" s="175"/>
      <c r="X482" s="175"/>
      <c r="Y482" s="69" t="str">
        <f t="shared" si="82"/>
        <v/>
      </c>
      <c r="Z482" s="69"/>
      <c r="AA482" s="179"/>
      <c r="AB482" s="25" t="str">
        <f t="shared" si="109"/>
        <v/>
      </c>
      <c r="AC482" s="71"/>
      <c r="AD482" s="169"/>
      <c r="AE482" s="169"/>
      <c r="AF482" s="69" t="str">
        <f t="shared" si="83"/>
        <v/>
      </c>
      <c r="AG482" s="169"/>
      <c r="AH482" s="170"/>
      <c r="AI482" s="77" t="str">
        <f t="shared" si="84"/>
        <v/>
      </c>
      <c r="AJ482" s="80" t="str">
        <f t="array" ref="AJ482">IFERROR(INDEX('[1]Master Price'!$E:$E,MATCH(D482,'[1]Master Price'!$B:$B,0)),"0")</f>
        <v>0</v>
      </c>
      <c r="AK482" s="80">
        <f t="shared" si="85"/>
        <v>0</v>
      </c>
      <c r="AL482" s="82" t="str">
        <f t="shared" si="86"/>
        <v>0-day</v>
      </c>
      <c r="AM482" s="82" t="str">
        <f t="shared" si="87"/>
        <v>0-day</v>
      </c>
      <c r="AN482" s="82" t="str">
        <f t="shared" si="107"/>
        <v>0-day</v>
      </c>
      <c r="AO482" s="82" t="str">
        <f t="shared" si="108"/>
        <v>0-day</v>
      </c>
      <c r="AP482" s="82" t="str">
        <f t="shared" si="90"/>
        <v>0-day</v>
      </c>
      <c r="AQ482" s="82" t="str">
        <f t="shared" si="91"/>
        <v>0-day</v>
      </c>
      <c r="AR482" s="137"/>
      <c r="AS482" s="83" t="str">
        <f t="shared" si="92"/>
        <v/>
      </c>
      <c r="AT482" s="85">
        <f t="shared" si="93"/>
        <v>0</v>
      </c>
      <c r="AU482" s="84" t="e">
        <f t="shared" ca="1" si="94"/>
        <v>#NAME?</v>
      </c>
      <c r="AV482" s="85" t="e">
        <f t="shared" ca="1" si="95"/>
        <v>#NAME?</v>
      </c>
      <c r="AW482" s="86" t="e">
        <f t="shared" ca="1" si="96"/>
        <v>#NAME?</v>
      </c>
      <c r="AX482" s="85" t="e">
        <f t="shared" ca="1" si="97"/>
        <v>#NAME?</v>
      </c>
      <c r="AY482" s="86" t="str">
        <f t="shared" si="98"/>
        <v/>
      </c>
      <c r="AZ482" s="171" t="e">
        <f t="shared" ca="1" si="99"/>
        <v>#NAME?</v>
      </c>
      <c r="BA482" s="85" t="e">
        <f t="shared" ca="1" si="100"/>
        <v>#NAME?</v>
      </c>
      <c r="BB482" s="85" t="e">
        <f t="shared" ca="1" si="101"/>
        <v>#NAME?</v>
      </c>
      <c r="BC482" s="90" t="e">
        <f t="shared" ca="1" si="102"/>
        <v>#NAME?</v>
      </c>
      <c r="BD482" s="90" t="e">
        <f t="shared" ca="1" si="103"/>
        <v>#NAME?</v>
      </c>
      <c r="BE482" s="85" t="e">
        <f t="shared" ca="1" si="104"/>
        <v>#NAME?</v>
      </c>
      <c r="BF482" s="22" t="e">
        <f t="shared" ca="1" si="105"/>
        <v>#NAME?</v>
      </c>
      <c r="BG482" s="22" t="e">
        <f t="shared" ca="1" si="106"/>
        <v>#NAME?</v>
      </c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 t="str">
        <f t="shared" si="62"/>
        <v/>
      </c>
      <c r="B483" s="172"/>
      <c r="C483" s="71"/>
      <c r="D483" s="71"/>
      <c r="E483" s="71"/>
      <c r="F483" s="71"/>
      <c r="G483" s="71"/>
      <c r="H483" s="54" t="str">
        <f t="shared" si="110"/>
        <v/>
      </c>
      <c r="I483" s="71"/>
      <c r="J483" s="71"/>
      <c r="K483" s="71"/>
      <c r="L483" s="71"/>
      <c r="M483" s="71"/>
      <c r="N483" s="71"/>
      <c r="O483" s="71"/>
      <c r="P483" s="71"/>
      <c r="Q483" s="71"/>
      <c r="R483" s="205"/>
      <c r="S483" s="205"/>
      <c r="T483" s="66" t="str">
        <f t="shared" si="64"/>
        <v/>
      </c>
      <c r="U483" s="205"/>
      <c r="V483" s="71"/>
      <c r="W483" s="175"/>
      <c r="X483" s="175"/>
      <c r="Y483" s="69" t="str">
        <f t="shared" si="82"/>
        <v/>
      </c>
      <c r="Z483" s="69"/>
      <c r="AA483" s="179"/>
      <c r="AB483" s="25" t="str">
        <f t="shared" si="109"/>
        <v/>
      </c>
      <c r="AC483" s="71"/>
      <c r="AD483" s="169"/>
      <c r="AE483" s="169"/>
      <c r="AF483" s="69" t="str">
        <f t="shared" si="83"/>
        <v/>
      </c>
      <c r="AG483" s="169"/>
      <c r="AH483" s="170"/>
      <c r="AI483" s="77" t="str">
        <f t="shared" si="84"/>
        <v/>
      </c>
      <c r="AJ483" s="80" t="str">
        <f t="array" ref="AJ483">IFERROR(INDEX('[1]Master Price'!$E:$E,MATCH(D483,'[1]Master Price'!$B:$B,0)),"0")</f>
        <v>0</v>
      </c>
      <c r="AK483" s="80">
        <f t="shared" si="85"/>
        <v>0</v>
      </c>
      <c r="AL483" s="82" t="str">
        <f t="shared" si="86"/>
        <v>0-day</v>
      </c>
      <c r="AM483" s="82" t="str">
        <f t="shared" si="87"/>
        <v>0-day</v>
      </c>
      <c r="AN483" s="82" t="str">
        <f t="shared" si="107"/>
        <v>0-day</v>
      </c>
      <c r="AO483" s="82" t="str">
        <f t="shared" si="108"/>
        <v>0-day</v>
      </c>
      <c r="AP483" s="82" t="str">
        <f t="shared" si="90"/>
        <v>0-day</v>
      </c>
      <c r="AQ483" s="82" t="str">
        <f t="shared" si="91"/>
        <v>0-day</v>
      </c>
      <c r="AR483" s="137"/>
      <c r="AS483" s="83" t="str">
        <f t="shared" si="92"/>
        <v/>
      </c>
      <c r="AT483" s="85">
        <f t="shared" si="93"/>
        <v>0</v>
      </c>
      <c r="AU483" s="84" t="e">
        <f t="shared" ca="1" si="94"/>
        <v>#NAME?</v>
      </c>
      <c r="AV483" s="85" t="e">
        <f t="shared" ca="1" si="95"/>
        <v>#NAME?</v>
      </c>
      <c r="AW483" s="86" t="e">
        <f t="shared" ca="1" si="96"/>
        <v>#NAME?</v>
      </c>
      <c r="AX483" s="85" t="e">
        <f t="shared" ca="1" si="97"/>
        <v>#NAME?</v>
      </c>
      <c r="AY483" s="86" t="str">
        <f t="shared" si="98"/>
        <v/>
      </c>
      <c r="AZ483" s="171" t="e">
        <f t="shared" ca="1" si="99"/>
        <v>#NAME?</v>
      </c>
      <c r="BA483" s="85" t="e">
        <f t="shared" ca="1" si="100"/>
        <v>#NAME?</v>
      </c>
      <c r="BB483" s="85" t="e">
        <f t="shared" ca="1" si="101"/>
        <v>#NAME?</v>
      </c>
      <c r="BC483" s="90" t="e">
        <f t="shared" ca="1" si="102"/>
        <v>#NAME?</v>
      </c>
      <c r="BD483" s="90" t="e">
        <f t="shared" ca="1" si="103"/>
        <v>#NAME?</v>
      </c>
      <c r="BE483" s="85" t="e">
        <f t="shared" ca="1" si="104"/>
        <v>#NAME?</v>
      </c>
      <c r="BF483" s="22" t="e">
        <f t="shared" ca="1" si="105"/>
        <v>#NAME?</v>
      </c>
      <c r="BG483" s="22" t="e">
        <f t="shared" ca="1" si="106"/>
        <v>#NAME?</v>
      </c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 t="str">
        <f t="shared" si="62"/>
        <v/>
      </c>
      <c r="B484" s="172"/>
      <c r="C484" s="71"/>
      <c r="D484" s="71"/>
      <c r="E484" s="71"/>
      <c r="F484" s="71"/>
      <c r="G484" s="71"/>
      <c r="H484" s="54" t="str">
        <f t="shared" si="110"/>
        <v/>
      </c>
      <c r="I484" s="71"/>
      <c r="J484" s="71"/>
      <c r="K484" s="71"/>
      <c r="L484" s="71"/>
      <c r="M484" s="71"/>
      <c r="N484" s="71"/>
      <c r="O484" s="71"/>
      <c r="P484" s="71"/>
      <c r="Q484" s="71"/>
      <c r="R484" s="205"/>
      <c r="S484" s="205"/>
      <c r="T484" s="66" t="str">
        <f t="shared" si="64"/>
        <v/>
      </c>
      <c r="U484" s="205"/>
      <c r="V484" s="71"/>
      <c r="W484" s="175"/>
      <c r="X484" s="175"/>
      <c r="Y484" s="69" t="str">
        <f t="shared" si="82"/>
        <v/>
      </c>
      <c r="Z484" s="69"/>
      <c r="AA484" s="179"/>
      <c r="AB484" s="25" t="str">
        <f t="shared" si="109"/>
        <v/>
      </c>
      <c r="AC484" s="71"/>
      <c r="AD484" s="169"/>
      <c r="AE484" s="169"/>
      <c r="AF484" s="69" t="str">
        <f t="shared" si="83"/>
        <v/>
      </c>
      <c r="AG484" s="169"/>
      <c r="AH484" s="170"/>
      <c r="AI484" s="77" t="str">
        <f t="shared" si="84"/>
        <v/>
      </c>
      <c r="AJ484" s="80" t="str">
        <f t="array" ref="AJ484">IFERROR(INDEX('[1]Master Price'!$E:$E,MATCH(D484,'[1]Master Price'!$B:$B,0)),"0")</f>
        <v>0</v>
      </c>
      <c r="AK484" s="80">
        <f t="shared" si="85"/>
        <v>0</v>
      </c>
      <c r="AL484" s="82" t="str">
        <f t="shared" si="86"/>
        <v>0-day</v>
      </c>
      <c r="AM484" s="82" t="str">
        <f t="shared" si="87"/>
        <v>0-day</v>
      </c>
      <c r="AN484" s="82" t="str">
        <f t="shared" si="107"/>
        <v>0-day</v>
      </c>
      <c r="AO484" s="82" t="str">
        <f t="shared" si="108"/>
        <v>0-day</v>
      </c>
      <c r="AP484" s="82" t="str">
        <f t="shared" si="90"/>
        <v>0-day</v>
      </c>
      <c r="AQ484" s="82" t="str">
        <f t="shared" si="91"/>
        <v>0-day</v>
      </c>
      <c r="AR484" s="137"/>
      <c r="AS484" s="83" t="str">
        <f t="shared" si="92"/>
        <v/>
      </c>
      <c r="AT484" s="85">
        <f t="shared" si="93"/>
        <v>0</v>
      </c>
      <c r="AU484" s="84" t="e">
        <f t="shared" ca="1" si="94"/>
        <v>#NAME?</v>
      </c>
      <c r="AV484" s="85" t="e">
        <f t="shared" ca="1" si="95"/>
        <v>#NAME?</v>
      </c>
      <c r="AW484" s="86" t="e">
        <f t="shared" ca="1" si="96"/>
        <v>#NAME?</v>
      </c>
      <c r="AX484" s="85" t="e">
        <f t="shared" ca="1" si="97"/>
        <v>#NAME?</v>
      </c>
      <c r="AY484" s="86" t="str">
        <f t="shared" si="98"/>
        <v/>
      </c>
      <c r="AZ484" s="171" t="e">
        <f t="shared" ca="1" si="99"/>
        <v>#NAME?</v>
      </c>
      <c r="BA484" s="85" t="e">
        <f t="shared" ca="1" si="100"/>
        <v>#NAME?</v>
      </c>
      <c r="BB484" s="85" t="e">
        <f t="shared" ca="1" si="101"/>
        <v>#NAME?</v>
      </c>
      <c r="BC484" s="90" t="e">
        <f t="shared" ca="1" si="102"/>
        <v>#NAME?</v>
      </c>
      <c r="BD484" s="90" t="e">
        <f t="shared" ca="1" si="103"/>
        <v>#NAME?</v>
      </c>
      <c r="BE484" s="85" t="e">
        <f t="shared" ca="1" si="104"/>
        <v>#NAME?</v>
      </c>
      <c r="BF484" s="22" t="e">
        <f t="shared" ca="1" si="105"/>
        <v>#NAME?</v>
      </c>
      <c r="BG484" s="22" t="e">
        <f t="shared" ca="1" si="106"/>
        <v>#NAME?</v>
      </c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 t="str">
        <f t="shared" si="62"/>
        <v/>
      </c>
      <c r="B485" s="172"/>
      <c r="C485" s="71"/>
      <c r="D485" s="71"/>
      <c r="E485" s="71"/>
      <c r="F485" s="71"/>
      <c r="G485" s="71"/>
      <c r="H485" s="54" t="str">
        <f t="shared" si="110"/>
        <v/>
      </c>
      <c r="I485" s="71"/>
      <c r="J485" s="71"/>
      <c r="K485" s="71"/>
      <c r="L485" s="71"/>
      <c r="M485" s="71"/>
      <c r="N485" s="71"/>
      <c r="O485" s="71"/>
      <c r="P485" s="71"/>
      <c r="Q485" s="71"/>
      <c r="R485" s="205"/>
      <c r="S485" s="205"/>
      <c r="T485" s="66" t="str">
        <f t="shared" si="64"/>
        <v/>
      </c>
      <c r="U485" s="205"/>
      <c r="V485" s="71"/>
      <c r="W485" s="175"/>
      <c r="X485" s="175"/>
      <c r="Y485" s="69" t="str">
        <f t="shared" si="82"/>
        <v/>
      </c>
      <c r="Z485" s="69"/>
      <c r="AA485" s="179"/>
      <c r="AB485" s="25" t="str">
        <f t="shared" si="109"/>
        <v/>
      </c>
      <c r="AC485" s="71"/>
      <c r="AD485" s="169"/>
      <c r="AE485" s="169"/>
      <c r="AF485" s="69" t="str">
        <f t="shared" si="83"/>
        <v/>
      </c>
      <c r="AG485" s="169"/>
      <c r="AH485" s="170"/>
      <c r="AI485" s="77" t="str">
        <f t="shared" si="84"/>
        <v/>
      </c>
      <c r="AJ485" s="80" t="str">
        <f t="array" ref="AJ485">IFERROR(INDEX('[1]Master Price'!$E:$E,MATCH(D485,'[1]Master Price'!$B:$B,0)),"0")</f>
        <v>0</v>
      </c>
      <c r="AK485" s="80">
        <f t="shared" si="85"/>
        <v>0</v>
      </c>
      <c r="AL485" s="82" t="str">
        <f t="shared" si="86"/>
        <v>0-day</v>
      </c>
      <c r="AM485" s="82" t="str">
        <f t="shared" si="87"/>
        <v>0-day</v>
      </c>
      <c r="AN485" s="82" t="str">
        <f t="shared" si="107"/>
        <v>0-day</v>
      </c>
      <c r="AO485" s="82" t="str">
        <f t="shared" si="108"/>
        <v>0-day</v>
      </c>
      <c r="AP485" s="82" t="str">
        <f t="shared" si="90"/>
        <v>0-day</v>
      </c>
      <c r="AQ485" s="82" t="str">
        <f t="shared" si="91"/>
        <v>0-day</v>
      </c>
      <c r="AR485" s="137"/>
      <c r="AS485" s="83" t="str">
        <f t="shared" si="92"/>
        <v/>
      </c>
      <c r="AT485" s="85">
        <f t="shared" si="93"/>
        <v>0</v>
      </c>
      <c r="AU485" s="84" t="e">
        <f t="shared" ca="1" si="94"/>
        <v>#NAME?</v>
      </c>
      <c r="AV485" s="85" t="e">
        <f t="shared" ca="1" si="95"/>
        <v>#NAME?</v>
      </c>
      <c r="AW485" s="86" t="e">
        <f t="shared" ca="1" si="96"/>
        <v>#NAME?</v>
      </c>
      <c r="AX485" s="85" t="e">
        <f t="shared" ca="1" si="97"/>
        <v>#NAME?</v>
      </c>
      <c r="AY485" s="86" t="str">
        <f t="shared" si="98"/>
        <v/>
      </c>
      <c r="AZ485" s="171" t="e">
        <f t="shared" ca="1" si="99"/>
        <v>#NAME?</v>
      </c>
      <c r="BA485" s="85" t="e">
        <f t="shared" ca="1" si="100"/>
        <v>#NAME?</v>
      </c>
      <c r="BB485" s="85" t="e">
        <f t="shared" ca="1" si="101"/>
        <v>#NAME?</v>
      </c>
      <c r="BC485" s="90" t="e">
        <f t="shared" ca="1" si="102"/>
        <v>#NAME?</v>
      </c>
      <c r="BD485" s="90" t="e">
        <f t="shared" ca="1" si="103"/>
        <v>#NAME?</v>
      </c>
      <c r="BE485" s="85" t="e">
        <f t="shared" ca="1" si="104"/>
        <v>#NAME?</v>
      </c>
      <c r="BF485" s="22" t="e">
        <f t="shared" ca="1" si="105"/>
        <v>#NAME?</v>
      </c>
      <c r="BG485" s="22" t="e">
        <f t="shared" ca="1" si="106"/>
        <v>#NAME?</v>
      </c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 t="str">
        <f t="shared" si="62"/>
        <v/>
      </c>
      <c r="B486" s="172"/>
      <c r="C486" s="71"/>
      <c r="D486" s="71"/>
      <c r="E486" s="71"/>
      <c r="F486" s="71"/>
      <c r="G486" s="71"/>
      <c r="H486" s="54" t="str">
        <f t="shared" si="110"/>
        <v/>
      </c>
      <c r="I486" s="71"/>
      <c r="J486" s="71"/>
      <c r="K486" s="71"/>
      <c r="L486" s="71"/>
      <c r="M486" s="71"/>
      <c r="N486" s="71"/>
      <c r="O486" s="71"/>
      <c r="P486" s="71"/>
      <c r="Q486" s="71"/>
      <c r="R486" s="205"/>
      <c r="S486" s="205"/>
      <c r="T486" s="66" t="str">
        <f t="shared" si="64"/>
        <v/>
      </c>
      <c r="U486" s="205"/>
      <c r="V486" s="71"/>
      <c r="W486" s="175"/>
      <c r="X486" s="175"/>
      <c r="Y486" s="69" t="str">
        <f t="shared" si="82"/>
        <v/>
      </c>
      <c r="Z486" s="69"/>
      <c r="AA486" s="179"/>
      <c r="AB486" s="25" t="str">
        <f t="shared" si="109"/>
        <v/>
      </c>
      <c r="AC486" s="71"/>
      <c r="AD486" s="169"/>
      <c r="AE486" s="169"/>
      <c r="AF486" s="69" t="str">
        <f t="shared" si="83"/>
        <v/>
      </c>
      <c r="AG486" s="169"/>
      <c r="AH486" s="170"/>
      <c r="AI486" s="77" t="str">
        <f t="shared" si="84"/>
        <v/>
      </c>
      <c r="AJ486" s="80" t="str">
        <f t="array" ref="AJ486">IFERROR(INDEX('[1]Master Price'!$E:$E,MATCH(D486,'[1]Master Price'!$B:$B,0)),"0")</f>
        <v>0</v>
      </c>
      <c r="AK486" s="80">
        <f t="shared" si="85"/>
        <v>0</v>
      </c>
      <c r="AL486" s="82" t="str">
        <f t="shared" si="86"/>
        <v>0-day</v>
      </c>
      <c r="AM486" s="82" t="str">
        <f t="shared" si="87"/>
        <v>0-day</v>
      </c>
      <c r="AN486" s="82" t="str">
        <f t="shared" si="107"/>
        <v>0-day</v>
      </c>
      <c r="AO486" s="82" t="str">
        <f t="shared" si="108"/>
        <v>0-day</v>
      </c>
      <c r="AP486" s="82" t="str">
        <f t="shared" si="90"/>
        <v>0-day</v>
      </c>
      <c r="AQ486" s="82" t="str">
        <f t="shared" si="91"/>
        <v>0-day</v>
      </c>
      <c r="AR486" s="137"/>
      <c r="AS486" s="83" t="str">
        <f t="shared" si="92"/>
        <v/>
      </c>
      <c r="AT486" s="85">
        <f t="shared" si="93"/>
        <v>0</v>
      </c>
      <c r="AU486" s="84" t="e">
        <f t="shared" ca="1" si="94"/>
        <v>#NAME?</v>
      </c>
      <c r="AV486" s="85" t="e">
        <f t="shared" ca="1" si="95"/>
        <v>#NAME?</v>
      </c>
      <c r="AW486" s="86" t="e">
        <f t="shared" ca="1" si="96"/>
        <v>#NAME?</v>
      </c>
      <c r="AX486" s="85" t="e">
        <f t="shared" ca="1" si="97"/>
        <v>#NAME?</v>
      </c>
      <c r="AY486" s="86" t="str">
        <f t="shared" si="98"/>
        <v/>
      </c>
      <c r="AZ486" s="171" t="e">
        <f t="shared" ca="1" si="99"/>
        <v>#NAME?</v>
      </c>
      <c r="BA486" s="85" t="e">
        <f t="shared" ca="1" si="100"/>
        <v>#NAME?</v>
      </c>
      <c r="BB486" s="85" t="e">
        <f t="shared" ca="1" si="101"/>
        <v>#NAME?</v>
      </c>
      <c r="BC486" s="90" t="e">
        <f t="shared" ca="1" si="102"/>
        <v>#NAME?</v>
      </c>
      <c r="BD486" s="90" t="e">
        <f t="shared" ca="1" si="103"/>
        <v>#NAME?</v>
      </c>
      <c r="BE486" s="85" t="e">
        <f t="shared" ca="1" si="104"/>
        <v>#NAME?</v>
      </c>
      <c r="BF486" s="22" t="e">
        <f t="shared" ca="1" si="105"/>
        <v>#NAME?</v>
      </c>
      <c r="BG486" s="22" t="e">
        <f t="shared" ca="1" si="106"/>
        <v>#NAME?</v>
      </c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 t="str">
        <f t="shared" si="62"/>
        <v/>
      </c>
      <c r="B487" s="172"/>
      <c r="C487" s="71"/>
      <c r="D487" s="71"/>
      <c r="E487" s="71"/>
      <c r="F487" s="71"/>
      <c r="G487" s="71"/>
      <c r="H487" s="54" t="str">
        <f t="shared" si="110"/>
        <v/>
      </c>
      <c r="I487" s="71"/>
      <c r="J487" s="71"/>
      <c r="K487" s="71"/>
      <c r="L487" s="71"/>
      <c r="M487" s="71"/>
      <c r="N487" s="71"/>
      <c r="O487" s="71"/>
      <c r="P487" s="71"/>
      <c r="Q487" s="71"/>
      <c r="R487" s="205"/>
      <c r="S487" s="205"/>
      <c r="T487" s="66" t="str">
        <f t="shared" si="64"/>
        <v/>
      </c>
      <c r="U487" s="205"/>
      <c r="V487" s="71"/>
      <c r="W487" s="175"/>
      <c r="X487" s="175"/>
      <c r="Y487" s="69" t="str">
        <f t="shared" si="82"/>
        <v/>
      </c>
      <c r="Z487" s="69"/>
      <c r="AA487" s="179"/>
      <c r="AB487" s="25" t="str">
        <f t="shared" si="109"/>
        <v/>
      </c>
      <c r="AC487" s="71"/>
      <c r="AD487" s="169"/>
      <c r="AE487" s="169"/>
      <c r="AF487" s="69" t="str">
        <f t="shared" si="83"/>
        <v/>
      </c>
      <c r="AG487" s="169"/>
      <c r="AH487" s="170"/>
      <c r="AI487" s="77" t="str">
        <f t="shared" si="84"/>
        <v/>
      </c>
      <c r="AJ487" s="80" t="str">
        <f t="array" ref="AJ487">IFERROR(INDEX('[1]Master Price'!$E:$E,MATCH(D487,'[1]Master Price'!$B:$B,0)),"0")</f>
        <v>0</v>
      </c>
      <c r="AK487" s="80">
        <f t="shared" si="85"/>
        <v>0</v>
      </c>
      <c r="AL487" s="82" t="str">
        <f t="shared" si="86"/>
        <v>0-day</v>
      </c>
      <c r="AM487" s="82" t="str">
        <f t="shared" si="87"/>
        <v>0-day</v>
      </c>
      <c r="AN487" s="82" t="str">
        <f t="shared" si="107"/>
        <v>0-day</v>
      </c>
      <c r="AO487" s="82" t="str">
        <f t="shared" si="108"/>
        <v>0-day</v>
      </c>
      <c r="AP487" s="82" t="str">
        <f t="shared" si="90"/>
        <v>0-day</v>
      </c>
      <c r="AQ487" s="82" t="str">
        <f t="shared" si="91"/>
        <v>0-day</v>
      </c>
      <c r="AR487" s="137"/>
      <c r="AS487" s="83" t="str">
        <f t="shared" si="92"/>
        <v/>
      </c>
      <c r="AT487" s="85">
        <f t="shared" si="93"/>
        <v>0</v>
      </c>
      <c r="AU487" s="84" t="e">
        <f t="shared" ca="1" si="94"/>
        <v>#NAME?</v>
      </c>
      <c r="AV487" s="85" t="e">
        <f t="shared" ca="1" si="95"/>
        <v>#NAME?</v>
      </c>
      <c r="AW487" s="86" t="e">
        <f t="shared" ca="1" si="96"/>
        <v>#NAME?</v>
      </c>
      <c r="AX487" s="85" t="e">
        <f t="shared" ca="1" si="97"/>
        <v>#NAME?</v>
      </c>
      <c r="AY487" s="86" t="str">
        <f t="shared" si="98"/>
        <v/>
      </c>
      <c r="AZ487" s="171" t="e">
        <f t="shared" ca="1" si="99"/>
        <v>#NAME?</v>
      </c>
      <c r="BA487" s="85" t="e">
        <f t="shared" ca="1" si="100"/>
        <v>#NAME?</v>
      </c>
      <c r="BB487" s="85" t="e">
        <f t="shared" ca="1" si="101"/>
        <v>#NAME?</v>
      </c>
      <c r="BC487" s="90" t="e">
        <f t="shared" ca="1" si="102"/>
        <v>#NAME?</v>
      </c>
      <c r="BD487" s="90" t="e">
        <f t="shared" ca="1" si="103"/>
        <v>#NAME?</v>
      </c>
      <c r="BE487" s="85" t="e">
        <f t="shared" ca="1" si="104"/>
        <v>#NAME?</v>
      </c>
      <c r="BF487" s="22" t="e">
        <f t="shared" ca="1" si="105"/>
        <v>#NAME?</v>
      </c>
      <c r="BG487" s="22" t="e">
        <f t="shared" ca="1" si="106"/>
        <v>#NAME?</v>
      </c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 t="str">
        <f t="shared" si="62"/>
        <v/>
      </c>
      <c r="B488" s="172"/>
      <c r="C488" s="71"/>
      <c r="D488" s="71"/>
      <c r="E488" s="71"/>
      <c r="F488" s="71"/>
      <c r="G488" s="71"/>
      <c r="H488" s="54" t="str">
        <f t="shared" si="110"/>
        <v/>
      </c>
      <c r="I488" s="71"/>
      <c r="J488" s="71"/>
      <c r="K488" s="71"/>
      <c r="L488" s="71"/>
      <c r="M488" s="71"/>
      <c r="N488" s="71"/>
      <c r="O488" s="71"/>
      <c r="P488" s="71"/>
      <c r="Q488" s="71"/>
      <c r="R488" s="205"/>
      <c r="S488" s="205"/>
      <c r="T488" s="66" t="str">
        <f t="shared" si="64"/>
        <v/>
      </c>
      <c r="U488" s="205"/>
      <c r="V488" s="71"/>
      <c r="W488" s="175"/>
      <c r="X488" s="175"/>
      <c r="Y488" s="69" t="str">
        <f t="shared" si="82"/>
        <v/>
      </c>
      <c r="Z488" s="69"/>
      <c r="AA488" s="179"/>
      <c r="AB488" s="25" t="str">
        <f t="shared" si="109"/>
        <v/>
      </c>
      <c r="AC488" s="71"/>
      <c r="AD488" s="169"/>
      <c r="AE488" s="169"/>
      <c r="AF488" s="69" t="str">
        <f t="shared" si="83"/>
        <v/>
      </c>
      <c r="AG488" s="169"/>
      <c r="AH488" s="170"/>
      <c r="AI488" s="77" t="str">
        <f t="shared" si="84"/>
        <v/>
      </c>
      <c r="AJ488" s="80" t="str">
        <f t="array" ref="AJ488">IFERROR(INDEX('[1]Master Price'!$E:$E,MATCH(D488,'[1]Master Price'!$B:$B,0)),"0")</f>
        <v>0</v>
      </c>
      <c r="AK488" s="80">
        <f t="shared" si="85"/>
        <v>0</v>
      </c>
      <c r="AL488" s="82" t="str">
        <f t="shared" si="86"/>
        <v>0-day</v>
      </c>
      <c r="AM488" s="82" t="str">
        <f t="shared" si="87"/>
        <v>0-day</v>
      </c>
      <c r="AN488" s="82" t="str">
        <f t="shared" si="107"/>
        <v>0-day</v>
      </c>
      <c r="AO488" s="82" t="str">
        <f t="shared" si="108"/>
        <v>0-day</v>
      </c>
      <c r="AP488" s="82" t="str">
        <f t="shared" si="90"/>
        <v>0-day</v>
      </c>
      <c r="AQ488" s="82" t="str">
        <f t="shared" si="91"/>
        <v>0-day</v>
      </c>
      <c r="AR488" s="137"/>
      <c r="AS488" s="83" t="str">
        <f t="shared" si="92"/>
        <v/>
      </c>
      <c r="AT488" s="85">
        <f t="shared" si="93"/>
        <v>0</v>
      </c>
      <c r="AU488" s="84" t="e">
        <f t="shared" ca="1" si="94"/>
        <v>#NAME?</v>
      </c>
      <c r="AV488" s="85" t="e">
        <f t="shared" ca="1" si="95"/>
        <v>#NAME?</v>
      </c>
      <c r="AW488" s="86" t="e">
        <f t="shared" ca="1" si="96"/>
        <v>#NAME?</v>
      </c>
      <c r="AX488" s="85" t="e">
        <f t="shared" ca="1" si="97"/>
        <v>#NAME?</v>
      </c>
      <c r="AY488" s="86" t="str">
        <f t="shared" si="98"/>
        <v/>
      </c>
      <c r="AZ488" s="171" t="e">
        <f t="shared" ca="1" si="99"/>
        <v>#NAME?</v>
      </c>
      <c r="BA488" s="85" t="e">
        <f t="shared" ca="1" si="100"/>
        <v>#NAME?</v>
      </c>
      <c r="BB488" s="85" t="e">
        <f t="shared" ca="1" si="101"/>
        <v>#NAME?</v>
      </c>
      <c r="BC488" s="90" t="e">
        <f t="shared" ca="1" si="102"/>
        <v>#NAME?</v>
      </c>
      <c r="BD488" s="90" t="e">
        <f t="shared" ca="1" si="103"/>
        <v>#NAME?</v>
      </c>
      <c r="BE488" s="85" t="e">
        <f t="shared" ca="1" si="104"/>
        <v>#NAME?</v>
      </c>
      <c r="BF488" s="22" t="e">
        <f t="shared" ca="1" si="105"/>
        <v>#NAME?</v>
      </c>
      <c r="BG488" s="22" t="e">
        <f t="shared" ca="1" si="106"/>
        <v>#NAME?</v>
      </c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 t="str">
        <f t="shared" si="62"/>
        <v/>
      </c>
      <c r="B489" s="172"/>
      <c r="C489" s="71"/>
      <c r="D489" s="71"/>
      <c r="E489" s="71"/>
      <c r="F489" s="71"/>
      <c r="G489" s="71"/>
      <c r="H489" s="54" t="str">
        <f t="shared" si="110"/>
        <v/>
      </c>
      <c r="I489" s="71"/>
      <c r="J489" s="71"/>
      <c r="K489" s="71"/>
      <c r="L489" s="71"/>
      <c r="M489" s="71"/>
      <c r="N489" s="71"/>
      <c r="O489" s="71"/>
      <c r="P489" s="71"/>
      <c r="Q489" s="71"/>
      <c r="R489" s="205"/>
      <c r="S489" s="205"/>
      <c r="T489" s="66" t="str">
        <f t="shared" si="64"/>
        <v/>
      </c>
      <c r="U489" s="205"/>
      <c r="V489" s="71"/>
      <c r="W489" s="175"/>
      <c r="X489" s="175"/>
      <c r="Y489" s="69" t="str">
        <f t="shared" si="82"/>
        <v/>
      </c>
      <c r="Z489" s="69"/>
      <c r="AA489" s="179"/>
      <c r="AB489" s="25" t="str">
        <f t="shared" si="109"/>
        <v/>
      </c>
      <c r="AC489" s="71"/>
      <c r="AD489" s="169"/>
      <c r="AE489" s="169"/>
      <c r="AF489" s="69" t="str">
        <f t="shared" si="83"/>
        <v/>
      </c>
      <c r="AG489" s="169"/>
      <c r="AH489" s="170"/>
      <c r="AI489" s="77" t="str">
        <f t="shared" si="84"/>
        <v/>
      </c>
      <c r="AJ489" s="80" t="str">
        <f t="array" ref="AJ489">IFERROR(INDEX('[1]Master Price'!$E:$E,MATCH(D489,'[1]Master Price'!$B:$B,0)),"0")</f>
        <v>0</v>
      </c>
      <c r="AK489" s="80">
        <f t="shared" si="85"/>
        <v>0</v>
      </c>
      <c r="AL489" s="82" t="str">
        <f t="shared" si="86"/>
        <v>0-day</v>
      </c>
      <c r="AM489" s="82" t="str">
        <f t="shared" si="87"/>
        <v>0-day</v>
      </c>
      <c r="AN489" s="82" t="str">
        <f t="shared" si="107"/>
        <v>0-day</v>
      </c>
      <c r="AO489" s="82" t="str">
        <f t="shared" si="108"/>
        <v>0-day</v>
      </c>
      <c r="AP489" s="82" t="str">
        <f t="shared" si="90"/>
        <v>0-day</v>
      </c>
      <c r="AQ489" s="82" t="str">
        <f t="shared" si="91"/>
        <v>0-day</v>
      </c>
      <c r="AR489" s="137"/>
      <c r="AS489" s="83" t="str">
        <f t="shared" si="92"/>
        <v/>
      </c>
      <c r="AT489" s="85">
        <f t="shared" si="93"/>
        <v>0</v>
      </c>
      <c r="AU489" s="84" t="e">
        <f t="shared" ca="1" si="94"/>
        <v>#NAME?</v>
      </c>
      <c r="AV489" s="85" t="e">
        <f t="shared" ca="1" si="95"/>
        <v>#NAME?</v>
      </c>
      <c r="AW489" s="86" t="e">
        <f t="shared" ca="1" si="96"/>
        <v>#NAME?</v>
      </c>
      <c r="AX489" s="85" t="e">
        <f t="shared" ca="1" si="97"/>
        <v>#NAME?</v>
      </c>
      <c r="AY489" s="86" t="str">
        <f t="shared" si="98"/>
        <v/>
      </c>
      <c r="AZ489" s="171" t="e">
        <f t="shared" ca="1" si="99"/>
        <v>#NAME?</v>
      </c>
      <c r="BA489" s="85" t="e">
        <f t="shared" ca="1" si="100"/>
        <v>#NAME?</v>
      </c>
      <c r="BB489" s="85" t="e">
        <f t="shared" ca="1" si="101"/>
        <v>#NAME?</v>
      </c>
      <c r="BC489" s="90" t="e">
        <f t="shared" ca="1" si="102"/>
        <v>#NAME?</v>
      </c>
      <c r="BD489" s="90" t="e">
        <f t="shared" ca="1" si="103"/>
        <v>#NAME?</v>
      </c>
      <c r="BE489" s="85" t="e">
        <f t="shared" ca="1" si="104"/>
        <v>#NAME?</v>
      </c>
      <c r="BF489" s="22" t="e">
        <f t="shared" ca="1" si="105"/>
        <v>#NAME?</v>
      </c>
      <c r="BG489" s="22" t="e">
        <f t="shared" ca="1" si="106"/>
        <v>#NAME?</v>
      </c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 t="str">
        <f t="shared" si="62"/>
        <v/>
      </c>
      <c r="B490" s="172"/>
      <c r="C490" s="71"/>
      <c r="D490" s="71"/>
      <c r="E490" s="71"/>
      <c r="F490" s="71"/>
      <c r="G490" s="71"/>
      <c r="H490" s="54" t="str">
        <f t="shared" si="110"/>
        <v/>
      </c>
      <c r="I490" s="71"/>
      <c r="J490" s="71"/>
      <c r="K490" s="71"/>
      <c r="L490" s="71"/>
      <c r="M490" s="71"/>
      <c r="N490" s="71"/>
      <c r="O490" s="71"/>
      <c r="P490" s="71"/>
      <c r="Q490" s="71"/>
      <c r="R490" s="205"/>
      <c r="S490" s="205"/>
      <c r="T490" s="66" t="str">
        <f t="shared" si="64"/>
        <v/>
      </c>
      <c r="U490" s="205"/>
      <c r="V490" s="71"/>
      <c r="W490" s="175"/>
      <c r="X490" s="175"/>
      <c r="Y490" s="69" t="str">
        <f t="shared" si="82"/>
        <v/>
      </c>
      <c r="Z490" s="69"/>
      <c r="AA490" s="179"/>
      <c r="AB490" s="25" t="str">
        <f t="shared" si="109"/>
        <v/>
      </c>
      <c r="AC490" s="71"/>
      <c r="AD490" s="169"/>
      <c r="AE490" s="169"/>
      <c r="AF490" s="69" t="str">
        <f t="shared" si="83"/>
        <v/>
      </c>
      <c r="AG490" s="169"/>
      <c r="AH490" s="170"/>
      <c r="AI490" s="77" t="str">
        <f t="shared" si="84"/>
        <v/>
      </c>
      <c r="AJ490" s="80" t="str">
        <f t="array" ref="AJ490">IFERROR(INDEX('[1]Master Price'!$E:$E,MATCH(D490,'[1]Master Price'!$B:$B,0)),"0")</f>
        <v>0</v>
      </c>
      <c r="AK490" s="80">
        <f t="shared" si="85"/>
        <v>0</v>
      </c>
      <c r="AL490" s="82" t="str">
        <f t="shared" si="86"/>
        <v>0-day</v>
      </c>
      <c r="AM490" s="82" t="str">
        <f t="shared" si="87"/>
        <v>0-day</v>
      </c>
      <c r="AN490" s="82" t="str">
        <f t="shared" si="107"/>
        <v>0-day</v>
      </c>
      <c r="AO490" s="82" t="str">
        <f t="shared" si="108"/>
        <v>0-day</v>
      </c>
      <c r="AP490" s="82" t="str">
        <f t="shared" si="90"/>
        <v>0-day</v>
      </c>
      <c r="AQ490" s="82" t="str">
        <f t="shared" si="91"/>
        <v>0-day</v>
      </c>
      <c r="AR490" s="137"/>
      <c r="AS490" s="83" t="str">
        <f t="shared" si="92"/>
        <v/>
      </c>
      <c r="AT490" s="85">
        <f t="shared" si="93"/>
        <v>0</v>
      </c>
      <c r="AU490" s="84" t="e">
        <f t="shared" ca="1" si="94"/>
        <v>#NAME?</v>
      </c>
      <c r="AV490" s="85" t="e">
        <f t="shared" ca="1" si="95"/>
        <v>#NAME?</v>
      </c>
      <c r="AW490" s="86" t="e">
        <f t="shared" ca="1" si="96"/>
        <v>#NAME?</v>
      </c>
      <c r="AX490" s="85" t="e">
        <f t="shared" ca="1" si="97"/>
        <v>#NAME?</v>
      </c>
      <c r="AY490" s="86" t="str">
        <f t="shared" si="98"/>
        <v/>
      </c>
      <c r="AZ490" s="171" t="e">
        <f t="shared" ca="1" si="99"/>
        <v>#NAME?</v>
      </c>
      <c r="BA490" s="85" t="e">
        <f t="shared" ca="1" si="100"/>
        <v>#NAME?</v>
      </c>
      <c r="BB490" s="85" t="e">
        <f t="shared" ca="1" si="101"/>
        <v>#NAME?</v>
      </c>
      <c r="BC490" s="90" t="e">
        <f t="shared" ca="1" si="102"/>
        <v>#NAME?</v>
      </c>
      <c r="BD490" s="90" t="e">
        <f t="shared" ca="1" si="103"/>
        <v>#NAME?</v>
      </c>
      <c r="BE490" s="85" t="e">
        <f t="shared" ca="1" si="104"/>
        <v>#NAME?</v>
      </c>
      <c r="BF490" s="22" t="e">
        <f t="shared" ca="1" si="105"/>
        <v>#NAME?</v>
      </c>
      <c r="BG490" s="22" t="e">
        <f t="shared" ca="1" si="106"/>
        <v>#NAME?</v>
      </c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 t="str">
        <f t="shared" si="62"/>
        <v/>
      </c>
      <c r="B491" s="172"/>
      <c r="C491" s="71"/>
      <c r="D491" s="71"/>
      <c r="E491" s="71"/>
      <c r="F491" s="71"/>
      <c r="G491" s="71"/>
      <c r="H491" s="54" t="str">
        <f t="shared" si="110"/>
        <v/>
      </c>
      <c r="I491" s="71"/>
      <c r="J491" s="71"/>
      <c r="K491" s="71"/>
      <c r="L491" s="71"/>
      <c r="M491" s="71"/>
      <c r="N491" s="71"/>
      <c r="O491" s="71"/>
      <c r="P491" s="71"/>
      <c r="Q491" s="71"/>
      <c r="R491" s="205"/>
      <c r="S491" s="205"/>
      <c r="T491" s="66" t="str">
        <f t="shared" si="64"/>
        <v/>
      </c>
      <c r="U491" s="205"/>
      <c r="V491" s="71"/>
      <c r="W491" s="175"/>
      <c r="X491" s="175"/>
      <c r="Y491" s="69" t="str">
        <f t="shared" si="82"/>
        <v/>
      </c>
      <c r="Z491" s="69"/>
      <c r="AA491" s="179"/>
      <c r="AB491" s="25" t="str">
        <f t="shared" si="109"/>
        <v/>
      </c>
      <c r="AC491" s="71"/>
      <c r="AD491" s="71"/>
      <c r="AE491" s="71"/>
      <c r="AF491" s="69" t="str">
        <f t="shared" si="83"/>
        <v/>
      </c>
      <c r="AG491" s="71"/>
      <c r="AH491" s="170"/>
      <c r="AI491" s="77" t="str">
        <f t="shared" si="84"/>
        <v/>
      </c>
      <c r="AJ491" s="80" t="str">
        <f t="array" ref="AJ491">IFERROR(INDEX('[1]Master Price'!$E:$E,MATCH(D491,'[1]Master Price'!$B:$B,0)),"0")</f>
        <v>0</v>
      </c>
      <c r="AK491" s="80">
        <f t="shared" si="85"/>
        <v>0</v>
      </c>
      <c r="AL491" s="82" t="str">
        <f t="shared" si="86"/>
        <v>0-day</v>
      </c>
      <c r="AM491" s="82" t="str">
        <f t="shared" si="87"/>
        <v>0-day</v>
      </c>
      <c r="AN491" s="82" t="str">
        <f t="shared" si="107"/>
        <v>0-day</v>
      </c>
      <c r="AO491" s="82" t="str">
        <f t="shared" si="108"/>
        <v>0-day</v>
      </c>
      <c r="AP491" s="82" t="str">
        <f t="shared" si="90"/>
        <v>0-day</v>
      </c>
      <c r="AQ491" s="82" t="str">
        <f t="shared" si="91"/>
        <v>0-day</v>
      </c>
      <c r="AR491" s="137"/>
      <c r="AS491" s="83" t="str">
        <f t="shared" si="92"/>
        <v/>
      </c>
      <c r="AT491" s="85">
        <f t="shared" si="93"/>
        <v>0</v>
      </c>
      <c r="AU491" s="84" t="e">
        <f t="shared" ca="1" si="94"/>
        <v>#NAME?</v>
      </c>
      <c r="AV491" s="85" t="e">
        <f t="shared" ca="1" si="95"/>
        <v>#NAME?</v>
      </c>
      <c r="AW491" s="86" t="e">
        <f t="shared" ca="1" si="96"/>
        <v>#NAME?</v>
      </c>
      <c r="AX491" s="85" t="e">
        <f t="shared" ca="1" si="97"/>
        <v>#NAME?</v>
      </c>
      <c r="AY491" s="86" t="str">
        <f t="shared" si="98"/>
        <v/>
      </c>
      <c r="AZ491" s="171" t="e">
        <f t="shared" ca="1" si="99"/>
        <v>#NAME?</v>
      </c>
      <c r="BA491" s="85" t="e">
        <f t="shared" ca="1" si="100"/>
        <v>#NAME?</v>
      </c>
      <c r="BB491" s="85" t="e">
        <f t="shared" ca="1" si="101"/>
        <v>#NAME?</v>
      </c>
      <c r="BC491" s="90" t="e">
        <f t="shared" ca="1" si="102"/>
        <v>#NAME?</v>
      </c>
      <c r="BD491" s="90" t="e">
        <f t="shared" ca="1" si="103"/>
        <v>#NAME?</v>
      </c>
      <c r="BE491" s="85" t="e">
        <f t="shared" ca="1" si="104"/>
        <v>#NAME?</v>
      </c>
      <c r="BF491" s="22" t="e">
        <f t="shared" ca="1" si="105"/>
        <v>#NAME?</v>
      </c>
      <c r="BG491" s="22" t="e">
        <f t="shared" ca="1" si="106"/>
        <v>#NAME?</v>
      </c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 t="str">
        <f t="shared" si="62"/>
        <v/>
      </c>
      <c r="B492" s="172"/>
      <c r="C492" s="71"/>
      <c r="D492" s="71"/>
      <c r="E492" s="71"/>
      <c r="F492" s="71"/>
      <c r="G492" s="71"/>
      <c r="H492" s="54" t="str">
        <f t="shared" si="110"/>
        <v/>
      </c>
      <c r="I492" s="71"/>
      <c r="J492" s="71"/>
      <c r="K492" s="71"/>
      <c r="L492" s="71"/>
      <c r="M492" s="71"/>
      <c r="N492" s="71"/>
      <c r="O492" s="71"/>
      <c r="P492" s="71"/>
      <c r="Q492" s="71"/>
      <c r="R492" s="205"/>
      <c r="S492" s="205"/>
      <c r="T492" s="66" t="str">
        <f t="shared" si="64"/>
        <v/>
      </c>
      <c r="U492" s="205"/>
      <c r="V492" s="71"/>
      <c r="W492" s="175"/>
      <c r="X492" s="175"/>
      <c r="Y492" s="69" t="str">
        <f t="shared" si="82"/>
        <v/>
      </c>
      <c r="Z492" s="69"/>
      <c r="AA492" s="179"/>
      <c r="AB492" s="25" t="str">
        <f t="shared" si="109"/>
        <v/>
      </c>
      <c r="AC492" s="71"/>
      <c r="AD492" s="71"/>
      <c r="AE492" s="71"/>
      <c r="AF492" s="69" t="str">
        <f t="shared" si="83"/>
        <v/>
      </c>
      <c r="AG492" s="71"/>
      <c r="AH492" s="170"/>
      <c r="AI492" s="77" t="str">
        <f t="shared" si="84"/>
        <v/>
      </c>
      <c r="AJ492" s="80" t="str">
        <f t="array" ref="AJ492">IFERROR(INDEX('[1]Master Price'!$E:$E,MATCH(D492,'[1]Master Price'!$B:$B,0)),"0")</f>
        <v>0</v>
      </c>
      <c r="AK492" s="80">
        <f t="shared" si="85"/>
        <v>0</v>
      </c>
      <c r="AL492" s="82" t="str">
        <f t="shared" si="86"/>
        <v>0-day</v>
      </c>
      <c r="AM492" s="82" t="str">
        <f t="shared" si="87"/>
        <v>0-day</v>
      </c>
      <c r="AN492" s="82" t="str">
        <f t="shared" si="107"/>
        <v>0-day</v>
      </c>
      <c r="AO492" s="82" t="str">
        <f t="shared" si="108"/>
        <v>0-day</v>
      </c>
      <c r="AP492" s="82" t="str">
        <f t="shared" si="90"/>
        <v>0-day</v>
      </c>
      <c r="AQ492" s="82" t="str">
        <f t="shared" si="91"/>
        <v>0-day</v>
      </c>
      <c r="AR492" s="137"/>
      <c r="AS492" s="83" t="str">
        <f t="shared" si="92"/>
        <v/>
      </c>
      <c r="AT492" s="85">
        <f t="shared" si="93"/>
        <v>0</v>
      </c>
      <c r="AU492" s="84" t="e">
        <f t="shared" ca="1" si="94"/>
        <v>#NAME?</v>
      </c>
      <c r="AV492" s="85" t="e">
        <f t="shared" ca="1" si="95"/>
        <v>#NAME?</v>
      </c>
      <c r="AW492" s="86" t="e">
        <f t="shared" ca="1" si="96"/>
        <v>#NAME?</v>
      </c>
      <c r="AX492" s="85" t="e">
        <f t="shared" ca="1" si="97"/>
        <v>#NAME?</v>
      </c>
      <c r="AY492" s="86" t="str">
        <f t="shared" si="98"/>
        <v/>
      </c>
      <c r="AZ492" s="171" t="e">
        <f t="shared" ca="1" si="99"/>
        <v>#NAME?</v>
      </c>
      <c r="BA492" s="85" t="e">
        <f t="shared" ca="1" si="100"/>
        <v>#NAME?</v>
      </c>
      <c r="BB492" s="85" t="e">
        <f t="shared" ca="1" si="101"/>
        <v>#NAME?</v>
      </c>
      <c r="BC492" s="90" t="e">
        <f t="shared" ca="1" si="102"/>
        <v>#NAME?</v>
      </c>
      <c r="BD492" s="90" t="e">
        <f t="shared" ca="1" si="103"/>
        <v>#NAME?</v>
      </c>
      <c r="BE492" s="85" t="e">
        <f t="shared" ca="1" si="104"/>
        <v>#NAME?</v>
      </c>
      <c r="BF492" s="22" t="e">
        <f t="shared" ca="1" si="105"/>
        <v>#NAME?</v>
      </c>
      <c r="BG492" s="22" t="e">
        <f t="shared" ca="1" si="106"/>
        <v>#NAME?</v>
      </c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 t="str">
        <f t="shared" si="62"/>
        <v/>
      </c>
      <c r="B493" s="172"/>
      <c r="C493" s="71"/>
      <c r="D493" s="71"/>
      <c r="E493" s="71"/>
      <c r="F493" s="71"/>
      <c r="G493" s="71"/>
      <c r="H493" s="54" t="str">
        <f t="shared" si="110"/>
        <v/>
      </c>
      <c r="I493" s="71"/>
      <c r="J493" s="71"/>
      <c r="K493" s="71"/>
      <c r="L493" s="71"/>
      <c r="M493" s="71"/>
      <c r="N493" s="71"/>
      <c r="O493" s="71"/>
      <c r="P493" s="71"/>
      <c r="Q493" s="71"/>
      <c r="R493" s="205"/>
      <c r="S493" s="205"/>
      <c r="T493" s="66" t="str">
        <f t="shared" si="64"/>
        <v/>
      </c>
      <c r="U493" s="205"/>
      <c r="V493" s="71"/>
      <c r="W493" s="175"/>
      <c r="X493" s="175"/>
      <c r="Y493" s="69" t="str">
        <f t="shared" si="82"/>
        <v/>
      </c>
      <c r="Z493" s="69"/>
      <c r="AA493" s="179"/>
      <c r="AB493" s="25" t="str">
        <f t="shared" si="109"/>
        <v/>
      </c>
      <c r="AC493" s="71"/>
      <c r="AD493" s="71"/>
      <c r="AE493" s="71"/>
      <c r="AF493" s="69" t="str">
        <f t="shared" si="83"/>
        <v/>
      </c>
      <c r="AG493" s="71"/>
      <c r="AH493" s="170"/>
      <c r="AI493" s="77" t="str">
        <f t="shared" si="84"/>
        <v/>
      </c>
      <c r="AJ493" s="80" t="str">
        <f t="array" ref="AJ493">IFERROR(INDEX('[1]Master Price'!$E:$E,MATCH(D493,'[1]Master Price'!$B:$B,0)),"0")</f>
        <v>0</v>
      </c>
      <c r="AK493" s="80">
        <f t="shared" si="85"/>
        <v>0</v>
      </c>
      <c r="AL493" s="82" t="str">
        <f t="shared" si="86"/>
        <v>0-day</v>
      </c>
      <c r="AM493" s="82" t="str">
        <f t="shared" si="87"/>
        <v>0-day</v>
      </c>
      <c r="AN493" s="82" t="str">
        <f t="shared" si="107"/>
        <v>0-day</v>
      </c>
      <c r="AO493" s="82" t="str">
        <f t="shared" si="108"/>
        <v>0-day</v>
      </c>
      <c r="AP493" s="82" t="str">
        <f t="shared" si="90"/>
        <v>0-day</v>
      </c>
      <c r="AQ493" s="82" t="str">
        <f t="shared" si="91"/>
        <v>0-day</v>
      </c>
      <c r="AR493" s="137"/>
      <c r="AS493" s="83" t="str">
        <f t="shared" si="92"/>
        <v/>
      </c>
      <c r="AT493" s="85">
        <f t="shared" si="93"/>
        <v>0</v>
      </c>
      <c r="AU493" s="84" t="e">
        <f t="shared" ca="1" si="94"/>
        <v>#NAME?</v>
      </c>
      <c r="AV493" s="85" t="e">
        <f t="shared" ca="1" si="95"/>
        <v>#NAME?</v>
      </c>
      <c r="AW493" s="86" t="e">
        <f t="shared" ca="1" si="96"/>
        <v>#NAME?</v>
      </c>
      <c r="AX493" s="85" t="e">
        <f t="shared" ca="1" si="97"/>
        <v>#NAME?</v>
      </c>
      <c r="AY493" s="86" t="str">
        <f t="shared" si="98"/>
        <v/>
      </c>
      <c r="AZ493" s="171" t="e">
        <f t="shared" ca="1" si="99"/>
        <v>#NAME?</v>
      </c>
      <c r="BA493" s="85" t="e">
        <f t="shared" ca="1" si="100"/>
        <v>#NAME?</v>
      </c>
      <c r="BB493" s="85" t="e">
        <f t="shared" ca="1" si="101"/>
        <v>#NAME?</v>
      </c>
      <c r="BC493" s="90" t="e">
        <f t="shared" ca="1" si="102"/>
        <v>#NAME?</v>
      </c>
      <c r="BD493" s="90" t="e">
        <f t="shared" ca="1" si="103"/>
        <v>#NAME?</v>
      </c>
      <c r="BE493" s="85" t="e">
        <f t="shared" ca="1" si="104"/>
        <v>#NAME?</v>
      </c>
      <c r="BF493" s="22" t="e">
        <f t="shared" ca="1" si="105"/>
        <v>#NAME?</v>
      </c>
      <c r="BG493" s="22" t="e">
        <f t="shared" ca="1" si="106"/>
        <v>#NAME?</v>
      </c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 t="str">
        <f t="shared" si="62"/>
        <v/>
      </c>
      <c r="B494" s="172"/>
      <c r="C494" s="71"/>
      <c r="D494" s="71"/>
      <c r="E494" s="71"/>
      <c r="F494" s="71"/>
      <c r="G494" s="71"/>
      <c r="H494" s="54" t="str">
        <f t="shared" si="110"/>
        <v/>
      </c>
      <c r="I494" s="71"/>
      <c r="J494" s="71"/>
      <c r="K494" s="71"/>
      <c r="L494" s="71"/>
      <c r="M494" s="71"/>
      <c r="N494" s="71"/>
      <c r="O494" s="71"/>
      <c r="P494" s="71"/>
      <c r="Q494" s="71"/>
      <c r="R494" s="205"/>
      <c r="S494" s="205"/>
      <c r="T494" s="66" t="str">
        <f t="shared" si="64"/>
        <v/>
      </c>
      <c r="U494" s="205"/>
      <c r="V494" s="71"/>
      <c r="W494" s="175"/>
      <c r="X494" s="175"/>
      <c r="Y494" s="69" t="str">
        <f t="shared" si="82"/>
        <v/>
      </c>
      <c r="Z494" s="69"/>
      <c r="AA494" s="179"/>
      <c r="AB494" s="25" t="str">
        <f t="shared" si="109"/>
        <v/>
      </c>
      <c r="AC494" s="71"/>
      <c r="AD494" s="71"/>
      <c r="AE494" s="71"/>
      <c r="AF494" s="69" t="str">
        <f t="shared" si="83"/>
        <v/>
      </c>
      <c r="AG494" s="71"/>
      <c r="AH494" s="170"/>
      <c r="AI494" s="77" t="str">
        <f t="shared" si="84"/>
        <v/>
      </c>
      <c r="AJ494" s="80" t="str">
        <f t="array" ref="AJ494">IFERROR(INDEX('[1]Master Price'!$E:$E,MATCH(D494,'[1]Master Price'!$B:$B,0)),"0")</f>
        <v>0</v>
      </c>
      <c r="AK494" s="80">
        <f t="shared" si="85"/>
        <v>0</v>
      </c>
      <c r="AL494" s="82" t="str">
        <f t="shared" si="86"/>
        <v>0-day</v>
      </c>
      <c r="AM494" s="82" t="str">
        <f t="shared" si="87"/>
        <v>0-day</v>
      </c>
      <c r="AN494" s="82" t="str">
        <f t="shared" si="107"/>
        <v>0-day</v>
      </c>
      <c r="AO494" s="82" t="str">
        <f t="shared" si="108"/>
        <v>0-day</v>
      </c>
      <c r="AP494" s="82" t="str">
        <f t="shared" si="90"/>
        <v>0-day</v>
      </c>
      <c r="AQ494" s="82" t="str">
        <f t="shared" si="91"/>
        <v>0-day</v>
      </c>
      <c r="AR494" s="137"/>
      <c r="AS494" s="83" t="str">
        <f t="shared" si="92"/>
        <v/>
      </c>
      <c r="AT494" s="85">
        <f t="shared" si="93"/>
        <v>0</v>
      </c>
      <c r="AU494" s="84" t="e">
        <f t="shared" ca="1" si="94"/>
        <v>#NAME?</v>
      </c>
      <c r="AV494" s="85" t="e">
        <f t="shared" ca="1" si="95"/>
        <v>#NAME?</v>
      </c>
      <c r="AW494" s="86" t="e">
        <f t="shared" ca="1" si="96"/>
        <v>#NAME?</v>
      </c>
      <c r="AX494" s="85" t="e">
        <f t="shared" ca="1" si="97"/>
        <v>#NAME?</v>
      </c>
      <c r="AY494" s="86" t="str">
        <f t="shared" si="98"/>
        <v/>
      </c>
      <c r="AZ494" s="171" t="e">
        <f t="shared" ca="1" si="99"/>
        <v>#NAME?</v>
      </c>
      <c r="BA494" s="85" t="e">
        <f t="shared" ca="1" si="100"/>
        <v>#NAME?</v>
      </c>
      <c r="BB494" s="85" t="e">
        <f t="shared" ca="1" si="101"/>
        <v>#NAME?</v>
      </c>
      <c r="BC494" s="90" t="e">
        <f t="shared" ca="1" si="102"/>
        <v>#NAME?</v>
      </c>
      <c r="BD494" s="90" t="e">
        <f t="shared" ca="1" si="103"/>
        <v>#NAME?</v>
      </c>
      <c r="BE494" s="85" t="e">
        <f t="shared" ca="1" si="104"/>
        <v>#NAME?</v>
      </c>
      <c r="BF494" s="22" t="e">
        <f t="shared" ca="1" si="105"/>
        <v>#NAME?</v>
      </c>
      <c r="BG494" s="22" t="e">
        <f t="shared" ca="1" si="106"/>
        <v>#NAME?</v>
      </c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 t="str">
        <f t="shared" si="62"/>
        <v/>
      </c>
      <c r="B495" s="172"/>
      <c r="C495" s="71"/>
      <c r="D495" s="71"/>
      <c r="E495" s="71"/>
      <c r="F495" s="71"/>
      <c r="G495" s="71"/>
      <c r="H495" s="54" t="str">
        <f t="shared" si="110"/>
        <v/>
      </c>
      <c r="I495" s="71"/>
      <c r="J495" s="71"/>
      <c r="K495" s="71"/>
      <c r="L495" s="71"/>
      <c r="M495" s="71"/>
      <c r="N495" s="71"/>
      <c r="O495" s="71"/>
      <c r="P495" s="71"/>
      <c r="Q495" s="71"/>
      <c r="R495" s="205"/>
      <c r="S495" s="205"/>
      <c r="T495" s="66" t="str">
        <f t="shared" si="64"/>
        <v/>
      </c>
      <c r="U495" s="205"/>
      <c r="V495" s="71"/>
      <c r="W495" s="175"/>
      <c r="X495" s="175"/>
      <c r="Y495" s="69" t="str">
        <f t="shared" si="82"/>
        <v/>
      </c>
      <c r="Z495" s="69"/>
      <c r="AA495" s="179"/>
      <c r="AB495" s="25" t="str">
        <f t="shared" si="109"/>
        <v/>
      </c>
      <c r="AC495" s="71"/>
      <c r="AD495" s="169"/>
      <c r="AE495" s="169"/>
      <c r="AF495" s="69" t="str">
        <f t="shared" si="83"/>
        <v/>
      </c>
      <c r="AG495" s="175"/>
      <c r="AH495" s="170"/>
      <c r="AI495" s="77" t="str">
        <f t="shared" si="84"/>
        <v/>
      </c>
      <c r="AJ495" s="80" t="str">
        <f t="array" ref="AJ495">IFERROR(INDEX('[1]Master Price'!$E:$E,MATCH(D495,'[1]Master Price'!$B:$B,0)),"0")</f>
        <v>0</v>
      </c>
      <c r="AK495" s="80">
        <f t="shared" si="85"/>
        <v>0</v>
      </c>
      <c r="AL495" s="82" t="str">
        <f t="shared" si="86"/>
        <v>0-day</v>
      </c>
      <c r="AM495" s="82" t="str">
        <f t="shared" si="87"/>
        <v>0-day</v>
      </c>
      <c r="AN495" s="82" t="str">
        <f t="shared" si="107"/>
        <v>0-day</v>
      </c>
      <c r="AO495" s="82" t="str">
        <f t="shared" si="108"/>
        <v>0-day</v>
      </c>
      <c r="AP495" s="82" t="str">
        <f t="shared" si="90"/>
        <v>0-day</v>
      </c>
      <c r="AQ495" s="82" t="str">
        <f t="shared" si="91"/>
        <v>0-day</v>
      </c>
      <c r="AR495" s="137"/>
      <c r="AS495" s="83" t="str">
        <f t="shared" si="92"/>
        <v/>
      </c>
      <c r="AT495" s="85">
        <f t="shared" si="93"/>
        <v>0</v>
      </c>
      <c r="AU495" s="84" t="e">
        <f t="shared" ca="1" si="94"/>
        <v>#NAME?</v>
      </c>
      <c r="AV495" s="85" t="e">
        <f t="shared" ca="1" si="95"/>
        <v>#NAME?</v>
      </c>
      <c r="AW495" s="86" t="e">
        <f t="shared" ca="1" si="96"/>
        <v>#NAME?</v>
      </c>
      <c r="AX495" s="85" t="e">
        <f t="shared" ca="1" si="97"/>
        <v>#NAME?</v>
      </c>
      <c r="AY495" s="86" t="str">
        <f t="shared" si="98"/>
        <v/>
      </c>
      <c r="AZ495" s="171" t="e">
        <f t="shared" ca="1" si="99"/>
        <v>#NAME?</v>
      </c>
      <c r="BA495" s="85" t="e">
        <f t="shared" ca="1" si="100"/>
        <v>#NAME?</v>
      </c>
      <c r="BB495" s="85" t="e">
        <f t="shared" ca="1" si="101"/>
        <v>#NAME?</v>
      </c>
      <c r="BC495" s="90" t="e">
        <f t="shared" ca="1" si="102"/>
        <v>#NAME?</v>
      </c>
      <c r="BD495" s="90" t="e">
        <f t="shared" ca="1" si="103"/>
        <v>#NAME?</v>
      </c>
      <c r="BE495" s="85" t="e">
        <f t="shared" ca="1" si="104"/>
        <v>#NAME?</v>
      </c>
      <c r="BF495" s="22" t="e">
        <f t="shared" ca="1" si="105"/>
        <v>#NAME?</v>
      </c>
      <c r="BG495" s="22" t="e">
        <f t="shared" ca="1" si="106"/>
        <v>#NAME?</v>
      </c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 t="str">
        <f t="shared" si="62"/>
        <v/>
      </c>
      <c r="B496" s="172"/>
      <c r="C496" s="71"/>
      <c r="D496" s="71"/>
      <c r="E496" s="71"/>
      <c r="F496" s="71"/>
      <c r="G496" s="71"/>
      <c r="H496" s="54" t="str">
        <f t="shared" si="110"/>
        <v/>
      </c>
      <c r="I496" s="71"/>
      <c r="J496" s="71"/>
      <c r="K496" s="71"/>
      <c r="L496" s="71"/>
      <c r="M496" s="71"/>
      <c r="N496" s="71"/>
      <c r="O496" s="71"/>
      <c r="P496" s="71"/>
      <c r="Q496" s="71"/>
      <c r="R496" s="205"/>
      <c r="S496" s="205"/>
      <c r="T496" s="66" t="str">
        <f t="shared" si="64"/>
        <v/>
      </c>
      <c r="U496" s="205"/>
      <c r="V496" s="71"/>
      <c r="W496" s="175"/>
      <c r="X496" s="175"/>
      <c r="Y496" s="69" t="str">
        <f t="shared" si="82"/>
        <v/>
      </c>
      <c r="Z496" s="69"/>
      <c r="AA496" s="179"/>
      <c r="AB496" s="25" t="str">
        <f t="shared" si="109"/>
        <v/>
      </c>
      <c r="AC496" s="71"/>
      <c r="AD496" s="169"/>
      <c r="AE496" s="169"/>
      <c r="AF496" s="69" t="str">
        <f t="shared" si="83"/>
        <v/>
      </c>
      <c r="AG496" s="175"/>
      <c r="AH496" s="170"/>
      <c r="AI496" s="77" t="str">
        <f t="shared" si="84"/>
        <v/>
      </c>
      <c r="AJ496" s="80" t="str">
        <f t="array" ref="AJ496">IFERROR(INDEX('[1]Master Price'!$E:$E,MATCH(D496,'[1]Master Price'!$B:$B,0)),"0")</f>
        <v>0</v>
      </c>
      <c r="AK496" s="80">
        <f t="shared" si="85"/>
        <v>0</v>
      </c>
      <c r="AL496" s="82" t="str">
        <f t="shared" si="86"/>
        <v>0-day</v>
      </c>
      <c r="AM496" s="82" t="str">
        <f t="shared" si="87"/>
        <v>0-day</v>
      </c>
      <c r="AN496" s="82" t="str">
        <f t="shared" si="107"/>
        <v>0-day</v>
      </c>
      <c r="AO496" s="82" t="str">
        <f t="shared" si="108"/>
        <v>0-day</v>
      </c>
      <c r="AP496" s="82" t="str">
        <f t="shared" si="90"/>
        <v>0-day</v>
      </c>
      <c r="AQ496" s="82" t="str">
        <f t="shared" si="91"/>
        <v>0-day</v>
      </c>
      <c r="AR496" s="137"/>
      <c r="AS496" s="83" t="str">
        <f t="shared" si="92"/>
        <v/>
      </c>
      <c r="AT496" s="85">
        <f t="shared" si="93"/>
        <v>0</v>
      </c>
      <c r="AU496" s="84" t="e">
        <f t="shared" ca="1" si="94"/>
        <v>#NAME?</v>
      </c>
      <c r="AV496" s="85" t="e">
        <f t="shared" ca="1" si="95"/>
        <v>#NAME?</v>
      </c>
      <c r="AW496" s="86" t="e">
        <f t="shared" ca="1" si="96"/>
        <v>#NAME?</v>
      </c>
      <c r="AX496" s="85" t="e">
        <f t="shared" ca="1" si="97"/>
        <v>#NAME?</v>
      </c>
      <c r="AY496" s="86" t="str">
        <f t="shared" si="98"/>
        <v/>
      </c>
      <c r="AZ496" s="171" t="e">
        <f t="shared" ca="1" si="99"/>
        <v>#NAME?</v>
      </c>
      <c r="BA496" s="85" t="e">
        <f t="shared" ca="1" si="100"/>
        <v>#NAME?</v>
      </c>
      <c r="BB496" s="85" t="e">
        <f t="shared" ca="1" si="101"/>
        <v>#NAME?</v>
      </c>
      <c r="BC496" s="90" t="e">
        <f t="shared" ca="1" si="102"/>
        <v>#NAME?</v>
      </c>
      <c r="BD496" s="90" t="e">
        <f t="shared" ca="1" si="103"/>
        <v>#NAME?</v>
      </c>
      <c r="BE496" s="85" t="e">
        <f t="shared" ca="1" si="104"/>
        <v>#NAME?</v>
      </c>
      <c r="BF496" s="22" t="e">
        <f t="shared" ca="1" si="105"/>
        <v>#NAME?</v>
      </c>
      <c r="BG496" s="22" t="e">
        <f t="shared" ca="1" si="106"/>
        <v>#NAME?</v>
      </c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 t="str">
        <f t="shared" si="62"/>
        <v/>
      </c>
      <c r="B497" s="172"/>
      <c r="C497" s="71"/>
      <c r="D497" s="71"/>
      <c r="E497" s="71"/>
      <c r="F497" s="71"/>
      <c r="G497" s="71"/>
      <c r="H497" s="54" t="str">
        <f t="shared" si="110"/>
        <v/>
      </c>
      <c r="I497" s="71"/>
      <c r="J497" s="71"/>
      <c r="K497" s="71"/>
      <c r="L497" s="71"/>
      <c r="M497" s="71"/>
      <c r="N497" s="71"/>
      <c r="O497" s="71"/>
      <c r="P497" s="71"/>
      <c r="Q497" s="71"/>
      <c r="R497" s="205"/>
      <c r="S497" s="205"/>
      <c r="T497" s="66" t="str">
        <f t="shared" si="64"/>
        <v/>
      </c>
      <c r="U497" s="205"/>
      <c r="V497" s="71"/>
      <c r="W497" s="175"/>
      <c r="X497" s="175"/>
      <c r="Y497" s="69" t="str">
        <f t="shared" si="82"/>
        <v/>
      </c>
      <c r="Z497" s="69"/>
      <c r="AA497" s="179"/>
      <c r="AB497" s="25" t="str">
        <f t="shared" si="109"/>
        <v/>
      </c>
      <c r="AC497" s="71"/>
      <c r="AD497" s="169"/>
      <c r="AE497" s="169"/>
      <c r="AF497" s="69" t="str">
        <f t="shared" si="83"/>
        <v/>
      </c>
      <c r="AG497" s="175"/>
      <c r="AH497" s="170"/>
      <c r="AI497" s="77" t="str">
        <f t="shared" si="84"/>
        <v/>
      </c>
      <c r="AJ497" s="80" t="str">
        <f t="array" ref="AJ497">IFERROR(INDEX('[1]Master Price'!$E:$E,MATCH(D497,'[1]Master Price'!$B:$B,0)),"0")</f>
        <v>0</v>
      </c>
      <c r="AK497" s="80">
        <f t="shared" si="85"/>
        <v>0</v>
      </c>
      <c r="AL497" s="82" t="str">
        <f t="shared" si="86"/>
        <v>0-day</v>
      </c>
      <c r="AM497" s="82" t="str">
        <f t="shared" si="87"/>
        <v>0-day</v>
      </c>
      <c r="AN497" s="82" t="str">
        <f t="shared" si="107"/>
        <v>0-day</v>
      </c>
      <c r="AO497" s="82" t="str">
        <f t="shared" si="108"/>
        <v>0-day</v>
      </c>
      <c r="AP497" s="82" t="str">
        <f t="shared" si="90"/>
        <v>0-day</v>
      </c>
      <c r="AQ497" s="82" t="str">
        <f t="shared" si="91"/>
        <v>0-day</v>
      </c>
      <c r="AR497" s="137"/>
      <c r="AS497" s="83" t="str">
        <f t="shared" si="92"/>
        <v/>
      </c>
      <c r="AT497" s="85">
        <f t="shared" si="93"/>
        <v>0</v>
      </c>
      <c r="AU497" s="84" t="e">
        <f t="shared" ca="1" si="94"/>
        <v>#NAME?</v>
      </c>
      <c r="AV497" s="85" t="e">
        <f t="shared" ca="1" si="95"/>
        <v>#NAME?</v>
      </c>
      <c r="AW497" s="86" t="e">
        <f t="shared" ca="1" si="96"/>
        <v>#NAME?</v>
      </c>
      <c r="AX497" s="85" t="e">
        <f t="shared" ca="1" si="97"/>
        <v>#NAME?</v>
      </c>
      <c r="AY497" s="86" t="str">
        <f t="shared" si="98"/>
        <v/>
      </c>
      <c r="AZ497" s="171" t="e">
        <f t="shared" ca="1" si="99"/>
        <v>#NAME?</v>
      </c>
      <c r="BA497" s="85" t="e">
        <f t="shared" ca="1" si="100"/>
        <v>#NAME?</v>
      </c>
      <c r="BB497" s="85" t="e">
        <f t="shared" ca="1" si="101"/>
        <v>#NAME?</v>
      </c>
      <c r="BC497" s="90" t="e">
        <f t="shared" ca="1" si="102"/>
        <v>#NAME?</v>
      </c>
      <c r="BD497" s="90" t="e">
        <f t="shared" ca="1" si="103"/>
        <v>#NAME?</v>
      </c>
      <c r="BE497" s="85" t="e">
        <f t="shared" ca="1" si="104"/>
        <v>#NAME?</v>
      </c>
      <c r="BF497" s="22" t="e">
        <f t="shared" ca="1" si="105"/>
        <v>#NAME?</v>
      </c>
      <c r="BG497" s="22" t="e">
        <f t="shared" ca="1" si="106"/>
        <v>#NAME?</v>
      </c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 t="str">
        <f t="shared" si="62"/>
        <v/>
      </c>
      <c r="B498" s="172"/>
      <c r="C498" s="71"/>
      <c r="D498" s="71"/>
      <c r="E498" s="71"/>
      <c r="F498" s="71"/>
      <c r="G498" s="71"/>
      <c r="H498" s="54" t="str">
        <f t="shared" si="110"/>
        <v/>
      </c>
      <c r="I498" s="71"/>
      <c r="J498" s="71"/>
      <c r="K498" s="71"/>
      <c r="L498" s="71"/>
      <c r="M498" s="71"/>
      <c r="N498" s="71"/>
      <c r="O498" s="71"/>
      <c r="P498" s="71"/>
      <c r="Q498" s="71"/>
      <c r="R498" s="205"/>
      <c r="S498" s="205"/>
      <c r="T498" s="66" t="str">
        <f t="shared" si="64"/>
        <v/>
      </c>
      <c r="U498" s="205"/>
      <c r="V498" s="71"/>
      <c r="W498" s="175"/>
      <c r="X498" s="175"/>
      <c r="Y498" s="69" t="str">
        <f t="shared" si="82"/>
        <v/>
      </c>
      <c r="Z498" s="69"/>
      <c r="AA498" s="179"/>
      <c r="AB498" s="25" t="str">
        <f t="shared" si="109"/>
        <v/>
      </c>
      <c r="AC498" s="71"/>
      <c r="AD498" s="169"/>
      <c r="AE498" s="169"/>
      <c r="AF498" s="69" t="str">
        <f t="shared" si="83"/>
        <v/>
      </c>
      <c r="AG498" s="175"/>
      <c r="AH498" s="170"/>
      <c r="AI498" s="77" t="str">
        <f t="shared" si="84"/>
        <v/>
      </c>
      <c r="AJ498" s="80" t="str">
        <f t="array" ref="AJ498">IFERROR(INDEX('[1]Master Price'!$E:$E,MATCH(D498,'[1]Master Price'!$B:$B,0)),"0")</f>
        <v>0</v>
      </c>
      <c r="AK498" s="80">
        <f t="shared" si="85"/>
        <v>0</v>
      </c>
      <c r="AL498" s="82" t="str">
        <f t="shared" si="86"/>
        <v>0-day</v>
      </c>
      <c r="AM498" s="82" t="str">
        <f t="shared" si="87"/>
        <v>0-day</v>
      </c>
      <c r="AN498" s="82" t="str">
        <f t="shared" si="107"/>
        <v>0-day</v>
      </c>
      <c r="AO498" s="82" t="str">
        <f t="shared" si="108"/>
        <v>0-day</v>
      </c>
      <c r="AP498" s="82" t="str">
        <f t="shared" si="90"/>
        <v>0-day</v>
      </c>
      <c r="AQ498" s="82" t="str">
        <f t="shared" si="91"/>
        <v>0-day</v>
      </c>
      <c r="AR498" s="137"/>
      <c r="AS498" s="83" t="str">
        <f t="shared" si="92"/>
        <v/>
      </c>
      <c r="AT498" s="85">
        <f t="shared" si="93"/>
        <v>0</v>
      </c>
      <c r="AU498" s="84" t="e">
        <f t="shared" ca="1" si="94"/>
        <v>#NAME?</v>
      </c>
      <c r="AV498" s="85" t="e">
        <f t="shared" ca="1" si="95"/>
        <v>#NAME?</v>
      </c>
      <c r="AW498" s="86" t="e">
        <f t="shared" ca="1" si="96"/>
        <v>#NAME?</v>
      </c>
      <c r="AX498" s="85" t="e">
        <f t="shared" ca="1" si="97"/>
        <v>#NAME?</v>
      </c>
      <c r="AY498" s="86" t="str">
        <f t="shared" si="98"/>
        <v/>
      </c>
      <c r="AZ498" s="171" t="e">
        <f t="shared" ca="1" si="99"/>
        <v>#NAME?</v>
      </c>
      <c r="BA498" s="85" t="e">
        <f t="shared" ca="1" si="100"/>
        <v>#NAME?</v>
      </c>
      <c r="BB498" s="85" t="e">
        <f t="shared" ca="1" si="101"/>
        <v>#NAME?</v>
      </c>
      <c r="BC498" s="90" t="e">
        <f t="shared" ca="1" si="102"/>
        <v>#NAME?</v>
      </c>
      <c r="BD498" s="90" t="e">
        <f t="shared" ca="1" si="103"/>
        <v>#NAME?</v>
      </c>
      <c r="BE498" s="85" t="e">
        <f t="shared" ca="1" si="104"/>
        <v>#NAME?</v>
      </c>
      <c r="BF498" s="22" t="e">
        <f t="shared" ca="1" si="105"/>
        <v>#NAME?</v>
      </c>
      <c r="BG498" s="22" t="e">
        <f t="shared" ca="1" si="106"/>
        <v>#NAME?</v>
      </c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 t="str">
        <f t="shared" si="62"/>
        <v/>
      </c>
      <c r="B499" s="172"/>
      <c r="C499" s="71"/>
      <c r="D499" s="71"/>
      <c r="E499" s="71"/>
      <c r="F499" s="71"/>
      <c r="G499" s="71"/>
      <c r="H499" s="54" t="str">
        <f t="shared" si="110"/>
        <v/>
      </c>
      <c r="I499" s="71"/>
      <c r="J499" s="71"/>
      <c r="K499" s="71"/>
      <c r="L499" s="71"/>
      <c r="M499" s="71"/>
      <c r="N499" s="71"/>
      <c r="O499" s="71"/>
      <c r="P499" s="71"/>
      <c r="Q499" s="71"/>
      <c r="R499" s="205"/>
      <c r="S499" s="205"/>
      <c r="T499" s="66" t="str">
        <f t="shared" si="64"/>
        <v/>
      </c>
      <c r="U499" s="205"/>
      <c r="V499" s="71"/>
      <c r="W499" s="175"/>
      <c r="X499" s="175"/>
      <c r="Y499" s="69" t="str">
        <f t="shared" si="82"/>
        <v/>
      </c>
      <c r="Z499" s="69"/>
      <c r="AA499" s="179"/>
      <c r="AB499" s="25" t="str">
        <f t="shared" si="109"/>
        <v/>
      </c>
      <c r="AC499" s="71"/>
      <c r="AD499" s="169"/>
      <c r="AE499" s="169"/>
      <c r="AF499" s="69" t="str">
        <f t="shared" si="83"/>
        <v/>
      </c>
      <c r="AG499" s="175"/>
      <c r="AH499" s="170"/>
      <c r="AI499" s="77" t="str">
        <f t="shared" si="84"/>
        <v/>
      </c>
      <c r="AJ499" s="80" t="str">
        <f t="array" ref="AJ499">IFERROR(INDEX('[1]Master Price'!$E:$E,MATCH(D499,'[1]Master Price'!$B:$B,0)),"0")</f>
        <v>0</v>
      </c>
      <c r="AK499" s="80">
        <f t="shared" si="85"/>
        <v>0</v>
      </c>
      <c r="AL499" s="82" t="str">
        <f t="shared" si="86"/>
        <v>0-day</v>
      </c>
      <c r="AM499" s="82" t="str">
        <f t="shared" si="87"/>
        <v>0-day</v>
      </c>
      <c r="AN499" s="82" t="str">
        <f t="shared" si="107"/>
        <v>0-day</v>
      </c>
      <c r="AO499" s="82" t="str">
        <f t="shared" si="108"/>
        <v>0-day</v>
      </c>
      <c r="AP499" s="82" t="str">
        <f t="shared" si="90"/>
        <v>0-day</v>
      </c>
      <c r="AQ499" s="82" t="str">
        <f t="shared" si="91"/>
        <v>0-day</v>
      </c>
      <c r="AR499" s="137"/>
      <c r="AS499" s="83" t="str">
        <f t="shared" si="92"/>
        <v/>
      </c>
      <c r="AT499" s="85">
        <f t="shared" si="93"/>
        <v>0</v>
      </c>
      <c r="AU499" s="84" t="e">
        <f t="shared" ca="1" si="94"/>
        <v>#NAME?</v>
      </c>
      <c r="AV499" s="85" t="e">
        <f t="shared" ca="1" si="95"/>
        <v>#NAME?</v>
      </c>
      <c r="AW499" s="86" t="e">
        <f t="shared" ca="1" si="96"/>
        <v>#NAME?</v>
      </c>
      <c r="AX499" s="85" t="e">
        <f t="shared" ca="1" si="97"/>
        <v>#NAME?</v>
      </c>
      <c r="AY499" s="86" t="str">
        <f t="shared" si="98"/>
        <v/>
      </c>
      <c r="AZ499" s="171" t="e">
        <f t="shared" ca="1" si="99"/>
        <v>#NAME?</v>
      </c>
      <c r="BA499" s="85" t="e">
        <f t="shared" ca="1" si="100"/>
        <v>#NAME?</v>
      </c>
      <c r="BB499" s="85" t="e">
        <f t="shared" ca="1" si="101"/>
        <v>#NAME?</v>
      </c>
      <c r="BC499" s="90" t="e">
        <f t="shared" ca="1" si="102"/>
        <v>#NAME?</v>
      </c>
      <c r="BD499" s="90" t="e">
        <f t="shared" ca="1" si="103"/>
        <v>#NAME?</v>
      </c>
      <c r="BE499" s="85" t="e">
        <f t="shared" ca="1" si="104"/>
        <v>#NAME?</v>
      </c>
      <c r="BF499" s="22" t="e">
        <f t="shared" ca="1" si="105"/>
        <v>#NAME?</v>
      </c>
      <c r="BG499" s="22" t="e">
        <f t="shared" ca="1" si="106"/>
        <v>#NAME?</v>
      </c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 t="str">
        <f t="shared" si="62"/>
        <v/>
      </c>
      <c r="B500" s="172"/>
      <c r="C500" s="71"/>
      <c r="D500" s="71"/>
      <c r="E500" s="71"/>
      <c r="F500" s="71"/>
      <c r="G500" s="71"/>
      <c r="H500" s="54" t="str">
        <f t="shared" si="110"/>
        <v/>
      </c>
      <c r="I500" s="71"/>
      <c r="J500" s="71"/>
      <c r="K500" s="71"/>
      <c r="L500" s="71"/>
      <c r="M500" s="71"/>
      <c r="N500" s="71"/>
      <c r="O500" s="71"/>
      <c r="P500" s="71"/>
      <c r="Q500" s="71"/>
      <c r="R500" s="205"/>
      <c r="S500" s="205"/>
      <c r="T500" s="66" t="str">
        <f t="shared" si="64"/>
        <v/>
      </c>
      <c r="U500" s="205"/>
      <c r="V500" s="71"/>
      <c r="W500" s="175"/>
      <c r="X500" s="175"/>
      <c r="Y500" s="69" t="str">
        <f t="shared" si="82"/>
        <v/>
      </c>
      <c r="Z500" s="69"/>
      <c r="AA500" s="179"/>
      <c r="AB500" s="25" t="str">
        <f t="shared" si="109"/>
        <v/>
      </c>
      <c r="AC500" s="71"/>
      <c r="AD500" s="169"/>
      <c r="AE500" s="169"/>
      <c r="AF500" s="69" t="str">
        <f t="shared" si="83"/>
        <v/>
      </c>
      <c r="AG500" s="175"/>
      <c r="AH500" s="170"/>
      <c r="AI500" s="77" t="str">
        <f t="shared" si="84"/>
        <v/>
      </c>
      <c r="AJ500" s="80" t="str">
        <f t="array" ref="AJ500">IFERROR(INDEX('[1]Master Price'!$E:$E,MATCH(D500,'[1]Master Price'!$B:$B,0)),"0")</f>
        <v>0</v>
      </c>
      <c r="AK500" s="80">
        <f t="shared" si="85"/>
        <v>0</v>
      </c>
      <c r="AL500" s="82" t="str">
        <f t="shared" si="86"/>
        <v>0-day</v>
      </c>
      <c r="AM500" s="82" t="str">
        <f t="shared" si="87"/>
        <v>0-day</v>
      </c>
      <c r="AN500" s="82" t="str">
        <f t="shared" si="107"/>
        <v>0-day</v>
      </c>
      <c r="AO500" s="82" t="str">
        <f t="shared" si="108"/>
        <v>0-day</v>
      </c>
      <c r="AP500" s="82" t="str">
        <f t="shared" si="90"/>
        <v>0-day</v>
      </c>
      <c r="AQ500" s="82" t="str">
        <f t="shared" si="91"/>
        <v>0-day</v>
      </c>
      <c r="AR500" s="137"/>
      <c r="AS500" s="83" t="str">
        <f t="shared" si="92"/>
        <v/>
      </c>
      <c r="AT500" s="85">
        <f t="shared" si="93"/>
        <v>0</v>
      </c>
      <c r="AU500" s="84" t="e">
        <f t="shared" ca="1" si="94"/>
        <v>#NAME?</v>
      </c>
      <c r="AV500" s="85" t="e">
        <f t="shared" ca="1" si="95"/>
        <v>#NAME?</v>
      </c>
      <c r="AW500" s="86" t="e">
        <f t="shared" ca="1" si="96"/>
        <v>#NAME?</v>
      </c>
      <c r="AX500" s="85" t="e">
        <f t="shared" ca="1" si="97"/>
        <v>#NAME?</v>
      </c>
      <c r="AY500" s="86" t="str">
        <f t="shared" si="98"/>
        <v/>
      </c>
      <c r="AZ500" s="171" t="e">
        <f t="shared" ca="1" si="99"/>
        <v>#NAME?</v>
      </c>
      <c r="BA500" s="85" t="e">
        <f t="shared" ca="1" si="100"/>
        <v>#NAME?</v>
      </c>
      <c r="BB500" s="85" t="e">
        <f t="shared" ca="1" si="101"/>
        <v>#NAME?</v>
      </c>
      <c r="BC500" s="90" t="e">
        <f t="shared" ca="1" si="102"/>
        <v>#NAME?</v>
      </c>
      <c r="BD500" s="90" t="e">
        <f t="shared" ca="1" si="103"/>
        <v>#NAME?</v>
      </c>
      <c r="BE500" s="85" t="e">
        <f t="shared" ca="1" si="104"/>
        <v>#NAME?</v>
      </c>
      <c r="BF500" s="22" t="e">
        <f t="shared" ca="1" si="105"/>
        <v>#NAME?</v>
      </c>
      <c r="BG500" s="22" t="e">
        <f t="shared" ca="1" si="106"/>
        <v>#NAME?</v>
      </c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 t="str">
        <f t="shared" si="62"/>
        <v/>
      </c>
      <c r="B501" s="172"/>
      <c r="C501" s="71"/>
      <c r="D501" s="71"/>
      <c r="E501" s="71"/>
      <c r="F501" s="71"/>
      <c r="G501" s="71"/>
      <c r="H501" s="54" t="str">
        <f t="shared" si="110"/>
        <v/>
      </c>
      <c r="I501" s="71"/>
      <c r="J501" s="71"/>
      <c r="K501" s="71"/>
      <c r="L501" s="71"/>
      <c r="M501" s="71"/>
      <c r="N501" s="71"/>
      <c r="O501" s="71"/>
      <c r="P501" s="71"/>
      <c r="Q501" s="71"/>
      <c r="R501" s="205"/>
      <c r="S501" s="205"/>
      <c r="T501" s="66" t="str">
        <f t="shared" si="64"/>
        <v/>
      </c>
      <c r="U501" s="205"/>
      <c r="V501" s="71"/>
      <c r="W501" s="175"/>
      <c r="X501" s="175"/>
      <c r="Y501" s="69" t="str">
        <f t="shared" si="82"/>
        <v/>
      </c>
      <c r="Z501" s="69"/>
      <c r="AA501" s="179"/>
      <c r="AB501" s="25" t="str">
        <f t="shared" si="109"/>
        <v/>
      </c>
      <c r="AC501" s="71"/>
      <c r="AD501" s="71"/>
      <c r="AE501" s="71"/>
      <c r="AF501" s="69" t="str">
        <f t="shared" si="83"/>
        <v/>
      </c>
      <c r="AG501" s="71"/>
      <c r="AH501" s="170"/>
      <c r="AI501" s="77" t="str">
        <f t="shared" si="84"/>
        <v/>
      </c>
      <c r="AJ501" s="80" t="str">
        <f t="array" ref="AJ501">IFERROR(INDEX('[1]Master Price'!$E:$E,MATCH(D501,'[1]Master Price'!$B:$B,0)),"0")</f>
        <v>0</v>
      </c>
      <c r="AK501" s="80">
        <f t="shared" si="85"/>
        <v>0</v>
      </c>
      <c r="AL501" s="82" t="str">
        <f t="shared" si="86"/>
        <v>0-day</v>
      </c>
      <c r="AM501" s="82" t="str">
        <f t="shared" si="87"/>
        <v>0-day</v>
      </c>
      <c r="AN501" s="82" t="str">
        <f t="shared" si="107"/>
        <v>0-day</v>
      </c>
      <c r="AO501" s="82" t="str">
        <f t="shared" si="108"/>
        <v>0-day</v>
      </c>
      <c r="AP501" s="82" t="str">
        <f t="shared" si="90"/>
        <v>0-day</v>
      </c>
      <c r="AQ501" s="82" t="str">
        <f t="shared" si="91"/>
        <v>0-day</v>
      </c>
      <c r="AR501" s="137"/>
      <c r="AS501" s="83" t="str">
        <f t="shared" si="92"/>
        <v/>
      </c>
      <c r="AT501" s="85">
        <f t="shared" si="93"/>
        <v>0</v>
      </c>
      <c r="AU501" s="84" t="e">
        <f t="shared" ca="1" si="94"/>
        <v>#NAME?</v>
      </c>
      <c r="AV501" s="85" t="e">
        <f t="shared" ca="1" si="95"/>
        <v>#NAME?</v>
      </c>
      <c r="AW501" s="86" t="e">
        <f t="shared" ca="1" si="96"/>
        <v>#NAME?</v>
      </c>
      <c r="AX501" s="85" t="e">
        <f t="shared" ca="1" si="97"/>
        <v>#NAME?</v>
      </c>
      <c r="AY501" s="86" t="str">
        <f t="shared" si="98"/>
        <v/>
      </c>
      <c r="AZ501" s="171" t="e">
        <f t="shared" ca="1" si="99"/>
        <v>#NAME?</v>
      </c>
      <c r="BA501" s="85" t="e">
        <f t="shared" ca="1" si="100"/>
        <v>#NAME?</v>
      </c>
      <c r="BB501" s="85" t="e">
        <f t="shared" ca="1" si="101"/>
        <v>#NAME?</v>
      </c>
      <c r="BC501" s="90" t="e">
        <f t="shared" ca="1" si="102"/>
        <v>#NAME?</v>
      </c>
      <c r="BD501" s="90" t="e">
        <f t="shared" ca="1" si="103"/>
        <v>#NAME?</v>
      </c>
      <c r="BE501" s="85" t="e">
        <f t="shared" ca="1" si="104"/>
        <v>#NAME?</v>
      </c>
      <c r="BF501" s="22" t="e">
        <f t="shared" ca="1" si="105"/>
        <v>#NAME?</v>
      </c>
      <c r="BG501" s="22" t="e">
        <f t="shared" ca="1" si="106"/>
        <v>#NAME?</v>
      </c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 t="str">
        <f t="shared" si="62"/>
        <v/>
      </c>
      <c r="B502" s="172"/>
      <c r="C502" s="71"/>
      <c r="D502" s="71"/>
      <c r="E502" s="71"/>
      <c r="F502" s="71"/>
      <c r="G502" s="71"/>
      <c r="H502" s="54" t="str">
        <f t="shared" si="110"/>
        <v/>
      </c>
      <c r="I502" s="71"/>
      <c r="J502" s="71"/>
      <c r="K502" s="71"/>
      <c r="L502" s="71"/>
      <c r="M502" s="71"/>
      <c r="N502" s="71"/>
      <c r="O502" s="71"/>
      <c r="P502" s="71"/>
      <c r="Q502" s="71"/>
      <c r="R502" s="205"/>
      <c r="S502" s="205"/>
      <c r="T502" s="66" t="str">
        <f t="shared" si="64"/>
        <v/>
      </c>
      <c r="U502" s="205"/>
      <c r="V502" s="71"/>
      <c r="W502" s="175"/>
      <c r="X502" s="175"/>
      <c r="Y502" s="69" t="str">
        <f t="shared" si="82"/>
        <v/>
      </c>
      <c r="Z502" s="69"/>
      <c r="AA502" s="179"/>
      <c r="AB502" s="25" t="str">
        <f t="shared" si="109"/>
        <v/>
      </c>
      <c r="AC502" s="71"/>
      <c r="AD502" s="71"/>
      <c r="AE502" s="71"/>
      <c r="AF502" s="69" t="str">
        <f t="shared" si="83"/>
        <v/>
      </c>
      <c r="AG502" s="71"/>
      <c r="AH502" s="170"/>
      <c r="AI502" s="77" t="str">
        <f t="shared" si="84"/>
        <v/>
      </c>
      <c r="AJ502" s="80" t="str">
        <f t="array" ref="AJ502">IFERROR(INDEX('[1]Master Price'!$E:$E,MATCH(D502,'[1]Master Price'!$B:$B,0)),"0")</f>
        <v>0</v>
      </c>
      <c r="AK502" s="80">
        <f t="shared" si="85"/>
        <v>0</v>
      </c>
      <c r="AL502" s="82" t="str">
        <f t="shared" si="86"/>
        <v>0-day</v>
      </c>
      <c r="AM502" s="82" t="str">
        <f t="shared" si="87"/>
        <v>0-day</v>
      </c>
      <c r="AN502" s="82" t="str">
        <f t="shared" si="107"/>
        <v>0-day</v>
      </c>
      <c r="AO502" s="82" t="str">
        <f t="shared" si="108"/>
        <v>0-day</v>
      </c>
      <c r="AP502" s="82" t="str">
        <f t="shared" si="90"/>
        <v>0-day</v>
      </c>
      <c r="AQ502" s="82" t="str">
        <f t="shared" si="91"/>
        <v>0-day</v>
      </c>
      <c r="AR502" s="137"/>
      <c r="AS502" s="83" t="str">
        <f t="shared" si="92"/>
        <v/>
      </c>
      <c r="AT502" s="85">
        <f t="shared" si="93"/>
        <v>0</v>
      </c>
      <c r="AU502" s="84" t="e">
        <f t="shared" ca="1" si="94"/>
        <v>#NAME?</v>
      </c>
      <c r="AV502" s="85" t="e">
        <f t="shared" ca="1" si="95"/>
        <v>#NAME?</v>
      </c>
      <c r="AW502" s="86" t="e">
        <f t="shared" ca="1" si="96"/>
        <v>#NAME?</v>
      </c>
      <c r="AX502" s="85" t="e">
        <f t="shared" ca="1" si="97"/>
        <v>#NAME?</v>
      </c>
      <c r="AY502" s="86" t="str">
        <f t="shared" si="98"/>
        <v/>
      </c>
      <c r="AZ502" s="171" t="e">
        <f t="shared" ca="1" si="99"/>
        <v>#NAME?</v>
      </c>
      <c r="BA502" s="85" t="e">
        <f t="shared" ca="1" si="100"/>
        <v>#NAME?</v>
      </c>
      <c r="BB502" s="85" t="e">
        <f t="shared" ca="1" si="101"/>
        <v>#NAME?</v>
      </c>
      <c r="BC502" s="90" t="e">
        <f t="shared" ca="1" si="102"/>
        <v>#NAME?</v>
      </c>
      <c r="BD502" s="90" t="e">
        <f t="shared" ca="1" si="103"/>
        <v>#NAME?</v>
      </c>
      <c r="BE502" s="85" t="e">
        <f t="shared" ca="1" si="104"/>
        <v>#NAME?</v>
      </c>
      <c r="BF502" s="22" t="e">
        <f t="shared" ca="1" si="105"/>
        <v>#NAME?</v>
      </c>
      <c r="BG502" s="22" t="e">
        <f t="shared" ca="1" si="106"/>
        <v>#NAME?</v>
      </c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 t="str">
        <f t="shared" si="62"/>
        <v/>
      </c>
      <c r="B503" s="172"/>
      <c r="C503" s="71"/>
      <c r="D503" s="71"/>
      <c r="E503" s="71"/>
      <c r="F503" s="71"/>
      <c r="G503" s="71"/>
      <c r="H503" s="54" t="str">
        <f t="shared" si="110"/>
        <v/>
      </c>
      <c r="I503" s="71"/>
      <c r="J503" s="71"/>
      <c r="K503" s="71"/>
      <c r="L503" s="71"/>
      <c r="M503" s="71"/>
      <c r="N503" s="71"/>
      <c r="O503" s="71"/>
      <c r="P503" s="71"/>
      <c r="Q503" s="71"/>
      <c r="R503" s="205"/>
      <c r="S503" s="205"/>
      <c r="T503" s="66" t="str">
        <f t="shared" si="64"/>
        <v/>
      </c>
      <c r="U503" s="205"/>
      <c r="V503" s="71"/>
      <c r="W503" s="175"/>
      <c r="X503" s="175"/>
      <c r="Y503" s="69" t="str">
        <f t="shared" si="82"/>
        <v/>
      </c>
      <c r="Z503" s="69"/>
      <c r="AA503" s="179"/>
      <c r="AB503" s="25" t="str">
        <f t="shared" si="109"/>
        <v/>
      </c>
      <c r="AC503" s="71"/>
      <c r="AD503" s="71"/>
      <c r="AE503" s="71"/>
      <c r="AF503" s="69" t="str">
        <f t="shared" si="83"/>
        <v/>
      </c>
      <c r="AG503" s="71"/>
      <c r="AH503" s="170"/>
      <c r="AI503" s="77" t="str">
        <f t="shared" si="84"/>
        <v/>
      </c>
      <c r="AJ503" s="80" t="str">
        <f t="array" ref="AJ503">IFERROR(INDEX('[1]Master Price'!$E:$E,MATCH(D503,'[1]Master Price'!$B:$B,0)),"0")</f>
        <v>0</v>
      </c>
      <c r="AK503" s="80">
        <f t="shared" si="85"/>
        <v>0</v>
      </c>
      <c r="AL503" s="82" t="str">
        <f t="shared" si="86"/>
        <v>0-day</v>
      </c>
      <c r="AM503" s="82" t="str">
        <f t="shared" si="87"/>
        <v>0-day</v>
      </c>
      <c r="AN503" s="82" t="str">
        <f t="shared" si="107"/>
        <v>0-day</v>
      </c>
      <c r="AO503" s="82" t="str">
        <f t="shared" si="108"/>
        <v>0-day</v>
      </c>
      <c r="AP503" s="82" t="str">
        <f t="shared" si="90"/>
        <v>0-day</v>
      </c>
      <c r="AQ503" s="82" t="str">
        <f t="shared" si="91"/>
        <v>0-day</v>
      </c>
      <c r="AR503" s="137"/>
      <c r="AS503" s="83" t="str">
        <f t="shared" si="92"/>
        <v/>
      </c>
      <c r="AT503" s="85">
        <f t="shared" si="93"/>
        <v>0</v>
      </c>
      <c r="AU503" s="84" t="e">
        <f t="shared" ca="1" si="94"/>
        <v>#NAME?</v>
      </c>
      <c r="AV503" s="85" t="e">
        <f t="shared" ca="1" si="95"/>
        <v>#NAME?</v>
      </c>
      <c r="AW503" s="86" t="e">
        <f t="shared" ca="1" si="96"/>
        <v>#NAME?</v>
      </c>
      <c r="AX503" s="85" t="e">
        <f t="shared" ca="1" si="97"/>
        <v>#NAME?</v>
      </c>
      <c r="AY503" s="86" t="str">
        <f t="shared" si="98"/>
        <v/>
      </c>
      <c r="AZ503" s="171" t="e">
        <f t="shared" ca="1" si="99"/>
        <v>#NAME?</v>
      </c>
      <c r="BA503" s="85" t="e">
        <f t="shared" ca="1" si="100"/>
        <v>#NAME?</v>
      </c>
      <c r="BB503" s="85" t="e">
        <f t="shared" ca="1" si="101"/>
        <v>#NAME?</v>
      </c>
      <c r="BC503" s="90" t="e">
        <f t="shared" ca="1" si="102"/>
        <v>#NAME?</v>
      </c>
      <c r="BD503" s="90" t="e">
        <f t="shared" ca="1" si="103"/>
        <v>#NAME?</v>
      </c>
      <c r="BE503" s="85" t="e">
        <f t="shared" ca="1" si="104"/>
        <v>#NAME?</v>
      </c>
      <c r="BF503" s="22" t="e">
        <f t="shared" ca="1" si="105"/>
        <v>#NAME?</v>
      </c>
      <c r="BG503" s="22" t="e">
        <f t="shared" ca="1" si="106"/>
        <v>#NAME?</v>
      </c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 t="str">
        <f t="shared" si="62"/>
        <v/>
      </c>
      <c r="B504" s="172"/>
      <c r="C504" s="71"/>
      <c r="D504" s="71"/>
      <c r="E504" s="71"/>
      <c r="F504" s="71"/>
      <c r="G504" s="71"/>
      <c r="H504" s="54" t="str">
        <f t="shared" si="110"/>
        <v/>
      </c>
      <c r="I504" s="71"/>
      <c r="J504" s="71"/>
      <c r="K504" s="71"/>
      <c r="L504" s="71"/>
      <c r="M504" s="71"/>
      <c r="N504" s="71"/>
      <c r="O504" s="71"/>
      <c r="P504" s="71"/>
      <c r="Q504" s="71"/>
      <c r="R504" s="205"/>
      <c r="S504" s="205"/>
      <c r="T504" s="66" t="str">
        <f t="shared" si="64"/>
        <v/>
      </c>
      <c r="U504" s="205"/>
      <c r="V504" s="71"/>
      <c r="W504" s="175"/>
      <c r="X504" s="175"/>
      <c r="Y504" s="69" t="str">
        <f t="shared" si="82"/>
        <v/>
      </c>
      <c r="Z504" s="69"/>
      <c r="AA504" s="179"/>
      <c r="AB504" s="25" t="str">
        <f t="shared" si="109"/>
        <v/>
      </c>
      <c r="AC504" s="71"/>
      <c r="AD504" s="169"/>
      <c r="AE504" s="169"/>
      <c r="AF504" s="69" t="str">
        <f t="shared" si="83"/>
        <v/>
      </c>
      <c r="AG504" s="175"/>
      <c r="AH504" s="170"/>
      <c r="AI504" s="77" t="str">
        <f t="shared" si="84"/>
        <v/>
      </c>
      <c r="AJ504" s="80" t="str">
        <f t="array" ref="AJ504">IFERROR(INDEX('[1]Master Price'!$E:$E,MATCH(D504,'[1]Master Price'!$B:$B,0)),"0")</f>
        <v>0</v>
      </c>
      <c r="AK504" s="80">
        <f t="shared" si="85"/>
        <v>0</v>
      </c>
      <c r="AL504" s="82" t="str">
        <f t="shared" si="86"/>
        <v>0-day</v>
      </c>
      <c r="AM504" s="82" t="str">
        <f t="shared" si="87"/>
        <v>0-day</v>
      </c>
      <c r="AN504" s="82" t="str">
        <f t="shared" si="107"/>
        <v>0-day</v>
      </c>
      <c r="AO504" s="82" t="str">
        <f t="shared" si="108"/>
        <v>0-day</v>
      </c>
      <c r="AP504" s="82" t="str">
        <f t="shared" si="90"/>
        <v>0-day</v>
      </c>
      <c r="AQ504" s="82" t="str">
        <f t="shared" si="91"/>
        <v>0-day</v>
      </c>
      <c r="AR504" s="137"/>
      <c r="AS504" s="83" t="str">
        <f t="shared" si="92"/>
        <v/>
      </c>
      <c r="AT504" s="85">
        <f t="shared" si="93"/>
        <v>0</v>
      </c>
      <c r="AU504" s="84" t="e">
        <f t="shared" ca="1" si="94"/>
        <v>#NAME?</v>
      </c>
      <c r="AV504" s="85" t="e">
        <f t="shared" ca="1" si="95"/>
        <v>#NAME?</v>
      </c>
      <c r="AW504" s="86" t="e">
        <f t="shared" ca="1" si="96"/>
        <v>#NAME?</v>
      </c>
      <c r="AX504" s="85" t="e">
        <f t="shared" ca="1" si="97"/>
        <v>#NAME?</v>
      </c>
      <c r="AY504" s="86" t="str">
        <f t="shared" si="98"/>
        <v/>
      </c>
      <c r="AZ504" s="171" t="e">
        <f t="shared" ca="1" si="99"/>
        <v>#NAME?</v>
      </c>
      <c r="BA504" s="85" t="e">
        <f t="shared" ca="1" si="100"/>
        <v>#NAME?</v>
      </c>
      <c r="BB504" s="85" t="e">
        <f t="shared" ca="1" si="101"/>
        <v>#NAME?</v>
      </c>
      <c r="BC504" s="90" t="e">
        <f t="shared" ca="1" si="102"/>
        <v>#NAME?</v>
      </c>
      <c r="BD504" s="90" t="e">
        <f t="shared" ca="1" si="103"/>
        <v>#NAME?</v>
      </c>
      <c r="BE504" s="85" t="e">
        <f t="shared" ca="1" si="104"/>
        <v>#NAME?</v>
      </c>
      <c r="BF504" s="22" t="e">
        <f t="shared" ca="1" si="105"/>
        <v>#NAME?</v>
      </c>
      <c r="BG504" s="22" t="e">
        <f t="shared" ca="1" si="106"/>
        <v>#NAME?</v>
      </c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 t="str">
        <f t="shared" si="62"/>
        <v/>
      </c>
      <c r="B505" s="172"/>
      <c r="C505" s="71"/>
      <c r="D505" s="71"/>
      <c r="E505" s="71"/>
      <c r="F505" s="71"/>
      <c r="G505" s="71"/>
      <c r="H505" s="54" t="str">
        <f t="shared" si="110"/>
        <v/>
      </c>
      <c r="I505" s="71"/>
      <c r="J505" s="71"/>
      <c r="K505" s="71"/>
      <c r="L505" s="71"/>
      <c r="M505" s="71"/>
      <c r="N505" s="71"/>
      <c r="O505" s="71"/>
      <c r="P505" s="71"/>
      <c r="Q505" s="71"/>
      <c r="R505" s="205"/>
      <c r="S505" s="205"/>
      <c r="T505" s="66" t="str">
        <f t="shared" si="64"/>
        <v/>
      </c>
      <c r="U505" s="205"/>
      <c r="V505" s="71"/>
      <c r="W505" s="175"/>
      <c r="X505" s="175"/>
      <c r="Y505" s="69" t="str">
        <f t="shared" si="82"/>
        <v/>
      </c>
      <c r="Z505" s="69"/>
      <c r="AA505" s="179"/>
      <c r="AB505" s="25" t="str">
        <f t="shared" si="109"/>
        <v/>
      </c>
      <c r="AC505" s="71"/>
      <c r="AD505" s="169"/>
      <c r="AE505" s="169"/>
      <c r="AF505" s="69" t="str">
        <f t="shared" si="83"/>
        <v/>
      </c>
      <c r="AG505" s="175"/>
      <c r="AH505" s="170"/>
      <c r="AI505" s="77" t="str">
        <f t="shared" si="84"/>
        <v/>
      </c>
      <c r="AJ505" s="80" t="str">
        <f t="array" ref="AJ505">IFERROR(INDEX('[1]Master Price'!$E:$E,MATCH(D505,'[1]Master Price'!$B:$B,0)),"0")</f>
        <v>0</v>
      </c>
      <c r="AK505" s="80">
        <f t="shared" si="85"/>
        <v>0</v>
      </c>
      <c r="AL505" s="82" t="str">
        <f t="shared" si="86"/>
        <v>0-day</v>
      </c>
      <c r="AM505" s="82" t="str">
        <f t="shared" si="87"/>
        <v>0-day</v>
      </c>
      <c r="AN505" s="82" t="str">
        <f t="shared" si="107"/>
        <v>0-day</v>
      </c>
      <c r="AO505" s="82" t="str">
        <f t="shared" si="108"/>
        <v>0-day</v>
      </c>
      <c r="AP505" s="82" t="str">
        <f t="shared" si="90"/>
        <v>0-day</v>
      </c>
      <c r="AQ505" s="82" t="str">
        <f t="shared" si="91"/>
        <v>0-day</v>
      </c>
      <c r="AR505" s="137"/>
      <c r="AS505" s="83" t="str">
        <f t="shared" si="92"/>
        <v/>
      </c>
      <c r="AT505" s="85">
        <f t="shared" si="93"/>
        <v>0</v>
      </c>
      <c r="AU505" s="84" t="e">
        <f t="shared" ca="1" si="94"/>
        <v>#NAME?</v>
      </c>
      <c r="AV505" s="85" t="e">
        <f t="shared" ca="1" si="95"/>
        <v>#NAME?</v>
      </c>
      <c r="AW505" s="86" t="e">
        <f t="shared" ca="1" si="96"/>
        <v>#NAME?</v>
      </c>
      <c r="AX505" s="85" t="e">
        <f t="shared" ca="1" si="97"/>
        <v>#NAME?</v>
      </c>
      <c r="AY505" s="86" t="str">
        <f t="shared" si="98"/>
        <v/>
      </c>
      <c r="AZ505" s="171" t="e">
        <f t="shared" ca="1" si="99"/>
        <v>#NAME?</v>
      </c>
      <c r="BA505" s="85" t="e">
        <f t="shared" ca="1" si="100"/>
        <v>#NAME?</v>
      </c>
      <c r="BB505" s="85" t="e">
        <f t="shared" ca="1" si="101"/>
        <v>#NAME?</v>
      </c>
      <c r="BC505" s="90" t="e">
        <f t="shared" ca="1" si="102"/>
        <v>#NAME?</v>
      </c>
      <c r="BD505" s="90" t="e">
        <f t="shared" ca="1" si="103"/>
        <v>#NAME?</v>
      </c>
      <c r="BE505" s="85" t="e">
        <f t="shared" ca="1" si="104"/>
        <v>#NAME?</v>
      </c>
      <c r="BF505" s="22" t="e">
        <f t="shared" ca="1" si="105"/>
        <v>#NAME?</v>
      </c>
      <c r="BG505" s="22" t="e">
        <f t="shared" ca="1" si="106"/>
        <v>#NAME?</v>
      </c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 t="str">
        <f t="shared" si="62"/>
        <v/>
      </c>
      <c r="B506" s="172"/>
      <c r="C506" s="71"/>
      <c r="D506" s="71"/>
      <c r="E506" s="71"/>
      <c r="F506" s="71"/>
      <c r="G506" s="71"/>
      <c r="H506" s="54" t="str">
        <f t="shared" si="110"/>
        <v/>
      </c>
      <c r="I506" s="71"/>
      <c r="J506" s="71"/>
      <c r="K506" s="71"/>
      <c r="L506" s="71"/>
      <c r="M506" s="71"/>
      <c r="N506" s="71"/>
      <c r="O506" s="71"/>
      <c r="P506" s="71"/>
      <c r="Q506" s="71"/>
      <c r="R506" s="205"/>
      <c r="S506" s="205"/>
      <c r="T506" s="66" t="str">
        <f t="shared" si="64"/>
        <v/>
      </c>
      <c r="U506" s="205"/>
      <c r="V506" s="71"/>
      <c r="W506" s="175"/>
      <c r="X506" s="175"/>
      <c r="Y506" s="69" t="str">
        <f t="shared" si="82"/>
        <v/>
      </c>
      <c r="Z506" s="69"/>
      <c r="AA506" s="179"/>
      <c r="AB506" s="25" t="str">
        <f t="shared" si="109"/>
        <v/>
      </c>
      <c r="AC506" s="71"/>
      <c r="AD506" s="71"/>
      <c r="AE506" s="71"/>
      <c r="AF506" s="69" t="str">
        <f t="shared" si="83"/>
        <v/>
      </c>
      <c r="AG506" s="71"/>
      <c r="AH506" s="170"/>
      <c r="AI506" s="77" t="str">
        <f t="shared" si="84"/>
        <v/>
      </c>
      <c r="AJ506" s="80" t="str">
        <f t="array" ref="AJ506">IFERROR(INDEX('[1]Master Price'!$E:$E,MATCH(D506,'[1]Master Price'!$B:$B,0)),"0")</f>
        <v>0</v>
      </c>
      <c r="AK506" s="80">
        <f t="shared" si="85"/>
        <v>0</v>
      </c>
      <c r="AL506" s="82" t="str">
        <f t="shared" si="86"/>
        <v>0-day</v>
      </c>
      <c r="AM506" s="82" t="str">
        <f t="shared" si="87"/>
        <v>0-day</v>
      </c>
      <c r="AN506" s="82" t="str">
        <f t="shared" si="107"/>
        <v>0-day</v>
      </c>
      <c r="AO506" s="82" t="str">
        <f t="shared" si="108"/>
        <v>0-day</v>
      </c>
      <c r="AP506" s="82" t="str">
        <f t="shared" si="90"/>
        <v>0-day</v>
      </c>
      <c r="AQ506" s="82" t="str">
        <f t="shared" si="91"/>
        <v>0-day</v>
      </c>
      <c r="AR506" s="137"/>
      <c r="AS506" s="83" t="str">
        <f t="shared" si="92"/>
        <v/>
      </c>
      <c r="AT506" s="85">
        <f t="shared" si="93"/>
        <v>0</v>
      </c>
      <c r="AU506" s="84" t="e">
        <f t="shared" ca="1" si="94"/>
        <v>#NAME?</v>
      </c>
      <c r="AV506" s="85" t="e">
        <f t="shared" ca="1" si="95"/>
        <v>#NAME?</v>
      </c>
      <c r="AW506" s="86" t="e">
        <f t="shared" ca="1" si="96"/>
        <v>#NAME?</v>
      </c>
      <c r="AX506" s="85" t="e">
        <f t="shared" ca="1" si="97"/>
        <v>#NAME?</v>
      </c>
      <c r="AY506" s="86" t="str">
        <f t="shared" si="98"/>
        <v/>
      </c>
      <c r="AZ506" s="171" t="e">
        <f t="shared" ca="1" si="99"/>
        <v>#NAME?</v>
      </c>
      <c r="BA506" s="85" t="e">
        <f t="shared" ca="1" si="100"/>
        <v>#NAME?</v>
      </c>
      <c r="BB506" s="85" t="e">
        <f t="shared" ca="1" si="101"/>
        <v>#NAME?</v>
      </c>
      <c r="BC506" s="90" t="e">
        <f t="shared" ca="1" si="102"/>
        <v>#NAME?</v>
      </c>
      <c r="BD506" s="90" t="e">
        <f t="shared" ca="1" si="103"/>
        <v>#NAME?</v>
      </c>
      <c r="BE506" s="85" t="e">
        <f t="shared" ca="1" si="104"/>
        <v>#NAME?</v>
      </c>
      <c r="BF506" s="22" t="e">
        <f t="shared" ca="1" si="105"/>
        <v>#NAME?</v>
      </c>
      <c r="BG506" s="22" t="e">
        <f t="shared" ca="1" si="106"/>
        <v>#NAME?</v>
      </c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 t="str">
        <f t="shared" si="62"/>
        <v/>
      </c>
      <c r="B507" s="172"/>
      <c r="C507" s="71"/>
      <c r="D507" s="71"/>
      <c r="E507" s="71"/>
      <c r="F507" s="71"/>
      <c r="G507" s="71"/>
      <c r="H507" s="54" t="str">
        <f t="shared" si="110"/>
        <v/>
      </c>
      <c r="I507" s="71"/>
      <c r="J507" s="71"/>
      <c r="K507" s="71"/>
      <c r="L507" s="71"/>
      <c r="M507" s="71"/>
      <c r="N507" s="71"/>
      <c r="O507" s="71"/>
      <c r="P507" s="71"/>
      <c r="Q507" s="71"/>
      <c r="R507" s="205"/>
      <c r="S507" s="205"/>
      <c r="T507" s="66" t="str">
        <f t="shared" si="64"/>
        <v/>
      </c>
      <c r="U507" s="205"/>
      <c r="V507" s="71"/>
      <c r="W507" s="175"/>
      <c r="X507" s="175"/>
      <c r="Y507" s="69" t="str">
        <f t="shared" si="82"/>
        <v/>
      </c>
      <c r="Z507" s="69"/>
      <c r="AA507" s="179"/>
      <c r="AB507" s="25" t="str">
        <f t="shared" si="109"/>
        <v/>
      </c>
      <c r="AC507" s="71"/>
      <c r="AD507" s="71"/>
      <c r="AE507" s="71"/>
      <c r="AF507" s="69" t="str">
        <f t="shared" si="83"/>
        <v/>
      </c>
      <c r="AG507" s="71"/>
      <c r="AH507" s="170"/>
      <c r="AI507" s="77" t="str">
        <f t="shared" si="84"/>
        <v/>
      </c>
      <c r="AJ507" s="80" t="str">
        <f t="array" ref="AJ507">IFERROR(INDEX('[1]Master Price'!$E:$E,MATCH(D507,'[1]Master Price'!$B:$B,0)),"0")</f>
        <v>0</v>
      </c>
      <c r="AK507" s="80">
        <f t="shared" si="85"/>
        <v>0</v>
      </c>
      <c r="AL507" s="82" t="str">
        <f t="shared" si="86"/>
        <v>0-day</v>
      </c>
      <c r="AM507" s="82" t="str">
        <f t="shared" si="87"/>
        <v>0-day</v>
      </c>
      <c r="AN507" s="82" t="str">
        <f t="shared" si="107"/>
        <v>0-day</v>
      </c>
      <c r="AO507" s="82" t="str">
        <f t="shared" si="108"/>
        <v>0-day</v>
      </c>
      <c r="AP507" s="82" t="str">
        <f t="shared" si="90"/>
        <v>0-day</v>
      </c>
      <c r="AQ507" s="82" t="str">
        <f t="shared" si="91"/>
        <v>0-day</v>
      </c>
      <c r="AR507" s="137"/>
      <c r="AS507" s="83" t="str">
        <f t="shared" si="92"/>
        <v/>
      </c>
      <c r="AT507" s="85">
        <f t="shared" si="93"/>
        <v>0</v>
      </c>
      <c r="AU507" s="84" t="e">
        <f t="shared" ca="1" si="94"/>
        <v>#NAME?</v>
      </c>
      <c r="AV507" s="85" t="e">
        <f t="shared" ca="1" si="95"/>
        <v>#NAME?</v>
      </c>
      <c r="AW507" s="86" t="e">
        <f t="shared" ca="1" si="96"/>
        <v>#NAME?</v>
      </c>
      <c r="AX507" s="85" t="e">
        <f t="shared" ca="1" si="97"/>
        <v>#NAME?</v>
      </c>
      <c r="AY507" s="86" t="str">
        <f t="shared" si="98"/>
        <v/>
      </c>
      <c r="AZ507" s="171" t="e">
        <f t="shared" ca="1" si="99"/>
        <v>#NAME?</v>
      </c>
      <c r="BA507" s="85" t="e">
        <f t="shared" ca="1" si="100"/>
        <v>#NAME?</v>
      </c>
      <c r="BB507" s="85" t="e">
        <f t="shared" ca="1" si="101"/>
        <v>#NAME?</v>
      </c>
      <c r="BC507" s="90" t="e">
        <f t="shared" ca="1" si="102"/>
        <v>#NAME?</v>
      </c>
      <c r="BD507" s="90" t="e">
        <f t="shared" ca="1" si="103"/>
        <v>#NAME?</v>
      </c>
      <c r="BE507" s="85" t="e">
        <f t="shared" ca="1" si="104"/>
        <v>#NAME?</v>
      </c>
      <c r="BF507" s="22" t="e">
        <f t="shared" ca="1" si="105"/>
        <v>#NAME?</v>
      </c>
      <c r="BG507" s="22" t="e">
        <f t="shared" ca="1" si="106"/>
        <v>#NAME?</v>
      </c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 t="str">
        <f t="shared" si="62"/>
        <v/>
      </c>
      <c r="B508" s="172"/>
      <c r="C508" s="71"/>
      <c r="D508" s="71"/>
      <c r="E508" s="71"/>
      <c r="F508" s="71"/>
      <c r="G508" s="71"/>
      <c r="H508" s="54" t="str">
        <f t="shared" si="110"/>
        <v/>
      </c>
      <c r="I508" s="71"/>
      <c r="J508" s="71"/>
      <c r="K508" s="71"/>
      <c r="L508" s="71"/>
      <c r="M508" s="71"/>
      <c r="N508" s="71"/>
      <c r="O508" s="71"/>
      <c r="P508" s="71"/>
      <c r="Q508" s="71"/>
      <c r="R508" s="205"/>
      <c r="S508" s="205"/>
      <c r="T508" s="66" t="str">
        <f t="shared" si="64"/>
        <v/>
      </c>
      <c r="U508" s="205"/>
      <c r="V508" s="71"/>
      <c r="W508" s="175"/>
      <c r="X508" s="175"/>
      <c r="Y508" s="69" t="str">
        <f t="shared" si="82"/>
        <v/>
      </c>
      <c r="Z508" s="69"/>
      <c r="AA508" s="179"/>
      <c r="AB508" s="25" t="str">
        <f t="shared" si="109"/>
        <v/>
      </c>
      <c r="AC508" s="71"/>
      <c r="AD508" s="71"/>
      <c r="AE508" s="71"/>
      <c r="AF508" s="69" t="str">
        <f t="shared" si="83"/>
        <v/>
      </c>
      <c r="AG508" s="71"/>
      <c r="AH508" s="170"/>
      <c r="AI508" s="77" t="str">
        <f t="shared" si="84"/>
        <v/>
      </c>
      <c r="AJ508" s="80" t="str">
        <f t="array" ref="AJ508">IFERROR(INDEX('[1]Master Price'!$E:$E,MATCH(D508,'[1]Master Price'!$B:$B,0)),"0")</f>
        <v>0</v>
      </c>
      <c r="AK508" s="80">
        <f t="shared" si="85"/>
        <v>0</v>
      </c>
      <c r="AL508" s="82" t="str">
        <f t="shared" si="86"/>
        <v>0-day</v>
      </c>
      <c r="AM508" s="82" t="str">
        <f t="shared" si="87"/>
        <v>0-day</v>
      </c>
      <c r="AN508" s="82" t="str">
        <f t="shared" si="107"/>
        <v>0-day</v>
      </c>
      <c r="AO508" s="82" t="str">
        <f t="shared" si="108"/>
        <v>0-day</v>
      </c>
      <c r="AP508" s="82" t="str">
        <f t="shared" si="90"/>
        <v>0-day</v>
      </c>
      <c r="AQ508" s="82" t="str">
        <f t="shared" si="91"/>
        <v>0-day</v>
      </c>
      <c r="AR508" s="137"/>
      <c r="AS508" s="83" t="str">
        <f t="shared" si="92"/>
        <v/>
      </c>
      <c r="AT508" s="85">
        <f t="shared" si="93"/>
        <v>0</v>
      </c>
      <c r="AU508" s="84" t="e">
        <f t="shared" ca="1" si="94"/>
        <v>#NAME?</v>
      </c>
      <c r="AV508" s="85" t="e">
        <f t="shared" ca="1" si="95"/>
        <v>#NAME?</v>
      </c>
      <c r="AW508" s="86" t="e">
        <f t="shared" ca="1" si="96"/>
        <v>#NAME?</v>
      </c>
      <c r="AX508" s="85" t="e">
        <f t="shared" ca="1" si="97"/>
        <v>#NAME?</v>
      </c>
      <c r="AY508" s="86" t="str">
        <f t="shared" si="98"/>
        <v/>
      </c>
      <c r="AZ508" s="171" t="e">
        <f t="shared" ca="1" si="99"/>
        <v>#NAME?</v>
      </c>
      <c r="BA508" s="85" t="e">
        <f t="shared" ca="1" si="100"/>
        <v>#NAME?</v>
      </c>
      <c r="BB508" s="85" t="e">
        <f t="shared" ca="1" si="101"/>
        <v>#NAME?</v>
      </c>
      <c r="BC508" s="90" t="e">
        <f t="shared" ca="1" si="102"/>
        <v>#NAME?</v>
      </c>
      <c r="BD508" s="90" t="e">
        <f t="shared" ca="1" si="103"/>
        <v>#NAME?</v>
      </c>
      <c r="BE508" s="85" t="e">
        <f t="shared" ca="1" si="104"/>
        <v>#NAME?</v>
      </c>
      <c r="BF508" s="22" t="e">
        <f t="shared" ca="1" si="105"/>
        <v>#NAME?</v>
      </c>
      <c r="BG508" s="22" t="e">
        <f t="shared" ca="1" si="106"/>
        <v>#NAME?</v>
      </c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25" t="str">
        <f t="shared" si="62"/>
        <v/>
      </c>
      <c r="B509" s="172"/>
      <c r="C509" s="71"/>
      <c r="D509" s="71"/>
      <c r="E509" s="71"/>
      <c r="F509" s="71"/>
      <c r="G509" s="71"/>
      <c r="H509" s="54" t="str">
        <f t="shared" si="110"/>
        <v/>
      </c>
      <c r="I509" s="71"/>
      <c r="J509" s="71"/>
      <c r="K509" s="71"/>
      <c r="L509" s="71"/>
      <c r="M509" s="71"/>
      <c r="N509" s="71"/>
      <c r="O509" s="71"/>
      <c r="P509" s="71"/>
      <c r="Q509" s="71"/>
      <c r="R509" s="205"/>
      <c r="S509" s="205"/>
      <c r="T509" s="66" t="str">
        <f t="shared" si="64"/>
        <v/>
      </c>
      <c r="U509" s="205"/>
      <c r="V509" s="71"/>
      <c r="W509" s="175"/>
      <c r="X509" s="175"/>
      <c r="Y509" s="69" t="str">
        <f t="shared" si="82"/>
        <v/>
      </c>
      <c r="Z509" s="69"/>
      <c r="AA509" s="179"/>
      <c r="AB509" s="25" t="str">
        <f t="shared" si="109"/>
        <v/>
      </c>
      <c r="AC509" s="71"/>
      <c r="AD509" s="71"/>
      <c r="AE509" s="71"/>
      <c r="AF509" s="69" t="str">
        <f t="shared" si="83"/>
        <v/>
      </c>
      <c r="AG509" s="71"/>
      <c r="AH509" s="170"/>
      <c r="AI509" s="77" t="str">
        <f t="shared" si="84"/>
        <v/>
      </c>
      <c r="AJ509" s="80" t="str">
        <f t="array" ref="AJ509">IFERROR(INDEX('[1]Master Price'!$E:$E,MATCH(D509,'[1]Master Price'!$B:$B,0)),"0")</f>
        <v>0</v>
      </c>
      <c r="AK509" s="80">
        <f t="shared" si="85"/>
        <v>0</v>
      </c>
      <c r="AL509" s="82" t="str">
        <f t="shared" si="86"/>
        <v>0-day</v>
      </c>
      <c r="AM509" s="82" t="str">
        <f t="shared" si="87"/>
        <v>0-day</v>
      </c>
      <c r="AN509" s="82" t="str">
        <f t="shared" si="107"/>
        <v>0-day</v>
      </c>
      <c r="AO509" s="82" t="str">
        <f t="shared" si="108"/>
        <v>0-day</v>
      </c>
      <c r="AP509" s="82" t="str">
        <f t="shared" si="90"/>
        <v>0-day</v>
      </c>
      <c r="AQ509" s="82" t="str">
        <f t="shared" si="91"/>
        <v>0-day</v>
      </c>
      <c r="AR509" s="137"/>
      <c r="AS509" s="83" t="str">
        <f t="shared" si="92"/>
        <v/>
      </c>
      <c r="AT509" s="85">
        <f t="shared" si="93"/>
        <v>0</v>
      </c>
      <c r="AU509" s="84" t="e">
        <f t="shared" ca="1" si="94"/>
        <v>#NAME?</v>
      </c>
      <c r="AV509" s="85" t="e">
        <f t="shared" ca="1" si="95"/>
        <v>#NAME?</v>
      </c>
      <c r="AW509" s="86" t="e">
        <f t="shared" ca="1" si="96"/>
        <v>#NAME?</v>
      </c>
      <c r="AX509" s="85" t="e">
        <f t="shared" ca="1" si="97"/>
        <v>#NAME?</v>
      </c>
      <c r="AY509" s="86" t="str">
        <f t="shared" si="98"/>
        <v/>
      </c>
      <c r="AZ509" s="171" t="e">
        <f t="shared" ca="1" si="99"/>
        <v>#NAME?</v>
      </c>
      <c r="BA509" s="85" t="e">
        <f t="shared" ca="1" si="100"/>
        <v>#NAME?</v>
      </c>
      <c r="BB509" s="85" t="e">
        <f t="shared" ca="1" si="101"/>
        <v>#NAME?</v>
      </c>
      <c r="BC509" s="90" t="e">
        <f t="shared" ca="1" si="102"/>
        <v>#NAME?</v>
      </c>
      <c r="BD509" s="90" t="e">
        <f t="shared" ca="1" si="103"/>
        <v>#NAME?</v>
      </c>
      <c r="BE509" s="85" t="e">
        <f t="shared" ca="1" si="104"/>
        <v>#NAME?</v>
      </c>
      <c r="BF509" s="22" t="e">
        <f t="shared" ca="1" si="105"/>
        <v>#NAME?</v>
      </c>
      <c r="BG509" s="22" t="e">
        <f t="shared" ca="1" si="106"/>
        <v>#NAME?</v>
      </c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25" t="str">
        <f t="shared" si="62"/>
        <v/>
      </c>
      <c r="B510" s="172"/>
      <c r="C510" s="71"/>
      <c r="D510" s="71"/>
      <c r="E510" s="71"/>
      <c r="F510" s="71"/>
      <c r="G510" s="71"/>
      <c r="H510" s="54" t="str">
        <f t="shared" si="110"/>
        <v/>
      </c>
      <c r="I510" s="71"/>
      <c r="J510" s="71"/>
      <c r="K510" s="71"/>
      <c r="L510" s="71"/>
      <c r="M510" s="71"/>
      <c r="N510" s="71"/>
      <c r="O510" s="71"/>
      <c r="P510" s="71"/>
      <c r="Q510" s="71"/>
      <c r="R510" s="205"/>
      <c r="S510" s="205"/>
      <c r="T510" s="66" t="str">
        <f t="shared" si="64"/>
        <v/>
      </c>
      <c r="U510" s="205"/>
      <c r="V510" s="71"/>
      <c r="W510" s="175"/>
      <c r="X510" s="175"/>
      <c r="Y510" s="69" t="str">
        <f t="shared" si="82"/>
        <v/>
      </c>
      <c r="Z510" s="69"/>
      <c r="AA510" s="179"/>
      <c r="AB510" s="25" t="str">
        <f t="shared" si="109"/>
        <v/>
      </c>
      <c r="AC510" s="71"/>
      <c r="AD510" s="71"/>
      <c r="AE510" s="71"/>
      <c r="AF510" s="69" t="str">
        <f t="shared" si="83"/>
        <v/>
      </c>
      <c r="AG510" s="71"/>
      <c r="AH510" s="170"/>
      <c r="AI510" s="77" t="str">
        <f t="shared" si="84"/>
        <v/>
      </c>
      <c r="AJ510" s="80" t="str">
        <f t="array" ref="AJ510">IFERROR(INDEX('[1]Master Price'!$E:$E,MATCH(D510,'[1]Master Price'!$B:$B,0)),"0")</f>
        <v>0</v>
      </c>
      <c r="AK510" s="80">
        <f t="shared" si="85"/>
        <v>0</v>
      </c>
      <c r="AL510" s="82" t="str">
        <f t="shared" si="86"/>
        <v>0-day</v>
      </c>
      <c r="AM510" s="82" t="str">
        <f t="shared" si="87"/>
        <v>0-day</v>
      </c>
      <c r="AN510" s="82" t="str">
        <f t="shared" si="107"/>
        <v>0-day</v>
      </c>
      <c r="AO510" s="82" t="str">
        <f t="shared" si="108"/>
        <v>0-day</v>
      </c>
      <c r="AP510" s="82" t="str">
        <f t="shared" si="90"/>
        <v>0-day</v>
      </c>
      <c r="AQ510" s="82" t="str">
        <f t="shared" si="91"/>
        <v>0-day</v>
      </c>
      <c r="AR510" s="137"/>
      <c r="AS510" s="83" t="str">
        <f t="shared" si="92"/>
        <v/>
      </c>
      <c r="AT510" s="85">
        <f t="shared" si="93"/>
        <v>0</v>
      </c>
      <c r="AU510" s="84" t="e">
        <f t="shared" ca="1" si="94"/>
        <v>#NAME?</v>
      </c>
      <c r="AV510" s="85" t="e">
        <f t="shared" ca="1" si="95"/>
        <v>#NAME?</v>
      </c>
      <c r="AW510" s="86" t="e">
        <f t="shared" ca="1" si="96"/>
        <v>#NAME?</v>
      </c>
      <c r="AX510" s="85" t="e">
        <f t="shared" ca="1" si="97"/>
        <v>#NAME?</v>
      </c>
      <c r="AY510" s="86" t="str">
        <f t="shared" si="98"/>
        <v/>
      </c>
      <c r="AZ510" s="171" t="e">
        <f t="shared" ca="1" si="99"/>
        <v>#NAME?</v>
      </c>
      <c r="BA510" s="85" t="e">
        <f t="shared" ca="1" si="100"/>
        <v>#NAME?</v>
      </c>
      <c r="BB510" s="85" t="e">
        <f t="shared" ca="1" si="101"/>
        <v>#NAME?</v>
      </c>
      <c r="BC510" s="90" t="e">
        <f t="shared" ca="1" si="102"/>
        <v>#NAME?</v>
      </c>
      <c r="BD510" s="90" t="e">
        <f t="shared" ca="1" si="103"/>
        <v>#NAME?</v>
      </c>
      <c r="BE510" s="85" t="e">
        <f t="shared" ca="1" si="104"/>
        <v>#NAME?</v>
      </c>
      <c r="BF510" s="22" t="e">
        <f t="shared" ca="1" si="105"/>
        <v>#NAME?</v>
      </c>
      <c r="BG510" s="22" t="e">
        <f t="shared" ca="1" si="106"/>
        <v>#NAME?</v>
      </c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25" t="str">
        <f t="shared" si="62"/>
        <v/>
      </c>
      <c r="B511" s="172"/>
      <c r="C511" s="71"/>
      <c r="D511" s="71"/>
      <c r="E511" s="71"/>
      <c r="F511" s="71"/>
      <c r="G511" s="71"/>
      <c r="H511" s="54" t="str">
        <f t="shared" si="110"/>
        <v/>
      </c>
      <c r="I511" s="71"/>
      <c r="J511" s="71"/>
      <c r="K511" s="71"/>
      <c r="L511" s="71"/>
      <c r="M511" s="71"/>
      <c r="N511" s="71"/>
      <c r="O511" s="71"/>
      <c r="P511" s="71"/>
      <c r="Q511" s="71"/>
      <c r="R511" s="205"/>
      <c r="S511" s="205"/>
      <c r="T511" s="66" t="str">
        <f t="shared" si="64"/>
        <v/>
      </c>
      <c r="U511" s="205"/>
      <c r="V511" s="71"/>
      <c r="W511" s="175"/>
      <c r="X511" s="175"/>
      <c r="Y511" s="69" t="str">
        <f t="shared" si="82"/>
        <v/>
      </c>
      <c r="Z511" s="69"/>
      <c r="AA511" s="179"/>
      <c r="AB511" s="25" t="str">
        <f t="shared" si="109"/>
        <v/>
      </c>
      <c r="AC511" s="71"/>
      <c r="AD511" s="71"/>
      <c r="AE511" s="71"/>
      <c r="AF511" s="69" t="str">
        <f t="shared" si="83"/>
        <v/>
      </c>
      <c r="AG511" s="71"/>
      <c r="AH511" s="170"/>
      <c r="AI511" s="77" t="str">
        <f t="shared" si="84"/>
        <v/>
      </c>
      <c r="AJ511" s="80" t="str">
        <f t="array" ref="AJ511">IFERROR(INDEX('[1]Master Price'!$E:$E,MATCH(D511,'[1]Master Price'!$B:$B,0)),"0")</f>
        <v>0</v>
      </c>
      <c r="AK511" s="80">
        <f t="shared" si="85"/>
        <v>0</v>
      </c>
      <c r="AL511" s="82" t="str">
        <f t="shared" si="86"/>
        <v>0-day</v>
      </c>
      <c r="AM511" s="82" t="str">
        <f t="shared" si="87"/>
        <v>0-day</v>
      </c>
      <c r="AN511" s="82" t="str">
        <f t="shared" si="107"/>
        <v>0-day</v>
      </c>
      <c r="AO511" s="82" t="str">
        <f t="shared" si="108"/>
        <v>0-day</v>
      </c>
      <c r="AP511" s="82" t="str">
        <f t="shared" si="90"/>
        <v>0-day</v>
      </c>
      <c r="AQ511" s="82" t="str">
        <f t="shared" si="91"/>
        <v>0-day</v>
      </c>
      <c r="AR511" s="137"/>
      <c r="AS511" s="83" t="str">
        <f t="shared" si="92"/>
        <v/>
      </c>
      <c r="AT511" s="85">
        <f t="shared" si="93"/>
        <v>0</v>
      </c>
      <c r="AU511" s="84" t="e">
        <f t="shared" ca="1" si="94"/>
        <v>#NAME?</v>
      </c>
      <c r="AV511" s="85" t="e">
        <f t="shared" ca="1" si="95"/>
        <v>#NAME?</v>
      </c>
      <c r="AW511" s="86" t="e">
        <f t="shared" ca="1" si="96"/>
        <v>#NAME?</v>
      </c>
      <c r="AX511" s="85" t="e">
        <f t="shared" ca="1" si="97"/>
        <v>#NAME?</v>
      </c>
      <c r="AY511" s="86" t="str">
        <f t="shared" si="98"/>
        <v/>
      </c>
      <c r="AZ511" s="171" t="e">
        <f t="shared" ca="1" si="99"/>
        <v>#NAME?</v>
      </c>
      <c r="BA511" s="85" t="e">
        <f t="shared" ca="1" si="100"/>
        <v>#NAME?</v>
      </c>
      <c r="BB511" s="85" t="e">
        <f t="shared" ca="1" si="101"/>
        <v>#NAME?</v>
      </c>
      <c r="BC511" s="90" t="e">
        <f t="shared" ca="1" si="102"/>
        <v>#NAME?</v>
      </c>
      <c r="BD511" s="90" t="e">
        <f t="shared" ca="1" si="103"/>
        <v>#NAME?</v>
      </c>
      <c r="BE511" s="85" t="e">
        <f t="shared" ca="1" si="104"/>
        <v>#NAME?</v>
      </c>
      <c r="BF511" s="22" t="e">
        <f t="shared" ca="1" si="105"/>
        <v>#NAME?</v>
      </c>
      <c r="BG511" s="22" t="e">
        <f t="shared" ca="1" si="106"/>
        <v>#NAME?</v>
      </c>
      <c r="BH511" s="10"/>
      <c r="BI511" s="10"/>
      <c r="BJ511" s="10"/>
      <c r="BK511" s="10"/>
      <c r="BL511" s="10"/>
      <c r="BM511" s="10"/>
      <c r="BN511" s="12"/>
      <c r="BO511" s="12"/>
    </row>
    <row r="512" spans="1:67" ht="13.5" customHeight="1" x14ac:dyDescent="0.35">
      <c r="A512" s="25" t="str">
        <f t="shared" si="62"/>
        <v/>
      </c>
      <c r="B512" s="172"/>
      <c r="C512" s="71"/>
      <c r="D512" s="71"/>
      <c r="E512" s="71"/>
      <c r="F512" s="71"/>
      <c r="G512" s="71"/>
      <c r="H512" s="54" t="str">
        <f t="shared" si="110"/>
        <v/>
      </c>
      <c r="I512" s="71"/>
      <c r="J512" s="71"/>
      <c r="K512" s="71"/>
      <c r="L512" s="71"/>
      <c r="M512" s="71"/>
      <c r="N512" s="71"/>
      <c r="O512" s="71"/>
      <c r="P512" s="71"/>
      <c r="Q512" s="71"/>
      <c r="R512" s="205"/>
      <c r="S512" s="205"/>
      <c r="T512" s="66" t="str">
        <f t="shared" si="64"/>
        <v/>
      </c>
      <c r="U512" s="205"/>
      <c r="V512" s="71"/>
      <c r="W512" s="175"/>
      <c r="X512" s="175"/>
      <c r="Y512" s="69" t="str">
        <f t="shared" si="82"/>
        <v/>
      </c>
      <c r="Z512" s="69"/>
      <c r="AA512" s="179"/>
      <c r="AB512" s="25" t="str">
        <f t="shared" si="109"/>
        <v/>
      </c>
      <c r="AC512" s="71"/>
      <c r="AD512" s="71"/>
      <c r="AE512" s="71"/>
      <c r="AF512" s="69" t="str">
        <f t="shared" si="83"/>
        <v/>
      </c>
      <c r="AG512" s="71"/>
      <c r="AH512" s="170"/>
      <c r="AI512" s="77" t="str">
        <f t="shared" si="84"/>
        <v/>
      </c>
      <c r="AJ512" s="80" t="str">
        <f t="array" ref="AJ512">IFERROR(INDEX('[1]Master Price'!$E:$E,MATCH(D512,'[1]Master Price'!$B:$B,0)),"0")</f>
        <v>0</v>
      </c>
      <c r="AK512" s="80">
        <f t="shared" si="85"/>
        <v>0</v>
      </c>
      <c r="AL512" s="82" t="str">
        <f t="shared" si="86"/>
        <v>0-day</v>
      </c>
      <c r="AM512" s="82" t="str">
        <f t="shared" si="87"/>
        <v>0-day</v>
      </c>
      <c r="AN512" s="82" t="str">
        <f t="shared" si="107"/>
        <v>0-day</v>
      </c>
      <c r="AO512" s="82" t="str">
        <f t="shared" si="108"/>
        <v>0-day</v>
      </c>
      <c r="AP512" s="82" t="str">
        <f t="shared" si="90"/>
        <v>0-day</v>
      </c>
      <c r="AQ512" s="82" t="str">
        <f t="shared" si="91"/>
        <v>0-day</v>
      </c>
      <c r="AR512" s="137"/>
      <c r="AS512" s="83" t="str">
        <f t="shared" si="92"/>
        <v/>
      </c>
      <c r="AT512" s="85">
        <f t="shared" si="93"/>
        <v>0</v>
      </c>
      <c r="AU512" s="84" t="e">
        <f t="shared" ca="1" si="94"/>
        <v>#NAME?</v>
      </c>
      <c r="AV512" s="85" t="e">
        <f t="shared" ca="1" si="95"/>
        <v>#NAME?</v>
      </c>
      <c r="AW512" s="86" t="e">
        <f t="shared" ca="1" si="96"/>
        <v>#NAME?</v>
      </c>
      <c r="AX512" s="85" t="e">
        <f t="shared" ca="1" si="97"/>
        <v>#NAME?</v>
      </c>
      <c r="AY512" s="86" t="str">
        <f t="shared" si="98"/>
        <v/>
      </c>
      <c r="AZ512" s="171" t="e">
        <f t="shared" ca="1" si="99"/>
        <v>#NAME?</v>
      </c>
      <c r="BA512" s="85" t="e">
        <f t="shared" ca="1" si="100"/>
        <v>#NAME?</v>
      </c>
      <c r="BB512" s="85" t="e">
        <f t="shared" ca="1" si="101"/>
        <v>#NAME?</v>
      </c>
      <c r="BC512" s="90" t="e">
        <f t="shared" ca="1" si="102"/>
        <v>#NAME?</v>
      </c>
      <c r="BD512" s="90" t="e">
        <f t="shared" ca="1" si="103"/>
        <v>#NAME?</v>
      </c>
      <c r="BE512" s="85" t="e">
        <f t="shared" ca="1" si="104"/>
        <v>#NAME?</v>
      </c>
      <c r="BF512" s="22" t="e">
        <f t="shared" ca="1" si="105"/>
        <v>#NAME?</v>
      </c>
      <c r="BG512" s="22" t="e">
        <f t="shared" ca="1" si="106"/>
        <v>#NAME?</v>
      </c>
      <c r="BH512" s="10"/>
      <c r="BI512" s="10"/>
      <c r="BJ512" s="10"/>
      <c r="BK512" s="10"/>
      <c r="BL512" s="10"/>
      <c r="BM512" s="10"/>
      <c r="BN512" s="12"/>
      <c r="BO512" s="12"/>
    </row>
  </sheetData>
  <autoFilter ref="A2:BO512" xr:uid="{00000000-0009-0000-0000-000005000000}"/>
  <customSheetViews>
    <customSheetView guid="{509CAD3B-F2EF-4EB3-B909-42B4CC8485C7}" filter="1" showAutoFilter="1">
      <pageMargins left="0.7" right="0.7" top="0.75" bottom="0.75" header="0.3" footer="0.3"/>
      <autoFilter ref="A2:BO512" xr:uid="{CB3C72E1-7A80-42C8-9BE7-8328D2FF1124}"/>
      <extLst>
        <ext uri="GoogleSheetsCustomDataVersion1">
          <go:sheetsCustomData xmlns:go="http://customooxmlschemas.google.com/" filterViewId="802279126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S339:S512 U339:U512 X339:X512 AA339:AA512 AE339:AE512 AE3:AE337 AA3:AA337 X3:X337 U3:U337 S3:S337 B3:B337 B339:B512" xr:uid="{00000000-0002-0000-0500-000000000000}">
      <formula1>OR(NOT(ISERROR(DATEVALUE(B3))), AND(ISNUMBER(B3), LEFT(CELL("format", B3))="D"))</formula1>
    </dataValidation>
    <dataValidation type="custom" allowBlank="1" showErrorMessage="1" sqref="AH3:AH337 AH339:AH512" xr:uid="{00000000-0002-0000-0500-000001000000}">
      <formula1>OR(NOT(ISERROR(DATEVALUE(AH3))), AND(ISNUMBER(AH3), LEFT(CELL("format", AH3))="D"))</formula1>
    </dataValidation>
    <dataValidation type="list" allowBlank="1" sqref="M3:M337 M339:M512" xr:uid="{00000000-0002-0000-05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BO512"/>
  <sheetViews>
    <sheetView showGridLines="0" workbookViewId="0">
      <pane xSplit="3" ySplit="2" topLeftCell="AM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4" width="41.3984375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10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 t="s">
        <v>2682</v>
      </c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03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 t="shared" ref="A3:A257" si="0">IF(C3=0,"",ROW()-ROW($A$2))</f>
        <v>1</v>
      </c>
      <c r="B3" s="144">
        <v>46204</v>
      </c>
      <c r="C3" s="54" t="s">
        <v>2686</v>
      </c>
      <c r="D3" s="54" t="s">
        <v>102</v>
      </c>
      <c r="E3" s="56" t="s">
        <v>103</v>
      </c>
      <c r="F3" s="54">
        <v>5</v>
      </c>
      <c r="G3" s="54" t="s">
        <v>65</v>
      </c>
      <c r="H3" s="54" t="str">
        <f t="shared" ref="H3:H257" si="1">IF(C3=0,"",IF(R3&gt;0,"DONE","WAITING"))</f>
        <v>DONE</v>
      </c>
      <c r="I3" s="54" t="s">
        <v>1392</v>
      </c>
      <c r="J3" s="58" t="s">
        <v>443</v>
      </c>
      <c r="K3" s="58" t="s">
        <v>79</v>
      </c>
      <c r="L3" s="54"/>
      <c r="M3" s="71"/>
      <c r="N3" s="54" t="s">
        <v>1278</v>
      </c>
      <c r="O3" s="54" t="s">
        <v>85</v>
      </c>
      <c r="P3" s="54" t="s">
        <v>87</v>
      </c>
      <c r="Q3" s="64" t="s">
        <v>262</v>
      </c>
      <c r="R3" s="204">
        <v>200001094075</v>
      </c>
      <c r="S3" s="205">
        <v>46119</v>
      </c>
      <c r="T3" s="66" t="str">
        <f t="shared" ref="T3:T257" si="2">IF(C3=0,"",IF(ISBLANK(S3),"WAITING","DONE"))</f>
        <v>DONE</v>
      </c>
      <c r="U3" s="205">
        <v>46149</v>
      </c>
      <c r="V3" s="71">
        <v>9200099178</v>
      </c>
      <c r="W3" s="71">
        <v>47906</v>
      </c>
      <c r="X3" s="169">
        <v>46213</v>
      </c>
      <c r="Y3" s="69" t="str">
        <f t="shared" ref="Y3:Y257" si="3">IF(C3=0,"",IF(V3&gt;0,"DONE","WAITING"))</f>
        <v>DONE</v>
      </c>
      <c r="Z3" s="25">
        <v>52041</v>
      </c>
      <c r="AA3" s="169">
        <v>46213</v>
      </c>
      <c r="AB3" s="25"/>
      <c r="AC3" s="71"/>
      <c r="AD3" s="54" t="s">
        <v>2688</v>
      </c>
      <c r="AE3" s="73">
        <v>46213</v>
      </c>
      <c r="AF3" s="69" t="str">
        <f t="shared" ref="AF3:AF249" si="4">IF(C3=0,"",IF(AD3&gt;0,"DONE","WAITING"))</f>
        <v>DONE</v>
      </c>
      <c r="AG3" s="69">
        <v>46217</v>
      </c>
      <c r="AH3" s="170"/>
      <c r="AI3" s="77" t="e">
        <f t="shared" ref="AI3:AI47" ca="1" si="5">IF(C7=0,"",_xludf.IFS(
  ISBLANK(AD7),"NOT INVOICED",
  ISBLANK(AH7),"UNPAID",
  TRUE,"PAID"
))</f>
        <v>#NAME?</v>
      </c>
      <c r="AJ3" s="80" t="str">
        <f t="array" ref="AJ3">IFERROR(INDEX('[1]Master Price'!$E:$E,MATCH(D3,'[1]Master Price'!$B:$B,0)),"0")</f>
        <v>0</v>
      </c>
      <c r="AK3" s="80">
        <f t="shared" ref="AK3:AK257" si="6">AJ3*F3</f>
        <v>0</v>
      </c>
      <c r="AL3" s="82" t="str">
        <f t="shared" ref="AL3:AL104" si="7">IFERROR(DATEDIF(S3,T3,"d"),"0")&amp;"-day"</f>
        <v>0-day</v>
      </c>
      <c r="AM3" s="82" t="str">
        <f t="shared" ref="AM3:AM257" si="8">IFERROR(DATEDIF(S3,U3,"d"),"0")&amp;"-day"</f>
        <v>30-day</v>
      </c>
      <c r="AN3" s="82" t="str">
        <f t="shared" ref="AN3:AN104" si="9">IFERROR(DATEDIF(S3,X3,"d"),"0")&amp;"-day"</f>
        <v>94-day</v>
      </c>
      <c r="AO3" s="82" t="str">
        <f t="shared" ref="AO3:AO106" si="10">IFERROR(DATEDIF(X3,AA3,"d"),"0")&amp;"-day"</f>
        <v>0-day</v>
      </c>
      <c r="AP3" s="82" t="str">
        <f t="shared" ref="AP3:AP248" si="11">IFERROR(DATEDIF(AA3,AE3,"d"),"0")&amp;"-day"</f>
        <v>0-day</v>
      </c>
      <c r="AQ3" s="82" t="str">
        <f t="shared" ref="AQ3:AQ257" si="12">SUM(AL3:AP3)&amp;"-day"</f>
        <v>0-day</v>
      </c>
      <c r="AR3" s="5"/>
      <c r="AS3" s="83">
        <f t="shared" ref="AS3:AS257" si="13">IF(AT3=0,"",ROW()-ROW($AS$2))</f>
        <v>1</v>
      </c>
      <c r="AT3" s="54" t="s">
        <v>2515</v>
      </c>
      <c r="AU3" s="84" t="e">
        <f t="shared" ref="AU3:AU72" ca="1" si="14">_xludf.ifna(INDEX($B:$B,MATCH(AT3,$C:$C,FALSE)),"")</f>
        <v>#NAME?</v>
      </c>
      <c r="AV3" s="85" t="e">
        <f t="shared" ref="AV3:AV257" ca="1" si="15">_xludf.ifna(INDEX($U:$U,MATCH(AT3,$C:$C,FALSE)),"")</f>
        <v>#NAME?</v>
      </c>
      <c r="AW3" s="86" t="e">
        <f t="shared" ref="AW3:AW257" ca="1" si="16">_xludf.ifna(INDEX($Z:$Z,MATCH(AT3,$C:$C,FALSE)),"")</f>
        <v>#NAME?</v>
      </c>
      <c r="AX3" s="85" t="e">
        <f t="shared" ref="AX3:AX257" ca="1" si="17">_xludf.ifna(INDEX($AA:$AA,MATCH(AT3,$C:$C,FALSE)),"")</f>
        <v>#NAME?</v>
      </c>
      <c r="AY3" s="86" t="str">
        <f t="shared" ref="AY3:AY257" si="18">IFERROR(INDEX($R:$R,MATCH(AT3,$C:$C,FALSE)),"")</f>
        <v/>
      </c>
      <c r="AZ3" s="171" t="e">
        <f t="shared" ref="AZ3:AZ94" ca="1" si="19">_xludf.ifna(INDEX($V:$V,MATCH(AT3,$C:$C,FALSE)),"")</f>
        <v>#NAME?</v>
      </c>
      <c r="BA3" s="85" t="e">
        <f t="shared" ref="BA3:BA94" ca="1" si="20">_xludf.ifna(INDEX($W:$W,MATCH(AT3,$C:$C,FALSE)),"")</f>
        <v>#NAME?</v>
      </c>
      <c r="BB3" s="85" t="e">
        <f t="shared" ref="BB3:BB94" ca="1" si="21">_xludf.ifna(INDEX($X:$X,MATCH(AT3,$C:$C,FALSE)),"")</f>
        <v>#NAME?</v>
      </c>
      <c r="BC3" s="90" t="e">
        <f t="shared" ref="BC3:BC257" ca="1" si="22">_xludf.ifna(INDEX($AD:$AD,MATCH(AT3,$C:$C,FALSE)),"")</f>
        <v>#NAME?</v>
      </c>
      <c r="BD3" s="90" t="e">
        <f t="shared" ref="BD3:BD257" ca="1" si="23">_xludf.ifna(INDEX($AE:$AE,MATCH(AT3,$C:$C,FALSE)),"")</f>
        <v>#NAME?</v>
      </c>
      <c r="BE3" s="85" t="e">
        <f t="shared" ref="BE3:BE257" ca="1" si="24">_xludf.ifna(INDEX($AG:$AG,MATCH(AT3,$C:$C,FALSE)),"")</f>
        <v>#NAME?</v>
      </c>
      <c r="BF3" s="22" t="e">
        <f t="shared" ref="BF3:BF257" ca="1" si="25">_xludf.ifna(INDEX($T:$T,MATCH(AT3,$C:$C,FALSE),""),"")</f>
        <v>#NAME?</v>
      </c>
      <c r="BG3" s="22" t="e">
        <f t="shared" ref="BG3:BG257" ca="1" si="26">_xludf.ifna(INDEX($AI:$AI,MATCH(AT3,$C:$C,FALSE)),"")</f>
        <v>#NAME?</v>
      </c>
      <c r="BH3" s="10"/>
      <c r="BI3" s="92">
        <v>1</v>
      </c>
      <c r="BJ3" s="92" t="s">
        <v>100</v>
      </c>
      <c r="BK3" s="92">
        <f ca="1">IFERROR(__xludf.DUMMYFUNCTION("COUNTUNIQUEIFS(C3:C512,H3:H512,$BK$2)"),136)</f>
        <v>136</v>
      </c>
      <c r="BL3" s="92">
        <f ca="1">IFERROR(__xludf.DUMMYFUNCTION("COUNTUNIQUEIFS(C3:C512,H3:H512,$BL$2)"),0)</f>
        <v>0</v>
      </c>
      <c r="BM3" s="92">
        <f t="shared" ref="BM3:BM6" ca="1" si="27">SUM(BK3:BL3)</f>
        <v>136</v>
      </c>
      <c r="BN3" s="12"/>
      <c r="BO3" s="12"/>
    </row>
    <row r="4" spans="1:67" ht="13.5" customHeight="1" x14ac:dyDescent="0.35">
      <c r="A4" s="25">
        <f t="shared" si="0"/>
        <v>2</v>
      </c>
      <c r="B4" s="144">
        <v>46204</v>
      </c>
      <c r="C4" s="54" t="s">
        <v>2693</v>
      </c>
      <c r="D4" s="54" t="s">
        <v>1335</v>
      </c>
      <c r="E4" s="56" t="s">
        <v>1336</v>
      </c>
      <c r="F4" s="54">
        <v>6</v>
      </c>
      <c r="G4" s="54" t="s">
        <v>65</v>
      </c>
      <c r="H4" s="54" t="str">
        <f t="shared" si="1"/>
        <v>DONE</v>
      </c>
      <c r="I4" s="54" t="s">
        <v>1059</v>
      </c>
      <c r="J4" s="58" t="s">
        <v>811</v>
      </c>
      <c r="K4" s="58" t="s">
        <v>812</v>
      </c>
      <c r="L4" s="54"/>
      <c r="M4" s="71"/>
      <c r="N4" s="54" t="s">
        <v>1585</v>
      </c>
      <c r="O4" s="54" t="s">
        <v>81</v>
      </c>
      <c r="P4" s="54" t="s">
        <v>87</v>
      </c>
      <c r="Q4" s="64" t="s">
        <v>2694</v>
      </c>
      <c r="R4" s="204">
        <v>200001094079</v>
      </c>
      <c r="S4" s="205">
        <v>46119</v>
      </c>
      <c r="T4" s="66" t="str">
        <f t="shared" si="2"/>
        <v>DONE</v>
      </c>
      <c r="U4" s="205">
        <v>46149</v>
      </c>
      <c r="V4" s="71">
        <v>9200099206</v>
      </c>
      <c r="W4" s="71">
        <v>47922</v>
      </c>
      <c r="X4" s="169">
        <v>46213</v>
      </c>
      <c r="Y4" s="69" t="str">
        <f t="shared" si="3"/>
        <v>DONE</v>
      </c>
      <c r="Z4" s="25">
        <v>52061</v>
      </c>
      <c r="AA4" s="169">
        <v>46213</v>
      </c>
      <c r="AB4" s="25"/>
      <c r="AC4" s="71"/>
      <c r="AD4" s="54" t="s">
        <v>2697</v>
      </c>
      <c r="AE4" s="76">
        <v>46213</v>
      </c>
      <c r="AF4" s="69" t="str">
        <f t="shared" si="4"/>
        <v>DONE</v>
      </c>
      <c r="AG4" s="69">
        <v>46217</v>
      </c>
      <c r="AH4" s="170"/>
      <c r="AI4" s="77" t="e">
        <f t="shared" ca="1" si="5"/>
        <v>#NAME?</v>
      </c>
      <c r="AJ4" s="80" t="str">
        <f t="array" ref="AJ4">IFERROR(INDEX('[1]Master Price'!$E:$E,MATCH(D4,'[1]Master Price'!$B:$B,0)),"0")</f>
        <v>0</v>
      </c>
      <c r="AK4" s="80">
        <f t="shared" si="6"/>
        <v>0</v>
      </c>
      <c r="AL4" s="82" t="str">
        <f t="shared" si="7"/>
        <v>0-day</v>
      </c>
      <c r="AM4" s="82" t="str">
        <f t="shared" si="8"/>
        <v>30-day</v>
      </c>
      <c r="AN4" s="82" t="str">
        <f t="shared" si="9"/>
        <v>94-day</v>
      </c>
      <c r="AO4" s="82" t="str">
        <f t="shared" si="10"/>
        <v>0-day</v>
      </c>
      <c r="AP4" s="82" t="str">
        <f t="shared" si="11"/>
        <v>0-day</v>
      </c>
      <c r="AQ4" s="82" t="str">
        <f t="shared" si="12"/>
        <v>0-day</v>
      </c>
      <c r="AR4" s="5"/>
      <c r="AS4" s="83">
        <f t="shared" si="13"/>
        <v>2</v>
      </c>
      <c r="AT4" s="54" t="s">
        <v>2531</v>
      </c>
      <c r="AU4" s="84" t="e">
        <f t="shared" ca="1" si="14"/>
        <v>#NAME?</v>
      </c>
      <c r="AV4" s="85" t="e">
        <f t="shared" ca="1" si="15"/>
        <v>#NAME?</v>
      </c>
      <c r="AW4" s="86" t="e">
        <f t="shared" ca="1" si="16"/>
        <v>#NAME?</v>
      </c>
      <c r="AX4" s="85" t="e">
        <f t="shared" ca="1" si="17"/>
        <v>#NAME?</v>
      </c>
      <c r="AY4" s="86" t="str">
        <f t="shared" si="18"/>
        <v/>
      </c>
      <c r="AZ4" s="171" t="e">
        <f t="shared" ca="1" si="19"/>
        <v>#NAME?</v>
      </c>
      <c r="BA4" s="85" t="e">
        <f t="shared" ca="1" si="20"/>
        <v>#NAME?</v>
      </c>
      <c r="BB4" s="85" t="e">
        <f t="shared" ca="1" si="21"/>
        <v>#NAME?</v>
      </c>
      <c r="BC4" s="90" t="e">
        <f t="shared" ca="1" si="22"/>
        <v>#NAME?</v>
      </c>
      <c r="BD4" s="90" t="e">
        <f t="shared" ca="1" si="23"/>
        <v>#NAME?</v>
      </c>
      <c r="BE4" s="85" t="e">
        <f t="shared" ca="1" si="24"/>
        <v>#NAME?</v>
      </c>
      <c r="BF4" s="22" t="e">
        <f t="shared" ca="1" si="25"/>
        <v>#NAME?</v>
      </c>
      <c r="BG4" s="22" t="e">
        <f t="shared" ca="1" si="26"/>
        <v>#NAME?</v>
      </c>
      <c r="BH4" s="10"/>
      <c r="BI4" s="92">
        <v>2</v>
      </c>
      <c r="BJ4" s="92" t="s">
        <v>123</v>
      </c>
      <c r="BK4" s="92">
        <f ca="1">IFERROR(__xludf.DUMMYFUNCTION("COUNTUNIQUEIFS(C3:C512,AB3:AB512,$BK$2)"),7)</f>
        <v>7</v>
      </c>
      <c r="BL4" s="92">
        <f ca="1">IFERROR(__xludf.DUMMYFUNCTION("COUNTUNIQUEIFS(C3:C512,AB3:AB512,$BL$2)"),0)</f>
        <v>0</v>
      </c>
      <c r="BM4" s="92">
        <f t="shared" ca="1" si="27"/>
        <v>7</v>
      </c>
      <c r="BN4" s="12"/>
      <c r="BO4" s="12"/>
    </row>
    <row r="5" spans="1:67" ht="13.5" customHeight="1" x14ac:dyDescent="0.35">
      <c r="A5" s="25">
        <f t="shared" si="0"/>
        <v>3</v>
      </c>
      <c r="B5" s="144">
        <v>46205</v>
      </c>
      <c r="C5" s="54" t="s">
        <v>2700</v>
      </c>
      <c r="D5" s="54" t="s">
        <v>1300</v>
      </c>
      <c r="E5" s="56" t="s">
        <v>1301</v>
      </c>
      <c r="F5" s="54">
        <v>1</v>
      </c>
      <c r="G5" s="54" t="s">
        <v>65</v>
      </c>
      <c r="H5" s="54" t="str">
        <f t="shared" si="1"/>
        <v>DONE</v>
      </c>
      <c r="I5" s="54" t="s">
        <v>767</v>
      </c>
      <c r="J5" s="58" t="s">
        <v>623</v>
      </c>
      <c r="K5" s="58" t="s">
        <v>362</v>
      </c>
      <c r="L5" s="54">
        <v>11696</v>
      </c>
      <c r="M5" s="71"/>
      <c r="N5" s="54" t="s">
        <v>207</v>
      </c>
      <c r="O5" s="54" t="s">
        <v>91</v>
      </c>
      <c r="P5" s="54" t="s">
        <v>87</v>
      </c>
      <c r="Q5" s="64" t="s">
        <v>1622</v>
      </c>
      <c r="R5" s="204">
        <v>200001094064</v>
      </c>
      <c r="S5" s="205">
        <v>46119</v>
      </c>
      <c r="T5" s="66" t="str">
        <f t="shared" si="2"/>
        <v>DONE</v>
      </c>
      <c r="U5" s="205">
        <v>46149</v>
      </c>
      <c r="V5" s="71">
        <v>9200099208</v>
      </c>
      <c r="W5" s="71">
        <v>47923</v>
      </c>
      <c r="X5" s="169">
        <v>46213</v>
      </c>
      <c r="Y5" s="69" t="str">
        <f t="shared" si="3"/>
        <v>DONE</v>
      </c>
      <c r="Z5" s="25">
        <v>52062</v>
      </c>
      <c r="AA5" s="169">
        <v>46213</v>
      </c>
      <c r="AB5" s="25"/>
      <c r="AC5" s="71"/>
      <c r="AD5" s="54" t="s">
        <v>2701</v>
      </c>
      <c r="AE5" s="76">
        <v>46213</v>
      </c>
      <c r="AF5" s="69" t="str">
        <f t="shared" si="4"/>
        <v>DONE</v>
      </c>
      <c r="AG5" s="69">
        <v>46217</v>
      </c>
      <c r="AH5" s="170"/>
      <c r="AI5" s="77" t="e">
        <f t="shared" ca="1" si="5"/>
        <v>#NAME?</v>
      </c>
      <c r="AJ5" s="80" t="str">
        <f t="array" ref="AJ5">IFERROR(INDEX('[1]Master Price'!$E:$E,MATCH(D5,'[1]Master Price'!$B:$B,0)),"0")</f>
        <v>0</v>
      </c>
      <c r="AK5" s="80">
        <f t="shared" si="6"/>
        <v>0</v>
      </c>
      <c r="AL5" s="82" t="str">
        <f t="shared" si="7"/>
        <v>0-day</v>
      </c>
      <c r="AM5" s="82" t="str">
        <f t="shared" si="8"/>
        <v>30-day</v>
      </c>
      <c r="AN5" s="82" t="str">
        <f t="shared" si="9"/>
        <v>94-day</v>
      </c>
      <c r="AO5" s="82" t="str">
        <f t="shared" si="10"/>
        <v>0-day</v>
      </c>
      <c r="AP5" s="82" t="str">
        <f t="shared" si="11"/>
        <v>0-day</v>
      </c>
      <c r="AQ5" s="82" t="str">
        <f t="shared" si="12"/>
        <v>0-day</v>
      </c>
      <c r="AR5" s="5"/>
      <c r="AS5" s="83">
        <f t="shared" si="13"/>
        <v>3</v>
      </c>
      <c r="AT5" s="54" t="s">
        <v>2535</v>
      </c>
      <c r="AU5" s="84" t="e">
        <f t="shared" ca="1" si="14"/>
        <v>#NAME?</v>
      </c>
      <c r="AV5" s="85" t="e">
        <f t="shared" ca="1" si="15"/>
        <v>#NAME?</v>
      </c>
      <c r="AW5" s="86" t="e">
        <f t="shared" ca="1" si="16"/>
        <v>#NAME?</v>
      </c>
      <c r="AX5" s="85" t="e">
        <f t="shared" ca="1" si="17"/>
        <v>#NAME?</v>
      </c>
      <c r="AY5" s="86" t="str">
        <f t="shared" si="18"/>
        <v/>
      </c>
      <c r="AZ5" s="171" t="e">
        <f t="shared" ca="1" si="19"/>
        <v>#NAME?</v>
      </c>
      <c r="BA5" s="85" t="e">
        <f t="shared" ca="1" si="20"/>
        <v>#NAME?</v>
      </c>
      <c r="BB5" s="85" t="e">
        <f t="shared" ca="1" si="21"/>
        <v>#NAME?</v>
      </c>
      <c r="BC5" s="90" t="e">
        <f t="shared" ca="1" si="22"/>
        <v>#NAME?</v>
      </c>
      <c r="BD5" s="90" t="e">
        <f t="shared" ca="1" si="23"/>
        <v>#NAME?</v>
      </c>
      <c r="BE5" s="85" t="e">
        <f t="shared" ca="1" si="24"/>
        <v>#NAME?</v>
      </c>
      <c r="BF5" s="22" t="e">
        <f t="shared" ca="1" si="25"/>
        <v>#NAME?</v>
      </c>
      <c r="BG5" s="22" t="e">
        <f t="shared" ca="1" si="26"/>
        <v>#NAME?</v>
      </c>
      <c r="BH5" s="10"/>
      <c r="BI5" s="92">
        <v>3</v>
      </c>
      <c r="BJ5" s="92" t="s">
        <v>133</v>
      </c>
      <c r="BK5" s="92">
        <f ca="1">IFERROR(__xludf.DUMMYFUNCTION("COUNTUNIQUEIFS(C3:C512,Y3:Y512,$BK$2)"),136)</f>
        <v>136</v>
      </c>
      <c r="BL5" s="92">
        <f ca="1">IFERROR(__xludf.DUMMYFUNCTION("COUNTUNIQUEIFS(C3:C512,Y3:Y512,$BL$2)"),0)</f>
        <v>0</v>
      </c>
      <c r="BM5" s="92">
        <f t="shared" ca="1" si="27"/>
        <v>136</v>
      </c>
      <c r="BN5" s="12"/>
      <c r="BO5" s="12"/>
    </row>
    <row r="6" spans="1:67" ht="13.5" customHeight="1" x14ac:dyDescent="0.35">
      <c r="A6" s="25">
        <f t="shared" si="0"/>
        <v>4</v>
      </c>
      <c r="B6" s="144">
        <v>46205</v>
      </c>
      <c r="C6" s="54" t="s">
        <v>2700</v>
      </c>
      <c r="D6" s="54" t="s">
        <v>163</v>
      </c>
      <c r="E6" s="56" t="s">
        <v>164</v>
      </c>
      <c r="F6" s="54">
        <v>1</v>
      </c>
      <c r="G6" s="54" t="s">
        <v>65</v>
      </c>
      <c r="H6" s="54" t="str">
        <f t="shared" si="1"/>
        <v>DONE</v>
      </c>
      <c r="I6" s="54" t="s">
        <v>767</v>
      </c>
      <c r="J6" s="58" t="s">
        <v>623</v>
      </c>
      <c r="K6" s="58" t="s">
        <v>362</v>
      </c>
      <c r="L6" s="54">
        <v>11696</v>
      </c>
      <c r="M6" s="71"/>
      <c r="N6" s="54" t="s">
        <v>207</v>
      </c>
      <c r="O6" s="54" t="s">
        <v>91</v>
      </c>
      <c r="P6" s="54" t="s">
        <v>87</v>
      </c>
      <c r="Q6" s="64" t="s">
        <v>1622</v>
      </c>
      <c r="R6" s="204">
        <v>200001094064</v>
      </c>
      <c r="S6" s="205">
        <v>46119</v>
      </c>
      <c r="T6" s="66" t="str">
        <f t="shared" si="2"/>
        <v>DONE</v>
      </c>
      <c r="U6" s="205">
        <v>46149</v>
      </c>
      <c r="V6" s="71">
        <v>9200099208</v>
      </c>
      <c r="W6" s="71">
        <v>47923</v>
      </c>
      <c r="X6" s="169">
        <v>46213</v>
      </c>
      <c r="Y6" s="69" t="str">
        <f t="shared" si="3"/>
        <v>DONE</v>
      </c>
      <c r="Z6" s="25">
        <v>52062</v>
      </c>
      <c r="AA6" s="169">
        <v>46213</v>
      </c>
      <c r="AB6" s="25"/>
      <c r="AC6" s="71"/>
      <c r="AD6" s="54" t="s">
        <v>2701</v>
      </c>
      <c r="AE6" s="76">
        <v>46213</v>
      </c>
      <c r="AF6" s="69" t="str">
        <f t="shared" si="4"/>
        <v>DONE</v>
      </c>
      <c r="AG6" s="69">
        <v>46217</v>
      </c>
      <c r="AH6" s="170"/>
      <c r="AI6" s="77" t="e">
        <f t="shared" ca="1" si="5"/>
        <v>#NAME?</v>
      </c>
      <c r="AJ6" s="80" t="str">
        <f t="array" ref="AJ6">IFERROR(INDEX('[1]Master Price'!$E:$E,MATCH(D6,'[1]Master Price'!$B:$B,0)),"0")</f>
        <v>0</v>
      </c>
      <c r="AK6" s="80">
        <f t="shared" si="6"/>
        <v>0</v>
      </c>
      <c r="AL6" s="82" t="str">
        <f t="shared" si="7"/>
        <v>0-day</v>
      </c>
      <c r="AM6" s="82" t="str">
        <f t="shared" si="8"/>
        <v>30-day</v>
      </c>
      <c r="AN6" s="82" t="str">
        <f t="shared" si="9"/>
        <v>94-day</v>
      </c>
      <c r="AO6" s="82" t="str">
        <f t="shared" si="10"/>
        <v>0-day</v>
      </c>
      <c r="AP6" s="82" t="str">
        <f t="shared" si="11"/>
        <v>0-day</v>
      </c>
      <c r="AQ6" s="82" t="str">
        <f t="shared" si="12"/>
        <v>0-day</v>
      </c>
      <c r="AR6" s="5"/>
      <c r="AS6" s="83">
        <f t="shared" si="13"/>
        <v>4</v>
      </c>
      <c r="AT6" s="54" t="s">
        <v>2543</v>
      </c>
      <c r="AU6" s="84" t="e">
        <f t="shared" ca="1" si="14"/>
        <v>#NAME?</v>
      </c>
      <c r="AV6" s="85" t="e">
        <f t="shared" ca="1" si="15"/>
        <v>#NAME?</v>
      </c>
      <c r="AW6" s="86" t="e">
        <f t="shared" ca="1" si="16"/>
        <v>#NAME?</v>
      </c>
      <c r="AX6" s="85" t="e">
        <f t="shared" ca="1" si="17"/>
        <v>#NAME?</v>
      </c>
      <c r="AY6" s="86" t="str">
        <f t="shared" si="18"/>
        <v/>
      </c>
      <c r="AZ6" s="171" t="e">
        <f t="shared" ca="1" si="19"/>
        <v>#NAME?</v>
      </c>
      <c r="BA6" s="85" t="e">
        <f t="shared" ca="1" si="20"/>
        <v>#NAME?</v>
      </c>
      <c r="BB6" s="85" t="e">
        <f t="shared" ca="1" si="21"/>
        <v>#NAME?</v>
      </c>
      <c r="BC6" s="90" t="e">
        <f t="shared" ca="1" si="22"/>
        <v>#NAME?</v>
      </c>
      <c r="BD6" s="90" t="e">
        <f t="shared" ca="1" si="23"/>
        <v>#NAME?</v>
      </c>
      <c r="BE6" s="85" t="e">
        <f t="shared" ca="1" si="24"/>
        <v>#NAME?</v>
      </c>
      <c r="BF6" s="22" t="e">
        <f t="shared" ca="1" si="25"/>
        <v>#NAME?</v>
      </c>
      <c r="BG6" s="22" t="e">
        <f t="shared" ca="1" si="26"/>
        <v>#NAME?</v>
      </c>
      <c r="BH6" s="10"/>
      <c r="BI6" s="92">
        <v>4</v>
      </c>
      <c r="BJ6" s="92" t="s">
        <v>141</v>
      </c>
      <c r="BK6" s="92">
        <f ca="1">IFERROR(__xludf.DUMMYFUNCTION("COUNTUNIQUEIFS(C3:C512,AF3:AF512,$BK$2)"),134)</f>
        <v>134</v>
      </c>
      <c r="BL6" s="92">
        <f ca="1">IFERROR(__xludf.DUMMYFUNCTION("COUNTUNIQUEIFS(C3:C512,AF3:AF512,$BL$2)"),2)</f>
        <v>2</v>
      </c>
      <c r="BM6" s="92">
        <f t="shared" ca="1" si="27"/>
        <v>136</v>
      </c>
      <c r="BN6" s="12"/>
      <c r="BO6" s="12"/>
    </row>
    <row r="7" spans="1:67" ht="13.5" customHeight="1" x14ac:dyDescent="0.35">
      <c r="A7" s="25">
        <f t="shared" si="0"/>
        <v>5</v>
      </c>
      <c r="B7" s="144">
        <v>46205</v>
      </c>
      <c r="C7" s="54" t="s">
        <v>2700</v>
      </c>
      <c r="D7" s="54" t="s">
        <v>292</v>
      </c>
      <c r="E7" s="56" t="s">
        <v>293</v>
      </c>
      <c r="F7" s="54">
        <v>1</v>
      </c>
      <c r="G7" s="54" t="s">
        <v>65</v>
      </c>
      <c r="H7" s="54" t="str">
        <f t="shared" si="1"/>
        <v>DONE</v>
      </c>
      <c r="I7" s="54" t="s">
        <v>767</v>
      </c>
      <c r="J7" s="58" t="s">
        <v>623</v>
      </c>
      <c r="K7" s="58" t="s">
        <v>362</v>
      </c>
      <c r="L7" s="54">
        <v>11696</v>
      </c>
      <c r="M7" s="71"/>
      <c r="N7" s="54" t="s">
        <v>207</v>
      </c>
      <c r="O7" s="54" t="s">
        <v>91</v>
      </c>
      <c r="P7" s="54" t="s">
        <v>216</v>
      </c>
      <c r="Q7" s="64" t="s">
        <v>1622</v>
      </c>
      <c r="R7" s="204">
        <v>200001094064</v>
      </c>
      <c r="S7" s="205">
        <v>46119</v>
      </c>
      <c r="T7" s="66" t="str">
        <f t="shared" si="2"/>
        <v>DONE</v>
      </c>
      <c r="U7" s="205">
        <v>46149</v>
      </c>
      <c r="V7" s="71">
        <v>9200099208</v>
      </c>
      <c r="W7" s="71">
        <v>47923</v>
      </c>
      <c r="X7" s="169">
        <v>46213</v>
      </c>
      <c r="Y7" s="69" t="str">
        <f t="shared" si="3"/>
        <v>DONE</v>
      </c>
      <c r="Z7" s="25">
        <v>52062</v>
      </c>
      <c r="AA7" s="169">
        <v>46213</v>
      </c>
      <c r="AB7" s="25"/>
      <c r="AC7" s="71"/>
      <c r="AD7" s="54" t="s">
        <v>2701</v>
      </c>
      <c r="AE7" s="76">
        <v>46213</v>
      </c>
      <c r="AF7" s="69" t="str">
        <f t="shared" si="4"/>
        <v>DONE</v>
      </c>
      <c r="AG7" s="69">
        <v>46217</v>
      </c>
      <c r="AH7" s="170"/>
      <c r="AI7" s="77" t="e">
        <f t="shared" ca="1" si="5"/>
        <v>#NAME?</v>
      </c>
      <c r="AJ7" s="80" t="str">
        <f t="array" ref="AJ7">IFERROR(INDEX('[1]Master Price'!$E:$E,MATCH(D7,'[1]Master Price'!$B:$B,0)),"0")</f>
        <v>0</v>
      </c>
      <c r="AK7" s="80">
        <f t="shared" si="6"/>
        <v>0</v>
      </c>
      <c r="AL7" s="82" t="str">
        <f t="shared" si="7"/>
        <v>0-day</v>
      </c>
      <c r="AM7" s="82" t="str">
        <f t="shared" si="8"/>
        <v>30-day</v>
      </c>
      <c r="AN7" s="82" t="str">
        <f t="shared" si="9"/>
        <v>94-day</v>
      </c>
      <c r="AO7" s="82" t="str">
        <f t="shared" si="10"/>
        <v>0-day</v>
      </c>
      <c r="AP7" s="82" t="str">
        <f t="shared" si="11"/>
        <v>0-day</v>
      </c>
      <c r="AQ7" s="82" t="str">
        <f t="shared" si="12"/>
        <v>0-day</v>
      </c>
      <c r="AR7" s="5"/>
      <c r="AS7" s="83">
        <f t="shared" si="13"/>
        <v>5</v>
      </c>
      <c r="AT7" s="54" t="s">
        <v>2546</v>
      </c>
      <c r="AU7" s="84" t="e">
        <f t="shared" ca="1" si="14"/>
        <v>#NAME?</v>
      </c>
      <c r="AV7" s="85" t="e">
        <f t="shared" ca="1" si="15"/>
        <v>#NAME?</v>
      </c>
      <c r="AW7" s="86" t="e">
        <f t="shared" ca="1" si="16"/>
        <v>#NAME?</v>
      </c>
      <c r="AX7" s="85" t="e">
        <f t="shared" ca="1" si="17"/>
        <v>#NAME?</v>
      </c>
      <c r="AY7" s="86" t="str">
        <f t="shared" si="18"/>
        <v/>
      </c>
      <c r="AZ7" s="171" t="e">
        <f t="shared" ca="1" si="19"/>
        <v>#NAME?</v>
      </c>
      <c r="BA7" s="85" t="e">
        <f t="shared" ca="1" si="20"/>
        <v>#NAME?</v>
      </c>
      <c r="BB7" s="85" t="e">
        <f t="shared" ca="1" si="21"/>
        <v>#NAME?</v>
      </c>
      <c r="BC7" s="90" t="e">
        <f t="shared" ca="1" si="22"/>
        <v>#NAME?</v>
      </c>
      <c r="BD7" s="90" t="e">
        <f t="shared" ca="1" si="23"/>
        <v>#NAME?</v>
      </c>
      <c r="BE7" s="85" t="e">
        <f t="shared" ca="1" si="24"/>
        <v>#NAME?</v>
      </c>
      <c r="BF7" s="22" t="e">
        <f t="shared" ca="1" si="25"/>
        <v>#NAME?</v>
      </c>
      <c r="BG7" s="22" t="e">
        <f t="shared" ca="1" si="26"/>
        <v>#NAME?</v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 t="shared" si="0"/>
        <v>6</v>
      </c>
      <c r="B8" s="144">
        <v>46205</v>
      </c>
      <c r="C8" s="54" t="s">
        <v>2707</v>
      </c>
      <c r="D8" s="58" t="s">
        <v>163</v>
      </c>
      <c r="E8" s="56" t="s">
        <v>164</v>
      </c>
      <c r="F8" s="54">
        <v>1</v>
      </c>
      <c r="G8" s="54" t="s">
        <v>65</v>
      </c>
      <c r="H8" s="54" t="str">
        <f t="shared" si="1"/>
        <v>DONE</v>
      </c>
      <c r="I8" s="54" t="s">
        <v>201</v>
      </c>
      <c r="J8" s="58" t="s">
        <v>180</v>
      </c>
      <c r="K8" s="58" t="s">
        <v>79</v>
      </c>
      <c r="L8" s="54">
        <v>36747</v>
      </c>
      <c r="M8" s="71"/>
      <c r="N8" s="54" t="s">
        <v>2708</v>
      </c>
      <c r="O8" s="54" t="s">
        <v>91</v>
      </c>
      <c r="P8" s="54" t="s">
        <v>216</v>
      </c>
      <c r="Q8" s="54" t="s">
        <v>1622</v>
      </c>
      <c r="R8" s="204">
        <v>200001094084</v>
      </c>
      <c r="S8" s="205">
        <v>46119</v>
      </c>
      <c r="T8" s="66" t="str">
        <f t="shared" si="2"/>
        <v>DONE</v>
      </c>
      <c r="U8" s="205">
        <v>46149</v>
      </c>
      <c r="V8" s="71">
        <v>9200099211</v>
      </c>
      <c r="W8" s="71">
        <v>47925</v>
      </c>
      <c r="X8" s="169">
        <v>46213</v>
      </c>
      <c r="Y8" s="69" t="str">
        <f t="shared" si="3"/>
        <v>DONE</v>
      </c>
      <c r="Z8" s="25">
        <v>52064</v>
      </c>
      <c r="AA8" s="169">
        <v>46213</v>
      </c>
      <c r="AB8" s="25"/>
      <c r="AC8" s="71"/>
      <c r="AD8" s="54" t="s">
        <v>2709</v>
      </c>
      <c r="AE8" s="76">
        <v>46213</v>
      </c>
      <c r="AF8" s="69" t="str">
        <f t="shared" si="4"/>
        <v>DONE</v>
      </c>
      <c r="AG8" s="69">
        <v>46217</v>
      </c>
      <c r="AH8" s="170"/>
      <c r="AI8" s="77" t="e">
        <f t="shared" ca="1" si="5"/>
        <v>#NAME?</v>
      </c>
      <c r="AJ8" s="80" t="str">
        <f t="array" ref="AJ8">IFERROR(INDEX('[1]Master Price'!$E:$E,MATCH(D8,'[1]Master Price'!$B:$B,0)),"0")</f>
        <v>0</v>
      </c>
      <c r="AK8" s="80">
        <f t="shared" si="6"/>
        <v>0</v>
      </c>
      <c r="AL8" s="82" t="str">
        <f t="shared" si="7"/>
        <v>0-day</v>
      </c>
      <c r="AM8" s="82" t="str">
        <f t="shared" si="8"/>
        <v>30-day</v>
      </c>
      <c r="AN8" s="82" t="str">
        <f t="shared" si="9"/>
        <v>94-day</v>
      </c>
      <c r="AO8" s="82" t="str">
        <f t="shared" si="10"/>
        <v>0-day</v>
      </c>
      <c r="AP8" s="82" t="str">
        <f t="shared" si="11"/>
        <v>0-day</v>
      </c>
      <c r="AQ8" s="82" t="str">
        <f t="shared" si="12"/>
        <v>0-day</v>
      </c>
      <c r="AR8" s="5"/>
      <c r="AS8" s="83">
        <f t="shared" si="13"/>
        <v>6</v>
      </c>
      <c r="AT8" s="54" t="s">
        <v>2547</v>
      </c>
      <c r="AU8" s="84" t="e">
        <f t="shared" ca="1" si="14"/>
        <v>#NAME?</v>
      </c>
      <c r="AV8" s="85" t="e">
        <f t="shared" ca="1" si="15"/>
        <v>#NAME?</v>
      </c>
      <c r="AW8" s="86" t="e">
        <f t="shared" ca="1" si="16"/>
        <v>#NAME?</v>
      </c>
      <c r="AX8" s="85" t="e">
        <f t="shared" ca="1" si="17"/>
        <v>#NAME?</v>
      </c>
      <c r="AY8" s="86" t="str">
        <f t="shared" si="18"/>
        <v/>
      </c>
      <c r="AZ8" s="171" t="e">
        <f t="shared" ca="1" si="19"/>
        <v>#NAME?</v>
      </c>
      <c r="BA8" s="85" t="e">
        <f t="shared" ca="1" si="20"/>
        <v>#NAME?</v>
      </c>
      <c r="BB8" s="85" t="e">
        <f t="shared" ca="1" si="21"/>
        <v>#NAME?</v>
      </c>
      <c r="BC8" s="90" t="e">
        <f t="shared" ca="1" si="22"/>
        <v>#NAME?</v>
      </c>
      <c r="BD8" s="90" t="e">
        <f t="shared" ca="1" si="23"/>
        <v>#NAME?</v>
      </c>
      <c r="BE8" s="85" t="e">
        <f t="shared" ca="1" si="24"/>
        <v>#NAME?</v>
      </c>
      <c r="BF8" s="22" t="e">
        <f t="shared" ca="1" si="25"/>
        <v>#NAME?</v>
      </c>
      <c r="BG8" s="22" t="e">
        <f t="shared" ca="1" si="26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 t="shared" si="0"/>
        <v>7</v>
      </c>
      <c r="B9" s="144">
        <v>46205</v>
      </c>
      <c r="C9" s="54" t="s">
        <v>2710</v>
      </c>
      <c r="D9" s="58" t="s">
        <v>163</v>
      </c>
      <c r="E9" s="56" t="s">
        <v>164</v>
      </c>
      <c r="F9" s="54">
        <v>1</v>
      </c>
      <c r="G9" s="54" t="s">
        <v>65</v>
      </c>
      <c r="H9" s="54" t="str">
        <f t="shared" si="1"/>
        <v>DONE</v>
      </c>
      <c r="I9" s="54" t="s">
        <v>2713</v>
      </c>
      <c r="J9" s="62" t="s">
        <v>73</v>
      </c>
      <c r="K9" s="62" t="s">
        <v>73</v>
      </c>
      <c r="L9" s="54">
        <v>31949</v>
      </c>
      <c r="M9" s="71"/>
      <c r="N9" s="54" t="s">
        <v>2708</v>
      </c>
      <c r="O9" s="54" t="s">
        <v>91</v>
      </c>
      <c r="P9" s="54" t="s">
        <v>216</v>
      </c>
      <c r="Q9" s="54" t="s">
        <v>1622</v>
      </c>
      <c r="R9" s="204">
        <v>200001094403</v>
      </c>
      <c r="S9" s="205">
        <v>46119</v>
      </c>
      <c r="T9" s="66" t="str">
        <f t="shared" si="2"/>
        <v>DONE</v>
      </c>
      <c r="U9" s="205">
        <v>46149</v>
      </c>
      <c r="V9" s="71">
        <v>9200099108</v>
      </c>
      <c r="W9" s="71">
        <v>47903</v>
      </c>
      <c r="X9" s="169">
        <v>46213</v>
      </c>
      <c r="Y9" s="69" t="str">
        <f t="shared" si="3"/>
        <v>DONE</v>
      </c>
      <c r="Z9" s="25">
        <v>52037</v>
      </c>
      <c r="AA9" s="169">
        <v>46213</v>
      </c>
      <c r="AB9" s="25"/>
      <c r="AC9" s="71"/>
      <c r="AD9" s="54" t="s">
        <v>2715</v>
      </c>
      <c r="AE9" s="76">
        <v>46213</v>
      </c>
      <c r="AF9" s="69" t="str">
        <f t="shared" si="4"/>
        <v>DONE</v>
      </c>
      <c r="AG9" s="69">
        <v>46217</v>
      </c>
      <c r="AH9" s="170"/>
      <c r="AI9" s="77" t="e">
        <f t="shared" ca="1" si="5"/>
        <v>#NAME?</v>
      </c>
      <c r="AJ9" s="80" t="str">
        <f t="array" ref="AJ9">IFERROR(INDEX('[1]Master Price'!$E:$E,MATCH(D9,'[1]Master Price'!$B:$B,0)),"0")</f>
        <v>0</v>
      </c>
      <c r="AK9" s="80">
        <f t="shared" si="6"/>
        <v>0</v>
      </c>
      <c r="AL9" s="82" t="str">
        <f t="shared" si="7"/>
        <v>0-day</v>
      </c>
      <c r="AM9" s="82" t="str">
        <f t="shared" si="8"/>
        <v>30-day</v>
      </c>
      <c r="AN9" s="82" t="str">
        <f t="shared" si="9"/>
        <v>94-day</v>
      </c>
      <c r="AO9" s="82" t="str">
        <f t="shared" si="10"/>
        <v>0-day</v>
      </c>
      <c r="AP9" s="82" t="str">
        <f t="shared" si="11"/>
        <v>0-day</v>
      </c>
      <c r="AQ9" s="82" t="str">
        <f t="shared" si="12"/>
        <v>0-day</v>
      </c>
      <c r="AR9" s="5"/>
      <c r="AS9" s="83">
        <f t="shared" si="13"/>
        <v>7</v>
      </c>
      <c r="AT9" s="54" t="s">
        <v>2551</v>
      </c>
      <c r="AU9" s="84" t="e">
        <f t="shared" ca="1" si="14"/>
        <v>#NAME?</v>
      </c>
      <c r="AV9" s="85" t="e">
        <f t="shared" ca="1" si="15"/>
        <v>#NAME?</v>
      </c>
      <c r="AW9" s="86" t="e">
        <f t="shared" ca="1" si="16"/>
        <v>#NAME?</v>
      </c>
      <c r="AX9" s="85" t="e">
        <f t="shared" ca="1" si="17"/>
        <v>#NAME?</v>
      </c>
      <c r="AY9" s="86" t="str">
        <f t="shared" si="18"/>
        <v/>
      </c>
      <c r="AZ9" s="171" t="e">
        <f t="shared" ca="1" si="19"/>
        <v>#NAME?</v>
      </c>
      <c r="BA9" s="85" t="e">
        <f t="shared" ca="1" si="20"/>
        <v>#NAME?</v>
      </c>
      <c r="BB9" s="85" t="e">
        <f t="shared" ca="1" si="21"/>
        <v>#NAME?</v>
      </c>
      <c r="BC9" s="90" t="e">
        <f t="shared" ca="1" si="22"/>
        <v>#NAME?</v>
      </c>
      <c r="BD9" s="90" t="e">
        <f t="shared" ca="1" si="23"/>
        <v>#NAME?</v>
      </c>
      <c r="BE9" s="85" t="e">
        <f t="shared" ca="1" si="24"/>
        <v>#NAME?</v>
      </c>
      <c r="BF9" s="22" t="e">
        <f t="shared" ca="1" si="25"/>
        <v>#NAME?</v>
      </c>
      <c r="BG9" s="22" t="e">
        <f t="shared" ca="1" si="26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 t="shared" si="0"/>
        <v>8</v>
      </c>
      <c r="B10" s="144">
        <v>46206</v>
      </c>
      <c r="C10" s="54" t="s">
        <v>2717</v>
      </c>
      <c r="D10" s="54" t="s">
        <v>2278</v>
      </c>
      <c r="E10" s="56" t="s">
        <v>2279</v>
      </c>
      <c r="F10" s="54">
        <v>1</v>
      </c>
      <c r="G10" s="54" t="s">
        <v>65</v>
      </c>
      <c r="H10" s="54" t="str">
        <f t="shared" si="1"/>
        <v>DONE</v>
      </c>
      <c r="I10" s="54" t="s">
        <v>783</v>
      </c>
      <c r="J10" s="58" t="s">
        <v>486</v>
      </c>
      <c r="K10" s="58" t="s">
        <v>79</v>
      </c>
      <c r="L10" s="54"/>
      <c r="M10" s="71"/>
      <c r="N10" s="54" t="s">
        <v>2371</v>
      </c>
      <c r="O10" s="54" t="s">
        <v>85</v>
      </c>
      <c r="P10" s="54" t="s">
        <v>87</v>
      </c>
      <c r="Q10" s="64" t="s">
        <v>2718</v>
      </c>
      <c r="R10" s="204">
        <v>200001094348</v>
      </c>
      <c r="S10" s="205">
        <v>46119</v>
      </c>
      <c r="T10" s="66" t="str">
        <f t="shared" si="2"/>
        <v>DONE</v>
      </c>
      <c r="U10" s="205">
        <v>46149</v>
      </c>
      <c r="V10" s="71">
        <v>9200099107</v>
      </c>
      <c r="W10" s="71">
        <v>47902</v>
      </c>
      <c r="X10" s="169">
        <v>46213</v>
      </c>
      <c r="Y10" s="69" t="str">
        <f t="shared" si="3"/>
        <v>DONE</v>
      </c>
      <c r="Z10" s="25">
        <v>52035</v>
      </c>
      <c r="AA10" s="169">
        <v>46213</v>
      </c>
      <c r="AB10" s="25"/>
      <c r="AC10" s="71"/>
      <c r="AD10" s="54" t="s">
        <v>2719</v>
      </c>
      <c r="AE10" s="76">
        <v>46213</v>
      </c>
      <c r="AF10" s="69" t="str">
        <f t="shared" si="4"/>
        <v>DONE</v>
      </c>
      <c r="AG10" s="69">
        <v>46217</v>
      </c>
      <c r="AH10" s="170"/>
      <c r="AI10" s="77" t="e">
        <f t="shared" ca="1" si="5"/>
        <v>#NAME?</v>
      </c>
      <c r="AJ10" s="80" t="str">
        <f t="array" ref="AJ10">IFERROR(INDEX('[1]Master Price'!$E:$E,MATCH(D10,'[1]Master Price'!$B:$B,0)),"0")</f>
        <v>0</v>
      </c>
      <c r="AK10" s="80">
        <f t="shared" si="6"/>
        <v>0</v>
      </c>
      <c r="AL10" s="82" t="str">
        <f t="shared" si="7"/>
        <v>0-day</v>
      </c>
      <c r="AM10" s="82" t="str">
        <f t="shared" si="8"/>
        <v>30-day</v>
      </c>
      <c r="AN10" s="82" t="str">
        <f t="shared" si="9"/>
        <v>94-day</v>
      </c>
      <c r="AO10" s="82" t="str">
        <f t="shared" si="10"/>
        <v>0-day</v>
      </c>
      <c r="AP10" s="82" t="str">
        <f t="shared" si="11"/>
        <v>0-day</v>
      </c>
      <c r="AQ10" s="82" t="str">
        <f t="shared" si="12"/>
        <v>0-day</v>
      </c>
      <c r="AR10" s="5"/>
      <c r="AS10" s="83">
        <f t="shared" si="13"/>
        <v>8</v>
      </c>
      <c r="AT10" s="54" t="s">
        <v>2553</v>
      </c>
      <c r="AU10" s="84" t="e">
        <f t="shared" ca="1" si="14"/>
        <v>#NAME?</v>
      </c>
      <c r="AV10" s="85" t="e">
        <f t="shared" ca="1" si="15"/>
        <v>#NAME?</v>
      </c>
      <c r="AW10" s="86" t="e">
        <f t="shared" ca="1" si="16"/>
        <v>#NAME?</v>
      </c>
      <c r="AX10" s="85" t="e">
        <f t="shared" ca="1" si="17"/>
        <v>#NAME?</v>
      </c>
      <c r="AY10" s="86" t="str">
        <f t="shared" si="18"/>
        <v/>
      </c>
      <c r="AZ10" s="171" t="e">
        <f t="shared" ca="1" si="19"/>
        <v>#NAME?</v>
      </c>
      <c r="BA10" s="85" t="e">
        <f t="shared" ca="1" si="20"/>
        <v>#NAME?</v>
      </c>
      <c r="BB10" s="85" t="e">
        <f t="shared" ca="1" si="21"/>
        <v>#NAME?</v>
      </c>
      <c r="BC10" s="90" t="e">
        <f t="shared" ca="1" si="22"/>
        <v>#NAME?</v>
      </c>
      <c r="BD10" s="90" t="e">
        <f t="shared" ca="1" si="23"/>
        <v>#NAME?</v>
      </c>
      <c r="BE10" s="85" t="e">
        <f t="shared" ca="1" si="24"/>
        <v>#NAME?</v>
      </c>
      <c r="BF10" s="22" t="e">
        <f t="shared" ca="1" si="25"/>
        <v>#NAME?</v>
      </c>
      <c r="BG10" s="22" t="e">
        <f t="shared" ca="1" si="26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 t="shared" si="0"/>
        <v>9</v>
      </c>
      <c r="B11" s="152">
        <v>46175</v>
      </c>
      <c r="C11" s="54" t="s">
        <v>2722</v>
      </c>
      <c r="D11" s="54" t="s">
        <v>538</v>
      </c>
      <c r="E11" s="56" t="s">
        <v>539</v>
      </c>
      <c r="F11" s="54">
        <v>2</v>
      </c>
      <c r="G11" s="54" t="s">
        <v>65</v>
      </c>
      <c r="H11" s="54" t="str">
        <f t="shared" si="1"/>
        <v>DONE</v>
      </c>
      <c r="I11" s="54" t="s">
        <v>712</v>
      </c>
      <c r="J11" s="58" t="s">
        <v>443</v>
      </c>
      <c r="K11" s="58" t="s">
        <v>79</v>
      </c>
      <c r="L11" s="54"/>
      <c r="M11" s="71"/>
      <c r="N11" s="54" t="s">
        <v>1278</v>
      </c>
      <c r="O11" s="54" t="s">
        <v>85</v>
      </c>
      <c r="P11" s="54" t="s">
        <v>87</v>
      </c>
      <c r="Q11" s="64" t="s">
        <v>2718</v>
      </c>
      <c r="R11" s="204">
        <v>200001094380</v>
      </c>
      <c r="S11" s="205">
        <v>46119</v>
      </c>
      <c r="T11" s="66" t="str">
        <f t="shared" si="2"/>
        <v>DONE</v>
      </c>
      <c r="U11" s="205">
        <v>46149</v>
      </c>
      <c r="V11" s="71">
        <v>9200099176</v>
      </c>
      <c r="W11" s="71">
        <v>47905</v>
      </c>
      <c r="X11" s="169">
        <v>46213</v>
      </c>
      <c r="Y11" s="69" t="str">
        <f t="shared" si="3"/>
        <v>DONE</v>
      </c>
      <c r="Z11" s="25">
        <v>52040</v>
      </c>
      <c r="AA11" s="169">
        <v>46213</v>
      </c>
      <c r="AB11" s="25"/>
      <c r="AC11" s="71"/>
      <c r="AD11" s="54" t="s">
        <v>2723</v>
      </c>
      <c r="AE11" s="76">
        <v>46213</v>
      </c>
      <c r="AF11" s="69" t="str">
        <f t="shared" si="4"/>
        <v>DONE</v>
      </c>
      <c r="AG11" s="69">
        <v>46217</v>
      </c>
      <c r="AH11" s="170"/>
      <c r="AI11" s="77" t="e">
        <f t="shared" ca="1" si="5"/>
        <v>#NAME?</v>
      </c>
      <c r="AJ11" s="80" t="str">
        <f t="array" ref="AJ11">IFERROR(INDEX('[1]Master Price'!$E:$E,MATCH(D11,'[1]Master Price'!$B:$B,0)),"0")</f>
        <v>0</v>
      </c>
      <c r="AK11" s="80">
        <f t="shared" si="6"/>
        <v>0</v>
      </c>
      <c r="AL11" s="82" t="str">
        <f t="shared" si="7"/>
        <v>0-day</v>
      </c>
      <c r="AM11" s="82" t="str">
        <f t="shared" si="8"/>
        <v>30-day</v>
      </c>
      <c r="AN11" s="82" t="str">
        <f t="shared" si="9"/>
        <v>94-day</v>
      </c>
      <c r="AO11" s="82" t="str">
        <f t="shared" si="10"/>
        <v>0-day</v>
      </c>
      <c r="AP11" s="82" t="str">
        <f t="shared" si="11"/>
        <v>0-day</v>
      </c>
      <c r="AQ11" s="82" t="str">
        <f t="shared" si="12"/>
        <v>0-day</v>
      </c>
      <c r="AR11" s="5"/>
      <c r="AS11" s="83">
        <f t="shared" si="13"/>
        <v>9</v>
      </c>
      <c r="AT11" s="54" t="s">
        <v>2556</v>
      </c>
      <c r="AU11" s="84" t="e">
        <f t="shared" ca="1" si="14"/>
        <v>#NAME?</v>
      </c>
      <c r="AV11" s="85" t="e">
        <f t="shared" ca="1" si="15"/>
        <v>#NAME?</v>
      </c>
      <c r="AW11" s="86" t="e">
        <f t="shared" ca="1" si="16"/>
        <v>#NAME?</v>
      </c>
      <c r="AX11" s="85" t="e">
        <f t="shared" ca="1" si="17"/>
        <v>#NAME?</v>
      </c>
      <c r="AY11" s="86" t="str">
        <f t="shared" si="18"/>
        <v/>
      </c>
      <c r="AZ11" s="171" t="e">
        <f t="shared" ca="1" si="19"/>
        <v>#NAME?</v>
      </c>
      <c r="BA11" s="85" t="e">
        <f t="shared" ca="1" si="20"/>
        <v>#NAME?</v>
      </c>
      <c r="BB11" s="85" t="e">
        <f t="shared" ca="1" si="21"/>
        <v>#NAME?</v>
      </c>
      <c r="BC11" s="90" t="e">
        <f t="shared" ca="1" si="22"/>
        <v>#NAME?</v>
      </c>
      <c r="BD11" s="90" t="e">
        <f t="shared" ca="1" si="23"/>
        <v>#NAME?</v>
      </c>
      <c r="BE11" s="85" t="e">
        <f t="shared" ca="1" si="24"/>
        <v>#NAME?</v>
      </c>
      <c r="BF11" s="22" t="e">
        <f t="shared" ca="1" si="25"/>
        <v>#NAME?</v>
      </c>
      <c r="BG11" s="22" t="e">
        <f t="shared" ca="1" si="26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 t="shared" si="0"/>
        <v>10</v>
      </c>
      <c r="B12" s="152">
        <v>46176</v>
      </c>
      <c r="C12" s="54" t="s">
        <v>2726</v>
      </c>
      <c r="D12" s="54" t="s">
        <v>157</v>
      </c>
      <c r="E12" s="56" t="s">
        <v>158</v>
      </c>
      <c r="F12" s="54">
        <v>2</v>
      </c>
      <c r="G12" s="54" t="s">
        <v>65</v>
      </c>
      <c r="H12" s="54" t="str">
        <f t="shared" si="1"/>
        <v>DONE</v>
      </c>
      <c r="I12" s="54" t="s">
        <v>159</v>
      </c>
      <c r="J12" s="58" t="s">
        <v>160</v>
      </c>
      <c r="K12" s="58" t="s">
        <v>79</v>
      </c>
      <c r="L12" s="54"/>
      <c r="M12" s="71"/>
      <c r="N12" s="54" t="s">
        <v>2727</v>
      </c>
      <c r="O12" s="54" t="s">
        <v>85</v>
      </c>
      <c r="P12" s="54" t="s">
        <v>87</v>
      </c>
      <c r="Q12" s="64" t="s">
        <v>88</v>
      </c>
      <c r="R12" s="204">
        <v>200001094451</v>
      </c>
      <c r="S12" s="205">
        <v>46119</v>
      </c>
      <c r="T12" s="66" t="str">
        <f t="shared" si="2"/>
        <v>DONE</v>
      </c>
      <c r="U12" s="205">
        <v>46149</v>
      </c>
      <c r="V12" s="71">
        <v>200001094451</v>
      </c>
      <c r="W12" s="71">
        <v>47912</v>
      </c>
      <c r="X12" s="169">
        <v>46213</v>
      </c>
      <c r="Y12" s="69" t="str">
        <f t="shared" si="3"/>
        <v>DONE</v>
      </c>
      <c r="Z12" s="25">
        <v>52047</v>
      </c>
      <c r="AA12" s="169">
        <v>46213</v>
      </c>
      <c r="AB12" s="25"/>
      <c r="AC12" s="71"/>
      <c r="AD12" s="76"/>
      <c r="AE12" s="76"/>
      <c r="AF12" s="69" t="str">
        <f t="shared" si="4"/>
        <v>WAITING</v>
      </c>
      <c r="AG12" s="69"/>
      <c r="AH12" s="170"/>
      <c r="AI12" s="77" t="e">
        <f t="shared" ca="1" si="5"/>
        <v>#NAME?</v>
      </c>
      <c r="AJ12" s="80" t="str">
        <f t="array" ref="AJ12">IFERROR(INDEX('[1]Master Price'!$E:$E,MATCH(D12,'[1]Master Price'!$B:$B,0)),"0")</f>
        <v>0</v>
      </c>
      <c r="AK12" s="80">
        <f t="shared" si="6"/>
        <v>0</v>
      </c>
      <c r="AL12" s="82" t="str">
        <f t="shared" si="7"/>
        <v>0-day</v>
      </c>
      <c r="AM12" s="82" t="str">
        <f t="shared" si="8"/>
        <v>30-day</v>
      </c>
      <c r="AN12" s="82" t="str">
        <f t="shared" si="9"/>
        <v>94-day</v>
      </c>
      <c r="AO12" s="82" t="str">
        <f t="shared" si="10"/>
        <v>0-day</v>
      </c>
      <c r="AP12" s="82" t="str">
        <f t="shared" si="11"/>
        <v>0-day</v>
      </c>
      <c r="AQ12" s="82" t="str">
        <f t="shared" si="12"/>
        <v>0-day</v>
      </c>
      <c r="AR12" s="5"/>
      <c r="AS12" s="83">
        <f t="shared" si="13"/>
        <v>10</v>
      </c>
      <c r="AT12" s="54" t="s">
        <v>2562</v>
      </c>
      <c r="AU12" s="84" t="e">
        <f t="shared" ca="1" si="14"/>
        <v>#NAME?</v>
      </c>
      <c r="AV12" s="85" t="e">
        <f t="shared" ca="1" si="15"/>
        <v>#NAME?</v>
      </c>
      <c r="AW12" s="86" t="e">
        <f t="shared" ca="1" si="16"/>
        <v>#NAME?</v>
      </c>
      <c r="AX12" s="85" t="e">
        <f t="shared" ca="1" si="17"/>
        <v>#NAME?</v>
      </c>
      <c r="AY12" s="86" t="str">
        <f t="shared" si="18"/>
        <v/>
      </c>
      <c r="AZ12" s="171" t="e">
        <f t="shared" ca="1" si="19"/>
        <v>#NAME?</v>
      </c>
      <c r="BA12" s="85" t="e">
        <f t="shared" ca="1" si="20"/>
        <v>#NAME?</v>
      </c>
      <c r="BB12" s="85" t="e">
        <f t="shared" ca="1" si="21"/>
        <v>#NAME?</v>
      </c>
      <c r="BC12" s="90" t="e">
        <f t="shared" ca="1" si="22"/>
        <v>#NAME?</v>
      </c>
      <c r="BD12" s="90" t="e">
        <f t="shared" ca="1" si="23"/>
        <v>#NAME?</v>
      </c>
      <c r="BE12" s="85" t="e">
        <f t="shared" ca="1" si="24"/>
        <v>#NAME?</v>
      </c>
      <c r="BF12" s="22" t="e">
        <f t="shared" ca="1" si="25"/>
        <v>#NAME?</v>
      </c>
      <c r="BG12" s="22" t="e">
        <f t="shared" ca="1" si="26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 t="shared" si="0"/>
        <v>11</v>
      </c>
      <c r="B13" s="144">
        <v>46204</v>
      </c>
      <c r="C13" s="54" t="s">
        <v>2733</v>
      </c>
      <c r="D13" s="54" t="s">
        <v>212</v>
      </c>
      <c r="E13" s="56" t="s">
        <v>213</v>
      </c>
      <c r="F13" s="54">
        <v>1</v>
      </c>
      <c r="G13" s="54" t="s">
        <v>65</v>
      </c>
      <c r="H13" s="54" t="str">
        <f t="shared" si="1"/>
        <v>DONE</v>
      </c>
      <c r="I13" s="54" t="s">
        <v>2734</v>
      </c>
      <c r="J13" s="58" t="s">
        <v>180</v>
      </c>
      <c r="K13" s="58" t="s">
        <v>79</v>
      </c>
      <c r="L13" s="54">
        <v>8050</v>
      </c>
      <c r="M13" s="54"/>
      <c r="N13" s="54" t="s">
        <v>352</v>
      </c>
      <c r="O13" s="96" t="s">
        <v>91</v>
      </c>
      <c r="P13" s="54" t="s">
        <v>695</v>
      </c>
      <c r="Q13" s="64" t="s">
        <v>801</v>
      </c>
      <c r="R13" s="204">
        <v>200001095690</v>
      </c>
      <c r="S13" s="205">
        <v>46241</v>
      </c>
      <c r="T13" s="66" t="str">
        <f t="shared" si="2"/>
        <v>DONE</v>
      </c>
      <c r="U13" s="205">
        <v>46272</v>
      </c>
      <c r="V13" s="71">
        <v>9200099369</v>
      </c>
      <c r="W13" s="71">
        <v>48178</v>
      </c>
      <c r="X13" s="169">
        <v>46223</v>
      </c>
      <c r="Y13" s="69" t="str">
        <f t="shared" si="3"/>
        <v>DONE</v>
      </c>
      <c r="Z13" s="25">
        <v>52346</v>
      </c>
      <c r="AA13" s="169">
        <v>46223</v>
      </c>
      <c r="AB13" s="25"/>
      <c r="AC13" s="71"/>
      <c r="AD13" s="54" t="s">
        <v>2736</v>
      </c>
      <c r="AE13" s="76">
        <v>46224</v>
      </c>
      <c r="AF13" s="69" t="str">
        <f t="shared" si="4"/>
        <v>DONE</v>
      </c>
      <c r="AG13" s="76">
        <v>46224</v>
      </c>
      <c r="AH13" s="170"/>
      <c r="AI13" s="77" t="e">
        <f t="shared" ca="1" si="5"/>
        <v>#NAME?</v>
      </c>
      <c r="AJ13" s="80" t="str">
        <f t="array" ref="AJ13">IFERROR(INDEX('[1]Master Price'!$E:$E,MATCH(D13,'[1]Master Price'!$B:$B,0)),"0")</f>
        <v>0</v>
      </c>
      <c r="AK13" s="80">
        <f t="shared" si="6"/>
        <v>0</v>
      </c>
      <c r="AL13" s="82" t="str">
        <f t="shared" si="7"/>
        <v>0-day</v>
      </c>
      <c r="AM13" s="82" t="str">
        <f t="shared" si="8"/>
        <v>31-day</v>
      </c>
      <c r="AN13" s="82" t="str">
        <f t="shared" si="9"/>
        <v>0-day</v>
      </c>
      <c r="AO13" s="82" t="str">
        <f t="shared" si="10"/>
        <v>0-day</v>
      </c>
      <c r="AP13" s="82" t="str">
        <f t="shared" si="11"/>
        <v>1-day</v>
      </c>
      <c r="AQ13" s="82" t="str">
        <f t="shared" si="12"/>
        <v>0-day</v>
      </c>
      <c r="AR13" s="5"/>
      <c r="AS13" s="83">
        <f t="shared" si="13"/>
        <v>11</v>
      </c>
      <c r="AT13" s="54" t="s">
        <v>2565</v>
      </c>
      <c r="AU13" s="84" t="e">
        <f t="shared" ca="1" si="14"/>
        <v>#NAME?</v>
      </c>
      <c r="AV13" s="85" t="e">
        <f t="shared" ca="1" si="15"/>
        <v>#NAME?</v>
      </c>
      <c r="AW13" s="86" t="e">
        <f t="shared" ca="1" si="16"/>
        <v>#NAME?</v>
      </c>
      <c r="AX13" s="85" t="e">
        <f t="shared" ca="1" si="17"/>
        <v>#NAME?</v>
      </c>
      <c r="AY13" s="86" t="str">
        <f t="shared" si="18"/>
        <v/>
      </c>
      <c r="AZ13" s="171" t="e">
        <f t="shared" ca="1" si="19"/>
        <v>#NAME?</v>
      </c>
      <c r="BA13" s="85" t="e">
        <f t="shared" ca="1" si="20"/>
        <v>#NAME?</v>
      </c>
      <c r="BB13" s="85" t="e">
        <f t="shared" ca="1" si="21"/>
        <v>#NAME?</v>
      </c>
      <c r="BC13" s="90" t="e">
        <f t="shared" ca="1" si="22"/>
        <v>#NAME?</v>
      </c>
      <c r="BD13" s="90" t="e">
        <f t="shared" ca="1" si="23"/>
        <v>#NAME?</v>
      </c>
      <c r="BE13" s="85" t="e">
        <f t="shared" ca="1" si="24"/>
        <v>#NAME?</v>
      </c>
      <c r="BF13" s="22" t="e">
        <f t="shared" ca="1" si="25"/>
        <v>#NAME?</v>
      </c>
      <c r="BG13" s="22" t="e">
        <f t="shared" ca="1" si="26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 t="shared" si="0"/>
        <v>12</v>
      </c>
      <c r="B14" s="144">
        <v>46204</v>
      </c>
      <c r="C14" s="54" t="s">
        <v>2733</v>
      </c>
      <c r="D14" s="54" t="s">
        <v>234</v>
      </c>
      <c r="E14" s="56" t="s">
        <v>236</v>
      </c>
      <c r="F14" s="54">
        <v>1</v>
      </c>
      <c r="G14" s="54" t="s">
        <v>65</v>
      </c>
      <c r="H14" s="54" t="str">
        <f t="shared" si="1"/>
        <v>DONE</v>
      </c>
      <c r="I14" s="54" t="s">
        <v>2734</v>
      </c>
      <c r="J14" s="58" t="s">
        <v>180</v>
      </c>
      <c r="K14" s="58" t="s">
        <v>79</v>
      </c>
      <c r="L14" s="54">
        <v>8050</v>
      </c>
      <c r="M14" s="54"/>
      <c r="N14" s="54" t="s">
        <v>352</v>
      </c>
      <c r="O14" s="96" t="s">
        <v>91</v>
      </c>
      <c r="P14" s="54" t="s">
        <v>695</v>
      </c>
      <c r="Q14" s="64" t="s">
        <v>801</v>
      </c>
      <c r="R14" s="204">
        <v>200001095690</v>
      </c>
      <c r="S14" s="205">
        <v>46241</v>
      </c>
      <c r="T14" s="66" t="str">
        <f t="shared" si="2"/>
        <v>DONE</v>
      </c>
      <c r="U14" s="205">
        <v>46272</v>
      </c>
      <c r="V14" s="71">
        <v>9200099369</v>
      </c>
      <c r="W14" s="71">
        <v>48178</v>
      </c>
      <c r="X14" s="169">
        <v>46223</v>
      </c>
      <c r="Y14" s="69" t="str">
        <f t="shared" si="3"/>
        <v>DONE</v>
      </c>
      <c r="Z14" s="25">
        <v>52346</v>
      </c>
      <c r="AA14" s="169">
        <v>46223</v>
      </c>
      <c r="AB14" s="25"/>
      <c r="AC14" s="71"/>
      <c r="AD14" s="54" t="s">
        <v>2736</v>
      </c>
      <c r="AE14" s="76">
        <v>46224</v>
      </c>
      <c r="AF14" s="69" t="str">
        <f t="shared" si="4"/>
        <v>DONE</v>
      </c>
      <c r="AG14" s="76">
        <v>46224</v>
      </c>
      <c r="AH14" s="170"/>
      <c r="AI14" s="77" t="e">
        <f t="shared" ca="1" si="5"/>
        <v>#NAME?</v>
      </c>
      <c r="AJ14" s="80" t="str">
        <f t="array" ref="AJ14">IFERROR(INDEX('[1]Master Price'!$E:$E,MATCH(D14,'[1]Master Price'!$B:$B,0)),"0")</f>
        <v>0</v>
      </c>
      <c r="AK14" s="80">
        <f t="shared" si="6"/>
        <v>0</v>
      </c>
      <c r="AL14" s="82" t="str">
        <f t="shared" si="7"/>
        <v>0-day</v>
      </c>
      <c r="AM14" s="82" t="str">
        <f t="shared" si="8"/>
        <v>31-day</v>
      </c>
      <c r="AN14" s="82" t="str">
        <f t="shared" si="9"/>
        <v>0-day</v>
      </c>
      <c r="AO14" s="82" t="str">
        <f t="shared" si="10"/>
        <v>0-day</v>
      </c>
      <c r="AP14" s="82" t="str">
        <f t="shared" si="11"/>
        <v>1-day</v>
      </c>
      <c r="AQ14" s="82" t="str">
        <f t="shared" si="12"/>
        <v>0-day</v>
      </c>
      <c r="AR14" s="5"/>
      <c r="AS14" s="83">
        <f t="shared" si="13"/>
        <v>12</v>
      </c>
      <c r="AT14" s="54" t="s">
        <v>2569</v>
      </c>
      <c r="AU14" s="84" t="e">
        <f t="shared" ca="1" si="14"/>
        <v>#NAME?</v>
      </c>
      <c r="AV14" s="85" t="e">
        <f t="shared" ca="1" si="15"/>
        <v>#NAME?</v>
      </c>
      <c r="AW14" s="86" t="e">
        <f t="shared" ca="1" si="16"/>
        <v>#NAME?</v>
      </c>
      <c r="AX14" s="85" t="e">
        <f t="shared" ca="1" si="17"/>
        <v>#NAME?</v>
      </c>
      <c r="AY14" s="86" t="str">
        <f t="shared" si="18"/>
        <v/>
      </c>
      <c r="AZ14" s="171" t="e">
        <f t="shared" ca="1" si="19"/>
        <v>#NAME?</v>
      </c>
      <c r="BA14" s="85" t="e">
        <f t="shared" ca="1" si="20"/>
        <v>#NAME?</v>
      </c>
      <c r="BB14" s="85" t="e">
        <f t="shared" ca="1" si="21"/>
        <v>#NAME?</v>
      </c>
      <c r="BC14" s="90" t="e">
        <f t="shared" ca="1" si="22"/>
        <v>#NAME?</v>
      </c>
      <c r="BD14" s="90" t="e">
        <f t="shared" ca="1" si="23"/>
        <v>#NAME?</v>
      </c>
      <c r="BE14" s="85" t="e">
        <f t="shared" ca="1" si="24"/>
        <v>#NAME?</v>
      </c>
      <c r="BF14" s="22" t="e">
        <f t="shared" ca="1" si="25"/>
        <v>#NAME?</v>
      </c>
      <c r="BG14" s="22" t="e">
        <f t="shared" ca="1" si="26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 t="shared" si="0"/>
        <v>13</v>
      </c>
      <c r="B15" s="144">
        <v>46204</v>
      </c>
      <c r="C15" s="54" t="s">
        <v>2733</v>
      </c>
      <c r="D15" s="54" t="s">
        <v>67</v>
      </c>
      <c r="E15" s="56" t="s">
        <v>69</v>
      </c>
      <c r="F15" s="54">
        <v>1</v>
      </c>
      <c r="G15" s="54" t="s">
        <v>65</v>
      </c>
      <c r="H15" s="54" t="str">
        <f t="shared" si="1"/>
        <v>DONE</v>
      </c>
      <c r="I15" s="54" t="s">
        <v>2734</v>
      </c>
      <c r="J15" s="58" t="s">
        <v>180</v>
      </c>
      <c r="K15" s="58" t="s">
        <v>79</v>
      </c>
      <c r="L15" s="54">
        <v>8050</v>
      </c>
      <c r="M15" s="54"/>
      <c r="N15" s="54" t="s">
        <v>352</v>
      </c>
      <c r="O15" s="96" t="s">
        <v>91</v>
      </c>
      <c r="P15" s="54" t="s">
        <v>695</v>
      </c>
      <c r="Q15" s="64" t="s">
        <v>801</v>
      </c>
      <c r="R15" s="204">
        <v>200001095690</v>
      </c>
      <c r="S15" s="205">
        <v>46241</v>
      </c>
      <c r="T15" s="66" t="str">
        <f t="shared" si="2"/>
        <v>DONE</v>
      </c>
      <c r="U15" s="205">
        <v>46272</v>
      </c>
      <c r="V15" s="71">
        <v>9200099369</v>
      </c>
      <c r="W15" s="71">
        <v>48178</v>
      </c>
      <c r="X15" s="169">
        <v>46223</v>
      </c>
      <c r="Y15" s="69" t="str">
        <f t="shared" si="3"/>
        <v>DONE</v>
      </c>
      <c r="Z15" s="25">
        <v>52346</v>
      </c>
      <c r="AA15" s="169">
        <v>46223</v>
      </c>
      <c r="AB15" s="25"/>
      <c r="AC15" s="71"/>
      <c r="AD15" s="54" t="s">
        <v>2736</v>
      </c>
      <c r="AE15" s="76">
        <v>46224</v>
      </c>
      <c r="AF15" s="69" t="str">
        <f t="shared" si="4"/>
        <v>DONE</v>
      </c>
      <c r="AG15" s="76">
        <v>46224</v>
      </c>
      <c r="AH15" s="170"/>
      <c r="AI15" s="77" t="e">
        <f t="shared" ca="1" si="5"/>
        <v>#NAME?</v>
      </c>
      <c r="AJ15" s="80" t="str">
        <f t="array" ref="AJ15">IFERROR(INDEX('[1]Master Price'!$E:$E,MATCH(D15,'[1]Master Price'!$B:$B,0)),"0")</f>
        <v>0</v>
      </c>
      <c r="AK15" s="80">
        <f t="shared" si="6"/>
        <v>0</v>
      </c>
      <c r="AL15" s="82" t="str">
        <f t="shared" si="7"/>
        <v>0-day</v>
      </c>
      <c r="AM15" s="82" t="str">
        <f t="shared" si="8"/>
        <v>31-day</v>
      </c>
      <c r="AN15" s="82" t="str">
        <f t="shared" si="9"/>
        <v>0-day</v>
      </c>
      <c r="AO15" s="82" t="str">
        <f t="shared" si="10"/>
        <v>0-day</v>
      </c>
      <c r="AP15" s="82" t="str">
        <f t="shared" si="11"/>
        <v>1-day</v>
      </c>
      <c r="AQ15" s="82" t="str">
        <f t="shared" si="12"/>
        <v>0-day</v>
      </c>
      <c r="AR15" s="5"/>
      <c r="AS15" s="83">
        <f t="shared" si="13"/>
        <v>13</v>
      </c>
      <c r="AT15" s="54" t="s">
        <v>2572</v>
      </c>
      <c r="AU15" s="84" t="e">
        <f t="shared" ca="1" si="14"/>
        <v>#NAME?</v>
      </c>
      <c r="AV15" s="85" t="e">
        <f t="shared" ca="1" si="15"/>
        <v>#NAME?</v>
      </c>
      <c r="AW15" s="86" t="e">
        <f t="shared" ca="1" si="16"/>
        <v>#NAME?</v>
      </c>
      <c r="AX15" s="85" t="e">
        <f t="shared" ca="1" si="17"/>
        <v>#NAME?</v>
      </c>
      <c r="AY15" s="86" t="str">
        <f t="shared" si="18"/>
        <v/>
      </c>
      <c r="AZ15" s="171" t="e">
        <f t="shared" ca="1" si="19"/>
        <v>#NAME?</v>
      </c>
      <c r="BA15" s="85" t="e">
        <f t="shared" ca="1" si="20"/>
        <v>#NAME?</v>
      </c>
      <c r="BB15" s="85" t="e">
        <f t="shared" ca="1" si="21"/>
        <v>#NAME?</v>
      </c>
      <c r="BC15" s="90" t="e">
        <f t="shared" ca="1" si="22"/>
        <v>#NAME?</v>
      </c>
      <c r="BD15" s="90" t="e">
        <f t="shared" ca="1" si="23"/>
        <v>#NAME?</v>
      </c>
      <c r="BE15" s="85" t="e">
        <f t="shared" ca="1" si="24"/>
        <v>#NAME?</v>
      </c>
      <c r="BF15" s="22" t="e">
        <f t="shared" ca="1" si="25"/>
        <v>#NAME?</v>
      </c>
      <c r="BG15" s="22" t="e">
        <f t="shared" ca="1" si="26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 t="shared" si="0"/>
        <v>14</v>
      </c>
      <c r="B16" s="144">
        <v>46204</v>
      </c>
      <c r="C16" s="54" t="s">
        <v>2733</v>
      </c>
      <c r="D16" s="54" t="s">
        <v>251</v>
      </c>
      <c r="E16" s="56" t="s">
        <v>116</v>
      </c>
      <c r="F16" s="54">
        <v>1</v>
      </c>
      <c r="G16" s="54" t="s">
        <v>65</v>
      </c>
      <c r="H16" s="54" t="str">
        <f t="shared" si="1"/>
        <v>DONE</v>
      </c>
      <c r="I16" s="54" t="s">
        <v>2734</v>
      </c>
      <c r="J16" s="58" t="s">
        <v>180</v>
      </c>
      <c r="K16" s="58" t="s">
        <v>79</v>
      </c>
      <c r="L16" s="54">
        <v>8050</v>
      </c>
      <c r="M16" s="54"/>
      <c r="N16" s="54" t="s">
        <v>352</v>
      </c>
      <c r="O16" s="96" t="s">
        <v>91</v>
      </c>
      <c r="P16" s="54" t="s">
        <v>695</v>
      </c>
      <c r="Q16" s="64" t="s">
        <v>801</v>
      </c>
      <c r="R16" s="204">
        <v>200001095690</v>
      </c>
      <c r="S16" s="205">
        <v>46241</v>
      </c>
      <c r="T16" s="66" t="str">
        <f t="shared" si="2"/>
        <v>DONE</v>
      </c>
      <c r="U16" s="205">
        <v>46272</v>
      </c>
      <c r="V16" s="71">
        <v>9200099369</v>
      </c>
      <c r="W16" s="71">
        <v>48178</v>
      </c>
      <c r="X16" s="169">
        <v>46223</v>
      </c>
      <c r="Y16" s="69" t="str">
        <f t="shared" si="3"/>
        <v>DONE</v>
      </c>
      <c r="Z16" s="25">
        <v>52346</v>
      </c>
      <c r="AA16" s="169">
        <v>46223</v>
      </c>
      <c r="AB16" s="25"/>
      <c r="AC16" s="71"/>
      <c r="AD16" s="54" t="s">
        <v>2736</v>
      </c>
      <c r="AE16" s="76">
        <v>46224</v>
      </c>
      <c r="AF16" s="69" t="str">
        <f t="shared" si="4"/>
        <v>DONE</v>
      </c>
      <c r="AG16" s="76">
        <v>46224</v>
      </c>
      <c r="AH16" s="170"/>
      <c r="AI16" s="77" t="e">
        <f t="shared" ca="1" si="5"/>
        <v>#NAME?</v>
      </c>
      <c r="AJ16" s="80" t="str">
        <f t="array" ref="AJ16">IFERROR(INDEX('[1]Master Price'!$E:$E,MATCH(D16,'[1]Master Price'!$B:$B,0)),"0")</f>
        <v>0</v>
      </c>
      <c r="AK16" s="80">
        <f t="shared" si="6"/>
        <v>0</v>
      </c>
      <c r="AL16" s="82" t="str">
        <f t="shared" si="7"/>
        <v>0-day</v>
      </c>
      <c r="AM16" s="82" t="str">
        <f t="shared" si="8"/>
        <v>31-day</v>
      </c>
      <c r="AN16" s="82" t="str">
        <f t="shared" si="9"/>
        <v>0-day</v>
      </c>
      <c r="AO16" s="82" t="str">
        <f t="shared" si="10"/>
        <v>0-day</v>
      </c>
      <c r="AP16" s="82" t="str">
        <f t="shared" si="11"/>
        <v>1-day</v>
      </c>
      <c r="AQ16" s="82" t="str">
        <f t="shared" si="12"/>
        <v>0-day</v>
      </c>
      <c r="AR16" s="5"/>
      <c r="AS16" s="83">
        <f t="shared" si="13"/>
        <v>14</v>
      </c>
      <c r="AT16" s="54" t="s">
        <v>2574</v>
      </c>
      <c r="AU16" s="84" t="e">
        <f t="shared" ca="1" si="14"/>
        <v>#NAME?</v>
      </c>
      <c r="AV16" s="85" t="e">
        <f t="shared" ca="1" si="15"/>
        <v>#NAME?</v>
      </c>
      <c r="AW16" s="86" t="e">
        <f t="shared" ca="1" si="16"/>
        <v>#NAME?</v>
      </c>
      <c r="AX16" s="85" t="e">
        <f t="shared" ca="1" si="17"/>
        <v>#NAME?</v>
      </c>
      <c r="AY16" s="86" t="str">
        <f t="shared" si="18"/>
        <v/>
      </c>
      <c r="AZ16" s="171" t="e">
        <f t="shared" ca="1" si="19"/>
        <v>#NAME?</v>
      </c>
      <c r="BA16" s="85" t="e">
        <f t="shared" ca="1" si="20"/>
        <v>#NAME?</v>
      </c>
      <c r="BB16" s="85" t="e">
        <f t="shared" ca="1" si="21"/>
        <v>#NAME?</v>
      </c>
      <c r="BC16" s="90" t="e">
        <f t="shared" ca="1" si="22"/>
        <v>#NAME?</v>
      </c>
      <c r="BD16" s="90" t="e">
        <f t="shared" ca="1" si="23"/>
        <v>#NAME?</v>
      </c>
      <c r="BE16" s="85" t="e">
        <f t="shared" ca="1" si="24"/>
        <v>#NAME?</v>
      </c>
      <c r="BF16" s="22" t="e">
        <f t="shared" ca="1" si="25"/>
        <v>#NAME?</v>
      </c>
      <c r="BG16" s="22" t="e">
        <f t="shared" ca="1" si="26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 t="shared" si="0"/>
        <v>15</v>
      </c>
      <c r="B17" s="144">
        <v>46204</v>
      </c>
      <c r="C17" s="54" t="s">
        <v>2733</v>
      </c>
      <c r="D17" s="58" t="s">
        <v>292</v>
      </c>
      <c r="E17" s="56" t="s">
        <v>293</v>
      </c>
      <c r="F17" s="54">
        <v>1</v>
      </c>
      <c r="G17" s="54" t="s">
        <v>65</v>
      </c>
      <c r="H17" s="54" t="str">
        <f t="shared" si="1"/>
        <v>DONE</v>
      </c>
      <c r="I17" s="54" t="s">
        <v>2734</v>
      </c>
      <c r="J17" s="58" t="s">
        <v>180</v>
      </c>
      <c r="K17" s="58" t="s">
        <v>79</v>
      </c>
      <c r="L17" s="54">
        <v>8050</v>
      </c>
      <c r="M17" s="54"/>
      <c r="N17" s="54" t="s">
        <v>352</v>
      </c>
      <c r="O17" s="96" t="s">
        <v>91</v>
      </c>
      <c r="P17" s="54" t="s">
        <v>695</v>
      </c>
      <c r="Q17" s="64" t="s">
        <v>801</v>
      </c>
      <c r="R17" s="204">
        <v>200001095690</v>
      </c>
      <c r="S17" s="205">
        <v>46241</v>
      </c>
      <c r="T17" s="66" t="str">
        <f t="shared" si="2"/>
        <v>DONE</v>
      </c>
      <c r="U17" s="205">
        <v>46272</v>
      </c>
      <c r="V17" s="71">
        <v>9200099369</v>
      </c>
      <c r="W17" s="71">
        <v>48178</v>
      </c>
      <c r="X17" s="169">
        <v>46223</v>
      </c>
      <c r="Y17" s="69" t="str">
        <f t="shared" si="3"/>
        <v>DONE</v>
      </c>
      <c r="Z17" s="25">
        <v>52346</v>
      </c>
      <c r="AA17" s="169">
        <v>46223</v>
      </c>
      <c r="AB17" s="25"/>
      <c r="AC17" s="71"/>
      <c r="AD17" s="54" t="s">
        <v>2736</v>
      </c>
      <c r="AE17" s="76">
        <v>46224</v>
      </c>
      <c r="AF17" s="69" t="str">
        <f t="shared" si="4"/>
        <v>DONE</v>
      </c>
      <c r="AG17" s="76">
        <v>46224</v>
      </c>
      <c r="AH17" s="170"/>
      <c r="AI17" s="77" t="e">
        <f t="shared" ca="1" si="5"/>
        <v>#NAME?</v>
      </c>
      <c r="AJ17" s="80" t="str">
        <f t="array" ref="AJ17">IFERROR(INDEX('[1]Master Price'!$E:$E,MATCH(D17,'[1]Master Price'!$B:$B,0)),"0")</f>
        <v>0</v>
      </c>
      <c r="AK17" s="80">
        <f t="shared" si="6"/>
        <v>0</v>
      </c>
      <c r="AL17" s="82" t="str">
        <f t="shared" si="7"/>
        <v>0-day</v>
      </c>
      <c r="AM17" s="82" t="str">
        <f t="shared" si="8"/>
        <v>31-day</v>
      </c>
      <c r="AN17" s="82" t="str">
        <f t="shared" si="9"/>
        <v>0-day</v>
      </c>
      <c r="AO17" s="82" t="str">
        <f t="shared" si="10"/>
        <v>0-day</v>
      </c>
      <c r="AP17" s="82" t="str">
        <f t="shared" si="11"/>
        <v>1-day</v>
      </c>
      <c r="AQ17" s="82" t="str">
        <f t="shared" si="12"/>
        <v>0-day</v>
      </c>
      <c r="AR17" s="5"/>
      <c r="AS17" s="83">
        <f t="shared" si="13"/>
        <v>15</v>
      </c>
      <c r="AT17" s="54" t="s">
        <v>2577</v>
      </c>
      <c r="AU17" s="84" t="e">
        <f t="shared" ca="1" si="14"/>
        <v>#NAME?</v>
      </c>
      <c r="AV17" s="85" t="e">
        <f t="shared" ca="1" si="15"/>
        <v>#NAME?</v>
      </c>
      <c r="AW17" s="86" t="e">
        <f t="shared" ca="1" si="16"/>
        <v>#NAME?</v>
      </c>
      <c r="AX17" s="85" t="e">
        <f t="shared" ca="1" si="17"/>
        <v>#NAME?</v>
      </c>
      <c r="AY17" s="86" t="str">
        <f t="shared" si="18"/>
        <v/>
      </c>
      <c r="AZ17" s="171" t="e">
        <f t="shared" ca="1" si="19"/>
        <v>#NAME?</v>
      </c>
      <c r="BA17" s="85" t="e">
        <f t="shared" ca="1" si="20"/>
        <v>#NAME?</v>
      </c>
      <c r="BB17" s="85" t="e">
        <f t="shared" ca="1" si="21"/>
        <v>#NAME?</v>
      </c>
      <c r="BC17" s="90" t="e">
        <f t="shared" ca="1" si="22"/>
        <v>#NAME?</v>
      </c>
      <c r="BD17" s="90" t="e">
        <f t="shared" ca="1" si="23"/>
        <v>#NAME?</v>
      </c>
      <c r="BE17" s="85" t="e">
        <f t="shared" ca="1" si="24"/>
        <v>#NAME?</v>
      </c>
      <c r="BF17" s="22" t="e">
        <f t="shared" ca="1" si="25"/>
        <v>#NAME?</v>
      </c>
      <c r="BG17" s="22" t="e">
        <f t="shared" ca="1" si="26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 t="shared" si="0"/>
        <v>16</v>
      </c>
      <c r="B18" s="144">
        <v>46204</v>
      </c>
      <c r="C18" s="54" t="s">
        <v>2733</v>
      </c>
      <c r="D18" s="54" t="s">
        <v>1381</v>
      </c>
      <c r="E18" s="56" t="s">
        <v>1382</v>
      </c>
      <c r="F18" s="54">
        <v>1</v>
      </c>
      <c r="G18" s="54" t="s">
        <v>65</v>
      </c>
      <c r="H18" s="54" t="str">
        <f t="shared" si="1"/>
        <v>DONE</v>
      </c>
      <c r="I18" s="54" t="s">
        <v>2734</v>
      </c>
      <c r="J18" s="58" t="s">
        <v>180</v>
      </c>
      <c r="K18" s="58" t="s">
        <v>79</v>
      </c>
      <c r="L18" s="54">
        <v>8050</v>
      </c>
      <c r="M18" s="54"/>
      <c r="N18" s="54" t="s">
        <v>352</v>
      </c>
      <c r="O18" s="96" t="s">
        <v>91</v>
      </c>
      <c r="P18" s="54" t="s">
        <v>695</v>
      </c>
      <c r="Q18" s="64" t="s">
        <v>801</v>
      </c>
      <c r="R18" s="204">
        <v>200001095690</v>
      </c>
      <c r="S18" s="205">
        <v>46241</v>
      </c>
      <c r="T18" s="66" t="str">
        <f t="shared" si="2"/>
        <v>DONE</v>
      </c>
      <c r="U18" s="205">
        <v>46272</v>
      </c>
      <c r="V18" s="71">
        <v>9200099369</v>
      </c>
      <c r="W18" s="71">
        <v>48178</v>
      </c>
      <c r="X18" s="169">
        <v>46223</v>
      </c>
      <c r="Y18" s="69" t="str">
        <f t="shared" si="3"/>
        <v>DONE</v>
      </c>
      <c r="Z18" s="25">
        <v>52346</v>
      </c>
      <c r="AA18" s="169">
        <v>46223</v>
      </c>
      <c r="AB18" s="25"/>
      <c r="AC18" s="71"/>
      <c r="AD18" s="54" t="s">
        <v>2736</v>
      </c>
      <c r="AE18" s="76">
        <v>46224</v>
      </c>
      <c r="AF18" s="69" t="str">
        <f t="shared" si="4"/>
        <v>DONE</v>
      </c>
      <c r="AG18" s="76">
        <v>46224</v>
      </c>
      <c r="AH18" s="170"/>
      <c r="AI18" s="77" t="e">
        <f t="shared" ca="1" si="5"/>
        <v>#NAME?</v>
      </c>
      <c r="AJ18" s="80" t="str">
        <f t="array" ref="AJ18">IFERROR(INDEX('[1]Master Price'!$E:$E,MATCH(D18,'[1]Master Price'!$B:$B,0)),"0")</f>
        <v>0</v>
      </c>
      <c r="AK18" s="80">
        <f t="shared" si="6"/>
        <v>0</v>
      </c>
      <c r="AL18" s="82" t="str">
        <f t="shared" si="7"/>
        <v>0-day</v>
      </c>
      <c r="AM18" s="82" t="str">
        <f t="shared" si="8"/>
        <v>31-day</v>
      </c>
      <c r="AN18" s="82" t="str">
        <f t="shared" si="9"/>
        <v>0-day</v>
      </c>
      <c r="AO18" s="82" t="str">
        <f t="shared" si="10"/>
        <v>0-day</v>
      </c>
      <c r="AP18" s="82" t="str">
        <f t="shared" si="11"/>
        <v>1-day</v>
      </c>
      <c r="AQ18" s="82" t="str">
        <f t="shared" si="12"/>
        <v>0-day</v>
      </c>
      <c r="AR18" s="5"/>
      <c r="AS18" s="83">
        <f t="shared" si="13"/>
        <v>16</v>
      </c>
      <c r="AT18" s="54" t="s">
        <v>2578</v>
      </c>
      <c r="AU18" s="84" t="e">
        <f t="shared" ca="1" si="14"/>
        <v>#NAME?</v>
      </c>
      <c r="AV18" s="85" t="e">
        <f t="shared" ca="1" si="15"/>
        <v>#NAME?</v>
      </c>
      <c r="AW18" s="86" t="e">
        <f t="shared" ca="1" si="16"/>
        <v>#NAME?</v>
      </c>
      <c r="AX18" s="85" t="e">
        <f t="shared" ca="1" si="17"/>
        <v>#NAME?</v>
      </c>
      <c r="AY18" s="86" t="str">
        <f t="shared" si="18"/>
        <v/>
      </c>
      <c r="AZ18" s="171" t="e">
        <f t="shared" ca="1" si="19"/>
        <v>#NAME?</v>
      </c>
      <c r="BA18" s="85" t="e">
        <f t="shared" ca="1" si="20"/>
        <v>#NAME?</v>
      </c>
      <c r="BB18" s="85" t="e">
        <f t="shared" ca="1" si="21"/>
        <v>#NAME?</v>
      </c>
      <c r="BC18" s="90" t="e">
        <f t="shared" ca="1" si="22"/>
        <v>#NAME?</v>
      </c>
      <c r="BD18" s="90" t="e">
        <f t="shared" ca="1" si="23"/>
        <v>#NAME?</v>
      </c>
      <c r="BE18" s="85" t="e">
        <f t="shared" ca="1" si="24"/>
        <v>#NAME?</v>
      </c>
      <c r="BF18" s="22" t="e">
        <f t="shared" ca="1" si="25"/>
        <v>#NAME?</v>
      </c>
      <c r="BG18" s="22" t="e">
        <f t="shared" ca="1" si="26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 t="shared" si="0"/>
        <v>17</v>
      </c>
      <c r="B19" s="144">
        <v>46208</v>
      </c>
      <c r="C19" s="54" t="s">
        <v>2751</v>
      </c>
      <c r="D19" s="54" t="s">
        <v>1335</v>
      </c>
      <c r="E19" s="56" t="s">
        <v>1336</v>
      </c>
      <c r="F19" s="54">
        <v>1</v>
      </c>
      <c r="G19" s="54" t="s">
        <v>65</v>
      </c>
      <c r="H19" s="54" t="str">
        <f t="shared" si="1"/>
        <v>DONE</v>
      </c>
      <c r="I19" s="54" t="s">
        <v>2458</v>
      </c>
      <c r="J19" s="58" t="s">
        <v>811</v>
      </c>
      <c r="K19" s="58" t="s">
        <v>812</v>
      </c>
      <c r="L19" s="54"/>
      <c r="M19" s="54"/>
      <c r="N19" s="54" t="s">
        <v>1393</v>
      </c>
      <c r="O19" s="114" t="s">
        <v>81</v>
      </c>
      <c r="P19" s="54" t="s">
        <v>87</v>
      </c>
      <c r="Q19" s="64" t="s">
        <v>2694</v>
      </c>
      <c r="R19" s="204">
        <v>200001095689</v>
      </c>
      <c r="S19" s="205">
        <v>46241</v>
      </c>
      <c r="T19" s="66" t="str">
        <f t="shared" si="2"/>
        <v>DONE</v>
      </c>
      <c r="U19" s="205">
        <v>46272</v>
      </c>
      <c r="V19" s="71">
        <v>9200099409</v>
      </c>
      <c r="W19" s="71">
        <v>48189</v>
      </c>
      <c r="X19" s="169">
        <v>46223</v>
      </c>
      <c r="Y19" s="69" t="str">
        <f t="shared" si="3"/>
        <v>DONE</v>
      </c>
      <c r="Z19" s="25">
        <v>52360</v>
      </c>
      <c r="AA19" s="169">
        <v>46223</v>
      </c>
      <c r="AB19" s="25"/>
      <c r="AC19" s="71"/>
      <c r="AD19" s="54" t="s">
        <v>2752</v>
      </c>
      <c r="AE19" s="76">
        <v>46224</v>
      </c>
      <c r="AF19" s="69" t="str">
        <f t="shared" si="4"/>
        <v>DONE</v>
      </c>
      <c r="AG19" s="76">
        <v>46224</v>
      </c>
      <c r="AH19" s="170"/>
      <c r="AI19" s="77" t="e">
        <f t="shared" ca="1" si="5"/>
        <v>#NAME?</v>
      </c>
      <c r="AJ19" s="80" t="str">
        <f t="array" ref="AJ19">IFERROR(INDEX('[1]Master Price'!$E:$E,MATCH(D19,'[1]Master Price'!$B:$B,0)),"0")</f>
        <v>0</v>
      </c>
      <c r="AK19" s="80">
        <f t="shared" si="6"/>
        <v>0</v>
      </c>
      <c r="AL19" s="82" t="str">
        <f t="shared" si="7"/>
        <v>0-day</v>
      </c>
      <c r="AM19" s="82" t="str">
        <f t="shared" si="8"/>
        <v>31-day</v>
      </c>
      <c r="AN19" s="82" t="str">
        <f t="shared" si="9"/>
        <v>0-day</v>
      </c>
      <c r="AO19" s="82" t="str">
        <f t="shared" si="10"/>
        <v>0-day</v>
      </c>
      <c r="AP19" s="82" t="str">
        <f t="shared" si="11"/>
        <v>1-day</v>
      </c>
      <c r="AQ19" s="82" t="str">
        <f t="shared" si="12"/>
        <v>0-day</v>
      </c>
      <c r="AR19" s="5"/>
      <c r="AS19" s="83">
        <f t="shared" si="13"/>
        <v>17</v>
      </c>
      <c r="AT19" s="54" t="s">
        <v>2581</v>
      </c>
      <c r="AU19" s="84" t="e">
        <f t="shared" ca="1" si="14"/>
        <v>#NAME?</v>
      </c>
      <c r="AV19" s="85" t="e">
        <f t="shared" ca="1" si="15"/>
        <v>#NAME?</v>
      </c>
      <c r="AW19" s="86" t="e">
        <f t="shared" ca="1" si="16"/>
        <v>#NAME?</v>
      </c>
      <c r="AX19" s="85" t="e">
        <f t="shared" ca="1" si="17"/>
        <v>#NAME?</v>
      </c>
      <c r="AY19" s="86" t="str">
        <f t="shared" si="18"/>
        <v/>
      </c>
      <c r="AZ19" s="171" t="e">
        <f t="shared" ca="1" si="19"/>
        <v>#NAME?</v>
      </c>
      <c r="BA19" s="85" t="e">
        <f t="shared" ca="1" si="20"/>
        <v>#NAME?</v>
      </c>
      <c r="BB19" s="85" t="e">
        <f t="shared" ca="1" si="21"/>
        <v>#NAME?</v>
      </c>
      <c r="BC19" s="90" t="e">
        <f t="shared" ca="1" si="22"/>
        <v>#NAME?</v>
      </c>
      <c r="BD19" s="90" t="e">
        <f t="shared" ca="1" si="23"/>
        <v>#NAME?</v>
      </c>
      <c r="BE19" s="85" t="e">
        <f t="shared" ca="1" si="24"/>
        <v>#NAME?</v>
      </c>
      <c r="BF19" s="22" t="e">
        <f t="shared" ca="1" si="25"/>
        <v>#NAME?</v>
      </c>
      <c r="BG19" s="22" t="e">
        <f t="shared" ca="1" si="26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 t="shared" si="0"/>
        <v>18</v>
      </c>
      <c r="B20" s="144">
        <v>46208</v>
      </c>
      <c r="C20" s="54" t="s">
        <v>2751</v>
      </c>
      <c r="D20" s="54" t="s">
        <v>1935</v>
      </c>
      <c r="E20" s="56" t="s">
        <v>1936</v>
      </c>
      <c r="F20" s="54">
        <v>4</v>
      </c>
      <c r="G20" s="54" t="s">
        <v>65</v>
      </c>
      <c r="H20" s="54" t="str">
        <f t="shared" si="1"/>
        <v>DONE</v>
      </c>
      <c r="I20" s="54" t="s">
        <v>2458</v>
      </c>
      <c r="J20" s="58" t="s">
        <v>811</v>
      </c>
      <c r="K20" s="58" t="s">
        <v>812</v>
      </c>
      <c r="L20" s="54"/>
      <c r="M20" s="54"/>
      <c r="N20" s="54" t="s">
        <v>1393</v>
      </c>
      <c r="O20" s="114" t="s">
        <v>81</v>
      </c>
      <c r="P20" s="54" t="s">
        <v>87</v>
      </c>
      <c r="Q20" s="64" t="s">
        <v>2694</v>
      </c>
      <c r="R20" s="204">
        <v>200001095689</v>
      </c>
      <c r="S20" s="205">
        <v>46241</v>
      </c>
      <c r="T20" s="66" t="str">
        <f t="shared" si="2"/>
        <v>DONE</v>
      </c>
      <c r="U20" s="205">
        <v>46272</v>
      </c>
      <c r="V20" s="71">
        <v>9200099409</v>
      </c>
      <c r="W20" s="71">
        <v>48189</v>
      </c>
      <c r="X20" s="169">
        <v>46223</v>
      </c>
      <c r="Y20" s="69" t="str">
        <f t="shared" si="3"/>
        <v>DONE</v>
      </c>
      <c r="Z20" s="25">
        <v>52360</v>
      </c>
      <c r="AA20" s="169">
        <v>46223</v>
      </c>
      <c r="AB20" s="25"/>
      <c r="AC20" s="71"/>
      <c r="AD20" s="54" t="s">
        <v>2752</v>
      </c>
      <c r="AE20" s="76">
        <v>46224</v>
      </c>
      <c r="AF20" s="69" t="str">
        <f t="shared" si="4"/>
        <v>DONE</v>
      </c>
      <c r="AG20" s="76">
        <v>46224</v>
      </c>
      <c r="AH20" s="170"/>
      <c r="AI20" s="77" t="e">
        <f t="shared" ca="1" si="5"/>
        <v>#NAME?</v>
      </c>
      <c r="AJ20" s="80" t="str">
        <f t="array" ref="AJ20">IFERROR(INDEX('[1]Master Price'!$E:$E,MATCH(D20,'[1]Master Price'!$B:$B,0)),"0")</f>
        <v>0</v>
      </c>
      <c r="AK20" s="80">
        <f t="shared" si="6"/>
        <v>0</v>
      </c>
      <c r="AL20" s="82" t="str">
        <f t="shared" si="7"/>
        <v>0-day</v>
      </c>
      <c r="AM20" s="82" t="str">
        <f t="shared" si="8"/>
        <v>31-day</v>
      </c>
      <c r="AN20" s="82" t="str">
        <f t="shared" si="9"/>
        <v>0-day</v>
      </c>
      <c r="AO20" s="82" t="str">
        <f t="shared" si="10"/>
        <v>0-day</v>
      </c>
      <c r="AP20" s="82" t="str">
        <f t="shared" si="11"/>
        <v>1-day</v>
      </c>
      <c r="AQ20" s="82" t="str">
        <f t="shared" si="12"/>
        <v>0-day</v>
      </c>
      <c r="AR20" s="5"/>
      <c r="AS20" s="83">
        <f t="shared" si="13"/>
        <v>18</v>
      </c>
      <c r="AT20" s="54" t="s">
        <v>2589</v>
      </c>
      <c r="AU20" s="84" t="e">
        <f t="shared" ca="1" si="14"/>
        <v>#NAME?</v>
      </c>
      <c r="AV20" s="85" t="e">
        <f t="shared" ca="1" si="15"/>
        <v>#NAME?</v>
      </c>
      <c r="AW20" s="86" t="e">
        <f t="shared" ca="1" si="16"/>
        <v>#NAME?</v>
      </c>
      <c r="AX20" s="85" t="e">
        <f t="shared" ca="1" si="17"/>
        <v>#NAME?</v>
      </c>
      <c r="AY20" s="86" t="str">
        <f t="shared" si="18"/>
        <v/>
      </c>
      <c r="AZ20" s="171" t="e">
        <f t="shared" ca="1" si="19"/>
        <v>#NAME?</v>
      </c>
      <c r="BA20" s="85" t="e">
        <f t="shared" ca="1" si="20"/>
        <v>#NAME?</v>
      </c>
      <c r="BB20" s="85" t="e">
        <f t="shared" ca="1" si="21"/>
        <v>#NAME?</v>
      </c>
      <c r="BC20" s="90" t="e">
        <f t="shared" ca="1" si="22"/>
        <v>#NAME?</v>
      </c>
      <c r="BD20" s="90" t="e">
        <f t="shared" ca="1" si="23"/>
        <v>#NAME?</v>
      </c>
      <c r="BE20" s="85" t="e">
        <f t="shared" ca="1" si="24"/>
        <v>#NAME?</v>
      </c>
      <c r="BF20" s="22" t="e">
        <f t="shared" ca="1" si="25"/>
        <v>#NAME?</v>
      </c>
      <c r="BG20" s="22" t="e">
        <f t="shared" ca="1" si="26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 t="shared" si="0"/>
        <v>19</v>
      </c>
      <c r="B21" s="144">
        <v>46207</v>
      </c>
      <c r="C21" s="54" t="s">
        <v>2763</v>
      </c>
      <c r="D21" s="54" t="s">
        <v>1188</v>
      </c>
      <c r="E21" s="56" t="s">
        <v>1189</v>
      </c>
      <c r="F21" s="54">
        <v>1</v>
      </c>
      <c r="G21" s="54" t="s">
        <v>65</v>
      </c>
      <c r="H21" s="54" t="str">
        <f t="shared" si="1"/>
        <v>DONE</v>
      </c>
      <c r="I21" s="54" t="s">
        <v>299</v>
      </c>
      <c r="J21" s="58" t="s">
        <v>146</v>
      </c>
      <c r="K21" s="58" t="s">
        <v>79</v>
      </c>
      <c r="L21" s="54">
        <v>35321</v>
      </c>
      <c r="M21" s="54"/>
      <c r="N21" s="54" t="s">
        <v>444</v>
      </c>
      <c r="O21" s="96" t="s">
        <v>91</v>
      </c>
      <c r="P21" s="54" t="s">
        <v>2696</v>
      </c>
      <c r="Q21" s="64" t="s">
        <v>1186</v>
      </c>
      <c r="R21" s="204">
        <v>200001096390</v>
      </c>
      <c r="S21" s="205">
        <v>46241</v>
      </c>
      <c r="T21" s="66" t="str">
        <f t="shared" si="2"/>
        <v>DONE</v>
      </c>
      <c r="U21" s="205">
        <v>46272</v>
      </c>
      <c r="V21" s="71">
        <v>9200099370</v>
      </c>
      <c r="W21" s="71">
        <v>48179</v>
      </c>
      <c r="X21" s="169">
        <v>46223</v>
      </c>
      <c r="Y21" s="69" t="str">
        <f t="shared" si="3"/>
        <v>DONE</v>
      </c>
      <c r="Z21" s="25">
        <v>52347</v>
      </c>
      <c r="AA21" s="169">
        <v>46223</v>
      </c>
      <c r="AB21" s="25"/>
      <c r="AC21" s="71"/>
      <c r="AD21" s="54" t="s">
        <v>2764</v>
      </c>
      <c r="AE21" s="76">
        <v>46224</v>
      </c>
      <c r="AF21" s="69" t="str">
        <f t="shared" si="4"/>
        <v>DONE</v>
      </c>
      <c r="AG21" s="76">
        <v>46224</v>
      </c>
      <c r="AH21" s="170"/>
      <c r="AI21" s="77" t="e">
        <f t="shared" ca="1" si="5"/>
        <v>#NAME?</v>
      </c>
      <c r="AJ21" s="80" t="str">
        <f t="array" ref="AJ21">IFERROR(INDEX('[1]Master Price'!$E:$E,MATCH(D21,'[1]Master Price'!$B:$B,0)),"0")</f>
        <v>0</v>
      </c>
      <c r="AK21" s="80">
        <f t="shared" si="6"/>
        <v>0</v>
      </c>
      <c r="AL21" s="82" t="str">
        <f t="shared" si="7"/>
        <v>0-day</v>
      </c>
      <c r="AM21" s="82" t="str">
        <f t="shared" si="8"/>
        <v>31-day</v>
      </c>
      <c r="AN21" s="82" t="str">
        <f t="shared" si="9"/>
        <v>0-day</v>
      </c>
      <c r="AO21" s="82" t="str">
        <f t="shared" si="10"/>
        <v>0-day</v>
      </c>
      <c r="AP21" s="82" t="str">
        <f t="shared" si="11"/>
        <v>1-day</v>
      </c>
      <c r="AQ21" s="82" t="str">
        <f t="shared" si="12"/>
        <v>0-day</v>
      </c>
      <c r="AR21" s="5"/>
      <c r="AS21" s="83">
        <f t="shared" si="13"/>
        <v>19</v>
      </c>
      <c r="AT21" s="54" t="s">
        <v>2592</v>
      </c>
      <c r="AU21" s="84" t="e">
        <f t="shared" ca="1" si="14"/>
        <v>#NAME?</v>
      </c>
      <c r="AV21" s="85" t="e">
        <f t="shared" ca="1" si="15"/>
        <v>#NAME?</v>
      </c>
      <c r="AW21" s="86" t="e">
        <f t="shared" ca="1" si="16"/>
        <v>#NAME?</v>
      </c>
      <c r="AX21" s="85" t="e">
        <f t="shared" ca="1" si="17"/>
        <v>#NAME?</v>
      </c>
      <c r="AY21" s="86" t="str">
        <f t="shared" si="18"/>
        <v/>
      </c>
      <c r="AZ21" s="171" t="e">
        <f t="shared" ca="1" si="19"/>
        <v>#NAME?</v>
      </c>
      <c r="BA21" s="85" t="e">
        <f t="shared" ca="1" si="20"/>
        <v>#NAME?</v>
      </c>
      <c r="BB21" s="85" t="e">
        <f t="shared" ca="1" si="21"/>
        <v>#NAME?</v>
      </c>
      <c r="BC21" s="90" t="e">
        <f t="shared" ca="1" si="22"/>
        <v>#NAME?</v>
      </c>
      <c r="BD21" s="90" t="e">
        <f t="shared" ca="1" si="23"/>
        <v>#NAME?</v>
      </c>
      <c r="BE21" s="85" t="e">
        <f t="shared" ca="1" si="24"/>
        <v>#NAME?</v>
      </c>
      <c r="BF21" s="22" t="e">
        <f t="shared" ca="1" si="25"/>
        <v>#NAME?</v>
      </c>
      <c r="BG21" s="22" t="e">
        <f t="shared" ca="1" si="26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 t="shared" si="0"/>
        <v>20</v>
      </c>
      <c r="B22" s="144">
        <v>46207</v>
      </c>
      <c r="C22" s="54" t="s">
        <v>2763</v>
      </c>
      <c r="D22" s="54" t="s">
        <v>136</v>
      </c>
      <c r="E22" s="56" t="s">
        <v>137</v>
      </c>
      <c r="F22" s="54">
        <v>1</v>
      </c>
      <c r="G22" s="54" t="s">
        <v>65</v>
      </c>
      <c r="H22" s="54" t="str">
        <f t="shared" si="1"/>
        <v>DONE</v>
      </c>
      <c r="I22" s="54" t="s">
        <v>299</v>
      </c>
      <c r="J22" s="58" t="s">
        <v>146</v>
      </c>
      <c r="K22" s="58" t="s">
        <v>79</v>
      </c>
      <c r="L22" s="54">
        <v>35321</v>
      </c>
      <c r="M22" s="54"/>
      <c r="N22" s="54" t="s">
        <v>444</v>
      </c>
      <c r="O22" s="96" t="s">
        <v>91</v>
      </c>
      <c r="P22" s="54" t="s">
        <v>2696</v>
      </c>
      <c r="Q22" s="64" t="s">
        <v>1186</v>
      </c>
      <c r="R22" s="204">
        <v>200001096390</v>
      </c>
      <c r="S22" s="205">
        <v>46241</v>
      </c>
      <c r="T22" s="66" t="str">
        <f t="shared" si="2"/>
        <v>DONE</v>
      </c>
      <c r="U22" s="205">
        <v>46272</v>
      </c>
      <c r="V22" s="71">
        <v>9200099370</v>
      </c>
      <c r="W22" s="71">
        <v>48179</v>
      </c>
      <c r="X22" s="169">
        <v>46223</v>
      </c>
      <c r="Y22" s="69" t="str">
        <f t="shared" si="3"/>
        <v>DONE</v>
      </c>
      <c r="Z22" s="25">
        <v>52347</v>
      </c>
      <c r="AA22" s="169">
        <v>46223</v>
      </c>
      <c r="AB22" s="25"/>
      <c r="AC22" s="71"/>
      <c r="AD22" s="54" t="s">
        <v>2764</v>
      </c>
      <c r="AE22" s="76">
        <v>46224</v>
      </c>
      <c r="AF22" s="69" t="str">
        <f t="shared" si="4"/>
        <v>DONE</v>
      </c>
      <c r="AG22" s="76">
        <v>46224</v>
      </c>
      <c r="AH22" s="170"/>
      <c r="AI22" s="77" t="e">
        <f t="shared" ca="1" si="5"/>
        <v>#NAME?</v>
      </c>
      <c r="AJ22" s="80" t="str">
        <f t="array" ref="AJ22">IFERROR(INDEX('[1]Master Price'!$E:$E,MATCH(D22,'[1]Master Price'!$B:$B,0)),"0")</f>
        <v>0</v>
      </c>
      <c r="AK22" s="80">
        <f t="shared" si="6"/>
        <v>0</v>
      </c>
      <c r="AL22" s="82" t="str">
        <f t="shared" si="7"/>
        <v>0-day</v>
      </c>
      <c r="AM22" s="82" t="str">
        <f t="shared" si="8"/>
        <v>31-day</v>
      </c>
      <c r="AN22" s="82" t="str">
        <f t="shared" si="9"/>
        <v>0-day</v>
      </c>
      <c r="AO22" s="82" t="str">
        <f t="shared" si="10"/>
        <v>0-day</v>
      </c>
      <c r="AP22" s="82" t="str">
        <f t="shared" si="11"/>
        <v>1-day</v>
      </c>
      <c r="AQ22" s="82" t="str">
        <f t="shared" si="12"/>
        <v>0-day</v>
      </c>
      <c r="AR22" s="5"/>
      <c r="AS22" s="83">
        <f t="shared" si="13"/>
        <v>20</v>
      </c>
      <c r="AT22" s="54" t="s">
        <v>2596</v>
      </c>
      <c r="AU22" s="84" t="e">
        <f t="shared" ca="1" si="14"/>
        <v>#NAME?</v>
      </c>
      <c r="AV22" s="85" t="e">
        <f t="shared" ca="1" si="15"/>
        <v>#NAME?</v>
      </c>
      <c r="AW22" s="86" t="e">
        <f t="shared" ca="1" si="16"/>
        <v>#NAME?</v>
      </c>
      <c r="AX22" s="85" t="e">
        <f t="shared" ca="1" si="17"/>
        <v>#NAME?</v>
      </c>
      <c r="AY22" s="86" t="str">
        <f t="shared" si="18"/>
        <v/>
      </c>
      <c r="AZ22" s="171" t="e">
        <f t="shared" ca="1" si="19"/>
        <v>#NAME?</v>
      </c>
      <c r="BA22" s="85" t="e">
        <f t="shared" ca="1" si="20"/>
        <v>#NAME?</v>
      </c>
      <c r="BB22" s="85" t="e">
        <f t="shared" ca="1" si="21"/>
        <v>#NAME?</v>
      </c>
      <c r="BC22" s="90" t="e">
        <f t="shared" ca="1" si="22"/>
        <v>#NAME?</v>
      </c>
      <c r="BD22" s="90" t="e">
        <f t="shared" ca="1" si="23"/>
        <v>#NAME?</v>
      </c>
      <c r="BE22" s="85" t="e">
        <f t="shared" ca="1" si="24"/>
        <v>#NAME?</v>
      </c>
      <c r="BF22" s="22" t="e">
        <f t="shared" ca="1" si="25"/>
        <v>#NAME?</v>
      </c>
      <c r="BG22" s="22" t="e">
        <f t="shared" ca="1" si="26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 t="shared" si="0"/>
        <v>21</v>
      </c>
      <c r="B23" s="144">
        <v>46208</v>
      </c>
      <c r="C23" s="54" t="s">
        <v>2769</v>
      </c>
      <c r="D23" s="54" t="s">
        <v>1381</v>
      </c>
      <c r="E23" s="56" t="s">
        <v>1382</v>
      </c>
      <c r="F23" s="54">
        <v>1</v>
      </c>
      <c r="G23" s="54" t="s">
        <v>65</v>
      </c>
      <c r="H23" s="54" t="str">
        <f t="shared" si="1"/>
        <v>DONE</v>
      </c>
      <c r="I23" s="54" t="s">
        <v>2025</v>
      </c>
      <c r="J23" s="62" t="s">
        <v>73</v>
      </c>
      <c r="K23" s="62" t="s">
        <v>73</v>
      </c>
      <c r="L23" s="54">
        <v>31990</v>
      </c>
      <c r="M23" s="54"/>
      <c r="N23" s="54" t="s">
        <v>352</v>
      </c>
      <c r="O23" s="96" t="s">
        <v>91</v>
      </c>
      <c r="P23" s="54" t="s">
        <v>2770</v>
      </c>
      <c r="Q23" s="64" t="s">
        <v>1622</v>
      </c>
      <c r="R23" s="204">
        <v>200001096363</v>
      </c>
      <c r="S23" s="205">
        <v>46241</v>
      </c>
      <c r="T23" s="66" t="str">
        <f t="shared" si="2"/>
        <v>DONE</v>
      </c>
      <c r="U23" s="205">
        <v>46272</v>
      </c>
      <c r="V23" s="71">
        <v>9200099366</v>
      </c>
      <c r="W23" s="71">
        <v>48176</v>
      </c>
      <c r="X23" s="169">
        <v>46223</v>
      </c>
      <c r="Y23" s="69" t="str">
        <f t="shared" si="3"/>
        <v>DONE</v>
      </c>
      <c r="Z23" s="25">
        <v>52344</v>
      </c>
      <c r="AA23" s="169">
        <v>46223</v>
      </c>
      <c r="AB23" s="25"/>
      <c r="AC23" s="71"/>
      <c r="AD23" s="54" t="s">
        <v>2771</v>
      </c>
      <c r="AE23" s="73">
        <v>46224</v>
      </c>
      <c r="AF23" s="69" t="str">
        <f t="shared" si="4"/>
        <v>DONE</v>
      </c>
      <c r="AG23" s="76">
        <v>46224</v>
      </c>
      <c r="AH23" s="170"/>
      <c r="AI23" s="77" t="e">
        <f t="shared" ca="1" si="5"/>
        <v>#NAME?</v>
      </c>
      <c r="AJ23" s="80" t="str">
        <f t="array" ref="AJ23">IFERROR(INDEX('[1]Master Price'!$E:$E,MATCH(D23,'[1]Master Price'!$B:$B,0)),"0")</f>
        <v>0</v>
      </c>
      <c r="AK23" s="80">
        <f t="shared" si="6"/>
        <v>0</v>
      </c>
      <c r="AL23" s="82" t="str">
        <f t="shared" si="7"/>
        <v>0-day</v>
      </c>
      <c r="AM23" s="82" t="str">
        <f t="shared" si="8"/>
        <v>31-day</v>
      </c>
      <c r="AN23" s="82" t="str">
        <f t="shared" si="9"/>
        <v>0-day</v>
      </c>
      <c r="AO23" s="82" t="str">
        <f t="shared" si="10"/>
        <v>0-day</v>
      </c>
      <c r="AP23" s="82" t="str">
        <f t="shared" si="11"/>
        <v>1-day</v>
      </c>
      <c r="AQ23" s="82" t="str">
        <f t="shared" si="12"/>
        <v>0-day</v>
      </c>
      <c r="AR23" s="5"/>
      <c r="AS23" s="83">
        <f t="shared" si="13"/>
        <v>21</v>
      </c>
      <c r="AT23" s="54" t="s">
        <v>2598</v>
      </c>
      <c r="AU23" s="84" t="e">
        <f t="shared" ca="1" si="14"/>
        <v>#NAME?</v>
      </c>
      <c r="AV23" s="85" t="e">
        <f t="shared" ca="1" si="15"/>
        <v>#NAME?</v>
      </c>
      <c r="AW23" s="86" t="e">
        <f t="shared" ca="1" si="16"/>
        <v>#NAME?</v>
      </c>
      <c r="AX23" s="85" t="e">
        <f t="shared" ca="1" si="17"/>
        <v>#NAME?</v>
      </c>
      <c r="AY23" s="86" t="str">
        <f t="shared" si="18"/>
        <v/>
      </c>
      <c r="AZ23" s="171" t="e">
        <f t="shared" ca="1" si="19"/>
        <v>#NAME?</v>
      </c>
      <c r="BA23" s="85" t="e">
        <f t="shared" ca="1" si="20"/>
        <v>#NAME?</v>
      </c>
      <c r="BB23" s="85" t="e">
        <f t="shared" ca="1" si="21"/>
        <v>#NAME?</v>
      </c>
      <c r="BC23" s="90" t="e">
        <f t="shared" ca="1" si="22"/>
        <v>#NAME?</v>
      </c>
      <c r="BD23" s="90" t="e">
        <f t="shared" ca="1" si="23"/>
        <v>#NAME?</v>
      </c>
      <c r="BE23" s="85" t="e">
        <f t="shared" ca="1" si="24"/>
        <v>#NAME?</v>
      </c>
      <c r="BF23" s="22" t="e">
        <f t="shared" ca="1" si="25"/>
        <v>#NAME?</v>
      </c>
      <c r="BG23" s="22" t="e">
        <f t="shared" ca="1" si="26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 t="shared" si="0"/>
        <v>22</v>
      </c>
      <c r="B24" s="144">
        <v>46208</v>
      </c>
      <c r="C24" s="54" t="s">
        <v>2769</v>
      </c>
      <c r="D24" s="54" t="s">
        <v>212</v>
      </c>
      <c r="E24" s="56" t="s">
        <v>213</v>
      </c>
      <c r="F24" s="54">
        <v>1</v>
      </c>
      <c r="G24" s="54" t="s">
        <v>65</v>
      </c>
      <c r="H24" s="54" t="str">
        <f t="shared" si="1"/>
        <v>DONE</v>
      </c>
      <c r="I24" s="54" t="s">
        <v>2025</v>
      </c>
      <c r="J24" s="62" t="s">
        <v>73</v>
      </c>
      <c r="K24" s="62" t="s">
        <v>73</v>
      </c>
      <c r="L24" s="54">
        <v>31990</v>
      </c>
      <c r="M24" s="54"/>
      <c r="N24" s="54" t="s">
        <v>352</v>
      </c>
      <c r="O24" s="96" t="s">
        <v>91</v>
      </c>
      <c r="P24" s="54" t="s">
        <v>2770</v>
      </c>
      <c r="Q24" s="64" t="s">
        <v>1622</v>
      </c>
      <c r="R24" s="204">
        <v>200001096363</v>
      </c>
      <c r="S24" s="205">
        <v>46241</v>
      </c>
      <c r="T24" s="66" t="str">
        <f t="shared" si="2"/>
        <v>DONE</v>
      </c>
      <c r="U24" s="205">
        <v>46272</v>
      </c>
      <c r="V24" s="71">
        <v>9200099366</v>
      </c>
      <c r="W24" s="71">
        <v>48176</v>
      </c>
      <c r="X24" s="169">
        <v>46223</v>
      </c>
      <c r="Y24" s="69" t="str">
        <f t="shared" si="3"/>
        <v>DONE</v>
      </c>
      <c r="Z24" s="25">
        <v>52344</v>
      </c>
      <c r="AA24" s="169">
        <v>46223</v>
      </c>
      <c r="AB24" s="25"/>
      <c r="AC24" s="71"/>
      <c r="AD24" s="54" t="s">
        <v>2771</v>
      </c>
      <c r="AE24" s="73">
        <v>46224</v>
      </c>
      <c r="AF24" s="69" t="str">
        <f t="shared" si="4"/>
        <v>DONE</v>
      </c>
      <c r="AG24" s="76">
        <v>46224</v>
      </c>
      <c r="AH24" s="170"/>
      <c r="AI24" s="77" t="e">
        <f t="shared" ca="1" si="5"/>
        <v>#NAME?</v>
      </c>
      <c r="AJ24" s="80" t="str">
        <f t="array" ref="AJ24">IFERROR(INDEX('[1]Master Price'!$E:$E,MATCH(D24,'[1]Master Price'!$B:$B,0)),"0")</f>
        <v>0</v>
      </c>
      <c r="AK24" s="80">
        <f t="shared" si="6"/>
        <v>0</v>
      </c>
      <c r="AL24" s="82" t="str">
        <f t="shared" si="7"/>
        <v>0-day</v>
      </c>
      <c r="AM24" s="82" t="str">
        <f t="shared" si="8"/>
        <v>31-day</v>
      </c>
      <c r="AN24" s="82" t="str">
        <f t="shared" si="9"/>
        <v>0-day</v>
      </c>
      <c r="AO24" s="82" t="str">
        <f t="shared" si="10"/>
        <v>0-day</v>
      </c>
      <c r="AP24" s="82" t="str">
        <f t="shared" si="11"/>
        <v>1-day</v>
      </c>
      <c r="AQ24" s="82" t="str">
        <f t="shared" si="12"/>
        <v>0-day</v>
      </c>
      <c r="AR24" s="5"/>
      <c r="AS24" s="83">
        <f t="shared" si="13"/>
        <v>22</v>
      </c>
      <c r="AT24" s="54" t="s">
        <v>2602</v>
      </c>
      <c r="AU24" s="84" t="e">
        <f t="shared" ca="1" si="14"/>
        <v>#NAME?</v>
      </c>
      <c r="AV24" s="85" t="e">
        <f t="shared" ca="1" si="15"/>
        <v>#NAME?</v>
      </c>
      <c r="AW24" s="86" t="e">
        <f t="shared" ca="1" si="16"/>
        <v>#NAME?</v>
      </c>
      <c r="AX24" s="85" t="e">
        <f t="shared" ca="1" si="17"/>
        <v>#NAME?</v>
      </c>
      <c r="AY24" s="86" t="str">
        <f t="shared" si="18"/>
        <v/>
      </c>
      <c r="AZ24" s="171" t="e">
        <f t="shared" ca="1" si="19"/>
        <v>#NAME?</v>
      </c>
      <c r="BA24" s="85" t="e">
        <f t="shared" ca="1" si="20"/>
        <v>#NAME?</v>
      </c>
      <c r="BB24" s="85" t="e">
        <f t="shared" ca="1" si="21"/>
        <v>#NAME?</v>
      </c>
      <c r="BC24" s="90" t="e">
        <f t="shared" ca="1" si="22"/>
        <v>#NAME?</v>
      </c>
      <c r="BD24" s="90" t="e">
        <f t="shared" ca="1" si="23"/>
        <v>#NAME?</v>
      </c>
      <c r="BE24" s="85" t="e">
        <f t="shared" ca="1" si="24"/>
        <v>#NAME?</v>
      </c>
      <c r="BF24" s="22" t="e">
        <f t="shared" ca="1" si="25"/>
        <v>#NAME?</v>
      </c>
      <c r="BG24" s="22" t="e">
        <f t="shared" ca="1" si="26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 t="shared" si="0"/>
        <v>23</v>
      </c>
      <c r="B25" s="144">
        <v>46208</v>
      </c>
      <c r="C25" s="54" t="s">
        <v>2769</v>
      </c>
      <c r="D25" s="54" t="s">
        <v>234</v>
      </c>
      <c r="E25" s="56" t="s">
        <v>236</v>
      </c>
      <c r="F25" s="54">
        <v>1</v>
      </c>
      <c r="G25" s="54" t="s">
        <v>65</v>
      </c>
      <c r="H25" s="54" t="str">
        <f t="shared" si="1"/>
        <v>DONE</v>
      </c>
      <c r="I25" s="54" t="s">
        <v>2025</v>
      </c>
      <c r="J25" s="62" t="s">
        <v>73</v>
      </c>
      <c r="K25" s="62" t="s">
        <v>73</v>
      </c>
      <c r="L25" s="54">
        <v>31990</v>
      </c>
      <c r="M25" s="54"/>
      <c r="N25" s="54" t="s">
        <v>352</v>
      </c>
      <c r="O25" s="96" t="s">
        <v>91</v>
      </c>
      <c r="P25" s="54" t="s">
        <v>2770</v>
      </c>
      <c r="Q25" s="64" t="s">
        <v>1622</v>
      </c>
      <c r="R25" s="204">
        <v>200001096363</v>
      </c>
      <c r="S25" s="205">
        <v>46241</v>
      </c>
      <c r="T25" s="66" t="str">
        <f t="shared" si="2"/>
        <v>DONE</v>
      </c>
      <c r="U25" s="205">
        <v>46272</v>
      </c>
      <c r="V25" s="71">
        <v>9200099366</v>
      </c>
      <c r="W25" s="71">
        <v>48176</v>
      </c>
      <c r="X25" s="169">
        <v>46223</v>
      </c>
      <c r="Y25" s="69" t="str">
        <f t="shared" si="3"/>
        <v>DONE</v>
      </c>
      <c r="Z25" s="25">
        <v>52344</v>
      </c>
      <c r="AA25" s="169">
        <v>46223</v>
      </c>
      <c r="AB25" s="25"/>
      <c r="AC25" s="71"/>
      <c r="AD25" s="54" t="s">
        <v>2771</v>
      </c>
      <c r="AE25" s="73">
        <v>46224</v>
      </c>
      <c r="AF25" s="69" t="str">
        <f t="shared" si="4"/>
        <v>DONE</v>
      </c>
      <c r="AG25" s="76">
        <v>46224</v>
      </c>
      <c r="AH25" s="170"/>
      <c r="AI25" s="77" t="e">
        <f t="shared" ca="1" si="5"/>
        <v>#NAME?</v>
      </c>
      <c r="AJ25" s="80" t="str">
        <f t="array" ref="AJ25">IFERROR(INDEX('[1]Master Price'!$E:$E,MATCH(D25,'[1]Master Price'!$B:$B,0)),"0")</f>
        <v>0</v>
      </c>
      <c r="AK25" s="80">
        <f t="shared" si="6"/>
        <v>0</v>
      </c>
      <c r="AL25" s="82" t="str">
        <f t="shared" si="7"/>
        <v>0-day</v>
      </c>
      <c r="AM25" s="82" t="str">
        <f t="shared" si="8"/>
        <v>31-day</v>
      </c>
      <c r="AN25" s="82" t="str">
        <f t="shared" si="9"/>
        <v>0-day</v>
      </c>
      <c r="AO25" s="82" t="str">
        <f t="shared" si="10"/>
        <v>0-day</v>
      </c>
      <c r="AP25" s="82" t="str">
        <f t="shared" si="11"/>
        <v>1-day</v>
      </c>
      <c r="AQ25" s="82" t="str">
        <f t="shared" si="12"/>
        <v>0-day</v>
      </c>
      <c r="AR25" s="5"/>
      <c r="AS25" s="83">
        <f t="shared" si="13"/>
        <v>23</v>
      </c>
      <c r="AT25" s="54" t="s">
        <v>2607</v>
      </c>
      <c r="AU25" s="84" t="e">
        <f t="shared" ca="1" si="14"/>
        <v>#NAME?</v>
      </c>
      <c r="AV25" s="85" t="e">
        <f t="shared" ca="1" si="15"/>
        <v>#NAME?</v>
      </c>
      <c r="AW25" s="86" t="e">
        <f t="shared" ca="1" si="16"/>
        <v>#NAME?</v>
      </c>
      <c r="AX25" s="85" t="e">
        <f t="shared" ca="1" si="17"/>
        <v>#NAME?</v>
      </c>
      <c r="AY25" s="86" t="str">
        <f t="shared" si="18"/>
        <v/>
      </c>
      <c r="AZ25" s="171" t="e">
        <f t="shared" ca="1" si="19"/>
        <v>#NAME?</v>
      </c>
      <c r="BA25" s="85" t="e">
        <f t="shared" ca="1" si="20"/>
        <v>#NAME?</v>
      </c>
      <c r="BB25" s="85" t="e">
        <f t="shared" ca="1" si="21"/>
        <v>#NAME?</v>
      </c>
      <c r="BC25" s="90" t="e">
        <f t="shared" ca="1" si="22"/>
        <v>#NAME?</v>
      </c>
      <c r="BD25" s="90" t="e">
        <f t="shared" ca="1" si="23"/>
        <v>#NAME?</v>
      </c>
      <c r="BE25" s="85" t="e">
        <f t="shared" ca="1" si="24"/>
        <v>#NAME?</v>
      </c>
      <c r="BF25" s="22" t="e">
        <f t="shared" ca="1" si="25"/>
        <v>#NAME?</v>
      </c>
      <c r="BG25" s="22" t="e">
        <f t="shared" ca="1" si="26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 t="shared" si="0"/>
        <v>24</v>
      </c>
      <c r="B26" s="144">
        <v>46208</v>
      </c>
      <c r="C26" s="54" t="s">
        <v>2769</v>
      </c>
      <c r="D26" s="54" t="s">
        <v>251</v>
      </c>
      <c r="E26" s="56" t="s">
        <v>116</v>
      </c>
      <c r="F26" s="54">
        <v>1</v>
      </c>
      <c r="G26" s="54" t="s">
        <v>65</v>
      </c>
      <c r="H26" s="54" t="str">
        <f t="shared" si="1"/>
        <v>DONE</v>
      </c>
      <c r="I26" s="54" t="s">
        <v>2025</v>
      </c>
      <c r="J26" s="62" t="s">
        <v>73</v>
      </c>
      <c r="K26" s="62" t="s">
        <v>73</v>
      </c>
      <c r="L26" s="54">
        <v>31990</v>
      </c>
      <c r="M26" s="54"/>
      <c r="N26" s="54" t="s">
        <v>352</v>
      </c>
      <c r="O26" s="96" t="s">
        <v>91</v>
      </c>
      <c r="P26" s="54" t="s">
        <v>2770</v>
      </c>
      <c r="Q26" s="64" t="s">
        <v>1622</v>
      </c>
      <c r="R26" s="204">
        <v>200001096363</v>
      </c>
      <c r="S26" s="205">
        <v>46241</v>
      </c>
      <c r="T26" s="66" t="str">
        <f t="shared" si="2"/>
        <v>DONE</v>
      </c>
      <c r="U26" s="205">
        <v>46272</v>
      </c>
      <c r="V26" s="71">
        <v>9200099366</v>
      </c>
      <c r="W26" s="71">
        <v>48176</v>
      </c>
      <c r="X26" s="169">
        <v>46223</v>
      </c>
      <c r="Y26" s="69" t="str">
        <f t="shared" si="3"/>
        <v>DONE</v>
      </c>
      <c r="Z26" s="25">
        <v>52344</v>
      </c>
      <c r="AA26" s="169">
        <v>46223</v>
      </c>
      <c r="AB26" s="25"/>
      <c r="AC26" s="71"/>
      <c r="AD26" s="54" t="s">
        <v>2771</v>
      </c>
      <c r="AE26" s="73">
        <v>46224</v>
      </c>
      <c r="AF26" s="69" t="str">
        <f t="shared" si="4"/>
        <v>DONE</v>
      </c>
      <c r="AG26" s="76">
        <v>46224</v>
      </c>
      <c r="AH26" s="170"/>
      <c r="AI26" s="77" t="e">
        <f t="shared" ca="1" si="5"/>
        <v>#NAME?</v>
      </c>
      <c r="AJ26" s="80" t="str">
        <f t="array" ref="AJ26">IFERROR(INDEX('[1]Master Price'!$E:$E,MATCH(D26,'[1]Master Price'!$B:$B,0)),"0")</f>
        <v>0</v>
      </c>
      <c r="AK26" s="80">
        <f t="shared" si="6"/>
        <v>0</v>
      </c>
      <c r="AL26" s="82" t="str">
        <f t="shared" si="7"/>
        <v>0-day</v>
      </c>
      <c r="AM26" s="82" t="str">
        <f t="shared" si="8"/>
        <v>31-day</v>
      </c>
      <c r="AN26" s="82" t="str">
        <f t="shared" si="9"/>
        <v>0-day</v>
      </c>
      <c r="AO26" s="82" t="str">
        <f t="shared" si="10"/>
        <v>0-day</v>
      </c>
      <c r="AP26" s="82" t="str">
        <f t="shared" si="11"/>
        <v>1-day</v>
      </c>
      <c r="AQ26" s="82" t="str">
        <f t="shared" si="12"/>
        <v>0-day</v>
      </c>
      <c r="AR26" s="5"/>
      <c r="AS26" s="83">
        <f t="shared" si="13"/>
        <v>24</v>
      </c>
      <c r="AT26" s="54" t="s">
        <v>2610</v>
      </c>
      <c r="AU26" s="84" t="e">
        <f t="shared" ca="1" si="14"/>
        <v>#NAME?</v>
      </c>
      <c r="AV26" s="85" t="e">
        <f t="shared" ca="1" si="15"/>
        <v>#NAME?</v>
      </c>
      <c r="AW26" s="86" t="e">
        <f t="shared" ca="1" si="16"/>
        <v>#NAME?</v>
      </c>
      <c r="AX26" s="85" t="e">
        <f t="shared" ca="1" si="17"/>
        <v>#NAME?</v>
      </c>
      <c r="AY26" s="86" t="str">
        <f t="shared" si="18"/>
        <v/>
      </c>
      <c r="AZ26" s="171" t="e">
        <f t="shared" ca="1" si="19"/>
        <v>#NAME?</v>
      </c>
      <c r="BA26" s="85" t="e">
        <f t="shared" ca="1" si="20"/>
        <v>#NAME?</v>
      </c>
      <c r="BB26" s="85" t="e">
        <f t="shared" ca="1" si="21"/>
        <v>#NAME?</v>
      </c>
      <c r="BC26" s="90" t="e">
        <f t="shared" ca="1" si="22"/>
        <v>#NAME?</v>
      </c>
      <c r="BD26" s="90" t="e">
        <f t="shared" ca="1" si="23"/>
        <v>#NAME?</v>
      </c>
      <c r="BE26" s="85" t="e">
        <f t="shared" ca="1" si="24"/>
        <v>#NAME?</v>
      </c>
      <c r="BF26" s="22" t="e">
        <f t="shared" ca="1" si="25"/>
        <v>#NAME?</v>
      </c>
      <c r="BG26" s="22" t="e">
        <f t="shared" ca="1" si="26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 t="shared" si="0"/>
        <v>25</v>
      </c>
      <c r="B27" s="144">
        <v>46208</v>
      </c>
      <c r="C27" s="54" t="s">
        <v>2769</v>
      </c>
      <c r="D27" s="54" t="s">
        <v>2777</v>
      </c>
      <c r="E27" s="56" t="s">
        <v>2778</v>
      </c>
      <c r="F27" s="54">
        <v>1</v>
      </c>
      <c r="G27" s="54" t="s">
        <v>65</v>
      </c>
      <c r="H27" s="54" t="str">
        <f t="shared" si="1"/>
        <v>DONE</v>
      </c>
      <c r="I27" s="54" t="s">
        <v>2025</v>
      </c>
      <c r="J27" s="62" t="s">
        <v>73</v>
      </c>
      <c r="K27" s="62" t="s">
        <v>73</v>
      </c>
      <c r="L27" s="54">
        <v>31990</v>
      </c>
      <c r="M27" s="54"/>
      <c r="N27" s="54" t="s">
        <v>352</v>
      </c>
      <c r="O27" s="96" t="s">
        <v>91</v>
      </c>
      <c r="P27" s="54" t="s">
        <v>2770</v>
      </c>
      <c r="Q27" s="64" t="s">
        <v>1622</v>
      </c>
      <c r="R27" s="204">
        <v>200001096363</v>
      </c>
      <c r="S27" s="205">
        <v>46241</v>
      </c>
      <c r="T27" s="66" t="str">
        <f t="shared" si="2"/>
        <v>DONE</v>
      </c>
      <c r="U27" s="205">
        <v>46272</v>
      </c>
      <c r="V27" s="71">
        <v>9200099366</v>
      </c>
      <c r="W27" s="71">
        <v>48176</v>
      </c>
      <c r="X27" s="169">
        <v>46223</v>
      </c>
      <c r="Y27" s="69" t="str">
        <f t="shared" si="3"/>
        <v>DONE</v>
      </c>
      <c r="Z27" s="25">
        <v>52344</v>
      </c>
      <c r="AA27" s="169">
        <v>46223</v>
      </c>
      <c r="AB27" s="25"/>
      <c r="AC27" s="71"/>
      <c r="AD27" s="54" t="s">
        <v>2771</v>
      </c>
      <c r="AE27" s="73">
        <v>46224</v>
      </c>
      <c r="AF27" s="69" t="str">
        <f t="shared" si="4"/>
        <v>DONE</v>
      </c>
      <c r="AG27" s="76">
        <v>46224</v>
      </c>
      <c r="AH27" s="170"/>
      <c r="AI27" s="77" t="e">
        <f t="shared" ca="1" si="5"/>
        <v>#NAME?</v>
      </c>
      <c r="AJ27" s="80" t="str">
        <f t="array" ref="AJ27">IFERROR(INDEX('[1]Master Price'!$E:$E,MATCH(D27,'[1]Master Price'!$B:$B,0)),"0")</f>
        <v>0</v>
      </c>
      <c r="AK27" s="80">
        <f t="shared" si="6"/>
        <v>0</v>
      </c>
      <c r="AL27" s="82" t="str">
        <f t="shared" si="7"/>
        <v>0-day</v>
      </c>
      <c r="AM27" s="82" t="str">
        <f t="shared" si="8"/>
        <v>31-day</v>
      </c>
      <c r="AN27" s="82" t="str">
        <f t="shared" si="9"/>
        <v>0-day</v>
      </c>
      <c r="AO27" s="82" t="str">
        <f t="shared" si="10"/>
        <v>0-day</v>
      </c>
      <c r="AP27" s="82" t="str">
        <f t="shared" si="11"/>
        <v>1-day</v>
      </c>
      <c r="AQ27" s="82" t="str">
        <f t="shared" si="12"/>
        <v>0-day</v>
      </c>
      <c r="AR27" s="5"/>
      <c r="AS27" s="83">
        <f t="shared" si="13"/>
        <v>25</v>
      </c>
      <c r="AT27" s="54" t="s">
        <v>2614</v>
      </c>
      <c r="AU27" s="84" t="e">
        <f t="shared" ca="1" si="14"/>
        <v>#NAME?</v>
      </c>
      <c r="AV27" s="85" t="e">
        <f t="shared" ca="1" si="15"/>
        <v>#NAME?</v>
      </c>
      <c r="AW27" s="86" t="e">
        <f t="shared" ca="1" si="16"/>
        <v>#NAME?</v>
      </c>
      <c r="AX27" s="85" t="e">
        <f t="shared" ca="1" si="17"/>
        <v>#NAME?</v>
      </c>
      <c r="AY27" s="86" t="str">
        <f t="shared" si="18"/>
        <v/>
      </c>
      <c r="AZ27" s="171" t="e">
        <f t="shared" ca="1" si="19"/>
        <v>#NAME?</v>
      </c>
      <c r="BA27" s="85" t="e">
        <f t="shared" ca="1" si="20"/>
        <v>#NAME?</v>
      </c>
      <c r="BB27" s="85" t="e">
        <f t="shared" ca="1" si="21"/>
        <v>#NAME?</v>
      </c>
      <c r="BC27" s="90" t="e">
        <f t="shared" ca="1" si="22"/>
        <v>#NAME?</v>
      </c>
      <c r="BD27" s="90" t="e">
        <f t="shared" ca="1" si="23"/>
        <v>#NAME?</v>
      </c>
      <c r="BE27" s="85" t="e">
        <f t="shared" ca="1" si="24"/>
        <v>#NAME?</v>
      </c>
      <c r="BF27" s="22" t="e">
        <f t="shared" ca="1" si="25"/>
        <v>#NAME?</v>
      </c>
      <c r="BG27" s="22" t="e">
        <f t="shared" ca="1" si="26"/>
        <v>#NAME?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 t="shared" si="0"/>
        <v>26</v>
      </c>
      <c r="B28" s="144">
        <v>46208</v>
      </c>
      <c r="C28" s="54" t="s">
        <v>2769</v>
      </c>
      <c r="D28" s="54" t="s">
        <v>2433</v>
      </c>
      <c r="E28" s="56" t="s">
        <v>2434</v>
      </c>
      <c r="F28" s="54">
        <v>1</v>
      </c>
      <c r="G28" s="54" t="s">
        <v>65</v>
      </c>
      <c r="H28" s="54" t="str">
        <f t="shared" si="1"/>
        <v>DONE</v>
      </c>
      <c r="I28" s="54" t="s">
        <v>2025</v>
      </c>
      <c r="J28" s="62" t="s">
        <v>73</v>
      </c>
      <c r="K28" s="62" t="s">
        <v>73</v>
      </c>
      <c r="L28" s="54">
        <v>31990</v>
      </c>
      <c r="M28" s="54"/>
      <c r="N28" s="54" t="s">
        <v>352</v>
      </c>
      <c r="O28" s="96" t="s">
        <v>91</v>
      </c>
      <c r="P28" s="54" t="s">
        <v>2770</v>
      </c>
      <c r="Q28" s="64" t="s">
        <v>1622</v>
      </c>
      <c r="R28" s="204">
        <v>200001096363</v>
      </c>
      <c r="S28" s="205">
        <v>46241</v>
      </c>
      <c r="T28" s="66" t="str">
        <f t="shared" si="2"/>
        <v>DONE</v>
      </c>
      <c r="U28" s="205">
        <v>46272</v>
      </c>
      <c r="V28" s="71">
        <v>9200099366</v>
      </c>
      <c r="W28" s="71">
        <v>48176</v>
      </c>
      <c r="X28" s="169">
        <v>46223</v>
      </c>
      <c r="Y28" s="69" t="str">
        <f t="shared" si="3"/>
        <v>DONE</v>
      </c>
      <c r="Z28" s="25">
        <v>52344</v>
      </c>
      <c r="AA28" s="169">
        <v>46223</v>
      </c>
      <c r="AB28" s="25"/>
      <c r="AC28" s="71"/>
      <c r="AD28" s="54" t="s">
        <v>2771</v>
      </c>
      <c r="AE28" s="73">
        <v>46224</v>
      </c>
      <c r="AF28" s="69" t="str">
        <f t="shared" si="4"/>
        <v>DONE</v>
      </c>
      <c r="AG28" s="76">
        <v>46224</v>
      </c>
      <c r="AH28" s="170"/>
      <c r="AI28" s="77" t="e">
        <f t="shared" ca="1" si="5"/>
        <v>#NAME?</v>
      </c>
      <c r="AJ28" s="80" t="str">
        <f t="array" ref="AJ28">IFERROR(INDEX('[1]Master Price'!$E:$E,MATCH(D28,'[1]Master Price'!$B:$B,0)),"0")</f>
        <v>0</v>
      </c>
      <c r="AK28" s="80">
        <f t="shared" si="6"/>
        <v>0</v>
      </c>
      <c r="AL28" s="82" t="str">
        <f t="shared" si="7"/>
        <v>0-day</v>
      </c>
      <c r="AM28" s="82" t="str">
        <f t="shared" si="8"/>
        <v>31-day</v>
      </c>
      <c r="AN28" s="82" t="str">
        <f t="shared" si="9"/>
        <v>0-day</v>
      </c>
      <c r="AO28" s="82" t="str">
        <f t="shared" si="10"/>
        <v>0-day</v>
      </c>
      <c r="AP28" s="82" t="str">
        <f t="shared" si="11"/>
        <v>1-day</v>
      </c>
      <c r="AQ28" s="82" t="str">
        <f t="shared" si="12"/>
        <v>0-day</v>
      </c>
      <c r="AR28" s="5"/>
      <c r="AS28" s="83">
        <f t="shared" si="13"/>
        <v>26</v>
      </c>
      <c r="AT28" s="54" t="s">
        <v>2616</v>
      </c>
      <c r="AU28" s="84" t="e">
        <f t="shared" ca="1" si="14"/>
        <v>#NAME?</v>
      </c>
      <c r="AV28" s="85" t="e">
        <f t="shared" ca="1" si="15"/>
        <v>#NAME?</v>
      </c>
      <c r="AW28" s="86" t="e">
        <f t="shared" ca="1" si="16"/>
        <v>#NAME?</v>
      </c>
      <c r="AX28" s="85" t="e">
        <f t="shared" ca="1" si="17"/>
        <v>#NAME?</v>
      </c>
      <c r="AY28" s="86" t="str">
        <f t="shared" si="18"/>
        <v/>
      </c>
      <c r="AZ28" s="171" t="e">
        <f t="shared" ca="1" si="19"/>
        <v>#NAME?</v>
      </c>
      <c r="BA28" s="85" t="e">
        <f t="shared" ca="1" si="20"/>
        <v>#NAME?</v>
      </c>
      <c r="BB28" s="85" t="e">
        <f t="shared" ca="1" si="21"/>
        <v>#NAME?</v>
      </c>
      <c r="BC28" s="90" t="e">
        <f t="shared" ca="1" si="22"/>
        <v>#NAME?</v>
      </c>
      <c r="BD28" s="90" t="e">
        <f t="shared" ca="1" si="23"/>
        <v>#NAME?</v>
      </c>
      <c r="BE28" s="85" t="e">
        <f t="shared" ca="1" si="24"/>
        <v>#NAME?</v>
      </c>
      <c r="BF28" s="22" t="e">
        <f t="shared" ca="1" si="25"/>
        <v>#NAME?</v>
      </c>
      <c r="BG28" s="22" t="e">
        <f t="shared" ca="1" si="26"/>
        <v>#NAME?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 t="shared" si="0"/>
        <v>27</v>
      </c>
      <c r="B29" s="144">
        <v>46208</v>
      </c>
      <c r="C29" s="54" t="s">
        <v>2769</v>
      </c>
      <c r="D29" s="54" t="s">
        <v>67</v>
      </c>
      <c r="E29" s="56" t="s">
        <v>69</v>
      </c>
      <c r="F29" s="54">
        <v>1</v>
      </c>
      <c r="G29" s="54" t="s">
        <v>65</v>
      </c>
      <c r="H29" s="54" t="str">
        <f t="shared" si="1"/>
        <v>DONE</v>
      </c>
      <c r="I29" s="54" t="s">
        <v>2025</v>
      </c>
      <c r="J29" s="62" t="s">
        <v>73</v>
      </c>
      <c r="K29" s="62" t="s">
        <v>73</v>
      </c>
      <c r="L29" s="54">
        <v>31990</v>
      </c>
      <c r="M29" s="54"/>
      <c r="N29" s="54" t="s">
        <v>352</v>
      </c>
      <c r="O29" s="96" t="s">
        <v>91</v>
      </c>
      <c r="P29" s="54" t="s">
        <v>2770</v>
      </c>
      <c r="Q29" s="64" t="s">
        <v>1622</v>
      </c>
      <c r="R29" s="204">
        <v>200001096363</v>
      </c>
      <c r="S29" s="205">
        <v>46241</v>
      </c>
      <c r="T29" s="66" t="str">
        <f t="shared" si="2"/>
        <v>DONE</v>
      </c>
      <c r="U29" s="205">
        <v>46272</v>
      </c>
      <c r="V29" s="71">
        <v>9200099366</v>
      </c>
      <c r="W29" s="71">
        <v>48176</v>
      </c>
      <c r="X29" s="169">
        <v>46223</v>
      </c>
      <c r="Y29" s="69" t="str">
        <f t="shared" si="3"/>
        <v>DONE</v>
      </c>
      <c r="Z29" s="25">
        <v>52344</v>
      </c>
      <c r="AA29" s="169">
        <v>46223</v>
      </c>
      <c r="AB29" s="25"/>
      <c r="AC29" s="71"/>
      <c r="AD29" s="54" t="s">
        <v>2771</v>
      </c>
      <c r="AE29" s="76">
        <v>46224</v>
      </c>
      <c r="AF29" s="69" t="str">
        <f t="shared" si="4"/>
        <v>DONE</v>
      </c>
      <c r="AG29" s="76">
        <v>46224</v>
      </c>
      <c r="AH29" s="170"/>
      <c r="AI29" s="77" t="e">
        <f t="shared" ca="1" si="5"/>
        <v>#NAME?</v>
      </c>
      <c r="AJ29" s="80" t="str">
        <f t="array" ref="AJ29">IFERROR(INDEX('[1]Master Price'!$E:$E,MATCH(D29,'[1]Master Price'!$B:$B,0)),"0")</f>
        <v>0</v>
      </c>
      <c r="AK29" s="80">
        <f t="shared" si="6"/>
        <v>0</v>
      </c>
      <c r="AL29" s="82" t="str">
        <f t="shared" si="7"/>
        <v>0-day</v>
      </c>
      <c r="AM29" s="82" t="str">
        <f t="shared" si="8"/>
        <v>31-day</v>
      </c>
      <c r="AN29" s="82" t="str">
        <f t="shared" si="9"/>
        <v>0-day</v>
      </c>
      <c r="AO29" s="82" t="str">
        <f t="shared" si="10"/>
        <v>0-day</v>
      </c>
      <c r="AP29" s="82" t="str">
        <f t="shared" si="11"/>
        <v>1-day</v>
      </c>
      <c r="AQ29" s="82" t="str">
        <f t="shared" si="12"/>
        <v>0-day</v>
      </c>
      <c r="AR29" s="5"/>
      <c r="AS29" s="83">
        <f t="shared" si="13"/>
        <v>27</v>
      </c>
      <c r="AT29" s="54" t="s">
        <v>2621</v>
      </c>
      <c r="AU29" s="84" t="e">
        <f t="shared" ca="1" si="14"/>
        <v>#NAME?</v>
      </c>
      <c r="AV29" s="85" t="e">
        <f t="shared" ca="1" si="15"/>
        <v>#NAME?</v>
      </c>
      <c r="AW29" s="86" t="e">
        <f t="shared" ca="1" si="16"/>
        <v>#NAME?</v>
      </c>
      <c r="AX29" s="85" t="e">
        <f t="shared" ca="1" si="17"/>
        <v>#NAME?</v>
      </c>
      <c r="AY29" s="86" t="str">
        <f t="shared" si="18"/>
        <v/>
      </c>
      <c r="AZ29" s="171" t="e">
        <f t="shared" ca="1" si="19"/>
        <v>#NAME?</v>
      </c>
      <c r="BA29" s="85" t="e">
        <f t="shared" ca="1" si="20"/>
        <v>#NAME?</v>
      </c>
      <c r="BB29" s="85" t="e">
        <f t="shared" ca="1" si="21"/>
        <v>#NAME?</v>
      </c>
      <c r="BC29" s="90" t="e">
        <f t="shared" ca="1" si="22"/>
        <v>#NAME?</v>
      </c>
      <c r="BD29" s="90" t="e">
        <f t="shared" ca="1" si="23"/>
        <v>#NAME?</v>
      </c>
      <c r="BE29" s="85" t="e">
        <f t="shared" ca="1" si="24"/>
        <v>#NAME?</v>
      </c>
      <c r="BF29" s="22" t="e">
        <f t="shared" ca="1" si="25"/>
        <v>#NAME?</v>
      </c>
      <c r="BG29" s="22" t="e">
        <f t="shared" ca="1" si="26"/>
        <v>#NAME?</v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 t="shared" si="0"/>
        <v>28</v>
      </c>
      <c r="B30" s="144">
        <v>46208</v>
      </c>
      <c r="C30" s="54" t="s">
        <v>2769</v>
      </c>
      <c r="D30" s="58" t="s">
        <v>396</v>
      </c>
      <c r="E30" s="56" t="s">
        <v>398</v>
      </c>
      <c r="F30" s="54">
        <v>1</v>
      </c>
      <c r="G30" s="54" t="s">
        <v>65</v>
      </c>
      <c r="H30" s="54" t="str">
        <f t="shared" si="1"/>
        <v>DONE</v>
      </c>
      <c r="I30" s="54" t="s">
        <v>2025</v>
      </c>
      <c r="J30" s="62" t="s">
        <v>73</v>
      </c>
      <c r="K30" s="62" t="s">
        <v>73</v>
      </c>
      <c r="L30" s="54">
        <v>31990</v>
      </c>
      <c r="M30" s="54"/>
      <c r="N30" s="54" t="s">
        <v>352</v>
      </c>
      <c r="O30" s="96" t="s">
        <v>91</v>
      </c>
      <c r="P30" s="54" t="s">
        <v>2770</v>
      </c>
      <c r="Q30" s="64" t="s">
        <v>1622</v>
      </c>
      <c r="R30" s="204">
        <v>200001096363</v>
      </c>
      <c r="S30" s="205">
        <v>46241</v>
      </c>
      <c r="T30" s="66" t="str">
        <f t="shared" si="2"/>
        <v>DONE</v>
      </c>
      <c r="U30" s="205">
        <v>46272</v>
      </c>
      <c r="V30" s="71">
        <v>9200099366</v>
      </c>
      <c r="W30" s="71">
        <v>48176</v>
      </c>
      <c r="X30" s="169">
        <v>46223</v>
      </c>
      <c r="Y30" s="69" t="str">
        <f t="shared" si="3"/>
        <v>DONE</v>
      </c>
      <c r="Z30" s="25">
        <v>52344</v>
      </c>
      <c r="AA30" s="169">
        <v>46223</v>
      </c>
      <c r="AB30" s="25"/>
      <c r="AC30" s="71"/>
      <c r="AD30" s="54" t="s">
        <v>2771</v>
      </c>
      <c r="AE30" s="76">
        <v>46224</v>
      </c>
      <c r="AF30" s="69" t="str">
        <f t="shared" si="4"/>
        <v>DONE</v>
      </c>
      <c r="AG30" s="76">
        <v>46224</v>
      </c>
      <c r="AH30" s="170"/>
      <c r="AI30" s="77" t="e">
        <f t="shared" ca="1" si="5"/>
        <v>#NAME?</v>
      </c>
      <c r="AJ30" s="80" t="str">
        <f t="array" ref="AJ30">IFERROR(INDEX('[1]Master Price'!$E:$E,MATCH(D30,'[1]Master Price'!$B:$B,0)),"0")</f>
        <v>0</v>
      </c>
      <c r="AK30" s="80">
        <f t="shared" si="6"/>
        <v>0</v>
      </c>
      <c r="AL30" s="82" t="str">
        <f t="shared" si="7"/>
        <v>0-day</v>
      </c>
      <c r="AM30" s="82" t="str">
        <f t="shared" si="8"/>
        <v>31-day</v>
      </c>
      <c r="AN30" s="82" t="str">
        <f t="shared" si="9"/>
        <v>0-day</v>
      </c>
      <c r="AO30" s="82" t="str">
        <f t="shared" si="10"/>
        <v>0-day</v>
      </c>
      <c r="AP30" s="82" t="str">
        <f t="shared" si="11"/>
        <v>1-day</v>
      </c>
      <c r="AQ30" s="82" t="str">
        <f t="shared" si="12"/>
        <v>0-day</v>
      </c>
      <c r="AR30" s="5"/>
      <c r="AS30" s="83">
        <f t="shared" si="13"/>
        <v>28</v>
      </c>
      <c r="AT30" s="54" t="s">
        <v>2628</v>
      </c>
      <c r="AU30" s="84" t="e">
        <f t="shared" ca="1" si="14"/>
        <v>#NAME?</v>
      </c>
      <c r="AV30" s="85" t="e">
        <f t="shared" ca="1" si="15"/>
        <v>#NAME?</v>
      </c>
      <c r="AW30" s="86" t="e">
        <f t="shared" ca="1" si="16"/>
        <v>#NAME?</v>
      </c>
      <c r="AX30" s="85" t="e">
        <f t="shared" ca="1" si="17"/>
        <v>#NAME?</v>
      </c>
      <c r="AY30" s="86" t="str">
        <f t="shared" si="18"/>
        <v/>
      </c>
      <c r="AZ30" s="171" t="e">
        <f t="shared" ca="1" si="19"/>
        <v>#NAME?</v>
      </c>
      <c r="BA30" s="85" t="e">
        <f t="shared" ca="1" si="20"/>
        <v>#NAME?</v>
      </c>
      <c r="BB30" s="85" t="e">
        <f t="shared" ca="1" si="21"/>
        <v>#NAME?</v>
      </c>
      <c r="BC30" s="90" t="e">
        <f t="shared" ca="1" si="22"/>
        <v>#NAME?</v>
      </c>
      <c r="BD30" s="90" t="e">
        <f t="shared" ca="1" si="23"/>
        <v>#NAME?</v>
      </c>
      <c r="BE30" s="85" t="e">
        <f t="shared" ca="1" si="24"/>
        <v>#NAME?</v>
      </c>
      <c r="BF30" s="22" t="e">
        <f t="shared" ca="1" si="25"/>
        <v>#NAME?</v>
      </c>
      <c r="BG30" s="22" t="e">
        <f t="shared" ca="1" si="26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 t="shared" si="0"/>
        <v>29</v>
      </c>
      <c r="B31" s="144">
        <v>46208</v>
      </c>
      <c r="C31" s="54" t="s">
        <v>2769</v>
      </c>
      <c r="D31" s="54" t="s">
        <v>1164</v>
      </c>
      <c r="E31" s="56" t="s">
        <v>1165</v>
      </c>
      <c r="F31" s="54">
        <v>2</v>
      </c>
      <c r="G31" s="54" t="s">
        <v>65</v>
      </c>
      <c r="H31" s="54" t="str">
        <f t="shared" si="1"/>
        <v>DONE</v>
      </c>
      <c r="I31" s="54" t="s">
        <v>2025</v>
      </c>
      <c r="J31" s="62" t="s">
        <v>73</v>
      </c>
      <c r="K31" s="62" t="s">
        <v>73</v>
      </c>
      <c r="L31" s="54">
        <v>31990</v>
      </c>
      <c r="M31" s="54"/>
      <c r="N31" s="54" t="s">
        <v>352</v>
      </c>
      <c r="O31" s="96" t="s">
        <v>91</v>
      </c>
      <c r="P31" s="54" t="s">
        <v>2770</v>
      </c>
      <c r="Q31" s="64" t="s">
        <v>1622</v>
      </c>
      <c r="R31" s="204">
        <v>200001096363</v>
      </c>
      <c r="S31" s="205">
        <v>46241</v>
      </c>
      <c r="T31" s="66" t="str">
        <f t="shared" si="2"/>
        <v>DONE</v>
      </c>
      <c r="U31" s="205">
        <v>46272</v>
      </c>
      <c r="V31" s="71">
        <v>9200099366</v>
      </c>
      <c r="W31" s="71">
        <v>48176</v>
      </c>
      <c r="X31" s="169">
        <v>46223</v>
      </c>
      <c r="Y31" s="69" t="str">
        <f t="shared" si="3"/>
        <v>DONE</v>
      </c>
      <c r="Z31" s="25">
        <v>52344</v>
      </c>
      <c r="AA31" s="169">
        <v>46223</v>
      </c>
      <c r="AB31" s="25"/>
      <c r="AC31" s="71"/>
      <c r="AD31" s="54" t="s">
        <v>2771</v>
      </c>
      <c r="AE31" s="76">
        <v>46224</v>
      </c>
      <c r="AF31" s="69" t="str">
        <f t="shared" si="4"/>
        <v>DONE</v>
      </c>
      <c r="AG31" s="76">
        <v>46224</v>
      </c>
      <c r="AH31" s="170"/>
      <c r="AI31" s="77" t="e">
        <f t="shared" ca="1" si="5"/>
        <v>#NAME?</v>
      </c>
      <c r="AJ31" s="80" t="str">
        <f t="array" ref="AJ31">IFERROR(INDEX('[1]Master Price'!$E:$E,MATCH(D31,'[1]Master Price'!$B:$B,0)),"0")</f>
        <v>0</v>
      </c>
      <c r="AK31" s="80">
        <f t="shared" si="6"/>
        <v>0</v>
      </c>
      <c r="AL31" s="82" t="str">
        <f t="shared" si="7"/>
        <v>0-day</v>
      </c>
      <c r="AM31" s="82" t="str">
        <f t="shared" si="8"/>
        <v>31-day</v>
      </c>
      <c r="AN31" s="82" t="str">
        <f t="shared" si="9"/>
        <v>0-day</v>
      </c>
      <c r="AO31" s="82" t="str">
        <f t="shared" si="10"/>
        <v>0-day</v>
      </c>
      <c r="AP31" s="82" t="str">
        <f t="shared" si="11"/>
        <v>1-day</v>
      </c>
      <c r="AQ31" s="82" t="str">
        <f t="shared" si="12"/>
        <v>0-day</v>
      </c>
      <c r="AR31" s="5"/>
      <c r="AS31" s="83">
        <f t="shared" si="13"/>
        <v>29</v>
      </c>
      <c r="AT31" s="54" t="s">
        <v>2632</v>
      </c>
      <c r="AU31" s="84" t="e">
        <f t="shared" ca="1" si="14"/>
        <v>#NAME?</v>
      </c>
      <c r="AV31" s="85" t="e">
        <f t="shared" ca="1" si="15"/>
        <v>#NAME?</v>
      </c>
      <c r="AW31" s="86" t="e">
        <f t="shared" ca="1" si="16"/>
        <v>#NAME?</v>
      </c>
      <c r="AX31" s="85" t="e">
        <f t="shared" ca="1" si="17"/>
        <v>#NAME?</v>
      </c>
      <c r="AY31" s="86" t="str">
        <f t="shared" si="18"/>
        <v/>
      </c>
      <c r="AZ31" s="171" t="e">
        <f t="shared" ca="1" si="19"/>
        <v>#NAME?</v>
      </c>
      <c r="BA31" s="85" t="e">
        <f t="shared" ca="1" si="20"/>
        <v>#NAME?</v>
      </c>
      <c r="BB31" s="85" t="e">
        <f t="shared" ca="1" si="21"/>
        <v>#NAME?</v>
      </c>
      <c r="BC31" s="90" t="e">
        <f t="shared" ca="1" si="22"/>
        <v>#NAME?</v>
      </c>
      <c r="BD31" s="90" t="e">
        <f t="shared" ca="1" si="23"/>
        <v>#NAME?</v>
      </c>
      <c r="BE31" s="85" t="e">
        <f t="shared" ca="1" si="24"/>
        <v>#NAME?</v>
      </c>
      <c r="BF31" s="22" t="e">
        <f t="shared" ca="1" si="25"/>
        <v>#NAME?</v>
      </c>
      <c r="BG31" s="22" t="e">
        <f t="shared" ca="1" si="26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 t="shared" si="0"/>
        <v>30</v>
      </c>
      <c r="B32" s="144">
        <v>46208</v>
      </c>
      <c r="C32" s="54" t="s">
        <v>2769</v>
      </c>
      <c r="D32" s="131" t="s">
        <v>292</v>
      </c>
      <c r="E32" s="56" t="s">
        <v>293</v>
      </c>
      <c r="F32" s="54">
        <v>1</v>
      </c>
      <c r="G32" s="54" t="s">
        <v>65</v>
      </c>
      <c r="H32" s="54" t="str">
        <f t="shared" si="1"/>
        <v>DONE</v>
      </c>
      <c r="I32" s="54" t="s">
        <v>2025</v>
      </c>
      <c r="J32" s="62" t="s">
        <v>73</v>
      </c>
      <c r="K32" s="62" t="s">
        <v>73</v>
      </c>
      <c r="L32" s="54">
        <v>31990</v>
      </c>
      <c r="M32" s="54"/>
      <c r="N32" s="54" t="s">
        <v>352</v>
      </c>
      <c r="O32" s="96" t="s">
        <v>91</v>
      </c>
      <c r="P32" s="54" t="s">
        <v>2770</v>
      </c>
      <c r="Q32" s="64" t="s">
        <v>1622</v>
      </c>
      <c r="R32" s="204">
        <v>200001096363</v>
      </c>
      <c r="S32" s="205">
        <v>46241</v>
      </c>
      <c r="T32" s="66" t="str">
        <f t="shared" si="2"/>
        <v>DONE</v>
      </c>
      <c r="U32" s="205">
        <v>46272</v>
      </c>
      <c r="V32" s="71">
        <v>9200099366</v>
      </c>
      <c r="W32" s="71">
        <v>48176</v>
      </c>
      <c r="X32" s="169">
        <v>46223</v>
      </c>
      <c r="Y32" s="69" t="str">
        <f t="shared" si="3"/>
        <v>DONE</v>
      </c>
      <c r="Z32" s="25">
        <v>52344</v>
      </c>
      <c r="AA32" s="169">
        <v>46223</v>
      </c>
      <c r="AB32" s="25"/>
      <c r="AC32" s="71"/>
      <c r="AD32" s="54" t="s">
        <v>2771</v>
      </c>
      <c r="AE32" s="76">
        <v>46224</v>
      </c>
      <c r="AF32" s="69" t="str">
        <f t="shared" si="4"/>
        <v>DONE</v>
      </c>
      <c r="AG32" s="76">
        <v>46224</v>
      </c>
      <c r="AH32" s="170"/>
      <c r="AI32" s="77" t="e">
        <f t="shared" ca="1" si="5"/>
        <v>#NAME?</v>
      </c>
      <c r="AJ32" s="80" t="str">
        <f t="array" ref="AJ32">IFERROR(INDEX('[1]Master Price'!$E:$E,MATCH(D32,'[1]Master Price'!$B:$B,0)),"0")</f>
        <v>0</v>
      </c>
      <c r="AK32" s="80">
        <f t="shared" si="6"/>
        <v>0</v>
      </c>
      <c r="AL32" s="82" t="str">
        <f t="shared" si="7"/>
        <v>0-day</v>
      </c>
      <c r="AM32" s="82" t="str">
        <f t="shared" si="8"/>
        <v>31-day</v>
      </c>
      <c r="AN32" s="82" t="str">
        <f t="shared" si="9"/>
        <v>0-day</v>
      </c>
      <c r="AO32" s="82" t="str">
        <f t="shared" si="10"/>
        <v>0-day</v>
      </c>
      <c r="AP32" s="82" t="str">
        <f t="shared" si="11"/>
        <v>1-day</v>
      </c>
      <c r="AQ32" s="82" t="str">
        <f t="shared" si="12"/>
        <v>0-day</v>
      </c>
      <c r="AR32" s="5"/>
      <c r="AS32" s="83">
        <f t="shared" si="13"/>
        <v>30</v>
      </c>
      <c r="AT32" s="54" t="s">
        <v>2635</v>
      </c>
      <c r="AU32" s="84" t="e">
        <f t="shared" ca="1" si="14"/>
        <v>#NAME?</v>
      </c>
      <c r="AV32" s="85" t="e">
        <f t="shared" ca="1" si="15"/>
        <v>#NAME?</v>
      </c>
      <c r="AW32" s="86" t="e">
        <f t="shared" ca="1" si="16"/>
        <v>#NAME?</v>
      </c>
      <c r="AX32" s="85" t="e">
        <f t="shared" ca="1" si="17"/>
        <v>#NAME?</v>
      </c>
      <c r="AY32" s="86" t="str">
        <f t="shared" si="18"/>
        <v/>
      </c>
      <c r="AZ32" s="171" t="e">
        <f t="shared" ca="1" si="19"/>
        <v>#NAME?</v>
      </c>
      <c r="BA32" s="85" t="e">
        <f t="shared" ca="1" si="20"/>
        <v>#NAME?</v>
      </c>
      <c r="BB32" s="85" t="e">
        <f t="shared" ca="1" si="21"/>
        <v>#NAME?</v>
      </c>
      <c r="BC32" s="90" t="e">
        <f t="shared" ca="1" si="22"/>
        <v>#NAME?</v>
      </c>
      <c r="BD32" s="90" t="e">
        <f t="shared" ca="1" si="23"/>
        <v>#NAME?</v>
      </c>
      <c r="BE32" s="85" t="e">
        <f t="shared" ca="1" si="24"/>
        <v>#NAME?</v>
      </c>
      <c r="BF32" s="22" t="e">
        <f t="shared" ca="1" si="25"/>
        <v>#NAME?</v>
      </c>
      <c r="BG32" s="22" t="e">
        <f t="shared" ca="1" si="26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 t="shared" si="0"/>
        <v>31</v>
      </c>
      <c r="B33" s="144">
        <v>46208</v>
      </c>
      <c r="C33" s="54" t="s">
        <v>2769</v>
      </c>
      <c r="D33" s="54" t="s">
        <v>289</v>
      </c>
      <c r="E33" s="56" t="s">
        <v>290</v>
      </c>
      <c r="F33" s="54">
        <v>1</v>
      </c>
      <c r="G33" s="54" t="s">
        <v>65</v>
      </c>
      <c r="H33" s="54" t="str">
        <f t="shared" si="1"/>
        <v>DONE</v>
      </c>
      <c r="I33" s="54" t="s">
        <v>2025</v>
      </c>
      <c r="J33" s="62" t="s">
        <v>73</v>
      </c>
      <c r="K33" s="62" t="s">
        <v>73</v>
      </c>
      <c r="L33" s="54">
        <v>31990</v>
      </c>
      <c r="M33" s="54"/>
      <c r="N33" s="54" t="s">
        <v>352</v>
      </c>
      <c r="O33" s="96" t="s">
        <v>91</v>
      </c>
      <c r="P33" s="54" t="s">
        <v>2770</v>
      </c>
      <c r="Q33" s="64" t="s">
        <v>1622</v>
      </c>
      <c r="R33" s="204">
        <v>200001096363</v>
      </c>
      <c r="S33" s="205">
        <v>46241</v>
      </c>
      <c r="T33" s="66" t="str">
        <f t="shared" si="2"/>
        <v>DONE</v>
      </c>
      <c r="U33" s="205">
        <v>46272</v>
      </c>
      <c r="V33" s="71">
        <v>9200099366</v>
      </c>
      <c r="W33" s="71">
        <v>48176</v>
      </c>
      <c r="X33" s="169">
        <v>46223</v>
      </c>
      <c r="Y33" s="69" t="str">
        <f t="shared" si="3"/>
        <v>DONE</v>
      </c>
      <c r="Z33" s="25">
        <v>52344</v>
      </c>
      <c r="AA33" s="169">
        <v>46223</v>
      </c>
      <c r="AB33" s="25"/>
      <c r="AC33" s="71"/>
      <c r="AD33" s="54" t="s">
        <v>2771</v>
      </c>
      <c r="AE33" s="76">
        <v>46224</v>
      </c>
      <c r="AF33" s="69" t="str">
        <f t="shared" si="4"/>
        <v>DONE</v>
      </c>
      <c r="AG33" s="76">
        <v>46224</v>
      </c>
      <c r="AH33" s="170"/>
      <c r="AI33" s="77" t="e">
        <f t="shared" ca="1" si="5"/>
        <v>#NAME?</v>
      </c>
      <c r="AJ33" s="80" t="str">
        <f t="array" ref="AJ33">IFERROR(INDEX('[1]Master Price'!$E:$E,MATCH(D33,'[1]Master Price'!$B:$B,0)),"0")</f>
        <v>0</v>
      </c>
      <c r="AK33" s="80">
        <f t="shared" si="6"/>
        <v>0</v>
      </c>
      <c r="AL33" s="82" t="str">
        <f t="shared" si="7"/>
        <v>0-day</v>
      </c>
      <c r="AM33" s="82" t="str">
        <f t="shared" si="8"/>
        <v>31-day</v>
      </c>
      <c r="AN33" s="82" t="str">
        <f t="shared" si="9"/>
        <v>0-day</v>
      </c>
      <c r="AO33" s="82" t="str">
        <f t="shared" si="10"/>
        <v>0-day</v>
      </c>
      <c r="AP33" s="82" t="str">
        <f t="shared" si="11"/>
        <v>1-day</v>
      </c>
      <c r="AQ33" s="82" t="str">
        <f t="shared" si="12"/>
        <v>0-day</v>
      </c>
      <c r="AR33" s="5"/>
      <c r="AS33" s="83">
        <f t="shared" si="13"/>
        <v>31</v>
      </c>
      <c r="AT33" s="54" t="s">
        <v>2638</v>
      </c>
      <c r="AU33" s="84" t="e">
        <f t="shared" ca="1" si="14"/>
        <v>#NAME?</v>
      </c>
      <c r="AV33" s="85" t="e">
        <f t="shared" ca="1" si="15"/>
        <v>#NAME?</v>
      </c>
      <c r="AW33" s="86" t="e">
        <f t="shared" ca="1" si="16"/>
        <v>#NAME?</v>
      </c>
      <c r="AX33" s="85" t="e">
        <f t="shared" ca="1" si="17"/>
        <v>#NAME?</v>
      </c>
      <c r="AY33" s="86" t="str">
        <f t="shared" si="18"/>
        <v/>
      </c>
      <c r="AZ33" s="171" t="e">
        <f t="shared" ca="1" si="19"/>
        <v>#NAME?</v>
      </c>
      <c r="BA33" s="85" t="e">
        <f t="shared" ca="1" si="20"/>
        <v>#NAME?</v>
      </c>
      <c r="BB33" s="85" t="e">
        <f t="shared" ca="1" si="21"/>
        <v>#NAME?</v>
      </c>
      <c r="BC33" s="90" t="e">
        <f t="shared" ca="1" si="22"/>
        <v>#NAME?</v>
      </c>
      <c r="BD33" s="90" t="e">
        <f t="shared" ca="1" si="23"/>
        <v>#NAME?</v>
      </c>
      <c r="BE33" s="85" t="e">
        <f t="shared" ca="1" si="24"/>
        <v>#NAME?</v>
      </c>
      <c r="BF33" s="22" t="e">
        <f t="shared" ca="1" si="25"/>
        <v>#NAME?</v>
      </c>
      <c r="BG33" s="22" t="e">
        <f t="shared" ca="1" si="26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 t="shared" si="0"/>
        <v>32</v>
      </c>
      <c r="B34" s="144">
        <v>46208</v>
      </c>
      <c r="C34" s="54" t="s">
        <v>2769</v>
      </c>
      <c r="D34" s="132" t="s">
        <v>367</v>
      </c>
      <c r="E34" s="56" t="s">
        <v>368</v>
      </c>
      <c r="F34" s="54">
        <v>2</v>
      </c>
      <c r="G34" s="54" t="s">
        <v>65</v>
      </c>
      <c r="H34" s="54" t="str">
        <f t="shared" si="1"/>
        <v>DONE</v>
      </c>
      <c r="I34" s="54" t="s">
        <v>2025</v>
      </c>
      <c r="J34" s="62" t="s">
        <v>73</v>
      </c>
      <c r="K34" s="62" t="s">
        <v>73</v>
      </c>
      <c r="L34" s="54">
        <v>31990</v>
      </c>
      <c r="M34" s="54"/>
      <c r="N34" s="54" t="s">
        <v>352</v>
      </c>
      <c r="O34" s="96" t="s">
        <v>91</v>
      </c>
      <c r="P34" s="54" t="s">
        <v>2770</v>
      </c>
      <c r="Q34" s="64" t="s">
        <v>1622</v>
      </c>
      <c r="R34" s="204">
        <v>200001096363</v>
      </c>
      <c r="S34" s="205">
        <v>46241</v>
      </c>
      <c r="T34" s="66" t="str">
        <f t="shared" si="2"/>
        <v>DONE</v>
      </c>
      <c r="U34" s="205">
        <v>46272</v>
      </c>
      <c r="V34" s="71">
        <v>9200099366</v>
      </c>
      <c r="W34" s="71">
        <v>48176</v>
      </c>
      <c r="X34" s="169">
        <v>46223</v>
      </c>
      <c r="Y34" s="69" t="str">
        <f t="shared" si="3"/>
        <v>DONE</v>
      </c>
      <c r="Z34" s="25">
        <v>52344</v>
      </c>
      <c r="AA34" s="169">
        <v>46223</v>
      </c>
      <c r="AB34" s="25"/>
      <c r="AC34" s="71"/>
      <c r="AD34" s="54" t="s">
        <v>2771</v>
      </c>
      <c r="AE34" s="76">
        <v>46224</v>
      </c>
      <c r="AF34" s="69" t="str">
        <f t="shared" si="4"/>
        <v>DONE</v>
      </c>
      <c r="AG34" s="76">
        <v>46224</v>
      </c>
      <c r="AH34" s="170"/>
      <c r="AI34" s="77" t="e">
        <f t="shared" ca="1" si="5"/>
        <v>#NAME?</v>
      </c>
      <c r="AJ34" s="80" t="str">
        <f t="array" ref="AJ34">IFERROR(INDEX('[1]Master Price'!$E:$E,MATCH(D34,'[1]Master Price'!$B:$B,0)),"0")</f>
        <v>0</v>
      </c>
      <c r="AK34" s="80">
        <f t="shared" si="6"/>
        <v>0</v>
      </c>
      <c r="AL34" s="82" t="str">
        <f t="shared" si="7"/>
        <v>0-day</v>
      </c>
      <c r="AM34" s="82" t="str">
        <f t="shared" si="8"/>
        <v>31-day</v>
      </c>
      <c r="AN34" s="82" t="str">
        <f t="shared" si="9"/>
        <v>0-day</v>
      </c>
      <c r="AO34" s="82" t="str">
        <f t="shared" si="10"/>
        <v>0-day</v>
      </c>
      <c r="AP34" s="82" t="str">
        <f t="shared" si="11"/>
        <v>1-day</v>
      </c>
      <c r="AQ34" s="82" t="str">
        <f t="shared" si="12"/>
        <v>0-day</v>
      </c>
      <c r="AR34" s="5"/>
      <c r="AS34" s="83">
        <f t="shared" si="13"/>
        <v>32</v>
      </c>
      <c r="AT34" s="54" t="s">
        <v>2640</v>
      </c>
      <c r="AU34" s="84" t="e">
        <f t="shared" ca="1" si="14"/>
        <v>#NAME?</v>
      </c>
      <c r="AV34" s="85" t="e">
        <f t="shared" ca="1" si="15"/>
        <v>#NAME?</v>
      </c>
      <c r="AW34" s="86" t="e">
        <f t="shared" ca="1" si="16"/>
        <v>#NAME?</v>
      </c>
      <c r="AX34" s="85" t="e">
        <f t="shared" ca="1" si="17"/>
        <v>#NAME?</v>
      </c>
      <c r="AY34" s="86" t="str">
        <f t="shared" si="18"/>
        <v/>
      </c>
      <c r="AZ34" s="171" t="e">
        <f t="shared" ca="1" si="19"/>
        <v>#NAME?</v>
      </c>
      <c r="BA34" s="85" t="e">
        <f t="shared" ca="1" si="20"/>
        <v>#NAME?</v>
      </c>
      <c r="BB34" s="85" t="e">
        <f t="shared" ca="1" si="21"/>
        <v>#NAME?</v>
      </c>
      <c r="BC34" s="90" t="e">
        <f t="shared" ca="1" si="22"/>
        <v>#NAME?</v>
      </c>
      <c r="BD34" s="90" t="e">
        <f t="shared" ca="1" si="23"/>
        <v>#NAME?</v>
      </c>
      <c r="BE34" s="85" t="e">
        <f t="shared" ca="1" si="24"/>
        <v>#NAME?</v>
      </c>
      <c r="BF34" s="22" t="e">
        <f t="shared" ca="1" si="25"/>
        <v>#NAME?</v>
      </c>
      <c r="BG34" s="22" t="e">
        <f t="shared" ca="1" si="26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 t="shared" si="0"/>
        <v>33</v>
      </c>
      <c r="B35" s="144">
        <v>46208</v>
      </c>
      <c r="C35" s="54" t="s">
        <v>2792</v>
      </c>
      <c r="D35" s="54" t="s">
        <v>177</v>
      </c>
      <c r="E35" s="56" t="s">
        <v>178</v>
      </c>
      <c r="F35" s="54">
        <v>1</v>
      </c>
      <c r="G35" s="54" t="s">
        <v>65</v>
      </c>
      <c r="H35" s="54" t="str">
        <f t="shared" si="1"/>
        <v>DONE</v>
      </c>
      <c r="I35" s="54" t="s">
        <v>2025</v>
      </c>
      <c r="J35" s="62" t="s">
        <v>73</v>
      </c>
      <c r="K35" s="62" t="s">
        <v>73</v>
      </c>
      <c r="L35" s="54">
        <v>31990</v>
      </c>
      <c r="M35" s="54"/>
      <c r="N35" s="54" t="s">
        <v>352</v>
      </c>
      <c r="O35" s="96" t="s">
        <v>91</v>
      </c>
      <c r="P35" s="54" t="s">
        <v>2770</v>
      </c>
      <c r="Q35" s="64" t="s">
        <v>1622</v>
      </c>
      <c r="R35" s="204">
        <v>200001096384</v>
      </c>
      <c r="S35" s="205">
        <v>46241</v>
      </c>
      <c r="T35" s="66" t="str">
        <f t="shared" si="2"/>
        <v>DONE</v>
      </c>
      <c r="U35" s="205">
        <v>46272</v>
      </c>
      <c r="V35" s="71">
        <v>9200099371</v>
      </c>
      <c r="W35" s="71">
        <v>48180</v>
      </c>
      <c r="X35" s="169">
        <v>46223</v>
      </c>
      <c r="Y35" s="69" t="str">
        <f t="shared" si="3"/>
        <v>DONE</v>
      </c>
      <c r="Z35" s="25">
        <v>52348</v>
      </c>
      <c r="AA35" s="169">
        <v>46223</v>
      </c>
      <c r="AB35" s="25"/>
      <c r="AC35" s="71"/>
      <c r="AD35" s="54" t="s">
        <v>2793</v>
      </c>
      <c r="AE35" s="76">
        <v>46224</v>
      </c>
      <c r="AF35" s="69" t="str">
        <f t="shared" si="4"/>
        <v>DONE</v>
      </c>
      <c r="AG35" s="76">
        <v>46224</v>
      </c>
      <c r="AH35" s="170"/>
      <c r="AI35" s="77" t="e">
        <f t="shared" ca="1" si="5"/>
        <v>#NAME?</v>
      </c>
      <c r="AJ35" s="80" t="str">
        <f t="array" ref="AJ35">IFERROR(INDEX('[1]Master Price'!$E:$E,MATCH(D35,'[1]Master Price'!$B:$B,0)),"0")</f>
        <v>0</v>
      </c>
      <c r="AK35" s="80">
        <f t="shared" si="6"/>
        <v>0</v>
      </c>
      <c r="AL35" s="82" t="str">
        <f t="shared" si="7"/>
        <v>0-day</v>
      </c>
      <c r="AM35" s="82" t="str">
        <f t="shared" si="8"/>
        <v>31-day</v>
      </c>
      <c r="AN35" s="82" t="str">
        <f t="shared" si="9"/>
        <v>0-day</v>
      </c>
      <c r="AO35" s="82" t="str">
        <f t="shared" si="10"/>
        <v>0-day</v>
      </c>
      <c r="AP35" s="82" t="str">
        <f t="shared" si="11"/>
        <v>1-day</v>
      </c>
      <c r="AQ35" s="82" t="str">
        <f t="shared" si="12"/>
        <v>0-day</v>
      </c>
      <c r="AR35" s="5"/>
      <c r="AS35" s="83">
        <f t="shared" si="13"/>
        <v>33</v>
      </c>
      <c r="AT35" s="54" t="s">
        <v>2641</v>
      </c>
      <c r="AU35" s="84" t="e">
        <f t="shared" ca="1" si="14"/>
        <v>#NAME?</v>
      </c>
      <c r="AV35" s="85" t="e">
        <f t="shared" ca="1" si="15"/>
        <v>#NAME?</v>
      </c>
      <c r="AW35" s="86" t="e">
        <f t="shared" ca="1" si="16"/>
        <v>#NAME?</v>
      </c>
      <c r="AX35" s="85" t="e">
        <f t="shared" ca="1" si="17"/>
        <v>#NAME?</v>
      </c>
      <c r="AY35" s="86" t="str">
        <f t="shared" si="18"/>
        <v/>
      </c>
      <c r="AZ35" s="171" t="e">
        <f t="shared" ca="1" si="19"/>
        <v>#NAME?</v>
      </c>
      <c r="BA35" s="85" t="e">
        <f t="shared" ca="1" si="20"/>
        <v>#NAME?</v>
      </c>
      <c r="BB35" s="85" t="e">
        <f t="shared" ca="1" si="21"/>
        <v>#NAME?</v>
      </c>
      <c r="BC35" s="90" t="e">
        <f t="shared" ca="1" si="22"/>
        <v>#NAME?</v>
      </c>
      <c r="BD35" s="90" t="e">
        <f t="shared" ca="1" si="23"/>
        <v>#NAME?</v>
      </c>
      <c r="BE35" s="85" t="e">
        <f t="shared" ca="1" si="24"/>
        <v>#NAME?</v>
      </c>
      <c r="BF35" s="22" t="e">
        <f t="shared" ca="1" si="25"/>
        <v>#NAME?</v>
      </c>
      <c r="BG35" s="22" t="e">
        <f t="shared" ca="1" si="26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 t="shared" si="0"/>
        <v>34</v>
      </c>
      <c r="B36" s="144">
        <v>46208</v>
      </c>
      <c r="C36" s="54" t="s">
        <v>2796</v>
      </c>
      <c r="D36" s="54" t="s">
        <v>496</v>
      </c>
      <c r="E36" s="56" t="s">
        <v>497</v>
      </c>
      <c r="F36" s="54">
        <v>1</v>
      </c>
      <c r="G36" s="54" t="s">
        <v>65</v>
      </c>
      <c r="H36" s="54" t="str">
        <f t="shared" si="1"/>
        <v>DONE</v>
      </c>
      <c r="I36" s="54" t="s">
        <v>394</v>
      </c>
      <c r="J36" s="58" t="s">
        <v>260</v>
      </c>
      <c r="K36" s="58" t="s">
        <v>79</v>
      </c>
      <c r="L36" s="54">
        <v>8251</v>
      </c>
      <c r="M36" s="54"/>
      <c r="N36" s="54" t="s">
        <v>444</v>
      </c>
      <c r="O36" s="96" t="s">
        <v>85</v>
      </c>
      <c r="P36" s="54" t="s">
        <v>86</v>
      </c>
      <c r="Q36" s="64" t="s">
        <v>732</v>
      </c>
      <c r="R36" s="204">
        <v>200001096395</v>
      </c>
      <c r="S36" s="205">
        <v>46241</v>
      </c>
      <c r="T36" s="66" t="str">
        <f t="shared" si="2"/>
        <v>DONE</v>
      </c>
      <c r="U36" s="205">
        <v>46272</v>
      </c>
      <c r="V36" s="71">
        <v>9200099375</v>
      </c>
      <c r="W36" s="71">
        <v>48181</v>
      </c>
      <c r="X36" s="169">
        <v>46223</v>
      </c>
      <c r="Y36" s="69" t="str">
        <f t="shared" si="3"/>
        <v>DONE</v>
      </c>
      <c r="Z36" s="25">
        <v>52349</v>
      </c>
      <c r="AA36" s="169">
        <v>46223</v>
      </c>
      <c r="AB36" s="25"/>
      <c r="AC36" s="71"/>
      <c r="AD36" s="54" t="s">
        <v>2798</v>
      </c>
      <c r="AE36" s="76">
        <v>46224</v>
      </c>
      <c r="AF36" s="69" t="str">
        <f t="shared" si="4"/>
        <v>DONE</v>
      </c>
      <c r="AG36" s="76">
        <v>46224</v>
      </c>
      <c r="AH36" s="170"/>
      <c r="AI36" s="77" t="e">
        <f t="shared" ca="1" si="5"/>
        <v>#NAME?</v>
      </c>
      <c r="AJ36" s="80" t="str">
        <f t="array" ref="AJ36">IFERROR(INDEX('[1]Master Price'!$E:$E,MATCH(D36,'[1]Master Price'!$B:$B,0)),"0")</f>
        <v>0</v>
      </c>
      <c r="AK36" s="80">
        <f t="shared" si="6"/>
        <v>0</v>
      </c>
      <c r="AL36" s="82" t="str">
        <f t="shared" si="7"/>
        <v>0-day</v>
      </c>
      <c r="AM36" s="82" t="str">
        <f t="shared" si="8"/>
        <v>31-day</v>
      </c>
      <c r="AN36" s="82" t="str">
        <f t="shared" si="9"/>
        <v>0-day</v>
      </c>
      <c r="AO36" s="82" t="str">
        <f t="shared" si="10"/>
        <v>0-day</v>
      </c>
      <c r="AP36" s="82" t="str">
        <f t="shared" si="11"/>
        <v>1-day</v>
      </c>
      <c r="AQ36" s="82" t="str">
        <f t="shared" si="12"/>
        <v>0-day</v>
      </c>
      <c r="AR36" s="5"/>
      <c r="AS36" s="83">
        <f t="shared" si="13"/>
        <v>34</v>
      </c>
      <c r="AT36" s="54" t="s">
        <v>2643</v>
      </c>
      <c r="AU36" s="84" t="e">
        <f t="shared" ca="1" si="14"/>
        <v>#NAME?</v>
      </c>
      <c r="AV36" s="85" t="e">
        <f t="shared" ca="1" si="15"/>
        <v>#NAME?</v>
      </c>
      <c r="AW36" s="86" t="e">
        <f t="shared" ca="1" si="16"/>
        <v>#NAME?</v>
      </c>
      <c r="AX36" s="85" t="e">
        <f t="shared" ca="1" si="17"/>
        <v>#NAME?</v>
      </c>
      <c r="AY36" s="86" t="str">
        <f t="shared" si="18"/>
        <v/>
      </c>
      <c r="AZ36" s="171" t="e">
        <f t="shared" ca="1" si="19"/>
        <v>#NAME?</v>
      </c>
      <c r="BA36" s="85" t="e">
        <f t="shared" ca="1" si="20"/>
        <v>#NAME?</v>
      </c>
      <c r="BB36" s="85" t="e">
        <f t="shared" ca="1" si="21"/>
        <v>#NAME?</v>
      </c>
      <c r="BC36" s="90" t="e">
        <f t="shared" ca="1" si="22"/>
        <v>#NAME?</v>
      </c>
      <c r="BD36" s="90" t="e">
        <f t="shared" ca="1" si="23"/>
        <v>#NAME?</v>
      </c>
      <c r="BE36" s="85" t="e">
        <f t="shared" ca="1" si="24"/>
        <v>#NAME?</v>
      </c>
      <c r="BF36" s="22" t="e">
        <f t="shared" ca="1" si="25"/>
        <v>#NAME?</v>
      </c>
      <c r="BG36" s="22" t="e">
        <f t="shared" ca="1" si="26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 t="shared" si="0"/>
        <v>35</v>
      </c>
      <c r="B37" s="144">
        <v>46208</v>
      </c>
      <c r="C37" s="54" t="s">
        <v>2796</v>
      </c>
      <c r="D37" s="54" t="s">
        <v>163</v>
      </c>
      <c r="E37" s="56" t="s">
        <v>164</v>
      </c>
      <c r="F37" s="54">
        <v>1</v>
      </c>
      <c r="G37" s="54" t="s">
        <v>65</v>
      </c>
      <c r="H37" s="54" t="str">
        <f t="shared" si="1"/>
        <v>DONE</v>
      </c>
      <c r="I37" s="54" t="s">
        <v>394</v>
      </c>
      <c r="J37" s="58" t="s">
        <v>260</v>
      </c>
      <c r="K37" s="58" t="s">
        <v>79</v>
      </c>
      <c r="L37" s="54">
        <v>8251</v>
      </c>
      <c r="M37" s="54"/>
      <c r="N37" s="54" t="s">
        <v>444</v>
      </c>
      <c r="O37" s="96" t="s">
        <v>85</v>
      </c>
      <c r="P37" s="54" t="s">
        <v>86</v>
      </c>
      <c r="Q37" s="64" t="s">
        <v>732</v>
      </c>
      <c r="R37" s="204">
        <v>200001096395</v>
      </c>
      <c r="S37" s="205">
        <v>46241</v>
      </c>
      <c r="T37" s="66" t="str">
        <f t="shared" si="2"/>
        <v>DONE</v>
      </c>
      <c r="U37" s="205">
        <v>46272</v>
      </c>
      <c r="V37" s="71">
        <v>9200099375</v>
      </c>
      <c r="W37" s="71">
        <v>48181</v>
      </c>
      <c r="X37" s="169">
        <v>46223</v>
      </c>
      <c r="Y37" s="69" t="str">
        <f t="shared" si="3"/>
        <v>DONE</v>
      </c>
      <c r="Z37" s="25">
        <v>52349</v>
      </c>
      <c r="AA37" s="169">
        <v>46223</v>
      </c>
      <c r="AB37" s="25"/>
      <c r="AC37" s="71"/>
      <c r="AD37" s="54" t="s">
        <v>2798</v>
      </c>
      <c r="AE37" s="76">
        <v>46224</v>
      </c>
      <c r="AF37" s="69" t="str">
        <f t="shared" si="4"/>
        <v>DONE</v>
      </c>
      <c r="AG37" s="76">
        <v>46224</v>
      </c>
      <c r="AH37" s="170"/>
      <c r="AI37" s="77" t="e">
        <f t="shared" ca="1" si="5"/>
        <v>#NAME?</v>
      </c>
      <c r="AJ37" s="80" t="str">
        <f t="array" ref="AJ37">IFERROR(INDEX('[1]Master Price'!$E:$E,MATCH(D37,'[1]Master Price'!$B:$B,0)),"0")</f>
        <v>0</v>
      </c>
      <c r="AK37" s="80">
        <f t="shared" si="6"/>
        <v>0</v>
      </c>
      <c r="AL37" s="82" t="str">
        <f t="shared" si="7"/>
        <v>0-day</v>
      </c>
      <c r="AM37" s="82" t="str">
        <f t="shared" si="8"/>
        <v>31-day</v>
      </c>
      <c r="AN37" s="82" t="str">
        <f t="shared" si="9"/>
        <v>0-day</v>
      </c>
      <c r="AO37" s="82" t="str">
        <f t="shared" si="10"/>
        <v>0-day</v>
      </c>
      <c r="AP37" s="82" t="str">
        <f t="shared" si="11"/>
        <v>1-day</v>
      </c>
      <c r="AQ37" s="82" t="str">
        <f t="shared" si="12"/>
        <v>0-day</v>
      </c>
      <c r="AR37" s="5"/>
      <c r="AS37" s="83">
        <f t="shared" si="13"/>
        <v>35</v>
      </c>
      <c r="AT37" s="54" t="s">
        <v>2644</v>
      </c>
      <c r="AU37" s="84" t="e">
        <f t="shared" ca="1" si="14"/>
        <v>#NAME?</v>
      </c>
      <c r="AV37" s="85" t="e">
        <f t="shared" ca="1" si="15"/>
        <v>#NAME?</v>
      </c>
      <c r="AW37" s="86" t="e">
        <f t="shared" ca="1" si="16"/>
        <v>#NAME?</v>
      </c>
      <c r="AX37" s="85" t="e">
        <f t="shared" ca="1" si="17"/>
        <v>#NAME?</v>
      </c>
      <c r="AY37" s="86" t="str">
        <f t="shared" si="18"/>
        <v/>
      </c>
      <c r="AZ37" s="171" t="e">
        <f t="shared" ca="1" si="19"/>
        <v>#NAME?</v>
      </c>
      <c r="BA37" s="85" t="e">
        <f t="shared" ca="1" si="20"/>
        <v>#NAME?</v>
      </c>
      <c r="BB37" s="85" t="e">
        <f t="shared" ca="1" si="21"/>
        <v>#NAME?</v>
      </c>
      <c r="BC37" s="90" t="e">
        <f t="shared" ca="1" si="22"/>
        <v>#NAME?</v>
      </c>
      <c r="BD37" s="90" t="e">
        <f t="shared" ca="1" si="23"/>
        <v>#NAME?</v>
      </c>
      <c r="BE37" s="85" t="e">
        <f t="shared" ca="1" si="24"/>
        <v>#NAME?</v>
      </c>
      <c r="BF37" s="22" t="e">
        <f t="shared" ca="1" si="25"/>
        <v>#NAME?</v>
      </c>
      <c r="BG37" s="22" t="e">
        <f t="shared" ca="1" si="26"/>
        <v>#NAME?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 t="shared" si="0"/>
        <v>36</v>
      </c>
      <c r="B38" s="144">
        <v>46209</v>
      </c>
      <c r="C38" s="54" t="s">
        <v>2803</v>
      </c>
      <c r="D38" s="54" t="s">
        <v>514</v>
      </c>
      <c r="E38" s="56" t="s">
        <v>515</v>
      </c>
      <c r="F38" s="54">
        <v>2</v>
      </c>
      <c r="G38" s="54" t="s">
        <v>65</v>
      </c>
      <c r="H38" s="54" t="str">
        <f t="shared" si="1"/>
        <v>DONE</v>
      </c>
      <c r="I38" s="54" t="s">
        <v>1658</v>
      </c>
      <c r="J38" s="62" t="s">
        <v>73</v>
      </c>
      <c r="K38" s="62" t="s">
        <v>73</v>
      </c>
      <c r="L38" s="54"/>
      <c r="M38" s="54"/>
      <c r="N38" s="54" t="s">
        <v>2804</v>
      </c>
      <c r="O38" s="98" t="s">
        <v>81</v>
      </c>
      <c r="P38" s="54" t="s">
        <v>87</v>
      </c>
      <c r="Q38" s="64" t="s">
        <v>1055</v>
      </c>
      <c r="R38" s="204">
        <v>200001096407</v>
      </c>
      <c r="S38" s="205">
        <v>46241</v>
      </c>
      <c r="T38" s="66" t="str">
        <f t="shared" si="2"/>
        <v>DONE</v>
      </c>
      <c r="U38" s="205">
        <v>46272</v>
      </c>
      <c r="V38" s="71">
        <v>9200099413</v>
      </c>
      <c r="W38" s="71">
        <v>48184</v>
      </c>
      <c r="X38" s="169">
        <v>46223</v>
      </c>
      <c r="Y38" s="69" t="str">
        <f t="shared" si="3"/>
        <v>DONE</v>
      </c>
      <c r="Z38" s="25">
        <v>52354</v>
      </c>
      <c r="AA38" s="169">
        <v>46223</v>
      </c>
      <c r="AB38" s="25"/>
      <c r="AC38" s="71"/>
      <c r="AD38" s="54" t="s">
        <v>2806</v>
      </c>
      <c r="AE38" s="76">
        <v>46224</v>
      </c>
      <c r="AF38" s="69" t="str">
        <f t="shared" si="4"/>
        <v>DONE</v>
      </c>
      <c r="AG38" s="76">
        <v>46224</v>
      </c>
      <c r="AH38" s="170"/>
      <c r="AI38" s="77" t="e">
        <f t="shared" ca="1" si="5"/>
        <v>#NAME?</v>
      </c>
      <c r="AJ38" s="80" t="str">
        <f t="array" ref="AJ38">IFERROR(INDEX('[1]Master Price'!$E:$E,MATCH(D38,'[1]Master Price'!$B:$B,0)),"0")</f>
        <v>0</v>
      </c>
      <c r="AK38" s="80">
        <f t="shared" si="6"/>
        <v>0</v>
      </c>
      <c r="AL38" s="82" t="str">
        <f t="shared" si="7"/>
        <v>0-day</v>
      </c>
      <c r="AM38" s="82" t="str">
        <f t="shared" si="8"/>
        <v>31-day</v>
      </c>
      <c r="AN38" s="82" t="str">
        <f t="shared" si="9"/>
        <v>0-day</v>
      </c>
      <c r="AO38" s="82" t="str">
        <f t="shared" si="10"/>
        <v>0-day</v>
      </c>
      <c r="AP38" s="82" t="str">
        <f t="shared" si="11"/>
        <v>1-day</v>
      </c>
      <c r="AQ38" s="82" t="str">
        <f t="shared" si="12"/>
        <v>0-day</v>
      </c>
      <c r="AR38" s="5"/>
      <c r="AS38" s="83">
        <f t="shared" si="13"/>
        <v>36</v>
      </c>
      <c r="AT38" s="54" t="s">
        <v>2647</v>
      </c>
      <c r="AU38" s="84" t="e">
        <f t="shared" ca="1" si="14"/>
        <v>#NAME?</v>
      </c>
      <c r="AV38" s="85" t="e">
        <f t="shared" ca="1" si="15"/>
        <v>#NAME?</v>
      </c>
      <c r="AW38" s="86" t="e">
        <f t="shared" ca="1" si="16"/>
        <v>#NAME?</v>
      </c>
      <c r="AX38" s="85" t="e">
        <f t="shared" ca="1" si="17"/>
        <v>#NAME?</v>
      </c>
      <c r="AY38" s="86" t="str">
        <f t="shared" si="18"/>
        <v/>
      </c>
      <c r="AZ38" s="171" t="e">
        <f t="shared" ca="1" si="19"/>
        <v>#NAME?</v>
      </c>
      <c r="BA38" s="85" t="e">
        <f t="shared" ca="1" si="20"/>
        <v>#NAME?</v>
      </c>
      <c r="BB38" s="85" t="e">
        <f t="shared" ca="1" si="21"/>
        <v>#NAME?</v>
      </c>
      <c r="BC38" s="90" t="e">
        <f t="shared" ca="1" si="22"/>
        <v>#NAME?</v>
      </c>
      <c r="BD38" s="90" t="e">
        <f t="shared" ca="1" si="23"/>
        <v>#NAME?</v>
      </c>
      <c r="BE38" s="85" t="e">
        <f t="shared" ca="1" si="24"/>
        <v>#NAME?</v>
      </c>
      <c r="BF38" s="22" t="e">
        <f t="shared" ca="1" si="25"/>
        <v>#NAME?</v>
      </c>
      <c r="BG38" s="22" t="e">
        <f t="shared" ca="1" si="26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 t="shared" si="0"/>
        <v>37</v>
      </c>
      <c r="B39" s="144">
        <v>46209</v>
      </c>
      <c r="C39" s="54" t="s">
        <v>2808</v>
      </c>
      <c r="D39" s="54" t="s">
        <v>1417</v>
      </c>
      <c r="E39" s="56" t="s">
        <v>1418</v>
      </c>
      <c r="F39" s="54">
        <v>2</v>
      </c>
      <c r="G39" s="54" t="s">
        <v>65</v>
      </c>
      <c r="H39" s="54" t="str">
        <f t="shared" si="1"/>
        <v>DONE</v>
      </c>
      <c r="I39" s="54" t="s">
        <v>104</v>
      </c>
      <c r="J39" s="58" t="s">
        <v>105</v>
      </c>
      <c r="K39" s="58" t="s">
        <v>106</v>
      </c>
      <c r="L39" s="113"/>
      <c r="M39" s="54"/>
      <c r="N39" s="54" t="s">
        <v>2810</v>
      </c>
      <c r="O39" s="98" t="s">
        <v>81</v>
      </c>
      <c r="P39" s="54" t="s">
        <v>87</v>
      </c>
      <c r="Q39" s="64" t="s">
        <v>1055</v>
      </c>
      <c r="R39" s="204">
        <v>200001096398</v>
      </c>
      <c r="S39" s="205">
        <v>46241</v>
      </c>
      <c r="T39" s="66" t="str">
        <f t="shared" si="2"/>
        <v>DONE</v>
      </c>
      <c r="U39" s="205">
        <v>46272</v>
      </c>
      <c r="V39" s="71">
        <v>9200099414</v>
      </c>
      <c r="W39" s="71">
        <v>48185</v>
      </c>
      <c r="X39" s="169">
        <v>46223</v>
      </c>
      <c r="Y39" s="69" t="str">
        <f t="shared" si="3"/>
        <v>DONE</v>
      </c>
      <c r="Z39" s="25">
        <v>52355</v>
      </c>
      <c r="AA39" s="169">
        <v>46223</v>
      </c>
      <c r="AB39" s="25"/>
      <c r="AC39" s="71"/>
      <c r="AD39" s="54" t="s">
        <v>2812</v>
      </c>
      <c r="AE39" s="76">
        <v>46224</v>
      </c>
      <c r="AF39" s="69" t="str">
        <f t="shared" si="4"/>
        <v>DONE</v>
      </c>
      <c r="AG39" s="76">
        <v>46224</v>
      </c>
      <c r="AH39" s="170"/>
      <c r="AI39" s="77" t="e">
        <f t="shared" ca="1" si="5"/>
        <v>#NAME?</v>
      </c>
      <c r="AJ39" s="80" t="str">
        <f t="array" ref="AJ39">IFERROR(INDEX('[1]Master Price'!$E:$E,MATCH(D39,'[1]Master Price'!$B:$B,0)),"0")</f>
        <v>0</v>
      </c>
      <c r="AK39" s="80">
        <f t="shared" si="6"/>
        <v>0</v>
      </c>
      <c r="AL39" s="82" t="str">
        <f t="shared" si="7"/>
        <v>0-day</v>
      </c>
      <c r="AM39" s="82" t="str">
        <f t="shared" si="8"/>
        <v>31-day</v>
      </c>
      <c r="AN39" s="82" t="str">
        <f t="shared" si="9"/>
        <v>0-day</v>
      </c>
      <c r="AO39" s="82" t="str">
        <f t="shared" si="10"/>
        <v>0-day</v>
      </c>
      <c r="AP39" s="82" t="str">
        <f t="shared" si="11"/>
        <v>1-day</v>
      </c>
      <c r="AQ39" s="82" t="str">
        <f t="shared" si="12"/>
        <v>0-day</v>
      </c>
      <c r="AR39" s="5"/>
      <c r="AS39" s="83">
        <f t="shared" si="13"/>
        <v>37</v>
      </c>
      <c r="AT39" s="54" t="s">
        <v>2651</v>
      </c>
      <c r="AU39" s="84" t="e">
        <f t="shared" ca="1" si="14"/>
        <v>#NAME?</v>
      </c>
      <c r="AV39" s="85" t="e">
        <f t="shared" ca="1" si="15"/>
        <v>#NAME?</v>
      </c>
      <c r="AW39" s="86" t="e">
        <f t="shared" ca="1" si="16"/>
        <v>#NAME?</v>
      </c>
      <c r="AX39" s="85" t="e">
        <f t="shared" ca="1" si="17"/>
        <v>#NAME?</v>
      </c>
      <c r="AY39" s="86" t="str">
        <f t="shared" si="18"/>
        <v/>
      </c>
      <c r="AZ39" s="171" t="e">
        <f t="shared" ca="1" si="19"/>
        <v>#NAME?</v>
      </c>
      <c r="BA39" s="85" t="e">
        <f t="shared" ca="1" si="20"/>
        <v>#NAME?</v>
      </c>
      <c r="BB39" s="85" t="e">
        <f t="shared" ca="1" si="21"/>
        <v>#NAME?</v>
      </c>
      <c r="BC39" s="90" t="e">
        <f t="shared" ca="1" si="22"/>
        <v>#NAME?</v>
      </c>
      <c r="BD39" s="90" t="e">
        <f t="shared" ca="1" si="23"/>
        <v>#NAME?</v>
      </c>
      <c r="BE39" s="85" t="e">
        <f t="shared" ca="1" si="24"/>
        <v>#NAME?</v>
      </c>
      <c r="BF39" s="22" t="e">
        <f t="shared" ca="1" si="25"/>
        <v>#NAME?</v>
      </c>
      <c r="BG39" s="22" t="e">
        <f t="shared" ca="1" si="26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 t="shared" si="0"/>
        <v>38</v>
      </c>
      <c r="B40" s="144">
        <v>46209</v>
      </c>
      <c r="C40" s="54" t="s">
        <v>2813</v>
      </c>
      <c r="D40" s="58" t="s">
        <v>1746</v>
      </c>
      <c r="E40" s="56" t="s">
        <v>1747</v>
      </c>
      <c r="F40" s="54">
        <v>2</v>
      </c>
      <c r="G40" s="54" t="s">
        <v>65</v>
      </c>
      <c r="H40" s="54" t="str">
        <f t="shared" si="1"/>
        <v>DONE</v>
      </c>
      <c r="I40" s="54" t="s">
        <v>2814</v>
      </c>
      <c r="J40" s="62" t="s">
        <v>73</v>
      </c>
      <c r="K40" s="62" t="s">
        <v>73</v>
      </c>
      <c r="L40" s="113"/>
      <c r="M40" s="54"/>
      <c r="N40" s="54" t="s">
        <v>2371</v>
      </c>
      <c r="O40" s="98" t="s">
        <v>85</v>
      </c>
      <c r="P40" s="54" t="s">
        <v>87</v>
      </c>
      <c r="Q40" s="64" t="s">
        <v>88</v>
      </c>
      <c r="R40" s="204">
        <v>200001095932</v>
      </c>
      <c r="S40" s="205">
        <v>46241</v>
      </c>
      <c r="T40" s="66" t="str">
        <f t="shared" si="2"/>
        <v>DONE</v>
      </c>
      <c r="U40" s="205">
        <v>46272</v>
      </c>
      <c r="V40" s="71">
        <v>9200099417</v>
      </c>
      <c r="W40" s="71">
        <v>48187</v>
      </c>
      <c r="X40" s="169">
        <v>46223</v>
      </c>
      <c r="Y40" s="69" t="str">
        <f t="shared" si="3"/>
        <v>DONE</v>
      </c>
      <c r="Z40" s="25">
        <v>52357</v>
      </c>
      <c r="AA40" s="169">
        <v>46223</v>
      </c>
      <c r="AB40" s="25"/>
      <c r="AC40" s="71"/>
      <c r="AD40" s="54" t="s">
        <v>2815</v>
      </c>
      <c r="AE40" s="76">
        <v>46224</v>
      </c>
      <c r="AF40" s="69" t="str">
        <f t="shared" si="4"/>
        <v>DONE</v>
      </c>
      <c r="AG40" s="76">
        <v>46224</v>
      </c>
      <c r="AH40" s="170"/>
      <c r="AI40" s="77" t="e">
        <f t="shared" ca="1" si="5"/>
        <v>#NAME?</v>
      </c>
      <c r="AJ40" s="80" t="str">
        <f t="array" ref="AJ40">IFERROR(INDEX('[1]Master Price'!$E:$E,MATCH(D40,'[1]Master Price'!$B:$B,0)),"0")</f>
        <v>0</v>
      </c>
      <c r="AK40" s="80">
        <f t="shared" si="6"/>
        <v>0</v>
      </c>
      <c r="AL40" s="82" t="str">
        <f t="shared" si="7"/>
        <v>0-day</v>
      </c>
      <c r="AM40" s="82" t="str">
        <f t="shared" si="8"/>
        <v>31-day</v>
      </c>
      <c r="AN40" s="82" t="str">
        <f t="shared" si="9"/>
        <v>0-day</v>
      </c>
      <c r="AO40" s="82" t="str">
        <f t="shared" si="10"/>
        <v>0-day</v>
      </c>
      <c r="AP40" s="82" t="str">
        <f t="shared" si="11"/>
        <v>1-day</v>
      </c>
      <c r="AQ40" s="82" t="str">
        <f t="shared" si="12"/>
        <v>0-day</v>
      </c>
      <c r="AR40" s="5"/>
      <c r="AS40" s="83">
        <f t="shared" si="13"/>
        <v>38</v>
      </c>
      <c r="AT40" s="54" t="s">
        <v>2654</v>
      </c>
      <c r="AU40" s="84" t="e">
        <f t="shared" ca="1" si="14"/>
        <v>#NAME?</v>
      </c>
      <c r="AV40" s="85" t="e">
        <f t="shared" ca="1" si="15"/>
        <v>#NAME?</v>
      </c>
      <c r="AW40" s="86" t="e">
        <f t="shared" ca="1" si="16"/>
        <v>#NAME?</v>
      </c>
      <c r="AX40" s="85" t="e">
        <f t="shared" ca="1" si="17"/>
        <v>#NAME?</v>
      </c>
      <c r="AY40" s="86" t="str">
        <f t="shared" si="18"/>
        <v/>
      </c>
      <c r="AZ40" s="171" t="e">
        <f t="shared" ca="1" si="19"/>
        <v>#NAME?</v>
      </c>
      <c r="BA40" s="85" t="e">
        <f t="shared" ca="1" si="20"/>
        <v>#NAME?</v>
      </c>
      <c r="BB40" s="85" t="e">
        <f t="shared" ca="1" si="21"/>
        <v>#NAME?</v>
      </c>
      <c r="BC40" s="90" t="e">
        <f t="shared" ca="1" si="22"/>
        <v>#NAME?</v>
      </c>
      <c r="BD40" s="90" t="e">
        <f t="shared" ca="1" si="23"/>
        <v>#NAME?</v>
      </c>
      <c r="BE40" s="85" t="e">
        <f t="shared" ca="1" si="24"/>
        <v>#NAME?</v>
      </c>
      <c r="BF40" s="22" t="e">
        <f t="shared" ca="1" si="25"/>
        <v>#NAME?</v>
      </c>
      <c r="BG40" s="22" t="e">
        <f t="shared" ca="1" si="26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 t="shared" si="0"/>
        <v>39</v>
      </c>
      <c r="B41" s="144">
        <v>46209</v>
      </c>
      <c r="C41" s="54" t="s">
        <v>2816</v>
      </c>
      <c r="D41" s="54" t="s">
        <v>2817</v>
      </c>
      <c r="E41" s="56" t="s">
        <v>2818</v>
      </c>
      <c r="F41" s="54">
        <v>1</v>
      </c>
      <c r="G41" s="54" t="s">
        <v>65</v>
      </c>
      <c r="H41" s="54" t="str">
        <f t="shared" si="1"/>
        <v>DONE</v>
      </c>
      <c r="I41" s="54" t="s">
        <v>1342</v>
      </c>
      <c r="J41" s="58" t="s">
        <v>1343</v>
      </c>
      <c r="K41" s="58" t="s">
        <v>106</v>
      </c>
      <c r="L41" s="113"/>
      <c r="M41" s="54"/>
      <c r="N41" s="54" t="s">
        <v>2797</v>
      </c>
      <c r="O41" s="98" t="s">
        <v>81</v>
      </c>
      <c r="P41" s="54" t="s">
        <v>87</v>
      </c>
      <c r="Q41" s="64" t="s">
        <v>1055</v>
      </c>
      <c r="R41" s="204">
        <v>200001097128</v>
      </c>
      <c r="S41" s="205">
        <v>46241</v>
      </c>
      <c r="T41" s="66" t="str">
        <f t="shared" si="2"/>
        <v>DONE</v>
      </c>
      <c r="U41" s="205">
        <v>46272</v>
      </c>
      <c r="V41" s="71">
        <v>9200099368</v>
      </c>
      <c r="W41" s="71">
        <v>48177</v>
      </c>
      <c r="X41" s="169">
        <v>46223</v>
      </c>
      <c r="Y41" s="69" t="str">
        <f t="shared" si="3"/>
        <v>DONE</v>
      </c>
      <c r="Z41" s="25">
        <v>52345</v>
      </c>
      <c r="AA41" s="169">
        <v>46223</v>
      </c>
      <c r="AB41" s="25"/>
      <c r="AC41" s="71"/>
      <c r="AD41" s="54" t="s">
        <v>2819</v>
      </c>
      <c r="AE41" s="76">
        <v>46224</v>
      </c>
      <c r="AF41" s="69" t="str">
        <f t="shared" si="4"/>
        <v>DONE</v>
      </c>
      <c r="AG41" s="76">
        <v>46224</v>
      </c>
      <c r="AH41" s="170"/>
      <c r="AI41" s="77" t="e">
        <f t="shared" ca="1" si="5"/>
        <v>#NAME?</v>
      </c>
      <c r="AJ41" s="80" t="str">
        <f t="array" ref="AJ41">IFERROR(INDEX('[1]Master Price'!$E:$E,MATCH(D41,'[1]Master Price'!$B:$B,0)),"0")</f>
        <v>0</v>
      </c>
      <c r="AK41" s="80">
        <f t="shared" si="6"/>
        <v>0</v>
      </c>
      <c r="AL41" s="82" t="str">
        <f t="shared" si="7"/>
        <v>0-day</v>
      </c>
      <c r="AM41" s="82" t="str">
        <f t="shared" si="8"/>
        <v>31-day</v>
      </c>
      <c r="AN41" s="82" t="str">
        <f t="shared" si="9"/>
        <v>0-day</v>
      </c>
      <c r="AO41" s="82" t="str">
        <f t="shared" si="10"/>
        <v>0-day</v>
      </c>
      <c r="AP41" s="82" t="str">
        <f t="shared" si="11"/>
        <v>1-day</v>
      </c>
      <c r="AQ41" s="82" t="str">
        <f t="shared" si="12"/>
        <v>0-day</v>
      </c>
      <c r="AR41" s="5"/>
      <c r="AS41" s="83">
        <f t="shared" si="13"/>
        <v>39</v>
      </c>
      <c r="AT41" s="54" t="s">
        <v>2657</v>
      </c>
      <c r="AU41" s="84" t="e">
        <f t="shared" ca="1" si="14"/>
        <v>#NAME?</v>
      </c>
      <c r="AV41" s="85" t="e">
        <f t="shared" ca="1" si="15"/>
        <v>#NAME?</v>
      </c>
      <c r="AW41" s="86" t="e">
        <f t="shared" ca="1" si="16"/>
        <v>#NAME?</v>
      </c>
      <c r="AX41" s="85" t="e">
        <f t="shared" ca="1" si="17"/>
        <v>#NAME?</v>
      </c>
      <c r="AY41" s="86" t="str">
        <f t="shared" si="18"/>
        <v/>
      </c>
      <c r="AZ41" s="171" t="e">
        <f t="shared" ca="1" si="19"/>
        <v>#NAME?</v>
      </c>
      <c r="BA41" s="85" t="e">
        <f t="shared" ca="1" si="20"/>
        <v>#NAME?</v>
      </c>
      <c r="BB41" s="85" t="e">
        <f t="shared" ca="1" si="21"/>
        <v>#NAME?</v>
      </c>
      <c r="BC41" s="90" t="e">
        <f t="shared" ca="1" si="22"/>
        <v>#NAME?</v>
      </c>
      <c r="BD41" s="90" t="e">
        <f t="shared" ca="1" si="23"/>
        <v>#NAME?</v>
      </c>
      <c r="BE41" s="85" t="e">
        <f t="shared" ca="1" si="24"/>
        <v>#NAME?</v>
      </c>
      <c r="BF41" s="22" t="e">
        <f t="shared" ca="1" si="25"/>
        <v>#NAME?</v>
      </c>
      <c r="BG41" s="22" t="e">
        <f t="shared" ca="1" si="26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 t="shared" si="0"/>
        <v>40</v>
      </c>
      <c r="B42" s="144">
        <v>46209</v>
      </c>
      <c r="C42" s="54" t="s">
        <v>2820</v>
      </c>
      <c r="D42" s="54" t="s">
        <v>177</v>
      </c>
      <c r="E42" s="56" t="s">
        <v>178</v>
      </c>
      <c r="F42" s="54">
        <v>1</v>
      </c>
      <c r="G42" s="54" t="s">
        <v>65</v>
      </c>
      <c r="H42" s="54" t="str">
        <f t="shared" si="1"/>
        <v>DONE</v>
      </c>
      <c r="I42" s="54" t="s">
        <v>2821</v>
      </c>
      <c r="J42" s="62" t="s">
        <v>73</v>
      </c>
      <c r="K42" s="62" t="s">
        <v>73</v>
      </c>
      <c r="L42" s="113">
        <v>10019.200000000001</v>
      </c>
      <c r="M42" s="54"/>
      <c r="N42" s="54" t="s">
        <v>283</v>
      </c>
      <c r="O42" s="98" t="s">
        <v>91</v>
      </c>
      <c r="P42" s="54" t="s">
        <v>2532</v>
      </c>
      <c r="Q42" s="64" t="s">
        <v>997</v>
      </c>
      <c r="R42" s="204">
        <v>200001097129</v>
      </c>
      <c r="S42" s="205">
        <v>46241</v>
      </c>
      <c r="T42" s="66" t="str">
        <f t="shared" si="2"/>
        <v>DONE</v>
      </c>
      <c r="U42" s="205">
        <v>46272</v>
      </c>
      <c r="V42" s="71">
        <v>9200099410</v>
      </c>
      <c r="W42" s="71">
        <v>48182</v>
      </c>
      <c r="X42" s="169">
        <v>46223</v>
      </c>
      <c r="Y42" s="69" t="str">
        <f t="shared" si="3"/>
        <v>DONE</v>
      </c>
      <c r="Z42" s="25">
        <v>52352</v>
      </c>
      <c r="AA42" s="169">
        <v>46223</v>
      </c>
      <c r="AB42" s="25"/>
      <c r="AC42" s="71"/>
      <c r="AD42" s="54" t="s">
        <v>2822</v>
      </c>
      <c r="AE42" s="76">
        <v>46224</v>
      </c>
      <c r="AF42" s="69" t="str">
        <f t="shared" si="4"/>
        <v>DONE</v>
      </c>
      <c r="AG42" s="76">
        <v>46224</v>
      </c>
      <c r="AH42" s="170"/>
      <c r="AI42" s="77" t="e">
        <f t="shared" ca="1" si="5"/>
        <v>#NAME?</v>
      </c>
      <c r="AJ42" s="80" t="str">
        <f t="array" ref="AJ42">IFERROR(INDEX('[1]Master Price'!$E:$E,MATCH(D42,'[1]Master Price'!$B:$B,0)),"0")</f>
        <v>0</v>
      </c>
      <c r="AK42" s="80">
        <f t="shared" si="6"/>
        <v>0</v>
      </c>
      <c r="AL42" s="82" t="str">
        <f t="shared" si="7"/>
        <v>0-day</v>
      </c>
      <c r="AM42" s="82" t="str">
        <f t="shared" si="8"/>
        <v>31-day</v>
      </c>
      <c r="AN42" s="82" t="str">
        <f t="shared" si="9"/>
        <v>0-day</v>
      </c>
      <c r="AO42" s="82" t="str">
        <f t="shared" si="10"/>
        <v>0-day</v>
      </c>
      <c r="AP42" s="82" t="str">
        <f t="shared" si="11"/>
        <v>1-day</v>
      </c>
      <c r="AQ42" s="82" t="str">
        <f t="shared" si="12"/>
        <v>0-day</v>
      </c>
      <c r="AR42" s="5"/>
      <c r="AS42" s="83" t="str">
        <f t="shared" si="13"/>
        <v/>
      </c>
      <c r="AT42" s="54"/>
      <c r="AU42" s="84" t="e">
        <f t="shared" ca="1" si="14"/>
        <v>#NAME?</v>
      </c>
      <c r="AV42" s="85" t="e">
        <f t="shared" ca="1" si="15"/>
        <v>#NAME?</v>
      </c>
      <c r="AW42" s="86" t="e">
        <f t="shared" ca="1" si="16"/>
        <v>#NAME?</v>
      </c>
      <c r="AX42" s="85" t="e">
        <f t="shared" ca="1" si="17"/>
        <v>#NAME?</v>
      </c>
      <c r="AY42" s="86" t="str">
        <f t="shared" si="18"/>
        <v/>
      </c>
      <c r="AZ42" s="171" t="e">
        <f t="shared" ca="1" si="19"/>
        <v>#NAME?</v>
      </c>
      <c r="BA42" s="85" t="e">
        <f t="shared" ca="1" si="20"/>
        <v>#NAME?</v>
      </c>
      <c r="BB42" s="85" t="e">
        <f t="shared" ca="1" si="21"/>
        <v>#NAME?</v>
      </c>
      <c r="BC42" s="90" t="e">
        <f t="shared" ca="1" si="22"/>
        <v>#NAME?</v>
      </c>
      <c r="BD42" s="90" t="e">
        <f t="shared" ca="1" si="23"/>
        <v>#NAME?</v>
      </c>
      <c r="BE42" s="85" t="e">
        <f t="shared" ca="1" si="24"/>
        <v>#NAME?</v>
      </c>
      <c r="BF42" s="22" t="e">
        <f t="shared" ca="1" si="25"/>
        <v>#NAME?</v>
      </c>
      <c r="BG42" s="22" t="e">
        <f t="shared" ca="1" si="26"/>
        <v>#NAME?</v>
      </c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 t="shared" si="0"/>
        <v>41</v>
      </c>
      <c r="B43" s="144">
        <v>46209</v>
      </c>
      <c r="C43" s="54" t="s">
        <v>2825</v>
      </c>
      <c r="D43" s="54" t="s">
        <v>335</v>
      </c>
      <c r="E43" s="56" t="s">
        <v>336</v>
      </c>
      <c r="F43" s="54">
        <v>1</v>
      </c>
      <c r="G43" s="54" t="s">
        <v>65</v>
      </c>
      <c r="H43" s="54" t="str">
        <f t="shared" si="1"/>
        <v>DONE</v>
      </c>
      <c r="I43" s="54" t="s">
        <v>2821</v>
      </c>
      <c r="J43" s="62" t="s">
        <v>73</v>
      </c>
      <c r="K43" s="62" t="s">
        <v>73</v>
      </c>
      <c r="L43" s="113">
        <v>10019.200000000001</v>
      </c>
      <c r="M43" s="54"/>
      <c r="N43" s="54" t="s">
        <v>283</v>
      </c>
      <c r="O43" s="98" t="s">
        <v>91</v>
      </c>
      <c r="P43" s="54" t="s">
        <v>2532</v>
      </c>
      <c r="Q43" s="64" t="s">
        <v>997</v>
      </c>
      <c r="R43" s="204">
        <v>200001097149</v>
      </c>
      <c r="S43" s="205">
        <v>46241</v>
      </c>
      <c r="T43" s="66" t="str">
        <f t="shared" si="2"/>
        <v>DONE</v>
      </c>
      <c r="U43" s="205">
        <v>46272</v>
      </c>
      <c r="V43" s="71">
        <v>9200100254</v>
      </c>
      <c r="W43" s="71">
        <v>48188</v>
      </c>
      <c r="X43" s="169">
        <v>46223</v>
      </c>
      <c r="Y43" s="69" t="str">
        <f t="shared" si="3"/>
        <v>DONE</v>
      </c>
      <c r="Z43" s="25">
        <v>52359</v>
      </c>
      <c r="AA43" s="169">
        <v>46223</v>
      </c>
      <c r="AB43" s="25"/>
      <c r="AC43" s="71"/>
      <c r="AD43" s="54" t="s">
        <v>2827</v>
      </c>
      <c r="AE43" s="76">
        <v>46224</v>
      </c>
      <c r="AF43" s="69" t="str">
        <f t="shared" si="4"/>
        <v>DONE</v>
      </c>
      <c r="AG43" s="76">
        <v>46224</v>
      </c>
      <c r="AH43" s="170"/>
      <c r="AI43" s="77" t="e">
        <f t="shared" ca="1" si="5"/>
        <v>#NAME?</v>
      </c>
      <c r="AJ43" s="80" t="str">
        <f t="array" ref="AJ43">IFERROR(INDEX('[1]Master Price'!$E:$E,MATCH(D43,'[1]Master Price'!$B:$B,0)),"0")</f>
        <v>0</v>
      </c>
      <c r="AK43" s="80">
        <f t="shared" si="6"/>
        <v>0</v>
      </c>
      <c r="AL43" s="82" t="str">
        <f t="shared" si="7"/>
        <v>0-day</v>
      </c>
      <c r="AM43" s="82" t="str">
        <f t="shared" si="8"/>
        <v>31-day</v>
      </c>
      <c r="AN43" s="82" t="str">
        <f t="shared" si="9"/>
        <v>0-day</v>
      </c>
      <c r="AO43" s="82" t="str">
        <f t="shared" si="10"/>
        <v>0-day</v>
      </c>
      <c r="AP43" s="82" t="str">
        <f t="shared" si="11"/>
        <v>1-day</v>
      </c>
      <c r="AQ43" s="82" t="str">
        <f t="shared" si="12"/>
        <v>0-day</v>
      </c>
      <c r="AR43" s="5"/>
      <c r="AS43" s="83" t="str">
        <f t="shared" si="13"/>
        <v/>
      </c>
      <c r="AT43" s="54"/>
      <c r="AU43" s="84" t="e">
        <f t="shared" ca="1" si="14"/>
        <v>#NAME?</v>
      </c>
      <c r="AV43" s="85" t="e">
        <f t="shared" ca="1" si="15"/>
        <v>#NAME?</v>
      </c>
      <c r="AW43" s="86" t="e">
        <f t="shared" ca="1" si="16"/>
        <v>#NAME?</v>
      </c>
      <c r="AX43" s="85" t="e">
        <f t="shared" ca="1" si="17"/>
        <v>#NAME?</v>
      </c>
      <c r="AY43" s="86" t="str">
        <f t="shared" si="18"/>
        <v/>
      </c>
      <c r="AZ43" s="171" t="e">
        <f t="shared" ca="1" si="19"/>
        <v>#NAME?</v>
      </c>
      <c r="BA43" s="85" t="e">
        <f t="shared" ca="1" si="20"/>
        <v>#NAME?</v>
      </c>
      <c r="BB43" s="85" t="e">
        <f t="shared" ca="1" si="21"/>
        <v>#NAME?</v>
      </c>
      <c r="BC43" s="90" t="e">
        <f t="shared" ca="1" si="22"/>
        <v>#NAME?</v>
      </c>
      <c r="BD43" s="90" t="e">
        <f t="shared" ca="1" si="23"/>
        <v>#NAME?</v>
      </c>
      <c r="BE43" s="85" t="e">
        <f t="shared" ca="1" si="24"/>
        <v>#NAME?</v>
      </c>
      <c r="BF43" s="22" t="e">
        <f t="shared" ca="1" si="25"/>
        <v>#NAME?</v>
      </c>
      <c r="BG43" s="22" t="e">
        <f t="shared" ca="1" si="26"/>
        <v>#NAME?</v>
      </c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 t="shared" si="0"/>
        <v>42</v>
      </c>
      <c r="B44" s="144">
        <v>46209</v>
      </c>
      <c r="C44" s="54" t="s">
        <v>2825</v>
      </c>
      <c r="D44" s="54" t="s">
        <v>280</v>
      </c>
      <c r="E44" s="56" t="s">
        <v>281</v>
      </c>
      <c r="F44" s="54">
        <v>1</v>
      </c>
      <c r="G44" s="54" t="s">
        <v>65</v>
      </c>
      <c r="H44" s="54" t="str">
        <f t="shared" si="1"/>
        <v>DONE</v>
      </c>
      <c r="I44" s="54" t="s">
        <v>2821</v>
      </c>
      <c r="J44" s="62" t="s">
        <v>73</v>
      </c>
      <c r="K44" s="62" t="s">
        <v>73</v>
      </c>
      <c r="L44" s="113">
        <v>10019.200000000001</v>
      </c>
      <c r="M44" s="54"/>
      <c r="N44" s="54" t="s">
        <v>283</v>
      </c>
      <c r="O44" s="98" t="s">
        <v>91</v>
      </c>
      <c r="P44" s="54" t="s">
        <v>2532</v>
      </c>
      <c r="Q44" s="64" t="s">
        <v>997</v>
      </c>
      <c r="R44" s="204">
        <v>200001097149</v>
      </c>
      <c r="S44" s="205">
        <v>46241</v>
      </c>
      <c r="T44" s="66" t="str">
        <f t="shared" si="2"/>
        <v>DONE</v>
      </c>
      <c r="U44" s="205">
        <v>46272</v>
      </c>
      <c r="V44" s="71">
        <v>9200100254</v>
      </c>
      <c r="W44" s="71">
        <v>48188</v>
      </c>
      <c r="X44" s="169">
        <v>46223</v>
      </c>
      <c r="Y44" s="69" t="str">
        <f t="shared" si="3"/>
        <v>DONE</v>
      </c>
      <c r="Z44" s="25">
        <v>52359</v>
      </c>
      <c r="AA44" s="169">
        <v>46223</v>
      </c>
      <c r="AB44" s="25"/>
      <c r="AC44" s="71"/>
      <c r="AD44" s="54" t="s">
        <v>2827</v>
      </c>
      <c r="AE44" s="76">
        <v>46224</v>
      </c>
      <c r="AF44" s="69" t="str">
        <f t="shared" si="4"/>
        <v>DONE</v>
      </c>
      <c r="AG44" s="76">
        <v>46224</v>
      </c>
      <c r="AH44" s="170"/>
      <c r="AI44" s="77" t="e">
        <f t="shared" ca="1" si="5"/>
        <v>#NAME?</v>
      </c>
      <c r="AJ44" s="80" t="str">
        <f t="array" ref="AJ44">IFERROR(INDEX('[1]Master Price'!$E:$E,MATCH(D44,'[1]Master Price'!$B:$B,0)),"0")</f>
        <v>0</v>
      </c>
      <c r="AK44" s="80">
        <f t="shared" si="6"/>
        <v>0</v>
      </c>
      <c r="AL44" s="82" t="str">
        <f t="shared" si="7"/>
        <v>0-day</v>
      </c>
      <c r="AM44" s="82" t="str">
        <f t="shared" si="8"/>
        <v>31-day</v>
      </c>
      <c r="AN44" s="82" t="str">
        <f t="shared" si="9"/>
        <v>0-day</v>
      </c>
      <c r="AO44" s="82" t="str">
        <f t="shared" si="10"/>
        <v>0-day</v>
      </c>
      <c r="AP44" s="82" t="str">
        <f t="shared" si="11"/>
        <v>1-day</v>
      </c>
      <c r="AQ44" s="82" t="str">
        <f t="shared" si="12"/>
        <v>0-day</v>
      </c>
      <c r="AR44" s="5"/>
      <c r="AS44" s="83" t="str">
        <f t="shared" si="13"/>
        <v/>
      </c>
      <c r="AT44" s="54"/>
      <c r="AU44" s="84" t="e">
        <f t="shared" ca="1" si="14"/>
        <v>#NAME?</v>
      </c>
      <c r="AV44" s="85" t="e">
        <f t="shared" ca="1" si="15"/>
        <v>#NAME?</v>
      </c>
      <c r="AW44" s="86" t="e">
        <f t="shared" ca="1" si="16"/>
        <v>#NAME?</v>
      </c>
      <c r="AX44" s="85" t="e">
        <f t="shared" ca="1" si="17"/>
        <v>#NAME?</v>
      </c>
      <c r="AY44" s="86" t="str">
        <f t="shared" si="18"/>
        <v/>
      </c>
      <c r="AZ44" s="171" t="e">
        <f t="shared" ca="1" si="19"/>
        <v>#NAME?</v>
      </c>
      <c r="BA44" s="85" t="e">
        <f t="shared" ca="1" si="20"/>
        <v>#NAME?</v>
      </c>
      <c r="BB44" s="85" t="e">
        <f t="shared" ca="1" si="21"/>
        <v>#NAME?</v>
      </c>
      <c r="BC44" s="90" t="e">
        <f t="shared" ca="1" si="22"/>
        <v>#NAME?</v>
      </c>
      <c r="BD44" s="90" t="e">
        <f t="shared" ca="1" si="23"/>
        <v>#NAME?</v>
      </c>
      <c r="BE44" s="85" t="e">
        <f t="shared" ca="1" si="24"/>
        <v>#NAME?</v>
      </c>
      <c r="BF44" s="22" t="e">
        <f t="shared" ca="1" si="25"/>
        <v>#NAME?</v>
      </c>
      <c r="BG44" s="22" t="e">
        <f t="shared" ca="1" si="26"/>
        <v>#NAME?</v>
      </c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 t="shared" si="0"/>
        <v>43</v>
      </c>
      <c r="B45" s="144">
        <v>46209</v>
      </c>
      <c r="C45" s="54" t="s">
        <v>2825</v>
      </c>
      <c r="D45" s="54" t="s">
        <v>346</v>
      </c>
      <c r="E45" s="56" t="s">
        <v>347</v>
      </c>
      <c r="F45" s="54">
        <v>1</v>
      </c>
      <c r="G45" s="54" t="s">
        <v>65</v>
      </c>
      <c r="H45" s="54" t="str">
        <f t="shared" si="1"/>
        <v>DONE</v>
      </c>
      <c r="I45" s="54" t="s">
        <v>2821</v>
      </c>
      <c r="J45" s="62" t="s">
        <v>73</v>
      </c>
      <c r="K45" s="62" t="s">
        <v>73</v>
      </c>
      <c r="L45" s="113">
        <v>10019.200000000001</v>
      </c>
      <c r="M45" s="54"/>
      <c r="N45" s="54" t="s">
        <v>283</v>
      </c>
      <c r="O45" s="98" t="s">
        <v>91</v>
      </c>
      <c r="P45" s="54" t="s">
        <v>2532</v>
      </c>
      <c r="Q45" s="64" t="s">
        <v>997</v>
      </c>
      <c r="R45" s="204">
        <v>200001097149</v>
      </c>
      <c r="S45" s="205">
        <v>46241</v>
      </c>
      <c r="T45" s="66" t="str">
        <f t="shared" si="2"/>
        <v>DONE</v>
      </c>
      <c r="U45" s="205">
        <v>46272</v>
      </c>
      <c r="V45" s="71">
        <v>9200100254</v>
      </c>
      <c r="W45" s="71">
        <v>48188</v>
      </c>
      <c r="X45" s="169">
        <v>46223</v>
      </c>
      <c r="Y45" s="69" t="str">
        <f t="shared" si="3"/>
        <v>DONE</v>
      </c>
      <c r="Z45" s="25">
        <v>52359</v>
      </c>
      <c r="AA45" s="169">
        <v>46223</v>
      </c>
      <c r="AB45" s="25"/>
      <c r="AC45" s="71"/>
      <c r="AD45" s="54" t="s">
        <v>2827</v>
      </c>
      <c r="AE45" s="76">
        <v>46224</v>
      </c>
      <c r="AF45" s="69" t="str">
        <f t="shared" si="4"/>
        <v>DONE</v>
      </c>
      <c r="AG45" s="76">
        <v>46224</v>
      </c>
      <c r="AH45" s="170"/>
      <c r="AI45" s="77" t="e">
        <f t="shared" ca="1" si="5"/>
        <v>#NAME?</v>
      </c>
      <c r="AJ45" s="80" t="str">
        <f t="array" ref="AJ45">IFERROR(INDEX('[1]Master Price'!$E:$E,MATCH(D45,'[1]Master Price'!$B:$B,0)),"0")</f>
        <v>0</v>
      </c>
      <c r="AK45" s="80">
        <f t="shared" si="6"/>
        <v>0</v>
      </c>
      <c r="AL45" s="82" t="str">
        <f t="shared" si="7"/>
        <v>0-day</v>
      </c>
      <c r="AM45" s="82" t="str">
        <f t="shared" si="8"/>
        <v>31-day</v>
      </c>
      <c r="AN45" s="82" t="str">
        <f t="shared" si="9"/>
        <v>0-day</v>
      </c>
      <c r="AO45" s="82" t="str">
        <f t="shared" si="10"/>
        <v>0-day</v>
      </c>
      <c r="AP45" s="82" t="str">
        <f t="shared" si="11"/>
        <v>1-day</v>
      </c>
      <c r="AQ45" s="82" t="str">
        <f t="shared" si="12"/>
        <v>0-day</v>
      </c>
      <c r="AR45" s="5"/>
      <c r="AS45" s="83" t="str">
        <f t="shared" si="13"/>
        <v/>
      </c>
      <c r="AT45" s="54"/>
      <c r="AU45" s="84" t="e">
        <f t="shared" ca="1" si="14"/>
        <v>#NAME?</v>
      </c>
      <c r="AV45" s="85" t="e">
        <f t="shared" ca="1" si="15"/>
        <v>#NAME?</v>
      </c>
      <c r="AW45" s="86" t="e">
        <f t="shared" ca="1" si="16"/>
        <v>#NAME?</v>
      </c>
      <c r="AX45" s="85" t="e">
        <f t="shared" ca="1" si="17"/>
        <v>#NAME?</v>
      </c>
      <c r="AY45" s="86" t="str">
        <f t="shared" si="18"/>
        <v/>
      </c>
      <c r="AZ45" s="171" t="e">
        <f t="shared" ca="1" si="19"/>
        <v>#NAME?</v>
      </c>
      <c r="BA45" s="85" t="e">
        <f t="shared" ca="1" si="20"/>
        <v>#NAME?</v>
      </c>
      <c r="BB45" s="85" t="e">
        <f t="shared" ca="1" si="21"/>
        <v>#NAME?</v>
      </c>
      <c r="BC45" s="90" t="e">
        <f t="shared" ca="1" si="22"/>
        <v>#NAME?</v>
      </c>
      <c r="BD45" s="90" t="e">
        <f t="shared" ca="1" si="23"/>
        <v>#NAME?</v>
      </c>
      <c r="BE45" s="85" t="e">
        <f t="shared" ca="1" si="24"/>
        <v>#NAME?</v>
      </c>
      <c r="BF45" s="22" t="e">
        <f t="shared" ca="1" si="25"/>
        <v>#NAME?</v>
      </c>
      <c r="BG45" s="22" t="e">
        <f t="shared" ca="1" si="26"/>
        <v>#NAME?</v>
      </c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 t="shared" si="0"/>
        <v>44</v>
      </c>
      <c r="B46" s="144">
        <v>46209</v>
      </c>
      <c r="C46" s="54" t="s">
        <v>2825</v>
      </c>
      <c r="D46" s="54" t="s">
        <v>2433</v>
      </c>
      <c r="E46" s="56" t="s">
        <v>2434</v>
      </c>
      <c r="F46" s="54">
        <v>1</v>
      </c>
      <c r="G46" s="54" t="s">
        <v>65</v>
      </c>
      <c r="H46" s="54" t="str">
        <f t="shared" si="1"/>
        <v>DONE</v>
      </c>
      <c r="I46" s="54" t="s">
        <v>2821</v>
      </c>
      <c r="J46" s="62" t="s">
        <v>73</v>
      </c>
      <c r="K46" s="62" t="s">
        <v>73</v>
      </c>
      <c r="L46" s="113">
        <v>10019.200000000001</v>
      </c>
      <c r="M46" s="54"/>
      <c r="N46" s="54" t="s">
        <v>283</v>
      </c>
      <c r="O46" s="98" t="s">
        <v>91</v>
      </c>
      <c r="P46" s="54" t="s">
        <v>2532</v>
      </c>
      <c r="Q46" s="64" t="s">
        <v>997</v>
      </c>
      <c r="R46" s="204">
        <v>200001097149</v>
      </c>
      <c r="S46" s="205">
        <v>46241</v>
      </c>
      <c r="T46" s="66" t="str">
        <f t="shared" si="2"/>
        <v>DONE</v>
      </c>
      <c r="U46" s="205">
        <v>46272</v>
      </c>
      <c r="V46" s="71">
        <v>9200100254</v>
      </c>
      <c r="W46" s="71">
        <v>48188</v>
      </c>
      <c r="X46" s="169">
        <v>46223</v>
      </c>
      <c r="Y46" s="69" t="str">
        <f t="shared" si="3"/>
        <v>DONE</v>
      </c>
      <c r="Z46" s="25">
        <v>52359</v>
      </c>
      <c r="AA46" s="169">
        <v>46223</v>
      </c>
      <c r="AB46" s="25"/>
      <c r="AC46" s="71"/>
      <c r="AD46" s="54" t="s">
        <v>2827</v>
      </c>
      <c r="AE46" s="76">
        <v>46224</v>
      </c>
      <c r="AF46" s="69" t="str">
        <f t="shared" si="4"/>
        <v>DONE</v>
      </c>
      <c r="AG46" s="76">
        <v>46224</v>
      </c>
      <c r="AH46" s="170"/>
      <c r="AI46" s="77" t="e">
        <f t="shared" ca="1" si="5"/>
        <v>#NAME?</v>
      </c>
      <c r="AJ46" s="80" t="str">
        <f t="array" ref="AJ46">IFERROR(INDEX('[1]Master Price'!$E:$E,MATCH(D46,'[1]Master Price'!$B:$B,0)),"0")</f>
        <v>0</v>
      </c>
      <c r="AK46" s="80">
        <f t="shared" si="6"/>
        <v>0</v>
      </c>
      <c r="AL46" s="82" t="str">
        <f t="shared" si="7"/>
        <v>0-day</v>
      </c>
      <c r="AM46" s="82" t="str">
        <f t="shared" si="8"/>
        <v>31-day</v>
      </c>
      <c r="AN46" s="82" t="str">
        <f t="shared" si="9"/>
        <v>0-day</v>
      </c>
      <c r="AO46" s="82" t="str">
        <f t="shared" si="10"/>
        <v>0-day</v>
      </c>
      <c r="AP46" s="82" t="str">
        <f t="shared" si="11"/>
        <v>1-day</v>
      </c>
      <c r="AQ46" s="82" t="str">
        <f t="shared" si="12"/>
        <v>0-day</v>
      </c>
      <c r="AR46" s="5"/>
      <c r="AS46" s="83" t="str">
        <f t="shared" si="13"/>
        <v/>
      </c>
      <c r="AT46" s="54"/>
      <c r="AU46" s="84" t="e">
        <f t="shared" ca="1" si="14"/>
        <v>#NAME?</v>
      </c>
      <c r="AV46" s="85" t="e">
        <f t="shared" ca="1" si="15"/>
        <v>#NAME?</v>
      </c>
      <c r="AW46" s="86" t="e">
        <f t="shared" ca="1" si="16"/>
        <v>#NAME?</v>
      </c>
      <c r="AX46" s="85" t="e">
        <f t="shared" ca="1" si="17"/>
        <v>#NAME?</v>
      </c>
      <c r="AY46" s="86" t="str">
        <f t="shared" si="18"/>
        <v/>
      </c>
      <c r="AZ46" s="171" t="e">
        <f t="shared" ca="1" si="19"/>
        <v>#NAME?</v>
      </c>
      <c r="BA46" s="85" t="e">
        <f t="shared" ca="1" si="20"/>
        <v>#NAME?</v>
      </c>
      <c r="BB46" s="85" t="e">
        <f t="shared" ca="1" si="21"/>
        <v>#NAME?</v>
      </c>
      <c r="BC46" s="90" t="e">
        <f t="shared" ca="1" si="22"/>
        <v>#NAME?</v>
      </c>
      <c r="BD46" s="90" t="e">
        <f t="shared" ca="1" si="23"/>
        <v>#NAME?</v>
      </c>
      <c r="BE46" s="85" t="e">
        <f t="shared" ca="1" si="24"/>
        <v>#NAME?</v>
      </c>
      <c r="BF46" s="22" t="e">
        <f t="shared" ca="1" si="25"/>
        <v>#NAME?</v>
      </c>
      <c r="BG46" s="22" t="e">
        <f t="shared" ca="1" si="26"/>
        <v>#NAME?</v>
      </c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 t="shared" si="0"/>
        <v>45</v>
      </c>
      <c r="B47" s="144">
        <v>46209</v>
      </c>
      <c r="C47" s="54" t="s">
        <v>2825</v>
      </c>
      <c r="D47" s="54" t="s">
        <v>292</v>
      </c>
      <c r="E47" s="56" t="s">
        <v>293</v>
      </c>
      <c r="F47" s="54">
        <v>1</v>
      </c>
      <c r="G47" s="54" t="s">
        <v>65</v>
      </c>
      <c r="H47" s="54" t="str">
        <f t="shared" si="1"/>
        <v>DONE</v>
      </c>
      <c r="I47" s="54" t="s">
        <v>2821</v>
      </c>
      <c r="J47" s="62" t="s">
        <v>73</v>
      </c>
      <c r="K47" s="62" t="s">
        <v>73</v>
      </c>
      <c r="L47" s="113">
        <v>10019.200000000001</v>
      </c>
      <c r="M47" s="54"/>
      <c r="N47" s="54" t="s">
        <v>283</v>
      </c>
      <c r="O47" s="98" t="s">
        <v>91</v>
      </c>
      <c r="P47" s="54" t="s">
        <v>2532</v>
      </c>
      <c r="Q47" s="64" t="s">
        <v>997</v>
      </c>
      <c r="R47" s="204">
        <v>200001097149</v>
      </c>
      <c r="S47" s="205">
        <v>46241</v>
      </c>
      <c r="T47" s="66" t="str">
        <f t="shared" si="2"/>
        <v>DONE</v>
      </c>
      <c r="U47" s="205">
        <v>46272</v>
      </c>
      <c r="V47" s="71">
        <v>9200100254</v>
      </c>
      <c r="W47" s="71">
        <v>48188</v>
      </c>
      <c r="X47" s="169">
        <v>46223</v>
      </c>
      <c r="Y47" s="69" t="str">
        <f t="shared" si="3"/>
        <v>DONE</v>
      </c>
      <c r="Z47" s="25">
        <v>52359</v>
      </c>
      <c r="AA47" s="169">
        <v>46223</v>
      </c>
      <c r="AB47" s="25"/>
      <c r="AC47" s="71"/>
      <c r="AD47" s="54" t="s">
        <v>2827</v>
      </c>
      <c r="AE47" s="76">
        <v>46224</v>
      </c>
      <c r="AF47" s="69" t="str">
        <f t="shared" si="4"/>
        <v>DONE</v>
      </c>
      <c r="AG47" s="76">
        <v>46224</v>
      </c>
      <c r="AH47" s="170"/>
      <c r="AI47" s="77" t="e">
        <f t="shared" ca="1" si="5"/>
        <v>#NAME?</v>
      </c>
      <c r="AJ47" s="80" t="str">
        <f t="array" ref="AJ47">IFERROR(INDEX('[1]Master Price'!$E:$E,MATCH(D47,'[1]Master Price'!$B:$B,0)),"0")</f>
        <v>0</v>
      </c>
      <c r="AK47" s="80">
        <f t="shared" si="6"/>
        <v>0</v>
      </c>
      <c r="AL47" s="82" t="str">
        <f t="shared" si="7"/>
        <v>0-day</v>
      </c>
      <c r="AM47" s="82" t="str">
        <f t="shared" si="8"/>
        <v>31-day</v>
      </c>
      <c r="AN47" s="82" t="str">
        <f t="shared" si="9"/>
        <v>0-day</v>
      </c>
      <c r="AO47" s="82" t="str">
        <f t="shared" si="10"/>
        <v>0-day</v>
      </c>
      <c r="AP47" s="82" t="str">
        <f t="shared" si="11"/>
        <v>1-day</v>
      </c>
      <c r="AQ47" s="82" t="str">
        <f t="shared" si="12"/>
        <v>0-day</v>
      </c>
      <c r="AR47" s="5"/>
      <c r="AS47" s="83" t="str">
        <f t="shared" si="13"/>
        <v/>
      </c>
      <c r="AT47" s="54"/>
      <c r="AU47" s="84" t="e">
        <f t="shared" ca="1" si="14"/>
        <v>#NAME?</v>
      </c>
      <c r="AV47" s="85" t="e">
        <f t="shared" ca="1" si="15"/>
        <v>#NAME?</v>
      </c>
      <c r="AW47" s="86" t="e">
        <f t="shared" ca="1" si="16"/>
        <v>#NAME?</v>
      </c>
      <c r="AX47" s="85" t="e">
        <f t="shared" ca="1" si="17"/>
        <v>#NAME?</v>
      </c>
      <c r="AY47" s="86" t="str">
        <f t="shared" si="18"/>
        <v/>
      </c>
      <c r="AZ47" s="171" t="e">
        <f t="shared" ca="1" si="19"/>
        <v>#NAME?</v>
      </c>
      <c r="BA47" s="85" t="e">
        <f t="shared" ca="1" si="20"/>
        <v>#NAME?</v>
      </c>
      <c r="BB47" s="85" t="e">
        <f t="shared" ca="1" si="21"/>
        <v>#NAME?</v>
      </c>
      <c r="BC47" s="90" t="e">
        <f t="shared" ca="1" si="22"/>
        <v>#NAME?</v>
      </c>
      <c r="BD47" s="90" t="e">
        <f t="shared" ca="1" si="23"/>
        <v>#NAME?</v>
      </c>
      <c r="BE47" s="85" t="e">
        <f t="shared" ca="1" si="24"/>
        <v>#NAME?</v>
      </c>
      <c r="BF47" s="22" t="e">
        <f t="shared" ca="1" si="25"/>
        <v>#NAME?</v>
      </c>
      <c r="BG47" s="22" t="e">
        <f t="shared" ca="1" si="26"/>
        <v>#NAME?</v>
      </c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 t="shared" si="0"/>
        <v>46</v>
      </c>
      <c r="B48" s="144">
        <v>46210</v>
      </c>
      <c r="C48" s="54" t="s">
        <v>2840</v>
      </c>
      <c r="D48" s="54" t="s">
        <v>1542</v>
      </c>
      <c r="E48" s="56" t="s">
        <v>1543</v>
      </c>
      <c r="F48" s="54">
        <v>1</v>
      </c>
      <c r="G48" s="54" t="s">
        <v>65</v>
      </c>
      <c r="H48" s="54" t="str">
        <f t="shared" si="1"/>
        <v>DONE</v>
      </c>
      <c r="I48" s="54" t="s">
        <v>2624</v>
      </c>
      <c r="J48" s="62" t="s">
        <v>73</v>
      </c>
      <c r="K48" s="62" t="s">
        <v>73</v>
      </c>
      <c r="L48" s="113"/>
      <c r="M48" s="54"/>
      <c r="N48" s="54" t="s">
        <v>2731</v>
      </c>
      <c r="O48" s="54" t="s">
        <v>81</v>
      </c>
      <c r="P48" s="54" t="s">
        <v>87</v>
      </c>
      <c r="Q48" s="64" t="s">
        <v>89</v>
      </c>
      <c r="R48" s="204">
        <v>200001097137</v>
      </c>
      <c r="S48" s="205">
        <v>46241</v>
      </c>
      <c r="T48" s="66" t="str">
        <f t="shared" si="2"/>
        <v>DONE</v>
      </c>
      <c r="U48" s="205">
        <v>46272</v>
      </c>
      <c r="V48" s="71">
        <v>9200099411</v>
      </c>
      <c r="W48" s="71">
        <v>48183</v>
      </c>
      <c r="X48" s="169">
        <v>46223</v>
      </c>
      <c r="Y48" s="69" t="str">
        <f t="shared" si="3"/>
        <v>DONE</v>
      </c>
      <c r="Z48" s="25">
        <v>52353</v>
      </c>
      <c r="AA48" s="169">
        <v>46223</v>
      </c>
      <c r="AB48" s="25"/>
      <c r="AC48" s="71"/>
      <c r="AD48" s="54" t="s">
        <v>2842</v>
      </c>
      <c r="AE48" s="76">
        <v>46224</v>
      </c>
      <c r="AF48" s="69" t="str">
        <f t="shared" si="4"/>
        <v>DONE</v>
      </c>
      <c r="AG48" s="76">
        <v>46224</v>
      </c>
      <c r="AH48" s="170"/>
      <c r="AI48" s="77" t="e">
        <f t="shared" ref="AI48:AI49" si="28">IF(#REF!=0,"",_xludf.IFS(
  ISBLANK(#REF!),"NOT INVOICED",
  ISBLANK(#REF!),"UNPAID",
  TRUE,"PAID"
))</f>
        <v>#REF!</v>
      </c>
      <c r="AJ48" s="80" t="str">
        <f t="array" ref="AJ48">IFERROR(INDEX('[1]Master Price'!$E:$E,MATCH(D48,'[1]Master Price'!$B:$B,0)),"0")</f>
        <v>0</v>
      </c>
      <c r="AK48" s="80">
        <f t="shared" si="6"/>
        <v>0</v>
      </c>
      <c r="AL48" s="82" t="str">
        <f t="shared" si="7"/>
        <v>0-day</v>
      </c>
      <c r="AM48" s="82" t="str">
        <f t="shared" si="8"/>
        <v>31-day</v>
      </c>
      <c r="AN48" s="82" t="str">
        <f t="shared" si="9"/>
        <v>0-day</v>
      </c>
      <c r="AO48" s="82" t="str">
        <f t="shared" si="10"/>
        <v>0-day</v>
      </c>
      <c r="AP48" s="82" t="str">
        <f t="shared" si="11"/>
        <v>1-day</v>
      </c>
      <c r="AQ48" s="82" t="str">
        <f t="shared" si="12"/>
        <v>0-day</v>
      </c>
      <c r="AR48" s="5"/>
      <c r="AS48" s="83" t="str">
        <f t="shared" si="13"/>
        <v/>
      </c>
      <c r="AT48" s="54"/>
      <c r="AU48" s="84" t="e">
        <f t="shared" ca="1" si="14"/>
        <v>#NAME?</v>
      </c>
      <c r="AV48" s="85" t="e">
        <f t="shared" ca="1" si="15"/>
        <v>#NAME?</v>
      </c>
      <c r="AW48" s="86" t="e">
        <f t="shared" ca="1" si="16"/>
        <v>#NAME?</v>
      </c>
      <c r="AX48" s="85" t="e">
        <f t="shared" ca="1" si="17"/>
        <v>#NAME?</v>
      </c>
      <c r="AY48" s="86" t="str">
        <f t="shared" si="18"/>
        <v/>
      </c>
      <c r="AZ48" s="171" t="e">
        <f t="shared" ca="1" si="19"/>
        <v>#NAME?</v>
      </c>
      <c r="BA48" s="85" t="e">
        <f t="shared" ca="1" si="20"/>
        <v>#NAME?</v>
      </c>
      <c r="BB48" s="85" t="e">
        <f t="shared" ca="1" si="21"/>
        <v>#NAME?</v>
      </c>
      <c r="BC48" s="90" t="e">
        <f t="shared" ca="1" si="22"/>
        <v>#NAME?</v>
      </c>
      <c r="BD48" s="90" t="e">
        <f t="shared" ca="1" si="23"/>
        <v>#NAME?</v>
      </c>
      <c r="BE48" s="85" t="e">
        <f t="shared" ca="1" si="24"/>
        <v>#NAME?</v>
      </c>
      <c r="BF48" s="22" t="e">
        <f t="shared" ca="1" si="25"/>
        <v>#NAME?</v>
      </c>
      <c r="BG48" s="22" t="e">
        <f t="shared" ca="1" si="26"/>
        <v>#NAME?</v>
      </c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 t="shared" si="0"/>
        <v>47</v>
      </c>
      <c r="B49" s="52">
        <v>46208</v>
      </c>
      <c r="C49" s="54" t="s">
        <v>2847</v>
      </c>
      <c r="D49" s="54" t="s">
        <v>177</v>
      </c>
      <c r="E49" s="56" t="s">
        <v>178</v>
      </c>
      <c r="F49" s="54">
        <v>1</v>
      </c>
      <c r="G49" s="54" t="s">
        <v>65</v>
      </c>
      <c r="H49" s="54" t="str">
        <f t="shared" si="1"/>
        <v>DONE</v>
      </c>
      <c r="I49" s="54" t="s">
        <v>2848</v>
      </c>
      <c r="J49" s="58" t="s">
        <v>180</v>
      </c>
      <c r="K49" s="58" t="s">
        <v>79</v>
      </c>
      <c r="L49" s="110">
        <v>7019</v>
      </c>
      <c r="M49" s="54"/>
      <c r="N49" s="54" t="s">
        <v>576</v>
      </c>
      <c r="O49" s="98" t="s">
        <v>91</v>
      </c>
      <c r="P49" s="64" t="s">
        <v>1761</v>
      </c>
      <c r="Q49" s="64" t="s">
        <v>1200</v>
      </c>
      <c r="R49" s="204">
        <v>200001097528</v>
      </c>
      <c r="S49" s="205">
        <v>46363</v>
      </c>
      <c r="T49" s="66" t="str">
        <f t="shared" si="2"/>
        <v>DONE</v>
      </c>
      <c r="U49" s="205">
        <v>46216</v>
      </c>
      <c r="V49" s="71">
        <v>9200101824</v>
      </c>
      <c r="W49" s="71">
        <v>48375</v>
      </c>
      <c r="X49" s="169">
        <v>46227</v>
      </c>
      <c r="Y49" s="69" t="str">
        <f t="shared" si="3"/>
        <v>DONE</v>
      </c>
      <c r="Z49" s="25">
        <v>52539</v>
      </c>
      <c r="AA49" s="69">
        <v>46228</v>
      </c>
      <c r="AB49" s="25"/>
      <c r="AC49" s="71"/>
      <c r="AD49" s="54" t="s">
        <v>2849</v>
      </c>
      <c r="AE49" s="76">
        <v>46230</v>
      </c>
      <c r="AF49" s="69" t="str">
        <f t="shared" si="4"/>
        <v>DONE</v>
      </c>
      <c r="AG49" s="69">
        <v>46231</v>
      </c>
      <c r="AH49" s="170"/>
      <c r="AI49" s="77" t="e">
        <f t="shared" si="28"/>
        <v>#REF!</v>
      </c>
      <c r="AJ49" s="80" t="str">
        <f t="array" ref="AJ49">IFERROR(INDEX('[1]Master Price'!$E:$E,MATCH(D49,'[1]Master Price'!$B:$B,0)),"0")</f>
        <v>0</v>
      </c>
      <c r="AK49" s="80">
        <f t="shared" si="6"/>
        <v>0</v>
      </c>
      <c r="AL49" s="82" t="str">
        <f t="shared" si="7"/>
        <v>0-day</v>
      </c>
      <c r="AM49" s="82" t="str">
        <f t="shared" si="8"/>
        <v>0-day</v>
      </c>
      <c r="AN49" s="82" t="str">
        <f t="shared" si="9"/>
        <v>0-day</v>
      </c>
      <c r="AO49" s="82" t="str">
        <f t="shared" si="10"/>
        <v>1-day</v>
      </c>
      <c r="AP49" s="82" t="str">
        <f t="shared" si="11"/>
        <v>2-day</v>
      </c>
      <c r="AQ49" s="82" t="str">
        <f t="shared" si="12"/>
        <v>0-day</v>
      </c>
      <c r="AR49" s="5"/>
      <c r="AS49" s="83" t="str">
        <f t="shared" si="13"/>
        <v/>
      </c>
      <c r="AT49" s="54"/>
      <c r="AU49" s="84" t="e">
        <f t="shared" ca="1" si="14"/>
        <v>#NAME?</v>
      </c>
      <c r="AV49" s="85" t="e">
        <f t="shared" ca="1" si="15"/>
        <v>#NAME?</v>
      </c>
      <c r="AW49" s="86" t="e">
        <f t="shared" ca="1" si="16"/>
        <v>#NAME?</v>
      </c>
      <c r="AX49" s="85" t="e">
        <f t="shared" ca="1" si="17"/>
        <v>#NAME?</v>
      </c>
      <c r="AY49" s="86" t="str">
        <f t="shared" si="18"/>
        <v/>
      </c>
      <c r="AZ49" s="171" t="e">
        <f t="shared" ca="1" si="19"/>
        <v>#NAME?</v>
      </c>
      <c r="BA49" s="85" t="e">
        <f t="shared" ca="1" si="20"/>
        <v>#NAME?</v>
      </c>
      <c r="BB49" s="85" t="e">
        <f t="shared" ca="1" si="21"/>
        <v>#NAME?</v>
      </c>
      <c r="BC49" s="90" t="e">
        <f t="shared" ca="1" si="22"/>
        <v>#NAME?</v>
      </c>
      <c r="BD49" s="90" t="e">
        <f t="shared" ca="1" si="23"/>
        <v>#NAME?</v>
      </c>
      <c r="BE49" s="85" t="e">
        <f t="shared" ca="1" si="24"/>
        <v>#NAME?</v>
      </c>
      <c r="BF49" s="22" t="e">
        <f t="shared" ca="1" si="25"/>
        <v>#NAME?</v>
      </c>
      <c r="BG49" s="22" t="e">
        <f t="shared" ca="1" si="26"/>
        <v>#NAME?</v>
      </c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si="0"/>
        <v>48</v>
      </c>
      <c r="B50" s="52">
        <v>46209</v>
      </c>
      <c r="C50" s="54" t="s">
        <v>2853</v>
      </c>
      <c r="D50" s="54" t="s">
        <v>177</v>
      </c>
      <c r="E50" s="56" t="s">
        <v>178</v>
      </c>
      <c r="F50" s="54">
        <v>1</v>
      </c>
      <c r="G50" s="54" t="s">
        <v>65</v>
      </c>
      <c r="H50" s="54" t="str">
        <f t="shared" si="1"/>
        <v>DONE</v>
      </c>
      <c r="I50" s="54" t="s">
        <v>214</v>
      </c>
      <c r="J50" s="58" t="s">
        <v>180</v>
      </c>
      <c r="K50" s="58" t="s">
        <v>79</v>
      </c>
      <c r="L50" s="110">
        <v>37992</v>
      </c>
      <c r="M50" s="54"/>
      <c r="N50" s="54" t="s">
        <v>283</v>
      </c>
      <c r="O50" s="98" t="s">
        <v>91</v>
      </c>
      <c r="P50" s="64" t="s">
        <v>2770</v>
      </c>
      <c r="Q50" s="64" t="s">
        <v>1200</v>
      </c>
      <c r="R50" s="204">
        <v>200001097524</v>
      </c>
      <c r="S50" s="205">
        <v>46363</v>
      </c>
      <c r="T50" s="66" t="str">
        <f t="shared" si="2"/>
        <v>DONE</v>
      </c>
      <c r="U50" s="205">
        <v>46216</v>
      </c>
      <c r="V50" s="71">
        <v>9200101845</v>
      </c>
      <c r="W50" s="71">
        <v>48397</v>
      </c>
      <c r="X50" s="169">
        <v>46230</v>
      </c>
      <c r="Y50" s="69" t="str">
        <f t="shared" si="3"/>
        <v>DONE</v>
      </c>
      <c r="Z50" s="25">
        <v>52550</v>
      </c>
      <c r="AA50" s="69">
        <v>46230</v>
      </c>
      <c r="AB50" s="25"/>
      <c r="AC50" s="71"/>
      <c r="AD50" s="54" t="s">
        <v>2854</v>
      </c>
      <c r="AE50" s="76">
        <v>46230</v>
      </c>
      <c r="AF50" s="69" t="str">
        <f t="shared" si="4"/>
        <v>DONE</v>
      </c>
      <c r="AG50" s="69">
        <v>46231</v>
      </c>
      <c r="AH50" s="170"/>
      <c r="AI50" s="77" t="e">
        <f t="shared" ref="AI50:AI51" ca="1" si="29">IF(C52=0,"",_xludf.IFS(
  ISBLANK(AD52),"NOT INVOICED",
  ISBLANK(AH52),"UNPAID",
  TRUE,"PAID"
))</f>
        <v>#NAME?</v>
      </c>
      <c r="AJ50" s="80" t="str">
        <f t="array" ref="AJ50">IFERROR(INDEX('[1]Master Price'!$E:$E,MATCH(D50,'[1]Master Price'!$B:$B,0)),"0")</f>
        <v>0</v>
      </c>
      <c r="AK50" s="80">
        <f t="shared" si="6"/>
        <v>0</v>
      </c>
      <c r="AL50" s="82" t="str">
        <f t="shared" si="7"/>
        <v>0-day</v>
      </c>
      <c r="AM50" s="82" t="str">
        <f t="shared" si="8"/>
        <v>0-day</v>
      </c>
      <c r="AN50" s="82" t="str">
        <f t="shared" si="9"/>
        <v>0-day</v>
      </c>
      <c r="AO50" s="82" t="str">
        <f t="shared" si="10"/>
        <v>0-day</v>
      </c>
      <c r="AP50" s="82" t="str">
        <f t="shared" si="11"/>
        <v>0-day</v>
      </c>
      <c r="AQ50" s="82" t="str">
        <f t="shared" si="12"/>
        <v>0-day</v>
      </c>
      <c r="AR50" s="5"/>
      <c r="AS50" s="83" t="str">
        <f t="shared" si="13"/>
        <v/>
      </c>
      <c r="AT50" s="89"/>
      <c r="AU50" s="84" t="e">
        <f t="shared" ca="1" si="14"/>
        <v>#NAME?</v>
      </c>
      <c r="AV50" s="85" t="e">
        <f t="shared" ca="1" si="15"/>
        <v>#NAME?</v>
      </c>
      <c r="AW50" s="86" t="e">
        <f t="shared" ca="1" si="16"/>
        <v>#NAME?</v>
      </c>
      <c r="AX50" s="85" t="e">
        <f t="shared" ca="1" si="17"/>
        <v>#NAME?</v>
      </c>
      <c r="AY50" s="86" t="str">
        <f t="shared" si="18"/>
        <v/>
      </c>
      <c r="AZ50" s="171" t="e">
        <f t="shared" ca="1" si="19"/>
        <v>#NAME?</v>
      </c>
      <c r="BA50" s="85" t="e">
        <f t="shared" ca="1" si="20"/>
        <v>#NAME?</v>
      </c>
      <c r="BB50" s="85" t="e">
        <f t="shared" ca="1" si="21"/>
        <v>#NAME?</v>
      </c>
      <c r="BC50" s="90" t="e">
        <f t="shared" ca="1" si="22"/>
        <v>#NAME?</v>
      </c>
      <c r="BD50" s="90" t="e">
        <f t="shared" ca="1" si="23"/>
        <v>#NAME?</v>
      </c>
      <c r="BE50" s="85" t="e">
        <f t="shared" ca="1" si="24"/>
        <v>#NAME?</v>
      </c>
      <c r="BF50" s="22" t="e">
        <f t="shared" ca="1" si="25"/>
        <v>#NAME?</v>
      </c>
      <c r="BG50" s="22" t="e">
        <f t="shared" ca="1" si="26"/>
        <v>#NAME?</v>
      </c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0"/>
        <v>49</v>
      </c>
      <c r="B51" s="52">
        <v>46209</v>
      </c>
      <c r="C51" s="54" t="s">
        <v>2858</v>
      </c>
      <c r="D51" s="54" t="s">
        <v>251</v>
      </c>
      <c r="E51" s="56" t="s">
        <v>116</v>
      </c>
      <c r="F51" s="54">
        <v>1</v>
      </c>
      <c r="G51" s="54" t="s">
        <v>65</v>
      </c>
      <c r="H51" s="54" t="str">
        <f t="shared" si="1"/>
        <v>DONE</v>
      </c>
      <c r="I51" s="54" t="s">
        <v>214</v>
      </c>
      <c r="J51" s="58" t="s">
        <v>180</v>
      </c>
      <c r="K51" s="58" t="s">
        <v>79</v>
      </c>
      <c r="L51" s="110">
        <v>37992</v>
      </c>
      <c r="M51" s="54"/>
      <c r="N51" s="54" t="s">
        <v>283</v>
      </c>
      <c r="O51" s="98" t="s">
        <v>91</v>
      </c>
      <c r="P51" s="64" t="s">
        <v>2770</v>
      </c>
      <c r="Q51" s="64" t="s">
        <v>1200</v>
      </c>
      <c r="R51" s="204">
        <v>200001097490</v>
      </c>
      <c r="S51" s="205">
        <v>46363</v>
      </c>
      <c r="T51" s="66" t="str">
        <f t="shared" si="2"/>
        <v>DONE</v>
      </c>
      <c r="U51" s="205">
        <v>46216</v>
      </c>
      <c r="V51" s="71">
        <v>9200101835</v>
      </c>
      <c r="W51" s="71">
        <v>48387</v>
      </c>
      <c r="X51" s="169">
        <v>46227</v>
      </c>
      <c r="Y51" s="69" t="str">
        <f t="shared" si="3"/>
        <v>DONE</v>
      </c>
      <c r="Z51" s="25">
        <v>52523</v>
      </c>
      <c r="AA51" s="69">
        <v>46227</v>
      </c>
      <c r="AB51" s="25"/>
      <c r="AC51" s="71"/>
      <c r="AD51" s="54" t="s">
        <v>2859</v>
      </c>
      <c r="AE51" s="76">
        <v>46230</v>
      </c>
      <c r="AF51" s="69" t="str">
        <f t="shared" si="4"/>
        <v>DONE</v>
      </c>
      <c r="AG51" s="69">
        <v>46231</v>
      </c>
      <c r="AH51" s="170"/>
      <c r="AI51" s="77" t="e">
        <f t="shared" ca="1" si="29"/>
        <v>#NAME?</v>
      </c>
      <c r="AJ51" s="80" t="str">
        <f t="array" ref="AJ51">IFERROR(INDEX('[1]Master Price'!$E:$E,MATCH(D51,'[1]Master Price'!$B:$B,0)),"0")</f>
        <v>0</v>
      </c>
      <c r="AK51" s="80">
        <f t="shared" si="6"/>
        <v>0</v>
      </c>
      <c r="AL51" s="82" t="str">
        <f t="shared" si="7"/>
        <v>0-day</v>
      </c>
      <c r="AM51" s="82" t="str">
        <f t="shared" si="8"/>
        <v>0-day</v>
      </c>
      <c r="AN51" s="82" t="str">
        <f t="shared" si="9"/>
        <v>0-day</v>
      </c>
      <c r="AO51" s="82" t="str">
        <f t="shared" si="10"/>
        <v>0-day</v>
      </c>
      <c r="AP51" s="82" t="str">
        <f t="shared" si="11"/>
        <v>3-day</v>
      </c>
      <c r="AQ51" s="82" t="str">
        <f t="shared" si="12"/>
        <v>0-day</v>
      </c>
      <c r="AR51" s="5"/>
      <c r="AS51" s="83" t="str">
        <f t="shared" si="13"/>
        <v/>
      </c>
      <c r="AT51" s="89"/>
      <c r="AU51" s="84" t="e">
        <f t="shared" ca="1" si="14"/>
        <v>#NAME?</v>
      </c>
      <c r="AV51" s="85" t="e">
        <f t="shared" ca="1" si="15"/>
        <v>#NAME?</v>
      </c>
      <c r="AW51" s="86" t="e">
        <f t="shared" ca="1" si="16"/>
        <v>#NAME?</v>
      </c>
      <c r="AX51" s="85" t="e">
        <f t="shared" ca="1" si="17"/>
        <v>#NAME?</v>
      </c>
      <c r="AY51" s="86" t="str">
        <f t="shared" si="18"/>
        <v/>
      </c>
      <c r="AZ51" s="171" t="e">
        <f t="shared" ca="1" si="19"/>
        <v>#NAME?</v>
      </c>
      <c r="BA51" s="85" t="e">
        <f t="shared" ca="1" si="20"/>
        <v>#NAME?</v>
      </c>
      <c r="BB51" s="85" t="e">
        <f t="shared" ca="1" si="21"/>
        <v>#NAME?</v>
      </c>
      <c r="BC51" s="90" t="e">
        <f t="shared" ca="1" si="22"/>
        <v>#NAME?</v>
      </c>
      <c r="BD51" s="90" t="e">
        <f t="shared" ca="1" si="23"/>
        <v>#NAME?</v>
      </c>
      <c r="BE51" s="85" t="e">
        <f t="shared" ca="1" si="24"/>
        <v>#NAME?</v>
      </c>
      <c r="BF51" s="22" t="e">
        <f t="shared" ca="1" si="25"/>
        <v>#NAME?</v>
      </c>
      <c r="BG51" s="22" t="e">
        <f t="shared" ca="1" si="26"/>
        <v>#NAME?</v>
      </c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0"/>
        <v>50</v>
      </c>
      <c r="B52" s="52">
        <v>46209</v>
      </c>
      <c r="C52" s="54" t="s">
        <v>2858</v>
      </c>
      <c r="D52" s="54" t="s">
        <v>2777</v>
      </c>
      <c r="E52" s="56" t="s">
        <v>2778</v>
      </c>
      <c r="F52" s="54">
        <v>1</v>
      </c>
      <c r="G52" s="54" t="s">
        <v>65</v>
      </c>
      <c r="H52" s="54" t="str">
        <f t="shared" si="1"/>
        <v>DONE</v>
      </c>
      <c r="I52" s="54" t="s">
        <v>214</v>
      </c>
      <c r="J52" s="58" t="s">
        <v>180</v>
      </c>
      <c r="K52" s="58" t="s">
        <v>79</v>
      </c>
      <c r="L52" s="110">
        <v>37992</v>
      </c>
      <c r="M52" s="54"/>
      <c r="N52" s="54" t="s">
        <v>283</v>
      </c>
      <c r="O52" s="98" t="s">
        <v>91</v>
      </c>
      <c r="P52" s="64" t="s">
        <v>2770</v>
      </c>
      <c r="Q52" s="64" t="s">
        <v>1200</v>
      </c>
      <c r="R52" s="204">
        <v>200001097490</v>
      </c>
      <c r="S52" s="205">
        <v>46363</v>
      </c>
      <c r="T52" s="66" t="str">
        <f t="shared" si="2"/>
        <v>DONE</v>
      </c>
      <c r="U52" s="205">
        <v>46216</v>
      </c>
      <c r="V52" s="71">
        <v>9200101835</v>
      </c>
      <c r="W52" s="71">
        <v>48387</v>
      </c>
      <c r="X52" s="169">
        <v>46227</v>
      </c>
      <c r="Y52" s="69" t="str">
        <f t="shared" si="3"/>
        <v>DONE</v>
      </c>
      <c r="Z52" s="25">
        <v>52523</v>
      </c>
      <c r="AA52" s="69">
        <v>46227</v>
      </c>
      <c r="AB52" s="25"/>
      <c r="AC52" s="71"/>
      <c r="AD52" s="54" t="s">
        <v>2859</v>
      </c>
      <c r="AE52" s="76">
        <v>46230</v>
      </c>
      <c r="AF52" s="69" t="str">
        <f t="shared" si="4"/>
        <v>DONE</v>
      </c>
      <c r="AG52" s="69">
        <v>46231</v>
      </c>
      <c r="AH52" s="170"/>
      <c r="AI52" s="77" t="e">
        <f t="shared" ref="AI52:AI64" ca="1" si="30">IF(C56=0,"",_xludf.IFS(
  ISBLANK(AD56),"NOT INVOICED",
  ISBLANK(AH56),"UNPAID",
  TRUE,"PAID"
))</f>
        <v>#NAME?</v>
      </c>
      <c r="AJ52" s="80" t="str">
        <f t="array" ref="AJ52">IFERROR(INDEX('[1]Master Price'!$E:$E,MATCH(D52,'[1]Master Price'!$B:$B,0)),"0")</f>
        <v>0</v>
      </c>
      <c r="AK52" s="80">
        <f t="shared" si="6"/>
        <v>0</v>
      </c>
      <c r="AL52" s="82" t="str">
        <f t="shared" si="7"/>
        <v>0-day</v>
      </c>
      <c r="AM52" s="82" t="str">
        <f t="shared" si="8"/>
        <v>0-day</v>
      </c>
      <c r="AN52" s="82" t="str">
        <f t="shared" si="9"/>
        <v>0-day</v>
      </c>
      <c r="AO52" s="82" t="str">
        <f t="shared" si="10"/>
        <v>0-day</v>
      </c>
      <c r="AP52" s="82" t="str">
        <f t="shared" si="11"/>
        <v>3-day</v>
      </c>
      <c r="AQ52" s="82" t="str">
        <f t="shared" si="12"/>
        <v>0-day</v>
      </c>
      <c r="AR52" s="5"/>
      <c r="AS52" s="83" t="str">
        <f t="shared" si="13"/>
        <v/>
      </c>
      <c r="AT52" s="89"/>
      <c r="AU52" s="84" t="e">
        <f t="shared" ca="1" si="14"/>
        <v>#NAME?</v>
      </c>
      <c r="AV52" s="85" t="e">
        <f t="shared" ca="1" si="15"/>
        <v>#NAME?</v>
      </c>
      <c r="AW52" s="86" t="e">
        <f t="shared" ca="1" si="16"/>
        <v>#NAME?</v>
      </c>
      <c r="AX52" s="85" t="e">
        <f t="shared" ca="1" si="17"/>
        <v>#NAME?</v>
      </c>
      <c r="AY52" s="86" t="str">
        <f t="shared" si="18"/>
        <v/>
      </c>
      <c r="AZ52" s="171" t="e">
        <f t="shared" ca="1" si="19"/>
        <v>#NAME?</v>
      </c>
      <c r="BA52" s="85" t="e">
        <f t="shared" ca="1" si="20"/>
        <v>#NAME?</v>
      </c>
      <c r="BB52" s="85" t="e">
        <f t="shared" ca="1" si="21"/>
        <v>#NAME?</v>
      </c>
      <c r="BC52" s="90" t="e">
        <f t="shared" ca="1" si="22"/>
        <v>#NAME?</v>
      </c>
      <c r="BD52" s="90" t="e">
        <f t="shared" ca="1" si="23"/>
        <v>#NAME?</v>
      </c>
      <c r="BE52" s="85" t="e">
        <f t="shared" ca="1" si="24"/>
        <v>#NAME?</v>
      </c>
      <c r="BF52" s="22" t="e">
        <f t="shared" ca="1" si="25"/>
        <v>#NAME?</v>
      </c>
      <c r="BG52" s="22" t="e">
        <f t="shared" ca="1" si="26"/>
        <v>#NAME?</v>
      </c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0"/>
        <v>51</v>
      </c>
      <c r="B53" s="52">
        <v>46209</v>
      </c>
      <c r="C53" s="54" t="s">
        <v>2858</v>
      </c>
      <c r="D53" s="54" t="s">
        <v>67</v>
      </c>
      <c r="E53" s="56" t="s">
        <v>69</v>
      </c>
      <c r="F53" s="54">
        <v>1</v>
      </c>
      <c r="G53" s="54" t="s">
        <v>65</v>
      </c>
      <c r="H53" s="54" t="str">
        <f t="shared" si="1"/>
        <v>DONE</v>
      </c>
      <c r="I53" s="54" t="s">
        <v>214</v>
      </c>
      <c r="J53" s="58" t="s">
        <v>180</v>
      </c>
      <c r="K53" s="58" t="s">
        <v>79</v>
      </c>
      <c r="L53" s="110">
        <v>37992</v>
      </c>
      <c r="M53" s="54"/>
      <c r="N53" s="54" t="s">
        <v>283</v>
      </c>
      <c r="O53" s="98" t="s">
        <v>91</v>
      </c>
      <c r="P53" s="64" t="s">
        <v>2770</v>
      </c>
      <c r="Q53" s="64" t="s">
        <v>1200</v>
      </c>
      <c r="R53" s="204">
        <v>200001097490</v>
      </c>
      <c r="S53" s="205">
        <v>46363</v>
      </c>
      <c r="T53" s="66" t="str">
        <f t="shared" si="2"/>
        <v>DONE</v>
      </c>
      <c r="U53" s="205">
        <v>46216</v>
      </c>
      <c r="V53" s="71">
        <v>9200101835</v>
      </c>
      <c r="W53" s="71">
        <v>48387</v>
      </c>
      <c r="X53" s="169">
        <v>46227</v>
      </c>
      <c r="Y53" s="69" t="str">
        <f t="shared" si="3"/>
        <v>DONE</v>
      </c>
      <c r="Z53" s="25">
        <v>52523</v>
      </c>
      <c r="AA53" s="69">
        <v>46227</v>
      </c>
      <c r="AB53" s="25"/>
      <c r="AC53" s="71"/>
      <c r="AD53" s="54" t="s">
        <v>2859</v>
      </c>
      <c r="AE53" s="76">
        <v>46230</v>
      </c>
      <c r="AF53" s="69" t="str">
        <f t="shared" si="4"/>
        <v>DONE</v>
      </c>
      <c r="AG53" s="69">
        <v>46231</v>
      </c>
      <c r="AH53" s="170"/>
      <c r="AI53" s="77" t="e">
        <f t="shared" ca="1" si="30"/>
        <v>#NAME?</v>
      </c>
      <c r="AJ53" s="80" t="str">
        <f t="array" ref="AJ53">IFERROR(INDEX('[1]Master Price'!$E:$E,MATCH(D53,'[1]Master Price'!$B:$B,0)),"0")</f>
        <v>0</v>
      </c>
      <c r="AK53" s="80">
        <f t="shared" si="6"/>
        <v>0</v>
      </c>
      <c r="AL53" s="82" t="str">
        <f t="shared" si="7"/>
        <v>0-day</v>
      </c>
      <c r="AM53" s="82" t="str">
        <f t="shared" si="8"/>
        <v>0-day</v>
      </c>
      <c r="AN53" s="82" t="str">
        <f t="shared" si="9"/>
        <v>0-day</v>
      </c>
      <c r="AO53" s="82" t="str">
        <f t="shared" si="10"/>
        <v>0-day</v>
      </c>
      <c r="AP53" s="82" t="str">
        <f t="shared" si="11"/>
        <v>3-day</v>
      </c>
      <c r="AQ53" s="82" t="str">
        <f t="shared" si="12"/>
        <v>0-day</v>
      </c>
      <c r="AR53" s="5"/>
      <c r="AS53" s="83" t="str">
        <f t="shared" si="13"/>
        <v/>
      </c>
      <c r="AT53" s="89"/>
      <c r="AU53" s="84" t="e">
        <f t="shared" ca="1" si="14"/>
        <v>#NAME?</v>
      </c>
      <c r="AV53" s="85" t="e">
        <f t="shared" ca="1" si="15"/>
        <v>#NAME?</v>
      </c>
      <c r="AW53" s="86" t="e">
        <f t="shared" ca="1" si="16"/>
        <v>#NAME?</v>
      </c>
      <c r="AX53" s="85" t="e">
        <f t="shared" ca="1" si="17"/>
        <v>#NAME?</v>
      </c>
      <c r="AY53" s="86" t="str">
        <f t="shared" si="18"/>
        <v/>
      </c>
      <c r="AZ53" s="171" t="e">
        <f t="shared" ca="1" si="19"/>
        <v>#NAME?</v>
      </c>
      <c r="BA53" s="85" t="e">
        <f t="shared" ca="1" si="20"/>
        <v>#NAME?</v>
      </c>
      <c r="BB53" s="85" t="e">
        <f t="shared" ca="1" si="21"/>
        <v>#NAME?</v>
      </c>
      <c r="BC53" s="90" t="e">
        <f t="shared" ca="1" si="22"/>
        <v>#NAME?</v>
      </c>
      <c r="BD53" s="90" t="e">
        <f t="shared" ca="1" si="23"/>
        <v>#NAME?</v>
      </c>
      <c r="BE53" s="85" t="e">
        <f t="shared" ca="1" si="24"/>
        <v>#NAME?</v>
      </c>
      <c r="BF53" s="22" t="e">
        <f t="shared" ca="1" si="25"/>
        <v>#NAME?</v>
      </c>
      <c r="BG53" s="22" t="e">
        <f t="shared" ca="1" si="26"/>
        <v>#NAME?</v>
      </c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0"/>
        <v>52</v>
      </c>
      <c r="B54" s="52">
        <v>46209</v>
      </c>
      <c r="C54" s="54" t="s">
        <v>2858</v>
      </c>
      <c r="D54" s="54" t="s">
        <v>292</v>
      </c>
      <c r="E54" s="56" t="s">
        <v>293</v>
      </c>
      <c r="F54" s="54">
        <v>1</v>
      </c>
      <c r="G54" s="54" t="s">
        <v>65</v>
      </c>
      <c r="H54" s="54" t="str">
        <f t="shared" si="1"/>
        <v>DONE</v>
      </c>
      <c r="I54" s="54" t="s">
        <v>214</v>
      </c>
      <c r="J54" s="58" t="s">
        <v>180</v>
      </c>
      <c r="K54" s="58" t="s">
        <v>79</v>
      </c>
      <c r="L54" s="110">
        <v>37992</v>
      </c>
      <c r="M54" s="54"/>
      <c r="N54" s="54" t="s">
        <v>283</v>
      </c>
      <c r="O54" s="98" t="s">
        <v>91</v>
      </c>
      <c r="P54" s="64" t="s">
        <v>2770</v>
      </c>
      <c r="Q54" s="64" t="s">
        <v>1200</v>
      </c>
      <c r="R54" s="204">
        <v>200001097490</v>
      </c>
      <c r="S54" s="205">
        <v>46363</v>
      </c>
      <c r="T54" s="66" t="str">
        <f t="shared" si="2"/>
        <v>DONE</v>
      </c>
      <c r="U54" s="205">
        <v>46216</v>
      </c>
      <c r="V54" s="71">
        <v>9200101835</v>
      </c>
      <c r="W54" s="71">
        <v>48387</v>
      </c>
      <c r="X54" s="169">
        <v>46227</v>
      </c>
      <c r="Y54" s="69" t="str">
        <f t="shared" si="3"/>
        <v>DONE</v>
      </c>
      <c r="Z54" s="25">
        <v>52523</v>
      </c>
      <c r="AA54" s="69">
        <v>46227</v>
      </c>
      <c r="AB54" s="25"/>
      <c r="AC54" s="71"/>
      <c r="AD54" s="54" t="s">
        <v>2859</v>
      </c>
      <c r="AE54" s="76">
        <v>46230</v>
      </c>
      <c r="AF54" s="69" t="str">
        <f t="shared" si="4"/>
        <v>DONE</v>
      </c>
      <c r="AG54" s="69">
        <v>46231</v>
      </c>
      <c r="AH54" s="170"/>
      <c r="AI54" s="77" t="e">
        <f t="shared" ca="1" si="30"/>
        <v>#NAME?</v>
      </c>
      <c r="AJ54" s="80" t="str">
        <f t="array" ref="AJ54">IFERROR(INDEX('[1]Master Price'!$E:$E,MATCH(D54,'[1]Master Price'!$B:$B,0)),"0")</f>
        <v>0</v>
      </c>
      <c r="AK54" s="80">
        <f t="shared" si="6"/>
        <v>0</v>
      </c>
      <c r="AL54" s="82" t="str">
        <f t="shared" si="7"/>
        <v>0-day</v>
      </c>
      <c r="AM54" s="82" t="str">
        <f t="shared" si="8"/>
        <v>0-day</v>
      </c>
      <c r="AN54" s="82" t="str">
        <f t="shared" si="9"/>
        <v>0-day</v>
      </c>
      <c r="AO54" s="82" t="str">
        <f t="shared" si="10"/>
        <v>0-day</v>
      </c>
      <c r="AP54" s="82" t="str">
        <f t="shared" si="11"/>
        <v>3-day</v>
      </c>
      <c r="AQ54" s="82" t="str">
        <f t="shared" si="12"/>
        <v>0-day</v>
      </c>
      <c r="AR54" s="5"/>
      <c r="AS54" s="83" t="str">
        <f t="shared" si="13"/>
        <v/>
      </c>
      <c r="AT54" s="89"/>
      <c r="AU54" s="84" t="e">
        <f t="shared" ca="1" si="14"/>
        <v>#NAME?</v>
      </c>
      <c r="AV54" s="85" t="e">
        <f t="shared" ca="1" si="15"/>
        <v>#NAME?</v>
      </c>
      <c r="AW54" s="86" t="e">
        <f t="shared" ca="1" si="16"/>
        <v>#NAME?</v>
      </c>
      <c r="AX54" s="85" t="e">
        <f t="shared" ca="1" si="17"/>
        <v>#NAME?</v>
      </c>
      <c r="AY54" s="86" t="str">
        <f t="shared" si="18"/>
        <v/>
      </c>
      <c r="AZ54" s="171" t="e">
        <f t="shared" ca="1" si="19"/>
        <v>#NAME?</v>
      </c>
      <c r="BA54" s="85" t="e">
        <f t="shared" ca="1" si="20"/>
        <v>#NAME?</v>
      </c>
      <c r="BB54" s="85" t="e">
        <f t="shared" ca="1" si="21"/>
        <v>#NAME?</v>
      </c>
      <c r="BC54" s="90" t="e">
        <f t="shared" ca="1" si="22"/>
        <v>#NAME?</v>
      </c>
      <c r="BD54" s="90" t="e">
        <f t="shared" ca="1" si="23"/>
        <v>#NAME?</v>
      </c>
      <c r="BE54" s="85" t="e">
        <f t="shared" ca="1" si="24"/>
        <v>#NAME?</v>
      </c>
      <c r="BF54" s="22" t="e">
        <f t="shared" ca="1" si="25"/>
        <v>#NAME?</v>
      </c>
      <c r="BG54" s="22" t="e">
        <f t="shared" ca="1" si="26"/>
        <v>#NAME?</v>
      </c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0"/>
        <v>53</v>
      </c>
      <c r="B55" s="52">
        <v>46209</v>
      </c>
      <c r="C55" s="54" t="s">
        <v>2858</v>
      </c>
      <c r="D55" s="54" t="s">
        <v>2433</v>
      </c>
      <c r="E55" s="56" t="s">
        <v>2434</v>
      </c>
      <c r="F55" s="54">
        <v>1</v>
      </c>
      <c r="G55" s="54" t="s">
        <v>65</v>
      </c>
      <c r="H55" s="54" t="str">
        <f t="shared" si="1"/>
        <v>DONE</v>
      </c>
      <c r="I55" s="54" t="s">
        <v>214</v>
      </c>
      <c r="J55" s="58" t="s">
        <v>180</v>
      </c>
      <c r="K55" s="58" t="s">
        <v>79</v>
      </c>
      <c r="L55" s="60">
        <v>37992</v>
      </c>
      <c r="M55" s="54"/>
      <c r="N55" s="54" t="s">
        <v>283</v>
      </c>
      <c r="O55" s="98" t="s">
        <v>91</v>
      </c>
      <c r="P55" s="64" t="s">
        <v>2770</v>
      </c>
      <c r="Q55" s="64" t="s">
        <v>1200</v>
      </c>
      <c r="R55" s="204">
        <v>200001097490</v>
      </c>
      <c r="S55" s="205">
        <v>46363</v>
      </c>
      <c r="T55" s="66" t="str">
        <f t="shared" si="2"/>
        <v>DONE</v>
      </c>
      <c r="U55" s="205">
        <v>46216</v>
      </c>
      <c r="V55" s="71">
        <v>9200101835</v>
      </c>
      <c r="W55" s="71">
        <v>48387</v>
      </c>
      <c r="X55" s="169">
        <v>46227</v>
      </c>
      <c r="Y55" s="69" t="str">
        <f t="shared" si="3"/>
        <v>DONE</v>
      </c>
      <c r="Z55" s="25">
        <v>52523</v>
      </c>
      <c r="AA55" s="69">
        <v>46227</v>
      </c>
      <c r="AB55" s="25"/>
      <c r="AC55" s="71"/>
      <c r="AD55" s="54" t="s">
        <v>2859</v>
      </c>
      <c r="AE55" s="76">
        <v>46230</v>
      </c>
      <c r="AF55" s="69" t="str">
        <f t="shared" si="4"/>
        <v>DONE</v>
      </c>
      <c r="AG55" s="69">
        <v>46231</v>
      </c>
      <c r="AH55" s="170"/>
      <c r="AI55" s="77" t="e">
        <f t="shared" ca="1" si="30"/>
        <v>#NAME?</v>
      </c>
      <c r="AJ55" s="80" t="str">
        <f t="array" ref="AJ55">IFERROR(INDEX('[1]Master Price'!$E:$E,MATCH(D55,'[1]Master Price'!$B:$B,0)),"0")</f>
        <v>0</v>
      </c>
      <c r="AK55" s="80">
        <f t="shared" si="6"/>
        <v>0</v>
      </c>
      <c r="AL55" s="82" t="str">
        <f t="shared" si="7"/>
        <v>0-day</v>
      </c>
      <c r="AM55" s="82" t="str">
        <f t="shared" si="8"/>
        <v>0-day</v>
      </c>
      <c r="AN55" s="82" t="str">
        <f t="shared" si="9"/>
        <v>0-day</v>
      </c>
      <c r="AO55" s="82" t="str">
        <f t="shared" si="10"/>
        <v>0-day</v>
      </c>
      <c r="AP55" s="82" t="str">
        <f t="shared" si="11"/>
        <v>3-day</v>
      </c>
      <c r="AQ55" s="82" t="str">
        <f t="shared" si="12"/>
        <v>0-day</v>
      </c>
      <c r="AR55" s="5"/>
      <c r="AS55" s="83" t="str">
        <f t="shared" si="13"/>
        <v/>
      </c>
      <c r="AT55" s="85"/>
      <c r="AU55" s="84" t="e">
        <f t="shared" ca="1" si="14"/>
        <v>#NAME?</v>
      </c>
      <c r="AV55" s="85" t="e">
        <f t="shared" ca="1" si="15"/>
        <v>#NAME?</v>
      </c>
      <c r="AW55" s="86" t="e">
        <f t="shared" ca="1" si="16"/>
        <v>#NAME?</v>
      </c>
      <c r="AX55" s="85" t="e">
        <f t="shared" ca="1" si="17"/>
        <v>#NAME?</v>
      </c>
      <c r="AY55" s="86" t="str">
        <f t="shared" si="18"/>
        <v/>
      </c>
      <c r="AZ55" s="171" t="e">
        <f t="shared" ca="1" si="19"/>
        <v>#NAME?</v>
      </c>
      <c r="BA55" s="85" t="e">
        <f t="shared" ca="1" si="20"/>
        <v>#NAME?</v>
      </c>
      <c r="BB55" s="85" t="e">
        <f t="shared" ca="1" si="21"/>
        <v>#NAME?</v>
      </c>
      <c r="BC55" s="90" t="e">
        <f t="shared" ca="1" si="22"/>
        <v>#NAME?</v>
      </c>
      <c r="BD55" s="90" t="e">
        <f t="shared" ca="1" si="23"/>
        <v>#NAME?</v>
      </c>
      <c r="BE55" s="85" t="e">
        <f t="shared" ca="1" si="24"/>
        <v>#NAME?</v>
      </c>
      <c r="BF55" s="22" t="e">
        <f t="shared" ca="1" si="25"/>
        <v>#NAME?</v>
      </c>
      <c r="BG55" s="22" t="e">
        <f t="shared" ca="1" si="26"/>
        <v>#NAME?</v>
      </c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0"/>
        <v>54</v>
      </c>
      <c r="B56" s="52">
        <v>46209</v>
      </c>
      <c r="C56" s="54" t="s">
        <v>2858</v>
      </c>
      <c r="D56" s="54" t="s">
        <v>1164</v>
      </c>
      <c r="E56" s="56" t="s">
        <v>1165</v>
      </c>
      <c r="F56" s="54">
        <v>2</v>
      </c>
      <c r="G56" s="54" t="s">
        <v>65</v>
      </c>
      <c r="H56" s="54" t="str">
        <f t="shared" si="1"/>
        <v>DONE</v>
      </c>
      <c r="I56" s="54" t="s">
        <v>214</v>
      </c>
      <c r="J56" s="58" t="s">
        <v>180</v>
      </c>
      <c r="K56" s="58" t="s">
        <v>79</v>
      </c>
      <c r="L56" s="60">
        <v>37992</v>
      </c>
      <c r="M56" s="54"/>
      <c r="N56" s="54" t="s">
        <v>283</v>
      </c>
      <c r="O56" s="98" t="s">
        <v>91</v>
      </c>
      <c r="P56" s="64" t="s">
        <v>2770</v>
      </c>
      <c r="Q56" s="64" t="s">
        <v>1200</v>
      </c>
      <c r="R56" s="204">
        <v>200001097490</v>
      </c>
      <c r="S56" s="205">
        <v>46363</v>
      </c>
      <c r="T56" s="66" t="str">
        <f t="shared" si="2"/>
        <v>DONE</v>
      </c>
      <c r="U56" s="205">
        <v>46216</v>
      </c>
      <c r="V56" s="71">
        <v>9200101835</v>
      </c>
      <c r="W56" s="71">
        <v>48387</v>
      </c>
      <c r="X56" s="169">
        <v>46227</v>
      </c>
      <c r="Y56" s="69" t="str">
        <f t="shared" si="3"/>
        <v>DONE</v>
      </c>
      <c r="Z56" s="25">
        <v>52523</v>
      </c>
      <c r="AA56" s="69">
        <v>46227</v>
      </c>
      <c r="AB56" s="25"/>
      <c r="AC56" s="71"/>
      <c r="AD56" s="54" t="s">
        <v>2859</v>
      </c>
      <c r="AE56" s="76">
        <v>46230</v>
      </c>
      <c r="AF56" s="69" t="str">
        <f t="shared" si="4"/>
        <v>DONE</v>
      </c>
      <c r="AG56" s="69">
        <v>46231</v>
      </c>
      <c r="AH56" s="170"/>
      <c r="AI56" s="77" t="e">
        <f t="shared" ca="1" si="30"/>
        <v>#NAME?</v>
      </c>
      <c r="AJ56" s="80" t="str">
        <f t="array" ref="AJ56">IFERROR(INDEX('[1]Master Price'!$E:$E,MATCH(D56,'[1]Master Price'!$B:$B,0)),"0")</f>
        <v>0</v>
      </c>
      <c r="AK56" s="80">
        <f t="shared" si="6"/>
        <v>0</v>
      </c>
      <c r="AL56" s="82" t="str">
        <f t="shared" si="7"/>
        <v>0-day</v>
      </c>
      <c r="AM56" s="82" t="str">
        <f t="shared" si="8"/>
        <v>0-day</v>
      </c>
      <c r="AN56" s="82" t="str">
        <f t="shared" si="9"/>
        <v>0-day</v>
      </c>
      <c r="AO56" s="82" t="str">
        <f t="shared" si="10"/>
        <v>0-day</v>
      </c>
      <c r="AP56" s="82" t="str">
        <f t="shared" si="11"/>
        <v>3-day</v>
      </c>
      <c r="AQ56" s="82" t="str">
        <f t="shared" si="12"/>
        <v>0-day</v>
      </c>
      <c r="AR56" s="5"/>
      <c r="AS56" s="83" t="str">
        <f t="shared" si="13"/>
        <v/>
      </c>
      <c r="AT56" s="85"/>
      <c r="AU56" s="84" t="e">
        <f t="shared" ca="1" si="14"/>
        <v>#NAME?</v>
      </c>
      <c r="AV56" s="85" t="e">
        <f t="shared" ca="1" si="15"/>
        <v>#NAME?</v>
      </c>
      <c r="AW56" s="86" t="e">
        <f t="shared" ca="1" si="16"/>
        <v>#NAME?</v>
      </c>
      <c r="AX56" s="85" t="e">
        <f t="shared" ca="1" si="17"/>
        <v>#NAME?</v>
      </c>
      <c r="AY56" s="86" t="str">
        <f t="shared" si="18"/>
        <v/>
      </c>
      <c r="AZ56" s="171" t="e">
        <f t="shared" ca="1" si="19"/>
        <v>#NAME?</v>
      </c>
      <c r="BA56" s="85" t="e">
        <f t="shared" ca="1" si="20"/>
        <v>#NAME?</v>
      </c>
      <c r="BB56" s="85" t="e">
        <f t="shared" ca="1" si="21"/>
        <v>#NAME?</v>
      </c>
      <c r="BC56" s="90" t="e">
        <f t="shared" ca="1" si="22"/>
        <v>#NAME?</v>
      </c>
      <c r="BD56" s="90" t="e">
        <f t="shared" ca="1" si="23"/>
        <v>#NAME?</v>
      </c>
      <c r="BE56" s="85" t="e">
        <f t="shared" ca="1" si="24"/>
        <v>#NAME?</v>
      </c>
      <c r="BF56" s="22" t="e">
        <f t="shared" ca="1" si="25"/>
        <v>#NAME?</v>
      </c>
      <c r="BG56" s="22" t="e">
        <f t="shared" ca="1" si="26"/>
        <v>#NAME?</v>
      </c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0"/>
        <v>55</v>
      </c>
      <c r="B57" s="52">
        <v>46209</v>
      </c>
      <c r="C57" s="54" t="s">
        <v>2858</v>
      </c>
      <c r="D57" s="54" t="s">
        <v>136</v>
      </c>
      <c r="E57" s="56" t="s">
        <v>137</v>
      </c>
      <c r="F57" s="54">
        <v>1</v>
      </c>
      <c r="G57" s="54" t="s">
        <v>65</v>
      </c>
      <c r="H57" s="54" t="str">
        <f t="shared" si="1"/>
        <v>DONE</v>
      </c>
      <c r="I57" s="54" t="s">
        <v>214</v>
      </c>
      <c r="J57" s="58" t="s">
        <v>180</v>
      </c>
      <c r="K57" s="58" t="s">
        <v>79</v>
      </c>
      <c r="L57" s="60">
        <v>37992</v>
      </c>
      <c r="M57" s="54"/>
      <c r="N57" s="54" t="s">
        <v>283</v>
      </c>
      <c r="O57" s="98" t="s">
        <v>91</v>
      </c>
      <c r="P57" s="64" t="s">
        <v>2770</v>
      </c>
      <c r="Q57" s="64" t="s">
        <v>1200</v>
      </c>
      <c r="R57" s="204">
        <v>200001097490</v>
      </c>
      <c r="S57" s="205">
        <v>46363</v>
      </c>
      <c r="T57" s="66" t="str">
        <f t="shared" si="2"/>
        <v>DONE</v>
      </c>
      <c r="U57" s="205">
        <v>46216</v>
      </c>
      <c r="V57" s="71">
        <v>9200101835</v>
      </c>
      <c r="W57" s="71">
        <v>48387</v>
      </c>
      <c r="X57" s="169">
        <v>46227</v>
      </c>
      <c r="Y57" s="69" t="str">
        <f t="shared" si="3"/>
        <v>DONE</v>
      </c>
      <c r="Z57" s="25">
        <v>52523</v>
      </c>
      <c r="AA57" s="69">
        <v>46227</v>
      </c>
      <c r="AB57" s="25"/>
      <c r="AC57" s="71"/>
      <c r="AD57" s="54" t="s">
        <v>2859</v>
      </c>
      <c r="AE57" s="76">
        <v>46230</v>
      </c>
      <c r="AF57" s="69" t="str">
        <f t="shared" si="4"/>
        <v>DONE</v>
      </c>
      <c r="AG57" s="69">
        <v>46231</v>
      </c>
      <c r="AH57" s="170"/>
      <c r="AI57" s="77" t="e">
        <f t="shared" ca="1" si="30"/>
        <v>#NAME?</v>
      </c>
      <c r="AJ57" s="80" t="str">
        <f t="array" ref="AJ57">IFERROR(INDEX('[1]Master Price'!$E:$E,MATCH(D57,'[1]Master Price'!$B:$B,0)),"0")</f>
        <v>0</v>
      </c>
      <c r="AK57" s="80">
        <f t="shared" si="6"/>
        <v>0</v>
      </c>
      <c r="AL57" s="82" t="str">
        <f t="shared" si="7"/>
        <v>0-day</v>
      </c>
      <c r="AM57" s="82" t="str">
        <f t="shared" si="8"/>
        <v>0-day</v>
      </c>
      <c r="AN57" s="82" t="str">
        <f t="shared" si="9"/>
        <v>0-day</v>
      </c>
      <c r="AO57" s="82" t="str">
        <f t="shared" si="10"/>
        <v>0-day</v>
      </c>
      <c r="AP57" s="82" t="str">
        <f t="shared" si="11"/>
        <v>3-day</v>
      </c>
      <c r="AQ57" s="82" t="str">
        <f t="shared" si="12"/>
        <v>0-day</v>
      </c>
      <c r="AR57" s="5"/>
      <c r="AS57" s="83" t="str">
        <f t="shared" si="13"/>
        <v/>
      </c>
      <c r="AT57" s="85"/>
      <c r="AU57" s="84" t="e">
        <f t="shared" ca="1" si="14"/>
        <v>#NAME?</v>
      </c>
      <c r="AV57" s="85" t="e">
        <f t="shared" ca="1" si="15"/>
        <v>#NAME?</v>
      </c>
      <c r="AW57" s="86" t="e">
        <f t="shared" ca="1" si="16"/>
        <v>#NAME?</v>
      </c>
      <c r="AX57" s="85" t="e">
        <f t="shared" ca="1" si="17"/>
        <v>#NAME?</v>
      </c>
      <c r="AY57" s="86" t="str">
        <f t="shared" si="18"/>
        <v/>
      </c>
      <c r="AZ57" s="171" t="e">
        <f t="shared" ca="1" si="19"/>
        <v>#NAME?</v>
      </c>
      <c r="BA57" s="85" t="e">
        <f t="shared" ca="1" si="20"/>
        <v>#NAME?</v>
      </c>
      <c r="BB57" s="85" t="e">
        <f t="shared" ca="1" si="21"/>
        <v>#NAME?</v>
      </c>
      <c r="BC57" s="90" t="e">
        <f t="shared" ca="1" si="22"/>
        <v>#NAME?</v>
      </c>
      <c r="BD57" s="90" t="e">
        <f t="shared" ca="1" si="23"/>
        <v>#NAME?</v>
      </c>
      <c r="BE57" s="85" t="e">
        <f t="shared" ca="1" si="24"/>
        <v>#NAME?</v>
      </c>
      <c r="BF57" s="22" t="e">
        <f t="shared" ca="1" si="25"/>
        <v>#NAME?</v>
      </c>
      <c r="BG57" s="22" t="e">
        <f t="shared" ca="1" si="26"/>
        <v>#NAME?</v>
      </c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0"/>
        <v>56</v>
      </c>
      <c r="B58" s="52">
        <v>46209</v>
      </c>
      <c r="C58" s="54" t="s">
        <v>2875</v>
      </c>
      <c r="D58" s="54" t="s">
        <v>408</v>
      </c>
      <c r="E58" s="56" t="s">
        <v>409</v>
      </c>
      <c r="F58" s="54">
        <v>4</v>
      </c>
      <c r="G58" s="54" t="s">
        <v>65</v>
      </c>
      <c r="H58" s="54" t="str">
        <f t="shared" si="1"/>
        <v>DONE</v>
      </c>
      <c r="I58" s="54" t="s">
        <v>2814</v>
      </c>
      <c r="J58" s="62" t="s">
        <v>73</v>
      </c>
      <c r="K58" s="62" t="s">
        <v>73</v>
      </c>
      <c r="L58" s="60"/>
      <c r="M58" s="54"/>
      <c r="N58" s="54" t="s">
        <v>2483</v>
      </c>
      <c r="O58" s="96" t="s">
        <v>85</v>
      </c>
      <c r="P58" s="64" t="s">
        <v>1180</v>
      </c>
      <c r="Q58" s="64" t="s">
        <v>785</v>
      </c>
      <c r="R58" s="204">
        <v>200001097498</v>
      </c>
      <c r="S58" s="205">
        <v>46363</v>
      </c>
      <c r="T58" s="66" t="str">
        <f t="shared" si="2"/>
        <v>DONE</v>
      </c>
      <c r="U58" s="205">
        <v>46216</v>
      </c>
      <c r="V58" s="71">
        <v>9200101829</v>
      </c>
      <c r="W58" s="71">
        <v>48379</v>
      </c>
      <c r="X58" s="169">
        <v>46227</v>
      </c>
      <c r="Y58" s="69" t="str">
        <f t="shared" si="3"/>
        <v>DONE</v>
      </c>
      <c r="Z58" s="25">
        <v>52530</v>
      </c>
      <c r="AA58" s="69">
        <v>46227</v>
      </c>
      <c r="AB58" s="25"/>
      <c r="AC58" s="71"/>
      <c r="AD58" s="54" t="s">
        <v>2877</v>
      </c>
      <c r="AE58" s="76">
        <v>46230</v>
      </c>
      <c r="AF58" s="69" t="str">
        <f t="shared" si="4"/>
        <v>DONE</v>
      </c>
      <c r="AG58" s="69">
        <v>46231</v>
      </c>
      <c r="AH58" s="170"/>
      <c r="AI58" s="77" t="e">
        <f t="shared" ca="1" si="30"/>
        <v>#NAME?</v>
      </c>
      <c r="AJ58" s="80" t="str">
        <f t="array" ref="AJ58">IFERROR(INDEX('[1]Master Price'!$E:$E,MATCH(D58,'[1]Master Price'!$B:$B,0)),"0")</f>
        <v>0</v>
      </c>
      <c r="AK58" s="80">
        <f t="shared" si="6"/>
        <v>0</v>
      </c>
      <c r="AL58" s="82" t="str">
        <f t="shared" si="7"/>
        <v>0-day</v>
      </c>
      <c r="AM58" s="82" t="str">
        <f t="shared" si="8"/>
        <v>0-day</v>
      </c>
      <c r="AN58" s="82" t="str">
        <f t="shared" si="9"/>
        <v>0-day</v>
      </c>
      <c r="AO58" s="82" t="str">
        <f t="shared" si="10"/>
        <v>0-day</v>
      </c>
      <c r="AP58" s="82" t="str">
        <f t="shared" si="11"/>
        <v>3-day</v>
      </c>
      <c r="AQ58" s="82" t="str">
        <f t="shared" si="12"/>
        <v>0-day</v>
      </c>
      <c r="AR58" s="5"/>
      <c r="AS58" s="83" t="str">
        <f t="shared" si="13"/>
        <v/>
      </c>
      <c r="AT58" s="85"/>
      <c r="AU58" s="84" t="e">
        <f t="shared" ca="1" si="14"/>
        <v>#NAME?</v>
      </c>
      <c r="AV58" s="85" t="e">
        <f t="shared" ca="1" si="15"/>
        <v>#NAME?</v>
      </c>
      <c r="AW58" s="86" t="e">
        <f t="shared" ca="1" si="16"/>
        <v>#NAME?</v>
      </c>
      <c r="AX58" s="85" t="e">
        <f t="shared" ca="1" si="17"/>
        <v>#NAME?</v>
      </c>
      <c r="AY58" s="86" t="str">
        <f t="shared" si="18"/>
        <v/>
      </c>
      <c r="AZ58" s="171" t="e">
        <f t="shared" ca="1" si="19"/>
        <v>#NAME?</v>
      </c>
      <c r="BA58" s="85" t="e">
        <f t="shared" ca="1" si="20"/>
        <v>#NAME?</v>
      </c>
      <c r="BB58" s="85" t="e">
        <f t="shared" ca="1" si="21"/>
        <v>#NAME?</v>
      </c>
      <c r="BC58" s="90" t="e">
        <f t="shared" ca="1" si="22"/>
        <v>#NAME?</v>
      </c>
      <c r="BD58" s="90" t="e">
        <f t="shared" ca="1" si="23"/>
        <v>#NAME?</v>
      </c>
      <c r="BE58" s="85" t="e">
        <f t="shared" ca="1" si="24"/>
        <v>#NAME?</v>
      </c>
      <c r="BF58" s="22" t="e">
        <f t="shared" ca="1" si="25"/>
        <v>#NAME?</v>
      </c>
      <c r="BG58" s="22" t="e">
        <f t="shared" ca="1" si="26"/>
        <v>#NAME?</v>
      </c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0"/>
        <v>57</v>
      </c>
      <c r="B59" s="52">
        <v>46209</v>
      </c>
      <c r="C59" s="54" t="s">
        <v>2875</v>
      </c>
      <c r="D59" s="54" t="s">
        <v>420</v>
      </c>
      <c r="E59" s="56" t="s">
        <v>421</v>
      </c>
      <c r="F59" s="54">
        <v>1</v>
      </c>
      <c r="G59" s="54" t="s">
        <v>65</v>
      </c>
      <c r="H59" s="54" t="str">
        <f t="shared" si="1"/>
        <v>DONE</v>
      </c>
      <c r="I59" s="54" t="s">
        <v>2814</v>
      </c>
      <c r="J59" s="62" t="s">
        <v>73</v>
      </c>
      <c r="K59" s="62" t="s">
        <v>73</v>
      </c>
      <c r="L59" s="60"/>
      <c r="M59" s="54"/>
      <c r="N59" s="54" t="s">
        <v>2483</v>
      </c>
      <c r="O59" s="96" t="s">
        <v>85</v>
      </c>
      <c r="P59" s="64" t="s">
        <v>1180</v>
      </c>
      <c r="Q59" s="64" t="s">
        <v>785</v>
      </c>
      <c r="R59" s="204">
        <v>200001097498</v>
      </c>
      <c r="S59" s="205">
        <v>46363</v>
      </c>
      <c r="T59" s="66" t="str">
        <f t="shared" si="2"/>
        <v>DONE</v>
      </c>
      <c r="U59" s="205">
        <v>46216</v>
      </c>
      <c r="V59" s="71">
        <v>9200101829</v>
      </c>
      <c r="W59" s="71">
        <v>48379</v>
      </c>
      <c r="X59" s="169">
        <v>46227</v>
      </c>
      <c r="Y59" s="69" t="str">
        <f t="shared" si="3"/>
        <v>DONE</v>
      </c>
      <c r="Z59" s="25">
        <v>52520</v>
      </c>
      <c r="AA59" s="69">
        <v>46227</v>
      </c>
      <c r="AB59" s="25"/>
      <c r="AC59" s="71"/>
      <c r="AD59" s="54" t="s">
        <v>2877</v>
      </c>
      <c r="AE59" s="76">
        <v>46230</v>
      </c>
      <c r="AF59" s="69" t="str">
        <f t="shared" si="4"/>
        <v>DONE</v>
      </c>
      <c r="AG59" s="69">
        <v>46231</v>
      </c>
      <c r="AH59" s="170"/>
      <c r="AI59" s="77" t="e">
        <f t="shared" ca="1" si="30"/>
        <v>#NAME?</v>
      </c>
      <c r="AJ59" s="80" t="str">
        <f t="array" ref="AJ59">IFERROR(INDEX('[1]Master Price'!$E:$E,MATCH(D59,'[1]Master Price'!$B:$B,0)),"0")</f>
        <v>0</v>
      </c>
      <c r="AK59" s="80">
        <f t="shared" si="6"/>
        <v>0</v>
      </c>
      <c r="AL59" s="82" t="str">
        <f t="shared" si="7"/>
        <v>0-day</v>
      </c>
      <c r="AM59" s="82" t="str">
        <f t="shared" si="8"/>
        <v>0-day</v>
      </c>
      <c r="AN59" s="82" t="str">
        <f t="shared" si="9"/>
        <v>0-day</v>
      </c>
      <c r="AO59" s="82" t="str">
        <f t="shared" si="10"/>
        <v>0-day</v>
      </c>
      <c r="AP59" s="82" t="str">
        <f t="shared" si="11"/>
        <v>3-day</v>
      </c>
      <c r="AQ59" s="82" t="str">
        <f t="shared" si="12"/>
        <v>0-day</v>
      </c>
      <c r="AR59" s="5"/>
      <c r="AS59" s="83" t="str">
        <f t="shared" si="13"/>
        <v/>
      </c>
      <c r="AT59" s="85"/>
      <c r="AU59" s="84" t="e">
        <f t="shared" ca="1" si="14"/>
        <v>#NAME?</v>
      </c>
      <c r="AV59" s="85" t="e">
        <f t="shared" ca="1" si="15"/>
        <v>#NAME?</v>
      </c>
      <c r="AW59" s="86" t="e">
        <f t="shared" ca="1" si="16"/>
        <v>#NAME?</v>
      </c>
      <c r="AX59" s="85" t="e">
        <f t="shared" ca="1" si="17"/>
        <v>#NAME?</v>
      </c>
      <c r="AY59" s="86" t="str">
        <f t="shared" si="18"/>
        <v/>
      </c>
      <c r="AZ59" s="171" t="e">
        <f t="shared" ca="1" si="19"/>
        <v>#NAME?</v>
      </c>
      <c r="BA59" s="85" t="e">
        <f t="shared" ca="1" si="20"/>
        <v>#NAME?</v>
      </c>
      <c r="BB59" s="85" t="e">
        <f t="shared" ca="1" si="21"/>
        <v>#NAME?</v>
      </c>
      <c r="BC59" s="90" t="e">
        <f t="shared" ca="1" si="22"/>
        <v>#NAME?</v>
      </c>
      <c r="BD59" s="90" t="e">
        <f t="shared" ca="1" si="23"/>
        <v>#NAME?</v>
      </c>
      <c r="BE59" s="85" t="e">
        <f t="shared" ca="1" si="24"/>
        <v>#NAME?</v>
      </c>
      <c r="BF59" s="22" t="e">
        <f t="shared" ca="1" si="25"/>
        <v>#NAME?</v>
      </c>
      <c r="BG59" s="22" t="e">
        <f t="shared" ca="1" si="26"/>
        <v>#NAME?</v>
      </c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0"/>
        <v>58</v>
      </c>
      <c r="B60" s="52">
        <v>46209</v>
      </c>
      <c r="C60" s="54" t="s">
        <v>2882</v>
      </c>
      <c r="D60" s="54" t="s">
        <v>153</v>
      </c>
      <c r="E60" s="56" t="s">
        <v>154</v>
      </c>
      <c r="F60" s="54">
        <v>2</v>
      </c>
      <c r="G60" s="54" t="s">
        <v>65</v>
      </c>
      <c r="H60" s="54" t="str">
        <f t="shared" si="1"/>
        <v>DONE</v>
      </c>
      <c r="I60" s="54" t="s">
        <v>2884</v>
      </c>
      <c r="J60" s="62" t="s">
        <v>73</v>
      </c>
      <c r="K60" s="62" t="s">
        <v>73</v>
      </c>
      <c r="L60" s="60"/>
      <c r="M60" s="54"/>
      <c r="N60" s="54" t="s">
        <v>2885</v>
      </c>
      <c r="O60" s="96" t="s">
        <v>85</v>
      </c>
      <c r="P60" s="64" t="s">
        <v>1180</v>
      </c>
      <c r="Q60" s="64" t="s">
        <v>785</v>
      </c>
      <c r="R60" s="204">
        <v>200001097511</v>
      </c>
      <c r="S60" s="205">
        <v>46363</v>
      </c>
      <c r="T60" s="66" t="str">
        <f t="shared" si="2"/>
        <v>DONE</v>
      </c>
      <c r="U60" s="205">
        <v>46216</v>
      </c>
      <c r="V60" s="71">
        <v>9200101828</v>
      </c>
      <c r="W60" s="71">
        <v>48378</v>
      </c>
      <c r="X60" s="169">
        <v>46227</v>
      </c>
      <c r="Y60" s="69" t="str">
        <f t="shared" si="3"/>
        <v>DONE</v>
      </c>
      <c r="Z60" s="25">
        <v>52541</v>
      </c>
      <c r="AA60" s="69">
        <v>46228</v>
      </c>
      <c r="AB60" s="25"/>
      <c r="AC60" s="71"/>
      <c r="AD60" s="54" t="s">
        <v>2886</v>
      </c>
      <c r="AE60" s="76">
        <v>46230</v>
      </c>
      <c r="AF60" s="69" t="str">
        <f t="shared" si="4"/>
        <v>DONE</v>
      </c>
      <c r="AG60" s="69">
        <v>46231</v>
      </c>
      <c r="AH60" s="170"/>
      <c r="AI60" s="77" t="e">
        <f t="shared" ca="1" si="30"/>
        <v>#NAME?</v>
      </c>
      <c r="AJ60" s="80" t="str">
        <f t="array" ref="AJ60">IFERROR(INDEX('[1]Master Price'!$E:$E,MATCH(D60,'[1]Master Price'!$B:$B,0)),"0")</f>
        <v>0</v>
      </c>
      <c r="AK60" s="80">
        <f t="shared" si="6"/>
        <v>0</v>
      </c>
      <c r="AL60" s="82" t="str">
        <f t="shared" si="7"/>
        <v>0-day</v>
      </c>
      <c r="AM60" s="82" t="str">
        <f t="shared" si="8"/>
        <v>0-day</v>
      </c>
      <c r="AN60" s="82" t="str">
        <f t="shared" si="9"/>
        <v>0-day</v>
      </c>
      <c r="AO60" s="82" t="str">
        <f t="shared" si="10"/>
        <v>1-day</v>
      </c>
      <c r="AP60" s="82" t="str">
        <f t="shared" si="11"/>
        <v>2-day</v>
      </c>
      <c r="AQ60" s="82" t="str">
        <f t="shared" si="12"/>
        <v>0-day</v>
      </c>
      <c r="AR60" s="5"/>
      <c r="AS60" s="83" t="str">
        <f t="shared" si="13"/>
        <v/>
      </c>
      <c r="AT60" s="85"/>
      <c r="AU60" s="84" t="e">
        <f t="shared" ca="1" si="14"/>
        <v>#NAME?</v>
      </c>
      <c r="AV60" s="85" t="e">
        <f t="shared" ca="1" si="15"/>
        <v>#NAME?</v>
      </c>
      <c r="AW60" s="86" t="e">
        <f t="shared" ca="1" si="16"/>
        <v>#NAME?</v>
      </c>
      <c r="AX60" s="85" t="e">
        <f t="shared" ca="1" si="17"/>
        <v>#NAME?</v>
      </c>
      <c r="AY60" s="86" t="str">
        <f t="shared" si="18"/>
        <v/>
      </c>
      <c r="AZ60" s="171" t="e">
        <f t="shared" ca="1" si="19"/>
        <v>#NAME?</v>
      </c>
      <c r="BA60" s="85" t="e">
        <f t="shared" ca="1" si="20"/>
        <v>#NAME?</v>
      </c>
      <c r="BB60" s="85" t="e">
        <f t="shared" ca="1" si="21"/>
        <v>#NAME?</v>
      </c>
      <c r="BC60" s="90" t="e">
        <f t="shared" ca="1" si="22"/>
        <v>#NAME?</v>
      </c>
      <c r="BD60" s="90" t="e">
        <f t="shared" ca="1" si="23"/>
        <v>#NAME?</v>
      </c>
      <c r="BE60" s="85" t="e">
        <f t="shared" ca="1" si="24"/>
        <v>#NAME?</v>
      </c>
      <c r="BF60" s="22" t="e">
        <f t="shared" ca="1" si="25"/>
        <v>#NAME?</v>
      </c>
      <c r="BG60" s="22" t="e">
        <f t="shared" ca="1" si="26"/>
        <v>#NAME?</v>
      </c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0"/>
        <v>59</v>
      </c>
      <c r="B61" s="52">
        <v>46209</v>
      </c>
      <c r="C61" s="54" t="s">
        <v>2882</v>
      </c>
      <c r="D61" s="54" t="s">
        <v>136</v>
      </c>
      <c r="E61" s="56" t="s">
        <v>137</v>
      </c>
      <c r="F61" s="54">
        <v>1</v>
      </c>
      <c r="G61" s="54" t="s">
        <v>65</v>
      </c>
      <c r="H61" s="54" t="str">
        <f t="shared" si="1"/>
        <v>DONE</v>
      </c>
      <c r="I61" s="54" t="s">
        <v>2884</v>
      </c>
      <c r="J61" s="62" t="s">
        <v>73</v>
      </c>
      <c r="K61" s="62" t="s">
        <v>73</v>
      </c>
      <c r="L61" s="60"/>
      <c r="M61" s="54"/>
      <c r="N61" s="54" t="s">
        <v>2885</v>
      </c>
      <c r="O61" s="96" t="s">
        <v>85</v>
      </c>
      <c r="P61" s="64" t="s">
        <v>1180</v>
      </c>
      <c r="Q61" s="64" t="s">
        <v>785</v>
      </c>
      <c r="R61" s="204">
        <v>200001097511</v>
      </c>
      <c r="S61" s="205">
        <v>46363</v>
      </c>
      <c r="T61" s="66" t="str">
        <f t="shared" si="2"/>
        <v>DONE</v>
      </c>
      <c r="U61" s="205">
        <v>46216</v>
      </c>
      <c r="V61" s="71">
        <v>9200101828</v>
      </c>
      <c r="W61" s="71">
        <v>48378</v>
      </c>
      <c r="X61" s="169">
        <v>46227</v>
      </c>
      <c r="Y61" s="69" t="str">
        <f t="shared" si="3"/>
        <v>DONE</v>
      </c>
      <c r="Z61" s="25">
        <v>52541</v>
      </c>
      <c r="AA61" s="69">
        <v>46228</v>
      </c>
      <c r="AB61" s="25"/>
      <c r="AC61" s="71"/>
      <c r="AD61" s="54" t="s">
        <v>2886</v>
      </c>
      <c r="AE61" s="76">
        <v>46230</v>
      </c>
      <c r="AF61" s="69" t="str">
        <f t="shared" si="4"/>
        <v>DONE</v>
      </c>
      <c r="AG61" s="69">
        <v>46231</v>
      </c>
      <c r="AH61" s="170"/>
      <c r="AI61" s="77" t="e">
        <f t="shared" ca="1" si="30"/>
        <v>#NAME?</v>
      </c>
      <c r="AJ61" s="80" t="str">
        <f t="array" ref="AJ61">IFERROR(INDEX('[1]Master Price'!$E:$E,MATCH(D61,'[1]Master Price'!$B:$B,0)),"0")</f>
        <v>0</v>
      </c>
      <c r="AK61" s="80">
        <f t="shared" si="6"/>
        <v>0</v>
      </c>
      <c r="AL61" s="82" t="str">
        <f t="shared" si="7"/>
        <v>0-day</v>
      </c>
      <c r="AM61" s="82" t="str">
        <f t="shared" si="8"/>
        <v>0-day</v>
      </c>
      <c r="AN61" s="82" t="str">
        <f t="shared" si="9"/>
        <v>0-day</v>
      </c>
      <c r="AO61" s="82" t="str">
        <f t="shared" si="10"/>
        <v>1-day</v>
      </c>
      <c r="AP61" s="82" t="str">
        <f t="shared" si="11"/>
        <v>2-day</v>
      </c>
      <c r="AQ61" s="82" t="str">
        <f t="shared" si="12"/>
        <v>0-day</v>
      </c>
      <c r="AR61" s="5"/>
      <c r="AS61" s="83" t="str">
        <f t="shared" si="13"/>
        <v/>
      </c>
      <c r="AT61" s="85"/>
      <c r="AU61" s="84" t="e">
        <f t="shared" ca="1" si="14"/>
        <v>#NAME?</v>
      </c>
      <c r="AV61" s="85" t="e">
        <f t="shared" ca="1" si="15"/>
        <v>#NAME?</v>
      </c>
      <c r="AW61" s="86" t="e">
        <f t="shared" ca="1" si="16"/>
        <v>#NAME?</v>
      </c>
      <c r="AX61" s="85" t="e">
        <f t="shared" ca="1" si="17"/>
        <v>#NAME?</v>
      </c>
      <c r="AY61" s="86" t="str">
        <f t="shared" si="18"/>
        <v/>
      </c>
      <c r="AZ61" s="171" t="e">
        <f t="shared" ca="1" si="19"/>
        <v>#NAME?</v>
      </c>
      <c r="BA61" s="85" t="e">
        <f t="shared" ca="1" si="20"/>
        <v>#NAME?</v>
      </c>
      <c r="BB61" s="85" t="e">
        <f t="shared" ca="1" si="21"/>
        <v>#NAME?</v>
      </c>
      <c r="BC61" s="90" t="e">
        <f t="shared" ca="1" si="22"/>
        <v>#NAME?</v>
      </c>
      <c r="BD61" s="90" t="e">
        <f t="shared" ca="1" si="23"/>
        <v>#NAME?</v>
      </c>
      <c r="BE61" s="85" t="e">
        <f t="shared" ca="1" si="24"/>
        <v>#NAME?</v>
      </c>
      <c r="BF61" s="22" t="e">
        <f t="shared" ca="1" si="25"/>
        <v>#NAME?</v>
      </c>
      <c r="BG61" s="22" t="e">
        <f t="shared" ca="1" si="26"/>
        <v>#NAME?</v>
      </c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0"/>
        <v>60</v>
      </c>
      <c r="B62" s="52">
        <v>46209</v>
      </c>
      <c r="C62" s="54" t="s">
        <v>2889</v>
      </c>
      <c r="D62" s="54" t="s">
        <v>2890</v>
      </c>
      <c r="E62" s="56" t="s">
        <v>2891</v>
      </c>
      <c r="F62" s="54">
        <v>1</v>
      </c>
      <c r="G62" s="54" t="s">
        <v>65</v>
      </c>
      <c r="H62" s="54" t="str">
        <f t="shared" si="1"/>
        <v>DONE</v>
      </c>
      <c r="I62" s="54" t="s">
        <v>504</v>
      </c>
      <c r="J62" s="58" t="s">
        <v>361</v>
      </c>
      <c r="K62" s="58" t="s">
        <v>362</v>
      </c>
      <c r="L62" s="60">
        <v>7846</v>
      </c>
      <c r="M62" s="54"/>
      <c r="N62" s="54" t="s">
        <v>207</v>
      </c>
      <c r="O62" s="98" t="s">
        <v>91</v>
      </c>
      <c r="P62" s="64" t="s">
        <v>1761</v>
      </c>
      <c r="Q62" s="64" t="s">
        <v>1200</v>
      </c>
      <c r="R62" s="204">
        <v>200001097487</v>
      </c>
      <c r="S62" s="205">
        <v>46363</v>
      </c>
      <c r="T62" s="66" t="str">
        <f t="shared" si="2"/>
        <v>DONE</v>
      </c>
      <c r="U62" s="205">
        <v>46216</v>
      </c>
      <c r="V62" s="71">
        <v>9200101834</v>
      </c>
      <c r="W62" s="71">
        <v>48386</v>
      </c>
      <c r="X62" s="169">
        <v>46227</v>
      </c>
      <c r="Y62" s="69" t="str">
        <f t="shared" si="3"/>
        <v>DONE</v>
      </c>
      <c r="Z62" s="25">
        <v>52524</v>
      </c>
      <c r="AA62" s="69">
        <v>46227</v>
      </c>
      <c r="AB62" s="25"/>
      <c r="AC62" s="71"/>
      <c r="AD62" s="54" t="s">
        <v>2892</v>
      </c>
      <c r="AE62" s="76">
        <v>46230</v>
      </c>
      <c r="AF62" s="69" t="str">
        <f t="shared" si="4"/>
        <v>DONE</v>
      </c>
      <c r="AG62" s="69">
        <v>46231</v>
      </c>
      <c r="AH62" s="170"/>
      <c r="AI62" s="77" t="e">
        <f t="shared" ca="1" si="30"/>
        <v>#NAME?</v>
      </c>
      <c r="AJ62" s="80" t="str">
        <f t="array" ref="AJ62">IFERROR(INDEX('[1]Master Price'!$E:$E,MATCH(D62,'[1]Master Price'!$B:$B,0)),"0")</f>
        <v>0</v>
      </c>
      <c r="AK62" s="80">
        <f t="shared" si="6"/>
        <v>0</v>
      </c>
      <c r="AL62" s="82" t="str">
        <f t="shared" si="7"/>
        <v>0-day</v>
      </c>
      <c r="AM62" s="82" t="str">
        <f t="shared" si="8"/>
        <v>0-day</v>
      </c>
      <c r="AN62" s="82" t="str">
        <f t="shared" si="9"/>
        <v>0-day</v>
      </c>
      <c r="AO62" s="82" t="str">
        <f t="shared" si="10"/>
        <v>0-day</v>
      </c>
      <c r="AP62" s="82" t="str">
        <f t="shared" si="11"/>
        <v>3-day</v>
      </c>
      <c r="AQ62" s="82" t="str">
        <f t="shared" si="12"/>
        <v>0-day</v>
      </c>
      <c r="AR62" s="5"/>
      <c r="AS62" s="83" t="str">
        <f t="shared" si="13"/>
        <v/>
      </c>
      <c r="AT62" s="85"/>
      <c r="AU62" s="84" t="e">
        <f t="shared" ca="1" si="14"/>
        <v>#NAME?</v>
      </c>
      <c r="AV62" s="85" t="e">
        <f t="shared" ca="1" si="15"/>
        <v>#NAME?</v>
      </c>
      <c r="AW62" s="86" t="e">
        <f t="shared" ca="1" si="16"/>
        <v>#NAME?</v>
      </c>
      <c r="AX62" s="85" t="e">
        <f t="shared" ca="1" si="17"/>
        <v>#NAME?</v>
      </c>
      <c r="AY62" s="86" t="str">
        <f t="shared" si="18"/>
        <v/>
      </c>
      <c r="AZ62" s="171" t="e">
        <f t="shared" ca="1" si="19"/>
        <v>#NAME?</v>
      </c>
      <c r="BA62" s="85" t="e">
        <f t="shared" ca="1" si="20"/>
        <v>#NAME?</v>
      </c>
      <c r="BB62" s="85" t="e">
        <f t="shared" ca="1" si="21"/>
        <v>#NAME?</v>
      </c>
      <c r="BC62" s="90" t="e">
        <f t="shared" ca="1" si="22"/>
        <v>#NAME?</v>
      </c>
      <c r="BD62" s="90" t="e">
        <f t="shared" ca="1" si="23"/>
        <v>#NAME?</v>
      </c>
      <c r="BE62" s="85" t="e">
        <f t="shared" ca="1" si="24"/>
        <v>#NAME?</v>
      </c>
      <c r="BF62" s="22" t="e">
        <f t="shared" ca="1" si="25"/>
        <v>#NAME?</v>
      </c>
      <c r="BG62" s="22" t="e">
        <f t="shared" ca="1" si="26"/>
        <v>#NAME?</v>
      </c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0"/>
        <v>61</v>
      </c>
      <c r="B63" s="52">
        <v>46209</v>
      </c>
      <c r="C63" s="54" t="s">
        <v>2889</v>
      </c>
      <c r="D63" s="54" t="s">
        <v>1427</v>
      </c>
      <c r="E63" s="56" t="s">
        <v>1428</v>
      </c>
      <c r="F63" s="54">
        <v>1</v>
      </c>
      <c r="G63" s="54" t="s">
        <v>65</v>
      </c>
      <c r="H63" s="54" t="str">
        <f t="shared" si="1"/>
        <v>DONE</v>
      </c>
      <c r="I63" s="54" t="s">
        <v>504</v>
      </c>
      <c r="J63" s="58" t="s">
        <v>361</v>
      </c>
      <c r="K63" s="58" t="s">
        <v>362</v>
      </c>
      <c r="L63" s="60">
        <v>7846</v>
      </c>
      <c r="M63" s="54"/>
      <c r="N63" s="54" t="s">
        <v>207</v>
      </c>
      <c r="O63" s="98" t="s">
        <v>91</v>
      </c>
      <c r="P63" s="64" t="s">
        <v>1761</v>
      </c>
      <c r="Q63" s="64" t="s">
        <v>1200</v>
      </c>
      <c r="R63" s="204">
        <v>200001097487</v>
      </c>
      <c r="S63" s="205">
        <v>46363</v>
      </c>
      <c r="T63" s="66" t="str">
        <f t="shared" si="2"/>
        <v>DONE</v>
      </c>
      <c r="U63" s="205">
        <v>46216</v>
      </c>
      <c r="V63" s="71">
        <v>9200101834</v>
      </c>
      <c r="W63" s="71">
        <v>48386</v>
      </c>
      <c r="X63" s="169">
        <v>46227</v>
      </c>
      <c r="Y63" s="69" t="str">
        <f t="shared" si="3"/>
        <v>DONE</v>
      </c>
      <c r="Z63" s="25">
        <v>52524</v>
      </c>
      <c r="AA63" s="69">
        <v>46227</v>
      </c>
      <c r="AB63" s="25"/>
      <c r="AC63" s="71"/>
      <c r="AD63" s="54" t="s">
        <v>2892</v>
      </c>
      <c r="AE63" s="76">
        <v>46230</v>
      </c>
      <c r="AF63" s="69" t="str">
        <f t="shared" si="4"/>
        <v>DONE</v>
      </c>
      <c r="AG63" s="69">
        <v>46231</v>
      </c>
      <c r="AH63" s="170"/>
      <c r="AI63" s="77" t="e">
        <f t="shared" ca="1" si="30"/>
        <v>#NAME?</v>
      </c>
      <c r="AJ63" s="80" t="str">
        <f t="array" ref="AJ63">IFERROR(INDEX('[1]Master Price'!$E:$E,MATCH(D63,'[1]Master Price'!$B:$B,0)),"0")</f>
        <v>0</v>
      </c>
      <c r="AK63" s="80">
        <f t="shared" si="6"/>
        <v>0</v>
      </c>
      <c r="AL63" s="82" t="str">
        <f t="shared" si="7"/>
        <v>0-day</v>
      </c>
      <c r="AM63" s="82" t="str">
        <f t="shared" si="8"/>
        <v>0-day</v>
      </c>
      <c r="AN63" s="82" t="str">
        <f t="shared" si="9"/>
        <v>0-day</v>
      </c>
      <c r="AO63" s="82" t="str">
        <f t="shared" si="10"/>
        <v>0-day</v>
      </c>
      <c r="AP63" s="82" t="str">
        <f t="shared" si="11"/>
        <v>3-day</v>
      </c>
      <c r="AQ63" s="82" t="str">
        <f t="shared" si="12"/>
        <v>0-day</v>
      </c>
      <c r="AR63" s="5"/>
      <c r="AS63" s="83" t="str">
        <f t="shared" si="13"/>
        <v/>
      </c>
      <c r="AT63" s="85"/>
      <c r="AU63" s="84" t="e">
        <f t="shared" ca="1" si="14"/>
        <v>#NAME?</v>
      </c>
      <c r="AV63" s="85" t="e">
        <f t="shared" ca="1" si="15"/>
        <v>#NAME?</v>
      </c>
      <c r="AW63" s="86" t="e">
        <f t="shared" ca="1" si="16"/>
        <v>#NAME?</v>
      </c>
      <c r="AX63" s="85" t="e">
        <f t="shared" ca="1" si="17"/>
        <v>#NAME?</v>
      </c>
      <c r="AY63" s="86" t="str">
        <f t="shared" si="18"/>
        <v/>
      </c>
      <c r="AZ63" s="171" t="e">
        <f t="shared" ca="1" si="19"/>
        <v>#NAME?</v>
      </c>
      <c r="BA63" s="85" t="e">
        <f t="shared" ca="1" si="20"/>
        <v>#NAME?</v>
      </c>
      <c r="BB63" s="85" t="e">
        <f t="shared" ca="1" si="21"/>
        <v>#NAME?</v>
      </c>
      <c r="BC63" s="90" t="e">
        <f t="shared" ca="1" si="22"/>
        <v>#NAME?</v>
      </c>
      <c r="BD63" s="90" t="e">
        <f t="shared" ca="1" si="23"/>
        <v>#NAME?</v>
      </c>
      <c r="BE63" s="85" t="e">
        <f t="shared" ca="1" si="24"/>
        <v>#NAME?</v>
      </c>
      <c r="BF63" s="22" t="e">
        <f t="shared" ca="1" si="25"/>
        <v>#NAME?</v>
      </c>
      <c r="BG63" s="22" t="e">
        <f t="shared" ca="1" si="26"/>
        <v>#NAME?</v>
      </c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0"/>
        <v>62</v>
      </c>
      <c r="B64" s="52">
        <v>46209</v>
      </c>
      <c r="C64" s="54" t="s">
        <v>2889</v>
      </c>
      <c r="D64" s="54" t="s">
        <v>2893</v>
      </c>
      <c r="E64" s="56" t="s">
        <v>2894</v>
      </c>
      <c r="F64" s="54">
        <v>1</v>
      </c>
      <c r="G64" s="54" t="s">
        <v>65</v>
      </c>
      <c r="H64" s="54" t="str">
        <f t="shared" si="1"/>
        <v>DONE</v>
      </c>
      <c r="I64" s="54" t="s">
        <v>504</v>
      </c>
      <c r="J64" s="58" t="s">
        <v>361</v>
      </c>
      <c r="K64" s="58" t="s">
        <v>362</v>
      </c>
      <c r="L64" s="60">
        <v>7846</v>
      </c>
      <c r="M64" s="54"/>
      <c r="N64" s="54" t="s">
        <v>207</v>
      </c>
      <c r="O64" s="98" t="s">
        <v>91</v>
      </c>
      <c r="P64" s="64" t="s">
        <v>1761</v>
      </c>
      <c r="Q64" s="64" t="s">
        <v>1200</v>
      </c>
      <c r="R64" s="204">
        <v>200001097487</v>
      </c>
      <c r="S64" s="205">
        <v>46363</v>
      </c>
      <c r="T64" s="66" t="str">
        <f t="shared" si="2"/>
        <v>DONE</v>
      </c>
      <c r="U64" s="205">
        <v>46216</v>
      </c>
      <c r="V64" s="71">
        <v>9200101834</v>
      </c>
      <c r="W64" s="71">
        <v>48386</v>
      </c>
      <c r="X64" s="169">
        <v>46227</v>
      </c>
      <c r="Y64" s="69" t="str">
        <f t="shared" si="3"/>
        <v>DONE</v>
      </c>
      <c r="Z64" s="25">
        <v>52524</v>
      </c>
      <c r="AA64" s="69">
        <v>46227</v>
      </c>
      <c r="AB64" s="25"/>
      <c r="AC64" s="71"/>
      <c r="AD64" s="54" t="s">
        <v>2892</v>
      </c>
      <c r="AE64" s="76">
        <v>46230</v>
      </c>
      <c r="AF64" s="69" t="str">
        <f t="shared" si="4"/>
        <v>DONE</v>
      </c>
      <c r="AG64" s="69">
        <v>46231</v>
      </c>
      <c r="AH64" s="170"/>
      <c r="AI64" s="77" t="e">
        <f t="shared" ca="1" si="30"/>
        <v>#NAME?</v>
      </c>
      <c r="AJ64" s="80" t="str">
        <f t="array" ref="AJ64">IFERROR(INDEX('[1]Master Price'!$E:$E,MATCH(D64,'[1]Master Price'!$B:$B,0)),"0")</f>
        <v>0</v>
      </c>
      <c r="AK64" s="80">
        <f t="shared" si="6"/>
        <v>0</v>
      </c>
      <c r="AL64" s="82" t="str">
        <f t="shared" si="7"/>
        <v>0-day</v>
      </c>
      <c r="AM64" s="82" t="str">
        <f t="shared" si="8"/>
        <v>0-day</v>
      </c>
      <c r="AN64" s="82" t="str">
        <f t="shared" si="9"/>
        <v>0-day</v>
      </c>
      <c r="AO64" s="82" t="str">
        <f t="shared" si="10"/>
        <v>0-day</v>
      </c>
      <c r="AP64" s="82" t="str">
        <f t="shared" si="11"/>
        <v>3-day</v>
      </c>
      <c r="AQ64" s="82" t="str">
        <f t="shared" si="12"/>
        <v>0-day</v>
      </c>
      <c r="AR64" s="5"/>
      <c r="AS64" s="83" t="str">
        <f t="shared" si="13"/>
        <v/>
      </c>
      <c r="AT64" s="85"/>
      <c r="AU64" s="84" t="e">
        <f t="shared" ca="1" si="14"/>
        <v>#NAME?</v>
      </c>
      <c r="AV64" s="85" t="e">
        <f t="shared" ca="1" si="15"/>
        <v>#NAME?</v>
      </c>
      <c r="AW64" s="86" t="e">
        <f t="shared" ca="1" si="16"/>
        <v>#NAME?</v>
      </c>
      <c r="AX64" s="85" t="e">
        <f t="shared" ca="1" si="17"/>
        <v>#NAME?</v>
      </c>
      <c r="AY64" s="86" t="str">
        <f t="shared" si="18"/>
        <v/>
      </c>
      <c r="AZ64" s="171" t="e">
        <f t="shared" ca="1" si="19"/>
        <v>#NAME?</v>
      </c>
      <c r="BA64" s="85" t="e">
        <f t="shared" ca="1" si="20"/>
        <v>#NAME?</v>
      </c>
      <c r="BB64" s="85" t="e">
        <f t="shared" ca="1" si="21"/>
        <v>#NAME?</v>
      </c>
      <c r="BC64" s="90" t="e">
        <f t="shared" ca="1" si="22"/>
        <v>#NAME?</v>
      </c>
      <c r="BD64" s="90" t="e">
        <f t="shared" ca="1" si="23"/>
        <v>#NAME?</v>
      </c>
      <c r="BE64" s="85" t="e">
        <f t="shared" ca="1" si="24"/>
        <v>#NAME?</v>
      </c>
      <c r="BF64" s="22" t="e">
        <f t="shared" ca="1" si="25"/>
        <v>#NAME?</v>
      </c>
      <c r="BG64" s="22" t="e">
        <f t="shared" ca="1" si="26"/>
        <v>#NAME?</v>
      </c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0"/>
        <v>63</v>
      </c>
      <c r="B65" s="52">
        <v>46209</v>
      </c>
      <c r="C65" s="54" t="s">
        <v>2889</v>
      </c>
      <c r="D65" s="54" t="s">
        <v>855</v>
      </c>
      <c r="E65" s="56" t="s">
        <v>1987</v>
      </c>
      <c r="F65" s="54">
        <v>1</v>
      </c>
      <c r="G65" s="54" t="s">
        <v>65</v>
      </c>
      <c r="H65" s="54" t="str">
        <f t="shared" si="1"/>
        <v>DONE</v>
      </c>
      <c r="I65" s="54" t="s">
        <v>504</v>
      </c>
      <c r="J65" s="58" t="s">
        <v>361</v>
      </c>
      <c r="K65" s="58" t="s">
        <v>362</v>
      </c>
      <c r="L65" s="60">
        <v>7846</v>
      </c>
      <c r="M65" s="54"/>
      <c r="N65" s="54" t="s">
        <v>207</v>
      </c>
      <c r="O65" s="98" t="s">
        <v>91</v>
      </c>
      <c r="P65" s="64" t="s">
        <v>1761</v>
      </c>
      <c r="Q65" s="64" t="s">
        <v>1200</v>
      </c>
      <c r="R65" s="204">
        <v>200001097487</v>
      </c>
      <c r="S65" s="205">
        <v>46363</v>
      </c>
      <c r="T65" s="66" t="str">
        <f t="shared" si="2"/>
        <v>DONE</v>
      </c>
      <c r="U65" s="205">
        <v>46216</v>
      </c>
      <c r="V65" s="71">
        <v>9200101834</v>
      </c>
      <c r="W65" s="71">
        <v>48386</v>
      </c>
      <c r="X65" s="169">
        <v>46227</v>
      </c>
      <c r="Y65" s="69" t="str">
        <f t="shared" si="3"/>
        <v>DONE</v>
      </c>
      <c r="Z65" s="25">
        <v>52524</v>
      </c>
      <c r="AA65" s="69">
        <v>46227</v>
      </c>
      <c r="AB65" s="25"/>
      <c r="AC65" s="71"/>
      <c r="AD65" s="54" t="s">
        <v>2892</v>
      </c>
      <c r="AE65" s="76">
        <v>46230</v>
      </c>
      <c r="AF65" s="69" t="str">
        <f t="shared" si="4"/>
        <v>DONE</v>
      </c>
      <c r="AG65" s="69">
        <v>46231</v>
      </c>
      <c r="AH65" s="170"/>
      <c r="AI65" s="77" t="e">
        <f>IF(#REF!=0,"",_xludf.IFS(
  ISBLANK(#REF!),"NOT INVOICED",
  ISBLANK(#REF!),"UNPAID",
  TRUE,"PAID"
))</f>
        <v>#REF!</v>
      </c>
      <c r="AJ65" s="80" t="str">
        <f t="array" ref="AJ65">IFERROR(INDEX('[1]Master Price'!$E:$E,MATCH(D65,'[1]Master Price'!$B:$B,0)),"0")</f>
        <v>0</v>
      </c>
      <c r="AK65" s="80">
        <f t="shared" si="6"/>
        <v>0</v>
      </c>
      <c r="AL65" s="82" t="str">
        <f t="shared" si="7"/>
        <v>0-day</v>
      </c>
      <c r="AM65" s="82" t="str">
        <f t="shared" si="8"/>
        <v>0-day</v>
      </c>
      <c r="AN65" s="82" t="str">
        <f t="shared" si="9"/>
        <v>0-day</v>
      </c>
      <c r="AO65" s="82" t="str">
        <f t="shared" si="10"/>
        <v>0-day</v>
      </c>
      <c r="AP65" s="82" t="str">
        <f t="shared" si="11"/>
        <v>3-day</v>
      </c>
      <c r="AQ65" s="82" t="str">
        <f t="shared" si="12"/>
        <v>0-day</v>
      </c>
      <c r="AR65" s="5"/>
      <c r="AS65" s="83" t="str">
        <f t="shared" si="13"/>
        <v/>
      </c>
      <c r="AT65" s="85"/>
      <c r="AU65" s="84" t="e">
        <f t="shared" ca="1" si="14"/>
        <v>#NAME?</v>
      </c>
      <c r="AV65" s="85" t="e">
        <f t="shared" ca="1" si="15"/>
        <v>#NAME?</v>
      </c>
      <c r="AW65" s="86" t="e">
        <f t="shared" ca="1" si="16"/>
        <v>#NAME?</v>
      </c>
      <c r="AX65" s="85" t="e">
        <f t="shared" ca="1" si="17"/>
        <v>#NAME?</v>
      </c>
      <c r="AY65" s="86" t="str">
        <f t="shared" si="18"/>
        <v/>
      </c>
      <c r="AZ65" s="171" t="e">
        <f t="shared" ca="1" si="19"/>
        <v>#NAME?</v>
      </c>
      <c r="BA65" s="85" t="e">
        <f t="shared" ca="1" si="20"/>
        <v>#NAME?</v>
      </c>
      <c r="BB65" s="85" t="e">
        <f t="shared" ca="1" si="21"/>
        <v>#NAME?</v>
      </c>
      <c r="BC65" s="90" t="e">
        <f t="shared" ca="1" si="22"/>
        <v>#NAME?</v>
      </c>
      <c r="BD65" s="90" t="e">
        <f t="shared" ca="1" si="23"/>
        <v>#NAME?</v>
      </c>
      <c r="BE65" s="85" t="e">
        <f t="shared" ca="1" si="24"/>
        <v>#NAME?</v>
      </c>
      <c r="BF65" s="22" t="e">
        <f t="shared" ca="1" si="25"/>
        <v>#NAME?</v>
      </c>
      <c r="BG65" s="22" t="e">
        <f t="shared" ca="1" si="26"/>
        <v>#NAME?</v>
      </c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0"/>
        <v>64</v>
      </c>
      <c r="B66" s="52">
        <v>46209</v>
      </c>
      <c r="C66" s="54" t="s">
        <v>2889</v>
      </c>
      <c r="D66" s="54" t="s">
        <v>473</v>
      </c>
      <c r="E66" s="56" t="s">
        <v>474</v>
      </c>
      <c r="F66" s="54">
        <v>3</v>
      </c>
      <c r="G66" s="54" t="s">
        <v>65</v>
      </c>
      <c r="H66" s="54" t="str">
        <f t="shared" si="1"/>
        <v>DONE</v>
      </c>
      <c r="I66" s="54" t="s">
        <v>504</v>
      </c>
      <c r="J66" s="58" t="s">
        <v>361</v>
      </c>
      <c r="K66" s="58" t="s">
        <v>362</v>
      </c>
      <c r="L66" s="60">
        <v>7846</v>
      </c>
      <c r="M66" s="54"/>
      <c r="N66" s="54" t="s">
        <v>207</v>
      </c>
      <c r="O66" s="98" t="s">
        <v>91</v>
      </c>
      <c r="P66" s="64" t="s">
        <v>1761</v>
      </c>
      <c r="Q66" s="64" t="s">
        <v>1200</v>
      </c>
      <c r="R66" s="204">
        <v>200001097487</v>
      </c>
      <c r="S66" s="205">
        <v>46363</v>
      </c>
      <c r="T66" s="66" t="str">
        <f t="shared" si="2"/>
        <v>DONE</v>
      </c>
      <c r="U66" s="205">
        <v>46216</v>
      </c>
      <c r="V66" s="71">
        <v>9200101834</v>
      </c>
      <c r="W66" s="71">
        <v>48386</v>
      </c>
      <c r="X66" s="169">
        <v>46227</v>
      </c>
      <c r="Y66" s="69" t="str">
        <f t="shared" si="3"/>
        <v>DONE</v>
      </c>
      <c r="Z66" s="25">
        <v>52524</v>
      </c>
      <c r="AA66" s="69">
        <v>46227</v>
      </c>
      <c r="AB66" s="25"/>
      <c r="AC66" s="71"/>
      <c r="AD66" s="54" t="s">
        <v>2892</v>
      </c>
      <c r="AE66" s="76">
        <v>46230</v>
      </c>
      <c r="AF66" s="69" t="str">
        <f t="shared" si="4"/>
        <v>DONE</v>
      </c>
      <c r="AG66" s="69">
        <v>46231</v>
      </c>
      <c r="AH66" s="170"/>
      <c r="AI66" s="77" t="e">
        <f t="shared" ref="AI66:AI68" ca="1" si="31">IF(C69=0,"",_xludf.IFS(
  ISBLANK(AD69),"NOT INVOICED",
  ISBLANK(AH69),"UNPAID",
  TRUE,"PAID"
))</f>
        <v>#NAME?</v>
      </c>
      <c r="AJ66" s="80" t="str">
        <f t="array" ref="AJ66">IFERROR(INDEX('[1]Master Price'!$E:$E,MATCH(D66,'[1]Master Price'!$B:$B,0)),"0")</f>
        <v>0</v>
      </c>
      <c r="AK66" s="80">
        <f t="shared" si="6"/>
        <v>0</v>
      </c>
      <c r="AL66" s="82" t="str">
        <f t="shared" si="7"/>
        <v>0-day</v>
      </c>
      <c r="AM66" s="82" t="str">
        <f t="shared" si="8"/>
        <v>0-day</v>
      </c>
      <c r="AN66" s="82" t="str">
        <f t="shared" si="9"/>
        <v>0-day</v>
      </c>
      <c r="AO66" s="82" t="str">
        <f t="shared" si="10"/>
        <v>0-day</v>
      </c>
      <c r="AP66" s="82" t="str">
        <f t="shared" si="11"/>
        <v>3-day</v>
      </c>
      <c r="AQ66" s="82" t="str">
        <f t="shared" si="12"/>
        <v>0-day</v>
      </c>
      <c r="AR66" s="5"/>
      <c r="AS66" s="83" t="str">
        <f t="shared" si="13"/>
        <v/>
      </c>
      <c r="AT66" s="85"/>
      <c r="AU66" s="84" t="e">
        <f t="shared" ca="1" si="14"/>
        <v>#NAME?</v>
      </c>
      <c r="AV66" s="85" t="e">
        <f t="shared" ca="1" si="15"/>
        <v>#NAME?</v>
      </c>
      <c r="AW66" s="86" t="e">
        <f t="shared" ca="1" si="16"/>
        <v>#NAME?</v>
      </c>
      <c r="AX66" s="85" t="e">
        <f t="shared" ca="1" si="17"/>
        <v>#NAME?</v>
      </c>
      <c r="AY66" s="86" t="str">
        <f t="shared" si="18"/>
        <v/>
      </c>
      <c r="AZ66" s="171" t="e">
        <f t="shared" ca="1" si="19"/>
        <v>#NAME?</v>
      </c>
      <c r="BA66" s="85" t="e">
        <f t="shared" ca="1" si="20"/>
        <v>#NAME?</v>
      </c>
      <c r="BB66" s="85" t="e">
        <f t="shared" ca="1" si="21"/>
        <v>#NAME?</v>
      </c>
      <c r="BC66" s="90" t="e">
        <f t="shared" ca="1" si="22"/>
        <v>#NAME?</v>
      </c>
      <c r="BD66" s="90" t="e">
        <f t="shared" ca="1" si="23"/>
        <v>#NAME?</v>
      </c>
      <c r="BE66" s="85" t="e">
        <f t="shared" ca="1" si="24"/>
        <v>#NAME?</v>
      </c>
      <c r="BF66" s="22" t="e">
        <f t="shared" ca="1" si="25"/>
        <v>#NAME?</v>
      </c>
      <c r="BG66" s="22" t="e">
        <f t="shared" ca="1" si="26"/>
        <v>#NAME?</v>
      </c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0"/>
        <v>65</v>
      </c>
      <c r="B67" s="52">
        <v>46209</v>
      </c>
      <c r="C67" s="54" t="s">
        <v>2889</v>
      </c>
      <c r="D67" s="54" t="s">
        <v>303</v>
      </c>
      <c r="E67" s="56" t="s">
        <v>304</v>
      </c>
      <c r="F67" s="54">
        <v>2</v>
      </c>
      <c r="G67" s="54" t="s">
        <v>65</v>
      </c>
      <c r="H67" s="54" t="str">
        <f t="shared" si="1"/>
        <v>DONE</v>
      </c>
      <c r="I67" s="54" t="s">
        <v>504</v>
      </c>
      <c r="J67" s="58" t="s">
        <v>361</v>
      </c>
      <c r="K67" s="58" t="s">
        <v>362</v>
      </c>
      <c r="L67" s="60">
        <v>7846</v>
      </c>
      <c r="M67" s="54"/>
      <c r="N67" s="54" t="s">
        <v>207</v>
      </c>
      <c r="O67" s="98" t="s">
        <v>91</v>
      </c>
      <c r="P67" s="64" t="s">
        <v>1761</v>
      </c>
      <c r="Q67" s="64" t="s">
        <v>1200</v>
      </c>
      <c r="R67" s="204">
        <v>200001097487</v>
      </c>
      <c r="S67" s="205">
        <v>46363</v>
      </c>
      <c r="T67" s="66" t="str">
        <f t="shared" si="2"/>
        <v>DONE</v>
      </c>
      <c r="U67" s="205">
        <v>46216</v>
      </c>
      <c r="V67" s="71">
        <v>9200101834</v>
      </c>
      <c r="W67" s="71">
        <v>48386</v>
      </c>
      <c r="X67" s="169">
        <v>46227</v>
      </c>
      <c r="Y67" s="69" t="str">
        <f t="shared" si="3"/>
        <v>DONE</v>
      </c>
      <c r="Z67" s="25">
        <v>52524</v>
      </c>
      <c r="AA67" s="69">
        <v>46227</v>
      </c>
      <c r="AB67" s="25"/>
      <c r="AC67" s="71"/>
      <c r="AD67" s="54" t="s">
        <v>2892</v>
      </c>
      <c r="AE67" s="76">
        <v>46230</v>
      </c>
      <c r="AF67" s="69" t="str">
        <f t="shared" si="4"/>
        <v>DONE</v>
      </c>
      <c r="AG67" s="69">
        <v>46231</v>
      </c>
      <c r="AH67" s="170"/>
      <c r="AI67" s="77" t="e">
        <f t="shared" ca="1" si="31"/>
        <v>#NAME?</v>
      </c>
      <c r="AJ67" s="80" t="str">
        <f t="array" ref="AJ67">IFERROR(INDEX('[1]Master Price'!$E:$E,MATCH(D67,'[1]Master Price'!$B:$B,0)),"0")</f>
        <v>0</v>
      </c>
      <c r="AK67" s="80">
        <f t="shared" si="6"/>
        <v>0</v>
      </c>
      <c r="AL67" s="82" t="str">
        <f t="shared" si="7"/>
        <v>0-day</v>
      </c>
      <c r="AM67" s="82" t="str">
        <f t="shared" si="8"/>
        <v>0-day</v>
      </c>
      <c r="AN67" s="82" t="str">
        <f t="shared" si="9"/>
        <v>0-day</v>
      </c>
      <c r="AO67" s="82" t="str">
        <f t="shared" si="10"/>
        <v>0-day</v>
      </c>
      <c r="AP67" s="82" t="str">
        <f t="shared" si="11"/>
        <v>3-day</v>
      </c>
      <c r="AQ67" s="82" t="str">
        <f t="shared" si="12"/>
        <v>0-day</v>
      </c>
      <c r="AR67" s="5"/>
      <c r="AS67" s="83" t="str">
        <f t="shared" si="13"/>
        <v/>
      </c>
      <c r="AT67" s="85"/>
      <c r="AU67" s="84" t="e">
        <f t="shared" ca="1" si="14"/>
        <v>#NAME?</v>
      </c>
      <c r="AV67" s="85" t="e">
        <f t="shared" ca="1" si="15"/>
        <v>#NAME?</v>
      </c>
      <c r="AW67" s="86" t="e">
        <f t="shared" ca="1" si="16"/>
        <v>#NAME?</v>
      </c>
      <c r="AX67" s="85" t="e">
        <f t="shared" ca="1" si="17"/>
        <v>#NAME?</v>
      </c>
      <c r="AY67" s="86" t="str">
        <f t="shared" si="18"/>
        <v/>
      </c>
      <c r="AZ67" s="171" t="e">
        <f t="shared" ca="1" si="19"/>
        <v>#NAME?</v>
      </c>
      <c r="BA67" s="85" t="e">
        <f t="shared" ca="1" si="20"/>
        <v>#NAME?</v>
      </c>
      <c r="BB67" s="85" t="e">
        <f t="shared" ca="1" si="21"/>
        <v>#NAME?</v>
      </c>
      <c r="BC67" s="90" t="e">
        <f t="shared" ca="1" si="22"/>
        <v>#NAME?</v>
      </c>
      <c r="BD67" s="90" t="e">
        <f t="shared" ca="1" si="23"/>
        <v>#NAME?</v>
      </c>
      <c r="BE67" s="85" t="e">
        <f t="shared" ca="1" si="24"/>
        <v>#NAME?</v>
      </c>
      <c r="BF67" s="22" t="e">
        <f t="shared" ca="1" si="25"/>
        <v>#NAME?</v>
      </c>
      <c r="BG67" s="22" t="e">
        <f t="shared" ca="1" si="26"/>
        <v>#NAME?</v>
      </c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0"/>
        <v>66</v>
      </c>
      <c r="B68" s="52">
        <v>46209</v>
      </c>
      <c r="C68" s="54" t="s">
        <v>2889</v>
      </c>
      <c r="D68" s="54" t="s">
        <v>203</v>
      </c>
      <c r="E68" s="56" t="s">
        <v>205</v>
      </c>
      <c r="F68" s="54">
        <v>1</v>
      </c>
      <c r="G68" s="54" t="s">
        <v>65</v>
      </c>
      <c r="H68" s="54" t="str">
        <f t="shared" si="1"/>
        <v>DONE</v>
      </c>
      <c r="I68" s="54" t="s">
        <v>504</v>
      </c>
      <c r="J68" s="58" t="s">
        <v>361</v>
      </c>
      <c r="K68" s="58" t="s">
        <v>362</v>
      </c>
      <c r="L68" s="60">
        <v>7846</v>
      </c>
      <c r="M68" s="54"/>
      <c r="N68" s="54" t="s">
        <v>207</v>
      </c>
      <c r="O68" s="98" t="s">
        <v>91</v>
      </c>
      <c r="P68" s="64" t="s">
        <v>1761</v>
      </c>
      <c r="Q68" s="64" t="s">
        <v>1200</v>
      </c>
      <c r="R68" s="204">
        <v>200001097487</v>
      </c>
      <c r="S68" s="205">
        <v>46363</v>
      </c>
      <c r="T68" s="66" t="str">
        <f t="shared" si="2"/>
        <v>DONE</v>
      </c>
      <c r="U68" s="205">
        <v>46216</v>
      </c>
      <c r="V68" s="71">
        <v>9200101834</v>
      </c>
      <c r="W68" s="71">
        <v>48386</v>
      </c>
      <c r="X68" s="169">
        <v>46227</v>
      </c>
      <c r="Y68" s="69" t="str">
        <f t="shared" si="3"/>
        <v>DONE</v>
      </c>
      <c r="Z68" s="25">
        <v>52524</v>
      </c>
      <c r="AA68" s="69">
        <v>46227</v>
      </c>
      <c r="AB68" s="25"/>
      <c r="AC68" s="71"/>
      <c r="AD68" s="54" t="s">
        <v>2892</v>
      </c>
      <c r="AE68" s="76">
        <v>46230</v>
      </c>
      <c r="AF68" s="69" t="str">
        <f t="shared" si="4"/>
        <v>DONE</v>
      </c>
      <c r="AG68" s="69">
        <v>46231</v>
      </c>
      <c r="AH68" s="170"/>
      <c r="AI68" s="77" t="e">
        <f t="shared" ca="1" si="31"/>
        <v>#NAME?</v>
      </c>
      <c r="AJ68" s="80" t="str">
        <f t="array" ref="AJ68">IFERROR(INDEX('[1]Master Price'!$E:$E,MATCH(D68,'[1]Master Price'!$B:$B,0)),"0")</f>
        <v>0</v>
      </c>
      <c r="AK68" s="80">
        <f t="shared" si="6"/>
        <v>0</v>
      </c>
      <c r="AL68" s="82" t="str">
        <f t="shared" si="7"/>
        <v>0-day</v>
      </c>
      <c r="AM68" s="82" t="str">
        <f t="shared" si="8"/>
        <v>0-day</v>
      </c>
      <c r="AN68" s="82" t="str">
        <f t="shared" si="9"/>
        <v>0-day</v>
      </c>
      <c r="AO68" s="82" t="str">
        <f t="shared" si="10"/>
        <v>0-day</v>
      </c>
      <c r="AP68" s="82" t="str">
        <f t="shared" si="11"/>
        <v>3-day</v>
      </c>
      <c r="AQ68" s="82" t="str">
        <f t="shared" si="12"/>
        <v>0-day</v>
      </c>
      <c r="AR68" s="5"/>
      <c r="AS68" s="83" t="str">
        <f t="shared" si="13"/>
        <v/>
      </c>
      <c r="AT68" s="85"/>
      <c r="AU68" s="84" t="e">
        <f t="shared" ca="1" si="14"/>
        <v>#NAME?</v>
      </c>
      <c r="AV68" s="85" t="e">
        <f t="shared" ca="1" si="15"/>
        <v>#NAME?</v>
      </c>
      <c r="AW68" s="86" t="e">
        <f t="shared" ca="1" si="16"/>
        <v>#NAME?</v>
      </c>
      <c r="AX68" s="85" t="e">
        <f t="shared" ca="1" si="17"/>
        <v>#NAME?</v>
      </c>
      <c r="AY68" s="86" t="str">
        <f t="shared" si="18"/>
        <v/>
      </c>
      <c r="AZ68" s="171" t="e">
        <f t="shared" ca="1" si="19"/>
        <v>#NAME?</v>
      </c>
      <c r="BA68" s="85" t="e">
        <f t="shared" ca="1" si="20"/>
        <v>#NAME?</v>
      </c>
      <c r="BB68" s="85" t="e">
        <f t="shared" ca="1" si="21"/>
        <v>#NAME?</v>
      </c>
      <c r="BC68" s="90" t="e">
        <f t="shared" ca="1" si="22"/>
        <v>#NAME?</v>
      </c>
      <c r="BD68" s="90" t="e">
        <f t="shared" ca="1" si="23"/>
        <v>#NAME?</v>
      </c>
      <c r="BE68" s="85" t="e">
        <f t="shared" ca="1" si="24"/>
        <v>#NAME?</v>
      </c>
      <c r="BF68" s="22" t="e">
        <f t="shared" ca="1" si="25"/>
        <v>#NAME?</v>
      </c>
      <c r="BG68" s="22" t="e">
        <f t="shared" ca="1" si="26"/>
        <v>#NAME?</v>
      </c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0"/>
        <v>67</v>
      </c>
      <c r="B69" s="52">
        <v>46209</v>
      </c>
      <c r="C69" s="54" t="s">
        <v>2889</v>
      </c>
      <c r="D69" s="54" t="s">
        <v>462</v>
      </c>
      <c r="E69" s="56" t="s">
        <v>463</v>
      </c>
      <c r="F69" s="54">
        <v>1</v>
      </c>
      <c r="G69" s="54" t="s">
        <v>65</v>
      </c>
      <c r="H69" s="54" t="str">
        <f t="shared" si="1"/>
        <v>DONE</v>
      </c>
      <c r="I69" s="54" t="s">
        <v>504</v>
      </c>
      <c r="J69" s="58" t="s">
        <v>361</v>
      </c>
      <c r="K69" s="58" t="s">
        <v>362</v>
      </c>
      <c r="L69" s="60">
        <v>7846</v>
      </c>
      <c r="M69" s="54"/>
      <c r="N69" s="54" t="s">
        <v>207</v>
      </c>
      <c r="O69" s="98" t="s">
        <v>91</v>
      </c>
      <c r="P69" s="64" t="s">
        <v>1761</v>
      </c>
      <c r="Q69" s="64" t="s">
        <v>1200</v>
      </c>
      <c r="R69" s="204">
        <v>200001097487</v>
      </c>
      <c r="S69" s="205">
        <v>46363</v>
      </c>
      <c r="T69" s="66" t="str">
        <f t="shared" si="2"/>
        <v>DONE</v>
      </c>
      <c r="U69" s="205">
        <v>46216</v>
      </c>
      <c r="V69" s="71">
        <v>9200101834</v>
      </c>
      <c r="W69" s="71">
        <v>48386</v>
      </c>
      <c r="X69" s="169">
        <v>46227</v>
      </c>
      <c r="Y69" s="69" t="str">
        <f t="shared" si="3"/>
        <v>DONE</v>
      </c>
      <c r="Z69" s="25">
        <v>52524</v>
      </c>
      <c r="AA69" s="69">
        <v>46227</v>
      </c>
      <c r="AB69" s="25"/>
      <c r="AC69" s="71"/>
      <c r="AD69" s="54" t="s">
        <v>2892</v>
      </c>
      <c r="AE69" s="76">
        <v>46230</v>
      </c>
      <c r="AF69" s="69" t="str">
        <f t="shared" si="4"/>
        <v>DONE</v>
      </c>
      <c r="AG69" s="69">
        <v>46231</v>
      </c>
      <c r="AH69" s="170"/>
      <c r="AI69" s="77" t="e">
        <f t="shared" ref="AI69:AI211" ca="1" si="32">IF(C73=0,"",_xludf.IFS(
  ISBLANK(AD73),"NOT INVOICED",
  ISBLANK(AH73),"UNPAID",
  TRUE,"PAID"
))</f>
        <v>#NAME?</v>
      </c>
      <c r="AJ69" s="80" t="str">
        <f t="array" ref="AJ69">IFERROR(INDEX('[1]Master Price'!$E:$E,MATCH(D69,'[1]Master Price'!$B:$B,0)),"0")</f>
        <v>0</v>
      </c>
      <c r="AK69" s="80">
        <f t="shared" si="6"/>
        <v>0</v>
      </c>
      <c r="AL69" s="82" t="str">
        <f t="shared" si="7"/>
        <v>0-day</v>
      </c>
      <c r="AM69" s="82" t="str">
        <f t="shared" si="8"/>
        <v>0-day</v>
      </c>
      <c r="AN69" s="82" t="str">
        <f t="shared" si="9"/>
        <v>0-day</v>
      </c>
      <c r="AO69" s="82" t="str">
        <f t="shared" si="10"/>
        <v>0-day</v>
      </c>
      <c r="AP69" s="82" t="str">
        <f t="shared" si="11"/>
        <v>3-day</v>
      </c>
      <c r="AQ69" s="82" t="str">
        <f t="shared" si="12"/>
        <v>0-day</v>
      </c>
      <c r="AR69" s="5"/>
      <c r="AS69" s="83" t="str">
        <f t="shared" si="13"/>
        <v/>
      </c>
      <c r="AT69" s="85"/>
      <c r="AU69" s="84" t="e">
        <f t="shared" ca="1" si="14"/>
        <v>#NAME?</v>
      </c>
      <c r="AV69" s="85" t="e">
        <f t="shared" ca="1" si="15"/>
        <v>#NAME?</v>
      </c>
      <c r="AW69" s="86" t="e">
        <f t="shared" ca="1" si="16"/>
        <v>#NAME?</v>
      </c>
      <c r="AX69" s="85" t="e">
        <f t="shared" ca="1" si="17"/>
        <v>#NAME?</v>
      </c>
      <c r="AY69" s="86" t="str">
        <f t="shared" si="18"/>
        <v/>
      </c>
      <c r="AZ69" s="171" t="e">
        <f t="shared" ca="1" si="19"/>
        <v>#NAME?</v>
      </c>
      <c r="BA69" s="85" t="e">
        <f t="shared" ca="1" si="20"/>
        <v>#NAME?</v>
      </c>
      <c r="BB69" s="85" t="e">
        <f t="shared" ca="1" si="21"/>
        <v>#NAME?</v>
      </c>
      <c r="BC69" s="90" t="e">
        <f t="shared" ca="1" si="22"/>
        <v>#NAME?</v>
      </c>
      <c r="BD69" s="90" t="e">
        <f t="shared" ca="1" si="23"/>
        <v>#NAME?</v>
      </c>
      <c r="BE69" s="85" t="e">
        <f t="shared" ca="1" si="24"/>
        <v>#NAME?</v>
      </c>
      <c r="BF69" s="22" t="e">
        <f t="shared" ca="1" si="25"/>
        <v>#NAME?</v>
      </c>
      <c r="BG69" s="22" t="e">
        <f t="shared" ca="1" si="26"/>
        <v>#NAME?</v>
      </c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0"/>
        <v>68</v>
      </c>
      <c r="B70" s="52">
        <v>46209</v>
      </c>
      <c r="C70" s="54" t="s">
        <v>2889</v>
      </c>
      <c r="D70" s="54" t="s">
        <v>174</v>
      </c>
      <c r="E70" s="56" t="s">
        <v>175</v>
      </c>
      <c r="F70" s="54">
        <v>2</v>
      </c>
      <c r="G70" s="54" t="s">
        <v>65</v>
      </c>
      <c r="H70" s="54" t="str">
        <f t="shared" si="1"/>
        <v>DONE</v>
      </c>
      <c r="I70" s="54" t="s">
        <v>504</v>
      </c>
      <c r="J70" s="58" t="s">
        <v>361</v>
      </c>
      <c r="K70" s="58" t="s">
        <v>362</v>
      </c>
      <c r="L70" s="60">
        <v>7846</v>
      </c>
      <c r="M70" s="54"/>
      <c r="N70" s="54" t="s">
        <v>207</v>
      </c>
      <c r="O70" s="98" t="s">
        <v>91</v>
      </c>
      <c r="P70" s="64" t="s">
        <v>1761</v>
      </c>
      <c r="Q70" s="64" t="s">
        <v>1200</v>
      </c>
      <c r="R70" s="204">
        <v>200001097487</v>
      </c>
      <c r="S70" s="205">
        <v>46363</v>
      </c>
      <c r="T70" s="66" t="str">
        <f t="shared" si="2"/>
        <v>DONE</v>
      </c>
      <c r="U70" s="205">
        <v>46216</v>
      </c>
      <c r="V70" s="71">
        <v>9200101834</v>
      </c>
      <c r="W70" s="71">
        <v>48386</v>
      </c>
      <c r="X70" s="169">
        <v>46227</v>
      </c>
      <c r="Y70" s="69" t="str">
        <f t="shared" si="3"/>
        <v>DONE</v>
      </c>
      <c r="Z70" s="25">
        <v>52524</v>
      </c>
      <c r="AA70" s="69">
        <v>46227</v>
      </c>
      <c r="AB70" s="25"/>
      <c r="AC70" s="71"/>
      <c r="AD70" s="54" t="s">
        <v>2892</v>
      </c>
      <c r="AE70" s="76">
        <v>46230</v>
      </c>
      <c r="AF70" s="69" t="str">
        <f t="shared" si="4"/>
        <v>DONE</v>
      </c>
      <c r="AG70" s="69">
        <v>46231</v>
      </c>
      <c r="AH70" s="170"/>
      <c r="AI70" s="77" t="e">
        <f t="shared" ca="1" si="32"/>
        <v>#NAME?</v>
      </c>
      <c r="AJ70" s="80" t="str">
        <f t="array" ref="AJ70">IFERROR(INDEX('[1]Master Price'!$E:$E,MATCH(D70,'[1]Master Price'!$B:$B,0)),"0")</f>
        <v>0</v>
      </c>
      <c r="AK70" s="80">
        <f t="shared" si="6"/>
        <v>0</v>
      </c>
      <c r="AL70" s="82" t="str">
        <f t="shared" si="7"/>
        <v>0-day</v>
      </c>
      <c r="AM70" s="82" t="str">
        <f t="shared" si="8"/>
        <v>0-day</v>
      </c>
      <c r="AN70" s="82" t="str">
        <f t="shared" si="9"/>
        <v>0-day</v>
      </c>
      <c r="AO70" s="82" t="str">
        <f t="shared" si="10"/>
        <v>0-day</v>
      </c>
      <c r="AP70" s="82" t="str">
        <f t="shared" si="11"/>
        <v>3-day</v>
      </c>
      <c r="AQ70" s="82" t="str">
        <f t="shared" si="12"/>
        <v>0-day</v>
      </c>
      <c r="AR70" s="5"/>
      <c r="AS70" s="83" t="str">
        <f t="shared" si="13"/>
        <v/>
      </c>
      <c r="AT70" s="85"/>
      <c r="AU70" s="84" t="e">
        <f t="shared" ca="1" si="14"/>
        <v>#NAME?</v>
      </c>
      <c r="AV70" s="85" t="e">
        <f t="shared" ca="1" si="15"/>
        <v>#NAME?</v>
      </c>
      <c r="AW70" s="86" t="e">
        <f t="shared" ca="1" si="16"/>
        <v>#NAME?</v>
      </c>
      <c r="AX70" s="85" t="e">
        <f t="shared" ca="1" si="17"/>
        <v>#NAME?</v>
      </c>
      <c r="AY70" s="86" t="str">
        <f t="shared" si="18"/>
        <v/>
      </c>
      <c r="AZ70" s="171" t="e">
        <f t="shared" ca="1" si="19"/>
        <v>#NAME?</v>
      </c>
      <c r="BA70" s="85" t="e">
        <f t="shared" ca="1" si="20"/>
        <v>#NAME?</v>
      </c>
      <c r="BB70" s="85" t="e">
        <f t="shared" ca="1" si="21"/>
        <v>#NAME?</v>
      </c>
      <c r="BC70" s="90" t="e">
        <f t="shared" ca="1" si="22"/>
        <v>#NAME?</v>
      </c>
      <c r="BD70" s="90" t="e">
        <f t="shared" ca="1" si="23"/>
        <v>#NAME?</v>
      </c>
      <c r="BE70" s="85" t="e">
        <f t="shared" ca="1" si="24"/>
        <v>#NAME?</v>
      </c>
      <c r="BF70" s="22" t="e">
        <f t="shared" ca="1" si="25"/>
        <v>#NAME?</v>
      </c>
      <c r="BG70" s="22" t="e">
        <f t="shared" ca="1" si="26"/>
        <v>#NAME?</v>
      </c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0"/>
        <v>69</v>
      </c>
      <c r="B71" s="52">
        <v>46209</v>
      </c>
      <c r="C71" s="54" t="s">
        <v>2889</v>
      </c>
      <c r="D71" s="54" t="s">
        <v>227</v>
      </c>
      <c r="E71" s="56" t="s">
        <v>228</v>
      </c>
      <c r="F71" s="54">
        <v>1</v>
      </c>
      <c r="G71" s="54" t="s">
        <v>65</v>
      </c>
      <c r="H71" s="54" t="str">
        <f t="shared" si="1"/>
        <v>DONE</v>
      </c>
      <c r="I71" s="54" t="s">
        <v>504</v>
      </c>
      <c r="J71" s="58" t="s">
        <v>361</v>
      </c>
      <c r="K71" s="58" t="s">
        <v>362</v>
      </c>
      <c r="L71" s="60">
        <v>7846</v>
      </c>
      <c r="M71" s="54"/>
      <c r="N71" s="54" t="s">
        <v>207</v>
      </c>
      <c r="O71" s="98" t="s">
        <v>91</v>
      </c>
      <c r="P71" s="64" t="s">
        <v>1761</v>
      </c>
      <c r="Q71" s="64" t="s">
        <v>1200</v>
      </c>
      <c r="R71" s="204">
        <v>200001097487</v>
      </c>
      <c r="S71" s="205">
        <v>46363</v>
      </c>
      <c r="T71" s="66" t="str">
        <f t="shared" si="2"/>
        <v>DONE</v>
      </c>
      <c r="U71" s="205">
        <v>46216</v>
      </c>
      <c r="V71" s="71">
        <v>9200101834</v>
      </c>
      <c r="W71" s="71">
        <v>48386</v>
      </c>
      <c r="X71" s="169">
        <v>46227</v>
      </c>
      <c r="Y71" s="69" t="str">
        <f t="shared" si="3"/>
        <v>DONE</v>
      </c>
      <c r="Z71" s="25">
        <v>52524</v>
      </c>
      <c r="AA71" s="69">
        <v>46227</v>
      </c>
      <c r="AB71" s="25"/>
      <c r="AC71" s="71"/>
      <c r="AD71" s="54" t="s">
        <v>2892</v>
      </c>
      <c r="AE71" s="76">
        <v>46230</v>
      </c>
      <c r="AF71" s="69" t="str">
        <f t="shared" si="4"/>
        <v>DONE</v>
      </c>
      <c r="AG71" s="69">
        <v>46231</v>
      </c>
      <c r="AH71" s="170"/>
      <c r="AI71" s="77" t="e">
        <f t="shared" ca="1" si="32"/>
        <v>#NAME?</v>
      </c>
      <c r="AJ71" s="80" t="str">
        <f t="array" ref="AJ71">IFERROR(INDEX('[1]Master Price'!$E:$E,MATCH(D71,'[1]Master Price'!$B:$B,0)),"0")</f>
        <v>0</v>
      </c>
      <c r="AK71" s="80">
        <f t="shared" si="6"/>
        <v>0</v>
      </c>
      <c r="AL71" s="82" t="str">
        <f t="shared" si="7"/>
        <v>0-day</v>
      </c>
      <c r="AM71" s="82" t="str">
        <f t="shared" si="8"/>
        <v>0-day</v>
      </c>
      <c r="AN71" s="82" t="str">
        <f t="shared" si="9"/>
        <v>0-day</v>
      </c>
      <c r="AO71" s="82" t="str">
        <f t="shared" si="10"/>
        <v>0-day</v>
      </c>
      <c r="AP71" s="82" t="str">
        <f t="shared" si="11"/>
        <v>3-day</v>
      </c>
      <c r="AQ71" s="82" t="str">
        <f t="shared" si="12"/>
        <v>0-day</v>
      </c>
      <c r="AR71" s="5"/>
      <c r="AS71" s="83" t="str">
        <f t="shared" si="13"/>
        <v/>
      </c>
      <c r="AT71" s="85"/>
      <c r="AU71" s="84" t="e">
        <f t="shared" ca="1" si="14"/>
        <v>#NAME?</v>
      </c>
      <c r="AV71" s="85" t="e">
        <f t="shared" ca="1" si="15"/>
        <v>#NAME?</v>
      </c>
      <c r="AW71" s="86" t="e">
        <f t="shared" ca="1" si="16"/>
        <v>#NAME?</v>
      </c>
      <c r="AX71" s="85" t="e">
        <f t="shared" ca="1" si="17"/>
        <v>#NAME?</v>
      </c>
      <c r="AY71" s="86" t="str">
        <f t="shared" si="18"/>
        <v/>
      </c>
      <c r="AZ71" s="171" t="e">
        <f t="shared" ca="1" si="19"/>
        <v>#NAME?</v>
      </c>
      <c r="BA71" s="85" t="e">
        <f t="shared" ca="1" si="20"/>
        <v>#NAME?</v>
      </c>
      <c r="BB71" s="85" t="e">
        <f t="shared" ca="1" si="21"/>
        <v>#NAME?</v>
      </c>
      <c r="BC71" s="90" t="e">
        <f t="shared" ca="1" si="22"/>
        <v>#NAME?</v>
      </c>
      <c r="BD71" s="90" t="e">
        <f t="shared" ca="1" si="23"/>
        <v>#NAME?</v>
      </c>
      <c r="BE71" s="85" t="e">
        <f t="shared" ca="1" si="24"/>
        <v>#NAME?</v>
      </c>
      <c r="BF71" s="22" t="e">
        <f t="shared" ca="1" si="25"/>
        <v>#NAME?</v>
      </c>
      <c r="BG71" s="22" t="e">
        <f t="shared" ca="1" si="26"/>
        <v>#NAME?</v>
      </c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0"/>
        <v>70</v>
      </c>
      <c r="B72" s="52">
        <v>46209</v>
      </c>
      <c r="C72" s="54" t="s">
        <v>2889</v>
      </c>
      <c r="D72" s="54" t="s">
        <v>292</v>
      </c>
      <c r="E72" s="56" t="s">
        <v>293</v>
      </c>
      <c r="F72" s="54">
        <v>1</v>
      </c>
      <c r="G72" s="54" t="s">
        <v>65</v>
      </c>
      <c r="H72" s="54" t="str">
        <f t="shared" si="1"/>
        <v>DONE</v>
      </c>
      <c r="I72" s="54" t="s">
        <v>504</v>
      </c>
      <c r="J72" s="58" t="s">
        <v>361</v>
      </c>
      <c r="K72" s="58" t="s">
        <v>362</v>
      </c>
      <c r="L72" s="60">
        <v>7846</v>
      </c>
      <c r="M72" s="54"/>
      <c r="N72" s="54" t="s">
        <v>207</v>
      </c>
      <c r="O72" s="98" t="s">
        <v>91</v>
      </c>
      <c r="P72" s="64" t="s">
        <v>1761</v>
      </c>
      <c r="Q72" s="64" t="s">
        <v>1200</v>
      </c>
      <c r="R72" s="204">
        <v>200001097487</v>
      </c>
      <c r="S72" s="205">
        <v>46363</v>
      </c>
      <c r="T72" s="66" t="str">
        <f t="shared" si="2"/>
        <v>DONE</v>
      </c>
      <c r="U72" s="205">
        <v>46216</v>
      </c>
      <c r="V72" s="71">
        <v>9200101834</v>
      </c>
      <c r="W72" s="71">
        <v>48386</v>
      </c>
      <c r="X72" s="169">
        <v>46227</v>
      </c>
      <c r="Y72" s="69" t="str">
        <f t="shared" si="3"/>
        <v>DONE</v>
      </c>
      <c r="Z72" s="25">
        <v>52524</v>
      </c>
      <c r="AA72" s="69">
        <v>46227</v>
      </c>
      <c r="AB72" s="25"/>
      <c r="AC72" s="71"/>
      <c r="AD72" s="54" t="s">
        <v>2892</v>
      </c>
      <c r="AE72" s="76">
        <v>46230</v>
      </c>
      <c r="AF72" s="69" t="str">
        <f t="shared" si="4"/>
        <v>DONE</v>
      </c>
      <c r="AG72" s="69">
        <v>46231</v>
      </c>
      <c r="AH72" s="170"/>
      <c r="AI72" s="77" t="e">
        <f t="shared" ca="1" si="32"/>
        <v>#NAME?</v>
      </c>
      <c r="AJ72" s="80" t="str">
        <f t="array" ref="AJ72">IFERROR(INDEX('[1]Master Price'!$E:$E,MATCH(D72,'[1]Master Price'!$B:$B,0)),"0")</f>
        <v>0</v>
      </c>
      <c r="AK72" s="80">
        <f t="shared" si="6"/>
        <v>0</v>
      </c>
      <c r="AL72" s="82" t="str">
        <f t="shared" si="7"/>
        <v>0-day</v>
      </c>
      <c r="AM72" s="82" t="str">
        <f t="shared" si="8"/>
        <v>0-day</v>
      </c>
      <c r="AN72" s="82" t="str">
        <f t="shared" si="9"/>
        <v>0-day</v>
      </c>
      <c r="AO72" s="82" t="str">
        <f t="shared" si="10"/>
        <v>0-day</v>
      </c>
      <c r="AP72" s="82" t="str">
        <f t="shared" si="11"/>
        <v>3-day</v>
      </c>
      <c r="AQ72" s="82" t="str">
        <f t="shared" si="12"/>
        <v>0-day</v>
      </c>
      <c r="AR72" s="5"/>
      <c r="AS72" s="83" t="str">
        <f t="shared" si="13"/>
        <v/>
      </c>
      <c r="AT72" s="85"/>
      <c r="AU72" s="84" t="e">
        <f t="shared" ca="1" si="14"/>
        <v>#NAME?</v>
      </c>
      <c r="AV72" s="85" t="e">
        <f t="shared" ca="1" si="15"/>
        <v>#NAME?</v>
      </c>
      <c r="AW72" s="86" t="e">
        <f t="shared" ca="1" si="16"/>
        <v>#NAME?</v>
      </c>
      <c r="AX72" s="85" t="e">
        <f t="shared" ca="1" si="17"/>
        <v>#NAME?</v>
      </c>
      <c r="AY72" s="86" t="str">
        <f t="shared" si="18"/>
        <v/>
      </c>
      <c r="AZ72" s="171" t="e">
        <f t="shared" ca="1" si="19"/>
        <v>#NAME?</v>
      </c>
      <c r="BA72" s="85" t="e">
        <f t="shared" ca="1" si="20"/>
        <v>#NAME?</v>
      </c>
      <c r="BB72" s="85" t="e">
        <f t="shared" ca="1" si="21"/>
        <v>#NAME?</v>
      </c>
      <c r="BC72" s="90" t="e">
        <f t="shared" ca="1" si="22"/>
        <v>#NAME?</v>
      </c>
      <c r="BD72" s="90" t="e">
        <f t="shared" ca="1" si="23"/>
        <v>#NAME?</v>
      </c>
      <c r="BE72" s="85" t="e">
        <f t="shared" ca="1" si="24"/>
        <v>#NAME?</v>
      </c>
      <c r="BF72" s="22" t="e">
        <f t="shared" ca="1" si="25"/>
        <v>#NAME?</v>
      </c>
      <c r="BG72" s="22" t="e">
        <f t="shared" ca="1" si="26"/>
        <v>#NAME?</v>
      </c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0"/>
        <v>71</v>
      </c>
      <c r="B73" s="52">
        <v>46210</v>
      </c>
      <c r="C73" s="54" t="s">
        <v>2901</v>
      </c>
      <c r="D73" s="54" t="s">
        <v>346</v>
      </c>
      <c r="E73" s="56" t="s">
        <v>347</v>
      </c>
      <c r="F73" s="54">
        <v>1</v>
      </c>
      <c r="G73" s="54" t="s">
        <v>65</v>
      </c>
      <c r="H73" s="54" t="str">
        <f t="shared" si="1"/>
        <v>DONE</v>
      </c>
      <c r="I73" s="54" t="s">
        <v>1636</v>
      </c>
      <c r="J73" s="58" t="s">
        <v>166</v>
      </c>
      <c r="K73" s="58" t="s">
        <v>167</v>
      </c>
      <c r="L73" s="60">
        <v>11974</v>
      </c>
      <c r="M73" s="54"/>
      <c r="N73" s="54" t="s">
        <v>283</v>
      </c>
      <c r="O73" s="98" t="s">
        <v>91</v>
      </c>
      <c r="P73" s="64" t="s">
        <v>1180</v>
      </c>
      <c r="Q73" s="64" t="s">
        <v>912</v>
      </c>
      <c r="R73" s="204">
        <v>200001097496</v>
      </c>
      <c r="S73" s="205">
        <v>46363</v>
      </c>
      <c r="T73" s="66" t="str">
        <f t="shared" si="2"/>
        <v>DONE</v>
      </c>
      <c r="U73" s="205">
        <v>46216</v>
      </c>
      <c r="V73" s="71">
        <v>9200101833</v>
      </c>
      <c r="W73" s="71">
        <v>48383</v>
      </c>
      <c r="X73" s="169">
        <v>46227</v>
      </c>
      <c r="Y73" s="69" t="str">
        <f t="shared" si="3"/>
        <v>DONE</v>
      </c>
      <c r="Z73" s="25">
        <v>52526</v>
      </c>
      <c r="AA73" s="69">
        <v>46227</v>
      </c>
      <c r="AB73" s="25"/>
      <c r="AC73" s="71"/>
      <c r="AD73" s="54" t="s">
        <v>2902</v>
      </c>
      <c r="AE73" s="76">
        <v>46230</v>
      </c>
      <c r="AF73" s="69" t="str">
        <f t="shared" si="4"/>
        <v>DONE</v>
      </c>
      <c r="AG73" s="69">
        <v>46231</v>
      </c>
      <c r="AH73" s="170"/>
      <c r="AI73" s="77" t="e">
        <f t="shared" ca="1" si="32"/>
        <v>#NAME?</v>
      </c>
      <c r="AJ73" s="80" t="str">
        <f t="array" ref="AJ73">IFERROR(INDEX('[1]Master Price'!$E:$E,MATCH(D73,'[1]Master Price'!$B:$B,0)),"0")</f>
        <v>0</v>
      </c>
      <c r="AK73" s="80">
        <f t="shared" si="6"/>
        <v>0</v>
      </c>
      <c r="AL73" s="82" t="str">
        <f t="shared" si="7"/>
        <v>0-day</v>
      </c>
      <c r="AM73" s="82" t="str">
        <f t="shared" si="8"/>
        <v>0-day</v>
      </c>
      <c r="AN73" s="82" t="str">
        <f t="shared" si="9"/>
        <v>0-day</v>
      </c>
      <c r="AO73" s="82" t="str">
        <f t="shared" si="10"/>
        <v>0-day</v>
      </c>
      <c r="AP73" s="82" t="str">
        <f t="shared" si="11"/>
        <v>3-day</v>
      </c>
      <c r="AQ73" s="82" t="str">
        <f t="shared" si="12"/>
        <v>0-day</v>
      </c>
      <c r="AR73" s="5"/>
      <c r="AS73" s="83" t="str">
        <f t="shared" si="13"/>
        <v/>
      </c>
      <c r="AT73" s="85"/>
      <c r="AU73" s="84"/>
      <c r="AV73" s="85" t="e">
        <f t="shared" ca="1" si="15"/>
        <v>#NAME?</v>
      </c>
      <c r="AW73" s="86" t="e">
        <f t="shared" ca="1" si="16"/>
        <v>#NAME?</v>
      </c>
      <c r="AX73" s="85" t="e">
        <f t="shared" ca="1" si="17"/>
        <v>#NAME?</v>
      </c>
      <c r="AY73" s="86" t="str">
        <f t="shared" si="18"/>
        <v/>
      </c>
      <c r="AZ73" s="171" t="e">
        <f t="shared" ca="1" si="19"/>
        <v>#NAME?</v>
      </c>
      <c r="BA73" s="85" t="e">
        <f t="shared" ca="1" si="20"/>
        <v>#NAME?</v>
      </c>
      <c r="BB73" s="85" t="e">
        <f t="shared" ca="1" si="21"/>
        <v>#NAME?</v>
      </c>
      <c r="BC73" s="90" t="e">
        <f t="shared" ca="1" si="22"/>
        <v>#NAME?</v>
      </c>
      <c r="BD73" s="90" t="e">
        <f t="shared" ca="1" si="23"/>
        <v>#NAME?</v>
      </c>
      <c r="BE73" s="85" t="e">
        <f t="shared" ca="1" si="24"/>
        <v>#NAME?</v>
      </c>
      <c r="BF73" s="22" t="e">
        <f t="shared" ca="1" si="25"/>
        <v>#NAME?</v>
      </c>
      <c r="BG73" s="22" t="e">
        <f t="shared" ca="1" si="26"/>
        <v>#NAME?</v>
      </c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0"/>
        <v>72</v>
      </c>
      <c r="B74" s="52">
        <v>46210</v>
      </c>
      <c r="C74" s="54" t="s">
        <v>2901</v>
      </c>
      <c r="D74" s="54" t="s">
        <v>292</v>
      </c>
      <c r="E74" s="56" t="s">
        <v>293</v>
      </c>
      <c r="F74" s="54">
        <v>1</v>
      </c>
      <c r="G74" s="54" t="s">
        <v>65</v>
      </c>
      <c r="H74" s="54" t="str">
        <f t="shared" si="1"/>
        <v>DONE</v>
      </c>
      <c r="I74" s="54" t="s">
        <v>1636</v>
      </c>
      <c r="J74" s="58" t="s">
        <v>166</v>
      </c>
      <c r="K74" s="58" t="s">
        <v>167</v>
      </c>
      <c r="L74" s="60">
        <v>11974</v>
      </c>
      <c r="M74" s="54"/>
      <c r="N74" s="54" t="s">
        <v>283</v>
      </c>
      <c r="O74" s="98" t="s">
        <v>91</v>
      </c>
      <c r="P74" s="64" t="s">
        <v>1180</v>
      </c>
      <c r="Q74" s="64" t="s">
        <v>912</v>
      </c>
      <c r="R74" s="204">
        <v>200001097496</v>
      </c>
      <c r="S74" s="205">
        <v>46363</v>
      </c>
      <c r="T74" s="66" t="str">
        <f t="shared" si="2"/>
        <v>DONE</v>
      </c>
      <c r="U74" s="205">
        <v>46216</v>
      </c>
      <c r="V74" s="71">
        <v>9200101833</v>
      </c>
      <c r="W74" s="71">
        <v>48383</v>
      </c>
      <c r="X74" s="169">
        <v>46227</v>
      </c>
      <c r="Y74" s="69" t="str">
        <f t="shared" si="3"/>
        <v>DONE</v>
      </c>
      <c r="Z74" s="25">
        <v>52526</v>
      </c>
      <c r="AA74" s="69">
        <v>46227</v>
      </c>
      <c r="AB74" s="25"/>
      <c r="AC74" s="71"/>
      <c r="AD74" s="54" t="s">
        <v>2902</v>
      </c>
      <c r="AE74" s="76">
        <v>46230</v>
      </c>
      <c r="AF74" s="69" t="str">
        <f t="shared" si="4"/>
        <v>DONE</v>
      </c>
      <c r="AG74" s="69">
        <v>46231</v>
      </c>
      <c r="AH74" s="170"/>
      <c r="AI74" s="77" t="e">
        <f t="shared" ca="1" si="32"/>
        <v>#NAME?</v>
      </c>
      <c r="AJ74" s="80" t="str">
        <f t="array" ref="AJ74">IFERROR(INDEX('[1]Master Price'!$E:$E,MATCH(D74,'[1]Master Price'!$B:$B,0)),"0")</f>
        <v>0</v>
      </c>
      <c r="AK74" s="80">
        <f t="shared" si="6"/>
        <v>0</v>
      </c>
      <c r="AL74" s="82" t="str">
        <f t="shared" si="7"/>
        <v>0-day</v>
      </c>
      <c r="AM74" s="82" t="str">
        <f t="shared" si="8"/>
        <v>0-day</v>
      </c>
      <c r="AN74" s="82" t="str">
        <f t="shared" si="9"/>
        <v>0-day</v>
      </c>
      <c r="AO74" s="82" t="str">
        <f t="shared" si="10"/>
        <v>0-day</v>
      </c>
      <c r="AP74" s="82" t="str">
        <f t="shared" si="11"/>
        <v>3-day</v>
      </c>
      <c r="AQ74" s="82" t="str">
        <f t="shared" si="12"/>
        <v>0-day</v>
      </c>
      <c r="AR74" s="5"/>
      <c r="AS74" s="83" t="str">
        <f t="shared" si="13"/>
        <v/>
      </c>
      <c r="AT74" s="85"/>
      <c r="AU74" s="84"/>
      <c r="AV74" s="85" t="e">
        <f t="shared" ca="1" si="15"/>
        <v>#NAME?</v>
      </c>
      <c r="AW74" s="86" t="e">
        <f t="shared" ca="1" si="16"/>
        <v>#NAME?</v>
      </c>
      <c r="AX74" s="85" t="e">
        <f t="shared" ca="1" si="17"/>
        <v>#NAME?</v>
      </c>
      <c r="AY74" s="86" t="str">
        <f t="shared" si="18"/>
        <v/>
      </c>
      <c r="AZ74" s="171" t="e">
        <f t="shared" ca="1" si="19"/>
        <v>#NAME?</v>
      </c>
      <c r="BA74" s="85" t="e">
        <f t="shared" ca="1" si="20"/>
        <v>#NAME?</v>
      </c>
      <c r="BB74" s="85" t="e">
        <f t="shared" ca="1" si="21"/>
        <v>#NAME?</v>
      </c>
      <c r="BC74" s="90" t="e">
        <f t="shared" ca="1" si="22"/>
        <v>#NAME?</v>
      </c>
      <c r="BD74" s="90" t="e">
        <f t="shared" ca="1" si="23"/>
        <v>#NAME?</v>
      </c>
      <c r="BE74" s="85" t="e">
        <f t="shared" ca="1" si="24"/>
        <v>#NAME?</v>
      </c>
      <c r="BF74" s="22" t="e">
        <f t="shared" ca="1" si="25"/>
        <v>#NAME?</v>
      </c>
      <c r="BG74" s="22" t="e">
        <f t="shared" ca="1" si="26"/>
        <v>#NAME?</v>
      </c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0"/>
        <v>73</v>
      </c>
      <c r="B75" s="52">
        <v>46210</v>
      </c>
      <c r="C75" s="54" t="s">
        <v>2901</v>
      </c>
      <c r="D75" s="54" t="s">
        <v>280</v>
      </c>
      <c r="E75" s="56" t="s">
        <v>281</v>
      </c>
      <c r="F75" s="54">
        <v>1</v>
      </c>
      <c r="G75" s="54" t="s">
        <v>65</v>
      </c>
      <c r="H75" s="54" t="str">
        <f t="shared" si="1"/>
        <v>DONE</v>
      </c>
      <c r="I75" s="54" t="s">
        <v>1636</v>
      </c>
      <c r="J75" s="58" t="s">
        <v>166</v>
      </c>
      <c r="K75" s="58" t="s">
        <v>167</v>
      </c>
      <c r="L75" s="60">
        <v>11974</v>
      </c>
      <c r="M75" s="54"/>
      <c r="N75" s="54" t="s">
        <v>283</v>
      </c>
      <c r="O75" s="98" t="s">
        <v>91</v>
      </c>
      <c r="P75" s="64" t="s">
        <v>1180</v>
      </c>
      <c r="Q75" s="64" t="s">
        <v>912</v>
      </c>
      <c r="R75" s="204">
        <v>200001097496</v>
      </c>
      <c r="S75" s="205">
        <v>46363</v>
      </c>
      <c r="T75" s="66" t="str">
        <f t="shared" si="2"/>
        <v>DONE</v>
      </c>
      <c r="U75" s="205">
        <v>46216</v>
      </c>
      <c r="V75" s="71">
        <v>9200101833</v>
      </c>
      <c r="W75" s="71">
        <v>48383</v>
      </c>
      <c r="X75" s="169">
        <v>46227</v>
      </c>
      <c r="Y75" s="69" t="str">
        <f t="shared" si="3"/>
        <v>DONE</v>
      </c>
      <c r="Z75" s="25">
        <v>52526</v>
      </c>
      <c r="AA75" s="69">
        <v>46227</v>
      </c>
      <c r="AB75" s="25"/>
      <c r="AC75" s="71"/>
      <c r="AD75" s="54" t="s">
        <v>2902</v>
      </c>
      <c r="AE75" s="76">
        <v>46230</v>
      </c>
      <c r="AF75" s="69" t="str">
        <f t="shared" si="4"/>
        <v>DONE</v>
      </c>
      <c r="AG75" s="69">
        <v>46231</v>
      </c>
      <c r="AH75" s="170"/>
      <c r="AI75" s="77" t="e">
        <f t="shared" ca="1" si="32"/>
        <v>#NAME?</v>
      </c>
      <c r="AJ75" s="80" t="str">
        <f t="array" ref="AJ75">IFERROR(INDEX('[1]Master Price'!$E:$E,MATCH(D75,'[1]Master Price'!$B:$B,0)),"0")</f>
        <v>0</v>
      </c>
      <c r="AK75" s="80">
        <f t="shared" si="6"/>
        <v>0</v>
      </c>
      <c r="AL75" s="82" t="str">
        <f t="shared" si="7"/>
        <v>0-day</v>
      </c>
      <c r="AM75" s="82" t="str">
        <f t="shared" si="8"/>
        <v>0-day</v>
      </c>
      <c r="AN75" s="82" t="str">
        <f t="shared" si="9"/>
        <v>0-day</v>
      </c>
      <c r="AO75" s="82" t="str">
        <f t="shared" si="10"/>
        <v>0-day</v>
      </c>
      <c r="AP75" s="82" t="str">
        <f t="shared" si="11"/>
        <v>3-day</v>
      </c>
      <c r="AQ75" s="82" t="str">
        <f t="shared" si="12"/>
        <v>0-day</v>
      </c>
      <c r="AR75" s="5"/>
      <c r="AS75" s="83" t="str">
        <f t="shared" si="13"/>
        <v/>
      </c>
      <c r="AT75" s="85"/>
      <c r="AU75" s="84"/>
      <c r="AV75" s="85" t="e">
        <f t="shared" ca="1" si="15"/>
        <v>#NAME?</v>
      </c>
      <c r="AW75" s="86" t="e">
        <f t="shared" ca="1" si="16"/>
        <v>#NAME?</v>
      </c>
      <c r="AX75" s="85" t="e">
        <f t="shared" ca="1" si="17"/>
        <v>#NAME?</v>
      </c>
      <c r="AY75" s="86" t="str">
        <f t="shared" si="18"/>
        <v/>
      </c>
      <c r="AZ75" s="171" t="e">
        <f t="shared" ca="1" si="19"/>
        <v>#NAME?</v>
      </c>
      <c r="BA75" s="85" t="e">
        <f t="shared" ca="1" si="20"/>
        <v>#NAME?</v>
      </c>
      <c r="BB75" s="85" t="e">
        <f t="shared" ca="1" si="21"/>
        <v>#NAME?</v>
      </c>
      <c r="BC75" s="90" t="e">
        <f t="shared" ca="1" si="22"/>
        <v>#NAME?</v>
      </c>
      <c r="BD75" s="90" t="e">
        <f t="shared" ca="1" si="23"/>
        <v>#NAME?</v>
      </c>
      <c r="BE75" s="85" t="e">
        <f t="shared" ca="1" si="24"/>
        <v>#NAME?</v>
      </c>
      <c r="BF75" s="22" t="e">
        <f t="shared" ca="1" si="25"/>
        <v>#NAME?</v>
      </c>
      <c r="BG75" s="22" t="e">
        <f t="shared" ca="1" si="26"/>
        <v>#NAME?</v>
      </c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0"/>
        <v>74</v>
      </c>
      <c r="B76" s="52">
        <v>46210</v>
      </c>
      <c r="C76" s="54" t="s">
        <v>2901</v>
      </c>
      <c r="D76" s="54" t="s">
        <v>2433</v>
      </c>
      <c r="E76" s="56" t="s">
        <v>2434</v>
      </c>
      <c r="F76" s="54">
        <v>1</v>
      </c>
      <c r="G76" s="54" t="s">
        <v>65</v>
      </c>
      <c r="H76" s="54" t="str">
        <f t="shared" si="1"/>
        <v>DONE</v>
      </c>
      <c r="I76" s="54" t="s">
        <v>1636</v>
      </c>
      <c r="J76" s="58" t="s">
        <v>166</v>
      </c>
      <c r="K76" s="58" t="s">
        <v>167</v>
      </c>
      <c r="L76" s="60">
        <v>11974</v>
      </c>
      <c r="M76" s="54"/>
      <c r="N76" s="54" t="s">
        <v>283</v>
      </c>
      <c r="O76" s="98" t="s">
        <v>91</v>
      </c>
      <c r="P76" s="64" t="s">
        <v>1180</v>
      </c>
      <c r="Q76" s="64" t="s">
        <v>912</v>
      </c>
      <c r="R76" s="204">
        <v>200001097496</v>
      </c>
      <c r="S76" s="205">
        <v>46363</v>
      </c>
      <c r="T76" s="66" t="str">
        <f t="shared" si="2"/>
        <v>DONE</v>
      </c>
      <c r="U76" s="205">
        <v>46216</v>
      </c>
      <c r="V76" s="71">
        <v>9200101833</v>
      </c>
      <c r="W76" s="71">
        <v>48383</v>
      </c>
      <c r="X76" s="169">
        <v>46227</v>
      </c>
      <c r="Y76" s="69" t="str">
        <f t="shared" si="3"/>
        <v>DONE</v>
      </c>
      <c r="Z76" s="25">
        <v>52526</v>
      </c>
      <c r="AA76" s="69">
        <v>46227</v>
      </c>
      <c r="AB76" s="25"/>
      <c r="AC76" s="71"/>
      <c r="AD76" s="54" t="s">
        <v>2902</v>
      </c>
      <c r="AE76" s="76">
        <v>46230</v>
      </c>
      <c r="AF76" s="69" t="str">
        <f t="shared" si="4"/>
        <v>DONE</v>
      </c>
      <c r="AG76" s="69">
        <v>46231</v>
      </c>
      <c r="AH76" s="170"/>
      <c r="AI76" s="77" t="e">
        <f t="shared" ca="1" si="32"/>
        <v>#NAME?</v>
      </c>
      <c r="AJ76" s="80" t="str">
        <f t="array" ref="AJ76">IFERROR(INDEX('[1]Master Price'!$E:$E,MATCH(D76,'[1]Master Price'!$B:$B,0)),"0")</f>
        <v>0</v>
      </c>
      <c r="AK76" s="80">
        <f t="shared" si="6"/>
        <v>0</v>
      </c>
      <c r="AL76" s="82" t="str">
        <f t="shared" si="7"/>
        <v>0-day</v>
      </c>
      <c r="AM76" s="82" t="str">
        <f t="shared" si="8"/>
        <v>0-day</v>
      </c>
      <c r="AN76" s="82" t="str">
        <f t="shared" si="9"/>
        <v>0-day</v>
      </c>
      <c r="AO76" s="82" t="str">
        <f t="shared" si="10"/>
        <v>0-day</v>
      </c>
      <c r="AP76" s="82" t="str">
        <f t="shared" si="11"/>
        <v>3-day</v>
      </c>
      <c r="AQ76" s="82" t="str">
        <f t="shared" si="12"/>
        <v>0-day</v>
      </c>
      <c r="AR76" s="5"/>
      <c r="AS76" s="83" t="str">
        <f t="shared" si="13"/>
        <v/>
      </c>
      <c r="AT76" s="85"/>
      <c r="AU76" s="84"/>
      <c r="AV76" s="85" t="e">
        <f t="shared" ca="1" si="15"/>
        <v>#NAME?</v>
      </c>
      <c r="AW76" s="86" t="e">
        <f t="shared" ca="1" si="16"/>
        <v>#NAME?</v>
      </c>
      <c r="AX76" s="85" t="e">
        <f t="shared" ca="1" si="17"/>
        <v>#NAME?</v>
      </c>
      <c r="AY76" s="86" t="str">
        <f t="shared" si="18"/>
        <v/>
      </c>
      <c r="AZ76" s="171" t="e">
        <f t="shared" ca="1" si="19"/>
        <v>#NAME?</v>
      </c>
      <c r="BA76" s="85" t="e">
        <f t="shared" ca="1" si="20"/>
        <v>#NAME?</v>
      </c>
      <c r="BB76" s="85" t="e">
        <f t="shared" ca="1" si="21"/>
        <v>#NAME?</v>
      </c>
      <c r="BC76" s="90" t="e">
        <f t="shared" ca="1" si="22"/>
        <v>#NAME?</v>
      </c>
      <c r="BD76" s="90" t="e">
        <f t="shared" ca="1" si="23"/>
        <v>#NAME?</v>
      </c>
      <c r="BE76" s="85" t="e">
        <f t="shared" ca="1" si="24"/>
        <v>#NAME?</v>
      </c>
      <c r="BF76" s="22" t="e">
        <f t="shared" ca="1" si="25"/>
        <v>#NAME?</v>
      </c>
      <c r="BG76" s="22" t="e">
        <f t="shared" ca="1" si="26"/>
        <v>#NAME?</v>
      </c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0"/>
        <v>75</v>
      </c>
      <c r="B77" s="52">
        <v>46210</v>
      </c>
      <c r="C77" s="54" t="s">
        <v>2910</v>
      </c>
      <c r="D77" s="54" t="s">
        <v>177</v>
      </c>
      <c r="E77" s="56" t="s">
        <v>178</v>
      </c>
      <c r="F77" s="54">
        <v>1</v>
      </c>
      <c r="G77" s="54" t="s">
        <v>65</v>
      </c>
      <c r="H77" s="54" t="str">
        <f t="shared" si="1"/>
        <v>DONE</v>
      </c>
      <c r="I77" s="54" t="s">
        <v>1636</v>
      </c>
      <c r="J77" s="58" t="s">
        <v>166</v>
      </c>
      <c r="K77" s="58" t="s">
        <v>167</v>
      </c>
      <c r="L77" s="60">
        <v>11974</v>
      </c>
      <c r="M77" s="54"/>
      <c r="N77" s="54" t="s">
        <v>283</v>
      </c>
      <c r="O77" s="98" t="s">
        <v>91</v>
      </c>
      <c r="P77" s="64" t="s">
        <v>1180</v>
      </c>
      <c r="Q77" s="64" t="s">
        <v>912</v>
      </c>
      <c r="R77" s="204">
        <v>200001097520</v>
      </c>
      <c r="S77" s="205">
        <v>46363</v>
      </c>
      <c r="T77" s="66" t="str">
        <f t="shared" si="2"/>
        <v>DONE</v>
      </c>
      <c r="U77" s="205">
        <v>46216</v>
      </c>
      <c r="V77" s="71">
        <v>9200101830</v>
      </c>
      <c r="W77" s="71">
        <v>48380</v>
      </c>
      <c r="X77" s="169">
        <v>46227</v>
      </c>
      <c r="Y77" s="69" t="str">
        <f t="shared" si="3"/>
        <v>DONE</v>
      </c>
      <c r="Z77" s="25">
        <v>52529</v>
      </c>
      <c r="AA77" s="69">
        <v>46227</v>
      </c>
      <c r="AB77" s="25"/>
      <c r="AC77" s="71"/>
      <c r="AD77" s="54" t="s">
        <v>2912</v>
      </c>
      <c r="AE77" s="76">
        <v>46230</v>
      </c>
      <c r="AF77" s="69" t="str">
        <f t="shared" si="4"/>
        <v>DONE</v>
      </c>
      <c r="AG77" s="69">
        <v>46231</v>
      </c>
      <c r="AH77" s="170"/>
      <c r="AI77" s="77" t="e">
        <f t="shared" ca="1" si="32"/>
        <v>#NAME?</v>
      </c>
      <c r="AJ77" s="80" t="str">
        <f t="array" ref="AJ77">IFERROR(INDEX('[1]Master Price'!$E:$E,MATCH(D77,'[1]Master Price'!$B:$B,0)),"0")</f>
        <v>0</v>
      </c>
      <c r="AK77" s="80">
        <f t="shared" si="6"/>
        <v>0</v>
      </c>
      <c r="AL77" s="82" t="str">
        <f t="shared" si="7"/>
        <v>0-day</v>
      </c>
      <c r="AM77" s="82" t="str">
        <f t="shared" si="8"/>
        <v>0-day</v>
      </c>
      <c r="AN77" s="82" t="str">
        <f t="shared" si="9"/>
        <v>0-day</v>
      </c>
      <c r="AO77" s="82" t="str">
        <f t="shared" si="10"/>
        <v>0-day</v>
      </c>
      <c r="AP77" s="82" t="str">
        <f t="shared" si="11"/>
        <v>3-day</v>
      </c>
      <c r="AQ77" s="82" t="str">
        <f t="shared" si="12"/>
        <v>0-day</v>
      </c>
      <c r="AR77" s="5"/>
      <c r="AS77" s="83" t="str">
        <f t="shared" si="13"/>
        <v/>
      </c>
      <c r="AT77" s="85"/>
      <c r="AU77" s="84"/>
      <c r="AV77" s="85" t="e">
        <f t="shared" ca="1" si="15"/>
        <v>#NAME?</v>
      </c>
      <c r="AW77" s="86" t="e">
        <f t="shared" ca="1" si="16"/>
        <v>#NAME?</v>
      </c>
      <c r="AX77" s="85" t="e">
        <f t="shared" ca="1" si="17"/>
        <v>#NAME?</v>
      </c>
      <c r="AY77" s="86" t="str">
        <f t="shared" si="18"/>
        <v/>
      </c>
      <c r="AZ77" s="171" t="e">
        <f t="shared" ca="1" si="19"/>
        <v>#NAME?</v>
      </c>
      <c r="BA77" s="85" t="e">
        <f t="shared" ca="1" si="20"/>
        <v>#NAME?</v>
      </c>
      <c r="BB77" s="85" t="e">
        <f t="shared" ca="1" si="21"/>
        <v>#NAME?</v>
      </c>
      <c r="BC77" s="90" t="e">
        <f t="shared" ca="1" si="22"/>
        <v>#NAME?</v>
      </c>
      <c r="BD77" s="90" t="e">
        <f t="shared" ca="1" si="23"/>
        <v>#NAME?</v>
      </c>
      <c r="BE77" s="85" t="e">
        <f t="shared" ca="1" si="24"/>
        <v>#NAME?</v>
      </c>
      <c r="BF77" s="22" t="e">
        <f t="shared" ca="1" si="25"/>
        <v>#NAME?</v>
      </c>
      <c r="BG77" s="22" t="e">
        <f t="shared" ca="1" si="26"/>
        <v>#NAME?</v>
      </c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0"/>
        <v>76</v>
      </c>
      <c r="B78" s="52">
        <v>46210</v>
      </c>
      <c r="C78" s="54" t="s">
        <v>2915</v>
      </c>
      <c r="D78" s="54" t="s">
        <v>177</v>
      </c>
      <c r="E78" s="56" t="s">
        <v>178</v>
      </c>
      <c r="F78" s="54">
        <v>1</v>
      </c>
      <c r="G78" s="54" t="s">
        <v>65</v>
      </c>
      <c r="H78" s="54" t="str">
        <f t="shared" si="1"/>
        <v>DONE</v>
      </c>
      <c r="I78" s="54" t="s">
        <v>1481</v>
      </c>
      <c r="J78" s="58" t="s">
        <v>180</v>
      </c>
      <c r="K78" s="58" t="s">
        <v>79</v>
      </c>
      <c r="L78" s="60">
        <v>8038.2</v>
      </c>
      <c r="M78" s="25"/>
      <c r="N78" s="54" t="s">
        <v>2176</v>
      </c>
      <c r="O78" s="98" t="s">
        <v>91</v>
      </c>
      <c r="P78" s="64" t="s">
        <v>1180</v>
      </c>
      <c r="Q78" s="64" t="s">
        <v>2691</v>
      </c>
      <c r="R78" s="204">
        <v>200001097516</v>
      </c>
      <c r="S78" s="205">
        <v>46363</v>
      </c>
      <c r="T78" s="66" t="str">
        <f t="shared" si="2"/>
        <v>DONE</v>
      </c>
      <c r="U78" s="205">
        <v>46216</v>
      </c>
      <c r="V78" s="71">
        <v>9200101822</v>
      </c>
      <c r="W78" s="71">
        <v>48374</v>
      </c>
      <c r="X78" s="169">
        <v>46227</v>
      </c>
      <c r="Y78" s="69" t="str">
        <f t="shared" si="3"/>
        <v>DONE</v>
      </c>
      <c r="Z78" s="25">
        <v>52538</v>
      </c>
      <c r="AA78" s="69">
        <v>46228</v>
      </c>
      <c r="AB78" s="25"/>
      <c r="AC78" s="71"/>
      <c r="AD78" s="54" t="s">
        <v>2919</v>
      </c>
      <c r="AE78" s="76">
        <v>46230</v>
      </c>
      <c r="AF78" s="69" t="str">
        <f t="shared" si="4"/>
        <v>DONE</v>
      </c>
      <c r="AG78" s="69">
        <v>46231</v>
      </c>
      <c r="AH78" s="170"/>
      <c r="AI78" s="77" t="e">
        <f t="shared" ca="1" si="32"/>
        <v>#NAME?</v>
      </c>
      <c r="AJ78" s="80" t="str">
        <f t="array" ref="AJ78">IFERROR(INDEX('[1]Master Price'!$E:$E,MATCH(D78,'[1]Master Price'!$B:$B,0)),"0")</f>
        <v>0</v>
      </c>
      <c r="AK78" s="80">
        <f t="shared" si="6"/>
        <v>0</v>
      </c>
      <c r="AL78" s="82" t="str">
        <f t="shared" si="7"/>
        <v>0-day</v>
      </c>
      <c r="AM78" s="82" t="str">
        <f t="shared" si="8"/>
        <v>0-day</v>
      </c>
      <c r="AN78" s="82" t="str">
        <f t="shared" si="9"/>
        <v>0-day</v>
      </c>
      <c r="AO78" s="82" t="str">
        <f t="shared" si="10"/>
        <v>1-day</v>
      </c>
      <c r="AP78" s="82" t="str">
        <f t="shared" si="11"/>
        <v>2-day</v>
      </c>
      <c r="AQ78" s="82" t="str">
        <f t="shared" si="12"/>
        <v>0-day</v>
      </c>
      <c r="AR78" s="5"/>
      <c r="AS78" s="83">
        <f t="shared" si="13"/>
        <v>76</v>
      </c>
      <c r="AT78" s="85" t="str">
        <f t="shared" ref="AT78:AT332" si="33">C78</f>
        <v>GMIAMMIPT/2026/07/1772</v>
      </c>
      <c r="AU78" s="84" t="e">
        <f t="shared" ref="AU78:AU332" ca="1" si="34">_xludf.ifna(INDEX($B:$B,MATCH(AT78,$C:$C,FALSE)),"")</f>
        <v>#NAME?</v>
      </c>
      <c r="AV78" s="85" t="e">
        <f t="shared" ca="1" si="15"/>
        <v>#NAME?</v>
      </c>
      <c r="AW78" s="86" t="e">
        <f t="shared" ca="1" si="16"/>
        <v>#NAME?</v>
      </c>
      <c r="AX78" s="85" t="e">
        <f t="shared" ca="1" si="17"/>
        <v>#NAME?</v>
      </c>
      <c r="AY78" s="86">
        <f t="shared" si="18"/>
        <v>200001097516</v>
      </c>
      <c r="AZ78" s="171" t="e">
        <f t="shared" ca="1" si="19"/>
        <v>#NAME?</v>
      </c>
      <c r="BA78" s="85" t="e">
        <f t="shared" ca="1" si="20"/>
        <v>#NAME?</v>
      </c>
      <c r="BB78" s="85" t="e">
        <f t="shared" ca="1" si="21"/>
        <v>#NAME?</v>
      </c>
      <c r="BC78" s="90" t="e">
        <f t="shared" ca="1" si="22"/>
        <v>#NAME?</v>
      </c>
      <c r="BD78" s="90" t="e">
        <f t="shared" ca="1" si="23"/>
        <v>#NAME?</v>
      </c>
      <c r="BE78" s="85" t="e">
        <f t="shared" ca="1" si="24"/>
        <v>#NAME?</v>
      </c>
      <c r="BF78" s="22" t="e">
        <f t="shared" ca="1" si="25"/>
        <v>#NAME?</v>
      </c>
      <c r="BG78" s="22" t="e">
        <f t="shared" ca="1" si="26"/>
        <v>#NAME?</v>
      </c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0"/>
        <v>77</v>
      </c>
      <c r="B79" s="52">
        <v>46210</v>
      </c>
      <c r="C79" s="54" t="s">
        <v>2924</v>
      </c>
      <c r="D79" s="54" t="s">
        <v>212</v>
      </c>
      <c r="E79" s="56" t="s">
        <v>213</v>
      </c>
      <c r="F79" s="54">
        <v>1</v>
      </c>
      <c r="G79" s="54" t="s">
        <v>65</v>
      </c>
      <c r="H79" s="54" t="str">
        <f t="shared" si="1"/>
        <v>DONE</v>
      </c>
      <c r="I79" s="54" t="s">
        <v>1481</v>
      </c>
      <c r="J79" s="58" t="s">
        <v>180</v>
      </c>
      <c r="K79" s="58" t="s">
        <v>79</v>
      </c>
      <c r="L79" s="60">
        <v>8038.2</v>
      </c>
      <c r="M79" s="25"/>
      <c r="N79" s="54" t="s">
        <v>2176</v>
      </c>
      <c r="O79" s="98" t="s">
        <v>91</v>
      </c>
      <c r="P79" s="64" t="s">
        <v>1180</v>
      </c>
      <c r="Q79" s="64" t="s">
        <v>2691</v>
      </c>
      <c r="R79" s="204">
        <v>200001097492</v>
      </c>
      <c r="S79" s="205">
        <v>46363</v>
      </c>
      <c r="T79" s="66" t="str">
        <f t="shared" si="2"/>
        <v>DONE</v>
      </c>
      <c r="U79" s="205">
        <v>46216</v>
      </c>
      <c r="V79" s="71">
        <v>9200101847</v>
      </c>
      <c r="W79" s="71">
        <v>48398</v>
      </c>
      <c r="X79" s="169">
        <v>46230</v>
      </c>
      <c r="Y79" s="69" t="str">
        <f t="shared" si="3"/>
        <v>DONE</v>
      </c>
      <c r="Z79" s="25">
        <v>52551</v>
      </c>
      <c r="AA79" s="69">
        <v>46230</v>
      </c>
      <c r="AB79" s="25"/>
      <c r="AC79" s="71"/>
      <c r="AD79" s="54" t="s">
        <v>2927</v>
      </c>
      <c r="AE79" s="76">
        <v>46230</v>
      </c>
      <c r="AF79" s="69" t="str">
        <f t="shared" si="4"/>
        <v>DONE</v>
      </c>
      <c r="AG79" s="69">
        <v>46231</v>
      </c>
      <c r="AH79" s="170"/>
      <c r="AI79" s="77" t="e">
        <f t="shared" ca="1" si="32"/>
        <v>#NAME?</v>
      </c>
      <c r="AJ79" s="80" t="str">
        <f t="array" ref="AJ79">IFERROR(INDEX('[1]Master Price'!$E:$E,MATCH(D79,'[1]Master Price'!$B:$B,0)),"0")</f>
        <v>0</v>
      </c>
      <c r="AK79" s="80">
        <f t="shared" si="6"/>
        <v>0</v>
      </c>
      <c r="AL79" s="82" t="str">
        <f t="shared" si="7"/>
        <v>0-day</v>
      </c>
      <c r="AM79" s="82" t="str">
        <f t="shared" si="8"/>
        <v>0-day</v>
      </c>
      <c r="AN79" s="82" t="str">
        <f t="shared" si="9"/>
        <v>0-day</v>
      </c>
      <c r="AO79" s="82" t="str">
        <f t="shared" si="10"/>
        <v>0-day</v>
      </c>
      <c r="AP79" s="82" t="str">
        <f t="shared" si="11"/>
        <v>0-day</v>
      </c>
      <c r="AQ79" s="82" t="str">
        <f t="shared" si="12"/>
        <v>0-day</v>
      </c>
      <c r="AR79" s="5"/>
      <c r="AS79" s="83">
        <f t="shared" si="13"/>
        <v>77</v>
      </c>
      <c r="AT79" s="85" t="str">
        <f t="shared" si="33"/>
        <v>GMIAMMIPT/2026/07/1773</v>
      </c>
      <c r="AU79" s="84" t="e">
        <f t="shared" ca="1" si="34"/>
        <v>#NAME?</v>
      </c>
      <c r="AV79" s="85" t="e">
        <f t="shared" ca="1" si="15"/>
        <v>#NAME?</v>
      </c>
      <c r="AW79" s="86" t="e">
        <f t="shared" ca="1" si="16"/>
        <v>#NAME?</v>
      </c>
      <c r="AX79" s="85" t="e">
        <f t="shared" ca="1" si="17"/>
        <v>#NAME?</v>
      </c>
      <c r="AY79" s="86">
        <f t="shared" si="18"/>
        <v>200001097492</v>
      </c>
      <c r="AZ79" s="171" t="e">
        <f t="shared" ca="1" si="19"/>
        <v>#NAME?</v>
      </c>
      <c r="BA79" s="85" t="e">
        <f t="shared" ca="1" si="20"/>
        <v>#NAME?</v>
      </c>
      <c r="BB79" s="85" t="e">
        <f t="shared" ca="1" si="21"/>
        <v>#NAME?</v>
      </c>
      <c r="BC79" s="90" t="e">
        <f t="shared" ca="1" si="22"/>
        <v>#NAME?</v>
      </c>
      <c r="BD79" s="90" t="e">
        <f t="shared" ca="1" si="23"/>
        <v>#NAME?</v>
      </c>
      <c r="BE79" s="85" t="e">
        <f t="shared" ca="1" si="24"/>
        <v>#NAME?</v>
      </c>
      <c r="BF79" s="22" t="e">
        <f t="shared" ca="1" si="25"/>
        <v>#NAME?</v>
      </c>
      <c r="BG79" s="22" t="e">
        <f t="shared" ca="1" si="26"/>
        <v>#NAME?</v>
      </c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0"/>
        <v>78</v>
      </c>
      <c r="B80" s="52">
        <v>46210</v>
      </c>
      <c r="C80" s="54" t="s">
        <v>2924</v>
      </c>
      <c r="D80" s="54" t="s">
        <v>251</v>
      </c>
      <c r="E80" s="56" t="s">
        <v>116</v>
      </c>
      <c r="F80" s="54">
        <v>1</v>
      </c>
      <c r="G80" s="54" t="s">
        <v>65</v>
      </c>
      <c r="H80" s="54" t="str">
        <f t="shared" si="1"/>
        <v>DONE</v>
      </c>
      <c r="I80" s="54" t="s">
        <v>1481</v>
      </c>
      <c r="J80" s="58" t="s">
        <v>180</v>
      </c>
      <c r="K80" s="58" t="s">
        <v>79</v>
      </c>
      <c r="L80" s="60">
        <v>8038.2</v>
      </c>
      <c r="M80" s="25"/>
      <c r="N80" s="54" t="s">
        <v>2176</v>
      </c>
      <c r="O80" s="98" t="s">
        <v>91</v>
      </c>
      <c r="P80" s="64" t="s">
        <v>1180</v>
      </c>
      <c r="Q80" s="64" t="s">
        <v>2691</v>
      </c>
      <c r="R80" s="204">
        <v>200001097492</v>
      </c>
      <c r="S80" s="205">
        <v>46363</v>
      </c>
      <c r="T80" s="66" t="str">
        <f t="shared" si="2"/>
        <v>DONE</v>
      </c>
      <c r="U80" s="205">
        <v>46216</v>
      </c>
      <c r="V80" s="71">
        <v>9200101847</v>
      </c>
      <c r="W80" s="71">
        <v>48398</v>
      </c>
      <c r="X80" s="169">
        <v>46230</v>
      </c>
      <c r="Y80" s="69" t="str">
        <f t="shared" si="3"/>
        <v>DONE</v>
      </c>
      <c r="Z80" s="25">
        <v>52551</v>
      </c>
      <c r="AA80" s="69">
        <v>46230</v>
      </c>
      <c r="AB80" s="25"/>
      <c r="AC80" s="71"/>
      <c r="AD80" s="54" t="s">
        <v>2927</v>
      </c>
      <c r="AE80" s="76">
        <v>46230</v>
      </c>
      <c r="AF80" s="69" t="str">
        <f t="shared" si="4"/>
        <v>DONE</v>
      </c>
      <c r="AG80" s="69">
        <v>46231</v>
      </c>
      <c r="AH80" s="170"/>
      <c r="AI80" s="77" t="e">
        <f t="shared" ca="1" si="32"/>
        <v>#NAME?</v>
      </c>
      <c r="AJ80" s="80" t="str">
        <f t="array" ref="AJ80">IFERROR(INDEX('[1]Master Price'!$E:$E,MATCH(D80,'[1]Master Price'!$B:$B,0)),"0")</f>
        <v>0</v>
      </c>
      <c r="AK80" s="80">
        <f t="shared" si="6"/>
        <v>0</v>
      </c>
      <c r="AL80" s="82" t="str">
        <f t="shared" si="7"/>
        <v>0-day</v>
      </c>
      <c r="AM80" s="82" t="str">
        <f t="shared" si="8"/>
        <v>0-day</v>
      </c>
      <c r="AN80" s="82" t="str">
        <f t="shared" si="9"/>
        <v>0-day</v>
      </c>
      <c r="AO80" s="82" t="str">
        <f t="shared" si="10"/>
        <v>0-day</v>
      </c>
      <c r="AP80" s="82" t="str">
        <f t="shared" si="11"/>
        <v>0-day</v>
      </c>
      <c r="AQ80" s="82" t="str">
        <f t="shared" si="12"/>
        <v>0-day</v>
      </c>
      <c r="AR80" s="5"/>
      <c r="AS80" s="83">
        <f t="shared" si="13"/>
        <v>78</v>
      </c>
      <c r="AT80" s="85" t="str">
        <f t="shared" si="33"/>
        <v>GMIAMMIPT/2026/07/1773</v>
      </c>
      <c r="AU80" s="84" t="e">
        <f t="shared" ca="1" si="34"/>
        <v>#NAME?</v>
      </c>
      <c r="AV80" s="85" t="e">
        <f t="shared" ca="1" si="15"/>
        <v>#NAME?</v>
      </c>
      <c r="AW80" s="86" t="e">
        <f t="shared" ca="1" si="16"/>
        <v>#NAME?</v>
      </c>
      <c r="AX80" s="85" t="e">
        <f t="shared" ca="1" si="17"/>
        <v>#NAME?</v>
      </c>
      <c r="AY80" s="86">
        <f t="shared" si="18"/>
        <v>200001097492</v>
      </c>
      <c r="AZ80" s="171" t="e">
        <f t="shared" ca="1" si="19"/>
        <v>#NAME?</v>
      </c>
      <c r="BA80" s="85" t="e">
        <f t="shared" ca="1" si="20"/>
        <v>#NAME?</v>
      </c>
      <c r="BB80" s="85" t="e">
        <f t="shared" ca="1" si="21"/>
        <v>#NAME?</v>
      </c>
      <c r="BC80" s="90" t="e">
        <f t="shared" ca="1" si="22"/>
        <v>#NAME?</v>
      </c>
      <c r="BD80" s="90" t="e">
        <f t="shared" ca="1" si="23"/>
        <v>#NAME?</v>
      </c>
      <c r="BE80" s="85" t="e">
        <f t="shared" ca="1" si="24"/>
        <v>#NAME?</v>
      </c>
      <c r="BF80" s="22" t="e">
        <f t="shared" ca="1" si="25"/>
        <v>#NAME?</v>
      </c>
      <c r="BG80" s="22" t="e">
        <f t="shared" ca="1" si="26"/>
        <v>#NAME?</v>
      </c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0"/>
        <v>79</v>
      </c>
      <c r="B81" s="52">
        <v>46210</v>
      </c>
      <c r="C81" s="54" t="s">
        <v>2924</v>
      </c>
      <c r="D81" s="54" t="s">
        <v>67</v>
      </c>
      <c r="E81" s="56" t="s">
        <v>69</v>
      </c>
      <c r="F81" s="54">
        <v>1</v>
      </c>
      <c r="G81" s="54" t="s">
        <v>65</v>
      </c>
      <c r="H81" s="54" t="str">
        <f t="shared" si="1"/>
        <v>DONE</v>
      </c>
      <c r="I81" s="54" t="s">
        <v>1481</v>
      </c>
      <c r="J81" s="58" t="s">
        <v>180</v>
      </c>
      <c r="K81" s="58" t="s">
        <v>79</v>
      </c>
      <c r="L81" s="60">
        <v>8038.2</v>
      </c>
      <c r="M81" s="25"/>
      <c r="N81" s="54" t="s">
        <v>2176</v>
      </c>
      <c r="O81" s="98" t="s">
        <v>91</v>
      </c>
      <c r="P81" s="64" t="s">
        <v>1180</v>
      </c>
      <c r="Q81" s="64" t="s">
        <v>2691</v>
      </c>
      <c r="R81" s="204">
        <v>200001097492</v>
      </c>
      <c r="S81" s="205">
        <v>46363</v>
      </c>
      <c r="T81" s="66" t="str">
        <f t="shared" si="2"/>
        <v>DONE</v>
      </c>
      <c r="U81" s="205">
        <v>46216</v>
      </c>
      <c r="V81" s="71">
        <v>9200101847</v>
      </c>
      <c r="W81" s="71">
        <v>48398</v>
      </c>
      <c r="X81" s="169">
        <v>46230</v>
      </c>
      <c r="Y81" s="69" t="str">
        <f t="shared" si="3"/>
        <v>DONE</v>
      </c>
      <c r="Z81" s="25">
        <v>52551</v>
      </c>
      <c r="AA81" s="69">
        <v>46230</v>
      </c>
      <c r="AB81" s="25"/>
      <c r="AC81" s="71"/>
      <c r="AD81" s="54" t="s">
        <v>2927</v>
      </c>
      <c r="AE81" s="76">
        <v>46230</v>
      </c>
      <c r="AF81" s="69" t="str">
        <f t="shared" si="4"/>
        <v>DONE</v>
      </c>
      <c r="AG81" s="69">
        <v>46231</v>
      </c>
      <c r="AH81" s="170"/>
      <c r="AI81" s="77" t="e">
        <f t="shared" ca="1" si="32"/>
        <v>#NAME?</v>
      </c>
      <c r="AJ81" s="80" t="str">
        <f t="array" ref="AJ81">IFERROR(INDEX('[1]Master Price'!$E:$E,MATCH(D81,'[1]Master Price'!$B:$B,0)),"0")</f>
        <v>0</v>
      </c>
      <c r="AK81" s="80">
        <f t="shared" si="6"/>
        <v>0</v>
      </c>
      <c r="AL81" s="82" t="str">
        <f t="shared" si="7"/>
        <v>0-day</v>
      </c>
      <c r="AM81" s="82" t="str">
        <f t="shared" si="8"/>
        <v>0-day</v>
      </c>
      <c r="AN81" s="82" t="str">
        <f t="shared" si="9"/>
        <v>0-day</v>
      </c>
      <c r="AO81" s="82" t="str">
        <f t="shared" si="10"/>
        <v>0-day</v>
      </c>
      <c r="AP81" s="82" t="str">
        <f t="shared" si="11"/>
        <v>0-day</v>
      </c>
      <c r="AQ81" s="82" t="str">
        <f t="shared" si="12"/>
        <v>0-day</v>
      </c>
      <c r="AR81" s="5"/>
      <c r="AS81" s="83">
        <f t="shared" si="13"/>
        <v>79</v>
      </c>
      <c r="AT81" s="85" t="str">
        <f t="shared" si="33"/>
        <v>GMIAMMIPT/2026/07/1773</v>
      </c>
      <c r="AU81" s="84" t="e">
        <f t="shared" ca="1" si="34"/>
        <v>#NAME?</v>
      </c>
      <c r="AV81" s="85" t="e">
        <f t="shared" ca="1" si="15"/>
        <v>#NAME?</v>
      </c>
      <c r="AW81" s="86" t="e">
        <f t="shared" ca="1" si="16"/>
        <v>#NAME?</v>
      </c>
      <c r="AX81" s="85" t="e">
        <f t="shared" ca="1" si="17"/>
        <v>#NAME?</v>
      </c>
      <c r="AY81" s="86">
        <f t="shared" si="18"/>
        <v>200001097492</v>
      </c>
      <c r="AZ81" s="171" t="e">
        <f t="shared" ca="1" si="19"/>
        <v>#NAME?</v>
      </c>
      <c r="BA81" s="85" t="e">
        <f t="shared" ca="1" si="20"/>
        <v>#NAME?</v>
      </c>
      <c r="BB81" s="85" t="e">
        <f t="shared" ca="1" si="21"/>
        <v>#NAME?</v>
      </c>
      <c r="BC81" s="90" t="e">
        <f t="shared" ca="1" si="22"/>
        <v>#NAME?</v>
      </c>
      <c r="BD81" s="90" t="e">
        <f t="shared" ca="1" si="23"/>
        <v>#NAME?</v>
      </c>
      <c r="BE81" s="85" t="e">
        <f t="shared" ca="1" si="24"/>
        <v>#NAME?</v>
      </c>
      <c r="BF81" s="22" t="e">
        <f t="shared" ca="1" si="25"/>
        <v>#NAME?</v>
      </c>
      <c r="BG81" s="22" t="e">
        <f t="shared" ca="1" si="26"/>
        <v>#NAME?</v>
      </c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0"/>
        <v>80</v>
      </c>
      <c r="B82" s="52">
        <v>46210</v>
      </c>
      <c r="C82" s="54" t="s">
        <v>2924</v>
      </c>
      <c r="D82" s="54" t="s">
        <v>1164</v>
      </c>
      <c r="E82" s="56" t="s">
        <v>1165</v>
      </c>
      <c r="F82" s="54">
        <v>2</v>
      </c>
      <c r="G82" s="54" t="s">
        <v>65</v>
      </c>
      <c r="H82" s="54" t="str">
        <f t="shared" si="1"/>
        <v>DONE</v>
      </c>
      <c r="I82" s="54" t="s">
        <v>1481</v>
      </c>
      <c r="J82" s="58" t="s">
        <v>180</v>
      </c>
      <c r="K82" s="58" t="s">
        <v>79</v>
      </c>
      <c r="L82" s="60">
        <v>8038.2</v>
      </c>
      <c r="M82" s="25"/>
      <c r="N82" s="54" t="s">
        <v>2176</v>
      </c>
      <c r="O82" s="98" t="s">
        <v>91</v>
      </c>
      <c r="P82" s="64" t="s">
        <v>1180</v>
      </c>
      <c r="Q82" s="64" t="s">
        <v>2691</v>
      </c>
      <c r="R82" s="204">
        <v>200001097492</v>
      </c>
      <c r="S82" s="205">
        <v>46363</v>
      </c>
      <c r="T82" s="66" t="str">
        <f t="shared" si="2"/>
        <v>DONE</v>
      </c>
      <c r="U82" s="205">
        <v>46216</v>
      </c>
      <c r="V82" s="71">
        <v>9200101847</v>
      </c>
      <c r="W82" s="71">
        <v>48398</v>
      </c>
      <c r="X82" s="169">
        <v>46230</v>
      </c>
      <c r="Y82" s="69" t="str">
        <f t="shared" si="3"/>
        <v>DONE</v>
      </c>
      <c r="Z82" s="25">
        <v>52551</v>
      </c>
      <c r="AA82" s="69">
        <v>46230</v>
      </c>
      <c r="AB82" s="25"/>
      <c r="AC82" s="71"/>
      <c r="AD82" s="54" t="s">
        <v>2927</v>
      </c>
      <c r="AE82" s="76">
        <v>46230</v>
      </c>
      <c r="AF82" s="69" t="str">
        <f t="shared" si="4"/>
        <v>DONE</v>
      </c>
      <c r="AG82" s="69">
        <v>46231</v>
      </c>
      <c r="AH82" s="170"/>
      <c r="AI82" s="77" t="e">
        <f t="shared" ca="1" si="32"/>
        <v>#NAME?</v>
      </c>
      <c r="AJ82" s="80" t="str">
        <f t="array" ref="AJ82">IFERROR(INDEX('[1]Master Price'!$E:$E,MATCH(D82,'[1]Master Price'!$B:$B,0)),"0")</f>
        <v>0</v>
      </c>
      <c r="AK82" s="80">
        <f t="shared" si="6"/>
        <v>0</v>
      </c>
      <c r="AL82" s="82" t="str">
        <f t="shared" si="7"/>
        <v>0-day</v>
      </c>
      <c r="AM82" s="82" t="str">
        <f t="shared" si="8"/>
        <v>0-day</v>
      </c>
      <c r="AN82" s="82" t="str">
        <f t="shared" si="9"/>
        <v>0-day</v>
      </c>
      <c r="AO82" s="82" t="str">
        <f t="shared" si="10"/>
        <v>0-day</v>
      </c>
      <c r="AP82" s="82" t="str">
        <f t="shared" si="11"/>
        <v>0-day</v>
      </c>
      <c r="AQ82" s="82" t="str">
        <f t="shared" si="12"/>
        <v>0-day</v>
      </c>
      <c r="AR82" s="5"/>
      <c r="AS82" s="83">
        <f t="shared" si="13"/>
        <v>80</v>
      </c>
      <c r="AT82" s="85" t="str">
        <f t="shared" si="33"/>
        <v>GMIAMMIPT/2026/07/1773</v>
      </c>
      <c r="AU82" s="84" t="e">
        <f t="shared" ca="1" si="34"/>
        <v>#NAME?</v>
      </c>
      <c r="AV82" s="85" t="e">
        <f t="shared" ca="1" si="15"/>
        <v>#NAME?</v>
      </c>
      <c r="AW82" s="86" t="e">
        <f t="shared" ca="1" si="16"/>
        <v>#NAME?</v>
      </c>
      <c r="AX82" s="85" t="e">
        <f t="shared" ca="1" si="17"/>
        <v>#NAME?</v>
      </c>
      <c r="AY82" s="86">
        <f t="shared" si="18"/>
        <v>200001097492</v>
      </c>
      <c r="AZ82" s="171" t="e">
        <f t="shared" ca="1" si="19"/>
        <v>#NAME?</v>
      </c>
      <c r="BA82" s="85" t="e">
        <f t="shared" ca="1" si="20"/>
        <v>#NAME?</v>
      </c>
      <c r="BB82" s="85" t="e">
        <f t="shared" ca="1" si="21"/>
        <v>#NAME?</v>
      </c>
      <c r="BC82" s="90" t="e">
        <f t="shared" ca="1" si="22"/>
        <v>#NAME?</v>
      </c>
      <c r="BD82" s="90" t="e">
        <f t="shared" ca="1" si="23"/>
        <v>#NAME?</v>
      </c>
      <c r="BE82" s="85" t="e">
        <f t="shared" ca="1" si="24"/>
        <v>#NAME?</v>
      </c>
      <c r="BF82" s="22" t="e">
        <f t="shared" ca="1" si="25"/>
        <v>#NAME?</v>
      </c>
      <c r="BG82" s="22" t="e">
        <f t="shared" ca="1" si="26"/>
        <v>#NAME?</v>
      </c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0"/>
        <v>81</v>
      </c>
      <c r="B83" s="52">
        <v>46210</v>
      </c>
      <c r="C83" s="54" t="s">
        <v>2924</v>
      </c>
      <c r="D83" s="54" t="s">
        <v>292</v>
      </c>
      <c r="E83" s="56" t="s">
        <v>293</v>
      </c>
      <c r="F83" s="54">
        <v>1</v>
      </c>
      <c r="G83" s="54" t="s">
        <v>65</v>
      </c>
      <c r="H83" s="54" t="str">
        <f t="shared" si="1"/>
        <v>DONE</v>
      </c>
      <c r="I83" s="54" t="s">
        <v>1481</v>
      </c>
      <c r="J83" s="58" t="s">
        <v>180</v>
      </c>
      <c r="K83" s="58" t="s">
        <v>79</v>
      </c>
      <c r="L83" s="60">
        <v>8038.2</v>
      </c>
      <c r="M83" s="25"/>
      <c r="N83" s="54" t="s">
        <v>2176</v>
      </c>
      <c r="O83" s="98" t="s">
        <v>91</v>
      </c>
      <c r="P83" s="64" t="s">
        <v>1180</v>
      </c>
      <c r="Q83" s="64" t="s">
        <v>2691</v>
      </c>
      <c r="R83" s="204">
        <v>200001097492</v>
      </c>
      <c r="S83" s="205">
        <v>46363</v>
      </c>
      <c r="T83" s="66" t="str">
        <f t="shared" si="2"/>
        <v>DONE</v>
      </c>
      <c r="U83" s="205">
        <v>46216</v>
      </c>
      <c r="V83" s="71">
        <v>9200101847</v>
      </c>
      <c r="W83" s="71">
        <v>48398</v>
      </c>
      <c r="X83" s="169">
        <v>46230</v>
      </c>
      <c r="Y83" s="69" t="str">
        <f t="shared" si="3"/>
        <v>DONE</v>
      </c>
      <c r="Z83" s="25">
        <v>52551</v>
      </c>
      <c r="AA83" s="69">
        <v>46230</v>
      </c>
      <c r="AB83" s="25"/>
      <c r="AC83" s="71"/>
      <c r="AD83" s="54" t="s">
        <v>2927</v>
      </c>
      <c r="AE83" s="76">
        <v>46230</v>
      </c>
      <c r="AF83" s="69" t="str">
        <f t="shared" si="4"/>
        <v>DONE</v>
      </c>
      <c r="AG83" s="69">
        <v>46231</v>
      </c>
      <c r="AH83" s="170"/>
      <c r="AI83" s="77" t="e">
        <f t="shared" ca="1" si="32"/>
        <v>#NAME?</v>
      </c>
      <c r="AJ83" s="80" t="str">
        <f t="array" ref="AJ83">IFERROR(INDEX('[1]Master Price'!$E:$E,MATCH(D83,'[1]Master Price'!$B:$B,0)),"0")</f>
        <v>0</v>
      </c>
      <c r="AK83" s="80">
        <f t="shared" si="6"/>
        <v>0</v>
      </c>
      <c r="AL83" s="82" t="str">
        <f t="shared" si="7"/>
        <v>0-day</v>
      </c>
      <c r="AM83" s="82" t="str">
        <f t="shared" si="8"/>
        <v>0-day</v>
      </c>
      <c r="AN83" s="82" t="str">
        <f t="shared" si="9"/>
        <v>0-day</v>
      </c>
      <c r="AO83" s="82" t="str">
        <f t="shared" si="10"/>
        <v>0-day</v>
      </c>
      <c r="AP83" s="82" t="str">
        <f t="shared" si="11"/>
        <v>0-day</v>
      </c>
      <c r="AQ83" s="82" t="str">
        <f t="shared" si="12"/>
        <v>0-day</v>
      </c>
      <c r="AR83" s="5"/>
      <c r="AS83" s="83">
        <f t="shared" si="13"/>
        <v>81</v>
      </c>
      <c r="AT83" s="85" t="str">
        <f t="shared" si="33"/>
        <v>GMIAMMIPT/2026/07/1773</v>
      </c>
      <c r="AU83" s="84" t="e">
        <f t="shared" ca="1" si="34"/>
        <v>#NAME?</v>
      </c>
      <c r="AV83" s="85" t="e">
        <f t="shared" ca="1" si="15"/>
        <v>#NAME?</v>
      </c>
      <c r="AW83" s="86" t="e">
        <f t="shared" ca="1" si="16"/>
        <v>#NAME?</v>
      </c>
      <c r="AX83" s="85" t="e">
        <f t="shared" ca="1" si="17"/>
        <v>#NAME?</v>
      </c>
      <c r="AY83" s="86">
        <f t="shared" si="18"/>
        <v>200001097492</v>
      </c>
      <c r="AZ83" s="171" t="e">
        <f t="shared" ca="1" si="19"/>
        <v>#NAME?</v>
      </c>
      <c r="BA83" s="85" t="e">
        <f t="shared" ca="1" si="20"/>
        <v>#NAME?</v>
      </c>
      <c r="BB83" s="85" t="e">
        <f t="shared" ca="1" si="21"/>
        <v>#NAME?</v>
      </c>
      <c r="BC83" s="90" t="e">
        <f t="shared" ca="1" si="22"/>
        <v>#NAME?</v>
      </c>
      <c r="BD83" s="90" t="e">
        <f t="shared" ca="1" si="23"/>
        <v>#NAME?</v>
      </c>
      <c r="BE83" s="85" t="e">
        <f t="shared" ca="1" si="24"/>
        <v>#NAME?</v>
      </c>
      <c r="BF83" s="22" t="e">
        <f t="shared" ca="1" si="25"/>
        <v>#NAME?</v>
      </c>
      <c r="BG83" s="22" t="e">
        <f t="shared" ca="1" si="26"/>
        <v>#NAME?</v>
      </c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0"/>
        <v>82</v>
      </c>
      <c r="B84" s="52">
        <v>46209</v>
      </c>
      <c r="C84" s="54" t="s">
        <v>2930</v>
      </c>
      <c r="D84" s="54" t="s">
        <v>1746</v>
      </c>
      <c r="E84" s="56" t="s">
        <v>1747</v>
      </c>
      <c r="F84" s="54">
        <v>1</v>
      </c>
      <c r="G84" s="54" t="s">
        <v>65</v>
      </c>
      <c r="H84" s="54" t="str">
        <f t="shared" si="1"/>
        <v>DONE</v>
      </c>
      <c r="I84" s="54" t="s">
        <v>2931</v>
      </c>
      <c r="J84" s="62" t="s">
        <v>73</v>
      </c>
      <c r="K84" s="62" t="s">
        <v>73</v>
      </c>
      <c r="L84" s="60"/>
      <c r="M84" s="25"/>
      <c r="N84" s="54" t="s">
        <v>2371</v>
      </c>
      <c r="O84" s="96" t="s">
        <v>85</v>
      </c>
      <c r="P84" s="64" t="s">
        <v>1180</v>
      </c>
      <c r="Q84" s="64" t="s">
        <v>785</v>
      </c>
      <c r="R84" s="204">
        <v>200001096092</v>
      </c>
      <c r="S84" s="205">
        <v>46241</v>
      </c>
      <c r="T84" s="66" t="str">
        <f t="shared" si="2"/>
        <v>DONE</v>
      </c>
      <c r="U84" s="205">
        <v>46272</v>
      </c>
      <c r="V84" s="71">
        <v>9200099415</v>
      </c>
      <c r="W84" s="71">
        <v>48186</v>
      </c>
      <c r="X84" s="169">
        <v>46223</v>
      </c>
      <c r="Y84" s="69" t="str">
        <f t="shared" si="3"/>
        <v>DONE</v>
      </c>
      <c r="Z84" s="25">
        <v>52356</v>
      </c>
      <c r="AA84" s="169">
        <v>46223</v>
      </c>
      <c r="AB84" s="25"/>
      <c r="AC84" s="71"/>
      <c r="AD84" s="54" t="s">
        <v>2932</v>
      </c>
      <c r="AE84" s="76">
        <v>46224</v>
      </c>
      <c r="AF84" s="69" t="str">
        <f t="shared" si="4"/>
        <v>DONE</v>
      </c>
      <c r="AG84" s="76">
        <v>46224</v>
      </c>
      <c r="AH84" s="170"/>
      <c r="AI84" s="77" t="e">
        <f t="shared" ca="1" si="32"/>
        <v>#NAME?</v>
      </c>
      <c r="AJ84" s="80" t="str">
        <f t="array" ref="AJ84">IFERROR(INDEX('[1]Master Price'!$E:$E,MATCH(D84,'[1]Master Price'!$B:$B,0)),"0")</f>
        <v>0</v>
      </c>
      <c r="AK84" s="80">
        <f t="shared" si="6"/>
        <v>0</v>
      </c>
      <c r="AL84" s="82" t="str">
        <f t="shared" si="7"/>
        <v>0-day</v>
      </c>
      <c r="AM84" s="82" t="str">
        <f t="shared" si="8"/>
        <v>31-day</v>
      </c>
      <c r="AN84" s="82" t="str">
        <f t="shared" si="9"/>
        <v>0-day</v>
      </c>
      <c r="AO84" s="82" t="str">
        <f t="shared" si="10"/>
        <v>0-day</v>
      </c>
      <c r="AP84" s="82" t="str">
        <f t="shared" si="11"/>
        <v>1-day</v>
      </c>
      <c r="AQ84" s="82" t="str">
        <f t="shared" si="12"/>
        <v>0-day</v>
      </c>
      <c r="AR84" s="5"/>
      <c r="AS84" s="83">
        <f t="shared" si="13"/>
        <v>82</v>
      </c>
      <c r="AT84" s="85" t="str">
        <f t="shared" si="33"/>
        <v>GMIAMMIPT/2026/07/1774</v>
      </c>
      <c r="AU84" s="84" t="e">
        <f t="shared" ca="1" si="34"/>
        <v>#NAME?</v>
      </c>
      <c r="AV84" s="85" t="e">
        <f t="shared" ca="1" si="15"/>
        <v>#NAME?</v>
      </c>
      <c r="AW84" s="86" t="e">
        <f t="shared" ca="1" si="16"/>
        <v>#NAME?</v>
      </c>
      <c r="AX84" s="85" t="e">
        <f t="shared" ca="1" si="17"/>
        <v>#NAME?</v>
      </c>
      <c r="AY84" s="86">
        <f t="shared" si="18"/>
        <v>200001096092</v>
      </c>
      <c r="AZ84" s="171" t="e">
        <f t="shared" ca="1" si="19"/>
        <v>#NAME?</v>
      </c>
      <c r="BA84" s="85" t="e">
        <f t="shared" ca="1" si="20"/>
        <v>#NAME?</v>
      </c>
      <c r="BB84" s="85" t="e">
        <f t="shared" ca="1" si="21"/>
        <v>#NAME?</v>
      </c>
      <c r="BC84" s="90" t="e">
        <f t="shared" ca="1" si="22"/>
        <v>#NAME?</v>
      </c>
      <c r="BD84" s="90" t="e">
        <f t="shared" ca="1" si="23"/>
        <v>#NAME?</v>
      </c>
      <c r="BE84" s="85" t="e">
        <f t="shared" ca="1" si="24"/>
        <v>#NAME?</v>
      </c>
      <c r="BF84" s="22" t="e">
        <f t="shared" ca="1" si="25"/>
        <v>#NAME?</v>
      </c>
      <c r="BG84" s="22" t="e">
        <f t="shared" ca="1" si="26"/>
        <v>#NAME?</v>
      </c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25">
        <f t="shared" si="0"/>
        <v>83</v>
      </c>
      <c r="B85" s="52">
        <v>46212</v>
      </c>
      <c r="C85" s="54" t="s">
        <v>2933</v>
      </c>
      <c r="D85" s="54" t="s">
        <v>408</v>
      </c>
      <c r="E85" s="56" t="s">
        <v>409</v>
      </c>
      <c r="F85" s="54">
        <v>1</v>
      </c>
      <c r="G85" s="54" t="s">
        <v>65</v>
      </c>
      <c r="H85" s="54" t="str">
        <f t="shared" si="1"/>
        <v>DONE</v>
      </c>
      <c r="I85" s="54" t="s">
        <v>2934</v>
      </c>
      <c r="J85" s="62" t="s">
        <v>73</v>
      </c>
      <c r="K85" s="62" t="s">
        <v>73</v>
      </c>
      <c r="L85" s="60"/>
      <c r="M85" s="25"/>
      <c r="N85" s="54" t="s">
        <v>2483</v>
      </c>
      <c r="O85" s="96" t="s">
        <v>85</v>
      </c>
      <c r="P85" s="64" t="s">
        <v>87</v>
      </c>
      <c r="Q85" s="64" t="s">
        <v>2935</v>
      </c>
      <c r="R85" s="204">
        <v>200001098110</v>
      </c>
      <c r="S85" s="205">
        <v>46218</v>
      </c>
      <c r="T85" s="66" t="str">
        <f t="shared" si="2"/>
        <v>DONE</v>
      </c>
      <c r="U85" s="205">
        <v>46219</v>
      </c>
      <c r="V85" s="71">
        <v>9200101841</v>
      </c>
      <c r="W85" s="71">
        <v>48394</v>
      </c>
      <c r="X85" s="169">
        <v>46230</v>
      </c>
      <c r="Y85" s="69" t="str">
        <f t="shared" si="3"/>
        <v>DONE</v>
      </c>
      <c r="Z85" s="25">
        <v>52547</v>
      </c>
      <c r="AA85" s="69">
        <v>46230</v>
      </c>
      <c r="AB85" s="25"/>
      <c r="AC85" s="71"/>
      <c r="AD85" s="54" t="s">
        <v>2936</v>
      </c>
      <c r="AE85" s="76">
        <v>46230</v>
      </c>
      <c r="AF85" s="69" t="str">
        <f t="shared" si="4"/>
        <v>DONE</v>
      </c>
      <c r="AG85" s="69">
        <v>46231</v>
      </c>
      <c r="AH85" s="170"/>
      <c r="AI85" s="77" t="e">
        <f t="shared" ca="1" si="32"/>
        <v>#NAME?</v>
      </c>
      <c r="AJ85" s="80" t="str">
        <f t="array" ref="AJ85">IFERROR(INDEX('[1]Master Price'!$E:$E,MATCH(D85,'[1]Master Price'!$B:$B,0)),"0")</f>
        <v>0</v>
      </c>
      <c r="AK85" s="80">
        <f t="shared" si="6"/>
        <v>0</v>
      </c>
      <c r="AL85" s="82" t="str">
        <f t="shared" si="7"/>
        <v>0-day</v>
      </c>
      <c r="AM85" s="82" t="str">
        <f t="shared" si="8"/>
        <v>1-day</v>
      </c>
      <c r="AN85" s="82" t="str">
        <f t="shared" si="9"/>
        <v>12-day</v>
      </c>
      <c r="AO85" s="82" t="str">
        <f t="shared" si="10"/>
        <v>0-day</v>
      </c>
      <c r="AP85" s="82" t="str">
        <f t="shared" si="11"/>
        <v>0-day</v>
      </c>
      <c r="AQ85" s="82" t="str">
        <f t="shared" si="12"/>
        <v>0-day</v>
      </c>
      <c r="AR85" s="5"/>
      <c r="AS85" s="83">
        <f t="shared" si="13"/>
        <v>83</v>
      </c>
      <c r="AT85" s="85" t="str">
        <f t="shared" si="33"/>
        <v>GMIAMMIPT/2026/07/1775</v>
      </c>
      <c r="AU85" s="84" t="e">
        <f t="shared" ca="1" si="34"/>
        <v>#NAME?</v>
      </c>
      <c r="AV85" s="85" t="e">
        <f t="shared" ca="1" si="15"/>
        <v>#NAME?</v>
      </c>
      <c r="AW85" s="86" t="e">
        <f t="shared" ca="1" si="16"/>
        <v>#NAME?</v>
      </c>
      <c r="AX85" s="85" t="e">
        <f t="shared" ca="1" si="17"/>
        <v>#NAME?</v>
      </c>
      <c r="AY85" s="86">
        <f t="shared" si="18"/>
        <v>200001098110</v>
      </c>
      <c r="AZ85" s="171" t="e">
        <f t="shared" ca="1" si="19"/>
        <v>#NAME?</v>
      </c>
      <c r="BA85" s="85" t="e">
        <f t="shared" ca="1" si="20"/>
        <v>#NAME?</v>
      </c>
      <c r="BB85" s="85" t="e">
        <f t="shared" ca="1" si="21"/>
        <v>#NAME?</v>
      </c>
      <c r="BC85" s="90" t="e">
        <f t="shared" ca="1" si="22"/>
        <v>#NAME?</v>
      </c>
      <c r="BD85" s="90" t="e">
        <f t="shared" ca="1" si="23"/>
        <v>#NAME?</v>
      </c>
      <c r="BE85" s="85" t="e">
        <f t="shared" ca="1" si="24"/>
        <v>#NAME?</v>
      </c>
      <c r="BF85" s="22" t="e">
        <f t="shared" ca="1" si="25"/>
        <v>#NAME?</v>
      </c>
      <c r="BG85" s="22" t="e">
        <f t="shared" ca="1" si="26"/>
        <v>#NAME?</v>
      </c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25">
        <f t="shared" si="0"/>
        <v>84</v>
      </c>
      <c r="B86" s="52">
        <v>46212</v>
      </c>
      <c r="C86" s="54" t="s">
        <v>2937</v>
      </c>
      <c r="D86" s="54" t="s">
        <v>244</v>
      </c>
      <c r="E86" s="56" t="s">
        <v>245</v>
      </c>
      <c r="F86" s="54">
        <v>1</v>
      </c>
      <c r="G86" s="54" t="s">
        <v>65</v>
      </c>
      <c r="H86" s="54" t="str">
        <f t="shared" si="1"/>
        <v>DONE</v>
      </c>
      <c r="I86" s="54" t="s">
        <v>111</v>
      </c>
      <c r="J86" s="58" t="s">
        <v>112</v>
      </c>
      <c r="K86" s="58" t="s">
        <v>106</v>
      </c>
      <c r="L86" s="60"/>
      <c r="M86" s="25"/>
      <c r="N86" s="54" t="s">
        <v>2797</v>
      </c>
      <c r="O86" s="114" t="s">
        <v>81</v>
      </c>
      <c r="P86" s="64" t="s">
        <v>87</v>
      </c>
      <c r="Q86" s="64" t="s">
        <v>89</v>
      </c>
      <c r="R86" s="204">
        <v>200001099756</v>
      </c>
      <c r="S86" s="205">
        <v>46218</v>
      </c>
      <c r="T86" s="66" t="str">
        <f t="shared" si="2"/>
        <v>DONE</v>
      </c>
      <c r="U86" s="205">
        <v>46219</v>
      </c>
      <c r="V86" s="71">
        <v>9200101842</v>
      </c>
      <c r="W86" s="71">
        <v>48395</v>
      </c>
      <c r="X86" s="169">
        <v>46230</v>
      </c>
      <c r="Y86" s="69" t="str">
        <f t="shared" si="3"/>
        <v>DONE</v>
      </c>
      <c r="Z86" s="25">
        <v>52528</v>
      </c>
      <c r="AA86" s="69">
        <v>46230</v>
      </c>
      <c r="AB86" s="25"/>
      <c r="AC86" s="71"/>
      <c r="AD86" s="54" t="s">
        <v>2938</v>
      </c>
      <c r="AE86" s="76">
        <v>46230</v>
      </c>
      <c r="AF86" s="69" t="str">
        <f t="shared" si="4"/>
        <v>DONE</v>
      </c>
      <c r="AG86" s="69">
        <v>46231</v>
      </c>
      <c r="AH86" s="170"/>
      <c r="AI86" s="77" t="e">
        <f t="shared" ca="1" si="32"/>
        <v>#NAME?</v>
      </c>
      <c r="AJ86" s="80" t="str">
        <f t="array" ref="AJ86">IFERROR(INDEX('[1]Master Price'!$E:$E,MATCH(D86,'[1]Master Price'!$B:$B,0)),"0")</f>
        <v>0</v>
      </c>
      <c r="AK86" s="80">
        <f t="shared" si="6"/>
        <v>0</v>
      </c>
      <c r="AL86" s="82" t="str">
        <f t="shared" si="7"/>
        <v>0-day</v>
      </c>
      <c r="AM86" s="82" t="str">
        <f t="shared" si="8"/>
        <v>1-day</v>
      </c>
      <c r="AN86" s="82" t="str">
        <f t="shared" si="9"/>
        <v>12-day</v>
      </c>
      <c r="AO86" s="82" t="str">
        <f t="shared" si="10"/>
        <v>0-day</v>
      </c>
      <c r="AP86" s="82" t="str">
        <f t="shared" si="11"/>
        <v>0-day</v>
      </c>
      <c r="AQ86" s="82" t="str">
        <f t="shared" si="12"/>
        <v>0-day</v>
      </c>
      <c r="AR86" s="5"/>
      <c r="AS86" s="83">
        <f t="shared" si="13"/>
        <v>84</v>
      </c>
      <c r="AT86" s="85" t="str">
        <f t="shared" si="33"/>
        <v>GMIAMMIPT/2026/07/1776</v>
      </c>
      <c r="AU86" s="84" t="e">
        <f t="shared" ca="1" si="34"/>
        <v>#NAME?</v>
      </c>
      <c r="AV86" s="85" t="e">
        <f t="shared" ca="1" si="15"/>
        <v>#NAME?</v>
      </c>
      <c r="AW86" s="86" t="e">
        <f t="shared" ca="1" si="16"/>
        <v>#NAME?</v>
      </c>
      <c r="AX86" s="85" t="e">
        <f t="shared" ca="1" si="17"/>
        <v>#NAME?</v>
      </c>
      <c r="AY86" s="86">
        <f t="shared" si="18"/>
        <v>200001099756</v>
      </c>
      <c r="AZ86" s="171" t="e">
        <f t="shared" ca="1" si="19"/>
        <v>#NAME?</v>
      </c>
      <c r="BA86" s="85" t="e">
        <f t="shared" ca="1" si="20"/>
        <v>#NAME?</v>
      </c>
      <c r="BB86" s="85" t="e">
        <f t="shared" ca="1" si="21"/>
        <v>#NAME?</v>
      </c>
      <c r="BC86" s="90" t="e">
        <f t="shared" ca="1" si="22"/>
        <v>#NAME?</v>
      </c>
      <c r="BD86" s="90" t="e">
        <f t="shared" ca="1" si="23"/>
        <v>#NAME?</v>
      </c>
      <c r="BE86" s="85" t="e">
        <f t="shared" ca="1" si="24"/>
        <v>#NAME?</v>
      </c>
      <c r="BF86" s="22" t="e">
        <f t="shared" ca="1" si="25"/>
        <v>#NAME?</v>
      </c>
      <c r="BG86" s="22" t="e">
        <f t="shared" ca="1" si="26"/>
        <v>#NAME?</v>
      </c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25">
        <f t="shared" si="0"/>
        <v>85</v>
      </c>
      <c r="B87" s="52">
        <v>46212</v>
      </c>
      <c r="C87" s="54" t="s">
        <v>2941</v>
      </c>
      <c r="D87" s="54" t="s">
        <v>408</v>
      </c>
      <c r="E87" s="56" t="s">
        <v>409</v>
      </c>
      <c r="F87" s="54">
        <v>2</v>
      </c>
      <c r="G87" s="54" t="s">
        <v>65</v>
      </c>
      <c r="H87" s="54" t="str">
        <f t="shared" si="1"/>
        <v>DONE</v>
      </c>
      <c r="I87" s="54" t="s">
        <v>1875</v>
      </c>
      <c r="J87" s="58" t="s">
        <v>166</v>
      </c>
      <c r="K87" s="58" t="s">
        <v>167</v>
      </c>
      <c r="L87" s="60"/>
      <c r="M87" s="25"/>
      <c r="N87" s="54" t="s">
        <v>2483</v>
      </c>
      <c r="O87" s="98" t="s">
        <v>91</v>
      </c>
      <c r="P87" s="64" t="s">
        <v>87</v>
      </c>
      <c r="Q87" s="64" t="s">
        <v>1200</v>
      </c>
      <c r="R87" s="204">
        <v>200001097966</v>
      </c>
      <c r="S87" s="205">
        <v>46218</v>
      </c>
      <c r="T87" s="66" t="str">
        <f t="shared" si="2"/>
        <v>DONE</v>
      </c>
      <c r="U87" s="205">
        <v>46219</v>
      </c>
      <c r="V87" s="71">
        <v>9200110362</v>
      </c>
      <c r="W87" s="71">
        <v>50447</v>
      </c>
      <c r="X87" s="169">
        <v>46267</v>
      </c>
      <c r="Y87" s="69" t="str">
        <f t="shared" si="3"/>
        <v>DONE</v>
      </c>
      <c r="Z87" s="25">
        <v>54727</v>
      </c>
      <c r="AA87" s="72">
        <v>46272</v>
      </c>
      <c r="AB87" s="25"/>
      <c r="AC87" s="71"/>
      <c r="AD87" s="54" t="s">
        <v>2942</v>
      </c>
      <c r="AE87" s="76">
        <v>46272</v>
      </c>
      <c r="AF87" s="69" t="str">
        <f t="shared" si="4"/>
        <v>DONE</v>
      </c>
      <c r="AG87" s="69">
        <v>46274</v>
      </c>
      <c r="AH87" s="170"/>
      <c r="AI87" s="77" t="e">
        <f t="shared" ca="1" si="32"/>
        <v>#NAME?</v>
      </c>
      <c r="AJ87" s="80" t="str">
        <f t="array" ref="AJ87">IFERROR(INDEX('[1]Master Price'!$E:$E,MATCH(D87,'[1]Master Price'!$B:$B,0)),"0")</f>
        <v>0</v>
      </c>
      <c r="AK87" s="80">
        <f t="shared" si="6"/>
        <v>0</v>
      </c>
      <c r="AL87" s="82" t="str">
        <f t="shared" si="7"/>
        <v>0-day</v>
      </c>
      <c r="AM87" s="82" t="str">
        <f t="shared" si="8"/>
        <v>1-day</v>
      </c>
      <c r="AN87" s="82" t="str">
        <f t="shared" si="9"/>
        <v>49-day</v>
      </c>
      <c r="AO87" s="82" t="str">
        <f t="shared" si="10"/>
        <v>5-day</v>
      </c>
      <c r="AP87" s="82" t="str">
        <f t="shared" si="11"/>
        <v>0-day</v>
      </c>
      <c r="AQ87" s="82" t="str">
        <f t="shared" si="12"/>
        <v>0-day</v>
      </c>
      <c r="AR87" s="5"/>
      <c r="AS87" s="83">
        <f t="shared" si="13"/>
        <v>85</v>
      </c>
      <c r="AT87" s="85" t="str">
        <f t="shared" si="33"/>
        <v>GMIAMMIPT/2026/07/1777</v>
      </c>
      <c r="AU87" s="84" t="e">
        <f t="shared" ca="1" si="34"/>
        <v>#NAME?</v>
      </c>
      <c r="AV87" s="85" t="e">
        <f t="shared" ca="1" si="15"/>
        <v>#NAME?</v>
      </c>
      <c r="AW87" s="86" t="e">
        <f t="shared" ca="1" si="16"/>
        <v>#NAME?</v>
      </c>
      <c r="AX87" s="85" t="e">
        <f t="shared" ca="1" si="17"/>
        <v>#NAME?</v>
      </c>
      <c r="AY87" s="86">
        <f t="shared" si="18"/>
        <v>200001097966</v>
      </c>
      <c r="AZ87" s="171" t="e">
        <f t="shared" ca="1" si="19"/>
        <v>#NAME?</v>
      </c>
      <c r="BA87" s="85" t="e">
        <f t="shared" ca="1" si="20"/>
        <v>#NAME?</v>
      </c>
      <c r="BB87" s="85" t="e">
        <f t="shared" ca="1" si="21"/>
        <v>#NAME?</v>
      </c>
      <c r="BC87" s="90" t="e">
        <f t="shared" ca="1" si="22"/>
        <v>#NAME?</v>
      </c>
      <c r="BD87" s="90" t="e">
        <f t="shared" ca="1" si="23"/>
        <v>#NAME?</v>
      </c>
      <c r="BE87" s="85" t="e">
        <f t="shared" ca="1" si="24"/>
        <v>#NAME?</v>
      </c>
      <c r="BF87" s="22" t="e">
        <f t="shared" ca="1" si="25"/>
        <v>#NAME?</v>
      </c>
      <c r="BG87" s="22" t="e">
        <f t="shared" ca="1" si="26"/>
        <v>#NAME?</v>
      </c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0"/>
        <v>86</v>
      </c>
      <c r="B88" s="52">
        <v>46211</v>
      </c>
      <c r="C88" s="54" t="s">
        <v>2943</v>
      </c>
      <c r="D88" s="54" t="s">
        <v>153</v>
      </c>
      <c r="E88" s="56" t="s">
        <v>154</v>
      </c>
      <c r="F88" s="54">
        <v>1</v>
      </c>
      <c r="G88" s="54" t="s">
        <v>65</v>
      </c>
      <c r="H88" s="54" t="str">
        <f t="shared" si="1"/>
        <v>DONE</v>
      </c>
      <c r="I88" s="54" t="s">
        <v>2851</v>
      </c>
      <c r="J88" s="58" t="s">
        <v>166</v>
      </c>
      <c r="K88" s="58" t="s">
        <v>167</v>
      </c>
      <c r="L88" s="60">
        <v>12066</v>
      </c>
      <c r="M88" s="25"/>
      <c r="N88" s="54" t="s">
        <v>352</v>
      </c>
      <c r="O88" s="98" t="s">
        <v>91</v>
      </c>
      <c r="P88" s="64" t="s">
        <v>216</v>
      </c>
      <c r="Q88" s="64" t="s">
        <v>943</v>
      </c>
      <c r="R88" s="204">
        <v>200001100162</v>
      </c>
      <c r="S88" s="205">
        <v>46219</v>
      </c>
      <c r="T88" s="66" t="str">
        <f t="shared" si="2"/>
        <v>DONE</v>
      </c>
      <c r="U88" s="205">
        <v>46220</v>
      </c>
      <c r="V88" s="71">
        <v>9200101891</v>
      </c>
      <c r="W88" s="71">
        <v>48412</v>
      </c>
      <c r="X88" s="169">
        <v>46230</v>
      </c>
      <c r="Y88" s="69" t="str">
        <f t="shared" si="3"/>
        <v>DONE</v>
      </c>
      <c r="Z88" s="25">
        <v>52570</v>
      </c>
      <c r="AA88" s="69">
        <v>46230</v>
      </c>
      <c r="AB88" s="25"/>
      <c r="AC88" s="71"/>
      <c r="AD88" s="54" t="s">
        <v>2944</v>
      </c>
      <c r="AE88" s="76">
        <v>46230</v>
      </c>
      <c r="AF88" s="69" t="str">
        <f t="shared" si="4"/>
        <v>DONE</v>
      </c>
      <c r="AG88" s="69">
        <v>46231</v>
      </c>
      <c r="AH88" s="170"/>
      <c r="AI88" s="77" t="e">
        <f t="shared" ca="1" si="32"/>
        <v>#NAME?</v>
      </c>
      <c r="AJ88" s="80" t="str">
        <f t="array" ref="AJ88">IFERROR(INDEX('[1]Master Price'!$E:$E,MATCH(D88,'[1]Master Price'!$B:$B,0)),"0")</f>
        <v>0</v>
      </c>
      <c r="AK88" s="80">
        <f t="shared" si="6"/>
        <v>0</v>
      </c>
      <c r="AL88" s="82" t="str">
        <f t="shared" si="7"/>
        <v>0-day</v>
      </c>
      <c r="AM88" s="82" t="str">
        <f t="shared" si="8"/>
        <v>1-day</v>
      </c>
      <c r="AN88" s="82" t="str">
        <f t="shared" si="9"/>
        <v>11-day</v>
      </c>
      <c r="AO88" s="82" t="str">
        <f t="shared" si="10"/>
        <v>0-day</v>
      </c>
      <c r="AP88" s="82" t="str">
        <f t="shared" si="11"/>
        <v>0-day</v>
      </c>
      <c r="AQ88" s="82" t="str">
        <f t="shared" si="12"/>
        <v>0-day</v>
      </c>
      <c r="AR88" s="5"/>
      <c r="AS88" s="83">
        <f t="shared" si="13"/>
        <v>86</v>
      </c>
      <c r="AT88" s="85" t="str">
        <f t="shared" si="33"/>
        <v>GMIAMMIPT/2026/07/1778</v>
      </c>
      <c r="AU88" s="84" t="e">
        <f t="shared" ca="1" si="34"/>
        <v>#NAME?</v>
      </c>
      <c r="AV88" s="85" t="e">
        <f t="shared" ca="1" si="15"/>
        <v>#NAME?</v>
      </c>
      <c r="AW88" s="86" t="e">
        <f t="shared" ca="1" si="16"/>
        <v>#NAME?</v>
      </c>
      <c r="AX88" s="85" t="e">
        <f t="shared" ca="1" si="17"/>
        <v>#NAME?</v>
      </c>
      <c r="AY88" s="86">
        <f t="shared" si="18"/>
        <v>200001100162</v>
      </c>
      <c r="AZ88" s="171" t="e">
        <f t="shared" ca="1" si="19"/>
        <v>#NAME?</v>
      </c>
      <c r="BA88" s="85" t="e">
        <f t="shared" ca="1" si="20"/>
        <v>#NAME?</v>
      </c>
      <c r="BB88" s="85" t="e">
        <f t="shared" ca="1" si="21"/>
        <v>#NAME?</v>
      </c>
      <c r="BC88" s="90" t="e">
        <f t="shared" ca="1" si="22"/>
        <v>#NAME?</v>
      </c>
      <c r="BD88" s="90" t="e">
        <f t="shared" ca="1" si="23"/>
        <v>#NAME?</v>
      </c>
      <c r="BE88" s="85" t="e">
        <f t="shared" ca="1" si="24"/>
        <v>#NAME?</v>
      </c>
      <c r="BF88" s="22" t="e">
        <f t="shared" ca="1" si="25"/>
        <v>#NAME?</v>
      </c>
      <c r="BG88" s="22" t="e">
        <f t="shared" ca="1" si="26"/>
        <v>#NAME?</v>
      </c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0"/>
        <v>87</v>
      </c>
      <c r="B89" s="52">
        <v>46211</v>
      </c>
      <c r="C89" s="54" t="s">
        <v>2943</v>
      </c>
      <c r="D89" s="54" t="s">
        <v>280</v>
      </c>
      <c r="E89" s="56" t="s">
        <v>281</v>
      </c>
      <c r="F89" s="54">
        <v>1</v>
      </c>
      <c r="G89" s="54" t="s">
        <v>65</v>
      </c>
      <c r="H89" s="54" t="str">
        <f t="shared" si="1"/>
        <v>DONE</v>
      </c>
      <c r="I89" s="54" t="s">
        <v>2851</v>
      </c>
      <c r="J89" s="58" t="s">
        <v>166</v>
      </c>
      <c r="K89" s="58" t="s">
        <v>167</v>
      </c>
      <c r="L89" s="60">
        <v>12066</v>
      </c>
      <c r="M89" s="71"/>
      <c r="N89" s="54" t="s">
        <v>352</v>
      </c>
      <c r="O89" s="98" t="s">
        <v>91</v>
      </c>
      <c r="P89" s="64" t="s">
        <v>216</v>
      </c>
      <c r="Q89" s="64" t="s">
        <v>943</v>
      </c>
      <c r="R89" s="204">
        <v>200001100162</v>
      </c>
      <c r="S89" s="205">
        <v>46219</v>
      </c>
      <c r="T89" s="66" t="str">
        <f t="shared" si="2"/>
        <v>DONE</v>
      </c>
      <c r="U89" s="205">
        <v>46220</v>
      </c>
      <c r="V89" s="71">
        <v>9200101891</v>
      </c>
      <c r="W89" s="71">
        <v>48412</v>
      </c>
      <c r="X89" s="169">
        <v>46230</v>
      </c>
      <c r="Y89" s="69" t="str">
        <f t="shared" si="3"/>
        <v>DONE</v>
      </c>
      <c r="Z89" s="25">
        <v>52570</v>
      </c>
      <c r="AA89" s="69">
        <v>46230</v>
      </c>
      <c r="AB89" s="25"/>
      <c r="AC89" s="71"/>
      <c r="AD89" s="54" t="s">
        <v>2944</v>
      </c>
      <c r="AE89" s="76">
        <v>46230</v>
      </c>
      <c r="AF89" s="69" t="str">
        <f t="shared" si="4"/>
        <v>DONE</v>
      </c>
      <c r="AG89" s="69">
        <v>46231</v>
      </c>
      <c r="AH89" s="170"/>
      <c r="AI89" s="77" t="e">
        <f t="shared" ca="1" si="32"/>
        <v>#NAME?</v>
      </c>
      <c r="AJ89" s="80" t="str">
        <f t="array" ref="AJ89">IFERROR(INDEX('[1]Master Price'!$E:$E,MATCH(D89,'[1]Master Price'!$B:$B,0)),"0")</f>
        <v>0</v>
      </c>
      <c r="AK89" s="80">
        <f t="shared" si="6"/>
        <v>0</v>
      </c>
      <c r="AL89" s="82" t="str">
        <f t="shared" si="7"/>
        <v>0-day</v>
      </c>
      <c r="AM89" s="82" t="str">
        <f t="shared" si="8"/>
        <v>1-day</v>
      </c>
      <c r="AN89" s="82" t="str">
        <f t="shared" si="9"/>
        <v>11-day</v>
      </c>
      <c r="AO89" s="82" t="str">
        <f t="shared" si="10"/>
        <v>0-day</v>
      </c>
      <c r="AP89" s="82" t="str">
        <f t="shared" si="11"/>
        <v>0-day</v>
      </c>
      <c r="AQ89" s="82" t="str">
        <f t="shared" si="12"/>
        <v>0-day</v>
      </c>
      <c r="AR89" s="5"/>
      <c r="AS89" s="83">
        <f t="shared" si="13"/>
        <v>87</v>
      </c>
      <c r="AT89" s="85" t="str">
        <f t="shared" si="33"/>
        <v>GMIAMMIPT/2026/07/1778</v>
      </c>
      <c r="AU89" s="84" t="e">
        <f t="shared" ca="1" si="34"/>
        <v>#NAME?</v>
      </c>
      <c r="AV89" s="85" t="e">
        <f t="shared" ca="1" si="15"/>
        <v>#NAME?</v>
      </c>
      <c r="AW89" s="86" t="e">
        <f t="shared" ca="1" si="16"/>
        <v>#NAME?</v>
      </c>
      <c r="AX89" s="85" t="e">
        <f t="shared" ca="1" si="17"/>
        <v>#NAME?</v>
      </c>
      <c r="AY89" s="86">
        <f t="shared" si="18"/>
        <v>200001100162</v>
      </c>
      <c r="AZ89" s="171" t="e">
        <f t="shared" ca="1" si="19"/>
        <v>#NAME?</v>
      </c>
      <c r="BA89" s="85" t="e">
        <f t="shared" ca="1" si="20"/>
        <v>#NAME?</v>
      </c>
      <c r="BB89" s="85" t="e">
        <f t="shared" ca="1" si="21"/>
        <v>#NAME?</v>
      </c>
      <c r="BC89" s="90" t="e">
        <f t="shared" ca="1" si="22"/>
        <v>#NAME?</v>
      </c>
      <c r="BD89" s="90" t="e">
        <f t="shared" ca="1" si="23"/>
        <v>#NAME?</v>
      </c>
      <c r="BE89" s="85" t="e">
        <f t="shared" ca="1" si="24"/>
        <v>#NAME?</v>
      </c>
      <c r="BF89" s="22" t="e">
        <f t="shared" ca="1" si="25"/>
        <v>#NAME?</v>
      </c>
      <c r="BG89" s="22" t="e">
        <f t="shared" ca="1" si="26"/>
        <v>#NAME?</v>
      </c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0"/>
        <v>88</v>
      </c>
      <c r="B90" s="52">
        <v>46211</v>
      </c>
      <c r="C90" s="54" t="s">
        <v>2943</v>
      </c>
      <c r="D90" s="54" t="s">
        <v>2433</v>
      </c>
      <c r="E90" s="56" t="s">
        <v>2434</v>
      </c>
      <c r="F90" s="54">
        <v>1</v>
      </c>
      <c r="G90" s="54" t="s">
        <v>65</v>
      </c>
      <c r="H90" s="54" t="str">
        <f t="shared" si="1"/>
        <v>DONE</v>
      </c>
      <c r="I90" s="54" t="s">
        <v>2851</v>
      </c>
      <c r="J90" s="58" t="s">
        <v>166</v>
      </c>
      <c r="K90" s="58" t="s">
        <v>167</v>
      </c>
      <c r="L90" s="60">
        <v>12066</v>
      </c>
      <c r="M90" s="71"/>
      <c r="N90" s="54" t="s">
        <v>352</v>
      </c>
      <c r="O90" s="98" t="s">
        <v>91</v>
      </c>
      <c r="P90" s="64" t="s">
        <v>216</v>
      </c>
      <c r="Q90" s="64" t="s">
        <v>943</v>
      </c>
      <c r="R90" s="204">
        <v>200001100162</v>
      </c>
      <c r="S90" s="205">
        <v>46219</v>
      </c>
      <c r="T90" s="66" t="str">
        <f t="shared" si="2"/>
        <v>DONE</v>
      </c>
      <c r="U90" s="205">
        <v>46220</v>
      </c>
      <c r="V90" s="71">
        <v>9200101891</v>
      </c>
      <c r="W90" s="71">
        <v>48412</v>
      </c>
      <c r="X90" s="169">
        <v>46230</v>
      </c>
      <c r="Y90" s="69" t="str">
        <f t="shared" si="3"/>
        <v>DONE</v>
      </c>
      <c r="Z90" s="25">
        <v>52570</v>
      </c>
      <c r="AA90" s="69">
        <v>46230</v>
      </c>
      <c r="AB90" s="25"/>
      <c r="AC90" s="71"/>
      <c r="AD90" s="54" t="s">
        <v>2944</v>
      </c>
      <c r="AE90" s="76">
        <v>46230</v>
      </c>
      <c r="AF90" s="69" t="str">
        <f t="shared" si="4"/>
        <v>DONE</v>
      </c>
      <c r="AG90" s="69">
        <v>46231</v>
      </c>
      <c r="AH90" s="170"/>
      <c r="AI90" s="77" t="e">
        <f t="shared" ca="1" si="32"/>
        <v>#NAME?</v>
      </c>
      <c r="AJ90" s="80" t="str">
        <f t="array" ref="AJ90">IFERROR(INDEX('[1]Master Price'!$E:$E,MATCH(D90,'[1]Master Price'!$B:$B,0)),"0")</f>
        <v>0</v>
      </c>
      <c r="AK90" s="80">
        <f t="shared" si="6"/>
        <v>0</v>
      </c>
      <c r="AL90" s="82" t="str">
        <f t="shared" si="7"/>
        <v>0-day</v>
      </c>
      <c r="AM90" s="82" t="str">
        <f t="shared" si="8"/>
        <v>1-day</v>
      </c>
      <c r="AN90" s="82" t="str">
        <f t="shared" si="9"/>
        <v>11-day</v>
      </c>
      <c r="AO90" s="82" t="str">
        <f t="shared" si="10"/>
        <v>0-day</v>
      </c>
      <c r="AP90" s="82" t="str">
        <f t="shared" si="11"/>
        <v>0-day</v>
      </c>
      <c r="AQ90" s="82" t="str">
        <f t="shared" si="12"/>
        <v>0-day</v>
      </c>
      <c r="AR90" s="5"/>
      <c r="AS90" s="83">
        <f t="shared" si="13"/>
        <v>88</v>
      </c>
      <c r="AT90" s="85" t="str">
        <f t="shared" si="33"/>
        <v>GMIAMMIPT/2026/07/1778</v>
      </c>
      <c r="AU90" s="84" t="e">
        <f t="shared" ca="1" si="34"/>
        <v>#NAME?</v>
      </c>
      <c r="AV90" s="85" t="e">
        <f t="shared" ca="1" si="15"/>
        <v>#NAME?</v>
      </c>
      <c r="AW90" s="86" t="e">
        <f t="shared" ca="1" si="16"/>
        <v>#NAME?</v>
      </c>
      <c r="AX90" s="85" t="e">
        <f t="shared" ca="1" si="17"/>
        <v>#NAME?</v>
      </c>
      <c r="AY90" s="86">
        <f t="shared" si="18"/>
        <v>200001100162</v>
      </c>
      <c r="AZ90" s="171" t="e">
        <f t="shared" ca="1" si="19"/>
        <v>#NAME?</v>
      </c>
      <c r="BA90" s="85" t="e">
        <f t="shared" ca="1" si="20"/>
        <v>#NAME?</v>
      </c>
      <c r="BB90" s="85" t="e">
        <f t="shared" ca="1" si="21"/>
        <v>#NAME?</v>
      </c>
      <c r="BC90" s="90" t="e">
        <f t="shared" ca="1" si="22"/>
        <v>#NAME?</v>
      </c>
      <c r="BD90" s="90" t="e">
        <f t="shared" ca="1" si="23"/>
        <v>#NAME?</v>
      </c>
      <c r="BE90" s="85" t="e">
        <f t="shared" ca="1" si="24"/>
        <v>#NAME?</v>
      </c>
      <c r="BF90" s="22" t="e">
        <f t="shared" ca="1" si="25"/>
        <v>#NAME?</v>
      </c>
      <c r="BG90" s="22" t="e">
        <f t="shared" ca="1" si="26"/>
        <v>#NAME?</v>
      </c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0"/>
        <v>89</v>
      </c>
      <c r="B91" s="52">
        <v>46211</v>
      </c>
      <c r="C91" s="54" t="s">
        <v>2955</v>
      </c>
      <c r="D91" s="54" t="s">
        <v>177</v>
      </c>
      <c r="E91" s="56" t="s">
        <v>178</v>
      </c>
      <c r="F91" s="54">
        <v>1</v>
      </c>
      <c r="G91" s="54" t="s">
        <v>65</v>
      </c>
      <c r="H91" s="54" t="str">
        <f t="shared" si="1"/>
        <v>DONE</v>
      </c>
      <c r="I91" s="54" t="s">
        <v>2851</v>
      </c>
      <c r="J91" s="58" t="s">
        <v>166</v>
      </c>
      <c r="K91" s="58" t="s">
        <v>167</v>
      </c>
      <c r="L91" s="60">
        <v>12066</v>
      </c>
      <c r="M91" s="71"/>
      <c r="N91" s="54" t="s">
        <v>352</v>
      </c>
      <c r="O91" s="98" t="s">
        <v>91</v>
      </c>
      <c r="P91" s="64" t="s">
        <v>216</v>
      </c>
      <c r="Q91" s="64" t="s">
        <v>943</v>
      </c>
      <c r="R91" s="204">
        <v>200001099784</v>
      </c>
      <c r="S91" s="205">
        <v>46218</v>
      </c>
      <c r="T91" s="66" t="str">
        <f t="shared" si="2"/>
        <v>DONE</v>
      </c>
      <c r="U91" s="205">
        <v>46219</v>
      </c>
      <c r="V91" s="71">
        <v>9200101827</v>
      </c>
      <c r="W91" s="71">
        <v>48376</v>
      </c>
      <c r="X91" s="169">
        <v>46227</v>
      </c>
      <c r="Y91" s="69" t="str">
        <f t="shared" si="3"/>
        <v>DONE</v>
      </c>
      <c r="Z91" s="25">
        <v>52540</v>
      </c>
      <c r="AA91" s="69">
        <v>46228</v>
      </c>
      <c r="AB91" s="25"/>
      <c r="AC91" s="71"/>
      <c r="AD91" s="54" t="s">
        <v>2956</v>
      </c>
      <c r="AE91" s="76">
        <v>46230</v>
      </c>
      <c r="AF91" s="69" t="str">
        <f t="shared" si="4"/>
        <v>DONE</v>
      </c>
      <c r="AG91" s="69">
        <v>46231</v>
      </c>
      <c r="AH91" s="170"/>
      <c r="AI91" s="77" t="e">
        <f t="shared" ca="1" si="32"/>
        <v>#NAME?</v>
      </c>
      <c r="AJ91" s="80" t="str">
        <f t="array" ref="AJ91">IFERROR(INDEX('[1]Master Price'!$E:$E,MATCH(D91,'[1]Master Price'!$B:$B,0)),"0")</f>
        <v>0</v>
      </c>
      <c r="AK91" s="80">
        <f t="shared" si="6"/>
        <v>0</v>
      </c>
      <c r="AL91" s="82" t="str">
        <f t="shared" si="7"/>
        <v>0-day</v>
      </c>
      <c r="AM91" s="82" t="str">
        <f t="shared" si="8"/>
        <v>1-day</v>
      </c>
      <c r="AN91" s="82" t="str">
        <f t="shared" si="9"/>
        <v>9-day</v>
      </c>
      <c r="AO91" s="82" t="str">
        <f t="shared" si="10"/>
        <v>1-day</v>
      </c>
      <c r="AP91" s="82" t="str">
        <f t="shared" si="11"/>
        <v>2-day</v>
      </c>
      <c r="AQ91" s="82" t="str">
        <f t="shared" si="12"/>
        <v>0-day</v>
      </c>
      <c r="AR91" s="5"/>
      <c r="AS91" s="83">
        <f t="shared" si="13"/>
        <v>89</v>
      </c>
      <c r="AT91" s="85" t="str">
        <f t="shared" si="33"/>
        <v>GMIAMMIPT/2026/07/1779</v>
      </c>
      <c r="AU91" s="84" t="e">
        <f t="shared" ca="1" si="34"/>
        <v>#NAME?</v>
      </c>
      <c r="AV91" s="85" t="e">
        <f t="shared" ca="1" si="15"/>
        <v>#NAME?</v>
      </c>
      <c r="AW91" s="86" t="e">
        <f t="shared" ca="1" si="16"/>
        <v>#NAME?</v>
      </c>
      <c r="AX91" s="85" t="e">
        <f t="shared" ca="1" si="17"/>
        <v>#NAME?</v>
      </c>
      <c r="AY91" s="86">
        <f t="shared" si="18"/>
        <v>200001099784</v>
      </c>
      <c r="AZ91" s="171" t="e">
        <f t="shared" ca="1" si="19"/>
        <v>#NAME?</v>
      </c>
      <c r="BA91" s="85" t="e">
        <f t="shared" ca="1" si="20"/>
        <v>#NAME?</v>
      </c>
      <c r="BB91" s="85" t="e">
        <f t="shared" ca="1" si="21"/>
        <v>#NAME?</v>
      </c>
      <c r="BC91" s="90" t="e">
        <f t="shared" ca="1" si="22"/>
        <v>#NAME?</v>
      </c>
      <c r="BD91" s="90" t="e">
        <f t="shared" ca="1" si="23"/>
        <v>#NAME?</v>
      </c>
      <c r="BE91" s="85" t="e">
        <f t="shared" ca="1" si="24"/>
        <v>#NAME?</v>
      </c>
      <c r="BF91" s="22" t="e">
        <f t="shared" ca="1" si="25"/>
        <v>#NAME?</v>
      </c>
      <c r="BG91" s="22" t="e">
        <f t="shared" ca="1" si="26"/>
        <v>#NAME?</v>
      </c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0"/>
        <v>90</v>
      </c>
      <c r="B92" s="52">
        <v>46211</v>
      </c>
      <c r="C92" s="54" t="s">
        <v>2957</v>
      </c>
      <c r="D92" s="54" t="s">
        <v>68</v>
      </c>
      <c r="E92" s="56" t="s">
        <v>70</v>
      </c>
      <c r="F92" s="54">
        <v>2</v>
      </c>
      <c r="G92" s="54" t="s">
        <v>65</v>
      </c>
      <c r="H92" s="54" t="str">
        <f t="shared" si="1"/>
        <v>DONE</v>
      </c>
      <c r="I92" s="54" t="s">
        <v>128</v>
      </c>
      <c r="J92" s="58" t="s">
        <v>129</v>
      </c>
      <c r="K92" s="58" t="s">
        <v>106</v>
      </c>
      <c r="L92" s="60"/>
      <c r="M92" s="71"/>
      <c r="N92" s="54" t="s">
        <v>2958</v>
      </c>
      <c r="O92" s="114" t="s">
        <v>81</v>
      </c>
      <c r="P92" s="64" t="s">
        <v>87</v>
      </c>
      <c r="Q92" s="64" t="s">
        <v>1055</v>
      </c>
      <c r="R92" s="204">
        <v>200001097299</v>
      </c>
      <c r="S92" s="205">
        <v>46363</v>
      </c>
      <c r="T92" s="66" t="str">
        <f t="shared" si="2"/>
        <v>DONE</v>
      </c>
      <c r="U92" s="205">
        <v>46216</v>
      </c>
      <c r="V92" s="71">
        <v>9200113584</v>
      </c>
      <c r="W92" s="71">
        <v>51593</v>
      </c>
      <c r="X92" s="169">
        <v>46295</v>
      </c>
      <c r="Y92" s="69" t="str">
        <f t="shared" si="3"/>
        <v>DONE</v>
      </c>
      <c r="Z92" s="25">
        <v>55675</v>
      </c>
      <c r="AA92" s="69">
        <v>46296</v>
      </c>
      <c r="AB92" s="25"/>
      <c r="AC92" s="71"/>
      <c r="AD92" s="76"/>
      <c r="AE92" s="76"/>
      <c r="AF92" s="69" t="str">
        <f t="shared" si="4"/>
        <v>WAITING</v>
      </c>
      <c r="AG92" s="169"/>
      <c r="AH92" s="170"/>
      <c r="AI92" s="77" t="e">
        <f t="shared" ca="1" si="32"/>
        <v>#NAME?</v>
      </c>
      <c r="AJ92" s="80" t="str">
        <f t="array" ref="AJ92">IFERROR(INDEX('[1]Master Price'!$E:$E,MATCH(D92,'[1]Master Price'!$B:$B,0)),"0")</f>
        <v>0</v>
      </c>
      <c r="AK92" s="80">
        <f t="shared" si="6"/>
        <v>0</v>
      </c>
      <c r="AL92" s="82" t="str">
        <f t="shared" si="7"/>
        <v>0-day</v>
      </c>
      <c r="AM92" s="82" t="str">
        <f t="shared" si="8"/>
        <v>0-day</v>
      </c>
      <c r="AN92" s="82" t="str">
        <f t="shared" si="9"/>
        <v>0-day</v>
      </c>
      <c r="AO92" s="82" t="str">
        <f t="shared" si="10"/>
        <v>1-day</v>
      </c>
      <c r="AP92" s="82" t="str">
        <f t="shared" si="11"/>
        <v>0-day</v>
      </c>
      <c r="AQ92" s="82" t="str">
        <f t="shared" si="12"/>
        <v>0-day</v>
      </c>
      <c r="AR92" s="5"/>
      <c r="AS92" s="83">
        <f t="shared" si="13"/>
        <v>90</v>
      </c>
      <c r="AT92" s="85" t="str">
        <f t="shared" si="33"/>
        <v>GMIAMMIPT/2026/07/1780</v>
      </c>
      <c r="AU92" s="84" t="e">
        <f t="shared" ca="1" si="34"/>
        <v>#NAME?</v>
      </c>
      <c r="AV92" s="85" t="e">
        <f t="shared" ca="1" si="15"/>
        <v>#NAME?</v>
      </c>
      <c r="AW92" s="86" t="e">
        <f t="shared" ca="1" si="16"/>
        <v>#NAME?</v>
      </c>
      <c r="AX92" s="85" t="e">
        <f t="shared" ca="1" si="17"/>
        <v>#NAME?</v>
      </c>
      <c r="AY92" s="86">
        <f t="shared" si="18"/>
        <v>200001097299</v>
      </c>
      <c r="AZ92" s="171" t="e">
        <f t="shared" ca="1" si="19"/>
        <v>#NAME?</v>
      </c>
      <c r="BA92" s="85" t="e">
        <f t="shared" ca="1" si="20"/>
        <v>#NAME?</v>
      </c>
      <c r="BB92" s="85" t="e">
        <f t="shared" ca="1" si="21"/>
        <v>#NAME?</v>
      </c>
      <c r="BC92" s="90" t="e">
        <f t="shared" ca="1" si="22"/>
        <v>#NAME?</v>
      </c>
      <c r="BD92" s="90" t="e">
        <f t="shared" ca="1" si="23"/>
        <v>#NAME?</v>
      </c>
      <c r="BE92" s="85" t="e">
        <f t="shared" ca="1" si="24"/>
        <v>#NAME?</v>
      </c>
      <c r="BF92" s="22" t="e">
        <f t="shared" ca="1" si="25"/>
        <v>#NAME?</v>
      </c>
      <c r="BG92" s="22" t="e">
        <f t="shared" ca="1" si="26"/>
        <v>#NAME?</v>
      </c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0"/>
        <v>91</v>
      </c>
      <c r="B93" s="52">
        <v>46212</v>
      </c>
      <c r="C93" s="54" t="s">
        <v>2964</v>
      </c>
      <c r="D93" s="54" t="s">
        <v>163</v>
      </c>
      <c r="E93" s="56" t="s">
        <v>164</v>
      </c>
      <c r="F93" s="54">
        <v>1</v>
      </c>
      <c r="G93" s="54" t="s">
        <v>65</v>
      </c>
      <c r="H93" s="54" t="str">
        <f t="shared" si="1"/>
        <v>DONE</v>
      </c>
      <c r="I93" s="54" t="s">
        <v>622</v>
      </c>
      <c r="J93" s="58" t="s">
        <v>623</v>
      </c>
      <c r="K93" s="58" t="s">
        <v>362</v>
      </c>
      <c r="L93" s="60">
        <v>15657</v>
      </c>
      <c r="M93" s="71"/>
      <c r="N93" s="54" t="s">
        <v>2965</v>
      </c>
      <c r="O93" s="98" t="s">
        <v>91</v>
      </c>
      <c r="P93" s="64" t="s">
        <v>2966</v>
      </c>
      <c r="Q93" s="64" t="s">
        <v>2137</v>
      </c>
      <c r="R93" s="204">
        <v>200001099776</v>
      </c>
      <c r="S93" s="205">
        <v>46218</v>
      </c>
      <c r="T93" s="66" t="str">
        <f t="shared" si="2"/>
        <v>DONE</v>
      </c>
      <c r="U93" s="205">
        <v>46219</v>
      </c>
      <c r="V93" s="71">
        <v>9200101837</v>
      </c>
      <c r="W93" s="71">
        <v>48388</v>
      </c>
      <c r="X93" s="169">
        <v>46227</v>
      </c>
      <c r="Y93" s="69" t="str">
        <f t="shared" si="3"/>
        <v>DONE</v>
      </c>
      <c r="Z93" s="25">
        <v>52525</v>
      </c>
      <c r="AA93" s="72">
        <v>46227</v>
      </c>
      <c r="AB93" s="25"/>
      <c r="AC93" s="71"/>
      <c r="AD93" s="54" t="s">
        <v>2967</v>
      </c>
      <c r="AE93" s="76">
        <v>46230</v>
      </c>
      <c r="AF93" s="69" t="str">
        <f t="shared" si="4"/>
        <v>DONE</v>
      </c>
      <c r="AG93" s="69">
        <v>46231</v>
      </c>
      <c r="AH93" s="170"/>
      <c r="AI93" s="77" t="e">
        <f t="shared" ca="1" si="32"/>
        <v>#NAME?</v>
      </c>
      <c r="AJ93" s="80" t="str">
        <f t="array" ref="AJ93">IFERROR(INDEX('[1]Master Price'!$E:$E,MATCH(D93,'[1]Master Price'!$B:$B,0)),"0")</f>
        <v>0</v>
      </c>
      <c r="AK93" s="80">
        <f t="shared" si="6"/>
        <v>0</v>
      </c>
      <c r="AL93" s="82" t="str">
        <f t="shared" si="7"/>
        <v>0-day</v>
      </c>
      <c r="AM93" s="82" t="str">
        <f t="shared" si="8"/>
        <v>1-day</v>
      </c>
      <c r="AN93" s="82" t="str">
        <f t="shared" si="9"/>
        <v>9-day</v>
      </c>
      <c r="AO93" s="82" t="str">
        <f t="shared" si="10"/>
        <v>0-day</v>
      </c>
      <c r="AP93" s="82" t="str">
        <f t="shared" si="11"/>
        <v>3-day</v>
      </c>
      <c r="AQ93" s="82" t="str">
        <f t="shared" si="12"/>
        <v>0-day</v>
      </c>
      <c r="AR93" s="5"/>
      <c r="AS93" s="83">
        <f t="shared" si="13"/>
        <v>91</v>
      </c>
      <c r="AT93" s="85" t="str">
        <f t="shared" si="33"/>
        <v>GMIAMMIPT/2026/07/1781</v>
      </c>
      <c r="AU93" s="84" t="e">
        <f t="shared" ca="1" si="34"/>
        <v>#NAME?</v>
      </c>
      <c r="AV93" s="85" t="e">
        <f t="shared" ca="1" si="15"/>
        <v>#NAME?</v>
      </c>
      <c r="AW93" s="86" t="e">
        <f t="shared" ca="1" si="16"/>
        <v>#NAME?</v>
      </c>
      <c r="AX93" s="85" t="e">
        <f t="shared" ca="1" si="17"/>
        <v>#NAME?</v>
      </c>
      <c r="AY93" s="86">
        <f t="shared" si="18"/>
        <v>200001099776</v>
      </c>
      <c r="AZ93" s="171" t="e">
        <f t="shared" ca="1" si="19"/>
        <v>#NAME?</v>
      </c>
      <c r="BA93" s="85" t="e">
        <f t="shared" ca="1" si="20"/>
        <v>#NAME?</v>
      </c>
      <c r="BB93" s="85" t="e">
        <f t="shared" ca="1" si="21"/>
        <v>#NAME?</v>
      </c>
      <c r="BC93" s="90" t="e">
        <f t="shared" ca="1" si="22"/>
        <v>#NAME?</v>
      </c>
      <c r="BD93" s="90" t="e">
        <f t="shared" ca="1" si="23"/>
        <v>#NAME?</v>
      </c>
      <c r="BE93" s="85" t="e">
        <f t="shared" ca="1" si="24"/>
        <v>#NAME?</v>
      </c>
      <c r="BF93" s="22" t="e">
        <f t="shared" ca="1" si="25"/>
        <v>#NAME?</v>
      </c>
      <c r="BG93" s="22" t="e">
        <f t="shared" ca="1" si="26"/>
        <v>#NAME?</v>
      </c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0"/>
        <v>92</v>
      </c>
      <c r="B94" s="52">
        <v>46212</v>
      </c>
      <c r="C94" s="54" t="s">
        <v>2964</v>
      </c>
      <c r="D94" s="54" t="s">
        <v>388</v>
      </c>
      <c r="E94" s="56" t="s">
        <v>389</v>
      </c>
      <c r="F94" s="54">
        <v>1</v>
      </c>
      <c r="G94" s="54" t="s">
        <v>65</v>
      </c>
      <c r="H94" s="54" t="str">
        <f t="shared" si="1"/>
        <v>DONE</v>
      </c>
      <c r="I94" s="54" t="s">
        <v>622</v>
      </c>
      <c r="J94" s="58" t="s">
        <v>623</v>
      </c>
      <c r="K94" s="58" t="s">
        <v>362</v>
      </c>
      <c r="L94" s="60">
        <v>15657</v>
      </c>
      <c r="M94" s="71"/>
      <c r="N94" s="54" t="s">
        <v>2965</v>
      </c>
      <c r="O94" s="98" t="s">
        <v>91</v>
      </c>
      <c r="P94" s="64" t="s">
        <v>2966</v>
      </c>
      <c r="Q94" s="64" t="s">
        <v>2137</v>
      </c>
      <c r="R94" s="204">
        <v>200001099776</v>
      </c>
      <c r="S94" s="205">
        <v>46218</v>
      </c>
      <c r="T94" s="66" t="str">
        <f t="shared" si="2"/>
        <v>DONE</v>
      </c>
      <c r="U94" s="205">
        <v>46219</v>
      </c>
      <c r="V94" s="71">
        <v>9200101837</v>
      </c>
      <c r="W94" s="71">
        <v>48388</v>
      </c>
      <c r="X94" s="169">
        <v>46227</v>
      </c>
      <c r="Y94" s="69" t="str">
        <f t="shared" si="3"/>
        <v>DONE</v>
      </c>
      <c r="Z94" s="25">
        <v>52525</v>
      </c>
      <c r="AA94" s="72">
        <v>46227</v>
      </c>
      <c r="AB94" s="25"/>
      <c r="AC94" s="71"/>
      <c r="AD94" s="54" t="s">
        <v>2967</v>
      </c>
      <c r="AE94" s="76">
        <v>46230</v>
      </c>
      <c r="AF94" s="69" t="str">
        <f t="shared" si="4"/>
        <v>DONE</v>
      </c>
      <c r="AG94" s="69">
        <v>46231</v>
      </c>
      <c r="AH94" s="170"/>
      <c r="AI94" s="77" t="e">
        <f t="shared" ca="1" si="32"/>
        <v>#NAME?</v>
      </c>
      <c r="AJ94" s="80" t="str">
        <f t="array" ref="AJ94">IFERROR(INDEX('[1]Master Price'!$E:$E,MATCH(D94,'[1]Master Price'!$B:$B,0)),"0")</f>
        <v>0</v>
      </c>
      <c r="AK94" s="80">
        <f t="shared" si="6"/>
        <v>0</v>
      </c>
      <c r="AL94" s="82" t="str">
        <f t="shared" si="7"/>
        <v>0-day</v>
      </c>
      <c r="AM94" s="82" t="str">
        <f t="shared" si="8"/>
        <v>1-day</v>
      </c>
      <c r="AN94" s="82" t="str">
        <f t="shared" si="9"/>
        <v>9-day</v>
      </c>
      <c r="AO94" s="82" t="str">
        <f t="shared" si="10"/>
        <v>0-day</v>
      </c>
      <c r="AP94" s="82" t="str">
        <f t="shared" si="11"/>
        <v>3-day</v>
      </c>
      <c r="AQ94" s="82" t="str">
        <f t="shared" si="12"/>
        <v>0-day</v>
      </c>
      <c r="AR94" s="5"/>
      <c r="AS94" s="83">
        <f t="shared" si="13"/>
        <v>92</v>
      </c>
      <c r="AT94" s="85" t="str">
        <f t="shared" si="33"/>
        <v>GMIAMMIPT/2026/07/1781</v>
      </c>
      <c r="AU94" s="84" t="e">
        <f t="shared" ca="1" si="34"/>
        <v>#NAME?</v>
      </c>
      <c r="AV94" s="85" t="e">
        <f t="shared" ca="1" si="15"/>
        <v>#NAME?</v>
      </c>
      <c r="AW94" s="86" t="e">
        <f t="shared" ca="1" si="16"/>
        <v>#NAME?</v>
      </c>
      <c r="AX94" s="85" t="e">
        <f t="shared" ca="1" si="17"/>
        <v>#NAME?</v>
      </c>
      <c r="AY94" s="86">
        <f t="shared" si="18"/>
        <v>200001099776</v>
      </c>
      <c r="AZ94" s="171" t="e">
        <f t="shared" ca="1" si="19"/>
        <v>#NAME?</v>
      </c>
      <c r="BA94" s="85" t="e">
        <f t="shared" ca="1" si="20"/>
        <v>#NAME?</v>
      </c>
      <c r="BB94" s="85" t="e">
        <f t="shared" ca="1" si="21"/>
        <v>#NAME?</v>
      </c>
      <c r="BC94" s="90" t="e">
        <f t="shared" ca="1" si="22"/>
        <v>#NAME?</v>
      </c>
      <c r="BD94" s="90" t="e">
        <f t="shared" ca="1" si="23"/>
        <v>#NAME?</v>
      </c>
      <c r="BE94" s="85" t="e">
        <f t="shared" ca="1" si="24"/>
        <v>#NAME?</v>
      </c>
      <c r="BF94" s="22" t="e">
        <f t="shared" ca="1" si="25"/>
        <v>#NAME?</v>
      </c>
      <c r="BG94" s="22" t="e">
        <f t="shared" ca="1" si="26"/>
        <v>#NAME?</v>
      </c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0"/>
        <v>93</v>
      </c>
      <c r="B95" s="52">
        <v>46213</v>
      </c>
      <c r="C95" s="54" t="s">
        <v>2968</v>
      </c>
      <c r="D95" s="54" t="s">
        <v>367</v>
      </c>
      <c r="E95" s="56" t="s">
        <v>368</v>
      </c>
      <c r="F95" s="54">
        <v>10</v>
      </c>
      <c r="G95" s="54" t="s">
        <v>65</v>
      </c>
      <c r="H95" s="54" t="str">
        <f t="shared" si="1"/>
        <v>DONE</v>
      </c>
      <c r="I95" s="54" t="s">
        <v>2969</v>
      </c>
      <c r="J95" s="62" t="s">
        <v>73</v>
      </c>
      <c r="K95" s="62" t="s">
        <v>73</v>
      </c>
      <c r="L95" s="60"/>
      <c r="M95" s="71"/>
      <c r="N95" s="54" t="s">
        <v>161</v>
      </c>
      <c r="O95" s="114" t="s">
        <v>81</v>
      </c>
      <c r="P95" s="64" t="s">
        <v>87</v>
      </c>
      <c r="Q95" s="64" t="s">
        <v>1055</v>
      </c>
      <c r="R95" s="204">
        <v>200001099774</v>
      </c>
      <c r="S95" s="205">
        <v>46218</v>
      </c>
      <c r="T95" s="66" t="str">
        <f t="shared" si="2"/>
        <v>DONE</v>
      </c>
      <c r="U95" s="205">
        <v>46219</v>
      </c>
      <c r="V95" s="71">
        <v>9200101840</v>
      </c>
      <c r="W95" s="71">
        <v>48393</v>
      </c>
      <c r="X95" s="169">
        <v>46230</v>
      </c>
      <c r="Y95" s="69" t="str">
        <f t="shared" si="3"/>
        <v>DONE</v>
      </c>
      <c r="Z95" s="25">
        <v>52546</v>
      </c>
      <c r="AA95" s="69">
        <v>46230</v>
      </c>
      <c r="AB95" s="25"/>
      <c r="AC95" s="71"/>
      <c r="AD95" s="54" t="s">
        <v>2970</v>
      </c>
      <c r="AE95" s="76">
        <v>46230</v>
      </c>
      <c r="AF95" s="69" t="str">
        <f t="shared" si="4"/>
        <v>DONE</v>
      </c>
      <c r="AG95" s="69">
        <v>46231</v>
      </c>
      <c r="AH95" s="170"/>
      <c r="AI95" s="77" t="e">
        <f t="shared" ca="1" si="32"/>
        <v>#NAME?</v>
      </c>
      <c r="AJ95" s="80" t="str">
        <f t="array" ref="AJ95">IFERROR(INDEX('[1]Master Price'!$E:$E,MATCH(D95,'[1]Master Price'!$B:$B,0)),"0")</f>
        <v>0</v>
      </c>
      <c r="AK95" s="80">
        <f t="shared" si="6"/>
        <v>0</v>
      </c>
      <c r="AL95" s="82" t="str">
        <f t="shared" si="7"/>
        <v>0-day</v>
      </c>
      <c r="AM95" s="82" t="str">
        <f t="shared" si="8"/>
        <v>1-day</v>
      </c>
      <c r="AN95" s="82" t="str">
        <f t="shared" si="9"/>
        <v>12-day</v>
      </c>
      <c r="AO95" s="82" t="str">
        <f t="shared" si="10"/>
        <v>0-day</v>
      </c>
      <c r="AP95" s="82" t="str">
        <f t="shared" si="11"/>
        <v>0-day</v>
      </c>
      <c r="AQ95" s="82" t="str">
        <f t="shared" si="12"/>
        <v>0-day</v>
      </c>
      <c r="AR95" s="5"/>
      <c r="AS95" s="83">
        <f t="shared" si="13"/>
        <v>93</v>
      </c>
      <c r="AT95" s="85" t="str">
        <f t="shared" si="33"/>
        <v>GMIAMMIPT/2026/07/1782</v>
      </c>
      <c r="AU95" s="84" t="e">
        <f t="shared" ca="1" si="34"/>
        <v>#NAME?</v>
      </c>
      <c r="AV95" s="85" t="e">
        <f t="shared" ca="1" si="15"/>
        <v>#NAME?</v>
      </c>
      <c r="AW95" s="86" t="e">
        <f t="shared" ca="1" si="16"/>
        <v>#NAME?</v>
      </c>
      <c r="AX95" s="85" t="e">
        <f t="shared" ca="1" si="17"/>
        <v>#NAME?</v>
      </c>
      <c r="AY95" s="86">
        <f t="shared" si="18"/>
        <v>200001099774</v>
      </c>
      <c r="AZ95" s="171">
        <v>9200097141</v>
      </c>
      <c r="BA95" s="171">
        <v>47640</v>
      </c>
      <c r="BB95" s="85">
        <v>46203</v>
      </c>
      <c r="BC95" s="90" t="e">
        <f t="shared" ca="1" si="22"/>
        <v>#NAME?</v>
      </c>
      <c r="BD95" s="90" t="e">
        <f t="shared" ca="1" si="23"/>
        <v>#NAME?</v>
      </c>
      <c r="BE95" s="85" t="e">
        <f t="shared" ca="1" si="24"/>
        <v>#NAME?</v>
      </c>
      <c r="BF95" s="22" t="e">
        <f t="shared" ca="1" si="25"/>
        <v>#NAME?</v>
      </c>
      <c r="BG95" s="22" t="e">
        <f t="shared" ca="1" si="26"/>
        <v>#NAME?</v>
      </c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0"/>
        <v>94</v>
      </c>
      <c r="B96" s="52">
        <v>46213</v>
      </c>
      <c r="C96" s="54" t="s">
        <v>2968</v>
      </c>
      <c r="D96" s="54" t="s">
        <v>59</v>
      </c>
      <c r="E96" s="56" t="s">
        <v>61</v>
      </c>
      <c r="F96" s="54">
        <v>10</v>
      </c>
      <c r="G96" s="54" t="s">
        <v>65</v>
      </c>
      <c r="H96" s="54" t="str">
        <f t="shared" si="1"/>
        <v>DONE</v>
      </c>
      <c r="I96" s="54" t="s">
        <v>2969</v>
      </c>
      <c r="J96" s="62" t="s">
        <v>73</v>
      </c>
      <c r="K96" s="62" t="s">
        <v>73</v>
      </c>
      <c r="L96" s="60"/>
      <c r="M96" s="71"/>
      <c r="N96" s="54" t="s">
        <v>161</v>
      </c>
      <c r="O96" s="114" t="s">
        <v>81</v>
      </c>
      <c r="P96" s="64" t="s">
        <v>87</v>
      </c>
      <c r="Q96" s="64" t="s">
        <v>1055</v>
      </c>
      <c r="R96" s="204">
        <v>200001099774</v>
      </c>
      <c r="S96" s="205">
        <v>46218</v>
      </c>
      <c r="T96" s="66" t="str">
        <f t="shared" si="2"/>
        <v>DONE</v>
      </c>
      <c r="U96" s="205">
        <v>46219</v>
      </c>
      <c r="V96" s="71">
        <v>9200101840</v>
      </c>
      <c r="W96" s="71">
        <v>48393</v>
      </c>
      <c r="X96" s="169">
        <v>46230</v>
      </c>
      <c r="Y96" s="69" t="str">
        <f t="shared" si="3"/>
        <v>DONE</v>
      </c>
      <c r="Z96" s="25">
        <v>52546</v>
      </c>
      <c r="AA96" s="69">
        <v>46230</v>
      </c>
      <c r="AB96" s="25"/>
      <c r="AC96" s="71"/>
      <c r="AD96" s="54" t="s">
        <v>2970</v>
      </c>
      <c r="AE96" s="76">
        <v>46230</v>
      </c>
      <c r="AF96" s="69" t="str">
        <f t="shared" si="4"/>
        <v>DONE</v>
      </c>
      <c r="AG96" s="69">
        <v>46231</v>
      </c>
      <c r="AH96" s="170"/>
      <c r="AI96" s="77" t="e">
        <f t="shared" ca="1" si="32"/>
        <v>#NAME?</v>
      </c>
      <c r="AJ96" s="80" t="str">
        <f t="array" ref="AJ96">IFERROR(INDEX('[1]Master Price'!$E:$E,MATCH(D96,'[1]Master Price'!$B:$B,0)),"0")</f>
        <v>0</v>
      </c>
      <c r="AK96" s="80">
        <f t="shared" si="6"/>
        <v>0</v>
      </c>
      <c r="AL96" s="82" t="str">
        <f t="shared" si="7"/>
        <v>0-day</v>
      </c>
      <c r="AM96" s="82" t="str">
        <f t="shared" si="8"/>
        <v>1-day</v>
      </c>
      <c r="AN96" s="82" t="str">
        <f t="shared" si="9"/>
        <v>12-day</v>
      </c>
      <c r="AO96" s="82" t="str">
        <f t="shared" si="10"/>
        <v>0-day</v>
      </c>
      <c r="AP96" s="82" t="str">
        <f t="shared" si="11"/>
        <v>0-day</v>
      </c>
      <c r="AQ96" s="82" t="str">
        <f t="shared" si="12"/>
        <v>0-day</v>
      </c>
      <c r="AR96" s="5"/>
      <c r="AS96" s="83">
        <f t="shared" si="13"/>
        <v>94</v>
      </c>
      <c r="AT96" s="85" t="str">
        <f t="shared" si="33"/>
        <v>GMIAMMIPT/2026/07/1782</v>
      </c>
      <c r="AU96" s="84" t="e">
        <f t="shared" ca="1" si="34"/>
        <v>#NAME?</v>
      </c>
      <c r="AV96" s="85" t="e">
        <f t="shared" ca="1" si="15"/>
        <v>#NAME?</v>
      </c>
      <c r="AW96" s="86" t="e">
        <f t="shared" ca="1" si="16"/>
        <v>#NAME?</v>
      </c>
      <c r="AX96" s="85" t="e">
        <f t="shared" ca="1" si="17"/>
        <v>#NAME?</v>
      </c>
      <c r="AY96" s="86">
        <f t="shared" si="18"/>
        <v>200001099774</v>
      </c>
      <c r="AZ96" s="171">
        <v>9200097141</v>
      </c>
      <c r="BA96" s="171">
        <v>47640</v>
      </c>
      <c r="BB96" s="85">
        <v>46203</v>
      </c>
      <c r="BC96" s="90" t="e">
        <f t="shared" ca="1" si="22"/>
        <v>#NAME?</v>
      </c>
      <c r="BD96" s="90" t="e">
        <f t="shared" ca="1" si="23"/>
        <v>#NAME?</v>
      </c>
      <c r="BE96" s="85" t="e">
        <f t="shared" ca="1" si="24"/>
        <v>#NAME?</v>
      </c>
      <c r="BF96" s="22" t="e">
        <f t="shared" ca="1" si="25"/>
        <v>#NAME?</v>
      </c>
      <c r="BG96" s="22" t="e">
        <f t="shared" ca="1" si="26"/>
        <v>#NAME?</v>
      </c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0"/>
        <v>95</v>
      </c>
      <c r="B97" s="52">
        <v>46213</v>
      </c>
      <c r="C97" s="54" t="s">
        <v>2973</v>
      </c>
      <c r="D97" s="54" t="s">
        <v>174</v>
      </c>
      <c r="E97" s="56" t="s">
        <v>175</v>
      </c>
      <c r="F97" s="54">
        <v>2</v>
      </c>
      <c r="G97" s="54" t="s">
        <v>65</v>
      </c>
      <c r="H97" s="54" t="str">
        <f t="shared" si="1"/>
        <v>DONE</v>
      </c>
      <c r="I97" s="54" t="s">
        <v>2974</v>
      </c>
      <c r="J97" s="62" t="s">
        <v>73</v>
      </c>
      <c r="K97" s="62" t="s">
        <v>73</v>
      </c>
      <c r="L97" s="60">
        <v>11519</v>
      </c>
      <c r="M97" s="71"/>
      <c r="N97" s="54" t="s">
        <v>261</v>
      </c>
      <c r="O97" s="96" t="s">
        <v>85</v>
      </c>
      <c r="P97" s="64" t="s">
        <v>2975</v>
      </c>
      <c r="Q97" s="64" t="s">
        <v>1191</v>
      </c>
      <c r="R97" s="204">
        <v>200001099759</v>
      </c>
      <c r="S97" s="205">
        <v>46219</v>
      </c>
      <c r="T97" s="66" t="str">
        <f t="shared" si="2"/>
        <v>DONE</v>
      </c>
      <c r="U97" s="205">
        <v>46220</v>
      </c>
      <c r="V97" s="71">
        <v>9200101896</v>
      </c>
      <c r="W97" s="71">
        <v>48416</v>
      </c>
      <c r="X97" s="169">
        <v>46230</v>
      </c>
      <c r="Y97" s="69" t="str">
        <f t="shared" si="3"/>
        <v>DONE</v>
      </c>
      <c r="Z97" s="25">
        <v>52567</v>
      </c>
      <c r="AA97" s="69">
        <v>46230</v>
      </c>
      <c r="AB97" s="25"/>
      <c r="AC97" s="71"/>
      <c r="AD97" s="54" t="s">
        <v>2976</v>
      </c>
      <c r="AE97" s="76">
        <v>46230</v>
      </c>
      <c r="AF97" s="69" t="str">
        <f t="shared" si="4"/>
        <v>DONE</v>
      </c>
      <c r="AG97" s="69">
        <v>46231</v>
      </c>
      <c r="AH97" s="170"/>
      <c r="AI97" s="77" t="e">
        <f t="shared" ca="1" si="32"/>
        <v>#NAME?</v>
      </c>
      <c r="AJ97" s="80" t="str">
        <f t="array" ref="AJ97">IFERROR(INDEX('[1]Master Price'!$E:$E,MATCH(D97,'[1]Master Price'!$B:$B,0)),"0")</f>
        <v>0</v>
      </c>
      <c r="AK97" s="80">
        <f t="shared" si="6"/>
        <v>0</v>
      </c>
      <c r="AL97" s="82" t="str">
        <f t="shared" si="7"/>
        <v>0-day</v>
      </c>
      <c r="AM97" s="82" t="str">
        <f t="shared" si="8"/>
        <v>1-day</v>
      </c>
      <c r="AN97" s="82" t="str">
        <f t="shared" si="9"/>
        <v>11-day</v>
      </c>
      <c r="AO97" s="82" t="str">
        <f t="shared" si="10"/>
        <v>0-day</v>
      </c>
      <c r="AP97" s="82" t="str">
        <f t="shared" si="11"/>
        <v>0-day</v>
      </c>
      <c r="AQ97" s="82" t="str">
        <f t="shared" si="12"/>
        <v>0-day</v>
      </c>
      <c r="AR97" s="5"/>
      <c r="AS97" s="83">
        <f t="shared" si="13"/>
        <v>95</v>
      </c>
      <c r="AT97" s="85" t="str">
        <f t="shared" si="33"/>
        <v>GMIAMMIPT/2026/07/1783</v>
      </c>
      <c r="AU97" s="84" t="e">
        <f t="shared" ca="1" si="34"/>
        <v>#NAME?</v>
      </c>
      <c r="AV97" s="85" t="e">
        <f t="shared" ca="1" si="15"/>
        <v>#NAME?</v>
      </c>
      <c r="AW97" s="86" t="e">
        <f t="shared" ca="1" si="16"/>
        <v>#NAME?</v>
      </c>
      <c r="AX97" s="85" t="e">
        <f t="shared" ca="1" si="17"/>
        <v>#NAME?</v>
      </c>
      <c r="AY97" s="86">
        <f t="shared" si="18"/>
        <v>200001099759</v>
      </c>
      <c r="AZ97" s="171">
        <v>9200097141</v>
      </c>
      <c r="BA97" s="171">
        <v>47640</v>
      </c>
      <c r="BB97" s="85">
        <v>46203</v>
      </c>
      <c r="BC97" s="90" t="e">
        <f t="shared" ca="1" si="22"/>
        <v>#NAME?</v>
      </c>
      <c r="BD97" s="90" t="e">
        <f t="shared" ca="1" si="23"/>
        <v>#NAME?</v>
      </c>
      <c r="BE97" s="85" t="e">
        <f t="shared" ca="1" si="24"/>
        <v>#NAME?</v>
      </c>
      <c r="BF97" s="22" t="e">
        <f t="shared" ca="1" si="25"/>
        <v>#NAME?</v>
      </c>
      <c r="BG97" s="22" t="e">
        <f t="shared" ca="1" si="26"/>
        <v>#NAME?</v>
      </c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0"/>
        <v>96</v>
      </c>
      <c r="B98" s="52">
        <v>46213</v>
      </c>
      <c r="C98" s="54" t="s">
        <v>2973</v>
      </c>
      <c r="D98" s="54" t="s">
        <v>491</v>
      </c>
      <c r="E98" s="56" t="s">
        <v>492</v>
      </c>
      <c r="F98" s="54">
        <v>2</v>
      </c>
      <c r="G98" s="54" t="s">
        <v>65</v>
      </c>
      <c r="H98" s="54" t="str">
        <f t="shared" si="1"/>
        <v>DONE</v>
      </c>
      <c r="I98" s="54" t="s">
        <v>2974</v>
      </c>
      <c r="J98" s="62" t="s">
        <v>73</v>
      </c>
      <c r="K98" s="62" t="s">
        <v>73</v>
      </c>
      <c r="L98" s="60">
        <v>11519</v>
      </c>
      <c r="M98" s="71"/>
      <c r="N98" s="54" t="s">
        <v>261</v>
      </c>
      <c r="O98" s="96" t="s">
        <v>85</v>
      </c>
      <c r="P98" s="64" t="s">
        <v>2975</v>
      </c>
      <c r="Q98" s="64" t="s">
        <v>1191</v>
      </c>
      <c r="R98" s="204">
        <v>200001099759</v>
      </c>
      <c r="S98" s="205">
        <v>46219</v>
      </c>
      <c r="T98" s="66" t="str">
        <f t="shared" si="2"/>
        <v>DONE</v>
      </c>
      <c r="U98" s="205">
        <v>46220</v>
      </c>
      <c r="V98" s="71">
        <v>9200101896</v>
      </c>
      <c r="W98" s="71">
        <v>48416</v>
      </c>
      <c r="X98" s="169">
        <v>46230</v>
      </c>
      <c r="Y98" s="69" t="str">
        <f t="shared" si="3"/>
        <v>DONE</v>
      </c>
      <c r="Z98" s="25">
        <v>52567</v>
      </c>
      <c r="AA98" s="69">
        <v>46230</v>
      </c>
      <c r="AB98" s="25"/>
      <c r="AC98" s="71"/>
      <c r="AD98" s="54" t="s">
        <v>2976</v>
      </c>
      <c r="AE98" s="76">
        <v>46230</v>
      </c>
      <c r="AF98" s="69" t="str">
        <f t="shared" si="4"/>
        <v>DONE</v>
      </c>
      <c r="AG98" s="69">
        <v>46231</v>
      </c>
      <c r="AH98" s="170"/>
      <c r="AI98" s="77" t="e">
        <f t="shared" ca="1" si="32"/>
        <v>#NAME?</v>
      </c>
      <c r="AJ98" s="80" t="str">
        <f t="array" ref="AJ98">IFERROR(INDEX('[1]Master Price'!$E:$E,MATCH(D98,'[1]Master Price'!$B:$B,0)),"0")</f>
        <v>0</v>
      </c>
      <c r="AK98" s="80">
        <f t="shared" si="6"/>
        <v>0</v>
      </c>
      <c r="AL98" s="82" t="str">
        <f t="shared" si="7"/>
        <v>0-day</v>
      </c>
      <c r="AM98" s="82" t="str">
        <f t="shared" si="8"/>
        <v>1-day</v>
      </c>
      <c r="AN98" s="82" t="str">
        <f t="shared" si="9"/>
        <v>11-day</v>
      </c>
      <c r="AO98" s="82" t="str">
        <f t="shared" si="10"/>
        <v>0-day</v>
      </c>
      <c r="AP98" s="82" t="str">
        <f t="shared" si="11"/>
        <v>0-day</v>
      </c>
      <c r="AQ98" s="82" t="str">
        <f t="shared" si="12"/>
        <v>0-day</v>
      </c>
      <c r="AR98" s="5"/>
      <c r="AS98" s="83">
        <f t="shared" si="13"/>
        <v>96</v>
      </c>
      <c r="AT98" s="85" t="str">
        <f t="shared" si="33"/>
        <v>GMIAMMIPT/2026/07/1783</v>
      </c>
      <c r="AU98" s="84" t="e">
        <f t="shared" ca="1" si="34"/>
        <v>#NAME?</v>
      </c>
      <c r="AV98" s="85" t="e">
        <f t="shared" ca="1" si="15"/>
        <v>#NAME?</v>
      </c>
      <c r="AW98" s="86" t="e">
        <f t="shared" ca="1" si="16"/>
        <v>#NAME?</v>
      </c>
      <c r="AX98" s="85" t="e">
        <f t="shared" ca="1" si="17"/>
        <v>#NAME?</v>
      </c>
      <c r="AY98" s="86">
        <f t="shared" si="18"/>
        <v>200001099759</v>
      </c>
      <c r="AZ98" s="171">
        <v>9200097141</v>
      </c>
      <c r="BA98" s="171">
        <v>47640</v>
      </c>
      <c r="BB98" s="85">
        <v>46203</v>
      </c>
      <c r="BC98" s="90" t="e">
        <f t="shared" ca="1" si="22"/>
        <v>#NAME?</v>
      </c>
      <c r="BD98" s="90" t="e">
        <f t="shared" ca="1" si="23"/>
        <v>#NAME?</v>
      </c>
      <c r="BE98" s="85" t="e">
        <f t="shared" ca="1" si="24"/>
        <v>#NAME?</v>
      </c>
      <c r="BF98" s="22" t="e">
        <f t="shared" ca="1" si="25"/>
        <v>#NAME?</v>
      </c>
      <c r="BG98" s="22" t="e">
        <f t="shared" ca="1" si="26"/>
        <v>#NAME?</v>
      </c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0"/>
        <v>97</v>
      </c>
      <c r="B99" s="52">
        <v>46213</v>
      </c>
      <c r="C99" s="54" t="s">
        <v>2973</v>
      </c>
      <c r="D99" s="54" t="s">
        <v>314</v>
      </c>
      <c r="E99" s="56" t="s">
        <v>315</v>
      </c>
      <c r="F99" s="54">
        <v>3</v>
      </c>
      <c r="G99" s="54" t="s">
        <v>65</v>
      </c>
      <c r="H99" s="54" t="str">
        <f t="shared" si="1"/>
        <v>DONE</v>
      </c>
      <c r="I99" s="54" t="s">
        <v>2974</v>
      </c>
      <c r="J99" s="62" t="s">
        <v>73</v>
      </c>
      <c r="K99" s="62" t="s">
        <v>73</v>
      </c>
      <c r="L99" s="60">
        <v>11519</v>
      </c>
      <c r="M99" s="71"/>
      <c r="N99" s="54" t="s">
        <v>261</v>
      </c>
      <c r="O99" s="96" t="s">
        <v>85</v>
      </c>
      <c r="P99" s="64" t="s">
        <v>2975</v>
      </c>
      <c r="Q99" s="64" t="s">
        <v>1191</v>
      </c>
      <c r="R99" s="204">
        <v>200001099759</v>
      </c>
      <c r="S99" s="205">
        <v>46219</v>
      </c>
      <c r="T99" s="66" t="str">
        <f t="shared" si="2"/>
        <v>DONE</v>
      </c>
      <c r="U99" s="205">
        <v>46220</v>
      </c>
      <c r="V99" s="71">
        <v>9200101896</v>
      </c>
      <c r="W99" s="71">
        <v>48416</v>
      </c>
      <c r="X99" s="169">
        <v>46230</v>
      </c>
      <c r="Y99" s="69" t="str">
        <f t="shared" si="3"/>
        <v>DONE</v>
      </c>
      <c r="Z99" s="25">
        <v>52567</v>
      </c>
      <c r="AA99" s="69">
        <v>46230</v>
      </c>
      <c r="AB99" s="25"/>
      <c r="AC99" s="71"/>
      <c r="AD99" s="54" t="s">
        <v>2976</v>
      </c>
      <c r="AE99" s="76">
        <v>46230</v>
      </c>
      <c r="AF99" s="69" t="str">
        <f t="shared" si="4"/>
        <v>DONE</v>
      </c>
      <c r="AG99" s="69">
        <v>46231</v>
      </c>
      <c r="AH99" s="170"/>
      <c r="AI99" s="77" t="e">
        <f t="shared" ca="1" si="32"/>
        <v>#NAME?</v>
      </c>
      <c r="AJ99" s="80" t="str">
        <f t="array" ref="AJ99">IFERROR(INDEX('[1]Master Price'!$E:$E,MATCH(D99,'[1]Master Price'!$B:$B,0)),"0")</f>
        <v>0</v>
      </c>
      <c r="AK99" s="80">
        <f t="shared" si="6"/>
        <v>0</v>
      </c>
      <c r="AL99" s="82" t="str">
        <f t="shared" si="7"/>
        <v>0-day</v>
      </c>
      <c r="AM99" s="82" t="str">
        <f t="shared" si="8"/>
        <v>1-day</v>
      </c>
      <c r="AN99" s="82" t="str">
        <f t="shared" si="9"/>
        <v>11-day</v>
      </c>
      <c r="AO99" s="82" t="str">
        <f t="shared" si="10"/>
        <v>0-day</v>
      </c>
      <c r="AP99" s="82" t="str">
        <f t="shared" si="11"/>
        <v>0-day</v>
      </c>
      <c r="AQ99" s="82" t="str">
        <f t="shared" si="12"/>
        <v>0-day</v>
      </c>
      <c r="AR99" s="5"/>
      <c r="AS99" s="83">
        <f t="shared" si="13"/>
        <v>97</v>
      </c>
      <c r="AT99" s="85" t="str">
        <f t="shared" si="33"/>
        <v>GMIAMMIPT/2026/07/1783</v>
      </c>
      <c r="AU99" s="84" t="e">
        <f t="shared" ca="1" si="34"/>
        <v>#NAME?</v>
      </c>
      <c r="AV99" s="85" t="e">
        <f t="shared" ca="1" si="15"/>
        <v>#NAME?</v>
      </c>
      <c r="AW99" s="86" t="e">
        <f t="shared" ca="1" si="16"/>
        <v>#NAME?</v>
      </c>
      <c r="AX99" s="85" t="e">
        <f t="shared" ca="1" si="17"/>
        <v>#NAME?</v>
      </c>
      <c r="AY99" s="86">
        <f t="shared" si="18"/>
        <v>200001099759</v>
      </c>
      <c r="AZ99" s="171">
        <v>9200097141</v>
      </c>
      <c r="BA99" s="171">
        <v>47640</v>
      </c>
      <c r="BB99" s="85">
        <v>46203</v>
      </c>
      <c r="BC99" s="90" t="e">
        <f t="shared" ca="1" si="22"/>
        <v>#NAME?</v>
      </c>
      <c r="BD99" s="90" t="e">
        <f t="shared" ca="1" si="23"/>
        <v>#NAME?</v>
      </c>
      <c r="BE99" s="85" t="e">
        <f t="shared" ca="1" si="24"/>
        <v>#NAME?</v>
      </c>
      <c r="BF99" s="22" t="e">
        <f t="shared" ca="1" si="25"/>
        <v>#NAME?</v>
      </c>
      <c r="BG99" s="22" t="e">
        <f t="shared" ca="1" si="26"/>
        <v>#NAME?</v>
      </c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0"/>
        <v>98</v>
      </c>
      <c r="B100" s="52">
        <v>46213</v>
      </c>
      <c r="C100" s="54" t="s">
        <v>2973</v>
      </c>
      <c r="D100" s="54" t="s">
        <v>388</v>
      </c>
      <c r="E100" s="56" t="s">
        <v>389</v>
      </c>
      <c r="F100" s="54">
        <v>1</v>
      </c>
      <c r="G100" s="54" t="s">
        <v>65</v>
      </c>
      <c r="H100" s="54" t="str">
        <f t="shared" si="1"/>
        <v>DONE</v>
      </c>
      <c r="I100" s="54" t="s">
        <v>2974</v>
      </c>
      <c r="J100" s="62" t="s">
        <v>73</v>
      </c>
      <c r="K100" s="62" t="s">
        <v>73</v>
      </c>
      <c r="L100" s="60">
        <v>11519</v>
      </c>
      <c r="M100" s="71"/>
      <c r="N100" s="54" t="s">
        <v>261</v>
      </c>
      <c r="O100" s="96" t="s">
        <v>85</v>
      </c>
      <c r="P100" s="64" t="s">
        <v>2975</v>
      </c>
      <c r="Q100" s="64" t="s">
        <v>1191</v>
      </c>
      <c r="R100" s="204">
        <v>200001099759</v>
      </c>
      <c r="S100" s="205">
        <v>46219</v>
      </c>
      <c r="T100" s="66" t="str">
        <f t="shared" si="2"/>
        <v>DONE</v>
      </c>
      <c r="U100" s="205">
        <v>46220</v>
      </c>
      <c r="V100" s="71">
        <v>9200101896</v>
      </c>
      <c r="W100" s="71">
        <v>48416</v>
      </c>
      <c r="X100" s="169">
        <v>46230</v>
      </c>
      <c r="Y100" s="69" t="str">
        <f t="shared" si="3"/>
        <v>DONE</v>
      </c>
      <c r="Z100" s="25">
        <v>52567</v>
      </c>
      <c r="AA100" s="69">
        <v>46230</v>
      </c>
      <c r="AB100" s="25"/>
      <c r="AC100" s="71"/>
      <c r="AD100" s="54" t="s">
        <v>2976</v>
      </c>
      <c r="AE100" s="76">
        <v>46230</v>
      </c>
      <c r="AF100" s="69" t="str">
        <f t="shared" si="4"/>
        <v>DONE</v>
      </c>
      <c r="AG100" s="69">
        <v>46231</v>
      </c>
      <c r="AH100" s="170"/>
      <c r="AI100" s="77" t="e">
        <f t="shared" ca="1" si="32"/>
        <v>#NAME?</v>
      </c>
      <c r="AJ100" s="80" t="str">
        <f t="array" ref="AJ100">IFERROR(INDEX('[1]Master Price'!$E:$E,MATCH(D100,'[1]Master Price'!$B:$B,0)),"0")</f>
        <v>0</v>
      </c>
      <c r="AK100" s="80">
        <f t="shared" si="6"/>
        <v>0</v>
      </c>
      <c r="AL100" s="82" t="str">
        <f t="shared" si="7"/>
        <v>0-day</v>
      </c>
      <c r="AM100" s="82" t="str">
        <f t="shared" si="8"/>
        <v>1-day</v>
      </c>
      <c r="AN100" s="82" t="str">
        <f t="shared" si="9"/>
        <v>11-day</v>
      </c>
      <c r="AO100" s="82" t="str">
        <f t="shared" si="10"/>
        <v>0-day</v>
      </c>
      <c r="AP100" s="82" t="str">
        <f t="shared" si="11"/>
        <v>0-day</v>
      </c>
      <c r="AQ100" s="82" t="str">
        <f t="shared" si="12"/>
        <v>0-day</v>
      </c>
      <c r="AR100" s="5"/>
      <c r="AS100" s="83">
        <f t="shared" si="13"/>
        <v>98</v>
      </c>
      <c r="AT100" s="85" t="str">
        <f t="shared" si="33"/>
        <v>GMIAMMIPT/2026/07/1783</v>
      </c>
      <c r="AU100" s="84" t="e">
        <f t="shared" ca="1" si="34"/>
        <v>#NAME?</v>
      </c>
      <c r="AV100" s="85" t="e">
        <f t="shared" ca="1" si="15"/>
        <v>#NAME?</v>
      </c>
      <c r="AW100" s="86" t="e">
        <f t="shared" ca="1" si="16"/>
        <v>#NAME?</v>
      </c>
      <c r="AX100" s="85" t="e">
        <f t="shared" ca="1" si="17"/>
        <v>#NAME?</v>
      </c>
      <c r="AY100" s="86">
        <f t="shared" si="18"/>
        <v>200001099759</v>
      </c>
      <c r="AZ100" s="171" t="e">
        <f t="shared" ref="AZ100:AZ354" ca="1" si="35">_xludf.ifna(INDEX($V:$V,MATCH(AT100,$C:$C,FALSE)),"")</f>
        <v>#NAME?</v>
      </c>
      <c r="BA100" s="85" t="e">
        <f t="shared" ref="BA100:BA354" ca="1" si="36">_xludf.ifna(INDEX($W:$W,MATCH(AT100,$C:$C,FALSE)),"")</f>
        <v>#NAME?</v>
      </c>
      <c r="BB100" s="85" t="e">
        <f t="shared" ref="BB100:BB354" ca="1" si="37">_xludf.ifna(INDEX($X:$X,MATCH(AT100,$C:$C,FALSE)),"")</f>
        <v>#NAME?</v>
      </c>
      <c r="BC100" s="90" t="e">
        <f t="shared" ca="1" si="22"/>
        <v>#NAME?</v>
      </c>
      <c r="BD100" s="90" t="e">
        <f t="shared" ca="1" si="23"/>
        <v>#NAME?</v>
      </c>
      <c r="BE100" s="85" t="e">
        <f t="shared" ca="1" si="24"/>
        <v>#NAME?</v>
      </c>
      <c r="BF100" s="22" t="e">
        <f t="shared" ca="1" si="25"/>
        <v>#NAME?</v>
      </c>
      <c r="BG100" s="22" t="e">
        <f t="shared" ca="1" si="26"/>
        <v>#NAME?</v>
      </c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0"/>
        <v>99</v>
      </c>
      <c r="B101" s="52">
        <v>46213</v>
      </c>
      <c r="C101" s="54" t="s">
        <v>2973</v>
      </c>
      <c r="D101" s="54" t="s">
        <v>278</v>
      </c>
      <c r="E101" s="56" t="s">
        <v>279</v>
      </c>
      <c r="F101" s="54">
        <v>1</v>
      </c>
      <c r="G101" s="54" t="s">
        <v>65</v>
      </c>
      <c r="H101" s="54" t="str">
        <f t="shared" si="1"/>
        <v>DONE</v>
      </c>
      <c r="I101" s="54" t="s">
        <v>2974</v>
      </c>
      <c r="J101" s="62" t="s">
        <v>73</v>
      </c>
      <c r="K101" s="62" t="s">
        <v>73</v>
      </c>
      <c r="L101" s="60">
        <v>11519</v>
      </c>
      <c r="M101" s="71"/>
      <c r="N101" s="54" t="s">
        <v>261</v>
      </c>
      <c r="O101" s="96" t="s">
        <v>85</v>
      </c>
      <c r="P101" s="64" t="s">
        <v>2975</v>
      </c>
      <c r="Q101" s="64" t="s">
        <v>1191</v>
      </c>
      <c r="R101" s="204">
        <v>200001099759</v>
      </c>
      <c r="S101" s="205">
        <v>46219</v>
      </c>
      <c r="T101" s="66" t="str">
        <f t="shared" si="2"/>
        <v>DONE</v>
      </c>
      <c r="U101" s="205">
        <v>46220</v>
      </c>
      <c r="V101" s="71">
        <v>9200101896</v>
      </c>
      <c r="W101" s="71">
        <v>48416</v>
      </c>
      <c r="X101" s="169">
        <v>46230</v>
      </c>
      <c r="Y101" s="69" t="str">
        <f t="shared" si="3"/>
        <v>DONE</v>
      </c>
      <c r="Z101" s="25">
        <v>52567</v>
      </c>
      <c r="AA101" s="69">
        <v>46230</v>
      </c>
      <c r="AB101" s="25"/>
      <c r="AC101" s="71"/>
      <c r="AD101" s="54" t="s">
        <v>2976</v>
      </c>
      <c r="AE101" s="76">
        <v>46230</v>
      </c>
      <c r="AF101" s="69" t="str">
        <f t="shared" si="4"/>
        <v>DONE</v>
      </c>
      <c r="AG101" s="69">
        <v>46231</v>
      </c>
      <c r="AH101" s="170"/>
      <c r="AI101" s="77" t="e">
        <f t="shared" ca="1" si="32"/>
        <v>#NAME?</v>
      </c>
      <c r="AJ101" s="80" t="str">
        <f t="array" ref="AJ101">IFERROR(INDEX('[1]Master Price'!$E:$E,MATCH(D101,'[1]Master Price'!$B:$B,0)),"0")</f>
        <v>0</v>
      </c>
      <c r="AK101" s="80">
        <f t="shared" si="6"/>
        <v>0</v>
      </c>
      <c r="AL101" s="82" t="str">
        <f t="shared" si="7"/>
        <v>0-day</v>
      </c>
      <c r="AM101" s="82" t="str">
        <f t="shared" si="8"/>
        <v>1-day</v>
      </c>
      <c r="AN101" s="82" t="str">
        <f t="shared" si="9"/>
        <v>11-day</v>
      </c>
      <c r="AO101" s="82" t="str">
        <f t="shared" si="10"/>
        <v>0-day</v>
      </c>
      <c r="AP101" s="82" t="str">
        <f t="shared" si="11"/>
        <v>0-day</v>
      </c>
      <c r="AQ101" s="82" t="str">
        <f t="shared" si="12"/>
        <v>0-day</v>
      </c>
      <c r="AR101" s="5"/>
      <c r="AS101" s="83">
        <f t="shared" si="13"/>
        <v>99</v>
      </c>
      <c r="AT101" s="85" t="str">
        <f t="shared" si="33"/>
        <v>GMIAMMIPT/2026/07/1783</v>
      </c>
      <c r="AU101" s="84" t="e">
        <f t="shared" ca="1" si="34"/>
        <v>#NAME?</v>
      </c>
      <c r="AV101" s="85" t="e">
        <f t="shared" ca="1" si="15"/>
        <v>#NAME?</v>
      </c>
      <c r="AW101" s="86" t="e">
        <f t="shared" ca="1" si="16"/>
        <v>#NAME?</v>
      </c>
      <c r="AX101" s="85" t="e">
        <f t="shared" ca="1" si="17"/>
        <v>#NAME?</v>
      </c>
      <c r="AY101" s="86">
        <f t="shared" si="18"/>
        <v>200001099759</v>
      </c>
      <c r="AZ101" s="171" t="e">
        <f t="shared" ca="1" si="35"/>
        <v>#NAME?</v>
      </c>
      <c r="BA101" s="85" t="e">
        <f t="shared" ca="1" si="36"/>
        <v>#NAME?</v>
      </c>
      <c r="BB101" s="85" t="e">
        <f t="shared" ca="1" si="37"/>
        <v>#NAME?</v>
      </c>
      <c r="BC101" s="90" t="e">
        <f t="shared" ca="1" si="22"/>
        <v>#NAME?</v>
      </c>
      <c r="BD101" s="90" t="e">
        <f t="shared" ca="1" si="23"/>
        <v>#NAME?</v>
      </c>
      <c r="BE101" s="85" t="e">
        <f t="shared" ca="1" si="24"/>
        <v>#NAME?</v>
      </c>
      <c r="BF101" s="22" t="e">
        <f t="shared" ca="1" si="25"/>
        <v>#NAME?</v>
      </c>
      <c r="BG101" s="22" t="e">
        <f t="shared" ca="1" si="26"/>
        <v>#NAME?</v>
      </c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0"/>
        <v>100</v>
      </c>
      <c r="B102" s="52">
        <v>46213</v>
      </c>
      <c r="C102" s="54" t="s">
        <v>2987</v>
      </c>
      <c r="D102" s="54" t="s">
        <v>177</v>
      </c>
      <c r="E102" s="56" t="s">
        <v>178</v>
      </c>
      <c r="F102" s="54">
        <v>1</v>
      </c>
      <c r="G102" s="54" t="s">
        <v>65</v>
      </c>
      <c r="H102" s="54" t="str">
        <f t="shared" si="1"/>
        <v>DONE</v>
      </c>
      <c r="I102" s="54" t="s">
        <v>2773</v>
      </c>
      <c r="J102" s="62" t="s">
        <v>73</v>
      </c>
      <c r="K102" s="62" t="s">
        <v>73</v>
      </c>
      <c r="L102" s="60">
        <v>9026</v>
      </c>
      <c r="M102" s="71"/>
      <c r="N102" s="54" t="s">
        <v>576</v>
      </c>
      <c r="O102" s="98" t="s">
        <v>91</v>
      </c>
      <c r="P102" s="64" t="s">
        <v>216</v>
      </c>
      <c r="Q102" s="64" t="s">
        <v>87</v>
      </c>
      <c r="R102" s="204">
        <v>200001099757</v>
      </c>
      <c r="S102" s="205">
        <v>46218</v>
      </c>
      <c r="T102" s="66" t="str">
        <f t="shared" si="2"/>
        <v>DONE</v>
      </c>
      <c r="U102" s="205">
        <v>46219</v>
      </c>
      <c r="V102" s="71">
        <v>9200101832</v>
      </c>
      <c r="W102" s="71">
        <v>48382</v>
      </c>
      <c r="X102" s="169">
        <v>46227</v>
      </c>
      <c r="Y102" s="69" t="str">
        <f t="shared" si="3"/>
        <v>DONE</v>
      </c>
      <c r="Z102" s="25">
        <v>52527</v>
      </c>
      <c r="AA102" s="69">
        <v>46227</v>
      </c>
      <c r="AB102" s="25"/>
      <c r="AC102" s="71"/>
      <c r="AD102" s="54" t="s">
        <v>2988</v>
      </c>
      <c r="AE102" s="76">
        <v>46230</v>
      </c>
      <c r="AF102" s="69" t="str">
        <f t="shared" si="4"/>
        <v>DONE</v>
      </c>
      <c r="AG102" s="69">
        <v>46231</v>
      </c>
      <c r="AH102" s="170"/>
      <c r="AI102" s="77" t="e">
        <f t="shared" ca="1" si="32"/>
        <v>#NAME?</v>
      </c>
      <c r="AJ102" s="80" t="str">
        <f t="array" ref="AJ102">IFERROR(INDEX('[1]Master Price'!$E:$E,MATCH(D102,'[1]Master Price'!$B:$B,0)),"0")</f>
        <v>0</v>
      </c>
      <c r="AK102" s="80">
        <f t="shared" si="6"/>
        <v>0</v>
      </c>
      <c r="AL102" s="82" t="str">
        <f t="shared" si="7"/>
        <v>0-day</v>
      </c>
      <c r="AM102" s="82" t="str">
        <f t="shared" si="8"/>
        <v>1-day</v>
      </c>
      <c r="AN102" s="82" t="str">
        <f t="shared" si="9"/>
        <v>9-day</v>
      </c>
      <c r="AO102" s="82" t="str">
        <f t="shared" si="10"/>
        <v>0-day</v>
      </c>
      <c r="AP102" s="82" t="str">
        <f t="shared" si="11"/>
        <v>3-day</v>
      </c>
      <c r="AQ102" s="82" t="str">
        <f t="shared" si="12"/>
        <v>0-day</v>
      </c>
      <c r="AR102" s="5"/>
      <c r="AS102" s="83">
        <f t="shared" si="13"/>
        <v>100</v>
      </c>
      <c r="AT102" s="85" t="str">
        <f t="shared" si="33"/>
        <v>GMIAMMIPT/2026/07/1784</v>
      </c>
      <c r="AU102" s="84" t="e">
        <f t="shared" ca="1" si="34"/>
        <v>#NAME?</v>
      </c>
      <c r="AV102" s="85" t="e">
        <f t="shared" ca="1" si="15"/>
        <v>#NAME?</v>
      </c>
      <c r="AW102" s="86" t="e">
        <f t="shared" ca="1" si="16"/>
        <v>#NAME?</v>
      </c>
      <c r="AX102" s="85" t="e">
        <f t="shared" ca="1" si="17"/>
        <v>#NAME?</v>
      </c>
      <c r="AY102" s="86">
        <f t="shared" si="18"/>
        <v>200001099757</v>
      </c>
      <c r="AZ102" s="171" t="e">
        <f t="shared" ca="1" si="35"/>
        <v>#NAME?</v>
      </c>
      <c r="BA102" s="85" t="e">
        <f t="shared" ca="1" si="36"/>
        <v>#NAME?</v>
      </c>
      <c r="BB102" s="85" t="e">
        <f t="shared" ca="1" si="37"/>
        <v>#NAME?</v>
      </c>
      <c r="BC102" s="90" t="e">
        <f t="shared" ca="1" si="22"/>
        <v>#NAME?</v>
      </c>
      <c r="BD102" s="90" t="e">
        <f t="shared" ca="1" si="23"/>
        <v>#NAME?</v>
      </c>
      <c r="BE102" s="85" t="e">
        <f t="shared" ca="1" si="24"/>
        <v>#NAME?</v>
      </c>
      <c r="BF102" s="22" t="e">
        <f t="shared" ca="1" si="25"/>
        <v>#NAME?</v>
      </c>
      <c r="BG102" s="22" t="e">
        <f t="shared" ca="1" si="26"/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0"/>
        <v>101</v>
      </c>
      <c r="B103" s="52">
        <v>46213</v>
      </c>
      <c r="C103" s="54" t="s">
        <v>2989</v>
      </c>
      <c r="D103" s="54" t="s">
        <v>177</v>
      </c>
      <c r="E103" s="56" t="s">
        <v>178</v>
      </c>
      <c r="F103" s="54">
        <v>1</v>
      </c>
      <c r="G103" s="54" t="s">
        <v>65</v>
      </c>
      <c r="H103" s="54" t="str">
        <f t="shared" si="1"/>
        <v>DONE</v>
      </c>
      <c r="I103" s="54" t="s">
        <v>1525</v>
      </c>
      <c r="J103" s="58" t="s">
        <v>180</v>
      </c>
      <c r="K103" s="58" t="s">
        <v>79</v>
      </c>
      <c r="L103" s="60">
        <v>3781.2</v>
      </c>
      <c r="M103" s="71"/>
      <c r="N103" s="54" t="s">
        <v>352</v>
      </c>
      <c r="O103" s="98" t="s">
        <v>91</v>
      </c>
      <c r="P103" s="64" t="s">
        <v>86</v>
      </c>
      <c r="Q103" s="64" t="s">
        <v>87</v>
      </c>
      <c r="R103" s="204">
        <v>200001099778</v>
      </c>
      <c r="S103" s="205">
        <v>46218</v>
      </c>
      <c r="T103" s="66" t="str">
        <f t="shared" si="2"/>
        <v>DONE</v>
      </c>
      <c r="U103" s="205">
        <v>46219</v>
      </c>
      <c r="V103" s="71">
        <v>9200101831</v>
      </c>
      <c r="W103" s="71">
        <v>48381</v>
      </c>
      <c r="X103" s="169">
        <v>46227</v>
      </c>
      <c r="Y103" s="69" t="str">
        <f t="shared" si="3"/>
        <v>DONE</v>
      </c>
      <c r="Z103" s="25">
        <v>52528</v>
      </c>
      <c r="AA103" s="69">
        <v>46227</v>
      </c>
      <c r="AB103" s="25"/>
      <c r="AC103" s="71"/>
      <c r="AD103" s="54" t="s">
        <v>2990</v>
      </c>
      <c r="AE103" s="76">
        <v>46230</v>
      </c>
      <c r="AF103" s="69" t="str">
        <f t="shared" si="4"/>
        <v>DONE</v>
      </c>
      <c r="AG103" s="69">
        <v>46231</v>
      </c>
      <c r="AH103" s="170"/>
      <c r="AI103" s="77" t="e">
        <f t="shared" ca="1" si="32"/>
        <v>#NAME?</v>
      </c>
      <c r="AJ103" s="80" t="str">
        <f t="array" ref="AJ103">IFERROR(INDEX('[1]Master Price'!$E:$E,MATCH(D103,'[1]Master Price'!$B:$B,0)),"0")</f>
        <v>0</v>
      </c>
      <c r="AK103" s="80">
        <f t="shared" si="6"/>
        <v>0</v>
      </c>
      <c r="AL103" s="82" t="str">
        <f t="shared" si="7"/>
        <v>0-day</v>
      </c>
      <c r="AM103" s="82" t="str">
        <f t="shared" si="8"/>
        <v>1-day</v>
      </c>
      <c r="AN103" s="82" t="str">
        <f t="shared" si="9"/>
        <v>9-day</v>
      </c>
      <c r="AO103" s="82" t="str">
        <f t="shared" si="10"/>
        <v>0-day</v>
      </c>
      <c r="AP103" s="82" t="str">
        <f t="shared" si="11"/>
        <v>3-day</v>
      </c>
      <c r="AQ103" s="82" t="str">
        <f t="shared" si="12"/>
        <v>0-day</v>
      </c>
      <c r="AR103" s="5"/>
      <c r="AS103" s="83">
        <f t="shared" si="13"/>
        <v>101</v>
      </c>
      <c r="AT103" s="85" t="str">
        <f t="shared" si="33"/>
        <v>GMIAMMIPT/2026/07/1785</v>
      </c>
      <c r="AU103" s="84" t="e">
        <f t="shared" ca="1" si="34"/>
        <v>#NAME?</v>
      </c>
      <c r="AV103" s="85" t="e">
        <f t="shared" ca="1" si="15"/>
        <v>#NAME?</v>
      </c>
      <c r="AW103" s="86" t="e">
        <f t="shared" ca="1" si="16"/>
        <v>#NAME?</v>
      </c>
      <c r="AX103" s="85" t="e">
        <f t="shared" ca="1" si="17"/>
        <v>#NAME?</v>
      </c>
      <c r="AY103" s="86">
        <f t="shared" si="18"/>
        <v>200001099778</v>
      </c>
      <c r="AZ103" s="171" t="e">
        <f t="shared" ca="1" si="35"/>
        <v>#NAME?</v>
      </c>
      <c r="BA103" s="85" t="e">
        <f t="shared" ca="1" si="36"/>
        <v>#NAME?</v>
      </c>
      <c r="BB103" s="85" t="e">
        <f t="shared" ca="1" si="37"/>
        <v>#NAME?</v>
      </c>
      <c r="BC103" s="90" t="e">
        <f t="shared" ca="1" si="22"/>
        <v>#NAME?</v>
      </c>
      <c r="BD103" s="90" t="e">
        <f t="shared" ca="1" si="23"/>
        <v>#NAME?</v>
      </c>
      <c r="BE103" s="85" t="e">
        <f t="shared" ca="1" si="24"/>
        <v>#NAME?</v>
      </c>
      <c r="BF103" s="22" t="e">
        <f t="shared" ca="1" si="25"/>
        <v>#NAME?</v>
      </c>
      <c r="BG103" s="22" t="e">
        <f t="shared" ca="1" si="26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0"/>
        <v>102</v>
      </c>
      <c r="B104" s="52">
        <v>46213</v>
      </c>
      <c r="C104" s="54" t="s">
        <v>2991</v>
      </c>
      <c r="D104" s="54" t="s">
        <v>177</v>
      </c>
      <c r="E104" s="56" t="s">
        <v>178</v>
      </c>
      <c r="F104" s="54">
        <v>1</v>
      </c>
      <c r="G104" s="54" t="s">
        <v>65</v>
      </c>
      <c r="H104" s="54" t="str">
        <f t="shared" si="1"/>
        <v>DONE</v>
      </c>
      <c r="I104" s="54" t="s">
        <v>2992</v>
      </c>
      <c r="J104" s="62" t="s">
        <v>73</v>
      </c>
      <c r="K104" s="62" t="s">
        <v>73</v>
      </c>
      <c r="L104" s="60">
        <v>9013</v>
      </c>
      <c r="M104" s="71"/>
      <c r="N104" s="54" t="s">
        <v>576</v>
      </c>
      <c r="O104" s="98" t="s">
        <v>91</v>
      </c>
      <c r="P104" s="64" t="s">
        <v>86</v>
      </c>
      <c r="Q104" s="64" t="s">
        <v>87</v>
      </c>
      <c r="R104" s="204">
        <v>200001099781</v>
      </c>
      <c r="S104" s="205">
        <v>46218</v>
      </c>
      <c r="T104" s="66" t="str">
        <f t="shared" si="2"/>
        <v>DONE</v>
      </c>
      <c r="U104" s="205">
        <v>46219</v>
      </c>
      <c r="V104" s="71">
        <v>9200101844</v>
      </c>
      <c r="W104" s="71">
        <v>48396</v>
      </c>
      <c r="X104" s="169">
        <v>46230</v>
      </c>
      <c r="Y104" s="69" t="str">
        <f t="shared" si="3"/>
        <v>DONE</v>
      </c>
      <c r="Z104" s="25">
        <v>52549</v>
      </c>
      <c r="AA104" s="69">
        <v>46230</v>
      </c>
      <c r="AB104" s="25"/>
      <c r="AC104" s="71"/>
      <c r="AD104" s="54" t="s">
        <v>2993</v>
      </c>
      <c r="AE104" s="76">
        <v>46230</v>
      </c>
      <c r="AF104" s="69" t="str">
        <f t="shared" si="4"/>
        <v>DONE</v>
      </c>
      <c r="AG104" s="69">
        <v>46231</v>
      </c>
      <c r="AH104" s="170"/>
      <c r="AI104" s="77" t="e">
        <f t="shared" ca="1" si="32"/>
        <v>#NAME?</v>
      </c>
      <c r="AJ104" s="80" t="str">
        <f t="array" ref="AJ104">IFERROR(INDEX('[1]Master Price'!$E:$E,MATCH(D104,'[1]Master Price'!$B:$B,0)),"0")</f>
        <v>0</v>
      </c>
      <c r="AK104" s="80">
        <f t="shared" si="6"/>
        <v>0</v>
      </c>
      <c r="AL104" s="82" t="str">
        <f t="shared" si="7"/>
        <v>0-day</v>
      </c>
      <c r="AM104" s="82" t="str">
        <f t="shared" si="8"/>
        <v>1-day</v>
      </c>
      <c r="AN104" s="82" t="str">
        <f t="shared" si="9"/>
        <v>12-day</v>
      </c>
      <c r="AO104" s="82" t="str">
        <f t="shared" si="10"/>
        <v>0-day</v>
      </c>
      <c r="AP104" s="82" t="str">
        <f t="shared" si="11"/>
        <v>0-day</v>
      </c>
      <c r="AQ104" s="82" t="str">
        <f t="shared" si="12"/>
        <v>0-day</v>
      </c>
      <c r="AR104" s="5"/>
      <c r="AS104" s="83">
        <f t="shared" si="13"/>
        <v>102</v>
      </c>
      <c r="AT104" s="85" t="str">
        <f t="shared" si="33"/>
        <v>GMIAMMIPT/2026/07/1786</v>
      </c>
      <c r="AU104" s="84" t="e">
        <f t="shared" ca="1" si="34"/>
        <v>#NAME?</v>
      </c>
      <c r="AV104" s="85" t="e">
        <f t="shared" ca="1" si="15"/>
        <v>#NAME?</v>
      </c>
      <c r="AW104" s="86" t="e">
        <f t="shared" ca="1" si="16"/>
        <v>#NAME?</v>
      </c>
      <c r="AX104" s="85" t="e">
        <f t="shared" ca="1" si="17"/>
        <v>#NAME?</v>
      </c>
      <c r="AY104" s="86">
        <f t="shared" si="18"/>
        <v>200001099781</v>
      </c>
      <c r="AZ104" s="171" t="e">
        <f t="shared" ca="1" si="35"/>
        <v>#NAME?</v>
      </c>
      <c r="BA104" s="85" t="e">
        <f t="shared" ca="1" si="36"/>
        <v>#NAME?</v>
      </c>
      <c r="BB104" s="85" t="e">
        <f t="shared" ca="1" si="37"/>
        <v>#NAME?</v>
      </c>
      <c r="BC104" s="90" t="e">
        <f t="shared" ca="1" si="22"/>
        <v>#NAME?</v>
      </c>
      <c r="BD104" s="90" t="e">
        <f t="shared" ca="1" si="23"/>
        <v>#NAME?</v>
      </c>
      <c r="BE104" s="85" t="e">
        <f t="shared" ca="1" si="24"/>
        <v>#NAME?</v>
      </c>
      <c r="BF104" s="22" t="e">
        <f t="shared" ca="1" si="25"/>
        <v>#NAME?</v>
      </c>
      <c r="BG104" s="22" t="e">
        <f t="shared" ca="1" si="26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0"/>
        <v>103</v>
      </c>
      <c r="B105" s="52">
        <v>46214</v>
      </c>
      <c r="C105" s="54" t="s">
        <v>2994</v>
      </c>
      <c r="D105" s="54" t="s">
        <v>177</v>
      </c>
      <c r="E105" s="56" t="s">
        <v>178</v>
      </c>
      <c r="F105" s="54">
        <v>1</v>
      </c>
      <c r="G105" s="54" t="s">
        <v>65</v>
      </c>
      <c r="H105" s="54" t="str">
        <f t="shared" si="1"/>
        <v>DONE</v>
      </c>
      <c r="I105" s="54" t="s">
        <v>2995</v>
      </c>
      <c r="J105" s="58" t="s">
        <v>180</v>
      </c>
      <c r="K105" s="58" t="s">
        <v>79</v>
      </c>
      <c r="L105" s="60">
        <v>7007</v>
      </c>
      <c r="M105" s="71"/>
      <c r="N105" s="54" t="s">
        <v>576</v>
      </c>
      <c r="O105" s="98" t="s">
        <v>91</v>
      </c>
      <c r="P105" s="64" t="s">
        <v>830</v>
      </c>
      <c r="Q105" s="64" t="s">
        <v>2691</v>
      </c>
      <c r="R105" s="204">
        <v>200001099751</v>
      </c>
      <c r="S105" s="205">
        <v>46218</v>
      </c>
      <c r="T105" s="66" t="str">
        <f t="shared" si="2"/>
        <v>DONE</v>
      </c>
      <c r="U105" s="205">
        <v>46219</v>
      </c>
      <c r="V105" s="71">
        <v>9200101838</v>
      </c>
      <c r="W105" s="71">
        <v>48392</v>
      </c>
      <c r="X105" s="169">
        <v>46230</v>
      </c>
      <c r="Y105" s="69" t="str">
        <f t="shared" si="3"/>
        <v>DONE</v>
      </c>
      <c r="Z105" s="25">
        <v>52545</v>
      </c>
      <c r="AA105" s="69">
        <v>46230</v>
      </c>
      <c r="AB105" s="25"/>
      <c r="AC105" s="71"/>
      <c r="AD105" s="54" t="s">
        <v>2997</v>
      </c>
      <c r="AE105" s="76">
        <v>46230</v>
      </c>
      <c r="AF105" s="69" t="str">
        <f t="shared" si="4"/>
        <v>DONE</v>
      </c>
      <c r="AG105" s="69">
        <v>46231</v>
      </c>
      <c r="AH105" s="170"/>
      <c r="AI105" s="77" t="e">
        <f t="shared" ca="1" si="32"/>
        <v>#NAME?</v>
      </c>
      <c r="AJ105" s="80" t="str">
        <f t="array" ref="AJ105">IFERROR(INDEX('[1]Master Price'!$E:$E,MATCH(D105,'[1]Master Price'!$B:$B,0)),"0")</f>
        <v>0</v>
      </c>
      <c r="AK105" s="80">
        <f t="shared" si="6"/>
        <v>0</v>
      </c>
      <c r="AL105" s="82" t="str">
        <f t="shared" ref="AL105:AL204" si="38">IFERROR(DATEDIF(B105,T105,"d"),"0")&amp;"-day"</f>
        <v>0-day</v>
      </c>
      <c r="AM105" s="82" t="str">
        <f t="shared" si="8"/>
        <v>1-day</v>
      </c>
      <c r="AN105" s="82" t="str">
        <f t="shared" ref="AN105:AN106" si="39">IFERROR(DATEDIF(T105,X105,"d"),"0")&amp;"-day"</f>
        <v>0-day</v>
      </c>
      <c r="AO105" s="82" t="str">
        <f t="shared" si="10"/>
        <v>0-day</v>
      </c>
      <c r="AP105" s="82" t="str">
        <f t="shared" si="11"/>
        <v>0-day</v>
      </c>
      <c r="AQ105" s="82" t="str">
        <f t="shared" si="12"/>
        <v>0-day</v>
      </c>
      <c r="AR105" s="5"/>
      <c r="AS105" s="83">
        <f t="shared" si="13"/>
        <v>103</v>
      </c>
      <c r="AT105" s="85" t="str">
        <f t="shared" si="33"/>
        <v>GMIAMMIPT/2026/07/1787</v>
      </c>
      <c r="AU105" s="84" t="e">
        <f t="shared" ca="1" si="34"/>
        <v>#NAME?</v>
      </c>
      <c r="AV105" s="85" t="e">
        <f t="shared" ca="1" si="15"/>
        <v>#NAME?</v>
      </c>
      <c r="AW105" s="86" t="e">
        <f t="shared" ca="1" si="16"/>
        <v>#NAME?</v>
      </c>
      <c r="AX105" s="85" t="e">
        <f t="shared" ca="1" si="17"/>
        <v>#NAME?</v>
      </c>
      <c r="AY105" s="86">
        <f t="shared" si="18"/>
        <v>200001099751</v>
      </c>
      <c r="AZ105" s="171" t="e">
        <f t="shared" ca="1" si="35"/>
        <v>#NAME?</v>
      </c>
      <c r="BA105" s="85" t="e">
        <f t="shared" ca="1" si="36"/>
        <v>#NAME?</v>
      </c>
      <c r="BB105" s="85" t="e">
        <f t="shared" ca="1" si="37"/>
        <v>#NAME?</v>
      </c>
      <c r="BC105" s="90" t="e">
        <f t="shared" ca="1" si="22"/>
        <v>#NAME?</v>
      </c>
      <c r="BD105" s="90" t="e">
        <f t="shared" ca="1" si="23"/>
        <v>#NAME?</v>
      </c>
      <c r="BE105" s="85" t="e">
        <f t="shared" ca="1" si="24"/>
        <v>#NAME?</v>
      </c>
      <c r="BF105" s="22" t="e">
        <f t="shared" ca="1" si="25"/>
        <v>#NAME?</v>
      </c>
      <c r="BG105" s="22" t="e">
        <f t="shared" ca="1" si="26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0"/>
        <v>104</v>
      </c>
      <c r="B106" s="52">
        <v>46214</v>
      </c>
      <c r="C106" s="54" t="s">
        <v>2999</v>
      </c>
      <c r="D106" s="54" t="s">
        <v>68</v>
      </c>
      <c r="E106" s="56" t="s">
        <v>70</v>
      </c>
      <c r="F106" s="54">
        <v>2</v>
      </c>
      <c r="G106" s="54" t="s">
        <v>65</v>
      </c>
      <c r="H106" s="54" t="str">
        <f t="shared" si="1"/>
        <v>DONE</v>
      </c>
      <c r="I106" s="54" t="s">
        <v>2624</v>
      </c>
      <c r="J106" s="62" t="s">
        <v>73</v>
      </c>
      <c r="K106" s="62" t="s">
        <v>73</v>
      </c>
      <c r="L106" s="60"/>
      <c r="M106" s="71"/>
      <c r="N106" s="54" t="s">
        <v>3000</v>
      </c>
      <c r="O106" s="114" t="s">
        <v>81</v>
      </c>
      <c r="P106" s="64" t="s">
        <v>87</v>
      </c>
      <c r="Q106" s="64" t="s">
        <v>83</v>
      </c>
      <c r="R106" s="204">
        <v>200001099752</v>
      </c>
      <c r="S106" s="205">
        <v>46218</v>
      </c>
      <c r="T106" s="66" t="str">
        <f t="shared" si="2"/>
        <v>DONE</v>
      </c>
      <c r="U106" s="205">
        <v>46219</v>
      </c>
      <c r="V106" s="71">
        <v>9200101826</v>
      </c>
      <c r="W106" s="71">
        <v>48377</v>
      </c>
      <c r="X106" s="169">
        <v>46227</v>
      </c>
      <c r="Y106" s="69" t="str">
        <f t="shared" si="3"/>
        <v>DONE</v>
      </c>
      <c r="Z106" s="25">
        <v>52531</v>
      </c>
      <c r="AA106" s="69">
        <v>46227</v>
      </c>
      <c r="AB106" s="25"/>
      <c r="AC106" s="71"/>
      <c r="AD106" s="54" t="s">
        <v>3001</v>
      </c>
      <c r="AE106" s="76">
        <v>46230</v>
      </c>
      <c r="AF106" s="69" t="str">
        <f t="shared" si="4"/>
        <v>DONE</v>
      </c>
      <c r="AG106" s="69">
        <v>46231</v>
      </c>
      <c r="AH106" s="170"/>
      <c r="AI106" s="77" t="e">
        <f t="shared" ca="1" si="32"/>
        <v>#NAME?</v>
      </c>
      <c r="AJ106" s="80" t="str">
        <f t="array" ref="AJ106">IFERROR(INDEX('[1]Master Price'!$E:$E,MATCH(D106,'[1]Master Price'!$B:$B,0)),"0")</f>
        <v>0</v>
      </c>
      <c r="AK106" s="80">
        <f t="shared" si="6"/>
        <v>0</v>
      </c>
      <c r="AL106" s="82" t="str">
        <f t="shared" si="38"/>
        <v>0-day</v>
      </c>
      <c r="AM106" s="82" t="str">
        <f t="shared" si="8"/>
        <v>1-day</v>
      </c>
      <c r="AN106" s="82" t="str">
        <f t="shared" si="39"/>
        <v>0-day</v>
      </c>
      <c r="AO106" s="82" t="str">
        <f t="shared" si="10"/>
        <v>0-day</v>
      </c>
      <c r="AP106" s="82" t="str">
        <f t="shared" si="11"/>
        <v>3-day</v>
      </c>
      <c r="AQ106" s="82" t="str">
        <f t="shared" si="12"/>
        <v>0-day</v>
      </c>
      <c r="AR106" s="5"/>
      <c r="AS106" s="83">
        <f t="shared" si="13"/>
        <v>104</v>
      </c>
      <c r="AT106" s="85" t="str">
        <f t="shared" si="33"/>
        <v>GMIAMMIPT/2026/07/1788</v>
      </c>
      <c r="AU106" s="84" t="e">
        <f t="shared" ca="1" si="34"/>
        <v>#NAME?</v>
      </c>
      <c r="AV106" s="85" t="e">
        <f t="shared" ca="1" si="15"/>
        <v>#NAME?</v>
      </c>
      <c r="AW106" s="86" t="e">
        <f t="shared" ca="1" si="16"/>
        <v>#NAME?</v>
      </c>
      <c r="AX106" s="85" t="e">
        <f t="shared" ca="1" si="17"/>
        <v>#NAME?</v>
      </c>
      <c r="AY106" s="86">
        <f t="shared" si="18"/>
        <v>200001099752</v>
      </c>
      <c r="AZ106" s="171" t="e">
        <f t="shared" ca="1" si="35"/>
        <v>#NAME?</v>
      </c>
      <c r="BA106" s="85" t="e">
        <f t="shared" ca="1" si="36"/>
        <v>#NAME?</v>
      </c>
      <c r="BB106" s="85" t="e">
        <f t="shared" ca="1" si="37"/>
        <v>#NAME?</v>
      </c>
      <c r="BC106" s="90" t="e">
        <f t="shared" ca="1" si="22"/>
        <v>#NAME?</v>
      </c>
      <c r="BD106" s="90" t="e">
        <f t="shared" ca="1" si="23"/>
        <v>#NAME?</v>
      </c>
      <c r="BE106" s="85" t="e">
        <f t="shared" ca="1" si="24"/>
        <v>#NAME?</v>
      </c>
      <c r="BF106" s="22" t="e">
        <f t="shared" ca="1" si="25"/>
        <v>#NAME?</v>
      </c>
      <c r="BG106" s="22" t="e">
        <f t="shared" ca="1" si="26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0"/>
        <v>105</v>
      </c>
      <c r="B107" s="52">
        <v>46215</v>
      </c>
      <c r="C107" s="54" t="s">
        <v>3005</v>
      </c>
      <c r="D107" s="54" t="s">
        <v>68</v>
      </c>
      <c r="E107" s="56" t="s">
        <v>70</v>
      </c>
      <c r="F107" s="54">
        <v>1</v>
      </c>
      <c r="G107" s="54" t="s">
        <v>65</v>
      </c>
      <c r="H107" s="54" t="str">
        <f t="shared" si="1"/>
        <v>DONE</v>
      </c>
      <c r="I107" s="54" t="s">
        <v>2482</v>
      </c>
      <c r="J107" s="58" t="s">
        <v>78</v>
      </c>
      <c r="K107" s="58" t="s">
        <v>79</v>
      </c>
      <c r="L107" s="60"/>
      <c r="M107" s="71"/>
      <c r="N107" s="54" t="s">
        <v>2371</v>
      </c>
      <c r="O107" s="96" t="s">
        <v>85</v>
      </c>
      <c r="P107" s="64" t="s">
        <v>87</v>
      </c>
      <c r="Q107" s="64" t="s">
        <v>121</v>
      </c>
      <c r="R107" s="204">
        <v>200001099800</v>
      </c>
      <c r="S107" s="205">
        <v>46219</v>
      </c>
      <c r="T107" s="66" t="str">
        <f t="shared" si="2"/>
        <v>DONE</v>
      </c>
      <c r="U107" s="205">
        <v>46220</v>
      </c>
      <c r="V107" s="71">
        <v>9200101902</v>
      </c>
      <c r="W107" s="71">
        <v>48420</v>
      </c>
      <c r="X107" s="169">
        <v>46230</v>
      </c>
      <c r="Y107" s="69" t="str">
        <f t="shared" si="3"/>
        <v>DONE</v>
      </c>
      <c r="Z107" s="25">
        <v>52563</v>
      </c>
      <c r="AA107" s="169">
        <v>46230</v>
      </c>
      <c r="AB107" s="25"/>
      <c r="AC107" s="71"/>
      <c r="AD107" s="54" t="s">
        <v>3006</v>
      </c>
      <c r="AE107" s="76">
        <v>46230</v>
      </c>
      <c r="AF107" s="69" t="str">
        <f t="shared" si="4"/>
        <v>DONE</v>
      </c>
      <c r="AG107" s="69">
        <v>46231</v>
      </c>
      <c r="AH107" s="170"/>
      <c r="AI107" s="77" t="e">
        <f t="shared" ca="1" si="32"/>
        <v>#NAME?</v>
      </c>
      <c r="AJ107" s="80" t="str">
        <f t="array" ref="AJ107">IFERROR(INDEX('[1]Master Price'!$E:$E,MATCH(D107,'[1]Master Price'!$B:$B,0)),"0")</f>
        <v>0</v>
      </c>
      <c r="AK107" s="80">
        <f t="shared" si="6"/>
        <v>0</v>
      </c>
      <c r="AL107" s="82" t="str">
        <f t="shared" si="38"/>
        <v>0-day</v>
      </c>
      <c r="AM107" s="82" t="str">
        <f t="shared" si="8"/>
        <v>1-day</v>
      </c>
      <c r="AN107" s="82" t="str">
        <f>IFERROR(DATEDIF(T107,X109,"d"),"0")&amp;"-day"</f>
        <v>0-day</v>
      </c>
      <c r="AO107" s="82" t="str">
        <f>IFERROR(DATEDIF(X109,AA107,"d"),"0")&amp;"-day"</f>
        <v>0-day</v>
      </c>
      <c r="AP107" s="82" t="str">
        <f t="shared" si="11"/>
        <v>0-day</v>
      </c>
      <c r="AQ107" s="82" t="str">
        <f t="shared" si="12"/>
        <v>0-day</v>
      </c>
      <c r="AR107" s="5"/>
      <c r="AS107" s="83">
        <f t="shared" si="13"/>
        <v>105</v>
      </c>
      <c r="AT107" s="85" t="str">
        <f t="shared" si="33"/>
        <v>GMIAMMIPT/2026/07/1789</v>
      </c>
      <c r="AU107" s="84" t="e">
        <f t="shared" ca="1" si="34"/>
        <v>#NAME?</v>
      </c>
      <c r="AV107" s="85" t="e">
        <f t="shared" ca="1" si="15"/>
        <v>#NAME?</v>
      </c>
      <c r="AW107" s="86" t="e">
        <f t="shared" ca="1" si="16"/>
        <v>#NAME?</v>
      </c>
      <c r="AX107" s="85" t="e">
        <f t="shared" ca="1" si="17"/>
        <v>#NAME?</v>
      </c>
      <c r="AY107" s="86">
        <f t="shared" si="18"/>
        <v>200001099800</v>
      </c>
      <c r="AZ107" s="171" t="e">
        <f t="shared" ca="1" si="35"/>
        <v>#NAME?</v>
      </c>
      <c r="BA107" s="85" t="e">
        <f t="shared" ca="1" si="36"/>
        <v>#NAME?</v>
      </c>
      <c r="BB107" s="85" t="e">
        <f t="shared" ca="1" si="37"/>
        <v>#NAME?</v>
      </c>
      <c r="BC107" s="90" t="e">
        <f t="shared" ca="1" si="22"/>
        <v>#NAME?</v>
      </c>
      <c r="BD107" s="90" t="e">
        <f t="shared" ca="1" si="23"/>
        <v>#NAME?</v>
      </c>
      <c r="BE107" s="85" t="e">
        <f t="shared" ca="1" si="24"/>
        <v>#NAME?</v>
      </c>
      <c r="BF107" s="22" t="e">
        <f t="shared" ca="1" si="25"/>
        <v>#NAME?</v>
      </c>
      <c r="BG107" s="22" t="e">
        <f t="shared" ca="1" si="26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0"/>
        <v>106</v>
      </c>
      <c r="B108" s="52">
        <v>46211</v>
      </c>
      <c r="C108" s="54" t="s">
        <v>3007</v>
      </c>
      <c r="D108" s="54" t="s">
        <v>1300</v>
      </c>
      <c r="E108" s="56" t="s">
        <v>1301</v>
      </c>
      <c r="F108" s="54">
        <v>1</v>
      </c>
      <c r="G108" s="54" t="s">
        <v>65</v>
      </c>
      <c r="H108" s="54" t="str">
        <f t="shared" si="1"/>
        <v>DONE</v>
      </c>
      <c r="I108" s="54" t="s">
        <v>259</v>
      </c>
      <c r="J108" s="58" t="s">
        <v>260</v>
      </c>
      <c r="K108" s="58" t="s">
        <v>79</v>
      </c>
      <c r="L108" s="60">
        <v>14226.6</v>
      </c>
      <c r="M108" s="71"/>
      <c r="N108" s="54" t="s">
        <v>207</v>
      </c>
      <c r="O108" s="96" t="s">
        <v>85</v>
      </c>
      <c r="P108" s="64" t="s">
        <v>830</v>
      </c>
      <c r="Q108" s="64" t="s">
        <v>88</v>
      </c>
      <c r="R108" s="204">
        <v>200001100940</v>
      </c>
      <c r="S108" s="205">
        <v>46219</v>
      </c>
      <c r="T108" s="66" t="str">
        <f t="shared" si="2"/>
        <v>DONE</v>
      </c>
      <c r="U108" s="205">
        <v>46220</v>
      </c>
      <c r="V108" s="71">
        <v>9200101898</v>
      </c>
      <c r="W108" s="71">
        <v>48417</v>
      </c>
      <c r="X108" s="169">
        <v>46230</v>
      </c>
      <c r="Y108" s="69" t="str">
        <f t="shared" si="3"/>
        <v>DONE</v>
      </c>
      <c r="Z108" s="25">
        <v>52566</v>
      </c>
      <c r="AA108" s="169">
        <v>46230</v>
      </c>
      <c r="AB108" s="25"/>
      <c r="AC108" s="71"/>
      <c r="AD108" s="54" t="s">
        <v>3008</v>
      </c>
      <c r="AE108" s="76">
        <v>46230</v>
      </c>
      <c r="AF108" s="69" t="str">
        <f t="shared" si="4"/>
        <v>DONE</v>
      </c>
      <c r="AG108" s="69">
        <v>46231</v>
      </c>
      <c r="AH108" s="170"/>
      <c r="AI108" s="77" t="e">
        <f t="shared" ca="1" si="32"/>
        <v>#NAME?</v>
      </c>
      <c r="AJ108" s="80" t="str">
        <f t="array" ref="AJ108">IFERROR(INDEX('[1]Master Price'!$E:$E,MATCH(D108,'[1]Master Price'!$B:$B,0)),"0")</f>
        <v>0</v>
      </c>
      <c r="AK108" s="80">
        <f t="shared" si="6"/>
        <v>0</v>
      </c>
      <c r="AL108" s="82" t="str">
        <f t="shared" si="38"/>
        <v>0-day</v>
      </c>
      <c r="AM108" s="82" t="str">
        <f t="shared" si="8"/>
        <v>1-day</v>
      </c>
      <c r="AN108" s="82" t="str">
        <f>IFERROR(DATEDIF(T108,X108,"d"),"0")&amp;"-day"</f>
        <v>0-day</v>
      </c>
      <c r="AO108" s="82" t="str">
        <f>IFERROR(DATEDIF(X108,AA108,"d"),"0")&amp;"-day"</f>
        <v>0-day</v>
      </c>
      <c r="AP108" s="82" t="str">
        <f t="shared" si="11"/>
        <v>0-day</v>
      </c>
      <c r="AQ108" s="82" t="str">
        <f t="shared" si="12"/>
        <v>0-day</v>
      </c>
      <c r="AR108" s="5"/>
      <c r="AS108" s="83">
        <f t="shared" si="13"/>
        <v>106</v>
      </c>
      <c r="AT108" s="85" t="str">
        <f t="shared" si="33"/>
        <v>GMIAMMIPT/2026/07/1790</v>
      </c>
      <c r="AU108" s="84" t="e">
        <f t="shared" ca="1" si="34"/>
        <v>#NAME?</v>
      </c>
      <c r="AV108" s="85" t="e">
        <f t="shared" ca="1" si="15"/>
        <v>#NAME?</v>
      </c>
      <c r="AW108" s="86" t="e">
        <f t="shared" ca="1" si="16"/>
        <v>#NAME?</v>
      </c>
      <c r="AX108" s="85" t="e">
        <f t="shared" ca="1" si="17"/>
        <v>#NAME?</v>
      </c>
      <c r="AY108" s="86">
        <f t="shared" si="18"/>
        <v>200001100940</v>
      </c>
      <c r="AZ108" s="171" t="e">
        <f t="shared" ca="1" si="35"/>
        <v>#NAME?</v>
      </c>
      <c r="BA108" s="85" t="e">
        <f t="shared" ca="1" si="36"/>
        <v>#NAME?</v>
      </c>
      <c r="BB108" s="85" t="e">
        <f t="shared" ca="1" si="37"/>
        <v>#NAME?</v>
      </c>
      <c r="BC108" s="90" t="e">
        <f t="shared" ca="1" si="22"/>
        <v>#NAME?</v>
      </c>
      <c r="BD108" s="90" t="e">
        <f t="shared" ca="1" si="23"/>
        <v>#NAME?</v>
      </c>
      <c r="BE108" s="85" t="e">
        <f t="shared" ca="1" si="24"/>
        <v>#NAME?</v>
      </c>
      <c r="BF108" s="22" t="e">
        <f t="shared" ca="1" si="25"/>
        <v>#NAME?</v>
      </c>
      <c r="BG108" s="22" t="e">
        <f t="shared" ca="1" si="26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0"/>
        <v>107</v>
      </c>
      <c r="B109" s="52">
        <v>46211</v>
      </c>
      <c r="C109" s="54" t="s">
        <v>3007</v>
      </c>
      <c r="D109" s="54" t="s">
        <v>153</v>
      </c>
      <c r="E109" s="56" t="s">
        <v>154</v>
      </c>
      <c r="F109" s="54">
        <v>1</v>
      </c>
      <c r="G109" s="54" t="s">
        <v>65</v>
      </c>
      <c r="H109" s="54" t="str">
        <f t="shared" si="1"/>
        <v>DONE</v>
      </c>
      <c r="I109" s="54" t="s">
        <v>259</v>
      </c>
      <c r="J109" s="58" t="s">
        <v>260</v>
      </c>
      <c r="K109" s="58" t="s">
        <v>79</v>
      </c>
      <c r="L109" s="60">
        <v>14226.6</v>
      </c>
      <c r="M109" s="71"/>
      <c r="N109" s="54" t="s">
        <v>207</v>
      </c>
      <c r="O109" s="96" t="s">
        <v>85</v>
      </c>
      <c r="P109" s="64" t="s">
        <v>830</v>
      </c>
      <c r="Q109" s="64" t="s">
        <v>88</v>
      </c>
      <c r="R109" s="204">
        <v>200001100940</v>
      </c>
      <c r="S109" s="205">
        <v>46219</v>
      </c>
      <c r="T109" s="66" t="str">
        <f t="shared" si="2"/>
        <v>DONE</v>
      </c>
      <c r="U109" s="205">
        <v>46220</v>
      </c>
      <c r="V109" s="71">
        <v>9200101898</v>
      </c>
      <c r="W109" s="71">
        <v>48417</v>
      </c>
      <c r="X109" s="169">
        <v>46230</v>
      </c>
      <c r="Y109" s="69" t="str">
        <f t="shared" si="3"/>
        <v>DONE</v>
      </c>
      <c r="Z109" s="25">
        <v>52566</v>
      </c>
      <c r="AA109" s="169">
        <v>46230</v>
      </c>
      <c r="AB109" s="25"/>
      <c r="AC109" s="71"/>
      <c r="AD109" s="54" t="s">
        <v>3008</v>
      </c>
      <c r="AE109" s="76">
        <v>46230</v>
      </c>
      <c r="AF109" s="69" t="str">
        <f t="shared" si="4"/>
        <v>DONE</v>
      </c>
      <c r="AG109" s="69">
        <v>46231</v>
      </c>
      <c r="AH109" s="170"/>
      <c r="AI109" s="77" t="e">
        <f t="shared" ca="1" si="32"/>
        <v>#NAME?</v>
      </c>
      <c r="AJ109" s="80" t="str">
        <f t="array" ref="AJ109">IFERROR(INDEX('[1]Master Price'!$E:$E,MATCH(D109,'[1]Master Price'!$B:$B,0)),"0")</f>
        <v>0</v>
      </c>
      <c r="AK109" s="80">
        <f t="shared" si="6"/>
        <v>0</v>
      </c>
      <c r="AL109" s="82" t="str">
        <f t="shared" si="38"/>
        <v>0-day</v>
      </c>
      <c r="AM109" s="82" t="str">
        <f t="shared" si="8"/>
        <v>1-day</v>
      </c>
      <c r="AN109" s="82" t="str">
        <f>IFERROR(DATEDIF(T109,#REF!,"d"),"0")&amp;"-day"</f>
        <v>0-day</v>
      </c>
      <c r="AO109" s="82" t="str">
        <f>IFERROR(DATEDIF(#REF!,AA109,"d"),"0")&amp;"-day"</f>
        <v>0-day</v>
      </c>
      <c r="AP109" s="82" t="str">
        <f t="shared" si="11"/>
        <v>0-day</v>
      </c>
      <c r="AQ109" s="82" t="str">
        <f t="shared" si="12"/>
        <v>0-day</v>
      </c>
      <c r="AR109" s="5"/>
      <c r="AS109" s="83">
        <f t="shared" si="13"/>
        <v>107</v>
      </c>
      <c r="AT109" s="85" t="str">
        <f t="shared" si="33"/>
        <v>GMIAMMIPT/2026/07/1790</v>
      </c>
      <c r="AU109" s="84" t="e">
        <f t="shared" ca="1" si="34"/>
        <v>#NAME?</v>
      </c>
      <c r="AV109" s="85" t="e">
        <f t="shared" ca="1" si="15"/>
        <v>#NAME?</v>
      </c>
      <c r="AW109" s="86" t="e">
        <f t="shared" ca="1" si="16"/>
        <v>#NAME?</v>
      </c>
      <c r="AX109" s="85" t="e">
        <f t="shared" ca="1" si="17"/>
        <v>#NAME?</v>
      </c>
      <c r="AY109" s="86">
        <f t="shared" si="18"/>
        <v>200001100940</v>
      </c>
      <c r="AZ109" s="171" t="e">
        <f t="shared" ca="1" si="35"/>
        <v>#NAME?</v>
      </c>
      <c r="BA109" s="85" t="e">
        <f t="shared" ca="1" si="36"/>
        <v>#NAME?</v>
      </c>
      <c r="BB109" s="85" t="e">
        <f t="shared" ca="1" si="37"/>
        <v>#NAME?</v>
      </c>
      <c r="BC109" s="90" t="e">
        <f t="shared" ca="1" si="22"/>
        <v>#NAME?</v>
      </c>
      <c r="BD109" s="90" t="e">
        <f t="shared" ca="1" si="23"/>
        <v>#NAME?</v>
      </c>
      <c r="BE109" s="85" t="e">
        <f t="shared" ca="1" si="24"/>
        <v>#NAME?</v>
      </c>
      <c r="BF109" s="22" t="e">
        <f t="shared" ca="1" si="25"/>
        <v>#NAME?</v>
      </c>
      <c r="BG109" s="22" t="e">
        <f t="shared" ca="1" si="26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0"/>
        <v>108</v>
      </c>
      <c r="B110" s="52">
        <v>46215</v>
      </c>
      <c r="C110" s="54" t="s">
        <v>3011</v>
      </c>
      <c r="D110" s="54" t="s">
        <v>212</v>
      </c>
      <c r="E110" s="56" t="s">
        <v>213</v>
      </c>
      <c r="F110" s="54">
        <v>1</v>
      </c>
      <c r="G110" s="54" t="s">
        <v>65</v>
      </c>
      <c r="H110" s="54" t="str">
        <f t="shared" si="1"/>
        <v>DONE</v>
      </c>
      <c r="I110" s="54" t="s">
        <v>2019</v>
      </c>
      <c r="J110" s="58" t="s">
        <v>180</v>
      </c>
      <c r="K110" s="58" t="s">
        <v>79</v>
      </c>
      <c r="L110" s="60">
        <v>8060</v>
      </c>
      <c r="M110" s="71"/>
      <c r="N110" s="54" t="s">
        <v>283</v>
      </c>
      <c r="O110" s="98" t="s">
        <v>91</v>
      </c>
      <c r="P110" s="64" t="s">
        <v>82</v>
      </c>
      <c r="Q110" s="64" t="s">
        <v>912</v>
      </c>
      <c r="R110" s="204">
        <v>200001100934</v>
      </c>
      <c r="S110" s="205">
        <v>46219</v>
      </c>
      <c r="T110" s="66" t="str">
        <f t="shared" si="2"/>
        <v>DONE</v>
      </c>
      <c r="U110" s="205">
        <v>46220</v>
      </c>
      <c r="V110" s="71">
        <v>9200101887</v>
      </c>
      <c r="W110" s="71">
        <v>48409</v>
      </c>
      <c r="X110" s="169">
        <v>46230</v>
      </c>
      <c r="Y110" s="69" t="str">
        <f t="shared" si="3"/>
        <v>DONE</v>
      </c>
      <c r="Z110" s="25">
        <v>52574</v>
      </c>
      <c r="AA110" s="169">
        <v>46230</v>
      </c>
      <c r="AB110" s="25"/>
      <c r="AC110" s="71"/>
      <c r="AD110" s="54" t="s">
        <v>3012</v>
      </c>
      <c r="AE110" s="76">
        <v>46230</v>
      </c>
      <c r="AF110" s="69" t="str">
        <f t="shared" si="4"/>
        <v>DONE</v>
      </c>
      <c r="AG110" s="69">
        <v>46231</v>
      </c>
      <c r="AH110" s="170"/>
      <c r="AI110" s="77" t="e">
        <f t="shared" ca="1" si="32"/>
        <v>#NAME?</v>
      </c>
      <c r="AJ110" s="80" t="str">
        <f t="array" ref="AJ110">IFERROR(INDEX('[1]Master Price'!$E:$E,MATCH(D110,'[1]Master Price'!$B:$B,0)),"0")</f>
        <v>0</v>
      </c>
      <c r="AK110" s="80">
        <f t="shared" si="6"/>
        <v>0</v>
      </c>
      <c r="AL110" s="82" t="str">
        <f t="shared" si="38"/>
        <v>0-day</v>
      </c>
      <c r="AM110" s="82" t="str">
        <f t="shared" si="8"/>
        <v>1-day</v>
      </c>
      <c r="AN110" s="82" t="str">
        <f t="shared" ref="AN110:AN204" si="40">IFERROR(DATEDIF(T110,X110,"d"),"0")&amp;"-day"</f>
        <v>0-day</v>
      </c>
      <c r="AO110" s="82" t="str">
        <f t="shared" ref="AO110:AO295" si="41">IFERROR(DATEDIF(X110,AA110,"d"),"0")&amp;"-day"</f>
        <v>0-day</v>
      </c>
      <c r="AP110" s="82" t="str">
        <f t="shared" si="11"/>
        <v>0-day</v>
      </c>
      <c r="AQ110" s="82" t="str">
        <f t="shared" si="12"/>
        <v>0-day</v>
      </c>
      <c r="AR110" s="5"/>
      <c r="AS110" s="83">
        <f t="shared" si="13"/>
        <v>108</v>
      </c>
      <c r="AT110" s="85" t="str">
        <f t="shared" si="33"/>
        <v>GMIAMMIPT/2026/07/1791</v>
      </c>
      <c r="AU110" s="84" t="e">
        <f t="shared" ca="1" si="34"/>
        <v>#NAME?</v>
      </c>
      <c r="AV110" s="85" t="e">
        <f t="shared" ca="1" si="15"/>
        <v>#NAME?</v>
      </c>
      <c r="AW110" s="86" t="e">
        <f t="shared" ca="1" si="16"/>
        <v>#NAME?</v>
      </c>
      <c r="AX110" s="85" t="e">
        <f t="shared" ca="1" si="17"/>
        <v>#NAME?</v>
      </c>
      <c r="AY110" s="86">
        <f t="shared" si="18"/>
        <v>200001100934</v>
      </c>
      <c r="AZ110" s="171" t="e">
        <f t="shared" ca="1" si="35"/>
        <v>#NAME?</v>
      </c>
      <c r="BA110" s="85" t="e">
        <f t="shared" ca="1" si="36"/>
        <v>#NAME?</v>
      </c>
      <c r="BB110" s="85" t="e">
        <f t="shared" ca="1" si="37"/>
        <v>#NAME?</v>
      </c>
      <c r="BC110" s="90" t="e">
        <f t="shared" ca="1" si="22"/>
        <v>#NAME?</v>
      </c>
      <c r="BD110" s="90" t="e">
        <f t="shared" ca="1" si="23"/>
        <v>#NAME?</v>
      </c>
      <c r="BE110" s="85" t="e">
        <f t="shared" ca="1" si="24"/>
        <v>#NAME?</v>
      </c>
      <c r="BF110" s="22" t="e">
        <f t="shared" ca="1" si="25"/>
        <v>#NAME?</v>
      </c>
      <c r="BG110" s="22" t="e">
        <f t="shared" ca="1" si="26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0"/>
        <v>109</v>
      </c>
      <c r="B111" s="52">
        <v>46215</v>
      </c>
      <c r="C111" s="54" t="s">
        <v>3011</v>
      </c>
      <c r="D111" s="54" t="s">
        <v>292</v>
      </c>
      <c r="E111" s="56" t="s">
        <v>293</v>
      </c>
      <c r="F111" s="54">
        <v>1</v>
      </c>
      <c r="G111" s="54" t="s">
        <v>65</v>
      </c>
      <c r="H111" s="54" t="str">
        <f t="shared" si="1"/>
        <v>DONE</v>
      </c>
      <c r="I111" s="54" t="s">
        <v>2019</v>
      </c>
      <c r="J111" s="58" t="s">
        <v>180</v>
      </c>
      <c r="K111" s="58" t="s">
        <v>79</v>
      </c>
      <c r="L111" s="60">
        <v>8060</v>
      </c>
      <c r="M111" s="71"/>
      <c r="N111" s="54" t="s">
        <v>283</v>
      </c>
      <c r="O111" s="98" t="s">
        <v>91</v>
      </c>
      <c r="P111" s="64" t="s">
        <v>82</v>
      </c>
      <c r="Q111" s="64" t="s">
        <v>912</v>
      </c>
      <c r="R111" s="204">
        <v>200001100934</v>
      </c>
      <c r="S111" s="205">
        <v>46219</v>
      </c>
      <c r="T111" s="66" t="str">
        <f t="shared" si="2"/>
        <v>DONE</v>
      </c>
      <c r="U111" s="205">
        <v>46220</v>
      </c>
      <c r="V111" s="71">
        <v>9200101887</v>
      </c>
      <c r="W111" s="71">
        <v>48409</v>
      </c>
      <c r="X111" s="169">
        <v>46230</v>
      </c>
      <c r="Y111" s="69" t="str">
        <f t="shared" si="3"/>
        <v>DONE</v>
      </c>
      <c r="Z111" s="25">
        <v>52574</v>
      </c>
      <c r="AA111" s="169">
        <v>46230</v>
      </c>
      <c r="AB111" s="25"/>
      <c r="AC111" s="71"/>
      <c r="AD111" s="54" t="s">
        <v>3012</v>
      </c>
      <c r="AE111" s="76">
        <v>46230</v>
      </c>
      <c r="AF111" s="69" t="str">
        <f t="shared" si="4"/>
        <v>DONE</v>
      </c>
      <c r="AG111" s="69">
        <v>46231</v>
      </c>
      <c r="AH111" s="170"/>
      <c r="AI111" s="77" t="e">
        <f t="shared" ca="1" si="32"/>
        <v>#NAME?</v>
      </c>
      <c r="AJ111" s="80" t="str">
        <f t="array" ref="AJ111">IFERROR(INDEX('[1]Master Price'!$E:$E,MATCH(D111,'[1]Master Price'!$B:$B,0)),"0")</f>
        <v>0</v>
      </c>
      <c r="AK111" s="80">
        <f t="shared" si="6"/>
        <v>0</v>
      </c>
      <c r="AL111" s="82" t="str">
        <f t="shared" si="38"/>
        <v>0-day</v>
      </c>
      <c r="AM111" s="82" t="str">
        <f t="shared" si="8"/>
        <v>1-day</v>
      </c>
      <c r="AN111" s="82" t="str">
        <f t="shared" si="40"/>
        <v>0-day</v>
      </c>
      <c r="AO111" s="82" t="str">
        <f t="shared" si="41"/>
        <v>0-day</v>
      </c>
      <c r="AP111" s="82" t="str">
        <f t="shared" si="11"/>
        <v>0-day</v>
      </c>
      <c r="AQ111" s="82" t="str">
        <f t="shared" si="12"/>
        <v>0-day</v>
      </c>
      <c r="AR111" s="5"/>
      <c r="AS111" s="83">
        <f t="shared" si="13"/>
        <v>109</v>
      </c>
      <c r="AT111" s="85" t="str">
        <f t="shared" si="33"/>
        <v>GMIAMMIPT/2026/07/1791</v>
      </c>
      <c r="AU111" s="84" t="e">
        <f t="shared" ca="1" si="34"/>
        <v>#NAME?</v>
      </c>
      <c r="AV111" s="85" t="e">
        <f t="shared" ca="1" si="15"/>
        <v>#NAME?</v>
      </c>
      <c r="AW111" s="86" t="e">
        <f t="shared" ca="1" si="16"/>
        <v>#NAME?</v>
      </c>
      <c r="AX111" s="85" t="e">
        <f t="shared" ca="1" si="17"/>
        <v>#NAME?</v>
      </c>
      <c r="AY111" s="86">
        <f t="shared" si="18"/>
        <v>200001100934</v>
      </c>
      <c r="AZ111" s="171" t="e">
        <f t="shared" ca="1" si="35"/>
        <v>#NAME?</v>
      </c>
      <c r="BA111" s="85" t="e">
        <f t="shared" ca="1" si="36"/>
        <v>#NAME?</v>
      </c>
      <c r="BB111" s="85" t="e">
        <f t="shared" ca="1" si="37"/>
        <v>#NAME?</v>
      </c>
      <c r="BC111" s="90" t="e">
        <f t="shared" ca="1" si="22"/>
        <v>#NAME?</v>
      </c>
      <c r="BD111" s="90" t="e">
        <f t="shared" ca="1" si="23"/>
        <v>#NAME?</v>
      </c>
      <c r="BE111" s="85" t="e">
        <f t="shared" ca="1" si="24"/>
        <v>#NAME?</v>
      </c>
      <c r="BF111" s="22" t="e">
        <f t="shared" ca="1" si="25"/>
        <v>#NAME?</v>
      </c>
      <c r="BG111" s="22" t="e">
        <f t="shared" ca="1" si="26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0"/>
        <v>110</v>
      </c>
      <c r="B112" s="52">
        <v>46215</v>
      </c>
      <c r="C112" s="54" t="s">
        <v>3011</v>
      </c>
      <c r="D112" s="54" t="s">
        <v>234</v>
      </c>
      <c r="E112" s="56" t="s">
        <v>236</v>
      </c>
      <c r="F112" s="54">
        <v>1</v>
      </c>
      <c r="G112" s="54" t="s">
        <v>65</v>
      </c>
      <c r="H112" s="54" t="str">
        <f t="shared" si="1"/>
        <v>DONE</v>
      </c>
      <c r="I112" s="54" t="s">
        <v>2019</v>
      </c>
      <c r="J112" s="58" t="s">
        <v>180</v>
      </c>
      <c r="K112" s="58" t="s">
        <v>79</v>
      </c>
      <c r="L112" s="60">
        <v>8060</v>
      </c>
      <c r="M112" s="71"/>
      <c r="N112" s="54" t="s">
        <v>283</v>
      </c>
      <c r="O112" s="98" t="s">
        <v>91</v>
      </c>
      <c r="P112" s="64" t="s">
        <v>82</v>
      </c>
      <c r="Q112" s="64" t="s">
        <v>912</v>
      </c>
      <c r="R112" s="204">
        <v>200001100934</v>
      </c>
      <c r="S112" s="205">
        <v>46219</v>
      </c>
      <c r="T112" s="66" t="str">
        <f t="shared" si="2"/>
        <v>DONE</v>
      </c>
      <c r="U112" s="205">
        <v>46220</v>
      </c>
      <c r="V112" s="71">
        <v>9200101887</v>
      </c>
      <c r="W112" s="71">
        <v>48409</v>
      </c>
      <c r="X112" s="169">
        <v>46230</v>
      </c>
      <c r="Y112" s="69" t="str">
        <f t="shared" si="3"/>
        <v>DONE</v>
      </c>
      <c r="Z112" s="25">
        <v>52574</v>
      </c>
      <c r="AA112" s="169">
        <v>46230</v>
      </c>
      <c r="AB112" s="25"/>
      <c r="AC112" s="71"/>
      <c r="AD112" s="54" t="s">
        <v>3012</v>
      </c>
      <c r="AE112" s="76">
        <v>46230</v>
      </c>
      <c r="AF112" s="69" t="str">
        <f t="shared" si="4"/>
        <v>DONE</v>
      </c>
      <c r="AG112" s="69">
        <v>46231</v>
      </c>
      <c r="AH112" s="170"/>
      <c r="AI112" s="77" t="e">
        <f t="shared" ca="1" si="32"/>
        <v>#NAME?</v>
      </c>
      <c r="AJ112" s="80" t="str">
        <f t="array" ref="AJ112">IFERROR(INDEX('[1]Master Price'!$E:$E,MATCH(D112,'[1]Master Price'!$B:$B,0)),"0")</f>
        <v>0</v>
      </c>
      <c r="AK112" s="80">
        <f t="shared" si="6"/>
        <v>0</v>
      </c>
      <c r="AL112" s="82" t="str">
        <f t="shared" si="38"/>
        <v>0-day</v>
      </c>
      <c r="AM112" s="82" t="str">
        <f t="shared" si="8"/>
        <v>1-day</v>
      </c>
      <c r="AN112" s="82" t="str">
        <f t="shared" si="40"/>
        <v>0-day</v>
      </c>
      <c r="AO112" s="82" t="str">
        <f t="shared" si="41"/>
        <v>0-day</v>
      </c>
      <c r="AP112" s="82" t="str">
        <f t="shared" si="11"/>
        <v>0-day</v>
      </c>
      <c r="AQ112" s="82" t="str">
        <f t="shared" si="12"/>
        <v>0-day</v>
      </c>
      <c r="AR112" s="5"/>
      <c r="AS112" s="83">
        <f t="shared" si="13"/>
        <v>110</v>
      </c>
      <c r="AT112" s="85" t="str">
        <f t="shared" si="33"/>
        <v>GMIAMMIPT/2026/07/1791</v>
      </c>
      <c r="AU112" s="84" t="e">
        <f t="shared" ca="1" si="34"/>
        <v>#NAME?</v>
      </c>
      <c r="AV112" s="85" t="e">
        <f t="shared" ca="1" si="15"/>
        <v>#NAME?</v>
      </c>
      <c r="AW112" s="86" t="e">
        <f t="shared" ca="1" si="16"/>
        <v>#NAME?</v>
      </c>
      <c r="AX112" s="85" t="e">
        <f t="shared" ca="1" si="17"/>
        <v>#NAME?</v>
      </c>
      <c r="AY112" s="86">
        <f t="shared" si="18"/>
        <v>200001100934</v>
      </c>
      <c r="AZ112" s="171" t="e">
        <f t="shared" ca="1" si="35"/>
        <v>#NAME?</v>
      </c>
      <c r="BA112" s="85" t="e">
        <f t="shared" ca="1" si="36"/>
        <v>#NAME?</v>
      </c>
      <c r="BB112" s="85" t="e">
        <f t="shared" ca="1" si="37"/>
        <v>#NAME?</v>
      </c>
      <c r="BC112" s="90" t="e">
        <f t="shared" ca="1" si="22"/>
        <v>#NAME?</v>
      </c>
      <c r="BD112" s="90" t="e">
        <f t="shared" ca="1" si="23"/>
        <v>#NAME?</v>
      </c>
      <c r="BE112" s="85" t="e">
        <f t="shared" ca="1" si="24"/>
        <v>#NAME?</v>
      </c>
      <c r="BF112" s="22" t="e">
        <f t="shared" ca="1" si="25"/>
        <v>#NAME?</v>
      </c>
      <c r="BG112" s="22" t="e">
        <f t="shared" ca="1" si="26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0"/>
        <v>111</v>
      </c>
      <c r="B113" s="52">
        <v>46215</v>
      </c>
      <c r="C113" s="54" t="s">
        <v>3011</v>
      </c>
      <c r="D113" s="54" t="s">
        <v>115</v>
      </c>
      <c r="E113" s="56" t="s">
        <v>116</v>
      </c>
      <c r="F113" s="54">
        <v>1</v>
      </c>
      <c r="G113" s="54" t="s">
        <v>65</v>
      </c>
      <c r="H113" s="54" t="str">
        <f t="shared" si="1"/>
        <v>DONE</v>
      </c>
      <c r="I113" s="54" t="s">
        <v>2019</v>
      </c>
      <c r="J113" s="58" t="s">
        <v>180</v>
      </c>
      <c r="K113" s="58" t="s">
        <v>79</v>
      </c>
      <c r="L113" s="60">
        <v>8060</v>
      </c>
      <c r="M113" s="71"/>
      <c r="N113" s="54" t="s">
        <v>283</v>
      </c>
      <c r="O113" s="98" t="s">
        <v>91</v>
      </c>
      <c r="P113" s="64" t="s">
        <v>82</v>
      </c>
      <c r="Q113" s="64" t="s">
        <v>912</v>
      </c>
      <c r="R113" s="204">
        <v>200001100934</v>
      </c>
      <c r="S113" s="205">
        <v>46219</v>
      </c>
      <c r="T113" s="66" t="str">
        <f t="shared" si="2"/>
        <v>DONE</v>
      </c>
      <c r="U113" s="205">
        <v>46220</v>
      </c>
      <c r="V113" s="71">
        <v>9200101887</v>
      </c>
      <c r="W113" s="71">
        <v>48409</v>
      </c>
      <c r="X113" s="169">
        <v>46230</v>
      </c>
      <c r="Y113" s="69" t="str">
        <f t="shared" si="3"/>
        <v>DONE</v>
      </c>
      <c r="Z113" s="25">
        <v>52574</v>
      </c>
      <c r="AA113" s="169">
        <v>46230</v>
      </c>
      <c r="AB113" s="25"/>
      <c r="AC113" s="71"/>
      <c r="AD113" s="54" t="s">
        <v>3012</v>
      </c>
      <c r="AE113" s="76">
        <v>46230</v>
      </c>
      <c r="AF113" s="69" t="str">
        <f t="shared" si="4"/>
        <v>DONE</v>
      </c>
      <c r="AG113" s="69">
        <v>46231</v>
      </c>
      <c r="AH113" s="170"/>
      <c r="AI113" s="77" t="e">
        <f t="shared" ca="1" si="32"/>
        <v>#NAME?</v>
      </c>
      <c r="AJ113" s="80" t="str">
        <f t="array" ref="AJ113">IFERROR(INDEX('[1]Master Price'!$E:$E,MATCH(D113,'[1]Master Price'!$B:$B,0)),"0")</f>
        <v>0</v>
      </c>
      <c r="AK113" s="80">
        <f t="shared" si="6"/>
        <v>0</v>
      </c>
      <c r="AL113" s="82" t="str">
        <f t="shared" si="38"/>
        <v>0-day</v>
      </c>
      <c r="AM113" s="82" t="str">
        <f t="shared" si="8"/>
        <v>1-day</v>
      </c>
      <c r="AN113" s="82" t="str">
        <f t="shared" si="40"/>
        <v>0-day</v>
      </c>
      <c r="AO113" s="82" t="str">
        <f t="shared" si="41"/>
        <v>0-day</v>
      </c>
      <c r="AP113" s="82" t="str">
        <f t="shared" si="11"/>
        <v>0-day</v>
      </c>
      <c r="AQ113" s="82" t="str">
        <f t="shared" si="12"/>
        <v>0-day</v>
      </c>
      <c r="AR113" s="5"/>
      <c r="AS113" s="83">
        <f t="shared" si="13"/>
        <v>111</v>
      </c>
      <c r="AT113" s="85" t="str">
        <f t="shared" si="33"/>
        <v>GMIAMMIPT/2026/07/1791</v>
      </c>
      <c r="AU113" s="84" t="e">
        <f t="shared" ca="1" si="34"/>
        <v>#NAME?</v>
      </c>
      <c r="AV113" s="85" t="e">
        <f t="shared" ca="1" si="15"/>
        <v>#NAME?</v>
      </c>
      <c r="AW113" s="86" t="e">
        <f t="shared" ca="1" si="16"/>
        <v>#NAME?</v>
      </c>
      <c r="AX113" s="85" t="e">
        <f t="shared" ca="1" si="17"/>
        <v>#NAME?</v>
      </c>
      <c r="AY113" s="86">
        <f t="shared" si="18"/>
        <v>200001100934</v>
      </c>
      <c r="AZ113" s="171" t="e">
        <f t="shared" ca="1" si="35"/>
        <v>#NAME?</v>
      </c>
      <c r="BA113" s="85" t="e">
        <f t="shared" ca="1" si="36"/>
        <v>#NAME?</v>
      </c>
      <c r="BB113" s="85" t="e">
        <f t="shared" ca="1" si="37"/>
        <v>#NAME?</v>
      </c>
      <c r="BC113" s="90" t="e">
        <f t="shared" ca="1" si="22"/>
        <v>#NAME?</v>
      </c>
      <c r="BD113" s="90" t="e">
        <f t="shared" ca="1" si="23"/>
        <v>#NAME?</v>
      </c>
      <c r="BE113" s="85" t="e">
        <f t="shared" ca="1" si="24"/>
        <v>#NAME?</v>
      </c>
      <c r="BF113" s="22" t="e">
        <f t="shared" ca="1" si="25"/>
        <v>#NAME?</v>
      </c>
      <c r="BG113" s="22" t="e">
        <f t="shared" ca="1" si="26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0"/>
        <v>112</v>
      </c>
      <c r="B114" s="52">
        <v>46215</v>
      </c>
      <c r="C114" s="54" t="s">
        <v>3011</v>
      </c>
      <c r="D114" s="54" t="s">
        <v>67</v>
      </c>
      <c r="E114" s="56" t="s">
        <v>69</v>
      </c>
      <c r="F114" s="54">
        <v>1</v>
      </c>
      <c r="G114" s="54" t="s">
        <v>65</v>
      </c>
      <c r="H114" s="54" t="str">
        <f t="shared" si="1"/>
        <v>DONE</v>
      </c>
      <c r="I114" s="54" t="s">
        <v>2019</v>
      </c>
      <c r="J114" s="58" t="s">
        <v>180</v>
      </c>
      <c r="K114" s="58" t="s">
        <v>79</v>
      </c>
      <c r="L114" s="60">
        <v>8060</v>
      </c>
      <c r="M114" s="71"/>
      <c r="N114" s="54" t="s">
        <v>283</v>
      </c>
      <c r="O114" s="98" t="s">
        <v>91</v>
      </c>
      <c r="P114" s="64" t="s">
        <v>82</v>
      </c>
      <c r="Q114" s="64" t="s">
        <v>912</v>
      </c>
      <c r="R114" s="204">
        <v>200001100934</v>
      </c>
      <c r="S114" s="205">
        <v>46219</v>
      </c>
      <c r="T114" s="66" t="str">
        <f t="shared" si="2"/>
        <v>DONE</v>
      </c>
      <c r="U114" s="205">
        <v>46220</v>
      </c>
      <c r="V114" s="71">
        <v>9200101887</v>
      </c>
      <c r="W114" s="71">
        <v>48409</v>
      </c>
      <c r="X114" s="169">
        <v>46230</v>
      </c>
      <c r="Y114" s="69" t="str">
        <f t="shared" si="3"/>
        <v>DONE</v>
      </c>
      <c r="Z114" s="25">
        <v>52574</v>
      </c>
      <c r="AA114" s="169">
        <v>46230</v>
      </c>
      <c r="AB114" s="25"/>
      <c r="AC114" s="71"/>
      <c r="AD114" s="54" t="s">
        <v>3012</v>
      </c>
      <c r="AE114" s="76">
        <v>46230</v>
      </c>
      <c r="AF114" s="69" t="str">
        <f t="shared" si="4"/>
        <v>DONE</v>
      </c>
      <c r="AG114" s="69">
        <v>46231</v>
      </c>
      <c r="AH114" s="170"/>
      <c r="AI114" s="77" t="e">
        <f t="shared" ca="1" si="32"/>
        <v>#NAME?</v>
      </c>
      <c r="AJ114" s="80" t="str">
        <f t="array" ref="AJ114">IFERROR(INDEX('[1]Master Price'!$E:$E,MATCH(D114,'[1]Master Price'!$B:$B,0)),"0")</f>
        <v>0</v>
      </c>
      <c r="AK114" s="80">
        <f t="shared" si="6"/>
        <v>0</v>
      </c>
      <c r="AL114" s="82" t="str">
        <f t="shared" si="38"/>
        <v>0-day</v>
      </c>
      <c r="AM114" s="82" t="str">
        <f t="shared" si="8"/>
        <v>1-day</v>
      </c>
      <c r="AN114" s="82" t="str">
        <f t="shared" si="40"/>
        <v>0-day</v>
      </c>
      <c r="AO114" s="82" t="str">
        <f t="shared" si="41"/>
        <v>0-day</v>
      </c>
      <c r="AP114" s="82" t="str">
        <f t="shared" si="11"/>
        <v>0-day</v>
      </c>
      <c r="AQ114" s="82" t="str">
        <f t="shared" si="12"/>
        <v>0-day</v>
      </c>
      <c r="AR114" s="5"/>
      <c r="AS114" s="83">
        <f t="shared" si="13"/>
        <v>112</v>
      </c>
      <c r="AT114" s="85" t="str">
        <f t="shared" si="33"/>
        <v>GMIAMMIPT/2026/07/1791</v>
      </c>
      <c r="AU114" s="84" t="e">
        <f t="shared" ca="1" si="34"/>
        <v>#NAME?</v>
      </c>
      <c r="AV114" s="85" t="e">
        <f t="shared" ca="1" si="15"/>
        <v>#NAME?</v>
      </c>
      <c r="AW114" s="86" t="e">
        <f t="shared" ca="1" si="16"/>
        <v>#NAME?</v>
      </c>
      <c r="AX114" s="85" t="e">
        <f t="shared" ca="1" si="17"/>
        <v>#NAME?</v>
      </c>
      <c r="AY114" s="86">
        <f t="shared" si="18"/>
        <v>200001100934</v>
      </c>
      <c r="AZ114" s="171" t="e">
        <f t="shared" ca="1" si="35"/>
        <v>#NAME?</v>
      </c>
      <c r="BA114" s="85" t="e">
        <f t="shared" ca="1" si="36"/>
        <v>#NAME?</v>
      </c>
      <c r="BB114" s="85" t="e">
        <f t="shared" ca="1" si="37"/>
        <v>#NAME?</v>
      </c>
      <c r="BC114" s="90" t="e">
        <f t="shared" ca="1" si="22"/>
        <v>#NAME?</v>
      </c>
      <c r="BD114" s="90" t="e">
        <f t="shared" ca="1" si="23"/>
        <v>#NAME?</v>
      </c>
      <c r="BE114" s="85" t="e">
        <f t="shared" ca="1" si="24"/>
        <v>#NAME?</v>
      </c>
      <c r="BF114" s="22" t="e">
        <f t="shared" ca="1" si="25"/>
        <v>#NAME?</v>
      </c>
      <c r="BG114" s="22" t="e">
        <f t="shared" ca="1" si="26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0"/>
        <v>113</v>
      </c>
      <c r="B115" s="52">
        <v>46215</v>
      </c>
      <c r="C115" s="54" t="s">
        <v>3011</v>
      </c>
      <c r="D115" s="54" t="s">
        <v>1164</v>
      </c>
      <c r="E115" s="56" t="s">
        <v>1165</v>
      </c>
      <c r="F115" s="54">
        <v>2</v>
      </c>
      <c r="G115" s="54" t="s">
        <v>65</v>
      </c>
      <c r="H115" s="54" t="str">
        <f t="shared" si="1"/>
        <v>DONE</v>
      </c>
      <c r="I115" s="54" t="s">
        <v>2019</v>
      </c>
      <c r="J115" s="58" t="s">
        <v>180</v>
      </c>
      <c r="K115" s="58" t="s">
        <v>79</v>
      </c>
      <c r="L115" s="60">
        <v>8060</v>
      </c>
      <c r="M115" s="71"/>
      <c r="N115" s="54" t="s">
        <v>283</v>
      </c>
      <c r="O115" s="98" t="s">
        <v>91</v>
      </c>
      <c r="P115" s="64" t="s">
        <v>82</v>
      </c>
      <c r="Q115" s="64" t="s">
        <v>912</v>
      </c>
      <c r="R115" s="204">
        <v>200001100934</v>
      </c>
      <c r="S115" s="205">
        <v>46219</v>
      </c>
      <c r="T115" s="66" t="str">
        <f t="shared" si="2"/>
        <v>DONE</v>
      </c>
      <c r="U115" s="205">
        <v>46220</v>
      </c>
      <c r="V115" s="71">
        <v>9200101887</v>
      </c>
      <c r="W115" s="71">
        <v>48409</v>
      </c>
      <c r="X115" s="169">
        <v>46230</v>
      </c>
      <c r="Y115" s="69" t="str">
        <f t="shared" si="3"/>
        <v>DONE</v>
      </c>
      <c r="Z115" s="25">
        <v>52574</v>
      </c>
      <c r="AA115" s="169">
        <v>46230</v>
      </c>
      <c r="AB115" s="25"/>
      <c r="AC115" s="71"/>
      <c r="AD115" s="54" t="s">
        <v>3012</v>
      </c>
      <c r="AE115" s="76">
        <v>46230</v>
      </c>
      <c r="AF115" s="69" t="str">
        <f t="shared" si="4"/>
        <v>DONE</v>
      </c>
      <c r="AG115" s="69">
        <v>46231</v>
      </c>
      <c r="AH115" s="170"/>
      <c r="AI115" s="77" t="e">
        <f t="shared" ca="1" si="32"/>
        <v>#NAME?</v>
      </c>
      <c r="AJ115" s="80" t="str">
        <f t="array" ref="AJ115">IFERROR(INDEX('[1]Master Price'!$E:$E,MATCH(D115,'[1]Master Price'!$B:$B,0)),"0")</f>
        <v>0</v>
      </c>
      <c r="AK115" s="80">
        <f t="shared" si="6"/>
        <v>0</v>
      </c>
      <c r="AL115" s="82" t="str">
        <f t="shared" si="38"/>
        <v>0-day</v>
      </c>
      <c r="AM115" s="82" t="str">
        <f t="shared" si="8"/>
        <v>1-day</v>
      </c>
      <c r="AN115" s="82" t="str">
        <f t="shared" si="40"/>
        <v>0-day</v>
      </c>
      <c r="AO115" s="82" t="str">
        <f t="shared" si="41"/>
        <v>0-day</v>
      </c>
      <c r="AP115" s="82" t="str">
        <f t="shared" si="11"/>
        <v>0-day</v>
      </c>
      <c r="AQ115" s="82" t="str">
        <f t="shared" si="12"/>
        <v>0-day</v>
      </c>
      <c r="AR115" s="5"/>
      <c r="AS115" s="83">
        <f t="shared" si="13"/>
        <v>113</v>
      </c>
      <c r="AT115" s="85" t="str">
        <f t="shared" si="33"/>
        <v>GMIAMMIPT/2026/07/1791</v>
      </c>
      <c r="AU115" s="84" t="e">
        <f t="shared" ca="1" si="34"/>
        <v>#NAME?</v>
      </c>
      <c r="AV115" s="85" t="e">
        <f t="shared" ca="1" si="15"/>
        <v>#NAME?</v>
      </c>
      <c r="AW115" s="86" t="e">
        <f t="shared" ca="1" si="16"/>
        <v>#NAME?</v>
      </c>
      <c r="AX115" s="85" t="e">
        <f t="shared" ca="1" si="17"/>
        <v>#NAME?</v>
      </c>
      <c r="AY115" s="86">
        <f t="shared" si="18"/>
        <v>200001100934</v>
      </c>
      <c r="AZ115" s="171" t="e">
        <f t="shared" ca="1" si="35"/>
        <v>#NAME?</v>
      </c>
      <c r="BA115" s="85" t="e">
        <f t="shared" ca="1" si="36"/>
        <v>#NAME?</v>
      </c>
      <c r="BB115" s="85" t="e">
        <f t="shared" ca="1" si="37"/>
        <v>#NAME?</v>
      </c>
      <c r="BC115" s="90" t="e">
        <f t="shared" ca="1" si="22"/>
        <v>#NAME?</v>
      </c>
      <c r="BD115" s="90" t="e">
        <f t="shared" ca="1" si="23"/>
        <v>#NAME?</v>
      </c>
      <c r="BE115" s="85" t="e">
        <f t="shared" ca="1" si="24"/>
        <v>#NAME?</v>
      </c>
      <c r="BF115" s="22" t="e">
        <f t="shared" ca="1" si="25"/>
        <v>#NAME?</v>
      </c>
      <c r="BG115" s="22" t="e">
        <f t="shared" ca="1" si="26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0"/>
        <v>114</v>
      </c>
      <c r="B116" s="52">
        <v>46215</v>
      </c>
      <c r="C116" s="54" t="s">
        <v>3011</v>
      </c>
      <c r="D116" s="54" t="s">
        <v>420</v>
      </c>
      <c r="E116" s="56" t="s">
        <v>421</v>
      </c>
      <c r="F116" s="54">
        <v>1</v>
      </c>
      <c r="G116" s="54" t="s">
        <v>65</v>
      </c>
      <c r="H116" s="54" t="str">
        <f t="shared" si="1"/>
        <v>DONE</v>
      </c>
      <c r="I116" s="54" t="s">
        <v>2019</v>
      </c>
      <c r="J116" s="58" t="s">
        <v>180</v>
      </c>
      <c r="K116" s="58" t="s">
        <v>79</v>
      </c>
      <c r="L116" s="60">
        <v>8060</v>
      </c>
      <c r="M116" s="71"/>
      <c r="N116" s="54" t="s">
        <v>283</v>
      </c>
      <c r="O116" s="98" t="s">
        <v>91</v>
      </c>
      <c r="P116" s="64" t="s">
        <v>82</v>
      </c>
      <c r="Q116" s="64" t="s">
        <v>912</v>
      </c>
      <c r="R116" s="204">
        <v>200001100934</v>
      </c>
      <c r="S116" s="205">
        <v>46219</v>
      </c>
      <c r="T116" s="66" t="str">
        <f t="shared" si="2"/>
        <v>DONE</v>
      </c>
      <c r="U116" s="205">
        <v>46220</v>
      </c>
      <c r="V116" s="71">
        <v>9200101887</v>
      </c>
      <c r="W116" s="71">
        <v>48409</v>
      </c>
      <c r="X116" s="169">
        <v>46230</v>
      </c>
      <c r="Y116" s="69" t="str">
        <f t="shared" si="3"/>
        <v>DONE</v>
      </c>
      <c r="Z116" s="25">
        <v>52574</v>
      </c>
      <c r="AA116" s="169">
        <v>46230</v>
      </c>
      <c r="AB116" s="25"/>
      <c r="AC116" s="71"/>
      <c r="AD116" s="54" t="s">
        <v>3012</v>
      </c>
      <c r="AE116" s="76">
        <v>46230</v>
      </c>
      <c r="AF116" s="69" t="str">
        <f t="shared" si="4"/>
        <v>DONE</v>
      </c>
      <c r="AG116" s="69">
        <v>46231</v>
      </c>
      <c r="AH116" s="170"/>
      <c r="AI116" s="77" t="e">
        <f t="shared" ca="1" si="32"/>
        <v>#NAME?</v>
      </c>
      <c r="AJ116" s="80" t="str">
        <f t="array" ref="AJ116">IFERROR(INDEX('[1]Master Price'!$E:$E,MATCH(D116,'[1]Master Price'!$B:$B,0)),"0")</f>
        <v>0</v>
      </c>
      <c r="AK116" s="80">
        <f t="shared" si="6"/>
        <v>0</v>
      </c>
      <c r="AL116" s="82" t="str">
        <f t="shared" si="38"/>
        <v>0-day</v>
      </c>
      <c r="AM116" s="82" t="str">
        <f t="shared" si="8"/>
        <v>1-day</v>
      </c>
      <c r="AN116" s="82" t="str">
        <f t="shared" si="40"/>
        <v>0-day</v>
      </c>
      <c r="AO116" s="82" t="str">
        <f t="shared" si="41"/>
        <v>0-day</v>
      </c>
      <c r="AP116" s="82" t="str">
        <f t="shared" si="11"/>
        <v>0-day</v>
      </c>
      <c r="AQ116" s="82" t="str">
        <f t="shared" si="12"/>
        <v>0-day</v>
      </c>
      <c r="AR116" s="5"/>
      <c r="AS116" s="83">
        <f t="shared" si="13"/>
        <v>114</v>
      </c>
      <c r="AT116" s="85" t="str">
        <f t="shared" si="33"/>
        <v>GMIAMMIPT/2026/07/1791</v>
      </c>
      <c r="AU116" s="84" t="e">
        <f t="shared" ca="1" si="34"/>
        <v>#NAME?</v>
      </c>
      <c r="AV116" s="85" t="e">
        <f t="shared" ca="1" si="15"/>
        <v>#NAME?</v>
      </c>
      <c r="AW116" s="86" t="e">
        <f t="shared" ca="1" si="16"/>
        <v>#NAME?</v>
      </c>
      <c r="AX116" s="85" t="e">
        <f t="shared" ca="1" si="17"/>
        <v>#NAME?</v>
      </c>
      <c r="AY116" s="86">
        <f t="shared" si="18"/>
        <v>200001100934</v>
      </c>
      <c r="AZ116" s="171" t="e">
        <f t="shared" ca="1" si="35"/>
        <v>#NAME?</v>
      </c>
      <c r="BA116" s="85" t="e">
        <f t="shared" ca="1" si="36"/>
        <v>#NAME?</v>
      </c>
      <c r="BB116" s="85" t="e">
        <f t="shared" ca="1" si="37"/>
        <v>#NAME?</v>
      </c>
      <c r="BC116" s="90" t="e">
        <f t="shared" ca="1" si="22"/>
        <v>#NAME?</v>
      </c>
      <c r="BD116" s="90" t="e">
        <f t="shared" ca="1" si="23"/>
        <v>#NAME?</v>
      </c>
      <c r="BE116" s="85" t="e">
        <f t="shared" ca="1" si="24"/>
        <v>#NAME?</v>
      </c>
      <c r="BF116" s="22" t="e">
        <f t="shared" ca="1" si="25"/>
        <v>#NAME?</v>
      </c>
      <c r="BG116" s="22" t="e">
        <f t="shared" ca="1" si="26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0"/>
        <v>115</v>
      </c>
      <c r="B117" s="52">
        <v>46215</v>
      </c>
      <c r="C117" s="54" t="s">
        <v>3027</v>
      </c>
      <c r="D117" s="54" t="s">
        <v>177</v>
      </c>
      <c r="E117" s="56" t="s">
        <v>178</v>
      </c>
      <c r="F117" s="54">
        <v>1</v>
      </c>
      <c r="G117" s="54" t="s">
        <v>65</v>
      </c>
      <c r="H117" s="54" t="str">
        <f t="shared" si="1"/>
        <v>DONE</v>
      </c>
      <c r="I117" s="54" t="s">
        <v>1895</v>
      </c>
      <c r="J117" s="58" t="s">
        <v>180</v>
      </c>
      <c r="K117" s="58" t="s">
        <v>79</v>
      </c>
      <c r="L117" s="60">
        <v>7016</v>
      </c>
      <c r="M117" s="71"/>
      <c r="N117" s="54" t="s">
        <v>576</v>
      </c>
      <c r="O117" s="98" t="s">
        <v>91</v>
      </c>
      <c r="P117" s="64" t="s">
        <v>86</v>
      </c>
      <c r="Q117" s="64" t="s">
        <v>301</v>
      </c>
      <c r="R117" s="204">
        <v>200001100928</v>
      </c>
      <c r="S117" s="205">
        <v>46219</v>
      </c>
      <c r="T117" s="66" t="str">
        <f t="shared" si="2"/>
        <v>DONE</v>
      </c>
      <c r="U117" s="205">
        <v>46220</v>
      </c>
      <c r="V117" s="71">
        <v>9200101884</v>
      </c>
      <c r="W117" s="71">
        <v>48406</v>
      </c>
      <c r="X117" s="169">
        <v>46230</v>
      </c>
      <c r="Y117" s="69" t="str">
        <f t="shared" si="3"/>
        <v>DONE</v>
      </c>
      <c r="Z117" s="25">
        <v>52559</v>
      </c>
      <c r="AA117" s="169">
        <v>46230</v>
      </c>
      <c r="AB117" s="25"/>
      <c r="AC117" s="71"/>
      <c r="AD117" s="54" t="s">
        <v>3028</v>
      </c>
      <c r="AE117" s="76">
        <v>46230</v>
      </c>
      <c r="AF117" s="69" t="str">
        <f t="shared" si="4"/>
        <v>DONE</v>
      </c>
      <c r="AG117" s="69">
        <v>46231</v>
      </c>
      <c r="AH117" s="170"/>
      <c r="AI117" s="77" t="e">
        <f t="shared" ca="1" si="32"/>
        <v>#NAME?</v>
      </c>
      <c r="AJ117" s="80" t="str">
        <f t="array" ref="AJ117">IFERROR(INDEX('[1]Master Price'!$E:$E,MATCH(D117,'[1]Master Price'!$B:$B,0)),"0")</f>
        <v>0</v>
      </c>
      <c r="AK117" s="80">
        <f t="shared" si="6"/>
        <v>0</v>
      </c>
      <c r="AL117" s="82" t="str">
        <f t="shared" si="38"/>
        <v>0-day</v>
      </c>
      <c r="AM117" s="82" t="str">
        <f t="shared" si="8"/>
        <v>1-day</v>
      </c>
      <c r="AN117" s="82" t="str">
        <f t="shared" si="40"/>
        <v>0-day</v>
      </c>
      <c r="AO117" s="82" t="str">
        <f t="shared" si="41"/>
        <v>0-day</v>
      </c>
      <c r="AP117" s="82" t="str">
        <f t="shared" si="11"/>
        <v>0-day</v>
      </c>
      <c r="AQ117" s="82" t="str">
        <f t="shared" si="12"/>
        <v>0-day</v>
      </c>
      <c r="AR117" s="5"/>
      <c r="AS117" s="83">
        <f t="shared" si="13"/>
        <v>115</v>
      </c>
      <c r="AT117" s="85" t="str">
        <f t="shared" si="33"/>
        <v>GMIAMMIPT/2026/07/1792</v>
      </c>
      <c r="AU117" s="84" t="e">
        <f t="shared" ca="1" si="34"/>
        <v>#NAME?</v>
      </c>
      <c r="AV117" s="85" t="e">
        <f t="shared" ca="1" si="15"/>
        <v>#NAME?</v>
      </c>
      <c r="AW117" s="86" t="e">
        <f t="shared" ca="1" si="16"/>
        <v>#NAME?</v>
      </c>
      <c r="AX117" s="85" t="e">
        <f t="shared" ca="1" si="17"/>
        <v>#NAME?</v>
      </c>
      <c r="AY117" s="86">
        <f t="shared" si="18"/>
        <v>200001100928</v>
      </c>
      <c r="AZ117" s="171" t="e">
        <f t="shared" ca="1" si="35"/>
        <v>#NAME?</v>
      </c>
      <c r="BA117" s="85" t="e">
        <f t="shared" ca="1" si="36"/>
        <v>#NAME?</v>
      </c>
      <c r="BB117" s="85" t="e">
        <f t="shared" ca="1" si="37"/>
        <v>#NAME?</v>
      </c>
      <c r="BC117" s="90" t="e">
        <f t="shared" ca="1" si="22"/>
        <v>#NAME?</v>
      </c>
      <c r="BD117" s="90" t="e">
        <f t="shared" ca="1" si="23"/>
        <v>#NAME?</v>
      </c>
      <c r="BE117" s="85" t="e">
        <f t="shared" ca="1" si="24"/>
        <v>#NAME?</v>
      </c>
      <c r="BF117" s="22" t="e">
        <f t="shared" ca="1" si="25"/>
        <v>#NAME?</v>
      </c>
      <c r="BG117" s="22" t="e">
        <f t="shared" ca="1" si="26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0"/>
        <v>116</v>
      </c>
      <c r="B118" s="52">
        <v>46215</v>
      </c>
      <c r="C118" s="54" t="s">
        <v>3029</v>
      </c>
      <c r="D118" s="54" t="s">
        <v>177</v>
      </c>
      <c r="E118" s="56" t="s">
        <v>178</v>
      </c>
      <c r="F118" s="54">
        <v>1</v>
      </c>
      <c r="G118" s="54" t="s">
        <v>65</v>
      </c>
      <c r="H118" s="54" t="str">
        <f t="shared" si="1"/>
        <v>DONE</v>
      </c>
      <c r="I118" s="54" t="s">
        <v>2485</v>
      </c>
      <c r="J118" s="58" t="s">
        <v>180</v>
      </c>
      <c r="K118" s="58" t="s">
        <v>79</v>
      </c>
      <c r="L118" s="60">
        <v>7017</v>
      </c>
      <c r="M118" s="71"/>
      <c r="N118" s="54" t="s">
        <v>576</v>
      </c>
      <c r="O118" s="98" t="s">
        <v>91</v>
      </c>
      <c r="P118" s="64" t="s">
        <v>86</v>
      </c>
      <c r="Q118" s="64" t="s">
        <v>301</v>
      </c>
      <c r="R118" s="204">
        <v>200001100927</v>
      </c>
      <c r="S118" s="205">
        <v>46219</v>
      </c>
      <c r="T118" s="66" t="str">
        <f t="shared" si="2"/>
        <v>DONE</v>
      </c>
      <c r="U118" s="205">
        <v>46220</v>
      </c>
      <c r="V118" s="71">
        <v>9200101888</v>
      </c>
      <c r="W118" s="71">
        <v>48410</v>
      </c>
      <c r="X118" s="169">
        <v>46230</v>
      </c>
      <c r="Y118" s="69" t="str">
        <f t="shared" si="3"/>
        <v>DONE</v>
      </c>
      <c r="Z118" s="25">
        <v>52573</v>
      </c>
      <c r="AA118" s="169">
        <v>46230</v>
      </c>
      <c r="AB118" s="25"/>
      <c r="AC118" s="71"/>
      <c r="AD118" s="54" t="s">
        <v>3030</v>
      </c>
      <c r="AE118" s="76">
        <v>46230</v>
      </c>
      <c r="AF118" s="69" t="str">
        <f t="shared" si="4"/>
        <v>DONE</v>
      </c>
      <c r="AG118" s="69">
        <v>46231</v>
      </c>
      <c r="AH118" s="170"/>
      <c r="AI118" s="77" t="e">
        <f t="shared" ca="1" si="32"/>
        <v>#NAME?</v>
      </c>
      <c r="AJ118" s="80" t="str">
        <f t="array" ref="AJ118">IFERROR(INDEX('[1]Master Price'!$E:$E,MATCH(D118,'[1]Master Price'!$B:$B,0)),"0")</f>
        <v>0</v>
      </c>
      <c r="AK118" s="80">
        <f t="shared" si="6"/>
        <v>0</v>
      </c>
      <c r="AL118" s="82" t="str">
        <f t="shared" si="38"/>
        <v>0-day</v>
      </c>
      <c r="AM118" s="82" t="str">
        <f t="shared" si="8"/>
        <v>1-day</v>
      </c>
      <c r="AN118" s="82" t="str">
        <f t="shared" si="40"/>
        <v>0-day</v>
      </c>
      <c r="AO118" s="82" t="str">
        <f t="shared" si="41"/>
        <v>0-day</v>
      </c>
      <c r="AP118" s="82" t="str">
        <f t="shared" si="11"/>
        <v>0-day</v>
      </c>
      <c r="AQ118" s="82" t="str">
        <f t="shared" si="12"/>
        <v>0-day</v>
      </c>
      <c r="AR118" s="5"/>
      <c r="AS118" s="83">
        <f t="shared" si="13"/>
        <v>116</v>
      </c>
      <c r="AT118" s="85" t="str">
        <f t="shared" si="33"/>
        <v>GMIAMMIPT/2026/07/1793</v>
      </c>
      <c r="AU118" s="84" t="e">
        <f t="shared" ca="1" si="34"/>
        <v>#NAME?</v>
      </c>
      <c r="AV118" s="85" t="e">
        <f t="shared" ca="1" si="15"/>
        <v>#NAME?</v>
      </c>
      <c r="AW118" s="86" t="e">
        <f t="shared" ca="1" si="16"/>
        <v>#NAME?</v>
      </c>
      <c r="AX118" s="85" t="e">
        <f t="shared" ca="1" si="17"/>
        <v>#NAME?</v>
      </c>
      <c r="AY118" s="86">
        <f t="shared" si="18"/>
        <v>200001100927</v>
      </c>
      <c r="AZ118" s="171" t="e">
        <f t="shared" ca="1" si="35"/>
        <v>#NAME?</v>
      </c>
      <c r="BA118" s="85" t="e">
        <f t="shared" ca="1" si="36"/>
        <v>#NAME?</v>
      </c>
      <c r="BB118" s="85" t="e">
        <f t="shared" ca="1" si="37"/>
        <v>#NAME?</v>
      </c>
      <c r="BC118" s="90" t="e">
        <f t="shared" ca="1" si="22"/>
        <v>#NAME?</v>
      </c>
      <c r="BD118" s="90" t="e">
        <f t="shared" ca="1" si="23"/>
        <v>#NAME?</v>
      </c>
      <c r="BE118" s="85" t="e">
        <f t="shared" ca="1" si="24"/>
        <v>#NAME?</v>
      </c>
      <c r="BF118" s="22" t="e">
        <f t="shared" ca="1" si="25"/>
        <v>#NAME?</v>
      </c>
      <c r="BG118" s="22" t="e">
        <f t="shared" ca="1" si="26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0"/>
        <v>117</v>
      </c>
      <c r="B119" s="52">
        <v>46215</v>
      </c>
      <c r="C119" s="54" t="s">
        <v>3031</v>
      </c>
      <c r="D119" s="54" t="s">
        <v>502</v>
      </c>
      <c r="E119" s="56" t="s">
        <v>503</v>
      </c>
      <c r="F119" s="54">
        <v>4</v>
      </c>
      <c r="G119" s="54" t="s">
        <v>144</v>
      </c>
      <c r="H119" s="54" t="str">
        <f t="shared" si="1"/>
        <v>DONE</v>
      </c>
      <c r="I119" s="54" t="s">
        <v>615</v>
      </c>
      <c r="J119" s="58" t="s">
        <v>616</v>
      </c>
      <c r="K119" s="58" t="s">
        <v>79</v>
      </c>
      <c r="L119" s="60">
        <v>7808</v>
      </c>
      <c r="M119" s="71"/>
      <c r="N119" s="54" t="s">
        <v>2965</v>
      </c>
      <c r="O119" s="96" t="s">
        <v>85</v>
      </c>
      <c r="P119" s="64" t="s">
        <v>2975</v>
      </c>
      <c r="Q119" s="64" t="s">
        <v>1191</v>
      </c>
      <c r="R119" s="204">
        <v>200001100938</v>
      </c>
      <c r="S119" s="205">
        <v>46219</v>
      </c>
      <c r="T119" s="66" t="str">
        <f t="shared" si="2"/>
        <v>DONE</v>
      </c>
      <c r="U119" s="205">
        <v>46220</v>
      </c>
      <c r="V119" s="71">
        <v>9200101901</v>
      </c>
      <c r="W119" s="71">
        <v>48419</v>
      </c>
      <c r="X119" s="169">
        <v>46230</v>
      </c>
      <c r="Y119" s="69" t="str">
        <f t="shared" si="3"/>
        <v>DONE</v>
      </c>
      <c r="Z119" s="25">
        <v>52564</v>
      </c>
      <c r="AA119" s="169">
        <v>46230</v>
      </c>
      <c r="AB119" s="25"/>
      <c r="AC119" s="71"/>
      <c r="AD119" s="54" t="s">
        <v>3032</v>
      </c>
      <c r="AE119" s="76">
        <v>46230</v>
      </c>
      <c r="AF119" s="69" t="str">
        <f t="shared" si="4"/>
        <v>DONE</v>
      </c>
      <c r="AG119" s="69">
        <v>46231</v>
      </c>
      <c r="AH119" s="170"/>
      <c r="AI119" s="77" t="e">
        <f t="shared" ca="1" si="32"/>
        <v>#NAME?</v>
      </c>
      <c r="AJ119" s="80" t="str">
        <f t="array" ref="AJ119">IFERROR(INDEX('[1]Master Price'!$E:$E,MATCH(D119,'[1]Master Price'!$B:$B,0)),"0")</f>
        <v>0</v>
      </c>
      <c r="AK119" s="80">
        <f t="shared" si="6"/>
        <v>0</v>
      </c>
      <c r="AL119" s="82" t="str">
        <f t="shared" si="38"/>
        <v>0-day</v>
      </c>
      <c r="AM119" s="82" t="str">
        <f t="shared" si="8"/>
        <v>1-day</v>
      </c>
      <c r="AN119" s="82" t="str">
        <f t="shared" si="40"/>
        <v>0-day</v>
      </c>
      <c r="AO119" s="82" t="str">
        <f t="shared" si="41"/>
        <v>0-day</v>
      </c>
      <c r="AP119" s="82" t="str">
        <f t="shared" si="11"/>
        <v>0-day</v>
      </c>
      <c r="AQ119" s="82" t="str">
        <f t="shared" si="12"/>
        <v>0-day</v>
      </c>
      <c r="AR119" s="5"/>
      <c r="AS119" s="83">
        <f t="shared" si="13"/>
        <v>117</v>
      </c>
      <c r="AT119" s="85" t="str">
        <f t="shared" si="33"/>
        <v>GMIAMMIPT/2026/07/1794</v>
      </c>
      <c r="AU119" s="84" t="e">
        <f t="shared" ca="1" si="34"/>
        <v>#NAME?</v>
      </c>
      <c r="AV119" s="85" t="e">
        <f t="shared" ca="1" si="15"/>
        <v>#NAME?</v>
      </c>
      <c r="AW119" s="86" t="e">
        <f t="shared" ca="1" si="16"/>
        <v>#NAME?</v>
      </c>
      <c r="AX119" s="85" t="e">
        <f t="shared" ca="1" si="17"/>
        <v>#NAME?</v>
      </c>
      <c r="AY119" s="86">
        <f t="shared" si="18"/>
        <v>200001100938</v>
      </c>
      <c r="AZ119" s="171" t="e">
        <f t="shared" ca="1" si="35"/>
        <v>#NAME?</v>
      </c>
      <c r="BA119" s="85" t="e">
        <f t="shared" ca="1" si="36"/>
        <v>#NAME?</v>
      </c>
      <c r="BB119" s="85" t="e">
        <f t="shared" ca="1" si="37"/>
        <v>#NAME?</v>
      </c>
      <c r="BC119" s="90" t="e">
        <f t="shared" ca="1" si="22"/>
        <v>#NAME?</v>
      </c>
      <c r="BD119" s="90" t="e">
        <f t="shared" ca="1" si="23"/>
        <v>#NAME?</v>
      </c>
      <c r="BE119" s="85" t="e">
        <f t="shared" ca="1" si="24"/>
        <v>#NAME?</v>
      </c>
      <c r="BF119" s="22" t="e">
        <f t="shared" ca="1" si="25"/>
        <v>#NAME?</v>
      </c>
      <c r="BG119" s="22" t="e">
        <f t="shared" ca="1" si="26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0"/>
        <v>118</v>
      </c>
      <c r="B120" s="52">
        <v>46215</v>
      </c>
      <c r="C120" s="54" t="s">
        <v>3031</v>
      </c>
      <c r="D120" s="54" t="s">
        <v>1429</v>
      </c>
      <c r="E120" s="56" t="s">
        <v>1430</v>
      </c>
      <c r="F120" s="54">
        <v>1</v>
      </c>
      <c r="G120" s="54" t="s">
        <v>65</v>
      </c>
      <c r="H120" s="54" t="str">
        <f t="shared" si="1"/>
        <v>DONE</v>
      </c>
      <c r="I120" s="54" t="s">
        <v>615</v>
      </c>
      <c r="J120" s="58" t="s">
        <v>616</v>
      </c>
      <c r="K120" s="58" t="s">
        <v>79</v>
      </c>
      <c r="L120" s="60">
        <v>7808</v>
      </c>
      <c r="M120" s="71"/>
      <c r="N120" s="54" t="s">
        <v>2965</v>
      </c>
      <c r="O120" s="96" t="s">
        <v>85</v>
      </c>
      <c r="P120" s="64" t="s">
        <v>2975</v>
      </c>
      <c r="Q120" s="64" t="s">
        <v>1191</v>
      </c>
      <c r="R120" s="204">
        <v>200001100938</v>
      </c>
      <c r="S120" s="205">
        <v>46219</v>
      </c>
      <c r="T120" s="66" t="str">
        <f t="shared" si="2"/>
        <v>DONE</v>
      </c>
      <c r="U120" s="205">
        <v>46220</v>
      </c>
      <c r="V120" s="71">
        <v>9200101901</v>
      </c>
      <c r="W120" s="71">
        <v>48419</v>
      </c>
      <c r="X120" s="169">
        <v>46230</v>
      </c>
      <c r="Y120" s="69" t="str">
        <f t="shared" si="3"/>
        <v>DONE</v>
      </c>
      <c r="Z120" s="25">
        <v>52564</v>
      </c>
      <c r="AA120" s="169">
        <v>46230</v>
      </c>
      <c r="AB120" s="25"/>
      <c r="AC120" s="71"/>
      <c r="AD120" s="54" t="s">
        <v>3032</v>
      </c>
      <c r="AE120" s="76">
        <v>46230</v>
      </c>
      <c r="AF120" s="69" t="str">
        <f t="shared" si="4"/>
        <v>DONE</v>
      </c>
      <c r="AG120" s="69">
        <v>46231</v>
      </c>
      <c r="AH120" s="170"/>
      <c r="AI120" s="77" t="e">
        <f t="shared" ca="1" si="32"/>
        <v>#NAME?</v>
      </c>
      <c r="AJ120" s="80" t="str">
        <f t="array" ref="AJ120">IFERROR(INDEX('[1]Master Price'!$E:$E,MATCH(D120,'[1]Master Price'!$B:$B,0)),"0")</f>
        <v>0</v>
      </c>
      <c r="AK120" s="80">
        <f t="shared" si="6"/>
        <v>0</v>
      </c>
      <c r="AL120" s="82" t="str">
        <f t="shared" si="38"/>
        <v>0-day</v>
      </c>
      <c r="AM120" s="82" t="str">
        <f t="shared" si="8"/>
        <v>1-day</v>
      </c>
      <c r="AN120" s="82" t="str">
        <f t="shared" si="40"/>
        <v>0-day</v>
      </c>
      <c r="AO120" s="82" t="str">
        <f t="shared" si="41"/>
        <v>0-day</v>
      </c>
      <c r="AP120" s="82" t="str">
        <f t="shared" si="11"/>
        <v>0-day</v>
      </c>
      <c r="AQ120" s="82" t="str">
        <f t="shared" si="12"/>
        <v>0-day</v>
      </c>
      <c r="AR120" s="5"/>
      <c r="AS120" s="83">
        <f t="shared" si="13"/>
        <v>118</v>
      </c>
      <c r="AT120" s="85" t="str">
        <f t="shared" si="33"/>
        <v>GMIAMMIPT/2026/07/1794</v>
      </c>
      <c r="AU120" s="84" t="e">
        <f t="shared" ca="1" si="34"/>
        <v>#NAME?</v>
      </c>
      <c r="AV120" s="85" t="e">
        <f t="shared" ca="1" si="15"/>
        <v>#NAME?</v>
      </c>
      <c r="AW120" s="86" t="e">
        <f t="shared" ca="1" si="16"/>
        <v>#NAME?</v>
      </c>
      <c r="AX120" s="85" t="e">
        <f t="shared" ca="1" si="17"/>
        <v>#NAME?</v>
      </c>
      <c r="AY120" s="86">
        <f t="shared" si="18"/>
        <v>200001100938</v>
      </c>
      <c r="AZ120" s="171" t="e">
        <f t="shared" ca="1" si="35"/>
        <v>#NAME?</v>
      </c>
      <c r="BA120" s="85" t="e">
        <f t="shared" ca="1" si="36"/>
        <v>#NAME?</v>
      </c>
      <c r="BB120" s="85" t="e">
        <f t="shared" ca="1" si="37"/>
        <v>#NAME?</v>
      </c>
      <c r="BC120" s="90" t="e">
        <f t="shared" ca="1" si="22"/>
        <v>#NAME?</v>
      </c>
      <c r="BD120" s="90" t="e">
        <f t="shared" ca="1" si="23"/>
        <v>#NAME?</v>
      </c>
      <c r="BE120" s="85" t="e">
        <f t="shared" ca="1" si="24"/>
        <v>#NAME?</v>
      </c>
      <c r="BF120" s="22" t="e">
        <f t="shared" ca="1" si="25"/>
        <v>#NAME?</v>
      </c>
      <c r="BG120" s="22" t="e">
        <f t="shared" ca="1" si="26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0"/>
        <v>119</v>
      </c>
      <c r="B121" s="52">
        <v>46215</v>
      </c>
      <c r="C121" s="54" t="s">
        <v>3031</v>
      </c>
      <c r="D121" s="54" t="s">
        <v>559</v>
      </c>
      <c r="E121" s="56" t="s">
        <v>560</v>
      </c>
      <c r="F121" s="54">
        <v>2</v>
      </c>
      <c r="G121" s="54" t="s">
        <v>65</v>
      </c>
      <c r="H121" s="54" t="str">
        <f t="shared" si="1"/>
        <v>DONE</v>
      </c>
      <c r="I121" s="54" t="s">
        <v>615</v>
      </c>
      <c r="J121" s="58" t="s">
        <v>616</v>
      </c>
      <c r="K121" s="58" t="s">
        <v>79</v>
      </c>
      <c r="L121" s="60">
        <v>7808</v>
      </c>
      <c r="M121" s="71"/>
      <c r="N121" s="54" t="s">
        <v>2965</v>
      </c>
      <c r="O121" s="96" t="s">
        <v>85</v>
      </c>
      <c r="P121" s="64" t="s">
        <v>2975</v>
      </c>
      <c r="Q121" s="64" t="s">
        <v>1191</v>
      </c>
      <c r="R121" s="204">
        <v>200001100938</v>
      </c>
      <c r="S121" s="205">
        <v>46219</v>
      </c>
      <c r="T121" s="66" t="str">
        <f t="shared" si="2"/>
        <v>DONE</v>
      </c>
      <c r="U121" s="205">
        <v>46220</v>
      </c>
      <c r="V121" s="71">
        <v>9200101901</v>
      </c>
      <c r="W121" s="71">
        <v>48419</v>
      </c>
      <c r="X121" s="169">
        <v>46230</v>
      </c>
      <c r="Y121" s="69" t="str">
        <f t="shared" si="3"/>
        <v>DONE</v>
      </c>
      <c r="Z121" s="25">
        <v>52564</v>
      </c>
      <c r="AA121" s="169">
        <v>46230</v>
      </c>
      <c r="AB121" s="25"/>
      <c r="AC121" s="71"/>
      <c r="AD121" s="54" t="s">
        <v>3032</v>
      </c>
      <c r="AE121" s="76">
        <v>46230</v>
      </c>
      <c r="AF121" s="69" t="str">
        <f t="shared" si="4"/>
        <v>DONE</v>
      </c>
      <c r="AG121" s="69">
        <v>46231</v>
      </c>
      <c r="AH121" s="170"/>
      <c r="AI121" s="77" t="e">
        <f t="shared" ca="1" si="32"/>
        <v>#NAME?</v>
      </c>
      <c r="AJ121" s="80" t="str">
        <f t="array" ref="AJ121">IFERROR(INDEX('[1]Master Price'!$E:$E,MATCH(D121,'[1]Master Price'!$B:$B,0)),"0")</f>
        <v>0</v>
      </c>
      <c r="AK121" s="80">
        <f t="shared" si="6"/>
        <v>0</v>
      </c>
      <c r="AL121" s="82" t="str">
        <f t="shared" si="38"/>
        <v>0-day</v>
      </c>
      <c r="AM121" s="82" t="str">
        <f t="shared" si="8"/>
        <v>1-day</v>
      </c>
      <c r="AN121" s="82" t="str">
        <f t="shared" si="40"/>
        <v>0-day</v>
      </c>
      <c r="AO121" s="82" t="str">
        <f t="shared" si="41"/>
        <v>0-day</v>
      </c>
      <c r="AP121" s="82" t="str">
        <f t="shared" si="11"/>
        <v>0-day</v>
      </c>
      <c r="AQ121" s="82" t="str">
        <f t="shared" si="12"/>
        <v>0-day</v>
      </c>
      <c r="AR121" s="5"/>
      <c r="AS121" s="83">
        <f t="shared" si="13"/>
        <v>119</v>
      </c>
      <c r="AT121" s="85" t="str">
        <f t="shared" si="33"/>
        <v>GMIAMMIPT/2026/07/1794</v>
      </c>
      <c r="AU121" s="84" t="e">
        <f t="shared" ca="1" si="34"/>
        <v>#NAME?</v>
      </c>
      <c r="AV121" s="85" t="e">
        <f t="shared" ca="1" si="15"/>
        <v>#NAME?</v>
      </c>
      <c r="AW121" s="86" t="e">
        <f t="shared" ca="1" si="16"/>
        <v>#NAME?</v>
      </c>
      <c r="AX121" s="85" t="e">
        <f t="shared" ca="1" si="17"/>
        <v>#NAME?</v>
      </c>
      <c r="AY121" s="86">
        <f t="shared" si="18"/>
        <v>200001100938</v>
      </c>
      <c r="AZ121" s="171" t="e">
        <f t="shared" ca="1" si="35"/>
        <v>#NAME?</v>
      </c>
      <c r="BA121" s="85" t="e">
        <f t="shared" ca="1" si="36"/>
        <v>#NAME?</v>
      </c>
      <c r="BB121" s="85" t="e">
        <f t="shared" ca="1" si="37"/>
        <v>#NAME?</v>
      </c>
      <c r="BC121" s="90" t="e">
        <f t="shared" ca="1" si="22"/>
        <v>#NAME?</v>
      </c>
      <c r="BD121" s="90" t="e">
        <f t="shared" ca="1" si="23"/>
        <v>#NAME?</v>
      </c>
      <c r="BE121" s="85" t="e">
        <f t="shared" ca="1" si="24"/>
        <v>#NAME?</v>
      </c>
      <c r="BF121" s="22" t="e">
        <f t="shared" ca="1" si="25"/>
        <v>#NAME?</v>
      </c>
      <c r="BG121" s="22" t="e">
        <f t="shared" ca="1" si="26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0"/>
        <v>120</v>
      </c>
      <c r="B122" s="52">
        <v>46215</v>
      </c>
      <c r="C122" s="54" t="s">
        <v>3031</v>
      </c>
      <c r="D122" s="54" t="s">
        <v>473</v>
      </c>
      <c r="E122" s="56" t="s">
        <v>474</v>
      </c>
      <c r="F122" s="54">
        <v>2</v>
      </c>
      <c r="G122" s="54" t="s">
        <v>65</v>
      </c>
      <c r="H122" s="54" t="str">
        <f t="shared" si="1"/>
        <v>DONE</v>
      </c>
      <c r="I122" s="54" t="s">
        <v>615</v>
      </c>
      <c r="J122" s="58" t="s">
        <v>616</v>
      </c>
      <c r="K122" s="58" t="s">
        <v>79</v>
      </c>
      <c r="L122" s="60">
        <v>7808</v>
      </c>
      <c r="M122" s="71"/>
      <c r="N122" s="54" t="s">
        <v>2965</v>
      </c>
      <c r="O122" s="96" t="s">
        <v>85</v>
      </c>
      <c r="P122" s="64" t="s">
        <v>2975</v>
      </c>
      <c r="Q122" s="64" t="s">
        <v>1191</v>
      </c>
      <c r="R122" s="204">
        <v>200001100938</v>
      </c>
      <c r="S122" s="205">
        <v>46219</v>
      </c>
      <c r="T122" s="66" t="str">
        <f t="shared" si="2"/>
        <v>DONE</v>
      </c>
      <c r="U122" s="205">
        <v>46220</v>
      </c>
      <c r="V122" s="71">
        <v>9200101901</v>
      </c>
      <c r="W122" s="71">
        <v>48419</v>
      </c>
      <c r="X122" s="169">
        <v>46230</v>
      </c>
      <c r="Y122" s="69" t="str">
        <f t="shared" si="3"/>
        <v>DONE</v>
      </c>
      <c r="Z122" s="25">
        <v>52564</v>
      </c>
      <c r="AA122" s="169">
        <v>46230</v>
      </c>
      <c r="AB122" s="25"/>
      <c r="AC122" s="71"/>
      <c r="AD122" s="54" t="s">
        <v>3032</v>
      </c>
      <c r="AE122" s="76">
        <v>46230</v>
      </c>
      <c r="AF122" s="69" t="str">
        <f t="shared" si="4"/>
        <v>DONE</v>
      </c>
      <c r="AG122" s="69">
        <v>46231</v>
      </c>
      <c r="AH122" s="170"/>
      <c r="AI122" s="77" t="e">
        <f t="shared" ca="1" si="32"/>
        <v>#NAME?</v>
      </c>
      <c r="AJ122" s="80" t="str">
        <f t="array" ref="AJ122">IFERROR(INDEX('[1]Master Price'!$E:$E,MATCH(D122,'[1]Master Price'!$B:$B,0)),"0")</f>
        <v>0</v>
      </c>
      <c r="AK122" s="80">
        <f t="shared" si="6"/>
        <v>0</v>
      </c>
      <c r="AL122" s="82" t="str">
        <f t="shared" si="38"/>
        <v>0-day</v>
      </c>
      <c r="AM122" s="82" t="str">
        <f t="shared" si="8"/>
        <v>1-day</v>
      </c>
      <c r="AN122" s="82" t="str">
        <f t="shared" si="40"/>
        <v>0-day</v>
      </c>
      <c r="AO122" s="82" t="str">
        <f t="shared" si="41"/>
        <v>0-day</v>
      </c>
      <c r="AP122" s="82" t="str">
        <f t="shared" si="11"/>
        <v>0-day</v>
      </c>
      <c r="AQ122" s="82" t="str">
        <f t="shared" si="12"/>
        <v>0-day</v>
      </c>
      <c r="AR122" s="5"/>
      <c r="AS122" s="83">
        <f t="shared" si="13"/>
        <v>120</v>
      </c>
      <c r="AT122" s="85" t="str">
        <f t="shared" si="33"/>
        <v>GMIAMMIPT/2026/07/1794</v>
      </c>
      <c r="AU122" s="84" t="e">
        <f t="shared" ca="1" si="34"/>
        <v>#NAME?</v>
      </c>
      <c r="AV122" s="85" t="e">
        <f t="shared" ca="1" si="15"/>
        <v>#NAME?</v>
      </c>
      <c r="AW122" s="86" t="e">
        <f t="shared" ca="1" si="16"/>
        <v>#NAME?</v>
      </c>
      <c r="AX122" s="85" t="e">
        <f t="shared" ca="1" si="17"/>
        <v>#NAME?</v>
      </c>
      <c r="AY122" s="86">
        <f t="shared" si="18"/>
        <v>200001100938</v>
      </c>
      <c r="AZ122" s="171" t="e">
        <f t="shared" ca="1" si="35"/>
        <v>#NAME?</v>
      </c>
      <c r="BA122" s="85" t="e">
        <f t="shared" ca="1" si="36"/>
        <v>#NAME?</v>
      </c>
      <c r="BB122" s="85" t="e">
        <f t="shared" ca="1" si="37"/>
        <v>#NAME?</v>
      </c>
      <c r="BC122" s="90" t="e">
        <f t="shared" ca="1" si="22"/>
        <v>#NAME?</v>
      </c>
      <c r="BD122" s="90" t="e">
        <f t="shared" ca="1" si="23"/>
        <v>#NAME?</v>
      </c>
      <c r="BE122" s="85" t="e">
        <f t="shared" ca="1" si="24"/>
        <v>#NAME?</v>
      </c>
      <c r="BF122" s="22" t="e">
        <f t="shared" ca="1" si="25"/>
        <v>#NAME?</v>
      </c>
      <c r="BG122" s="22" t="e">
        <f t="shared" ca="1" si="26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0"/>
        <v>121</v>
      </c>
      <c r="B123" s="52">
        <v>46215</v>
      </c>
      <c r="C123" s="54" t="s">
        <v>3037</v>
      </c>
      <c r="D123" s="54" t="s">
        <v>68</v>
      </c>
      <c r="E123" s="56" t="s">
        <v>70</v>
      </c>
      <c r="F123" s="54">
        <v>1</v>
      </c>
      <c r="G123" s="54" t="s">
        <v>65</v>
      </c>
      <c r="H123" s="54" t="str">
        <f t="shared" si="1"/>
        <v>DONE</v>
      </c>
      <c r="I123" s="54" t="s">
        <v>117</v>
      </c>
      <c r="J123" s="58" t="s">
        <v>78</v>
      </c>
      <c r="K123" s="58" t="s">
        <v>79</v>
      </c>
      <c r="L123" s="60">
        <v>10975</v>
      </c>
      <c r="M123" s="71"/>
      <c r="N123" s="54" t="s">
        <v>2371</v>
      </c>
      <c r="O123" s="96" t="s">
        <v>85</v>
      </c>
      <c r="P123" s="64" t="s">
        <v>87</v>
      </c>
      <c r="Q123" s="64" t="s">
        <v>1191</v>
      </c>
      <c r="R123" s="204">
        <v>200001100926</v>
      </c>
      <c r="S123" s="205">
        <v>46219</v>
      </c>
      <c r="T123" s="66" t="str">
        <f t="shared" si="2"/>
        <v>DONE</v>
      </c>
      <c r="U123" s="205">
        <v>46220</v>
      </c>
      <c r="V123" s="71">
        <v>9200101899</v>
      </c>
      <c r="W123" s="71">
        <v>48418</v>
      </c>
      <c r="X123" s="169">
        <v>46230</v>
      </c>
      <c r="Y123" s="69" t="str">
        <f t="shared" si="3"/>
        <v>DONE</v>
      </c>
      <c r="Z123" s="25">
        <v>51565</v>
      </c>
      <c r="AA123" s="169">
        <v>46230</v>
      </c>
      <c r="AB123" s="25"/>
      <c r="AC123" s="71"/>
      <c r="AD123" s="54" t="s">
        <v>3038</v>
      </c>
      <c r="AE123" s="76">
        <v>46230</v>
      </c>
      <c r="AF123" s="69" t="str">
        <f t="shared" si="4"/>
        <v>DONE</v>
      </c>
      <c r="AG123" s="69">
        <v>46231</v>
      </c>
      <c r="AH123" s="170"/>
      <c r="AI123" s="77" t="e">
        <f t="shared" ca="1" si="32"/>
        <v>#NAME?</v>
      </c>
      <c r="AJ123" s="80" t="str">
        <f t="array" ref="AJ123">IFERROR(INDEX('[1]Master Price'!$E:$E,MATCH(D123,'[1]Master Price'!$B:$B,0)),"0")</f>
        <v>0</v>
      </c>
      <c r="AK123" s="80">
        <f t="shared" si="6"/>
        <v>0</v>
      </c>
      <c r="AL123" s="82" t="str">
        <f t="shared" si="38"/>
        <v>0-day</v>
      </c>
      <c r="AM123" s="82" t="str">
        <f t="shared" si="8"/>
        <v>1-day</v>
      </c>
      <c r="AN123" s="82" t="str">
        <f t="shared" si="40"/>
        <v>0-day</v>
      </c>
      <c r="AO123" s="82" t="str">
        <f t="shared" si="41"/>
        <v>0-day</v>
      </c>
      <c r="AP123" s="82" t="str">
        <f t="shared" si="11"/>
        <v>0-day</v>
      </c>
      <c r="AQ123" s="82" t="str">
        <f t="shared" si="12"/>
        <v>0-day</v>
      </c>
      <c r="AR123" s="5"/>
      <c r="AS123" s="83">
        <f t="shared" si="13"/>
        <v>121</v>
      </c>
      <c r="AT123" s="85" t="str">
        <f t="shared" si="33"/>
        <v>GMIAMMIPT/2026/07/1795</v>
      </c>
      <c r="AU123" s="84" t="e">
        <f t="shared" ca="1" si="34"/>
        <v>#NAME?</v>
      </c>
      <c r="AV123" s="85" t="e">
        <f t="shared" ca="1" si="15"/>
        <v>#NAME?</v>
      </c>
      <c r="AW123" s="86" t="e">
        <f t="shared" ca="1" si="16"/>
        <v>#NAME?</v>
      </c>
      <c r="AX123" s="85" t="e">
        <f t="shared" ca="1" si="17"/>
        <v>#NAME?</v>
      </c>
      <c r="AY123" s="86">
        <f t="shared" si="18"/>
        <v>200001100926</v>
      </c>
      <c r="AZ123" s="171" t="e">
        <f t="shared" ca="1" si="35"/>
        <v>#NAME?</v>
      </c>
      <c r="BA123" s="85" t="e">
        <f t="shared" ca="1" si="36"/>
        <v>#NAME?</v>
      </c>
      <c r="BB123" s="85" t="e">
        <f t="shared" ca="1" si="37"/>
        <v>#NAME?</v>
      </c>
      <c r="BC123" s="90" t="e">
        <f t="shared" ca="1" si="22"/>
        <v>#NAME?</v>
      </c>
      <c r="BD123" s="90" t="e">
        <f t="shared" ca="1" si="23"/>
        <v>#NAME?</v>
      </c>
      <c r="BE123" s="85" t="e">
        <f t="shared" ca="1" si="24"/>
        <v>#NAME?</v>
      </c>
      <c r="BF123" s="22" t="e">
        <f t="shared" ca="1" si="25"/>
        <v>#NAME?</v>
      </c>
      <c r="BG123" s="22" t="e">
        <f t="shared" ca="1" si="26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0"/>
        <v>122</v>
      </c>
      <c r="B124" s="52">
        <v>46215</v>
      </c>
      <c r="C124" s="54" t="s">
        <v>3041</v>
      </c>
      <c r="D124" s="54" t="s">
        <v>2433</v>
      </c>
      <c r="E124" s="56" t="s">
        <v>2434</v>
      </c>
      <c r="F124" s="54">
        <v>1</v>
      </c>
      <c r="G124" s="54" t="s">
        <v>65</v>
      </c>
      <c r="H124" s="54" t="str">
        <f t="shared" si="1"/>
        <v>DONE</v>
      </c>
      <c r="I124" s="54" t="s">
        <v>1851</v>
      </c>
      <c r="J124" s="58" t="s">
        <v>166</v>
      </c>
      <c r="K124" s="58" t="s">
        <v>167</v>
      </c>
      <c r="L124" s="60">
        <v>7248</v>
      </c>
      <c r="M124" s="71"/>
      <c r="N124" s="54" t="s">
        <v>207</v>
      </c>
      <c r="O124" s="98" t="s">
        <v>91</v>
      </c>
      <c r="P124" s="64" t="s">
        <v>82</v>
      </c>
      <c r="Q124" s="64" t="s">
        <v>912</v>
      </c>
      <c r="R124" s="204">
        <v>200001100923</v>
      </c>
      <c r="S124" s="205">
        <v>46219</v>
      </c>
      <c r="T124" s="66" t="str">
        <f t="shared" si="2"/>
        <v>DONE</v>
      </c>
      <c r="U124" s="205">
        <v>46220</v>
      </c>
      <c r="V124" s="71">
        <v>9200101885</v>
      </c>
      <c r="W124" s="71">
        <v>48407</v>
      </c>
      <c r="X124" s="169">
        <v>46230</v>
      </c>
      <c r="Y124" s="69" t="str">
        <f t="shared" si="3"/>
        <v>DONE</v>
      </c>
      <c r="Z124" s="25">
        <v>52560</v>
      </c>
      <c r="AA124" s="169">
        <v>46230</v>
      </c>
      <c r="AB124" s="25"/>
      <c r="AC124" s="71"/>
      <c r="AD124" s="54" t="s">
        <v>3043</v>
      </c>
      <c r="AE124" s="76">
        <v>46230</v>
      </c>
      <c r="AF124" s="69" t="str">
        <f t="shared" si="4"/>
        <v>DONE</v>
      </c>
      <c r="AG124" s="69">
        <v>46231</v>
      </c>
      <c r="AH124" s="170"/>
      <c r="AI124" s="77" t="e">
        <f t="shared" ca="1" si="32"/>
        <v>#NAME?</v>
      </c>
      <c r="AJ124" s="80" t="str">
        <f t="array" ref="AJ124">IFERROR(INDEX('[1]Master Price'!$E:$E,MATCH(D124,'[1]Master Price'!$B:$B,0)),"0")</f>
        <v>0</v>
      </c>
      <c r="AK124" s="80">
        <f t="shared" si="6"/>
        <v>0</v>
      </c>
      <c r="AL124" s="82" t="str">
        <f t="shared" si="38"/>
        <v>0-day</v>
      </c>
      <c r="AM124" s="82" t="str">
        <f t="shared" si="8"/>
        <v>1-day</v>
      </c>
      <c r="AN124" s="82" t="str">
        <f t="shared" si="40"/>
        <v>0-day</v>
      </c>
      <c r="AO124" s="82" t="str">
        <f t="shared" si="41"/>
        <v>0-day</v>
      </c>
      <c r="AP124" s="82" t="str">
        <f t="shared" si="11"/>
        <v>0-day</v>
      </c>
      <c r="AQ124" s="82" t="str">
        <f t="shared" si="12"/>
        <v>0-day</v>
      </c>
      <c r="AR124" s="5"/>
      <c r="AS124" s="83">
        <f t="shared" si="13"/>
        <v>122</v>
      </c>
      <c r="AT124" s="85" t="str">
        <f t="shared" si="33"/>
        <v>GMIAMMIPT/2026/07/1796</v>
      </c>
      <c r="AU124" s="84" t="e">
        <f t="shared" ca="1" si="34"/>
        <v>#NAME?</v>
      </c>
      <c r="AV124" s="85" t="e">
        <f t="shared" ca="1" si="15"/>
        <v>#NAME?</v>
      </c>
      <c r="AW124" s="86" t="e">
        <f t="shared" ca="1" si="16"/>
        <v>#NAME?</v>
      </c>
      <c r="AX124" s="85" t="e">
        <f t="shared" ca="1" si="17"/>
        <v>#NAME?</v>
      </c>
      <c r="AY124" s="86">
        <f t="shared" si="18"/>
        <v>200001100923</v>
      </c>
      <c r="AZ124" s="171" t="e">
        <f t="shared" ca="1" si="35"/>
        <v>#NAME?</v>
      </c>
      <c r="BA124" s="85" t="e">
        <f t="shared" ca="1" si="36"/>
        <v>#NAME?</v>
      </c>
      <c r="BB124" s="85" t="e">
        <f t="shared" ca="1" si="37"/>
        <v>#NAME?</v>
      </c>
      <c r="BC124" s="90" t="e">
        <f t="shared" ca="1" si="22"/>
        <v>#NAME?</v>
      </c>
      <c r="BD124" s="90" t="e">
        <f t="shared" ca="1" si="23"/>
        <v>#NAME?</v>
      </c>
      <c r="BE124" s="85" t="e">
        <f t="shared" ca="1" si="24"/>
        <v>#NAME?</v>
      </c>
      <c r="BF124" s="22" t="e">
        <f t="shared" ca="1" si="25"/>
        <v>#NAME?</v>
      </c>
      <c r="BG124" s="22" t="e">
        <f t="shared" ca="1" si="26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0"/>
        <v>123</v>
      </c>
      <c r="B125" s="52">
        <v>46215</v>
      </c>
      <c r="C125" s="54" t="s">
        <v>3044</v>
      </c>
      <c r="D125" s="54" t="s">
        <v>153</v>
      </c>
      <c r="E125" s="56" t="s">
        <v>154</v>
      </c>
      <c r="F125" s="54">
        <v>2</v>
      </c>
      <c r="G125" s="54" t="s">
        <v>65</v>
      </c>
      <c r="H125" s="54" t="str">
        <f t="shared" si="1"/>
        <v>DONE</v>
      </c>
      <c r="I125" s="54" t="s">
        <v>3045</v>
      </c>
      <c r="J125" s="62" t="s">
        <v>73</v>
      </c>
      <c r="K125" s="62" t="s">
        <v>73</v>
      </c>
      <c r="L125" s="60">
        <v>58</v>
      </c>
      <c r="M125" s="71"/>
      <c r="N125" s="54" t="s">
        <v>1124</v>
      </c>
      <c r="O125" s="96" t="s">
        <v>85</v>
      </c>
      <c r="P125" s="64" t="s">
        <v>82</v>
      </c>
      <c r="Q125" s="64" t="s">
        <v>88</v>
      </c>
      <c r="R125" s="204">
        <v>200001100941</v>
      </c>
      <c r="S125" s="205">
        <v>46219</v>
      </c>
      <c r="T125" s="66" t="str">
        <f t="shared" si="2"/>
        <v>DONE</v>
      </c>
      <c r="U125" s="205">
        <v>46220</v>
      </c>
      <c r="V125" s="71">
        <v>9200101894</v>
      </c>
      <c r="W125" s="71">
        <v>48414</v>
      </c>
      <c r="X125" s="169">
        <v>46230</v>
      </c>
      <c r="Y125" s="69" t="str">
        <f t="shared" si="3"/>
        <v>DONE</v>
      </c>
      <c r="Z125" s="25">
        <v>52568</v>
      </c>
      <c r="AA125" s="169">
        <v>46230</v>
      </c>
      <c r="AB125" s="25"/>
      <c r="AC125" s="71"/>
      <c r="AD125" s="54" t="s">
        <v>3047</v>
      </c>
      <c r="AE125" s="76">
        <v>46230</v>
      </c>
      <c r="AF125" s="69" t="str">
        <f t="shared" si="4"/>
        <v>DONE</v>
      </c>
      <c r="AG125" s="69">
        <v>46231</v>
      </c>
      <c r="AH125" s="170"/>
      <c r="AI125" s="77" t="e">
        <f t="shared" ca="1" si="32"/>
        <v>#NAME?</v>
      </c>
      <c r="AJ125" s="80" t="str">
        <f t="array" ref="AJ125">IFERROR(INDEX('[1]Master Price'!$E:$E,MATCH(D125,'[1]Master Price'!$B:$B,0)),"0")</f>
        <v>0</v>
      </c>
      <c r="AK125" s="80">
        <f t="shared" si="6"/>
        <v>0</v>
      </c>
      <c r="AL125" s="82" t="str">
        <f t="shared" si="38"/>
        <v>0-day</v>
      </c>
      <c r="AM125" s="82" t="str">
        <f t="shared" si="8"/>
        <v>1-day</v>
      </c>
      <c r="AN125" s="82" t="str">
        <f t="shared" si="40"/>
        <v>0-day</v>
      </c>
      <c r="AO125" s="82" t="str">
        <f t="shared" si="41"/>
        <v>0-day</v>
      </c>
      <c r="AP125" s="82" t="str">
        <f t="shared" si="11"/>
        <v>0-day</v>
      </c>
      <c r="AQ125" s="82" t="str">
        <f t="shared" si="12"/>
        <v>0-day</v>
      </c>
      <c r="AR125" s="5"/>
      <c r="AS125" s="83">
        <f t="shared" si="13"/>
        <v>123</v>
      </c>
      <c r="AT125" s="85" t="str">
        <f t="shared" si="33"/>
        <v>GMIAMMIPT/2026/07/1797</v>
      </c>
      <c r="AU125" s="84" t="e">
        <f t="shared" ca="1" si="34"/>
        <v>#NAME?</v>
      </c>
      <c r="AV125" s="85" t="e">
        <f t="shared" ca="1" si="15"/>
        <v>#NAME?</v>
      </c>
      <c r="AW125" s="86" t="e">
        <f t="shared" ca="1" si="16"/>
        <v>#NAME?</v>
      </c>
      <c r="AX125" s="85" t="e">
        <f t="shared" ca="1" si="17"/>
        <v>#NAME?</v>
      </c>
      <c r="AY125" s="86">
        <f t="shared" si="18"/>
        <v>200001100941</v>
      </c>
      <c r="AZ125" s="171" t="e">
        <f t="shared" ca="1" si="35"/>
        <v>#NAME?</v>
      </c>
      <c r="BA125" s="85" t="e">
        <f t="shared" ca="1" si="36"/>
        <v>#NAME?</v>
      </c>
      <c r="BB125" s="85" t="e">
        <f t="shared" ca="1" si="37"/>
        <v>#NAME?</v>
      </c>
      <c r="BC125" s="90" t="e">
        <f t="shared" ca="1" si="22"/>
        <v>#NAME?</v>
      </c>
      <c r="BD125" s="90" t="e">
        <f t="shared" ca="1" si="23"/>
        <v>#NAME?</v>
      </c>
      <c r="BE125" s="85" t="e">
        <f t="shared" ca="1" si="24"/>
        <v>#NAME?</v>
      </c>
      <c r="BF125" s="22" t="e">
        <f t="shared" ca="1" si="25"/>
        <v>#NAME?</v>
      </c>
      <c r="BG125" s="22" t="e">
        <f t="shared" ca="1" si="26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0"/>
        <v>124</v>
      </c>
      <c r="B126" s="52">
        <v>46215</v>
      </c>
      <c r="C126" s="54" t="s">
        <v>3044</v>
      </c>
      <c r="D126" s="54" t="s">
        <v>136</v>
      </c>
      <c r="E126" s="56" t="s">
        <v>137</v>
      </c>
      <c r="F126" s="54">
        <v>1</v>
      </c>
      <c r="G126" s="54" t="s">
        <v>65</v>
      </c>
      <c r="H126" s="54" t="str">
        <f t="shared" si="1"/>
        <v>DONE</v>
      </c>
      <c r="I126" s="54" t="s">
        <v>3045</v>
      </c>
      <c r="J126" s="62" t="s">
        <v>73</v>
      </c>
      <c r="K126" s="62" t="s">
        <v>73</v>
      </c>
      <c r="L126" s="60">
        <v>58</v>
      </c>
      <c r="M126" s="71"/>
      <c r="N126" s="54" t="s">
        <v>1124</v>
      </c>
      <c r="O126" s="96" t="s">
        <v>85</v>
      </c>
      <c r="P126" s="64" t="s">
        <v>82</v>
      </c>
      <c r="Q126" s="64" t="s">
        <v>88</v>
      </c>
      <c r="R126" s="204">
        <v>200001100941</v>
      </c>
      <c r="S126" s="205">
        <v>46219</v>
      </c>
      <c r="T126" s="66" t="str">
        <f t="shared" si="2"/>
        <v>DONE</v>
      </c>
      <c r="U126" s="205">
        <v>46220</v>
      </c>
      <c r="V126" s="71">
        <v>9200101894</v>
      </c>
      <c r="W126" s="71">
        <v>48414</v>
      </c>
      <c r="X126" s="169">
        <v>46230</v>
      </c>
      <c r="Y126" s="69" t="str">
        <f t="shared" si="3"/>
        <v>DONE</v>
      </c>
      <c r="Z126" s="25">
        <v>52568</v>
      </c>
      <c r="AA126" s="169">
        <v>46230</v>
      </c>
      <c r="AB126" s="25"/>
      <c r="AC126" s="71"/>
      <c r="AD126" s="54" t="s">
        <v>3047</v>
      </c>
      <c r="AE126" s="76">
        <v>46230</v>
      </c>
      <c r="AF126" s="69" t="str">
        <f t="shared" si="4"/>
        <v>DONE</v>
      </c>
      <c r="AG126" s="69">
        <v>46231</v>
      </c>
      <c r="AH126" s="170"/>
      <c r="AI126" s="77" t="e">
        <f t="shared" ca="1" si="32"/>
        <v>#NAME?</v>
      </c>
      <c r="AJ126" s="80" t="str">
        <f t="array" ref="AJ126">IFERROR(INDEX('[1]Master Price'!$E:$E,MATCH(D126,'[1]Master Price'!$B:$B,0)),"0")</f>
        <v>0</v>
      </c>
      <c r="AK126" s="80">
        <f t="shared" si="6"/>
        <v>0</v>
      </c>
      <c r="AL126" s="82" t="str">
        <f t="shared" si="38"/>
        <v>0-day</v>
      </c>
      <c r="AM126" s="82" t="str">
        <f t="shared" si="8"/>
        <v>1-day</v>
      </c>
      <c r="AN126" s="82" t="str">
        <f t="shared" si="40"/>
        <v>0-day</v>
      </c>
      <c r="AO126" s="82" t="str">
        <f t="shared" si="41"/>
        <v>0-day</v>
      </c>
      <c r="AP126" s="82" t="str">
        <f t="shared" si="11"/>
        <v>0-day</v>
      </c>
      <c r="AQ126" s="82" t="str">
        <f t="shared" si="12"/>
        <v>0-day</v>
      </c>
      <c r="AR126" s="5"/>
      <c r="AS126" s="83">
        <f t="shared" si="13"/>
        <v>124</v>
      </c>
      <c r="AT126" s="85" t="str">
        <f t="shared" si="33"/>
        <v>GMIAMMIPT/2026/07/1797</v>
      </c>
      <c r="AU126" s="84" t="e">
        <f t="shared" ca="1" si="34"/>
        <v>#NAME?</v>
      </c>
      <c r="AV126" s="85" t="e">
        <f t="shared" ca="1" si="15"/>
        <v>#NAME?</v>
      </c>
      <c r="AW126" s="86" t="e">
        <f t="shared" ca="1" si="16"/>
        <v>#NAME?</v>
      </c>
      <c r="AX126" s="85" t="e">
        <f t="shared" ca="1" si="17"/>
        <v>#NAME?</v>
      </c>
      <c r="AY126" s="86">
        <f t="shared" si="18"/>
        <v>200001100941</v>
      </c>
      <c r="AZ126" s="171" t="e">
        <f t="shared" ca="1" si="35"/>
        <v>#NAME?</v>
      </c>
      <c r="BA126" s="85" t="e">
        <f t="shared" ca="1" si="36"/>
        <v>#NAME?</v>
      </c>
      <c r="BB126" s="85" t="e">
        <f t="shared" ca="1" si="37"/>
        <v>#NAME?</v>
      </c>
      <c r="BC126" s="90" t="e">
        <f t="shared" ca="1" si="22"/>
        <v>#NAME?</v>
      </c>
      <c r="BD126" s="90" t="e">
        <f t="shared" ca="1" si="23"/>
        <v>#NAME?</v>
      </c>
      <c r="BE126" s="85" t="e">
        <f t="shared" ca="1" si="24"/>
        <v>#NAME?</v>
      </c>
      <c r="BF126" s="22" t="e">
        <f t="shared" ca="1" si="25"/>
        <v>#NAME?</v>
      </c>
      <c r="BG126" s="22" t="e">
        <f t="shared" ca="1" si="26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0"/>
        <v>125</v>
      </c>
      <c r="B127" s="52">
        <v>46216</v>
      </c>
      <c r="C127" s="54" t="s">
        <v>3049</v>
      </c>
      <c r="D127" s="54" t="s">
        <v>1268</v>
      </c>
      <c r="E127" s="56" t="s">
        <v>1269</v>
      </c>
      <c r="F127" s="54">
        <v>2</v>
      </c>
      <c r="G127" s="54" t="s">
        <v>65</v>
      </c>
      <c r="H127" s="54" t="str">
        <f t="shared" si="1"/>
        <v>DONE</v>
      </c>
      <c r="I127" s="54" t="s">
        <v>3050</v>
      </c>
      <c r="J127" s="58" t="s">
        <v>1158</v>
      </c>
      <c r="K127" s="58" t="s">
        <v>79</v>
      </c>
      <c r="L127" s="60"/>
      <c r="M127" s="71"/>
      <c r="N127" s="54" t="s">
        <v>3051</v>
      </c>
      <c r="O127" s="96" t="s">
        <v>85</v>
      </c>
      <c r="P127" s="64" t="s">
        <v>87</v>
      </c>
      <c r="Q127" s="64" t="s">
        <v>1394</v>
      </c>
      <c r="R127" s="204">
        <v>200001100922</v>
      </c>
      <c r="S127" s="205">
        <v>46219</v>
      </c>
      <c r="T127" s="66" t="str">
        <f t="shared" si="2"/>
        <v>DONE</v>
      </c>
      <c r="U127" s="205">
        <v>46220</v>
      </c>
      <c r="V127" s="71">
        <v>9200101895</v>
      </c>
      <c r="W127" s="71">
        <v>48415</v>
      </c>
      <c r="X127" s="169">
        <v>46230</v>
      </c>
      <c r="Y127" s="69" t="str">
        <f t="shared" si="3"/>
        <v>DONE</v>
      </c>
      <c r="Z127" s="25">
        <v>53060</v>
      </c>
      <c r="AA127" s="169">
        <v>46234</v>
      </c>
      <c r="AB127" s="25"/>
      <c r="AC127" s="71"/>
      <c r="AD127" s="54" t="s">
        <v>3052</v>
      </c>
      <c r="AE127" s="76">
        <v>46234</v>
      </c>
      <c r="AF127" s="69" t="str">
        <f t="shared" si="4"/>
        <v>DONE</v>
      </c>
      <c r="AG127" s="69">
        <v>46238</v>
      </c>
      <c r="AH127" s="170"/>
      <c r="AI127" s="77" t="e">
        <f t="shared" ca="1" si="32"/>
        <v>#NAME?</v>
      </c>
      <c r="AJ127" s="80" t="str">
        <f t="array" ref="AJ127">IFERROR(INDEX('[1]Master Price'!$E:$E,MATCH(D127,'[1]Master Price'!$B:$B,0)),"0")</f>
        <v>0</v>
      </c>
      <c r="AK127" s="80">
        <f t="shared" si="6"/>
        <v>0</v>
      </c>
      <c r="AL127" s="82" t="str">
        <f t="shared" si="38"/>
        <v>0-day</v>
      </c>
      <c r="AM127" s="82" t="str">
        <f t="shared" si="8"/>
        <v>1-day</v>
      </c>
      <c r="AN127" s="82" t="str">
        <f t="shared" si="40"/>
        <v>0-day</v>
      </c>
      <c r="AO127" s="82" t="str">
        <f t="shared" si="41"/>
        <v>4-day</v>
      </c>
      <c r="AP127" s="82" t="str">
        <f t="shared" si="11"/>
        <v>0-day</v>
      </c>
      <c r="AQ127" s="82" t="str">
        <f t="shared" si="12"/>
        <v>0-day</v>
      </c>
      <c r="AR127" s="5"/>
      <c r="AS127" s="83">
        <f t="shared" si="13"/>
        <v>125</v>
      </c>
      <c r="AT127" s="85" t="str">
        <f t="shared" si="33"/>
        <v>GMIAMMIPT/2026/07/1798</v>
      </c>
      <c r="AU127" s="84" t="e">
        <f t="shared" ca="1" si="34"/>
        <v>#NAME?</v>
      </c>
      <c r="AV127" s="85" t="e">
        <f t="shared" ca="1" si="15"/>
        <v>#NAME?</v>
      </c>
      <c r="AW127" s="86" t="e">
        <f t="shared" ca="1" si="16"/>
        <v>#NAME?</v>
      </c>
      <c r="AX127" s="85" t="e">
        <f t="shared" ca="1" si="17"/>
        <v>#NAME?</v>
      </c>
      <c r="AY127" s="86">
        <f t="shared" si="18"/>
        <v>200001100922</v>
      </c>
      <c r="AZ127" s="171" t="e">
        <f t="shared" ca="1" si="35"/>
        <v>#NAME?</v>
      </c>
      <c r="BA127" s="85" t="e">
        <f t="shared" ca="1" si="36"/>
        <v>#NAME?</v>
      </c>
      <c r="BB127" s="85" t="e">
        <f t="shared" ca="1" si="37"/>
        <v>#NAME?</v>
      </c>
      <c r="BC127" s="90" t="e">
        <f t="shared" ca="1" si="22"/>
        <v>#NAME?</v>
      </c>
      <c r="BD127" s="90" t="e">
        <f t="shared" ca="1" si="23"/>
        <v>#NAME?</v>
      </c>
      <c r="BE127" s="85" t="e">
        <f t="shared" ca="1" si="24"/>
        <v>#NAME?</v>
      </c>
      <c r="BF127" s="22" t="e">
        <f t="shared" ca="1" si="25"/>
        <v>#NAME?</v>
      </c>
      <c r="BG127" s="22" t="e">
        <f t="shared" ca="1" si="26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0"/>
        <v>126</v>
      </c>
      <c r="B128" s="52">
        <v>46215</v>
      </c>
      <c r="C128" s="54" t="s">
        <v>3054</v>
      </c>
      <c r="D128" s="54" t="s">
        <v>959</v>
      </c>
      <c r="E128" s="56" t="s">
        <v>960</v>
      </c>
      <c r="F128" s="54">
        <v>1</v>
      </c>
      <c r="G128" s="54" t="s">
        <v>65</v>
      </c>
      <c r="H128" s="54" t="str">
        <f t="shared" si="1"/>
        <v>DONE</v>
      </c>
      <c r="I128" s="54" t="s">
        <v>504</v>
      </c>
      <c r="J128" s="58" t="s">
        <v>361</v>
      </c>
      <c r="K128" s="58" t="s">
        <v>362</v>
      </c>
      <c r="L128" s="60">
        <v>8000</v>
      </c>
      <c r="M128" s="71"/>
      <c r="N128" s="54" t="s">
        <v>352</v>
      </c>
      <c r="O128" s="96" t="s">
        <v>85</v>
      </c>
      <c r="P128" s="64" t="s">
        <v>87</v>
      </c>
      <c r="Q128" s="64" t="s">
        <v>1394</v>
      </c>
      <c r="R128" s="204">
        <v>210000302371</v>
      </c>
      <c r="S128" s="205">
        <v>46219</v>
      </c>
      <c r="T128" s="66" t="str">
        <f t="shared" si="2"/>
        <v>DONE</v>
      </c>
      <c r="U128" s="205">
        <v>46220</v>
      </c>
      <c r="V128" s="71">
        <v>7000258218</v>
      </c>
      <c r="W128" s="71">
        <v>48373</v>
      </c>
      <c r="X128" s="169">
        <v>46227</v>
      </c>
      <c r="Y128" s="69" t="str">
        <f t="shared" si="3"/>
        <v>DONE</v>
      </c>
      <c r="Z128" s="25">
        <v>52537</v>
      </c>
      <c r="AA128" s="169">
        <v>46228</v>
      </c>
      <c r="AB128" s="25"/>
      <c r="AC128" s="71"/>
      <c r="AD128" s="54" t="s">
        <v>3056</v>
      </c>
      <c r="AE128" s="76">
        <v>46230</v>
      </c>
      <c r="AF128" s="69" t="str">
        <f t="shared" si="4"/>
        <v>DONE</v>
      </c>
      <c r="AG128" s="69">
        <v>46231</v>
      </c>
      <c r="AH128" s="170"/>
      <c r="AI128" s="77" t="e">
        <f t="shared" ca="1" si="32"/>
        <v>#NAME?</v>
      </c>
      <c r="AJ128" s="80" t="str">
        <f t="array" ref="AJ128">IFERROR(INDEX('[1]Master Price'!$E:$E,MATCH(D128,'[1]Master Price'!$B:$B,0)),"0")</f>
        <v>0</v>
      </c>
      <c r="AK128" s="80">
        <f t="shared" si="6"/>
        <v>0</v>
      </c>
      <c r="AL128" s="82" t="str">
        <f t="shared" si="38"/>
        <v>0-day</v>
      </c>
      <c r="AM128" s="82" t="str">
        <f t="shared" si="8"/>
        <v>1-day</v>
      </c>
      <c r="AN128" s="82" t="str">
        <f t="shared" si="40"/>
        <v>0-day</v>
      </c>
      <c r="AO128" s="82" t="str">
        <f t="shared" si="41"/>
        <v>1-day</v>
      </c>
      <c r="AP128" s="82" t="str">
        <f t="shared" si="11"/>
        <v>2-day</v>
      </c>
      <c r="AQ128" s="82" t="str">
        <f t="shared" si="12"/>
        <v>0-day</v>
      </c>
      <c r="AR128" s="5"/>
      <c r="AS128" s="83">
        <f t="shared" si="13"/>
        <v>126</v>
      </c>
      <c r="AT128" s="85" t="str">
        <f t="shared" si="33"/>
        <v>GMIAMMIPT/2026/07/1799</v>
      </c>
      <c r="AU128" s="84" t="e">
        <f t="shared" ca="1" si="34"/>
        <v>#NAME?</v>
      </c>
      <c r="AV128" s="85" t="e">
        <f t="shared" ca="1" si="15"/>
        <v>#NAME?</v>
      </c>
      <c r="AW128" s="86" t="e">
        <f t="shared" ca="1" si="16"/>
        <v>#NAME?</v>
      </c>
      <c r="AX128" s="85" t="e">
        <f t="shared" ca="1" si="17"/>
        <v>#NAME?</v>
      </c>
      <c r="AY128" s="86">
        <f t="shared" si="18"/>
        <v>210000302371</v>
      </c>
      <c r="AZ128" s="171" t="e">
        <f t="shared" ca="1" si="35"/>
        <v>#NAME?</v>
      </c>
      <c r="BA128" s="85" t="e">
        <f t="shared" ca="1" si="36"/>
        <v>#NAME?</v>
      </c>
      <c r="BB128" s="85" t="e">
        <f t="shared" ca="1" si="37"/>
        <v>#NAME?</v>
      </c>
      <c r="BC128" s="90" t="e">
        <f t="shared" ca="1" si="22"/>
        <v>#NAME?</v>
      </c>
      <c r="BD128" s="90" t="e">
        <f t="shared" ca="1" si="23"/>
        <v>#NAME?</v>
      </c>
      <c r="BE128" s="85" t="e">
        <f t="shared" ca="1" si="24"/>
        <v>#NAME?</v>
      </c>
      <c r="BF128" s="22" t="e">
        <f t="shared" ca="1" si="25"/>
        <v>#NAME?</v>
      </c>
      <c r="BG128" s="22" t="e">
        <f t="shared" ca="1" si="26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0"/>
        <v>127</v>
      </c>
      <c r="B129" s="52">
        <v>46215</v>
      </c>
      <c r="C129" s="54" t="s">
        <v>3058</v>
      </c>
      <c r="D129" s="54" t="s">
        <v>1746</v>
      </c>
      <c r="E129" s="56" t="s">
        <v>1747</v>
      </c>
      <c r="F129" s="54">
        <v>1</v>
      </c>
      <c r="G129" s="54" t="s">
        <v>65</v>
      </c>
      <c r="H129" s="54" t="str">
        <f t="shared" si="1"/>
        <v>DONE</v>
      </c>
      <c r="I129" s="54" t="s">
        <v>2463</v>
      </c>
      <c r="J129" s="58" t="s">
        <v>616</v>
      </c>
      <c r="K129" s="58" t="s">
        <v>79</v>
      </c>
      <c r="L129" s="60"/>
      <c r="M129" s="71"/>
      <c r="N129" s="54" t="s">
        <v>2371</v>
      </c>
      <c r="O129" s="96" t="s">
        <v>85</v>
      </c>
      <c r="P129" s="64" t="s">
        <v>87</v>
      </c>
      <c r="Q129" s="64" t="s">
        <v>262</v>
      </c>
      <c r="R129" s="204">
        <v>200001099685</v>
      </c>
      <c r="S129" s="205">
        <v>46219</v>
      </c>
      <c r="T129" s="66" t="str">
        <f t="shared" si="2"/>
        <v>DONE</v>
      </c>
      <c r="U129" s="205">
        <v>46220</v>
      </c>
      <c r="V129" s="71">
        <v>9200101893</v>
      </c>
      <c r="W129" s="71">
        <v>48413</v>
      </c>
      <c r="X129" s="169">
        <v>46230</v>
      </c>
      <c r="Y129" s="69" t="str">
        <f t="shared" si="3"/>
        <v>DONE</v>
      </c>
      <c r="Z129" s="25">
        <v>52569</v>
      </c>
      <c r="AA129" s="169">
        <v>46230</v>
      </c>
      <c r="AB129" s="25"/>
      <c r="AC129" s="71"/>
      <c r="AD129" s="54" t="s">
        <v>3060</v>
      </c>
      <c r="AE129" s="76">
        <v>46230</v>
      </c>
      <c r="AF129" s="69" t="str">
        <f t="shared" si="4"/>
        <v>DONE</v>
      </c>
      <c r="AG129" s="69">
        <v>46231</v>
      </c>
      <c r="AH129" s="170"/>
      <c r="AI129" s="77" t="e">
        <f t="shared" ca="1" si="32"/>
        <v>#NAME?</v>
      </c>
      <c r="AJ129" s="80" t="str">
        <f t="array" ref="AJ129">IFERROR(INDEX('[1]Master Price'!$E:$E,MATCH(D129,'[1]Master Price'!$B:$B,0)),"0")</f>
        <v>0</v>
      </c>
      <c r="AK129" s="80">
        <f t="shared" si="6"/>
        <v>0</v>
      </c>
      <c r="AL129" s="82" t="str">
        <f t="shared" si="38"/>
        <v>0-day</v>
      </c>
      <c r="AM129" s="82" t="str">
        <f t="shared" si="8"/>
        <v>1-day</v>
      </c>
      <c r="AN129" s="82" t="str">
        <f t="shared" si="40"/>
        <v>0-day</v>
      </c>
      <c r="AO129" s="82" t="str">
        <f t="shared" si="41"/>
        <v>0-day</v>
      </c>
      <c r="AP129" s="82" t="str">
        <f t="shared" si="11"/>
        <v>0-day</v>
      </c>
      <c r="AQ129" s="82" t="str">
        <f t="shared" si="12"/>
        <v>0-day</v>
      </c>
      <c r="AR129" s="5"/>
      <c r="AS129" s="83">
        <f t="shared" si="13"/>
        <v>127</v>
      </c>
      <c r="AT129" s="85" t="str">
        <f t="shared" si="33"/>
        <v>GMIAMMIPT/2026/07/1800</v>
      </c>
      <c r="AU129" s="84" t="e">
        <f t="shared" ca="1" si="34"/>
        <v>#NAME?</v>
      </c>
      <c r="AV129" s="85" t="e">
        <f t="shared" ca="1" si="15"/>
        <v>#NAME?</v>
      </c>
      <c r="AW129" s="86" t="e">
        <f t="shared" ca="1" si="16"/>
        <v>#NAME?</v>
      </c>
      <c r="AX129" s="85" t="e">
        <f t="shared" ca="1" si="17"/>
        <v>#NAME?</v>
      </c>
      <c r="AY129" s="86">
        <f t="shared" si="18"/>
        <v>200001099685</v>
      </c>
      <c r="AZ129" s="171" t="e">
        <f t="shared" ca="1" si="35"/>
        <v>#NAME?</v>
      </c>
      <c r="BA129" s="85" t="e">
        <f t="shared" ca="1" si="36"/>
        <v>#NAME?</v>
      </c>
      <c r="BB129" s="85" t="e">
        <f t="shared" ca="1" si="37"/>
        <v>#NAME?</v>
      </c>
      <c r="BC129" s="90" t="e">
        <f t="shared" ca="1" si="22"/>
        <v>#NAME?</v>
      </c>
      <c r="BD129" s="90" t="e">
        <f t="shared" ca="1" si="23"/>
        <v>#NAME?</v>
      </c>
      <c r="BE129" s="85" t="e">
        <f t="shared" ca="1" si="24"/>
        <v>#NAME?</v>
      </c>
      <c r="BF129" s="22" t="e">
        <f t="shared" ca="1" si="25"/>
        <v>#NAME?</v>
      </c>
      <c r="BG129" s="22" t="e">
        <f t="shared" ca="1" si="26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0"/>
        <v>128</v>
      </c>
      <c r="B130" s="52">
        <v>46216</v>
      </c>
      <c r="C130" s="54" t="s">
        <v>3063</v>
      </c>
      <c r="D130" s="54" t="s">
        <v>177</v>
      </c>
      <c r="E130" s="56" t="s">
        <v>178</v>
      </c>
      <c r="F130" s="54">
        <v>1</v>
      </c>
      <c r="G130" s="54" t="s">
        <v>65</v>
      </c>
      <c r="H130" s="54" t="str">
        <f t="shared" si="1"/>
        <v>DONE</v>
      </c>
      <c r="I130" s="54" t="s">
        <v>2112</v>
      </c>
      <c r="J130" s="58" t="s">
        <v>180</v>
      </c>
      <c r="K130" s="58" t="s">
        <v>79</v>
      </c>
      <c r="L130" s="60">
        <v>8064</v>
      </c>
      <c r="M130" s="71"/>
      <c r="N130" s="54" t="s">
        <v>283</v>
      </c>
      <c r="O130" s="98" t="s">
        <v>91</v>
      </c>
      <c r="P130" s="64" t="s">
        <v>2966</v>
      </c>
      <c r="Q130" s="64" t="s">
        <v>1200</v>
      </c>
      <c r="R130" s="204">
        <v>200001103107</v>
      </c>
      <c r="S130" s="205">
        <v>46222</v>
      </c>
      <c r="T130" s="66" t="str">
        <f t="shared" si="2"/>
        <v>DONE</v>
      </c>
      <c r="U130" s="205">
        <v>46223</v>
      </c>
      <c r="V130" s="71">
        <v>9200101869</v>
      </c>
      <c r="W130" s="71">
        <v>48401</v>
      </c>
      <c r="X130" s="169">
        <v>46230</v>
      </c>
      <c r="Y130" s="69" t="str">
        <f t="shared" si="3"/>
        <v>DONE</v>
      </c>
      <c r="Z130" s="25">
        <v>52554</v>
      </c>
      <c r="AA130" s="169">
        <v>46230</v>
      </c>
      <c r="AB130" s="25"/>
      <c r="AC130" s="71"/>
      <c r="AD130" s="54" t="s">
        <v>3065</v>
      </c>
      <c r="AE130" s="76">
        <v>46230</v>
      </c>
      <c r="AF130" s="69" t="str">
        <f t="shared" si="4"/>
        <v>DONE</v>
      </c>
      <c r="AG130" s="69">
        <v>46231</v>
      </c>
      <c r="AH130" s="170"/>
      <c r="AI130" s="77" t="e">
        <f t="shared" ca="1" si="32"/>
        <v>#NAME?</v>
      </c>
      <c r="AJ130" s="80" t="str">
        <f t="array" ref="AJ130">IFERROR(INDEX('[1]Master Price'!$E:$E,MATCH(D130,'[1]Master Price'!$B:$B,0)),"0")</f>
        <v>0</v>
      </c>
      <c r="AK130" s="80">
        <f t="shared" si="6"/>
        <v>0</v>
      </c>
      <c r="AL130" s="82" t="str">
        <f t="shared" si="38"/>
        <v>0-day</v>
      </c>
      <c r="AM130" s="82" t="str">
        <f t="shared" si="8"/>
        <v>1-day</v>
      </c>
      <c r="AN130" s="82" t="str">
        <f t="shared" si="40"/>
        <v>0-day</v>
      </c>
      <c r="AO130" s="82" t="str">
        <f t="shared" si="41"/>
        <v>0-day</v>
      </c>
      <c r="AP130" s="82" t="str">
        <f t="shared" si="11"/>
        <v>0-day</v>
      </c>
      <c r="AQ130" s="82" t="str">
        <f t="shared" si="12"/>
        <v>0-day</v>
      </c>
      <c r="AR130" s="5"/>
      <c r="AS130" s="83">
        <f t="shared" si="13"/>
        <v>128</v>
      </c>
      <c r="AT130" s="85" t="str">
        <f t="shared" si="33"/>
        <v>GMIAMMIPT/2026/07/1801</v>
      </c>
      <c r="AU130" s="84" t="e">
        <f t="shared" ca="1" si="34"/>
        <v>#NAME?</v>
      </c>
      <c r="AV130" s="85" t="e">
        <f t="shared" ca="1" si="15"/>
        <v>#NAME?</v>
      </c>
      <c r="AW130" s="86" t="e">
        <f t="shared" ca="1" si="16"/>
        <v>#NAME?</v>
      </c>
      <c r="AX130" s="85" t="e">
        <f t="shared" ca="1" si="17"/>
        <v>#NAME?</v>
      </c>
      <c r="AY130" s="86">
        <f t="shared" si="18"/>
        <v>200001103107</v>
      </c>
      <c r="AZ130" s="171" t="e">
        <f t="shared" ca="1" si="35"/>
        <v>#NAME?</v>
      </c>
      <c r="BA130" s="85" t="e">
        <f t="shared" ca="1" si="36"/>
        <v>#NAME?</v>
      </c>
      <c r="BB130" s="85" t="e">
        <f t="shared" ca="1" si="37"/>
        <v>#NAME?</v>
      </c>
      <c r="BC130" s="90" t="e">
        <f t="shared" ca="1" si="22"/>
        <v>#NAME?</v>
      </c>
      <c r="BD130" s="90" t="e">
        <f t="shared" ca="1" si="23"/>
        <v>#NAME?</v>
      </c>
      <c r="BE130" s="85" t="e">
        <f t="shared" ca="1" si="24"/>
        <v>#NAME?</v>
      </c>
      <c r="BF130" s="22" t="e">
        <f t="shared" ca="1" si="25"/>
        <v>#NAME?</v>
      </c>
      <c r="BG130" s="22" t="e">
        <f t="shared" ca="1" si="26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0"/>
        <v>129</v>
      </c>
      <c r="B131" s="52">
        <v>46216</v>
      </c>
      <c r="C131" s="54" t="s">
        <v>3066</v>
      </c>
      <c r="D131" s="54" t="s">
        <v>212</v>
      </c>
      <c r="E131" s="56" t="s">
        <v>213</v>
      </c>
      <c r="F131" s="54">
        <v>1</v>
      </c>
      <c r="G131" s="54" t="s">
        <v>65</v>
      </c>
      <c r="H131" s="54" t="str">
        <f t="shared" si="1"/>
        <v>DONE</v>
      </c>
      <c r="I131" s="54" t="s">
        <v>504</v>
      </c>
      <c r="J131" s="58" t="s">
        <v>361</v>
      </c>
      <c r="K131" s="58" t="s">
        <v>362</v>
      </c>
      <c r="L131" s="60">
        <v>8022</v>
      </c>
      <c r="M131" s="71"/>
      <c r="N131" s="54" t="s">
        <v>283</v>
      </c>
      <c r="O131" s="98" t="s">
        <v>91</v>
      </c>
      <c r="P131" s="64" t="s">
        <v>910</v>
      </c>
      <c r="Q131" s="64" t="s">
        <v>1200</v>
      </c>
      <c r="R131" s="204">
        <v>200001103093</v>
      </c>
      <c r="S131" s="205">
        <v>46222</v>
      </c>
      <c r="T131" s="66" t="str">
        <f t="shared" si="2"/>
        <v>DONE</v>
      </c>
      <c r="U131" s="205">
        <v>46223</v>
      </c>
      <c r="V131" s="71">
        <v>9200101886</v>
      </c>
      <c r="W131" s="71">
        <v>48408</v>
      </c>
      <c r="X131" s="169">
        <v>46230</v>
      </c>
      <c r="Y131" s="69" t="str">
        <f t="shared" si="3"/>
        <v>DONE</v>
      </c>
      <c r="Z131" s="25">
        <v>52561</v>
      </c>
      <c r="AA131" s="169">
        <v>46230</v>
      </c>
      <c r="AB131" s="25"/>
      <c r="AC131" s="71"/>
      <c r="AD131" s="54" t="s">
        <v>3067</v>
      </c>
      <c r="AE131" s="76">
        <v>46230</v>
      </c>
      <c r="AF131" s="69" t="str">
        <f t="shared" si="4"/>
        <v>DONE</v>
      </c>
      <c r="AG131" s="69">
        <v>46231</v>
      </c>
      <c r="AH131" s="170"/>
      <c r="AI131" s="77" t="e">
        <f t="shared" ca="1" si="32"/>
        <v>#NAME?</v>
      </c>
      <c r="AJ131" s="80" t="str">
        <f t="array" ref="AJ131">IFERROR(INDEX('[1]Master Price'!$E:$E,MATCH(D131,'[1]Master Price'!$B:$B,0)),"0")</f>
        <v>0</v>
      </c>
      <c r="AK131" s="80">
        <f t="shared" si="6"/>
        <v>0</v>
      </c>
      <c r="AL131" s="82" t="str">
        <f t="shared" si="38"/>
        <v>0-day</v>
      </c>
      <c r="AM131" s="82" t="str">
        <f t="shared" si="8"/>
        <v>1-day</v>
      </c>
      <c r="AN131" s="82" t="str">
        <f t="shared" si="40"/>
        <v>0-day</v>
      </c>
      <c r="AO131" s="82" t="str">
        <f t="shared" si="41"/>
        <v>0-day</v>
      </c>
      <c r="AP131" s="82" t="str">
        <f t="shared" si="11"/>
        <v>0-day</v>
      </c>
      <c r="AQ131" s="82" t="str">
        <f t="shared" si="12"/>
        <v>0-day</v>
      </c>
      <c r="AR131" s="5"/>
      <c r="AS131" s="83">
        <f t="shared" si="13"/>
        <v>129</v>
      </c>
      <c r="AT131" s="85" t="str">
        <f t="shared" si="33"/>
        <v>GMIAMMIPT/2026/07/1802</v>
      </c>
      <c r="AU131" s="84" t="e">
        <f t="shared" ca="1" si="34"/>
        <v>#NAME?</v>
      </c>
      <c r="AV131" s="85" t="e">
        <f t="shared" ca="1" si="15"/>
        <v>#NAME?</v>
      </c>
      <c r="AW131" s="86" t="e">
        <f t="shared" ca="1" si="16"/>
        <v>#NAME?</v>
      </c>
      <c r="AX131" s="85" t="e">
        <f t="shared" ca="1" si="17"/>
        <v>#NAME?</v>
      </c>
      <c r="AY131" s="86">
        <f t="shared" si="18"/>
        <v>200001103093</v>
      </c>
      <c r="AZ131" s="171" t="e">
        <f t="shared" ca="1" si="35"/>
        <v>#NAME?</v>
      </c>
      <c r="BA131" s="85" t="e">
        <f t="shared" ca="1" si="36"/>
        <v>#NAME?</v>
      </c>
      <c r="BB131" s="85" t="e">
        <f t="shared" ca="1" si="37"/>
        <v>#NAME?</v>
      </c>
      <c r="BC131" s="90" t="e">
        <f t="shared" ca="1" si="22"/>
        <v>#NAME?</v>
      </c>
      <c r="BD131" s="90" t="e">
        <f t="shared" ca="1" si="23"/>
        <v>#NAME?</v>
      </c>
      <c r="BE131" s="85" t="e">
        <f t="shared" ca="1" si="24"/>
        <v>#NAME?</v>
      </c>
      <c r="BF131" s="22" t="e">
        <f t="shared" ca="1" si="25"/>
        <v>#NAME?</v>
      </c>
      <c r="BG131" s="22" t="e">
        <f t="shared" ca="1" si="26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0"/>
        <v>130</v>
      </c>
      <c r="B132" s="52">
        <v>46216</v>
      </c>
      <c r="C132" s="54" t="s">
        <v>3066</v>
      </c>
      <c r="D132" s="54" t="s">
        <v>292</v>
      </c>
      <c r="E132" s="56" t="s">
        <v>293</v>
      </c>
      <c r="F132" s="54">
        <v>1</v>
      </c>
      <c r="G132" s="54" t="s">
        <v>65</v>
      </c>
      <c r="H132" s="54" t="str">
        <f t="shared" si="1"/>
        <v>DONE</v>
      </c>
      <c r="I132" s="54" t="s">
        <v>504</v>
      </c>
      <c r="J132" s="58" t="s">
        <v>361</v>
      </c>
      <c r="K132" s="58" t="s">
        <v>362</v>
      </c>
      <c r="L132" s="60">
        <v>8022</v>
      </c>
      <c r="M132" s="71"/>
      <c r="N132" s="54" t="s">
        <v>283</v>
      </c>
      <c r="O132" s="98" t="s">
        <v>91</v>
      </c>
      <c r="P132" s="64" t="s">
        <v>910</v>
      </c>
      <c r="Q132" s="64" t="s">
        <v>1200</v>
      </c>
      <c r="R132" s="204">
        <v>200001103093</v>
      </c>
      <c r="S132" s="205">
        <v>46222</v>
      </c>
      <c r="T132" s="66" t="str">
        <f t="shared" si="2"/>
        <v>DONE</v>
      </c>
      <c r="U132" s="205">
        <v>46223</v>
      </c>
      <c r="V132" s="71">
        <v>9200101886</v>
      </c>
      <c r="W132" s="71">
        <v>48408</v>
      </c>
      <c r="X132" s="169">
        <v>46230</v>
      </c>
      <c r="Y132" s="69" t="str">
        <f t="shared" si="3"/>
        <v>DONE</v>
      </c>
      <c r="Z132" s="25">
        <v>52561</v>
      </c>
      <c r="AA132" s="169">
        <v>46230</v>
      </c>
      <c r="AB132" s="25"/>
      <c r="AC132" s="71"/>
      <c r="AD132" s="54" t="s">
        <v>3067</v>
      </c>
      <c r="AE132" s="76">
        <v>46230</v>
      </c>
      <c r="AF132" s="69" t="str">
        <f t="shared" si="4"/>
        <v>DONE</v>
      </c>
      <c r="AG132" s="69">
        <v>46231</v>
      </c>
      <c r="AH132" s="170"/>
      <c r="AI132" s="77" t="e">
        <f t="shared" ca="1" si="32"/>
        <v>#NAME?</v>
      </c>
      <c r="AJ132" s="80" t="str">
        <f t="array" ref="AJ132">IFERROR(INDEX('[1]Master Price'!$E:$E,MATCH(D132,'[1]Master Price'!$B:$B,0)),"0")</f>
        <v>0</v>
      </c>
      <c r="AK132" s="80">
        <f t="shared" si="6"/>
        <v>0</v>
      </c>
      <c r="AL132" s="82" t="str">
        <f t="shared" si="38"/>
        <v>0-day</v>
      </c>
      <c r="AM132" s="82" t="str">
        <f t="shared" si="8"/>
        <v>1-day</v>
      </c>
      <c r="AN132" s="82" t="str">
        <f t="shared" si="40"/>
        <v>0-day</v>
      </c>
      <c r="AO132" s="82" t="str">
        <f t="shared" si="41"/>
        <v>0-day</v>
      </c>
      <c r="AP132" s="82" t="str">
        <f t="shared" si="11"/>
        <v>0-day</v>
      </c>
      <c r="AQ132" s="82" t="str">
        <f t="shared" si="12"/>
        <v>0-day</v>
      </c>
      <c r="AR132" s="5"/>
      <c r="AS132" s="83">
        <f t="shared" si="13"/>
        <v>130</v>
      </c>
      <c r="AT132" s="85" t="str">
        <f t="shared" si="33"/>
        <v>GMIAMMIPT/2026/07/1802</v>
      </c>
      <c r="AU132" s="84" t="e">
        <f t="shared" ca="1" si="34"/>
        <v>#NAME?</v>
      </c>
      <c r="AV132" s="85" t="e">
        <f t="shared" ca="1" si="15"/>
        <v>#NAME?</v>
      </c>
      <c r="AW132" s="86" t="e">
        <f t="shared" ca="1" si="16"/>
        <v>#NAME?</v>
      </c>
      <c r="AX132" s="85" t="e">
        <f t="shared" ca="1" si="17"/>
        <v>#NAME?</v>
      </c>
      <c r="AY132" s="86">
        <f t="shared" si="18"/>
        <v>200001103093</v>
      </c>
      <c r="AZ132" s="171" t="e">
        <f t="shared" ca="1" si="35"/>
        <v>#NAME?</v>
      </c>
      <c r="BA132" s="85" t="e">
        <f t="shared" ca="1" si="36"/>
        <v>#NAME?</v>
      </c>
      <c r="BB132" s="85" t="e">
        <f t="shared" ca="1" si="37"/>
        <v>#NAME?</v>
      </c>
      <c r="BC132" s="90" t="e">
        <f t="shared" ca="1" si="22"/>
        <v>#NAME?</v>
      </c>
      <c r="BD132" s="90" t="e">
        <f t="shared" ca="1" si="23"/>
        <v>#NAME?</v>
      </c>
      <c r="BE132" s="85" t="e">
        <f t="shared" ca="1" si="24"/>
        <v>#NAME?</v>
      </c>
      <c r="BF132" s="22" t="e">
        <f t="shared" ca="1" si="25"/>
        <v>#NAME?</v>
      </c>
      <c r="BG132" s="22" t="e">
        <f t="shared" ca="1" si="26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0"/>
        <v>131</v>
      </c>
      <c r="B133" s="52">
        <v>46216</v>
      </c>
      <c r="C133" s="54" t="s">
        <v>3066</v>
      </c>
      <c r="D133" s="54" t="s">
        <v>473</v>
      </c>
      <c r="E133" s="56" t="s">
        <v>474</v>
      </c>
      <c r="F133" s="54">
        <v>3</v>
      </c>
      <c r="G133" s="54" t="s">
        <v>65</v>
      </c>
      <c r="H133" s="54" t="str">
        <f t="shared" si="1"/>
        <v>DONE</v>
      </c>
      <c r="I133" s="54" t="s">
        <v>504</v>
      </c>
      <c r="J133" s="58" t="s">
        <v>361</v>
      </c>
      <c r="K133" s="58" t="s">
        <v>362</v>
      </c>
      <c r="L133" s="60">
        <v>8022</v>
      </c>
      <c r="M133" s="71"/>
      <c r="N133" s="54" t="s">
        <v>283</v>
      </c>
      <c r="O133" s="98" t="s">
        <v>91</v>
      </c>
      <c r="P133" s="64" t="s">
        <v>910</v>
      </c>
      <c r="Q133" s="64" t="s">
        <v>1200</v>
      </c>
      <c r="R133" s="204">
        <v>200001103093</v>
      </c>
      <c r="S133" s="205">
        <v>46222</v>
      </c>
      <c r="T133" s="66" t="str">
        <f t="shared" si="2"/>
        <v>DONE</v>
      </c>
      <c r="U133" s="205">
        <v>46223</v>
      </c>
      <c r="V133" s="71">
        <v>9200101886</v>
      </c>
      <c r="W133" s="71">
        <v>48408</v>
      </c>
      <c r="X133" s="169">
        <v>46230</v>
      </c>
      <c r="Y133" s="69" t="str">
        <f t="shared" si="3"/>
        <v>DONE</v>
      </c>
      <c r="Z133" s="25">
        <v>52561</v>
      </c>
      <c r="AA133" s="169">
        <v>46230</v>
      </c>
      <c r="AB133" s="25"/>
      <c r="AC133" s="71"/>
      <c r="AD133" s="54" t="s">
        <v>3067</v>
      </c>
      <c r="AE133" s="76">
        <v>46230</v>
      </c>
      <c r="AF133" s="69" t="str">
        <f t="shared" si="4"/>
        <v>DONE</v>
      </c>
      <c r="AG133" s="69">
        <v>46231</v>
      </c>
      <c r="AH133" s="170"/>
      <c r="AI133" s="77" t="e">
        <f t="shared" ca="1" si="32"/>
        <v>#NAME?</v>
      </c>
      <c r="AJ133" s="80" t="str">
        <f t="array" ref="AJ133">IFERROR(INDEX('[1]Master Price'!$E:$E,MATCH(D133,'[1]Master Price'!$B:$B,0)),"0")</f>
        <v>0</v>
      </c>
      <c r="AK133" s="80">
        <f t="shared" si="6"/>
        <v>0</v>
      </c>
      <c r="AL133" s="82" t="str">
        <f t="shared" si="38"/>
        <v>0-day</v>
      </c>
      <c r="AM133" s="82" t="str">
        <f t="shared" si="8"/>
        <v>1-day</v>
      </c>
      <c r="AN133" s="82" t="str">
        <f t="shared" si="40"/>
        <v>0-day</v>
      </c>
      <c r="AO133" s="82" t="str">
        <f t="shared" si="41"/>
        <v>0-day</v>
      </c>
      <c r="AP133" s="82" t="str">
        <f t="shared" si="11"/>
        <v>0-day</v>
      </c>
      <c r="AQ133" s="82" t="str">
        <f t="shared" si="12"/>
        <v>0-day</v>
      </c>
      <c r="AR133" s="5"/>
      <c r="AS133" s="83">
        <f t="shared" si="13"/>
        <v>131</v>
      </c>
      <c r="AT133" s="85" t="str">
        <f t="shared" si="33"/>
        <v>GMIAMMIPT/2026/07/1802</v>
      </c>
      <c r="AU133" s="84" t="e">
        <f t="shared" ca="1" si="34"/>
        <v>#NAME?</v>
      </c>
      <c r="AV133" s="85" t="e">
        <f t="shared" ca="1" si="15"/>
        <v>#NAME?</v>
      </c>
      <c r="AW133" s="86" t="e">
        <f t="shared" ca="1" si="16"/>
        <v>#NAME?</v>
      </c>
      <c r="AX133" s="85" t="e">
        <f t="shared" ca="1" si="17"/>
        <v>#NAME?</v>
      </c>
      <c r="AY133" s="86">
        <f t="shared" si="18"/>
        <v>200001103093</v>
      </c>
      <c r="AZ133" s="171" t="e">
        <f t="shared" ca="1" si="35"/>
        <v>#NAME?</v>
      </c>
      <c r="BA133" s="85" t="e">
        <f t="shared" ca="1" si="36"/>
        <v>#NAME?</v>
      </c>
      <c r="BB133" s="85" t="e">
        <f t="shared" ca="1" si="37"/>
        <v>#NAME?</v>
      </c>
      <c r="BC133" s="90" t="e">
        <f t="shared" ca="1" si="22"/>
        <v>#NAME?</v>
      </c>
      <c r="BD133" s="90" t="e">
        <f t="shared" ca="1" si="23"/>
        <v>#NAME?</v>
      </c>
      <c r="BE133" s="85" t="e">
        <f t="shared" ca="1" si="24"/>
        <v>#NAME?</v>
      </c>
      <c r="BF133" s="22" t="e">
        <f t="shared" ca="1" si="25"/>
        <v>#NAME?</v>
      </c>
      <c r="BG133" s="22" t="e">
        <f t="shared" ca="1" si="26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0"/>
        <v>132</v>
      </c>
      <c r="B134" s="52">
        <v>46216</v>
      </c>
      <c r="C134" s="54" t="s">
        <v>3066</v>
      </c>
      <c r="D134" s="54" t="s">
        <v>303</v>
      </c>
      <c r="E134" s="56" t="s">
        <v>304</v>
      </c>
      <c r="F134" s="54">
        <v>2</v>
      </c>
      <c r="G134" s="54" t="s">
        <v>65</v>
      </c>
      <c r="H134" s="54" t="str">
        <f t="shared" si="1"/>
        <v>DONE</v>
      </c>
      <c r="I134" s="54" t="s">
        <v>504</v>
      </c>
      <c r="J134" s="58" t="s">
        <v>361</v>
      </c>
      <c r="K134" s="58" t="s">
        <v>362</v>
      </c>
      <c r="L134" s="60">
        <v>8022</v>
      </c>
      <c r="M134" s="71"/>
      <c r="N134" s="54" t="s">
        <v>283</v>
      </c>
      <c r="O134" s="98" t="s">
        <v>91</v>
      </c>
      <c r="P134" s="64" t="s">
        <v>910</v>
      </c>
      <c r="Q134" s="64" t="s">
        <v>1200</v>
      </c>
      <c r="R134" s="204">
        <v>200001103093</v>
      </c>
      <c r="S134" s="205">
        <v>46222</v>
      </c>
      <c r="T134" s="66" t="str">
        <f t="shared" si="2"/>
        <v>DONE</v>
      </c>
      <c r="U134" s="205">
        <v>46223</v>
      </c>
      <c r="V134" s="71">
        <v>9200101886</v>
      </c>
      <c r="W134" s="71">
        <v>48408</v>
      </c>
      <c r="X134" s="169">
        <v>46230</v>
      </c>
      <c r="Y134" s="69" t="str">
        <f t="shared" si="3"/>
        <v>DONE</v>
      </c>
      <c r="Z134" s="25">
        <v>52561</v>
      </c>
      <c r="AA134" s="169">
        <v>46230</v>
      </c>
      <c r="AB134" s="25"/>
      <c r="AC134" s="71"/>
      <c r="AD134" s="54" t="s">
        <v>3067</v>
      </c>
      <c r="AE134" s="76">
        <v>46230</v>
      </c>
      <c r="AF134" s="69" t="str">
        <f t="shared" si="4"/>
        <v>DONE</v>
      </c>
      <c r="AG134" s="69">
        <v>46231</v>
      </c>
      <c r="AH134" s="170"/>
      <c r="AI134" s="77" t="e">
        <f t="shared" ca="1" si="32"/>
        <v>#NAME?</v>
      </c>
      <c r="AJ134" s="80" t="str">
        <f t="array" ref="AJ134">IFERROR(INDEX('[1]Master Price'!$E:$E,MATCH(D134,'[1]Master Price'!$B:$B,0)),"0")</f>
        <v>0</v>
      </c>
      <c r="AK134" s="80">
        <f t="shared" si="6"/>
        <v>0</v>
      </c>
      <c r="AL134" s="82" t="str">
        <f t="shared" si="38"/>
        <v>0-day</v>
      </c>
      <c r="AM134" s="82" t="str">
        <f t="shared" si="8"/>
        <v>1-day</v>
      </c>
      <c r="AN134" s="82" t="str">
        <f t="shared" si="40"/>
        <v>0-day</v>
      </c>
      <c r="AO134" s="82" t="str">
        <f t="shared" si="41"/>
        <v>0-day</v>
      </c>
      <c r="AP134" s="82" t="str">
        <f t="shared" si="11"/>
        <v>0-day</v>
      </c>
      <c r="AQ134" s="82" t="str">
        <f t="shared" si="12"/>
        <v>0-day</v>
      </c>
      <c r="AR134" s="5"/>
      <c r="AS134" s="83">
        <f t="shared" si="13"/>
        <v>132</v>
      </c>
      <c r="AT134" s="85" t="str">
        <f t="shared" si="33"/>
        <v>GMIAMMIPT/2026/07/1802</v>
      </c>
      <c r="AU134" s="84" t="e">
        <f t="shared" ca="1" si="34"/>
        <v>#NAME?</v>
      </c>
      <c r="AV134" s="85" t="e">
        <f t="shared" ca="1" si="15"/>
        <v>#NAME?</v>
      </c>
      <c r="AW134" s="86" t="e">
        <f t="shared" ca="1" si="16"/>
        <v>#NAME?</v>
      </c>
      <c r="AX134" s="85" t="e">
        <f t="shared" ca="1" si="17"/>
        <v>#NAME?</v>
      </c>
      <c r="AY134" s="86">
        <f t="shared" si="18"/>
        <v>200001103093</v>
      </c>
      <c r="AZ134" s="171" t="e">
        <f t="shared" ca="1" si="35"/>
        <v>#NAME?</v>
      </c>
      <c r="BA134" s="85" t="e">
        <f t="shared" ca="1" si="36"/>
        <v>#NAME?</v>
      </c>
      <c r="BB134" s="85" t="e">
        <f t="shared" ca="1" si="37"/>
        <v>#NAME?</v>
      </c>
      <c r="BC134" s="90" t="e">
        <f t="shared" ca="1" si="22"/>
        <v>#NAME?</v>
      </c>
      <c r="BD134" s="90" t="e">
        <f t="shared" ca="1" si="23"/>
        <v>#NAME?</v>
      </c>
      <c r="BE134" s="85" t="e">
        <f t="shared" ca="1" si="24"/>
        <v>#NAME?</v>
      </c>
      <c r="BF134" s="22" t="e">
        <f t="shared" ca="1" si="25"/>
        <v>#NAME?</v>
      </c>
      <c r="BG134" s="22" t="e">
        <f t="shared" ca="1" si="26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0"/>
        <v>133</v>
      </c>
      <c r="B135" s="52">
        <v>46216</v>
      </c>
      <c r="C135" s="54" t="s">
        <v>3066</v>
      </c>
      <c r="D135" s="54" t="s">
        <v>1485</v>
      </c>
      <c r="E135" s="56" t="s">
        <v>1486</v>
      </c>
      <c r="F135" s="54">
        <v>1</v>
      </c>
      <c r="G135" s="54" t="s">
        <v>65</v>
      </c>
      <c r="H135" s="54" t="str">
        <f t="shared" si="1"/>
        <v>DONE</v>
      </c>
      <c r="I135" s="54" t="s">
        <v>504</v>
      </c>
      <c r="J135" s="58" t="s">
        <v>361</v>
      </c>
      <c r="K135" s="58" t="s">
        <v>362</v>
      </c>
      <c r="L135" s="60">
        <v>8022</v>
      </c>
      <c r="M135" s="71"/>
      <c r="N135" s="54" t="s">
        <v>283</v>
      </c>
      <c r="O135" s="98" t="s">
        <v>91</v>
      </c>
      <c r="P135" s="64" t="s">
        <v>910</v>
      </c>
      <c r="Q135" s="64" t="s">
        <v>1200</v>
      </c>
      <c r="R135" s="204">
        <v>200001103093</v>
      </c>
      <c r="S135" s="205">
        <v>46222</v>
      </c>
      <c r="T135" s="66" t="str">
        <f t="shared" si="2"/>
        <v>DONE</v>
      </c>
      <c r="U135" s="205">
        <v>46223</v>
      </c>
      <c r="V135" s="71">
        <v>9200101886</v>
      </c>
      <c r="W135" s="71">
        <v>48408</v>
      </c>
      <c r="X135" s="169">
        <v>46230</v>
      </c>
      <c r="Y135" s="69" t="str">
        <f t="shared" si="3"/>
        <v>DONE</v>
      </c>
      <c r="Z135" s="25">
        <v>52561</v>
      </c>
      <c r="AA135" s="169">
        <v>46230</v>
      </c>
      <c r="AB135" s="25"/>
      <c r="AC135" s="71"/>
      <c r="AD135" s="54" t="s">
        <v>3067</v>
      </c>
      <c r="AE135" s="76">
        <v>46230</v>
      </c>
      <c r="AF135" s="69" t="str">
        <f t="shared" si="4"/>
        <v>DONE</v>
      </c>
      <c r="AG135" s="69">
        <v>46231</v>
      </c>
      <c r="AH135" s="170"/>
      <c r="AI135" s="77" t="e">
        <f t="shared" ca="1" si="32"/>
        <v>#NAME?</v>
      </c>
      <c r="AJ135" s="80" t="str">
        <f t="array" ref="AJ135">IFERROR(INDEX('[1]Master Price'!$E:$E,MATCH(D135,'[1]Master Price'!$B:$B,0)),"0")</f>
        <v>0</v>
      </c>
      <c r="AK135" s="80">
        <f t="shared" si="6"/>
        <v>0</v>
      </c>
      <c r="AL135" s="82" t="str">
        <f t="shared" si="38"/>
        <v>0-day</v>
      </c>
      <c r="AM135" s="82" t="str">
        <f t="shared" si="8"/>
        <v>1-day</v>
      </c>
      <c r="AN135" s="82" t="str">
        <f t="shared" si="40"/>
        <v>0-day</v>
      </c>
      <c r="AO135" s="82" t="str">
        <f t="shared" si="41"/>
        <v>0-day</v>
      </c>
      <c r="AP135" s="82" t="str">
        <f t="shared" si="11"/>
        <v>0-day</v>
      </c>
      <c r="AQ135" s="82" t="str">
        <f t="shared" si="12"/>
        <v>0-day</v>
      </c>
      <c r="AR135" s="5"/>
      <c r="AS135" s="83">
        <f t="shared" si="13"/>
        <v>133</v>
      </c>
      <c r="AT135" s="85" t="str">
        <f t="shared" si="33"/>
        <v>GMIAMMIPT/2026/07/1802</v>
      </c>
      <c r="AU135" s="84" t="e">
        <f t="shared" ca="1" si="34"/>
        <v>#NAME?</v>
      </c>
      <c r="AV135" s="85" t="e">
        <f t="shared" ca="1" si="15"/>
        <v>#NAME?</v>
      </c>
      <c r="AW135" s="86" t="e">
        <f t="shared" ca="1" si="16"/>
        <v>#NAME?</v>
      </c>
      <c r="AX135" s="85" t="e">
        <f t="shared" ca="1" si="17"/>
        <v>#NAME?</v>
      </c>
      <c r="AY135" s="86">
        <f t="shared" si="18"/>
        <v>200001103093</v>
      </c>
      <c r="AZ135" s="171" t="e">
        <f t="shared" ca="1" si="35"/>
        <v>#NAME?</v>
      </c>
      <c r="BA135" s="85" t="e">
        <f t="shared" ca="1" si="36"/>
        <v>#NAME?</v>
      </c>
      <c r="BB135" s="85" t="e">
        <f t="shared" ca="1" si="37"/>
        <v>#NAME?</v>
      </c>
      <c r="BC135" s="90" t="e">
        <f t="shared" ca="1" si="22"/>
        <v>#NAME?</v>
      </c>
      <c r="BD135" s="90" t="e">
        <f t="shared" ca="1" si="23"/>
        <v>#NAME?</v>
      </c>
      <c r="BE135" s="85" t="e">
        <f t="shared" ca="1" si="24"/>
        <v>#NAME?</v>
      </c>
      <c r="BF135" s="22" t="e">
        <f t="shared" ca="1" si="25"/>
        <v>#NAME?</v>
      </c>
      <c r="BG135" s="22" t="e">
        <f t="shared" ca="1" si="26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0"/>
        <v>134</v>
      </c>
      <c r="B136" s="52">
        <v>46216</v>
      </c>
      <c r="C136" s="54" t="s">
        <v>3066</v>
      </c>
      <c r="D136" s="54" t="s">
        <v>2897</v>
      </c>
      <c r="E136" s="56" t="s">
        <v>2462</v>
      </c>
      <c r="F136" s="54">
        <v>1</v>
      </c>
      <c r="G136" s="54" t="s">
        <v>65</v>
      </c>
      <c r="H136" s="54" t="str">
        <f t="shared" si="1"/>
        <v>DONE</v>
      </c>
      <c r="I136" s="54" t="s">
        <v>504</v>
      </c>
      <c r="J136" s="58" t="s">
        <v>361</v>
      </c>
      <c r="K136" s="58" t="s">
        <v>362</v>
      </c>
      <c r="L136" s="60">
        <v>8022</v>
      </c>
      <c r="M136" s="71"/>
      <c r="N136" s="54" t="s">
        <v>283</v>
      </c>
      <c r="O136" s="98" t="s">
        <v>91</v>
      </c>
      <c r="P136" s="64" t="s">
        <v>910</v>
      </c>
      <c r="Q136" s="64" t="s">
        <v>1200</v>
      </c>
      <c r="R136" s="204">
        <v>200001103093</v>
      </c>
      <c r="S136" s="205">
        <v>46222</v>
      </c>
      <c r="T136" s="66" t="str">
        <f t="shared" si="2"/>
        <v>DONE</v>
      </c>
      <c r="U136" s="205">
        <v>46223</v>
      </c>
      <c r="V136" s="71">
        <v>9200101886</v>
      </c>
      <c r="W136" s="71">
        <v>48408</v>
      </c>
      <c r="X136" s="169">
        <v>46230</v>
      </c>
      <c r="Y136" s="69" t="str">
        <f t="shared" si="3"/>
        <v>DONE</v>
      </c>
      <c r="Z136" s="25">
        <v>52561</v>
      </c>
      <c r="AA136" s="169">
        <v>46230</v>
      </c>
      <c r="AB136" s="25"/>
      <c r="AC136" s="71"/>
      <c r="AD136" s="54" t="s">
        <v>3067</v>
      </c>
      <c r="AE136" s="76">
        <v>46230</v>
      </c>
      <c r="AF136" s="69" t="str">
        <f t="shared" si="4"/>
        <v>DONE</v>
      </c>
      <c r="AG136" s="69">
        <v>46231</v>
      </c>
      <c r="AH136" s="170"/>
      <c r="AI136" s="77" t="e">
        <f t="shared" ca="1" si="32"/>
        <v>#NAME?</v>
      </c>
      <c r="AJ136" s="80" t="str">
        <f t="array" ref="AJ136">IFERROR(INDEX('[1]Master Price'!$E:$E,MATCH(D136,'[1]Master Price'!$B:$B,0)),"0")</f>
        <v>0</v>
      </c>
      <c r="AK136" s="80">
        <f t="shared" si="6"/>
        <v>0</v>
      </c>
      <c r="AL136" s="82" t="str">
        <f t="shared" si="38"/>
        <v>0-day</v>
      </c>
      <c r="AM136" s="82" t="str">
        <f t="shared" si="8"/>
        <v>1-day</v>
      </c>
      <c r="AN136" s="82" t="str">
        <f t="shared" si="40"/>
        <v>0-day</v>
      </c>
      <c r="AO136" s="82" t="str">
        <f t="shared" si="41"/>
        <v>0-day</v>
      </c>
      <c r="AP136" s="82" t="str">
        <f t="shared" si="11"/>
        <v>0-day</v>
      </c>
      <c r="AQ136" s="82" t="str">
        <f t="shared" si="12"/>
        <v>0-day</v>
      </c>
      <c r="AR136" s="5"/>
      <c r="AS136" s="83">
        <f t="shared" si="13"/>
        <v>134</v>
      </c>
      <c r="AT136" s="85" t="str">
        <f t="shared" si="33"/>
        <v>GMIAMMIPT/2026/07/1802</v>
      </c>
      <c r="AU136" s="84" t="e">
        <f t="shared" ca="1" si="34"/>
        <v>#NAME?</v>
      </c>
      <c r="AV136" s="85" t="e">
        <f t="shared" ca="1" si="15"/>
        <v>#NAME?</v>
      </c>
      <c r="AW136" s="86" t="e">
        <f t="shared" ca="1" si="16"/>
        <v>#NAME?</v>
      </c>
      <c r="AX136" s="85" t="e">
        <f t="shared" ca="1" si="17"/>
        <v>#NAME?</v>
      </c>
      <c r="AY136" s="86">
        <f t="shared" si="18"/>
        <v>200001103093</v>
      </c>
      <c r="AZ136" s="171" t="e">
        <f t="shared" ca="1" si="35"/>
        <v>#NAME?</v>
      </c>
      <c r="BA136" s="85" t="e">
        <f t="shared" ca="1" si="36"/>
        <v>#NAME?</v>
      </c>
      <c r="BB136" s="85" t="e">
        <f t="shared" ca="1" si="37"/>
        <v>#NAME?</v>
      </c>
      <c r="BC136" s="90" t="e">
        <f t="shared" ca="1" si="22"/>
        <v>#NAME?</v>
      </c>
      <c r="BD136" s="90" t="e">
        <f t="shared" ca="1" si="23"/>
        <v>#NAME?</v>
      </c>
      <c r="BE136" s="85" t="e">
        <f t="shared" ca="1" si="24"/>
        <v>#NAME?</v>
      </c>
      <c r="BF136" s="22" t="e">
        <f t="shared" ca="1" si="25"/>
        <v>#NAME?</v>
      </c>
      <c r="BG136" s="22" t="e">
        <f t="shared" ca="1" si="26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0"/>
        <v>135</v>
      </c>
      <c r="B137" s="52">
        <v>46216</v>
      </c>
      <c r="C137" s="54" t="s">
        <v>3066</v>
      </c>
      <c r="D137" s="54" t="s">
        <v>136</v>
      </c>
      <c r="E137" s="56" t="s">
        <v>137</v>
      </c>
      <c r="F137" s="54">
        <v>1</v>
      </c>
      <c r="G137" s="54" t="s">
        <v>65</v>
      </c>
      <c r="H137" s="54" t="str">
        <f t="shared" si="1"/>
        <v>DONE</v>
      </c>
      <c r="I137" s="54" t="s">
        <v>504</v>
      </c>
      <c r="J137" s="58" t="s">
        <v>361</v>
      </c>
      <c r="K137" s="58" t="s">
        <v>362</v>
      </c>
      <c r="L137" s="60">
        <v>8022</v>
      </c>
      <c r="M137" s="71"/>
      <c r="N137" s="54" t="s">
        <v>283</v>
      </c>
      <c r="O137" s="98" t="s">
        <v>91</v>
      </c>
      <c r="P137" s="64" t="s">
        <v>910</v>
      </c>
      <c r="Q137" s="64" t="s">
        <v>1200</v>
      </c>
      <c r="R137" s="204">
        <v>200001103093</v>
      </c>
      <c r="S137" s="205">
        <v>46222</v>
      </c>
      <c r="T137" s="66" t="str">
        <f t="shared" si="2"/>
        <v>DONE</v>
      </c>
      <c r="U137" s="205">
        <v>46223</v>
      </c>
      <c r="V137" s="71">
        <v>9200101886</v>
      </c>
      <c r="W137" s="71">
        <v>48408</v>
      </c>
      <c r="X137" s="169">
        <v>46230</v>
      </c>
      <c r="Y137" s="69" t="str">
        <f t="shared" si="3"/>
        <v>DONE</v>
      </c>
      <c r="Z137" s="25">
        <v>52561</v>
      </c>
      <c r="AA137" s="169">
        <v>46230</v>
      </c>
      <c r="AB137" s="25"/>
      <c r="AC137" s="71"/>
      <c r="AD137" s="54" t="s">
        <v>3067</v>
      </c>
      <c r="AE137" s="76">
        <v>46230</v>
      </c>
      <c r="AF137" s="69" t="str">
        <f t="shared" si="4"/>
        <v>DONE</v>
      </c>
      <c r="AG137" s="69">
        <v>46231</v>
      </c>
      <c r="AH137" s="170"/>
      <c r="AI137" s="77" t="e">
        <f t="shared" ca="1" si="32"/>
        <v>#NAME?</v>
      </c>
      <c r="AJ137" s="80" t="str">
        <f t="array" ref="AJ137">IFERROR(INDEX('[1]Master Price'!$E:$E,MATCH(D137,'[1]Master Price'!$B:$B,0)),"0")</f>
        <v>0</v>
      </c>
      <c r="AK137" s="80">
        <f t="shared" si="6"/>
        <v>0</v>
      </c>
      <c r="AL137" s="82" t="str">
        <f t="shared" si="38"/>
        <v>0-day</v>
      </c>
      <c r="AM137" s="82" t="str">
        <f t="shared" si="8"/>
        <v>1-day</v>
      </c>
      <c r="AN137" s="82" t="str">
        <f t="shared" si="40"/>
        <v>0-day</v>
      </c>
      <c r="AO137" s="82" t="str">
        <f t="shared" si="41"/>
        <v>0-day</v>
      </c>
      <c r="AP137" s="82" t="str">
        <f t="shared" si="11"/>
        <v>0-day</v>
      </c>
      <c r="AQ137" s="82" t="str">
        <f t="shared" si="12"/>
        <v>0-day</v>
      </c>
      <c r="AR137" s="5"/>
      <c r="AS137" s="83">
        <f t="shared" si="13"/>
        <v>135</v>
      </c>
      <c r="AT137" s="85" t="str">
        <f t="shared" si="33"/>
        <v>GMIAMMIPT/2026/07/1802</v>
      </c>
      <c r="AU137" s="84" t="e">
        <f t="shared" ca="1" si="34"/>
        <v>#NAME?</v>
      </c>
      <c r="AV137" s="85" t="e">
        <f t="shared" ca="1" si="15"/>
        <v>#NAME?</v>
      </c>
      <c r="AW137" s="86" t="e">
        <f t="shared" ca="1" si="16"/>
        <v>#NAME?</v>
      </c>
      <c r="AX137" s="85" t="e">
        <f t="shared" ca="1" si="17"/>
        <v>#NAME?</v>
      </c>
      <c r="AY137" s="86">
        <f t="shared" si="18"/>
        <v>200001103093</v>
      </c>
      <c r="AZ137" s="171" t="e">
        <f t="shared" ca="1" si="35"/>
        <v>#NAME?</v>
      </c>
      <c r="BA137" s="85" t="e">
        <f t="shared" ca="1" si="36"/>
        <v>#NAME?</v>
      </c>
      <c r="BB137" s="85" t="e">
        <f t="shared" ca="1" si="37"/>
        <v>#NAME?</v>
      </c>
      <c r="BC137" s="90" t="e">
        <f t="shared" ca="1" si="22"/>
        <v>#NAME?</v>
      </c>
      <c r="BD137" s="90" t="e">
        <f t="shared" ca="1" si="23"/>
        <v>#NAME?</v>
      </c>
      <c r="BE137" s="85" t="e">
        <f t="shared" ca="1" si="24"/>
        <v>#NAME?</v>
      </c>
      <c r="BF137" s="22" t="e">
        <f t="shared" ca="1" si="25"/>
        <v>#NAME?</v>
      </c>
      <c r="BG137" s="22" t="e">
        <f t="shared" ca="1" si="26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0"/>
        <v>136</v>
      </c>
      <c r="B138" s="52">
        <v>46216</v>
      </c>
      <c r="C138" s="54" t="s">
        <v>3066</v>
      </c>
      <c r="D138" s="54" t="s">
        <v>174</v>
      </c>
      <c r="E138" s="56" t="s">
        <v>175</v>
      </c>
      <c r="F138" s="54">
        <v>2</v>
      </c>
      <c r="G138" s="54" t="s">
        <v>65</v>
      </c>
      <c r="H138" s="54" t="str">
        <f t="shared" si="1"/>
        <v>DONE</v>
      </c>
      <c r="I138" s="54" t="s">
        <v>504</v>
      </c>
      <c r="J138" s="58" t="s">
        <v>361</v>
      </c>
      <c r="K138" s="58" t="s">
        <v>362</v>
      </c>
      <c r="L138" s="60">
        <v>8022</v>
      </c>
      <c r="M138" s="71"/>
      <c r="N138" s="54" t="s">
        <v>283</v>
      </c>
      <c r="O138" s="98" t="s">
        <v>91</v>
      </c>
      <c r="P138" s="64" t="s">
        <v>910</v>
      </c>
      <c r="Q138" s="64" t="s">
        <v>1200</v>
      </c>
      <c r="R138" s="204">
        <v>200001103093</v>
      </c>
      <c r="S138" s="205">
        <v>46222</v>
      </c>
      <c r="T138" s="66" t="str">
        <f t="shared" si="2"/>
        <v>DONE</v>
      </c>
      <c r="U138" s="205">
        <v>46223</v>
      </c>
      <c r="V138" s="71">
        <v>9200101886</v>
      </c>
      <c r="W138" s="71">
        <v>48408</v>
      </c>
      <c r="X138" s="169">
        <v>46230</v>
      </c>
      <c r="Y138" s="69" t="str">
        <f t="shared" si="3"/>
        <v>DONE</v>
      </c>
      <c r="Z138" s="25">
        <v>52561</v>
      </c>
      <c r="AA138" s="169">
        <v>46230</v>
      </c>
      <c r="AB138" s="25"/>
      <c r="AC138" s="71"/>
      <c r="AD138" s="54" t="s">
        <v>3067</v>
      </c>
      <c r="AE138" s="76">
        <v>46230</v>
      </c>
      <c r="AF138" s="69" t="str">
        <f t="shared" si="4"/>
        <v>DONE</v>
      </c>
      <c r="AG138" s="69">
        <v>46231</v>
      </c>
      <c r="AH138" s="170"/>
      <c r="AI138" s="77" t="e">
        <f t="shared" ca="1" si="32"/>
        <v>#NAME?</v>
      </c>
      <c r="AJ138" s="80" t="str">
        <f t="array" ref="AJ138">IFERROR(INDEX('[1]Master Price'!$E:$E,MATCH(D138,'[1]Master Price'!$B:$B,0)),"0")</f>
        <v>0</v>
      </c>
      <c r="AK138" s="80">
        <f t="shared" si="6"/>
        <v>0</v>
      </c>
      <c r="AL138" s="82" t="str">
        <f t="shared" si="38"/>
        <v>0-day</v>
      </c>
      <c r="AM138" s="82" t="str">
        <f t="shared" si="8"/>
        <v>1-day</v>
      </c>
      <c r="AN138" s="82" t="str">
        <f t="shared" si="40"/>
        <v>0-day</v>
      </c>
      <c r="AO138" s="82" t="str">
        <f t="shared" si="41"/>
        <v>0-day</v>
      </c>
      <c r="AP138" s="82" t="str">
        <f t="shared" si="11"/>
        <v>0-day</v>
      </c>
      <c r="AQ138" s="82" t="str">
        <f t="shared" si="12"/>
        <v>0-day</v>
      </c>
      <c r="AR138" s="5"/>
      <c r="AS138" s="83">
        <f t="shared" si="13"/>
        <v>136</v>
      </c>
      <c r="AT138" s="85" t="str">
        <f t="shared" si="33"/>
        <v>GMIAMMIPT/2026/07/1802</v>
      </c>
      <c r="AU138" s="84" t="e">
        <f t="shared" ca="1" si="34"/>
        <v>#NAME?</v>
      </c>
      <c r="AV138" s="85" t="e">
        <f t="shared" ca="1" si="15"/>
        <v>#NAME?</v>
      </c>
      <c r="AW138" s="86" t="e">
        <f t="shared" ca="1" si="16"/>
        <v>#NAME?</v>
      </c>
      <c r="AX138" s="85" t="e">
        <f t="shared" ca="1" si="17"/>
        <v>#NAME?</v>
      </c>
      <c r="AY138" s="86">
        <f t="shared" si="18"/>
        <v>200001103093</v>
      </c>
      <c r="AZ138" s="171" t="e">
        <f t="shared" ca="1" si="35"/>
        <v>#NAME?</v>
      </c>
      <c r="BA138" s="85" t="e">
        <f t="shared" ca="1" si="36"/>
        <v>#NAME?</v>
      </c>
      <c r="BB138" s="85" t="e">
        <f t="shared" ca="1" si="37"/>
        <v>#NAME?</v>
      </c>
      <c r="BC138" s="90" t="e">
        <f t="shared" ca="1" si="22"/>
        <v>#NAME?</v>
      </c>
      <c r="BD138" s="90" t="e">
        <f t="shared" ca="1" si="23"/>
        <v>#NAME?</v>
      </c>
      <c r="BE138" s="85" t="e">
        <f t="shared" ca="1" si="24"/>
        <v>#NAME?</v>
      </c>
      <c r="BF138" s="22" t="e">
        <f t="shared" ca="1" si="25"/>
        <v>#NAME?</v>
      </c>
      <c r="BG138" s="22" t="e">
        <f t="shared" ca="1" si="26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0"/>
        <v>137</v>
      </c>
      <c r="B139" s="52">
        <v>46216</v>
      </c>
      <c r="C139" s="54" t="s">
        <v>3066</v>
      </c>
      <c r="D139" s="54" t="s">
        <v>126</v>
      </c>
      <c r="E139" s="56" t="s">
        <v>127</v>
      </c>
      <c r="F139" s="54">
        <v>2</v>
      </c>
      <c r="G139" s="54" t="s">
        <v>65</v>
      </c>
      <c r="H139" s="54" t="str">
        <f t="shared" si="1"/>
        <v>DONE</v>
      </c>
      <c r="I139" s="54" t="s">
        <v>504</v>
      </c>
      <c r="J139" s="58" t="s">
        <v>361</v>
      </c>
      <c r="K139" s="58" t="s">
        <v>362</v>
      </c>
      <c r="L139" s="60">
        <v>8022</v>
      </c>
      <c r="M139" s="71"/>
      <c r="N139" s="54" t="s">
        <v>283</v>
      </c>
      <c r="O139" s="98" t="s">
        <v>91</v>
      </c>
      <c r="P139" s="64" t="s">
        <v>910</v>
      </c>
      <c r="Q139" s="64" t="s">
        <v>1200</v>
      </c>
      <c r="R139" s="204">
        <v>200001103093</v>
      </c>
      <c r="S139" s="205">
        <v>46222</v>
      </c>
      <c r="T139" s="66" t="str">
        <f t="shared" si="2"/>
        <v>DONE</v>
      </c>
      <c r="U139" s="205">
        <v>46223</v>
      </c>
      <c r="V139" s="71">
        <v>9200101886</v>
      </c>
      <c r="W139" s="71">
        <v>48408</v>
      </c>
      <c r="X139" s="169">
        <v>46230</v>
      </c>
      <c r="Y139" s="69" t="str">
        <f t="shared" si="3"/>
        <v>DONE</v>
      </c>
      <c r="Z139" s="25">
        <v>52561</v>
      </c>
      <c r="AA139" s="169">
        <v>46230</v>
      </c>
      <c r="AB139" s="25"/>
      <c r="AC139" s="71"/>
      <c r="AD139" s="54" t="s">
        <v>3067</v>
      </c>
      <c r="AE139" s="76">
        <v>46230</v>
      </c>
      <c r="AF139" s="69" t="str">
        <f t="shared" si="4"/>
        <v>DONE</v>
      </c>
      <c r="AG139" s="69">
        <v>46231</v>
      </c>
      <c r="AH139" s="170"/>
      <c r="AI139" s="77" t="e">
        <f t="shared" ca="1" si="32"/>
        <v>#NAME?</v>
      </c>
      <c r="AJ139" s="80" t="str">
        <f t="array" ref="AJ139">IFERROR(INDEX('[1]Master Price'!$E:$E,MATCH(D139,'[1]Master Price'!$B:$B,0)),"0")</f>
        <v>0</v>
      </c>
      <c r="AK139" s="80">
        <f t="shared" si="6"/>
        <v>0</v>
      </c>
      <c r="AL139" s="82" t="str">
        <f t="shared" si="38"/>
        <v>0-day</v>
      </c>
      <c r="AM139" s="82" t="str">
        <f t="shared" si="8"/>
        <v>1-day</v>
      </c>
      <c r="AN139" s="82" t="str">
        <f t="shared" si="40"/>
        <v>0-day</v>
      </c>
      <c r="AO139" s="82" t="str">
        <f t="shared" si="41"/>
        <v>0-day</v>
      </c>
      <c r="AP139" s="82" t="str">
        <f t="shared" si="11"/>
        <v>0-day</v>
      </c>
      <c r="AQ139" s="82" t="str">
        <f t="shared" si="12"/>
        <v>0-day</v>
      </c>
      <c r="AR139" s="5"/>
      <c r="AS139" s="83">
        <f t="shared" si="13"/>
        <v>137</v>
      </c>
      <c r="AT139" s="85" t="str">
        <f t="shared" si="33"/>
        <v>GMIAMMIPT/2026/07/1802</v>
      </c>
      <c r="AU139" s="84" t="e">
        <f t="shared" ca="1" si="34"/>
        <v>#NAME?</v>
      </c>
      <c r="AV139" s="85" t="e">
        <f t="shared" ca="1" si="15"/>
        <v>#NAME?</v>
      </c>
      <c r="AW139" s="86" t="e">
        <f t="shared" ca="1" si="16"/>
        <v>#NAME?</v>
      </c>
      <c r="AX139" s="85" t="e">
        <f t="shared" ca="1" si="17"/>
        <v>#NAME?</v>
      </c>
      <c r="AY139" s="86">
        <f t="shared" si="18"/>
        <v>200001103093</v>
      </c>
      <c r="AZ139" s="171" t="e">
        <f t="shared" ca="1" si="35"/>
        <v>#NAME?</v>
      </c>
      <c r="BA139" s="85" t="e">
        <f t="shared" ca="1" si="36"/>
        <v>#NAME?</v>
      </c>
      <c r="BB139" s="85" t="e">
        <f t="shared" ca="1" si="37"/>
        <v>#NAME?</v>
      </c>
      <c r="BC139" s="90" t="e">
        <f t="shared" ca="1" si="22"/>
        <v>#NAME?</v>
      </c>
      <c r="BD139" s="90" t="e">
        <f t="shared" ca="1" si="23"/>
        <v>#NAME?</v>
      </c>
      <c r="BE139" s="85" t="e">
        <f t="shared" ca="1" si="24"/>
        <v>#NAME?</v>
      </c>
      <c r="BF139" s="22" t="e">
        <f t="shared" ca="1" si="25"/>
        <v>#NAME?</v>
      </c>
      <c r="BG139" s="22" t="e">
        <f t="shared" ca="1" si="26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0"/>
        <v>138</v>
      </c>
      <c r="B140" s="52">
        <v>46216</v>
      </c>
      <c r="C140" s="54" t="s">
        <v>3066</v>
      </c>
      <c r="D140" s="54" t="s">
        <v>429</v>
      </c>
      <c r="E140" s="56" t="s">
        <v>430</v>
      </c>
      <c r="F140" s="54">
        <v>1</v>
      </c>
      <c r="G140" s="54" t="s">
        <v>65</v>
      </c>
      <c r="H140" s="54" t="str">
        <f t="shared" si="1"/>
        <v>DONE</v>
      </c>
      <c r="I140" s="54" t="s">
        <v>504</v>
      </c>
      <c r="J140" s="58" t="s">
        <v>361</v>
      </c>
      <c r="K140" s="58" t="s">
        <v>362</v>
      </c>
      <c r="L140" s="60">
        <v>8022</v>
      </c>
      <c r="M140" s="71"/>
      <c r="N140" s="54" t="s">
        <v>283</v>
      </c>
      <c r="O140" s="98" t="s">
        <v>91</v>
      </c>
      <c r="P140" s="64" t="s">
        <v>910</v>
      </c>
      <c r="Q140" s="64" t="s">
        <v>1200</v>
      </c>
      <c r="R140" s="204">
        <v>200001103093</v>
      </c>
      <c r="S140" s="205">
        <v>46222</v>
      </c>
      <c r="T140" s="66" t="str">
        <f t="shared" si="2"/>
        <v>DONE</v>
      </c>
      <c r="U140" s="205">
        <v>46223</v>
      </c>
      <c r="V140" s="71">
        <v>9200101886</v>
      </c>
      <c r="W140" s="71">
        <v>48408</v>
      </c>
      <c r="X140" s="169">
        <v>46230</v>
      </c>
      <c r="Y140" s="69" t="str">
        <f t="shared" si="3"/>
        <v>DONE</v>
      </c>
      <c r="Z140" s="25">
        <v>52561</v>
      </c>
      <c r="AA140" s="169">
        <v>46230</v>
      </c>
      <c r="AB140" s="25"/>
      <c r="AC140" s="71"/>
      <c r="AD140" s="54" t="s">
        <v>3067</v>
      </c>
      <c r="AE140" s="76">
        <v>46230</v>
      </c>
      <c r="AF140" s="69" t="str">
        <f t="shared" si="4"/>
        <v>DONE</v>
      </c>
      <c r="AG140" s="69">
        <v>46231</v>
      </c>
      <c r="AH140" s="170"/>
      <c r="AI140" s="77" t="e">
        <f t="shared" ca="1" si="32"/>
        <v>#NAME?</v>
      </c>
      <c r="AJ140" s="80" t="str">
        <f t="array" ref="AJ140">IFERROR(INDEX('[1]Master Price'!$E:$E,MATCH(D140,'[1]Master Price'!$B:$B,0)),"0")</f>
        <v>0</v>
      </c>
      <c r="AK140" s="80">
        <f t="shared" si="6"/>
        <v>0</v>
      </c>
      <c r="AL140" s="82" t="str">
        <f t="shared" si="38"/>
        <v>0-day</v>
      </c>
      <c r="AM140" s="82" t="str">
        <f t="shared" si="8"/>
        <v>1-day</v>
      </c>
      <c r="AN140" s="82" t="str">
        <f t="shared" si="40"/>
        <v>0-day</v>
      </c>
      <c r="AO140" s="82" t="str">
        <f t="shared" si="41"/>
        <v>0-day</v>
      </c>
      <c r="AP140" s="82" t="str">
        <f t="shared" si="11"/>
        <v>0-day</v>
      </c>
      <c r="AQ140" s="82" t="str">
        <f t="shared" si="12"/>
        <v>0-day</v>
      </c>
      <c r="AR140" s="5"/>
      <c r="AS140" s="83">
        <f t="shared" si="13"/>
        <v>138</v>
      </c>
      <c r="AT140" s="85" t="str">
        <f t="shared" si="33"/>
        <v>GMIAMMIPT/2026/07/1802</v>
      </c>
      <c r="AU140" s="84" t="e">
        <f t="shared" ca="1" si="34"/>
        <v>#NAME?</v>
      </c>
      <c r="AV140" s="85" t="e">
        <f t="shared" ca="1" si="15"/>
        <v>#NAME?</v>
      </c>
      <c r="AW140" s="86" t="e">
        <f t="shared" ca="1" si="16"/>
        <v>#NAME?</v>
      </c>
      <c r="AX140" s="85" t="e">
        <f t="shared" ca="1" si="17"/>
        <v>#NAME?</v>
      </c>
      <c r="AY140" s="86">
        <f t="shared" si="18"/>
        <v>200001103093</v>
      </c>
      <c r="AZ140" s="171" t="e">
        <f t="shared" ca="1" si="35"/>
        <v>#NAME?</v>
      </c>
      <c r="BA140" s="85" t="e">
        <f t="shared" ca="1" si="36"/>
        <v>#NAME?</v>
      </c>
      <c r="BB140" s="85" t="e">
        <f t="shared" ca="1" si="37"/>
        <v>#NAME?</v>
      </c>
      <c r="BC140" s="90" t="e">
        <f t="shared" ca="1" si="22"/>
        <v>#NAME?</v>
      </c>
      <c r="BD140" s="90" t="e">
        <f t="shared" ca="1" si="23"/>
        <v>#NAME?</v>
      </c>
      <c r="BE140" s="85" t="e">
        <f t="shared" ca="1" si="24"/>
        <v>#NAME?</v>
      </c>
      <c r="BF140" s="22" t="e">
        <f t="shared" ca="1" si="25"/>
        <v>#NAME?</v>
      </c>
      <c r="BG140" s="22" t="e">
        <f t="shared" ca="1" si="26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0"/>
        <v>139</v>
      </c>
      <c r="B141" s="52">
        <v>46216</v>
      </c>
      <c r="C141" s="54" t="s">
        <v>3076</v>
      </c>
      <c r="D141" s="54" t="s">
        <v>177</v>
      </c>
      <c r="E141" s="56" t="s">
        <v>178</v>
      </c>
      <c r="F141" s="54">
        <v>1</v>
      </c>
      <c r="G141" s="54" t="s">
        <v>65</v>
      </c>
      <c r="H141" s="54" t="str">
        <f t="shared" si="1"/>
        <v>DONE</v>
      </c>
      <c r="I141" s="54" t="s">
        <v>3077</v>
      </c>
      <c r="J141" s="58" t="s">
        <v>180</v>
      </c>
      <c r="K141" s="58" t="s">
        <v>79</v>
      </c>
      <c r="L141" s="60">
        <v>4041</v>
      </c>
      <c r="M141" s="71"/>
      <c r="N141" s="54" t="s">
        <v>283</v>
      </c>
      <c r="O141" s="98" t="s">
        <v>91</v>
      </c>
      <c r="P141" s="64" t="s">
        <v>830</v>
      </c>
      <c r="Q141" s="64" t="s">
        <v>1596</v>
      </c>
      <c r="R141" s="204">
        <v>200001103105</v>
      </c>
      <c r="S141" s="205">
        <v>46222</v>
      </c>
      <c r="T141" s="66" t="str">
        <f t="shared" si="2"/>
        <v>DONE</v>
      </c>
      <c r="U141" s="205">
        <v>46223</v>
      </c>
      <c r="V141" s="71">
        <v>9200101872</v>
      </c>
      <c r="W141" s="71">
        <v>48402</v>
      </c>
      <c r="X141" s="169">
        <v>46230</v>
      </c>
      <c r="Y141" s="69" t="str">
        <f t="shared" si="3"/>
        <v>DONE</v>
      </c>
      <c r="Z141" s="25">
        <v>52555</v>
      </c>
      <c r="AA141" s="169">
        <v>46230</v>
      </c>
      <c r="AB141" s="25"/>
      <c r="AC141" s="71"/>
      <c r="AD141" s="54" t="s">
        <v>3078</v>
      </c>
      <c r="AE141" s="76">
        <v>46230</v>
      </c>
      <c r="AF141" s="69" t="str">
        <f t="shared" si="4"/>
        <v>DONE</v>
      </c>
      <c r="AG141" s="69">
        <v>46231</v>
      </c>
      <c r="AH141" s="170"/>
      <c r="AI141" s="77" t="e">
        <f t="shared" ca="1" si="32"/>
        <v>#NAME?</v>
      </c>
      <c r="AJ141" s="80" t="str">
        <f t="array" ref="AJ141">IFERROR(INDEX('[1]Master Price'!$E:$E,MATCH(D141,'[1]Master Price'!$B:$B,0)),"0")</f>
        <v>0</v>
      </c>
      <c r="AK141" s="80">
        <f t="shared" si="6"/>
        <v>0</v>
      </c>
      <c r="AL141" s="82" t="str">
        <f t="shared" si="38"/>
        <v>0-day</v>
      </c>
      <c r="AM141" s="82" t="str">
        <f t="shared" si="8"/>
        <v>1-day</v>
      </c>
      <c r="AN141" s="82" t="str">
        <f t="shared" si="40"/>
        <v>0-day</v>
      </c>
      <c r="AO141" s="82" t="str">
        <f t="shared" si="41"/>
        <v>0-day</v>
      </c>
      <c r="AP141" s="82" t="str">
        <f t="shared" si="11"/>
        <v>0-day</v>
      </c>
      <c r="AQ141" s="82" t="str">
        <f t="shared" si="12"/>
        <v>0-day</v>
      </c>
      <c r="AR141" s="5"/>
      <c r="AS141" s="83">
        <f t="shared" si="13"/>
        <v>139</v>
      </c>
      <c r="AT141" s="85" t="str">
        <f t="shared" si="33"/>
        <v>GMIAMMIPT/2026/07/1803</v>
      </c>
      <c r="AU141" s="84" t="e">
        <f t="shared" ca="1" si="34"/>
        <v>#NAME?</v>
      </c>
      <c r="AV141" s="85" t="e">
        <f t="shared" ca="1" si="15"/>
        <v>#NAME?</v>
      </c>
      <c r="AW141" s="86" t="e">
        <f t="shared" ca="1" si="16"/>
        <v>#NAME?</v>
      </c>
      <c r="AX141" s="85" t="e">
        <f t="shared" ca="1" si="17"/>
        <v>#NAME?</v>
      </c>
      <c r="AY141" s="86">
        <f t="shared" si="18"/>
        <v>200001103105</v>
      </c>
      <c r="AZ141" s="171" t="e">
        <f t="shared" ca="1" si="35"/>
        <v>#NAME?</v>
      </c>
      <c r="BA141" s="85" t="e">
        <f t="shared" ca="1" si="36"/>
        <v>#NAME?</v>
      </c>
      <c r="BB141" s="85" t="e">
        <f t="shared" ca="1" si="37"/>
        <v>#NAME?</v>
      </c>
      <c r="BC141" s="90" t="e">
        <f t="shared" ca="1" si="22"/>
        <v>#NAME?</v>
      </c>
      <c r="BD141" s="90" t="e">
        <f t="shared" ca="1" si="23"/>
        <v>#NAME?</v>
      </c>
      <c r="BE141" s="85" t="e">
        <f t="shared" ca="1" si="24"/>
        <v>#NAME?</v>
      </c>
      <c r="BF141" s="22" t="e">
        <f t="shared" ca="1" si="25"/>
        <v>#NAME?</v>
      </c>
      <c r="BG141" s="22" t="e">
        <f t="shared" ca="1" si="26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0"/>
        <v>140</v>
      </c>
      <c r="B142" s="52">
        <v>46216</v>
      </c>
      <c r="C142" s="54" t="s">
        <v>3079</v>
      </c>
      <c r="D142" s="54" t="s">
        <v>1381</v>
      </c>
      <c r="E142" s="56" t="s">
        <v>1382</v>
      </c>
      <c r="F142" s="54">
        <v>1</v>
      </c>
      <c r="G142" s="54" t="s">
        <v>65</v>
      </c>
      <c r="H142" s="54" t="str">
        <f t="shared" si="1"/>
        <v>DONE</v>
      </c>
      <c r="I142" s="54" t="s">
        <v>542</v>
      </c>
      <c r="J142" s="58" t="s">
        <v>180</v>
      </c>
      <c r="K142" s="58" t="s">
        <v>79</v>
      </c>
      <c r="L142" s="60">
        <v>27290</v>
      </c>
      <c r="M142" s="71"/>
      <c r="N142" s="54" t="s">
        <v>207</v>
      </c>
      <c r="O142" s="98" t="s">
        <v>91</v>
      </c>
      <c r="P142" s="64" t="s">
        <v>216</v>
      </c>
      <c r="Q142" s="64" t="s">
        <v>997</v>
      </c>
      <c r="R142" s="204">
        <v>200001103102</v>
      </c>
      <c r="S142" s="205">
        <v>46222</v>
      </c>
      <c r="T142" s="66" t="str">
        <f t="shared" si="2"/>
        <v>DONE</v>
      </c>
      <c r="U142" s="205">
        <v>46223</v>
      </c>
      <c r="V142" s="71">
        <v>9200101875</v>
      </c>
      <c r="W142" s="71">
        <v>48404</v>
      </c>
      <c r="X142" s="169">
        <v>46230</v>
      </c>
      <c r="Y142" s="69" t="str">
        <f t="shared" si="3"/>
        <v>DONE</v>
      </c>
      <c r="Z142" s="25">
        <v>52557</v>
      </c>
      <c r="AA142" s="169">
        <v>46230</v>
      </c>
      <c r="AB142" s="25"/>
      <c r="AC142" s="71"/>
      <c r="AD142" s="54" t="s">
        <v>3080</v>
      </c>
      <c r="AE142" s="76">
        <v>46230</v>
      </c>
      <c r="AF142" s="69" t="str">
        <f t="shared" si="4"/>
        <v>DONE</v>
      </c>
      <c r="AG142" s="69">
        <v>46231</v>
      </c>
      <c r="AH142" s="170"/>
      <c r="AI142" s="77" t="e">
        <f t="shared" ca="1" si="32"/>
        <v>#NAME?</v>
      </c>
      <c r="AJ142" s="80" t="str">
        <f t="array" ref="AJ142">IFERROR(INDEX('[1]Master Price'!$E:$E,MATCH(D142,'[1]Master Price'!$B:$B,0)),"0")</f>
        <v>0</v>
      </c>
      <c r="AK142" s="80">
        <f t="shared" si="6"/>
        <v>0</v>
      </c>
      <c r="AL142" s="82" t="str">
        <f t="shared" si="38"/>
        <v>0-day</v>
      </c>
      <c r="AM142" s="82" t="str">
        <f t="shared" si="8"/>
        <v>1-day</v>
      </c>
      <c r="AN142" s="82" t="str">
        <f t="shared" si="40"/>
        <v>0-day</v>
      </c>
      <c r="AO142" s="82" t="str">
        <f t="shared" si="41"/>
        <v>0-day</v>
      </c>
      <c r="AP142" s="82" t="str">
        <f t="shared" si="11"/>
        <v>0-day</v>
      </c>
      <c r="AQ142" s="82" t="str">
        <f t="shared" si="12"/>
        <v>0-day</v>
      </c>
      <c r="AR142" s="5"/>
      <c r="AS142" s="83">
        <f t="shared" si="13"/>
        <v>140</v>
      </c>
      <c r="AT142" s="85" t="str">
        <f t="shared" si="33"/>
        <v>GMIAMMIPT/2026/07/1804</v>
      </c>
      <c r="AU142" s="84" t="e">
        <f t="shared" ca="1" si="34"/>
        <v>#NAME?</v>
      </c>
      <c r="AV142" s="85" t="e">
        <f t="shared" ca="1" si="15"/>
        <v>#NAME?</v>
      </c>
      <c r="AW142" s="86" t="e">
        <f t="shared" ca="1" si="16"/>
        <v>#NAME?</v>
      </c>
      <c r="AX142" s="85" t="e">
        <f t="shared" ca="1" si="17"/>
        <v>#NAME?</v>
      </c>
      <c r="AY142" s="86">
        <f t="shared" si="18"/>
        <v>200001103102</v>
      </c>
      <c r="AZ142" s="171" t="e">
        <f t="shared" ca="1" si="35"/>
        <v>#NAME?</v>
      </c>
      <c r="BA142" s="85" t="e">
        <f t="shared" ca="1" si="36"/>
        <v>#NAME?</v>
      </c>
      <c r="BB142" s="85" t="e">
        <f t="shared" ca="1" si="37"/>
        <v>#NAME?</v>
      </c>
      <c r="BC142" s="90" t="e">
        <f t="shared" ca="1" si="22"/>
        <v>#NAME?</v>
      </c>
      <c r="BD142" s="90" t="e">
        <f t="shared" ca="1" si="23"/>
        <v>#NAME?</v>
      </c>
      <c r="BE142" s="85" t="e">
        <f t="shared" ca="1" si="24"/>
        <v>#NAME?</v>
      </c>
      <c r="BF142" s="22" t="e">
        <f t="shared" ca="1" si="25"/>
        <v>#NAME?</v>
      </c>
      <c r="BG142" s="22" t="e">
        <f t="shared" ca="1" si="26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0"/>
        <v>141</v>
      </c>
      <c r="B143" s="52">
        <v>46217</v>
      </c>
      <c r="C143" s="54" t="s">
        <v>3081</v>
      </c>
      <c r="D143" s="54" t="s">
        <v>177</v>
      </c>
      <c r="E143" s="56" t="s">
        <v>178</v>
      </c>
      <c r="F143" s="54">
        <v>1</v>
      </c>
      <c r="G143" s="54" t="s">
        <v>65</v>
      </c>
      <c r="H143" s="54" t="str">
        <f t="shared" si="1"/>
        <v>DONE</v>
      </c>
      <c r="I143" s="54" t="s">
        <v>1851</v>
      </c>
      <c r="J143" s="58" t="s">
        <v>166</v>
      </c>
      <c r="K143" s="58" t="s">
        <v>167</v>
      </c>
      <c r="L143" s="60">
        <v>7280</v>
      </c>
      <c r="M143" s="71"/>
      <c r="N143" s="54" t="s">
        <v>444</v>
      </c>
      <c r="O143" s="98" t="s">
        <v>91</v>
      </c>
      <c r="P143" s="64" t="s">
        <v>2770</v>
      </c>
      <c r="Q143" s="64" t="s">
        <v>1200</v>
      </c>
      <c r="R143" s="204">
        <v>200001103100</v>
      </c>
      <c r="S143" s="205">
        <v>46222</v>
      </c>
      <c r="T143" s="66" t="str">
        <f t="shared" si="2"/>
        <v>DONE</v>
      </c>
      <c r="U143" s="205">
        <v>46223</v>
      </c>
      <c r="V143" s="71">
        <v>9200101873</v>
      </c>
      <c r="W143" s="71">
        <v>48403</v>
      </c>
      <c r="X143" s="169">
        <v>46230</v>
      </c>
      <c r="Y143" s="69" t="str">
        <f t="shared" si="3"/>
        <v>DONE</v>
      </c>
      <c r="Z143" s="25">
        <v>52556</v>
      </c>
      <c r="AA143" s="169">
        <v>46230</v>
      </c>
      <c r="AB143" s="25"/>
      <c r="AC143" s="71"/>
      <c r="AD143" s="54" t="s">
        <v>3082</v>
      </c>
      <c r="AE143" s="76">
        <v>46230</v>
      </c>
      <c r="AF143" s="69" t="str">
        <f t="shared" si="4"/>
        <v>DONE</v>
      </c>
      <c r="AG143" s="69">
        <v>46231</v>
      </c>
      <c r="AH143" s="170"/>
      <c r="AI143" s="77" t="e">
        <f t="shared" ca="1" si="32"/>
        <v>#NAME?</v>
      </c>
      <c r="AJ143" s="80" t="str">
        <f t="array" ref="AJ143">IFERROR(INDEX('[1]Master Price'!$E:$E,MATCH(D143,'[1]Master Price'!$B:$B,0)),"0")</f>
        <v>0</v>
      </c>
      <c r="AK143" s="80">
        <f t="shared" si="6"/>
        <v>0</v>
      </c>
      <c r="AL143" s="82" t="str">
        <f t="shared" si="38"/>
        <v>0-day</v>
      </c>
      <c r="AM143" s="82" t="str">
        <f t="shared" si="8"/>
        <v>1-day</v>
      </c>
      <c r="AN143" s="82" t="str">
        <f t="shared" si="40"/>
        <v>0-day</v>
      </c>
      <c r="AO143" s="82" t="str">
        <f t="shared" si="41"/>
        <v>0-day</v>
      </c>
      <c r="AP143" s="82" t="str">
        <f t="shared" si="11"/>
        <v>0-day</v>
      </c>
      <c r="AQ143" s="82" t="str">
        <f t="shared" si="12"/>
        <v>0-day</v>
      </c>
      <c r="AR143" s="5"/>
      <c r="AS143" s="83">
        <f t="shared" si="13"/>
        <v>141</v>
      </c>
      <c r="AT143" s="85" t="str">
        <f t="shared" si="33"/>
        <v>GMIAMMIPT/2026/07/1805</v>
      </c>
      <c r="AU143" s="84" t="e">
        <f t="shared" ca="1" si="34"/>
        <v>#NAME?</v>
      </c>
      <c r="AV143" s="85" t="e">
        <f t="shared" ca="1" si="15"/>
        <v>#NAME?</v>
      </c>
      <c r="AW143" s="86" t="e">
        <f t="shared" ca="1" si="16"/>
        <v>#NAME?</v>
      </c>
      <c r="AX143" s="85" t="e">
        <f t="shared" ca="1" si="17"/>
        <v>#NAME?</v>
      </c>
      <c r="AY143" s="86">
        <f t="shared" si="18"/>
        <v>200001103100</v>
      </c>
      <c r="AZ143" s="171" t="e">
        <f t="shared" ca="1" si="35"/>
        <v>#NAME?</v>
      </c>
      <c r="BA143" s="85" t="e">
        <f t="shared" ca="1" si="36"/>
        <v>#NAME?</v>
      </c>
      <c r="BB143" s="85" t="e">
        <f t="shared" ca="1" si="37"/>
        <v>#NAME?</v>
      </c>
      <c r="BC143" s="90" t="e">
        <f t="shared" ca="1" si="22"/>
        <v>#NAME?</v>
      </c>
      <c r="BD143" s="90" t="e">
        <f t="shared" ca="1" si="23"/>
        <v>#NAME?</v>
      </c>
      <c r="BE143" s="85" t="e">
        <f t="shared" ca="1" si="24"/>
        <v>#NAME?</v>
      </c>
      <c r="BF143" s="22" t="e">
        <f t="shared" ca="1" si="25"/>
        <v>#NAME?</v>
      </c>
      <c r="BG143" s="22" t="e">
        <f t="shared" ca="1" si="26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0"/>
        <v>142</v>
      </c>
      <c r="B144" s="52">
        <v>46217</v>
      </c>
      <c r="C144" s="54" t="s">
        <v>3083</v>
      </c>
      <c r="D144" s="54" t="s">
        <v>177</v>
      </c>
      <c r="E144" s="56" t="s">
        <v>178</v>
      </c>
      <c r="F144" s="54">
        <v>1</v>
      </c>
      <c r="G144" s="54" t="s">
        <v>65</v>
      </c>
      <c r="H144" s="54" t="str">
        <f t="shared" si="1"/>
        <v>DONE</v>
      </c>
      <c r="I144" s="54" t="s">
        <v>3084</v>
      </c>
      <c r="J144" s="62" t="s">
        <v>73</v>
      </c>
      <c r="K144" s="62" t="s">
        <v>73</v>
      </c>
      <c r="L144" s="60">
        <v>9052.2000000000007</v>
      </c>
      <c r="M144" s="71"/>
      <c r="N144" s="54" t="s">
        <v>576</v>
      </c>
      <c r="O144" s="98" t="s">
        <v>91</v>
      </c>
      <c r="P144" s="64" t="s">
        <v>830</v>
      </c>
      <c r="Q144" s="64" t="s">
        <v>1596</v>
      </c>
      <c r="R144" s="204">
        <v>200001103096</v>
      </c>
      <c r="S144" s="205">
        <v>46222</v>
      </c>
      <c r="T144" s="66" t="str">
        <f t="shared" si="2"/>
        <v>DONE</v>
      </c>
      <c r="U144" s="205">
        <v>46223</v>
      </c>
      <c r="V144" s="71">
        <v>9200101880</v>
      </c>
      <c r="W144" s="71">
        <v>48405</v>
      </c>
      <c r="X144" s="169">
        <v>46230</v>
      </c>
      <c r="Y144" s="69" t="str">
        <f t="shared" si="3"/>
        <v>DONE</v>
      </c>
      <c r="Z144" s="25">
        <v>52558</v>
      </c>
      <c r="AA144" s="169">
        <v>46230</v>
      </c>
      <c r="AB144" s="25"/>
      <c r="AC144" s="71"/>
      <c r="AD144" s="54" t="s">
        <v>3085</v>
      </c>
      <c r="AE144" s="76">
        <v>46230</v>
      </c>
      <c r="AF144" s="69" t="str">
        <f t="shared" si="4"/>
        <v>DONE</v>
      </c>
      <c r="AG144" s="69">
        <v>46231</v>
      </c>
      <c r="AH144" s="170"/>
      <c r="AI144" s="77" t="e">
        <f t="shared" ca="1" si="32"/>
        <v>#NAME?</v>
      </c>
      <c r="AJ144" s="80" t="str">
        <f t="array" ref="AJ144">IFERROR(INDEX('[1]Master Price'!$E:$E,MATCH(D144,'[1]Master Price'!$B:$B,0)),"0")</f>
        <v>0</v>
      </c>
      <c r="AK144" s="80">
        <f t="shared" si="6"/>
        <v>0</v>
      </c>
      <c r="AL144" s="82" t="str">
        <f t="shared" si="38"/>
        <v>0-day</v>
      </c>
      <c r="AM144" s="82" t="str">
        <f t="shared" si="8"/>
        <v>1-day</v>
      </c>
      <c r="AN144" s="82" t="str">
        <f t="shared" si="40"/>
        <v>0-day</v>
      </c>
      <c r="AO144" s="82" t="str">
        <f t="shared" si="41"/>
        <v>0-day</v>
      </c>
      <c r="AP144" s="82" t="str">
        <f t="shared" si="11"/>
        <v>0-day</v>
      </c>
      <c r="AQ144" s="82" t="str">
        <f t="shared" si="12"/>
        <v>0-day</v>
      </c>
      <c r="AR144" s="5"/>
      <c r="AS144" s="83">
        <f t="shared" si="13"/>
        <v>142</v>
      </c>
      <c r="AT144" s="85" t="str">
        <f t="shared" si="33"/>
        <v>GMIAMMIPT/2026/07/1806</v>
      </c>
      <c r="AU144" s="84" t="e">
        <f t="shared" ca="1" si="34"/>
        <v>#NAME?</v>
      </c>
      <c r="AV144" s="85" t="e">
        <f t="shared" ca="1" si="15"/>
        <v>#NAME?</v>
      </c>
      <c r="AW144" s="86" t="e">
        <f t="shared" ca="1" si="16"/>
        <v>#NAME?</v>
      </c>
      <c r="AX144" s="85" t="e">
        <f t="shared" ca="1" si="17"/>
        <v>#NAME?</v>
      </c>
      <c r="AY144" s="86">
        <f t="shared" si="18"/>
        <v>200001103096</v>
      </c>
      <c r="AZ144" s="171" t="e">
        <f t="shared" ca="1" si="35"/>
        <v>#NAME?</v>
      </c>
      <c r="BA144" s="85" t="e">
        <f t="shared" ca="1" si="36"/>
        <v>#NAME?</v>
      </c>
      <c r="BB144" s="85" t="e">
        <f t="shared" ca="1" si="37"/>
        <v>#NAME?</v>
      </c>
      <c r="BC144" s="90" t="e">
        <f t="shared" ca="1" si="22"/>
        <v>#NAME?</v>
      </c>
      <c r="BD144" s="90" t="e">
        <f t="shared" ca="1" si="23"/>
        <v>#NAME?</v>
      </c>
      <c r="BE144" s="85" t="e">
        <f t="shared" ca="1" si="24"/>
        <v>#NAME?</v>
      </c>
      <c r="BF144" s="22" t="e">
        <f t="shared" ca="1" si="25"/>
        <v>#NAME?</v>
      </c>
      <c r="BG144" s="22" t="e">
        <f t="shared" ca="1" si="26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25">
        <f t="shared" si="0"/>
        <v>143</v>
      </c>
      <c r="B145" s="52">
        <v>46217</v>
      </c>
      <c r="C145" s="54" t="s">
        <v>3086</v>
      </c>
      <c r="D145" s="54" t="s">
        <v>177</v>
      </c>
      <c r="E145" s="56" t="s">
        <v>178</v>
      </c>
      <c r="F145" s="54">
        <v>1</v>
      </c>
      <c r="G145" s="54" t="s">
        <v>65</v>
      </c>
      <c r="H145" s="54" t="str">
        <f t="shared" si="1"/>
        <v>DONE</v>
      </c>
      <c r="I145" s="54" t="s">
        <v>2490</v>
      </c>
      <c r="J145" s="58" t="s">
        <v>180</v>
      </c>
      <c r="K145" s="58" t="s">
        <v>79</v>
      </c>
      <c r="L145" s="60">
        <v>9044.2000000000007</v>
      </c>
      <c r="M145" s="71"/>
      <c r="N145" s="54" t="s">
        <v>576</v>
      </c>
      <c r="O145" s="98" t="s">
        <v>91</v>
      </c>
      <c r="P145" s="64" t="s">
        <v>1180</v>
      </c>
      <c r="Q145" s="64" t="s">
        <v>1596</v>
      </c>
      <c r="R145" s="204">
        <v>200001103095</v>
      </c>
      <c r="S145" s="205">
        <v>46222</v>
      </c>
      <c r="T145" s="66" t="str">
        <f t="shared" si="2"/>
        <v>DONE</v>
      </c>
      <c r="U145" s="205">
        <v>46223</v>
      </c>
      <c r="V145" s="71">
        <v>9200101914</v>
      </c>
      <c r="W145" s="71">
        <v>48421</v>
      </c>
      <c r="X145" s="169">
        <v>46230</v>
      </c>
      <c r="Y145" s="69" t="str">
        <f t="shared" si="3"/>
        <v>DONE</v>
      </c>
      <c r="Z145" s="25">
        <v>52562</v>
      </c>
      <c r="AA145" s="169">
        <v>46230</v>
      </c>
      <c r="AB145" s="25"/>
      <c r="AC145" s="71"/>
      <c r="AD145" s="54" t="s">
        <v>3087</v>
      </c>
      <c r="AE145" s="76">
        <v>46230</v>
      </c>
      <c r="AF145" s="69" t="str">
        <f t="shared" si="4"/>
        <v>DONE</v>
      </c>
      <c r="AG145" s="69">
        <v>46231</v>
      </c>
      <c r="AH145" s="170"/>
      <c r="AI145" s="77" t="e">
        <f t="shared" ca="1" si="32"/>
        <v>#NAME?</v>
      </c>
      <c r="AJ145" s="80" t="str">
        <f t="array" ref="AJ145">IFERROR(INDEX('[1]Master Price'!$E:$E,MATCH(D145,'[1]Master Price'!$B:$B,0)),"0")</f>
        <v>0</v>
      </c>
      <c r="AK145" s="80">
        <f t="shared" si="6"/>
        <v>0</v>
      </c>
      <c r="AL145" s="82" t="str">
        <f t="shared" si="38"/>
        <v>0-day</v>
      </c>
      <c r="AM145" s="82" t="str">
        <f t="shared" si="8"/>
        <v>1-day</v>
      </c>
      <c r="AN145" s="82" t="str">
        <f t="shared" si="40"/>
        <v>0-day</v>
      </c>
      <c r="AO145" s="82" t="str">
        <f t="shared" si="41"/>
        <v>0-day</v>
      </c>
      <c r="AP145" s="82" t="str">
        <f t="shared" si="11"/>
        <v>0-day</v>
      </c>
      <c r="AQ145" s="82" t="str">
        <f t="shared" si="12"/>
        <v>0-day</v>
      </c>
      <c r="AR145" s="5"/>
      <c r="AS145" s="83">
        <f t="shared" si="13"/>
        <v>143</v>
      </c>
      <c r="AT145" s="85" t="str">
        <f t="shared" si="33"/>
        <v>GMIAMMIPT/2026/07/1807</v>
      </c>
      <c r="AU145" s="84" t="e">
        <f t="shared" ca="1" si="34"/>
        <v>#NAME?</v>
      </c>
      <c r="AV145" s="85" t="e">
        <f t="shared" ca="1" si="15"/>
        <v>#NAME?</v>
      </c>
      <c r="AW145" s="86" t="e">
        <f t="shared" ca="1" si="16"/>
        <v>#NAME?</v>
      </c>
      <c r="AX145" s="85" t="e">
        <f t="shared" ca="1" si="17"/>
        <v>#NAME?</v>
      </c>
      <c r="AY145" s="86">
        <f t="shared" si="18"/>
        <v>200001103095</v>
      </c>
      <c r="AZ145" s="171" t="e">
        <f t="shared" ca="1" si="35"/>
        <v>#NAME?</v>
      </c>
      <c r="BA145" s="85" t="e">
        <f t="shared" ca="1" si="36"/>
        <v>#NAME?</v>
      </c>
      <c r="BB145" s="85" t="e">
        <f t="shared" ca="1" si="37"/>
        <v>#NAME?</v>
      </c>
      <c r="BC145" s="90" t="e">
        <f t="shared" ca="1" si="22"/>
        <v>#NAME?</v>
      </c>
      <c r="BD145" s="90" t="e">
        <f t="shared" ca="1" si="23"/>
        <v>#NAME?</v>
      </c>
      <c r="BE145" s="85" t="e">
        <f t="shared" ca="1" si="24"/>
        <v>#NAME?</v>
      </c>
      <c r="BF145" s="22" t="e">
        <f t="shared" ca="1" si="25"/>
        <v>#NAME?</v>
      </c>
      <c r="BG145" s="22" t="e">
        <f t="shared" ca="1" si="26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0"/>
        <v>144</v>
      </c>
      <c r="B146" s="52">
        <v>46217</v>
      </c>
      <c r="C146" s="54" t="s">
        <v>3088</v>
      </c>
      <c r="D146" s="54" t="s">
        <v>388</v>
      </c>
      <c r="E146" s="56" t="s">
        <v>389</v>
      </c>
      <c r="F146" s="54">
        <v>1</v>
      </c>
      <c r="G146" s="54" t="s">
        <v>65</v>
      </c>
      <c r="H146" s="54" t="str">
        <f t="shared" si="1"/>
        <v>DONE</v>
      </c>
      <c r="I146" s="54" t="s">
        <v>622</v>
      </c>
      <c r="J146" s="58" t="s">
        <v>623</v>
      </c>
      <c r="K146" s="58" t="s">
        <v>362</v>
      </c>
      <c r="L146" s="60"/>
      <c r="M146" s="71"/>
      <c r="N146" s="54" t="s">
        <v>1125</v>
      </c>
      <c r="O146" s="98" t="s">
        <v>91</v>
      </c>
      <c r="P146" s="64" t="s">
        <v>216</v>
      </c>
      <c r="Q146" s="64" t="s">
        <v>997</v>
      </c>
      <c r="R146" s="204">
        <v>200001103120</v>
      </c>
      <c r="S146" s="205">
        <v>46222</v>
      </c>
      <c r="T146" s="66" t="str">
        <f t="shared" si="2"/>
        <v>DONE</v>
      </c>
      <c r="U146" s="205">
        <v>46223</v>
      </c>
      <c r="V146" s="71">
        <v>9200101867</v>
      </c>
      <c r="W146" s="71">
        <v>48400</v>
      </c>
      <c r="X146" s="169">
        <v>46230</v>
      </c>
      <c r="Y146" s="69" t="str">
        <f t="shared" si="3"/>
        <v>DONE</v>
      </c>
      <c r="Z146" s="25">
        <v>52553</v>
      </c>
      <c r="AA146" s="169">
        <v>46230</v>
      </c>
      <c r="AB146" s="25"/>
      <c r="AC146" s="71"/>
      <c r="AD146" s="54" t="s">
        <v>3089</v>
      </c>
      <c r="AE146" s="76">
        <v>46230</v>
      </c>
      <c r="AF146" s="69" t="str">
        <f t="shared" si="4"/>
        <v>DONE</v>
      </c>
      <c r="AG146" s="69">
        <v>46231</v>
      </c>
      <c r="AH146" s="170"/>
      <c r="AI146" s="77" t="e">
        <f t="shared" ca="1" si="32"/>
        <v>#NAME?</v>
      </c>
      <c r="AJ146" s="80" t="str">
        <f t="array" ref="AJ146">IFERROR(INDEX('[1]Master Price'!$E:$E,MATCH(D146,'[1]Master Price'!$B:$B,0)),"0")</f>
        <v>0</v>
      </c>
      <c r="AK146" s="80">
        <f t="shared" si="6"/>
        <v>0</v>
      </c>
      <c r="AL146" s="82" t="str">
        <f t="shared" si="38"/>
        <v>0-day</v>
      </c>
      <c r="AM146" s="82" t="str">
        <f t="shared" si="8"/>
        <v>1-day</v>
      </c>
      <c r="AN146" s="82" t="str">
        <f t="shared" si="40"/>
        <v>0-day</v>
      </c>
      <c r="AO146" s="82" t="str">
        <f t="shared" si="41"/>
        <v>0-day</v>
      </c>
      <c r="AP146" s="82" t="str">
        <f t="shared" si="11"/>
        <v>0-day</v>
      </c>
      <c r="AQ146" s="82" t="str">
        <f t="shared" si="12"/>
        <v>0-day</v>
      </c>
      <c r="AR146" s="5"/>
      <c r="AS146" s="83">
        <f t="shared" si="13"/>
        <v>144</v>
      </c>
      <c r="AT146" s="85" t="str">
        <f t="shared" si="33"/>
        <v>GMIAMMIPT/2026/07/1808</v>
      </c>
      <c r="AU146" s="84" t="e">
        <f t="shared" ca="1" si="34"/>
        <v>#NAME?</v>
      </c>
      <c r="AV146" s="85" t="e">
        <f t="shared" ca="1" si="15"/>
        <v>#NAME?</v>
      </c>
      <c r="AW146" s="86" t="e">
        <f t="shared" ca="1" si="16"/>
        <v>#NAME?</v>
      </c>
      <c r="AX146" s="85" t="e">
        <f t="shared" ca="1" si="17"/>
        <v>#NAME?</v>
      </c>
      <c r="AY146" s="86">
        <f t="shared" si="18"/>
        <v>200001103120</v>
      </c>
      <c r="AZ146" s="171" t="e">
        <f t="shared" ca="1" si="35"/>
        <v>#NAME?</v>
      </c>
      <c r="BA146" s="85" t="e">
        <f t="shared" ca="1" si="36"/>
        <v>#NAME?</v>
      </c>
      <c r="BB146" s="85" t="e">
        <f t="shared" ca="1" si="37"/>
        <v>#NAME?</v>
      </c>
      <c r="BC146" s="90" t="e">
        <f t="shared" ca="1" si="22"/>
        <v>#NAME?</v>
      </c>
      <c r="BD146" s="90" t="e">
        <f t="shared" ca="1" si="23"/>
        <v>#NAME?</v>
      </c>
      <c r="BE146" s="85" t="e">
        <f t="shared" ca="1" si="24"/>
        <v>#NAME?</v>
      </c>
      <c r="BF146" s="22" t="e">
        <f t="shared" ca="1" si="25"/>
        <v>#NAME?</v>
      </c>
      <c r="BG146" s="22" t="e">
        <f t="shared" ca="1" si="26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0"/>
        <v>145</v>
      </c>
      <c r="B147" s="135">
        <v>46217</v>
      </c>
      <c r="C147" s="54" t="s">
        <v>3088</v>
      </c>
      <c r="D147" s="54" t="s">
        <v>163</v>
      </c>
      <c r="E147" s="56" t="s">
        <v>164</v>
      </c>
      <c r="F147" s="54">
        <v>1</v>
      </c>
      <c r="G147" s="54" t="s">
        <v>65</v>
      </c>
      <c r="H147" s="54" t="str">
        <f t="shared" si="1"/>
        <v>DONE</v>
      </c>
      <c r="I147" s="54" t="s">
        <v>622</v>
      </c>
      <c r="J147" s="58" t="s">
        <v>623</v>
      </c>
      <c r="K147" s="58" t="s">
        <v>362</v>
      </c>
      <c r="L147" s="60"/>
      <c r="M147" s="71"/>
      <c r="N147" s="54" t="s">
        <v>1125</v>
      </c>
      <c r="O147" s="98" t="s">
        <v>91</v>
      </c>
      <c r="P147" s="64" t="s">
        <v>216</v>
      </c>
      <c r="Q147" s="64" t="s">
        <v>997</v>
      </c>
      <c r="R147" s="204">
        <v>200001103120</v>
      </c>
      <c r="S147" s="205">
        <v>46222</v>
      </c>
      <c r="T147" s="66" t="str">
        <f t="shared" si="2"/>
        <v>DONE</v>
      </c>
      <c r="U147" s="205">
        <v>46223</v>
      </c>
      <c r="V147" s="71">
        <v>9200101867</v>
      </c>
      <c r="W147" s="71">
        <v>48400</v>
      </c>
      <c r="X147" s="169">
        <v>46230</v>
      </c>
      <c r="Y147" s="69" t="str">
        <f t="shared" si="3"/>
        <v>DONE</v>
      </c>
      <c r="Z147" s="25">
        <v>52553</v>
      </c>
      <c r="AA147" s="169">
        <v>46230</v>
      </c>
      <c r="AB147" s="25"/>
      <c r="AC147" s="71"/>
      <c r="AD147" s="54" t="s">
        <v>3089</v>
      </c>
      <c r="AE147" s="76">
        <v>46230</v>
      </c>
      <c r="AF147" s="69" t="str">
        <f t="shared" si="4"/>
        <v>DONE</v>
      </c>
      <c r="AG147" s="69">
        <v>46231</v>
      </c>
      <c r="AH147" s="170"/>
      <c r="AI147" s="77" t="e">
        <f t="shared" ca="1" si="32"/>
        <v>#NAME?</v>
      </c>
      <c r="AJ147" s="80" t="str">
        <f t="array" ref="AJ147">IFERROR(INDEX('[1]Master Price'!$E:$E,MATCH(D147,'[1]Master Price'!$B:$B,0)),"0")</f>
        <v>0</v>
      </c>
      <c r="AK147" s="80">
        <f t="shared" si="6"/>
        <v>0</v>
      </c>
      <c r="AL147" s="82" t="str">
        <f t="shared" si="38"/>
        <v>0-day</v>
      </c>
      <c r="AM147" s="82" t="str">
        <f t="shared" si="8"/>
        <v>1-day</v>
      </c>
      <c r="AN147" s="82" t="str">
        <f t="shared" si="40"/>
        <v>0-day</v>
      </c>
      <c r="AO147" s="82" t="str">
        <f t="shared" si="41"/>
        <v>0-day</v>
      </c>
      <c r="AP147" s="82" t="str">
        <f t="shared" si="11"/>
        <v>0-day</v>
      </c>
      <c r="AQ147" s="82" t="str">
        <f t="shared" si="12"/>
        <v>0-day</v>
      </c>
      <c r="AR147" s="5"/>
      <c r="AS147" s="83">
        <f t="shared" si="13"/>
        <v>145</v>
      </c>
      <c r="AT147" s="85" t="str">
        <f t="shared" si="33"/>
        <v>GMIAMMIPT/2026/07/1808</v>
      </c>
      <c r="AU147" s="84" t="e">
        <f t="shared" ca="1" si="34"/>
        <v>#NAME?</v>
      </c>
      <c r="AV147" s="85" t="e">
        <f t="shared" ca="1" si="15"/>
        <v>#NAME?</v>
      </c>
      <c r="AW147" s="86" t="e">
        <f t="shared" ca="1" si="16"/>
        <v>#NAME?</v>
      </c>
      <c r="AX147" s="85" t="e">
        <f t="shared" ca="1" si="17"/>
        <v>#NAME?</v>
      </c>
      <c r="AY147" s="86">
        <f t="shared" si="18"/>
        <v>200001103120</v>
      </c>
      <c r="AZ147" s="171" t="e">
        <f t="shared" ca="1" si="35"/>
        <v>#NAME?</v>
      </c>
      <c r="BA147" s="85" t="e">
        <f t="shared" ca="1" si="36"/>
        <v>#NAME?</v>
      </c>
      <c r="BB147" s="85" t="e">
        <f t="shared" ca="1" si="37"/>
        <v>#NAME?</v>
      </c>
      <c r="BC147" s="90" t="e">
        <f t="shared" ca="1" si="22"/>
        <v>#NAME?</v>
      </c>
      <c r="BD147" s="90" t="e">
        <f t="shared" ca="1" si="23"/>
        <v>#NAME?</v>
      </c>
      <c r="BE147" s="85" t="e">
        <f t="shared" ca="1" si="24"/>
        <v>#NAME?</v>
      </c>
      <c r="BF147" s="22" t="e">
        <f t="shared" ca="1" si="25"/>
        <v>#NAME?</v>
      </c>
      <c r="BG147" s="22" t="e">
        <f t="shared" ca="1" si="26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0"/>
        <v>146</v>
      </c>
      <c r="B148" s="135">
        <v>46218</v>
      </c>
      <c r="C148" s="54" t="s">
        <v>3097</v>
      </c>
      <c r="D148" s="54" t="s">
        <v>408</v>
      </c>
      <c r="E148" s="56" t="s">
        <v>409</v>
      </c>
      <c r="F148" s="54">
        <v>2</v>
      </c>
      <c r="G148" s="54" t="s">
        <v>65</v>
      </c>
      <c r="H148" s="54" t="str">
        <f t="shared" si="1"/>
        <v>DONE</v>
      </c>
      <c r="I148" s="54"/>
      <c r="J148" s="62" t="s">
        <v>73</v>
      </c>
      <c r="K148" s="62" t="s">
        <v>73</v>
      </c>
      <c r="L148" s="60"/>
      <c r="M148" s="71"/>
      <c r="N148" s="54" t="s">
        <v>3098</v>
      </c>
      <c r="O148" s="54" t="s">
        <v>3099</v>
      </c>
      <c r="P148" s="64" t="s">
        <v>87</v>
      </c>
      <c r="Q148" s="64" t="s">
        <v>3100</v>
      </c>
      <c r="R148" s="204" t="s">
        <v>3099</v>
      </c>
      <c r="S148" s="205">
        <v>46222</v>
      </c>
      <c r="T148" s="66" t="str">
        <f t="shared" si="2"/>
        <v>DONE</v>
      </c>
      <c r="U148" s="205">
        <v>46223</v>
      </c>
      <c r="V148" s="71">
        <v>9200101865</v>
      </c>
      <c r="W148" s="71">
        <v>48399</v>
      </c>
      <c r="X148" s="169">
        <v>46230</v>
      </c>
      <c r="Y148" s="69" t="str">
        <f t="shared" si="3"/>
        <v>DONE</v>
      </c>
      <c r="Z148" s="25">
        <v>52552</v>
      </c>
      <c r="AA148" s="169">
        <v>46230</v>
      </c>
      <c r="AB148" s="25"/>
      <c r="AC148" s="71"/>
      <c r="AD148" s="54" t="s">
        <v>3101</v>
      </c>
      <c r="AE148" s="76">
        <v>46230</v>
      </c>
      <c r="AF148" s="69" t="str">
        <f t="shared" si="4"/>
        <v>DONE</v>
      </c>
      <c r="AG148" s="69">
        <v>46231</v>
      </c>
      <c r="AH148" s="170"/>
      <c r="AI148" s="77" t="e">
        <f t="shared" ca="1" si="32"/>
        <v>#NAME?</v>
      </c>
      <c r="AJ148" s="80" t="str">
        <f t="array" ref="AJ148">IFERROR(INDEX('[1]Master Price'!$E:$E,MATCH(D148,'[1]Master Price'!$B:$B,0)),"0")</f>
        <v>0</v>
      </c>
      <c r="AK148" s="80">
        <f t="shared" si="6"/>
        <v>0</v>
      </c>
      <c r="AL148" s="82" t="str">
        <f t="shared" si="38"/>
        <v>0-day</v>
      </c>
      <c r="AM148" s="82" t="str">
        <f t="shared" si="8"/>
        <v>1-day</v>
      </c>
      <c r="AN148" s="82" t="str">
        <f t="shared" si="40"/>
        <v>0-day</v>
      </c>
      <c r="AO148" s="82" t="str">
        <f t="shared" si="41"/>
        <v>0-day</v>
      </c>
      <c r="AP148" s="82" t="str">
        <f t="shared" si="11"/>
        <v>0-day</v>
      </c>
      <c r="AQ148" s="82" t="str">
        <f t="shared" si="12"/>
        <v>0-day</v>
      </c>
      <c r="AR148" s="5"/>
      <c r="AS148" s="83">
        <f t="shared" si="13"/>
        <v>146</v>
      </c>
      <c r="AT148" s="85" t="str">
        <f t="shared" si="33"/>
        <v>GMIAMMIPT/2026/07/1809</v>
      </c>
      <c r="AU148" s="84" t="e">
        <f t="shared" ca="1" si="34"/>
        <v>#NAME?</v>
      </c>
      <c r="AV148" s="85" t="e">
        <f t="shared" ca="1" si="15"/>
        <v>#NAME?</v>
      </c>
      <c r="AW148" s="86" t="e">
        <f t="shared" ca="1" si="16"/>
        <v>#NAME?</v>
      </c>
      <c r="AX148" s="85" t="e">
        <f t="shared" ca="1" si="17"/>
        <v>#NAME?</v>
      </c>
      <c r="AY148" s="86" t="str">
        <f t="shared" si="18"/>
        <v>COE</v>
      </c>
      <c r="AZ148" s="171" t="e">
        <f t="shared" ca="1" si="35"/>
        <v>#NAME?</v>
      </c>
      <c r="BA148" s="85" t="e">
        <f t="shared" ca="1" si="36"/>
        <v>#NAME?</v>
      </c>
      <c r="BB148" s="85" t="e">
        <f t="shared" ca="1" si="37"/>
        <v>#NAME?</v>
      </c>
      <c r="BC148" s="90" t="e">
        <f t="shared" ca="1" si="22"/>
        <v>#NAME?</v>
      </c>
      <c r="BD148" s="90" t="e">
        <f t="shared" ca="1" si="23"/>
        <v>#NAME?</v>
      </c>
      <c r="BE148" s="85" t="e">
        <f t="shared" ca="1" si="24"/>
        <v>#NAME?</v>
      </c>
      <c r="BF148" s="22" t="e">
        <f t="shared" ca="1" si="25"/>
        <v>#NAME?</v>
      </c>
      <c r="BG148" s="22" t="e">
        <f t="shared" ca="1" si="26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0"/>
        <v>147</v>
      </c>
      <c r="B149" s="135">
        <v>46219</v>
      </c>
      <c r="C149" s="54" t="s">
        <v>3103</v>
      </c>
      <c r="D149" s="54" t="s">
        <v>157</v>
      </c>
      <c r="E149" s="56" t="s">
        <v>158</v>
      </c>
      <c r="F149" s="54">
        <v>1</v>
      </c>
      <c r="G149" s="54" t="s">
        <v>65</v>
      </c>
      <c r="H149" s="54" t="str">
        <f t="shared" si="1"/>
        <v>DONE</v>
      </c>
      <c r="I149" s="54" t="s">
        <v>1145</v>
      </c>
      <c r="J149" s="58" t="s">
        <v>146</v>
      </c>
      <c r="K149" s="58" t="s">
        <v>79</v>
      </c>
      <c r="L149" s="60"/>
      <c r="M149" s="71"/>
      <c r="N149" s="54" t="s">
        <v>2727</v>
      </c>
      <c r="O149" s="96" t="s">
        <v>85</v>
      </c>
      <c r="P149" s="64" t="s">
        <v>87</v>
      </c>
      <c r="Q149" s="64" t="s">
        <v>1798</v>
      </c>
      <c r="R149" s="204">
        <v>200001102561</v>
      </c>
      <c r="S149" s="205">
        <v>46222</v>
      </c>
      <c r="T149" s="66" t="str">
        <f t="shared" si="2"/>
        <v>DONE</v>
      </c>
      <c r="U149" s="205">
        <v>46223</v>
      </c>
      <c r="V149" s="71">
        <v>9200101889</v>
      </c>
      <c r="W149" s="71">
        <v>48411</v>
      </c>
      <c r="X149" s="169">
        <v>46230</v>
      </c>
      <c r="Y149" s="69" t="str">
        <f t="shared" si="3"/>
        <v>DONE</v>
      </c>
      <c r="Z149" s="25">
        <v>52571</v>
      </c>
      <c r="AA149" s="169">
        <v>46230</v>
      </c>
      <c r="AB149" s="25"/>
      <c r="AC149" s="71"/>
      <c r="AD149" s="54" t="s">
        <v>3104</v>
      </c>
      <c r="AE149" s="76">
        <v>46230</v>
      </c>
      <c r="AF149" s="69" t="str">
        <f t="shared" si="4"/>
        <v>DONE</v>
      </c>
      <c r="AG149" s="69">
        <v>46231</v>
      </c>
      <c r="AH149" s="170"/>
      <c r="AI149" s="77" t="e">
        <f t="shared" ca="1" si="32"/>
        <v>#NAME?</v>
      </c>
      <c r="AJ149" s="80" t="str">
        <f t="array" ref="AJ149">IFERROR(INDEX('[1]Master Price'!$E:$E,MATCH(D149,'[1]Master Price'!$B:$B,0)),"0")</f>
        <v>0</v>
      </c>
      <c r="AK149" s="80">
        <f t="shared" si="6"/>
        <v>0</v>
      </c>
      <c r="AL149" s="82" t="str">
        <f t="shared" si="38"/>
        <v>0-day</v>
      </c>
      <c r="AM149" s="82" t="str">
        <f t="shared" si="8"/>
        <v>1-day</v>
      </c>
      <c r="AN149" s="82" t="str">
        <f t="shared" si="40"/>
        <v>0-day</v>
      </c>
      <c r="AO149" s="82" t="str">
        <f t="shared" si="41"/>
        <v>0-day</v>
      </c>
      <c r="AP149" s="82" t="str">
        <f t="shared" si="11"/>
        <v>0-day</v>
      </c>
      <c r="AQ149" s="82" t="str">
        <f t="shared" si="12"/>
        <v>0-day</v>
      </c>
      <c r="AR149" s="5"/>
      <c r="AS149" s="83">
        <f t="shared" si="13"/>
        <v>147</v>
      </c>
      <c r="AT149" s="85" t="str">
        <f t="shared" si="33"/>
        <v>GMIAMMIPT/2026/07/1810</v>
      </c>
      <c r="AU149" s="84" t="e">
        <f t="shared" ca="1" si="34"/>
        <v>#NAME?</v>
      </c>
      <c r="AV149" s="85" t="e">
        <f t="shared" ca="1" si="15"/>
        <v>#NAME?</v>
      </c>
      <c r="AW149" s="86" t="e">
        <f t="shared" ca="1" si="16"/>
        <v>#NAME?</v>
      </c>
      <c r="AX149" s="85" t="e">
        <f t="shared" ca="1" si="17"/>
        <v>#NAME?</v>
      </c>
      <c r="AY149" s="86">
        <f t="shared" si="18"/>
        <v>200001102561</v>
      </c>
      <c r="AZ149" s="171" t="e">
        <f t="shared" ca="1" si="35"/>
        <v>#NAME?</v>
      </c>
      <c r="BA149" s="85" t="e">
        <f t="shared" ca="1" si="36"/>
        <v>#NAME?</v>
      </c>
      <c r="BB149" s="85" t="e">
        <f t="shared" ca="1" si="37"/>
        <v>#NAME?</v>
      </c>
      <c r="BC149" s="90" t="e">
        <f t="shared" ca="1" si="22"/>
        <v>#NAME?</v>
      </c>
      <c r="BD149" s="90" t="e">
        <f t="shared" ca="1" si="23"/>
        <v>#NAME?</v>
      </c>
      <c r="BE149" s="85" t="e">
        <f t="shared" ca="1" si="24"/>
        <v>#NAME?</v>
      </c>
      <c r="BF149" s="22" t="e">
        <f t="shared" ca="1" si="25"/>
        <v>#NAME?</v>
      </c>
      <c r="BG149" s="22" t="e">
        <f t="shared" ca="1" si="26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0"/>
        <v>148</v>
      </c>
      <c r="B150" s="135">
        <v>46218</v>
      </c>
      <c r="C150" s="54" t="s">
        <v>3105</v>
      </c>
      <c r="D150" s="54" t="s">
        <v>2158</v>
      </c>
      <c r="E150" s="56" t="s">
        <v>2159</v>
      </c>
      <c r="F150" s="54">
        <v>1</v>
      </c>
      <c r="G150" s="54" t="s">
        <v>65</v>
      </c>
      <c r="H150" s="54" t="str">
        <f t="shared" si="1"/>
        <v>DONE</v>
      </c>
      <c r="I150" s="54" t="s">
        <v>510</v>
      </c>
      <c r="J150" s="58" t="s">
        <v>180</v>
      </c>
      <c r="K150" s="58" t="s">
        <v>79</v>
      </c>
      <c r="L150" s="60"/>
      <c r="M150" s="71"/>
      <c r="N150" s="54" t="s">
        <v>2371</v>
      </c>
      <c r="O150" s="98" t="s">
        <v>91</v>
      </c>
      <c r="P150" s="64" t="s">
        <v>363</v>
      </c>
      <c r="Q150" s="64" t="s">
        <v>1596</v>
      </c>
      <c r="R150" s="204">
        <v>200001103888</v>
      </c>
      <c r="S150" s="205">
        <v>46226</v>
      </c>
      <c r="T150" s="66" t="str">
        <f t="shared" si="2"/>
        <v>DONE</v>
      </c>
      <c r="U150" s="205">
        <v>46223</v>
      </c>
      <c r="V150" s="71">
        <v>9200103311</v>
      </c>
      <c r="W150" s="71">
        <v>48814</v>
      </c>
      <c r="X150" s="169">
        <v>46234</v>
      </c>
      <c r="Y150" s="69" t="str">
        <f t="shared" si="3"/>
        <v>DONE</v>
      </c>
      <c r="Z150" s="25">
        <v>52989</v>
      </c>
      <c r="AA150" s="169">
        <v>46234</v>
      </c>
      <c r="AB150" s="25"/>
      <c r="AC150" s="71"/>
      <c r="AD150" s="54" t="s">
        <v>3106</v>
      </c>
      <c r="AE150" s="76">
        <v>46234</v>
      </c>
      <c r="AF150" s="69" t="str">
        <f t="shared" si="4"/>
        <v>DONE</v>
      </c>
      <c r="AG150" s="69">
        <v>46238</v>
      </c>
      <c r="AH150" s="170"/>
      <c r="AI150" s="77" t="e">
        <f t="shared" ca="1" si="32"/>
        <v>#NAME?</v>
      </c>
      <c r="AJ150" s="80" t="str">
        <f t="array" ref="AJ150">IFERROR(INDEX('[1]Master Price'!$E:$E,MATCH(D150,'[1]Master Price'!$B:$B,0)),"0")</f>
        <v>0</v>
      </c>
      <c r="AK150" s="80">
        <f t="shared" si="6"/>
        <v>0</v>
      </c>
      <c r="AL150" s="82" t="str">
        <f t="shared" si="38"/>
        <v>0-day</v>
      </c>
      <c r="AM150" s="82" t="str">
        <f t="shared" si="8"/>
        <v>0-day</v>
      </c>
      <c r="AN150" s="82" t="str">
        <f t="shared" si="40"/>
        <v>0-day</v>
      </c>
      <c r="AO150" s="82" t="str">
        <f t="shared" si="41"/>
        <v>0-day</v>
      </c>
      <c r="AP150" s="82" t="str">
        <f t="shared" si="11"/>
        <v>0-day</v>
      </c>
      <c r="AQ150" s="82" t="str">
        <f t="shared" si="12"/>
        <v>0-day</v>
      </c>
      <c r="AR150" s="5"/>
      <c r="AS150" s="83">
        <f t="shared" si="13"/>
        <v>148</v>
      </c>
      <c r="AT150" s="85" t="str">
        <f t="shared" si="33"/>
        <v>GMIAMMIPT/2026/07/1811</v>
      </c>
      <c r="AU150" s="84" t="e">
        <f t="shared" ca="1" si="34"/>
        <v>#NAME?</v>
      </c>
      <c r="AV150" s="85" t="e">
        <f t="shared" ca="1" si="15"/>
        <v>#NAME?</v>
      </c>
      <c r="AW150" s="86" t="e">
        <f t="shared" ca="1" si="16"/>
        <v>#NAME?</v>
      </c>
      <c r="AX150" s="85" t="e">
        <f t="shared" ca="1" si="17"/>
        <v>#NAME?</v>
      </c>
      <c r="AY150" s="86">
        <f t="shared" si="18"/>
        <v>200001103888</v>
      </c>
      <c r="AZ150" s="171" t="e">
        <f t="shared" ca="1" si="35"/>
        <v>#NAME?</v>
      </c>
      <c r="BA150" s="85" t="e">
        <f t="shared" ca="1" si="36"/>
        <v>#NAME?</v>
      </c>
      <c r="BB150" s="85" t="e">
        <f t="shared" ca="1" si="37"/>
        <v>#NAME?</v>
      </c>
      <c r="BC150" s="90" t="e">
        <f t="shared" ca="1" si="22"/>
        <v>#NAME?</v>
      </c>
      <c r="BD150" s="90" t="e">
        <f t="shared" ca="1" si="23"/>
        <v>#NAME?</v>
      </c>
      <c r="BE150" s="85" t="e">
        <f t="shared" ca="1" si="24"/>
        <v>#NAME?</v>
      </c>
      <c r="BF150" s="22" t="e">
        <f t="shared" ca="1" si="25"/>
        <v>#NAME?</v>
      </c>
      <c r="BG150" s="22" t="e">
        <f t="shared" ca="1" si="26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0"/>
        <v>149</v>
      </c>
      <c r="B151" s="135">
        <v>46218</v>
      </c>
      <c r="C151" s="54" t="s">
        <v>3107</v>
      </c>
      <c r="D151" s="54" t="s">
        <v>177</v>
      </c>
      <c r="E151" s="56" t="s">
        <v>178</v>
      </c>
      <c r="F151" s="54">
        <v>1</v>
      </c>
      <c r="G151" s="54" t="s">
        <v>65</v>
      </c>
      <c r="H151" s="54" t="str">
        <f t="shared" si="1"/>
        <v>DONE</v>
      </c>
      <c r="I151" s="54" t="s">
        <v>1014</v>
      </c>
      <c r="J151" s="58" t="s">
        <v>180</v>
      </c>
      <c r="K151" s="58" t="s">
        <v>79</v>
      </c>
      <c r="L151" s="60">
        <v>9023</v>
      </c>
      <c r="M151" s="71"/>
      <c r="N151" s="54" t="s">
        <v>576</v>
      </c>
      <c r="O151" s="98" t="s">
        <v>91</v>
      </c>
      <c r="P151" s="64" t="s">
        <v>2532</v>
      </c>
      <c r="Q151" s="64" t="s">
        <v>997</v>
      </c>
      <c r="R151" s="204">
        <v>200001103904</v>
      </c>
      <c r="S151" s="205">
        <v>46226</v>
      </c>
      <c r="T151" s="66" t="str">
        <f t="shared" si="2"/>
        <v>DONE</v>
      </c>
      <c r="U151" s="205">
        <v>46223</v>
      </c>
      <c r="V151" s="71">
        <v>9200103310</v>
      </c>
      <c r="W151" s="71">
        <v>48807</v>
      </c>
      <c r="X151" s="169">
        <v>46234</v>
      </c>
      <c r="Y151" s="69" t="str">
        <f t="shared" si="3"/>
        <v>DONE</v>
      </c>
      <c r="Z151" s="25">
        <v>52978</v>
      </c>
      <c r="AA151" s="169">
        <v>46234</v>
      </c>
      <c r="AB151" s="25"/>
      <c r="AC151" s="71"/>
      <c r="AD151" s="54" t="s">
        <v>3108</v>
      </c>
      <c r="AE151" s="76">
        <v>46234</v>
      </c>
      <c r="AF151" s="69" t="str">
        <f t="shared" si="4"/>
        <v>DONE</v>
      </c>
      <c r="AG151" s="69">
        <v>46238</v>
      </c>
      <c r="AH151" s="170"/>
      <c r="AI151" s="77" t="e">
        <f t="shared" ca="1" si="32"/>
        <v>#NAME?</v>
      </c>
      <c r="AJ151" s="80" t="str">
        <f t="array" ref="AJ151">IFERROR(INDEX('[1]Master Price'!$E:$E,MATCH(D151,'[1]Master Price'!$B:$B,0)),"0")</f>
        <v>0</v>
      </c>
      <c r="AK151" s="80">
        <f t="shared" si="6"/>
        <v>0</v>
      </c>
      <c r="AL151" s="82" t="str">
        <f t="shared" si="38"/>
        <v>0-day</v>
      </c>
      <c r="AM151" s="82" t="str">
        <f t="shared" si="8"/>
        <v>0-day</v>
      </c>
      <c r="AN151" s="82" t="str">
        <f t="shared" si="40"/>
        <v>0-day</v>
      </c>
      <c r="AO151" s="82" t="str">
        <f t="shared" si="41"/>
        <v>0-day</v>
      </c>
      <c r="AP151" s="82" t="str">
        <f t="shared" si="11"/>
        <v>0-day</v>
      </c>
      <c r="AQ151" s="82" t="str">
        <f t="shared" si="12"/>
        <v>0-day</v>
      </c>
      <c r="AR151" s="5"/>
      <c r="AS151" s="83">
        <f t="shared" si="13"/>
        <v>149</v>
      </c>
      <c r="AT151" s="85" t="str">
        <f t="shared" si="33"/>
        <v>GMIAMMIPT/2026/07/1812</v>
      </c>
      <c r="AU151" s="84" t="e">
        <f t="shared" ca="1" si="34"/>
        <v>#NAME?</v>
      </c>
      <c r="AV151" s="85" t="e">
        <f t="shared" ca="1" si="15"/>
        <v>#NAME?</v>
      </c>
      <c r="AW151" s="86" t="e">
        <f t="shared" ca="1" si="16"/>
        <v>#NAME?</v>
      </c>
      <c r="AX151" s="85" t="e">
        <f t="shared" ca="1" si="17"/>
        <v>#NAME?</v>
      </c>
      <c r="AY151" s="86">
        <f t="shared" si="18"/>
        <v>200001103904</v>
      </c>
      <c r="AZ151" s="171" t="e">
        <f t="shared" ca="1" si="35"/>
        <v>#NAME?</v>
      </c>
      <c r="BA151" s="85" t="e">
        <f t="shared" ca="1" si="36"/>
        <v>#NAME?</v>
      </c>
      <c r="BB151" s="85" t="e">
        <f t="shared" ca="1" si="37"/>
        <v>#NAME?</v>
      </c>
      <c r="BC151" s="90" t="e">
        <f t="shared" ca="1" si="22"/>
        <v>#NAME?</v>
      </c>
      <c r="BD151" s="90" t="e">
        <f t="shared" ca="1" si="23"/>
        <v>#NAME?</v>
      </c>
      <c r="BE151" s="85" t="e">
        <f t="shared" ca="1" si="24"/>
        <v>#NAME?</v>
      </c>
      <c r="BF151" s="22" t="e">
        <f t="shared" ca="1" si="25"/>
        <v>#NAME?</v>
      </c>
      <c r="BG151" s="22" t="e">
        <f t="shared" ca="1" si="26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0"/>
        <v>150</v>
      </c>
      <c r="B152" s="135">
        <v>46218</v>
      </c>
      <c r="C152" s="54" t="s">
        <v>3109</v>
      </c>
      <c r="D152" s="54" t="s">
        <v>335</v>
      </c>
      <c r="E152" s="56" t="s">
        <v>336</v>
      </c>
      <c r="F152" s="54">
        <v>1</v>
      </c>
      <c r="G152" s="54" t="s">
        <v>65</v>
      </c>
      <c r="H152" s="54" t="str">
        <f t="shared" si="1"/>
        <v>DONE</v>
      </c>
      <c r="I152" s="54" t="s">
        <v>3110</v>
      </c>
      <c r="J152" s="62" t="s">
        <v>73</v>
      </c>
      <c r="K152" s="62" t="s">
        <v>73</v>
      </c>
      <c r="L152" s="60">
        <v>12041</v>
      </c>
      <c r="M152" s="71"/>
      <c r="N152" s="54" t="s">
        <v>3111</v>
      </c>
      <c r="O152" s="98" t="s">
        <v>91</v>
      </c>
      <c r="P152" s="64" t="s">
        <v>363</v>
      </c>
      <c r="Q152" s="64" t="s">
        <v>1596</v>
      </c>
      <c r="R152" s="204">
        <v>200001103919</v>
      </c>
      <c r="S152" s="205">
        <v>46226</v>
      </c>
      <c r="T152" s="66" t="str">
        <f t="shared" si="2"/>
        <v>DONE</v>
      </c>
      <c r="U152" s="205">
        <v>46223</v>
      </c>
      <c r="V152" s="71">
        <v>9200103329</v>
      </c>
      <c r="W152" s="71">
        <v>48827</v>
      </c>
      <c r="X152" s="169">
        <v>46234</v>
      </c>
      <c r="Y152" s="69" t="str">
        <f t="shared" si="3"/>
        <v>DONE</v>
      </c>
      <c r="Z152" s="25">
        <v>53006</v>
      </c>
      <c r="AA152" s="169">
        <v>46234</v>
      </c>
      <c r="AB152" s="25"/>
      <c r="AC152" s="71"/>
      <c r="AD152" s="54" t="s">
        <v>3112</v>
      </c>
      <c r="AE152" s="76">
        <v>46234</v>
      </c>
      <c r="AF152" s="69" t="str">
        <f t="shared" si="4"/>
        <v>DONE</v>
      </c>
      <c r="AG152" s="69">
        <v>46238</v>
      </c>
      <c r="AH152" s="170"/>
      <c r="AI152" s="77" t="e">
        <f t="shared" ca="1" si="32"/>
        <v>#NAME?</v>
      </c>
      <c r="AJ152" s="80" t="str">
        <f t="array" ref="AJ152">IFERROR(INDEX('[1]Master Price'!$E:$E,MATCH(D152,'[1]Master Price'!$B:$B,0)),"0")</f>
        <v>0</v>
      </c>
      <c r="AK152" s="80">
        <f t="shared" si="6"/>
        <v>0</v>
      </c>
      <c r="AL152" s="82" t="str">
        <f t="shared" si="38"/>
        <v>0-day</v>
      </c>
      <c r="AM152" s="82" t="str">
        <f t="shared" si="8"/>
        <v>0-day</v>
      </c>
      <c r="AN152" s="82" t="str">
        <f t="shared" si="40"/>
        <v>0-day</v>
      </c>
      <c r="AO152" s="82" t="str">
        <f t="shared" si="41"/>
        <v>0-day</v>
      </c>
      <c r="AP152" s="82" t="str">
        <f t="shared" si="11"/>
        <v>0-day</v>
      </c>
      <c r="AQ152" s="82" t="str">
        <f t="shared" si="12"/>
        <v>0-day</v>
      </c>
      <c r="AR152" s="5"/>
      <c r="AS152" s="83">
        <f t="shared" si="13"/>
        <v>150</v>
      </c>
      <c r="AT152" s="85" t="str">
        <f t="shared" si="33"/>
        <v>GMIAMMIPT/2026/07/1813</v>
      </c>
      <c r="AU152" s="84" t="e">
        <f t="shared" ca="1" si="34"/>
        <v>#NAME?</v>
      </c>
      <c r="AV152" s="85" t="e">
        <f t="shared" ca="1" si="15"/>
        <v>#NAME?</v>
      </c>
      <c r="AW152" s="86" t="e">
        <f t="shared" ca="1" si="16"/>
        <v>#NAME?</v>
      </c>
      <c r="AX152" s="85" t="e">
        <f t="shared" ca="1" si="17"/>
        <v>#NAME?</v>
      </c>
      <c r="AY152" s="86">
        <f t="shared" si="18"/>
        <v>200001103919</v>
      </c>
      <c r="AZ152" s="171" t="e">
        <f t="shared" ca="1" si="35"/>
        <v>#NAME?</v>
      </c>
      <c r="BA152" s="85" t="e">
        <f t="shared" ca="1" si="36"/>
        <v>#NAME?</v>
      </c>
      <c r="BB152" s="85" t="e">
        <f t="shared" ca="1" si="37"/>
        <v>#NAME?</v>
      </c>
      <c r="BC152" s="90" t="e">
        <f t="shared" ca="1" si="22"/>
        <v>#NAME?</v>
      </c>
      <c r="BD152" s="90" t="e">
        <f t="shared" ca="1" si="23"/>
        <v>#NAME?</v>
      </c>
      <c r="BE152" s="85" t="e">
        <f t="shared" ca="1" si="24"/>
        <v>#NAME?</v>
      </c>
      <c r="BF152" s="22" t="e">
        <f t="shared" ca="1" si="25"/>
        <v>#NAME?</v>
      </c>
      <c r="BG152" s="22" t="e">
        <f t="shared" ca="1" si="26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0"/>
        <v>151</v>
      </c>
      <c r="B153" s="135">
        <v>46218</v>
      </c>
      <c r="C153" s="54" t="s">
        <v>3109</v>
      </c>
      <c r="D153" s="54" t="s">
        <v>280</v>
      </c>
      <c r="E153" s="56" t="s">
        <v>281</v>
      </c>
      <c r="F153" s="54">
        <v>1</v>
      </c>
      <c r="G153" s="54" t="s">
        <v>65</v>
      </c>
      <c r="H153" s="54" t="str">
        <f t="shared" si="1"/>
        <v>DONE</v>
      </c>
      <c r="I153" s="54" t="s">
        <v>3110</v>
      </c>
      <c r="J153" s="62" t="s">
        <v>73</v>
      </c>
      <c r="K153" s="62" t="s">
        <v>73</v>
      </c>
      <c r="L153" s="60">
        <v>12041</v>
      </c>
      <c r="M153" s="71"/>
      <c r="N153" s="54" t="s">
        <v>3111</v>
      </c>
      <c r="O153" s="98" t="s">
        <v>91</v>
      </c>
      <c r="P153" s="64" t="s">
        <v>363</v>
      </c>
      <c r="Q153" s="64" t="s">
        <v>1596</v>
      </c>
      <c r="R153" s="204">
        <v>200001103919</v>
      </c>
      <c r="S153" s="205">
        <v>46226</v>
      </c>
      <c r="T153" s="66" t="str">
        <f t="shared" si="2"/>
        <v>DONE</v>
      </c>
      <c r="U153" s="205">
        <v>46223</v>
      </c>
      <c r="V153" s="71">
        <v>9200103329</v>
      </c>
      <c r="W153" s="71">
        <v>48827</v>
      </c>
      <c r="X153" s="169">
        <v>46234</v>
      </c>
      <c r="Y153" s="69" t="str">
        <f t="shared" si="3"/>
        <v>DONE</v>
      </c>
      <c r="Z153" s="25">
        <v>53006</v>
      </c>
      <c r="AA153" s="169">
        <v>46234</v>
      </c>
      <c r="AB153" s="25"/>
      <c r="AC153" s="71"/>
      <c r="AD153" s="54" t="s">
        <v>3112</v>
      </c>
      <c r="AE153" s="76">
        <v>46234</v>
      </c>
      <c r="AF153" s="69" t="str">
        <f t="shared" si="4"/>
        <v>DONE</v>
      </c>
      <c r="AG153" s="69">
        <v>46238</v>
      </c>
      <c r="AH153" s="170"/>
      <c r="AI153" s="77" t="e">
        <f t="shared" ca="1" si="32"/>
        <v>#NAME?</v>
      </c>
      <c r="AJ153" s="80" t="str">
        <f t="array" ref="AJ153">IFERROR(INDEX('[1]Master Price'!$E:$E,MATCH(D153,'[1]Master Price'!$B:$B,0)),"0")</f>
        <v>0</v>
      </c>
      <c r="AK153" s="80">
        <f t="shared" si="6"/>
        <v>0</v>
      </c>
      <c r="AL153" s="82" t="str">
        <f t="shared" si="38"/>
        <v>0-day</v>
      </c>
      <c r="AM153" s="82" t="str">
        <f t="shared" si="8"/>
        <v>0-day</v>
      </c>
      <c r="AN153" s="82" t="str">
        <f t="shared" si="40"/>
        <v>0-day</v>
      </c>
      <c r="AO153" s="82" t="str">
        <f t="shared" si="41"/>
        <v>0-day</v>
      </c>
      <c r="AP153" s="82" t="str">
        <f t="shared" si="11"/>
        <v>0-day</v>
      </c>
      <c r="AQ153" s="82" t="str">
        <f t="shared" si="12"/>
        <v>0-day</v>
      </c>
      <c r="AR153" s="5"/>
      <c r="AS153" s="83">
        <f t="shared" si="13"/>
        <v>151</v>
      </c>
      <c r="AT153" s="85" t="str">
        <f t="shared" si="33"/>
        <v>GMIAMMIPT/2026/07/1813</v>
      </c>
      <c r="AU153" s="84" t="e">
        <f t="shared" ca="1" si="34"/>
        <v>#NAME?</v>
      </c>
      <c r="AV153" s="85" t="e">
        <f t="shared" ca="1" si="15"/>
        <v>#NAME?</v>
      </c>
      <c r="AW153" s="86" t="e">
        <f t="shared" ca="1" si="16"/>
        <v>#NAME?</v>
      </c>
      <c r="AX153" s="85" t="e">
        <f t="shared" ca="1" si="17"/>
        <v>#NAME?</v>
      </c>
      <c r="AY153" s="86">
        <f t="shared" si="18"/>
        <v>200001103919</v>
      </c>
      <c r="AZ153" s="171" t="e">
        <f t="shared" ca="1" si="35"/>
        <v>#NAME?</v>
      </c>
      <c r="BA153" s="85" t="e">
        <f t="shared" ca="1" si="36"/>
        <v>#NAME?</v>
      </c>
      <c r="BB153" s="85" t="e">
        <f t="shared" ca="1" si="37"/>
        <v>#NAME?</v>
      </c>
      <c r="BC153" s="90" t="e">
        <f t="shared" ca="1" si="22"/>
        <v>#NAME?</v>
      </c>
      <c r="BD153" s="90" t="e">
        <f t="shared" ca="1" si="23"/>
        <v>#NAME?</v>
      </c>
      <c r="BE153" s="85" t="e">
        <f t="shared" ca="1" si="24"/>
        <v>#NAME?</v>
      </c>
      <c r="BF153" s="22" t="e">
        <f t="shared" ca="1" si="25"/>
        <v>#NAME?</v>
      </c>
      <c r="BG153" s="22" t="e">
        <f t="shared" ca="1" si="26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0"/>
        <v>152</v>
      </c>
      <c r="B154" s="135">
        <v>46218</v>
      </c>
      <c r="C154" s="54" t="s">
        <v>3109</v>
      </c>
      <c r="D154" s="54" t="s">
        <v>292</v>
      </c>
      <c r="E154" s="56" t="s">
        <v>293</v>
      </c>
      <c r="F154" s="54">
        <v>1</v>
      </c>
      <c r="G154" s="54" t="s">
        <v>65</v>
      </c>
      <c r="H154" s="54" t="str">
        <f t="shared" si="1"/>
        <v>DONE</v>
      </c>
      <c r="I154" s="54" t="s">
        <v>3110</v>
      </c>
      <c r="J154" s="62" t="s">
        <v>73</v>
      </c>
      <c r="K154" s="62" t="s">
        <v>73</v>
      </c>
      <c r="L154" s="60">
        <v>12041</v>
      </c>
      <c r="M154" s="71"/>
      <c r="N154" s="54" t="s">
        <v>3111</v>
      </c>
      <c r="O154" s="98" t="s">
        <v>91</v>
      </c>
      <c r="P154" s="64" t="s">
        <v>363</v>
      </c>
      <c r="Q154" s="64" t="s">
        <v>1596</v>
      </c>
      <c r="R154" s="204">
        <v>200001103919</v>
      </c>
      <c r="S154" s="205">
        <v>46226</v>
      </c>
      <c r="T154" s="66" t="str">
        <f t="shared" si="2"/>
        <v>DONE</v>
      </c>
      <c r="U154" s="205">
        <v>46223</v>
      </c>
      <c r="V154" s="71">
        <v>9200103329</v>
      </c>
      <c r="W154" s="71">
        <v>48827</v>
      </c>
      <c r="X154" s="169">
        <v>46234</v>
      </c>
      <c r="Y154" s="69" t="str">
        <f t="shared" si="3"/>
        <v>DONE</v>
      </c>
      <c r="Z154" s="25">
        <v>53006</v>
      </c>
      <c r="AA154" s="169">
        <v>46234</v>
      </c>
      <c r="AB154" s="25"/>
      <c r="AC154" s="71"/>
      <c r="AD154" s="54" t="s">
        <v>3112</v>
      </c>
      <c r="AE154" s="76">
        <v>46234</v>
      </c>
      <c r="AF154" s="69" t="str">
        <f t="shared" si="4"/>
        <v>DONE</v>
      </c>
      <c r="AG154" s="69">
        <v>46238</v>
      </c>
      <c r="AH154" s="170"/>
      <c r="AI154" s="77" t="e">
        <f t="shared" ca="1" si="32"/>
        <v>#NAME?</v>
      </c>
      <c r="AJ154" s="80" t="str">
        <f t="array" ref="AJ154">IFERROR(INDEX('[1]Master Price'!$E:$E,MATCH(D154,'[1]Master Price'!$B:$B,0)),"0")</f>
        <v>0</v>
      </c>
      <c r="AK154" s="80">
        <f t="shared" si="6"/>
        <v>0</v>
      </c>
      <c r="AL154" s="82" t="str">
        <f t="shared" si="38"/>
        <v>0-day</v>
      </c>
      <c r="AM154" s="82" t="str">
        <f t="shared" si="8"/>
        <v>0-day</v>
      </c>
      <c r="AN154" s="82" t="str">
        <f t="shared" si="40"/>
        <v>0-day</v>
      </c>
      <c r="AO154" s="82" t="str">
        <f t="shared" si="41"/>
        <v>0-day</v>
      </c>
      <c r="AP154" s="82" t="str">
        <f t="shared" si="11"/>
        <v>0-day</v>
      </c>
      <c r="AQ154" s="82" t="str">
        <f t="shared" si="12"/>
        <v>0-day</v>
      </c>
      <c r="AR154" s="5"/>
      <c r="AS154" s="83">
        <f t="shared" si="13"/>
        <v>152</v>
      </c>
      <c r="AT154" s="85" t="str">
        <f t="shared" si="33"/>
        <v>GMIAMMIPT/2026/07/1813</v>
      </c>
      <c r="AU154" s="84" t="e">
        <f t="shared" ca="1" si="34"/>
        <v>#NAME?</v>
      </c>
      <c r="AV154" s="85" t="e">
        <f t="shared" ca="1" si="15"/>
        <v>#NAME?</v>
      </c>
      <c r="AW154" s="86" t="e">
        <f t="shared" ca="1" si="16"/>
        <v>#NAME?</v>
      </c>
      <c r="AX154" s="85" t="e">
        <f t="shared" ca="1" si="17"/>
        <v>#NAME?</v>
      </c>
      <c r="AY154" s="86">
        <f t="shared" si="18"/>
        <v>200001103919</v>
      </c>
      <c r="AZ154" s="171" t="e">
        <f t="shared" ca="1" si="35"/>
        <v>#NAME?</v>
      </c>
      <c r="BA154" s="85" t="e">
        <f t="shared" ca="1" si="36"/>
        <v>#NAME?</v>
      </c>
      <c r="BB154" s="85" t="e">
        <f t="shared" ca="1" si="37"/>
        <v>#NAME?</v>
      </c>
      <c r="BC154" s="90" t="e">
        <f t="shared" ca="1" si="22"/>
        <v>#NAME?</v>
      </c>
      <c r="BD154" s="90" t="e">
        <f t="shared" ca="1" si="23"/>
        <v>#NAME?</v>
      </c>
      <c r="BE154" s="85" t="e">
        <f t="shared" ca="1" si="24"/>
        <v>#NAME?</v>
      </c>
      <c r="BF154" s="22" t="e">
        <f t="shared" ca="1" si="25"/>
        <v>#NAME?</v>
      </c>
      <c r="BG154" s="22" t="e">
        <f t="shared" ca="1" si="26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0"/>
        <v>153</v>
      </c>
      <c r="B155" s="135">
        <v>46218</v>
      </c>
      <c r="C155" s="54" t="s">
        <v>3109</v>
      </c>
      <c r="D155" s="54" t="s">
        <v>278</v>
      </c>
      <c r="E155" s="56" t="s">
        <v>279</v>
      </c>
      <c r="F155" s="54">
        <v>1</v>
      </c>
      <c r="G155" s="54" t="s">
        <v>65</v>
      </c>
      <c r="H155" s="54" t="str">
        <f t="shared" si="1"/>
        <v>DONE</v>
      </c>
      <c r="I155" s="54" t="s">
        <v>3110</v>
      </c>
      <c r="J155" s="62" t="s">
        <v>73</v>
      </c>
      <c r="K155" s="62" t="s">
        <v>73</v>
      </c>
      <c r="L155" s="60">
        <v>12041</v>
      </c>
      <c r="M155" s="71"/>
      <c r="N155" s="54" t="s">
        <v>3111</v>
      </c>
      <c r="O155" s="98" t="s">
        <v>91</v>
      </c>
      <c r="P155" s="64" t="s">
        <v>363</v>
      </c>
      <c r="Q155" s="64" t="s">
        <v>1596</v>
      </c>
      <c r="R155" s="204">
        <v>200001103919</v>
      </c>
      <c r="S155" s="205">
        <v>46226</v>
      </c>
      <c r="T155" s="66" t="str">
        <f t="shared" si="2"/>
        <v>DONE</v>
      </c>
      <c r="U155" s="205">
        <v>46223</v>
      </c>
      <c r="V155" s="71">
        <v>9200103329</v>
      </c>
      <c r="W155" s="71">
        <v>48827</v>
      </c>
      <c r="X155" s="169">
        <v>46234</v>
      </c>
      <c r="Y155" s="69" t="str">
        <f t="shared" si="3"/>
        <v>DONE</v>
      </c>
      <c r="Z155" s="25">
        <v>53006</v>
      </c>
      <c r="AA155" s="169">
        <v>46234</v>
      </c>
      <c r="AB155" s="25"/>
      <c r="AC155" s="71"/>
      <c r="AD155" s="54" t="s">
        <v>3112</v>
      </c>
      <c r="AE155" s="76">
        <v>46234</v>
      </c>
      <c r="AF155" s="69" t="str">
        <f t="shared" si="4"/>
        <v>DONE</v>
      </c>
      <c r="AG155" s="69">
        <v>46238</v>
      </c>
      <c r="AH155" s="170"/>
      <c r="AI155" s="77" t="e">
        <f t="shared" ca="1" si="32"/>
        <v>#NAME?</v>
      </c>
      <c r="AJ155" s="80" t="str">
        <f t="array" ref="AJ155">IFERROR(INDEX('[1]Master Price'!$E:$E,MATCH(D155,'[1]Master Price'!$B:$B,0)),"0")</f>
        <v>0</v>
      </c>
      <c r="AK155" s="80">
        <f t="shared" si="6"/>
        <v>0</v>
      </c>
      <c r="AL155" s="82" t="str">
        <f t="shared" si="38"/>
        <v>0-day</v>
      </c>
      <c r="AM155" s="82" t="str">
        <f t="shared" si="8"/>
        <v>0-day</v>
      </c>
      <c r="AN155" s="82" t="str">
        <f t="shared" si="40"/>
        <v>0-day</v>
      </c>
      <c r="AO155" s="82" t="str">
        <f t="shared" si="41"/>
        <v>0-day</v>
      </c>
      <c r="AP155" s="82" t="str">
        <f t="shared" si="11"/>
        <v>0-day</v>
      </c>
      <c r="AQ155" s="82" t="str">
        <f t="shared" si="12"/>
        <v>0-day</v>
      </c>
      <c r="AR155" s="5"/>
      <c r="AS155" s="83">
        <f t="shared" si="13"/>
        <v>153</v>
      </c>
      <c r="AT155" s="85" t="str">
        <f t="shared" si="33"/>
        <v>GMIAMMIPT/2026/07/1813</v>
      </c>
      <c r="AU155" s="84" t="e">
        <f t="shared" ca="1" si="34"/>
        <v>#NAME?</v>
      </c>
      <c r="AV155" s="85" t="e">
        <f t="shared" ca="1" si="15"/>
        <v>#NAME?</v>
      </c>
      <c r="AW155" s="86" t="e">
        <f t="shared" ca="1" si="16"/>
        <v>#NAME?</v>
      </c>
      <c r="AX155" s="85" t="e">
        <f t="shared" ca="1" si="17"/>
        <v>#NAME?</v>
      </c>
      <c r="AY155" s="86">
        <f t="shared" si="18"/>
        <v>200001103919</v>
      </c>
      <c r="AZ155" s="171" t="e">
        <f t="shared" ca="1" si="35"/>
        <v>#NAME?</v>
      </c>
      <c r="BA155" s="85" t="e">
        <f t="shared" ca="1" si="36"/>
        <v>#NAME?</v>
      </c>
      <c r="BB155" s="85" t="e">
        <f t="shared" ca="1" si="37"/>
        <v>#NAME?</v>
      </c>
      <c r="BC155" s="90" t="e">
        <f t="shared" ca="1" si="22"/>
        <v>#NAME?</v>
      </c>
      <c r="BD155" s="90" t="e">
        <f t="shared" ca="1" si="23"/>
        <v>#NAME?</v>
      </c>
      <c r="BE155" s="85" t="e">
        <f t="shared" ca="1" si="24"/>
        <v>#NAME?</v>
      </c>
      <c r="BF155" s="22" t="e">
        <f t="shared" ca="1" si="25"/>
        <v>#NAME?</v>
      </c>
      <c r="BG155" s="22" t="e">
        <f t="shared" ca="1" si="26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0"/>
        <v>154</v>
      </c>
      <c r="B156" s="135">
        <v>46218</v>
      </c>
      <c r="C156" s="54" t="s">
        <v>3109</v>
      </c>
      <c r="D156" s="54" t="s">
        <v>420</v>
      </c>
      <c r="E156" s="56" t="s">
        <v>421</v>
      </c>
      <c r="F156" s="54">
        <v>1</v>
      </c>
      <c r="G156" s="54" t="s">
        <v>65</v>
      </c>
      <c r="H156" s="54" t="str">
        <f t="shared" si="1"/>
        <v>DONE</v>
      </c>
      <c r="I156" s="54" t="s">
        <v>3110</v>
      </c>
      <c r="J156" s="62" t="s">
        <v>73</v>
      </c>
      <c r="K156" s="62" t="s">
        <v>73</v>
      </c>
      <c r="L156" s="60">
        <v>12041</v>
      </c>
      <c r="M156" s="71"/>
      <c r="N156" s="54" t="s">
        <v>3111</v>
      </c>
      <c r="O156" s="98" t="s">
        <v>91</v>
      </c>
      <c r="P156" s="64" t="s">
        <v>363</v>
      </c>
      <c r="Q156" s="64" t="s">
        <v>1596</v>
      </c>
      <c r="R156" s="204">
        <v>200001103919</v>
      </c>
      <c r="S156" s="205">
        <v>46226</v>
      </c>
      <c r="T156" s="66" t="str">
        <f t="shared" si="2"/>
        <v>DONE</v>
      </c>
      <c r="U156" s="205">
        <v>46223</v>
      </c>
      <c r="V156" s="71">
        <v>9200103329</v>
      </c>
      <c r="W156" s="71">
        <v>48827</v>
      </c>
      <c r="X156" s="169">
        <v>46234</v>
      </c>
      <c r="Y156" s="69" t="str">
        <f t="shared" si="3"/>
        <v>DONE</v>
      </c>
      <c r="Z156" s="25">
        <v>53006</v>
      </c>
      <c r="AA156" s="169">
        <v>46234</v>
      </c>
      <c r="AB156" s="25"/>
      <c r="AC156" s="71"/>
      <c r="AD156" s="54" t="s">
        <v>3112</v>
      </c>
      <c r="AE156" s="76">
        <v>46234</v>
      </c>
      <c r="AF156" s="69" t="str">
        <f t="shared" si="4"/>
        <v>DONE</v>
      </c>
      <c r="AG156" s="69">
        <v>46238</v>
      </c>
      <c r="AH156" s="170"/>
      <c r="AI156" s="77" t="e">
        <f t="shared" ca="1" si="32"/>
        <v>#NAME?</v>
      </c>
      <c r="AJ156" s="80" t="str">
        <f t="array" ref="AJ156">IFERROR(INDEX('[1]Master Price'!$E:$E,MATCH(D156,'[1]Master Price'!$B:$B,0)),"0")</f>
        <v>0</v>
      </c>
      <c r="AK156" s="80">
        <f t="shared" si="6"/>
        <v>0</v>
      </c>
      <c r="AL156" s="82" t="str">
        <f t="shared" si="38"/>
        <v>0-day</v>
      </c>
      <c r="AM156" s="82" t="str">
        <f t="shared" si="8"/>
        <v>0-day</v>
      </c>
      <c r="AN156" s="82" t="str">
        <f t="shared" si="40"/>
        <v>0-day</v>
      </c>
      <c r="AO156" s="82" t="str">
        <f t="shared" si="41"/>
        <v>0-day</v>
      </c>
      <c r="AP156" s="82" t="str">
        <f t="shared" si="11"/>
        <v>0-day</v>
      </c>
      <c r="AQ156" s="82" t="str">
        <f t="shared" si="12"/>
        <v>0-day</v>
      </c>
      <c r="AR156" s="5"/>
      <c r="AS156" s="83">
        <f t="shared" si="13"/>
        <v>154</v>
      </c>
      <c r="AT156" s="85" t="str">
        <f t="shared" si="33"/>
        <v>GMIAMMIPT/2026/07/1813</v>
      </c>
      <c r="AU156" s="84" t="e">
        <f t="shared" ca="1" si="34"/>
        <v>#NAME?</v>
      </c>
      <c r="AV156" s="85" t="e">
        <f t="shared" ca="1" si="15"/>
        <v>#NAME?</v>
      </c>
      <c r="AW156" s="86" t="e">
        <f t="shared" ca="1" si="16"/>
        <v>#NAME?</v>
      </c>
      <c r="AX156" s="85" t="e">
        <f t="shared" ca="1" si="17"/>
        <v>#NAME?</v>
      </c>
      <c r="AY156" s="86">
        <f t="shared" si="18"/>
        <v>200001103919</v>
      </c>
      <c r="AZ156" s="171" t="e">
        <f t="shared" ca="1" si="35"/>
        <v>#NAME?</v>
      </c>
      <c r="BA156" s="85" t="e">
        <f t="shared" ca="1" si="36"/>
        <v>#NAME?</v>
      </c>
      <c r="BB156" s="85" t="e">
        <f t="shared" ca="1" si="37"/>
        <v>#NAME?</v>
      </c>
      <c r="BC156" s="90" t="e">
        <f t="shared" ca="1" si="22"/>
        <v>#NAME?</v>
      </c>
      <c r="BD156" s="90" t="e">
        <f t="shared" ca="1" si="23"/>
        <v>#NAME?</v>
      </c>
      <c r="BE156" s="85" t="e">
        <f t="shared" ca="1" si="24"/>
        <v>#NAME?</v>
      </c>
      <c r="BF156" s="22" t="e">
        <f t="shared" ca="1" si="25"/>
        <v>#NAME?</v>
      </c>
      <c r="BG156" s="22" t="e">
        <f t="shared" ca="1" si="26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0"/>
        <v>155</v>
      </c>
      <c r="B157" s="135">
        <v>46218</v>
      </c>
      <c r="C157" s="54" t="s">
        <v>3121</v>
      </c>
      <c r="D157" s="54" t="s">
        <v>177</v>
      </c>
      <c r="E157" s="56" t="s">
        <v>178</v>
      </c>
      <c r="F157" s="54">
        <v>1</v>
      </c>
      <c r="G157" s="54" t="s">
        <v>65</v>
      </c>
      <c r="H157" s="54" t="str">
        <f t="shared" si="1"/>
        <v>DONE</v>
      </c>
      <c r="I157" s="54" t="s">
        <v>3110</v>
      </c>
      <c r="J157" s="62" t="s">
        <v>73</v>
      </c>
      <c r="K157" s="62" t="s">
        <v>73</v>
      </c>
      <c r="L157" s="60">
        <v>12041</v>
      </c>
      <c r="M157" s="71"/>
      <c r="N157" s="54" t="s">
        <v>3111</v>
      </c>
      <c r="O157" s="98" t="s">
        <v>91</v>
      </c>
      <c r="P157" s="64" t="s">
        <v>363</v>
      </c>
      <c r="Q157" s="64" t="s">
        <v>1596</v>
      </c>
      <c r="R157" s="204">
        <v>200001103906</v>
      </c>
      <c r="S157" s="205">
        <v>46226</v>
      </c>
      <c r="T157" s="66" t="str">
        <f t="shared" si="2"/>
        <v>DONE</v>
      </c>
      <c r="U157" s="205">
        <v>46223</v>
      </c>
      <c r="V157" s="71">
        <v>9200103309</v>
      </c>
      <c r="W157" s="71">
        <v>48816</v>
      </c>
      <c r="X157" s="169">
        <v>46234</v>
      </c>
      <c r="Y157" s="69" t="str">
        <f t="shared" si="3"/>
        <v>DONE</v>
      </c>
      <c r="Z157" s="25">
        <v>52990</v>
      </c>
      <c r="AA157" s="169">
        <v>46234</v>
      </c>
      <c r="AB157" s="25"/>
      <c r="AC157" s="71"/>
      <c r="AD157" s="54" t="s">
        <v>3122</v>
      </c>
      <c r="AE157" s="76">
        <v>46234</v>
      </c>
      <c r="AF157" s="69" t="str">
        <f t="shared" si="4"/>
        <v>DONE</v>
      </c>
      <c r="AG157" s="69">
        <v>46238</v>
      </c>
      <c r="AH157" s="170"/>
      <c r="AI157" s="77" t="e">
        <f t="shared" ca="1" si="32"/>
        <v>#NAME?</v>
      </c>
      <c r="AJ157" s="80" t="str">
        <f t="array" ref="AJ157">IFERROR(INDEX('[1]Master Price'!$E:$E,MATCH(D157,'[1]Master Price'!$B:$B,0)),"0")</f>
        <v>0</v>
      </c>
      <c r="AK157" s="80">
        <f t="shared" si="6"/>
        <v>0</v>
      </c>
      <c r="AL157" s="82" t="str">
        <f t="shared" si="38"/>
        <v>0-day</v>
      </c>
      <c r="AM157" s="82" t="str">
        <f t="shared" si="8"/>
        <v>0-day</v>
      </c>
      <c r="AN157" s="82" t="str">
        <f t="shared" si="40"/>
        <v>0-day</v>
      </c>
      <c r="AO157" s="82" t="str">
        <f t="shared" si="41"/>
        <v>0-day</v>
      </c>
      <c r="AP157" s="82" t="str">
        <f t="shared" si="11"/>
        <v>0-day</v>
      </c>
      <c r="AQ157" s="82" t="str">
        <f t="shared" si="12"/>
        <v>0-day</v>
      </c>
      <c r="AR157" s="5"/>
      <c r="AS157" s="83">
        <f t="shared" si="13"/>
        <v>155</v>
      </c>
      <c r="AT157" s="85" t="str">
        <f t="shared" si="33"/>
        <v>GMIAMMIPT/2026/07/1814</v>
      </c>
      <c r="AU157" s="84" t="e">
        <f t="shared" ca="1" si="34"/>
        <v>#NAME?</v>
      </c>
      <c r="AV157" s="85" t="e">
        <f t="shared" ca="1" si="15"/>
        <v>#NAME?</v>
      </c>
      <c r="AW157" s="86" t="e">
        <f t="shared" ca="1" si="16"/>
        <v>#NAME?</v>
      </c>
      <c r="AX157" s="85" t="e">
        <f t="shared" ca="1" si="17"/>
        <v>#NAME?</v>
      </c>
      <c r="AY157" s="86">
        <f t="shared" si="18"/>
        <v>200001103906</v>
      </c>
      <c r="AZ157" s="171" t="e">
        <f t="shared" ca="1" si="35"/>
        <v>#NAME?</v>
      </c>
      <c r="BA157" s="85" t="e">
        <f t="shared" ca="1" si="36"/>
        <v>#NAME?</v>
      </c>
      <c r="BB157" s="85" t="e">
        <f t="shared" ca="1" si="37"/>
        <v>#NAME?</v>
      </c>
      <c r="BC157" s="90" t="e">
        <f t="shared" ca="1" si="22"/>
        <v>#NAME?</v>
      </c>
      <c r="BD157" s="90" t="e">
        <f t="shared" ca="1" si="23"/>
        <v>#NAME?</v>
      </c>
      <c r="BE157" s="85" t="e">
        <f t="shared" ca="1" si="24"/>
        <v>#NAME?</v>
      </c>
      <c r="BF157" s="22" t="e">
        <f t="shared" ca="1" si="25"/>
        <v>#NAME?</v>
      </c>
      <c r="BG157" s="22" t="e">
        <f t="shared" ca="1" si="26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0"/>
        <v>156</v>
      </c>
      <c r="B158" s="135">
        <v>46220</v>
      </c>
      <c r="C158" s="54" t="s">
        <v>3123</v>
      </c>
      <c r="D158" s="54" t="s">
        <v>163</v>
      </c>
      <c r="E158" s="56" t="s">
        <v>164</v>
      </c>
      <c r="F158" s="54">
        <v>2</v>
      </c>
      <c r="G158" s="54" t="s">
        <v>65</v>
      </c>
      <c r="H158" s="54" t="str">
        <f t="shared" si="1"/>
        <v>DONE</v>
      </c>
      <c r="I158" s="54" t="s">
        <v>2734</v>
      </c>
      <c r="J158" s="58" t="s">
        <v>180</v>
      </c>
      <c r="K158" s="58" t="s">
        <v>79</v>
      </c>
      <c r="L158" s="60"/>
      <c r="M158" s="71"/>
      <c r="N158" s="54" t="s">
        <v>3125</v>
      </c>
      <c r="O158" s="98" t="s">
        <v>91</v>
      </c>
      <c r="P158" s="64" t="s">
        <v>87</v>
      </c>
      <c r="Q158" s="64" t="s">
        <v>801</v>
      </c>
      <c r="R158" s="204">
        <v>200001103908</v>
      </c>
      <c r="S158" s="205">
        <v>46226</v>
      </c>
      <c r="T158" s="66" t="str">
        <f t="shared" si="2"/>
        <v>DONE</v>
      </c>
      <c r="U158" s="205">
        <v>46223</v>
      </c>
      <c r="V158" s="71">
        <v>9200103308</v>
      </c>
      <c r="W158" s="71">
        <v>48806</v>
      </c>
      <c r="X158" s="169">
        <v>46234</v>
      </c>
      <c r="Y158" s="69" t="str">
        <f t="shared" si="3"/>
        <v>DONE</v>
      </c>
      <c r="Z158" s="25">
        <v>52976</v>
      </c>
      <c r="AA158" s="169">
        <v>46234</v>
      </c>
      <c r="AB158" s="25"/>
      <c r="AC158" s="71"/>
      <c r="AD158" s="54" t="s">
        <v>3126</v>
      </c>
      <c r="AE158" s="76">
        <v>46234</v>
      </c>
      <c r="AF158" s="69" t="str">
        <f t="shared" si="4"/>
        <v>DONE</v>
      </c>
      <c r="AG158" s="69">
        <v>46238</v>
      </c>
      <c r="AH158" s="170"/>
      <c r="AI158" s="77" t="e">
        <f t="shared" ca="1" si="32"/>
        <v>#NAME?</v>
      </c>
      <c r="AJ158" s="80" t="str">
        <f t="array" ref="AJ158">IFERROR(INDEX('[1]Master Price'!$E:$E,MATCH(D158,'[1]Master Price'!$B:$B,0)),"0")</f>
        <v>0</v>
      </c>
      <c r="AK158" s="80">
        <f t="shared" si="6"/>
        <v>0</v>
      </c>
      <c r="AL158" s="82" t="str">
        <f t="shared" si="38"/>
        <v>0-day</v>
      </c>
      <c r="AM158" s="82" t="str">
        <f t="shared" si="8"/>
        <v>0-day</v>
      </c>
      <c r="AN158" s="82" t="str">
        <f t="shared" si="40"/>
        <v>0-day</v>
      </c>
      <c r="AO158" s="82" t="str">
        <f t="shared" si="41"/>
        <v>0-day</v>
      </c>
      <c r="AP158" s="82" t="str">
        <f t="shared" si="11"/>
        <v>0-day</v>
      </c>
      <c r="AQ158" s="82" t="str">
        <f t="shared" si="12"/>
        <v>0-day</v>
      </c>
      <c r="AR158" s="5"/>
      <c r="AS158" s="83">
        <f t="shared" si="13"/>
        <v>156</v>
      </c>
      <c r="AT158" s="85" t="str">
        <f t="shared" si="33"/>
        <v>GMIAMMIPT/2026/07/1815</v>
      </c>
      <c r="AU158" s="84" t="e">
        <f t="shared" ca="1" si="34"/>
        <v>#NAME?</v>
      </c>
      <c r="AV158" s="85" t="e">
        <f t="shared" ca="1" si="15"/>
        <v>#NAME?</v>
      </c>
      <c r="AW158" s="86" t="e">
        <f t="shared" ca="1" si="16"/>
        <v>#NAME?</v>
      </c>
      <c r="AX158" s="85" t="e">
        <f t="shared" ca="1" si="17"/>
        <v>#NAME?</v>
      </c>
      <c r="AY158" s="86">
        <f t="shared" si="18"/>
        <v>200001103908</v>
      </c>
      <c r="AZ158" s="171" t="e">
        <f t="shared" ca="1" si="35"/>
        <v>#NAME?</v>
      </c>
      <c r="BA158" s="85" t="e">
        <f t="shared" ca="1" si="36"/>
        <v>#NAME?</v>
      </c>
      <c r="BB158" s="85" t="e">
        <f t="shared" ca="1" si="37"/>
        <v>#NAME?</v>
      </c>
      <c r="BC158" s="90" t="e">
        <f t="shared" ca="1" si="22"/>
        <v>#NAME?</v>
      </c>
      <c r="BD158" s="90" t="e">
        <f t="shared" ca="1" si="23"/>
        <v>#NAME?</v>
      </c>
      <c r="BE158" s="85" t="e">
        <f t="shared" ca="1" si="24"/>
        <v>#NAME?</v>
      </c>
      <c r="BF158" s="22" t="e">
        <f t="shared" ca="1" si="25"/>
        <v>#NAME?</v>
      </c>
      <c r="BG158" s="22" t="e">
        <f t="shared" ca="1" si="26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0"/>
        <v>157</v>
      </c>
      <c r="B159" s="135">
        <v>46219</v>
      </c>
      <c r="C159" s="54" t="s">
        <v>3129</v>
      </c>
      <c r="D159" s="54" t="s">
        <v>1216</v>
      </c>
      <c r="E159" s="56" t="s">
        <v>1217</v>
      </c>
      <c r="F159" s="54">
        <v>1</v>
      </c>
      <c r="G159" s="54" t="s">
        <v>65</v>
      </c>
      <c r="H159" s="54" t="str">
        <f t="shared" si="1"/>
        <v>DONE</v>
      </c>
      <c r="I159" s="54" t="s">
        <v>3130</v>
      </c>
      <c r="J159" s="62" t="s">
        <v>73</v>
      </c>
      <c r="K159" s="62" t="s">
        <v>73</v>
      </c>
      <c r="L159" s="60"/>
      <c r="M159" s="71"/>
      <c r="N159" s="54" t="s">
        <v>1125</v>
      </c>
      <c r="O159" s="98" t="s">
        <v>91</v>
      </c>
      <c r="P159" s="64" t="s">
        <v>87</v>
      </c>
      <c r="Q159" s="64" t="s">
        <v>997</v>
      </c>
      <c r="R159" s="204">
        <v>200001103911</v>
      </c>
      <c r="S159" s="205">
        <v>46226</v>
      </c>
      <c r="T159" s="66" t="str">
        <f t="shared" si="2"/>
        <v>DONE</v>
      </c>
      <c r="U159" s="205">
        <v>46223</v>
      </c>
      <c r="V159" s="71">
        <v>9200103307</v>
      </c>
      <c r="W159" s="71">
        <v>48805</v>
      </c>
      <c r="X159" s="169">
        <v>46234</v>
      </c>
      <c r="Y159" s="69" t="str">
        <f t="shared" si="3"/>
        <v>DONE</v>
      </c>
      <c r="Z159" s="25">
        <v>52974</v>
      </c>
      <c r="AA159" s="169">
        <v>46234</v>
      </c>
      <c r="AB159" s="25"/>
      <c r="AC159" s="71"/>
      <c r="AD159" s="54" t="s">
        <v>3131</v>
      </c>
      <c r="AE159" s="76">
        <v>46234</v>
      </c>
      <c r="AF159" s="69" t="str">
        <f t="shared" si="4"/>
        <v>DONE</v>
      </c>
      <c r="AG159" s="69">
        <v>46238</v>
      </c>
      <c r="AH159" s="170"/>
      <c r="AI159" s="77" t="e">
        <f t="shared" ca="1" si="32"/>
        <v>#NAME?</v>
      </c>
      <c r="AJ159" s="80" t="str">
        <f t="array" ref="AJ159">IFERROR(INDEX('[1]Master Price'!$E:$E,MATCH(D159,'[1]Master Price'!$B:$B,0)),"0")</f>
        <v>0</v>
      </c>
      <c r="AK159" s="80">
        <f t="shared" si="6"/>
        <v>0</v>
      </c>
      <c r="AL159" s="82" t="str">
        <f t="shared" si="38"/>
        <v>0-day</v>
      </c>
      <c r="AM159" s="82" t="str">
        <f t="shared" si="8"/>
        <v>0-day</v>
      </c>
      <c r="AN159" s="82" t="str">
        <f t="shared" si="40"/>
        <v>0-day</v>
      </c>
      <c r="AO159" s="82" t="str">
        <f t="shared" si="41"/>
        <v>0-day</v>
      </c>
      <c r="AP159" s="82" t="str">
        <f t="shared" si="11"/>
        <v>0-day</v>
      </c>
      <c r="AQ159" s="82" t="str">
        <f t="shared" si="12"/>
        <v>0-day</v>
      </c>
      <c r="AR159" s="5"/>
      <c r="AS159" s="83">
        <f t="shared" si="13"/>
        <v>157</v>
      </c>
      <c r="AT159" s="85" t="str">
        <f t="shared" si="33"/>
        <v>GMIAMMIPT/2026/07/1816</v>
      </c>
      <c r="AU159" s="84" t="e">
        <f t="shared" ca="1" si="34"/>
        <v>#NAME?</v>
      </c>
      <c r="AV159" s="85" t="e">
        <f t="shared" ca="1" si="15"/>
        <v>#NAME?</v>
      </c>
      <c r="AW159" s="86" t="e">
        <f t="shared" ca="1" si="16"/>
        <v>#NAME?</v>
      </c>
      <c r="AX159" s="85" t="e">
        <f t="shared" ca="1" si="17"/>
        <v>#NAME?</v>
      </c>
      <c r="AY159" s="86">
        <f t="shared" si="18"/>
        <v>200001103911</v>
      </c>
      <c r="AZ159" s="171" t="e">
        <f t="shared" ca="1" si="35"/>
        <v>#NAME?</v>
      </c>
      <c r="BA159" s="85" t="e">
        <f t="shared" ca="1" si="36"/>
        <v>#NAME?</v>
      </c>
      <c r="BB159" s="85" t="e">
        <f t="shared" ca="1" si="37"/>
        <v>#NAME?</v>
      </c>
      <c r="BC159" s="90" t="e">
        <f t="shared" ca="1" si="22"/>
        <v>#NAME?</v>
      </c>
      <c r="BD159" s="90" t="e">
        <f t="shared" ca="1" si="23"/>
        <v>#NAME?</v>
      </c>
      <c r="BE159" s="85" t="e">
        <f t="shared" ca="1" si="24"/>
        <v>#NAME?</v>
      </c>
      <c r="BF159" s="22" t="e">
        <f t="shared" ca="1" si="25"/>
        <v>#NAME?</v>
      </c>
      <c r="BG159" s="22" t="e">
        <f t="shared" ca="1" si="26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0"/>
        <v>158</v>
      </c>
      <c r="B160" s="135">
        <v>46219</v>
      </c>
      <c r="C160" s="54" t="s">
        <v>3129</v>
      </c>
      <c r="D160" s="54" t="s">
        <v>1152</v>
      </c>
      <c r="E160" s="56" t="s">
        <v>1154</v>
      </c>
      <c r="F160" s="54">
        <v>1</v>
      </c>
      <c r="G160" s="54" t="s">
        <v>65</v>
      </c>
      <c r="H160" s="54" t="str">
        <f t="shared" si="1"/>
        <v>DONE</v>
      </c>
      <c r="I160" s="54" t="s">
        <v>3130</v>
      </c>
      <c r="J160" s="62" t="s">
        <v>73</v>
      </c>
      <c r="K160" s="62" t="s">
        <v>73</v>
      </c>
      <c r="L160" s="60"/>
      <c r="M160" s="71"/>
      <c r="N160" s="54" t="s">
        <v>1125</v>
      </c>
      <c r="O160" s="98" t="s">
        <v>91</v>
      </c>
      <c r="P160" s="64" t="s">
        <v>87</v>
      </c>
      <c r="Q160" s="64" t="s">
        <v>997</v>
      </c>
      <c r="R160" s="204">
        <v>200001103911</v>
      </c>
      <c r="S160" s="205">
        <v>46226</v>
      </c>
      <c r="T160" s="66" t="str">
        <f t="shared" si="2"/>
        <v>DONE</v>
      </c>
      <c r="U160" s="205">
        <v>46223</v>
      </c>
      <c r="V160" s="71">
        <v>9200103307</v>
      </c>
      <c r="W160" s="71">
        <v>48805</v>
      </c>
      <c r="X160" s="169">
        <v>46234</v>
      </c>
      <c r="Y160" s="69" t="str">
        <f t="shared" si="3"/>
        <v>DONE</v>
      </c>
      <c r="Z160" s="25">
        <v>52974</v>
      </c>
      <c r="AA160" s="169">
        <v>46234</v>
      </c>
      <c r="AB160" s="25"/>
      <c r="AC160" s="71"/>
      <c r="AD160" s="54" t="s">
        <v>3131</v>
      </c>
      <c r="AE160" s="76">
        <v>46234</v>
      </c>
      <c r="AF160" s="69" t="str">
        <f t="shared" si="4"/>
        <v>DONE</v>
      </c>
      <c r="AG160" s="69">
        <v>46238</v>
      </c>
      <c r="AH160" s="170"/>
      <c r="AI160" s="77" t="e">
        <f t="shared" ca="1" si="32"/>
        <v>#NAME?</v>
      </c>
      <c r="AJ160" s="80" t="str">
        <f t="array" ref="AJ160">IFERROR(INDEX('[1]Master Price'!$E:$E,MATCH(D160,'[1]Master Price'!$B:$B,0)),"0")</f>
        <v>0</v>
      </c>
      <c r="AK160" s="80">
        <f t="shared" si="6"/>
        <v>0</v>
      </c>
      <c r="AL160" s="82" t="str">
        <f t="shared" si="38"/>
        <v>0-day</v>
      </c>
      <c r="AM160" s="82" t="str">
        <f t="shared" si="8"/>
        <v>0-day</v>
      </c>
      <c r="AN160" s="82" t="str">
        <f t="shared" si="40"/>
        <v>0-day</v>
      </c>
      <c r="AO160" s="82" t="str">
        <f t="shared" si="41"/>
        <v>0-day</v>
      </c>
      <c r="AP160" s="82" t="str">
        <f t="shared" si="11"/>
        <v>0-day</v>
      </c>
      <c r="AQ160" s="82" t="str">
        <f t="shared" si="12"/>
        <v>0-day</v>
      </c>
      <c r="AR160" s="5"/>
      <c r="AS160" s="83">
        <f t="shared" si="13"/>
        <v>158</v>
      </c>
      <c r="AT160" s="85" t="str">
        <f t="shared" si="33"/>
        <v>GMIAMMIPT/2026/07/1816</v>
      </c>
      <c r="AU160" s="84" t="e">
        <f t="shared" ca="1" si="34"/>
        <v>#NAME?</v>
      </c>
      <c r="AV160" s="85" t="e">
        <f t="shared" ca="1" si="15"/>
        <v>#NAME?</v>
      </c>
      <c r="AW160" s="86" t="e">
        <f t="shared" ca="1" si="16"/>
        <v>#NAME?</v>
      </c>
      <c r="AX160" s="85" t="e">
        <f t="shared" ca="1" si="17"/>
        <v>#NAME?</v>
      </c>
      <c r="AY160" s="86">
        <f t="shared" si="18"/>
        <v>200001103911</v>
      </c>
      <c r="AZ160" s="171" t="e">
        <f t="shared" ca="1" si="35"/>
        <v>#NAME?</v>
      </c>
      <c r="BA160" s="85" t="e">
        <f t="shared" ca="1" si="36"/>
        <v>#NAME?</v>
      </c>
      <c r="BB160" s="85" t="e">
        <f t="shared" ca="1" si="37"/>
        <v>#NAME?</v>
      </c>
      <c r="BC160" s="90" t="e">
        <f t="shared" ca="1" si="22"/>
        <v>#NAME?</v>
      </c>
      <c r="BD160" s="90" t="e">
        <f t="shared" ca="1" si="23"/>
        <v>#NAME?</v>
      </c>
      <c r="BE160" s="85" t="e">
        <f t="shared" ca="1" si="24"/>
        <v>#NAME?</v>
      </c>
      <c r="BF160" s="22" t="e">
        <f t="shared" ca="1" si="25"/>
        <v>#NAME?</v>
      </c>
      <c r="BG160" s="22" t="e">
        <f t="shared" ca="1" si="26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0"/>
        <v>159</v>
      </c>
      <c r="B161" s="152">
        <v>46223</v>
      </c>
      <c r="C161" s="54" t="s">
        <v>3134</v>
      </c>
      <c r="D161" s="54" t="s">
        <v>163</v>
      </c>
      <c r="E161" s="56" t="s">
        <v>164</v>
      </c>
      <c r="F161" s="54">
        <v>1</v>
      </c>
      <c r="G161" s="54" t="s">
        <v>65</v>
      </c>
      <c r="H161" s="54" t="str">
        <f t="shared" si="1"/>
        <v>DONE</v>
      </c>
      <c r="I161" s="54" t="s">
        <v>394</v>
      </c>
      <c r="J161" s="58" t="s">
        <v>260</v>
      </c>
      <c r="K161" s="58" t="s">
        <v>79</v>
      </c>
      <c r="L161" s="54">
        <v>8470</v>
      </c>
      <c r="M161" s="71"/>
      <c r="N161" s="54" t="s">
        <v>261</v>
      </c>
      <c r="O161" s="98" t="s">
        <v>85</v>
      </c>
      <c r="P161" s="54" t="s">
        <v>869</v>
      </c>
      <c r="Q161" s="54" t="s">
        <v>338</v>
      </c>
      <c r="R161" s="204">
        <v>200001105298</v>
      </c>
      <c r="S161" s="205">
        <v>46229</v>
      </c>
      <c r="T161" s="66" t="str">
        <f t="shared" si="2"/>
        <v>DONE</v>
      </c>
      <c r="U161" s="205">
        <v>46223</v>
      </c>
      <c r="V161" s="71">
        <v>9200103323</v>
      </c>
      <c r="W161" s="71">
        <v>48820</v>
      </c>
      <c r="X161" s="169">
        <v>46234</v>
      </c>
      <c r="Y161" s="69" t="str">
        <f t="shared" si="3"/>
        <v>DONE</v>
      </c>
      <c r="Z161" s="25">
        <v>52997</v>
      </c>
      <c r="AA161" s="169">
        <v>46234</v>
      </c>
      <c r="AB161" s="25"/>
      <c r="AC161" s="71"/>
      <c r="AD161" s="54" t="s">
        <v>3136</v>
      </c>
      <c r="AE161" s="76">
        <v>46234</v>
      </c>
      <c r="AF161" s="69" t="str">
        <f t="shared" si="4"/>
        <v>DONE</v>
      </c>
      <c r="AG161" s="69">
        <v>46238</v>
      </c>
      <c r="AH161" s="170"/>
      <c r="AI161" s="77" t="e">
        <f t="shared" ca="1" si="32"/>
        <v>#NAME?</v>
      </c>
      <c r="AJ161" s="80" t="str">
        <f t="array" ref="AJ161">IFERROR(INDEX('[1]Master Price'!$E:$E,MATCH(D161,'[1]Master Price'!$B:$B,0)),"0")</f>
        <v>0</v>
      </c>
      <c r="AK161" s="80">
        <f t="shared" si="6"/>
        <v>0</v>
      </c>
      <c r="AL161" s="82" t="str">
        <f t="shared" si="38"/>
        <v>0-day</v>
      </c>
      <c r="AM161" s="82" t="str">
        <f t="shared" si="8"/>
        <v>0-day</v>
      </c>
      <c r="AN161" s="82" t="str">
        <f t="shared" si="40"/>
        <v>0-day</v>
      </c>
      <c r="AO161" s="82" t="str">
        <f t="shared" si="41"/>
        <v>0-day</v>
      </c>
      <c r="AP161" s="82" t="str">
        <f t="shared" si="11"/>
        <v>0-day</v>
      </c>
      <c r="AQ161" s="82" t="str">
        <f t="shared" si="12"/>
        <v>0-day</v>
      </c>
      <c r="AR161" s="5"/>
      <c r="AS161" s="83">
        <f t="shared" si="13"/>
        <v>159</v>
      </c>
      <c r="AT161" s="85" t="str">
        <f t="shared" si="33"/>
        <v>GMIAMMIPT/2026/07/1817</v>
      </c>
      <c r="AU161" s="84" t="e">
        <f t="shared" ca="1" si="34"/>
        <v>#NAME?</v>
      </c>
      <c r="AV161" s="85" t="e">
        <f t="shared" ca="1" si="15"/>
        <v>#NAME?</v>
      </c>
      <c r="AW161" s="86" t="e">
        <f t="shared" ca="1" si="16"/>
        <v>#NAME?</v>
      </c>
      <c r="AX161" s="85" t="e">
        <f t="shared" ca="1" si="17"/>
        <v>#NAME?</v>
      </c>
      <c r="AY161" s="86">
        <f t="shared" si="18"/>
        <v>200001105298</v>
      </c>
      <c r="AZ161" s="171" t="e">
        <f t="shared" ca="1" si="35"/>
        <v>#NAME?</v>
      </c>
      <c r="BA161" s="85" t="e">
        <f t="shared" ca="1" si="36"/>
        <v>#NAME?</v>
      </c>
      <c r="BB161" s="85" t="e">
        <f t="shared" ca="1" si="37"/>
        <v>#NAME?</v>
      </c>
      <c r="BC161" s="90" t="e">
        <f t="shared" ca="1" si="22"/>
        <v>#NAME?</v>
      </c>
      <c r="BD161" s="90" t="e">
        <f t="shared" ca="1" si="23"/>
        <v>#NAME?</v>
      </c>
      <c r="BE161" s="85" t="e">
        <f t="shared" ca="1" si="24"/>
        <v>#NAME?</v>
      </c>
      <c r="BF161" s="22" t="e">
        <f t="shared" ca="1" si="25"/>
        <v>#NAME?</v>
      </c>
      <c r="BG161" s="22" t="e">
        <f t="shared" ca="1" si="26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0"/>
        <v>160</v>
      </c>
      <c r="B162" s="152">
        <v>46223</v>
      </c>
      <c r="C162" s="54" t="s">
        <v>3138</v>
      </c>
      <c r="D162" s="54" t="s">
        <v>177</v>
      </c>
      <c r="E162" s="56" t="s">
        <v>178</v>
      </c>
      <c r="F162" s="54">
        <v>1</v>
      </c>
      <c r="G162" s="54" t="s">
        <v>65</v>
      </c>
      <c r="H162" s="54" t="str">
        <f t="shared" si="1"/>
        <v>DONE</v>
      </c>
      <c r="I162" s="54" t="s">
        <v>3139</v>
      </c>
      <c r="J162" s="62" t="s">
        <v>73</v>
      </c>
      <c r="K162" s="62" t="s">
        <v>73</v>
      </c>
      <c r="L162" s="54">
        <v>12.05</v>
      </c>
      <c r="M162" s="71"/>
      <c r="N162" s="54" t="s">
        <v>283</v>
      </c>
      <c r="O162" s="98" t="s">
        <v>91</v>
      </c>
      <c r="P162" s="54" t="s">
        <v>216</v>
      </c>
      <c r="Q162" s="54" t="s">
        <v>301</v>
      </c>
      <c r="R162" s="204">
        <v>200001105300</v>
      </c>
      <c r="S162" s="205">
        <v>46229</v>
      </c>
      <c r="T162" s="66" t="str">
        <f t="shared" si="2"/>
        <v>DONE</v>
      </c>
      <c r="U162" s="205">
        <v>46223</v>
      </c>
      <c r="V162" s="71">
        <v>9200103327</v>
      </c>
      <c r="W162" s="71">
        <v>48826</v>
      </c>
      <c r="X162" s="169">
        <v>46234</v>
      </c>
      <c r="Y162" s="69" t="str">
        <f t="shared" si="3"/>
        <v>DONE</v>
      </c>
      <c r="Z162" s="25">
        <v>53005</v>
      </c>
      <c r="AA162" s="169">
        <v>46234</v>
      </c>
      <c r="AB162" s="25"/>
      <c r="AC162" s="71"/>
      <c r="AD162" s="54" t="s">
        <v>3140</v>
      </c>
      <c r="AE162" s="76">
        <v>46234</v>
      </c>
      <c r="AF162" s="69" t="str">
        <f t="shared" si="4"/>
        <v>DONE</v>
      </c>
      <c r="AG162" s="69">
        <v>46238</v>
      </c>
      <c r="AH162" s="170"/>
      <c r="AI162" s="77" t="e">
        <f t="shared" ca="1" si="32"/>
        <v>#NAME?</v>
      </c>
      <c r="AJ162" s="80" t="str">
        <f t="array" ref="AJ162">IFERROR(INDEX('[1]Master Price'!$E:$E,MATCH(D162,'[1]Master Price'!$B:$B,0)),"0")</f>
        <v>0</v>
      </c>
      <c r="AK162" s="80">
        <f t="shared" si="6"/>
        <v>0</v>
      </c>
      <c r="AL162" s="82" t="str">
        <f t="shared" si="38"/>
        <v>0-day</v>
      </c>
      <c r="AM162" s="82" t="str">
        <f t="shared" si="8"/>
        <v>0-day</v>
      </c>
      <c r="AN162" s="82" t="str">
        <f t="shared" si="40"/>
        <v>0-day</v>
      </c>
      <c r="AO162" s="82" t="str">
        <f t="shared" si="41"/>
        <v>0-day</v>
      </c>
      <c r="AP162" s="82" t="str">
        <f t="shared" si="11"/>
        <v>0-day</v>
      </c>
      <c r="AQ162" s="82" t="str">
        <f t="shared" si="12"/>
        <v>0-day</v>
      </c>
      <c r="AR162" s="5"/>
      <c r="AS162" s="83">
        <f t="shared" si="13"/>
        <v>160</v>
      </c>
      <c r="AT162" s="85" t="str">
        <f t="shared" si="33"/>
        <v>GMIAMMIPT/2026/07/1818</v>
      </c>
      <c r="AU162" s="84" t="e">
        <f t="shared" ca="1" si="34"/>
        <v>#NAME?</v>
      </c>
      <c r="AV162" s="85" t="e">
        <f t="shared" ca="1" si="15"/>
        <v>#NAME?</v>
      </c>
      <c r="AW162" s="86" t="e">
        <f t="shared" ca="1" si="16"/>
        <v>#NAME?</v>
      </c>
      <c r="AX162" s="85" t="e">
        <f t="shared" ca="1" si="17"/>
        <v>#NAME?</v>
      </c>
      <c r="AY162" s="86">
        <f t="shared" si="18"/>
        <v>200001105300</v>
      </c>
      <c r="AZ162" s="171" t="e">
        <f t="shared" ca="1" si="35"/>
        <v>#NAME?</v>
      </c>
      <c r="BA162" s="85" t="e">
        <f t="shared" ca="1" si="36"/>
        <v>#NAME?</v>
      </c>
      <c r="BB162" s="85" t="e">
        <f t="shared" ca="1" si="37"/>
        <v>#NAME?</v>
      </c>
      <c r="BC162" s="90" t="e">
        <f t="shared" ca="1" si="22"/>
        <v>#NAME?</v>
      </c>
      <c r="BD162" s="90" t="e">
        <f t="shared" ca="1" si="23"/>
        <v>#NAME?</v>
      </c>
      <c r="BE162" s="85" t="e">
        <f t="shared" ca="1" si="24"/>
        <v>#NAME?</v>
      </c>
      <c r="BF162" s="22" t="e">
        <f t="shared" ca="1" si="25"/>
        <v>#NAME?</v>
      </c>
      <c r="BG162" s="22" t="e">
        <f t="shared" ca="1" si="26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0"/>
        <v>161</v>
      </c>
      <c r="B163" s="152">
        <v>46223</v>
      </c>
      <c r="C163" s="54" t="s">
        <v>3144</v>
      </c>
      <c r="D163" s="54" t="s">
        <v>392</v>
      </c>
      <c r="E163" s="56" t="s">
        <v>393</v>
      </c>
      <c r="F163" s="54">
        <v>10</v>
      </c>
      <c r="G163" s="54" t="s">
        <v>65</v>
      </c>
      <c r="H163" s="54" t="str">
        <f t="shared" si="1"/>
        <v>DONE</v>
      </c>
      <c r="I163" s="54" t="s">
        <v>3145</v>
      </c>
      <c r="J163" s="62" t="s">
        <v>73</v>
      </c>
      <c r="K163" s="62" t="s">
        <v>73</v>
      </c>
      <c r="L163" s="54"/>
      <c r="M163" s="71"/>
      <c r="N163" s="54" t="s">
        <v>3146</v>
      </c>
      <c r="O163" s="98" t="s">
        <v>91</v>
      </c>
      <c r="P163" s="54" t="s">
        <v>87</v>
      </c>
      <c r="Q163" s="54" t="s">
        <v>1798</v>
      </c>
      <c r="R163" s="204">
        <v>200001105306</v>
      </c>
      <c r="S163" s="205">
        <v>46229</v>
      </c>
      <c r="T163" s="66" t="str">
        <f t="shared" si="2"/>
        <v>DONE</v>
      </c>
      <c r="U163" s="205">
        <v>46223</v>
      </c>
      <c r="V163" s="71">
        <v>9200103326</v>
      </c>
      <c r="W163" s="71">
        <v>48824</v>
      </c>
      <c r="X163" s="169">
        <v>46234</v>
      </c>
      <c r="Y163" s="69" t="str">
        <f t="shared" si="3"/>
        <v>DONE</v>
      </c>
      <c r="Z163" s="25">
        <v>53004</v>
      </c>
      <c r="AA163" s="169">
        <v>46234</v>
      </c>
      <c r="AB163" s="25"/>
      <c r="AC163" s="71"/>
      <c r="AD163" s="54" t="s">
        <v>3148</v>
      </c>
      <c r="AE163" s="76">
        <v>46234</v>
      </c>
      <c r="AF163" s="69" t="str">
        <f t="shared" si="4"/>
        <v>DONE</v>
      </c>
      <c r="AG163" s="69">
        <v>46238</v>
      </c>
      <c r="AH163" s="170"/>
      <c r="AI163" s="77" t="e">
        <f t="shared" ca="1" si="32"/>
        <v>#NAME?</v>
      </c>
      <c r="AJ163" s="80" t="str">
        <f t="array" ref="AJ163">IFERROR(INDEX('[1]Master Price'!$E:$E,MATCH(D163,'[1]Master Price'!$B:$B,0)),"0")</f>
        <v>0</v>
      </c>
      <c r="AK163" s="80">
        <f t="shared" si="6"/>
        <v>0</v>
      </c>
      <c r="AL163" s="82" t="str">
        <f t="shared" si="38"/>
        <v>0-day</v>
      </c>
      <c r="AM163" s="82" t="str">
        <f t="shared" si="8"/>
        <v>0-day</v>
      </c>
      <c r="AN163" s="82" t="str">
        <f t="shared" si="40"/>
        <v>0-day</v>
      </c>
      <c r="AO163" s="82" t="str">
        <f t="shared" si="41"/>
        <v>0-day</v>
      </c>
      <c r="AP163" s="82" t="str">
        <f t="shared" si="11"/>
        <v>0-day</v>
      </c>
      <c r="AQ163" s="82" t="str">
        <f t="shared" si="12"/>
        <v>0-day</v>
      </c>
      <c r="AR163" s="5"/>
      <c r="AS163" s="83">
        <f t="shared" si="13"/>
        <v>161</v>
      </c>
      <c r="AT163" s="85" t="str">
        <f t="shared" si="33"/>
        <v>GMIAMMIPT/2026/07/1819</v>
      </c>
      <c r="AU163" s="84" t="e">
        <f t="shared" ca="1" si="34"/>
        <v>#NAME?</v>
      </c>
      <c r="AV163" s="85" t="e">
        <f t="shared" ca="1" si="15"/>
        <v>#NAME?</v>
      </c>
      <c r="AW163" s="86" t="e">
        <f t="shared" ca="1" si="16"/>
        <v>#NAME?</v>
      </c>
      <c r="AX163" s="85" t="e">
        <f t="shared" ca="1" si="17"/>
        <v>#NAME?</v>
      </c>
      <c r="AY163" s="86">
        <f t="shared" si="18"/>
        <v>200001105306</v>
      </c>
      <c r="AZ163" s="171" t="e">
        <f t="shared" ca="1" si="35"/>
        <v>#NAME?</v>
      </c>
      <c r="BA163" s="85" t="e">
        <f t="shared" ca="1" si="36"/>
        <v>#NAME?</v>
      </c>
      <c r="BB163" s="85" t="e">
        <f t="shared" ca="1" si="37"/>
        <v>#NAME?</v>
      </c>
      <c r="BC163" s="90" t="e">
        <f t="shared" ca="1" si="22"/>
        <v>#NAME?</v>
      </c>
      <c r="BD163" s="90" t="e">
        <f t="shared" ca="1" si="23"/>
        <v>#NAME?</v>
      </c>
      <c r="BE163" s="85" t="e">
        <f t="shared" ca="1" si="24"/>
        <v>#NAME?</v>
      </c>
      <c r="BF163" s="22" t="e">
        <f t="shared" ca="1" si="25"/>
        <v>#NAME?</v>
      </c>
      <c r="BG163" s="22" t="e">
        <f t="shared" ca="1" si="26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0"/>
        <v>162</v>
      </c>
      <c r="B164" s="152">
        <v>46223</v>
      </c>
      <c r="C164" s="54" t="s">
        <v>3154</v>
      </c>
      <c r="D164" s="54" t="s">
        <v>392</v>
      </c>
      <c r="E164" s="56" t="s">
        <v>393</v>
      </c>
      <c r="F164" s="54">
        <v>10</v>
      </c>
      <c r="G164" s="54" t="s">
        <v>65</v>
      </c>
      <c r="H164" s="54" t="str">
        <f t="shared" si="1"/>
        <v>DONE</v>
      </c>
      <c r="I164" s="54" t="s">
        <v>3156</v>
      </c>
      <c r="J164" s="62" t="s">
        <v>73</v>
      </c>
      <c r="K164" s="62" t="s">
        <v>73</v>
      </c>
      <c r="L164" s="54"/>
      <c r="M164" s="71"/>
      <c r="N164" s="54" t="s">
        <v>3157</v>
      </c>
      <c r="O164" s="96" t="s">
        <v>91</v>
      </c>
      <c r="P164" s="54" t="s">
        <v>87</v>
      </c>
      <c r="Q164" s="54" t="s">
        <v>997</v>
      </c>
      <c r="R164" s="204">
        <v>200001105307</v>
      </c>
      <c r="S164" s="205">
        <v>46229</v>
      </c>
      <c r="T164" s="66" t="str">
        <f t="shared" si="2"/>
        <v>DONE</v>
      </c>
      <c r="U164" s="205">
        <v>46223</v>
      </c>
      <c r="V164" s="71">
        <v>9200103325</v>
      </c>
      <c r="W164" s="71">
        <v>48823</v>
      </c>
      <c r="X164" s="169">
        <v>46234</v>
      </c>
      <c r="Y164" s="69" t="str">
        <f t="shared" si="3"/>
        <v>DONE</v>
      </c>
      <c r="Z164" s="25">
        <v>53001</v>
      </c>
      <c r="AA164" s="169">
        <v>46234</v>
      </c>
      <c r="AB164" s="25"/>
      <c r="AC164" s="71"/>
      <c r="AD164" s="54" t="s">
        <v>3158</v>
      </c>
      <c r="AE164" s="76">
        <v>46234</v>
      </c>
      <c r="AF164" s="69" t="str">
        <f t="shared" si="4"/>
        <v>DONE</v>
      </c>
      <c r="AG164" s="69">
        <v>46238</v>
      </c>
      <c r="AH164" s="170"/>
      <c r="AI164" s="77" t="e">
        <f t="shared" ca="1" si="32"/>
        <v>#NAME?</v>
      </c>
      <c r="AJ164" s="80" t="str">
        <f t="array" ref="AJ164">IFERROR(INDEX('[1]Master Price'!$E:$E,MATCH(D164,'[1]Master Price'!$B:$B,0)),"0")</f>
        <v>0</v>
      </c>
      <c r="AK164" s="80">
        <f t="shared" si="6"/>
        <v>0</v>
      </c>
      <c r="AL164" s="82" t="str">
        <f t="shared" si="38"/>
        <v>0-day</v>
      </c>
      <c r="AM164" s="82" t="str">
        <f t="shared" si="8"/>
        <v>0-day</v>
      </c>
      <c r="AN164" s="82" t="str">
        <f t="shared" si="40"/>
        <v>0-day</v>
      </c>
      <c r="AO164" s="82" t="str">
        <f t="shared" si="41"/>
        <v>0-day</v>
      </c>
      <c r="AP164" s="82" t="str">
        <f t="shared" si="11"/>
        <v>0-day</v>
      </c>
      <c r="AQ164" s="82" t="str">
        <f t="shared" si="12"/>
        <v>0-day</v>
      </c>
      <c r="AR164" s="5"/>
      <c r="AS164" s="83">
        <f t="shared" si="13"/>
        <v>162</v>
      </c>
      <c r="AT164" s="85" t="str">
        <f t="shared" si="33"/>
        <v>GMIAMMIPT/2026/07/1820</v>
      </c>
      <c r="AU164" s="84" t="e">
        <f t="shared" ca="1" si="34"/>
        <v>#NAME?</v>
      </c>
      <c r="AV164" s="85" t="e">
        <f t="shared" ca="1" si="15"/>
        <v>#NAME?</v>
      </c>
      <c r="AW164" s="86" t="e">
        <f t="shared" ca="1" si="16"/>
        <v>#NAME?</v>
      </c>
      <c r="AX164" s="85" t="e">
        <f t="shared" ca="1" si="17"/>
        <v>#NAME?</v>
      </c>
      <c r="AY164" s="86">
        <f t="shared" si="18"/>
        <v>200001105307</v>
      </c>
      <c r="AZ164" s="171" t="e">
        <f t="shared" ca="1" si="35"/>
        <v>#NAME?</v>
      </c>
      <c r="BA164" s="85" t="e">
        <f t="shared" ca="1" si="36"/>
        <v>#NAME?</v>
      </c>
      <c r="BB164" s="85" t="e">
        <f t="shared" ca="1" si="37"/>
        <v>#NAME?</v>
      </c>
      <c r="BC164" s="90" t="e">
        <f t="shared" ca="1" si="22"/>
        <v>#NAME?</v>
      </c>
      <c r="BD164" s="90" t="e">
        <f t="shared" ca="1" si="23"/>
        <v>#NAME?</v>
      </c>
      <c r="BE164" s="85" t="e">
        <f t="shared" ca="1" si="24"/>
        <v>#NAME?</v>
      </c>
      <c r="BF164" s="22" t="e">
        <f t="shared" ca="1" si="25"/>
        <v>#NAME?</v>
      </c>
      <c r="BG164" s="22" t="e">
        <f t="shared" ca="1" si="26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0"/>
        <v>163</v>
      </c>
      <c r="B165" s="152">
        <v>46223</v>
      </c>
      <c r="C165" s="54" t="s">
        <v>3159</v>
      </c>
      <c r="D165" s="54" t="s">
        <v>386</v>
      </c>
      <c r="E165" s="56" t="s">
        <v>387</v>
      </c>
      <c r="F165" s="54">
        <v>5</v>
      </c>
      <c r="G165" s="54" t="s">
        <v>65</v>
      </c>
      <c r="H165" s="54" t="str">
        <f t="shared" si="1"/>
        <v>DONE</v>
      </c>
      <c r="I165" s="54" t="s">
        <v>905</v>
      </c>
      <c r="J165" s="58" t="s">
        <v>78</v>
      </c>
      <c r="K165" s="58" t="s">
        <v>79</v>
      </c>
      <c r="L165" s="54"/>
      <c r="M165" s="71"/>
      <c r="N165" s="54" t="s">
        <v>161</v>
      </c>
      <c r="O165" s="96" t="s">
        <v>85</v>
      </c>
      <c r="P165" s="54" t="s">
        <v>87</v>
      </c>
      <c r="Q165" s="54" t="s">
        <v>3161</v>
      </c>
      <c r="R165" s="204">
        <v>200001105310</v>
      </c>
      <c r="S165" s="205">
        <v>46229</v>
      </c>
      <c r="T165" s="66" t="str">
        <f t="shared" si="2"/>
        <v>DONE</v>
      </c>
      <c r="U165" s="205">
        <v>46223</v>
      </c>
      <c r="V165" s="71">
        <v>9200103322</v>
      </c>
      <c r="W165" s="71">
        <v>48812</v>
      </c>
      <c r="X165" s="169">
        <v>46234</v>
      </c>
      <c r="Y165" s="69" t="str">
        <f t="shared" si="3"/>
        <v>DONE</v>
      </c>
      <c r="Z165" s="25">
        <v>52985</v>
      </c>
      <c r="AA165" s="169">
        <v>46234</v>
      </c>
      <c r="AB165" s="25"/>
      <c r="AC165" s="71"/>
      <c r="AD165" s="54" t="s">
        <v>3163</v>
      </c>
      <c r="AE165" s="76">
        <v>46234</v>
      </c>
      <c r="AF165" s="69" t="str">
        <f t="shared" si="4"/>
        <v>DONE</v>
      </c>
      <c r="AG165" s="69">
        <v>46238</v>
      </c>
      <c r="AH165" s="170"/>
      <c r="AI165" s="77" t="e">
        <f t="shared" ca="1" si="32"/>
        <v>#NAME?</v>
      </c>
      <c r="AJ165" s="80" t="str">
        <f t="array" ref="AJ165">IFERROR(INDEX('[1]Master Price'!$E:$E,MATCH(D165,'[1]Master Price'!$B:$B,0)),"0")</f>
        <v>0</v>
      </c>
      <c r="AK165" s="80">
        <f t="shared" si="6"/>
        <v>0</v>
      </c>
      <c r="AL165" s="82" t="str">
        <f t="shared" si="38"/>
        <v>0-day</v>
      </c>
      <c r="AM165" s="82" t="str">
        <f t="shared" si="8"/>
        <v>0-day</v>
      </c>
      <c r="AN165" s="82" t="str">
        <f t="shared" si="40"/>
        <v>0-day</v>
      </c>
      <c r="AO165" s="82" t="str">
        <f t="shared" si="41"/>
        <v>0-day</v>
      </c>
      <c r="AP165" s="82" t="str">
        <f t="shared" si="11"/>
        <v>0-day</v>
      </c>
      <c r="AQ165" s="82" t="str">
        <f t="shared" si="12"/>
        <v>0-day</v>
      </c>
      <c r="AR165" s="5"/>
      <c r="AS165" s="83">
        <f t="shared" si="13"/>
        <v>163</v>
      </c>
      <c r="AT165" s="85" t="str">
        <f t="shared" si="33"/>
        <v>GMIAMMIPT/2026/07/1821</v>
      </c>
      <c r="AU165" s="84" t="e">
        <f t="shared" ca="1" si="34"/>
        <v>#NAME?</v>
      </c>
      <c r="AV165" s="85" t="e">
        <f t="shared" ca="1" si="15"/>
        <v>#NAME?</v>
      </c>
      <c r="AW165" s="86" t="e">
        <f t="shared" ca="1" si="16"/>
        <v>#NAME?</v>
      </c>
      <c r="AX165" s="85" t="e">
        <f t="shared" ca="1" si="17"/>
        <v>#NAME?</v>
      </c>
      <c r="AY165" s="86">
        <f t="shared" si="18"/>
        <v>200001105310</v>
      </c>
      <c r="AZ165" s="171" t="e">
        <f t="shared" ca="1" si="35"/>
        <v>#NAME?</v>
      </c>
      <c r="BA165" s="85" t="e">
        <f t="shared" ca="1" si="36"/>
        <v>#NAME?</v>
      </c>
      <c r="BB165" s="85" t="e">
        <f t="shared" ca="1" si="37"/>
        <v>#NAME?</v>
      </c>
      <c r="BC165" s="90" t="e">
        <f t="shared" ca="1" si="22"/>
        <v>#NAME?</v>
      </c>
      <c r="BD165" s="90" t="e">
        <f t="shared" ca="1" si="23"/>
        <v>#NAME?</v>
      </c>
      <c r="BE165" s="85" t="e">
        <f t="shared" ca="1" si="24"/>
        <v>#NAME?</v>
      </c>
      <c r="BF165" s="22" t="e">
        <f t="shared" ca="1" si="25"/>
        <v>#NAME?</v>
      </c>
      <c r="BG165" s="22" t="e">
        <f t="shared" ca="1" si="26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0"/>
        <v>164</v>
      </c>
      <c r="B166" s="152">
        <v>46221</v>
      </c>
      <c r="C166" s="54" t="s">
        <v>3165</v>
      </c>
      <c r="D166" s="54" t="s">
        <v>971</v>
      </c>
      <c r="E166" s="56" t="s">
        <v>972</v>
      </c>
      <c r="F166" s="54">
        <v>1</v>
      </c>
      <c r="G166" s="54" t="s">
        <v>65</v>
      </c>
      <c r="H166" s="54" t="str">
        <f t="shared" si="1"/>
        <v>DONE</v>
      </c>
      <c r="I166" s="54" t="s">
        <v>3050</v>
      </c>
      <c r="J166" s="58" t="s">
        <v>1158</v>
      </c>
      <c r="K166" s="58" t="s">
        <v>79</v>
      </c>
      <c r="L166" s="54">
        <v>13.877000000000001</v>
      </c>
      <c r="M166" s="71"/>
      <c r="N166" s="54" t="s">
        <v>3166</v>
      </c>
      <c r="O166" s="96" t="s">
        <v>85</v>
      </c>
      <c r="P166" s="54" t="s">
        <v>3167</v>
      </c>
      <c r="Q166" s="54" t="s">
        <v>1191</v>
      </c>
      <c r="R166" s="204">
        <v>200001105313</v>
      </c>
      <c r="S166" s="205">
        <v>46229</v>
      </c>
      <c r="T166" s="66" t="str">
        <f t="shared" si="2"/>
        <v>DONE</v>
      </c>
      <c r="U166" s="205">
        <v>46223</v>
      </c>
      <c r="V166" s="71">
        <v>9200103333</v>
      </c>
      <c r="W166" s="71">
        <v>48829</v>
      </c>
      <c r="X166" s="169">
        <v>46234</v>
      </c>
      <c r="Y166" s="69" t="str">
        <f t="shared" si="3"/>
        <v>DONE</v>
      </c>
      <c r="Z166" s="25">
        <v>53007</v>
      </c>
      <c r="AA166" s="169">
        <v>46234</v>
      </c>
      <c r="AB166" s="25"/>
      <c r="AC166" s="71"/>
      <c r="AD166" s="54" t="s">
        <v>3168</v>
      </c>
      <c r="AE166" s="76">
        <v>46234</v>
      </c>
      <c r="AF166" s="69" t="str">
        <f t="shared" si="4"/>
        <v>DONE</v>
      </c>
      <c r="AG166" s="69">
        <v>46238</v>
      </c>
      <c r="AH166" s="170"/>
      <c r="AI166" s="77" t="e">
        <f t="shared" ca="1" si="32"/>
        <v>#NAME?</v>
      </c>
      <c r="AJ166" s="80" t="str">
        <f t="array" ref="AJ166">IFERROR(INDEX('[1]Master Price'!$E:$E,MATCH(D166,'[1]Master Price'!$B:$B,0)),"0")</f>
        <v>0</v>
      </c>
      <c r="AK166" s="80">
        <f t="shared" si="6"/>
        <v>0</v>
      </c>
      <c r="AL166" s="82" t="str">
        <f t="shared" si="38"/>
        <v>0-day</v>
      </c>
      <c r="AM166" s="82" t="str">
        <f t="shared" si="8"/>
        <v>0-day</v>
      </c>
      <c r="AN166" s="82" t="str">
        <f t="shared" si="40"/>
        <v>0-day</v>
      </c>
      <c r="AO166" s="82" t="str">
        <f t="shared" si="41"/>
        <v>0-day</v>
      </c>
      <c r="AP166" s="82" t="str">
        <f t="shared" si="11"/>
        <v>0-day</v>
      </c>
      <c r="AQ166" s="82" t="str">
        <f t="shared" si="12"/>
        <v>0-day</v>
      </c>
      <c r="AR166" s="5"/>
      <c r="AS166" s="83">
        <f t="shared" si="13"/>
        <v>164</v>
      </c>
      <c r="AT166" s="85" t="str">
        <f t="shared" si="33"/>
        <v>GMIAMMIPT/2026/07/1822</v>
      </c>
      <c r="AU166" s="84" t="e">
        <f t="shared" ca="1" si="34"/>
        <v>#NAME?</v>
      </c>
      <c r="AV166" s="85" t="e">
        <f t="shared" ca="1" si="15"/>
        <v>#NAME?</v>
      </c>
      <c r="AW166" s="86" t="e">
        <f t="shared" ca="1" si="16"/>
        <v>#NAME?</v>
      </c>
      <c r="AX166" s="85" t="e">
        <f t="shared" ca="1" si="17"/>
        <v>#NAME?</v>
      </c>
      <c r="AY166" s="86">
        <f t="shared" si="18"/>
        <v>200001105313</v>
      </c>
      <c r="AZ166" s="171" t="e">
        <f t="shared" ca="1" si="35"/>
        <v>#NAME?</v>
      </c>
      <c r="BA166" s="85" t="e">
        <f t="shared" ca="1" si="36"/>
        <v>#NAME?</v>
      </c>
      <c r="BB166" s="85" t="e">
        <f t="shared" ca="1" si="37"/>
        <v>#NAME?</v>
      </c>
      <c r="BC166" s="90" t="e">
        <f t="shared" ca="1" si="22"/>
        <v>#NAME?</v>
      </c>
      <c r="BD166" s="90" t="e">
        <f t="shared" ca="1" si="23"/>
        <v>#NAME?</v>
      </c>
      <c r="BE166" s="85" t="e">
        <f t="shared" ca="1" si="24"/>
        <v>#NAME?</v>
      </c>
      <c r="BF166" s="22" t="e">
        <f t="shared" ca="1" si="25"/>
        <v>#NAME?</v>
      </c>
      <c r="BG166" s="22" t="e">
        <f t="shared" ca="1" si="26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0"/>
        <v>165</v>
      </c>
      <c r="B167" s="144">
        <v>46221</v>
      </c>
      <c r="C167" s="54" t="s">
        <v>3165</v>
      </c>
      <c r="D167" s="54" t="s">
        <v>115</v>
      </c>
      <c r="E167" s="56" t="s">
        <v>116</v>
      </c>
      <c r="F167" s="54">
        <v>1</v>
      </c>
      <c r="G167" s="54" t="s">
        <v>65</v>
      </c>
      <c r="H167" s="54" t="str">
        <f t="shared" si="1"/>
        <v>DONE</v>
      </c>
      <c r="I167" s="54" t="s">
        <v>3050</v>
      </c>
      <c r="J167" s="58" t="s">
        <v>1158</v>
      </c>
      <c r="K167" s="58" t="s">
        <v>79</v>
      </c>
      <c r="L167" s="54">
        <v>13.877000000000001</v>
      </c>
      <c r="M167" s="71"/>
      <c r="N167" s="54" t="s">
        <v>3166</v>
      </c>
      <c r="O167" s="96" t="s">
        <v>85</v>
      </c>
      <c r="P167" s="54" t="s">
        <v>3167</v>
      </c>
      <c r="Q167" s="54" t="s">
        <v>1191</v>
      </c>
      <c r="R167" s="204">
        <v>200001105313</v>
      </c>
      <c r="S167" s="205">
        <v>46229</v>
      </c>
      <c r="T167" s="66" t="str">
        <f t="shared" si="2"/>
        <v>DONE</v>
      </c>
      <c r="U167" s="205">
        <v>46223</v>
      </c>
      <c r="V167" s="71">
        <v>9200103333</v>
      </c>
      <c r="W167" s="71">
        <v>48829</v>
      </c>
      <c r="X167" s="169">
        <v>46234</v>
      </c>
      <c r="Y167" s="69" t="str">
        <f t="shared" si="3"/>
        <v>DONE</v>
      </c>
      <c r="Z167" s="25">
        <v>53007</v>
      </c>
      <c r="AA167" s="169">
        <v>46234</v>
      </c>
      <c r="AB167" s="25"/>
      <c r="AC167" s="71"/>
      <c r="AD167" s="54" t="s">
        <v>3168</v>
      </c>
      <c r="AE167" s="76">
        <v>46234</v>
      </c>
      <c r="AF167" s="69" t="str">
        <f t="shared" si="4"/>
        <v>DONE</v>
      </c>
      <c r="AG167" s="69">
        <v>46238</v>
      </c>
      <c r="AH167" s="170"/>
      <c r="AI167" s="77" t="e">
        <f t="shared" ca="1" si="32"/>
        <v>#NAME?</v>
      </c>
      <c r="AJ167" s="80" t="str">
        <f t="array" ref="AJ167">IFERROR(INDEX('[1]Master Price'!$E:$E,MATCH(D167,'[1]Master Price'!$B:$B,0)),"0")</f>
        <v>0</v>
      </c>
      <c r="AK167" s="80">
        <f t="shared" si="6"/>
        <v>0</v>
      </c>
      <c r="AL167" s="82" t="str">
        <f t="shared" si="38"/>
        <v>0-day</v>
      </c>
      <c r="AM167" s="82" t="str">
        <f t="shared" si="8"/>
        <v>0-day</v>
      </c>
      <c r="AN167" s="82" t="str">
        <f t="shared" si="40"/>
        <v>0-day</v>
      </c>
      <c r="AO167" s="82" t="str">
        <f t="shared" si="41"/>
        <v>0-day</v>
      </c>
      <c r="AP167" s="82" t="str">
        <f t="shared" si="11"/>
        <v>0-day</v>
      </c>
      <c r="AQ167" s="82" t="str">
        <f t="shared" si="12"/>
        <v>0-day</v>
      </c>
      <c r="AR167" s="5"/>
      <c r="AS167" s="83">
        <f t="shared" si="13"/>
        <v>165</v>
      </c>
      <c r="AT167" s="85" t="str">
        <f t="shared" si="33"/>
        <v>GMIAMMIPT/2026/07/1822</v>
      </c>
      <c r="AU167" s="84" t="e">
        <f t="shared" ca="1" si="34"/>
        <v>#NAME?</v>
      </c>
      <c r="AV167" s="85" t="e">
        <f t="shared" ca="1" si="15"/>
        <v>#NAME?</v>
      </c>
      <c r="AW167" s="86" t="e">
        <f t="shared" ca="1" si="16"/>
        <v>#NAME?</v>
      </c>
      <c r="AX167" s="85" t="e">
        <f t="shared" ca="1" si="17"/>
        <v>#NAME?</v>
      </c>
      <c r="AY167" s="86">
        <f t="shared" si="18"/>
        <v>200001105313</v>
      </c>
      <c r="AZ167" s="171" t="e">
        <f t="shared" ca="1" si="35"/>
        <v>#NAME?</v>
      </c>
      <c r="BA167" s="85" t="e">
        <f t="shared" ca="1" si="36"/>
        <v>#NAME?</v>
      </c>
      <c r="BB167" s="85" t="e">
        <f t="shared" ca="1" si="37"/>
        <v>#NAME?</v>
      </c>
      <c r="BC167" s="90" t="e">
        <f t="shared" ca="1" si="22"/>
        <v>#NAME?</v>
      </c>
      <c r="BD167" s="90" t="e">
        <f t="shared" ca="1" si="23"/>
        <v>#NAME?</v>
      </c>
      <c r="BE167" s="85" t="e">
        <f t="shared" ca="1" si="24"/>
        <v>#NAME?</v>
      </c>
      <c r="BF167" s="22" t="e">
        <f t="shared" ca="1" si="25"/>
        <v>#NAME?</v>
      </c>
      <c r="BG167" s="22" t="e">
        <f t="shared" ca="1" si="26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0"/>
        <v>166</v>
      </c>
      <c r="B168" s="144">
        <v>46221</v>
      </c>
      <c r="C168" s="54" t="s">
        <v>3165</v>
      </c>
      <c r="D168" s="54" t="s">
        <v>153</v>
      </c>
      <c r="E168" s="56" t="s">
        <v>154</v>
      </c>
      <c r="F168" s="54">
        <v>1</v>
      </c>
      <c r="G168" s="54" t="s">
        <v>65</v>
      </c>
      <c r="H168" s="54" t="str">
        <f t="shared" si="1"/>
        <v>DONE</v>
      </c>
      <c r="I168" s="54" t="s">
        <v>3050</v>
      </c>
      <c r="J168" s="58" t="s">
        <v>1158</v>
      </c>
      <c r="K168" s="58" t="s">
        <v>79</v>
      </c>
      <c r="L168" s="54">
        <v>13.877000000000001</v>
      </c>
      <c r="M168" s="71"/>
      <c r="N168" s="54" t="s">
        <v>3166</v>
      </c>
      <c r="O168" s="96" t="s">
        <v>85</v>
      </c>
      <c r="P168" s="54" t="s">
        <v>3167</v>
      </c>
      <c r="Q168" s="54" t="s">
        <v>1191</v>
      </c>
      <c r="R168" s="204">
        <v>200001105313</v>
      </c>
      <c r="S168" s="205">
        <v>46229</v>
      </c>
      <c r="T168" s="66" t="str">
        <f t="shared" si="2"/>
        <v>DONE</v>
      </c>
      <c r="U168" s="205">
        <v>46223</v>
      </c>
      <c r="V168" s="71">
        <v>9200103333</v>
      </c>
      <c r="W168" s="71">
        <v>48829</v>
      </c>
      <c r="X168" s="169">
        <v>46234</v>
      </c>
      <c r="Y168" s="69" t="str">
        <f t="shared" si="3"/>
        <v>DONE</v>
      </c>
      <c r="Z168" s="25">
        <v>53007</v>
      </c>
      <c r="AA168" s="169">
        <v>46234</v>
      </c>
      <c r="AB168" s="25"/>
      <c r="AC168" s="71"/>
      <c r="AD168" s="54" t="s">
        <v>3168</v>
      </c>
      <c r="AE168" s="76">
        <v>46234</v>
      </c>
      <c r="AF168" s="69" t="str">
        <f t="shared" si="4"/>
        <v>DONE</v>
      </c>
      <c r="AG168" s="69">
        <v>46238</v>
      </c>
      <c r="AH168" s="170"/>
      <c r="AI168" s="77" t="e">
        <f t="shared" ca="1" si="32"/>
        <v>#NAME?</v>
      </c>
      <c r="AJ168" s="80" t="str">
        <f t="array" ref="AJ168">IFERROR(INDEX('[1]Master Price'!$E:$E,MATCH(D168,'[1]Master Price'!$B:$B,0)),"0")</f>
        <v>0</v>
      </c>
      <c r="AK168" s="80">
        <f t="shared" si="6"/>
        <v>0</v>
      </c>
      <c r="AL168" s="82" t="str">
        <f t="shared" si="38"/>
        <v>0-day</v>
      </c>
      <c r="AM168" s="82" t="str">
        <f t="shared" si="8"/>
        <v>0-day</v>
      </c>
      <c r="AN168" s="82" t="str">
        <f t="shared" si="40"/>
        <v>0-day</v>
      </c>
      <c r="AO168" s="82" t="str">
        <f t="shared" si="41"/>
        <v>0-day</v>
      </c>
      <c r="AP168" s="82" t="str">
        <f t="shared" si="11"/>
        <v>0-day</v>
      </c>
      <c r="AQ168" s="82" t="str">
        <f t="shared" si="12"/>
        <v>0-day</v>
      </c>
      <c r="AR168" s="5"/>
      <c r="AS168" s="83">
        <f t="shared" si="13"/>
        <v>166</v>
      </c>
      <c r="AT168" s="85" t="str">
        <f t="shared" si="33"/>
        <v>GMIAMMIPT/2026/07/1822</v>
      </c>
      <c r="AU168" s="84" t="e">
        <f t="shared" ca="1" si="34"/>
        <v>#NAME?</v>
      </c>
      <c r="AV168" s="85" t="e">
        <f t="shared" ca="1" si="15"/>
        <v>#NAME?</v>
      </c>
      <c r="AW168" s="86" t="e">
        <f t="shared" ca="1" si="16"/>
        <v>#NAME?</v>
      </c>
      <c r="AX168" s="85" t="e">
        <f t="shared" ca="1" si="17"/>
        <v>#NAME?</v>
      </c>
      <c r="AY168" s="86">
        <f t="shared" si="18"/>
        <v>200001105313</v>
      </c>
      <c r="AZ168" s="171" t="e">
        <f t="shared" ca="1" si="35"/>
        <v>#NAME?</v>
      </c>
      <c r="BA168" s="85" t="e">
        <f t="shared" ca="1" si="36"/>
        <v>#NAME?</v>
      </c>
      <c r="BB168" s="85" t="e">
        <f t="shared" ca="1" si="37"/>
        <v>#NAME?</v>
      </c>
      <c r="BC168" s="90" t="e">
        <f t="shared" ca="1" si="22"/>
        <v>#NAME?</v>
      </c>
      <c r="BD168" s="90" t="e">
        <f t="shared" ca="1" si="23"/>
        <v>#NAME?</v>
      </c>
      <c r="BE168" s="85" t="e">
        <f t="shared" ca="1" si="24"/>
        <v>#NAME?</v>
      </c>
      <c r="BF168" s="22" t="e">
        <f t="shared" ca="1" si="25"/>
        <v>#NAME?</v>
      </c>
      <c r="BG168" s="22" t="e">
        <f t="shared" ca="1" si="26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0"/>
        <v>167</v>
      </c>
      <c r="B169" s="144">
        <v>46221</v>
      </c>
      <c r="C169" s="54" t="s">
        <v>3165</v>
      </c>
      <c r="D169" s="54" t="s">
        <v>67</v>
      </c>
      <c r="E169" s="56" t="s">
        <v>69</v>
      </c>
      <c r="F169" s="54">
        <v>1</v>
      </c>
      <c r="G169" s="54" t="s">
        <v>65</v>
      </c>
      <c r="H169" s="54" t="str">
        <f t="shared" si="1"/>
        <v>DONE</v>
      </c>
      <c r="I169" s="54" t="s">
        <v>3050</v>
      </c>
      <c r="J169" s="58" t="s">
        <v>1158</v>
      </c>
      <c r="K169" s="58" t="s">
        <v>79</v>
      </c>
      <c r="L169" s="54">
        <v>13.877000000000001</v>
      </c>
      <c r="M169" s="71"/>
      <c r="N169" s="54" t="s">
        <v>3166</v>
      </c>
      <c r="O169" s="96" t="s">
        <v>85</v>
      </c>
      <c r="P169" s="54" t="s">
        <v>3167</v>
      </c>
      <c r="Q169" s="54" t="s">
        <v>1191</v>
      </c>
      <c r="R169" s="204">
        <v>200001105313</v>
      </c>
      <c r="S169" s="205">
        <v>46229</v>
      </c>
      <c r="T169" s="66" t="str">
        <f t="shared" si="2"/>
        <v>DONE</v>
      </c>
      <c r="U169" s="205">
        <v>46223</v>
      </c>
      <c r="V169" s="71">
        <v>9200103333</v>
      </c>
      <c r="W169" s="71">
        <v>48829</v>
      </c>
      <c r="X169" s="169">
        <v>46234</v>
      </c>
      <c r="Y169" s="69" t="str">
        <f t="shared" si="3"/>
        <v>DONE</v>
      </c>
      <c r="Z169" s="25">
        <v>53007</v>
      </c>
      <c r="AA169" s="169">
        <v>46234</v>
      </c>
      <c r="AB169" s="25"/>
      <c r="AC169" s="71"/>
      <c r="AD169" s="54" t="s">
        <v>3168</v>
      </c>
      <c r="AE169" s="76">
        <v>46234</v>
      </c>
      <c r="AF169" s="69" t="str">
        <f t="shared" si="4"/>
        <v>DONE</v>
      </c>
      <c r="AG169" s="69">
        <v>46238</v>
      </c>
      <c r="AH169" s="170"/>
      <c r="AI169" s="77" t="e">
        <f t="shared" ca="1" si="32"/>
        <v>#NAME?</v>
      </c>
      <c r="AJ169" s="80" t="str">
        <f t="array" ref="AJ169">IFERROR(INDEX('[1]Master Price'!$E:$E,MATCH(D169,'[1]Master Price'!$B:$B,0)),"0")</f>
        <v>0</v>
      </c>
      <c r="AK169" s="80">
        <f t="shared" si="6"/>
        <v>0</v>
      </c>
      <c r="AL169" s="82" t="str">
        <f t="shared" si="38"/>
        <v>0-day</v>
      </c>
      <c r="AM169" s="82" t="str">
        <f t="shared" si="8"/>
        <v>0-day</v>
      </c>
      <c r="AN169" s="82" t="str">
        <f t="shared" si="40"/>
        <v>0-day</v>
      </c>
      <c r="AO169" s="82" t="str">
        <f t="shared" si="41"/>
        <v>0-day</v>
      </c>
      <c r="AP169" s="82" t="str">
        <f t="shared" si="11"/>
        <v>0-day</v>
      </c>
      <c r="AQ169" s="82" t="str">
        <f t="shared" si="12"/>
        <v>0-day</v>
      </c>
      <c r="AR169" s="5"/>
      <c r="AS169" s="83">
        <f t="shared" si="13"/>
        <v>167</v>
      </c>
      <c r="AT169" s="85" t="str">
        <f t="shared" si="33"/>
        <v>GMIAMMIPT/2026/07/1822</v>
      </c>
      <c r="AU169" s="84" t="e">
        <f t="shared" ca="1" si="34"/>
        <v>#NAME?</v>
      </c>
      <c r="AV169" s="85" t="e">
        <f t="shared" ca="1" si="15"/>
        <v>#NAME?</v>
      </c>
      <c r="AW169" s="86" t="e">
        <f t="shared" ca="1" si="16"/>
        <v>#NAME?</v>
      </c>
      <c r="AX169" s="85" t="e">
        <f t="shared" ca="1" si="17"/>
        <v>#NAME?</v>
      </c>
      <c r="AY169" s="86">
        <f t="shared" si="18"/>
        <v>200001105313</v>
      </c>
      <c r="AZ169" s="171" t="e">
        <f t="shared" ca="1" si="35"/>
        <v>#NAME?</v>
      </c>
      <c r="BA169" s="85" t="e">
        <f t="shared" ca="1" si="36"/>
        <v>#NAME?</v>
      </c>
      <c r="BB169" s="85" t="e">
        <f t="shared" ca="1" si="37"/>
        <v>#NAME?</v>
      </c>
      <c r="BC169" s="90" t="e">
        <f t="shared" ca="1" si="22"/>
        <v>#NAME?</v>
      </c>
      <c r="BD169" s="90" t="e">
        <f t="shared" ca="1" si="23"/>
        <v>#NAME?</v>
      </c>
      <c r="BE169" s="85" t="e">
        <f t="shared" ca="1" si="24"/>
        <v>#NAME?</v>
      </c>
      <c r="BF169" s="22" t="e">
        <f t="shared" ca="1" si="25"/>
        <v>#NAME?</v>
      </c>
      <c r="BG169" s="22" t="e">
        <f t="shared" ca="1" si="26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0"/>
        <v>168</v>
      </c>
      <c r="B170" s="144">
        <v>46221</v>
      </c>
      <c r="C170" s="54" t="s">
        <v>3165</v>
      </c>
      <c r="D170" s="54" t="s">
        <v>2433</v>
      </c>
      <c r="E170" s="56" t="s">
        <v>2434</v>
      </c>
      <c r="F170" s="54">
        <v>1</v>
      </c>
      <c r="G170" s="54" t="s">
        <v>65</v>
      </c>
      <c r="H170" s="54" t="str">
        <f t="shared" si="1"/>
        <v>DONE</v>
      </c>
      <c r="I170" s="54" t="s">
        <v>3050</v>
      </c>
      <c r="J170" s="58" t="s">
        <v>1158</v>
      </c>
      <c r="K170" s="58" t="s">
        <v>79</v>
      </c>
      <c r="L170" s="54">
        <v>13.877000000000001</v>
      </c>
      <c r="M170" s="71"/>
      <c r="N170" s="54" t="s">
        <v>3166</v>
      </c>
      <c r="O170" s="96" t="s">
        <v>85</v>
      </c>
      <c r="P170" s="54" t="s">
        <v>3167</v>
      </c>
      <c r="Q170" s="54" t="s">
        <v>1191</v>
      </c>
      <c r="R170" s="204">
        <v>200001105313</v>
      </c>
      <c r="S170" s="205">
        <v>46229</v>
      </c>
      <c r="T170" s="66" t="str">
        <f t="shared" si="2"/>
        <v>DONE</v>
      </c>
      <c r="U170" s="205">
        <v>46223</v>
      </c>
      <c r="V170" s="71">
        <v>9200103333</v>
      </c>
      <c r="W170" s="71">
        <v>48829</v>
      </c>
      <c r="X170" s="169">
        <v>46234</v>
      </c>
      <c r="Y170" s="69" t="str">
        <f t="shared" si="3"/>
        <v>DONE</v>
      </c>
      <c r="Z170" s="25">
        <v>53007</v>
      </c>
      <c r="AA170" s="169">
        <v>46234</v>
      </c>
      <c r="AB170" s="25"/>
      <c r="AC170" s="71"/>
      <c r="AD170" s="54" t="s">
        <v>3168</v>
      </c>
      <c r="AE170" s="76">
        <v>46234</v>
      </c>
      <c r="AF170" s="69" t="str">
        <f t="shared" si="4"/>
        <v>DONE</v>
      </c>
      <c r="AG170" s="69">
        <v>46238</v>
      </c>
      <c r="AH170" s="170"/>
      <c r="AI170" s="77" t="e">
        <f t="shared" ca="1" si="32"/>
        <v>#NAME?</v>
      </c>
      <c r="AJ170" s="80" t="str">
        <f t="array" ref="AJ170">IFERROR(INDEX('[1]Master Price'!$E:$E,MATCH(D170,'[1]Master Price'!$B:$B,0)),"0")</f>
        <v>0</v>
      </c>
      <c r="AK170" s="80">
        <f t="shared" si="6"/>
        <v>0</v>
      </c>
      <c r="AL170" s="82" t="str">
        <f t="shared" si="38"/>
        <v>0-day</v>
      </c>
      <c r="AM170" s="82" t="str">
        <f t="shared" si="8"/>
        <v>0-day</v>
      </c>
      <c r="AN170" s="82" t="str">
        <f t="shared" si="40"/>
        <v>0-day</v>
      </c>
      <c r="AO170" s="82" t="str">
        <f t="shared" si="41"/>
        <v>0-day</v>
      </c>
      <c r="AP170" s="82" t="str">
        <f t="shared" si="11"/>
        <v>0-day</v>
      </c>
      <c r="AQ170" s="82" t="str">
        <f t="shared" si="12"/>
        <v>0-day</v>
      </c>
      <c r="AR170" s="5"/>
      <c r="AS170" s="83">
        <f t="shared" si="13"/>
        <v>168</v>
      </c>
      <c r="AT170" s="85" t="str">
        <f t="shared" si="33"/>
        <v>GMIAMMIPT/2026/07/1822</v>
      </c>
      <c r="AU170" s="84" t="e">
        <f t="shared" ca="1" si="34"/>
        <v>#NAME?</v>
      </c>
      <c r="AV170" s="85" t="e">
        <f t="shared" ca="1" si="15"/>
        <v>#NAME?</v>
      </c>
      <c r="AW170" s="86" t="e">
        <f t="shared" ca="1" si="16"/>
        <v>#NAME?</v>
      </c>
      <c r="AX170" s="85" t="e">
        <f t="shared" ca="1" si="17"/>
        <v>#NAME?</v>
      </c>
      <c r="AY170" s="86">
        <f t="shared" si="18"/>
        <v>200001105313</v>
      </c>
      <c r="AZ170" s="171" t="e">
        <f t="shared" ca="1" si="35"/>
        <v>#NAME?</v>
      </c>
      <c r="BA170" s="85" t="e">
        <f t="shared" ca="1" si="36"/>
        <v>#NAME?</v>
      </c>
      <c r="BB170" s="85" t="e">
        <f t="shared" ca="1" si="37"/>
        <v>#NAME?</v>
      </c>
      <c r="BC170" s="90" t="e">
        <f t="shared" ca="1" si="22"/>
        <v>#NAME?</v>
      </c>
      <c r="BD170" s="90" t="e">
        <f t="shared" ca="1" si="23"/>
        <v>#NAME?</v>
      </c>
      <c r="BE170" s="85" t="e">
        <f t="shared" ca="1" si="24"/>
        <v>#NAME?</v>
      </c>
      <c r="BF170" s="22" t="e">
        <f t="shared" ca="1" si="25"/>
        <v>#NAME?</v>
      </c>
      <c r="BG170" s="22" t="e">
        <f t="shared" ca="1" si="26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0"/>
        <v>169</v>
      </c>
      <c r="B171" s="144">
        <v>46222</v>
      </c>
      <c r="C171" s="54" t="s">
        <v>3177</v>
      </c>
      <c r="D171" s="54" t="s">
        <v>177</v>
      </c>
      <c r="E171" s="56" t="s">
        <v>178</v>
      </c>
      <c r="F171" s="54">
        <v>1</v>
      </c>
      <c r="G171" s="54" t="s">
        <v>65</v>
      </c>
      <c r="H171" s="54" t="str">
        <f t="shared" si="1"/>
        <v>DONE</v>
      </c>
      <c r="I171" s="54" t="s">
        <v>3178</v>
      </c>
      <c r="J171" s="62" t="s">
        <v>73</v>
      </c>
      <c r="K171" s="62" t="s">
        <v>73</v>
      </c>
      <c r="L171" s="54">
        <v>12.045</v>
      </c>
      <c r="M171" s="71"/>
      <c r="N171" s="54" t="s">
        <v>3166</v>
      </c>
      <c r="O171" s="96" t="s">
        <v>91</v>
      </c>
      <c r="P171" s="54" t="s">
        <v>2770</v>
      </c>
      <c r="Q171" s="54" t="s">
        <v>2691</v>
      </c>
      <c r="R171" s="204">
        <v>200001105314</v>
      </c>
      <c r="S171" s="205">
        <v>46229</v>
      </c>
      <c r="T171" s="66" t="str">
        <f t="shared" si="2"/>
        <v>DONE</v>
      </c>
      <c r="U171" s="205">
        <v>46223</v>
      </c>
      <c r="V171" s="71">
        <v>9200103324</v>
      </c>
      <c r="W171" s="71">
        <v>48822</v>
      </c>
      <c r="X171" s="169">
        <v>46234</v>
      </c>
      <c r="Y171" s="69" t="str">
        <f t="shared" si="3"/>
        <v>DONE</v>
      </c>
      <c r="Z171" s="25">
        <v>53000</v>
      </c>
      <c r="AA171" s="169">
        <v>46234</v>
      </c>
      <c r="AB171" s="25"/>
      <c r="AC171" s="71"/>
      <c r="AD171" s="54" t="s">
        <v>3181</v>
      </c>
      <c r="AE171" s="76">
        <v>46234</v>
      </c>
      <c r="AF171" s="69" t="str">
        <f t="shared" si="4"/>
        <v>DONE</v>
      </c>
      <c r="AG171" s="69">
        <v>46238</v>
      </c>
      <c r="AH171" s="170"/>
      <c r="AI171" s="77" t="e">
        <f t="shared" ca="1" si="32"/>
        <v>#NAME?</v>
      </c>
      <c r="AJ171" s="80" t="str">
        <f t="array" ref="AJ171">IFERROR(INDEX('[1]Master Price'!$E:$E,MATCH(D171,'[1]Master Price'!$B:$B,0)),"0")</f>
        <v>0</v>
      </c>
      <c r="AK171" s="80">
        <f t="shared" si="6"/>
        <v>0</v>
      </c>
      <c r="AL171" s="82" t="str">
        <f t="shared" si="38"/>
        <v>0-day</v>
      </c>
      <c r="AM171" s="82" t="str">
        <f t="shared" si="8"/>
        <v>0-day</v>
      </c>
      <c r="AN171" s="82" t="str">
        <f t="shared" si="40"/>
        <v>0-day</v>
      </c>
      <c r="AO171" s="82" t="str">
        <f t="shared" si="41"/>
        <v>0-day</v>
      </c>
      <c r="AP171" s="82" t="str">
        <f t="shared" si="11"/>
        <v>0-day</v>
      </c>
      <c r="AQ171" s="82" t="str">
        <f t="shared" si="12"/>
        <v>0-day</v>
      </c>
      <c r="AR171" s="5"/>
      <c r="AS171" s="83">
        <f t="shared" si="13"/>
        <v>169</v>
      </c>
      <c r="AT171" s="85" t="str">
        <f t="shared" si="33"/>
        <v>GMIAMMIPT/2026/07/1823</v>
      </c>
      <c r="AU171" s="84" t="e">
        <f t="shared" ca="1" si="34"/>
        <v>#NAME?</v>
      </c>
      <c r="AV171" s="85" t="e">
        <f t="shared" ca="1" si="15"/>
        <v>#NAME?</v>
      </c>
      <c r="AW171" s="86" t="e">
        <f t="shared" ca="1" si="16"/>
        <v>#NAME?</v>
      </c>
      <c r="AX171" s="85" t="e">
        <f t="shared" ca="1" si="17"/>
        <v>#NAME?</v>
      </c>
      <c r="AY171" s="86">
        <f t="shared" si="18"/>
        <v>200001105314</v>
      </c>
      <c r="AZ171" s="171" t="e">
        <f t="shared" ca="1" si="35"/>
        <v>#NAME?</v>
      </c>
      <c r="BA171" s="85" t="e">
        <f t="shared" ca="1" si="36"/>
        <v>#NAME?</v>
      </c>
      <c r="BB171" s="85" t="e">
        <f t="shared" ca="1" si="37"/>
        <v>#NAME?</v>
      </c>
      <c r="BC171" s="90" t="e">
        <f t="shared" ca="1" si="22"/>
        <v>#NAME?</v>
      </c>
      <c r="BD171" s="90" t="e">
        <f t="shared" ca="1" si="23"/>
        <v>#NAME?</v>
      </c>
      <c r="BE171" s="85" t="e">
        <f t="shared" ca="1" si="24"/>
        <v>#NAME?</v>
      </c>
      <c r="BF171" s="22" t="e">
        <f t="shared" ca="1" si="25"/>
        <v>#NAME?</v>
      </c>
      <c r="BG171" s="22" t="e">
        <f t="shared" ca="1" si="26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0"/>
        <v>170</v>
      </c>
      <c r="B172" s="144">
        <v>46222</v>
      </c>
      <c r="C172" s="54" t="s">
        <v>3185</v>
      </c>
      <c r="D172" s="54" t="s">
        <v>1427</v>
      </c>
      <c r="E172" s="56" t="s">
        <v>1428</v>
      </c>
      <c r="F172" s="54">
        <v>1</v>
      </c>
      <c r="G172" s="54" t="s">
        <v>65</v>
      </c>
      <c r="H172" s="54" t="str">
        <f t="shared" si="1"/>
        <v>DONE</v>
      </c>
      <c r="I172" s="54" t="s">
        <v>360</v>
      </c>
      <c r="J172" s="58" t="s">
        <v>361</v>
      </c>
      <c r="K172" s="58" t="s">
        <v>362</v>
      </c>
      <c r="L172" s="54">
        <v>8771</v>
      </c>
      <c r="M172" s="71"/>
      <c r="N172" s="54" t="s">
        <v>300</v>
      </c>
      <c r="O172" s="96" t="s">
        <v>91</v>
      </c>
      <c r="P172" s="54" t="s">
        <v>82</v>
      </c>
      <c r="Q172" s="54" t="s">
        <v>2691</v>
      </c>
      <c r="R172" s="204">
        <v>200001105316</v>
      </c>
      <c r="S172" s="205">
        <v>46229</v>
      </c>
      <c r="T172" s="66" t="str">
        <f t="shared" si="2"/>
        <v>DONE</v>
      </c>
      <c r="U172" s="205">
        <v>46223</v>
      </c>
      <c r="V172" s="71">
        <v>9200103321</v>
      </c>
      <c r="W172" s="71">
        <v>48818</v>
      </c>
      <c r="X172" s="169">
        <v>46234</v>
      </c>
      <c r="Y172" s="69" t="str">
        <f t="shared" si="3"/>
        <v>DONE</v>
      </c>
      <c r="Z172" s="25">
        <v>52993</v>
      </c>
      <c r="AA172" s="169">
        <v>46234</v>
      </c>
      <c r="AB172" s="25"/>
      <c r="AC172" s="71"/>
      <c r="AD172" s="54" t="s">
        <v>3186</v>
      </c>
      <c r="AE172" s="76">
        <v>46234</v>
      </c>
      <c r="AF172" s="69" t="str">
        <f t="shared" si="4"/>
        <v>DONE</v>
      </c>
      <c r="AG172" s="69">
        <v>46238</v>
      </c>
      <c r="AH172" s="170"/>
      <c r="AI172" s="77" t="e">
        <f t="shared" ca="1" si="32"/>
        <v>#NAME?</v>
      </c>
      <c r="AJ172" s="80" t="str">
        <f t="array" ref="AJ172">IFERROR(INDEX('[1]Master Price'!$E:$E,MATCH(D172,'[1]Master Price'!$B:$B,0)),"0")</f>
        <v>0</v>
      </c>
      <c r="AK172" s="80">
        <f t="shared" si="6"/>
        <v>0</v>
      </c>
      <c r="AL172" s="82" t="str">
        <f t="shared" si="38"/>
        <v>0-day</v>
      </c>
      <c r="AM172" s="82" t="str">
        <f t="shared" si="8"/>
        <v>0-day</v>
      </c>
      <c r="AN172" s="82" t="str">
        <f t="shared" si="40"/>
        <v>0-day</v>
      </c>
      <c r="AO172" s="82" t="str">
        <f t="shared" si="41"/>
        <v>0-day</v>
      </c>
      <c r="AP172" s="82" t="str">
        <f t="shared" si="11"/>
        <v>0-day</v>
      </c>
      <c r="AQ172" s="82" t="str">
        <f t="shared" si="12"/>
        <v>0-day</v>
      </c>
      <c r="AR172" s="5"/>
      <c r="AS172" s="83">
        <f t="shared" si="13"/>
        <v>170</v>
      </c>
      <c r="AT172" s="85" t="str">
        <f t="shared" si="33"/>
        <v>GMIAMMIPT/2026/07/1824</v>
      </c>
      <c r="AU172" s="84" t="e">
        <f t="shared" ca="1" si="34"/>
        <v>#NAME?</v>
      </c>
      <c r="AV172" s="85" t="e">
        <f t="shared" ca="1" si="15"/>
        <v>#NAME?</v>
      </c>
      <c r="AW172" s="86" t="e">
        <f t="shared" ca="1" si="16"/>
        <v>#NAME?</v>
      </c>
      <c r="AX172" s="85" t="e">
        <f t="shared" ca="1" si="17"/>
        <v>#NAME?</v>
      </c>
      <c r="AY172" s="86">
        <f t="shared" si="18"/>
        <v>200001105316</v>
      </c>
      <c r="AZ172" s="171" t="e">
        <f t="shared" ca="1" si="35"/>
        <v>#NAME?</v>
      </c>
      <c r="BA172" s="85" t="e">
        <f t="shared" ca="1" si="36"/>
        <v>#NAME?</v>
      </c>
      <c r="BB172" s="85" t="e">
        <f t="shared" ca="1" si="37"/>
        <v>#NAME?</v>
      </c>
      <c r="BC172" s="90" t="e">
        <f t="shared" ca="1" si="22"/>
        <v>#NAME?</v>
      </c>
      <c r="BD172" s="90" t="e">
        <f t="shared" ca="1" si="23"/>
        <v>#NAME?</v>
      </c>
      <c r="BE172" s="85" t="e">
        <f t="shared" ca="1" si="24"/>
        <v>#NAME?</v>
      </c>
      <c r="BF172" s="22" t="e">
        <f t="shared" ca="1" si="25"/>
        <v>#NAME?</v>
      </c>
      <c r="BG172" s="22" t="e">
        <f t="shared" ca="1" si="26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0"/>
        <v>171</v>
      </c>
      <c r="B173" s="144">
        <v>46222</v>
      </c>
      <c r="C173" s="54" t="s">
        <v>3185</v>
      </c>
      <c r="D173" s="54" t="s">
        <v>540</v>
      </c>
      <c r="E173" s="56" t="s">
        <v>541</v>
      </c>
      <c r="F173" s="54">
        <v>1</v>
      </c>
      <c r="G173" s="54" t="s">
        <v>65</v>
      </c>
      <c r="H173" s="54" t="str">
        <f t="shared" si="1"/>
        <v>DONE</v>
      </c>
      <c r="I173" s="54" t="s">
        <v>360</v>
      </c>
      <c r="J173" s="58" t="s">
        <v>361</v>
      </c>
      <c r="K173" s="58" t="s">
        <v>362</v>
      </c>
      <c r="L173" s="54">
        <v>8771</v>
      </c>
      <c r="M173" s="71"/>
      <c r="N173" s="54" t="s">
        <v>300</v>
      </c>
      <c r="O173" s="96" t="s">
        <v>91</v>
      </c>
      <c r="P173" s="54" t="s">
        <v>82</v>
      </c>
      <c r="Q173" s="54" t="s">
        <v>2691</v>
      </c>
      <c r="R173" s="204">
        <v>200001105316</v>
      </c>
      <c r="S173" s="205">
        <v>46229</v>
      </c>
      <c r="T173" s="66" t="str">
        <f t="shared" si="2"/>
        <v>DONE</v>
      </c>
      <c r="U173" s="205">
        <v>46223</v>
      </c>
      <c r="V173" s="71">
        <v>9200103321</v>
      </c>
      <c r="W173" s="71">
        <v>48818</v>
      </c>
      <c r="X173" s="169">
        <v>46234</v>
      </c>
      <c r="Y173" s="69" t="str">
        <f t="shared" si="3"/>
        <v>DONE</v>
      </c>
      <c r="Z173" s="25">
        <v>52993</v>
      </c>
      <c r="AA173" s="169">
        <v>46234</v>
      </c>
      <c r="AB173" s="25"/>
      <c r="AC173" s="71"/>
      <c r="AD173" s="54" t="s">
        <v>3186</v>
      </c>
      <c r="AE173" s="76">
        <v>46234</v>
      </c>
      <c r="AF173" s="69" t="str">
        <f t="shared" si="4"/>
        <v>DONE</v>
      </c>
      <c r="AG173" s="69">
        <v>46238</v>
      </c>
      <c r="AH173" s="170"/>
      <c r="AI173" s="77" t="e">
        <f t="shared" ca="1" si="32"/>
        <v>#NAME?</v>
      </c>
      <c r="AJ173" s="80" t="str">
        <f t="array" ref="AJ173">IFERROR(INDEX('[1]Master Price'!$E:$E,MATCH(D173,'[1]Master Price'!$B:$B,0)),"0")</f>
        <v>0</v>
      </c>
      <c r="AK173" s="80">
        <f t="shared" si="6"/>
        <v>0</v>
      </c>
      <c r="AL173" s="82" t="str">
        <f t="shared" si="38"/>
        <v>0-day</v>
      </c>
      <c r="AM173" s="82" t="str">
        <f t="shared" si="8"/>
        <v>0-day</v>
      </c>
      <c r="AN173" s="82" t="str">
        <f t="shared" si="40"/>
        <v>0-day</v>
      </c>
      <c r="AO173" s="82" t="str">
        <f t="shared" si="41"/>
        <v>0-day</v>
      </c>
      <c r="AP173" s="82" t="str">
        <f t="shared" si="11"/>
        <v>0-day</v>
      </c>
      <c r="AQ173" s="82" t="str">
        <f t="shared" si="12"/>
        <v>0-day</v>
      </c>
      <c r="AR173" s="5"/>
      <c r="AS173" s="83">
        <f t="shared" si="13"/>
        <v>171</v>
      </c>
      <c r="AT173" s="85" t="str">
        <f t="shared" si="33"/>
        <v>GMIAMMIPT/2026/07/1824</v>
      </c>
      <c r="AU173" s="84" t="e">
        <f t="shared" ca="1" si="34"/>
        <v>#NAME?</v>
      </c>
      <c r="AV173" s="85" t="e">
        <f t="shared" ca="1" si="15"/>
        <v>#NAME?</v>
      </c>
      <c r="AW173" s="86" t="e">
        <f t="shared" ca="1" si="16"/>
        <v>#NAME?</v>
      </c>
      <c r="AX173" s="85" t="e">
        <f t="shared" ca="1" si="17"/>
        <v>#NAME?</v>
      </c>
      <c r="AY173" s="86">
        <f t="shared" si="18"/>
        <v>200001105316</v>
      </c>
      <c r="AZ173" s="171" t="e">
        <f t="shared" ca="1" si="35"/>
        <v>#NAME?</v>
      </c>
      <c r="BA173" s="85" t="e">
        <f t="shared" ca="1" si="36"/>
        <v>#NAME?</v>
      </c>
      <c r="BB173" s="85" t="e">
        <f t="shared" ca="1" si="37"/>
        <v>#NAME?</v>
      </c>
      <c r="BC173" s="90" t="e">
        <f t="shared" ca="1" si="22"/>
        <v>#NAME?</v>
      </c>
      <c r="BD173" s="90" t="e">
        <f t="shared" ca="1" si="23"/>
        <v>#NAME?</v>
      </c>
      <c r="BE173" s="85" t="e">
        <f t="shared" ca="1" si="24"/>
        <v>#NAME?</v>
      </c>
      <c r="BF173" s="22" t="e">
        <f t="shared" ca="1" si="25"/>
        <v>#NAME?</v>
      </c>
      <c r="BG173" s="22" t="e">
        <f t="shared" ca="1" si="26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0"/>
        <v>172</v>
      </c>
      <c r="B174" s="144">
        <v>46222</v>
      </c>
      <c r="C174" s="54" t="s">
        <v>3185</v>
      </c>
      <c r="D174" s="54" t="s">
        <v>2890</v>
      </c>
      <c r="E174" s="56" t="s">
        <v>2891</v>
      </c>
      <c r="F174" s="54">
        <v>1</v>
      </c>
      <c r="G174" s="54" t="s">
        <v>65</v>
      </c>
      <c r="H174" s="54" t="str">
        <f t="shared" si="1"/>
        <v>DONE</v>
      </c>
      <c r="I174" s="54" t="s">
        <v>360</v>
      </c>
      <c r="J174" s="58" t="s">
        <v>361</v>
      </c>
      <c r="K174" s="58" t="s">
        <v>362</v>
      </c>
      <c r="L174" s="54">
        <v>8771</v>
      </c>
      <c r="M174" s="71"/>
      <c r="N174" s="54" t="s">
        <v>300</v>
      </c>
      <c r="O174" s="96" t="s">
        <v>91</v>
      </c>
      <c r="P174" s="54" t="s">
        <v>82</v>
      </c>
      <c r="Q174" s="54" t="s">
        <v>2691</v>
      </c>
      <c r="R174" s="204">
        <v>200001105316</v>
      </c>
      <c r="S174" s="205">
        <v>46229</v>
      </c>
      <c r="T174" s="66" t="str">
        <f t="shared" si="2"/>
        <v>DONE</v>
      </c>
      <c r="U174" s="205">
        <v>46223</v>
      </c>
      <c r="V174" s="71">
        <v>9200103321</v>
      </c>
      <c r="W174" s="71">
        <v>48818</v>
      </c>
      <c r="X174" s="169">
        <v>46234</v>
      </c>
      <c r="Y174" s="69" t="str">
        <f t="shared" si="3"/>
        <v>DONE</v>
      </c>
      <c r="Z174" s="25">
        <v>52993</v>
      </c>
      <c r="AA174" s="169">
        <v>46234</v>
      </c>
      <c r="AB174" s="25"/>
      <c r="AC174" s="71"/>
      <c r="AD174" s="54" t="s">
        <v>3186</v>
      </c>
      <c r="AE174" s="76">
        <v>46234</v>
      </c>
      <c r="AF174" s="69" t="str">
        <f t="shared" si="4"/>
        <v>DONE</v>
      </c>
      <c r="AG174" s="69">
        <v>46238</v>
      </c>
      <c r="AH174" s="170"/>
      <c r="AI174" s="77" t="e">
        <f t="shared" ca="1" si="32"/>
        <v>#NAME?</v>
      </c>
      <c r="AJ174" s="80" t="str">
        <f t="array" ref="AJ174">IFERROR(INDEX('[1]Master Price'!$E:$E,MATCH(D174,'[1]Master Price'!$B:$B,0)),"0")</f>
        <v>0</v>
      </c>
      <c r="AK174" s="80">
        <f t="shared" si="6"/>
        <v>0</v>
      </c>
      <c r="AL174" s="82" t="str">
        <f t="shared" si="38"/>
        <v>0-day</v>
      </c>
      <c r="AM174" s="82" t="str">
        <f t="shared" si="8"/>
        <v>0-day</v>
      </c>
      <c r="AN174" s="82" t="str">
        <f t="shared" si="40"/>
        <v>0-day</v>
      </c>
      <c r="AO174" s="82" t="str">
        <f t="shared" si="41"/>
        <v>0-day</v>
      </c>
      <c r="AP174" s="82" t="str">
        <f t="shared" si="11"/>
        <v>0-day</v>
      </c>
      <c r="AQ174" s="82" t="str">
        <f t="shared" si="12"/>
        <v>0-day</v>
      </c>
      <c r="AR174" s="5"/>
      <c r="AS174" s="83">
        <f t="shared" si="13"/>
        <v>172</v>
      </c>
      <c r="AT174" s="85" t="str">
        <f t="shared" si="33"/>
        <v>GMIAMMIPT/2026/07/1824</v>
      </c>
      <c r="AU174" s="84" t="e">
        <f t="shared" ca="1" si="34"/>
        <v>#NAME?</v>
      </c>
      <c r="AV174" s="85" t="e">
        <f t="shared" ca="1" si="15"/>
        <v>#NAME?</v>
      </c>
      <c r="AW174" s="86" t="e">
        <f t="shared" ca="1" si="16"/>
        <v>#NAME?</v>
      </c>
      <c r="AX174" s="85" t="e">
        <f t="shared" ca="1" si="17"/>
        <v>#NAME?</v>
      </c>
      <c r="AY174" s="86">
        <f t="shared" si="18"/>
        <v>200001105316</v>
      </c>
      <c r="AZ174" s="171" t="e">
        <f t="shared" ca="1" si="35"/>
        <v>#NAME?</v>
      </c>
      <c r="BA174" s="85" t="e">
        <f t="shared" ca="1" si="36"/>
        <v>#NAME?</v>
      </c>
      <c r="BB174" s="85" t="e">
        <f t="shared" ca="1" si="37"/>
        <v>#NAME?</v>
      </c>
      <c r="BC174" s="90" t="e">
        <f t="shared" ca="1" si="22"/>
        <v>#NAME?</v>
      </c>
      <c r="BD174" s="90" t="e">
        <f t="shared" ca="1" si="23"/>
        <v>#NAME?</v>
      </c>
      <c r="BE174" s="85" t="e">
        <f t="shared" ca="1" si="24"/>
        <v>#NAME?</v>
      </c>
      <c r="BF174" s="22" t="e">
        <f t="shared" ca="1" si="25"/>
        <v>#NAME?</v>
      </c>
      <c r="BG174" s="22" t="e">
        <f t="shared" ca="1" si="26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0"/>
        <v>173</v>
      </c>
      <c r="B175" s="144">
        <v>46222</v>
      </c>
      <c r="C175" s="54" t="s">
        <v>3185</v>
      </c>
      <c r="D175" s="54" t="s">
        <v>292</v>
      </c>
      <c r="E175" s="56" t="s">
        <v>293</v>
      </c>
      <c r="F175" s="54">
        <v>1</v>
      </c>
      <c r="G175" s="54" t="s">
        <v>65</v>
      </c>
      <c r="H175" s="54" t="str">
        <f t="shared" si="1"/>
        <v>DONE</v>
      </c>
      <c r="I175" s="54" t="s">
        <v>360</v>
      </c>
      <c r="J175" s="58" t="s">
        <v>361</v>
      </c>
      <c r="K175" s="58" t="s">
        <v>362</v>
      </c>
      <c r="L175" s="54">
        <v>8771</v>
      </c>
      <c r="M175" s="71"/>
      <c r="N175" s="54" t="s">
        <v>300</v>
      </c>
      <c r="O175" s="96" t="s">
        <v>91</v>
      </c>
      <c r="P175" s="54" t="s">
        <v>82</v>
      </c>
      <c r="Q175" s="54" t="s">
        <v>2691</v>
      </c>
      <c r="R175" s="204">
        <v>200001105316</v>
      </c>
      <c r="S175" s="205">
        <v>46229</v>
      </c>
      <c r="T175" s="66" t="str">
        <f t="shared" si="2"/>
        <v>DONE</v>
      </c>
      <c r="U175" s="205">
        <v>46223</v>
      </c>
      <c r="V175" s="71">
        <v>9200103321</v>
      </c>
      <c r="W175" s="71">
        <v>48818</v>
      </c>
      <c r="X175" s="169">
        <v>46234</v>
      </c>
      <c r="Y175" s="69" t="str">
        <f t="shared" si="3"/>
        <v>DONE</v>
      </c>
      <c r="Z175" s="25">
        <v>52993</v>
      </c>
      <c r="AA175" s="169">
        <v>46234</v>
      </c>
      <c r="AB175" s="25"/>
      <c r="AC175" s="71"/>
      <c r="AD175" s="54" t="s">
        <v>3186</v>
      </c>
      <c r="AE175" s="76">
        <v>46234</v>
      </c>
      <c r="AF175" s="69" t="str">
        <f t="shared" si="4"/>
        <v>DONE</v>
      </c>
      <c r="AG175" s="69">
        <v>46238</v>
      </c>
      <c r="AH175" s="170"/>
      <c r="AI175" s="77" t="e">
        <f t="shared" ca="1" si="32"/>
        <v>#NAME?</v>
      </c>
      <c r="AJ175" s="80" t="str">
        <f t="array" ref="AJ175">IFERROR(INDEX('[1]Master Price'!$E:$E,MATCH(D175,'[1]Master Price'!$B:$B,0)),"0")</f>
        <v>0</v>
      </c>
      <c r="AK175" s="80">
        <f t="shared" si="6"/>
        <v>0</v>
      </c>
      <c r="AL175" s="82" t="str">
        <f t="shared" si="38"/>
        <v>0-day</v>
      </c>
      <c r="AM175" s="82" t="str">
        <f t="shared" si="8"/>
        <v>0-day</v>
      </c>
      <c r="AN175" s="82" t="str">
        <f t="shared" si="40"/>
        <v>0-day</v>
      </c>
      <c r="AO175" s="82" t="str">
        <f t="shared" si="41"/>
        <v>0-day</v>
      </c>
      <c r="AP175" s="82" t="str">
        <f t="shared" si="11"/>
        <v>0-day</v>
      </c>
      <c r="AQ175" s="82" t="str">
        <f t="shared" si="12"/>
        <v>0-day</v>
      </c>
      <c r="AR175" s="5"/>
      <c r="AS175" s="83">
        <f t="shared" si="13"/>
        <v>173</v>
      </c>
      <c r="AT175" s="85" t="str">
        <f t="shared" si="33"/>
        <v>GMIAMMIPT/2026/07/1824</v>
      </c>
      <c r="AU175" s="84" t="e">
        <f t="shared" ca="1" si="34"/>
        <v>#NAME?</v>
      </c>
      <c r="AV175" s="85" t="e">
        <f t="shared" ca="1" si="15"/>
        <v>#NAME?</v>
      </c>
      <c r="AW175" s="86" t="e">
        <f t="shared" ca="1" si="16"/>
        <v>#NAME?</v>
      </c>
      <c r="AX175" s="85" t="e">
        <f t="shared" ca="1" si="17"/>
        <v>#NAME?</v>
      </c>
      <c r="AY175" s="86">
        <f t="shared" si="18"/>
        <v>200001105316</v>
      </c>
      <c r="AZ175" s="171" t="e">
        <f t="shared" ca="1" si="35"/>
        <v>#NAME?</v>
      </c>
      <c r="BA175" s="85" t="e">
        <f t="shared" ca="1" si="36"/>
        <v>#NAME?</v>
      </c>
      <c r="BB175" s="85" t="e">
        <f t="shared" ca="1" si="37"/>
        <v>#NAME?</v>
      </c>
      <c r="BC175" s="90" t="e">
        <f t="shared" ca="1" si="22"/>
        <v>#NAME?</v>
      </c>
      <c r="BD175" s="90" t="e">
        <f t="shared" ca="1" si="23"/>
        <v>#NAME?</v>
      </c>
      <c r="BE175" s="85" t="e">
        <f t="shared" ca="1" si="24"/>
        <v>#NAME?</v>
      </c>
      <c r="BF175" s="22" t="e">
        <f t="shared" ca="1" si="25"/>
        <v>#NAME?</v>
      </c>
      <c r="BG175" s="22" t="e">
        <f t="shared" ca="1" si="26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0"/>
        <v>174</v>
      </c>
      <c r="B176" s="144">
        <v>46222</v>
      </c>
      <c r="C176" s="54" t="s">
        <v>3185</v>
      </c>
      <c r="D176" s="54" t="s">
        <v>388</v>
      </c>
      <c r="E176" s="56" t="s">
        <v>389</v>
      </c>
      <c r="F176" s="54">
        <v>1</v>
      </c>
      <c r="G176" s="54" t="s">
        <v>65</v>
      </c>
      <c r="H176" s="54" t="str">
        <f t="shared" si="1"/>
        <v>DONE</v>
      </c>
      <c r="I176" s="54" t="s">
        <v>360</v>
      </c>
      <c r="J176" s="58" t="s">
        <v>361</v>
      </c>
      <c r="K176" s="58" t="s">
        <v>362</v>
      </c>
      <c r="L176" s="54">
        <v>8771</v>
      </c>
      <c r="M176" s="71"/>
      <c r="N176" s="54" t="s">
        <v>300</v>
      </c>
      <c r="O176" s="96" t="s">
        <v>91</v>
      </c>
      <c r="P176" s="54" t="s">
        <v>82</v>
      </c>
      <c r="Q176" s="54" t="s">
        <v>2691</v>
      </c>
      <c r="R176" s="204">
        <v>200001105316</v>
      </c>
      <c r="S176" s="205">
        <v>46229</v>
      </c>
      <c r="T176" s="66" t="str">
        <f t="shared" si="2"/>
        <v>DONE</v>
      </c>
      <c r="U176" s="205">
        <v>46223</v>
      </c>
      <c r="V176" s="71">
        <v>9200103321</v>
      </c>
      <c r="W176" s="71">
        <v>48818</v>
      </c>
      <c r="X176" s="169">
        <v>46234</v>
      </c>
      <c r="Y176" s="69" t="str">
        <f t="shared" si="3"/>
        <v>DONE</v>
      </c>
      <c r="Z176" s="25">
        <v>52993</v>
      </c>
      <c r="AA176" s="169">
        <v>46234</v>
      </c>
      <c r="AB176" s="25"/>
      <c r="AC176" s="71"/>
      <c r="AD176" s="54" t="s">
        <v>3186</v>
      </c>
      <c r="AE176" s="76">
        <v>46234</v>
      </c>
      <c r="AF176" s="69" t="str">
        <f t="shared" si="4"/>
        <v>DONE</v>
      </c>
      <c r="AG176" s="69">
        <v>46238</v>
      </c>
      <c r="AH176" s="170"/>
      <c r="AI176" s="77" t="e">
        <f t="shared" ca="1" si="32"/>
        <v>#NAME?</v>
      </c>
      <c r="AJ176" s="80" t="str">
        <f t="array" ref="AJ176">IFERROR(INDEX('[1]Master Price'!$E:$E,MATCH(D176,'[1]Master Price'!$B:$B,0)),"0")</f>
        <v>0</v>
      </c>
      <c r="AK176" s="80">
        <f t="shared" si="6"/>
        <v>0</v>
      </c>
      <c r="AL176" s="82" t="str">
        <f t="shared" si="38"/>
        <v>0-day</v>
      </c>
      <c r="AM176" s="82" t="str">
        <f t="shared" si="8"/>
        <v>0-day</v>
      </c>
      <c r="AN176" s="82" t="str">
        <f t="shared" si="40"/>
        <v>0-day</v>
      </c>
      <c r="AO176" s="82" t="str">
        <f t="shared" si="41"/>
        <v>0-day</v>
      </c>
      <c r="AP176" s="82" t="str">
        <f t="shared" si="11"/>
        <v>0-day</v>
      </c>
      <c r="AQ176" s="82" t="str">
        <f t="shared" si="12"/>
        <v>0-day</v>
      </c>
      <c r="AR176" s="5"/>
      <c r="AS176" s="83">
        <f t="shared" si="13"/>
        <v>174</v>
      </c>
      <c r="AT176" s="85" t="str">
        <f t="shared" si="33"/>
        <v>GMIAMMIPT/2026/07/1824</v>
      </c>
      <c r="AU176" s="84" t="e">
        <f t="shared" ca="1" si="34"/>
        <v>#NAME?</v>
      </c>
      <c r="AV176" s="85" t="e">
        <f t="shared" ca="1" si="15"/>
        <v>#NAME?</v>
      </c>
      <c r="AW176" s="86" t="e">
        <f t="shared" ca="1" si="16"/>
        <v>#NAME?</v>
      </c>
      <c r="AX176" s="85" t="e">
        <f t="shared" ca="1" si="17"/>
        <v>#NAME?</v>
      </c>
      <c r="AY176" s="86">
        <f t="shared" si="18"/>
        <v>200001105316</v>
      </c>
      <c r="AZ176" s="171" t="e">
        <f t="shared" ca="1" si="35"/>
        <v>#NAME?</v>
      </c>
      <c r="BA176" s="85" t="e">
        <f t="shared" ca="1" si="36"/>
        <v>#NAME?</v>
      </c>
      <c r="BB176" s="85" t="e">
        <f t="shared" ca="1" si="37"/>
        <v>#NAME?</v>
      </c>
      <c r="BC176" s="90" t="e">
        <f t="shared" ca="1" si="22"/>
        <v>#NAME?</v>
      </c>
      <c r="BD176" s="90" t="e">
        <f t="shared" ca="1" si="23"/>
        <v>#NAME?</v>
      </c>
      <c r="BE176" s="85" t="e">
        <f t="shared" ca="1" si="24"/>
        <v>#NAME?</v>
      </c>
      <c r="BF176" s="22" t="e">
        <f t="shared" ca="1" si="25"/>
        <v>#NAME?</v>
      </c>
      <c r="BG176" s="22" t="e">
        <f t="shared" ca="1" si="26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0"/>
        <v>175</v>
      </c>
      <c r="B177" s="144">
        <v>46223</v>
      </c>
      <c r="C177" s="54" t="s">
        <v>3203</v>
      </c>
      <c r="D177" s="54" t="s">
        <v>392</v>
      </c>
      <c r="E177" s="56" t="s">
        <v>393</v>
      </c>
      <c r="F177" s="54">
        <v>22</v>
      </c>
      <c r="G177" s="54" t="s">
        <v>144</v>
      </c>
      <c r="H177" s="54" t="str">
        <f t="shared" si="1"/>
        <v>DONE</v>
      </c>
      <c r="I177" s="54" t="s">
        <v>3204</v>
      </c>
      <c r="J177" s="62" t="s">
        <v>73</v>
      </c>
      <c r="K177" s="62" t="s">
        <v>73</v>
      </c>
      <c r="L177" s="54"/>
      <c r="M177" s="71"/>
      <c r="N177" s="54" t="s">
        <v>3146</v>
      </c>
      <c r="O177" s="96" t="s">
        <v>91</v>
      </c>
      <c r="P177" s="54" t="s">
        <v>87</v>
      </c>
      <c r="Q177" s="54" t="s">
        <v>92</v>
      </c>
      <c r="R177" s="204">
        <v>200001105318</v>
      </c>
      <c r="S177" s="205">
        <v>46229</v>
      </c>
      <c r="T177" s="66" t="str">
        <f t="shared" si="2"/>
        <v>DONE</v>
      </c>
      <c r="U177" s="205">
        <v>46223</v>
      </c>
      <c r="V177" s="71">
        <v>9200103318</v>
      </c>
      <c r="W177" s="71">
        <v>48809</v>
      </c>
      <c r="X177" s="169">
        <v>46234</v>
      </c>
      <c r="Y177" s="69" t="str">
        <f t="shared" si="3"/>
        <v>DONE</v>
      </c>
      <c r="Z177" s="25">
        <v>52983</v>
      </c>
      <c r="AA177" s="169">
        <v>46234</v>
      </c>
      <c r="AB177" s="25"/>
      <c r="AC177" s="71"/>
      <c r="AD177" s="54" t="s">
        <v>3205</v>
      </c>
      <c r="AE177" s="76">
        <v>46234</v>
      </c>
      <c r="AF177" s="69" t="str">
        <f t="shared" si="4"/>
        <v>DONE</v>
      </c>
      <c r="AG177" s="69">
        <v>46238</v>
      </c>
      <c r="AH177" s="170"/>
      <c r="AI177" s="77" t="e">
        <f t="shared" ca="1" si="32"/>
        <v>#NAME?</v>
      </c>
      <c r="AJ177" s="80" t="str">
        <f t="array" ref="AJ177">IFERROR(INDEX('[1]Master Price'!$E:$E,MATCH(D177,'[1]Master Price'!$B:$B,0)),"0")</f>
        <v>0</v>
      </c>
      <c r="AK177" s="80">
        <f t="shared" si="6"/>
        <v>0</v>
      </c>
      <c r="AL177" s="82" t="str">
        <f t="shared" si="38"/>
        <v>0-day</v>
      </c>
      <c r="AM177" s="82" t="str">
        <f t="shared" si="8"/>
        <v>0-day</v>
      </c>
      <c r="AN177" s="82" t="str">
        <f t="shared" si="40"/>
        <v>0-day</v>
      </c>
      <c r="AO177" s="82" t="str">
        <f t="shared" si="41"/>
        <v>0-day</v>
      </c>
      <c r="AP177" s="82" t="str">
        <f t="shared" si="11"/>
        <v>0-day</v>
      </c>
      <c r="AQ177" s="82" t="str">
        <f t="shared" si="12"/>
        <v>0-day</v>
      </c>
      <c r="AR177" s="5"/>
      <c r="AS177" s="83">
        <f t="shared" si="13"/>
        <v>175</v>
      </c>
      <c r="AT177" s="85" t="str">
        <f t="shared" si="33"/>
        <v>GMIAMMIPT/2026/07/1825</v>
      </c>
      <c r="AU177" s="84" t="e">
        <f t="shared" ca="1" si="34"/>
        <v>#NAME?</v>
      </c>
      <c r="AV177" s="85" t="e">
        <f t="shared" ca="1" si="15"/>
        <v>#NAME?</v>
      </c>
      <c r="AW177" s="86" t="e">
        <f t="shared" ca="1" si="16"/>
        <v>#NAME?</v>
      </c>
      <c r="AX177" s="85" t="e">
        <f t="shared" ca="1" si="17"/>
        <v>#NAME?</v>
      </c>
      <c r="AY177" s="86">
        <f t="shared" si="18"/>
        <v>200001105318</v>
      </c>
      <c r="AZ177" s="171" t="e">
        <f t="shared" ca="1" si="35"/>
        <v>#NAME?</v>
      </c>
      <c r="BA177" s="85" t="e">
        <f t="shared" ca="1" si="36"/>
        <v>#NAME?</v>
      </c>
      <c r="BB177" s="85" t="e">
        <f t="shared" ca="1" si="37"/>
        <v>#NAME?</v>
      </c>
      <c r="BC177" s="90" t="e">
        <f t="shared" ca="1" si="22"/>
        <v>#NAME?</v>
      </c>
      <c r="BD177" s="90" t="e">
        <f t="shared" ca="1" si="23"/>
        <v>#NAME?</v>
      </c>
      <c r="BE177" s="85" t="e">
        <f t="shared" ca="1" si="24"/>
        <v>#NAME?</v>
      </c>
      <c r="BF177" s="22" t="e">
        <f t="shared" ca="1" si="25"/>
        <v>#NAME?</v>
      </c>
      <c r="BG177" s="22" t="e">
        <f t="shared" ca="1" si="26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0"/>
        <v>176</v>
      </c>
      <c r="B178" s="144">
        <v>46223</v>
      </c>
      <c r="C178" s="54" t="s">
        <v>3203</v>
      </c>
      <c r="D178" s="54" t="s">
        <v>798</v>
      </c>
      <c r="E178" s="56" t="s">
        <v>799</v>
      </c>
      <c r="F178" s="54">
        <v>1</v>
      </c>
      <c r="G178" s="54" t="s">
        <v>65</v>
      </c>
      <c r="H178" s="54" t="str">
        <f t="shared" si="1"/>
        <v>DONE</v>
      </c>
      <c r="I178" s="54" t="s">
        <v>3204</v>
      </c>
      <c r="J178" s="62" t="s">
        <v>73</v>
      </c>
      <c r="K178" s="62" t="s">
        <v>73</v>
      </c>
      <c r="L178" s="54"/>
      <c r="M178" s="71"/>
      <c r="N178" s="54" t="s">
        <v>3146</v>
      </c>
      <c r="O178" s="96" t="s">
        <v>91</v>
      </c>
      <c r="P178" s="54" t="s">
        <v>87</v>
      </c>
      <c r="Q178" s="54" t="s">
        <v>92</v>
      </c>
      <c r="R178" s="204">
        <v>200001105318</v>
      </c>
      <c r="S178" s="205">
        <v>46229</v>
      </c>
      <c r="T178" s="66" t="str">
        <f t="shared" si="2"/>
        <v>DONE</v>
      </c>
      <c r="U178" s="205">
        <v>46223</v>
      </c>
      <c r="V178" s="71">
        <v>9200103318</v>
      </c>
      <c r="W178" s="71">
        <v>48809</v>
      </c>
      <c r="X178" s="169">
        <v>46234</v>
      </c>
      <c r="Y178" s="69" t="str">
        <f t="shared" si="3"/>
        <v>DONE</v>
      </c>
      <c r="Z178" s="25">
        <v>52983</v>
      </c>
      <c r="AA178" s="169">
        <v>46234</v>
      </c>
      <c r="AB178" s="25"/>
      <c r="AC178" s="71"/>
      <c r="AD178" s="54" t="s">
        <v>3205</v>
      </c>
      <c r="AE178" s="76">
        <v>46234</v>
      </c>
      <c r="AF178" s="69" t="str">
        <f t="shared" si="4"/>
        <v>DONE</v>
      </c>
      <c r="AG178" s="69">
        <v>46238</v>
      </c>
      <c r="AH178" s="170"/>
      <c r="AI178" s="77" t="e">
        <f t="shared" ca="1" si="32"/>
        <v>#NAME?</v>
      </c>
      <c r="AJ178" s="80" t="str">
        <f t="array" ref="AJ178">IFERROR(INDEX('[1]Master Price'!$E:$E,MATCH(D178,'[1]Master Price'!$B:$B,0)),"0")</f>
        <v>0</v>
      </c>
      <c r="AK178" s="80">
        <f t="shared" si="6"/>
        <v>0</v>
      </c>
      <c r="AL178" s="82" t="str">
        <f t="shared" si="38"/>
        <v>0-day</v>
      </c>
      <c r="AM178" s="82" t="str">
        <f t="shared" si="8"/>
        <v>0-day</v>
      </c>
      <c r="AN178" s="82" t="str">
        <f t="shared" si="40"/>
        <v>0-day</v>
      </c>
      <c r="AO178" s="82" t="str">
        <f t="shared" si="41"/>
        <v>0-day</v>
      </c>
      <c r="AP178" s="82" t="str">
        <f t="shared" si="11"/>
        <v>0-day</v>
      </c>
      <c r="AQ178" s="82" t="str">
        <f t="shared" si="12"/>
        <v>0-day</v>
      </c>
      <c r="AR178" s="5"/>
      <c r="AS178" s="83">
        <f t="shared" si="13"/>
        <v>176</v>
      </c>
      <c r="AT178" s="85" t="str">
        <f t="shared" si="33"/>
        <v>GMIAMMIPT/2026/07/1825</v>
      </c>
      <c r="AU178" s="84" t="e">
        <f t="shared" ca="1" si="34"/>
        <v>#NAME?</v>
      </c>
      <c r="AV178" s="85" t="e">
        <f t="shared" ca="1" si="15"/>
        <v>#NAME?</v>
      </c>
      <c r="AW178" s="86" t="e">
        <f t="shared" ca="1" si="16"/>
        <v>#NAME?</v>
      </c>
      <c r="AX178" s="85" t="e">
        <f t="shared" ca="1" si="17"/>
        <v>#NAME?</v>
      </c>
      <c r="AY178" s="86">
        <f t="shared" si="18"/>
        <v>200001105318</v>
      </c>
      <c r="AZ178" s="171" t="e">
        <f t="shared" ca="1" si="35"/>
        <v>#NAME?</v>
      </c>
      <c r="BA178" s="85" t="e">
        <f t="shared" ca="1" si="36"/>
        <v>#NAME?</v>
      </c>
      <c r="BB178" s="85" t="e">
        <f t="shared" ca="1" si="37"/>
        <v>#NAME?</v>
      </c>
      <c r="BC178" s="90" t="e">
        <f t="shared" ca="1" si="22"/>
        <v>#NAME?</v>
      </c>
      <c r="BD178" s="90" t="e">
        <f t="shared" ca="1" si="23"/>
        <v>#NAME?</v>
      </c>
      <c r="BE178" s="85" t="e">
        <f t="shared" ca="1" si="24"/>
        <v>#NAME?</v>
      </c>
      <c r="BF178" s="22" t="e">
        <f t="shared" ca="1" si="25"/>
        <v>#NAME?</v>
      </c>
      <c r="BG178" s="22" t="e">
        <f t="shared" ca="1" si="26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0"/>
        <v>177</v>
      </c>
      <c r="B179" s="144">
        <v>46223</v>
      </c>
      <c r="C179" s="54" t="s">
        <v>3216</v>
      </c>
      <c r="D179" s="54" t="s">
        <v>408</v>
      </c>
      <c r="E179" s="56" t="s">
        <v>409</v>
      </c>
      <c r="F179" s="54">
        <v>2</v>
      </c>
      <c r="G179" s="54" t="s">
        <v>527</v>
      </c>
      <c r="H179" s="54" t="str">
        <f t="shared" si="1"/>
        <v>DONE</v>
      </c>
      <c r="I179" s="54" t="s">
        <v>1270</v>
      </c>
      <c r="J179" s="58" t="s">
        <v>180</v>
      </c>
      <c r="K179" s="58" t="s">
        <v>79</v>
      </c>
      <c r="L179" s="54"/>
      <c r="M179" s="71"/>
      <c r="N179" s="54" t="s">
        <v>3218</v>
      </c>
      <c r="O179" s="96" t="s">
        <v>91</v>
      </c>
      <c r="P179" s="54" t="s">
        <v>87</v>
      </c>
      <c r="Q179" s="54" t="s">
        <v>1186</v>
      </c>
      <c r="R179" s="204">
        <v>200001105320</v>
      </c>
      <c r="S179" s="205">
        <v>46229</v>
      </c>
      <c r="T179" s="66" t="str">
        <f t="shared" si="2"/>
        <v>DONE</v>
      </c>
      <c r="U179" s="205">
        <v>46223</v>
      </c>
      <c r="V179" s="71">
        <v>9200103315</v>
      </c>
      <c r="W179" s="71">
        <v>48808</v>
      </c>
      <c r="X179" s="169">
        <v>46234</v>
      </c>
      <c r="Y179" s="69" t="str">
        <f t="shared" si="3"/>
        <v>DONE</v>
      </c>
      <c r="Z179" s="25">
        <v>52980</v>
      </c>
      <c r="AA179" s="169">
        <v>46234</v>
      </c>
      <c r="AB179" s="25"/>
      <c r="AC179" s="71"/>
      <c r="AD179" s="54" t="s">
        <v>3219</v>
      </c>
      <c r="AE179" s="76">
        <v>46234</v>
      </c>
      <c r="AF179" s="69" t="str">
        <f t="shared" si="4"/>
        <v>DONE</v>
      </c>
      <c r="AG179" s="69">
        <v>46238</v>
      </c>
      <c r="AH179" s="170"/>
      <c r="AI179" s="77" t="e">
        <f t="shared" ca="1" si="32"/>
        <v>#NAME?</v>
      </c>
      <c r="AJ179" s="80" t="str">
        <f t="array" ref="AJ179">IFERROR(INDEX('[1]Master Price'!$E:$E,MATCH(D179,'[1]Master Price'!$B:$B,0)),"0")</f>
        <v>0</v>
      </c>
      <c r="AK179" s="80">
        <f t="shared" si="6"/>
        <v>0</v>
      </c>
      <c r="AL179" s="82" t="str">
        <f t="shared" si="38"/>
        <v>0-day</v>
      </c>
      <c r="AM179" s="82" t="str">
        <f t="shared" si="8"/>
        <v>0-day</v>
      </c>
      <c r="AN179" s="82" t="str">
        <f t="shared" si="40"/>
        <v>0-day</v>
      </c>
      <c r="AO179" s="82" t="str">
        <f t="shared" si="41"/>
        <v>0-day</v>
      </c>
      <c r="AP179" s="82" t="str">
        <f t="shared" si="11"/>
        <v>0-day</v>
      </c>
      <c r="AQ179" s="82" t="str">
        <f t="shared" si="12"/>
        <v>0-day</v>
      </c>
      <c r="AR179" s="5"/>
      <c r="AS179" s="83">
        <f t="shared" si="13"/>
        <v>177</v>
      </c>
      <c r="AT179" s="85" t="str">
        <f t="shared" si="33"/>
        <v>GMIAMMIPT/2026/07/1826</v>
      </c>
      <c r="AU179" s="84" t="e">
        <f t="shared" ca="1" si="34"/>
        <v>#NAME?</v>
      </c>
      <c r="AV179" s="85" t="e">
        <f t="shared" ca="1" si="15"/>
        <v>#NAME?</v>
      </c>
      <c r="AW179" s="86" t="e">
        <f t="shared" ca="1" si="16"/>
        <v>#NAME?</v>
      </c>
      <c r="AX179" s="85" t="e">
        <f t="shared" ca="1" si="17"/>
        <v>#NAME?</v>
      </c>
      <c r="AY179" s="86">
        <f t="shared" si="18"/>
        <v>200001105320</v>
      </c>
      <c r="AZ179" s="171" t="e">
        <f t="shared" ca="1" si="35"/>
        <v>#NAME?</v>
      </c>
      <c r="BA179" s="85" t="e">
        <f t="shared" ca="1" si="36"/>
        <v>#NAME?</v>
      </c>
      <c r="BB179" s="85" t="e">
        <f t="shared" ca="1" si="37"/>
        <v>#NAME?</v>
      </c>
      <c r="BC179" s="90" t="e">
        <f t="shared" ca="1" si="22"/>
        <v>#NAME?</v>
      </c>
      <c r="BD179" s="90" t="e">
        <f t="shared" ca="1" si="23"/>
        <v>#NAME?</v>
      </c>
      <c r="BE179" s="85" t="e">
        <f t="shared" ca="1" si="24"/>
        <v>#NAME?</v>
      </c>
      <c r="BF179" s="22" t="e">
        <f t="shared" ca="1" si="25"/>
        <v>#NAME?</v>
      </c>
      <c r="BG179" s="22" t="e">
        <f t="shared" ca="1" si="26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0"/>
        <v>178</v>
      </c>
      <c r="B180" s="144">
        <v>46223</v>
      </c>
      <c r="C180" s="54" t="s">
        <v>3221</v>
      </c>
      <c r="D180" s="54" t="s">
        <v>68</v>
      </c>
      <c r="E180" s="56" t="s">
        <v>70</v>
      </c>
      <c r="F180" s="54">
        <v>2</v>
      </c>
      <c r="G180" s="54" t="s">
        <v>65</v>
      </c>
      <c r="H180" s="54" t="str">
        <f t="shared" si="1"/>
        <v>DONE</v>
      </c>
      <c r="I180" s="54" t="s">
        <v>128</v>
      </c>
      <c r="J180" s="58" t="s">
        <v>129</v>
      </c>
      <c r="K180" s="58" t="s">
        <v>106</v>
      </c>
      <c r="L180" s="54"/>
      <c r="M180" s="71"/>
      <c r="N180" s="54" t="s">
        <v>2371</v>
      </c>
      <c r="O180" s="96" t="s">
        <v>81</v>
      </c>
      <c r="P180" s="54" t="s">
        <v>2696</v>
      </c>
      <c r="Q180" s="54" t="s">
        <v>1055</v>
      </c>
      <c r="R180" s="204">
        <v>200001105215</v>
      </c>
      <c r="S180" s="205">
        <v>46229</v>
      </c>
      <c r="T180" s="66" t="str">
        <f t="shared" si="2"/>
        <v>DONE</v>
      </c>
      <c r="U180" s="205">
        <v>46223</v>
      </c>
      <c r="V180" s="207">
        <v>9200103306</v>
      </c>
      <c r="W180" s="71">
        <v>48804</v>
      </c>
      <c r="X180" s="169">
        <v>46234</v>
      </c>
      <c r="Y180" s="69" t="str">
        <f t="shared" si="3"/>
        <v>DONE</v>
      </c>
      <c r="Z180" s="25">
        <v>52972</v>
      </c>
      <c r="AA180" s="169">
        <v>46234</v>
      </c>
      <c r="AB180" s="25"/>
      <c r="AC180" s="71"/>
      <c r="AD180" s="54" t="s">
        <v>3223</v>
      </c>
      <c r="AE180" s="76">
        <v>46234</v>
      </c>
      <c r="AF180" s="69" t="str">
        <f t="shared" si="4"/>
        <v>DONE</v>
      </c>
      <c r="AG180" s="69">
        <v>46238</v>
      </c>
      <c r="AH180" s="170"/>
      <c r="AI180" s="77" t="e">
        <f t="shared" ca="1" si="32"/>
        <v>#NAME?</v>
      </c>
      <c r="AJ180" s="80" t="str">
        <f t="array" ref="AJ180">IFERROR(INDEX('[1]Master Price'!$E:$E,MATCH(D180,'[1]Master Price'!$B:$B,0)),"0")</f>
        <v>0</v>
      </c>
      <c r="AK180" s="80">
        <f t="shared" si="6"/>
        <v>0</v>
      </c>
      <c r="AL180" s="82" t="str">
        <f t="shared" si="38"/>
        <v>0-day</v>
      </c>
      <c r="AM180" s="82" t="str">
        <f t="shared" si="8"/>
        <v>0-day</v>
      </c>
      <c r="AN180" s="82" t="str">
        <f t="shared" si="40"/>
        <v>0-day</v>
      </c>
      <c r="AO180" s="82" t="str">
        <f t="shared" si="41"/>
        <v>0-day</v>
      </c>
      <c r="AP180" s="82" t="str">
        <f t="shared" si="11"/>
        <v>0-day</v>
      </c>
      <c r="AQ180" s="82" t="str">
        <f t="shared" si="12"/>
        <v>0-day</v>
      </c>
      <c r="AR180" s="5"/>
      <c r="AS180" s="83">
        <f t="shared" si="13"/>
        <v>178</v>
      </c>
      <c r="AT180" s="85" t="str">
        <f t="shared" si="33"/>
        <v>GMIAMMIPT/2026/07/1827</v>
      </c>
      <c r="AU180" s="84" t="e">
        <f t="shared" ca="1" si="34"/>
        <v>#NAME?</v>
      </c>
      <c r="AV180" s="85" t="e">
        <f t="shared" ca="1" si="15"/>
        <v>#NAME?</v>
      </c>
      <c r="AW180" s="86" t="e">
        <f t="shared" ca="1" si="16"/>
        <v>#NAME?</v>
      </c>
      <c r="AX180" s="85" t="e">
        <f t="shared" ca="1" si="17"/>
        <v>#NAME?</v>
      </c>
      <c r="AY180" s="86">
        <f t="shared" si="18"/>
        <v>200001105215</v>
      </c>
      <c r="AZ180" s="171" t="e">
        <f t="shared" ca="1" si="35"/>
        <v>#NAME?</v>
      </c>
      <c r="BA180" s="85" t="e">
        <f t="shared" ca="1" si="36"/>
        <v>#NAME?</v>
      </c>
      <c r="BB180" s="85" t="e">
        <f t="shared" ca="1" si="37"/>
        <v>#NAME?</v>
      </c>
      <c r="BC180" s="90" t="e">
        <f t="shared" ca="1" si="22"/>
        <v>#NAME?</v>
      </c>
      <c r="BD180" s="90" t="e">
        <f t="shared" ca="1" si="23"/>
        <v>#NAME?</v>
      </c>
      <c r="BE180" s="85" t="e">
        <f t="shared" ca="1" si="24"/>
        <v>#NAME?</v>
      </c>
      <c r="BF180" s="22" t="e">
        <f t="shared" ca="1" si="25"/>
        <v>#NAME?</v>
      </c>
      <c r="BG180" s="22" t="e">
        <f t="shared" ca="1" si="26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0"/>
        <v>179</v>
      </c>
      <c r="B181" s="144">
        <v>46224</v>
      </c>
      <c r="C181" s="54" t="s">
        <v>3225</v>
      </c>
      <c r="D181" s="54" t="s">
        <v>808</v>
      </c>
      <c r="E181" s="56" t="s">
        <v>809</v>
      </c>
      <c r="F181" s="54">
        <v>4</v>
      </c>
      <c r="G181" s="54" t="s">
        <v>65</v>
      </c>
      <c r="H181" s="54" t="str">
        <f t="shared" si="1"/>
        <v>DONE</v>
      </c>
      <c r="I181" s="54" t="s">
        <v>3226</v>
      </c>
      <c r="J181" s="62" t="s">
        <v>73</v>
      </c>
      <c r="K181" s="62" t="s">
        <v>73</v>
      </c>
      <c r="L181" s="60"/>
      <c r="M181" s="71"/>
      <c r="N181" s="54" t="s">
        <v>3229</v>
      </c>
      <c r="O181" s="96" t="s">
        <v>81</v>
      </c>
      <c r="P181" s="54" t="s">
        <v>87</v>
      </c>
      <c r="Q181" s="54" t="s">
        <v>1219</v>
      </c>
      <c r="R181" s="204">
        <v>200001106175</v>
      </c>
      <c r="S181" s="205">
        <v>46229</v>
      </c>
      <c r="T181" s="66" t="str">
        <f t="shared" si="2"/>
        <v>DONE</v>
      </c>
      <c r="U181" s="205">
        <v>46223</v>
      </c>
      <c r="V181" s="71">
        <v>9200103336</v>
      </c>
      <c r="W181" s="71">
        <v>48835</v>
      </c>
      <c r="X181" s="169">
        <v>46234</v>
      </c>
      <c r="Y181" s="69" t="str">
        <f t="shared" si="3"/>
        <v>DONE</v>
      </c>
      <c r="Z181" s="25">
        <v>53014</v>
      </c>
      <c r="AA181" s="169">
        <v>46234</v>
      </c>
      <c r="AB181" s="25"/>
      <c r="AC181" s="71"/>
      <c r="AD181" s="54" t="s">
        <v>3230</v>
      </c>
      <c r="AE181" s="76">
        <v>46234</v>
      </c>
      <c r="AF181" s="69" t="str">
        <f t="shared" si="4"/>
        <v>DONE</v>
      </c>
      <c r="AG181" s="69">
        <v>46238</v>
      </c>
      <c r="AH181" s="170"/>
      <c r="AI181" s="77" t="e">
        <f t="shared" ca="1" si="32"/>
        <v>#NAME?</v>
      </c>
      <c r="AJ181" s="80" t="str">
        <f t="array" ref="AJ181">IFERROR(INDEX('[1]Master Price'!$E:$E,MATCH(D181,'[1]Master Price'!$B:$B,0)),"0")</f>
        <v>0</v>
      </c>
      <c r="AK181" s="80">
        <f t="shared" si="6"/>
        <v>0</v>
      </c>
      <c r="AL181" s="82" t="str">
        <f t="shared" si="38"/>
        <v>0-day</v>
      </c>
      <c r="AM181" s="82" t="str">
        <f t="shared" si="8"/>
        <v>0-day</v>
      </c>
      <c r="AN181" s="82" t="str">
        <f t="shared" si="40"/>
        <v>0-day</v>
      </c>
      <c r="AO181" s="82" t="str">
        <f t="shared" si="41"/>
        <v>0-day</v>
      </c>
      <c r="AP181" s="82" t="str">
        <f t="shared" si="11"/>
        <v>0-day</v>
      </c>
      <c r="AQ181" s="82" t="str">
        <f t="shared" si="12"/>
        <v>0-day</v>
      </c>
      <c r="AR181" s="5"/>
      <c r="AS181" s="83">
        <f t="shared" si="13"/>
        <v>179</v>
      </c>
      <c r="AT181" s="85" t="str">
        <f t="shared" si="33"/>
        <v>GMIAMMIPT/2026/07/1828</v>
      </c>
      <c r="AU181" s="84" t="e">
        <f t="shared" ca="1" si="34"/>
        <v>#NAME?</v>
      </c>
      <c r="AV181" s="85" t="e">
        <f t="shared" ca="1" si="15"/>
        <v>#NAME?</v>
      </c>
      <c r="AW181" s="86" t="e">
        <f t="shared" ca="1" si="16"/>
        <v>#NAME?</v>
      </c>
      <c r="AX181" s="85" t="e">
        <f t="shared" ca="1" si="17"/>
        <v>#NAME?</v>
      </c>
      <c r="AY181" s="86">
        <f t="shared" si="18"/>
        <v>200001106175</v>
      </c>
      <c r="AZ181" s="171" t="e">
        <f t="shared" ca="1" si="35"/>
        <v>#NAME?</v>
      </c>
      <c r="BA181" s="85" t="e">
        <f t="shared" ca="1" si="36"/>
        <v>#NAME?</v>
      </c>
      <c r="BB181" s="85" t="e">
        <f t="shared" ca="1" si="37"/>
        <v>#NAME?</v>
      </c>
      <c r="BC181" s="90" t="e">
        <f t="shared" ca="1" si="22"/>
        <v>#NAME?</v>
      </c>
      <c r="BD181" s="90" t="e">
        <f t="shared" ca="1" si="23"/>
        <v>#NAME?</v>
      </c>
      <c r="BE181" s="85" t="e">
        <f t="shared" ca="1" si="24"/>
        <v>#NAME?</v>
      </c>
      <c r="BF181" s="22" t="e">
        <f t="shared" ca="1" si="25"/>
        <v>#NAME?</v>
      </c>
      <c r="BG181" s="22" t="e">
        <f t="shared" ca="1" si="26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0"/>
        <v>180</v>
      </c>
      <c r="B182" s="144">
        <v>46224</v>
      </c>
      <c r="C182" s="54" t="s">
        <v>3232</v>
      </c>
      <c r="D182" s="54" t="s">
        <v>408</v>
      </c>
      <c r="E182" s="56" t="s">
        <v>409</v>
      </c>
      <c r="F182" s="54">
        <v>4</v>
      </c>
      <c r="G182" s="54" t="s">
        <v>65</v>
      </c>
      <c r="H182" s="54" t="str">
        <f t="shared" si="1"/>
        <v>DONE</v>
      </c>
      <c r="I182" s="54" t="s">
        <v>2233</v>
      </c>
      <c r="J182" s="58" t="s">
        <v>180</v>
      </c>
      <c r="K182" s="58" t="s">
        <v>79</v>
      </c>
      <c r="L182" s="60"/>
      <c r="M182" s="71"/>
      <c r="N182" s="54" t="s">
        <v>3218</v>
      </c>
      <c r="O182" s="96" t="s">
        <v>91</v>
      </c>
      <c r="P182" s="54" t="s">
        <v>2696</v>
      </c>
      <c r="Q182" s="54" t="s">
        <v>301</v>
      </c>
      <c r="R182" s="204">
        <v>200001107273</v>
      </c>
      <c r="S182" s="205">
        <v>46229</v>
      </c>
      <c r="T182" s="66" t="str">
        <f t="shared" si="2"/>
        <v>DONE</v>
      </c>
      <c r="U182" s="205">
        <v>46223</v>
      </c>
      <c r="V182" s="71">
        <v>9200103343</v>
      </c>
      <c r="W182" s="71">
        <v>48834</v>
      </c>
      <c r="X182" s="169">
        <v>46234</v>
      </c>
      <c r="Y182" s="69" t="str">
        <f t="shared" si="3"/>
        <v>DONE</v>
      </c>
      <c r="Z182" s="25">
        <v>53013</v>
      </c>
      <c r="AA182" s="169">
        <v>46234</v>
      </c>
      <c r="AB182" s="25"/>
      <c r="AC182" s="71"/>
      <c r="AD182" s="54" t="s">
        <v>3233</v>
      </c>
      <c r="AE182" s="76">
        <v>46234</v>
      </c>
      <c r="AF182" s="69" t="str">
        <f t="shared" si="4"/>
        <v>DONE</v>
      </c>
      <c r="AG182" s="69">
        <v>46238</v>
      </c>
      <c r="AH182" s="170"/>
      <c r="AI182" s="77" t="e">
        <f t="shared" ca="1" si="32"/>
        <v>#NAME?</v>
      </c>
      <c r="AJ182" s="80" t="str">
        <f t="array" ref="AJ182">IFERROR(INDEX('[1]Master Price'!$E:$E,MATCH(D182,'[1]Master Price'!$B:$B,0)),"0")</f>
        <v>0</v>
      </c>
      <c r="AK182" s="80">
        <f t="shared" si="6"/>
        <v>0</v>
      </c>
      <c r="AL182" s="82" t="str">
        <f t="shared" si="38"/>
        <v>0-day</v>
      </c>
      <c r="AM182" s="82" t="str">
        <f t="shared" si="8"/>
        <v>0-day</v>
      </c>
      <c r="AN182" s="82" t="str">
        <f t="shared" si="40"/>
        <v>0-day</v>
      </c>
      <c r="AO182" s="82" t="str">
        <f t="shared" si="41"/>
        <v>0-day</v>
      </c>
      <c r="AP182" s="82" t="str">
        <f t="shared" si="11"/>
        <v>0-day</v>
      </c>
      <c r="AQ182" s="82" t="str">
        <f t="shared" si="12"/>
        <v>0-day</v>
      </c>
      <c r="AR182" s="5"/>
      <c r="AS182" s="83">
        <f t="shared" si="13"/>
        <v>180</v>
      </c>
      <c r="AT182" s="85" t="str">
        <f t="shared" si="33"/>
        <v>GMIAMMIPT/2026/07/1829</v>
      </c>
      <c r="AU182" s="84" t="e">
        <f t="shared" ca="1" si="34"/>
        <v>#NAME?</v>
      </c>
      <c r="AV182" s="85" t="e">
        <f t="shared" ca="1" si="15"/>
        <v>#NAME?</v>
      </c>
      <c r="AW182" s="86" t="e">
        <f t="shared" ca="1" si="16"/>
        <v>#NAME?</v>
      </c>
      <c r="AX182" s="85" t="e">
        <f t="shared" ca="1" si="17"/>
        <v>#NAME?</v>
      </c>
      <c r="AY182" s="86">
        <f t="shared" si="18"/>
        <v>200001107273</v>
      </c>
      <c r="AZ182" s="171" t="e">
        <f t="shared" ca="1" si="35"/>
        <v>#NAME?</v>
      </c>
      <c r="BA182" s="85" t="e">
        <f t="shared" ca="1" si="36"/>
        <v>#NAME?</v>
      </c>
      <c r="BB182" s="85" t="e">
        <f t="shared" ca="1" si="37"/>
        <v>#NAME?</v>
      </c>
      <c r="BC182" s="90" t="e">
        <f t="shared" ca="1" si="22"/>
        <v>#NAME?</v>
      </c>
      <c r="BD182" s="90" t="e">
        <f t="shared" ca="1" si="23"/>
        <v>#NAME?</v>
      </c>
      <c r="BE182" s="85" t="e">
        <f t="shared" ca="1" si="24"/>
        <v>#NAME?</v>
      </c>
      <c r="BF182" s="22" t="e">
        <f t="shared" ca="1" si="25"/>
        <v>#NAME?</v>
      </c>
      <c r="BG182" s="22" t="e">
        <f t="shared" ca="1" si="26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0"/>
        <v>181</v>
      </c>
      <c r="B183" s="144">
        <v>46224</v>
      </c>
      <c r="C183" s="54" t="s">
        <v>3236</v>
      </c>
      <c r="D183" s="54" t="s">
        <v>408</v>
      </c>
      <c r="E183" s="56" t="s">
        <v>409</v>
      </c>
      <c r="F183" s="54">
        <v>2</v>
      </c>
      <c r="G183" s="54" t="s">
        <v>65</v>
      </c>
      <c r="H183" s="54" t="str">
        <f t="shared" si="1"/>
        <v>DONE</v>
      </c>
      <c r="I183" s="54" t="s">
        <v>259</v>
      </c>
      <c r="J183" s="58" t="s">
        <v>260</v>
      </c>
      <c r="K183" s="58" t="s">
        <v>79</v>
      </c>
      <c r="L183" s="60"/>
      <c r="M183" s="71"/>
      <c r="N183" s="54" t="s">
        <v>3218</v>
      </c>
      <c r="O183" s="96" t="s">
        <v>85</v>
      </c>
      <c r="P183" s="54" t="s">
        <v>2696</v>
      </c>
      <c r="Q183" s="54" t="s">
        <v>2012</v>
      </c>
      <c r="R183" s="204">
        <v>200001107494</v>
      </c>
      <c r="S183" s="205">
        <v>46229</v>
      </c>
      <c r="T183" s="66" t="str">
        <f t="shared" si="2"/>
        <v>DONE</v>
      </c>
      <c r="U183" s="205">
        <v>46223</v>
      </c>
      <c r="V183" s="71">
        <v>9200103314</v>
      </c>
      <c r="W183" s="71">
        <v>48819</v>
      </c>
      <c r="X183" s="169">
        <v>46234</v>
      </c>
      <c r="Y183" s="69" t="str">
        <f t="shared" si="3"/>
        <v>DONE</v>
      </c>
      <c r="Z183" s="25">
        <v>52995</v>
      </c>
      <c r="AA183" s="169">
        <v>46234</v>
      </c>
      <c r="AB183" s="25"/>
      <c r="AC183" s="71"/>
      <c r="AD183" s="54" t="s">
        <v>3238</v>
      </c>
      <c r="AE183" s="76">
        <v>46234</v>
      </c>
      <c r="AF183" s="69" t="str">
        <f t="shared" si="4"/>
        <v>DONE</v>
      </c>
      <c r="AG183" s="69">
        <v>46238</v>
      </c>
      <c r="AH183" s="170"/>
      <c r="AI183" s="77" t="e">
        <f t="shared" ca="1" si="32"/>
        <v>#NAME?</v>
      </c>
      <c r="AJ183" s="80" t="str">
        <f t="array" ref="AJ183">IFERROR(INDEX('[1]Master Price'!$E:$E,MATCH(D183,'[1]Master Price'!$B:$B,0)),"0")</f>
        <v>0</v>
      </c>
      <c r="AK183" s="80">
        <f t="shared" si="6"/>
        <v>0</v>
      </c>
      <c r="AL183" s="82" t="str">
        <f t="shared" si="38"/>
        <v>0-day</v>
      </c>
      <c r="AM183" s="82" t="str">
        <f t="shared" si="8"/>
        <v>0-day</v>
      </c>
      <c r="AN183" s="82" t="str">
        <f t="shared" si="40"/>
        <v>0-day</v>
      </c>
      <c r="AO183" s="82" t="str">
        <f t="shared" si="41"/>
        <v>0-day</v>
      </c>
      <c r="AP183" s="82" t="str">
        <f t="shared" si="11"/>
        <v>0-day</v>
      </c>
      <c r="AQ183" s="82" t="str">
        <f t="shared" si="12"/>
        <v>0-day</v>
      </c>
      <c r="AR183" s="5"/>
      <c r="AS183" s="83">
        <f t="shared" si="13"/>
        <v>181</v>
      </c>
      <c r="AT183" s="85" t="str">
        <f t="shared" si="33"/>
        <v>GMIAMMIPT/2026/07/1830</v>
      </c>
      <c r="AU183" s="84" t="e">
        <f t="shared" ca="1" si="34"/>
        <v>#NAME?</v>
      </c>
      <c r="AV183" s="85" t="e">
        <f t="shared" ca="1" si="15"/>
        <v>#NAME?</v>
      </c>
      <c r="AW183" s="86" t="e">
        <f t="shared" ca="1" si="16"/>
        <v>#NAME?</v>
      </c>
      <c r="AX183" s="85" t="e">
        <f t="shared" ca="1" si="17"/>
        <v>#NAME?</v>
      </c>
      <c r="AY183" s="86">
        <f t="shared" si="18"/>
        <v>200001107494</v>
      </c>
      <c r="AZ183" s="171" t="e">
        <f t="shared" ca="1" si="35"/>
        <v>#NAME?</v>
      </c>
      <c r="BA183" s="85" t="e">
        <f t="shared" ca="1" si="36"/>
        <v>#NAME?</v>
      </c>
      <c r="BB183" s="85" t="e">
        <f t="shared" ca="1" si="37"/>
        <v>#NAME?</v>
      </c>
      <c r="BC183" s="90" t="e">
        <f t="shared" ca="1" si="22"/>
        <v>#NAME?</v>
      </c>
      <c r="BD183" s="90" t="e">
        <f t="shared" ca="1" si="23"/>
        <v>#NAME?</v>
      </c>
      <c r="BE183" s="85" t="e">
        <f t="shared" ca="1" si="24"/>
        <v>#NAME?</v>
      </c>
      <c r="BF183" s="22" t="e">
        <f t="shared" ca="1" si="25"/>
        <v>#NAME?</v>
      </c>
      <c r="BG183" s="22" t="e">
        <f t="shared" ca="1" si="26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0"/>
        <v>182</v>
      </c>
      <c r="B184" s="144">
        <v>46224</v>
      </c>
      <c r="C184" s="54" t="s">
        <v>3241</v>
      </c>
      <c r="D184" s="54" t="s">
        <v>177</v>
      </c>
      <c r="E184" s="56" t="s">
        <v>178</v>
      </c>
      <c r="F184" s="54">
        <v>1</v>
      </c>
      <c r="G184" s="54" t="s">
        <v>65</v>
      </c>
      <c r="H184" s="54" t="str">
        <f t="shared" si="1"/>
        <v>DONE</v>
      </c>
      <c r="I184" s="54" t="s">
        <v>3242</v>
      </c>
      <c r="J184" s="58" t="s">
        <v>166</v>
      </c>
      <c r="K184" s="58" t="s">
        <v>167</v>
      </c>
      <c r="L184" s="60"/>
      <c r="M184" s="71"/>
      <c r="N184" s="54" t="s">
        <v>261</v>
      </c>
      <c r="O184" s="98" t="s">
        <v>91</v>
      </c>
      <c r="P184" s="54" t="s">
        <v>87</v>
      </c>
      <c r="Q184" s="54" t="s">
        <v>1186</v>
      </c>
      <c r="R184" s="204">
        <v>200001107226</v>
      </c>
      <c r="S184" s="205">
        <v>46229</v>
      </c>
      <c r="T184" s="66" t="str">
        <f t="shared" si="2"/>
        <v>DONE</v>
      </c>
      <c r="U184" s="205">
        <v>46223</v>
      </c>
      <c r="V184" s="71">
        <v>9200103345</v>
      </c>
      <c r="W184" s="71">
        <v>48832</v>
      </c>
      <c r="X184" s="169">
        <v>46234</v>
      </c>
      <c r="Y184" s="69" t="str">
        <f t="shared" si="3"/>
        <v>DONE</v>
      </c>
      <c r="Z184" s="25">
        <v>53010</v>
      </c>
      <c r="AA184" s="169">
        <v>46234</v>
      </c>
      <c r="AB184" s="25"/>
      <c r="AC184" s="71"/>
      <c r="AD184" s="54" t="s">
        <v>3243</v>
      </c>
      <c r="AE184" s="76">
        <v>46234</v>
      </c>
      <c r="AF184" s="69" t="str">
        <f t="shared" si="4"/>
        <v>DONE</v>
      </c>
      <c r="AG184" s="69">
        <v>46238</v>
      </c>
      <c r="AH184" s="170"/>
      <c r="AI184" s="77" t="e">
        <f t="shared" ca="1" si="32"/>
        <v>#NAME?</v>
      </c>
      <c r="AJ184" s="80" t="str">
        <f t="array" ref="AJ184">IFERROR(INDEX('[1]Master Price'!$E:$E,MATCH(D184,'[1]Master Price'!$B:$B,0)),"0")</f>
        <v>0</v>
      </c>
      <c r="AK184" s="80">
        <f t="shared" si="6"/>
        <v>0</v>
      </c>
      <c r="AL184" s="82" t="str">
        <f t="shared" si="38"/>
        <v>0-day</v>
      </c>
      <c r="AM184" s="82" t="str">
        <f t="shared" si="8"/>
        <v>0-day</v>
      </c>
      <c r="AN184" s="82" t="str">
        <f t="shared" si="40"/>
        <v>0-day</v>
      </c>
      <c r="AO184" s="82" t="str">
        <f t="shared" si="41"/>
        <v>0-day</v>
      </c>
      <c r="AP184" s="82" t="str">
        <f t="shared" si="11"/>
        <v>0-day</v>
      </c>
      <c r="AQ184" s="82" t="str">
        <f t="shared" si="12"/>
        <v>0-day</v>
      </c>
      <c r="AR184" s="5"/>
      <c r="AS184" s="83">
        <f t="shared" si="13"/>
        <v>182</v>
      </c>
      <c r="AT184" s="85" t="str">
        <f t="shared" si="33"/>
        <v>GMIAMMIPT/2026/07/1831</v>
      </c>
      <c r="AU184" s="84" t="e">
        <f t="shared" ca="1" si="34"/>
        <v>#NAME?</v>
      </c>
      <c r="AV184" s="85" t="e">
        <f t="shared" ca="1" si="15"/>
        <v>#NAME?</v>
      </c>
      <c r="AW184" s="86" t="e">
        <f t="shared" ca="1" si="16"/>
        <v>#NAME?</v>
      </c>
      <c r="AX184" s="85" t="e">
        <f t="shared" ca="1" si="17"/>
        <v>#NAME?</v>
      </c>
      <c r="AY184" s="86">
        <f t="shared" si="18"/>
        <v>200001107226</v>
      </c>
      <c r="AZ184" s="171" t="e">
        <f t="shared" ca="1" si="35"/>
        <v>#NAME?</v>
      </c>
      <c r="BA184" s="85" t="e">
        <f t="shared" ca="1" si="36"/>
        <v>#NAME?</v>
      </c>
      <c r="BB184" s="85" t="e">
        <f t="shared" ca="1" si="37"/>
        <v>#NAME?</v>
      </c>
      <c r="BC184" s="90" t="e">
        <f t="shared" ca="1" si="22"/>
        <v>#NAME?</v>
      </c>
      <c r="BD184" s="90" t="e">
        <f t="shared" ca="1" si="23"/>
        <v>#NAME?</v>
      </c>
      <c r="BE184" s="85" t="e">
        <f t="shared" ca="1" si="24"/>
        <v>#NAME?</v>
      </c>
      <c r="BF184" s="22" t="e">
        <f t="shared" ca="1" si="25"/>
        <v>#NAME?</v>
      </c>
      <c r="BG184" s="22" t="e">
        <f t="shared" ca="1" si="26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0"/>
        <v>183</v>
      </c>
      <c r="B185" s="144">
        <v>46225</v>
      </c>
      <c r="C185" s="54" t="s">
        <v>3245</v>
      </c>
      <c r="D185" s="54" t="s">
        <v>68</v>
      </c>
      <c r="E185" s="56" t="s">
        <v>70</v>
      </c>
      <c r="F185" s="54">
        <v>2</v>
      </c>
      <c r="G185" s="54" t="s">
        <v>65</v>
      </c>
      <c r="H185" s="54" t="str">
        <f t="shared" si="1"/>
        <v>DONE</v>
      </c>
      <c r="I185" s="54" t="s">
        <v>3246</v>
      </c>
      <c r="J185" s="62" t="s">
        <v>73</v>
      </c>
      <c r="K185" s="62" t="s">
        <v>73</v>
      </c>
      <c r="L185" s="54"/>
      <c r="M185" s="71"/>
      <c r="N185" s="54" t="s">
        <v>3247</v>
      </c>
      <c r="O185" s="98" t="s">
        <v>81</v>
      </c>
      <c r="P185" s="54" t="s">
        <v>87</v>
      </c>
      <c r="Q185" s="54" t="s">
        <v>1055</v>
      </c>
      <c r="R185" s="204">
        <v>200001106854</v>
      </c>
      <c r="S185" s="205">
        <v>46229</v>
      </c>
      <c r="T185" s="66" t="str">
        <f t="shared" si="2"/>
        <v>DONE</v>
      </c>
      <c r="U185" s="205">
        <v>46223</v>
      </c>
      <c r="V185" s="71">
        <v>9200103303</v>
      </c>
      <c r="W185" s="71">
        <v>48813</v>
      </c>
      <c r="X185" s="169">
        <v>46234</v>
      </c>
      <c r="Y185" s="69" t="str">
        <f t="shared" si="3"/>
        <v>DONE</v>
      </c>
      <c r="Z185" s="25">
        <v>52987</v>
      </c>
      <c r="AA185" s="169">
        <v>46234</v>
      </c>
      <c r="AB185" s="25"/>
      <c r="AC185" s="71"/>
      <c r="AD185" s="54" t="s">
        <v>3248</v>
      </c>
      <c r="AE185" s="76">
        <v>46234</v>
      </c>
      <c r="AF185" s="69" t="str">
        <f t="shared" si="4"/>
        <v>DONE</v>
      </c>
      <c r="AG185" s="69">
        <v>46238</v>
      </c>
      <c r="AH185" s="170"/>
      <c r="AI185" s="77" t="e">
        <f t="shared" ca="1" si="32"/>
        <v>#NAME?</v>
      </c>
      <c r="AJ185" s="80" t="str">
        <f t="array" ref="AJ185">IFERROR(INDEX('[1]Master Price'!$E:$E,MATCH(D185,'[1]Master Price'!$B:$B,0)),"0")</f>
        <v>0</v>
      </c>
      <c r="AK185" s="80">
        <f t="shared" si="6"/>
        <v>0</v>
      </c>
      <c r="AL185" s="82" t="str">
        <f t="shared" si="38"/>
        <v>0-day</v>
      </c>
      <c r="AM185" s="82" t="str">
        <f t="shared" si="8"/>
        <v>0-day</v>
      </c>
      <c r="AN185" s="82" t="str">
        <f t="shared" si="40"/>
        <v>0-day</v>
      </c>
      <c r="AO185" s="82" t="str">
        <f t="shared" si="41"/>
        <v>0-day</v>
      </c>
      <c r="AP185" s="82" t="str">
        <f t="shared" si="11"/>
        <v>0-day</v>
      </c>
      <c r="AQ185" s="82" t="str">
        <f t="shared" si="12"/>
        <v>0-day</v>
      </c>
      <c r="AR185" s="5"/>
      <c r="AS185" s="83">
        <f t="shared" si="13"/>
        <v>183</v>
      </c>
      <c r="AT185" s="85" t="str">
        <f t="shared" si="33"/>
        <v>GMIAMMIPT/2026/07/1832</v>
      </c>
      <c r="AU185" s="84" t="e">
        <f t="shared" ca="1" si="34"/>
        <v>#NAME?</v>
      </c>
      <c r="AV185" s="85" t="e">
        <f t="shared" ca="1" si="15"/>
        <v>#NAME?</v>
      </c>
      <c r="AW185" s="86" t="e">
        <f t="shared" ca="1" si="16"/>
        <v>#NAME?</v>
      </c>
      <c r="AX185" s="85" t="e">
        <f t="shared" ca="1" si="17"/>
        <v>#NAME?</v>
      </c>
      <c r="AY185" s="86">
        <f t="shared" si="18"/>
        <v>200001106854</v>
      </c>
      <c r="AZ185" s="171" t="e">
        <f t="shared" ca="1" si="35"/>
        <v>#NAME?</v>
      </c>
      <c r="BA185" s="85" t="e">
        <f t="shared" ca="1" si="36"/>
        <v>#NAME?</v>
      </c>
      <c r="BB185" s="85" t="e">
        <f t="shared" ca="1" si="37"/>
        <v>#NAME?</v>
      </c>
      <c r="BC185" s="90" t="e">
        <f t="shared" ca="1" si="22"/>
        <v>#NAME?</v>
      </c>
      <c r="BD185" s="90" t="e">
        <f t="shared" ca="1" si="23"/>
        <v>#NAME?</v>
      </c>
      <c r="BE185" s="85" t="e">
        <f t="shared" ca="1" si="24"/>
        <v>#NAME?</v>
      </c>
      <c r="BF185" s="22" t="e">
        <f t="shared" ca="1" si="25"/>
        <v>#NAME?</v>
      </c>
      <c r="BG185" s="22" t="e">
        <f t="shared" ca="1" si="26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0"/>
        <v>184</v>
      </c>
      <c r="B186" s="144">
        <v>46225</v>
      </c>
      <c r="C186" s="54" t="s">
        <v>3252</v>
      </c>
      <c r="D186" s="54" t="s">
        <v>68</v>
      </c>
      <c r="E186" s="56" t="s">
        <v>70</v>
      </c>
      <c r="F186" s="54">
        <v>2</v>
      </c>
      <c r="G186" s="54" t="s">
        <v>65</v>
      </c>
      <c r="H186" s="54" t="str">
        <f t="shared" si="1"/>
        <v>DONE</v>
      </c>
      <c r="I186" s="54" t="s">
        <v>3253</v>
      </c>
      <c r="J186" s="62" t="s">
        <v>73</v>
      </c>
      <c r="K186" s="62" t="s">
        <v>73</v>
      </c>
      <c r="L186" s="54"/>
      <c r="M186" s="71"/>
      <c r="N186" s="54" t="s">
        <v>3247</v>
      </c>
      <c r="O186" s="98" t="s">
        <v>81</v>
      </c>
      <c r="P186" s="54" t="s">
        <v>87</v>
      </c>
      <c r="Q186" s="54" t="s">
        <v>1055</v>
      </c>
      <c r="R186" s="204">
        <v>200001106823</v>
      </c>
      <c r="S186" s="205">
        <v>46229</v>
      </c>
      <c r="T186" s="66" t="str">
        <f t="shared" si="2"/>
        <v>DONE</v>
      </c>
      <c r="U186" s="205">
        <v>46223</v>
      </c>
      <c r="V186" s="71">
        <v>9200103339</v>
      </c>
      <c r="W186" s="71">
        <v>48831</v>
      </c>
      <c r="X186" s="169">
        <v>46234</v>
      </c>
      <c r="Y186" s="69" t="str">
        <f t="shared" si="3"/>
        <v>DONE</v>
      </c>
      <c r="Z186" s="25">
        <v>53008</v>
      </c>
      <c r="AA186" s="169">
        <v>46234</v>
      </c>
      <c r="AB186" s="25"/>
      <c r="AC186" s="71"/>
      <c r="AD186" s="54" t="s">
        <v>3256</v>
      </c>
      <c r="AE186" s="76">
        <v>46234</v>
      </c>
      <c r="AF186" s="69" t="str">
        <f t="shared" si="4"/>
        <v>DONE</v>
      </c>
      <c r="AG186" s="69">
        <v>46238</v>
      </c>
      <c r="AH186" s="170"/>
      <c r="AI186" s="77" t="e">
        <f t="shared" ca="1" si="32"/>
        <v>#NAME?</v>
      </c>
      <c r="AJ186" s="80" t="str">
        <f t="array" ref="AJ186">IFERROR(INDEX('[1]Master Price'!$E:$E,MATCH(D186,'[1]Master Price'!$B:$B,0)),"0")</f>
        <v>0</v>
      </c>
      <c r="AK186" s="80">
        <f t="shared" si="6"/>
        <v>0</v>
      </c>
      <c r="AL186" s="82" t="str">
        <f t="shared" si="38"/>
        <v>0-day</v>
      </c>
      <c r="AM186" s="82" t="str">
        <f t="shared" si="8"/>
        <v>0-day</v>
      </c>
      <c r="AN186" s="82" t="str">
        <f t="shared" si="40"/>
        <v>0-day</v>
      </c>
      <c r="AO186" s="82" t="str">
        <f t="shared" si="41"/>
        <v>0-day</v>
      </c>
      <c r="AP186" s="82" t="str">
        <f t="shared" si="11"/>
        <v>0-day</v>
      </c>
      <c r="AQ186" s="82" t="str">
        <f t="shared" si="12"/>
        <v>0-day</v>
      </c>
      <c r="AR186" s="5"/>
      <c r="AS186" s="83">
        <f t="shared" si="13"/>
        <v>184</v>
      </c>
      <c r="AT186" s="85" t="str">
        <f t="shared" si="33"/>
        <v>GMIAMMIPT/2026/07/1833</v>
      </c>
      <c r="AU186" s="84" t="e">
        <f t="shared" ca="1" si="34"/>
        <v>#NAME?</v>
      </c>
      <c r="AV186" s="85" t="e">
        <f t="shared" ca="1" si="15"/>
        <v>#NAME?</v>
      </c>
      <c r="AW186" s="86" t="e">
        <f t="shared" ca="1" si="16"/>
        <v>#NAME?</v>
      </c>
      <c r="AX186" s="85" t="e">
        <f t="shared" ca="1" si="17"/>
        <v>#NAME?</v>
      </c>
      <c r="AY186" s="86">
        <f t="shared" si="18"/>
        <v>200001106823</v>
      </c>
      <c r="AZ186" s="171" t="e">
        <f t="shared" ca="1" si="35"/>
        <v>#NAME?</v>
      </c>
      <c r="BA186" s="85" t="e">
        <f t="shared" ca="1" si="36"/>
        <v>#NAME?</v>
      </c>
      <c r="BB186" s="85" t="e">
        <f t="shared" ca="1" si="37"/>
        <v>#NAME?</v>
      </c>
      <c r="BC186" s="90" t="e">
        <f t="shared" ca="1" si="22"/>
        <v>#NAME?</v>
      </c>
      <c r="BD186" s="90" t="e">
        <f t="shared" ca="1" si="23"/>
        <v>#NAME?</v>
      </c>
      <c r="BE186" s="85" t="e">
        <f t="shared" ca="1" si="24"/>
        <v>#NAME?</v>
      </c>
      <c r="BF186" s="22" t="e">
        <f t="shared" ca="1" si="25"/>
        <v>#NAME?</v>
      </c>
      <c r="BG186" s="22" t="e">
        <f t="shared" ca="1" si="26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0"/>
        <v>185</v>
      </c>
      <c r="B187" s="144">
        <v>46224</v>
      </c>
      <c r="C187" s="54" t="s">
        <v>3257</v>
      </c>
      <c r="D187" s="54" t="s">
        <v>203</v>
      </c>
      <c r="E187" s="56" t="s">
        <v>205</v>
      </c>
      <c r="F187" s="54">
        <v>1</v>
      </c>
      <c r="G187" s="54" t="s">
        <v>65</v>
      </c>
      <c r="H187" s="54" t="str">
        <f t="shared" si="1"/>
        <v>DONE</v>
      </c>
      <c r="I187" s="54" t="s">
        <v>3258</v>
      </c>
      <c r="J187" s="62" t="s">
        <v>73</v>
      </c>
      <c r="K187" s="62" t="s">
        <v>73</v>
      </c>
      <c r="L187" s="54">
        <v>19279</v>
      </c>
      <c r="M187" s="71"/>
      <c r="N187" s="54" t="s">
        <v>207</v>
      </c>
      <c r="O187" s="98" t="s">
        <v>85</v>
      </c>
      <c r="P187" s="54" t="s">
        <v>2696</v>
      </c>
      <c r="Q187" s="54" t="s">
        <v>1191</v>
      </c>
      <c r="R187" s="204">
        <v>200001107519</v>
      </c>
      <c r="S187" s="205">
        <v>46229</v>
      </c>
      <c r="T187" s="66" t="str">
        <f t="shared" si="2"/>
        <v>DONE</v>
      </c>
      <c r="U187" s="205">
        <v>46223</v>
      </c>
      <c r="V187" s="71">
        <v>9200103300</v>
      </c>
      <c r="W187" s="71">
        <v>48799</v>
      </c>
      <c r="X187" s="169">
        <v>46234</v>
      </c>
      <c r="Y187" s="69" t="str">
        <f t="shared" si="3"/>
        <v>DONE</v>
      </c>
      <c r="Z187" s="25">
        <v>53017</v>
      </c>
      <c r="AA187" s="169">
        <v>46234</v>
      </c>
      <c r="AB187" s="25"/>
      <c r="AC187" s="71"/>
      <c r="AD187" s="54" t="s">
        <v>3260</v>
      </c>
      <c r="AE187" s="76">
        <v>46234</v>
      </c>
      <c r="AF187" s="69" t="str">
        <f t="shared" si="4"/>
        <v>DONE</v>
      </c>
      <c r="AG187" s="69">
        <v>46238</v>
      </c>
      <c r="AH187" s="170"/>
      <c r="AI187" s="77" t="e">
        <f t="shared" ca="1" si="32"/>
        <v>#NAME?</v>
      </c>
      <c r="AJ187" s="80" t="str">
        <f t="array" ref="AJ187">IFERROR(INDEX('[1]Master Price'!$E:$E,MATCH(D187,'[1]Master Price'!$B:$B,0)),"0")</f>
        <v>0</v>
      </c>
      <c r="AK187" s="80">
        <f t="shared" si="6"/>
        <v>0</v>
      </c>
      <c r="AL187" s="82" t="str">
        <f t="shared" si="38"/>
        <v>0-day</v>
      </c>
      <c r="AM187" s="82" t="str">
        <f t="shared" si="8"/>
        <v>0-day</v>
      </c>
      <c r="AN187" s="82" t="str">
        <f t="shared" si="40"/>
        <v>0-day</v>
      </c>
      <c r="AO187" s="82" t="str">
        <f t="shared" si="41"/>
        <v>0-day</v>
      </c>
      <c r="AP187" s="82" t="str">
        <f t="shared" si="11"/>
        <v>0-day</v>
      </c>
      <c r="AQ187" s="82" t="str">
        <f t="shared" si="12"/>
        <v>0-day</v>
      </c>
      <c r="AR187" s="5"/>
      <c r="AS187" s="83">
        <f t="shared" si="13"/>
        <v>185</v>
      </c>
      <c r="AT187" s="85" t="str">
        <f t="shared" si="33"/>
        <v>GMIAMMIPT/2026/07/1834</v>
      </c>
      <c r="AU187" s="84" t="e">
        <f t="shared" ca="1" si="34"/>
        <v>#NAME?</v>
      </c>
      <c r="AV187" s="85" t="e">
        <f t="shared" ca="1" si="15"/>
        <v>#NAME?</v>
      </c>
      <c r="AW187" s="86" t="e">
        <f t="shared" ca="1" si="16"/>
        <v>#NAME?</v>
      </c>
      <c r="AX187" s="85" t="e">
        <f t="shared" ca="1" si="17"/>
        <v>#NAME?</v>
      </c>
      <c r="AY187" s="86">
        <f t="shared" si="18"/>
        <v>200001107519</v>
      </c>
      <c r="AZ187" s="171" t="e">
        <f t="shared" ca="1" si="35"/>
        <v>#NAME?</v>
      </c>
      <c r="BA187" s="85" t="e">
        <f t="shared" ca="1" si="36"/>
        <v>#NAME?</v>
      </c>
      <c r="BB187" s="85" t="e">
        <f t="shared" ca="1" si="37"/>
        <v>#NAME?</v>
      </c>
      <c r="BC187" s="90" t="e">
        <f t="shared" ca="1" si="22"/>
        <v>#NAME?</v>
      </c>
      <c r="BD187" s="90" t="e">
        <f t="shared" ca="1" si="23"/>
        <v>#NAME?</v>
      </c>
      <c r="BE187" s="85" t="e">
        <f t="shared" ca="1" si="24"/>
        <v>#NAME?</v>
      </c>
      <c r="BF187" s="22" t="e">
        <f t="shared" ca="1" si="25"/>
        <v>#NAME?</v>
      </c>
      <c r="BG187" s="22" t="e">
        <f t="shared" ca="1" si="26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0"/>
        <v>186</v>
      </c>
      <c r="B188" s="144">
        <v>46224</v>
      </c>
      <c r="C188" s="54" t="s">
        <v>3257</v>
      </c>
      <c r="D188" s="54" t="s">
        <v>227</v>
      </c>
      <c r="E188" s="56" t="s">
        <v>228</v>
      </c>
      <c r="F188" s="54">
        <v>1</v>
      </c>
      <c r="G188" s="54" t="s">
        <v>65</v>
      </c>
      <c r="H188" s="54" t="str">
        <f t="shared" si="1"/>
        <v>DONE</v>
      </c>
      <c r="I188" s="54" t="s">
        <v>3258</v>
      </c>
      <c r="J188" s="62" t="s">
        <v>73</v>
      </c>
      <c r="K188" s="62" t="s">
        <v>73</v>
      </c>
      <c r="L188" s="54">
        <v>19279</v>
      </c>
      <c r="M188" s="71"/>
      <c r="N188" s="54" t="s">
        <v>207</v>
      </c>
      <c r="O188" s="98" t="s">
        <v>85</v>
      </c>
      <c r="P188" s="54" t="s">
        <v>2696</v>
      </c>
      <c r="Q188" s="54" t="s">
        <v>1191</v>
      </c>
      <c r="R188" s="204">
        <v>200001107519</v>
      </c>
      <c r="S188" s="205">
        <v>46229</v>
      </c>
      <c r="T188" s="66" t="str">
        <f t="shared" si="2"/>
        <v>DONE</v>
      </c>
      <c r="U188" s="205">
        <v>46223</v>
      </c>
      <c r="V188" s="71">
        <v>9200103300</v>
      </c>
      <c r="W188" s="71">
        <v>48799</v>
      </c>
      <c r="X188" s="169">
        <v>46234</v>
      </c>
      <c r="Y188" s="69" t="str">
        <f t="shared" si="3"/>
        <v>DONE</v>
      </c>
      <c r="Z188" s="25">
        <v>53017</v>
      </c>
      <c r="AA188" s="169">
        <v>46234</v>
      </c>
      <c r="AB188" s="25"/>
      <c r="AC188" s="71"/>
      <c r="AD188" s="54" t="s">
        <v>3260</v>
      </c>
      <c r="AE188" s="76">
        <v>46234</v>
      </c>
      <c r="AF188" s="69" t="str">
        <f t="shared" si="4"/>
        <v>DONE</v>
      </c>
      <c r="AG188" s="69">
        <v>46238</v>
      </c>
      <c r="AH188" s="170"/>
      <c r="AI188" s="77" t="e">
        <f t="shared" ca="1" si="32"/>
        <v>#NAME?</v>
      </c>
      <c r="AJ188" s="80" t="str">
        <f t="array" ref="AJ188">IFERROR(INDEX('[1]Master Price'!$E:$E,MATCH(D188,'[1]Master Price'!$B:$B,0)),"0")</f>
        <v>0</v>
      </c>
      <c r="AK188" s="80">
        <f t="shared" si="6"/>
        <v>0</v>
      </c>
      <c r="AL188" s="82" t="str">
        <f t="shared" si="38"/>
        <v>0-day</v>
      </c>
      <c r="AM188" s="82" t="str">
        <f t="shared" si="8"/>
        <v>0-day</v>
      </c>
      <c r="AN188" s="82" t="str">
        <f t="shared" si="40"/>
        <v>0-day</v>
      </c>
      <c r="AO188" s="82" t="str">
        <f t="shared" si="41"/>
        <v>0-day</v>
      </c>
      <c r="AP188" s="82" t="str">
        <f t="shared" si="11"/>
        <v>0-day</v>
      </c>
      <c r="AQ188" s="82" t="str">
        <f t="shared" si="12"/>
        <v>0-day</v>
      </c>
      <c r="AR188" s="5"/>
      <c r="AS188" s="83">
        <f t="shared" si="13"/>
        <v>186</v>
      </c>
      <c r="AT188" s="85" t="str">
        <f t="shared" si="33"/>
        <v>GMIAMMIPT/2026/07/1834</v>
      </c>
      <c r="AU188" s="84" t="e">
        <f t="shared" ca="1" si="34"/>
        <v>#NAME?</v>
      </c>
      <c r="AV188" s="85" t="e">
        <f t="shared" ca="1" si="15"/>
        <v>#NAME?</v>
      </c>
      <c r="AW188" s="86" t="e">
        <f t="shared" ca="1" si="16"/>
        <v>#NAME?</v>
      </c>
      <c r="AX188" s="85" t="e">
        <f t="shared" ca="1" si="17"/>
        <v>#NAME?</v>
      </c>
      <c r="AY188" s="86">
        <f t="shared" si="18"/>
        <v>200001107519</v>
      </c>
      <c r="AZ188" s="171" t="e">
        <f t="shared" ca="1" si="35"/>
        <v>#NAME?</v>
      </c>
      <c r="BA188" s="85" t="e">
        <f t="shared" ca="1" si="36"/>
        <v>#NAME?</v>
      </c>
      <c r="BB188" s="85" t="e">
        <f t="shared" ca="1" si="37"/>
        <v>#NAME?</v>
      </c>
      <c r="BC188" s="90" t="e">
        <f t="shared" ca="1" si="22"/>
        <v>#NAME?</v>
      </c>
      <c r="BD188" s="90" t="e">
        <f t="shared" ca="1" si="23"/>
        <v>#NAME?</v>
      </c>
      <c r="BE188" s="85" t="e">
        <f t="shared" ca="1" si="24"/>
        <v>#NAME?</v>
      </c>
      <c r="BF188" s="22" t="e">
        <f t="shared" ca="1" si="25"/>
        <v>#NAME?</v>
      </c>
      <c r="BG188" s="22" t="e">
        <f t="shared" ca="1" si="26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0"/>
        <v>187</v>
      </c>
      <c r="B189" s="144">
        <v>46224</v>
      </c>
      <c r="C189" s="54" t="s">
        <v>3257</v>
      </c>
      <c r="D189" s="54" t="s">
        <v>314</v>
      </c>
      <c r="E189" s="56" t="s">
        <v>315</v>
      </c>
      <c r="F189" s="54">
        <v>2</v>
      </c>
      <c r="G189" s="54" t="s">
        <v>65</v>
      </c>
      <c r="H189" s="54" t="str">
        <f t="shared" si="1"/>
        <v>DONE</v>
      </c>
      <c r="I189" s="54" t="s">
        <v>3258</v>
      </c>
      <c r="J189" s="62" t="s">
        <v>73</v>
      </c>
      <c r="K189" s="62" t="s">
        <v>73</v>
      </c>
      <c r="L189" s="54">
        <v>19279</v>
      </c>
      <c r="M189" s="71"/>
      <c r="N189" s="54" t="s">
        <v>207</v>
      </c>
      <c r="O189" s="98" t="s">
        <v>85</v>
      </c>
      <c r="P189" s="54" t="s">
        <v>2696</v>
      </c>
      <c r="Q189" s="54" t="s">
        <v>1191</v>
      </c>
      <c r="R189" s="204">
        <v>200001107519</v>
      </c>
      <c r="S189" s="205">
        <v>46229</v>
      </c>
      <c r="T189" s="66" t="str">
        <f t="shared" si="2"/>
        <v>DONE</v>
      </c>
      <c r="U189" s="205">
        <v>46223</v>
      </c>
      <c r="V189" s="71">
        <v>9200103300</v>
      </c>
      <c r="W189" s="71">
        <v>48799</v>
      </c>
      <c r="X189" s="169">
        <v>46234</v>
      </c>
      <c r="Y189" s="69" t="str">
        <f t="shared" si="3"/>
        <v>DONE</v>
      </c>
      <c r="Z189" s="25">
        <v>53017</v>
      </c>
      <c r="AA189" s="169">
        <v>46234</v>
      </c>
      <c r="AB189" s="25"/>
      <c r="AC189" s="71"/>
      <c r="AD189" s="54" t="s">
        <v>3260</v>
      </c>
      <c r="AE189" s="76">
        <v>46234</v>
      </c>
      <c r="AF189" s="69" t="str">
        <f t="shared" si="4"/>
        <v>DONE</v>
      </c>
      <c r="AG189" s="69">
        <v>46238</v>
      </c>
      <c r="AH189" s="170"/>
      <c r="AI189" s="77" t="e">
        <f t="shared" ca="1" si="32"/>
        <v>#NAME?</v>
      </c>
      <c r="AJ189" s="80" t="str">
        <f t="array" ref="AJ189">IFERROR(INDEX('[1]Master Price'!$E:$E,MATCH(D189,'[1]Master Price'!$B:$B,0)),"0")</f>
        <v>0</v>
      </c>
      <c r="AK189" s="80">
        <f t="shared" si="6"/>
        <v>0</v>
      </c>
      <c r="AL189" s="82" t="str">
        <f t="shared" si="38"/>
        <v>0-day</v>
      </c>
      <c r="AM189" s="82" t="str">
        <f t="shared" si="8"/>
        <v>0-day</v>
      </c>
      <c r="AN189" s="82" t="str">
        <f t="shared" si="40"/>
        <v>0-day</v>
      </c>
      <c r="AO189" s="82" t="str">
        <f t="shared" si="41"/>
        <v>0-day</v>
      </c>
      <c r="AP189" s="82" t="str">
        <f t="shared" si="11"/>
        <v>0-day</v>
      </c>
      <c r="AQ189" s="82" t="str">
        <f t="shared" si="12"/>
        <v>0-day</v>
      </c>
      <c r="AR189" s="5"/>
      <c r="AS189" s="83">
        <f t="shared" si="13"/>
        <v>187</v>
      </c>
      <c r="AT189" s="85" t="str">
        <f t="shared" si="33"/>
        <v>GMIAMMIPT/2026/07/1834</v>
      </c>
      <c r="AU189" s="84" t="e">
        <f t="shared" ca="1" si="34"/>
        <v>#NAME?</v>
      </c>
      <c r="AV189" s="85" t="e">
        <f t="shared" ca="1" si="15"/>
        <v>#NAME?</v>
      </c>
      <c r="AW189" s="86" t="e">
        <f t="shared" ca="1" si="16"/>
        <v>#NAME?</v>
      </c>
      <c r="AX189" s="85" t="e">
        <f t="shared" ca="1" si="17"/>
        <v>#NAME?</v>
      </c>
      <c r="AY189" s="86">
        <f t="shared" si="18"/>
        <v>200001107519</v>
      </c>
      <c r="AZ189" s="171" t="e">
        <f t="shared" ca="1" si="35"/>
        <v>#NAME?</v>
      </c>
      <c r="BA189" s="85" t="e">
        <f t="shared" ca="1" si="36"/>
        <v>#NAME?</v>
      </c>
      <c r="BB189" s="85" t="e">
        <f t="shared" ca="1" si="37"/>
        <v>#NAME?</v>
      </c>
      <c r="BC189" s="90" t="e">
        <f t="shared" ca="1" si="22"/>
        <v>#NAME?</v>
      </c>
      <c r="BD189" s="90" t="e">
        <f t="shared" ca="1" si="23"/>
        <v>#NAME?</v>
      </c>
      <c r="BE189" s="85" t="e">
        <f t="shared" ca="1" si="24"/>
        <v>#NAME?</v>
      </c>
      <c r="BF189" s="22" t="e">
        <f t="shared" ca="1" si="25"/>
        <v>#NAME?</v>
      </c>
      <c r="BG189" s="22" t="e">
        <f t="shared" ca="1" si="26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0"/>
        <v>188</v>
      </c>
      <c r="B190" s="144">
        <v>46224</v>
      </c>
      <c r="C190" s="54" t="s">
        <v>3257</v>
      </c>
      <c r="D190" s="54" t="s">
        <v>174</v>
      </c>
      <c r="E190" s="56" t="s">
        <v>175</v>
      </c>
      <c r="F190" s="54">
        <v>2</v>
      </c>
      <c r="G190" s="54" t="s">
        <v>65</v>
      </c>
      <c r="H190" s="54" t="str">
        <f t="shared" si="1"/>
        <v>DONE</v>
      </c>
      <c r="I190" s="54" t="s">
        <v>3258</v>
      </c>
      <c r="J190" s="62" t="s">
        <v>73</v>
      </c>
      <c r="K190" s="62" t="s">
        <v>73</v>
      </c>
      <c r="L190" s="54">
        <v>19279</v>
      </c>
      <c r="M190" s="71"/>
      <c r="N190" s="54" t="s">
        <v>207</v>
      </c>
      <c r="O190" s="98" t="s">
        <v>85</v>
      </c>
      <c r="P190" s="54" t="s">
        <v>2696</v>
      </c>
      <c r="Q190" s="54" t="s">
        <v>1191</v>
      </c>
      <c r="R190" s="204">
        <v>200001107519</v>
      </c>
      <c r="S190" s="205">
        <v>46229</v>
      </c>
      <c r="T190" s="66" t="str">
        <f t="shared" si="2"/>
        <v>DONE</v>
      </c>
      <c r="U190" s="205">
        <v>46223</v>
      </c>
      <c r="V190" s="71">
        <v>9200103300</v>
      </c>
      <c r="W190" s="71">
        <v>48799</v>
      </c>
      <c r="X190" s="169">
        <v>46234</v>
      </c>
      <c r="Y190" s="69" t="str">
        <f t="shared" si="3"/>
        <v>DONE</v>
      </c>
      <c r="Z190" s="25">
        <v>53017</v>
      </c>
      <c r="AA190" s="169">
        <v>46234</v>
      </c>
      <c r="AB190" s="25"/>
      <c r="AC190" s="71"/>
      <c r="AD190" s="54" t="s">
        <v>3260</v>
      </c>
      <c r="AE190" s="76">
        <v>46234</v>
      </c>
      <c r="AF190" s="69" t="str">
        <f t="shared" si="4"/>
        <v>DONE</v>
      </c>
      <c r="AG190" s="69">
        <v>46238</v>
      </c>
      <c r="AH190" s="170"/>
      <c r="AI190" s="77" t="e">
        <f t="shared" ca="1" si="32"/>
        <v>#NAME?</v>
      </c>
      <c r="AJ190" s="80" t="str">
        <f t="array" ref="AJ190">IFERROR(INDEX('[1]Master Price'!$E:$E,MATCH(D190,'[1]Master Price'!$B:$B,0)),"0")</f>
        <v>0</v>
      </c>
      <c r="AK190" s="80">
        <f t="shared" si="6"/>
        <v>0</v>
      </c>
      <c r="AL190" s="82" t="str">
        <f t="shared" si="38"/>
        <v>0-day</v>
      </c>
      <c r="AM190" s="82" t="str">
        <f t="shared" si="8"/>
        <v>0-day</v>
      </c>
      <c r="AN190" s="82" t="str">
        <f t="shared" si="40"/>
        <v>0-day</v>
      </c>
      <c r="AO190" s="82" t="str">
        <f t="shared" si="41"/>
        <v>0-day</v>
      </c>
      <c r="AP190" s="82" t="str">
        <f t="shared" si="11"/>
        <v>0-day</v>
      </c>
      <c r="AQ190" s="82" t="str">
        <f t="shared" si="12"/>
        <v>0-day</v>
      </c>
      <c r="AR190" s="5"/>
      <c r="AS190" s="83">
        <f t="shared" si="13"/>
        <v>188</v>
      </c>
      <c r="AT190" s="85" t="str">
        <f t="shared" si="33"/>
        <v>GMIAMMIPT/2026/07/1834</v>
      </c>
      <c r="AU190" s="84" t="e">
        <f t="shared" ca="1" si="34"/>
        <v>#NAME?</v>
      </c>
      <c r="AV190" s="85" t="e">
        <f t="shared" ca="1" si="15"/>
        <v>#NAME?</v>
      </c>
      <c r="AW190" s="86" t="e">
        <f t="shared" ca="1" si="16"/>
        <v>#NAME?</v>
      </c>
      <c r="AX190" s="85" t="e">
        <f t="shared" ca="1" si="17"/>
        <v>#NAME?</v>
      </c>
      <c r="AY190" s="86">
        <f t="shared" si="18"/>
        <v>200001107519</v>
      </c>
      <c r="AZ190" s="171" t="e">
        <f t="shared" ca="1" si="35"/>
        <v>#NAME?</v>
      </c>
      <c r="BA190" s="85" t="e">
        <f t="shared" ca="1" si="36"/>
        <v>#NAME?</v>
      </c>
      <c r="BB190" s="85" t="e">
        <f t="shared" ca="1" si="37"/>
        <v>#NAME?</v>
      </c>
      <c r="BC190" s="90" t="e">
        <f t="shared" ca="1" si="22"/>
        <v>#NAME?</v>
      </c>
      <c r="BD190" s="90" t="e">
        <f t="shared" ca="1" si="23"/>
        <v>#NAME?</v>
      </c>
      <c r="BE190" s="85" t="e">
        <f t="shared" ca="1" si="24"/>
        <v>#NAME?</v>
      </c>
      <c r="BF190" s="22" t="e">
        <f t="shared" ca="1" si="25"/>
        <v>#NAME?</v>
      </c>
      <c r="BG190" s="22" t="e">
        <f t="shared" ca="1" si="26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0"/>
        <v>189</v>
      </c>
      <c r="B191" s="144">
        <v>46224</v>
      </c>
      <c r="C191" s="54" t="s">
        <v>3257</v>
      </c>
      <c r="D191" s="54" t="s">
        <v>491</v>
      </c>
      <c r="E191" s="56" t="s">
        <v>492</v>
      </c>
      <c r="F191" s="54">
        <v>2</v>
      </c>
      <c r="G191" s="54" t="s">
        <v>65</v>
      </c>
      <c r="H191" s="54" t="str">
        <f t="shared" si="1"/>
        <v>DONE</v>
      </c>
      <c r="I191" s="54" t="s">
        <v>3258</v>
      </c>
      <c r="J191" s="62" t="s">
        <v>73</v>
      </c>
      <c r="K191" s="62" t="s">
        <v>73</v>
      </c>
      <c r="L191" s="54">
        <v>19279</v>
      </c>
      <c r="M191" s="71"/>
      <c r="N191" s="54" t="s">
        <v>207</v>
      </c>
      <c r="O191" s="98" t="s">
        <v>85</v>
      </c>
      <c r="P191" s="54" t="s">
        <v>2696</v>
      </c>
      <c r="Q191" s="54" t="s">
        <v>1191</v>
      </c>
      <c r="R191" s="204">
        <v>200001107519</v>
      </c>
      <c r="S191" s="205">
        <v>46229</v>
      </c>
      <c r="T191" s="66" t="str">
        <f t="shared" si="2"/>
        <v>DONE</v>
      </c>
      <c r="U191" s="205">
        <v>46223</v>
      </c>
      <c r="V191" s="71">
        <v>9200103300</v>
      </c>
      <c r="W191" s="71">
        <v>48799</v>
      </c>
      <c r="X191" s="169">
        <v>46234</v>
      </c>
      <c r="Y191" s="69" t="str">
        <f t="shared" si="3"/>
        <v>DONE</v>
      </c>
      <c r="Z191" s="25">
        <v>53017</v>
      </c>
      <c r="AA191" s="169">
        <v>46234</v>
      </c>
      <c r="AB191" s="25"/>
      <c r="AC191" s="71"/>
      <c r="AD191" s="54" t="s">
        <v>3260</v>
      </c>
      <c r="AE191" s="76">
        <v>46234</v>
      </c>
      <c r="AF191" s="69" t="str">
        <f t="shared" si="4"/>
        <v>DONE</v>
      </c>
      <c r="AG191" s="69">
        <v>46238</v>
      </c>
      <c r="AH191" s="170"/>
      <c r="AI191" s="77" t="e">
        <f t="shared" ca="1" si="32"/>
        <v>#NAME?</v>
      </c>
      <c r="AJ191" s="80" t="str">
        <f t="array" ref="AJ191">IFERROR(INDEX('[1]Master Price'!$E:$E,MATCH(D191,'[1]Master Price'!$B:$B,0)),"0")</f>
        <v>0</v>
      </c>
      <c r="AK191" s="80">
        <f t="shared" si="6"/>
        <v>0</v>
      </c>
      <c r="AL191" s="82" t="str">
        <f t="shared" si="38"/>
        <v>0-day</v>
      </c>
      <c r="AM191" s="82" t="str">
        <f t="shared" si="8"/>
        <v>0-day</v>
      </c>
      <c r="AN191" s="82" t="str">
        <f t="shared" si="40"/>
        <v>0-day</v>
      </c>
      <c r="AO191" s="82" t="str">
        <f t="shared" si="41"/>
        <v>0-day</v>
      </c>
      <c r="AP191" s="82" t="str">
        <f t="shared" si="11"/>
        <v>0-day</v>
      </c>
      <c r="AQ191" s="82" t="str">
        <f t="shared" si="12"/>
        <v>0-day</v>
      </c>
      <c r="AR191" s="5"/>
      <c r="AS191" s="83">
        <f t="shared" si="13"/>
        <v>189</v>
      </c>
      <c r="AT191" s="85" t="str">
        <f t="shared" si="33"/>
        <v>GMIAMMIPT/2026/07/1834</v>
      </c>
      <c r="AU191" s="84" t="e">
        <f t="shared" ca="1" si="34"/>
        <v>#NAME?</v>
      </c>
      <c r="AV191" s="85" t="e">
        <f t="shared" ca="1" si="15"/>
        <v>#NAME?</v>
      </c>
      <c r="AW191" s="86" t="e">
        <f t="shared" ca="1" si="16"/>
        <v>#NAME?</v>
      </c>
      <c r="AX191" s="85" t="e">
        <f t="shared" ca="1" si="17"/>
        <v>#NAME?</v>
      </c>
      <c r="AY191" s="86">
        <f t="shared" si="18"/>
        <v>200001107519</v>
      </c>
      <c r="AZ191" s="171" t="e">
        <f t="shared" ca="1" si="35"/>
        <v>#NAME?</v>
      </c>
      <c r="BA191" s="85" t="e">
        <f t="shared" ca="1" si="36"/>
        <v>#NAME?</v>
      </c>
      <c r="BB191" s="85" t="e">
        <f t="shared" ca="1" si="37"/>
        <v>#NAME?</v>
      </c>
      <c r="BC191" s="90" t="e">
        <f t="shared" ca="1" si="22"/>
        <v>#NAME?</v>
      </c>
      <c r="BD191" s="90" t="e">
        <f t="shared" ca="1" si="23"/>
        <v>#NAME?</v>
      </c>
      <c r="BE191" s="85" t="e">
        <f t="shared" ca="1" si="24"/>
        <v>#NAME?</v>
      </c>
      <c r="BF191" s="22" t="e">
        <f t="shared" ca="1" si="25"/>
        <v>#NAME?</v>
      </c>
      <c r="BG191" s="22" t="e">
        <f t="shared" ca="1" si="26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0"/>
        <v>190</v>
      </c>
      <c r="B192" s="144">
        <v>46224</v>
      </c>
      <c r="C192" s="54" t="s">
        <v>3257</v>
      </c>
      <c r="D192" s="54" t="s">
        <v>273</v>
      </c>
      <c r="E192" s="56" t="s">
        <v>274</v>
      </c>
      <c r="F192" s="54">
        <v>2</v>
      </c>
      <c r="G192" s="54" t="s">
        <v>65</v>
      </c>
      <c r="H192" s="54" t="str">
        <f t="shared" si="1"/>
        <v>DONE</v>
      </c>
      <c r="I192" s="54" t="s">
        <v>3258</v>
      </c>
      <c r="J192" s="62" t="s">
        <v>73</v>
      </c>
      <c r="K192" s="62" t="s">
        <v>73</v>
      </c>
      <c r="L192" s="54">
        <v>19279</v>
      </c>
      <c r="M192" s="71"/>
      <c r="N192" s="54" t="s">
        <v>207</v>
      </c>
      <c r="O192" s="98" t="s">
        <v>85</v>
      </c>
      <c r="P192" s="54" t="s">
        <v>2696</v>
      </c>
      <c r="Q192" s="54" t="s">
        <v>1191</v>
      </c>
      <c r="R192" s="204">
        <v>200001107519</v>
      </c>
      <c r="S192" s="205">
        <v>46229</v>
      </c>
      <c r="T192" s="66" t="str">
        <f t="shared" si="2"/>
        <v>DONE</v>
      </c>
      <c r="U192" s="205">
        <v>46223</v>
      </c>
      <c r="V192" s="71">
        <v>9200103300</v>
      </c>
      <c r="W192" s="71">
        <v>48799</v>
      </c>
      <c r="X192" s="169">
        <v>46234</v>
      </c>
      <c r="Y192" s="69" t="str">
        <f t="shared" si="3"/>
        <v>DONE</v>
      </c>
      <c r="Z192" s="25">
        <v>53017</v>
      </c>
      <c r="AA192" s="169">
        <v>46234</v>
      </c>
      <c r="AB192" s="25"/>
      <c r="AC192" s="71"/>
      <c r="AD192" s="54" t="s">
        <v>3260</v>
      </c>
      <c r="AE192" s="76">
        <v>46234</v>
      </c>
      <c r="AF192" s="69" t="str">
        <f t="shared" si="4"/>
        <v>DONE</v>
      </c>
      <c r="AG192" s="69">
        <v>46238</v>
      </c>
      <c r="AH192" s="170"/>
      <c r="AI192" s="77" t="e">
        <f t="shared" ca="1" si="32"/>
        <v>#NAME?</v>
      </c>
      <c r="AJ192" s="80" t="str">
        <f t="array" ref="AJ192">IFERROR(INDEX('[1]Master Price'!$E:$E,MATCH(D192,'[1]Master Price'!$B:$B,0)),"0")</f>
        <v>0</v>
      </c>
      <c r="AK192" s="80">
        <f t="shared" si="6"/>
        <v>0</v>
      </c>
      <c r="AL192" s="82" t="str">
        <f t="shared" si="38"/>
        <v>0-day</v>
      </c>
      <c r="AM192" s="82" t="str">
        <f t="shared" si="8"/>
        <v>0-day</v>
      </c>
      <c r="AN192" s="82" t="str">
        <f t="shared" si="40"/>
        <v>0-day</v>
      </c>
      <c r="AO192" s="82" t="str">
        <f t="shared" si="41"/>
        <v>0-day</v>
      </c>
      <c r="AP192" s="82" t="str">
        <f t="shared" si="11"/>
        <v>0-day</v>
      </c>
      <c r="AQ192" s="82" t="str">
        <f t="shared" si="12"/>
        <v>0-day</v>
      </c>
      <c r="AR192" s="5"/>
      <c r="AS192" s="83">
        <f t="shared" si="13"/>
        <v>190</v>
      </c>
      <c r="AT192" s="85" t="str">
        <f t="shared" si="33"/>
        <v>GMIAMMIPT/2026/07/1834</v>
      </c>
      <c r="AU192" s="84" t="e">
        <f t="shared" ca="1" si="34"/>
        <v>#NAME?</v>
      </c>
      <c r="AV192" s="85" t="e">
        <f t="shared" ca="1" si="15"/>
        <v>#NAME?</v>
      </c>
      <c r="AW192" s="86" t="e">
        <f t="shared" ca="1" si="16"/>
        <v>#NAME?</v>
      </c>
      <c r="AX192" s="85" t="e">
        <f t="shared" ca="1" si="17"/>
        <v>#NAME?</v>
      </c>
      <c r="AY192" s="86">
        <f t="shared" si="18"/>
        <v>200001107519</v>
      </c>
      <c r="AZ192" s="171" t="e">
        <f t="shared" ca="1" si="35"/>
        <v>#NAME?</v>
      </c>
      <c r="BA192" s="85" t="e">
        <f t="shared" ca="1" si="36"/>
        <v>#NAME?</v>
      </c>
      <c r="BB192" s="85" t="e">
        <f t="shared" ca="1" si="37"/>
        <v>#NAME?</v>
      </c>
      <c r="BC192" s="90" t="e">
        <f t="shared" ca="1" si="22"/>
        <v>#NAME?</v>
      </c>
      <c r="BD192" s="90" t="e">
        <f t="shared" ca="1" si="23"/>
        <v>#NAME?</v>
      </c>
      <c r="BE192" s="85" t="e">
        <f t="shared" ca="1" si="24"/>
        <v>#NAME?</v>
      </c>
      <c r="BF192" s="22" t="e">
        <f t="shared" ca="1" si="25"/>
        <v>#NAME?</v>
      </c>
      <c r="BG192" s="22" t="e">
        <f t="shared" ca="1" si="26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0"/>
        <v>191</v>
      </c>
      <c r="B193" s="144">
        <v>46224</v>
      </c>
      <c r="C193" s="54" t="s">
        <v>3257</v>
      </c>
      <c r="D193" s="54" t="s">
        <v>693</v>
      </c>
      <c r="E193" s="56" t="s">
        <v>694</v>
      </c>
      <c r="F193" s="54">
        <v>1</v>
      </c>
      <c r="G193" s="54" t="s">
        <v>65</v>
      </c>
      <c r="H193" s="54" t="str">
        <f t="shared" si="1"/>
        <v>DONE</v>
      </c>
      <c r="I193" s="54" t="s">
        <v>3258</v>
      </c>
      <c r="J193" s="62" t="s">
        <v>73</v>
      </c>
      <c r="K193" s="62" t="s">
        <v>73</v>
      </c>
      <c r="L193" s="54">
        <v>19279</v>
      </c>
      <c r="M193" s="71"/>
      <c r="N193" s="54" t="s">
        <v>207</v>
      </c>
      <c r="O193" s="98" t="s">
        <v>85</v>
      </c>
      <c r="P193" s="54" t="s">
        <v>2696</v>
      </c>
      <c r="Q193" s="54" t="s">
        <v>1191</v>
      </c>
      <c r="R193" s="204">
        <v>200001107519</v>
      </c>
      <c r="S193" s="205">
        <v>46229</v>
      </c>
      <c r="T193" s="66" t="str">
        <f t="shared" si="2"/>
        <v>DONE</v>
      </c>
      <c r="U193" s="205">
        <v>46223</v>
      </c>
      <c r="V193" s="71">
        <v>9200103300</v>
      </c>
      <c r="W193" s="71">
        <v>48799</v>
      </c>
      <c r="X193" s="169">
        <v>46234</v>
      </c>
      <c r="Y193" s="69" t="str">
        <f t="shared" si="3"/>
        <v>DONE</v>
      </c>
      <c r="Z193" s="25">
        <v>53017</v>
      </c>
      <c r="AA193" s="169">
        <v>46234</v>
      </c>
      <c r="AB193" s="25"/>
      <c r="AC193" s="71"/>
      <c r="AD193" s="54" t="s">
        <v>3260</v>
      </c>
      <c r="AE193" s="76">
        <v>46234</v>
      </c>
      <c r="AF193" s="69" t="str">
        <f t="shared" si="4"/>
        <v>DONE</v>
      </c>
      <c r="AG193" s="69">
        <v>46238</v>
      </c>
      <c r="AH193" s="170"/>
      <c r="AI193" s="77" t="e">
        <f t="shared" ca="1" si="32"/>
        <v>#NAME?</v>
      </c>
      <c r="AJ193" s="80" t="str">
        <f t="array" ref="AJ193">IFERROR(INDEX('[1]Master Price'!$E:$E,MATCH(D193,'[1]Master Price'!$B:$B,0)),"0")</f>
        <v>0</v>
      </c>
      <c r="AK193" s="80">
        <f t="shared" si="6"/>
        <v>0</v>
      </c>
      <c r="AL193" s="82" t="str">
        <f t="shared" si="38"/>
        <v>0-day</v>
      </c>
      <c r="AM193" s="82" t="str">
        <f t="shared" si="8"/>
        <v>0-day</v>
      </c>
      <c r="AN193" s="82" t="str">
        <f t="shared" si="40"/>
        <v>0-day</v>
      </c>
      <c r="AO193" s="82" t="str">
        <f t="shared" si="41"/>
        <v>0-day</v>
      </c>
      <c r="AP193" s="82" t="str">
        <f t="shared" si="11"/>
        <v>0-day</v>
      </c>
      <c r="AQ193" s="82" t="str">
        <f t="shared" si="12"/>
        <v>0-day</v>
      </c>
      <c r="AR193" s="5"/>
      <c r="AS193" s="83">
        <f t="shared" si="13"/>
        <v>191</v>
      </c>
      <c r="AT193" s="85" t="str">
        <f t="shared" si="33"/>
        <v>GMIAMMIPT/2026/07/1834</v>
      </c>
      <c r="AU193" s="84" t="e">
        <f t="shared" ca="1" si="34"/>
        <v>#NAME?</v>
      </c>
      <c r="AV193" s="85" t="e">
        <f t="shared" ca="1" si="15"/>
        <v>#NAME?</v>
      </c>
      <c r="AW193" s="86" t="e">
        <f t="shared" ca="1" si="16"/>
        <v>#NAME?</v>
      </c>
      <c r="AX193" s="85" t="e">
        <f t="shared" ca="1" si="17"/>
        <v>#NAME?</v>
      </c>
      <c r="AY193" s="86">
        <f t="shared" si="18"/>
        <v>200001107519</v>
      </c>
      <c r="AZ193" s="171" t="e">
        <f t="shared" ca="1" si="35"/>
        <v>#NAME?</v>
      </c>
      <c r="BA193" s="85" t="e">
        <f t="shared" ca="1" si="36"/>
        <v>#NAME?</v>
      </c>
      <c r="BB193" s="85" t="e">
        <f t="shared" ca="1" si="37"/>
        <v>#NAME?</v>
      </c>
      <c r="BC193" s="90" t="e">
        <f t="shared" ca="1" si="22"/>
        <v>#NAME?</v>
      </c>
      <c r="BD193" s="90" t="e">
        <f t="shared" ca="1" si="23"/>
        <v>#NAME?</v>
      </c>
      <c r="BE193" s="85" t="e">
        <f t="shared" ca="1" si="24"/>
        <v>#NAME?</v>
      </c>
      <c r="BF193" s="22" t="e">
        <f t="shared" ca="1" si="25"/>
        <v>#NAME?</v>
      </c>
      <c r="BG193" s="22" t="e">
        <f t="shared" ca="1" si="26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0"/>
        <v>192</v>
      </c>
      <c r="B194" s="144">
        <v>46225</v>
      </c>
      <c r="C194" s="54" t="s">
        <v>3270</v>
      </c>
      <c r="D194" s="54" t="s">
        <v>136</v>
      </c>
      <c r="E194" s="56" t="s">
        <v>137</v>
      </c>
      <c r="F194" s="54">
        <v>1</v>
      </c>
      <c r="G194" s="54" t="s">
        <v>65</v>
      </c>
      <c r="H194" s="54" t="str">
        <f t="shared" si="1"/>
        <v>DONE</v>
      </c>
      <c r="I194" s="54" t="s">
        <v>3271</v>
      </c>
      <c r="J194" s="58" t="s">
        <v>1583</v>
      </c>
      <c r="K194" s="58" t="s">
        <v>1584</v>
      </c>
      <c r="L194" s="54">
        <v>3353.3</v>
      </c>
      <c r="M194" s="71"/>
      <c r="N194" s="54" t="s">
        <v>207</v>
      </c>
      <c r="O194" s="54" t="s">
        <v>91</v>
      </c>
      <c r="P194" s="54" t="s">
        <v>2696</v>
      </c>
      <c r="Q194" s="54" t="s">
        <v>326</v>
      </c>
      <c r="R194" s="204">
        <v>200001107512</v>
      </c>
      <c r="S194" s="205">
        <v>46229</v>
      </c>
      <c r="T194" s="66" t="str">
        <f t="shared" si="2"/>
        <v>DONE</v>
      </c>
      <c r="U194" s="205">
        <v>46223</v>
      </c>
      <c r="V194" s="71">
        <v>9200103302</v>
      </c>
      <c r="W194" s="71">
        <v>48802</v>
      </c>
      <c r="X194" s="169">
        <v>46234</v>
      </c>
      <c r="Y194" s="69" t="str">
        <f t="shared" si="3"/>
        <v>DONE</v>
      </c>
      <c r="Z194" s="25">
        <v>52969</v>
      </c>
      <c r="AA194" s="169">
        <v>46234</v>
      </c>
      <c r="AB194" s="25"/>
      <c r="AC194" s="71"/>
      <c r="AD194" s="54" t="s">
        <v>3274</v>
      </c>
      <c r="AE194" s="76">
        <v>46234</v>
      </c>
      <c r="AF194" s="69" t="str">
        <f t="shared" si="4"/>
        <v>DONE</v>
      </c>
      <c r="AG194" s="69">
        <v>46238</v>
      </c>
      <c r="AH194" s="170"/>
      <c r="AI194" s="77" t="e">
        <f t="shared" ca="1" si="32"/>
        <v>#NAME?</v>
      </c>
      <c r="AJ194" s="80" t="str">
        <f t="array" ref="AJ194">IFERROR(INDEX('[1]Master Price'!$E:$E,MATCH(D194,'[1]Master Price'!$B:$B,0)),"0")</f>
        <v>0</v>
      </c>
      <c r="AK194" s="80">
        <f t="shared" si="6"/>
        <v>0</v>
      </c>
      <c r="AL194" s="82" t="str">
        <f t="shared" si="38"/>
        <v>0-day</v>
      </c>
      <c r="AM194" s="82" t="str">
        <f t="shared" si="8"/>
        <v>0-day</v>
      </c>
      <c r="AN194" s="82" t="str">
        <f t="shared" si="40"/>
        <v>0-day</v>
      </c>
      <c r="AO194" s="82" t="str">
        <f t="shared" si="41"/>
        <v>0-day</v>
      </c>
      <c r="AP194" s="82" t="str">
        <f t="shared" si="11"/>
        <v>0-day</v>
      </c>
      <c r="AQ194" s="82" t="str">
        <f t="shared" si="12"/>
        <v>0-day</v>
      </c>
      <c r="AR194" s="5"/>
      <c r="AS194" s="83">
        <f t="shared" si="13"/>
        <v>192</v>
      </c>
      <c r="AT194" s="85" t="str">
        <f t="shared" si="33"/>
        <v>GMIAMMIPT/2026/07/1835</v>
      </c>
      <c r="AU194" s="84" t="e">
        <f t="shared" ca="1" si="34"/>
        <v>#NAME?</v>
      </c>
      <c r="AV194" s="85" t="e">
        <f t="shared" ca="1" si="15"/>
        <v>#NAME?</v>
      </c>
      <c r="AW194" s="86" t="e">
        <f t="shared" ca="1" si="16"/>
        <v>#NAME?</v>
      </c>
      <c r="AX194" s="85" t="e">
        <f t="shared" ca="1" si="17"/>
        <v>#NAME?</v>
      </c>
      <c r="AY194" s="86">
        <f t="shared" si="18"/>
        <v>200001107512</v>
      </c>
      <c r="AZ194" s="171" t="e">
        <f t="shared" ca="1" si="35"/>
        <v>#NAME?</v>
      </c>
      <c r="BA194" s="85" t="e">
        <f t="shared" ca="1" si="36"/>
        <v>#NAME?</v>
      </c>
      <c r="BB194" s="85" t="e">
        <f t="shared" ca="1" si="37"/>
        <v>#NAME?</v>
      </c>
      <c r="BC194" s="90" t="e">
        <f t="shared" ca="1" si="22"/>
        <v>#NAME?</v>
      </c>
      <c r="BD194" s="90" t="e">
        <f t="shared" ca="1" si="23"/>
        <v>#NAME?</v>
      </c>
      <c r="BE194" s="85" t="e">
        <f t="shared" ca="1" si="24"/>
        <v>#NAME?</v>
      </c>
      <c r="BF194" s="22" t="e">
        <f t="shared" ca="1" si="25"/>
        <v>#NAME?</v>
      </c>
      <c r="BG194" s="22" t="e">
        <f t="shared" ca="1" si="26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0"/>
        <v>193</v>
      </c>
      <c r="B195" s="144">
        <v>46225</v>
      </c>
      <c r="C195" s="54" t="s">
        <v>3280</v>
      </c>
      <c r="D195" s="54" t="s">
        <v>177</v>
      </c>
      <c r="E195" s="56" t="s">
        <v>178</v>
      </c>
      <c r="F195" s="54">
        <v>1</v>
      </c>
      <c r="G195" s="54" t="s">
        <v>65</v>
      </c>
      <c r="H195" s="54" t="str">
        <f t="shared" si="1"/>
        <v>DONE</v>
      </c>
      <c r="I195" s="54" t="s">
        <v>934</v>
      </c>
      <c r="J195" s="58" t="s">
        <v>180</v>
      </c>
      <c r="K195" s="58" t="s">
        <v>79</v>
      </c>
      <c r="L195" s="54">
        <v>29751.599999999999</v>
      </c>
      <c r="M195" s="71"/>
      <c r="N195" s="54" t="s">
        <v>576</v>
      </c>
      <c r="O195" s="54" t="s">
        <v>91</v>
      </c>
      <c r="P195" s="54" t="s">
        <v>2696</v>
      </c>
      <c r="Q195" s="54" t="s">
        <v>92</v>
      </c>
      <c r="R195" s="204">
        <v>200001107515</v>
      </c>
      <c r="S195" s="205">
        <v>46229</v>
      </c>
      <c r="T195" s="66" t="str">
        <f t="shared" si="2"/>
        <v>DONE</v>
      </c>
      <c r="U195" s="205">
        <v>46223</v>
      </c>
      <c r="V195" s="71">
        <v>9200103301</v>
      </c>
      <c r="W195" s="71">
        <v>48810</v>
      </c>
      <c r="X195" s="169">
        <v>46234</v>
      </c>
      <c r="Y195" s="69" t="str">
        <f t="shared" si="3"/>
        <v>DONE</v>
      </c>
      <c r="Z195" s="25">
        <v>52984</v>
      </c>
      <c r="AA195" s="169">
        <v>46234</v>
      </c>
      <c r="AB195" s="25"/>
      <c r="AC195" s="71"/>
      <c r="AD195" s="54" t="s">
        <v>3283</v>
      </c>
      <c r="AE195" s="76">
        <v>46234</v>
      </c>
      <c r="AF195" s="69" t="str">
        <f t="shared" si="4"/>
        <v>DONE</v>
      </c>
      <c r="AG195" s="69">
        <v>46238</v>
      </c>
      <c r="AH195" s="170"/>
      <c r="AI195" s="77" t="e">
        <f t="shared" ca="1" si="32"/>
        <v>#NAME?</v>
      </c>
      <c r="AJ195" s="80" t="str">
        <f t="array" ref="AJ195">IFERROR(INDEX('[1]Master Price'!$E:$E,MATCH(D195,'[1]Master Price'!$B:$B,0)),"0")</f>
        <v>0</v>
      </c>
      <c r="AK195" s="80">
        <f t="shared" si="6"/>
        <v>0</v>
      </c>
      <c r="AL195" s="82" t="str">
        <f t="shared" si="38"/>
        <v>0-day</v>
      </c>
      <c r="AM195" s="82" t="str">
        <f t="shared" si="8"/>
        <v>0-day</v>
      </c>
      <c r="AN195" s="82" t="str">
        <f t="shared" si="40"/>
        <v>0-day</v>
      </c>
      <c r="AO195" s="82" t="str">
        <f t="shared" si="41"/>
        <v>0-day</v>
      </c>
      <c r="AP195" s="82" t="str">
        <f t="shared" si="11"/>
        <v>0-day</v>
      </c>
      <c r="AQ195" s="82" t="str">
        <f t="shared" si="12"/>
        <v>0-day</v>
      </c>
      <c r="AR195" s="5"/>
      <c r="AS195" s="83">
        <f t="shared" si="13"/>
        <v>193</v>
      </c>
      <c r="AT195" s="85" t="str">
        <f t="shared" si="33"/>
        <v>GMIAMMIPT/2026/07/1836</v>
      </c>
      <c r="AU195" s="84" t="e">
        <f t="shared" ca="1" si="34"/>
        <v>#NAME?</v>
      </c>
      <c r="AV195" s="85" t="e">
        <f t="shared" ca="1" si="15"/>
        <v>#NAME?</v>
      </c>
      <c r="AW195" s="86" t="e">
        <f t="shared" ca="1" si="16"/>
        <v>#NAME?</v>
      </c>
      <c r="AX195" s="85" t="e">
        <f t="shared" ca="1" si="17"/>
        <v>#NAME?</v>
      </c>
      <c r="AY195" s="86">
        <f t="shared" si="18"/>
        <v>200001107515</v>
      </c>
      <c r="AZ195" s="171" t="e">
        <f t="shared" ca="1" si="35"/>
        <v>#NAME?</v>
      </c>
      <c r="BA195" s="85" t="e">
        <f t="shared" ca="1" si="36"/>
        <v>#NAME?</v>
      </c>
      <c r="BB195" s="85" t="e">
        <f t="shared" ca="1" si="37"/>
        <v>#NAME?</v>
      </c>
      <c r="BC195" s="90" t="e">
        <f t="shared" ca="1" si="22"/>
        <v>#NAME?</v>
      </c>
      <c r="BD195" s="90" t="e">
        <f t="shared" ca="1" si="23"/>
        <v>#NAME?</v>
      </c>
      <c r="BE195" s="85" t="e">
        <f t="shared" ca="1" si="24"/>
        <v>#NAME?</v>
      </c>
      <c r="BF195" s="22" t="e">
        <f t="shared" ca="1" si="25"/>
        <v>#NAME?</v>
      </c>
      <c r="BG195" s="22" t="e">
        <f t="shared" ca="1" si="26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0"/>
        <v>194</v>
      </c>
      <c r="B196" s="144">
        <v>46227</v>
      </c>
      <c r="C196" s="54" t="s">
        <v>3290</v>
      </c>
      <c r="D196" s="54" t="s">
        <v>292</v>
      </c>
      <c r="E196" s="56" t="s">
        <v>293</v>
      </c>
      <c r="F196" s="54">
        <v>1</v>
      </c>
      <c r="G196" s="54" t="s">
        <v>65</v>
      </c>
      <c r="H196" s="54" t="str">
        <f t="shared" si="1"/>
        <v>DONE</v>
      </c>
      <c r="I196" s="54" t="s">
        <v>3291</v>
      </c>
      <c r="J196" s="62" t="s">
        <v>73</v>
      </c>
      <c r="K196" s="62" t="s">
        <v>73</v>
      </c>
      <c r="L196" s="54"/>
      <c r="M196" s="71"/>
      <c r="N196" s="54" t="s">
        <v>230</v>
      </c>
      <c r="O196" s="54" t="s">
        <v>231</v>
      </c>
      <c r="P196" s="54" t="s">
        <v>87</v>
      </c>
      <c r="Q196" s="54" t="s">
        <v>3293</v>
      </c>
      <c r="R196" s="204" t="s">
        <v>231</v>
      </c>
      <c r="S196" s="205">
        <v>46233</v>
      </c>
      <c r="T196" s="66" t="str">
        <f t="shared" si="2"/>
        <v>DONE</v>
      </c>
      <c r="U196" s="205">
        <v>46223</v>
      </c>
      <c r="V196" s="71" t="s">
        <v>3294</v>
      </c>
      <c r="W196" s="71">
        <v>48632</v>
      </c>
      <c r="X196" s="169">
        <v>46233</v>
      </c>
      <c r="Y196" s="69" t="str">
        <f t="shared" si="3"/>
        <v>DONE</v>
      </c>
      <c r="Z196" s="25">
        <v>53510</v>
      </c>
      <c r="AA196" s="169">
        <v>46247</v>
      </c>
      <c r="AB196" s="25"/>
      <c r="AC196" s="71"/>
      <c r="AD196" s="54" t="s">
        <v>3298</v>
      </c>
      <c r="AE196" s="76">
        <v>46234</v>
      </c>
      <c r="AF196" s="69" t="str">
        <f t="shared" si="4"/>
        <v>DONE</v>
      </c>
      <c r="AG196" s="69">
        <v>46243</v>
      </c>
      <c r="AH196" s="170"/>
      <c r="AI196" s="77" t="e">
        <f t="shared" ca="1" si="32"/>
        <v>#NAME?</v>
      </c>
      <c r="AJ196" s="80" t="str">
        <f t="array" ref="AJ196">IFERROR(INDEX('[1]Master Price'!$E:$E,MATCH(D196,'[1]Master Price'!$B:$B,0)),"0")</f>
        <v>0</v>
      </c>
      <c r="AK196" s="80">
        <f t="shared" si="6"/>
        <v>0</v>
      </c>
      <c r="AL196" s="82" t="str">
        <f t="shared" si="38"/>
        <v>0-day</v>
      </c>
      <c r="AM196" s="82" t="str">
        <f t="shared" si="8"/>
        <v>0-day</v>
      </c>
      <c r="AN196" s="82" t="str">
        <f t="shared" si="40"/>
        <v>0-day</v>
      </c>
      <c r="AO196" s="82" t="str">
        <f t="shared" si="41"/>
        <v>14-day</v>
      </c>
      <c r="AP196" s="82" t="str">
        <f t="shared" si="11"/>
        <v>0-day</v>
      </c>
      <c r="AQ196" s="82" t="str">
        <f t="shared" si="12"/>
        <v>0-day</v>
      </c>
      <c r="AR196" s="5"/>
      <c r="AS196" s="83">
        <f t="shared" si="13"/>
        <v>194</v>
      </c>
      <c r="AT196" s="85" t="str">
        <f t="shared" si="33"/>
        <v>GMIAMMIPT/2026/07/1837</v>
      </c>
      <c r="AU196" s="84" t="e">
        <f t="shared" ca="1" si="34"/>
        <v>#NAME?</v>
      </c>
      <c r="AV196" s="85" t="e">
        <f t="shared" ca="1" si="15"/>
        <v>#NAME?</v>
      </c>
      <c r="AW196" s="86" t="e">
        <f t="shared" ca="1" si="16"/>
        <v>#NAME?</v>
      </c>
      <c r="AX196" s="85" t="e">
        <f t="shared" ca="1" si="17"/>
        <v>#NAME?</v>
      </c>
      <c r="AY196" s="86" t="str">
        <f t="shared" si="18"/>
        <v>BOSTON</v>
      </c>
      <c r="AZ196" s="171" t="e">
        <f t="shared" ca="1" si="35"/>
        <v>#NAME?</v>
      </c>
      <c r="BA196" s="85" t="e">
        <f t="shared" ca="1" si="36"/>
        <v>#NAME?</v>
      </c>
      <c r="BB196" s="85" t="e">
        <f t="shared" ca="1" si="37"/>
        <v>#NAME?</v>
      </c>
      <c r="BC196" s="90" t="e">
        <f t="shared" ca="1" si="22"/>
        <v>#NAME?</v>
      </c>
      <c r="BD196" s="90" t="e">
        <f t="shared" ca="1" si="23"/>
        <v>#NAME?</v>
      </c>
      <c r="BE196" s="85" t="e">
        <f t="shared" ca="1" si="24"/>
        <v>#NAME?</v>
      </c>
      <c r="BF196" s="22" t="e">
        <f t="shared" ca="1" si="25"/>
        <v>#NAME?</v>
      </c>
      <c r="BG196" s="22" t="e">
        <f t="shared" ca="1" si="26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0"/>
        <v>195</v>
      </c>
      <c r="B197" s="144">
        <v>46226</v>
      </c>
      <c r="C197" s="54" t="s">
        <v>3290</v>
      </c>
      <c r="D197" s="54" t="s">
        <v>136</v>
      </c>
      <c r="E197" s="56" t="s">
        <v>137</v>
      </c>
      <c r="F197" s="54">
        <v>1</v>
      </c>
      <c r="G197" s="54" t="s">
        <v>65</v>
      </c>
      <c r="H197" s="54" t="str">
        <f t="shared" si="1"/>
        <v>DONE</v>
      </c>
      <c r="I197" s="54" t="s">
        <v>71</v>
      </c>
      <c r="J197" s="58" t="s">
        <v>74</v>
      </c>
      <c r="K197" s="58" t="s">
        <v>75</v>
      </c>
      <c r="L197" s="54">
        <v>15902</v>
      </c>
      <c r="M197" s="71"/>
      <c r="N197" s="54" t="s">
        <v>207</v>
      </c>
      <c r="O197" s="54" t="s">
        <v>85</v>
      </c>
      <c r="P197" s="54" t="s">
        <v>2696</v>
      </c>
      <c r="Q197" s="54" t="s">
        <v>3161</v>
      </c>
      <c r="R197" s="204">
        <v>200001111041</v>
      </c>
      <c r="S197" s="205">
        <v>46233</v>
      </c>
      <c r="T197" s="66" t="str">
        <f t="shared" si="2"/>
        <v>DONE</v>
      </c>
      <c r="U197" s="205"/>
      <c r="V197" s="71">
        <v>9200104661</v>
      </c>
      <c r="W197" s="71">
        <v>49365</v>
      </c>
      <c r="X197" s="169">
        <v>46246</v>
      </c>
      <c r="Y197" s="69" t="str">
        <f t="shared" si="3"/>
        <v>DONE</v>
      </c>
      <c r="Z197" s="25">
        <v>53510</v>
      </c>
      <c r="AA197" s="169">
        <v>46247</v>
      </c>
      <c r="AB197" s="25"/>
      <c r="AC197" s="71"/>
      <c r="AD197" s="54" t="s">
        <v>3307</v>
      </c>
      <c r="AE197" s="76">
        <v>46247</v>
      </c>
      <c r="AF197" s="69" t="str">
        <f t="shared" si="4"/>
        <v>DONE</v>
      </c>
      <c r="AG197" s="76">
        <v>46247</v>
      </c>
      <c r="AH197" s="170"/>
      <c r="AI197" s="77" t="e">
        <f t="shared" ca="1" si="32"/>
        <v>#NAME?</v>
      </c>
      <c r="AJ197" s="80" t="str">
        <f t="array" ref="AJ197">IFERROR(INDEX('[1]Master Price'!$E:$E,MATCH(D197,'[1]Master Price'!$B:$B,0)),"0")</f>
        <v>0</v>
      </c>
      <c r="AK197" s="80">
        <f t="shared" si="6"/>
        <v>0</v>
      </c>
      <c r="AL197" s="82" t="str">
        <f t="shared" si="38"/>
        <v>0-day</v>
      </c>
      <c r="AM197" s="82" t="str">
        <f t="shared" si="8"/>
        <v>0-day</v>
      </c>
      <c r="AN197" s="82" t="str">
        <f t="shared" si="40"/>
        <v>0-day</v>
      </c>
      <c r="AO197" s="82" t="str">
        <f t="shared" si="41"/>
        <v>1-day</v>
      </c>
      <c r="AP197" s="82" t="str">
        <f t="shared" si="11"/>
        <v>0-day</v>
      </c>
      <c r="AQ197" s="82" t="str">
        <f t="shared" si="12"/>
        <v>0-day</v>
      </c>
      <c r="AR197" s="5"/>
      <c r="AS197" s="83">
        <f t="shared" si="13"/>
        <v>195</v>
      </c>
      <c r="AT197" s="85" t="str">
        <f t="shared" si="33"/>
        <v>GMIAMMIPT/2026/07/1837</v>
      </c>
      <c r="AU197" s="84" t="e">
        <f t="shared" ca="1" si="34"/>
        <v>#NAME?</v>
      </c>
      <c r="AV197" s="85" t="e">
        <f t="shared" ca="1" si="15"/>
        <v>#NAME?</v>
      </c>
      <c r="AW197" s="86" t="e">
        <f t="shared" ca="1" si="16"/>
        <v>#NAME?</v>
      </c>
      <c r="AX197" s="85" t="e">
        <f t="shared" ca="1" si="17"/>
        <v>#NAME?</v>
      </c>
      <c r="AY197" s="86" t="str">
        <f t="shared" si="18"/>
        <v>BOSTON</v>
      </c>
      <c r="AZ197" s="171" t="e">
        <f t="shared" ca="1" si="35"/>
        <v>#NAME?</v>
      </c>
      <c r="BA197" s="85" t="e">
        <f t="shared" ca="1" si="36"/>
        <v>#NAME?</v>
      </c>
      <c r="BB197" s="85" t="e">
        <f t="shared" ca="1" si="37"/>
        <v>#NAME?</v>
      </c>
      <c r="BC197" s="90" t="e">
        <f t="shared" ca="1" si="22"/>
        <v>#NAME?</v>
      </c>
      <c r="BD197" s="90" t="e">
        <f t="shared" ca="1" si="23"/>
        <v>#NAME?</v>
      </c>
      <c r="BE197" s="85" t="e">
        <f t="shared" ca="1" si="24"/>
        <v>#NAME?</v>
      </c>
      <c r="BF197" s="22" t="e">
        <f t="shared" ca="1" si="25"/>
        <v>#NAME?</v>
      </c>
      <c r="BG197" s="22" t="e">
        <f t="shared" ca="1" si="26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0"/>
        <v>196</v>
      </c>
      <c r="B198" s="144">
        <v>46226</v>
      </c>
      <c r="C198" s="54" t="s">
        <v>3314</v>
      </c>
      <c r="D198" s="54" t="s">
        <v>1335</v>
      </c>
      <c r="E198" s="56" t="s">
        <v>1336</v>
      </c>
      <c r="F198" s="54">
        <v>5</v>
      </c>
      <c r="G198" s="54" t="s">
        <v>65</v>
      </c>
      <c r="H198" s="54" t="str">
        <f t="shared" si="1"/>
        <v>DONE</v>
      </c>
      <c r="I198" s="54" t="s">
        <v>1059</v>
      </c>
      <c r="J198" s="58" t="s">
        <v>811</v>
      </c>
      <c r="K198" s="58" t="s">
        <v>812</v>
      </c>
      <c r="L198" s="54"/>
      <c r="M198" s="71"/>
      <c r="N198" s="54" t="s">
        <v>161</v>
      </c>
      <c r="O198" s="54" t="s">
        <v>81</v>
      </c>
      <c r="P198" s="54" t="s">
        <v>2696</v>
      </c>
      <c r="Q198" s="54" t="s">
        <v>1506</v>
      </c>
      <c r="R198" s="204">
        <v>200001111033</v>
      </c>
      <c r="S198" s="205">
        <v>46233</v>
      </c>
      <c r="T198" s="66" t="str">
        <f t="shared" si="2"/>
        <v>DONE</v>
      </c>
      <c r="U198" s="205"/>
      <c r="V198" s="71">
        <v>9200104648</v>
      </c>
      <c r="W198" s="71">
        <v>49198</v>
      </c>
      <c r="X198" s="169">
        <v>46244</v>
      </c>
      <c r="Y198" s="69" t="str">
        <f t="shared" si="3"/>
        <v>DONE</v>
      </c>
      <c r="Z198" s="25">
        <v>53413</v>
      </c>
      <c r="AA198" s="169">
        <v>46245</v>
      </c>
      <c r="AB198" s="25"/>
      <c r="AC198" s="71"/>
      <c r="AD198" s="54" t="s">
        <v>3317</v>
      </c>
      <c r="AE198" s="76">
        <v>46246</v>
      </c>
      <c r="AF198" s="69" t="str">
        <f t="shared" si="4"/>
        <v>DONE</v>
      </c>
      <c r="AG198" s="76">
        <v>46246</v>
      </c>
      <c r="AH198" s="170"/>
      <c r="AI198" s="77" t="e">
        <f t="shared" ca="1" si="32"/>
        <v>#NAME?</v>
      </c>
      <c r="AJ198" s="80" t="str">
        <f t="array" ref="AJ198">IFERROR(INDEX('[1]Master Price'!$E:$E,MATCH(D198,'[1]Master Price'!$B:$B,0)),"0")</f>
        <v>0</v>
      </c>
      <c r="AK198" s="80">
        <f t="shared" si="6"/>
        <v>0</v>
      </c>
      <c r="AL198" s="82" t="str">
        <f t="shared" si="38"/>
        <v>0-day</v>
      </c>
      <c r="AM198" s="82" t="str">
        <f t="shared" si="8"/>
        <v>0-day</v>
      </c>
      <c r="AN198" s="82" t="str">
        <f t="shared" si="40"/>
        <v>0-day</v>
      </c>
      <c r="AO198" s="82" t="str">
        <f t="shared" si="41"/>
        <v>1-day</v>
      </c>
      <c r="AP198" s="82" t="str">
        <f t="shared" si="11"/>
        <v>1-day</v>
      </c>
      <c r="AQ198" s="82" t="str">
        <f t="shared" si="12"/>
        <v>0-day</v>
      </c>
      <c r="AR198" s="5"/>
      <c r="AS198" s="83">
        <f t="shared" si="13"/>
        <v>196</v>
      </c>
      <c r="AT198" s="85" t="str">
        <f t="shared" si="33"/>
        <v>GMIAMMIPT/2026/07/1838</v>
      </c>
      <c r="AU198" s="84" t="e">
        <f t="shared" ca="1" si="34"/>
        <v>#NAME?</v>
      </c>
      <c r="AV198" s="85" t="e">
        <f t="shared" ca="1" si="15"/>
        <v>#NAME?</v>
      </c>
      <c r="AW198" s="86" t="e">
        <f t="shared" ca="1" si="16"/>
        <v>#NAME?</v>
      </c>
      <c r="AX198" s="85" t="e">
        <f t="shared" ca="1" si="17"/>
        <v>#NAME?</v>
      </c>
      <c r="AY198" s="86">
        <f t="shared" si="18"/>
        <v>200001111033</v>
      </c>
      <c r="AZ198" s="171" t="e">
        <f t="shared" ca="1" si="35"/>
        <v>#NAME?</v>
      </c>
      <c r="BA198" s="85" t="e">
        <f t="shared" ca="1" si="36"/>
        <v>#NAME?</v>
      </c>
      <c r="BB198" s="85" t="e">
        <f t="shared" ca="1" si="37"/>
        <v>#NAME?</v>
      </c>
      <c r="BC198" s="90" t="e">
        <f t="shared" ca="1" si="22"/>
        <v>#NAME?</v>
      </c>
      <c r="BD198" s="90" t="e">
        <f t="shared" ca="1" si="23"/>
        <v>#NAME?</v>
      </c>
      <c r="BE198" s="85" t="e">
        <f t="shared" ca="1" si="24"/>
        <v>#NAME?</v>
      </c>
      <c r="BF198" s="22" t="e">
        <f t="shared" ca="1" si="25"/>
        <v>#NAME?</v>
      </c>
      <c r="BG198" s="22" t="e">
        <f t="shared" ca="1" si="26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0"/>
        <v>197</v>
      </c>
      <c r="B199" s="144">
        <v>46226</v>
      </c>
      <c r="C199" s="54" t="s">
        <v>3314</v>
      </c>
      <c r="D199" s="54" t="s">
        <v>1216</v>
      </c>
      <c r="E199" s="56" t="s">
        <v>1217</v>
      </c>
      <c r="F199" s="54">
        <v>1</v>
      </c>
      <c r="G199" s="54" t="s">
        <v>65</v>
      </c>
      <c r="H199" s="54" t="str">
        <f t="shared" si="1"/>
        <v>DONE</v>
      </c>
      <c r="I199" s="54" t="s">
        <v>1059</v>
      </c>
      <c r="J199" s="58" t="s">
        <v>811</v>
      </c>
      <c r="K199" s="58" t="s">
        <v>812</v>
      </c>
      <c r="L199" s="54"/>
      <c r="M199" s="71"/>
      <c r="N199" s="54" t="s">
        <v>161</v>
      </c>
      <c r="O199" s="54" t="s">
        <v>81</v>
      </c>
      <c r="P199" s="54" t="s">
        <v>2696</v>
      </c>
      <c r="Q199" s="54" t="s">
        <v>1506</v>
      </c>
      <c r="R199" s="204">
        <v>200001111033</v>
      </c>
      <c r="S199" s="205">
        <v>46233</v>
      </c>
      <c r="T199" s="66" t="str">
        <f t="shared" si="2"/>
        <v>DONE</v>
      </c>
      <c r="U199" s="205"/>
      <c r="V199" s="71">
        <v>9200104648</v>
      </c>
      <c r="W199" s="71">
        <v>49198</v>
      </c>
      <c r="X199" s="169">
        <v>46244</v>
      </c>
      <c r="Y199" s="69" t="str">
        <f t="shared" si="3"/>
        <v>DONE</v>
      </c>
      <c r="Z199" s="25">
        <v>53413</v>
      </c>
      <c r="AA199" s="169">
        <v>46245</v>
      </c>
      <c r="AB199" s="25"/>
      <c r="AC199" s="71"/>
      <c r="AD199" s="54" t="s">
        <v>3317</v>
      </c>
      <c r="AE199" s="76">
        <v>46246</v>
      </c>
      <c r="AF199" s="69" t="str">
        <f t="shared" si="4"/>
        <v>DONE</v>
      </c>
      <c r="AG199" s="76">
        <v>46246</v>
      </c>
      <c r="AH199" s="170"/>
      <c r="AI199" s="77" t="e">
        <f t="shared" ca="1" si="32"/>
        <v>#NAME?</v>
      </c>
      <c r="AJ199" s="80" t="str">
        <f t="array" ref="AJ199">IFERROR(INDEX('[1]Master Price'!$E:$E,MATCH(D199,'[1]Master Price'!$B:$B,0)),"0")</f>
        <v>0</v>
      </c>
      <c r="AK199" s="80">
        <f t="shared" si="6"/>
        <v>0</v>
      </c>
      <c r="AL199" s="82" t="str">
        <f t="shared" si="38"/>
        <v>0-day</v>
      </c>
      <c r="AM199" s="82" t="str">
        <f t="shared" si="8"/>
        <v>0-day</v>
      </c>
      <c r="AN199" s="82" t="str">
        <f t="shared" si="40"/>
        <v>0-day</v>
      </c>
      <c r="AO199" s="82" t="str">
        <f t="shared" si="41"/>
        <v>1-day</v>
      </c>
      <c r="AP199" s="82" t="str">
        <f t="shared" si="11"/>
        <v>1-day</v>
      </c>
      <c r="AQ199" s="82" t="str">
        <f t="shared" si="12"/>
        <v>0-day</v>
      </c>
      <c r="AR199" s="5"/>
      <c r="AS199" s="83">
        <f t="shared" si="13"/>
        <v>197</v>
      </c>
      <c r="AT199" s="85" t="str">
        <f t="shared" si="33"/>
        <v>GMIAMMIPT/2026/07/1838</v>
      </c>
      <c r="AU199" s="84" t="e">
        <f t="shared" ca="1" si="34"/>
        <v>#NAME?</v>
      </c>
      <c r="AV199" s="85" t="e">
        <f t="shared" ca="1" si="15"/>
        <v>#NAME?</v>
      </c>
      <c r="AW199" s="86" t="e">
        <f t="shared" ca="1" si="16"/>
        <v>#NAME?</v>
      </c>
      <c r="AX199" s="85" t="e">
        <f t="shared" ca="1" si="17"/>
        <v>#NAME?</v>
      </c>
      <c r="AY199" s="86">
        <f t="shared" si="18"/>
        <v>200001111033</v>
      </c>
      <c r="AZ199" s="171" t="e">
        <f t="shared" ca="1" si="35"/>
        <v>#NAME?</v>
      </c>
      <c r="BA199" s="85" t="e">
        <f t="shared" ca="1" si="36"/>
        <v>#NAME?</v>
      </c>
      <c r="BB199" s="85" t="e">
        <f t="shared" ca="1" si="37"/>
        <v>#NAME?</v>
      </c>
      <c r="BC199" s="90" t="e">
        <f t="shared" ca="1" si="22"/>
        <v>#NAME?</v>
      </c>
      <c r="BD199" s="90" t="e">
        <f t="shared" ca="1" si="23"/>
        <v>#NAME?</v>
      </c>
      <c r="BE199" s="85" t="e">
        <f t="shared" ca="1" si="24"/>
        <v>#NAME?</v>
      </c>
      <c r="BF199" s="22" t="e">
        <f t="shared" ca="1" si="25"/>
        <v>#NAME?</v>
      </c>
      <c r="BG199" s="22" t="e">
        <f t="shared" ca="1" si="26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0"/>
        <v>198</v>
      </c>
      <c r="B200" s="144">
        <v>46226</v>
      </c>
      <c r="C200" s="54" t="s">
        <v>3318</v>
      </c>
      <c r="D200" s="54" t="s">
        <v>1021</v>
      </c>
      <c r="E200" s="56" t="s">
        <v>387</v>
      </c>
      <c r="F200" s="54">
        <v>10</v>
      </c>
      <c r="G200" s="54" t="s">
        <v>65</v>
      </c>
      <c r="H200" s="54" t="str">
        <f t="shared" si="1"/>
        <v>DONE</v>
      </c>
      <c r="I200" s="54" t="s">
        <v>1503</v>
      </c>
      <c r="J200" s="58" t="s">
        <v>1504</v>
      </c>
      <c r="K200" s="58" t="s">
        <v>1505</v>
      </c>
      <c r="L200" s="54"/>
      <c r="M200" s="71"/>
      <c r="N200" s="54" t="s">
        <v>161</v>
      </c>
      <c r="O200" s="54" t="s">
        <v>81</v>
      </c>
      <c r="P200" s="54" t="s">
        <v>2696</v>
      </c>
      <c r="Q200" s="54" t="s">
        <v>3319</v>
      </c>
      <c r="R200" s="204">
        <v>200001111040</v>
      </c>
      <c r="S200" s="205">
        <v>46233</v>
      </c>
      <c r="T200" s="66" t="str">
        <f t="shared" si="2"/>
        <v>DONE</v>
      </c>
      <c r="U200" s="205"/>
      <c r="V200" s="71">
        <v>9200104647</v>
      </c>
      <c r="W200" s="71">
        <v>49197</v>
      </c>
      <c r="X200" s="169">
        <v>46244</v>
      </c>
      <c r="Y200" s="69" t="str">
        <f t="shared" si="3"/>
        <v>DONE</v>
      </c>
      <c r="Z200" s="25">
        <v>53347</v>
      </c>
      <c r="AA200" s="169">
        <v>46244</v>
      </c>
      <c r="AB200" s="25"/>
      <c r="AC200" s="71"/>
      <c r="AD200" s="54" t="s">
        <v>3320</v>
      </c>
      <c r="AE200" s="76">
        <v>46245</v>
      </c>
      <c r="AF200" s="69" t="str">
        <f t="shared" si="4"/>
        <v>DONE</v>
      </c>
      <c r="AG200" s="69">
        <v>46246</v>
      </c>
      <c r="AH200" s="170"/>
      <c r="AI200" s="77" t="e">
        <f t="shared" ca="1" si="32"/>
        <v>#NAME?</v>
      </c>
      <c r="AJ200" s="80" t="str">
        <f t="array" ref="AJ200">IFERROR(INDEX('[1]Master Price'!$E:$E,MATCH(D200,'[1]Master Price'!$B:$B,0)),"0")</f>
        <v>0</v>
      </c>
      <c r="AK200" s="80">
        <f t="shared" si="6"/>
        <v>0</v>
      </c>
      <c r="AL200" s="82" t="str">
        <f t="shared" si="38"/>
        <v>0-day</v>
      </c>
      <c r="AM200" s="82" t="str">
        <f t="shared" si="8"/>
        <v>0-day</v>
      </c>
      <c r="AN200" s="82" t="str">
        <f t="shared" si="40"/>
        <v>0-day</v>
      </c>
      <c r="AO200" s="82" t="str">
        <f t="shared" si="41"/>
        <v>0-day</v>
      </c>
      <c r="AP200" s="82" t="str">
        <f t="shared" si="11"/>
        <v>1-day</v>
      </c>
      <c r="AQ200" s="82" t="str">
        <f t="shared" si="12"/>
        <v>0-day</v>
      </c>
      <c r="AR200" s="5"/>
      <c r="AS200" s="83">
        <f t="shared" si="13"/>
        <v>198</v>
      </c>
      <c r="AT200" s="85" t="str">
        <f t="shared" si="33"/>
        <v>GMIAMMIPT/2026/07/1839</v>
      </c>
      <c r="AU200" s="84" t="e">
        <f t="shared" ca="1" si="34"/>
        <v>#NAME?</v>
      </c>
      <c r="AV200" s="85" t="e">
        <f t="shared" ca="1" si="15"/>
        <v>#NAME?</v>
      </c>
      <c r="AW200" s="86" t="e">
        <f t="shared" ca="1" si="16"/>
        <v>#NAME?</v>
      </c>
      <c r="AX200" s="85" t="e">
        <f t="shared" ca="1" si="17"/>
        <v>#NAME?</v>
      </c>
      <c r="AY200" s="86">
        <f t="shared" si="18"/>
        <v>200001111040</v>
      </c>
      <c r="AZ200" s="171" t="e">
        <f t="shared" ca="1" si="35"/>
        <v>#NAME?</v>
      </c>
      <c r="BA200" s="85" t="e">
        <f t="shared" ca="1" si="36"/>
        <v>#NAME?</v>
      </c>
      <c r="BB200" s="85" t="e">
        <f t="shared" ca="1" si="37"/>
        <v>#NAME?</v>
      </c>
      <c r="BC200" s="90" t="e">
        <f t="shared" ca="1" si="22"/>
        <v>#NAME?</v>
      </c>
      <c r="BD200" s="90" t="e">
        <f t="shared" ca="1" si="23"/>
        <v>#NAME?</v>
      </c>
      <c r="BE200" s="85" t="e">
        <f t="shared" ca="1" si="24"/>
        <v>#NAME?</v>
      </c>
      <c r="BF200" s="22" t="e">
        <f t="shared" ca="1" si="25"/>
        <v>#NAME?</v>
      </c>
      <c r="BG200" s="22" t="e">
        <f t="shared" ca="1" si="26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0"/>
        <v>199</v>
      </c>
      <c r="B201" s="144">
        <v>46226</v>
      </c>
      <c r="C201" s="54" t="s">
        <v>3318</v>
      </c>
      <c r="D201" s="54" t="s">
        <v>2510</v>
      </c>
      <c r="E201" s="56" t="s">
        <v>2511</v>
      </c>
      <c r="F201" s="54">
        <v>10</v>
      </c>
      <c r="G201" s="54" t="s">
        <v>65</v>
      </c>
      <c r="H201" s="54" t="str">
        <f t="shared" si="1"/>
        <v>DONE</v>
      </c>
      <c r="I201" s="54" t="s">
        <v>1503</v>
      </c>
      <c r="J201" s="58" t="s">
        <v>1504</v>
      </c>
      <c r="K201" s="58" t="s">
        <v>1505</v>
      </c>
      <c r="L201" s="54"/>
      <c r="M201" s="71"/>
      <c r="N201" s="54" t="s">
        <v>161</v>
      </c>
      <c r="O201" s="54" t="s">
        <v>81</v>
      </c>
      <c r="P201" s="54" t="s">
        <v>2696</v>
      </c>
      <c r="Q201" s="54" t="s">
        <v>3319</v>
      </c>
      <c r="R201" s="204">
        <v>200001111040</v>
      </c>
      <c r="S201" s="205">
        <v>46233</v>
      </c>
      <c r="T201" s="66" t="str">
        <f t="shared" si="2"/>
        <v>DONE</v>
      </c>
      <c r="U201" s="205"/>
      <c r="V201" s="71">
        <v>9200104647</v>
      </c>
      <c r="W201" s="71">
        <v>49197</v>
      </c>
      <c r="X201" s="169">
        <v>46244</v>
      </c>
      <c r="Y201" s="69" t="str">
        <f t="shared" si="3"/>
        <v>DONE</v>
      </c>
      <c r="Z201" s="25">
        <v>53347</v>
      </c>
      <c r="AA201" s="169">
        <v>46244</v>
      </c>
      <c r="AB201" s="25"/>
      <c r="AC201" s="71"/>
      <c r="AD201" s="54" t="s">
        <v>3320</v>
      </c>
      <c r="AE201" s="76">
        <v>46245</v>
      </c>
      <c r="AF201" s="69" t="str">
        <f t="shared" si="4"/>
        <v>DONE</v>
      </c>
      <c r="AG201" s="69">
        <v>46246</v>
      </c>
      <c r="AH201" s="170"/>
      <c r="AI201" s="77" t="e">
        <f t="shared" ca="1" si="32"/>
        <v>#NAME?</v>
      </c>
      <c r="AJ201" s="80" t="str">
        <f t="array" ref="AJ201">IFERROR(INDEX('[1]Master Price'!$E:$E,MATCH(D201,'[1]Master Price'!$B:$B,0)),"0")</f>
        <v>0</v>
      </c>
      <c r="AK201" s="80">
        <f t="shared" si="6"/>
        <v>0</v>
      </c>
      <c r="AL201" s="82" t="str">
        <f t="shared" si="38"/>
        <v>0-day</v>
      </c>
      <c r="AM201" s="82" t="str">
        <f t="shared" si="8"/>
        <v>0-day</v>
      </c>
      <c r="AN201" s="82" t="str">
        <f t="shared" si="40"/>
        <v>0-day</v>
      </c>
      <c r="AO201" s="82" t="str">
        <f t="shared" si="41"/>
        <v>0-day</v>
      </c>
      <c r="AP201" s="82" t="str">
        <f t="shared" si="11"/>
        <v>1-day</v>
      </c>
      <c r="AQ201" s="82" t="str">
        <f t="shared" si="12"/>
        <v>0-day</v>
      </c>
      <c r="AR201" s="5"/>
      <c r="AS201" s="83">
        <f t="shared" si="13"/>
        <v>199</v>
      </c>
      <c r="AT201" s="85" t="str">
        <f t="shared" si="33"/>
        <v>GMIAMMIPT/2026/07/1839</v>
      </c>
      <c r="AU201" s="84" t="e">
        <f t="shared" ca="1" si="34"/>
        <v>#NAME?</v>
      </c>
      <c r="AV201" s="85" t="e">
        <f t="shared" ca="1" si="15"/>
        <v>#NAME?</v>
      </c>
      <c r="AW201" s="86" t="e">
        <f t="shared" ca="1" si="16"/>
        <v>#NAME?</v>
      </c>
      <c r="AX201" s="85" t="e">
        <f t="shared" ca="1" si="17"/>
        <v>#NAME?</v>
      </c>
      <c r="AY201" s="86">
        <f t="shared" si="18"/>
        <v>200001111040</v>
      </c>
      <c r="AZ201" s="171" t="e">
        <f t="shared" ca="1" si="35"/>
        <v>#NAME?</v>
      </c>
      <c r="BA201" s="85" t="e">
        <f t="shared" ca="1" si="36"/>
        <v>#NAME?</v>
      </c>
      <c r="BB201" s="85" t="e">
        <f t="shared" ca="1" si="37"/>
        <v>#NAME?</v>
      </c>
      <c r="BC201" s="90" t="e">
        <f t="shared" ca="1" si="22"/>
        <v>#NAME?</v>
      </c>
      <c r="BD201" s="90" t="e">
        <f t="shared" ca="1" si="23"/>
        <v>#NAME?</v>
      </c>
      <c r="BE201" s="85" t="e">
        <f t="shared" ca="1" si="24"/>
        <v>#NAME?</v>
      </c>
      <c r="BF201" s="22" t="e">
        <f t="shared" ca="1" si="25"/>
        <v>#NAME?</v>
      </c>
      <c r="BG201" s="22" t="e">
        <f t="shared" ca="1" si="26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0"/>
        <v>200</v>
      </c>
      <c r="B202" s="144">
        <v>46223</v>
      </c>
      <c r="C202" s="54" t="s">
        <v>3328</v>
      </c>
      <c r="D202" s="54" t="s">
        <v>126</v>
      </c>
      <c r="E202" s="56" t="s">
        <v>127</v>
      </c>
      <c r="F202" s="54">
        <v>2</v>
      </c>
      <c r="G202" s="54" t="s">
        <v>65</v>
      </c>
      <c r="H202" s="54" t="str">
        <f t="shared" si="1"/>
        <v>DONE</v>
      </c>
      <c r="I202" s="54" t="s">
        <v>2962</v>
      </c>
      <c r="J202" s="62" t="s">
        <v>73</v>
      </c>
      <c r="K202" s="62" t="s">
        <v>73</v>
      </c>
      <c r="L202" s="54">
        <v>37.572000000000003</v>
      </c>
      <c r="M202" s="71"/>
      <c r="N202" s="54" t="s">
        <v>207</v>
      </c>
      <c r="O202" s="54" t="s">
        <v>85</v>
      </c>
      <c r="P202" s="54" t="s">
        <v>2696</v>
      </c>
      <c r="Q202" s="54" t="s">
        <v>88</v>
      </c>
      <c r="R202" s="204">
        <v>200001110849</v>
      </c>
      <c r="S202" s="205">
        <v>46233</v>
      </c>
      <c r="T202" s="66" t="str">
        <f t="shared" si="2"/>
        <v>DONE</v>
      </c>
      <c r="U202" s="205"/>
      <c r="V202" s="71">
        <v>9200104663</v>
      </c>
      <c r="W202" s="71">
        <v>49205</v>
      </c>
      <c r="X202" s="169">
        <v>46244</v>
      </c>
      <c r="Y202" s="69" t="str">
        <f t="shared" si="3"/>
        <v>DONE</v>
      </c>
      <c r="Z202" s="25">
        <v>53355</v>
      </c>
      <c r="AA202" s="169">
        <v>46244</v>
      </c>
      <c r="AB202" s="25"/>
      <c r="AC202" s="71"/>
      <c r="AD202" s="54" t="s">
        <v>3329</v>
      </c>
      <c r="AE202" s="76">
        <v>46245</v>
      </c>
      <c r="AF202" s="69" t="str">
        <f t="shared" si="4"/>
        <v>DONE</v>
      </c>
      <c r="AG202" s="69">
        <v>46246</v>
      </c>
      <c r="AH202" s="170"/>
      <c r="AI202" s="77" t="e">
        <f t="shared" ca="1" si="32"/>
        <v>#NAME?</v>
      </c>
      <c r="AJ202" s="80" t="str">
        <f t="array" ref="AJ202">IFERROR(INDEX('[1]Master Price'!$E:$E,MATCH(D202,'[1]Master Price'!$B:$B,0)),"0")</f>
        <v>0</v>
      </c>
      <c r="AK202" s="80">
        <f t="shared" si="6"/>
        <v>0</v>
      </c>
      <c r="AL202" s="82" t="str">
        <f t="shared" si="38"/>
        <v>0-day</v>
      </c>
      <c r="AM202" s="82" t="str">
        <f t="shared" si="8"/>
        <v>0-day</v>
      </c>
      <c r="AN202" s="82" t="str">
        <f t="shared" si="40"/>
        <v>0-day</v>
      </c>
      <c r="AO202" s="82" t="str">
        <f t="shared" si="41"/>
        <v>0-day</v>
      </c>
      <c r="AP202" s="82" t="str">
        <f t="shared" si="11"/>
        <v>1-day</v>
      </c>
      <c r="AQ202" s="82" t="str">
        <f t="shared" si="12"/>
        <v>0-day</v>
      </c>
      <c r="AR202" s="5"/>
      <c r="AS202" s="83">
        <f t="shared" si="13"/>
        <v>200</v>
      </c>
      <c r="AT202" s="85" t="str">
        <f t="shared" si="33"/>
        <v>GMIAMMIPT/2026/07/1840</v>
      </c>
      <c r="AU202" s="84" t="e">
        <f t="shared" ca="1" si="34"/>
        <v>#NAME?</v>
      </c>
      <c r="AV202" s="85" t="e">
        <f t="shared" ca="1" si="15"/>
        <v>#NAME?</v>
      </c>
      <c r="AW202" s="86" t="e">
        <f t="shared" ca="1" si="16"/>
        <v>#NAME?</v>
      </c>
      <c r="AX202" s="85" t="e">
        <f t="shared" ca="1" si="17"/>
        <v>#NAME?</v>
      </c>
      <c r="AY202" s="86">
        <f t="shared" si="18"/>
        <v>200001110849</v>
      </c>
      <c r="AZ202" s="171" t="e">
        <f t="shared" ca="1" si="35"/>
        <v>#NAME?</v>
      </c>
      <c r="BA202" s="85" t="e">
        <f t="shared" ca="1" si="36"/>
        <v>#NAME?</v>
      </c>
      <c r="BB202" s="85" t="e">
        <f t="shared" ca="1" si="37"/>
        <v>#NAME?</v>
      </c>
      <c r="BC202" s="90" t="e">
        <f t="shared" ca="1" si="22"/>
        <v>#NAME?</v>
      </c>
      <c r="BD202" s="90" t="e">
        <f t="shared" ca="1" si="23"/>
        <v>#NAME?</v>
      </c>
      <c r="BE202" s="85" t="e">
        <f t="shared" ca="1" si="24"/>
        <v>#NAME?</v>
      </c>
      <c r="BF202" s="22" t="e">
        <f t="shared" ca="1" si="25"/>
        <v>#NAME?</v>
      </c>
      <c r="BG202" s="22" t="e">
        <f t="shared" ca="1" si="26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0"/>
        <v>201</v>
      </c>
      <c r="B203" s="144">
        <v>46223</v>
      </c>
      <c r="C203" s="54" t="s">
        <v>3328</v>
      </c>
      <c r="D203" s="54" t="s">
        <v>2890</v>
      </c>
      <c r="E203" s="56" t="s">
        <v>2891</v>
      </c>
      <c r="F203" s="54">
        <v>1</v>
      </c>
      <c r="G203" s="54" t="s">
        <v>65</v>
      </c>
      <c r="H203" s="54" t="str">
        <f t="shared" si="1"/>
        <v>DONE</v>
      </c>
      <c r="I203" s="54" t="s">
        <v>2962</v>
      </c>
      <c r="J203" s="62" t="s">
        <v>73</v>
      </c>
      <c r="K203" s="62" t="s">
        <v>73</v>
      </c>
      <c r="L203" s="54">
        <v>37.572000000000003</v>
      </c>
      <c r="M203" s="71"/>
      <c r="N203" s="54" t="s">
        <v>207</v>
      </c>
      <c r="O203" s="54" t="s">
        <v>85</v>
      </c>
      <c r="P203" s="54" t="s">
        <v>2696</v>
      </c>
      <c r="Q203" s="54" t="s">
        <v>88</v>
      </c>
      <c r="R203" s="204">
        <v>200001110849</v>
      </c>
      <c r="S203" s="205">
        <v>46233</v>
      </c>
      <c r="T203" s="66" t="str">
        <f t="shared" si="2"/>
        <v>DONE</v>
      </c>
      <c r="U203" s="205"/>
      <c r="V203" s="71">
        <v>9200104663</v>
      </c>
      <c r="W203" s="71">
        <v>49205</v>
      </c>
      <c r="X203" s="169">
        <v>46244</v>
      </c>
      <c r="Y203" s="69" t="str">
        <f t="shared" si="3"/>
        <v>DONE</v>
      </c>
      <c r="Z203" s="25">
        <v>53355</v>
      </c>
      <c r="AA203" s="169">
        <v>46244</v>
      </c>
      <c r="AB203" s="25"/>
      <c r="AC203" s="71"/>
      <c r="AD203" s="54" t="s">
        <v>3329</v>
      </c>
      <c r="AE203" s="76">
        <v>46245</v>
      </c>
      <c r="AF203" s="69" t="str">
        <f t="shared" si="4"/>
        <v>DONE</v>
      </c>
      <c r="AG203" s="69">
        <v>46246</v>
      </c>
      <c r="AH203" s="170"/>
      <c r="AI203" s="77" t="e">
        <f t="shared" ca="1" si="32"/>
        <v>#NAME?</v>
      </c>
      <c r="AJ203" s="80" t="str">
        <f t="array" ref="AJ203">IFERROR(INDEX('[1]Master Price'!$E:$E,MATCH(D203,'[1]Master Price'!$B:$B,0)),"0")</f>
        <v>0</v>
      </c>
      <c r="AK203" s="80">
        <f t="shared" si="6"/>
        <v>0</v>
      </c>
      <c r="AL203" s="82" t="str">
        <f t="shared" si="38"/>
        <v>0-day</v>
      </c>
      <c r="AM203" s="82" t="str">
        <f t="shared" si="8"/>
        <v>0-day</v>
      </c>
      <c r="AN203" s="82" t="str">
        <f t="shared" si="40"/>
        <v>0-day</v>
      </c>
      <c r="AO203" s="82" t="str">
        <f t="shared" si="41"/>
        <v>0-day</v>
      </c>
      <c r="AP203" s="82" t="str">
        <f t="shared" si="11"/>
        <v>1-day</v>
      </c>
      <c r="AQ203" s="82" t="str">
        <f t="shared" si="12"/>
        <v>0-day</v>
      </c>
      <c r="AR203" s="5"/>
      <c r="AS203" s="83">
        <f t="shared" si="13"/>
        <v>201</v>
      </c>
      <c r="AT203" s="85" t="str">
        <f t="shared" si="33"/>
        <v>GMIAMMIPT/2026/07/1840</v>
      </c>
      <c r="AU203" s="84" t="e">
        <f t="shared" ca="1" si="34"/>
        <v>#NAME?</v>
      </c>
      <c r="AV203" s="85" t="e">
        <f t="shared" ca="1" si="15"/>
        <v>#NAME?</v>
      </c>
      <c r="AW203" s="86" t="e">
        <f t="shared" ca="1" si="16"/>
        <v>#NAME?</v>
      </c>
      <c r="AX203" s="85" t="e">
        <f t="shared" ca="1" si="17"/>
        <v>#NAME?</v>
      </c>
      <c r="AY203" s="86">
        <f t="shared" si="18"/>
        <v>200001110849</v>
      </c>
      <c r="AZ203" s="171" t="e">
        <f t="shared" ca="1" si="35"/>
        <v>#NAME?</v>
      </c>
      <c r="BA203" s="85" t="e">
        <f t="shared" ca="1" si="36"/>
        <v>#NAME?</v>
      </c>
      <c r="BB203" s="85" t="e">
        <f t="shared" ca="1" si="37"/>
        <v>#NAME?</v>
      </c>
      <c r="BC203" s="90" t="e">
        <f t="shared" ca="1" si="22"/>
        <v>#NAME?</v>
      </c>
      <c r="BD203" s="90" t="e">
        <f t="shared" ca="1" si="23"/>
        <v>#NAME?</v>
      </c>
      <c r="BE203" s="85" t="e">
        <f t="shared" ca="1" si="24"/>
        <v>#NAME?</v>
      </c>
      <c r="BF203" s="22" t="e">
        <f t="shared" ca="1" si="25"/>
        <v>#NAME?</v>
      </c>
      <c r="BG203" s="22" t="e">
        <f t="shared" ca="1" si="26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0"/>
        <v>202</v>
      </c>
      <c r="B204" s="144">
        <v>46223</v>
      </c>
      <c r="C204" s="54" t="s">
        <v>3328</v>
      </c>
      <c r="D204" s="54" t="s">
        <v>3333</v>
      </c>
      <c r="E204" s="56" t="s">
        <v>3334</v>
      </c>
      <c r="F204" s="54">
        <v>1</v>
      </c>
      <c r="G204" s="54" t="s">
        <v>65</v>
      </c>
      <c r="H204" s="54" t="str">
        <f t="shared" si="1"/>
        <v>DONE</v>
      </c>
      <c r="I204" s="54" t="s">
        <v>2962</v>
      </c>
      <c r="J204" s="62" t="s">
        <v>73</v>
      </c>
      <c r="K204" s="62" t="s">
        <v>73</v>
      </c>
      <c r="L204" s="54">
        <v>37.572000000000003</v>
      </c>
      <c r="M204" s="71"/>
      <c r="N204" s="54" t="s">
        <v>207</v>
      </c>
      <c r="O204" s="54" t="s">
        <v>85</v>
      </c>
      <c r="P204" s="54" t="s">
        <v>2696</v>
      </c>
      <c r="Q204" s="54" t="s">
        <v>88</v>
      </c>
      <c r="R204" s="204">
        <v>200001110849</v>
      </c>
      <c r="S204" s="205">
        <v>46233</v>
      </c>
      <c r="T204" s="66" t="str">
        <f t="shared" si="2"/>
        <v>DONE</v>
      </c>
      <c r="U204" s="205"/>
      <c r="V204" s="71">
        <v>9200104663</v>
      </c>
      <c r="W204" s="71">
        <v>49205</v>
      </c>
      <c r="X204" s="169">
        <v>46244</v>
      </c>
      <c r="Y204" s="69" t="str">
        <f t="shared" si="3"/>
        <v>DONE</v>
      </c>
      <c r="Z204" s="25">
        <v>53355</v>
      </c>
      <c r="AA204" s="169">
        <v>46244</v>
      </c>
      <c r="AB204" s="25"/>
      <c r="AC204" s="71"/>
      <c r="AD204" s="54" t="s">
        <v>3329</v>
      </c>
      <c r="AE204" s="76">
        <v>46245</v>
      </c>
      <c r="AF204" s="69" t="str">
        <f t="shared" si="4"/>
        <v>DONE</v>
      </c>
      <c r="AG204" s="69">
        <v>46246</v>
      </c>
      <c r="AH204" s="170"/>
      <c r="AI204" s="77" t="e">
        <f t="shared" ca="1" si="32"/>
        <v>#NAME?</v>
      </c>
      <c r="AJ204" s="80" t="str">
        <f t="array" ref="AJ204">IFERROR(INDEX('[1]Master Price'!$E:$E,MATCH(D204,'[1]Master Price'!$B:$B,0)),"0")</f>
        <v>0</v>
      </c>
      <c r="AK204" s="80">
        <f t="shared" si="6"/>
        <v>0</v>
      </c>
      <c r="AL204" s="82" t="str">
        <f t="shared" si="38"/>
        <v>0-day</v>
      </c>
      <c r="AM204" s="82" t="str">
        <f t="shared" si="8"/>
        <v>0-day</v>
      </c>
      <c r="AN204" s="82" t="str">
        <f t="shared" si="40"/>
        <v>0-day</v>
      </c>
      <c r="AO204" s="82" t="str">
        <f t="shared" si="41"/>
        <v>0-day</v>
      </c>
      <c r="AP204" s="82" t="str">
        <f t="shared" si="11"/>
        <v>1-day</v>
      </c>
      <c r="AQ204" s="82" t="str">
        <f t="shared" si="12"/>
        <v>0-day</v>
      </c>
      <c r="AR204" s="5"/>
      <c r="AS204" s="83">
        <f t="shared" si="13"/>
        <v>202</v>
      </c>
      <c r="AT204" s="85" t="str">
        <f t="shared" si="33"/>
        <v>GMIAMMIPT/2026/07/1840</v>
      </c>
      <c r="AU204" s="84" t="e">
        <f t="shared" ca="1" si="34"/>
        <v>#NAME?</v>
      </c>
      <c r="AV204" s="85" t="e">
        <f t="shared" ca="1" si="15"/>
        <v>#NAME?</v>
      </c>
      <c r="AW204" s="86" t="e">
        <f t="shared" ca="1" si="16"/>
        <v>#NAME?</v>
      </c>
      <c r="AX204" s="85" t="e">
        <f t="shared" ca="1" si="17"/>
        <v>#NAME?</v>
      </c>
      <c r="AY204" s="86">
        <f t="shared" si="18"/>
        <v>200001110849</v>
      </c>
      <c r="AZ204" s="171" t="e">
        <f t="shared" ca="1" si="35"/>
        <v>#NAME?</v>
      </c>
      <c r="BA204" s="85" t="e">
        <f t="shared" ca="1" si="36"/>
        <v>#NAME?</v>
      </c>
      <c r="BB204" s="85" t="e">
        <f t="shared" ca="1" si="37"/>
        <v>#NAME?</v>
      </c>
      <c r="BC204" s="90" t="e">
        <f t="shared" ca="1" si="22"/>
        <v>#NAME?</v>
      </c>
      <c r="BD204" s="90" t="e">
        <f t="shared" ca="1" si="23"/>
        <v>#NAME?</v>
      </c>
      <c r="BE204" s="85" t="e">
        <f t="shared" ca="1" si="24"/>
        <v>#NAME?</v>
      </c>
      <c r="BF204" s="22" t="e">
        <f t="shared" ca="1" si="25"/>
        <v>#NAME?</v>
      </c>
      <c r="BG204" s="22" t="e">
        <f t="shared" ca="1" si="26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0"/>
        <v>203</v>
      </c>
      <c r="B205" s="144">
        <v>46223</v>
      </c>
      <c r="C205" s="54" t="s">
        <v>3328</v>
      </c>
      <c r="D205" s="54" t="s">
        <v>153</v>
      </c>
      <c r="E205" s="56" t="s">
        <v>154</v>
      </c>
      <c r="F205" s="54">
        <v>1</v>
      </c>
      <c r="G205" s="54" t="s">
        <v>65</v>
      </c>
      <c r="H205" s="54" t="str">
        <f t="shared" si="1"/>
        <v>DONE</v>
      </c>
      <c r="I205" s="54" t="s">
        <v>2962</v>
      </c>
      <c r="J205" s="62" t="s">
        <v>73</v>
      </c>
      <c r="K205" s="62" t="s">
        <v>73</v>
      </c>
      <c r="L205" s="54">
        <v>37.572000000000003</v>
      </c>
      <c r="M205" s="71"/>
      <c r="N205" s="54" t="s">
        <v>207</v>
      </c>
      <c r="O205" s="54" t="s">
        <v>85</v>
      </c>
      <c r="P205" s="54" t="s">
        <v>2696</v>
      </c>
      <c r="Q205" s="54" t="s">
        <v>88</v>
      </c>
      <c r="R205" s="204">
        <v>200001110849</v>
      </c>
      <c r="S205" s="205">
        <v>46233</v>
      </c>
      <c r="T205" s="66" t="str">
        <f t="shared" si="2"/>
        <v>DONE</v>
      </c>
      <c r="U205" s="205"/>
      <c r="V205" s="71">
        <v>9200104663</v>
      </c>
      <c r="W205" s="71">
        <v>49205</v>
      </c>
      <c r="X205" s="169">
        <v>46244</v>
      </c>
      <c r="Y205" s="69" t="str">
        <f t="shared" si="3"/>
        <v>DONE</v>
      </c>
      <c r="Z205" s="25">
        <v>53355</v>
      </c>
      <c r="AA205" s="169">
        <v>46244</v>
      </c>
      <c r="AB205" s="25"/>
      <c r="AC205" s="71"/>
      <c r="AD205" s="54" t="s">
        <v>3329</v>
      </c>
      <c r="AE205" s="76">
        <v>46245</v>
      </c>
      <c r="AF205" s="69" t="str">
        <f t="shared" si="4"/>
        <v>DONE</v>
      </c>
      <c r="AG205" s="69">
        <v>46246</v>
      </c>
      <c r="AH205" s="170"/>
      <c r="AI205" s="77" t="e">
        <f t="shared" ca="1" si="32"/>
        <v>#NAME?</v>
      </c>
      <c r="AJ205" s="80" t="str">
        <f t="array" ref="AJ205">IFERROR(INDEX('[1]Master Price'!$E:$E,MATCH(D205,'[1]Master Price'!$B:$B,0)),"0")</f>
        <v>0</v>
      </c>
      <c r="AK205" s="80">
        <f t="shared" si="6"/>
        <v>0</v>
      </c>
      <c r="AL205" s="82" t="str">
        <f t="shared" ref="AL205:AL214" si="42">IFERROR(DATEDIF(B205,T206,"d"),"0")&amp;"-day"</f>
        <v>0-day</v>
      </c>
      <c r="AM205" s="82" t="str">
        <f t="shared" si="8"/>
        <v>0-day</v>
      </c>
      <c r="AN205" s="82" t="str">
        <f t="shared" ref="AN205:AN214" si="43">IFERROR(DATEDIF(T206,X205,"d"),"0")&amp;"-day"</f>
        <v>0-day</v>
      </c>
      <c r="AO205" s="82" t="str">
        <f t="shared" si="41"/>
        <v>0-day</v>
      </c>
      <c r="AP205" s="82" t="str">
        <f t="shared" si="11"/>
        <v>1-day</v>
      </c>
      <c r="AQ205" s="82" t="str">
        <f t="shared" si="12"/>
        <v>0-day</v>
      </c>
      <c r="AR205" s="5"/>
      <c r="AS205" s="83">
        <f t="shared" si="13"/>
        <v>203</v>
      </c>
      <c r="AT205" s="85" t="str">
        <f t="shared" si="33"/>
        <v>GMIAMMIPT/2026/07/1840</v>
      </c>
      <c r="AU205" s="84" t="e">
        <f t="shared" ca="1" si="34"/>
        <v>#NAME?</v>
      </c>
      <c r="AV205" s="85" t="e">
        <f t="shared" ca="1" si="15"/>
        <v>#NAME?</v>
      </c>
      <c r="AW205" s="86" t="e">
        <f t="shared" ca="1" si="16"/>
        <v>#NAME?</v>
      </c>
      <c r="AX205" s="85" t="e">
        <f t="shared" ca="1" si="17"/>
        <v>#NAME?</v>
      </c>
      <c r="AY205" s="86">
        <f t="shared" si="18"/>
        <v>200001110849</v>
      </c>
      <c r="AZ205" s="171" t="e">
        <f t="shared" ca="1" si="35"/>
        <v>#NAME?</v>
      </c>
      <c r="BA205" s="85" t="e">
        <f t="shared" ca="1" si="36"/>
        <v>#NAME?</v>
      </c>
      <c r="BB205" s="85" t="e">
        <f t="shared" ca="1" si="37"/>
        <v>#NAME?</v>
      </c>
      <c r="BC205" s="90" t="e">
        <f t="shared" ca="1" si="22"/>
        <v>#NAME?</v>
      </c>
      <c r="BD205" s="90" t="e">
        <f t="shared" ca="1" si="23"/>
        <v>#NAME?</v>
      </c>
      <c r="BE205" s="85" t="e">
        <f t="shared" ca="1" si="24"/>
        <v>#NAME?</v>
      </c>
      <c r="BF205" s="22" t="e">
        <f t="shared" ca="1" si="25"/>
        <v>#NAME?</v>
      </c>
      <c r="BG205" s="22" t="e">
        <f t="shared" ca="1" si="26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0"/>
        <v>204</v>
      </c>
      <c r="B206" s="144">
        <v>46223</v>
      </c>
      <c r="C206" s="54" t="s">
        <v>3328</v>
      </c>
      <c r="D206" s="54" t="s">
        <v>473</v>
      </c>
      <c r="E206" s="56" t="s">
        <v>474</v>
      </c>
      <c r="F206" s="54">
        <v>2</v>
      </c>
      <c r="G206" s="54" t="s">
        <v>65</v>
      </c>
      <c r="H206" s="54" t="str">
        <f t="shared" si="1"/>
        <v>DONE</v>
      </c>
      <c r="I206" s="54" t="s">
        <v>2962</v>
      </c>
      <c r="J206" s="62" t="s">
        <v>73</v>
      </c>
      <c r="K206" s="62" t="s">
        <v>73</v>
      </c>
      <c r="L206" s="54">
        <v>37.572000000000003</v>
      </c>
      <c r="M206" s="71"/>
      <c r="N206" s="54" t="s">
        <v>207</v>
      </c>
      <c r="O206" s="54" t="s">
        <v>85</v>
      </c>
      <c r="P206" s="54" t="s">
        <v>2696</v>
      </c>
      <c r="Q206" s="54" t="s">
        <v>88</v>
      </c>
      <c r="R206" s="204">
        <v>200001110849</v>
      </c>
      <c r="S206" s="205">
        <v>46233</v>
      </c>
      <c r="T206" s="66" t="str">
        <f t="shared" si="2"/>
        <v>DONE</v>
      </c>
      <c r="U206" s="205"/>
      <c r="V206" s="71">
        <v>9200104663</v>
      </c>
      <c r="W206" s="71">
        <v>49205</v>
      </c>
      <c r="X206" s="169">
        <v>46244</v>
      </c>
      <c r="Y206" s="69" t="str">
        <f t="shared" si="3"/>
        <v>DONE</v>
      </c>
      <c r="Z206" s="25">
        <v>53355</v>
      </c>
      <c r="AA206" s="169">
        <v>46244</v>
      </c>
      <c r="AB206" s="25"/>
      <c r="AC206" s="71"/>
      <c r="AD206" s="54" t="s">
        <v>3329</v>
      </c>
      <c r="AE206" s="76">
        <v>46245</v>
      </c>
      <c r="AF206" s="69" t="str">
        <f t="shared" si="4"/>
        <v>DONE</v>
      </c>
      <c r="AG206" s="69">
        <v>46246</v>
      </c>
      <c r="AH206" s="170"/>
      <c r="AI206" s="77" t="e">
        <f t="shared" ca="1" si="32"/>
        <v>#NAME?</v>
      </c>
      <c r="AJ206" s="80" t="str">
        <f t="array" ref="AJ206">IFERROR(INDEX('[1]Master Price'!$E:$E,MATCH(D206,'[1]Master Price'!$B:$B,0)),"0")</f>
        <v>0</v>
      </c>
      <c r="AK206" s="80">
        <f t="shared" si="6"/>
        <v>0</v>
      </c>
      <c r="AL206" s="82" t="str">
        <f t="shared" si="42"/>
        <v>0-day</v>
      </c>
      <c r="AM206" s="82" t="str">
        <f t="shared" si="8"/>
        <v>0-day</v>
      </c>
      <c r="AN206" s="82" t="str">
        <f t="shared" si="43"/>
        <v>0-day</v>
      </c>
      <c r="AO206" s="82" t="str">
        <f t="shared" si="41"/>
        <v>0-day</v>
      </c>
      <c r="AP206" s="82" t="str">
        <f t="shared" si="11"/>
        <v>1-day</v>
      </c>
      <c r="AQ206" s="82" t="str">
        <f t="shared" si="12"/>
        <v>0-day</v>
      </c>
      <c r="AR206" s="5"/>
      <c r="AS206" s="83">
        <f t="shared" si="13"/>
        <v>204</v>
      </c>
      <c r="AT206" s="85" t="str">
        <f t="shared" si="33"/>
        <v>GMIAMMIPT/2026/07/1840</v>
      </c>
      <c r="AU206" s="84" t="e">
        <f t="shared" ca="1" si="34"/>
        <v>#NAME?</v>
      </c>
      <c r="AV206" s="85" t="e">
        <f t="shared" ca="1" si="15"/>
        <v>#NAME?</v>
      </c>
      <c r="AW206" s="86" t="e">
        <f t="shared" ca="1" si="16"/>
        <v>#NAME?</v>
      </c>
      <c r="AX206" s="85" t="e">
        <f t="shared" ca="1" si="17"/>
        <v>#NAME?</v>
      </c>
      <c r="AY206" s="86">
        <f t="shared" si="18"/>
        <v>200001110849</v>
      </c>
      <c r="AZ206" s="171" t="e">
        <f t="shared" ca="1" si="35"/>
        <v>#NAME?</v>
      </c>
      <c r="BA206" s="85" t="e">
        <f t="shared" ca="1" si="36"/>
        <v>#NAME?</v>
      </c>
      <c r="BB206" s="85" t="e">
        <f t="shared" ca="1" si="37"/>
        <v>#NAME?</v>
      </c>
      <c r="BC206" s="90" t="e">
        <f t="shared" ca="1" si="22"/>
        <v>#NAME?</v>
      </c>
      <c r="BD206" s="90" t="e">
        <f t="shared" ca="1" si="23"/>
        <v>#NAME?</v>
      </c>
      <c r="BE206" s="85" t="e">
        <f t="shared" ca="1" si="24"/>
        <v>#NAME?</v>
      </c>
      <c r="BF206" s="22" t="e">
        <f t="shared" ca="1" si="25"/>
        <v>#NAME?</v>
      </c>
      <c r="BG206" s="22" t="e">
        <f t="shared" ca="1" si="26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0"/>
        <v>205</v>
      </c>
      <c r="B207" s="144">
        <v>46223</v>
      </c>
      <c r="C207" s="54" t="s">
        <v>3328</v>
      </c>
      <c r="D207" s="54" t="s">
        <v>136</v>
      </c>
      <c r="E207" s="56" t="s">
        <v>137</v>
      </c>
      <c r="F207" s="54">
        <v>1</v>
      </c>
      <c r="G207" s="54" t="s">
        <v>65</v>
      </c>
      <c r="H207" s="54" t="str">
        <f t="shared" si="1"/>
        <v>DONE</v>
      </c>
      <c r="I207" s="54" t="s">
        <v>2962</v>
      </c>
      <c r="J207" s="62" t="s">
        <v>73</v>
      </c>
      <c r="K207" s="62" t="s">
        <v>73</v>
      </c>
      <c r="L207" s="54">
        <v>37.572000000000003</v>
      </c>
      <c r="M207" s="71"/>
      <c r="N207" s="54" t="s">
        <v>207</v>
      </c>
      <c r="O207" s="54" t="s">
        <v>85</v>
      </c>
      <c r="P207" s="54" t="s">
        <v>2696</v>
      </c>
      <c r="Q207" s="54" t="s">
        <v>88</v>
      </c>
      <c r="R207" s="204">
        <v>200001110849</v>
      </c>
      <c r="S207" s="205">
        <v>46233</v>
      </c>
      <c r="T207" s="66" t="str">
        <f t="shared" si="2"/>
        <v>DONE</v>
      </c>
      <c r="U207" s="205"/>
      <c r="V207" s="71">
        <v>9200104663</v>
      </c>
      <c r="W207" s="71">
        <v>49205</v>
      </c>
      <c r="X207" s="169">
        <v>46244</v>
      </c>
      <c r="Y207" s="69" t="str">
        <f t="shared" si="3"/>
        <v>DONE</v>
      </c>
      <c r="Z207" s="25">
        <v>53355</v>
      </c>
      <c r="AA207" s="169">
        <v>46244</v>
      </c>
      <c r="AB207" s="25"/>
      <c r="AC207" s="71"/>
      <c r="AD207" s="54" t="s">
        <v>3329</v>
      </c>
      <c r="AE207" s="76">
        <v>46245</v>
      </c>
      <c r="AF207" s="69" t="str">
        <f t="shared" si="4"/>
        <v>DONE</v>
      </c>
      <c r="AG207" s="69">
        <v>46246</v>
      </c>
      <c r="AH207" s="170"/>
      <c r="AI207" s="77" t="e">
        <f t="shared" ca="1" si="32"/>
        <v>#NAME?</v>
      </c>
      <c r="AJ207" s="80" t="str">
        <f t="array" ref="AJ207">IFERROR(INDEX('[1]Master Price'!$E:$E,MATCH(D207,'[1]Master Price'!$B:$B,0)),"0")</f>
        <v>0</v>
      </c>
      <c r="AK207" s="80">
        <f t="shared" si="6"/>
        <v>0</v>
      </c>
      <c r="AL207" s="82" t="str">
        <f t="shared" si="42"/>
        <v>0-day</v>
      </c>
      <c r="AM207" s="82" t="str">
        <f t="shared" si="8"/>
        <v>0-day</v>
      </c>
      <c r="AN207" s="82" t="str">
        <f t="shared" si="43"/>
        <v>0-day</v>
      </c>
      <c r="AO207" s="82" t="str">
        <f t="shared" si="41"/>
        <v>0-day</v>
      </c>
      <c r="AP207" s="82" t="str">
        <f t="shared" si="11"/>
        <v>1-day</v>
      </c>
      <c r="AQ207" s="82" t="str">
        <f t="shared" si="12"/>
        <v>0-day</v>
      </c>
      <c r="AR207" s="5"/>
      <c r="AS207" s="83">
        <f t="shared" si="13"/>
        <v>205</v>
      </c>
      <c r="AT207" s="85" t="str">
        <f t="shared" si="33"/>
        <v>GMIAMMIPT/2026/07/1840</v>
      </c>
      <c r="AU207" s="84" t="e">
        <f t="shared" ca="1" si="34"/>
        <v>#NAME?</v>
      </c>
      <c r="AV207" s="85" t="e">
        <f t="shared" ca="1" si="15"/>
        <v>#NAME?</v>
      </c>
      <c r="AW207" s="86" t="e">
        <f t="shared" ca="1" si="16"/>
        <v>#NAME?</v>
      </c>
      <c r="AX207" s="85" t="e">
        <f t="shared" ca="1" si="17"/>
        <v>#NAME?</v>
      </c>
      <c r="AY207" s="86">
        <f t="shared" si="18"/>
        <v>200001110849</v>
      </c>
      <c r="AZ207" s="171" t="e">
        <f t="shared" ca="1" si="35"/>
        <v>#NAME?</v>
      </c>
      <c r="BA207" s="85" t="e">
        <f t="shared" ca="1" si="36"/>
        <v>#NAME?</v>
      </c>
      <c r="BB207" s="85" t="e">
        <f t="shared" ca="1" si="37"/>
        <v>#NAME?</v>
      </c>
      <c r="BC207" s="90" t="e">
        <f t="shared" ca="1" si="22"/>
        <v>#NAME?</v>
      </c>
      <c r="BD207" s="90" t="e">
        <f t="shared" ca="1" si="23"/>
        <v>#NAME?</v>
      </c>
      <c r="BE207" s="85" t="e">
        <f t="shared" ca="1" si="24"/>
        <v>#NAME?</v>
      </c>
      <c r="BF207" s="22" t="e">
        <f t="shared" ca="1" si="25"/>
        <v>#NAME?</v>
      </c>
      <c r="BG207" s="22" t="e">
        <f t="shared" ca="1" si="26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0"/>
        <v>206</v>
      </c>
      <c r="B208" s="144">
        <v>46223</v>
      </c>
      <c r="C208" s="54" t="s">
        <v>3347</v>
      </c>
      <c r="D208" s="54" t="s">
        <v>303</v>
      </c>
      <c r="E208" s="56" t="s">
        <v>304</v>
      </c>
      <c r="F208" s="54">
        <v>2</v>
      </c>
      <c r="G208" s="54" t="s">
        <v>65</v>
      </c>
      <c r="H208" s="54" t="str">
        <f t="shared" si="1"/>
        <v>DONE</v>
      </c>
      <c r="I208" s="54" t="s">
        <v>712</v>
      </c>
      <c r="J208" s="58" t="s">
        <v>443</v>
      </c>
      <c r="K208" s="58" t="s">
        <v>79</v>
      </c>
      <c r="L208" s="54">
        <v>28.594000000000001</v>
      </c>
      <c r="M208" s="71"/>
      <c r="N208" s="54" t="s">
        <v>3350</v>
      </c>
      <c r="O208" s="54" t="s">
        <v>85</v>
      </c>
      <c r="P208" s="54" t="s">
        <v>2696</v>
      </c>
      <c r="Q208" s="54" t="s">
        <v>88</v>
      </c>
      <c r="R208" s="204">
        <v>200001110866</v>
      </c>
      <c r="S208" s="205">
        <v>46233</v>
      </c>
      <c r="T208" s="66" t="str">
        <f t="shared" si="2"/>
        <v>DONE</v>
      </c>
      <c r="U208" s="205"/>
      <c r="V208" s="71">
        <v>9200104649</v>
      </c>
      <c r="W208" s="71">
        <v>49369</v>
      </c>
      <c r="X208" s="169">
        <v>46246</v>
      </c>
      <c r="Y208" s="69" t="str">
        <f t="shared" si="3"/>
        <v>DONE</v>
      </c>
      <c r="Z208" s="25">
        <v>53514</v>
      </c>
      <c r="AA208" s="169">
        <v>46247</v>
      </c>
      <c r="AB208" s="25"/>
      <c r="AC208" s="71"/>
      <c r="AD208" s="54" t="s">
        <v>3352</v>
      </c>
      <c r="AE208" s="76">
        <v>46247</v>
      </c>
      <c r="AF208" s="69" t="str">
        <f t="shared" si="4"/>
        <v>DONE</v>
      </c>
      <c r="AG208" s="76">
        <v>46247</v>
      </c>
      <c r="AH208" s="170"/>
      <c r="AI208" s="77" t="e">
        <f t="shared" ca="1" si="32"/>
        <v>#NAME?</v>
      </c>
      <c r="AJ208" s="80" t="str">
        <f t="array" ref="AJ208">IFERROR(INDEX('[1]Master Price'!$E:$E,MATCH(D208,'[1]Master Price'!$B:$B,0)),"0")</f>
        <v>0</v>
      </c>
      <c r="AK208" s="80">
        <f t="shared" si="6"/>
        <v>0</v>
      </c>
      <c r="AL208" s="82" t="str">
        <f t="shared" si="42"/>
        <v>0-day</v>
      </c>
      <c r="AM208" s="82" t="str">
        <f t="shared" si="8"/>
        <v>0-day</v>
      </c>
      <c r="AN208" s="82" t="str">
        <f t="shared" si="43"/>
        <v>0-day</v>
      </c>
      <c r="AO208" s="82" t="str">
        <f t="shared" si="41"/>
        <v>1-day</v>
      </c>
      <c r="AP208" s="82" t="str">
        <f t="shared" si="11"/>
        <v>0-day</v>
      </c>
      <c r="AQ208" s="82" t="str">
        <f t="shared" si="12"/>
        <v>0-day</v>
      </c>
      <c r="AR208" s="5"/>
      <c r="AS208" s="83">
        <f t="shared" si="13"/>
        <v>206</v>
      </c>
      <c r="AT208" s="85" t="str">
        <f t="shared" si="33"/>
        <v>GMIAMMIPT/2026/07/1841</v>
      </c>
      <c r="AU208" s="84" t="e">
        <f t="shared" ca="1" si="34"/>
        <v>#NAME?</v>
      </c>
      <c r="AV208" s="85" t="e">
        <f t="shared" ca="1" si="15"/>
        <v>#NAME?</v>
      </c>
      <c r="AW208" s="86" t="e">
        <f t="shared" ca="1" si="16"/>
        <v>#NAME?</v>
      </c>
      <c r="AX208" s="85" t="e">
        <f t="shared" ca="1" si="17"/>
        <v>#NAME?</v>
      </c>
      <c r="AY208" s="86">
        <f t="shared" si="18"/>
        <v>200001110866</v>
      </c>
      <c r="AZ208" s="171" t="e">
        <f t="shared" ca="1" si="35"/>
        <v>#NAME?</v>
      </c>
      <c r="BA208" s="85" t="e">
        <f t="shared" ca="1" si="36"/>
        <v>#NAME?</v>
      </c>
      <c r="BB208" s="85" t="e">
        <f t="shared" ca="1" si="37"/>
        <v>#NAME?</v>
      </c>
      <c r="BC208" s="90" t="e">
        <f t="shared" ca="1" si="22"/>
        <v>#NAME?</v>
      </c>
      <c r="BD208" s="90" t="e">
        <f t="shared" ca="1" si="23"/>
        <v>#NAME?</v>
      </c>
      <c r="BE208" s="85" t="e">
        <f t="shared" ca="1" si="24"/>
        <v>#NAME?</v>
      </c>
      <c r="BF208" s="22" t="e">
        <f t="shared" ca="1" si="25"/>
        <v>#NAME?</v>
      </c>
      <c r="BG208" s="22" t="e">
        <f t="shared" ca="1" si="26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0"/>
        <v>207</v>
      </c>
      <c r="B209" s="144">
        <v>46223</v>
      </c>
      <c r="C209" s="54" t="s">
        <v>3347</v>
      </c>
      <c r="D209" s="54" t="s">
        <v>473</v>
      </c>
      <c r="E209" s="56" t="s">
        <v>474</v>
      </c>
      <c r="F209" s="54">
        <v>2</v>
      </c>
      <c r="G209" s="54" t="s">
        <v>65</v>
      </c>
      <c r="H209" s="54" t="str">
        <f t="shared" si="1"/>
        <v>DONE</v>
      </c>
      <c r="I209" s="54" t="s">
        <v>712</v>
      </c>
      <c r="J209" s="58" t="s">
        <v>443</v>
      </c>
      <c r="K209" s="58" t="s">
        <v>79</v>
      </c>
      <c r="L209" s="54">
        <v>28.594000000000001</v>
      </c>
      <c r="M209" s="71"/>
      <c r="N209" s="54" t="s">
        <v>3350</v>
      </c>
      <c r="O209" s="54" t="s">
        <v>85</v>
      </c>
      <c r="P209" s="54" t="s">
        <v>2696</v>
      </c>
      <c r="Q209" s="54" t="s">
        <v>88</v>
      </c>
      <c r="R209" s="204">
        <v>200001110866</v>
      </c>
      <c r="S209" s="205">
        <v>46233</v>
      </c>
      <c r="T209" s="66" t="str">
        <f t="shared" si="2"/>
        <v>DONE</v>
      </c>
      <c r="U209" s="205"/>
      <c r="V209" s="71">
        <v>9200104649</v>
      </c>
      <c r="W209" s="71">
        <v>49369</v>
      </c>
      <c r="X209" s="169">
        <v>46246</v>
      </c>
      <c r="Y209" s="69" t="str">
        <f t="shared" si="3"/>
        <v>DONE</v>
      </c>
      <c r="Z209" s="25">
        <v>53514</v>
      </c>
      <c r="AA209" s="169">
        <v>46247</v>
      </c>
      <c r="AB209" s="25"/>
      <c r="AC209" s="71"/>
      <c r="AD209" s="54" t="s">
        <v>3352</v>
      </c>
      <c r="AE209" s="76">
        <v>46247</v>
      </c>
      <c r="AF209" s="69" t="str">
        <f t="shared" si="4"/>
        <v>DONE</v>
      </c>
      <c r="AG209" s="76">
        <v>46247</v>
      </c>
      <c r="AH209" s="170"/>
      <c r="AI209" s="77" t="e">
        <f t="shared" ca="1" si="32"/>
        <v>#NAME?</v>
      </c>
      <c r="AJ209" s="80" t="str">
        <f t="array" ref="AJ209">IFERROR(INDEX('[1]Master Price'!$E:$E,MATCH(D209,'[1]Master Price'!$B:$B,0)),"0")</f>
        <v>0</v>
      </c>
      <c r="AK209" s="80">
        <f t="shared" si="6"/>
        <v>0</v>
      </c>
      <c r="AL209" s="82" t="str">
        <f t="shared" si="42"/>
        <v>0-day</v>
      </c>
      <c r="AM209" s="82" t="str">
        <f t="shared" si="8"/>
        <v>0-day</v>
      </c>
      <c r="AN209" s="82" t="str">
        <f t="shared" si="43"/>
        <v>0-day</v>
      </c>
      <c r="AO209" s="82" t="str">
        <f t="shared" si="41"/>
        <v>1-day</v>
      </c>
      <c r="AP209" s="82" t="str">
        <f t="shared" si="11"/>
        <v>0-day</v>
      </c>
      <c r="AQ209" s="82" t="str">
        <f t="shared" si="12"/>
        <v>0-day</v>
      </c>
      <c r="AR209" s="5"/>
      <c r="AS209" s="83">
        <f t="shared" si="13"/>
        <v>207</v>
      </c>
      <c r="AT209" s="85" t="str">
        <f t="shared" si="33"/>
        <v>GMIAMMIPT/2026/07/1841</v>
      </c>
      <c r="AU209" s="84" t="e">
        <f t="shared" ca="1" si="34"/>
        <v>#NAME?</v>
      </c>
      <c r="AV209" s="85" t="e">
        <f t="shared" ca="1" si="15"/>
        <v>#NAME?</v>
      </c>
      <c r="AW209" s="86" t="e">
        <f t="shared" ca="1" si="16"/>
        <v>#NAME?</v>
      </c>
      <c r="AX209" s="85" t="e">
        <f t="shared" ca="1" si="17"/>
        <v>#NAME?</v>
      </c>
      <c r="AY209" s="86">
        <f t="shared" si="18"/>
        <v>200001110866</v>
      </c>
      <c r="AZ209" s="171" t="e">
        <f t="shared" ca="1" si="35"/>
        <v>#NAME?</v>
      </c>
      <c r="BA209" s="85" t="e">
        <f t="shared" ca="1" si="36"/>
        <v>#NAME?</v>
      </c>
      <c r="BB209" s="85" t="e">
        <f t="shared" ca="1" si="37"/>
        <v>#NAME?</v>
      </c>
      <c r="BC209" s="90" t="e">
        <f t="shared" ca="1" si="22"/>
        <v>#NAME?</v>
      </c>
      <c r="BD209" s="90" t="e">
        <f t="shared" ca="1" si="23"/>
        <v>#NAME?</v>
      </c>
      <c r="BE209" s="85" t="e">
        <f t="shared" ca="1" si="24"/>
        <v>#NAME?</v>
      </c>
      <c r="BF209" s="22" t="e">
        <f t="shared" ca="1" si="25"/>
        <v>#NAME?</v>
      </c>
      <c r="BG209" s="22" t="e">
        <f t="shared" ca="1" si="26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0"/>
        <v>208</v>
      </c>
      <c r="B210" s="144">
        <v>46223</v>
      </c>
      <c r="C210" s="54" t="s">
        <v>3347</v>
      </c>
      <c r="D210" s="54" t="s">
        <v>153</v>
      </c>
      <c r="E210" s="56" t="s">
        <v>154</v>
      </c>
      <c r="F210" s="54">
        <v>1</v>
      </c>
      <c r="G210" s="54" t="s">
        <v>65</v>
      </c>
      <c r="H210" s="54" t="str">
        <f t="shared" si="1"/>
        <v>DONE</v>
      </c>
      <c r="I210" s="54" t="s">
        <v>712</v>
      </c>
      <c r="J210" s="58" t="s">
        <v>443</v>
      </c>
      <c r="K210" s="58" t="s">
        <v>79</v>
      </c>
      <c r="L210" s="54">
        <v>28.594000000000001</v>
      </c>
      <c r="M210" s="71"/>
      <c r="N210" s="54" t="s">
        <v>3350</v>
      </c>
      <c r="O210" s="54" t="s">
        <v>85</v>
      </c>
      <c r="P210" s="54" t="s">
        <v>2696</v>
      </c>
      <c r="Q210" s="54" t="s">
        <v>88</v>
      </c>
      <c r="R210" s="204">
        <v>200001110866</v>
      </c>
      <c r="S210" s="205">
        <v>46233</v>
      </c>
      <c r="T210" s="66" t="str">
        <f t="shared" si="2"/>
        <v>DONE</v>
      </c>
      <c r="U210" s="205"/>
      <c r="V210" s="71">
        <v>9200104649</v>
      </c>
      <c r="W210" s="71">
        <v>49369</v>
      </c>
      <c r="X210" s="169">
        <v>46246</v>
      </c>
      <c r="Y210" s="69" t="str">
        <f t="shared" si="3"/>
        <v>DONE</v>
      </c>
      <c r="Z210" s="25">
        <v>53514</v>
      </c>
      <c r="AA210" s="169">
        <v>46247</v>
      </c>
      <c r="AB210" s="25"/>
      <c r="AC210" s="71"/>
      <c r="AD210" s="54" t="s">
        <v>3352</v>
      </c>
      <c r="AE210" s="76">
        <v>46247</v>
      </c>
      <c r="AF210" s="69" t="str">
        <f t="shared" si="4"/>
        <v>DONE</v>
      </c>
      <c r="AG210" s="76">
        <v>46247</v>
      </c>
      <c r="AH210" s="170"/>
      <c r="AI210" s="77" t="e">
        <f t="shared" ca="1" si="32"/>
        <v>#NAME?</v>
      </c>
      <c r="AJ210" s="80" t="str">
        <f t="array" ref="AJ210">IFERROR(INDEX('[1]Master Price'!$E:$E,MATCH(D210,'[1]Master Price'!$B:$B,0)),"0")</f>
        <v>0</v>
      </c>
      <c r="AK210" s="80">
        <f t="shared" si="6"/>
        <v>0</v>
      </c>
      <c r="AL210" s="82" t="str">
        <f t="shared" si="42"/>
        <v>0-day</v>
      </c>
      <c r="AM210" s="82" t="str">
        <f t="shared" si="8"/>
        <v>0-day</v>
      </c>
      <c r="AN210" s="82" t="str">
        <f t="shared" si="43"/>
        <v>0-day</v>
      </c>
      <c r="AO210" s="82" t="str">
        <f t="shared" si="41"/>
        <v>1-day</v>
      </c>
      <c r="AP210" s="82" t="str">
        <f t="shared" si="11"/>
        <v>0-day</v>
      </c>
      <c r="AQ210" s="82" t="str">
        <f t="shared" si="12"/>
        <v>0-day</v>
      </c>
      <c r="AR210" s="5"/>
      <c r="AS210" s="83">
        <f t="shared" si="13"/>
        <v>208</v>
      </c>
      <c r="AT210" s="85" t="str">
        <f t="shared" si="33"/>
        <v>GMIAMMIPT/2026/07/1841</v>
      </c>
      <c r="AU210" s="84" t="e">
        <f t="shared" ca="1" si="34"/>
        <v>#NAME?</v>
      </c>
      <c r="AV210" s="85" t="e">
        <f t="shared" ca="1" si="15"/>
        <v>#NAME?</v>
      </c>
      <c r="AW210" s="86" t="e">
        <f t="shared" ca="1" si="16"/>
        <v>#NAME?</v>
      </c>
      <c r="AX210" s="85" t="e">
        <f t="shared" ca="1" si="17"/>
        <v>#NAME?</v>
      </c>
      <c r="AY210" s="86">
        <f t="shared" si="18"/>
        <v>200001110866</v>
      </c>
      <c r="AZ210" s="171" t="e">
        <f t="shared" ca="1" si="35"/>
        <v>#NAME?</v>
      </c>
      <c r="BA210" s="85" t="e">
        <f t="shared" ca="1" si="36"/>
        <v>#NAME?</v>
      </c>
      <c r="BB210" s="85" t="e">
        <f t="shared" ca="1" si="37"/>
        <v>#NAME?</v>
      </c>
      <c r="BC210" s="90" t="e">
        <f t="shared" ca="1" si="22"/>
        <v>#NAME?</v>
      </c>
      <c r="BD210" s="90" t="e">
        <f t="shared" ca="1" si="23"/>
        <v>#NAME?</v>
      </c>
      <c r="BE210" s="85" t="e">
        <f t="shared" ca="1" si="24"/>
        <v>#NAME?</v>
      </c>
      <c r="BF210" s="22" t="e">
        <f t="shared" ca="1" si="25"/>
        <v>#NAME?</v>
      </c>
      <c r="BG210" s="22" t="e">
        <f t="shared" ca="1" si="26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0"/>
        <v>209</v>
      </c>
      <c r="B211" s="144">
        <v>46223</v>
      </c>
      <c r="C211" s="54" t="s">
        <v>3347</v>
      </c>
      <c r="D211" s="54" t="s">
        <v>115</v>
      </c>
      <c r="E211" s="56" t="s">
        <v>116</v>
      </c>
      <c r="F211" s="54">
        <v>1</v>
      </c>
      <c r="G211" s="54" t="s">
        <v>65</v>
      </c>
      <c r="H211" s="54" t="str">
        <f t="shared" si="1"/>
        <v>DONE</v>
      </c>
      <c r="I211" s="54" t="s">
        <v>712</v>
      </c>
      <c r="J211" s="58" t="s">
        <v>443</v>
      </c>
      <c r="K211" s="58" t="s">
        <v>79</v>
      </c>
      <c r="L211" s="54">
        <v>28.594000000000001</v>
      </c>
      <c r="M211" s="71"/>
      <c r="N211" s="54" t="s">
        <v>3350</v>
      </c>
      <c r="O211" s="54" t="s">
        <v>85</v>
      </c>
      <c r="P211" s="54" t="s">
        <v>2696</v>
      </c>
      <c r="Q211" s="54" t="s">
        <v>88</v>
      </c>
      <c r="R211" s="204">
        <v>200001110866</v>
      </c>
      <c r="S211" s="205">
        <v>46233</v>
      </c>
      <c r="T211" s="66" t="str">
        <f t="shared" si="2"/>
        <v>DONE</v>
      </c>
      <c r="U211" s="205"/>
      <c r="V211" s="71">
        <v>9200104649</v>
      </c>
      <c r="W211" s="71">
        <v>49369</v>
      </c>
      <c r="X211" s="169">
        <v>46246</v>
      </c>
      <c r="Y211" s="69" t="str">
        <f t="shared" si="3"/>
        <v>DONE</v>
      </c>
      <c r="Z211" s="25">
        <v>53514</v>
      </c>
      <c r="AA211" s="169">
        <v>46247</v>
      </c>
      <c r="AB211" s="25"/>
      <c r="AC211" s="71"/>
      <c r="AD211" s="54" t="s">
        <v>3352</v>
      </c>
      <c r="AE211" s="76">
        <v>46247</v>
      </c>
      <c r="AF211" s="69" t="str">
        <f t="shared" si="4"/>
        <v>DONE</v>
      </c>
      <c r="AG211" s="76">
        <v>46247</v>
      </c>
      <c r="AH211" s="170"/>
      <c r="AI211" s="77" t="e">
        <f t="shared" ca="1" si="32"/>
        <v>#NAME?</v>
      </c>
      <c r="AJ211" s="80" t="str">
        <f t="array" ref="AJ211">IFERROR(INDEX('[1]Master Price'!$E:$E,MATCH(D211,'[1]Master Price'!$B:$B,0)),"0")</f>
        <v>0</v>
      </c>
      <c r="AK211" s="80">
        <f t="shared" si="6"/>
        <v>0</v>
      </c>
      <c r="AL211" s="82" t="str">
        <f t="shared" si="42"/>
        <v>0-day</v>
      </c>
      <c r="AM211" s="82" t="str">
        <f t="shared" si="8"/>
        <v>0-day</v>
      </c>
      <c r="AN211" s="82" t="str">
        <f t="shared" si="43"/>
        <v>0-day</v>
      </c>
      <c r="AO211" s="82" t="str">
        <f t="shared" si="41"/>
        <v>1-day</v>
      </c>
      <c r="AP211" s="82" t="str">
        <f t="shared" si="11"/>
        <v>0-day</v>
      </c>
      <c r="AQ211" s="82" t="str">
        <f t="shared" si="12"/>
        <v>0-day</v>
      </c>
      <c r="AR211" s="137"/>
      <c r="AS211" s="83">
        <f t="shared" si="13"/>
        <v>209</v>
      </c>
      <c r="AT211" s="85" t="str">
        <f t="shared" si="33"/>
        <v>GMIAMMIPT/2026/07/1841</v>
      </c>
      <c r="AU211" s="84" t="e">
        <f t="shared" ca="1" si="34"/>
        <v>#NAME?</v>
      </c>
      <c r="AV211" s="85" t="e">
        <f t="shared" ca="1" si="15"/>
        <v>#NAME?</v>
      </c>
      <c r="AW211" s="86" t="e">
        <f t="shared" ca="1" si="16"/>
        <v>#NAME?</v>
      </c>
      <c r="AX211" s="85" t="e">
        <f t="shared" ca="1" si="17"/>
        <v>#NAME?</v>
      </c>
      <c r="AY211" s="86">
        <f t="shared" si="18"/>
        <v>200001110866</v>
      </c>
      <c r="AZ211" s="171" t="e">
        <f t="shared" ca="1" si="35"/>
        <v>#NAME?</v>
      </c>
      <c r="BA211" s="85" t="e">
        <f t="shared" ca="1" si="36"/>
        <v>#NAME?</v>
      </c>
      <c r="BB211" s="85" t="e">
        <f t="shared" ca="1" si="37"/>
        <v>#NAME?</v>
      </c>
      <c r="BC211" s="90" t="e">
        <f t="shared" ca="1" si="22"/>
        <v>#NAME?</v>
      </c>
      <c r="BD211" s="90" t="e">
        <f t="shared" ca="1" si="23"/>
        <v>#NAME?</v>
      </c>
      <c r="BE211" s="85" t="e">
        <f t="shared" ca="1" si="24"/>
        <v>#NAME?</v>
      </c>
      <c r="BF211" s="22" t="e">
        <f t="shared" ca="1" si="25"/>
        <v>#NAME?</v>
      </c>
      <c r="BG211" s="22" t="e">
        <f t="shared" ca="1" si="26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0"/>
        <v>210</v>
      </c>
      <c r="B212" s="144">
        <v>46223</v>
      </c>
      <c r="C212" s="54" t="s">
        <v>3347</v>
      </c>
      <c r="D212" s="54" t="s">
        <v>67</v>
      </c>
      <c r="E212" s="56" t="s">
        <v>69</v>
      </c>
      <c r="F212" s="54">
        <v>1</v>
      </c>
      <c r="G212" s="54" t="s">
        <v>65</v>
      </c>
      <c r="H212" s="54" t="str">
        <f t="shared" si="1"/>
        <v>DONE</v>
      </c>
      <c r="I212" s="54" t="s">
        <v>712</v>
      </c>
      <c r="J212" s="58" t="s">
        <v>443</v>
      </c>
      <c r="K212" s="58" t="s">
        <v>79</v>
      </c>
      <c r="L212" s="54">
        <v>28.594000000000001</v>
      </c>
      <c r="M212" s="71"/>
      <c r="N212" s="54" t="s">
        <v>3350</v>
      </c>
      <c r="O212" s="54" t="s">
        <v>85</v>
      </c>
      <c r="P212" s="54" t="s">
        <v>2696</v>
      </c>
      <c r="Q212" s="54" t="s">
        <v>88</v>
      </c>
      <c r="R212" s="204">
        <v>200001110866</v>
      </c>
      <c r="S212" s="205">
        <v>46233</v>
      </c>
      <c r="T212" s="66" t="str">
        <f t="shared" si="2"/>
        <v>DONE</v>
      </c>
      <c r="U212" s="205"/>
      <c r="V212" s="71">
        <v>9200104649</v>
      </c>
      <c r="W212" s="71">
        <v>49369</v>
      </c>
      <c r="X212" s="169">
        <v>46246</v>
      </c>
      <c r="Y212" s="69" t="str">
        <f t="shared" si="3"/>
        <v>DONE</v>
      </c>
      <c r="Z212" s="25">
        <v>53514</v>
      </c>
      <c r="AA212" s="169">
        <v>46247</v>
      </c>
      <c r="AB212" s="25"/>
      <c r="AC212" s="71"/>
      <c r="AD212" s="54" t="s">
        <v>3352</v>
      </c>
      <c r="AE212" s="76">
        <v>46247</v>
      </c>
      <c r="AF212" s="69" t="str">
        <f t="shared" si="4"/>
        <v>DONE</v>
      </c>
      <c r="AG212" s="76">
        <v>46247</v>
      </c>
      <c r="AH212" s="170"/>
      <c r="AI212" s="77" t="e">
        <f t="shared" ref="AI212:AI216" ca="1" si="44">IF(C217=0,"",_xludf.IFS(
  ISBLANK(AD217),"NOT INVOICED",
  ISBLANK(AH217),"UNPAID",
  TRUE,"PAID"
))</f>
        <v>#NAME?</v>
      </c>
      <c r="AJ212" s="80" t="str">
        <f t="array" ref="AJ212">IFERROR(INDEX('[1]Master Price'!$E:$E,MATCH(D212,'[1]Master Price'!$B:$B,0)),"0")</f>
        <v>0</v>
      </c>
      <c r="AK212" s="80">
        <f t="shared" si="6"/>
        <v>0</v>
      </c>
      <c r="AL212" s="82" t="str">
        <f t="shared" si="42"/>
        <v>0-day</v>
      </c>
      <c r="AM212" s="82" t="str">
        <f t="shared" si="8"/>
        <v>0-day</v>
      </c>
      <c r="AN212" s="82" t="str">
        <f t="shared" si="43"/>
        <v>0-day</v>
      </c>
      <c r="AO212" s="82" t="str">
        <f t="shared" si="41"/>
        <v>1-day</v>
      </c>
      <c r="AP212" s="82" t="str">
        <f t="shared" si="11"/>
        <v>0-day</v>
      </c>
      <c r="AQ212" s="82" t="str">
        <f t="shared" si="12"/>
        <v>0-day</v>
      </c>
      <c r="AR212" s="137"/>
      <c r="AS212" s="83">
        <f t="shared" si="13"/>
        <v>210</v>
      </c>
      <c r="AT212" s="85" t="str">
        <f t="shared" si="33"/>
        <v>GMIAMMIPT/2026/07/1841</v>
      </c>
      <c r="AU212" s="84" t="e">
        <f t="shared" ca="1" si="34"/>
        <v>#NAME?</v>
      </c>
      <c r="AV212" s="85" t="e">
        <f t="shared" ca="1" si="15"/>
        <v>#NAME?</v>
      </c>
      <c r="AW212" s="86" t="e">
        <f t="shared" ca="1" si="16"/>
        <v>#NAME?</v>
      </c>
      <c r="AX212" s="85" t="e">
        <f t="shared" ca="1" si="17"/>
        <v>#NAME?</v>
      </c>
      <c r="AY212" s="86">
        <f t="shared" si="18"/>
        <v>200001110866</v>
      </c>
      <c r="AZ212" s="171" t="e">
        <f t="shared" ca="1" si="35"/>
        <v>#NAME?</v>
      </c>
      <c r="BA212" s="85" t="e">
        <f t="shared" ca="1" si="36"/>
        <v>#NAME?</v>
      </c>
      <c r="BB212" s="85" t="e">
        <f t="shared" ca="1" si="37"/>
        <v>#NAME?</v>
      </c>
      <c r="BC212" s="90" t="e">
        <f t="shared" ca="1" si="22"/>
        <v>#NAME?</v>
      </c>
      <c r="BD212" s="90" t="e">
        <f t="shared" ca="1" si="23"/>
        <v>#NAME?</v>
      </c>
      <c r="BE212" s="85" t="e">
        <f t="shared" ca="1" si="24"/>
        <v>#NAME?</v>
      </c>
      <c r="BF212" s="22" t="e">
        <f t="shared" ca="1" si="25"/>
        <v>#NAME?</v>
      </c>
      <c r="BG212" s="22" t="e">
        <f t="shared" ca="1" si="26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0"/>
        <v>211</v>
      </c>
      <c r="B213" s="144">
        <v>46223</v>
      </c>
      <c r="C213" s="54" t="s">
        <v>3347</v>
      </c>
      <c r="D213" s="54" t="s">
        <v>843</v>
      </c>
      <c r="E213" s="56" t="s">
        <v>844</v>
      </c>
      <c r="F213" s="54">
        <v>3</v>
      </c>
      <c r="G213" s="54" t="s">
        <v>3182</v>
      </c>
      <c r="H213" s="54" t="str">
        <f t="shared" si="1"/>
        <v>DONE</v>
      </c>
      <c r="I213" s="54" t="s">
        <v>712</v>
      </c>
      <c r="J213" s="58" t="s">
        <v>443</v>
      </c>
      <c r="K213" s="58" t="s">
        <v>79</v>
      </c>
      <c r="L213" s="54">
        <v>28.594000000000001</v>
      </c>
      <c r="M213" s="71"/>
      <c r="N213" s="54" t="s">
        <v>3350</v>
      </c>
      <c r="O213" s="54" t="s">
        <v>85</v>
      </c>
      <c r="P213" s="54" t="s">
        <v>2696</v>
      </c>
      <c r="Q213" s="54" t="s">
        <v>88</v>
      </c>
      <c r="R213" s="204">
        <v>200001110866</v>
      </c>
      <c r="S213" s="205">
        <v>46233</v>
      </c>
      <c r="T213" s="66" t="str">
        <f t="shared" si="2"/>
        <v>DONE</v>
      </c>
      <c r="U213" s="205"/>
      <c r="V213" s="71">
        <v>9200104649</v>
      </c>
      <c r="W213" s="71">
        <v>49369</v>
      </c>
      <c r="X213" s="169">
        <v>46246</v>
      </c>
      <c r="Y213" s="69" t="str">
        <f t="shared" si="3"/>
        <v>DONE</v>
      </c>
      <c r="Z213" s="25">
        <v>53514</v>
      </c>
      <c r="AA213" s="169">
        <v>46247</v>
      </c>
      <c r="AB213" s="25"/>
      <c r="AC213" s="71"/>
      <c r="AD213" s="54" t="s">
        <v>3352</v>
      </c>
      <c r="AE213" s="76">
        <v>46247</v>
      </c>
      <c r="AF213" s="69" t="str">
        <f t="shared" si="4"/>
        <v>DONE</v>
      </c>
      <c r="AG213" s="76">
        <v>46247</v>
      </c>
      <c r="AH213" s="170"/>
      <c r="AI213" s="77" t="e">
        <f t="shared" ca="1" si="44"/>
        <v>#NAME?</v>
      </c>
      <c r="AJ213" s="80" t="str">
        <f t="array" ref="AJ213">IFERROR(INDEX('[1]Master Price'!$E:$E,MATCH(D213,'[1]Master Price'!$B:$B,0)),"0")</f>
        <v>0</v>
      </c>
      <c r="AK213" s="80">
        <f t="shared" si="6"/>
        <v>0</v>
      </c>
      <c r="AL213" s="82" t="str">
        <f t="shared" si="42"/>
        <v>0-day</v>
      </c>
      <c r="AM213" s="82" t="str">
        <f t="shared" si="8"/>
        <v>0-day</v>
      </c>
      <c r="AN213" s="82" t="str">
        <f t="shared" si="43"/>
        <v>0-day</v>
      </c>
      <c r="AO213" s="82" t="str">
        <f t="shared" si="41"/>
        <v>1-day</v>
      </c>
      <c r="AP213" s="82" t="str">
        <f t="shared" si="11"/>
        <v>0-day</v>
      </c>
      <c r="AQ213" s="82" t="str">
        <f t="shared" si="12"/>
        <v>0-day</v>
      </c>
      <c r="AR213" s="137"/>
      <c r="AS213" s="83">
        <f t="shared" si="13"/>
        <v>211</v>
      </c>
      <c r="AT213" s="85" t="str">
        <f t="shared" si="33"/>
        <v>GMIAMMIPT/2026/07/1841</v>
      </c>
      <c r="AU213" s="84" t="e">
        <f t="shared" ca="1" si="34"/>
        <v>#NAME?</v>
      </c>
      <c r="AV213" s="85" t="e">
        <f t="shared" ca="1" si="15"/>
        <v>#NAME?</v>
      </c>
      <c r="AW213" s="86" t="e">
        <f t="shared" ca="1" si="16"/>
        <v>#NAME?</v>
      </c>
      <c r="AX213" s="85" t="e">
        <f t="shared" ca="1" si="17"/>
        <v>#NAME?</v>
      </c>
      <c r="AY213" s="86">
        <f t="shared" si="18"/>
        <v>200001110866</v>
      </c>
      <c r="AZ213" s="171" t="e">
        <f t="shared" ca="1" si="35"/>
        <v>#NAME?</v>
      </c>
      <c r="BA213" s="85" t="e">
        <f t="shared" ca="1" si="36"/>
        <v>#NAME?</v>
      </c>
      <c r="BB213" s="85" t="e">
        <f t="shared" ca="1" si="37"/>
        <v>#NAME?</v>
      </c>
      <c r="BC213" s="90" t="e">
        <f t="shared" ca="1" si="22"/>
        <v>#NAME?</v>
      </c>
      <c r="BD213" s="90" t="e">
        <f t="shared" ca="1" si="23"/>
        <v>#NAME?</v>
      </c>
      <c r="BE213" s="85" t="e">
        <f t="shared" ca="1" si="24"/>
        <v>#NAME?</v>
      </c>
      <c r="BF213" s="22" t="e">
        <f t="shared" ca="1" si="25"/>
        <v>#NAME?</v>
      </c>
      <c r="BG213" s="22" t="e">
        <f t="shared" ca="1" si="26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0"/>
        <v>212</v>
      </c>
      <c r="B214" s="144">
        <v>46223</v>
      </c>
      <c r="C214" s="54" t="s">
        <v>3347</v>
      </c>
      <c r="D214" s="54" t="s">
        <v>2893</v>
      </c>
      <c r="E214" s="56" t="s">
        <v>2894</v>
      </c>
      <c r="F214" s="54">
        <v>1</v>
      </c>
      <c r="G214" s="54" t="s">
        <v>65</v>
      </c>
      <c r="H214" s="54" t="str">
        <f t="shared" si="1"/>
        <v>DONE</v>
      </c>
      <c r="I214" s="54" t="s">
        <v>712</v>
      </c>
      <c r="J214" s="58" t="s">
        <v>443</v>
      </c>
      <c r="K214" s="58" t="s">
        <v>79</v>
      </c>
      <c r="L214" s="54">
        <v>28.594000000000001</v>
      </c>
      <c r="M214" s="71"/>
      <c r="N214" s="54" t="s">
        <v>3350</v>
      </c>
      <c r="O214" s="54" t="s">
        <v>85</v>
      </c>
      <c r="P214" s="54" t="s">
        <v>2696</v>
      </c>
      <c r="Q214" s="54" t="s">
        <v>88</v>
      </c>
      <c r="R214" s="204">
        <v>200001110866</v>
      </c>
      <c r="S214" s="205">
        <v>46233</v>
      </c>
      <c r="T214" s="66" t="str">
        <f t="shared" si="2"/>
        <v>DONE</v>
      </c>
      <c r="U214" s="205"/>
      <c r="V214" s="71">
        <v>9200104649</v>
      </c>
      <c r="W214" s="71">
        <v>49369</v>
      </c>
      <c r="X214" s="169">
        <v>46246</v>
      </c>
      <c r="Y214" s="69" t="str">
        <f t="shared" si="3"/>
        <v>DONE</v>
      </c>
      <c r="Z214" s="25">
        <v>53514</v>
      </c>
      <c r="AA214" s="169">
        <v>46247</v>
      </c>
      <c r="AB214" s="25"/>
      <c r="AC214" s="71"/>
      <c r="AD214" s="54" t="s">
        <v>3352</v>
      </c>
      <c r="AE214" s="76">
        <v>46247</v>
      </c>
      <c r="AF214" s="69" t="str">
        <f t="shared" si="4"/>
        <v>DONE</v>
      </c>
      <c r="AG214" s="76">
        <v>46247</v>
      </c>
      <c r="AH214" s="170"/>
      <c r="AI214" s="77" t="e">
        <f t="shared" ca="1" si="44"/>
        <v>#NAME?</v>
      </c>
      <c r="AJ214" s="80" t="str">
        <f t="array" ref="AJ214">IFERROR(INDEX('[1]Master Price'!$E:$E,MATCH(D214,'[1]Master Price'!$B:$B,0)),"0")</f>
        <v>0</v>
      </c>
      <c r="AK214" s="80">
        <f t="shared" si="6"/>
        <v>0</v>
      </c>
      <c r="AL214" s="82" t="str">
        <f t="shared" si="42"/>
        <v>0-day</v>
      </c>
      <c r="AM214" s="82" t="str">
        <f t="shared" si="8"/>
        <v>0-day</v>
      </c>
      <c r="AN214" s="82" t="str">
        <f t="shared" si="43"/>
        <v>0-day</v>
      </c>
      <c r="AO214" s="82" t="str">
        <f t="shared" si="41"/>
        <v>1-day</v>
      </c>
      <c r="AP214" s="82" t="str">
        <f t="shared" si="11"/>
        <v>0-day</v>
      </c>
      <c r="AQ214" s="82" t="str">
        <f t="shared" si="12"/>
        <v>0-day</v>
      </c>
      <c r="AR214" s="137"/>
      <c r="AS214" s="83">
        <f t="shared" si="13"/>
        <v>212</v>
      </c>
      <c r="AT214" s="85" t="str">
        <f t="shared" si="33"/>
        <v>GMIAMMIPT/2026/07/1841</v>
      </c>
      <c r="AU214" s="84" t="e">
        <f t="shared" ca="1" si="34"/>
        <v>#NAME?</v>
      </c>
      <c r="AV214" s="85" t="e">
        <f t="shared" ca="1" si="15"/>
        <v>#NAME?</v>
      </c>
      <c r="AW214" s="86" t="e">
        <f t="shared" ca="1" si="16"/>
        <v>#NAME?</v>
      </c>
      <c r="AX214" s="85" t="e">
        <f t="shared" ca="1" si="17"/>
        <v>#NAME?</v>
      </c>
      <c r="AY214" s="86">
        <f t="shared" si="18"/>
        <v>200001110866</v>
      </c>
      <c r="AZ214" s="171" t="e">
        <f t="shared" ca="1" si="35"/>
        <v>#NAME?</v>
      </c>
      <c r="BA214" s="85" t="e">
        <f t="shared" ca="1" si="36"/>
        <v>#NAME?</v>
      </c>
      <c r="BB214" s="85" t="e">
        <f t="shared" ca="1" si="37"/>
        <v>#NAME?</v>
      </c>
      <c r="BC214" s="90" t="e">
        <f t="shared" ca="1" si="22"/>
        <v>#NAME?</v>
      </c>
      <c r="BD214" s="90" t="e">
        <f t="shared" ca="1" si="23"/>
        <v>#NAME?</v>
      </c>
      <c r="BE214" s="85" t="e">
        <f t="shared" ca="1" si="24"/>
        <v>#NAME?</v>
      </c>
      <c r="BF214" s="22" t="e">
        <f t="shared" ca="1" si="25"/>
        <v>#NAME?</v>
      </c>
      <c r="BG214" s="22" t="e">
        <f t="shared" ca="1" si="26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0"/>
        <v>213</v>
      </c>
      <c r="B215" s="144">
        <v>46223</v>
      </c>
      <c r="C215" s="54" t="s">
        <v>3347</v>
      </c>
      <c r="D215" s="54" t="s">
        <v>2223</v>
      </c>
      <c r="E215" s="56" t="s">
        <v>2224</v>
      </c>
      <c r="F215" s="54">
        <v>1</v>
      </c>
      <c r="G215" s="54" t="s">
        <v>65</v>
      </c>
      <c r="H215" s="54" t="str">
        <f t="shared" si="1"/>
        <v>DONE</v>
      </c>
      <c r="I215" s="54" t="s">
        <v>712</v>
      </c>
      <c r="J215" s="58" t="s">
        <v>443</v>
      </c>
      <c r="K215" s="58" t="s">
        <v>79</v>
      </c>
      <c r="L215" s="54">
        <v>28.594000000000001</v>
      </c>
      <c r="M215" s="71"/>
      <c r="N215" s="54" t="s">
        <v>3350</v>
      </c>
      <c r="O215" s="54" t="s">
        <v>85</v>
      </c>
      <c r="P215" s="54" t="s">
        <v>2696</v>
      </c>
      <c r="Q215" s="54" t="s">
        <v>88</v>
      </c>
      <c r="R215" s="204">
        <v>200001110866</v>
      </c>
      <c r="S215" s="205">
        <v>46233</v>
      </c>
      <c r="T215" s="66" t="str">
        <f t="shared" si="2"/>
        <v>DONE</v>
      </c>
      <c r="U215" s="205"/>
      <c r="V215" s="71">
        <v>9200104649</v>
      </c>
      <c r="W215" s="71">
        <v>49369</v>
      </c>
      <c r="X215" s="169">
        <v>46246</v>
      </c>
      <c r="Y215" s="69" t="str">
        <f t="shared" si="3"/>
        <v>DONE</v>
      </c>
      <c r="Z215" s="25">
        <v>53514</v>
      </c>
      <c r="AA215" s="169">
        <v>46247</v>
      </c>
      <c r="AB215" s="25"/>
      <c r="AC215" s="71"/>
      <c r="AD215" s="54" t="s">
        <v>3352</v>
      </c>
      <c r="AE215" s="76">
        <v>46247</v>
      </c>
      <c r="AF215" s="69" t="str">
        <f t="shared" si="4"/>
        <v>DONE</v>
      </c>
      <c r="AG215" s="76">
        <v>46247</v>
      </c>
      <c r="AH215" s="170"/>
      <c r="AI215" s="77" t="e">
        <f t="shared" ca="1" si="44"/>
        <v>#NAME?</v>
      </c>
      <c r="AJ215" s="80" t="str">
        <f t="array" ref="AJ215">IFERROR(INDEX('[1]Master Price'!$E:$E,MATCH(D215,'[1]Master Price'!$B:$B,0)),"0")</f>
        <v>0</v>
      </c>
      <c r="AK215" s="80">
        <f t="shared" si="6"/>
        <v>0</v>
      </c>
      <c r="AL215" s="82" t="str">
        <f t="shared" ref="AL215:AL216" si="45">IFERROR(DATEDIF(B215,T217,"d"),"0")&amp;"-day"</f>
        <v>0-day</v>
      </c>
      <c r="AM215" s="82" t="str">
        <f t="shared" si="8"/>
        <v>0-day</v>
      </c>
      <c r="AN215" s="82" t="str">
        <f t="shared" ref="AN215:AN216" si="46">IFERROR(DATEDIF(T217,X215,"d"),"0")&amp;"-day"</f>
        <v>0-day</v>
      </c>
      <c r="AO215" s="82" t="str">
        <f t="shared" si="41"/>
        <v>1-day</v>
      </c>
      <c r="AP215" s="82" t="str">
        <f t="shared" si="11"/>
        <v>0-day</v>
      </c>
      <c r="AQ215" s="82" t="str">
        <f t="shared" si="12"/>
        <v>0-day</v>
      </c>
      <c r="AR215" s="137"/>
      <c r="AS215" s="83">
        <f t="shared" si="13"/>
        <v>213</v>
      </c>
      <c r="AT215" s="85" t="str">
        <f t="shared" si="33"/>
        <v>GMIAMMIPT/2026/07/1841</v>
      </c>
      <c r="AU215" s="84" t="e">
        <f t="shared" ca="1" si="34"/>
        <v>#NAME?</v>
      </c>
      <c r="AV215" s="85" t="e">
        <f t="shared" ca="1" si="15"/>
        <v>#NAME?</v>
      </c>
      <c r="AW215" s="86" t="e">
        <f t="shared" ca="1" si="16"/>
        <v>#NAME?</v>
      </c>
      <c r="AX215" s="85" t="e">
        <f t="shared" ca="1" si="17"/>
        <v>#NAME?</v>
      </c>
      <c r="AY215" s="86">
        <f t="shared" si="18"/>
        <v>200001110866</v>
      </c>
      <c r="AZ215" s="171" t="e">
        <f t="shared" ca="1" si="35"/>
        <v>#NAME?</v>
      </c>
      <c r="BA215" s="85" t="e">
        <f t="shared" ca="1" si="36"/>
        <v>#NAME?</v>
      </c>
      <c r="BB215" s="85" t="e">
        <f t="shared" ca="1" si="37"/>
        <v>#NAME?</v>
      </c>
      <c r="BC215" s="90" t="e">
        <f t="shared" ca="1" si="22"/>
        <v>#NAME?</v>
      </c>
      <c r="BD215" s="90" t="e">
        <f t="shared" ca="1" si="23"/>
        <v>#NAME?</v>
      </c>
      <c r="BE215" s="85" t="e">
        <f t="shared" ca="1" si="24"/>
        <v>#NAME?</v>
      </c>
      <c r="BF215" s="22" t="e">
        <f t="shared" ca="1" si="25"/>
        <v>#NAME?</v>
      </c>
      <c r="BG215" s="22" t="e">
        <f t="shared" ca="1" si="26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0"/>
        <v>214</v>
      </c>
      <c r="B216" s="144">
        <v>46223</v>
      </c>
      <c r="C216" s="54" t="s">
        <v>3347</v>
      </c>
      <c r="D216" s="54" t="s">
        <v>3390</v>
      </c>
      <c r="E216" s="56" t="s">
        <v>3391</v>
      </c>
      <c r="F216" s="54">
        <v>2</v>
      </c>
      <c r="G216" s="54" t="s">
        <v>65</v>
      </c>
      <c r="H216" s="54" t="str">
        <f t="shared" si="1"/>
        <v>DONE</v>
      </c>
      <c r="I216" s="54" t="s">
        <v>712</v>
      </c>
      <c r="J216" s="58" t="s">
        <v>443</v>
      </c>
      <c r="K216" s="58" t="s">
        <v>79</v>
      </c>
      <c r="L216" s="54">
        <v>28.594000000000001</v>
      </c>
      <c r="M216" s="71"/>
      <c r="N216" s="54" t="s">
        <v>3350</v>
      </c>
      <c r="O216" s="54" t="s">
        <v>85</v>
      </c>
      <c r="P216" s="54" t="s">
        <v>2696</v>
      </c>
      <c r="Q216" s="54" t="s">
        <v>88</v>
      </c>
      <c r="R216" s="204">
        <v>200001110866</v>
      </c>
      <c r="S216" s="205">
        <v>46233</v>
      </c>
      <c r="T216" s="66" t="str">
        <f t="shared" si="2"/>
        <v>DONE</v>
      </c>
      <c r="U216" s="205"/>
      <c r="V216" s="71">
        <v>9200104649</v>
      </c>
      <c r="W216" s="71">
        <v>49369</v>
      </c>
      <c r="X216" s="169">
        <v>46246</v>
      </c>
      <c r="Y216" s="69" t="str">
        <f t="shared" si="3"/>
        <v>DONE</v>
      </c>
      <c r="Z216" s="25">
        <v>53514</v>
      </c>
      <c r="AA216" s="169">
        <v>46247</v>
      </c>
      <c r="AB216" s="25"/>
      <c r="AC216" s="71"/>
      <c r="AD216" s="54" t="s">
        <v>3352</v>
      </c>
      <c r="AE216" s="76">
        <v>46247</v>
      </c>
      <c r="AF216" s="69" t="str">
        <f t="shared" si="4"/>
        <v>DONE</v>
      </c>
      <c r="AG216" s="76">
        <v>46247</v>
      </c>
      <c r="AH216" s="170"/>
      <c r="AI216" s="77" t="e">
        <f t="shared" ca="1" si="44"/>
        <v>#NAME?</v>
      </c>
      <c r="AJ216" s="80" t="str">
        <f t="array" ref="AJ216">IFERROR(INDEX('[1]Master Price'!$E:$E,MATCH(D216,'[1]Master Price'!$B:$B,0)),"0")</f>
        <v>0</v>
      </c>
      <c r="AK216" s="80">
        <f t="shared" si="6"/>
        <v>0</v>
      </c>
      <c r="AL216" s="82" t="str">
        <f t="shared" si="45"/>
        <v>0-day</v>
      </c>
      <c r="AM216" s="82" t="str">
        <f t="shared" si="8"/>
        <v>0-day</v>
      </c>
      <c r="AN216" s="82" t="str">
        <f t="shared" si="46"/>
        <v>0-day</v>
      </c>
      <c r="AO216" s="82" t="str">
        <f t="shared" si="41"/>
        <v>1-day</v>
      </c>
      <c r="AP216" s="82" t="str">
        <f t="shared" si="11"/>
        <v>0-day</v>
      </c>
      <c r="AQ216" s="82" t="str">
        <f t="shared" si="12"/>
        <v>0-day</v>
      </c>
      <c r="AR216" s="137"/>
      <c r="AS216" s="83">
        <f t="shared" si="13"/>
        <v>214</v>
      </c>
      <c r="AT216" s="85" t="str">
        <f t="shared" si="33"/>
        <v>GMIAMMIPT/2026/07/1841</v>
      </c>
      <c r="AU216" s="84" t="e">
        <f t="shared" ca="1" si="34"/>
        <v>#NAME?</v>
      </c>
      <c r="AV216" s="85" t="e">
        <f t="shared" ca="1" si="15"/>
        <v>#NAME?</v>
      </c>
      <c r="AW216" s="86" t="e">
        <f t="shared" ca="1" si="16"/>
        <v>#NAME?</v>
      </c>
      <c r="AX216" s="85" t="e">
        <f t="shared" ca="1" si="17"/>
        <v>#NAME?</v>
      </c>
      <c r="AY216" s="86">
        <f t="shared" si="18"/>
        <v>200001110866</v>
      </c>
      <c r="AZ216" s="171" t="e">
        <f t="shared" ca="1" si="35"/>
        <v>#NAME?</v>
      </c>
      <c r="BA216" s="85" t="e">
        <f t="shared" ca="1" si="36"/>
        <v>#NAME?</v>
      </c>
      <c r="BB216" s="85" t="e">
        <f t="shared" ca="1" si="37"/>
        <v>#NAME?</v>
      </c>
      <c r="BC216" s="90" t="e">
        <f t="shared" ca="1" si="22"/>
        <v>#NAME?</v>
      </c>
      <c r="BD216" s="90" t="e">
        <f t="shared" ca="1" si="23"/>
        <v>#NAME?</v>
      </c>
      <c r="BE216" s="85" t="e">
        <f t="shared" ca="1" si="24"/>
        <v>#NAME?</v>
      </c>
      <c r="BF216" s="22" t="e">
        <f t="shared" ca="1" si="25"/>
        <v>#NAME?</v>
      </c>
      <c r="BG216" s="22" t="e">
        <f t="shared" ca="1" si="26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0"/>
        <v>215</v>
      </c>
      <c r="B217" s="144">
        <v>46223</v>
      </c>
      <c r="C217" s="54" t="s">
        <v>3347</v>
      </c>
      <c r="D217" s="54" t="s">
        <v>174</v>
      </c>
      <c r="E217" s="56" t="s">
        <v>175</v>
      </c>
      <c r="F217" s="54">
        <v>2</v>
      </c>
      <c r="G217" s="54" t="s">
        <v>65</v>
      </c>
      <c r="H217" s="54" t="str">
        <f t="shared" si="1"/>
        <v>DONE</v>
      </c>
      <c r="I217" s="54" t="s">
        <v>712</v>
      </c>
      <c r="J217" s="58" t="s">
        <v>443</v>
      </c>
      <c r="K217" s="58" t="s">
        <v>79</v>
      </c>
      <c r="L217" s="54">
        <v>28.594000000000001</v>
      </c>
      <c r="M217" s="71"/>
      <c r="N217" s="54" t="s">
        <v>3350</v>
      </c>
      <c r="O217" s="54" t="s">
        <v>85</v>
      </c>
      <c r="P217" s="54" t="s">
        <v>2696</v>
      </c>
      <c r="Q217" s="54" t="s">
        <v>88</v>
      </c>
      <c r="R217" s="204">
        <v>200001110866</v>
      </c>
      <c r="S217" s="205">
        <v>46233</v>
      </c>
      <c r="T217" s="66" t="str">
        <f t="shared" si="2"/>
        <v>DONE</v>
      </c>
      <c r="U217" s="205"/>
      <c r="V217" s="71">
        <v>9200104649</v>
      </c>
      <c r="W217" s="71">
        <v>49369</v>
      </c>
      <c r="X217" s="169">
        <v>46246</v>
      </c>
      <c r="Y217" s="69" t="str">
        <f t="shared" si="3"/>
        <v>DONE</v>
      </c>
      <c r="Z217" s="25">
        <v>53514</v>
      </c>
      <c r="AA217" s="169">
        <v>46247</v>
      </c>
      <c r="AB217" s="25"/>
      <c r="AC217" s="71"/>
      <c r="AD217" s="54" t="s">
        <v>3352</v>
      </c>
      <c r="AE217" s="76">
        <v>46247</v>
      </c>
      <c r="AF217" s="69" t="str">
        <f t="shared" si="4"/>
        <v>DONE</v>
      </c>
      <c r="AG217" s="76">
        <v>46247</v>
      </c>
      <c r="AH217" s="170"/>
      <c r="AI217" s="77" t="e">
        <f t="shared" ref="AI217:AI244" ca="1" si="47">IF(C221=0,"",_xludf.IFS(
  ISBLANK(AD221),"NOT INVOICED",
  ISBLANK(AH221),"UNPAID",
  TRUE,"PAID"
))</f>
        <v>#NAME?</v>
      </c>
      <c r="AJ217" s="80" t="str">
        <f t="array" ref="AJ217">IFERROR(INDEX('[1]Master Price'!$E:$E,MATCH(D217,'[1]Master Price'!$B:$B,0)),"0")</f>
        <v>0</v>
      </c>
      <c r="AK217" s="80">
        <f t="shared" si="6"/>
        <v>0</v>
      </c>
      <c r="AL217" s="82" t="str">
        <f>IFERROR(DATEDIF(B217,#REF!,"d"),"0")&amp;"-day"</f>
        <v>0-day</v>
      </c>
      <c r="AM217" s="82" t="str">
        <f t="shared" si="8"/>
        <v>0-day</v>
      </c>
      <c r="AN217" s="82" t="str">
        <f>IFERROR(DATEDIF(#REF!,X217,"d"),"0")&amp;"-day"</f>
        <v>0-day</v>
      </c>
      <c r="AO217" s="82" t="str">
        <f t="shared" si="41"/>
        <v>1-day</v>
      </c>
      <c r="AP217" s="82" t="str">
        <f t="shared" si="11"/>
        <v>0-day</v>
      </c>
      <c r="AQ217" s="82" t="str">
        <f t="shared" si="12"/>
        <v>0-day</v>
      </c>
      <c r="AR217" s="137"/>
      <c r="AS217" s="83">
        <f t="shared" si="13"/>
        <v>215</v>
      </c>
      <c r="AT217" s="85" t="str">
        <f t="shared" si="33"/>
        <v>GMIAMMIPT/2026/07/1841</v>
      </c>
      <c r="AU217" s="84" t="e">
        <f t="shared" ca="1" si="34"/>
        <v>#NAME?</v>
      </c>
      <c r="AV217" s="85" t="e">
        <f t="shared" ca="1" si="15"/>
        <v>#NAME?</v>
      </c>
      <c r="AW217" s="86" t="e">
        <f t="shared" ca="1" si="16"/>
        <v>#NAME?</v>
      </c>
      <c r="AX217" s="85" t="e">
        <f t="shared" ca="1" si="17"/>
        <v>#NAME?</v>
      </c>
      <c r="AY217" s="86">
        <f t="shared" si="18"/>
        <v>200001110866</v>
      </c>
      <c r="AZ217" s="171" t="e">
        <f t="shared" ca="1" si="35"/>
        <v>#NAME?</v>
      </c>
      <c r="BA217" s="85" t="e">
        <f t="shared" ca="1" si="36"/>
        <v>#NAME?</v>
      </c>
      <c r="BB217" s="85" t="e">
        <f t="shared" ca="1" si="37"/>
        <v>#NAME?</v>
      </c>
      <c r="BC217" s="90" t="e">
        <f t="shared" ca="1" si="22"/>
        <v>#NAME?</v>
      </c>
      <c r="BD217" s="90" t="e">
        <f t="shared" ca="1" si="23"/>
        <v>#NAME?</v>
      </c>
      <c r="BE217" s="85" t="e">
        <f t="shared" ca="1" si="24"/>
        <v>#NAME?</v>
      </c>
      <c r="BF217" s="22" t="e">
        <f t="shared" ca="1" si="25"/>
        <v>#NAME?</v>
      </c>
      <c r="BG217" s="22" t="e">
        <f t="shared" ca="1" si="26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0"/>
        <v>216</v>
      </c>
      <c r="B218" s="144">
        <v>46223</v>
      </c>
      <c r="C218" s="54" t="s">
        <v>3347</v>
      </c>
      <c r="D218" s="54" t="s">
        <v>491</v>
      </c>
      <c r="E218" s="56" t="s">
        <v>492</v>
      </c>
      <c r="F218" s="54">
        <v>4</v>
      </c>
      <c r="G218" s="54" t="s">
        <v>65</v>
      </c>
      <c r="H218" s="54" t="str">
        <f t="shared" si="1"/>
        <v>DONE</v>
      </c>
      <c r="I218" s="54" t="s">
        <v>712</v>
      </c>
      <c r="J218" s="58" t="s">
        <v>443</v>
      </c>
      <c r="K218" s="58" t="s">
        <v>79</v>
      </c>
      <c r="L218" s="54">
        <v>28.594000000000001</v>
      </c>
      <c r="M218" s="71"/>
      <c r="N218" s="54" t="s">
        <v>3350</v>
      </c>
      <c r="O218" s="54" t="s">
        <v>85</v>
      </c>
      <c r="P218" s="54" t="s">
        <v>2696</v>
      </c>
      <c r="Q218" s="54" t="s">
        <v>88</v>
      </c>
      <c r="R218" s="204">
        <v>200001110866</v>
      </c>
      <c r="S218" s="205">
        <v>46233</v>
      </c>
      <c r="T218" s="66" t="str">
        <f t="shared" si="2"/>
        <v>DONE</v>
      </c>
      <c r="U218" s="205"/>
      <c r="V218" s="71">
        <v>9200104649</v>
      </c>
      <c r="W218" s="71">
        <v>49369</v>
      </c>
      <c r="X218" s="169">
        <v>46246</v>
      </c>
      <c r="Y218" s="69" t="str">
        <f t="shared" si="3"/>
        <v>DONE</v>
      </c>
      <c r="Z218" s="25">
        <v>53514</v>
      </c>
      <c r="AA218" s="169">
        <v>46247</v>
      </c>
      <c r="AB218" s="25"/>
      <c r="AC218" s="71"/>
      <c r="AD218" s="54" t="s">
        <v>3352</v>
      </c>
      <c r="AE218" s="76">
        <v>46247</v>
      </c>
      <c r="AF218" s="69" t="str">
        <f t="shared" si="4"/>
        <v>DONE</v>
      </c>
      <c r="AG218" s="76">
        <v>46247</v>
      </c>
      <c r="AH218" s="170"/>
      <c r="AI218" s="77" t="e">
        <f t="shared" ca="1" si="47"/>
        <v>#NAME?</v>
      </c>
      <c r="AJ218" s="80" t="str">
        <f t="array" ref="AJ218">IFERROR(INDEX('[1]Master Price'!$E:$E,MATCH(D218,'[1]Master Price'!$B:$B,0)),"0")</f>
        <v>0</v>
      </c>
      <c r="AK218" s="80">
        <f t="shared" si="6"/>
        <v>0</v>
      </c>
      <c r="AL218" s="82" t="str">
        <f t="shared" ref="AL218:AL234" si="48">IFERROR(DATEDIF(B218,T219,"d"),"0")&amp;"-day"</f>
        <v>0-day</v>
      </c>
      <c r="AM218" s="82" t="str">
        <f t="shared" si="8"/>
        <v>0-day</v>
      </c>
      <c r="AN218" s="82" t="str">
        <f t="shared" ref="AN218:AN234" si="49">IFERROR(DATEDIF(T219,X218,"d"),"0")&amp;"-day"</f>
        <v>0-day</v>
      </c>
      <c r="AO218" s="82" t="str">
        <f t="shared" si="41"/>
        <v>1-day</v>
      </c>
      <c r="AP218" s="82" t="str">
        <f t="shared" si="11"/>
        <v>0-day</v>
      </c>
      <c r="AQ218" s="82" t="str">
        <f t="shared" si="12"/>
        <v>0-day</v>
      </c>
      <c r="AR218" s="137"/>
      <c r="AS218" s="83">
        <f t="shared" si="13"/>
        <v>216</v>
      </c>
      <c r="AT218" s="85" t="str">
        <f t="shared" si="33"/>
        <v>GMIAMMIPT/2026/07/1841</v>
      </c>
      <c r="AU218" s="84" t="e">
        <f t="shared" ca="1" si="34"/>
        <v>#NAME?</v>
      </c>
      <c r="AV218" s="85" t="e">
        <f t="shared" ca="1" si="15"/>
        <v>#NAME?</v>
      </c>
      <c r="AW218" s="86" t="e">
        <f t="shared" ca="1" si="16"/>
        <v>#NAME?</v>
      </c>
      <c r="AX218" s="85" t="e">
        <f t="shared" ca="1" si="17"/>
        <v>#NAME?</v>
      </c>
      <c r="AY218" s="86">
        <f t="shared" si="18"/>
        <v>200001110866</v>
      </c>
      <c r="AZ218" s="171" t="e">
        <f t="shared" ca="1" si="35"/>
        <v>#NAME?</v>
      </c>
      <c r="BA218" s="85" t="e">
        <f t="shared" ca="1" si="36"/>
        <v>#NAME?</v>
      </c>
      <c r="BB218" s="85" t="e">
        <f t="shared" ca="1" si="37"/>
        <v>#NAME?</v>
      </c>
      <c r="BC218" s="90" t="e">
        <f t="shared" ca="1" si="22"/>
        <v>#NAME?</v>
      </c>
      <c r="BD218" s="90" t="e">
        <f t="shared" ca="1" si="23"/>
        <v>#NAME?</v>
      </c>
      <c r="BE218" s="85" t="e">
        <f t="shared" ca="1" si="24"/>
        <v>#NAME?</v>
      </c>
      <c r="BF218" s="22" t="e">
        <f t="shared" ca="1" si="25"/>
        <v>#NAME?</v>
      </c>
      <c r="BG218" s="22" t="e">
        <f t="shared" ca="1" si="26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0"/>
        <v>217</v>
      </c>
      <c r="B219" s="144">
        <v>46223</v>
      </c>
      <c r="C219" s="54" t="s">
        <v>3347</v>
      </c>
      <c r="D219" s="54" t="s">
        <v>420</v>
      </c>
      <c r="E219" s="56" t="s">
        <v>421</v>
      </c>
      <c r="F219" s="54">
        <v>1</v>
      </c>
      <c r="G219" s="54" t="s">
        <v>65</v>
      </c>
      <c r="H219" s="54" t="str">
        <f t="shared" si="1"/>
        <v>DONE</v>
      </c>
      <c r="I219" s="54" t="s">
        <v>712</v>
      </c>
      <c r="J219" s="58" t="s">
        <v>443</v>
      </c>
      <c r="K219" s="58" t="s">
        <v>79</v>
      </c>
      <c r="L219" s="54">
        <v>28.594000000000001</v>
      </c>
      <c r="M219" s="71"/>
      <c r="N219" s="54" t="s">
        <v>3350</v>
      </c>
      <c r="O219" s="54" t="s">
        <v>85</v>
      </c>
      <c r="P219" s="54" t="s">
        <v>2696</v>
      </c>
      <c r="Q219" s="54" t="s">
        <v>88</v>
      </c>
      <c r="R219" s="204">
        <v>200001110866</v>
      </c>
      <c r="S219" s="205">
        <v>46233</v>
      </c>
      <c r="T219" s="66" t="str">
        <f t="shared" si="2"/>
        <v>DONE</v>
      </c>
      <c r="U219" s="205"/>
      <c r="V219" s="71">
        <v>9200104649</v>
      </c>
      <c r="W219" s="71">
        <v>49369</v>
      </c>
      <c r="X219" s="169">
        <v>46246</v>
      </c>
      <c r="Y219" s="69" t="str">
        <f t="shared" si="3"/>
        <v>DONE</v>
      </c>
      <c r="Z219" s="25">
        <v>53514</v>
      </c>
      <c r="AA219" s="169">
        <v>46247</v>
      </c>
      <c r="AB219" s="25"/>
      <c r="AC219" s="71"/>
      <c r="AD219" s="54" t="s">
        <v>3352</v>
      </c>
      <c r="AE219" s="76">
        <v>46247</v>
      </c>
      <c r="AF219" s="69" t="str">
        <f t="shared" si="4"/>
        <v>DONE</v>
      </c>
      <c r="AG219" s="76">
        <v>46247</v>
      </c>
      <c r="AH219" s="170"/>
      <c r="AI219" s="77" t="e">
        <f t="shared" ca="1" si="47"/>
        <v>#NAME?</v>
      </c>
      <c r="AJ219" s="80" t="str">
        <f t="array" ref="AJ219">IFERROR(INDEX('[1]Master Price'!$E:$E,MATCH(D219,'[1]Master Price'!$B:$B,0)),"0")</f>
        <v>0</v>
      </c>
      <c r="AK219" s="80">
        <f t="shared" si="6"/>
        <v>0</v>
      </c>
      <c r="AL219" s="82" t="str">
        <f t="shared" si="48"/>
        <v>0-day</v>
      </c>
      <c r="AM219" s="82" t="str">
        <f t="shared" si="8"/>
        <v>0-day</v>
      </c>
      <c r="AN219" s="82" t="str">
        <f t="shared" si="49"/>
        <v>0-day</v>
      </c>
      <c r="AO219" s="82" t="str">
        <f t="shared" si="41"/>
        <v>1-day</v>
      </c>
      <c r="AP219" s="82" t="str">
        <f t="shared" si="11"/>
        <v>0-day</v>
      </c>
      <c r="AQ219" s="82" t="str">
        <f t="shared" si="12"/>
        <v>0-day</v>
      </c>
      <c r="AR219" s="137"/>
      <c r="AS219" s="83">
        <f t="shared" si="13"/>
        <v>217</v>
      </c>
      <c r="AT219" s="85" t="str">
        <f t="shared" si="33"/>
        <v>GMIAMMIPT/2026/07/1841</v>
      </c>
      <c r="AU219" s="84" t="e">
        <f t="shared" ca="1" si="34"/>
        <v>#NAME?</v>
      </c>
      <c r="AV219" s="85" t="e">
        <f t="shared" ca="1" si="15"/>
        <v>#NAME?</v>
      </c>
      <c r="AW219" s="86" t="e">
        <f t="shared" ca="1" si="16"/>
        <v>#NAME?</v>
      </c>
      <c r="AX219" s="85" t="e">
        <f t="shared" ca="1" si="17"/>
        <v>#NAME?</v>
      </c>
      <c r="AY219" s="86">
        <f t="shared" si="18"/>
        <v>200001110866</v>
      </c>
      <c r="AZ219" s="171" t="e">
        <f t="shared" ca="1" si="35"/>
        <v>#NAME?</v>
      </c>
      <c r="BA219" s="85" t="e">
        <f t="shared" ca="1" si="36"/>
        <v>#NAME?</v>
      </c>
      <c r="BB219" s="85" t="e">
        <f t="shared" ca="1" si="37"/>
        <v>#NAME?</v>
      </c>
      <c r="BC219" s="90" t="e">
        <f t="shared" ca="1" si="22"/>
        <v>#NAME?</v>
      </c>
      <c r="BD219" s="90" t="e">
        <f t="shared" ca="1" si="23"/>
        <v>#NAME?</v>
      </c>
      <c r="BE219" s="85" t="e">
        <f t="shared" ca="1" si="24"/>
        <v>#NAME?</v>
      </c>
      <c r="BF219" s="22" t="e">
        <f t="shared" ca="1" si="25"/>
        <v>#NAME?</v>
      </c>
      <c r="BG219" s="22" t="e">
        <f t="shared" ca="1" si="26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0"/>
        <v>218</v>
      </c>
      <c r="B220" s="144">
        <v>46223</v>
      </c>
      <c r="C220" s="54" t="s">
        <v>3347</v>
      </c>
      <c r="D220" s="54" t="s">
        <v>278</v>
      </c>
      <c r="E220" s="56" t="s">
        <v>279</v>
      </c>
      <c r="F220" s="54">
        <v>1</v>
      </c>
      <c r="G220" s="54" t="s">
        <v>65</v>
      </c>
      <c r="H220" s="54" t="str">
        <f t="shared" si="1"/>
        <v>DONE</v>
      </c>
      <c r="I220" s="54" t="s">
        <v>712</v>
      </c>
      <c r="J220" s="58" t="s">
        <v>443</v>
      </c>
      <c r="K220" s="58" t="s">
        <v>79</v>
      </c>
      <c r="L220" s="54">
        <v>28.594000000000001</v>
      </c>
      <c r="M220" s="71"/>
      <c r="N220" s="54" t="s">
        <v>3350</v>
      </c>
      <c r="O220" s="54" t="s">
        <v>85</v>
      </c>
      <c r="P220" s="54" t="s">
        <v>2696</v>
      </c>
      <c r="Q220" s="54" t="s">
        <v>88</v>
      </c>
      <c r="R220" s="204">
        <v>200001110866</v>
      </c>
      <c r="S220" s="205">
        <v>46233</v>
      </c>
      <c r="T220" s="66" t="str">
        <f t="shared" si="2"/>
        <v>DONE</v>
      </c>
      <c r="U220" s="205"/>
      <c r="V220" s="71">
        <v>9200104649</v>
      </c>
      <c r="W220" s="71">
        <v>49369</v>
      </c>
      <c r="X220" s="169">
        <v>46246</v>
      </c>
      <c r="Y220" s="69" t="str">
        <f t="shared" si="3"/>
        <v>DONE</v>
      </c>
      <c r="Z220" s="25">
        <v>53514</v>
      </c>
      <c r="AA220" s="169">
        <v>46247</v>
      </c>
      <c r="AB220" s="25"/>
      <c r="AC220" s="71"/>
      <c r="AD220" s="54" t="s">
        <v>3352</v>
      </c>
      <c r="AE220" s="76">
        <v>46247</v>
      </c>
      <c r="AF220" s="69" t="str">
        <f t="shared" si="4"/>
        <v>DONE</v>
      </c>
      <c r="AG220" s="76">
        <v>46247</v>
      </c>
      <c r="AH220" s="170"/>
      <c r="AI220" s="77" t="e">
        <f t="shared" ca="1" si="47"/>
        <v>#NAME?</v>
      </c>
      <c r="AJ220" s="80" t="str">
        <f t="array" ref="AJ220">IFERROR(INDEX('[1]Master Price'!$E:$E,MATCH(D220,'[1]Master Price'!$B:$B,0)),"0")</f>
        <v>0</v>
      </c>
      <c r="AK220" s="80">
        <f t="shared" si="6"/>
        <v>0</v>
      </c>
      <c r="AL220" s="82" t="str">
        <f t="shared" si="48"/>
        <v>0-day</v>
      </c>
      <c r="AM220" s="82" t="str">
        <f t="shared" si="8"/>
        <v>0-day</v>
      </c>
      <c r="AN220" s="82" t="str">
        <f t="shared" si="49"/>
        <v>0-day</v>
      </c>
      <c r="AO220" s="82" t="str">
        <f t="shared" si="41"/>
        <v>1-day</v>
      </c>
      <c r="AP220" s="82" t="str">
        <f t="shared" si="11"/>
        <v>0-day</v>
      </c>
      <c r="AQ220" s="82" t="str">
        <f t="shared" si="12"/>
        <v>0-day</v>
      </c>
      <c r="AR220" s="137"/>
      <c r="AS220" s="83">
        <f t="shared" si="13"/>
        <v>218</v>
      </c>
      <c r="AT220" s="85" t="str">
        <f t="shared" si="33"/>
        <v>GMIAMMIPT/2026/07/1841</v>
      </c>
      <c r="AU220" s="84" t="e">
        <f t="shared" ca="1" si="34"/>
        <v>#NAME?</v>
      </c>
      <c r="AV220" s="85" t="e">
        <f t="shared" ca="1" si="15"/>
        <v>#NAME?</v>
      </c>
      <c r="AW220" s="86" t="e">
        <f t="shared" ca="1" si="16"/>
        <v>#NAME?</v>
      </c>
      <c r="AX220" s="85" t="e">
        <f t="shared" ca="1" si="17"/>
        <v>#NAME?</v>
      </c>
      <c r="AY220" s="86">
        <f t="shared" si="18"/>
        <v>200001110866</v>
      </c>
      <c r="AZ220" s="171" t="e">
        <f t="shared" ca="1" si="35"/>
        <v>#NAME?</v>
      </c>
      <c r="BA220" s="85" t="e">
        <f t="shared" ca="1" si="36"/>
        <v>#NAME?</v>
      </c>
      <c r="BB220" s="85" t="e">
        <f t="shared" ca="1" si="37"/>
        <v>#NAME?</v>
      </c>
      <c r="BC220" s="90" t="e">
        <f t="shared" ca="1" si="22"/>
        <v>#NAME?</v>
      </c>
      <c r="BD220" s="90" t="e">
        <f t="shared" ca="1" si="23"/>
        <v>#NAME?</v>
      </c>
      <c r="BE220" s="85" t="e">
        <f t="shared" ca="1" si="24"/>
        <v>#NAME?</v>
      </c>
      <c r="BF220" s="22" t="e">
        <f t="shared" ca="1" si="25"/>
        <v>#NAME?</v>
      </c>
      <c r="BG220" s="22" t="e">
        <f t="shared" ca="1" si="26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0"/>
        <v>219</v>
      </c>
      <c r="B221" s="144">
        <v>46223</v>
      </c>
      <c r="C221" s="54" t="s">
        <v>3347</v>
      </c>
      <c r="D221" s="54" t="s">
        <v>3413</v>
      </c>
      <c r="E221" s="56" t="s">
        <v>3414</v>
      </c>
      <c r="F221" s="54">
        <v>1</v>
      </c>
      <c r="G221" s="54" t="s">
        <v>65</v>
      </c>
      <c r="H221" s="54" t="str">
        <f t="shared" si="1"/>
        <v>DONE</v>
      </c>
      <c r="I221" s="54" t="s">
        <v>712</v>
      </c>
      <c r="J221" s="58" t="s">
        <v>443</v>
      </c>
      <c r="K221" s="58" t="s">
        <v>79</v>
      </c>
      <c r="L221" s="54">
        <v>28.594000000000001</v>
      </c>
      <c r="M221" s="71"/>
      <c r="N221" s="54" t="s">
        <v>3350</v>
      </c>
      <c r="O221" s="54" t="s">
        <v>85</v>
      </c>
      <c r="P221" s="54" t="s">
        <v>2696</v>
      </c>
      <c r="Q221" s="54" t="s">
        <v>88</v>
      </c>
      <c r="R221" s="204">
        <v>200001110866</v>
      </c>
      <c r="S221" s="205">
        <v>46233</v>
      </c>
      <c r="T221" s="66" t="str">
        <f t="shared" si="2"/>
        <v>DONE</v>
      </c>
      <c r="U221" s="205"/>
      <c r="V221" s="71">
        <v>9200104649</v>
      </c>
      <c r="W221" s="71">
        <v>49369</v>
      </c>
      <c r="X221" s="169">
        <v>46246</v>
      </c>
      <c r="Y221" s="69" t="str">
        <f t="shared" si="3"/>
        <v>DONE</v>
      </c>
      <c r="Z221" s="25">
        <v>53514</v>
      </c>
      <c r="AA221" s="169">
        <v>46247</v>
      </c>
      <c r="AB221" s="25"/>
      <c r="AC221" s="71"/>
      <c r="AD221" s="54" t="s">
        <v>3352</v>
      </c>
      <c r="AE221" s="76">
        <v>46247</v>
      </c>
      <c r="AF221" s="69" t="str">
        <f t="shared" si="4"/>
        <v>DONE</v>
      </c>
      <c r="AG221" s="76">
        <v>46247</v>
      </c>
      <c r="AH221" s="170"/>
      <c r="AI221" s="77" t="e">
        <f t="shared" ca="1" si="47"/>
        <v>#NAME?</v>
      </c>
      <c r="AJ221" s="80" t="str">
        <f t="array" ref="AJ221">IFERROR(INDEX('[1]Master Price'!$E:$E,MATCH(D221,'[1]Master Price'!$B:$B,0)),"0")</f>
        <v>0</v>
      </c>
      <c r="AK221" s="80">
        <f t="shared" si="6"/>
        <v>0</v>
      </c>
      <c r="AL221" s="82" t="str">
        <f t="shared" si="48"/>
        <v>0-day</v>
      </c>
      <c r="AM221" s="82" t="str">
        <f t="shared" si="8"/>
        <v>0-day</v>
      </c>
      <c r="AN221" s="82" t="str">
        <f t="shared" si="49"/>
        <v>0-day</v>
      </c>
      <c r="AO221" s="82" t="str">
        <f t="shared" si="41"/>
        <v>1-day</v>
      </c>
      <c r="AP221" s="82" t="str">
        <f t="shared" si="11"/>
        <v>0-day</v>
      </c>
      <c r="AQ221" s="82" t="str">
        <f t="shared" si="12"/>
        <v>0-day</v>
      </c>
      <c r="AR221" s="137"/>
      <c r="AS221" s="83">
        <f t="shared" si="13"/>
        <v>219</v>
      </c>
      <c r="AT221" s="85" t="str">
        <f t="shared" si="33"/>
        <v>GMIAMMIPT/2026/07/1841</v>
      </c>
      <c r="AU221" s="84" t="e">
        <f t="shared" ca="1" si="34"/>
        <v>#NAME?</v>
      </c>
      <c r="AV221" s="85" t="e">
        <f t="shared" ca="1" si="15"/>
        <v>#NAME?</v>
      </c>
      <c r="AW221" s="86" t="e">
        <f t="shared" ca="1" si="16"/>
        <v>#NAME?</v>
      </c>
      <c r="AX221" s="85" t="e">
        <f t="shared" ca="1" si="17"/>
        <v>#NAME?</v>
      </c>
      <c r="AY221" s="86">
        <f t="shared" si="18"/>
        <v>200001110866</v>
      </c>
      <c r="AZ221" s="171" t="e">
        <f t="shared" ca="1" si="35"/>
        <v>#NAME?</v>
      </c>
      <c r="BA221" s="85" t="e">
        <f t="shared" ca="1" si="36"/>
        <v>#NAME?</v>
      </c>
      <c r="BB221" s="85" t="e">
        <f t="shared" ca="1" si="37"/>
        <v>#NAME?</v>
      </c>
      <c r="BC221" s="90" t="e">
        <f t="shared" ca="1" si="22"/>
        <v>#NAME?</v>
      </c>
      <c r="BD221" s="90" t="e">
        <f t="shared" ca="1" si="23"/>
        <v>#NAME?</v>
      </c>
      <c r="BE221" s="85" t="e">
        <f t="shared" ca="1" si="24"/>
        <v>#NAME?</v>
      </c>
      <c r="BF221" s="22" t="e">
        <f t="shared" ca="1" si="25"/>
        <v>#NAME?</v>
      </c>
      <c r="BG221" s="22" t="e">
        <f t="shared" ca="1" si="26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0"/>
        <v>220</v>
      </c>
      <c r="B222" s="144">
        <v>46223</v>
      </c>
      <c r="C222" s="54" t="s">
        <v>3347</v>
      </c>
      <c r="D222" s="54" t="s">
        <v>855</v>
      </c>
      <c r="E222" s="56" t="s">
        <v>1987</v>
      </c>
      <c r="F222" s="54">
        <v>2</v>
      </c>
      <c r="G222" s="54" t="s">
        <v>65</v>
      </c>
      <c r="H222" s="54" t="str">
        <f t="shared" si="1"/>
        <v>DONE</v>
      </c>
      <c r="I222" s="54" t="s">
        <v>712</v>
      </c>
      <c r="J222" s="58" t="s">
        <v>443</v>
      </c>
      <c r="K222" s="58" t="s">
        <v>79</v>
      </c>
      <c r="L222" s="54">
        <v>28.594000000000001</v>
      </c>
      <c r="M222" s="71"/>
      <c r="N222" s="54" t="s">
        <v>3350</v>
      </c>
      <c r="O222" s="54" t="s">
        <v>85</v>
      </c>
      <c r="P222" s="54" t="s">
        <v>2696</v>
      </c>
      <c r="Q222" s="54" t="s">
        <v>88</v>
      </c>
      <c r="R222" s="204">
        <v>200001110866</v>
      </c>
      <c r="S222" s="205">
        <v>46233</v>
      </c>
      <c r="T222" s="66" t="str">
        <f t="shared" si="2"/>
        <v>DONE</v>
      </c>
      <c r="U222" s="205"/>
      <c r="V222" s="71">
        <v>9200104649</v>
      </c>
      <c r="W222" s="71">
        <v>49369</v>
      </c>
      <c r="X222" s="169">
        <v>46246</v>
      </c>
      <c r="Y222" s="69" t="str">
        <f t="shared" si="3"/>
        <v>DONE</v>
      </c>
      <c r="Z222" s="25">
        <v>53514</v>
      </c>
      <c r="AA222" s="169">
        <v>46247</v>
      </c>
      <c r="AB222" s="25"/>
      <c r="AC222" s="71"/>
      <c r="AD222" s="54" t="s">
        <v>3352</v>
      </c>
      <c r="AE222" s="76">
        <v>46247</v>
      </c>
      <c r="AF222" s="69" t="str">
        <f t="shared" si="4"/>
        <v>DONE</v>
      </c>
      <c r="AG222" s="76">
        <v>46247</v>
      </c>
      <c r="AH222" s="170"/>
      <c r="AI222" s="77" t="e">
        <f t="shared" ca="1" si="47"/>
        <v>#NAME?</v>
      </c>
      <c r="AJ222" s="80" t="str">
        <f t="array" ref="AJ222">IFERROR(INDEX('[1]Master Price'!$E:$E,MATCH(D222,'[1]Master Price'!$B:$B,0)),"0")</f>
        <v>0</v>
      </c>
      <c r="AK222" s="80">
        <f t="shared" si="6"/>
        <v>0</v>
      </c>
      <c r="AL222" s="82" t="str">
        <f t="shared" si="48"/>
        <v>0-day</v>
      </c>
      <c r="AM222" s="82" t="str">
        <f t="shared" si="8"/>
        <v>0-day</v>
      </c>
      <c r="AN222" s="82" t="str">
        <f t="shared" si="49"/>
        <v>0-day</v>
      </c>
      <c r="AO222" s="82" t="str">
        <f t="shared" si="41"/>
        <v>1-day</v>
      </c>
      <c r="AP222" s="82" t="str">
        <f t="shared" si="11"/>
        <v>0-day</v>
      </c>
      <c r="AQ222" s="82" t="str">
        <f t="shared" si="12"/>
        <v>0-day</v>
      </c>
      <c r="AR222" s="137"/>
      <c r="AS222" s="83">
        <f t="shared" si="13"/>
        <v>220</v>
      </c>
      <c r="AT222" s="85" t="str">
        <f t="shared" si="33"/>
        <v>GMIAMMIPT/2026/07/1841</v>
      </c>
      <c r="AU222" s="84" t="e">
        <f t="shared" ca="1" si="34"/>
        <v>#NAME?</v>
      </c>
      <c r="AV222" s="85" t="e">
        <f t="shared" ca="1" si="15"/>
        <v>#NAME?</v>
      </c>
      <c r="AW222" s="86" t="e">
        <f t="shared" ca="1" si="16"/>
        <v>#NAME?</v>
      </c>
      <c r="AX222" s="85" t="e">
        <f t="shared" ca="1" si="17"/>
        <v>#NAME?</v>
      </c>
      <c r="AY222" s="86">
        <f t="shared" si="18"/>
        <v>200001110866</v>
      </c>
      <c r="AZ222" s="171" t="e">
        <f t="shared" ca="1" si="35"/>
        <v>#NAME?</v>
      </c>
      <c r="BA222" s="85" t="e">
        <f t="shared" ca="1" si="36"/>
        <v>#NAME?</v>
      </c>
      <c r="BB222" s="85" t="e">
        <f t="shared" ca="1" si="37"/>
        <v>#NAME?</v>
      </c>
      <c r="BC222" s="90" t="e">
        <f t="shared" ca="1" si="22"/>
        <v>#NAME?</v>
      </c>
      <c r="BD222" s="90" t="e">
        <f t="shared" ca="1" si="23"/>
        <v>#NAME?</v>
      </c>
      <c r="BE222" s="85" t="e">
        <f t="shared" ca="1" si="24"/>
        <v>#NAME?</v>
      </c>
      <c r="BF222" s="22" t="e">
        <f t="shared" ca="1" si="25"/>
        <v>#NAME?</v>
      </c>
      <c r="BG222" s="22" t="e">
        <f t="shared" ca="1" si="26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0"/>
        <v>221</v>
      </c>
      <c r="B223" s="144">
        <v>46225</v>
      </c>
      <c r="C223" s="54" t="s">
        <v>3417</v>
      </c>
      <c r="D223" s="54" t="s">
        <v>177</v>
      </c>
      <c r="E223" s="56" t="s">
        <v>178</v>
      </c>
      <c r="F223" s="54">
        <v>1</v>
      </c>
      <c r="G223" s="54" t="s">
        <v>65</v>
      </c>
      <c r="H223" s="54" t="str">
        <f t="shared" si="1"/>
        <v>DONE</v>
      </c>
      <c r="I223" s="54" t="s">
        <v>318</v>
      </c>
      <c r="J223" s="58" t="s">
        <v>166</v>
      </c>
      <c r="K223" s="58" t="s">
        <v>167</v>
      </c>
      <c r="L223" s="54">
        <v>11959</v>
      </c>
      <c r="M223" s="71"/>
      <c r="N223" s="54" t="s">
        <v>84</v>
      </c>
      <c r="O223" s="54" t="s">
        <v>91</v>
      </c>
      <c r="P223" s="54" t="s">
        <v>2696</v>
      </c>
      <c r="Q223" s="54" t="s">
        <v>1596</v>
      </c>
      <c r="R223" s="204">
        <v>200001110734</v>
      </c>
      <c r="S223" s="205">
        <v>46233</v>
      </c>
      <c r="T223" s="66" t="str">
        <f t="shared" si="2"/>
        <v>DONE</v>
      </c>
      <c r="U223" s="205"/>
      <c r="V223" s="71">
        <v>9200104787</v>
      </c>
      <c r="W223" s="71">
        <v>49206</v>
      </c>
      <c r="X223" s="169">
        <v>46244</v>
      </c>
      <c r="Y223" s="69" t="str">
        <f t="shared" si="3"/>
        <v>DONE</v>
      </c>
      <c r="Z223" s="25">
        <v>53354</v>
      </c>
      <c r="AA223" s="169">
        <v>46244</v>
      </c>
      <c r="AB223" s="25"/>
      <c r="AC223" s="71"/>
      <c r="AD223" s="54" t="s">
        <v>3418</v>
      </c>
      <c r="AE223" s="76">
        <v>46245</v>
      </c>
      <c r="AF223" s="69" t="str">
        <f t="shared" si="4"/>
        <v>DONE</v>
      </c>
      <c r="AG223" s="69">
        <v>46246</v>
      </c>
      <c r="AH223" s="170"/>
      <c r="AI223" s="77" t="e">
        <f t="shared" ca="1" si="47"/>
        <v>#NAME?</v>
      </c>
      <c r="AJ223" s="80" t="str">
        <f t="array" ref="AJ223">IFERROR(INDEX('[1]Master Price'!$E:$E,MATCH(D223,'[1]Master Price'!$B:$B,0)),"0")</f>
        <v>0</v>
      </c>
      <c r="AK223" s="80">
        <f t="shared" si="6"/>
        <v>0</v>
      </c>
      <c r="AL223" s="82" t="str">
        <f t="shared" si="48"/>
        <v>0-day</v>
      </c>
      <c r="AM223" s="82" t="str">
        <f t="shared" si="8"/>
        <v>0-day</v>
      </c>
      <c r="AN223" s="82" t="str">
        <f t="shared" si="49"/>
        <v>0-day</v>
      </c>
      <c r="AO223" s="82" t="str">
        <f t="shared" si="41"/>
        <v>0-day</v>
      </c>
      <c r="AP223" s="82" t="str">
        <f t="shared" si="11"/>
        <v>1-day</v>
      </c>
      <c r="AQ223" s="82" t="str">
        <f t="shared" si="12"/>
        <v>0-day</v>
      </c>
      <c r="AR223" s="137"/>
      <c r="AS223" s="83">
        <f t="shared" si="13"/>
        <v>221</v>
      </c>
      <c r="AT223" s="85" t="str">
        <f t="shared" si="33"/>
        <v>GMIAMMIPT/2026/07/1842</v>
      </c>
      <c r="AU223" s="84" t="e">
        <f t="shared" ca="1" si="34"/>
        <v>#NAME?</v>
      </c>
      <c r="AV223" s="85" t="e">
        <f t="shared" ca="1" si="15"/>
        <v>#NAME?</v>
      </c>
      <c r="AW223" s="86" t="e">
        <f t="shared" ca="1" si="16"/>
        <v>#NAME?</v>
      </c>
      <c r="AX223" s="85" t="e">
        <f t="shared" ca="1" si="17"/>
        <v>#NAME?</v>
      </c>
      <c r="AY223" s="86">
        <f t="shared" si="18"/>
        <v>200001110734</v>
      </c>
      <c r="AZ223" s="171" t="e">
        <f t="shared" ca="1" si="35"/>
        <v>#NAME?</v>
      </c>
      <c r="BA223" s="85" t="e">
        <f t="shared" ca="1" si="36"/>
        <v>#NAME?</v>
      </c>
      <c r="BB223" s="85" t="e">
        <f t="shared" ca="1" si="37"/>
        <v>#NAME?</v>
      </c>
      <c r="BC223" s="90" t="e">
        <f t="shared" ca="1" si="22"/>
        <v>#NAME?</v>
      </c>
      <c r="BD223" s="90" t="e">
        <f t="shared" ca="1" si="23"/>
        <v>#NAME?</v>
      </c>
      <c r="BE223" s="85" t="e">
        <f t="shared" ca="1" si="24"/>
        <v>#NAME?</v>
      </c>
      <c r="BF223" s="22" t="e">
        <f t="shared" ca="1" si="25"/>
        <v>#NAME?</v>
      </c>
      <c r="BG223" s="22" t="e">
        <f t="shared" ca="1" si="26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0"/>
        <v>222</v>
      </c>
      <c r="B224" s="144">
        <v>46225</v>
      </c>
      <c r="C224" s="54" t="s">
        <v>3419</v>
      </c>
      <c r="D224" s="54" t="s">
        <v>2433</v>
      </c>
      <c r="E224" s="56" t="s">
        <v>2434</v>
      </c>
      <c r="F224" s="54">
        <v>1</v>
      </c>
      <c r="G224" s="54" t="s">
        <v>65</v>
      </c>
      <c r="H224" s="54" t="str">
        <f t="shared" si="1"/>
        <v>DONE</v>
      </c>
      <c r="I224" s="54" t="s">
        <v>318</v>
      </c>
      <c r="J224" s="58" t="s">
        <v>166</v>
      </c>
      <c r="K224" s="58" t="s">
        <v>167</v>
      </c>
      <c r="L224" s="54">
        <v>11959</v>
      </c>
      <c r="M224" s="71"/>
      <c r="N224" s="54" t="s">
        <v>84</v>
      </c>
      <c r="O224" s="54" t="s">
        <v>91</v>
      </c>
      <c r="P224" s="54" t="s">
        <v>2696</v>
      </c>
      <c r="Q224" s="54" t="s">
        <v>1596</v>
      </c>
      <c r="R224" s="204">
        <v>200001110755</v>
      </c>
      <c r="S224" s="205">
        <v>46233</v>
      </c>
      <c r="T224" s="66" t="str">
        <f t="shared" si="2"/>
        <v>DONE</v>
      </c>
      <c r="U224" s="205"/>
      <c r="V224" s="71">
        <v>9200104660</v>
      </c>
      <c r="W224" s="71">
        <v>49204</v>
      </c>
      <c r="X224" s="169">
        <v>46244</v>
      </c>
      <c r="Y224" s="69" t="str">
        <f t="shared" si="3"/>
        <v>DONE</v>
      </c>
      <c r="Z224" s="25">
        <v>53353</v>
      </c>
      <c r="AA224" s="169">
        <v>46244</v>
      </c>
      <c r="AB224" s="25"/>
      <c r="AC224" s="71"/>
      <c r="AD224" s="54" t="s">
        <v>3420</v>
      </c>
      <c r="AE224" s="76">
        <v>46245</v>
      </c>
      <c r="AF224" s="69" t="str">
        <f t="shared" si="4"/>
        <v>DONE</v>
      </c>
      <c r="AG224" s="69">
        <v>46246</v>
      </c>
      <c r="AH224" s="170"/>
      <c r="AI224" s="77" t="e">
        <f t="shared" ca="1" si="47"/>
        <v>#NAME?</v>
      </c>
      <c r="AJ224" s="80" t="str">
        <f t="array" ref="AJ224">IFERROR(INDEX('[1]Master Price'!$E:$E,MATCH(D224,'[1]Master Price'!$B:$B,0)),"0")</f>
        <v>0</v>
      </c>
      <c r="AK224" s="80">
        <f t="shared" si="6"/>
        <v>0</v>
      </c>
      <c r="AL224" s="82" t="str">
        <f t="shared" si="48"/>
        <v>0-day</v>
      </c>
      <c r="AM224" s="82" t="str">
        <f t="shared" si="8"/>
        <v>0-day</v>
      </c>
      <c r="AN224" s="82" t="str">
        <f t="shared" si="49"/>
        <v>0-day</v>
      </c>
      <c r="AO224" s="82" t="str">
        <f t="shared" si="41"/>
        <v>0-day</v>
      </c>
      <c r="AP224" s="82" t="str">
        <f t="shared" si="11"/>
        <v>1-day</v>
      </c>
      <c r="AQ224" s="82" t="str">
        <f t="shared" si="12"/>
        <v>0-day</v>
      </c>
      <c r="AR224" s="137"/>
      <c r="AS224" s="83">
        <f t="shared" si="13"/>
        <v>222</v>
      </c>
      <c r="AT224" s="85" t="str">
        <f t="shared" si="33"/>
        <v>GMIAMMIPT/2026/07/1843</v>
      </c>
      <c r="AU224" s="84" t="e">
        <f t="shared" ca="1" si="34"/>
        <v>#NAME?</v>
      </c>
      <c r="AV224" s="85" t="e">
        <f t="shared" ca="1" si="15"/>
        <v>#NAME?</v>
      </c>
      <c r="AW224" s="86" t="e">
        <f t="shared" ca="1" si="16"/>
        <v>#NAME?</v>
      </c>
      <c r="AX224" s="85" t="e">
        <f t="shared" ca="1" si="17"/>
        <v>#NAME?</v>
      </c>
      <c r="AY224" s="86">
        <f t="shared" si="18"/>
        <v>200001110755</v>
      </c>
      <c r="AZ224" s="171" t="e">
        <f t="shared" ca="1" si="35"/>
        <v>#NAME?</v>
      </c>
      <c r="BA224" s="85" t="e">
        <f t="shared" ca="1" si="36"/>
        <v>#NAME?</v>
      </c>
      <c r="BB224" s="85" t="e">
        <f t="shared" ca="1" si="37"/>
        <v>#NAME?</v>
      </c>
      <c r="BC224" s="90" t="e">
        <f t="shared" ca="1" si="22"/>
        <v>#NAME?</v>
      </c>
      <c r="BD224" s="90" t="e">
        <f t="shared" ca="1" si="23"/>
        <v>#NAME?</v>
      </c>
      <c r="BE224" s="85" t="e">
        <f t="shared" ca="1" si="24"/>
        <v>#NAME?</v>
      </c>
      <c r="BF224" s="22" t="e">
        <f t="shared" ca="1" si="25"/>
        <v>#NAME?</v>
      </c>
      <c r="BG224" s="22" t="e">
        <f t="shared" ca="1" si="26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0"/>
        <v>223</v>
      </c>
      <c r="B225" s="144">
        <v>46226</v>
      </c>
      <c r="C225" s="54" t="s">
        <v>3422</v>
      </c>
      <c r="D225" s="54" t="s">
        <v>1242</v>
      </c>
      <c r="E225" s="56" t="s">
        <v>1243</v>
      </c>
      <c r="F225" s="54">
        <v>3</v>
      </c>
      <c r="G225" s="54" t="s">
        <v>65</v>
      </c>
      <c r="H225" s="54" t="str">
        <f t="shared" si="1"/>
        <v>DONE</v>
      </c>
      <c r="I225" s="54" t="s">
        <v>1218</v>
      </c>
      <c r="J225" s="58" t="s">
        <v>467</v>
      </c>
      <c r="K225" s="58" t="s">
        <v>106</v>
      </c>
      <c r="L225" s="54"/>
      <c r="M225" s="71"/>
      <c r="N225" s="54" t="s">
        <v>161</v>
      </c>
      <c r="O225" s="54" t="s">
        <v>81</v>
      </c>
      <c r="P225" s="54" t="s">
        <v>87</v>
      </c>
      <c r="Q225" s="54" t="s">
        <v>1055</v>
      </c>
      <c r="R225" s="204">
        <v>200001110879</v>
      </c>
      <c r="S225" s="205">
        <v>46233</v>
      </c>
      <c r="T225" s="66" t="str">
        <f t="shared" si="2"/>
        <v>DONE</v>
      </c>
      <c r="U225" s="205"/>
      <c r="V225" s="71">
        <v>9200104659</v>
      </c>
      <c r="W225" s="71">
        <v>49203</v>
      </c>
      <c r="X225" s="169">
        <v>46244</v>
      </c>
      <c r="Y225" s="69" t="str">
        <f t="shared" si="3"/>
        <v>DONE</v>
      </c>
      <c r="Z225" s="25">
        <v>53352</v>
      </c>
      <c r="AA225" s="169">
        <v>46244</v>
      </c>
      <c r="AB225" s="25"/>
      <c r="AC225" s="71"/>
      <c r="AD225" s="54" t="s">
        <v>3423</v>
      </c>
      <c r="AE225" s="76">
        <v>46245</v>
      </c>
      <c r="AF225" s="69" t="str">
        <f t="shared" si="4"/>
        <v>DONE</v>
      </c>
      <c r="AG225" s="69">
        <v>46246</v>
      </c>
      <c r="AH225" s="170"/>
      <c r="AI225" s="77" t="e">
        <f t="shared" ca="1" si="47"/>
        <v>#NAME?</v>
      </c>
      <c r="AJ225" s="80" t="str">
        <f t="array" ref="AJ225">IFERROR(INDEX('[1]Master Price'!$E:$E,MATCH(D225,'[1]Master Price'!$B:$B,0)),"0")</f>
        <v>0</v>
      </c>
      <c r="AK225" s="80">
        <f t="shared" si="6"/>
        <v>0</v>
      </c>
      <c r="AL225" s="82" t="str">
        <f t="shared" si="48"/>
        <v>0-day</v>
      </c>
      <c r="AM225" s="82" t="str">
        <f t="shared" si="8"/>
        <v>0-day</v>
      </c>
      <c r="AN225" s="82" t="str">
        <f t="shared" si="49"/>
        <v>0-day</v>
      </c>
      <c r="AO225" s="82" t="str">
        <f t="shared" si="41"/>
        <v>0-day</v>
      </c>
      <c r="AP225" s="82" t="str">
        <f t="shared" si="11"/>
        <v>1-day</v>
      </c>
      <c r="AQ225" s="82" t="str">
        <f t="shared" si="12"/>
        <v>0-day</v>
      </c>
      <c r="AR225" s="137"/>
      <c r="AS225" s="83">
        <f t="shared" si="13"/>
        <v>223</v>
      </c>
      <c r="AT225" s="85" t="str">
        <f t="shared" si="33"/>
        <v>GMIAMMIPT/2026/07/1844</v>
      </c>
      <c r="AU225" s="84" t="e">
        <f t="shared" ca="1" si="34"/>
        <v>#NAME?</v>
      </c>
      <c r="AV225" s="85" t="e">
        <f t="shared" ca="1" si="15"/>
        <v>#NAME?</v>
      </c>
      <c r="AW225" s="86" t="e">
        <f t="shared" ca="1" si="16"/>
        <v>#NAME?</v>
      </c>
      <c r="AX225" s="85" t="e">
        <f t="shared" ca="1" si="17"/>
        <v>#NAME?</v>
      </c>
      <c r="AY225" s="86">
        <f t="shared" si="18"/>
        <v>200001110879</v>
      </c>
      <c r="AZ225" s="171" t="e">
        <f t="shared" ca="1" si="35"/>
        <v>#NAME?</v>
      </c>
      <c r="BA225" s="85" t="e">
        <f t="shared" ca="1" si="36"/>
        <v>#NAME?</v>
      </c>
      <c r="BB225" s="85" t="e">
        <f t="shared" ca="1" si="37"/>
        <v>#NAME?</v>
      </c>
      <c r="BC225" s="90" t="e">
        <f t="shared" ca="1" si="22"/>
        <v>#NAME?</v>
      </c>
      <c r="BD225" s="90" t="e">
        <f t="shared" ca="1" si="23"/>
        <v>#NAME?</v>
      </c>
      <c r="BE225" s="85" t="e">
        <f t="shared" ca="1" si="24"/>
        <v>#NAME?</v>
      </c>
      <c r="BF225" s="22" t="e">
        <f t="shared" ca="1" si="25"/>
        <v>#NAME?</v>
      </c>
      <c r="BG225" s="22" t="e">
        <f t="shared" ca="1" si="26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0"/>
        <v>224</v>
      </c>
      <c r="B226" s="144">
        <v>46227</v>
      </c>
      <c r="C226" s="54" t="s">
        <v>3424</v>
      </c>
      <c r="D226" s="54" t="s">
        <v>408</v>
      </c>
      <c r="E226" s="56" t="s">
        <v>409</v>
      </c>
      <c r="F226" s="54">
        <v>4</v>
      </c>
      <c r="G226" s="54" t="s">
        <v>65</v>
      </c>
      <c r="H226" s="54" t="str">
        <f t="shared" si="1"/>
        <v>DONE</v>
      </c>
      <c r="I226" s="54" t="s">
        <v>3425</v>
      </c>
      <c r="J226" s="62" t="s">
        <v>73</v>
      </c>
      <c r="K226" s="62" t="s">
        <v>73</v>
      </c>
      <c r="L226" s="54"/>
      <c r="M226" s="71"/>
      <c r="N226" s="54" t="s">
        <v>2720</v>
      </c>
      <c r="O226" s="54" t="s">
        <v>85</v>
      </c>
      <c r="P226" s="54" t="s">
        <v>87</v>
      </c>
      <c r="Q226" s="54" t="s">
        <v>88</v>
      </c>
      <c r="R226" s="204">
        <v>200001110767</v>
      </c>
      <c r="S226" s="205">
        <v>46233</v>
      </c>
      <c r="T226" s="66" t="str">
        <f t="shared" si="2"/>
        <v>DONE</v>
      </c>
      <c r="U226" s="205"/>
      <c r="V226" s="71">
        <v>9200104654</v>
      </c>
      <c r="W226" s="71">
        <v>49202</v>
      </c>
      <c r="X226" s="169">
        <v>46244</v>
      </c>
      <c r="Y226" s="69" t="str">
        <f t="shared" si="3"/>
        <v>DONE</v>
      </c>
      <c r="Z226" s="25">
        <v>53351</v>
      </c>
      <c r="AA226" s="169">
        <v>46244</v>
      </c>
      <c r="AB226" s="25"/>
      <c r="AC226" s="71"/>
      <c r="AD226" s="54" t="s">
        <v>3426</v>
      </c>
      <c r="AE226" s="76">
        <v>46245</v>
      </c>
      <c r="AF226" s="69" t="str">
        <f t="shared" si="4"/>
        <v>DONE</v>
      </c>
      <c r="AG226" s="69">
        <v>46246</v>
      </c>
      <c r="AH226" s="170"/>
      <c r="AI226" s="77" t="e">
        <f t="shared" ca="1" si="47"/>
        <v>#NAME?</v>
      </c>
      <c r="AJ226" s="80" t="str">
        <f t="array" ref="AJ226">IFERROR(INDEX('[1]Master Price'!$E:$E,MATCH(D226,'[1]Master Price'!$B:$B,0)),"0")</f>
        <v>0</v>
      </c>
      <c r="AK226" s="80">
        <f t="shared" si="6"/>
        <v>0</v>
      </c>
      <c r="AL226" s="82" t="str">
        <f t="shared" si="48"/>
        <v>0-day</v>
      </c>
      <c r="AM226" s="82" t="str">
        <f t="shared" si="8"/>
        <v>0-day</v>
      </c>
      <c r="AN226" s="82" t="str">
        <f t="shared" si="49"/>
        <v>0-day</v>
      </c>
      <c r="AO226" s="82" t="str">
        <f t="shared" si="41"/>
        <v>0-day</v>
      </c>
      <c r="AP226" s="82" t="str">
        <f t="shared" si="11"/>
        <v>1-day</v>
      </c>
      <c r="AQ226" s="82" t="str">
        <f t="shared" si="12"/>
        <v>0-day</v>
      </c>
      <c r="AR226" s="137"/>
      <c r="AS226" s="83">
        <f t="shared" si="13"/>
        <v>224</v>
      </c>
      <c r="AT226" s="85" t="str">
        <f t="shared" si="33"/>
        <v>GMIAMMIPT/2026/07/1845</v>
      </c>
      <c r="AU226" s="84" t="e">
        <f t="shared" ca="1" si="34"/>
        <v>#NAME?</v>
      </c>
      <c r="AV226" s="85" t="e">
        <f t="shared" ca="1" si="15"/>
        <v>#NAME?</v>
      </c>
      <c r="AW226" s="86" t="e">
        <f t="shared" ca="1" si="16"/>
        <v>#NAME?</v>
      </c>
      <c r="AX226" s="85" t="e">
        <f t="shared" ca="1" si="17"/>
        <v>#NAME?</v>
      </c>
      <c r="AY226" s="86">
        <f t="shared" si="18"/>
        <v>200001110767</v>
      </c>
      <c r="AZ226" s="171" t="e">
        <f t="shared" ca="1" si="35"/>
        <v>#NAME?</v>
      </c>
      <c r="BA226" s="85" t="e">
        <f t="shared" ca="1" si="36"/>
        <v>#NAME?</v>
      </c>
      <c r="BB226" s="85" t="e">
        <f t="shared" ca="1" si="37"/>
        <v>#NAME?</v>
      </c>
      <c r="BC226" s="90" t="e">
        <f t="shared" ca="1" si="22"/>
        <v>#NAME?</v>
      </c>
      <c r="BD226" s="90" t="e">
        <f t="shared" ca="1" si="23"/>
        <v>#NAME?</v>
      </c>
      <c r="BE226" s="85" t="e">
        <f t="shared" ca="1" si="24"/>
        <v>#NAME?</v>
      </c>
      <c r="BF226" s="22" t="e">
        <f t="shared" ca="1" si="25"/>
        <v>#NAME?</v>
      </c>
      <c r="BG226" s="22" t="e">
        <f t="shared" ca="1" si="26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0"/>
        <v>225</v>
      </c>
      <c r="B227" s="144">
        <v>46227</v>
      </c>
      <c r="C227" s="54" t="s">
        <v>3424</v>
      </c>
      <c r="D227" s="54" t="s">
        <v>1935</v>
      </c>
      <c r="E227" s="56" t="s">
        <v>1936</v>
      </c>
      <c r="F227" s="54">
        <v>3</v>
      </c>
      <c r="G227" s="54" t="s">
        <v>65</v>
      </c>
      <c r="H227" s="54" t="str">
        <f t="shared" si="1"/>
        <v>DONE</v>
      </c>
      <c r="I227" s="54" t="s">
        <v>3425</v>
      </c>
      <c r="J227" s="62" t="s">
        <v>73</v>
      </c>
      <c r="K227" s="62" t="s">
        <v>73</v>
      </c>
      <c r="L227" s="54"/>
      <c r="M227" s="71"/>
      <c r="N227" s="54" t="s">
        <v>2720</v>
      </c>
      <c r="O227" s="54" t="s">
        <v>85</v>
      </c>
      <c r="P227" s="54" t="s">
        <v>87</v>
      </c>
      <c r="Q227" s="54" t="s">
        <v>88</v>
      </c>
      <c r="R227" s="204">
        <v>200001110767</v>
      </c>
      <c r="S227" s="205">
        <v>46233</v>
      </c>
      <c r="T227" s="66" t="str">
        <f t="shared" si="2"/>
        <v>DONE</v>
      </c>
      <c r="U227" s="205"/>
      <c r="V227" s="217">
        <v>9200104654</v>
      </c>
      <c r="W227" s="217">
        <v>49202</v>
      </c>
      <c r="X227" s="169">
        <v>46244</v>
      </c>
      <c r="Y227" s="69" t="str">
        <f t="shared" si="3"/>
        <v>DONE</v>
      </c>
      <c r="Z227" s="25">
        <v>53351</v>
      </c>
      <c r="AA227" s="169">
        <v>46244</v>
      </c>
      <c r="AB227" s="25"/>
      <c r="AC227" s="71"/>
      <c r="AD227" s="54" t="s">
        <v>3426</v>
      </c>
      <c r="AE227" s="76">
        <v>46245</v>
      </c>
      <c r="AF227" s="69" t="str">
        <f t="shared" si="4"/>
        <v>DONE</v>
      </c>
      <c r="AG227" s="69">
        <v>46246</v>
      </c>
      <c r="AH227" s="170"/>
      <c r="AI227" s="77" t="e">
        <f t="shared" ca="1" si="47"/>
        <v>#NAME?</v>
      </c>
      <c r="AJ227" s="80" t="str">
        <f t="array" ref="AJ227">IFERROR(INDEX('[1]Master Price'!$E:$E,MATCH(D227,'[1]Master Price'!$B:$B,0)),"0")</f>
        <v>0</v>
      </c>
      <c r="AK227" s="80">
        <f t="shared" si="6"/>
        <v>0</v>
      </c>
      <c r="AL227" s="82" t="str">
        <f t="shared" si="48"/>
        <v>0-day</v>
      </c>
      <c r="AM227" s="82" t="str">
        <f t="shared" si="8"/>
        <v>0-day</v>
      </c>
      <c r="AN227" s="82" t="str">
        <f t="shared" si="49"/>
        <v>0-day</v>
      </c>
      <c r="AO227" s="82" t="str">
        <f t="shared" si="41"/>
        <v>0-day</v>
      </c>
      <c r="AP227" s="82" t="str">
        <f t="shared" si="11"/>
        <v>1-day</v>
      </c>
      <c r="AQ227" s="82" t="str">
        <f t="shared" si="12"/>
        <v>0-day</v>
      </c>
      <c r="AR227" s="137"/>
      <c r="AS227" s="83">
        <f t="shared" si="13"/>
        <v>225</v>
      </c>
      <c r="AT227" s="85" t="str">
        <f t="shared" si="33"/>
        <v>GMIAMMIPT/2026/07/1845</v>
      </c>
      <c r="AU227" s="84" t="e">
        <f t="shared" ca="1" si="34"/>
        <v>#NAME?</v>
      </c>
      <c r="AV227" s="85" t="e">
        <f t="shared" ca="1" si="15"/>
        <v>#NAME?</v>
      </c>
      <c r="AW227" s="86" t="e">
        <f t="shared" ca="1" si="16"/>
        <v>#NAME?</v>
      </c>
      <c r="AX227" s="85" t="e">
        <f t="shared" ca="1" si="17"/>
        <v>#NAME?</v>
      </c>
      <c r="AY227" s="86">
        <f t="shared" si="18"/>
        <v>200001110767</v>
      </c>
      <c r="AZ227" s="171" t="e">
        <f t="shared" ca="1" si="35"/>
        <v>#NAME?</v>
      </c>
      <c r="BA227" s="85" t="e">
        <f t="shared" ca="1" si="36"/>
        <v>#NAME?</v>
      </c>
      <c r="BB227" s="85" t="e">
        <f t="shared" ca="1" si="37"/>
        <v>#NAME?</v>
      </c>
      <c r="BC227" s="90" t="e">
        <f t="shared" ca="1" si="22"/>
        <v>#NAME?</v>
      </c>
      <c r="BD227" s="90" t="e">
        <f t="shared" ca="1" si="23"/>
        <v>#NAME?</v>
      </c>
      <c r="BE227" s="85" t="e">
        <f t="shared" ca="1" si="24"/>
        <v>#NAME?</v>
      </c>
      <c r="BF227" s="22" t="e">
        <f t="shared" ca="1" si="25"/>
        <v>#NAME?</v>
      </c>
      <c r="BG227" s="22" t="e">
        <f t="shared" ca="1" si="26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0"/>
        <v>226</v>
      </c>
      <c r="B228" s="144">
        <v>46227</v>
      </c>
      <c r="C228" s="54" t="s">
        <v>3424</v>
      </c>
      <c r="D228" s="54" t="s">
        <v>157</v>
      </c>
      <c r="E228" s="56" t="s">
        <v>158</v>
      </c>
      <c r="F228" s="54">
        <v>2</v>
      </c>
      <c r="G228" s="54" t="s">
        <v>65</v>
      </c>
      <c r="H228" s="54" t="str">
        <f t="shared" si="1"/>
        <v>DONE</v>
      </c>
      <c r="I228" s="54" t="s">
        <v>3425</v>
      </c>
      <c r="J228" s="62" t="s">
        <v>73</v>
      </c>
      <c r="K228" s="62" t="s">
        <v>73</v>
      </c>
      <c r="L228" s="54"/>
      <c r="M228" s="71"/>
      <c r="N228" s="54" t="s">
        <v>2720</v>
      </c>
      <c r="O228" s="54" t="s">
        <v>85</v>
      </c>
      <c r="P228" s="54" t="s">
        <v>87</v>
      </c>
      <c r="Q228" s="54" t="s">
        <v>88</v>
      </c>
      <c r="R228" s="204">
        <v>200001110767</v>
      </c>
      <c r="S228" s="205">
        <v>46233</v>
      </c>
      <c r="T228" s="66" t="str">
        <f t="shared" si="2"/>
        <v>DONE</v>
      </c>
      <c r="U228" s="205"/>
      <c r="V228" s="71">
        <v>9200104654</v>
      </c>
      <c r="W228" s="71">
        <v>49202</v>
      </c>
      <c r="X228" s="169">
        <v>46244</v>
      </c>
      <c r="Y228" s="69" t="str">
        <f t="shared" si="3"/>
        <v>DONE</v>
      </c>
      <c r="Z228" s="25">
        <v>53351</v>
      </c>
      <c r="AA228" s="169">
        <v>46244</v>
      </c>
      <c r="AB228" s="25"/>
      <c r="AC228" s="71"/>
      <c r="AD228" s="54" t="s">
        <v>3426</v>
      </c>
      <c r="AE228" s="76">
        <v>46245</v>
      </c>
      <c r="AF228" s="69" t="str">
        <f t="shared" si="4"/>
        <v>DONE</v>
      </c>
      <c r="AG228" s="69">
        <v>46246</v>
      </c>
      <c r="AH228" s="170"/>
      <c r="AI228" s="77" t="e">
        <f t="shared" ca="1" si="47"/>
        <v>#NAME?</v>
      </c>
      <c r="AJ228" s="80" t="str">
        <f t="array" ref="AJ228">IFERROR(INDEX('[1]Master Price'!$E:$E,MATCH(D228,'[1]Master Price'!$B:$B,0)),"0")</f>
        <v>0</v>
      </c>
      <c r="AK228" s="80">
        <f t="shared" si="6"/>
        <v>0</v>
      </c>
      <c r="AL228" s="82" t="str">
        <f t="shared" si="48"/>
        <v>0-day</v>
      </c>
      <c r="AM228" s="82" t="str">
        <f t="shared" si="8"/>
        <v>0-day</v>
      </c>
      <c r="AN228" s="82" t="str">
        <f t="shared" si="49"/>
        <v>0-day</v>
      </c>
      <c r="AO228" s="82" t="str">
        <f t="shared" si="41"/>
        <v>0-day</v>
      </c>
      <c r="AP228" s="82" t="str">
        <f t="shared" si="11"/>
        <v>1-day</v>
      </c>
      <c r="AQ228" s="82" t="str">
        <f t="shared" si="12"/>
        <v>0-day</v>
      </c>
      <c r="AR228" s="137"/>
      <c r="AS228" s="83">
        <f t="shared" si="13"/>
        <v>226</v>
      </c>
      <c r="AT228" s="85" t="str">
        <f t="shared" si="33"/>
        <v>GMIAMMIPT/2026/07/1845</v>
      </c>
      <c r="AU228" s="84" t="e">
        <f t="shared" ca="1" si="34"/>
        <v>#NAME?</v>
      </c>
      <c r="AV228" s="85" t="e">
        <f t="shared" ca="1" si="15"/>
        <v>#NAME?</v>
      </c>
      <c r="AW228" s="86" t="e">
        <f t="shared" ca="1" si="16"/>
        <v>#NAME?</v>
      </c>
      <c r="AX228" s="85" t="e">
        <f t="shared" ca="1" si="17"/>
        <v>#NAME?</v>
      </c>
      <c r="AY228" s="86">
        <f t="shared" si="18"/>
        <v>200001110767</v>
      </c>
      <c r="AZ228" s="171" t="e">
        <f t="shared" ca="1" si="35"/>
        <v>#NAME?</v>
      </c>
      <c r="BA228" s="85" t="e">
        <f t="shared" ca="1" si="36"/>
        <v>#NAME?</v>
      </c>
      <c r="BB228" s="85" t="e">
        <f t="shared" ca="1" si="37"/>
        <v>#NAME?</v>
      </c>
      <c r="BC228" s="90" t="e">
        <f t="shared" ca="1" si="22"/>
        <v>#NAME?</v>
      </c>
      <c r="BD228" s="90" t="e">
        <f t="shared" ca="1" si="23"/>
        <v>#NAME?</v>
      </c>
      <c r="BE228" s="85" t="e">
        <f t="shared" ca="1" si="24"/>
        <v>#NAME?</v>
      </c>
      <c r="BF228" s="22" t="e">
        <f t="shared" ca="1" si="25"/>
        <v>#NAME?</v>
      </c>
      <c r="BG228" s="22" t="e">
        <f t="shared" ca="1" si="26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0"/>
        <v>227</v>
      </c>
      <c r="B229" s="144">
        <v>46227</v>
      </c>
      <c r="C229" s="54" t="s">
        <v>3424</v>
      </c>
      <c r="D229" s="54" t="s">
        <v>1268</v>
      </c>
      <c r="E229" s="56" t="s">
        <v>1269</v>
      </c>
      <c r="F229" s="54">
        <v>3</v>
      </c>
      <c r="G229" s="54" t="s">
        <v>65</v>
      </c>
      <c r="H229" s="54" t="str">
        <f t="shared" si="1"/>
        <v>DONE</v>
      </c>
      <c r="I229" s="54" t="s">
        <v>3425</v>
      </c>
      <c r="J229" s="62" t="s">
        <v>73</v>
      </c>
      <c r="K229" s="62" t="s">
        <v>73</v>
      </c>
      <c r="L229" s="54"/>
      <c r="M229" s="71"/>
      <c r="N229" s="54" t="s">
        <v>2720</v>
      </c>
      <c r="O229" s="54" t="s">
        <v>85</v>
      </c>
      <c r="P229" s="54" t="s">
        <v>87</v>
      </c>
      <c r="Q229" s="54" t="s">
        <v>88</v>
      </c>
      <c r="R229" s="204">
        <v>200001110767</v>
      </c>
      <c r="S229" s="205">
        <v>46233</v>
      </c>
      <c r="T229" s="66" t="str">
        <f t="shared" si="2"/>
        <v>DONE</v>
      </c>
      <c r="U229" s="205"/>
      <c r="V229" s="217">
        <v>9200104654</v>
      </c>
      <c r="W229" s="217">
        <v>49202</v>
      </c>
      <c r="X229" s="169">
        <v>46244</v>
      </c>
      <c r="Y229" s="69" t="str">
        <f t="shared" si="3"/>
        <v>DONE</v>
      </c>
      <c r="Z229" s="25">
        <v>53351</v>
      </c>
      <c r="AA229" s="169">
        <v>46244</v>
      </c>
      <c r="AB229" s="25"/>
      <c r="AC229" s="71"/>
      <c r="AD229" s="54" t="s">
        <v>3426</v>
      </c>
      <c r="AE229" s="76">
        <v>46245</v>
      </c>
      <c r="AF229" s="69" t="str">
        <f t="shared" si="4"/>
        <v>DONE</v>
      </c>
      <c r="AG229" s="69">
        <v>46246</v>
      </c>
      <c r="AH229" s="170"/>
      <c r="AI229" s="77" t="e">
        <f t="shared" ca="1" si="47"/>
        <v>#NAME?</v>
      </c>
      <c r="AJ229" s="80" t="str">
        <f t="array" ref="AJ229">IFERROR(INDEX('[1]Master Price'!$E:$E,MATCH(D229,'[1]Master Price'!$B:$B,0)),"0")</f>
        <v>0</v>
      </c>
      <c r="AK229" s="80">
        <f t="shared" si="6"/>
        <v>0</v>
      </c>
      <c r="AL229" s="82" t="str">
        <f t="shared" si="48"/>
        <v>0-day</v>
      </c>
      <c r="AM229" s="82" t="str">
        <f t="shared" si="8"/>
        <v>0-day</v>
      </c>
      <c r="AN229" s="82" t="str">
        <f t="shared" si="49"/>
        <v>0-day</v>
      </c>
      <c r="AO229" s="82" t="str">
        <f t="shared" si="41"/>
        <v>0-day</v>
      </c>
      <c r="AP229" s="82" t="str">
        <f t="shared" si="11"/>
        <v>1-day</v>
      </c>
      <c r="AQ229" s="82" t="str">
        <f t="shared" si="12"/>
        <v>0-day</v>
      </c>
      <c r="AR229" s="137"/>
      <c r="AS229" s="83">
        <f t="shared" si="13"/>
        <v>227</v>
      </c>
      <c r="AT229" s="85" t="str">
        <f t="shared" si="33"/>
        <v>GMIAMMIPT/2026/07/1845</v>
      </c>
      <c r="AU229" s="84" t="e">
        <f t="shared" ca="1" si="34"/>
        <v>#NAME?</v>
      </c>
      <c r="AV229" s="85" t="e">
        <f t="shared" ca="1" si="15"/>
        <v>#NAME?</v>
      </c>
      <c r="AW229" s="86" t="e">
        <f t="shared" ca="1" si="16"/>
        <v>#NAME?</v>
      </c>
      <c r="AX229" s="85" t="e">
        <f t="shared" ca="1" si="17"/>
        <v>#NAME?</v>
      </c>
      <c r="AY229" s="86">
        <f t="shared" si="18"/>
        <v>200001110767</v>
      </c>
      <c r="AZ229" s="171" t="e">
        <f t="shared" ca="1" si="35"/>
        <v>#NAME?</v>
      </c>
      <c r="BA229" s="85" t="e">
        <f t="shared" ca="1" si="36"/>
        <v>#NAME?</v>
      </c>
      <c r="BB229" s="85" t="e">
        <f t="shared" ca="1" si="37"/>
        <v>#NAME?</v>
      </c>
      <c r="BC229" s="90" t="e">
        <f t="shared" ca="1" si="22"/>
        <v>#NAME?</v>
      </c>
      <c r="BD229" s="90" t="e">
        <f t="shared" ca="1" si="23"/>
        <v>#NAME?</v>
      </c>
      <c r="BE229" s="85" t="e">
        <f t="shared" ca="1" si="24"/>
        <v>#NAME?</v>
      </c>
      <c r="BF229" s="22" t="e">
        <f t="shared" ca="1" si="25"/>
        <v>#NAME?</v>
      </c>
      <c r="BG229" s="22" t="e">
        <f t="shared" ca="1" si="26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0"/>
        <v>228</v>
      </c>
      <c r="B230" s="144">
        <v>46227</v>
      </c>
      <c r="C230" s="54" t="s">
        <v>3440</v>
      </c>
      <c r="D230" s="54" t="s">
        <v>408</v>
      </c>
      <c r="E230" s="56" t="s">
        <v>409</v>
      </c>
      <c r="F230" s="54">
        <v>3</v>
      </c>
      <c r="G230" s="54" t="s">
        <v>65</v>
      </c>
      <c r="H230" s="54" t="str">
        <f t="shared" si="1"/>
        <v>DONE</v>
      </c>
      <c r="I230" s="54" t="s">
        <v>2019</v>
      </c>
      <c r="J230" s="58" t="s">
        <v>180</v>
      </c>
      <c r="K230" s="58" t="s">
        <v>79</v>
      </c>
      <c r="L230" s="54"/>
      <c r="M230" s="71"/>
      <c r="N230" s="54" t="s">
        <v>3218</v>
      </c>
      <c r="O230" s="54" t="s">
        <v>91</v>
      </c>
      <c r="P230" s="54" t="s">
        <v>87</v>
      </c>
      <c r="Q230" s="54" t="s">
        <v>2691</v>
      </c>
      <c r="R230" s="204">
        <v>200001110970</v>
      </c>
      <c r="S230" s="205">
        <v>46233</v>
      </c>
      <c r="T230" s="66" t="str">
        <f t="shared" si="2"/>
        <v>DONE</v>
      </c>
      <c r="U230" s="205"/>
      <c r="V230" s="71">
        <v>9200104653</v>
      </c>
      <c r="W230" s="71">
        <v>49201</v>
      </c>
      <c r="X230" s="169">
        <v>46244</v>
      </c>
      <c r="Y230" s="69" t="str">
        <f t="shared" si="3"/>
        <v>DONE</v>
      </c>
      <c r="Z230" s="25">
        <v>53350</v>
      </c>
      <c r="AA230" s="169">
        <v>46244</v>
      </c>
      <c r="AB230" s="25"/>
      <c r="AC230" s="71"/>
      <c r="AD230" s="54" t="s">
        <v>3444</v>
      </c>
      <c r="AE230" s="76">
        <v>46245</v>
      </c>
      <c r="AF230" s="69" t="str">
        <f t="shared" si="4"/>
        <v>DONE</v>
      </c>
      <c r="AG230" s="69">
        <v>46246</v>
      </c>
      <c r="AH230" s="170"/>
      <c r="AI230" s="77" t="e">
        <f t="shared" ca="1" si="47"/>
        <v>#NAME?</v>
      </c>
      <c r="AJ230" s="80" t="str">
        <f t="array" ref="AJ230">IFERROR(INDEX('[1]Master Price'!$E:$E,MATCH(D230,'[1]Master Price'!$B:$B,0)),"0")</f>
        <v>0</v>
      </c>
      <c r="AK230" s="80">
        <f t="shared" si="6"/>
        <v>0</v>
      </c>
      <c r="AL230" s="82" t="str">
        <f t="shared" si="48"/>
        <v>0-day</v>
      </c>
      <c r="AM230" s="82" t="str">
        <f t="shared" si="8"/>
        <v>0-day</v>
      </c>
      <c r="AN230" s="82" t="str">
        <f t="shared" si="49"/>
        <v>0-day</v>
      </c>
      <c r="AO230" s="82" t="str">
        <f t="shared" si="41"/>
        <v>0-day</v>
      </c>
      <c r="AP230" s="82" t="str">
        <f t="shared" si="11"/>
        <v>1-day</v>
      </c>
      <c r="AQ230" s="82" t="str">
        <f t="shared" si="12"/>
        <v>0-day</v>
      </c>
      <c r="AR230" s="137"/>
      <c r="AS230" s="83">
        <f t="shared" si="13"/>
        <v>228</v>
      </c>
      <c r="AT230" s="85" t="str">
        <f t="shared" si="33"/>
        <v>GMIAMMIPT/2026/07/1846</v>
      </c>
      <c r="AU230" s="84" t="e">
        <f t="shared" ca="1" si="34"/>
        <v>#NAME?</v>
      </c>
      <c r="AV230" s="85" t="e">
        <f t="shared" ca="1" si="15"/>
        <v>#NAME?</v>
      </c>
      <c r="AW230" s="86" t="e">
        <f t="shared" ca="1" si="16"/>
        <v>#NAME?</v>
      </c>
      <c r="AX230" s="85" t="e">
        <f t="shared" ca="1" si="17"/>
        <v>#NAME?</v>
      </c>
      <c r="AY230" s="86">
        <f t="shared" si="18"/>
        <v>200001110970</v>
      </c>
      <c r="AZ230" s="171" t="e">
        <f t="shared" ca="1" si="35"/>
        <v>#NAME?</v>
      </c>
      <c r="BA230" s="85" t="e">
        <f t="shared" ca="1" si="36"/>
        <v>#NAME?</v>
      </c>
      <c r="BB230" s="85" t="e">
        <f t="shared" ca="1" si="37"/>
        <v>#NAME?</v>
      </c>
      <c r="BC230" s="90" t="e">
        <f t="shared" ca="1" si="22"/>
        <v>#NAME?</v>
      </c>
      <c r="BD230" s="90" t="e">
        <f t="shared" ca="1" si="23"/>
        <v>#NAME?</v>
      </c>
      <c r="BE230" s="85" t="e">
        <f t="shared" ca="1" si="24"/>
        <v>#NAME?</v>
      </c>
      <c r="BF230" s="22" t="e">
        <f t="shared" ca="1" si="25"/>
        <v>#NAME?</v>
      </c>
      <c r="BG230" s="22" t="e">
        <f t="shared" ca="1" si="26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0"/>
        <v>229</v>
      </c>
      <c r="B231" s="144">
        <v>46227</v>
      </c>
      <c r="C231" s="54" t="s">
        <v>3449</v>
      </c>
      <c r="D231" s="54" t="s">
        <v>408</v>
      </c>
      <c r="E231" s="56" t="s">
        <v>409</v>
      </c>
      <c r="F231" s="54">
        <v>1</v>
      </c>
      <c r="G231" s="54" t="s">
        <v>65</v>
      </c>
      <c r="H231" s="54" t="str">
        <f t="shared" si="1"/>
        <v>DONE</v>
      </c>
      <c r="I231" s="54" t="s">
        <v>504</v>
      </c>
      <c r="J231" s="58" t="s">
        <v>361</v>
      </c>
      <c r="K231" s="58" t="s">
        <v>362</v>
      </c>
      <c r="L231" s="54"/>
      <c r="M231" s="71"/>
      <c r="N231" s="54" t="s">
        <v>3218</v>
      </c>
      <c r="O231" s="54" t="s">
        <v>91</v>
      </c>
      <c r="P231" s="54" t="s">
        <v>87</v>
      </c>
      <c r="Q231" s="54" t="s">
        <v>2691</v>
      </c>
      <c r="R231" s="204">
        <v>200001111027</v>
      </c>
      <c r="S231" s="205">
        <v>46233</v>
      </c>
      <c r="T231" s="66" t="str">
        <f t="shared" si="2"/>
        <v>DONE</v>
      </c>
      <c r="U231" s="205"/>
      <c r="V231" s="71">
        <v>9200104652</v>
      </c>
      <c r="W231" s="71">
        <v>49200</v>
      </c>
      <c r="X231" s="169">
        <v>46244</v>
      </c>
      <c r="Y231" s="69" t="str">
        <f t="shared" si="3"/>
        <v>DONE</v>
      </c>
      <c r="Z231" s="25">
        <v>53349</v>
      </c>
      <c r="AA231" s="169">
        <v>46244</v>
      </c>
      <c r="AB231" s="25"/>
      <c r="AC231" s="71"/>
      <c r="AD231" s="54" t="s">
        <v>3453</v>
      </c>
      <c r="AE231" s="76">
        <v>46245</v>
      </c>
      <c r="AF231" s="69" t="str">
        <f t="shared" si="4"/>
        <v>DONE</v>
      </c>
      <c r="AG231" s="69">
        <v>46246</v>
      </c>
      <c r="AH231" s="170"/>
      <c r="AI231" s="77" t="e">
        <f t="shared" ca="1" si="47"/>
        <v>#NAME?</v>
      </c>
      <c r="AJ231" s="80" t="str">
        <f t="array" ref="AJ231">IFERROR(INDEX('[1]Master Price'!$E:$E,MATCH(D231,'[1]Master Price'!$B:$B,0)),"0")</f>
        <v>0</v>
      </c>
      <c r="AK231" s="80">
        <f t="shared" si="6"/>
        <v>0</v>
      </c>
      <c r="AL231" s="82" t="str">
        <f t="shared" si="48"/>
        <v>0-day</v>
      </c>
      <c r="AM231" s="82" t="str">
        <f t="shared" si="8"/>
        <v>0-day</v>
      </c>
      <c r="AN231" s="82" t="str">
        <f t="shared" si="49"/>
        <v>0-day</v>
      </c>
      <c r="AO231" s="82" t="str">
        <f t="shared" si="41"/>
        <v>0-day</v>
      </c>
      <c r="AP231" s="82" t="str">
        <f t="shared" si="11"/>
        <v>1-day</v>
      </c>
      <c r="AQ231" s="82" t="str">
        <f t="shared" si="12"/>
        <v>0-day</v>
      </c>
      <c r="AR231" s="137"/>
      <c r="AS231" s="83">
        <f t="shared" si="13"/>
        <v>229</v>
      </c>
      <c r="AT231" s="85" t="str">
        <f t="shared" si="33"/>
        <v>GMIAMMIPT/2026/07/1847</v>
      </c>
      <c r="AU231" s="84" t="e">
        <f t="shared" ca="1" si="34"/>
        <v>#NAME?</v>
      </c>
      <c r="AV231" s="85" t="e">
        <f t="shared" ca="1" si="15"/>
        <v>#NAME?</v>
      </c>
      <c r="AW231" s="86" t="e">
        <f t="shared" ca="1" si="16"/>
        <v>#NAME?</v>
      </c>
      <c r="AX231" s="85" t="e">
        <f t="shared" ca="1" si="17"/>
        <v>#NAME?</v>
      </c>
      <c r="AY231" s="86">
        <f t="shared" si="18"/>
        <v>200001111027</v>
      </c>
      <c r="AZ231" s="171" t="e">
        <f t="shared" ca="1" si="35"/>
        <v>#NAME?</v>
      </c>
      <c r="BA231" s="85" t="e">
        <f t="shared" ca="1" si="36"/>
        <v>#NAME?</v>
      </c>
      <c r="BB231" s="85" t="e">
        <f t="shared" ca="1" si="37"/>
        <v>#NAME?</v>
      </c>
      <c r="BC231" s="90" t="e">
        <f t="shared" ca="1" si="22"/>
        <v>#NAME?</v>
      </c>
      <c r="BD231" s="90" t="e">
        <f t="shared" ca="1" si="23"/>
        <v>#NAME?</v>
      </c>
      <c r="BE231" s="85" t="e">
        <f t="shared" ca="1" si="24"/>
        <v>#NAME?</v>
      </c>
      <c r="BF231" s="22" t="e">
        <f t="shared" ca="1" si="25"/>
        <v>#NAME?</v>
      </c>
      <c r="BG231" s="22" t="e">
        <f t="shared" ca="1" si="26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0"/>
        <v>230</v>
      </c>
      <c r="B232" s="144">
        <v>46227</v>
      </c>
      <c r="C232" s="54" t="s">
        <v>3456</v>
      </c>
      <c r="D232" s="54" t="s">
        <v>408</v>
      </c>
      <c r="E232" s="56" t="s">
        <v>409</v>
      </c>
      <c r="F232" s="54">
        <v>1</v>
      </c>
      <c r="G232" s="54" t="s">
        <v>65</v>
      </c>
      <c r="H232" s="54" t="str">
        <f t="shared" si="1"/>
        <v>DONE</v>
      </c>
      <c r="I232" s="54" t="s">
        <v>3457</v>
      </c>
      <c r="J232" s="62" t="s">
        <v>73</v>
      </c>
      <c r="K232" s="62" t="s">
        <v>73</v>
      </c>
      <c r="L232" s="54"/>
      <c r="M232" s="71"/>
      <c r="N232" s="54" t="s">
        <v>3218</v>
      </c>
      <c r="O232" s="54" t="s">
        <v>91</v>
      </c>
      <c r="P232" s="54" t="s">
        <v>87</v>
      </c>
      <c r="Q232" s="54" t="s">
        <v>2691</v>
      </c>
      <c r="R232" s="204">
        <v>200001111029</v>
      </c>
      <c r="S232" s="205">
        <v>46233</v>
      </c>
      <c r="T232" s="66" t="str">
        <f t="shared" si="2"/>
        <v>DONE</v>
      </c>
      <c r="U232" s="205"/>
      <c r="V232" s="71">
        <v>9200104651</v>
      </c>
      <c r="W232" s="71">
        <v>49199</v>
      </c>
      <c r="X232" s="169">
        <v>46244</v>
      </c>
      <c r="Y232" s="69" t="str">
        <f t="shared" si="3"/>
        <v>DONE</v>
      </c>
      <c r="Z232" s="25">
        <v>53348</v>
      </c>
      <c r="AA232" s="169">
        <v>46244</v>
      </c>
      <c r="AB232" s="25"/>
      <c r="AC232" s="71"/>
      <c r="AD232" s="54" t="s">
        <v>3458</v>
      </c>
      <c r="AE232" s="76">
        <v>46245</v>
      </c>
      <c r="AF232" s="69" t="str">
        <f t="shared" si="4"/>
        <v>DONE</v>
      </c>
      <c r="AG232" s="69">
        <v>46246</v>
      </c>
      <c r="AH232" s="170"/>
      <c r="AI232" s="77" t="e">
        <f t="shared" ca="1" si="47"/>
        <v>#NAME?</v>
      </c>
      <c r="AJ232" s="80" t="str">
        <f t="array" ref="AJ232">IFERROR(INDEX('[1]Master Price'!$E:$E,MATCH(D232,'[1]Master Price'!$B:$B,0)),"0")</f>
        <v>0</v>
      </c>
      <c r="AK232" s="80">
        <f t="shared" si="6"/>
        <v>0</v>
      </c>
      <c r="AL232" s="82" t="str">
        <f t="shared" si="48"/>
        <v>0-day</v>
      </c>
      <c r="AM232" s="82" t="str">
        <f t="shared" si="8"/>
        <v>0-day</v>
      </c>
      <c r="AN232" s="82" t="str">
        <f t="shared" si="49"/>
        <v>0-day</v>
      </c>
      <c r="AO232" s="82" t="str">
        <f t="shared" si="41"/>
        <v>0-day</v>
      </c>
      <c r="AP232" s="82" t="str">
        <f t="shared" si="11"/>
        <v>1-day</v>
      </c>
      <c r="AQ232" s="82" t="str">
        <f t="shared" si="12"/>
        <v>0-day</v>
      </c>
      <c r="AR232" s="137"/>
      <c r="AS232" s="83">
        <f t="shared" si="13"/>
        <v>230</v>
      </c>
      <c r="AT232" s="85" t="str">
        <f t="shared" si="33"/>
        <v>GMIAMMIPT/2026/07/1848</v>
      </c>
      <c r="AU232" s="84" t="e">
        <f t="shared" ca="1" si="34"/>
        <v>#NAME?</v>
      </c>
      <c r="AV232" s="85" t="e">
        <f t="shared" ca="1" si="15"/>
        <v>#NAME?</v>
      </c>
      <c r="AW232" s="86" t="e">
        <f t="shared" ca="1" si="16"/>
        <v>#NAME?</v>
      </c>
      <c r="AX232" s="85" t="e">
        <f t="shared" ca="1" si="17"/>
        <v>#NAME?</v>
      </c>
      <c r="AY232" s="86">
        <f t="shared" si="18"/>
        <v>200001111029</v>
      </c>
      <c r="AZ232" s="171" t="e">
        <f t="shared" ca="1" si="35"/>
        <v>#NAME?</v>
      </c>
      <c r="BA232" s="85" t="e">
        <f t="shared" ca="1" si="36"/>
        <v>#NAME?</v>
      </c>
      <c r="BB232" s="85" t="e">
        <f t="shared" ca="1" si="37"/>
        <v>#NAME?</v>
      </c>
      <c r="BC232" s="90" t="e">
        <f t="shared" ca="1" si="22"/>
        <v>#NAME?</v>
      </c>
      <c r="BD232" s="90" t="e">
        <f t="shared" ca="1" si="23"/>
        <v>#NAME?</v>
      </c>
      <c r="BE232" s="85" t="e">
        <f t="shared" ca="1" si="24"/>
        <v>#NAME?</v>
      </c>
      <c r="BF232" s="22" t="e">
        <f t="shared" ca="1" si="25"/>
        <v>#NAME?</v>
      </c>
      <c r="BG232" s="22" t="e">
        <f t="shared" ca="1" si="26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0"/>
        <v>231</v>
      </c>
      <c r="B233" s="144">
        <v>46225</v>
      </c>
      <c r="C233" s="54" t="s">
        <v>3460</v>
      </c>
      <c r="D233" s="54" t="s">
        <v>67</v>
      </c>
      <c r="E233" s="56" t="s">
        <v>69</v>
      </c>
      <c r="F233" s="54">
        <v>1</v>
      </c>
      <c r="G233" s="54" t="s">
        <v>65</v>
      </c>
      <c r="H233" s="54" t="str">
        <f t="shared" si="1"/>
        <v>DONE</v>
      </c>
      <c r="I233" s="54" t="s">
        <v>905</v>
      </c>
      <c r="J233" s="58" t="s">
        <v>78</v>
      </c>
      <c r="K233" s="58" t="s">
        <v>79</v>
      </c>
      <c r="L233" s="54">
        <v>16.003</v>
      </c>
      <c r="M233" s="71"/>
      <c r="N233" s="54" t="s">
        <v>84</v>
      </c>
      <c r="O233" s="54" t="s">
        <v>85</v>
      </c>
      <c r="P233" s="54" t="s">
        <v>2696</v>
      </c>
      <c r="Q233" s="54" t="s">
        <v>2541</v>
      </c>
      <c r="R233" s="204">
        <v>200001113541</v>
      </c>
      <c r="S233" s="205">
        <v>46237</v>
      </c>
      <c r="T233" s="66" t="str">
        <f t="shared" si="2"/>
        <v>DONE</v>
      </c>
      <c r="U233" s="205"/>
      <c r="V233" s="71">
        <v>9200105904</v>
      </c>
      <c r="W233" s="71">
        <v>49408</v>
      </c>
      <c r="X233" s="169">
        <v>46248</v>
      </c>
      <c r="Y233" s="69" t="str">
        <f t="shared" si="3"/>
        <v>DONE</v>
      </c>
      <c r="Z233" s="25">
        <v>53567</v>
      </c>
      <c r="AA233" s="169">
        <v>46249</v>
      </c>
      <c r="AB233" s="25"/>
      <c r="AC233" s="71"/>
      <c r="AD233" s="54" t="s">
        <v>3462</v>
      </c>
      <c r="AE233" s="76">
        <v>46252</v>
      </c>
      <c r="AF233" s="69" t="str">
        <f t="shared" si="4"/>
        <v>DONE</v>
      </c>
      <c r="AG233" s="69">
        <v>46253</v>
      </c>
      <c r="AH233" s="170"/>
      <c r="AI233" s="77" t="e">
        <f t="shared" ca="1" si="47"/>
        <v>#NAME?</v>
      </c>
      <c r="AJ233" s="80" t="str">
        <f t="array" ref="AJ233">IFERROR(INDEX('[1]Master Price'!$E:$E,MATCH(D233,'[1]Master Price'!$B:$B,0)),"0")</f>
        <v>0</v>
      </c>
      <c r="AK233" s="80">
        <f t="shared" si="6"/>
        <v>0</v>
      </c>
      <c r="AL233" s="82" t="str">
        <f t="shared" si="48"/>
        <v>0-day</v>
      </c>
      <c r="AM233" s="82" t="str">
        <f t="shared" si="8"/>
        <v>0-day</v>
      </c>
      <c r="AN233" s="82" t="str">
        <f t="shared" si="49"/>
        <v>0-day</v>
      </c>
      <c r="AO233" s="82" t="str">
        <f t="shared" si="41"/>
        <v>1-day</v>
      </c>
      <c r="AP233" s="82" t="str">
        <f t="shared" si="11"/>
        <v>3-day</v>
      </c>
      <c r="AQ233" s="82" t="str">
        <f t="shared" si="12"/>
        <v>0-day</v>
      </c>
      <c r="AR233" s="137"/>
      <c r="AS233" s="83">
        <f t="shared" si="13"/>
        <v>231</v>
      </c>
      <c r="AT233" s="85" t="str">
        <f t="shared" si="33"/>
        <v>GMIAMMIPT/2026/07/1849</v>
      </c>
      <c r="AU233" s="84" t="e">
        <f t="shared" ca="1" si="34"/>
        <v>#NAME?</v>
      </c>
      <c r="AV233" s="85" t="e">
        <f t="shared" ca="1" si="15"/>
        <v>#NAME?</v>
      </c>
      <c r="AW233" s="86" t="e">
        <f t="shared" ca="1" si="16"/>
        <v>#NAME?</v>
      </c>
      <c r="AX233" s="85" t="e">
        <f t="shared" ca="1" si="17"/>
        <v>#NAME?</v>
      </c>
      <c r="AY233" s="86">
        <f t="shared" si="18"/>
        <v>200001113541</v>
      </c>
      <c r="AZ233" s="171" t="e">
        <f t="shared" ca="1" si="35"/>
        <v>#NAME?</v>
      </c>
      <c r="BA233" s="85" t="e">
        <f t="shared" ca="1" si="36"/>
        <v>#NAME?</v>
      </c>
      <c r="BB233" s="85" t="e">
        <f t="shared" ca="1" si="37"/>
        <v>#NAME?</v>
      </c>
      <c r="BC233" s="90" t="e">
        <f t="shared" ca="1" si="22"/>
        <v>#NAME?</v>
      </c>
      <c r="BD233" s="90" t="e">
        <f t="shared" ca="1" si="23"/>
        <v>#NAME?</v>
      </c>
      <c r="BE233" s="85" t="e">
        <f t="shared" ca="1" si="24"/>
        <v>#NAME?</v>
      </c>
      <c r="BF233" s="22" t="e">
        <f t="shared" ca="1" si="25"/>
        <v>#NAME?</v>
      </c>
      <c r="BG233" s="22" t="e">
        <f t="shared" ca="1" si="26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0"/>
        <v>232</v>
      </c>
      <c r="B234" s="144">
        <v>46225</v>
      </c>
      <c r="C234" s="54" t="s">
        <v>3460</v>
      </c>
      <c r="D234" s="54" t="s">
        <v>115</v>
      </c>
      <c r="E234" s="56" t="s">
        <v>116</v>
      </c>
      <c r="F234" s="54">
        <v>1</v>
      </c>
      <c r="G234" s="54" t="s">
        <v>65</v>
      </c>
      <c r="H234" s="54" t="str">
        <f t="shared" si="1"/>
        <v>DONE</v>
      </c>
      <c r="I234" s="54" t="s">
        <v>905</v>
      </c>
      <c r="J234" s="58" t="s">
        <v>78</v>
      </c>
      <c r="K234" s="58" t="s">
        <v>79</v>
      </c>
      <c r="L234" s="54">
        <v>16.003</v>
      </c>
      <c r="M234" s="71"/>
      <c r="N234" s="54" t="s">
        <v>84</v>
      </c>
      <c r="O234" s="54" t="s">
        <v>85</v>
      </c>
      <c r="P234" s="54" t="s">
        <v>2696</v>
      </c>
      <c r="Q234" s="54" t="s">
        <v>2541</v>
      </c>
      <c r="R234" s="204">
        <v>200001113541</v>
      </c>
      <c r="S234" s="205">
        <v>46237</v>
      </c>
      <c r="T234" s="66" t="str">
        <f t="shared" si="2"/>
        <v>DONE</v>
      </c>
      <c r="U234" s="205"/>
      <c r="V234" s="71">
        <v>9200105904</v>
      </c>
      <c r="W234" s="71">
        <v>49408</v>
      </c>
      <c r="X234" s="169">
        <v>46248</v>
      </c>
      <c r="Y234" s="69" t="str">
        <f t="shared" si="3"/>
        <v>DONE</v>
      </c>
      <c r="Z234" s="25">
        <v>53567</v>
      </c>
      <c r="AA234" s="169">
        <v>46249</v>
      </c>
      <c r="AB234" s="25"/>
      <c r="AC234" s="71"/>
      <c r="AD234" s="54" t="s">
        <v>3462</v>
      </c>
      <c r="AE234" s="76">
        <v>46252</v>
      </c>
      <c r="AF234" s="69" t="str">
        <f t="shared" si="4"/>
        <v>DONE</v>
      </c>
      <c r="AG234" s="69">
        <v>46253</v>
      </c>
      <c r="AH234" s="170"/>
      <c r="AI234" s="77" t="e">
        <f t="shared" ca="1" si="47"/>
        <v>#NAME?</v>
      </c>
      <c r="AJ234" s="80" t="str">
        <f t="array" ref="AJ234">IFERROR(INDEX('[1]Master Price'!$E:$E,MATCH(D234,'[1]Master Price'!$B:$B,0)),"0")</f>
        <v>0</v>
      </c>
      <c r="AK234" s="80">
        <f t="shared" si="6"/>
        <v>0</v>
      </c>
      <c r="AL234" s="82" t="str">
        <f t="shared" si="48"/>
        <v>0-day</v>
      </c>
      <c r="AM234" s="82" t="str">
        <f t="shared" si="8"/>
        <v>0-day</v>
      </c>
      <c r="AN234" s="82" t="str">
        <f t="shared" si="49"/>
        <v>0-day</v>
      </c>
      <c r="AO234" s="82" t="str">
        <f t="shared" si="41"/>
        <v>1-day</v>
      </c>
      <c r="AP234" s="82" t="str">
        <f t="shared" si="11"/>
        <v>3-day</v>
      </c>
      <c r="AQ234" s="82" t="str">
        <f t="shared" si="12"/>
        <v>0-day</v>
      </c>
      <c r="AR234" s="137"/>
      <c r="AS234" s="83">
        <f t="shared" si="13"/>
        <v>232</v>
      </c>
      <c r="AT234" s="85" t="str">
        <f t="shared" si="33"/>
        <v>GMIAMMIPT/2026/07/1849</v>
      </c>
      <c r="AU234" s="84" t="e">
        <f t="shared" ca="1" si="34"/>
        <v>#NAME?</v>
      </c>
      <c r="AV234" s="85" t="e">
        <f t="shared" ca="1" si="15"/>
        <v>#NAME?</v>
      </c>
      <c r="AW234" s="86" t="e">
        <f t="shared" ca="1" si="16"/>
        <v>#NAME?</v>
      </c>
      <c r="AX234" s="85" t="e">
        <f t="shared" ca="1" si="17"/>
        <v>#NAME?</v>
      </c>
      <c r="AY234" s="86">
        <f t="shared" si="18"/>
        <v>200001113541</v>
      </c>
      <c r="AZ234" s="171" t="e">
        <f t="shared" ca="1" si="35"/>
        <v>#NAME?</v>
      </c>
      <c r="BA234" s="85" t="e">
        <f t="shared" ca="1" si="36"/>
        <v>#NAME?</v>
      </c>
      <c r="BB234" s="85" t="e">
        <f t="shared" ca="1" si="37"/>
        <v>#NAME?</v>
      </c>
      <c r="BC234" s="90" t="e">
        <f t="shared" ca="1" si="22"/>
        <v>#NAME?</v>
      </c>
      <c r="BD234" s="90" t="e">
        <f t="shared" ca="1" si="23"/>
        <v>#NAME?</v>
      </c>
      <c r="BE234" s="85" t="e">
        <f t="shared" ca="1" si="24"/>
        <v>#NAME?</v>
      </c>
      <c r="BF234" s="22" t="e">
        <f t="shared" ca="1" si="25"/>
        <v>#NAME?</v>
      </c>
      <c r="BG234" s="22" t="e">
        <f t="shared" ca="1" si="26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0"/>
        <v>233</v>
      </c>
      <c r="B235" s="144">
        <v>46225</v>
      </c>
      <c r="C235" s="54" t="s">
        <v>3460</v>
      </c>
      <c r="D235" s="54" t="s">
        <v>153</v>
      </c>
      <c r="E235" s="56" t="s">
        <v>154</v>
      </c>
      <c r="F235" s="54">
        <v>1</v>
      </c>
      <c r="G235" s="54" t="s">
        <v>65</v>
      </c>
      <c r="H235" s="54" t="str">
        <f t="shared" si="1"/>
        <v>DONE</v>
      </c>
      <c r="I235" s="54" t="s">
        <v>905</v>
      </c>
      <c r="J235" s="58" t="s">
        <v>78</v>
      </c>
      <c r="K235" s="58" t="s">
        <v>79</v>
      </c>
      <c r="L235" s="54">
        <v>16.003</v>
      </c>
      <c r="M235" s="71"/>
      <c r="N235" s="54" t="s">
        <v>84</v>
      </c>
      <c r="O235" s="54" t="s">
        <v>85</v>
      </c>
      <c r="P235" s="54" t="s">
        <v>2696</v>
      </c>
      <c r="Q235" s="54" t="s">
        <v>2541</v>
      </c>
      <c r="R235" s="204">
        <v>200001113541</v>
      </c>
      <c r="S235" s="205">
        <v>46237</v>
      </c>
      <c r="T235" s="66" t="str">
        <f t="shared" si="2"/>
        <v>DONE</v>
      </c>
      <c r="U235" s="205"/>
      <c r="V235" s="71">
        <v>9200105904</v>
      </c>
      <c r="W235" s="71">
        <v>49408</v>
      </c>
      <c r="X235" s="169">
        <v>46248</v>
      </c>
      <c r="Y235" s="69" t="str">
        <f t="shared" si="3"/>
        <v>DONE</v>
      </c>
      <c r="Z235" s="25">
        <v>53567</v>
      </c>
      <c r="AA235" s="169">
        <v>46249</v>
      </c>
      <c r="AB235" s="25"/>
      <c r="AC235" s="71"/>
      <c r="AD235" s="54" t="s">
        <v>3462</v>
      </c>
      <c r="AE235" s="76">
        <v>46252</v>
      </c>
      <c r="AF235" s="69" t="str">
        <f t="shared" si="4"/>
        <v>DONE</v>
      </c>
      <c r="AG235" s="69">
        <v>46253</v>
      </c>
      <c r="AH235" s="170"/>
      <c r="AI235" s="77" t="e">
        <f t="shared" ca="1" si="47"/>
        <v>#NAME?</v>
      </c>
      <c r="AJ235" s="80" t="str">
        <f t="array" ref="AJ235">IFERROR(INDEX('[1]Master Price'!$E:$E,MATCH(D235,'[1]Master Price'!$B:$B,0)),"0")</f>
        <v>0</v>
      </c>
      <c r="AK235" s="80">
        <f t="shared" si="6"/>
        <v>0</v>
      </c>
      <c r="AL235" s="82" t="str">
        <f>IFERROR(DATEDIF(B235,#REF!,"d"),"0")&amp;"-day"</f>
        <v>0-day</v>
      </c>
      <c r="AM235" s="82" t="str">
        <f t="shared" si="8"/>
        <v>0-day</v>
      </c>
      <c r="AN235" s="82" t="str">
        <f>IFERROR(DATEDIF(#REF!,X235,"d"),"0")&amp;"-day"</f>
        <v>0-day</v>
      </c>
      <c r="AO235" s="82" t="str">
        <f t="shared" si="41"/>
        <v>1-day</v>
      </c>
      <c r="AP235" s="82" t="str">
        <f t="shared" si="11"/>
        <v>3-day</v>
      </c>
      <c r="AQ235" s="82" t="str">
        <f t="shared" si="12"/>
        <v>0-day</v>
      </c>
      <c r="AR235" s="137"/>
      <c r="AS235" s="83">
        <f t="shared" si="13"/>
        <v>233</v>
      </c>
      <c r="AT235" s="85" t="str">
        <f t="shared" si="33"/>
        <v>GMIAMMIPT/2026/07/1849</v>
      </c>
      <c r="AU235" s="84" t="e">
        <f t="shared" ca="1" si="34"/>
        <v>#NAME?</v>
      </c>
      <c r="AV235" s="85" t="e">
        <f t="shared" ca="1" si="15"/>
        <v>#NAME?</v>
      </c>
      <c r="AW235" s="86" t="e">
        <f t="shared" ca="1" si="16"/>
        <v>#NAME?</v>
      </c>
      <c r="AX235" s="85" t="e">
        <f t="shared" ca="1" si="17"/>
        <v>#NAME?</v>
      </c>
      <c r="AY235" s="86">
        <f t="shared" si="18"/>
        <v>200001113541</v>
      </c>
      <c r="AZ235" s="171" t="e">
        <f t="shared" ca="1" si="35"/>
        <v>#NAME?</v>
      </c>
      <c r="BA235" s="85" t="e">
        <f t="shared" ca="1" si="36"/>
        <v>#NAME?</v>
      </c>
      <c r="BB235" s="85" t="e">
        <f t="shared" ca="1" si="37"/>
        <v>#NAME?</v>
      </c>
      <c r="BC235" s="90" t="e">
        <f t="shared" ca="1" si="22"/>
        <v>#NAME?</v>
      </c>
      <c r="BD235" s="90" t="e">
        <f t="shared" ca="1" si="23"/>
        <v>#NAME?</v>
      </c>
      <c r="BE235" s="85" t="e">
        <f t="shared" ca="1" si="24"/>
        <v>#NAME?</v>
      </c>
      <c r="BF235" s="22" t="e">
        <f t="shared" ca="1" si="25"/>
        <v>#NAME?</v>
      </c>
      <c r="BG235" s="22" t="e">
        <f t="shared" ca="1" si="26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0"/>
        <v>234</v>
      </c>
      <c r="B236" s="144">
        <v>46225</v>
      </c>
      <c r="C236" s="54" t="s">
        <v>3460</v>
      </c>
      <c r="D236" s="54" t="s">
        <v>163</v>
      </c>
      <c r="E236" s="56" t="s">
        <v>164</v>
      </c>
      <c r="F236" s="54">
        <v>1</v>
      </c>
      <c r="G236" s="54" t="s">
        <v>65</v>
      </c>
      <c r="H236" s="54" t="str">
        <f t="shared" si="1"/>
        <v>DONE</v>
      </c>
      <c r="I236" s="54" t="s">
        <v>905</v>
      </c>
      <c r="J236" s="58" t="s">
        <v>78</v>
      </c>
      <c r="K236" s="58" t="s">
        <v>79</v>
      </c>
      <c r="L236" s="54">
        <v>16.003</v>
      </c>
      <c r="M236" s="71"/>
      <c r="N236" s="54" t="s">
        <v>84</v>
      </c>
      <c r="O236" s="54" t="s">
        <v>85</v>
      </c>
      <c r="P236" s="54" t="s">
        <v>2696</v>
      </c>
      <c r="Q236" s="54" t="s">
        <v>2541</v>
      </c>
      <c r="R236" s="204">
        <v>200001113541</v>
      </c>
      <c r="S236" s="205">
        <v>46237</v>
      </c>
      <c r="T236" s="66" t="str">
        <f t="shared" si="2"/>
        <v>DONE</v>
      </c>
      <c r="U236" s="205"/>
      <c r="V236" s="71">
        <v>9200105904</v>
      </c>
      <c r="W236" s="71">
        <v>49408</v>
      </c>
      <c r="X236" s="169">
        <v>46248</v>
      </c>
      <c r="Y236" s="69" t="str">
        <f t="shared" si="3"/>
        <v>DONE</v>
      </c>
      <c r="Z236" s="25">
        <v>53567</v>
      </c>
      <c r="AA236" s="169">
        <v>46249</v>
      </c>
      <c r="AB236" s="25"/>
      <c r="AC236" s="71"/>
      <c r="AD236" s="54" t="s">
        <v>3462</v>
      </c>
      <c r="AE236" s="76">
        <v>46252</v>
      </c>
      <c r="AF236" s="69" t="str">
        <f t="shared" si="4"/>
        <v>DONE</v>
      </c>
      <c r="AG236" s="69">
        <v>46253</v>
      </c>
      <c r="AH236" s="170"/>
      <c r="AI236" s="77" t="e">
        <f t="shared" ca="1" si="47"/>
        <v>#NAME?</v>
      </c>
      <c r="AJ236" s="80" t="str">
        <f t="array" ref="AJ236">IFERROR(INDEX('[1]Master Price'!$E:$E,MATCH(D236,'[1]Master Price'!$B:$B,0)),"0")</f>
        <v>0</v>
      </c>
      <c r="AK236" s="80">
        <f t="shared" si="6"/>
        <v>0</v>
      </c>
      <c r="AL236" s="82" t="str">
        <f t="shared" ref="AL236:AL490" si="50">IFERROR(DATEDIF(B236,T236,"d"),"0")&amp;"-day"</f>
        <v>0-day</v>
      </c>
      <c r="AM236" s="82" t="str">
        <f t="shared" si="8"/>
        <v>0-day</v>
      </c>
      <c r="AN236" s="82" t="str">
        <f t="shared" ref="AN236:AN295" si="51">IFERROR(DATEDIF(T236,X236,"d"),"0")&amp;"-day"</f>
        <v>0-day</v>
      </c>
      <c r="AO236" s="82" t="str">
        <f t="shared" si="41"/>
        <v>1-day</v>
      </c>
      <c r="AP236" s="82" t="str">
        <f t="shared" si="11"/>
        <v>3-day</v>
      </c>
      <c r="AQ236" s="82" t="str">
        <f t="shared" si="12"/>
        <v>0-day</v>
      </c>
      <c r="AR236" s="137"/>
      <c r="AS236" s="83">
        <f t="shared" si="13"/>
        <v>234</v>
      </c>
      <c r="AT236" s="85" t="str">
        <f t="shared" si="33"/>
        <v>GMIAMMIPT/2026/07/1849</v>
      </c>
      <c r="AU236" s="84" t="e">
        <f t="shared" ca="1" si="34"/>
        <v>#NAME?</v>
      </c>
      <c r="AV236" s="85" t="e">
        <f t="shared" ca="1" si="15"/>
        <v>#NAME?</v>
      </c>
      <c r="AW236" s="86" t="e">
        <f t="shared" ca="1" si="16"/>
        <v>#NAME?</v>
      </c>
      <c r="AX236" s="85" t="e">
        <f t="shared" ca="1" si="17"/>
        <v>#NAME?</v>
      </c>
      <c r="AY236" s="86">
        <f t="shared" si="18"/>
        <v>200001113541</v>
      </c>
      <c r="AZ236" s="171" t="e">
        <f t="shared" ca="1" si="35"/>
        <v>#NAME?</v>
      </c>
      <c r="BA236" s="85" t="e">
        <f t="shared" ca="1" si="36"/>
        <v>#NAME?</v>
      </c>
      <c r="BB236" s="85" t="e">
        <f t="shared" ca="1" si="37"/>
        <v>#NAME?</v>
      </c>
      <c r="BC236" s="90" t="e">
        <f t="shared" ca="1" si="22"/>
        <v>#NAME?</v>
      </c>
      <c r="BD236" s="90" t="e">
        <f t="shared" ca="1" si="23"/>
        <v>#NAME?</v>
      </c>
      <c r="BE236" s="85" t="e">
        <f t="shared" ca="1" si="24"/>
        <v>#NAME?</v>
      </c>
      <c r="BF236" s="22" t="e">
        <f t="shared" ca="1" si="25"/>
        <v>#NAME?</v>
      </c>
      <c r="BG236" s="22" t="e">
        <f t="shared" ca="1" si="26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0"/>
        <v>235</v>
      </c>
      <c r="B237" s="144">
        <v>46225</v>
      </c>
      <c r="C237" s="54" t="s">
        <v>3460</v>
      </c>
      <c r="D237" s="54" t="s">
        <v>174</v>
      </c>
      <c r="E237" s="56" t="s">
        <v>175</v>
      </c>
      <c r="F237" s="54">
        <v>2</v>
      </c>
      <c r="G237" s="54" t="s">
        <v>65</v>
      </c>
      <c r="H237" s="54" t="str">
        <f t="shared" si="1"/>
        <v>DONE</v>
      </c>
      <c r="I237" s="54" t="s">
        <v>905</v>
      </c>
      <c r="J237" s="58" t="s">
        <v>78</v>
      </c>
      <c r="K237" s="58" t="s">
        <v>79</v>
      </c>
      <c r="L237" s="54">
        <v>16.003</v>
      </c>
      <c r="M237" s="71"/>
      <c r="N237" s="54" t="s">
        <v>84</v>
      </c>
      <c r="O237" s="54" t="s">
        <v>85</v>
      </c>
      <c r="P237" s="54" t="s">
        <v>2696</v>
      </c>
      <c r="Q237" s="54" t="s">
        <v>2541</v>
      </c>
      <c r="R237" s="204">
        <v>200001113541</v>
      </c>
      <c r="S237" s="205">
        <v>46237</v>
      </c>
      <c r="T237" s="66" t="str">
        <f t="shared" si="2"/>
        <v>DONE</v>
      </c>
      <c r="U237" s="205"/>
      <c r="V237" s="71">
        <v>9200105904</v>
      </c>
      <c r="W237" s="71">
        <v>49408</v>
      </c>
      <c r="X237" s="169">
        <v>46248</v>
      </c>
      <c r="Y237" s="69" t="str">
        <f t="shared" si="3"/>
        <v>DONE</v>
      </c>
      <c r="Z237" s="25">
        <v>53567</v>
      </c>
      <c r="AA237" s="169">
        <v>46249</v>
      </c>
      <c r="AB237" s="25"/>
      <c r="AC237" s="71"/>
      <c r="AD237" s="54" t="s">
        <v>3462</v>
      </c>
      <c r="AE237" s="76">
        <v>46252</v>
      </c>
      <c r="AF237" s="69" t="str">
        <f t="shared" si="4"/>
        <v>DONE</v>
      </c>
      <c r="AG237" s="69">
        <v>46253</v>
      </c>
      <c r="AH237" s="170"/>
      <c r="AI237" s="77" t="e">
        <f t="shared" ca="1" si="47"/>
        <v>#NAME?</v>
      </c>
      <c r="AJ237" s="80" t="str">
        <f t="array" ref="AJ237">IFERROR(INDEX('[1]Master Price'!$E:$E,MATCH(D237,'[1]Master Price'!$B:$B,0)),"0")</f>
        <v>0</v>
      </c>
      <c r="AK237" s="80">
        <f t="shared" si="6"/>
        <v>0</v>
      </c>
      <c r="AL237" s="82" t="str">
        <f t="shared" si="50"/>
        <v>0-day</v>
      </c>
      <c r="AM237" s="82" t="str">
        <f t="shared" si="8"/>
        <v>0-day</v>
      </c>
      <c r="AN237" s="82" t="str">
        <f t="shared" si="51"/>
        <v>0-day</v>
      </c>
      <c r="AO237" s="82" t="str">
        <f t="shared" si="41"/>
        <v>1-day</v>
      </c>
      <c r="AP237" s="82" t="str">
        <f t="shared" si="11"/>
        <v>3-day</v>
      </c>
      <c r="AQ237" s="82" t="str">
        <f t="shared" si="12"/>
        <v>0-day</v>
      </c>
      <c r="AR237" s="137"/>
      <c r="AS237" s="83">
        <f t="shared" si="13"/>
        <v>235</v>
      </c>
      <c r="AT237" s="85" t="str">
        <f t="shared" si="33"/>
        <v>GMIAMMIPT/2026/07/1849</v>
      </c>
      <c r="AU237" s="84" t="e">
        <f t="shared" ca="1" si="34"/>
        <v>#NAME?</v>
      </c>
      <c r="AV237" s="85" t="e">
        <f t="shared" ca="1" si="15"/>
        <v>#NAME?</v>
      </c>
      <c r="AW237" s="86" t="e">
        <f t="shared" ca="1" si="16"/>
        <v>#NAME?</v>
      </c>
      <c r="AX237" s="85" t="e">
        <f t="shared" ca="1" si="17"/>
        <v>#NAME?</v>
      </c>
      <c r="AY237" s="86">
        <f t="shared" si="18"/>
        <v>200001113541</v>
      </c>
      <c r="AZ237" s="171" t="e">
        <f t="shared" ca="1" si="35"/>
        <v>#NAME?</v>
      </c>
      <c r="BA237" s="85" t="e">
        <f t="shared" ca="1" si="36"/>
        <v>#NAME?</v>
      </c>
      <c r="BB237" s="85" t="e">
        <f t="shared" ca="1" si="37"/>
        <v>#NAME?</v>
      </c>
      <c r="BC237" s="90" t="e">
        <f t="shared" ca="1" si="22"/>
        <v>#NAME?</v>
      </c>
      <c r="BD237" s="90" t="e">
        <f t="shared" ca="1" si="23"/>
        <v>#NAME?</v>
      </c>
      <c r="BE237" s="85" t="e">
        <f t="shared" ca="1" si="24"/>
        <v>#NAME?</v>
      </c>
      <c r="BF237" s="22" t="e">
        <f t="shared" ca="1" si="25"/>
        <v>#NAME?</v>
      </c>
      <c r="BG237" s="22" t="e">
        <f t="shared" ca="1" si="26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0"/>
        <v>236</v>
      </c>
      <c r="B238" s="144">
        <v>46225</v>
      </c>
      <c r="C238" s="54" t="s">
        <v>3460</v>
      </c>
      <c r="D238" s="54" t="s">
        <v>491</v>
      </c>
      <c r="E238" s="56" t="s">
        <v>492</v>
      </c>
      <c r="F238" s="54">
        <v>2</v>
      </c>
      <c r="G238" s="54" t="s">
        <v>65</v>
      </c>
      <c r="H238" s="54" t="str">
        <f t="shared" si="1"/>
        <v>DONE</v>
      </c>
      <c r="I238" s="54" t="s">
        <v>905</v>
      </c>
      <c r="J238" s="58" t="s">
        <v>78</v>
      </c>
      <c r="K238" s="58" t="s">
        <v>79</v>
      </c>
      <c r="L238" s="54">
        <v>16.003</v>
      </c>
      <c r="M238" s="71"/>
      <c r="N238" s="54" t="s">
        <v>84</v>
      </c>
      <c r="O238" s="54" t="s">
        <v>85</v>
      </c>
      <c r="P238" s="54" t="s">
        <v>2696</v>
      </c>
      <c r="Q238" s="54" t="s">
        <v>2541</v>
      </c>
      <c r="R238" s="204">
        <v>200001113541</v>
      </c>
      <c r="S238" s="205">
        <v>46237</v>
      </c>
      <c r="T238" s="66" t="str">
        <f t="shared" si="2"/>
        <v>DONE</v>
      </c>
      <c r="U238" s="205"/>
      <c r="V238" s="71">
        <v>9200105904</v>
      </c>
      <c r="W238" s="71">
        <v>49408</v>
      </c>
      <c r="X238" s="169">
        <v>46248</v>
      </c>
      <c r="Y238" s="69" t="str">
        <f t="shared" si="3"/>
        <v>DONE</v>
      </c>
      <c r="Z238" s="25">
        <v>53567</v>
      </c>
      <c r="AA238" s="169">
        <v>46249</v>
      </c>
      <c r="AB238" s="25"/>
      <c r="AC238" s="71"/>
      <c r="AD238" s="54" t="s">
        <v>3462</v>
      </c>
      <c r="AE238" s="76">
        <v>46252</v>
      </c>
      <c r="AF238" s="69" t="str">
        <f t="shared" si="4"/>
        <v>DONE</v>
      </c>
      <c r="AG238" s="69">
        <v>46253</v>
      </c>
      <c r="AH238" s="170"/>
      <c r="AI238" s="77" t="e">
        <f t="shared" ca="1" si="47"/>
        <v>#NAME?</v>
      </c>
      <c r="AJ238" s="80" t="str">
        <f t="array" ref="AJ238">IFERROR(INDEX('[1]Master Price'!$E:$E,MATCH(D238,'[1]Master Price'!$B:$B,0)),"0")</f>
        <v>0</v>
      </c>
      <c r="AK238" s="80">
        <f t="shared" si="6"/>
        <v>0</v>
      </c>
      <c r="AL238" s="82" t="str">
        <f t="shared" si="50"/>
        <v>0-day</v>
      </c>
      <c r="AM238" s="82" t="str">
        <f t="shared" si="8"/>
        <v>0-day</v>
      </c>
      <c r="AN238" s="82" t="str">
        <f t="shared" si="51"/>
        <v>0-day</v>
      </c>
      <c r="AO238" s="82" t="str">
        <f t="shared" si="41"/>
        <v>1-day</v>
      </c>
      <c r="AP238" s="82" t="str">
        <f t="shared" si="11"/>
        <v>3-day</v>
      </c>
      <c r="AQ238" s="82" t="str">
        <f t="shared" si="12"/>
        <v>0-day</v>
      </c>
      <c r="AR238" s="137"/>
      <c r="AS238" s="83">
        <f t="shared" si="13"/>
        <v>236</v>
      </c>
      <c r="AT238" s="85" t="str">
        <f t="shared" si="33"/>
        <v>GMIAMMIPT/2026/07/1849</v>
      </c>
      <c r="AU238" s="84" t="e">
        <f t="shared" ca="1" si="34"/>
        <v>#NAME?</v>
      </c>
      <c r="AV238" s="85" t="e">
        <f t="shared" ca="1" si="15"/>
        <v>#NAME?</v>
      </c>
      <c r="AW238" s="86" t="e">
        <f t="shared" ca="1" si="16"/>
        <v>#NAME?</v>
      </c>
      <c r="AX238" s="85" t="e">
        <f t="shared" ca="1" si="17"/>
        <v>#NAME?</v>
      </c>
      <c r="AY238" s="86">
        <f t="shared" si="18"/>
        <v>200001113541</v>
      </c>
      <c r="AZ238" s="171" t="e">
        <f t="shared" ca="1" si="35"/>
        <v>#NAME?</v>
      </c>
      <c r="BA238" s="85" t="e">
        <f t="shared" ca="1" si="36"/>
        <v>#NAME?</v>
      </c>
      <c r="BB238" s="85" t="e">
        <f t="shared" ca="1" si="37"/>
        <v>#NAME?</v>
      </c>
      <c r="BC238" s="90" t="e">
        <f t="shared" ca="1" si="22"/>
        <v>#NAME?</v>
      </c>
      <c r="BD238" s="90" t="e">
        <f t="shared" ca="1" si="23"/>
        <v>#NAME?</v>
      </c>
      <c r="BE238" s="85" t="e">
        <f t="shared" ca="1" si="24"/>
        <v>#NAME?</v>
      </c>
      <c r="BF238" s="22" t="e">
        <f t="shared" ca="1" si="25"/>
        <v>#NAME?</v>
      </c>
      <c r="BG238" s="22" t="e">
        <f t="shared" ca="1" si="26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0"/>
        <v>237</v>
      </c>
      <c r="B239" s="144">
        <v>46225</v>
      </c>
      <c r="C239" s="54" t="s">
        <v>3460</v>
      </c>
      <c r="D239" s="54" t="s">
        <v>1164</v>
      </c>
      <c r="E239" s="56" t="s">
        <v>1165</v>
      </c>
      <c r="F239" s="54">
        <v>2</v>
      </c>
      <c r="G239" s="54" t="s">
        <v>65</v>
      </c>
      <c r="H239" s="54" t="str">
        <f t="shared" si="1"/>
        <v>DONE</v>
      </c>
      <c r="I239" s="54" t="s">
        <v>905</v>
      </c>
      <c r="J239" s="58" t="s">
        <v>78</v>
      </c>
      <c r="K239" s="58" t="s">
        <v>79</v>
      </c>
      <c r="L239" s="54">
        <v>16.003</v>
      </c>
      <c r="M239" s="71"/>
      <c r="N239" s="54" t="s">
        <v>84</v>
      </c>
      <c r="O239" s="54" t="s">
        <v>85</v>
      </c>
      <c r="P239" s="54" t="s">
        <v>2696</v>
      </c>
      <c r="Q239" s="54" t="s">
        <v>2541</v>
      </c>
      <c r="R239" s="204">
        <v>200001113541</v>
      </c>
      <c r="S239" s="205">
        <v>46237</v>
      </c>
      <c r="T239" s="66" t="str">
        <f t="shared" si="2"/>
        <v>DONE</v>
      </c>
      <c r="U239" s="205"/>
      <c r="V239" s="71">
        <v>9200105904</v>
      </c>
      <c r="W239" s="71">
        <v>49408</v>
      </c>
      <c r="X239" s="169">
        <v>46248</v>
      </c>
      <c r="Y239" s="69" t="str">
        <f t="shared" si="3"/>
        <v>DONE</v>
      </c>
      <c r="Z239" s="25">
        <v>53567</v>
      </c>
      <c r="AA239" s="169">
        <v>46249</v>
      </c>
      <c r="AB239" s="25"/>
      <c r="AC239" s="71"/>
      <c r="AD239" s="54" t="s">
        <v>3462</v>
      </c>
      <c r="AE239" s="76">
        <v>46252</v>
      </c>
      <c r="AF239" s="69" t="str">
        <f t="shared" si="4"/>
        <v>DONE</v>
      </c>
      <c r="AG239" s="69">
        <v>46253</v>
      </c>
      <c r="AH239" s="170"/>
      <c r="AI239" s="77" t="e">
        <f t="shared" ca="1" si="47"/>
        <v>#NAME?</v>
      </c>
      <c r="AJ239" s="80" t="str">
        <f t="array" ref="AJ239">IFERROR(INDEX('[1]Master Price'!$E:$E,MATCH(D239,'[1]Master Price'!$B:$B,0)),"0")</f>
        <v>0</v>
      </c>
      <c r="AK239" s="80">
        <f t="shared" si="6"/>
        <v>0</v>
      </c>
      <c r="AL239" s="82" t="str">
        <f t="shared" si="50"/>
        <v>0-day</v>
      </c>
      <c r="AM239" s="82" t="str">
        <f t="shared" si="8"/>
        <v>0-day</v>
      </c>
      <c r="AN239" s="82" t="str">
        <f t="shared" si="51"/>
        <v>0-day</v>
      </c>
      <c r="AO239" s="82" t="str">
        <f t="shared" si="41"/>
        <v>1-day</v>
      </c>
      <c r="AP239" s="82" t="str">
        <f t="shared" si="11"/>
        <v>3-day</v>
      </c>
      <c r="AQ239" s="82" t="str">
        <f t="shared" si="12"/>
        <v>0-day</v>
      </c>
      <c r="AR239" s="137"/>
      <c r="AS239" s="83">
        <f t="shared" si="13"/>
        <v>237</v>
      </c>
      <c r="AT239" s="85" t="str">
        <f t="shared" si="33"/>
        <v>GMIAMMIPT/2026/07/1849</v>
      </c>
      <c r="AU239" s="84" t="e">
        <f t="shared" ca="1" si="34"/>
        <v>#NAME?</v>
      </c>
      <c r="AV239" s="85" t="e">
        <f t="shared" ca="1" si="15"/>
        <v>#NAME?</v>
      </c>
      <c r="AW239" s="86" t="e">
        <f t="shared" ca="1" si="16"/>
        <v>#NAME?</v>
      </c>
      <c r="AX239" s="85" t="e">
        <f t="shared" ca="1" si="17"/>
        <v>#NAME?</v>
      </c>
      <c r="AY239" s="86">
        <f t="shared" si="18"/>
        <v>200001113541</v>
      </c>
      <c r="AZ239" s="171" t="e">
        <f t="shared" ca="1" si="35"/>
        <v>#NAME?</v>
      </c>
      <c r="BA239" s="85" t="e">
        <f t="shared" ca="1" si="36"/>
        <v>#NAME?</v>
      </c>
      <c r="BB239" s="85" t="e">
        <f t="shared" ca="1" si="37"/>
        <v>#NAME?</v>
      </c>
      <c r="BC239" s="90" t="e">
        <f t="shared" ca="1" si="22"/>
        <v>#NAME?</v>
      </c>
      <c r="BD239" s="90" t="e">
        <f t="shared" ca="1" si="23"/>
        <v>#NAME?</v>
      </c>
      <c r="BE239" s="85" t="e">
        <f t="shared" ca="1" si="24"/>
        <v>#NAME?</v>
      </c>
      <c r="BF239" s="22" t="e">
        <f t="shared" ca="1" si="25"/>
        <v>#NAME?</v>
      </c>
      <c r="BG239" s="22" t="e">
        <f t="shared" ca="1" si="26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0"/>
        <v>238</v>
      </c>
      <c r="B240" s="144">
        <v>46225</v>
      </c>
      <c r="C240" s="54" t="s">
        <v>3460</v>
      </c>
      <c r="D240" s="54" t="s">
        <v>314</v>
      </c>
      <c r="E240" s="56" t="s">
        <v>315</v>
      </c>
      <c r="F240" s="54">
        <v>4</v>
      </c>
      <c r="G240" s="54" t="s">
        <v>65</v>
      </c>
      <c r="H240" s="54" t="str">
        <f t="shared" si="1"/>
        <v>DONE</v>
      </c>
      <c r="I240" s="54" t="s">
        <v>905</v>
      </c>
      <c r="J240" s="58" t="s">
        <v>78</v>
      </c>
      <c r="K240" s="58" t="s">
        <v>79</v>
      </c>
      <c r="L240" s="54">
        <v>16.003</v>
      </c>
      <c r="M240" s="71"/>
      <c r="N240" s="54" t="s">
        <v>84</v>
      </c>
      <c r="O240" s="54" t="s">
        <v>85</v>
      </c>
      <c r="P240" s="54" t="s">
        <v>2696</v>
      </c>
      <c r="Q240" s="54" t="s">
        <v>2541</v>
      </c>
      <c r="R240" s="204">
        <v>200001113541</v>
      </c>
      <c r="S240" s="205">
        <v>46237</v>
      </c>
      <c r="T240" s="66" t="str">
        <f t="shared" si="2"/>
        <v>DONE</v>
      </c>
      <c r="U240" s="205"/>
      <c r="V240" s="71">
        <v>9200105904</v>
      </c>
      <c r="W240" s="71">
        <v>49408</v>
      </c>
      <c r="X240" s="169">
        <v>46248</v>
      </c>
      <c r="Y240" s="69" t="str">
        <f t="shared" si="3"/>
        <v>DONE</v>
      </c>
      <c r="Z240" s="25">
        <v>53567</v>
      </c>
      <c r="AA240" s="169">
        <v>46249</v>
      </c>
      <c r="AB240" s="25"/>
      <c r="AC240" s="71"/>
      <c r="AD240" s="54" t="s">
        <v>3462</v>
      </c>
      <c r="AE240" s="76">
        <v>46252</v>
      </c>
      <c r="AF240" s="69" t="str">
        <f t="shared" si="4"/>
        <v>DONE</v>
      </c>
      <c r="AG240" s="69">
        <v>46253</v>
      </c>
      <c r="AH240" s="170"/>
      <c r="AI240" s="77" t="e">
        <f t="shared" ca="1" si="47"/>
        <v>#NAME?</v>
      </c>
      <c r="AJ240" s="80" t="str">
        <f t="array" ref="AJ240">IFERROR(INDEX('[1]Master Price'!$E:$E,MATCH(D240,'[1]Master Price'!$B:$B,0)),"0")</f>
        <v>0</v>
      </c>
      <c r="AK240" s="80">
        <f t="shared" si="6"/>
        <v>0</v>
      </c>
      <c r="AL240" s="82" t="str">
        <f t="shared" si="50"/>
        <v>0-day</v>
      </c>
      <c r="AM240" s="82" t="str">
        <f t="shared" si="8"/>
        <v>0-day</v>
      </c>
      <c r="AN240" s="82" t="str">
        <f t="shared" si="51"/>
        <v>0-day</v>
      </c>
      <c r="AO240" s="82" t="str">
        <f t="shared" si="41"/>
        <v>1-day</v>
      </c>
      <c r="AP240" s="82" t="str">
        <f t="shared" si="11"/>
        <v>3-day</v>
      </c>
      <c r="AQ240" s="82" t="str">
        <f t="shared" si="12"/>
        <v>0-day</v>
      </c>
      <c r="AR240" s="137"/>
      <c r="AS240" s="83">
        <f t="shared" si="13"/>
        <v>238</v>
      </c>
      <c r="AT240" s="85" t="str">
        <f t="shared" si="33"/>
        <v>GMIAMMIPT/2026/07/1849</v>
      </c>
      <c r="AU240" s="84" t="e">
        <f t="shared" ca="1" si="34"/>
        <v>#NAME?</v>
      </c>
      <c r="AV240" s="85" t="e">
        <f t="shared" ca="1" si="15"/>
        <v>#NAME?</v>
      </c>
      <c r="AW240" s="86" t="e">
        <f t="shared" ca="1" si="16"/>
        <v>#NAME?</v>
      </c>
      <c r="AX240" s="85" t="e">
        <f t="shared" ca="1" si="17"/>
        <v>#NAME?</v>
      </c>
      <c r="AY240" s="86">
        <f t="shared" si="18"/>
        <v>200001113541</v>
      </c>
      <c r="AZ240" s="171" t="e">
        <f t="shared" ca="1" si="35"/>
        <v>#NAME?</v>
      </c>
      <c r="BA240" s="85" t="e">
        <f t="shared" ca="1" si="36"/>
        <v>#NAME?</v>
      </c>
      <c r="BB240" s="85" t="e">
        <f t="shared" ca="1" si="37"/>
        <v>#NAME?</v>
      </c>
      <c r="BC240" s="90" t="e">
        <f t="shared" ca="1" si="22"/>
        <v>#NAME?</v>
      </c>
      <c r="BD240" s="90" t="e">
        <f t="shared" ca="1" si="23"/>
        <v>#NAME?</v>
      </c>
      <c r="BE240" s="85" t="e">
        <f t="shared" ca="1" si="24"/>
        <v>#NAME?</v>
      </c>
      <c r="BF240" s="22" t="e">
        <f t="shared" ca="1" si="25"/>
        <v>#NAME?</v>
      </c>
      <c r="BG240" s="22" t="e">
        <f t="shared" ca="1" si="26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0"/>
        <v>239</v>
      </c>
      <c r="B241" s="144">
        <v>46225</v>
      </c>
      <c r="C241" s="54" t="s">
        <v>3460</v>
      </c>
      <c r="D241" s="54" t="s">
        <v>473</v>
      </c>
      <c r="E241" s="56" t="s">
        <v>474</v>
      </c>
      <c r="F241" s="54">
        <v>2</v>
      </c>
      <c r="G241" s="54" t="s">
        <v>65</v>
      </c>
      <c r="H241" s="54" t="str">
        <f t="shared" si="1"/>
        <v>DONE</v>
      </c>
      <c r="I241" s="54" t="s">
        <v>905</v>
      </c>
      <c r="J241" s="58" t="s">
        <v>78</v>
      </c>
      <c r="K241" s="58" t="s">
        <v>79</v>
      </c>
      <c r="L241" s="54">
        <v>16.003</v>
      </c>
      <c r="M241" s="71"/>
      <c r="N241" s="54" t="s">
        <v>84</v>
      </c>
      <c r="O241" s="54" t="s">
        <v>85</v>
      </c>
      <c r="P241" s="54" t="s">
        <v>2696</v>
      </c>
      <c r="Q241" s="54" t="s">
        <v>2541</v>
      </c>
      <c r="R241" s="204">
        <v>200001113541</v>
      </c>
      <c r="S241" s="205">
        <v>46237</v>
      </c>
      <c r="T241" s="66" t="str">
        <f t="shared" si="2"/>
        <v>DONE</v>
      </c>
      <c r="U241" s="205"/>
      <c r="V241" s="71">
        <v>9200105904</v>
      </c>
      <c r="W241" s="71">
        <v>49408</v>
      </c>
      <c r="X241" s="169">
        <v>46248</v>
      </c>
      <c r="Y241" s="69" t="str">
        <f t="shared" si="3"/>
        <v>DONE</v>
      </c>
      <c r="Z241" s="25">
        <v>53567</v>
      </c>
      <c r="AA241" s="169">
        <v>46249</v>
      </c>
      <c r="AB241" s="25"/>
      <c r="AC241" s="71"/>
      <c r="AD241" s="54" t="s">
        <v>3462</v>
      </c>
      <c r="AE241" s="76">
        <v>46252</v>
      </c>
      <c r="AF241" s="69" t="str">
        <f t="shared" si="4"/>
        <v>DONE</v>
      </c>
      <c r="AG241" s="69">
        <v>46253</v>
      </c>
      <c r="AH241" s="170"/>
      <c r="AI241" s="77" t="e">
        <f t="shared" ca="1" si="47"/>
        <v>#NAME?</v>
      </c>
      <c r="AJ241" s="80" t="str">
        <f t="array" ref="AJ241">IFERROR(INDEX('[1]Master Price'!$E:$E,MATCH(D241,'[1]Master Price'!$B:$B,0)),"0")</f>
        <v>0</v>
      </c>
      <c r="AK241" s="80">
        <f t="shared" si="6"/>
        <v>0</v>
      </c>
      <c r="AL241" s="82" t="str">
        <f t="shared" si="50"/>
        <v>0-day</v>
      </c>
      <c r="AM241" s="82" t="str">
        <f t="shared" si="8"/>
        <v>0-day</v>
      </c>
      <c r="AN241" s="82" t="str">
        <f t="shared" si="51"/>
        <v>0-day</v>
      </c>
      <c r="AO241" s="82" t="str">
        <f t="shared" si="41"/>
        <v>1-day</v>
      </c>
      <c r="AP241" s="82" t="str">
        <f t="shared" si="11"/>
        <v>3-day</v>
      </c>
      <c r="AQ241" s="82" t="str">
        <f t="shared" si="12"/>
        <v>0-day</v>
      </c>
      <c r="AR241" s="137"/>
      <c r="AS241" s="83">
        <f t="shared" si="13"/>
        <v>239</v>
      </c>
      <c r="AT241" s="85" t="str">
        <f t="shared" si="33"/>
        <v>GMIAMMIPT/2026/07/1849</v>
      </c>
      <c r="AU241" s="84" t="e">
        <f t="shared" ca="1" si="34"/>
        <v>#NAME?</v>
      </c>
      <c r="AV241" s="85" t="e">
        <f t="shared" ca="1" si="15"/>
        <v>#NAME?</v>
      </c>
      <c r="AW241" s="86" t="e">
        <f t="shared" ca="1" si="16"/>
        <v>#NAME?</v>
      </c>
      <c r="AX241" s="85" t="e">
        <f t="shared" ca="1" si="17"/>
        <v>#NAME?</v>
      </c>
      <c r="AY241" s="86">
        <f t="shared" si="18"/>
        <v>200001113541</v>
      </c>
      <c r="AZ241" s="171" t="e">
        <f t="shared" ca="1" si="35"/>
        <v>#NAME?</v>
      </c>
      <c r="BA241" s="85" t="e">
        <f t="shared" ca="1" si="36"/>
        <v>#NAME?</v>
      </c>
      <c r="BB241" s="85" t="e">
        <f t="shared" ca="1" si="37"/>
        <v>#NAME?</v>
      </c>
      <c r="BC241" s="90" t="e">
        <f t="shared" ca="1" si="22"/>
        <v>#NAME?</v>
      </c>
      <c r="BD241" s="90" t="e">
        <f t="shared" ca="1" si="23"/>
        <v>#NAME?</v>
      </c>
      <c r="BE241" s="85" t="e">
        <f t="shared" ca="1" si="24"/>
        <v>#NAME?</v>
      </c>
      <c r="BF241" s="22" t="e">
        <f t="shared" ca="1" si="25"/>
        <v>#NAME?</v>
      </c>
      <c r="BG241" s="22" t="e">
        <f t="shared" ca="1" si="26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0"/>
        <v>240</v>
      </c>
      <c r="B242" s="144">
        <v>46225</v>
      </c>
      <c r="C242" s="54" t="s">
        <v>3460</v>
      </c>
      <c r="D242" s="54" t="s">
        <v>303</v>
      </c>
      <c r="E242" s="56" t="s">
        <v>304</v>
      </c>
      <c r="F242" s="54">
        <v>2</v>
      </c>
      <c r="G242" s="54" t="s">
        <v>65</v>
      </c>
      <c r="H242" s="54" t="str">
        <f t="shared" si="1"/>
        <v>DONE</v>
      </c>
      <c r="I242" s="54" t="s">
        <v>905</v>
      </c>
      <c r="J242" s="58" t="s">
        <v>78</v>
      </c>
      <c r="K242" s="58" t="s">
        <v>79</v>
      </c>
      <c r="L242" s="54">
        <v>16.003</v>
      </c>
      <c r="M242" s="71"/>
      <c r="N242" s="54" t="s">
        <v>84</v>
      </c>
      <c r="O242" s="54" t="s">
        <v>85</v>
      </c>
      <c r="P242" s="54" t="s">
        <v>2696</v>
      </c>
      <c r="Q242" s="54" t="s">
        <v>2541</v>
      </c>
      <c r="R242" s="204">
        <v>200001113541</v>
      </c>
      <c r="S242" s="205">
        <v>46237</v>
      </c>
      <c r="T242" s="66" t="str">
        <f t="shared" si="2"/>
        <v>DONE</v>
      </c>
      <c r="U242" s="205"/>
      <c r="V242" s="71">
        <v>9200105904</v>
      </c>
      <c r="W242" s="71">
        <v>49408</v>
      </c>
      <c r="X242" s="169">
        <v>46248</v>
      </c>
      <c r="Y242" s="69" t="str">
        <f t="shared" si="3"/>
        <v>DONE</v>
      </c>
      <c r="Z242" s="25">
        <v>53567</v>
      </c>
      <c r="AA242" s="169">
        <v>46249</v>
      </c>
      <c r="AB242" s="25"/>
      <c r="AC242" s="71"/>
      <c r="AD242" s="54" t="s">
        <v>3462</v>
      </c>
      <c r="AE242" s="76">
        <v>46252</v>
      </c>
      <c r="AF242" s="69" t="str">
        <f t="shared" si="4"/>
        <v>DONE</v>
      </c>
      <c r="AG242" s="69">
        <v>46253</v>
      </c>
      <c r="AH242" s="170"/>
      <c r="AI242" s="77" t="e">
        <f t="shared" ca="1" si="47"/>
        <v>#NAME?</v>
      </c>
      <c r="AJ242" s="80" t="str">
        <f t="array" ref="AJ242">IFERROR(INDEX('[1]Master Price'!$E:$E,MATCH(D242,'[1]Master Price'!$B:$B,0)),"0")</f>
        <v>0</v>
      </c>
      <c r="AK242" s="80">
        <f t="shared" si="6"/>
        <v>0</v>
      </c>
      <c r="AL242" s="82" t="str">
        <f t="shared" si="50"/>
        <v>0-day</v>
      </c>
      <c r="AM242" s="82" t="str">
        <f t="shared" si="8"/>
        <v>0-day</v>
      </c>
      <c r="AN242" s="82" t="str">
        <f t="shared" si="51"/>
        <v>0-day</v>
      </c>
      <c r="AO242" s="82" t="str">
        <f t="shared" si="41"/>
        <v>1-day</v>
      </c>
      <c r="AP242" s="82" t="str">
        <f t="shared" si="11"/>
        <v>3-day</v>
      </c>
      <c r="AQ242" s="82" t="str">
        <f t="shared" si="12"/>
        <v>0-day</v>
      </c>
      <c r="AR242" s="137"/>
      <c r="AS242" s="83">
        <f t="shared" si="13"/>
        <v>240</v>
      </c>
      <c r="AT242" s="85" t="str">
        <f t="shared" si="33"/>
        <v>GMIAMMIPT/2026/07/1849</v>
      </c>
      <c r="AU242" s="84" t="e">
        <f t="shared" ca="1" si="34"/>
        <v>#NAME?</v>
      </c>
      <c r="AV242" s="85" t="e">
        <f t="shared" ca="1" si="15"/>
        <v>#NAME?</v>
      </c>
      <c r="AW242" s="86" t="e">
        <f t="shared" ca="1" si="16"/>
        <v>#NAME?</v>
      </c>
      <c r="AX242" s="85" t="e">
        <f t="shared" ca="1" si="17"/>
        <v>#NAME?</v>
      </c>
      <c r="AY242" s="86">
        <f t="shared" si="18"/>
        <v>200001113541</v>
      </c>
      <c r="AZ242" s="171" t="e">
        <f t="shared" ca="1" si="35"/>
        <v>#NAME?</v>
      </c>
      <c r="BA242" s="85" t="e">
        <f t="shared" ca="1" si="36"/>
        <v>#NAME?</v>
      </c>
      <c r="BB242" s="85" t="e">
        <f t="shared" ca="1" si="37"/>
        <v>#NAME?</v>
      </c>
      <c r="BC242" s="90" t="e">
        <f t="shared" ca="1" si="22"/>
        <v>#NAME?</v>
      </c>
      <c r="BD242" s="90" t="e">
        <f t="shared" ca="1" si="23"/>
        <v>#NAME?</v>
      </c>
      <c r="BE242" s="85" t="e">
        <f t="shared" ca="1" si="24"/>
        <v>#NAME?</v>
      </c>
      <c r="BF242" s="22" t="e">
        <f t="shared" ca="1" si="25"/>
        <v>#NAME?</v>
      </c>
      <c r="BG242" s="22" t="e">
        <f t="shared" ca="1" si="26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0"/>
        <v>241</v>
      </c>
      <c r="B243" s="144">
        <v>46226</v>
      </c>
      <c r="C243" s="54" t="s">
        <v>3491</v>
      </c>
      <c r="D243" s="54" t="s">
        <v>1425</v>
      </c>
      <c r="E243" s="56" t="s">
        <v>1426</v>
      </c>
      <c r="F243" s="54">
        <v>2</v>
      </c>
      <c r="G243" s="54" t="s">
        <v>65</v>
      </c>
      <c r="H243" s="54" t="str">
        <f t="shared" si="1"/>
        <v>DONE</v>
      </c>
      <c r="I243" s="54" t="s">
        <v>2135</v>
      </c>
      <c r="J243" s="58" t="s">
        <v>146</v>
      </c>
      <c r="K243" s="58" t="s">
        <v>79</v>
      </c>
      <c r="L243" s="54">
        <v>6977</v>
      </c>
      <c r="M243" s="71"/>
      <c r="N243" s="54" t="s">
        <v>576</v>
      </c>
      <c r="O243" s="54" t="s">
        <v>91</v>
      </c>
      <c r="P243" s="54" t="s">
        <v>2696</v>
      </c>
      <c r="Q243" s="54" t="s">
        <v>1798</v>
      </c>
      <c r="R243" s="204">
        <v>200001112325</v>
      </c>
      <c r="S243" s="205">
        <v>46233</v>
      </c>
      <c r="T243" s="66" t="str">
        <f t="shared" si="2"/>
        <v>DONE</v>
      </c>
      <c r="U243" s="205"/>
      <c r="V243" s="71">
        <v>9200105958</v>
      </c>
      <c r="W243" s="71">
        <v>49424</v>
      </c>
      <c r="X243" s="169">
        <v>46248</v>
      </c>
      <c r="Y243" s="69" t="str">
        <f t="shared" si="3"/>
        <v>DONE</v>
      </c>
      <c r="Z243" s="25">
        <v>53582</v>
      </c>
      <c r="AA243" s="169">
        <v>46249</v>
      </c>
      <c r="AB243" s="25"/>
      <c r="AC243" s="71"/>
      <c r="AD243" s="54" t="s">
        <v>3492</v>
      </c>
      <c r="AE243" s="76">
        <v>46252</v>
      </c>
      <c r="AF243" s="69" t="str">
        <f t="shared" si="4"/>
        <v>DONE</v>
      </c>
      <c r="AG243" s="69">
        <v>46253</v>
      </c>
      <c r="AH243" s="170"/>
      <c r="AI243" s="77" t="e">
        <f t="shared" ca="1" si="47"/>
        <v>#NAME?</v>
      </c>
      <c r="AJ243" s="80" t="str">
        <f t="array" ref="AJ243">IFERROR(INDEX('[1]Master Price'!$E:$E,MATCH(D243,'[1]Master Price'!$B:$B,0)),"0")</f>
        <v>0</v>
      </c>
      <c r="AK243" s="80">
        <f t="shared" si="6"/>
        <v>0</v>
      </c>
      <c r="AL243" s="82" t="str">
        <f t="shared" si="50"/>
        <v>0-day</v>
      </c>
      <c r="AM243" s="82" t="str">
        <f t="shared" si="8"/>
        <v>0-day</v>
      </c>
      <c r="AN243" s="82" t="str">
        <f t="shared" si="51"/>
        <v>0-day</v>
      </c>
      <c r="AO243" s="82" t="str">
        <f t="shared" si="41"/>
        <v>1-day</v>
      </c>
      <c r="AP243" s="82" t="str">
        <f t="shared" si="11"/>
        <v>3-day</v>
      </c>
      <c r="AQ243" s="82" t="str">
        <f t="shared" si="12"/>
        <v>0-day</v>
      </c>
      <c r="AR243" s="137"/>
      <c r="AS243" s="83">
        <f t="shared" si="13"/>
        <v>241</v>
      </c>
      <c r="AT243" s="85" t="str">
        <f t="shared" si="33"/>
        <v>GMIAMMIPT/2026/07/1850</v>
      </c>
      <c r="AU243" s="84" t="e">
        <f t="shared" ca="1" si="34"/>
        <v>#NAME?</v>
      </c>
      <c r="AV243" s="85" t="e">
        <f t="shared" ca="1" si="15"/>
        <v>#NAME?</v>
      </c>
      <c r="AW243" s="86" t="e">
        <f t="shared" ca="1" si="16"/>
        <v>#NAME?</v>
      </c>
      <c r="AX243" s="85" t="e">
        <f t="shared" ca="1" si="17"/>
        <v>#NAME?</v>
      </c>
      <c r="AY243" s="86">
        <f t="shared" si="18"/>
        <v>200001112325</v>
      </c>
      <c r="AZ243" s="171" t="e">
        <f t="shared" ca="1" si="35"/>
        <v>#NAME?</v>
      </c>
      <c r="BA243" s="85" t="e">
        <f t="shared" ca="1" si="36"/>
        <v>#NAME?</v>
      </c>
      <c r="BB243" s="85" t="e">
        <f t="shared" ca="1" si="37"/>
        <v>#NAME?</v>
      </c>
      <c r="BC243" s="90" t="e">
        <f t="shared" ca="1" si="22"/>
        <v>#NAME?</v>
      </c>
      <c r="BD243" s="90" t="e">
        <f t="shared" ca="1" si="23"/>
        <v>#NAME?</v>
      </c>
      <c r="BE243" s="85" t="e">
        <f t="shared" ca="1" si="24"/>
        <v>#NAME?</v>
      </c>
      <c r="BF243" s="22" t="e">
        <f t="shared" ca="1" si="25"/>
        <v>#NAME?</v>
      </c>
      <c r="BG243" s="22" t="e">
        <f t="shared" ca="1" si="26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0"/>
        <v>242</v>
      </c>
      <c r="B244" s="144">
        <v>46228</v>
      </c>
      <c r="C244" s="54" t="s">
        <v>3494</v>
      </c>
      <c r="D244" s="54" t="s">
        <v>568</v>
      </c>
      <c r="E244" s="56" t="s">
        <v>569</v>
      </c>
      <c r="F244" s="54">
        <v>1</v>
      </c>
      <c r="G244" s="54" t="s">
        <v>65</v>
      </c>
      <c r="H244" s="54" t="str">
        <f t="shared" si="1"/>
        <v>DONE</v>
      </c>
      <c r="I244" s="54" t="s">
        <v>823</v>
      </c>
      <c r="J244" s="58" t="s">
        <v>105</v>
      </c>
      <c r="K244" s="58" t="s">
        <v>106</v>
      </c>
      <c r="L244" s="54">
        <v>9865</v>
      </c>
      <c r="M244" s="71"/>
      <c r="N244" s="54" t="s">
        <v>3496</v>
      </c>
      <c r="O244" s="54" t="s">
        <v>81</v>
      </c>
      <c r="P244" s="54" t="s">
        <v>2696</v>
      </c>
      <c r="Q244" s="54" t="s">
        <v>83</v>
      </c>
      <c r="R244" s="204">
        <v>200001112338</v>
      </c>
      <c r="S244" s="205">
        <v>46233</v>
      </c>
      <c r="T244" s="66" t="str">
        <f t="shared" si="2"/>
        <v>DONE</v>
      </c>
      <c r="U244" s="205"/>
      <c r="V244" s="71">
        <v>9200105957</v>
      </c>
      <c r="W244" s="71">
        <v>49423</v>
      </c>
      <c r="X244" s="169">
        <v>46248</v>
      </c>
      <c r="Y244" s="69" t="str">
        <f t="shared" si="3"/>
        <v>DONE</v>
      </c>
      <c r="Z244" s="25">
        <v>53581</v>
      </c>
      <c r="AA244" s="169">
        <v>46249</v>
      </c>
      <c r="AB244" s="25"/>
      <c r="AC244" s="71"/>
      <c r="AD244" s="54" t="s">
        <v>3497</v>
      </c>
      <c r="AE244" s="76">
        <v>46252</v>
      </c>
      <c r="AF244" s="69" t="str">
        <f t="shared" si="4"/>
        <v>DONE</v>
      </c>
      <c r="AG244" s="69">
        <v>46253</v>
      </c>
      <c r="AH244" s="170"/>
      <c r="AI244" s="77" t="e">
        <f t="shared" ca="1" si="47"/>
        <v>#NAME?</v>
      </c>
      <c r="AJ244" s="80" t="str">
        <f t="array" ref="AJ244">IFERROR(INDEX('[1]Master Price'!$E:$E,MATCH(D244,'[1]Master Price'!$B:$B,0)),"0")</f>
        <v>0</v>
      </c>
      <c r="AK244" s="80">
        <f t="shared" si="6"/>
        <v>0</v>
      </c>
      <c r="AL244" s="82" t="str">
        <f t="shared" si="50"/>
        <v>0-day</v>
      </c>
      <c r="AM244" s="82" t="str">
        <f t="shared" si="8"/>
        <v>0-day</v>
      </c>
      <c r="AN244" s="82" t="str">
        <f t="shared" si="51"/>
        <v>0-day</v>
      </c>
      <c r="AO244" s="82" t="str">
        <f t="shared" si="41"/>
        <v>1-day</v>
      </c>
      <c r="AP244" s="82" t="str">
        <f t="shared" si="11"/>
        <v>3-day</v>
      </c>
      <c r="AQ244" s="82" t="str">
        <f t="shared" si="12"/>
        <v>0-day</v>
      </c>
      <c r="AR244" s="137"/>
      <c r="AS244" s="83">
        <f t="shared" si="13"/>
        <v>242</v>
      </c>
      <c r="AT244" s="85" t="str">
        <f t="shared" si="33"/>
        <v>GMIAMMIPT/2026/07/1851</v>
      </c>
      <c r="AU244" s="84" t="e">
        <f t="shared" ca="1" si="34"/>
        <v>#NAME?</v>
      </c>
      <c r="AV244" s="85" t="e">
        <f t="shared" ca="1" si="15"/>
        <v>#NAME?</v>
      </c>
      <c r="AW244" s="86" t="e">
        <f t="shared" ca="1" si="16"/>
        <v>#NAME?</v>
      </c>
      <c r="AX244" s="85" t="e">
        <f t="shared" ca="1" si="17"/>
        <v>#NAME?</v>
      </c>
      <c r="AY244" s="86">
        <f t="shared" si="18"/>
        <v>200001112338</v>
      </c>
      <c r="AZ244" s="171" t="e">
        <f t="shared" ca="1" si="35"/>
        <v>#NAME?</v>
      </c>
      <c r="BA244" s="85" t="e">
        <f t="shared" ca="1" si="36"/>
        <v>#NAME?</v>
      </c>
      <c r="BB244" s="85" t="e">
        <f t="shared" ca="1" si="37"/>
        <v>#NAME?</v>
      </c>
      <c r="BC244" s="90" t="e">
        <f t="shared" ca="1" si="22"/>
        <v>#NAME?</v>
      </c>
      <c r="BD244" s="90" t="e">
        <f t="shared" ca="1" si="23"/>
        <v>#NAME?</v>
      </c>
      <c r="BE244" s="85" t="e">
        <f t="shared" ca="1" si="24"/>
        <v>#NAME?</v>
      </c>
      <c r="BF244" s="22" t="e">
        <f t="shared" ca="1" si="25"/>
        <v>#NAME?</v>
      </c>
      <c r="BG244" s="22" t="e">
        <f t="shared" ca="1" si="26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0"/>
        <v>243</v>
      </c>
      <c r="B245" s="144">
        <v>46228</v>
      </c>
      <c r="C245" s="54" t="s">
        <v>3500</v>
      </c>
      <c r="D245" s="54" t="s">
        <v>1746</v>
      </c>
      <c r="E245" s="56" t="s">
        <v>1747</v>
      </c>
      <c r="F245" s="54">
        <v>1</v>
      </c>
      <c r="G245" s="54" t="s">
        <v>65</v>
      </c>
      <c r="H245" s="54" t="str">
        <f t="shared" si="1"/>
        <v>DONE</v>
      </c>
      <c r="I245" s="54" t="s">
        <v>414</v>
      </c>
      <c r="J245" s="58" t="s">
        <v>78</v>
      </c>
      <c r="K245" s="58" t="s">
        <v>79</v>
      </c>
      <c r="L245" s="54"/>
      <c r="M245" s="71"/>
      <c r="N245" s="54" t="s">
        <v>161</v>
      </c>
      <c r="O245" s="54" t="s">
        <v>85</v>
      </c>
      <c r="P245" s="54" t="s">
        <v>2696</v>
      </c>
      <c r="Q245" s="54" t="s">
        <v>2012</v>
      </c>
      <c r="R245" s="204">
        <v>200001112313</v>
      </c>
      <c r="S245" s="205">
        <v>46233</v>
      </c>
      <c r="T245" s="66" t="str">
        <f t="shared" si="2"/>
        <v>DONE</v>
      </c>
      <c r="U245" s="205"/>
      <c r="V245" s="71">
        <v>9200105985</v>
      </c>
      <c r="W245" s="71">
        <v>49431</v>
      </c>
      <c r="X245" s="169">
        <v>46248</v>
      </c>
      <c r="Y245" s="69" t="str">
        <f t="shared" si="3"/>
        <v>DONE</v>
      </c>
      <c r="Z245" s="25">
        <v>53589</v>
      </c>
      <c r="AA245" s="169">
        <v>46249</v>
      </c>
      <c r="AB245" s="25"/>
      <c r="AC245" s="71"/>
      <c r="AD245" s="54" t="s">
        <v>3501</v>
      </c>
      <c r="AE245" s="76">
        <v>46252</v>
      </c>
      <c r="AF245" s="69" t="str">
        <f t="shared" si="4"/>
        <v>DONE</v>
      </c>
      <c r="AG245" s="69">
        <v>46253</v>
      </c>
      <c r="AH245" s="170"/>
      <c r="AI245" s="77" t="e">
        <f ca="1">IF(C249=0,"",_xludf.IFS(
  ISBLANK(#REF!),"NOT INVOICED",
  ISBLANK(AH249),"UNPAID",
  TRUE,"PAID"
))</f>
        <v>#NAME?</v>
      </c>
      <c r="AJ245" s="80" t="str">
        <f t="array" ref="AJ245">IFERROR(INDEX('[1]Master Price'!$E:$E,MATCH(D245,'[1]Master Price'!$B:$B,0)),"0")</f>
        <v>0</v>
      </c>
      <c r="AK245" s="80">
        <f t="shared" si="6"/>
        <v>0</v>
      </c>
      <c r="AL245" s="82" t="str">
        <f t="shared" si="50"/>
        <v>0-day</v>
      </c>
      <c r="AM245" s="82" t="str">
        <f t="shared" si="8"/>
        <v>0-day</v>
      </c>
      <c r="AN245" s="82" t="str">
        <f t="shared" si="51"/>
        <v>0-day</v>
      </c>
      <c r="AO245" s="82" t="str">
        <f t="shared" si="41"/>
        <v>1-day</v>
      </c>
      <c r="AP245" s="82" t="str">
        <f t="shared" si="11"/>
        <v>3-day</v>
      </c>
      <c r="AQ245" s="82" t="str">
        <f t="shared" si="12"/>
        <v>0-day</v>
      </c>
      <c r="AR245" s="137"/>
      <c r="AS245" s="83">
        <f t="shared" si="13"/>
        <v>243</v>
      </c>
      <c r="AT245" s="85" t="str">
        <f t="shared" si="33"/>
        <v>GMIAMMIPT/2026/07/1852</v>
      </c>
      <c r="AU245" s="84" t="e">
        <f t="shared" ca="1" si="34"/>
        <v>#NAME?</v>
      </c>
      <c r="AV245" s="85" t="e">
        <f t="shared" ca="1" si="15"/>
        <v>#NAME?</v>
      </c>
      <c r="AW245" s="86" t="e">
        <f t="shared" ca="1" si="16"/>
        <v>#NAME?</v>
      </c>
      <c r="AX245" s="85" t="e">
        <f t="shared" ca="1" si="17"/>
        <v>#NAME?</v>
      </c>
      <c r="AY245" s="86">
        <f t="shared" si="18"/>
        <v>200001112313</v>
      </c>
      <c r="AZ245" s="171" t="e">
        <f t="shared" ca="1" si="35"/>
        <v>#NAME?</v>
      </c>
      <c r="BA245" s="85" t="e">
        <f t="shared" ca="1" si="36"/>
        <v>#NAME?</v>
      </c>
      <c r="BB245" s="85" t="e">
        <f t="shared" ca="1" si="37"/>
        <v>#NAME?</v>
      </c>
      <c r="BC245" s="90" t="e">
        <f t="shared" ca="1" si="22"/>
        <v>#NAME?</v>
      </c>
      <c r="BD245" s="90" t="e">
        <f t="shared" ca="1" si="23"/>
        <v>#NAME?</v>
      </c>
      <c r="BE245" s="85" t="e">
        <f t="shared" ca="1" si="24"/>
        <v>#NAME?</v>
      </c>
      <c r="BF245" s="22" t="e">
        <f t="shared" ca="1" si="25"/>
        <v>#NAME?</v>
      </c>
      <c r="BG245" s="22" t="e">
        <f t="shared" ca="1" si="26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0"/>
        <v>244</v>
      </c>
      <c r="B246" s="144">
        <v>46228</v>
      </c>
      <c r="C246" s="54" t="s">
        <v>3506</v>
      </c>
      <c r="D246" s="54" t="s">
        <v>309</v>
      </c>
      <c r="E246" s="56" t="s">
        <v>311</v>
      </c>
      <c r="F246" s="54">
        <v>15</v>
      </c>
      <c r="G246" s="54" t="s">
        <v>65</v>
      </c>
      <c r="H246" s="54" t="str">
        <f t="shared" si="1"/>
        <v>DONE</v>
      </c>
      <c r="I246" s="54" t="s">
        <v>2351</v>
      </c>
      <c r="J246" s="58" t="s">
        <v>2352</v>
      </c>
      <c r="K246" s="58" t="s">
        <v>1505</v>
      </c>
      <c r="L246" s="54"/>
      <c r="M246" s="71"/>
      <c r="N246" s="54" t="s">
        <v>161</v>
      </c>
      <c r="O246" s="54" t="s">
        <v>81</v>
      </c>
      <c r="P246" s="54" t="s">
        <v>2696</v>
      </c>
      <c r="Q246" s="54" t="s">
        <v>83</v>
      </c>
      <c r="R246" s="204">
        <v>200001112311</v>
      </c>
      <c r="S246" s="205">
        <v>46233</v>
      </c>
      <c r="T246" s="66" t="str">
        <f t="shared" si="2"/>
        <v>DONE</v>
      </c>
      <c r="U246" s="205"/>
      <c r="V246" s="71">
        <v>9200105960</v>
      </c>
      <c r="W246" s="71">
        <v>49426</v>
      </c>
      <c r="X246" s="169">
        <v>46248</v>
      </c>
      <c r="Y246" s="69" t="str">
        <f t="shared" si="3"/>
        <v>DONE</v>
      </c>
      <c r="Z246" s="25">
        <v>53584</v>
      </c>
      <c r="AA246" s="169">
        <v>46249</v>
      </c>
      <c r="AB246" s="25"/>
      <c r="AC246" s="71"/>
      <c r="AD246" s="54" t="s">
        <v>3509</v>
      </c>
      <c r="AE246" s="76">
        <v>46252</v>
      </c>
      <c r="AF246" s="69" t="str">
        <f t="shared" si="4"/>
        <v>DONE</v>
      </c>
      <c r="AG246" s="69">
        <v>46253</v>
      </c>
      <c r="AH246" s="170"/>
      <c r="AI246" s="77" t="e">
        <f t="shared" ref="AI246:AI263" ca="1" si="52">IF(C250=0,"",_xludf.IFS(
  ISBLANK(AD249),"NOT INVOICED",
  ISBLANK(AH250),"UNPAID",
  TRUE,"PAID"
))</f>
        <v>#NAME?</v>
      </c>
      <c r="AJ246" s="80" t="str">
        <f t="array" ref="AJ246">IFERROR(INDEX('[1]Master Price'!$E:$E,MATCH(D246,'[1]Master Price'!$B:$B,0)),"0")</f>
        <v>0</v>
      </c>
      <c r="AK246" s="80">
        <f t="shared" si="6"/>
        <v>0</v>
      </c>
      <c r="AL246" s="82" t="str">
        <f t="shared" si="50"/>
        <v>0-day</v>
      </c>
      <c r="AM246" s="82" t="str">
        <f t="shared" si="8"/>
        <v>0-day</v>
      </c>
      <c r="AN246" s="82" t="str">
        <f t="shared" si="51"/>
        <v>0-day</v>
      </c>
      <c r="AO246" s="82" t="str">
        <f t="shared" si="41"/>
        <v>1-day</v>
      </c>
      <c r="AP246" s="82" t="str">
        <f t="shared" si="11"/>
        <v>3-day</v>
      </c>
      <c r="AQ246" s="82" t="str">
        <f t="shared" si="12"/>
        <v>0-day</v>
      </c>
      <c r="AR246" s="137"/>
      <c r="AS246" s="83">
        <f t="shared" si="13"/>
        <v>244</v>
      </c>
      <c r="AT246" s="85" t="str">
        <f t="shared" si="33"/>
        <v>GMIAMMIPT/2026/07/1853</v>
      </c>
      <c r="AU246" s="84" t="e">
        <f t="shared" ca="1" si="34"/>
        <v>#NAME?</v>
      </c>
      <c r="AV246" s="85" t="e">
        <f t="shared" ca="1" si="15"/>
        <v>#NAME?</v>
      </c>
      <c r="AW246" s="86" t="e">
        <f t="shared" ca="1" si="16"/>
        <v>#NAME?</v>
      </c>
      <c r="AX246" s="85" t="e">
        <f t="shared" ca="1" si="17"/>
        <v>#NAME?</v>
      </c>
      <c r="AY246" s="86">
        <f t="shared" si="18"/>
        <v>200001112311</v>
      </c>
      <c r="AZ246" s="171" t="e">
        <f t="shared" ca="1" si="35"/>
        <v>#NAME?</v>
      </c>
      <c r="BA246" s="85" t="e">
        <f t="shared" ca="1" si="36"/>
        <v>#NAME?</v>
      </c>
      <c r="BB246" s="85" t="e">
        <f t="shared" ca="1" si="37"/>
        <v>#NAME?</v>
      </c>
      <c r="BC246" s="90" t="e">
        <f t="shared" ca="1" si="22"/>
        <v>#NAME?</v>
      </c>
      <c r="BD246" s="90" t="e">
        <f t="shared" ca="1" si="23"/>
        <v>#NAME?</v>
      </c>
      <c r="BE246" s="85" t="e">
        <f t="shared" ca="1" si="24"/>
        <v>#NAME?</v>
      </c>
      <c r="BF246" s="22" t="e">
        <f t="shared" ca="1" si="25"/>
        <v>#NAME?</v>
      </c>
      <c r="BG246" s="22" t="e">
        <f t="shared" ca="1" si="26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0"/>
        <v>245</v>
      </c>
      <c r="B247" s="144">
        <v>46228</v>
      </c>
      <c r="C247" s="54" t="s">
        <v>3506</v>
      </c>
      <c r="D247" s="54" t="s">
        <v>60</v>
      </c>
      <c r="E247" s="56" t="s">
        <v>62</v>
      </c>
      <c r="F247" s="54">
        <v>1</v>
      </c>
      <c r="G247" s="54" t="s">
        <v>65</v>
      </c>
      <c r="H247" s="54" t="str">
        <f t="shared" si="1"/>
        <v>DONE</v>
      </c>
      <c r="I247" s="54" t="s">
        <v>2351</v>
      </c>
      <c r="J247" s="58" t="s">
        <v>2352</v>
      </c>
      <c r="K247" s="58" t="s">
        <v>1505</v>
      </c>
      <c r="L247" s="54"/>
      <c r="M247" s="71"/>
      <c r="N247" s="54" t="s">
        <v>161</v>
      </c>
      <c r="O247" s="54" t="s">
        <v>81</v>
      </c>
      <c r="P247" s="54" t="s">
        <v>2696</v>
      </c>
      <c r="Q247" s="54" t="s">
        <v>83</v>
      </c>
      <c r="R247" s="204">
        <v>200001112311</v>
      </c>
      <c r="S247" s="205">
        <v>46233</v>
      </c>
      <c r="T247" s="66" t="str">
        <f t="shared" si="2"/>
        <v>DONE</v>
      </c>
      <c r="U247" s="205"/>
      <c r="V247" s="71">
        <v>9200105960</v>
      </c>
      <c r="W247" s="71">
        <v>49426</v>
      </c>
      <c r="X247" s="169">
        <v>46248</v>
      </c>
      <c r="Y247" s="69" t="str">
        <f t="shared" si="3"/>
        <v>DONE</v>
      </c>
      <c r="Z247" s="25">
        <v>53584</v>
      </c>
      <c r="AA247" s="169">
        <v>46249</v>
      </c>
      <c r="AB247" s="25"/>
      <c r="AC247" s="71"/>
      <c r="AD247" s="54" t="s">
        <v>3509</v>
      </c>
      <c r="AE247" s="76">
        <v>46252</v>
      </c>
      <c r="AF247" s="69" t="str">
        <f t="shared" si="4"/>
        <v>DONE</v>
      </c>
      <c r="AG247" s="69">
        <v>46253</v>
      </c>
      <c r="AH247" s="170"/>
      <c r="AI247" s="77" t="e">
        <f t="shared" ca="1" si="52"/>
        <v>#NAME?</v>
      </c>
      <c r="AJ247" s="80" t="str">
        <f t="array" ref="AJ247">IFERROR(INDEX('[1]Master Price'!$E:$E,MATCH(D247,'[1]Master Price'!$B:$B,0)),"0")</f>
        <v>0</v>
      </c>
      <c r="AK247" s="80">
        <f t="shared" si="6"/>
        <v>0</v>
      </c>
      <c r="AL247" s="82" t="str">
        <f t="shared" si="50"/>
        <v>0-day</v>
      </c>
      <c r="AM247" s="82" t="str">
        <f t="shared" si="8"/>
        <v>0-day</v>
      </c>
      <c r="AN247" s="82" t="str">
        <f t="shared" si="51"/>
        <v>0-day</v>
      </c>
      <c r="AO247" s="82" t="str">
        <f t="shared" si="41"/>
        <v>1-day</v>
      </c>
      <c r="AP247" s="82" t="str">
        <f t="shared" si="11"/>
        <v>3-day</v>
      </c>
      <c r="AQ247" s="82" t="str">
        <f t="shared" si="12"/>
        <v>0-day</v>
      </c>
      <c r="AR247" s="137"/>
      <c r="AS247" s="83">
        <f t="shared" si="13"/>
        <v>245</v>
      </c>
      <c r="AT247" s="85" t="str">
        <f t="shared" si="33"/>
        <v>GMIAMMIPT/2026/07/1853</v>
      </c>
      <c r="AU247" s="84" t="e">
        <f t="shared" ca="1" si="34"/>
        <v>#NAME?</v>
      </c>
      <c r="AV247" s="85" t="e">
        <f t="shared" ca="1" si="15"/>
        <v>#NAME?</v>
      </c>
      <c r="AW247" s="86" t="e">
        <f t="shared" ca="1" si="16"/>
        <v>#NAME?</v>
      </c>
      <c r="AX247" s="85" t="e">
        <f t="shared" ca="1" si="17"/>
        <v>#NAME?</v>
      </c>
      <c r="AY247" s="86">
        <f t="shared" si="18"/>
        <v>200001112311</v>
      </c>
      <c r="AZ247" s="171" t="e">
        <f t="shared" ca="1" si="35"/>
        <v>#NAME?</v>
      </c>
      <c r="BA247" s="85" t="e">
        <f t="shared" ca="1" si="36"/>
        <v>#NAME?</v>
      </c>
      <c r="BB247" s="85" t="e">
        <f t="shared" ca="1" si="37"/>
        <v>#NAME?</v>
      </c>
      <c r="BC247" s="90" t="e">
        <f t="shared" ca="1" si="22"/>
        <v>#NAME?</v>
      </c>
      <c r="BD247" s="90" t="e">
        <f t="shared" ca="1" si="23"/>
        <v>#NAME?</v>
      </c>
      <c r="BE247" s="85" t="e">
        <f t="shared" ca="1" si="24"/>
        <v>#NAME?</v>
      </c>
      <c r="BF247" s="22" t="e">
        <f t="shared" ca="1" si="25"/>
        <v>#NAME?</v>
      </c>
      <c r="BG247" s="22" t="e">
        <f t="shared" ca="1" si="26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0"/>
        <v>246</v>
      </c>
      <c r="B248" s="144">
        <v>46229</v>
      </c>
      <c r="C248" s="54" t="s">
        <v>3512</v>
      </c>
      <c r="D248" s="54" t="s">
        <v>163</v>
      </c>
      <c r="E248" s="56" t="s">
        <v>164</v>
      </c>
      <c r="F248" s="54">
        <v>1</v>
      </c>
      <c r="G248" s="54" t="s">
        <v>65</v>
      </c>
      <c r="H248" s="54" t="str">
        <f t="shared" si="1"/>
        <v>DONE</v>
      </c>
      <c r="I248" s="54" t="s">
        <v>1679</v>
      </c>
      <c r="J248" s="58" t="s">
        <v>467</v>
      </c>
      <c r="K248" s="58" t="s">
        <v>106</v>
      </c>
      <c r="L248" s="54"/>
      <c r="M248" s="71"/>
      <c r="N248" s="54" t="s">
        <v>161</v>
      </c>
      <c r="O248" s="54" t="s">
        <v>81</v>
      </c>
      <c r="P248" s="54" t="s">
        <v>2696</v>
      </c>
      <c r="Q248" s="54" t="s">
        <v>83</v>
      </c>
      <c r="R248" s="204">
        <v>200001112336</v>
      </c>
      <c r="S248" s="205">
        <v>46233</v>
      </c>
      <c r="T248" s="66" t="str">
        <f t="shared" si="2"/>
        <v>DONE</v>
      </c>
      <c r="U248" s="205"/>
      <c r="V248" s="71">
        <v>9200105961</v>
      </c>
      <c r="W248" s="71">
        <v>49425</v>
      </c>
      <c r="X248" s="169">
        <v>46248</v>
      </c>
      <c r="Y248" s="69" t="str">
        <f t="shared" si="3"/>
        <v>DONE</v>
      </c>
      <c r="Z248" s="25">
        <v>53583</v>
      </c>
      <c r="AA248" s="169">
        <v>46249</v>
      </c>
      <c r="AB248" s="25"/>
      <c r="AC248" s="71"/>
      <c r="AD248" s="54" t="s">
        <v>3514</v>
      </c>
      <c r="AE248" s="76">
        <v>46252</v>
      </c>
      <c r="AF248" s="69" t="str">
        <f t="shared" si="4"/>
        <v>DONE</v>
      </c>
      <c r="AG248" s="69">
        <v>46253</v>
      </c>
      <c r="AH248" s="170"/>
      <c r="AI248" s="77" t="e">
        <f t="shared" ca="1" si="52"/>
        <v>#NAME?</v>
      </c>
      <c r="AJ248" s="80" t="str">
        <f t="array" ref="AJ248">IFERROR(INDEX('[1]Master Price'!$E:$E,MATCH(D248,'[1]Master Price'!$B:$B,0)),"0")</f>
        <v>0</v>
      </c>
      <c r="AK248" s="80">
        <f t="shared" si="6"/>
        <v>0</v>
      </c>
      <c r="AL248" s="82" t="str">
        <f t="shared" si="50"/>
        <v>0-day</v>
      </c>
      <c r="AM248" s="82" t="str">
        <f t="shared" si="8"/>
        <v>0-day</v>
      </c>
      <c r="AN248" s="82" t="str">
        <f t="shared" si="51"/>
        <v>0-day</v>
      </c>
      <c r="AO248" s="82" t="str">
        <f t="shared" si="41"/>
        <v>1-day</v>
      </c>
      <c r="AP248" s="82" t="str">
        <f t="shared" si="11"/>
        <v>3-day</v>
      </c>
      <c r="AQ248" s="82" t="str">
        <f t="shared" si="12"/>
        <v>0-day</v>
      </c>
      <c r="AR248" s="137"/>
      <c r="AS248" s="83">
        <f t="shared" si="13"/>
        <v>246</v>
      </c>
      <c r="AT248" s="85" t="str">
        <f t="shared" si="33"/>
        <v>GMIAMMIPT/2026/07/1854</v>
      </c>
      <c r="AU248" s="84" t="e">
        <f t="shared" ca="1" si="34"/>
        <v>#NAME?</v>
      </c>
      <c r="AV248" s="85" t="e">
        <f t="shared" ca="1" si="15"/>
        <v>#NAME?</v>
      </c>
      <c r="AW248" s="86" t="e">
        <f t="shared" ca="1" si="16"/>
        <v>#NAME?</v>
      </c>
      <c r="AX248" s="85" t="e">
        <f t="shared" ca="1" si="17"/>
        <v>#NAME?</v>
      </c>
      <c r="AY248" s="86">
        <f t="shared" si="18"/>
        <v>200001112336</v>
      </c>
      <c r="AZ248" s="171" t="e">
        <f t="shared" ca="1" si="35"/>
        <v>#NAME?</v>
      </c>
      <c r="BA248" s="85" t="e">
        <f t="shared" ca="1" si="36"/>
        <v>#NAME?</v>
      </c>
      <c r="BB248" s="85" t="e">
        <f t="shared" ca="1" si="37"/>
        <v>#NAME?</v>
      </c>
      <c r="BC248" s="90" t="e">
        <f t="shared" ca="1" si="22"/>
        <v>#NAME?</v>
      </c>
      <c r="BD248" s="90" t="e">
        <f t="shared" ca="1" si="23"/>
        <v>#NAME?</v>
      </c>
      <c r="BE248" s="85" t="e">
        <f t="shared" ca="1" si="24"/>
        <v>#NAME?</v>
      </c>
      <c r="BF248" s="22" t="e">
        <f t="shared" ca="1" si="25"/>
        <v>#NAME?</v>
      </c>
      <c r="BG248" s="22" t="e">
        <f t="shared" ca="1" si="26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0"/>
        <v>247</v>
      </c>
      <c r="B249" s="144">
        <v>46226</v>
      </c>
      <c r="C249" s="54" t="s">
        <v>3516</v>
      </c>
      <c r="D249" s="54" t="s">
        <v>2897</v>
      </c>
      <c r="E249" s="56" t="s">
        <v>2462</v>
      </c>
      <c r="F249" s="54">
        <v>1</v>
      </c>
      <c r="G249" s="54" t="s">
        <v>65</v>
      </c>
      <c r="H249" s="54" t="str">
        <f t="shared" si="1"/>
        <v>DONE</v>
      </c>
      <c r="I249" s="54" t="s">
        <v>3517</v>
      </c>
      <c r="J249" s="58" t="s">
        <v>616</v>
      </c>
      <c r="K249" s="58" t="s">
        <v>79</v>
      </c>
      <c r="L249" s="54">
        <v>4028</v>
      </c>
      <c r="M249" s="71"/>
      <c r="N249" s="54" t="s">
        <v>84</v>
      </c>
      <c r="O249" s="54" t="s">
        <v>85</v>
      </c>
      <c r="P249" s="54" t="s">
        <v>87</v>
      </c>
      <c r="Q249" s="54" t="s">
        <v>1191</v>
      </c>
      <c r="R249" s="204">
        <v>200001112349</v>
      </c>
      <c r="S249" s="205">
        <v>46233</v>
      </c>
      <c r="T249" s="66" t="str">
        <f t="shared" si="2"/>
        <v>DONE</v>
      </c>
      <c r="U249" s="205"/>
      <c r="V249" s="71">
        <v>9200105982</v>
      </c>
      <c r="W249" s="71">
        <v>49400</v>
      </c>
      <c r="X249" s="169">
        <v>46248</v>
      </c>
      <c r="Y249" s="69" t="str">
        <f t="shared" si="3"/>
        <v>DONE</v>
      </c>
      <c r="Z249" s="25">
        <v>53565</v>
      </c>
      <c r="AA249" s="169">
        <v>46248</v>
      </c>
      <c r="AB249" s="25"/>
      <c r="AC249" s="71"/>
      <c r="AD249" s="54" t="s">
        <v>3518</v>
      </c>
      <c r="AE249" s="76">
        <v>46252</v>
      </c>
      <c r="AF249" s="69" t="str">
        <f t="shared" si="4"/>
        <v>DONE</v>
      </c>
      <c r="AG249" s="69">
        <v>46253</v>
      </c>
      <c r="AH249" s="170"/>
      <c r="AI249" s="77" t="e">
        <f t="shared" ca="1" si="52"/>
        <v>#NAME?</v>
      </c>
      <c r="AJ249" s="80" t="str">
        <f t="array" ref="AJ249">IFERROR(INDEX('[1]Master Price'!$E:$E,MATCH(D249,'[1]Master Price'!$B:$B,0)),"0")</f>
        <v>0</v>
      </c>
      <c r="AK249" s="80">
        <f t="shared" si="6"/>
        <v>0</v>
      </c>
      <c r="AL249" s="82" t="str">
        <f t="shared" si="50"/>
        <v>0-day</v>
      </c>
      <c r="AM249" s="82" t="str">
        <f t="shared" si="8"/>
        <v>0-day</v>
      </c>
      <c r="AN249" s="82" t="str">
        <f t="shared" si="51"/>
        <v>0-day</v>
      </c>
      <c r="AO249" s="82" t="str">
        <f t="shared" si="41"/>
        <v>0-day</v>
      </c>
      <c r="AP249" s="82" t="str">
        <f>IFERROR(DATEDIF(AA249,#REF!,"d"),"0")&amp;"-day"</f>
        <v>0-day</v>
      </c>
      <c r="AQ249" s="82" t="str">
        <f t="shared" si="12"/>
        <v>0-day</v>
      </c>
      <c r="AR249" s="137"/>
      <c r="AS249" s="83">
        <f t="shared" si="13"/>
        <v>247</v>
      </c>
      <c r="AT249" s="85" t="str">
        <f t="shared" si="33"/>
        <v>GMIAMMIPT/2026/07/1855</v>
      </c>
      <c r="AU249" s="84" t="e">
        <f t="shared" ca="1" si="34"/>
        <v>#NAME?</v>
      </c>
      <c r="AV249" s="85" t="e">
        <f t="shared" ca="1" si="15"/>
        <v>#NAME?</v>
      </c>
      <c r="AW249" s="86" t="e">
        <f t="shared" ca="1" si="16"/>
        <v>#NAME?</v>
      </c>
      <c r="AX249" s="85" t="e">
        <f t="shared" ca="1" si="17"/>
        <v>#NAME?</v>
      </c>
      <c r="AY249" s="86">
        <f t="shared" si="18"/>
        <v>200001112349</v>
      </c>
      <c r="AZ249" s="171" t="e">
        <f t="shared" ca="1" si="35"/>
        <v>#NAME?</v>
      </c>
      <c r="BA249" s="85" t="e">
        <f t="shared" ca="1" si="36"/>
        <v>#NAME?</v>
      </c>
      <c r="BB249" s="85" t="e">
        <f t="shared" ca="1" si="37"/>
        <v>#NAME?</v>
      </c>
      <c r="BC249" s="90" t="e">
        <f t="shared" ca="1" si="22"/>
        <v>#NAME?</v>
      </c>
      <c r="BD249" s="90" t="e">
        <f t="shared" ca="1" si="23"/>
        <v>#NAME?</v>
      </c>
      <c r="BE249" s="85" t="e">
        <f t="shared" ca="1" si="24"/>
        <v>#NAME?</v>
      </c>
      <c r="BF249" s="22" t="e">
        <f t="shared" ca="1" si="25"/>
        <v>#NAME?</v>
      </c>
      <c r="BG249" s="22" t="e">
        <f t="shared" ca="1" si="26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0"/>
        <v>248</v>
      </c>
      <c r="B250" s="144">
        <v>46226</v>
      </c>
      <c r="C250" s="54" t="s">
        <v>3516</v>
      </c>
      <c r="D250" s="54" t="s">
        <v>289</v>
      </c>
      <c r="E250" s="56" t="s">
        <v>290</v>
      </c>
      <c r="F250" s="54">
        <v>1</v>
      </c>
      <c r="G250" s="54" t="s">
        <v>65</v>
      </c>
      <c r="H250" s="54" t="str">
        <f t="shared" si="1"/>
        <v>DONE</v>
      </c>
      <c r="I250" s="54" t="s">
        <v>3517</v>
      </c>
      <c r="J250" s="58" t="s">
        <v>616</v>
      </c>
      <c r="K250" s="58" t="s">
        <v>79</v>
      </c>
      <c r="L250" s="54">
        <v>4028</v>
      </c>
      <c r="M250" s="71"/>
      <c r="N250" s="54" t="s">
        <v>84</v>
      </c>
      <c r="O250" s="54" t="s">
        <v>85</v>
      </c>
      <c r="P250" s="54" t="s">
        <v>87</v>
      </c>
      <c r="Q250" s="54" t="s">
        <v>1191</v>
      </c>
      <c r="R250" s="204">
        <v>200001112349</v>
      </c>
      <c r="S250" s="205">
        <v>46233</v>
      </c>
      <c r="T250" s="66" t="str">
        <f t="shared" si="2"/>
        <v>DONE</v>
      </c>
      <c r="U250" s="205"/>
      <c r="V250" s="71">
        <v>9200105982</v>
      </c>
      <c r="W250" s="71">
        <v>49400</v>
      </c>
      <c r="X250" s="169">
        <v>46248</v>
      </c>
      <c r="Y250" s="69" t="str">
        <f t="shared" si="3"/>
        <v>DONE</v>
      </c>
      <c r="Z250" s="25">
        <v>53565</v>
      </c>
      <c r="AA250" s="169">
        <v>46248</v>
      </c>
      <c r="AB250" s="25"/>
      <c r="AC250" s="71"/>
      <c r="AD250" s="54" t="s">
        <v>3518</v>
      </c>
      <c r="AE250" s="76">
        <v>46252</v>
      </c>
      <c r="AF250" s="69" t="str">
        <f t="shared" ref="AF250:AF267" si="53">IF(C250=0,"",IF(AD249&gt;0,"DONE","WAITING"))</f>
        <v>DONE</v>
      </c>
      <c r="AG250" s="69">
        <v>46253</v>
      </c>
      <c r="AH250" s="170"/>
      <c r="AI250" s="77" t="e">
        <f t="shared" ca="1" si="52"/>
        <v>#NAME?</v>
      </c>
      <c r="AJ250" s="80" t="str">
        <f t="array" ref="AJ250">IFERROR(INDEX('[1]Master Price'!$E:$E,MATCH(D250,'[1]Master Price'!$B:$B,0)),"0")</f>
        <v>0</v>
      </c>
      <c r="AK250" s="80">
        <f t="shared" si="6"/>
        <v>0</v>
      </c>
      <c r="AL250" s="82" t="str">
        <f t="shared" si="50"/>
        <v>0-day</v>
      </c>
      <c r="AM250" s="82" t="str">
        <f t="shared" si="8"/>
        <v>0-day</v>
      </c>
      <c r="AN250" s="82" t="str">
        <f t="shared" si="51"/>
        <v>0-day</v>
      </c>
      <c r="AO250" s="82" t="str">
        <f t="shared" si="41"/>
        <v>0-day</v>
      </c>
      <c r="AP250" s="82" t="str">
        <f t="shared" ref="AP250:AP267" si="54">IFERROR(DATEDIF(AA250,AE249,"d"),"0")&amp;"-day"</f>
        <v>4-day</v>
      </c>
      <c r="AQ250" s="82" t="str">
        <f t="shared" si="12"/>
        <v>0-day</v>
      </c>
      <c r="AR250" s="137"/>
      <c r="AS250" s="83">
        <f t="shared" si="13"/>
        <v>248</v>
      </c>
      <c r="AT250" s="85" t="str">
        <f t="shared" si="33"/>
        <v>GMIAMMIPT/2026/07/1855</v>
      </c>
      <c r="AU250" s="84" t="e">
        <f t="shared" ca="1" si="34"/>
        <v>#NAME?</v>
      </c>
      <c r="AV250" s="85" t="e">
        <f t="shared" ca="1" si="15"/>
        <v>#NAME?</v>
      </c>
      <c r="AW250" s="86" t="e">
        <f t="shared" ca="1" si="16"/>
        <v>#NAME?</v>
      </c>
      <c r="AX250" s="85" t="e">
        <f t="shared" ca="1" si="17"/>
        <v>#NAME?</v>
      </c>
      <c r="AY250" s="86">
        <f t="shared" si="18"/>
        <v>200001112349</v>
      </c>
      <c r="AZ250" s="171" t="e">
        <f t="shared" ca="1" si="35"/>
        <v>#NAME?</v>
      </c>
      <c r="BA250" s="85" t="e">
        <f t="shared" ca="1" si="36"/>
        <v>#NAME?</v>
      </c>
      <c r="BB250" s="85" t="e">
        <f t="shared" ca="1" si="37"/>
        <v>#NAME?</v>
      </c>
      <c r="BC250" s="90" t="e">
        <f t="shared" ca="1" si="22"/>
        <v>#NAME?</v>
      </c>
      <c r="BD250" s="90" t="e">
        <f t="shared" ca="1" si="23"/>
        <v>#NAME?</v>
      </c>
      <c r="BE250" s="85" t="e">
        <f t="shared" ca="1" si="24"/>
        <v>#NAME?</v>
      </c>
      <c r="BF250" s="22" t="e">
        <f t="shared" ca="1" si="25"/>
        <v>#NAME?</v>
      </c>
      <c r="BG250" s="22" t="e">
        <f t="shared" ca="1" si="26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0"/>
        <v>249</v>
      </c>
      <c r="B251" s="144">
        <v>46226</v>
      </c>
      <c r="C251" s="54" t="s">
        <v>3516</v>
      </c>
      <c r="D251" s="54" t="s">
        <v>153</v>
      </c>
      <c r="E251" s="56" t="s">
        <v>154</v>
      </c>
      <c r="F251" s="54">
        <v>1</v>
      </c>
      <c r="G251" s="54" t="s">
        <v>65</v>
      </c>
      <c r="H251" s="54" t="str">
        <f t="shared" si="1"/>
        <v>DONE</v>
      </c>
      <c r="I251" s="54" t="s">
        <v>3517</v>
      </c>
      <c r="J251" s="58" t="s">
        <v>616</v>
      </c>
      <c r="K251" s="58" t="s">
        <v>79</v>
      </c>
      <c r="L251" s="54">
        <v>4028</v>
      </c>
      <c r="M251" s="71"/>
      <c r="N251" s="54" t="s">
        <v>84</v>
      </c>
      <c r="O251" s="54" t="s">
        <v>85</v>
      </c>
      <c r="P251" s="54" t="s">
        <v>87</v>
      </c>
      <c r="Q251" s="54" t="s">
        <v>1191</v>
      </c>
      <c r="R251" s="204">
        <v>200001112349</v>
      </c>
      <c r="S251" s="205">
        <v>46233</v>
      </c>
      <c r="T251" s="66" t="str">
        <f t="shared" si="2"/>
        <v>DONE</v>
      </c>
      <c r="U251" s="205"/>
      <c r="V251" s="71">
        <v>9200105982</v>
      </c>
      <c r="W251" s="71">
        <v>49400</v>
      </c>
      <c r="X251" s="169">
        <v>46248</v>
      </c>
      <c r="Y251" s="69" t="str">
        <f t="shared" si="3"/>
        <v>DONE</v>
      </c>
      <c r="Z251" s="25">
        <v>53565</v>
      </c>
      <c r="AA251" s="169">
        <v>46248</v>
      </c>
      <c r="AB251" s="25"/>
      <c r="AC251" s="71"/>
      <c r="AD251" s="54" t="s">
        <v>3518</v>
      </c>
      <c r="AE251" s="76">
        <v>46252</v>
      </c>
      <c r="AF251" s="69" t="str">
        <f t="shared" si="53"/>
        <v>DONE</v>
      </c>
      <c r="AG251" s="69">
        <v>46253</v>
      </c>
      <c r="AH251" s="170"/>
      <c r="AI251" s="77" t="e">
        <f t="shared" ca="1" si="52"/>
        <v>#NAME?</v>
      </c>
      <c r="AJ251" s="80" t="str">
        <f t="array" ref="AJ251">IFERROR(INDEX('[1]Master Price'!$E:$E,MATCH(D251,'[1]Master Price'!$B:$B,0)),"0")</f>
        <v>0</v>
      </c>
      <c r="AK251" s="80">
        <f t="shared" si="6"/>
        <v>0</v>
      </c>
      <c r="AL251" s="82" t="str">
        <f t="shared" si="50"/>
        <v>0-day</v>
      </c>
      <c r="AM251" s="82" t="str">
        <f t="shared" si="8"/>
        <v>0-day</v>
      </c>
      <c r="AN251" s="82" t="str">
        <f t="shared" si="51"/>
        <v>0-day</v>
      </c>
      <c r="AO251" s="82" t="str">
        <f t="shared" si="41"/>
        <v>0-day</v>
      </c>
      <c r="AP251" s="82" t="str">
        <f t="shared" si="54"/>
        <v>4-day</v>
      </c>
      <c r="AQ251" s="82" t="str">
        <f t="shared" si="12"/>
        <v>0-day</v>
      </c>
      <c r="AR251" s="137"/>
      <c r="AS251" s="83">
        <f t="shared" si="13"/>
        <v>249</v>
      </c>
      <c r="AT251" s="85" t="str">
        <f t="shared" si="33"/>
        <v>GMIAMMIPT/2026/07/1855</v>
      </c>
      <c r="AU251" s="84" t="e">
        <f t="shared" ca="1" si="34"/>
        <v>#NAME?</v>
      </c>
      <c r="AV251" s="85" t="e">
        <f t="shared" ca="1" si="15"/>
        <v>#NAME?</v>
      </c>
      <c r="AW251" s="86" t="e">
        <f t="shared" ca="1" si="16"/>
        <v>#NAME?</v>
      </c>
      <c r="AX251" s="85" t="e">
        <f t="shared" ca="1" si="17"/>
        <v>#NAME?</v>
      </c>
      <c r="AY251" s="86">
        <f t="shared" si="18"/>
        <v>200001112349</v>
      </c>
      <c r="AZ251" s="171" t="e">
        <f t="shared" ca="1" si="35"/>
        <v>#NAME?</v>
      </c>
      <c r="BA251" s="85" t="e">
        <f t="shared" ca="1" si="36"/>
        <v>#NAME?</v>
      </c>
      <c r="BB251" s="85" t="e">
        <f t="shared" ca="1" si="37"/>
        <v>#NAME?</v>
      </c>
      <c r="BC251" s="90" t="e">
        <f t="shared" ca="1" si="22"/>
        <v>#NAME?</v>
      </c>
      <c r="BD251" s="90" t="e">
        <f t="shared" ca="1" si="23"/>
        <v>#NAME?</v>
      </c>
      <c r="BE251" s="85" t="e">
        <f t="shared" ca="1" si="24"/>
        <v>#NAME?</v>
      </c>
      <c r="BF251" s="22" t="e">
        <f t="shared" ca="1" si="25"/>
        <v>#NAME?</v>
      </c>
      <c r="BG251" s="22" t="e">
        <f t="shared" ca="1" si="26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>
        <f t="shared" si="0"/>
        <v>250</v>
      </c>
      <c r="B252" s="144">
        <v>46226</v>
      </c>
      <c r="C252" s="54" t="s">
        <v>3516</v>
      </c>
      <c r="D252" s="54" t="s">
        <v>174</v>
      </c>
      <c r="E252" s="56" t="s">
        <v>175</v>
      </c>
      <c r="F252" s="54">
        <v>4</v>
      </c>
      <c r="G252" s="54" t="s">
        <v>65</v>
      </c>
      <c r="H252" s="54" t="str">
        <f t="shared" si="1"/>
        <v>DONE</v>
      </c>
      <c r="I252" s="54" t="s">
        <v>3517</v>
      </c>
      <c r="J252" s="58" t="s">
        <v>616</v>
      </c>
      <c r="K252" s="58" t="s">
        <v>79</v>
      </c>
      <c r="L252" s="54">
        <v>4028</v>
      </c>
      <c r="M252" s="71"/>
      <c r="N252" s="54" t="s">
        <v>84</v>
      </c>
      <c r="O252" s="54" t="s">
        <v>85</v>
      </c>
      <c r="P252" s="54" t="s">
        <v>87</v>
      </c>
      <c r="Q252" s="54" t="s">
        <v>1191</v>
      </c>
      <c r="R252" s="204">
        <v>200001112349</v>
      </c>
      <c r="S252" s="205">
        <v>46233</v>
      </c>
      <c r="T252" s="66" t="str">
        <f t="shared" si="2"/>
        <v>DONE</v>
      </c>
      <c r="U252" s="205"/>
      <c r="V252" s="71">
        <v>9200105982</v>
      </c>
      <c r="W252" s="71">
        <v>49400</v>
      </c>
      <c r="X252" s="169">
        <v>46248</v>
      </c>
      <c r="Y252" s="69" t="str">
        <f t="shared" si="3"/>
        <v>DONE</v>
      </c>
      <c r="Z252" s="25">
        <v>53565</v>
      </c>
      <c r="AA252" s="169">
        <v>46248</v>
      </c>
      <c r="AB252" s="25"/>
      <c r="AC252" s="71"/>
      <c r="AD252" s="54" t="s">
        <v>3518</v>
      </c>
      <c r="AE252" s="76">
        <v>46252</v>
      </c>
      <c r="AF252" s="69" t="str">
        <f t="shared" si="53"/>
        <v>DONE</v>
      </c>
      <c r="AG252" s="69">
        <v>46253</v>
      </c>
      <c r="AH252" s="170"/>
      <c r="AI252" s="77" t="e">
        <f t="shared" ca="1" si="52"/>
        <v>#NAME?</v>
      </c>
      <c r="AJ252" s="80" t="str">
        <f t="array" ref="AJ252">IFERROR(INDEX('[1]Master Price'!$E:$E,MATCH(D252,'[1]Master Price'!$B:$B,0)),"0")</f>
        <v>0</v>
      </c>
      <c r="AK252" s="80">
        <f t="shared" si="6"/>
        <v>0</v>
      </c>
      <c r="AL252" s="82" t="str">
        <f t="shared" si="50"/>
        <v>0-day</v>
      </c>
      <c r="AM252" s="82" t="str">
        <f t="shared" si="8"/>
        <v>0-day</v>
      </c>
      <c r="AN252" s="82" t="str">
        <f t="shared" si="51"/>
        <v>0-day</v>
      </c>
      <c r="AO252" s="82" t="str">
        <f t="shared" si="41"/>
        <v>0-day</v>
      </c>
      <c r="AP252" s="82" t="str">
        <f t="shared" si="54"/>
        <v>4-day</v>
      </c>
      <c r="AQ252" s="82" t="str">
        <f t="shared" si="12"/>
        <v>0-day</v>
      </c>
      <c r="AR252" s="137"/>
      <c r="AS252" s="83">
        <f t="shared" si="13"/>
        <v>250</v>
      </c>
      <c r="AT252" s="85" t="str">
        <f t="shared" si="33"/>
        <v>GMIAMMIPT/2026/07/1855</v>
      </c>
      <c r="AU252" s="84" t="e">
        <f t="shared" ca="1" si="34"/>
        <v>#NAME?</v>
      </c>
      <c r="AV252" s="85" t="e">
        <f t="shared" ca="1" si="15"/>
        <v>#NAME?</v>
      </c>
      <c r="AW252" s="86" t="e">
        <f t="shared" ca="1" si="16"/>
        <v>#NAME?</v>
      </c>
      <c r="AX252" s="85" t="e">
        <f t="shared" ca="1" si="17"/>
        <v>#NAME?</v>
      </c>
      <c r="AY252" s="86">
        <f t="shared" si="18"/>
        <v>200001112349</v>
      </c>
      <c r="AZ252" s="171" t="e">
        <f t="shared" ca="1" si="35"/>
        <v>#NAME?</v>
      </c>
      <c r="BA252" s="85" t="e">
        <f t="shared" ca="1" si="36"/>
        <v>#NAME?</v>
      </c>
      <c r="BB252" s="85" t="e">
        <f t="shared" ca="1" si="37"/>
        <v>#NAME?</v>
      </c>
      <c r="BC252" s="90" t="e">
        <f t="shared" ca="1" si="22"/>
        <v>#NAME?</v>
      </c>
      <c r="BD252" s="90" t="e">
        <f t="shared" ca="1" si="23"/>
        <v>#NAME?</v>
      </c>
      <c r="BE252" s="85" t="e">
        <f t="shared" ca="1" si="24"/>
        <v>#NAME?</v>
      </c>
      <c r="BF252" s="22" t="e">
        <f t="shared" ca="1" si="25"/>
        <v>#NAME?</v>
      </c>
      <c r="BG252" s="22" t="e">
        <f t="shared" ca="1" si="26"/>
        <v>#NAME?</v>
      </c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si="0"/>
        <v>251</v>
      </c>
      <c r="B253" s="144">
        <v>46226</v>
      </c>
      <c r="C253" s="54" t="s">
        <v>3516</v>
      </c>
      <c r="D253" s="54" t="s">
        <v>491</v>
      </c>
      <c r="E253" s="56" t="s">
        <v>492</v>
      </c>
      <c r="F253" s="54">
        <v>4</v>
      </c>
      <c r="G253" s="54" t="s">
        <v>65</v>
      </c>
      <c r="H253" s="54" t="str">
        <f t="shared" si="1"/>
        <v>DONE</v>
      </c>
      <c r="I253" s="54" t="s">
        <v>3517</v>
      </c>
      <c r="J253" s="58" t="s">
        <v>616</v>
      </c>
      <c r="K253" s="58" t="s">
        <v>79</v>
      </c>
      <c r="L253" s="54">
        <v>4028</v>
      </c>
      <c r="M253" s="71"/>
      <c r="N253" s="54" t="s">
        <v>84</v>
      </c>
      <c r="O253" s="54" t="s">
        <v>85</v>
      </c>
      <c r="P253" s="54" t="s">
        <v>87</v>
      </c>
      <c r="Q253" s="54" t="s">
        <v>1191</v>
      </c>
      <c r="R253" s="204">
        <v>200001112349</v>
      </c>
      <c r="S253" s="205">
        <v>46233</v>
      </c>
      <c r="T253" s="66" t="str">
        <f t="shared" si="2"/>
        <v>DONE</v>
      </c>
      <c r="U253" s="205"/>
      <c r="V253" s="71">
        <v>9200105982</v>
      </c>
      <c r="W253" s="71">
        <v>49400</v>
      </c>
      <c r="X253" s="169">
        <v>46248</v>
      </c>
      <c r="Y253" s="69" t="str">
        <f t="shared" si="3"/>
        <v>DONE</v>
      </c>
      <c r="Z253" s="25">
        <v>53565</v>
      </c>
      <c r="AA253" s="169">
        <v>46248</v>
      </c>
      <c r="AB253" s="25"/>
      <c r="AC253" s="71"/>
      <c r="AD253" s="54" t="s">
        <v>3518</v>
      </c>
      <c r="AE253" s="76">
        <v>46252</v>
      </c>
      <c r="AF253" s="69" t="str">
        <f t="shared" si="53"/>
        <v>DONE</v>
      </c>
      <c r="AG253" s="69">
        <v>46253</v>
      </c>
      <c r="AH253" s="170"/>
      <c r="AI253" s="77" t="e">
        <f t="shared" ca="1" si="52"/>
        <v>#NAME?</v>
      </c>
      <c r="AJ253" s="80" t="str">
        <f t="array" ref="AJ253">IFERROR(INDEX('[1]Master Price'!$E:$E,MATCH(D253,'[1]Master Price'!$B:$B,0)),"0")</f>
        <v>0</v>
      </c>
      <c r="AK253" s="80">
        <f t="shared" si="6"/>
        <v>0</v>
      </c>
      <c r="AL253" s="82" t="str">
        <f t="shared" si="50"/>
        <v>0-day</v>
      </c>
      <c r="AM253" s="82" t="str">
        <f t="shared" si="8"/>
        <v>0-day</v>
      </c>
      <c r="AN253" s="82" t="str">
        <f t="shared" si="51"/>
        <v>0-day</v>
      </c>
      <c r="AO253" s="82" t="str">
        <f t="shared" si="41"/>
        <v>0-day</v>
      </c>
      <c r="AP253" s="82" t="str">
        <f t="shared" si="54"/>
        <v>4-day</v>
      </c>
      <c r="AQ253" s="82" t="str">
        <f t="shared" si="12"/>
        <v>0-day</v>
      </c>
      <c r="AR253" s="137"/>
      <c r="AS253" s="83">
        <f t="shared" si="13"/>
        <v>251</v>
      </c>
      <c r="AT253" s="85" t="str">
        <f t="shared" si="33"/>
        <v>GMIAMMIPT/2026/07/1855</v>
      </c>
      <c r="AU253" s="84" t="e">
        <f t="shared" ca="1" si="34"/>
        <v>#NAME?</v>
      </c>
      <c r="AV253" s="85" t="e">
        <f t="shared" ca="1" si="15"/>
        <v>#NAME?</v>
      </c>
      <c r="AW253" s="86" t="e">
        <f t="shared" ca="1" si="16"/>
        <v>#NAME?</v>
      </c>
      <c r="AX253" s="85" t="e">
        <f t="shared" ca="1" si="17"/>
        <v>#NAME?</v>
      </c>
      <c r="AY253" s="86">
        <f t="shared" si="18"/>
        <v>200001112349</v>
      </c>
      <c r="AZ253" s="171" t="e">
        <f t="shared" ca="1" si="35"/>
        <v>#NAME?</v>
      </c>
      <c r="BA253" s="85" t="e">
        <f t="shared" ca="1" si="36"/>
        <v>#NAME?</v>
      </c>
      <c r="BB253" s="85" t="e">
        <f t="shared" ca="1" si="37"/>
        <v>#NAME?</v>
      </c>
      <c r="BC253" s="90" t="e">
        <f t="shared" ca="1" si="22"/>
        <v>#NAME?</v>
      </c>
      <c r="BD253" s="90" t="e">
        <f t="shared" ca="1" si="23"/>
        <v>#NAME?</v>
      </c>
      <c r="BE253" s="85" t="e">
        <f t="shared" ca="1" si="24"/>
        <v>#NAME?</v>
      </c>
      <c r="BF253" s="22" t="e">
        <f t="shared" ca="1" si="25"/>
        <v>#NAME?</v>
      </c>
      <c r="BG253" s="22" t="e">
        <f t="shared" ca="1" si="26"/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0"/>
        <v>252</v>
      </c>
      <c r="B254" s="144">
        <v>46226</v>
      </c>
      <c r="C254" s="54" t="s">
        <v>3516</v>
      </c>
      <c r="D254" s="54" t="s">
        <v>115</v>
      </c>
      <c r="E254" s="56" t="s">
        <v>116</v>
      </c>
      <c r="F254" s="54">
        <v>2</v>
      </c>
      <c r="G254" s="54" t="s">
        <v>65</v>
      </c>
      <c r="H254" s="54" t="str">
        <f t="shared" si="1"/>
        <v>DONE</v>
      </c>
      <c r="I254" s="54" t="s">
        <v>3517</v>
      </c>
      <c r="J254" s="58" t="s">
        <v>616</v>
      </c>
      <c r="K254" s="58" t="s">
        <v>79</v>
      </c>
      <c r="L254" s="54">
        <v>4028</v>
      </c>
      <c r="M254" s="71"/>
      <c r="N254" s="54" t="s">
        <v>84</v>
      </c>
      <c r="O254" s="54" t="s">
        <v>85</v>
      </c>
      <c r="P254" s="54" t="s">
        <v>87</v>
      </c>
      <c r="Q254" s="54" t="s">
        <v>1191</v>
      </c>
      <c r="R254" s="204">
        <v>200001112349</v>
      </c>
      <c r="S254" s="205">
        <v>46233</v>
      </c>
      <c r="T254" s="66" t="str">
        <f t="shared" si="2"/>
        <v>DONE</v>
      </c>
      <c r="U254" s="205"/>
      <c r="V254" s="71">
        <v>9200105982</v>
      </c>
      <c r="W254" s="71">
        <v>49400</v>
      </c>
      <c r="X254" s="169">
        <v>46248</v>
      </c>
      <c r="Y254" s="69" t="str">
        <f t="shared" si="3"/>
        <v>DONE</v>
      </c>
      <c r="Z254" s="25">
        <v>53565</v>
      </c>
      <c r="AA254" s="169">
        <v>46248</v>
      </c>
      <c r="AB254" s="25"/>
      <c r="AC254" s="71"/>
      <c r="AD254" s="54" t="s">
        <v>3518</v>
      </c>
      <c r="AE254" s="76">
        <v>46252</v>
      </c>
      <c r="AF254" s="69" t="str">
        <f t="shared" si="53"/>
        <v>DONE</v>
      </c>
      <c r="AG254" s="69">
        <v>46253</v>
      </c>
      <c r="AH254" s="170"/>
      <c r="AI254" s="77" t="e">
        <f t="shared" ca="1" si="52"/>
        <v>#NAME?</v>
      </c>
      <c r="AJ254" s="80" t="str">
        <f t="array" ref="AJ254">IFERROR(INDEX('[1]Master Price'!$E:$E,MATCH(D254,'[1]Master Price'!$B:$B,0)),"0")</f>
        <v>0</v>
      </c>
      <c r="AK254" s="80">
        <f t="shared" si="6"/>
        <v>0</v>
      </c>
      <c r="AL254" s="82" t="str">
        <f t="shared" si="50"/>
        <v>0-day</v>
      </c>
      <c r="AM254" s="82" t="str">
        <f t="shared" si="8"/>
        <v>0-day</v>
      </c>
      <c r="AN254" s="82" t="str">
        <f t="shared" si="51"/>
        <v>0-day</v>
      </c>
      <c r="AO254" s="82" t="str">
        <f t="shared" si="41"/>
        <v>0-day</v>
      </c>
      <c r="AP254" s="82" t="str">
        <f t="shared" si="54"/>
        <v>4-day</v>
      </c>
      <c r="AQ254" s="82" t="str">
        <f t="shared" si="12"/>
        <v>0-day</v>
      </c>
      <c r="AR254" s="137"/>
      <c r="AS254" s="83">
        <f t="shared" si="13"/>
        <v>252</v>
      </c>
      <c r="AT254" s="85" t="str">
        <f t="shared" si="33"/>
        <v>GMIAMMIPT/2026/07/1855</v>
      </c>
      <c r="AU254" s="84" t="e">
        <f t="shared" ca="1" si="34"/>
        <v>#NAME?</v>
      </c>
      <c r="AV254" s="85" t="e">
        <f t="shared" ca="1" si="15"/>
        <v>#NAME?</v>
      </c>
      <c r="AW254" s="86" t="e">
        <f t="shared" ca="1" si="16"/>
        <v>#NAME?</v>
      </c>
      <c r="AX254" s="85" t="e">
        <f t="shared" ca="1" si="17"/>
        <v>#NAME?</v>
      </c>
      <c r="AY254" s="86">
        <f t="shared" si="18"/>
        <v>200001112349</v>
      </c>
      <c r="AZ254" s="171" t="e">
        <f t="shared" ca="1" si="35"/>
        <v>#NAME?</v>
      </c>
      <c r="BA254" s="85" t="e">
        <f t="shared" ca="1" si="36"/>
        <v>#NAME?</v>
      </c>
      <c r="BB254" s="85" t="e">
        <f t="shared" ca="1" si="37"/>
        <v>#NAME?</v>
      </c>
      <c r="BC254" s="90" t="e">
        <f t="shared" ca="1" si="22"/>
        <v>#NAME?</v>
      </c>
      <c r="BD254" s="90" t="e">
        <f t="shared" ca="1" si="23"/>
        <v>#NAME?</v>
      </c>
      <c r="BE254" s="85" t="e">
        <f t="shared" ca="1" si="24"/>
        <v>#NAME?</v>
      </c>
      <c r="BF254" s="22" t="e">
        <f t="shared" ca="1" si="25"/>
        <v>#NAME?</v>
      </c>
      <c r="BG254" s="22" t="e">
        <f t="shared" ca="1" si="26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0"/>
        <v>253</v>
      </c>
      <c r="B255" s="144">
        <v>46226</v>
      </c>
      <c r="C255" s="54" t="s">
        <v>3546</v>
      </c>
      <c r="D255" s="54" t="s">
        <v>1265</v>
      </c>
      <c r="E255" s="56" t="s">
        <v>1266</v>
      </c>
      <c r="F255" s="54">
        <v>15</v>
      </c>
      <c r="G255" s="54" t="s">
        <v>65</v>
      </c>
      <c r="H255" s="54" t="str">
        <f t="shared" si="1"/>
        <v>DONE</v>
      </c>
      <c r="I255" s="54" t="s">
        <v>818</v>
      </c>
      <c r="J255" s="58" t="s">
        <v>443</v>
      </c>
      <c r="K255" s="58" t="s">
        <v>79</v>
      </c>
      <c r="L255" s="54"/>
      <c r="M255" s="71"/>
      <c r="N255" s="54" t="s">
        <v>161</v>
      </c>
      <c r="O255" s="54" t="s">
        <v>81</v>
      </c>
      <c r="P255" s="54" t="s">
        <v>87</v>
      </c>
      <c r="Q255" s="54" t="s">
        <v>2541</v>
      </c>
      <c r="R255" s="204">
        <v>200001112241</v>
      </c>
      <c r="S255" s="205">
        <v>46233</v>
      </c>
      <c r="T255" s="66" t="str">
        <f t="shared" si="2"/>
        <v>DONE</v>
      </c>
      <c r="U255" s="205"/>
      <c r="V255" s="71">
        <v>9200105983</v>
      </c>
      <c r="W255" s="71">
        <v>49429</v>
      </c>
      <c r="X255" s="169">
        <v>46248</v>
      </c>
      <c r="Y255" s="69" t="str">
        <f t="shared" si="3"/>
        <v>DONE</v>
      </c>
      <c r="Z255" s="25">
        <v>53587</v>
      </c>
      <c r="AA255" s="169">
        <v>46249</v>
      </c>
      <c r="AB255" s="25"/>
      <c r="AC255" s="71"/>
      <c r="AD255" s="54" t="s">
        <v>3549</v>
      </c>
      <c r="AE255" s="76">
        <v>46252</v>
      </c>
      <c r="AF255" s="69" t="str">
        <f t="shared" si="53"/>
        <v>DONE</v>
      </c>
      <c r="AG255" s="69">
        <v>46253</v>
      </c>
      <c r="AH255" s="170"/>
      <c r="AI255" s="77" t="e">
        <f t="shared" ca="1" si="52"/>
        <v>#NAME?</v>
      </c>
      <c r="AJ255" s="80" t="str">
        <f t="array" ref="AJ255">IFERROR(INDEX('[1]Master Price'!$E:$E,MATCH(D255,'[1]Master Price'!$B:$B,0)),"0")</f>
        <v>0</v>
      </c>
      <c r="AK255" s="80">
        <f t="shared" si="6"/>
        <v>0</v>
      </c>
      <c r="AL255" s="82" t="str">
        <f t="shared" si="50"/>
        <v>0-day</v>
      </c>
      <c r="AM255" s="82" t="str">
        <f t="shared" si="8"/>
        <v>0-day</v>
      </c>
      <c r="AN255" s="82" t="str">
        <f t="shared" si="51"/>
        <v>0-day</v>
      </c>
      <c r="AO255" s="82" t="str">
        <f t="shared" si="41"/>
        <v>1-day</v>
      </c>
      <c r="AP255" s="82" t="str">
        <f t="shared" si="54"/>
        <v>3-day</v>
      </c>
      <c r="AQ255" s="82" t="str">
        <f t="shared" si="12"/>
        <v>0-day</v>
      </c>
      <c r="AR255" s="137"/>
      <c r="AS255" s="83">
        <f t="shared" si="13"/>
        <v>253</v>
      </c>
      <c r="AT255" s="85" t="str">
        <f t="shared" si="33"/>
        <v>GMIAMMIPT/2026/07/1856</v>
      </c>
      <c r="AU255" s="84" t="e">
        <f t="shared" ca="1" si="34"/>
        <v>#NAME?</v>
      </c>
      <c r="AV255" s="85" t="e">
        <f t="shared" ca="1" si="15"/>
        <v>#NAME?</v>
      </c>
      <c r="AW255" s="86" t="e">
        <f t="shared" ca="1" si="16"/>
        <v>#NAME?</v>
      </c>
      <c r="AX255" s="85" t="e">
        <f t="shared" ca="1" si="17"/>
        <v>#NAME?</v>
      </c>
      <c r="AY255" s="86">
        <f t="shared" si="18"/>
        <v>200001112241</v>
      </c>
      <c r="AZ255" s="171" t="e">
        <f t="shared" ca="1" si="35"/>
        <v>#NAME?</v>
      </c>
      <c r="BA255" s="85" t="e">
        <f t="shared" ca="1" si="36"/>
        <v>#NAME?</v>
      </c>
      <c r="BB255" s="85" t="e">
        <f t="shared" ca="1" si="37"/>
        <v>#NAME?</v>
      </c>
      <c r="BC255" s="90" t="e">
        <f t="shared" ca="1" si="22"/>
        <v>#NAME?</v>
      </c>
      <c r="BD255" s="90" t="e">
        <f t="shared" ca="1" si="23"/>
        <v>#NAME?</v>
      </c>
      <c r="BE255" s="85" t="e">
        <f t="shared" ca="1" si="24"/>
        <v>#NAME?</v>
      </c>
      <c r="BF255" s="22" t="e">
        <f t="shared" ca="1" si="25"/>
        <v>#NAME?</v>
      </c>
      <c r="BG255" s="22" t="e">
        <f t="shared" ca="1" si="26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0"/>
        <v>254</v>
      </c>
      <c r="B256" s="144">
        <v>46226</v>
      </c>
      <c r="C256" s="54" t="s">
        <v>3546</v>
      </c>
      <c r="D256" s="54" t="s">
        <v>396</v>
      </c>
      <c r="E256" s="56" t="s">
        <v>398</v>
      </c>
      <c r="F256" s="54">
        <v>15</v>
      </c>
      <c r="G256" s="54" t="s">
        <v>65</v>
      </c>
      <c r="H256" s="54" t="str">
        <f t="shared" si="1"/>
        <v>DONE</v>
      </c>
      <c r="I256" s="54" t="s">
        <v>818</v>
      </c>
      <c r="J256" s="58" t="s">
        <v>443</v>
      </c>
      <c r="K256" s="58" t="s">
        <v>79</v>
      </c>
      <c r="L256" s="54"/>
      <c r="M256" s="71"/>
      <c r="N256" s="54" t="s">
        <v>161</v>
      </c>
      <c r="O256" s="54" t="s">
        <v>81</v>
      </c>
      <c r="P256" s="54" t="s">
        <v>87</v>
      </c>
      <c r="Q256" s="54" t="s">
        <v>2541</v>
      </c>
      <c r="R256" s="204">
        <v>200001112241</v>
      </c>
      <c r="S256" s="205">
        <v>46233</v>
      </c>
      <c r="T256" s="66" t="str">
        <f t="shared" si="2"/>
        <v>DONE</v>
      </c>
      <c r="U256" s="205"/>
      <c r="V256" s="71">
        <v>9200105983</v>
      </c>
      <c r="W256" s="71">
        <v>49429</v>
      </c>
      <c r="X256" s="169">
        <v>46248</v>
      </c>
      <c r="Y256" s="69" t="str">
        <f t="shared" si="3"/>
        <v>DONE</v>
      </c>
      <c r="Z256" s="25">
        <v>53587</v>
      </c>
      <c r="AA256" s="169">
        <v>46249</v>
      </c>
      <c r="AB256" s="25"/>
      <c r="AC256" s="71"/>
      <c r="AD256" s="54" t="s">
        <v>3549</v>
      </c>
      <c r="AE256" s="76">
        <v>46252</v>
      </c>
      <c r="AF256" s="69" t="str">
        <f t="shared" si="53"/>
        <v>DONE</v>
      </c>
      <c r="AG256" s="69">
        <v>46253</v>
      </c>
      <c r="AH256" s="170"/>
      <c r="AI256" s="77" t="e">
        <f t="shared" ca="1" si="52"/>
        <v>#NAME?</v>
      </c>
      <c r="AJ256" s="80" t="str">
        <f t="array" ref="AJ256">IFERROR(INDEX('[1]Master Price'!$E:$E,MATCH(D256,'[1]Master Price'!$B:$B,0)),"0")</f>
        <v>0</v>
      </c>
      <c r="AK256" s="80">
        <f t="shared" si="6"/>
        <v>0</v>
      </c>
      <c r="AL256" s="82" t="str">
        <f t="shared" si="50"/>
        <v>0-day</v>
      </c>
      <c r="AM256" s="82" t="str">
        <f t="shared" si="8"/>
        <v>0-day</v>
      </c>
      <c r="AN256" s="82" t="str">
        <f t="shared" si="51"/>
        <v>0-day</v>
      </c>
      <c r="AO256" s="82" t="str">
        <f t="shared" si="41"/>
        <v>1-day</v>
      </c>
      <c r="AP256" s="82" t="str">
        <f t="shared" si="54"/>
        <v>3-day</v>
      </c>
      <c r="AQ256" s="82" t="str">
        <f t="shared" si="12"/>
        <v>0-day</v>
      </c>
      <c r="AR256" s="137"/>
      <c r="AS256" s="83">
        <f t="shared" si="13"/>
        <v>254</v>
      </c>
      <c r="AT256" s="85" t="str">
        <f t="shared" si="33"/>
        <v>GMIAMMIPT/2026/07/1856</v>
      </c>
      <c r="AU256" s="84" t="e">
        <f t="shared" ca="1" si="34"/>
        <v>#NAME?</v>
      </c>
      <c r="AV256" s="85" t="e">
        <f t="shared" ca="1" si="15"/>
        <v>#NAME?</v>
      </c>
      <c r="AW256" s="86" t="e">
        <f t="shared" ca="1" si="16"/>
        <v>#NAME?</v>
      </c>
      <c r="AX256" s="85" t="e">
        <f t="shared" ca="1" si="17"/>
        <v>#NAME?</v>
      </c>
      <c r="AY256" s="86">
        <f t="shared" si="18"/>
        <v>200001112241</v>
      </c>
      <c r="AZ256" s="171" t="e">
        <f t="shared" ca="1" si="35"/>
        <v>#NAME?</v>
      </c>
      <c r="BA256" s="85" t="e">
        <f t="shared" ca="1" si="36"/>
        <v>#NAME?</v>
      </c>
      <c r="BB256" s="85" t="e">
        <f t="shared" ca="1" si="37"/>
        <v>#NAME?</v>
      </c>
      <c r="BC256" s="90" t="e">
        <f t="shared" ca="1" si="22"/>
        <v>#NAME?</v>
      </c>
      <c r="BD256" s="90" t="e">
        <f t="shared" ca="1" si="23"/>
        <v>#NAME?</v>
      </c>
      <c r="BE256" s="85" t="e">
        <f t="shared" ca="1" si="24"/>
        <v>#NAME?</v>
      </c>
      <c r="BF256" s="22" t="e">
        <f t="shared" ca="1" si="25"/>
        <v>#NAME?</v>
      </c>
      <c r="BG256" s="22" t="e">
        <f t="shared" ca="1" si="26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0"/>
        <v>255</v>
      </c>
      <c r="B257" s="144">
        <v>46226</v>
      </c>
      <c r="C257" s="54" t="s">
        <v>3546</v>
      </c>
      <c r="D257" s="54" t="s">
        <v>693</v>
      </c>
      <c r="E257" s="56" t="s">
        <v>694</v>
      </c>
      <c r="F257" s="54">
        <v>15</v>
      </c>
      <c r="G257" s="54" t="s">
        <v>65</v>
      </c>
      <c r="H257" s="54" t="str">
        <f t="shared" si="1"/>
        <v>DONE</v>
      </c>
      <c r="I257" s="54" t="s">
        <v>818</v>
      </c>
      <c r="J257" s="58" t="s">
        <v>443</v>
      </c>
      <c r="K257" s="58" t="s">
        <v>79</v>
      </c>
      <c r="L257" s="54"/>
      <c r="M257" s="71"/>
      <c r="N257" s="54" t="s">
        <v>161</v>
      </c>
      <c r="O257" s="54" t="s">
        <v>81</v>
      </c>
      <c r="P257" s="54" t="s">
        <v>87</v>
      </c>
      <c r="Q257" s="54" t="s">
        <v>2541</v>
      </c>
      <c r="R257" s="204">
        <v>200001112241</v>
      </c>
      <c r="S257" s="205">
        <v>46233</v>
      </c>
      <c r="T257" s="66" t="str">
        <f t="shared" si="2"/>
        <v>DONE</v>
      </c>
      <c r="U257" s="205"/>
      <c r="V257" s="71">
        <v>9200105983</v>
      </c>
      <c r="W257" s="71">
        <v>49429</v>
      </c>
      <c r="X257" s="169">
        <v>46248</v>
      </c>
      <c r="Y257" s="69" t="str">
        <f t="shared" si="3"/>
        <v>DONE</v>
      </c>
      <c r="Z257" s="25">
        <v>53587</v>
      </c>
      <c r="AA257" s="169">
        <v>46249</v>
      </c>
      <c r="AB257" s="25"/>
      <c r="AC257" s="71"/>
      <c r="AD257" s="54" t="s">
        <v>3549</v>
      </c>
      <c r="AE257" s="76">
        <v>46252</v>
      </c>
      <c r="AF257" s="69" t="str">
        <f t="shared" si="53"/>
        <v>DONE</v>
      </c>
      <c r="AG257" s="69">
        <v>46253</v>
      </c>
      <c r="AH257" s="170"/>
      <c r="AI257" s="77" t="e">
        <f t="shared" ca="1" si="52"/>
        <v>#NAME?</v>
      </c>
      <c r="AJ257" s="80" t="str">
        <f t="array" ref="AJ257">IFERROR(INDEX('[1]Master Price'!$E:$E,MATCH(D257,'[1]Master Price'!$B:$B,0)),"0")</f>
        <v>0</v>
      </c>
      <c r="AK257" s="80">
        <f t="shared" si="6"/>
        <v>0</v>
      </c>
      <c r="AL257" s="82" t="str">
        <f t="shared" si="50"/>
        <v>0-day</v>
      </c>
      <c r="AM257" s="82" t="str">
        <f t="shared" si="8"/>
        <v>0-day</v>
      </c>
      <c r="AN257" s="82" t="str">
        <f t="shared" si="51"/>
        <v>0-day</v>
      </c>
      <c r="AO257" s="82" t="str">
        <f t="shared" si="41"/>
        <v>1-day</v>
      </c>
      <c r="AP257" s="82" t="str">
        <f t="shared" si="54"/>
        <v>3-day</v>
      </c>
      <c r="AQ257" s="82" t="str">
        <f t="shared" si="12"/>
        <v>0-day</v>
      </c>
      <c r="AR257" s="137"/>
      <c r="AS257" s="83">
        <f t="shared" si="13"/>
        <v>255</v>
      </c>
      <c r="AT257" s="85" t="str">
        <f t="shared" si="33"/>
        <v>GMIAMMIPT/2026/07/1856</v>
      </c>
      <c r="AU257" s="84" t="e">
        <f t="shared" ca="1" si="34"/>
        <v>#NAME?</v>
      </c>
      <c r="AV257" s="85" t="e">
        <f t="shared" ca="1" si="15"/>
        <v>#NAME?</v>
      </c>
      <c r="AW257" s="86" t="e">
        <f t="shared" ca="1" si="16"/>
        <v>#NAME?</v>
      </c>
      <c r="AX257" s="85" t="e">
        <f t="shared" ca="1" si="17"/>
        <v>#NAME?</v>
      </c>
      <c r="AY257" s="86">
        <f t="shared" si="18"/>
        <v>200001112241</v>
      </c>
      <c r="AZ257" s="171" t="e">
        <f t="shared" ca="1" si="35"/>
        <v>#NAME?</v>
      </c>
      <c r="BA257" s="85" t="e">
        <f t="shared" ca="1" si="36"/>
        <v>#NAME?</v>
      </c>
      <c r="BB257" s="85" t="e">
        <f t="shared" ca="1" si="37"/>
        <v>#NAME?</v>
      </c>
      <c r="BC257" s="90" t="e">
        <f t="shared" ca="1" si="22"/>
        <v>#NAME?</v>
      </c>
      <c r="BD257" s="90" t="e">
        <f t="shared" ca="1" si="23"/>
        <v>#NAME?</v>
      </c>
      <c r="BE257" s="85" t="e">
        <f t="shared" ca="1" si="24"/>
        <v>#NAME?</v>
      </c>
      <c r="BF257" s="22" t="e">
        <f t="shared" ca="1" si="25"/>
        <v>#NAME?</v>
      </c>
      <c r="BG257" s="22" t="e">
        <f t="shared" ca="1" si="26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ref="A258:A512" si="55">IF(C258=0,"",ROW()-ROW($A$2))</f>
        <v>256</v>
      </c>
      <c r="B258" s="144">
        <v>46226</v>
      </c>
      <c r="C258" s="54" t="s">
        <v>3546</v>
      </c>
      <c r="D258" s="54" t="s">
        <v>3541</v>
      </c>
      <c r="E258" s="56" t="s">
        <v>3542</v>
      </c>
      <c r="F258" s="54">
        <v>15</v>
      </c>
      <c r="G258" s="54" t="s">
        <v>65</v>
      </c>
      <c r="H258" s="54" t="str">
        <f t="shared" ref="H258:H512" si="56">IF(C258=0,"",IF(R258&gt;0,"DONE","WAITING"))</f>
        <v>DONE</v>
      </c>
      <c r="I258" s="54" t="s">
        <v>818</v>
      </c>
      <c r="J258" s="58" t="s">
        <v>443</v>
      </c>
      <c r="K258" s="58" t="s">
        <v>79</v>
      </c>
      <c r="L258" s="54"/>
      <c r="M258" s="71"/>
      <c r="N258" s="54" t="s">
        <v>161</v>
      </c>
      <c r="O258" s="54" t="s">
        <v>81</v>
      </c>
      <c r="P258" s="54" t="s">
        <v>87</v>
      </c>
      <c r="Q258" s="54" t="s">
        <v>2541</v>
      </c>
      <c r="R258" s="204">
        <v>200001112241</v>
      </c>
      <c r="S258" s="205">
        <v>46233</v>
      </c>
      <c r="T258" s="66" t="str">
        <f t="shared" ref="T258:T512" si="57">IF(C258=0,"",IF(ISBLANK(S258),"WAITING","DONE"))</f>
        <v>DONE</v>
      </c>
      <c r="U258" s="205"/>
      <c r="V258" s="71">
        <v>9200105983</v>
      </c>
      <c r="W258" s="71">
        <v>49429</v>
      </c>
      <c r="X258" s="169">
        <v>46248</v>
      </c>
      <c r="Y258" s="69" t="str">
        <f t="shared" ref="Y258:Y512" si="58">IF(C258=0,"",IF(V258&gt;0,"DONE","WAITING"))</f>
        <v>DONE</v>
      </c>
      <c r="Z258" s="25">
        <v>53587</v>
      </c>
      <c r="AA258" s="169">
        <v>46249</v>
      </c>
      <c r="AB258" s="25"/>
      <c r="AC258" s="71"/>
      <c r="AD258" s="54" t="s">
        <v>3549</v>
      </c>
      <c r="AE258" s="76">
        <v>46252</v>
      </c>
      <c r="AF258" s="69" t="str">
        <f t="shared" si="53"/>
        <v>DONE</v>
      </c>
      <c r="AG258" s="69">
        <v>46253</v>
      </c>
      <c r="AH258" s="170"/>
      <c r="AI258" s="77" t="e">
        <f t="shared" ca="1" si="52"/>
        <v>#NAME?</v>
      </c>
      <c r="AJ258" s="80" t="str">
        <f t="array" ref="AJ258">IFERROR(INDEX('[1]Master Price'!$E:$E,MATCH(D258,'[1]Master Price'!$B:$B,0)),"0")</f>
        <v>0</v>
      </c>
      <c r="AK258" s="80">
        <f t="shared" ref="AK258:AK512" si="59">AJ258*F258</f>
        <v>0</v>
      </c>
      <c r="AL258" s="82" t="str">
        <f t="shared" si="50"/>
        <v>0-day</v>
      </c>
      <c r="AM258" s="82" t="str">
        <f t="shared" ref="AM258:AM512" si="60">IFERROR(DATEDIF(S258,U258,"d"),"0")&amp;"-day"</f>
        <v>0-day</v>
      </c>
      <c r="AN258" s="82" t="str">
        <f t="shared" si="51"/>
        <v>0-day</v>
      </c>
      <c r="AO258" s="82" t="str">
        <f t="shared" si="41"/>
        <v>1-day</v>
      </c>
      <c r="AP258" s="82" t="str">
        <f t="shared" si="54"/>
        <v>3-day</v>
      </c>
      <c r="AQ258" s="82" t="str">
        <f t="shared" ref="AQ258:AQ512" si="61">SUM(AL258:AP258)&amp;"-day"</f>
        <v>0-day</v>
      </c>
      <c r="AR258" s="137"/>
      <c r="AS258" s="83">
        <f t="shared" ref="AS258:AS512" si="62">IF(AT258=0,"",ROW()-ROW($AS$2))</f>
        <v>256</v>
      </c>
      <c r="AT258" s="85" t="str">
        <f t="shared" si="33"/>
        <v>GMIAMMIPT/2026/07/1856</v>
      </c>
      <c r="AU258" s="84" t="e">
        <f t="shared" ca="1" si="34"/>
        <v>#NAME?</v>
      </c>
      <c r="AV258" s="85" t="e">
        <f t="shared" ref="AV258:AV512" ca="1" si="63">_xludf.ifna(INDEX($U:$U,MATCH(AT258,$C:$C,FALSE)),"")</f>
        <v>#NAME?</v>
      </c>
      <c r="AW258" s="86" t="e">
        <f t="shared" ref="AW258:AW512" ca="1" si="64">_xludf.ifna(INDEX($Z:$Z,MATCH(AT258,$C:$C,FALSE)),"")</f>
        <v>#NAME?</v>
      </c>
      <c r="AX258" s="85" t="e">
        <f t="shared" ref="AX258:AX512" ca="1" si="65">_xludf.ifna(INDEX($AA:$AA,MATCH(AT258,$C:$C,FALSE)),"")</f>
        <v>#NAME?</v>
      </c>
      <c r="AY258" s="86">
        <f t="shared" ref="AY258:AY512" si="66">IFERROR(INDEX($R:$R,MATCH(AT258,$C:$C,FALSE)),"")</f>
        <v>200001112241</v>
      </c>
      <c r="AZ258" s="171" t="e">
        <f t="shared" ca="1" si="35"/>
        <v>#NAME?</v>
      </c>
      <c r="BA258" s="85" t="e">
        <f t="shared" ca="1" si="36"/>
        <v>#NAME?</v>
      </c>
      <c r="BB258" s="85" t="e">
        <f t="shared" ca="1" si="37"/>
        <v>#NAME?</v>
      </c>
      <c r="BC258" s="90" t="e">
        <f t="shared" ref="BC258:BC512" ca="1" si="67">_xludf.ifna(INDEX($AD:$AD,MATCH(AT258,$C:$C,FALSE)),"")</f>
        <v>#NAME?</v>
      </c>
      <c r="BD258" s="90" t="e">
        <f t="shared" ref="BD258:BD512" ca="1" si="68">_xludf.ifna(INDEX($AE:$AE,MATCH(AT258,$C:$C,FALSE)),"")</f>
        <v>#NAME?</v>
      </c>
      <c r="BE258" s="85" t="e">
        <f t="shared" ref="BE258:BE512" ca="1" si="69">_xludf.ifna(INDEX($AG:$AG,MATCH(AT258,$C:$C,FALSE)),"")</f>
        <v>#NAME?</v>
      </c>
      <c r="BF258" s="22" t="e">
        <f t="shared" ref="BF258:BF512" ca="1" si="70">_xludf.ifna(INDEX($T:$T,MATCH(AT258,$C:$C,FALSE),""),"")</f>
        <v>#NAME?</v>
      </c>
      <c r="BG258" s="22" t="e">
        <f t="shared" ref="BG258:BG512" ca="1" si="71">_xludf.ifna(INDEX($AI:$AI,MATCH(AT258,$C:$C,FALSE)),"")</f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55"/>
        <v>257</v>
      </c>
      <c r="B259" s="144">
        <v>46226</v>
      </c>
      <c r="C259" s="54" t="s">
        <v>3546</v>
      </c>
      <c r="D259" s="54" t="s">
        <v>592</v>
      </c>
      <c r="E259" s="56" t="s">
        <v>593</v>
      </c>
      <c r="F259" s="54">
        <v>15</v>
      </c>
      <c r="G259" s="54" t="s">
        <v>65</v>
      </c>
      <c r="H259" s="54" t="str">
        <f t="shared" si="56"/>
        <v>DONE</v>
      </c>
      <c r="I259" s="54" t="s">
        <v>818</v>
      </c>
      <c r="J259" s="58" t="s">
        <v>443</v>
      </c>
      <c r="K259" s="58" t="s">
        <v>79</v>
      </c>
      <c r="L259" s="54"/>
      <c r="M259" s="71"/>
      <c r="N259" s="54" t="s">
        <v>161</v>
      </c>
      <c r="O259" s="54" t="s">
        <v>81</v>
      </c>
      <c r="P259" s="54" t="s">
        <v>87</v>
      </c>
      <c r="Q259" s="54" t="s">
        <v>2541</v>
      </c>
      <c r="R259" s="204">
        <v>200001112241</v>
      </c>
      <c r="S259" s="205">
        <v>46233</v>
      </c>
      <c r="T259" s="66" t="str">
        <f t="shared" si="57"/>
        <v>DONE</v>
      </c>
      <c r="U259" s="205"/>
      <c r="V259" s="71">
        <v>9200105983</v>
      </c>
      <c r="W259" s="71">
        <v>49429</v>
      </c>
      <c r="X259" s="169">
        <v>46248</v>
      </c>
      <c r="Y259" s="69" t="str">
        <f t="shared" si="58"/>
        <v>DONE</v>
      </c>
      <c r="Z259" s="25">
        <v>53587</v>
      </c>
      <c r="AA259" s="169">
        <v>46249</v>
      </c>
      <c r="AB259" s="25"/>
      <c r="AC259" s="71"/>
      <c r="AD259" s="54" t="s">
        <v>3549</v>
      </c>
      <c r="AE259" s="76">
        <v>46252</v>
      </c>
      <c r="AF259" s="69" t="str">
        <f t="shared" si="53"/>
        <v>DONE</v>
      </c>
      <c r="AG259" s="69">
        <v>46253</v>
      </c>
      <c r="AH259" s="170"/>
      <c r="AI259" s="77" t="e">
        <f t="shared" ca="1" si="52"/>
        <v>#NAME?</v>
      </c>
      <c r="AJ259" s="80" t="str">
        <f t="array" ref="AJ259">IFERROR(INDEX('[1]Master Price'!$E:$E,MATCH(D259,'[1]Master Price'!$B:$B,0)),"0")</f>
        <v>0</v>
      </c>
      <c r="AK259" s="80">
        <f t="shared" si="59"/>
        <v>0</v>
      </c>
      <c r="AL259" s="82" t="str">
        <f t="shared" si="50"/>
        <v>0-day</v>
      </c>
      <c r="AM259" s="82" t="str">
        <f t="shared" si="60"/>
        <v>0-day</v>
      </c>
      <c r="AN259" s="82" t="str">
        <f t="shared" si="51"/>
        <v>0-day</v>
      </c>
      <c r="AO259" s="82" t="str">
        <f t="shared" si="41"/>
        <v>1-day</v>
      </c>
      <c r="AP259" s="82" t="str">
        <f t="shared" si="54"/>
        <v>3-day</v>
      </c>
      <c r="AQ259" s="82" t="str">
        <f t="shared" si="61"/>
        <v>0-day</v>
      </c>
      <c r="AR259" s="137"/>
      <c r="AS259" s="83">
        <f t="shared" si="62"/>
        <v>257</v>
      </c>
      <c r="AT259" s="85" t="str">
        <f t="shared" si="33"/>
        <v>GMIAMMIPT/2026/07/1856</v>
      </c>
      <c r="AU259" s="84" t="e">
        <f t="shared" ca="1" si="34"/>
        <v>#NAME?</v>
      </c>
      <c r="AV259" s="85" t="e">
        <f t="shared" ca="1" si="63"/>
        <v>#NAME?</v>
      </c>
      <c r="AW259" s="86" t="e">
        <f t="shared" ca="1" si="64"/>
        <v>#NAME?</v>
      </c>
      <c r="AX259" s="85" t="e">
        <f t="shared" ca="1" si="65"/>
        <v>#NAME?</v>
      </c>
      <c r="AY259" s="86">
        <f t="shared" si="66"/>
        <v>200001112241</v>
      </c>
      <c r="AZ259" s="171" t="e">
        <f t="shared" ca="1" si="35"/>
        <v>#NAME?</v>
      </c>
      <c r="BA259" s="85" t="e">
        <f t="shared" ca="1" si="36"/>
        <v>#NAME?</v>
      </c>
      <c r="BB259" s="85" t="e">
        <f t="shared" ca="1" si="37"/>
        <v>#NAME?</v>
      </c>
      <c r="BC259" s="90" t="e">
        <f t="shared" ca="1" si="67"/>
        <v>#NAME?</v>
      </c>
      <c r="BD259" s="90" t="e">
        <f t="shared" ca="1" si="68"/>
        <v>#NAME?</v>
      </c>
      <c r="BE259" s="85" t="e">
        <f t="shared" ca="1" si="69"/>
        <v>#NAME?</v>
      </c>
      <c r="BF259" s="22" t="e">
        <f t="shared" ca="1" si="70"/>
        <v>#NAME?</v>
      </c>
      <c r="BG259" s="22" t="e">
        <f t="shared" ca="1" si="71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55"/>
        <v>258</v>
      </c>
      <c r="B260" s="213">
        <v>46230</v>
      </c>
      <c r="C260" s="54" t="s">
        <v>3565</v>
      </c>
      <c r="D260" s="54" t="s">
        <v>951</v>
      </c>
      <c r="E260" s="54" t="s">
        <v>952</v>
      </c>
      <c r="F260" s="54">
        <v>1</v>
      </c>
      <c r="G260" s="54" t="s">
        <v>65</v>
      </c>
      <c r="H260" s="54" t="str">
        <f t="shared" si="56"/>
        <v>DONE</v>
      </c>
      <c r="I260" s="54" t="s">
        <v>1259</v>
      </c>
      <c r="J260" s="58" t="s">
        <v>78</v>
      </c>
      <c r="K260" s="58" t="s">
        <v>79</v>
      </c>
      <c r="L260" s="54">
        <v>9864</v>
      </c>
      <c r="M260" s="71"/>
      <c r="N260" s="54" t="s">
        <v>3566</v>
      </c>
      <c r="O260" s="54" t="s">
        <v>85</v>
      </c>
      <c r="P260" s="54" t="s">
        <v>2696</v>
      </c>
      <c r="Q260" s="54" t="s">
        <v>732</v>
      </c>
      <c r="R260" s="204">
        <v>200001113539</v>
      </c>
      <c r="S260" s="205">
        <v>46150</v>
      </c>
      <c r="T260" s="66" t="str">
        <f t="shared" si="57"/>
        <v>DONE</v>
      </c>
      <c r="U260" s="205"/>
      <c r="V260" s="71">
        <v>9200105906</v>
      </c>
      <c r="W260" s="71">
        <v>49409</v>
      </c>
      <c r="X260" s="169">
        <v>46248</v>
      </c>
      <c r="Y260" s="69" t="str">
        <f t="shared" si="58"/>
        <v>DONE</v>
      </c>
      <c r="Z260" s="25">
        <v>23728</v>
      </c>
      <c r="AA260" s="169">
        <v>46251</v>
      </c>
      <c r="AB260" s="25"/>
      <c r="AC260" s="71"/>
      <c r="AD260" s="54" t="s">
        <v>3567</v>
      </c>
      <c r="AE260" s="76">
        <v>46253</v>
      </c>
      <c r="AF260" s="69" t="str">
        <f t="shared" si="53"/>
        <v>DONE</v>
      </c>
      <c r="AG260" s="69">
        <v>46255</v>
      </c>
      <c r="AH260" s="170"/>
      <c r="AI260" s="77" t="e">
        <f t="shared" ca="1" si="52"/>
        <v>#NAME?</v>
      </c>
      <c r="AJ260" s="80" t="str">
        <f t="array" ref="AJ260">IFERROR(INDEX('[1]Master Price'!$E:$E,MATCH(D260,'[1]Master Price'!$B:$B,0)),"0")</f>
        <v>0</v>
      </c>
      <c r="AK260" s="80">
        <f t="shared" si="59"/>
        <v>0</v>
      </c>
      <c r="AL260" s="82" t="str">
        <f t="shared" si="50"/>
        <v>0-day</v>
      </c>
      <c r="AM260" s="82" t="str">
        <f t="shared" si="60"/>
        <v>0-day</v>
      </c>
      <c r="AN260" s="82" t="str">
        <f t="shared" si="51"/>
        <v>0-day</v>
      </c>
      <c r="AO260" s="82" t="str">
        <f t="shared" si="41"/>
        <v>3-day</v>
      </c>
      <c r="AP260" s="82" t="str">
        <f t="shared" si="54"/>
        <v>1-day</v>
      </c>
      <c r="AQ260" s="82" t="str">
        <f t="shared" si="61"/>
        <v>0-day</v>
      </c>
      <c r="AR260" s="137"/>
      <c r="AS260" s="83">
        <f t="shared" si="62"/>
        <v>258</v>
      </c>
      <c r="AT260" s="85" t="str">
        <f t="shared" si="33"/>
        <v>GMIAMMIPT/2026/07/1857</v>
      </c>
      <c r="AU260" s="84" t="e">
        <f t="shared" ca="1" si="34"/>
        <v>#NAME?</v>
      </c>
      <c r="AV260" s="85" t="e">
        <f t="shared" ca="1" si="63"/>
        <v>#NAME?</v>
      </c>
      <c r="AW260" s="86" t="e">
        <f t="shared" ca="1" si="64"/>
        <v>#NAME?</v>
      </c>
      <c r="AX260" s="85" t="e">
        <f t="shared" ca="1" si="65"/>
        <v>#NAME?</v>
      </c>
      <c r="AY260" s="86">
        <f t="shared" si="66"/>
        <v>200001113539</v>
      </c>
      <c r="AZ260" s="171" t="e">
        <f t="shared" ca="1" si="35"/>
        <v>#NAME?</v>
      </c>
      <c r="BA260" s="85" t="e">
        <f t="shared" ca="1" si="36"/>
        <v>#NAME?</v>
      </c>
      <c r="BB260" s="85" t="e">
        <f t="shared" ca="1" si="37"/>
        <v>#NAME?</v>
      </c>
      <c r="BC260" s="90" t="e">
        <f t="shared" ca="1" si="67"/>
        <v>#NAME?</v>
      </c>
      <c r="BD260" s="90" t="e">
        <f t="shared" ca="1" si="68"/>
        <v>#NAME?</v>
      </c>
      <c r="BE260" s="85" t="e">
        <f t="shared" ca="1" si="69"/>
        <v>#NAME?</v>
      </c>
      <c r="BF260" s="22" t="e">
        <f t="shared" ca="1" si="70"/>
        <v>#NAME?</v>
      </c>
      <c r="BG260" s="22" t="e">
        <f t="shared" ca="1" si="71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55"/>
        <v>259</v>
      </c>
      <c r="B261" s="213">
        <v>46230</v>
      </c>
      <c r="C261" s="54" t="s">
        <v>3565</v>
      </c>
      <c r="D261" s="54" t="s">
        <v>153</v>
      </c>
      <c r="E261" s="54" t="s">
        <v>829</v>
      </c>
      <c r="F261" s="54">
        <v>1</v>
      </c>
      <c r="G261" s="54" t="s">
        <v>65</v>
      </c>
      <c r="H261" s="54" t="str">
        <f t="shared" si="56"/>
        <v>DONE</v>
      </c>
      <c r="I261" s="54" t="s">
        <v>1259</v>
      </c>
      <c r="J261" s="58" t="s">
        <v>78</v>
      </c>
      <c r="K261" s="58" t="s">
        <v>79</v>
      </c>
      <c r="L261" s="54">
        <v>9864</v>
      </c>
      <c r="M261" s="71"/>
      <c r="N261" s="54" t="s">
        <v>3566</v>
      </c>
      <c r="O261" s="54" t="s">
        <v>85</v>
      </c>
      <c r="P261" s="54" t="s">
        <v>2696</v>
      </c>
      <c r="Q261" s="54" t="s">
        <v>732</v>
      </c>
      <c r="R261" s="204">
        <v>200001113539</v>
      </c>
      <c r="S261" s="205">
        <v>46150</v>
      </c>
      <c r="T261" s="66" t="str">
        <f t="shared" si="57"/>
        <v>DONE</v>
      </c>
      <c r="U261" s="205"/>
      <c r="V261" s="71">
        <v>9200105906</v>
      </c>
      <c r="W261" s="71">
        <v>49409</v>
      </c>
      <c r="X261" s="169">
        <v>46248</v>
      </c>
      <c r="Y261" s="69" t="str">
        <f t="shared" si="58"/>
        <v>DONE</v>
      </c>
      <c r="Z261" s="25">
        <v>23728</v>
      </c>
      <c r="AA261" s="169">
        <v>46251</v>
      </c>
      <c r="AB261" s="25"/>
      <c r="AC261" s="71"/>
      <c r="AD261" s="54" t="s">
        <v>3567</v>
      </c>
      <c r="AE261" s="76">
        <v>46253</v>
      </c>
      <c r="AF261" s="69" t="str">
        <f t="shared" si="53"/>
        <v>DONE</v>
      </c>
      <c r="AG261" s="69">
        <v>46255</v>
      </c>
      <c r="AH261" s="170"/>
      <c r="AI261" s="77" t="e">
        <f t="shared" ca="1" si="52"/>
        <v>#NAME?</v>
      </c>
      <c r="AJ261" s="80" t="str">
        <f t="array" ref="AJ261">IFERROR(INDEX('[1]Master Price'!$E:$E,MATCH(D261,'[1]Master Price'!$B:$B,0)),"0")</f>
        <v>0</v>
      </c>
      <c r="AK261" s="80">
        <f t="shared" si="59"/>
        <v>0</v>
      </c>
      <c r="AL261" s="82" t="str">
        <f t="shared" si="50"/>
        <v>0-day</v>
      </c>
      <c r="AM261" s="82" t="str">
        <f t="shared" si="60"/>
        <v>0-day</v>
      </c>
      <c r="AN261" s="82" t="str">
        <f t="shared" si="51"/>
        <v>0-day</v>
      </c>
      <c r="AO261" s="82" t="str">
        <f t="shared" si="41"/>
        <v>3-day</v>
      </c>
      <c r="AP261" s="82" t="str">
        <f t="shared" si="54"/>
        <v>2-day</v>
      </c>
      <c r="AQ261" s="82" t="str">
        <f t="shared" si="61"/>
        <v>0-day</v>
      </c>
      <c r="AR261" s="137"/>
      <c r="AS261" s="83">
        <f t="shared" si="62"/>
        <v>259</v>
      </c>
      <c r="AT261" s="85" t="str">
        <f t="shared" si="33"/>
        <v>GMIAMMIPT/2026/07/1857</v>
      </c>
      <c r="AU261" s="84" t="e">
        <f t="shared" ca="1" si="34"/>
        <v>#NAME?</v>
      </c>
      <c r="AV261" s="85" t="e">
        <f t="shared" ca="1" si="63"/>
        <v>#NAME?</v>
      </c>
      <c r="AW261" s="86" t="e">
        <f t="shared" ca="1" si="64"/>
        <v>#NAME?</v>
      </c>
      <c r="AX261" s="85" t="e">
        <f t="shared" ca="1" si="65"/>
        <v>#NAME?</v>
      </c>
      <c r="AY261" s="86">
        <f t="shared" si="66"/>
        <v>200001113539</v>
      </c>
      <c r="AZ261" s="171" t="e">
        <f t="shared" ca="1" si="35"/>
        <v>#NAME?</v>
      </c>
      <c r="BA261" s="85" t="e">
        <f t="shared" ca="1" si="36"/>
        <v>#NAME?</v>
      </c>
      <c r="BB261" s="85" t="e">
        <f t="shared" ca="1" si="37"/>
        <v>#NAME?</v>
      </c>
      <c r="BC261" s="90" t="e">
        <f t="shared" ca="1" si="67"/>
        <v>#NAME?</v>
      </c>
      <c r="BD261" s="90" t="e">
        <f t="shared" ca="1" si="68"/>
        <v>#NAME?</v>
      </c>
      <c r="BE261" s="85" t="e">
        <f t="shared" ca="1" si="69"/>
        <v>#NAME?</v>
      </c>
      <c r="BF261" s="22" t="e">
        <f t="shared" ca="1" si="70"/>
        <v>#NAME?</v>
      </c>
      <c r="BG261" s="22" t="e">
        <f t="shared" ca="1" si="71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55"/>
        <v>260</v>
      </c>
      <c r="B262" s="213">
        <v>46230</v>
      </c>
      <c r="C262" s="54" t="s">
        <v>3565</v>
      </c>
      <c r="D262" s="54" t="s">
        <v>136</v>
      </c>
      <c r="E262" s="54" t="s">
        <v>137</v>
      </c>
      <c r="F262" s="54">
        <v>1</v>
      </c>
      <c r="G262" s="54" t="s">
        <v>65</v>
      </c>
      <c r="H262" s="54" t="str">
        <f t="shared" si="56"/>
        <v>DONE</v>
      </c>
      <c r="I262" s="54" t="s">
        <v>1259</v>
      </c>
      <c r="J262" s="58" t="s">
        <v>78</v>
      </c>
      <c r="K262" s="58" t="s">
        <v>79</v>
      </c>
      <c r="L262" s="54">
        <v>9864</v>
      </c>
      <c r="M262" s="71"/>
      <c r="N262" s="54" t="s">
        <v>3566</v>
      </c>
      <c r="O262" s="54" t="s">
        <v>85</v>
      </c>
      <c r="P262" s="54" t="s">
        <v>2696</v>
      </c>
      <c r="Q262" s="54" t="s">
        <v>732</v>
      </c>
      <c r="R262" s="204">
        <v>200001113539</v>
      </c>
      <c r="S262" s="205">
        <v>46150</v>
      </c>
      <c r="T262" s="66" t="str">
        <f t="shared" si="57"/>
        <v>DONE</v>
      </c>
      <c r="U262" s="205"/>
      <c r="V262" s="71">
        <v>9200105906</v>
      </c>
      <c r="W262" s="71">
        <v>49409</v>
      </c>
      <c r="X262" s="169">
        <v>46248</v>
      </c>
      <c r="Y262" s="69" t="str">
        <f t="shared" si="58"/>
        <v>DONE</v>
      </c>
      <c r="Z262" s="25">
        <v>23728</v>
      </c>
      <c r="AA262" s="169">
        <v>46251</v>
      </c>
      <c r="AB262" s="25"/>
      <c r="AC262" s="71"/>
      <c r="AD262" s="54" t="s">
        <v>3567</v>
      </c>
      <c r="AE262" s="76">
        <v>46253</v>
      </c>
      <c r="AF262" s="69" t="str">
        <f t="shared" si="53"/>
        <v>DONE</v>
      </c>
      <c r="AG262" s="69">
        <v>46255</v>
      </c>
      <c r="AH262" s="170"/>
      <c r="AI262" s="77" t="e">
        <f t="shared" ca="1" si="52"/>
        <v>#NAME?</v>
      </c>
      <c r="AJ262" s="80" t="str">
        <f t="array" ref="AJ262">IFERROR(INDEX('[1]Master Price'!$E:$E,MATCH(D262,'[1]Master Price'!$B:$B,0)),"0")</f>
        <v>0</v>
      </c>
      <c r="AK262" s="80">
        <f t="shared" si="59"/>
        <v>0</v>
      </c>
      <c r="AL262" s="82" t="str">
        <f t="shared" si="50"/>
        <v>0-day</v>
      </c>
      <c r="AM262" s="82" t="str">
        <f t="shared" si="60"/>
        <v>0-day</v>
      </c>
      <c r="AN262" s="82" t="str">
        <f t="shared" si="51"/>
        <v>0-day</v>
      </c>
      <c r="AO262" s="82" t="str">
        <f t="shared" si="41"/>
        <v>3-day</v>
      </c>
      <c r="AP262" s="82" t="str">
        <f t="shared" si="54"/>
        <v>2-day</v>
      </c>
      <c r="AQ262" s="82" t="str">
        <f t="shared" si="61"/>
        <v>0-day</v>
      </c>
      <c r="AR262" s="137"/>
      <c r="AS262" s="83">
        <f t="shared" si="62"/>
        <v>260</v>
      </c>
      <c r="AT262" s="85" t="str">
        <f t="shared" si="33"/>
        <v>GMIAMMIPT/2026/07/1857</v>
      </c>
      <c r="AU262" s="84" t="e">
        <f t="shared" ca="1" si="34"/>
        <v>#NAME?</v>
      </c>
      <c r="AV262" s="85" t="e">
        <f t="shared" ca="1" si="63"/>
        <v>#NAME?</v>
      </c>
      <c r="AW262" s="86" t="e">
        <f t="shared" ca="1" si="64"/>
        <v>#NAME?</v>
      </c>
      <c r="AX262" s="85" t="e">
        <f t="shared" ca="1" si="65"/>
        <v>#NAME?</v>
      </c>
      <c r="AY262" s="86">
        <f t="shared" si="66"/>
        <v>200001113539</v>
      </c>
      <c r="AZ262" s="171" t="e">
        <f t="shared" ca="1" si="35"/>
        <v>#NAME?</v>
      </c>
      <c r="BA262" s="85" t="e">
        <f t="shared" ca="1" si="36"/>
        <v>#NAME?</v>
      </c>
      <c r="BB262" s="85" t="e">
        <f t="shared" ca="1" si="37"/>
        <v>#NAME?</v>
      </c>
      <c r="BC262" s="90" t="e">
        <f t="shared" ca="1" si="67"/>
        <v>#NAME?</v>
      </c>
      <c r="BD262" s="90" t="e">
        <f t="shared" ca="1" si="68"/>
        <v>#NAME?</v>
      </c>
      <c r="BE262" s="85" t="e">
        <f t="shared" ca="1" si="69"/>
        <v>#NAME?</v>
      </c>
      <c r="BF262" s="22" t="e">
        <f t="shared" ca="1" si="70"/>
        <v>#NAME?</v>
      </c>
      <c r="BG262" s="22" t="e">
        <f t="shared" ca="1" si="71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55"/>
        <v>261</v>
      </c>
      <c r="B263" s="214">
        <v>46230</v>
      </c>
      <c r="C263" s="54" t="s">
        <v>3565</v>
      </c>
      <c r="D263" s="54" t="s">
        <v>115</v>
      </c>
      <c r="E263" s="54" t="s">
        <v>116</v>
      </c>
      <c r="F263" s="54">
        <v>1</v>
      </c>
      <c r="G263" s="54" t="s">
        <v>65</v>
      </c>
      <c r="H263" s="54" t="str">
        <f t="shared" si="56"/>
        <v>DONE</v>
      </c>
      <c r="I263" s="54" t="s">
        <v>1259</v>
      </c>
      <c r="J263" s="58" t="s">
        <v>78</v>
      </c>
      <c r="K263" s="58" t="s">
        <v>79</v>
      </c>
      <c r="L263" s="54">
        <v>9864</v>
      </c>
      <c r="M263" s="71"/>
      <c r="N263" s="54" t="s">
        <v>3566</v>
      </c>
      <c r="O263" s="54" t="s">
        <v>85</v>
      </c>
      <c r="P263" s="54" t="s">
        <v>2696</v>
      </c>
      <c r="Q263" s="54" t="s">
        <v>732</v>
      </c>
      <c r="R263" s="204">
        <v>200001113539</v>
      </c>
      <c r="S263" s="205">
        <v>46150</v>
      </c>
      <c r="T263" s="66" t="str">
        <f t="shared" si="57"/>
        <v>DONE</v>
      </c>
      <c r="U263" s="205"/>
      <c r="V263" s="71">
        <v>9200105906</v>
      </c>
      <c r="W263" s="71">
        <v>49409</v>
      </c>
      <c r="X263" s="169">
        <v>46248</v>
      </c>
      <c r="Y263" s="69" t="str">
        <f t="shared" si="58"/>
        <v>DONE</v>
      </c>
      <c r="Z263" s="25">
        <v>23728</v>
      </c>
      <c r="AA263" s="169">
        <v>46251</v>
      </c>
      <c r="AB263" s="25"/>
      <c r="AC263" s="71"/>
      <c r="AD263" s="54" t="s">
        <v>3567</v>
      </c>
      <c r="AE263" s="76">
        <v>46253</v>
      </c>
      <c r="AF263" s="69" t="str">
        <f t="shared" si="53"/>
        <v>DONE</v>
      </c>
      <c r="AG263" s="69">
        <v>46255</v>
      </c>
      <c r="AH263" s="170"/>
      <c r="AI263" s="77" t="e">
        <f t="shared" ca="1" si="52"/>
        <v>#NAME?</v>
      </c>
      <c r="AJ263" s="80" t="str">
        <f t="array" ref="AJ263">IFERROR(INDEX('[1]Master Price'!$E:$E,MATCH(D263,'[1]Master Price'!$B:$B,0)),"0")</f>
        <v>0</v>
      </c>
      <c r="AK263" s="80">
        <f t="shared" si="59"/>
        <v>0</v>
      </c>
      <c r="AL263" s="82" t="str">
        <f t="shared" si="50"/>
        <v>0-day</v>
      </c>
      <c r="AM263" s="82" t="str">
        <f t="shared" si="60"/>
        <v>0-day</v>
      </c>
      <c r="AN263" s="82" t="str">
        <f t="shared" si="51"/>
        <v>0-day</v>
      </c>
      <c r="AO263" s="82" t="str">
        <f t="shared" si="41"/>
        <v>3-day</v>
      </c>
      <c r="AP263" s="82" t="str">
        <f t="shared" si="54"/>
        <v>2-day</v>
      </c>
      <c r="AQ263" s="82" t="str">
        <f t="shared" si="61"/>
        <v>0-day</v>
      </c>
      <c r="AR263" s="137"/>
      <c r="AS263" s="83">
        <f t="shared" si="62"/>
        <v>261</v>
      </c>
      <c r="AT263" s="85" t="str">
        <f t="shared" si="33"/>
        <v>GMIAMMIPT/2026/07/1857</v>
      </c>
      <c r="AU263" s="84" t="e">
        <f t="shared" ca="1" si="34"/>
        <v>#NAME?</v>
      </c>
      <c r="AV263" s="85" t="e">
        <f t="shared" ca="1" si="63"/>
        <v>#NAME?</v>
      </c>
      <c r="AW263" s="86" t="e">
        <f t="shared" ca="1" si="64"/>
        <v>#NAME?</v>
      </c>
      <c r="AX263" s="85" t="e">
        <f t="shared" ca="1" si="65"/>
        <v>#NAME?</v>
      </c>
      <c r="AY263" s="86">
        <f t="shared" si="66"/>
        <v>200001113539</v>
      </c>
      <c r="AZ263" s="171" t="e">
        <f t="shared" ca="1" si="35"/>
        <v>#NAME?</v>
      </c>
      <c r="BA263" s="85" t="e">
        <f t="shared" ca="1" si="36"/>
        <v>#NAME?</v>
      </c>
      <c r="BB263" s="85" t="e">
        <f t="shared" ca="1" si="37"/>
        <v>#NAME?</v>
      </c>
      <c r="BC263" s="90" t="e">
        <f t="shared" ca="1" si="67"/>
        <v>#NAME?</v>
      </c>
      <c r="BD263" s="90" t="e">
        <f t="shared" ca="1" si="68"/>
        <v>#NAME?</v>
      </c>
      <c r="BE263" s="85" t="e">
        <f t="shared" ca="1" si="69"/>
        <v>#NAME?</v>
      </c>
      <c r="BF263" s="22" t="e">
        <f t="shared" ca="1" si="70"/>
        <v>#NAME?</v>
      </c>
      <c r="BG263" s="22" t="e">
        <f t="shared" ca="1" si="71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55"/>
        <v>262</v>
      </c>
      <c r="B264" s="214">
        <v>46230</v>
      </c>
      <c r="C264" s="54" t="s">
        <v>3565</v>
      </c>
      <c r="D264" s="54" t="s">
        <v>174</v>
      </c>
      <c r="E264" s="54" t="s">
        <v>175</v>
      </c>
      <c r="F264" s="54">
        <v>2</v>
      </c>
      <c r="G264" s="54" t="s">
        <v>65</v>
      </c>
      <c r="H264" s="54" t="str">
        <f t="shared" si="56"/>
        <v>DONE</v>
      </c>
      <c r="I264" s="54" t="s">
        <v>1259</v>
      </c>
      <c r="J264" s="58" t="s">
        <v>78</v>
      </c>
      <c r="K264" s="58" t="s">
        <v>79</v>
      </c>
      <c r="L264" s="54">
        <v>9864</v>
      </c>
      <c r="M264" s="71"/>
      <c r="N264" s="54" t="s">
        <v>3566</v>
      </c>
      <c r="O264" s="54" t="s">
        <v>85</v>
      </c>
      <c r="P264" s="54" t="s">
        <v>2696</v>
      </c>
      <c r="Q264" s="54" t="s">
        <v>732</v>
      </c>
      <c r="R264" s="204">
        <v>200001113539</v>
      </c>
      <c r="S264" s="205">
        <v>46150</v>
      </c>
      <c r="T264" s="66" t="str">
        <f t="shared" si="57"/>
        <v>DONE</v>
      </c>
      <c r="U264" s="205"/>
      <c r="V264" s="71">
        <v>9200105906</v>
      </c>
      <c r="W264" s="71">
        <v>49409</v>
      </c>
      <c r="X264" s="169">
        <v>46248</v>
      </c>
      <c r="Y264" s="69" t="str">
        <f t="shared" si="58"/>
        <v>DONE</v>
      </c>
      <c r="Z264" s="25">
        <v>23728</v>
      </c>
      <c r="AA264" s="169">
        <v>46251</v>
      </c>
      <c r="AB264" s="25"/>
      <c r="AC264" s="71"/>
      <c r="AD264" s="54" t="s">
        <v>3567</v>
      </c>
      <c r="AE264" s="76">
        <v>46253</v>
      </c>
      <c r="AF264" s="69" t="str">
        <f t="shared" si="53"/>
        <v>DONE</v>
      </c>
      <c r="AG264" s="69">
        <v>46255</v>
      </c>
      <c r="AH264" s="170"/>
      <c r="AI264" s="77" t="e">
        <f t="shared" ref="AI264:AI512" ca="1" si="72">IF(C268=0,"",_xludf.IFS(
  ISBLANK(AD268),"NOT INVOICED",
  ISBLANK(AH268),"UNPAID",
  TRUE,"PAID"
))</f>
        <v>#NAME?</v>
      </c>
      <c r="AJ264" s="80" t="str">
        <f t="array" ref="AJ264">IFERROR(INDEX('[1]Master Price'!$E:$E,MATCH(D264,'[1]Master Price'!$B:$B,0)),"0")</f>
        <v>0</v>
      </c>
      <c r="AK264" s="80">
        <f t="shared" si="59"/>
        <v>0</v>
      </c>
      <c r="AL264" s="82" t="str">
        <f t="shared" si="50"/>
        <v>0-day</v>
      </c>
      <c r="AM264" s="82" t="str">
        <f t="shared" si="60"/>
        <v>0-day</v>
      </c>
      <c r="AN264" s="82" t="str">
        <f t="shared" si="51"/>
        <v>0-day</v>
      </c>
      <c r="AO264" s="82" t="str">
        <f t="shared" si="41"/>
        <v>3-day</v>
      </c>
      <c r="AP264" s="82" t="str">
        <f t="shared" si="54"/>
        <v>2-day</v>
      </c>
      <c r="AQ264" s="82" t="str">
        <f t="shared" si="61"/>
        <v>0-day</v>
      </c>
      <c r="AR264" s="137"/>
      <c r="AS264" s="83">
        <f t="shared" si="62"/>
        <v>262</v>
      </c>
      <c r="AT264" s="85" t="str">
        <f t="shared" si="33"/>
        <v>GMIAMMIPT/2026/07/1857</v>
      </c>
      <c r="AU264" s="84" t="e">
        <f t="shared" ca="1" si="34"/>
        <v>#NAME?</v>
      </c>
      <c r="AV264" s="85" t="e">
        <f t="shared" ca="1" si="63"/>
        <v>#NAME?</v>
      </c>
      <c r="AW264" s="86" t="e">
        <f t="shared" ca="1" si="64"/>
        <v>#NAME?</v>
      </c>
      <c r="AX264" s="85" t="e">
        <f t="shared" ca="1" si="65"/>
        <v>#NAME?</v>
      </c>
      <c r="AY264" s="86">
        <f t="shared" si="66"/>
        <v>200001113539</v>
      </c>
      <c r="AZ264" s="171" t="e">
        <f t="shared" ca="1" si="35"/>
        <v>#NAME?</v>
      </c>
      <c r="BA264" s="85" t="e">
        <f t="shared" ca="1" si="36"/>
        <v>#NAME?</v>
      </c>
      <c r="BB264" s="85" t="e">
        <f t="shared" ca="1" si="37"/>
        <v>#NAME?</v>
      </c>
      <c r="BC264" s="90" t="e">
        <f t="shared" ca="1" si="67"/>
        <v>#NAME?</v>
      </c>
      <c r="BD264" s="90" t="e">
        <f t="shared" ca="1" si="68"/>
        <v>#NAME?</v>
      </c>
      <c r="BE264" s="85" t="e">
        <f t="shared" ca="1" si="69"/>
        <v>#NAME?</v>
      </c>
      <c r="BF264" s="22" t="e">
        <f t="shared" ca="1" si="70"/>
        <v>#NAME?</v>
      </c>
      <c r="BG264" s="22" t="e">
        <f t="shared" ca="1" si="71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55"/>
        <v>263</v>
      </c>
      <c r="B265" s="214">
        <v>46230</v>
      </c>
      <c r="C265" s="54" t="s">
        <v>3565</v>
      </c>
      <c r="D265" s="54" t="s">
        <v>491</v>
      </c>
      <c r="E265" s="54" t="s">
        <v>492</v>
      </c>
      <c r="F265" s="54">
        <v>2</v>
      </c>
      <c r="G265" s="54" t="s">
        <v>65</v>
      </c>
      <c r="H265" s="54" t="str">
        <f t="shared" si="56"/>
        <v>DONE</v>
      </c>
      <c r="I265" s="54" t="s">
        <v>1259</v>
      </c>
      <c r="J265" s="58" t="s">
        <v>78</v>
      </c>
      <c r="K265" s="58" t="s">
        <v>79</v>
      </c>
      <c r="L265" s="54">
        <v>9864</v>
      </c>
      <c r="M265" s="71"/>
      <c r="N265" s="54" t="s">
        <v>3566</v>
      </c>
      <c r="O265" s="54" t="s">
        <v>85</v>
      </c>
      <c r="P265" s="54" t="s">
        <v>2696</v>
      </c>
      <c r="Q265" s="54" t="s">
        <v>732</v>
      </c>
      <c r="R265" s="204">
        <v>200001113539</v>
      </c>
      <c r="S265" s="205">
        <v>46150</v>
      </c>
      <c r="T265" s="66" t="str">
        <f t="shared" si="57"/>
        <v>DONE</v>
      </c>
      <c r="U265" s="205"/>
      <c r="V265" s="71">
        <v>9200105906</v>
      </c>
      <c r="W265" s="71">
        <v>49409</v>
      </c>
      <c r="X265" s="169">
        <v>46248</v>
      </c>
      <c r="Y265" s="69" t="str">
        <f t="shared" si="58"/>
        <v>DONE</v>
      </c>
      <c r="Z265" s="25">
        <v>23728</v>
      </c>
      <c r="AA265" s="169">
        <v>46251</v>
      </c>
      <c r="AB265" s="25"/>
      <c r="AC265" s="71"/>
      <c r="AD265" s="54" t="s">
        <v>3567</v>
      </c>
      <c r="AE265" s="76">
        <v>46253</v>
      </c>
      <c r="AF265" s="69" t="str">
        <f t="shared" si="53"/>
        <v>DONE</v>
      </c>
      <c r="AG265" s="69">
        <v>46255</v>
      </c>
      <c r="AH265" s="170"/>
      <c r="AI265" s="77" t="e">
        <f t="shared" ca="1" si="72"/>
        <v>#NAME?</v>
      </c>
      <c r="AJ265" s="80" t="str">
        <f t="array" ref="AJ265">IFERROR(INDEX('[1]Master Price'!$E:$E,MATCH(D265,'[1]Master Price'!$B:$B,0)),"0")</f>
        <v>0</v>
      </c>
      <c r="AK265" s="80">
        <f t="shared" si="59"/>
        <v>0</v>
      </c>
      <c r="AL265" s="82" t="str">
        <f t="shared" si="50"/>
        <v>0-day</v>
      </c>
      <c r="AM265" s="82" t="str">
        <f t="shared" si="60"/>
        <v>0-day</v>
      </c>
      <c r="AN265" s="82" t="str">
        <f t="shared" si="51"/>
        <v>0-day</v>
      </c>
      <c r="AO265" s="82" t="str">
        <f t="shared" si="41"/>
        <v>3-day</v>
      </c>
      <c r="AP265" s="82" t="str">
        <f t="shared" si="54"/>
        <v>2-day</v>
      </c>
      <c r="AQ265" s="82" t="str">
        <f t="shared" si="61"/>
        <v>0-day</v>
      </c>
      <c r="AR265" s="137"/>
      <c r="AS265" s="83">
        <f t="shared" si="62"/>
        <v>263</v>
      </c>
      <c r="AT265" s="85" t="str">
        <f t="shared" si="33"/>
        <v>GMIAMMIPT/2026/07/1857</v>
      </c>
      <c r="AU265" s="84" t="e">
        <f t="shared" ca="1" si="34"/>
        <v>#NAME?</v>
      </c>
      <c r="AV265" s="85" t="e">
        <f t="shared" ca="1" si="63"/>
        <v>#NAME?</v>
      </c>
      <c r="AW265" s="86" t="e">
        <f t="shared" ca="1" si="64"/>
        <v>#NAME?</v>
      </c>
      <c r="AX265" s="85" t="e">
        <f t="shared" ca="1" si="65"/>
        <v>#NAME?</v>
      </c>
      <c r="AY265" s="86">
        <f t="shared" si="66"/>
        <v>200001113539</v>
      </c>
      <c r="AZ265" s="171" t="e">
        <f t="shared" ca="1" si="35"/>
        <v>#NAME?</v>
      </c>
      <c r="BA265" s="85" t="e">
        <f t="shared" ca="1" si="36"/>
        <v>#NAME?</v>
      </c>
      <c r="BB265" s="85" t="e">
        <f t="shared" ca="1" si="37"/>
        <v>#NAME?</v>
      </c>
      <c r="BC265" s="90" t="e">
        <f t="shared" ca="1" si="67"/>
        <v>#NAME?</v>
      </c>
      <c r="BD265" s="90" t="e">
        <f t="shared" ca="1" si="68"/>
        <v>#NAME?</v>
      </c>
      <c r="BE265" s="85" t="e">
        <f t="shared" ca="1" si="69"/>
        <v>#NAME?</v>
      </c>
      <c r="BF265" s="22" t="e">
        <f t="shared" ca="1" si="70"/>
        <v>#NAME?</v>
      </c>
      <c r="BG265" s="22" t="e">
        <f t="shared" ca="1" si="71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55"/>
        <v>264</v>
      </c>
      <c r="B266" s="214">
        <v>46230</v>
      </c>
      <c r="C266" s="54" t="s">
        <v>3565</v>
      </c>
      <c r="D266" s="54" t="s">
        <v>322</v>
      </c>
      <c r="E266" s="54" t="s">
        <v>323</v>
      </c>
      <c r="F266" s="54">
        <v>1</v>
      </c>
      <c r="G266" s="54" t="s">
        <v>65</v>
      </c>
      <c r="H266" s="54" t="str">
        <f t="shared" si="56"/>
        <v>DONE</v>
      </c>
      <c r="I266" s="54" t="s">
        <v>1259</v>
      </c>
      <c r="J266" s="58" t="s">
        <v>78</v>
      </c>
      <c r="K266" s="58" t="s">
        <v>79</v>
      </c>
      <c r="L266" s="54">
        <v>9864</v>
      </c>
      <c r="M266" s="71"/>
      <c r="N266" s="54" t="s">
        <v>3566</v>
      </c>
      <c r="O266" s="54" t="s">
        <v>85</v>
      </c>
      <c r="P266" s="54" t="s">
        <v>2696</v>
      </c>
      <c r="Q266" s="54" t="s">
        <v>732</v>
      </c>
      <c r="R266" s="204">
        <v>200001113539</v>
      </c>
      <c r="S266" s="205">
        <v>46150</v>
      </c>
      <c r="T266" s="66" t="str">
        <f t="shared" si="57"/>
        <v>DONE</v>
      </c>
      <c r="U266" s="205"/>
      <c r="V266" s="71">
        <v>9200105906</v>
      </c>
      <c r="W266" s="71">
        <v>49409</v>
      </c>
      <c r="X266" s="169">
        <v>46248</v>
      </c>
      <c r="Y266" s="69" t="str">
        <f t="shared" si="58"/>
        <v>DONE</v>
      </c>
      <c r="Z266" s="25">
        <v>23728</v>
      </c>
      <c r="AA266" s="169">
        <v>46251</v>
      </c>
      <c r="AB266" s="25"/>
      <c r="AC266" s="71"/>
      <c r="AD266" s="54" t="s">
        <v>3567</v>
      </c>
      <c r="AE266" s="76">
        <v>46253</v>
      </c>
      <c r="AF266" s="69" t="str">
        <f t="shared" si="53"/>
        <v>DONE</v>
      </c>
      <c r="AG266" s="69">
        <v>46255</v>
      </c>
      <c r="AH266" s="170"/>
      <c r="AI266" s="77" t="e">
        <f t="shared" ca="1" si="72"/>
        <v>#NAME?</v>
      </c>
      <c r="AJ266" s="80" t="str">
        <f t="array" ref="AJ266">IFERROR(INDEX('[1]Master Price'!$E:$E,MATCH(D266,'[1]Master Price'!$B:$B,0)),"0")</f>
        <v>0</v>
      </c>
      <c r="AK266" s="80">
        <f t="shared" si="59"/>
        <v>0</v>
      </c>
      <c r="AL266" s="82" t="str">
        <f t="shared" si="50"/>
        <v>0-day</v>
      </c>
      <c r="AM266" s="82" t="str">
        <f t="shared" si="60"/>
        <v>0-day</v>
      </c>
      <c r="AN266" s="82" t="str">
        <f t="shared" si="51"/>
        <v>0-day</v>
      </c>
      <c r="AO266" s="82" t="str">
        <f t="shared" si="41"/>
        <v>3-day</v>
      </c>
      <c r="AP266" s="82" t="str">
        <f t="shared" si="54"/>
        <v>2-day</v>
      </c>
      <c r="AQ266" s="82" t="str">
        <f t="shared" si="61"/>
        <v>0-day</v>
      </c>
      <c r="AR266" s="137"/>
      <c r="AS266" s="83">
        <f t="shared" si="62"/>
        <v>264</v>
      </c>
      <c r="AT266" s="85" t="str">
        <f t="shared" si="33"/>
        <v>GMIAMMIPT/2026/07/1857</v>
      </c>
      <c r="AU266" s="84" t="e">
        <f t="shared" ca="1" si="34"/>
        <v>#NAME?</v>
      </c>
      <c r="AV266" s="85" t="e">
        <f t="shared" ca="1" si="63"/>
        <v>#NAME?</v>
      </c>
      <c r="AW266" s="86" t="e">
        <f t="shared" ca="1" si="64"/>
        <v>#NAME?</v>
      </c>
      <c r="AX266" s="85" t="e">
        <f t="shared" ca="1" si="65"/>
        <v>#NAME?</v>
      </c>
      <c r="AY266" s="86">
        <f t="shared" si="66"/>
        <v>200001113539</v>
      </c>
      <c r="AZ266" s="171" t="e">
        <f t="shared" ca="1" si="35"/>
        <v>#NAME?</v>
      </c>
      <c r="BA266" s="85" t="e">
        <f t="shared" ca="1" si="36"/>
        <v>#NAME?</v>
      </c>
      <c r="BB266" s="85" t="e">
        <f t="shared" ca="1" si="37"/>
        <v>#NAME?</v>
      </c>
      <c r="BC266" s="90" t="e">
        <f t="shared" ca="1" si="67"/>
        <v>#NAME?</v>
      </c>
      <c r="BD266" s="90" t="e">
        <f t="shared" ca="1" si="68"/>
        <v>#NAME?</v>
      </c>
      <c r="BE266" s="85" t="e">
        <f t="shared" ca="1" si="69"/>
        <v>#NAME?</v>
      </c>
      <c r="BF266" s="22" t="e">
        <f t="shared" ca="1" si="70"/>
        <v>#NAME?</v>
      </c>
      <c r="BG266" s="22" t="e">
        <f t="shared" ca="1" si="71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55"/>
        <v>265</v>
      </c>
      <c r="B267" s="214">
        <v>46230</v>
      </c>
      <c r="C267" s="54" t="s">
        <v>3565</v>
      </c>
      <c r="D267" s="54" t="s">
        <v>310</v>
      </c>
      <c r="E267" s="54" t="s">
        <v>312</v>
      </c>
      <c r="F267" s="54">
        <v>1</v>
      </c>
      <c r="G267" s="54" t="s">
        <v>65</v>
      </c>
      <c r="H267" s="54" t="str">
        <f t="shared" si="56"/>
        <v>DONE</v>
      </c>
      <c r="I267" s="54" t="s">
        <v>1259</v>
      </c>
      <c r="J267" s="58" t="s">
        <v>78</v>
      </c>
      <c r="K267" s="58" t="s">
        <v>79</v>
      </c>
      <c r="L267" s="54">
        <v>9864</v>
      </c>
      <c r="M267" s="71"/>
      <c r="N267" s="54" t="s">
        <v>3566</v>
      </c>
      <c r="O267" s="54" t="s">
        <v>85</v>
      </c>
      <c r="P267" s="54" t="s">
        <v>2696</v>
      </c>
      <c r="Q267" s="54" t="s">
        <v>732</v>
      </c>
      <c r="R267" s="204">
        <v>200001113539</v>
      </c>
      <c r="S267" s="205">
        <v>46150</v>
      </c>
      <c r="T267" s="66" t="str">
        <f t="shared" si="57"/>
        <v>DONE</v>
      </c>
      <c r="U267" s="205"/>
      <c r="V267" s="71">
        <v>9200105906</v>
      </c>
      <c r="W267" s="71">
        <v>49409</v>
      </c>
      <c r="X267" s="169">
        <v>46248</v>
      </c>
      <c r="Y267" s="69" t="str">
        <f t="shared" si="58"/>
        <v>DONE</v>
      </c>
      <c r="Z267" s="25">
        <v>23728</v>
      </c>
      <c r="AA267" s="169">
        <v>46251</v>
      </c>
      <c r="AB267" s="25"/>
      <c r="AC267" s="71"/>
      <c r="AD267" s="54" t="s">
        <v>3567</v>
      </c>
      <c r="AE267" s="73">
        <v>46253</v>
      </c>
      <c r="AF267" s="69" t="str">
        <f t="shared" si="53"/>
        <v>DONE</v>
      </c>
      <c r="AG267" s="69">
        <v>46255</v>
      </c>
      <c r="AH267" s="170"/>
      <c r="AI267" s="77" t="e">
        <f t="shared" ca="1" si="72"/>
        <v>#NAME?</v>
      </c>
      <c r="AJ267" s="80" t="str">
        <f t="array" ref="AJ267">IFERROR(INDEX('[1]Master Price'!$E:$E,MATCH(D267,'[1]Master Price'!$B:$B,0)),"0")</f>
        <v>0</v>
      </c>
      <c r="AK267" s="80">
        <f t="shared" si="59"/>
        <v>0</v>
      </c>
      <c r="AL267" s="82" t="str">
        <f t="shared" si="50"/>
        <v>0-day</v>
      </c>
      <c r="AM267" s="82" t="str">
        <f t="shared" si="60"/>
        <v>0-day</v>
      </c>
      <c r="AN267" s="82" t="str">
        <f t="shared" si="51"/>
        <v>0-day</v>
      </c>
      <c r="AO267" s="82" t="str">
        <f t="shared" si="41"/>
        <v>3-day</v>
      </c>
      <c r="AP267" s="82" t="str">
        <f t="shared" si="54"/>
        <v>2-day</v>
      </c>
      <c r="AQ267" s="82" t="str">
        <f t="shared" si="61"/>
        <v>0-day</v>
      </c>
      <c r="AR267" s="137"/>
      <c r="AS267" s="83">
        <f t="shared" si="62"/>
        <v>265</v>
      </c>
      <c r="AT267" s="85" t="str">
        <f t="shared" si="33"/>
        <v>GMIAMMIPT/2026/07/1857</v>
      </c>
      <c r="AU267" s="84" t="e">
        <f t="shared" ca="1" si="34"/>
        <v>#NAME?</v>
      </c>
      <c r="AV267" s="85" t="e">
        <f t="shared" ca="1" si="63"/>
        <v>#NAME?</v>
      </c>
      <c r="AW267" s="86" t="e">
        <f t="shared" ca="1" si="64"/>
        <v>#NAME?</v>
      </c>
      <c r="AX267" s="85" t="e">
        <f t="shared" ca="1" si="65"/>
        <v>#NAME?</v>
      </c>
      <c r="AY267" s="86">
        <f t="shared" si="66"/>
        <v>200001113539</v>
      </c>
      <c r="AZ267" s="171" t="e">
        <f t="shared" ca="1" si="35"/>
        <v>#NAME?</v>
      </c>
      <c r="BA267" s="85" t="e">
        <f t="shared" ca="1" si="36"/>
        <v>#NAME?</v>
      </c>
      <c r="BB267" s="85" t="e">
        <f t="shared" ca="1" si="37"/>
        <v>#NAME?</v>
      </c>
      <c r="BC267" s="90" t="e">
        <f t="shared" ca="1" si="67"/>
        <v>#NAME?</v>
      </c>
      <c r="BD267" s="90" t="e">
        <f t="shared" ca="1" si="68"/>
        <v>#NAME?</v>
      </c>
      <c r="BE267" s="85" t="e">
        <f t="shared" ca="1" si="69"/>
        <v>#NAME?</v>
      </c>
      <c r="BF267" s="22" t="e">
        <f t="shared" ca="1" si="70"/>
        <v>#NAME?</v>
      </c>
      <c r="BG267" s="22" t="e">
        <f t="shared" ca="1" si="71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55"/>
        <v>266</v>
      </c>
      <c r="B268" s="214">
        <v>46230</v>
      </c>
      <c r="C268" s="54" t="s">
        <v>3565</v>
      </c>
      <c r="D268" s="54" t="s">
        <v>373</v>
      </c>
      <c r="E268" s="54" t="s">
        <v>374</v>
      </c>
      <c r="F268" s="54">
        <v>5</v>
      </c>
      <c r="G268" s="54" t="s">
        <v>65</v>
      </c>
      <c r="H268" s="54" t="str">
        <f t="shared" si="56"/>
        <v>DONE</v>
      </c>
      <c r="I268" s="54" t="s">
        <v>1259</v>
      </c>
      <c r="J268" s="58" t="s">
        <v>78</v>
      </c>
      <c r="K268" s="58" t="s">
        <v>79</v>
      </c>
      <c r="L268" s="54">
        <v>9864</v>
      </c>
      <c r="M268" s="71"/>
      <c r="N268" s="54" t="s">
        <v>3566</v>
      </c>
      <c r="O268" s="54" t="s">
        <v>85</v>
      </c>
      <c r="P268" s="54" t="s">
        <v>2696</v>
      </c>
      <c r="Q268" s="54" t="s">
        <v>732</v>
      </c>
      <c r="R268" s="204">
        <v>200001113539</v>
      </c>
      <c r="S268" s="205">
        <v>46150</v>
      </c>
      <c r="T268" s="66" t="str">
        <f t="shared" si="57"/>
        <v>DONE</v>
      </c>
      <c r="U268" s="205"/>
      <c r="V268" s="71">
        <v>9200105906</v>
      </c>
      <c r="W268" s="71">
        <v>49409</v>
      </c>
      <c r="X268" s="169">
        <v>46248</v>
      </c>
      <c r="Y268" s="69" t="str">
        <f t="shared" si="58"/>
        <v>DONE</v>
      </c>
      <c r="Z268" s="25">
        <v>23728</v>
      </c>
      <c r="AA268" s="169">
        <v>46251</v>
      </c>
      <c r="AB268" s="25"/>
      <c r="AC268" s="71"/>
      <c r="AD268" s="54" t="s">
        <v>3567</v>
      </c>
      <c r="AE268" s="76">
        <v>46253</v>
      </c>
      <c r="AF268" s="69" t="str">
        <f t="shared" ref="AF268:AF512" si="73">IF(C268=0,"",IF(AD268&gt;0,"DONE","WAITING"))</f>
        <v>DONE</v>
      </c>
      <c r="AG268" s="69">
        <v>46255</v>
      </c>
      <c r="AH268" s="170"/>
      <c r="AI268" s="77" t="e">
        <f t="shared" ca="1" si="72"/>
        <v>#NAME?</v>
      </c>
      <c r="AJ268" s="80" t="str">
        <f t="array" ref="AJ268">IFERROR(INDEX('[1]Master Price'!$E:$E,MATCH(D268,'[1]Master Price'!$B:$B,0)),"0")</f>
        <v>0</v>
      </c>
      <c r="AK268" s="80">
        <f t="shared" si="59"/>
        <v>0</v>
      </c>
      <c r="AL268" s="82" t="str">
        <f t="shared" si="50"/>
        <v>0-day</v>
      </c>
      <c r="AM268" s="82" t="str">
        <f t="shared" si="60"/>
        <v>0-day</v>
      </c>
      <c r="AN268" s="82" t="str">
        <f t="shared" si="51"/>
        <v>0-day</v>
      </c>
      <c r="AO268" s="82" t="str">
        <f t="shared" si="41"/>
        <v>3-day</v>
      </c>
      <c r="AP268" s="82" t="str">
        <f t="shared" ref="AP268:AP512" si="74">IFERROR(DATEDIF(AA268,AE268,"d"),"0")&amp;"-day"</f>
        <v>2-day</v>
      </c>
      <c r="AQ268" s="82" t="str">
        <f t="shared" si="61"/>
        <v>0-day</v>
      </c>
      <c r="AR268" s="137"/>
      <c r="AS268" s="83">
        <f t="shared" si="62"/>
        <v>266</v>
      </c>
      <c r="AT268" s="85" t="str">
        <f t="shared" si="33"/>
        <v>GMIAMMIPT/2026/07/1857</v>
      </c>
      <c r="AU268" s="84" t="e">
        <f t="shared" ca="1" si="34"/>
        <v>#NAME?</v>
      </c>
      <c r="AV268" s="85" t="e">
        <f t="shared" ca="1" si="63"/>
        <v>#NAME?</v>
      </c>
      <c r="AW268" s="86" t="e">
        <f t="shared" ca="1" si="64"/>
        <v>#NAME?</v>
      </c>
      <c r="AX268" s="85" t="e">
        <f t="shared" ca="1" si="65"/>
        <v>#NAME?</v>
      </c>
      <c r="AY268" s="86">
        <f t="shared" si="66"/>
        <v>200001113539</v>
      </c>
      <c r="AZ268" s="171" t="e">
        <f t="shared" ca="1" si="35"/>
        <v>#NAME?</v>
      </c>
      <c r="BA268" s="85" t="e">
        <f t="shared" ca="1" si="36"/>
        <v>#NAME?</v>
      </c>
      <c r="BB268" s="85" t="e">
        <f t="shared" ca="1" si="37"/>
        <v>#NAME?</v>
      </c>
      <c r="BC268" s="90" t="e">
        <f t="shared" ca="1" si="67"/>
        <v>#NAME?</v>
      </c>
      <c r="BD268" s="90" t="e">
        <f t="shared" ca="1" si="68"/>
        <v>#NAME?</v>
      </c>
      <c r="BE268" s="85" t="e">
        <f t="shared" ca="1" si="69"/>
        <v>#NAME?</v>
      </c>
      <c r="BF268" s="22" t="e">
        <f t="shared" ca="1" si="70"/>
        <v>#NAME?</v>
      </c>
      <c r="BG268" s="22" t="e">
        <f t="shared" ca="1" si="71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55"/>
        <v>267</v>
      </c>
      <c r="B269" s="214">
        <v>46230</v>
      </c>
      <c r="C269" s="54" t="s">
        <v>3565</v>
      </c>
      <c r="D269" s="54" t="s">
        <v>367</v>
      </c>
      <c r="E269" s="54" t="s">
        <v>368</v>
      </c>
      <c r="F269" s="54">
        <v>5</v>
      </c>
      <c r="G269" s="54" t="s">
        <v>65</v>
      </c>
      <c r="H269" s="54" t="str">
        <f t="shared" si="56"/>
        <v>DONE</v>
      </c>
      <c r="I269" s="54" t="s">
        <v>1259</v>
      </c>
      <c r="J269" s="58" t="s">
        <v>78</v>
      </c>
      <c r="K269" s="58" t="s">
        <v>79</v>
      </c>
      <c r="L269" s="54">
        <v>9864</v>
      </c>
      <c r="M269" s="71"/>
      <c r="N269" s="54" t="s">
        <v>3566</v>
      </c>
      <c r="O269" s="54" t="s">
        <v>85</v>
      </c>
      <c r="P269" s="54" t="s">
        <v>2696</v>
      </c>
      <c r="Q269" s="54" t="s">
        <v>732</v>
      </c>
      <c r="R269" s="204">
        <v>200001113539</v>
      </c>
      <c r="S269" s="205">
        <v>46150</v>
      </c>
      <c r="T269" s="66" t="str">
        <f t="shared" si="57"/>
        <v>DONE</v>
      </c>
      <c r="U269" s="205"/>
      <c r="V269" s="71">
        <v>9200105906</v>
      </c>
      <c r="W269" s="71">
        <v>49409</v>
      </c>
      <c r="X269" s="169">
        <v>46248</v>
      </c>
      <c r="Y269" s="69" t="str">
        <f t="shared" si="58"/>
        <v>DONE</v>
      </c>
      <c r="Z269" s="25">
        <v>23728</v>
      </c>
      <c r="AA269" s="169">
        <v>46251</v>
      </c>
      <c r="AB269" s="25"/>
      <c r="AC269" s="71"/>
      <c r="AD269" s="54" t="s">
        <v>3567</v>
      </c>
      <c r="AE269" s="76">
        <v>46253</v>
      </c>
      <c r="AF269" s="69" t="str">
        <f t="shared" si="73"/>
        <v>DONE</v>
      </c>
      <c r="AG269" s="69">
        <v>46255</v>
      </c>
      <c r="AH269" s="170"/>
      <c r="AI269" s="77" t="e">
        <f t="shared" ca="1" si="72"/>
        <v>#NAME?</v>
      </c>
      <c r="AJ269" s="80" t="str">
        <f t="array" ref="AJ269">IFERROR(INDEX('[1]Master Price'!$E:$E,MATCH(D269,'[1]Master Price'!$B:$B,0)),"0")</f>
        <v>0</v>
      </c>
      <c r="AK269" s="80">
        <f t="shared" si="59"/>
        <v>0</v>
      </c>
      <c r="AL269" s="82" t="str">
        <f t="shared" si="50"/>
        <v>0-day</v>
      </c>
      <c r="AM269" s="82" t="str">
        <f t="shared" si="60"/>
        <v>0-day</v>
      </c>
      <c r="AN269" s="82" t="str">
        <f t="shared" si="51"/>
        <v>0-day</v>
      </c>
      <c r="AO269" s="82" t="str">
        <f t="shared" si="41"/>
        <v>3-day</v>
      </c>
      <c r="AP269" s="82" t="str">
        <f t="shared" si="74"/>
        <v>2-day</v>
      </c>
      <c r="AQ269" s="82" t="str">
        <f t="shared" si="61"/>
        <v>0-day</v>
      </c>
      <c r="AR269" s="137"/>
      <c r="AS269" s="83">
        <f t="shared" si="62"/>
        <v>267</v>
      </c>
      <c r="AT269" s="85" t="str">
        <f t="shared" si="33"/>
        <v>GMIAMMIPT/2026/07/1857</v>
      </c>
      <c r="AU269" s="84" t="e">
        <f t="shared" ca="1" si="34"/>
        <v>#NAME?</v>
      </c>
      <c r="AV269" s="85" t="e">
        <f t="shared" ca="1" si="63"/>
        <v>#NAME?</v>
      </c>
      <c r="AW269" s="86" t="e">
        <f t="shared" ca="1" si="64"/>
        <v>#NAME?</v>
      </c>
      <c r="AX269" s="85" t="e">
        <f t="shared" ca="1" si="65"/>
        <v>#NAME?</v>
      </c>
      <c r="AY269" s="86">
        <f t="shared" si="66"/>
        <v>200001113539</v>
      </c>
      <c r="AZ269" s="171" t="e">
        <f t="shared" ca="1" si="35"/>
        <v>#NAME?</v>
      </c>
      <c r="BA269" s="85" t="e">
        <f t="shared" ca="1" si="36"/>
        <v>#NAME?</v>
      </c>
      <c r="BB269" s="85" t="e">
        <f t="shared" ca="1" si="37"/>
        <v>#NAME?</v>
      </c>
      <c r="BC269" s="90" t="e">
        <f t="shared" ca="1" si="67"/>
        <v>#NAME?</v>
      </c>
      <c r="BD269" s="90" t="e">
        <f t="shared" ca="1" si="68"/>
        <v>#NAME?</v>
      </c>
      <c r="BE269" s="85" t="e">
        <f t="shared" ca="1" si="69"/>
        <v>#NAME?</v>
      </c>
      <c r="BF269" s="22" t="e">
        <f t="shared" ca="1" si="70"/>
        <v>#NAME?</v>
      </c>
      <c r="BG269" s="22" t="e">
        <f t="shared" ca="1" si="71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55"/>
        <v>268</v>
      </c>
      <c r="B270" s="214">
        <v>46230</v>
      </c>
      <c r="C270" s="54" t="s">
        <v>3565</v>
      </c>
      <c r="D270" s="54" t="s">
        <v>1580</v>
      </c>
      <c r="E270" s="54" t="s">
        <v>1581</v>
      </c>
      <c r="F270" s="54">
        <v>4</v>
      </c>
      <c r="G270" s="54" t="s">
        <v>3182</v>
      </c>
      <c r="H270" s="54" t="str">
        <f t="shared" si="56"/>
        <v>DONE</v>
      </c>
      <c r="I270" s="54" t="s">
        <v>1259</v>
      </c>
      <c r="J270" s="58" t="s">
        <v>78</v>
      </c>
      <c r="K270" s="58" t="s">
        <v>79</v>
      </c>
      <c r="L270" s="54">
        <v>9864</v>
      </c>
      <c r="M270" s="71"/>
      <c r="N270" s="54" t="s">
        <v>3566</v>
      </c>
      <c r="O270" s="54" t="s">
        <v>85</v>
      </c>
      <c r="P270" s="54" t="s">
        <v>2696</v>
      </c>
      <c r="Q270" s="54" t="s">
        <v>732</v>
      </c>
      <c r="R270" s="204">
        <v>200001113539</v>
      </c>
      <c r="S270" s="205">
        <v>46150</v>
      </c>
      <c r="T270" s="66" t="str">
        <f t="shared" si="57"/>
        <v>DONE</v>
      </c>
      <c r="U270" s="205"/>
      <c r="V270" s="71">
        <v>9200105906</v>
      </c>
      <c r="W270" s="71">
        <v>49409</v>
      </c>
      <c r="X270" s="169">
        <v>46248</v>
      </c>
      <c r="Y270" s="69" t="str">
        <f t="shared" si="58"/>
        <v>DONE</v>
      </c>
      <c r="Z270" s="25">
        <v>23728</v>
      </c>
      <c r="AA270" s="169">
        <v>46251</v>
      </c>
      <c r="AB270" s="25"/>
      <c r="AC270" s="71"/>
      <c r="AD270" s="54" t="s">
        <v>3567</v>
      </c>
      <c r="AE270" s="76">
        <v>46253</v>
      </c>
      <c r="AF270" s="69" t="str">
        <f t="shared" si="73"/>
        <v>DONE</v>
      </c>
      <c r="AG270" s="69">
        <v>46255</v>
      </c>
      <c r="AH270" s="170"/>
      <c r="AI270" s="77" t="e">
        <f t="shared" ca="1" si="72"/>
        <v>#NAME?</v>
      </c>
      <c r="AJ270" s="80" t="str">
        <f t="array" ref="AJ270">IFERROR(INDEX('[1]Master Price'!$E:$E,MATCH(D270,'[1]Master Price'!$B:$B,0)),"0")</f>
        <v>0</v>
      </c>
      <c r="AK270" s="80">
        <f t="shared" si="59"/>
        <v>0</v>
      </c>
      <c r="AL270" s="82" t="str">
        <f t="shared" si="50"/>
        <v>0-day</v>
      </c>
      <c r="AM270" s="82" t="str">
        <f t="shared" si="60"/>
        <v>0-day</v>
      </c>
      <c r="AN270" s="82" t="str">
        <f t="shared" si="51"/>
        <v>0-day</v>
      </c>
      <c r="AO270" s="82" t="str">
        <f t="shared" si="41"/>
        <v>3-day</v>
      </c>
      <c r="AP270" s="82" t="str">
        <f t="shared" si="74"/>
        <v>2-day</v>
      </c>
      <c r="AQ270" s="82" t="str">
        <f t="shared" si="61"/>
        <v>0-day</v>
      </c>
      <c r="AR270" s="137"/>
      <c r="AS270" s="83">
        <f t="shared" si="62"/>
        <v>268</v>
      </c>
      <c r="AT270" s="85" t="str">
        <f t="shared" si="33"/>
        <v>GMIAMMIPT/2026/07/1857</v>
      </c>
      <c r="AU270" s="84" t="e">
        <f t="shared" ca="1" si="34"/>
        <v>#NAME?</v>
      </c>
      <c r="AV270" s="85" t="e">
        <f t="shared" ca="1" si="63"/>
        <v>#NAME?</v>
      </c>
      <c r="AW270" s="86" t="e">
        <f t="shared" ca="1" si="64"/>
        <v>#NAME?</v>
      </c>
      <c r="AX270" s="85" t="e">
        <f t="shared" ca="1" si="65"/>
        <v>#NAME?</v>
      </c>
      <c r="AY270" s="86">
        <f t="shared" si="66"/>
        <v>200001113539</v>
      </c>
      <c r="AZ270" s="171" t="e">
        <f t="shared" ca="1" si="35"/>
        <v>#NAME?</v>
      </c>
      <c r="BA270" s="85" t="e">
        <f t="shared" ca="1" si="36"/>
        <v>#NAME?</v>
      </c>
      <c r="BB270" s="85" t="e">
        <f t="shared" ca="1" si="37"/>
        <v>#NAME?</v>
      </c>
      <c r="BC270" s="90" t="e">
        <f t="shared" ca="1" si="67"/>
        <v>#NAME?</v>
      </c>
      <c r="BD270" s="90" t="e">
        <f t="shared" ca="1" si="68"/>
        <v>#NAME?</v>
      </c>
      <c r="BE270" s="85" t="e">
        <f t="shared" ca="1" si="69"/>
        <v>#NAME?</v>
      </c>
      <c r="BF270" s="22" t="e">
        <f t="shared" ca="1" si="70"/>
        <v>#NAME?</v>
      </c>
      <c r="BG270" s="22" t="e">
        <f t="shared" ca="1" si="71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55"/>
        <v>269</v>
      </c>
      <c r="B271" s="214">
        <v>46228</v>
      </c>
      <c r="C271" s="54" t="s">
        <v>3657</v>
      </c>
      <c r="D271" s="54" t="s">
        <v>951</v>
      </c>
      <c r="E271" s="54" t="s">
        <v>952</v>
      </c>
      <c r="F271" s="54">
        <v>1</v>
      </c>
      <c r="G271" s="54" t="s">
        <v>65</v>
      </c>
      <c r="H271" s="54" t="str">
        <f t="shared" si="56"/>
        <v>DONE</v>
      </c>
      <c r="I271" s="54" t="s">
        <v>76</v>
      </c>
      <c r="J271" s="58" t="s">
        <v>78</v>
      </c>
      <c r="K271" s="58" t="s">
        <v>79</v>
      </c>
      <c r="L271" s="54">
        <v>12033</v>
      </c>
      <c r="M271" s="71"/>
      <c r="N271" s="54" t="s">
        <v>118</v>
      </c>
      <c r="O271" s="54" t="s">
        <v>85</v>
      </c>
      <c r="P271" s="54" t="s">
        <v>2696</v>
      </c>
      <c r="Q271" s="54" t="s">
        <v>2012</v>
      </c>
      <c r="R271" s="204">
        <v>200001113543</v>
      </c>
      <c r="S271" s="205">
        <v>46150</v>
      </c>
      <c r="T271" s="66" t="str">
        <f t="shared" si="57"/>
        <v>DONE</v>
      </c>
      <c r="U271" s="205"/>
      <c r="V271" s="71">
        <v>9200105909</v>
      </c>
      <c r="W271" s="71">
        <v>49410</v>
      </c>
      <c r="X271" s="169">
        <v>46248</v>
      </c>
      <c r="Y271" s="69" t="str">
        <f t="shared" si="58"/>
        <v>DONE</v>
      </c>
      <c r="Z271" s="25">
        <v>23729</v>
      </c>
      <c r="AA271" s="169">
        <v>46251</v>
      </c>
      <c r="AB271" s="25"/>
      <c r="AC271" s="71"/>
      <c r="AD271" s="54" t="s">
        <v>3659</v>
      </c>
      <c r="AE271" s="76">
        <v>46253</v>
      </c>
      <c r="AF271" s="69" t="str">
        <f t="shared" si="73"/>
        <v>DONE</v>
      </c>
      <c r="AG271" s="69">
        <v>46255</v>
      </c>
      <c r="AH271" s="170"/>
      <c r="AI271" s="77" t="e">
        <f t="shared" ca="1" si="72"/>
        <v>#NAME?</v>
      </c>
      <c r="AJ271" s="80" t="str">
        <f t="array" ref="AJ271">IFERROR(INDEX('[1]Master Price'!$E:$E,MATCH(D271,'[1]Master Price'!$B:$B,0)),"0")</f>
        <v>0</v>
      </c>
      <c r="AK271" s="80">
        <f t="shared" si="59"/>
        <v>0</v>
      </c>
      <c r="AL271" s="82" t="str">
        <f t="shared" si="50"/>
        <v>0-day</v>
      </c>
      <c r="AM271" s="82" t="str">
        <f t="shared" si="60"/>
        <v>0-day</v>
      </c>
      <c r="AN271" s="82" t="str">
        <f t="shared" si="51"/>
        <v>0-day</v>
      </c>
      <c r="AO271" s="82" t="str">
        <f t="shared" si="41"/>
        <v>3-day</v>
      </c>
      <c r="AP271" s="82" t="str">
        <f t="shared" si="74"/>
        <v>2-day</v>
      </c>
      <c r="AQ271" s="82" t="str">
        <f t="shared" si="61"/>
        <v>0-day</v>
      </c>
      <c r="AR271" s="137"/>
      <c r="AS271" s="83">
        <f t="shared" si="62"/>
        <v>269</v>
      </c>
      <c r="AT271" s="85" t="str">
        <f t="shared" si="33"/>
        <v>GMIAMMIPT/2026/07/1858</v>
      </c>
      <c r="AU271" s="84" t="e">
        <f t="shared" ca="1" si="34"/>
        <v>#NAME?</v>
      </c>
      <c r="AV271" s="85" t="e">
        <f t="shared" ca="1" si="63"/>
        <v>#NAME?</v>
      </c>
      <c r="AW271" s="86" t="e">
        <f t="shared" ca="1" si="64"/>
        <v>#NAME?</v>
      </c>
      <c r="AX271" s="85" t="e">
        <f t="shared" ca="1" si="65"/>
        <v>#NAME?</v>
      </c>
      <c r="AY271" s="86">
        <f t="shared" si="66"/>
        <v>200001113543</v>
      </c>
      <c r="AZ271" s="171" t="e">
        <f t="shared" ca="1" si="35"/>
        <v>#NAME?</v>
      </c>
      <c r="BA271" s="85" t="e">
        <f t="shared" ca="1" si="36"/>
        <v>#NAME?</v>
      </c>
      <c r="BB271" s="85" t="e">
        <f t="shared" ca="1" si="37"/>
        <v>#NAME?</v>
      </c>
      <c r="BC271" s="90" t="e">
        <f t="shared" ca="1" si="67"/>
        <v>#NAME?</v>
      </c>
      <c r="BD271" s="90" t="e">
        <f t="shared" ca="1" si="68"/>
        <v>#NAME?</v>
      </c>
      <c r="BE271" s="85" t="e">
        <f t="shared" ca="1" si="69"/>
        <v>#NAME?</v>
      </c>
      <c r="BF271" s="22" t="e">
        <f t="shared" ca="1" si="70"/>
        <v>#NAME?</v>
      </c>
      <c r="BG271" s="22" t="e">
        <f t="shared" ca="1" si="71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55"/>
        <v>270</v>
      </c>
      <c r="B272" s="214">
        <v>46228</v>
      </c>
      <c r="C272" s="54" t="s">
        <v>3657</v>
      </c>
      <c r="D272" s="54" t="s">
        <v>153</v>
      </c>
      <c r="E272" s="54" t="s">
        <v>829</v>
      </c>
      <c r="F272" s="54">
        <v>1</v>
      </c>
      <c r="G272" s="54" t="s">
        <v>65</v>
      </c>
      <c r="H272" s="54" t="str">
        <f t="shared" si="56"/>
        <v>DONE</v>
      </c>
      <c r="I272" s="54" t="s">
        <v>76</v>
      </c>
      <c r="J272" s="58" t="s">
        <v>78</v>
      </c>
      <c r="K272" s="58" t="s">
        <v>79</v>
      </c>
      <c r="L272" s="54">
        <v>12033</v>
      </c>
      <c r="M272" s="71"/>
      <c r="N272" s="54" t="s">
        <v>118</v>
      </c>
      <c r="O272" s="54" t="s">
        <v>85</v>
      </c>
      <c r="P272" s="54" t="s">
        <v>2696</v>
      </c>
      <c r="Q272" s="54" t="s">
        <v>2012</v>
      </c>
      <c r="R272" s="204">
        <v>200001113543</v>
      </c>
      <c r="S272" s="205">
        <v>46150</v>
      </c>
      <c r="T272" s="66" t="str">
        <f t="shared" si="57"/>
        <v>DONE</v>
      </c>
      <c r="U272" s="205"/>
      <c r="V272" s="71">
        <v>9200105909</v>
      </c>
      <c r="W272" s="71">
        <v>49410</v>
      </c>
      <c r="X272" s="169">
        <v>46248</v>
      </c>
      <c r="Y272" s="69" t="str">
        <f t="shared" si="58"/>
        <v>DONE</v>
      </c>
      <c r="Z272" s="25">
        <v>23729</v>
      </c>
      <c r="AA272" s="169">
        <v>46251</v>
      </c>
      <c r="AB272" s="25"/>
      <c r="AC272" s="71"/>
      <c r="AD272" s="54" t="s">
        <v>3659</v>
      </c>
      <c r="AE272" s="76">
        <v>46253</v>
      </c>
      <c r="AF272" s="69" t="str">
        <f t="shared" si="73"/>
        <v>DONE</v>
      </c>
      <c r="AG272" s="69">
        <v>46255</v>
      </c>
      <c r="AH272" s="170"/>
      <c r="AI272" s="77" t="e">
        <f t="shared" ca="1" si="72"/>
        <v>#NAME?</v>
      </c>
      <c r="AJ272" s="80" t="str">
        <f t="array" ref="AJ272">IFERROR(INDEX('[1]Master Price'!$E:$E,MATCH(D272,'[1]Master Price'!$B:$B,0)),"0")</f>
        <v>0</v>
      </c>
      <c r="AK272" s="80">
        <f t="shared" si="59"/>
        <v>0</v>
      </c>
      <c r="AL272" s="82" t="str">
        <f t="shared" si="50"/>
        <v>0-day</v>
      </c>
      <c r="AM272" s="82" t="str">
        <f t="shared" si="60"/>
        <v>0-day</v>
      </c>
      <c r="AN272" s="82" t="str">
        <f t="shared" si="51"/>
        <v>0-day</v>
      </c>
      <c r="AO272" s="82" t="str">
        <f t="shared" si="41"/>
        <v>3-day</v>
      </c>
      <c r="AP272" s="82" t="str">
        <f t="shared" si="74"/>
        <v>2-day</v>
      </c>
      <c r="AQ272" s="82" t="str">
        <f t="shared" si="61"/>
        <v>0-day</v>
      </c>
      <c r="AR272" s="137"/>
      <c r="AS272" s="83">
        <f t="shared" si="62"/>
        <v>270</v>
      </c>
      <c r="AT272" s="85" t="str">
        <f t="shared" si="33"/>
        <v>GMIAMMIPT/2026/07/1858</v>
      </c>
      <c r="AU272" s="84" t="e">
        <f t="shared" ca="1" si="34"/>
        <v>#NAME?</v>
      </c>
      <c r="AV272" s="85" t="e">
        <f t="shared" ca="1" si="63"/>
        <v>#NAME?</v>
      </c>
      <c r="AW272" s="86" t="e">
        <f t="shared" ca="1" si="64"/>
        <v>#NAME?</v>
      </c>
      <c r="AX272" s="85" t="e">
        <f t="shared" ca="1" si="65"/>
        <v>#NAME?</v>
      </c>
      <c r="AY272" s="86">
        <f t="shared" si="66"/>
        <v>200001113543</v>
      </c>
      <c r="AZ272" s="171" t="e">
        <f t="shared" ca="1" si="35"/>
        <v>#NAME?</v>
      </c>
      <c r="BA272" s="85" t="e">
        <f t="shared" ca="1" si="36"/>
        <v>#NAME?</v>
      </c>
      <c r="BB272" s="85" t="e">
        <f t="shared" ca="1" si="37"/>
        <v>#NAME?</v>
      </c>
      <c r="BC272" s="90" t="e">
        <f t="shared" ca="1" si="67"/>
        <v>#NAME?</v>
      </c>
      <c r="BD272" s="90" t="e">
        <f t="shared" ca="1" si="68"/>
        <v>#NAME?</v>
      </c>
      <c r="BE272" s="85" t="e">
        <f t="shared" ca="1" si="69"/>
        <v>#NAME?</v>
      </c>
      <c r="BF272" s="22" t="e">
        <f t="shared" ca="1" si="70"/>
        <v>#NAME?</v>
      </c>
      <c r="BG272" s="22" t="e">
        <f t="shared" ca="1" si="71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55"/>
        <v>271</v>
      </c>
      <c r="B273" s="214">
        <v>46228</v>
      </c>
      <c r="C273" s="54" t="s">
        <v>3657</v>
      </c>
      <c r="D273" s="54" t="s">
        <v>322</v>
      </c>
      <c r="E273" s="54" t="s">
        <v>323</v>
      </c>
      <c r="F273" s="54">
        <v>1</v>
      </c>
      <c r="G273" s="54" t="s">
        <v>65</v>
      </c>
      <c r="H273" s="54" t="str">
        <f t="shared" si="56"/>
        <v>DONE</v>
      </c>
      <c r="I273" s="54" t="s">
        <v>76</v>
      </c>
      <c r="J273" s="58" t="s">
        <v>78</v>
      </c>
      <c r="K273" s="58" t="s">
        <v>79</v>
      </c>
      <c r="L273" s="54">
        <v>12033</v>
      </c>
      <c r="M273" s="71"/>
      <c r="N273" s="54" t="s">
        <v>118</v>
      </c>
      <c r="O273" s="54" t="s">
        <v>85</v>
      </c>
      <c r="P273" s="54" t="s">
        <v>2696</v>
      </c>
      <c r="Q273" s="54" t="s">
        <v>2012</v>
      </c>
      <c r="R273" s="204">
        <v>200001113543</v>
      </c>
      <c r="S273" s="205">
        <v>46150</v>
      </c>
      <c r="T273" s="66" t="str">
        <f t="shared" si="57"/>
        <v>DONE</v>
      </c>
      <c r="U273" s="205"/>
      <c r="V273" s="71">
        <v>9200105909</v>
      </c>
      <c r="W273" s="71">
        <v>49410</v>
      </c>
      <c r="X273" s="169">
        <v>46248</v>
      </c>
      <c r="Y273" s="69" t="str">
        <f t="shared" si="58"/>
        <v>DONE</v>
      </c>
      <c r="Z273" s="25">
        <v>23729</v>
      </c>
      <c r="AA273" s="169">
        <v>46251</v>
      </c>
      <c r="AB273" s="25"/>
      <c r="AC273" s="71"/>
      <c r="AD273" s="54" t="s">
        <v>3659</v>
      </c>
      <c r="AE273" s="76">
        <v>46253</v>
      </c>
      <c r="AF273" s="69" t="str">
        <f t="shared" si="73"/>
        <v>DONE</v>
      </c>
      <c r="AG273" s="69">
        <v>46255</v>
      </c>
      <c r="AH273" s="170"/>
      <c r="AI273" s="77" t="e">
        <f t="shared" ca="1" si="72"/>
        <v>#NAME?</v>
      </c>
      <c r="AJ273" s="80" t="str">
        <f t="array" ref="AJ273">IFERROR(INDEX('[1]Master Price'!$E:$E,MATCH(D273,'[1]Master Price'!$B:$B,0)),"0")</f>
        <v>0</v>
      </c>
      <c r="AK273" s="80">
        <f t="shared" si="59"/>
        <v>0</v>
      </c>
      <c r="AL273" s="82" t="str">
        <f t="shared" si="50"/>
        <v>0-day</v>
      </c>
      <c r="AM273" s="82" t="str">
        <f t="shared" si="60"/>
        <v>0-day</v>
      </c>
      <c r="AN273" s="82" t="str">
        <f t="shared" si="51"/>
        <v>0-day</v>
      </c>
      <c r="AO273" s="82" t="str">
        <f t="shared" si="41"/>
        <v>3-day</v>
      </c>
      <c r="AP273" s="82" t="str">
        <f t="shared" si="74"/>
        <v>2-day</v>
      </c>
      <c r="AQ273" s="82" t="str">
        <f t="shared" si="61"/>
        <v>0-day</v>
      </c>
      <c r="AR273" s="137"/>
      <c r="AS273" s="83">
        <f t="shared" si="62"/>
        <v>271</v>
      </c>
      <c r="AT273" s="85" t="str">
        <f t="shared" si="33"/>
        <v>GMIAMMIPT/2026/07/1858</v>
      </c>
      <c r="AU273" s="84" t="e">
        <f t="shared" ca="1" si="34"/>
        <v>#NAME?</v>
      </c>
      <c r="AV273" s="85" t="e">
        <f t="shared" ca="1" si="63"/>
        <v>#NAME?</v>
      </c>
      <c r="AW273" s="86" t="e">
        <f t="shared" ca="1" si="64"/>
        <v>#NAME?</v>
      </c>
      <c r="AX273" s="85" t="e">
        <f t="shared" ca="1" si="65"/>
        <v>#NAME?</v>
      </c>
      <c r="AY273" s="86">
        <f t="shared" si="66"/>
        <v>200001113543</v>
      </c>
      <c r="AZ273" s="171" t="e">
        <f t="shared" ca="1" si="35"/>
        <v>#NAME?</v>
      </c>
      <c r="BA273" s="85" t="e">
        <f t="shared" ca="1" si="36"/>
        <v>#NAME?</v>
      </c>
      <c r="BB273" s="85" t="e">
        <f t="shared" ca="1" si="37"/>
        <v>#NAME?</v>
      </c>
      <c r="BC273" s="90" t="e">
        <f t="shared" ca="1" si="67"/>
        <v>#NAME?</v>
      </c>
      <c r="BD273" s="90" t="e">
        <f t="shared" ca="1" si="68"/>
        <v>#NAME?</v>
      </c>
      <c r="BE273" s="85" t="e">
        <f t="shared" ca="1" si="69"/>
        <v>#NAME?</v>
      </c>
      <c r="BF273" s="22" t="e">
        <f t="shared" ca="1" si="70"/>
        <v>#NAME?</v>
      </c>
      <c r="BG273" s="22" t="e">
        <f t="shared" ca="1" si="71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55"/>
        <v>272</v>
      </c>
      <c r="B274" s="214">
        <v>46228</v>
      </c>
      <c r="C274" s="54" t="s">
        <v>3657</v>
      </c>
      <c r="D274" s="54" t="s">
        <v>971</v>
      </c>
      <c r="E274" s="54" t="s">
        <v>972</v>
      </c>
      <c r="F274" s="54">
        <v>1</v>
      </c>
      <c r="G274" s="54" t="s">
        <v>65</v>
      </c>
      <c r="H274" s="54" t="str">
        <f t="shared" si="56"/>
        <v>DONE</v>
      </c>
      <c r="I274" s="54" t="s">
        <v>76</v>
      </c>
      <c r="J274" s="58" t="s">
        <v>78</v>
      </c>
      <c r="K274" s="58" t="s">
        <v>79</v>
      </c>
      <c r="L274" s="54">
        <v>12033</v>
      </c>
      <c r="M274" s="71"/>
      <c r="N274" s="54" t="s">
        <v>118</v>
      </c>
      <c r="O274" s="54" t="s">
        <v>85</v>
      </c>
      <c r="P274" s="54" t="s">
        <v>2696</v>
      </c>
      <c r="Q274" s="54" t="s">
        <v>2012</v>
      </c>
      <c r="R274" s="204">
        <v>200001113543</v>
      </c>
      <c r="S274" s="205">
        <v>46150</v>
      </c>
      <c r="T274" s="66" t="str">
        <f t="shared" si="57"/>
        <v>DONE</v>
      </c>
      <c r="U274" s="205"/>
      <c r="V274" s="71">
        <v>9200105909</v>
      </c>
      <c r="W274" s="71">
        <v>49410</v>
      </c>
      <c r="X274" s="169">
        <v>46248</v>
      </c>
      <c r="Y274" s="69" t="str">
        <f t="shared" si="58"/>
        <v>DONE</v>
      </c>
      <c r="Z274" s="25">
        <v>23729</v>
      </c>
      <c r="AA274" s="169">
        <v>46251</v>
      </c>
      <c r="AB274" s="25"/>
      <c r="AC274" s="71"/>
      <c r="AD274" s="54" t="s">
        <v>3659</v>
      </c>
      <c r="AE274" s="76">
        <v>46253</v>
      </c>
      <c r="AF274" s="69" t="str">
        <f t="shared" si="73"/>
        <v>DONE</v>
      </c>
      <c r="AG274" s="69">
        <v>46255</v>
      </c>
      <c r="AH274" s="170"/>
      <c r="AI274" s="77" t="e">
        <f t="shared" ca="1" si="72"/>
        <v>#NAME?</v>
      </c>
      <c r="AJ274" s="80" t="str">
        <f t="array" ref="AJ274">IFERROR(INDEX('[1]Master Price'!$E:$E,MATCH(D274,'[1]Master Price'!$B:$B,0)),"0")</f>
        <v>0</v>
      </c>
      <c r="AK274" s="80">
        <f t="shared" si="59"/>
        <v>0</v>
      </c>
      <c r="AL274" s="82" t="str">
        <f t="shared" si="50"/>
        <v>0-day</v>
      </c>
      <c r="AM274" s="82" t="str">
        <f t="shared" si="60"/>
        <v>0-day</v>
      </c>
      <c r="AN274" s="82" t="str">
        <f t="shared" si="51"/>
        <v>0-day</v>
      </c>
      <c r="AO274" s="82" t="str">
        <f t="shared" si="41"/>
        <v>3-day</v>
      </c>
      <c r="AP274" s="82" t="str">
        <f t="shared" si="74"/>
        <v>2-day</v>
      </c>
      <c r="AQ274" s="82" t="str">
        <f t="shared" si="61"/>
        <v>0-day</v>
      </c>
      <c r="AR274" s="137"/>
      <c r="AS274" s="83">
        <f t="shared" si="62"/>
        <v>272</v>
      </c>
      <c r="AT274" s="85" t="str">
        <f t="shared" si="33"/>
        <v>GMIAMMIPT/2026/07/1858</v>
      </c>
      <c r="AU274" s="84" t="e">
        <f t="shared" ca="1" si="34"/>
        <v>#NAME?</v>
      </c>
      <c r="AV274" s="85" t="e">
        <f t="shared" ca="1" si="63"/>
        <v>#NAME?</v>
      </c>
      <c r="AW274" s="86" t="e">
        <f t="shared" ca="1" si="64"/>
        <v>#NAME?</v>
      </c>
      <c r="AX274" s="85" t="e">
        <f t="shared" ca="1" si="65"/>
        <v>#NAME?</v>
      </c>
      <c r="AY274" s="86">
        <f t="shared" si="66"/>
        <v>200001113543</v>
      </c>
      <c r="AZ274" s="171" t="e">
        <f t="shared" ca="1" si="35"/>
        <v>#NAME?</v>
      </c>
      <c r="BA274" s="85" t="e">
        <f t="shared" ca="1" si="36"/>
        <v>#NAME?</v>
      </c>
      <c r="BB274" s="85" t="e">
        <f t="shared" ca="1" si="37"/>
        <v>#NAME?</v>
      </c>
      <c r="BC274" s="90" t="e">
        <f t="shared" ca="1" si="67"/>
        <v>#NAME?</v>
      </c>
      <c r="BD274" s="90" t="e">
        <f t="shared" ca="1" si="68"/>
        <v>#NAME?</v>
      </c>
      <c r="BE274" s="85" t="e">
        <f t="shared" ca="1" si="69"/>
        <v>#NAME?</v>
      </c>
      <c r="BF274" s="22" t="e">
        <f t="shared" ca="1" si="70"/>
        <v>#NAME?</v>
      </c>
      <c r="BG274" s="22" t="e">
        <f t="shared" ca="1" si="71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55"/>
        <v>273</v>
      </c>
      <c r="B275" s="214">
        <v>46228</v>
      </c>
      <c r="C275" s="54" t="s">
        <v>3657</v>
      </c>
      <c r="D275" s="54" t="s">
        <v>115</v>
      </c>
      <c r="E275" s="54" t="s">
        <v>116</v>
      </c>
      <c r="F275" s="54">
        <v>1</v>
      </c>
      <c r="G275" s="54" t="s">
        <v>65</v>
      </c>
      <c r="H275" s="54" t="str">
        <f t="shared" si="56"/>
        <v>DONE</v>
      </c>
      <c r="I275" s="54" t="s">
        <v>76</v>
      </c>
      <c r="J275" s="58" t="s">
        <v>78</v>
      </c>
      <c r="K275" s="58" t="s">
        <v>79</v>
      </c>
      <c r="L275" s="54">
        <v>12033</v>
      </c>
      <c r="M275" s="71"/>
      <c r="N275" s="54" t="s">
        <v>118</v>
      </c>
      <c r="O275" s="54" t="s">
        <v>85</v>
      </c>
      <c r="P275" s="54" t="s">
        <v>2696</v>
      </c>
      <c r="Q275" s="54" t="s">
        <v>2012</v>
      </c>
      <c r="R275" s="204">
        <v>200001113543</v>
      </c>
      <c r="S275" s="205">
        <v>46150</v>
      </c>
      <c r="T275" s="66" t="str">
        <f t="shared" si="57"/>
        <v>DONE</v>
      </c>
      <c r="U275" s="205"/>
      <c r="V275" s="71">
        <v>9200105909</v>
      </c>
      <c r="W275" s="71">
        <v>49410</v>
      </c>
      <c r="X275" s="169">
        <v>46248</v>
      </c>
      <c r="Y275" s="69" t="str">
        <f t="shared" si="58"/>
        <v>DONE</v>
      </c>
      <c r="Z275" s="25">
        <v>23729</v>
      </c>
      <c r="AA275" s="169">
        <v>46251</v>
      </c>
      <c r="AB275" s="25"/>
      <c r="AC275" s="71"/>
      <c r="AD275" s="54" t="s">
        <v>3659</v>
      </c>
      <c r="AE275" s="76">
        <v>46253</v>
      </c>
      <c r="AF275" s="69" t="str">
        <f t="shared" si="73"/>
        <v>DONE</v>
      </c>
      <c r="AG275" s="69">
        <v>46255</v>
      </c>
      <c r="AH275" s="170"/>
      <c r="AI275" s="77" t="e">
        <f t="shared" ca="1" si="72"/>
        <v>#NAME?</v>
      </c>
      <c r="AJ275" s="80" t="str">
        <f t="array" ref="AJ275">IFERROR(INDEX('[1]Master Price'!$E:$E,MATCH(D275,'[1]Master Price'!$B:$B,0)),"0")</f>
        <v>0</v>
      </c>
      <c r="AK275" s="80">
        <f t="shared" si="59"/>
        <v>0</v>
      </c>
      <c r="AL275" s="82" t="str">
        <f t="shared" si="50"/>
        <v>0-day</v>
      </c>
      <c r="AM275" s="82" t="str">
        <f t="shared" si="60"/>
        <v>0-day</v>
      </c>
      <c r="AN275" s="82" t="str">
        <f t="shared" si="51"/>
        <v>0-day</v>
      </c>
      <c r="AO275" s="82" t="str">
        <f t="shared" si="41"/>
        <v>3-day</v>
      </c>
      <c r="AP275" s="82" t="str">
        <f t="shared" si="74"/>
        <v>2-day</v>
      </c>
      <c r="AQ275" s="82" t="str">
        <f t="shared" si="61"/>
        <v>0-day</v>
      </c>
      <c r="AR275" s="137"/>
      <c r="AS275" s="83">
        <f t="shared" si="62"/>
        <v>273</v>
      </c>
      <c r="AT275" s="85" t="str">
        <f t="shared" si="33"/>
        <v>GMIAMMIPT/2026/07/1858</v>
      </c>
      <c r="AU275" s="84" t="e">
        <f t="shared" ca="1" si="34"/>
        <v>#NAME?</v>
      </c>
      <c r="AV275" s="85" t="e">
        <f t="shared" ca="1" si="63"/>
        <v>#NAME?</v>
      </c>
      <c r="AW275" s="86" t="e">
        <f t="shared" ca="1" si="64"/>
        <v>#NAME?</v>
      </c>
      <c r="AX275" s="85" t="e">
        <f t="shared" ca="1" si="65"/>
        <v>#NAME?</v>
      </c>
      <c r="AY275" s="86">
        <f t="shared" si="66"/>
        <v>200001113543</v>
      </c>
      <c r="AZ275" s="171" t="e">
        <f t="shared" ca="1" si="35"/>
        <v>#NAME?</v>
      </c>
      <c r="BA275" s="85" t="e">
        <f t="shared" ca="1" si="36"/>
        <v>#NAME?</v>
      </c>
      <c r="BB275" s="85" t="e">
        <f t="shared" ca="1" si="37"/>
        <v>#NAME?</v>
      </c>
      <c r="BC275" s="90" t="e">
        <f t="shared" ca="1" si="67"/>
        <v>#NAME?</v>
      </c>
      <c r="BD275" s="90" t="e">
        <f t="shared" ca="1" si="68"/>
        <v>#NAME?</v>
      </c>
      <c r="BE275" s="85" t="e">
        <f t="shared" ca="1" si="69"/>
        <v>#NAME?</v>
      </c>
      <c r="BF275" s="22" t="e">
        <f t="shared" ca="1" si="70"/>
        <v>#NAME?</v>
      </c>
      <c r="BG275" s="22" t="e">
        <f t="shared" ca="1" si="71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55"/>
        <v>274</v>
      </c>
      <c r="B276" s="214">
        <v>46228</v>
      </c>
      <c r="C276" s="54" t="s">
        <v>3657</v>
      </c>
      <c r="D276" s="54" t="s">
        <v>67</v>
      </c>
      <c r="E276" s="54" t="s">
        <v>69</v>
      </c>
      <c r="F276" s="54">
        <v>1</v>
      </c>
      <c r="G276" s="54" t="s">
        <v>65</v>
      </c>
      <c r="H276" s="54" t="str">
        <f t="shared" si="56"/>
        <v>DONE</v>
      </c>
      <c r="I276" s="54" t="s">
        <v>76</v>
      </c>
      <c r="J276" s="58" t="s">
        <v>78</v>
      </c>
      <c r="K276" s="58" t="s">
        <v>79</v>
      </c>
      <c r="L276" s="54">
        <v>12033</v>
      </c>
      <c r="M276" s="71"/>
      <c r="N276" s="54" t="s">
        <v>118</v>
      </c>
      <c r="O276" s="54" t="s">
        <v>85</v>
      </c>
      <c r="P276" s="54" t="s">
        <v>2696</v>
      </c>
      <c r="Q276" s="54" t="s">
        <v>2012</v>
      </c>
      <c r="R276" s="204">
        <v>200001113543</v>
      </c>
      <c r="S276" s="205">
        <v>46150</v>
      </c>
      <c r="T276" s="66" t="str">
        <f t="shared" si="57"/>
        <v>DONE</v>
      </c>
      <c r="U276" s="205"/>
      <c r="V276" s="71">
        <v>9200105909</v>
      </c>
      <c r="W276" s="71">
        <v>49410</v>
      </c>
      <c r="X276" s="169">
        <v>46248</v>
      </c>
      <c r="Y276" s="69" t="str">
        <f t="shared" si="58"/>
        <v>DONE</v>
      </c>
      <c r="Z276" s="25">
        <v>23729</v>
      </c>
      <c r="AA276" s="169">
        <v>46251</v>
      </c>
      <c r="AB276" s="25"/>
      <c r="AC276" s="71"/>
      <c r="AD276" s="54" t="s">
        <v>3659</v>
      </c>
      <c r="AE276" s="76">
        <v>46253</v>
      </c>
      <c r="AF276" s="69" t="str">
        <f t="shared" si="73"/>
        <v>DONE</v>
      </c>
      <c r="AG276" s="69">
        <v>46255</v>
      </c>
      <c r="AH276" s="170"/>
      <c r="AI276" s="77" t="e">
        <f t="shared" ca="1" si="72"/>
        <v>#NAME?</v>
      </c>
      <c r="AJ276" s="80" t="str">
        <f t="array" ref="AJ276">IFERROR(INDEX('[1]Master Price'!$E:$E,MATCH(D276,'[1]Master Price'!$B:$B,0)),"0")</f>
        <v>0</v>
      </c>
      <c r="AK276" s="80">
        <f t="shared" si="59"/>
        <v>0</v>
      </c>
      <c r="AL276" s="82" t="str">
        <f t="shared" si="50"/>
        <v>0-day</v>
      </c>
      <c r="AM276" s="82" t="str">
        <f t="shared" si="60"/>
        <v>0-day</v>
      </c>
      <c r="AN276" s="82" t="str">
        <f t="shared" si="51"/>
        <v>0-day</v>
      </c>
      <c r="AO276" s="82" t="str">
        <f t="shared" si="41"/>
        <v>3-day</v>
      </c>
      <c r="AP276" s="82" t="str">
        <f t="shared" si="74"/>
        <v>2-day</v>
      </c>
      <c r="AQ276" s="82" t="str">
        <f t="shared" si="61"/>
        <v>0-day</v>
      </c>
      <c r="AR276" s="137"/>
      <c r="AS276" s="83">
        <f t="shared" si="62"/>
        <v>274</v>
      </c>
      <c r="AT276" s="85" t="str">
        <f t="shared" si="33"/>
        <v>GMIAMMIPT/2026/07/1858</v>
      </c>
      <c r="AU276" s="84" t="e">
        <f t="shared" ca="1" si="34"/>
        <v>#NAME?</v>
      </c>
      <c r="AV276" s="85" t="e">
        <f t="shared" ca="1" si="63"/>
        <v>#NAME?</v>
      </c>
      <c r="AW276" s="86" t="e">
        <f t="shared" ca="1" si="64"/>
        <v>#NAME?</v>
      </c>
      <c r="AX276" s="85" t="e">
        <f t="shared" ca="1" si="65"/>
        <v>#NAME?</v>
      </c>
      <c r="AY276" s="86">
        <f t="shared" si="66"/>
        <v>200001113543</v>
      </c>
      <c r="AZ276" s="171" t="e">
        <f t="shared" ca="1" si="35"/>
        <v>#NAME?</v>
      </c>
      <c r="BA276" s="85" t="e">
        <f t="shared" ca="1" si="36"/>
        <v>#NAME?</v>
      </c>
      <c r="BB276" s="85" t="e">
        <f t="shared" ca="1" si="37"/>
        <v>#NAME?</v>
      </c>
      <c r="BC276" s="90" t="e">
        <f t="shared" ca="1" si="67"/>
        <v>#NAME?</v>
      </c>
      <c r="BD276" s="90" t="e">
        <f t="shared" ca="1" si="68"/>
        <v>#NAME?</v>
      </c>
      <c r="BE276" s="85" t="e">
        <f t="shared" ca="1" si="69"/>
        <v>#NAME?</v>
      </c>
      <c r="BF276" s="22" t="e">
        <f t="shared" ca="1" si="70"/>
        <v>#NAME?</v>
      </c>
      <c r="BG276" s="22" t="e">
        <f t="shared" ca="1" si="71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>
        <f t="shared" si="55"/>
        <v>275</v>
      </c>
      <c r="B277" s="214">
        <v>46228</v>
      </c>
      <c r="C277" s="54" t="s">
        <v>3657</v>
      </c>
      <c r="D277" s="54" t="s">
        <v>930</v>
      </c>
      <c r="E277" s="54" t="s">
        <v>931</v>
      </c>
      <c r="F277" s="54">
        <v>1</v>
      </c>
      <c r="G277" s="54" t="s">
        <v>65</v>
      </c>
      <c r="H277" s="54" t="str">
        <f t="shared" si="56"/>
        <v>DONE</v>
      </c>
      <c r="I277" s="54" t="s">
        <v>76</v>
      </c>
      <c r="J277" s="58" t="s">
        <v>78</v>
      </c>
      <c r="K277" s="58" t="s">
        <v>79</v>
      </c>
      <c r="L277" s="54">
        <v>12033</v>
      </c>
      <c r="M277" s="71"/>
      <c r="N277" s="54" t="s">
        <v>118</v>
      </c>
      <c r="O277" s="54" t="s">
        <v>85</v>
      </c>
      <c r="P277" s="54" t="s">
        <v>2696</v>
      </c>
      <c r="Q277" s="54" t="s">
        <v>2012</v>
      </c>
      <c r="R277" s="204">
        <v>200001113543</v>
      </c>
      <c r="S277" s="205">
        <v>46150</v>
      </c>
      <c r="T277" s="66" t="str">
        <f t="shared" si="57"/>
        <v>DONE</v>
      </c>
      <c r="U277" s="205"/>
      <c r="V277" s="71">
        <v>9200105909</v>
      </c>
      <c r="W277" s="71">
        <v>49410</v>
      </c>
      <c r="X277" s="169">
        <v>46248</v>
      </c>
      <c r="Y277" s="69" t="str">
        <f t="shared" si="58"/>
        <v>DONE</v>
      </c>
      <c r="Z277" s="25">
        <v>23729</v>
      </c>
      <c r="AA277" s="169">
        <v>46251</v>
      </c>
      <c r="AB277" s="25"/>
      <c r="AC277" s="71"/>
      <c r="AD277" s="54" t="s">
        <v>3659</v>
      </c>
      <c r="AE277" s="76">
        <v>46253</v>
      </c>
      <c r="AF277" s="69" t="str">
        <f t="shared" si="73"/>
        <v>DONE</v>
      </c>
      <c r="AG277" s="69">
        <v>46255</v>
      </c>
      <c r="AH277" s="170"/>
      <c r="AI277" s="77" t="e">
        <f t="shared" ca="1" si="72"/>
        <v>#NAME?</v>
      </c>
      <c r="AJ277" s="80" t="str">
        <f t="array" ref="AJ277">IFERROR(INDEX('[1]Master Price'!$E:$E,MATCH(D277,'[1]Master Price'!$B:$B,0)),"0")</f>
        <v>0</v>
      </c>
      <c r="AK277" s="80">
        <f t="shared" si="59"/>
        <v>0</v>
      </c>
      <c r="AL277" s="82" t="str">
        <f t="shared" si="50"/>
        <v>0-day</v>
      </c>
      <c r="AM277" s="82" t="str">
        <f t="shared" si="60"/>
        <v>0-day</v>
      </c>
      <c r="AN277" s="82" t="str">
        <f t="shared" si="51"/>
        <v>0-day</v>
      </c>
      <c r="AO277" s="82" t="str">
        <f t="shared" si="41"/>
        <v>3-day</v>
      </c>
      <c r="AP277" s="82" t="str">
        <f t="shared" si="74"/>
        <v>2-day</v>
      </c>
      <c r="AQ277" s="82" t="str">
        <f t="shared" si="61"/>
        <v>0-day</v>
      </c>
      <c r="AR277" s="137"/>
      <c r="AS277" s="83">
        <f t="shared" si="62"/>
        <v>275</v>
      </c>
      <c r="AT277" s="85" t="str">
        <f t="shared" si="33"/>
        <v>GMIAMMIPT/2026/07/1858</v>
      </c>
      <c r="AU277" s="84" t="e">
        <f t="shared" ca="1" si="34"/>
        <v>#NAME?</v>
      </c>
      <c r="AV277" s="85" t="e">
        <f t="shared" ca="1" si="63"/>
        <v>#NAME?</v>
      </c>
      <c r="AW277" s="86" t="e">
        <f t="shared" ca="1" si="64"/>
        <v>#NAME?</v>
      </c>
      <c r="AX277" s="85" t="e">
        <f t="shared" ca="1" si="65"/>
        <v>#NAME?</v>
      </c>
      <c r="AY277" s="86">
        <f t="shared" si="66"/>
        <v>200001113543</v>
      </c>
      <c r="AZ277" s="171" t="e">
        <f t="shared" ca="1" si="35"/>
        <v>#NAME?</v>
      </c>
      <c r="BA277" s="85" t="e">
        <f t="shared" ca="1" si="36"/>
        <v>#NAME?</v>
      </c>
      <c r="BB277" s="85" t="e">
        <f t="shared" ca="1" si="37"/>
        <v>#NAME?</v>
      </c>
      <c r="BC277" s="90" t="e">
        <f t="shared" ca="1" si="67"/>
        <v>#NAME?</v>
      </c>
      <c r="BD277" s="90" t="e">
        <f t="shared" ca="1" si="68"/>
        <v>#NAME?</v>
      </c>
      <c r="BE277" s="85" t="e">
        <f t="shared" ca="1" si="69"/>
        <v>#NAME?</v>
      </c>
      <c r="BF277" s="22" t="e">
        <f t="shared" ca="1" si="70"/>
        <v>#NAME?</v>
      </c>
      <c r="BG277" s="22" t="e">
        <f t="shared" ca="1" si="71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>
        <f t="shared" si="55"/>
        <v>276</v>
      </c>
      <c r="B278" s="214">
        <v>46228</v>
      </c>
      <c r="C278" s="54" t="s">
        <v>3657</v>
      </c>
      <c r="D278" s="54" t="s">
        <v>983</v>
      </c>
      <c r="E278" s="54" t="s">
        <v>3124</v>
      </c>
      <c r="F278" s="54">
        <v>1</v>
      </c>
      <c r="G278" s="54" t="s">
        <v>65</v>
      </c>
      <c r="H278" s="54" t="str">
        <f t="shared" si="56"/>
        <v>DONE</v>
      </c>
      <c r="I278" s="54" t="s">
        <v>76</v>
      </c>
      <c r="J278" s="58" t="s">
        <v>78</v>
      </c>
      <c r="K278" s="58" t="s">
        <v>79</v>
      </c>
      <c r="L278" s="54">
        <v>12033</v>
      </c>
      <c r="M278" s="71"/>
      <c r="N278" s="54" t="s">
        <v>118</v>
      </c>
      <c r="O278" s="54" t="s">
        <v>85</v>
      </c>
      <c r="P278" s="54" t="s">
        <v>2696</v>
      </c>
      <c r="Q278" s="54" t="s">
        <v>2012</v>
      </c>
      <c r="R278" s="204">
        <v>200001113543</v>
      </c>
      <c r="S278" s="205">
        <v>46150</v>
      </c>
      <c r="T278" s="66" t="str">
        <f t="shared" si="57"/>
        <v>DONE</v>
      </c>
      <c r="U278" s="205"/>
      <c r="V278" s="71">
        <v>9200105909</v>
      </c>
      <c r="W278" s="71">
        <v>49410</v>
      </c>
      <c r="X278" s="169">
        <v>46248</v>
      </c>
      <c r="Y278" s="69" t="str">
        <f t="shared" si="58"/>
        <v>DONE</v>
      </c>
      <c r="Z278" s="25">
        <v>23729</v>
      </c>
      <c r="AA278" s="169">
        <v>46251</v>
      </c>
      <c r="AB278" s="25"/>
      <c r="AC278" s="71"/>
      <c r="AD278" s="54" t="s">
        <v>3659</v>
      </c>
      <c r="AE278" s="76">
        <v>46253</v>
      </c>
      <c r="AF278" s="69" t="str">
        <f t="shared" si="73"/>
        <v>DONE</v>
      </c>
      <c r="AG278" s="69">
        <v>46255</v>
      </c>
      <c r="AH278" s="170"/>
      <c r="AI278" s="77" t="e">
        <f t="shared" ca="1" si="72"/>
        <v>#NAME?</v>
      </c>
      <c r="AJ278" s="80" t="str">
        <f t="array" ref="AJ278">IFERROR(INDEX('[1]Master Price'!$E:$E,MATCH(D278,'[1]Master Price'!$B:$B,0)),"0")</f>
        <v>0</v>
      </c>
      <c r="AK278" s="80">
        <f t="shared" si="59"/>
        <v>0</v>
      </c>
      <c r="AL278" s="82" t="str">
        <f t="shared" si="50"/>
        <v>0-day</v>
      </c>
      <c r="AM278" s="82" t="str">
        <f t="shared" si="60"/>
        <v>0-day</v>
      </c>
      <c r="AN278" s="82" t="str">
        <f t="shared" si="51"/>
        <v>0-day</v>
      </c>
      <c r="AO278" s="82" t="str">
        <f t="shared" si="41"/>
        <v>3-day</v>
      </c>
      <c r="AP278" s="82" t="str">
        <f t="shared" si="74"/>
        <v>2-day</v>
      </c>
      <c r="AQ278" s="82" t="str">
        <f t="shared" si="61"/>
        <v>0-day</v>
      </c>
      <c r="AR278" s="137"/>
      <c r="AS278" s="83">
        <f t="shared" si="62"/>
        <v>276</v>
      </c>
      <c r="AT278" s="85" t="str">
        <f t="shared" si="33"/>
        <v>GMIAMMIPT/2026/07/1858</v>
      </c>
      <c r="AU278" s="84" t="e">
        <f t="shared" ca="1" si="34"/>
        <v>#NAME?</v>
      </c>
      <c r="AV278" s="85" t="e">
        <f t="shared" ca="1" si="63"/>
        <v>#NAME?</v>
      </c>
      <c r="AW278" s="86" t="e">
        <f t="shared" ca="1" si="64"/>
        <v>#NAME?</v>
      </c>
      <c r="AX278" s="85" t="e">
        <f t="shared" ca="1" si="65"/>
        <v>#NAME?</v>
      </c>
      <c r="AY278" s="86">
        <f t="shared" si="66"/>
        <v>200001113543</v>
      </c>
      <c r="AZ278" s="171" t="e">
        <f t="shared" ca="1" si="35"/>
        <v>#NAME?</v>
      </c>
      <c r="BA278" s="85" t="e">
        <f t="shared" ca="1" si="36"/>
        <v>#NAME?</v>
      </c>
      <c r="BB278" s="85" t="e">
        <f t="shared" ca="1" si="37"/>
        <v>#NAME?</v>
      </c>
      <c r="BC278" s="90" t="e">
        <f t="shared" ca="1" si="67"/>
        <v>#NAME?</v>
      </c>
      <c r="BD278" s="90" t="e">
        <f t="shared" ca="1" si="68"/>
        <v>#NAME?</v>
      </c>
      <c r="BE278" s="85" t="e">
        <f t="shared" ca="1" si="69"/>
        <v>#NAME?</v>
      </c>
      <c r="BF278" s="22" t="e">
        <f t="shared" ca="1" si="70"/>
        <v>#NAME?</v>
      </c>
      <c r="BG278" s="22" t="e">
        <f t="shared" ca="1" si="71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>
        <f t="shared" si="55"/>
        <v>277</v>
      </c>
      <c r="B279" s="214">
        <v>46228</v>
      </c>
      <c r="C279" s="54" t="s">
        <v>3657</v>
      </c>
      <c r="D279" s="54" t="s">
        <v>174</v>
      </c>
      <c r="E279" s="54" t="s">
        <v>175</v>
      </c>
      <c r="F279" s="54">
        <v>2</v>
      </c>
      <c r="G279" s="54" t="s">
        <v>65</v>
      </c>
      <c r="H279" s="54" t="str">
        <f t="shared" si="56"/>
        <v>DONE</v>
      </c>
      <c r="I279" s="54" t="s">
        <v>76</v>
      </c>
      <c r="J279" s="58" t="s">
        <v>78</v>
      </c>
      <c r="K279" s="58" t="s">
        <v>79</v>
      </c>
      <c r="L279" s="54">
        <v>12033</v>
      </c>
      <c r="M279" s="71"/>
      <c r="N279" s="54" t="s">
        <v>118</v>
      </c>
      <c r="O279" s="54" t="s">
        <v>85</v>
      </c>
      <c r="P279" s="54" t="s">
        <v>2696</v>
      </c>
      <c r="Q279" s="54" t="s">
        <v>2012</v>
      </c>
      <c r="R279" s="204">
        <v>200001113543</v>
      </c>
      <c r="S279" s="205">
        <v>46150</v>
      </c>
      <c r="T279" s="66" t="str">
        <f t="shared" si="57"/>
        <v>DONE</v>
      </c>
      <c r="U279" s="205"/>
      <c r="V279" s="71">
        <v>9200105909</v>
      </c>
      <c r="W279" s="71">
        <v>49410</v>
      </c>
      <c r="X279" s="169">
        <v>46248</v>
      </c>
      <c r="Y279" s="69" t="str">
        <f t="shared" si="58"/>
        <v>DONE</v>
      </c>
      <c r="Z279" s="25">
        <v>23729</v>
      </c>
      <c r="AA279" s="169">
        <v>46251</v>
      </c>
      <c r="AB279" s="25"/>
      <c r="AC279" s="71"/>
      <c r="AD279" s="54" t="s">
        <v>3659</v>
      </c>
      <c r="AE279" s="76">
        <v>46253</v>
      </c>
      <c r="AF279" s="69" t="str">
        <f t="shared" si="73"/>
        <v>DONE</v>
      </c>
      <c r="AG279" s="69">
        <v>46255</v>
      </c>
      <c r="AH279" s="170"/>
      <c r="AI279" s="77" t="e">
        <f t="shared" ca="1" si="72"/>
        <v>#NAME?</v>
      </c>
      <c r="AJ279" s="80" t="str">
        <f t="array" ref="AJ279">IFERROR(INDEX('[1]Master Price'!$E:$E,MATCH(D279,'[1]Master Price'!$B:$B,0)),"0")</f>
        <v>0</v>
      </c>
      <c r="AK279" s="80">
        <f t="shared" si="59"/>
        <v>0</v>
      </c>
      <c r="AL279" s="82" t="str">
        <f t="shared" si="50"/>
        <v>0-day</v>
      </c>
      <c r="AM279" s="82" t="str">
        <f t="shared" si="60"/>
        <v>0-day</v>
      </c>
      <c r="AN279" s="82" t="str">
        <f t="shared" si="51"/>
        <v>0-day</v>
      </c>
      <c r="AO279" s="82" t="str">
        <f t="shared" si="41"/>
        <v>3-day</v>
      </c>
      <c r="AP279" s="82" t="str">
        <f t="shared" si="74"/>
        <v>2-day</v>
      </c>
      <c r="AQ279" s="82" t="str">
        <f t="shared" si="61"/>
        <v>0-day</v>
      </c>
      <c r="AR279" s="137"/>
      <c r="AS279" s="83">
        <f t="shared" si="62"/>
        <v>277</v>
      </c>
      <c r="AT279" s="85" t="str">
        <f t="shared" si="33"/>
        <v>GMIAMMIPT/2026/07/1858</v>
      </c>
      <c r="AU279" s="84" t="e">
        <f t="shared" ca="1" si="34"/>
        <v>#NAME?</v>
      </c>
      <c r="AV279" s="85" t="e">
        <f t="shared" ca="1" si="63"/>
        <v>#NAME?</v>
      </c>
      <c r="AW279" s="86" t="e">
        <f t="shared" ca="1" si="64"/>
        <v>#NAME?</v>
      </c>
      <c r="AX279" s="85" t="e">
        <f t="shared" ca="1" si="65"/>
        <v>#NAME?</v>
      </c>
      <c r="AY279" s="86">
        <f t="shared" si="66"/>
        <v>200001113543</v>
      </c>
      <c r="AZ279" s="171" t="e">
        <f t="shared" ca="1" si="35"/>
        <v>#NAME?</v>
      </c>
      <c r="BA279" s="85" t="e">
        <f t="shared" ca="1" si="36"/>
        <v>#NAME?</v>
      </c>
      <c r="BB279" s="85" t="e">
        <f t="shared" ca="1" si="37"/>
        <v>#NAME?</v>
      </c>
      <c r="BC279" s="90" t="e">
        <f t="shared" ca="1" si="67"/>
        <v>#NAME?</v>
      </c>
      <c r="BD279" s="90" t="e">
        <f t="shared" ca="1" si="68"/>
        <v>#NAME?</v>
      </c>
      <c r="BE279" s="85" t="e">
        <f t="shared" ca="1" si="69"/>
        <v>#NAME?</v>
      </c>
      <c r="BF279" s="22" t="e">
        <f t="shared" ca="1" si="70"/>
        <v>#NAME?</v>
      </c>
      <c r="BG279" s="22" t="e">
        <f t="shared" ca="1" si="71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>
        <f t="shared" si="55"/>
        <v>278</v>
      </c>
      <c r="B280" s="214">
        <v>46228</v>
      </c>
      <c r="C280" s="54" t="s">
        <v>3657</v>
      </c>
      <c r="D280" s="54" t="s">
        <v>491</v>
      </c>
      <c r="E280" s="54" t="s">
        <v>492</v>
      </c>
      <c r="F280" s="54">
        <v>2</v>
      </c>
      <c r="G280" s="54" t="s">
        <v>65</v>
      </c>
      <c r="H280" s="54" t="str">
        <f t="shared" si="56"/>
        <v>DONE</v>
      </c>
      <c r="I280" s="54" t="s">
        <v>76</v>
      </c>
      <c r="J280" s="58" t="s">
        <v>78</v>
      </c>
      <c r="K280" s="58" t="s">
        <v>79</v>
      </c>
      <c r="L280" s="54">
        <v>12033</v>
      </c>
      <c r="M280" s="71"/>
      <c r="N280" s="54" t="s">
        <v>118</v>
      </c>
      <c r="O280" s="54" t="s">
        <v>85</v>
      </c>
      <c r="P280" s="54" t="s">
        <v>2696</v>
      </c>
      <c r="Q280" s="54" t="s">
        <v>2012</v>
      </c>
      <c r="R280" s="204">
        <v>200001113543</v>
      </c>
      <c r="S280" s="205">
        <v>46150</v>
      </c>
      <c r="T280" s="66" t="str">
        <f t="shared" si="57"/>
        <v>DONE</v>
      </c>
      <c r="U280" s="205"/>
      <c r="V280" s="71">
        <v>9200105909</v>
      </c>
      <c r="W280" s="71">
        <v>49410</v>
      </c>
      <c r="X280" s="169">
        <v>46248</v>
      </c>
      <c r="Y280" s="69" t="str">
        <f t="shared" si="58"/>
        <v>DONE</v>
      </c>
      <c r="Z280" s="25">
        <v>23729</v>
      </c>
      <c r="AA280" s="169">
        <v>46251</v>
      </c>
      <c r="AB280" s="25"/>
      <c r="AC280" s="71"/>
      <c r="AD280" s="54" t="s">
        <v>3659</v>
      </c>
      <c r="AE280" s="76">
        <v>46253</v>
      </c>
      <c r="AF280" s="69" t="str">
        <f t="shared" si="73"/>
        <v>DONE</v>
      </c>
      <c r="AG280" s="69">
        <v>46255</v>
      </c>
      <c r="AH280" s="170"/>
      <c r="AI280" s="77" t="e">
        <f t="shared" ca="1" si="72"/>
        <v>#NAME?</v>
      </c>
      <c r="AJ280" s="80" t="str">
        <f t="array" ref="AJ280">IFERROR(INDEX('[1]Master Price'!$E:$E,MATCH(D280,'[1]Master Price'!$B:$B,0)),"0")</f>
        <v>0</v>
      </c>
      <c r="AK280" s="80">
        <f t="shared" si="59"/>
        <v>0</v>
      </c>
      <c r="AL280" s="82" t="str">
        <f t="shared" si="50"/>
        <v>0-day</v>
      </c>
      <c r="AM280" s="82" t="str">
        <f t="shared" si="60"/>
        <v>0-day</v>
      </c>
      <c r="AN280" s="82" t="str">
        <f t="shared" si="51"/>
        <v>0-day</v>
      </c>
      <c r="AO280" s="82" t="str">
        <f t="shared" si="41"/>
        <v>3-day</v>
      </c>
      <c r="AP280" s="82" t="str">
        <f t="shared" si="74"/>
        <v>2-day</v>
      </c>
      <c r="AQ280" s="82" t="str">
        <f t="shared" si="61"/>
        <v>0-day</v>
      </c>
      <c r="AR280" s="137"/>
      <c r="AS280" s="83">
        <f t="shared" si="62"/>
        <v>278</v>
      </c>
      <c r="AT280" s="85" t="str">
        <f t="shared" si="33"/>
        <v>GMIAMMIPT/2026/07/1858</v>
      </c>
      <c r="AU280" s="84" t="e">
        <f t="shared" ca="1" si="34"/>
        <v>#NAME?</v>
      </c>
      <c r="AV280" s="85" t="e">
        <f t="shared" ca="1" si="63"/>
        <v>#NAME?</v>
      </c>
      <c r="AW280" s="86" t="e">
        <f t="shared" ca="1" si="64"/>
        <v>#NAME?</v>
      </c>
      <c r="AX280" s="85" t="e">
        <f t="shared" ca="1" si="65"/>
        <v>#NAME?</v>
      </c>
      <c r="AY280" s="86">
        <f t="shared" si="66"/>
        <v>200001113543</v>
      </c>
      <c r="AZ280" s="171" t="e">
        <f t="shared" ca="1" si="35"/>
        <v>#NAME?</v>
      </c>
      <c r="BA280" s="85" t="e">
        <f t="shared" ca="1" si="36"/>
        <v>#NAME?</v>
      </c>
      <c r="BB280" s="85" t="e">
        <f t="shared" ca="1" si="37"/>
        <v>#NAME?</v>
      </c>
      <c r="BC280" s="90" t="e">
        <f t="shared" ca="1" si="67"/>
        <v>#NAME?</v>
      </c>
      <c r="BD280" s="90" t="e">
        <f t="shared" ca="1" si="68"/>
        <v>#NAME?</v>
      </c>
      <c r="BE280" s="85" t="e">
        <f t="shared" ca="1" si="69"/>
        <v>#NAME?</v>
      </c>
      <c r="BF280" s="22" t="e">
        <f t="shared" ca="1" si="70"/>
        <v>#NAME?</v>
      </c>
      <c r="BG280" s="22" t="e">
        <f t="shared" ca="1" si="71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>
        <f t="shared" si="55"/>
        <v>279</v>
      </c>
      <c r="B281" s="213">
        <v>46228</v>
      </c>
      <c r="C281" s="54" t="s">
        <v>3709</v>
      </c>
      <c r="D281" s="54" t="s">
        <v>2893</v>
      </c>
      <c r="E281" s="54" t="s">
        <v>2894</v>
      </c>
      <c r="F281" s="54">
        <v>1</v>
      </c>
      <c r="G281" s="54" t="s">
        <v>65</v>
      </c>
      <c r="H281" s="54" t="str">
        <f t="shared" si="56"/>
        <v>DONE</v>
      </c>
      <c r="I281" s="54" t="s">
        <v>360</v>
      </c>
      <c r="J281" s="58" t="s">
        <v>361</v>
      </c>
      <c r="K281" s="58" t="s">
        <v>362</v>
      </c>
      <c r="L281" s="54">
        <v>8812</v>
      </c>
      <c r="M281" s="71"/>
      <c r="N281" s="54" t="s">
        <v>2965</v>
      </c>
      <c r="O281" s="54" t="s">
        <v>91</v>
      </c>
      <c r="P281" s="54" t="s">
        <v>216</v>
      </c>
      <c r="Q281" s="54" t="s">
        <v>533</v>
      </c>
      <c r="R281" s="204">
        <v>200001113533</v>
      </c>
      <c r="S281" s="205">
        <v>46150</v>
      </c>
      <c r="T281" s="66" t="str">
        <f t="shared" si="57"/>
        <v>DONE</v>
      </c>
      <c r="U281" s="205"/>
      <c r="V281" s="71">
        <v>9200105952</v>
      </c>
      <c r="W281" s="71">
        <v>49419</v>
      </c>
      <c r="X281" s="169">
        <v>46248</v>
      </c>
      <c r="Y281" s="69" t="str">
        <f t="shared" si="58"/>
        <v>DONE</v>
      </c>
      <c r="Z281" s="25">
        <v>53577</v>
      </c>
      <c r="AA281" s="169">
        <v>46249</v>
      </c>
      <c r="AB281" s="25"/>
      <c r="AC281" s="71"/>
      <c r="AD281" s="54" t="s">
        <v>3712</v>
      </c>
      <c r="AE281" s="76">
        <v>46252</v>
      </c>
      <c r="AF281" s="69" t="str">
        <f t="shared" si="73"/>
        <v>DONE</v>
      </c>
      <c r="AG281" s="76">
        <v>46253</v>
      </c>
      <c r="AH281" s="170"/>
      <c r="AI281" s="77" t="e">
        <f t="shared" ca="1" si="72"/>
        <v>#NAME?</v>
      </c>
      <c r="AJ281" s="80" t="str">
        <f t="array" ref="AJ281">IFERROR(INDEX('[1]Master Price'!$E:$E,MATCH(D281,'[1]Master Price'!$B:$B,0)),"0")</f>
        <v>0</v>
      </c>
      <c r="AK281" s="80">
        <f t="shared" si="59"/>
        <v>0</v>
      </c>
      <c r="AL281" s="82" t="str">
        <f t="shared" si="50"/>
        <v>0-day</v>
      </c>
      <c r="AM281" s="82" t="str">
        <f t="shared" si="60"/>
        <v>0-day</v>
      </c>
      <c r="AN281" s="82" t="str">
        <f t="shared" si="51"/>
        <v>0-day</v>
      </c>
      <c r="AO281" s="82" t="str">
        <f t="shared" si="41"/>
        <v>1-day</v>
      </c>
      <c r="AP281" s="82" t="str">
        <f t="shared" si="74"/>
        <v>3-day</v>
      </c>
      <c r="AQ281" s="82" t="str">
        <f t="shared" si="61"/>
        <v>0-day</v>
      </c>
      <c r="AR281" s="137"/>
      <c r="AS281" s="83">
        <f t="shared" si="62"/>
        <v>279</v>
      </c>
      <c r="AT281" s="85" t="str">
        <f t="shared" si="33"/>
        <v>GMIAMMIPT/2026/07/1859</v>
      </c>
      <c r="AU281" s="84" t="e">
        <f t="shared" ca="1" si="34"/>
        <v>#NAME?</v>
      </c>
      <c r="AV281" s="85" t="e">
        <f t="shared" ca="1" si="63"/>
        <v>#NAME?</v>
      </c>
      <c r="AW281" s="86" t="e">
        <f t="shared" ca="1" si="64"/>
        <v>#NAME?</v>
      </c>
      <c r="AX281" s="85" t="e">
        <f t="shared" ca="1" si="65"/>
        <v>#NAME?</v>
      </c>
      <c r="AY281" s="86">
        <f t="shared" si="66"/>
        <v>200001113533</v>
      </c>
      <c r="AZ281" s="171" t="e">
        <f t="shared" ca="1" si="35"/>
        <v>#NAME?</v>
      </c>
      <c r="BA281" s="85" t="e">
        <f t="shared" ca="1" si="36"/>
        <v>#NAME?</v>
      </c>
      <c r="BB281" s="85" t="e">
        <f t="shared" ca="1" si="37"/>
        <v>#NAME?</v>
      </c>
      <c r="BC281" s="90" t="e">
        <f t="shared" ca="1" si="67"/>
        <v>#NAME?</v>
      </c>
      <c r="BD281" s="90" t="e">
        <f t="shared" ca="1" si="68"/>
        <v>#NAME?</v>
      </c>
      <c r="BE281" s="85" t="e">
        <f t="shared" ca="1" si="69"/>
        <v>#NAME?</v>
      </c>
      <c r="BF281" s="22" t="e">
        <f t="shared" ca="1" si="70"/>
        <v>#NAME?</v>
      </c>
      <c r="BG281" s="22" t="e">
        <f t="shared" ca="1" si="71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>
        <f t="shared" si="55"/>
        <v>280</v>
      </c>
      <c r="B282" s="213">
        <v>46228</v>
      </c>
      <c r="C282" s="54" t="s">
        <v>3709</v>
      </c>
      <c r="D282" s="54" t="s">
        <v>303</v>
      </c>
      <c r="E282" s="54" t="s">
        <v>304</v>
      </c>
      <c r="F282" s="54">
        <v>1</v>
      </c>
      <c r="G282" s="54" t="s">
        <v>65</v>
      </c>
      <c r="H282" s="54" t="str">
        <f t="shared" si="56"/>
        <v>DONE</v>
      </c>
      <c r="I282" s="54" t="s">
        <v>360</v>
      </c>
      <c r="J282" s="58" t="s">
        <v>361</v>
      </c>
      <c r="K282" s="58" t="s">
        <v>362</v>
      </c>
      <c r="L282" s="54">
        <v>8812</v>
      </c>
      <c r="M282" s="71"/>
      <c r="N282" s="54" t="s">
        <v>2965</v>
      </c>
      <c r="O282" s="54" t="s">
        <v>91</v>
      </c>
      <c r="P282" s="54" t="s">
        <v>216</v>
      </c>
      <c r="Q282" s="54" t="s">
        <v>533</v>
      </c>
      <c r="R282" s="204">
        <v>200001113533</v>
      </c>
      <c r="S282" s="205">
        <v>46150</v>
      </c>
      <c r="T282" s="66" t="str">
        <f t="shared" si="57"/>
        <v>DONE</v>
      </c>
      <c r="U282" s="205"/>
      <c r="V282" s="71">
        <v>9200105952</v>
      </c>
      <c r="W282" s="71">
        <v>49419</v>
      </c>
      <c r="X282" s="169">
        <v>46248</v>
      </c>
      <c r="Y282" s="69" t="str">
        <f t="shared" si="58"/>
        <v>DONE</v>
      </c>
      <c r="Z282" s="25">
        <v>53577</v>
      </c>
      <c r="AA282" s="169">
        <v>46249</v>
      </c>
      <c r="AB282" s="25"/>
      <c r="AC282" s="71"/>
      <c r="AD282" s="54" t="s">
        <v>3712</v>
      </c>
      <c r="AE282" s="76">
        <v>46252</v>
      </c>
      <c r="AF282" s="69" t="str">
        <f t="shared" si="73"/>
        <v>DONE</v>
      </c>
      <c r="AG282" s="76">
        <v>46253</v>
      </c>
      <c r="AH282" s="170"/>
      <c r="AI282" s="77" t="e">
        <f t="shared" ca="1" si="72"/>
        <v>#NAME?</v>
      </c>
      <c r="AJ282" s="80" t="str">
        <f t="array" ref="AJ282">IFERROR(INDEX('[1]Master Price'!$E:$E,MATCH(D282,'[1]Master Price'!$B:$B,0)),"0")</f>
        <v>0</v>
      </c>
      <c r="AK282" s="80">
        <f t="shared" si="59"/>
        <v>0</v>
      </c>
      <c r="AL282" s="82" t="str">
        <f t="shared" si="50"/>
        <v>0-day</v>
      </c>
      <c r="AM282" s="82" t="str">
        <f t="shared" si="60"/>
        <v>0-day</v>
      </c>
      <c r="AN282" s="82" t="str">
        <f t="shared" si="51"/>
        <v>0-day</v>
      </c>
      <c r="AO282" s="82" t="str">
        <f t="shared" si="41"/>
        <v>1-day</v>
      </c>
      <c r="AP282" s="82" t="str">
        <f t="shared" si="74"/>
        <v>3-day</v>
      </c>
      <c r="AQ282" s="82" t="str">
        <f t="shared" si="61"/>
        <v>0-day</v>
      </c>
      <c r="AR282" s="137"/>
      <c r="AS282" s="83">
        <f t="shared" si="62"/>
        <v>280</v>
      </c>
      <c r="AT282" s="85" t="str">
        <f t="shared" si="33"/>
        <v>GMIAMMIPT/2026/07/1859</v>
      </c>
      <c r="AU282" s="84" t="e">
        <f t="shared" ca="1" si="34"/>
        <v>#NAME?</v>
      </c>
      <c r="AV282" s="85" t="e">
        <f t="shared" ca="1" si="63"/>
        <v>#NAME?</v>
      </c>
      <c r="AW282" s="86" t="e">
        <f t="shared" ca="1" si="64"/>
        <v>#NAME?</v>
      </c>
      <c r="AX282" s="85" t="e">
        <f t="shared" ca="1" si="65"/>
        <v>#NAME?</v>
      </c>
      <c r="AY282" s="86">
        <f t="shared" si="66"/>
        <v>200001113533</v>
      </c>
      <c r="AZ282" s="171" t="e">
        <f t="shared" ca="1" si="35"/>
        <v>#NAME?</v>
      </c>
      <c r="BA282" s="85" t="e">
        <f t="shared" ca="1" si="36"/>
        <v>#NAME?</v>
      </c>
      <c r="BB282" s="85" t="e">
        <f t="shared" ca="1" si="37"/>
        <v>#NAME?</v>
      </c>
      <c r="BC282" s="90" t="e">
        <f t="shared" ca="1" si="67"/>
        <v>#NAME?</v>
      </c>
      <c r="BD282" s="90" t="e">
        <f t="shared" ca="1" si="68"/>
        <v>#NAME?</v>
      </c>
      <c r="BE282" s="85" t="e">
        <f t="shared" ca="1" si="69"/>
        <v>#NAME?</v>
      </c>
      <c r="BF282" s="22" t="e">
        <f t="shared" ca="1" si="70"/>
        <v>#NAME?</v>
      </c>
      <c r="BG282" s="22" t="e">
        <f t="shared" ca="1" si="71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>
        <f t="shared" si="55"/>
        <v>281</v>
      </c>
      <c r="B283" s="213">
        <v>46228</v>
      </c>
      <c r="C283" s="54" t="s">
        <v>3709</v>
      </c>
      <c r="D283" s="54" t="s">
        <v>855</v>
      </c>
      <c r="E283" s="54" t="s">
        <v>856</v>
      </c>
      <c r="F283" s="54">
        <v>1</v>
      </c>
      <c r="G283" s="54" t="s">
        <v>65</v>
      </c>
      <c r="H283" s="54" t="str">
        <f t="shared" si="56"/>
        <v>DONE</v>
      </c>
      <c r="I283" s="54" t="s">
        <v>360</v>
      </c>
      <c r="J283" s="58" t="s">
        <v>361</v>
      </c>
      <c r="K283" s="58" t="s">
        <v>362</v>
      </c>
      <c r="L283" s="54">
        <v>8812</v>
      </c>
      <c r="M283" s="71"/>
      <c r="N283" s="54" t="s">
        <v>2965</v>
      </c>
      <c r="O283" s="54" t="s">
        <v>91</v>
      </c>
      <c r="P283" s="54" t="s">
        <v>216</v>
      </c>
      <c r="Q283" s="54" t="s">
        <v>533</v>
      </c>
      <c r="R283" s="204">
        <v>200001113533</v>
      </c>
      <c r="S283" s="205">
        <v>46150</v>
      </c>
      <c r="T283" s="66" t="str">
        <f t="shared" si="57"/>
        <v>DONE</v>
      </c>
      <c r="U283" s="205"/>
      <c r="V283" s="71">
        <v>9200105952</v>
      </c>
      <c r="W283" s="71">
        <v>49419</v>
      </c>
      <c r="X283" s="169">
        <v>46248</v>
      </c>
      <c r="Y283" s="69" t="str">
        <f t="shared" si="58"/>
        <v>DONE</v>
      </c>
      <c r="Z283" s="25">
        <v>53577</v>
      </c>
      <c r="AA283" s="169">
        <v>46249</v>
      </c>
      <c r="AB283" s="25"/>
      <c r="AC283" s="71"/>
      <c r="AD283" s="54" t="s">
        <v>3712</v>
      </c>
      <c r="AE283" s="76">
        <v>46252</v>
      </c>
      <c r="AF283" s="69" t="str">
        <f t="shared" si="73"/>
        <v>DONE</v>
      </c>
      <c r="AG283" s="76">
        <v>46253</v>
      </c>
      <c r="AH283" s="170"/>
      <c r="AI283" s="77" t="e">
        <f t="shared" ca="1" si="72"/>
        <v>#NAME?</v>
      </c>
      <c r="AJ283" s="80" t="str">
        <f t="array" ref="AJ283">IFERROR(INDEX('[1]Master Price'!$E:$E,MATCH(D283,'[1]Master Price'!$B:$B,0)),"0")</f>
        <v>0</v>
      </c>
      <c r="AK283" s="80">
        <f t="shared" si="59"/>
        <v>0</v>
      </c>
      <c r="AL283" s="82" t="str">
        <f t="shared" si="50"/>
        <v>0-day</v>
      </c>
      <c r="AM283" s="82" t="str">
        <f t="shared" si="60"/>
        <v>0-day</v>
      </c>
      <c r="AN283" s="82" t="str">
        <f t="shared" si="51"/>
        <v>0-day</v>
      </c>
      <c r="AO283" s="82" t="str">
        <f t="shared" si="41"/>
        <v>1-day</v>
      </c>
      <c r="AP283" s="82" t="str">
        <f t="shared" si="74"/>
        <v>3-day</v>
      </c>
      <c r="AQ283" s="82" t="str">
        <f t="shared" si="61"/>
        <v>0-day</v>
      </c>
      <c r="AR283" s="137"/>
      <c r="AS283" s="83">
        <f t="shared" si="62"/>
        <v>281</v>
      </c>
      <c r="AT283" s="85" t="str">
        <f t="shared" si="33"/>
        <v>GMIAMMIPT/2026/07/1859</v>
      </c>
      <c r="AU283" s="84" t="e">
        <f t="shared" ca="1" si="34"/>
        <v>#NAME?</v>
      </c>
      <c r="AV283" s="85" t="e">
        <f t="shared" ca="1" si="63"/>
        <v>#NAME?</v>
      </c>
      <c r="AW283" s="86" t="e">
        <f t="shared" ca="1" si="64"/>
        <v>#NAME?</v>
      </c>
      <c r="AX283" s="85" t="e">
        <f t="shared" ca="1" si="65"/>
        <v>#NAME?</v>
      </c>
      <c r="AY283" s="86">
        <f t="shared" si="66"/>
        <v>200001113533</v>
      </c>
      <c r="AZ283" s="171" t="e">
        <f t="shared" ca="1" si="35"/>
        <v>#NAME?</v>
      </c>
      <c r="BA283" s="85" t="e">
        <f t="shared" ca="1" si="36"/>
        <v>#NAME?</v>
      </c>
      <c r="BB283" s="85" t="e">
        <f t="shared" ca="1" si="37"/>
        <v>#NAME?</v>
      </c>
      <c r="BC283" s="90" t="e">
        <f t="shared" ca="1" si="67"/>
        <v>#NAME?</v>
      </c>
      <c r="BD283" s="90" t="e">
        <f t="shared" ca="1" si="68"/>
        <v>#NAME?</v>
      </c>
      <c r="BE283" s="85" t="e">
        <f t="shared" ca="1" si="69"/>
        <v>#NAME?</v>
      </c>
      <c r="BF283" s="22" t="e">
        <f t="shared" ca="1" si="70"/>
        <v>#NAME?</v>
      </c>
      <c r="BG283" s="22" t="e">
        <f t="shared" ca="1" si="71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>
        <f t="shared" si="55"/>
        <v>282</v>
      </c>
      <c r="B284" s="213">
        <v>46228</v>
      </c>
      <c r="C284" s="54" t="s">
        <v>3709</v>
      </c>
      <c r="D284" s="54" t="s">
        <v>388</v>
      </c>
      <c r="E284" s="54" t="s">
        <v>389</v>
      </c>
      <c r="F284" s="54">
        <v>1</v>
      </c>
      <c r="G284" s="54" t="s">
        <v>1172</v>
      </c>
      <c r="H284" s="54" t="str">
        <f t="shared" si="56"/>
        <v>DONE</v>
      </c>
      <c r="I284" s="54" t="s">
        <v>360</v>
      </c>
      <c r="J284" s="58" t="s">
        <v>361</v>
      </c>
      <c r="K284" s="58" t="s">
        <v>362</v>
      </c>
      <c r="L284" s="54">
        <v>8812</v>
      </c>
      <c r="M284" s="71"/>
      <c r="N284" s="54" t="s">
        <v>2965</v>
      </c>
      <c r="O284" s="54" t="s">
        <v>91</v>
      </c>
      <c r="P284" s="54" t="s">
        <v>216</v>
      </c>
      <c r="Q284" s="54" t="s">
        <v>533</v>
      </c>
      <c r="R284" s="204">
        <v>200001113533</v>
      </c>
      <c r="S284" s="205">
        <v>46150</v>
      </c>
      <c r="T284" s="66" t="str">
        <f t="shared" si="57"/>
        <v>DONE</v>
      </c>
      <c r="U284" s="205"/>
      <c r="V284" s="71">
        <v>9200105952</v>
      </c>
      <c r="W284" s="71">
        <v>49419</v>
      </c>
      <c r="X284" s="169">
        <v>46248</v>
      </c>
      <c r="Y284" s="69" t="str">
        <f t="shared" si="58"/>
        <v>DONE</v>
      </c>
      <c r="Z284" s="25">
        <v>53577</v>
      </c>
      <c r="AA284" s="169">
        <v>46249</v>
      </c>
      <c r="AB284" s="25"/>
      <c r="AC284" s="71"/>
      <c r="AD284" s="54" t="s">
        <v>3712</v>
      </c>
      <c r="AE284" s="76">
        <v>46252</v>
      </c>
      <c r="AF284" s="69" t="str">
        <f t="shared" si="73"/>
        <v>DONE</v>
      </c>
      <c r="AG284" s="76">
        <v>46253</v>
      </c>
      <c r="AH284" s="170"/>
      <c r="AI284" s="77" t="e">
        <f t="shared" ca="1" si="72"/>
        <v>#NAME?</v>
      </c>
      <c r="AJ284" s="80" t="str">
        <f t="array" ref="AJ284">IFERROR(INDEX('[1]Master Price'!$E:$E,MATCH(D284,'[1]Master Price'!$B:$B,0)),"0")</f>
        <v>0</v>
      </c>
      <c r="AK284" s="80">
        <f t="shared" si="59"/>
        <v>0</v>
      </c>
      <c r="AL284" s="82" t="str">
        <f t="shared" si="50"/>
        <v>0-day</v>
      </c>
      <c r="AM284" s="82" t="str">
        <f t="shared" si="60"/>
        <v>0-day</v>
      </c>
      <c r="AN284" s="82" t="str">
        <f t="shared" si="51"/>
        <v>0-day</v>
      </c>
      <c r="AO284" s="82" t="str">
        <f t="shared" si="41"/>
        <v>1-day</v>
      </c>
      <c r="AP284" s="82" t="str">
        <f t="shared" si="74"/>
        <v>3-day</v>
      </c>
      <c r="AQ284" s="82" t="str">
        <f t="shared" si="61"/>
        <v>0-day</v>
      </c>
      <c r="AR284" s="137"/>
      <c r="AS284" s="83">
        <f t="shared" si="62"/>
        <v>282</v>
      </c>
      <c r="AT284" s="85" t="str">
        <f t="shared" si="33"/>
        <v>GMIAMMIPT/2026/07/1859</v>
      </c>
      <c r="AU284" s="84" t="e">
        <f t="shared" ca="1" si="34"/>
        <v>#NAME?</v>
      </c>
      <c r="AV284" s="85" t="e">
        <f t="shared" ca="1" si="63"/>
        <v>#NAME?</v>
      </c>
      <c r="AW284" s="86" t="e">
        <f t="shared" ca="1" si="64"/>
        <v>#NAME?</v>
      </c>
      <c r="AX284" s="85" t="e">
        <f t="shared" ca="1" si="65"/>
        <v>#NAME?</v>
      </c>
      <c r="AY284" s="86">
        <f t="shared" si="66"/>
        <v>200001113533</v>
      </c>
      <c r="AZ284" s="171" t="e">
        <f t="shared" ca="1" si="35"/>
        <v>#NAME?</v>
      </c>
      <c r="BA284" s="85" t="e">
        <f t="shared" ca="1" si="36"/>
        <v>#NAME?</v>
      </c>
      <c r="BB284" s="85" t="e">
        <f t="shared" ca="1" si="37"/>
        <v>#NAME?</v>
      </c>
      <c r="BC284" s="90" t="e">
        <f t="shared" ca="1" si="67"/>
        <v>#NAME?</v>
      </c>
      <c r="BD284" s="90" t="e">
        <f t="shared" ca="1" si="68"/>
        <v>#NAME?</v>
      </c>
      <c r="BE284" s="85" t="e">
        <f t="shared" ca="1" si="69"/>
        <v>#NAME?</v>
      </c>
      <c r="BF284" s="22" t="e">
        <f t="shared" ca="1" si="70"/>
        <v>#NAME?</v>
      </c>
      <c r="BG284" s="22" t="e">
        <f t="shared" ca="1" si="71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>
        <f t="shared" si="55"/>
        <v>283</v>
      </c>
      <c r="B285" s="213">
        <v>46228</v>
      </c>
      <c r="C285" s="54" t="s">
        <v>3709</v>
      </c>
      <c r="D285" s="54" t="s">
        <v>136</v>
      </c>
      <c r="E285" s="54" t="s">
        <v>137</v>
      </c>
      <c r="F285" s="54">
        <v>1</v>
      </c>
      <c r="G285" s="54" t="s">
        <v>65</v>
      </c>
      <c r="H285" s="54" t="str">
        <f t="shared" si="56"/>
        <v>DONE</v>
      </c>
      <c r="I285" s="54" t="s">
        <v>360</v>
      </c>
      <c r="J285" s="58" t="s">
        <v>361</v>
      </c>
      <c r="K285" s="58" t="s">
        <v>362</v>
      </c>
      <c r="L285" s="54">
        <v>8812</v>
      </c>
      <c r="M285" s="71"/>
      <c r="N285" s="54" t="s">
        <v>2965</v>
      </c>
      <c r="O285" s="54" t="s">
        <v>91</v>
      </c>
      <c r="P285" s="54" t="s">
        <v>216</v>
      </c>
      <c r="Q285" s="54" t="s">
        <v>533</v>
      </c>
      <c r="R285" s="204">
        <v>200001113533</v>
      </c>
      <c r="S285" s="205">
        <v>46150</v>
      </c>
      <c r="T285" s="66" t="str">
        <f t="shared" si="57"/>
        <v>DONE</v>
      </c>
      <c r="U285" s="205"/>
      <c r="V285" s="71">
        <v>9200105952</v>
      </c>
      <c r="W285" s="71">
        <v>49419</v>
      </c>
      <c r="X285" s="169">
        <v>46248</v>
      </c>
      <c r="Y285" s="69" t="str">
        <f t="shared" si="58"/>
        <v>DONE</v>
      </c>
      <c r="Z285" s="25">
        <v>53577</v>
      </c>
      <c r="AA285" s="169">
        <v>46249</v>
      </c>
      <c r="AB285" s="25"/>
      <c r="AC285" s="71"/>
      <c r="AD285" s="54" t="s">
        <v>3712</v>
      </c>
      <c r="AE285" s="76">
        <v>46252</v>
      </c>
      <c r="AF285" s="69" t="str">
        <f t="shared" si="73"/>
        <v>DONE</v>
      </c>
      <c r="AG285" s="76">
        <v>46253</v>
      </c>
      <c r="AH285" s="170"/>
      <c r="AI285" s="77" t="e">
        <f t="shared" ca="1" si="72"/>
        <v>#NAME?</v>
      </c>
      <c r="AJ285" s="80" t="str">
        <f t="array" ref="AJ285">IFERROR(INDEX('[1]Master Price'!$E:$E,MATCH(D285,'[1]Master Price'!$B:$B,0)),"0")</f>
        <v>0</v>
      </c>
      <c r="AK285" s="80">
        <f t="shared" si="59"/>
        <v>0</v>
      </c>
      <c r="AL285" s="82" t="str">
        <f t="shared" si="50"/>
        <v>0-day</v>
      </c>
      <c r="AM285" s="82" t="str">
        <f t="shared" si="60"/>
        <v>0-day</v>
      </c>
      <c r="AN285" s="82" t="str">
        <f t="shared" si="51"/>
        <v>0-day</v>
      </c>
      <c r="AO285" s="82" t="str">
        <f t="shared" si="41"/>
        <v>1-day</v>
      </c>
      <c r="AP285" s="82" t="str">
        <f t="shared" si="74"/>
        <v>3-day</v>
      </c>
      <c r="AQ285" s="82" t="str">
        <f t="shared" si="61"/>
        <v>0-day</v>
      </c>
      <c r="AR285" s="137"/>
      <c r="AS285" s="83">
        <f t="shared" si="62"/>
        <v>283</v>
      </c>
      <c r="AT285" s="85" t="str">
        <f t="shared" si="33"/>
        <v>GMIAMMIPT/2026/07/1859</v>
      </c>
      <c r="AU285" s="84" t="e">
        <f t="shared" ca="1" si="34"/>
        <v>#NAME?</v>
      </c>
      <c r="AV285" s="85" t="e">
        <f t="shared" ca="1" si="63"/>
        <v>#NAME?</v>
      </c>
      <c r="AW285" s="86" t="e">
        <f t="shared" ca="1" si="64"/>
        <v>#NAME?</v>
      </c>
      <c r="AX285" s="85" t="e">
        <f t="shared" ca="1" si="65"/>
        <v>#NAME?</v>
      </c>
      <c r="AY285" s="86">
        <f t="shared" si="66"/>
        <v>200001113533</v>
      </c>
      <c r="AZ285" s="171" t="e">
        <f t="shared" ca="1" si="35"/>
        <v>#NAME?</v>
      </c>
      <c r="BA285" s="85" t="e">
        <f t="shared" ca="1" si="36"/>
        <v>#NAME?</v>
      </c>
      <c r="BB285" s="85" t="e">
        <f t="shared" ca="1" si="37"/>
        <v>#NAME?</v>
      </c>
      <c r="BC285" s="90" t="e">
        <f t="shared" ca="1" si="67"/>
        <v>#NAME?</v>
      </c>
      <c r="BD285" s="90" t="e">
        <f t="shared" ca="1" si="68"/>
        <v>#NAME?</v>
      </c>
      <c r="BE285" s="85" t="e">
        <f t="shared" ca="1" si="69"/>
        <v>#NAME?</v>
      </c>
      <c r="BF285" s="22" t="e">
        <f t="shared" ca="1" si="70"/>
        <v>#NAME?</v>
      </c>
      <c r="BG285" s="22" t="e">
        <f t="shared" ca="1" si="71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>
        <f t="shared" si="55"/>
        <v>284</v>
      </c>
      <c r="B286" s="213">
        <v>46230</v>
      </c>
      <c r="C286" s="54" t="s">
        <v>3724</v>
      </c>
      <c r="D286" s="54" t="s">
        <v>1178</v>
      </c>
      <c r="E286" s="54" t="s">
        <v>1179</v>
      </c>
      <c r="F286" s="54">
        <v>2</v>
      </c>
      <c r="G286" s="54" t="s">
        <v>65</v>
      </c>
      <c r="H286" s="54" t="str">
        <f t="shared" si="56"/>
        <v>DONE</v>
      </c>
      <c r="I286" s="54" t="s">
        <v>3425</v>
      </c>
      <c r="J286" s="62" t="s">
        <v>73</v>
      </c>
      <c r="K286" s="62" t="s">
        <v>73</v>
      </c>
      <c r="L286" s="54"/>
      <c r="M286" s="71"/>
      <c r="N286" s="54" t="s">
        <v>3247</v>
      </c>
      <c r="O286" s="54" t="s">
        <v>85</v>
      </c>
      <c r="P286" s="54" t="s">
        <v>87</v>
      </c>
      <c r="Q286" s="54" t="s">
        <v>88</v>
      </c>
      <c r="R286" s="204">
        <v>200001113530</v>
      </c>
      <c r="S286" s="205">
        <v>46150</v>
      </c>
      <c r="T286" s="66" t="str">
        <f t="shared" si="57"/>
        <v>DONE</v>
      </c>
      <c r="U286" s="205"/>
      <c r="V286" s="71">
        <v>9200105924</v>
      </c>
      <c r="W286" s="71">
        <v>49414</v>
      </c>
      <c r="X286" s="169">
        <v>46248</v>
      </c>
      <c r="Y286" s="69" t="str">
        <f t="shared" si="58"/>
        <v>DONE</v>
      </c>
      <c r="Z286" s="25">
        <v>53572</v>
      </c>
      <c r="AA286" s="169">
        <v>46249</v>
      </c>
      <c r="AB286" s="25"/>
      <c r="AC286" s="71"/>
      <c r="AD286" s="54" t="s">
        <v>3726</v>
      </c>
      <c r="AE286" s="76">
        <v>46252</v>
      </c>
      <c r="AF286" s="69" t="str">
        <f t="shared" si="73"/>
        <v>DONE</v>
      </c>
      <c r="AG286" s="76">
        <v>46253</v>
      </c>
      <c r="AH286" s="170"/>
      <c r="AI286" s="77" t="e">
        <f t="shared" ca="1" si="72"/>
        <v>#NAME?</v>
      </c>
      <c r="AJ286" s="80" t="str">
        <f t="array" ref="AJ286">IFERROR(INDEX('[1]Master Price'!$E:$E,MATCH(D286,'[1]Master Price'!$B:$B,0)),"0")</f>
        <v>0</v>
      </c>
      <c r="AK286" s="80">
        <f t="shared" si="59"/>
        <v>0</v>
      </c>
      <c r="AL286" s="82" t="str">
        <f t="shared" si="50"/>
        <v>0-day</v>
      </c>
      <c r="AM286" s="82" t="str">
        <f t="shared" si="60"/>
        <v>0-day</v>
      </c>
      <c r="AN286" s="82" t="str">
        <f t="shared" si="51"/>
        <v>0-day</v>
      </c>
      <c r="AO286" s="82" t="str">
        <f t="shared" si="41"/>
        <v>1-day</v>
      </c>
      <c r="AP286" s="82" t="str">
        <f t="shared" si="74"/>
        <v>3-day</v>
      </c>
      <c r="AQ286" s="82" t="str">
        <f t="shared" si="61"/>
        <v>0-day</v>
      </c>
      <c r="AR286" s="137"/>
      <c r="AS286" s="83">
        <f t="shared" si="62"/>
        <v>284</v>
      </c>
      <c r="AT286" s="85" t="str">
        <f t="shared" si="33"/>
        <v>GMIAMMIPT/2026/07/1860</v>
      </c>
      <c r="AU286" s="84" t="e">
        <f t="shared" ca="1" si="34"/>
        <v>#NAME?</v>
      </c>
      <c r="AV286" s="85" t="e">
        <f t="shared" ca="1" si="63"/>
        <v>#NAME?</v>
      </c>
      <c r="AW286" s="86" t="e">
        <f t="shared" ca="1" si="64"/>
        <v>#NAME?</v>
      </c>
      <c r="AX286" s="85" t="e">
        <f t="shared" ca="1" si="65"/>
        <v>#NAME?</v>
      </c>
      <c r="AY286" s="86">
        <f t="shared" si="66"/>
        <v>200001113530</v>
      </c>
      <c r="AZ286" s="171" t="e">
        <f t="shared" ca="1" si="35"/>
        <v>#NAME?</v>
      </c>
      <c r="BA286" s="85" t="e">
        <f t="shared" ca="1" si="36"/>
        <v>#NAME?</v>
      </c>
      <c r="BB286" s="85" t="e">
        <f t="shared" ca="1" si="37"/>
        <v>#NAME?</v>
      </c>
      <c r="BC286" s="90" t="e">
        <f t="shared" ca="1" si="67"/>
        <v>#NAME?</v>
      </c>
      <c r="BD286" s="90" t="e">
        <f t="shared" ca="1" si="68"/>
        <v>#NAME?</v>
      </c>
      <c r="BE286" s="85" t="e">
        <f t="shared" ca="1" si="69"/>
        <v>#NAME?</v>
      </c>
      <c r="BF286" s="22" t="e">
        <f t="shared" ca="1" si="70"/>
        <v>#NAME?</v>
      </c>
      <c r="BG286" s="22" t="e">
        <f t="shared" ca="1" si="71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>
        <f t="shared" si="55"/>
        <v>285</v>
      </c>
      <c r="B287" s="213">
        <v>46231</v>
      </c>
      <c r="C287" s="54" t="s">
        <v>3730</v>
      </c>
      <c r="D287" s="54" t="s">
        <v>473</v>
      </c>
      <c r="E287" s="54" t="s">
        <v>474</v>
      </c>
      <c r="F287" s="54">
        <v>2</v>
      </c>
      <c r="G287" s="54" t="s">
        <v>65</v>
      </c>
      <c r="H287" s="54" t="str">
        <f t="shared" si="56"/>
        <v>DONE</v>
      </c>
      <c r="I287" s="54" t="s">
        <v>699</v>
      </c>
      <c r="J287" s="58" t="s">
        <v>78</v>
      </c>
      <c r="K287" s="58" t="s">
        <v>79</v>
      </c>
      <c r="L287" s="54">
        <v>36.03</v>
      </c>
      <c r="M287" s="71"/>
      <c r="N287" s="54" t="s">
        <v>118</v>
      </c>
      <c r="O287" s="54" t="s">
        <v>85</v>
      </c>
      <c r="P287" s="54" t="s">
        <v>2696</v>
      </c>
      <c r="Q287" s="54" t="s">
        <v>2137</v>
      </c>
      <c r="R287" s="204">
        <v>200001113551</v>
      </c>
      <c r="S287" s="205">
        <v>46150</v>
      </c>
      <c r="T287" s="66" t="str">
        <f t="shared" si="57"/>
        <v>DONE</v>
      </c>
      <c r="U287" s="205"/>
      <c r="V287" s="71">
        <v>9200105923</v>
      </c>
      <c r="W287" s="71">
        <v>49413</v>
      </c>
      <c r="X287" s="169">
        <v>46248</v>
      </c>
      <c r="Y287" s="69" t="str">
        <f t="shared" si="58"/>
        <v>DONE</v>
      </c>
      <c r="Z287" s="25">
        <v>53571</v>
      </c>
      <c r="AA287" s="169">
        <v>46249</v>
      </c>
      <c r="AB287" s="25"/>
      <c r="AC287" s="71"/>
      <c r="AD287" s="54" t="s">
        <v>3733</v>
      </c>
      <c r="AE287" s="76">
        <v>46252</v>
      </c>
      <c r="AF287" s="69" t="str">
        <f t="shared" si="73"/>
        <v>DONE</v>
      </c>
      <c r="AG287" s="76">
        <v>46253</v>
      </c>
      <c r="AH287" s="170"/>
      <c r="AI287" s="77" t="e">
        <f t="shared" ca="1" si="72"/>
        <v>#NAME?</v>
      </c>
      <c r="AJ287" s="80" t="str">
        <f t="array" ref="AJ287">IFERROR(INDEX('[1]Master Price'!$E:$E,MATCH(D287,'[1]Master Price'!$B:$B,0)),"0")</f>
        <v>0</v>
      </c>
      <c r="AK287" s="80">
        <f t="shared" si="59"/>
        <v>0</v>
      </c>
      <c r="AL287" s="82" t="str">
        <f t="shared" si="50"/>
        <v>0-day</v>
      </c>
      <c r="AM287" s="82" t="str">
        <f t="shared" si="60"/>
        <v>0-day</v>
      </c>
      <c r="AN287" s="82" t="str">
        <f t="shared" si="51"/>
        <v>0-day</v>
      </c>
      <c r="AO287" s="82" t="str">
        <f t="shared" si="41"/>
        <v>1-day</v>
      </c>
      <c r="AP287" s="82" t="str">
        <f t="shared" si="74"/>
        <v>3-day</v>
      </c>
      <c r="AQ287" s="82" t="str">
        <f t="shared" si="61"/>
        <v>0-day</v>
      </c>
      <c r="AR287" s="137"/>
      <c r="AS287" s="83">
        <f t="shared" si="62"/>
        <v>285</v>
      </c>
      <c r="AT287" s="85" t="str">
        <f t="shared" si="33"/>
        <v>GMIAMMIPT/2026/07/1861</v>
      </c>
      <c r="AU287" s="84" t="e">
        <f t="shared" ca="1" si="34"/>
        <v>#NAME?</v>
      </c>
      <c r="AV287" s="85" t="e">
        <f t="shared" ca="1" si="63"/>
        <v>#NAME?</v>
      </c>
      <c r="AW287" s="86" t="e">
        <f t="shared" ca="1" si="64"/>
        <v>#NAME?</v>
      </c>
      <c r="AX287" s="85" t="e">
        <f t="shared" ca="1" si="65"/>
        <v>#NAME?</v>
      </c>
      <c r="AY287" s="86">
        <f t="shared" si="66"/>
        <v>200001113551</v>
      </c>
      <c r="AZ287" s="171" t="e">
        <f t="shared" ca="1" si="35"/>
        <v>#NAME?</v>
      </c>
      <c r="BA287" s="85" t="e">
        <f t="shared" ca="1" si="36"/>
        <v>#NAME?</v>
      </c>
      <c r="BB287" s="85" t="e">
        <f t="shared" ca="1" si="37"/>
        <v>#NAME?</v>
      </c>
      <c r="BC287" s="90" t="e">
        <f t="shared" ca="1" si="67"/>
        <v>#NAME?</v>
      </c>
      <c r="BD287" s="90" t="e">
        <f t="shared" ca="1" si="68"/>
        <v>#NAME?</v>
      </c>
      <c r="BE287" s="85" t="e">
        <f t="shared" ca="1" si="69"/>
        <v>#NAME?</v>
      </c>
      <c r="BF287" s="22" t="e">
        <f t="shared" ca="1" si="70"/>
        <v>#NAME?</v>
      </c>
      <c r="BG287" s="22" t="e">
        <f t="shared" ca="1" si="71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>
        <f t="shared" si="55"/>
        <v>286</v>
      </c>
      <c r="B288" s="213">
        <v>46231</v>
      </c>
      <c r="C288" s="54" t="s">
        <v>3730</v>
      </c>
      <c r="D288" s="54" t="s">
        <v>314</v>
      </c>
      <c r="E288" s="54" t="s">
        <v>315</v>
      </c>
      <c r="F288" s="54">
        <v>3</v>
      </c>
      <c r="G288" s="54" t="s">
        <v>65</v>
      </c>
      <c r="H288" s="54" t="str">
        <f t="shared" si="56"/>
        <v>DONE</v>
      </c>
      <c r="I288" s="54" t="s">
        <v>699</v>
      </c>
      <c r="J288" s="58" t="s">
        <v>78</v>
      </c>
      <c r="K288" s="58" t="s">
        <v>79</v>
      </c>
      <c r="L288" s="54">
        <v>36.03</v>
      </c>
      <c r="M288" s="71"/>
      <c r="N288" s="54" t="s">
        <v>118</v>
      </c>
      <c r="O288" s="54" t="s">
        <v>85</v>
      </c>
      <c r="P288" s="54" t="s">
        <v>2696</v>
      </c>
      <c r="Q288" s="54" t="s">
        <v>2137</v>
      </c>
      <c r="R288" s="204">
        <v>200001113551</v>
      </c>
      <c r="S288" s="205">
        <v>46150</v>
      </c>
      <c r="T288" s="66" t="str">
        <f t="shared" si="57"/>
        <v>DONE</v>
      </c>
      <c r="U288" s="205"/>
      <c r="V288" s="71">
        <v>9200105923</v>
      </c>
      <c r="W288" s="71">
        <v>49413</v>
      </c>
      <c r="X288" s="169">
        <v>46248</v>
      </c>
      <c r="Y288" s="69" t="str">
        <f t="shared" si="58"/>
        <v>DONE</v>
      </c>
      <c r="Z288" s="25">
        <v>53571</v>
      </c>
      <c r="AA288" s="169">
        <v>46249</v>
      </c>
      <c r="AB288" s="25"/>
      <c r="AC288" s="71"/>
      <c r="AD288" s="54" t="s">
        <v>3733</v>
      </c>
      <c r="AE288" s="76">
        <v>46252</v>
      </c>
      <c r="AF288" s="69" t="str">
        <f t="shared" si="73"/>
        <v>DONE</v>
      </c>
      <c r="AG288" s="76">
        <v>46253</v>
      </c>
      <c r="AH288" s="170"/>
      <c r="AI288" s="77" t="e">
        <f t="shared" ca="1" si="72"/>
        <v>#NAME?</v>
      </c>
      <c r="AJ288" s="80" t="str">
        <f t="array" ref="AJ288">IFERROR(INDEX('[1]Master Price'!$E:$E,MATCH(D288,'[1]Master Price'!$B:$B,0)),"0")</f>
        <v>0</v>
      </c>
      <c r="AK288" s="80">
        <f t="shared" si="59"/>
        <v>0</v>
      </c>
      <c r="AL288" s="82" t="str">
        <f t="shared" si="50"/>
        <v>0-day</v>
      </c>
      <c r="AM288" s="82" t="str">
        <f t="shared" si="60"/>
        <v>0-day</v>
      </c>
      <c r="AN288" s="82" t="str">
        <f t="shared" si="51"/>
        <v>0-day</v>
      </c>
      <c r="AO288" s="82" t="str">
        <f t="shared" si="41"/>
        <v>1-day</v>
      </c>
      <c r="AP288" s="82" t="str">
        <f t="shared" si="74"/>
        <v>3-day</v>
      </c>
      <c r="AQ288" s="82" t="str">
        <f t="shared" si="61"/>
        <v>0-day</v>
      </c>
      <c r="AR288" s="137"/>
      <c r="AS288" s="83">
        <f t="shared" si="62"/>
        <v>286</v>
      </c>
      <c r="AT288" s="85" t="str">
        <f t="shared" si="33"/>
        <v>GMIAMMIPT/2026/07/1861</v>
      </c>
      <c r="AU288" s="84" t="e">
        <f t="shared" ca="1" si="34"/>
        <v>#NAME?</v>
      </c>
      <c r="AV288" s="85" t="e">
        <f t="shared" ca="1" si="63"/>
        <v>#NAME?</v>
      </c>
      <c r="AW288" s="86" t="e">
        <f t="shared" ca="1" si="64"/>
        <v>#NAME?</v>
      </c>
      <c r="AX288" s="85" t="e">
        <f t="shared" ca="1" si="65"/>
        <v>#NAME?</v>
      </c>
      <c r="AY288" s="86">
        <f t="shared" si="66"/>
        <v>200001113551</v>
      </c>
      <c r="AZ288" s="171" t="e">
        <f t="shared" ca="1" si="35"/>
        <v>#NAME?</v>
      </c>
      <c r="BA288" s="85" t="e">
        <f t="shared" ca="1" si="36"/>
        <v>#NAME?</v>
      </c>
      <c r="BB288" s="85" t="e">
        <f t="shared" ca="1" si="37"/>
        <v>#NAME?</v>
      </c>
      <c r="BC288" s="90" t="e">
        <f t="shared" ca="1" si="67"/>
        <v>#NAME?</v>
      </c>
      <c r="BD288" s="90" t="e">
        <f t="shared" ca="1" si="68"/>
        <v>#NAME?</v>
      </c>
      <c r="BE288" s="85" t="e">
        <f t="shared" ca="1" si="69"/>
        <v>#NAME?</v>
      </c>
      <c r="BF288" s="22" t="e">
        <f t="shared" ca="1" si="70"/>
        <v>#NAME?</v>
      </c>
      <c r="BG288" s="22" t="e">
        <f t="shared" ca="1" si="71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>
        <f t="shared" si="55"/>
        <v>287</v>
      </c>
      <c r="B289" s="213">
        <v>46231</v>
      </c>
      <c r="C289" s="54" t="s">
        <v>3730</v>
      </c>
      <c r="D289" s="54" t="s">
        <v>174</v>
      </c>
      <c r="E289" s="54" t="s">
        <v>175</v>
      </c>
      <c r="F289" s="54">
        <v>2</v>
      </c>
      <c r="G289" s="54" t="s">
        <v>65</v>
      </c>
      <c r="H289" s="54" t="str">
        <f t="shared" si="56"/>
        <v>DONE</v>
      </c>
      <c r="I289" s="54" t="s">
        <v>699</v>
      </c>
      <c r="J289" s="58" t="s">
        <v>78</v>
      </c>
      <c r="K289" s="58" t="s">
        <v>79</v>
      </c>
      <c r="L289" s="54">
        <v>36.03</v>
      </c>
      <c r="M289" s="71"/>
      <c r="N289" s="54" t="s">
        <v>118</v>
      </c>
      <c r="O289" s="54" t="s">
        <v>85</v>
      </c>
      <c r="P289" s="54" t="s">
        <v>2696</v>
      </c>
      <c r="Q289" s="54" t="s">
        <v>2137</v>
      </c>
      <c r="R289" s="204">
        <v>200001113551</v>
      </c>
      <c r="S289" s="205">
        <v>46150</v>
      </c>
      <c r="T289" s="66" t="str">
        <f t="shared" si="57"/>
        <v>DONE</v>
      </c>
      <c r="U289" s="205"/>
      <c r="V289" s="71">
        <v>9200105923</v>
      </c>
      <c r="W289" s="71">
        <v>49413</v>
      </c>
      <c r="X289" s="169">
        <v>46248</v>
      </c>
      <c r="Y289" s="69" t="str">
        <f t="shared" si="58"/>
        <v>DONE</v>
      </c>
      <c r="Z289" s="25">
        <v>53571</v>
      </c>
      <c r="AA289" s="169">
        <v>46249</v>
      </c>
      <c r="AB289" s="25"/>
      <c r="AC289" s="71"/>
      <c r="AD289" s="54" t="s">
        <v>3733</v>
      </c>
      <c r="AE289" s="76">
        <v>46252</v>
      </c>
      <c r="AF289" s="69" t="str">
        <f t="shared" si="73"/>
        <v>DONE</v>
      </c>
      <c r="AG289" s="76">
        <v>46253</v>
      </c>
      <c r="AH289" s="170"/>
      <c r="AI289" s="77" t="e">
        <f t="shared" ca="1" si="72"/>
        <v>#NAME?</v>
      </c>
      <c r="AJ289" s="80" t="str">
        <f t="array" ref="AJ289">IFERROR(INDEX('[1]Master Price'!$E:$E,MATCH(D289,'[1]Master Price'!$B:$B,0)),"0")</f>
        <v>0</v>
      </c>
      <c r="AK289" s="80">
        <f t="shared" si="59"/>
        <v>0</v>
      </c>
      <c r="AL289" s="82" t="str">
        <f t="shared" si="50"/>
        <v>0-day</v>
      </c>
      <c r="AM289" s="82" t="str">
        <f t="shared" si="60"/>
        <v>0-day</v>
      </c>
      <c r="AN289" s="82" t="str">
        <f t="shared" si="51"/>
        <v>0-day</v>
      </c>
      <c r="AO289" s="82" t="str">
        <f t="shared" si="41"/>
        <v>1-day</v>
      </c>
      <c r="AP289" s="82" t="str">
        <f t="shared" si="74"/>
        <v>3-day</v>
      </c>
      <c r="AQ289" s="82" t="str">
        <f t="shared" si="61"/>
        <v>0-day</v>
      </c>
      <c r="AR289" s="137"/>
      <c r="AS289" s="83">
        <f t="shared" si="62"/>
        <v>287</v>
      </c>
      <c r="AT289" s="85" t="str">
        <f t="shared" si="33"/>
        <v>GMIAMMIPT/2026/07/1861</v>
      </c>
      <c r="AU289" s="84" t="e">
        <f t="shared" ca="1" si="34"/>
        <v>#NAME?</v>
      </c>
      <c r="AV289" s="85" t="e">
        <f t="shared" ca="1" si="63"/>
        <v>#NAME?</v>
      </c>
      <c r="AW289" s="86" t="e">
        <f t="shared" ca="1" si="64"/>
        <v>#NAME?</v>
      </c>
      <c r="AX289" s="85" t="e">
        <f t="shared" ca="1" si="65"/>
        <v>#NAME?</v>
      </c>
      <c r="AY289" s="86">
        <f t="shared" si="66"/>
        <v>200001113551</v>
      </c>
      <c r="AZ289" s="171" t="e">
        <f t="shared" ca="1" si="35"/>
        <v>#NAME?</v>
      </c>
      <c r="BA289" s="85" t="e">
        <f t="shared" ca="1" si="36"/>
        <v>#NAME?</v>
      </c>
      <c r="BB289" s="85" t="e">
        <f t="shared" ca="1" si="37"/>
        <v>#NAME?</v>
      </c>
      <c r="BC289" s="90" t="e">
        <f t="shared" ca="1" si="67"/>
        <v>#NAME?</v>
      </c>
      <c r="BD289" s="90" t="e">
        <f t="shared" ca="1" si="68"/>
        <v>#NAME?</v>
      </c>
      <c r="BE289" s="85" t="e">
        <f t="shared" ca="1" si="69"/>
        <v>#NAME?</v>
      </c>
      <c r="BF289" s="22" t="e">
        <f t="shared" ca="1" si="70"/>
        <v>#NAME?</v>
      </c>
      <c r="BG289" s="22" t="e">
        <f t="shared" ca="1" si="71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>
        <f t="shared" si="55"/>
        <v>288</v>
      </c>
      <c r="B290" s="213">
        <v>46231</v>
      </c>
      <c r="C290" s="54" t="s">
        <v>3730</v>
      </c>
      <c r="D290" s="54" t="s">
        <v>491</v>
      </c>
      <c r="E290" s="54" t="s">
        <v>492</v>
      </c>
      <c r="F290" s="54">
        <v>2</v>
      </c>
      <c r="G290" s="54" t="s">
        <v>65</v>
      </c>
      <c r="H290" s="54" t="str">
        <f t="shared" si="56"/>
        <v>DONE</v>
      </c>
      <c r="I290" s="54" t="s">
        <v>699</v>
      </c>
      <c r="J290" s="58" t="s">
        <v>78</v>
      </c>
      <c r="K290" s="58" t="s">
        <v>79</v>
      </c>
      <c r="L290" s="54">
        <v>36.03</v>
      </c>
      <c r="M290" s="71"/>
      <c r="N290" s="54" t="s">
        <v>118</v>
      </c>
      <c r="O290" s="54" t="s">
        <v>85</v>
      </c>
      <c r="P290" s="54" t="s">
        <v>2696</v>
      </c>
      <c r="Q290" s="54" t="s">
        <v>2137</v>
      </c>
      <c r="R290" s="204">
        <v>200001113551</v>
      </c>
      <c r="S290" s="205">
        <v>46150</v>
      </c>
      <c r="T290" s="66" t="str">
        <f t="shared" si="57"/>
        <v>DONE</v>
      </c>
      <c r="U290" s="205"/>
      <c r="V290" s="71">
        <v>9200105923</v>
      </c>
      <c r="W290" s="71">
        <v>49413</v>
      </c>
      <c r="X290" s="169">
        <v>46248</v>
      </c>
      <c r="Y290" s="69" t="str">
        <f t="shared" si="58"/>
        <v>DONE</v>
      </c>
      <c r="Z290" s="25">
        <v>53571</v>
      </c>
      <c r="AA290" s="169">
        <v>46249</v>
      </c>
      <c r="AB290" s="25"/>
      <c r="AC290" s="71"/>
      <c r="AD290" s="54" t="s">
        <v>3733</v>
      </c>
      <c r="AE290" s="76">
        <v>46252</v>
      </c>
      <c r="AF290" s="69" t="str">
        <f t="shared" si="73"/>
        <v>DONE</v>
      </c>
      <c r="AG290" s="76">
        <v>46253</v>
      </c>
      <c r="AH290" s="170"/>
      <c r="AI290" s="77" t="e">
        <f t="shared" ca="1" si="72"/>
        <v>#NAME?</v>
      </c>
      <c r="AJ290" s="80" t="str">
        <f t="array" ref="AJ290">IFERROR(INDEX('[1]Master Price'!$E:$E,MATCH(D290,'[1]Master Price'!$B:$B,0)),"0")</f>
        <v>0</v>
      </c>
      <c r="AK290" s="80">
        <f t="shared" si="59"/>
        <v>0</v>
      </c>
      <c r="AL290" s="82" t="str">
        <f t="shared" si="50"/>
        <v>0-day</v>
      </c>
      <c r="AM290" s="82" t="str">
        <f t="shared" si="60"/>
        <v>0-day</v>
      </c>
      <c r="AN290" s="82" t="str">
        <f t="shared" si="51"/>
        <v>0-day</v>
      </c>
      <c r="AO290" s="82" t="str">
        <f t="shared" si="41"/>
        <v>1-day</v>
      </c>
      <c r="AP290" s="82" t="str">
        <f t="shared" si="74"/>
        <v>3-day</v>
      </c>
      <c r="AQ290" s="82" t="str">
        <f t="shared" si="61"/>
        <v>0-day</v>
      </c>
      <c r="AR290" s="137"/>
      <c r="AS290" s="83">
        <f t="shared" si="62"/>
        <v>288</v>
      </c>
      <c r="AT290" s="85" t="str">
        <f t="shared" si="33"/>
        <v>GMIAMMIPT/2026/07/1861</v>
      </c>
      <c r="AU290" s="84" t="e">
        <f t="shared" ca="1" si="34"/>
        <v>#NAME?</v>
      </c>
      <c r="AV290" s="85" t="e">
        <f t="shared" ca="1" si="63"/>
        <v>#NAME?</v>
      </c>
      <c r="AW290" s="86" t="e">
        <f t="shared" ca="1" si="64"/>
        <v>#NAME?</v>
      </c>
      <c r="AX290" s="85" t="e">
        <f t="shared" ca="1" si="65"/>
        <v>#NAME?</v>
      </c>
      <c r="AY290" s="86">
        <f t="shared" si="66"/>
        <v>200001113551</v>
      </c>
      <c r="AZ290" s="171" t="e">
        <f t="shared" ca="1" si="35"/>
        <v>#NAME?</v>
      </c>
      <c r="BA290" s="85" t="e">
        <f t="shared" ca="1" si="36"/>
        <v>#NAME?</v>
      </c>
      <c r="BB290" s="85" t="e">
        <f t="shared" ca="1" si="37"/>
        <v>#NAME?</v>
      </c>
      <c r="BC290" s="90" t="e">
        <f t="shared" ca="1" si="67"/>
        <v>#NAME?</v>
      </c>
      <c r="BD290" s="90" t="e">
        <f t="shared" ca="1" si="68"/>
        <v>#NAME?</v>
      </c>
      <c r="BE290" s="85" t="e">
        <f t="shared" ca="1" si="69"/>
        <v>#NAME?</v>
      </c>
      <c r="BF290" s="22" t="e">
        <f t="shared" ca="1" si="70"/>
        <v>#NAME?</v>
      </c>
      <c r="BG290" s="22" t="e">
        <f t="shared" ca="1" si="71"/>
        <v>#NAME?</v>
      </c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>
        <f t="shared" si="55"/>
        <v>289</v>
      </c>
      <c r="B291" s="213">
        <v>46231</v>
      </c>
      <c r="C291" s="54" t="s">
        <v>3730</v>
      </c>
      <c r="D291" s="54" t="s">
        <v>278</v>
      </c>
      <c r="E291" s="54" t="s">
        <v>279</v>
      </c>
      <c r="F291" s="54">
        <v>1</v>
      </c>
      <c r="G291" s="54" t="s">
        <v>65</v>
      </c>
      <c r="H291" s="54" t="str">
        <f t="shared" si="56"/>
        <v>DONE</v>
      </c>
      <c r="I291" s="54" t="s">
        <v>699</v>
      </c>
      <c r="J291" s="58" t="s">
        <v>78</v>
      </c>
      <c r="K291" s="58" t="s">
        <v>79</v>
      </c>
      <c r="L291" s="54">
        <v>36.03</v>
      </c>
      <c r="M291" s="71"/>
      <c r="N291" s="54" t="s">
        <v>118</v>
      </c>
      <c r="O291" s="54" t="s">
        <v>85</v>
      </c>
      <c r="P291" s="54" t="s">
        <v>2696</v>
      </c>
      <c r="Q291" s="54" t="s">
        <v>2137</v>
      </c>
      <c r="R291" s="204">
        <v>200001113551</v>
      </c>
      <c r="S291" s="205">
        <v>46150</v>
      </c>
      <c r="T291" s="66" t="str">
        <f t="shared" si="57"/>
        <v>DONE</v>
      </c>
      <c r="U291" s="205"/>
      <c r="V291" s="71">
        <v>9200105923</v>
      </c>
      <c r="W291" s="71">
        <v>49413</v>
      </c>
      <c r="X291" s="169">
        <v>46248</v>
      </c>
      <c r="Y291" s="69" t="str">
        <f t="shared" si="58"/>
        <v>DONE</v>
      </c>
      <c r="Z291" s="25">
        <v>53571</v>
      </c>
      <c r="AA291" s="169">
        <v>46249</v>
      </c>
      <c r="AB291" s="25"/>
      <c r="AC291" s="71"/>
      <c r="AD291" s="54" t="s">
        <v>3733</v>
      </c>
      <c r="AE291" s="76">
        <v>46252</v>
      </c>
      <c r="AF291" s="69" t="str">
        <f t="shared" si="73"/>
        <v>DONE</v>
      </c>
      <c r="AG291" s="76">
        <v>46253</v>
      </c>
      <c r="AH291" s="170"/>
      <c r="AI291" s="77" t="e">
        <f t="shared" ca="1" si="72"/>
        <v>#NAME?</v>
      </c>
      <c r="AJ291" s="80" t="str">
        <f t="array" ref="AJ291">IFERROR(INDEX('[1]Master Price'!$E:$E,MATCH(D291,'[1]Master Price'!$B:$B,0)),"0")</f>
        <v>0</v>
      </c>
      <c r="AK291" s="80">
        <f t="shared" si="59"/>
        <v>0</v>
      </c>
      <c r="AL291" s="82" t="str">
        <f t="shared" si="50"/>
        <v>0-day</v>
      </c>
      <c r="AM291" s="82" t="str">
        <f t="shared" si="60"/>
        <v>0-day</v>
      </c>
      <c r="AN291" s="82" t="str">
        <f t="shared" si="51"/>
        <v>0-day</v>
      </c>
      <c r="AO291" s="82" t="str">
        <f t="shared" si="41"/>
        <v>1-day</v>
      </c>
      <c r="AP291" s="82" t="str">
        <f t="shared" si="74"/>
        <v>3-day</v>
      </c>
      <c r="AQ291" s="82" t="str">
        <f t="shared" si="61"/>
        <v>0-day</v>
      </c>
      <c r="AR291" s="137"/>
      <c r="AS291" s="83">
        <f t="shared" si="62"/>
        <v>289</v>
      </c>
      <c r="AT291" s="85" t="str">
        <f t="shared" si="33"/>
        <v>GMIAMMIPT/2026/07/1861</v>
      </c>
      <c r="AU291" s="84" t="e">
        <f t="shared" ca="1" si="34"/>
        <v>#NAME?</v>
      </c>
      <c r="AV291" s="85" t="e">
        <f t="shared" ca="1" si="63"/>
        <v>#NAME?</v>
      </c>
      <c r="AW291" s="86" t="e">
        <f t="shared" ca="1" si="64"/>
        <v>#NAME?</v>
      </c>
      <c r="AX291" s="85" t="e">
        <f t="shared" ca="1" si="65"/>
        <v>#NAME?</v>
      </c>
      <c r="AY291" s="86">
        <f t="shared" si="66"/>
        <v>200001113551</v>
      </c>
      <c r="AZ291" s="171" t="e">
        <f t="shared" ca="1" si="35"/>
        <v>#NAME?</v>
      </c>
      <c r="BA291" s="85" t="e">
        <f t="shared" ca="1" si="36"/>
        <v>#NAME?</v>
      </c>
      <c r="BB291" s="85" t="e">
        <f t="shared" ca="1" si="37"/>
        <v>#NAME?</v>
      </c>
      <c r="BC291" s="90" t="e">
        <f t="shared" ca="1" si="67"/>
        <v>#NAME?</v>
      </c>
      <c r="BD291" s="90" t="e">
        <f t="shared" ca="1" si="68"/>
        <v>#NAME?</v>
      </c>
      <c r="BE291" s="85" t="e">
        <f t="shared" ca="1" si="69"/>
        <v>#NAME?</v>
      </c>
      <c r="BF291" s="22" t="e">
        <f t="shared" ca="1" si="70"/>
        <v>#NAME?</v>
      </c>
      <c r="BG291" s="22" t="e">
        <f t="shared" ca="1" si="71"/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>
        <f t="shared" si="55"/>
        <v>290</v>
      </c>
      <c r="B292" s="213">
        <v>46231</v>
      </c>
      <c r="C292" s="54" t="s">
        <v>3730</v>
      </c>
      <c r="D292" s="54" t="s">
        <v>693</v>
      </c>
      <c r="E292" s="54" t="s">
        <v>694</v>
      </c>
      <c r="F292" s="54">
        <v>2</v>
      </c>
      <c r="G292" s="54" t="s">
        <v>65</v>
      </c>
      <c r="H292" s="54" t="str">
        <f t="shared" si="56"/>
        <v>DONE</v>
      </c>
      <c r="I292" s="54" t="s">
        <v>699</v>
      </c>
      <c r="J292" s="58" t="s">
        <v>78</v>
      </c>
      <c r="K292" s="58" t="s">
        <v>79</v>
      </c>
      <c r="L292" s="54">
        <v>36.03</v>
      </c>
      <c r="M292" s="71"/>
      <c r="N292" s="54" t="s">
        <v>118</v>
      </c>
      <c r="O292" s="54" t="s">
        <v>85</v>
      </c>
      <c r="P292" s="54" t="s">
        <v>2696</v>
      </c>
      <c r="Q292" s="54" t="s">
        <v>2137</v>
      </c>
      <c r="R292" s="204">
        <v>200001113551</v>
      </c>
      <c r="S292" s="205">
        <v>46150</v>
      </c>
      <c r="T292" s="66" t="str">
        <f t="shared" si="57"/>
        <v>DONE</v>
      </c>
      <c r="U292" s="205"/>
      <c r="V292" s="71">
        <v>9200105923</v>
      </c>
      <c r="W292" s="71">
        <v>49413</v>
      </c>
      <c r="X292" s="169">
        <v>46248</v>
      </c>
      <c r="Y292" s="69" t="str">
        <f t="shared" si="58"/>
        <v>DONE</v>
      </c>
      <c r="Z292" s="25">
        <v>53571</v>
      </c>
      <c r="AA292" s="169">
        <v>46249</v>
      </c>
      <c r="AB292" s="25"/>
      <c r="AC292" s="71"/>
      <c r="AD292" s="54" t="s">
        <v>3733</v>
      </c>
      <c r="AE292" s="76">
        <v>46252</v>
      </c>
      <c r="AF292" s="69" t="str">
        <f t="shared" si="73"/>
        <v>DONE</v>
      </c>
      <c r="AG292" s="76">
        <v>46253</v>
      </c>
      <c r="AH292" s="170"/>
      <c r="AI292" s="77" t="e">
        <f t="shared" ca="1" si="72"/>
        <v>#NAME?</v>
      </c>
      <c r="AJ292" s="80" t="str">
        <f t="array" ref="AJ292">IFERROR(INDEX('[1]Master Price'!$E:$E,MATCH(D292,'[1]Master Price'!$B:$B,0)),"0")</f>
        <v>0</v>
      </c>
      <c r="AK292" s="80">
        <f t="shared" si="59"/>
        <v>0</v>
      </c>
      <c r="AL292" s="82" t="str">
        <f t="shared" si="50"/>
        <v>0-day</v>
      </c>
      <c r="AM292" s="82" t="str">
        <f t="shared" si="60"/>
        <v>0-day</v>
      </c>
      <c r="AN292" s="82" t="str">
        <f t="shared" si="51"/>
        <v>0-day</v>
      </c>
      <c r="AO292" s="82" t="str">
        <f t="shared" si="41"/>
        <v>1-day</v>
      </c>
      <c r="AP292" s="82" t="str">
        <f t="shared" si="74"/>
        <v>3-day</v>
      </c>
      <c r="AQ292" s="82" t="str">
        <f t="shared" si="61"/>
        <v>0-day</v>
      </c>
      <c r="AR292" s="137"/>
      <c r="AS292" s="83">
        <f t="shared" si="62"/>
        <v>290</v>
      </c>
      <c r="AT292" s="85" t="str">
        <f t="shared" si="33"/>
        <v>GMIAMMIPT/2026/07/1861</v>
      </c>
      <c r="AU292" s="84" t="e">
        <f t="shared" ca="1" si="34"/>
        <v>#NAME?</v>
      </c>
      <c r="AV292" s="85" t="e">
        <f t="shared" ca="1" si="63"/>
        <v>#NAME?</v>
      </c>
      <c r="AW292" s="86" t="e">
        <f t="shared" ca="1" si="64"/>
        <v>#NAME?</v>
      </c>
      <c r="AX292" s="85" t="e">
        <f t="shared" ca="1" si="65"/>
        <v>#NAME?</v>
      </c>
      <c r="AY292" s="86">
        <f t="shared" si="66"/>
        <v>200001113551</v>
      </c>
      <c r="AZ292" s="171" t="e">
        <f t="shared" ca="1" si="35"/>
        <v>#NAME?</v>
      </c>
      <c r="BA292" s="85" t="e">
        <f t="shared" ca="1" si="36"/>
        <v>#NAME?</v>
      </c>
      <c r="BB292" s="85" t="e">
        <f t="shared" ca="1" si="37"/>
        <v>#NAME?</v>
      </c>
      <c r="BC292" s="90" t="e">
        <f t="shared" ca="1" si="67"/>
        <v>#NAME?</v>
      </c>
      <c r="BD292" s="90" t="e">
        <f t="shared" ca="1" si="68"/>
        <v>#NAME?</v>
      </c>
      <c r="BE292" s="85" t="e">
        <f t="shared" ca="1" si="69"/>
        <v>#NAME?</v>
      </c>
      <c r="BF292" s="22" t="e">
        <f t="shared" ca="1" si="70"/>
        <v>#NAME?</v>
      </c>
      <c r="BG292" s="22" t="e">
        <f t="shared" ca="1" si="71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>
        <f t="shared" si="55"/>
        <v>291</v>
      </c>
      <c r="B293" s="213">
        <v>46231</v>
      </c>
      <c r="C293" s="54" t="s">
        <v>3730</v>
      </c>
      <c r="D293" s="54" t="s">
        <v>1002</v>
      </c>
      <c r="E293" s="54" t="s">
        <v>1003</v>
      </c>
      <c r="F293" s="54">
        <v>3</v>
      </c>
      <c r="G293" s="54" t="s">
        <v>3182</v>
      </c>
      <c r="H293" s="54" t="str">
        <f t="shared" si="56"/>
        <v>DONE</v>
      </c>
      <c r="I293" s="54" t="s">
        <v>699</v>
      </c>
      <c r="J293" s="58" t="s">
        <v>78</v>
      </c>
      <c r="K293" s="58" t="s">
        <v>79</v>
      </c>
      <c r="L293" s="54">
        <v>36.03</v>
      </c>
      <c r="M293" s="71"/>
      <c r="N293" s="54" t="s">
        <v>118</v>
      </c>
      <c r="O293" s="54" t="s">
        <v>85</v>
      </c>
      <c r="P293" s="54" t="s">
        <v>2696</v>
      </c>
      <c r="Q293" s="54" t="s">
        <v>2137</v>
      </c>
      <c r="R293" s="204">
        <v>200001113551</v>
      </c>
      <c r="S293" s="205">
        <v>46150</v>
      </c>
      <c r="T293" s="66" t="str">
        <f t="shared" si="57"/>
        <v>DONE</v>
      </c>
      <c r="U293" s="205"/>
      <c r="V293" s="71">
        <v>9200105923</v>
      </c>
      <c r="W293" s="71">
        <v>49413</v>
      </c>
      <c r="X293" s="169">
        <v>46248</v>
      </c>
      <c r="Y293" s="69" t="str">
        <f t="shared" si="58"/>
        <v>DONE</v>
      </c>
      <c r="Z293" s="25">
        <v>53571</v>
      </c>
      <c r="AA293" s="169">
        <v>46249</v>
      </c>
      <c r="AB293" s="25"/>
      <c r="AC293" s="71"/>
      <c r="AD293" s="54" t="s">
        <v>3733</v>
      </c>
      <c r="AE293" s="76">
        <v>46252</v>
      </c>
      <c r="AF293" s="69" t="str">
        <f t="shared" si="73"/>
        <v>DONE</v>
      </c>
      <c r="AG293" s="76">
        <v>46253</v>
      </c>
      <c r="AH293" s="170"/>
      <c r="AI293" s="77" t="e">
        <f t="shared" ca="1" si="72"/>
        <v>#NAME?</v>
      </c>
      <c r="AJ293" s="80" t="str">
        <f t="array" ref="AJ293">IFERROR(INDEX('[1]Master Price'!$E:$E,MATCH(D293,'[1]Master Price'!$B:$B,0)),"0")</f>
        <v>0</v>
      </c>
      <c r="AK293" s="80">
        <f t="shared" si="59"/>
        <v>0</v>
      </c>
      <c r="AL293" s="82" t="str">
        <f t="shared" si="50"/>
        <v>0-day</v>
      </c>
      <c r="AM293" s="82" t="str">
        <f t="shared" si="60"/>
        <v>0-day</v>
      </c>
      <c r="AN293" s="82" t="str">
        <f t="shared" si="51"/>
        <v>0-day</v>
      </c>
      <c r="AO293" s="82" t="str">
        <f t="shared" si="41"/>
        <v>1-day</v>
      </c>
      <c r="AP293" s="82" t="str">
        <f t="shared" si="74"/>
        <v>3-day</v>
      </c>
      <c r="AQ293" s="82" t="str">
        <f t="shared" si="61"/>
        <v>0-day</v>
      </c>
      <c r="AR293" s="137"/>
      <c r="AS293" s="83">
        <f t="shared" si="62"/>
        <v>291</v>
      </c>
      <c r="AT293" s="85" t="str">
        <f t="shared" si="33"/>
        <v>GMIAMMIPT/2026/07/1861</v>
      </c>
      <c r="AU293" s="84" t="e">
        <f t="shared" ca="1" si="34"/>
        <v>#NAME?</v>
      </c>
      <c r="AV293" s="85" t="e">
        <f t="shared" ca="1" si="63"/>
        <v>#NAME?</v>
      </c>
      <c r="AW293" s="86" t="e">
        <f t="shared" ca="1" si="64"/>
        <v>#NAME?</v>
      </c>
      <c r="AX293" s="85" t="e">
        <f t="shared" ca="1" si="65"/>
        <v>#NAME?</v>
      </c>
      <c r="AY293" s="86">
        <f t="shared" si="66"/>
        <v>200001113551</v>
      </c>
      <c r="AZ293" s="171" t="e">
        <f t="shared" ca="1" si="35"/>
        <v>#NAME?</v>
      </c>
      <c r="BA293" s="85" t="e">
        <f t="shared" ca="1" si="36"/>
        <v>#NAME?</v>
      </c>
      <c r="BB293" s="85" t="e">
        <f t="shared" ca="1" si="37"/>
        <v>#NAME?</v>
      </c>
      <c r="BC293" s="90" t="e">
        <f t="shared" ca="1" si="67"/>
        <v>#NAME?</v>
      </c>
      <c r="BD293" s="90" t="e">
        <f t="shared" ca="1" si="68"/>
        <v>#NAME?</v>
      </c>
      <c r="BE293" s="85" t="e">
        <f t="shared" ca="1" si="69"/>
        <v>#NAME?</v>
      </c>
      <c r="BF293" s="22" t="e">
        <f t="shared" ca="1" si="70"/>
        <v>#NAME?</v>
      </c>
      <c r="BG293" s="22" t="e">
        <f t="shared" ca="1" si="71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>
        <f t="shared" si="55"/>
        <v>292</v>
      </c>
      <c r="B294" s="213">
        <v>46231</v>
      </c>
      <c r="C294" s="54" t="s">
        <v>3730</v>
      </c>
      <c r="D294" s="54" t="s">
        <v>115</v>
      </c>
      <c r="E294" s="54" t="s">
        <v>116</v>
      </c>
      <c r="F294" s="54">
        <v>1</v>
      </c>
      <c r="G294" s="54" t="s">
        <v>65</v>
      </c>
      <c r="H294" s="54" t="str">
        <f t="shared" si="56"/>
        <v>DONE</v>
      </c>
      <c r="I294" s="54" t="s">
        <v>699</v>
      </c>
      <c r="J294" s="58" t="s">
        <v>78</v>
      </c>
      <c r="K294" s="58" t="s">
        <v>79</v>
      </c>
      <c r="L294" s="54">
        <v>36.03</v>
      </c>
      <c r="M294" s="71"/>
      <c r="N294" s="54" t="s">
        <v>118</v>
      </c>
      <c r="O294" s="54" t="s">
        <v>85</v>
      </c>
      <c r="P294" s="54" t="s">
        <v>2696</v>
      </c>
      <c r="Q294" s="54" t="s">
        <v>2137</v>
      </c>
      <c r="R294" s="204">
        <v>200001113551</v>
      </c>
      <c r="S294" s="205">
        <v>46150</v>
      </c>
      <c r="T294" s="66" t="str">
        <f t="shared" si="57"/>
        <v>DONE</v>
      </c>
      <c r="U294" s="205"/>
      <c r="V294" s="71">
        <v>9200105923</v>
      </c>
      <c r="W294" s="71">
        <v>49413</v>
      </c>
      <c r="X294" s="169">
        <v>46248</v>
      </c>
      <c r="Y294" s="69" t="str">
        <f t="shared" si="58"/>
        <v>DONE</v>
      </c>
      <c r="Z294" s="25">
        <v>53571</v>
      </c>
      <c r="AA294" s="169">
        <v>46249</v>
      </c>
      <c r="AB294" s="25"/>
      <c r="AC294" s="71"/>
      <c r="AD294" s="54" t="s">
        <v>3733</v>
      </c>
      <c r="AE294" s="76">
        <v>46252</v>
      </c>
      <c r="AF294" s="69" t="str">
        <f t="shared" si="73"/>
        <v>DONE</v>
      </c>
      <c r="AG294" s="76">
        <v>46253</v>
      </c>
      <c r="AH294" s="170"/>
      <c r="AI294" s="77" t="e">
        <f t="shared" ca="1" si="72"/>
        <v>#NAME?</v>
      </c>
      <c r="AJ294" s="80" t="str">
        <f t="array" ref="AJ294">IFERROR(INDEX('[1]Master Price'!$E:$E,MATCH(D294,'[1]Master Price'!$B:$B,0)),"0")</f>
        <v>0</v>
      </c>
      <c r="AK294" s="80">
        <f t="shared" si="59"/>
        <v>0</v>
      </c>
      <c r="AL294" s="82" t="str">
        <f t="shared" si="50"/>
        <v>0-day</v>
      </c>
      <c r="AM294" s="82" t="str">
        <f t="shared" si="60"/>
        <v>0-day</v>
      </c>
      <c r="AN294" s="82" t="str">
        <f t="shared" si="51"/>
        <v>0-day</v>
      </c>
      <c r="AO294" s="82" t="str">
        <f t="shared" si="41"/>
        <v>1-day</v>
      </c>
      <c r="AP294" s="82" t="str">
        <f t="shared" si="74"/>
        <v>3-day</v>
      </c>
      <c r="AQ294" s="82" t="str">
        <f t="shared" si="61"/>
        <v>0-day</v>
      </c>
      <c r="AR294" s="137"/>
      <c r="AS294" s="83">
        <f t="shared" si="62"/>
        <v>292</v>
      </c>
      <c r="AT294" s="85" t="str">
        <f t="shared" si="33"/>
        <v>GMIAMMIPT/2026/07/1861</v>
      </c>
      <c r="AU294" s="84" t="e">
        <f t="shared" ca="1" si="34"/>
        <v>#NAME?</v>
      </c>
      <c r="AV294" s="85" t="e">
        <f t="shared" ca="1" si="63"/>
        <v>#NAME?</v>
      </c>
      <c r="AW294" s="86" t="e">
        <f t="shared" ca="1" si="64"/>
        <v>#NAME?</v>
      </c>
      <c r="AX294" s="85" t="e">
        <f t="shared" ca="1" si="65"/>
        <v>#NAME?</v>
      </c>
      <c r="AY294" s="86">
        <f t="shared" si="66"/>
        <v>200001113551</v>
      </c>
      <c r="AZ294" s="171" t="e">
        <f t="shared" ca="1" si="35"/>
        <v>#NAME?</v>
      </c>
      <c r="BA294" s="85" t="e">
        <f t="shared" ca="1" si="36"/>
        <v>#NAME?</v>
      </c>
      <c r="BB294" s="85" t="e">
        <f t="shared" ca="1" si="37"/>
        <v>#NAME?</v>
      </c>
      <c r="BC294" s="90" t="e">
        <f t="shared" ca="1" si="67"/>
        <v>#NAME?</v>
      </c>
      <c r="BD294" s="90" t="e">
        <f t="shared" ca="1" si="68"/>
        <v>#NAME?</v>
      </c>
      <c r="BE294" s="85" t="e">
        <f t="shared" ca="1" si="69"/>
        <v>#NAME?</v>
      </c>
      <c r="BF294" s="22" t="e">
        <f t="shared" ca="1" si="70"/>
        <v>#NAME?</v>
      </c>
      <c r="BG294" s="22" t="e">
        <f t="shared" ca="1" si="71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>
        <f t="shared" si="55"/>
        <v>293</v>
      </c>
      <c r="B295" s="213">
        <v>46231</v>
      </c>
      <c r="C295" s="54" t="s">
        <v>3730</v>
      </c>
      <c r="D295" s="54" t="s">
        <v>310</v>
      </c>
      <c r="E295" s="54" t="s">
        <v>312</v>
      </c>
      <c r="F295" s="54">
        <v>1</v>
      </c>
      <c r="G295" s="54" t="s">
        <v>65</v>
      </c>
      <c r="H295" s="54" t="str">
        <f t="shared" si="56"/>
        <v>DONE</v>
      </c>
      <c r="I295" s="54" t="s">
        <v>699</v>
      </c>
      <c r="J295" s="58" t="s">
        <v>78</v>
      </c>
      <c r="K295" s="58" t="s">
        <v>79</v>
      </c>
      <c r="L295" s="54">
        <v>36.03</v>
      </c>
      <c r="M295" s="71"/>
      <c r="N295" s="54" t="s">
        <v>118</v>
      </c>
      <c r="O295" s="54" t="s">
        <v>85</v>
      </c>
      <c r="P295" s="54" t="s">
        <v>2696</v>
      </c>
      <c r="Q295" s="54" t="s">
        <v>2137</v>
      </c>
      <c r="R295" s="204">
        <v>200001113551</v>
      </c>
      <c r="S295" s="205">
        <v>46150</v>
      </c>
      <c r="T295" s="66" t="str">
        <f t="shared" si="57"/>
        <v>DONE</v>
      </c>
      <c r="U295" s="205"/>
      <c r="V295" s="71">
        <v>9200105923</v>
      </c>
      <c r="W295" s="71">
        <v>49413</v>
      </c>
      <c r="X295" s="169">
        <v>46248</v>
      </c>
      <c r="Y295" s="69" t="str">
        <f t="shared" si="58"/>
        <v>DONE</v>
      </c>
      <c r="Z295" s="25">
        <v>53571</v>
      </c>
      <c r="AA295" s="169">
        <v>46249</v>
      </c>
      <c r="AB295" s="25"/>
      <c r="AC295" s="71"/>
      <c r="AD295" s="54" t="s">
        <v>3733</v>
      </c>
      <c r="AE295" s="76">
        <v>46252</v>
      </c>
      <c r="AF295" s="69" t="str">
        <f t="shared" si="73"/>
        <v>DONE</v>
      </c>
      <c r="AG295" s="76">
        <v>46253</v>
      </c>
      <c r="AH295" s="170"/>
      <c r="AI295" s="77" t="e">
        <f t="shared" ca="1" si="72"/>
        <v>#NAME?</v>
      </c>
      <c r="AJ295" s="80" t="str">
        <f t="array" ref="AJ295">IFERROR(INDEX('[1]Master Price'!$E:$E,MATCH(D295,'[1]Master Price'!$B:$B,0)),"0")</f>
        <v>0</v>
      </c>
      <c r="AK295" s="80">
        <f t="shared" si="59"/>
        <v>0</v>
      </c>
      <c r="AL295" s="82" t="str">
        <f t="shared" si="50"/>
        <v>0-day</v>
      </c>
      <c r="AM295" s="82" t="str">
        <f t="shared" si="60"/>
        <v>0-day</v>
      </c>
      <c r="AN295" s="82" t="str">
        <f t="shared" si="51"/>
        <v>0-day</v>
      </c>
      <c r="AO295" s="82" t="str">
        <f t="shared" si="41"/>
        <v>1-day</v>
      </c>
      <c r="AP295" s="82" t="str">
        <f t="shared" si="74"/>
        <v>3-day</v>
      </c>
      <c r="AQ295" s="82" t="str">
        <f t="shared" si="61"/>
        <v>0-day</v>
      </c>
      <c r="AR295" s="137"/>
      <c r="AS295" s="83">
        <f t="shared" si="62"/>
        <v>293</v>
      </c>
      <c r="AT295" s="85" t="str">
        <f t="shared" si="33"/>
        <v>GMIAMMIPT/2026/07/1861</v>
      </c>
      <c r="AU295" s="84" t="e">
        <f t="shared" ca="1" si="34"/>
        <v>#NAME?</v>
      </c>
      <c r="AV295" s="85" t="e">
        <f t="shared" ca="1" si="63"/>
        <v>#NAME?</v>
      </c>
      <c r="AW295" s="86" t="e">
        <f t="shared" ca="1" si="64"/>
        <v>#NAME?</v>
      </c>
      <c r="AX295" s="85" t="e">
        <f t="shared" ca="1" si="65"/>
        <v>#NAME?</v>
      </c>
      <c r="AY295" s="86">
        <f t="shared" si="66"/>
        <v>200001113551</v>
      </c>
      <c r="AZ295" s="171" t="e">
        <f t="shared" ca="1" si="35"/>
        <v>#NAME?</v>
      </c>
      <c r="BA295" s="85" t="e">
        <f t="shared" ca="1" si="36"/>
        <v>#NAME?</v>
      </c>
      <c r="BB295" s="85" t="e">
        <f t="shared" ca="1" si="37"/>
        <v>#NAME?</v>
      </c>
      <c r="BC295" s="90" t="e">
        <f t="shared" ca="1" si="67"/>
        <v>#NAME?</v>
      </c>
      <c r="BD295" s="90" t="e">
        <f t="shared" ca="1" si="68"/>
        <v>#NAME?</v>
      </c>
      <c r="BE295" s="85" t="e">
        <f t="shared" ca="1" si="69"/>
        <v>#NAME?</v>
      </c>
      <c r="BF295" s="22" t="e">
        <f t="shared" ca="1" si="70"/>
        <v>#NAME?</v>
      </c>
      <c r="BG295" s="22" t="e">
        <f t="shared" ca="1" si="71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>
        <f t="shared" si="55"/>
        <v>294</v>
      </c>
      <c r="B296" s="213">
        <v>46231</v>
      </c>
      <c r="C296" s="54" t="s">
        <v>3766</v>
      </c>
      <c r="D296" s="54" t="s">
        <v>449</v>
      </c>
      <c r="E296" s="54" t="s">
        <v>450</v>
      </c>
      <c r="F296" s="54">
        <v>1</v>
      </c>
      <c r="G296" s="54" t="s">
        <v>65</v>
      </c>
      <c r="H296" s="54" t="str">
        <f t="shared" si="56"/>
        <v>DONE</v>
      </c>
      <c r="I296" s="54" t="s">
        <v>360</v>
      </c>
      <c r="J296" s="58" t="s">
        <v>361</v>
      </c>
      <c r="K296" s="58" t="s">
        <v>362</v>
      </c>
      <c r="L296" s="54">
        <v>8887</v>
      </c>
      <c r="M296" s="71"/>
      <c r="N296" s="54" t="s">
        <v>3767</v>
      </c>
      <c r="O296" s="54" t="s">
        <v>91</v>
      </c>
      <c r="P296" s="54" t="s">
        <v>2696</v>
      </c>
      <c r="Q296" s="54" t="s">
        <v>801</v>
      </c>
      <c r="R296" s="71">
        <v>200001113554</v>
      </c>
      <c r="S296" s="205">
        <v>46150</v>
      </c>
      <c r="T296" s="66" t="str">
        <f t="shared" si="57"/>
        <v>DONE</v>
      </c>
      <c r="U296" s="205"/>
      <c r="V296" s="71">
        <v>9200105928</v>
      </c>
      <c r="W296" s="71">
        <v>49417</v>
      </c>
      <c r="X296" s="169">
        <v>46248</v>
      </c>
      <c r="Y296" s="69" t="str">
        <f t="shared" si="58"/>
        <v>DONE</v>
      </c>
      <c r="Z296" s="25">
        <v>53575</v>
      </c>
      <c r="AA296" s="169">
        <v>46249</v>
      </c>
      <c r="AB296" s="25"/>
      <c r="AC296" s="71"/>
      <c r="AD296" s="54" t="s">
        <v>3768</v>
      </c>
      <c r="AE296" s="76">
        <v>46252</v>
      </c>
      <c r="AF296" s="69" t="str">
        <f t="shared" si="73"/>
        <v>DONE</v>
      </c>
      <c r="AG296" s="76">
        <v>46253</v>
      </c>
      <c r="AH296" s="170"/>
      <c r="AI296" s="77" t="e">
        <f t="shared" ca="1" si="72"/>
        <v>#NAME?</v>
      </c>
      <c r="AJ296" s="80" t="str">
        <f t="array" ref="AJ296">IFERROR(INDEX('[1]Master Price'!$E:$E,MATCH(D296,'[1]Master Price'!$B:$B,0)),"0")</f>
        <v>0</v>
      </c>
      <c r="AK296" s="80">
        <f t="shared" si="59"/>
        <v>0</v>
      </c>
      <c r="AL296" s="82" t="str">
        <f t="shared" si="50"/>
        <v>0-day</v>
      </c>
      <c r="AM296" s="82" t="str">
        <f t="shared" si="60"/>
        <v>0-day</v>
      </c>
      <c r="AN296" s="82" t="str">
        <f>IFERROR(DATEDIF(T296,X297,"d"),"0")&amp;"-day"</f>
        <v>0-day</v>
      </c>
      <c r="AO296" s="82" t="str">
        <f>IFERROR(DATEDIF(X297,AA296,"d"),"0")&amp;"-day"</f>
        <v>1-day</v>
      </c>
      <c r="AP296" s="82" t="str">
        <f t="shared" si="74"/>
        <v>3-day</v>
      </c>
      <c r="AQ296" s="82" t="str">
        <f t="shared" si="61"/>
        <v>0-day</v>
      </c>
      <c r="AR296" s="137"/>
      <c r="AS296" s="83">
        <f t="shared" si="62"/>
        <v>294</v>
      </c>
      <c r="AT296" s="85" t="str">
        <f t="shared" si="33"/>
        <v>GMIAMMIPT/2026/07/1862</v>
      </c>
      <c r="AU296" s="84" t="e">
        <f t="shared" ca="1" si="34"/>
        <v>#NAME?</v>
      </c>
      <c r="AV296" s="85" t="e">
        <f t="shared" ca="1" si="63"/>
        <v>#NAME?</v>
      </c>
      <c r="AW296" s="86" t="e">
        <f t="shared" ca="1" si="64"/>
        <v>#NAME?</v>
      </c>
      <c r="AX296" s="85" t="e">
        <f t="shared" ca="1" si="65"/>
        <v>#NAME?</v>
      </c>
      <c r="AY296" s="86">
        <f t="shared" si="66"/>
        <v>200001113554</v>
      </c>
      <c r="AZ296" s="171" t="e">
        <f t="shared" ca="1" si="35"/>
        <v>#NAME?</v>
      </c>
      <c r="BA296" s="85" t="e">
        <f t="shared" ca="1" si="36"/>
        <v>#NAME?</v>
      </c>
      <c r="BB296" s="85" t="e">
        <f t="shared" ca="1" si="37"/>
        <v>#NAME?</v>
      </c>
      <c r="BC296" s="90" t="e">
        <f t="shared" ca="1" si="67"/>
        <v>#NAME?</v>
      </c>
      <c r="BD296" s="90" t="e">
        <f t="shared" ca="1" si="68"/>
        <v>#NAME?</v>
      </c>
      <c r="BE296" s="85" t="e">
        <f t="shared" ca="1" si="69"/>
        <v>#NAME?</v>
      </c>
      <c r="BF296" s="22" t="e">
        <f t="shared" ca="1" si="70"/>
        <v>#NAME?</v>
      </c>
      <c r="BG296" s="22" t="e">
        <f t="shared" ca="1" si="71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>
        <f t="shared" si="55"/>
        <v>295</v>
      </c>
      <c r="B297" s="213">
        <v>46231</v>
      </c>
      <c r="C297" s="54" t="s">
        <v>3766</v>
      </c>
      <c r="D297" s="54" t="s">
        <v>878</v>
      </c>
      <c r="E297" s="54" t="s">
        <v>879</v>
      </c>
      <c r="F297" s="54">
        <v>2</v>
      </c>
      <c r="G297" s="54" t="s">
        <v>65</v>
      </c>
      <c r="H297" s="54" t="str">
        <f t="shared" si="56"/>
        <v>DONE</v>
      </c>
      <c r="I297" s="54" t="s">
        <v>360</v>
      </c>
      <c r="J297" s="58" t="s">
        <v>361</v>
      </c>
      <c r="K297" s="58" t="s">
        <v>362</v>
      </c>
      <c r="L297" s="54">
        <v>8887</v>
      </c>
      <c r="M297" s="71"/>
      <c r="N297" s="54" t="s">
        <v>3767</v>
      </c>
      <c r="O297" s="54" t="s">
        <v>91</v>
      </c>
      <c r="P297" s="54" t="s">
        <v>2696</v>
      </c>
      <c r="Q297" s="54" t="s">
        <v>801</v>
      </c>
      <c r="R297" s="71">
        <v>200001113554</v>
      </c>
      <c r="S297" s="205">
        <v>46150</v>
      </c>
      <c r="T297" s="66" t="str">
        <f t="shared" si="57"/>
        <v>DONE</v>
      </c>
      <c r="U297" s="205"/>
      <c r="V297" s="71">
        <v>9200105928</v>
      </c>
      <c r="W297" s="71">
        <v>49417</v>
      </c>
      <c r="X297" s="169">
        <v>46248</v>
      </c>
      <c r="Y297" s="69" t="str">
        <f t="shared" si="58"/>
        <v>DONE</v>
      </c>
      <c r="Z297" s="25">
        <v>53575</v>
      </c>
      <c r="AA297" s="169">
        <v>46249</v>
      </c>
      <c r="AB297" s="25"/>
      <c r="AC297" s="71"/>
      <c r="AD297" s="54" t="s">
        <v>3768</v>
      </c>
      <c r="AE297" s="76">
        <v>46252</v>
      </c>
      <c r="AF297" s="69" t="str">
        <f t="shared" si="73"/>
        <v>DONE</v>
      </c>
      <c r="AG297" s="76">
        <v>46253</v>
      </c>
      <c r="AH297" s="170"/>
      <c r="AI297" s="77" t="e">
        <f t="shared" ca="1" si="72"/>
        <v>#NAME?</v>
      </c>
      <c r="AJ297" s="80" t="str">
        <f t="array" ref="AJ297">IFERROR(INDEX('[1]Master Price'!$E:$E,MATCH(D297,'[1]Master Price'!$B:$B,0)),"0")</f>
        <v>0</v>
      </c>
      <c r="AK297" s="80">
        <f t="shared" si="59"/>
        <v>0</v>
      </c>
      <c r="AL297" s="82" t="str">
        <f t="shared" si="50"/>
        <v>0-day</v>
      </c>
      <c r="AM297" s="82" t="str">
        <f t="shared" si="60"/>
        <v>0-day</v>
      </c>
      <c r="AN297" s="82" t="str">
        <f>IFERROR(DATEDIF(T297,#REF!,"d"),"0")&amp;"-day"</f>
        <v>0-day</v>
      </c>
      <c r="AO297" s="82" t="str">
        <f>IFERROR(DATEDIF(#REF!,AA297,"d"),"0")&amp;"-day"</f>
        <v>0-day</v>
      </c>
      <c r="AP297" s="82" t="str">
        <f t="shared" si="74"/>
        <v>3-day</v>
      </c>
      <c r="AQ297" s="82" t="str">
        <f t="shared" si="61"/>
        <v>0-day</v>
      </c>
      <c r="AR297" s="137"/>
      <c r="AS297" s="83">
        <f t="shared" si="62"/>
        <v>295</v>
      </c>
      <c r="AT297" s="85" t="str">
        <f t="shared" si="33"/>
        <v>GMIAMMIPT/2026/07/1862</v>
      </c>
      <c r="AU297" s="84" t="e">
        <f t="shared" ca="1" si="34"/>
        <v>#NAME?</v>
      </c>
      <c r="AV297" s="85" t="e">
        <f t="shared" ca="1" si="63"/>
        <v>#NAME?</v>
      </c>
      <c r="AW297" s="86" t="e">
        <f t="shared" ca="1" si="64"/>
        <v>#NAME?</v>
      </c>
      <c r="AX297" s="85" t="e">
        <f t="shared" ca="1" si="65"/>
        <v>#NAME?</v>
      </c>
      <c r="AY297" s="86">
        <f t="shared" si="66"/>
        <v>200001113554</v>
      </c>
      <c r="AZ297" s="171" t="e">
        <f t="shared" ca="1" si="35"/>
        <v>#NAME?</v>
      </c>
      <c r="BA297" s="85" t="e">
        <f t="shared" ca="1" si="36"/>
        <v>#NAME?</v>
      </c>
      <c r="BB297" s="85" t="e">
        <f t="shared" ca="1" si="37"/>
        <v>#NAME?</v>
      </c>
      <c r="BC297" s="90" t="e">
        <f t="shared" ca="1" si="67"/>
        <v>#NAME?</v>
      </c>
      <c r="BD297" s="90" t="e">
        <f t="shared" ca="1" si="68"/>
        <v>#NAME?</v>
      </c>
      <c r="BE297" s="85" t="e">
        <f t="shared" ca="1" si="69"/>
        <v>#NAME?</v>
      </c>
      <c r="BF297" s="22" t="e">
        <f t="shared" ca="1" si="70"/>
        <v>#NAME?</v>
      </c>
      <c r="BG297" s="22" t="e">
        <f t="shared" ca="1" si="71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>
        <f t="shared" si="55"/>
        <v>296</v>
      </c>
      <c r="B298" s="213">
        <v>46231</v>
      </c>
      <c r="C298" s="54" t="s">
        <v>3766</v>
      </c>
      <c r="D298" s="54" t="s">
        <v>511</v>
      </c>
      <c r="E298" s="54" t="s">
        <v>512</v>
      </c>
      <c r="F298" s="54">
        <v>1</v>
      </c>
      <c r="G298" s="54" t="s">
        <v>65</v>
      </c>
      <c r="H298" s="54" t="str">
        <f t="shared" si="56"/>
        <v>DONE</v>
      </c>
      <c r="I298" s="54" t="s">
        <v>360</v>
      </c>
      <c r="J298" s="58" t="s">
        <v>361</v>
      </c>
      <c r="K298" s="58" t="s">
        <v>362</v>
      </c>
      <c r="L298" s="54">
        <v>8887</v>
      </c>
      <c r="M298" s="71"/>
      <c r="N298" s="54" t="s">
        <v>3767</v>
      </c>
      <c r="O298" s="54" t="s">
        <v>91</v>
      </c>
      <c r="P298" s="54" t="s">
        <v>2696</v>
      </c>
      <c r="Q298" s="54" t="s">
        <v>801</v>
      </c>
      <c r="R298" s="71">
        <v>200001113554</v>
      </c>
      <c r="S298" s="205">
        <v>46150</v>
      </c>
      <c r="T298" s="66" t="str">
        <f t="shared" si="57"/>
        <v>DONE</v>
      </c>
      <c r="U298" s="205"/>
      <c r="V298" s="71">
        <v>9200105928</v>
      </c>
      <c r="W298" s="71">
        <v>49417</v>
      </c>
      <c r="X298" s="169">
        <v>46248</v>
      </c>
      <c r="Y298" s="69" t="str">
        <f t="shared" si="58"/>
        <v>DONE</v>
      </c>
      <c r="Z298" s="25">
        <v>53575</v>
      </c>
      <c r="AA298" s="169">
        <v>46249</v>
      </c>
      <c r="AB298" s="25"/>
      <c r="AC298" s="71"/>
      <c r="AD298" s="54" t="s">
        <v>3768</v>
      </c>
      <c r="AE298" s="76">
        <v>46252</v>
      </c>
      <c r="AF298" s="69" t="str">
        <f t="shared" si="73"/>
        <v>DONE</v>
      </c>
      <c r="AG298" s="76">
        <v>46253</v>
      </c>
      <c r="AH298" s="170"/>
      <c r="AI298" s="77" t="e">
        <f t="shared" ca="1" si="72"/>
        <v>#NAME?</v>
      </c>
      <c r="AJ298" s="80" t="str">
        <f t="array" ref="AJ298">IFERROR(INDEX('[1]Master Price'!$E:$E,MATCH(D298,'[1]Master Price'!$B:$B,0)),"0")</f>
        <v>0</v>
      </c>
      <c r="AK298" s="80">
        <f t="shared" si="59"/>
        <v>0</v>
      </c>
      <c r="AL298" s="82" t="str">
        <f t="shared" si="50"/>
        <v>0-day</v>
      </c>
      <c r="AM298" s="82" t="str">
        <f t="shared" si="60"/>
        <v>0-day</v>
      </c>
      <c r="AN298" s="82" t="str">
        <f t="shared" ref="AN298:AN512" si="75">IFERROR(DATEDIF(T298,X298,"d"),"0")&amp;"-day"</f>
        <v>0-day</v>
      </c>
      <c r="AO298" s="82" t="str">
        <f t="shared" ref="AO298:AO512" si="76">IFERROR(DATEDIF(X298,AA298,"d"),"0")&amp;"-day"</f>
        <v>1-day</v>
      </c>
      <c r="AP298" s="82" t="str">
        <f t="shared" si="74"/>
        <v>3-day</v>
      </c>
      <c r="AQ298" s="82" t="str">
        <f t="shared" si="61"/>
        <v>0-day</v>
      </c>
      <c r="AR298" s="137"/>
      <c r="AS298" s="83">
        <f t="shared" si="62"/>
        <v>296</v>
      </c>
      <c r="AT298" s="85" t="str">
        <f t="shared" si="33"/>
        <v>GMIAMMIPT/2026/07/1862</v>
      </c>
      <c r="AU298" s="84" t="e">
        <f t="shared" ca="1" si="34"/>
        <v>#NAME?</v>
      </c>
      <c r="AV298" s="85" t="e">
        <f t="shared" ca="1" si="63"/>
        <v>#NAME?</v>
      </c>
      <c r="AW298" s="86" t="e">
        <f t="shared" ca="1" si="64"/>
        <v>#NAME?</v>
      </c>
      <c r="AX298" s="85" t="e">
        <f t="shared" ca="1" si="65"/>
        <v>#NAME?</v>
      </c>
      <c r="AY298" s="86">
        <f t="shared" si="66"/>
        <v>200001113554</v>
      </c>
      <c r="AZ298" s="171" t="e">
        <f t="shared" ca="1" si="35"/>
        <v>#NAME?</v>
      </c>
      <c r="BA298" s="85" t="e">
        <f t="shared" ca="1" si="36"/>
        <v>#NAME?</v>
      </c>
      <c r="BB298" s="85" t="e">
        <f t="shared" ca="1" si="37"/>
        <v>#NAME?</v>
      </c>
      <c r="BC298" s="90" t="e">
        <f t="shared" ca="1" si="67"/>
        <v>#NAME?</v>
      </c>
      <c r="BD298" s="90" t="e">
        <f t="shared" ca="1" si="68"/>
        <v>#NAME?</v>
      </c>
      <c r="BE298" s="85" t="e">
        <f t="shared" ca="1" si="69"/>
        <v>#NAME?</v>
      </c>
      <c r="BF298" s="22" t="e">
        <f t="shared" ca="1" si="70"/>
        <v>#NAME?</v>
      </c>
      <c r="BG298" s="22" t="e">
        <f t="shared" ca="1" si="71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>
        <f t="shared" si="55"/>
        <v>297</v>
      </c>
      <c r="B299" s="213">
        <v>46231</v>
      </c>
      <c r="C299" s="54" t="s">
        <v>3766</v>
      </c>
      <c r="D299" s="54" t="s">
        <v>3777</v>
      </c>
      <c r="E299" s="54" t="s">
        <v>3778</v>
      </c>
      <c r="F299" s="54">
        <v>1</v>
      </c>
      <c r="G299" s="54" t="s">
        <v>65</v>
      </c>
      <c r="H299" s="54" t="str">
        <f t="shared" si="56"/>
        <v>DONE</v>
      </c>
      <c r="I299" s="54" t="s">
        <v>360</v>
      </c>
      <c r="J299" s="58" t="s">
        <v>361</v>
      </c>
      <c r="K299" s="58" t="s">
        <v>362</v>
      </c>
      <c r="L299" s="54">
        <v>8887</v>
      </c>
      <c r="M299" s="71"/>
      <c r="N299" s="54" t="s">
        <v>3767</v>
      </c>
      <c r="O299" s="54" t="s">
        <v>91</v>
      </c>
      <c r="P299" s="54" t="s">
        <v>2696</v>
      </c>
      <c r="Q299" s="54" t="s">
        <v>801</v>
      </c>
      <c r="R299" s="71">
        <v>200001113554</v>
      </c>
      <c r="S299" s="205">
        <v>46150</v>
      </c>
      <c r="T299" s="66" t="str">
        <f t="shared" si="57"/>
        <v>DONE</v>
      </c>
      <c r="U299" s="205"/>
      <c r="V299" s="71">
        <v>9200105928</v>
      </c>
      <c r="W299" s="71">
        <v>49417</v>
      </c>
      <c r="X299" s="169">
        <v>46248</v>
      </c>
      <c r="Y299" s="69" t="str">
        <f t="shared" si="58"/>
        <v>DONE</v>
      </c>
      <c r="Z299" s="25">
        <v>53575</v>
      </c>
      <c r="AA299" s="169">
        <v>46249</v>
      </c>
      <c r="AB299" s="25"/>
      <c r="AC299" s="71"/>
      <c r="AD299" s="54" t="s">
        <v>3768</v>
      </c>
      <c r="AE299" s="76">
        <v>46252</v>
      </c>
      <c r="AF299" s="69" t="str">
        <f t="shared" si="73"/>
        <v>DONE</v>
      </c>
      <c r="AG299" s="76">
        <v>46253</v>
      </c>
      <c r="AH299" s="170"/>
      <c r="AI299" s="77" t="e">
        <f t="shared" ca="1" si="72"/>
        <v>#NAME?</v>
      </c>
      <c r="AJ299" s="80" t="str">
        <f t="array" ref="AJ299">IFERROR(INDEX('[1]Master Price'!$E:$E,MATCH(D299,'[1]Master Price'!$B:$B,0)),"0")</f>
        <v>0</v>
      </c>
      <c r="AK299" s="80">
        <f t="shared" si="59"/>
        <v>0</v>
      </c>
      <c r="AL299" s="82" t="str">
        <f t="shared" si="50"/>
        <v>0-day</v>
      </c>
      <c r="AM299" s="82" t="str">
        <f t="shared" si="60"/>
        <v>0-day</v>
      </c>
      <c r="AN299" s="82" t="str">
        <f t="shared" si="75"/>
        <v>0-day</v>
      </c>
      <c r="AO299" s="82" t="str">
        <f t="shared" si="76"/>
        <v>1-day</v>
      </c>
      <c r="AP299" s="82" t="str">
        <f t="shared" si="74"/>
        <v>3-day</v>
      </c>
      <c r="AQ299" s="82" t="str">
        <f t="shared" si="61"/>
        <v>0-day</v>
      </c>
      <c r="AR299" s="137"/>
      <c r="AS299" s="83">
        <f t="shared" si="62"/>
        <v>297</v>
      </c>
      <c r="AT299" s="85" t="str">
        <f t="shared" si="33"/>
        <v>GMIAMMIPT/2026/07/1862</v>
      </c>
      <c r="AU299" s="84" t="e">
        <f t="shared" ca="1" si="34"/>
        <v>#NAME?</v>
      </c>
      <c r="AV299" s="85" t="e">
        <f t="shared" ca="1" si="63"/>
        <v>#NAME?</v>
      </c>
      <c r="AW299" s="86" t="e">
        <f t="shared" ca="1" si="64"/>
        <v>#NAME?</v>
      </c>
      <c r="AX299" s="85" t="e">
        <f t="shared" ca="1" si="65"/>
        <v>#NAME?</v>
      </c>
      <c r="AY299" s="86">
        <f t="shared" si="66"/>
        <v>200001113554</v>
      </c>
      <c r="AZ299" s="171" t="e">
        <f t="shared" ca="1" si="35"/>
        <v>#NAME?</v>
      </c>
      <c r="BA299" s="85" t="e">
        <f t="shared" ca="1" si="36"/>
        <v>#NAME?</v>
      </c>
      <c r="BB299" s="85" t="e">
        <f t="shared" ca="1" si="37"/>
        <v>#NAME?</v>
      </c>
      <c r="BC299" s="90" t="e">
        <f t="shared" ca="1" si="67"/>
        <v>#NAME?</v>
      </c>
      <c r="BD299" s="90" t="e">
        <f t="shared" ca="1" si="68"/>
        <v>#NAME?</v>
      </c>
      <c r="BE299" s="85" t="e">
        <f t="shared" ca="1" si="69"/>
        <v>#NAME?</v>
      </c>
      <c r="BF299" s="22" t="e">
        <f t="shared" ca="1" si="70"/>
        <v>#NAME?</v>
      </c>
      <c r="BG299" s="22" t="e">
        <f t="shared" ca="1" si="71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>
        <f t="shared" si="55"/>
        <v>298</v>
      </c>
      <c r="B300" s="213">
        <v>46231</v>
      </c>
      <c r="C300" s="54" t="s">
        <v>3766</v>
      </c>
      <c r="D300" s="54" t="s">
        <v>499</v>
      </c>
      <c r="E300" s="54" t="s">
        <v>500</v>
      </c>
      <c r="F300" s="54">
        <v>3</v>
      </c>
      <c r="G300" s="54" t="s">
        <v>3182</v>
      </c>
      <c r="H300" s="54" t="str">
        <f t="shared" si="56"/>
        <v>DONE</v>
      </c>
      <c r="I300" s="54" t="s">
        <v>360</v>
      </c>
      <c r="J300" s="58" t="s">
        <v>361</v>
      </c>
      <c r="K300" s="58" t="s">
        <v>362</v>
      </c>
      <c r="L300" s="54">
        <v>8887</v>
      </c>
      <c r="M300" s="71"/>
      <c r="N300" s="54" t="s">
        <v>3767</v>
      </c>
      <c r="O300" s="54" t="s">
        <v>91</v>
      </c>
      <c r="P300" s="54" t="s">
        <v>2696</v>
      </c>
      <c r="Q300" s="54" t="s">
        <v>801</v>
      </c>
      <c r="R300" s="71">
        <v>200001113554</v>
      </c>
      <c r="S300" s="205">
        <v>46150</v>
      </c>
      <c r="T300" s="66" t="str">
        <f t="shared" si="57"/>
        <v>DONE</v>
      </c>
      <c r="U300" s="205"/>
      <c r="V300" s="71">
        <v>9200105928</v>
      </c>
      <c r="W300" s="71">
        <v>49417</v>
      </c>
      <c r="X300" s="169">
        <v>46248</v>
      </c>
      <c r="Y300" s="69" t="str">
        <f t="shared" si="58"/>
        <v>DONE</v>
      </c>
      <c r="Z300" s="25">
        <v>53575</v>
      </c>
      <c r="AA300" s="169">
        <v>46249</v>
      </c>
      <c r="AB300" s="25"/>
      <c r="AC300" s="71"/>
      <c r="AD300" s="54" t="s">
        <v>3768</v>
      </c>
      <c r="AE300" s="76">
        <v>46252</v>
      </c>
      <c r="AF300" s="69" t="str">
        <f t="shared" si="73"/>
        <v>DONE</v>
      </c>
      <c r="AG300" s="76">
        <v>46253</v>
      </c>
      <c r="AH300" s="170"/>
      <c r="AI300" s="77" t="e">
        <f t="shared" ca="1" si="72"/>
        <v>#NAME?</v>
      </c>
      <c r="AJ300" s="80" t="str">
        <f t="array" ref="AJ300">IFERROR(INDEX('[1]Master Price'!$E:$E,MATCH(D300,'[1]Master Price'!$B:$B,0)),"0")</f>
        <v>0</v>
      </c>
      <c r="AK300" s="80">
        <f t="shared" si="59"/>
        <v>0</v>
      </c>
      <c r="AL300" s="82" t="str">
        <f t="shared" si="50"/>
        <v>0-day</v>
      </c>
      <c r="AM300" s="82" t="str">
        <f t="shared" si="60"/>
        <v>0-day</v>
      </c>
      <c r="AN300" s="82" t="str">
        <f t="shared" si="75"/>
        <v>0-day</v>
      </c>
      <c r="AO300" s="82" t="str">
        <f t="shared" si="76"/>
        <v>1-day</v>
      </c>
      <c r="AP300" s="82" t="str">
        <f t="shared" si="74"/>
        <v>3-day</v>
      </c>
      <c r="AQ300" s="82" t="str">
        <f t="shared" si="61"/>
        <v>0-day</v>
      </c>
      <c r="AR300" s="137"/>
      <c r="AS300" s="83">
        <f t="shared" si="62"/>
        <v>298</v>
      </c>
      <c r="AT300" s="85" t="str">
        <f t="shared" si="33"/>
        <v>GMIAMMIPT/2026/07/1862</v>
      </c>
      <c r="AU300" s="84" t="e">
        <f t="shared" ca="1" si="34"/>
        <v>#NAME?</v>
      </c>
      <c r="AV300" s="85" t="e">
        <f t="shared" ca="1" si="63"/>
        <v>#NAME?</v>
      </c>
      <c r="AW300" s="86" t="e">
        <f t="shared" ca="1" si="64"/>
        <v>#NAME?</v>
      </c>
      <c r="AX300" s="85" t="e">
        <f t="shared" ca="1" si="65"/>
        <v>#NAME?</v>
      </c>
      <c r="AY300" s="86">
        <f t="shared" si="66"/>
        <v>200001113554</v>
      </c>
      <c r="AZ300" s="171" t="e">
        <f t="shared" ca="1" si="35"/>
        <v>#NAME?</v>
      </c>
      <c r="BA300" s="85" t="e">
        <f t="shared" ca="1" si="36"/>
        <v>#NAME?</v>
      </c>
      <c r="BB300" s="85" t="e">
        <f t="shared" ca="1" si="37"/>
        <v>#NAME?</v>
      </c>
      <c r="BC300" s="90" t="e">
        <f t="shared" ca="1" si="67"/>
        <v>#NAME?</v>
      </c>
      <c r="BD300" s="90" t="e">
        <f t="shared" ca="1" si="68"/>
        <v>#NAME?</v>
      </c>
      <c r="BE300" s="85" t="e">
        <f t="shared" ca="1" si="69"/>
        <v>#NAME?</v>
      </c>
      <c r="BF300" s="22" t="e">
        <f t="shared" ca="1" si="70"/>
        <v>#NAME?</v>
      </c>
      <c r="BG300" s="22" t="e">
        <f t="shared" ca="1" si="71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>
        <f t="shared" si="55"/>
        <v>299</v>
      </c>
      <c r="B301" s="213">
        <v>46231</v>
      </c>
      <c r="C301" s="54" t="s">
        <v>3766</v>
      </c>
      <c r="D301" s="54" t="s">
        <v>462</v>
      </c>
      <c r="E301" s="54" t="s">
        <v>463</v>
      </c>
      <c r="F301" s="54">
        <v>1</v>
      </c>
      <c r="G301" s="54" t="s">
        <v>65</v>
      </c>
      <c r="H301" s="54" t="str">
        <f t="shared" si="56"/>
        <v>DONE</v>
      </c>
      <c r="I301" s="54" t="s">
        <v>360</v>
      </c>
      <c r="J301" s="58" t="s">
        <v>361</v>
      </c>
      <c r="K301" s="58" t="s">
        <v>362</v>
      </c>
      <c r="L301" s="54">
        <v>8887</v>
      </c>
      <c r="M301" s="71"/>
      <c r="N301" s="54" t="s">
        <v>3767</v>
      </c>
      <c r="O301" s="54" t="s">
        <v>91</v>
      </c>
      <c r="P301" s="54" t="s">
        <v>2696</v>
      </c>
      <c r="Q301" s="54" t="s">
        <v>801</v>
      </c>
      <c r="R301" s="71">
        <v>200001113554</v>
      </c>
      <c r="S301" s="205">
        <v>46150</v>
      </c>
      <c r="T301" s="66" t="str">
        <f t="shared" si="57"/>
        <v>DONE</v>
      </c>
      <c r="U301" s="205"/>
      <c r="V301" s="71">
        <v>9200105928</v>
      </c>
      <c r="W301" s="71">
        <v>49417</v>
      </c>
      <c r="X301" s="169">
        <v>46248</v>
      </c>
      <c r="Y301" s="69" t="str">
        <f t="shared" si="58"/>
        <v>DONE</v>
      </c>
      <c r="Z301" s="25">
        <v>53575</v>
      </c>
      <c r="AA301" s="169">
        <v>46249</v>
      </c>
      <c r="AB301" s="25"/>
      <c r="AC301" s="71"/>
      <c r="AD301" s="54" t="s">
        <v>3768</v>
      </c>
      <c r="AE301" s="76">
        <v>46252</v>
      </c>
      <c r="AF301" s="69" t="str">
        <f t="shared" si="73"/>
        <v>DONE</v>
      </c>
      <c r="AG301" s="76">
        <v>46253</v>
      </c>
      <c r="AH301" s="170"/>
      <c r="AI301" s="77" t="e">
        <f t="shared" ca="1" si="72"/>
        <v>#NAME?</v>
      </c>
      <c r="AJ301" s="80" t="str">
        <f t="array" ref="AJ301">IFERROR(INDEX('[1]Master Price'!$E:$E,MATCH(D301,'[1]Master Price'!$B:$B,0)),"0")</f>
        <v>0</v>
      </c>
      <c r="AK301" s="80">
        <f t="shared" si="59"/>
        <v>0</v>
      </c>
      <c r="AL301" s="82" t="str">
        <f t="shared" si="50"/>
        <v>0-day</v>
      </c>
      <c r="AM301" s="82" t="str">
        <f t="shared" si="60"/>
        <v>0-day</v>
      </c>
      <c r="AN301" s="82" t="str">
        <f t="shared" si="75"/>
        <v>0-day</v>
      </c>
      <c r="AO301" s="82" t="str">
        <f t="shared" si="76"/>
        <v>1-day</v>
      </c>
      <c r="AP301" s="82" t="str">
        <f t="shared" si="74"/>
        <v>3-day</v>
      </c>
      <c r="AQ301" s="82" t="str">
        <f t="shared" si="61"/>
        <v>0-day</v>
      </c>
      <c r="AR301" s="137"/>
      <c r="AS301" s="83">
        <f t="shared" si="62"/>
        <v>299</v>
      </c>
      <c r="AT301" s="85" t="str">
        <f t="shared" si="33"/>
        <v>GMIAMMIPT/2026/07/1862</v>
      </c>
      <c r="AU301" s="84" t="e">
        <f t="shared" ca="1" si="34"/>
        <v>#NAME?</v>
      </c>
      <c r="AV301" s="85" t="e">
        <f t="shared" ca="1" si="63"/>
        <v>#NAME?</v>
      </c>
      <c r="AW301" s="86" t="e">
        <f t="shared" ca="1" si="64"/>
        <v>#NAME?</v>
      </c>
      <c r="AX301" s="85" t="e">
        <f t="shared" ca="1" si="65"/>
        <v>#NAME?</v>
      </c>
      <c r="AY301" s="86">
        <f t="shared" si="66"/>
        <v>200001113554</v>
      </c>
      <c r="AZ301" s="171" t="e">
        <f t="shared" ca="1" si="35"/>
        <v>#NAME?</v>
      </c>
      <c r="BA301" s="85" t="e">
        <f t="shared" ca="1" si="36"/>
        <v>#NAME?</v>
      </c>
      <c r="BB301" s="85" t="e">
        <f t="shared" ca="1" si="37"/>
        <v>#NAME?</v>
      </c>
      <c r="BC301" s="90" t="e">
        <f t="shared" ca="1" si="67"/>
        <v>#NAME?</v>
      </c>
      <c r="BD301" s="90" t="e">
        <f t="shared" ca="1" si="68"/>
        <v>#NAME?</v>
      </c>
      <c r="BE301" s="85" t="e">
        <f t="shared" ca="1" si="69"/>
        <v>#NAME?</v>
      </c>
      <c r="BF301" s="22" t="e">
        <f t="shared" ca="1" si="70"/>
        <v>#NAME?</v>
      </c>
      <c r="BG301" s="22" t="e">
        <f t="shared" ca="1" si="71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>
        <f t="shared" si="55"/>
        <v>300</v>
      </c>
      <c r="B302" s="213">
        <v>46231</v>
      </c>
      <c r="C302" s="54" t="s">
        <v>3766</v>
      </c>
      <c r="D302" s="54" t="s">
        <v>473</v>
      </c>
      <c r="E302" s="54" t="s">
        <v>474</v>
      </c>
      <c r="F302" s="54">
        <v>2</v>
      </c>
      <c r="G302" s="54" t="s">
        <v>65</v>
      </c>
      <c r="H302" s="54" t="str">
        <f t="shared" si="56"/>
        <v>DONE</v>
      </c>
      <c r="I302" s="54" t="s">
        <v>360</v>
      </c>
      <c r="J302" s="58" t="s">
        <v>361</v>
      </c>
      <c r="K302" s="58" t="s">
        <v>362</v>
      </c>
      <c r="L302" s="54">
        <v>8887</v>
      </c>
      <c r="M302" s="71"/>
      <c r="N302" s="54" t="s">
        <v>3767</v>
      </c>
      <c r="O302" s="54" t="s">
        <v>91</v>
      </c>
      <c r="P302" s="54" t="s">
        <v>2696</v>
      </c>
      <c r="Q302" s="54" t="s">
        <v>801</v>
      </c>
      <c r="R302" s="71">
        <v>200001113554</v>
      </c>
      <c r="S302" s="205">
        <v>46150</v>
      </c>
      <c r="T302" s="66" t="str">
        <f t="shared" si="57"/>
        <v>DONE</v>
      </c>
      <c r="U302" s="205"/>
      <c r="V302" s="71">
        <v>9200105928</v>
      </c>
      <c r="W302" s="71">
        <v>49417</v>
      </c>
      <c r="X302" s="169">
        <v>46248</v>
      </c>
      <c r="Y302" s="69" t="str">
        <f t="shared" si="58"/>
        <v>DONE</v>
      </c>
      <c r="Z302" s="25">
        <v>53575</v>
      </c>
      <c r="AA302" s="169">
        <v>46249</v>
      </c>
      <c r="AB302" s="25"/>
      <c r="AC302" s="71"/>
      <c r="AD302" s="54" t="s">
        <v>3768</v>
      </c>
      <c r="AE302" s="76">
        <v>46252</v>
      </c>
      <c r="AF302" s="69" t="str">
        <f t="shared" si="73"/>
        <v>DONE</v>
      </c>
      <c r="AG302" s="76">
        <v>46253</v>
      </c>
      <c r="AH302" s="170"/>
      <c r="AI302" s="77" t="e">
        <f t="shared" ca="1" si="72"/>
        <v>#NAME?</v>
      </c>
      <c r="AJ302" s="80" t="str">
        <f t="array" ref="AJ302">IFERROR(INDEX('[1]Master Price'!$E:$E,MATCH(D302,'[1]Master Price'!$B:$B,0)),"0")</f>
        <v>0</v>
      </c>
      <c r="AK302" s="80">
        <f t="shared" si="59"/>
        <v>0</v>
      </c>
      <c r="AL302" s="82" t="str">
        <f t="shared" si="50"/>
        <v>0-day</v>
      </c>
      <c r="AM302" s="82" t="str">
        <f t="shared" si="60"/>
        <v>0-day</v>
      </c>
      <c r="AN302" s="82" t="str">
        <f t="shared" si="75"/>
        <v>0-day</v>
      </c>
      <c r="AO302" s="82" t="str">
        <f t="shared" si="76"/>
        <v>1-day</v>
      </c>
      <c r="AP302" s="82" t="str">
        <f t="shared" si="74"/>
        <v>3-day</v>
      </c>
      <c r="AQ302" s="82" t="str">
        <f t="shared" si="61"/>
        <v>0-day</v>
      </c>
      <c r="AR302" s="137"/>
      <c r="AS302" s="83">
        <f t="shared" si="62"/>
        <v>300</v>
      </c>
      <c r="AT302" s="85" t="str">
        <f t="shared" si="33"/>
        <v>GMIAMMIPT/2026/07/1862</v>
      </c>
      <c r="AU302" s="84" t="e">
        <f t="shared" ca="1" si="34"/>
        <v>#NAME?</v>
      </c>
      <c r="AV302" s="85" t="e">
        <f t="shared" ca="1" si="63"/>
        <v>#NAME?</v>
      </c>
      <c r="AW302" s="86" t="e">
        <f t="shared" ca="1" si="64"/>
        <v>#NAME?</v>
      </c>
      <c r="AX302" s="85" t="e">
        <f t="shared" ca="1" si="65"/>
        <v>#NAME?</v>
      </c>
      <c r="AY302" s="86">
        <f t="shared" si="66"/>
        <v>200001113554</v>
      </c>
      <c r="AZ302" s="171" t="e">
        <f t="shared" ca="1" si="35"/>
        <v>#NAME?</v>
      </c>
      <c r="BA302" s="85" t="e">
        <f t="shared" ca="1" si="36"/>
        <v>#NAME?</v>
      </c>
      <c r="BB302" s="85" t="e">
        <f t="shared" ca="1" si="37"/>
        <v>#NAME?</v>
      </c>
      <c r="BC302" s="90" t="e">
        <f t="shared" ca="1" si="67"/>
        <v>#NAME?</v>
      </c>
      <c r="BD302" s="90" t="e">
        <f t="shared" ca="1" si="68"/>
        <v>#NAME?</v>
      </c>
      <c r="BE302" s="85" t="e">
        <f t="shared" ca="1" si="69"/>
        <v>#NAME?</v>
      </c>
      <c r="BF302" s="22" t="e">
        <f t="shared" ca="1" si="70"/>
        <v>#NAME?</v>
      </c>
      <c r="BG302" s="22" t="e">
        <f t="shared" ca="1" si="71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>
        <f t="shared" si="55"/>
        <v>301</v>
      </c>
      <c r="B303" s="213">
        <v>46231</v>
      </c>
      <c r="C303" s="54" t="s">
        <v>3766</v>
      </c>
      <c r="D303" s="54" t="s">
        <v>314</v>
      </c>
      <c r="E303" s="54" t="s">
        <v>315</v>
      </c>
      <c r="F303" s="54">
        <v>3</v>
      </c>
      <c r="G303" s="54" t="s">
        <v>65</v>
      </c>
      <c r="H303" s="54" t="str">
        <f t="shared" si="56"/>
        <v>DONE</v>
      </c>
      <c r="I303" s="54" t="s">
        <v>360</v>
      </c>
      <c r="J303" s="58" t="s">
        <v>361</v>
      </c>
      <c r="K303" s="58" t="s">
        <v>362</v>
      </c>
      <c r="L303" s="54">
        <v>8887</v>
      </c>
      <c r="M303" s="71"/>
      <c r="N303" s="54" t="s">
        <v>3767</v>
      </c>
      <c r="O303" s="54" t="s">
        <v>91</v>
      </c>
      <c r="P303" s="54" t="s">
        <v>2696</v>
      </c>
      <c r="Q303" s="54" t="s">
        <v>801</v>
      </c>
      <c r="R303" s="71">
        <v>200001113554</v>
      </c>
      <c r="S303" s="205">
        <v>46150</v>
      </c>
      <c r="T303" s="66" t="str">
        <f t="shared" si="57"/>
        <v>DONE</v>
      </c>
      <c r="U303" s="205"/>
      <c r="V303" s="71">
        <v>9200105928</v>
      </c>
      <c r="W303" s="71">
        <v>49417</v>
      </c>
      <c r="X303" s="169">
        <v>46248</v>
      </c>
      <c r="Y303" s="69" t="str">
        <f t="shared" si="58"/>
        <v>DONE</v>
      </c>
      <c r="Z303" s="25">
        <v>53575</v>
      </c>
      <c r="AA303" s="169">
        <v>46249</v>
      </c>
      <c r="AB303" s="25"/>
      <c r="AC303" s="71"/>
      <c r="AD303" s="54" t="s">
        <v>3768</v>
      </c>
      <c r="AE303" s="76">
        <v>46252</v>
      </c>
      <c r="AF303" s="69" t="str">
        <f t="shared" si="73"/>
        <v>DONE</v>
      </c>
      <c r="AG303" s="76">
        <v>46253</v>
      </c>
      <c r="AH303" s="170"/>
      <c r="AI303" s="77" t="e">
        <f t="shared" ca="1" si="72"/>
        <v>#NAME?</v>
      </c>
      <c r="AJ303" s="80" t="str">
        <f t="array" ref="AJ303">IFERROR(INDEX('[1]Master Price'!$E:$E,MATCH(D303,'[1]Master Price'!$B:$B,0)),"0")</f>
        <v>0</v>
      </c>
      <c r="AK303" s="80">
        <f t="shared" si="59"/>
        <v>0</v>
      </c>
      <c r="AL303" s="82" t="str">
        <f t="shared" si="50"/>
        <v>0-day</v>
      </c>
      <c r="AM303" s="82" t="str">
        <f t="shared" si="60"/>
        <v>0-day</v>
      </c>
      <c r="AN303" s="82" t="str">
        <f t="shared" si="75"/>
        <v>0-day</v>
      </c>
      <c r="AO303" s="82" t="str">
        <f t="shared" si="76"/>
        <v>1-day</v>
      </c>
      <c r="AP303" s="82" t="str">
        <f t="shared" si="74"/>
        <v>3-day</v>
      </c>
      <c r="AQ303" s="82" t="str">
        <f t="shared" si="61"/>
        <v>0-day</v>
      </c>
      <c r="AR303" s="137"/>
      <c r="AS303" s="83">
        <f t="shared" si="62"/>
        <v>301</v>
      </c>
      <c r="AT303" s="85" t="str">
        <f t="shared" si="33"/>
        <v>GMIAMMIPT/2026/07/1862</v>
      </c>
      <c r="AU303" s="84" t="e">
        <f t="shared" ca="1" si="34"/>
        <v>#NAME?</v>
      </c>
      <c r="AV303" s="85" t="e">
        <f t="shared" ca="1" si="63"/>
        <v>#NAME?</v>
      </c>
      <c r="AW303" s="86" t="e">
        <f t="shared" ca="1" si="64"/>
        <v>#NAME?</v>
      </c>
      <c r="AX303" s="85" t="e">
        <f t="shared" ca="1" si="65"/>
        <v>#NAME?</v>
      </c>
      <c r="AY303" s="86">
        <f t="shared" si="66"/>
        <v>200001113554</v>
      </c>
      <c r="AZ303" s="171" t="e">
        <f t="shared" ca="1" si="35"/>
        <v>#NAME?</v>
      </c>
      <c r="BA303" s="85" t="e">
        <f t="shared" ca="1" si="36"/>
        <v>#NAME?</v>
      </c>
      <c r="BB303" s="85" t="e">
        <f t="shared" ca="1" si="37"/>
        <v>#NAME?</v>
      </c>
      <c r="BC303" s="90" t="e">
        <f t="shared" ca="1" si="67"/>
        <v>#NAME?</v>
      </c>
      <c r="BD303" s="90" t="e">
        <f t="shared" ca="1" si="68"/>
        <v>#NAME?</v>
      </c>
      <c r="BE303" s="85" t="e">
        <f t="shared" ca="1" si="69"/>
        <v>#NAME?</v>
      </c>
      <c r="BF303" s="22" t="e">
        <f t="shared" ca="1" si="70"/>
        <v>#NAME?</v>
      </c>
      <c r="BG303" s="22" t="e">
        <f t="shared" ca="1" si="71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>
        <f t="shared" si="55"/>
        <v>302</v>
      </c>
      <c r="B304" s="213">
        <v>46231</v>
      </c>
      <c r="C304" s="54" t="s">
        <v>3786</v>
      </c>
      <c r="D304" s="54" t="s">
        <v>177</v>
      </c>
      <c r="E304" s="54" t="s">
        <v>178</v>
      </c>
      <c r="F304" s="54">
        <v>1</v>
      </c>
      <c r="G304" s="54" t="s">
        <v>65</v>
      </c>
      <c r="H304" s="54" t="str">
        <f t="shared" si="56"/>
        <v>DONE</v>
      </c>
      <c r="I304" s="54" t="s">
        <v>2809</v>
      </c>
      <c r="J304" s="62" t="s">
        <v>73</v>
      </c>
      <c r="K304" s="62" t="s">
        <v>73</v>
      </c>
      <c r="L304" s="54">
        <v>8989.02</v>
      </c>
      <c r="M304" s="71"/>
      <c r="N304" s="54" t="s">
        <v>576</v>
      </c>
      <c r="O304" s="54" t="s">
        <v>91</v>
      </c>
      <c r="P304" s="54" t="s">
        <v>2696</v>
      </c>
      <c r="Q304" s="54" t="s">
        <v>801</v>
      </c>
      <c r="R304" s="71">
        <v>200001113528</v>
      </c>
      <c r="S304" s="205">
        <v>46150</v>
      </c>
      <c r="T304" s="66" t="str">
        <f t="shared" si="57"/>
        <v>DONE</v>
      </c>
      <c r="U304" s="205"/>
      <c r="V304" s="71">
        <v>9200105954</v>
      </c>
      <c r="W304" s="71">
        <v>49421</v>
      </c>
      <c r="X304" s="169">
        <v>46248</v>
      </c>
      <c r="Y304" s="69" t="str">
        <f t="shared" si="58"/>
        <v>DONE</v>
      </c>
      <c r="Z304" s="25">
        <v>53579</v>
      </c>
      <c r="AA304" s="169">
        <v>46249</v>
      </c>
      <c r="AB304" s="25"/>
      <c r="AC304" s="71"/>
      <c r="AD304" s="54" t="s">
        <v>3787</v>
      </c>
      <c r="AE304" s="76">
        <v>46252</v>
      </c>
      <c r="AF304" s="69" t="str">
        <f t="shared" si="73"/>
        <v>DONE</v>
      </c>
      <c r="AG304" s="76">
        <v>46253</v>
      </c>
      <c r="AH304" s="170"/>
      <c r="AI304" s="77" t="e">
        <f t="shared" ca="1" si="72"/>
        <v>#NAME?</v>
      </c>
      <c r="AJ304" s="80" t="str">
        <f t="array" ref="AJ304">IFERROR(INDEX('[1]Master Price'!$E:$E,MATCH(D304,'[1]Master Price'!$B:$B,0)),"0")</f>
        <v>0</v>
      </c>
      <c r="AK304" s="80">
        <f t="shared" si="59"/>
        <v>0</v>
      </c>
      <c r="AL304" s="82" t="str">
        <f t="shared" si="50"/>
        <v>0-day</v>
      </c>
      <c r="AM304" s="82" t="str">
        <f t="shared" si="60"/>
        <v>0-day</v>
      </c>
      <c r="AN304" s="82" t="str">
        <f t="shared" si="75"/>
        <v>0-day</v>
      </c>
      <c r="AO304" s="82" t="str">
        <f t="shared" si="76"/>
        <v>1-day</v>
      </c>
      <c r="AP304" s="82" t="str">
        <f t="shared" si="74"/>
        <v>3-day</v>
      </c>
      <c r="AQ304" s="82" t="str">
        <f t="shared" si="61"/>
        <v>0-day</v>
      </c>
      <c r="AR304" s="137"/>
      <c r="AS304" s="83">
        <f t="shared" si="62"/>
        <v>302</v>
      </c>
      <c r="AT304" s="85" t="str">
        <f t="shared" si="33"/>
        <v>GMIAMMIPT/2026/07/1863</v>
      </c>
      <c r="AU304" s="84" t="e">
        <f t="shared" ca="1" si="34"/>
        <v>#NAME?</v>
      </c>
      <c r="AV304" s="85" t="e">
        <f t="shared" ca="1" si="63"/>
        <v>#NAME?</v>
      </c>
      <c r="AW304" s="86" t="e">
        <f t="shared" ca="1" si="64"/>
        <v>#NAME?</v>
      </c>
      <c r="AX304" s="85" t="e">
        <f t="shared" ca="1" si="65"/>
        <v>#NAME?</v>
      </c>
      <c r="AY304" s="86">
        <f t="shared" si="66"/>
        <v>200001113528</v>
      </c>
      <c r="AZ304" s="171" t="e">
        <f t="shared" ca="1" si="35"/>
        <v>#NAME?</v>
      </c>
      <c r="BA304" s="85" t="e">
        <f t="shared" ca="1" si="36"/>
        <v>#NAME?</v>
      </c>
      <c r="BB304" s="85" t="e">
        <f t="shared" ca="1" si="37"/>
        <v>#NAME?</v>
      </c>
      <c r="BC304" s="90" t="e">
        <f t="shared" ca="1" si="67"/>
        <v>#NAME?</v>
      </c>
      <c r="BD304" s="90" t="e">
        <f t="shared" ca="1" si="68"/>
        <v>#NAME?</v>
      </c>
      <c r="BE304" s="85" t="e">
        <f t="shared" ca="1" si="69"/>
        <v>#NAME?</v>
      </c>
      <c r="BF304" s="22" t="e">
        <f t="shared" ca="1" si="70"/>
        <v>#NAME?</v>
      </c>
      <c r="BG304" s="22" t="e">
        <f t="shared" ca="1" si="71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>
        <f t="shared" si="55"/>
        <v>303</v>
      </c>
      <c r="B305" s="213">
        <v>46232</v>
      </c>
      <c r="C305" s="54" t="s">
        <v>3794</v>
      </c>
      <c r="D305" s="54" t="s">
        <v>457</v>
      </c>
      <c r="E305" s="54" t="s">
        <v>458</v>
      </c>
      <c r="F305" s="54">
        <v>2</v>
      </c>
      <c r="G305" s="54" t="s">
        <v>65</v>
      </c>
      <c r="H305" s="54" t="str">
        <f t="shared" si="56"/>
        <v>DONE</v>
      </c>
      <c r="I305" s="54" t="s">
        <v>818</v>
      </c>
      <c r="J305" s="58" t="s">
        <v>443</v>
      </c>
      <c r="K305" s="58" t="s">
        <v>79</v>
      </c>
      <c r="L305" s="54">
        <v>38050</v>
      </c>
      <c r="M305" s="71"/>
      <c r="N305" s="54" t="s">
        <v>283</v>
      </c>
      <c r="O305" s="54" t="s">
        <v>85</v>
      </c>
      <c r="P305" s="54" t="s">
        <v>2696</v>
      </c>
      <c r="Q305" s="54" t="s">
        <v>2541</v>
      </c>
      <c r="R305" s="71">
        <v>200001113573</v>
      </c>
      <c r="S305" s="205">
        <v>46150</v>
      </c>
      <c r="T305" s="66" t="str">
        <f t="shared" si="57"/>
        <v>DONE</v>
      </c>
      <c r="U305" s="205"/>
      <c r="V305" s="71">
        <v>7000261958</v>
      </c>
      <c r="W305" s="71">
        <v>49401</v>
      </c>
      <c r="X305" s="169">
        <v>46248</v>
      </c>
      <c r="Y305" s="69" t="str">
        <f t="shared" si="58"/>
        <v>DONE</v>
      </c>
      <c r="Z305" s="25">
        <v>53590</v>
      </c>
      <c r="AA305" s="169">
        <v>46249</v>
      </c>
      <c r="AB305" s="25"/>
      <c r="AC305" s="71"/>
      <c r="AD305" s="54" t="s">
        <v>3795</v>
      </c>
      <c r="AE305" s="76">
        <v>46252</v>
      </c>
      <c r="AF305" s="69" t="str">
        <f t="shared" si="73"/>
        <v>DONE</v>
      </c>
      <c r="AG305" s="76">
        <v>46253</v>
      </c>
      <c r="AH305" s="170"/>
      <c r="AI305" s="77" t="e">
        <f t="shared" ca="1" si="72"/>
        <v>#NAME?</v>
      </c>
      <c r="AJ305" s="80" t="str">
        <f t="array" ref="AJ305">IFERROR(INDEX('[1]Master Price'!$E:$E,MATCH(D305,'[1]Master Price'!$B:$B,0)),"0")</f>
        <v>0</v>
      </c>
      <c r="AK305" s="80">
        <f t="shared" si="59"/>
        <v>0</v>
      </c>
      <c r="AL305" s="82" t="str">
        <f t="shared" si="50"/>
        <v>0-day</v>
      </c>
      <c r="AM305" s="82" t="str">
        <f t="shared" si="60"/>
        <v>0-day</v>
      </c>
      <c r="AN305" s="82" t="str">
        <f t="shared" si="75"/>
        <v>0-day</v>
      </c>
      <c r="AO305" s="82" t="str">
        <f t="shared" si="76"/>
        <v>1-day</v>
      </c>
      <c r="AP305" s="82" t="str">
        <f t="shared" si="74"/>
        <v>3-day</v>
      </c>
      <c r="AQ305" s="82" t="str">
        <f t="shared" si="61"/>
        <v>0-day</v>
      </c>
      <c r="AR305" s="137"/>
      <c r="AS305" s="83">
        <f t="shared" si="62"/>
        <v>303</v>
      </c>
      <c r="AT305" s="85" t="str">
        <f t="shared" si="33"/>
        <v>GMIAMMIPT/2026/07/1864</v>
      </c>
      <c r="AU305" s="84" t="e">
        <f t="shared" ca="1" si="34"/>
        <v>#NAME?</v>
      </c>
      <c r="AV305" s="85" t="e">
        <f t="shared" ca="1" si="63"/>
        <v>#NAME?</v>
      </c>
      <c r="AW305" s="86" t="e">
        <f t="shared" ca="1" si="64"/>
        <v>#NAME?</v>
      </c>
      <c r="AX305" s="85" t="e">
        <f t="shared" ca="1" si="65"/>
        <v>#NAME?</v>
      </c>
      <c r="AY305" s="86">
        <f t="shared" si="66"/>
        <v>200001113573</v>
      </c>
      <c r="AZ305" s="171" t="e">
        <f t="shared" ca="1" si="35"/>
        <v>#NAME?</v>
      </c>
      <c r="BA305" s="85" t="e">
        <f t="shared" ca="1" si="36"/>
        <v>#NAME?</v>
      </c>
      <c r="BB305" s="85" t="e">
        <f t="shared" ca="1" si="37"/>
        <v>#NAME?</v>
      </c>
      <c r="BC305" s="90" t="e">
        <f t="shared" ca="1" si="67"/>
        <v>#NAME?</v>
      </c>
      <c r="BD305" s="90" t="e">
        <f t="shared" ca="1" si="68"/>
        <v>#NAME?</v>
      </c>
      <c r="BE305" s="85" t="e">
        <f t="shared" ca="1" si="69"/>
        <v>#NAME?</v>
      </c>
      <c r="BF305" s="22" t="e">
        <f t="shared" ca="1" si="70"/>
        <v>#NAME?</v>
      </c>
      <c r="BG305" s="22" t="e">
        <f t="shared" ca="1" si="71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>
        <f t="shared" si="55"/>
        <v>304</v>
      </c>
      <c r="B306" s="213">
        <v>46232</v>
      </c>
      <c r="C306" s="54" t="s">
        <v>3794</v>
      </c>
      <c r="D306" s="54" t="s">
        <v>67</v>
      </c>
      <c r="E306" s="54" t="s">
        <v>69</v>
      </c>
      <c r="F306" s="54">
        <v>2</v>
      </c>
      <c r="G306" s="54" t="s">
        <v>65</v>
      </c>
      <c r="H306" s="54" t="str">
        <f t="shared" si="56"/>
        <v>DONE</v>
      </c>
      <c r="I306" s="54" t="s">
        <v>818</v>
      </c>
      <c r="J306" s="58" t="s">
        <v>443</v>
      </c>
      <c r="K306" s="58" t="s">
        <v>79</v>
      </c>
      <c r="L306" s="54">
        <v>38050</v>
      </c>
      <c r="M306" s="71"/>
      <c r="N306" s="54" t="s">
        <v>283</v>
      </c>
      <c r="O306" s="54" t="s">
        <v>85</v>
      </c>
      <c r="P306" s="54" t="s">
        <v>2696</v>
      </c>
      <c r="Q306" s="54" t="s">
        <v>2541</v>
      </c>
      <c r="R306" s="71">
        <v>200001113573</v>
      </c>
      <c r="S306" s="205">
        <v>46150</v>
      </c>
      <c r="T306" s="66" t="str">
        <f t="shared" si="57"/>
        <v>DONE</v>
      </c>
      <c r="U306" s="205"/>
      <c r="V306" s="71">
        <v>7000261958</v>
      </c>
      <c r="W306" s="71">
        <v>49401</v>
      </c>
      <c r="X306" s="169">
        <v>46248</v>
      </c>
      <c r="Y306" s="69" t="str">
        <f t="shared" si="58"/>
        <v>DONE</v>
      </c>
      <c r="Z306" s="25">
        <v>53590</v>
      </c>
      <c r="AA306" s="169">
        <v>46249</v>
      </c>
      <c r="AB306" s="25"/>
      <c r="AC306" s="71"/>
      <c r="AD306" s="54" t="s">
        <v>3795</v>
      </c>
      <c r="AE306" s="76">
        <v>46252</v>
      </c>
      <c r="AF306" s="69" t="str">
        <f t="shared" si="73"/>
        <v>DONE</v>
      </c>
      <c r="AG306" s="76">
        <v>46253</v>
      </c>
      <c r="AH306" s="170"/>
      <c r="AI306" s="77" t="e">
        <f t="shared" ca="1" si="72"/>
        <v>#NAME?</v>
      </c>
      <c r="AJ306" s="80" t="str">
        <f t="array" ref="AJ306">IFERROR(INDEX('[1]Master Price'!$E:$E,MATCH(D306,'[1]Master Price'!$B:$B,0)),"0")</f>
        <v>0</v>
      </c>
      <c r="AK306" s="80">
        <f t="shared" si="59"/>
        <v>0</v>
      </c>
      <c r="AL306" s="82" t="str">
        <f t="shared" si="50"/>
        <v>0-day</v>
      </c>
      <c r="AM306" s="82" t="str">
        <f t="shared" si="60"/>
        <v>0-day</v>
      </c>
      <c r="AN306" s="82" t="str">
        <f t="shared" si="75"/>
        <v>0-day</v>
      </c>
      <c r="AO306" s="82" t="str">
        <f t="shared" si="76"/>
        <v>1-day</v>
      </c>
      <c r="AP306" s="82" t="str">
        <f t="shared" si="74"/>
        <v>3-day</v>
      </c>
      <c r="AQ306" s="82" t="str">
        <f t="shared" si="61"/>
        <v>0-day</v>
      </c>
      <c r="AR306" s="137"/>
      <c r="AS306" s="83">
        <f t="shared" si="62"/>
        <v>304</v>
      </c>
      <c r="AT306" s="85" t="str">
        <f t="shared" si="33"/>
        <v>GMIAMMIPT/2026/07/1864</v>
      </c>
      <c r="AU306" s="84" t="e">
        <f t="shared" ca="1" si="34"/>
        <v>#NAME?</v>
      </c>
      <c r="AV306" s="85" t="e">
        <f t="shared" ca="1" si="63"/>
        <v>#NAME?</v>
      </c>
      <c r="AW306" s="86" t="e">
        <f t="shared" ca="1" si="64"/>
        <v>#NAME?</v>
      </c>
      <c r="AX306" s="85" t="e">
        <f t="shared" ca="1" si="65"/>
        <v>#NAME?</v>
      </c>
      <c r="AY306" s="86">
        <f t="shared" si="66"/>
        <v>200001113573</v>
      </c>
      <c r="AZ306" s="171" t="e">
        <f t="shared" ca="1" si="35"/>
        <v>#NAME?</v>
      </c>
      <c r="BA306" s="85" t="e">
        <f t="shared" ca="1" si="36"/>
        <v>#NAME?</v>
      </c>
      <c r="BB306" s="85" t="e">
        <f t="shared" ca="1" si="37"/>
        <v>#NAME?</v>
      </c>
      <c r="BC306" s="90" t="e">
        <f t="shared" ca="1" si="67"/>
        <v>#NAME?</v>
      </c>
      <c r="BD306" s="90" t="e">
        <f t="shared" ca="1" si="68"/>
        <v>#NAME?</v>
      </c>
      <c r="BE306" s="85" t="e">
        <f t="shared" ca="1" si="69"/>
        <v>#NAME?</v>
      </c>
      <c r="BF306" s="22" t="e">
        <f t="shared" ca="1" si="70"/>
        <v>#NAME?</v>
      </c>
      <c r="BG306" s="22" t="e">
        <f t="shared" ca="1" si="71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>
        <f t="shared" si="55"/>
        <v>305</v>
      </c>
      <c r="B307" s="213">
        <v>46232</v>
      </c>
      <c r="C307" s="54" t="s">
        <v>3794</v>
      </c>
      <c r="D307" s="54" t="s">
        <v>2433</v>
      </c>
      <c r="E307" s="54" t="s">
        <v>3172</v>
      </c>
      <c r="F307" s="54">
        <v>2</v>
      </c>
      <c r="G307" s="54" t="s">
        <v>65</v>
      </c>
      <c r="H307" s="54" t="str">
        <f t="shared" si="56"/>
        <v>DONE</v>
      </c>
      <c r="I307" s="54" t="s">
        <v>818</v>
      </c>
      <c r="J307" s="58" t="s">
        <v>443</v>
      </c>
      <c r="K307" s="58" t="s">
        <v>79</v>
      </c>
      <c r="L307" s="54">
        <v>38050</v>
      </c>
      <c r="M307" s="71"/>
      <c r="N307" s="54" t="s">
        <v>283</v>
      </c>
      <c r="O307" s="54" t="s">
        <v>85</v>
      </c>
      <c r="P307" s="54" t="s">
        <v>2696</v>
      </c>
      <c r="Q307" s="54" t="s">
        <v>2541</v>
      </c>
      <c r="R307" s="71">
        <v>200001113573</v>
      </c>
      <c r="S307" s="205">
        <v>46150</v>
      </c>
      <c r="T307" s="66" t="str">
        <f t="shared" si="57"/>
        <v>DONE</v>
      </c>
      <c r="U307" s="205"/>
      <c r="V307" s="71">
        <v>7000261958</v>
      </c>
      <c r="W307" s="71">
        <v>49401</v>
      </c>
      <c r="X307" s="169">
        <v>46248</v>
      </c>
      <c r="Y307" s="69" t="str">
        <f t="shared" si="58"/>
        <v>DONE</v>
      </c>
      <c r="Z307" s="25">
        <v>53590</v>
      </c>
      <c r="AA307" s="169">
        <v>46249</v>
      </c>
      <c r="AB307" s="25"/>
      <c r="AC307" s="71"/>
      <c r="AD307" s="54" t="s">
        <v>3795</v>
      </c>
      <c r="AE307" s="76">
        <v>46252</v>
      </c>
      <c r="AF307" s="69" t="str">
        <f t="shared" si="73"/>
        <v>DONE</v>
      </c>
      <c r="AG307" s="76">
        <v>46253</v>
      </c>
      <c r="AH307" s="170"/>
      <c r="AI307" s="77" t="e">
        <f t="shared" ca="1" si="72"/>
        <v>#NAME?</v>
      </c>
      <c r="AJ307" s="80" t="str">
        <f t="array" ref="AJ307">IFERROR(INDEX('[1]Master Price'!$E:$E,MATCH(D307,'[1]Master Price'!$B:$B,0)),"0")</f>
        <v>0</v>
      </c>
      <c r="AK307" s="80">
        <f t="shared" si="59"/>
        <v>0</v>
      </c>
      <c r="AL307" s="82" t="str">
        <f t="shared" si="50"/>
        <v>0-day</v>
      </c>
      <c r="AM307" s="82" t="str">
        <f t="shared" si="60"/>
        <v>0-day</v>
      </c>
      <c r="AN307" s="82" t="str">
        <f t="shared" si="75"/>
        <v>0-day</v>
      </c>
      <c r="AO307" s="82" t="str">
        <f t="shared" si="76"/>
        <v>1-day</v>
      </c>
      <c r="AP307" s="82" t="str">
        <f t="shared" si="74"/>
        <v>3-day</v>
      </c>
      <c r="AQ307" s="82" t="str">
        <f t="shared" si="61"/>
        <v>0-day</v>
      </c>
      <c r="AR307" s="137"/>
      <c r="AS307" s="83">
        <f t="shared" si="62"/>
        <v>305</v>
      </c>
      <c r="AT307" s="85" t="str">
        <f t="shared" si="33"/>
        <v>GMIAMMIPT/2026/07/1864</v>
      </c>
      <c r="AU307" s="84" t="e">
        <f t="shared" ca="1" si="34"/>
        <v>#NAME?</v>
      </c>
      <c r="AV307" s="85" t="e">
        <f t="shared" ca="1" si="63"/>
        <v>#NAME?</v>
      </c>
      <c r="AW307" s="86" t="e">
        <f t="shared" ca="1" si="64"/>
        <v>#NAME?</v>
      </c>
      <c r="AX307" s="85" t="e">
        <f t="shared" ca="1" si="65"/>
        <v>#NAME?</v>
      </c>
      <c r="AY307" s="86">
        <f t="shared" si="66"/>
        <v>200001113573</v>
      </c>
      <c r="AZ307" s="171" t="e">
        <f t="shared" ca="1" si="35"/>
        <v>#NAME?</v>
      </c>
      <c r="BA307" s="85" t="e">
        <f t="shared" ca="1" si="36"/>
        <v>#NAME?</v>
      </c>
      <c r="BB307" s="85" t="e">
        <f t="shared" ca="1" si="37"/>
        <v>#NAME?</v>
      </c>
      <c r="BC307" s="90" t="e">
        <f t="shared" ca="1" si="67"/>
        <v>#NAME?</v>
      </c>
      <c r="BD307" s="90" t="e">
        <f t="shared" ca="1" si="68"/>
        <v>#NAME?</v>
      </c>
      <c r="BE307" s="85" t="e">
        <f t="shared" ca="1" si="69"/>
        <v>#NAME?</v>
      </c>
      <c r="BF307" s="22" t="e">
        <f t="shared" ca="1" si="70"/>
        <v>#NAME?</v>
      </c>
      <c r="BG307" s="22" t="e">
        <f t="shared" ca="1" si="71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>
        <f t="shared" si="55"/>
        <v>306</v>
      </c>
      <c r="B308" s="213">
        <v>46232</v>
      </c>
      <c r="C308" s="54" t="s">
        <v>3794</v>
      </c>
      <c r="D308" s="54" t="s">
        <v>163</v>
      </c>
      <c r="E308" s="54" t="s">
        <v>164</v>
      </c>
      <c r="F308" s="54">
        <v>1</v>
      </c>
      <c r="G308" s="54" t="s">
        <v>65</v>
      </c>
      <c r="H308" s="54" t="str">
        <f t="shared" si="56"/>
        <v>DONE</v>
      </c>
      <c r="I308" s="54" t="s">
        <v>818</v>
      </c>
      <c r="J308" s="58" t="s">
        <v>443</v>
      </c>
      <c r="K308" s="58" t="s">
        <v>79</v>
      </c>
      <c r="L308" s="54">
        <v>38050</v>
      </c>
      <c r="M308" s="71"/>
      <c r="N308" s="54" t="s">
        <v>283</v>
      </c>
      <c r="O308" s="54" t="s">
        <v>85</v>
      </c>
      <c r="P308" s="54" t="s">
        <v>2696</v>
      </c>
      <c r="Q308" s="54" t="s">
        <v>2541</v>
      </c>
      <c r="R308" s="71">
        <v>200001113573</v>
      </c>
      <c r="S308" s="205">
        <v>46150</v>
      </c>
      <c r="T308" s="66" t="str">
        <f t="shared" si="57"/>
        <v>DONE</v>
      </c>
      <c r="U308" s="205"/>
      <c r="V308" s="71">
        <v>7000261958</v>
      </c>
      <c r="W308" s="71">
        <v>49401</v>
      </c>
      <c r="X308" s="169">
        <v>46248</v>
      </c>
      <c r="Y308" s="69" t="str">
        <f t="shared" si="58"/>
        <v>DONE</v>
      </c>
      <c r="Z308" s="25">
        <v>53590</v>
      </c>
      <c r="AA308" s="169">
        <v>46249</v>
      </c>
      <c r="AB308" s="25"/>
      <c r="AC308" s="71"/>
      <c r="AD308" s="54" t="s">
        <v>3795</v>
      </c>
      <c r="AE308" s="76">
        <v>46252</v>
      </c>
      <c r="AF308" s="69" t="str">
        <f t="shared" si="73"/>
        <v>DONE</v>
      </c>
      <c r="AG308" s="76">
        <v>46253</v>
      </c>
      <c r="AH308" s="170"/>
      <c r="AI308" s="77" t="e">
        <f t="shared" ca="1" si="72"/>
        <v>#NAME?</v>
      </c>
      <c r="AJ308" s="80" t="str">
        <f t="array" ref="AJ308">IFERROR(INDEX('[1]Master Price'!$E:$E,MATCH(D308,'[1]Master Price'!$B:$B,0)),"0")</f>
        <v>0</v>
      </c>
      <c r="AK308" s="80">
        <f t="shared" si="59"/>
        <v>0</v>
      </c>
      <c r="AL308" s="82" t="str">
        <f t="shared" si="50"/>
        <v>0-day</v>
      </c>
      <c r="AM308" s="82" t="str">
        <f t="shared" si="60"/>
        <v>0-day</v>
      </c>
      <c r="AN308" s="82" t="str">
        <f t="shared" si="75"/>
        <v>0-day</v>
      </c>
      <c r="AO308" s="82" t="str">
        <f t="shared" si="76"/>
        <v>1-day</v>
      </c>
      <c r="AP308" s="82" t="str">
        <f t="shared" si="74"/>
        <v>3-day</v>
      </c>
      <c r="AQ308" s="82" t="str">
        <f t="shared" si="61"/>
        <v>0-day</v>
      </c>
      <c r="AR308" s="137"/>
      <c r="AS308" s="83">
        <f t="shared" si="62"/>
        <v>306</v>
      </c>
      <c r="AT308" s="85" t="str">
        <f t="shared" si="33"/>
        <v>GMIAMMIPT/2026/07/1864</v>
      </c>
      <c r="AU308" s="84" t="e">
        <f t="shared" ca="1" si="34"/>
        <v>#NAME?</v>
      </c>
      <c r="AV308" s="85" t="e">
        <f t="shared" ca="1" si="63"/>
        <v>#NAME?</v>
      </c>
      <c r="AW308" s="86" t="e">
        <f t="shared" ca="1" si="64"/>
        <v>#NAME?</v>
      </c>
      <c r="AX308" s="85" t="e">
        <f t="shared" ca="1" si="65"/>
        <v>#NAME?</v>
      </c>
      <c r="AY308" s="86">
        <f t="shared" si="66"/>
        <v>200001113573</v>
      </c>
      <c r="AZ308" s="171" t="e">
        <f t="shared" ca="1" si="35"/>
        <v>#NAME?</v>
      </c>
      <c r="BA308" s="85" t="e">
        <f t="shared" ca="1" si="36"/>
        <v>#NAME?</v>
      </c>
      <c r="BB308" s="85" t="e">
        <f t="shared" ca="1" si="37"/>
        <v>#NAME?</v>
      </c>
      <c r="BC308" s="90" t="e">
        <f t="shared" ca="1" si="67"/>
        <v>#NAME?</v>
      </c>
      <c r="BD308" s="90" t="e">
        <f t="shared" ca="1" si="68"/>
        <v>#NAME?</v>
      </c>
      <c r="BE308" s="85" t="e">
        <f t="shared" ca="1" si="69"/>
        <v>#NAME?</v>
      </c>
      <c r="BF308" s="22" t="e">
        <f t="shared" ca="1" si="70"/>
        <v>#NAME?</v>
      </c>
      <c r="BG308" s="22" t="e">
        <f t="shared" ca="1" si="71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>
        <f t="shared" si="55"/>
        <v>307</v>
      </c>
      <c r="B309" s="213">
        <v>46232</v>
      </c>
      <c r="C309" s="54" t="s">
        <v>3794</v>
      </c>
      <c r="D309" s="54" t="s">
        <v>264</v>
      </c>
      <c r="E309" s="54" t="s">
        <v>265</v>
      </c>
      <c r="F309" s="54">
        <v>2</v>
      </c>
      <c r="G309" s="54" t="s">
        <v>65</v>
      </c>
      <c r="H309" s="54" t="str">
        <f t="shared" si="56"/>
        <v>DONE</v>
      </c>
      <c r="I309" s="54" t="s">
        <v>818</v>
      </c>
      <c r="J309" s="58" t="s">
        <v>443</v>
      </c>
      <c r="K309" s="58" t="s">
        <v>79</v>
      </c>
      <c r="L309" s="54">
        <v>38050</v>
      </c>
      <c r="M309" s="71"/>
      <c r="N309" s="54" t="s">
        <v>283</v>
      </c>
      <c r="O309" s="54" t="s">
        <v>85</v>
      </c>
      <c r="P309" s="54" t="s">
        <v>2696</v>
      </c>
      <c r="Q309" s="54" t="s">
        <v>2541</v>
      </c>
      <c r="R309" s="71">
        <v>200001113573</v>
      </c>
      <c r="S309" s="205">
        <v>46150</v>
      </c>
      <c r="T309" s="66" t="str">
        <f t="shared" si="57"/>
        <v>DONE</v>
      </c>
      <c r="U309" s="205"/>
      <c r="V309" s="71">
        <v>7000261958</v>
      </c>
      <c r="W309" s="71">
        <v>49401</v>
      </c>
      <c r="X309" s="169">
        <v>46248</v>
      </c>
      <c r="Y309" s="69" t="str">
        <f t="shared" si="58"/>
        <v>DONE</v>
      </c>
      <c r="Z309" s="25">
        <v>53590</v>
      </c>
      <c r="AA309" s="169">
        <v>46249</v>
      </c>
      <c r="AB309" s="25"/>
      <c r="AC309" s="71"/>
      <c r="AD309" s="54" t="s">
        <v>3795</v>
      </c>
      <c r="AE309" s="76">
        <v>46252</v>
      </c>
      <c r="AF309" s="69" t="str">
        <f t="shared" si="73"/>
        <v>DONE</v>
      </c>
      <c r="AG309" s="76">
        <v>46253</v>
      </c>
      <c r="AH309" s="170"/>
      <c r="AI309" s="77" t="e">
        <f t="shared" ca="1" si="72"/>
        <v>#NAME?</v>
      </c>
      <c r="AJ309" s="80" t="str">
        <f t="array" ref="AJ309">IFERROR(INDEX('[1]Master Price'!$E:$E,MATCH(D309,'[1]Master Price'!$B:$B,0)),"0")</f>
        <v>0</v>
      </c>
      <c r="AK309" s="80">
        <f t="shared" si="59"/>
        <v>0</v>
      </c>
      <c r="AL309" s="82" t="str">
        <f t="shared" si="50"/>
        <v>0-day</v>
      </c>
      <c r="AM309" s="82" t="str">
        <f t="shared" si="60"/>
        <v>0-day</v>
      </c>
      <c r="AN309" s="82" t="str">
        <f t="shared" si="75"/>
        <v>0-day</v>
      </c>
      <c r="AO309" s="82" t="str">
        <f t="shared" si="76"/>
        <v>1-day</v>
      </c>
      <c r="AP309" s="82" t="str">
        <f t="shared" si="74"/>
        <v>3-day</v>
      </c>
      <c r="AQ309" s="82" t="str">
        <f t="shared" si="61"/>
        <v>0-day</v>
      </c>
      <c r="AR309" s="137"/>
      <c r="AS309" s="83">
        <f t="shared" si="62"/>
        <v>307</v>
      </c>
      <c r="AT309" s="85" t="str">
        <f t="shared" si="33"/>
        <v>GMIAMMIPT/2026/07/1864</v>
      </c>
      <c r="AU309" s="84" t="e">
        <f t="shared" ca="1" si="34"/>
        <v>#NAME?</v>
      </c>
      <c r="AV309" s="85" t="e">
        <f t="shared" ca="1" si="63"/>
        <v>#NAME?</v>
      </c>
      <c r="AW309" s="86" t="e">
        <f t="shared" ca="1" si="64"/>
        <v>#NAME?</v>
      </c>
      <c r="AX309" s="85" t="e">
        <f t="shared" ca="1" si="65"/>
        <v>#NAME?</v>
      </c>
      <c r="AY309" s="86">
        <f t="shared" si="66"/>
        <v>200001113573</v>
      </c>
      <c r="AZ309" s="171" t="e">
        <f t="shared" ca="1" si="35"/>
        <v>#NAME?</v>
      </c>
      <c r="BA309" s="85" t="e">
        <f t="shared" ca="1" si="36"/>
        <v>#NAME?</v>
      </c>
      <c r="BB309" s="85" t="e">
        <f t="shared" ca="1" si="37"/>
        <v>#NAME?</v>
      </c>
      <c r="BC309" s="90" t="e">
        <f t="shared" ca="1" si="67"/>
        <v>#NAME?</v>
      </c>
      <c r="BD309" s="90" t="e">
        <f t="shared" ca="1" si="68"/>
        <v>#NAME?</v>
      </c>
      <c r="BE309" s="85" t="e">
        <f t="shared" ca="1" si="69"/>
        <v>#NAME?</v>
      </c>
      <c r="BF309" s="22" t="e">
        <f t="shared" ca="1" si="70"/>
        <v>#NAME?</v>
      </c>
      <c r="BG309" s="22" t="e">
        <f t="shared" ca="1" si="71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>
        <f t="shared" si="55"/>
        <v>308</v>
      </c>
      <c r="B310" s="213">
        <v>46232</v>
      </c>
      <c r="C310" s="54" t="s">
        <v>3794</v>
      </c>
      <c r="D310" s="54" t="s">
        <v>693</v>
      </c>
      <c r="E310" s="54" t="s">
        <v>694</v>
      </c>
      <c r="F310" s="54">
        <v>2</v>
      </c>
      <c r="G310" s="54" t="s">
        <v>65</v>
      </c>
      <c r="H310" s="54" t="str">
        <f t="shared" si="56"/>
        <v>DONE</v>
      </c>
      <c r="I310" s="54" t="s">
        <v>818</v>
      </c>
      <c r="J310" s="58" t="s">
        <v>443</v>
      </c>
      <c r="K310" s="58" t="s">
        <v>79</v>
      </c>
      <c r="L310" s="54">
        <v>38050</v>
      </c>
      <c r="M310" s="71"/>
      <c r="N310" s="54" t="s">
        <v>283</v>
      </c>
      <c r="O310" s="54" t="s">
        <v>85</v>
      </c>
      <c r="P310" s="54" t="s">
        <v>2696</v>
      </c>
      <c r="Q310" s="54" t="s">
        <v>2541</v>
      </c>
      <c r="R310" s="71">
        <v>200001113573</v>
      </c>
      <c r="S310" s="205">
        <v>46150</v>
      </c>
      <c r="T310" s="66" t="str">
        <f t="shared" si="57"/>
        <v>DONE</v>
      </c>
      <c r="U310" s="205"/>
      <c r="V310" s="71">
        <v>7000261958</v>
      </c>
      <c r="W310" s="71">
        <v>49401</v>
      </c>
      <c r="X310" s="169">
        <v>46248</v>
      </c>
      <c r="Y310" s="69" t="str">
        <f t="shared" si="58"/>
        <v>DONE</v>
      </c>
      <c r="Z310" s="25">
        <v>53590</v>
      </c>
      <c r="AA310" s="169">
        <v>46249</v>
      </c>
      <c r="AB310" s="25"/>
      <c r="AC310" s="71"/>
      <c r="AD310" s="54" t="s">
        <v>3795</v>
      </c>
      <c r="AE310" s="76">
        <v>46252</v>
      </c>
      <c r="AF310" s="69" t="str">
        <f t="shared" si="73"/>
        <v>DONE</v>
      </c>
      <c r="AG310" s="76">
        <v>46253</v>
      </c>
      <c r="AH310" s="170"/>
      <c r="AI310" s="77" t="e">
        <f t="shared" ca="1" si="72"/>
        <v>#NAME?</v>
      </c>
      <c r="AJ310" s="80" t="str">
        <f t="array" ref="AJ310">IFERROR(INDEX('[1]Master Price'!$E:$E,MATCH(D310,'[1]Master Price'!$B:$B,0)),"0")</f>
        <v>0</v>
      </c>
      <c r="AK310" s="80">
        <f t="shared" si="59"/>
        <v>0</v>
      </c>
      <c r="AL310" s="82" t="str">
        <f t="shared" si="50"/>
        <v>0-day</v>
      </c>
      <c r="AM310" s="82" t="str">
        <f t="shared" si="60"/>
        <v>0-day</v>
      </c>
      <c r="AN310" s="82" t="str">
        <f t="shared" si="75"/>
        <v>0-day</v>
      </c>
      <c r="AO310" s="82" t="str">
        <f t="shared" si="76"/>
        <v>1-day</v>
      </c>
      <c r="AP310" s="82" t="str">
        <f t="shared" si="74"/>
        <v>3-day</v>
      </c>
      <c r="AQ310" s="82" t="str">
        <f t="shared" si="61"/>
        <v>0-day</v>
      </c>
      <c r="AR310" s="137"/>
      <c r="AS310" s="83">
        <f t="shared" si="62"/>
        <v>308</v>
      </c>
      <c r="AT310" s="85" t="str">
        <f t="shared" si="33"/>
        <v>GMIAMMIPT/2026/07/1864</v>
      </c>
      <c r="AU310" s="84" t="e">
        <f t="shared" ca="1" si="34"/>
        <v>#NAME?</v>
      </c>
      <c r="AV310" s="85" t="e">
        <f t="shared" ca="1" si="63"/>
        <v>#NAME?</v>
      </c>
      <c r="AW310" s="86" t="e">
        <f t="shared" ca="1" si="64"/>
        <v>#NAME?</v>
      </c>
      <c r="AX310" s="85" t="e">
        <f t="shared" ca="1" si="65"/>
        <v>#NAME?</v>
      </c>
      <c r="AY310" s="86">
        <f t="shared" si="66"/>
        <v>200001113573</v>
      </c>
      <c r="AZ310" s="171" t="e">
        <f t="shared" ca="1" si="35"/>
        <v>#NAME?</v>
      </c>
      <c r="BA310" s="85" t="e">
        <f t="shared" ca="1" si="36"/>
        <v>#NAME?</v>
      </c>
      <c r="BB310" s="85" t="e">
        <f t="shared" ca="1" si="37"/>
        <v>#NAME?</v>
      </c>
      <c r="BC310" s="90" t="e">
        <f t="shared" ca="1" si="67"/>
        <v>#NAME?</v>
      </c>
      <c r="BD310" s="90" t="e">
        <f t="shared" ca="1" si="68"/>
        <v>#NAME?</v>
      </c>
      <c r="BE310" s="85" t="e">
        <f t="shared" ca="1" si="69"/>
        <v>#NAME?</v>
      </c>
      <c r="BF310" s="22" t="e">
        <f t="shared" ca="1" si="70"/>
        <v>#NAME?</v>
      </c>
      <c r="BG310" s="22" t="e">
        <f t="shared" ca="1" si="71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>
        <f t="shared" si="55"/>
        <v>309</v>
      </c>
      <c r="B311" s="213">
        <v>46232</v>
      </c>
      <c r="C311" s="54" t="s">
        <v>3794</v>
      </c>
      <c r="D311" s="54" t="s">
        <v>136</v>
      </c>
      <c r="E311" s="54" t="s">
        <v>137</v>
      </c>
      <c r="F311" s="54">
        <v>1</v>
      </c>
      <c r="G311" s="54" t="s">
        <v>65</v>
      </c>
      <c r="H311" s="54" t="str">
        <f t="shared" si="56"/>
        <v>DONE</v>
      </c>
      <c r="I311" s="54" t="s">
        <v>818</v>
      </c>
      <c r="J311" s="58" t="s">
        <v>443</v>
      </c>
      <c r="K311" s="58" t="s">
        <v>79</v>
      </c>
      <c r="L311" s="54">
        <v>38050</v>
      </c>
      <c r="M311" s="71"/>
      <c r="N311" s="54" t="s">
        <v>283</v>
      </c>
      <c r="O311" s="54" t="s">
        <v>85</v>
      </c>
      <c r="P311" s="54" t="s">
        <v>2696</v>
      </c>
      <c r="Q311" s="54" t="s">
        <v>2541</v>
      </c>
      <c r="R311" s="71">
        <v>200001113573</v>
      </c>
      <c r="S311" s="205">
        <v>46150</v>
      </c>
      <c r="T311" s="66" t="str">
        <f t="shared" si="57"/>
        <v>DONE</v>
      </c>
      <c r="U311" s="205"/>
      <c r="V311" s="71">
        <v>7000261958</v>
      </c>
      <c r="W311" s="71">
        <v>49401</v>
      </c>
      <c r="X311" s="169">
        <v>46248</v>
      </c>
      <c r="Y311" s="69" t="str">
        <f t="shared" si="58"/>
        <v>DONE</v>
      </c>
      <c r="Z311" s="25">
        <v>53590</v>
      </c>
      <c r="AA311" s="169">
        <v>46249</v>
      </c>
      <c r="AB311" s="25"/>
      <c r="AC311" s="71"/>
      <c r="AD311" s="54" t="s">
        <v>3795</v>
      </c>
      <c r="AE311" s="76">
        <v>46252</v>
      </c>
      <c r="AF311" s="69" t="str">
        <f t="shared" si="73"/>
        <v>DONE</v>
      </c>
      <c r="AG311" s="76">
        <v>46253</v>
      </c>
      <c r="AH311" s="170"/>
      <c r="AI311" s="77" t="e">
        <f t="shared" ca="1" si="72"/>
        <v>#NAME?</v>
      </c>
      <c r="AJ311" s="80" t="str">
        <f t="array" ref="AJ311">IFERROR(INDEX('[1]Master Price'!$E:$E,MATCH(D311,'[1]Master Price'!$B:$B,0)),"0")</f>
        <v>0</v>
      </c>
      <c r="AK311" s="80">
        <f t="shared" si="59"/>
        <v>0</v>
      </c>
      <c r="AL311" s="82" t="str">
        <f t="shared" si="50"/>
        <v>0-day</v>
      </c>
      <c r="AM311" s="82" t="str">
        <f t="shared" si="60"/>
        <v>0-day</v>
      </c>
      <c r="AN311" s="82" t="str">
        <f t="shared" si="75"/>
        <v>0-day</v>
      </c>
      <c r="AO311" s="82" t="str">
        <f t="shared" si="76"/>
        <v>1-day</v>
      </c>
      <c r="AP311" s="82" t="str">
        <f t="shared" si="74"/>
        <v>3-day</v>
      </c>
      <c r="AQ311" s="82" t="str">
        <f t="shared" si="61"/>
        <v>0-day</v>
      </c>
      <c r="AR311" s="137"/>
      <c r="AS311" s="83">
        <f t="shared" si="62"/>
        <v>309</v>
      </c>
      <c r="AT311" s="85" t="str">
        <f t="shared" si="33"/>
        <v>GMIAMMIPT/2026/07/1864</v>
      </c>
      <c r="AU311" s="84" t="e">
        <f t="shared" ca="1" si="34"/>
        <v>#NAME?</v>
      </c>
      <c r="AV311" s="85" t="e">
        <f t="shared" ca="1" si="63"/>
        <v>#NAME?</v>
      </c>
      <c r="AW311" s="86" t="e">
        <f t="shared" ca="1" si="64"/>
        <v>#NAME?</v>
      </c>
      <c r="AX311" s="85" t="e">
        <f t="shared" ca="1" si="65"/>
        <v>#NAME?</v>
      </c>
      <c r="AY311" s="86">
        <f t="shared" si="66"/>
        <v>200001113573</v>
      </c>
      <c r="AZ311" s="171" t="e">
        <f t="shared" ca="1" si="35"/>
        <v>#NAME?</v>
      </c>
      <c r="BA311" s="85" t="e">
        <f t="shared" ca="1" si="36"/>
        <v>#NAME?</v>
      </c>
      <c r="BB311" s="85" t="e">
        <f t="shared" ca="1" si="37"/>
        <v>#NAME?</v>
      </c>
      <c r="BC311" s="90" t="e">
        <f t="shared" ca="1" si="67"/>
        <v>#NAME?</v>
      </c>
      <c r="BD311" s="90" t="e">
        <f t="shared" ca="1" si="68"/>
        <v>#NAME?</v>
      </c>
      <c r="BE311" s="85" t="e">
        <f t="shared" ca="1" si="69"/>
        <v>#NAME?</v>
      </c>
      <c r="BF311" s="22" t="e">
        <f t="shared" ca="1" si="70"/>
        <v>#NAME?</v>
      </c>
      <c r="BG311" s="22" t="e">
        <f t="shared" ca="1" si="71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>
        <f t="shared" si="55"/>
        <v>310</v>
      </c>
      <c r="B312" s="213">
        <v>46232</v>
      </c>
      <c r="C312" s="54" t="s">
        <v>3813</v>
      </c>
      <c r="D312" s="54" t="s">
        <v>1381</v>
      </c>
      <c r="E312" s="54" t="s">
        <v>1382</v>
      </c>
      <c r="F312" s="54">
        <v>1</v>
      </c>
      <c r="G312" s="54" t="s">
        <v>65</v>
      </c>
      <c r="H312" s="54" t="str">
        <f t="shared" si="56"/>
        <v>DONE</v>
      </c>
      <c r="I312" s="54" t="s">
        <v>214</v>
      </c>
      <c r="J312" s="58" t="s">
        <v>180</v>
      </c>
      <c r="K312" s="58" t="s">
        <v>79</v>
      </c>
      <c r="L312" s="54"/>
      <c r="M312" s="71"/>
      <c r="N312" s="54" t="s">
        <v>3566</v>
      </c>
      <c r="O312" s="54" t="s">
        <v>91</v>
      </c>
      <c r="P312" s="54" t="s">
        <v>2696</v>
      </c>
      <c r="Q312" s="54" t="s">
        <v>997</v>
      </c>
      <c r="R312" s="71">
        <v>200001113576</v>
      </c>
      <c r="S312" s="205">
        <v>46150</v>
      </c>
      <c r="T312" s="66" t="str">
        <f t="shared" si="57"/>
        <v>DONE</v>
      </c>
      <c r="U312" s="205"/>
      <c r="V312" s="71">
        <v>9200105956</v>
      </c>
      <c r="W312" s="71">
        <v>49788</v>
      </c>
      <c r="X312" s="169">
        <v>46254</v>
      </c>
      <c r="Y312" s="69" t="str">
        <f t="shared" si="58"/>
        <v>DONE</v>
      </c>
      <c r="Z312" s="25">
        <v>54002</v>
      </c>
      <c r="AA312" s="169">
        <v>46256</v>
      </c>
      <c r="AB312" s="25"/>
      <c r="AC312" s="71"/>
      <c r="AD312" s="54" t="s">
        <v>3816</v>
      </c>
      <c r="AE312" s="76">
        <v>46258</v>
      </c>
      <c r="AF312" s="69" t="str">
        <f t="shared" si="73"/>
        <v>DONE</v>
      </c>
      <c r="AG312" s="69">
        <v>46260</v>
      </c>
      <c r="AH312" s="170"/>
      <c r="AI312" s="77" t="e">
        <f t="shared" ca="1" si="72"/>
        <v>#NAME?</v>
      </c>
      <c r="AJ312" s="80" t="str">
        <f t="array" ref="AJ312">IFERROR(INDEX('[1]Master Price'!$E:$E,MATCH(D312,'[1]Master Price'!$B:$B,0)),"0")</f>
        <v>0</v>
      </c>
      <c r="AK312" s="80">
        <f t="shared" si="59"/>
        <v>0</v>
      </c>
      <c r="AL312" s="82" t="str">
        <f t="shared" si="50"/>
        <v>0-day</v>
      </c>
      <c r="AM312" s="82" t="str">
        <f t="shared" si="60"/>
        <v>0-day</v>
      </c>
      <c r="AN312" s="82" t="str">
        <f t="shared" si="75"/>
        <v>0-day</v>
      </c>
      <c r="AO312" s="82" t="str">
        <f t="shared" si="76"/>
        <v>2-day</v>
      </c>
      <c r="AP312" s="82" t="str">
        <f t="shared" si="74"/>
        <v>2-day</v>
      </c>
      <c r="AQ312" s="82" t="str">
        <f t="shared" si="61"/>
        <v>0-day</v>
      </c>
      <c r="AR312" s="137"/>
      <c r="AS312" s="83">
        <f t="shared" si="62"/>
        <v>310</v>
      </c>
      <c r="AT312" s="85" t="str">
        <f t="shared" si="33"/>
        <v>GMIAMMIPT/2026/07/1865</v>
      </c>
      <c r="AU312" s="84" t="e">
        <f t="shared" ca="1" si="34"/>
        <v>#NAME?</v>
      </c>
      <c r="AV312" s="85" t="e">
        <f t="shared" ca="1" si="63"/>
        <v>#NAME?</v>
      </c>
      <c r="AW312" s="86" t="e">
        <f t="shared" ca="1" si="64"/>
        <v>#NAME?</v>
      </c>
      <c r="AX312" s="85" t="e">
        <f t="shared" ca="1" si="65"/>
        <v>#NAME?</v>
      </c>
      <c r="AY312" s="86">
        <f t="shared" si="66"/>
        <v>200001113576</v>
      </c>
      <c r="AZ312" s="171" t="e">
        <f t="shared" ca="1" si="35"/>
        <v>#NAME?</v>
      </c>
      <c r="BA312" s="85" t="e">
        <f t="shared" ca="1" si="36"/>
        <v>#NAME?</v>
      </c>
      <c r="BB312" s="85" t="e">
        <f t="shared" ca="1" si="37"/>
        <v>#NAME?</v>
      </c>
      <c r="BC312" s="90" t="e">
        <f t="shared" ca="1" si="67"/>
        <v>#NAME?</v>
      </c>
      <c r="BD312" s="90" t="e">
        <f t="shared" ca="1" si="68"/>
        <v>#NAME?</v>
      </c>
      <c r="BE312" s="85" t="e">
        <f t="shared" ca="1" si="69"/>
        <v>#NAME?</v>
      </c>
      <c r="BF312" s="22" t="e">
        <f t="shared" ca="1" si="70"/>
        <v>#NAME?</v>
      </c>
      <c r="BG312" s="22" t="e">
        <f t="shared" ca="1" si="71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>
        <f t="shared" si="55"/>
        <v>311</v>
      </c>
      <c r="B313" s="213">
        <v>46232</v>
      </c>
      <c r="C313" s="54" t="s">
        <v>3813</v>
      </c>
      <c r="D313" s="54" t="s">
        <v>234</v>
      </c>
      <c r="E313" s="54" t="s">
        <v>236</v>
      </c>
      <c r="F313" s="54">
        <v>1</v>
      </c>
      <c r="G313" s="54" t="s">
        <v>65</v>
      </c>
      <c r="H313" s="54" t="str">
        <f t="shared" si="56"/>
        <v>DONE</v>
      </c>
      <c r="I313" s="54" t="s">
        <v>214</v>
      </c>
      <c r="J313" s="58" t="s">
        <v>180</v>
      </c>
      <c r="K313" s="58" t="s">
        <v>79</v>
      </c>
      <c r="L313" s="54"/>
      <c r="M313" s="71"/>
      <c r="N313" s="54" t="s">
        <v>3566</v>
      </c>
      <c r="O313" s="54" t="s">
        <v>91</v>
      </c>
      <c r="P313" s="54" t="s">
        <v>2696</v>
      </c>
      <c r="Q313" s="54" t="s">
        <v>997</v>
      </c>
      <c r="R313" s="71">
        <v>200001113576</v>
      </c>
      <c r="S313" s="205">
        <v>46150</v>
      </c>
      <c r="T313" s="66" t="str">
        <f t="shared" si="57"/>
        <v>DONE</v>
      </c>
      <c r="U313" s="205"/>
      <c r="V313" s="71">
        <v>9200105956</v>
      </c>
      <c r="W313" s="71">
        <v>49788</v>
      </c>
      <c r="X313" s="169">
        <v>46254</v>
      </c>
      <c r="Y313" s="69" t="str">
        <f t="shared" si="58"/>
        <v>DONE</v>
      </c>
      <c r="Z313" s="25">
        <v>54002</v>
      </c>
      <c r="AA313" s="169">
        <v>46256</v>
      </c>
      <c r="AB313" s="25"/>
      <c r="AC313" s="71"/>
      <c r="AD313" s="54" t="s">
        <v>3816</v>
      </c>
      <c r="AE313" s="76">
        <v>46258</v>
      </c>
      <c r="AF313" s="69" t="str">
        <f t="shared" si="73"/>
        <v>DONE</v>
      </c>
      <c r="AG313" s="69">
        <v>46260</v>
      </c>
      <c r="AH313" s="170"/>
      <c r="AI313" s="77" t="e">
        <f t="shared" ca="1" si="72"/>
        <v>#NAME?</v>
      </c>
      <c r="AJ313" s="80" t="str">
        <f t="array" ref="AJ313">IFERROR(INDEX('[1]Master Price'!$E:$E,MATCH(D313,'[1]Master Price'!$B:$B,0)),"0")</f>
        <v>0</v>
      </c>
      <c r="AK313" s="80">
        <f t="shared" si="59"/>
        <v>0</v>
      </c>
      <c r="AL313" s="82" t="str">
        <f t="shared" si="50"/>
        <v>0-day</v>
      </c>
      <c r="AM313" s="82" t="str">
        <f t="shared" si="60"/>
        <v>0-day</v>
      </c>
      <c r="AN313" s="82" t="str">
        <f t="shared" si="75"/>
        <v>0-day</v>
      </c>
      <c r="AO313" s="82" t="str">
        <f t="shared" si="76"/>
        <v>2-day</v>
      </c>
      <c r="AP313" s="82" t="str">
        <f t="shared" si="74"/>
        <v>2-day</v>
      </c>
      <c r="AQ313" s="82" t="str">
        <f t="shared" si="61"/>
        <v>0-day</v>
      </c>
      <c r="AR313" s="137"/>
      <c r="AS313" s="83">
        <f t="shared" si="62"/>
        <v>311</v>
      </c>
      <c r="AT313" s="85" t="str">
        <f t="shared" si="33"/>
        <v>GMIAMMIPT/2026/07/1865</v>
      </c>
      <c r="AU313" s="84" t="e">
        <f t="shared" ca="1" si="34"/>
        <v>#NAME?</v>
      </c>
      <c r="AV313" s="85" t="e">
        <f t="shared" ca="1" si="63"/>
        <v>#NAME?</v>
      </c>
      <c r="AW313" s="86" t="e">
        <f t="shared" ca="1" si="64"/>
        <v>#NAME?</v>
      </c>
      <c r="AX313" s="85" t="e">
        <f t="shared" ca="1" si="65"/>
        <v>#NAME?</v>
      </c>
      <c r="AY313" s="86">
        <f t="shared" si="66"/>
        <v>200001113576</v>
      </c>
      <c r="AZ313" s="171" t="e">
        <f t="shared" ca="1" si="35"/>
        <v>#NAME?</v>
      </c>
      <c r="BA313" s="85" t="e">
        <f t="shared" ca="1" si="36"/>
        <v>#NAME?</v>
      </c>
      <c r="BB313" s="85" t="e">
        <f t="shared" ca="1" si="37"/>
        <v>#NAME?</v>
      </c>
      <c r="BC313" s="90" t="e">
        <f t="shared" ca="1" si="67"/>
        <v>#NAME?</v>
      </c>
      <c r="BD313" s="90" t="e">
        <f t="shared" ca="1" si="68"/>
        <v>#NAME?</v>
      </c>
      <c r="BE313" s="85" t="e">
        <f t="shared" ca="1" si="69"/>
        <v>#NAME?</v>
      </c>
      <c r="BF313" s="22" t="e">
        <f t="shared" ca="1" si="70"/>
        <v>#NAME?</v>
      </c>
      <c r="BG313" s="22" t="e">
        <f t="shared" ca="1" si="71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>
        <f t="shared" si="55"/>
        <v>312</v>
      </c>
      <c r="B314" s="213">
        <v>46232</v>
      </c>
      <c r="C314" s="54" t="s">
        <v>3813</v>
      </c>
      <c r="D314" s="54" t="s">
        <v>153</v>
      </c>
      <c r="E314" s="54" t="s">
        <v>829</v>
      </c>
      <c r="F314" s="54">
        <v>1</v>
      </c>
      <c r="G314" s="54" t="s">
        <v>65</v>
      </c>
      <c r="H314" s="54" t="str">
        <f t="shared" si="56"/>
        <v>DONE</v>
      </c>
      <c r="I314" s="54" t="s">
        <v>214</v>
      </c>
      <c r="J314" s="58" t="s">
        <v>180</v>
      </c>
      <c r="K314" s="58" t="s">
        <v>79</v>
      </c>
      <c r="L314" s="54"/>
      <c r="M314" s="71"/>
      <c r="N314" s="54" t="s">
        <v>3566</v>
      </c>
      <c r="O314" s="54" t="s">
        <v>91</v>
      </c>
      <c r="P314" s="54" t="s">
        <v>2696</v>
      </c>
      <c r="Q314" s="54" t="s">
        <v>997</v>
      </c>
      <c r="R314" s="71">
        <v>200001113576</v>
      </c>
      <c r="S314" s="205">
        <v>46150</v>
      </c>
      <c r="T314" s="66" t="str">
        <f t="shared" si="57"/>
        <v>DONE</v>
      </c>
      <c r="U314" s="205"/>
      <c r="V314" s="71">
        <v>9200105956</v>
      </c>
      <c r="W314" s="71">
        <v>49788</v>
      </c>
      <c r="X314" s="169">
        <v>46254</v>
      </c>
      <c r="Y314" s="69" t="str">
        <f t="shared" si="58"/>
        <v>DONE</v>
      </c>
      <c r="Z314" s="25">
        <v>54002</v>
      </c>
      <c r="AA314" s="169">
        <v>46256</v>
      </c>
      <c r="AB314" s="25"/>
      <c r="AC314" s="71"/>
      <c r="AD314" s="54" t="s">
        <v>3816</v>
      </c>
      <c r="AE314" s="76">
        <v>46258</v>
      </c>
      <c r="AF314" s="69" t="str">
        <f t="shared" si="73"/>
        <v>DONE</v>
      </c>
      <c r="AG314" s="69">
        <v>46260</v>
      </c>
      <c r="AH314" s="170"/>
      <c r="AI314" s="77" t="e">
        <f t="shared" ca="1" si="72"/>
        <v>#NAME?</v>
      </c>
      <c r="AJ314" s="80" t="str">
        <f t="array" ref="AJ314">IFERROR(INDEX('[1]Master Price'!$E:$E,MATCH(D314,'[1]Master Price'!$B:$B,0)),"0")</f>
        <v>0</v>
      </c>
      <c r="AK314" s="80">
        <f t="shared" si="59"/>
        <v>0</v>
      </c>
      <c r="AL314" s="82" t="str">
        <f t="shared" si="50"/>
        <v>0-day</v>
      </c>
      <c r="AM314" s="82" t="str">
        <f t="shared" si="60"/>
        <v>0-day</v>
      </c>
      <c r="AN314" s="82" t="str">
        <f t="shared" si="75"/>
        <v>0-day</v>
      </c>
      <c r="AO314" s="82" t="str">
        <f t="shared" si="76"/>
        <v>2-day</v>
      </c>
      <c r="AP314" s="82" t="str">
        <f t="shared" si="74"/>
        <v>2-day</v>
      </c>
      <c r="AQ314" s="82" t="str">
        <f t="shared" si="61"/>
        <v>0-day</v>
      </c>
      <c r="AR314" s="137"/>
      <c r="AS314" s="83">
        <f t="shared" si="62"/>
        <v>312</v>
      </c>
      <c r="AT314" s="85" t="str">
        <f t="shared" si="33"/>
        <v>GMIAMMIPT/2026/07/1865</v>
      </c>
      <c r="AU314" s="84" t="e">
        <f t="shared" ca="1" si="34"/>
        <v>#NAME?</v>
      </c>
      <c r="AV314" s="85" t="e">
        <f t="shared" ca="1" si="63"/>
        <v>#NAME?</v>
      </c>
      <c r="AW314" s="86" t="e">
        <f t="shared" ca="1" si="64"/>
        <v>#NAME?</v>
      </c>
      <c r="AX314" s="85" t="e">
        <f t="shared" ca="1" si="65"/>
        <v>#NAME?</v>
      </c>
      <c r="AY314" s="86">
        <f t="shared" si="66"/>
        <v>200001113576</v>
      </c>
      <c r="AZ314" s="171" t="e">
        <f t="shared" ca="1" si="35"/>
        <v>#NAME?</v>
      </c>
      <c r="BA314" s="85" t="e">
        <f t="shared" ca="1" si="36"/>
        <v>#NAME?</v>
      </c>
      <c r="BB314" s="85" t="e">
        <f t="shared" ca="1" si="37"/>
        <v>#NAME?</v>
      </c>
      <c r="BC314" s="90" t="e">
        <f t="shared" ca="1" si="67"/>
        <v>#NAME?</v>
      </c>
      <c r="BD314" s="90" t="e">
        <f t="shared" ca="1" si="68"/>
        <v>#NAME?</v>
      </c>
      <c r="BE314" s="85" t="e">
        <f t="shared" ca="1" si="69"/>
        <v>#NAME?</v>
      </c>
      <c r="BF314" s="22" t="e">
        <f t="shared" ca="1" si="70"/>
        <v>#NAME?</v>
      </c>
      <c r="BG314" s="22" t="e">
        <f t="shared" ca="1" si="71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>
        <f t="shared" si="55"/>
        <v>313</v>
      </c>
      <c r="B315" s="213">
        <v>46232</v>
      </c>
      <c r="C315" s="54" t="s">
        <v>3813</v>
      </c>
      <c r="D315" s="54" t="s">
        <v>473</v>
      </c>
      <c r="E315" s="54" t="s">
        <v>474</v>
      </c>
      <c r="F315" s="54">
        <v>2</v>
      </c>
      <c r="G315" s="54" t="s">
        <v>65</v>
      </c>
      <c r="H315" s="54" t="str">
        <f t="shared" si="56"/>
        <v>DONE</v>
      </c>
      <c r="I315" s="54" t="s">
        <v>214</v>
      </c>
      <c r="J315" s="58" t="s">
        <v>180</v>
      </c>
      <c r="K315" s="58" t="s">
        <v>79</v>
      </c>
      <c r="L315" s="54"/>
      <c r="M315" s="71"/>
      <c r="N315" s="54" t="s">
        <v>3566</v>
      </c>
      <c r="O315" s="54" t="s">
        <v>91</v>
      </c>
      <c r="P315" s="54" t="s">
        <v>2696</v>
      </c>
      <c r="Q315" s="54" t="s">
        <v>997</v>
      </c>
      <c r="R315" s="71">
        <v>200001113576</v>
      </c>
      <c r="S315" s="205">
        <v>46150</v>
      </c>
      <c r="T315" s="66" t="str">
        <f t="shared" si="57"/>
        <v>DONE</v>
      </c>
      <c r="U315" s="205"/>
      <c r="V315" s="71">
        <v>9200105956</v>
      </c>
      <c r="W315" s="71">
        <v>49788</v>
      </c>
      <c r="X315" s="169">
        <v>46254</v>
      </c>
      <c r="Y315" s="69" t="str">
        <f t="shared" si="58"/>
        <v>DONE</v>
      </c>
      <c r="Z315" s="25">
        <v>54002</v>
      </c>
      <c r="AA315" s="169">
        <v>46256</v>
      </c>
      <c r="AB315" s="25"/>
      <c r="AC315" s="71"/>
      <c r="AD315" s="54" t="s">
        <v>3816</v>
      </c>
      <c r="AE315" s="76">
        <v>46258</v>
      </c>
      <c r="AF315" s="69" t="str">
        <f t="shared" si="73"/>
        <v>DONE</v>
      </c>
      <c r="AG315" s="69">
        <v>46260</v>
      </c>
      <c r="AH315" s="170"/>
      <c r="AI315" s="77" t="e">
        <f t="shared" ca="1" si="72"/>
        <v>#NAME?</v>
      </c>
      <c r="AJ315" s="80" t="str">
        <f t="array" ref="AJ315">IFERROR(INDEX('[1]Master Price'!$E:$E,MATCH(D315,'[1]Master Price'!$B:$B,0)),"0")</f>
        <v>0</v>
      </c>
      <c r="AK315" s="80">
        <f t="shared" si="59"/>
        <v>0</v>
      </c>
      <c r="AL315" s="82" t="str">
        <f t="shared" si="50"/>
        <v>0-day</v>
      </c>
      <c r="AM315" s="82" t="str">
        <f t="shared" si="60"/>
        <v>0-day</v>
      </c>
      <c r="AN315" s="82" t="str">
        <f t="shared" si="75"/>
        <v>0-day</v>
      </c>
      <c r="AO315" s="82" t="str">
        <f t="shared" si="76"/>
        <v>2-day</v>
      </c>
      <c r="AP315" s="82" t="str">
        <f t="shared" si="74"/>
        <v>2-day</v>
      </c>
      <c r="AQ315" s="82" t="str">
        <f t="shared" si="61"/>
        <v>0-day</v>
      </c>
      <c r="AR315" s="137"/>
      <c r="AS315" s="83">
        <f t="shared" si="62"/>
        <v>313</v>
      </c>
      <c r="AT315" s="85" t="str">
        <f t="shared" si="33"/>
        <v>GMIAMMIPT/2026/07/1865</v>
      </c>
      <c r="AU315" s="84" t="e">
        <f t="shared" ca="1" si="34"/>
        <v>#NAME?</v>
      </c>
      <c r="AV315" s="85" t="e">
        <f t="shared" ca="1" si="63"/>
        <v>#NAME?</v>
      </c>
      <c r="AW315" s="86" t="e">
        <f t="shared" ca="1" si="64"/>
        <v>#NAME?</v>
      </c>
      <c r="AX315" s="85" t="e">
        <f t="shared" ca="1" si="65"/>
        <v>#NAME?</v>
      </c>
      <c r="AY315" s="86">
        <f t="shared" si="66"/>
        <v>200001113576</v>
      </c>
      <c r="AZ315" s="171" t="e">
        <f t="shared" ca="1" si="35"/>
        <v>#NAME?</v>
      </c>
      <c r="BA315" s="85" t="e">
        <f t="shared" ca="1" si="36"/>
        <v>#NAME?</v>
      </c>
      <c r="BB315" s="85" t="e">
        <f t="shared" ca="1" si="37"/>
        <v>#NAME?</v>
      </c>
      <c r="BC315" s="90" t="e">
        <f t="shared" ca="1" si="67"/>
        <v>#NAME?</v>
      </c>
      <c r="BD315" s="90" t="e">
        <f t="shared" ca="1" si="68"/>
        <v>#NAME?</v>
      </c>
      <c r="BE315" s="85" t="e">
        <f t="shared" ca="1" si="69"/>
        <v>#NAME?</v>
      </c>
      <c r="BF315" s="22" t="e">
        <f t="shared" ca="1" si="70"/>
        <v>#NAME?</v>
      </c>
      <c r="BG315" s="22" t="e">
        <f t="shared" ca="1" si="71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>
        <f t="shared" si="55"/>
        <v>314</v>
      </c>
      <c r="B316" s="213">
        <v>46232</v>
      </c>
      <c r="C316" s="54" t="s">
        <v>3813</v>
      </c>
      <c r="D316" s="54" t="s">
        <v>314</v>
      </c>
      <c r="E316" s="54" t="s">
        <v>315</v>
      </c>
      <c r="F316" s="54">
        <v>2</v>
      </c>
      <c r="G316" s="54" t="s">
        <v>65</v>
      </c>
      <c r="H316" s="54" t="str">
        <f t="shared" si="56"/>
        <v>DONE</v>
      </c>
      <c r="I316" s="54" t="s">
        <v>214</v>
      </c>
      <c r="J316" s="58" t="s">
        <v>180</v>
      </c>
      <c r="K316" s="58" t="s">
        <v>79</v>
      </c>
      <c r="L316" s="54"/>
      <c r="M316" s="71"/>
      <c r="N316" s="54" t="s">
        <v>3566</v>
      </c>
      <c r="O316" s="54" t="s">
        <v>91</v>
      </c>
      <c r="P316" s="54" t="s">
        <v>2696</v>
      </c>
      <c r="Q316" s="54" t="s">
        <v>997</v>
      </c>
      <c r="R316" s="71">
        <v>200001113576</v>
      </c>
      <c r="S316" s="205">
        <v>46150</v>
      </c>
      <c r="T316" s="66" t="str">
        <f t="shared" si="57"/>
        <v>DONE</v>
      </c>
      <c r="U316" s="205"/>
      <c r="V316" s="71">
        <v>9200105956</v>
      </c>
      <c r="W316" s="71">
        <v>49788</v>
      </c>
      <c r="X316" s="169">
        <v>46254</v>
      </c>
      <c r="Y316" s="69" t="str">
        <f t="shared" si="58"/>
        <v>DONE</v>
      </c>
      <c r="Z316" s="25">
        <v>54002</v>
      </c>
      <c r="AA316" s="169">
        <v>46256</v>
      </c>
      <c r="AB316" s="25"/>
      <c r="AC316" s="71"/>
      <c r="AD316" s="54" t="s">
        <v>3816</v>
      </c>
      <c r="AE316" s="76">
        <v>46258</v>
      </c>
      <c r="AF316" s="69" t="str">
        <f t="shared" si="73"/>
        <v>DONE</v>
      </c>
      <c r="AG316" s="69">
        <v>46260</v>
      </c>
      <c r="AH316" s="170"/>
      <c r="AI316" s="77" t="e">
        <f t="shared" ca="1" si="72"/>
        <v>#NAME?</v>
      </c>
      <c r="AJ316" s="80" t="str">
        <f t="array" ref="AJ316">IFERROR(INDEX('[1]Master Price'!$E:$E,MATCH(D316,'[1]Master Price'!$B:$B,0)),"0")</f>
        <v>0</v>
      </c>
      <c r="AK316" s="80">
        <f t="shared" si="59"/>
        <v>0</v>
      </c>
      <c r="AL316" s="82" t="str">
        <f t="shared" si="50"/>
        <v>0-day</v>
      </c>
      <c r="AM316" s="82" t="str">
        <f t="shared" si="60"/>
        <v>0-day</v>
      </c>
      <c r="AN316" s="82" t="str">
        <f t="shared" si="75"/>
        <v>0-day</v>
      </c>
      <c r="AO316" s="82" t="str">
        <f t="shared" si="76"/>
        <v>2-day</v>
      </c>
      <c r="AP316" s="82" t="str">
        <f t="shared" si="74"/>
        <v>2-day</v>
      </c>
      <c r="AQ316" s="82" t="str">
        <f t="shared" si="61"/>
        <v>0-day</v>
      </c>
      <c r="AR316" s="137"/>
      <c r="AS316" s="83">
        <f t="shared" si="62"/>
        <v>314</v>
      </c>
      <c r="AT316" s="85" t="str">
        <f t="shared" si="33"/>
        <v>GMIAMMIPT/2026/07/1865</v>
      </c>
      <c r="AU316" s="84" t="e">
        <f t="shared" ca="1" si="34"/>
        <v>#NAME?</v>
      </c>
      <c r="AV316" s="85" t="e">
        <f t="shared" ca="1" si="63"/>
        <v>#NAME?</v>
      </c>
      <c r="AW316" s="86" t="e">
        <f t="shared" ca="1" si="64"/>
        <v>#NAME?</v>
      </c>
      <c r="AX316" s="85" t="e">
        <f t="shared" ca="1" si="65"/>
        <v>#NAME?</v>
      </c>
      <c r="AY316" s="86">
        <f t="shared" si="66"/>
        <v>200001113576</v>
      </c>
      <c r="AZ316" s="171" t="e">
        <f t="shared" ca="1" si="35"/>
        <v>#NAME?</v>
      </c>
      <c r="BA316" s="85" t="e">
        <f t="shared" ca="1" si="36"/>
        <v>#NAME?</v>
      </c>
      <c r="BB316" s="85" t="e">
        <f t="shared" ca="1" si="37"/>
        <v>#NAME?</v>
      </c>
      <c r="BC316" s="90" t="e">
        <f t="shared" ca="1" si="67"/>
        <v>#NAME?</v>
      </c>
      <c r="BD316" s="90" t="e">
        <f t="shared" ca="1" si="68"/>
        <v>#NAME?</v>
      </c>
      <c r="BE316" s="85" t="e">
        <f t="shared" ca="1" si="69"/>
        <v>#NAME?</v>
      </c>
      <c r="BF316" s="22" t="e">
        <f t="shared" ca="1" si="70"/>
        <v>#NAME?</v>
      </c>
      <c r="BG316" s="22" t="e">
        <f t="shared" ca="1" si="71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25">
        <f t="shared" si="55"/>
        <v>315</v>
      </c>
      <c r="B317" s="213">
        <v>46232</v>
      </c>
      <c r="C317" s="54" t="s">
        <v>3813</v>
      </c>
      <c r="D317" s="54" t="s">
        <v>798</v>
      </c>
      <c r="E317" s="54" t="s">
        <v>799</v>
      </c>
      <c r="F317" s="54">
        <v>1</v>
      </c>
      <c r="G317" s="54" t="s">
        <v>65</v>
      </c>
      <c r="H317" s="54" t="str">
        <f t="shared" si="56"/>
        <v>DONE</v>
      </c>
      <c r="I317" s="54" t="s">
        <v>214</v>
      </c>
      <c r="J317" s="58" t="s">
        <v>180</v>
      </c>
      <c r="K317" s="58" t="s">
        <v>79</v>
      </c>
      <c r="L317" s="54"/>
      <c r="M317" s="71"/>
      <c r="N317" s="54" t="s">
        <v>3566</v>
      </c>
      <c r="O317" s="54" t="s">
        <v>91</v>
      </c>
      <c r="P317" s="54" t="s">
        <v>2696</v>
      </c>
      <c r="Q317" s="54" t="s">
        <v>997</v>
      </c>
      <c r="R317" s="71">
        <v>200001113576</v>
      </c>
      <c r="S317" s="205">
        <v>46150</v>
      </c>
      <c r="T317" s="66" t="str">
        <f t="shared" si="57"/>
        <v>DONE</v>
      </c>
      <c r="U317" s="205"/>
      <c r="V317" s="71">
        <v>9200105956</v>
      </c>
      <c r="W317" s="71">
        <v>49788</v>
      </c>
      <c r="X317" s="169">
        <v>46254</v>
      </c>
      <c r="Y317" s="69" t="str">
        <f t="shared" si="58"/>
        <v>DONE</v>
      </c>
      <c r="Z317" s="25">
        <v>54002</v>
      </c>
      <c r="AA317" s="169">
        <v>46256</v>
      </c>
      <c r="AB317" s="25"/>
      <c r="AC317" s="71"/>
      <c r="AD317" s="54" t="s">
        <v>3816</v>
      </c>
      <c r="AE317" s="76">
        <v>46258</v>
      </c>
      <c r="AF317" s="69" t="str">
        <f t="shared" si="73"/>
        <v>DONE</v>
      </c>
      <c r="AG317" s="69">
        <v>46260</v>
      </c>
      <c r="AH317" s="170"/>
      <c r="AI317" s="77" t="e">
        <f t="shared" ca="1" si="72"/>
        <v>#NAME?</v>
      </c>
      <c r="AJ317" s="80" t="str">
        <f t="array" ref="AJ317">IFERROR(INDEX('[1]Master Price'!$E:$E,MATCH(D317,'[1]Master Price'!$B:$B,0)),"0")</f>
        <v>0</v>
      </c>
      <c r="AK317" s="80">
        <f t="shared" si="59"/>
        <v>0</v>
      </c>
      <c r="AL317" s="82" t="str">
        <f t="shared" si="50"/>
        <v>0-day</v>
      </c>
      <c r="AM317" s="82" t="str">
        <f t="shared" si="60"/>
        <v>0-day</v>
      </c>
      <c r="AN317" s="82" t="str">
        <f t="shared" si="75"/>
        <v>0-day</v>
      </c>
      <c r="AO317" s="82" t="str">
        <f t="shared" si="76"/>
        <v>2-day</v>
      </c>
      <c r="AP317" s="82" t="str">
        <f t="shared" si="74"/>
        <v>2-day</v>
      </c>
      <c r="AQ317" s="82" t="str">
        <f t="shared" si="61"/>
        <v>0-day</v>
      </c>
      <c r="AR317" s="137"/>
      <c r="AS317" s="83">
        <f t="shared" si="62"/>
        <v>315</v>
      </c>
      <c r="AT317" s="85" t="str">
        <f t="shared" si="33"/>
        <v>GMIAMMIPT/2026/07/1865</v>
      </c>
      <c r="AU317" s="84" t="e">
        <f t="shared" ca="1" si="34"/>
        <v>#NAME?</v>
      </c>
      <c r="AV317" s="85" t="e">
        <f t="shared" ca="1" si="63"/>
        <v>#NAME?</v>
      </c>
      <c r="AW317" s="86" t="e">
        <f t="shared" ca="1" si="64"/>
        <v>#NAME?</v>
      </c>
      <c r="AX317" s="85" t="e">
        <f t="shared" ca="1" si="65"/>
        <v>#NAME?</v>
      </c>
      <c r="AY317" s="86">
        <f t="shared" si="66"/>
        <v>200001113576</v>
      </c>
      <c r="AZ317" s="171" t="e">
        <f t="shared" ca="1" si="35"/>
        <v>#NAME?</v>
      </c>
      <c r="BA317" s="85" t="e">
        <f t="shared" ca="1" si="36"/>
        <v>#NAME?</v>
      </c>
      <c r="BB317" s="85" t="e">
        <f t="shared" ca="1" si="37"/>
        <v>#NAME?</v>
      </c>
      <c r="BC317" s="90" t="e">
        <f t="shared" ca="1" si="67"/>
        <v>#NAME?</v>
      </c>
      <c r="BD317" s="90" t="e">
        <f t="shared" ca="1" si="68"/>
        <v>#NAME?</v>
      </c>
      <c r="BE317" s="85" t="e">
        <f t="shared" ca="1" si="69"/>
        <v>#NAME?</v>
      </c>
      <c r="BF317" s="22" t="e">
        <f t="shared" ca="1" si="70"/>
        <v>#NAME?</v>
      </c>
      <c r="BG317" s="22" t="e">
        <f t="shared" ca="1" si="71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>
        <f t="shared" si="55"/>
        <v>316</v>
      </c>
      <c r="B318" s="213">
        <v>46232</v>
      </c>
      <c r="C318" s="54" t="s">
        <v>3813</v>
      </c>
      <c r="D318" s="54" t="s">
        <v>273</v>
      </c>
      <c r="E318" s="54" t="s">
        <v>274</v>
      </c>
      <c r="F318" s="54">
        <v>1</v>
      </c>
      <c r="G318" s="54" t="s">
        <v>65</v>
      </c>
      <c r="H318" s="54" t="str">
        <f t="shared" si="56"/>
        <v>DONE</v>
      </c>
      <c r="I318" s="54" t="s">
        <v>214</v>
      </c>
      <c r="J318" s="58" t="s">
        <v>180</v>
      </c>
      <c r="K318" s="58" t="s">
        <v>79</v>
      </c>
      <c r="L318" s="54"/>
      <c r="M318" s="71"/>
      <c r="N318" s="54" t="s">
        <v>3566</v>
      </c>
      <c r="O318" s="54" t="s">
        <v>91</v>
      </c>
      <c r="P318" s="54" t="s">
        <v>2696</v>
      </c>
      <c r="Q318" s="54" t="s">
        <v>997</v>
      </c>
      <c r="R318" s="71">
        <v>200001113576</v>
      </c>
      <c r="S318" s="205">
        <v>46150</v>
      </c>
      <c r="T318" s="66" t="str">
        <f t="shared" si="57"/>
        <v>DONE</v>
      </c>
      <c r="U318" s="205"/>
      <c r="V318" s="71">
        <v>9200105956</v>
      </c>
      <c r="W318" s="71">
        <v>49788</v>
      </c>
      <c r="X318" s="169">
        <v>46254</v>
      </c>
      <c r="Y318" s="69" t="str">
        <f t="shared" si="58"/>
        <v>DONE</v>
      </c>
      <c r="Z318" s="25">
        <v>54002</v>
      </c>
      <c r="AA318" s="169">
        <v>46256</v>
      </c>
      <c r="AB318" s="25"/>
      <c r="AC318" s="71"/>
      <c r="AD318" s="54" t="s">
        <v>3816</v>
      </c>
      <c r="AE318" s="76">
        <v>46258</v>
      </c>
      <c r="AF318" s="69" t="str">
        <f t="shared" si="73"/>
        <v>DONE</v>
      </c>
      <c r="AG318" s="69">
        <v>46260</v>
      </c>
      <c r="AH318" s="170"/>
      <c r="AI318" s="77" t="e">
        <f t="shared" ca="1" si="72"/>
        <v>#NAME?</v>
      </c>
      <c r="AJ318" s="80" t="str">
        <f t="array" ref="AJ318">IFERROR(INDEX('[1]Master Price'!$E:$E,MATCH(D318,'[1]Master Price'!$B:$B,0)),"0")</f>
        <v>0</v>
      </c>
      <c r="AK318" s="80">
        <f t="shared" si="59"/>
        <v>0</v>
      </c>
      <c r="AL318" s="82" t="str">
        <f t="shared" si="50"/>
        <v>0-day</v>
      </c>
      <c r="AM318" s="82" t="str">
        <f t="shared" si="60"/>
        <v>0-day</v>
      </c>
      <c r="AN318" s="82" t="str">
        <f t="shared" si="75"/>
        <v>0-day</v>
      </c>
      <c r="AO318" s="82" t="str">
        <f t="shared" si="76"/>
        <v>2-day</v>
      </c>
      <c r="AP318" s="82" t="str">
        <f t="shared" si="74"/>
        <v>2-day</v>
      </c>
      <c r="AQ318" s="82" t="str">
        <f t="shared" si="61"/>
        <v>0-day</v>
      </c>
      <c r="AR318" s="137"/>
      <c r="AS318" s="83">
        <f t="shared" si="62"/>
        <v>316</v>
      </c>
      <c r="AT318" s="85" t="str">
        <f t="shared" si="33"/>
        <v>GMIAMMIPT/2026/07/1865</v>
      </c>
      <c r="AU318" s="84" t="e">
        <f t="shared" ca="1" si="34"/>
        <v>#NAME?</v>
      </c>
      <c r="AV318" s="85" t="e">
        <f t="shared" ca="1" si="63"/>
        <v>#NAME?</v>
      </c>
      <c r="AW318" s="86" t="e">
        <f t="shared" ca="1" si="64"/>
        <v>#NAME?</v>
      </c>
      <c r="AX318" s="85" t="e">
        <f t="shared" ca="1" si="65"/>
        <v>#NAME?</v>
      </c>
      <c r="AY318" s="86">
        <f t="shared" si="66"/>
        <v>200001113576</v>
      </c>
      <c r="AZ318" s="171" t="e">
        <f t="shared" ca="1" si="35"/>
        <v>#NAME?</v>
      </c>
      <c r="BA318" s="85" t="e">
        <f t="shared" ca="1" si="36"/>
        <v>#NAME?</v>
      </c>
      <c r="BB318" s="85" t="e">
        <f t="shared" ca="1" si="37"/>
        <v>#NAME?</v>
      </c>
      <c r="BC318" s="90" t="e">
        <f t="shared" ca="1" si="67"/>
        <v>#NAME?</v>
      </c>
      <c r="BD318" s="90" t="e">
        <f t="shared" ca="1" si="68"/>
        <v>#NAME?</v>
      </c>
      <c r="BE318" s="85" t="e">
        <f t="shared" ca="1" si="69"/>
        <v>#NAME?</v>
      </c>
      <c r="BF318" s="22" t="e">
        <f t="shared" ca="1" si="70"/>
        <v>#NAME?</v>
      </c>
      <c r="BG318" s="22" t="e">
        <f t="shared" ca="1" si="71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>
        <f t="shared" si="55"/>
        <v>317</v>
      </c>
      <c r="B319" s="213">
        <v>46232</v>
      </c>
      <c r="C319" s="54" t="s">
        <v>3813</v>
      </c>
      <c r="D319" s="54" t="s">
        <v>251</v>
      </c>
      <c r="E319" s="54" t="s">
        <v>116</v>
      </c>
      <c r="F319" s="54">
        <v>1</v>
      </c>
      <c r="G319" s="54" t="s">
        <v>65</v>
      </c>
      <c r="H319" s="54" t="str">
        <f t="shared" si="56"/>
        <v>DONE</v>
      </c>
      <c r="I319" s="54" t="s">
        <v>214</v>
      </c>
      <c r="J319" s="58" t="s">
        <v>180</v>
      </c>
      <c r="K319" s="58" t="s">
        <v>79</v>
      </c>
      <c r="L319" s="54"/>
      <c r="M319" s="71"/>
      <c r="N319" s="54" t="s">
        <v>3566</v>
      </c>
      <c r="O319" s="54" t="s">
        <v>91</v>
      </c>
      <c r="P319" s="54" t="s">
        <v>2696</v>
      </c>
      <c r="Q319" s="54" t="s">
        <v>997</v>
      </c>
      <c r="R319" s="71">
        <v>200001113576</v>
      </c>
      <c r="S319" s="205">
        <v>46150</v>
      </c>
      <c r="T319" s="66" t="str">
        <f t="shared" si="57"/>
        <v>DONE</v>
      </c>
      <c r="U319" s="205"/>
      <c r="V319" s="71">
        <v>9200105956</v>
      </c>
      <c r="W319" s="71">
        <v>49788</v>
      </c>
      <c r="X319" s="169">
        <v>46254</v>
      </c>
      <c r="Y319" s="69" t="str">
        <f t="shared" si="58"/>
        <v>DONE</v>
      </c>
      <c r="Z319" s="25">
        <v>54002</v>
      </c>
      <c r="AA319" s="169">
        <v>46256</v>
      </c>
      <c r="AB319" s="25"/>
      <c r="AC319" s="71"/>
      <c r="AD319" s="54" t="s">
        <v>3816</v>
      </c>
      <c r="AE319" s="76">
        <v>46258</v>
      </c>
      <c r="AF319" s="69" t="str">
        <f t="shared" si="73"/>
        <v>DONE</v>
      </c>
      <c r="AG319" s="69">
        <v>46260</v>
      </c>
      <c r="AH319" s="170"/>
      <c r="AI319" s="77" t="e">
        <f t="shared" ca="1" si="72"/>
        <v>#NAME?</v>
      </c>
      <c r="AJ319" s="80" t="str">
        <f t="array" ref="AJ319">IFERROR(INDEX('[1]Master Price'!$E:$E,MATCH(D319,'[1]Master Price'!$B:$B,0)),"0")</f>
        <v>0</v>
      </c>
      <c r="AK319" s="80">
        <f t="shared" si="59"/>
        <v>0</v>
      </c>
      <c r="AL319" s="82" t="str">
        <f t="shared" si="50"/>
        <v>0-day</v>
      </c>
      <c r="AM319" s="82" t="str">
        <f t="shared" si="60"/>
        <v>0-day</v>
      </c>
      <c r="AN319" s="82" t="str">
        <f t="shared" si="75"/>
        <v>0-day</v>
      </c>
      <c r="AO319" s="82" t="str">
        <f t="shared" si="76"/>
        <v>2-day</v>
      </c>
      <c r="AP319" s="82" t="str">
        <f t="shared" si="74"/>
        <v>2-day</v>
      </c>
      <c r="AQ319" s="82" t="str">
        <f t="shared" si="61"/>
        <v>0-day</v>
      </c>
      <c r="AR319" s="137"/>
      <c r="AS319" s="83">
        <f t="shared" si="62"/>
        <v>317</v>
      </c>
      <c r="AT319" s="85" t="str">
        <f t="shared" si="33"/>
        <v>GMIAMMIPT/2026/07/1865</v>
      </c>
      <c r="AU319" s="84" t="e">
        <f t="shared" ca="1" si="34"/>
        <v>#NAME?</v>
      </c>
      <c r="AV319" s="85" t="e">
        <f t="shared" ca="1" si="63"/>
        <v>#NAME?</v>
      </c>
      <c r="AW319" s="86" t="e">
        <f t="shared" ca="1" si="64"/>
        <v>#NAME?</v>
      </c>
      <c r="AX319" s="85" t="e">
        <f t="shared" ca="1" si="65"/>
        <v>#NAME?</v>
      </c>
      <c r="AY319" s="86">
        <f t="shared" si="66"/>
        <v>200001113576</v>
      </c>
      <c r="AZ319" s="171" t="e">
        <f t="shared" ca="1" si="35"/>
        <v>#NAME?</v>
      </c>
      <c r="BA319" s="85" t="e">
        <f t="shared" ca="1" si="36"/>
        <v>#NAME?</v>
      </c>
      <c r="BB319" s="85" t="e">
        <f t="shared" ca="1" si="37"/>
        <v>#NAME?</v>
      </c>
      <c r="BC319" s="90" t="e">
        <f t="shared" ca="1" si="67"/>
        <v>#NAME?</v>
      </c>
      <c r="BD319" s="90" t="e">
        <f t="shared" ca="1" si="68"/>
        <v>#NAME?</v>
      </c>
      <c r="BE319" s="85" t="e">
        <f t="shared" ca="1" si="69"/>
        <v>#NAME?</v>
      </c>
      <c r="BF319" s="22" t="e">
        <f t="shared" ca="1" si="70"/>
        <v>#NAME?</v>
      </c>
      <c r="BG319" s="22" t="e">
        <f t="shared" ca="1" si="71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>
        <f t="shared" si="55"/>
        <v>318</v>
      </c>
      <c r="B320" s="213">
        <v>46232</v>
      </c>
      <c r="C320" s="54" t="s">
        <v>3833</v>
      </c>
      <c r="D320" s="54" t="s">
        <v>2897</v>
      </c>
      <c r="E320" s="54" t="s">
        <v>2462</v>
      </c>
      <c r="F320" s="54">
        <v>1</v>
      </c>
      <c r="G320" s="54" t="s">
        <v>65</v>
      </c>
      <c r="H320" s="54" t="str">
        <f t="shared" si="56"/>
        <v>DONE</v>
      </c>
      <c r="I320" s="54" t="s">
        <v>615</v>
      </c>
      <c r="J320" s="58" t="s">
        <v>616</v>
      </c>
      <c r="K320" s="58" t="s">
        <v>79</v>
      </c>
      <c r="L320" s="54">
        <v>8088</v>
      </c>
      <c r="M320" s="71"/>
      <c r="N320" s="54" t="s">
        <v>352</v>
      </c>
      <c r="O320" s="54" t="s">
        <v>85</v>
      </c>
      <c r="P320" s="54" t="s">
        <v>2696</v>
      </c>
      <c r="Q320" s="54" t="s">
        <v>1191</v>
      </c>
      <c r="R320" s="71">
        <v>200001113567</v>
      </c>
      <c r="S320" s="205">
        <v>46150</v>
      </c>
      <c r="T320" s="66" t="str">
        <f t="shared" si="57"/>
        <v>DONE</v>
      </c>
      <c r="U320" s="205"/>
      <c r="V320" s="71">
        <v>9200105920</v>
      </c>
      <c r="W320" s="71">
        <v>49411</v>
      </c>
      <c r="X320" s="169">
        <v>46248</v>
      </c>
      <c r="Y320" s="69" t="str">
        <f t="shared" si="58"/>
        <v>DONE</v>
      </c>
      <c r="Z320" s="25">
        <v>53569</v>
      </c>
      <c r="AA320" s="169">
        <v>46249</v>
      </c>
      <c r="AB320" s="25"/>
      <c r="AC320" s="71"/>
      <c r="AD320" s="54" t="s">
        <v>3834</v>
      </c>
      <c r="AE320" s="76">
        <v>46252</v>
      </c>
      <c r="AF320" s="69" t="str">
        <f t="shared" si="73"/>
        <v>DONE</v>
      </c>
      <c r="AG320" s="76">
        <v>46253</v>
      </c>
      <c r="AH320" s="170"/>
      <c r="AI320" s="77" t="e">
        <f t="shared" ca="1" si="72"/>
        <v>#NAME?</v>
      </c>
      <c r="AJ320" s="80" t="str">
        <f t="array" ref="AJ320">IFERROR(INDEX('[1]Master Price'!$E:$E,MATCH(D320,'[1]Master Price'!$B:$B,0)),"0")</f>
        <v>0</v>
      </c>
      <c r="AK320" s="80">
        <f t="shared" si="59"/>
        <v>0</v>
      </c>
      <c r="AL320" s="82" t="str">
        <f t="shared" si="50"/>
        <v>0-day</v>
      </c>
      <c r="AM320" s="82" t="str">
        <f t="shared" si="60"/>
        <v>0-day</v>
      </c>
      <c r="AN320" s="82" t="str">
        <f t="shared" si="75"/>
        <v>0-day</v>
      </c>
      <c r="AO320" s="82" t="str">
        <f t="shared" si="76"/>
        <v>1-day</v>
      </c>
      <c r="AP320" s="82" t="str">
        <f t="shared" si="74"/>
        <v>3-day</v>
      </c>
      <c r="AQ320" s="82" t="str">
        <f t="shared" si="61"/>
        <v>0-day</v>
      </c>
      <c r="AR320" s="137"/>
      <c r="AS320" s="83">
        <f t="shared" si="62"/>
        <v>318</v>
      </c>
      <c r="AT320" s="85" t="str">
        <f t="shared" si="33"/>
        <v>GMIAMMIPT/2026/07/1866</v>
      </c>
      <c r="AU320" s="84" t="e">
        <f t="shared" ca="1" si="34"/>
        <v>#NAME?</v>
      </c>
      <c r="AV320" s="85" t="e">
        <f t="shared" ca="1" si="63"/>
        <v>#NAME?</v>
      </c>
      <c r="AW320" s="86" t="e">
        <f t="shared" ca="1" si="64"/>
        <v>#NAME?</v>
      </c>
      <c r="AX320" s="85" t="e">
        <f t="shared" ca="1" si="65"/>
        <v>#NAME?</v>
      </c>
      <c r="AY320" s="86">
        <f t="shared" si="66"/>
        <v>200001113567</v>
      </c>
      <c r="AZ320" s="171" t="e">
        <f t="shared" ca="1" si="35"/>
        <v>#NAME?</v>
      </c>
      <c r="BA320" s="85" t="e">
        <f t="shared" ca="1" si="36"/>
        <v>#NAME?</v>
      </c>
      <c r="BB320" s="85" t="e">
        <f t="shared" ca="1" si="37"/>
        <v>#NAME?</v>
      </c>
      <c r="BC320" s="90" t="e">
        <f t="shared" ca="1" si="67"/>
        <v>#NAME?</v>
      </c>
      <c r="BD320" s="90" t="e">
        <f t="shared" ca="1" si="68"/>
        <v>#NAME?</v>
      </c>
      <c r="BE320" s="85" t="e">
        <f t="shared" ca="1" si="69"/>
        <v>#NAME?</v>
      </c>
      <c r="BF320" s="22" t="e">
        <f t="shared" ca="1" si="70"/>
        <v>#NAME?</v>
      </c>
      <c r="BG320" s="22" t="e">
        <f t="shared" ca="1" si="71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>
        <f t="shared" si="55"/>
        <v>319</v>
      </c>
      <c r="B321" s="213">
        <v>46232</v>
      </c>
      <c r="C321" s="54" t="s">
        <v>3833</v>
      </c>
      <c r="D321" s="54" t="s">
        <v>115</v>
      </c>
      <c r="E321" s="54" t="s">
        <v>116</v>
      </c>
      <c r="F321" s="54">
        <v>2</v>
      </c>
      <c r="G321" s="54" t="s">
        <v>65</v>
      </c>
      <c r="H321" s="54" t="str">
        <f t="shared" si="56"/>
        <v>DONE</v>
      </c>
      <c r="I321" s="54" t="s">
        <v>615</v>
      </c>
      <c r="J321" s="58" t="s">
        <v>616</v>
      </c>
      <c r="K321" s="58" t="s">
        <v>79</v>
      </c>
      <c r="L321" s="54">
        <v>8088</v>
      </c>
      <c r="M321" s="71"/>
      <c r="N321" s="54" t="s">
        <v>352</v>
      </c>
      <c r="O321" s="54" t="s">
        <v>85</v>
      </c>
      <c r="P321" s="54" t="s">
        <v>2696</v>
      </c>
      <c r="Q321" s="54" t="s">
        <v>1191</v>
      </c>
      <c r="R321" s="71">
        <v>200001113567</v>
      </c>
      <c r="S321" s="205">
        <v>46150</v>
      </c>
      <c r="T321" s="66" t="str">
        <f t="shared" si="57"/>
        <v>DONE</v>
      </c>
      <c r="U321" s="205"/>
      <c r="V321" s="71">
        <v>9200105920</v>
      </c>
      <c r="W321" s="71">
        <v>49411</v>
      </c>
      <c r="X321" s="169">
        <v>46248</v>
      </c>
      <c r="Y321" s="69" t="str">
        <f t="shared" si="58"/>
        <v>DONE</v>
      </c>
      <c r="Z321" s="25">
        <v>53569</v>
      </c>
      <c r="AA321" s="169">
        <v>46249</v>
      </c>
      <c r="AB321" s="25"/>
      <c r="AC321" s="71"/>
      <c r="AD321" s="54" t="s">
        <v>3834</v>
      </c>
      <c r="AE321" s="76">
        <v>46252</v>
      </c>
      <c r="AF321" s="69" t="str">
        <f t="shared" si="73"/>
        <v>DONE</v>
      </c>
      <c r="AG321" s="76">
        <v>46253</v>
      </c>
      <c r="AH321" s="170"/>
      <c r="AI321" s="77" t="e">
        <f t="shared" ca="1" si="72"/>
        <v>#NAME?</v>
      </c>
      <c r="AJ321" s="80" t="str">
        <f t="array" ref="AJ321">IFERROR(INDEX('[1]Master Price'!$E:$E,MATCH(D321,'[1]Master Price'!$B:$B,0)),"0")</f>
        <v>0</v>
      </c>
      <c r="AK321" s="80">
        <f t="shared" si="59"/>
        <v>0</v>
      </c>
      <c r="AL321" s="82" t="str">
        <f t="shared" si="50"/>
        <v>0-day</v>
      </c>
      <c r="AM321" s="82" t="str">
        <f t="shared" si="60"/>
        <v>0-day</v>
      </c>
      <c r="AN321" s="82" t="str">
        <f t="shared" si="75"/>
        <v>0-day</v>
      </c>
      <c r="AO321" s="82" t="str">
        <f t="shared" si="76"/>
        <v>1-day</v>
      </c>
      <c r="AP321" s="82" t="str">
        <f t="shared" si="74"/>
        <v>3-day</v>
      </c>
      <c r="AQ321" s="82" t="str">
        <f t="shared" si="61"/>
        <v>0-day</v>
      </c>
      <c r="AR321" s="137"/>
      <c r="AS321" s="83">
        <f t="shared" si="62"/>
        <v>319</v>
      </c>
      <c r="AT321" s="85" t="str">
        <f t="shared" si="33"/>
        <v>GMIAMMIPT/2026/07/1866</v>
      </c>
      <c r="AU321" s="84" t="e">
        <f t="shared" ca="1" si="34"/>
        <v>#NAME?</v>
      </c>
      <c r="AV321" s="85" t="e">
        <f t="shared" ca="1" si="63"/>
        <v>#NAME?</v>
      </c>
      <c r="AW321" s="86" t="e">
        <f t="shared" ca="1" si="64"/>
        <v>#NAME?</v>
      </c>
      <c r="AX321" s="85" t="e">
        <f t="shared" ca="1" si="65"/>
        <v>#NAME?</v>
      </c>
      <c r="AY321" s="86">
        <f t="shared" si="66"/>
        <v>200001113567</v>
      </c>
      <c r="AZ321" s="171" t="e">
        <f t="shared" ca="1" si="35"/>
        <v>#NAME?</v>
      </c>
      <c r="BA321" s="85" t="e">
        <f t="shared" ca="1" si="36"/>
        <v>#NAME?</v>
      </c>
      <c r="BB321" s="85" t="e">
        <f t="shared" ca="1" si="37"/>
        <v>#NAME?</v>
      </c>
      <c r="BC321" s="90" t="e">
        <f t="shared" ca="1" si="67"/>
        <v>#NAME?</v>
      </c>
      <c r="BD321" s="90" t="e">
        <f t="shared" ca="1" si="68"/>
        <v>#NAME?</v>
      </c>
      <c r="BE321" s="85" t="e">
        <f t="shared" ca="1" si="69"/>
        <v>#NAME?</v>
      </c>
      <c r="BF321" s="22" t="e">
        <f t="shared" ca="1" si="70"/>
        <v>#NAME?</v>
      </c>
      <c r="BG321" s="22" t="e">
        <f t="shared" ca="1" si="71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>
        <f t="shared" si="55"/>
        <v>320</v>
      </c>
      <c r="B322" s="213">
        <v>46232</v>
      </c>
      <c r="C322" s="54" t="s">
        <v>3833</v>
      </c>
      <c r="D322" s="54" t="s">
        <v>67</v>
      </c>
      <c r="E322" s="54" t="s">
        <v>69</v>
      </c>
      <c r="F322" s="54">
        <v>2</v>
      </c>
      <c r="G322" s="54" t="s">
        <v>65</v>
      </c>
      <c r="H322" s="54" t="str">
        <f t="shared" si="56"/>
        <v>DONE</v>
      </c>
      <c r="I322" s="54" t="s">
        <v>615</v>
      </c>
      <c r="J322" s="58" t="s">
        <v>616</v>
      </c>
      <c r="K322" s="58" t="s">
        <v>79</v>
      </c>
      <c r="L322" s="54">
        <v>8088</v>
      </c>
      <c r="M322" s="71"/>
      <c r="N322" s="54" t="s">
        <v>352</v>
      </c>
      <c r="O322" s="54" t="s">
        <v>85</v>
      </c>
      <c r="P322" s="54" t="s">
        <v>2696</v>
      </c>
      <c r="Q322" s="54" t="s">
        <v>1191</v>
      </c>
      <c r="R322" s="71">
        <v>200001113567</v>
      </c>
      <c r="S322" s="205">
        <v>46150</v>
      </c>
      <c r="T322" s="66" t="str">
        <f t="shared" si="57"/>
        <v>DONE</v>
      </c>
      <c r="U322" s="205"/>
      <c r="V322" s="71">
        <v>9200105920</v>
      </c>
      <c r="W322" s="71">
        <v>49411</v>
      </c>
      <c r="X322" s="169">
        <v>46248</v>
      </c>
      <c r="Y322" s="69" t="str">
        <f t="shared" si="58"/>
        <v>DONE</v>
      </c>
      <c r="Z322" s="25">
        <v>53569</v>
      </c>
      <c r="AA322" s="169">
        <v>46249</v>
      </c>
      <c r="AB322" s="25"/>
      <c r="AC322" s="71"/>
      <c r="AD322" s="54" t="s">
        <v>3834</v>
      </c>
      <c r="AE322" s="76">
        <v>46252</v>
      </c>
      <c r="AF322" s="69" t="str">
        <f t="shared" si="73"/>
        <v>DONE</v>
      </c>
      <c r="AG322" s="76">
        <v>46253</v>
      </c>
      <c r="AH322" s="170"/>
      <c r="AI322" s="77" t="e">
        <f t="shared" ca="1" si="72"/>
        <v>#NAME?</v>
      </c>
      <c r="AJ322" s="80" t="str">
        <f t="array" ref="AJ322">IFERROR(INDEX('[1]Master Price'!$E:$E,MATCH(D322,'[1]Master Price'!$B:$B,0)),"0")</f>
        <v>0</v>
      </c>
      <c r="AK322" s="80">
        <f t="shared" si="59"/>
        <v>0</v>
      </c>
      <c r="AL322" s="82" t="str">
        <f t="shared" si="50"/>
        <v>0-day</v>
      </c>
      <c r="AM322" s="82" t="str">
        <f t="shared" si="60"/>
        <v>0-day</v>
      </c>
      <c r="AN322" s="82" t="str">
        <f t="shared" si="75"/>
        <v>0-day</v>
      </c>
      <c r="AO322" s="82" t="str">
        <f t="shared" si="76"/>
        <v>1-day</v>
      </c>
      <c r="AP322" s="82" t="str">
        <f t="shared" si="74"/>
        <v>3-day</v>
      </c>
      <c r="AQ322" s="82" t="str">
        <f t="shared" si="61"/>
        <v>0-day</v>
      </c>
      <c r="AR322" s="137"/>
      <c r="AS322" s="83">
        <f t="shared" si="62"/>
        <v>320</v>
      </c>
      <c r="AT322" s="85" t="str">
        <f t="shared" si="33"/>
        <v>GMIAMMIPT/2026/07/1866</v>
      </c>
      <c r="AU322" s="84" t="e">
        <f t="shared" ca="1" si="34"/>
        <v>#NAME?</v>
      </c>
      <c r="AV322" s="85" t="e">
        <f t="shared" ca="1" si="63"/>
        <v>#NAME?</v>
      </c>
      <c r="AW322" s="86" t="e">
        <f t="shared" ca="1" si="64"/>
        <v>#NAME?</v>
      </c>
      <c r="AX322" s="85" t="e">
        <f t="shared" ca="1" si="65"/>
        <v>#NAME?</v>
      </c>
      <c r="AY322" s="86">
        <f t="shared" si="66"/>
        <v>200001113567</v>
      </c>
      <c r="AZ322" s="171" t="e">
        <f t="shared" ca="1" si="35"/>
        <v>#NAME?</v>
      </c>
      <c r="BA322" s="85" t="e">
        <f t="shared" ca="1" si="36"/>
        <v>#NAME?</v>
      </c>
      <c r="BB322" s="85" t="e">
        <f t="shared" ca="1" si="37"/>
        <v>#NAME?</v>
      </c>
      <c r="BC322" s="90" t="e">
        <f t="shared" ca="1" si="67"/>
        <v>#NAME?</v>
      </c>
      <c r="BD322" s="90" t="e">
        <f t="shared" ca="1" si="68"/>
        <v>#NAME?</v>
      </c>
      <c r="BE322" s="85" t="e">
        <f t="shared" ca="1" si="69"/>
        <v>#NAME?</v>
      </c>
      <c r="BF322" s="22" t="e">
        <f t="shared" ca="1" si="70"/>
        <v>#NAME?</v>
      </c>
      <c r="BG322" s="22" t="e">
        <f t="shared" ca="1" si="71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>
        <f t="shared" si="55"/>
        <v>321</v>
      </c>
      <c r="B323" s="213">
        <v>46232</v>
      </c>
      <c r="C323" s="54" t="s">
        <v>3833</v>
      </c>
      <c r="D323" s="54" t="s">
        <v>3789</v>
      </c>
      <c r="E323" s="54" t="s">
        <v>3790</v>
      </c>
      <c r="F323" s="54">
        <v>2</v>
      </c>
      <c r="G323" s="54" t="s">
        <v>65</v>
      </c>
      <c r="H323" s="54" t="str">
        <f t="shared" si="56"/>
        <v>DONE</v>
      </c>
      <c r="I323" s="54" t="s">
        <v>615</v>
      </c>
      <c r="J323" s="58" t="s">
        <v>616</v>
      </c>
      <c r="K323" s="58" t="s">
        <v>79</v>
      </c>
      <c r="L323" s="54">
        <v>8088</v>
      </c>
      <c r="M323" s="71"/>
      <c r="N323" s="54" t="s">
        <v>352</v>
      </c>
      <c r="O323" s="54" t="s">
        <v>85</v>
      </c>
      <c r="P323" s="54" t="s">
        <v>2696</v>
      </c>
      <c r="Q323" s="54" t="s">
        <v>1191</v>
      </c>
      <c r="R323" s="71">
        <v>200001113567</v>
      </c>
      <c r="S323" s="205">
        <v>46150</v>
      </c>
      <c r="T323" s="66" t="str">
        <f t="shared" si="57"/>
        <v>DONE</v>
      </c>
      <c r="U323" s="205"/>
      <c r="V323" s="71">
        <v>9200105920</v>
      </c>
      <c r="W323" s="71">
        <v>49411</v>
      </c>
      <c r="X323" s="169">
        <v>46248</v>
      </c>
      <c r="Y323" s="69" t="str">
        <f t="shared" si="58"/>
        <v>DONE</v>
      </c>
      <c r="Z323" s="25">
        <v>53569</v>
      </c>
      <c r="AA323" s="169">
        <v>46249</v>
      </c>
      <c r="AB323" s="25"/>
      <c r="AC323" s="71"/>
      <c r="AD323" s="54" t="s">
        <v>3834</v>
      </c>
      <c r="AE323" s="76">
        <v>46252</v>
      </c>
      <c r="AF323" s="69" t="str">
        <f t="shared" si="73"/>
        <v>DONE</v>
      </c>
      <c r="AG323" s="76">
        <v>46253</v>
      </c>
      <c r="AH323" s="170"/>
      <c r="AI323" s="77" t="e">
        <f t="shared" ca="1" si="72"/>
        <v>#NAME?</v>
      </c>
      <c r="AJ323" s="80" t="str">
        <f t="array" ref="AJ323">IFERROR(INDEX('[1]Master Price'!$E:$E,MATCH(D323,'[1]Master Price'!$B:$B,0)),"0")</f>
        <v>0</v>
      </c>
      <c r="AK323" s="80">
        <f t="shared" si="59"/>
        <v>0</v>
      </c>
      <c r="AL323" s="82" t="str">
        <f t="shared" si="50"/>
        <v>0-day</v>
      </c>
      <c r="AM323" s="82" t="str">
        <f t="shared" si="60"/>
        <v>0-day</v>
      </c>
      <c r="AN323" s="82" t="str">
        <f t="shared" si="75"/>
        <v>0-day</v>
      </c>
      <c r="AO323" s="82" t="str">
        <f t="shared" si="76"/>
        <v>1-day</v>
      </c>
      <c r="AP323" s="82" t="str">
        <f t="shared" si="74"/>
        <v>3-day</v>
      </c>
      <c r="AQ323" s="82" t="str">
        <f t="shared" si="61"/>
        <v>0-day</v>
      </c>
      <c r="AR323" s="137"/>
      <c r="AS323" s="83">
        <f t="shared" si="62"/>
        <v>321</v>
      </c>
      <c r="AT323" s="85" t="str">
        <f t="shared" si="33"/>
        <v>GMIAMMIPT/2026/07/1866</v>
      </c>
      <c r="AU323" s="84" t="e">
        <f t="shared" ca="1" si="34"/>
        <v>#NAME?</v>
      </c>
      <c r="AV323" s="85" t="e">
        <f t="shared" ca="1" si="63"/>
        <v>#NAME?</v>
      </c>
      <c r="AW323" s="86" t="e">
        <f t="shared" ca="1" si="64"/>
        <v>#NAME?</v>
      </c>
      <c r="AX323" s="85" t="e">
        <f t="shared" ca="1" si="65"/>
        <v>#NAME?</v>
      </c>
      <c r="AY323" s="86">
        <f t="shared" si="66"/>
        <v>200001113567</v>
      </c>
      <c r="AZ323" s="171" t="e">
        <f t="shared" ca="1" si="35"/>
        <v>#NAME?</v>
      </c>
      <c r="BA323" s="85" t="e">
        <f t="shared" ca="1" si="36"/>
        <v>#NAME?</v>
      </c>
      <c r="BB323" s="85" t="e">
        <f t="shared" ca="1" si="37"/>
        <v>#NAME?</v>
      </c>
      <c r="BC323" s="90" t="e">
        <f t="shared" ca="1" si="67"/>
        <v>#NAME?</v>
      </c>
      <c r="BD323" s="90" t="e">
        <f t="shared" ca="1" si="68"/>
        <v>#NAME?</v>
      </c>
      <c r="BE323" s="85" t="e">
        <f t="shared" ca="1" si="69"/>
        <v>#NAME?</v>
      </c>
      <c r="BF323" s="22" t="e">
        <f t="shared" ca="1" si="70"/>
        <v>#NAME?</v>
      </c>
      <c r="BG323" s="22" t="e">
        <f t="shared" ca="1" si="71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>
        <f t="shared" si="55"/>
        <v>322</v>
      </c>
      <c r="B324" s="213">
        <v>46232</v>
      </c>
      <c r="C324" s="54" t="s">
        <v>3833</v>
      </c>
      <c r="D324" s="54" t="s">
        <v>3842</v>
      </c>
      <c r="E324" s="54" t="s">
        <v>3843</v>
      </c>
      <c r="F324" s="54">
        <v>1</v>
      </c>
      <c r="G324" s="54" t="s">
        <v>65</v>
      </c>
      <c r="H324" s="54" t="str">
        <f t="shared" si="56"/>
        <v>DONE</v>
      </c>
      <c r="I324" s="54" t="s">
        <v>615</v>
      </c>
      <c r="J324" s="58" t="s">
        <v>616</v>
      </c>
      <c r="K324" s="58" t="s">
        <v>79</v>
      </c>
      <c r="L324" s="54">
        <v>8088</v>
      </c>
      <c r="M324" s="71"/>
      <c r="N324" s="54" t="s">
        <v>352</v>
      </c>
      <c r="O324" s="54" t="s">
        <v>85</v>
      </c>
      <c r="P324" s="54" t="s">
        <v>2696</v>
      </c>
      <c r="Q324" s="54" t="s">
        <v>1191</v>
      </c>
      <c r="R324" s="71">
        <v>200001113567</v>
      </c>
      <c r="S324" s="205">
        <v>46150</v>
      </c>
      <c r="T324" s="66" t="str">
        <f t="shared" si="57"/>
        <v>DONE</v>
      </c>
      <c r="U324" s="205"/>
      <c r="V324" s="71">
        <v>9200105920</v>
      </c>
      <c r="W324" s="71">
        <v>49411</v>
      </c>
      <c r="X324" s="169">
        <v>46248</v>
      </c>
      <c r="Y324" s="69" t="str">
        <f t="shared" si="58"/>
        <v>DONE</v>
      </c>
      <c r="Z324" s="25">
        <v>53569</v>
      </c>
      <c r="AA324" s="169">
        <v>46249</v>
      </c>
      <c r="AB324" s="25"/>
      <c r="AC324" s="71"/>
      <c r="AD324" s="54" t="s">
        <v>3834</v>
      </c>
      <c r="AE324" s="76">
        <v>46252</v>
      </c>
      <c r="AF324" s="69" t="str">
        <f t="shared" si="73"/>
        <v>DONE</v>
      </c>
      <c r="AG324" s="76">
        <v>46253</v>
      </c>
      <c r="AH324" s="170"/>
      <c r="AI324" s="77" t="e">
        <f t="shared" ca="1" si="72"/>
        <v>#NAME?</v>
      </c>
      <c r="AJ324" s="80" t="str">
        <f t="array" ref="AJ324">IFERROR(INDEX('[1]Master Price'!$E:$E,MATCH(D324,'[1]Master Price'!$B:$B,0)),"0")</f>
        <v>0</v>
      </c>
      <c r="AK324" s="80">
        <f t="shared" si="59"/>
        <v>0</v>
      </c>
      <c r="AL324" s="82" t="str">
        <f t="shared" si="50"/>
        <v>0-day</v>
      </c>
      <c r="AM324" s="82" t="str">
        <f t="shared" si="60"/>
        <v>0-day</v>
      </c>
      <c r="AN324" s="82" t="str">
        <f t="shared" si="75"/>
        <v>0-day</v>
      </c>
      <c r="AO324" s="82" t="str">
        <f t="shared" si="76"/>
        <v>1-day</v>
      </c>
      <c r="AP324" s="82" t="str">
        <f t="shared" si="74"/>
        <v>3-day</v>
      </c>
      <c r="AQ324" s="82" t="str">
        <f t="shared" si="61"/>
        <v>0-day</v>
      </c>
      <c r="AR324" s="137"/>
      <c r="AS324" s="83">
        <f t="shared" si="62"/>
        <v>322</v>
      </c>
      <c r="AT324" s="85" t="str">
        <f t="shared" si="33"/>
        <v>GMIAMMIPT/2026/07/1866</v>
      </c>
      <c r="AU324" s="84" t="e">
        <f t="shared" ca="1" si="34"/>
        <v>#NAME?</v>
      </c>
      <c r="AV324" s="85" t="e">
        <f t="shared" ca="1" si="63"/>
        <v>#NAME?</v>
      </c>
      <c r="AW324" s="86" t="e">
        <f t="shared" ca="1" si="64"/>
        <v>#NAME?</v>
      </c>
      <c r="AX324" s="85" t="e">
        <f t="shared" ca="1" si="65"/>
        <v>#NAME?</v>
      </c>
      <c r="AY324" s="86">
        <f t="shared" si="66"/>
        <v>200001113567</v>
      </c>
      <c r="AZ324" s="171" t="e">
        <f t="shared" ca="1" si="35"/>
        <v>#NAME?</v>
      </c>
      <c r="BA324" s="85" t="e">
        <f t="shared" ca="1" si="36"/>
        <v>#NAME?</v>
      </c>
      <c r="BB324" s="85" t="e">
        <f t="shared" ca="1" si="37"/>
        <v>#NAME?</v>
      </c>
      <c r="BC324" s="90" t="e">
        <f t="shared" ca="1" si="67"/>
        <v>#NAME?</v>
      </c>
      <c r="BD324" s="90" t="e">
        <f t="shared" ca="1" si="68"/>
        <v>#NAME?</v>
      </c>
      <c r="BE324" s="85" t="e">
        <f t="shared" ca="1" si="69"/>
        <v>#NAME?</v>
      </c>
      <c r="BF324" s="22" t="e">
        <f t="shared" ca="1" si="70"/>
        <v>#NAME?</v>
      </c>
      <c r="BG324" s="22" t="e">
        <f t="shared" ca="1" si="71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>
        <f t="shared" si="55"/>
        <v>323</v>
      </c>
      <c r="B325" s="213">
        <v>46232</v>
      </c>
      <c r="C325" s="54" t="s">
        <v>3833</v>
      </c>
      <c r="D325" s="54" t="s">
        <v>613</v>
      </c>
      <c r="E325" s="54" t="s">
        <v>614</v>
      </c>
      <c r="F325" s="54">
        <v>1</v>
      </c>
      <c r="G325" s="54" t="s">
        <v>65</v>
      </c>
      <c r="H325" s="54" t="str">
        <f t="shared" si="56"/>
        <v>DONE</v>
      </c>
      <c r="I325" s="54" t="s">
        <v>615</v>
      </c>
      <c r="J325" s="58" t="s">
        <v>616</v>
      </c>
      <c r="K325" s="58" t="s">
        <v>79</v>
      </c>
      <c r="L325" s="54">
        <v>8088</v>
      </c>
      <c r="M325" s="71"/>
      <c r="N325" s="54" t="s">
        <v>352</v>
      </c>
      <c r="O325" s="54" t="s">
        <v>85</v>
      </c>
      <c r="P325" s="54" t="s">
        <v>2696</v>
      </c>
      <c r="Q325" s="54" t="s">
        <v>1191</v>
      </c>
      <c r="R325" s="71">
        <v>200001113567</v>
      </c>
      <c r="S325" s="205">
        <v>46150</v>
      </c>
      <c r="T325" s="66" t="str">
        <f t="shared" si="57"/>
        <v>DONE</v>
      </c>
      <c r="U325" s="205"/>
      <c r="V325" s="71">
        <v>9200105920</v>
      </c>
      <c r="W325" s="71">
        <v>49411</v>
      </c>
      <c r="X325" s="169">
        <v>46248</v>
      </c>
      <c r="Y325" s="69" t="str">
        <f t="shared" si="58"/>
        <v>DONE</v>
      </c>
      <c r="Z325" s="25">
        <v>53569</v>
      </c>
      <c r="AA325" s="169">
        <v>46249</v>
      </c>
      <c r="AB325" s="25"/>
      <c r="AC325" s="71"/>
      <c r="AD325" s="54" t="s">
        <v>3834</v>
      </c>
      <c r="AE325" s="76">
        <v>46252</v>
      </c>
      <c r="AF325" s="69" t="str">
        <f t="shared" si="73"/>
        <v>DONE</v>
      </c>
      <c r="AG325" s="76">
        <v>46253</v>
      </c>
      <c r="AH325" s="170"/>
      <c r="AI325" s="77" t="e">
        <f t="shared" ca="1" si="72"/>
        <v>#NAME?</v>
      </c>
      <c r="AJ325" s="80" t="str">
        <f t="array" ref="AJ325">IFERROR(INDEX('[1]Master Price'!$E:$E,MATCH(D325,'[1]Master Price'!$B:$B,0)),"0")</f>
        <v>0</v>
      </c>
      <c r="AK325" s="80">
        <f t="shared" si="59"/>
        <v>0</v>
      </c>
      <c r="AL325" s="82" t="str">
        <f t="shared" si="50"/>
        <v>0-day</v>
      </c>
      <c r="AM325" s="82" t="str">
        <f t="shared" si="60"/>
        <v>0-day</v>
      </c>
      <c r="AN325" s="82" t="str">
        <f t="shared" si="75"/>
        <v>0-day</v>
      </c>
      <c r="AO325" s="82" t="str">
        <f t="shared" si="76"/>
        <v>1-day</v>
      </c>
      <c r="AP325" s="82" t="str">
        <f t="shared" si="74"/>
        <v>3-day</v>
      </c>
      <c r="AQ325" s="82" t="str">
        <f t="shared" si="61"/>
        <v>0-day</v>
      </c>
      <c r="AR325" s="137"/>
      <c r="AS325" s="83">
        <f t="shared" si="62"/>
        <v>323</v>
      </c>
      <c r="AT325" s="85" t="str">
        <f t="shared" si="33"/>
        <v>GMIAMMIPT/2026/07/1866</v>
      </c>
      <c r="AU325" s="84" t="e">
        <f t="shared" ca="1" si="34"/>
        <v>#NAME?</v>
      </c>
      <c r="AV325" s="85" t="e">
        <f t="shared" ca="1" si="63"/>
        <v>#NAME?</v>
      </c>
      <c r="AW325" s="86" t="e">
        <f t="shared" ca="1" si="64"/>
        <v>#NAME?</v>
      </c>
      <c r="AX325" s="85" t="e">
        <f t="shared" ca="1" si="65"/>
        <v>#NAME?</v>
      </c>
      <c r="AY325" s="86">
        <f t="shared" si="66"/>
        <v>200001113567</v>
      </c>
      <c r="AZ325" s="171" t="e">
        <f t="shared" ca="1" si="35"/>
        <v>#NAME?</v>
      </c>
      <c r="BA325" s="85" t="e">
        <f t="shared" ca="1" si="36"/>
        <v>#NAME?</v>
      </c>
      <c r="BB325" s="85" t="e">
        <f t="shared" ca="1" si="37"/>
        <v>#NAME?</v>
      </c>
      <c r="BC325" s="90" t="e">
        <f t="shared" ca="1" si="67"/>
        <v>#NAME?</v>
      </c>
      <c r="BD325" s="90" t="e">
        <f t="shared" ca="1" si="68"/>
        <v>#NAME?</v>
      </c>
      <c r="BE325" s="85" t="e">
        <f t="shared" ca="1" si="69"/>
        <v>#NAME?</v>
      </c>
      <c r="BF325" s="22" t="e">
        <f t="shared" ca="1" si="70"/>
        <v>#NAME?</v>
      </c>
      <c r="BG325" s="22" t="e">
        <f t="shared" ca="1" si="71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>
        <f t="shared" si="55"/>
        <v>324</v>
      </c>
      <c r="B326" s="213">
        <v>46232</v>
      </c>
      <c r="C326" s="54" t="s">
        <v>3833</v>
      </c>
      <c r="D326" s="54" t="s">
        <v>2600</v>
      </c>
      <c r="E326" s="54" t="s">
        <v>2462</v>
      </c>
      <c r="F326" s="54">
        <v>1</v>
      </c>
      <c r="G326" s="54" t="s">
        <v>65</v>
      </c>
      <c r="H326" s="54" t="str">
        <f t="shared" si="56"/>
        <v>DONE</v>
      </c>
      <c r="I326" s="54" t="s">
        <v>615</v>
      </c>
      <c r="J326" s="58" t="s">
        <v>616</v>
      </c>
      <c r="K326" s="58" t="s">
        <v>79</v>
      </c>
      <c r="L326" s="54">
        <v>8088</v>
      </c>
      <c r="M326" s="71"/>
      <c r="N326" s="54" t="s">
        <v>352</v>
      </c>
      <c r="O326" s="54" t="s">
        <v>85</v>
      </c>
      <c r="P326" s="54" t="s">
        <v>2696</v>
      </c>
      <c r="Q326" s="54" t="s">
        <v>1191</v>
      </c>
      <c r="R326" s="71">
        <v>200001113567</v>
      </c>
      <c r="S326" s="205">
        <v>46150</v>
      </c>
      <c r="T326" s="66" t="str">
        <f t="shared" si="57"/>
        <v>DONE</v>
      </c>
      <c r="U326" s="205"/>
      <c r="V326" s="71">
        <v>9200105920</v>
      </c>
      <c r="W326" s="71">
        <v>49411</v>
      </c>
      <c r="X326" s="169">
        <v>46248</v>
      </c>
      <c r="Y326" s="69" t="str">
        <f t="shared" si="58"/>
        <v>DONE</v>
      </c>
      <c r="Z326" s="25">
        <v>53569</v>
      </c>
      <c r="AA326" s="169">
        <v>46249</v>
      </c>
      <c r="AB326" s="25"/>
      <c r="AC326" s="71"/>
      <c r="AD326" s="54" t="s">
        <v>3834</v>
      </c>
      <c r="AE326" s="76">
        <v>46252</v>
      </c>
      <c r="AF326" s="69" t="str">
        <f t="shared" si="73"/>
        <v>DONE</v>
      </c>
      <c r="AG326" s="76">
        <v>46253</v>
      </c>
      <c r="AH326" s="170"/>
      <c r="AI326" s="77" t="e">
        <f t="shared" ca="1" si="72"/>
        <v>#NAME?</v>
      </c>
      <c r="AJ326" s="80" t="str">
        <f t="array" ref="AJ326">IFERROR(INDEX('[1]Master Price'!$E:$E,MATCH(D326,'[1]Master Price'!$B:$B,0)),"0")</f>
        <v>0</v>
      </c>
      <c r="AK326" s="80">
        <f t="shared" si="59"/>
        <v>0</v>
      </c>
      <c r="AL326" s="82" t="str">
        <f t="shared" si="50"/>
        <v>0-day</v>
      </c>
      <c r="AM326" s="82" t="str">
        <f t="shared" si="60"/>
        <v>0-day</v>
      </c>
      <c r="AN326" s="82" t="str">
        <f t="shared" si="75"/>
        <v>0-day</v>
      </c>
      <c r="AO326" s="82" t="str">
        <f t="shared" si="76"/>
        <v>1-day</v>
      </c>
      <c r="AP326" s="82" t="str">
        <f t="shared" si="74"/>
        <v>3-day</v>
      </c>
      <c r="AQ326" s="82" t="str">
        <f t="shared" si="61"/>
        <v>0-day</v>
      </c>
      <c r="AR326" s="137"/>
      <c r="AS326" s="83">
        <f t="shared" si="62"/>
        <v>324</v>
      </c>
      <c r="AT326" s="85" t="str">
        <f t="shared" si="33"/>
        <v>GMIAMMIPT/2026/07/1866</v>
      </c>
      <c r="AU326" s="84" t="e">
        <f t="shared" ca="1" si="34"/>
        <v>#NAME?</v>
      </c>
      <c r="AV326" s="85" t="e">
        <f t="shared" ca="1" si="63"/>
        <v>#NAME?</v>
      </c>
      <c r="AW326" s="86" t="e">
        <f t="shared" ca="1" si="64"/>
        <v>#NAME?</v>
      </c>
      <c r="AX326" s="85" t="e">
        <f t="shared" ca="1" si="65"/>
        <v>#NAME?</v>
      </c>
      <c r="AY326" s="86">
        <f t="shared" si="66"/>
        <v>200001113567</v>
      </c>
      <c r="AZ326" s="171" t="e">
        <f t="shared" ca="1" si="35"/>
        <v>#NAME?</v>
      </c>
      <c r="BA326" s="85" t="e">
        <f t="shared" ca="1" si="36"/>
        <v>#NAME?</v>
      </c>
      <c r="BB326" s="85" t="e">
        <f t="shared" ca="1" si="37"/>
        <v>#NAME?</v>
      </c>
      <c r="BC326" s="90" t="e">
        <f t="shared" ca="1" si="67"/>
        <v>#NAME?</v>
      </c>
      <c r="BD326" s="90" t="e">
        <f t="shared" ca="1" si="68"/>
        <v>#NAME?</v>
      </c>
      <c r="BE326" s="85" t="e">
        <f t="shared" ca="1" si="69"/>
        <v>#NAME?</v>
      </c>
      <c r="BF326" s="22" t="e">
        <f t="shared" ca="1" si="70"/>
        <v>#NAME?</v>
      </c>
      <c r="BG326" s="22" t="e">
        <f t="shared" ca="1" si="71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>
        <f t="shared" si="55"/>
        <v>325</v>
      </c>
      <c r="B327" s="213">
        <v>46232</v>
      </c>
      <c r="C327" s="54" t="s">
        <v>3846</v>
      </c>
      <c r="D327" s="54" t="s">
        <v>457</v>
      </c>
      <c r="E327" s="54" t="s">
        <v>458</v>
      </c>
      <c r="F327" s="54">
        <v>1</v>
      </c>
      <c r="G327" s="54" t="s">
        <v>65</v>
      </c>
      <c r="H327" s="54" t="str">
        <f t="shared" si="56"/>
        <v>DONE</v>
      </c>
      <c r="I327" s="54" t="s">
        <v>1277</v>
      </c>
      <c r="J327" s="58" t="s">
        <v>260</v>
      </c>
      <c r="K327" s="58" t="s">
        <v>79</v>
      </c>
      <c r="L327" s="54">
        <v>10043</v>
      </c>
      <c r="M327" s="71"/>
      <c r="N327" s="54" t="s">
        <v>283</v>
      </c>
      <c r="O327" s="54" t="s">
        <v>85</v>
      </c>
      <c r="P327" s="54" t="s">
        <v>2696</v>
      </c>
      <c r="Q327" s="54" t="s">
        <v>1191</v>
      </c>
      <c r="R327" s="71">
        <v>200001113578</v>
      </c>
      <c r="S327" s="205">
        <v>46150</v>
      </c>
      <c r="T327" s="66" t="str">
        <f t="shared" si="57"/>
        <v>DONE</v>
      </c>
      <c r="U327" s="205"/>
      <c r="V327" s="71">
        <v>9200105922</v>
      </c>
      <c r="W327" s="71">
        <v>49412</v>
      </c>
      <c r="X327" s="169">
        <v>46248</v>
      </c>
      <c r="Y327" s="69" t="str">
        <f t="shared" si="58"/>
        <v>DONE</v>
      </c>
      <c r="Z327" s="25">
        <v>53570</v>
      </c>
      <c r="AA327" s="169">
        <v>46249</v>
      </c>
      <c r="AB327" s="25"/>
      <c r="AC327" s="71"/>
      <c r="AD327" s="54" t="s">
        <v>3848</v>
      </c>
      <c r="AE327" s="76">
        <v>46252</v>
      </c>
      <c r="AF327" s="69" t="str">
        <f t="shared" si="73"/>
        <v>DONE</v>
      </c>
      <c r="AG327" s="76">
        <v>46253</v>
      </c>
      <c r="AH327" s="170"/>
      <c r="AI327" s="77" t="e">
        <f t="shared" ca="1" si="72"/>
        <v>#NAME?</v>
      </c>
      <c r="AJ327" s="80" t="str">
        <f t="array" ref="AJ327">IFERROR(INDEX('[1]Master Price'!$E:$E,MATCH(D327,'[1]Master Price'!$B:$B,0)),"0")</f>
        <v>0</v>
      </c>
      <c r="AK327" s="80">
        <f t="shared" si="59"/>
        <v>0</v>
      </c>
      <c r="AL327" s="82" t="str">
        <f t="shared" si="50"/>
        <v>0-day</v>
      </c>
      <c r="AM327" s="82" t="str">
        <f t="shared" si="60"/>
        <v>0-day</v>
      </c>
      <c r="AN327" s="82" t="str">
        <f t="shared" si="75"/>
        <v>0-day</v>
      </c>
      <c r="AO327" s="82" t="str">
        <f t="shared" si="76"/>
        <v>1-day</v>
      </c>
      <c r="AP327" s="82" t="str">
        <f t="shared" si="74"/>
        <v>3-day</v>
      </c>
      <c r="AQ327" s="82" t="str">
        <f t="shared" si="61"/>
        <v>0-day</v>
      </c>
      <c r="AR327" s="137"/>
      <c r="AS327" s="83">
        <f t="shared" si="62"/>
        <v>325</v>
      </c>
      <c r="AT327" s="85" t="str">
        <f t="shared" si="33"/>
        <v>GMIAMMIPT/2026/07/1867</v>
      </c>
      <c r="AU327" s="84" t="e">
        <f t="shared" ca="1" si="34"/>
        <v>#NAME?</v>
      </c>
      <c r="AV327" s="85" t="e">
        <f t="shared" ca="1" si="63"/>
        <v>#NAME?</v>
      </c>
      <c r="AW327" s="86" t="e">
        <f t="shared" ca="1" si="64"/>
        <v>#NAME?</v>
      </c>
      <c r="AX327" s="85" t="e">
        <f t="shared" ca="1" si="65"/>
        <v>#NAME?</v>
      </c>
      <c r="AY327" s="86">
        <f t="shared" si="66"/>
        <v>200001113578</v>
      </c>
      <c r="AZ327" s="171" t="e">
        <f t="shared" ca="1" si="35"/>
        <v>#NAME?</v>
      </c>
      <c r="BA327" s="85" t="e">
        <f t="shared" ca="1" si="36"/>
        <v>#NAME?</v>
      </c>
      <c r="BB327" s="85" t="e">
        <f t="shared" ca="1" si="37"/>
        <v>#NAME?</v>
      </c>
      <c r="BC327" s="90" t="e">
        <f t="shared" ca="1" si="67"/>
        <v>#NAME?</v>
      </c>
      <c r="BD327" s="90" t="e">
        <f t="shared" ca="1" si="68"/>
        <v>#NAME?</v>
      </c>
      <c r="BE327" s="85" t="e">
        <f t="shared" ca="1" si="69"/>
        <v>#NAME?</v>
      </c>
      <c r="BF327" s="22" t="e">
        <f t="shared" ca="1" si="70"/>
        <v>#NAME?</v>
      </c>
      <c r="BG327" s="22" t="e">
        <f t="shared" ca="1" si="71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>
        <f t="shared" si="55"/>
        <v>326</v>
      </c>
      <c r="B328" s="213">
        <v>46232</v>
      </c>
      <c r="C328" s="54" t="s">
        <v>3846</v>
      </c>
      <c r="D328" s="54" t="s">
        <v>227</v>
      </c>
      <c r="E328" s="54" t="s">
        <v>228</v>
      </c>
      <c r="F328" s="54">
        <v>1</v>
      </c>
      <c r="G328" s="54" t="s">
        <v>65</v>
      </c>
      <c r="H328" s="54" t="str">
        <f t="shared" si="56"/>
        <v>DONE</v>
      </c>
      <c r="I328" s="54" t="s">
        <v>1277</v>
      </c>
      <c r="J328" s="58" t="s">
        <v>260</v>
      </c>
      <c r="K328" s="58" t="s">
        <v>79</v>
      </c>
      <c r="L328" s="54">
        <v>10043</v>
      </c>
      <c r="M328" s="71"/>
      <c r="N328" s="54" t="s">
        <v>283</v>
      </c>
      <c r="O328" s="54" t="s">
        <v>85</v>
      </c>
      <c r="P328" s="54" t="s">
        <v>2696</v>
      </c>
      <c r="Q328" s="54" t="s">
        <v>1191</v>
      </c>
      <c r="R328" s="71">
        <v>200001113578</v>
      </c>
      <c r="S328" s="205">
        <v>46150</v>
      </c>
      <c r="T328" s="66" t="str">
        <f t="shared" si="57"/>
        <v>DONE</v>
      </c>
      <c r="U328" s="205"/>
      <c r="V328" s="71">
        <v>9200105922</v>
      </c>
      <c r="W328" s="71">
        <v>49412</v>
      </c>
      <c r="X328" s="169">
        <v>46248</v>
      </c>
      <c r="Y328" s="69" t="str">
        <f t="shared" si="58"/>
        <v>DONE</v>
      </c>
      <c r="Z328" s="25">
        <v>53570</v>
      </c>
      <c r="AA328" s="169">
        <v>46249</v>
      </c>
      <c r="AB328" s="25"/>
      <c r="AC328" s="71"/>
      <c r="AD328" s="54" t="s">
        <v>3848</v>
      </c>
      <c r="AE328" s="76">
        <v>46252</v>
      </c>
      <c r="AF328" s="69" t="str">
        <f t="shared" si="73"/>
        <v>DONE</v>
      </c>
      <c r="AG328" s="76">
        <v>46253</v>
      </c>
      <c r="AH328" s="170"/>
      <c r="AI328" s="77" t="e">
        <f t="shared" ca="1" si="72"/>
        <v>#NAME?</v>
      </c>
      <c r="AJ328" s="80" t="str">
        <f t="array" ref="AJ328">IFERROR(INDEX('[1]Master Price'!$E:$E,MATCH(D328,'[1]Master Price'!$B:$B,0)),"0")</f>
        <v>0</v>
      </c>
      <c r="AK328" s="80">
        <f t="shared" si="59"/>
        <v>0</v>
      </c>
      <c r="AL328" s="82" t="str">
        <f t="shared" si="50"/>
        <v>0-day</v>
      </c>
      <c r="AM328" s="82" t="str">
        <f t="shared" si="60"/>
        <v>0-day</v>
      </c>
      <c r="AN328" s="82" t="str">
        <f t="shared" si="75"/>
        <v>0-day</v>
      </c>
      <c r="AO328" s="82" t="str">
        <f t="shared" si="76"/>
        <v>1-day</v>
      </c>
      <c r="AP328" s="82" t="str">
        <f t="shared" si="74"/>
        <v>3-day</v>
      </c>
      <c r="AQ328" s="82" t="str">
        <f t="shared" si="61"/>
        <v>0-day</v>
      </c>
      <c r="AR328" s="137"/>
      <c r="AS328" s="83">
        <f t="shared" si="62"/>
        <v>326</v>
      </c>
      <c r="AT328" s="85" t="str">
        <f t="shared" si="33"/>
        <v>GMIAMMIPT/2026/07/1867</v>
      </c>
      <c r="AU328" s="84" t="e">
        <f t="shared" ca="1" si="34"/>
        <v>#NAME?</v>
      </c>
      <c r="AV328" s="85" t="e">
        <f t="shared" ca="1" si="63"/>
        <v>#NAME?</v>
      </c>
      <c r="AW328" s="86" t="e">
        <f t="shared" ca="1" si="64"/>
        <v>#NAME?</v>
      </c>
      <c r="AX328" s="85" t="e">
        <f t="shared" ca="1" si="65"/>
        <v>#NAME?</v>
      </c>
      <c r="AY328" s="86">
        <f t="shared" si="66"/>
        <v>200001113578</v>
      </c>
      <c r="AZ328" s="171" t="e">
        <f t="shared" ca="1" si="35"/>
        <v>#NAME?</v>
      </c>
      <c r="BA328" s="85" t="e">
        <f t="shared" ca="1" si="36"/>
        <v>#NAME?</v>
      </c>
      <c r="BB328" s="85" t="e">
        <f t="shared" ca="1" si="37"/>
        <v>#NAME?</v>
      </c>
      <c r="BC328" s="90" t="e">
        <f t="shared" ca="1" si="67"/>
        <v>#NAME?</v>
      </c>
      <c r="BD328" s="90" t="e">
        <f t="shared" ca="1" si="68"/>
        <v>#NAME?</v>
      </c>
      <c r="BE328" s="85" t="e">
        <f t="shared" ca="1" si="69"/>
        <v>#NAME?</v>
      </c>
      <c r="BF328" s="22" t="e">
        <f t="shared" ca="1" si="70"/>
        <v>#NAME?</v>
      </c>
      <c r="BG328" s="22" t="e">
        <f t="shared" ca="1" si="71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>
        <f t="shared" si="55"/>
        <v>327</v>
      </c>
      <c r="B329" s="213">
        <v>46232</v>
      </c>
      <c r="C329" s="54" t="s">
        <v>3846</v>
      </c>
      <c r="D329" s="54" t="s">
        <v>2433</v>
      </c>
      <c r="E329" s="54" t="s">
        <v>3172</v>
      </c>
      <c r="F329" s="54">
        <v>1</v>
      </c>
      <c r="G329" s="54" t="s">
        <v>65</v>
      </c>
      <c r="H329" s="54" t="str">
        <f t="shared" si="56"/>
        <v>DONE</v>
      </c>
      <c r="I329" s="54" t="s">
        <v>1277</v>
      </c>
      <c r="J329" s="58" t="s">
        <v>260</v>
      </c>
      <c r="K329" s="58" t="s">
        <v>79</v>
      </c>
      <c r="L329" s="54">
        <v>10043</v>
      </c>
      <c r="M329" s="71"/>
      <c r="N329" s="54" t="s">
        <v>283</v>
      </c>
      <c r="O329" s="54" t="s">
        <v>85</v>
      </c>
      <c r="P329" s="54" t="s">
        <v>2696</v>
      </c>
      <c r="Q329" s="54" t="s">
        <v>1191</v>
      </c>
      <c r="R329" s="71">
        <v>200001113578</v>
      </c>
      <c r="S329" s="205">
        <v>46150</v>
      </c>
      <c r="T329" s="66" t="str">
        <f t="shared" si="57"/>
        <v>DONE</v>
      </c>
      <c r="U329" s="205"/>
      <c r="V329" s="71">
        <v>9200105922</v>
      </c>
      <c r="W329" s="71">
        <v>49412</v>
      </c>
      <c r="X329" s="169">
        <v>46248</v>
      </c>
      <c r="Y329" s="69" t="str">
        <f t="shared" si="58"/>
        <v>DONE</v>
      </c>
      <c r="Z329" s="25">
        <v>53570</v>
      </c>
      <c r="AA329" s="169">
        <v>46249</v>
      </c>
      <c r="AB329" s="25"/>
      <c r="AC329" s="71"/>
      <c r="AD329" s="54" t="s">
        <v>3848</v>
      </c>
      <c r="AE329" s="76">
        <v>46252</v>
      </c>
      <c r="AF329" s="69" t="str">
        <f t="shared" si="73"/>
        <v>DONE</v>
      </c>
      <c r="AG329" s="76">
        <v>46253</v>
      </c>
      <c r="AH329" s="170"/>
      <c r="AI329" s="77" t="e">
        <f t="shared" ca="1" si="72"/>
        <v>#NAME?</v>
      </c>
      <c r="AJ329" s="80" t="str">
        <f t="array" ref="AJ329">IFERROR(INDEX('[1]Master Price'!$E:$E,MATCH(D329,'[1]Master Price'!$B:$B,0)),"0")</f>
        <v>0</v>
      </c>
      <c r="AK329" s="80">
        <f t="shared" si="59"/>
        <v>0</v>
      </c>
      <c r="AL329" s="82" t="str">
        <f t="shared" si="50"/>
        <v>0-day</v>
      </c>
      <c r="AM329" s="82" t="str">
        <f t="shared" si="60"/>
        <v>0-day</v>
      </c>
      <c r="AN329" s="82" t="str">
        <f t="shared" si="75"/>
        <v>0-day</v>
      </c>
      <c r="AO329" s="82" t="str">
        <f t="shared" si="76"/>
        <v>1-day</v>
      </c>
      <c r="AP329" s="82" t="str">
        <f t="shared" si="74"/>
        <v>3-day</v>
      </c>
      <c r="AQ329" s="82" t="str">
        <f t="shared" si="61"/>
        <v>0-day</v>
      </c>
      <c r="AR329" s="137"/>
      <c r="AS329" s="83">
        <f t="shared" si="62"/>
        <v>327</v>
      </c>
      <c r="AT329" s="85" t="str">
        <f t="shared" si="33"/>
        <v>GMIAMMIPT/2026/07/1867</v>
      </c>
      <c r="AU329" s="84" t="e">
        <f t="shared" ca="1" si="34"/>
        <v>#NAME?</v>
      </c>
      <c r="AV329" s="85" t="e">
        <f t="shared" ca="1" si="63"/>
        <v>#NAME?</v>
      </c>
      <c r="AW329" s="86" t="e">
        <f t="shared" ca="1" si="64"/>
        <v>#NAME?</v>
      </c>
      <c r="AX329" s="85" t="e">
        <f t="shared" ca="1" si="65"/>
        <v>#NAME?</v>
      </c>
      <c r="AY329" s="86">
        <f t="shared" si="66"/>
        <v>200001113578</v>
      </c>
      <c r="AZ329" s="171" t="e">
        <f t="shared" ca="1" si="35"/>
        <v>#NAME?</v>
      </c>
      <c r="BA329" s="85" t="e">
        <f t="shared" ca="1" si="36"/>
        <v>#NAME?</v>
      </c>
      <c r="BB329" s="85" t="e">
        <f t="shared" ca="1" si="37"/>
        <v>#NAME?</v>
      </c>
      <c r="BC329" s="90" t="e">
        <f t="shared" ca="1" si="67"/>
        <v>#NAME?</v>
      </c>
      <c r="BD329" s="90" t="e">
        <f t="shared" ca="1" si="68"/>
        <v>#NAME?</v>
      </c>
      <c r="BE329" s="85" t="e">
        <f t="shared" ca="1" si="69"/>
        <v>#NAME?</v>
      </c>
      <c r="BF329" s="22" t="e">
        <f t="shared" ca="1" si="70"/>
        <v>#NAME?</v>
      </c>
      <c r="BG329" s="22" t="e">
        <f t="shared" ca="1" si="71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>
        <f t="shared" si="55"/>
        <v>328</v>
      </c>
      <c r="B330" s="213">
        <v>46232</v>
      </c>
      <c r="C330" s="54" t="s">
        <v>3846</v>
      </c>
      <c r="D330" s="54" t="s">
        <v>153</v>
      </c>
      <c r="E330" s="54" t="s">
        <v>829</v>
      </c>
      <c r="F330" s="54">
        <v>1</v>
      </c>
      <c r="G330" s="54" t="s">
        <v>65</v>
      </c>
      <c r="H330" s="54" t="str">
        <f t="shared" si="56"/>
        <v>DONE</v>
      </c>
      <c r="I330" s="54" t="s">
        <v>1277</v>
      </c>
      <c r="J330" s="58" t="s">
        <v>260</v>
      </c>
      <c r="K330" s="58" t="s">
        <v>79</v>
      </c>
      <c r="L330" s="54">
        <v>10043</v>
      </c>
      <c r="M330" s="71"/>
      <c r="N330" s="54" t="s">
        <v>283</v>
      </c>
      <c r="O330" s="54" t="s">
        <v>85</v>
      </c>
      <c r="P330" s="54" t="s">
        <v>2696</v>
      </c>
      <c r="Q330" s="54" t="s">
        <v>1191</v>
      </c>
      <c r="R330" s="71">
        <v>200001113578</v>
      </c>
      <c r="S330" s="205">
        <v>46150</v>
      </c>
      <c r="T330" s="66" t="str">
        <f t="shared" si="57"/>
        <v>DONE</v>
      </c>
      <c r="U330" s="205"/>
      <c r="V330" s="71">
        <v>9200105922</v>
      </c>
      <c r="W330" s="71">
        <v>49412</v>
      </c>
      <c r="X330" s="169">
        <v>46248</v>
      </c>
      <c r="Y330" s="69" t="str">
        <f t="shared" si="58"/>
        <v>DONE</v>
      </c>
      <c r="Z330" s="25">
        <v>53570</v>
      </c>
      <c r="AA330" s="169">
        <v>46249</v>
      </c>
      <c r="AB330" s="25"/>
      <c r="AC330" s="71"/>
      <c r="AD330" s="54" t="s">
        <v>3848</v>
      </c>
      <c r="AE330" s="76">
        <v>46252</v>
      </c>
      <c r="AF330" s="69" t="str">
        <f t="shared" si="73"/>
        <v>DONE</v>
      </c>
      <c r="AG330" s="76">
        <v>46253</v>
      </c>
      <c r="AH330" s="170"/>
      <c r="AI330" s="77" t="e">
        <f t="shared" ca="1" si="72"/>
        <v>#NAME?</v>
      </c>
      <c r="AJ330" s="80" t="str">
        <f t="array" ref="AJ330">IFERROR(INDEX('[1]Master Price'!$E:$E,MATCH(D330,'[1]Master Price'!$B:$B,0)),"0")</f>
        <v>0</v>
      </c>
      <c r="AK330" s="80">
        <f t="shared" si="59"/>
        <v>0</v>
      </c>
      <c r="AL330" s="82" t="str">
        <f t="shared" si="50"/>
        <v>0-day</v>
      </c>
      <c r="AM330" s="82" t="str">
        <f t="shared" si="60"/>
        <v>0-day</v>
      </c>
      <c r="AN330" s="82" t="str">
        <f t="shared" si="75"/>
        <v>0-day</v>
      </c>
      <c r="AO330" s="82" t="str">
        <f t="shared" si="76"/>
        <v>1-day</v>
      </c>
      <c r="AP330" s="82" t="str">
        <f t="shared" si="74"/>
        <v>3-day</v>
      </c>
      <c r="AQ330" s="82" t="str">
        <f t="shared" si="61"/>
        <v>0-day</v>
      </c>
      <c r="AR330" s="137"/>
      <c r="AS330" s="83">
        <f t="shared" si="62"/>
        <v>328</v>
      </c>
      <c r="AT330" s="85" t="str">
        <f t="shared" si="33"/>
        <v>GMIAMMIPT/2026/07/1867</v>
      </c>
      <c r="AU330" s="84" t="e">
        <f t="shared" ca="1" si="34"/>
        <v>#NAME?</v>
      </c>
      <c r="AV330" s="85" t="e">
        <f t="shared" ca="1" si="63"/>
        <v>#NAME?</v>
      </c>
      <c r="AW330" s="86" t="e">
        <f t="shared" ca="1" si="64"/>
        <v>#NAME?</v>
      </c>
      <c r="AX330" s="85" t="e">
        <f t="shared" ca="1" si="65"/>
        <v>#NAME?</v>
      </c>
      <c r="AY330" s="86">
        <f t="shared" si="66"/>
        <v>200001113578</v>
      </c>
      <c r="AZ330" s="171" t="e">
        <f t="shared" ca="1" si="35"/>
        <v>#NAME?</v>
      </c>
      <c r="BA330" s="85" t="e">
        <f t="shared" ca="1" si="36"/>
        <v>#NAME?</v>
      </c>
      <c r="BB330" s="85" t="e">
        <f t="shared" ca="1" si="37"/>
        <v>#NAME?</v>
      </c>
      <c r="BC330" s="90" t="e">
        <f t="shared" ca="1" si="67"/>
        <v>#NAME?</v>
      </c>
      <c r="BD330" s="90" t="e">
        <f t="shared" ca="1" si="68"/>
        <v>#NAME?</v>
      </c>
      <c r="BE330" s="85" t="e">
        <f t="shared" ca="1" si="69"/>
        <v>#NAME?</v>
      </c>
      <c r="BF330" s="22" t="e">
        <f t="shared" ca="1" si="70"/>
        <v>#NAME?</v>
      </c>
      <c r="BG330" s="22" t="e">
        <f t="shared" ca="1" si="71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>
        <f t="shared" si="55"/>
        <v>329</v>
      </c>
      <c r="B331" s="213">
        <v>46233</v>
      </c>
      <c r="C331" s="54" t="s">
        <v>3851</v>
      </c>
      <c r="D331" s="54" t="s">
        <v>163</v>
      </c>
      <c r="E331" s="54" t="s">
        <v>164</v>
      </c>
      <c r="F331" s="54">
        <v>1</v>
      </c>
      <c r="G331" s="54" t="s">
        <v>65</v>
      </c>
      <c r="H331" s="54" t="str">
        <f t="shared" si="56"/>
        <v>DONE</v>
      </c>
      <c r="I331" s="54" t="s">
        <v>1089</v>
      </c>
      <c r="J331" s="58" t="s">
        <v>112</v>
      </c>
      <c r="K331" s="58" t="s">
        <v>106</v>
      </c>
      <c r="L331" s="54"/>
      <c r="M331" s="71"/>
      <c r="N331" s="54" t="s">
        <v>161</v>
      </c>
      <c r="O331" s="71" t="s">
        <v>81</v>
      </c>
      <c r="P331" s="54" t="s">
        <v>87</v>
      </c>
      <c r="Q331" s="54" t="s">
        <v>2541</v>
      </c>
      <c r="R331" s="71">
        <v>200001114870</v>
      </c>
      <c r="S331" s="205">
        <v>46150</v>
      </c>
      <c r="T331" s="66" t="str">
        <f t="shared" si="57"/>
        <v>DONE</v>
      </c>
      <c r="U331" s="205"/>
      <c r="V331" s="71">
        <v>9200105964</v>
      </c>
      <c r="W331" s="71">
        <v>49428</v>
      </c>
      <c r="X331" s="169">
        <v>46248</v>
      </c>
      <c r="Y331" s="69" t="str">
        <f t="shared" si="58"/>
        <v>DONE</v>
      </c>
      <c r="Z331" s="25">
        <v>53586</v>
      </c>
      <c r="AA331" s="169">
        <v>46249</v>
      </c>
      <c r="AB331" s="25"/>
      <c r="AC331" s="71"/>
      <c r="AD331" s="54" t="s">
        <v>3852</v>
      </c>
      <c r="AE331" s="76">
        <v>46252</v>
      </c>
      <c r="AF331" s="69" t="str">
        <f t="shared" si="73"/>
        <v>DONE</v>
      </c>
      <c r="AG331" s="76">
        <v>46253</v>
      </c>
      <c r="AH331" s="170"/>
      <c r="AI331" s="77" t="e">
        <f t="shared" ca="1" si="72"/>
        <v>#NAME?</v>
      </c>
      <c r="AJ331" s="80" t="str">
        <f t="array" ref="AJ331">IFERROR(INDEX('[1]Master Price'!$E:$E,MATCH(D331,'[1]Master Price'!$B:$B,0)),"0")</f>
        <v>0</v>
      </c>
      <c r="AK331" s="80">
        <f t="shared" si="59"/>
        <v>0</v>
      </c>
      <c r="AL331" s="82" t="str">
        <f t="shared" si="50"/>
        <v>0-day</v>
      </c>
      <c r="AM331" s="82" t="str">
        <f t="shared" si="60"/>
        <v>0-day</v>
      </c>
      <c r="AN331" s="82" t="str">
        <f t="shared" si="75"/>
        <v>0-day</v>
      </c>
      <c r="AO331" s="82" t="str">
        <f t="shared" si="76"/>
        <v>1-day</v>
      </c>
      <c r="AP331" s="82" t="str">
        <f t="shared" si="74"/>
        <v>3-day</v>
      </c>
      <c r="AQ331" s="82" t="str">
        <f t="shared" si="61"/>
        <v>0-day</v>
      </c>
      <c r="AR331" s="137"/>
      <c r="AS331" s="83">
        <f t="shared" si="62"/>
        <v>329</v>
      </c>
      <c r="AT331" s="85" t="str">
        <f t="shared" si="33"/>
        <v>GMIAMMIPT/2026/07/1868</v>
      </c>
      <c r="AU331" s="84" t="e">
        <f t="shared" ca="1" si="34"/>
        <v>#NAME?</v>
      </c>
      <c r="AV331" s="85" t="e">
        <f t="shared" ca="1" si="63"/>
        <v>#NAME?</v>
      </c>
      <c r="AW331" s="86" t="e">
        <f t="shared" ca="1" si="64"/>
        <v>#NAME?</v>
      </c>
      <c r="AX331" s="85" t="e">
        <f t="shared" ca="1" si="65"/>
        <v>#NAME?</v>
      </c>
      <c r="AY331" s="86">
        <f t="shared" si="66"/>
        <v>200001114870</v>
      </c>
      <c r="AZ331" s="171" t="e">
        <f t="shared" ca="1" si="35"/>
        <v>#NAME?</v>
      </c>
      <c r="BA331" s="85" t="e">
        <f t="shared" ca="1" si="36"/>
        <v>#NAME?</v>
      </c>
      <c r="BB331" s="85" t="e">
        <f t="shared" ca="1" si="37"/>
        <v>#NAME?</v>
      </c>
      <c r="BC331" s="90" t="e">
        <f t="shared" ca="1" si="67"/>
        <v>#NAME?</v>
      </c>
      <c r="BD331" s="90" t="e">
        <f t="shared" ca="1" si="68"/>
        <v>#NAME?</v>
      </c>
      <c r="BE331" s="85" t="e">
        <f t="shared" ca="1" si="69"/>
        <v>#NAME?</v>
      </c>
      <c r="BF331" s="22" t="e">
        <f t="shared" ca="1" si="70"/>
        <v>#NAME?</v>
      </c>
      <c r="BG331" s="22" t="e">
        <f t="shared" ca="1" si="71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>
        <f t="shared" si="55"/>
        <v>330</v>
      </c>
      <c r="B332" s="213">
        <v>46233</v>
      </c>
      <c r="C332" s="54" t="s">
        <v>3853</v>
      </c>
      <c r="D332" s="54" t="s">
        <v>251</v>
      </c>
      <c r="E332" s="54" t="s">
        <v>116</v>
      </c>
      <c r="F332" s="54">
        <v>1</v>
      </c>
      <c r="G332" s="54" t="s">
        <v>65</v>
      </c>
      <c r="H332" s="54" t="str">
        <f t="shared" si="56"/>
        <v>DONE</v>
      </c>
      <c r="I332" s="54" t="s">
        <v>246</v>
      </c>
      <c r="J332" s="58" t="s">
        <v>180</v>
      </c>
      <c r="K332" s="58" t="s">
        <v>79</v>
      </c>
      <c r="L332" s="54">
        <v>38059</v>
      </c>
      <c r="M332" s="71"/>
      <c r="N332" s="54" t="s">
        <v>118</v>
      </c>
      <c r="O332" s="71" t="s">
        <v>91</v>
      </c>
      <c r="P332" s="54" t="s">
        <v>2532</v>
      </c>
      <c r="Q332" s="54" t="s">
        <v>3854</v>
      </c>
      <c r="R332" s="71">
        <v>200001114876</v>
      </c>
      <c r="S332" s="205">
        <v>46150</v>
      </c>
      <c r="T332" s="66" t="str">
        <f t="shared" si="57"/>
        <v>DONE</v>
      </c>
      <c r="U332" s="205"/>
      <c r="V332" s="71">
        <v>9200105930</v>
      </c>
      <c r="W332" s="71">
        <v>49418</v>
      </c>
      <c r="X332" s="169">
        <v>46248</v>
      </c>
      <c r="Y332" s="69" t="str">
        <f t="shared" si="58"/>
        <v>DONE</v>
      </c>
      <c r="Z332" s="25">
        <v>53576</v>
      </c>
      <c r="AA332" s="169">
        <v>46249</v>
      </c>
      <c r="AB332" s="25"/>
      <c r="AC332" s="71"/>
      <c r="AD332" s="54" t="s">
        <v>3855</v>
      </c>
      <c r="AE332" s="76">
        <v>46252</v>
      </c>
      <c r="AF332" s="69" t="str">
        <f t="shared" si="73"/>
        <v>DONE</v>
      </c>
      <c r="AG332" s="76">
        <v>46253</v>
      </c>
      <c r="AH332" s="170"/>
      <c r="AI332" s="77" t="e">
        <f t="shared" ca="1" si="72"/>
        <v>#NAME?</v>
      </c>
      <c r="AJ332" s="80" t="str">
        <f t="array" ref="AJ332">IFERROR(INDEX('[1]Master Price'!$E:$E,MATCH(D332,'[1]Master Price'!$B:$B,0)),"0")</f>
        <v>0</v>
      </c>
      <c r="AK332" s="80">
        <f t="shared" si="59"/>
        <v>0</v>
      </c>
      <c r="AL332" s="82" t="str">
        <f t="shared" si="50"/>
        <v>0-day</v>
      </c>
      <c r="AM332" s="82" t="str">
        <f t="shared" si="60"/>
        <v>0-day</v>
      </c>
      <c r="AN332" s="82" t="str">
        <f t="shared" si="75"/>
        <v>0-day</v>
      </c>
      <c r="AO332" s="82" t="str">
        <f t="shared" si="76"/>
        <v>1-day</v>
      </c>
      <c r="AP332" s="82" t="str">
        <f t="shared" si="74"/>
        <v>3-day</v>
      </c>
      <c r="AQ332" s="82" t="str">
        <f t="shared" si="61"/>
        <v>0-day</v>
      </c>
      <c r="AR332" s="137"/>
      <c r="AS332" s="83">
        <f t="shared" si="62"/>
        <v>330</v>
      </c>
      <c r="AT332" s="85" t="str">
        <f t="shared" si="33"/>
        <v>GMIAMMIPT/2026/07/1869</v>
      </c>
      <c r="AU332" s="84" t="e">
        <f t="shared" ca="1" si="34"/>
        <v>#NAME?</v>
      </c>
      <c r="AV332" s="85" t="e">
        <f t="shared" ca="1" si="63"/>
        <v>#NAME?</v>
      </c>
      <c r="AW332" s="86" t="e">
        <f t="shared" ca="1" si="64"/>
        <v>#NAME?</v>
      </c>
      <c r="AX332" s="85" t="e">
        <f t="shared" ca="1" si="65"/>
        <v>#NAME?</v>
      </c>
      <c r="AY332" s="86">
        <f t="shared" si="66"/>
        <v>200001114876</v>
      </c>
      <c r="AZ332" s="171" t="e">
        <f t="shared" ca="1" si="35"/>
        <v>#NAME?</v>
      </c>
      <c r="BA332" s="85" t="e">
        <f t="shared" ca="1" si="36"/>
        <v>#NAME?</v>
      </c>
      <c r="BB332" s="85" t="e">
        <f t="shared" ca="1" si="37"/>
        <v>#NAME?</v>
      </c>
      <c r="BC332" s="90" t="e">
        <f t="shared" ca="1" si="67"/>
        <v>#NAME?</v>
      </c>
      <c r="BD332" s="90" t="e">
        <f t="shared" ca="1" si="68"/>
        <v>#NAME?</v>
      </c>
      <c r="BE332" s="85" t="e">
        <f t="shared" ca="1" si="69"/>
        <v>#NAME?</v>
      </c>
      <c r="BF332" s="22" t="e">
        <f t="shared" ca="1" si="70"/>
        <v>#NAME?</v>
      </c>
      <c r="BG332" s="22" t="e">
        <f t="shared" ca="1" si="71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>
        <f t="shared" si="55"/>
        <v>331</v>
      </c>
      <c r="B333" s="213">
        <v>46233</v>
      </c>
      <c r="C333" s="54" t="s">
        <v>3858</v>
      </c>
      <c r="D333" s="54" t="s">
        <v>177</v>
      </c>
      <c r="E333" s="54" t="s">
        <v>178</v>
      </c>
      <c r="F333" s="54">
        <v>1</v>
      </c>
      <c r="G333" s="54" t="s">
        <v>65</v>
      </c>
      <c r="H333" s="54" t="str">
        <f t="shared" si="56"/>
        <v>DONE</v>
      </c>
      <c r="I333" s="54" t="s">
        <v>246</v>
      </c>
      <c r="J333" s="58" t="s">
        <v>180</v>
      </c>
      <c r="K333" s="58" t="s">
        <v>79</v>
      </c>
      <c r="L333" s="54">
        <v>38059</v>
      </c>
      <c r="M333" s="71"/>
      <c r="N333" s="54" t="s">
        <v>118</v>
      </c>
      <c r="O333" s="71" t="s">
        <v>91</v>
      </c>
      <c r="P333" s="54" t="s">
        <v>2532</v>
      </c>
      <c r="Q333" s="54" t="s">
        <v>3854</v>
      </c>
      <c r="R333" s="71">
        <v>200001114881</v>
      </c>
      <c r="S333" s="205">
        <v>46150</v>
      </c>
      <c r="T333" s="66" t="str">
        <f t="shared" si="57"/>
        <v>DONE</v>
      </c>
      <c r="U333" s="205"/>
      <c r="V333" s="71">
        <v>9200105953</v>
      </c>
      <c r="W333" s="71">
        <v>49420</v>
      </c>
      <c r="X333" s="169">
        <v>46248</v>
      </c>
      <c r="Y333" s="69" t="str">
        <f t="shared" si="58"/>
        <v>DONE</v>
      </c>
      <c r="Z333" s="25">
        <v>53578</v>
      </c>
      <c r="AA333" s="169">
        <v>46249</v>
      </c>
      <c r="AB333" s="25"/>
      <c r="AC333" s="71"/>
      <c r="AD333" s="54" t="s">
        <v>3860</v>
      </c>
      <c r="AE333" s="76">
        <v>46252</v>
      </c>
      <c r="AF333" s="69" t="str">
        <f t="shared" si="73"/>
        <v>DONE</v>
      </c>
      <c r="AG333" s="76">
        <v>46253</v>
      </c>
      <c r="AH333" s="170"/>
      <c r="AI333" s="77" t="e">
        <f t="shared" ca="1" si="72"/>
        <v>#NAME?</v>
      </c>
      <c r="AJ333" s="80" t="str">
        <f t="array" ref="AJ333">IFERROR(INDEX('[1]Master Price'!$E:$E,MATCH(D333,'[1]Master Price'!$B:$B,0)),"0")</f>
        <v>0</v>
      </c>
      <c r="AK333" s="80">
        <f t="shared" si="59"/>
        <v>0</v>
      </c>
      <c r="AL333" s="82" t="str">
        <f t="shared" si="50"/>
        <v>0-day</v>
      </c>
      <c r="AM333" s="82" t="str">
        <f t="shared" si="60"/>
        <v>0-day</v>
      </c>
      <c r="AN333" s="82" t="str">
        <f t="shared" si="75"/>
        <v>0-day</v>
      </c>
      <c r="AO333" s="82" t="str">
        <f t="shared" si="76"/>
        <v>1-day</v>
      </c>
      <c r="AP333" s="82" t="str">
        <f t="shared" si="74"/>
        <v>3-day</v>
      </c>
      <c r="AQ333" s="82" t="str">
        <f t="shared" si="61"/>
        <v>0-day</v>
      </c>
      <c r="AR333" s="137"/>
      <c r="AS333" s="83">
        <f t="shared" si="62"/>
        <v>331</v>
      </c>
      <c r="AT333" s="85" t="str">
        <f t="shared" ref="AT333:AT512" si="77">C333</f>
        <v>GMIAMMIPT/2026/07/1870</v>
      </c>
      <c r="AU333" s="84" t="e">
        <f t="shared" ref="AU333:AU512" ca="1" si="78">_xludf.ifna(INDEX($B:$B,MATCH(AT333,$C:$C,FALSE)),"")</f>
        <v>#NAME?</v>
      </c>
      <c r="AV333" s="85" t="e">
        <f t="shared" ca="1" si="63"/>
        <v>#NAME?</v>
      </c>
      <c r="AW333" s="86" t="e">
        <f t="shared" ca="1" si="64"/>
        <v>#NAME?</v>
      </c>
      <c r="AX333" s="85" t="e">
        <f t="shared" ca="1" si="65"/>
        <v>#NAME?</v>
      </c>
      <c r="AY333" s="86">
        <f t="shared" si="66"/>
        <v>200001114881</v>
      </c>
      <c r="AZ333" s="171" t="e">
        <f t="shared" ca="1" si="35"/>
        <v>#NAME?</v>
      </c>
      <c r="BA333" s="85" t="e">
        <f t="shared" ca="1" si="36"/>
        <v>#NAME?</v>
      </c>
      <c r="BB333" s="85" t="e">
        <f t="shared" ca="1" si="37"/>
        <v>#NAME?</v>
      </c>
      <c r="BC333" s="90" t="e">
        <f t="shared" ca="1" si="67"/>
        <v>#NAME?</v>
      </c>
      <c r="BD333" s="90" t="e">
        <f t="shared" ca="1" si="68"/>
        <v>#NAME?</v>
      </c>
      <c r="BE333" s="85" t="e">
        <f t="shared" ca="1" si="69"/>
        <v>#NAME?</v>
      </c>
      <c r="BF333" s="22" t="e">
        <f t="shared" ca="1" si="70"/>
        <v>#NAME?</v>
      </c>
      <c r="BG333" s="22" t="e">
        <f t="shared" ca="1" si="71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>
        <f t="shared" si="55"/>
        <v>332</v>
      </c>
      <c r="B334" s="213">
        <v>46233</v>
      </c>
      <c r="C334" s="54" t="s">
        <v>3862</v>
      </c>
      <c r="D334" s="54" t="s">
        <v>177</v>
      </c>
      <c r="E334" s="54" t="s">
        <v>178</v>
      </c>
      <c r="F334" s="54">
        <v>1</v>
      </c>
      <c r="G334" s="54" t="s">
        <v>65</v>
      </c>
      <c r="H334" s="54" t="str">
        <f t="shared" si="56"/>
        <v>DONE</v>
      </c>
      <c r="I334" s="54" t="s">
        <v>1452</v>
      </c>
      <c r="J334" s="58" t="s">
        <v>180</v>
      </c>
      <c r="K334" s="58" t="s">
        <v>79</v>
      </c>
      <c r="L334" s="54">
        <v>7892</v>
      </c>
      <c r="M334" s="71"/>
      <c r="N334" s="54" t="s">
        <v>84</v>
      </c>
      <c r="O334" s="71" t="s">
        <v>91</v>
      </c>
      <c r="P334" s="54" t="s">
        <v>2770</v>
      </c>
      <c r="Q334" s="54" t="s">
        <v>3551</v>
      </c>
      <c r="R334" s="71">
        <v>200001114884</v>
      </c>
      <c r="S334" s="205">
        <v>46150</v>
      </c>
      <c r="T334" s="66" t="str">
        <f t="shared" si="57"/>
        <v>DONE</v>
      </c>
      <c r="U334" s="205"/>
      <c r="V334" s="71">
        <v>9200105955</v>
      </c>
      <c r="W334" s="71">
        <v>49422</v>
      </c>
      <c r="X334" s="169">
        <v>46248</v>
      </c>
      <c r="Y334" s="69" t="str">
        <f t="shared" si="58"/>
        <v>DONE</v>
      </c>
      <c r="Z334" s="25">
        <v>53580</v>
      </c>
      <c r="AA334" s="169">
        <v>46249</v>
      </c>
      <c r="AB334" s="25"/>
      <c r="AC334" s="71"/>
      <c r="AD334" s="54" t="s">
        <v>3863</v>
      </c>
      <c r="AE334" s="76">
        <v>46252</v>
      </c>
      <c r="AF334" s="69" t="str">
        <f t="shared" si="73"/>
        <v>DONE</v>
      </c>
      <c r="AG334" s="76">
        <v>46253</v>
      </c>
      <c r="AH334" s="170"/>
      <c r="AI334" s="77" t="e">
        <f t="shared" ca="1" si="72"/>
        <v>#NAME?</v>
      </c>
      <c r="AJ334" s="80" t="str">
        <f t="array" ref="AJ334">IFERROR(INDEX('[1]Master Price'!$E:$E,MATCH(D334,'[1]Master Price'!$B:$B,0)),"0")</f>
        <v>0</v>
      </c>
      <c r="AK334" s="80">
        <f t="shared" si="59"/>
        <v>0</v>
      </c>
      <c r="AL334" s="82" t="str">
        <f t="shared" si="50"/>
        <v>0-day</v>
      </c>
      <c r="AM334" s="82" t="str">
        <f t="shared" si="60"/>
        <v>0-day</v>
      </c>
      <c r="AN334" s="82" t="str">
        <f t="shared" si="75"/>
        <v>0-day</v>
      </c>
      <c r="AO334" s="82" t="str">
        <f t="shared" si="76"/>
        <v>1-day</v>
      </c>
      <c r="AP334" s="82" t="str">
        <f t="shared" si="74"/>
        <v>3-day</v>
      </c>
      <c r="AQ334" s="82" t="str">
        <f t="shared" si="61"/>
        <v>0-day</v>
      </c>
      <c r="AR334" s="137"/>
      <c r="AS334" s="83">
        <f t="shared" si="62"/>
        <v>332</v>
      </c>
      <c r="AT334" s="85" t="str">
        <f t="shared" si="77"/>
        <v>GMIAMMIPT/2026/07/1871</v>
      </c>
      <c r="AU334" s="84" t="e">
        <f t="shared" ca="1" si="78"/>
        <v>#NAME?</v>
      </c>
      <c r="AV334" s="85" t="e">
        <f t="shared" ca="1" si="63"/>
        <v>#NAME?</v>
      </c>
      <c r="AW334" s="86" t="e">
        <f t="shared" ca="1" si="64"/>
        <v>#NAME?</v>
      </c>
      <c r="AX334" s="85" t="e">
        <f t="shared" ca="1" si="65"/>
        <v>#NAME?</v>
      </c>
      <c r="AY334" s="86">
        <f t="shared" si="66"/>
        <v>200001114884</v>
      </c>
      <c r="AZ334" s="171" t="e">
        <f t="shared" ca="1" si="35"/>
        <v>#NAME?</v>
      </c>
      <c r="BA334" s="85" t="e">
        <f t="shared" ca="1" si="36"/>
        <v>#NAME?</v>
      </c>
      <c r="BB334" s="85" t="e">
        <f t="shared" ca="1" si="37"/>
        <v>#NAME?</v>
      </c>
      <c r="BC334" s="90" t="e">
        <f t="shared" ca="1" si="67"/>
        <v>#NAME?</v>
      </c>
      <c r="BD334" s="90" t="e">
        <f t="shared" ca="1" si="68"/>
        <v>#NAME?</v>
      </c>
      <c r="BE334" s="85" t="e">
        <f t="shared" ca="1" si="69"/>
        <v>#NAME?</v>
      </c>
      <c r="BF334" s="22" t="e">
        <f t="shared" ca="1" si="70"/>
        <v>#NAME?</v>
      </c>
      <c r="BG334" s="22" t="e">
        <f t="shared" ca="1" si="71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>
        <f t="shared" si="55"/>
        <v>333</v>
      </c>
      <c r="B335" s="213">
        <v>46233</v>
      </c>
      <c r="C335" s="54" t="s">
        <v>3865</v>
      </c>
      <c r="D335" s="54" t="s">
        <v>251</v>
      </c>
      <c r="E335" s="54" t="s">
        <v>116</v>
      </c>
      <c r="F335" s="54">
        <v>1</v>
      </c>
      <c r="G335" s="54" t="s">
        <v>65</v>
      </c>
      <c r="H335" s="54" t="str">
        <f t="shared" si="56"/>
        <v>DONE</v>
      </c>
      <c r="I335" s="54" t="s">
        <v>1452</v>
      </c>
      <c r="J335" s="58" t="s">
        <v>180</v>
      </c>
      <c r="K335" s="58" t="s">
        <v>79</v>
      </c>
      <c r="L335" s="54">
        <v>7892</v>
      </c>
      <c r="M335" s="71"/>
      <c r="N335" s="54" t="s">
        <v>84</v>
      </c>
      <c r="O335" s="71" t="s">
        <v>91</v>
      </c>
      <c r="P335" s="54" t="s">
        <v>2770</v>
      </c>
      <c r="Q335" s="54" t="s">
        <v>3551</v>
      </c>
      <c r="R335" s="71">
        <v>200001114886</v>
      </c>
      <c r="S335" s="205">
        <v>46150</v>
      </c>
      <c r="T335" s="66" t="str">
        <f t="shared" si="57"/>
        <v>DONE</v>
      </c>
      <c r="U335" s="205"/>
      <c r="V335" s="71">
        <v>9200105925</v>
      </c>
      <c r="W335" s="71">
        <v>49415</v>
      </c>
      <c r="X335" s="169">
        <v>46248</v>
      </c>
      <c r="Y335" s="69" t="str">
        <f t="shared" si="58"/>
        <v>DONE</v>
      </c>
      <c r="Z335" s="25">
        <v>53573</v>
      </c>
      <c r="AA335" s="169">
        <v>46249</v>
      </c>
      <c r="AB335" s="25" t="str">
        <f t="shared" ref="AB335:AB512" si="79">IF(C335=0,"",IF(Z335&gt;0,"DONE","WAITING"))</f>
        <v>DONE</v>
      </c>
      <c r="AC335" s="71"/>
      <c r="AD335" s="54" t="s">
        <v>3866</v>
      </c>
      <c r="AE335" s="76">
        <v>46252</v>
      </c>
      <c r="AF335" s="69" t="str">
        <f t="shared" si="73"/>
        <v>DONE</v>
      </c>
      <c r="AG335" s="76">
        <v>46253</v>
      </c>
      <c r="AH335" s="170"/>
      <c r="AI335" s="77" t="e">
        <f t="shared" ca="1" si="72"/>
        <v>#NAME?</v>
      </c>
      <c r="AJ335" s="80" t="str">
        <f t="array" ref="AJ335">IFERROR(INDEX('[1]Master Price'!$E:$E,MATCH(D335,'[1]Master Price'!$B:$B,0)),"0")</f>
        <v>0</v>
      </c>
      <c r="AK335" s="80">
        <f t="shared" si="59"/>
        <v>0</v>
      </c>
      <c r="AL335" s="82" t="str">
        <f t="shared" si="50"/>
        <v>0-day</v>
      </c>
      <c r="AM335" s="82" t="str">
        <f t="shared" si="60"/>
        <v>0-day</v>
      </c>
      <c r="AN335" s="82" t="str">
        <f t="shared" si="75"/>
        <v>0-day</v>
      </c>
      <c r="AO335" s="82" t="str">
        <f t="shared" si="76"/>
        <v>1-day</v>
      </c>
      <c r="AP335" s="82" t="str">
        <f t="shared" si="74"/>
        <v>3-day</v>
      </c>
      <c r="AQ335" s="82" t="str">
        <f t="shared" si="61"/>
        <v>0-day</v>
      </c>
      <c r="AR335" s="137"/>
      <c r="AS335" s="83">
        <f t="shared" si="62"/>
        <v>333</v>
      </c>
      <c r="AT335" s="85" t="str">
        <f t="shared" si="77"/>
        <v>GMIAMMIPT/2026/07/1872</v>
      </c>
      <c r="AU335" s="84" t="e">
        <f t="shared" ca="1" si="78"/>
        <v>#NAME?</v>
      </c>
      <c r="AV335" s="85" t="e">
        <f t="shared" ca="1" si="63"/>
        <v>#NAME?</v>
      </c>
      <c r="AW335" s="86" t="e">
        <f t="shared" ca="1" si="64"/>
        <v>#NAME?</v>
      </c>
      <c r="AX335" s="85" t="e">
        <f t="shared" ca="1" si="65"/>
        <v>#NAME?</v>
      </c>
      <c r="AY335" s="86">
        <f t="shared" si="66"/>
        <v>200001114886</v>
      </c>
      <c r="AZ335" s="171" t="e">
        <f t="shared" ca="1" si="35"/>
        <v>#NAME?</v>
      </c>
      <c r="BA335" s="85" t="e">
        <f t="shared" ca="1" si="36"/>
        <v>#NAME?</v>
      </c>
      <c r="BB335" s="85" t="e">
        <f t="shared" ca="1" si="37"/>
        <v>#NAME?</v>
      </c>
      <c r="BC335" s="90" t="e">
        <f t="shared" ca="1" si="67"/>
        <v>#NAME?</v>
      </c>
      <c r="BD335" s="90" t="e">
        <f t="shared" ca="1" si="68"/>
        <v>#NAME?</v>
      </c>
      <c r="BE335" s="85" t="e">
        <f t="shared" ca="1" si="69"/>
        <v>#NAME?</v>
      </c>
      <c r="BF335" s="22" t="e">
        <f t="shared" ca="1" si="70"/>
        <v>#NAME?</v>
      </c>
      <c r="BG335" s="22" t="e">
        <f t="shared" ca="1" si="71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>
        <f t="shared" si="55"/>
        <v>334</v>
      </c>
      <c r="B336" s="213">
        <v>46233</v>
      </c>
      <c r="C336" s="54" t="s">
        <v>3865</v>
      </c>
      <c r="D336" s="54" t="s">
        <v>67</v>
      </c>
      <c r="E336" s="54" t="s">
        <v>69</v>
      </c>
      <c r="F336" s="54">
        <v>1</v>
      </c>
      <c r="G336" s="54" t="s">
        <v>65</v>
      </c>
      <c r="H336" s="54" t="str">
        <f t="shared" si="56"/>
        <v>DONE</v>
      </c>
      <c r="I336" s="54" t="s">
        <v>1452</v>
      </c>
      <c r="J336" s="58" t="s">
        <v>180</v>
      </c>
      <c r="K336" s="58" t="s">
        <v>79</v>
      </c>
      <c r="L336" s="54">
        <v>7892</v>
      </c>
      <c r="M336" s="71"/>
      <c r="N336" s="54" t="s">
        <v>84</v>
      </c>
      <c r="O336" s="71" t="s">
        <v>91</v>
      </c>
      <c r="P336" s="54" t="s">
        <v>2770</v>
      </c>
      <c r="Q336" s="54" t="s">
        <v>3551</v>
      </c>
      <c r="R336" s="71">
        <v>200001114886</v>
      </c>
      <c r="S336" s="205">
        <v>46150</v>
      </c>
      <c r="T336" s="66" t="str">
        <f t="shared" si="57"/>
        <v>DONE</v>
      </c>
      <c r="U336" s="205"/>
      <c r="V336" s="71">
        <v>9200105925</v>
      </c>
      <c r="W336" s="71">
        <v>49415</v>
      </c>
      <c r="X336" s="169">
        <v>46248</v>
      </c>
      <c r="Y336" s="69" t="str">
        <f t="shared" si="58"/>
        <v>DONE</v>
      </c>
      <c r="Z336" s="25">
        <v>53573</v>
      </c>
      <c r="AA336" s="169">
        <v>46249</v>
      </c>
      <c r="AB336" s="25" t="str">
        <f t="shared" si="79"/>
        <v>DONE</v>
      </c>
      <c r="AC336" s="71"/>
      <c r="AD336" s="54" t="s">
        <v>3866</v>
      </c>
      <c r="AE336" s="76">
        <v>46252</v>
      </c>
      <c r="AF336" s="69" t="str">
        <f t="shared" si="73"/>
        <v>DONE</v>
      </c>
      <c r="AG336" s="76">
        <v>46253</v>
      </c>
      <c r="AH336" s="170"/>
      <c r="AI336" s="77" t="e">
        <f t="shared" ca="1" si="72"/>
        <v>#NAME?</v>
      </c>
      <c r="AJ336" s="80" t="str">
        <f t="array" ref="AJ336">IFERROR(INDEX('[1]Master Price'!$E:$E,MATCH(D336,'[1]Master Price'!$B:$B,0)),"0")</f>
        <v>0</v>
      </c>
      <c r="AK336" s="80">
        <f t="shared" si="59"/>
        <v>0</v>
      </c>
      <c r="AL336" s="82" t="str">
        <f t="shared" si="50"/>
        <v>0-day</v>
      </c>
      <c r="AM336" s="82" t="str">
        <f t="shared" si="60"/>
        <v>0-day</v>
      </c>
      <c r="AN336" s="82" t="str">
        <f t="shared" si="75"/>
        <v>0-day</v>
      </c>
      <c r="AO336" s="82" t="str">
        <f t="shared" si="76"/>
        <v>1-day</v>
      </c>
      <c r="AP336" s="82" t="str">
        <f t="shared" si="74"/>
        <v>3-day</v>
      </c>
      <c r="AQ336" s="82" t="str">
        <f t="shared" si="61"/>
        <v>0-day</v>
      </c>
      <c r="AR336" s="137"/>
      <c r="AS336" s="83">
        <f t="shared" si="62"/>
        <v>334</v>
      </c>
      <c r="AT336" s="85" t="str">
        <f t="shared" si="77"/>
        <v>GMIAMMIPT/2026/07/1872</v>
      </c>
      <c r="AU336" s="84" t="e">
        <f t="shared" ca="1" si="78"/>
        <v>#NAME?</v>
      </c>
      <c r="AV336" s="85" t="e">
        <f t="shared" ca="1" si="63"/>
        <v>#NAME?</v>
      </c>
      <c r="AW336" s="86" t="e">
        <f t="shared" ca="1" si="64"/>
        <v>#NAME?</v>
      </c>
      <c r="AX336" s="85" t="e">
        <f t="shared" ca="1" si="65"/>
        <v>#NAME?</v>
      </c>
      <c r="AY336" s="86">
        <f t="shared" si="66"/>
        <v>200001114886</v>
      </c>
      <c r="AZ336" s="171" t="e">
        <f t="shared" ca="1" si="35"/>
        <v>#NAME?</v>
      </c>
      <c r="BA336" s="85" t="e">
        <f t="shared" ca="1" si="36"/>
        <v>#NAME?</v>
      </c>
      <c r="BB336" s="85" t="e">
        <f t="shared" ca="1" si="37"/>
        <v>#NAME?</v>
      </c>
      <c r="BC336" s="90" t="e">
        <f t="shared" ca="1" si="67"/>
        <v>#NAME?</v>
      </c>
      <c r="BD336" s="90" t="e">
        <f t="shared" ca="1" si="68"/>
        <v>#NAME?</v>
      </c>
      <c r="BE336" s="85" t="e">
        <f t="shared" ca="1" si="69"/>
        <v>#NAME?</v>
      </c>
      <c r="BF336" s="22" t="e">
        <f t="shared" ca="1" si="70"/>
        <v>#NAME?</v>
      </c>
      <c r="BG336" s="22" t="e">
        <f t="shared" ca="1" si="71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25">
        <f t="shared" si="55"/>
        <v>335</v>
      </c>
      <c r="B337" s="213">
        <v>46233</v>
      </c>
      <c r="C337" s="54" t="s">
        <v>3865</v>
      </c>
      <c r="D337" s="54" t="s">
        <v>491</v>
      </c>
      <c r="E337" s="54" t="s">
        <v>492</v>
      </c>
      <c r="F337" s="54">
        <v>2</v>
      </c>
      <c r="G337" s="54" t="s">
        <v>65</v>
      </c>
      <c r="H337" s="54" t="str">
        <f t="shared" si="56"/>
        <v>DONE</v>
      </c>
      <c r="I337" s="54" t="s">
        <v>1452</v>
      </c>
      <c r="J337" s="58" t="s">
        <v>180</v>
      </c>
      <c r="K337" s="58" t="s">
        <v>79</v>
      </c>
      <c r="L337" s="54">
        <v>7892</v>
      </c>
      <c r="M337" s="71"/>
      <c r="N337" s="54" t="s">
        <v>84</v>
      </c>
      <c r="O337" s="71" t="s">
        <v>91</v>
      </c>
      <c r="P337" s="54" t="s">
        <v>2770</v>
      </c>
      <c r="Q337" s="54" t="s">
        <v>3551</v>
      </c>
      <c r="R337" s="71">
        <v>200001114886</v>
      </c>
      <c r="S337" s="205">
        <v>46150</v>
      </c>
      <c r="T337" s="66" t="str">
        <f t="shared" si="57"/>
        <v>DONE</v>
      </c>
      <c r="U337" s="205"/>
      <c r="V337" s="71">
        <v>9200105925</v>
      </c>
      <c r="W337" s="71">
        <v>49415</v>
      </c>
      <c r="X337" s="169">
        <v>46248</v>
      </c>
      <c r="Y337" s="69" t="str">
        <f t="shared" si="58"/>
        <v>DONE</v>
      </c>
      <c r="Z337" s="25">
        <v>53573</v>
      </c>
      <c r="AA337" s="169">
        <v>46249</v>
      </c>
      <c r="AB337" s="25" t="str">
        <f t="shared" si="79"/>
        <v>DONE</v>
      </c>
      <c r="AC337" s="71"/>
      <c r="AD337" s="54" t="s">
        <v>3866</v>
      </c>
      <c r="AE337" s="76">
        <v>46252</v>
      </c>
      <c r="AF337" s="69" t="str">
        <f t="shared" si="73"/>
        <v>DONE</v>
      </c>
      <c r="AG337" s="76">
        <v>46253</v>
      </c>
      <c r="AH337" s="170"/>
      <c r="AI337" s="77" t="e">
        <f t="shared" ca="1" si="72"/>
        <v>#NAME?</v>
      </c>
      <c r="AJ337" s="80" t="str">
        <f t="array" ref="AJ337">IFERROR(INDEX('[1]Master Price'!$E:$E,MATCH(D337,'[1]Master Price'!$B:$B,0)),"0")</f>
        <v>0</v>
      </c>
      <c r="AK337" s="80">
        <f t="shared" si="59"/>
        <v>0</v>
      </c>
      <c r="AL337" s="82" t="str">
        <f t="shared" si="50"/>
        <v>0-day</v>
      </c>
      <c r="AM337" s="82" t="str">
        <f t="shared" si="60"/>
        <v>0-day</v>
      </c>
      <c r="AN337" s="82" t="str">
        <f t="shared" si="75"/>
        <v>0-day</v>
      </c>
      <c r="AO337" s="82" t="str">
        <f t="shared" si="76"/>
        <v>1-day</v>
      </c>
      <c r="AP337" s="82" t="str">
        <f t="shared" si="74"/>
        <v>3-day</v>
      </c>
      <c r="AQ337" s="82" t="str">
        <f t="shared" si="61"/>
        <v>0-day</v>
      </c>
      <c r="AR337" s="137"/>
      <c r="AS337" s="83">
        <f t="shared" si="62"/>
        <v>335</v>
      </c>
      <c r="AT337" s="85" t="str">
        <f t="shared" si="77"/>
        <v>GMIAMMIPT/2026/07/1872</v>
      </c>
      <c r="AU337" s="84" t="e">
        <f t="shared" ca="1" si="78"/>
        <v>#NAME?</v>
      </c>
      <c r="AV337" s="85" t="e">
        <f t="shared" ca="1" si="63"/>
        <v>#NAME?</v>
      </c>
      <c r="AW337" s="86" t="e">
        <f t="shared" ca="1" si="64"/>
        <v>#NAME?</v>
      </c>
      <c r="AX337" s="85" t="e">
        <f t="shared" ca="1" si="65"/>
        <v>#NAME?</v>
      </c>
      <c r="AY337" s="86">
        <f t="shared" si="66"/>
        <v>200001114886</v>
      </c>
      <c r="AZ337" s="171" t="e">
        <f t="shared" ca="1" si="35"/>
        <v>#NAME?</v>
      </c>
      <c r="BA337" s="85" t="e">
        <f t="shared" ca="1" si="36"/>
        <v>#NAME?</v>
      </c>
      <c r="BB337" s="85" t="e">
        <f t="shared" ca="1" si="37"/>
        <v>#NAME?</v>
      </c>
      <c r="BC337" s="90" t="e">
        <f t="shared" ca="1" si="67"/>
        <v>#NAME?</v>
      </c>
      <c r="BD337" s="90" t="e">
        <f t="shared" ca="1" si="68"/>
        <v>#NAME?</v>
      </c>
      <c r="BE337" s="85" t="e">
        <f t="shared" ca="1" si="69"/>
        <v>#NAME?</v>
      </c>
      <c r="BF337" s="22" t="e">
        <f t="shared" ca="1" si="70"/>
        <v>#NAME?</v>
      </c>
      <c r="BG337" s="22" t="e">
        <f t="shared" ca="1" si="71"/>
        <v>#NAME?</v>
      </c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25">
        <f t="shared" si="55"/>
        <v>336</v>
      </c>
      <c r="B338" s="213">
        <v>46233</v>
      </c>
      <c r="C338" s="54" t="s">
        <v>3865</v>
      </c>
      <c r="D338" s="54" t="s">
        <v>174</v>
      </c>
      <c r="E338" s="54" t="s">
        <v>175</v>
      </c>
      <c r="F338" s="54">
        <v>2</v>
      </c>
      <c r="G338" s="54" t="s">
        <v>65</v>
      </c>
      <c r="H338" s="54" t="str">
        <f t="shared" si="56"/>
        <v>DONE</v>
      </c>
      <c r="I338" s="54" t="s">
        <v>1452</v>
      </c>
      <c r="J338" s="58" t="s">
        <v>180</v>
      </c>
      <c r="K338" s="58" t="s">
        <v>79</v>
      </c>
      <c r="L338" s="54">
        <v>7892</v>
      </c>
      <c r="M338" s="71"/>
      <c r="N338" s="54" t="s">
        <v>84</v>
      </c>
      <c r="O338" s="71" t="s">
        <v>91</v>
      </c>
      <c r="P338" s="54" t="s">
        <v>2770</v>
      </c>
      <c r="Q338" s="54" t="s">
        <v>3551</v>
      </c>
      <c r="R338" s="71">
        <v>200001114886</v>
      </c>
      <c r="S338" s="205">
        <v>46150</v>
      </c>
      <c r="T338" s="66" t="str">
        <f t="shared" si="57"/>
        <v>DONE</v>
      </c>
      <c r="U338" s="205"/>
      <c r="V338" s="71">
        <v>9200105925</v>
      </c>
      <c r="W338" s="71">
        <v>49415</v>
      </c>
      <c r="X338" s="169">
        <v>46248</v>
      </c>
      <c r="Y338" s="69" t="str">
        <f t="shared" si="58"/>
        <v>DONE</v>
      </c>
      <c r="Z338" s="25">
        <v>53573</v>
      </c>
      <c r="AA338" s="169">
        <v>46249</v>
      </c>
      <c r="AB338" s="25" t="str">
        <f t="shared" si="79"/>
        <v>DONE</v>
      </c>
      <c r="AC338" s="71"/>
      <c r="AD338" s="54" t="s">
        <v>3866</v>
      </c>
      <c r="AE338" s="76">
        <v>46252</v>
      </c>
      <c r="AF338" s="69" t="str">
        <f t="shared" si="73"/>
        <v>DONE</v>
      </c>
      <c r="AG338" s="76">
        <v>46253</v>
      </c>
      <c r="AH338" s="170"/>
      <c r="AI338" s="77" t="e">
        <f t="shared" ca="1" si="72"/>
        <v>#NAME?</v>
      </c>
      <c r="AJ338" s="80" t="str">
        <f t="array" ref="AJ338">IFERROR(INDEX('[1]Master Price'!$E:$E,MATCH(D338,'[1]Master Price'!$B:$B,0)),"0")</f>
        <v>0</v>
      </c>
      <c r="AK338" s="80">
        <f t="shared" si="59"/>
        <v>0</v>
      </c>
      <c r="AL338" s="82" t="str">
        <f t="shared" si="50"/>
        <v>0-day</v>
      </c>
      <c r="AM338" s="82" t="str">
        <f t="shared" si="60"/>
        <v>0-day</v>
      </c>
      <c r="AN338" s="82" t="str">
        <f t="shared" si="75"/>
        <v>0-day</v>
      </c>
      <c r="AO338" s="82" t="str">
        <f t="shared" si="76"/>
        <v>1-day</v>
      </c>
      <c r="AP338" s="82" t="str">
        <f t="shared" si="74"/>
        <v>3-day</v>
      </c>
      <c r="AQ338" s="82" t="str">
        <f t="shared" si="61"/>
        <v>0-day</v>
      </c>
      <c r="AR338" s="137"/>
      <c r="AS338" s="83">
        <f t="shared" si="62"/>
        <v>336</v>
      </c>
      <c r="AT338" s="85" t="str">
        <f t="shared" si="77"/>
        <v>GMIAMMIPT/2026/07/1872</v>
      </c>
      <c r="AU338" s="84" t="e">
        <f t="shared" ca="1" si="78"/>
        <v>#NAME?</v>
      </c>
      <c r="AV338" s="85" t="e">
        <f t="shared" ca="1" si="63"/>
        <v>#NAME?</v>
      </c>
      <c r="AW338" s="86" t="e">
        <f t="shared" ca="1" si="64"/>
        <v>#NAME?</v>
      </c>
      <c r="AX338" s="85" t="e">
        <f t="shared" ca="1" si="65"/>
        <v>#NAME?</v>
      </c>
      <c r="AY338" s="86">
        <f t="shared" si="66"/>
        <v>200001114886</v>
      </c>
      <c r="AZ338" s="171" t="e">
        <f t="shared" ca="1" si="35"/>
        <v>#NAME?</v>
      </c>
      <c r="BA338" s="85" t="e">
        <f t="shared" ca="1" si="36"/>
        <v>#NAME?</v>
      </c>
      <c r="BB338" s="85" t="e">
        <f t="shared" ca="1" si="37"/>
        <v>#NAME?</v>
      </c>
      <c r="BC338" s="90" t="e">
        <f t="shared" ca="1" si="67"/>
        <v>#NAME?</v>
      </c>
      <c r="BD338" s="90" t="e">
        <f t="shared" ca="1" si="68"/>
        <v>#NAME?</v>
      </c>
      <c r="BE338" s="85" t="e">
        <f t="shared" ca="1" si="69"/>
        <v>#NAME?</v>
      </c>
      <c r="BF338" s="22" t="e">
        <f t="shared" ca="1" si="70"/>
        <v>#NAME?</v>
      </c>
      <c r="BG338" s="22" t="e">
        <f t="shared" ca="1" si="71"/>
        <v>#NAME?</v>
      </c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>
        <f t="shared" si="55"/>
        <v>337</v>
      </c>
      <c r="B339" s="213">
        <v>46233</v>
      </c>
      <c r="C339" s="54" t="s">
        <v>3865</v>
      </c>
      <c r="D339" s="54" t="s">
        <v>292</v>
      </c>
      <c r="E339" s="54" t="s">
        <v>293</v>
      </c>
      <c r="F339" s="54">
        <v>1</v>
      </c>
      <c r="G339" s="54" t="s">
        <v>65</v>
      </c>
      <c r="H339" s="54" t="str">
        <f t="shared" si="56"/>
        <v>DONE</v>
      </c>
      <c r="I339" s="54" t="s">
        <v>1452</v>
      </c>
      <c r="J339" s="58" t="s">
        <v>180</v>
      </c>
      <c r="K339" s="58" t="s">
        <v>79</v>
      </c>
      <c r="L339" s="54">
        <v>7892</v>
      </c>
      <c r="M339" s="71"/>
      <c r="N339" s="54" t="s">
        <v>84</v>
      </c>
      <c r="O339" s="71" t="s">
        <v>91</v>
      </c>
      <c r="P339" s="54" t="s">
        <v>2770</v>
      </c>
      <c r="Q339" s="54" t="s">
        <v>3551</v>
      </c>
      <c r="R339" s="71">
        <v>200001114886</v>
      </c>
      <c r="S339" s="205">
        <v>46150</v>
      </c>
      <c r="T339" s="66" t="str">
        <f t="shared" si="57"/>
        <v>DONE</v>
      </c>
      <c r="U339" s="205"/>
      <c r="V339" s="71">
        <v>9200105925</v>
      </c>
      <c r="W339" s="71">
        <v>49415</v>
      </c>
      <c r="X339" s="169">
        <v>46248</v>
      </c>
      <c r="Y339" s="69" t="str">
        <f t="shared" si="58"/>
        <v>DONE</v>
      </c>
      <c r="Z339" s="25">
        <v>53573</v>
      </c>
      <c r="AA339" s="169">
        <v>46249</v>
      </c>
      <c r="AB339" s="25" t="str">
        <f t="shared" si="79"/>
        <v>DONE</v>
      </c>
      <c r="AC339" s="71"/>
      <c r="AD339" s="54" t="s">
        <v>3866</v>
      </c>
      <c r="AE339" s="76">
        <v>46252</v>
      </c>
      <c r="AF339" s="69" t="str">
        <f t="shared" si="73"/>
        <v>DONE</v>
      </c>
      <c r="AG339" s="76">
        <v>46253</v>
      </c>
      <c r="AH339" s="170"/>
      <c r="AI339" s="77" t="e">
        <f t="shared" ca="1" si="72"/>
        <v>#NAME?</v>
      </c>
      <c r="AJ339" s="80" t="str">
        <f t="array" ref="AJ339">IFERROR(INDEX('[1]Master Price'!$E:$E,MATCH(D339,'[1]Master Price'!$B:$B,0)),"0")</f>
        <v>0</v>
      </c>
      <c r="AK339" s="80">
        <f t="shared" si="59"/>
        <v>0</v>
      </c>
      <c r="AL339" s="82" t="str">
        <f t="shared" si="50"/>
        <v>0-day</v>
      </c>
      <c r="AM339" s="82" t="str">
        <f t="shared" si="60"/>
        <v>0-day</v>
      </c>
      <c r="AN339" s="82" t="str">
        <f t="shared" si="75"/>
        <v>0-day</v>
      </c>
      <c r="AO339" s="82" t="str">
        <f t="shared" si="76"/>
        <v>1-day</v>
      </c>
      <c r="AP339" s="82" t="str">
        <f t="shared" si="74"/>
        <v>3-day</v>
      </c>
      <c r="AQ339" s="82" t="str">
        <f t="shared" si="61"/>
        <v>0-day</v>
      </c>
      <c r="AR339" s="137"/>
      <c r="AS339" s="83">
        <f t="shared" si="62"/>
        <v>337</v>
      </c>
      <c r="AT339" s="85" t="str">
        <f t="shared" si="77"/>
        <v>GMIAMMIPT/2026/07/1872</v>
      </c>
      <c r="AU339" s="84" t="e">
        <f t="shared" ca="1" si="78"/>
        <v>#NAME?</v>
      </c>
      <c r="AV339" s="85" t="e">
        <f t="shared" ca="1" si="63"/>
        <v>#NAME?</v>
      </c>
      <c r="AW339" s="86" t="e">
        <f t="shared" ca="1" si="64"/>
        <v>#NAME?</v>
      </c>
      <c r="AX339" s="85" t="e">
        <f t="shared" ca="1" si="65"/>
        <v>#NAME?</v>
      </c>
      <c r="AY339" s="86">
        <f t="shared" si="66"/>
        <v>200001114886</v>
      </c>
      <c r="AZ339" s="171" t="e">
        <f t="shared" ca="1" si="35"/>
        <v>#NAME?</v>
      </c>
      <c r="BA339" s="85" t="e">
        <f t="shared" ca="1" si="36"/>
        <v>#NAME?</v>
      </c>
      <c r="BB339" s="85" t="e">
        <f t="shared" ca="1" si="37"/>
        <v>#NAME?</v>
      </c>
      <c r="BC339" s="90" t="e">
        <f t="shared" ca="1" si="67"/>
        <v>#NAME?</v>
      </c>
      <c r="BD339" s="90" t="e">
        <f t="shared" ca="1" si="68"/>
        <v>#NAME?</v>
      </c>
      <c r="BE339" s="85" t="e">
        <f t="shared" ca="1" si="69"/>
        <v>#NAME?</v>
      </c>
      <c r="BF339" s="22" t="e">
        <f t="shared" ca="1" si="70"/>
        <v>#NAME?</v>
      </c>
      <c r="BG339" s="22" t="e">
        <f t="shared" ca="1" si="71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>
        <f t="shared" si="55"/>
        <v>338</v>
      </c>
      <c r="B340" s="213">
        <v>46234</v>
      </c>
      <c r="C340" s="54" t="s">
        <v>3872</v>
      </c>
      <c r="D340" s="54" t="s">
        <v>2897</v>
      </c>
      <c r="E340" s="54" t="s">
        <v>2462</v>
      </c>
      <c r="F340" s="54">
        <v>1</v>
      </c>
      <c r="G340" s="54" t="s">
        <v>65</v>
      </c>
      <c r="H340" s="54" t="str">
        <f t="shared" si="56"/>
        <v>DONE</v>
      </c>
      <c r="I340" s="54" t="s">
        <v>1392</v>
      </c>
      <c r="J340" s="58" t="s">
        <v>443</v>
      </c>
      <c r="K340" s="58" t="s">
        <v>79</v>
      </c>
      <c r="L340" s="54">
        <v>17246</v>
      </c>
      <c r="M340" s="71"/>
      <c r="N340" s="54" t="s">
        <v>444</v>
      </c>
      <c r="O340" s="71" t="s">
        <v>85</v>
      </c>
      <c r="P340" s="54" t="s">
        <v>82</v>
      </c>
      <c r="Q340" s="54" t="s">
        <v>2541</v>
      </c>
      <c r="R340" s="71">
        <v>200001114889</v>
      </c>
      <c r="S340" s="205">
        <v>46150</v>
      </c>
      <c r="T340" s="66" t="str">
        <f t="shared" si="57"/>
        <v>DONE</v>
      </c>
      <c r="U340" s="205"/>
      <c r="V340" s="71">
        <v>9200105926</v>
      </c>
      <c r="W340" s="71">
        <v>49787</v>
      </c>
      <c r="X340" s="169">
        <v>46254</v>
      </c>
      <c r="Y340" s="69" t="str">
        <f t="shared" si="58"/>
        <v>DONE</v>
      </c>
      <c r="Z340" s="25">
        <v>53916</v>
      </c>
      <c r="AA340" s="169">
        <v>46255</v>
      </c>
      <c r="AB340" s="25" t="str">
        <f t="shared" si="79"/>
        <v>DONE</v>
      </c>
      <c r="AC340" s="71"/>
      <c r="AD340" s="54" t="s">
        <v>3873</v>
      </c>
      <c r="AE340" s="76">
        <v>46258</v>
      </c>
      <c r="AF340" s="69" t="str">
        <f t="shared" si="73"/>
        <v>DONE</v>
      </c>
      <c r="AG340" s="69">
        <v>46260</v>
      </c>
      <c r="AH340" s="170"/>
      <c r="AI340" s="77" t="e">
        <f t="shared" ca="1" si="72"/>
        <v>#NAME?</v>
      </c>
      <c r="AJ340" s="80" t="str">
        <f t="array" ref="AJ340">IFERROR(INDEX('[1]Master Price'!$E:$E,MATCH(D340,'[1]Master Price'!$B:$B,0)),"0")</f>
        <v>0</v>
      </c>
      <c r="AK340" s="80">
        <f t="shared" si="59"/>
        <v>0</v>
      </c>
      <c r="AL340" s="82" t="str">
        <f t="shared" si="50"/>
        <v>0-day</v>
      </c>
      <c r="AM340" s="82" t="str">
        <f t="shared" si="60"/>
        <v>0-day</v>
      </c>
      <c r="AN340" s="82" t="str">
        <f t="shared" si="75"/>
        <v>0-day</v>
      </c>
      <c r="AO340" s="82" t="str">
        <f t="shared" si="76"/>
        <v>1-day</v>
      </c>
      <c r="AP340" s="82" t="str">
        <f t="shared" si="74"/>
        <v>3-day</v>
      </c>
      <c r="AQ340" s="82" t="str">
        <f t="shared" si="61"/>
        <v>0-day</v>
      </c>
      <c r="AR340" s="137"/>
      <c r="AS340" s="83">
        <f t="shared" si="62"/>
        <v>338</v>
      </c>
      <c r="AT340" s="85" t="str">
        <f t="shared" si="77"/>
        <v>GMIAMMIPT/2026/07/1873</v>
      </c>
      <c r="AU340" s="84" t="e">
        <f t="shared" ca="1" si="78"/>
        <v>#NAME?</v>
      </c>
      <c r="AV340" s="85" t="e">
        <f t="shared" ca="1" si="63"/>
        <v>#NAME?</v>
      </c>
      <c r="AW340" s="86" t="e">
        <f t="shared" ca="1" si="64"/>
        <v>#NAME?</v>
      </c>
      <c r="AX340" s="85" t="e">
        <f t="shared" ca="1" si="65"/>
        <v>#NAME?</v>
      </c>
      <c r="AY340" s="86">
        <f t="shared" si="66"/>
        <v>200001114889</v>
      </c>
      <c r="AZ340" s="171" t="e">
        <f t="shared" ca="1" si="35"/>
        <v>#NAME?</v>
      </c>
      <c r="BA340" s="85" t="e">
        <f t="shared" ca="1" si="36"/>
        <v>#NAME?</v>
      </c>
      <c r="BB340" s="85" t="e">
        <f t="shared" ca="1" si="37"/>
        <v>#NAME?</v>
      </c>
      <c r="BC340" s="90" t="e">
        <f t="shared" ca="1" si="67"/>
        <v>#NAME?</v>
      </c>
      <c r="BD340" s="90" t="e">
        <f t="shared" ca="1" si="68"/>
        <v>#NAME?</v>
      </c>
      <c r="BE340" s="85" t="e">
        <f t="shared" ca="1" si="69"/>
        <v>#NAME?</v>
      </c>
      <c r="BF340" s="22" t="e">
        <f t="shared" ca="1" si="70"/>
        <v>#NAME?</v>
      </c>
      <c r="BG340" s="22" t="e">
        <f t="shared" ca="1" si="71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>
        <f t="shared" si="55"/>
        <v>339</v>
      </c>
      <c r="B341" s="213">
        <v>46234</v>
      </c>
      <c r="C341" s="54" t="s">
        <v>3872</v>
      </c>
      <c r="D341" s="54" t="s">
        <v>153</v>
      </c>
      <c r="E341" s="54" t="s">
        <v>829</v>
      </c>
      <c r="F341" s="54">
        <v>1</v>
      </c>
      <c r="G341" s="54" t="s">
        <v>65</v>
      </c>
      <c r="H341" s="54" t="str">
        <f t="shared" si="56"/>
        <v>DONE</v>
      </c>
      <c r="I341" s="54" t="s">
        <v>1392</v>
      </c>
      <c r="J341" s="58" t="s">
        <v>443</v>
      </c>
      <c r="K341" s="58" t="s">
        <v>79</v>
      </c>
      <c r="L341" s="54">
        <v>17246</v>
      </c>
      <c r="M341" s="71"/>
      <c r="N341" s="54" t="s">
        <v>444</v>
      </c>
      <c r="O341" s="71" t="s">
        <v>85</v>
      </c>
      <c r="P341" s="54" t="s">
        <v>82</v>
      </c>
      <c r="Q341" s="54" t="s">
        <v>2541</v>
      </c>
      <c r="R341" s="71">
        <v>200001114889</v>
      </c>
      <c r="S341" s="205">
        <v>46150</v>
      </c>
      <c r="T341" s="66" t="str">
        <f t="shared" si="57"/>
        <v>DONE</v>
      </c>
      <c r="U341" s="205"/>
      <c r="V341" s="71">
        <v>9200105926</v>
      </c>
      <c r="W341" s="71">
        <v>49787</v>
      </c>
      <c r="X341" s="169">
        <v>46254</v>
      </c>
      <c r="Y341" s="69" t="str">
        <f t="shared" si="58"/>
        <v>DONE</v>
      </c>
      <c r="Z341" s="25">
        <v>53916</v>
      </c>
      <c r="AA341" s="169">
        <v>46255</v>
      </c>
      <c r="AB341" s="25" t="str">
        <f t="shared" si="79"/>
        <v>DONE</v>
      </c>
      <c r="AC341" s="71"/>
      <c r="AD341" s="54" t="s">
        <v>3873</v>
      </c>
      <c r="AE341" s="76">
        <v>46258</v>
      </c>
      <c r="AF341" s="69" t="str">
        <f t="shared" si="73"/>
        <v>DONE</v>
      </c>
      <c r="AG341" s="69">
        <v>46260</v>
      </c>
      <c r="AH341" s="170"/>
      <c r="AI341" s="77" t="e">
        <f t="shared" ca="1" si="72"/>
        <v>#NAME?</v>
      </c>
      <c r="AJ341" s="80" t="str">
        <f t="array" ref="AJ341">IFERROR(INDEX('[1]Master Price'!$E:$E,MATCH(D341,'[1]Master Price'!$B:$B,0)),"0")</f>
        <v>0</v>
      </c>
      <c r="AK341" s="80">
        <f t="shared" si="59"/>
        <v>0</v>
      </c>
      <c r="AL341" s="82" t="str">
        <f t="shared" si="50"/>
        <v>0-day</v>
      </c>
      <c r="AM341" s="82" t="str">
        <f t="shared" si="60"/>
        <v>0-day</v>
      </c>
      <c r="AN341" s="82" t="str">
        <f t="shared" si="75"/>
        <v>0-day</v>
      </c>
      <c r="AO341" s="82" t="str">
        <f t="shared" si="76"/>
        <v>1-day</v>
      </c>
      <c r="AP341" s="82" t="str">
        <f t="shared" si="74"/>
        <v>3-day</v>
      </c>
      <c r="AQ341" s="82" t="str">
        <f t="shared" si="61"/>
        <v>0-day</v>
      </c>
      <c r="AR341" s="137"/>
      <c r="AS341" s="83">
        <f t="shared" si="62"/>
        <v>339</v>
      </c>
      <c r="AT341" s="85" t="str">
        <f t="shared" si="77"/>
        <v>GMIAMMIPT/2026/07/1873</v>
      </c>
      <c r="AU341" s="84" t="e">
        <f t="shared" ca="1" si="78"/>
        <v>#NAME?</v>
      </c>
      <c r="AV341" s="85" t="e">
        <f t="shared" ca="1" si="63"/>
        <v>#NAME?</v>
      </c>
      <c r="AW341" s="86" t="e">
        <f t="shared" ca="1" si="64"/>
        <v>#NAME?</v>
      </c>
      <c r="AX341" s="85" t="e">
        <f t="shared" ca="1" si="65"/>
        <v>#NAME?</v>
      </c>
      <c r="AY341" s="86">
        <f t="shared" si="66"/>
        <v>200001114889</v>
      </c>
      <c r="AZ341" s="171" t="e">
        <f t="shared" ca="1" si="35"/>
        <v>#NAME?</v>
      </c>
      <c r="BA341" s="85" t="e">
        <f t="shared" ca="1" si="36"/>
        <v>#NAME?</v>
      </c>
      <c r="BB341" s="85" t="e">
        <f t="shared" ca="1" si="37"/>
        <v>#NAME?</v>
      </c>
      <c r="BC341" s="90" t="e">
        <f t="shared" ca="1" si="67"/>
        <v>#NAME?</v>
      </c>
      <c r="BD341" s="90" t="e">
        <f t="shared" ca="1" si="68"/>
        <v>#NAME?</v>
      </c>
      <c r="BE341" s="85" t="e">
        <f t="shared" ca="1" si="69"/>
        <v>#NAME?</v>
      </c>
      <c r="BF341" s="22" t="e">
        <f t="shared" ca="1" si="70"/>
        <v>#NAME?</v>
      </c>
      <c r="BG341" s="22" t="e">
        <f t="shared" ca="1" si="71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>
        <f t="shared" si="55"/>
        <v>340</v>
      </c>
      <c r="B342" s="213">
        <v>46234</v>
      </c>
      <c r="C342" s="54" t="s">
        <v>3872</v>
      </c>
      <c r="D342" s="54" t="s">
        <v>2219</v>
      </c>
      <c r="E342" s="54" t="s">
        <v>2220</v>
      </c>
      <c r="F342" s="54">
        <v>1</v>
      </c>
      <c r="G342" s="54" t="s">
        <v>65</v>
      </c>
      <c r="H342" s="54" t="str">
        <f t="shared" si="56"/>
        <v>DONE</v>
      </c>
      <c r="I342" s="54" t="s">
        <v>1392</v>
      </c>
      <c r="J342" s="58" t="s">
        <v>443</v>
      </c>
      <c r="K342" s="58" t="s">
        <v>79</v>
      </c>
      <c r="L342" s="54">
        <v>17246</v>
      </c>
      <c r="M342" s="71"/>
      <c r="N342" s="54" t="s">
        <v>444</v>
      </c>
      <c r="O342" s="71" t="s">
        <v>85</v>
      </c>
      <c r="P342" s="54" t="s">
        <v>82</v>
      </c>
      <c r="Q342" s="54" t="s">
        <v>2541</v>
      </c>
      <c r="R342" s="71">
        <v>200001114889</v>
      </c>
      <c r="S342" s="205">
        <v>46150</v>
      </c>
      <c r="T342" s="66" t="str">
        <f t="shared" si="57"/>
        <v>DONE</v>
      </c>
      <c r="U342" s="205"/>
      <c r="V342" s="71">
        <v>9200105926</v>
      </c>
      <c r="W342" s="71">
        <v>49787</v>
      </c>
      <c r="X342" s="169">
        <v>46254</v>
      </c>
      <c r="Y342" s="69" t="str">
        <f t="shared" si="58"/>
        <v>DONE</v>
      </c>
      <c r="Z342" s="25">
        <v>53916</v>
      </c>
      <c r="AA342" s="169">
        <v>46255</v>
      </c>
      <c r="AB342" s="25" t="str">
        <f t="shared" si="79"/>
        <v>DONE</v>
      </c>
      <c r="AC342" s="71"/>
      <c r="AD342" s="54" t="s">
        <v>3873</v>
      </c>
      <c r="AE342" s="76">
        <v>46258</v>
      </c>
      <c r="AF342" s="69" t="str">
        <f t="shared" si="73"/>
        <v>DONE</v>
      </c>
      <c r="AG342" s="69">
        <v>46260</v>
      </c>
      <c r="AH342" s="170"/>
      <c r="AI342" s="77" t="e">
        <f t="shared" ca="1" si="72"/>
        <v>#NAME?</v>
      </c>
      <c r="AJ342" s="80" t="str">
        <f t="array" ref="AJ342">IFERROR(INDEX('[1]Master Price'!$E:$E,MATCH(D342,'[1]Master Price'!$B:$B,0)),"0")</f>
        <v>0</v>
      </c>
      <c r="AK342" s="80">
        <f t="shared" si="59"/>
        <v>0</v>
      </c>
      <c r="AL342" s="82" t="str">
        <f t="shared" si="50"/>
        <v>0-day</v>
      </c>
      <c r="AM342" s="82" t="str">
        <f t="shared" si="60"/>
        <v>0-day</v>
      </c>
      <c r="AN342" s="82" t="str">
        <f t="shared" si="75"/>
        <v>0-day</v>
      </c>
      <c r="AO342" s="82" t="str">
        <f t="shared" si="76"/>
        <v>1-day</v>
      </c>
      <c r="AP342" s="82" t="str">
        <f t="shared" si="74"/>
        <v>3-day</v>
      </c>
      <c r="AQ342" s="82" t="str">
        <f t="shared" si="61"/>
        <v>0-day</v>
      </c>
      <c r="AR342" s="137"/>
      <c r="AS342" s="83">
        <f t="shared" si="62"/>
        <v>340</v>
      </c>
      <c r="AT342" s="85" t="str">
        <f t="shared" si="77"/>
        <v>GMIAMMIPT/2026/07/1873</v>
      </c>
      <c r="AU342" s="84" t="e">
        <f t="shared" ca="1" si="78"/>
        <v>#NAME?</v>
      </c>
      <c r="AV342" s="85" t="e">
        <f t="shared" ca="1" si="63"/>
        <v>#NAME?</v>
      </c>
      <c r="AW342" s="86" t="e">
        <f t="shared" ca="1" si="64"/>
        <v>#NAME?</v>
      </c>
      <c r="AX342" s="85" t="e">
        <f t="shared" ca="1" si="65"/>
        <v>#NAME?</v>
      </c>
      <c r="AY342" s="86">
        <f t="shared" si="66"/>
        <v>200001114889</v>
      </c>
      <c r="AZ342" s="171" t="e">
        <f t="shared" ca="1" si="35"/>
        <v>#NAME?</v>
      </c>
      <c r="BA342" s="85" t="e">
        <f t="shared" ca="1" si="36"/>
        <v>#NAME?</v>
      </c>
      <c r="BB342" s="85" t="e">
        <f t="shared" ca="1" si="37"/>
        <v>#NAME?</v>
      </c>
      <c r="BC342" s="90" t="e">
        <f t="shared" ca="1" si="67"/>
        <v>#NAME?</v>
      </c>
      <c r="BD342" s="90" t="e">
        <f t="shared" ca="1" si="68"/>
        <v>#NAME?</v>
      </c>
      <c r="BE342" s="85" t="e">
        <f t="shared" ca="1" si="69"/>
        <v>#NAME?</v>
      </c>
      <c r="BF342" s="22" t="e">
        <f t="shared" ca="1" si="70"/>
        <v>#NAME?</v>
      </c>
      <c r="BG342" s="22" t="e">
        <f t="shared" ca="1" si="71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>
        <f t="shared" si="55"/>
        <v>341</v>
      </c>
      <c r="B343" s="214">
        <v>46234</v>
      </c>
      <c r="C343" s="54" t="s">
        <v>3872</v>
      </c>
      <c r="D343" s="54" t="s">
        <v>878</v>
      </c>
      <c r="E343" s="54" t="s">
        <v>879</v>
      </c>
      <c r="F343" s="54">
        <v>1</v>
      </c>
      <c r="G343" s="54" t="s">
        <v>65</v>
      </c>
      <c r="H343" s="54" t="str">
        <f t="shared" si="56"/>
        <v>DONE</v>
      </c>
      <c r="I343" s="54" t="s">
        <v>1392</v>
      </c>
      <c r="J343" s="58" t="s">
        <v>443</v>
      </c>
      <c r="K343" s="58" t="s">
        <v>79</v>
      </c>
      <c r="L343" s="54">
        <v>17246</v>
      </c>
      <c r="M343" s="71"/>
      <c r="N343" s="54" t="s">
        <v>444</v>
      </c>
      <c r="O343" s="71" t="s">
        <v>85</v>
      </c>
      <c r="P343" s="54" t="s">
        <v>82</v>
      </c>
      <c r="Q343" s="54" t="s">
        <v>2541</v>
      </c>
      <c r="R343" s="71">
        <v>200001114889</v>
      </c>
      <c r="S343" s="205">
        <v>46150</v>
      </c>
      <c r="T343" s="66" t="str">
        <f t="shared" si="57"/>
        <v>DONE</v>
      </c>
      <c r="U343" s="205"/>
      <c r="V343" s="71">
        <v>9200105926</v>
      </c>
      <c r="W343" s="71">
        <v>49787</v>
      </c>
      <c r="X343" s="169">
        <v>46254</v>
      </c>
      <c r="Y343" s="69" t="str">
        <f t="shared" si="58"/>
        <v>DONE</v>
      </c>
      <c r="Z343" s="25">
        <v>53916</v>
      </c>
      <c r="AA343" s="169">
        <v>46255</v>
      </c>
      <c r="AB343" s="25" t="str">
        <f t="shared" si="79"/>
        <v>DONE</v>
      </c>
      <c r="AC343" s="71"/>
      <c r="AD343" s="54" t="s">
        <v>3873</v>
      </c>
      <c r="AE343" s="76">
        <v>46258</v>
      </c>
      <c r="AF343" s="69" t="str">
        <f t="shared" si="73"/>
        <v>DONE</v>
      </c>
      <c r="AG343" s="69">
        <v>46260</v>
      </c>
      <c r="AH343" s="170"/>
      <c r="AI343" s="77" t="e">
        <f t="shared" ca="1" si="72"/>
        <v>#NAME?</v>
      </c>
      <c r="AJ343" s="80" t="str">
        <f t="array" ref="AJ343">IFERROR(INDEX('[1]Master Price'!$E:$E,MATCH(D343,'[1]Master Price'!$B:$B,0)),"0")</f>
        <v>0</v>
      </c>
      <c r="AK343" s="80">
        <f t="shared" si="59"/>
        <v>0</v>
      </c>
      <c r="AL343" s="82" t="str">
        <f t="shared" si="50"/>
        <v>0-day</v>
      </c>
      <c r="AM343" s="82" t="str">
        <f t="shared" si="60"/>
        <v>0-day</v>
      </c>
      <c r="AN343" s="82" t="str">
        <f t="shared" si="75"/>
        <v>0-day</v>
      </c>
      <c r="AO343" s="82" t="str">
        <f t="shared" si="76"/>
        <v>1-day</v>
      </c>
      <c r="AP343" s="82" t="str">
        <f t="shared" si="74"/>
        <v>3-day</v>
      </c>
      <c r="AQ343" s="82" t="str">
        <f t="shared" si="61"/>
        <v>0-day</v>
      </c>
      <c r="AR343" s="137"/>
      <c r="AS343" s="83">
        <f t="shared" si="62"/>
        <v>341</v>
      </c>
      <c r="AT343" s="85" t="str">
        <f t="shared" si="77"/>
        <v>GMIAMMIPT/2026/07/1873</v>
      </c>
      <c r="AU343" s="84" t="e">
        <f t="shared" ca="1" si="78"/>
        <v>#NAME?</v>
      </c>
      <c r="AV343" s="85" t="e">
        <f t="shared" ca="1" si="63"/>
        <v>#NAME?</v>
      </c>
      <c r="AW343" s="86" t="e">
        <f t="shared" ca="1" si="64"/>
        <v>#NAME?</v>
      </c>
      <c r="AX343" s="85" t="e">
        <f t="shared" ca="1" si="65"/>
        <v>#NAME?</v>
      </c>
      <c r="AY343" s="86">
        <f t="shared" si="66"/>
        <v>200001114889</v>
      </c>
      <c r="AZ343" s="171" t="e">
        <f t="shared" ca="1" si="35"/>
        <v>#NAME?</v>
      </c>
      <c r="BA343" s="85" t="e">
        <f t="shared" ca="1" si="36"/>
        <v>#NAME?</v>
      </c>
      <c r="BB343" s="85" t="e">
        <f t="shared" ca="1" si="37"/>
        <v>#NAME?</v>
      </c>
      <c r="BC343" s="90" t="e">
        <f t="shared" ca="1" si="67"/>
        <v>#NAME?</v>
      </c>
      <c r="BD343" s="90" t="e">
        <f t="shared" ca="1" si="68"/>
        <v>#NAME?</v>
      </c>
      <c r="BE343" s="85" t="e">
        <f t="shared" ca="1" si="69"/>
        <v>#NAME?</v>
      </c>
      <c r="BF343" s="22" t="e">
        <f t="shared" ca="1" si="70"/>
        <v>#NAME?</v>
      </c>
      <c r="BG343" s="22" t="e">
        <f t="shared" ca="1" si="71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>
        <f t="shared" si="55"/>
        <v>342</v>
      </c>
      <c r="B344" s="214">
        <v>46234</v>
      </c>
      <c r="C344" s="54" t="s">
        <v>3872</v>
      </c>
      <c r="D344" s="54" t="s">
        <v>349</v>
      </c>
      <c r="E344" s="54" t="s">
        <v>350</v>
      </c>
      <c r="F344" s="54">
        <v>1</v>
      </c>
      <c r="G344" s="54" t="s">
        <v>1172</v>
      </c>
      <c r="H344" s="54" t="str">
        <f t="shared" si="56"/>
        <v>DONE</v>
      </c>
      <c r="I344" s="54" t="s">
        <v>1392</v>
      </c>
      <c r="J344" s="58" t="s">
        <v>443</v>
      </c>
      <c r="K344" s="58" t="s">
        <v>79</v>
      </c>
      <c r="L344" s="54">
        <v>12011</v>
      </c>
      <c r="M344" s="71"/>
      <c r="N344" s="54" t="s">
        <v>444</v>
      </c>
      <c r="O344" s="71" t="s">
        <v>85</v>
      </c>
      <c r="P344" s="54" t="s">
        <v>82</v>
      </c>
      <c r="Q344" s="54" t="s">
        <v>2541</v>
      </c>
      <c r="R344" s="71">
        <v>200001114889</v>
      </c>
      <c r="S344" s="205">
        <v>46150</v>
      </c>
      <c r="T344" s="66" t="str">
        <f t="shared" si="57"/>
        <v>DONE</v>
      </c>
      <c r="U344" s="205"/>
      <c r="V344" s="71">
        <v>9200105926</v>
      </c>
      <c r="W344" s="71">
        <v>49787</v>
      </c>
      <c r="X344" s="169">
        <v>46254</v>
      </c>
      <c r="Y344" s="69" t="str">
        <f t="shared" si="58"/>
        <v>DONE</v>
      </c>
      <c r="Z344" s="25">
        <v>53916</v>
      </c>
      <c r="AA344" s="169">
        <v>46255</v>
      </c>
      <c r="AB344" s="25" t="str">
        <f t="shared" si="79"/>
        <v>DONE</v>
      </c>
      <c r="AC344" s="71"/>
      <c r="AD344" s="54" t="s">
        <v>3873</v>
      </c>
      <c r="AE344" s="76">
        <v>46258</v>
      </c>
      <c r="AF344" s="69" t="str">
        <f t="shared" si="73"/>
        <v>DONE</v>
      </c>
      <c r="AG344" s="69">
        <v>46260</v>
      </c>
      <c r="AH344" s="170"/>
      <c r="AI344" s="77" t="e">
        <f t="shared" ca="1" si="72"/>
        <v>#NAME?</v>
      </c>
      <c r="AJ344" s="80" t="str">
        <f t="array" ref="AJ344">IFERROR(INDEX('[1]Master Price'!$E:$E,MATCH(D344,'[1]Master Price'!$B:$B,0)),"0")</f>
        <v>0</v>
      </c>
      <c r="AK344" s="80">
        <f t="shared" si="59"/>
        <v>0</v>
      </c>
      <c r="AL344" s="82" t="str">
        <f t="shared" si="50"/>
        <v>0-day</v>
      </c>
      <c r="AM344" s="82" t="str">
        <f t="shared" si="60"/>
        <v>0-day</v>
      </c>
      <c r="AN344" s="82" t="str">
        <f t="shared" si="75"/>
        <v>0-day</v>
      </c>
      <c r="AO344" s="82" t="str">
        <f t="shared" si="76"/>
        <v>1-day</v>
      </c>
      <c r="AP344" s="82" t="str">
        <f t="shared" si="74"/>
        <v>3-day</v>
      </c>
      <c r="AQ344" s="82" t="str">
        <f t="shared" si="61"/>
        <v>0-day</v>
      </c>
      <c r="AR344" s="137"/>
      <c r="AS344" s="83">
        <f t="shared" si="62"/>
        <v>342</v>
      </c>
      <c r="AT344" s="85" t="str">
        <f t="shared" si="77"/>
        <v>GMIAMMIPT/2026/07/1873</v>
      </c>
      <c r="AU344" s="84" t="e">
        <f t="shared" ca="1" si="78"/>
        <v>#NAME?</v>
      </c>
      <c r="AV344" s="85" t="e">
        <f t="shared" ca="1" si="63"/>
        <v>#NAME?</v>
      </c>
      <c r="AW344" s="86" t="e">
        <f t="shared" ca="1" si="64"/>
        <v>#NAME?</v>
      </c>
      <c r="AX344" s="85" t="e">
        <f t="shared" ca="1" si="65"/>
        <v>#NAME?</v>
      </c>
      <c r="AY344" s="86">
        <f t="shared" si="66"/>
        <v>200001114889</v>
      </c>
      <c r="AZ344" s="171" t="e">
        <f t="shared" ca="1" si="35"/>
        <v>#NAME?</v>
      </c>
      <c r="BA344" s="85" t="e">
        <f t="shared" ca="1" si="36"/>
        <v>#NAME?</v>
      </c>
      <c r="BB344" s="85" t="e">
        <f t="shared" ca="1" si="37"/>
        <v>#NAME?</v>
      </c>
      <c r="BC344" s="90" t="e">
        <f t="shared" ca="1" si="67"/>
        <v>#NAME?</v>
      </c>
      <c r="BD344" s="90" t="e">
        <f t="shared" ca="1" si="68"/>
        <v>#NAME?</v>
      </c>
      <c r="BE344" s="85" t="e">
        <f t="shared" ca="1" si="69"/>
        <v>#NAME?</v>
      </c>
      <c r="BF344" s="22" t="e">
        <f t="shared" ca="1" si="70"/>
        <v>#NAME?</v>
      </c>
      <c r="BG344" s="22" t="e">
        <f t="shared" ca="1" si="71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>
        <f t="shared" si="55"/>
        <v>343</v>
      </c>
      <c r="B345" s="214">
        <v>46234</v>
      </c>
      <c r="C345" s="54" t="s">
        <v>3879</v>
      </c>
      <c r="D345" s="54" t="s">
        <v>203</v>
      </c>
      <c r="E345" s="54" t="s">
        <v>205</v>
      </c>
      <c r="F345" s="54">
        <v>1</v>
      </c>
      <c r="G345" s="54" t="s">
        <v>65</v>
      </c>
      <c r="H345" s="54" t="str">
        <f t="shared" si="56"/>
        <v>DONE</v>
      </c>
      <c r="I345" s="54" t="s">
        <v>767</v>
      </c>
      <c r="J345" s="58" t="s">
        <v>623</v>
      </c>
      <c r="K345" s="58" t="s">
        <v>362</v>
      </c>
      <c r="L345" s="54">
        <v>12011</v>
      </c>
      <c r="M345" s="71"/>
      <c r="N345" s="54" t="s">
        <v>84</v>
      </c>
      <c r="O345" s="71" t="s">
        <v>91</v>
      </c>
      <c r="P345" s="54" t="s">
        <v>869</v>
      </c>
      <c r="Q345" s="54" t="s">
        <v>2137</v>
      </c>
      <c r="R345" s="71">
        <v>200001114892</v>
      </c>
      <c r="S345" s="205">
        <v>46150</v>
      </c>
      <c r="T345" s="66" t="str">
        <f t="shared" si="57"/>
        <v>DONE</v>
      </c>
      <c r="U345" s="205"/>
      <c r="V345" s="71">
        <v>9200105962</v>
      </c>
      <c r="W345" s="71">
        <v>49780</v>
      </c>
      <c r="X345" s="169">
        <v>46254</v>
      </c>
      <c r="Y345" s="69" t="str">
        <f t="shared" si="58"/>
        <v>DONE</v>
      </c>
      <c r="Z345" s="25">
        <v>53911</v>
      </c>
      <c r="AA345" s="169">
        <v>46255</v>
      </c>
      <c r="AB345" s="25" t="str">
        <f t="shared" si="79"/>
        <v>DONE</v>
      </c>
      <c r="AC345" s="71"/>
      <c r="AD345" s="54" t="s">
        <v>3881</v>
      </c>
      <c r="AE345" s="76">
        <v>46258</v>
      </c>
      <c r="AF345" s="69" t="str">
        <f t="shared" si="73"/>
        <v>DONE</v>
      </c>
      <c r="AG345" s="69">
        <v>46260</v>
      </c>
      <c r="AH345" s="170"/>
      <c r="AI345" s="77" t="e">
        <f t="shared" ca="1" si="72"/>
        <v>#NAME?</v>
      </c>
      <c r="AJ345" s="80" t="str">
        <f t="array" ref="AJ345">IFERROR(INDEX('[1]Master Price'!$E:$E,MATCH(D345,'[1]Master Price'!$B:$B,0)),"0")</f>
        <v>0</v>
      </c>
      <c r="AK345" s="80">
        <f t="shared" si="59"/>
        <v>0</v>
      </c>
      <c r="AL345" s="82" t="str">
        <f t="shared" si="50"/>
        <v>0-day</v>
      </c>
      <c r="AM345" s="82" t="str">
        <f t="shared" si="60"/>
        <v>0-day</v>
      </c>
      <c r="AN345" s="82" t="str">
        <f t="shared" si="75"/>
        <v>0-day</v>
      </c>
      <c r="AO345" s="82" t="str">
        <f t="shared" si="76"/>
        <v>1-day</v>
      </c>
      <c r="AP345" s="82" t="str">
        <f t="shared" si="74"/>
        <v>3-day</v>
      </c>
      <c r="AQ345" s="82" t="str">
        <f t="shared" si="61"/>
        <v>0-day</v>
      </c>
      <c r="AR345" s="137"/>
      <c r="AS345" s="83">
        <f t="shared" si="62"/>
        <v>343</v>
      </c>
      <c r="AT345" s="85" t="str">
        <f t="shared" si="77"/>
        <v>GMIAMMIPT/2026/07/1874</v>
      </c>
      <c r="AU345" s="84" t="e">
        <f t="shared" ca="1" si="78"/>
        <v>#NAME?</v>
      </c>
      <c r="AV345" s="85" t="e">
        <f t="shared" ca="1" si="63"/>
        <v>#NAME?</v>
      </c>
      <c r="AW345" s="86" t="e">
        <f t="shared" ca="1" si="64"/>
        <v>#NAME?</v>
      </c>
      <c r="AX345" s="85" t="e">
        <f t="shared" ca="1" si="65"/>
        <v>#NAME?</v>
      </c>
      <c r="AY345" s="86">
        <f t="shared" si="66"/>
        <v>200001114892</v>
      </c>
      <c r="AZ345" s="171" t="e">
        <f t="shared" ca="1" si="35"/>
        <v>#NAME?</v>
      </c>
      <c r="BA345" s="85" t="e">
        <f t="shared" ca="1" si="36"/>
        <v>#NAME?</v>
      </c>
      <c r="BB345" s="85" t="e">
        <f t="shared" ca="1" si="37"/>
        <v>#NAME?</v>
      </c>
      <c r="BC345" s="90" t="e">
        <f t="shared" ca="1" si="67"/>
        <v>#NAME?</v>
      </c>
      <c r="BD345" s="90" t="e">
        <f t="shared" ca="1" si="68"/>
        <v>#NAME?</v>
      </c>
      <c r="BE345" s="85" t="e">
        <f t="shared" ca="1" si="69"/>
        <v>#NAME?</v>
      </c>
      <c r="BF345" s="22" t="e">
        <f t="shared" ca="1" si="70"/>
        <v>#NAME?</v>
      </c>
      <c r="BG345" s="22" t="e">
        <f t="shared" ca="1" si="71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>
        <f t="shared" si="55"/>
        <v>344</v>
      </c>
      <c r="B346" s="214">
        <v>46234</v>
      </c>
      <c r="C346" s="54" t="s">
        <v>3879</v>
      </c>
      <c r="D346" s="58" t="s">
        <v>2109</v>
      </c>
      <c r="E346" s="54" t="s">
        <v>3884</v>
      </c>
      <c r="F346" s="54">
        <v>1</v>
      </c>
      <c r="G346" s="54" t="s">
        <v>65</v>
      </c>
      <c r="H346" s="54" t="str">
        <f t="shared" si="56"/>
        <v>DONE</v>
      </c>
      <c r="I346" s="54" t="s">
        <v>767</v>
      </c>
      <c r="J346" s="58" t="s">
        <v>623</v>
      </c>
      <c r="K346" s="58" t="s">
        <v>362</v>
      </c>
      <c r="L346" s="54">
        <v>12011</v>
      </c>
      <c r="M346" s="71"/>
      <c r="N346" s="54" t="s">
        <v>84</v>
      </c>
      <c r="O346" s="71" t="s">
        <v>91</v>
      </c>
      <c r="P346" s="54" t="s">
        <v>869</v>
      </c>
      <c r="Q346" s="54" t="s">
        <v>2137</v>
      </c>
      <c r="R346" s="71">
        <v>200001114892</v>
      </c>
      <c r="S346" s="205">
        <v>46150</v>
      </c>
      <c r="T346" s="66" t="str">
        <f t="shared" si="57"/>
        <v>DONE</v>
      </c>
      <c r="U346" s="205"/>
      <c r="V346" s="71">
        <v>9200105962</v>
      </c>
      <c r="W346" s="71">
        <v>49780</v>
      </c>
      <c r="X346" s="169">
        <v>46254</v>
      </c>
      <c r="Y346" s="69" t="str">
        <f t="shared" si="58"/>
        <v>DONE</v>
      </c>
      <c r="Z346" s="25">
        <v>53911</v>
      </c>
      <c r="AA346" s="169">
        <v>46255</v>
      </c>
      <c r="AB346" s="25" t="str">
        <f t="shared" si="79"/>
        <v>DONE</v>
      </c>
      <c r="AC346" s="71"/>
      <c r="AD346" s="54" t="s">
        <v>3881</v>
      </c>
      <c r="AE346" s="76">
        <v>46258</v>
      </c>
      <c r="AF346" s="69" t="str">
        <f t="shared" si="73"/>
        <v>DONE</v>
      </c>
      <c r="AG346" s="69">
        <v>46260</v>
      </c>
      <c r="AH346" s="170"/>
      <c r="AI346" s="77" t="e">
        <f t="shared" ca="1" si="72"/>
        <v>#NAME?</v>
      </c>
      <c r="AJ346" s="80" t="str">
        <f t="array" ref="AJ346">IFERROR(INDEX('[1]Master Price'!$E:$E,MATCH(D346,'[1]Master Price'!$B:$B,0)),"0")</f>
        <v>0</v>
      </c>
      <c r="AK346" s="80">
        <f t="shared" si="59"/>
        <v>0</v>
      </c>
      <c r="AL346" s="82" t="str">
        <f t="shared" si="50"/>
        <v>0-day</v>
      </c>
      <c r="AM346" s="82" t="str">
        <f t="shared" si="60"/>
        <v>0-day</v>
      </c>
      <c r="AN346" s="82" t="str">
        <f t="shared" si="75"/>
        <v>0-day</v>
      </c>
      <c r="AO346" s="82" t="str">
        <f t="shared" si="76"/>
        <v>1-day</v>
      </c>
      <c r="AP346" s="82" t="str">
        <f t="shared" si="74"/>
        <v>3-day</v>
      </c>
      <c r="AQ346" s="82" t="str">
        <f t="shared" si="61"/>
        <v>0-day</v>
      </c>
      <c r="AR346" s="137"/>
      <c r="AS346" s="83">
        <f t="shared" si="62"/>
        <v>344</v>
      </c>
      <c r="AT346" s="85" t="str">
        <f t="shared" si="77"/>
        <v>GMIAMMIPT/2026/07/1874</v>
      </c>
      <c r="AU346" s="84" t="e">
        <f t="shared" ca="1" si="78"/>
        <v>#NAME?</v>
      </c>
      <c r="AV346" s="85" t="e">
        <f t="shared" ca="1" si="63"/>
        <v>#NAME?</v>
      </c>
      <c r="AW346" s="86" t="e">
        <f t="shared" ca="1" si="64"/>
        <v>#NAME?</v>
      </c>
      <c r="AX346" s="85" t="e">
        <f t="shared" ca="1" si="65"/>
        <v>#NAME?</v>
      </c>
      <c r="AY346" s="86">
        <f t="shared" si="66"/>
        <v>200001114892</v>
      </c>
      <c r="AZ346" s="171" t="e">
        <f t="shared" ca="1" si="35"/>
        <v>#NAME?</v>
      </c>
      <c r="BA346" s="85" t="e">
        <f t="shared" ca="1" si="36"/>
        <v>#NAME?</v>
      </c>
      <c r="BB346" s="85" t="e">
        <f t="shared" ca="1" si="37"/>
        <v>#NAME?</v>
      </c>
      <c r="BC346" s="90" t="e">
        <f t="shared" ca="1" si="67"/>
        <v>#NAME?</v>
      </c>
      <c r="BD346" s="90" t="e">
        <f t="shared" ca="1" si="68"/>
        <v>#NAME?</v>
      </c>
      <c r="BE346" s="85" t="e">
        <f t="shared" ca="1" si="69"/>
        <v>#NAME?</v>
      </c>
      <c r="BF346" s="22" t="e">
        <f t="shared" ca="1" si="70"/>
        <v>#NAME?</v>
      </c>
      <c r="BG346" s="22" t="e">
        <f t="shared" ca="1" si="71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>
        <f t="shared" si="55"/>
        <v>345</v>
      </c>
      <c r="B347" s="214">
        <v>46234</v>
      </c>
      <c r="C347" s="54" t="s">
        <v>3879</v>
      </c>
      <c r="D347" s="54" t="s">
        <v>153</v>
      </c>
      <c r="E347" s="54" t="s">
        <v>829</v>
      </c>
      <c r="F347" s="54">
        <v>1</v>
      </c>
      <c r="G347" s="54" t="s">
        <v>65</v>
      </c>
      <c r="H347" s="54" t="str">
        <f t="shared" si="56"/>
        <v>DONE</v>
      </c>
      <c r="I347" s="54" t="s">
        <v>767</v>
      </c>
      <c r="J347" s="58" t="s">
        <v>623</v>
      </c>
      <c r="K347" s="58" t="s">
        <v>362</v>
      </c>
      <c r="L347" s="54">
        <v>12011</v>
      </c>
      <c r="M347" s="71"/>
      <c r="N347" s="54" t="s">
        <v>84</v>
      </c>
      <c r="O347" s="71" t="s">
        <v>91</v>
      </c>
      <c r="P347" s="54" t="s">
        <v>869</v>
      </c>
      <c r="Q347" s="54" t="s">
        <v>2137</v>
      </c>
      <c r="R347" s="71">
        <v>200001114892</v>
      </c>
      <c r="S347" s="205">
        <v>46150</v>
      </c>
      <c r="T347" s="66" t="str">
        <f t="shared" si="57"/>
        <v>DONE</v>
      </c>
      <c r="U347" s="205"/>
      <c r="V347" s="71">
        <v>9200105962</v>
      </c>
      <c r="W347" s="71">
        <v>49780</v>
      </c>
      <c r="X347" s="169">
        <v>46254</v>
      </c>
      <c r="Y347" s="69" t="str">
        <f t="shared" si="58"/>
        <v>DONE</v>
      </c>
      <c r="Z347" s="25">
        <v>53911</v>
      </c>
      <c r="AA347" s="169">
        <v>46255</v>
      </c>
      <c r="AB347" s="25" t="str">
        <f t="shared" si="79"/>
        <v>DONE</v>
      </c>
      <c r="AC347" s="71"/>
      <c r="AD347" s="54" t="s">
        <v>3881</v>
      </c>
      <c r="AE347" s="76">
        <v>46258</v>
      </c>
      <c r="AF347" s="69" t="str">
        <f t="shared" si="73"/>
        <v>DONE</v>
      </c>
      <c r="AG347" s="69">
        <v>46260</v>
      </c>
      <c r="AH347" s="170"/>
      <c r="AI347" s="77" t="e">
        <f t="shared" ca="1" si="72"/>
        <v>#NAME?</v>
      </c>
      <c r="AJ347" s="80" t="str">
        <f t="array" ref="AJ347">IFERROR(INDEX('[1]Master Price'!$E:$E,MATCH(D347,'[1]Master Price'!$B:$B,0)),"0")</f>
        <v>0</v>
      </c>
      <c r="AK347" s="80">
        <f t="shared" si="59"/>
        <v>0</v>
      </c>
      <c r="AL347" s="82" t="str">
        <f t="shared" si="50"/>
        <v>0-day</v>
      </c>
      <c r="AM347" s="82" t="str">
        <f t="shared" si="60"/>
        <v>0-day</v>
      </c>
      <c r="AN347" s="82" t="str">
        <f t="shared" si="75"/>
        <v>0-day</v>
      </c>
      <c r="AO347" s="82" t="str">
        <f t="shared" si="76"/>
        <v>1-day</v>
      </c>
      <c r="AP347" s="82" t="str">
        <f t="shared" si="74"/>
        <v>3-day</v>
      </c>
      <c r="AQ347" s="82" t="str">
        <f t="shared" si="61"/>
        <v>0-day</v>
      </c>
      <c r="AR347" s="137"/>
      <c r="AS347" s="83">
        <f t="shared" si="62"/>
        <v>345</v>
      </c>
      <c r="AT347" s="85" t="str">
        <f t="shared" si="77"/>
        <v>GMIAMMIPT/2026/07/1874</v>
      </c>
      <c r="AU347" s="84" t="e">
        <f t="shared" ca="1" si="78"/>
        <v>#NAME?</v>
      </c>
      <c r="AV347" s="85" t="e">
        <f t="shared" ca="1" si="63"/>
        <v>#NAME?</v>
      </c>
      <c r="AW347" s="86" t="e">
        <f t="shared" ca="1" si="64"/>
        <v>#NAME?</v>
      </c>
      <c r="AX347" s="85" t="e">
        <f t="shared" ca="1" si="65"/>
        <v>#NAME?</v>
      </c>
      <c r="AY347" s="86">
        <f t="shared" si="66"/>
        <v>200001114892</v>
      </c>
      <c r="AZ347" s="171" t="e">
        <f t="shared" ca="1" si="35"/>
        <v>#NAME?</v>
      </c>
      <c r="BA347" s="85" t="e">
        <f t="shared" ca="1" si="36"/>
        <v>#NAME?</v>
      </c>
      <c r="BB347" s="85" t="e">
        <f t="shared" ca="1" si="37"/>
        <v>#NAME?</v>
      </c>
      <c r="BC347" s="90" t="e">
        <f t="shared" ca="1" si="67"/>
        <v>#NAME?</v>
      </c>
      <c r="BD347" s="90" t="e">
        <f t="shared" ca="1" si="68"/>
        <v>#NAME?</v>
      </c>
      <c r="BE347" s="85" t="e">
        <f t="shared" ca="1" si="69"/>
        <v>#NAME?</v>
      </c>
      <c r="BF347" s="22" t="e">
        <f t="shared" ca="1" si="70"/>
        <v>#NAME?</v>
      </c>
      <c r="BG347" s="22" t="e">
        <f t="shared" ca="1" si="71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>
        <f t="shared" si="55"/>
        <v>346</v>
      </c>
      <c r="B348" s="214">
        <v>46234</v>
      </c>
      <c r="C348" s="54" t="s">
        <v>3879</v>
      </c>
      <c r="D348" s="54" t="s">
        <v>163</v>
      </c>
      <c r="E348" s="54" t="s">
        <v>164</v>
      </c>
      <c r="F348" s="54">
        <v>1</v>
      </c>
      <c r="G348" s="54" t="s">
        <v>65</v>
      </c>
      <c r="H348" s="54" t="str">
        <f t="shared" si="56"/>
        <v>DONE</v>
      </c>
      <c r="I348" s="54" t="s">
        <v>767</v>
      </c>
      <c r="J348" s="58" t="s">
        <v>623</v>
      </c>
      <c r="K348" s="58" t="s">
        <v>362</v>
      </c>
      <c r="L348" s="54">
        <v>12011</v>
      </c>
      <c r="M348" s="71"/>
      <c r="N348" s="54" t="s">
        <v>84</v>
      </c>
      <c r="O348" s="71" t="s">
        <v>91</v>
      </c>
      <c r="P348" s="54" t="s">
        <v>869</v>
      </c>
      <c r="Q348" s="54" t="s">
        <v>2137</v>
      </c>
      <c r="R348" s="71">
        <v>200001114892</v>
      </c>
      <c r="S348" s="205">
        <v>46150</v>
      </c>
      <c r="T348" s="66" t="str">
        <f t="shared" si="57"/>
        <v>DONE</v>
      </c>
      <c r="U348" s="205"/>
      <c r="V348" s="71">
        <v>9200105962</v>
      </c>
      <c r="W348" s="71">
        <v>49780</v>
      </c>
      <c r="X348" s="169">
        <v>46254</v>
      </c>
      <c r="Y348" s="69" t="str">
        <f t="shared" si="58"/>
        <v>DONE</v>
      </c>
      <c r="Z348" s="25">
        <v>53911</v>
      </c>
      <c r="AA348" s="169">
        <v>46255</v>
      </c>
      <c r="AB348" s="25" t="str">
        <f t="shared" si="79"/>
        <v>DONE</v>
      </c>
      <c r="AC348" s="71"/>
      <c r="AD348" s="54" t="s">
        <v>3881</v>
      </c>
      <c r="AE348" s="76">
        <v>46258</v>
      </c>
      <c r="AF348" s="69" t="str">
        <f t="shared" si="73"/>
        <v>DONE</v>
      </c>
      <c r="AG348" s="69">
        <v>46260</v>
      </c>
      <c r="AH348" s="170"/>
      <c r="AI348" s="77" t="e">
        <f t="shared" ca="1" si="72"/>
        <v>#NAME?</v>
      </c>
      <c r="AJ348" s="80" t="str">
        <f t="array" ref="AJ348">IFERROR(INDEX('[1]Master Price'!$E:$E,MATCH(D348,'[1]Master Price'!$B:$B,0)),"0")</f>
        <v>0</v>
      </c>
      <c r="AK348" s="80">
        <f t="shared" si="59"/>
        <v>0</v>
      </c>
      <c r="AL348" s="82" t="str">
        <f t="shared" si="50"/>
        <v>0-day</v>
      </c>
      <c r="AM348" s="82" t="str">
        <f t="shared" si="60"/>
        <v>0-day</v>
      </c>
      <c r="AN348" s="82" t="str">
        <f t="shared" si="75"/>
        <v>0-day</v>
      </c>
      <c r="AO348" s="82" t="str">
        <f t="shared" si="76"/>
        <v>1-day</v>
      </c>
      <c r="AP348" s="82" t="str">
        <f t="shared" si="74"/>
        <v>3-day</v>
      </c>
      <c r="AQ348" s="82" t="str">
        <f t="shared" si="61"/>
        <v>0-day</v>
      </c>
      <c r="AR348" s="137"/>
      <c r="AS348" s="83">
        <f t="shared" si="62"/>
        <v>346</v>
      </c>
      <c r="AT348" s="85" t="str">
        <f t="shared" si="77"/>
        <v>GMIAMMIPT/2026/07/1874</v>
      </c>
      <c r="AU348" s="84" t="e">
        <f t="shared" ca="1" si="78"/>
        <v>#NAME?</v>
      </c>
      <c r="AV348" s="85" t="e">
        <f t="shared" ca="1" si="63"/>
        <v>#NAME?</v>
      </c>
      <c r="AW348" s="86" t="e">
        <f t="shared" ca="1" si="64"/>
        <v>#NAME?</v>
      </c>
      <c r="AX348" s="85" t="e">
        <f t="shared" ca="1" si="65"/>
        <v>#NAME?</v>
      </c>
      <c r="AY348" s="86">
        <f t="shared" si="66"/>
        <v>200001114892</v>
      </c>
      <c r="AZ348" s="171" t="e">
        <f t="shared" ca="1" si="35"/>
        <v>#NAME?</v>
      </c>
      <c r="BA348" s="85" t="e">
        <f t="shared" ca="1" si="36"/>
        <v>#NAME?</v>
      </c>
      <c r="BB348" s="85" t="e">
        <f t="shared" ca="1" si="37"/>
        <v>#NAME?</v>
      </c>
      <c r="BC348" s="90" t="e">
        <f t="shared" ca="1" si="67"/>
        <v>#NAME?</v>
      </c>
      <c r="BD348" s="90" t="e">
        <f t="shared" ca="1" si="68"/>
        <v>#NAME?</v>
      </c>
      <c r="BE348" s="85" t="e">
        <f t="shared" ca="1" si="69"/>
        <v>#NAME?</v>
      </c>
      <c r="BF348" s="22" t="e">
        <f t="shared" ca="1" si="70"/>
        <v>#NAME?</v>
      </c>
      <c r="BG348" s="22" t="e">
        <f t="shared" ca="1" si="71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>
        <f t="shared" si="55"/>
        <v>347</v>
      </c>
      <c r="B349" s="214">
        <v>46234</v>
      </c>
      <c r="C349" s="54" t="s">
        <v>3879</v>
      </c>
      <c r="D349" s="54" t="s">
        <v>273</v>
      </c>
      <c r="E349" s="54" t="s">
        <v>274</v>
      </c>
      <c r="F349" s="54">
        <v>1</v>
      </c>
      <c r="G349" s="54" t="s">
        <v>65</v>
      </c>
      <c r="H349" s="54" t="str">
        <f t="shared" si="56"/>
        <v>DONE</v>
      </c>
      <c r="I349" s="54" t="s">
        <v>767</v>
      </c>
      <c r="J349" s="58" t="s">
        <v>623</v>
      </c>
      <c r="K349" s="58" t="s">
        <v>362</v>
      </c>
      <c r="L349" s="54">
        <v>12011</v>
      </c>
      <c r="M349" s="71"/>
      <c r="N349" s="54" t="s">
        <v>84</v>
      </c>
      <c r="O349" s="71" t="s">
        <v>91</v>
      </c>
      <c r="P349" s="54" t="s">
        <v>869</v>
      </c>
      <c r="Q349" s="54" t="s">
        <v>2137</v>
      </c>
      <c r="R349" s="71">
        <v>200001114892</v>
      </c>
      <c r="S349" s="205">
        <v>46150</v>
      </c>
      <c r="T349" s="66" t="str">
        <f t="shared" si="57"/>
        <v>DONE</v>
      </c>
      <c r="U349" s="205"/>
      <c r="V349" s="71">
        <v>9200105962</v>
      </c>
      <c r="W349" s="71">
        <v>49780</v>
      </c>
      <c r="X349" s="169">
        <v>46254</v>
      </c>
      <c r="Y349" s="69" t="str">
        <f t="shared" si="58"/>
        <v>DONE</v>
      </c>
      <c r="Z349" s="25">
        <v>53911</v>
      </c>
      <c r="AA349" s="169">
        <v>46255</v>
      </c>
      <c r="AB349" s="25" t="str">
        <f t="shared" si="79"/>
        <v>DONE</v>
      </c>
      <c r="AC349" s="71"/>
      <c r="AD349" s="54" t="s">
        <v>3881</v>
      </c>
      <c r="AE349" s="76">
        <v>46258</v>
      </c>
      <c r="AF349" s="69" t="str">
        <f t="shared" si="73"/>
        <v>DONE</v>
      </c>
      <c r="AG349" s="69">
        <v>46260</v>
      </c>
      <c r="AH349" s="170"/>
      <c r="AI349" s="77" t="e">
        <f t="shared" ca="1" si="72"/>
        <v>#NAME?</v>
      </c>
      <c r="AJ349" s="80" t="str">
        <f t="array" ref="AJ349">IFERROR(INDEX('[1]Master Price'!$E:$E,MATCH(D349,'[1]Master Price'!$B:$B,0)),"0")</f>
        <v>0</v>
      </c>
      <c r="AK349" s="80">
        <f t="shared" si="59"/>
        <v>0</v>
      </c>
      <c r="AL349" s="82" t="str">
        <f t="shared" si="50"/>
        <v>0-day</v>
      </c>
      <c r="AM349" s="82" t="str">
        <f t="shared" si="60"/>
        <v>0-day</v>
      </c>
      <c r="AN349" s="82" t="str">
        <f t="shared" si="75"/>
        <v>0-day</v>
      </c>
      <c r="AO349" s="82" t="str">
        <f t="shared" si="76"/>
        <v>1-day</v>
      </c>
      <c r="AP349" s="82" t="str">
        <f t="shared" si="74"/>
        <v>3-day</v>
      </c>
      <c r="AQ349" s="82" t="str">
        <f t="shared" si="61"/>
        <v>0-day</v>
      </c>
      <c r="AR349" s="137"/>
      <c r="AS349" s="83">
        <f t="shared" si="62"/>
        <v>347</v>
      </c>
      <c r="AT349" s="85" t="str">
        <f t="shared" si="77"/>
        <v>GMIAMMIPT/2026/07/1874</v>
      </c>
      <c r="AU349" s="84" t="e">
        <f t="shared" ca="1" si="78"/>
        <v>#NAME?</v>
      </c>
      <c r="AV349" s="85" t="e">
        <f t="shared" ca="1" si="63"/>
        <v>#NAME?</v>
      </c>
      <c r="AW349" s="86" t="e">
        <f t="shared" ca="1" si="64"/>
        <v>#NAME?</v>
      </c>
      <c r="AX349" s="85" t="e">
        <f t="shared" ca="1" si="65"/>
        <v>#NAME?</v>
      </c>
      <c r="AY349" s="86">
        <f t="shared" si="66"/>
        <v>200001114892</v>
      </c>
      <c r="AZ349" s="171" t="e">
        <f t="shared" ca="1" si="35"/>
        <v>#NAME?</v>
      </c>
      <c r="BA349" s="85" t="e">
        <f t="shared" ca="1" si="36"/>
        <v>#NAME?</v>
      </c>
      <c r="BB349" s="85" t="e">
        <f t="shared" ca="1" si="37"/>
        <v>#NAME?</v>
      </c>
      <c r="BC349" s="90" t="e">
        <f t="shared" ca="1" si="67"/>
        <v>#NAME?</v>
      </c>
      <c r="BD349" s="90" t="e">
        <f t="shared" ca="1" si="68"/>
        <v>#NAME?</v>
      </c>
      <c r="BE349" s="85" t="e">
        <f t="shared" ca="1" si="69"/>
        <v>#NAME?</v>
      </c>
      <c r="BF349" s="22" t="e">
        <f t="shared" ca="1" si="70"/>
        <v>#NAME?</v>
      </c>
      <c r="BG349" s="22" t="e">
        <f t="shared" ca="1" si="71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>
        <f t="shared" si="55"/>
        <v>348</v>
      </c>
      <c r="B350" s="214">
        <v>46234</v>
      </c>
      <c r="C350" s="54" t="s">
        <v>3879</v>
      </c>
      <c r="D350" s="54" t="s">
        <v>462</v>
      </c>
      <c r="E350" s="54" t="s">
        <v>463</v>
      </c>
      <c r="F350" s="54">
        <v>1</v>
      </c>
      <c r="G350" s="54" t="s">
        <v>65</v>
      </c>
      <c r="H350" s="54" t="str">
        <f t="shared" si="56"/>
        <v>DONE</v>
      </c>
      <c r="I350" s="54" t="s">
        <v>767</v>
      </c>
      <c r="J350" s="58" t="s">
        <v>623</v>
      </c>
      <c r="K350" s="58" t="s">
        <v>362</v>
      </c>
      <c r="L350" s="54">
        <v>12011</v>
      </c>
      <c r="M350" s="71"/>
      <c r="N350" s="54" t="s">
        <v>84</v>
      </c>
      <c r="O350" s="71" t="s">
        <v>91</v>
      </c>
      <c r="P350" s="54" t="s">
        <v>869</v>
      </c>
      <c r="Q350" s="54" t="s">
        <v>2137</v>
      </c>
      <c r="R350" s="71">
        <v>200001114892</v>
      </c>
      <c r="S350" s="205">
        <v>46150</v>
      </c>
      <c r="T350" s="66" t="str">
        <f t="shared" si="57"/>
        <v>DONE</v>
      </c>
      <c r="U350" s="205"/>
      <c r="V350" s="71">
        <v>9200105962</v>
      </c>
      <c r="W350" s="71">
        <v>49780</v>
      </c>
      <c r="X350" s="169">
        <v>46254</v>
      </c>
      <c r="Y350" s="69" t="str">
        <f t="shared" si="58"/>
        <v>DONE</v>
      </c>
      <c r="Z350" s="25">
        <v>53911</v>
      </c>
      <c r="AA350" s="169">
        <v>46255</v>
      </c>
      <c r="AB350" s="25" t="str">
        <f t="shared" si="79"/>
        <v>DONE</v>
      </c>
      <c r="AC350" s="71"/>
      <c r="AD350" s="54" t="s">
        <v>3881</v>
      </c>
      <c r="AE350" s="76">
        <v>46258</v>
      </c>
      <c r="AF350" s="69" t="str">
        <f t="shared" si="73"/>
        <v>DONE</v>
      </c>
      <c r="AG350" s="69">
        <v>46260</v>
      </c>
      <c r="AH350" s="170"/>
      <c r="AI350" s="77" t="e">
        <f t="shared" ca="1" si="72"/>
        <v>#NAME?</v>
      </c>
      <c r="AJ350" s="80" t="str">
        <f t="array" ref="AJ350">IFERROR(INDEX('[1]Master Price'!$E:$E,MATCH(D350,'[1]Master Price'!$B:$B,0)),"0")</f>
        <v>0</v>
      </c>
      <c r="AK350" s="80">
        <f t="shared" si="59"/>
        <v>0</v>
      </c>
      <c r="AL350" s="82" t="str">
        <f t="shared" si="50"/>
        <v>0-day</v>
      </c>
      <c r="AM350" s="82" t="str">
        <f t="shared" si="60"/>
        <v>0-day</v>
      </c>
      <c r="AN350" s="82" t="str">
        <f t="shared" si="75"/>
        <v>0-day</v>
      </c>
      <c r="AO350" s="82" t="str">
        <f t="shared" si="76"/>
        <v>1-day</v>
      </c>
      <c r="AP350" s="82" t="str">
        <f t="shared" si="74"/>
        <v>3-day</v>
      </c>
      <c r="AQ350" s="82" t="str">
        <f t="shared" si="61"/>
        <v>0-day</v>
      </c>
      <c r="AR350" s="137"/>
      <c r="AS350" s="83">
        <f t="shared" si="62"/>
        <v>348</v>
      </c>
      <c r="AT350" s="85" t="str">
        <f t="shared" si="77"/>
        <v>GMIAMMIPT/2026/07/1874</v>
      </c>
      <c r="AU350" s="84" t="e">
        <f t="shared" ca="1" si="78"/>
        <v>#NAME?</v>
      </c>
      <c r="AV350" s="85" t="e">
        <f t="shared" ca="1" si="63"/>
        <v>#NAME?</v>
      </c>
      <c r="AW350" s="86" t="e">
        <f t="shared" ca="1" si="64"/>
        <v>#NAME?</v>
      </c>
      <c r="AX350" s="85" t="e">
        <f t="shared" ca="1" si="65"/>
        <v>#NAME?</v>
      </c>
      <c r="AY350" s="86">
        <f t="shared" si="66"/>
        <v>200001114892</v>
      </c>
      <c r="AZ350" s="171" t="e">
        <f t="shared" ca="1" si="35"/>
        <v>#NAME?</v>
      </c>
      <c r="BA350" s="85" t="e">
        <f t="shared" ca="1" si="36"/>
        <v>#NAME?</v>
      </c>
      <c r="BB350" s="85" t="e">
        <f t="shared" ca="1" si="37"/>
        <v>#NAME?</v>
      </c>
      <c r="BC350" s="90" t="e">
        <f t="shared" ca="1" si="67"/>
        <v>#NAME?</v>
      </c>
      <c r="BD350" s="90" t="e">
        <f t="shared" ca="1" si="68"/>
        <v>#NAME?</v>
      </c>
      <c r="BE350" s="85" t="e">
        <f t="shared" ca="1" si="69"/>
        <v>#NAME?</v>
      </c>
      <c r="BF350" s="22" t="e">
        <f t="shared" ca="1" si="70"/>
        <v>#NAME?</v>
      </c>
      <c r="BG350" s="22" t="e">
        <f t="shared" ca="1" si="71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>
        <f t="shared" si="55"/>
        <v>349</v>
      </c>
      <c r="B351" s="214">
        <v>46234</v>
      </c>
      <c r="C351" s="54" t="s">
        <v>3886</v>
      </c>
      <c r="D351" s="54" t="s">
        <v>241</v>
      </c>
      <c r="E351" s="54" t="s">
        <v>242</v>
      </c>
      <c r="F351" s="54">
        <v>2</v>
      </c>
      <c r="G351" s="54" t="s">
        <v>65</v>
      </c>
      <c r="H351" s="54" t="str">
        <f t="shared" si="56"/>
        <v>DONE</v>
      </c>
      <c r="I351" s="54" t="s">
        <v>3887</v>
      </c>
      <c r="J351" s="62" t="s">
        <v>73</v>
      </c>
      <c r="K351" s="62" t="s">
        <v>73</v>
      </c>
      <c r="L351" s="54"/>
      <c r="M351" s="71"/>
      <c r="N351" s="54" t="s">
        <v>161</v>
      </c>
      <c r="O351" s="71" t="s">
        <v>81</v>
      </c>
      <c r="P351" s="54" t="s">
        <v>2696</v>
      </c>
      <c r="Q351" s="54" t="s">
        <v>89</v>
      </c>
      <c r="R351" s="71">
        <v>200001114908</v>
      </c>
      <c r="S351" s="205">
        <v>46150</v>
      </c>
      <c r="T351" s="66" t="str">
        <f t="shared" si="57"/>
        <v>DONE</v>
      </c>
      <c r="U351" s="205"/>
      <c r="V351" s="71">
        <v>9200105963</v>
      </c>
      <c r="W351" s="71">
        <v>49427</v>
      </c>
      <c r="X351" s="169">
        <v>46248</v>
      </c>
      <c r="Y351" s="69" t="str">
        <f t="shared" si="58"/>
        <v>DONE</v>
      </c>
      <c r="Z351" s="25">
        <v>53585</v>
      </c>
      <c r="AA351" s="169">
        <v>46249</v>
      </c>
      <c r="AB351" s="25" t="str">
        <f t="shared" si="79"/>
        <v>DONE</v>
      </c>
      <c r="AC351" s="71"/>
      <c r="AD351" s="54" t="s">
        <v>3888</v>
      </c>
      <c r="AE351" s="76">
        <v>46252</v>
      </c>
      <c r="AF351" s="69" t="str">
        <f t="shared" si="73"/>
        <v>DONE</v>
      </c>
      <c r="AG351" s="69">
        <v>46253</v>
      </c>
      <c r="AH351" s="170"/>
      <c r="AI351" s="77" t="e">
        <f t="shared" ca="1" si="72"/>
        <v>#NAME?</v>
      </c>
      <c r="AJ351" s="80" t="str">
        <f t="array" ref="AJ351">IFERROR(INDEX('[1]Master Price'!$E:$E,MATCH(D351,'[1]Master Price'!$B:$B,0)),"0")</f>
        <v>0</v>
      </c>
      <c r="AK351" s="80">
        <f t="shared" si="59"/>
        <v>0</v>
      </c>
      <c r="AL351" s="82" t="str">
        <f t="shared" si="50"/>
        <v>0-day</v>
      </c>
      <c r="AM351" s="82" t="str">
        <f t="shared" si="60"/>
        <v>0-day</v>
      </c>
      <c r="AN351" s="82" t="str">
        <f t="shared" si="75"/>
        <v>0-day</v>
      </c>
      <c r="AO351" s="82" t="str">
        <f t="shared" si="76"/>
        <v>1-day</v>
      </c>
      <c r="AP351" s="82" t="str">
        <f t="shared" si="74"/>
        <v>3-day</v>
      </c>
      <c r="AQ351" s="82" t="str">
        <f t="shared" si="61"/>
        <v>0-day</v>
      </c>
      <c r="AR351" s="137"/>
      <c r="AS351" s="83">
        <f t="shared" si="62"/>
        <v>349</v>
      </c>
      <c r="AT351" s="85" t="str">
        <f t="shared" si="77"/>
        <v>GMIAMMIPT/2026/07/1875</v>
      </c>
      <c r="AU351" s="84" t="e">
        <f t="shared" ca="1" si="78"/>
        <v>#NAME?</v>
      </c>
      <c r="AV351" s="85" t="e">
        <f t="shared" ca="1" si="63"/>
        <v>#NAME?</v>
      </c>
      <c r="AW351" s="86" t="e">
        <f t="shared" ca="1" si="64"/>
        <v>#NAME?</v>
      </c>
      <c r="AX351" s="85" t="e">
        <f t="shared" ca="1" si="65"/>
        <v>#NAME?</v>
      </c>
      <c r="AY351" s="86">
        <f t="shared" si="66"/>
        <v>200001114908</v>
      </c>
      <c r="AZ351" s="171" t="e">
        <f t="shared" ca="1" si="35"/>
        <v>#NAME?</v>
      </c>
      <c r="BA351" s="85" t="e">
        <f t="shared" ca="1" si="36"/>
        <v>#NAME?</v>
      </c>
      <c r="BB351" s="85" t="e">
        <f t="shared" ca="1" si="37"/>
        <v>#NAME?</v>
      </c>
      <c r="BC351" s="90" t="e">
        <f t="shared" ca="1" si="67"/>
        <v>#NAME?</v>
      </c>
      <c r="BD351" s="90" t="e">
        <f t="shared" ca="1" si="68"/>
        <v>#NAME?</v>
      </c>
      <c r="BE351" s="85" t="e">
        <f t="shared" ca="1" si="69"/>
        <v>#NAME?</v>
      </c>
      <c r="BF351" s="22" t="e">
        <f t="shared" ca="1" si="70"/>
        <v>#NAME?</v>
      </c>
      <c r="BG351" s="22" t="e">
        <f t="shared" ca="1" si="71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>
        <f t="shared" si="55"/>
        <v>350</v>
      </c>
      <c r="B352" s="214">
        <v>46234</v>
      </c>
      <c r="C352" s="54" t="s">
        <v>3886</v>
      </c>
      <c r="D352" s="54" t="s">
        <v>60</v>
      </c>
      <c r="E352" s="54" t="s">
        <v>62</v>
      </c>
      <c r="F352" s="54">
        <v>5</v>
      </c>
      <c r="G352" s="54" t="s">
        <v>65</v>
      </c>
      <c r="H352" s="54" t="str">
        <f t="shared" si="56"/>
        <v>DONE</v>
      </c>
      <c r="I352" s="54" t="s">
        <v>3887</v>
      </c>
      <c r="J352" s="62" t="s">
        <v>73</v>
      </c>
      <c r="K352" s="62" t="s">
        <v>73</v>
      </c>
      <c r="L352" s="54"/>
      <c r="M352" s="71"/>
      <c r="N352" s="54" t="s">
        <v>161</v>
      </c>
      <c r="O352" s="71" t="s">
        <v>81</v>
      </c>
      <c r="P352" s="54" t="s">
        <v>2696</v>
      </c>
      <c r="Q352" s="54" t="s">
        <v>89</v>
      </c>
      <c r="R352" s="71">
        <v>200001114908</v>
      </c>
      <c r="S352" s="205">
        <v>46150</v>
      </c>
      <c r="T352" s="66" t="str">
        <f t="shared" si="57"/>
        <v>DONE</v>
      </c>
      <c r="U352" s="205"/>
      <c r="V352" s="71">
        <v>9200105963</v>
      </c>
      <c r="W352" s="71">
        <v>49427</v>
      </c>
      <c r="X352" s="169">
        <v>46248</v>
      </c>
      <c r="Y352" s="69" t="str">
        <f t="shared" si="58"/>
        <v>DONE</v>
      </c>
      <c r="Z352" s="25">
        <v>53585</v>
      </c>
      <c r="AA352" s="169">
        <v>46249</v>
      </c>
      <c r="AB352" s="25" t="str">
        <f t="shared" si="79"/>
        <v>DONE</v>
      </c>
      <c r="AC352" s="71"/>
      <c r="AD352" s="54" t="s">
        <v>3888</v>
      </c>
      <c r="AE352" s="76">
        <v>46252</v>
      </c>
      <c r="AF352" s="69" t="str">
        <f t="shared" si="73"/>
        <v>DONE</v>
      </c>
      <c r="AG352" s="69">
        <v>46253</v>
      </c>
      <c r="AH352" s="170"/>
      <c r="AI352" s="77" t="e">
        <f t="shared" ca="1" si="72"/>
        <v>#NAME?</v>
      </c>
      <c r="AJ352" s="80" t="str">
        <f t="array" ref="AJ352">IFERROR(INDEX('[1]Master Price'!$E:$E,MATCH(D352,'[1]Master Price'!$B:$B,0)),"0")</f>
        <v>0</v>
      </c>
      <c r="AK352" s="80">
        <f t="shared" si="59"/>
        <v>0</v>
      </c>
      <c r="AL352" s="82" t="str">
        <f t="shared" si="50"/>
        <v>0-day</v>
      </c>
      <c r="AM352" s="82" t="str">
        <f t="shared" si="60"/>
        <v>0-day</v>
      </c>
      <c r="AN352" s="82" t="str">
        <f t="shared" si="75"/>
        <v>0-day</v>
      </c>
      <c r="AO352" s="82" t="str">
        <f t="shared" si="76"/>
        <v>1-day</v>
      </c>
      <c r="AP352" s="82" t="str">
        <f t="shared" si="74"/>
        <v>3-day</v>
      </c>
      <c r="AQ352" s="82" t="str">
        <f t="shared" si="61"/>
        <v>0-day</v>
      </c>
      <c r="AR352" s="137"/>
      <c r="AS352" s="83">
        <f t="shared" si="62"/>
        <v>350</v>
      </c>
      <c r="AT352" s="85" t="str">
        <f t="shared" si="77"/>
        <v>GMIAMMIPT/2026/07/1875</v>
      </c>
      <c r="AU352" s="84" t="e">
        <f t="shared" ca="1" si="78"/>
        <v>#NAME?</v>
      </c>
      <c r="AV352" s="85" t="e">
        <f t="shared" ca="1" si="63"/>
        <v>#NAME?</v>
      </c>
      <c r="AW352" s="86" t="e">
        <f t="shared" ca="1" si="64"/>
        <v>#NAME?</v>
      </c>
      <c r="AX352" s="85" t="e">
        <f t="shared" ca="1" si="65"/>
        <v>#NAME?</v>
      </c>
      <c r="AY352" s="86">
        <f t="shared" si="66"/>
        <v>200001114908</v>
      </c>
      <c r="AZ352" s="171" t="e">
        <f t="shared" ca="1" si="35"/>
        <v>#NAME?</v>
      </c>
      <c r="BA352" s="85" t="e">
        <f t="shared" ca="1" si="36"/>
        <v>#NAME?</v>
      </c>
      <c r="BB352" s="85" t="e">
        <f t="shared" ca="1" si="37"/>
        <v>#NAME?</v>
      </c>
      <c r="BC352" s="90" t="e">
        <f t="shared" ca="1" si="67"/>
        <v>#NAME?</v>
      </c>
      <c r="BD352" s="90" t="e">
        <f t="shared" ca="1" si="68"/>
        <v>#NAME?</v>
      </c>
      <c r="BE352" s="85" t="e">
        <f t="shared" ca="1" si="69"/>
        <v>#NAME?</v>
      </c>
      <c r="BF352" s="22" t="e">
        <f t="shared" ca="1" si="70"/>
        <v>#NAME?</v>
      </c>
      <c r="BG352" s="22" t="e">
        <f t="shared" ca="1" si="71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>
        <f t="shared" si="55"/>
        <v>351</v>
      </c>
      <c r="B353" s="214">
        <v>46234</v>
      </c>
      <c r="C353" s="54" t="s">
        <v>3892</v>
      </c>
      <c r="D353" s="54" t="s">
        <v>1065</v>
      </c>
      <c r="E353" s="54" t="s">
        <v>1066</v>
      </c>
      <c r="F353" s="54">
        <v>2</v>
      </c>
      <c r="G353" s="54" t="s">
        <v>65</v>
      </c>
      <c r="H353" s="54" t="str">
        <f t="shared" si="56"/>
        <v>DONE</v>
      </c>
      <c r="I353" s="54" t="s">
        <v>3893</v>
      </c>
      <c r="J353" s="62" t="s">
        <v>73</v>
      </c>
      <c r="K353" s="62" t="s">
        <v>73</v>
      </c>
      <c r="L353" s="54"/>
      <c r="M353" s="71"/>
      <c r="N353" s="54" t="s">
        <v>161</v>
      </c>
      <c r="O353" s="71" t="s">
        <v>85</v>
      </c>
      <c r="P353" s="54" t="s">
        <v>2696</v>
      </c>
      <c r="Q353" s="54" t="s">
        <v>2541</v>
      </c>
      <c r="R353" s="71">
        <v>200001114867</v>
      </c>
      <c r="S353" s="205">
        <v>46150</v>
      </c>
      <c r="T353" s="66" t="str">
        <f t="shared" si="57"/>
        <v>DONE</v>
      </c>
      <c r="U353" s="205"/>
      <c r="V353" s="71">
        <v>9200105986</v>
      </c>
      <c r="W353" s="71">
        <v>49430</v>
      </c>
      <c r="X353" s="169">
        <v>46248</v>
      </c>
      <c r="Y353" s="69" t="str">
        <f t="shared" si="58"/>
        <v>DONE</v>
      </c>
      <c r="Z353" s="25">
        <v>53588</v>
      </c>
      <c r="AA353" s="169">
        <v>46249</v>
      </c>
      <c r="AB353" s="25" t="str">
        <f t="shared" si="79"/>
        <v>DONE</v>
      </c>
      <c r="AC353" s="71"/>
      <c r="AD353" s="54" t="s">
        <v>3894</v>
      </c>
      <c r="AE353" s="76">
        <v>46252</v>
      </c>
      <c r="AF353" s="69" t="str">
        <f t="shared" si="73"/>
        <v>DONE</v>
      </c>
      <c r="AG353" s="69">
        <v>46253</v>
      </c>
      <c r="AH353" s="170"/>
      <c r="AI353" s="77" t="e">
        <f t="shared" ca="1" si="72"/>
        <v>#NAME?</v>
      </c>
      <c r="AJ353" s="80" t="str">
        <f t="array" ref="AJ353">IFERROR(INDEX('[1]Master Price'!$E:$E,MATCH(D353,'[1]Master Price'!$B:$B,0)),"0")</f>
        <v>0</v>
      </c>
      <c r="AK353" s="80">
        <f t="shared" si="59"/>
        <v>0</v>
      </c>
      <c r="AL353" s="82" t="str">
        <f t="shared" si="50"/>
        <v>0-day</v>
      </c>
      <c r="AM353" s="82" t="str">
        <f t="shared" si="60"/>
        <v>0-day</v>
      </c>
      <c r="AN353" s="82" t="str">
        <f t="shared" si="75"/>
        <v>0-day</v>
      </c>
      <c r="AO353" s="82" t="str">
        <f t="shared" si="76"/>
        <v>1-day</v>
      </c>
      <c r="AP353" s="82" t="str">
        <f t="shared" si="74"/>
        <v>3-day</v>
      </c>
      <c r="AQ353" s="82" t="str">
        <f t="shared" si="61"/>
        <v>0-day</v>
      </c>
      <c r="AR353" s="137"/>
      <c r="AS353" s="83">
        <f t="shared" si="62"/>
        <v>351</v>
      </c>
      <c r="AT353" s="85" t="str">
        <f t="shared" si="77"/>
        <v>GMIAMMIPT/2026/07/1876</v>
      </c>
      <c r="AU353" s="84" t="e">
        <f t="shared" ca="1" si="78"/>
        <v>#NAME?</v>
      </c>
      <c r="AV353" s="85" t="e">
        <f t="shared" ca="1" si="63"/>
        <v>#NAME?</v>
      </c>
      <c r="AW353" s="86" t="e">
        <f t="shared" ca="1" si="64"/>
        <v>#NAME?</v>
      </c>
      <c r="AX353" s="85" t="e">
        <f t="shared" ca="1" si="65"/>
        <v>#NAME?</v>
      </c>
      <c r="AY353" s="86">
        <f t="shared" si="66"/>
        <v>200001114867</v>
      </c>
      <c r="AZ353" s="171" t="e">
        <f t="shared" ca="1" si="35"/>
        <v>#NAME?</v>
      </c>
      <c r="BA353" s="85" t="e">
        <f t="shared" ca="1" si="36"/>
        <v>#NAME?</v>
      </c>
      <c r="BB353" s="85" t="e">
        <f t="shared" ca="1" si="37"/>
        <v>#NAME?</v>
      </c>
      <c r="BC353" s="90" t="e">
        <f t="shared" ca="1" si="67"/>
        <v>#NAME?</v>
      </c>
      <c r="BD353" s="90" t="e">
        <f t="shared" ca="1" si="68"/>
        <v>#NAME?</v>
      </c>
      <c r="BE353" s="85" t="e">
        <f t="shared" ca="1" si="69"/>
        <v>#NAME?</v>
      </c>
      <c r="BF353" s="22" t="e">
        <f t="shared" ca="1" si="70"/>
        <v>#NAME?</v>
      </c>
      <c r="BG353" s="22" t="e">
        <f t="shared" ca="1" si="71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>
        <f t="shared" si="55"/>
        <v>352</v>
      </c>
      <c r="B354" s="214">
        <v>46234</v>
      </c>
      <c r="C354" s="54" t="s">
        <v>3895</v>
      </c>
      <c r="D354" s="54" t="s">
        <v>251</v>
      </c>
      <c r="E354" s="54" t="s">
        <v>116</v>
      </c>
      <c r="F354" s="54">
        <v>1</v>
      </c>
      <c r="G354" s="54" t="s">
        <v>65</v>
      </c>
      <c r="H354" s="54" t="str">
        <f t="shared" si="56"/>
        <v>DONE</v>
      </c>
      <c r="I354" s="54" t="s">
        <v>889</v>
      </c>
      <c r="J354" s="58" t="s">
        <v>180</v>
      </c>
      <c r="K354" s="58" t="s">
        <v>79</v>
      </c>
      <c r="L354" s="54">
        <v>7967</v>
      </c>
      <c r="M354" s="71"/>
      <c r="N354" s="54" t="s">
        <v>84</v>
      </c>
      <c r="O354" s="71" t="s">
        <v>91</v>
      </c>
      <c r="P354" s="54" t="s">
        <v>2770</v>
      </c>
      <c r="Q354" s="54" t="s">
        <v>3551</v>
      </c>
      <c r="R354" s="71">
        <v>200001114898</v>
      </c>
      <c r="S354" s="205">
        <v>46150</v>
      </c>
      <c r="T354" s="66" t="str">
        <f t="shared" si="57"/>
        <v>DONE</v>
      </c>
      <c r="U354" s="205"/>
      <c r="V354" s="71">
        <v>9200105927</v>
      </c>
      <c r="W354" s="71">
        <v>49416</v>
      </c>
      <c r="X354" s="169">
        <v>46248</v>
      </c>
      <c r="Y354" s="69" t="str">
        <f t="shared" si="58"/>
        <v>DONE</v>
      </c>
      <c r="Z354" s="25">
        <v>53574</v>
      </c>
      <c r="AA354" s="169">
        <v>46249</v>
      </c>
      <c r="AB354" s="25" t="str">
        <f t="shared" si="79"/>
        <v>DONE</v>
      </c>
      <c r="AC354" s="71"/>
      <c r="AD354" s="54" t="s">
        <v>3896</v>
      </c>
      <c r="AE354" s="76">
        <v>46252</v>
      </c>
      <c r="AF354" s="69" t="str">
        <f t="shared" si="73"/>
        <v>DONE</v>
      </c>
      <c r="AG354" s="69">
        <v>46253</v>
      </c>
      <c r="AH354" s="170"/>
      <c r="AI354" s="77" t="e">
        <f t="shared" ca="1" si="72"/>
        <v>#NAME?</v>
      </c>
      <c r="AJ354" s="80" t="str">
        <f t="array" ref="AJ354">IFERROR(INDEX('[1]Master Price'!$E:$E,MATCH(D354,'[1]Master Price'!$B:$B,0)),"0")</f>
        <v>0</v>
      </c>
      <c r="AK354" s="80">
        <f t="shared" si="59"/>
        <v>0</v>
      </c>
      <c r="AL354" s="82" t="str">
        <f t="shared" si="50"/>
        <v>0-day</v>
      </c>
      <c r="AM354" s="82" t="str">
        <f t="shared" si="60"/>
        <v>0-day</v>
      </c>
      <c r="AN354" s="82" t="str">
        <f t="shared" si="75"/>
        <v>0-day</v>
      </c>
      <c r="AO354" s="82" t="str">
        <f t="shared" si="76"/>
        <v>1-day</v>
      </c>
      <c r="AP354" s="82" t="str">
        <f t="shared" si="74"/>
        <v>3-day</v>
      </c>
      <c r="AQ354" s="82" t="str">
        <f t="shared" si="61"/>
        <v>0-day</v>
      </c>
      <c r="AR354" s="137"/>
      <c r="AS354" s="83">
        <f t="shared" si="62"/>
        <v>352</v>
      </c>
      <c r="AT354" s="85" t="str">
        <f t="shared" si="77"/>
        <v>GMIAMMIPT/2026/07/1877</v>
      </c>
      <c r="AU354" s="84" t="e">
        <f t="shared" ca="1" si="78"/>
        <v>#NAME?</v>
      </c>
      <c r="AV354" s="85" t="e">
        <f t="shared" ca="1" si="63"/>
        <v>#NAME?</v>
      </c>
      <c r="AW354" s="86" t="e">
        <f t="shared" ca="1" si="64"/>
        <v>#NAME?</v>
      </c>
      <c r="AX354" s="85" t="e">
        <f t="shared" ca="1" si="65"/>
        <v>#NAME?</v>
      </c>
      <c r="AY354" s="86">
        <f t="shared" si="66"/>
        <v>200001114898</v>
      </c>
      <c r="AZ354" s="171" t="e">
        <f t="shared" ca="1" si="35"/>
        <v>#NAME?</v>
      </c>
      <c r="BA354" s="85" t="e">
        <f t="shared" ca="1" si="36"/>
        <v>#NAME?</v>
      </c>
      <c r="BB354" s="85" t="e">
        <f t="shared" ca="1" si="37"/>
        <v>#NAME?</v>
      </c>
      <c r="BC354" s="90" t="e">
        <f t="shared" ca="1" si="67"/>
        <v>#NAME?</v>
      </c>
      <c r="BD354" s="90" t="e">
        <f t="shared" ca="1" si="68"/>
        <v>#NAME?</v>
      </c>
      <c r="BE354" s="85" t="e">
        <f t="shared" ca="1" si="69"/>
        <v>#NAME?</v>
      </c>
      <c r="BF354" s="22" t="e">
        <f t="shared" ca="1" si="70"/>
        <v>#NAME?</v>
      </c>
      <c r="BG354" s="22" t="e">
        <f t="shared" ca="1" si="71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>
        <f t="shared" si="55"/>
        <v>353</v>
      </c>
      <c r="B355" s="214">
        <v>46234</v>
      </c>
      <c r="C355" s="54" t="s">
        <v>3895</v>
      </c>
      <c r="D355" s="54" t="s">
        <v>67</v>
      </c>
      <c r="E355" s="54" t="s">
        <v>69</v>
      </c>
      <c r="F355" s="54">
        <v>1</v>
      </c>
      <c r="G355" s="54" t="s">
        <v>65</v>
      </c>
      <c r="H355" s="54" t="str">
        <f t="shared" si="56"/>
        <v>DONE</v>
      </c>
      <c r="I355" s="54" t="s">
        <v>889</v>
      </c>
      <c r="J355" s="58" t="s">
        <v>180</v>
      </c>
      <c r="K355" s="58" t="s">
        <v>79</v>
      </c>
      <c r="L355" s="54">
        <v>7967</v>
      </c>
      <c r="M355" s="71"/>
      <c r="N355" s="54" t="s">
        <v>84</v>
      </c>
      <c r="O355" s="71" t="s">
        <v>91</v>
      </c>
      <c r="P355" s="54" t="s">
        <v>2770</v>
      </c>
      <c r="Q355" s="54" t="s">
        <v>3551</v>
      </c>
      <c r="R355" s="71">
        <v>200001114898</v>
      </c>
      <c r="S355" s="205">
        <v>46150</v>
      </c>
      <c r="T355" s="66" t="str">
        <f t="shared" si="57"/>
        <v>DONE</v>
      </c>
      <c r="U355" s="205"/>
      <c r="V355" s="71">
        <v>9200105927</v>
      </c>
      <c r="W355" s="71">
        <v>49416</v>
      </c>
      <c r="X355" s="169">
        <v>46248</v>
      </c>
      <c r="Y355" s="69" t="str">
        <f t="shared" si="58"/>
        <v>DONE</v>
      </c>
      <c r="Z355" s="25">
        <v>53574</v>
      </c>
      <c r="AA355" s="169">
        <v>46249</v>
      </c>
      <c r="AB355" s="25" t="str">
        <f t="shared" si="79"/>
        <v>DONE</v>
      </c>
      <c r="AC355" s="71"/>
      <c r="AD355" s="54" t="s">
        <v>3896</v>
      </c>
      <c r="AE355" s="76">
        <v>46252</v>
      </c>
      <c r="AF355" s="69" t="str">
        <f t="shared" si="73"/>
        <v>DONE</v>
      </c>
      <c r="AG355" s="69">
        <v>46253</v>
      </c>
      <c r="AH355" s="170"/>
      <c r="AI355" s="77" t="e">
        <f t="shared" ca="1" si="72"/>
        <v>#NAME?</v>
      </c>
      <c r="AJ355" s="80" t="str">
        <f t="array" ref="AJ355">IFERROR(INDEX('[1]Master Price'!$E:$E,MATCH(D355,'[1]Master Price'!$B:$B,0)),"0")</f>
        <v>0</v>
      </c>
      <c r="AK355" s="80">
        <f t="shared" si="59"/>
        <v>0</v>
      </c>
      <c r="AL355" s="82" t="str">
        <f t="shared" si="50"/>
        <v>0-day</v>
      </c>
      <c r="AM355" s="82" t="str">
        <f t="shared" si="60"/>
        <v>0-day</v>
      </c>
      <c r="AN355" s="82" t="str">
        <f t="shared" si="75"/>
        <v>0-day</v>
      </c>
      <c r="AO355" s="82" t="str">
        <f t="shared" si="76"/>
        <v>1-day</v>
      </c>
      <c r="AP355" s="82" t="str">
        <f t="shared" si="74"/>
        <v>3-day</v>
      </c>
      <c r="AQ355" s="82" t="str">
        <f t="shared" si="61"/>
        <v>0-day</v>
      </c>
      <c r="AR355" s="137"/>
      <c r="AS355" s="83">
        <f t="shared" si="62"/>
        <v>353</v>
      </c>
      <c r="AT355" s="85" t="str">
        <f t="shared" si="77"/>
        <v>GMIAMMIPT/2026/07/1877</v>
      </c>
      <c r="AU355" s="84" t="e">
        <f t="shared" ca="1" si="78"/>
        <v>#NAME?</v>
      </c>
      <c r="AV355" s="85" t="e">
        <f t="shared" ca="1" si="63"/>
        <v>#NAME?</v>
      </c>
      <c r="AW355" s="86" t="e">
        <f t="shared" ca="1" si="64"/>
        <v>#NAME?</v>
      </c>
      <c r="AX355" s="85" t="e">
        <f t="shared" ca="1" si="65"/>
        <v>#NAME?</v>
      </c>
      <c r="AY355" s="86">
        <f t="shared" si="66"/>
        <v>200001114898</v>
      </c>
      <c r="AZ355" s="171" t="e">
        <f t="shared" ref="AZ355:AZ512" ca="1" si="80">_xludf.ifna(INDEX($V:$V,MATCH(AT355,$C:$C,FALSE)),"")</f>
        <v>#NAME?</v>
      </c>
      <c r="BA355" s="85" t="e">
        <f t="shared" ref="BA355:BA512" ca="1" si="81">_xludf.ifna(INDEX($W:$W,MATCH(AT355,$C:$C,FALSE)),"")</f>
        <v>#NAME?</v>
      </c>
      <c r="BB355" s="85" t="e">
        <f t="shared" ref="BB355:BB512" ca="1" si="82">_xludf.ifna(INDEX($X:$X,MATCH(AT355,$C:$C,FALSE)),"")</f>
        <v>#NAME?</v>
      </c>
      <c r="BC355" s="90" t="e">
        <f t="shared" ca="1" si="67"/>
        <v>#NAME?</v>
      </c>
      <c r="BD355" s="90" t="e">
        <f t="shared" ca="1" si="68"/>
        <v>#NAME?</v>
      </c>
      <c r="BE355" s="85" t="e">
        <f t="shared" ca="1" si="69"/>
        <v>#NAME?</v>
      </c>
      <c r="BF355" s="22" t="e">
        <f t="shared" ca="1" si="70"/>
        <v>#NAME?</v>
      </c>
      <c r="BG355" s="22" t="e">
        <f t="shared" ca="1" si="71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>
        <f t="shared" si="55"/>
        <v>354</v>
      </c>
      <c r="B356" s="214">
        <v>46234</v>
      </c>
      <c r="C356" s="54" t="s">
        <v>3895</v>
      </c>
      <c r="D356" s="54" t="s">
        <v>491</v>
      </c>
      <c r="E356" s="54" t="s">
        <v>492</v>
      </c>
      <c r="F356" s="54">
        <v>2</v>
      </c>
      <c r="G356" s="54" t="s">
        <v>65</v>
      </c>
      <c r="H356" s="54" t="str">
        <f t="shared" si="56"/>
        <v>DONE</v>
      </c>
      <c r="I356" s="54" t="s">
        <v>889</v>
      </c>
      <c r="J356" s="58" t="s">
        <v>180</v>
      </c>
      <c r="K356" s="58" t="s">
        <v>79</v>
      </c>
      <c r="L356" s="54">
        <v>7967</v>
      </c>
      <c r="M356" s="71"/>
      <c r="N356" s="54" t="s">
        <v>84</v>
      </c>
      <c r="O356" s="71" t="s">
        <v>91</v>
      </c>
      <c r="P356" s="54" t="s">
        <v>2770</v>
      </c>
      <c r="Q356" s="54" t="s">
        <v>3551</v>
      </c>
      <c r="R356" s="71">
        <v>200001114898</v>
      </c>
      <c r="S356" s="205">
        <v>46150</v>
      </c>
      <c r="T356" s="66" t="str">
        <f t="shared" si="57"/>
        <v>DONE</v>
      </c>
      <c r="U356" s="205"/>
      <c r="V356" s="71">
        <v>9200105927</v>
      </c>
      <c r="W356" s="71">
        <v>49416</v>
      </c>
      <c r="X356" s="169">
        <v>46248</v>
      </c>
      <c r="Y356" s="69" t="str">
        <f t="shared" si="58"/>
        <v>DONE</v>
      </c>
      <c r="Z356" s="25">
        <v>53574</v>
      </c>
      <c r="AA356" s="169">
        <v>46249</v>
      </c>
      <c r="AB356" s="25" t="str">
        <f t="shared" si="79"/>
        <v>DONE</v>
      </c>
      <c r="AC356" s="71"/>
      <c r="AD356" s="54" t="s">
        <v>3896</v>
      </c>
      <c r="AE356" s="76">
        <v>46252</v>
      </c>
      <c r="AF356" s="69" t="str">
        <f t="shared" si="73"/>
        <v>DONE</v>
      </c>
      <c r="AG356" s="69">
        <v>46253</v>
      </c>
      <c r="AH356" s="170"/>
      <c r="AI356" s="77" t="e">
        <f t="shared" ca="1" si="72"/>
        <v>#NAME?</v>
      </c>
      <c r="AJ356" s="80" t="str">
        <f t="array" ref="AJ356">IFERROR(INDEX('[1]Master Price'!$E:$E,MATCH(D356,'[1]Master Price'!$B:$B,0)),"0")</f>
        <v>0</v>
      </c>
      <c r="AK356" s="80">
        <f t="shared" si="59"/>
        <v>0</v>
      </c>
      <c r="AL356" s="82" t="str">
        <f t="shared" si="50"/>
        <v>0-day</v>
      </c>
      <c r="AM356" s="82" t="str">
        <f t="shared" si="60"/>
        <v>0-day</v>
      </c>
      <c r="AN356" s="82" t="str">
        <f t="shared" si="75"/>
        <v>0-day</v>
      </c>
      <c r="AO356" s="82" t="str">
        <f t="shared" si="76"/>
        <v>1-day</v>
      </c>
      <c r="AP356" s="82" t="str">
        <f t="shared" si="74"/>
        <v>3-day</v>
      </c>
      <c r="AQ356" s="82" t="str">
        <f t="shared" si="61"/>
        <v>0-day</v>
      </c>
      <c r="AR356" s="137"/>
      <c r="AS356" s="83">
        <f t="shared" si="62"/>
        <v>354</v>
      </c>
      <c r="AT356" s="85" t="str">
        <f t="shared" si="77"/>
        <v>GMIAMMIPT/2026/07/1877</v>
      </c>
      <c r="AU356" s="84" t="e">
        <f t="shared" ca="1" si="78"/>
        <v>#NAME?</v>
      </c>
      <c r="AV356" s="85" t="e">
        <f t="shared" ca="1" si="63"/>
        <v>#NAME?</v>
      </c>
      <c r="AW356" s="86" t="e">
        <f t="shared" ca="1" si="64"/>
        <v>#NAME?</v>
      </c>
      <c r="AX356" s="85" t="e">
        <f t="shared" ca="1" si="65"/>
        <v>#NAME?</v>
      </c>
      <c r="AY356" s="86">
        <f t="shared" si="66"/>
        <v>200001114898</v>
      </c>
      <c r="AZ356" s="171" t="e">
        <f t="shared" ca="1" si="80"/>
        <v>#NAME?</v>
      </c>
      <c r="BA356" s="85" t="e">
        <f t="shared" ca="1" si="81"/>
        <v>#NAME?</v>
      </c>
      <c r="BB356" s="85" t="e">
        <f t="shared" ca="1" si="82"/>
        <v>#NAME?</v>
      </c>
      <c r="BC356" s="90" t="e">
        <f t="shared" ca="1" si="67"/>
        <v>#NAME?</v>
      </c>
      <c r="BD356" s="90" t="e">
        <f t="shared" ca="1" si="68"/>
        <v>#NAME?</v>
      </c>
      <c r="BE356" s="85" t="e">
        <f t="shared" ca="1" si="69"/>
        <v>#NAME?</v>
      </c>
      <c r="BF356" s="22" t="e">
        <f t="shared" ca="1" si="70"/>
        <v>#NAME?</v>
      </c>
      <c r="BG356" s="22" t="e">
        <f t="shared" ca="1" si="71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>
        <f t="shared" si="55"/>
        <v>355</v>
      </c>
      <c r="B357" s="214">
        <v>46234</v>
      </c>
      <c r="C357" s="54" t="s">
        <v>3895</v>
      </c>
      <c r="D357" s="54" t="s">
        <v>174</v>
      </c>
      <c r="E357" s="54" t="s">
        <v>175</v>
      </c>
      <c r="F357" s="54">
        <v>2</v>
      </c>
      <c r="G357" s="54" t="s">
        <v>65</v>
      </c>
      <c r="H357" s="54" t="str">
        <f t="shared" si="56"/>
        <v>DONE</v>
      </c>
      <c r="I357" s="54" t="s">
        <v>889</v>
      </c>
      <c r="J357" s="58" t="s">
        <v>180</v>
      </c>
      <c r="K357" s="58" t="s">
        <v>79</v>
      </c>
      <c r="L357" s="54">
        <v>7967</v>
      </c>
      <c r="M357" s="71"/>
      <c r="N357" s="54" t="s">
        <v>84</v>
      </c>
      <c r="O357" s="71" t="s">
        <v>91</v>
      </c>
      <c r="P357" s="54" t="s">
        <v>2770</v>
      </c>
      <c r="Q357" s="54" t="s">
        <v>3551</v>
      </c>
      <c r="R357" s="71">
        <v>200001114898</v>
      </c>
      <c r="S357" s="205">
        <v>46150</v>
      </c>
      <c r="T357" s="66" t="str">
        <f t="shared" si="57"/>
        <v>DONE</v>
      </c>
      <c r="U357" s="205"/>
      <c r="V357" s="71">
        <v>9200105927</v>
      </c>
      <c r="W357" s="71">
        <v>49416</v>
      </c>
      <c r="X357" s="169">
        <v>46248</v>
      </c>
      <c r="Y357" s="69" t="str">
        <f t="shared" si="58"/>
        <v>DONE</v>
      </c>
      <c r="Z357" s="25">
        <v>53574</v>
      </c>
      <c r="AA357" s="169">
        <v>46249</v>
      </c>
      <c r="AB357" s="25" t="str">
        <f t="shared" si="79"/>
        <v>DONE</v>
      </c>
      <c r="AC357" s="71"/>
      <c r="AD357" s="54" t="s">
        <v>3896</v>
      </c>
      <c r="AE357" s="76">
        <v>46252</v>
      </c>
      <c r="AF357" s="69" t="str">
        <f t="shared" si="73"/>
        <v>DONE</v>
      </c>
      <c r="AG357" s="69">
        <v>46253</v>
      </c>
      <c r="AH357" s="170"/>
      <c r="AI357" s="77" t="str">
        <f t="shared" si="72"/>
        <v/>
      </c>
      <c r="AJ357" s="80" t="str">
        <f t="array" ref="AJ357">IFERROR(INDEX('[1]Master Price'!$E:$E,MATCH(D357,'[1]Master Price'!$B:$B,0)),"0")</f>
        <v>0</v>
      </c>
      <c r="AK357" s="80">
        <f t="shared" si="59"/>
        <v>0</v>
      </c>
      <c r="AL357" s="82" t="str">
        <f t="shared" si="50"/>
        <v>0-day</v>
      </c>
      <c r="AM357" s="82" t="str">
        <f t="shared" si="60"/>
        <v>0-day</v>
      </c>
      <c r="AN357" s="82" t="str">
        <f t="shared" si="75"/>
        <v>0-day</v>
      </c>
      <c r="AO357" s="82" t="str">
        <f t="shared" si="76"/>
        <v>1-day</v>
      </c>
      <c r="AP357" s="82" t="str">
        <f t="shared" si="74"/>
        <v>3-day</v>
      </c>
      <c r="AQ357" s="82" t="str">
        <f t="shared" si="61"/>
        <v>0-day</v>
      </c>
      <c r="AR357" s="137"/>
      <c r="AS357" s="83">
        <f t="shared" si="62"/>
        <v>355</v>
      </c>
      <c r="AT357" s="85" t="str">
        <f t="shared" si="77"/>
        <v>GMIAMMIPT/2026/07/1877</v>
      </c>
      <c r="AU357" s="84" t="e">
        <f t="shared" ca="1" si="78"/>
        <v>#NAME?</v>
      </c>
      <c r="AV357" s="85" t="e">
        <f t="shared" ca="1" si="63"/>
        <v>#NAME?</v>
      </c>
      <c r="AW357" s="86" t="e">
        <f t="shared" ca="1" si="64"/>
        <v>#NAME?</v>
      </c>
      <c r="AX357" s="85" t="e">
        <f t="shared" ca="1" si="65"/>
        <v>#NAME?</v>
      </c>
      <c r="AY357" s="86">
        <f t="shared" si="66"/>
        <v>200001114898</v>
      </c>
      <c r="AZ357" s="171" t="e">
        <f t="shared" ca="1" si="80"/>
        <v>#NAME?</v>
      </c>
      <c r="BA357" s="85" t="e">
        <f t="shared" ca="1" si="81"/>
        <v>#NAME?</v>
      </c>
      <c r="BB357" s="85" t="e">
        <f t="shared" ca="1" si="82"/>
        <v>#NAME?</v>
      </c>
      <c r="BC357" s="90" t="e">
        <f t="shared" ca="1" si="67"/>
        <v>#NAME?</v>
      </c>
      <c r="BD357" s="90" t="e">
        <f t="shared" ca="1" si="68"/>
        <v>#NAME?</v>
      </c>
      <c r="BE357" s="85" t="e">
        <f t="shared" ca="1" si="69"/>
        <v>#NAME?</v>
      </c>
      <c r="BF357" s="22" t="e">
        <f t="shared" ca="1" si="70"/>
        <v>#NAME?</v>
      </c>
      <c r="BG357" s="22" t="e">
        <f t="shared" ca="1" si="71"/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>
        <f t="shared" si="55"/>
        <v>356</v>
      </c>
      <c r="B358" s="214">
        <v>46234</v>
      </c>
      <c r="C358" s="54" t="s">
        <v>3895</v>
      </c>
      <c r="D358" s="54" t="s">
        <v>292</v>
      </c>
      <c r="E358" s="54" t="s">
        <v>293</v>
      </c>
      <c r="F358" s="54">
        <v>1</v>
      </c>
      <c r="G358" s="54" t="s">
        <v>65</v>
      </c>
      <c r="H358" s="54" t="str">
        <f t="shared" si="56"/>
        <v>DONE</v>
      </c>
      <c r="I358" s="54" t="s">
        <v>889</v>
      </c>
      <c r="J358" s="58" t="s">
        <v>180</v>
      </c>
      <c r="K358" s="58" t="s">
        <v>79</v>
      </c>
      <c r="L358" s="54">
        <v>7967</v>
      </c>
      <c r="M358" s="71"/>
      <c r="N358" s="54" t="s">
        <v>84</v>
      </c>
      <c r="O358" s="71" t="s">
        <v>91</v>
      </c>
      <c r="P358" s="54" t="s">
        <v>2770</v>
      </c>
      <c r="Q358" s="54" t="s">
        <v>3551</v>
      </c>
      <c r="R358" s="71">
        <v>200001114898</v>
      </c>
      <c r="S358" s="205">
        <v>46150</v>
      </c>
      <c r="T358" s="66" t="str">
        <f t="shared" si="57"/>
        <v>DONE</v>
      </c>
      <c r="U358" s="205"/>
      <c r="V358" s="71">
        <v>9200105927</v>
      </c>
      <c r="W358" s="71">
        <v>49416</v>
      </c>
      <c r="X358" s="169">
        <v>46248</v>
      </c>
      <c r="Y358" s="69" t="str">
        <f t="shared" si="58"/>
        <v>DONE</v>
      </c>
      <c r="Z358" s="25">
        <v>53574</v>
      </c>
      <c r="AA358" s="169">
        <v>46249</v>
      </c>
      <c r="AB358" s="25" t="str">
        <f t="shared" si="79"/>
        <v>DONE</v>
      </c>
      <c r="AC358" s="71"/>
      <c r="AD358" s="54" t="s">
        <v>3896</v>
      </c>
      <c r="AE358" s="76">
        <v>46252</v>
      </c>
      <c r="AF358" s="69" t="str">
        <f t="shared" si="73"/>
        <v>DONE</v>
      </c>
      <c r="AG358" s="69">
        <v>46253</v>
      </c>
      <c r="AH358" s="170"/>
      <c r="AI358" s="77" t="str">
        <f t="shared" si="72"/>
        <v/>
      </c>
      <c r="AJ358" s="80" t="str">
        <f t="array" ref="AJ358">IFERROR(INDEX('[1]Master Price'!$E:$E,MATCH(D358,'[1]Master Price'!$B:$B,0)),"0")</f>
        <v>0</v>
      </c>
      <c r="AK358" s="80">
        <f t="shared" si="59"/>
        <v>0</v>
      </c>
      <c r="AL358" s="82" t="str">
        <f t="shared" si="50"/>
        <v>0-day</v>
      </c>
      <c r="AM358" s="82" t="str">
        <f t="shared" si="60"/>
        <v>0-day</v>
      </c>
      <c r="AN358" s="82" t="str">
        <f t="shared" si="75"/>
        <v>0-day</v>
      </c>
      <c r="AO358" s="82" t="str">
        <f t="shared" si="76"/>
        <v>1-day</v>
      </c>
      <c r="AP358" s="82" t="str">
        <f t="shared" si="74"/>
        <v>3-day</v>
      </c>
      <c r="AQ358" s="82" t="str">
        <f t="shared" si="61"/>
        <v>0-day</v>
      </c>
      <c r="AR358" s="137"/>
      <c r="AS358" s="83">
        <f t="shared" si="62"/>
        <v>356</v>
      </c>
      <c r="AT358" s="85" t="str">
        <f t="shared" si="77"/>
        <v>GMIAMMIPT/2026/07/1877</v>
      </c>
      <c r="AU358" s="84" t="e">
        <f t="shared" ca="1" si="78"/>
        <v>#NAME?</v>
      </c>
      <c r="AV358" s="85" t="e">
        <f t="shared" ca="1" si="63"/>
        <v>#NAME?</v>
      </c>
      <c r="AW358" s="86" t="e">
        <f t="shared" ca="1" si="64"/>
        <v>#NAME?</v>
      </c>
      <c r="AX358" s="85" t="e">
        <f t="shared" ca="1" si="65"/>
        <v>#NAME?</v>
      </c>
      <c r="AY358" s="86">
        <f t="shared" si="66"/>
        <v>200001114898</v>
      </c>
      <c r="AZ358" s="171" t="e">
        <f t="shared" ca="1" si="80"/>
        <v>#NAME?</v>
      </c>
      <c r="BA358" s="85" t="e">
        <f t="shared" ca="1" si="81"/>
        <v>#NAME?</v>
      </c>
      <c r="BB358" s="85" t="e">
        <f t="shared" ca="1" si="82"/>
        <v>#NAME?</v>
      </c>
      <c r="BC358" s="90" t="e">
        <f t="shared" ca="1" si="67"/>
        <v>#NAME?</v>
      </c>
      <c r="BD358" s="90" t="e">
        <f t="shared" ca="1" si="68"/>
        <v>#NAME?</v>
      </c>
      <c r="BE358" s="85" t="e">
        <f t="shared" ca="1" si="69"/>
        <v>#NAME?</v>
      </c>
      <c r="BF358" s="22" t="e">
        <f t="shared" ca="1" si="70"/>
        <v>#NAME?</v>
      </c>
      <c r="BG358" s="22" t="e">
        <f t="shared" ca="1" si="71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>
        <f t="shared" si="55"/>
        <v>357</v>
      </c>
      <c r="B359" s="214">
        <v>46234</v>
      </c>
      <c r="C359" s="54" t="s">
        <v>3895</v>
      </c>
      <c r="D359" s="54" t="s">
        <v>136</v>
      </c>
      <c r="E359" s="54" t="s">
        <v>137</v>
      </c>
      <c r="F359" s="54">
        <v>1</v>
      </c>
      <c r="G359" s="54" t="s">
        <v>65</v>
      </c>
      <c r="H359" s="54" t="str">
        <f t="shared" si="56"/>
        <v>DONE</v>
      </c>
      <c r="I359" s="54" t="s">
        <v>889</v>
      </c>
      <c r="J359" s="58" t="s">
        <v>180</v>
      </c>
      <c r="K359" s="58" t="s">
        <v>79</v>
      </c>
      <c r="L359" s="54">
        <v>7967</v>
      </c>
      <c r="M359" s="71"/>
      <c r="N359" s="54" t="s">
        <v>84</v>
      </c>
      <c r="O359" s="71" t="s">
        <v>91</v>
      </c>
      <c r="P359" s="54" t="s">
        <v>2770</v>
      </c>
      <c r="Q359" s="54" t="s">
        <v>3551</v>
      </c>
      <c r="R359" s="71">
        <v>200001114898</v>
      </c>
      <c r="S359" s="205">
        <v>46150</v>
      </c>
      <c r="T359" s="66" t="str">
        <f t="shared" si="57"/>
        <v>DONE</v>
      </c>
      <c r="U359" s="205"/>
      <c r="V359" s="71">
        <v>9200105927</v>
      </c>
      <c r="W359" s="71">
        <v>49416</v>
      </c>
      <c r="X359" s="169">
        <v>46248</v>
      </c>
      <c r="Y359" s="69" t="str">
        <f t="shared" si="58"/>
        <v>DONE</v>
      </c>
      <c r="Z359" s="25">
        <v>53574</v>
      </c>
      <c r="AA359" s="169">
        <v>46249</v>
      </c>
      <c r="AB359" s="25" t="str">
        <f t="shared" si="79"/>
        <v>DONE</v>
      </c>
      <c r="AC359" s="71"/>
      <c r="AD359" s="54" t="s">
        <v>3896</v>
      </c>
      <c r="AE359" s="76">
        <v>46252</v>
      </c>
      <c r="AF359" s="69" t="str">
        <f t="shared" si="73"/>
        <v>DONE</v>
      </c>
      <c r="AG359" s="69">
        <v>46253</v>
      </c>
      <c r="AH359" s="170"/>
      <c r="AI359" s="77" t="str">
        <f t="shared" si="72"/>
        <v/>
      </c>
      <c r="AJ359" s="80" t="str">
        <f t="array" ref="AJ359">IFERROR(INDEX('[1]Master Price'!$E:$E,MATCH(D359,'[1]Master Price'!$B:$B,0)),"0")</f>
        <v>0</v>
      </c>
      <c r="AK359" s="80">
        <f t="shared" si="59"/>
        <v>0</v>
      </c>
      <c r="AL359" s="82" t="str">
        <f t="shared" si="50"/>
        <v>0-day</v>
      </c>
      <c r="AM359" s="82" t="str">
        <f t="shared" si="60"/>
        <v>0-day</v>
      </c>
      <c r="AN359" s="82" t="str">
        <f t="shared" si="75"/>
        <v>0-day</v>
      </c>
      <c r="AO359" s="82" t="str">
        <f t="shared" si="76"/>
        <v>1-day</v>
      </c>
      <c r="AP359" s="82" t="str">
        <f t="shared" si="74"/>
        <v>3-day</v>
      </c>
      <c r="AQ359" s="82" t="str">
        <f t="shared" si="61"/>
        <v>0-day</v>
      </c>
      <c r="AR359" s="137"/>
      <c r="AS359" s="83">
        <f t="shared" si="62"/>
        <v>357</v>
      </c>
      <c r="AT359" s="85" t="str">
        <f t="shared" si="77"/>
        <v>GMIAMMIPT/2026/07/1877</v>
      </c>
      <c r="AU359" s="84" t="e">
        <f t="shared" ca="1" si="78"/>
        <v>#NAME?</v>
      </c>
      <c r="AV359" s="85" t="e">
        <f t="shared" ca="1" si="63"/>
        <v>#NAME?</v>
      </c>
      <c r="AW359" s="86" t="e">
        <f t="shared" ca="1" si="64"/>
        <v>#NAME?</v>
      </c>
      <c r="AX359" s="85" t="e">
        <f t="shared" ca="1" si="65"/>
        <v>#NAME?</v>
      </c>
      <c r="AY359" s="86">
        <f t="shared" si="66"/>
        <v>200001114898</v>
      </c>
      <c r="AZ359" s="171" t="e">
        <f t="shared" ca="1" si="80"/>
        <v>#NAME?</v>
      </c>
      <c r="BA359" s="85" t="e">
        <f t="shared" ca="1" si="81"/>
        <v>#NAME?</v>
      </c>
      <c r="BB359" s="85" t="e">
        <f t="shared" ca="1" si="82"/>
        <v>#NAME?</v>
      </c>
      <c r="BC359" s="90" t="e">
        <f t="shared" ca="1" si="67"/>
        <v>#NAME?</v>
      </c>
      <c r="BD359" s="90" t="e">
        <f t="shared" ca="1" si="68"/>
        <v>#NAME?</v>
      </c>
      <c r="BE359" s="85" t="e">
        <f t="shared" ca="1" si="69"/>
        <v>#NAME?</v>
      </c>
      <c r="BF359" s="22" t="e">
        <f t="shared" ca="1" si="70"/>
        <v>#NAME?</v>
      </c>
      <c r="BG359" s="22" t="e">
        <f t="shared" ca="1" si="71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>
        <f t="shared" si="55"/>
        <v>358</v>
      </c>
      <c r="B360" s="214">
        <v>46234</v>
      </c>
      <c r="C360" s="54" t="s">
        <v>3908</v>
      </c>
      <c r="D360" s="54" t="s">
        <v>177</v>
      </c>
      <c r="E360" s="54" t="s">
        <v>178</v>
      </c>
      <c r="F360" s="54">
        <v>1</v>
      </c>
      <c r="G360" s="54" t="s">
        <v>65</v>
      </c>
      <c r="H360" s="54" t="str">
        <f t="shared" si="56"/>
        <v>DONE</v>
      </c>
      <c r="I360" s="54" t="s">
        <v>889</v>
      </c>
      <c r="J360" s="58" t="s">
        <v>180</v>
      </c>
      <c r="K360" s="58" t="s">
        <v>79</v>
      </c>
      <c r="L360" s="54">
        <v>7967</v>
      </c>
      <c r="M360" s="71"/>
      <c r="N360" s="54" t="s">
        <v>84</v>
      </c>
      <c r="O360" s="71" t="s">
        <v>91</v>
      </c>
      <c r="P360" s="54" t="s">
        <v>2770</v>
      </c>
      <c r="Q360" s="54" t="s">
        <v>3551</v>
      </c>
      <c r="R360" s="71">
        <v>200001114902</v>
      </c>
      <c r="S360" s="205">
        <v>46150</v>
      </c>
      <c r="T360" s="66" t="str">
        <f t="shared" si="57"/>
        <v>DONE</v>
      </c>
      <c r="U360" s="205"/>
      <c r="V360" s="71">
        <v>9200105959</v>
      </c>
      <c r="W360" s="71">
        <v>49781</v>
      </c>
      <c r="X360" s="169">
        <v>46254</v>
      </c>
      <c r="Y360" s="69" t="str">
        <f t="shared" si="58"/>
        <v>DONE</v>
      </c>
      <c r="Z360" s="25">
        <v>53912</v>
      </c>
      <c r="AA360" s="169">
        <v>46255</v>
      </c>
      <c r="AB360" s="25" t="str">
        <f t="shared" si="79"/>
        <v>DONE</v>
      </c>
      <c r="AC360" s="71"/>
      <c r="AD360" s="54" t="s">
        <v>3909</v>
      </c>
      <c r="AE360" s="76">
        <v>46258</v>
      </c>
      <c r="AF360" s="69" t="str">
        <f t="shared" si="73"/>
        <v>DONE</v>
      </c>
      <c r="AG360" s="69">
        <v>46260</v>
      </c>
      <c r="AH360" s="170"/>
      <c r="AI360" s="77" t="str">
        <f t="shared" si="72"/>
        <v/>
      </c>
      <c r="AJ360" s="80" t="str">
        <f t="array" ref="AJ360">IFERROR(INDEX('[1]Master Price'!$E:$E,MATCH(D360,'[1]Master Price'!$B:$B,0)),"0")</f>
        <v>0</v>
      </c>
      <c r="AK360" s="80">
        <f t="shared" si="59"/>
        <v>0</v>
      </c>
      <c r="AL360" s="82" t="str">
        <f t="shared" si="50"/>
        <v>0-day</v>
      </c>
      <c r="AM360" s="82" t="str">
        <f t="shared" si="60"/>
        <v>0-day</v>
      </c>
      <c r="AN360" s="82" t="str">
        <f t="shared" si="75"/>
        <v>0-day</v>
      </c>
      <c r="AO360" s="82" t="str">
        <f t="shared" si="76"/>
        <v>1-day</v>
      </c>
      <c r="AP360" s="82" t="str">
        <f t="shared" si="74"/>
        <v>3-day</v>
      </c>
      <c r="AQ360" s="82" t="str">
        <f t="shared" si="61"/>
        <v>0-day</v>
      </c>
      <c r="AR360" s="137"/>
      <c r="AS360" s="83">
        <f t="shared" si="62"/>
        <v>358</v>
      </c>
      <c r="AT360" s="85" t="str">
        <f t="shared" si="77"/>
        <v>GMIAMMIPT/2026/07/1878</v>
      </c>
      <c r="AU360" s="84" t="e">
        <f t="shared" ca="1" si="78"/>
        <v>#NAME?</v>
      </c>
      <c r="AV360" s="85" t="e">
        <f t="shared" ca="1" si="63"/>
        <v>#NAME?</v>
      </c>
      <c r="AW360" s="86" t="e">
        <f t="shared" ca="1" si="64"/>
        <v>#NAME?</v>
      </c>
      <c r="AX360" s="85" t="e">
        <f t="shared" ca="1" si="65"/>
        <v>#NAME?</v>
      </c>
      <c r="AY360" s="86">
        <f t="shared" si="66"/>
        <v>200001114902</v>
      </c>
      <c r="AZ360" s="171" t="e">
        <f t="shared" ca="1" si="80"/>
        <v>#NAME?</v>
      </c>
      <c r="BA360" s="85" t="e">
        <f t="shared" ca="1" si="81"/>
        <v>#NAME?</v>
      </c>
      <c r="BB360" s="85" t="e">
        <f t="shared" ca="1" si="82"/>
        <v>#NAME?</v>
      </c>
      <c r="BC360" s="90" t="e">
        <f t="shared" ca="1" si="67"/>
        <v>#NAME?</v>
      </c>
      <c r="BD360" s="90" t="e">
        <f t="shared" ca="1" si="68"/>
        <v>#NAME?</v>
      </c>
      <c r="BE360" s="85" t="e">
        <f t="shared" ca="1" si="69"/>
        <v>#NAME?</v>
      </c>
      <c r="BF360" s="22" t="e">
        <f t="shared" ca="1" si="70"/>
        <v>#NAME?</v>
      </c>
      <c r="BG360" s="22" t="e">
        <f t="shared" ca="1" si="71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 t="str">
        <f t="shared" si="55"/>
        <v/>
      </c>
      <c r="B361" s="168"/>
      <c r="C361" s="71"/>
      <c r="D361" s="71"/>
      <c r="E361" s="71"/>
      <c r="F361" s="71"/>
      <c r="G361" s="71"/>
      <c r="H361" s="54" t="str">
        <f t="shared" si="56"/>
        <v/>
      </c>
      <c r="I361" s="71"/>
      <c r="J361" s="71"/>
      <c r="K361" s="71"/>
      <c r="L361" s="71"/>
      <c r="M361" s="71"/>
      <c r="N361" s="71"/>
      <c r="O361" s="71"/>
      <c r="P361" s="71"/>
      <c r="Q361" s="71"/>
      <c r="R361" s="205"/>
      <c r="S361" s="205"/>
      <c r="T361" s="66" t="str">
        <f t="shared" si="57"/>
        <v/>
      </c>
      <c r="U361" s="205"/>
      <c r="V361" s="71"/>
      <c r="W361" s="169"/>
      <c r="X361" s="169"/>
      <c r="Y361" s="69" t="str">
        <f t="shared" si="58"/>
        <v/>
      </c>
      <c r="Z361" s="69"/>
      <c r="AA361" s="169"/>
      <c r="AB361" s="25" t="str">
        <f t="shared" si="79"/>
        <v/>
      </c>
      <c r="AC361" s="71"/>
      <c r="AD361" s="169"/>
      <c r="AE361" s="169"/>
      <c r="AF361" s="69" t="str">
        <f t="shared" si="73"/>
        <v/>
      </c>
      <c r="AG361" s="169"/>
      <c r="AH361" s="170"/>
      <c r="AI361" s="77" t="str">
        <f t="shared" si="72"/>
        <v/>
      </c>
      <c r="AJ361" s="80" t="str">
        <f t="array" ref="AJ361">IFERROR(INDEX('[1]Master Price'!$E:$E,MATCH(D361,'[1]Master Price'!$B:$B,0)),"0")</f>
        <v>0</v>
      </c>
      <c r="AK361" s="80">
        <f t="shared" si="59"/>
        <v>0</v>
      </c>
      <c r="AL361" s="82" t="str">
        <f t="shared" si="50"/>
        <v>0-day</v>
      </c>
      <c r="AM361" s="82" t="str">
        <f t="shared" si="60"/>
        <v>0-day</v>
      </c>
      <c r="AN361" s="82" t="str">
        <f t="shared" si="75"/>
        <v>0-day</v>
      </c>
      <c r="AO361" s="82" t="str">
        <f t="shared" si="76"/>
        <v>0-day</v>
      </c>
      <c r="AP361" s="82" t="str">
        <f t="shared" si="74"/>
        <v>0-day</v>
      </c>
      <c r="AQ361" s="82" t="str">
        <f t="shared" si="61"/>
        <v>0-day</v>
      </c>
      <c r="AR361" s="137"/>
      <c r="AS361" s="83" t="str">
        <f t="shared" si="62"/>
        <v/>
      </c>
      <c r="AT361" s="85">
        <f t="shared" si="77"/>
        <v>0</v>
      </c>
      <c r="AU361" s="84" t="e">
        <f t="shared" ca="1" si="78"/>
        <v>#NAME?</v>
      </c>
      <c r="AV361" s="85" t="e">
        <f t="shared" ca="1" si="63"/>
        <v>#NAME?</v>
      </c>
      <c r="AW361" s="86" t="e">
        <f t="shared" ca="1" si="64"/>
        <v>#NAME?</v>
      </c>
      <c r="AX361" s="85" t="e">
        <f t="shared" ca="1" si="65"/>
        <v>#NAME?</v>
      </c>
      <c r="AY361" s="86" t="str">
        <f t="shared" si="66"/>
        <v/>
      </c>
      <c r="AZ361" s="171" t="e">
        <f t="shared" ca="1" si="80"/>
        <v>#NAME?</v>
      </c>
      <c r="BA361" s="85" t="e">
        <f t="shared" ca="1" si="81"/>
        <v>#NAME?</v>
      </c>
      <c r="BB361" s="85" t="e">
        <f t="shared" ca="1" si="82"/>
        <v>#NAME?</v>
      </c>
      <c r="BC361" s="90" t="e">
        <f t="shared" ca="1" si="67"/>
        <v>#NAME?</v>
      </c>
      <c r="BD361" s="90" t="e">
        <f t="shared" ca="1" si="68"/>
        <v>#NAME?</v>
      </c>
      <c r="BE361" s="85" t="e">
        <f t="shared" ca="1" si="69"/>
        <v>#NAME?</v>
      </c>
      <c r="BF361" s="22" t="e">
        <f t="shared" ca="1" si="70"/>
        <v>#NAME?</v>
      </c>
      <c r="BG361" s="22" t="e">
        <f t="shared" ca="1" si="71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 t="str">
        <f t="shared" si="55"/>
        <v/>
      </c>
      <c r="B362" s="168"/>
      <c r="C362" s="71"/>
      <c r="D362" s="71"/>
      <c r="E362" s="71"/>
      <c r="F362" s="71"/>
      <c r="G362" s="71"/>
      <c r="H362" s="54" t="str">
        <f t="shared" si="56"/>
        <v/>
      </c>
      <c r="I362" s="71"/>
      <c r="J362" s="71"/>
      <c r="K362" s="71"/>
      <c r="L362" s="71"/>
      <c r="M362" s="71"/>
      <c r="N362" s="71"/>
      <c r="O362" s="71"/>
      <c r="P362" s="71"/>
      <c r="Q362" s="71"/>
      <c r="R362" s="205"/>
      <c r="S362" s="205"/>
      <c r="T362" s="66" t="str">
        <f t="shared" si="57"/>
        <v/>
      </c>
      <c r="U362" s="205"/>
      <c r="V362" s="71"/>
      <c r="W362" s="169"/>
      <c r="X362" s="169"/>
      <c r="Y362" s="69" t="str">
        <f t="shared" si="58"/>
        <v/>
      </c>
      <c r="Z362" s="69"/>
      <c r="AA362" s="169"/>
      <c r="AB362" s="25" t="str">
        <f t="shared" si="79"/>
        <v/>
      </c>
      <c r="AC362" s="71"/>
      <c r="AD362" s="169"/>
      <c r="AE362" s="169"/>
      <c r="AF362" s="69" t="str">
        <f t="shared" si="73"/>
        <v/>
      </c>
      <c r="AG362" s="71"/>
      <c r="AH362" s="170"/>
      <c r="AI362" s="77" t="str">
        <f t="shared" si="72"/>
        <v/>
      </c>
      <c r="AJ362" s="80" t="str">
        <f t="array" ref="AJ362">IFERROR(INDEX('[1]Master Price'!$E:$E,MATCH(D362,'[1]Master Price'!$B:$B,0)),"0")</f>
        <v>0</v>
      </c>
      <c r="AK362" s="80">
        <f t="shared" si="59"/>
        <v>0</v>
      </c>
      <c r="AL362" s="82" t="str">
        <f t="shared" si="50"/>
        <v>0-day</v>
      </c>
      <c r="AM362" s="82" t="str">
        <f t="shared" si="60"/>
        <v>0-day</v>
      </c>
      <c r="AN362" s="82" t="str">
        <f t="shared" si="75"/>
        <v>0-day</v>
      </c>
      <c r="AO362" s="82" t="str">
        <f t="shared" si="76"/>
        <v>0-day</v>
      </c>
      <c r="AP362" s="82" t="str">
        <f t="shared" si="74"/>
        <v>0-day</v>
      </c>
      <c r="AQ362" s="82" t="str">
        <f t="shared" si="61"/>
        <v>0-day</v>
      </c>
      <c r="AR362" s="137"/>
      <c r="AS362" s="83" t="str">
        <f t="shared" si="62"/>
        <v/>
      </c>
      <c r="AT362" s="85">
        <f t="shared" si="77"/>
        <v>0</v>
      </c>
      <c r="AU362" s="84" t="e">
        <f t="shared" ca="1" si="78"/>
        <v>#NAME?</v>
      </c>
      <c r="AV362" s="85" t="e">
        <f t="shared" ca="1" si="63"/>
        <v>#NAME?</v>
      </c>
      <c r="AW362" s="86" t="e">
        <f t="shared" ca="1" si="64"/>
        <v>#NAME?</v>
      </c>
      <c r="AX362" s="85" t="e">
        <f t="shared" ca="1" si="65"/>
        <v>#NAME?</v>
      </c>
      <c r="AY362" s="86" t="str">
        <f t="shared" si="66"/>
        <v/>
      </c>
      <c r="AZ362" s="171" t="e">
        <f t="shared" ca="1" si="80"/>
        <v>#NAME?</v>
      </c>
      <c r="BA362" s="85" t="e">
        <f t="shared" ca="1" si="81"/>
        <v>#NAME?</v>
      </c>
      <c r="BB362" s="85" t="e">
        <f t="shared" ca="1" si="82"/>
        <v>#NAME?</v>
      </c>
      <c r="BC362" s="90" t="e">
        <f t="shared" ca="1" si="67"/>
        <v>#NAME?</v>
      </c>
      <c r="BD362" s="90" t="e">
        <f t="shared" ca="1" si="68"/>
        <v>#NAME?</v>
      </c>
      <c r="BE362" s="85" t="e">
        <f t="shared" ca="1" si="69"/>
        <v>#NAME?</v>
      </c>
      <c r="BF362" s="22" t="e">
        <f t="shared" ca="1" si="70"/>
        <v>#NAME?</v>
      </c>
      <c r="BG362" s="22" t="e">
        <f t="shared" ca="1" si="71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 t="str">
        <f t="shared" si="55"/>
        <v/>
      </c>
      <c r="B363" s="168"/>
      <c r="C363" s="71"/>
      <c r="D363" s="71"/>
      <c r="E363" s="71"/>
      <c r="F363" s="71"/>
      <c r="G363" s="71"/>
      <c r="H363" s="54" t="str">
        <f t="shared" si="56"/>
        <v/>
      </c>
      <c r="I363" s="71"/>
      <c r="J363" s="71"/>
      <c r="K363" s="71"/>
      <c r="L363" s="71"/>
      <c r="M363" s="71"/>
      <c r="N363" s="71"/>
      <c r="O363" s="71"/>
      <c r="P363" s="71"/>
      <c r="Q363" s="71"/>
      <c r="R363" s="205"/>
      <c r="S363" s="205"/>
      <c r="T363" s="66" t="str">
        <f t="shared" si="57"/>
        <v/>
      </c>
      <c r="U363" s="205"/>
      <c r="V363" s="71"/>
      <c r="W363" s="169"/>
      <c r="X363" s="169"/>
      <c r="Y363" s="69" t="str">
        <f t="shared" si="58"/>
        <v/>
      </c>
      <c r="Z363" s="69"/>
      <c r="AA363" s="169"/>
      <c r="AB363" s="25" t="str">
        <f t="shared" si="79"/>
        <v/>
      </c>
      <c r="AC363" s="71"/>
      <c r="AD363" s="169"/>
      <c r="AE363" s="169"/>
      <c r="AF363" s="69" t="str">
        <f t="shared" si="73"/>
        <v/>
      </c>
      <c r="AG363" s="71"/>
      <c r="AH363" s="170"/>
      <c r="AI363" s="77" t="str">
        <f t="shared" si="72"/>
        <v/>
      </c>
      <c r="AJ363" s="80" t="str">
        <f t="array" ref="AJ363">IFERROR(INDEX('[1]Master Price'!$E:$E,MATCH(D363,'[1]Master Price'!$B:$B,0)),"0")</f>
        <v>0</v>
      </c>
      <c r="AK363" s="80">
        <f t="shared" si="59"/>
        <v>0</v>
      </c>
      <c r="AL363" s="82" t="str">
        <f t="shared" si="50"/>
        <v>0-day</v>
      </c>
      <c r="AM363" s="82" t="str">
        <f t="shared" si="60"/>
        <v>0-day</v>
      </c>
      <c r="AN363" s="82" t="str">
        <f t="shared" si="75"/>
        <v>0-day</v>
      </c>
      <c r="AO363" s="82" t="str">
        <f t="shared" si="76"/>
        <v>0-day</v>
      </c>
      <c r="AP363" s="82" t="str">
        <f t="shared" si="74"/>
        <v>0-day</v>
      </c>
      <c r="AQ363" s="82" t="str">
        <f t="shared" si="61"/>
        <v>0-day</v>
      </c>
      <c r="AR363" s="137"/>
      <c r="AS363" s="83" t="str">
        <f t="shared" si="62"/>
        <v/>
      </c>
      <c r="AT363" s="85">
        <f t="shared" si="77"/>
        <v>0</v>
      </c>
      <c r="AU363" s="84" t="e">
        <f t="shared" ca="1" si="78"/>
        <v>#NAME?</v>
      </c>
      <c r="AV363" s="85" t="e">
        <f t="shared" ca="1" si="63"/>
        <v>#NAME?</v>
      </c>
      <c r="AW363" s="86" t="e">
        <f t="shared" ca="1" si="64"/>
        <v>#NAME?</v>
      </c>
      <c r="AX363" s="85" t="e">
        <f t="shared" ca="1" si="65"/>
        <v>#NAME?</v>
      </c>
      <c r="AY363" s="86" t="str">
        <f t="shared" si="66"/>
        <v/>
      </c>
      <c r="AZ363" s="171" t="e">
        <f t="shared" ca="1" si="80"/>
        <v>#NAME?</v>
      </c>
      <c r="BA363" s="85" t="e">
        <f t="shared" ca="1" si="81"/>
        <v>#NAME?</v>
      </c>
      <c r="BB363" s="85" t="e">
        <f t="shared" ca="1" si="82"/>
        <v>#NAME?</v>
      </c>
      <c r="BC363" s="90" t="e">
        <f t="shared" ca="1" si="67"/>
        <v>#NAME?</v>
      </c>
      <c r="BD363" s="90" t="e">
        <f t="shared" ca="1" si="68"/>
        <v>#NAME?</v>
      </c>
      <c r="BE363" s="85" t="e">
        <f t="shared" ca="1" si="69"/>
        <v>#NAME?</v>
      </c>
      <c r="BF363" s="22" t="e">
        <f t="shared" ca="1" si="70"/>
        <v>#NAME?</v>
      </c>
      <c r="BG363" s="22" t="e">
        <f t="shared" ca="1" si="71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 t="str">
        <f t="shared" si="55"/>
        <v/>
      </c>
      <c r="B364" s="168"/>
      <c r="C364" s="71"/>
      <c r="D364" s="71"/>
      <c r="E364" s="71"/>
      <c r="F364" s="71"/>
      <c r="G364" s="71"/>
      <c r="H364" s="54" t="str">
        <f t="shared" si="56"/>
        <v/>
      </c>
      <c r="I364" s="71"/>
      <c r="J364" s="71"/>
      <c r="K364" s="71"/>
      <c r="L364" s="71"/>
      <c r="M364" s="71"/>
      <c r="N364" s="71"/>
      <c r="O364" s="71"/>
      <c r="P364" s="71"/>
      <c r="Q364" s="71"/>
      <c r="R364" s="205"/>
      <c r="S364" s="205"/>
      <c r="T364" s="66" t="str">
        <f t="shared" si="57"/>
        <v/>
      </c>
      <c r="U364" s="205"/>
      <c r="V364" s="71"/>
      <c r="W364" s="169"/>
      <c r="X364" s="169"/>
      <c r="Y364" s="69" t="str">
        <f t="shared" si="58"/>
        <v/>
      </c>
      <c r="Z364" s="69"/>
      <c r="AA364" s="169"/>
      <c r="AB364" s="25" t="str">
        <f t="shared" si="79"/>
        <v/>
      </c>
      <c r="AC364" s="71"/>
      <c r="AD364" s="169"/>
      <c r="AE364" s="169"/>
      <c r="AF364" s="69" t="str">
        <f t="shared" si="73"/>
        <v/>
      </c>
      <c r="AG364" s="71"/>
      <c r="AH364" s="170"/>
      <c r="AI364" s="77" t="str">
        <f t="shared" si="72"/>
        <v/>
      </c>
      <c r="AJ364" s="80" t="str">
        <f t="array" ref="AJ364">IFERROR(INDEX('[1]Master Price'!$E:$E,MATCH(D364,'[1]Master Price'!$B:$B,0)),"0")</f>
        <v>0</v>
      </c>
      <c r="AK364" s="80">
        <f t="shared" si="59"/>
        <v>0</v>
      </c>
      <c r="AL364" s="82" t="str">
        <f t="shared" si="50"/>
        <v>0-day</v>
      </c>
      <c r="AM364" s="82" t="str">
        <f t="shared" si="60"/>
        <v>0-day</v>
      </c>
      <c r="AN364" s="82" t="str">
        <f t="shared" si="75"/>
        <v>0-day</v>
      </c>
      <c r="AO364" s="82" t="str">
        <f t="shared" si="76"/>
        <v>0-day</v>
      </c>
      <c r="AP364" s="82" t="str">
        <f t="shared" si="74"/>
        <v>0-day</v>
      </c>
      <c r="AQ364" s="82" t="str">
        <f t="shared" si="61"/>
        <v>0-day</v>
      </c>
      <c r="AR364" s="137"/>
      <c r="AS364" s="83" t="str">
        <f t="shared" si="62"/>
        <v/>
      </c>
      <c r="AT364" s="85">
        <f t="shared" si="77"/>
        <v>0</v>
      </c>
      <c r="AU364" s="84" t="e">
        <f t="shared" ca="1" si="78"/>
        <v>#NAME?</v>
      </c>
      <c r="AV364" s="85" t="e">
        <f t="shared" ca="1" si="63"/>
        <v>#NAME?</v>
      </c>
      <c r="AW364" s="86" t="e">
        <f t="shared" ca="1" si="64"/>
        <v>#NAME?</v>
      </c>
      <c r="AX364" s="85" t="e">
        <f t="shared" ca="1" si="65"/>
        <v>#NAME?</v>
      </c>
      <c r="AY364" s="86" t="str">
        <f t="shared" si="66"/>
        <v/>
      </c>
      <c r="AZ364" s="171" t="e">
        <f t="shared" ca="1" si="80"/>
        <v>#NAME?</v>
      </c>
      <c r="BA364" s="85" t="e">
        <f t="shared" ca="1" si="81"/>
        <v>#NAME?</v>
      </c>
      <c r="BB364" s="85" t="e">
        <f t="shared" ca="1" si="82"/>
        <v>#NAME?</v>
      </c>
      <c r="BC364" s="90" t="e">
        <f t="shared" ca="1" si="67"/>
        <v>#NAME?</v>
      </c>
      <c r="BD364" s="90" t="e">
        <f t="shared" ca="1" si="68"/>
        <v>#NAME?</v>
      </c>
      <c r="BE364" s="85" t="e">
        <f t="shared" ca="1" si="69"/>
        <v>#NAME?</v>
      </c>
      <c r="BF364" s="22" t="e">
        <f t="shared" ca="1" si="70"/>
        <v>#NAME?</v>
      </c>
      <c r="BG364" s="22" t="e">
        <f t="shared" ca="1" si="71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 t="str">
        <f t="shared" si="55"/>
        <v/>
      </c>
      <c r="B365" s="172"/>
      <c r="C365" s="71"/>
      <c r="D365" s="71"/>
      <c r="E365" s="71"/>
      <c r="F365" s="71"/>
      <c r="G365" s="71"/>
      <c r="H365" s="54" t="str">
        <f t="shared" si="56"/>
        <v/>
      </c>
      <c r="I365" s="71"/>
      <c r="J365" s="71"/>
      <c r="K365" s="71"/>
      <c r="L365" s="71"/>
      <c r="M365" s="71"/>
      <c r="N365" s="71"/>
      <c r="O365" s="71"/>
      <c r="P365" s="71"/>
      <c r="Q365" s="71"/>
      <c r="R365" s="205"/>
      <c r="S365" s="205"/>
      <c r="T365" s="66" t="str">
        <f t="shared" si="57"/>
        <v/>
      </c>
      <c r="U365" s="205"/>
      <c r="V365" s="71"/>
      <c r="W365" s="175"/>
      <c r="X365" s="175"/>
      <c r="Y365" s="69" t="str">
        <f t="shared" si="58"/>
        <v/>
      </c>
      <c r="Z365" s="69"/>
      <c r="AA365" s="169"/>
      <c r="AB365" s="25" t="str">
        <f t="shared" si="79"/>
        <v/>
      </c>
      <c r="AC365" s="71"/>
      <c r="AD365" s="169"/>
      <c r="AE365" s="169"/>
      <c r="AF365" s="69" t="str">
        <f t="shared" si="73"/>
        <v/>
      </c>
      <c r="AG365" s="169"/>
      <c r="AH365" s="170"/>
      <c r="AI365" s="77" t="str">
        <f t="shared" si="72"/>
        <v/>
      </c>
      <c r="AJ365" s="80" t="str">
        <f t="array" ref="AJ365">IFERROR(INDEX('[1]Master Price'!$E:$E,MATCH(D365,'[1]Master Price'!$B:$B,0)),"0")</f>
        <v>0</v>
      </c>
      <c r="AK365" s="80">
        <f t="shared" si="59"/>
        <v>0</v>
      </c>
      <c r="AL365" s="82" t="str">
        <f t="shared" si="50"/>
        <v>0-day</v>
      </c>
      <c r="AM365" s="82" t="str">
        <f t="shared" si="60"/>
        <v>0-day</v>
      </c>
      <c r="AN365" s="82" t="str">
        <f t="shared" si="75"/>
        <v>0-day</v>
      </c>
      <c r="AO365" s="82" t="str">
        <f t="shared" si="76"/>
        <v>0-day</v>
      </c>
      <c r="AP365" s="82" t="str">
        <f t="shared" si="74"/>
        <v>0-day</v>
      </c>
      <c r="AQ365" s="82" t="str">
        <f t="shared" si="61"/>
        <v>0-day</v>
      </c>
      <c r="AR365" s="137"/>
      <c r="AS365" s="83" t="str">
        <f t="shared" si="62"/>
        <v/>
      </c>
      <c r="AT365" s="85">
        <f t="shared" si="77"/>
        <v>0</v>
      </c>
      <c r="AU365" s="84" t="e">
        <f t="shared" ca="1" si="78"/>
        <v>#NAME?</v>
      </c>
      <c r="AV365" s="85" t="e">
        <f t="shared" ca="1" si="63"/>
        <v>#NAME?</v>
      </c>
      <c r="AW365" s="86" t="e">
        <f t="shared" ca="1" si="64"/>
        <v>#NAME?</v>
      </c>
      <c r="AX365" s="85" t="e">
        <f t="shared" ca="1" si="65"/>
        <v>#NAME?</v>
      </c>
      <c r="AY365" s="86" t="str">
        <f t="shared" si="66"/>
        <v/>
      </c>
      <c r="AZ365" s="171" t="e">
        <f t="shared" ca="1" si="80"/>
        <v>#NAME?</v>
      </c>
      <c r="BA365" s="85" t="e">
        <f t="shared" ca="1" si="81"/>
        <v>#NAME?</v>
      </c>
      <c r="BB365" s="85" t="e">
        <f t="shared" ca="1" si="82"/>
        <v>#NAME?</v>
      </c>
      <c r="BC365" s="90" t="e">
        <f t="shared" ca="1" si="67"/>
        <v>#NAME?</v>
      </c>
      <c r="BD365" s="90" t="e">
        <f t="shared" ca="1" si="68"/>
        <v>#NAME?</v>
      </c>
      <c r="BE365" s="85" t="e">
        <f t="shared" ca="1" si="69"/>
        <v>#NAME?</v>
      </c>
      <c r="BF365" s="22" t="e">
        <f t="shared" ca="1" si="70"/>
        <v>#NAME?</v>
      </c>
      <c r="BG365" s="22" t="e">
        <f t="shared" ca="1" si="71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 t="str">
        <f t="shared" si="55"/>
        <v/>
      </c>
      <c r="B366" s="172"/>
      <c r="C366" s="71"/>
      <c r="D366" s="71"/>
      <c r="E366" s="71"/>
      <c r="F366" s="71"/>
      <c r="G366" s="71"/>
      <c r="H366" s="54" t="str">
        <f t="shared" si="56"/>
        <v/>
      </c>
      <c r="I366" s="71"/>
      <c r="J366" s="71"/>
      <c r="K366" s="71"/>
      <c r="L366" s="71"/>
      <c r="M366" s="71"/>
      <c r="N366" s="71"/>
      <c r="O366" s="71"/>
      <c r="P366" s="71"/>
      <c r="Q366" s="71"/>
      <c r="R366" s="205"/>
      <c r="S366" s="205"/>
      <c r="T366" s="66" t="str">
        <f t="shared" si="57"/>
        <v/>
      </c>
      <c r="U366" s="205"/>
      <c r="V366" s="71"/>
      <c r="W366" s="175"/>
      <c r="X366" s="175"/>
      <c r="Y366" s="69" t="str">
        <f t="shared" si="58"/>
        <v/>
      </c>
      <c r="Z366" s="69"/>
      <c r="AA366" s="169"/>
      <c r="AB366" s="25" t="str">
        <f t="shared" si="79"/>
        <v/>
      </c>
      <c r="AC366" s="71"/>
      <c r="AD366" s="169"/>
      <c r="AE366" s="169"/>
      <c r="AF366" s="69" t="str">
        <f t="shared" si="73"/>
        <v/>
      </c>
      <c r="AG366" s="169"/>
      <c r="AH366" s="170"/>
      <c r="AI366" s="77" t="str">
        <f t="shared" si="72"/>
        <v/>
      </c>
      <c r="AJ366" s="80" t="str">
        <f t="array" ref="AJ366">IFERROR(INDEX('[1]Master Price'!$E:$E,MATCH(D366,'[1]Master Price'!$B:$B,0)),"0")</f>
        <v>0</v>
      </c>
      <c r="AK366" s="80">
        <f t="shared" si="59"/>
        <v>0</v>
      </c>
      <c r="AL366" s="82" t="str">
        <f t="shared" si="50"/>
        <v>0-day</v>
      </c>
      <c r="AM366" s="82" t="str">
        <f t="shared" si="60"/>
        <v>0-day</v>
      </c>
      <c r="AN366" s="82" t="str">
        <f t="shared" si="75"/>
        <v>0-day</v>
      </c>
      <c r="AO366" s="82" t="str">
        <f t="shared" si="76"/>
        <v>0-day</v>
      </c>
      <c r="AP366" s="82" t="str">
        <f t="shared" si="74"/>
        <v>0-day</v>
      </c>
      <c r="AQ366" s="82" t="str">
        <f t="shared" si="61"/>
        <v>0-day</v>
      </c>
      <c r="AR366" s="137"/>
      <c r="AS366" s="83" t="str">
        <f t="shared" si="62"/>
        <v/>
      </c>
      <c r="AT366" s="85">
        <f t="shared" si="77"/>
        <v>0</v>
      </c>
      <c r="AU366" s="84" t="e">
        <f t="shared" ca="1" si="78"/>
        <v>#NAME?</v>
      </c>
      <c r="AV366" s="85" t="e">
        <f t="shared" ca="1" si="63"/>
        <v>#NAME?</v>
      </c>
      <c r="AW366" s="86" t="e">
        <f t="shared" ca="1" si="64"/>
        <v>#NAME?</v>
      </c>
      <c r="AX366" s="85" t="e">
        <f t="shared" ca="1" si="65"/>
        <v>#NAME?</v>
      </c>
      <c r="AY366" s="86" t="str">
        <f t="shared" si="66"/>
        <v/>
      </c>
      <c r="AZ366" s="171" t="e">
        <f t="shared" ca="1" si="80"/>
        <v>#NAME?</v>
      </c>
      <c r="BA366" s="85" t="e">
        <f t="shared" ca="1" si="81"/>
        <v>#NAME?</v>
      </c>
      <c r="BB366" s="85" t="e">
        <f t="shared" ca="1" si="82"/>
        <v>#NAME?</v>
      </c>
      <c r="BC366" s="90" t="e">
        <f t="shared" ca="1" si="67"/>
        <v>#NAME?</v>
      </c>
      <c r="BD366" s="90" t="e">
        <f t="shared" ca="1" si="68"/>
        <v>#NAME?</v>
      </c>
      <c r="BE366" s="85" t="e">
        <f t="shared" ca="1" si="69"/>
        <v>#NAME?</v>
      </c>
      <c r="BF366" s="22" t="e">
        <f t="shared" ca="1" si="70"/>
        <v>#NAME?</v>
      </c>
      <c r="BG366" s="22" t="e">
        <f t="shared" ca="1" si="71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 t="str">
        <f t="shared" si="55"/>
        <v/>
      </c>
      <c r="B367" s="172"/>
      <c r="C367" s="71"/>
      <c r="D367" s="71"/>
      <c r="E367" s="71"/>
      <c r="F367" s="71"/>
      <c r="G367" s="71"/>
      <c r="H367" s="54" t="str">
        <f t="shared" si="56"/>
        <v/>
      </c>
      <c r="I367" s="71"/>
      <c r="J367" s="71"/>
      <c r="K367" s="71"/>
      <c r="L367" s="71"/>
      <c r="M367" s="71"/>
      <c r="N367" s="71"/>
      <c r="O367" s="71"/>
      <c r="P367" s="71"/>
      <c r="Q367" s="71"/>
      <c r="R367" s="205"/>
      <c r="S367" s="205"/>
      <c r="T367" s="66" t="str">
        <f t="shared" si="57"/>
        <v/>
      </c>
      <c r="U367" s="205"/>
      <c r="V367" s="71"/>
      <c r="W367" s="175"/>
      <c r="X367" s="175"/>
      <c r="Y367" s="69" t="str">
        <f t="shared" si="58"/>
        <v/>
      </c>
      <c r="Z367" s="69"/>
      <c r="AA367" s="169"/>
      <c r="AB367" s="25" t="str">
        <f t="shared" si="79"/>
        <v/>
      </c>
      <c r="AC367" s="71"/>
      <c r="AD367" s="169"/>
      <c r="AE367" s="169"/>
      <c r="AF367" s="69" t="str">
        <f t="shared" si="73"/>
        <v/>
      </c>
      <c r="AG367" s="169"/>
      <c r="AH367" s="170"/>
      <c r="AI367" s="77" t="str">
        <f t="shared" si="72"/>
        <v/>
      </c>
      <c r="AJ367" s="80" t="str">
        <f t="array" ref="AJ367">IFERROR(INDEX('[1]Master Price'!$E:$E,MATCH(D367,'[1]Master Price'!$B:$B,0)),"0")</f>
        <v>0</v>
      </c>
      <c r="AK367" s="80">
        <f t="shared" si="59"/>
        <v>0</v>
      </c>
      <c r="AL367" s="82" t="str">
        <f t="shared" si="50"/>
        <v>0-day</v>
      </c>
      <c r="AM367" s="82" t="str">
        <f t="shared" si="60"/>
        <v>0-day</v>
      </c>
      <c r="AN367" s="82" t="str">
        <f t="shared" si="75"/>
        <v>0-day</v>
      </c>
      <c r="AO367" s="82" t="str">
        <f t="shared" si="76"/>
        <v>0-day</v>
      </c>
      <c r="AP367" s="82" t="str">
        <f t="shared" si="74"/>
        <v>0-day</v>
      </c>
      <c r="AQ367" s="82" t="str">
        <f t="shared" si="61"/>
        <v>0-day</v>
      </c>
      <c r="AR367" s="137"/>
      <c r="AS367" s="83" t="str">
        <f t="shared" si="62"/>
        <v/>
      </c>
      <c r="AT367" s="85">
        <f t="shared" si="77"/>
        <v>0</v>
      </c>
      <c r="AU367" s="84" t="e">
        <f t="shared" ca="1" si="78"/>
        <v>#NAME?</v>
      </c>
      <c r="AV367" s="85" t="e">
        <f t="shared" ca="1" si="63"/>
        <v>#NAME?</v>
      </c>
      <c r="AW367" s="86" t="e">
        <f t="shared" ca="1" si="64"/>
        <v>#NAME?</v>
      </c>
      <c r="AX367" s="85" t="e">
        <f t="shared" ca="1" si="65"/>
        <v>#NAME?</v>
      </c>
      <c r="AY367" s="86" t="str">
        <f t="shared" si="66"/>
        <v/>
      </c>
      <c r="AZ367" s="171" t="e">
        <f t="shared" ca="1" si="80"/>
        <v>#NAME?</v>
      </c>
      <c r="BA367" s="85" t="e">
        <f t="shared" ca="1" si="81"/>
        <v>#NAME?</v>
      </c>
      <c r="BB367" s="85" t="e">
        <f t="shared" ca="1" si="82"/>
        <v>#NAME?</v>
      </c>
      <c r="BC367" s="90" t="e">
        <f t="shared" ca="1" si="67"/>
        <v>#NAME?</v>
      </c>
      <c r="BD367" s="90" t="e">
        <f t="shared" ca="1" si="68"/>
        <v>#NAME?</v>
      </c>
      <c r="BE367" s="85" t="e">
        <f t="shared" ca="1" si="69"/>
        <v>#NAME?</v>
      </c>
      <c r="BF367" s="22" t="e">
        <f t="shared" ca="1" si="70"/>
        <v>#NAME?</v>
      </c>
      <c r="BG367" s="22" t="e">
        <f t="shared" ca="1" si="71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 t="str">
        <f t="shared" si="55"/>
        <v/>
      </c>
      <c r="B368" s="172"/>
      <c r="C368" s="71"/>
      <c r="D368" s="71"/>
      <c r="E368" s="71"/>
      <c r="F368" s="71"/>
      <c r="G368" s="71"/>
      <c r="H368" s="54" t="str">
        <f t="shared" si="56"/>
        <v/>
      </c>
      <c r="I368" s="71"/>
      <c r="J368" s="71"/>
      <c r="K368" s="71"/>
      <c r="L368" s="71"/>
      <c r="M368" s="71"/>
      <c r="N368" s="71"/>
      <c r="O368" s="71"/>
      <c r="P368" s="71"/>
      <c r="Q368" s="71"/>
      <c r="R368" s="205"/>
      <c r="S368" s="205"/>
      <c r="T368" s="66" t="str">
        <f t="shared" si="57"/>
        <v/>
      </c>
      <c r="U368" s="205"/>
      <c r="V368" s="71"/>
      <c r="W368" s="175"/>
      <c r="X368" s="175"/>
      <c r="Y368" s="69" t="str">
        <f t="shared" si="58"/>
        <v/>
      </c>
      <c r="Z368" s="69"/>
      <c r="AA368" s="169"/>
      <c r="AB368" s="25" t="str">
        <f t="shared" si="79"/>
        <v/>
      </c>
      <c r="AC368" s="71"/>
      <c r="AD368" s="169"/>
      <c r="AE368" s="169"/>
      <c r="AF368" s="69" t="str">
        <f t="shared" si="73"/>
        <v/>
      </c>
      <c r="AG368" s="169"/>
      <c r="AH368" s="170"/>
      <c r="AI368" s="77" t="str">
        <f t="shared" si="72"/>
        <v/>
      </c>
      <c r="AJ368" s="80" t="str">
        <f t="array" ref="AJ368">IFERROR(INDEX('[1]Master Price'!$E:$E,MATCH(D368,'[1]Master Price'!$B:$B,0)),"0")</f>
        <v>0</v>
      </c>
      <c r="AK368" s="80">
        <f t="shared" si="59"/>
        <v>0</v>
      </c>
      <c r="AL368" s="82" t="str">
        <f t="shared" si="50"/>
        <v>0-day</v>
      </c>
      <c r="AM368" s="82" t="str">
        <f t="shared" si="60"/>
        <v>0-day</v>
      </c>
      <c r="AN368" s="82" t="str">
        <f t="shared" si="75"/>
        <v>0-day</v>
      </c>
      <c r="AO368" s="82" t="str">
        <f t="shared" si="76"/>
        <v>0-day</v>
      </c>
      <c r="AP368" s="82" t="str">
        <f t="shared" si="74"/>
        <v>0-day</v>
      </c>
      <c r="AQ368" s="82" t="str">
        <f t="shared" si="61"/>
        <v>0-day</v>
      </c>
      <c r="AR368" s="137"/>
      <c r="AS368" s="83" t="str">
        <f t="shared" si="62"/>
        <v/>
      </c>
      <c r="AT368" s="85">
        <f t="shared" si="77"/>
        <v>0</v>
      </c>
      <c r="AU368" s="84" t="e">
        <f t="shared" ca="1" si="78"/>
        <v>#NAME?</v>
      </c>
      <c r="AV368" s="85" t="e">
        <f t="shared" ca="1" si="63"/>
        <v>#NAME?</v>
      </c>
      <c r="AW368" s="86" t="e">
        <f t="shared" ca="1" si="64"/>
        <v>#NAME?</v>
      </c>
      <c r="AX368" s="85" t="e">
        <f t="shared" ca="1" si="65"/>
        <v>#NAME?</v>
      </c>
      <c r="AY368" s="86" t="str">
        <f t="shared" si="66"/>
        <v/>
      </c>
      <c r="AZ368" s="171" t="e">
        <f t="shared" ca="1" si="80"/>
        <v>#NAME?</v>
      </c>
      <c r="BA368" s="85" t="e">
        <f t="shared" ca="1" si="81"/>
        <v>#NAME?</v>
      </c>
      <c r="BB368" s="85" t="e">
        <f t="shared" ca="1" si="82"/>
        <v>#NAME?</v>
      </c>
      <c r="BC368" s="90" t="e">
        <f t="shared" ca="1" si="67"/>
        <v>#NAME?</v>
      </c>
      <c r="BD368" s="90" t="e">
        <f t="shared" ca="1" si="68"/>
        <v>#NAME?</v>
      </c>
      <c r="BE368" s="85" t="e">
        <f t="shared" ca="1" si="69"/>
        <v>#NAME?</v>
      </c>
      <c r="BF368" s="22" t="e">
        <f t="shared" ca="1" si="70"/>
        <v>#NAME?</v>
      </c>
      <c r="BG368" s="22" t="e">
        <f t="shared" ca="1" si="71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 t="str">
        <f t="shared" si="55"/>
        <v/>
      </c>
      <c r="B369" s="172"/>
      <c r="C369" s="71"/>
      <c r="D369" s="71"/>
      <c r="E369" s="71"/>
      <c r="F369" s="71"/>
      <c r="G369" s="71"/>
      <c r="H369" s="54" t="str">
        <f t="shared" si="56"/>
        <v/>
      </c>
      <c r="I369" s="71"/>
      <c r="J369" s="71"/>
      <c r="K369" s="71"/>
      <c r="L369" s="71"/>
      <c r="M369" s="71"/>
      <c r="N369" s="71"/>
      <c r="O369" s="71"/>
      <c r="P369" s="71"/>
      <c r="Q369" s="71"/>
      <c r="R369" s="205"/>
      <c r="S369" s="205"/>
      <c r="T369" s="66" t="str">
        <f t="shared" si="57"/>
        <v/>
      </c>
      <c r="U369" s="205"/>
      <c r="V369" s="71"/>
      <c r="W369" s="175"/>
      <c r="X369" s="175"/>
      <c r="Y369" s="69" t="str">
        <f t="shared" si="58"/>
        <v/>
      </c>
      <c r="Z369" s="69"/>
      <c r="AA369" s="169"/>
      <c r="AB369" s="25" t="str">
        <f t="shared" si="79"/>
        <v/>
      </c>
      <c r="AC369" s="71"/>
      <c r="AD369" s="169"/>
      <c r="AE369" s="169"/>
      <c r="AF369" s="69" t="str">
        <f t="shared" si="73"/>
        <v/>
      </c>
      <c r="AG369" s="169"/>
      <c r="AH369" s="170"/>
      <c r="AI369" s="77" t="str">
        <f t="shared" si="72"/>
        <v/>
      </c>
      <c r="AJ369" s="80" t="str">
        <f t="array" ref="AJ369">IFERROR(INDEX('[1]Master Price'!$E:$E,MATCH(D369,'[1]Master Price'!$B:$B,0)),"0")</f>
        <v>0</v>
      </c>
      <c r="AK369" s="80">
        <f t="shared" si="59"/>
        <v>0</v>
      </c>
      <c r="AL369" s="82" t="str">
        <f t="shared" si="50"/>
        <v>0-day</v>
      </c>
      <c r="AM369" s="82" t="str">
        <f t="shared" si="60"/>
        <v>0-day</v>
      </c>
      <c r="AN369" s="82" t="str">
        <f t="shared" si="75"/>
        <v>0-day</v>
      </c>
      <c r="AO369" s="82" t="str">
        <f t="shared" si="76"/>
        <v>0-day</v>
      </c>
      <c r="AP369" s="82" t="str">
        <f t="shared" si="74"/>
        <v>0-day</v>
      </c>
      <c r="AQ369" s="82" t="str">
        <f t="shared" si="61"/>
        <v>0-day</v>
      </c>
      <c r="AR369" s="137"/>
      <c r="AS369" s="83" t="str">
        <f t="shared" si="62"/>
        <v/>
      </c>
      <c r="AT369" s="85">
        <f t="shared" si="77"/>
        <v>0</v>
      </c>
      <c r="AU369" s="84" t="e">
        <f t="shared" ca="1" si="78"/>
        <v>#NAME?</v>
      </c>
      <c r="AV369" s="85" t="e">
        <f t="shared" ca="1" si="63"/>
        <v>#NAME?</v>
      </c>
      <c r="AW369" s="86" t="e">
        <f t="shared" ca="1" si="64"/>
        <v>#NAME?</v>
      </c>
      <c r="AX369" s="85" t="e">
        <f t="shared" ca="1" si="65"/>
        <v>#NAME?</v>
      </c>
      <c r="AY369" s="86" t="str">
        <f t="shared" si="66"/>
        <v/>
      </c>
      <c r="AZ369" s="171" t="e">
        <f t="shared" ca="1" si="80"/>
        <v>#NAME?</v>
      </c>
      <c r="BA369" s="85" t="e">
        <f t="shared" ca="1" si="81"/>
        <v>#NAME?</v>
      </c>
      <c r="BB369" s="85" t="e">
        <f t="shared" ca="1" si="82"/>
        <v>#NAME?</v>
      </c>
      <c r="BC369" s="90" t="e">
        <f t="shared" ca="1" si="67"/>
        <v>#NAME?</v>
      </c>
      <c r="BD369" s="90" t="e">
        <f t="shared" ca="1" si="68"/>
        <v>#NAME?</v>
      </c>
      <c r="BE369" s="85" t="e">
        <f t="shared" ca="1" si="69"/>
        <v>#NAME?</v>
      </c>
      <c r="BF369" s="22" t="e">
        <f t="shared" ca="1" si="70"/>
        <v>#NAME?</v>
      </c>
      <c r="BG369" s="22" t="e">
        <f t="shared" ca="1" si="71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 t="str">
        <f t="shared" si="55"/>
        <v/>
      </c>
      <c r="B370" s="172"/>
      <c r="C370" s="71"/>
      <c r="D370" s="71"/>
      <c r="E370" s="71"/>
      <c r="F370" s="71"/>
      <c r="G370" s="71"/>
      <c r="H370" s="54" t="str">
        <f t="shared" si="56"/>
        <v/>
      </c>
      <c r="I370" s="71"/>
      <c r="J370" s="71"/>
      <c r="K370" s="71"/>
      <c r="L370" s="71"/>
      <c r="M370" s="71"/>
      <c r="N370" s="71"/>
      <c r="O370" s="71"/>
      <c r="P370" s="71"/>
      <c r="Q370" s="71"/>
      <c r="R370" s="205"/>
      <c r="S370" s="205"/>
      <c r="T370" s="66" t="str">
        <f t="shared" si="57"/>
        <v/>
      </c>
      <c r="U370" s="205"/>
      <c r="V370" s="71"/>
      <c r="W370" s="175"/>
      <c r="X370" s="175"/>
      <c r="Y370" s="69" t="str">
        <f t="shared" si="58"/>
        <v/>
      </c>
      <c r="Z370" s="69"/>
      <c r="AA370" s="169"/>
      <c r="AB370" s="25" t="str">
        <f t="shared" si="79"/>
        <v/>
      </c>
      <c r="AC370" s="71"/>
      <c r="AD370" s="169"/>
      <c r="AE370" s="169"/>
      <c r="AF370" s="69" t="str">
        <f t="shared" si="73"/>
        <v/>
      </c>
      <c r="AG370" s="71"/>
      <c r="AH370" s="170"/>
      <c r="AI370" s="77" t="str">
        <f t="shared" si="72"/>
        <v/>
      </c>
      <c r="AJ370" s="80" t="str">
        <f t="array" ref="AJ370">IFERROR(INDEX('[1]Master Price'!$E:$E,MATCH(D370,'[1]Master Price'!$B:$B,0)),"0")</f>
        <v>0</v>
      </c>
      <c r="AK370" s="80">
        <f t="shared" si="59"/>
        <v>0</v>
      </c>
      <c r="AL370" s="82" t="str">
        <f t="shared" si="50"/>
        <v>0-day</v>
      </c>
      <c r="AM370" s="82" t="str">
        <f t="shared" si="60"/>
        <v>0-day</v>
      </c>
      <c r="AN370" s="82" t="str">
        <f t="shared" si="75"/>
        <v>0-day</v>
      </c>
      <c r="AO370" s="82" t="str">
        <f t="shared" si="76"/>
        <v>0-day</v>
      </c>
      <c r="AP370" s="82" t="str">
        <f t="shared" si="74"/>
        <v>0-day</v>
      </c>
      <c r="AQ370" s="82" t="str">
        <f t="shared" si="61"/>
        <v>0-day</v>
      </c>
      <c r="AR370" s="137"/>
      <c r="AS370" s="83" t="str">
        <f t="shared" si="62"/>
        <v/>
      </c>
      <c r="AT370" s="85">
        <f t="shared" si="77"/>
        <v>0</v>
      </c>
      <c r="AU370" s="84" t="e">
        <f t="shared" ca="1" si="78"/>
        <v>#NAME?</v>
      </c>
      <c r="AV370" s="85" t="e">
        <f t="shared" ca="1" si="63"/>
        <v>#NAME?</v>
      </c>
      <c r="AW370" s="86" t="e">
        <f t="shared" ca="1" si="64"/>
        <v>#NAME?</v>
      </c>
      <c r="AX370" s="85" t="e">
        <f t="shared" ca="1" si="65"/>
        <v>#NAME?</v>
      </c>
      <c r="AY370" s="86" t="str">
        <f t="shared" si="66"/>
        <v/>
      </c>
      <c r="AZ370" s="171" t="e">
        <f t="shared" ca="1" si="80"/>
        <v>#NAME?</v>
      </c>
      <c r="BA370" s="85" t="e">
        <f t="shared" ca="1" si="81"/>
        <v>#NAME?</v>
      </c>
      <c r="BB370" s="85" t="e">
        <f t="shared" ca="1" si="82"/>
        <v>#NAME?</v>
      </c>
      <c r="BC370" s="90" t="e">
        <f t="shared" ca="1" si="67"/>
        <v>#NAME?</v>
      </c>
      <c r="BD370" s="90" t="e">
        <f t="shared" ca="1" si="68"/>
        <v>#NAME?</v>
      </c>
      <c r="BE370" s="85" t="e">
        <f t="shared" ca="1" si="69"/>
        <v>#NAME?</v>
      </c>
      <c r="BF370" s="22" t="e">
        <f t="shared" ca="1" si="70"/>
        <v>#NAME?</v>
      </c>
      <c r="BG370" s="22" t="e">
        <f t="shared" ca="1" si="71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 t="str">
        <f t="shared" si="55"/>
        <v/>
      </c>
      <c r="B371" s="172"/>
      <c r="C371" s="71"/>
      <c r="D371" s="71"/>
      <c r="E371" s="71"/>
      <c r="F371" s="71"/>
      <c r="G371" s="71"/>
      <c r="H371" s="54" t="str">
        <f t="shared" si="56"/>
        <v/>
      </c>
      <c r="I371" s="71"/>
      <c r="J371" s="71"/>
      <c r="K371" s="71"/>
      <c r="L371" s="71"/>
      <c r="M371" s="71"/>
      <c r="N371" s="71"/>
      <c r="O371" s="71"/>
      <c r="P371" s="71"/>
      <c r="Q371" s="71"/>
      <c r="R371" s="205"/>
      <c r="S371" s="205"/>
      <c r="T371" s="66" t="str">
        <f t="shared" si="57"/>
        <v/>
      </c>
      <c r="U371" s="205"/>
      <c r="V371" s="71"/>
      <c r="W371" s="175"/>
      <c r="X371" s="175"/>
      <c r="Y371" s="69" t="str">
        <f t="shared" si="58"/>
        <v/>
      </c>
      <c r="Z371" s="69"/>
      <c r="AA371" s="169"/>
      <c r="AB371" s="25" t="str">
        <f t="shared" si="79"/>
        <v/>
      </c>
      <c r="AC371" s="71"/>
      <c r="AD371" s="169"/>
      <c r="AE371" s="169"/>
      <c r="AF371" s="69" t="str">
        <f t="shared" si="73"/>
        <v/>
      </c>
      <c r="AG371" s="71"/>
      <c r="AH371" s="170"/>
      <c r="AI371" s="77" t="str">
        <f t="shared" si="72"/>
        <v/>
      </c>
      <c r="AJ371" s="80" t="str">
        <f t="array" ref="AJ371">IFERROR(INDEX('[1]Master Price'!$E:$E,MATCH(D371,'[1]Master Price'!$B:$B,0)),"0")</f>
        <v>0</v>
      </c>
      <c r="AK371" s="80">
        <f t="shared" si="59"/>
        <v>0</v>
      </c>
      <c r="AL371" s="82" t="str">
        <f t="shared" si="50"/>
        <v>0-day</v>
      </c>
      <c r="AM371" s="82" t="str">
        <f t="shared" si="60"/>
        <v>0-day</v>
      </c>
      <c r="AN371" s="82" t="str">
        <f t="shared" si="75"/>
        <v>0-day</v>
      </c>
      <c r="AO371" s="82" t="str">
        <f t="shared" si="76"/>
        <v>0-day</v>
      </c>
      <c r="AP371" s="82" t="str">
        <f t="shared" si="74"/>
        <v>0-day</v>
      </c>
      <c r="AQ371" s="82" t="str">
        <f t="shared" si="61"/>
        <v>0-day</v>
      </c>
      <c r="AR371" s="137"/>
      <c r="AS371" s="83" t="str">
        <f t="shared" si="62"/>
        <v/>
      </c>
      <c r="AT371" s="85">
        <f t="shared" si="77"/>
        <v>0</v>
      </c>
      <c r="AU371" s="84" t="e">
        <f t="shared" ca="1" si="78"/>
        <v>#NAME?</v>
      </c>
      <c r="AV371" s="85" t="e">
        <f t="shared" ca="1" si="63"/>
        <v>#NAME?</v>
      </c>
      <c r="AW371" s="86" t="e">
        <f t="shared" ca="1" si="64"/>
        <v>#NAME?</v>
      </c>
      <c r="AX371" s="85" t="e">
        <f t="shared" ca="1" si="65"/>
        <v>#NAME?</v>
      </c>
      <c r="AY371" s="86" t="str">
        <f t="shared" si="66"/>
        <v/>
      </c>
      <c r="AZ371" s="171" t="e">
        <f t="shared" ca="1" si="80"/>
        <v>#NAME?</v>
      </c>
      <c r="BA371" s="85" t="e">
        <f t="shared" ca="1" si="81"/>
        <v>#NAME?</v>
      </c>
      <c r="BB371" s="85" t="e">
        <f t="shared" ca="1" si="82"/>
        <v>#NAME?</v>
      </c>
      <c r="BC371" s="90" t="e">
        <f t="shared" ca="1" si="67"/>
        <v>#NAME?</v>
      </c>
      <c r="BD371" s="90" t="e">
        <f t="shared" ca="1" si="68"/>
        <v>#NAME?</v>
      </c>
      <c r="BE371" s="85" t="e">
        <f t="shared" ca="1" si="69"/>
        <v>#NAME?</v>
      </c>
      <c r="BF371" s="22" t="e">
        <f t="shared" ca="1" si="70"/>
        <v>#NAME?</v>
      </c>
      <c r="BG371" s="22" t="e">
        <f t="shared" ca="1" si="71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 t="str">
        <f t="shared" si="55"/>
        <v/>
      </c>
      <c r="B372" s="172"/>
      <c r="C372" s="71"/>
      <c r="D372" s="71"/>
      <c r="E372" s="71"/>
      <c r="F372" s="71"/>
      <c r="G372" s="71"/>
      <c r="H372" s="54" t="str">
        <f t="shared" si="56"/>
        <v/>
      </c>
      <c r="I372" s="71"/>
      <c r="J372" s="71"/>
      <c r="K372" s="71"/>
      <c r="L372" s="71"/>
      <c r="M372" s="71"/>
      <c r="N372" s="71"/>
      <c r="O372" s="71"/>
      <c r="P372" s="71"/>
      <c r="Q372" s="71"/>
      <c r="R372" s="205"/>
      <c r="S372" s="205"/>
      <c r="T372" s="66" t="str">
        <f t="shared" si="57"/>
        <v/>
      </c>
      <c r="U372" s="205"/>
      <c r="V372" s="71"/>
      <c r="W372" s="175"/>
      <c r="X372" s="175"/>
      <c r="Y372" s="69" t="str">
        <f t="shared" si="58"/>
        <v/>
      </c>
      <c r="Z372" s="69"/>
      <c r="AA372" s="169"/>
      <c r="AB372" s="25" t="str">
        <f t="shared" si="79"/>
        <v/>
      </c>
      <c r="AC372" s="71"/>
      <c r="AD372" s="169"/>
      <c r="AE372" s="169"/>
      <c r="AF372" s="69" t="str">
        <f t="shared" si="73"/>
        <v/>
      </c>
      <c r="AG372" s="71"/>
      <c r="AH372" s="170"/>
      <c r="AI372" s="77" t="str">
        <f t="shared" si="72"/>
        <v/>
      </c>
      <c r="AJ372" s="80" t="str">
        <f t="array" ref="AJ372">IFERROR(INDEX('[1]Master Price'!$E:$E,MATCH(D372,'[1]Master Price'!$B:$B,0)),"0")</f>
        <v>0</v>
      </c>
      <c r="AK372" s="80">
        <f t="shared" si="59"/>
        <v>0</v>
      </c>
      <c r="AL372" s="82" t="str">
        <f t="shared" si="50"/>
        <v>0-day</v>
      </c>
      <c r="AM372" s="82" t="str">
        <f t="shared" si="60"/>
        <v>0-day</v>
      </c>
      <c r="AN372" s="82" t="str">
        <f t="shared" si="75"/>
        <v>0-day</v>
      </c>
      <c r="AO372" s="82" t="str">
        <f t="shared" si="76"/>
        <v>0-day</v>
      </c>
      <c r="AP372" s="82" t="str">
        <f t="shared" si="74"/>
        <v>0-day</v>
      </c>
      <c r="AQ372" s="82" t="str">
        <f t="shared" si="61"/>
        <v>0-day</v>
      </c>
      <c r="AR372" s="137"/>
      <c r="AS372" s="83" t="str">
        <f t="shared" si="62"/>
        <v/>
      </c>
      <c r="AT372" s="85">
        <f t="shared" si="77"/>
        <v>0</v>
      </c>
      <c r="AU372" s="84" t="e">
        <f t="shared" ca="1" si="78"/>
        <v>#NAME?</v>
      </c>
      <c r="AV372" s="85" t="e">
        <f t="shared" ca="1" si="63"/>
        <v>#NAME?</v>
      </c>
      <c r="AW372" s="86" t="e">
        <f t="shared" ca="1" si="64"/>
        <v>#NAME?</v>
      </c>
      <c r="AX372" s="85" t="e">
        <f t="shared" ca="1" si="65"/>
        <v>#NAME?</v>
      </c>
      <c r="AY372" s="86" t="str">
        <f t="shared" si="66"/>
        <v/>
      </c>
      <c r="AZ372" s="171" t="e">
        <f t="shared" ca="1" si="80"/>
        <v>#NAME?</v>
      </c>
      <c r="BA372" s="85" t="e">
        <f t="shared" ca="1" si="81"/>
        <v>#NAME?</v>
      </c>
      <c r="BB372" s="85" t="e">
        <f t="shared" ca="1" si="82"/>
        <v>#NAME?</v>
      </c>
      <c r="BC372" s="90" t="e">
        <f t="shared" ca="1" si="67"/>
        <v>#NAME?</v>
      </c>
      <c r="BD372" s="90" t="e">
        <f t="shared" ca="1" si="68"/>
        <v>#NAME?</v>
      </c>
      <c r="BE372" s="85" t="e">
        <f t="shared" ca="1" si="69"/>
        <v>#NAME?</v>
      </c>
      <c r="BF372" s="22" t="e">
        <f t="shared" ca="1" si="70"/>
        <v>#NAME?</v>
      </c>
      <c r="BG372" s="22" t="e">
        <f t="shared" ca="1" si="71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 t="str">
        <f t="shared" si="55"/>
        <v/>
      </c>
      <c r="B373" s="172"/>
      <c r="C373" s="71"/>
      <c r="D373" s="71"/>
      <c r="E373" s="71"/>
      <c r="F373" s="71"/>
      <c r="G373" s="71"/>
      <c r="H373" s="54" t="str">
        <f t="shared" si="56"/>
        <v/>
      </c>
      <c r="I373" s="71"/>
      <c r="J373" s="71"/>
      <c r="K373" s="71"/>
      <c r="L373" s="71"/>
      <c r="M373" s="71"/>
      <c r="N373" s="71"/>
      <c r="O373" s="71"/>
      <c r="P373" s="71"/>
      <c r="Q373" s="71"/>
      <c r="R373" s="205"/>
      <c r="S373" s="205"/>
      <c r="T373" s="66" t="str">
        <f t="shared" si="57"/>
        <v/>
      </c>
      <c r="U373" s="205"/>
      <c r="V373" s="71"/>
      <c r="W373" s="175"/>
      <c r="X373" s="175"/>
      <c r="Y373" s="69" t="str">
        <f t="shared" si="58"/>
        <v/>
      </c>
      <c r="Z373" s="69"/>
      <c r="AA373" s="169"/>
      <c r="AB373" s="25" t="str">
        <f t="shared" si="79"/>
        <v/>
      </c>
      <c r="AC373" s="71"/>
      <c r="AD373" s="169"/>
      <c r="AE373" s="169"/>
      <c r="AF373" s="69" t="str">
        <f t="shared" si="73"/>
        <v/>
      </c>
      <c r="AG373" s="71"/>
      <c r="AH373" s="170"/>
      <c r="AI373" s="77" t="str">
        <f t="shared" si="72"/>
        <v/>
      </c>
      <c r="AJ373" s="80" t="str">
        <f t="array" ref="AJ373">IFERROR(INDEX('[1]Master Price'!$E:$E,MATCH(D373,'[1]Master Price'!$B:$B,0)),"0")</f>
        <v>0</v>
      </c>
      <c r="AK373" s="80">
        <f t="shared" si="59"/>
        <v>0</v>
      </c>
      <c r="AL373" s="82" t="str">
        <f t="shared" si="50"/>
        <v>0-day</v>
      </c>
      <c r="AM373" s="82" t="str">
        <f t="shared" si="60"/>
        <v>0-day</v>
      </c>
      <c r="AN373" s="82" t="str">
        <f t="shared" si="75"/>
        <v>0-day</v>
      </c>
      <c r="AO373" s="82" t="str">
        <f t="shared" si="76"/>
        <v>0-day</v>
      </c>
      <c r="AP373" s="82" t="str">
        <f t="shared" si="74"/>
        <v>0-day</v>
      </c>
      <c r="AQ373" s="82" t="str">
        <f t="shared" si="61"/>
        <v>0-day</v>
      </c>
      <c r="AR373" s="137"/>
      <c r="AS373" s="83" t="str">
        <f t="shared" si="62"/>
        <v/>
      </c>
      <c r="AT373" s="85">
        <f t="shared" si="77"/>
        <v>0</v>
      </c>
      <c r="AU373" s="84" t="e">
        <f t="shared" ca="1" si="78"/>
        <v>#NAME?</v>
      </c>
      <c r="AV373" s="85" t="e">
        <f t="shared" ca="1" si="63"/>
        <v>#NAME?</v>
      </c>
      <c r="AW373" s="86" t="e">
        <f t="shared" ca="1" si="64"/>
        <v>#NAME?</v>
      </c>
      <c r="AX373" s="85" t="e">
        <f t="shared" ca="1" si="65"/>
        <v>#NAME?</v>
      </c>
      <c r="AY373" s="86" t="str">
        <f t="shared" si="66"/>
        <v/>
      </c>
      <c r="AZ373" s="171" t="e">
        <f t="shared" ca="1" si="80"/>
        <v>#NAME?</v>
      </c>
      <c r="BA373" s="85" t="e">
        <f t="shared" ca="1" si="81"/>
        <v>#NAME?</v>
      </c>
      <c r="BB373" s="85" t="e">
        <f t="shared" ca="1" si="82"/>
        <v>#NAME?</v>
      </c>
      <c r="BC373" s="90" t="e">
        <f t="shared" ca="1" si="67"/>
        <v>#NAME?</v>
      </c>
      <c r="BD373" s="90" t="e">
        <f t="shared" ca="1" si="68"/>
        <v>#NAME?</v>
      </c>
      <c r="BE373" s="85" t="e">
        <f t="shared" ca="1" si="69"/>
        <v>#NAME?</v>
      </c>
      <c r="BF373" s="22" t="e">
        <f t="shared" ca="1" si="70"/>
        <v>#NAME?</v>
      </c>
      <c r="BG373" s="22" t="e">
        <f t="shared" ca="1" si="71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 t="str">
        <f t="shared" si="55"/>
        <v/>
      </c>
      <c r="B374" s="172"/>
      <c r="C374" s="71"/>
      <c r="D374" s="71"/>
      <c r="E374" s="71"/>
      <c r="F374" s="71"/>
      <c r="G374" s="71"/>
      <c r="H374" s="54" t="str">
        <f t="shared" si="56"/>
        <v/>
      </c>
      <c r="I374" s="71"/>
      <c r="J374" s="71"/>
      <c r="K374" s="71"/>
      <c r="L374" s="71"/>
      <c r="M374" s="71"/>
      <c r="N374" s="71"/>
      <c r="O374" s="71"/>
      <c r="P374" s="71"/>
      <c r="Q374" s="71"/>
      <c r="R374" s="205"/>
      <c r="S374" s="205"/>
      <c r="T374" s="66" t="str">
        <f t="shared" si="57"/>
        <v/>
      </c>
      <c r="U374" s="205"/>
      <c r="V374" s="71"/>
      <c r="W374" s="175"/>
      <c r="X374" s="175"/>
      <c r="Y374" s="69" t="str">
        <f t="shared" si="58"/>
        <v/>
      </c>
      <c r="Z374" s="69"/>
      <c r="AA374" s="169"/>
      <c r="AB374" s="25" t="str">
        <f t="shared" si="79"/>
        <v/>
      </c>
      <c r="AC374" s="71"/>
      <c r="AD374" s="169"/>
      <c r="AE374" s="169"/>
      <c r="AF374" s="69" t="str">
        <f t="shared" si="73"/>
        <v/>
      </c>
      <c r="AG374" s="71"/>
      <c r="AH374" s="170"/>
      <c r="AI374" s="77" t="str">
        <f t="shared" si="72"/>
        <v/>
      </c>
      <c r="AJ374" s="80" t="str">
        <f t="array" ref="AJ374">IFERROR(INDEX('[1]Master Price'!$E:$E,MATCH(D374,'[1]Master Price'!$B:$B,0)),"0")</f>
        <v>0</v>
      </c>
      <c r="AK374" s="80">
        <f t="shared" si="59"/>
        <v>0</v>
      </c>
      <c r="AL374" s="82" t="str">
        <f t="shared" si="50"/>
        <v>0-day</v>
      </c>
      <c r="AM374" s="82" t="str">
        <f t="shared" si="60"/>
        <v>0-day</v>
      </c>
      <c r="AN374" s="82" t="str">
        <f t="shared" si="75"/>
        <v>0-day</v>
      </c>
      <c r="AO374" s="82" t="str">
        <f t="shared" si="76"/>
        <v>0-day</v>
      </c>
      <c r="AP374" s="82" t="str">
        <f t="shared" si="74"/>
        <v>0-day</v>
      </c>
      <c r="AQ374" s="82" t="str">
        <f t="shared" si="61"/>
        <v>0-day</v>
      </c>
      <c r="AR374" s="137"/>
      <c r="AS374" s="83" t="str">
        <f t="shared" si="62"/>
        <v/>
      </c>
      <c r="AT374" s="85">
        <f t="shared" si="77"/>
        <v>0</v>
      </c>
      <c r="AU374" s="84" t="e">
        <f t="shared" ca="1" si="78"/>
        <v>#NAME?</v>
      </c>
      <c r="AV374" s="85" t="e">
        <f t="shared" ca="1" si="63"/>
        <v>#NAME?</v>
      </c>
      <c r="AW374" s="86" t="e">
        <f t="shared" ca="1" si="64"/>
        <v>#NAME?</v>
      </c>
      <c r="AX374" s="85" t="e">
        <f t="shared" ca="1" si="65"/>
        <v>#NAME?</v>
      </c>
      <c r="AY374" s="86" t="str">
        <f t="shared" si="66"/>
        <v/>
      </c>
      <c r="AZ374" s="171" t="e">
        <f t="shared" ca="1" si="80"/>
        <v>#NAME?</v>
      </c>
      <c r="BA374" s="85" t="e">
        <f t="shared" ca="1" si="81"/>
        <v>#NAME?</v>
      </c>
      <c r="BB374" s="85" t="e">
        <f t="shared" ca="1" si="82"/>
        <v>#NAME?</v>
      </c>
      <c r="BC374" s="90" t="e">
        <f t="shared" ca="1" si="67"/>
        <v>#NAME?</v>
      </c>
      <c r="BD374" s="90" t="e">
        <f t="shared" ca="1" si="68"/>
        <v>#NAME?</v>
      </c>
      <c r="BE374" s="85" t="e">
        <f t="shared" ca="1" si="69"/>
        <v>#NAME?</v>
      </c>
      <c r="BF374" s="22" t="e">
        <f t="shared" ca="1" si="70"/>
        <v>#NAME?</v>
      </c>
      <c r="BG374" s="22" t="e">
        <f t="shared" ca="1" si="71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 t="str">
        <f t="shared" si="55"/>
        <v/>
      </c>
      <c r="B375" s="172"/>
      <c r="C375" s="71"/>
      <c r="D375" s="71"/>
      <c r="E375" s="71"/>
      <c r="F375" s="71"/>
      <c r="G375" s="71"/>
      <c r="H375" s="54" t="str">
        <f t="shared" si="56"/>
        <v/>
      </c>
      <c r="I375" s="71"/>
      <c r="J375" s="71"/>
      <c r="K375" s="71"/>
      <c r="L375" s="71"/>
      <c r="M375" s="71"/>
      <c r="N375" s="71"/>
      <c r="O375" s="71"/>
      <c r="P375" s="71"/>
      <c r="Q375" s="71"/>
      <c r="R375" s="205"/>
      <c r="S375" s="205"/>
      <c r="T375" s="66" t="str">
        <f t="shared" si="57"/>
        <v/>
      </c>
      <c r="U375" s="205"/>
      <c r="V375" s="71"/>
      <c r="W375" s="175"/>
      <c r="X375" s="175"/>
      <c r="Y375" s="69" t="str">
        <f t="shared" si="58"/>
        <v/>
      </c>
      <c r="Z375" s="69"/>
      <c r="AA375" s="169"/>
      <c r="AB375" s="25" t="str">
        <f t="shared" si="79"/>
        <v/>
      </c>
      <c r="AC375" s="71"/>
      <c r="AD375" s="71"/>
      <c r="AE375" s="71"/>
      <c r="AF375" s="69" t="str">
        <f t="shared" si="73"/>
        <v/>
      </c>
      <c r="AG375" s="71"/>
      <c r="AH375" s="170"/>
      <c r="AI375" s="77" t="str">
        <f t="shared" si="72"/>
        <v/>
      </c>
      <c r="AJ375" s="80" t="str">
        <f t="array" ref="AJ375">IFERROR(INDEX('[1]Master Price'!$E:$E,MATCH(D375,'[1]Master Price'!$B:$B,0)),"0")</f>
        <v>0</v>
      </c>
      <c r="AK375" s="80">
        <f t="shared" si="59"/>
        <v>0</v>
      </c>
      <c r="AL375" s="82" t="str">
        <f t="shared" si="50"/>
        <v>0-day</v>
      </c>
      <c r="AM375" s="82" t="str">
        <f t="shared" si="60"/>
        <v>0-day</v>
      </c>
      <c r="AN375" s="82" t="str">
        <f t="shared" si="75"/>
        <v>0-day</v>
      </c>
      <c r="AO375" s="82" t="str">
        <f t="shared" si="76"/>
        <v>0-day</v>
      </c>
      <c r="AP375" s="82" t="str">
        <f t="shared" si="74"/>
        <v>0-day</v>
      </c>
      <c r="AQ375" s="82" t="str">
        <f t="shared" si="61"/>
        <v>0-day</v>
      </c>
      <c r="AR375" s="137"/>
      <c r="AS375" s="83" t="str">
        <f t="shared" si="62"/>
        <v/>
      </c>
      <c r="AT375" s="85">
        <f t="shared" si="77"/>
        <v>0</v>
      </c>
      <c r="AU375" s="84" t="e">
        <f t="shared" ca="1" si="78"/>
        <v>#NAME?</v>
      </c>
      <c r="AV375" s="85" t="e">
        <f t="shared" ca="1" si="63"/>
        <v>#NAME?</v>
      </c>
      <c r="AW375" s="86" t="e">
        <f t="shared" ca="1" si="64"/>
        <v>#NAME?</v>
      </c>
      <c r="AX375" s="85" t="e">
        <f t="shared" ca="1" si="65"/>
        <v>#NAME?</v>
      </c>
      <c r="AY375" s="86" t="str">
        <f t="shared" si="66"/>
        <v/>
      </c>
      <c r="AZ375" s="171" t="e">
        <f t="shared" ca="1" si="80"/>
        <v>#NAME?</v>
      </c>
      <c r="BA375" s="85" t="e">
        <f t="shared" ca="1" si="81"/>
        <v>#NAME?</v>
      </c>
      <c r="BB375" s="85" t="e">
        <f t="shared" ca="1" si="82"/>
        <v>#NAME?</v>
      </c>
      <c r="BC375" s="90" t="e">
        <f t="shared" ca="1" si="67"/>
        <v>#NAME?</v>
      </c>
      <c r="BD375" s="90" t="e">
        <f t="shared" ca="1" si="68"/>
        <v>#NAME?</v>
      </c>
      <c r="BE375" s="85" t="e">
        <f t="shared" ca="1" si="69"/>
        <v>#NAME?</v>
      </c>
      <c r="BF375" s="22" t="e">
        <f t="shared" ca="1" si="70"/>
        <v>#NAME?</v>
      </c>
      <c r="BG375" s="22" t="e">
        <f t="shared" ca="1" si="71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 t="str">
        <f t="shared" si="55"/>
        <v/>
      </c>
      <c r="B376" s="172"/>
      <c r="C376" s="71"/>
      <c r="D376" s="71"/>
      <c r="E376" s="71"/>
      <c r="F376" s="71"/>
      <c r="G376" s="71"/>
      <c r="H376" s="54" t="str">
        <f t="shared" si="56"/>
        <v/>
      </c>
      <c r="I376" s="71"/>
      <c r="J376" s="71"/>
      <c r="K376" s="71"/>
      <c r="L376" s="71"/>
      <c r="M376" s="71"/>
      <c r="N376" s="71"/>
      <c r="O376" s="71"/>
      <c r="P376" s="71"/>
      <c r="Q376" s="71"/>
      <c r="R376" s="205"/>
      <c r="S376" s="205"/>
      <c r="T376" s="66" t="str">
        <f t="shared" si="57"/>
        <v/>
      </c>
      <c r="U376" s="205"/>
      <c r="V376" s="71"/>
      <c r="W376" s="175"/>
      <c r="X376" s="175"/>
      <c r="Y376" s="69" t="str">
        <f t="shared" si="58"/>
        <v/>
      </c>
      <c r="Z376" s="69"/>
      <c r="AA376" s="169"/>
      <c r="AB376" s="25" t="str">
        <f t="shared" si="79"/>
        <v/>
      </c>
      <c r="AC376" s="71"/>
      <c r="AD376" s="71"/>
      <c r="AE376" s="71"/>
      <c r="AF376" s="69" t="str">
        <f t="shared" si="73"/>
        <v/>
      </c>
      <c r="AG376" s="71"/>
      <c r="AH376" s="170"/>
      <c r="AI376" s="77" t="str">
        <f t="shared" si="72"/>
        <v/>
      </c>
      <c r="AJ376" s="80" t="str">
        <f t="array" ref="AJ376">IFERROR(INDEX('[1]Master Price'!$E:$E,MATCH(D376,'[1]Master Price'!$B:$B,0)),"0")</f>
        <v>0</v>
      </c>
      <c r="AK376" s="80">
        <f t="shared" si="59"/>
        <v>0</v>
      </c>
      <c r="AL376" s="82" t="str">
        <f t="shared" si="50"/>
        <v>0-day</v>
      </c>
      <c r="AM376" s="82" t="str">
        <f t="shared" si="60"/>
        <v>0-day</v>
      </c>
      <c r="AN376" s="82" t="str">
        <f t="shared" si="75"/>
        <v>0-day</v>
      </c>
      <c r="AO376" s="82" t="str">
        <f t="shared" si="76"/>
        <v>0-day</v>
      </c>
      <c r="AP376" s="82" t="str">
        <f t="shared" si="74"/>
        <v>0-day</v>
      </c>
      <c r="AQ376" s="82" t="str">
        <f t="shared" si="61"/>
        <v>0-day</v>
      </c>
      <c r="AR376" s="137"/>
      <c r="AS376" s="83" t="str">
        <f t="shared" si="62"/>
        <v/>
      </c>
      <c r="AT376" s="85">
        <f t="shared" si="77"/>
        <v>0</v>
      </c>
      <c r="AU376" s="84" t="e">
        <f t="shared" ca="1" si="78"/>
        <v>#NAME?</v>
      </c>
      <c r="AV376" s="85" t="e">
        <f t="shared" ca="1" si="63"/>
        <v>#NAME?</v>
      </c>
      <c r="AW376" s="86" t="e">
        <f t="shared" ca="1" si="64"/>
        <v>#NAME?</v>
      </c>
      <c r="AX376" s="85" t="e">
        <f t="shared" ca="1" si="65"/>
        <v>#NAME?</v>
      </c>
      <c r="AY376" s="86" t="str">
        <f t="shared" si="66"/>
        <v/>
      </c>
      <c r="AZ376" s="171" t="e">
        <f t="shared" ca="1" si="80"/>
        <v>#NAME?</v>
      </c>
      <c r="BA376" s="85" t="e">
        <f t="shared" ca="1" si="81"/>
        <v>#NAME?</v>
      </c>
      <c r="BB376" s="85" t="e">
        <f t="shared" ca="1" si="82"/>
        <v>#NAME?</v>
      </c>
      <c r="BC376" s="90" t="e">
        <f t="shared" ca="1" si="67"/>
        <v>#NAME?</v>
      </c>
      <c r="BD376" s="90" t="e">
        <f t="shared" ca="1" si="68"/>
        <v>#NAME?</v>
      </c>
      <c r="BE376" s="85" t="e">
        <f t="shared" ca="1" si="69"/>
        <v>#NAME?</v>
      </c>
      <c r="BF376" s="22" t="e">
        <f t="shared" ca="1" si="70"/>
        <v>#NAME?</v>
      </c>
      <c r="BG376" s="22" t="e">
        <f t="shared" ca="1" si="71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 t="str">
        <f t="shared" si="55"/>
        <v/>
      </c>
      <c r="B377" s="172"/>
      <c r="C377" s="71"/>
      <c r="D377" s="71"/>
      <c r="E377" s="71"/>
      <c r="F377" s="71"/>
      <c r="G377" s="71"/>
      <c r="H377" s="54" t="str">
        <f t="shared" si="56"/>
        <v/>
      </c>
      <c r="I377" s="71"/>
      <c r="J377" s="71"/>
      <c r="K377" s="71"/>
      <c r="L377" s="71"/>
      <c r="M377" s="71"/>
      <c r="N377" s="71"/>
      <c r="O377" s="71"/>
      <c r="P377" s="71"/>
      <c r="Q377" s="71"/>
      <c r="R377" s="205"/>
      <c r="S377" s="205"/>
      <c r="T377" s="66" t="str">
        <f t="shared" si="57"/>
        <v/>
      </c>
      <c r="U377" s="205"/>
      <c r="V377" s="71"/>
      <c r="W377" s="175"/>
      <c r="X377" s="175"/>
      <c r="Y377" s="69" t="str">
        <f t="shared" si="58"/>
        <v/>
      </c>
      <c r="Z377" s="69"/>
      <c r="AA377" s="169"/>
      <c r="AB377" s="25" t="str">
        <f t="shared" si="79"/>
        <v/>
      </c>
      <c r="AC377" s="71"/>
      <c r="AD377" s="169"/>
      <c r="AE377" s="169"/>
      <c r="AF377" s="69" t="str">
        <f t="shared" si="73"/>
        <v/>
      </c>
      <c r="AG377" s="169"/>
      <c r="AH377" s="170"/>
      <c r="AI377" s="77" t="str">
        <f t="shared" si="72"/>
        <v/>
      </c>
      <c r="AJ377" s="80" t="str">
        <f t="array" ref="AJ377">IFERROR(INDEX('[1]Master Price'!$E:$E,MATCH(D377,'[1]Master Price'!$B:$B,0)),"0")</f>
        <v>0</v>
      </c>
      <c r="AK377" s="80">
        <f t="shared" si="59"/>
        <v>0</v>
      </c>
      <c r="AL377" s="82" t="str">
        <f t="shared" si="50"/>
        <v>0-day</v>
      </c>
      <c r="AM377" s="82" t="str">
        <f t="shared" si="60"/>
        <v>0-day</v>
      </c>
      <c r="AN377" s="82" t="str">
        <f t="shared" si="75"/>
        <v>0-day</v>
      </c>
      <c r="AO377" s="82" t="str">
        <f t="shared" si="76"/>
        <v>0-day</v>
      </c>
      <c r="AP377" s="82" t="str">
        <f t="shared" si="74"/>
        <v>0-day</v>
      </c>
      <c r="AQ377" s="82" t="str">
        <f t="shared" si="61"/>
        <v>0-day</v>
      </c>
      <c r="AR377" s="137"/>
      <c r="AS377" s="83" t="str">
        <f t="shared" si="62"/>
        <v/>
      </c>
      <c r="AT377" s="85">
        <f t="shared" si="77"/>
        <v>0</v>
      </c>
      <c r="AU377" s="84" t="e">
        <f t="shared" ca="1" si="78"/>
        <v>#NAME?</v>
      </c>
      <c r="AV377" s="85" t="e">
        <f t="shared" ca="1" si="63"/>
        <v>#NAME?</v>
      </c>
      <c r="AW377" s="86" t="e">
        <f t="shared" ca="1" si="64"/>
        <v>#NAME?</v>
      </c>
      <c r="AX377" s="85" t="e">
        <f t="shared" ca="1" si="65"/>
        <v>#NAME?</v>
      </c>
      <c r="AY377" s="86" t="str">
        <f t="shared" si="66"/>
        <v/>
      </c>
      <c r="AZ377" s="171" t="e">
        <f t="shared" ca="1" si="80"/>
        <v>#NAME?</v>
      </c>
      <c r="BA377" s="85" t="e">
        <f t="shared" ca="1" si="81"/>
        <v>#NAME?</v>
      </c>
      <c r="BB377" s="85" t="e">
        <f t="shared" ca="1" si="82"/>
        <v>#NAME?</v>
      </c>
      <c r="BC377" s="90" t="e">
        <f t="shared" ca="1" si="67"/>
        <v>#NAME?</v>
      </c>
      <c r="BD377" s="90" t="e">
        <f t="shared" ca="1" si="68"/>
        <v>#NAME?</v>
      </c>
      <c r="BE377" s="85" t="e">
        <f t="shared" ca="1" si="69"/>
        <v>#NAME?</v>
      </c>
      <c r="BF377" s="22" t="e">
        <f t="shared" ca="1" si="70"/>
        <v>#NAME?</v>
      </c>
      <c r="BG377" s="22" t="e">
        <f t="shared" ca="1" si="71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 t="str">
        <f t="shared" si="55"/>
        <v/>
      </c>
      <c r="B378" s="172"/>
      <c r="C378" s="71"/>
      <c r="D378" s="71"/>
      <c r="E378" s="71"/>
      <c r="F378" s="71"/>
      <c r="G378" s="71"/>
      <c r="H378" s="54" t="str">
        <f t="shared" si="56"/>
        <v/>
      </c>
      <c r="I378" s="71"/>
      <c r="J378" s="71"/>
      <c r="K378" s="71"/>
      <c r="L378" s="71"/>
      <c r="M378" s="71"/>
      <c r="N378" s="71"/>
      <c r="O378" s="71"/>
      <c r="P378" s="71"/>
      <c r="Q378" s="71"/>
      <c r="R378" s="205"/>
      <c r="S378" s="205"/>
      <c r="T378" s="66" t="str">
        <f t="shared" si="57"/>
        <v/>
      </c>
      <c r="U378" s="205"/>
      <c r="V378" s="71"/>
      <c r="W378" s="175"/>
      <c r="X378" s="175"/>
      <c r="Y378" s="69" t="str">
        <f t="shared" si="58"/>
        <v/>
      </c>
      <c r="Z378" s="69"/>
      <c r="AA378" s="169"/>
      <c r="AB378" s="25" t="str">
        <f t="shared" si="79"/>
        <v/>
      </c>
      <c r="AC378" s="71"/>
      <c r="AD378" s="169"/>
      <c r="AE378" s="169"/>
      <c r="AF378" s="69" t="str">
        <f t="shared" si="73"/>
        <v/>
      </c>
      <c r="AG378" s="169"/>
      <c r="AH378" s="170"/>
      <c r="AI378" s="77" t="str">
        <f t="shared" si="72"/>
        <v/>
      </c>
      <c r="AJ378" s="80" t="str">
        <f t="array" ref="AJ378">IFERROR(INDEX('[1]Master Price'!$E:$E,MATCH(D378,'[1]Master Price'!$B:$B,0)),"0")</f>
        <v>0</v>
      </c>
      <c r="AK378" s="80">
        <f t="shared" si="59"/>
        <v>0</v>
      </c>
      <c r="AL378" s="82" t="str">
        <f t="shared" si="50"/>
        <v>0-day</v>
      </c>
      <c r="AM378" s="82" t="str">
        <f t="shared" si="60"/>
        <v>0-day</v>
      </c>
      <c r="AN378" s="82" t="str">
        <f t="shared" si="75"/>
        <v>0-day</v>
      </c>
      <c r="AO378" s="82" t="str">
        <f t="shared" si="76"/>
        <v>0-day</v>
      </c>
      <c r="AP378" s="82" t="str">
        <f t="shared" si="74"/>
        <v>0-day</v>
      </c>
      <c r="AQ378" s="82" t="str">
        <f t="shared" si="61"/>
        <v>0-day</v>
      </c>
      <c r="AR378" s="137"/>
      <c r="AS378" s="83" t="str">
        <f t="shared" si="62"/>
        <v/>
      </c>
      <c r="AT378" s="85">
        <f t="shared" si="77"/>
        <v>0</v>
      </c>
      <c r="AU378" s="84" t="e">
        <f t="shared" ca="1" si="78"/>
        <v>#NAME?</v>
      </c>
      <c r="AV378" s="85" t="e">
        <f t="shared" ca="1" si="63"/>
        <v>#NAME?</v>
      </c>
      <c r="AW378" s="86" t="e">
        <f t="shared" ca="1" si="64"/>
        <v>#NAME?</v>
      </c>
      <c r="AX378" s="85" t="e">
        <f t="shared" ca="1" si="65"/>
        <v>#NAME?</v>
      </c>
      <c r="AY378" s="86" t="str">
        <f t="shared" si="66"/>
        <v/>
      </c>
      <c r="AZ378" s="171" t="e">
        <f t="shared" ca="1" si="80"/>
        <v>#NAME?</v>
      </c>
      <c r="BA378" s="85" t="e">
        <f t="shared" ca="1" si="81"/>
        <v>#NAME?</v>
      </c>
      <c r="BB378" s="85" t="e">
        <f t="shared" ca="1" si="82"/>
        <v>#NAME?</v>
      </c>
      <c r="BC378" s="90" t="e">
        <f t="shared" ca="1" si="67"/>
        <v>#NAME?</v>
      </c>
      <c r="BD378" s="90" t="e">
        <f t="shared" ca="1" si="68"/>
        <v>#NAME?</v>
      </c>
      <c r="BE378" s="85" t="e">
        <f t="shared" ca="1" si="69"/>
        <v>#NAME?</v>
      </c>
      <c r="BF378" s="22" t="e">
        <f t="shared" ca="1" si="70"/>
        <v>#NAME?</v>
      </c>
      <c r="BG378" s="22" t="e">
        <f t="shared" ca="1" si="71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 t="str">
        <f t="shared" si="55"/>
        <v/>
      </c>
      <c r="B379" s="172"/>
      <c r="C379" s="71"/>
      <c r="D379" s="71"/>
      <c r="E379" s="71"/>
      <c r="F379" s="71"/>
      <c r="G379" s="71"/>
      <c r="H379" s="54" t="str">
        <f t="shared" si="56"/>
        <v/>
      </c>
      <c r="I379" s="71"/>
      <c r="J379" s="71"/>
      <c r="K379" s="71"/>
      <c r="L379" s="71"/>
      <c r="M379" s="71"/>
      <c r="N379" s="71"/>
      <c r="O379" s="71"/>
      <c r="P379" s="71"/>
      <c r="Q379" s="71"/>
      <c r="R379" s="205"/>
      <c r="S379" s="205"/>
      <c r="T379" s="66" t="str">
        <f t="shared" si="57"/>
        <v/>
      </c>
      <c r="U379" s="205"/>
      <c r="V379" s="71"/>
      <c r="W379" s="175"/>
      <c r="X379" s="175"/>
      <c r="Y379" s="69" t="str">
        <f t="shared" si="58"/>
        <v/>
      </c>
      <c r="Z379" s="69"/>
      <c r="AA379" s="169"/>
      <c r="AB379" s="25" t="str">
        <f t="shared" si="79"/>
        <v/>
      </c>
      <c r="AC379" s="71"/>
      <c r="AD379" s="169"/>
      <c r="AE379" s="169"/>
      <c r="AF379" s="69" t="str">
        <f t="shared" si="73"/>
        <v/>
      </c>
      <c r="AG379" s="169"/>
      <c r="AH379" s="170"/>
      <c r="AI379" s="77" t="str">
        <f t="shared" si="72"/>
        <v/>
      </c>
      <c r="AJ379" s="80" t="str">
        <f t="array" ref="AJ379">IFERROR(INDEX('[1]Master Price'!$E:$E,MATCH(D379,'[1]Master Price'!$B:$B,0)),"0")</f>
        <v>0</v>
      </c>
      <c r="AK379" s="80">
        <f t="shared" si="59"/>
        <v>0</v>
      </c>
      <c r="AL379" s="82" t="str">
        <f t="shared" si="50"/>
        <v>0-day</v>
      </c>
      <c r="AM379" s="82" t="str">
        <f t="shared" si="60"/>
        <v>0-day</v>
      </c>
      <c r="AN379" s="82" t="str">
        <f t="shared" si="75"/>
        <v>0-day</v>
      </c>
      <c r="AO379" s="82" t="str">
        <f t="shared" si="76"/>
        <v>0-day</v>
      </c>
      <c r="AP379" s="82" t="str">
        <f t="shared" si="74"/>
        <v>0-day</v>
      </c>
      <c r="AQ379" s="82" t="str">
        <f t="shared" si="61"/>
        <v>0-day</v>
      </c>
      <c r="AR379" s="137"/>
      <c r="AS379" s="83" t="str">
        <f t="shared" si="62"/>
        <v/>
      </c>
      <c r="AT379" s="85">
        <f t="shared" si="77"/>
        <v>0</v>
      </c>
      <c r="AU379" s="84" t="e">
        <f t="shared" ca="1" si="78"/>
        <v>#NAME?</v>
      </c>
      <c r="AV379" s="85" t="e">
        <f t="shared" ca="1" si="63"/>
        <v>#NAME?</v>
      </c>
      <c r="AW379" s="86" t="e">
        <f t="shared" ca="1" si="64"/>
        <v>#NAME?</v>
      </c>
      <c r="AX379" s="85" t="e">
        <f t="shared" ca="1" si="65"/>
        <v>#NAME?</v>
      </c>
      <c r="AY379" s="86" t="str">
        <f t="shared" si="66"/>
        <v/>
      </c>
      <c r="AZ379" s="171" t="e">
        <f t="shared" ca="1" si="80"/>
        <v>#NAME?</v>
      </c>
      <c r="BA379" s="85" t="e">
        <f t="shared" ca="1" si="81"/>
        <v>#NAME?</v>
      </c>
      <c r="BB379" s="85" t="e">
        <f t="shared" ca="1" si="82"/>
        <v>#NAME?</v>
      </c>
      <c r="BC379" s="90" t="e">
        <f t="shared" ca="1" si="67"/>
        <v>#NAME?</v>
      </c>
      <c r="BD379" s="90" t="e">
        <f t="shared" ca="1" si="68"/>
        <v>#NAME?</v>
      </c>
      <c r="BE379" s="85" t="e">
        <f t="shared" ca="1" si="69"/>
        <v>#NAME?</v>
      </c>
      <c r="BF379" s="22" t="e">
        <f t="shared" ca="1" si="70"/>
        <v>#NAME?</v>
      </c>
      <c r="BG379" s="22" t="e">
        <f t="shared" ca="1" si="71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 t="str">
        <f t="shared" si="55"/>
        <v/>
      </c>
      <c r="B380" s="172"/>
      <c r="C380" s="71"/>
      <c r="D380" s="71"/>
      <c r="E380" s="71"/>
      <c r="F380" s="71"/>
      <c r="G380" s="71"/>
      <c r="H380" s="54" t="str">
        <f t="shared" si="56"/>
        <v/>
      </c>
      <c r="I380" s="71"/>
      <c r="J380" s="71"/>
      <c r="K380" s="71"/>
      <c r="L380" s="71"/>
      <c r="M380" s="71"/>
      <c r="N380" s="71"/>
      <c r="O380" s="71"/>
      <c r="P380" s="71"/>
      <c r="Q380" s="71"/>
      <c r="R380" s="205"/>
      <c r="S380" s="205"/>
      <c r="T380" s="66" t="str">
        <f t="shared" si="57"/>
        <v/>
      </c>
      <c r="U380" s="205"/>
      <c r="V380" s="71"/>
      <c r="W380" s="175"/>
      <c r="X380" s="175"/>
      <c r="Y380" s="69" t="str">
        <f t="shared" si="58"/>
        <v/>
      </c>
      <c r="Z380" s="69"/>
      <c r="AA380" s="169"/>
      <c r="AB380" s="25" t="str">
        <f t="shared" si="79"/>
        <v/>
      </c>
      <c r="AC380" s="71"/>
      <c r="AD380" s="169"/>
      <c r="AE380" s="169"/>
      <c r="AF380" s="69" t="str">
        <f t="shared" si="73"/>
        <v/>
      </c>
      <c r="AG380" s="169"/>
      <c r="AH380" s="170"/>
      <c r="AI380" s="77" t="str">
        <f t="shared" si="72"/>
        <v/>
      </c>
      <c r="AJ380" s="80" t="str">
        <f t="array" ref="AJ380">IFERROR(INDEX('[1]Master Price'!$E:$E,MATCH(D380,'[1]Master Price'!$B:$B,0)),"0")</f>
        <v>0</v>
      </c>
      <c r="AK380" s="80">
        <f t="shared" si="59"/>
        <v>0</v>
      </c>
      <c r="AL380" s="82" t="str">
        <f t="shared" si="50"/>
        <v>0-day</v>
      </c>
      <c r="AM380" s="82" t="str">
        <f t="shared" si="60"/>
        <v>0-day</v>
      </c>
      <c r="AN380" s="82" t="str">
        <f t="shared" si="75"/>
        <v>0-day</v>
      </c>
      <c r="AO380" s="82" t="str">
        <f t="shared" si="76"/>
        <v>0-day</v>
      </c>
      <c r="AP380" s="82" t="str">
        <f t="shared" si="74"/>
        <v>0-day</v>
      </c>
      <c r="AQ380" s="82" t="str">
        <f t="shared" si="61"/>
        <v>0-day</v>
      </c>
      <c r="AR380" s="137"/>
      <c r="AS380" s="83" t="str">
        <f t="shared" si="62"/>
        <v/>
      </c>
      <c r="AT380" s="85">
        <f t="shared" si="77"/>
        <v>0</v>
      </c>
      <c r="AU380" s="84" t="e">
        <f t="shared" ca="1" si="78"/>
        <v>#NAME?</v>
      </c>
      <c r="AV380" s="85" t="e">
        <f t="shared" ca="1" si="63"/>
        <v>#NAME?</v>
      </c>
      <c r="AW380" s="86" t="e">
        <f t="shared" ca="1" si="64"/>
        <v>#NAME?</v>
      </c>
      <c r="AX380" s="85" t="e">
        <f t="shared" ca="1" si="65"/>
        <v>#NAME?</v>
      </c>
      <c r="AY380" s="86" t="str">
        <f t="shared" si="66"/>
        <v/>
      </c>
      <c r="AZ380" s="171" t="e">
        <f t="shared" ca="1" si="80"/>
        <v>#NAME?</v>
      </c>
      <c r="BA380" s="85" t="e">
        <f t="shared" ca="1" si="81"/>
        <v>#NAME?</v>
      </c>
      <c r="BB380" s="85" t="e">
        <f t="shared" ca="1" si="82"/>
        <v>#NAME?</v>
      </c>
      <c r="BC380" s="90" t="e">
        <f t="shared" ca="1" si="67"/>
        <v>#NAME?</v>
      </c>
      <c r="BD380" s="90" t="e">
        <f t="shared" ca="1" si="68"/>
        <v>#NAME?</v>
      </c>
      <c r="BE380" s="85" t="e">
        <f t="shared" ca="1" si="69"/>
        <v>#NAME?</v>
      </c>
      <c r="BF380" s="22" t="e">
        <f t="shared" ca="1" si="70"/>
        <v>#NAME?</v>
      </c>
      <c r="BG380" s="22" t="e">
        <f t="shared" ca="1" si="71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 t="str">
        <f t="shared" si="55"/>
        <v/>
      </c>
      <c r="B381" s="172"/>
      <c r="C381" s="71"/>
      <c r="D381" s="71"/>
      <c r="E381" s="71"/>
      <c r="F381" s="71"/>
      <c r="G381" s="71"/>
      <c r="H381" s="54" t="str">
        <f t="shared" si="56"/>
        <v/>
      </c>
      <c r="I381" s="71"/>
      <c r="J381" s="71"/>
      <c r="K381" s="71"/>
      <c r="L381" s="71"/>
      <c r="M381" s="71"/>
      <c r="N381" s="71"/>
      <c r="O381" s="71"/>
      <c r="P381" s="71"/>
      <c r="Q381" s="71"/>
      <c r="R381" s="205"/>
      <c r="S381" s="205"/>
      <c r="T381" s="66" t="str">
        <f t="shared" si="57"/>
        <v/>
      </c>
      <c r="U381" s="205"/>
      <c r="V381" s="71"/>
      <c r="W381" s="175"/>
      <c r="X381" s="175"/>
      <c r="Y381" s="69" t="str">
        <f t="shared" si="58"/>
        <v/>
      </c>
      <c r="Z381" s="69"/>
      <c r="AA381" s="169"/>
      <c r="AB381" s="25" t="str">
        <f t="shared" si="79"/>
        <v/>
      </c>
      <c r="AC381" s="71"/>
      <c r="AD381" s="169"/>
      <c r="AE381" s="169"/>
      <c r="AF381" s="69" t="str">
        <f t="shared" si="73"/>
        <v/>
      </c>
      <c r="AG381" s="169"/>
      <c r="AH381" s="170"/>
      <c r="AI381" s="77" t="str">
        <f t="shared" si="72"/>
        <v/>
      </c>
      <c r="AJ381" s="80" t="str">
        <f t="array" ref="AJ381">IFERROR(INDEX('[1]Master Price'!$E:$E,MATCH(D381,'[1]Master Price'!$B:$B,0)),"0")</f>
        <v>0</v>
      </c>
      <c r="AK381" s="80">
        <f t="shared" si="59"/>
        <v>0</v>
      </c>
      <c r="AL381" s="82" t="str">
        <f t="shared" si="50"/>
        <v>0-day</v>
      </c>
      <c r="AM381" s="82" t="str">
        <f t="shared" si="60"/>
        <v>0-day</v>
      </c>
      <c r="AN381" s="82" t="str">
        <f t="shared" si="75"/>
        <v>0-day</v>
      </c>
      <c r="AO381" s="82" t="str">
        <f t="shared" si="76"/>
        <v>0-day</v>
      </c>
      <c r="AP381" s="82" t="str">
        <f t="shared" si="74"/>
        <v>0-day</v>
      </c>
      <c r="AQ381" s="82" t="str">
        <f t="shared" si="61"/>
        <v>0-day</v>
      </c>
      <c r="AR381" s="137"/>
      <c r="AS381" s="83" t="str">
        <f t="shared" si="62"/>
        <v/>
      </c>
      <c r="AT381" s="85">
        <f t="shared" si="77"/>
        <v>0</v>
      </c>
      <c r="AU381" s="84" t="e">
        <f t="shared" ca="1" si="78"/>
        <v>#NAME?</v>
      </c>
      <c r="AV381" s="85" t="e">
        <f t="shared" ca="1" si="63"/>
        <v>#NAME?</v>
      </c>
      <c r="AW381" s="86" t="e">
        <f t="shared" ca="1" si="64"/>
        <v>#NAME?</v>
      </c>
      <c r="AX381" s="85" t="e">
        <f t="shared" ca="1" si="65"/>
        <v>#NAME?</v>
      </c>
      <c r="AY381" s="86" t="str">
        <f t="shared" si="66"/>
        <v/>
      </c>
      <c r="AZ381" s="171" t="e">
        <f t="shared" ca="1" si="80"/>
        <v>#NAME?</v>
      </c>
      <c r="BA381" s="85" t="e">
        <f t="shared" ca="1" si="81"/>
        <v>#NAME?</v>
      </c>
      <c r="BB381" s="85" t="e">
        <f t="shared" ca="1" si="82"/>
        <v>#NAME?</v>
      </c>
      <c r="BC381" s="90" t="e">
        <f t="shared" ca="1" si="67"/>
        <v>#NAME?</v>
      </c>
      <c r="BD381" s="90" t="e">
        <f t="shared" ca="1" si="68"/>
        <v>#NAME?</v>
      </c>
      <c r="BE381" s="85" t="e">
        <f t="shared" ca="1" si="69"/>
        <v>#NAME?</v>
      </c>
      <c r="BF381" s="22" t="e">
        <f t="shared" ca="1" si="70"/>
        <v>#NAME?</v>
      </c>
      <c r="BG381" s="22" t="e">
        <f t="shared" ca="1" si="71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 t="str">
        <f t="shared" si="55"/>
        <v/>
      </c>
      <c r="B382" s="172"/>
      <c r="C382" s="71"/>
      <c r="D382" s="71"/>
      <c r="E382" s="71"/>
      <c r="F382" s="71"/>
      <c r="G382" s="71"/>
      <c r="H382" s="54" t="str">
        <f t="shared" si="56"/>
        <v/>
      </c>
      <c r="I382" s="71"/>
      <c r="J382" s="71"/>
      <c r="K382" s="71"/>
      <c r="L382" s="71"/>
      <c r="M382" s="71"/>
      <c r="N382" s="71"/>
      <c r="O382" s="71"/>
      <c r="P382" s="71"/>
      <c r="Q382" s="71"/>
      <c r="R382" s="205"/>
      <c r="S382" s="205"/>
      <c r="T382" s="66" t="str">
        <f t="shared" si="57"/>
        <v/>
      </c>
      <c r="U382" s="205"/>
      <c r="V382" s="71"/>
      <c r="W382" s="175"/>
      <c r="X382" s="175"/>
      <c r="Y382" s="69" t="str">
        <f t="shared" si="58"/>
        <v/>
      </c>
      <c r="Z382" s="69"/>
      <c r="AA382" s="169"/>
      <c r="AB382" s="25" t="str">
        <f t="shared" si="79"/>
        <v/>
      </c>
      <c r="AC382" s="71"/>
      <c r="AD382" s="169"/>
      <c r="AE382" s="169"/>
      <c r="AF382" s="69" t="str">
        <f t="shared" si="73"/>
        <v/>
      </c>
      <c r="AG382" s="169"/>
      <c r="AH382" s="170"/>
      <c r="AI382" s="77" t="str">
        <f t="shared" si="72"/>
        <v/>
      </c>
      <c r="AJ382" s="80" t="str">
        <f t="array" ref="AJ382">IFERROR(INDEX('[1]Master Price'!$E:$E,MATCH(D382,'[1]Master Price'!$B:$B,0)),"0")</f>
        <v>0</v>
      </c>
      <c r="AK382" s="80">
        <f t="shared" si="59"/>
        <v>0</v>
      </c>
      <c r="AL382" s="82" t="str">
        <f t="shared" si="50"/>
        <v>0-day</v>
      </c>
      <c r="AM382" s="82" t="str">
        <f t="shared" si="60"/>
        <v>0-day</v>
      </c>
      <c r="AN382" s="82" t="str">
        <f t="shared" si="75"/>
        <v>0-day</v>
      </c>
      <c r="AO382" s="82" t="str">
        <f t="shared" si="76"/>
        <v>0-day</v>
      </c>
      <c r="AP382" s="82" t="str">
        <f t="shared" si="74"/>
        <v>0-day</v>
      </c>
      <c r="AQ382" s="82" t="str">
        <f t="shared" si="61"/>
        <v>0-day</v>
      </c>
      <c r="AR382" s="137"/>
      <c r="AS382" s="83" t="str">
        <f t="shared" si="62"/>
        <v/>
      </c>
      <c r="AT382" s="85">
        <f t="shared" si="77"/>
        <v>0</v>
      </c>
      <c r="AU382" s="84" t="e">
        <f t="shared" ca="1" si="78"/>
        <v>#NAME?</v>
      </c>
      <c r="AV382" s="85" t="e">
        <f t="shared" ca="1" si="63"/>
        <v>#NAME?</v>
      </c>
      <c r="AW382" s="86" t="e">
        <f t="shared" ca="1" si="64"/>
        <v>#NAME?</v>
      </c>
      <c r="AX382" s="85" t="e">
        <f t="shared" ca="1" si="65"/>
        <v>#NAME?</v>
      </c>
      <c r="AY382" s="86" t="str">
        <f t="shared" si="66"/>
        <v/>
      </c>
      <c r="AZ382" s="171" t="e">
        <f t="shared" ca="1" si="80"/>
        <v>#NAME?</v>
      </c>
      <c r="BA382" s="85" t="e">
        <f t="shared" ca="1" si="81"/>
        <v>#NAME?</v>
      </c>
      <c r="BB382" s="85" t="e">
        <f t="shared" ca="1" si="82"/>
        <v>#NAME?</v>
      </c>
      <c r="BC382" s="90" t="e">
        <f t="shared" ca="1" si="67"/>
        <v>#NAME?</v>
      </c>
      <c r="BD382" s="90" t="e">
        <f t="shared" ca="1" si="68"/>
        <v>#NAME?</v>
      </c>
      <c r="BE382" s="85" t="e">
        <f t="shared" ca="1" si="69"/>
        <v>#NAME?</v>
      </c>
      <c r="BF382" s="22" t="e">
        <f t="shared" ca="1" si="70"/>
        <v>#NAME?</v>
      </c>
      <c r="BG382" s="22" t="e">
        <f t="shared" ca="1" si="71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 t="str">
        <f t="shared" si="55"/>
        <v/>
      </c>
      <c r="B383" s="172"/>
      <c r="C383" s="71"/>
      <c r="D383" s="71"/>
      <c r="E383" s="71"/>
      <c r="F383" s="71"/>
      <c r="G383" s="71"/>
      <c r="H383" s="54" t="str">
        <f t="shared" si="56"/>
        <v/>
      </c>
      <c r="I383" s="71"/>
      <c r="J383" s="71"/>
      <c r="K383" s="71"/>
      <c r="L383" s="71"/>
      <c r="M383" s="71"/>
      <c r="N383" s="71"/>
      <c r="O383" s="71"/>
      <c r="P383" s="71"/>
      <c r="Q383" s="71"/>
      <c r="R383" s="205"/>
      <c r="S383" s="205"/>
      <c r="T383" s="66" t="str">
        <f t="shared" si="57"/>
        <v/>
      </c>
      <c r="U383" s="205"/>
      <c r="V383" s="71"/>
      <c r="W383" s="175"/>
      <c r="X383" s="175"/>
      <c r="Y383" s="69" t="str">
        <f t="shared" si="58"/>
        <v/>
      </c>
      <c r="Z383" s="69"/>
      <c r="AA383" s="169"/>
      <c r="AB383" s="25" t="str">
        <f t="shared" si="79"/>
        <v/>
      </c>
      <c r="AC383" s="71"/>
      <c r="AD383" s="169"/>
      <c r="AE383" s="169"/>
      <c r="AF383" s="69" t="str">
        <f t="shared" si="73"/>
        <v/>
      </c>
      <c r="AG383" s="169"/>
      <c r="AH383" s="170"/>
      <c r="AI383" s="77" t="str">
        <f t="shared" si="72"/>
        <v/>
      </c>
      <c r="AJ383" s="80" t="str">
        <f t="array" ref="AJ383">IFERROR(INDEX('[1]Master Price'!$E:$E,MATCH(D383,'[1]Master Price'!$B:$B,0)),"0")</f>
        <v>0</v>
      </c>
      <c r="AK383" s="80">
        <f t="shared" si="59"/>
        <v>0</v>
      </c>
      <c r="AL383" s="82" t="str">
        <f t="shared" si="50"/>
        <v>0-day</v>
      </c>
      <c r="AM383" s="82" t="str">
        <f t="shared" si="60"/>
        <v>0-day</v>
      </c>
      <c r="AN383" s="82" t="str">
        <f t="shared" si="75"/>
        <v>0-day</v>
      </c>
      <c r="AO383" s="82" t="str">
        <f t="shared" si="76"/>
        <v>0-day</v>
      </c>
      <c r="AP383" s="82" t="str">
        <f t="shared" si="74"/>
        <v>0-day</v>
      </c>
      <c r="AQ383" s="82" t="str">
        <f t="shared" si="61"/>
        <v>0-day</v>
      </c>
      <c r="AR383" s="137"/>
      <c r="AS383" s="83" t="str">
        <f t="shared" si="62"/>
        <v/>
      </c>
      <c r="AT383" s="85">
        <f t="shared" si="77"/>
        <v>0</v>
      </c>
      <c r="AU383" s="84" t="e">
        <f t="shared" ca="1" si="78"/>
        <v>#NAME?</v>
      </c>
      <c r="AV383" s="85" t="e">
        <f t="shared" ca="1" si="63"/>
        <v>#NAME?</v>
      </c>
      <c r="AW383" s="86" t="e">
        <f t="shared" ca="1" si="64"/>
        <v>#NAME?</v>
      </c>
      <c r="AX383" s="85" t="e">
        <f t="shared" ca="1" si="65"/>
        <v>#NAME?</v>
      </c>
      <c r="AY383" s="86" t="str">
        <f t="shared" si="66"/>
        <v/>
      </c>
      <c r="AZ383" s="171" t="e">
        <f t="shared" ca="1" si="80"/>
        <v>#NAME?</v>
      </c>
      <c r="BA383" s="85" t="e">
        <f t="shared" ca="1" si="81"/>
        <v>#NAME?</v>
      </c>
      <c r="BB383" s="85" t="e">
        <f t="shared" ca="1" si="82"/>
        <v>#NAME?</v>
      </c>
      <c r="BC383" s="90" t="e">
        <f t="shared" ca="1" si="67"/>
        <v>#NAME?</v>
      </c>
      <c r="BD383" s="90" t="e">
        <f t="shared" ca="1" si="68"/>
        <v>#NAME?</v>
      </c>
      <c r="BE383" s="85" t="e">
        <f t="shared" ca="1" si="69"/>
        <v>#NAME?</v>
      </c>
      <c r="BF383" s="22" t="e">
        <f t="shared" ca="1" si="70"/>
        <v>#NAME?</v>
      </c>
      <c r="BG383" s="22" t="e">
        <f t="shared" ca="1" si="71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 t="str">
        <f t="shared" si="55"/>
        <v/>
      </c>
      <c r="B384" s="172"/>
      <c r="C384" s="71"/>
      <c r="D384" s="71"/>
      <c r="E384" s="71"/>
      <c r="F384" s="71"/>
      <c r="G384" s="71"/>
      <c r="H384" s="54" t="str">
        <f t="shared" si="56"/>
        <v/>
      </c>
      <c r="I384" s="71"/>
      <c r="J384" s="71"/>
      <c r="K384" s="71"/>
      <c r="L384" s="71"/>
      <c r="M384" s="71"/>
      <c r="N384" s="71"/>
      <c r="O384" s="71"/>
      <c r="P384" s="71"/>
      <c r="Q384" s="71"/>
      <c r="R384" s="205"/>
      <c r="S384" s="205"/>
      <c r="T384" s="66" t="str">
        <f t="shared" si="57"/>
        <v/>
      </c>
      <c r="U384" s="205"/>
      <c r="V384" s="71"/>
      <c r="W384" s="175"/>
      <c r="X384" s="175"/>
      <c r="Y384" s="69" t="str">
        <f t="shared" si="58"/>
        <v/>
      </c>
      <c r="Z384" s="69"/>
      <c r="AA384" s="169"/>
      <c r="AB384" s="25" t="str">
        <f t="shared" si="79"/>
        <v/>
      </c>
      <c r="AC384" s="71"/>
      <c r="AD384" s="169"/>
      <c r="AE384" s="169"/>
      <c r="AF384" s="69" t="str">
        <f t="shared" si="73"/>
        <v/>
      </c>
      <c r="AG384" s="169"/>
      <c r="AH384" s="170"/>
      <c r="AI384" s="77" t="str">
        <f t="shared" si="72"/>
        <v/>
      </c>
      <c r="AJ384" s="80" t="str">
        <f t="array" ref="AJ384">IFERROR(INDEX('[1]Master Price'!$E:$E,MATCH(D384,'[1]Master Price'!$B:$B,0)),"0")</f>
        <v>0</v>
      </c>
      <c r="AK384" s="80">
        <f t="shared" si="59"/>
        <v>0</v>
      </c>
      <c r="AL384" s="82" t="str">
        <f t="shared" si="50"/>
        <v>0-day</v>
      </c>
      <c r="AM384" s="82" t="str">
        <f t="shared" si="60"/>
        <v>0-day</v>
      </c>
      <c r="AN384" s="82" t="str">
        <f t="shared" si="75"/>
        <v>0-day</v>
      </c>
      <c r="AO384" s="82" t="str">
        <f t="shared" si="76"/>
        <v>0-day</v>
      </c>
      <c r="AP384" s="82" t="str">
        <f t="shared" si="74"/>
        <v>0-day</v>
      </c>
      <c r="AQ384" s="82" t="str">
        <f t="shared" si="61"/>
        <v>0-day</v>
      </c>
      <c r="AR384" s="137"/>
      <c r="AS384" s="83" t="str">
        <f t="shared" si="62"/>
        <v/>
      </c>
      <c r="AT384" s="85">
        <f t="shared" si="77"/>
        <v>0</v>
      </c>
      <c r="AU384" s="84" t="e">
        <f t="shared" ca="1" si="78"/>
        <v>#NAME?</v>
      </c>
      <c r="AV384" s="85" t="e">
        <f t="shared" ca="1" si="63"/>
        <v>#NAME?</v>
      </c>
      <c r="AW384" s="86" t="e">
        <f t="shared" ca="1" si="64"/>
        <v>#NAME?</v>
      </c>
      <c r="AX384" s="85" t="e">
        <f t="shared" ca="1" si="65"/>
        <v>#NAME?</v>
      </c>
      <c r="AY384" s="86" t="str">
        <f t="shared" si="66"/>
        <v/>
      </c>
      <c r="AZ384" s="171" t="e">
        <f t="shared" ca="1" si="80"/>
        <v>#NAME?</v>
      </c>
      <c r="BA384" s="85" t="e">
        <f t="shared" ca="1" si="81"/>
        <v>#NAME?</v>
      </c>
      <c r="BB384" s="85" t="e">
        <f t="shared" ca="1" si="82"/>
        <v>#NAME?</v>
      </c>
      <c r="BC384" s="90" t="e">
        <f t="shared" ca="1" si="67"/>
        <v>#NAME?</v>
      </c>
      <c r="BD384" s="90" t="e">
        <f t="shared" ca="1" si="68"/>
        <v>#NAME?</v>
      </c>
      <c r="BE384" s="85" t="e">
        <f t="shared" ca="1" si="69"/>
        <v>#NAME?</v>
      </c>
      <c r="BF384" s="22" t="e">
        <f t="shared" ca="1" si="70"/>
        <v>#NAME?</v>
      </c>
      <c r="BG384" s="22" t="e">
        <f t="shared" ca="1" si="71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 t="str">
        <f t="shared" si="55"/>
        <v/>
      </c>
      <c r="B385" s="172"/>
      <c r="C385" s="71"/>
      <c r="D385" s="71"/>
      <c r="E385" s="71"/>
      <c r="F385" s="71"/>
      <c r="G385" s="71"/>
      <c r="H385" s="54" t="str">
        <f t="shared" si="56"/>
        <v/>
      </c>
      <c r="I385" s="71"/>
      <c r="J385" s="71"/>
      <c r="K385" s="71"/>
      <c r="L385" s="71"/>
      <c r="M385" s="71"/>
      <c r="N385" s="71"/>
      <c r="O385" s="71"/>
      <c r="P385" s="71"/>
      <c r="Q385" s="71"/>
      <c r="R385" s="205"/>
      <c r="S385" s="205"/>
      <c r="T385" s="66" t="str">
        <f t="shared" si="57"/>
        <v/>
      </c>
      <c r="U385" s="205"/>
      <c r="V385" s="71"/>
      <c r="W385" s="175"/>
      <c r="X385" s="175"/>
      <c r="Y385" s="69" t="str">
        <f t="shared" si="58"/>
        <v/>
      </c>
      <c r="Z385" s="69"/>
      <c r="AA385" s="169"/>
      <c r="AB385" s="25" t="str">
        <f t="shared" si="79"/>
        <v/>
      </c>
      <c r="AC385" s="71"/>
      <c r="AD385" s="169"/>
      <c r="AE385" s="169"/>
      <c r="AF385" s="69" t="str">
        <f t="shared" si="73"/>
        <v/>
      </c>
      <c r="AG385" s="169"/>
      <c r="AH385" s="170"/>
      <c r="AI385" s="77" t="str">
        <f t="shared" si="72"/>
        <v/>
      </c>
      <c r="AJ385" s="80" t="str">
        <f t="array" ref="AJ385">IFERROR(INDEX('[1]Master Price'!$E:$E,MATCH(D385,'[1]Master Price'!$B:$B,0)),"0")</f>
        <v>0</v>
      </c>
      <c r="AK385" s="80">
        <f t="shared" si="59"/>
        <v>0</v>
      </c>
      <c r="AL385" s="82" t="str">
        <f t="shared" si="50"/>
        <v>0-day</v>
      </c>
      <c r="AM385" s="82" t="str">
        <f t="shared" si="60"/>
        <v>0-day</v>
      </c>
      <c r="AN385" s="82" t="str">
        <f t="shared" si="75"/>
        <v>0-day</v>
      </c>
      <c r="AO385" s="82" t="str">
        <f t="shared" si="76"/>
        <v>0-day</v>
      </c>
      <c r="AP385" s="82" t="str">
        <f t="shared" si="74"/>
        <v>0-day</v>
      </c>
      <c r="AQ385" s="82" t="str">
        <f t="shared" si="61"/>
        <v>0-day</v>
      </c>
      <c r="AR385" s="137"/>
      <c r="AS385" s="83" t="str">
        <f t="shared" si="62"/>
        <v/>
      </c>
      <c r="AT385" s="85">
        <f t="shared" si="77"/>
        <v>0</v>
      </c>
      <c r="AU385" s="84" t="e">
        <f t="shared" ca="1" si="78"/>
        <v>#NAME?</v>
      </c>
      <c r="AV385" s="85" t="e">
        <f t="shared" ca="1" si="63"/>
        <v>#NAME?</v>
      </c>
      <c r="AW385" s="86" t="e">
        <f t="shared" ca="1" si="64"/>
        <v>#NAME?</v>
      </c>
      <c r="AX385" s="85" t="e">
        <f t="shared" ca="1" si="65"/>
        <v>#NAME?</v>
      </c>
      <c r="AY385" s="86" t="str">
        <f t="shared" si="66"/>
        <v/>
      </c>
      <c r="AZ385" s="171" t="e">
        <f t="shared" ca="1" si="80"/>
        <v>#NAME?</v>
      </c>
      <c r="BA385" s="85" t="e">
        <f t="shared" ca="1" si="81"/>
        <v>#NAME?</v>
      </c>
      <c r="BB385" s="85" t="e">
        <f t="shared" ca="1" si="82"/>
        <v>#NAME?</v>
      </c>
      <c r="BC385" s="90" t="e">
        <f t="shared" ca="1" si="67"/>
        <v>#NAME?</v>
      </c>
      <c r="BD385" s="90" t="e">
        <f t="shared" ca="1" si="68"/>
        <v>#NAME?</v>
      </c>
      <c r="BE385" s="85" t="e">
        <f t="shared" ca="1" si="69"/>
        <v>#NAME?</v>
      </c>
      <c r="BF385" s="22" t="e">
        <f t="shared" ca="1" si="70"/>
        <v>#NAME?</v>
      </c>
      <c r="BG385" s="22" t="e">
        <f t="shared" ca="1" si="71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 t="str">
        <f t="shared" si="55"/>
        <v/>
      </c>
      <c r="B386" s="172"/>
      <c r="C386" s="71"/>
      <c r="D386" s="71"/>
      <c r="E386" s="71"/>
      <c r="F386" s="71"/>
      <c r="G386" s="71"/>
      <c r="H386" s="54" t="str">
        <f t="shared" si="56"/>
        <v/>
      </c>
      <c r="I386" s="71"/>
      <c r="J386" s="71"/>
      <c r="K386" s="71"/>
      <c r="L386" s="71"/>
      <c r="M386" s="71"/>
      <c r="N386" s="71"/>
      <c r="O386" s="71"/>
      <c r="P386" s="71"/>
      <c r="Q386" s="71"/>
      <c r="R386" s="205"/>
      <c r="S386" s="205"/>
      <c r="T386" s="66" t="str">
        <f t="shared" si="57"/>
        <v/>
      </c>
      <c r="U386" s="205"/>
      <c r="V386" s="71"/>
      <c r="W386" s="175"/>
      <c r="X386" s="175"/>
      <c r="Y386" s="69" t="str">
        <f t="shared" si="58"/>
        <v/>
      </c>
      <c r="Z386" s="69"/>
      <c r="AA386" s="169"/>
      <c r="AB386" s="25" t="str">
        <f t="shared" si="79"/>
        <v/>
      </c>
      <c r="AC386" s="71"/>
      <c r="AD386" s="169"/>
      <c r="AE386" s="169"/>
      <c r="AF386" s="69" t="str">
        <f t="shared" si="73"/>
        <v/>
      </c>
      <c r="AG386" s="71"/>
      <c r="AH386" s="170"/>
      <c r="AI386" s="77" t="str">
        <f t="shared" si="72"/>
        <v/>
      </c>
      <c r="AJ386" s="80" t="str">
        <f t="array" ref="AJ386">IFERROR(INDEX('[1]Master Price'!$E:$E,MATCH(D386,'[1]Master Price'!$B:$B,0)),"0")</f>
        <v>0</v>
      </c>
      <c r="AK386" s="80">
        <f t="shared" si="59"/>
        <v>0</v>
      </c>
      <c r="AL386" s="82" t="str">
        <f t="shared" si="50"/>
        <v>0-day</v>
      </c>
      <c r="AM386" s="82" t="str">
        <f t="shared" si="60"/>
        <v>0-day</v>
      </c>
      <c r="AN386" s="82" t="str">
        <f t="shared" si="75"/>
        <v>0-day</v>
      </c>
      <c r="AO386" s="82" t="str">
        <f t="shared" si="76"/>
        <v>0-day</v>
      </c>
      <c r="AP386" s="82" t="str">
        <f t="shared" si="74"/>
        <v>0-day</v>
      </c>
      <c r="AQ386" s="82" t="str">
        <f t="shared" si="61"/>
        <v>0-day</v>
      </c>
      <c r="AR386" s="137"/>
      <c r="AS386" s="83" t="str">
        <f t="shared" si="62"/>
        <v/>
      </c>
      <c r="AT386" s="85">
        <f t="shared" si="77"/>
        <v>0</v>
      </c>
      <c r="AU386" s="84" t="e">
        <f t="shared" ca="1" si="78"/>
        <v>#NAME?</v>
      </c>
      <c r="AV386" s="85" t="e">
        <f t="shared" ca="1" si="63"/>
        <v>#NAME?</v>
      </c>
      <c r="AW386" s="86" t="e">
        <f t="shared" ca="1" si="64"/>
        <v>#NAME?</v>
      </c>
      <c r="AX386" s="85" t="e">
        <f t="shared" ca="1" si="65"/>
        <v>#NAME?</v>
      </c>
      <c r="AY386" s="86" t="str">
        <f t="shared" si="66"/>
        <v/>
      </c>
      <c r="AZ386" s="171" t="e">
        <f t="shared" ca="1" si="80"/>
        <v>#NAME?</v>
      </c>
      <c r="BA386" s="85" t="e">
        <f t="shared" ca="1" si="81"/>
        <v>#NAME?</v>
      </c>
      <c r="BB386" s="85" t="e">
        <f t="shared" ca="1" si="82"/>
        <v>#NAME?</v>
      </c>
      <c r="BC386" s="90" t="e">
        <f t="shared" ca="1" si="67"/>
        <v>#NAME?</v>
      </c>
      <c r="BD386" s="90" t="e">
        <f t="shared" ca="1" si="68"/>
        <v>#NAME?</v>
      </c>
      <c r="BE386" s="85" t="e">
        <f t="shared" ca="1" si="69"/>
        <v>#NAME?</v>
      </c>
      <c r="BF386" s="22" t="e">
        <f t="shared" ca="1" si="70"/>
        <v>#NAME?</v>
      </c>
      <c r="BG386" s="22" t="e">
        <f t="shared" ca="1" si="71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 t="str">
        <f t="shared" si="55"/>
        <v/>
      </c>
      <c r="B387" s="172"/>
      <c r="C387" s="71"/>
      <c r="D387" s="71"/>
      <c r="E387" s="71"/>
      <c r="F387" s="71"/>
      <c r="G387" s="71"/>
      <c r="H387" s="54" t="str">
        <f t="shared" si="56"/>
        <v/>
      </c>
      <c r="I387" s="71"/>
      <c r="J387" s="71"/>
      <c r="K387" s="71"/>
      <c r="L387" s="71"/>
      <c r="M387" s="71"/>
      <c r="N387" s="71"/>
      <c r="O387" s="71"/>
      <c r="P387" s="71"/>
      <c r="Q387" s="71"/>
      <c r="R387" s="205"/>
      <c r="S387" s="205"/>
      <c r="T387" s="66" t="str">
        <f t="shared" si="57"/>
        <v/>
      </c>
      <c r="U387" s="205"/>
      <c r="V387" s="71"/>
      <c r="W387" s="175"/>
      <c r="X387" s="175"/>
      <c r="Y387" s="69" t="str">
        <f t="shared" si="58"/>
        <v/>
      </c>
      <c r="Z387" s="69"/>
      <c r="AA387" s="169"/>
      <c r="AB387" s="25" t="str">
        <f t="shared" si="79"/>
        <v/>
      </c>
      <c r="AC387" s="71"/>
      <c r="AD387" s="71"/>
      <c r="AE387" s="71"/>
      <c r="AF387" s="69" t="str">
        <f t="shared" si="73"/>
        <v/>
      </c>
      <c r="AG387" s="71"/>
      <c r="AH387" s="170"/>
      <c r="AI387" s="77" t="str">
        <f t="shared" si="72"/>
        <v/>
      </c>
      <c r="AJ387" s="80" t="str">
        <f t="array" ref="AJ387">IFERROR(INDEX('[1]Master Price'!$E:$E,MATCH(D387,'[1]Master Price'!$B:$B,0)),"0")</f>
        <v>0</v>
      </c>
      <c r="AK387" s="80">
        <f t="shared" si="59"/>
        <v>0</v>
      </c>
      <c r="AL387" s="82" t="str">
        <f t="shared" si="50"/>
        <v>0-day</v>
      </c>
      <c r="AM387" s="82" t="str">
        <f t="shared" si="60"/>
        <v>0-day</v>
      </c>
      <c r="AN387" s="82" t="str">
        <f t="shared" si="75"/>
        <v>0-day</v>
      </c>
      <c r="AO387" s="82" t="str">
        <f t="shared" si="76"/>
        <v>0-day</v>
      </c>
      <c r="AP387" s="82" t="str">
        <f t="shared" si="74"/>
        <v>0-day</v>
      </c>
      <c r="AQ387" s="82" t="str">
        <f t="shared" si="61"/>
        <v>0-day</v>
      </c>
      <c r="AR387" s="137"/>
      <c r="AS387" s="83" t="str">
        <f t="shared" si="62"/>
        <v/>
      </c>
      <c r="AT387" s="85">
        <f t="shared" si="77"/>
        <v>0</v>
      </c>
      <c r="AU387" s="84" t="e">
        <f t="shared" ca="1" si="78"/>
        <v>#NAME?</v>
      </c>
      <c r="AV387" s="85" t="e">
        <f t="shared" ca="1" si="63"/>
        <v>#NAME?</v>
      </c>
      <c r="AW387" s="86" t="e">
        <f t="shared" ca="1" si="64"/>
        <v>#NAME?</v>
      </c>
      <c r="AX387" s="85" t="e">
        <f t="shared" ca="1" si="65"/>
        <v>#NAME?</v>
      </c>
      <c r="AY387" s="86" t="str">
        <f t="shared" si="66"/>
        <v/>
      </c>
      <c r="AZ387" s="171" t="e">
        <f t="shared" ca="1" si="80"/>
        <v>#NAME?</v>
      </c>
      <c r="BA387" s="85" t="e">
        <f t="shared" ca="1" si="81"/>
        <v>#NAME?</v>
      </c>
      <c r="BB387" s="85" t="e">
        <f t="shared" ca="1" si="82"/>
        <v>#NAME?</v>
      </c>
      <c r="BC387" s="90" t="e">
        <f t="shared" ca="1" si="67"/>
        <v>#NAME?</v>
      </c>
      <c r="BD387" s="90" t="e">
        <f t="shared" ca="1" si="68"/>
        <v>#NAME?</v>
      </c>
      <c r="BE387" s="85" t="e">
        <f t="shared" ca="1" si="69"/>
        <v>#NAME?</v>
      </c>
      <c r="BF387" s="22" t="e">
        <f t="shared" ca="1" si="70"/>
        <v>#NAME?</v>
      </c>
      <c r="BG387" s="22" t="e">
        <f t="shared" ca="1" si="71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 t="str">
        <f t="shared" si="55"/>
        <v/>
      </c>
      <c r="B388" s="172"/>
      <c r="C388" s="71"/>
      <c r="D388" s="71"/>
      <c r="E388" s="71"/>
      <c r="F388" s="71"/>
      <c r="G388" s="71"/>
      <c r="H388" s="54" t="str">
        <f t="shared" si="56"/>
        <v/>
      </c>
      <c r="I388" s="71"/>
      <c r="J388" s="71"/>
      <c r="K388" s="71"/>
      <c r="L388" s="71"/>
      <c r="M388" s="71"/>
      <c r="N388" s="71"/>
      <c r="O388" s="71"/>
      <c r="P388" s="71"/>
      <c r="Q388" s="71"/>
      <c r="R388" s="205"/>
      <c r="S388" s="205"/>
      <c r="T388" s="66" t="str">
        <f t="shared" si="57"/>
        <v/>
      </c>
      <c r="U388" s="205"/>
      <c r="V388" s="71"/>
      <c r="W388" s="175"/>
      <c r="X388" s="175"/>
      <c r="Y388" s="69" t="str">
        <f t="shared" si="58"/>
        <v/>
      </c>
      <c r="Z388" s="69"/>
      <c r="AA388" s="169"/>
      <c r="AB388" s="25" t="str">
        <f t="shared" si="79"/>
        <v/>
      </c>
      <c r="AC388" s="71"/>
      <c r="AD388" s="71"/>
      <c r="AE388" s="71"/>
      <c r="AF388" s="69" t="str">
        <f t="shared" si="73"/>
        <v/>
      </c>
      <c r="AG388" s="71"/>
      <c r="AH388" s="170"/>
      <c r="AI388" s="77" t="str">
        <f t="shared" si="72"/>
        <v/>
      </c>
      <c r="AJ388" s="80" t="str">
        <f t="array" ref="AJ388">IFERROR(INDEX('[1]Master Price'!$E:$E,MATCH(D388,'[1]Master Price'!$B:$B,0)),"0")</f>
        <v>0</v>
      </c>
      <c r="AK388" s="80">
        <f t="shared" si="59"/>
        <v>0</v>
      </c>
      <c r="AL388" s="82" t="str">
        <f t="shared" si="50"/>
        <v>0-day</v>
      </c>
      <c r="AM388" s="82" t="str">
        <f t="shared" si="60"/>
        <v>0-day</v>
      </c>
      <c r="AN388" s="82" t="str">
        <f t="shared" si="75"/>
        <v>0-day</v>
      </c>
      <c r="AO388" s="82" t="str">
        <f t="shared" si="76"/>
        <v>0-day</v>
      </c>
      <c r="AP388" s="82" t="str">
        <f t="shared" si="74"/>
        <v>0-day</v>
      </c>
      <c r="AQ388" s="82" t="str">
        <f t="shared" si="61"/>
        <v>0-day</v>
      </c>
      <c r="AR388" s="137"/>
      <c r="AS388" s="83" t="str">
        <f t="shared" si="62"/>
        <v/>
      </c>
      <c r="AT388" s="85">
        <f t="shared" si="77"/>
        <v>0</v>
      </c>
      <c r="AU388" s="84" t="e">
        <f t="shared" ca="1" si="78"/>
        <v>#NAME?</v>
      </c>
      <c r="AV388" s="85" t="e">
        <f t="shared" ca="1" si="63"/>
        <v>#NAME?</v>
      </c>
      <c r="AW388" s="86" t="e">
        <f t="shared" ca="1" si="64"/>
        <v>#NAME?</v>
      </c>
      <c r="AX388" s="85" t="e">
        <f t="shared" ca="1" si="65"/>
        <v>#NAME?</v>
      </c>
      <c r="AY388" s="86" t="str">
        <f t="shared" si="66"/>
        <v/>
      </c>
      <c r="AZ388" s="171" t="e">
        <f t="shared" ca="1" si="80"/>
        <v>#NAME?</v>
      </c>
      <c r="BA388" s="85" t="e">
        <f t="shared" ca="1" si="81"/>
        <v>#NAME?</v>
      </c>
      <c r="BB388" s="85" t="e">
        <f t="shared" ca="1" si="82"/>
        <v>#NAME?</v>
      </c>
      <c r="BC388" s="90" t="e">
        <f t="shared" ca="1" si="67"/>
        <v>#NAME?</v>
      </c>
      <c r="BD388" s="90" t="e">
        <f t="shared" ca="1" si="68"/>
        <v>#NAME?</v>
      </c>
      <c r="BE388" s="85" t="e">
        <f t="shared" ca="1" si="69"/>
        <v>#NAME?</v>
      </c>
      <c r="BF388" s="22" t="e">
        <f t="shared" ca="1" si="70"/>
        <v>#NAME?</v>
      </c>
      <c r="BG388" s="22" t="e">
        <f t="shared" ca="1" si="71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 t="str">
        <f t="shared" si="55"/>
        <v/>
      </c>
      <c r="B389" s="172"/>
      <c r="C389" s="71"/>
      <c r="D389" s="71"/>
      <c r="E389" s="71"/>
      <c r="F389" s="71"/>
      <c r="G389" s="71"/>
      <c r="H389" s="54" t="str">
        <f t="shared" si="56"/>
        <v/>
      </c>
      <c r="I389" s="71"/>
      <c r="J389" s="71"/>
      <c r="K389" s="71"/>
      <c r="L389" s="71"/>
      <c r="M389" s="71"/>
      <c r="N389" s="71"/>
      <c r="O389" s="71"/>
      <c r="P389" s="71"/>
      <c r="Q389" s="71"/>
      <c r="R389" s="205"/>
      <c r="S389" s="205"/>
      <c r="T389" s="66" t="str">
        <f t="shared" si="57"/>
        <v/>
      </c>
      <c r="U389" s="205"/>
      <c r="V389" s="71"/>
      <c r="W389" s="175"/>
      <c r="X389" s="175"/>
      <c r="Y389" s="69" t="str">
        <f t="shared" si="58"/>
        <v/>
      </c>
      <c r="Z389" s="69"/>
      <c r="AA389" s="169"/>
      <c r="AB389" s="25" t="str">
        <f t="shared" si="79"/>
        <v/>
      </c>
      <c r="AC389" s="71"/>
      <c r="AD389" s="71"/>
      <c r="AE389" s="71"/>
      <c r="AF389" s="69" t="str">
        <f t="shared" si="73"/>
        <v/>
      </c>
      <c r="AG389" s="71"/>
      <c r="AH389" s="170"/>
      <c r="AI389" s="77" t="str">
        <f t="shared" si="72"/>
        <v/>
      </c>
      <c r="AJ389" s="80" t="str">
        <f t="array" ref="AJ389">IFERROR(INDEX('[1]Master Price'!$E:$E,MATCH(D389,'[1]Master Price'!$B:$B,0)),"0")</f>
        <v>0</v>
      </c>
      <c r="AK389" s="80">
        <f t="shared" si="59"/>
        <v>0</v>
      </c>
      <c r="AL389" s="82" t="str">
        <f t="shared" si="50"/>
        <v>0-day</v>
      </c>
      <c r="AM389" s="82" t="str">
        <f t="shared" si="60"/>
        <v>0-day</v>
      </c>
      <c r="AN389" s="82" t="str">
        <f t="shared" si="75"/>
        <v>0-day</v>
      </c>
      <c r="AO389" s="82" t="str">
        <f t="shared" si="76"/>
        <v>0-day</v>
      </c>
      <c r="AP389" s="82" t="str">
        <f t="shared" si="74"/>
        <v>0-day</v>
      </c>
      <c r="AQ389" s="82" t="str">
        <f t="shared" si="61"/>
        <v>0-day</v>
      </c>
      <c r="AR389" s="137"/>
      <c r="AS389" s="83" t="str">
        <f t="shared" si="62"/>
        <v/>
      </c>
      <c r="AT389" s="85">
        <f t="shared" si="77"/>
        <v>0</v>
      </c>
      <c r="AU389" s="84" t="e">
        <f t="shared" ca="1" si="78"/>
        <v>#NAME?</v>
      </c>
      <c r="AV389" s="85" t="e">
        <f t="shared" ca="1" si="63"/>
        <v>#NAME?</v>
      </c>
      <c r="AW389" s="86" t="e">
        <f t="shared" ca="1" si="64"/>
        <v>#NAME?</v>
      </c>
      <c r="AX389" s="85" t="e">
        <f t="shared" ca="1" si="65"/>
        <v>#NAME?</v>
      </c>
      <c r="AY389" s="86" t="str">
        <f t="shared" si="66"/>
        <v/>
      </c>
      <c r="AZ389" s="171" t="e">
        <f t="shared" ca="1" si="80"/>
        <v>#NAME?</v>
      </c>
      <c r="BA389" s="85" t="e">
        <f t="shared" ca="1" si="81"/>
        <v>#NAME?</v>
      </c>
      <c r="BB389" s="85" t="e">
        <f t="shared" ca="1" si="82"/>
        <v>#NAME?</v>
      </c>
      <c r="BC389" s="90" t="e">
        <f t="shared" ca="1" si="67"/>
        <v>#NAME?</v>
      </c>
      <c r="BD389" s="90" t="e">
        <f t="shared" ca="1" si="68"/>
        <v>#NAME?</v>
      </c>
      <c r="BE389" s="85" t="e">
        <f t="shared" ca="1" si="69"/>
        <v>#NAME?</v>
      </c>
      <c r="BF389" s="22" t="e">
        <f t="shared" ca="1" si="70"/>
        <v>#NAME?</v>
      </c>
      <c r="BG389" s="22" t="e">
        <f t="shared" ca="1" si="71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 t="str">
        <f t="shared" si="55"/>
        <v/>
      </c>
      <c r="B390" s="172"/>
      <c r="C390" s="71"/>
      <c r="D390" s="71"/>
      <c r="E390" s="71"/>
      <c r="F390" s="71"/>
      <c r="G390" s="71"/>
      <c r="H390" s="54" t="str">
        <f t="shared" si="56"/>
        <v/>
      </c>
      <c r="I390" s="71"/>
      <c r="J390" s="71"/>
      <c r="K390" s="71"/>
      <c r="L390" s="71"/>
      <c r="M390" s="71"/>
      <c r="N390" s="71"/>
      <c r="O390" s="71"/>
      <c r="P390" s="71"/>
      <c r="Q390" s="71"/>
      <c r="R390" s="205"/>
      <c r="S390" s="205"/>
      <c r="T390" s="66" t="str">
        <f t="shared" si="57"/>
        <v/>
      </c>
      <c r="U390" s="205"/>
      <c r="V390" s="71"/>
      <c r="W390" s="175"/>
      <c r="X390" s="175"/>
      <c r="Y390" s="69" t="str">
        <f t="shared" si="58"/>
        <v/>
      </c>
      <c r="Z390" s="69"/>
      <c r="AA390" s="169"/>
      <c r="AB390" s="25" t="str">
        <f t="shared" si="79"/>
        <v/>
      </c>
      <c r="AC390" s="71"/>
      <c r="AD390" s="71"/>
      <c r="AE390" s="71"/>
      <c r="AF390" s="69" t="str">
        <f t="shared" si="73"/>
        <v/>
      </c>
      <c r="AG390" s="71"/>
      <c r="AH390" s="170"/>
      <c r="AI390" s="77" t="str">
        <f t="shared" si="72"/>
        <v/>
      </c>
      <c r="AJ390" s="80" t="str">
        <f t="array" ref="AJ390">IFERROR(INDEX('[1]Master Price'!$E:$E,MATCH(D390,'[1]Master Price'!$B:$B,0)),"0")</f>
        <v>0</v>
      </c>
      <c r="AK390" s="80">
        <f t="shared" si="59"/>
        <v>0</v>
      </c>
      <c r="AL390" s="82" t="str">
        <f t="shared" si="50"/>
        <v>0-day</v>
      </c>
      <c r="AM390" s="82" t="str">
        <f t="shared" si="60"/>
        <v>0-day</v>
      </c>
      <c r="AN390" s="82" t="str">
        <f t="shared" si="75"/>
        <v>0-day</v>
      </c>
      <c r="AO390" s="82" t="str">
        <f t="shared" si="76"/>
        <v>0-day</v>
      </c>
      <c r="AP390" s="82" t="str">
        <f t="shared" si="74"/>
        <v>0-day</v>
      </c>
      <c r="AQ390" s="82" t="str">
        <f t="shared" si="61"/>
        <v>0-day</v>
      </c>
      <c r="AR390" s="137"/>
      <c r="AS390" s="83" t="str">
        <f t="shared" si="62"/>
        <v/>
      </c>
      <c r="AT390" s="85">
        <f t="shared" si="77"/>
        <v>0</v>
      </c>
      <c r="AU390" s="84" t="e">
        <f t="shared" ca="1" si="78"/>
        <v>#NAME?</v>
      </c>
      <c r="AV390" s="85" t="e">
        <f t="shared" ca="1" si="63"/>
        <v>#NAME?</v>
      </c>
      <c r="AW390" s="86" t="e">
        <f t="shared" ca="1" si="64"/>
        <v>#NAME?</v>
      </c>
      <c r="AX390" s="85" t="e">
        <f t="shared" ca="1" si="65"/>
        <v>#NAME?</v>
      </c>
      <c r="AY390" s="86" t="str">
        <f t="shared" si="66"/>
        <v/>
      </c>
      <c r="AZ390" s="171" t="e">
        <f t="shared" ca="1" si="80"/>
        <v>#NAME?</v>
      </c>
      <c r="BA390" s="85" t="e">
        <f t="shared" ca="1" si="81"/>
        <v>#NAME?</v>
      </c>
      <c r="BB390" s="85" t="e">
        <f t="shared" ca="1" si="82"/>
        <v>#NAME?</v>
      </c>
      <c r="BC390" s="90" t="e">
        <f t="shared" ca="1" si="67"/>
        <v>#NAME?</v>
      </c>
      <c r="BD390" s="90" t="e">
        <f t="shared" ca="1" si="68"/>
        <v>#NAME?</v>
      </c>
      <c r="BE390" s="85" t="e">
        <f t="shared" ca="1" si="69"/>
        <v>#NAME?</v>
      </c>
      <c r="BF390" s="22" t="e">
        <f t="shared" ca="1" si="70"/>
        <v>#NAME?</v>
      </c>
      <c r="BG390" s="22" t="e">
        <f t="shared" ca="1" si="71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 t="str">
        <f t="shared" si="55"/>
        <v/>
      </c>
      <c r="B391" s="172"/>
      <c r="C391" s="71"/>
      <c r="D391" s="71"/>
      <c r="E391" s="71"/>
      <c r="F391" s="71"/>
      <c r="G391" s="71"/>
      <c r="H391" s="54" t="str">
        <f t="shared" si="56"/>
        <v/>
      </c>
      <c r="I391" s="71"/>
      <c r="J391" s="71"/>
      <c r="K391" s="71"/>
      <c r="L391" s="71"/>
      <c r="M391" s="71"/>
      <c r="N391" s="71"/>
      <c r="O391" s="71"/>
      <c r="P391" s="71"/>
      <c r="Q391" s="71"/>
      <c r="R391" s="205"/>
      <c r="S391" s="205"/>
      <c r="T391" s="66" t="str">
        <f t="shared" si="57"/>
        <v/>
      </c>
      <c r="U391" s="205"/>
      <c r="V391" s="71"/>
      <c r="W391" s="175"/>
      <c r="X391" s="175"/>
      <c r="Y391" s="69" t="str">
        <f t="shared" si="58"/>
        <v/>
      </c>
      <c r="Z391" s="69"/>
      <c r="AA391" s="169"/>
      <c r="AB391" s="25" t="str">
        <f t="shared" si="79"/>
        <v/>
      </c>
      <c r="AC391" s="71"/>
      <c r="AD391" s="169"/>
      <c r="AE391" s="169"/>
      <c r="AF391" s="69" t="str">
        <f t="shared" si="73"/>
        <v/>
      </c>
      <c r="AG391" s="71"/>
      <c r="AH391" s="170"/>
      <c r="AI391" s="77" t="str">
        <f t="shared" si="72"/>
        <v/>
      </c>
      <c r="AJ391" s="80" t="str">
        <f t="array" ref="AJ391">IFERROR(INDEX('[1]Master Price'!$E:$E,MATCH(D391,'[1]Master Price'!$B:$B,0)),"0")</f>
        <v>0</v>
      </c>
      <c r="AK391" s="80">
        <f t="shared" si="59"/>
        <v>0</v>
      </c>
      <c r="AL391" s="82" t="str">
        <f t="shared" si="50"/>
        <v>0-day</v>
      </c>
      <c r="AM391" s="82" t="str">
        <f t="shared" si="60"/>
        <v>0-day</v>
      </c>
      <c r="AN391" s="82" t="str">
        <f t="shared" si="75"/>
        <v>0-day</v>
      </c>
      <c r="AO391" s="82" t="str">
        <f t="shared" si="76"/>
        <v>0-day</v>
      </c>
      <c r="AP391" s="82" t="str">
        <f t="shared" si="74"/>
        <v>0-day</v>
      </c>
      <c r="AQ391" s="82" t="str">
        <f t="shared" si="61"/>
        <v>0-day</v>
      </c>
      <c r="AR391" s="137"/>
      <c r="AS391" s="83" t="str">
        <f t="shared" si="62"/>
        <v/>
      </c>
      <c r="AT391" s="85">
        <f t="shared" si="77"/>
        <v>0</v>
      </c>
      <c r="AU391" s="84" t="e">
        <f t="shared" ca="1" si="78"/>
        <v>#NAME?</v>
      </c>
      <c r="AV391" s="85" t="e">
        <f t="shared" ca="1" si="63"/>
        <v>#NAME?</v>
      </c>
      <c r="AW391" s="86" t="e">
        <f t="shared" ca="1" si="64"/>
        <v>#NAME?</v>
      </c>
      <c r="AX391" s="85" t="e">
        <f t="shared" ca="1" si="65"/>
        <v>#NAME?</v>
      </c>
      <c r="AY391" s="86" t="str">
        <f t="shared" si="66"/>
        <v/>
      </c>
      <c r="AZ391" s="171" t="e">
        <f t="shared" ca="1" si="80"/>
        <v>#NAME?</v>
      </c>
      <c r="BA391" s="85" t="e">
        <f t="shared" ca="1" si="81"/>
        <v>#NAME?</v>
      </c>
      <c r="BB391" s="85" t="e">
        <f t="shared" ca="1" si="82"/>
        <v>#NAME?</v>
      </c>
      <c r="BC391" s="90" t="e">
        <f t="shared" ca="1" si="67"/>
        <v>#NAME?</v>
      </c>
      <c r="BD391" s="90" t="e">
        <f t="shared" ca="1" si="68"/>
        <v>#NAME?</v>
      </c>
      <c r="BE391" s="85" t="e">
        <f t="shared" ca="1" si="69"/>
        <v>#NAME?</v>
      </c>
      <c r="BF391" s="22" t="e">
        <f t="shared" ca="1" si="70"/>
        <v>#NAME?</v>
      </c>
      <c r="BG391" s="22" t="e">
        <f t="shared" ca="1" si="71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 t="str">
        <f t="shared" si="55"/>
        <v/>
      </c>
      <c r="B392" s="172"/>
      <c r="C392" s="71"/>
      <c r="D392" s="71"/>
      <c r="E392" s="71"/>
      <c r="F392" s="71"/>
      <c r="G392" s="71"/>
      <c r="H392" s="54" t="str">
        <f t="shared" si="56"/>
        <v/>
      </c>
      <c r="I392" s="71"/>
      <c r="J392" s="71"/>
      <c r="K392" s="71"/>
      <c r="L392" s="71"/>
      <c r="M392" s="71"/>
      <c r="N392" s="71"/>
      <c r="O392" s="71"/>
      <c r="P392" s="71"/>
      <c r="Q392" s="71"/>
      <c r="R392" s="205"/>
      <c r="S392" s="205"/>
      <c r="T392" s="66" t="str">
        <f t="shared" si="57"/>
        <v/>
      </c>
      <c r="U392" s="205"/>
      <c r="V392" s="71"/>
      <c r="W392" s="175"/>
      <c r="X392" s="175"/>
      <c r="Y392" s="69" t="str">
        <f t="shared" si="58"/>
        <v/>
      </c>
      <c r="Z392" s="69"/>
      <c r="AA392" s="169"/>
      <c r="AB392" s="25" t="str">
        <f t="shared" si="79"/>
        <v/>
      </c>
      <c r="AC392" s="71"/>
      <c r="AD392" s="169"/>
      <c r="AE392" s="169"/>
      <c r="AF392" s="69" t="str">
        <f t="shared" si="73"/>
        <v/>
      </c>
      <c r="AG392" s="71"/>
      <c r="AH392" s="170"/>
      <c r="AI392" s="77" t="str">
        <f t="shared" si="72"/>
        <v/>
      </c>
      <c r="AJ392" s="80" t="str">
        <f t="array" ref="AJ392">IFERROR(INDEX('[1]Master Price'!$E:$E,MATCH(D392,'[1]Master Price'!$B:$B,0)),"0")</f>
        <v>0</v>
      </c>
      <c r="AK392" s="80">
        <f t="shared" si="59"/>
        <v>0</v>
      </c>
      <c r="AL392" s="82" t="str">
        <f t="shared" si="50"/>
        <v>0-day</v>
      </c>
      <c r="AM392" s="82" t="str">
        <f t="shared" si="60"/>
        <v>0-day</v>
      </c>
      <c r="AN392" s="82" t="str">
        <f t="shared" si="75"/>
        <v>0-day</v>
      </c>
      <c r="AO392" s="82" t="str">
        <f t="shared" si="76"/>
        <v>0-day</v>
      </c>
      <c r="AP392" s="82" t="str">
        <f t="shared" si="74"/>
        <v>0-day</v>
      </c>
      <c r="AQ392" s="82" t="str">
        <f t="shared" si="61"/>
        <v>0-day</v>
      </c>
      <c r="AR392" s="137"/>
      <c r="AS392" s="83" t="str">
        <f t="shared" si="62"/>
        <v/>
      </c>
      <c r="AT392" s="85">
        <f t="shared" si="77"/>
        <v>0</v>
      </c>
      <c r="AU392" s="84" t="e">
        <f t="shared" ca="1" si="78"/>
        <v>#NAME?</v>
      </c>
      <c r="AV392" s="85" t="e">
        <f t="shared" ca="1" si="63"/>
        <v>#NAME?</v>
      </c>
      <c r="AW392" s="86" t="e">
        <f t="shared" ca="1" si="64"/>
        <v>#NAME?</v>
      </c>
      <c r="AX392" s="85" t="e">
        <f t="shared" ca="1" si="65"/>
        <v>#NAME?</v>
      </c>
      <c r="AY392" s="86" t="str">
        <f t="shared" si="66"/>
        <v/>
      </c>
      <c r="AZ392" s="171" t="e">
        <f t="shared" ca="1" si="80"/>
        <v>#NAME?</v>
      </c>
      <c r="BA392" s="85" t="e">
        <f t="shared" ca="1" si="81"/>
        <v>#NAME?</v>
      </c>
      <c r="BB392" s="85" t="e">
        <f t="shared" ca="1" si="82"/>
        <v>#NAME?</v>
      </c>
      <c r="BC392" s="90" t="e">
        <f t="shared" ca="1" si="67"/>
        <v>#NAME?</v>
      </c>
      <c r="BD392" s="90" t="e">
        <f t="shared" ca="1" si="68"/>
        <v>#NAME?</v>
      </c>
      <c r="BE392" s="85" t="e">
        <f t="shared" ca="1" si="69"/>
        <v>#NAME?</v>
      </c>
      <c r="BF392" s="22" t="e">
        <f t="shared" ca="1" si="70"/>
        <v>#NAME?</v>
      </c>
      <c r="BG392" s="22" t="e">
        <f t="shared" ca="1" si="71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 t="str">
        <f t="shared" si="55"/>
        <v/>
      </c>
      <c r="B393" s="172"/>
      <c r="C393" s="71"/>
      <c r="D393" s="71"/>
      <c r="E393" s="71"/>
      <c r="F393" s="71"/>
      <c r="G393" s="71"/>
      <c r="H393" s="54" t="str">
        <f t="shared" si="56"/>
        <v/>
      </c>
      <c r="I393" s="71"/>
      <c r="J393" s="71"/>
      <c r="K393" s="71"/>
      <c r="L393" s="71"/>
      <c r="M393" s="71"/>
      <c r="N393" s="71"/>
      <c r="O393" s="71"/>
      <c r="P393" s="71"/>
      <c r="Q393" s="71"/>
      <c r="R393" s="205"/>
      <c r="S393" s="205"/>
      <c r="T393" s="66" t="str">
        <f t="shared" si="57"/>
        <v/>
      </c>
      <c r="U393" s="205"/>
      <c r="V393" s="71"/>
      <c r="W393" s="175"/>
      <c r="X393" s="175"/>
      <c r="Y393" s="69" t="str">
        <f t="shared" si="58"/>
        <v/>
      </c>
      <c r="Z393" s="69"/>
      <c r="AA393" s="169"/>
      <c r="AB393" s="25" t="str">
        <f t="shared" si="79"/>
        <v/>
      </c>
      <c r="AC393" s="71"/>
      <c r="AD393" s="169"/>
      <c r="AE393" s="169"/>
      <c r="AF393" s="69" t="str">
        <f t="shared" si="73"/>
        <v/>
      </c>
      <c r="AG393" s="71"/>
      <c r="AH393" s="170"/>
      <c r="AI393" s="77" t="str">
        <f t="shared" si="72"/>
        <v/>
      </c>
      <c r="AJ393" s="80" t="str">
        <f t="array" ref="AJ393">IFERROR(INDEX('[1]Master Price'!$E:$E,MATCH(D393,'[1]Master Price'!$B:$B,0)),"0")</f>
        <v>0</v>
      </c>
      <c r="AK393" s="80">
        <f t="shared" si="59"/>
        <v>0</v>
      </c>
      <c r="AL393" s="82" t="str">
        <f t="shared" si="50"/>
        <v>0-day</v>
      </c>
      <c r="AM393" s="82" t="str">
        <f t="shared" si="60"/>
        <v>0-day</v>
      </c>
      <c r="AN393" s="82" t="str">
        <f t="shared" si="75"/>
        <v>0-day</v>
      </c>
      <c r="AO393" s="82" t="str">
        <f t="shared" si="76"/>
        <v>0-day</v>
      </c>
      <c r="AP393" s="82" t="str">
        <f t="shared" si="74"/>
        <v>0-day</v>
      </c>
      <c r="AQ393" s="82" t="str">
        <f t="shared" si="61"/>
        <v>0-day</v>
      </c>
      <c r="AR393" s="137"/>
      <c r="AS393" s="83" t="str">
        <f t="shared" si="62"/>
        <v/>
      </c>
      <c r="AT393" s="85">
        <f t="shared" si="77"/>
        <v>0</v>
      </c>
      <c r="AU393" s="84" t="e">
        <f t="shared" ca="1" si="78"/>
        <v>#NAME?</v>
      </c>
      <c r="AV393" s="85" t="e">
        <f t="shared" ca="1" si="63"/>
        <v>#NAME?</v>
      </c>
      <c r="AW393" s="86" t="e">
        <f t="shared" ca="1" si="64"/>
        <v>#NAME?</v>
      </c>
      <c r="AX393" s="85" t="e">
        <f t="shared" ca="1" si="65"/>
        <v>#NAME?</v>
      </c>
      <c r="AY393" s="86" t="str">
        <f t="shared" si="66"/>
        <v/>
      </c>
      <c r="AZ393" s="171" t="e">
        <f t="shared" ca="1" si="80"/>
        <v>#NAME?</v>
      </c>
      <c r="BA393" s="85" t="e">
        <f t="shared" ca="1" si="81"/>
        <v>#NAME?</v>
      </c>
      <c r="BB393" s="85" t="e">
        <f t="shared" ca="1" si="82"/>
        <v>#NAME?</v>
      </c>
      <c r="BC393" s="90" t="e">
        <f t="shared" ca="1" si="67"/>
        <v>#NAME?</v>
      </c>
      <c r="BD393" s="90" t="e">
        <f t="shared" ca="1" si="68"/>
        <v>#NAME?</v>
      </c>
      <c r="BE393" s="85" t="e">
        <f t="shared" ca="1" si="69"/>
        <v>#NAME?</v>
      </c>
      <c r="BF393" s="22" t="e">
        <f t="shared" ca="1" si="70"/>
        <v>#NAME?</v>
      </c>
      <c r="BG393" s="22" t="e">
        <f t="shared" ca="1" si="71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 t="str">
        <f t="shared" si="55"/>
        <v/>
      </c>
      <c r="B394" s="172"/>
      <c r="C394" s="71"/>
      <c r="D394" s="71"/>
      <c r="E394" s="71"/>
      <c r="F394" s="71"/>
      <c r="G394" s="71"/>
      <c r="H394" s="54" t="str">
        <f t="shared" si="56"/>
        <v/>
      </c>
      <c r="I394" s="71"/>
      <c r="J394" s="71"/>
      <c r="K394" s="71"/>
      <c r="L394" s="71"/>
      <c r="M394" s="71"/>
      <c r="N394" s="71"/>
      <c r="O394" s="71"/>
      <c r="P394" s="71"/>
      <c r="Q394" s="71"/>
      <c r="R394" s="205"/>
      <c r="S394" s="205"/>
      <c r="T394" s="66" t="str">
        <f t="shared" si="57"/>
        <v/>
      </c>
      <c r="U394" s="205"/>
      <c r="V394" s="71"/>
      <c r="W394" s="175"/>
      <c r="X394" s="175"/>
      <c r="Y394" s="69" t="str">
        <f t="shared" si="58"/>
        <v/>
      </c>
      <c r="Z394" s="69"/>
      <c r="AA394" s="169"/>
      <c r="AB394" s="25" t="str">
        <f t="shared" si="79"/>
        <v/>
      </c>
      <c r="AC394" s="71"/>
      <c r="AD394" s="169"/>
      <c r="AE394" s="169"/>
      <c r="AF394" s="69" t="str">
        <f t="shared" si="73"/>
        <v/>
      </c>
      <c r="AG394" s="175"/>
      <c r="AH394" s="170"/>
      <c r="AI394" s="77" t="str">
        <f t="shared" si="72"/>
        <v/>
      </c>
      <c r="AJ394" s="80" t="str">
        <f t="array" ref="AJ394">IFERROR(INDEX('[1]Master Price'!$E:$E,MATCH(D394,'[1]Master Price'!$B:$B,0)),"0")</f>
        <v>0</v>
      </c>
      <c r="AK394" s="80">
        <f t="shared" si="59"/>
        <v>0</v>
      </c>
      <c r="AL394" s="82" t="str">
        <f t="shared" si="50"/>
        <v>0-day</v>
      </c>
      <c r="AM394" s="82" t="str">
        <f t="shared" si="60"/>
        <v>0-day</v>
      </c>
      <c r="AN394" s="82" t="str">
        <f t="shared" si="75"/>
        <v>0-day</v>
      </c>
      <c r="AO394" s="82" t="str">
        <f t="shared" si="76"/>
        <v>0-day</v>
      </c>
      <c r="AP394" s="82" t="str">
        <f t="shared" si="74"/>
        <v>0-day</v>
      </c>
      <c r="AQ394" s="82" t="str">
        <f t="shared" si="61"/>
        <v>0-day</v>
      </c>
      <c r="AR394" s="137"/>
      <c r="AS394" s="83" t="str">
        <f t="shared" si="62"/>
        <v/>
      </c>
      <c r="AT394" s="85">
        <f t="shared" si="77"/>
        <v>0</v>
      </c>
      <c r="AU394" s="84" t="e">
        <f t="shared" ca="1" si="78"/>
        <v>#NAME?</v>
      </c>
      <c r="AV394" s="85" t="e">
        <f t="shared" ca="1" si="63"/>
        <v>#NAME?</v>
      </c>
      <c r="AW394" s="86" t="e">
        <f t="shared" ca="1" si="64"/>
        <v>#NAME?</v>
      </c>
      <c r="AX394" s="85" t="e">
        <f t="shared" ca="1" si="65"/>
        <v>#NAME?</v>
      </c>
      <c r="AY394" s="86" t="str">
        <f t="shared" si="66"/>
        <v/>
      </c>
      <c r="AZ394" s="171" t="e">
        <f t="shared" ca="1" si="80"/>
        <v>#NAME?</v>
      </c>
      <c r="BA394" s="85" t="e">
        <f t="shared" ca="1" si="81"/>
        <v>#NAME?</v>
      </c>
      <c r="BB394" s="85" t="e">
        <f t="shared" ca="1" si="82"/>
        <v>#NAME?</v>
      </c>
      <c r="BC394" s="90" t="e">
        <f t="shared" ca="1" si="67"/>
        <v>#NAME?</v>
      </c>
      <c r="BD394" s="90" t="e">
        <f t="shared" ca="1" si="68"/>
        <v>#NAME?</v>
      </c>
      <c r="BE394" s="85" t="e">
        <f t="shared" ca="1" si="69"/>
        <v>#NAME?</v>
      </c>
      <c r="BF394" s="22" t="e">
        <f t="shared" ca="1" si="70"/>
        <v>#NAME?</v>
      </c>
      <c r="BG394" s="22" t="e">
        <f t="shared" ca="1" si="71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 t="str">
        <f t="shared" si="55"/>
        <v/>
      </c>
      <c r="B395" s="172"/>
      <c r="C395" s="71"/>
      <c r="D395" s="71"/>
      <c r="E395" s="71"/>
      <c r="F395" s="71"/>
      <c r="G395" s="71"/>
      <c r="H395" s="54" t="str">
        <f t="shared" si="56"/>
        <v/>
      </c>
      <c r="I395" s="71"/>
      <c r="J395" s="71"/>
      <c r="K395" s="71"/>
      <c r="L395" s="71"/>
      <c r="M395" s="71"/>
      <c r="N395" s="71"/>
      <c r="O395" s="71"/>
      <c r="P395" s="71"/>
      <c r="Q395" s="71"/>
      <c r="R395" s="205"/>
      <c r="S395" s="205"/>
      <c r="T395" s="66" t="str">
        <f t="shared" si="57"/>
        <v/>
      </c>
      <c r="U395" s="205"/>
      <c r="V395" s="71"/>
      <c r="W395" s="175"/>
      <c r="X395" s="175"/>
      <c r="Y395" s="69" t="str">
        <f t="shared" si="58"/>
        <v/>
      </c>
      <c r="Z395" s="69"/>
      <c r="AA395" s="169"/>
      <c r="AB395" s="25" t="str">
        <f t="shared" si="79"/>
        <v/>
      </c>
      <c r="AC395" s="71"/>
      <c r="AD395" s="169"/>
      <c r="AE395" s="169"/>
      <c r="AF395" s="69" t="str">
        <f t="shared" si="73"/>
        <v/>
      </c>
      <c r="AG395" s="175"/>
      <c r="AH395" s="170"/>
      <c r="AI395" s="77" t="str">
        <f t="shared" si="72"/>
        <v/>
      </c>
      <c r="AJ395" s="80" t="str">
        <f t="array" ref="AJ395">IFERROR(INDEX('[1]Master Price'!$E:$E,MATCH(D395,'[1]Master Price'!$B:$B,0)),"0")</f>
        <v>0</v>
      </c>
      <c r="AK395" s="80">
        <f t="shared" si="59"/>
        <v>0</v>
      </c>
      <c r="AL395" s="82" t="str">
        <f t="shared" si="50"/>
        <v>0-day</v>
      </c>
      <c r="AM395" s="82" t="str">
        <f t="shared" si="60"/>
        <v>0-day</v>
      </c>
      <c r="AN395" s="82" t="str">
        <f t="shared" si="75"/>
        <v>0-day</v>
      </c>
      <c r="AO395" s="82" t="str">
        <f t="shared" si="76"/>
        <v>0-day</v>
      </c>
      <c r="AP395" s="82" t="str">
        <f t="shared" si="74"/>
        <v>0-day</v>
      </c>
      <c r="AQ395" s="82" t="str">
        <f t="shared" si="61"/>
        <v>0-day</v>
      </c>
      <c r="AR395" s="137"/>
      <c r="AS395" s="83" t="str">
        <f t="shared" si="62"/>
        <v/>
      </c>
      <c r="AT395" s="85">
        <f t="shared" si="77"/>
        <v>0</v>
      </c>
      <c r="AU395" s="84" t="e">
        <f t="shared" ca="1" si="78"/>
        <v>#NAME?</v>
      </c>
      <c r="AV395" s="85" t="e">
        <f t="shared" ca="1" si="63"/>
        <v>#NAME?</v>
      </c>
      <c r="AW395" s="86" t="e">
        <f t="shared" ca="1" si="64"/>
        <v>#NAME?</v>
      </c>
      <c r="AX395" s="85" t="e">
        <f t="shared" ca="1" si="65"/>
        <v>#NAME?</v>
      </c>
      <c r="AY395" s="86" t="str">
        <f t="shared" si="66"/>
        <v/>
      </c>
      <c r="AZ395" s="171" t="e">
        <f t="shared" ca="1" si="80"/>
        <v>#NAME?</v>
      </c>
      <c r="BA395" s="85" t="e">
        <f t="shared" ca="1" si="81"/>
        <v>#NAME?</v>
      </c>
      <c r="BB395" s="85" t="e">
        <f t="shared" ca="1" si="82"/>
        <v>#NAME?</v>
      </c>
      <c r="BC395" s="90" t="e">
        <f t="shared" ca="1" si="67"/>
        <v>#NAME?</v>
      </c>
      <c r="BD395" s="90" t="e">
        <f t="shared" ca="1" si="68"/>
        <v>#NAME?</v>
      </c>
      <c r="BE395" s="85" t="e">
        <f t="shared" ca="1" si="69"/>
        <v>#NAME?</v>
      </c>
      <c r="BF395" s="22" t="e">
        <f t="shared" ca="1" si="70"/>
        <v>#NAME?</v>
      </c>
      <c r="BG395" s="22" t="e">
        <f t="shared" ca="1" si="71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 t="str">
        <f t="shared" si="55"/>
        <v/>
      </c>
      <c r="B396" s="172"/>
      <c r="C396" s="71"/>
      <c r="D396" s="71"/>
      <c r="E396" s="71"/>
      <c r="F396" s="71"/>
      <c r="G396" s="71"/>
      <c r="H396" s="54" t="str">
        <f t="shared" si="56"/>
        <v/>
      </c>
      <c r="I396" s="71"/>
      <c r="J396" s="71"/>
      <c r="K396" s="71"/>
      <c r="L396" s="71"/>
      <c r="M396" s="71"/>
      <c r="N396" s="71"/>
      <c r="O396" s="71"/>
      <c r="P396" s="71"/>
      <c r="Q396" s="71"/>
      <c r="R396" s="205"/>
      <c r="S396" s="205"/>
      <c r="T396" s="66" t="str">
        <f t="shared" si="57"/>
        <v/>
      </c>
      <c r="U396" s="205"/>
      <c r="V396" s="71"/>
      <c r="W396" s="175"/>
      <c r="X396" s="175"/>
      <c r="Y396" s="69" t="str">
        <f t="shared" si="58"/>
        <v/>
      </c>
      <c r="Z396" s="69"/>
      <c r="AA396" s="169"/>
      <c r="AB396" s="25" t="str">
        <f t="shared" si="79"/>
        <v/>
      </c>
      <c r="AC396" s="71"/>
      <c r="AD396" s="169"/>
      <c r="AE396" s="169"/>
      <c r="AF396" s="69" t="str">
        <f t="shared" si="73"/>
        <v/>
      </c>
      <c r="AG396" s="175"/>
      <c r="AH396" s="170"/>
      <c r="AI396" s="77" t="str">
        <f t="shared" si="72"/>
        <v/>
      </c>
      <c r="AJ396" s="80" t="str">
        <f t="array" ref="AJ396">IFERROR(INDEX('[1]Master Price'!$E:$E,MATCH(D396,'[1]Master Price'!$B:$B,0)),"0")</f>
        <v>0</v>
      </c>
      <c r="AK396" s="80">
        <f t="shared" si="59"/>
        <v>0</v>
      </c>
      <c r="AL396" s="82" t="str">
        <f t="shared" si="50"/>
        <v>0-day</v>
      </c>
      <c r="AM396" s="82" t="str">
        <f t="shared" si="60"/>
        <v>0-day</v>
      </c>
      <c r="AN396" s="82" t="str">
        <f t="shared" si="75"/>
        <v>0-day</v>
      </c>
      <c r="AO396" s="82" t="str">
        <f t="shared" si="76"/>
        <v>0-day</v>
      </c>
      <c r="AP396" s="82" t="str">
        <f t="shared" si="74"/>
        <v>0-day</v>
      </c>
      <c r="AQ396" s="82" t="str">
        <f t="shared" si="61"/>
        <v>0-day</v>
      </c>
      <c r="AR396" s="137"/>
      <c r="AS396" s="83" t="str">
        <f t="shared" si="62"/>
        <v/>
      </c>
      <c r="AT396" s="85">
        <f t="shared" si="77"/>
        <v>0</v>
      </c>
      <c r="AU396" s="84" t="e">
        <f t="shared" ca="1" si="78"/>
        <v>#NAME?</v>
      </c>
      <c r="AV396" s="85" t="e">
        <f t="shared" ca="1" si="63"/>
        <v>#NAME?</v>
      </c>
      <c r="AW396" s="86" t="e">
        <f t="shared" ca="1" si="64"/>
        <v>#NAME?</v>
      </c>
      <c r="AX396" s="85" t="e">
        <f t="shared" ca="1" si="65"/>
        <v>#NAME?</v>
      </c>
      <c r="AY396" s="86" t="str">
        <f t="shared" si="66"/>
        <v/>
      </c>
      <c r="AZ396" s="171" t="e">
        <f t="shared" ca="1" si="80"/>
        <v>#NAME?</v>
      </c>
      <c r="BA396" s="85" t="e">
        <f t="shared" ca="1" si="81"/>
        <v>#NAME?</v>
      </c>
      <c r="BB396" s="85" t="e">
        <f t="shared" ca="1" si="82"/>
        <v>#NAME?</v>
      </c>
      <c r="BC396" s="90" t="e">
        <f t="shared" ca="1" si="67"/>
        <v>#NAME?</v>
      </c>
      <c r="BD396" s="90" t="e">
        <f t="shared" ca="1" si="68"/>
        <v>#NAME?</v>
      </c>
      <c r="BE396" s="85" t="e">
        <f t="shared" ca="1" si="69"/>
        <v>#NAME?</v>
      </c>
      <c r="BF396" s="22" t="e">
        <f t="shared" ca="1" si="70"/>
        <v>#NAME?</v>
      </c>
      <c r="BG396" s="22" t="e">
        <f t="shared" ca="1" si="71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 t="str">
        <f t="shared" si="55"/>
        <v/>
      </c>
      <c r="B397" s="172"/>
      <c r="C397" s="71"/>
      <c r="D397" s="71"/>
      <c r="E397" s="71"/>
      <c r="F397" s="71"/>
      <c r="G397" s="71"/>
      <c r="H397" s="54" t="str">
        <f t="shared" si="56"/>
        <v/>
      </c>
      <c r="I397" s="71"/>
      <c r="J397" s="71"/>
      <c r="K397" s="71"/>
      <c r="L397" s="71"/>
      <c r="M397" s="71"/>
      <c r="N397" s="71"/>
      <c r="O397" s="71"/>
      <c r="P397" s="71"/>
      <c r="Q397" s="71"/>
      <c r="R397" s="205"/>
      <c r="S397" s="205"/>
      <c r="T397" s="66" t="str">
        <f t="shared" si="57"/>
        <v/>
      </c>
      <c r="U397" s="205"/>
      <c r="V397" s="71"/>
      <c r="W397" s="175"/>
      <c r="X397" s="175"/>
      <c r="Y397" s="69" t="str">
        <f t="shared" si="58"/>
        <v/>
      </c>
      <c r="Z397" s="69"/>
      <c r="AA397" s="169"/>
      <c r="AB397" s="25" t="str">
        <f t="shared" si="79"/>
        <v/>
      </c>
      <c r="AC397" s="71"/>
      <c r="AD397" s="169"/>
      <c r="AE397" s="169"/>
      <c r="AF397" s="69" t="str">
        <f t="shared" si="73"/>
        <v/>
      </c>
      <c r="AG397" s="175"/>
      <c r="AH397" s="170"/>
      <c r="AI397" s="77" t="str">
        <f t="shared" si="72"/>
        <v/>
      </c>
      <c r="AJ397" s="80" t="str">
        <f t="array" ref="AJ397">IFERROR(INDEX('[1]Master Price'!$E:$E,MATCH(D397,'[1]Master Price'!$B:$B,0)),"0")</f>
        <v>0</v>
      </c>
      <c r="AK397" s="80">
        <f t="shared" si="59"/>
        <v>0</v>
      </c>
      <c r="AL397" s="82" t="str">
        <f t="shared" si="50"/>
        <v>0-day</v>
      </c>
      <c r="AM397" s="82" t="str">
        <f t="shared" si="60"/>
        <v>0-day</v>
      </c>
      <c r="AN397" s="82" t="str">
        <f t="shared" si="75"/>
        <v>0-day</v>
      </c>
      <c r="AO397" s="82" t="str">
        <f t="shared" si="76"/>
        <v>0-day</v>
      </c>
      <c r="AP397" s="82" t="str">
        <f t="shared" si="74"/>
        <v>0-day</v>
      </c>
      <c r="AQ397" s="82" t="str">
        <f t="shared" si="61"/>
        <v>0-day</v>
      </c>
      <c r="AR397" s="137"/>
      <c r="AS397" s="83" t="str">
        <f t="shared" si="62"/>
        <v/>
      </c>
      <c r="AT397" s="85">
        <f t="shared" si="77"/>
        <v>0</v>
      </c>
      <c r="AU397" s="84" t="e">
        <f t="shared" ca="1" si="78"/>
        <v>#NAME?</v>
      </c>
      <c r="AV397" s="85" t="e">
        <f t="shared" ca="1" si="63"/>
        <v>#NAME?</v>
      </c>
      <c r="AW397" s="86" t="e">
        <f t="shared" ca="1" si="64"/>
        <v>#NAME?</v>
      </c>
      <c r="AX397" s="85" t="e">
        <f t="shared" ca="1" si="65"/>
        <v>#NAME?</v>
      </c>
      <c r="AY397" s="86" t="str">
        <f t="shared" si="66"/>
        <v/>
      </c>
      <c r="AZ397" s="171" t="e">
        <f t="shared" ca="1" si="80"/>
        <v>#NAME?</v>
      </c>
      <c r="BA397" s="85" t="e">
        <f t="shared" ca="1" si="81"/>
        <v>#NAME?</v>
      </c>
      <c r="BB397" s="85" t="e">
        <f t="shared" ca="1" si="82"/>
        <v>#NAME?</v>
      </c>
      <c r="BC397" s="90" t="e">
        <f t="shared" ca="1" si="67"/>
        <v>#NAME?</v>
      </c>
      <c r="BD397" s="90" t="e">
        <f t="shared" ca="1" si="68"/>
        <v>#NAME?</v>
      </c>
      <c r="BE397" s="85" t="e">
        <f t="shared" ca="1" si="69"/>
        <v>#NAME?</v>
      </c>
      <c r="BF397" s="22" t="e">
        <f t="shared" ca="1" si="70"/>
        <v>#NAME?</v>
      </c>
      <c r="BG397" s="22" t="e">
        <f t="shared" ca="1" si="71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 t="str">
        <f t="shared" si="55"/>
        <v/>
      </c>
      <c r="B398" s="172"/>
      <c r="C398" s="71"/>
      <c r="D398" s="71"/>
      <c r="E398" s="71"/>
      <c r="F398" s="71"/>
      <c r="G398" s="71"/>
      <c r="H398" s="54" t="str">
        <f t="shared" si="56"/>
        <v/>
      </c>
      <c r="I398" s="71"/>
      <c r="J398" s="71"/>
      <c r="K398" s="71"/>
      <c r="L398" s="71"/>
      <c r="M398" s="71"/>
      <c r="N398" s="71"/>
      <c r="O398" s="71"/>
      <c r="P398" s="71"/>
      <c r="Q398" s="71"/>
      <c r="R398" s="205"/>
      <c r="S398" s="205"/>
      <c r="T398" s="66" t="str">
        <f t="shared" si="57"/>
        <v/>
      </c>
      <c r="U398" s="205"/>
      <c r="V398" s="71"/>
      <c r="W398" s="175"/>
      <c r="X398" s="175"/>
      <c r="Y398" s="69" t="str">
        <f t="shared" si="58"/>
        <v/>
      </c>
      <c r="Z398" s="69"/>
      <c r="AA398" s="169"/>
      <c r="AB398" s="25" t="str">
        <f t="shared" si="79"/>
        <v/>
      </c>
      <c r="AC398" s="71"/>
      <c r="AD398" s="169"/>
      <c r="AE398" s="169"/>
      <c r="AF398" s="69" t="str">
        <f t="shared" si="73"/>
        <v/>
      </c>
      <c r="AG398" s="169"/>
      <c r="AH398" s="170"/>
      <c r="AI398" s="77" t="str">
        <f t="shared" si="72"/>
        <v/>
      </c>
      <c r="AJ398" s="80" t="str">
        <f t="array" ref="AJ398">IFERROR(INDEX('[1]Master Price'!$E:$E,MATCH(D398,'[1]Master Price'!$B:$B,0)),"0")</f>
        <v>0</v>
      </c>
      <c r="AK398" s="80">
        <f t="shared" si="59"/>
        <v>0</v>
      </c>
      <c r="AL398" s="82" t="str">
        <f t="shared" si="50"/>
        <v>0-day</v>
      </c>
      <c r="AM398" s="82" t="str">
        <f t="shared" si="60"/>
        <v>0-day</v>
      </c>
      <c r="AN398" s="82" t="str">
        <f t="shared" si="75"/>
        <v>0-day</v>
      </c>
      <c r="AO398" s="82" t="str">
        <f t="shared" si="76"/>
        <v>0-day</v>
      </c>
      <c r="AP398" s="82" t="str">
        <f t="shared" si="74"/>
        <v>0-day</v>
      </c>
      <c r="AQ398" s="82" t="str">
        <f t="shared" si="61"/>
        <v>0-day</v>
      </c>
      <c r="AR398" s="137"/>
      <c r="AS398" s="83" t="str">
        <f t="shared" si="62"/>
        <v/>
      </c>
      <c r="AT398" s="85">
        <f t="shared" si="77"/>
        <v>0</v>
      </c>
      <c r="AU398" s="84" t="e">
        <f t="shared" ca="1" si="78"/>
        <v>#NAME?</v>
      </c>
      <c r="AV398" s="85" t="e">
        <f t="shared" ca="1" si="63"/>
        <v>#NAME?</v>
      </c>
      <c r="AW398" s="86" t="e">
        <f t="shared" ca="1" si="64"/>
        <v>#NAME?</v>
      </c>
      <c r="AX398" s="85" t="e">
        <f t="shared" ca="1" si="65"/>
        <v>#NAME?</v>
      </c>
      <c r="AY398" s="86" t="str">
        <f t="shared" si="66"/>
        <v/>
      </c>
      <c r="AZ398" s="171" t="e">
        <f t="shared" ca="1" si="80"/>
        <v>#NAME?</v>
      </c>
      <c r="BA398" s="85" t="e">
        <f t="shared" ca="1" si="81"/>
        <v>#NAME?</v>
      </c>
      <c r="BB398" s="85" t="e">
        <f t="shared" ca="1" si="82"/>
        <v>#NAME?</v>
      </c>
      <c r="BC398" s="90" t="e">
        <f t="shared" ca="1" si="67"/>
        <v>#NAME?</v>
      </c>
      <c r="BD398" s="90" t="e">
        <f t="shared" ca="1" si="68"/>
        <v>#NAME?</v>
      </c>
      <c r="BE398" s="85" t="e">
        <f t="shared" ca="1" si="69"/>
        <v>#NAME?</v>
      </c>
      <c r="BF398" s="22" t="e">
        <f t="shared" ca="1" si="70"/>
        <v>#NAME?</v>
      </c>
      <c r="BG398" s="22" t="e">
        <f t="shared" ca="1" si="71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 t="str">
        <f t="shared" si="55"/>
        <v/>
      </c>
      <c r="B399" s="172"/>
      <c r="C399" s="71"/>
      <c r="D399" s="71"/>
      <c r="E399" s="71"/>
      <c r="F399" s="71"/>
      <c r="G399" s="71"/>
      <c r="H399" s="54" t="str">
        <f t="shared" si="56"/>
        <v/>
      </c>
      <c r="I399" s="71"/>
      <c r="J399" s="71"/>
      <c r="K399" s="71"/>
      <c r="L399" s="71"/>
      <c r="M399" s="71"/>
      <c r="N399" s="71"/>
      <c r="O399" s="71"/>
      <c r="P399" s="71"/>
      <c r="Q399" s="71"/>
      <c r="R399" s="205"/>
      <c r="S399" s="205"/>
      <c r="T399" s="66" t="str">
        <f t="shared" si="57"/>
        <v/>
      </c>
      <c r="U399" s="205"/>
      <c r="V399" s="71"/>
      <c r="W399" s="175"/>
      <c r="X399" s="175"/>
      <c r="Y399" s="69" t="str">
        <f t="shared" si="58"/>
        <v/>
      </c>
      <c r="Z399" s="69"/>
      <c r="AA399" s="169"/>
      <c r="AB399" s="25" t="str">
        <f t="shared" si="79"/>
        <v/>
      </c>
      <c r="AC399" s="71"/>
      <c r="AD399" s="169"/>
      <c r="AE399" s="169"/>
      <c r="AF399" s="69" t="str">
        <f t="shared" si="73"/>
        <v/>
      </c>
      <c r="AG399" s="169"/>
      <c r="AH399" s="170"/>
      <c r="AI399" s="77" t="str">
        <f t="shared" si="72"/>
        <v/>
      </c>
      <c r="AJ399" s="80" t="str">
        <f t="array" ref="AJ399">IFERROR(INDEX('[1]Master Price'!$E:$E,MATCH(D399,'[1]Master Price'!$B:$B,0)),"0")</f>
        <v>0</v>
      </c>
      <c r="AK399" s="80">
        <f t="shared" si="59"/>
        <v>0</v>
      </c>
      <c r="AL399" s="82" t="str">
        <f t="shared" si="50"/>
        <v>0-day</v>
      </c>
      <c r="AM399" s="82" t="str">
        <f t="shared" si="60"/>
        <v>0-day</v>
      </c>
      <c r="AN399" s="82" t="str">
        <f t="shared" si="75"/>
        <v>0-day</v>
      </c>
      <c r="AO399" s="82" t="str">
        <f t="shared" si="76"/>
        <v>0-day</v>
      </c>
      <c r="AP399" s="82" t="str">
        <f t="shared" si="74"/>
        <v>0-day</v>
      </c>
      <c r="AQ399" s="82" t="str">
        <f t="shared" si="61"/>
        <v>0-day</v>
      </c>
      <c r="AR399" s="137"/>
      <c r="AS399" s="83" t="str">
        <f t="shared" si="62"/>
        <v/>
      </c>
      <c r="AT399" s="85">
        <f t="shared" si="77"/>
        <v>0</v>
      </c>
      <c r="AU399" s="84" t="e">
        <f t="shared" ca="1" si="78"/>
        <v>#NAME?</v>
      </c>
      <c r="AV399" s="85" t="e">
        <f t="shared" ca="1" si="63"/>
        <v>#NAME?</v>
      </c>
      <c r="AW399" s="86" t="e">
        <f t="shared" ca="1" si="64"/>
        <v>#NAME?</v>
      </c>
      <c r="AX399" s="85" t="e">
        <f t="shared" ca="1" si="65"/>
        <v>#NAME?</v>
      </c>
      <c r="AY399" s="86" t="str">
        <f t="shared" si="66"/>
        <v/>
      </c>
      <c r="AZ399" s="171" t="e">
        <f t="shared" ca="1" si="80"/>
        <v>#NAME?</v>
      </c>
      <c r="BA399" s="85" t="e">
        <f t="shared" ca="1" si="81"/>
        <v>#NAME?</v>
      </c>
      <c r="BB399" s="85" t="e">
        <f t="shared" ca="1" si="82"/>
        <v>#NAME?</v>
      </c>
      <c r="BC399" s="90" t="e">
        <f t="shared" ca="1" si="67"/>
        <v>#NAME?</v>
      </c>
      <c r="BD399" s="90" t="e">
        <f t="shared" ca="1" si="68"/>
        <v>#NAME?</v>
      </c>
      <c r="BE399" s="85" t="e">
        <f t="shared" ca="1" si="69"/>
        <v>#NAME?</v>
      </c>
      <c r="BF399" s="22" t="e">
        <f t="shared" ca="1" si="70"/>
        <v>#NAME?</v>
      </c>
      <c r="BG399" s="22" t="e">
        <f t="shared" ca="1" si="71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 t="str">
        <f t="shared" si="55"/>
        <v/>
      </c>
      <c r="B400" s="172"/>
      <c r="C400" s="71"/>
      <c r="D400" s="71"/>
      <c r="E400" s="71"/>
      <c r="F400" s="71"/>
      <c r="G400" s="71"/>
      <c r="H400" s="54" t="str">
        <f t="shared" si="56"/>
        <v/>
      </c>
      <c r="I400" s="71"/>
      <c r="J400" s="71"/>
      <c r="K400" s="71"/>
      <c r="L400" s="71"/>
      <c r="M400" s="71"/>
      <c r="N400" s="71"/>
      <c r="O400" s="71"/>
      <c r="P400" s="71"/>
      <c r="Q400" s="71"/>
      <c r="R400" s="205"/>
      <c r="S400" s="205"/>
      <c r="T400" s="66" t="str">
        <f t="shared" si="57"/>
        <v/>
      </c>
      <c r="U400" s="205"/>
      <c r="V400" s="71"/>
      <c r="W400" s="175"/>
      <c r="X400" s="175"/>
      <c r="Y400" s="69" t="str">
        <f t="shared" si="58"/>
        <v/>
      </c>
      <c r="Z400" s="69"/>
      <c r="AA400" s="169"/>
      <c r="AB400" s="25" t="str">
        <f t="shared" si="79"/>
        <v/>
      </c>
      <c r="AC400" s="71"/>
      <c r="AD400" s="169"/>
      <c r="AE400" s="169"/>
      <c r="AF400" s="69" t="str">
        <f t="shared" si="73"/>
        <v/>
      </c>
      <c r="AG400" s="169"/>
      <c r="AH400" s="170"/>
      <c r="AI400" s="77" t="str">
        <f t="shared" si="72"/>
        <v/>
      </c>
      <c r="AJ400" s="80" t="str">
        <f t="array" ref="AJ400">IFERROR(INDEX('[1]Master Price'!$E:$E,MATCH(D400,'[1]Master Price'!$B:$B,0)),"0")</f>
        <v>0</v>
      </c>
      <c r="AK400" s="80">
        <f t="shared" si="59"/>
        <v>0</v>
      </c>
      <c r="AL400" s="82" t="str">
        <f t="shared" si="50"/>
        <v>0-day</v>
      </c>
      <c r="AM400" s="82" t="str">
        <f t="shared" si="60"/>
        <v>0-day</v>
      </c>
      <c r="AN400" s="82" t="str">
        <f t="shared" si="75"/>
        <v>0-day</v>
      </c>
      <c r="AO400" s="82" t="str">
        <f t="shared" si="76"/>
        <v>0-day</v>
      </c>
      <c r="AP400" s="82" t="str">
        <f t="shared" si="74"/>
        <v>0-day</v>
      </c>
      <c r="AQ400" s="82" t="str">
        <f t="shared" si="61"/>
        <v>0-day</v>
      </c>
      <c r="AR400" s="137"/>
      <c r="AS400" s="83" t="str">
        <f t="shared" si="62"/>
        <v/>
      </c>
      <c r="AT400" s="85">
        <f t="shared" si="77"/>
        <v>0</v>
      </c>
      <c r="AU400" s="84" t="e">
        <f t="shared" ca="1" si="78"/>
        <v>#NAME?</v>
      </c>
      <c r="AV400" s="85" t="e">
        <f t="shared" ca="1" si="63"/>
        <v>#NAME?</v>
      </c>
      <c r="AW400" s="86" t="e">
        <f t="shared" ca="1" si="64"/>
        <v>#NAME?</v>
      </c>
      <c r="AX400" s="85" t="e">
        <f t="shared" ca="1" si="65"/>
        <v>#NAME?</v>
      </c>
      <c r="AY400" s="86" t="str">
        <f t="shared" si="66"/>
        <v/>
      </c>
      <c r="AZ400" s="171" t="e">
        <f t="shared" ca="1" si="80"/>
        <v>#NAME?</v>
      </c>
      <c r="BA400" s="85" t="e">
        <f t="shared" ca="1" si="81"/>
        <v>#NAME?</v>
      </c>
      <c r="BB400" s="85" t="e">
        <f t="shared" ca="1" si="82"/>
        <v>#NAME?</v>
      </c>
      <c r="BC400" s="90" t="e">
        <f t="shared" ca="1" si="67"/>
        <v>#NAME?</v>
      </c>
      <c r="BD400" s="90" t="e">
        <f t="shared" ca="1" si="68"/>
        <v>#NAME?</v>
      </c>
      <c r="BE400" s="85" t="e">
        <f t="shared" ca="1" si="69"/>
        <v>#NAME?</v>
      </c>
      <c r="BF400" s="22" t="e">
        <f t="shared" ca="1" si="70"/>
        <v>#NAME?</v>
      </c>
      <c r="BG400" s="22" t="e">
        <f t="shared" ca="1" si="71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 t="str">
        <f t="shared" si="55"/>
        <v/>
      </c>
      <c r="B401" s="172"/>
      <c r="C401" s="71"/>
      <c r="D401" s="71"/>
      <c r="E401" s="71"/>
      <c r="F401" s="71"/>
      <c r="G401" s="71"/>
      <c r="H401" s="54" t="str">
        <f t="shared" si="56"/>
        <v/>
      </c>
      <c r="I401" s="71"/>
      <c r="J401" s="71"/>
      <c r="K401" s="71"/>
      <c r="L401" s="71"/>
      <c r="M401" s="71"/>
      <c r="N401" s="71"/>
      <c r="O401" s="71"/>
      <c r="P401" s="71"/>
      <c r="Q401" s="71"/>
      <c r="R401" s="205"/>
      <c r="S401" s="205"/>
      <c r="T401" s="66" t="str">
        <f t="shared" si="57"/>
        <v/>
      </c>
      <c r="U401" s="205"/>
      <c r="V401" s="71"/>
      <c r="W401" s="175"/>
      <c r="X401" s="175"/>
      <c r="Y401" s="69" t="str">
        <f t="shared" si="58"/>
        <v/>
      </c>
      <c r="Z401" s="69"/>
      <c r="AA401" s="169"/>
      <c r="AB401" s="25" t="str">
        <f t="shared" si="79"/>
        <v/>
      </c>
      <c r="AC401" s="71"/>
      <c r="AD401" s="169"/>
      <c r="AE401" s="169"/>
      <c r="AF401" s="69" t="str">
        <f t="shared" si="73"/>
        <v/>
      </c>
      <c r="AG401" s="169"/>
      <c r="AH401" s="170"/>
      <c r="AI401" s="77" t="str">
        <f t="shared" si="72"/>
        <v/>
      </c>
      <c r="AJ401" s="80" t="str">
        <f t="array" ref="AJ401">IFERROR(INDEX('[1]Master Price'!$E:$E,MATCH(D401,'[1]Master Price'!$B:$B,0)),"0")</f>
        <v>0</v>
      </c>
      <c r="AK401" s="80">
        <f t="shared" si="59"/>
        <v>0</v>
      </c>
      <c r="AL401" s="82" t="str">
        <f t="shared" si="50"/>
        <v>0-day</v>
      </c>
      <c r="AM401" s="82" t="str">
        <f t="shared" si="60"/>
        <v>0-day</v>
      </c>
      <c r="AN401" s="82" t="str">
        <f t="shared" si="75"/>
        <v>0-day</v>
      </c>
      <c r="AO401" s="82" t="str">
        <f t="shared" si="76"/>
        <v>0-day</v>
      </c>
      <c r="AP401" s="82" t="str">
        <f t="shared" si="74"/>
        <v>0-day</v>
      </c>
      <c r="AQ401" s="82" t="str">
        <f t="shared" si="61"/>
        <v>0-day</v>
      </c>
      <c r="AR401" s="137"/>
      <c r="AS401" s="83" t="str">
        <f t="shared" si="62"/>
        <v/>
      </c>
      <c r="AT401" s="85">
        <f t="shared" si="77"/>
        <v>0</v>
      </c>
      <c r="AU401" s="84" t="e">
        <f t="shared" ca="1" si="78"/>
        <v>#NAME?</v>
      </c>
      <c r="AV401" s="85" t="e">
        <f t="shared" ca="1" si="63"/>
        <v>#NAME?</v>
      </c>
      <c r="AW401" s="86" t="e">
        <f t="shared" ca="1" si="64"/>
        <v>#NAME?</v>
      </c>
      <c r="AX401" s="85" t="e">
        <f t="shared" ca="1" si="65"/>
        <v>#NAME?</v>
      </c>
      <c r="AY401" s="86" t="str">
        <f t="shared" si="66"/>
        <v/>
      </c>
      <c r="AZ401" s="171" t="e">
        <f t="shared" ca="1" si="80"/>
        <v>#NAME?</v>
      </c>
      <c r="BA401" s="85" t="e">
        <f t="shared" ca="1" si="81"/>
        <v>#NAME?</v>
      </c>
      <c r="BB401" s="85" t="e">
        <f t="shared" ca="1" si="82"/>
        <v>#NAME?</v>
      </c>
      <c r="BC401" s="90" t="e">
        <f t="shared" ca="1" si="67"/>
        <v>#NAME?</v>
      </c>
      <c r="BD401" s="90" t="e">
        <f t="shared" ca="1" si="68"/>
        <v>#NAME?</v>
      </c>
      <c r="BE401" s="85" t="e">
        <f t="shared" ca="1" si="69"/>
        <v>#NAME?</v>
      </c>
      <c r="BF401" s="22" t="e">
        <f t="shared" ca="1" si="70"/>
        <v>#NAME?</v>
      </c>
      <c r="BG401" s="22" t="e">
        <f t="shared" ca="1" si="71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 t="str">
        <f t="shared" si="55"/>
        <v/>
      </c>
      <c r="B402" s="172"/>
      <c r="C402" s="71"/>
      <c r="D402" s="71"/>
      <c r="E402" s="71"/>
      <c r="F402" s="71"/>
      <c r="G402" s="71"/>
      <c r="H402" s="54" t="str">
        <f t="shared" si="56"/>
        <v/>
      </c>
      <c r="I402" s="71"/>
      <c r="J402" s="71"/>
      <c r="K402" s="71"/>
      <c r="L402" s="71"/>
      <c r="M402" s="71"/>
      <c r="N402" s="71"/>
      <c r="O402" s="71"/>
      <c r="P402" s="71"/>
      <c r="Q402" s="71"/>
      <c r="R402" s="205"/>
      <c r="S402" s="205"/>
      <c r="T402" s="66" t="str">
        <f t="shared" si="57"/>
        <v/>
      </c>
      <c r="U402" s="205"/>
      <c r="V402" s="71"/>
      <c r="W402" s="175"/>
      <c r="X402" s="175"/>
      <c r="Y402" s="69" t="str">
        <f t="shared" si="58"/>
        <v/>
      </c>
      <c r="Z402" s="69"/>
      <c r="AA402" s="169"/>
      <c r="AB402" s="25" t="str">
        <f t="shared" si="79"/>
        <v/>
      </c>
      <c r="AC402" s="71"/>
      <c r="AD402" s="169"/>
      <c r="AE402" s="169"/>
      <c r="AF402" s="69" t="str">
        <f t="shared" si="73"/>
        <v/>
      </c>
      <c r="AG402" s="169"/>
      <c r="AH402" s="170"/>
      <c r="AI402" s="77" t="str">
        <f t="shared" si="72"/>
        <v/>
      </c>
      <c r="AJ402" s="80" t="str">
        <f t="array" ref="AJ402">IFERROR(INDEX('[1]Master Price'!$E:$E,MATCH(D402,'[1]Master Price'!$B:$B,0)),"0")</f>
        <v>0</v>
      </c>
      <c r="AK402" s="80">
        <f t="shared" si="59"/>
        <v>0</v>
      </c>
      <c r="AL402" s="82" t="str">
        <f t="shared" si="50"/>
        <v>0-day</v>
      </c>
      <c r="AM402" s="82" t="str">
        <f t="shared" si="60"/>
        <v>0-day</v>
      </c>
      <c r="AN402" s="82" t="str">
        <f t="shared" si="75"/>
        <v>0-day</v>
      </c>
      <c r="AO402" s="82" t="str">
        <f t="shared" si="76"/>
        <v>0-day</v>
      </c>
      <c r="AP402" s="82" t="str">
        <f t="shared" si="74"/>
        <v>0-day</v>
      </c>
      <c r="AQ402" s="82" t="str">
        <f t="shared" si="61"/>
        <v>0-day</v>
      </c>
      <c r="AR402" s="137"/>
      <c r="AS402" s="83" t="str">
        <f t="shared" si="62"/>
        <v/>
      </c>
      <c r="AT402" s="85">
        <f t="shared" si="77"/>
        <v>0</v>
      </c>
      <c r="AU402" s="84" t="e">
        <f t="shared" ca="1" si="78"/>
        <v>#NAME?</v>
      </c>
      <c r="AV402" s="85" t="e">
        <f t="shared" ca="1" si="63"/>
        <v>#NAME?</v>
      </c>
      <c r="AW402" s="86" t="e">
        <f t="shared" ca="1" si="64"/>
        <v>#NAME?</v>
      </c>
      <c r="AX402" s="85" t="e">
        <f t="shared" ca="1" si="65"/>
        <v>#NAME?</v>
      </c>
      <c r="AY402" s="86" t="str">
        <f t="shared" si="66"/>
        <v/>
      </c>
      <c r="AZ402" s="171" t="e">
        <f t="shared" ca="1" si="80"/>
        <v>#NAME?</v>
      </c>
      <c r="BA402" s="85" t="e">
        <f t="shared" ca="1" si="81"/>
        <v>#NAME?</v>
      </c>
      <c r="BB402" s="85" t="e">
        <f t="shared" ca="1" si="82"/>
        <v>#NAME?</v>
      </c>
      <c r="BC402" s="90" t="e">
        <f t="shared" ca="1" si="67"/>
        <v>#NAME?</v>
      </c>
      <c r="BD402" s="90" t="e">
        <f t="shared" ca="1" si="68"/>
        <v>#NAME?</v>
      </c>
      <c r="BE402" s="85" t="e">
        <f t="shared" ca="1" si="69"/>
        <v>#NAME?</v>
      </c>
      <c r="BF402" s="22" t="e">
        <f t="shared" ca="1" si="70"/>
        <v>#NAME?</v>
      </c>
      <c r="BG402" s="22" t="e">
        <f t="shared" ca="1" si="71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 t="str">
        <f t="shared" si="55"/>
        <v/>
      </c>
      <c r="B403" s="172"/>
      <c r="C403" s="71"/>
      <c r="D403" s="71"/>
      <c r="E403" s="71"/>
      <c r="F403" s="71"/>
      <c r="G403" s="71"/>
      <c r="H403" s="54" t="str">
        <f t="shared" si="56"/>
        <v/>
      </c>
      <c r="I403" s="71"/>
      <c r="J403" s="71"/>
      <c r="K403" s="71"/>
      <c r="L403" s="71"/>
      <c r="M403" s="71"/>
      <c r="N403" s="71"/>
      <c r="O403" s="71"/>
      <c r="P403" s="71"/>
      <c r="Q403" s="71"/>
      <c r="R403" s="205"/>
      <c r="S403" s="205"/>
      <c r="T403" s="66" t="str">
        <f t="shared" si="57"/>
        <v/>
      </c>
      <c r="U403" s="205"/>
      <c r="V403" s="71"/>
      <c r="W403" s="175"/>
      <c r="X403" s="175"/>
      <c r="Y403" s="69" t="str">
        <f t="shared" si="58"/>
        <v/>
      </c>
      <c r="Z403" s="69"/>
      <c r="AA403" s="169"/>
      <c r="AB403" s="25" t="str">
        <f t="shared" si="79"/>
        <v/>
      </c>
      <c r="AC403" s="71"/>
      <c r="AD403" s="169"/>
      <c r="AE403" s="169"/>
      <c r="AF403" s="69" t="str">
        <f t="shared" si="73"/>
        <v/>
      </c>
      <c r="AG403" s="169"/>
      <c r="AH403" s="170"/>
      <c r="AI403" s="77" t="str">
        <f t="shared" si="72"/>
        <v/>
      </c>
      <c r="AJ403" s="80" t="str">
        <f t="array" ref="AJ403">IFERROR(INDEX('[1]Master Price'!$E:$E,MATCH(D403,'[1]Master Price'!$B:$B,0)),"0")</f>
        <v>0</v>
      </c>
      <c r="AK403" s="80">
        <f t="shared" si="59"/>
        <v>0</v>
      </c>
      <c r="AL403" s="82" t="str">
        <f t="shared" si="50"/>
        <v>0-day</v>
      </c>
      <c r="AM403" s="82" t="str">
        <f t="shared" si="60"/>
        <v>0-day</v>
      </c>
      <c r="AN403" s="82" t="str">
        <f t="shared" si="75"/>
        <v>0-day</v>
      </c>
      <c r="AO403" s="82" t="str">
        <f t="shared" si="76"/>
        <v>0-day</v>
      </c>
      <c r="AP403" s="82" t="str">
        <f t="shared" si="74"/>
        <v>0-day</v>
      </c>
      <c r="AQ403" s="82" t="str">
        <f t="shared" si="61"/>
        <v>0-day</v>
      </c>
      <c r="AR403" s="137"/>
      <c r="AS403" s="83" t="str">
        <f t="shared" si="62"/>
        <v/>
      </c>
      <c r="AT403" s="85">
        <f t="shared" si="77"/>
        <v>0</v>
      </c>
      <c r="AU403" s="84" t="e">
        <f t="shared" ca="1" si="78"/>
        <v>#NAME?</v>
      </c>
      <c r="AV403" s="85" t="e">
        <f t="shared" ca="1" si="63"/>
        <v>#NAME?</v>
      </c>
      <c r="AW403" s="86" t="e">
        <f t="shared" ca="1" si="64"/>
        <v>#NAME?</v>
      </c>
      <c r="AX403" s="85" t="e">
        <f t="shared" ca="1" si="65"/>
        <v>#NAME?</v>
      </c>
      <c r="AY403" s="86" t="str">
        <f t="shared" si="66"/>
        <v/>
      </c>
      <c r="AZ403" s="171" t="e">
        <f t="shared" ca="1" si="80"/>
        <v>#NAME?</v>
      </c>
      <c r="BA403" s="85" t="e">
        <f t="shared" ca="1" si="81"/>
        <v>#NAME?</v>
      </c>
      <c r="BB403" s="85" t="e">
        <f t="shared" ca="1" si="82"/>
        <v>#NAME?</v>
      </c>
      <c r="BC403" s="90" t="e">
        <f t="shared" ca="1" si="67"/>
        <v>#NAME?</v>
      </c>
      <c r="BD403" s="90" t="e">
        <f t="shared" ca="1" si="68"/>
        <v>#NAME?</v>
      </c>
      <c r="BE403" s="85" t="e">
        <f t="shared" ca="1" si="69"/>
        <v>#NAME?</v>
      </c>
      <c r="BF403" s="22" t="e">
        <f t="shared" ca="1" si="70"/>
        <v>#NAME?</v>
      </c>
      <c r="BG403" s="22" t="e">
        <f t="shared" ca="1" si="71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 t="str">
        <f t="shared" si="55"/>
        <v/>
      </c>
      <c r="B404" s="172"/>
      <c r="C404" s="71"/>
      <c r="D404" s="71"/>
      <c r="E404" s="71"/>
      <c r="F404" s="71"/>
      <c r="G404" s="71"/>
      <c r="H404" s="54" t="str">
        <f t="shared" si="56"/>
        <v/>
      </c>
      <c r="I404" s="71"/>
      <c r="J404" s="71"/>
      <c r="K404" s="71"/>
      <c r="L404" s="71"/>
      <c r="M404" s="71"/>
      <c r="N404" s="71"/>
      <c r="O404" s="71"/>
      <c r="P404" s="71"/>
      <c r="Q404" s="71"/>
      <c r="R404" s="205"/>
      <c r="S404" s="205"/>
      <c r="T404" s="66" t="str">
        <f t="shared" si="57"/>
        <v/>
      </c>
      <c r="U404" s="205"/>
      <c r="V404" s="71"/>
      <c r="W404" s="175"/>
      <c r="X404" s="175"/>
      <c r="Y404" s="69" t="str">
        <f t="shared" si="58"/>
        <v/>
      </c>
      <c r="Z404" s="69"/>
      <c r="AA404" s="169"/>
      <c r="AB404" s="25" t="str">
        <f t="shared" si="79"/>
        <v/>
      </c>
      <c r="AC404" s="71"/>
      <c r="AD404" s="169"/>
      <c r="AE404" s="169"/>
      <c r="AF404" s="69" t="str">
        <f t="shared" si="73"/>
        <v/>
      </c>
      <c r="AG404" s="169"/>
      <c r="AH404" s="170"/>
      <c r="AI404" s="77" t="str">
        <f t="shared" si="72"/>
        <v/>
      </c>
      <c r="AJ404" s="80" t="str">
        <f t="array" ref="AJ404">IFERROR(INDEX('[1]Master Price'!$E:$E,MATCH(D404,'[1]Master Price'!$B:$B,0)),"0")</f>
        <v>0</v>
      </c>
      <c r="AK404" s="80">
        <f t="shared" si="59"/>
        <v>0</v>
      </c>
      <c r="AL404" s="82" t="str">
        <f t="shared" si="50"/>
        <v>0-day</v>
      </c>
      <c r="AM404" s="82" t="str">
        <f t="shared" si="60"/>
        <v>0-day</v>
      </c>
      <c r="AN404" s="82" t="str">
        <f t="shared" si="75"/>
        <v>0-day</v>
      </c>
      <c r="AO404" s="82" t="str">
        <f t="shared" si="76"/>
        <v>0-day</v>
      </c>
      <c r="AP404" s="82" t="str">
        <f t="shared" si="74"/>
        <v>0-day</v>
      </c>
      <c r="AQ404" s="82" t="str">
        <f t="shared" si="61"/>
        <v>0-day</v>
      </c>
      <c r="AR404" s="137"/>
      <c r="AS404" s="83" t="str">
        <f t="shared" si="62"/>
        <v/>
      </c>
      <c r="AT404" s="85">
        <f t="shared" si="77"/>
        <v>0</v>
      </c>
      <c r="AU404" s="84" t="e">
        <f t="shared" ca="1" si="78"/>
        <v>#NAME?</v>
      </c>
      <c r="AV404" s="85" t="e">
        <f t="shared" ca="1" si="63"/>
        <v>#NAME?</v>
      </c>
      <c r="AW404" s="86" t="e">
        <f t="shared" ca="1" si="64"/>
        <v>#NAME?</v>
      </c>
      <c r="AX404" s="85" t="e">
        <f t="shared" ca="1" si="65"/>
        <v>#NAME?</v>
      </c>
      <c r="AY404" s="86" t="str">
        <f t="shared" si="66"/>
        <v/>
      </c>
      <c r="AZ404" s="171" t="e">
        <f t="shared" ca="1" si="80"/>
        <v>#NAME?</v>
      </c>
      <c r="BA404" s="85" t="e">
        <f t="shared" ca="1" si="81"/>
        <v>#NAME?</v>
      </c>
      <c r="BB404" s="85" t="e">
        <f t="shared" ca="1" si="82"/>
        <v>#NAME?</v>
      </c>
      <c r="BC404" s="90" t="e">
        <f t="shared" ca="1" si="67"/>
        <v>#NAME?</v>
      </c>
      <c r="BD404" s="90" t="e">
        <f t="shared" ca="1" si="68"/>
        <v>#NAME?</v>
      </c>
      <c r="BE404" s="85" t="e">
        <f t="shared" ca="1" si="69"/>
        <v>#NAME?</v>
      </c>
      <c r="BF404" s="22" t="e">
        <f t="shared" ca="1" si="70"/>
        <v>#NAME?</v>
      </c>
      <c r="BG404" s="22" t="e">
        <f t="shared" ca="1" si="71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 t="str">
        <f t="shared" si="55"/>
        <v/>
      </c>
      <c r="B405" s="172"/>
      <c r="C405" s="71"/>
      <c r="D405" s="71"/>
      <c r="E405" s="71"/>
      <c r="F405" s="71"/>
      <c r="G405" s="71"/>
      <c r="H405" s="54" t="str">
        <f t="shared" si="56"/>
        <v/>
      </c>
      <c r="I405" s="71"/>
      <c r="J405" s="71"/>
      <c r="K405" s="71"/>
      <c r="L405" s="71"/>
      <c r="M405" s="71"/>
      <c r="N405" s="71"/>
      <c r="O405" s="71"/>
      <c r="P405" s="71"/>
      <c r="Q405" s="71"/>
      <c r="R405" s="205"/>
      <c r="S405" s="205"/>
      <c r="T405" s="66" t="str">
        <f t="shared" si="57"/>
        <v/>
      </c>
      <c r="U405" s="205"/>
      <c r="V405" s="71"/>
      <c r="W405" s="175"/>
      <c r="X405" s="175"/>
      <c r="Y405" s="69" t="str">
        <f t="shared" si="58"/>
        <v/>
      </c>
      <c r="Z405" s="69"/>
      <c r="AA405" s="169"/>
      <c r="AB405" s="25" t="str">
        <f t="shared" si="79"/>
        <v/>
      </c>
      <c r="AC405" s="71"/>
      <c r="AD405" s="169"/>
      <c r="AE405" s="169"/>
      <c r="AF405" s="69" t="str">
        <f t="shared" si="73"/>
        <v/>
      </c>
      <c r="AG405" s="169"/>
      <c r="AH405" s="170"/>
      <c r="AI405" s="77" t="str">
        <f t="shared" si="72"/>
        <v/>
      </c>
      <c r="AJ405" s="80" t="str">
        <f t="array" ref="AJ405">IFERROR(INDEX('[1]Master Price'!$E:$E,MATCH(D405,'[1]Master Price'!$B:$B,0)),"0")</f>
        <v>0</v>
      </c>
      <c r="AK405" s="80">
        <f t="shared" si="59"/>
        <v>0</v>
      </c>
      <c r="AL405" s="82" t="str">
        <f t="shared" si="50"/>
        <v>0-day</v>
      </c>
      <c r="AM405" s="82" t="str">
        <f t="shared" si="60"/>
        <v>0-day</v>
      </c>
      <c r="AN405" s="82" t="str">
        <f t="shared" si="75"/>
        <v>0-day</v>
      </c>
      <c r="AO405" s="82" t="str">
        <f t="shared" si="76"/>
        <v>0-day</v>
      </c>
      <c r="AP405" s="82" t="str">
        <f t="shared" si="74"/>
        <v>0-day</v>
      </c>
      <c r="AQ405" s="82" t="str">
        <f t="shared" si="61"/>
        <v>0-day</v>
      </c>
      <c r="AR405" s="137"/>
      <c r="AS405" s="83" t="str">
        <f t="shared" si="62"/>
        <v/>
      </c>
      <c r="AT405" s="85">
        <f t="shared" si="77"/>
        <v>0</v>
      </c>
      <c r="AU405" s="84" t="e">
        <f t="shared" ca="1" si="78"/>
        <v>#NAME?</v>
      </c>
      <c r="AV405" s="85" t="e">
        <f t="shared" ca="1" si="63"/>
        <v>#NAME?</v>
      </c>
      <c r="AW405" s="86" t="e">
        <f t="shared" ca="1" si="64"/>
        <v>#NAME?</v>
      </c>
      <c r="AX405" s="85" t="e">
        <f t="shared" ca="1" si="65"/>
        <v>#NAME?</v>
      </c>
      <c r="AY405" s="86" t="str">
        <f t="shared" si="66"/>
        <v/>
      </c>
      <c r="AZ405" s="171" t="e">
        <f t="shared" ca="1" si="80"/>
        <v>#NAME?</v>
      </c>
      <c r="BA405" s="85" t="e">
        <f t="shared" ca="1" si="81"/>
        <v>#NAME?</v>
      </c>
      <c r="BB405" s="85" t="e">
        <f t="shared" ca="1" si="82"/>
        <v>#NAME?</v>
      </c>
      <c r="BC405" s="90" t="e">
        <f t="shared" ca="1" si="67"/>
        <v>#NAME?</v>
      </c>
      <c r="BD405" s="90" t="e">
        <f t="shared" ca="1" si="68"/>
        <v>#NAME?</v>
      </c>
      <c r="BE405" s="85" t="e">
        <f t="shared" ca="1" si="69"/>
        <v>#NAME?</v>
      </c>
      <c r="BF405" s="22" t="e">
        <f t="shared" ca="1" si="70"/>
        <v>#NAME?</v>
      </c>
      <c r="BG405" s="22" t="e">
        <f t="shared" ca="1" si="71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 t="str">
        <f t="shared" si="55"/>
        <v/>
      </c>
      <c r="B406" s="172"/>
      <c r="C406" s="71"/>
      <c r="D406" s="71"/>
      <c r="E406" s="71"/>
      <c r="F406" s="71"/>
      <c r="G406" s="71"/>
      <c r="H406" s="54" t="str">
        <f t="shared" si="56"/>
        <v/>
      </c>
      <c r="I406" s="71"/>
      <c r="J406" s="71"/>
      <c r="K406" s="71"/>
      <c r="L406" s="71"/>
      <c r="M406" s="71"/>
      <c r="N406" s="71"/>
      <c r="O406" s="71"/>
      <c r="P406" s="71"/>
      <c r="Q406" s="71"/>
      <c r="R406" s="205"/>
      <c r="S406" s="205"/>
      <c r="T406" s="66" t="str">
        <f t="shared" si="57"/>
        <v/>
      </c>
      <c r="U406" s="205"/>
      <c r="V406" s="71"/>
      <c r="W406" s="175"/>
      <c r="X406" s="175"/>
      <c r="Y406" s="69" t="str">
        <f t="shared" si="58"/>
        <v/>
      </c>
      <c r="Z406" s="69"/>
      <c r="AA406" s="169"/>
      <c r="AB406" s="25" t="str">
        <f t="shared" si="79"/>
        <v/>
      </c>
      <c r="AC406" s="71"/>
      <c r="AD406" s="169"/>
      <c r="AE406" s="169"/>
      <c r="AF406" s="69" t="str">
        <f t="shared" si="73"/>
        <v/>
      </c>
      <c r="AG406" s="169"/>
      <c r="AH406" s="170"/>
      <c r="AI406" s="77" t="str">
        <f t="shared" si="72"/>
        <v/>
      </c>
      <c r="AJ406" s="80" t="str">
        <f t="array" ref="AJ406">IFERROR(INDEX('[1]Master Price'!$E:$E,MATCH(D406,'[1]Master Price'!$B:$B,0)),"0")</f>
        <v>0</v>
      </c>
      <c r="AK406" s="80">
        <f t="shared" si="59"/>
        <v>0</v>
      </c>
      <c r="AL406" s="82" t="str">
        <f t="shared" si="50"/>
        <v>0-day</v>
      </c>
      <c r="AM406" s="82" t="str">
        <f t="shared" si="60"/>
        <v>0-day</v>
      </c>
      <c r="AN406" s="82" t="str">
        <f t="shared" si="75"/>
        <v>0-day</v>
      </c>
      <c r="AO406" s="82" t="str">
        <f t="shared" si="76"/>
        <v>0-day</v>
      </c>
      <c r="AP406" s="82" t="str">
        <f t="shared" si="74"/>
        <v>0-day</v>
      </c>
      <c r="AQ406" s="82" t="str">
        <f t="shared" si="61"/>
        <v>0-day</v>
      </c>
      <c r="AR406" s="137"/>
      <c r="AS406" s="83" t="str">
        <f t="shared" si="62"/>
        <v/>
      </c>
      <c r="AT406" s="85">
        <f t="shared" si="77"/>
        <v>0</v>
      </c>
      <c r="AU406" s="84" t="e">
        <f t="shared" ca="1" si="78"/>
        <v>#NAME?</v>
      </c>
      <c r="AV406" s="85" t="e">
        <f t="shared" ca="1" si="63"/>
        <v>#NAME?</v>
      </c>
      <c r="AW406" s="86" t="e">
        <f t="shared" ca="1" si="64"/>
        <v>#NAME?</v>
      </c>
      <c r="AX406" s="85" t="e">
        <f t="shared" ca="1" si="65"/>
        <v>#NAME?</v>
      </c>
      <c r="AY406" s="86" t="str">
        <f t="shared" si="66"/>
        <v/>
      </c>
      <c r="AZ406" s="171" t="e">
        <f t="shared" ca="1" si="80"/>
        <v>#NAME?</v>
      </c>
      <c r="BA406" s="85" t="e">
        <f t="shared" ca="1" si="81"/>
        <v>#NAME?</v>
      </c>
      <c r="BB406" s="85" t="e">
        <f t="shared" ca="1" si="82"/>
        <v>#NAME?</v>
      </c>
      <c r="BC406" s="90" t="e">
        <f t="shared" ca="1" si="67"/>
        <v>#NAME?</v>
      </c>
      <c r="BD406" s="90" t="e">
        <f t="shared" ca="1" si="68"/>
        <v>#NAME?</v>
      </c>
      <c r="BE406" s="85" t="e">
        <f t="shared" ca="1" si="69"/>
        <v>#NAME?</v>
      </c>
      <c r="BF406" s="22" t="e">
        <f t="shared" ca="1" si="70"/>
        <v>#NAME?</v>
      </c>
      <c r="BG406" s="22" t="e">
        <f t="shared" ca="1" si="71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 t="str">
        <f t="shared" si="55"/>
        <v/>
      </c>
      <c r="B407" s="172"/>
      <c r="C407" s="71"/>
      <c r="D407" s="71"/>
      <c r="E407" s="71"/>
      <c r="F407" s="71"/>
      <c r="G407" s="71"/>
      <c r="H407" s="54" t="str">
        <f t="shared" si="56"/>
        <v/>
      </c>
      <c r="I407" s="71"/>
      <c r="J407" s="71"/>
      <c r="K407" s="71"/>
      <c r="L407" s="71"/>
      <c r="M407" s="71"/>
      <c r="N407" s="71"/>
      <c r="O407" s="71"/>
      <c r="P407" s="71"/>
      <c r="Q407" s="71"/>
      <c r="R407" s="205"/>
      <c r="S407" s="205"/>
      <c r="T407" s="66" t="str">
        <f t="shared" si="57"/>
        <v/>
      </c>
      <c r="U407" s="205"/>
      <c r="V407" s="71"/>
      <c r="W407" s="175"/>
      <c r="X407" s="175"/>
      <c r="Y407" s="69" t="str">
        <f t="shared" si="58"/>
        <v/>
      </c>
      <c r="Z407" s="69"/>
      <c r="AA407" s="169"/>
      <c r="AB407" s="25" t="str">
        <f t="shared" si="79"/>
        <v/>
      </c>
      <c r="AC407" s="71"/>
      <c r="AD407" s="169"/>
      <c r="AE407" s="169"/>
      <c r="AF407" s="69" t="str">
        <f t="shared" si="73"/>
        <v/>
      </c>
      <c r="AG407" s="169"/>
      <c r="AH407" s="170"/>
      <c r="AI407" s="77" t="str">
        <f t="shared" si="72"/>
        <v/>
      </c>
      <c r="AJ407" s="80" t="str">
        <f t="array" ref="AJ407">IFERROR(INDEX('[1]Master Price'!$E:$E,MATCH(D407,'[1]Master Price'!$B:$B,0)),"0")</f>
        <v>0</v>
      </c>
      <c r="AK407" s="80">
        <f t="shared" si="59"/>
        <v>0</v>
      </c>
      <c r="AL407" s="82" t="str">
        <f t="shared" si="50"/>
        <v>0-day</v>
      </c>
      <c r="AM407" s="82" t="str">
        <f t="shared" si="60"/>
        <v>0-day</v>
      </c>
      <c r="AN407" s="82" t="str">
        <f t="shared" si="75"/>
        <v>0-day</v>
      </c>
      <c r="AO407" s="82" t="str">
        <f t="shared" si="76"/>
        <v>0-day</v>
      </c>
      <c r="AP407" s="82" t="str">
        <f t="shared" si="74"/>
        <v>0-day</v>
      </c>
      <c r="AQ407" s="82" t="str">
        <f t="shared" si="61"/>
        <v>0-day</v>
      </c>
      <c r="AR407" s="137"/>
      <c r="AS407" s="83" t="str">
        <f t="shared" si="62"/>
        <v/>
      </c>
      <c r="AT407" s="85">
        <f t="shared" si="77"/>
        <v>0</v>
      </c>
      <c r="AU407" s="84" t="e">
        <f t="shared" ca="1" si="78"/>
        <v>#NAME?</v>
      </c>
      <c r="AV407" s="85" t="e">
        <f t="shared" ca="1" si="63"/>
        <v>#NAME?</v>
      </c>
      <c r="AW407" s="86" t="e">
        <f t="shared" ca="1" si="64"/>
        <v>#NAME?</v>
      </c>
      <c r="AX407" s="85" t="e">
        <f t="shared" ca="1" si="65"/>
        <v>#NAME?</v>
      </c>
      <c r="AY407" s="86" t="str">
        <f t="shared" si="66"/>
        <v/>
      </c>
      <c r="AZ407" s="171" t="e">
        <f t="shared" ca="1" si="80"/>
        <v>#NAME?</v>
      </c>
      <c r="BA407" s="85" t="e">
        <f t="shared" ca="1" si="81"/>
        <v>#NAME?</v>
      </c>
      <c r="BB407" s="85" t="e">
        <f t="shared" ca="1" si="82"/>
        <v>#NAME?</v>
      </c>
      <c r="BC407" s="90" t="e">
        <f t="shared" ca="1" si="67"/>
        <v>#NAME?</v>
      </c>
      <c r="BD407" s="90" t="e">
        <f t="shared" ca="1" si="68"/>
        <v>#NAME?</v>
      </c>
      <c r="BE407" s="85" t="e">
        <f t="shared" ca="1" si="69"/>
        <v>#NAME?</v>
      </c>
      <c r="BF407" s="22" t="e">
        <f t="shared" ca="1" si="70"/>
        <v>#NAME?</v>
      </c>
      <c r="BG407" s="22" t="e">
        <f t="shared" ca="1" si="71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 t="str">
        <f t="shared" si="55"/>
        <v/>
      </c>
      <c r="B408" s="172"/>
      <c r="C408" s="71"/>
      <c r="D408" s="71"/>
      <c r="E408" s="71"/>
      <c r="F408" s="71"/>
      <c r="G408" s="71"/>
      <c r="H408" s="54" t="str">
        <f t="shared" si="56"/>
        <v/>
      </c>
      <c r="I408" s="71"/>
      <c r="J408" s="71"/>
      <c r="K408" s="71"/>
      <c r="L408" s="71"/>
      <c r="M408" s="71"/>
      <c r="N408" s="71"/>
      <c r="O408" s="71"/>
      <c r="P408" s="71"/>
      <c r="Q408" s="71"/>
      <c r="R408" s="205"/>
      <c r="S408" s="205"/>
      <c r="T408" s="66" t="str">
        <f t="shared" si="57"/>
        <v/>
      </c>
      <c r="U408" s="205"/>
      <c r="V408" s="71"/>
      <c r="W408" s="175"/>
      <c r="X408" s="175"/>
      <c r="Y408" s="69" t="str">
        <f t="shared" si="58"/>
        <v/>
      </c>
      <c r="Z408" s="69"/>
      <c r="AA408" s="169"/>
      <c r="AB408" s="25" t="str">
        <f t="shared" si="79"/>
        <v/>
      </c>
      <c r="AC408" s="71"/>
      <c r="AD408" s="169"/>
      <c r="AE408" s="169"/>
      <c r="AF408" s="69" t="str">
        <f t="shared" si="73"/>
        <v/>
      </c>
      <c r="AG408" s="169"/>
      <c r="AH408" s="170"/>
      <c r="AI408" s="77" t="str">
        <f t="shared" si="72"/>
        <v/>
      </c>
      <c r="AJ408" s="80" t="str">
        <f t="array" ref="AJ408">IFERROR(INDEX('[1]Master Price'!$E:$E,MATCH(D408,'[1]Master Price'!$B:$B,0)),"0")</f>
        <v>0</v>
      </c>
      <c r="AK408" s="80">
        <f t="shared" si="59"/>
        <v>0</v>
      </c>
      <c r="AL408" s="82" t="str">
        <f t="shared" si="50"/>
        <v>0-day</v>
      </c>
      <c r="AM408" s="82" t="str">
        <f t="shared" si="60"/>
        <v>0-day</v>
      </c>
      <c r="AN408" s="82" t="str">
        <f t="shared" si="75"/>
        <v>0-day</v>
      </c>
      <c r="AO408" s="82" t="str">
        <f t="shared" si="76"/>
        <v>0-day</v>
      </c>
      <c r="AP408" s="82" t="str">
        <f t="shared" si="74"/>
        <v>0-day</v>
      </c>
      <c r="AQ408" s="82" t="str">
        <f t="shared" si="61"/>
        <v>0-day</v>
      </c>
      <c r="AR408" s="137"/>
      <c r="AS408" s="83" t="str">
        <f t="shared" si="62"/>
        <v/>
      </c>
      <c r="AT408" s="85">
        <f t="shared" si="77"/>
        <v>0</v>
      </c>
      <c r="AU408" s="84" t="e">
        <f t="shared" ca="1" si="78"/>
        <v>#NAME?</v>
      </c>
      <c r="AV408" s="85" t="e">
        <f t="shared" ca="1" si="63"/>
        <v>#NAME?</v>
      </c>
      <c r="AW408" s="86" t="e">
        <f t="shared" ca="1" si="64"/>
        <v>#NAME?</v>
      </c>
      <c r="AX408" s="85" t="e">
        <f t="shared" ca="1" si="65"/>
        <v>#NAME?</v>
      </c>
      <c r="AY408" s="86" t="str">
        <f t="shared" si="66"/>
        <v/>
      </c>
      <c r="AZ408" s="171" t="e">
        <f t="shared" ca="1" si="80"/>
        <v>#NAME?</v>
      </c>
      <c r="BA408" s="85" t="e">
        <f t="shared" ca="1" si="81"/>
        <v>#NAME?</v>
      </c>
      <c r="BB408" s="85" t="e">
        <f t="shared" ca="1" si="82"/>
        <v>#NAME?</v>
      </c>
      <c r="BC408" s="90" t="e">
        <f t="shared" ca="1" si="67"/>
        <v>#NAME?</v>
      </c>
      <c r="BD408" s="90" t="e">
        <f t="shared" ca="1" si="68"/>
        <v>#NAME?</v>
      </c>
      <c r="BE408" s="85" t="e">
        <f t="shared" ca="1" si="69"/>
        <v>#NAME?</v>
      </c>
      <c r="BF408" s="22" t="e">
        <f t="shared" ca="1" si="70"/>
        <v>#NAME?</v>
      </c>
      <c r="BG408" s="22" t="e">
        <f t="shared" ca="1" si="71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 t="str">
        <f t="shared" si="55"/>
        <v/>
      </c>
      <c r="B409" s="172"/>
      <c r="C409" s="71"/>
      <c r="D409" s="71"/>
      <c r="E409" s="71"/>
      <c r="F409" s="71"/>
      <c r="G409" s="71"/>
      <c r="H409" s="54" t="str">
        <f t="shared" si="56"/>
        <v/>
      </c>
      <c r="I409" s="71"/>
      <c r="J409" s="71"/>
      <c r="K409" s="71"/>
      <c r="L409" s="71"/>
      <c r="M409" s="71"/>
      <c r="N409" s="71"/>
      <c r="O409" s="71"/>
      <c r="P409" s="71"/>
      <c r="Q409" s="71"/>
      <c r="R409" s="205"/>
      <c r="S409" s="205"/>
      <c r="T409" s="66" t="str">
        <f t="shared" si="57"/>
        <v/>
      </c>
      <c r="U409" s="205"/>
      <c r="V409" s="71"/>
      <c r="W409" s="175"/>
      <c r="X409" s="175"/>
      <c r="Y409" s="69" t="str">
        <f t="shared" si="58"/>
        <v/>
      </c>
      <c r="Z409" s="69"/>
      <c r="AA409" s="169"/>
      <c r="AB409" s="25" t="str">
        <f t="shared" si="79"/>
        <v/>
      </c>
      <c r="AC409" s="71"/>
      <c r="AD409" s="169"/>
      <c r="AE409" s="169"/>
      <c r="AF409" s="69" t="str">
        <f t="shared" si="73"/>
        <v/>
      </c>
      <c r="AG409" s="169"/>
      <c r="AH409" s="170"/>
      <c r="AI409" s="77" t="str">
        <f t="shared" si="72"/>
        <v/>
      </c>
      <c r="AJ409" s="80" t="str">
        <f t="array" ref="AJ409">IFERROR(INDEX('[1]Master Price'!$E:$E,MATCH(D409,'[1]Master Price'!$B:$B,0)),"0")</f>
        <v>0</v>
      </c>
      <c r="AK409" s="80">
        <f t="shared" si="59"/>
        <v>0</v>
      </c>
      <c r="AL409" s="82" t="str">
        <f t="shared" si="50"/>
        <v>0-day</v>
      </c>
      <c r="AM409" s="82" t="str">
        <f t="shared" si="60"/>
        <v>0-day</v>
      </c>
      <c r="AN409" s="82" t="str">
        <f t="shared" si="75"/>
        <v>0-day</v>
      </c>
      <c r="AO409" s="82" t="str">
        <f t="shared" si="76"/>
        <v>0-day</v>
      </c>
      <c r="AP409" s="82" t="str">
        <f t="shared" si="74"/>
        <v>0-day</v>
      </c>
      <c r="AQ409" s="82" t="str">
        <f t="shared" si="61"/>
        <v>0-day</v>
      </c>
      <c r="AR409" s="137"/>
      <c r="AS409" s="83" t="str">
        <f t="shared" si="62"/>
        <v/>
      </c>
      <c r="AT409" s="85">
        <f t="shared" si="77"/>
        <v>0</v>
      </c>
      <c r="AU409" s="84" t="e">
        <f t="shared" ca="1" si="78"/>
        <v>#NAME?</v>
      </c>
      <c r="AV409" s="85" t="e">
        <f t="shared" ca="1" si="63"/>
        <v>#NAME?</v>
      </c>
      <c r="AW409" s="86" t="e">
        <f t="shared" ca="1" si="64"/>
        <v>#NAME?</v>
      </c>
      <c r="AX409" s="85" t="e">
        <f t="shared" ca="1" si="65"/>
        <v>#NAME?</v>
      </c>
      <c r="AY409" s="86" t="str">
        <f t="shared" si="66"/>
        <v/>
      </c>
      <c r="AZ409" s="171" t="e">
        <f t="shared" ca="1" si="80"/>
        <v>#NAME?</v>
      </c>
      <c r="BA409" s="85" t="e">
        <f t="shared" ca="1" si="81"/>
        <v>#NAME?</v>
      </c>
      <c r="BB409" s="85" t="e">
        <f t="shared" ca="1" si="82"/>
        <v>#NAME?</v>
      </c>
      <c r="BC409" s="90" t="e">
        <f t="shared" ca="1" si="67"/>
        <v>#NAME?</v>
      </c>
      <c r="BD409" s="90" t="e">
        <f t="shared" ca="1" si="68"/>
        <v>#NAME?</v>
      </c>
      <c r="BE409" s="85" t="e">
        <f t="shared" ca="1" si="69"/>
        <v>#NAME?</v>
      </c>
      <c r="BF409" s="22" t="e">
        <f t="shared" ca="1" si="70"/>
        <v>#NAME?</v>
      </c>
      <c r="BG409" s="22" t="e">
        <f t="shared" ca="1" si="71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 t="str">
        <f t="shared" si="55"/>
        <v/>
      </c>
      <c r="B410" s="172"/>
      <c r="C410" s="71"/>
      <c r="D410" s="71"/>
      <c r="E410" s="71"/>
      <c r="F410" s="71"/>
      <c r="G410" s="71"/>
      <c r="H410" s="54" t="str">
        <f t="shared" si="56"/>
        <v/>
      </c>
      <c r="I410" s="71"/>
      <c r="J410" s="71"/>
      <c r="K410" s="71"/>
      <c r="L410" s="71"/>
      <c r="M410" s="71"/>
      <c r="N410" s="71"/>
      <c r="O410" s="71"/>
      <c r="P410" s="71"/>
      <c r="Q410" s="71"/>
      <c r="R410" s="205"/>
      <c r="S410" s="205"/>
      <c r="T410" s="66" t="str">
        <f t="shared" si="57"/>
        <v/>
      </c>
      <c r="U410" s="205"/>
      <c r="V410" s="71"/>
      <c r="W410" s="175"/>
      <c r="X410" s="175"/>
      <c r="Y410" s="69" t="str">
        <f t="shared" si="58"/>
        <v/>
      </c>
      <c r="Z410" s="69"/>
      <c r="AA410" s="169"/>
      <c r="AB410" s="25" t="str">
        <f t="shared" si="79"/>
        <v/>
      </c>
      <c r="AC410" s="71"/>
      <c r="AD410" s="169"/>
      <c r="AE410" s="169"/>
      <c r="AF410" s="69" t="str">
        <f t="shared" si="73"/>
        <v/>
      </c>
      <c r="AG410" s="169"/>
      <c r="AH410" s="170"/>
      <c r="AI410" s="77" t="str">
        <f t="shared" si="72"/>
        <v/>
      </c>
      <c r="AJ410" s="80" t="str">
        <f t="array" ref="AJ410">IFERROR(INDEX('[1]Master Price'!$E:$E,MATCH(D410,'[1]Master Price'!$B:$B,0)),"0")</f>
        <v>0</v>
      </c>
      <c r="AK410" s="80">
        <f t="shared" si="59"/>
        <v>0</v>
      </c>
      <c r="AL410" s="82" t="str">
        <f t="shared" si="50"/>
        <v>0-day</v>
      </c>
      <c r="AM410" s="82" t="str">
        <f t="shared" si="60"/>
        <v>0-day</v>
      </c>
      <c r="AN410" s="82" t="str">
        <f t="shared" si="75"/>
        <v>0-day</v>
      </c>
      <c r="AO410" s="82" t="str">
        <f t="shared" si="76"/>
        <v>0-day</v>
      </c>
      <c r="AP410" s="82" t="str">
        <f t="shared" si="74"/>
        <v>0-day</v>
      </c>
      <c r="AQ410" s="82" t="str">
        <f t="shared" si="61"/>
        <v>0-day</v>
      </c>
      <c r="AR410" s="137"/>
      <c r="AS410" s="83" t="str">
        <f t="shared" si="62"/>
        <v/>
      </c>
      <c r="AT410" s="85">
        <f t="shared" si="77"/>
        <v>0</v>
      </c>
      <c r="AU410" s="84" t="e">
        <f t="shared" ca="1" si="78"/>
        <v>#NAME?</v>
      </c>
      <c r="AV410" s="85" t="e">
        <f t="shared" ca="1" si="63"/>
        <v>#NAME?</v>
      </c>
      <c r="AW410" s="86" t="e">
        <f t="shared" ca="1" si="64"/>
        <v>#NAME?</v>
      </c>
      <c r="AX410" s="85" t="e">
        <f t="shared" ca="1" si="65"/>
        <v>#NAME?</v>
      </c>
      <c r="AY410" s="86" t="str">
        <f t="shared" si="66"/>
        <v/>
      </c>
      <c r="AZ410" s="171" t="e">
        <f t="shared" ca="1" si="80"/>
        <v>#NAME?</v>
      </c>
      <c r="BA410" s="85" t="e">
        <f t="shared" ca="1" si="81"/>
        <v>#NAME?</v>
      </c>
      <c r="BB410" s="85" t="e">
        <f t="shared" ca="1" si="82"/>
        <v>#NAME?</v>
      </c>
      <c r="BC410" s="90" t="e">
        <f t="shared" ca="1" si="67"/>
        <v>#NAME?</v>
      </c>
      <c r="BD410" s="90" t="e">
        <f t="shared" ca="1" si="68"/>
        <v>#NAME?</v>
      </c>
      <c r="BE410" s="85" t="e">
        <f t="shared" ca="1" si="69"/>
        <v>#NAME?</v>
      </c>
      <c r="BF410" s="22" t="e">
        <f t="shared" ca="1" si="70"/>
        <v>#NAME?</v>
      </c>
      <c r="BG410" s="22" t="e">
        <f t="shared" ca="1" si="71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 t="str">
        <f t="shared" si="55"/>
        <v/>
      </c>
      <c r="B411" s="172"/>
      <c r="C411" s="71"/>
      <c r="D411" s="71"/>
      <c r="E411" s="71"/>
      <c r="F411" s="71"/>
      <c r="G411" s="71"/>
      <c r="H411" s="54" t="str">
        <f t="shared" si="56"/>
        <v/>
      </c>
      <c r="I411" s="71"/>
      <c r="J411" s="71"/>
      <c r="K411" s="71"/>
      <c r="L411" s="71"/>
      <c r="M411" s="71"/>
      <c r="N411" s="71"/>
      <c r="O411" s="71"/>
      <c r="P411" s="71"/>
      <c r="Q411" s="71"/>
      <c r="R411" s="205"/>
      <c r="S411" s="205"/>
      <c r="T411" s="66" t="str">
        <f t="shared" si="57"/>
        <v/>
      </c>
      <c r="U411" s="205"/>
      <c r="V411" s="71"/>
      <c r="W411" s="175"/>
      <c r="X411" s="175"/>
      <c r="Y411" s="69" t="str">
        <f t="shared" si="58"/>
        <v/>
      </c>
      <c r="Z411" s="69"/>
      <c r="AA411" s="169"/>
      <c r="AB411" s="25" t="str">
        <f t="shared" si="79"/>
        <v/>
      </c>
      <c r="AC411" s="71"/>
      <c r="AD411" s="169"/>
      <c r="AE411" s="169"/>
      <c r="AF411" s="69" t="str">
        <f t="shared" si="73"/>
        <v/>
      </c>
      <c r="AG411" s="169"/>
      <c r="AH411" s="170"/>
      <c r="AI411" s="77" t="str">
        <f t="shared" si="72"/>
        <v/>
      </c>
      <c r="AJ411" s="80" t="str">
        <f t="array" ref="AJ411">IFERROR(INDEX('[1]Master Price'!$E:$E,MATCH(D411,'[1]Master Price'!$B:$B,0)),"0")</f>
        <v>0</v>
      </c>
      <c r="AK411" s="80">
        <f t="shared" si="59"/>
        <v>0</v>
      </c>
      <c r="AL411" s="82" t="str">
        <f t="shared" si="50"/>
        <v>0-day</v>
      </c>
      <c r="AM411" s="82" t="str">
        <f t="shared" si="60"/>
        <v>0-day</v>
      </c>
      <c r="AN411" s="82" t="str">
        <f t="shared" si="75"/>
        <v>0-day</v>
      </c>
      <c r="AO411" s="82" t="str">
        <f t="shared" si="76"/>
        <v>0-day</v>
      </c>
      <c r="AP411" s="82" t="str">
        <f t="shared" si="74"/>
        <v>0-day</v>
      </c>
      <c r="AQ411" s="82" t="str">
        <f t="shared" si="61"/>
        <v>0-day</v>
      </c>
      <c r="AR411" s="137"/>
      <c r="AS411" s="83" t="str">
        <f t="shared" si="62"/>
        <v/>
      </c>
      <c r="AT411" s="85">
        <f t="shared" si="77"/>
        <v>0</v>
      </c>
      <c r="AU411" s="84" t="e">
        <f t="shared" ca="1" si="78"/>
        <v>#NAME?</v>
      </c>
      <c r="AV411" s="85" t="e">
        <f t="shared" ca="1" si="63"/>
        <v>#NAME?</v>
      </c>
      <c r="AW411" s="86" t="e">
        <f t="shared" ca="1" si="64"/>
        <v>#NAME?</v>
      </c>
      <c r="AX411" s="85" t="e">
        <f t="shared" ca="1" si="65"/>
        <v>#NAME?</v>
      </c>
      <c r="AY411" s="86" t="str">
        <f t="shared" si="66"/>
        <v/>
      </c>
      <c r="AZ411" s="171" t="e">
        <f t="shared" ca="1" si="80"/>
        <v>#NAME?</v>
      </c>
      <c r="BA411" s="85" t="e">
        <f t="shared" ca="1" si="81"/>
        <v>#NAME?</v>
      </c>
      <c r="BB411" s="85" t="e">
        <f t="shared" ca="1" si="82"/>
        <v>#NAME?</v>
      </c>
      <c r="BC411" s="90" t="e">
        <f t="shared" ca="1" si="67"/>
        <v>#NAME?</v>
      </c>
      <c r="BD411" s="90" t="e">
        <f t="shared" ca="1" si="68"/>
        <v>#NAME?</v>
      </c>
      <c r="BE411" s="85" t="e">
        <f t="shared" ca="1" si="69"/>
        <v>#NAME?</v>
      </c>
      <c r="BF411" s="22" t="e">
        <f t="shared" ca="1" si="70"/>
        <v>#NAME?</v>
      </c>
      <c r="BG411" s="22" t="e">
        <f t="shared" ca="1" si="71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 t="str">
        <f t="shared" si="55"/>
        <v/>
      </c>
      <c r="B412" s="172"/>
      <c r="C412" s="71"/>
      <c r="D412" s="71"/>
      <c r="E412" s="71"/>
      <c r="F412" s="71"/>
      <c r="G412" s="71"/>
      <c r="H412" s="54" t="str">
        <f t="shared" si="56"/>
        <v/>
      </c>
      <c r="I412" s="71"/>
      <c r="J412" s="71"/>
      <c r="K412" s="71"/>
      <c r="L412" s="71"/>
      <c r="M412" s="71"/>
      <c r="N412" s="71"/>
      <c r="O412" s="71"/>
      <c r="P412" s="71"/>
      <c r="Q412" s="71"/>
      <c r="R412" s="205"/>
      <c r="S412" s="205"/>
      <c r="T412" s="66" t="str">
        <f t="shared" si="57"/>
        <v/>
      </c>
      <c r="U412" s="205"/>
      <c r="V412" s="71"/>
      <c r="W412" s="175"/>
      <c r="X412" s="175"/>
      <c r="Y412" s="69" t="str">
        <f t="shared" si="58"/>
        <v/>
      </c>
      <c r="Z412" s="69"/>
      <c r="AA412" s="169"/>
      <c r="AB412" s="25" t="str">
        <f t="shared" si="79"/>
        <v/>
      </c>
      <c r="AC412" s="71"/>
      <c r="AD412" s="169"/>
      <c r="AE412" s="169"/>
      <c r="AF412" s="69" t="str">
        <f t="shared" si="73"/>
        <v/>
      </c>
      <c r="AG412" s="169"/>
      <c r="AH412" s="170"/>
      <c r="AI412" s="77" t="str">
        <f t="shared" si="72"/>
        <v/>
      </c>
      <c r="AJ412" s="80" t="str">
        <f t="array" ref="AJ412">IFERROR(INDEX('[1]Master Price'!$E:$E,MATCH(D412,'[1]Master Price'!$B:$B,0)),"0")</f>
        <v>0</v>
      </c>
      <c r="AK412" s="80">
        <f t="shared" si="59"/>
        <v>0</v>
      </c>
      <c r="AL412" s="82" t="str">
        <f t="shared" si="50"/>
        <v>0-day</v>
      </c>
      <c r="AM412" s="82" t="str">
        <f t="shared" si="60"/>
        <v>0-day</v>
      </c>
      <c r="AN412" s="82" t="str">
        <f t="shared" si="75"/>
        <v>0-day</v>
      </c>
      <c r="AO412" s="82" t="str">
        <f t="shared" si="76"/>
        <v>0-day</v>
      </c>
      <c r="AP412" s="82" t="str">
        <f t="shared" si="74"/>
        <v>0-day</v>
      </c>
      <c r="AQ412" s="82" t="str">
        <f t="shared" si="61"/>
        <v>0-day</v>
      </c>
      <c r="AR412" s="137"/>
      <c r="AS412" s="83" t="str">
        <f t="shared" si="62"/>
        <v/>
      </c>
      <c r="AT412" s="85">
        <f t="shared" si="77"/>
        <v>0</v>
      </c>
      <c r="AU412" s="84" t="e">
        <f t="shared" ca="1" si="78"/>
        <v>#NAME?</v>
      </c>
      <c r="AV412" s="85" t="e">
        <f t="shared" ca="1" si="63"/>
        <v>#NAME?</v>
      </c>
      <c r="AW412" s="86" t="e">
        <f t="shared" ca="1" si="64"/>
        <v>#NAME?</v>
      </c>
      <c r="AX412" s="85" t="e">
        <f t="shared" ca="1" si="65"/>
        <v>#NAME?</v>
      </c>
      <c r="AY412" s="86" t="str">
        <f t="shared" si="66"/>
        <v/>
      </c>
      <c r="AZ412" s="171" t="e">
        <f t="shared" ca="1" si="80"/>
        <v>#NAME?</v>
      </c>
      <c r="BA412" s="85" t="e">
        <f t="shared" ca="1" si="81"/>
        <v>#NAME?</v>
      </c>
      <c r="BB412" s="85" t="e">
        <f t="shared" ca="1" si="82"/>
        <v>#NAME?</v>
      </c>
      <c r="BC412" s="90" t="e">
        <f t="shared" ca="1" si="67"/>
        <v>#NAME?</v>
      </c>
      <c r="BD412" s="90" t="e">
        <f t="shared" ca="1" si="68"/>
        <v>#NAME?</v>
      </c>
      <c r="BE412" s="85" t="e">
        <f t="shared" ca="1" si="69"/>
        <v>#NAME?</v>
      </c>
      <c r="BF412" s="22" t="e">
        <f t="shared" ca="1" si="70"/>
        <v>#NAME?</v>
      </c>
      <c r="BG412" s="22" t="e">
        <f t="shared" ca="1" si="71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 t="str">
        <f t="shared" si="55"/>
        <v/>
      </c>
      <c r="B413" s="172"/>
      <c r="C413" s="71"/>
      <c r="D413" s="71"/>
      <c r="E413" s="71"/>
      <c r="F413" s="71"/>
      <c r="G413" s="71"/>
      <c r="H413" s="54" t="str">
        <f t="shared" si="56"/>
        <v/>
      </c>
      <c r="I413" s="71"/>
      <c r="J413" s="71"/>
      <c r="K413" s="71"/>
      <c r="L413" s="71"/>
      <c r="M413" s="71"/>
      <c r="N413" s="71"/>
      <c r="O413" s="71"/>
      <c r="P413" s="71"/>
      <c r="Q413" s="71"/>
      <c r="R413" s="205"/>
      <c r="S413" s="205"/>
      <c r="T413" s="66" t="str">
        <f t="shared" si="57"/>
        <v/>
      </c>
      <c r="U413" s="205"/>
      <c r="V413" s="71"/>
      <c r="W413" s="175"/>
      <c r="X413" s="175"/>
      <c r="Y413" s="69" t="str">
        <f t="shared" si="58"/>
        <v/>
      </c>
      <c r="Z413" s="69"/>
      <c r="AA413" s="169"/>
      <c r="AB413" s="25" t="str">
        <f t="shared" si="79"/>
        <v/>
      </c>
      <c r="AC413" s="71"/>
      <c r="AD413" s="169"/>
      <c r="AE413" s="169"/>
      <c r="AF413" s="69" t="str">
        <f t="shared" si="73"/>
        <v/>
      </c>
      <c r="AG413" s="169"/>
      <c r="AH413" s="170"/>
      <c r="AI413" s="77" t="str">
        <f t="shared" si="72"/>
        <v/>
      </c>
      <c r="AJ413" s="80" t="str">
        <f t="array" ref="AJ413">IFERROR(INDEX('[1]Master Price'!$E:$E,MATCH(D413,'[1]Master Price'!$B:$B,0)),"0")</f>
        <v>0</v>
      </c>
      <c r="AK413" s="80">
        <f t="shared" si="59"/>
        <v>0</v>
      </c>
      <c r="AL413" s="82" t="str">
        <f t="shared" si="50"/>
        <v>0-day</v>
      </c>
      <c r="AM413" s="82" t="str">
        <f t="shared" si="60"/>
        <v>0-day</v>
      </c>
      <c r="AN413" s="82" t="str">
        <f t="shared" si="75"/>
        <v>0-day</v>
      </c>
      <c r="AO413" s="82" t="str">
        <f t="shared" si="76"/>
        <v>0-day</v>
      </c>
      <c r="AP413" s="82" t="str">
        <f t="shared" si="74"/>
        <v>0-day</v>
      </c>
      <c r="AQ413" s="82" t="str">
        <f t="shared" si="61"/>
        <v>0-day</v>
      </c>
      <c r="AR413" s="137"/>
      <c r="AS413" s="83" t="str">
        <f t="shared" si="62"/>
        <v/>
      </c>
      <c r="AT413" s="85">
        <f t="shared" si="77"/>
        <v>0</v>
      </c>
      <c r="AU413" s="84" t="e">
        <f t="shared" ca="1" si="78"/>
        <v>#NAME?</v>
      </c>
      <c r="AV413" s="85" t="e">
        <f t="shared" ca="1" si="63"/>
        <v>#NAME?</v>
      </c>
      <c r="AW413" s="86" t="e">
        <f t="shared" ca="1" si="64"/>
        <v>#NAME?</v>
      </c>
      <c r="AX413" s="85" t="e">
        <f t="shared" ca="1" si="65"/>
        <v>#NAME?</v>
      </c>
      <c r="AY413" s="86" t="str">
        <f t="shared" si="66"/>
        <v/>
      </c>
      <c r="AZ413" s="171" t="e">
        <f t="shared" ca="1" si="80"/>
        <v>#NAME?</v>
      </c>
      <c r="BA413" s="85" t="e">
        <f t="shared" ca="1" si="81"/>
        <v>#NAME?</v>
      </c>
      <c r="BB413" s="85" t="e">
        <f t="shared" ca="1" si="82"/>
        <v>#NAME?</v>
      </c>
      <c r="BC413" s="90" t="e">
        <f t="shared" ca="1" si="67"/>
        <v>#NAME?</v>
      </c>
      <c r="BD413" s="90" t="e">
        <f t="shared" ca="1" si="68"/>
        <v>#NAME?</v>
      </c>
      <c r="BE413" s="85" t="e">
        <f t="shared" ca="1" si="69"/>
        <v>#NAME?</v>
      </c>
      <c r="BF413" s="22" t="e">
        <f t="shared" ca="1" si="70"/>
        <v>#NAME?</v>
      </c>
      <c r="BG413" s="22" t="e">
        <f t="shared" ca="1" si="71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 t="str">
        <f t="shared" si="55"/>
        <v/>
      </c>
      <c r="B414" s="172"/>
      <c r="C414" s="71"/>
      <c r="D414" s="71"/>
      <c r="E414" s="71"/>
      <c r="F414" s="71"/>
      <c r="G414" s="71"/>
      <c r="H414" s="54" t="str">
        <f t="shared" si="56"/>
        <v/>
      </c>
      <c r="I414" s="71"/>
      <c r="J414" s="71"/>
      <c r="K414" s="71"/>
      <c r="L414" s="71"/>
      <c r="M414" s="71"/>
      <c r="N414" s="71"/>
      <c r="O414" s="71"/>
      <c r="P414" s="71"/>
      <c r="Q414" s="71"/>
      <c r="R414" s="205"/>
      <c r="S414" s="205"/>
      <c r="T414" s="66" t="str">
        <f t="shared" si="57"/>
        <v/>
      </c>
      <c r="U414" s="205"/>
      <c r="V414" s="71"/>
      <c r="W414" s="175"/>
      <c r="X414" s="175"/>
      <c r="Y414" s="69" t="str">
        <f t="shared" si="58"/>
        <v/>
      </c>
      <c r="Z414" s="69"/>
      <c r="AA414" s="169"/>
      <c r="AB414" s="25" t="str">
        <f t="shared" si="79"/>
        <v/>
      </c>
      <c r="AC414" s="71"/>
      <c r="AD414" s="169"/>
      <c r="AE414" s="169"/>
      <c r="AF414" s="69" t="str">
        <f t="shared" si="73"/>
        <v/>
      </c>
      <c r="AG414" s="169"/>
      <c r="AH414" s="170"/>
      <c r="AI414" s="77" t="str">
        <f t="shared" si="72"/>
        <v/>
      </c>
      <c r="AJ414" s="80" t="str">
        <f t="array" ref="AJ414">IFERROR(INDEX('[1]Master Price'!$E:$E,MATCH(D414,'[1]Master Price'!$B:$B,0)),"0")</f>
        <v>0</v>
      </c>
      <c r="AK414" s="80">
        <f t="shared" si="59"/>
        <v>0</v>
      </c>
      <c r="AL414" s="82" t="str">
        <f t="shared" si="50"/>
        <v>0-day</v>
      </c>
      <c r="AM414" s="82" t="str">
        <f t="shared" si="60"/>
        <v>0-day</v>
      </c>
      <c r="AN414" s="82" t="str">
        <f t="shared" si="75"/>
        <v>0-day</v>
      </c>
      <c r="AO414" s="82" t="str">
        <f t="shared" si="76"/>
        <v>0-day</v>
      </c>
      <c r="AP414" s="82" t="str">
        <f t="shared" si="74"/>
        <v>0-day</v>
      </c>
      <c r="AQ414" s="82" t="str">
        <f t="shared" si="61"/>
        <v>0-day</v>
      </c>
      <c r="AR414" s="137"/>
      <c r="AS414" s="83" t="str">
        <f t="shared" si="62"/>
        <v/>
      </c>
      <c r="AT414" s="85">
        <f t="shared" si="77"/>
        <v>0</v>
      </c>
      <c r="AU414" s="84" t="e">
        <f t="shared" ca="1" si="78"/>
        <v>#NAME?</v>
      </c>
      <c r="AV414" s="85" t="e">
        <f t="shared" ca="1" si="63"/>
        <v>#NAME?</v>
      </c>
      <c r="AW414" s="86" t="e">
        <f t="shared" ca="1" si="64"/>
        <v>#NAME?</v>
      </c>
      <c r="AX414" s="85" t="e">
        <f t="shared" ca="1" si="65"/>
        <v>#NAME?</v>
      </c>
      <c r="AY414" s="86" t="str">
        <f t="shared" si="66"/>
        <v/>
      </c>
      <c r="AZ414" s="171" t="e">
        <f t="shared" ca="1" si="80"/>
        <v>#NAME?</v>
      </c>
      <c r="BA414" s="85" t="e">
        <f t="shared" ca="1" si="81"/>
        <v>#NAME?</v>
      </c>
      <c r="BB414" s="85" t="e">
        <f t="shared" ca="1" si="82"/>
        <v>#NAME?</v>
      </c>
      <c r="BC414" s="90" t="e">
        <f t="shared" ca="1" si="67"/>
        <v>#NAME?</v>
      </c>
      <c r="BD414" s="90" t="e">
        <f t="shared" ca="1" si="68"/>
        <v>#NAME?</v>
      </c>
      <c r="BE414" s="85" t="e">
        <f t="shared" ca="1" si="69"/>
        <v>#NAME?</v>
      </c>
      <c r="BF414" s="22" t="e">
        <f t="shared" ca="1" si="70"/>
        <v>#NAME?</v>
      </c>
      <c r="BG414" s="22" t="e">
        <f t="shared" ca="1" si="71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 t="str">
        <f t="shared" si="55"/>
        <v/>
      </c>
      <c r="B415" s="172"/>
      <c r="C415" s="71"/>
      <c r="D415" s="71"/>
      <c r="E415" s="71"/>
      <c r="F415" s="71"/>
      <c r="G415" s="71"/>
      <c r="H415" s="54" t="str">
        <f t="shared" si="56"/>
        <v/>
      </c>
      <c r="I415" s="71"/>
      <c r="J415" s="71"/>
      <c r="K415" s="71"/>
      <c r="L415" s="71"/>
      <c r="M415" s="71"/>
      <c r="N415" s="71"/>
      <c r="O415" s="71"/>
      <c r="P415" s="71"/>
      <c r="Q415" s="71"/>
      <c r="R415" s="205"/>
      <c r="S415" s="205"/>
      <c r="T415" s="66" t="str">
        <f t="shared" si="57"/>
        <v/>
      </c>
      <c r="U415" s="205"/>
      <c r="V415" s="71"/>
      <c r="W415" s="175"/>
      <c r="X415" s="175"/>
      <c r="Y415" s="69" t="str">
        <f t="shared" si="58"/>
        <v/>
      </c>
      <c r="Z415" s="69"/>
      <c r="AA415" s="169"/>
      <c r="AB415" s="25" t="str">
        <f t="shared" si="79"/>
        <v/>
      </c>
      <c r="AC415" s="71"/>
      <c r="AD415" s="169"/>
      <c r="AE415" s="169"/>
      <c r="AF415" s="69" t="str">
        <f t="shared" si="73"/>
        <v/>
      </c>
      <c r="AG415" s="169"/>
      <c r="AH415" s="170"/>
      <c r="AI415" s="77" t="str">
        <f t="shared" si="72"/>
        <v/>
      </c>
      <c r="AJ415" s="80" t="str">
        <f t="array" ref="AJ415">IFERROR(INDEX('[1]Master Price'!$E:$E,MATCH(D415,'[1]Master Price'!$B:$B,0)),"0")</f>
        <v>0</v>
      </c>
      <c r="AK415" s="80">
        <f t="shared" si="59"/>
        <v>0</v>
      </c>
      <c r="AL415" s="82" t="str">
        <f t="shared" si="50"/>
        <v>0-day</v>
      </c>
      <c r="AM415" s="82" t="str">
        <f t="shared" si="60"/>
        <v>0-day</v>
      </c>
      <c r="AN415" s="82" t="str">
        <f t="shared" si="75"/>
        <v>0-day</v>
      </c>
      <c r="AO415" s="82" t="str">
        <f t="shared" si="76"/>
        <v>0-day</v>
      </c>
      <c r="AP415" s="82" t="str">
        <f t="shared" si="74"/>
        <v>0-day</v>
      </c>
      <c r="AQ415" s="82" t="str">
        <f t="shared" si="61"/>
        <v>0-day</v>
      </c>
      <c r="AR415" s="137"/>
      <c r="AS415" s="83" t="str">
        <f t="shared" si="62"/>
        <v/>
      </c>
      <c r="AT415" s="85">
        <f t="shared" si="77"/>
        <v>0</v>
      </c>
      <c r="AU415" s="84" t="e">
        <f t="shared" ca="1" si="78"/>
        <v>#NAME?</v>
      </c>
      <c r="AV415" s="85" t="e">
        <f t="shared" ca="1" si="63"/>
        <v>#NAME?</v>
      </c>
      <c r="AW415" s="86" t="e">
        <f t="shared" ca="1" si="64"/>
        <v>#NAME?</v>
      </c>
      <c r="AX415" s="85" t="e">
        <f t="shared" ca="1" si="65"/>
        <v>#NAME?</v>
      </c>
      <c r="AY415" s="86" t="str">
        <f t="shared" si="66"/>
        <v/>
      </c>
      <c r="AZ415" s="171" t="e">
        <f t="shared" ca="1" si="80"/>
        <v>#NAME?</v>
      </c>
      <c r="BA415" s="85" t="e">
        <f t="shared" ca="1" si="81"/>
        <v>#NAME?</v>
      </c>
      <c r="BB415" s="85" t="e">
        <f t="shared" ca="1" si="82"/>
        <v>#NAME?</v>
      </c>
      <c r="BC415" s="90" t="e">
        <f t="shared" ca="1" si="67"/>
        <v>#NAME?</v>
      </c>
      <c r="BD415" s="90" t="e">
        <f t="shared" ca="1" si="68"/>
        <v>#NAME?</v>
      </c>
      <c r="BE415" s="85" t="e">
        <f t="shared" ca="1" si="69"/>
        <v>#NAME?</v>
      </c>
      <c r="BF415" s="22" t="e">
        <f t="shared" ca="1" si="70"/>
        <v>#NAME?</v>
      </c>
      <c r="BG415" s="22" t="e">
        <f t="shared" ca="1" si="71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 t="str">
        <f t="shared" si="55"/>
        <v/>
      </c>
      <c r="B416" s="172"/>
      <c r="C416" s="71"/>
      <c r="D416" s="71"/>
      <c r="E416" s="71"/>
      <c r="F416" s="71"/>
      <c r="G416" s="71"/>
      <c r="H416" s="54" t="str">
        <f t="shared" si="56"/>
        <v/>
      </c>
      <c r="I416" s="71"/>
      <c r="J416" s="71"/>
      <c r="K416" s="71"/>
      <c r="L416" s="71"/>
      <c r="M416" s="71"/>
      <c r="N416" s="71"/>
      <c r="O416" s="71"/>
      <c r="P416" s="71"/>
      <c r="Q416" s="71"/>
      <c r="R416" s="205"/>
      <c r="S416" s="205"/>
      <c r="T416" s="66" t="str">
        <f t="shared" si="57"/>
        <v/>
      </c>
      <c r="U416" s="205"/>
      <c r="V416" s="71"/>
      <c r="W416" s="175"/>
      <c r="X416" s="175"/>
      <c r="Y416" s="69" t="str">
        <f t="shared" si="58"/>
        <v/>
      </c>
      <c r="Z416" s="69"/>
      <c r="AA416" s="169"/>
      <c r="AB416" s="25" t="str">
        <f t="shared" si="79"/>
        <v/>
      </c>
      <c r="AC416" s="71"/>
      <c r="AD416" s="169"/>
      <c r="AE416" s="169"/>
      <c r="AF416" s="69" t="str">
        <f t="shared" si="73"/>
        <v/>
      </c>
      <c r="AG416" s="169"/>
      <c r="AH416" s="170"/>
      <c r="AI416" s="77" t="str">
        <f t="shared" si="72"/>
        <v/>
      </c>
      <c r="AJ416" s="80" t="str">
        <f t="array" ref="AJ416">IFERROR(INDEX('[1]Master Price'!$E:$E,MATCH(D416,'[1]Master Price'!$B:$B,0)),"0")</f>
        <v>0</v>
      </c>
      <c r="AK416" s="80">
        <f t="shared" si="59"/>
        <v>0</v>
      </c>
      <c r="AL416" s="82" t="str">
        <f t="shared" si="50"/>
        <v>0-day</v>
      </c>
      <c r="AM416" s="82" t="str">
        <f t="shared" si="60"/>
        <v>0-day</v>
      </c>
      <c r="AN416" s="82" t="str">
        <f t="shared" si="75"/>
        <v>0-day</v>
      </c>
      <c r="AO416" s="82" t="str">
        <f t="shared" si="76"/>
        <v>0-day</v>
      </c>
      <c r="AP416" s="82" t="str">
        <f t="shared" si="74"/>
        <v>0-day</v>
      </c>
      <c r="AQ416" s="82" t="str">
        <f t="shared" si="61"/>
        <v>0-day</v>
      </c>
      <c r="AR416" s="137"/>
      <c r="AS416" s="83" t="str">
        <f t="shared" si="62"/>
        <v/>
      </c>
      <c r="AT416" s="85">
        <f t="shared" si="77"/>
        <v>0</v>
      </c>
      <c r="AU416" s="84" t="e">
        <f t="shared" ca="1" si="78"/>
        <v>#NAME?</v>
      </c>
      <c r="AV416" s="85" t="e">
        <f t="shared" ca="1" si="63"/>
        <v>#NAME?</v>
      </c>
      <c r="AW416" s="86" t="e">
        <f t="shared" ca="1" si="64"/>
        <v>#NAME?</v>
      </c>
      <c r="AX416" s="85" t="e">
        <f t="shared" ca="1" si="65"/>
        <v>#NAME?</v>
      </c>
      <c r="AY416" s="86" t="str">
        <f t="shared" si="66"/>
        <v/>
      </c>
      <c r="AZ416" s="171" t="e">
        <f t="shared" ca="1" si="80"/>
        <v>#NAME?</v>
      </c>
      <c r="BA416" s="85" t="e">
        <f t="shared" ca="1" si="81"/>
        <v>#NAME?</v>
      </c>
      <c r="BB416" s="85" t="e">
        <f t="shared" ca="1" si="82"/>
        <v>#NAME?</v>
      </c>
      <c r="BC416" s="90" t="e">
        <f t="shared" ca="1" si="67"/>
        <v>#NAME?</v>
      </c>
      <c r="BD416" s="90" t="e">
        <f t="shared" ca="1" si="68"/>
        <v>#NAME?</v>
      </c>
      <c r="BE416" s="85" t="e">
        <f t="shared" ca="1" si="69"/>
        <v>#NAME?</v>
      </c>
      <c r="BF416" s="22" t="e">
        <f t="shared" ca="1" si="70"/>
        <v>#NAME?</v>
      </c>
      <c r="BG416" s="22" t="e">
        <f t="shared" ca="1" si="71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 t="str">
        <f t="shared" si="55"/>
        <v/>
      </c>
      <c r="B417" s="172"/>
      <c r="C417" s="71"/>
      <c r="D417" s="71"/>
      <c r="E417" s="71"/>
      <c r="F417" s="71"/>
      <c r="G417" s="71"/>
      <c r="H417" s="54" t="str">
        <f t="shared" si="56"/>
        <v/>
      </c>
      <c r="I417" s="71"/>
      <c r="J417" s="71"/>
      <c r="K417" s="71"/>
      <c r="L417" s="71"/>
      <c r="M417" s="71"/>
      <c r="N417" s="71"/>
      <c r="O417" s="71"/>
      <c r="P417" s="71"/>
      <c r="Q417" s="71"/>
      <c r="R417" s="205"/>
      <c r="S417" s="205"/>
      <c r="T417" s="66" t="str">
        <f t="shared" si="57"/>
        <v/>
      </c>
      <c r="U417" s="205"/>
      <c r="V417" s="71"/>
      <c r="W417" s="175"/>
      <c r="X417" s="175"/>
      <c r="Y417" s="69" t="str">
        <f t="shared" si="58"/>
        <v/>
      </c>
      <c r="Z417" s="69"/>
      <c r="AA417" s="169"/>
      <c r="AB417" s="25" t="str">
        <f t="shared" si="79"/>
        <v/>
      </c>
      <c r="AC417" s="71"/>
      <c r="AD417" s="169"/>
      <c r="AE417" s="169"/>
      <c r="AF417" s="69" t="str">
        <f t="shared" si="73"/>
        <v/>
      </c>
      <c r="AG417" s="169"/>
      <c r="AH417" s="170"/>
      <c r="AI417" s="77" t="str">
        <f t="shared" si="72"/>
        <v/>
      </c>
      <c r="AJ417" s="80" t="str">
        <f t="array" ref="AJ417">IFERROR(INDEX('[1]Master Price'!$E:$E,MATCH(D417,'[1]Master Price'!$B:$B,0)),"0")</f>
        <v>0</v>
      </c>
      <c r="AK417" s="80">
        <f t="shared" si="59"/>
        <v>0</v>
      </c>
      <c r="AL417" s="82" t="str">
        <f t="shared" si="50"/>
        <v>0-day</v>
      </c>
      <c r="AM417" s="82" t="str">
        <f t="shared" si="60"/>
        <v>0-day</v>
      </c>
      <c r="AN417" s="82" t="str">
        <f t="shared" si="75"/>
        <v>0-day</v>
      </c>
      <c r="AO417" s="82" t="str">
        <f t="shared" si="76"/>
        <v>0-day</v>
      </c>
      <c r="AP417" s="82" t="str">
        <f t="shared" si="74"/>
        <v>0-day</v>
      </c>
      <c r="AQ417" s="82" t="str">
        <f t="shared" si="61"/>
        <v>0-day</v>
      </c>
      <c r="AR417" s="137"/>
      <c r="AS417" s="83" t="str">
        <f t="shared" si="62"/>
        <v/>
      </c>
      <c r="AT417" s="85">
        <f t="shared" si="77"/>
        <v>0</v>
      </c>
      <c r="AU417" s="84" t="e">
        <f t="shared" ca="1" si="78"/>
        <v>#NAME?</v>
      </c>
      <c r="AV417" s="85" t="e">
        <f t="shared" ca="1" si="63"/>
        <v>#NAME?</v>
      </c>
      <c r="AW417" s="86" t="e">
        <f t="shared" ca="1" si="64"/>
        <v>#NAME?</v>
      </c>
      <c r="AX417" s="85" t="e">
        <f t="shared" ca="1" si="65"/>
        <v>#NAME?</v>
      </c>
      <c r="AY417" s="86" t="str">
        <f t="shared" si="66"/>
        <v/>
      </c>
      <c r="AZ417" s="171" t="e">
        <f t="shared" ca="1" si="80"/>
        <v>#NAME?</v>
      </c>
      <c r="BA417" s="85" t="e">
        <f t="shared" ca="1" si="81"/>
        <v>#NAME?</v>
      </c>
      <c r="BB417" s="85" t="e">
        <f t="shared" ca="1" si="82"/>
        <v>#NAME?</v>
      </c>
      <c r="BC417" s="90" t="e">
        <f t="shared" ca="1" si="67"/>
        <v>#NAME?</v>
      </c>
      <c r="BD417" s="90" t="e">
        <f t="shared" ca="1" si="68"/>
        <v>#NAME?</v>
      </c>
      <c r="BE417" s="85" t="e">
        <f t="shared" ca="1" si="69"/>
        <v>#NAME?</v>
      </c>
      <c r="BF417" s="22" t="e">
        <f t="shared" ca="1" si="70"/>
        <v>#NAME?</v>
      </c>
      <c r="BG417" s="22" t="e">
        <f t="shared" ca="1" si="71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 t="str">
        <f t="shared" si="55"/>
        <v/>
      </c>
      <c r="B418" s="172"/>
      <c r="C418" s="71"/>
      <c r="D418" s="71"/>
      <c r="E418" s="71"/>
      <c r="F418" s="71"/>
      <c r="G418" s="71"/>
      <c r="H418" s="54" t="str">
        <f t="shared" si="56"/>
        <v/>
      </c>
      <c r="I418" s="71"/>
      <c r="J418" s="71"/>
      <c r="K418" s="71"/>
      <c r="L418" s="71"/>
      <c r="M418" s="71"/>
      <c r="N418" s="71"/>
      <c r="O418" s="71"/>
      <c r="P418" s="71"/>
      <c r="Q418" s="71"/>
      <c r="R418" s="205"/>
      <c r="S418" s="205"/>
      <c r="T418" s="66" t="str">
        <f t="shared" si="57"/>
        <v/>
      </c>
      <c r="U418" s="205"/>
      <c r="V418" s="71"/>
      <c r="W418" s="175"/>
      <c r="X418" s="175"/>
      <c r="Y418" s="69" t="str">
        <f t="shared" si="58"/>
        <v/>
      </c>
      <c r="Z418" s="69"/>
      <c r="AA418" s="169"/>
      <c r="AB418" s="25" t="str">
        <f t="shared" si="79"/>
        <v/>
      </c>
      <c r="AC418" s="71"/>
      <c r="AD418" s="169"/>
      <c r="AE418" s="169"/>
      <c r="AF418" s="69" t="str">
        <f t="shared" si="73"/>
        <v/>
      </c>
      <c r="AG418" s="169"/>
      <c r="AH418" s="170"/>
      <c r="AI418" s="77" t="str">
        <f t="shared" si="72"/>
        <v/>
      </c>
      <c r="AJ418" s="80" t="str">
        <f t="array" ref="AJ418">IFERROR(INDEX('[1]Master Price'!$E:$E,MATCH(D418,'[1]Master Price'!$B:$B,0)),"0")</f>
        <v>0</v>
      </c>
      <c r="AK418" s="80">
        <f t="shared" si="59"/>
        <v>0</v>
      </c>
      <c r="AL418" s="82" t="str">
        <f t="shared" si="50"/>
        <v>0-day</v>
      </c>
      <c r="AM418" s="82" t="str">
        <f t="shared" si="60"/>
        <v>0-day</v>
      </c>
      <c r="AN418" s="82" t="str">
        <f t="shared" si="75"/>
        <v>0-day</v>
      </c>
      <c r="AO418" s="82" t="str">
        <f t="shared" si="76"/>
        <v>0-day</v>
      </c>
      <c r="AP418" s="82" t="str">
        <f t="shared" si="74"/>
        <v>0-day</v>
      </c>
      <c r="AQ418" s="82" t="str">
        <f t="shared" si="61"/>
        <v>0-day</v>
      </c>
      <c r="AR418" s="137"/>
      <c r="AS418" s="83" t="str">
        <f t="shared" si="62"/>
        <v/>
      </c>
      <c r="AT418" s="85">
        <f t="shared" si="77"/>
        <v>0</v>
      </c>
      <c r="AU418" s="84" t="e">
        <f t="shared" ca="1" si="78"/>
        <v>#NAME?</v>
      </c>
      <c r="AV418" s="85" t="e">
        <f t="shared" ca="1" si="63"/>
        <v>#NAME?</v>
      </c>
      <c r="AW418" s="86" t="e">
        <f t="shared" ca="1" si="64"/>
        <v>#NAME?</v>
      </c>
      <c r="AX418" s="85" t="e">
        <f t="shared" ca="1" si="65"/>
        <v>#NAME?</v>
      </c>
      <c r="AY418" s="86" t="str">
        <f t="shared" si="66"/>
        <v/>
      </c>
      <c r="AZ418" s="171" t="e">
        <f t="shared" ca="1" si="80"/>
        <v>#NAME?</v>
      </c>
      <c r="BA418" s="85" t="e">
        <f t="shared" ca="1" si="81"/>
        <v>#NAME?</v>
      </c>
      <c r="BB418" s="85" t="e">
        <f t="shared" ca="1" si="82"/>
        <v>#NAME?</v>
      </c>
      <c r="BC418" s="90" t="e">
        <f t="shared" ca="1" si="67"/>
        <v>#NAME?</v>
      </c>
      <c r="BD418" s="90" t="e">
        <f t="shared" ca="1" si="68"/>
        <v>#NAME?</v>
      </c>
      <c r="BE418" s="85" t="e">
        <f t="shared" ca="1" si="69"/>
        <v>#NAME?</v>
      </c>
      <c r="BF418" s="22" t="e">
        <f t="shared" ca="1" si="70"/>
        <v>#NAME?</v>
      </c>
      <c r="BG418" s="22" t="e">
        <f t="shared" ca="1" si="71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 t="str">
        <f t="shared" si="55"/>
        <v/>
      </c>
      <c r="B419" s="172"/>
      <c r="C419" s="71"/>
      <c r="D419" s="71"/>
      <c r="E419" s="71"/>
      <c r="F419" s="71"/>
      <c r="G419" s="71"/>
      <c r="H419" s="54" t="str">
        <f t="shared" si="56"/>
        <v/>
      </c>
      <c r="I419" s="71"/>
      <c r="J419" s="71"/>
      <c r="K419" s="71"/>
      <c r="L419" s="71"/>
      <c r="M419" s="71"/>
      <c r="N419" s="71"/>
      <c r="O419" s="71"/>
      <c r="P419" s="71"/>
      <c r="Q419" s="71"/>
      <c r="R419" s="205"/>
      <c r="S419" s="205"/>
      <c r="T419" s="66" t="str">
        <f t="shared" si="57"/>
        <v/>
      </c>
      <c r="U419" s="205"/>
      <c r="V419" s="71"/>
      <c r="W419" s="175"/>
      <c r="X419" s="175"/>
      <c r="Y419" s="69" t="str">
        <f t="shared" si="58"/>
        <v/>
      </c>
      <c r="Z419" s="69"/>
      <c r="AA419" s="169"/>
      <c r="AB419" s="25" t="str">
        <f t="shared" si="79"/>
        <v/>
      </c>
      <c r="AC419" s="71"/>
      <c r="AD419" s="169"/>
      <c r="AE419" s="169"/>
      <c r="AF419" s="69" t="str">
        <f t="shared" si="73"/>
        <v/>
      </c>
      <c r="AG419" s="169"/>
      <c r="AH419" s="170"/>
      <c r="AI419" s="77" t="str">
        <f t="shared" si="72"/>
        <v/>
      </c>
      <c r="AJ419" s="80" t="str">
        <f t="array" ref="AJ419">IFERROR(INDEX('[1]Master Price'!$E:$E,MATCH(D419,'[1]Master Price'!$B:$B,0)),"0")</f>
        <v>0</v>
      </c>
      <c r="AK419" s="80">
        <f t="shared" si="59"/>
        <v>0</v>
      </c>
      <c r="AL419" s="82" t="str">
        <f t="shared" si="50"/>
        <v>0-day</v>
      </c>
      <c r="AM419" s="82" t="str">
        <f t="shared" si="60"/>
        <v>0-day</v>
      </c>
      <c r="AN419" s="82" t="str">
        <f t="shared" si="75"/>
        <v>0-day</v>
      </c>
      <c r="AO419" s="82" t="str">
        <f t="shared" si="76"/>
        <v>0-day</v>
      </c>
      <c r="AP419" s="82" t="str">
        <f t="shared" si="74"/>
        <v>0-day</v>
      </c>
      <c r="AQ419" s="82" t="str">
        <f t="shared" si="61"/>
        <v>0-day</v>
      </c>
      <c r="AR419" s="137"/>
      <c r="AS419" s="83" t="str">
        <f t="shared" si="62"/>
        <v/>
      </c>
      <c r="AT419" s="85">
        <f t="shared" si="77"/>
        <v>0</v>
      </c>
      <c r="AU419" s="84" t="e">
        <f t="shared" ca="1" si="78"/>
        <v>#NAME?</v>
      </c>
      <c r="AV419" s="85" t="e">
        <f t="shared" ca="1" si="63"/>
        <v>#NAME?</v>
      </c>
      <c r="AW419" s="86" t="e">
        <f t="shared" ca="1" si="64"/>
        <v>#NAME?</v>
      </c>
      <c r="AX419" s="85" t="e">
        <f t="shared" ca="1" si="65"/>
        <v>#NAME?</v>
      </c>
      <c r="AY419" s="86" t="str">
        <f t="shared" si="66"/>
        <v/>
      </c>
      <c r="AZ419" s="171" t="e">
        <f t="shared" ca="1" si="80"/>
        <v>#NAME?</v>
      </c>
      <c r="BA419" s="85" t="e">
        <f t="shared" ca="1" si="81"/>
        <v>#NAME?</v>
      </c>
      <c r="BB419" s="85" t="e">
        <f t="shared" ca="1" si="82"/>
        <v>#NAME?</v>
      </c>
      <c r="BC419" s="90" t="e">
        <f t="shared" ca="1" si="67"/>
        <v>#NAME?</v>
      </c>
      <c r="BD419" s="90" t="e">
        <f t="shared" ca="1" si="68"/>
        <v>#NAME?</v>
      </c>
      <c r="BE419" s="85" t="e">
        <f t="shared" ca="1" si="69"/>
        <v>#NAME?</v>
      </c>
      <c r="BF419" s="22" t="e">
        <f t="shared" ca="1" si="70"/>
        <v>#NAME?</v>
      </c>
      <c r="BG419" s="22" t="e">
        <f t="shared" ca="1" si="71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 t="str">
        <f t="shared" si="55"/>
        <v/>
      </c>
      <c r="B420" s="172"/>
      <c r="C420" s="71"/>
      <c r="D420" s="71"/>
      <c r="E420" s="71"/>
      <c r="F420" s="71"/>
      <c r="G420" s="71"/>
      <c r="H420" s="54" t="str">
        <f t="shared" si="56"/>
        <v/>
      </c>
      <c r="I420" s="71"/>
      <c r="J420" s="71"/>
      <c r="K420" s="71"/>
      <c r="L420" s="71"/>
      <c r="M420" s="71"/>
      <c r="N420" s="71"/>
      <c r="O420" s="71"/>
      <c r="P420" s="71"/>
      <c r="Q420" s="71"/>
      <c r="R420" s="205"/>
      <c r="S420" s="205"/>
      <c r="T420" s="66" t="str">
        <f t="shared" si="57"/>
        <v/>
      </c>
      <c r="U420" s="205"/>
      <c r="V420" s="71"/>
      <c r="W420" s="175"/>
      <c r="X420" s="175"/>
      <c r="Y420" s="69" t="str">
        <f t="shared" si="58"/>
        <v/>
      </c>
      <c r="Z420" s="69"/>
      <c r="AA420" s="169"/>
      <c r="AB420" s="25" t="str">
        <f t="shared" si="79"/>
        <v/>
      </c>
      <c r="AC420" s="71"/>
      <c r="AD420" s="169"/>
      <c r="AE420" s="169"/>
      <c r="AF420" s="69" t="str">
        <f t="shared" si="73"/>
        <v/>
      </c>
      <c r="AG420" s="169"/>
      <c r="AH420" s="170"/>
      <c r="AI420" s="77" t="str">
        <f t="shared" si="72"/>
        <v/>
      </c>
      <c r="AJ420" s="80" t="str">
        <f t="array" ref="AJ420">IFERROR(INDEX('[1]Master Price'!$E:$E,MATCH(D420,'[1]Master Price'!$B:$B,0)),"0")</f>
        <v>0</v>
      </c>
      <c r="AK420" s="80">
        <f t="shared" si="59"/>
        <v>0</v>
      </c>
      <c r="AL420" s="82" t="str">
        <f t="shared" si="50"/>
        <v>0-day</v>
      </c>
      <c r="AM420" s="82" t="str">
        <f t="shared" si="60"/>
        <v>0-day</v>
      </c>
      <c r="AN420" s="82" t="str">
        <f t="shared" si="75"/>
        <v>0-day</v>
      </c>
      <c r="AO420" s="82" t="str">
        <f t="shared" si="76"/>
        <v>0-day</v>
      </c>
      <c r="AP420" s="82" t="str">
        <f t="shared" si="74"/>
        <v>0-day</v>
      </c>
      <c r="AQ420" s="82" t="str">
        <f t="shared" si="61"/>
        <v>0-day</v>
      </c>
      <c r="AR420" s="137"/>
      <c r="AS420" s="83" t="str">
        <f t="shared" si="62"/>
        <v/>
      </c>
      <c r="AT420" s="85">
        <f t="shared" si="77"/>
        <v>0</v>
      </c>
      <c r="AU420" s="84" t="e">
        <f t="shared" ca="1" si="78"/>
        <v>#NAME?</v>
      </c>
      <c r="AV420" s="85" t="e">
        <f t="shared" ca="1" si="63"/>
        <v>#NAME?</v>
      </c>
      <c r="AW420" s="86" t="e">
        <f t="shared" ca="1" si="64"/>
        <v>#NAME?</v>
      </c>
      <c r="AX420" s="85" t="e">
        <f t="shared" ca="1" si="65"/>
        <v>#NAME?</v>
      </c>
      <c r="AY420" s="86" t="str">
        <f t="shared" si="66"/>
        <v/>
      </c>
      <c r="AZ420" s="171" t="e">
        <f t="shared" ca="1" si="80"/>
        <v>#NAME?</v>
      </c>
      <c r="BA420" s="85" t="e">
        <f t="shared" ca="1" si="81"/>
        <v>#NAME?</v>
      </c>
      <c r="BB420" s="85" t="e">
        <f t="shared" ca="1" si="82"/>
        <v>#NAME?</v>
      </c>
      <c r="BC420" s="90" t="e">
        <f t="shared" ca="1" si="67"/>
        <v>#NAME?</v>
      </c>
      <c r="BD420" s="90" t="e">
        <f t="shared" ca="1" si="68"/>
        <v>#NAME?</v>
      </c>
      <c r="BE420" s="85" t="e">
        <f t="shared" ca="1" si="69"/>
        <v>#NAME?</v>
      </c>
      <c r="BF420" s="22" t="e">
        <f t="shared" ca="1" si="70"/>
        <v>#NAME?</v>
      </c>
      <c r="BG420" s="22" t="e">
        <f t="shared" ca="1" si="71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 t="str">
        <f t="shared" si="55"/>
        <v/>
      </c>
      <c r="B421" s="172"/>
      <c r="C421" s="71"/>
      <c r="D421" s="71"/>
      <c r="E421" s="71"/>
      <c r="F421" s="71"/>
      <c r="G421" s="71"/>
      <c r="H421" s="54" t="str">
        <f t="shared" si="56"/>
        <v/>
      </c>
      <c r="I421" s="71"/>
      <c r="J421" s="71"/>
      <c r="K421" s="71"/>
      <c r="L421" s="71"/>
      <c r="M421" s="71"/>
      <c r="N421" s="71"/>
      <c r="O421" s="71"/>
      <c r="P421" s="71"/>
      <c r="Q421" s="71"/>
      <c r="R421" s="205"/>
      <c r="S421" s="205"/>
      <c r="T421" s="66" t="str">
        <f t="shared" si="57"/>
        <v/>
      </c>
      <c r="U421" s="205"/>
      <c r="V421" s="71"/>
      <c r="W421" s="175"/>
      <c r="X421" s="175"/>
      <c r="Y421" s="69" t="str">
        <f t="shared" si="58"/>
        <v/>
      </c>
      <c r="Z421" s="69"/>
      <c r="AA421" s="169"/>
      <c r="AB421" s="25" t="str">
        <f t="shared" si="79"/>
        <v/>
      </c>
      <c r="AC421" s="71"/>
      <c r="AD421" s="169"/>
      <c r="AE421" s="169"/>
      <c r="AF421" s="69" t="str">
        <f t="shared" si="73"/>
        <v/>
      </c>
      <c r="AG421" s="169"/>
      <c r="AH421" s="170"/>
      <c r="AI421" s="77" t="str">
        <f t="shared" si="72"/>
        <v/>
      </c>
      <c r="AJ421" s="80" t="str">
        <f t="array" ref="AJ421">IFERROR(INDEX('[1]Master Price'!$E:$E,MATCH(D421,'[1]Master Price'!$B:$B,0)),"0")</f>
        <v>0</v>
      </c>
      <c r="AK421" s="80">
        <f t="shared" si="59"/>
        <v>0</v>
      </c>
      <c r="AL421" s="82" t="str">
        <f t="shared" si="50"/>
        <v>0-day</v>
      </c>
      <c r="AM421" s="82" t="str">
        <f t="shared" si="60"/>
        <v>0-day</v>
      </c>
      <c r="AN421" s="82" t="str">
        <f t="shared" si="75"/>
        <v>0-day</v>
      </c>
      <c r="AO421" s="82" t="str">
        <f t="shared" si="76"/>
        <v>0-day</v>
      </c>
      <c r="AP421" s="82" t="str">
        <f t="shared" si="74"/>
        <v>0-day</v>
      </c>
      <c r="AQ421" s="82" t="str">
        <f t="shared" si="61"/>
        <v>0-day</v>
      </c>
      <c r="AR421" s="137"/>
      <c r="AS421" s="83" t="str">
        <f t="shared" si="62"/>
        <v/>
      </c>
      <c r="AT421" s="85">
        <f t="shared" si="77"/>
        <v>0</v>
      </c>
      <c r="AU421" s="84" t="e">
        <f t="shared" ca="1" si="78"/>
        <v>#NAME?</v>
      </c>
      <c r="AV421" s="85" t="e">
        <f t="shared" ca="1" si="63"/>
        <v>#NAME?</v>
      </c>
      <c r="AW421" s="86" t="e">
        <f t="shared" ca="1" si="64"/>
        <v>#NAME?</v>
      </c>
      <c r="AX421" s="85" t="e">
        <f t="shared" ca="1" si="65"/>
        <v>#NAME?</v>
      </c>
      <c r="AY421" s="86" t="str">
        <f t="shared" si="66"/>
        <v/>
      </c>
      <c r="AZ421" s="171" t="e">
        <f t="shared" ca="1" si="80"/>
        <v>#NAME?</v>
      </c>
      <c r="BA421" s="85" t="e">
        <f t="shared" ca="1" si="81"/>
        <v>#NAME?</v>
      </c>
      <c r="BB421" s="85" t="e">
        <f t="shared" ca="1" si="82"/>
        <v>#NAME?</v>
      </c>
      <c r="BC421" s="90" t="e">
        <f t="shared" ca="1" si="67"/>
        <v>#NAME?</v>
      </c>
      <c r="BD421" s="90" t="e">
        <f t="shared" ca="1" si="68"/>
        <v>#NAME?</v>
      </c>
      <c r="BE421" s="85" t="e">
        <f t="shared" ca="1" si="69"/>
        <v>#NAME?</v>
      </c>
      <c r="BF421" s="22" t="e">
        <f t="shared" ca="1" si="70"/>
        <v>#NAME?</v>
      </c>
      <c r="BG421" s="22" t="e">
        <f t="shared" ca="1" si="71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 t="str">
        <f t="shared" si="55"/>
        <v/>
      </c>
      <c r="B422" s="172"/>
      <c r="C422" s="71"/>
      <c r="D422" s="71"/>
      <c r="E422" s="71"/>
      <c r="F422" s="71"/>
      <c r="G422" s="71"/>
      <c r="H422" s="54" t="str">
        <f t="shared" si="56"/>
        <v/>
      </c>
      <c r="I422" s="71"/>
      <c r="J422" s="71"/>
      <c r="K422" s="71"/>
      <c r="L422" s="71"/>
      <c r="M422" s="71"/>
      <c r="N422" s="71"/>
      <c r="O422" s="71"/>
      <c r="P422" s="71"/>
      <c r="Q422" s="71"/>
      <c r="R422" s="205"/>
      <c r="S422" s="205"/>
      <c r="T422" s="66" t="str">
        <f t="shared" si="57"/>
        <v/>
      </c>
      <c r="U422" s="205"/>
      <c r="V422" s="71"/>
      <c r="W422" s="175"/>
      <c r="X422" s="175"/>
      <c r="Y422" s="69" t="str">
        <f t="shared" si="58"/>
        <v/>
      </c>
      <c r="Z422" s="69"/>
      <c r="AA422" s="169"/>
      <c r="AB422" s="25" t="str">
        <f t="shared" si="79"/>
        <v/>
      </c>
      <c r="AC422" s="71"/>
      <c r="AD422" s="169"/>
      <c r="AE422" s="169"/>
      <c r="AF422" s="69" t="str">
        <f t="shared" si="73"/>
        <v/>
      </c>
      <c r="AG422" s="71"/>
      <c r="AH422" s="170"/>
      <c r="AI422" s="77" t="str">
        <f t="shared" si="72"/>
        <v/>
      </c>
      <c r="AJ422" s="80" t="str">
        <f t="array" ref="AJ422">IFERROR(INDEX('[1]Master Price'!$E:$E,MATCH(D422,'[1]Master Price'!$B:$B,0)),"0")</f>
        <v>0</v>
      </c>
      <c r="AK422" s="80">
        <f t="shared" si="59"/>
        <v>0</v>
      </c>
      <c r="AL422" s="82" t="str">
        <f t="shared" si="50"/>
        <v>0-day</v>
      </c>
      <c r="AM422" s="82" t="str">
        <f t="shared" si="60"/>
        <v>0-day</v>
      </c>
      <c r="AN422" s="82" t="str">
        <f t="shared" si="75"/>
        <v>0-day</v>
      </c>
      <c r="AO422" s="82" t="str">
        <f t="shared" si="76"/>
        <v>0-day</v>
      </c>
      <c r="AP422" s="82" t="str">
        <f t="shared" si="74"/>
        <v>0-day</v>
      </c>
      <c r="AQ422" s="82" t="str">
        <f t="shared" si="61"/>
        <v>0-day</v>
      </c>
      <c r="AR422" s="137"/>
      <c r="AS422" s="83" t="str">
        <f t="shared" si="62"/>
        <v/>
      </c>
      <c r="AT422" s="85">
        <f t="shared" si="77"/>
        <v>0</v>
      </c>
      <c r="AU422" s="84" t="e">
        <f t="shared" ca="1" si="78"/>
        <v>#NAME?</v>
      </c>
      <c r="AV422" s="85" t="e">
        <f t="shared" ca="1" si="63"/>
        <v>#NAME?</v>
      </c>
      <c r="AW422" s="86" t="e">
        <f t="shared" ca="1" si="64"/>
        <v>#NAME?</v>
      </c>
      <c r="AX422" s="85" t="e">
        <f t="shared" ca="1" si="65"/>
        <v>#NAME?</v>
      </c>
      <c r="AY422" s="86" t="str">
        <f t="shared" si="66"/>
        <v/>
      </c>
      <c r="AZ422" s="171" t="e">
        <f t="shared" ca="1" si="80"/>
        <v>#NAME?</v>
      </c>
      <c r="BA422" s="85" t="e">
        <f t="shared" ca="1" si="81"/>
        <v>#NAME?</v>
      </c>
      <c r="BB422" s="85" t="e">
        <f t="shared" ca="1" si="82"/>
        <v>#NAME?</v>
      </c>
      <c r="BC422" s="90" t="e">
        <f t="shared" ca="1" si="67"/>
        <v>#NAME?</v>
      </c>
      <c r="BD422" s="90" t="e">
        <f t="shared" ca="1" si="68"/>
        <v>#NAME?</v>
      </c>
      <c r="BE422" s="85" t="e">
        <f t="shared" ca="1" si="69"/>
        <v>#NAME?</v>
      </c>
      <c r="BF422" s="22" t="e">
        <f t="shared" ca="1" si="70"/>
        <v>#NAME?</v>
      </c>
      <c r="BG422" s="22" t="e">
        <f t="shared" ca="1" si="71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 t="str">
        <f t="shared" si="55"/>
        <v/>
      </c>
      <c r="B423" s="172"/>
      <c r="C423" s="71"/>
      <c r="D423" s="71"/>
      <c r="E423" s="71"/>
      <c r="F423" s="71"/>
      <c r="G423" s="71"/>
      <c r="H423" s="54" t="str">
        <f t="shared" si="56"/>
        <v/>
      </c>
      <c r="I423" s="71"/>
      <c r="J423" s="71"/>
      <c r="K423" s="71"/>
      <c r="L423" s="71"/>
      <c r="M423" s="71"/>
      <c r="N423" s="71"/>
      <c r="O423" s="71"/>
      <c r="P423" s="71"/>
      <c r="Q423" s="71"/>
      <c r="R423" s="205"/>
      <c r="S423" s="205"/>
      <c r="T423" s="66" t="str">
        <f t="shared" si="57"/>
        <v/>
      </c>
      <c r="U423" s="205"/>
      <c r="V423" s="71"/>
      <c r="W423" s="175"/>
      <c r="X423" s="175"/>
      <c r="Y423" s="69" t="str">
        <f t="shared" si="58"/>
        <v/>
      </c>
      <c r="Z423" s="69"/>
      <c r="AA423" s="169"/>
      <c r="AB423" s="25" t="str">
        <f t="shared" si="79"/>
        <v/>
      </c>
      <c r="AC423" s="71"/>
      <c r="AD423" s="169"/>
      <c r="AE423" s="169"/>
      <c r="AF423" s="69" t="str">
        <f t="shared" si="73"/>
        <v/>
      </c>
      <c r="AG423" s="71"/>
      <c r="AH423" s="170"/>
      <c r="AI423" s="77" t="str">
        <f t="shared" si="72"/>
        <v/>
      </c>
      <c r="AJ423" s="80" t="str">
        <f t="array" ref="AJ423">IFERROR(INDEX('[1]Master Price'!$E:$E,MATCH(D423,'[1]Master Price'!$B:$B,0)),"0")</f>
        <v>0</v>
      </c>
      <c r="AK423" s="80">
        <f t="shared" si="59"/>
        <v>0</v>
      </c>
      <c r="AL423" s="82" t="str">
        <f t="shared" si="50"/>
        <v>0-day</v>
      </c>
      <c r="AM423" s="82" t="str">
        <f t="shared" si="60"/>
        <v>0-day</v>
      </c>
      <c r="AN423" s="82" t="str">
        <f t="shared" si="75"/>
        <v>0-day</v>
      </c>
      <c r="AO423" s="82" t="str">
        <f t="shared" si="76"/>
        <v>0-day</v>
      </c>
      <c r="AP423" s="82" t="str">
        <f t="shared" si="74"/>
        <v>0-day</v>
      </c>
      <c r="AQ423" s="82" t="str">
        <f t="shared" si="61"/>
        <v>0-day</v>
      </c>
      <c r="AR423" s="137"/>
      <c r="AS423" s="83" t="str">
        <f t="shared" si="62"/>
        <v/>
      </c>
      <c r="AT423" s="85">
        <f t="shared" si="77"/>
        <v>0</v>
      </c>
      <c r="AU423" s="84" t="e">
        <f t="shared" ca="1" si="78"/>
        <v>#NAME?</v>
      </c>
      <c r="AV423" s="85" t="e">
        <f t="shared" ca="1" si="63"/>
        <v>#NAME?</v>
      </c>
      <c r="AW423" s="86" t="e">
        <f t="shared" ca="1" si="64"/>
        <v>#NAME?</v>
      </c>
      <c r="AX423" s="85" t="e">
        <f t="shared" ca="1" si="65"/>
        <v>#NAME?</v>
      </c>
      <c r="AY423" s="86" t="str">
        <f t="shared" si="66"/>
        <v/>
      </c>
      <c r="AZ423" s="171" t="e">
        <f t="shared" ca="1" si="80"/>
        <v>#NAME?</v>
      </c>
      <c r="BA423" s="85" t="e">
        <f t="shared" ca="1" si="81"/>
        <v>#NAME?</v>
      </c>
      <c r="BB423" s="85" t="e">
        <f t="shared" ca="1" si="82"/>
        <v>#NAME?</v>
      </c>
      <c r="BC423" s="90" t="e">
        <f t="shared" ca="1" si="67"/>
        <v>#NAME?</v>
      </c>
      <c r="BD423" s="90" t="e">
        <f t="shared" ca="1" si="68"/>
        <v>#NAME?</v>
      </c>
      <c r="BE423" s="85" t="e">
        <f t="shared" ca="1" si="69"/>
        <v>#NAME?</v>
      </c>
      <c r="BF423" s="22" t="e">
        <f t="shared" ca="1" si="70"/>
        <v>#NAME?</v>
      </c>
      <c r="BG423" s="22" t="e">
        <f t="shared" ca="1" si="71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 t="str">
        <f t="shared" si="55"/>
        <v/>
      </c>
      <c r="B424" s="172"/>
      <c r="C424" s="71"/>
      <c r="D424" s="71"/>
      <c r="E424" s="71"/>
      <c r="F424" s="71"/>
      <c r="G424" s="71"/>
      <c r="H424" s="54" t="str">
        <f t="shared" si="56"/>
        <v/>
      </c>
      <c r="I424" s="71"/>
      <c r="J424" s="71"/>
      <c r="K424" s="71"/>
      <c r="L424" s="71"/>
      <c r="M424" s="71"/>
      <c r="N424" s="71"/>
      <c r="O424" s="71"/>
      <c r="P424" s="71"/>
      <c r="Q424" s="71"/>
      <c r="R424" s="205"/>
      <c r="S424" s="205"/>
      <c r="T424" s="66" t="str">
        <f t="shared" si="57"/>
        <v/>
      </c>
      <c r="U424" s="205"/>
      <c r="V424" s="71"/>
      <c r="W424" s="175"/>
      <c r="X424" s="175"/>
      <c r="Y424" s="69" t="str">
        <f t="shared" si="58"/>
        <v/>
      </c>
      <c r="Z424" s="69"/>
      <c r="AA424" s="169"/>
      <c r="AB424" s="25" t="str">
        <f t="shared" si="79"/>
        <v/>
      </c>
      <c r="AC424" s="71"/>
      <c r="AD424" s="71"/>
      <c r="AE424" s="71"/>
      <c r="AF424" s="69" t="str">
        <f t="shared" si="73"/>
        <v/>
      </c>
      <c r="AG424" s="71"/>
      <c r="AH424" s="170"/>
      <c r="AI424" s="77" t="str">
        <f t="shared" si="72"/>
        <v/>
      </c>
      <c r="AJ424" s="80" t="str">
        <f t="array" ref="AJ424">IFERROR(INDEX('[1]Master Price'!$E:$E,MATCH(D424,'[1]Master Price'!$B:$B,0)),"0")</f>
        <v>0</v>
      </c>
      <c r="AK424" s="80">
        <f t="shared" si="59"/>
        <v>0</v>
      </c>
      <c r="AL424" s="82" t="str">
        <f t="shared" si="50"/>
        <v>0-day</v>
      </c>
      <c r="AM424" s="82" t="str">
        <f t="shared" si="60"/>
        <v>0-day</v>
      </c>
      <c r="AN424" s="82" t="str">
        <f t="shared" si="75"/>
        <v>0-day</v>
      </c>
      <c r="AO424" s="82" t="str">
        <f t="shared" si="76"/>
        <v>0-day</v>
      </c>
      <c r="AP424" s="82" t="str">
        <f t="shared" si="74"/>
        <v>0-day</v>
      </c>
      <c r="AQ424" s="82" t="str">
        <f t="shared" si="61"/>
        <v>0-day</v>
      </c>
      <c r="AR424" s="137"/>
      <c r="AS424" s="83" t="str">
        <f t="shared" si="62"/>
        <v/>
      </c>
      <c r="AT424" s="85">
        <f t="shared" si="77"/>
        <v>0</v>
      </c>
      <c r="AU424" s="84" t="e">
        <f t="shared" ca="1" si="78"/>
        <v>#NAME?</v>
      </c>
      <c r="AV424" s="85" t="e">
        <f t="shared" ca="1" si="63"/>
        <v>#NAME?</v>
      </c>
      <c r="AW424" s="86" t="e">
        <f t="shared" ca="1" si="64"/>
        <v>#NAME?</v>
      </c>
      <c r="AX424" s="85" t="e">
        <f t="shared" ca="1" si="65"/>
        <v>#NAME?</v>
      </c>
      <c r="AY424" s="86" t="str">
        <f t="shared" si="66"/>
        <v/>
      </c>
      <c r="AZ424" s="171" t="e">
        <f t="shared" ca="1" si="80"/>
        <v>#NAME?</v>
      </c>
      <c r="BA424" s="85" t="e">
        <f t="shared" ca="1" si="81"/>
        <v>#NAME?</v>
      </c>
      <c r="BB424" s="85" t="e">
        <f t="shared" ca="1" si="82"/>
        <v>#NAME?</v>
      </c>
      <c r="BC424" s="90" t="e">
        <f t="shared" ca="1" si="67"/>
        <v>#NAME?</v>
      </c>
      <c r="BD424" s="90" t="e">
        <f t="shared" ca="1" si="68"/>
        <v>#NAME?</v>
      </c>
      <c r="BE424" s="85" t="e">
        <f t="shared" ca="1" si="69"/>
        <v>#NAME?</v>
      </c>
      <c r="BF424" s="22" t="e">
        <f t="shared" ca="1" si="70"/>
        <v>#NAME?</v>
      </c>
      <c r="BG424" s="22" t="e">
        <f t="shared" ca="1" si="71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 t="str">
        <f t="shared" si="55"/>
        <v/>
      </c>
      <c r="B425" s="172"/>
      <c r="C425" s="71"/>
      <c r="D425" s="71"/>
      <c r="E425" s="71"/>
      <c r="F425" s="71"/>
      <c r="G425" s="71"/>
      <c r="H425" s="54" t="str">
        <f t="shared" si="56"/>
        <v/>
      </c>
      <c r="I425" s="71"/>
      <c r="J425" s="71"/>
      <c r="K425" s="71"/>
      <c r="L425" s="71"/>
      <c r="M425" s="71"/>
      <c r="N425" s="71"/>
      <c r="O425" s="71"/>
      <c r="P425" s="71"/>
      <c r="Q425" s="71"/>
      <c r="R425" s="205"/>
      <c r="S425" s="205"/>
      <c r="T425" s="66" t="str">
        <f t="shared" si="57"/>
        <v/>
      </c>
      <c r="U425" s="71"/>
      <c r="V425" s="71"/>
      <c r="W425" s="175"/>
      <c r="X425" s="175"/>
      <c r="Y425" s="69" t="str">
        <f t="shared" si="58"/>
        <v/>
      </c>
      <c r="Z425" s="69"/>
      <c r="AA425" s="169"/>
      <c r="AB425" s="25" t="str">
        <f t="shared" si="79"/>
        <v/>
      </c>
      <c r="AC425" s="71"/>
      <c r="AD425" s="71"/>
      <c r="AE425" s="71"/>
      <c r="AF425" s="69" t="str">
        <f t="shared" si="73"/>
        <v/>
      </c>
      <c r="AG425" s="71"/>
      <c r="AH425" s="170"/>
      <c r="AI425" s="77" t="str">
        <f t="shared" si="72"/>
        <v/>
      </c>
      <c r="AJ425" s="80" t="str">
        <f t="array" ref="AJ425">IFERROR(INDEX('[1]Master Price'!$E:$E,MATCH(D425,'[1]Master Price'!$B:$B,0)),"0")</f>
        <v>0</v>
      </c>
      <c r="AK425" s="80">
        <f t="shared" si="59"/>
        <v>0</v>
      </c>
      <c r="AL425" s="82" t="str">
        <f t="shared" si="50"/>
        <v>0-day</v>
      </c>
      <c r="AM425" s="82" t="str">
        <f t="shared" si="60"/>
        <v>0-day</v>
      </c>
      <c r="AN425" s="82" t="str">
        <f t="shared" si="75"/>
        <v>0-day</v>
      </c>
      <c r="AO425" s="82" t="str">
        <f t="shared" si="76"/>
        <v>0-day</v>
      </c>
      <c r="AP425" s="82" t="str">
        <f t="shared" si="74"/>
        <v>0-day</v>
      </c>
      <c r="AQ425" s="82" t="str">
        <f t="shared" si="61"/>
        <v>0-day</v>
      </c>
      <c r="AR425" s="137"/>
      <c r="AS425" s="83" t="str">
        <f t="shared" si="62"/>
        <v/>
      </c>
      <c r="AT425" s="85">
        <f t="shared" si="77"/>
        <v>0</v>
      </c>
      <c r="AU425" s="84" t="e">
        <f t="shared" ca="1" si="78"/>
        <v>#NAME?</v>
      </c>
      <c r="AV425" s="85" t="e">
        <f t="shared" ca="1" si="63"/>
        <v>#NAME?</v>
      </c>
      <c r="AW425" s="86" t="e">
        <f t="shared" ca="1" si="64"/>
        <v>#NAME?</v>
      </c>
      <c r="AX425" s="85" t="e">
        <f t="shared" ca="1" si="65"/>
        <v>#NAME?</v>
      </c>
      <c r="AY425" s="86" t="str">
        <f t="shared" si="66"/>
        <v/>
      </c>
      <c r="AZ425" s="171" t="e">
        <f t="shared" ca="1" si="80"/>
        <v>#NAME?</v>
      </c>
      <c r="BA425" s="85" t="e">
        <f t="shared" ca="1" si="81"/>
        <v>#NAME?</v>
      </c>
      <c r="BB425" s="85" t="e">
        <f t="shared" ca="1" si="82"/>
        <v>#NAME?</v>
      </c>
      <c r="BC425" s="90" t="e">
        <f t="shared" ca="1" si="67"/>
        <v>#NAME?</v>
      </c>
      <c r="BD425" s="90" t="e">
        <f t="shared" ca="1" si="68"/>
        <v>#NAME?</v>
      </c>
      <c r="BE425" s="85" t="e">
        <f t="shared" ca="1" si="69"/>
        <v>#NAME?</v>
      </c>
      <c r="BF425" s="22" t="e">
        <f t="shared" ca="1" si="70"/>
        <v>#NAME?</v>
      </c>
      <c r="BG425" s="22" t="e">
        <f t="shared" ca="1" si="71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 t="str">
        <f t="shared" si="55"/>
        <v/>
      </c>
      <c r="B426" s="172"/>
      <c r="C426" s="71"/>
      <c r="D426" s="71"/>
      <c r="E426" s="71"/>
      <c r="F426" s="71"/>
      <c r="G426" s="71"/>
      <c r="H426" s="54" t="str">
        <f t="shared" si="56"/>
        <v/>
      </c>
      <c r="I426" s="71"/>
      <c r="J426" s="71"/>
      <c r="K426" s="71"/>
      <c r="L426" s="71"/>
      <c r="M426" s="71"/>
      <c r="N426" s="71"/>
      <c r="O426" s="71"/>
      <c r="P426" s="71"/>
      <c r="Q426" s="71"/>
      <c r="R426" s="205"/>
      <c r="S426" s="205"/>
      <c r="T426" s="66" t="str">
        <f t="shared" si="57"/>
        <v/>
      </c>
      <c r="U426" s="205"/>
      <c r="V426" s="71"/>
      <c r="W426" s="175"/>
      <c r="X426" s="175"/>
      <c r="Y426" s="69" t="str">
        <f t="shared" si="58"/>
        <v/>
      </c>
      <c r="Z426" s="69"/>
      <c r="AA426" s="169"/>
      <c r="AB426" s="25" t="str">
        <f t="shared" si="79"/>
        <v/>
      </c>
      <c r="AC426" s="71"/>
      <c r="AD426" s="71"/>
      <c r="AE426" s="71"/>
      <c r="AF426" s="69" t="str">
        <f t="shared" si="73"/>
        <v/>
      </c>
      <c r="AG426" s="71"/>
      <c r="AH426" s="170"/>
      <c r="AI426" s="77" t="str">
        <f t="shared" si="72"/>
        <v/>
      </c>
      <c r="AJ426" s="80" t="str">
        <f t="array" ref="AJ426">IFERROR(INDEX('[1]Master Price'!$E:$E,MATCH(D426,'[1]Master Price'!$B:$B,0)),"0")</f>
        <v>0</v>
      </c>
      <c r="AK426" s="80">
        <f t="shared" si="59"/>
        <v>0</v>
      </c>
      <c r="AL426" s="82" t="str">
        <f t="shared" si="50"/>
        <v>0-day</v>
      </c>
      <c r="AM426" s="82" t="str">
        <f t="shared" si="60"/>
        <v>0-day</v>
      </c>
      <c r="AN426" s="82" t="str">
        <f t="shared" si="75"/>
        <v>0-day</v>
      </c>
      <c r="AO426" s="82" t="str">
        <f t="shared" si="76"/>
        <v>0-day</v>
      </c>
      <c r="AP426" s="82" t="str">
        <f t="shared" si="74"/>
        <v>0-day</v>
      </c>
      <c r="AQ426" s="82" t="str">
        <f t="shared" si="61"/>
        <v>0-day</v>
      </c>
      <c r="AR426" s="137"/>
      <c r="AS426" s="83" t="str">
        <f t="shared" si="62"/>
        <v/>
      </c>
      <c r="AT426" s="85">
        <f t="shared" si="77"/>
        <v>0</v>
      </c>
      <c r="AU426" s="84" t="e">
        <f t="shared" ca="1" si="78"/>
        <v>#NAME?</v>
      </c>
      <c r="AV426" s="85" t="e">
        <f t="shared" ca="1" si="63"/>
        <v>#NAME?</v>
      </c>
      <c r="AW426" s="86" t="e">
        <f t="shared" ca="1" si="64"/>
        <v>#NAME?</v>
      </c>
      <c r="AX426" s="85" t="e">
        <f t="shared" ca="1" si="65"/>
        <v>#NAME?</v>
      </c>
      <c r="AY426" s="86" t="str">
        <f t="shared" si="66"/>
        <v/>
      </c>
      <c r="AZ426" s="171" t="e">
        <f t="shared" ca="1" si="80"/>
        <v>#NAME?</v>
      </c>
      <c r="BA426" s="85" t="e">
        <f t="shared" ca="1" si="81"/>
        <v>#NAME?</v>
      </c>
      <c r="BB426" s="85" t="e">
        <f t="shared" ca="1" si="82"/>
        <v>#NAME?</v>
      </c>
      <c r="BC426" s="90" t="e">
        <f t="shared" ca="1" si="67"/>
        <v>#NAME?</v>
      </c>
      <c r="BD426" s="90" t="e">
        <f t="shared" ca="1" si="68"/>
        <v>#NAME?</v>
      </c>
      <c r="BE426" s="85" t="e">
        <f t="shared" ca="1" si="69"/>
        <v>#NAME?</v>
      </c>
      <c r="BF426" s="22" t="e">
        <f t="shared" ca="1" si="70"/>
        <v>#NAME?</v>
      </c>
      <c r="BG426" s="22" t="e">
        <f t="shared" ca="1" si="71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 t="str">
        <f t="shared" si="55"/>
        <v/>
      </c>
      <c r="B427" s="172"/>
      <c r="C427" s="71"/>
      <c r="D427" s="71"/>
      <c r="E427" s="71"/>
      <c r="F427" s="71"/>
      <c r="G427" s="71"/>
      <c r="H427" s="54" t="str">
        <f t="shared" si="56"/>
        <v/>
      </c>
      <c r="I427" s="71"/>
      <c r="J427" s="71"/>
      <c r="K427" s="71"/>
      <c r="L427" s="71"/>
      <c r="M427" s="71"/>
      <c r="N427" s="71"/>
      <c r="O427" s="71"/>
      <c r="P427" s="71"/>
      <c r="Q427" s="71"/>
      <c r="R427" s="205"/>
      <c r="S427" s="205"/>
      <c r="T427" s="66" t="str">
        <f t="shared" si="57"/>
        <v/>
      </c>
      <c r="U427" s="205"/>
      <c r="V427" s="71"/>
      <c r="W427" s="175"/>
      <c r="X427" s="175"/>
      <c r="Y427" s="69" t="str">
        <f t="shared" si="58"/>
        <v/>
      </c>
      <c r="Z427" s="69"/>
      <c r="AA427" s="169"/>
      <c r="AB427" s="25" t="str">
        <f t="shared" si="79"/>
        <v/>
      </c>
      <c r="AC427" s="71"/>
      <c r="AD427" s="71"/>
      <c r="AE427" s="71"/>
      <c r="AF427" s="69" t="str">
        <f t="shared" si="73"/>
        <v/>
      </c>
      <c r="AG427" s="71"/>
      <c r="AH427" s="170"/>
      <c r="AI427" s="77" t="str">
        <f t="shared" si="72"/>
        <v/>
      </c>
      <c r="AJ427" s="80" t="str">
        <f t="array" ref="AJ427">IFERROR(INDEX('[1]Master Price'!$E:$E,MATCH(D427,'[1]Master Price'!$B:$B,0)),"0")</f>
        <v>0</v>
      </c>
      <c r="AK427" s="80">
        <f t="shared" si="59"/>
        <v>0</v>
      </c>
      <c r="AL427" s="82" t="str">
        <f t="shared" si="50"/>
        <v>0-day</v>
      </c>
      <c r="AM427" s="82" t="str">
        <f t="shared" si="60"/>
        <v>0-day</v>
      </c>
      <c r="AN427" s="82" t="str">
        <f t="shared" si="75"/>
        <v>0-day</v>
      </c>
      <c r="AO427" s="82" t="str">
        <f t="shared" si="76"/>
        <v>0-day</v>
      </c>
      <c r="AP427" s="82" t="str">
        <f t="shared" si="74"/>
        <v>0-day</v>
      </c>
      <c r="AQ427" s="82" t="str">
        <f t="shared" si="61"/>
        <v>0-day</v>
      </c>
      <c r="AR427" s="137"/>
      <c r="AS427" s="83" t="str">
        <f t="shared" si="62"/>
        <v/>
      </c>
      <c r="AT427" s="85">
        <f t="shared" si="77"/>
        <v>0</v>
      </c>
      <c r="AU427" s="84" t="e">
        <f t="shared" ca="1" si="78"/>
        <v>#NAME?</v>
      </c>
      <c r="AV427" s="85" t="e">
        <f t="shared" ca="1" si="63"/>
        <v>#NAME?</v>
      </c>
      <c r="AW427" s="86" t="e">
        <f t="shared" ca="1" si="64"/>
        <v>#NAME?</v>
      </c>
      <c r="AX427" s="85" t="e">
        <f t="shared" ca="1" si="65"/>
        <v>#NAME?</v>
      </c>
      <c r="AY427" s="86" t="str">
        <f t="shared" si="66"/>
        <v/>
      </c>
      <c r="AZ427" s="171" t="e">
        <f t="shared" ca="1" si="80"/>
        <v>#NAME?</v>
      </c>
      <c r="BA427" s="85" t="e">
        <f t="shared" ca="1" si="81"/>
        <v>#NAME?</v>
      </c>
      <c r="BB427" s="85" t="e">
        <f t="shared" ca="1" si="82"/>
        <v>#NAME?</v>
      </c>
      <c r="BC427" s="90" t="e">
        <f t="shared" ca="1" si="67"/>
        <v>#NAME?</v>
      </c>
      <c r="BD427" s="90" t="e">
        <f t="shared" ca="1" si="68"/>
        <v>#NAME?</v>
      </c>
      <c r="BE427" s="85" t="e">
        <f t="shared" ca="1" si="69"/>
        <v>#NAME?</v>
      </c>
      <c r="BF427" s="22" t="e">
        <f t="shared" ca="1" si="70"/>
        <v>#NAME?</v>
      </c>
      <c r="BG427" s="22" t="e">
        <f t="shared" ca="1" si="71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 t="str">
        <f t="shared" si="55"/>
        <v/>
      </c>
      <c r="B428" s="172"/>
      <c r="C428" s="71"/>
      <c r="D428" s="71"/>
      <c r="E428" s="71"/>
      <c r="F428" s="71"/>
      <c r="G428" s="71"/>
      <c r="H428" s="54" t="str">
        <f t="shared" si="56"/>
        <v/>
      </c>
      <c r="I428" s="71"/>
      <c r="J428" s="71"/>
      <c r="K428" s="71"/>
      <c r="L428" s="71"/>
      <c r="M428" s="71"/>
      <c r="N428" s="71"/>
      <c r="O428" s="71"/>
      <c r="P428" s="71"/>
      <c r="Q428" s="71"/>
      <c r="R428" s="205"/>
      <c r="S428" s="205"/>
      <c r="T428" s="66" t="str">
        <f t="shared" si="57"/>
        <v/>
      </c>
      <c r="U428" s="205"/>
      <c r="V428" s="71"/>
      <c r="W428" s="175"/>
      <c r="X428" s="175"/>
      <c r="Y428" s="69" t="str">
        <f t="shared" si="58"/>
        <v/>
      </c>
      <c r="Z428" s="69"/>
      <c r="AA428" s="169"/>
      <c r="AB428" s="25" t="str">
        <f t="shared" si="79"/>
        <v/>
      </c>
      <c r="AC428" s="71"/>
      <c r="AD428" s="71"/>
      <c r="AE428" s="71"/>
      <c r="AF428" s="69" t="str">
        <f t="shared" si="73"/>
        <v/>
      </c>
      <c r="AG428" s="71"/>
      <c r="AH428" s="170"/>
      <c r="AI428" s="77" t="str">
        <f t="shared" si="72"/>
        <v/>
      </c>
      <c r="AJ428" s="80" t="str">
        <f t="array" ref="AJ428">IFERROR(INDEX('[1]Master Price'!$E:$E,MATCH(D428,'[1]Master Price'!$B:$B,0)),"0")</f>
        <v>0</v>
      </c>
      <c r="AK428" s="80">
        <f t="shared" si="59"/>
        <v>0</v>
      </c>
      <c r="AL428" s="82" t="str">
        <f t="shared" si="50"/>
        <v>0-day</v>
      </c>
      <c r="AM428" s="82" t="str">
        <f t="shared" si="60"/>
        <v>0-day</v>
      </c>
      <c r="AN428" s="82" t="str">
        <f t="shared" si="75"/>
        <v>0-day</v>
      </c>
      <c r="AO428" s="82" t="str">
        <f t="shared" si="76"/>
        <v>0-day</v>
      </c>
      <c r="AP428" s="82" t="str">
        <f t="shared" si="74"/>
        <v>0-day</v>
      </c>
      <c r="AQ428" s="82" t="str">
        <f t="shared" si="61"/>
        <v>0-day</v>
      </c>
      <c r="AR428" s="137"/>
      <c r="AS428" s="83" t="str">
        <f t="shared" si="62"/>
        <v/>
      </c>
      <c r="AT428" s="85">
        <f t="shared" si="77"/>
        <v>0</v>
      </c>
      <c r="AU428" s="84" t="e">
        <f t="shared" ca="1" si="78"/>
        <v>#NAME?</v>
      </c>
      <c r="AV428" s="85" t="e">
        <f t="shared" ca="1" si="63"/>
        <v>#NAME?</v>
      </c>
      <c r="AW428" s="86" t="e">
        <f t="shared" ca="1" si="64"/>
        <v>#NAME?</v>
      </c>
      <c r="AX428" s="85" t="e">
        <f t="shared" ca="1" si="65"/>
        <v>#NAME?</v>
      </c>
      <c r="AY428" s="86" t="str">
        <f t="shared" si="66"/>
        <v/>
      </c>
      <c r="AZ428" s="171" t="e">
        <f t="shared" ca="1" si="80"/>
        <v>#NAME?</v>
      </c>
      <c r="BA428" s="85" t="e">
        <f t="shared" ca="1" si="81"/>
        <v>#NAME?</v>
      </c>
      <c r="BB428" s="85" t="e">
        <f t="shared" ca="1" si="82"/>
        <v>#NAME?</v>
      </c>
      <c r="BC428" s="90" t="e">
        <f t="shared" ca="1" si="67"/>
        <v>#NAME?</v>
      </c>
      <c r="BD428" s="90" t="e">
        <f t="shared" ca="1" si="68"/>
        <v>#NAME?</v>
      </c>
      <c r="BE428" s="85" t="e">
        <f t="shared" ca="1" si="69"/>
        <v>#NAME?</v>
      </c>
      <c r="BF428" s="22" t="e">
        <f t="shared" ca="1" si="70"/>
        <v>#NAME?</v>
      </c>
      <c r="BG428" s="22" t="e">
        <f t="shared" ca="1" si="71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 t="str">
        <f t="shared" si="55"/>
        <v/>
      </c>
      <c r="B429" s="172"/>
      <c r="C429" s="71"/>
      <c r="D429" s="71"/>
      <c r="E429" s="71"/>
      <c r="F429" s="71"/>
      <c r="G429" s="71"/>
      <c r="H429" s="54" t="str">
        <f t="shared" si="56"/>
        <v/>
      </c>
      <c r="I429" s="71"/>
      <c r="J429" s="71"/>
      <c r="K429" s="71"/>
      <c r="L429" s="71"/>
      <c r="M429" s="71"/>
      <c r="N429" s="71"/>
      <c r="O429" s="71"/>
      <c r="P429" s="71"/>
      <c r="Q429" s="71"/>
      <c r="R429" s="205"/>
      <c r="S429" s="205"/>
      <c r="T429" s="66" t="str">
        <f t="shared" si="57"/>
        <v/>
      </c>
      <c r="U429" s="205"/>
      <c r="V429" s="71"/>
      <c r="W429" s="175"/>
      <c r="X429" s="175"/>
      <c r="Y429" s="69" t="str">
        <f t="shared" si="58"/>
        <v/>
      </c>
      <c r="Z429" s="69"/>
      <c r="AA429" s="169"/>
      <c r="AB429" s="25" t="str">
        <f t="shared" si="79"/>
        <v/>
      </c>
      <c r="AC429" s="71"/>
      <c r="AD429" s="71"/>
      <c r="AE429" s="71"/>
      <c r="AF429" s="69" t="str">
        <f t="shared" si="73"/>
        <v/>
      </c>
      <c r="AG429" s="71"/>
      <c r="AH429" s="170"/>
      <c r="AI429" s="77" t="str">
        <f t="shared" si="72"/>
        <v/>
      </c>
      <c r="AJ429" s="80" t="str">
        <f t="array" ref="AJ429">IFERROR(INDEX('[1]Master Price'!$E:$E,MATCH(D429,'[1]Master Price'!$B:$B,0)),"0")</f>
        <v>0</v>
      </c>
      <c r="AK429" s="80">
        <f t="shared" si="59"/>
        <v>0</v>
      </c>
      <c r="AL429" s="82" t="str">
        <f t="shared" si="50"/>
        <v>0-day</v>
      </c>
      <c r="AM429" s="82" t="str">
        <f t="shared" si="60"/>
        <v>0-day</v>
      </c>
      <c r="AN429" s="82" t="str">
        <f t="shared" si="75"/>
        <v>0-day</v>
      </c>
      <c r="AO429" s="82" t="str">
        <f t="shared" si="76"/>
        <v>0-day</v>
      </c>
      <c r="AP429" s="82" t="str">
        <f t="shared" si="74"/>
        <v>0-day</v>
      </c>
      <c r="AQ429" s="82" t="str">
        <f t="shared" si="61"/>
        <v>0-day</v>
      </c>
      <c r="AR429" s="137"/>
      <c r="AS429" s="83" t="str">
        <f t="shared" si="62"/>
        <v/>
      </c>
      <c r="AT429" s="85">
        <f t="shared" si="77"/>
        <v>0</v>
      </c>
      <c r="AU429" s="84" t="e">
        <f t="shared" ca="1" si="78"/>
        <v>#NAME?</v>
      </c>
      <c r="AV429" s="85" t="e">
        <f t="shared" ca="1" si="63"/>
        <v>#NAME?</v>
      </c>
      <c r="AW429" s="86" t="e">
        <f t="shared" ca="1" si="64"/>
        <v>#NAME?</v>
      </c>
      <c r="AX429" s="85" t="e">
        <f t="shared" ca="1" si="65"/>
        <v>#NAME?</v>
      </c>
      <c r="AY429" s="86" t="str">
        <f t="shared" si="66"/>
        <v/>
      </c>
      <c r="AZ429" s="171" t="e">
        <f t="shared" ca="1" si="80"/>
        <v>#NAME?</v>
      </c>
      <c r="BA429" s="85" t="e">
        <f t="shared" ca="1" si="81"/>
        <v>#NAME?</v>
      </c>
      <c r="BB429" s="85" t="e">
        <f t="shared" ca="1" si="82"/>
        <v>#NAME?</v>
      </c>
      <c r="BC429" s="90" t="e">
        <f t="shared" ca="1" si="67"/>
        <v>#NAME?</v>
      </c>
      <c r="BD429" s="90" t="e">
        <f t="shared" ca="1" si="68"/>
        <v>#NAME?</v>
      </c>
      <c r="BE429" s="85" t="e">
        <f t="shared" ca="1" si="69"/>
        <v>#NAME?</v>
      </c>
      <c r="BF429" s="22" t="e">
        <f t="shared" ca="1" si="70"/>
        <v>#NAME?</v>
      </c>
      <c r="BG429" s="22" t="e">
        <f t="shared" ca="1" si="71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 t="str">
        <f t="shared" si="55"/>
        <v/>
      </c>
      <c r="B430" s="172"/>
      <c r="C430" s="71"/>
      <c r="D430" s="71"/>
      <c r="E430" s="71"/>
      <c r="F430" s="71"/>
      <c r="G430" s="71"/>
      <c r="H430" s="54" t="str">
        <f t="shared" si="56"/>
        <v/>
      </c>
      <c r="I430" s="71"/>
      <c r="J430" s="71"/>
      <c r="K430" s="71"/>
      <c r="L430" s="71"/>
      <c r="M430" s="71"/>
      <c r="N430" s="71"/>
      <c r="O430" s="71"/>
      <c r="P430" s="71"/>
      <c r="Q430" s="71"/>
      <c r="R430" s="205"/>
      <c r="S430" s="205"/>
      <c r="T430" s="66" t="str">
        <f t="shared" si="57"/>
        <v/>
      </c>
      <c r="U430" s="205"/>
      <c r="V430" s="71"/>
      <c r="W430" s="175"/>
      <c r="X430" s="175"/>
      <c r="Y430" s="69" t="str">
        <f t="shared" si="58"/>
        <v/>
      </c>
      <c r="Z430" s="69"/>
      <c r="AA430" s="169"/>
      <c r="AB430" s="25" t="str">
        <f t="shared" si="79"/>
        <v/>
      </c>
      <c r="AC430" s="71"/>
      <c r="AD430" s="71"/>
      <c r="AE430" s="71"/>
      <c r="AF430" s="69" t="str">
        <f t="shared" si="73"/>
        <v/>
      </c>
      <c r="AG430" s="71"/>
      <c r="AH430" s="170"/>
      <c r="AI430" s="77" t="str">
        <f t="shared" si="72"/>
        <v/>
      </c>
      <c r="AJ430" s="80" t="str">
        <f t="array" ref="AJ430">IFERROR(INDEX('[1]Master Price'!$E:$E,MATCH(D430,'[1]Master Price'!$B:$B,0)),"0")</f>
        <v>0</v>
      </c>
      <c r="AK430" s="80">
        <f t="shared" si="59"/>
        <v>0</v>
      </c>
      <c r="AL430" s="82" t="str">
        <f t="shared" si="50"/>
        <v>0-day</v>
      </c>
      <c r="AM430" s="82" t="str">
        <f t="shared" si="60"/>
        <v>0-day</v>
      </c>
      <c r="AN430" s="82" t="str">
        <f t="shared" si="75"/>
        <v>0-day</v>
      </c>
      <c r="AO430" s="82" t="str">
        <f t="shared" si="76"/>
        <v>0-day</v>
      </c>
      <c r="AP430" s="82" t="str">
        <f t="shared" si="74"/>
        <v>0-day</v>
      </c>
      <c r="AQ430" s="82" t="str">
        <f t="shared" si="61"/>
        <v>0-day</v>
      </c>
      <c r="AR430" s="137"/>
      <c r="AS430" s="83" t="str">
        <f t="shared" si="62"/>
        <v/>
      </c>
      <c r="AT430" s="85">
        <f t="shared" si="77"/>
        <v>0</v>
      </c>
      <c r="AU430" s="84" t="e">
        <f t="shared" ca="1" si="78"/>
        <v>#NAME?</v>
      </c>
      <c r="AV430" s="85" t="e">
        <f t="shared" ca="1" si="63"/>
        <v>#NAME?</v>
      </c>
      <c r="AW430" s="86" t="e">
        <f t="shared" ca="1" si="64"/>
        <v>#NAME?</v>
      </c>
      <c r="AX430" s="85" t="e">
        <f t="shared" ca="1" si="65"/>
        <v>#NAME?</v>
      </c>
      <c r="AY430" s="86" t="str">
        <f t="shared" si="66"/>
        <v/>
      </c>
      <c r="AZ430" s="171" t="e">
        <f t="shared" ca="1" si="80"/>
        <v>#NAME?</v>
      </c>
      <c r="BA430" s="85" t="e">
        <f t="shared" ca="1" si="81"/>
        <v>#NAME?</v>
      </c>
      <c r="BB430" s="85" t="e">
        <f t="shared" ca="1" si="82"/>
        <v>#NAME?</v>
      </c>
      <c r="BC430" s="90" t="e">
        <f t="shared" ca="1" si="67"/>
        <v>#NAME?</v>
      </c>
      <c r="BD430" s="90" t="e">
        <f t="shared" ca="1" si="68"/>
        <v>#NAME?</v>
      </c>
      <c r="BE430" s="85" t="e">
        <f t="shared" ca="1" si="69"/>
        <v>#NAME?</v>
      </c>
      <c r="BF430" s="22" t="e">
        <f t="shared" ca="1" si="70"/>
        <v>#NAME?</v>
      </c>
      <c r="BG430" s="22" t="e">
        <f t="shared" ca="1" si="71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 t="str">
        <f t="shared" si="55"/>
        <v/>
      </c>
      <c r="B431" s="172"/>
      <c r="C431" s="71"/>
      <c r="D431" s="71"/>
      <c r="E431" s="71"/>
      <c r="F431" s="71"/>
      <c r="G431" s="71"/>
      <c r="H431" s="54" t="str">
        <f t="shared" si="56"/>
        <v/>
      </c>
      <c r="I431" s="71"/>
      <c r="J431" s="71"/>
      <c r="K431" s="71"/>
      <c r="L431" s="71"/>
      <c r="M431" s="71"/>
      <c r="N431" s="71"/>
      <c r="O431" s="71"/>
      <c r="P431" s="71"/>
      <c r="Q431" s="71"/>
      <c r="R431" s="205"/>
      <c r="S431" s="205"/>
      <c r="T431" s="66" t="str">
        <f t="shared" si="57"/>
        <v/>
      </c>
      <c r="U431" s="205"/>
      <c r="V431" s="71"/>
      <c r="W431" s="175"/>
      <c r="X431" s="175"/>
      <c r="Y431" s="69" t="str">
        <f t="shared" si="58"/>
        <v/>
      </c>
      <c r="Z431" s="69"/>
      <c r="AA431" s="169"/>
      <c r="AB431" s="25" t="str">
        <f t="shared" si="79"/>
        <v/>
      </c>
      <c r="AC431" s="71"/>
      <c r="AD431" s="169"/>
      <c r="AE431" s="169"/>
      <c r="AF431" s="69" t="str">
        <f t="shared" si="73"/>
        <v/>
      </c>
      <c r="AG431" s="169"/>
      <c r="AH431" s="170"/>
      <c r="AI431" s="77" t="str">
        <f t="shared" si="72"/>
        <v/>
      </c>
      <c r="AJ431" s="80" t="str">
        <f t="array" ref="AJ431">IFERROR(INDEX('[1]Master Price'!$E:$E,MATCH(D431,'[1]Master Price'!$B:$B,0)),"0")</f>
        <v>0</v>
      </c>
      <c r="AK431" s="80">
        <f t="shared" si="59"/>
        <v>0</v>
      </c>
      <c r="AL431" s="82" t="str">
        <f t="shared" si="50"/>
        <v>0-day</v>
      </c>
      <c r="AM431" s="82" t="str">
        <f t="shared" si="60"/>
        <v>0-day</v>
      </c>
      <c r="AN431" s="82" t="str">
        <f t="shared" si="75"/>
        <v>0-day</v>
      </c>
      <c r="AO431" s="82" t="str">
        <f t="shared" si="76"/>
        <v>0-day</v>
      </c>
      <c r="AP431" s="82" t="str">
        <f t="shared" si="74"/>
        <v>0-day</v>
      </c>
      <c r="AQ431" s="82" t="str">
        <f t="shared" si="61"/>
        <v>0-day</v>
      </c>
      <c r="AR431" s="137"/>
      <c r="AS431" s="83" t="str">
        <f t="shared" si="62"/>
        <v/>
      </c>
      <c r="AT431" s="85">
        <f t="shared" si="77"/>
        <v>0</v>
      </c>
      <c r="AU431" s="84" t="e">
        <f t="shared" ca="1" si="78"/>
        <v>#NAME?</v>
      </c>
      <c r="AV431" s="85" t="e">
        <f t="shared" ca="1" si="63"/>
        <v>#NAME?</v>
      </c>
      <c r="AW431" s="86" t="e">
        <f t="shared" ca="1" si="64"/>
        <v>#NAME?</v>
      </c>
      <c r="AX431" s="85" t="e">
        <f t="shared" ca="1" si="65"/>
        <v>#NAME?</v>
      </c>
      <c r="AY431" s="86" t="str">
        <f t="shared" si="66"/>
        <v/>
      </c>
      <c r="AZ431" s="171" t="e">
        <f t="shared" ca="1" si="80"/>
        <v>#NAME?</v>
      </c>
      <c r="BA431" s="85" t="e">
        <f t="shared" ca="1" si="81"/>
        <v>#NAME?</v>
      </c>
      <c r="BB431" s="85" t="e">
        <f t="shared" ca="1" si="82"/>
        <v>#NAME?</v>
      </c>
      <c r="BC431" s="90" t="e">
        <f t="shared" ca="1" si="67"/>
        <v>#NAME?</v>
      </c>
      <c r="BD431" s="90" t="e">
        <f t="shared" ca="1" si="68"/>
        <v>#NAME?</v>
      </c>
      <c r="BE431" s="85" t="e">
        <f t="shared" ca="1" si="69"/>
        <v>#NAME?</v>
      </c>
      <c r="BF431" s="22" t="e">
        <f t="shared" ca="1" si="70"/>
        <v>#NAME?</v>
      </c>
      <c r="BG431" s="22" t="e">
        <f t="shared" ca="1" si="71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 t="str">
        <f t="shared" si="55"/>
        <v/>
      </c>
      <c r="B432" s="172"/>
      <c r="C432" s="71"/>
      <c r="D432" s="71"/>
      <c r="E432" s="71"/>
      <c r="F432" s="71"/>
      <c r="G432" s="71"/>
      <c r="H432" s="54" t="str">
        <f t="shared" si="56"/>
        <v/>
      </c>
      <c r="I432" s="71"/>
      <c r="J432" s="71"/>
      <c r="K432" s="71"/>
      <c r="L432" s="71"/>
      <c r="M432" s="71"/>
      <c r="N432" s="71"/>
      <c r="O432" s="71"/>
      <c r="P432" s="71"/>
      <c r="Q432" s="71"/>
      <c r="R432" s="205"/>
      <c r="S432" s="205"/>
      <c r="T432" s="66" t="str">
        <f t="shared" si="57"/>
        <v/>
      </c>
      <c r="U432" s="205"/>
      <c r="V432" s="71"/>
      <c r="W432" s="175"/>
      <c r="X432" s="175"/>
      <c r="Y432" s="69" t="str">
        <f t="shared" si="58"/>
        <v/>
      </c>
      <c r="Z432" s="69"/>
      <c r="AA432" s="169"/>
      <c r="AB432" s="25" t="str">
        <f t="shared" si="79"/>
        <v/>
      </c>
      <c r="AC432" s="71"/>
      <c r="AD432" s="169"/>
      <c r="AE432" s="169"/>
      <c r="AF432" s="69" t="str">
        <f t="shared" si="73"/>
        <v/>
      </c>
      <c r="AG432" s="169"/>
      <c r="AH432" s="170"/>
      <c r="AI432" s="77" t="str">
        <f t="shared" si="72"/>
        <v/>
      </c>
      <c r="AJ432" s="80" t="str">
        <f t="array" ref="AJ432">IFERROR(INDEX('[1]Master Price'!$E:$E,MATCH(D432,'[1]Master Price'!$B:$B,0)),"0")</f>
        <v>0</v>
      </c>
      <c r="AK432" s="80">
        <f t="shared" si="59"/>
        <v>0</v>
      </c>
      <c r="AL432" s="82" t="str">
        <f t="shared" si="50"/>
        <v>0-day</v>
      </c>
      <c r="AM432" s="82" t="str">
        <f t="shared" si="60"/>
        <v>0-day</v>
      </c>
      <c r="AN432" s="82" t="str">
        <f t="shared" si="75"/>
        <v>0-day</v>
      </c>
      <c r="AO432" s="82" t="str">
        <f t="shared" si="76"/>
        <v>0-day</v>
      </c>
      <c r="AP432" s="82" t="str">
        <f t="shared" si="74"/>
        <v>0-day</v>
      </c>
      <c r="AQ432" s="82" t="str">
        <f t="shared" si="61"/>
        <v>0-day</v>
      </c>
      <c r="AR432" s="137"/>
      <c r="AS432" s="83" t="str">
        <f t="shared" si="62"/>
        <v/>
      </c>
      <c r="AT432" s="85">
        <f t="shared" si="77"/>
        <v>0</v>
      </c>
      <c r="AU432" s="84" t="e">
        <f t="shared" ca="1" si="78"/>
        <v>#NAME?</v>
      </c>
      <c r="AV432" s="85" t="e">
        <f t="shared" ca="1" si="63"/>
        <v>#NAME?</v>
      </c>
      <c r="AW432" s="86" t="e">
        <f t="shared" ca="1" si="64"/>
        <v>#NAME?</v>
      </c>
      <c r="AX432" s="85" t="e">
        <f t="shared" ca="1" si="65"/>
        <v>#NAME?</v>
      </c>
      <c r="AY432" s="86" t="str">
        <f t="shared" si="66"/>
        <v/>
      </c>
      <c r="AZ432" s="171" t="e">
        <f t="shared" ca="1" si="80"/>
        <v>#NAME?</v>
      </c>
      <c r="BA432" s="85" t="e">
        <f t="shared" ca="1" si="81"/>
        <v>#NAME?</v>
      </c>
      <c r="BB432" s="85" t="e">
        <f t="shared" ca="1" si="82"/>
        <v>#NAME?</v>
      </c>
      <c r="BC432" s="90" t="e">
        <f t="shared" ca="1" si="67"/>
        <v>#NAME?</v>
      </c>
      <c r="BD432" s="90" t="e">
        <f t="shared" ca="1" si="68"/>
        <v>#NAME?</v>
      </c>
      <c r="BE432" s="85" t="e">
        <f t="shared" ca="1" si="69"/>
        <v>#NAME?</v>
      </c>
      <c r="BF432" s="22" t="e">
        <f t="shared" ca="1" si="70"/>
        <v>#NAME?</v>
      </c>
      <c r="BG432" s="22" t="e">
        <f t="shared" ca="1" si="71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 t="str">
        <f t="shared" si="55"/>
        <v/>
      </c>
      <c r="B433" s="172"/>
      <c r="C433" s="71"/>
      <c r="D433" s="71"/>
      <c r="E433" s="71"/>
      <c r="F433" s="71"/>
      <c r="G433" s="71"/>
      <c r="H433" s="54" t="str">
        <f t="shared" si="56"/>
        <v/>
      </c>
      <c r="I433" s="71"/>
      <c r="J433" s="71"/>
      <c r="K433" s="71"/>
      <c r="L433" s="71"/>
      <c r="M433" s="71"/>
      <c r="N433" s="71"/>
      <c r="O433" s="71"/>
      <c r="P433" s="71"/>
      <c r="Q433" s="71"/>
      <c r="R433" s="205"/>
      <c r="S433" s="205"/>
      <c r="T433" s="66" t="str">
        <f t="shared" si="57"/>
        <v/>
      </c>
      <c r="U433" s="205"/>
      <c r="V433" s="71"/>
      <c r="W433" s="175"/>
      <c r="X433" s="175"/>
      <c r="Y433" s="69" t="str">
        <f t="shared" si="58"/>
        <v/>
      </c>
      <c r="Z433" s="69"/>
      <c r="AA433" s="169"/>
      <c r="AB433" s="25" t="str">
        <f t="shared" si="79"/>
        <v/>
      </c>
      <c r="AC433" s="71"/>
      <c r="AD433" s="169"/>
      <c r="AE433" s="169"/>
      <c r="AF433" s="69" t="str">
        <f t="shared" si="73"/>
        <v/>
      </c>
      <c r="AG433" s="169"/>
      <c r="AH433" s="170"/>
      <c r="AI433" s="77" t="str">
        <f t="shared" si="72"/>
        <v/>
      </c>
      <c r="AJ433" s="80" t="str">
        <f t="array" ref="AJ433">IFERROR(INDEX('[1]Master Price'!$E:$E,MATCH(D433,'[1]Master Price'!$B:$B,0)),"0")</f>
        <v>0</v>
      </c>
      <c r="AK433" s="80">
        <f t="shared" si="59"/>
        <v>0</v>
      </c>
      <c r="AL433" s="82" t="str">
        <f t="shared" si="50"/>
        <v>0-day</v>
      </c>
      <c r="AM433" s="82" t="str">
        <f t="shared" si="60"/>
        <v>0-day</v>
      </c>
      <c r="AN433" s="82" t="str">
        <f t="shared" si="75"/>
        <v>0-day</v>
      </c>
      <c r="AO433" s="82" t="str">
        <f t="shared" si="76"/>
        <v>0-day</v>
      </c>
      <c r="AP433" s="82" t="str">
        <f t="shared" si="74"/>
        <v>0-day</v>
      </c>
      <c r="AQ433" s="82" t="str">
        <f t="shared" si="61"/>
        <v>0-day</v>
      </c>
      <c r="AR433" s="137"/>
      <c r="AS433" s="83" t="str">
        <f t="shared" si="62"/>
        <v/>
      </c>
      <c r="AT433" s="85">
        <f t="shared" si="77"/>
        <v>0</v>
      </c>
      <c r="AU433" s="84" t="e">
        <f t="shared" ca="1" si="78"/>
        <v>#NAME?</v>
      </c>
      <c r="AV433" s="85" t="e">
        <f t="shared" ca="1" si="63"/>
        <v>#NAME?</v>
      </c>
      <c r="AW433" s="86" t="e">
        <f t="shared" ca="1" si="64"/>
        <v>#NAME?</v>
      </c>
      <c r="AX433" s="85" t="e">
        <f t="shared" ca="1" si="65"/>
        <v>#NAME?</v>
      </c>
      <c r="AY433" s="86" t="str">
        <f t="shared" si="66"/>
        <v/>
      </c>
      <c r="AZ433" s="171" t="e">
        <f t="shared" ca="1" si="80"/>
        <v>#NAME?</v>
      </c>
      <c r="BA433" s="85" t="e">
        <f t="shared" ca="1" si="81"/>
        <v>#NAME?</v>
      </c>
      <c r="BB433" s="85" t="e">
        <f t="shared" ca="1" si="82"/>
        <v>#NAME?</v>
      </c>
      <c r="BC433" s="90" t="e">
        <f t="shared" ca="1" si="67"/>
        <v>#NAME?</v>
      </c>
      <c r="BD433" s="90" t="e">
        <f t="shared" ca="1" si="68"/>
        <v>#NAME?</v>
      </c>
      <c r="BE433" s="85" t="e">
        <f t="shared" ca="1" si="69"/>
        <v>#NAME?</v>
      </c>
      <c r="BF433" s="22" t="e">
        <f t="shared" ca="1" si="70"/>
        <v>#NAME?</v>
      </c>
      <c r="BG433" s="22" t="e">
        <f t="shared" ca="1" si="71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 t="str">
        <f t="shared" si="55"/>
        <v/>
      </c>
      <c r="B434" s="172"/>
      <c r="C434" s="71"/>
      <c r="D434" s="71"/>
      <c r="E434" s="71"/>
      <c r="F434" s="71"/>
      <c r="G434" s="71"/>
      <c r="H434" s="54" t="str">
        <f t="shared" si="56"/>
        <v/>
      </c>
      <c r="I434" s="71"/>
      <c r="J434" s="71"/>
      <c r="K434" s="71"/>
      <c r="L434" s="71"/>
      <c r="M434" s="71"/>
      <c r="N434" s="71"/>
      <c r="O434" s="71"/>
      <c r="P434" s="71"/>
      <c r="Q434" s="71"/>
      <c r="R434" s="205"/>
      <c r="S434" s="205"/>
      <c r="T434" s="66" t="str">
        <f t="shared" si="57"/>
        <v/>
      </c>
      <c r="U434" s="205"/>
      <c r="V434" s="71"/>
      <c r="W434" s="175"/>
      <c r="X434" s="175"/>
      <c r="Y434" s="69" t="str">
        <f t="shared" si="58"/>
        <v/>
      </c>
      <c r="Z434" s="69"/>
      <c r="AA434" s="169"/>
      <c r="AB434" s="25" t="str">
        <f t="shared" si="79"/>
        <v/>
      </c>
      <c r="AC434" s="71"/>
      <c r="AD434" s="169"/>
      <c r="AE434" s="169"/>
      <c r="AF434" s="69" t="str">
        <f t="shared" si="73"/>
        <v/>
      </c>
      <c r="AG434" s="169"/>
      <c r="AH434" s="170"/>
      <c r="AI434" s="77" t="str">
        <f t="shared" si="72"/>
        <v/>
      </c>
      <c r="AJ434" s="80" t="str">
        <f t="array" ref="AJ434">IFERROR(INDEX('[1]Master Price'!$E:$E,MATCH(D434,'[1]Master Price'!$B:$B,0)),"0")</f>
        <v>0</v>
      </c>
      <c r="AK434" s="80">
        <f t="shared" si="59"/>
        <v>0</v>
      </c>
      <c r="AL434" s="82" t="str">
        <f t="shared" si="50"/>
        <v>0-day</v>
      </c>
      <c r="AM434" s="82" t="str">
        <f t="shared" si="60"/>
        <v>0-day</v>
      </c>
      <c r="AN434" s="82" t="str">
        <f t="shared" si="75"/>
        <v>0-day</v>
      </c>
      <c r="AO434" s="82" t="str">
        <f t="shared" si="76"/>
        <v>0-day</v>
      </c>
      <c r="AP434" s="82" t="str">
        <f t="shared" si="74"/>
        <v>0-day</v>
      </c>
      <c r="AQ434" s="82" t="str">
        <f t="shared" si="61"/>
        <v>0-day</v>
      </c>
      <c r="AR434" s="137"/>
      <c r="AS434" s="83" t="str">
        <f t="shared" si="62"/>
        <v/>
      </c>
      <c r="AT434" s="85">
        <f t="shared" si="77"/>
        <v>0</v>
      </c>
      <c r="AU434" s="84" t="e">
        <f t="shared" ca="1" si="78"/>
        <v>#NAME?</v>
      </c>
      <c r="AV434" s="85" t="e">
        <f t="shared" ca="1" si="63"/>
        <v>#NAME?</v>
      </c>
      <c r="AW434" s="86" t="e">
        <f t="shared" ca="1" si="64"/>
        <v>#NAME?</v>
      </c>
      <c r="AX434" s="85" t="e">
        <f t="shared" ca="1" si="65"/>
        <v>#NAME?</v>
      </c>
      <c r="AY434" s="86" t="str">
        <f t="shared" si="66"/>
        <v/>
      </c>
      <c r="AZ434" s="171" t="e">
        <f t="shared" ca="1" si="80"/>
        <v>#NAME?</v>
      </c>
      <c r="BA434" s="85" t="e">
        <f t="shared" ca="1" si="81"/>
        <v>#NAME?</v>
      </c>
      <c r="BB434" s="85" t="e">
        <f t="shared" ca="1" si="82"/>
        <v>#NAME?</v>
      </c>
      <c r="BC434" s="90" t="e">
        <f t="shared" ca="1" si="67"/>
        <v>#NAME?</v>
      </c>
      <c r="BD434" s="90" t="e">
        <f t="shared" ca="1" si="68"/>
        <v>#NAME?</v>
      </c>
      <c r="BE434" s="85" t="e">
        <f t="shared" ca="1" si="69"/>
        <v>#NAME?</v>
      </c>
      <c r="BF434" s="22" t="e">
        <f t="shared" ca="1" si="70"/>
        <v>#NAME?</v>
      </c>
      <c r="BG434" s="22" t="e">
        <f t="shared" ca="1" si="71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 t="str">
        <f t="shared" si="55"/>
        <v/>
      </c>
      <c r="B435" s="172"/>
      <c r="C435" s="71"/>
      <c r="D435" s="71"/>
      <c r="E435" s="71"/>
      <c r="F435" s="71"/>
      <c r="G435" s="71"/>
      <c r="H435" s="54" t="str">
        <f t="shared" si="56"/>
        <v/>
      </c>
      <c r="I435" s="71"/>
      <c r="J435" s="71"/>
      <c r="K435" s="71"/>
      <c r="L435" s="71"/>
      <c r="M435" s="71"/>
      <c r="N435" s="71"/>
      <c r="O435" s="71"/>
      <c r="P435" s="71"/>
      <c r="Q435" s="71"/>
      <c r="R435" s="205"/>
      <c r="S435" s="205"/>
      <c r="T435" s="66" t="str">
        <f t="shared" si="57"/>
        <v/>
      </c>
      <c r="U435" s="205"/>
      <c r="V435" s="71"/>
      <c r="W435" s="175"/>
      <c r="X435" s="175"/>
      <c r="Y435" s="69" t="str">
        <f t="shared" si="58"/>
        <v/>
      </c>
      <c r="Z435" s="69"/>
      <c r="AA435" s="169"/>
      <c r="AB435" s="25" t="str">
        <f t="shared" si="79"/>
        <v/>
      </c>
      <c r="AC435" s="71"/>
      <c r="AD435" s="169"/>
      <c r="AE435" s="169"/>
      <c r="AF435" s="69" t="str">
        <f t="shared" si="73"/>
        <v/>
      </c>
      <c r="AG435" s="169"/>
      <c r="AH435" s="170"/>
      <c r="AI435" s="77" t="str">
        <f t="shared" si="72"/>
        <v/>
      </c>
      <c r="AJ435" s="80" t="str">
        <f t="array" ref="AJ435">IFERROR(INDEX('[1]Master Price'!$E:$E,MATCH(D435,'[1]Master Price'!$B:$B,0)),"0")</f>
        <v>0</v>
      </c>
      <c r="AK435" s="80">
        <f t="shared" si="59"/>
        <v>0</v>
      </c>
      <c r="AL435" s="82" t="str">
        <f t="shared" si="50"/>
        <v>0-day</v>
      </c>
      <c r="AM435" s="82" t="str">
        <f t="shared" si="60"/>
        <v>0-day</v>
      </c>
      <c r="AN435" s="82" t="str">
        <f t="shared" si="75"/>
        <v>0-day</v>
      </c>
      <c r="AO435" s="82" t="str">
        <f t="shared" si="76"/>
        <v>0-day</v>
      </c>
      <c r="AP435" s="82" t="str">
        <f t="shared" si="74"/>
        <v>0-day</v>
      </c>
      <c r="AQ435" s="82" t="str">
        <f t="shared" si="61"/>
        <v>0-day</v>
      </c>
      <c r="AR435" s="137"/>
      <c r="AS435" s="83" t="str">
        <f t="shared" si="62"/>
        <v/>
      </c>
      <c r="AT435" s="85">
        <f t="shared" si="77"/>
        <v>0</v>
      </c>
      <c r="AU435" s="84" t="e">
        <f t="shared" ca="1" si="78"/>
        <v>#NAME?</v>
      </c>
      <c r="AV435" s="85" t="e">
        <f t="shared" ca="1" si="63"/>
        <v>#NAME?</v>
      </c>
      <c r="AW435" s="86" t="e">
        <f t="shared" ca="1" si="64"/>
        <v>#NAME?</v>
      </c>
      <c r="AX435" s="85" t="e">
        <f t="shared" ca="1" si="65"/>
        <v>#NAME?</v>
      </c>
      <c r="AY435" s="86" t="str">
        <f t="shared" si="66"/>
        <v/>
      </c>
      <c r="AZ435" s="171" t="e">
        <f t="shared" ca="1" si="80"/>
        <v>#NAME?</v>
      </c>
      <c r="BA435" s="85" t="e">
        <f t="shared" ca="1" si="81"/>
        <v>#NAME?</v>
      </c>
      <c r="BB435" s="85" t="e">
        <f t="shared" ca="1" si="82"/>
        <v>#NAME?</v>
      </c>
      <c r="BC435" s="90" t="e">
        <f t="shared" ca="1" si="67"/>
        <v>#NAME?</v>
      </c>
      <c r="BD435" s="90" t="e">
        <f t="shared" ca="1" si="68"/>
        <v>#NAME?</v>
      </c>
      <c r="BE435" s="85" t="e">
        <f t="shared" ca="1" si="69"/>
        <v>#NAME?</v>
      </c>
      <c r="BF435" s="22" t="e">
        <f t="shared" ca="1" si="70"/>
        <v>#NAME?</v>
      </c>
      <c r="BG435" s="22" t="e">
        <f t="shared" ca="1" si="71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 t="str">
        <f t="shared" si="55"/>
        <v/>
      </c>
      <c r="B436" s="172"/>
      <c r="C436" s="71"/>
      <c r="D436" s="71"/>
      <c r="E436" s="71"/>
      <c r="F436" s="71"/>
      <c r="G436" s="71"/>
      <c r="H436" s="54" t="str">
        <f t="shared" si="56"/>
        <v/>
      </c>
      <c r="I436" s="71"/>
      <c r="J436" s="71"/>
      <c r="K436" s="71"/>
      <c r="L436" s="71"/>
      <c r="M436" s="71"/>
      <c r="N436" s="71"/>
      <c r="O436" s="71"/>
      <c r="P436" s="71"/>
      <c r="Q436" s="71"/>
      <c r="R436" s="205"/>
      <c r="S436" s="205"/>
      <c r="T436" s="66" t="str">
        <f t="shared" si="57"/>
        <v/>
      </c>
      <c r="U436" s="205"/>
      <c r="V436" s="71"/>
      <c r="W436" s="175"/>
      <c r="X436" s="175"/>
      <c r="Y436" s="69" t="str">
        <f t="shared" si="58"/>
        <v/>
      </c>
      <c r="Z436" s="69"/>
      <c r="AA436" s="169"/>
      <c r="AB436" s="25" t="str">
        <f t="shared" si="79"/>
        <v/>
      </c>
      <c r="AC436" s="71"/>
      <c r="AD436" s="169"/>
      <c r="AE436" s="169"/>
      <c r="AF436" s="69" t="str">
        <f t="shared" si="73"/>
        <v/>
      </c>
      <c r="AG436" s="169"/>
      <c r="AH436" s="170"/>
      <c r="AI436" s="77" t="str">
        <f t="shared" si="72"/>
        <v/>
      </c>
      <c r="AJ436" s="80" t="str">
        <f t="array" ref="AJ436">IFERROR(INDEX('[1]Master Price'!$E:$E,MATCH(D436,'[1]Master Price'!$B:$B,0)),"0")</f>
        <v>0</v>
      </c>
      <c r="AK436" s="80">
        <f t="shared" si="59"/>
        <v>0</v>
      </c>
      <c r="AL436" s="82" t="str">
        <f t="shared" si="50"/>
        <v>0-day</v>
      </c>
      <c r="AM436" s="82" t="str">
        <f t="shared" si="60"/>
        <v>0-day</v>
      </c>
      <c r="AN436" s="82" t="str">
        <f t="shared" si="75"/>
        <v>0-day</v>
      </c>
      <c r="AO436" s="82" t="str">
        <f t="shared" si="76"/>
        <v>0-day</v>
      </c>
      <c r="AP436" s="82" t="str">
        <f t="shared" si="74"/>
        <v>0-day</v>
      </c>
      <c r="AQ436" s="82" t="str">
        <f t="shared" si="61"/>
        <v>0-day</v>
      </c>
      <c r="AR436" s="137"/>
      <c r="AS436" s="83" t="str">
        <f t="shared" si="62"/>
        <v/>
      </c>
      <c r="AT436" s="85">
        <f t="shared" si="77"/>
        <v>0</v>
      </c>
      <c r="AU436" s="84" t="e">
        <f t="shared" ca="1" si="78"/>
        <v>#NAME?</v>
      </c>
      <c r="AV436" s="85" t="e">
        <f t="shared" ca="1" si="63"/>
        <v>#NAME?</v>
      </c>
      <c r="AW436" s="86" t="e">
        <f t="shared" ca="1" si="64"/>
        <v>#NAME?</v>
      </c>
      <c r="AX436" s="85" t="e">
        <f t="shared" ca="1" si="65"/>
        <v>#NAME?</v>
      </c>
      <c r="AY436" s="86" t="str">
        <f t="shared" si="66"/>
        <v/>
      </c>
      <c r="AZ436" s="171" t="e">
        <f t="shared" ca="1" si="80"/>
        <v>#NAME?</v>
      </c>
      <c r="BA436" s="85" t="e">
        <f t="shared" ca="1" si="81"/>
        <v>#NAME?</v>
      </c>
      <c r="BB436" s="85" t="e">
        <f t="shared" ca="1" si="82"/>
        <v>#NAME?</v>
      </c>
      <c r="BC436" s="90" t="e">
        <f t="shared" ca="1" si="67"/>
        <v>#NAME?</v>
      </c>
      <c r="BD436" s="90" t="e">
        <f t="shared" ca="1" si="68"/>
        <v>#NAME?</v>
      </c>
      <c r="BE436" s="85" t="e">
        <f t="shared" ca="1" si="69"/>
        <v>#NAME?</v>
      </c>
      <c r="BF436" s="22" t="e">
        <f t="shared" ca="1" si="70"/>
        <v>#NAME?</v>
      </c>
      <c r="BG436" s="22" t="e">
        <f t="shared" ca="1" si="71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 t="str">
        <f t="shared" si="55"/>
        <v/>
      </c>
      <c r="B437" s="172"/>
      <c r="C437" s="71"/>
      <c r="D437" s="71"/>
      <c r="E437" s="71"/>
      <c r="F437" s="71"/>
      <c r="G437" s="71"/>
      <c r="H437" s="54" t="str">
        <f t="shared" si="56"/>
        <v/>
      </c>
      <c r="I437" s="71"/>
      <c r="J437" s="71"/>
      <c r="K437" s="71"/>
      <c r="L437" s="71"/>
      <c r="M437" s="71"/>
      <c r="N437" s="71"/>
      <c r="O437" s="71"/>
      <c r="P437" s="71"/>
      <c r="Q437" s="71"/>
      <c r="R437" s="205"/>
      <c r="S437" s="205"/>
      <c r="T437" s="66" t="str">
        <f t="shared" si="57"/>
        <v/>
      </c>
      <c r="U437" s="205"/>
      <c r="V437" s="71"/>
      <c r="W437" s="175"/>
      <c r="X437" s="175"/>
      <c r="Y437" s="69" t="str">
        <f t="shared" si="58"/>
        <v/>
      </c>
      <c r="Z437" s="69"/>
      <c r="AA437" s="169"/>
      <c r="AB437" s="25" t="str">
        <f t="shared" si="79"/>
        <v/>
      </c>
      <c r="AC437" s="71"/>
      <c r="AD437" s="169"/>
      <c r="AE437" s="169"/>
      <c r="AF437" s="69" t="str">
        <f t="shared" si="73"/>
        <v/>
      </c>
      <c r="AG437" s="169"/>
      <c r="AH437" s="170"/>
      <c r="AI437" s="77" t="str">
        <f t="shared" si="72"/>
        <v/>
      </c>
      <c r="AJ437" s="80" t="str">
        <f t="array" ref="AJ437">IFERROR(INDEX('[1]Master Price'!$E:$E,MATCH(D437,'[1]Master Price'!$B:$B,0)),"0")</f>
        <v>0</v>
      </c>
      <c r="AK437" s="80">
        <f t="shared" si="59"/>
        <v>0</v>
      </c>
      <c r="AL437" s="82" t="str">
        <f t="shared" si="50"/>
        <v>0-day</v>
      </c>
      <c r="AM437" s="82" t="str">
        <f t="shared" si="60"/>
        <v>0-day</v>
      </c>
      <c r="AN437" s="82" t="str">
        <f t="shared" si="75"/>
        <v>0-day</v>
      </c>
      <c r="AO437" s="82" t="str">
        <f t="shared" si="76"/>
        <v>0-day</v>
      </c>
      <c r="AP437" s="82" t="str">
        <f t="shared" si="74"/>
        <v>0-day</v>
      </c>
      <c r="AQ437" s="82" t="str">
        <f t="shared" si="61"/>
        <v>0-day</v>
      </c>
      <c r="AR437" s="137"/>
      <c r="AS437" s="83" t="str">
        <f t="shared" si="62"/>
        <v/>
      </c>
      <c r="AT437" s="85">
        <f t="shared" si="77"/>
        <v>0</v>
      </c>
      <c r="AU437" s="84" t="e">
        <f t="shared" ca="1" si="78"/>
        <v>#NAME?</v>
      </c>
      <c r="AV437" s="85" t="e">
        <f t="shared" ca="1" si="63"/>
        <v>#NAME?</v>
      </c>
      <c r="AW437" s="86" t="e">
        <f t="shared" ca="1" si="64"/>
        <v>#NAME?</v>
      </c>
      <c r="AX437" s="85" t="e">
        <f t="shared" ca="1" si="65"/>
        <v>#NAME?</v>
      </c>
      <c r="AY437" s="86" t="str">
        <f t="shared" si="66"/>
        <v/>
      </c>
      <c r="AZ437" s="171" t="e">
        <f t="shared" ca="1" si="80"/>
        <v>#NAME?</v>
      </c>
      <c r="BA437" s="85" t="e">
        <f t="shared" ca="1" si="81"/>
        <v>#NAME?</v>
      </c>
      <c r="BB437" s="85" t="e">
        <f t="shared" ca="1" si="82"/>
        <v>#NAME?</v>
      </c>
      <c r="BC437" s="90" t="e">
        <f t="shared" ca="1" si="67"/>
        <v>#NAME?</v>
      </c>
      <c r="BD437" s="90" t="e">
        <f t="shared" ca="1" si="68"/>
        <v>#NAME?</v>
      </c>
      <c r="BE437" s="85" t="e">
        <f t="shared" ca="1" si="69"/>
        <v>#NAME?</v>
      </c>
      <c r="BF437" s="22" t="e">
        <f t="shared" ca="1" si="70"/>
        <v>#NAME?</v>
      </c>
      <c r="BG437" s="22" t="e">
        <f t="shared" ca="1" si="71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 t="str">
        <f t="shared" si="55"/>
        <v/>
      </c>
      <c r="B438" s="172"/>
      <c r="C438" s="71"/>
      <c r="D438" s="71"/>
      <c r="E438" s="71"/>
      <c r="F438" s="71"/>
      <c r="G438" s="71"/>
      <c r="H438" s="54" t="str">
        <f t="shared" si="56"/>
        <v/>
      </c>
      <c r="I438" s="71"/>
      <c r="J438" s="71"/>
      <c r="K438" s="71"/>
      <c r="L438" s="71"/>
      <c r="M438" s="71"/>
      <c r="N438" s="71"/>
      <c r="O438" s="71"/>
      <c r="P438" s="71"/>
      <c r="Q438" s="71"/>
      <c r="R438" s="205"/>
      <c r="S438" s="205"/>
      <c r="T438" s="66" t="str">
        <f t="shared" si="57"/>
        <v/>
      </c>
      <c r="U438" s="205"/>
      <c r="V438" s="71"/>
      <c r="W438" s="175"/>
      <c r="X438" s="175"/>
      <c r="Y438" s="69" t="str">
        <f t="shared" si="58"/>
        <v/>
      </c>
      <c r="Z438" s="69"/>
      <c r="AA438" s="169"/>
      <c r="AB438" s="25" t="str">
        <f t="shared" si="79"/>
        <v/>
      </c>
      <c r="AC438" s="71"/>
      <c r="AD438" s="169"/>
      <c r="AE438" s="169"/>
      <c r="AF438" s="69" t="str">
        <f t="shared" si="73"/>
        <v/>
      </c>
      <c r="AG438" s="169"/>
      <c r="AH438" s="170"/>
      <c r="AI438" s="77" t="str">
        <f t="shared" si="72"/>
        <v/>
      </c>
      <c r="AJ438" s="80" t="str">
        <f t="array" ref="AJ438">IFERROR(INDEX('[1]Master Price'!$E:$E,MATCH(D438,'[1]Master Price'!$B:$B,0)),"0")</f>
        <v>0</v>
      </c>
      <c r="AK438" s="80">
        <f t="shared" si="59"/>
        <v>0</v>
      </c>
      <c r="AL438" s="82" t="str">
        <f t="shared" si="50"/>
        <v>0-day</v>
      </c>
      <c r="AM438" s="82" t="str">
        <f t="shared" si="60"/>
        <v>0-day</v>
      </c>
      <c r="AN438" s="82" t="str">
        <f t="shared" si="75"/>
        <v>0-day</v>
      </c>
      <c r="AO438" s="82" t="str">
        <f t="shared" si="76"/>
        <v>0-day</v>
      </c>
      <c r="AP438" s="82" t="str">
        <f t="shared" si="74"/>
        <v>0-day</v>
      </c>
      <c r="AQ438" s="82" t="str">
        <f t="shared" si="61"/>
        <v>0-day</v>
      </c>
      <c r="AR438" s="137"/>
      <c r="AS438" s="83" t="str">
        <f t="shared" si="62"/>
        <v/>
      </c>
      <c r="AT438" s="85">
        <f t="shared" si="77"/>
        <v>0</v>
      </c>
      <c r="AU438" s="84" t="e">
        <f t="shared" ca="1" si="78"/>
        <v>#NAME?</v>
      </c>
      <c r="AV438" s="85" t="e">
        <f t="shared" ca="1" si="63"/>
        <v>#NAME?</v>
      </c>
      <c r="AW438" s="86" t="e">
        <f t="shared" ca="1" si="64"/>
        <v>#NAME?</v>
      </c>
      <c r="AX438" s="85" t="e">
        <f t="shared" ca="1" si="65"/>
        <v>#NAME?</v>
      </c>
      <c r="AY438" s="86" t="str">
        <f t="shared" si="66"/>
        <v/>
      </c>
      <c r="AZ438" s="171" t="e">
        <f t="shared" ca="1" si="80"/>
        <v>#NAME?</v>
      </c>
      <c r="BA438" s="85" t="e">
        <f t="shared" ca="1" si="81"/>
        <v>#NAME?</v>
      </c>
      <c r="BB438" s="85" t="e">
        <f t="shared" ca="1" si="82"/>
        <v>#NAME?</v>
      </c>
      <c r="BC438" s="90" t="e">
        <f t="shared" ca="1" si="67"/>
        <v>#NAME?</v>
      </c>
      <c r="BD438" s="90" t="e">
        <f t="shared" ca="1" si="68"/>
        <v>#NAME?</v>
      </c>
      <c r="BE438" s="85" t="e">
        <f t="shared" ca="1" si="69"/>
        <v>#NAME?</v>
      </c>
      <c r="BF438" s="22" t="e">
        <f t="shared" ca="1" si="70"/>
        <v>#NAME?</v>
      </c>
      <c r="BG438" s="22" t="e">
        <f t="shared" ca="1" si="71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 t="str">
        <f t="shared" si="55"/>
        <v/>
      </c>
      <c r="B439" s="172"/>
      <c r="C439" s="71"/>
      <c r="D439" s="71"/>
      <c r="E439" s="71"/>
      <c r="F439" s="71"/>
      <c r="G439" s="71"/>
      <c r="H439" s="54" t="str">
        <f t="shared" si="56"/>
        <v/>
      </c>
      <c r="I439" s="71"/>
      <c r="J439" s="71"/>
      <c r="K439" s="71"/>
      <c r="L439" s="71"/>
      <c r="M439" s="71"/>
      <c r="N439" s="71"/>
      <c r="O439" s="71"/>
      <c r="P439" s="71"/>
      <c r="Q439" s="71"/>
      <c r="R439" s="205"/>
      <c r="S439" s="205"/>
      <c r="T439" s="66" t="str">
        <f t="shared" si="57"/>
        <v/>
      </c>
      <c r="U439" s="205"/>
      <c r="V439" s="71"/>
      <c r="W439" s="175"/>
      <c r="X439" s="175"/>
      <c r="Y439" s="69" t="str">
        <f t="shared" si="58"/>
        <v/>
      </c>
      <c r="Z439" s="69"/>
      <c r="AA439" s="169"/>
      <c r="AB439" s="25" t="str">
        <f t="shared" si="79"/>
        <v/>
      </c>
      <c r="AC439" s="71"/>
      <c r="AD439" s="169"/>
      <c r="AE439" s="169"/>
      <c r="AF439" s="69" t="str">
        <f t="shared" si="73"/>
        <v/>
      </c>
      <c r="AG439" s="169"/>
      <c r="AH439" s="170"/>
      <c r="AI439" s="77" t="str">
        <f t="shared" si="72"/>
        <v/>
      </c>
      <c r="AJ439" s="80" t="str">
        <f t="array" ref="AJ439">IFERROR(INDEX('[1]Master Price'!$E:$E,MATCH(D439,'[1]Master Price'!$B:$B,0)),"0")</f>
        <v>0</v>
      </c>
      <c r="AK439" s="80">
        <f t="shared" si="59"/>
        <v>0</v>
      </c>
      <c r="AL439" s="82" t="str">
        <f t="shared" si="50"/>
        <v>0-day</v>
      </c>
      <c r="AM439" s="82" t="str">
        <f t="shared" si="60"/>
        <v>0-day</v>
      </c>
      <c r="AN439" s="82" t="str">
        <f t="shared" si="75"/>
        <v>0-day</v>
      </c>
      <c r="AO439" s="82" t="str">
        <f t="shared" si="76"/>
        <v>0-day</v>
      </c>
      <c r="AP439" s="82" t="str">
        <f t="shared" si="74"/>
        <v>0-day</v>
      </c>
      <c r="AQ439" s="82" t="str">
        <f t="shared" si="61"/>
        <v>0-day</v>
      </c>
      <c r="AR439" s="137"/>
      <c r="AS439" s="83" t="str">
        <f t="shared" si="62"/>
        <v/>
      </c>
      <c r="AT439" s="85">
        <f t="shared" si="77"/>
        <v>0</v>
      </c>
      <c r="AU439" s="84" t="e">
        <f t="shared" ca="1" si="78"/>
        <v>#NAME?</v>
      </c>
      <c r="AV439" s="85" t="e">
        <f t="shared" ca="1" si="63"/>
        <v>#NAME?</v>
      </c>
      <c r="AW439" s="86" t="e">
        <f t="shared" ca="1" si="64"/>
        <v>#NAME?</v>
      </c>
      <c r="AX439" s="85" t="e">
        <f t="shared" ca="1" si="65"/>
        <v>#NAME?</v>
      </c>
      <c r="AY439" s="86" t="str">
        <f t="shared" si="66"/>
        <v/>
      </c>
      <c r="AZ439" s="171" t="e">
        <f t="shared" ca="1" si="80"/>
        <v>#NAME?</v>
      </c>
      <c r="BA439" s="85" t="e">
        <f t="shared" ca="1" si="81"/>
        <v>#NAME?</v>
      </c>
      <c r="BB439" s="85" t="e">
        <f t="shared" ca="1" si="82"/>
        <v>#NAME?</v>
      </c>
      <c r="BC439" s="90" t="e">
        <f t="shared" ca="1" si="67"/>
        <v>#NAME?</v>
      </c>
      <c r="BD439" s="90" t="e">
        <f t="shared" ca="1" si="68"/>
        <v>#NAME?</v>
      </c>
      <c r="BE439" s="85" t="e">
        <f t="shared" ca="1" si="69"/>
        <v>#NAME?</v>
      </c>
      <c r="BF439" s="22" t="e">
        <f t="shared" ca="1" si="70"/>
        <v>#NAME?</v>
      </c>
      <c r="BG439" s="22" t="e">
        <f t="shared" ca="1" si="71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 t="str">
        <f t="shared" si="55"/>
        <v/>
      </c>
      <c r="B440" s="172"/>
      <c r="C440" s="71"/>
      <c r="D440" s="71"/>
      <c r="E440" s="71"/>
      <c r="F440" s="71"/>
      <c r="G440" s="71"/>
      <c r="H440" s="54" t="str">
        <f t="shared" si="56"/>
        <v/>
      </c>
      <c r="I440" s="71"/>
      <c r="J440" s="71"/>
      <c r="K440" s="71"/>
      <c r="L440" s="71"/>
      <c r="M440" s="71"/>
      <c r="N440" s="71"/>
      <c r="O440" s="71"/>
      <c r="P440" s="71"/>
      <c r="Q440" s="71"/>
      <c r="R440" s="205"/>
      <c r="S440" s="205"/>
      <c r="T440" s="66" t="str">
        <f t="shared" si="57"/>
        <v/>
      </c>
      <c r="U440" s="205"/>
      <c r="V440" s="71"/>
      <c r="W440" s="175"/>
      <c r="X440" s="175"/>
      <c r="Y440" s="69" t="str">
        <f t="shared" si="58"/>
        <v/>
      </c>
      <c r="Z440" s="69"/>
      <c r="AA440" s="169"/>
      <c r="AB440" s="25" t="str">
        <f t="shared" si="79"/>
        <v/>
      </c>
      <c r="AC440" s="71"/>
      <c r="AD440" s="169"/>
      <c r="AE440" s="169"/>
      <c r="AF440" s="69" t="str">
        <f t="shared" si="73"/>
        <v/>
      </c>
      <c r="AG440" s="169"/>
      <c r="AH440" s="170"/>
      <c r="AI440" s="77" t="str">
        <f t="shared" si="72"/>
        <v/>
      </c>
      <c r="AJ440" s="80" t="str">
        <f t="array" ref="AJ440">IFERROR(INDEX('[1]Master Price'!$E:$E,MATCH(D440,'[1]Master Price'!$B:$B,0)),"0")</f>
        <v>0</v>
      </c>
      <c r="AK440" s="80">
        <f t="shared" si="59"/>
        <v>0</v>
      </c>
      <c r="AL440" s="82" t="str">
        <f t="shared" si="50"/>
        <v>0-day</v>
      </c>
      <c r="AM440" s="82" t="str">
        <f t="shared" si="60"/>
        <v>0-day</v>
      </c>
      <c r="AN440" s="82" t="str">
        <f t="shared" si="75"/>
        <v>0-day</v>
      </c>
      <c r="AO440" s="82" t="str">
        <f t="shared" si="76"/>
        <v>0-day</v>
      </c>
      <c r="AP440" s="82" t="str">
        <f t="shared" si="74"/>
        <v>0-day</v>
      </c>
      <c r="AQ440" s="82" t="str">
        <f t="shared" si="61"/>
        <v>0-day</v>
      </c>
      <c r="AR440" s="137"/>
      <c r="AS440" s="83" t="str">
        <f t="shared" si="62"/>
        <v/>
      </c>
      <c r="AT440" s="85">
        <f t="shared" si="77"/>
        <v>0</v>
      </c>
      <c r="AU440" s="84" t="e">
        <f t="shared" ca="1" si="78"/>
        <v>#NAME?</v>
      </c>
      <c r="AV440" s="85" t="e">
        <f t="shared" ca="1" si="63"/>
        <v>#NAME?</v>
      </c>
      <c r="AW440" s="86" t="e">
        <f t="shared" ca="1" si="64"/>
        <v>#NAME?</v>
      </c>
      <c r="AX440" s="85" t="e">
        <f t="shared" ca="1" si="65"/>
        <v>#NAME?</v>
      </c>
      <c r="AY440" s="86" t="str">
        <f t="shared" si="66"/>
        <v/>
      </c>
      <c r="AZ440" s="171" t="e">
        <f t="shared" ca="1" si="80"/>
        <v>#NAME?</v>
      </c>
      <c r="BA440" s="85" t="e">
        <f t="shared" ca="1" si="81"/>
        <v>#NAME?</v>
      </c>
      <c r="BB440" s="85" t="e">
        <f t="shared" ca="1" si="82"/>
        <v>#NAME?</v>
      </c>
      <c r="BC440" s="90" t="e">
        <f t="shared" ca="1" si="67"/>
        <v>#NAME?</v>
      </c>
      <c r="BD440" s="90" t="e">
        <f t="shared" ca="1" si="68"/>
        <v>#NAME?</v>
      </c>
      <c r="BE440" s="85" t="e">
        <f t="shared" ca="1" si="69"/>
        <v>#NAME?</v>
      </c>
      <c r="BF440" s="22" t="e">
        <f t="shared" ca="1" si="70"/>
        <v>#NAME?</v>
      </c>
      <c r="BG440" s="22" t="e">
        <f t="shared" ca="1" si="71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 t="str">
        <f t="shared" si="55"/>
        <v/>
      </c>
      <c r="B441" s="172"/>
      <c r="C441" s="71"/>
      <c r="D441" s="71"/>
      <c r="E441" s="71"/>
      <c r="F441" s="71"/>
      <c r="G441" s="71"/>
      <c r="H441" s="54" t="str">
        <f t="shared" si="56"/>
        <v/>
      </c>
      <c r="I441" s="71"/>
      <c r="J441" s="71"/>
      <c r="K441" s="71"/>
      <c r="L441" s="71"/>
      <c r="M441" s="71"/>
      <c r="N441" s="71"/>
      <c r="O441" s="71"/>
      <c r="P441" s="71"/>
      <c r="Q441" s="71"/>
      <c r="R441" s="205"/>
      <c r="S441" s="205"/>
      <c r="T441" s="66" t="str">
        <f t="shared" si="57"/>
        <v/>
      </c>
      <c r="U441" s="205"/>
      <c r="V441" s="71"/>
      <c r="W441" s="175"/>
      <c r="X441" s="175"/>
      <c r="Y441" s="69" t="str">
        <f t="shared" si="58"/>
        <v/>
      </c>
      <c r="Z441" s="69"/>
      <c r="AA441" s="169"/>
      <c r="AB441" s="25" t="str">
        <f t="shared" si="79"/>
        <v/>
      </c>
      <c r="AC441" s="71"/>
      <c r="AD441" s="169"/>
      <c r="AE441" s="169"/>
      <c r="AF441" s="69" t="str">
        <f t="shared" si="73"/>
        <v/>
      </c>
      <c r="AG441" s="169"/>
      <c r="AH441" s="170"/>
      <c r="AI441" s="77" t="str">
        <f t="shared" si="72"/>
        <v/>
      </c>
      <c r="AJ441" s="80" t="str">
        <f t="array" ref="AJ441">IFERROR(INDEX('[1]Master Price'!$E:$E,MATCH(D441,'[1]Master Price'!$B:$B,0)),"0")</f>
        <v>0</v>
      </c>
      <c r="AK441" s="80">
        <f t="shared" si="59"/>
        <v>0</v>
      </c>
      <c r="AL441" s="82" t="str">
        <f t="shared" si="50"/>
        <v>0-day</v>
      </c>
      <c r="AM441" s="82" t="str">
        <f t="shared" si="60"/>
        <v>0-day</v>
      </c>
      <c r="AN441" s="82" t="str">
        <f t="shared" si="75"/>
        <v>0-day</v>
      </c>
      <c r="AO441" s="82" t="str">
        <f t="shared" si="76"/>
        <v>0-day</v>
      </c>
      <c r="AP441" s="82" t="str">
        <f t="shared" si="74"/>
        <v>0-day</v>
      </c>
      <c r="AQ441" s="82" t="str">
        <f t="shared" si="61"/>
        <v>0-day</v>
      </c>
      <c r="AR441" s="137"/>
      <c r="AS441" s="83" t="str">
        <f t="shared" si="62"/>
        <v/>
      </c>
      <c r="AT441" s="85">
        <f t="shared" si="77"/>
        <v>0</v>
      </c>
      <c r="AU441" s="84" t="e">
        <f t="shared" ca="1" si="78"/>
        <v>#NAME?</v>
      </c>
      <c r="AV441" s="85" t="e">
        <f t="shared" ca="1" si="63"/>
        <v>#NAME?</v>
      </c>
      <c r="AW441" s="86" t="e">
        <f t="shared" ca="1" si="64"/>
        <v>#NAME?</v>
      </c>
      <c r="AX441" s="85" t="e">
        <f t="shared" ca="1" si="65"/>
        <v>#NAME?</v>
      </c>
      <c r="AY441" s="86" t="str">
        <f t="shared" si="66"/>
        <v/>
      </c>
      <c r="AZ441" s="171" t="e">
        <f t="shared" ca="1" si="80"/>
        <v>#NAME?</v>
      </c>
      <c r="BA441" s="85" t="e">
        <f t="shared" ca="1" si="81"/>
        <v>#NAME?</v>
      </c>
      <c r="BB441" s="85" t="e">
        <f t="shared" ca="1" si="82"/>
        <v>#NAME?</v>
      </c>
      <c r="BC441" s="90" t="e">
        <f t="shared" ca="1" si="67"/>
        <v>#NAME?</v>
      </c>
      <c r="BD441" s="90" t="e">
        <f t="shared" ca="1" si="68"/>
        <v>#NAME?</v>
      </c>
      <c r="BE441" s="85" t="e">
        <f t="shared" ca="1" si="69"/>
        <v>#NAME?</v>
      </c>
      <c r="BF441" s="22" t="e">
        <f t="shared" ca="1" si="70"/>
        <v>#NAME?</v>
      </c>
      <c r="BG441" s="22" t="e">
        <f t="shared" ca="1" si="71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 t="str">
        <f t="shared" si="55"/>
        <v/>
      </c>
      <c r="B442" s="172"/>
      <c r="C442" s="71"/>
      <c r="D442" s="71"/>
      <c r="E442" s="71"/>
      <c r="F442" s="71"/>
      <c r="G442" s="71"/>
      <c r="H442" s="54" t="str">
        <f t="shared" si="56"/>
        <v/>
      </c>
      <c r="I442" s="71"/>
      <c r="J442" s="71"/>
      <c r="K442" s="71"/>
      <c r="L442" s="71"/>
      <c r="M442" s="71"/>
      <c r="N442" s="71"/>
      <c r="O442" s="71"/>
      <c r="P442" s="71"/>
      <c r="Q442" s="71"/>
      <c r="R442" s="205"/>
      <c r="S442" s="205"/>
      <c r="T442" s="66" t="str">
        <f t="shared" si="57"/>
        <v/>
      </c>
      <c r="U442" s="205"/>
      <c r="V442" s="71"/>
      <c r="W442" s="175"/>
      <c r="X442" s="175"/>
      <c r="Y442" s="69" t="str">
        <f t="shared" si="58"/>
        <v/>
      </c>
      <c r="Z442" s="69"/>
      <c r="AA442" s="169"/>
      <c r="AB442" s="25" t="str">
        <f t="shared" si="79"/>
        <v/>
      </c>
      <c r="AC442" s="71"/>
      <c r="AD442" s="169"/>
      <c r="AE442" s="169"/>
      <c r="AF442" s="69" t="str">
        <f t="shared" si="73"/>
        <v/>
      </c>
      <c r="AG442" s="169"/>
      <c r="AH442" s="170"/>
      <c r="AI442" s="77" t="str">
        <f t="shared" si="72"/>
        <v/>
      </c>
      <c r="AJ442" s="80" t="str">
        <f t="array" ref="AJ442">IFERROR(INDEX('[1]Master Price'!$E:$E,MATCH(D442,'[1]Master Price'!$B:$B,0)),"0")</f>
        <v>0</v>
      </c>
      <c r="AK442" s="80">
        <f t="shared" si="59"/>
        <v>0</v>
      </c>
      <c r="AL442" s="82" t="str">
        <f t="shared" si="50"/>
        <v>0-day</v>
      </c>
      <c r="AM442" s="82" t="str">
        <f t="shared" si="60"/>
        <v>0-day</v>
      </c>
      <c r="AN442" s="82" t="str">
        <f t="shared" si="75"/>
        <v>0-day</v>
      </c>
      <c r="AO442" s="82" t="str">
        <f t="shared" si="76"/>
        <v>0-day</v>
      </c>
      <c r="AP442" s="82" t="str">
        <f t="shared" si="74"/>
        <v>0-day</v>
      </c>
      <c r="AQ442" s="82" t="str">
        <f t="shared" si="61"/>
        <v>0-day</v>
      </c>
      <c r="AR442" s="137"/>
      <c r="AS442" s="83" t="str">
        <f t="shared" si="62"/>
        <v/>
      </c>
      <c r="AT442" s="85">
        <f t="shared" si="77"/>
        <v>0</v>
      </c>
      <c r="AU442" s="84" t="e">
        <f t="shared" ca="1" si="78"/>
        <v>#NAME?</v>
      </c>
      <c r="AV442" s="85" t="e">
        <f t="shared" ca="1" si="63"/>
        <v>#NAME?</v>
      </c>
      <c r="AW442" s="86" t="e">
        <f t="shared" ca="1" si="64"/>
        <v>#NAME?</v>
      </c>
      <c r="AX442" s="85" t="e">
        <f t="shared" ca="1" si="65"/>
        <v>#NAME?</v>
      </c>
      <c r="AY442" s="86" t="str">
        <f t="shared" si="66"/>
        <v/>
      </c>
      <c r="AZ442" s="171" t="e">
        <f t="shared" ca="1" si="80"/>
        <v>#NAME?</v>
      </c>
      <c r="BA442" s="85" t="e">
        <f t="shared" ca="1" si="81"/>
        <v>#NAME?</v>
      </c>
      <c r="BB442" s="85" t="e">
        <f t="shared" ca="1" si="82"/>
        <v>#NAME?</v>
      </c>
      <c r="BC442" s="90" t="e">
        <f t="shared" ca="1" si="67"/>
        <v>#NAME?</v>
      </c>
      <c r="BD442" s="90" t="e">
        <f t="shared" ca="1" si="68"/>
        <v>#NAME?</v>
      </c>
      <c r="BE442" s="85" t="e">
        <f t="shared" ca="1" si="69"/>
        <v>#NAME?</v>
      </c>
      <c r="BF442" s="22" t="e">
        <f t="shared" ca="1" si="70"/>
        <v>#NAME?</v>
      </c>
      <c r="BG442" s="22" t="e">
        <f t="shared" ca="1" si="71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 t="str">
        <f t="shared" si="55"/>
        <v/>
      </c>
      <c r="B443" s="172"/>
      <c r="C443" s="71"/>
      <c r="D443" s="71"/>
      <c r="E443" s="71"/>
      <c r="F443" s="71"/>
      <c r="G443" s="71"/>
      <c r="H443" s="54" t="str">
        <f t="shared" si="56"/>
        <v/>
      </c>
      <c r="I443" s="71"/>
      <c r="J443" s="71"/>
      <c r="K443" s="71"/>
      <c r="L443" s="71"/>
      <c r="M443" s="71"/>
      <c r="N443" s="71"/>
      <c r="O443" s="71"/>
      <c r="P443" s="71"/>
      <c r="Q443" s="71"/>
      <c r="R443" s="205"/>
      <c r="S443" s="205"/>
      <c r="T443" s="66" t="str">
        <f t="shared" si="57"/>
        <v/>
      </c>
      <c r="U443" s="205"/>
      <c r="V443" s="71"/>
      <c r="W443" s="175"/>
      <c r="X443" s="175"/>
      <c r="Y443" s="69" t="str">
        <f t="shared" si="58"/>
        <v/>
      </c>
      <c r="Z443" s="69"/>
      <c r="AA443" s="169"/>
      <c r="AB443" s="25" t="str">
        <f t="shared" si="79"/>
        <v/>
      </c>
      <c r="AC443" s="71"/>
      <c r="AD443" s="169"/>
      <c r="AE443" s="169"/>
      <c r="AF443" s="69" t="str">
        <f t="shared" si="73"/>
        <v/>
      </c>
      <c r="AG443" s="169"/>
      <c r="AH443" s="170"/>
      <c r="AI443" s="77" t="str">
        <f t="shared" si="72"/>
        <v/>
      </c>
      <c r="AJ443" s="80" t="str">
        <f t="array" ref="AJ443">IFERROR(INDEX('[1]Master Price'!$E:$E,MATCH(D443,'[1]Master Price'!$B:$B,0)),"0")</f>
        <v>0</v>
      </c>
      <c r="AK443" s="80">
        <f t="shared" si="59"/>
        <v>0</v>
      </c>
      <c r="AL443" s="82" t="str">
        <f t="shared" si="50"/>
        <v>0-day</v>
      </c>
      <c r="AM443" s="82" t="str">
        <f t="shared" si="60"/>
        <v>0-day</v>
      </c>
      <c r="AN443" s="82" t="str">
        <f t="shared" si="75"/>
        <v>0-day</v>
      </c>
      <c r="AO443" s="82" t="str">
        <f t="shared" si="76"/>
        <v>0-day</v>
      </c>
      <c r="AP443" s="82" t="str">
        <f t="shared" si="74"/>
        <v>0-day</v>
      </c>
      <c r="AQ443" s="82" t="str">
        <f t="shared" si="61"/>
        <v>0-day</v>
      </c>
      <c r="AR443" s="137"/>
      <c r="AS443" s="83" t="str">
        <f t="shared" si="62"/>
        <v/>
      </c>
      <c r="AT443" s="85">
        <f t="shared" si="77"/>
        <v>0</v>
      </c>
      <c r="AU443" s="84" t="e">
        <f t="shared" ca="1" si="78"/>
        <v>#NAME?</v>
      </c>
      <c r="AV443" s="85" t="e">
        <f t="shared" ca="1" si="63"/>
        <v>#NAME?</v>
      </c>
      <c r="AW443" s="86" t="e">
        <f t="shared" ca="1" si="64"/>
        <v>#NAME?</v>
      </c>
      <c r="AX443" s="85" t="e">
        <f t="shared" ca="1" si="65"/>
        <v>#NAME?</v>
      </c>
      <c r="AY443" s="86" t="str">
        <f t="shared" si="66"/>
        <v/>
      </c>
      <c r="AZ443" s="171" t="e">
        <f t="shared" ca="1" si="80"/>
        <v>#NAME?</v>
      </c>
      <c r="BA443" s="85" t="e">
        <f t="shared" ca="1" si="81"/>
        <v>#NAME?</v>
      </c>
      <c r="BB443" s="85" t="e">
        <f t="shared" ca="1" si="82"/>
        <v>#NAME?</v>
      </c>
      <c r="BC443" s="90" t="e">
        <f t="shared" ca="1" si="67"/>
        <v>#NAME?</v>
      </c>
      <c r="BD443" s="90" t="e">
        <f t="shared" ca="1" si="68"/>
        <v>#NAME?</v>
      </c>
      <c r="BE443" s="85" t="e">
        <f t="shared" ca="1" si="69"/>
        <v>#NAME?</v>
      </c>
      <c r="BF443" s="22" t="e">
        <f t="shared" ca="1" si="70"/>
        <v>#NAME?</v>
      </c>
      <c r="BG443" s="22" t="e">
        <f t="shared" ca="1" si="71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 t="str">
        <f t="shared" si="55"/>
        <v/>
      </c>
      <c r="B444" s="172"/>
      <c r="C444" s="71"/>
      <c r="D444" s="71"/>
      <c r="E444" s="71"/>
      <c r="F444" s="71"/>
      <c r="G444" s="71"/>
      <c r="H444" s="54" t="str">
        <f t="shared" si="56"/>
        <v/>
      </c>
      <c r="I444" s="71"/>
      <c r="J444" s="71"/>
      <c r="K444" s="71"/>
      <c r="L444" s="71"/>
      <c r="M444" s="71"/>
      <c r="N444" s="71"/>
      <c r="O444" s="71"/>
      <c r="P444" s="71"/>
      <c r="Q444" s="71"/>
      <c r="R444" s="205"/>
      <c r="S444" s="205"/>
      <c r="T444" s="66" t="str">
        <f t="shared" si="57"/>
        <v/>
      </c>
      <c r="U444" s="205"/>
      <c r="V444" s="71"/>
      <c r="W444" s="175"/>
      <c r="X444" s="175"/>
      <c r="Y444" s="69" t="str">
        <f t="shared" si="58"/>
        <v/>
      </c>
      <c r="Z444" s="69"/>
      <c r="AA444" s="169"/>
      <c r="AB444" s="25" t="str">
        <f t="shared" si="79"/>
        <v/>
      </c>
      <c r="AC444" s="71"/>
      <c r="AD444" s="169"/>
      <c r="AE444" s="169"/>
      <c r="AF444" s="69" t="str">
        <f t="shared" si="73"/>
        <v/>
      </c>
      <c r="AG444" s="169"/>
      <c r="AH444" s="170"/>
      <c r="AI444" s="77" t="str">
        <f t="shared" si="72"/>
        <v/>
      </c>
      <c r="AJ444" s="80" t="str">
        <f t="array" ref="AJ444">IFERROR(INDEX('[1]Master Price'!$E:$E,MATCH(D444,'[1]Master Price'!$B:$B,0)),"0")</f>
        <v>0</v>
      </c>
      <c r="AK444" s="80">
        <f t="shared" si="59"/>
        <v>0</v>
      </c>
      <c r="AL444" s="82" t="str">
        <f t="shared" si="50"/>
        <v>0-day</v>
      </c>
      <c r="AM444" s="82" t="str">
        <f t="shared" si="60"/>
        <v>0-day</v>
      </c>
      <c r="AN444" s="82" t="str">
        <f t="shared" si="75"/>
        <v>0-day</v>
      </c>
      <c r="AO444" s="82" t="str">
        <f t="shared" si="76"/>
        <v>0-day</v>
      </c>
      <c r="AP444" s="82" t="str">
        <f t="shared" si="74"/>
        <v>0-day</v>
      </c>
      <c r="AQ444" s="82" t="str">
        <f t="shared" si="61"/>
        <v>0-day</v>
      </c>
      <c r="AR444" s="137"/>
      <c r="AS444" s="83" t="str">
        <f t="shared" si="62"/>
        <v/>
      </c>
      <c r="AT444" s="85">
        <f t="shared" si="77"/>
        <v>0</v>
      </c>
      <c r="AU444" s="84" t="e">
        <f t="shared" ca="1" si="78"/>
        <v>#NAME?</v>
      </c>
      <c r="AV444" s="85" t="e">
        <f t="shared" ca="1" si="63"/>
        <v>#NAME?</v>
      </c>
      <c r="AW444" s="86" t="e">
        <f t="shared" ca="1" si="64"/>
        <v>#NAME?</v>
      </c>
      <c r="AX444" s="85" t="e">
        <f t="shared" ca="1" si="65"/>
        <v>#NAME?</v>
      </c>
      <c r="AY444" s="86" t="str">
        <f t="shared" si="66"/>
        <v/>
      </c>
      <c r="AZ444" s="171" t="e">
        <f t="shared" ca="1" si="80"/>
        <v>#NAME?</v>
      </c>
      <c r="BA444" s="85" t="e">
        <f t="shared" ca="1" si="81"/>
        <v>#NAME?</v>
      </c>
      <c r="BB444" s="85" t="e">
        <f t="shared" ca="1" si="82"/>
        <v>#NAME?</v>
      </c>
      <c r="BC444" s="90" t="e">
        <f t="shared" ca="1" si="67"/>
        <v>#NAME?</v>
      </c>
      <c r="BD444" s="90" t="e">
        <f t="shared" ca="1" si="68"/>
        <v>#NAME?</v>
      </c>
      <c r="BE444" s="85" t="e">
        <f t="shared" ca="1" si="69"/>
        <v>#NAME?</v>
      </c>
      <c r="BF444" s="22" t="e">
        <f t="shared" ca="1" si="70"/>
        <v>#NAME?</v>
      </c>
      <c r="BG444" s="22" t="e">
        <f t="shared" ca="1" si="71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 t="str">
        <f t="shared" si="55"/>
        <v/>
      </c>
      <c r="B445" s="172"/>
      <c r="C445" s="71"/>
      <c r="D445" s="71"/>
      <c r="E445" s="71"/>
      <c r="F445" s="71"/>
      <c r="G445" s="71"/>
      <c r="H445" s="54" t="str">
        <f t="shared" si="56"/>
        <v/>
      </c>
      <c r="I445" s="71"/>
      <c r="J445" s="71"/>
      <c r="K445" s="71"/>
      <c r="L445" s="71"/>
      <c r="M445" s="71"/>
      <c r="N445" s="71"/>
      <c r="O445" s="71"/>
      <c r="P445" s="71"/>
      <c r="Q445" s="71"/>
      <c r="R445" s="205"/>
      <c r="S445" s="205"/>
      <c r="T445" s="66" t="str">
        <f t="shared" si="57"/>
        <v/>
      </c>
      <c r="U445" s="205"/>
      <c r="V445" s="71"/>
      <c r="W445" s="175"/>
      <c r="X445" s="175"/>
      <c r="Y445" s="69" t="str">
        <f t="shared" si="58"/>
        <v/>
      </c>
      <c r="Z445" s="69"/>
      <c r="AA445" s="169"/>
      <c r="AB445" s="25" t="str">
        <f t="shared" si="79"/>
        <v/>
      </c>
      <c r="AC445" s="71"/>
      <c r="AD445" s="169"/>
      <c r="AE445" s="169"/>
      <c r="AF445" s="69" t="str">
        <f t="shared" si="73"/>
        <v/>
      </c>
      <c r="AG445" s="169"/>
      <c r="AH445" s="170"/>
      <c r="AI445" s="77" t="str">
        <f t="shared" si="72"/>
        <v/>
      </c>
      <c r="AJ445" s="80" t="str">
        <f t="array" ref="AJ445">IFERROR(INDEX('[1]Master Price'!$E:$E,MATCH(D445,'[1]Master Price'!$B:$B,0)),"0")</f>
        <v>0</v>
      </c>
      <c r="AK445" s="80">
        <f t="shared" si="59"/>
        <v>0</v>
      </c>
      <c r="AL445" s="82" t="str">
        <f t="shared" si="50"/>
        <v>0-day</v>
      </c>
      <c r="AM445" s="82" t="str">
        <f t="shared" si="60"/>
        <v>0-day</v>
      </c>
      <c r="AN445" s="82" t="str">
        <f t="shared" si="75"/>
        <v>0-day</v>
      </c>
      <c r="AO445" s="82" t="str">
        <f t="shared" si="76"/>
        <v>0-day</v>
      </c>
      <c r="AP445" s="82" t="str">
        <f t="shared" si="74"/>
        <v>0-day</v>
      </c>
      <c r="AQ445" s="82" t="str">
        <f t="shared" si="61"/>
        <v>0-day</v>
      </c>
      <c r="AR445" s="137"/>
      <c r="AS445" s="83" t="str">
        <f t="shared" si="62"/>
        <v/>
      </c>
      <c r="AT445" s="85">
        <f t="shared" si="77"/>
        <v>0</v>
      </c>
      <c r="AU445" s="84" t="e">
        <f t="shared" ca="1" si="78"/>
        <v>#NAME?</v>
      </c>
      <c r="AV445" s="85" t="e">
        <f t="shared" ca="1" si="63"/>
        <v>#NAME?</v>
      </c>
      <c r="AW445" s="86" t="e">
        <f t="shared" ca="1" si="64"/>
        <v>#NAME?</v>
      </c>
      <c r="AX445" s="85" t="e">
        <f t="shared" ca="1" si="65"/>
        <v>#NAME?</v>
      </c>
      <c r="AY445" s="86" t="str">
        <f t="shared" si="66"/>
        <v/>
      </c>
      <c r="AZ445" s="171" t="e">
        <f t="shared" ca="1" si="80"/>
        <v>#NAME?</v>
      </c>
      <c r="BA445" s="85" t="e">
        <f t="shared" ca="1" si="81"/>
        <v>#NAME?</v>
      </c>
      <c r="BB445" s="85" t="e">
        <f t="shared" ca="1" si="82"/>
        <v>#NAME?</v>
      </c>
      <c r="BC445" s="90" t="e">
        <f t="shared" ca="1" si="67"/>
        <v>#NAME?</v>
      </c>
      <c r="BD445" s="90" t="e">
        <f t="shared" ca="1" si="68"/>
        <v>#NAME?</v>
      </c>
      <c r="BE445" s="85" t="e">
        <f t="shared" ca="1" si="69"/>
        <v>#NAME?</v>
      </c>
      <c r="BF445" s="22" t="e">
        <f t="shared" ca="1" si="70"/>
        <v>#NAME?</v>
      </c>
      <c r="BG445" s="22" t="e">
        <f t="shared" ca="1" si="71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 t="str">
        <f t="shared" si="55"/>
        <v/>
      </c>
      <c r="B446" s="172"/>
      <c r="C446" s="71"/>
      <c r="D446" s="71"/>
      <c r="E446" s="71"/>
      <c r="F446" s="71"/>
      <c r="G446" s="71"/>
      <c r="H446" s="54" t="str">
        <f t="shared" si="56"/>
        <v/>
      </c>
      <c r="I446" s="71"/>
      <c r="J446" s="71"/>
      <c r="K446" s="71"/>
      <c r="L446" s="71"/>
      <c r="M446" s="71"/>
      <c r="N446" s="71"/>
      <c r="O446" s="71"/>
      <c r="P446" s="71"/>
      <c r="Q446" s="71"/>
      <c r="R446" s="205"/>
      <c r="S446" s="205"/>
      <c r="T446" s="66" t="str">
        <f t="shared" si="57"/>
        <v/>
      </c>
      <c r="U446" s="205"/>
      <c r="V446" s="71"/>
      <c r="W446" s="175"/>
      <c r="X446" s="175"/>
      <c r="Y446" s="69" t="str">
        <f t="shared" si="58"/>
        <v/>
      </c>
      <c r="Z446" s="69"/>
      <c r="AA446" s="169"/>
      <c r="AB446" s="25" t="str">
        <f t="shared" si="79"/>
        <v/>
      </c>
      <c r="AC446" s="71"/>
      <c r="AD446" s="169"/>
      <c r="AE446" s="169"/>
      <c r="AF446" s="69" t="str">
        <f t="shared" si="73"/>
        <v/>
      </c>
      <c r="AG446" s="169"/>
      <c r="AH446" s="170"/>
      <c r="AI446" s="77" t="str">
        <f t="shared" si="72"/>
        <v/>
      </c>
      <c r="AJ446" s="80" t="str">
        <f t="array" ref="AJ446">IFERROR(INDEX('[1]Master Price'!$E:$E,MATCH(D446,'[1]Master Price'!$B:$B,0)),"0")</f>
        <v>0</v>
      </c>
      <c r="AK446" s="80">
        <f t="shared" si="59"/>
        <v>0</v>
      </c>
      <c r="AL446" s="82" t="str">
        <f t="shared" si="50"/>
        <v>0-day</v>
      </c>
      <c r="AM446" s="82" t="str">
        <f t="shared" si="60"/>
        <v>0-day</v>
      </c>
      <c r="AN446" s="82" t="str">
        <f t="shared" si="75"/>
        <v>0-day</v>
      </c>
      <c r="AO446" s="82" t="str">
        <f t="shared" si="76"/>
        <v>0-day</v>
      </c>
      <c r="AP446" s="82" t="str">
        <f t="shared" si="74"/>
        <v>0-day</v>
      </c>
      <c r="AQ446" s="82" t="str">
        <f t="shared" si="61"/>
        <v>0-day</v>
      </c>
      <c r="AR446" s="137"/>
      <c r="AS446" s="83" t="str">
        <f t="shared" si="62"/>
        <v/>
      </c>
      <c r="AT446" s="85">
        <f t="shared" si="77"/>
        <v>0</v>
      </c>
      <c r="AU446" s="84" t="e">
        <f t="shared" ca="1" si="78"/>
        <v>#NAME?</v>
      </c>
      <c r="AV446" s="85" t="e">
        <f t="shared" ca="1" si="63"/>
        <v>#NAME?</v>
      </c>
      <c r="AW446" s="86" t="e">
        <f t="shared" ca="1" si="64"/>
        <v>#NAME?</v>
      </c>
      <c r="AX446" s="85" t="e">
        <f t="shared" ca="1" si="65"/>
        <v>#NAME?</v>
      </c>
      <c r="AY446" s="86" t="str">
        <f t="shared" si="66"/>
        <v/>
      </c>
      <c r="AZ446" s="171" t="e">
        <f t="shared" ca="1" si="80"/>
        <v>#NAME?</v>
      </c>
      <c r="BA446" s="85" t="e">
        <f t="shared" ca="1" si="81"/>
        <v>#NAME?</v>
      </c>
      <c r="BB446" s="85" t="e">
        <f t="shared" ca="1" si="82"/>
        <v>#NAME?</v>
      </c>
      <c r="BC446" s="90" t="e">
        <f t="shared" ca="1" si="67"/>
        <v>#NAME?</v>
      </c>
      <c r="BD446" s="90" t="e">
        <f t="shared" ca="1" si="68"/>
        <v>#NAME?</v>
      </c>
      <c r="BE446" s="85" t="e">
        <f t="shared" ca="1" si="69"/>
        <v>#NAME?</v>
      </c>
      <c r="BF446" s="22" t="e">
        <f t="shared" ca="1" si="70"/>
        <v>#NAME?</v>
      </c>
      <c r="BG446" s="22" t="e">
        <f t="shared" ca="1" si="71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 t="str">
        <f t="shared" si="55"/>
        <v/>
      </c>
      <c r="B447" s="172"/>
      <c r="C447" s="71"/>
      <c r="D447" s="71"/>
      <c r="E447" s="71"/>
      <c r="F447" s="71"/>
      <c r="G447" s="71"/>
      <c r="H447" s="54" t="str">
        <f t="shared" si="56"/>
        <v/>
      </c>
      <c r="I447" s="71"/>
      <c r="J447" s="71"/>
      <c r="K447" s="71"/>
      <c r="L447" s="71"/>
      <c r="M447" s="71"/>
      <c r="N447" s="71"/>
      <c r="O447" s="71"/>
      <c r="P447" s="71"/>
      <c r="Q447" s="71"/>
      <c r="R447" s="205"/>
      <c r="S447" s="205"/>
      <c r="T447" s="66" t="str">
        <f t="shared" si="57"/>
        <v/>
      </c>
      <c r="U447" s="205"/>
      <c r="V447" s="71"/>
      <c r="W447" s="175"/>
      <c r="X447" s="175"/>
      <c r="Y447" s="69" t="str">
        <f t="shared" si="58"/>
        <v/>
      </c>
      <c r="Z447" s="69"/>
      <c r="AA447" s="169"/>
      <c r="AB447" s="25" t="str">
        <f t="shared" si="79"/>
        <v/>
      </c>
      <c r="AC447" s="71"/>
      <c r="AD447" s="169"/>
      <c r="AE447" s="169"/>
      <c r="AF447" s="69" t="str">
        <f t="shared" si="73"/>
        <v/>
      </c>
      <c r="AG447" s="169"/>
      <c r="AH447" s="170"/>
      <c r="AI447" s="77" t="str">
        <f t="shared" si="72"/>
        <v/>
      </c>
      <c r="AJ447" s="80" t="str">
        <f t="array" ref="AJ447">IFERROR(INDEX('[1]Master Price'!$E:$E,MATCH(D447,'[1]Master Price'!$B:$B,0)),"0")</f>
        <v>0</v>
      </c>
      <c r="AK447" s="80">
        <f t="shared" si="59"/>
        <v>0</v>
      </c>
      <c r="AL447" s="82" t="str">
        <f t="shared" si="50"/>
        <v>0-day</v>
      </c>
      <c r="AM447" s="82" t="str">
        <f t="shared" si="60"/>
        <v>0-day</v>
      </c>
      <c r="AN447" s="82" t="str">
        <f t="shared" si="75"/>
        <v>0-day</v>
      </c>
      <c r="AO447" s="82" t="str">
        <f t="shared" si="76"/>
        <v>0-day</v>
      </c>
      <c r="AP447" s="82" t="str">
        <f t="shared" si="74"/>
        <v>0-day</v>
      </c>
      <c r="AQ447" s="82" t="str">
        <f t="shared" si="61"/>
        <v>0-day</v>
      </c>
      <c r="AR447" s="137"/>
      <c r="AS447" s="83" t="str">
        <f t="shared" si="62"/>
        <v/>
      </c>
      <c r="AT447" s="85">
        <f t="shared" si="77"/>
        <v>0</v>
      </c>
      <c r="AU447" s="84" t="e">
        <f t="shared" ca="1" si="78"/>
        <v>#NAME?</v>
      </c>
      <c r="AV447" s="85" t="e">
        <f t="shared" ca="1" si="63"/>
        <v>#NAME?</v>
      </c>
      <c r="AW447" s="86" t="e">
        <f t="shared" ca="1" si="64"/>
        <v>#NAME?</v>
      </c>
      <c r="AX447" s="85" t="e">
        <f t="shared" ca="1" si="65"/>
        <v>#NAME?</v>
      </c>
      <c r="AY447" s="86" t="str">
        <f t="shared" si="66"/>
        <v/>
      </c>
      <c r="AZ447" s="171" t="e">
        <f t="shared" ca="1" si="80"/>
        <v>#NAME?</v>
      </c>
      <c r="BA447" s="85" t="e">
        <f t="shared" ca="1" si="81"/>
        <v>#NAME?</v>
      </c>
      <c r="BB447" s="85" t="e">
        <f t="shared" ca="1" si="82"/>
        <v>#NAME?</v>
      </c>
      <c r="BC447" s="90" t="e">
        <f t="shared" ca="1" si="67"/>
        <v>#NAME?</v>
      </c>
      <c r="BD447" s="90" t="e">
        <f t="shared" ca="1" si="68"/>
        <v>#NAME?</v>
      </c>
      <c r="BE447" s="85" t="e">
        <f t="shared" ca="1" si="69"/>
        <v>#NAME?</v>
      </c>
      <c r="BF447" s="22" t="e">
        <f t="shared" ca="1" si="70"/>
        <v>#NAME?</v>
      </c>
      <c r="BG447" s="22" t="e">
        <f t="shared" ca="1" si="71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 t="str">
        <f t="shared" si="55"/>
        <v/>
      </c>
      <c r="B448" s="172"/>
      <c r="C448" s="71"/>
      <c r="D448" s="71"/>
      <c r="E448" s="71"/>
      <c r="F448" s="71"/>
      <c r="G448" s="71"/>
      <c r="H448" s="54" t="str">
        <f t="shared" si="56"/>
        <v/>
      </c>
      <c r="I448" s="71"/>
      <c r="J448" s="71"/>
      <c r="K448" s="71"/>
      <c r="L448" s="71"/>
      <c r="M448" s="71"/>
      <c r="N448" s="71"/>
      <c r="O448" s="71"/>
      <c r="P448" s="71"/>
      <c r="Q448" s="71"/>
      <c r="R448" s="205"/>
      <c r="S448" s="205"/>
      <c r="T448" s="66" t="str">
        <f t="shared" si="57"/>
        <v/>
      </c>
      <c r="U448" s="205"/>
      <c r="V448" s="71"/>
      <c r="W448" s="175"/>
      <c r="X448" s="175"/>
      <c r="Y448" s="69" t="str">
        <f t="shared" si="58"/>
        <v/>
      </c>
      <c r="Z448" s="69"/>
      <c r="AA448" s="169"/>
      <c r="AB448" s="25" t="str">
        <f t="shared" si="79"/>
        <v/>
      </c>
      <c r="AC448" s="71"/>
      <c r="AD448" s="169"/>
      <c r="AE448" s="169"/>
      <c r="AF448" s="69" t="str">
        <f t="shared" si="73"/>
        <v/>
      </c>
      <c r="AG448" s="169"/>
      <c r="AH448" s="170"/>
      <c r="AI448" s="77" t="str">
        <f t="shared" si="72"/>
        <v/>
      </c>
      <c r="AJ448" s="80" t="str">
        <f t="array" ref="AJ448">IFERROR(INDEX('[1]Master Price'!$E:$E,MATCH(D448,'[1]Master Price'!$B:$B,0)),"0")</f>
        <v>0</v>
      </c>
      <c r="AK448" s="80">
        <f t="shared" si="59"/>
        <v>0</v>
      </c>
      <c r="AL448" s="82" t="str">
        <f t="shared" si="50"/>
        <v>0-day</v>
      </c>
      <c r="AM448" s="82" t="str">
        <f t="shared" si="60"/>
        <v>0-day</v>
      </c>
      <c r="AN448" s="82" t="str">
        <f t="shared" si="75"/>
        <v>0-day</v>
      </c>
      <c r="AO448" s="82" t="str">
        <f t="shared" si="76"/>
        <v>0-day</v>
      </c>
      <c r="AP448" s="82" t="str">
        <f t="shared" si="74"/>
        <v>0-day</v>
      </c>
      <c r="AQ448" s="82" t="str">
        <f t="shared" si="61"/>
        <v>0-day</v>
      </c>
      <c r="AR448" s="137"/>
      <c r="AS448" s="83" t="str">
        <f t="shared" si="62"/>
        <v/>
      </c>
      <c r="AT448" s="85">
        <f t="shared" si="77"/>
        <v>0</v>
      </c>
      <c r="AU448" s="84" t="e">
        <f t="shared" ca="1" si="78"/>
        <v>#NAME?</v>
      </c>
      <c r="AV448" s="85" t="e">
        <f t="shared" ca="1" si="63"/>
        <v>#NAME?</v>
      </c>
      <c r="AW448" s="86" t="e">
        <f t="shared" ca="1" si="64"/>
        <v>#NAME?</v>
      </c>
      <c r="AX448" s="85" t="e">
        <f t="shared" ca="1" si="65"/>
        <v>#NAME?</v>
      </c>
      <c r="AY448" s="86" t="str">
        <f t="shared" si="66"/>
        <v/>
      </c>
      <c r="AZ448" s="171" t="e">
        <f t="shared" ca="1" si="80"/>
        <v>#NAME?</v>
      </c>
      <c r="BA448" s="85" t="e">
        <f t="shared" ca="1" si="81"/>
        <v>#NAME?</v>
      </c>
      <c r="BB448" s="85" t="e">
        <f t="shared" ca="1" si="82"/>
        <v>#NAME?</v>
      </c>
      <c r="BC448" s="90" t="e">
        <f t="shared" ca="1" si="67"/>
        <v>#NAME?</v>
      </c>
      <c r="BD448" s="90" t="e">
        <f t="shared" ca="1" si="68"/>
        <v>#NAME?</v>
      </c>
      <c r="BE448" s="85" t="e">
        <f t="shared" ca="1" si="69"/>
        <v>#NAME?</v>
      </c>
      <c r="BF448" s="22" t="e">
        <f t="shared" ca="1" si="70"/>
        <v>#NAME?</v>
      </c>
      <c r="BG448" s="22" t="e">
        <f t="shared" ca="1" si="71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 t="str">
        <f t="shared" si="55"/>
        <v/>
      </c>
      <c r="B449" s="172"/>
      <c r="C449" s="71"/>
      <c r="D449" s="71"/>
      <c r="E449" s="71"/>
      <c r="F449" s="71"/>
      <c r="G449" s="71"/>
      <c r="H449" s="54" t="str">
        <f t="shared" si="56"/>
        <v/>
      </c>
      <c r="I449" s="71"/>
      <c r="J449" s="71"/>
      <c r="K449" s="71"/>
      <c r="L449" s="71"/>
      <c r="M449" s="71"/>
      <c r="N449" s="71"/>
      <c r="O449" s="71"/>
      <c r="P449" s="71"/>
      <c r="Q449" s="71"/>
      <c r="R449" s="205"/>
      <c r="S449" s="205"/>
      <c r="T449" s="66" t="str">
        <f t="shared" si="57"/>
        <v/>
      </c>
      <c r="U449" s="205"/>
      <c r="V449" s="71"/>
      <c r="W449" s="175"/>
      <c r="X449" s="175"/>
      <c r="Y449" s="69" t="str">
        <f t="shared" si="58"/>
        <v/>
      </c>
      <c r="Z449" s="69"/>
      <c r="AA449" s="169"/>
      <c r="AB449" s="25" t="str">
        <f t="shared" si="79"/>
        <v/>
      </c>
      <c r="AC449" s="71"/>
      <c r="AD449" s="169"/>
      <c r="AE449" s="169"/>
      <c r="AF449" s="69" t="str">
        <f t="shared" si="73"/>
        <v/>
      </c>
      <c r="AG449" s="169"/>
      <c r="AH449" s="170"/>
      <c r="AI449" s="77" t="str">
        <f t="shared" si="72"/>
        <v/>
      </c>
      <c r="AJ449" s="80" t="str">
        <f t="array" ref="AJ449">IFERROR(INDEX('[1]Master Price'!$E:$E,MATCH(D449,'[1]Master Price'!$B:$B,0)),"0")</f>
        <v>0</v>
      </c>
      <c r="AK449" s="80">
        <f t="shared" si="59"/>
        <v>0</v>
      </c>
      <c r="AL449" s="82" t="str">
        <f t="shared" si="50"/>
        <v>0-day</v>
      </c>
      <c r="AM449" s="82" t="str">
        <f t="shared" si="60"/>
        <v>0-day</v>
      </c>
      <c r="AN449" s="82" t="str">
        <f t="shared" si="75"/>
        <v>0-day</v>
      </c>
      <c r="AO449" s="82" t="str">
        <f t="shared" si="76"/>
        <v>0-day</v>
      </c>
      <c r="AP449" s="82" t="str">
        <f t="shared" si="74"/>
        <v>0-day</v>
      </c>
      <c r="AQ449" s="82" t="str">
        <f t="shared" si="61"/>
        <v>0-day</v>
      </c>
      <c r="AR449" s="137"/>
      <c r="AS449" s="83" t="str">
        <f t="shared" si="62"/>
        <v/>
      </c>
      <c r="AT449" s="85">
        <f t="shared" si="77"/>
        <v>0</v>
      </c>
      <c r="AU449" s="84" t="e">
        <f t="shared" ca="1" si="78"/>
        <v>#NAME?</v>
      </c>
      <c r="AV449" s="85" t="e">
        <f t="shared" ca="1" si="63"/>
        <v>#NAME?</v>
      </c>
      <c r="AW449" s="86" t="e">
        <f t="shared" ca="1" si="64"/>
        <v>#NAME?</v>
      </c>
      <c r="AX449" s="85" t="e">
        <f t="shared" ca="1" si="65"/>
        <v>#NAME?</v>
      </c>
      <c r="AY449" s="86" t="str">
        <f t="shared" si="66"/>
        <v/>
      </c>
      <c r="AZ449" s="171" t="e">
        <f t="shared" ca="1" si="80"/>
        <v>#NAME?</v>
      </c>
      <c r="BA449" s="85" t="e">
        <f t="shared" ca="1" si="81"/>
        <v>#NAME?</v>
      </c>
      <c r="BB449" s="85" t="e">
        <f t="shared" ca="1" si="82"/>
        <v>#NAME?</v>
      </c>
      <c r="BC449" s="90" t="e">
        <f t="shared" ca="1" si="67"/>
        <v>#NAME?</v>
      </c>
      <c r="BD449" s="90" t="e">
        <f t="shared" ca="1" si="68"/>
        <v>#NAME?</v>
      </c>
      <c r="BE449" s="85" t="e">
        <f t="shared" ca="1" si="69"/>
        <v>#NAME?</v>
      </c>
      <c r="BF449" s="22" t="e">
        <f t="shared" ca="1" si="70"/>
        <v>#NAME?</v>
      </c>
      <c r="BG449" s="22" t="e">
        <f t="shared" ca="1" si="71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 t="str">
        <f t="shared" si="55"/>
        <v/>
      </c>
      <c r="B450" s="172"/>
      <c r="C450" s="71"/>
      <c r="D450" s="71"/>
      <c r="E450" s="71"/>
      <c r="F450" s="71"/>
      <c r="G450" s="71"/>
      <c r="H450" s="54" t="str">
        <f t="shared" si="56"/>
        <v/>
      </c>
      <c r="I450" s="71"/>
      <c r="J450" s="71"/>
      <c r="K450" s="71"/>
      <c r="L450" s="71"/>
      <c r="M450" s="71"/>
      <c r="N450" s="71"/>
      <c r="O450" s="71"/>
      <c r="P450" s="71"/>
      <c r="Q450" s="71"/>
      <c r="R450" s="205"/>
      <c r="S450" s="205"/>
      <c r="T450" s="66" t="str">
        <f t="shared" si="57"/>
        <v/>
      </c>
      <c r="U450" s="205"/>
      <c r="V450" s="71"/>
      <c r="W450" s="175"/>
      <c r="X450" s="175"/>
      <c r="Y450" s="69" t="str">
        <f t="shared" si="58"/>
        <v/>
      </c>
      <c r="Z450" s="69"/>
      <c r="AA450" s="169"/>
      <c r="AB450" s="25" t="str">
        <f t="shared" si="79"/>
        <v/>
      </c>
      <c r="AC450" s="71"/>
      <c r="AD450" s="169"/>
      <c r="AE450" s="169"/>
      <c r="AF450" s="69" t="str">
        <f t="shared" si="73"/>
        <v/>
      </c>
      <c r="AG450" s="169"/>
      <c r="AH450" s="170"/>
      <c r="AI450" s="77" t="str">
        <f t="shared" si="72"/>
        <v/>
      </c>
      <c r="AJ450" s="80" t="str">
        <f t="array" ref="AJ450">IFERROR(INDEX('[1]Master Price'!$E:$E,MATCH(D450,'[1]Master Price'!$B:$B,0)),"0")</f>
        <v>0</v>
      </c>
      <c r="AK450" s="80">
        <f t="shared" si="59"/>
        <v>0</v>
      </c>
      <c r="AL450" s="82" t="str">
        <f t="shared" si="50"/>
        <v>0-day</v>
      </c>
      <c r="AM450" s="82" t="str">
        <f t="shared" si="60"/>
        <v>0-day</v>
      </c>
      <c r="AN450" s="82" t="str">
        <f t="shared" si="75"/>
        <v>0-day</v>
      </c>
      <c r="AO450" s="82" t="str">
        <f t="shared" si="76"/>
        <v>0-day</v>
      </c>
      <c r="AP450" s="82" t="str">
        <f t="shared" si="74"/>
        <v>0-day</v>
      </c>
      <c r="AQ450" s="82" t="str">
        <f t="shared" si="61"/>
        <v>0-day</v>
      </c>
      <c r="AR450" s="137"/>
      <c r="AS450" s="83" t="str">
        <f t="shared" si="62"/>
        <v/>
      </c>
      <c r="AT450" s="85">
        <f t="shared" si="77"/>
        <v>0</v>
      </c>
      <c r="AU450" s="84" t="e">
        <f t="shared" ca="1" si="78"/>
        <v>#NAME?</v>
      </c>
      <c r="AV450" s="85" t="e">
        <f t="shared" ca="1" si="63"/>
        <v>#NAME?</v>
      </c>
      <c r="AW450" s="86" t="e">
        <f t="shared" ca="1" si="64"/>
        <v>#NAME?</v>
      </c>
      <c r="AX450" s="85" t="e">
        <f t="shared" ca="1" si="65"/>
        <v>#NAME?</v>
      </c>
      <c r="AY450" s="86" t="str">
        <f t="shared" si="66"/>
        <v/>
      </c>
      <c r="AZ450" s="171" t="e">
        <f t="shared" ca="1" si="80"/>
        <v>#NAME?</v>
      </c>
      <c r="BA450" s="85" t="e">
        <f t="shared" ca="1" si="81"/>
        <v>#NAME?</v>
      </c>
      <c r="BB450" s="85" t="e">
        <f t="shared" ca="1" si="82"/>
        <v>#NAME?</v>
      </c>
      <c r="BC450" s="90" t="e">
        <f t="shared" ca="1" si="67"/>
        <v>#NAME?</v>
      </c>
      <c r="BD450" s="90" t="e">
        <f t="shared" ca="1" si="68"/>
        <v>#NAME?</v>
      </c>
      <c r="BE450" s="85" t="e">
        <f t="shared" ca="1" si="69"/>
        <v>#NAME?</v>
      </c>
      <c r="BF450" s="22" t="e">
        <f t="shared" ca="1" si="70"/>
        <v>#NAME?</v>
      </c>
      <c r="BG450" s="22" t="e">
        <f t="shared" ca="1" si="71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 t="str">
        <f t="shared" si="55"/>
        <v/>
      </c>
      <c r="B451" s="172"/>
      <c r="C451" s="71"/>
      <c r="D451" s="71"/>
      <c r="E451" s="71"/>
      <c r="F451" s="71"/>
      <c r="G451" s="71"/>
      <c r="H451" s="54" t="str">
        <f t="shared" si="56"/>
        <v/>
      </c>
      <c r="I451" s="71"/>
      <c r="J451" s="71"/>
      <c r="K451" s="71"/>
      <c r="L451" s="71"/>
      <c r="M451" s="71"/>
      <c r="N451" s="71"/>
      <c r="O451" s="71"/>
      <c r="P451" s="71"/>
      <c r="Q451" s="71"/>
      <c r="R451" s="205"/>
      <c r="S451" s="205"/>
      <c r="T451" s="66" t="str">
        <f t="shared" si="57"/>
        <v/>
      </c>
      <c r="U451" s="205"/>
      <c r="V451" s="71"/>
      <c r="W451" s="175"/>
      <c r="X451" s="175"/>
      <c r="Y451" s="69" t="str">
        <f t="shared" si="58"/>
        <v/>
      </c>
      <c r="Z451" s="69"/>
      <c r="AA451" s="169"/>
      <c r="AB451" s="25" t="str">
        <f t="shared" si="79"/>
        <v/>
      </c>
      <c r="AC451" s="71"/>
      <c r="AD451" s="169"/>
      <c r="AE451" s="169"/>
      <c r="AF451" s="69" t="str">
        <f t="shared" si="73"/>
        <v/>
      </c>
      <c r="AG451" s="169"/>
      <c r="AH451" s="170"/>
      <c r="AI451" s="77" t="str">
        <f t="shared" si="72"/>
        <v/>
      </c>
      <c r="AJ451" s="80" t="str">
        <f t="array" ref="AJ451">IFERROR(INDEX('[1]Master Price'!$E:$E,MATCH(D451,'[1]Master Price'!$B:$B,0)),"0")</f>
        <v>0</v>
      </c>
      <c r="AK451" s="80">
        <f t="shared" si="59"/>
        <v>0</v>
      </c>
      <c r="AL451" s="82" t="str">
        <f t="shared" si="50"/>
        <v>0-day</v>
      </c>
      <c r="AM451" s="82" t="str">
        <f t="shared" si="60"/>
        <v>0-day</v>
      </c>
      <c r="AN451" s="82" t="str">
        <f t="shared" si="75"/>
        <v>0-day</v>
      </c>
      <c r="AO451" s="82" t="str">
        <f t="shared" si="76"/>
        <v>0-day</v>
      </c>
      <c r="AP451" s="82" t="str">
        <f t="shared" si="74"/>
        <v>0-day</v>
      </c>
      <c r="AQ451" s="82" t="str">
        <f t="shared" si="61"/>
        <v>0-day</v>
      </c>
      <c r="AR451" s="137"/>
      <c r="AS451" s="83" t="str">
        <f t="shared" si="62"/>
        <v/>
      </c>
      <c r="AT451" s="85">
        <f t="shared" si="77"/>
        <v>0</v>
      </c>
      <c r="AU451" s="84" t="e">
        <f t="shared" ca="1" si="78"/>
        <v>#NAME?</v>
      </c>
      <c r="AV451" s="85" t="e">
        <f t="shared" ca="1" si="63"/>
        <v>#NAME?</v>
      </c>
      <c r="AW451" s="86" t="e">
        <f t="shared" ca="1" si="64"/>
        <v>#NAME?</v>
      </c>
      <c r="AX451" s="85" t="e">
        <f t="shared" ca="1" si="65"/>
        <v>#NAME?</v>
      </c>
      <c r="AY451" s="86" t="str">
        <f t="shared" si="66"/>
        <v/>
      </c>
      <c r="AZ451" s="171" t="e">
        <f t="shared" ca="1" si="80"/>
        <v>#NAME?</v>
      </c>
      <c r="BA451" s="85" t="e">
        <f t="shared" ca="1" si="81"/>
        <v>#NAME?</v>
      </c>
      <c r="BB451" s="85" t="e">
        <f t="shared" ca="1" si="82"/>
        <v>#NAME?</v>
      </c>
      <c r="BC451" s="90" t="e">
        <f t="shared" ca="1" si="67"/>
        <v>#NAME?</v>
      </c>
      <c r="BD451" s="90" t="e">
        <f t="shared" ca="1" si="68"/>
        <v>#NAME?</v>
      </c>
      <c r="BE451" s="85" t="e">
        <f t="shared" ca="1" si="69"/>
        <v>#NAME?</v>
      </c>
      <c r="BF451" s="22" t="e">
        <f t="shared" ca="1" si="70"/>
        <v>#NAME?</v>
      </c>
      <c r="BG451" s="22" t="e">
        <f t="shared" ca="1" si="71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 t="str">
        <f t="shared" si="55"/>
        <v/>
      </c>
      <c r="B452" s="172"/>
      <c r="C452" s="71"/>
      <c r="D452" s="71"/>
      <c r="E452" s="71"/>
      <c r="F452" s="71"/>
      <c r="G452" s="71"/>
      <c r="H452" s="54" t="str">
        <f t="shared" si="56"/>
        <v/>
      </c>
      <c r="I452" s="71"/>
      <c r="J452" s="71"/>
      <c r="K452" s="71"/>
      <c r="L452" s="71"/>
      <c r="M452" s="71"/>
      <c r="N452" s="71"/>
      <c r="O452" s="71"/>
      <c r="P452" s="71"/>
      <c r="Q452" s="71"/>
      <c r="R452" s="205"/>
      <c r="S452" s="205"/>
      <c r="T452" s="66" t="str">
        <f t="shared" si="57"/>
        <v/>
      </c>
      <c r="U452" s="205"/>
      <c r="V452" s="71"/>
      <c r="W452" s="175"/>
      <c r="X452" s="175"/>
      <c r="Y452" s="69" t="str">
        <f t="shared" si="58"/>
        <v/>
      </c>
      <c r="Z452" s="69"/>
      <c r="AA452" s="169"/>
      <c r="AB452" s="25" t="str">
        <f t="shared" si="79"/>
        <v/>
      </c>
      <c r="AC452" s="71"/>
      <c r="AD452" s="169"/>
      <c r="AE452" s="169"/>
      <c r="AF452" s="69" t="str">
        <f t="shared" si="73"/>
        <v/>
      </c>
      <c r="AG452" s="169"/>
      <c r="AH452" s="170"/>
      <c r="AI452" s="77" t="str">
        <f t="shared" si="72"/>
        <v/>
      </c>
      <c r="AJ452" s="80" t="str">
        <f t="array" ref="AJ452">IFERROR(INDEX('[1]Master Price'!$E:$E,MATCH(D452,'[1]Master Price'!$B:$B,0)),"0")</f>
        <v>0</v>
      </c>
      <c r="AK452" s="80">
        <f t="shared" si="59"/>
        <v>0</v>
      </c>
      <c r="AL452" s="82" t="str">
        <f t="shared" si="50"/>
        <v>0-day</v>
      </c>
      <c r="AM452" s="82" t="str">
        <f t="shared" si="60"/>
        <v>0-day</v>
      </c>
      <c r="AN452" s="82" t="str">
        <f t="shared" si="75"/>
        <v>0-day</v>
      </c>
      <c r="AO452" s="82" t="str">
        <f t="shared" si="76"/>
        <v>0-day</v>
      </c>
      <c r="AP452" s="82" t="str">
        <f t="shared" si="74"/>
        <v>0-day</v>
      </c>
      <c r="AQ452" s="82" t="str">
        <f t="shared" si="61"/>
        <v>0-day</v>
      </c>
      <c r="AR452" s="137"/>
      <c r="AS452" s="83" t="str">
        <f t="shared" si="62"/>
        <v/>
      </c>
      <c r="AT452" s="85">
        <f t="shared" si="77"/>
        <v>0</v>
      </c>
      <c r="AU452" s="84" t="e">
        <f t="shared" ca="1" si="78"/>
        <v>#NAME?</v>
      </c>
      <c r="AV452" s="85" t="e">
        <f t="shared" ca="1" si="63"/>
        <v>#NAME?</v>
      </c>
      <c r="AW452" s="86" t="e">
        <f t="shared" ca="1" si="64"/>
        <v>#NAME?</v>
      </c>
      <c r="AX452" s="85" t="e">
        <f t="shared" ca="1" si="65"/>
        <v>#NAME?</v>
      </c>
      <c r="AY452" s="86" t="str">
        <f t="shared" si="66"/>
        <v/>
      </c>
      <c r="AZ452" s="171" t="e">
        <f t="shared" ca="1" si="80"/>
        <v>#NAME?</v>
      </c>
      <c r="BA452" s="85" t="e">
        <f t="shared" ca="1" si="81"/>
        <v>#NAME?</v>
      </c>
      <c r="BB452" s="85" t="e">
        <f t="shared" ca="1" si="82"/>
        <v>#NAME?</v>
      </c>
      <c r="BC452" s="90" t="e">
        <f t="shared" ca="1" si="67"/>
        <v>#NAME?</v>
      </c>
      <c r="BD452" s="90" t="e">
        <f t="shared" ca="1" si="68"/>
        <v>#NAME?</v>
      </c>
      <c r="BE452" s="85" t="e">
        <f t="shared" ca="1" si="69"/>
        <v>#NAME?</v>
      </c>
      <c r="BF452" s="22" t="e">
        <f t="shared" ca="1" si="70"/>
        <v>#NAME?</v>
      </c>
      <c r="BG452" s="22" t="e">
        <f t="shared" ca="1" si="71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 t="str">
        <f t="shared" si="55"/>
        <v/>
      </c>
      <c r="B453" s="172"/>
      <c r="C453" s="71"/>
      <c r="D453" s="71"/>
      <c r="E453" s="71"/>
      <c r="F453" s="71"/>
      <c r="G453" s="71"/>
      <c r="H453" s="54" t="str">
        <f t="shared" si="56"/>
        <v/>
      </c>
      <c r="I453" s="71"/>
      <c r="J453" s="71"/>
      <c r="K453" s="71"/>
      <c r="L453" s="71"/>
      <c r="M453" s="71"/>
      <c r="N453" s="71"/>
      <c r="O453" s="71"/>
      <c r="P453" s="71"/>
      <c r="Q453" s="71"/>
      <c r="R453" s="205"/>
      <c r="S453" s="205"/>
      <c r="T453" s="66" t="str">
        <f t="shared" si="57"/>
        <v/>
      </c>
      <c r="U453" s="205"/>
      <c r="V453" s="71"/>
      <c r="W453" s="175"/>
      <c r="X453" s="175"/>
      <c r="Y453" s="69" t="str">
        <f t="shared" si="58"/>
        <v/>
      </c>
      <c r="Z453" s="69"/>
      <c r="AA453" s="169"/>
      <c r="AB453" s="25" t="str">
        <f t="shared" si="79"/>
        <v/>
      </c>
      <c r="AC453" s="71"/>
      <c r="AD453" s="169"/>
      <c r="AE453" s="169"/>
      <c r="AF453" s="69" t="str">
        <f t="shared" si="73"/>
        <v/>
      </c>
      <c r="AG453" s="169"/>
      <c r="AH453" s="170"/>
      <c r="AI453" s="77" t="str">
        <f t="shared" si="72"/>
        <v/>
      </c>
      <c r="AJ453" s="80" t="str">
        <f t="array" ref="AJ453">IFERROR(INDEX('[1]Master Price'!$E:$E,MATCH(D453,'[1]Master Price'!$B:$B,0)),"0")</f>
        <v>0</v>
      </c>
      <c r="AK453" s="80">
        <f t="shared" si="59"/>
        <v>0</v>
      </c>
      <c r="AL453" s="82" t="str">
        <f t="shared" si="50"/>
        <v>0-day</v>
      </c>
      <c r="AM453" s="82" t="str">
        <f t="shared" si="60"/>
        <v>0-day</v>
      </c>
      <c r="AN453" s="82" t="str">
        <f t="shared" si="75"/>
        <v>0-day</v>
      </c>
      <c r="AO453" s="82" t="str">
        <f t="shared" si="76"/>
        <v>0-day</v>
      </c>
      <c r="AP453" s="82" t="str">
        <f t="shared" si="74"/>
        <v>0-day</v>
      </c>
      <c r="AQ453" s="82" t="str">
        <f t="shared" si="61"/>
        <v>0-day</v>
      </c>
      <c r="AR453" s="137"/>
      <c r="AS453" s="83" t="str">
        <f t="shared" si="62"/>
        <v/>
      </c>
      <c r="AT453" s="85">
        <f t="shared" si="77"/>
        <v>0</v>
      </c>
      <c r="AU453" s="84" t="e">
        <f t="shared" ca="1" si="78"/>
        <v>#NAME?</v>
      </c>
      <c r="AV453" s="85" t="e">
        <f t="shared" ca="1" si="63"/>
        <v>#NAME?</v>
      </c>
      <c r="AW453" s="86" t="e">
        <f t="shared" ca="1" si="64"/>
        <v>#NAME?</v>
      </c>
      <c r="AX453" s="85" t="e">
        <f t="shared" ca="1" si="65"/>
        <v>#NAME?</v>
      </c>
      <c r="AY453" s="86" t="str">
        <f t="shared" si="66"/>
        <v/>
      </c>
      <c r="AZ453" s="171" t="e">
        <f t="shared" ca="1" si="80"/>
        <v>#NAME?</v>
      </c>
      <c r="BA453" s="85" t="e">
        <f t="shared" ca="1" si="81"/>
        <v>#NAME?</v>
      </c>
      <c r="BB453" s="85" t="e">
        <f t="shared" ca="1" si="82"/>
        <v>#NAME?</v>
      </c>
      <c r="BC453" s="90" t="e">
        <f t="shared" ca="1" si="67"/>
        <v>#NAME?</v>
      </c>
      <c r="BD453" s="90" t="e">
        <f t="shared" ca="1" si="68"/>
        <v>#NAME?</v>
      </c>
      <c r="BE453" s="85" t="e">
        <f t="shared" ca="1" si="69"/>
        <v>#NAME?</v>
      </c>
      <c r="BF453" s="22" t="e">
        <f t="shared" ca="1" si="70"/>
        <v>#NAME?</v>
      </c>
      <c r="BG453" s="22" t="e">
        <f t="shared" ca="1" si="71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 t="str">
        <f t="shared" si="55"/>
        <v/>
      </c>
      <c r="B454" s="172"/>
      <c r="C454" s="71"/>
      <c r="D454" s="71"/>
      <c r="E454" s="71"/>
      <c r="F454" s="71"/>
      <c r="G454" s="71"/>
      <c r="H454" s="54" t="str">
        <f t="shared" si="56"/>
        <v/>
      </c>
      <c r="I454" s="71"/>
      <c r="J454" s="71"/>
      <c r="K454" s="71"/>
      <c r="L454" s="71"/>
      <c r="M454" s="71"/>
      <c r="N454" s="71"/>
      <c r="O454" s="71"/>
      <c r="P454" s="71"/>
      <c r="Q454" s="71"/>
      <c r="R454" s="205"/>
      <c r="S454" s="205"/>
      <c r="T454" s="66" t="str">
        <f t="shared" si="57"/>
        <v/>
      </c>
      <c r="U454" s="205"/>
      <c r="V454" s="71"/>
      <c r="W454" s="175"/>
      <c r="X454" s="175"/>
      <c r="Y454" s="69" t="str">
        <f t="shared" si="58"/>
        <v/>
      </c>
      <c r="Z454" s="69"/>
      <c r="AA454" s="169"/>
      <c r="AB454" s="25" t="str">
        <f t="shared" si="79"/>
        <v/>
      </c>
      <c r="AC454" s="71"/>
      <c r="AD454" s="169"/>
      <c r="AE454" s="169"/>
      <c r="AF454" s="69" t="str">
        <f t="shared" si="73"/>
        <v/>
      </c>
      <c r="AG454" s="169"/>
      <c r="AH454" s="170"/>
      <c r="AI454" s="77" t="str">
        <f t="shared" si="72"/>
        <v/>
      </c>
      <c r="AJ454" s="80" t="str">
        <f t="array" ref="AJ454">IFERROR(INDEX('[1]Master Price'!$E:$E,MATCH(D454,'[1]Master Price'!$B:$B,0)),"0")</f>
        <v>0</v>
      </c>
      <c r="AK454" s="80">
        <f t="shared" si="59"/>
        <v>0</v>
      </c>
      <c r="AL454" s="82" t="str">
        <f t="shared" si="50"/>
        <v>0-day</v>
      </c>
      <c r="AM454" s="82" t="str">
        <f t="shared" si="60"/>
        <v>0-day</v>
      </c>
      <c r="AN454" s="82" t="str">
        <f t="shared" si="75"/>
        <v>0-day</v>
      </c>
      <c r="AO454" s="82" t="str">
        <f t="shared" si="76"/>
        <v>0-day</v>
      </c>
      <c r="AP454" s="82" t="str">
        <f t="shared" si="74"/>
        <v>0-day</v>
      </c>
      <c r="AQ454" s="82" t="str">
        <f t="shared" si="61"/>
        <v>0-day</v>
      </c>
      <c r="AR454" s="137"/>
      <c r="AS454" s="83" t="str">
        <f t="shared" si="62"/>
        <v/>
      </c>
      <c r="AT454" s="85">
        <f t="shared" si="77"/>
        <v>0</v>
      </c>
      <c r="AU454" s="84" t="e">
        <f t="shared" ca="1" si="78"/>
        <v>#NAME?</v>
      </c>
      <c r="AV454" s="85" t="e">
        <f t="shared" ca="1" si="63"/>
        <v>#NAME?</v>
      </c>
      <c r="AW454" s="86" t="e">
        <f t="shared" ca="1" si="64"/>
        <v>#NAME?</v>
      </c>
      <c r="AX454" s="85" t="e">
        <f t="shared" ca="1" si="65"/>
        <v>#NAME?</v>
      </c>
      <c r="AY454" s="86" t="str">
        <f t="shared" si="66"/>
        <v/>
      </c>
      <c r="AZ454" s="171" t="e">
        <f t="shared" ca="1" si="80"/>
        <v>#NAME?</v>
      </c>
      <c r="BA454" s="85" t="e">
        <f t="shared" ca="1" si="81"/>
        <v>#NAME?</v>
      </c>
      <c r="BB454" s="85" t="e">
        <f t="shared" ca="1" si="82"/>
        <v>#NAME?</v>
      </c>
      <c r="BC454" s="90" t="e">
        <f t="shared" ca="1" si="67"/>
        <v>#NAME?</v>
      </c>
      <c r="BD454" s="90" t="e">
        <f t="shared" ca="1" si="68"/>
        <v>#NAME?</v>
      </c>
      <c r="BE454" s="85" t="e">
        <f t="shared" ca="1" si="69"/>
        <v>#NAME?</v>
      </c>
      <c r="BF454" s="22" t="e">
        <f t="shared" ca="1" si="70"/>
        <v>#NAME?</v>
      </c>
      <c r="BG454" s="22" t="e">
        <f t="shared" ca="1" si="71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 t="str">
        <f t="shared" si="55"/>
        <v/>
      </c>
      <c r="B455" s="172"/>
      <c r="C455" s="71"/>
      <c r="D455" s="71"/>
      <c r="E455" s="71"/>
      <c r="F455" s="71"/>
      <c r="G455" s="71"/>
      <c r="H455" s="54" t="str">
        <f t="shared" si="56"/>
        <v/>
      </c>
      <c r="I455" s="71"/>
      <c r="J455" s="71"/>
      <c r="K455" s="71"/>
      <c r="L455" s="71"/>
      <c r="M455" s="71"/>
      <c r="N455" s="71"/>
      <c r="O455" s="71"/>
      <c r="P455" s="71"/>
      <c r="Q455" s="71"/>
      <c r="R455" s="205"/>
      <c r="S455" s="205"/>
      <c r="T455" s="66" t="str">
        <f t="shared" si="57"/>
        <v/>
      </c>
      <c r="U455" s="205"/>
      <c r="V455" s="71"/>
      <c r="W455" s="175"/>
      <c r="X455" s="175"/>
      <c r="Y455" s="69" t="str">
        <f t="shared" si="58"/>
        <v/>
      </c>
      <c r="Z455" s="69"/>
      <c r="AA455" s="169"/>
      <c r="AB455" s="25" t="str">
        <f t="shared" si="79"/>
        <v/>
      </c>
      <c r="AC455" s="71"/>
      <c r="AD455" s="169"/>
      <c r="AE455" s="169"/>
      <c r="AF455" s="69" t="str">
        <f t="shared" si="73"/>
        <v/>
      </c>
      <c r="AG455" s="169"/>
      <c r="AH455" s="170"/>
      <c r="AI455" s="77" t="str">
        <f t="shared" si="72"/>
        <v/>
      </c>
      <c r="AJ455" s="80" t="str">
        <f t="array" ref="AJ455">IFERROR(INDEX('[1]Master Price'!$E:$E,MATCH(D455,'[1]Master Price'!$B:$B,0)),"0")</f>
        <v>0</v>
      </c>
      <c r="AK455" s="80">
        <f t="shared" si="59"/>
        <v>0</v>
      </c>
      <c r="AL455" s="82" t="str">
        <f t="shared" si="50"/>
        <v>0-day</v>
      </c>
      <c r="AM455" s="82" t="str">
        <f t="shared" si="60"/>
        <v>0-day</v>
      </c>
      <c r="AN455" s="82" t="str">
        <f t="shared" si="75"/>
        <v>0-day</v>
      </c>
      <c r="AO455" s="82" t="str">
        <f t="shared" si="76"/>
        <v>0-day</v>
      </c>
      <c r="AP455" s="82" t="str">
        <f t="shared" si="74"/>
        <v>0-day</v>
      </c>
      <c r="AQ455" s="82" t="str">
        <f t="shared" si="61"/>
        <v>0-day</v>
      </c>
      <c r="AR455" s="137"/>
      <c r="AS455" s="83" t="str">
        <f t="shared" si="62"/>
        <v/>
      </c>
      <c r="AT455" s="85">
        <f t="shared" si="77"/>
        <v>0</v>
      </c>
      <c r="AU455" s="84" t="e">
        <f t="shared" ca="1" si="78"/>
        <v>#NAME?</v>
      </c>
      <c r="AV455" s="85" t="e">
        <f t="shared" ca="1" si="63"/>
        <v>#NAME?</v>
      </c>
      <c r="AW455" s="86" t="e">
        <f t="shared" ca="1" si="64"/>
        <v>#NAME?</v>
      </c>
      <c r="AX455" s="85" t="e">
        <f t="shared" ca="1" si="65"/>
        <v>#NAME?</v>
      </c>
      <c r="AY455" s="86" t="str">
        <f t="shared" si="66"/>
        <v/>
      </c>
      <c r="AZ455" s="171" t="e">
        <f t="shared" ca="1" si="80"/>
        <v>#NAME?</v>
      </c>
      <c r="BA455" s="85" t="e">
        <f t="shared" ca="1" si="81"/>
        <v>#NAME?</v>
      </c>
      <c r="BB455" s="85" t="e">
        <f t="shared" ca="1" si="82"/>
        <v>#NAME?</v>
      </c>
      <c r="BC455" s="90" t="e">
        <f t="shared" ca="1" si="67"/>
        <v>#NAME?</v>
      </c>
      <c r="BD455" s="90" t="e">
        <f t="shared" ca="1" si="68"/>
        <v>#NAME?</v>
      </c>
      <c r="BE455" s="85" t="e">
        <f t="shared" ca="1" si="69"/>
        <v>#NAME?</v>
      </c>
      <c r="BF455" s="22" t="e">
        <f t="shared" ca="1" si="70"/>
        <v>#NAME?</v>
      </c>
      <c r="BG455" s="22" t="e">
        <f t="shared" ca="1" si="71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 t="str">
        <f t="shared" si="55"/>
        <v/>
      </c>
      <c r="B456" s="172"/>
      <c r="C456" s="71"/>
      <c r="D456" s="71"/>
      <c r="E456" s="71"/>
      <c r="F456" s="71"/>
      <c r="G456" s="71"/>
      <c r="H456" s="54" t="str">
        <f t="shared" si="56"/>
        <v/>
      </c>
      <c r="I456" s="71"/>
      <c r="J456" s="71"/>
      <c r="K456" s="71"/>
      <c r="L456" s="71"/>
      <c r="M456" s="71"/>
      <c r="N456" s="71"/>
      <c r="O456" s="71"/>
      <c r="P456" s="71"/>
      <c r="Q456" s="71"/>
      <c r="R456" s="205"/>
      <c r="S456" s="205"/>
      <c r="T456" s="66" t="str">
        <f t="shared" si="57"/>
        <v/>
      </c>
      <c r="U456" s="205"/>
      <c r="V456" s="71"/>
      <c r="W456" s="175"/>
      <c r="X456" s="175"/>
      <c r="Y456" s="69" t="str">
        <f t="shared" si="58"/>
        <v/>
      </c>
      <c r="Z456" s="69"/>
      <c r="AA456" s="169"/>
      <c r="AB456" s="25" t="str">
        <f t="shared" si="79"/>
        <v/>
      </c>
      <c r="AC456" s="71"/>
      <c r="AD456" s="169"/>
      <c r="AE456" s="169"/>
      <c r="AF456" s="69" t="str">
        <f t="shared" si="73"/>
        <v/>
      </c>
      <c r="AG456" s="169"/>
      <c r="AH456" s="170"/>
      <c r="AI456" s="77" t="str">
        <f t="shared" si="72"/>
        <v/>
      </c>
      <c r="AJ456" s="80" t="str">
        <f t="array" ref="AJ456">IFERROR(INDEX('[1]Master Price'!$E:$E,MATCH(D456,'[1]Master Price'!$B:$B,0)),"0")</f>
        <v>0</v>
      </c>
      <c r="AK456" s="80">
        <f t="shared" si="59"/>
        <v>0</v>
      </c>
      <c r="AL456" s="82" t="str">
        <f t="shared" si="50"/>
        <v>0-day</v>
      </c>
      <c r="AM456" s="82" t="str">
        <f t="shared" si="60"/>
        <v>0-day</v>
      </c>
      <c r="AN456" s="82" t="str">
        <f t="shared" si="75"/>
        <v>0-day</v>
      </c>
      <c r="AO456" s="82" t="str">
        <f t="shared" si="76"/>
        <v>0-day</v>
      </c>
      <c r="AP456" s="82" t="str">
        <f t="shared" si="74"/>
        <v>0-day</v>
      </c>
      <c r="AQ456" s="82" t="str">
        <f t="shared" si="61"/>
        <v>0-day</v>
      </c>
      <c r="AR456" s="137"/>
      <c r="AS456" s="83" t="str">
        <f t="shared" si="62"/>
        <v/>
      </c>
      <c r="AT456" s="85">
        <f t="shared" si="77"/>
        <v>0</v>
      </c>
      <c r="AU456" s="84" t="e">
        <f t="shared" ca="1" si="78"/>
        <v>#NAME?</v>
      </c>
      <c r="AV456" s="85" t="e">
        <f t="shared" ca="1" si="63"/>
        <v>#NAME?</v>
      </c>
      <c r="AW456" s="86" t="e">
        <f t="shared" ca="1" si="64"/>
        <v>#NAME?</v>
      </c>
      <c r="AX456" s="85" t="e">
        <f t="shared" ca="1" si="65"/>
        <v>#NAME?</v>
      </c>
      <c r="AY456" s="86" t="str">
        <f t="shared" si="66"/>
        <v/>
      </c>
      <c r="AZ456" s="171" t="e">
        <f t="shared" ca="1" si="80"/>
        <v>#NAME?</v>
      </c>
      <c r="BA456" s="85" t="e">
        <f t="shared" ca="1" si="81"/>
        <v>#NAME?</v>
      </c>
      <c r="BB456" s="85" t="e">
        <f t="shared" ca="1" si="82"/>
        <v>#NAME?</v>
      </c>
      <c r="BC456" s="90" t="e">
        <f t="shared" ca="1" si="67"/>
        <v>#NAME?</v>
      </c>
      <c r="BD456" s="90" t="e">
        <f t="shared" ca="1" si="68"/>
        <v>#NAME?</v>
      </c>
      <c r="BE456" s="85" t="e">
        <f t="shared" ca="1" si="69"/>
        <v>#NAME?</v>
      </c>
      <c r="BF456" s="22" t="e">
        <f t="shared" ca="1" si="70"/>
        <v>#NAME?</v>
      </c>
      <c r="BG456" s="22" t="e">
        <f t="shared" ca="1" si="71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 t="str">
        <f t="shared" si="55"/>
        <v/>
      </c>
      <c r="B457" s="172"/>
      <c r="C457" s="71"/>
      <c r="D457" s="71"/>
      <c r="E457" s="71"/>
      <c r="F457" s="71"/>
      <c r="G457" s="71"/>
      <c r="H457" s="54" t="str">
        <f t="shared" si="56"/>
        <v/>
      </c>
      <c r="I457" s="71"/>
      <c r="J457" s="71"/>
      <c r="K457" s="71"/>
      <c r="L457" s="71"/>
      <c r="M457" s="71"/>
      <c r="N457" s="71"/>
      <c r="O457" s="71"/>
      <c r="P457" s="71"/>
      <c r="Q457" s="71"/>
      <c r="R457" s="205"/>
      <c r="S457" s="205"/>
      <c r="T457" s="66" t="str">
        <f t="shared" si="57"/>
        <v/>
      </c>
      <c r="U457" s="205"/>
      <c r="V457" s="71"/>
      <c r="W457" s="175"/>
      <c r="X457" s="175"/>
      <c r="Y457" s="69" t="str">
        <f t="shared" si="58"/>
        <v/>
      </c>
      <c r="Z457" s="69"/>
      <c r="AA457" s="169"/>
      <c r="AB457" s="25" t="str">
        <f t="shared" si="79"/>
        <v/>
      </c>
      <c r="AC457" s="71"/>
      <c r="AD457" s="169"/>
      <c r="AE457" s="169"/>
      <c r="AF457" s="69" t="str">
        <f t="shared" si="73"/>
        <v/>
      </c>
      <c r="AG457" s="169"/>
      <c r="AH457" s="170"/>
      <c r="AI457" s="77" t="str">
        <f t="shared" si="72"/>
        <v/>
      </c>
      <c r="AJ457" s="80" t="str">
        <f t="array" ref="AJ457">IFERROR(INDEX('[1]Master Price'!$E:$E,MATCH(D457,'[1]Master Price'!$B:$B,0)),"0")</f>
        <v>0</v>
      </c>
      <c r="AK457" s="80">
        <f t="shared" si="59"/>
        <v>0</v>
      </c>
      <c r="AL457" s="82" t="str">
        <f t="shared" si="50"/>
        <v>0-day</v>
      </c>
      <c r="AM457" s="82" t="str">
        <f t="shared" si="60"/>
        <v>0-day</v>
      </c>
      <c r="AN457" s="82" t="str">
        <f t="shared" si="75"/>
        <v>0-day</v>
      </c>
      <c r="AO457" s="82" t="str">
        <f t="shared" si="76"/>
        <v>0-day</v>
      </c>
      <c r="AP457" s="82" t="str">
        <f t="shared" si="74"/>
        <v>0-day</v>
      </c>
      <c r="AQ457" s="82" t="str">
        <f t="shared" si="61"/>
        <v>0-day</v>
      </c>
      <c r="AR457" s="137"/>
      <c r="AS457" s="83" t="str">
        <f t="shared" si="62"/>
        <v/>
      </c>
      <c r="AT457" s="85">
        <f t="shared" si="77"/>
        <v>0</v>
      </c>
      <c r="AU457" s="84" t="e">
        <f t="shared" ca="1" si="78"/>
        <v>#NAME?</v>
      </c>
      <c r="AV457" s="85" t="e">
        <f t="shared" ca="1" si="63"/>
        <v>#NAME?</v>
      </c>
      <c r="AW457" s="86" t="e">
        <f t="shared" ca="1" si="64"/>
        <v>#NAME?</v>
      </c>
      <c r="AX457" s="85" t="e">
        <f t="shared" ca="1" si="65"/>
        <v>#NAME?</v>
      </c>
      <c r="AY457" s="86" t="str">
        <f t="shared" si="66"/>
        <v/>
      </c>
      <c r="AZ457" s="171" t="e">
        <f t="shared" ca="1" si="80"/>
        <v>#NAME?</v>
      </c>
      <c r="BA457" s="85" t="e">
        <f t="shared" ca="1" si="81"/>
        <v>#NAME?</v>
      </c>
      <c r="BB457" s="85" t="e">
        <f t="shared" ca="1" si="82"/>
        <v>#NAME?</v>
      </c>
      <c r="BC457" s="90" t="e">
        <f t="shared" ca="1" si="67"/>
        <v>#NAME?</v>
      </c>
      <c r="BD457" s="90" t="e">
        <f t="shared" ca="1" si="68"/>
        <v>#NAME?</v>
      </c>
      <c r="BE457" s="85" t="e">
        <f t="shared" ca="1" si="69"/>
        <v>#NAME?</v>
      </c>
      <c r="BF457" s="22" t="e">
        <f t="shared" ca="1" si="70"/>
        <v>#NAME?</v>
      </c>
      <c r="BG457" s="22" t="e">
        <f t="shared" ca="1" si="71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 t="str">
        <f t="shared" si="55"/>
        <v/>
      </c>
      <c r="B458" s="172"/>
      <c r="C458" s="71"/>
      <c r="D458" s="71"/>
      <c r="E458" s="71"/>
      <c r="F458" s="71"/>
      <c r="G458" s="71"/>
      <c r="H458" s="54" t="str">
        <f t="shared" si="56"/>
        <v/>
      </c>
      <c r="I458" s="71"/>
      <c r="J458" s="71"/>
      <c r="K458" s="71"/>
      <c r="L458" s="71"/>
      <c r="M458" s="71"/>
      <c r="N458" s="71"/>
      <c r="O458" s="71"/>
      <c r="P458" s="71"/>
      <c r="Q458" s="71"/>
      <c r="R458" s="205"/>
      <c r="S458" s="205"/>
      <c r="T458" s="66" t="str">
        <f t="shared" si="57"/>
        <v/>
      </c>
      <c r="U458" s="205"/>
      <c r="V458" s="71"/>
      <c r="W458" s="175"/>
      <c r="X458" s="175"/>
      <c r="Y458" s="69" t="str">
        <f t="shared" si="58"/>
        <v/>
      </c>
      <c r="Z458" s="69"/>
      <c r="AA458" s="169"/>
      <c r="AB458" s="25" t="str">
        <f t="shared" si="79"/>
        <v/>
      </c>
      <c r="AC458" s="71"/>
      <c r="AD458" s="169"/>
      <c r="AE458" s="169"/>
      <c r="AF458" s="69" t="str">
        <f t="shared" si="73"/>
        <v/>
      </c>
      <c r="AG458" s="169"/>
      <c r="AH458" s="170"/>
      <c r="AI458" s="77" t="str">
        <f t="shared" si="72"/>
        <v/>
      </c>
      <c r="AJ458" s="80" t="str">
        <f t="array" ref="AJ458">IFERROR(INDEX('[1]Master Price'!$E:$E,MATCH(D458,'[1]Master Price'!$B:$B,0)),"0")</f>
        <v>0</v>
      </c>
      <c r="AK458" s="80">
        <f t="shared" si="59"/>
        <v>0</v>
      </c>
      <c r="AL458" s="82" t="str">
        <f t="shared" si="50"/>
        <v>0-day</v>
      </c>
      <c r="AM458" s="82" t="str">
        <f t="shared" si="60"/>
        <v>0-day</v>
      </c>
      <c r="AN458" s="82" t="str">
        <f t="shared" si="75"/>
        <v>0-day</v>
      </c>
      <c r="AO458" s="82" t="str">
        <f t="shared" si="76"/>
        <v>0-day</v>
      </c>
      <c r="AP458" s="82" t="str">
        <f t="shared" si="74"/>
        <v>0-day</v>
      </c>
      <c r="AQ458" s="82" t="str">
        <f t="shared" si="61"/>
        <v>0-day</v>
      </c>
      <c r="AR458" s="137"/>
      <c r="AS458" s="83" t="str">
        <f t="shared" si="62"/>
        <v/>
      </c>
      <c r="AT458" s="85">
        <f t="shared" si="77"/>
        <v>0</v>
      </c>
      <c r="AU458" s="84" t="e">
        <f t="shared" ca="1" si="78"/>
        <v>#NAME?</v>
      </c>
      <c r="AV458" s="85" t="e">
        <f t="shared" ca="1" si="63"/>
        <v>#NAME?</v>
      </c>
      <c r="AW458" s="86" t="e">
        <f t="shared" ca="1" si="64"/>
        <v>#NAME?</v>
      </c>
      <c r="AX458" s="85" t="e">
        <f t="shared" ca="1" si="65"/>
        <v>#NAME?</v>
      </c>
      <c r="AY458" s="86" t="str">
        <f t="shared" si="66"/>
        <v/>
      </c>
      <c r="AZ458" s="171" t="e">
        <f t="shared" ca="1" si="80"/>
        <v>#NAME?</v>
      </c>
      <c r="BA458" s="85" t="e">
        <f t="shared" ca="1" si="81"/>
        <v>#NAME?</v>
      </c>
      <c r="BB458" s="85" t="e">
        <f t="shared" ca="1" si="82"/>
        <v>#NAME?</v>
      </c>
      <c r="BC458" s="90" t="e">
        <f t="shared" ca="1" si="67"/>
        <v>#NAME?</v>
      </c>
      <c r="BD458" s="90" t="e">
        <f t="shared" ca="1" si="68"/>
        <v>#NAME?</v>
      </c>
      <c r="BE458" s="85" t="e">
        <f t="shared" ca="1" si="69"/>
        <v>#NAME?</v>
      </c>
      <c r="BF458" s="22" t="e">
        <f t="shared" ca="1" si="70"/>
        <v>#NAME?</v>
      </c>
      <c r="BG458" s="22" t="e">
        <f t="shared" ca="1" si="71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 t="str">
        <f t="shared" si="55"/>
        <v/>
      </c>
      <c r="B459" s="172"/>
      <c r="C459" s="71"/>
      <c r="D459" s="71"/>
      <c r="E459" s="71"/>
      <c r="F459" s="71"/>
      <c r="G459" s="71"/>
      <c r="H459" s="54" t="str">
        <f t="shared" si="56"/>
        <v/>
      </c>
      <c r="I459" s="71"/>
      <c r="J459" s="71"/>
      <c r="K459" s="71"/>
      <c r="L459" s="71"/>
      <c r="M459" s="71"/>
      <c r="N459" s="71"/>
      <c r="O459" s="71"/>
      <c r="P459" s="71"/>
      <c r="Q459" s="71"/>
      <c r="R459" s="205"/>
      <c r="S459" s="205"/>
      <c r="T459" s="66" t="str">
        <f t="shared" si="57"/>
        <v/>
      </c>
      <c r="U459" s="205"/>
      <c r="V459" s="71"/>
      <c r="W459" s="175"/>
      <c r="X459" s="175"/>
      <c r="Y459" s="69" t="str">
        <f t="shared" si="58"/>
        <v/>
      </c>
      <c r="Z459" s="69"/>
      <c r="AA459" s="169"/>
      <c r="AB459" s="25" t="str">
        <f t="shared" si="79"/>
        <v/>
      </c>
      <c r="AC459" s="71"/>
      <c r="AD459" s="169"/>
      <c r="AE459" s="169"/>
      <c r="AF459" s="69" t="str">
        <f t="shared" si="73"/>
        <v/>
      </c>
      <c r="AG459" s="169"/>
      <c r="AH459" s="170"/>
      <c r="AI459" s="77" t="str">
        <f t="shared" si="72"/>
        <v/>
      </c>
      <c r="AJ459" s="80" t="str">
        <f t="array" ref="AJ459">IFERROR(INDEX('[1]Master Price'!$E:$E,MATCH(D459,'[1]Master Price'!$B:$B,0)),"0")</f>
        <v>0</v>
      </c>
      <c r="AK459" s="80">
        <f t="shared" si="59"/>
        <v>0</v>
      </c>
      <c r="AL459" s="82" t="str">
        <f t="shared" si="50"/>
        <v>0-day</v>
      </c>
      <c r="AM459" s="82" t="str">
        <f t="shared" si="60"/>
        <v>0-day</v>
      </c>
      <c r="AN459" s="82" t="str">
        <f t="shared" si="75"/>
        <v>0-day</v>
      </c>
      <c r="AO459" s="82" t="str">
        <f t="shared" si="76"/>
        <v>0-day</v>
      </c>
      <c r="AP459" s="82" t="str">
        <f t="shared" si="74"/>
        <v>0-day</v>
      </c>
      <c r="AQ459" s="82" t="str">
        <f t="shared" si="61"/>
        <v>0-day</v>
      </c>
      <c r="AR459" s="137"/>
      <c r="AS459" s="83" t="str">
        <f t="shared" si="62"/>
        <v/>
      </c>
      <c r="AT459" s="85">
        <f t="shared" si="77"/>
        <v>0</v>
      </c>
      <c r="AU459" s="84" t="e">
        <f t="shared" ca="1" si="78"/>
        <v>#NAME?</v>
      </c>
      <c r="AV459" s="85" t="e">
        <f t="shared" ca="1" si="63"/>
        <v>#NAME?</v>
      </c>
      <c r="AW459" s="86" t="e">
        <f t="shared" ca="1" si="64"/>
        <v>#NAME?</v>
      </c>
      <c r="AX459" s="85" t="e">
        <f t="shared" ca="1" si="65"/>
        <v>#NAME?</v>
      </c>
      <c r="AY459" s="86" t="str">
        <f t="shared" si="66"/>
        <v/>
      </c>
      <c r="AZ459" s="171" t="e">
        <f t="shared" ca="1" si="80"/>
        <v>#NAME?</v>
      </c>
      <c r="BA459" s="85" t="e">
        <f t="shared" ca="1" si="81"/>
        <v>#NAME?</v>
      </c>
      <c r="BB459" s="85" t="e">
        <f t="shared" ca="1" si="82"/>
        <v>#NAME?</v>
      </c>
      <c r="BC459" s="90" t="e">
        <f t="shared" ca="1" si="67"/>
        <v>#NAME?</v>
      </c>
      <c r="BD459" s="90" t="e">
        <f t="shared" ca="1" si="68"/>
        <v>#NAME?</v>
      </c>
      <c r="BE459" s="85" t="e">
        <f t="shared" ca="1" si="69"/>
        <v>#NAME?</v>
      </c>
      <c r="BF459" s="22" t="e">
        <f t="shared" ca="1" si="70"/>
        <v>#NAME?</v>
      </c>
      <c r="BG459" s="22" t="e">
        <f t="shared" ca="1" si="71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 t="str">
        <f t="shared" si="55"/>
        <v/>
      </c>
      <c r="B460" s="172"/>
      <c r="C460" s="71"/>
      <c r="D460" s="71"/>
      <c r="E460" s="71"/>
      <c r="F460" s="71"/>
      <c r="G460" s="71"/>
      <c r="H460" s="54" t="str">
        <f t="shared" si="56"/>
        <v/>
      </c>
      <c r="I460" s="71"/>
      <c r="J460" s="71"/>
      <c r="K460" s="71"/>
      <c r="L460" s="71"/>
      <c r="M460" s="71"/>
      <c r="N460" s="71"/>
      <c r="O460" s="71"/>
      <c r="P460" s="71"/>
      <c r="Q460" s="71"/>
      <c r="R460" s="205"/>
      <c r="S460" s="205"/>
      <c r="T460" s="66" t="str">
        <f t="shared" si="57"/>
        <v/>
      </c>
      <c r="U460" s="205"/>
      <c r="V460" s="71"/>
      <c r="W460" s="175"/>
      <c r="X460" s="175"/>
      <c r="Y460" s="69" t="str">
        <f t="shared" si="58"/>
        <v/>
      </c>
      <c r="Z460" s="69"/>
      <c r="AA460" s="169"/>
      <c r="AB460" s="25" t="str">
        <f t="shared" si="79"/>
        <v/>
      </c>
      <c r="AC460" s="71"/>
      <c r="AD460" s="169"/>
      <c r="AE460" s="169"/>
      <c r="AF460" s="69" t="str">
        <f t="shared" si="73"/>
        <v/>
      </c>
      <c r="AG460" s="169"/>
      <c r="AH460" s="170"/>
      <c r="AI460" s="77" t="str">
        <f t="shared" si="72"/>
        <v/>
      </c>
      <c r="AJ460" s="80" t="str">
        <f t="array" ref="AJ460">IFERROR(INDEX('[1]Master Price'!$E:$E,MATCH(D460,'[1]Master Price'!$B:$B,0)),"0")</f>
        <v>0</v>
      </c>
      <c r="AK460" s="80">
        <f t="shared" si="59"/>
        <v>0</v>
      </c>
      <c r="AL460" s="82" t="str">
        <f t="shared" si="50"/>
        <v>0-day</v>
      </c>
      <c r="AM460" s="82" t="str">
        <f t="shared" si="60"/>
        <v>0-day</v>
      </c>
      <c r="AN460" s="82" t="str">
        <f t="shared" si="75"/>
        <v>0-day</v>
      </c>
      <c r="AO460" s="82" t="str">
        <f t="shared" si="76"/>
        <v>0-day</v>
      </c>
      <c r="AP460" s="82" t="str">
        <f t="shared" si="74"/>
        <v>0-day</v>
      </c>
      <c r="AQ460" s="82" t="str">
        <f t="shared" si="61"/>
        <v>0-day</v>
      </c>
      <c r="AR460" s="137"/>
      <c r="AS460" s="83" t="str">
        <f t="shared" si="62"/>
        <v/>
      </c>
      <c r="AT460" s="85">
        <f t="shared" si="77"/>
        <v>0</v>
      </c>
      <c r="AU460" s="84" t="e">
        <f t="shared" ca="1" si="78"/>
        <v>#NAME?</v>
      </c>
      <c r="AV460" s="85" t="e">
        <f t="shared" ca="1" si="63"/>
        <v>#NAME?</v>
      </c>
      <c r="AW460" s="86" t="e">
        <f t="shared" ca="1" si="64"/>
        <v>#NAME?</v>
      </c>
      <c r="AX460" s="85" t="e">
        <f t="shared" ca="1" si="65"/>
        <v>#NAME?</v>
      </c>
      <c r="AY460" s="86" t="str">
        <f t="shared" si="66"/>
        <v/>
      </c>
      <c r="AZ460" s="171" t="e">
        <f t="shared" ca="1" si="80"/>
        <v>#NAME?</v>
      </c>
      <c r="BA460" s="85" t="e">
        <f t="shared" ca="1" si="81"/>
        <v>#NAME?</v>
      </c>
      <c r="BB460" s="85" t="e">
        <f t="shared" ca="1" si="82"/>
        <v>#NAME?</v>
      </c>
      <c r="BC460" s="90" t="e">
        <f t="shared" ca="1" si="67"/>
        <v>#NAME?</v>
      </c>
      <c r="BD460" s="90" t="e">
        <f t="shared" ca="1" si="68"/>
        <v>#NAME?</v>
      </c>
      <c r="BE460" s="85" t="e">
        <f t="shared" ca="1" si="69"/>
        <v>#NAME?</v>
      </c>
      <c r="BF460" s="22" t="e">
        <f t="shared" ca="1" si="70"/>
        <v>#NAME?</v>
      </c>
      <c r="BG460" s="22" t="e">
        <f t="shared" ca="1" si="71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 t="str">
        <f t="shared" si="55"/>
        <v/>
      </c>
      <c r="B461" s="172"/>
      <c r="C461" s="71"/>
      <c r="D461" s="71"/>
      <c r="E461" s="71"/>
      <c r="F461" s="71"/>
      <c r="G461" s="71"/>
      <c r="H461" s="54" t="str">
        <f t="shared" si="56"/>
        <v/>
      </c>
      <c r="I461" s="71"/>
      <c r="J461" s="71"/>
      <c r="K461" s="71"/>
      <c r="L461" s="71"/>
      <c r="M461" s="71"/>
      <c r="N461" s="71"/>
      <c r="O461" s="71"/>
      <c r="P461" s="71"/>
      <c r="Q461" s="71"/>
      <c r="R461" s="205"/>
      <c r="S461" s="205"/>
      <c r="T461" s="66" t="str">
        <f t="shared" si="57"/>
        <v/>
      </c>
      <c r="U461" s="205"/>
      <c r="V461" s="71"/>
      <c r="W461" s="175"/>
      <c r="X461" s="175"/>
      <c r="Y461" s="69" t="str">
        <f t="shared" si="58"/>
        <v/>
      </c>
      <c r="Z461" s="69"/>
      <c r="AA461" s="169"/>
      <c r="AB461" s="25" t="str">
        <f t="shared" si="79"/>
        <v/>
      </c>
      <c r="AC461" s="71"/>
      <c r="AD461" s="169"/>
      <c r="AE461" s="169"/>
      <c r="AF461" s="69" t="str">
        <f t="shared" si="73"/>
        <v/>
      </c>
      <c r="AG461" s="169"/>
      <c r="AH461" s="170"/>
      <c r="AI461" s="77" t="str">
        <f t="shared" si="72"/>
        <v/>
      </c>
      <c r="AJ461" s="80" t="str">
        <f t="array" ref="AJ461">IFERROR(INDEX('[1]Master Price'!$E:$E,MATCH(D461,'[1]Master Price'!$B:$B,0)),"0")</f>
        <v>0</v>
      </c>
      <c r="AK461" s="80">
        <f t="shared" si="59"/>
        <v>0</v>
      </c>
      <c r="AL461" s="82" t="str">
        <f t="shared" si="50"/>
        <v>0-day</v>
      </c>
      <c r="AM461" s="82" t="str">
        <f t="shared" si="60"/>
        <v>0-day</v>
      </c>
      <c r="AN461" s="82" t="str">
        <f t="shared" si="75"/>
        <v>0-day</v>
      </c>
      <c r="AO461" s="82" t="str">
        <f t="shared" si="76"/>
        <v>0-day</v>
      </c>
      <c r="AP461" s="82" t="str">
        <f t="shared" si="74"/>
        <v>0-day</v>
      </c>
      <c r="AQ461" s="82" t="str">
        <f t="shared" si="61"/>
        <v>0-day</v>
      </c>
      <c r="AR461" s="137"/>
      <c r="AS461" s="83" t="str">
        <f t="shared" si="62"/>
        <v/>
      </c>
      <c r="AT461" s="85">
        <f t="shared" si="77"/>
        <v>0</v>
      </c>
      <c r="AU461" s="84" t="e">
        <f t="shared" ca="1" si="78"/>
        <v>#NAME?</v>
      </c>
      <c r="AV461" s="85" t="e">
        <f t="shared" ca="1" si="63"/>
        <v>#NAME?</v>
      </c>
      <c r="AW461" s="86" t="e">
        <f t="shared" ca="1" si="64"/>
        <v>#NAME?</v>
      </c>
      <c r="AX461" s="85" t="e">
        <f t="shared" ca="1" si="65"/>
        <v>#NAME?</v>
      </c>
      <c r="AY461" s="86" t="str">
        <f t="shared" si="66"/>
        <v/>
      </c>
      <c r="AZ461" s="171" t="e">
        <f t="shared" ca="1" si="80"/>
        <v>#NAME?</v>
      </c>
      <c r="BA461" s="85" t="e">
        <f t="shared" ca="1" si="81"/>
        <v>#NAME?</v>
      </c>
      <c r="BB461" s="85" t="e">
        <f t="shared" ca="1" si="82"/>
        <v>#NAME?</v>
      </c>
      <c r="BC461" s="90" t="e">
        <f t="shared" ca="1" si="67"/>
        <v>#NAME?</v>
      </c>
      <c r="BD461" s="90" t="e">
        <f t="shared" ca="1" si="68"/>
        <v>#NAME?</v>
      </c>
      <c r="BE461" s="85" t="e">
        <f t="shared" ca="1" si="69"/>
        <v>#NAME?</v>
      </c>
      <c r="BF461" s="22" t="e">
        <f t="shared" ca="1" si="70"/>
        <v>#NAME?</v>
      </c>
      <c r="BG461" s="22" t="e">
        <f t="shared" ca="1" si="71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 t="str">
        <f t="shared" si="55"/>
        <v/>
      </c>
      <c r="B462" s="172"/>
      <c r="C462" s="71"/>
      <c r="D462" s="71"/>
      <c r="E462" s="71"/>
      <c r="F462" s="71"/>
      <c r="G462" s="71"/>
      <c r="H462" s="54" t="str">
        <f t="shared" si="56"/>
        <v/>
      </c>
      <c r="I462" s="71"/>
      <c r="J462" s="71"/>
      <c r="K462" s="71"/>
      <c r="L462" s="71"/>
      <c r="M462" s="71"/>
      <c r="N462" s="71"/>
      <c r="O462" s="71"/>
      <c r="P462" s="71"/>
      <c r="Q462" s="71"/>
      <c r="R462" s="205"/>
      <c r="S462" s="205"/>
      <c r="T462" s="66" t="str">
        <f t="shared" si="57"/>
        <v/>
      </c>
      <c r="U462" s="205"/>
      <c r="V462" s="71"/>
      <c r="W462" s="175"/>
      <c r="X462" s="175"/>
      <c r="Y462" s="69" t="str">
        <f t="shared" si="58"/>
        <v/>
      </c>
      <c r="Z462" s="69"/>
      <c r="AA462" s="169"/>
      <c r="AB462" s="25" t="str">
        <f t="shared" si="79"/>
        <v/>
      </c>
      <c r="AC462" s="71"/>
      <c r="AD462" s="169"/>
      <c r="AE462" s="169"/>
      <c r="AF462" s="69" t="str">
        <f t="shared" si="73"/>
        <v/>
      </c>
      <c r="AG462" s="169"/>
      <c r="AH462" s="170"/>
      <c r="AI462" s="77" t="str">
        <f t="shared" si="72"/>
        <v/>
      </c>
      <c r="AJ462" s="80" t="str">
        <f t="array" ref="AJ462">IFERROR(INDEX('[1]Master Price'!$E:$E,MATCH(D462,'[1]Master Price'!$B:$B,0)),"0")</f>
        <v>0</v>
      </c>
      <c r="AK462" s="80">
        <f t="shared" si="59"/>
        <v>0</v>
      </c>
      <c r="AL462" s="82" t="str">
        <f t="shared" si="50"/>
        <v>0-day</v>
      </c>
      <c r="AM462" s="82" t="str">
        <f t="shared" si="60"/>
        <v>0-day</v>
      </c>
      <c r="AN462" s="82" t="str">
        <f t="shared" si="75"/>
        <v>0-day</v>
      </c>
      <c r="AO462" s="82" t="str">
        <f t="shared" si="76"/>
        <v>0-day</v>
      </c>
      <c r="AP462" s="82" t="str">
        <f t="shared" si="74"/>
        <v>0-day</v>
      </c>
      <c r="AQ462" s="82" t="str">
        <f t="shared" si="61"/>
        <v>0-day</v>
      </c>
      <c r="AR462" s="137"/>
      <c r="AS462" s="83" t="str">
        <f t="shared" si="62"/>
        <v/>
      </c>
      <c r="AT462" s="85">
        <f t="shared" si="77"/>
        <v>0</v>
      </c>
      <c r="AU462" s="84" t="e">
        <f t="shared" ca="1" si="78"/>
        <v>#NAME?</v>
      </c>
      <c r="AV462" s="85" t="e">
        <f t="shared" ca="1" si="63"/>
        <v>#NAME?</v>
      </c>
      <c r="AW462" s="86" t="e">
        <f t="shared" ca="1" si="64"/>
        <v>#NAME?</v>
      </c>
      <c r="AX462" s="85" t="e">
        <f t="shared" ca="1" si="65"/>
        <v>#NAME?</v>
      </c>
      <c r="AY462" s="86" t="str">
        <f t="shared" si="66"/>
        <v/>
      </c>
      <c r="AZ462" s="171" t="e">
        <f t="shared" ca="1" si="80"/>
        <v>#NAME?</v>
      </c>
      <c r="BA462" s="85" t="e">
        <f t="shared" ca="1" si="81"/>
        <v>#NAME?</v>
      </c>
      <c r="BB462" s="85" t="e">
        <f t="shared" ca="1" si="82"/>
        <v>#NAME?</v>
      </c>
      <c r="BC462" s="90" t="e">
        <f t="shared" ca="1" si="67"/>
        <v>#NAME?</v>
      </c>
      <c r="BD462" s="90" t="e">
        <f t="shared" ca="1" si="68"/>
        <v>#NAME?</v>
      </c>
      <c r="BE462" s="85" t="e">
        <f t="shared" ca="1" si="69"/>
        <v>#NAME?</v>
      </c>
      <c r="BF462" s="22" t="e">
        <f t="shared" ca="1" si="70"/>
        <v>#NAME?</v>
      </c>
      <c r="BG462" s="22" t="e">
        <f t="shared" ca="1" si="71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 t="str">
        <f t="shared" si="55"/>
        <v/>
      </c>
      <c r="B463" s="172"/>
      <c r="C463" s="71"/>
      <c r="D463" s="71"/>
      <c r="E463" s="71"/>
      <c r="F463" s="71"/>
      <c r="G463" s="71"/>
      <c r="H463" s="54" t="str">
        <f t="shared" si="56"/>
        <v/>
      </c>
      <c r="I463" s="71"/>
      <c r="J463" s="71"/>
      <c r="K463" s="71"/>
      <c r="L463" s="71"/>
      <c r="M463" s="71"/>
      <c r="N463" s="71"/>
      <c r="O463" s="71"/>
      <c r="P463" s="71"/>
      <c r="Q463" s="71"/>
      <c r="R463" s="205"/>
      <c r="S463" s="205"/>
      <c r="T463" s="66" t="str">
        <f t="shared" si="57"/>
        <v/>
      </c>
      <c r="U463" s="205"/>
      <c r="V463" s="71"/>
      <c r="W463" s="175"/>
      <c r="X463" s="175"/>
      <c r="Y463" s="69" t="str">
        <f t="shared" si="58"/>
        <v/>
      </c>
      <c r="Z463" s="69"/>
      <c r="AA463" s="169"/>
      <c r="AB463" s="25" t="str">
        <f t="shared" si="79"/>
        <v/>
      </c>
      <c r="AC463" s="71"/>
      <c r="AD463" s="169"/>
      <c r="AE463" s="169"/>
      <c r="AF463" s="69" t="str">
        <f t="shared" si="73"/>
        <v/>
      </c>
      <c r="AG463" s="175"/>
      <c r="AH463" s="170"/>
      <c r="AI463" s="77" t="str">
        <f t="shared" si="72"/>
        <v/>
      </c>
      <c r="AJ463" s="80" t="str">
        <f t="array" ref="AJ463">IFERROR(INDEX('[1]Master Price'!$E:$E,MATCH(D463,'[1]Master Price'!$B:$B,0)),"0")</f>
        <v>0</v>
      </c>
      <c r="AK463" s="80">
        <f t="shared" si="59"/>
        <v>0</v>
      </c>
      <c r="AL463" s="82" t="str">
        <f t="shared" si="50"/>
        <v>0-day</v>
      </c>
      <c r="AM463" s="82" t="str">
        <f t="shared" si="60"/>
        <v>0-day</v>
      </c>
      <c r="AN463" s="82" t="str">
        <f t="shared" si="75"/>
        <v>0-day</v>
      </c>
      <c r="AO463" s="82" t="str">
        <f t="shared" si="76"/>
        <v>0-day</v>
      </c>
      <c r="AP463" s="82" t="str">
        <f t="shared" si="74"/>
        <v>0-day</v>
      </c>
      <c r="AQ463" s="82" t="str">
        <f t="shared" si="61"/>
        <v>0-day</v>
      </c>
      <c r="AR463" s="137"/>
      <c r="AS463" s="83" t="str">
        <f t="shared" si="62"/>
        <v/>
      </c>
      <c r="AT463" s="85">
        <f t="shared" si="77"/>
        <v>0</v>
      </c>
      <c r="AU463" s="84" t="e">
        <f t="shared" ca="1" si="78"/>
        <v>#NAME?</v>
      </c>
      <c r="AV463" s="85" t="e">
        <f t="shared" ca="1" si="63"/>
        <v>#NAME?</v>
      </c>
      <c r="AW463" s="86" t="e">
        <f t="shared" ca="1" si="64"/>
        <v>#NAME?</v>
      </c>
      <c r="AX463" s="85" t="e">
        <f t="shared" ca="1" si="65"/>
        <v>#NAME?</v>
      </c>
      <c r="AY463" s="86" t="str">
        <f t="shared" si="66"/>
        <v/>
      </c>
      <c r="AZ463" s="171" t="e">
        <f t="shared" ca="1" si="80"/>
        <v>#NAME?</v>
      </c>
      <c r="BA463" s="85" t="e">
        <f t="shared" ca="1" si="81"/>
        <v>#NAME?</v>
      </c>
      <c r="BB463" s="85" t="e">
        <f t="shared" ca="1" si="82"/>
        <v>#NAME?</v>
      </c>
      <c r="BC463" s="90" t="e">
        <f t="shared" ca="1" si="67"/>
        <v>#NAME?</v>
      </c>
      <c r="BD463" s="90" t="e">
        <f t="shared" ca="1" si="68"/>
        <v>#NAME?</v>
      </c>
      <c r="BE463" s="85" t="e">
        <f t="shared" ca="1" si="69"/>
        <v>#NAME?</v>
      </c>
      <c r="BF463" s="22" t="e">
        <f t="shared" ca="1" si="70"/>
        <v>#NAME?</v>
      </c>
      <c r="BG463" s="22" t="e">
        <f t="shared" ca="1" si="71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 t="str">
        <f t="shared" si="55"/>
        <v/>
      </c>
      <c r="B464" s="172"/>
      <c r="C464" s="71"/>
      <c r="D464" s="71"/>
      <c r="E464" s="71"/>
      <c r="F464" s="71"/>
      <c r="G464" s="71"/>
      <c r="H464" s="54" t="str">
        <f t="shared" si="56"/>
        <v/>
      </c>
      <c r="I464" s="71"/>
      <c r="J464" s="71"/>
      <c r="K464" s="71"/>
      <c r="L464" s="71"/>
      <c r="M464" s="71"/>
      <c r="N464" s="71"/>
      <c r="O464" s="71"/>
      <c r="P464" s="71"/>
      <c r="Q464" s="71"/>
      <c r="R464" s="205"/>
      <c r="S464" s="205"/>
      <c r="T464" s="66" t="str">
        <f t="shared" si="57"/>
        <v/>
      </c>
      <c r="U464" s="205"/>
      <c r="V464" s="71"/>
      <c r="W464" s="175"/>
      <c r="X464" s="175"/>
      <c r="Y464" s="69" t="str">
        <f t="shared" si="58"/>
        <v/>
      </c>
      <c r="Z464" s="69"/>
      <c r="AA464" s="169"/>
      <c r="AB464" s="25" t="str">
        <f t="shared" si="79"/>
        <v/>
      </c>
      <c r="AC464" s="71"/>
      <c r="AD464" s="169"/>
      <c r="AE464" s="169"/>
      <c r="AF464" s="69" t="str">
        <f t="shared" si="73"/>
        <v/>
      </c>
      <c r="AG464" s="175"/>
      <c r="AH464" s="170"/>
      <c r="AI464" s="77" t="str">
        <f t="shared" si="72"/>
        <v/>
      </c>
      <c r="AJ464" s="80" t="str">
        <f t="array" ref="AJ464">IFERROR(INDEX('[1]Master Price'!$E:$E,MATCH(D464,'[1]Master Price'!$B:$B,0)),"0")</f>
        <v>0</v>
      </c>
      <c r="AK464" s="80">
        <f t="shared" si="59"/>
        <v>0</v>
      </c>
      <c r="AL464" s="82" t="str">
        <f t="shared" si="50"/>
        <v>0-day</v>
      </c>
      <c r="AM464" s="82" t="str">
        <f t="shared" si="60"/>
        <v>0-day</v>
      </c>
      <c r="AN464" s="82" t="str">
        <f t="shared" si="75"/>
        <v>0-day</v>
      </c>
      <c r="AO464" s="82" t="str">
        <f t="shared" si="76"/>
        <v>0-day</v>
      </c>
      <c r="AP464" s="82" t="str">
        <f t="shared" si="74"/>
        <v>0-day</v>
      </c>
      <c r="AQ464" s="82" t="str">
        <f t="shared" si="61"/>
        <v>0-day</v>
      </c>
      <c r="AR464" s="137"/>
      <c r="AS464" s="83" t="str">
        <f t="shared" si="62"/>
        <v/>
      </c>
      <c r="AT464" s="85">
        <f t="shared" si="77"/>
        <v>0</v>
      </c>
      <c r="AU464" s="84" t="e">
        <f t="shared" ca="1" si="78"/>
        <v>#NAME?</v>
      </c>
      <c r="AV464" s="85" t="e">
        <f t="shared" ca="1" si="63"/>
        <v>#NAME?</v>
      </c>
      <c r="AW464" s="86" t="e">
        <f t="shared" ca="1" si="64"/>
        <v>#NAME?</v>
      </c>
      <c r="AX464" s="85" t="e">
        <f t="shared" ca="1" si="65"/>
        <v>#NAME?</v>
      </c>
      <c r="AY464" s="86" t="str">
        <f t="shared" si="66"/>
        <v/>
      </c>
      <c r="AZ464" s="171" t="e">
        <f t="shared" ca="1" si="80"/>
        <v>#NAME?</v>
      </c>
      <c r="BA464" s="85" t="e">
        <f t="shared" ca="1" si="81"/>
        <v>#NAME?</v>
      </c>
      <c r="BB464" s="85" t="e">
        <f t="shared" ca="1" si="82"/>
        <v>#NAME?</v>
      </c>
      <c r="BC464" s="90" t="e">
        <f t="shared" ca="1" si="67"/>
        <v>#NAME?</v>
      </c>
      <c r="BD464" s="90" t="e">
        <f t="shared" ca="1" si="68"/>
        <v>#NAME?</v>
      </c>
      <c r="BE464" s="85" t="e">
        <f t="shared" ca="1" si="69"/>
        <v>#NAME?</v>
      </c>
      <c r="BF464" s="22" t="e">
        <f t="shared" ca="1" si="70"/>
        <v>#NAME?</v>
      </c>
      <c r="BG464" s="22" t="e">
        <f t="shared" ca="1" si="71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 t="str">
        <f t="shared" si="55"/>
        <v/>
      </c>
      <c r="B465" s="172"/>
      <c r="C465" s="71"/>
      <c r="D465" s="71"/>
      <c r="E465" s="71"/>
      <c r="F465" s="71"/>
      <c r="G465" s="71"/>
      <c r="H465" s="54" t="str">
        <f t="shared" si="56"/>
        <v/>
      </c>
      <c r="I465" s="71"/>
      <c r="J465" s="71"/>
      <c r="K465" s="71"/>
      <c r="L465" s="71"/>
      <c r="M465" s="71"/>
      <c r="N465" s="71"/>
      <c r="O465" s="71"/>
      <c r="P465" s="71"/>
      <c r="Q465" s="71"/>
      <c r="R465" s="205"/>
      <c r="S465" s="205"/>
      <c r="T465" s="66" t="str">
        <f t="shared" si="57"/>
        <v/>
      </c>
      <c r="U465" s="205"/>
      <c r="V465" s="71"/>
      <c r="W465" s="175"/>
      <c r="X465" s="175"/>
      <c r="Y465" s="69" t="str">
        <f t="shared" si="58"/>
        <v/>
      </c>
      <c r="Z465" s="69"/>
      <c r="AA465" s="169"/>
      <c r="AB465" s="25" t="str">
        <f t="shared" si="79"/>
        <v/>
      </c>
      <c r="AC465" s="71"/>
      <c r="AD465" s="169"/>
      <c r="AE465" s="169"/>
      <c r="AF465" s="69" t="str">
        <f t="shared" si="73"/>
        <v/>
      </c>
      <c r="AG465" s="175"/>
      <c r="AH465" s="170"/>
      <c r="AI465" s="77" t="str">
        <f t="shared" si="72"/>
        <v/>
      </c>
      <c r="AJ465" s="80" t="str">
        <f t="array" ref="AJ465">IFERROR(INDEX('[1]Master Price'!$E:$E,MATCH(D465,'[1]Master Price'!$B:$B,0)),"0")</f>
        <v>0</v>
      </c>
      <c r="AK465" s="80">
        <f t="shared" si="59"/>
        <v>0</v>
      </c>
      <c r="AL465" s="82" t="str">
        <f t="shared" si="50"/>
        <v>0-day</v>
      </c>
      <c r="AM465" s="82" t="str">
        <f t="shared" si="60"/>
        <v>0-day</v>
      </c>
      <c r="AN465" s="82" t="str">
        <f t="shared" si="75"/>
        <v>0-day</v>
      </c>
      <c r="AO465" s="82" t="str">
        <f t="shared" si="76"/>
        <v>0-day</v>
      </c>
      <c r="AP465" s="82" t="str">
        <f t="shared" si="74"/>
        <v>0-day</v>
      </c>
      <c r="AQ465" s="82" t="str">
        <f t="shared" si="61"/>
        <v>0-day</v>
      </c>
      <c r="AR465" s="137"/>
      <c r="AS465" s="83" t="str">
        <f t="shared" si="62"/>
        <v/>
      </c>
      <c r="AT465" s="85">
        <f t="shared" si="77"/>
        <v>0</v>
      </c>
      <c r="AU465" s="84" t="e">
        <f t="shared" ca="1" si="78"/>
        <v>#NAME?</v>
      </c>
      <c r="AV465" s="85" t="e">
        <f t="shared" ca="1" si="63"/>
        <v>#NAME?</v>
      </c>
      <c r="AW465" s="86" t="e">
        <f t="shared" ca="1" si="64"/>
        <v>#NAME?</v>
      </c>
      <c r="AX465" s="85" t="e">
        <f t="shared" ca="1" si="65"/>
        <v>#NAME?</v>
      </c>
      <c r="AY465" s="86" t="str">
        <f t="shared" si="66"/>
        <v/>
      </c>
      <c r="AZ465" s="171" t="e">
        <f t="shared" ca="1" si="80"/>
        <v>#NAME?</v>
      </c>
      <c r="BA465" s="85" t="e">
        <f t="shared" ca="1" si="81"/>
        <v>#NAME?</v>
      </c>
      <c r="BB465" s="85" t="e">
        <f t="shared" ca="1" si="82"/>
        <v>#NAME?</v>
      </c>
      <c r="BC465" s="90" t="e">
        <f t="shared" ca="1" si="67"/>
        <v>#NAME?</v>
      </c>
      <c r="BD465" s="90" t="e">
        <f t="shared" ca="1" si="68"/>
        <v>#NAME?</v>
      </c>
      <c r="BE465" s="85" t="e">
        <f t="shared" ca="1" si="69"/>
        <v>#NAME?</v>
      </c>
      <c r="BF465" s="22" t="e">
        <f t="shared" ca="1" si="70"/>
        <v>#NAME?</v>
      </c>
      <c r="BG465" s="22" t="e">
        <f t="shared" ca="1" si="71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 t="str">
        <f t="shared" si="55"/>
        <v/>
      </c>
      <c r="B466" s="172"/>
      <c r="C466" s="71"/>
      <c r="D466" s="71"/>
      <c r="E466" s="71"/>
      <c r="F466" s="71"/>
      <c r="G466" s="71"/>
      <c r="H466" s="54" t="str">
        <f t="shared" si="56"/>
        <v/>
      </c>
      <c r="I466" s="71"/>
      <c r="J466" s="71"/>
      <c r="K466" s="71"/>
      <c r="L466" s="71"/>
      <c r="M466" s="71"/>
      <c r="N466" s="71"/>
      <c r="O466" s="71"/>
      <c r="P466" s="71"/>
      <c r="Q466" s="71"/>
      <c r="R466" s="205"/>
      <c r="S466" s="205"/>
      <c r="T466" s="66" t="str">
        <f t="shared" si="57"/>
        <v/>
      </c>
      <c r="U466" s="205"/>
      <c r="V466" s="71"/>
      <c r="W466" s="175"/>
      <c r="X466" s="175"/>
      <c r="Y466" s="69" t="str">
        <f t="shared" si="58"/>
        <v/>
      </c>
      <c r="Z466" s="69"/>
      <c r="AA466" s="169"/>
      <c r="AB466" s="25" t="str">
        <f t="shared" si="79"/>
        <v/>
      </c>
      <c r="AC466" s="71"/>
      <c r="AD466" s="169"/>
      <c r="AE466" s="169"/>
      <c r="AF466" s="69" t="str">
        <f t="shared" si="73"/>
        <v/>
      </c>
      <c r="AG466" s="175"/>
      <c r="AH466" s="170"/>
      <c r="AI466" s="77" t="str">
        <f t="shared" si="72"/>
        <v/>
      </c>
      <c r="AJ466" s="80" t="str">
        <f t="array" ref="AJ466">IFERROR(INDEX('[1]Master Price'!$E:$E,MATCH(D466,'[1]Master Price'!$B:$B,0)),"0")</f>
        <v>0</v>
      </c>
      <c r="AK466" s="80">
        <f t="shared" si="59"/>
        <v>0</v>
      </c>
      <c r="AL466" s="82" t="str">
        <f t="shared" si="50"/>
        <v>0-day</v>
      </c>
      <c r="AM466" s="82" t="str">
        <f t="shared" si="60"/>
        <v>0-day</v>
      </c>
      <c r="AN466" s="82" t="str">
        <f t="shared" si="75"/>
        <v>0-day</v>
      </c>
      <c r="AO466" s="82" t="str">
        <f t="shared" si="76"/>
        <v>0-day</v>
      </c>
      <c r="AP466" s="82" t="str">
        <f t="shared" si="74"/>
        <v>0-day</v>
      </c>
      <c r="AQ466" s="82" t="str">
        <f t="shared" si="61"/>
        <v>0-day</v>
      </c>
      <c r="AR466" s="137"/>
      <c r="AS466" s="83" t="str">
        <f t="shared" si="62"/>
        <v/>
      </c>
      <c r="AT466" s="85">
        <f t="shared" si="77"/>
        <v>0</v>
      </c>
      <c r="AU466" s="84" t="e">
        <f t="shared" ca="1" si="78"/>
        <v>#NAME?</v>
      </c>
      <c r="AV466" s="85" t="e">
        <f t="shared" ca="1" si="63"/>
        <v>#NAME?</v>
      </c>
      <c r="AW466" s="86" t="e">
        <f t="shared" ca="1" si="64"/>
        <v>#NAME?</v>
      </c>
      <c r="AX466" s="85" t="e">
        <f t="shared" ca="1" si="65"/>
        <v>#NAME?</v>
      </c>
      <c r="AY466" s="86" t="str">
        <f t="shared" si="66"/>
        <v/>
      </c>
      <c r="AZ466" s="171" t="e">
        <f t="shared" ca="1" si="80"/>
        <v>#NAME?</v>
      </c>
      <c r="BA466" s="85" t="e">
        <f t="shared" ca="1" si="81"/>
        <v>#NAME?</v>
      </c>
      <c r="BB466" s="85" t="e">
        <f t="shared" ca="1" si="82"/>
        <v>#NAME?</v>
      </c>
      <c r="BC466" s="90" t="e">
        <f t="shared" ca="1" si="67"/>
        <v>#NAME?</v>
      </c>
      <c r="BD466" s="90" t="e">
        <f t="shared" ca="1" si="68"/>
        <v>#NAME?</v>
      </c>
      <c r="BE466" s="85" t="e">
        <f t="shared" ca="1" si="69"/>
        <v>#NAME?</v>
      </c>
      <c r="BF466" s="22" t="e">
        <f t="shared" ca="1" si="70"/>
        <v>#NAME?</v>
      </c>
      <c r="BG466" s="22" t="e">
        <f t="shared" ca="1" si="71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 t="str">
        <f t="shared" si="55"/>
        <v/>
      </c>
      <c r="B467" s="172"/>
      <c r="C467" s="71"/>
      <c r="D467" s="71"/>
      <c r="E467" s="71"/>
      <c r="F467" s="71"/>
      <c r="G467" s="71"/>
      <c r="H467" s="54" t="str">
        <f t="shared" si="56"/>
        <v/>
      </c>
      <c r="I467" s="71"/>
      <c r="J467" s="71"/>
      <c r="K467" s="71"/>
      <c r="L467" s="71"/>
      <c r="M467" s="71"/>
      <c r="N467" s="71"/>
      <c r="O467" s="71"/>
      <c r="P467" s="71"/>
      <c r="Q467" s="71"/>
      <c r="R467" s="205"/>
      <c r="S467" s="205"/>
      <c r="T467" s="66" t="str">
        <f t="shared" si="57"/>
        <v/>
      </c>
      <c r="U467" s="205"/>
      <c r="V467" s="71"/>
      <c r="W467" s="175"/>
      <c r="X467" s="175"/>
      <c r="Y467" s="69" t="str">
        <f t="shared" si="58"/>
        <v/>
      </c>
      <c r="Z467" s="69"/>
      <c r="AA467" s="169"/>
      <c r="AB467" s="25" t="str">
        <f t="shared" si="79"/>
        <v/>
      </c>
      <c r="AC467" s="71"/>
      <c r="AD467" s="169"/>
      <c r="AE467" s="169"/>
      <c r="AF467" s="69" t="str">
        <f t="shared" si="73"/>
        <v/>
      </c>
      <c r="AG467" s="175"/>
      <c r="AH467" s="170"/>
      <c r="AI467" s="77" t="str">
        <f t="shared" si="72"/>
        <v/>
      </c>
      <c r="AJ467" s="80" t="str">
        <f t="array" ref="AJ467">IFERROR(INDEX('[1]Master Price'!$E:$E,MATCH(D467,'[1]Master Price'!$B:$B,0)),"0")</f>
        <v>0</v>
      </c>
      <c r="AK467" s="80">
        <f t="shared" si="59"/>
        <v>0</v>
      </c>
      <c r="AL467" s="82" t="str">
        <f t="shared" si="50"/>
        <v>0-day</v>
      </c>
      <c r="AM467" s="82" t="str">
        <f t="shared" si="60"/>
        <v>0-day</v>
      </c>
      <c r="AN467" s="82" t="str">
        <f t="shared" si="75"/>
        <v>0-day</v>
      </c>
      <c r="AO467" s="82" t="str">
        <f t="shared" si="76"/>
        <v>0-day</v>
      </c>
      <c r="AP467" s="82" t="str">
        <f t="shared" si="74"/>
        <v>0-day</v>
      </c>
      <c r="AQ467" s="82" t="str">
        <f t="shared" si="61"/>
        <v>0-day</v>
      </c>
      <c r="AR467" s="137"/>
      <c r="AS467" s="83" t="str">
        <f t="shared" si="62"/>
        <v/>
      </c>
      <c r="AT467" s="85">
        <f t="shared" si="77"/>
        <v>0</v>
      </c>
      <c r="AU467" s="84" t="e">
        <f t="shared" ca="1" si="78"/>
        <v>#NAME?</v>
      </c>
      <c r="AV467" s="85" t="e">
        <f t="shared" ca="1" si="63"/>
        <v>#NAME?</v>
      </c>
      <c r="AW467" s="86" t="e">
        <f t="shared" ca="1" si="64"/>
        <v>#NAME?</v>
      </c>
      <c r="AX467" s="85" t="e">
        <f t="shared" ca="1" si="65"/>
        <v>#NAME?</v>
      </c>
      <c r="AY467" s="86" t="str">
        <f t="shared" si="66"/>
        <v/>
      </c>
      <c r="AZ467" s="171" t="e">
        <f t="shared" ca="1" si="80"/>
        <v>#NAME?</v>
      </c>
      <c r="BA467" s="85" t="e">
        <f t="shared" ca="1" si="81"/>
        <v>#NAME?</v>
      </c>
      <c r="BB467" s="85" t="e">
        <f t="shared" ca="1" si="82"/>
        <v>#NAME?</v>
      </c>
      <c r="BC467" s="90" t="e">
        <f t="shared" ca="1" si="67"/>
        <v>#NAME?</v>
      </c>
      <c r="BD467" s="90" t="e">
        <f t="shared" ca="1" si="68"/>
        <v>#NAME?</v>
      </c>
      <c r="BE467" s="85" t="e">
        <f t="shared" ca="1" si="69"/>
        <v>#NAME?</v>
      </c>
      <c r="BF467" s="22" t="e">
        <f t="shared" ca="1" si="70"/>
        <v>#NAME?</v>
      </c>
      <c r="BG467" s="22" t="e">
        <f t="shared" ca="1" si="71"/>
        <v>#NAME?</v>
      </c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 t="str">
        <f t="shared" si="55"/>
        <v/>
      </c>
      <c r="B468" s="172"/>
      <c r="C468" s="71"/>
      <c r="D468" s="71"/>
      <c r="E468" s="71"/>
      <c r="F468" s="71"/>
      <c r="G468" s="71"/>
      <c r="H468" s="54" t="str">
        <f t="shared" si="56"/>
        <v/>
      </c>
      <c r="I468" s="71"/>
      <c r="J468" s="71"/>
      <c r="K468" s="71"/>
      <c r="L468" s="71"/>
      <c r="M468" s="71"/>
      <c r="N468" s="71"/>
      <c r="O468" s="71"/>
      <c r="P468" s="71"/>
      <c r="Q468" s="71"/>
      <c r="R468" s="205"/>
      <c r="S468" s="205"/>
      <c r="T468" s="66" t="str">
        <f t="shared" si="57"/>
        <v/>
      </c>
      <c r="U468" s="205"/>
      <c r="V468" s="71"/>
      <c r="W468" s="175"/>
      <c r="X468" s="175"/>
      <c r="Y468" s="69" t="str">
        <f t="shared" si="58"/>
        <v/>
      </c>
      <c r="Z468" s="69"/>
      <c r="AA468" s="169"/>
      <c r="AB468" s="25" t="str">
        <f t="shared" si="79"/>
        <v/>
      </c>
      <c r="AC468" s="71"/>
      <c r="AD468" s="169"/>
      <c r="AE468" s="169"/>
      <c r="AF468" s="69" t="str">
        <f t="shared" si="73"/>
        <v/>
      </c>
      <c r="AG468" s="175"/>
      <c r="AH468" s="170"/>
      <c r="AI468" s="77" t="str">
        <f t="shared" si="72"/>
        <v/>
      </c>
      <c r="AJ468" s="80" t="str">
        <f t="array" ref="AJ468">IFERROR(INDEX('[1]Master Price'!$E:$E,MATCH(D468,'[1]Master Price'!$B:$B,0)),"0")</f>
        <v>0</v>
      </c>
      <c r="AK468" s="80">
        <f t="shared" si="59"/>
        <v>0</v>
      </c>
      <c r="AL468" s="82" t="str">
        <f t="shared" si="50"/>
        <v>0-day</v>
      </c>
      <c r="AM468" s="82" t="str">
        <f t="shared" si="60"/>
        <v>0-day</v>
      </c>
      <c r="AN468" s="82" t="str">
        <f t="shared" si="75"/>
        <v>0-day</v>
      </c>
      <c r="AO468" s="82" t="str">
        <f t="shared" si="76"/>
        <v>0-day</v>
      </c>
      <c r="AP468" s="82" t="str">
        <f t="shared" si="74"/>
        <v>0-day</v>
      </c>
      <c r="AQ468" s="82" t="str">
        <f t="shared" si="61"/>
        <v>0-day</v>
      </c>
      <c r="AR468" s="137"/>
      <c r="AS468" s="83" t="str">
        <f t="shared" si="62"/>
        <v/>
      </c>
      <c r="AT468" s="85">
        <f t="shared" si="77"/>
        <v>0</v>
      </c>
      <c r="AU468" s="84" t="e">
        <f t="shared" ca="1" si="78"/>
        <v>#NAME?</v>
      </c>
      <c r="AV468" s="85" t="e">
        <f t="shared" ca="1" si="63"/>
        <v>#NAME?</v>
      </c>
      <c r="AW468" s="86" t="e">
        <f t="shared" ca="1" si="64"/>
        <v>#NAME?</v>
      </c>
      <c r="AX468" s="85" t="e">
        <f t="shared" ca="1" si="65"/>
        <v>#NAME?</v>
      </c>
      <c r="AY468" s="86" t="str">
        <f t="shared" si="66"/>
        <v/>
      </c>
      <c r="AZ468" s="171" t="e">
        <f t="shared" ca="1" si="80"/>
        <v>#NAME?</v>
      </c>
      <c r="BA468" s="85" t="e">
        <f t="shared" ca="1" si="81"/>
        <v>#NAME?</v>
      </c>
      <c r="BB468" s="85" t="e">
        <f t="shared" ca="1" si="82"/>
        <v>#NAME?</v>
      </c>
      <c r="BC468" s="90" t="e">
        <f t="shared" ca="1" si="67"/>
        <v>#NAME?</v>
      </c>
      <c r="BD468" s="90" t="e">
        <f t="shared" ca="1" si="68"/>
        <v>#NAME?</v>
      </c>
      <c r="BE468" s="85" t="e">
        <f t="shared" ca="1" si="69"/>
        <v>#NAME?</v>
      </c>
      <c r="BF468" s="22" t="e">
        <f t="shared" ca="1" si="70"/>
        <v>#NAME?</v>
      </c>
      <c r="BG468" s="22" t="e">
        <f t="shared" ca="1" si="71"/>
        <v>#NAME?</v>
      </c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 t="str">
        <f t="shared" si="55"/>
        <v/>
      </c>
      <c r="B469" s="172"/>
      <c r="C469" s="71"/>
      <c r="D469" s="71"/>
      <c r="E469" s="71"/>
      <c r="F469" s="71"/>
      <c r="G469" s="71"/>
      <c r="H469" s="54" t="str">
        <f t="shared" si="56"/>
        <v/>
      </c>
      <c r="I469" s="71"/>
      <c r="J469" s="71"/>
      <c r="K469" s="71"/>
      <c r="L469" s="71"/>
      <c r="M469" s="71"/>
      <c r="N469" s="71"/>
      <c r="O469" s="71"/>
      <c r="P469" s="71"/>
      <c r="Q469" s="71"/>
      <c r="R469" s="205"/>
      <c r="S469" s="205"/>
      <c r="T469" s="66" t="str">
        <f t="shared" si="57"/>
        <v/>
      </c>
      <c r="U469" s="205"/>
      <c r="V469" s="71"/>
      <c r="W469" s="175"/>
      <c r="X469" s="175"/>
      <c r="Y469" s="69" t="str">
        <f t="shared" si="58"/>
        <v/>
      </c>
      <c r="Z469" s="69"/>
      <c r="AA469" s="169"/>
      <c r="AB469" s="25" t="str">
        <f t="shared" si="79"/>
        <v/>
      </c>
      <c r="AC469" s="71"/>
      <c r="AD469" s="169"/>
      <c r="AE469" s="169"/>
      <c r="AF469" s="69" t="str">
        <f t="shared" si="73"/>
        <v/>
      </c>
      <c r="AG469" s="175"/>
      <c r="AH469" s="170"/>
      <c r="AI469" s="77" t="str">
        <f t="shared" si="72"/>
        <v/>
      </c>
      <c r="AJ469" s="80" t="str">
        <f t="array" ref="AJ469">IFERROR(INDEX('[1]Master Price'!$E:$E,MATCH(D469,'[1]Master Price'!$B:$B,0)),"0")</f>
        <v>0</v>
      </c>
      <c r="AK469" s="80">
        <f t="shared" si="59"/>
        <v>0</v>
      </c>
      <c r="AL469" s="82" t="str">
        <f t="shared" si="50"/>
        <v>0-day</v>
      </c>
      <c r="AM469" s="82" t="str">
        <f t="shared" si="60"/>
        <v>0-day</v>
      </c>
      <c r="AN469" s="82" t="str">
        <f t="shared" si="75"/>
        <v>0-day</v>
      </c>
      <c r="AO469" s="82" t="str">
        <f t="shared" si="76"/>
        <v>0-day</v>
      </c>
      <c r="AP469" s="82" t="str">
        <f t="shared" si="74"/>
        <v>0-day</v>
      </c>
      <c r="AQ469" s="82" t="str">
        <f t="shared" si="61"/>
        <v>0-day</v>
      </c>
      <c r="AR469" s="137"/>
      <c r="AS469" s="83" t="str">
        <f t="shared" si="62"/>
        <v/>
      </c>
      <c r="AT469" s="85">
        <f t="shared" si="77"/>
        <v>0</v>
      </c>
      <c r="AU469" s="84" t="e">
        <f t="shared" ca="1" si="78"/>
        <v>#NAME?</v>
      </c>
      <c r="AV469" s="85" t="e">
        <f t="shared" ca="1" si="63"/>
        <v>#NAME?</v>
      </c>
      <c r="AW469" s="86" t="e">
        <f t="shared" ca="1" si="64"/>
        <v>#NAME?</v>
      </c>
      <c r="AX469" s="85" t="e">
        <f t="shared" ca="1" si="65"/>
        <v>#NAME?</v>
      </c>
      <c r="AY469" s="86" t="str">
        <f t="shared" si="66"/>
        <v/>
      </c>
      <c r="AZ469" s="171" t="e">
        <f t="shared" ca="1" si="80"/>
        <v>#NAME?</v>
      </c>
      <c r="BA469" s="85" t="e">
        <f t="shared" ca="1" si="81"/>
        <v>#NAME?</v>
      </c>
      <c r="BB469" s="85" t="e">
        <f t="shared" ca="1" si="82"/>
        <v>#NAME?</v>
      </c>
      <c r="BC469" s="90" t="e">
        <f t="shared" ca="1" si="67"/>
        <v>#NAME?</v>
      </c>
      <c r="BD469" s="90" t="e">
        <f t="shared" ca="1" si="68"/>
        <v>#NAME?</v>
      </c>
      <c r="BE469" s="85" t="e">
        <f t="shared" ca="1" si="69"/>
        <v>#NAME?</v>
      </c>
      <c r="BF469" s="22" t="e">
        <f t="shared" ca="1" si="70"/>
        <v>#NAME?</v>
      </c>
      <c r="BG469" s="22" t="e">
        <f t="shared" ca="1" si="71"/>
        <v>#NAME?</v>
      </c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 t="str">
        <f t="shared" si="55"/>
        <v/>
      </c>
      <c r="B470" s="172"/>
      <c r="C470" s="71"/>
      <c r="D470" s="71"/>
      <c r="E470" s="71"/>
      <c r="F470" s="71"/>
      <c r="G470" s="71"/>
      <c r="H470" s="54" t="str">
        <f t="shared" si="56"/>
        <v/>
      </c>
      <c r="I470" s="71"/>
      <c r="J470" s="71"/>
      <c r="K470" s="71"/>
      <c r="L470" s="71"/>
      <c r="M470" s="71"/>
      <c r="N470" s="71"/>
      <c r="O470" s="71"/>
      <c r="P470" s="71"/>
      <c r="Q470" s="71"/>
      <c r="R470" s="205"/>
      <c r="S470" s="205"/>
      <c r="T470" s="66" t="str">
        <f t="shared" si="57"/>
        <v/>
      </c>
      <c r="U470" s="205"/>
      <c r="V470" s="71"/>
      <c r="W470" s="175"/>
      <c r="X470" s="175"/>
      <c r="Y470" s="69" t="str">
        <f t="shared" si="58"/>
        <v/>
      </c>
      <c r="Z470" s="69"/>
      <c r="AA470" s="169"/>
      <c r="AB470" s="25" t="str">
        <f t="shared" si="79"/>
        <v/>
      </c>
      <c r="AC470" s="71"/>
      <c r="AD470" s="169"/>
      <c r="AE470" s="169"/>
      <c r="AF470" s="69" t="str">
        <f t="shared" si="73"/>
        <v/>
      </c>
      <c r="AG470" s="175"/>
      <c r="AH470" s="170"/>
      <c r="AI470" s="77" t="str">
        <f t="shared" si="72"/>
        <v/>
      </c>
      <c r="AJ470" s="80" t="str">
        <f t="array" ref="AJ470">IFERROR(INDEX('[1]Master Price'!$E:$E,MATCH(D470,'[1]Master Price'!$B:$B,0)),"0")</f>
        <v>0</v>
      </c>
      <c r="AK470" s="80">
        <f t="shared" si="59"/>
        <v>0</v>
      </c>
      <c r="AL470" s="82" t="str">
        <f t="shared" si="50"/>
        <v>0-day</v>
      </c>
      <c r="AM470" s="82" t="str">
        <f t="shared" si="60"/>
        <v>0-day</v>
      </c>
      <c r="AN470" s="82" t="str">
        <f t="shared" si="75"/>
        <v>0-day</v>
      </c>
      <c r="AO470" s="82" t="str">
        <f t="shared" si="76"/>
        <v>0-day</v>
      </c>
      <c r="AP470" s="82" t="str">
        <f t="shared" si="74"/>
        <v>0-day</v>
      </c>
      <c r="AQ470" s="82" t="str">
        <f t="shared" si="61"/>
        <v>0-day</v>
      </c>
      <c r="AR470" s="137"/>
      <c r="AS470" s="83" t="str">
        <f t="shared" si="62"/>
        <v/>
      </c>
      <c r="AT470" s="85">
        <f t="shared" si="77"/>
        <v>0</v>
      </c>
      <c r="AU470" s="84" t="e">
        <f t="shared" ca="1" si="78"/>
        <v>#NAME?</v>
      </c>
      <c r="AV470" s="85" t="e">
        <f t="shared" ca="1" si="63"/>
        <v>#NAME?</v>
      </c>
      <c r="AW470" s="86" t="e">
        <f t="shared" ca="1" si="64"/>
        <v>#NAME?</v>
      </c>
      <c r="AX470" s="85" t="e">
        <f t="shared" ca="1" si="65"/>
        <v>#NAME?</v>
      </c>
      <c r="AY470" s="86" t="str">
        <f t="shared" si="66"/>
        <v/>
      </c>
      <c r="AZ470" s="171" t="e">
        <f t="shared" ca="1" si="80"/>
        <v>#NAME?</v>
      </c>
      <c r="BA470" s="85" t="e">
        <f t="shared" ca="1" si="81"/>
        <v>#NAME?</v>
      </c>
      <c r="BB470" s="85" t="e">
        <f t="shared" ca="1" si="82"/>
        <v>#NAME?</v>
      </c>
      <c r="BC470" s="90" t="e">
        <f t="shared" ca="1" si="67"/>
        <v>#NAME?</v>
      </c>
      <c r="BD470" s="90" t="e">
        <f t="shared" ca="1" si="68"/>
        <v>#NAME?</v>
      </c>
      <c r="BE470" s="85" t="e">
        <f t="shared" ca="1" si="69"/>
        <v>#NAME?</v>
      </c>
      <c r="BF470" s="22" t="e">
        <f t="shared" ca="1" si="70"/>
        <v>#NAME?</v>
      </c>
      <c r="BG470" s="22" t="e">
        <f t="shared" ca="1" si="71"/>
        <v>#NAME?</v>
      </c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 t="str">
        <f t="shared" si="55"/>
        <v/>
      </c>
      <c r="B471" s="172"/>
      <c r="C471" s="71"/>
      <c r="D471" s="71"/>
      <c r="E471" s="71"/>
      <c r="F471" s="71"/>
      <c r="G471" s="71"/>
      <c r="H471" s="54" t="str">
        <f t="shared" si="56"/>
        <v/>
      </c>
      <c r="I471" s="71"/>
      <c r="J471" s="71"/>
      <c r="K471" s="71"/>
      <c r="L471" s="71"/>
      <c r="M471" s="71"/>
      <c r="N471" s="71"/>
      <c r="O471" s="71"/>
      <c r="P471" s="71"/>
      <c r="Q471" s="71"/>
      <c r="R471" s="205"/>
      <c r="S471" s="205"/>
      <c r="T471" s="66" t="str">
        <f t="shared" si="57"/>
        <v/>
      </c>
      <c r="U471" s="205"/>
      <c r="V471" s="71"/>
      <c r="W471" s="175"/>
      <c r="X471" s="175"/>
      <c r="Y471" s="69" t="str">
        <f t="shared" si="58"/>
        <v/>
      </c>
      <c r="Z471" s="69"/>
      <c r="AA471" s="169"/>
      <c r="AB471" s="25" t="str">
        <f t="shared" si="79"/>
        <v/>
      </c>
      <c r="AC471" s="71"/>
      <c r="AD471" s="169"/>
      <c r="AE471" s="169"/>
      <c r="AF471" s="69" t="str">
        <f t="shared" si="73"/>
        <v/>
      </c>
      <c r="AG471" s="175"/>
      <c r="AH471" s="170"/>
      <c r="AI471" s="77" t="str">
        <f t="shared" si="72"/>
        <v/>
      </c>
      <c r="AJ471" s="80" t="str">
        <f t="array" ref="AJ471">IFERROR(INDEX('[1]Master Price'!$E:$E,MATCH(D471,'[1]Master Price'!$B:$B,0)),"0")</f>
        <v>0</v>
      </c>
      <c r="AK471" s="80">
        <f t="shared" si="59"/>
        <v>0</v>
      </c>
      <c r="AL471" s="82" t="str">
        <f t="shared" si="50"/>
        <v>0-day</v>
      </c>
      <c r="AM471" s="82" t="str">
        <f t="shared" si="60"/>
        <v>0-day</v>
      </c>
      <c r="AN471" s="82" t="str">
        <f t="shared" si="75"/>
        <v>0-day</v>
      </c>
      <c r="AO471" s="82" t="str">
        <f t="shared" si="76"/>
        <v>0-day</v>
      </c>
      <c r="AP471" s="82" t="str">
        <f t="shared" si="74"/>
        <v>0-day</v>
      </c>
      <c r="AQ471" s="82" t="str">
        <f t="shared" si="61"/>
        <v>0-day</v>
      </c>
      <c r="AR471" s="137"/>
      <c r="AS471" s="83" t="str">
        <f t="shared" si="62"/>
        <v/>
      </c>
      <c r="AT471" s="85">
        <f t="shared" si="77"/>
        <v>0</v>
      </c>
      <c r="AU471" s="84" t="e">
        <f t="shared" ca="1" si="78"/>
        <v>#NAME?</v>
      </c>
      <c r="AV471" s="85" t="e">
        <f t="shared" ca="1" si="63"/>
        <v>#NAME?</v>
      </c>
      <c r="AW471" s="86" t="e">
        <f t="shared" ca="1" si="64"/>
        <v>#NAME?</v>
      </c>
      <c r="AX471" s="85" t="e">
        <f t="shared" ca="1" si="65"/>
        <v>#NAME?</v>
      </c>
      <c r="AY471" s="86" t="str">
        <f t="shared" si="66"/>
        <v/>
      </c>
      <c r="AZ471" s="171" t="e">
        <f t="shared" ca="1" si="80"/>
        <v>#NAME?</v>
      </c>
      <c r="BA471" s="85" t="e">
        <f t="shared" ca="1" si="81"/>
        <v>#NAME?</v>
      </c>
      <c r="BB471" s="85" t="e">
        <f t="shared" ca="1" si="82"/>
        <v>#NAME?</v>
      </c>
      <c r="BC471" s="90" t="e">
        <f t="shared" ca="1" si="67"/>
        <v>#NAME?</v>
      </c>
      <c r="BD471" s="90" t="e">
        <f t="shared" ca="1" si="68"/>
        <v>#NAME?</v>
      </c>
      <c r="BE471" s="85" t="e">
        <f t="shared" ca="1" si="69"/>
        <v>#NAME?</v>
      </c>
      <c r="BF471" s="22" t="e">
        <f t="shared" ca="1" si="70"/>
        <v>#NAME?</v>
      </c>
      <c r="BG471" s="22" t="e">
        <f t="shared" ca="1" si="71"/>
        <v>#NAME?</v>
      </c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 t="str">
        <f t="shared" si="55"/>
        <v/>
      </c>
      <c r="B472" s="172"/>
      <c r="C472" s="71"/>
      <c r="D472" s="71"/>
      <c r="E472" s="71"/>
      <c r="F472" s="71"/>
      <c r="G472" s="71"/>
      <c r="H472" s="54" t="str">
        <f t="shared" si="56"/>
        <v/>
      </c>
      <c r="I472" s="71"/>
      <c r="J472" s="71"/>
      <c r="K472" s="71"/>
      <c r="L472" s="71"/>
      <c r="M472" s="71"/>
      <c r="N472" s="71"/>
      <c r="O472" s="71"/>
      <c r="P472" s="71"/>
      <c r="Q472" s="71"/>
      <c r="R472" s="205"/>
      <c r="S472" s="205"/>
      <c r="T472" s="66" t="str">
        <f t="shared" si="57"/>
        <v/>
      </c>
      <c r="U472" s="205"/>
      <c r="V472" s="71"/>
      <c r="W472" s="175"/>
      <c r="X472" s="175"/>
      <c r="Y472" s="69" t="str">
        <f t="shared" si="58"/>
        <v/>
      </c>
      <c r="Z472" s="69"/>
      <c r="AA472" s="169"/>
      <c r="AB472" s="25" t="str">
        <f t="shared" si="79"/>
        <v/>
      </c>
      <c r="AC472" s="71"/>
      <c r="AD472" s="169"/>
      <c r="AE472" s="169"/>
      <c r="AF472" s="69" t="str">
        <f t="shared" si="73"/>
        <v/>
      </c>
      <c r="AG472" s="175"/>
      <c r="AH472" s="170"/>
      <c r="AI472" s="77" t="str">
        <f t="shared" si="72"/>
        <v/>
      </c>
      <c r="AJ472" s="80" t="str">
        <f t="array" ref="AJ472">IFERROR(INDEX('[1]Master Price'!$E:$E,MATCH(D472,'[1]Master Price'!$B:$B,0)),"0")</f>
        <v>0</v>
      </c>
      <c r="AK472" s="80">
        <f t="shared" si="59"/>
        <v>0</v>
      </c>
      <c r="AL472" s="82" t="str">
        <f t="shared" si="50"/>
        <v>0-day</v>
      </c>
      <c r="AM472" s="82" t="str">
        <f t="shared" si="60"/>
        <v>0-day</v>
      </c>
      <c r="AN472" s="82" t="str">
        <f t="shared" si="75"/>
        <v>0-day</v>
      </c>
      <c r="AO472" s="82" t="str">
        <f t="shared" si="76"/>
        <v>0-day</v>
      </c>
      <c r="AP472" s="82" t="str">
        <f t="shared" si="74"/>
        <v>0-day</v>
      </c>
      <c r="AQ472" s="82" t="str">
        <f t="shared" si="61"/>
        <v>0-day</v>
      </c>
      <c r="AR472" s="137"/>
      <c r="AS472" s="83" t="str">
        <f t="shared" si="62"/>
        <v/>
      </c>
      <c r="AT472" s="85">
        <f t="shared" si="77"/>
        <v>0</v>
      </c>
      <c r="AU472" s="84" t="e">
        <f t="shared" ca="1" si="78"/>
        <v>#NAME?</v>
      </c>
      <c r="AV472" s="85" t="e">
        <f t="shared" ca="1" si="63"/>
        <v>#NAME?</v>
      </c>
      <c r="AW472" s="86" t="e">
        <f t="shared" ca="1" si="64"/>
        <v>#NAME?</v>
      </c>
      <c r="AX472" s="85" t="e">
        <f t="shared" ca="1" si="65"/>
        <v>#NAME?</v>
      </c>
      <c r="AY472" s="86" t="str">
        <f t="shared" si="66"/>
        <v/>
      </c>
      <c r="AZ472" s="171" t="e">
        <f t="shared" ca="1" si="80"/>
        <v>#NAME?</v>
      </c>
      <c r="BA472" s="85" t="e">
        <f t="shared" ca="1" si="81"/>
        <v>#NAME?</v>
      </c>
      <c r="BB472" s="85" t="e">
        <f t="shared" ca="1" si="82"/>
        <v>#NAME?</v>
      </c>
      <c r="BC472" s="90" t="e">
        <f t="shared" ca="1" si="67"/>
        <v>#NAME?</v>
      </c>
      <c r="BD472" s="90" t="e">
        <f t="shared" ca="1" si="68"/>
        <v>#NAME?</v>
      </c>
      <c r="BE472" s="85" t="e">
        <f t="shared" ca="1" si="69"/>
        <v>#NAME?</v>
      </c>
      <c r="BF472" s="22" t="e">
        <f t="shared" ca="1" si="70"/>
        <v>#NAME?</v>
      </c>
      <c r="BG472" s="22" t="e">
        <f t="shared" ca="1" si="71"/>
        <v>#NAME?</v>
      </c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 t="str">
        <f t="shared" si="55"/>
        <v/>
      </c>
      <c r="B473" s="172"/>
      <c r="C473" s="71"/>
      <c r="D473" s="71"/>
      <c r="E473" s="71"/>
      <c r="F473" s="71"/>
      <c r="G473" s="71"/>
      <c r="H473" s="54" t="str">
        <f t="shared" si="56"/>
        <v/>
      </c>
      <c r="I473" s="71"/>
      <c r="J473" s="71"/>
      <c r="K473" s="71"/>
      <c r="L473" s="71"/>
      <c r="M473" s="71"/>
      <c r="N473" s="71"/>
      <c r="O473" s="71"/>
      <c r="P473" s="71"/>
      <c r="Q473" s="71"/>
      <c r="R473" s="205"/>
      <c r="S473" s="205"/>
      <c r="T473" s="66" t="str">
        <f t="shared" si="57"/>
        <v/>
      </c>
      <c r="U473" s="205"/>
      <c r="V473" s="71"/>
      <c r="W473" s="175"/>
      <c r="X473" s="175"/>
      <c r="Y473" s="69" t="str">
        <f t="shared" si="58"/>
        <v/>
      </c>
      <c r="Z473" s="69"/>
      <c r="AA473" s="169"/>
      <c r="AB473" s="25" t="str">
        <f t="shared" si="79"/>
        <v/>
      </c>
      <c r="AC473" s="71"/>
      <c r="AD473" s="169"/>
      <c r="AE473" s="169"/>
      <c r="AF473" s="69" t="str">
        <f t="shared" si="73"/>
        <v/>
      </c>
      <c r="AG473" s="175"/>
      <c r="AH473" s="170"/>
      <c r="AI473" s="77" t="str">
        <f t="shared" si="72"/>
        <v/>
      </c>
      <c r="AJ473" s="80" t="str">
        <f t="array" ref="AJ473">IFERROR(INDEX('[1]Master Price'!$E:$E,MATCH(D473,'[1]Master Price'!$B:$B,0)),"0")</f>
        <v>0</v>
      </c>
      <c r="AK473" s="80">
        <f t="shared" si="59"/>
        <v>0</v>
      </c>
      <c r="AL473" s="82" t="str">
        <f t="shared" si="50"/>
        <v>0-day</v>
      </c>
      <c r="AM473" s="82" t="str">
        <f t="shared" si="60"/>
        <v>0-day</v>
      </c>
      <c r="AN473" s="82" t="str">
        <f t="shared" si="75"/>
        <v>0-day</v>
      </c>
      <c r="AO473" s="82" t="str">
        <f t="shared" si="76"/>
        <v>0-day</v>
      </c>
      <c r="AP473" s="82" t="str">
        <f t="shared" si="74"/>
        <v>0-day</v>
      </c>
      <c r="AQ473" s="82" t="str">
        <f t="shared" si="61"/>
        <v>0-day</v>
      </c>
      <c r="AR473" s="137"/>
      <c r="AS473" s="83" t="str">
        <f t="shared" si="62"/>
        <v/>
      </c>
      <c r="AT473" s="85">
        <f t="shared" si="77"/>
        <v>0</v>
      </c>
      <c r="AU473" s="84" t="e">
        <f t="shared" ca="1" si="78"/>
        <v>#NAME?</v>
      </c>
      <c r="AV473" s="85" t="e">
        <f t="shared" ca="1" si="63"/>
        <v>#NAME?</v>
      </c>
      <c r="AW473" s="86" t="e">
        <f t="shared" ca="1" si="64"/>
        <v>#NAME?</v>
      </c>
      <c r="AX473" s="85" t="e">
        <f t="shared" ca="1" si="65"/>
        <v>#NAME?</v>
      </c>
      <c r="AY473" s="86" t="str">
        <f t="shared" si="66"/>
        <v/>
      </c>
      <c r="AZ473" s="171" t="e">
        <f t="shared" ca="1" si="80"/>
        <v>#NAME?</v>
      </c>
      <c r="BA473" s="85" t="e">
        <f t="shared" ca="1" si="81"/>
        <v>#NAME?</v>
      </c>
      <c r="BB473" s="85" t="e">
        <f t="shared" ca="1" si="82"/>
        <v>#NAME?</v>
      </c>
      <c r="BC473" s="90" t="e">
        <f t="shared" ca="1" si="67"/>
        <v>#NAME?</v>
      </c>
      <c r="BD473" s="90" t="e">
        <f t="shared" ca="1" si="68"/>
        <v>#NAME?</v>
      </c>
      <c r="BE473" s="85" t="e">
        <f t="shared" ca="1" si="69"/>
        <v>#NAME?</v>
      </c>
      <c r="BF473" s="22" t="e">
        <f t="shared" ca="1" si="70"/>
        <v>#NAME?</v>
      </c>
      <c r="BG473" s="22" t="e">
        <f t="shared" ca="1" si="71"/>
        <v>#NAME?</v>
      </c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 t="str">
        <f t="shared" si="55"/>
        <v/>
      </c>
      <c r="B474" s="172"/>
      <c r="C474" s="71"/>
      <c r="D474" s="71"/>
      <c r="E474" s="71"/>
      <c r="F474" s="71"/>
      <c r="G474" s="71"/>
      <c r="H474" s="54" t="str">
        <f t="shared" si="56"/>
        <v/>
      </c>
      <c r="I474" s="71"/>
      <c r="J474" s="71"/>
      <c r="K474" s="71"/>
      <c r="L474" s="71"/>
      <c r="M474" s="71"/>
      <c r="N474" s="71"/>
      <c r="O474" s="71"/>
      <c r="P474" s="71"/>
      <c r="Q474" s="71"/>
      <c r="R474" s="205"/>
      <c r="S474" s="205"/>
      <c r="T474" s="66" t="str">
        <f t="shared" si="57"/>
        <v/>
      </c>
      <c r="U474" s="205"/>
      <c r="V474" s="71"/>
      <c r="W474" s="175"/>
      <c r="X474" s="175"/>
      <c r="Y474" s="69" t="str">
        <f t="shared" si="58"/>
        <v/>
      </c>
      <c r="Z474" s="69"/>
      <c r="AA474" s="169"/>
      <c r="AB474" s="25" t="str">
        <f t="shared" si="79"/>
        <v/>
      </c>
      <c r="AC474" s="71"/>
      <c r="AD474" s="169"/>
      <c r="AE474" s="169"/>
      <c r="AF474" s="69" t="str">
        <f t="shared" si="73"/>
        <v/>
      </c>
      <c r="AG474" s="175"/>
      <c r="AH474" s="170"/>
      <c r="AI474" s="77" t="str">
        <f t="shared" si="72"/>
        <v/>
      </c>
      <c r="AJ474" s="80" t="str">
        <f t="array" ref="AJ474">IFERROR(INDEX('[1]Master Price'!$E:$E,MATCH(D474,'[1]Master Price'!$B:$B,0)),"0")</f>
        <v>0</v>
      </c>
      <c r="AK474" s="80">
        <f t="shared" si="59"/>
        <v>0</v>
      </c>
      <c r="AL474" s="82" t="str">
        <f t="shared" si="50"/>
        <v>0-day</v>
      </c>
      <c r="AM474" s="82" t="str">
        <f t="shared" si="60"/>
        <v>0-day</v>
      </c>
      <c r="AN474" s="82" t="str">
        <f t="shared" si="75"/>
        <v>0-day</v>
      </c>
      <c r="AO474" s="82" t="str">
        <f t="shared" si="76"/>
        <v>0-day</v>
      </c>
      <c r="AP474" s="82" t="str">
        <f t="shared" si="74"/>
        <v>0-day</v>
      </c>
      <c r="AQ474" s="82" t="str">
        <f t="shared" si="61"/>
        <v>0-day</v>
      </c>
      <c r="AR474" s="137"/>
      <c r="AS474" s="83" t="str">
        <f t="shared" si="62"/>
        <v/>
      </c>
      <c r="AT474" s="85">
        <f t="shared" si="77"/>
        <v>0</v>
      </c>
      <c r="AU474" s="84" t="e">
        <f t="shared" ca="1" si="78"/>
        <v>#NAME?</v>
      </c>
      <c r="AV474" s="85" t="e">
        <f t="shared" ca="1" si="63"/>
        <v>#NAME?</v>
      </c>
      <c r="AW474" s="86" t="e">
        <f t="shared" ca="1" si="64"/>
        <v>#NAME?</v>
      </c>
      <c r="AX474" s="85" t="e">
        <f t="shared" ca="1" si="65"/>
        <v>#NAME?</v>
      </c>
      <c r="AY474" s="86" t="str">
        <f t="shared" si="66"/>
        <v/>
      </c>
      <c r="AZ474" s="171" t="e">
        <f t="shared" ca="1" si="80"/>
        <v>#NAME?</v>
      </c>
      <c r="BA474" s="85" t="e">
        <f t="shared" ca="1" si="81"/>
        <v>#NAME?</v>
      </c>
      <c r="BB474" s="85" t="e">
        <f t="shared" ca="1" si="82"/>
        <v>#NAME?</v>
      </c>
      <c r="BC474" s="90" t="e">
        <f t="shared" ca="1" si="67"/>
        <v>#NAME?</v>
      </c>
      <c r="BD474" s="90" t="e">
        <f t="shared" ca="1" si="68"/>
        <v>#NAME?</v>
      </c>
      <c r="BE474" s="85" t="e">
        <f t="shared" ca="1" si="69"/>
        <v>#NAME?</v>
      </c>
      <c r="BF474" s="22" t="e">
        <f t="shared" ca="1" si="70"/>
        <v>#NAME?</v>
      </c>
      <c r="BG474" s="22" t="e">
        <f t="shared" ca="1" si="71"/>
        <v>#NAME?</v>
      </c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 t="str">
        <f t="shared" si="55"/>
        <v/>
      </c>
      <c r="B475" s="172"/>
      <c r="C475" s="71"/>
      <c r="D475" s="71"/>
      <c r="E475" s="71"/>
      <c r="F475" s="71"/>
      <c r="G475" s="71"/>
      <c r="H475" s="54" t="str">
        <f t="shared" si="56"/>
        <v/>
      </c>
      <c r="I475" s="71"/>
      <c r="J475" s="71"/>
      <c r="K475" s="71"/>
      <c r="L475" s="71"/>
      <c r="M475" s="71"/>
      <c r="N475" s="71"/>
      <c r="O475" s="71"/>
      <c r="P475" s="71"/>
      <c r="Q475" s="71"/>
      <c r="R475" s="205"/>
      <c r="S475" s="205"/>
      <c r="T475" s="66" t="str">
        <f t="shared" si="57"/>
        <v/>
      </c>
      <c r="U475" s="205"/>
      <c r="V475" s="71"/>
      <c r="W475" s="175"/>
      <c r="X475" s="175"/>
      <c r="Y475" s="69" t="str">
        <f t="shared" si="58"/>
        <v/>
      </c>
      <c r="Z475" s="69"/>
      <c r="AA475" s="169"/>
      <c r="AB475" s="25" t="str">
        <f t="shared" si="79"/>
        <v/>
      </c>
      <c r="AC475" s="71"/>
      <c r="AD475" s="169"/>
      <c r="AE475" s="169"/>
      <c r="AF475" s="69" t="str">
        <f t="shared" si="73"/>
        <v/>
      </c>
      <c r="AG475" s="175"/>
      <c r="AH475" s="170"/>
      <c r="AI475" s="77" t="str">
        <f t="shared" si="72"/>
        <v/>
      </c>
      <c r="AJ475" s="80" t="str">
        <f t="array" ref="AJ475">IFERROR(INDEX('[1]Master Price'!$E:$E,MATCH(D475,'[1]Master Price'!$B:$B,0)),"0")</f>
        <v>0</v>
      </c>
      <c r="AK475" s="80">
        <f t="shared" si="59"/>
        <v>0</v>
      </c>
      <c r="AL475" s="82" t="str">
        <f t="shared" si="50"/>
        <v>0-day</v>
      </c>
      <c r="AM475" s="82" t="str">
        <f t="shared" si="60"/>
        <v>0-day</v>
      </c>
      <c r="AN475" s="82" t="str">
        <f t="shared" si="75"/>
        <v>0-day</v>
      </c>
      <c r="AO475" s="82" t="str">
        <f t="shared" si="76"/>
        <v>0-day</v>
      </c>
      <c r="AP475" s="82" t="str">
        <f t="shared" si="74"/>
        <v>0-day</v>
      </c>
      <c r="AQ475" s="82" t="str">
        <f t="shared" si="61"/>
        <v>0-day</v>
      </c>
      <c r="AR475" s="137"/>
      <c r="AS475" s="83" t="str">
        <f t="shared" si="62"/>
        <v/>
      </c>
      <c r="AT475" s="85">
        <f t="shared" si="77"/>
        <v>0</v>
      </c>
      <c r="AU475" s="84" t="e">
        <f t="shared" ca="1" si="78"/>
        <v>#NAME?</v>
      </c>
      <c r="AV475" s="85" t="e">
        <f t="shared" ca="1" si="63"/>
        <v>#NAME?</v>
      </c>
      <c r="AW475" s="86" t="e">
        <f t="shared" ca="1" si="64"/>
        <v>#NAME?</v>
      </c>
      <c r="AX475" s="85" t="e">
        <f t="shared" ca="1" si="65"/>
        <v>#NAME?</v>
      </c>
      <c r="AY475" s="86" t="str">
        <f t="shared" si="66"/>
        <v/>
      </c>
      <c r="AZ475" s="171" t="e">
        <f t="shared" ca="1" si="80"/>
        <v>#NAME?</v>
      </c>
      <c r="BA475" s="85" t="e">
        <f t="shared" ca="1" si="81"/>
        <v>#NAME?</v>
      </c>
      <c r="BB475" s="85" t="e">
        <f t="shared" ca="1" si="82"/>
        <v>#NAME?</v>
      </c>
      <c r="BC475" s="90" t="e">
        <f t="shared" ca="1" si="67"/>
        <v>#NAME?</v>
      </c>
      <c r="BD475" s="90" t="e">
        <f t="shared" ca="1" si="68"/>
        <v>#NAME?</v>
      </c>
      <c r="BE475" s="85" t="e">
        <f t="shared" ca="1" si="69"/>
        <v>#NAME?</v>
      </c>
      <c r="BF475" s="22" t="e">
        <f t="shared" ca="1" si="70"/>
        <v>#NAME?</v>
      </c>
      <c r="BG475" s="22" t="e">
        <f t="shared" ca="1" si="71"/>
        <v>#NAME?</v>
      </c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 t="str">
        <f t="shared" si="55"/>
        <v/>
      </c>
      <c r="B476" s="172"/>
      <c r="C476" s="71"/>
      <c r="D476" s="71"/>
      <c r="E476" s="71"/>
      <c r="F476" s="71"/>
      <c r="G476" s="71"/>
      <c r="H476" s="54" t="str">
        <f t="shared" si="56"/>
        <v/>
      </c>
      <c r="I476" s="71"/>
      <c r="J476" s="71"/>
      <c r="K476" s="71"/>
      <c r="L476" s="71"/>
      <c r="M476" s="71"/>
      <c r="N476" s="71"/>
      <c r="O476" s="71"/>
      <c r="P476" s="71"/>
      <c r="Q476" s="71"/>
      <c r="R476" s="205"/>
      <c r="S476" s="205"/>
      <c r="T476" s="66" t="str">
        <f t="shared" si="57"/>
        <v/>
      </c>
      <c r="U476" s="205"/>
      <c r="V476" s="71"/>
      <c r="W476" s="175"/>
      <c r="X476" s="175"/>
      <c r="Y476" s="69" t="str">
        <f t="shared" si="58"/>
        <v/>
      </c>
      <c r="Z476" s="69"/>
      <c r="AA476" s="169"/>
      <c r="AB476" s="25" t="str">
        <f t="shared" si="79"/>
        <v/>
      </c>
      <c r="AC476" s="71"/>
      <c r="AD476" s="169"/>
      <c r="AE476" s="169"/>
      <c r="AF476" s="69" t="str">
        <f t="shared" si="73"/>
        <v/>
      </c>
      <c r="AG476" s="169"/>
      <c r="AH476" s="170"/>
      <c r="AI476" s="77" t="str">
        <f t="shared" si="72"/>
        <v/>
      </c>
      <c r="AJ476" s="80" t="str">
        <f t="array" ref="AJ476">IFERROR(INDEX('[1]Master Price'!$E:$E,MATCH(D476,'[1]Master Price'!$B:$B,0)),"0")</f>
        <v>0</v>
      </c>
      <c r="AK476" s="80">
        <f t="shared" si="59"/>
        <v>0</v>
      </c>
      <c r="AL476" s="82" t="str">
        <f t="shared" si="50"/>
        <v>0-day</v>
      </c>
      <c r="AM476" s="82" t="str">
        <f t="shared" si="60"/>
        <v>0-day</v>
      </c>
      <c r="AN476" s="82" t="str">
        <f t="shared" si="75"/>
        <v>0-day</v>
      </c>
      <c r="AO476" s="82" t="str">
        <f t="shared" si="76"/>
        <v>0-day</v>
      </c>
      <c r="AP476" s="82" t="str">
        <f t="shared" si="74"/>
        <v>0-day</v>
      </c>
      <c r="AQ476" s="82" t="str">
        <f t="shared" si="61"/>
        <v>0-day</v>
      </c>
      <c r="AR476" s="137"/>
      <c r="AS476" s="83" t="str">
        <f t="shared" si="62"/>
        <v/>
      </c>
      <c r="AT476" s="85">
        <f t="shared" si="77"/>
        <v>0</v>
      </c>
      <c r="AU476" s="84" t="e">
        <f t="shared" ca="1" si="78"/>
        <v>#NAME?</v>
      </c>
      <c r="AV476" s="85" t="e">
        <f t="shared" ca="1" si="63"/>
        <v>#NAME?</v>
      </c>
      <c r="AW476" s="86" t="e">
        <f t="shared" ca="1" si="64"/>
        <v>#NAME?</v>
      </c>
      <c r="AX476" s="85" t="e">
        <f t="shared" ca="1" si="65"/>
        <v>#NAME?</v>
      </c>
      <c r="AY476" s="86" t="str">
        <f t="shared" si="66"/>
        <v/>
      </c>
      <c r="AZ476" s="171" t="e">
        <f t="shared" ca="1" si="80"/>
        <v>#NAME?</v>
      </c>
      <c r="BA476" s="85" t="e">
        <f t="shared" ca="1" si="81"/>
        <v>#NAME?</v>
      </c>
      <c r="BB476" s="85" t="e">
        <f t="shared" ca="1" si="82"/>
        <v>#NAME?</v>
      </c>
      <c r="BC476" s="90" t="e">
        <f t="shared" ca="1" si="67"/>
        <v>#NAME?</v>
      </c>
      <c r="BD476" s="90" t="e">
        <f t="shared" ca="1" si="68"/>
        <v>#NAME?</v>
      </c>
      <c r="BE476" s="85" t="e">
        <f t="shared" ca="1" si="69"/>
        <v>#NAME?</v>
      </c>
      <c r="BF476" s="22" t="e">
        <f t="shared" ca="1" si="70"/>
        <v>#NAME?</v>
      </c>
      <c r="BG476" s="22" t="e">
        <f t="shared" ca="1" si="71"/>
        <v>#NAME?</v>
      </c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 t="str">
        <f t="shared" si="55"/>
        <v/>
      </c>
      <c r="B477" s="172"/>
      <c r="C477" s="71"/>
      <c r="D477" s="71"/>
      <c r="E477" s="71"/>
      <c r="F477" s="71"/>
      <c r="G477" s="71"/>
      <c r="H477" s="54" t="str">
        <f t="shared" si="56"/>
        <v/>
      </c>
      <c r="I477" s="71"/>
      <c r="J477" s="71"/>
      <c r="K477" s="71"/>
      <c r="L477" s="71"/>
      <c r="M477" s="71"/>
      <c r="N477" s="71"/>
      <c r="O477" s="71"/>
      <c r="P477" s="71"/>
      <c r="Q477" s="71"/>
      <c r="R477" s="205"/>
      <c r="S477" s="205"/>
      <c r="T477" s="66" t="str">
        <f t="shared" si="57"/>
        <v/>
      </c>
      <c r="U477" s="205"/>
      <c r="V477" s="71"/>
      <c r="W477" s="175"/>
      <c r="X477" s="175"/>
      <c r="Y477" s="69" t="str">
        <f t="shared" si="58"/>
        <v/>
      </c>
      <c r="Z477" s="69"/>
      <c r="AA477" s="169"/>
      <c r="AB477" s="25" t="str">
        <f t="shared" si="79"/>
        <v/>
      </c>
      <c r="AC477" s="71"/>
      <c r="AD477" s="169"/>
      <c r="AE477" s="169"/>
      <c r="AF477" s="69" t="str">
        <f t="shared" si="73"/>
        <v/>
      </c>
      <c r="AG477" s="169"/>
      <c r="AH477" s="170"/>
      <c r="AI477" s="77" t="str">
        <f t="shared" si="72"/>
        <v/>
      </c>
      <c r="AJ477" s="80" t="str">
        <f t="array" ref="AJ477">IFERROR(INDEX('[1]Master Price'!$E:$E,MATCH(D477,'[1]Master Price'!$B:$B,0)),"0")</f>
        <v>0</v>
      </c>
      <c r="AK477" s="80">
        <f t="shared" si="59"/>
        <v>0</v>
      </c>
      <c r="AL477" s="82" t="str">
        <f t="shared" si="50"/>
        <v>0-day</v>
      </c>
      <c r="AM477" s="82" t="str">
        <f t="shared" si="60"/>
        <v>0-day</v>
      </c>
      <c r="AN477" s="82" t="str">
        <f t="shared" si="75"/>
        <v>0-day</v>
      </c>
      <c r="AO477" s="82" t="str">
        <f t="shared" si="76"/>
        <v>0-day</v>
      </c>
      <c r="AP477" s="82" t="str">
        <f t="shared" si="74"/>
        <v>0-day</v>
      </c>
      <c r="AQ477" s="82" t="str">
        <f t="shared" si="61"/>
        <v>0-day</v>
      </c>
      <c r="AR477" s="137"/>
      <c r="AS477" s="83" t="str">
        <f t="shared" si="62"/>
        <v/>
      </c>
      <c r="AT477" s="85">
        <f t="shared" si="77"/>
        <v>0</v>
      </c>
      <c r="AU477" s="84" t="e">
        <f t="shared" ca="1" si="78"/>
        <v>#NAME?</v>
      </c>
      <c r="AV477" s="85" t="e">
        <f t="shared" ca="1" si="63"/>
        <v>#NAME?</v>
      </c>
      <c r="AW477" s="86" t="e">
        <f t="shared" ca="1" si="64"/>
        <v>#NAME?</v>
      </c>
      <c r="AX477" s="85" t="e">
        <f t="shared" ca="1" si="65"/>
        <v>#NAME?</v>
      </c>
      <c r="AY477" s="86" t="str">
        <f t="shared" si="66"/>
        <v/>
      </c>
      <c r="AZ477" s="171" t="e">
        <f t="shared" ca="1" si="80"/>
        <v>#NAME?</v>
      </c>
      <c r="BA477" s="85" t="e">
        <f t="shared" ca="1" si="81"/>
        <v>#NAME?</v>
      </c>
      <c r="BB477" s="85" t="e">
        <f t="shared" ca="1" si="82"/>
        <v>#NAME?</v>
      </c>
      <c r="BC477" s="90" t="e">
        <f t="shared" ca="1" si="67"/>
        <v>#NAME?</v>
      </c>
      <c r="BD477" s="90" t="e">
        <f t="shared" ca="1" si="68"/>
        <v>#NAME?</v>
      </c>
      <c r="BE477" s="85" t="e">
        <f t="shared" ca="1" si="69"/>
        <v>#NAME?</v>
      </c>
      <c r="BF477" s="22" t="e">
        <f t="shared" ca="1" si="70"/>
        <v>#NAME?</v>
      </c>
      <c r="BG477" s="22" t="e">
        <f t="shared" ca="1" si="71"/>
        <v>#NAME?</v>
      </c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 t="str">
        <f t="shared" si="55"/>
        <v/>
      </c>
      <c r="B478" s="172"/>
      <c r="C478" s="71"/>
      <c r="D478" s="71"/>
      <c r="E478" s="71"/>
      <c r="F478" s="71"/>
      <c r="G478" s="71"/>
      <c r="H478" s="54" t="str">
        <f t="shared" si="56"/>
        <v/>
      </c>
      <c r="I478" s="71"/>
      <c r="J478" s="71"/>
      <c r="K478" s="71"/>
      <c r="L478" s="71"/>
      <c r="M478" s="71"/>
      <c r="N478" s="71"/>
      <c r="O478" s="71"/>
      <c r="P478" s="71"/>
      <c r="Q478" s="71"/>
      <c r="R478" s="205"/>
      <c r="S478" s="205"/>
      <c r="T478" s="66" t="str">
        <f t="shared" si="57"/>
        <v/>
      </c>
      <c r="U478" s="205"/>
      <c r="V478" s="71"/>
      <c r="W478" s="175"/>
      <c r="X478" s="175"/>
      <c r="Y478" s="69" t="str">
        <f t="shared" si="58"/>
        <v/>
      </c>
      <c r="Z478" s="69"/>
      <c r="AA478" s="169"/>
      <c r="AB478" s="25" t="str">
        <f t="shared" si="79"/>
        <v/>
      </c>
      <c r="AC478" s="71"/>
      <c r="AD478" s="169"/>
      <c r="AE478" s="169"/>
      <c r="AF478" s="69" t="str">
        <f t="shared" si="73"/>
        <v/>
      </c>
      <c r="AG478" s="169"/>
      <c r="AH478" s="170"/>
      <c r="AI478" s="77" t="str">
        <f t="shared" si="72"/>
        <v/>
      </c>
      <c r="AJ478" s="80" t="str">
        <f t="array" ref="AJ478">IFERROR(INDEX('[1]Master Price'!$E:$E,MATCH(D478,'[1]Master Price'!$B:$B,0)),"0")</f>
        <v>0</v>
      </c>
      <c r="AK478" s="80">
        <f t="shared" si="59"/>
        <v>0</v>
      </c>
      <c r="AL478" s="82" t="str">
        <f t="shared" si="50"/>
        <v>0-day</v>
      </c>
      <c r="AM478" s="82" t="str">
        <f t="shared" si="60"/>
        <v>0-day</v>
      </c>
      <c r="AN478" s="82" t="str">
        <f t="shared" si="75"/>
        <v>0-day</v>
      </c>
      <c r="AO478" s="82" t="str">
        <f t="shared" si="76"/>
        <v>0-day</v>
      </c>
      <c r="AP478" s="82" t="str">
        <f t="shared" si="74"/>
        <v>0-day</v>
      </c>
      <c r="AQ478" s="82" t="str">
        <f t="shared" si="61"/>
        <v>0-day</v>
      </c>
      <c r="AR478" s="137"/>
      <c r="AS478" s="83" t="str">
        <f t="shared" si="62"/>
        <v/>
      </c>
      <c r="AT478" s="85">
        <f t="shared" si="77"/>
        <v>0</v>
      </c>
      <c r="AU478" s="84" t="e">
        <f t="shared" ca="1" si="78"/>
        <v>#NAME?</v>
      </c>
      <c r="AV478" s="85" t="e">
        <f t="shared" ca="1" si="63"/>
        <v>#NAME?</v>
      </c>
      <c r="AW478" s="86" t="e">
        <f t="shared" ca="1" si="64"/>
        <v>#NAME?</v>
      </c>
      <c r="AX478" s="85" t="e">
        <f t="shared" ca="1" si="65"/>
        <v>#NAME?</v>
      </c>
      <c r="AY478" s="86" t="str">
        <f t="shared" si="66"/>
        <v/>
      </c>
      <c r="AZ478" s="171" t="e">
        <f t="shared" ca="1" si="80"/>
        <v>#NAME?</v>
      </c>
      <c r="BA478" s="85" t="e">
        <f t="shared" ca="1" si="81"/>
        <v>#NAME?</v>
      </c>
      <c r="BB478" s="85" t="e">
        <f t="shared" ca="1" si="82"/>
        <v>#NAME?</v>
      </c>
      <c r="BC478" s="90" t="e">
        <f t="shared" ca="1" si="67"/>
        <v>#NAME?</v>
      </c>
      <c r="BD478" s="90" t="e">
        <f t="shared" ca="1" si="68"/>
        <v>#NAME?</v>
      </c>
      <c r="BE478" s="85" t="e">
        <f t="shared" ca="1" si="69"/>
        <v>#NAME?</v>
      </c>
      <c r="BF478" s="22" t="e">
        <f t="shared" ca="1" si="70"/>
        <v>#NAME?</v>
      </c>
      <c r="BG478" s="22" t="e">
        <f t="shared" ca="1" si="71"/>
        <v>#NAME?</v>
      </c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 t="str">
        <f t="shared" si="55"/>
        <v/>
      </c>
      <c r="B479" s="172"/>
      <c r="C479" s="71"/>
      <c r="D479" s="71"/>
      <c r="E479" s="71"/>
      <c r="F479" s="71"/>
      <c r="G479" s="71"/>
      <c r="H479" s="54" t="str">
        <f t="shared" si="56"/>
        <v/>
      </c>
      <c r="I479" s="71"/>
      <c r="J479" s="71"/>
      <c r="K479" s="71"/>
      <c r="L479" s="71"/>
      <c r="M479" s="71"/>
      <c r="N479" s="71"/>
      <c r="O479" s="71"/>
      <c r="P479" s="71"/>
      <c r="Q479" s="71"/>
      <c r="R479" s="205"/>
      <c r="S479" s="205"/>
      <c r="T479" s="66" t="str">
        <f t="shared" si="57"/>
        <v/>
      </c>
      <c r="U479" s="205"/>
      <c r="V479" s="71"/>
      <c r="W479" s="175"/>
      <c r="X479" s="175"/>
      <c r="Y479" s="69" t="str">
        <f t="shared" si="58"/>
        <v/>
      </c>
      <c r="Z479" s="69"/>
      <c r="AA479" s="169"/>
      <c r="AB479" s="25" t="str">
        <f t="shared" si="79"/>
        <v/>
      </c>
      <c r="AC479" s="71"/>
      <c r="AD479" s="169"/>
      <c r="AE479" s="169"/>
      <c r="AF479" s="69" t="str">
        <f t="shared" si="73"/>
        <v/>
      </c>
      <c r="AG479" s="169"/>
      <c r="AH479" s="170"/>
      <c r="AI479" s="77" t="str">
        <f t="shared" si="72"/>
        <v/>
      </c>
      <c r="AJ479" s="80" t="str">
        <f t="array" ref="AJ479">IFERROR(INDEX('[1]Master Price'!$E:$E,MATCH(D479,'[1]Master Price'!$B:$B,0)),"0")</f>
        <v>0</v>
      </c>
      <c r="AK479" s="80">
        <f t="shared" si="59"/>
        <v>0</v>
      </c>
      <c r="AL479" s="82" t="str">
        <f t="shared" si="50"/>
        <v>0-day</v>
      </c>
      <c r="AM479" s="82" t="str">
        <f t="shared" si="60"/>
        <v>0-day</v>
      </c>
      <c r="AN479" s="82" t="str">
        <f t="shared" si="75"/>
        <v>0-day</v>
      </c>
      <c r="AO479" s="82" t="str">
        <f t="shared" si="76"/>
        <v>0-day</v>
      </c>
      <c r="AP479" s="82" t="str">
        <f t="shared" si="74"/>
        <v>0-day</v>
      </c>
      <c r="AQ479" s="82" t="str">
        <f t="shared" si="61"/>
        <v>0-day</v>
      </c>
      <c r="AR479" s="137"/>
      <c r="AS479" s="83" t="str">
        <f t="shared" si="62"/>
        <v/>
      </c>
      <c r="AT479" s="85">
        <f t="shared" si="77"/>
        <v>0</v>
      </c>
      <c r="AU479" s="84" t="e">
        <f t="shared" ca="1" si="78"/>
        <v>#NAME?</v>
      </c>
      <c r="AV479" s="85" t="e">
        <f t="shared" ca="1" si="63"/>
        <v>#NAME?</v>
      </c>
      <c r="AW479" s="86" t="e">
        <f t="shared" ca="1" si="64"/>
        <v>#NAME?</v>
      </c>
      <c r="AX479" s="85" t="e">
        <f t="shared" ca="1" si="65"/>
        <v>#NAME?</v>
      </c>
      <c r="AY479" s="86" t="str">
        <f t="shared" si="66"/>
        <v/>
      </c>
      <c r="AZ479" s="171" t="e">
        <f t="shared" ca="1" si="80"/>
        <v>#NAME?</v>
      </c>
      <c r="BA479" s="85" t="e">
        <f t="shared" ca="1" si="81"/>
        <v>#NAME?</v>
      </c>
      <c r="BB479" s="85" t="e">
        <f t="shared" ca="1" si="82"/>
        <v>#NAME?</v>
      </c>
      <c r="BC479" s="90" t="e">
        <f t="shared" ca="1" si="67"/>
        <v>#NAME?</v>
      </c>
      <c r="BD479" s="90" t="e">
        <f t="shared" ca="1" si="68"/>
        <v>#NAME?</v>
      </c>
      <c r="BE479" s="85" t="e">
        <f t="shared" ca="1" si="69"/>
        <v>#NAME?</v>
      </c>
      <c r="BF479" s="22" t="e">
        <f t="shared" ca="1" si="70"/>
        <v>#NAME?</v>
      </c>
      <c r="BG479" s="22" t="e">
        <f t="shared" ca="1" si="71"/>
        <v>#NAME?</v>
      </c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 t="str">
        <f t="shared" si="55"/>
        <v/>
      </c>
      <c r="B480" s="172"/>
      <c r="C480" s="71"/>
      <c r="D480" s="71"/>
      <c r="E480" s="71"/>
      <c r="F480" s="71"/>
      <c r="G480" s="71"/>
      <c r="H480" s="54" t="str">
        <f t="shared" si="56"/>
        <v/>
      </c>
      <c r="I480" s="71"/>
      <c r="J480" s="71"/>
      <c r="K480" s="71"/>
      <c r="L480" s="71"/>
      <c r="M480" s="71"/>
      <c r="N480" s="71"/>
      <c r="O480" s="71"/>
      <c r="P480" s="71"/>
      <c r="Q480" s="71"/>
      <c r="R480" s="205"/>
      <c r="S480" s="205"/>
      <c r="T480" s="66" t="str">
        <f t="shared" si="57"/>
        <v/>
      </c>
      <c r="U480" s="205"/>
      <c r="V480" s="71"/>
      <c r="W480" s="175"/>
      <c r="X480" s="175"/>
      <c r="Y480" s="69" t="str">
        <f t="shared" si="58"/>
        <v/>
      </c>
      <c r="Z480" s="69"/>
      <c r="AA480" s="169"/>
      <c r="AB480" s="25" t="str">
        <f t="shared" si="79"/>
        <v/>
      </c>
      <c r="AC480" s="71"/>
      <c r="AD480" s="169"/>
      <c r="AE480" s="169"/>
      <c r="AF480" s="69" t="str">
        <f t="shared" si="73"/>
        <v/>
      </c>
      <c r="AG480" s="169"/>
      <c r="AH480" s="170"/>
      <c r="AI480" s="77" t="str">
        <f t="shared" si="72"/>
        <v/>
      </c>
      <c r="AJ480" s="80" t="str">
        <f t="array" ref="AJ480">IFERROR(INDEX('[1]Master Price'!$E:$E,MATCH(D480,'[1]Master Price'!$B:$B,0)),"0")</f>
        <v>0</v>
      </c>
      <c r="AK480" s="80">
        <f t="shared" si="59"/>
        <v>0</v>
      </c>
      <c r="AL480" s="82" t="str">
        <f t="shared" si="50"/>
        <v>0-day</v>
      </c>
      <c r="AM480" s="82" t="str">
        <f t="shared" si="60"/>
        <v>0-day</v>
      </c>
      <c r="AN480" s="82" t="str">
        <f t="shared" si="75"/>
        <v>0-day</v>
      </c>
      <c r="AO480" s="82" t="str">
        <f t="shared" si="76"/>
        <v>0-day</v>
      </c>
      <c r="AP480" s="82" t="str">
        <f t="shared" si="74"/>
        <v>0-day</v>
      </c>
      <c r="AQ480" s="82" t="str">
        <f t="shared" si="61"/>
        <v>0-day</v>
      </c>
      <c r="AR480" s="137"/>
      <c r="AS480" s="83" t="str">
        <f t="shared" si="62"/>
        <v/>
      </c>
      <c r="AT480" s="85">
        <f t="shared" si="77"/>
        <v>0</v>
      </c>
      <c r="AU480" s="84" t="e">
        <f t="shared" ca="1" si="78"/>
        <v>#NAME?</v>
      </c>
      <c r="AV480" s="85" t="e">
        <f t="shared" ca="1" si="63"/>
        <v>#NAME?</v>
      </c>
      <c r="AW480" s="86" t="e">
        <f t="shared" ca="1" si="64"/>
        <v>#NAME?</v>
      </c>
      <c r="AX480" s="85" t="e">
        <f t="shared" ca="1" si="65"/>
        <v>#NAME?</v>
      </c>
      <c r="AY480" s="86" t="str">
        <f t="shared" si="66"/>
        <v/>
      </c>
      <c r="AZ480" s="171" t="e">
        <f t="shared" ca="1" si="80"/>
        <v>#NAME?</v>
      </c>
      <c r="BA480" s="85" t="e">
        <f t="shared" ca="1" si="81"/>
        <v>#NAME?</v>
      </c>
      <c r="BB480" s="85" t="e">
        <f t="shared" ca="1" si="82"/>
        <v>#NAME?</v>
      </c>
      <c r="BC480" s="90" t="e">
        <f t="shared" ca="1" si="67"/>
        <v>#NAME?</v>
      </c>
      <c r="BD480" s="90" t="e">
        <f t="shared" ca="1" si="68"/>
        <v>#NAME?</v>
      </c>
      <c r="BE480" s="85" t="e">
        <f t="shared" ca="1" si="69"/>
        <v>#NAME?</v>
      </c>
      <c r="BF480" s="22" t="e">
        <f t="shared" ca="1" si="70"/>
        <v>#NAME?</v>
      </c>
      <c r="BG480" s="22" t="e">
        <f t="shared" ca="1" si="71"/>
        <v>#NAME?</v>
      </c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 t="str">
        <f t="shared" si="55"/>
        <v/>
      </c>
      <c r="B481" s="172"/>
      <c r="C481" s="71"/>
      <c r="D481" s="71"/>
      <c r="E481" s="71"/>
      <c r="F481" s="71"/>
      <c r="G481" s="71"/>
      <c r="H481" s="54" t="str">
        <f t="shared" si="56"/>
        <v/>
      </c>
      <c r="I481" s="71"/>
      <c r="J481" s="71"/>
      <c r="K481" s="71"/>
      <c r="L481" s="71"/>
      <c r="M481" s="71"/>
      <c r="N481" s="71"/>
      <c r="O481" s="71"/>
      <c r="P481" s="71"/>
      <c r="Q481" s="71"/>
      <c r="R481" s="205"/>
      <c r="S481" s="205"/>
      <c r="T481" s="66" t="str">
        <f t="shared" si="57"/>
        <v/>
      </c>
      <c r="U481" s="205"/>
      <c r="V481" s="71"/>
      <c r="W481" s="175"/>
      <c r="X481" s="175"/>
      <c r="Y481" s="69" t="str">
        <f t="shared" si="58"/>
        <v/>
      </c>
      <c r="Z481" s="69"/>
      <c r="AA481" s="169"/>
      <c r="AB481" s="25" t="str">
        <f t="shared" si="79"/>
        <v/>
      </c>
      <c r="AC481" s="71"/>
      <c r="AD481" s="169"/>
      <c r="AE481" s="169"/>
      <c r="AF481" s="69" t="str">
        <f t="shared" si="73"/>
        <v/>
      </c>
      <c r="AG481" s="169"/>
      <c r="AH481" s="170"/>
      <c r="AI481" s="77" t="str">
        <f t="shared" si="72"/>
        <v/>
      </c>
      <c r="AJ481" s="80" t="str">
        <f t="array" ref="AJ481">IFERROR(INDEX('[1]Master Price'!$E:$E,MATCH(D481,'[1]Master Price'!$B:$B,0)),"0")</f>
        <v>0</v>
      </c>
      <c r="AK481" s="80">
        <f t="shared" si="59"/>
        <v>0</v>
      </c>
      <c r="AL481" s="82" t="str">
        <f t="shared" si="50"/>
        <v>0-day</v>
      </c>
      <c r="AM481" s="82" t="str">
        <f t="shared" si="60"/>
        <v>0-day</v>
      </c>
      <c r="AN481" s="82" t="str">
        <f t="shared" si="75"/>
        <v>0-day</v>
      </c>
      <c r="AO481" s="82" t="str">
        <f t="shared" si="76"/>
        <v>0-day</v>
      </c>
      <c r="AP481" s="82" t="str">
        <f t="shared" si="74"/>
        <v>0-day</v>
      </c>
      <c r="AQ481" s="82" t="str">
        <f t="shared" si="61"/>
        <v>0-day</v>
      </c>
      <c r="AR481" s="137"/>
      <c r="AS481" s="83" t="str">
        <f t="shared" si="62"/>
        <v/>
      </c>
      <c r="AT481" s="85">
        <f t="shared" si="77"/>
        <v>0</v>
      </c>
      <c r="AU481" s="84" t="e">
        <f t="shared" ca="1" si="78"/>
        <v>#NAME?</v>
      </c>
      <c r="AV481" s="85" t="e">
        <f t="shared" ca="1" si="63"/>
        <v>#NAME?</v>
      </c>
      <c r="AW481" s="86" t="e">
        <f t="shared" ca="1" si="64"/>
        <v>#NAME?</v>
      </c>
      <c r="AX481" s="85" t="e">
        <f t="shared" ca="1" si="65"/>
        <v>#NAME?</v>
      </c>
      <c r="AY481" s="86" t="str">
        <f t="shared" si="66"/>
        <v/>
      </c>
      <c r="AZ481" s="171" t="e">
        <f t="shared" ca="1" si="80"/>
        <v>#NAME?</v>
      </c>
      <c r="BA481" s="85" t="e">
        <f t="shared" ca="1" si="81"/>
        <v>#NAME?</v>
      </c>
      <c r="BB481" s="85" t="e">
        <f t="shared" ca="1" si="82"/>
        <v>#NAME?</v>
      </c>
      <c r="BC481" s="90" t="e">
        <f t="shared" ca="1" si="67"/>
        <v>#NAME?</v>
      </c>
      <c r="BD481" s="90" t="e">
        <f t="shared" ca="1" si="68"/>
        <v>#NAME?</v>
      </c>
      <c r="BE481" s="85" t="e">
        <f t="shared" ca="1" si="69"/>
        <v>#NAME?</v>
      </c>
      <c r="BF481" s="22" t="e">
        <f t="shared" ca="1" si="70"/>
        <v>#NAME?</v>
      </c>
      <c r="BG481" s="22" t="e">
        <f t="shared" ca="1" si="71"/>
        <v>#NAME?</v>
      </c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 t="str">
        <f t="shared" si="55"/>
        <v/>
      </c>
      <c r="B482" s="172"/>
      <c r="C482" s="71"/>
      <c r="D482" s="71"/>
      <c r="E482" s="71"/>
      <c r="F482" s="71"/>
      <c r="G482" s="71"/>
      <c r="H482" s="54" t="str">
        <f t="shared" si="56"/>
        <v/>
      </c>
      <c r="I482" s="71"/>
      <c r="J482" s="71"/>
      <c r="K482" s="71"/>
      <c r="L482" s="71"/>
      <c r="M482" s="71"/>
      <c r="N482" s="71"/>
      <c r="O482" s="71"/>
      <c r="P482" s="71"/>
      <c r="Q482" s="71"/>
      <c r="R482" s="205"/>
      <c r="S482" s="205"/>
      <c r="T482" s="66" t="str">
        <f t="shared" si="57"/>
        <v/>
      </c>
      <c r="U482" s="205"/>
      <c r="V482" s="71"/>
      <c r="W482" s="175"/>
      <c r="X482" s="175"/>
      <c r="Y482" s="69" t="str">
        <f t="shared" si="58"/>
        <v/>
      </c>
      <c r="Z482" s="69"/>
      <c r="AA482" s="169"/>
      <c r="AB482" s="25" t="str">
        <f t="shared" si="79"/>
        <v/>
      </c>
      <c r="AC482" s="71"/>
      <c r="AD482" s="169"/>
      <c r="AE482" s="169"/>
      <c r="AF482" s="69" t="str">
        <f t="shared" si="73"/>
        <v/>
      </c>
      <c r="AG482" s="169"/>
      <c r="AH482" s="170"/>
      <c r="AI482" s="77" t="str">
        <f t="shared" si="72"/>
        <v/>
      </c>
      <c r="AJ482" s="80" t="str">
        <f t="array" ref="AJ482">IFERROR(INDEX('[1]Master Price'!$E:$E,MATCH(D482,'[1]Master Price'!$B:$B,0)),"0")</f>
        <v>0</v>
      </c>
      <c r="AK482" s="80">
        <f t="shared" si="59"/>
        <v>0</v>
      </c>
      <c r="AL482" s="82" t="str">
        <f t="shared" si="50"/>
        <v>0-day</v>
      </c>
      <c r="AM482" s="82" t="str">
        <f t="shared" si="60"/>
        <v>0-day</v>
      </c>
      <c r="AN482" s="82" t="str">
        <f t="shared" si="75"/>
        <v>0-day</v>
      </c>
      <c r="AO482" s="82" t="str">
        <f t="shared" si="76"/>
        <v>0-day</v>
      </c>
      <c r="AP482" s="82" t="str">
        <f t="shared" si="74"/>
        <v>0-day</v>
      </c>
      <c r="AQ482" s="82" t="str">
        <f t="shared" si="61"/>
        <v>0-day</v>
      </c>
      <c r="AR482" s="137"/>
      <c r="AS482" s="83" t="str">
        <f t="shared" si="62"/>
        <v/>
      </c>
      <c r="AT482" s="85">
        <f t="shared" si="77"/>
        <v>0</v>
      </c>
      <c r="AU482" s="84" t="e">
        <f t="shared" ca="1" si="78"/>
        <v>#NAME?</v>
      </c>
      <c r="AV482" s="85" t="e">
        <f t="shared" ca="1" si="63"/>
        <v>#NAME?</v>
      </c>
      <c r="AW482" s="86" t="e">
        <f t="shared" ca="1" si="64"/>
        <v>#NAME?</v>
      </c>
      <c r="AX482" s="85" t="e">
        <f t="shared" ca="1" si="65"/>
        <v>#NAME?</v>
      </c>
      <c r="AY482" s="86" t="str">
        <f t="shared" si="66"/>
        <v/>
      </c>
      <c r="AZ482" s="171" t="e">
        <f t="shared" ca="1" si="80"/>
        <v>#NAME?</v>
      </c>
      <c r="BA482" s="85" t="e">
        <f t="shared" ca="1" si="81"/>
        <v>#NAME?</v>
      </c>
      <c r="BB482" s="85" t="e">
        <f t="shared" ca="1" si="82"/>
        <v>#NAME?</v>
      </c>
      <c r="BC482" s="90" t="e">
        <f t="shared" ca="1" si="67"/>
        <v>#NAME?</v>
      </c>
      <c r="BD482" s="90" t="e">
        <f t="shared" ca="1" si="68"/>
        <v>#NAME?</v>
      </c>
      <c r="BE482" s="85" t="e">
        <f t="shared" ca="1" si="69"/>
        <v>#NAME?</v>
      </c>
      <c r="BF482" s="22" t="e">
        <f t="shared" ca="1" si="70"/>
        <v>#NAME?</v>
      </c>
      <c r="BG482" s="22" t="e">
        <f t="shared" ca="1" si="71"/>
        <v>#NAME?</v>
      </c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 t="str">
        <f t="shared" si="55"/>
        <v/>
      </c>
      <c r="B483" s="172"/>
      <c r="C483" s="71"/>
      <c r="D483" s="71"/>
      <c r="E483" s="71"/>
      <c r="F483" s="71"/>
      <c r="G483" s="71"/>
      <c r="H483" s="54" t="str">
        <f t="shared" si="56"/>
        <v/>
      </c>
      <c r="I483" s="71"/>
      <c r="J483" s="71"/>
      <c r="K483" s="71"/>
      <c r="L483" s="71"/>
      <c r="M483" s="71"/>
      <c r="N483" s="71"/>
      <c r="O483" s="71"/>
      <c r="P483" s="71"/>
      <c r="Q483" s="71"/>
      <c r="R483" s="205"/>
      <c r="S483" s="205"/>
      <c r="T483" s="66" t="str">
        <f t="shared" si="57"/>
        <v/>
      </c>
      <c r="U483" s="205"/>
      <c r="V483" s="71"/>
      <c r="W483" s="175"/>
      <c r="X483" s="175"/>
      <c r="Y483" s="69" t="str">
        <f t="shared" si="58"/>
        <v/>
      </c>
      <c r="Z483" s="69"/>
      <c r="AA483" s="169"/>
      <c r="AB483" s="25" t="str">
        <f t="shared" si="79"/>
        <v/>
      </c>
      <c r="AC483" s="71"/>
      <c r="AD483" s="169"/>
      <c r="AE483" s="169"/>
      <c r="AF483" s="69" t="str">
        <f t="shared" si="73"/>
        <v/>
      </c>
      <c r="AG483" s="169"/>
      <c r="AH483" s="170"/>
      <c r="AI483" s="77" t="str">
        <f t="shared" si="72"/>
        <v/>
      </c>
      <c r="AJ483" s="80" t="str">
        <f t="array" ref="AJ483">IFERROR(INDEX('[1]Master Price'!$E:$E,MATCH(D483,'[1]Master Price'!$B:$B,0)),"0")</f>
        <v>0</v>
      </c>
      <c r="AK483" s="80">
        <f t="shared" si="59"/>
        <v>0</v>
      </c>
      <c r="AL483" s="82" t="str">
        <f t="shared" si="50"/>
        <v>0-day</v>
      </c>
      <c r="AM483" s="82" t="str">
        <f t="shared" si="60"/>
        <v>0-day</v>
      </c>
      <c r="AN483" s="82" t="str">
        <f t="shared" si="75"/>
        <v>0-day</v>
      </c>
      <c r="AO483" s="82" t="str">
        <f t="shared" si="76"/>
        <v>0-day</v>
      </c>
      <c r="AP483" s="82" t="str">
        <f t="shared" si="74"/>
        <v>0-day</v>
      </c>
      <c r="AQ483" s="82" t="str">
        <f t="shared" si="61"/>
        <v>0-day</v>
      </c>
      <c r="AR483" s="137"/>
      <c r="AS483" s="83" t="str">
        <f t="shared" si="62"/>
        <v/>
      </c>
      <c r="AT483" s="85">
        <f t="shared" si="77"/>
        <v>0</v>
      </c>
      <c r="AU483" s="84" t="e">
        <f t="shared" ca="1" si="78"/>
        <v>#NAME?</v>
      </c>
      <c r="AV483" s="85" t="e">
        <f t="shared" ca="1" si="63"/>
        <v>#NAME?</v>
      </c>
      <c r="AW483" s="86" t="e">
        <f t="shared" ca="1" si="64"/>
        <v>#NAME?</v>
      </c>
      <c r="AX483" s="85" t="e">
        <f t="shared" ca="1" si="65"/>
        <v>#NAME?</v>
      </c>
      <c r="AY483" s="86" t="str">
        <f t="shared" si="66"/>
        <v/>
      </c>
      <c r="AZ483" s="171" t="e">
        <f t="shared" ca="1" si="80"/>
        <v>#NAME?</v>
      </c>
      <c r="BA483" s="85" t="e">
        <f t="shared" ca="1" si="81"/>
        <v>#NAME?</v>
      </c>
      <c r="BB483" s="85" t="e">
        <f t="shared" ca="1" si="82"/>
        <v>#NAME?</v>
      </c>
      <c r="BC483" s="90" t="e">
        <f t="shared" ca="1" si="67"/>
        <v>#NAME?</v>
      </c>
      <c r="BD483" s="90" t="e">
        <f t="shared" ca="1" si="68"/>
        <v>#NAME?</v>
      </c>
      <c r="BE483" s="85" t="e">
        <f t="shared" ca="1" si="69"/>
        <v>#NAME?</v>
      </c>
      <c r="BF483" s="22" t="e">
        <f t="shared" ca="1" si="70"/>
        <v>#NAME?</v>
      </c>
      <c r="BG483" s="22" t="e">
        <f t="shared" ca="1" si="71"/>
        <v>#NAME?</v>
      </c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 t="str">
        <f t="shared" si="55"/>
        <v/>
      </c>
      <c r="B484" s="172"/>
      <c r="C484" s="71"/>
      <c r="D484" s="71"/>
      <c r="E484" s="71"/>
      <c r="F484" s="71"/>
      <c r="G484" s="71"/>
      <c r="H484" s="54" t="str">
        <f t="shared" si="56"/>
        <v/>
      </c>
      <c r="I484" s="71"/>
      <c r="J484" s="71"/>
      <c r="K484" s="71"/>
      <c r="L484" s="71"/>
      <c r="M484" s="71"/>
      <c r="N484" s="71"/>
      <c r="O484" s="71"/>
      <c r="P484" s="71"/>
      <c r="Q484" s="71"/>
      <c r="R484" s="205"/>
      <c r="S484" s="205"/>
      <c r="T484" s="66" t="str">
        <f t="shared" si="57"/>
        <v/>
      </c>
      <c r="U484" s="205"/>
      <c r="V484" s="71"/>
      <c r="W484" s="175"/>
      <c r="X484" s="175"/>
      <c r="Y484" s="69" t="str">
        <f t="shared" si="58"/>
        <v/>
      </c>
      <c r="Z484" s="69"/>
      <c r="AA484" s="169"/>
      <c r="AB484" s="25" t="str">
        <f t="shared" si="79"/>
        <v/>
      </c>
      <c r="AC484" s="71"/>
      <c r="AD484" s="169"/>
      <c r="AE484" s="169"/>
      <c r="AF484" s="69" t="str">
        <f t="shared" si="73"/>
        <v/>
      </c>
      <c r="AG484" s="169"/>
      <c r="AH484" s="170"/>
      <c r="AI484" s="77" t="str">
        <f t="shared" si="72"/>
        <v/>
      </c>
      <c r="AJ484" s="80" t="str">
        <f t="array" ref="AJ484">IFERROR(INDEX('[1]Master Price'!$E:$E,MATCH(D484,'[1]Master Price'!$B:$B,0)),"0")</f>
        <v>0</v>
      </c>
      <c r="AK484" s="80">
        <f t="shared" si="59"/>
        <v>0</v>
      </c>
      <c r="AL484" s="82" t="str">
        <f t="shared" si="50"/>
        <v>0-day</v>
      </c>
      <c r="AM484" s="82" t="str">
        <f t="shared" si="60"/>
        <v>0-day</v>
      </c>
      <c r="AN484" s="82" t="str">
        <f t="shared" si="75"/>
        <v>0-day</v>
      </c>
      <c r="AO484" s="82" t="str">
        <f t="shared" si="76"/>
        <v>0-day</v>
      </c>
      <c r="AP484" s="82" t="str">
        <f t="shared" si="74"/>
        <v>0-day</v>
      </c>
      <c r="AQ484" s="82" t="str">
        <f t="shared" si="61"/>
        <v>0-day</v>
      </c>
      <c r="AR484" s="137"/>
      <c r="AS484" s="83" t="str">
        <f t="shared" si="62"/>
        <v/>
      </c>
      <c r="AT484" s="85">
        <f t="shared" si="77"/>
        <v>0</v>
      </c>
      <c r="AU484" s="84" t="e">
        <f t="shared" ca="1" si="78"/>
        <v>#NAME?</v>
      </c>
      <c r="AV484" s="85" t="e">
        <f t="shared" ca="1" si="63"/>
        <v>#NAME?</v>
      </c>
      <c r="AW484" s="86" t="e">
        <f t="shared" ca="1" si="64"/>
        <v>#NAME?</v>
      </c>
      <c r="AX484" s="85" t="e">
        <f t="shared" ca="1" si="65"/>
        <v>#NAME?</v>
      </c>
      <c r="AY484" s="86" t="str">
        <f t="shared" si="66"/>
        <v/>
      </c>
      <c r="AZ484" s="171" t="e">
        <f t="shared" ca="1" si="80"/>
        <v>#NAME?</v>
      </c>
      <c r="BA484" s="85" t="e">
        <f t="shared" ca="1" si="81"/>
        <v>#NAME?</v>
      </c>
      <c r="BB484" s="85" t="e">
        <f t="shared" ca="1" si="82"/>
        <v>#NAME?</v>
      </c>
      <c r="BC484" s="90" t="e">
        <f t="shared" ca="1" si="67"/>
        <v>#NAME?</v>
      </c>
      <c r="BD484" s="90" t="e">
        <f t="shared" ca="1" si="68"/>
        <v>#NAME?</v>
      </c>
      <c r="BE484" s="85" t="e">
        <f t="shared" ca="1" si="69"/>
        <v>#NAME?</v>
      </c>
      <c r="BF484" s="22" t="e">
        <f t="shared" ca="1" si="70"/>
        <v>#NAME?</v>
      </c>
      <c r="BG484" s="22" t="e">
        <f t="shared" ca="1" si="71"/>
        <v>#NAME?</v>
      </c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 t="str">
        <f t="shared" si="55"/>
        <v/>
      </c>
      <c r="B485" s="172"/>
      <c r="C485" s="71"/>
      <c r="D485" s="71"/>
      <c r="E485" s="71"/>
      <c r="F485" s="71"/>
      <c r="G485" s="71"/>
      <c r="H485" s="54" t="str">
        <f t="shared" si="56"/>
        <v/>
      </c>
      <c r="I485" s="71"/>
      <c r="J485" s="71"/>
      <c r="K485" s="71"/>
      <c r="L485" s="71"/>
      <c r="M485" s="71"/>
      <c r="N485" s="71"/>
      <c r="O485" s="71"/>
      <c r="P485" s="71"/>
      <c r="Q485" s="71"/>
      <c r="R485" s="205"/>
      <c r="S485" s="205"/>
      <c r="T485" s="66" t="str">
        <f t="shared" si="57"/>
        <v/>
      </c>
      <c r="U485" s="205"/>
      <c r="V485" s="71"/>
      <c r="W485" s="175"/>
      <c r="X485" s="175"/>
      <c r="Y485" s="69" t="str">
        <f t="shared" si="58"/>
        <v/>
      </c>
      <c r="Z485" s="69"/>
      <c r="AA485" s="169"/>
      <c r="AB485" s="25" t="str">
        <f t="shared" si="79"/>
        <v/>
      </c>
      <c r="AC485" s="71"/>
      <c r="AD485" s="169"/>
      <c r="AE485" s="169"/>
      <c r="AF485" s="69" t="str">
        <f t="shared" si="73"/>
        <v/>
      </c>
      <c r="AG485" s="169"/>
      <c r="AH485" s="170"/>
      <c r="AI485" s="77" t="str">
        <f t="shared" si="72"/>
        <v/>
      </c>
      <c r="AJ485" s="80" t="str">
        <f t="array" ref="AJ485">IFERROR(INDEX('[1]Master Price'!$E:$E,MATCH(D485,'[1]Master Price'!$B:$B,0)),"0")</f>
        <v>0</v>
      </c>
      <c r="AK485" s="80">
        <f t="shared" si="59"/>
        <v>0</v>
      </c>
      <c r="AL485" s="82" t="str">
        <f t="shared" si="50"/>
        <v>0-day</v>
      </c>
      <c r="AM485" s="82" t="str">
        <f t="shared" si="60"/>
        <v>0-day</v>
      </c>
      <c r="AN485" s="82" t="str">
        <f t="shared" si="75"/>
        <v>0-day</v>
      </c>
      <c r="AO485" s="82" t="str">
        <f t="shared" si="76"/>
        <v>0-day</v>
      </c>
      <c r="AP485" s="82" t="str">
        <f t="shared" si="74"/>
        <v>0-day</v>
      </c>
      <c r="AQ485" s="82" t="str">
        <f t="shared" si="61"/>
        <v>0-day</v>
      </c>
      <c r="AR485" s="137"/>
      <c r="AS485" s="83" t="str">
        <f t="shared" si="62"/>
        <v/>
      </c>
      <c r="AT485" s="85">
        <f t="shared" si="77"/>
        <v>0</v>
      </c>
      <c r="AU485" s="84" t="e">
        <f t="shared" ca="1" si="78"/>
        <v>#NAME?</v>
      </c>
      <c r="AV485" s="85" t="e">
        <f t="shared" ca="1" si="63"/>
        <v>#NAME?</v>
      </c>
      <c r="AW485" s="86" t="e">
        <f t="shared" ca="1" si="64"/>
        <v>#NAME?</v>
      </c>
      <c r="AX485" s="85" t="e">
        <f t="shared" ca="1" si="65"/>
        <v>#NAME?</v>
      </c>
      <c r="AY485" s="86" t="str">
        <f t="shared" si="66"/>
        <v/>
      </c>
      <c r="AZ485" s="171" t="e">
        <f t="shared" ca="1" si="80"/>
        <v>#NAME?</v>
      </c>
      <c r="BA485" s="85" t="e">
        <f t="shared" ca="1" si="81"/>
        <v>#NAME?</v>
      </c>
      <c r="BB485" s="85" t="e">
        <f t="shared" ca="1" si="82"/>
        <v>#NAME?</v>
      </c>
      <c r="BC485" s="90" t="e">
        <f t="shared" ca="1" si="67"/>
        <v>#NAME?</v>
      </c>
      <c r="BD485" s="90" t="e">
        <f t="shared" ca="1" si="68"/>
        <v>#NAME?</v>
      </c>
      <c r="BE485" s="85" t="e">
        <f t="shared" ca="1" si="69"/>
        <v>#NAME?</v>
      </c>
      <c r="BF485" s="22" t="e">
        <f t="shared" ca="1" si="70"/>
        <v>#NAME?</v>
      </c>
      <c r="BG485" s="22" t="e">
        <f t="shared" ca="1" si="71"/>
        <v>#NAME?</v>
      </c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 t="str">
        <f t="shared" si="55"/>
        <v/>
      </c>
      <c r="B486" s="172"/>
      <c r="C486" s="71"/>
      <c r="D486" s="71"/>
      <c r="E486" s="71"/>
      <c r="F486" s="71"/>
      <c r="G486" s="71"/>
      <c r="H486" s="54" t="str">
        <f t="shared" si="56"/>
        <v/>
      </c>
      <c r="I486" s="71"/>
      <c r="J486" s="71"/>
      <c r="K486" s="71"/>
      <c r="L486" s="71"/>
      <c r="M486" s="71"/>
      <c r="N486" s="71"/>
      <c r="O486" s="71"/>
      <c r="P486" s="71"/>
      <c r="Q486" s="71"/>
      <c r="R486" s="205"/>
      <c r="S486" s="205"/>
      <c r="T486" s="66" t="str">
        <f t="shared" si="57"/>
        <v/>
      </c>
      <c r="U486" s="205"/>
      <c r="V486" s="71"/>
      <c r="W486" s="175"/>
      <c r="X486" s="175"/>
      <c r="Y486" s="69" t="str">
        <f t="shared" si="58"/>
        <v/>
      </c>
      <c r="Z486" s="69"/>
      <c r="AA486" s="169"/>
      <c r="AB486" s="25" t="str">
        <f t="shared" si="79"/>
        <v/>
      </c>
      <c r="AC486" s="71"/>
      <c r="AD486" s="169"/>
      <c r="AE486" s="169"/>
      <c r="AF486" s="69" t="str">
        <f t="shared" si="73"/>
        <v/>
      </c>
      <c r="AG486" s="169"/>
      <c r="AH486" s="170"/>
      <c r="AI486" s="77" t="str">
        <f t="shared" si="72"/>
        <v/>
      </c>
      <c r="AJ486" s="80" t="str">
        <f t="array" ref="AJ486">IFERROR(INDEX('[1]Master Price'!$E:$E,MATCH(D486,'[1]Master Price'!$B:$B,0)),"0")</f>
        <v>0</v>
      </c>
      <c r="AK486" s="80">
        <f t="shared" si="59"/>
        <v>0</v>
      </c>
      <c r="AL486" s="82" t="str">
        <f t="shared" si="50"/>
        <v>0-day</v>
      </c>
      <c r="AM486" s="82" t="str">
        <f t="shared" si="60"/>
        <v>0-day</v>
      </c>
      <c r="AN486" s="82" t="str">
        <f t="shared" si="75"/>
        <v>0-day</v>
      </c>
      <c r="AO486" s="82" t="str">
        <f t="shared" si="76"/>
        <v>0-day</v>
      </c>
      <c r="AP486" s="82" t="str">
        <f t="shared" si="74"/>
        <v>0-day</v>
      </c>
      <c r="AQ486" s="82" t="str">
        <f t="shared" si="61"/>
        <v>0-day</v>
      </c>
      <c r="AR486" s="137"/>
      <c r="AS486" s="83" t="str">
        <f t="shared" si="62"/>
        <v/>
      </c>
      <c r="AT486" s="85">
        <f t="shared" si="77"/>
        <v>0</v>
      </c>
      <c r="AU486" s="84" t="e">
        <f t="shared" ca="1" si="78"/>
        <v>#NAME?</v>
      </c>
      <c r="AV486" s="85" t="e">
        <f t="shared" ca="1" si="63"/>
        <v>#NAME?</v>
      </c>
      <c r="AW486" s="86" t="e">
        <f t="shared" ca="1" si="64"/>
        <v>#NAME?</v>
      </c>
      <c r="AX486" s="85" t="e">
        <f t="shared" ca="1" si="65"/>
        <v>#NAME?</v>
      </c>
      <c r="AY486" s="86" t="str">
        <f t="shared" si="66"/>
        <v/>
      </c>
      <c r="AZ486" s="171" t="e">
        <f t="shared" ca="1" si="80"/>
        <v>#NAME?</v>
      </c>
      <c r="BA486" s="85" t="e">
        <f t="shared" ca="1" si="81"/>
        <v>#NAME?</v>
      </c>
      <c r="BB486" s="85" t="e">
        <f t="shared" ca="1" si="82"/>
        <v>#NAME?</v>
      </c>
      <c r="BC486" s="90" t="e">
        <f t="shared" ca="1" si="67"/>
        <v>#NAME?</v>
      </c>
      <c r="BD486" s="90" t="e">
        <f t="shared" ca="1" si="68"/>
        <v>#NAME?</v>
      </c>
      <c r="BE486" s="85" t="e">
        <f t="shared" ca="1" si="69"/>
        <v>#NAME?</v>
      </c>
      <c r="BF486" s="22" t="e">
        <f t="shared" ca="1" si="70"/>
        <v>#NAME?</v>
      </c>
      <c r="BG486" s="22" t="e">
        <f t="shared" ca="1" si="71"/>
        <v>#NAME?</v>
      </c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 t="str">
        <f t="shared" si="55"/>
        <v/>
      </c>
      <c r="B487" s="172"/>
      <c r="C487" s="71"/>
      <c r="D487" s="71"/>
      <c r="E487" s="71"/>
      <c r="F487" s="71"/>
      <c r="G487" s="71"/>
      <c r="H487" s="54" t="str">
        <f t="shared" si="56"/>
        <v/>
      </c>
      <c r="I487" s="71"/>
      <c r="J487" s="71"/>
      <c r="K487" s="71"/>
      <c r="L487" s="71"/>
      <c r="M487" s="71"/>
      <c r="N487" s="71"/>
      <c r="O487" s="71"/>
      <c r="P487" s="71"/>
      <c r="Q487" s="71"/>
      <c r="R487" s="205"/>
      <c r="S487" s="205"/>
      <c r="T487" s="66" t="str">
        <f t="shared" si="57"/>
        <v/>
      </c>
      <c r="U487" s="205"/>
      <c r="V487" s="71"/>
      <c r="W487" s="175"/>
      <c r="X487" s="175"/>
      <c r="Y487" s="69" t="str">
        <f t="shared" si="58"/>
        <v/>
      </c>
      <c r="Z487" s="69"/>
      <c r="AA487" s="169"/>
      <c r="AB487" s="25" t="str">
        <f t="shared" si="79"/>
        <v/>
      </c>
      <c r="AC487" s="71"/>
      <c r="AD487" s="169"/>
      <c r="AE487" s="169"/>
      <c r="AF487" s="69" t="str">
        <f t="shared" si="73"/>
        <v/>
      </c>
      <c r="AG487" s="169"/>
      <c r="AH487" s="170"/>
      <c r="AI487" s="77" t="str">
        <f t="shared" si="72"/>
        <v/>
      </c>
      <c r="AJ487" s="80" t="str">
        <f t="array" ref="AJ487">IFERROR(INDEX('[1]Master Price'!$E:$E,MATCH(D487,'[1]Master Price'!$B:$B,0)),"0")</f>
        <v>0</v>
      </c>
      <c r="AK487" s="80">
        <f t="shared" si="59"/>
        <v>0</v>
      </c>
      <c r="AL487" s="82" t="str">
        <f t="shared" si="50"/>
        <v>0-day</v>
      </c>
      <c r="AM487" s="82" t="str">
        <f t="shared" si="60"/>
        <v>0-day</v>
      </c>
      <c r="AN487" s="82" t="str">
        <f t="shared" si="75"/>
        <v>0-day</v>
      </c>
      <c r="AO487" s="82" t="str">
        <f t="shared" si="76"/>
        <v>0-day</v>
      </c>
      <c r="AP487" s="82" t="str">
        <f t="shared" si="74"/>
        <v>0-day</v>
      </c>
      <c r="AQ487" s="82" t="str">
        <f t="shared" si="61"/>
        <v>0-day</v>
      </c>
      <c r="AR487" s="137"/>
      <c r="AS487" s="83" t="str">
        <f t="shared" si="62"/>
        <v/>
      </c>
      <c r="AT487" s="85">
        <f t="shared" si="77"/>
        <v>0</v>
      </c>
      <c r="AU487" s="84" t="e">
        <f t="shared" ca="1" si="78"/>
        <v>#NAME?</v>
      </c>
      <c r="AV487" s="85" t="e">
        <f t="shared" ca="1" si="63"/>
        <v>#NAME?</v>
      </c>
      <c r="AW487" s="86" t="e">
        <f t="shared" ca="1" si="64"/>
        <v>#NAME?</v>
      </c>
      <c r="AX487" s="85" t="e">
        <f t="shared" ca="1" si="65"/>
        <v>#NAME?</v>
      </c>
      <c r="AY487" s="86" t="str">
        <f t="shared" si="66"/>
        <v/>
      </c>
      <c r="AZ487" s="171" t="e">
        <f t="shared" ca="1" si="80"/>
        <v>#NAME?</v>
      </c>
      <c r="BA487" s="85" t="e">
        <f t="shared" ca="1" si="81"/>
        <v>#NAME?</v>
      </c>
      <c r="BB487" s="85" t="e">
        <f t="shared" ca="1" si="82"/>
        <v>#NAME?</v>
      </c>
      <c r="BC487" s="90" t="e">
        <f t="shared" ca="1" si="67"/>
        <v>#NAME?</v>
      </c>
      <c r="BD487" s="90" t="e">
        <f t="shared" ca="1" si="68"/>
        <v>#NAME?</v>
      </c>
      <c r="BE487" s="85" t="e">
        <f t="shared" ca="1" si="69"/>
        <v>#NAME?</v>
      </c>
      <c r="BF487" s="22" t="e">
        <f t="shared" ca="1" si="70"/>
        <v>#NAME?</v>
      </c>
      <c r="BG487" s="22" t="e">
        <f t="shared" ca="1" si="71"/>
        <v>#NAME?</v>
      </c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 t="str">
        <f t="shared" si="55"/>
        <v/>
      </c>
      <c r="B488" s="172"/>
      <c r="C488" s="71"/>
      <c r="D488" s="71"/>
      <c r="E488" s="71"/>
      <c r="F488" s="71"/>
      <c r="G488" s="71"/>
      <c r="H488" s="54" t="str">
        <f t="shared" si="56"/>
        <v/>
      </c>
      <c r="I488" s="71"/>
      <c r="J488" s="71"/>
      <c r="K488" s="71"/>
      <c r="L488" s="71"/>
      <c r="M488" s="71"/>
      <c r="N488" s="71"/>
      <c r="O488" s="71"/>
      <c r="P488" s="71"/>
      <c r="Q488" s="71"/>
      <c r="R488" s="205"/>
      <c r="S488" s="205"/>
      <c r="T488" s="66" t="str">
        <f t="shared" si="57"/>
        <v/>
      </c>
      <c r="U488" s="205"/>
      <c r="V488" s="71"/>
      <c r="W488" s="175"/>
      <c r="X488" s="175"/>
      <c r="Y488" s="69" t="str">
        <f t="shared" si="58"/>
        <v/>
      </c>
      <c r="Z488" s="69"/>
      <c r="AA488" s="169"/>
      <c r="AB488" s="25" t="str">
        <f t="shared" si="79"/>
        <v/>
      </c>
      <c r="AC488" s="71"/>
      <c r="AD488" s="169"/>
      <c r="AE488" s="169"/>
      <c r="AF488" s="69" t="str">
        <f t="shared" si="73"/>
        <v/>
      </c>
      <c r="AG488" s="169"/>
      <c r="AH488" s="170"/>
      <c r="AI488" s="77" t="str">
        <f t="shared" si="72"/>
        <v/>
      </c>
      <c r="AJ488" s="80" t="str">
        <f t="array" ref="AJ488">IFERROR(INDEX('[1]Master Price'!$E:$E,MATCH(D488,'[1]Master Price'!$B:$B,0)),"0")</f>
        <v>0</v>
      </c>
      <c r="AK488" s="80">
        <f t="shared" si="59"/>
        <v>0</v>
      </c>
      <c r="AL488" s="82" t="str">
        <f t="shared" si="50"/>
        <v>0-day</v>
      </c>
      <c r="AM488" s="82" t="str">
        <f t="shared" si="60"/>
        <v>0-day</v>
      </c>
      <c r="AN488" s="82" t="str">
        <f t="shared" si="75"/>
        <v>0-day</v>
      </c>
      <c r="AO488" s="82" t="str">
        <f t="shared" si="76"/>
        <v>0-day</v>
      </c>
      <c r="AP488" s="82" t="str">
        <f t="shared" si="74"/>
        <v>0-day</v>
      </c>
      <c r="AQ488" s="82" t="str">
        <f t="shared" si="61"/>
        <v>0-day</v>
      </c>
      <c r="AR488" s="137"/>
      <c r="AS488" s="83" t="str">
        <f t="shared" si="62"/>
        <v/>
      </c>
      <c r="AT488" s="85">
        <f t="shared" si="77"/>
        <v>0</v>
      </c>
      <c r="AU488" s="84" t="e">
        <f t="shared" ca="1" si="78"/>
        <v>#NAME?</v>
      </c>
      <c r="AV488" s="85" t="e">
        <f t="shared" ca="1" si="63"/>
        <v>#NAME?</v>
      </c>
      <c r="AW488" s="86" t="e">
        <f t="shared" ca="1" si="64"/>
        <v>#NAME?</v>
      </c>
      <c r="AX488" s="85" t="e">
        <f t="shared" ca="1" si="65"/>
        <v>#NAME?</v>
      </c>
      <c r="AY488" s="86" t="str">
        <f t="shared" si="66"/>
        <v/>
      </c>
      <c r="AZ488" s="171" t="e">
        <f t="shared" ca="1" si="80"/>
        <v>#NAME?</v>
      </c>
      <c r="BA488" s="85" t="e">
        <f t="shared" ca="1" si="81"/>
        <v>#NAME?</v>
      </c>
      <c r="BB488" s="85" t="e">
        <f t="shared" ca="1" si="82"/>
        <v>#NAME?</v>
      </c>
      <c r="BC488" s="90" t="e">
        <f t="shared" ca="1" si="67"/>
        <v>#NAME?</v>
      </c>
      <c r="BD488" s="90" t="e">
        <f t="shared" ca="1" si="68"/>
        <v>#NAME?</v>
      </c>
      <c r="BE488" s="85" t="e">
        <f t="shared" ca="1" si="69"/>
        <v>#NAME?</v>
      </c>
      <c r="BF488" s="22" t="e">
        <f t="shared" ca="1" si="70"/>
        <v>#NAME?</v>
      </c>
      <c r="BG488" s="22" t="e">
        <f t="shared" ca="1" si="71"/>
        <v>#NAME?</v>
      </c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 t="str">
        <f t="shared" si="55"/>
        <v/>
      </c>
      <c r="B489" s="172"/>
      <c r="C489" s="71"/>
      <c r="D489" s="71"/>
      <c r="E489" s="71"/>
      <c r="F489" s="71"/>
      <c r="G489" s="71"/>
      <c r="H489" s="54" t="str">
        <f t="shared" si="56"/>
        <v/>
      </c>
      <c r="I489" s="71"/>
      <c r="J489" s="71"/>
      <c r="K489" s="71"/>
      <c r="L489" s="71"/>
      <c r="M489" s="71"/>
      <c r="N489" s="71"/>
      <c r="O489" s="71"/>
      <c r="P489" s="71"/>
      <c r="Q489" s="71"/>
      <c r="R489" s="205"/>
      <c r="S489" s="205"/>
      <c r="T489" s="66" t="str">
        <f t="shared" si="57"/>
        <v/>
      </c>
      <c r="U489" s="205"/>
      <c r="V489" s="71"/>
      <c r="W489" s="175"/>
      <c r="X489" s="175"/>
      <c r="Y489" s="69" t="str">
        <f t="shared" si="58"/>
        <v/>
      </c>
      <c r="Z489" s="69"/>
      <c r="AA489" s="169"/>
      <c r="AB489" s="25" t="str">
        <f t="shared" si="79"/>
        <v/>
      </c>
      <c r="AC489" s="71"/>
      <c r="AD489" s="169"/>
      <c r="AE489" s="169"/>
      <c r="AF489" s="69" t="str">
        <f t="shared" si="73"/>
        <v/>
      </c>
      <c r="AG489" s="169"/>
      <c r="AH489" s="170"/>
      <c r="AI489" s="77" t="str">
        <f t="shared" si="72"/>
        <v/>
      </c>
      <c r="AJ489" s="80" t="str">
        <f t="array" ref="AJ489">IFERROR(INDEX('[1]Master Price'!$E:$E,MATCH(D489,'[1]Master Price'!$B:$B,0)),"0")</f>
        <v>0</v>
      </c>
      <c r="AK489" s="80">
        <f t="shared" si="59"/>
        <v>0</v>
      </c>
      <c r="AL489" s="82" t="str">
        <f t="shared" si="50"/>
        <v>0-day</v>
      </c>
      <c r="AM489" s="82" t="str">
        <f t="shared" si="60"/>
        <v>0-day</v>
      </c>
      <c r="AN489" s="82" t="str">
        <f t="shared" si="75"/>
        <v>0-day</v>
      </c>
      <c r="AO489" s="82" t="str">
        <f t="shared" si="76"/>
        <v>0-day</v>
      </c>
      <c r="AP489" s="82" t="str">
        <f t="shared" si="74"/>
        <v>0-day</v>
      </c>
      <c r="AQ489" s="82" t="str">
        <f t="shared" si="61"/>
        <v>0-day</v>
      </c>
      <c r="AR489" s="137"/>
      <c r="AS489" s="83" t="str">
        <f t="shared" si="62"/>
        <v/>
      </c>
      <c r="AT489" s="85">
        <f t="shared" si="77"/>
        <v>0</v>
      </c>
      <c r="AU489" s="84" t="e">
        <f t="shared" ca="1" si="78"/>
        <v>#NAME?</v>
      </c>
      <c r="AV489" s="85" t="e">
        <f t="shared" ca="1" si="63"/>
        <v>#NAME?</v>
      </c>
      <c r="AW489" s="86" t="e">
        <f t="shared" ca="1" si="64"/>
        <v>#NAME?</v>
      </c>
      <c r="AX489" s="85" t="e">
        <f t="shared" ca="1" si="65"/>
        <v>#NAME?</v>
      </c>
      <c r="AY489" s="86" t="str">
        <f t="shared" si="66"/>
        <v/>
      </c>
      <c r="AZ489" s="171" t="e">
        <f t="shared" ca="1" si="80"/>
        <v>#NAME?</v>
      </c>
      <c r="BA489" s="85" t="e">
        <f t="shared" ca="1" si="81"/>
        <v>#NAME?</v>
      </c>
      <c r="BB489" s="85" t="e">
        <f t="shared" ca="1" si="82"/>
        <v>#NAME?</v>
      </c>
      <c r="BC489" s="90" t="e">
        <f t="shared" ca="1" si="67"/>
        <v>#NAME?</v>
      </c>
      <c r="BD489" s="90" t="e">
        <f t="shared" ca="1" si="68"/>
        <v>#NAME?</v>
      </c>
      <c r="BE489" s="85" t="e">
        <f t="shared" ca="1" si="69"/>
        <v>#NAME?</v>
      </c>
      <c r="BF489" s="22" t="e">
        <f t="shared" ca="1" si="70"/>
        <v>#NAME?</v>
      </c>
      <c r="BG489" s="22" t="e">
        <f t="shared" ca="1" si="71"/>
        <v>#NAME?</v>
      </c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 t="str">
        <f t="shared" si="55"/>
        <v/>
      </c>
      <c r="B490" s="172"/>
      <c r="C490" s="71"/>
      <c r="D490" s="71"/>
      <c r="E490" s="71"/>
      <c r="F490" s="71"/>
      <c r="G490" s="71"/>
      <c r="H490" s="54" t="str">
        <f t="shared" si="56"/>
        <v/>
      </c>
      <c r="I490" s="71"/>
      <c r="J490" s="71"/>
      <c r="K490" s="71"/>
      <c r="L490" s="71"/>
      <c r="M490" s="71"/>
      <c r="N490" s="71"/>
      <c r="O490" s="71"/>
      <c r="P490" s="71"/>
      <c r="Q490" s="71"/>
      <c r="R490" s="205"/>
      <c r="S490" s="205"/>
      <c r="T490" s="66" t="str">
        <f t="shared" si="57"/>
        <v/>
      </c>
      <c r="U490" s="205"/>
      <c r="V490" s="71"/>
      <c r="W490" s="175"/>
      <c r="X490" s="175"/>
      <c r="Y490" s="69" t="str">
        <f t="shared" si="58"/>
        <v/>
      </c>
      <c r="Z490" s="69"/>
      <c r="AA490" s="169"/>
      <c r="AB490" s="25" t="str">
        <f t="shared" si="79"/>
        <v/>
      </c>
      <c r="AC490" s="71"/>
      <c r="AD490" s="169"/>
      <c r="AE490" s="169"/>
      <c r="AF490" s="69" t="str">
        <f t="shared" si="73"/>
        <v/>
      </c>
      <c r="AG490" s="169"/>
      <c r="AH490" s="170"/>
      <c r="AI490" s="77" t="str">
        <f t="shared" si="72"/>
        <v/>
      </c>
      <c r="AJ490" s="80" t="str">
        <f t="array" ref="AJ490">IFERROR(INDEX('[1]Master Price'!$E:$E,MATCH(D490,'[1]Master Price'!$B:$B,0)),"0")</f>
        <v>0</v>
      </c>
      <c r="AK490" s="80">
        <f t="shared" si="59"/>
        <v>0</v>
      </c>
      <c r="AL490" s="82" t="str">
        <f t="shared" si="50"/>
        <v>0-day</v>
      </c>
      <c r="AM490" s="82" t="str">
        <f t="shared" si="60"/>
        <v>0-day</v>
      </c>
      <c r="AN490" s="82" t="str">
        <f t="shared" si="75"/>
        <v>0-day</v>
      </c>
      <c r="AO490" s="82" t="str">
        <f t="shared" si="76"/>
        <v>0-day</v>
      </c>
      <c r="AP490" s="82" t="str">
        <f t="shared" si="74"/>
        <v>0-day</v>
      </c>
      <c r="AQ490" s="82" t="str">
        <f t="shared" si="61"/>
        <v>0-day</v>
      </c>
      <c r="AR490" s="137"/>
      <c r="AS490" s="83" t="str">
        <f t="shared" si="62"/>
        <v/>
      </c>
      <c r="AT490" s="85">
        <f t="shared" si="77"/>
        <v>0</v>
      </c>
      <c r="AU490" s="84" t="e">
        <f t="shared" ca="1" si="78"/>
        <v>#NAME?</v>
      </c>
      <c r="AV490" s="85" t="e">
        <f t="shared" ca="1" si="63"/>
        <v>#NAME?</v>
      </c>
      <c r="AW490" s="86" t="e">
        <f t="shared" ca="1" si="64"/>
        <v>#NAME?</v>
      </c>
      <c r="AX490" s="85" t="e">
        <f t="shared" ca="1" si="65"/>
        <v>#NAME?</v>
      </c>
      <c r="AY490" s="86" t="str">
        <f t="shared" si="66"/>
        <v/>
      </c>
      <c r="AZ490" s="171" t="e">
        <f t="shared" ca="1" si="80"/>
        <v>#NAME?</v>
      </c>
      <c r="BA490" s="85" t="e">
        <f t="shared" ca="1" si="81"/>
        <v>#NAME?</v>
      </c>
      <c r="BB490" s="85" t="e">
        <f t="shared" ca="1" si="82"/>
        <v>#NAME?</v>
      </c>
      <c r="BC490" s="90" t="e">
        <f t="shared" ca="1" si="67"/>
        <v>#NAME?</v>
      </c>
      <c r="BD490" s="90" t="e">
        <f t="shared" ca="1" si="68"/>
        <v>#NAME?</v>
      </c>
      <c r="BE490" s="85" t="e">
        <f t="shared" ca="1" si="69"/>
        <v>#NAME?</v>
      </c>
      <c r="BF490" s="22" t="e">
        <f t="shared" ca="1" si="70"/>
        <v>#NAME?</v>
      </c>
      <c r="BG490" s="22" t="e">
        <f t="shared" ca="1" si="71"/>
        <v>#NAME?</v>
      </c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 t="str">
        <f t="shared" si="55"/>
        <v/>
      </c>
      <c r="B491" s="172"/>
      <c r="C491" s="71"/>
      <c r="D491" s="71"/>
      <c r="E491" s="71"/>
      <c r="F491" s="71"/>
      <c r="G491" s="71"/>
      <c r="H491" s="54" t="str">
        <f t="shared" si="56"/>
        <v/>
      </c>
      <c r="I491" s="71"/>
      <c r="J491" s="71"/>
      <c r="K491" s="71"/>
      <c r="L491" s="71"/>
      <c r="M491" s="71"/>
      <c r="N491" s="71"/>
      <c r="O491" s="71"/>
      <c r="P491" s="71"/>
      <c r="Q491" s="71"/>
      <c r="R491" s="205"/>
      <c r="S491" s="205"/>
      <c r="T491" s="66" t="str">
        <f t="shared" si="57"/>
        <v/>
      </c>
      <c r="U491" s="205"/>
      <c r="V491" s="71"/>
      <c r="W491" s="175"/>
      <c r="X491" s="175"/>
      <c r="Y491" s="69" t="str">
        <f t="shared" si="58"/>
        <v/>
      </c>
      <c r="Z491" s="69"/>
      <c r="AA491" s="169"/>
      <c r="AB491" s="25" t="str">
        <f t="shared" si="79"/>
        <v/>
      </c>
      <c r="AC491" s="71"/>
      <c r="AD491" s="71"/>
      <c r="AE491" s="71"/>
      <c r="AF491" s="69" t="str">
        <f t="shared" si="73"/>
        <v/>
      </c>
      <c r="AG491" s="71"/>
      <c r="AH491" s="170"/>
      <c r="AI491" s="77" t="str">
        <f t="shared" si="72"/>
        <v/>
      </c>
      <c r="AJ491" s="80" t="str">
        <f t="array" ref="AJ491">IFERROR(INDEX('[1]Master Price'!$E:$E,MATCH(D491,'[1]Master Price'!$B:$B,0)),"0")</f>
        <v>0</v>
      </c>
      <c r="AK491" s="80">
        <f t="shared" si="59"/>
        <v>0</v>
      </c>
      <c r="AL491" s="82" t="str">
        <f t="shared" ref="AL491:AL512" si="83">IFERROR(DATEDIF(B491,T491,"d"),"0")&amp;"-day"</f>
        <v>0-day</v>
      </c>
      <c r="AM491" s="82" t="str">
        <f t="shared" si="60"/>
        <v>0-day</v>
      </c>
      <c r="AN491" s="82" t="str">
        <f t="shared" si="75"/>
        <v>0-day</v>
      </c>
      <c r="AO491" s="82" t="str">
        <f t="shared" si="76"/>
        <v>0-day</v>
      </c>
      <c r="AP491" s="82" t="str">
        <f t="shared" si="74"/>
        <v>0-day</v>
      </c>
      <c r="AQ491" s="82" t="str">
        <f t="shared" si="61"/>
        <v>0-day</v>
      </c>
      <c r="AR491" s="137"/>
      <c r="AS491" s="83" t="str">
        <f t="shared" si="62"/>
        <v/>
      </c>
      <c r="AT491" s="85">
        <f t="shared" si="77"/>
        <v>0</v>
      </c>
      <c r="AU491" s="84" t="e">
        <f t="shared" ca="1" si="78"/>
        <v>#NAME?</v>
      </c>
      <c r="AV491" s="85" t="e">
        <f t="shared" ca="1" si="63"/>
        <v>#NAME?</v>
      </c>
      <c r="AW491" s="86" t="e">
        <f t="shared" ca="1" si="64"/>
        <v>#NAME?</v>
      </c>
      <c r="AX491" s="85" t="e">
        <f t="shared" ca="1" si="65"/>
        <v>#NAME?</v>
      </c>
      <c r="AY491" s="86" t="str">
        <f t="shared" si="66"/>
        <v/>
      </c>
      <c r="AZ491" s="171" t="e">
        <f t="shared" ca="1" si="80"/>
        <v>#NAME?</v>
      </c>
      <c r="BA491" s="85" t="e">
        <f t="shared" ca="1" si="81"/>
        <v>#NAME?</v>
      </c>
      <c r="BB491" s="85" t="e">
        <f t="shared" ca="1" si="82"/>
        <v>#NAME?</v>
      </c>
      <c r="BC491" s="90" t="e">
        <f t="shared" ca="1" si="67"/>
        <v>#NAME?</v>
      </c>
      <c r="BD491" s="90" t="e">
        <f t="shared" ca="1" si="68"/>
        <v>#NAME?</v>
      </c>
      <c r="BE491" s="85" t="e">
        <f t="shared" ca="1" si="69"/>
        <v>#NAME?</v>
      </c>
      <c r="BF491" s="22" t="e">
        <f t="shared" ca="1" si="70"/>
        <v>#NAME?</v>
      </c>
      <c r="BG491" s="22" t="e">
        <f t="shared" ca="1" si="71"/>
        <v>#NAME?</v>
      </c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 t="str">
        <f t="shared" si="55"/>
        <v/>
      </c>
      <c r="B492" s="172"/>
      <c r="C492" s="71"/>
      <c r="D492" s="71"/>
      <c r="E492" s="71"/>
      <c r="F492" s="71"/>
      <c r="G492" s="71"/>
      <c r="H492" s="54" t="str">
        <f t="shared" si="56"/>
        <v/>
      </c>
      <c r="I492" s="71"/>
      <c r="J492" s="71"/>
      <c r="K492" s="71"/>
      <c r="L492" s="71"/>
      <c r="M492" s="71"/>
      <c r="N492" s="71"/>
      <c r="O492" s="71"/>
      <c r="P492" s="71"/>
      <c r="Q492" s="71"/>
      <c r="R492" s="205"/>
      <c r="S492" s="205"/>
      <c r="T492" s="66" t="str">
        <f t="shared" si="57"/>
        <v/>
      </c>
      <c r="U492" s="205"/>
      <c r="V492" s="71"/>
      <c r="W492" s="175"/>
      <c r="X492" s="175"/>
      <c r="Y492" s="69" t="str">
        <f t="shared" si="58"/>
        <v/>
      </c>
      <c r="Z492" s="69"/>
      <c r="AA492" s="169"/>
      <c r="AB492" s="25" t="str">
        <f t="shared" si="79"/>
        <v/>
      </c>
      <c r="AC492" s="71"/>
      <c r="AD492" s="71"/>
      <c r="AE492" s="71"/>
      <c r="AF492" s="69" t="str">
        <f t="shared" si="73"/>
        <v/>
      </c>
      <c r="AG492" s="71"/>
      <c r="AH492" s="170"/>
      <c r="AI492" s="77" t="str">
        <f t="shared" si="72"/>
        <v/>
      </c>
      <c r="AJ492" s="80" t="str">
        <f t="array" ref="AJ492">IFERROR(INDEX('[1]Master Price'!$E:$E,MATCH(D492,'[1]Master Price'!$B:$B,0)),"0")</f>
        <v>0</v>
      </c>
      <c r="AK492" s="80">
        <f t="shared" si="59"/>
        <v>0</v>
      </c>
      <c r="AL492" s="82" t="str">
        <f t="shared" si="83"/>
        <v>0-day</v>
      </c>
      <c r="AM492" s="82" t="str">
        <f t="shared" si="60"/>
        <v>0-day</v>
      </c>
      <c r="AN492" s="82" t="str">
        <f t="shared" si="75"/>
        <v>0-day</v>
      </c>
      <c r="AO492" s="82" t="str">
        <f t="shared" si="76"/>
        <v>0-day</v>
      </c>
      <c r="AP492" s="82" t="str">
        <f t="shared" si="74"/>
        <v>0-day</v>
      </c>
      <c r="AQ492" s="82" t="str">
        <f t="shared" si="61"/>
        <v>0-day</v>
      </c>
      <c r="AR492" s="137"/>
      <c r="AS492" s="83" t="str">
        <f t="shared" si="62"/>
        <v/>
      </c>
      <c r="AT492" s="85">
        <f t="shared" si="77"/>
        <v>0</v>
      </c>
      <c r="AU492" s="84" t="e">
        <f t="shared" ca="1" si="78"/>
        <v>#NAME?</v>
      </c>
      <c r="AV492" s="85" t="e">
        <f t="shared" ca="1" si="63"/>
        <v>#NAME?</v>
      </c>
      <c r="AW492" s="86" t="e">
        <f t="shared" ca="1" si="64"/>
        <v>#NAME?</v>
      </c>
      <c r="AX492" s="85" t="e">
        <f t="shared" ca="1" si="65"/>
        <v>#NAME?</v>
      </c>
      <c r="AY492" s="86" t="str">
        <f t="shared" si="66"/>
        <v/>
      </c>
      <c r="AZ492" s="171" t="e">
        <f t="shared" ca="1" si="80"/>
        <v>#NAME?</v>
      </c>
      <c r="BA492" s="85" t="e">
        <f t="shared" ca="1" si="81"/>
        <v>#NAME?</v>
      </c>
      <c r="BB492" s="85" t="e">
        <f t="shared" ca="1" si="82"/>
        <v>#NAME?</v>
      </c>
      <c r="BC492" s="90" t="e">
        <f t="shared" ca="1" si="67"/>
        <v>#NAME?</v>
      </c>
      <c r="BD492" s="90" t="e">
        <f t="shared" ca="1" si="68"/>
        <v>#NAME?</v>
      </c>
      <c r="BE492" s="85" t="e">
        <f t="shared" ca="1" si="69"/>
        <v>#NAME?</v>
      </c>
      <c r="BF492" s="22" t="e">
        <f t="shared" ca="1" si="70"/>
        <v>#NAME?</v>
      </c>
      <c r="BG492" s="22" t="e">
        <f t="shared" ca="1" si="71"/>
        <v>#NAME?</v>
      </c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 t="str">
        <f t="shared" si="55"/>
        <v/>
      </c>
      <c r="B493" s="172"/>
      <c r="C493" s="71"/>
      <c r="D493" s="71"/>
      <c r="E493" s="71"/>
      <c r="F493" s="71"/>
      <c r="G493" s="71"/>
      <c r="H493" s="54" t="str">
        <f t="shared" si="56"/>
        <v/>
      </c>
      <c r="I493" s="71"/>
      <c r="J493" s="71"/>
      <c r="K493" s="71"/>
      <c r="L493" s="71"/>
      <c r="M493" s="71"/>
      <c r="N493" s="71"/>
      <c r="O493" s="71"/>
      <c r="P493" s="71"/>
      <c r="Q493" s="71"/>
      <c r="R493" s="205"/>
      <c r="S493" s="205"/>
      <c r="T493" s="66" t="str">
        <f t="shared" si="57"/>
        <v/>
      </c>
      <c r="U493" s="205"/>
      <c r="V493" s="71"/>
      <c r="W493" s="175"/>
      <c r="X493" s="175"/>
      <c r="Y493" s="69" t="str">
        <f t="shared" si="58"/>
        <v/>
      </c>
      <c r="Z493" s="69"/>
      <c r="AA493" s="169"/>
      <c r="AB493" s="25" t="str">
        <f t="shared" si="79"/>
        <v/>
      </c>
      <c r="AC493" s="71"/>
      <c r="AD493" s="71"/>
      <c r="AE493" s="71"/>
      <c r="AF493" s="69" t="str">
        <f t="shared" si="73"/>
        <v/>
      </c>
      <c r="AG493" s="71"/>
      <c r="AH493" s="170"/>
      <c r="AI493" s="77" t="str">
        <f t="shared" si="72"/>
        <v/>
      </c>
      <c r="AJ493" s="80" t="str">
        <f t="array" ref="AJ493">IFERROR(INDEX('[1]Master Price'!$E:$E,MATCH(D493,'[1]Master Price'!$B:$B,0)),"0")</f>
        <v>0</v>
      </c>
      <c r="AK493" s="80">
        <f t="shared" si="59"/>
        <v>0</v>
      </c>
      <c r="AL493" s="82" t="str">
        <f t="shared" si="83"/>
        <v>0-day</v>
      </c>
      <c r="AM493" s="82" t="str">
        <f t="shared" si="60"/>
        <v>0-day</v>
      </c>
      <c r="AN493" s="82" t="str">
        <f t="shared" si="75"/>
        <v>0-day</v>
      </c>
      <c r="AO493" s="82" t="str">
        <f t="shared" si="76"/>
        <v>0-day</v>
      </c>
      <c r="AP493" s="82" t="str">
        <f t="shared" si="74"/>
        <v>0-day</v>
      </c>
      <c r="AQ493" s="82" t="str">
        <f t="shared" si="61"/>
        <v>0-day</v>
      </c>
      <c r="AR493" s="137"/>
      <c r="AS493" s="83" t="str">
        <f t="shared" si="62"/>
        <v/>
      </c>
      <c r="AT493" s="85">
        <f t="shared" si="77"/>
        <v>0</v>
      </c>
      <c r="AU493" s="84" t="e">
        <f t="shared" ca="1" si="78"/>
        <v>#NAME?</v>
      </c>
      <c r="AV493" s="85" t="e">
        <f t="shared" ca="1" si="63"/>
        <v>#NAME?</v>
      </c>
      <c r="AW493" s="86" t="e">
        <f t="shared" ca="1" si="64"/>
        <v>#NAME?</v>
      </c>
      <c r="AX493" s="85" t="e">
        <f t="shared" ca="1" si="65"/>
        <v>#NAME?</v>
      </c>
      <c r="AY493" s="86" t="str">
        <f t="shared" si="66"/>
        <v/>
      </c>
      <c r="AZ493" s="171" t="e">
        <f t="shared" ca="1" si="80"/>
        <v>#NAME?</v>
      </c>
      <c r="BA493" s="85" t="e">
        <f t="shared" ca="1" si="81"/>
        <v>#NAME?</v>
      </c>
      <c r="BB493" s="85" t="e">
        <f t="shared" ca="1" si="82"/>
        <v>#NAME?</v>
      </c>
      <c r="BC493" s="90" t="e">
        <f t="shared" ca="1" si="67"/>
        <v>#NAME?</v>
      </c>
      <c r="BD493" s="90" t="e">
        <f t="shared" ca="1" si="68"/>
        <v>#NAME?</v>
      </c>
      <c r="BE493" s="85" t="e">
        <f t="shared" ca="1" si="69"/>
        <v>#NAME?</v>
      </c>
      <c r="BF493" s="22" t="e">
        <f t="shared" ca="1" si="70"/>
        <v>#NAME?</v>
      </c>
      <c r="BG493" s="22" t="e">
        <f t="shared" ca="1" si="71"/>
        <v>#NAME?</v>
      </c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 t="str">
        <f t="shared" si="55"/>
        <v/>
      </c>
      <c r="B494" s="172"/>
      <c r="C494" s="71"/>
      <c r="D494" s="71"/>
      <c r="E494" s="71"/>
      <c r="F494" s="71"/>
      <c r="G494" s="71"/>
      <c r="H494" s="54" t="str">
        <f t="shared" si="56"/>
        <v/>
      </c>
      <c r="I494" s="71"/>
      <c r="J494" s="71"/>
      <c r="K494" s="71"/>
      <c r="L494" s="71"/>
      <c r="M494" s="71"/>
      <c r="N494" s="71"/>
      <c r="O494" s="71"/>
      <c r="P494" s="71"/>
      <c r="Q494" s="71"/>
      <c r="R494" s="205"/>
      <c r="S494" s="205"/>
      <c r="T494" s="66" t="str">
        <f t="shared" si="57"/>
        <v/>
      </c>
      <c r="U494" s="205"/>
      <c r="V494" s="71"/>
      <c r="W494" s="175"/>
      <c r="X494" s="175"/>
      <c r="Y494" s="69" t="str">
        <f t="shared" si="58"/>
        <v/>
      </c>
      <c r="Z494" s="69"/>
      <c r="AA494" s="169"/>
      <c r="AB494" s="25" t="str">
        <f t="shared" si="79"/>
        <v/>
      </c>
      <c r="AC494" s="71"/>
      <c r="AD494" s="71"/>
      <c r="AE494" s="71"/>
      <c r="AF494" s="69" t="str">
        <f t="shared" si="73"/>
        <v/>
      </c>
      <c r="AG494" s="71"/>
      <c r="AH494" s="170"/>
      <c r="AI494" s="77" t="str">
        <f t="shared" si="72"/>
        <v/>
      </c>
      <c r="AJ494" s="80" t="str">
        <f t="array" ref="AJ494">IFERROR(INDEX('[1]Master Price'!$E:$E,MATCH(D494,'[1]Master Price'!$B:$B,0)),"0")</f>
        <v>0</v>
      </c>
      <c r="AK494" s="80">
        <f t="shared" si="59"/>
        <v>0</v>
      </c>
      <c r="AL494" s="82" t="str">
        <f t="shared" si="83"/>
        <v>0-day</v>
      </c>
      <c r="AM494" s="82" t="str">
        <f t="shared" si="60"/>
        <v>0-day</v>
      </c>
      <c r="AN494" s="82" t="str">
        <f t="shared" si="75"/>
        <v>0-day</v>
      </c>
      <c r="AO494" s="82" t="str">
        <f t="shared" si="76"/>
        <v>0-day</v>
      </c>
      <c r="AP494" s="82" t="str">
        <f t="shared" si="74"/>
        <v>0-day</v>
      </c>
      <c r="AQ494" s="82" t="str">
        <f t="shared" si="61"/>
        <v>0-day</v>
      </c>
      <c r="AR494" s="137"/>
      <c r="AS494" s="83" t="str">
        <f t="shared" si="62"/>
        <v/>
      </c>
      <c r="AT494" s="85">
        <f t="shared" si="77"/>
        <v>0</v>
      </c>
      <c r="AU494" s="84" t="e">
        <f t="shared" ca="1" si="78"/>
        <v>#NAME?</v>
      </c>
      <c r="AV494" s="85" t="e">
        <f t="shared" ca="1" si="63"/>
        <v>#NAME?</v>
      </c>
      <c r="AW494" s="86" t="e">
        <f t="shared" ca="1" si="64"/>
        <v>#NAME?</v>
      </c>
      <c r="AX494" s="85" t="e">
        <f t="shared" ca="1" si="65"/>
        <v>#NAME?</v>
      </c>
      <c r="AY494" s="86" t="str">
        <f t="shared" si="66"/>
        <v/>
      </c>
      <c r="AZ494" s="171" t="e">
        <f t="shared" ca="1" si="80"/>
        <v>#NAME?</v>
      </c>
      <c r="BA494" s="85" t="e">
        <f t="shared" ca="1" si="81"/>
        <v>#NAME?</v>
      </c>
      <c r="BB494" s="85" t="e">
        <f t="shared" ca="1" si="82"/>
        <v>#NAME?</v>
      </c>
      <c r="BC494" s="90" t="e">
        <f t="shared" ca="1" si="67"/>
        <v>#NAME?</v>
      </c>
      <c r="BD494" s="90" t="e">
        <f t="shared" ca="1" si="68"/>
        <v>#NAME?</v>
      </c>
      <c r="BE494" s="85" t="e">
        <f t="shared" ca="1" si="69"/>
        <v>#NAME?</v>
      </c>
      <c r="BF494" s="22" t="e">
        <f t="shared" ca="1" si="70"/>
        <v>#NAME?</v>
      </c>
      <c r="BG494" s="22" t="e">
        <f t="shared" ca="1" si="71"/>
        <v>#NAME?</v>
      </c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 t="str">
        <f t="shared" si="55"/>
        <v/>
      </c>
      <c r="B495" s="172"/>
      <c r="C495" s="71"/>
      <c r="D495" s="71"/>
      <c r="E495" s="71"/>
      <c r="F495" s="71"/>
      <c r="G495" s="71"/>
      <c r="H495" s="54" t="str">
        <f t="shared" si="56"/>
        <v/>
      </c>
      <c r="I495" s="71"/>
      <c r="J495" s="71"/>
      <c r="K495" s="71"/>
      <c r="L495" s="71"/>
      <c r="M495" s="71"/>
      <c r="N495" s="71"/>
      <c r="O495" s="71"/>
      <c r="P495" s="71"/>
      <c r="Q495" s="71"/>
      <c r="R495" s="205"/>
      <c r="S495" s="205"/>
      <c r="T495" s="66" t="str">
        <f t="shared" si="57"/>
        <v/>
      </c>
      <c r="U495" s="205"/>
      <c r="V495" s="71"/>
      <c r="W495" s="175"/>
      <c r="X495" s="175"/>
      <c r="Y495" s="69" t="str">
        <f t="shared" si="58"/>
        <v/>
      </c>
      <c r="Z495" s="69"/>
      <c r="AA495" s="169"/>
      <c r="AB495" s="25" t="str">
        <f t="shared" si="79"/>
        <v/>
      </c>
      <c r="AC495" s="71"/>
      <c r="AD495" s="169"/>
      <c r="AE495" s="169"/>
      <c r="AF495" s="69" t="str">
        <f t="shared" si="73"/>
        <v/>
      </c>
      <c r="AG495" s="175"/>
      <c r="AH495" s="170"/>
      <c r="AI495" s="77" t="str">
        <f t="shared" si="72"/>
        <v/>
      </c>
      <c r="AJ495" s="80" t="str">
        <f t="array" ref="AJ495">IFERROR(INDEX('[1]Master Price'!$E:$E,MATCH(D495,'[1]Master Price'!$B:$B,0)),"0")</f>
        <v>0</v>
      </c>
      <c r="AK495" s="80">
        <f t="shared" si="59"/>
        <v>0</v>
      </c>
      <c r="AL495" s="82" t="str">
        <f t="shared" si="83"/>
        <v>0-day</v>
      </c>
      <c r="AM495" s="82" t="str">
        <f t="shared" si="60"/>
        <v>0-day</v>
      </c>
      <c r="AN495" s="82" t="str">
        <f t="shared" si="75"/>
        <v>0-day</v>
      </c>
      <c r="AO495" s="82" t="str">
        <f t="shared" si="76"/>
        <v>0-day</v>
      </c>
      <c r="AP495" s="82" t="str">
        <f t="shared" si="74"/>
        <v>0-day</v>
      </c>
      <c r="AQ495" s="82" t="str">
        <f t="shared" si="61"/>
        <v>0-day</v>
      </c>
      <c r="AR495" s="137"/>
      <c r="AS495" s="83" t="str">
        <f t="shared" si="62"/>
        <v/>
      </c>
      <c r="AT495" s="85">
        <f t="shared" si="77"/>
        <v>0</v>
      </c>
      <c r="AU495" s="84" t="e">
        <f t="shared" ca="1" si="78"/>
        <v>#NAME?</v>
      </c>
      <c r="AV495" s="85" t="e">
        <f t="shared" ca="1" si="63"/>
        <v>#NAME?</v>
      </c>
      <c r="AW495" s="86" t="e">
        <f t="shared" ca="1" si="64"/>
        <v>#NAME?</v>
      </c>
      <c r="AX495" s="85" t="e">
        <f t="shared" ca="1" si="65"/>
        <v>#NAME?</v>
      </c>
      <c r="AY495" s="86" t="str">
        <f t="shared" si="66"/>
        <v/>
      </c>
      <c r="AZ495" s="171" t="e">
        <f t="shared" ca="1" si="80"/>
        <v>#NAME?</v>
      </c>
      <c r="BA495" s="85" t="e">
        <f t="shared" ca="1" si="81"/>
        <v>#NAME?</v>
      </c>
      <c r="BB495" s="85" t="e">
        <f t="shared" ca="1" si="82"/>
        <v>#NAME?</v>
      </c>
      <c r="BC495" s="90" t="e">
        <f t="shared" ca="1" si="67"/>
        <v>#NAME?</v>
      </c>
      <c r="BD495" s="90" t="e">
        <f t="shared" ca="1" si="68"/>
        <v>#NAME?</v>
      </c>
      <c r="BE495" s="85" t="e">
        <f t="shared" ca="1" si="69"/>
        <v>#NAME?</v>
      </c>
      <c r="BF495" s="22" t="e">
        <f t="shared" ca="1" si="70"/>
        <v>#NAME?</v>
      </c>
      <c r="BG495" s="22" t="e">
        <f t="shared" ca="1" si="71"/>
        <v>#NAME?</v>
      </c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 t="str">
        <f t="shared" si="55"/>
        <v/>
      </c>
      <c r="B496" s="172"/>
      <c r="C496" s="71"/>
      <c r="D496" s="71"/>
      <c r="E496" s="71"/>
      <c r="F496" s="71"/>
      <c r="G496" s="71"/>
      <c r="H496" s="54" t="str">
        <f t="shared" si="56"/>
        <v/>
      </c>
      <c r="I496" s="71"/>
      <c r="J496" s="71"/>
      <c r="K496" s="71"/>
      <c r="L496" s="71"/>
      <c r="M496" s="71"/>
      <c r="N496" s="71"/>
      <c r="O496" s="71"/>
      <c r="P496" s="71"/>
      <c r="Q496" s="71"/>
      <c r="R496" s="205"/>
      <c r="S496" s="205"/>
      <c r="T496" s="66" t="str">
        <f t="shared" si="57"/>
        <v/>
      </c>
      <c r="U496" s="205"/>
      <c r="V496" s="71"/>
      <c r="W496" s="175"/>
      <c r="X496" s="175"/>
      <c r="Y496" s="69" t="str">
        <f t="shared" si="58"/>
        <v/>
      </c>
      <c r="Z496" s="69"/>
      <c r="AA496" s="169"/>
      <c r="AB496" s="25" t="str">
        <f t="shared" si="79"/>
        <v/>
      </c>
      <c r="AC496" s="71"/>
      <c r="AD496" s="169"/>
      <c r="AE496" s="169"/>
      <c r="AF496" s="69" t="str">
        <f t="shared" si="73"/>
        <v/>
      </c>
      <c r="AG496" s="175"/>
      <c r="AH496" s="170"/>
      <c r="AI496" s="77" t="str">
        <f t="shared" si="72"/>
        <v/>
      </c>
      <c r="AJ496" s="80" t="str">
        <f t="array" ref="AJ496">IFERROR(INDEX('[1]Master Price'!$E:$E,MATCH(D496,'[1]Master Price'!$B:$B,0)),"0")</f>
        <v>0</v>
      </c>
      <c r="AK496" s="80">
        <f t="shared" si="59"/>
        <v>0</v>
      </c>
      <c r="AL496" s="82" t="str">
        <f t="shared" si="83"/>
        <v>0-day</v>
      </c>
      <c r="AM496" s="82" t="str">
        <f t="shared" si="60"/>
        <v>0-day</v>
      </c>
      <c r="AN496" s="82" t="str">
        <f t="shared" si="75"/>
        <v>0-day</v>
      </c>
      <c r="AO496" s="82" t="str">
        <f t="shared" si="76"/>
        <v>0-day</v>
      </c>
      <c r="AP496" s="82" t="str">
        <f t="shared" si="74"/>
        <v>0-day</v>
      </c>
      <c r="AQ496" s="82" t="str">
        <f t="shared" si="61"/>
        <v>0-day</v>
      </c>
      <c r="AR496" s="137"/>
      <c r="AS496" s="83" t="str">
        <f t="shared" si="62"/>
        <v/>
      </c>
      <c r="AT496" s="85">
        <f t="shared" si="77"/>
        <v>0</v>
      </c>
      <c r="AU496" s="84" t="e">
        <f t="shared" ca="1" si="78"/>
        <v>#NAME?</v>
      </c>
      <c r="AV496" s="85" t="e">
        <f t="shared" ca="1" si="63"/>
        <v>#NAME?</v>
      </c>
      <c r="AW496" s="86" t="e">
        <f t="shared" ca="1" si="64"/>
        <v>#NAME?</v>
      </c>
      <c r="AX496" s="85" t="e">
        <f t="shared" ca="1" si="65"/>
        <v>#NAME?</v>
      </c>
      <c r="AY496" s="86" t="str">
        <f t="shared" si="66"/>
        <v/>
      </c>
      <c r="AZ496" s="171" t="e">
        <f t="shared" ca="1" si="80"/>
        <v>#NAME?</v>
      </c>
      <c r="BA496" s="85" t="e">
        <f t="shared" ca="1" si="81"/>
        <v>#NAME?</v>
      </c>
      <c r="BB496" s="85" t="e">
        <f t="shared" ca="1" si="82"/>
        <v>#NAME?</v>
      </c>
      <c r="BC496" s="90" t="e">
        <f t="shared" ca="1" si="67"/>
        <v>#NAME?</v>
      </c>
      <c r="BD496" s="90" t="e">
        <f t="shared" ca="1" si="68"/>
        <v>#NAME?</v>
      </c>
      <c r="BE496" s="85" t="e">
        <f t="shared" ca="1" si="69"/>
        <v>#NAME?</v>
      </c>
      <c r="BF496" s="22" t="e">
        <f t="shared" ca="1" si="70"/>
        <v>#NAME?</v>
      </c>
      <c r="BG496" s="22" t="e">
        <f t="shared" ca="1" si="71"/>
        <v>#NAME?</v>
      </c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 t="str">
        <f t="shared" si="55"/>
        <v/>
      </c>
      <c r="B497" s="172"/>
      <c r="C497" s="71"/>
      <c r="D497" s="71"/>
      <c r="E497" s="71"/>
      <c r="F497" s="71"/>
      <c r="G497" s="71"/>
      <c r="H497" s="54" t="str">
        <f t="shared" si="56"/>
        <v/>
      </c>
      <c r="I497" s="71"/>
      <c r="J497" s="71"/>
      <c r="K497" s="71"/>
      <c r="L497" s="71"/>
      <c r="M497" s="71"/>
      <c r="N497" s="71"/>
      <c r="O497" s="71"/>
      <c r="P497" s="71"/>
      <c r="Q497" s="71"/>
      <c r="R497" s="205"/>
      <c r="S497" s="205"/>
      <c r="T497" s="66" t="str">
        <f t="shared" si="57"/>
        <v/>
      </c>
      <c r="U497" s="205"/>
      <c r="V497" s="71"/>
      <c r="W497" s="175"/>
      <c r="X497" s="175"/>
      <c r="Y497" s="69" t="str">
        <f t="shared" si="58"/>
        <v/>
      </c>
      <c r="Z497" s="69"/>
      <c r="AA497" s="169"/>
      <c r="AB497" s="25" t="str">
        <f t="shared" si="79"/>
        <v/>
      </c>
      <c r="AC497" s="71"/>
      <c r="AD497" s="169"/>
      <c r="AE497" s="169"/>
      <c r="AF497" s="69" t="str">
        <f t="shared" si="73"/>
        <v/>
      </c>
      <c r="AG497" s="175"/>
      <c r="AH497" s="170"/>
      <c r="AI497" s="77" t="str">
        <f t="shared" si="72"/>
        <v/>
      </c>
      <c r="AJ497" s="80" t="str">
        <f t="array" ref="AJ497">IFERROR(INDEX('[1]Master Price'!$E:$E,MATCH(D497,'[1]Master Price'!$B:$B,0)),"0")</f>
        <v>0</v>
      </c>
      <c r="AK497" s="80">
        <f t="shared" si="59"/>
        <v>0</v>
      </c>
      <c r="AL497" s="82" t="str">
        <f t="shared" si="83"/>
        <v>0-day</v>
      </c>
      <c r="AM497" s="82" t="str">
        <f t="shared" si="60"/>
        <v>0-day</v>
      </c>
      <c r="AN497" s="82" t="str">
        <f t="shared" si="75"/>
        <v>0-day</v>
      </c>
      <c r="AO497" s="82" t="str">
        <f t="shared" si="76"/>
        <v>0-day</v>
      </c>
      <c r="AP497" s="82" t="str">
        <f t="shared" si="74"/>
        <v>0-day</v>
      </c>
      <c r="AQ497" s="82" t="str">
        <f t="shared" si="61"/>
        <v>0-day</v>
      </c>
      <c r="AR497" s="137"/>
      <c r="AS497" s="83" t="str">
        <f t="shared" si="62"/>
        <v/>
      </c>
      <c r="AT497" s="85">
        <f t="shared" si="77"/>
        <v>0</v>
      </c>
      <c r="AU497" s="84" t="e">
        <f t="shared" ca="1" si="78"/>
        <v>#NAME?</v>
      </c>
      <c r="AV497" s="85" t="e">
        <f t="shared" ca="1" si="63"/>
        <v>#NAME?</v>
      </c>
      <c r="AW497" s="86" t="e">
        <f t="shared" ca="1" si="64"/>
        <v>#NAME?</v>
      </c>
      <c r="AX497" s="85" t="e">
        <f t="shared" ca="1" si="65"/>
        <v>#NAME?</v>
      </c>
      <c r="AY497" s="86" t="str">
        <f t="shared" si="66"/>
        <v/>
      </c>
      <c r="AZ497" s="171" t="e">
        <f t="shared" ca="1" si="80"/>
        <v>#NAME?</v>
      </c>
      <c r="BA497" s="85" t="e">
        <f t="shared" ca="1" si="81"/>
        <v>#NAME?</v>
      </c>
      <c r="BB497" s="85" t="e">
        <f t="shared" ca="1" si="82"/>
        <v>#NAME?</v>
      </c>
      <c r="BC497" s="90" t="e">
        <f t="shared" ca="1" si="67"/>
        <v>#NAME?</v>
      </c>
      <c r="BD497" s="90" t="e">
        <f t="shared" ca="1" si="68"/>
        <v>#NAME?</v>
      </c>
      <c r="BE497" s="85" t="e">
        <f t="shared" ca="1" si="69"/>
        <v>#NAME?</v>
      </c>
      <c r="BF497" s="22" t="e">
        <f t="shared" ca="1" si="70"/>
        <v>#NAME?</v>
      </c>
      <c r="BG497" s="22" t="e">
        <f t="shared" ca="1" si="71"/>
        <v>#NAME?</v>
      </c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 t="str">
        <f t="shared" si="55"/>
        <v/>
      </c>
      <c r="B498" s="172"/>
      <c r="C498" s="71"/>
      <c r="D498" s="71"/>
      <c r="E498" s="71"/>
      <c r="F498" s="71"/>
      <c r="G498" s="71"/>
      <c r="H498" s="54" t="str">
        <f t="shared" si="56"/>
        <v/>
      </c>
      <c r="I498" s="71"/>
      <c r="J498" s="71"/>
      <c r="K498" s="71"/>
      <c r="L498" s="71"/>
      <c r="M498" s="71"/>
      <c r="N498" s="71"/>
      <c r="O498" s="71"/>
      <c r="P498" s="71"/>
      <c r="Q498" s="71"/>
      <c r="R498" s="205"/>
      <c r="S498" s="205"/>
      <c r="T498" s="66" t="str">
        <f t="shared" si="57"/>
        <v/>
      </c>
      <c r="U498" s="205"/>
      <c r="V498" s="71"/>
      <c r="W498" s="175"/>
      <c r="X498" s="175"/>
      <c r="Y498" s="69" t="str">
        <f t="shared" si="58"/>
        <v/>
      </c>
      <c r="Z498" s="69"/>
      <c r="AA498" s="169"/>
      <c r="AB498" s="25" t="str">
        <f t="shared" si="79"/>
        <v/>
      </c>
      <c r="AC498" s="71"/>
      <c r="AD498" s="169"/>
      <c r="AE498" s="169"/>
      <c r="AF498" s="69" t="str">
        <f t="shared" si="73"/>
        <v/>
      </c>
      <c r="AG498" s="175"/>
      <c r="AH498" s="170"/>
      <c r="AI498" s="77" t="str">
        <f t="shared" si="72"/>
        <v/>
      </c>
      <c r="AJ498" s="80" t="str">
        <f t="array" ref="AJ498">IFERROR(INDEX('[1]Master Price'!$E:$E,MATCH(D498,'[1]Master Price'!$B:$B,0)),"0")</f>
        <v>0</v>
      </c>
      <c r="AK498" s="80">
        <f t="shared" si="59"/>
        <v>0</v>
      </c>
      <c r="AL498" s="82" t="str">
        <f t="shared" si="83"/>
        <v>0-day</v>
      </c>
      <c r="AM498" s="82" t="str">
        <f t="shared" si="60"/>
        <v>0-day</v>
      </c>
      <c r="AN498" s="82" t="str">
        <f t="shared" si="75"/>
        <v>0-day</v>
      </c>
      <c r="AO498" s="82" t="str">
        <f t="shared" si="76"/>
        <v>0-day</v>
      </c>
      <c r="AP498" s="82" t="str">
        <f t="shared" si="74"/>
        <v>0-day</v>
      </c>
      <c r="AQ498" s="82" t="str">
        <f t="shared" si="61"/>
        <v>0-day</v>
      </c>
      <c r="AR498" s="137"/>
      <c r="AS498" s="83" t="str">
        <f t="shared" si="62"/>
        <v/>
      </c>
      <c r="AT498" s="85">
        <f t="shared" si="77"/>
        <v>0</v>
      </c>
      <c r="AU498" s="84" t="e">
        <f t="shared" ca="1" si="78"/>
        <v>#NAME?</v>
      </c>
      <c r="AV498" s="85" t="e">
        <f t="shared" ca="1" si="63"/>
        <v>#NAME?</v>
      </c>
      <c r="AW498" s="86" t="e">
        <f t="shared" ca="1" si="64"/>
        <v>#NAME?</v>
      </c>
      <c r="AX498" s="85" t="e">
        <f t="shared" ca="1" si="65"/>
        <v>#NAME?</v>
      </c>
      <c r="AY498" s="86" t="str">
        <f t="shared" si="66"/>
        <v/>
      </c>
      <c r="AZ498" s="171" t="e">
        <f t="shared" ca="1" si="80"/>
        <v>#NAME?</v>
      </c>
      <c r="BA498" s="85" t="e">
        <f t="shared" ca="1" si="81"/>
        <v>#NAME?</v>
      </c>
      <c r="BB498" s="85" t="e">
        <f t="shared" ca="1" si="82"/>
        <v>#NAME?</v>
      </c>
      <c r="BC498" s="90" t="e">
        <f t="shared" ca="1" si="67"/>
        <v>#NAME?</v>
      </c>
      <c r="BD498" s="90" t="e">
        <f t="shared" ca="1" si="68"/>
        <v>#NAME?</v>
      </c>
      <c r="BE498" s="85" t="e">
        <f t="shared" ca="1" si="69"/>
        <v>#NAME?</v>
      </c>
      <c r="BF498" s="22" t="e">
        <f t="shared" ca="1" si="70"/>
        <v>#NAME?</v>
      </c>
      <c r="BG498" s="22" t="e">
        <f t="shared" ca="1" si="71"/>
        <v>#NAME?</v>
      </c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 t="str">
        <f t="shared" si="55"/>
        <v/>
      </c>
      <c r="B499" s="172"/>
      <c r="C499" s="71"/>
      <c r="D499" s="71"/>
      <c r="E499" s="71"/>
      <c r="F499" s="71"/>
      <c r="G499" s="71"/>
      <c r="H499" s="54" t="str">
        <f t="shared" si="56"/>
        <v/>
      </c>
      <c r="I499" s="71"/>
      <c r="J499" s="71"/>
      <c r="K499" s="71"/>
      <c r="L499" s="71"/>
      <c r="M499" s="71"/>
      <c r="N499" s="71"/>
      <c r="O499" s="71"/>
      <c r="P499" s="71"/>
      <c r="Q499" s="71"/>
      <c r="R499" s="205"/>
      <c r="S499" s="205"/>
      <c r="T499" s="66" t="str">
        <f t="shared" si="57"/>
        <v/>
      </c>
      <c r="U499" s="205"/>
      <c r="V499" s="71"/>
      <c r="W499" s="175"/>
      <c r="X499" s="175"/>
      <c r="Y499" s="69" t="str">
        <f t="shared" si="58"/>
        <v/>
      </c>
      <c r="Z499" s="69"/>
      <c r="AA499" s="169"/>
      <c r="AB499" s="25" t="str">
        <f t="shared" si="79"/>
        <v/>
      </c>
      <c r="AC499" s="71"/>
      <c r="AD499" s="169"/>
      <c r="AE499" s="169"/>
      <c r="AF499" s="69" t="str">
        <f t="shared" si="73"/>
        <v/>
      </c>
      <c r="AG499" s="175"/>
      <c r="AH499" s="170"/>
      <c r="AI499" s="77" t="str">
        <f t="shared" si="72"/>
        <v/>
      </c>
      <c r="AJ499" s="80" t="str">
        <f t="array" ref="AJ499">IFERROR(INDEX('[1]Master Price'!$E:$E,MATCH(D499,'[1]Master Price'!$B:$B,0)),"0")</f>
        <v>0</v>
      </c>
      <c r="AK499" s="80">
        <f t="shared" si="59"/>
        <v>0</v>
      </c>
      <c r="AL499" s="82" t="str">
        <f t="shared" si="83"/>
        <v>0-day</v>
      </c>
      <c r="AM499" s="82" t="str">
        <f t="shared" si="60"/>
        <v>0-day</v>
      </c>
      <c r="AN499" s="82" t="str">
        <f t="shared" si="75"/>
        <v>0-day</v>
      </c>
      <c r="AO499" s="82" t="str">
        <f t="shared" si="76"/>
        <v>0-day</v>
      </c>
      <c r="AP499" s="82" t="str">
        <f t="shared" si="74"/>
        <v>0-day</v>
      </c>
      <c r="AQ499" s="82" t="str">
        <f t="shared" si="61"/>
        <v>0-day</v>
      </c>
      <c r="AR499" s="137"/>
      <c r="AS499" s="83" t="str">
        <f t="shared" si="62"/>
        <v/>
      </c>
      <c r="AT499" s="85">
        <f t="shared" si="77"/>
        <v>0</v>
      </c>
      <c r="AU499" s="84" t="e">
        <f t="shared" ca="1" si="78"/>
        <v>#NAME?</v>
      </c>
      <c r="AV499" s="85" t="e">
        <f t="shared" ca="1" si="63"/>
        <v>#NAME?</v>
      </c>
      <c r="AW499" s="86" t="e">
        <f t="shared" ca="1" si="64"/>
        <v>#NAME?</v>
      </c>
      <c r="AX499" s="85" t="e">
        <f t="shared" ca="1" si="65"/>
        <v>#NAME?</v>
      </c>
      <c r="AY499" s="86" t="str">
        <f t="shared" si="66"/>
        <v/>
      </c>
      <c r="AZ499" s="171" t="e">
        <f t="shared" ca="1" si="80"/>
        <v>#NAME?</v>
      </c>
      <c r="BA499" s="85" t="e">
        <f t="shared" ca="1" si="81"/>
        <v>#NAME?</v>
      </c>
      <c r="BB499" s="85" t="e">
        <f t="shared" ca="1" si="82"/>
        <v>#NAME?</v>
      </c>
      <c r="BC499" s="90" t="e">
        <f t="shared" ca="1" si="67"/>
        <v>#NAME?</v>
      </c>
      <c r="BD499" s="90" t="e">
        <f t="shared" ca="1" si="68"/>
        <v>#NAME?</v>
      </c>
      <c r="BE499" s="85" t="e">
        <f t="shared" ca="1" si="69"/>
        <v>#NAME?</v>
      </c>
      <c r="BF499" s="22" t="e">
        <f t="shared" ca="1" si="70"/>
        <v>#NAME?</v>
      </c>
      <c r="BG499" s="22" t="e">
        <f t="shared" ca="1" si="71"/>
        <v>#NAME?</v>
      </c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 t="str">
        <f t="shared" si="55"/>
        <v/>
      </c>
      <c r="B500" s="172"/>
      <c r="C500" s="71"/>
      <c r="D500" s="71"/>
      <c r="E500" s="71"/>
      <c r="F500" s="71"/>
      <c r="G500" s="71"/>
      <c r="H500" s="54" t="str">
        <f t="shared" si="56"/>
        <v/>
      </c>
      <c r="I500" s="71"/>
      <c r="J500" s="71"/>
      <c r="K500" s="71"/>
      <c r="L500" s="71"/>
      <c r="M500" s="71"/>
      <c r="N500" s="71"/>
      <c r="O500" s="71"/>
      <c r="P500" s="71"/>
      <c r="Q500" s="71"/>
      <c r="R500" s="205"/>
      <c r="S500" s="205"/>
      <c r="T500" s="66" t="str">
        <f t="shared" si="57"/>
        <v/>
      </c>
      <c r="U500" s="205"/>
      <c r="V500" s="71"/>
      <c r="W500" s="175"/>
      <c r="X500" s="175"/>
      <c r="Y500" s="69" t="str">
        <f t="shared" si="58"/>
        <v/>
      </c>
      <c r="Z500" s="69"/>
      <c r="AA500" s="169"/>
      <c r="AB500" s="25" t="str">
        <f t="shared" si="79"/>
        <v/>
      </c>
      <c r="AC500" s="71"/>
      <c r="AD500" s="169"/>
      <c r="AE500" s="169"/>
      <c r="AF500" s="69" t="str">
        <f t="shared" si="73"/>
        <v/>
      </c>
      <c r="AG500" s="175"/>
      <c r="AH500" s="170"/>
      <c r="AI500" s="77" t="str">
        <f t="shared" si="72"/>
        <v/>
      </c>
      <c r="AJ500" s="80" t="str">
        <f t="array" ref="AJ500">IFERROR(INDEX('[1]Master Price'!$E:$E,MATCH(D500,'[1]Master Price'!$B:$B,0)),"0")</f>
        <v>0</v>
      </c>
      <c r="AK500" s="80">
        <f t="shared" si="59"/>
        <v>0</v>
      </c>
      <c r="AL500" s="82" t="str">
        <f t="shared" si="83"/>
        <v>0-day</v>
      </c>
      <c r="AM500" s="82" t="str">
        <f t="shared" si="60"/>
        <v>0-day</v>
      </c>
      <c r="AN500" s="82" t="str">
        <f t="shared" si="75"/>
        <v>0-day</v>
      </c>
      <c r="AO500" s="82" t="str">
        <f t="shared" si="76"/>
        <v>0-day</v>
      </c>
      <c r="AP500" s="82" t="str">
        <f t="shared" si="74"/>
        <v>0-day</v>
      </c>
      <c r="AQ500" s="82" t="str">
        <f t="shared" si="61"/>
        <v>0-day</v>
      </c>
      <c r="AR500" s="137"/>
      <c r="AS500" s="83" t="str">
        <f t="shared" si="62"/>
        <v/>
      </c>
      <c r="AT500" s="85">
        <f t="shared" si="77"/>
        <v>0</v>
      </c>
      <c r="AU500" s="84" t="e">
        <f t="shared" ca="1" si="78"/>
        <v>#NAME?</v>
      </c>
      <c r="AV500" s="85" t="e">
        <f t="shared" ca="1" si="63"/>
        <v>#NAME?</v>
      </c>
      <c r="AW500" s="86" t="e">
        <f t="shared" ca="1" si="64"/>
        <v>#NAME?</v>
      </c>
      <c r="AX500" s="85" t="e">
        <f t="shared" ca="1" si="65"/>
        <v>#NAME?</v>
      </c>
      <c r="AY500" s="86" t="str">
        <f t="shared" si="66"/>
        <v/>
      </c>
      <c r="AZ500" s="171" t="e">
        <f t="shared" ca="1" si="80"/>
        <v>#NAME?</v>
      </c>
      <c r="BA500" s="85" t="e">
        <f t="shared" ca="1" si="81"/>
        <v>#NAME?</v>
      </c>
      <c r="BB500" s="85" t="e">
        <f t="shared" ca="1" si="82"/>
        <v>#NAME?</v>
      </c>
      <c r="BC500" s="90" t="e">
        <f t="shared" ca="1" si="67"/>
        <v>#NAME?</v>
      </c>
      <c r="BD500" s="90" t="e">
        <f t="shared" ca="1" si="68"/>
        <v>#NAME?</v>
      </c>
      <c r="BE500" s="85" t="e">
        <f t="shared" ca="1" si="69"/>
        <v>#NAME?</v>
      </c>
      <c r="BF500" s="22" t="e">
        <f t="shared" ca="1" si="70"/>
        <v>#NAME?</v>
      </c>
      <c r="BG500" s="22" t="e">
        <f t="shared" ca="1" si="71"/>
        <v>#NAME?</v>
      </c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 t="str">
        <f t="shared" si="55"/>
        <v/>
      </c>
      <c r="B501" s="172"/>
      <c r="C501" s="71"/>
      <c r="D501" s="71"/>
      <c r="E501" s="71"/>
      <c r="F501" s="71"/>
      <c r="G501" s="71"/>
      <c r="H501" s="54" t="str">
        <f t="shared" si="56"/>
        <v/>
      </c>
      <c r="I501" s="71"/>
      <c r="J501" s="71"/>
      <c r="K501" s="71"/>
      <c r="L501" s="71"/>
      <c r="M501" s="71"/>
      <c r="N501" s="71"/>
      <c r="O501" s="71"/>
      <c r="P501" s="71"/>
      <c r="Q501" s="71"/>
      <c r="R501" s="205"/>
      <c r="S501" s="205"/>
      <c r="T501" s="66" t="str">
        <f t="shared" si="57"/>
        <v/>
      </c>
      <c r="U501" s="205"/>
      <c r="V501" s="71"/>
      <c r="W501" s="175"/>
      <c r="X501" s="175"/>
      <c r="Y501" s="69" t="str">
        <f t="shared" si="58"/>
        <v/>
      </c>
      <c r="Z501" s="69"/>
      <c r="AA501" s="169"/>
      <c r="AB501" s="25" t="str">
        <f t="shared" si="79"/>
        <v/>
      </c>
      <c r="AC501" s="71"/>
      <c r="AD501" s="71"/>
      <c r="AE501" s="71"/>
      <c r="AF501" s="69" t="str">
        <f t="shared" si="73"/>
        <v/>
      </c>
      <c r="AG501" s="71"/>
      <c r="AH501" s="170"/>
      <c r="AI501" s="77" t="str">
        <f t="shared" si="72"/>
        <v/>
      </c>
      <c r="AJ501" s="80" t="str">
        <f t="array" ref="AJ501">IFERROR(INDEX('[1]Master Price'!$E:$E,MATCH(D501,'[1]Master Price'!$B:$B,0)),"0")</f>
        <v>0</v>
      </c>
      <c r="AK501" s="80">
        <f t="shared" si="59"/>
        <v>0</v>
      </c>
      <c r="AL501" s="82" t="str">
        <f t="shared" si="83"/>
        <v>0-day</v>
      </c>
      <c r="AM501" s="82" t="str">
        <f t="shared" si="60"/>
        <v>0-day</v>
      </c>
      <c r="AN501" s="82" t="str">
        <f t="shared" si="75"/>
        <v>0-day</v>
      </c>
      <c r="AO501" s="82" t="str">
        <f t="shared" si="76"/>
        <v>0-day</v>
      </c>
      <c r="AP501" s="82" t="str">
        <f t="shared" si="74"/>
        <v>0-day</v>
      </c>
      <c r="AQ501" s="82" t="str">
        <f t="shared" si="61"/>
        <v>0-day</v>
      </c>
      <c r="AR501" s="137"/>
      <c r="AS501" s="83" t="str">
        <f t="shared" si="62"/>
        <v/>
      </c>
      <c r="AT501" s="85">
        <f t="shared" si="77"/>
        <v>0</v>
      </c>
      <c r="AU501" s="84" t="e">
        <f t="shared" ca="1" si="78"/>
        <v>#NAME?</v>
      </c>
      <c r="AV501" s="85" t="e">
        <f t="shared" ca="1" si="63"/>
        <v>#NAME?</v>
      </c>
      <c r="AW501" s="86" t="e">
        <f t="shared" ca="1" si="64"/>
        <v>#NAME?</v>
      </c>
      <c r="AX501" s="85" t="e">
        <f t="shared" ca="1" si="65"/>
        <v>#NAME?</v>
      </c>
      <c r="AY501" s="86" t="str">
        <f t="shared" si="66"/>
        <v/>
      </c>
      <c r="AZ501" s="171" t="e">
        <f t="shared" ca="1" si="80"/>
        <v>#NAME?</v>
      </c>
      <c r="BA501" s="85" t="e">
        <f t="shared" ca="1" si="81"/>
        <v>#NAME?</v>
      </c>
      <c r="BB501" s="85" t="e">
        <f t="shared" ca="1" si="82"/>
        <v>#NAME?</v>
      </c>
      <c r="BC501" s="90" t="e">
        <f t="shared" ca="1" si="67"/>
        <v>#NAME?</v>
      </c>
      <c r="BD501" s="90" t="e">
        <f t="shared" ca="1" si="68"/>
        <v>#NAME?</v>
      </c>
      <c r="BE501" s="85" t="e">
        <f t="shared" ca="1" si="69"/>
        <v>#NAME?</v>
      </c>
      <c r="BF501" s="22" t="e">
        <f t="shared" ca="1" si="70"/>
        <v>#NAME?</v>
      </c>
      <c r="BG501" s="22" t="e">
        <f t="shared" ca="1" si="71"/>
        <v>#NAME?</v>
      </c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 t="str">
        <f t="shared" si="55"/>
        <v/>
      </c>
      <c r="B502" s="172"/>
      <c r="C502" s="71"/>
      <c r="D502" s="71"/>
      <c r="E502" s="71"/>
      <c r="F502" s="71"/>
      <c r="G502" s="71"/>
      <c r="H502" s="54" t="str">
        <f t="shared" si="56"/>
        <v/>
      </c>
      <c r="I502" s="71"/>
      <c r="J502" s="71"/>
      <c r="K502" s="71"/>
      <c r="L502" s="71"/>
      <c r="M502" s="71"/>
      <c r="N502" s="71"/>
      <c r="O502" s="71"/>
      <c r="P502" s="71"/>
      <c r="Q502" s="71"/>
      <c r="R502" s="205"/>
      <c r="S502" s="205"/>
      <c r="T502" s="66" t="str">
        <f t="shared" si="57"/>
        <v/>
      </c>
      <c r="U502" s="205"/>
      <c r="V502" s="71"/>
      <c r="W502" s="175"/>
      <c r="X502" s="175"/>
      <c r="Y502" s="69" t="str">
        <f t="shared" si="58"/>
        <v/>
      </c>
      <c r="Z502" s="69"/>
      <c r="AA502" s="169"/>
      <c r="AB502" s="25" t="str">
        <f t="shared" si="79"/>
        <v/>
      </c>
      <c r="AC502" s="71"/>
      <c r="AD502" s="71"/>
      <c r="AE502" s="71"/>
      <c r="AF502" s="69" t="str">
        <f t="shared" si="73"/>
        <v/>
      </c>
      <c r="AG502" s="71"/>
      <c r="AH502" s="170"/>
      <c r="AI502" s="77" t="str">
        <f t="shared" si="72"/>
        <v/>
      </c>
      <c r="AJ502" s="80" t="str">
        <f t="array" ref="AJ502">IFERROR(INDEX('[1]Master Price'!$E:$E,MATCH(D502,'[1]Master Price'!$B:$B,0)),"0")</f>
        <v>0</v>
      </c>
      <c r="AK502" s="80">
        <f t="shared" si="59"/>
        <v>0</v>
      </c>
      <c r="AL502" s="82" t="str">
        <f t="shared" si="83"/>
        <v>0-day</v>
      </c>
      <c r="AM502" s="82" t="str">
        <f t="shared" si="60"/>
        <v>0-day</v>
      </c>
      <c r="AN502" s="82" t="str">
        <f t="shared" si="75"/>
        <v>0-day</v>
      </c>
      <c r="AO502" s="82" t="str">
        <f t="shared" si="76"/>
        <v>0-day</v>
      </c>
      <c r="AP502" s="82" t="str">
        <f t="shared" si="74"/>
        <v>0-day</v>
      </c>
      <c r="AQ502" s="82" t="str">
        <f t="shared" si="61"/>
        <v>0-day</v>
      </c>
      <c r="AR502" s="137"/>
      <c r="AS502" s="83" t="str">
        <f t="shared" si="62"/>
        <v/>
      </c>
      <c r="AT502" s="85">
        <f t="shared" si="77"/>
        <v>0</v>
      </c>
      <c r="AU502" s="84" t="e">
        <f t="shared" ca="1" si="78"/>
        <v>#NAME?</v>
      </c>
      <c r="AV502" s="85" t="e">
        <f t="shared" ca="1" si="63"/>
        <v>#NAME?</v>
      </c>
      <c r="AW502" s="86" t="e">
        <f t="shared" ca="1" si="64"/>
        <v>#NAME?</v>
      </c>
      <c r="AX502" s="85" t="e">
        <f t="shared" ca="1" si="65"/>
        <v>#NAME?</v>
      </c>
      <c r="AY502" s="86" t="str">
        <f t="shared" si="66"/>
        <v/>
      </c>
      <c r="AZ502" s="171" t="e">
        <f t="shared" ca="1" si="80"/>
        <v>#NAME?</v>
      </c>
      <c r="BA502" s="85" t="e">
        <f t="shared" ca="1" si="81"/>
        <v>#NAME?</v>
      </c>
      <c r="BB502" s="85" t="e">
        <f t="shared" ca="1" si="82"/>
        <v>#NAME?</v>
      </c>
      <c r="BC502" s="90" t="e">
        <f t="shared" ca="1" si="67"/>
        <v>#NAME?</v>
      </c>
      <c r="BD502" s="90" t="e">
        <f t="shared" ca="1" si="68"/>
        <v>#NAME?</v>
      </c>
      <c r="BE502" s="85" t="e">
        <f t="shared" ca="1" si="69"/>
        <v>#NAME?</v>
      </c>
      <c r="BF502" s="22" t="e">
        <f t="shared" ca="1" si="70"/>
        <v>#NAME?</v>
      </c>
      <c r="BG502" s="22" t="e">
        <f t="shared" ca="1" si="71"/>
        <v>#NAME?</v>
      </c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 t="str">
        <f t="shared" si="55"/>
        <v/>
      </c>
      <c r="B503" s="172"/>
      <c r="C503" s="71"/>
      <c r="D503" s="71"/>
      <c r="E503" s="71"/>
      <c r="F503" s="71"/>
      <c r="G503" s="71"/>
      <c r="H503" s="54" t="str">
        <f t="shared" si="56"/>
        <v/>
      </c>
      <c r="I503" s="71"/>
      <c r="J503" s="71"/>
      <c r="K503" s="71"/>
      <c r="L503" s="71"/>
      <c r="M503" s="71"/>
      <c r="N503" s="71"/>
      <c r="O503" s="71"/>
      <c r="P503" s="71"/>
      <c r="Q503" s="71"/>
      <c r="R503" s="205"/>
      <c r="S503" s="205"/>
      <c r="T503" s="66" t="str">
        <f t="shared" si="57"/>
        <v/>
      </c>
      <c r="U503" s="205"/>
      <c r="V503" s="71"/>
      <c r="W503" s="175"/>
      <c r="X503" s="175"/>
      <c r="Y503" s="69" t="str">
        <f t="shared" si="58"/>
        <v/>
      </c>
      <c r="Z503" s="69"/>
      <c r="AA503" s="169"/>
      <c r="AB503" s="25" t="str">
        <f t="shared" si="79"/>
        <v/>
      </c>
      <c r="AC503" s="71"/>
      <c r="AD503" s="71"/>
      <c r="AE503" s="71"/>
      <c r="AF503" s="69" t="str">
        <f t="shared" si="73"/>
        <v/>
      </c>
      <c r="AG503" s="71"/>
      <c r="AH503" s="170"/>
      <c r="AI503" s="77" t="str">
        <f t="shared" si="72"/>
        <v/>
      </c>
      <c r="AJ503" s="80" t="str">
        <f t="array" ref="AJ503">IFERROR(INDEX('[1]Master Price'!$E:$E,MATCH(D503,'[1]Master Price'!$B:$B,0)),"0")</f>
        <v>0</v>
      </c>
      <c r="AK503" s="80">
        <f t="shared" si="59"/>
        <v>0</v>
      </c>
      <c r="AL503" s="82" t="str">
        <f t="shared" si="83"/>
        <v>0-day</v>
      </c>
      <c r="AM503" s="82" t="str">
        <f t="shared" si="60"/>
        <v>0-day</v>
      </c>
      <c r="AN503" s="82" t="str">
        <f t="shared" si="75"/>
        <v>0-day</v>
      </c>
      <c r="AO503" s="82" t="str">
        <f t="shared" si="76"/>
        <v>0-day</v>
      </c>
      <c r="AP503" s="82" t="str">
        <f t="shared" si="74"/>
        <v>0-day</v>
      </c>
      <c r="AQ503" s="82" t="str">
        <f t="shared" si="61"/>
        <v>0-day</v>
      </c>
      <c r="AR503" s="137"/>
      <c r="AS503" s="83" t="str">
        <f t="shared" si="62"/>
        <v/>
      </c>
      <c r="AT503" s="85">
        <f t="shared" si="77"/>
        <v>0</v>
      </c>
      <c r="AU503" s="84" t="e">
        <f t="shared" ca="1" si="78"/>
        <v>#NAME?</v>
      </c>
      <c r="AV503" s="85" t="e">
        <f t="shared" ca="1" si="63"/>
        <v>#NAME?</v>
      </c>
      <c r="AW503" s="86" t="e">
        <f t="shared" ca="1" si="64"/>
        <v>#NAME?</v>
      </c>
      <c r="AX503" s="85" t="e">
        <f t="shared" ca="1" si="65"/>
        <v>#NAME?</v>
      </c>
      <c r="AY503" s="86" t="str">
        <f t="shared" si="66"/>
        <v/>
      </c>
      <c r="AZ503" s="171" t="e">
        <f t="shared" ca="1" si="80"/>
        <v>#NAME?</v>
      </c>
      <c r="BA503" s="85" t="e">
        <f t="shared" ca="1" si="81"/>
        <v>#NAME?</v>
      </c>
      <c r="BB503" s="85" t="e">
        <f t="shared" ca="1" si="82"/>
        <v>#NAME?</v>
      </c>
      <c r="BC503" s="90" t="e">
        <f t="shared" ca="1" si="67"/>
        <v>#NAME?</v>
      </c>
      <c r="BD503" s="90" t="e">
        <f t="shared" ca="1" si="68"/>
        <v>#NAME?</v>
      </c>
      <c r="BE503" s="85" t="e">
        <f t="shared" ca="1" si="69"/>
        <v>#NAME?</v>
      </c>
      <c r="BF503" s="22" t="e">
        <f t="shared" ca="1" si="70"/>
        <v>#NAME?</v>
      </c>
      <c r="BG503" s="22" t="e">
        <f t="shared" ca="1" si="71"/>
        <v>#NAME?</v>
      </c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 t="str">
        <f t="shared" si="55"/>
        <v/>
      </c>
      <c r="B504" s="172"/>
      <c r="C504" s="71"/>
      <c r="D504" s="71"/>
      <c r="E504" s="71"/>
      <c r="F504" s="71"/>
      <c r="G504" s="71"/>
      <c r="H504" s="54" t="str">
        <f t="shared" si="56"/>
        <v/>
      </c>
      <c r="I504" s="71"/>
      <c r="J504" s="71"/>
      <c r="K504" s="71"/>
      <c r="L504" s="71"/>
      <c r="M504" s="71"/>
      <c r="N504" s="71"/>
      <c r="O504" s="71"/>
      <c r="P504" s="71"/>
      <c r="Q504" s="71"/>
      <c r="R504" s="205"/>
      <c r="S504" s="205"/>
      <c r="T504" s="66" t="str">
        <f t="shared" si="57"/>
        <v/>
      </c>
      <c r="U504" s="205"/>
      <c r="V504" s="71"/>
      <c r="W504" s="175"/>
      <c r="X504" s="175"/>
      <c r="Y504" s="69" t="str">
        <f t="shared" si="58"/>
        <v/>
      </c>
      <c r="Z504" s="69"/>
      <c r="AA504" s="169"/>
      <c r="AB504" s="25" t="str">
        <f t="shared" si="79"/>
        <v/>
      </c>
      <c r="AC504" s="71"/>
      <c r="AD504" s="169"/>
      <c r="AE504" s="169"/>
      <c r="AF504" s="69" t="str">
        <f t="shared" si="73"/>
        <v/>
      </c>
      <c r="AG504" s="175"/>
      <c r="AH504" s="170"/>
      <c r="AI504" s="77" t="str">
        <f t="shared" si="72"/>
        <v/>
      </c>
      <c r="AJ504" s="80" t="str">
        <f t="array" ref="AJ504">IFERROR(INDEX('[1]Master Price'!$E:$E,MATCH(D504,'[1]Master Price'!$B:$B,0)),"0")</f>
        <v>0</v>
      </c>
      <c r="AK504" s="80">
        <f t="shared" si="59"/>
        <v>0</v>
      </c>
      <c r="AL504" s="82" t="str">
        <f t="shared" si="83"/>
        <v>0-day</v>
      </c>
      <c r="AM504" s="82" t="str">
        <f t="shared" si="60"/>
        <v>0-day</v>
      </c>
      <c r="AN504" s="82" t="str">
        <f t="shared" si="75"/>
        <v>0-day</v>
      </c>
      <c r="AO504" s="82" t="str">
        <f t="shared" si="76"/>
        <v>0-day</v>
      </c>
      <c r="AP504" s="82" t="str">
        <f t="shared" si="74"/>
        <v>0-day</v>
      </c>
      <c r="AQ504" s="82" t="str">
        <f t="shared" si="61"/>
        <v>0-day</v>
      </c>
      <c r="AR504" s="137"/>
      <c r="AS504" s="83" t="str">
        <f t="shared" si="62"/>
        <v/>
      </c>
      <c r="AT504" s="85">
        <f t="shared" si="77"/>
        <v>0</v>
      </c>
      <c r="AU504" s="84" t="e">
        <f t="shared" ca="1" si="78"/>
        <v>#NAME?</v>
      </c>
      <c r="AV504" s="85" t="e">
        <f t="shared" ca="1" si="63"/>
        <v>#NAME?</v>
      </c>
      <c r="AW504" s="86" t="e">
        <f t="shared" ca="1" si="64"/>
        <v>#NAME?</v>
      </c>
      <c r="AX504" s="85" t="e">
        <f t="shared" ca="1" si="65"/>
        <v>#NAME?</v>
      </c>
      <c r="AY504" s="86" t="str">
        <f t="shared" si="66"/>
        <v/>
      </c>
      <c r="AZ504" s="171" t="e">
        <f t="shared" ca="1" si="80"/>
        <v>#NAME?</v>
      </c>
      <c r="BA504" s="85" t="e">
        <f t="shared" ca="1" si="81"/>
        <v>#NAME?</v>
      </c>
      <c r="BB504" s="85" t="e">
        <f t="shared" ca="1" si="82"/>
        <v>#NAME?</v>
      </c>
      <c r="BC504" s="90" t="e">
        <f t="shared" ca="1" si="67"/>
        <v>#NAME?</v>
      </c>
      <c r="BD504" s="90" t="e">
        <f t="shared" ca="1" si="68"/>
        <v>#NAME?</v>
      </c>
      <c r="BE504" s="85" t="e">
        <f t="shared" ca="1" si="69"/>
        <v>#NAME?</v>
      </c>
      <c r="BF504" s="22" t="e">
        <f t="shared" ca="1" si="70"/>
        <v>#NAME?</v>
      </c>
      <c r="BG504" s="22" t="e">
        <f t="shared" ca="1" si="71"/>
        <v>#NAME?</v>
      </c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 t="str">
        <f t="shared" si="55"/>
        <v/>
      </c>
      <c r="B505" s="172"/>
      <c r="C505" s="71"/>
      <c r="D505" s="71"/>
      <c r="E505" s="71"/>
      <c r="F505" s="71"/>
      <c r="G505" s="71"/>
      <c r="H505" s="54" t="str">
        <f t="shared" si="56"/>
        <v/>
      </c>
      <c r="I505" s="71"/>
      <c r="J505" s="71"/>
      <c r="K505" s="71"/>
      <c r="L505" s="71"/>
      <c r="M505" s="71"/>
      <c r="N505" s="71"/>
      <c r="O505" s="71"/>
      <c r="P505" s="71"/>
      <c r="Q505" s="71"/>
      <c r="R505" s="205"/>
      <c r="S505" s="205"/>
      <c r="T505" s="66" t="str">
        <f t="shared" si="57"/>
        <v/>
      </c>
      <c r="U505" s="205"/>
      <c r="V505" s="71"/>
      <c r="W505" s="175"/>
      <c r="X505" s="175"/>
      <c r="Y505" s="69" t="str">
        <f t="shared" si="58"/>
        <v/>
      </c>
      <c r="Z505" s="69"/>
      <c r="AA505" s="169"/>
      <c r="AB505" s="25" t="str">
        <f t="shared" si="79"/>
        <v/>
      </c>
      <c r="AC505" s="71"/>
      <c r="AD505" s="169"/>
      <c r="AE505" s="169"/>
      <c r="AF505" s="69" t="str">
        <f t="shared" si="73"/>
        <v/>
      </c>
      <c r="AG505" s="175"/>
      <c r="AH505" s="170"/>
      <c r="AI505" s="77" t="str">
        <f t="shared" si="72"/>
        <v/>
      </c>
      <c r="AJ505" s="80" t="str">
        <f t="array" ref="AJ505">IFERROR(INDEX('[1]Master Price'!$E:$E,MATCH(D505,'[1]Master Price'!$B:$B,0)),"0")</f>
        <v>0</v>
      </c>
      <c r="AK505" s="80">
        <f t="shared" si="59"/>
        <v>0</v>
      </c>
      <c r="AL505" s="82" t="str">
        <f t="shared" si="83"/>
        <v>0-day</v>
      </c>
      <c r="AM505" s="82" t="str">
        <f t="shared" si="60"/>
        <v>0-day</v>
      </c>
      <c r="AN505" s="82" t="str">
        <f t="shared" si="75"/>
        <v>0-day</v>
      </c>
      <c r="AO505" s="82" t="str">
        <f t="shared" si="76"/>
        <v>0-day</v>
      </c>
      <c r="AP505" s="82" t="str">
        <f t="shared" si="74"/>
        <v>0-day</v>
      </c>
      <c r="AQ505" s="82" t="str">
        <f t="shared" si="61"/>
        <v>0-day</v>
      </c>
      <c r="AR505" s="137"/>
      <c r="AS505" s="83" t="str">
        <f t="shared" si="62"/>
        <v/>
      </c>
      <c r="AT505" s="85">
        <f t="shared" si="77"/>
        <v>0</v>
      </c>
      <c r="AU505" s="84" t="e">
        <f t="shared" ca="1" si="78"/>
        <v>#NAME?</v>
      </c>
      <c r="AV505" s="85" t="e">
        <f t="shared" ca="1" si="63"/>
        <v>#NAME?</v>
      </c>
      <c r="AW505" s="86" t="e">
        <f t="shared" ca="1" si="64"/>
        <v>#NAME?</v>
      </c>
      <c r="AX505" s="85" t="e">
        <f t="shared" ca="1" si="65"/>
        <v>#NAME?</v>
      </c>
      <c r="AY505" s="86" t="str">
        <f t="shared" si="66"/>
        <v/>
      </c>
      <c r="AZ505" s="171" t="e">
        <f t="shared" ca="1" si="80"/>
        <v>#NAME?</v>
      </c>
      <c r="BA505" s="85" t="e">
        <f t="shared" ca="1" si="81"/>
        <v>#NAME?</v>
      </c>
      <c r="BB505" s="85" t="e">
        <f t="shared" ca="1" si="82"/>
        <v>#NAME?</v>
      </c>
      <c r="BC505" s="90" t="e">
        <f t="shared" ca="1" si="67"/>
        <v>#NAME?</v>
      </c>
      <c r="BD505" s="90" t="e">
        <f t="shared" ca="1" si="68"/>
        <v>#NAME?</v>
      </c>
      <c r="BE505" s="85" t="e">
        <f t="shared" ca="1" si="69"/>
        <v>#NAME?</v>
      </c>
      <c r="BF505" s="22" t="e">
        <f t="shared" ca="1" si="70"/>
        <v>#NAME?</v>
      </c>
      <c r="BG505" s="22" t="e">
        <f t="shared" ca="1" si="71"/>
        <v>#NAME?</v>
      </c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 t="str">
        <f t="shared" si="55"/>
        <v/>
      </c>
      <c r="B506" s="172"/>
      <c r="C506" s="71"/>
      <c r="D506" s="71"/>
      <c r="E506" s="71"/>
      <c r="F506" s="71"/>
      <c r="G506" s="71"/>
      <c r="H506" s="54" t="str">
        <f t="shared" si="56"/>
        <v/>
      </c>
      <c r="I506" s="71"/>
      <c r="J506" s="71"/>
      <c r="K506" s="71"/>
      <c r="L506" s="71"/>
      <c r="M506" s="71"/>
      <c r="N506" s="71"/>
      <c r="O506" s="71"/>
      <c r="P506" s="71"/>
      <c r="Q506" s="71"/>
      <c r="R506" s="205"/>
      <c r="S506" s="205"/>
      <c r="T506" s="66" t="str">
        <f t="shared" si="57"/>
        <v/>
      </c>
      <c r="U506" s="205"/>
      <c r="V506" s="71"/>
      <c r="W506" s="175"/>
      <c r="X506" s="175"/>
      <c r="Y506" s="69" t="str">
        <f t="shared" si="58"/>
        <v/>
      </c>
      <c r="Z506" s="69"/>
      <c r="AA506" s="169"/>
      <c r="AB506" s="25" t="str">
        <f t="shared" si="79"/>
        <v/>
      </c>
      <c r="AC506" s="71"/>
      <c r="AD506" s="71"/>
      <c r="AE506" s="71"/>
      <c r="AF506" s="69" t="str">
        <f t="shared" si="73"/>
        <v/>
      </c>
      <c r="AG506" s="71"/>
      <c r="AH506" s="170"/>
      <c r="AI506" s="77" t="str">
        <f t="shared" si="72"/>
        <v/>
      </c>
      <c r="AJ506" s="80" t="str">
        <f t="array" ref="AJ506">IFERROR(INDEX('[1]Master Price'!$E:$E,MATCH(D506,'[1]Master Price'!$B:$B,0)),"0")</f>
        <v>0</v>
      </c>
      <c r="AK506" s="80">
        <f t="shared" si="59"/>
        <v>0</v>
      </c>
      <c r="AL506" s="82" t="str">
        <f t="shared" si="83"/>
        <v>0-day</v>
      </c>
      <c r="AM506" s="82" t="str">
        <f t="shared" si="60"/>
        <v>0-day</v>
      </c>
      <c r="AN506" s="82" t="str">
        <f t="shared" si="75"/>
        <v>0-day</v>
      </c>
      <c r="AO506" s="82" t="str">
        <f t="shared" si="76"/>
        <v>0-day</v>
      </c>
      <c r="AP506" s="82" t="str">
        <f t="shared" si="74"/>
        <v>0-day</v>
      </c>
      <c r="AQ506" s="82" t="str">
        <f t="shared" si="61"/>
        <v>0-day</v>
      </c>
      <c r="AR506" s="137"/>
      <c r="AS506" s="83" t="str">
        <f t="shared" si="62"/>
        <v/>
      </c>
      <c r="AT506" s="85">
        <f t="shared" si="77"/>
        <v>0</v>
      </c>
      <c r="AU506" s="84" t="e">
        <f t="shared" ca="1" si="78"/>
        <v>#NAME?</v>
      </c>
      <c r="AV506" s="85" t="e">
        <f t="shared" ca="1" si="63"/>
        <v>#NAME?</v>
      </c>
      <c r="AW506" s="86" t="e">
        <f t="shared" ca="1" si="64"/>
        <v>#NAME?</v>
      </c>
      <c r="AX506" s="85" t="e">
        <f t="shared" ca="1" si="65"/>
        <v>#NAME?</v>
      </c>
      <c r="AY506" s="86" t="str">
        <f t="shared" si="66"/>
        <v/>
      </c>
      <c r="AZ506" s="171" t="e">
        <f t="shared" ca="1" si="80"/>
        <v>#NAME?</v>
      </c>
      <c r="BA506" s="85" t="e">
        <f t="shared" ca="1" si="81"/>
        <v>#NAME?</v>
      </c>
      <c r="BB506" s="85" t="e">
        <f t="shared" ca="1" si="82"/>
        <v>#NAME?</v>
      </c>
      <c r="BC506" s="90" t="e">
        <f t="shared" ca="1" si="67"/>
        <v>#NAME?</v>
      </c>
      <c r="BD506" s="90" t="e">
        <f t="shared" ca="1" si="68"/>
        <v>#NAME?</v>
      </c>
      <c r="BE506" s="85" t="e">
        <f t="shared" ca="1" si="69"/>
        <v>#NAME?</v>
      </c>
      <c r="BF506" s="22" t="e">
        <f t="shared" ca="1" si="70"/>
        <v>#NAME?</v>
      </c>
      <c r="BG506" s="22" t="e">
        <f t="shared" ca="1" si="71"/>
        <v>#NAME?</v>
      </c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 t="str">
        <f t="shared" si="55"/>
        <v/>
      </c>
      <c r="B507" s="172"/>
      <c r="C507" s="71"/>
      <c r="D507" s="71"/>
      <c r="E507" s="71"/>
      <c r="F507" s="71"/>
      <c r="G507" s="71"/>
      <c r="H507" s="54" t="str">
        <f t="shared" si="56"/>
        <v/>
      </c>
      <c r="I507" s="71"/>
      <c r="J507" s="71"/>
      <c r="K507" s="71"/>
      <c r="L507" s="71"/>
      <c r="M507" s="71"/>
      <c r="N507" s="71"/>
      <c r="O507" s="71"/>
      <c r="P507" s="71"/>
      <c r="Q507" s="71"/>
      <c r="R507" s="205"/>
      <c r="S507" s="205"/>
      <c r="T507" s="66" t="str">
        <f t="shared" si="57"/>
        <v/>
      </c>
      <c r="U507" s="205"/>
      <c r="V507" s="71"/>
      <c r="W507" s="175"/>
      <c r="X507" s="175"/>
      <c r="Y507" s="69" t="str">
        <f t="shared" si="58"/>
        <v/>
      </c>
      <c r="Z507" s="69"/>
      <c r="AA507" s="169"/>
      <c r="AB507" s="25" t="str">
        <f t="shared" si="79"/>
        <v/>
      </c>
      <c r="AC507" s="71"/>
      <c r="AD507" s="71"/>
      <c r="AE507" s="71"/>
      <c r="AF507" s="69" t="str">
        <f t="shared" si="73"/>
        <v/>
      </c>
      <c r="AG507" s="71"/>
      <c r="AH507" s="170"/>
      <c r="AI507" s="77" t="str">
        <f t="shared" si="72"/>
        <v/>
      </c>
      <c r="AJ507" s="80" t="str">
        <f t="array" ref="AJ507">IFERROR(INDEX('[1]Master Price'!$E:$E,MATCH(D507,'[1]Master Price'!$B:$B,0)),"0")</f>
        <v>0</v>
      </c>
      <c r="AK507" s="80">
        <f t="shared" si="59"/>
        <v>0</v>
      </c>
      <c r="AL507" s="82" t="str">
        <f t="shared" si="83"/>
        <v>0-day</v>
      </c>
      <c r="AM507" s="82" t="str">
        <f t="shared" si="60"/>
        <v>0-day</v>
      </c>
      <c r="AN507" s="82" t="str">
        <f t="shared" si="75"/>
        <v>0-day</v>
      </c>
      <c r="AO507" s="82" t="str">
        <f t="shared" si="76"/>
        <v>0-day</v>
      </c>
      <c r="AP507" s="82" t="str">
        <f t="shared" si="74"/>
        <v>0-day</v>
      </c>
      <c r="AQ507" s="82" t="str">
        <f t="shared" si="61"/>
        <v>0-day</v>
      </c>
      <c r="AR507" s="137"/>
      <c r="AS507" s="83" t="str">
        <f t="shared" si="62"/>
        <v/>
      </c>
      <c r="AT507" s="85">
        <f t="shared" si="77"/>
        <v>0</v>
      </c>
      <c r="AU507" s="84" t="e">
        <f t="shared" ca="1" si="78"/>
        <v>#NAME?</v>
      </c>
      <c r="AV507" s="85" t="e">
        <f t="shared" ca="1" si="63"/>
        <v>#NAME?</v>
      </c>
      <c r="AW507" s="86" t="e">
        <f t="shared" ca="1" si="64"/>
        <v>#NAME?</v>
      </c>
      <c r="AX507" s="85" t="e">
        <f t="shared" ca="1" si="65"/>
        <v>#NAME?</v>
      </c>
      <c r="AY507" s="86" t="str">
        <f t="shared" si="66"/>
        <v/>
      </c>
      <c r="AZ507" s="171" t="e">
        <f t="shared" ca="1" si="80"/>
        <v>#NAME?</v>
      </c>
      <c r="BA507" s="85" t="e">
        <f t="shared" ca="1" si="81"/>
        <v>#NAME?</v>
      </c>
      <c r="BB507" s="85" t="e">
        <f t="shared" ca="1" si="82"/>
        <v>#NAME?</v>
      </c>
      <c r="BC507" s="90" t="e">
        <f t="shared" ca="1" si="67"/>
        <v>#NAME?</v>
      </c>
      <c r="BD507" s="90" t="e">
        <f t="shared" ca="1" si="68"/>
        <v>#NAME?</v>
      </c>
      <c r="BE507" s="85" t="e">
        <f t="shared" ca="1" si="69"/>
        <v>#NAME?</v>
      </c>
      <c r="BF507" s="22" t="e">
        <f t="shared" ca="1" si="70"/>
        <v>#NAME?</v>
      </c>
      <c r="BG507" s="22" t="e">
        <f t="shared" ca="1" si="71"/>
        <v>#NAME?</v>
      </c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 t="str">
        <f t="shared" si="55"/>
        <v/>
      </c>
      <c r="B508" s="172"/>
      <c r="C508" s="71"/>
      <c r="D508" s="71"/>
      <c r="E508" s="71"/>
      <c r="F508" s="71"/>
      <c r="G508" s="71"/>
      <c r="H508" s="54" t="str">
        <f t="shared" si="56"/>
        <v/>
      </c>
      <c r="I508" s="71"/>
      <c r="J508" s="71"/>
      <c r="K508" s="71"/>
      <c r="L508" s="71"/>
      <c r="M508" s="71"/>
      <c r="N508" s="71"/>
      <c r="O508" s="71"/>
      <c r="P508" s="71"/>
      <c r="Q508" s="71"/>
      <c r="R508" s="205"/>
      <c r="S508" s="205"/>
      <c r="T508" s="66" t="str">
        <f t="shared" si="57"/>
        <v/>
      </c>
      <c r="U508" s="205"/>
      <c r="V508" s="71"/>
      <c r="W508" s="175"/>
      <c r="X508" s="175"/>
      <c r="Y508" s="69" t="str">
        <f t="shared" si="58"/>
        <v/>
      </c>
      <c r="Z508" s="69"/>
      <c r="AA508" s="169"/>
      <c r="AB508" s="25" t="str">
        <f t="shared" si="79"/>
        <v/>
      </c>
      <c r="AC508" s="71"/>
      <c r="AD508" s="71"/>
      <c r="AE508" s="71"/>
      <c r="AF508" s="69" t="str">
        <f t="shared" si="73"/>
        <v/>
      </c>
      <c r="AG508" s="71"/>
      <c r="AH508" s="170"/>
      <c r="AI508" s="77" t="str">
        <f t="shared" si="72"/>
        <v/>
      </c>
      <c r="AJ508" s="80" t="str">
        <f t="array" ref="AJ508">IFERROR(INDEX('[1]Master Price'!$E:$E,MATCH(D508,'[1]Master Price'!$B:$B,0)),"0")</f>
        <v>0</v>
      </c>
      <c r="AK508" s="80">
        <f t="shared" si="59"/>
        <v>0</v>
      </c>
      <c r="AL508" s="82" t="str">
        <f t="shared" si="83"/>
        <v>0-day</v>
      </c>
      <c r="AM508" s="82" t="str">
        <f t="shared" si="60"/>
        <v>0-day</v>
      </c>
      <c r="AN508" s="82" t="str">
        <f t="shared" si="75"/>
        <v>0-day</v>
      </c>
      <c r="AO508" s="82" t="str">
        <f t="shared" si="76"/>
        <v>0-day</v>
      </c>
      <c r="AP508" s="82" t="str">
        <f t="shared" si="74"/>
        <v>0-day</v>
      </c>
      <c r="AQ508" s="82" t="str">
        <f t="shared" si="61"/>
        <v>0-day</v>
      </c>
      <c r="AR508" s="137"/>
      <c r="AS508" s="83" t="str">
        <f t="shared" si="62"/>
        <v/>
      </c>
      <c r="AT508" s="85">
        <f t="shared" si="77"/>
        <v>0</v>
      </c>
      <c r="AU508" s="84" t="e">
        <f t="shared" ca="1" si="78"/>
        <v>#NAME?</v>
      </c>
      <c r="AV508" s="85" t="e">
        <f t="shared" ca="1" si="63"/>
        <v>#NAME?</v>
      </c>
      <c r="AW508" s="86" t="e">
        <f t="shared" ca="1" si="64"/>
        <v>#NAME?</v>
      </c>
      <c r="AX508" s="85" t="e">
        <f t="shared" ca="1" si="65"/>
        <v>#NAME?</v>
      </c>
      <c r="AY508" s="86" t="str">
        <f t="shared" si="66"/>
        <v/>
      </c>
      <c r="AZ508" s="171" t="e">
        <f t="shared" ca="1" si="80"/>
        <v>#NAME?</v>
      </c>
      <c r="BA508" s="85" t="e">
        <f t="shared" ca="1" si="81"/>
        <v>#NAME?</v>
      </c>
      <c r="BB508" s="85" t="e">
        <f t="shared" ca="1" si="82"/>
        <v>#NAME?</v>
      </c>
      <c r="BC508" s="90" t="e">
        <f t="shared" ca="1" si="67"/>
        <v>#NAME?</v>
      </c>
      <c r="BD508" s="90" t="e">
        <f t="shared" ca="1" si="68"/>
        <v>#NAME?</v>
      </c>
      <c r="BE508" s="85" t="e">
        <f t="shared" ca="1" si="69"/>
        <v>#NAME?</v>
      </c>
      <c r="BF508" s="22" t="e">
        <f t="shared" ca="1" si="70"/>
        <v>#NAME?</v>
      </c>
      <c r="BG508" s="22" t="e">
        <f t="shared" ca="1" si="71"/>
        <v>#NAME?</v>
      </c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25" t="str">
        <f t="shared" si="55"/>
        <v/>
      </c>
      <c r="B509" s="172"/>
      <c r="C509" s="71"/>
      <c r="D509" s="71"/>
      <c r="E509" s="71"/>
      <c r="F509" s="71"/>
      <c r="G509" s="71"/>
      <c r="H509" s="54" t="str">
        <f t="shared" si="56"/>
        <v/>
      </c>
      <c r="I509" s="71"/>
      <c r="J509" s="71"/>
      <c r="K509" s="71"/>
      <c r="L509" s="71"/>
      <c r="M509" s="71"/>
      <c r="N509" s="71"/>
      <c r="O509" s="71"/>
      <c r="P509" s="71"/>
      <c r="Q509" s="71"/>
      <c r="R509" s="205"/>
      <c r="S509" s="205"/>
      <c r="T509" s="66" t="str">
        <f t="shared" si="57"/>
        <v/>
      </c>
      <c r="U509" s="205"/>
      <c r="V509" s="71"/>
      <c r="W509" s="175"/>
      <c r="X509" s="175"/>
      <c r="Y509" s="69" t="str">
        <f t="shared" si="58"/>
        <v/>
      </c>
      <c r="Z509" s="69"/>
      <c r="AA509" s="169"/>
      <c r="AB509" s="25" t="str">
        <f t="shared" si="79"/>
        <v/>
      </c>
      <c r="AC509" s="71"/>
      <c r="AD509" s="71"/>
      <c r="AE509" s="71"/>
      <c r="AF509" s="69" t="str">
        <f t="shared" si="73"/>
        <v/>
      </c>
      <c r="AG509" s="71"/>
      <c r="AH509" s="170"/>
      <c r="AI509" s="77" t="str">
        <f t="shared" si="72"/>
        <v/>
      </c>
      <c r="AJ509" s="80" t="str">
        <f t="array" ref="AJ509">IFERROR(INDEX('[1]Master Price'!$E:$E,MATCH(D509,'[1]Master Price'!$B:$B,0)),"0")</f>
        <v>0</v>
      </c>
      <c r="AK509" s="80">
        <f t="shared" si="59"/>
        <v>0</v>
      </c>
      <c r="AL509" s="82" t="str">
        <f t="shared" si="83"/>
        <v>0-day</v>
      </c>
      <c r="AM509" s="82" t="str">
        <f t="shared" si="60"/>
        <v>0-day</v>
      </c>
      <c r="AN509" s="82" t="str">
        <f t="shared" si="75"/>
        <v>0-day</v>
      </c>
      <c r="AO509" s="82" t="str">
        <f t="shared" si="76"/>
        <v>0-day</v>
      </c>
      <c r="AP509" s="82" t="str">
        <f t="shared" si="74"/>
        <v>0-day</v>
      </c>
      <c r="AQ509" s="82" t="str">
        <f t="shared" si="61"/>
        <v>0-day</v>
      </c>
      <c r="AR509" s="137"/>
      <c r="AS509" s="83" t="str">
        <f t="shared" si="62"/>
        <v/>
      </c>
      <c r="AT509" s="85">
        <f t="shared" si="77"/>
        <v>0</v>
      </c>
      <c r="AU509" s="84" t="e">
        <f t="shared" ca="1" si="78"/>
        <v>#NAME?</v>
      </c>
      <c r="AV509" s="85" t="e">
        <f t="shared" ca="1" si="63"/>
        <v>#NAME?</v>
      </c>
      <c r="AW509" s="86" t="e">
        <f t="shared" ca="1" si="64"/>
        <v>#NAME?</v>
      </c>
      <c r="AX509" s="85" t="e">
        <f t="shared" ca="1" si="65"/>
        <v>#NAME?</v>
      </c>
      <c r="AY509" s="86" t="str">
        <f t="shared" si="66"/>
        <v/>
      </c>
      <c r="AZ509" s="171" t="e">
        <f t="shared" ca="1" si="80"/>
        <v>#NAME?</v>
      </c>
      <c r="BA509" s="85" t="e">
        <f t="shared" ca="1" si="81"/>
        <v>#NAME?</v>
      </c>
      <c r="BB509" s="85" t="e">
        <f t="shared" ca="1" si="82"/>
        <v>#NAME?</v>
      </c>
      <c r="BC509" s="90" t="e">
        <f t="shared" ca="1" si="67"/>
        <v>#NAME?</v>
      </c>
      <c r="BD509" s="90" t="e">
        <f t="shared" ca="1" si="68"/>
        <v>#NAME?</v>
      </c>
      <c r="BE509" s="85" t="e">
        <f t="shared" ca="1" si="69"/>
        <v>#NAME?</v>
      </c>
      <c r="BF509" s="22" t="e">
        <f t="shared" ca="1" si="70"/>
        <v>#NAME?</v>
      </c>
      <c r="BG509" s="22" t="e">
        <f t="shared" ca="1" si="71"/>
        <v>#NAME?</v>
      </c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25" t="str">
        <f t="shared" si="55"/>
        <v/>
      </c>
      <c r="B510" s="172"/>
      <c r="C510" s="71"/>
      <c r="D510" s="71"/>
      <c r="E510" s="71"/>
      <c r="F510" s="71"/>
      <c r="G510" s="71"/>
      <c r="H510" s="54" t="str">
        <f t="shared" si="56"/>
        <v/>
      </c>
      <c r="I510" s="71"/>
      <c r="J510" s="71"/>
      <c r="K510" s="71"/>
      <c r="L510" s="71"/>
      <c r="M510" s="71"/>
      <c r="N510" s="71"/>
      <c r="O510" s="71"/>
      <c r="P510" s="71"/>
      <c r="Q510" s="71"/>
      <c r="R510" s="205"/>
      <c r="S510" s="205"/>
      <c r="T510" s="66" t="str">
        <f t="shared" si="57"/>
        <v/>
      </c>
      <c r="U510" s="205"/>
      <c r="V510" s="71"/>
      <c r="W510" s="175"/>
      <c r="X510" s="175"/>
      <c r="Y510" s="69" t="str">
        <f t="shared" si="58"/>
        <v/>
      </c>
      <c r="Z510" s="69"/>
      <c r="AA510" s="169"/>
      <c r="AB510" s="25" t="str">
        <f t="shared" si="79"/>
        <v/>
      </c>
      <c r="AC510" s="71"/>
      <c r="AD510" s="71"/>
      <c r="AE510" s="71"/>
      <c r="AF510" s="69" t="str">
        <f t="shared" si="73"/>
        <v/>
      </c>
      <c r="AG510" s="71"/>
      <c r="AH510" s="170"/>
      <c r="AI510" s="77" t="str">
        <f t="shared" si="72"/>
        <v/>
      </c>
      <c r="AJ510" s="80" t="str">
        <f t="array" ref="AJ510">IFERROR(INDEX('[1]Master Price'!$E:$E,MATCH(D510,'[1]Master Price'!$B:$B,0)),"0")</f>
        <v>0</v>
      </c>
      <c r="AK510" s="80">
        <f t="shared" si="59"/>
        <v>0</v>
      </c>
      <c r="AL510" s="82" t="str">
        <f t="shared" si="83"/>
        <v>0-day</v>
      </c>
      <c r="AM510" s="82" t="str">
        <f t="shared" si="60"/>
        <v>0-day</v>
      </c>
      <c r="AN510" s="82" t="str">
        <f t="shared" si="75"/>
        <v>0-day</v>
      </c>
      <c r="AO510" s="82" t="str">
        <f t="shared" si="76"/>
        <v>0-day</v>
      </c>
      <c r="AP510" s="82" t="str">
        <f t="shared" si="74"/>
        <v>0-day</v>
      </c>
      <c r="AQ510" s="82" t="str">
        <f t="shared" si="61"/>
        <v>0-day</v>
      </c>
      <c r="AR510" s="137"/>
      <c r="AS510" s="83" t="str">
        <f t="shared" si="62"/>
        <v/>
      </c>
      <c r="AT510" s="85">
        <f t="shared" si="77"/>
        <v>0</v>
      </c>
      <c r="AU510" s="84" t="e">
        <f t="shared" ca="1" si="78"/>
        <v>#NAME?</v>
      </c>
      <c r="AV510" s="85" t="e">
        <f t="shared" ca="1" si="63"/>
        <v>#NAME?</v>
      </c>
      <c r="AW510" s="86" t="e">
        <f t="shared" ca="1" si="64"/>
        <v>#NAME?</v>
      </c>
      <c r="AX510" s="85" t="e">
        <f t="shared" ca="1" si="65"/>
        <v>#NAME?</v>
      </c>
      <c r="AY510" s="86" t="str">
        <f t="shared" si="66"/>
        <v/>
      </c>
      <c r="AZ510" s="171" t="e">
        <f t="shared" ca="1" si="80"/>
        <v>#NAME?</v>
      </c>
      <c r="BA510" s="85" t="e">
        <f t="shared" ca="1" si="81"/>
        <v>#NAME?</v>
      </c>
      <c r="BB510" s="85" t="e">
        <f t="shared" ca="1" si="82"/>
        <v>#NAME?</v>
      </c>
      <c r="BC510" s="90" t="e">
        <f t="shared" ca="1" si="67"/>
        <v>#NAME?</v>
      </c>
      <c r="BD510" s="90" t="e">
        <f t="shared" ca="1" si="68"/>
        <v>#NAME?</v>
      </c>
      <c r="BE510" s="85" t="e">
        <f t="shared" ca="1" si="69"/>
        <v>#NAME?</v>
      </c>
      <c r="BF510" s="22" t="e">
        <f t="shared" ca="1" si="70"/>
        <v>#NAME?</v>
      </c>
      <c r="BG510" s="22" t="e">
        <f t="shared" ca="1" si="71"/>
        <v>#NAME?</v>
      </c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25" t="str">
        <f t="shared" si="55"/>
        <v/>
      </c>
      <c r="B511" s="172"/>
      <c r="C511" s="71"/>
      <c r="D511" s="71"/>
      <c r="E511" s="71"/>
      <c r="F511" s="71"/>
      <c r="G511" s="71"/>
      <c r="H511" s="54" t="str">
        <f t="shared" si="56"/>
        <v/>
      </c>
      <c r="I511" s="71"/>
      <c r="J511" s="71"/>
      <c r="K511" s="71"/>
      <c r="L511" s="71"/>
      <c r="M511" s="71"/>
      <c r="N511" s="71"/>
      <c r="O511" s="71"/>
      <c r="P511" s="71"/>
      <c r="Q511" s="71"/>
      <c r="R511" s="205"/>
      <c r="S511" s="205"/>
      <c r="T511" s="66" t="str">
        <f t="shared" si="57"/>
        <v/>
      </c>
      <c r="U511" s="205"/>
      <c r="V511" s="71"/>
      <c r="W511" s="175"/>
      <c r="X511" s="175"/>
      <c r="Y511" s="69" t="str">
        <f t="shared" si="58"/>
        <v/>
      </c>
      <c r="Z511" s="69"/>
      <c r="AA511" s="169"/>
      <c r="AB511" s="25" t="str">
        <f t="shared" si="79"/>
        <v/>
      </c>
      <c r="AC511" s="71"/>
      <c r="AD511" s="71"/>
      <c r="AE511" s="71"/>
      <c r="AF511" s="69" t="str">
        <f t="shared" si="73"/>
        <v/>
      </c>
      <c r="AG511" s="71"/>
      <c r="AH511" s="170"/>
      <c r="AI511" s="77" t="str">
        <f t="shared" si="72"/>
        <v/>
      </c>
      <c r="AJ511" s="80" t="str">
        <f t="array" ref="AJ511">IFERROR(INDEX('[1]Master Price'!$E:$E,MATCH(D511,'[1]Master Price'!$B:$B,0)),"0")</f>
        <v>0</v>
      </c>
      <c r="AK511" s="80">
        <f t="shared" si="59"/>
        <v>0</v>
      </c>
      <c r="AL511" s="82" t="str">
        <f t="shared" si="83"/>
        <v>0-day</v>
      </c>
      <c r="AM511" s="82" t="str">
        <f t="shared" si="60"/>
        <v>0-day</v>
      </c>
      <c r="AN511" s="82" t="str">
        <f t="shared" si="75"/>
        <v>0-day</v>
      </c>
      <c r="AO511" s="82" t="str">
        <f t="shared" si="76"/>
        <v>0-day</v>
      </c>
      <c r="AP511" s="82" t="str">
        <f t="shared" si="74"/>
        <v>0-day</v>
      </c>
      <c r="AQ511" s="82" t="str">
        <f t="shared" si="61"/>
        <v>0-day</v>
      </c>
      <c r="AR511" s="137"/>
      <c r="AS511" s="83" t="str">
        <f t="shared" si="62"/>
        <v/>
      </c>
      <c r="AT511" s="85">
        <f t="shared" si="77"/>
        <v>0</v>
      </c>
      <c r="AU511" s="84" t="e">
        <f t="shared" ca="1" si="78"/>
        <v>#NAME?</v>
      </c>
      <c r="AV511" s="85" t="e">
        <f t="shared" ca="1" si="63"/>
        <v>#NAME?</v>
      </c>
      <c r="AW511" s="86" t="e">
        <f t="shared" ca="1" si="64"/>
        <v>#NAME?</v>
      </c>
      <c r="AX511" s="85" t="e">
        <f t="shared" ca="1" si="65"/>
        <v>#NAME?</v>
      </c>
      <c r="AY511" s="86" t="str">
        <f t="shared" si="66"/>
        <v/>
      </c>
      <c r="AZ511" s="171" t="e">
        <f t="shared" ca="1" si="80"/>
        <v>#NAME?</v>
      </c>
      <c r="BA511" s="85" t="e">
        <f t="shared" ca="1" si="81"/>
        <v>#NAME?</v>
      </c>
      <c r="BB511" s="85" t="e">
        <f t="shared" ca="1" si="82"/>
        <v>#NAME?</v>
      </c>
      <c r="BC511" s="90" t="e">
        <f t="shared" ca="1" si="67"/>
        <v>#NAME?</v>
      </c>
      <c r="BD511" s="90" t="e">
        <f t="shared" ca="1" si="68"/>
        <v>#NAME?</v>
      </c>
      <c r="BE511" s="85" t="e">
        <f t="shared" ca="1" si="69"/>
        <v>#NAME?</v>
      </c>
      <c r="BF511" s="22" t="e">
        <f t="shared" ca="1" si="70"/>
        <v>#NAME?</v>
      </c>
      <c r="BG511" s="22" t="e">
        <f t="shared" ca="1" si="71"/>
        <v>#NAME?</v>
      </c>
      <c r="BH511" s="10"/>
      <c r="BI511" s="10"/>
      <c r="BJ511" s="10"/>
      <c r="BK511" s="10"/>
      <c r="BL511" s="10"/>
      <c r="BM511" s="10"/>
      <c r="BN511" s="12"/>
      <c r="BO511" s="12"/>
    </row>
    <row r="512" spans="1:67" ht="13.5" customHeight="1" x14ac:dyDescent="0.35">
      <c r="A512" s="25" t="str">
        <f t="shared" si="55"/>
        <v/>
      </c>
      <c r="B512" s="172"/>
      <c r="C512" s="71"/>
      <c r="D512" s="71"/>
      <c r="E512" s="71"/>
      <c r="F512" s="71"/>
      <c r="G512" s="71"/>
      <c r="H512" s="54" t="str">
        <f t="shared" si="56"/>
        <v/>
      </c>
      <c r="I512" s="71"/>
      <c r="J512" s="71"/>
      <c r="K512" s="71"/>
      <c r="L512" s="71"/>
      <c r="M512" s="71"/>
      <c r="N512" s="71"/>
      <c r="O512" s="71"/>
      <c r="P512" s="71"/>
      <c r="Q512" s="71"/>
      <c r="R512" s="205"/>
      <c r="S512" s="205"/>
      <c r="T512" s="66" t="str">
        <f t="shared" si="57"/>
        <v/>
      </c>
      <c r="U512" s="205"/>
      <c r="V512" s="71"/>
      <c r="W512" s="175"/>
      <c r="X512" s="175"/>
      <c r="Y512" s="69" t="str">
        <f t="shared" si="58"/>
        <v/>
      </c>
      <c r="Z512" s="69"/>
      <c r="AA512" s="169"/>
      <c r="AB512" s="25" t="str">
        <f t="shared" si="79"/>
        <v/>
      </c>
      <c r="AC512" s="71"/>
      <c r="AD512" s="71"/>
      <c r="AE512" s="71"/>
      <c r="AF512" s="69" t="str">
        <f t="shared" si="73"/>
        <v/>
      </c>
      <c r="AG512" s="71"/>
      <c r="AH512" s="170"/>
      <c r="AI512" s="77" t="str">
        <f t="shared" si="72"/>
        <v/>
      </c>
      <c r="AJ512" s="80" t="str">
        <f t="array" ref="AJ512">IFERROR(INDEX('[1]Master Price'!$E:$E,MATCH(D512,'[1]Master Price'!$B:$B,0)),"0")</f>
        <v>0</v>
      </c>
      <c r="AK512" s="80">
        <f t="shared" si="59"/>
        <v>0</v>
      </c>
      <c r="AL512" s="82" t="str">
        <f t="shared" si="83"/>
        <v>0-day</v>
      </c>
      <c r="AM512" s="82" t="str">
        <f t="shared" si="60"/>
        <v>0-day</v>
      </c>
      <c r="AN512" s="82" t="str">
        <f t="shared" si="75"/>
        <v>0-day</v>
      </c>
      <c r="AO512" s="82" t="str">
        <f t="shared" si="76"/>
        <v>0-day</v>
      </c>
      <c r="AP512" s="82" t="str">
        <f t="shared" si="74"/>
        <v>0-day</v>
      </c>
      <c r="AQ512" s="82" t="str">
        <f t="shared" si="61"/>
        <v>0-day</v>
      </c>
      <c r="AR512" s="137"/>
      <c r="AS512" s="83" t="str">
        <f t="shared" si="62"/>
        <v/>
      </c>
      <c r="AT512" s="85">
        <f t="shared" si="77"/>
        <v>0</v>
      </c>
      <c r="AU512" s="84" t="e">
        <f t="shared" ca="1" si="78"/>
        <v>#NAME?</v>
      </c>
      <c r="AV512" s="85" t="e">
        <f t="shared" ca="1" si="63"/>
        <v>#NAME?</v>
      </c>
      <c r="AW512" s="86" t="e">
        <f t="shared" ca="1" si="64"/>
        <v>#NAME?</v>
      </c>
      <c r="AX512" s="85" t="e">
        <f t="shared" ca="1" si="65"/>
        <v>#NAME?</v>
      </c>
      <c r="AY512" s="86" t="str">
        <f t="shared" si="66"/>
        <v/>
      </c>
      <c r="AZ512" s="171" t="e">
        <f t="shared" ca="1" si="80"/>
        <v>#NAME?</v>
      </c>
      <c r="BA512" s="85" t="e">
        <f t="shared" ca="1" si="81"/>
        <v>#NAME?</v>
      </c>
      <c r="BB512" s="85" t="e">
        <f t="shared" ca="1" si="82"/>
        <v>#NAME?</v>
      </c>
      <c r="BC512" s="90" t="e">
        <f t="shared" ca="1" si="67"/>
        <v>#NAME?</v>
      </c>
      <c r="BD512" s="90" t="e">
        <f t="shared" ca="1" si="68"/>
        <v>#NAME?</v>
      </c>
      <c r="BE512" s="85" t="e">
        <f t="shared" ca="1" si="69"/>
        <v>#NAME?</v>
      </c>
      <c r="BF512" s="22" t="e">
        <f t="shared" ca="1" si="70"/>
        <v>#NAME?</v>
      </c>
      <c r="BG512" s="22" t="e">
        <f t="shared" ca="1" si="71"/>
        <v>#NAME?</v>
      </c>
      <c r="BH512" s="10"/>
      <c r="BI512" s="10"/>
      <c r="BJ512" s="10"/>
      <c r="BK512" s="10"/>
      <c r="BL512" s="10"/>
      <c r="BM512" s="10"/>
      <c r="BN512" s="12"/>
      <c r="BO512" s="12"/>
    </row>
  </sheetData>
  <customSheetViews>
    <customSheetView guid="{509CAD3B-F2EF-4EB3-B909-42B4CC8485C7}" filter="1" showAutoFilter="1">
      <pageMargins left="0.7" right="0.7" top="0.75" bottom="0.75" header="0.3" footer="0.3"/>
      <autoFilter ref="A2:BO512" xr:uid="{8804EF2B-FDE5-4C12-9C29-565F163647BF}"/>
      <extLst>
        <ext uri="GoogleSheetsCustomDataVersion1">
          <go:sheetsCustomData xmlns:go="http://customooxmlschemas.google.com/" filterViewId="710339746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13:AG48 AG84 AG197:AG199 AG208:AG222 AE3:AE266 AG281:AG311 AG320:AG339 B3:B512 S3:S512 U3:U512 X3:X512 AA3:AA512 AE268:AE512" xr:uid="{00000000-0002-0000-0600-000000000000}">
      <formula1>OR(NOT(ISERROR(DATEVALUE(B3))), AND(ISNUMBER(B3), LEFT(CELL("format", B3))="D"))</formula1>
    </dataValidation>
    <dataValidation type="custom" allowBlank="1" showErrorMessage="1" sqref="AH3:AH512" xr:uid="{00000000-0002-0000-0600-000001000000}">
      <formula1>OR(NOT(ISERROR(DATEVALUE(AH3))), AND(ISNUMBER(AH3), LEFT(CELL("format", AH3))="D"))</formula1>
    </dataValidation>
    <dataValidation type="list" allowBlank="1" sqref="M3:M512" xr:uid="{00000000-0002-0000-06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outlinePr summaryBelow="0" summaryRight="0"/>
  </sheetPr>
  <dimension ref="A1:BO511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4" width="41.3984375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10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 t="s">
        <v>2682</v>
      </c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03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 t="shared" ref="A3:A257" si="0">IF(C3=0,"",ROW()-ROW($A$2))</f>
        <v>1</v>
      </c>
      <c r="B3" s="213">
        <v>46235</v>
      </c>
      <c r="C3" s="54" t="s">
        <v>3092</v>
      </c>
      <c r="D3" s="54" t="s">
        <v>297</v>
      </c>
      <c r="E3" s="54" t="s">
        <v>298</v>
      </c>
      <c r="F3" s="54">
        <v>1</v>
      </c>
      <c r="G3" s="54" t="s">
        <v>65</v>
      </c>
      <c r="H3" s="54" t="str">
        <f t="shared" ref="H3:H257" si="1">IF(C3=0,"",IF(R3&gt;0,"DONE","WAITING"))</f>
        <v>DONE</v>
      </c>
      <c r="I3" s="54" t="s">
        <v>299</v>
      </c>
      <c r="J3" s="58" t="s">
        <v>146</v>
      </c>
      <c r="K3" s="58" t="s">
        <v>79</v>
      </c>
      <c r="L3" s="54">
        <v>35855</v>
      </c>
      <c r="M3" s="71"/>
      <c r="N3" s="54" t="s">
        <v>207</v>
      </c>
      <c r="O3" s="54" t="s">
        <v>91</v>
      </c>
      <c r="P3" s="54" t="s">
        <v>830</v>
      </c>
      <c r="Q3" s="54" t="s">
        <v>1186</v>
      </c>
      <c r="R3" s="204">
        <v>200001117012</v>
      </c>
      <c r="S3" s="205">
        <v>46273</v>
      </c>
      <c r="T3" s="66" t="str">
        <f t="shared" ref="T3:T257" si="2">IF(C3=0,"",IF(ISBLANK(S3),"WAITING","DONE"))</f>
        <v>DONE</v>
      </c>
      <c r="U3" s="205">
        <v>46303</v>
      </c>
      <c r="V3" s="71">
        <v>9200107015</v>
      </c>
      <c r="W3" s="71">
        <v>49802</v>
      </c>
      <c r="X3" s="169">
        <v>46255</v>
      </c>
      <c r="Y3" s="69" t="str">
        <f t="shared" ref="Y3:Y257" si="3">IF(C3=0,"",IF(V3&gt;0,"DONE","WAITING"))</f>
        <v>DONE</v>
      </c>
      <c r="Z3" s="25">
        <v>53923</v>
      </c>
      <c r="AA3" s="69">
        <v>46255</v>
      </c>
      <c r="AB3" s="25"/>
      <c r="AC3" s="71"/>
      <c r="AD3" s="54" t="s">
        <v>3102</v>
      </c>
      <c r="AE3" s="73">
        <v>46258</v>
      </c>
      <c r="AF3" s="69" t="str">
        <f t="shared" ref="AF3:AF257" si="4">IF(C3=0,"",IF(AD3&gt;0,"DONE","WAITING"))</f>
        <v>DONE</v>
      </c>
      <c r="AG3" s="69">
        <v>46260</v>
      </c>
      <c r="AH3" s="170"/>
      <c r="AI3" s="77" t="e">
        <f t="shared" ref="AI3:AI257" ca="1" si="5">IF(C7=0,"",_xludf.IFS(
  ISBLANK(AD7),"NOT INVOICED",
  ISBLANK(AH7),"UNPAID",
  TRUE,"PAID"
))</f>
        <v>#NAME?</v>
      </c>
      <c r="AJ3" s="80"/>
      <c r="AK3" s="80"/>
      <c r="AL3" s="82"/>
      <c r="AM3" s="82"/>
      <c r="AN3" s="82"/>
      <c r="AO3" s="82"/>
      <c r="AP3" s="82"/>
      <c r="AQ3" s="82"/>
      <c r="AR3" s="5"/>
      <c r="AS3" s="83"/>
      <c r="AT3" s="54"/>
      <c r="AU3" s="84"/>
      <c r="AV3" s="85"/>
      <c r="AW3" s="86"/>
      <c r="AX3" s="85"/>
      <c r="AY3" s="86"/>
      <c r="AZ3" s="171"/>
      <c r="BA3" s="85"/>
      <c r="BB3" s="85"/>
      <c r="BC3" s="90"/>
      <c r="BD3" s="90"/>
      <c r="BE3" s="85"/>
      <c r="BF3" s="22"/>
      <c r="BG3" s="22"/>
      <c r="BH3" s="10"/>
      <c r="BI3" s="92">
        <v>1</v>
      </c>
      <c r="BJ3" s="92" t="s">
        <v>100</v>
      </c>
      <c r="BK3" s="92">
        <f ca="1">IFERROR(__xludf.DUMMYFUNCTION("COUNTUNIQUEIFS(C3:C511,H3:H511,$BK$2)"),97)</f>
        <v>97</v>
      </c>
      <c r="BL3" s="92">
        <f ca="1">IFERROR(__xludf.DUMMYFUNCTION("COUNTUNIQUEIFS(C3:C511,H3:H511,$BL$2)"),0)</f>
        <v>0</v>
      </c>
      <c r="BM3" s="92">
        <f t="shared" ref="BM3:BM6" ca="1" si="6">SUM(BK3:BL3)</f>
        <v>97</v>
      </c>
      <c r="BN3" s="12"/>
      <c r="BO3" s="12"/>
    </row>
    <row r="4" spans="1:67" ht="13.5" customHeight="1" x14ac:dyDescent="0.35">
      <c r="A4" s="25">
        <f t="shared" si="0"/>
        <v>2</v>
      </c>
      <c r="B4" s="213">
        <v>46235</v>
      </c>
      <c r="C4" s="54" t="s">
        <v>3092</v>
      </c>
      <c r="D4" s="54" t="s">
        <v>115</v>
      </c>
      <c r="E4" s="54" t="s">
        <v>116</v>
      </c>
      <c r="F4" s="54">
        <v>1</v>
      </c>
      <c r="G4" s="54" t="s">
        <v>65</v>
      </c>
      <c r="H4" s="54" t="str">
        <f t="shared" si="1"/>
        <v>DONE</v>
      </c>
      <c r="I4" s="54" t="s">
        <v>299</v>
      </c>
      <c r="J4" s="58" t="s">
        <v>146</v>
      </c>
      <c r="K4" s="58" t="s">
        <v>79</v>
      </c>
      <c r="L4" s="54">
        <v>35855</v>
      </c>
      <c r="M4" s="71"/>
      <c r="N4" s="54" t="s">
        <v>207</v>
      </c>
      <c r="O4" s="54" t="s">
        <v>91</v>
      </c>
      <c r="P4" s="54" t="s">
        <v>830</v>
      </c>
      <c r="Q4" s="54" t="s">
        <v>1186</v>
      </c>
      <c r="R4" s="204">
        <v>200001117012</v>
      </c>
      <c r="S4" s="205">
        <v>46273</v>
      </c>
      <c r="T4" s="66" t="str">
        <f t="shared" si="2"/>
        <v>DONE</v>
      </c>
      <c r="U4" s="205">
        <v>46303</v>
      </c>
      <c r="V4" s="71">
        <v>9200107015</v>
      </c>
      <c r="W4" s="71">
        <v>49802</v>
      </c>
      <c r="X4" s="169">
        <v>46255</v>
      </c>
      <c r="Y4" s="69" t="str">
        <f t="shared" si="3"/>
        <v>DONE</v>
      </c>
      <c r="Z4" s="25">
        <v>53923</v>
      </c>
      <c r="AA4" s="69">
        <v>46255</v>
      </c>
      <c r="AB4" s="25"/>
      <c r="AC4" s="71"/>
      <c r="AD4" s="54" t="s">
        <v>3102</v>
      </c>
      <c r="AE4" s="76">
        <v>46258</v>
      </c>
      <c r="AF4" s="69" t="str">
        <f t="shared" si="4"/>
        <v>DONE</v>
      </c>
      <c r="AG4" s="69">
        <v>46260</v>
      </c>
      <c r="AH4" s="170"/>
      <c r="AI4" s="77" t="e">
        <f t="shared" ca="1" si="5"/>
        <v>#NAME?</v>
      </c>
      <c r="AJ4" s="80"/>
      <c r="AK4" s="80"/>
      <c r="AL4" s="82"/>
      <c r="AM4" s="82"/>
      <c r="AN4" s="82"/>
      <c r="AO4" s="82"/>
      <c r="AP4" s="82"/>
      <c r="AQ4" s="82"/>
      <c r="AR4" s="5"/>
      <c r="AS4" s="83"/>
      <c r="AT4" s="54"/>
      <c r="AU4" s="84"/>
      <c r="AV4" s="85"/>
      <c r="AW4" s="86"/>
      <c r="AX4" s="85"/>
      <c r="AY4" s="86"/>
      <c r="AZ4" s="171"/>
      <c r="BA4" s="85"/>
      <c r="BB4" s="85"/>
      <c r="BC4" s="90"/>
      <c r="BD4" s="90"/>
      <c r="BE4" s="85"/>
      <c r="BF4" s="22"/>
      <c r="BG4" s="22"/>
      <c r="BH4" s="10"/>
      <c r="BI4" s="92">
        <v>2</v>
      </c>
      <c r="BJ4" s="92" t="s">
        <v>123</v>
      </c>
      <c r="BK4" s="92">
        <f ca="1">IFERROR(__xludf.DUMMYFUNCTION("COUNTUNIQUEIFS(C3:C511,AB3:AB511,$BK$2)"),0)</f>
        <v>0</v>
      </c>
      <c r="BL4" s="92">
        <f ca="1">IFERROR(__xludf.DUMMYFUNCTION("COUNTUNIQUEIFS(C3:C511,AB3:AB511,$BL$2)"),0)</f>
        <v>0</v>
      </c>
      <c r="BM4" s="92">
        <f t="shared" ca="1" si="6"/>
        <v>0</v>
      </c>
      <c r="BN4" s="12"/>
      <c r="BO4" s="12"/>
    </row>
    <row r="5" spans="1:67" ht="13.5" customHeight="1" x14ac:dyDescent="0.35">
      <c r="A5" s="25">
        <f t="shared" si="0"/>
        <v>3</v>
      </c>
      <c r="B5" s="213">
        <v>46235</v>
      </c>
      <c r="C5" s="54" t="s">
        <v>3092</v>
      </c>
      <c r="D5" s="54" t="s">
        <v>322</v>
      </c>
      <c r="E5" s="54" t="s">
        <v>323</v>
      </c>
      <c r="F5" s="54">
        <v>1</v>
      </c>
      <c r="G5" s="54" t="s">
        <v>65</v>
      </c>
      <c r="H5" s="54" t="str">
        <f t="shared" si="1"/>
        <v>DONE</v>
      </c>
      <c r="I5" s="54" t="s">
        <v>299</v>
      </c>
      <c r="J5" s="58" t="s">
        <v>146</v>
      </c>
      <c r="K5" s="58" t="s">
        <v>79</v>
      </c>
      <c r="L5" s="54">
        <v>35855</v>
      </c>
      <c r="M5" s="71"/>
      <c r="N5" s="54" t="s">
        <v>207</v>
      </c>
      <c r="O5" s="54" t="s">
        <v>91</v>
      </c>
      <c r="P5" s="54" t="s">
        <v>830</v>
      </c>
      <c r="Q5" s="54" t="s">
        <v>1186</v>
      </c>
      <c r="R5" s="204">
        <v>200001117012</v>
      </c>
      <c r="S5" s="205">
        <v>46273</v>
      </c>
      <c r="T5" s="66" t="str">
        <f t="shared" si="2"/>
        <v>DONE</v>
      </c>
      <c r="U5" s="205">
        <v>46303</v>
      </c>
      <c r="V5" s="71">
        <v>9200107015</v>
      </c>
      <c r="W5" s="71">
        <v>49802</v>
      </c>
      <c r="X5" s="169">
        <v>46255</v>
      </c>
      <c r="Y5" s="69" t="str">
        <f t="shared" si="3"/>
        <v>DONE</v>
      </c>
      <c r="Z5" s="25">
        <v>53923</v>
      </c>
      <c r="AA5" s="69">
        <v>46255</v>
      </c>
      <c r="AB5" s="25"/>
      <c r="AC5" s="71"/>
      <c r="AD5" s="54" t="s">
        <v>3102</v>
      </c>
      <c r="AE5" s="76">
        <v>46258</v>
      </c>
      <c r="AF5" s="69" t="str">
        <f t="shared" si="4"/>
        <v>DONE</v>
      </c>
      <c r="AG5" s="69">
        <v>46260</v>
      </c>
      <c r="AH5" s="170"/>
      <c r="AI5" s="77" t="e">
        <f t="shared" ca="1" si="5"/>
        <v>#NAME?</v>
      </c>
      <c r="AJ5" s="80"/>
      <c r="AK5" s="80"/>
      <c r="AL5" s="82"/>
      <c r="AM5" s="82"/>
      <c r="AN5" s="82"/>
      <c r="AO5" s="82"/>
      <c r="AP5" s="82"/>
      <c r="AQ5" s="82"/>
      <c r="AR5" s="5"/>
      <c r="AS5" s="83"/>
      <c r="AT5" s="54"/>
      <c r="AU5" s="84"/>
      <c r="AV5" s="85"/>
      <c r="AW5" s="86"/>
      <c r="AX5" s="85"/>
      <c r="AY5" s="86"/>
      <c r="AZ5" s="171"/>
      <c r="BA5" s="85"/>
      <c r="BB5" s="85"/>
      <c r="BC5" s="90"/>
      <c r="BD5" s="90"/>
      <c r="BE5" s="85"/>
      <c r="BF5" s="22"/>
      <c r="BG5" s="22"/>
      <c r="BH5" s="10"/>
      <c r="BI5" s="92">
        <v>3</v>
      </c>
      <c r="BJ5" s="92" t="s">
        <v>133</v>
      </c>
      <c r="BK5" s="92">
        <f ca="1">IFERROR(__xludf.DUMMYFUNCTION("COUNTUNIQUEIFS(C3:C511,Y3:Y511,$BK$2)"),97)</f>
        <v>97</v>
      </c>
      <c r="BL5" s="92">
        <f ca="1">IFERROR(__xludf.DUMMYFUNCTION("COUNTUNIQUEIFS(C3:C511,Y3:Y511,$BL$2)"),0)</f>
        <v>0</v>
      </c>
      <c r="BM5" s="92">
        <f t="shared" ca="1" si="6"/>
        <v>97</v>
      </c>
      <c r="BN5" s="12"/>
      <c r="BO5" s="12"/>
    </row>
    <row r="6" spans="1:67" ht="13.5" customHeight="1" x14ac:dyDescent="0.35">
      <c r="A6" s="25">
        <f t="shared" si="0"/>
        <v>4</v>
      </c>
      <c r="B6" s="213">
        <v>46235</v>
      </c>
      <c r="C6" s="54" t="s">
        <v>3092</v>
      </c>
      <c r="D6" s="54" t="s">
        <v>153</v>
      </c>
      <c r="E6" s="54" t="s">
        <v>829</v>
      </c>
      <c r="F6" s="54">
        <v>1</v>
      </c>
      <c r="G6" s="54" t="s">
        <v>65</v>
      </c>
      <c r="H6" s="54" t="str">
        <f t="shared" si="1"/>
        <v>DONE</v>
      </c>
      <c r="I6" s="54" t="s">
        <v>299</v>
      </c>
      <c r="J6" s="58" t="s">
        <v>146</v>
      </c>
      <c r="K6" s="58" t="s">
        <v>79</v>
      </c>
      <c r="L6" s="54">
        <v>35855</v>
      </c>
      <c r="M6" s="71"/>
      <c r="N6" s="54" t="s">
        <v>207</v>
      </c>
      <c r="O6" s="54" t="s">
        <v>91</v>
      </c>
      <c r="P6" s="54" t="s">
        <v>830</v>
      </c>
      <c r="Q6" s="54" t="s">
        <v>1186</v>
      </c>
      <c r="R6" s="204">
        <v>200001117012</v>
      </c>
      <c r="S6" s="205">
        <v>46273</v>
      </c>
      <c r="T6" s="66" t="str">
        <f t="shared" si="2"/>
        <v>DONE</v>
      </c>
      <c r="U6" s="205">
        <v>46303</v>
      </c>
      <c r="V6" s="71">
        <v>9200107015</v>
      </c>
      <c r="W6" s="71">
        <v>49802</v>
      </c>
      <c r="X6" s="169">
        <v>46255</v>
      </c>
      <c r="Y6" s="69" t="str">
        <f t="shared" si="3"/>
        <v>DONE</v>
      </c>
      <c r="Z6" s="25">
        <v>53923</v>
      </c>
      <c r="AA6" s="69">
        <v>46255</v>
      </c>
      <c r="AB6" s="25"/>
      <c r="AC6" s="71"/>
      <c r="AD6" s="54" t="s">
        <v>3102</v>
      </c>
      <c r="AE6" s="76">
        <v>46258</v>
      </c>
      <c r="AF6" s="69" t="str">
        <f t="shared" si="4"/>
        <v>DONE</v>
      </c>
      <c r="AG6" s="69">
        <v>46260</v>
      </c>
      <c r="AH6" s="170"/>
      <c r="AI6" s="77" t="e">
        <f t="shared" ca="1" si="5"/>
        <v>#NAME?</v>
      </c>
      <c r="AJ6" s="80"/>
      <c r="AK6" s="80"/>
      <c r="AL6" s="82"/>
      <c r="AM6" s="82"/>
      <c r="AN6" s="82"/>
      <c r="AO6" s="82"/>
      <c r="AP6" s="82"/>
      <c r="AQ6" s="82"/>
      <c r="AR6" s="5"/>
      <c r="AS6" s="83"/>
      <c r="AT6" s="54"/>
      <c r="AU6" s="84"/>
      <c r="AV6" s="85"/>
      <c r="AW6" s="86"/>
      <c r="AX6" s="85"/>
      <c r="AY6" s="86"/>
      <c r="AZ6" s="171"/>
      <c r="BA6" s="85"/>
      <c r="BB6" s="85"/>
      <c r="BC6" s="90"/>
      <c r="BD6" s="90"/>
      <c r="BE6" s="85"/>
      <c r="BF6" s="22"/>
      <c r="BG6" s="22"/>
      <c r="BH6" s="10"/>
      <c r="BI6" s="92">
        <v>4</v>
      </c>
      <c r="BJ6" s="92" t="s">
        <v>141</v>
      </c>
      <c r="BK6" s="92">
        <f ca="1">IFERROR(__xludf.DUMMYFUNCTION("COUNTUNIQUEIFS(C3:C511,AF3:AF511,$BK$2)"),96)</f>
        <v>96</v>
      </c>
      <c r="BL6" s="92">
        <f ca="1">IFERROR(__xludf.DUMMYFUNCTION("COUNTUNIQUEIFS(C3:C511,AF3:AF511,$BL$2)"),1)</f>
        <v>1</v>
      </c>
      <c r="BM6" s="92">
        <f t="shared" ca="1" si="6"/>
        <v>97</v>
      </c>
      <c r="BN6" s="12"/>
      <c r="BO6" s="12"/>
    </row>
    <row r="7" spans="1:67" ht="13.5" customHeight="1" x14ac:dyDescent="0.35">
      <c r="A7" s="25">
        <f t="shared" si="0"/>
        <v>5</v>
      </c>
      <c r="B7" s="213">
        <v>46235</v>
      </c>
      <c r="C7" s="54" t="s">
        <v>3092</v>
      </c>
      <c r="D7" s="54" t="s">
        <v>136</v>
      </c>
      <c r="E7" s="54" t="s">
        <v>137</v>
      </c>
      <c r="F7" s="54">
        <v>1</v>
      </c>
      <c r="G7" s="54" t="s">
        <v>65</v>
      </c>
      <c r="H7" s="54" t="str">
        <f t="shared" si="1"/>
        <v>DONE</v>
      </c>
      <c r="I7" s="54" t="s">
        <v>299</v>
      </c>
      <c r="J7" s="58" t="s">
        <v>146</v>
      </c>
      <c r="K7" s="58" t="s">
        <v>79</v>
      </c>
      <c r="L7" s="54">
        <v>35855</v>
      </c>
      <c r="M7" s="71"/>
      <c r="N7" s="54" t="s">
        <v>207</v>
      </c>
      <c r="O7" s="54" t="s">
        <v>91</v>
      </c>
      <c r="P7" s="54" t="s">
        <v>830</v>
      </c>
      <c r="Q7" s="54" t="s">
        <v>1186</v>
      </c>
      <c r="R7" s="204">
        <v>200001117012</v>
      </c>
      <c r="S7" s="205">
        <v>46273</v>
      </c>
      <c r="T7" s="66" t="str">
        <f t="shared" si="2"/>
        <v>DONE</v>
      </c>
      <c r="U7" s="205">
        <v>46303</v>
      </c>
      <c r="V7" s="71">
        <v>9200107015</v>
      </c>
      <c r="W7" s="71">
        <v>49802</v>
      </c>
      <c r="X7" s="169">
        <v>46255</v>
      </c>
      <c r="Y7" s="69" t="str">
        <f t="shared" si="3"/>
        <v>DONE</v>
      </c>
      <c r="Z7" s="25">
        <v>53923</v>
      </c>
      <c r="AA7" s="69">
        <v>46255</v>
      </c>
      <c r="AB7" s="25"/>
      <c r="AC7" s="71"/>
      <c r="AD7" s="54" t="s">
        <v>3102</v>
      </c>
      <c r="AE7" s="76">
        <v>46258</v>
      </c>
      <c r="AF7" s="69" t="str">
        <f t="shared" si="4"/>
        <v>DONE</v>
      </c>
      <c r="AG7" s="69">
        <v>46260</v>
      </c>
      <c r="AH7" s="170"/>
      <c r="AI7" s="77" t="e">
        <f t="shared" ca="1" si="5"/>
        <v>#NAME?</v>
      </c>
      <c r="AJ7" s="80"/>
      <c r="AK7" s="80"/>
      <c r="AL7" s="82"/>
      <c r="AM7" s="82"/>
      <c r="AN7" s="82"/>
      <c r="AO7" s="82"/>
      <c r="AP7" s="82"/>
      <c r="AQ7" s="82"/>
      <c r="AR7" s="5"/>
      <c r="AS7" s="83"/>
      <c r="AT7" s="54"/>
      <c r="AU7" s="84"/>
      <c r="AV7" s="85"/>
      <c r="AW7" s="86"/>
      <c r="AX7" s="85"/>
      <c r="AY7" s="86"/>
      <c r="AZ7" s="171"/>
      <c r="BA7" s="85"/>
      <c r="BB7" s="85"/>
      <c r="BC7" s="90"/>
      <c r="BD7" s="90"/>
      <c r="BE7" s="85"/>
      <c r="BF7" s="22"/>
      <c r="BG7" s="22"/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 t="shared" si="0"/>
        <v>6</v>
      </c>
      <c r="B8" s="213">
        <v>46235</v>
      </c>
      <c r="C8" s="54" t="s">
        <v>3092</v>
      </c>
      <c r="D8" s="54" t="s">
        <v>248</v>
      </c>
      <c r="E8" s="54" t="s">
        <v>250</v>
      </c>
      <c r="F8" s="54">
        <v>1</v>
      </c>
      <c r="G8" s="54" t="s">
        <v>65</v>
      </c>
      <c r="H8" s="54" t="str">
        <f t="shared" si="1"/>
        <v>DONE</v>
      </c>
      <c r="I8" s="54" t="s">
        <v>299</v>
      </c>
      <c r="J8" s="58" t="s">
        <v>146</v>
      </c>
      <c r="K8" s="58" t="s">
        <v>79</v>
      </c>
      <c r="L8" s="54">
        <v>35855</v>
      </c>
      <c r="M8" s="71"/>
      <c r="N8" s="54" t="s">
        <v>207</v>
      </c>
      <c r="O8" s="54" t="s">
        <v>91</v>
      </c>
      <c r="P8" s="54" t="s">
        <v>830</v>
      </c>
      <c r="Q8" s="54" t="s">
        <v>1186</v>
      </c>
      <c r="R8" s="204">
        <v>200001117012</v>
      </c>
      <c r="S8" s="205">
        <v>46273</v>
      </c>
      <c r="T8" s="66" t="str">
        <f t="shared" si="2"/>
        <v>DONE</v>
      </c>
      <c r="U8" s="205">
        <v>46303</v>
      </c>
      <c r="V8" s="71">
        <v>9200107015</v>
      </c>
      <c r="W8" s="71">
        <v>49802</v>
      </c>
      <c r="X8" s="169">
        <v>46255</v>
      </c>
      <c r="Y8" s="69" t="str">
        <f t="shared" si="3"/>
        <v>DONE</v>
      </c>
      <c r="Z8" s="25">
        <v>53923</v>
      </c>
      <c r="AA8" s="69">
        <v>46255</v>
      </c>
      <c r="AB8" s="25"/>
      <c r="AC8" s="71"/>
      <c r="AD8" s="54" t="s">
        <v>3102</v>
      </c>
      <c r="AE8" s="76">
        <v>46258</v>
      </c>
      <c r="AF8" s="69" t="str">
        <f t="shared" si="4"/>
        <v>DONE</v>
      </c>
      <c r="AG8" s="69">
        <v>46260</v>
      </c>
      <c r="AH8" s="170"/>
      <c r="AI8" s="77" t="e">
        <f t="shared" ca="1" si="5"/>
        <v>#NAME?</v>
      </c>
      <c r="AJ8" s="80"/>
      <c r="AK8" s="80"/>
      <c r="AL8" s="82"/>
      <c r="AM8" s="82"/>
      <c r="AN8" s="82"/>
      <c r="AO8" s="82"/>
      <c r="AP8" s="82"/>
      <c r="AQ8" s="82"/>
      <c r="AR8" s="5"/>
      <c r="AS8" s="83"/>
      <c r="AT8" s="54"/>
      <c r="AU8" s="84"/>
      <c r="AV8" s="85"/>
      <c r="AW8" s="86"/>
      <c r="AX8" s="85"/>
      <c r="AY8" s="86"/>
      <c r="AZ8" s="171"/>
      <c r="BA8" s="85"/>
      <c r="BB8" s="85"/>
      <c r="BC8" s="90"/>
      <c r="BD8" s="90"/>
      <c r="BE8" s="85"/>
      <c r="BF8" s="22"/>
      <c r="BG8" s="22"/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 t="shared" si="0"/>
        <v>7</v>
      </c>
      <c r="B9" s="213">
        <v>46235</v>
      </c>
      <c r="C9" s="54" t="s">
        <v>3092</v>
      </c>
      <c r="D9" s="54" t="s">
        <v>1914</v>
      </c>
      <c r="E9" s="54" t="s">
        <v>1047</v>
      </c>
      <c r="F9" s="54">
        <v>1</v>
      </c>
      <c r="G9" s="54" t="s">
        <v>65</v>
      </c>
      <c r="H9" s="54" t="str">
        <f t="shared" si="1"/>
        <v>DONE</v>
      </c>
      <c r="I9" s="54" t="s">
        <v>299</v>
      </c>
      <c r="J9" s="58" t="s">
        <v>146</v>
      </c>
      <c r="K9" s="58" t="s">
        <v>79</v>
      </c>
      <c r="L9" s="54">
        <v>35855</v>
      </c>
      <c r="M9" s="71"/>
      <c r="N9" s="54" t="s">
        <v>207</v>
      </c>
      <c r="O9" s="54" t="s">
        <v>91</v>
      </c>
      <c r="P9" s="54" t="s">
        <v>830</v>
      </c>
      <c r="Q9" s="54" t="s">
        <v>1186</v>
      </c>
      <c r="R9" s="204">
        <v>200001117012</v>
      </c>
      <c r="S9" s="205">
        <v>46273</v>
      </c>
      <c r="T9" s="66" t="str">
        <f t="shared" si="2"/>
        <v>DONE</v>
      </c>
      <c r="U9" s="205">
        <v>46303</v>
      </c>
      <c r="V9" s="71">
        <v>9200107015</v>
      </c>
      <c r="W9" s="71">
        <v>49802</v>
      </c>
      <c r="X9" s="169">
        <v>46255</v>
      </c>
      <c r="Y9" s="69" t="str">
        <f t="shared" si="3"/>
        <v>DONE</v>
      </c>
      <c r="Z9" s="25">
        <v>53923</v>
      </c>
      <c r="AA9" s="69">
        <v>46255</v>
      </c>
      <c r="AB9" s="25"/>
      <c r="AC9" s="71"/>
      <c r="AD9" s="54" t="s">
        <v>3102</v>
      </c>
      <c r="AE9" s="76">
        <v>46258</v>
      </c>
      <c r="AF9" s="69" t="str">
        <f t="shared" si="4"/>
        <v>DONE</v>
      </c>
      <c r="AG9" s="69">
        <v>46260</v>
      </c>
      <c r="AH9" s="170"/>
      <c r="AI9" s="77" t="e">
        <f t="shared" ca="1" si="5"/>
        <v>#NAME?</v>
      </c>
      <c r="AJ9" s="80"/>
      <c r="AK9" s="80"/>
      <c r="AL9" s="82"/>
      <c r="AM9" s="82"/>
      <c r="AN9" s="82"/>
      <c r="AO9" s="82"/>
      <c r="AP9" s="82"/>
      <c r="AQ9" s="82"/>
      <c r="AR9" s="5"/>
      <c r="AS9" s="83"/>
      <c r="AT9" s="54"/>
      <c r="AU9" s="84"/>
      <c r="AV9" s="85"/>
      <c r="AW9" s="86"/>
      <c r="AX9" s="85"/>
      <c r="AY9" s="86"/>
      <c r="AZ9" s="171"/>
      <c r="BA9" s="85"/>
      <c r="BB9" s="85"/>
      <c r="BC9" s="90"/>
      <c r="BD9" s="90"/>
      <c r="BE9" s="85"/>
      <c r="BF9" s="22"/>
      <c r="BG9" s="22"/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 t="shared" si="0"/>
        <v>8</v>
      </c>
      <c r="B10" s="213">
        <v>46236</v>
      </c>
      <c r="C10" s="54" t="s">
        <v>3115</v>
      </c>
      <c r="D10" s="54" t="s">
        <v>349</v>
      </c>
      <c r="E10" s="54" t="s">
        <v>350</v>
      </c>
      <c r="F10" s="54">
        <v>1</v>
      </c>
      <c r="G10" s="54" t="s">
        <v>1172</v>
      </c>
      <c r="H10" s="54" t="str">
        <f t="shared" si="1"/>
        <v>DONE</v>
      </c>
      <c r="I10" s="54" t="s">
        <v>2259</v>
      </c>
      <c r="J10" s="62" t="s">
        <v>73</v>
      </c>
      <c r="K10" s="62" t="s">
        <v>73</v>
      </c>
      <c r="L10" s="54"/>
      <c r="M10" s="71"/>
      <c r="N10" s="54" t="s">
        <v>161</v>
      </c>
      <c r="O10" s="54" t="s">
        <v>81</v>
      </c>
      <c r="P10" s="54" t="s">
        <v>2696</v>
      </c>
      <c r="Q10" s="54" t="s">
        <v>83</v>
      </c>
      <c r="R10" s="204">
        <v>200001117058</v>
      </c>
      <c r="S10" s="205">
        <v>46273</v>
      </c>
      <c r="T10" s="66" t="str">
        <f t="shared" si="2"/>
        <v>DONE</v>
      </c>
      <c r="U10" s="205">
        <v>46303</v>
      </c>
      <c r="V10" s="71">
        <v>9200107048</v>
      </c>
      <c r="W10" s="71">
        <v>49811</v>
      </c>
      <c r="X10" s="169">
        <v>46255</v>
      </c>
      <c r="Y10" s="69" t="str">
        <f t="shared" si="3"/>
        <v>DONE</v>
      </c>
      <c r="Z10" s="25">
        <v>53946</v>
      </c>
      <c r="AA10" s="69">
        <v>46255</v>
      </c>
      <c r="AB10" s="25"/>
      <c r="AC10" s="71"/>
      <c r="AD10" s="54" t="s">
        <v>3116</v>
      </c>
      <c r="AE10" s="76">
        <v>46258</v>
      </c>
      <c r="AF10" s="69" t="str">
        <f t="shared" si="4"/>
        <v>DONE</v>
      </c>
      <c r="AG10" s="69">
        <v>46260</v>
      </c>
      <c r="AH10" s="170"/>
      <c r="AI10" s="77" t="e">
        <f t="shared" ca="1" si="5"/>
        <v>#NAME?</v>
      </c>
      <c r="AJ10" s="80"/>
      <c r="AK10" s="80"/>
      <c r="AL10" s="82"/>
      <c r="AM10" s="82"/>
      <c r="AN10" s="82"/>
      <c r="AO10" s="82"/>
      <c r="AP10" s="82"/>
      <c r="AQ10" s="82"/>
      <c r="AR10" s="5"/>
      <c r="AS10" s="83"/>
      <c r="AT10" s="54"/>
      <c r="AU10" s="84"/>
      <c r="AV10" s="85"/>
      <c r="AW10" s="86"/>
      <c r="AX10" s="85"/>
      <c r="AY10" s="86"/>
      <c r="AZ10" s="171"/>
      <c r="BA10" s="85"/>
      <c r="BB10" s="85"/>
      <c r="BC10" s="90"/>
      <c r="BD10" s="90"/>
      <c r="BE10" s="85"/>
      <c r="BF10" s="22"/>
      <c r="BG10" s="22"/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 t="shared" si="0"/>
        <v>9</v>
      </c>
      <c r="B11" s="214">
        <v>46236</v>
      </c>
      <c r="C11" s="54" t="s">
        <v>3115</v>
      </c>
      <c r="D11" s="54" t="s">
        <v>1216</v>
      </c>
      <c r="E11" s="54" t="s">
        <v>1217</v>
      </c>
      <c r="F11" s="54">
        <v>1</v>
      </c>
      <c r="G11" s="54" t="s">
        <v>3117</v>
      </c>
      <c r="H11" s="54" t="str">
        <f t="shared" si="1"/>
        <v>DONE</v>
      </c>
      <c r="I11" s="54" t="s">
        <v>2259</v>
      </c>
      <c r="J11" s="62" t="s">
        <v>73</v>
      </c>
      <c r="K11" s="62" t="s">
        <v>73</v>
      </c>
      <c r="L11" s="54"/>
      <c r="M11" s="71"/>
      <c r="N11" s="54" t="s">
        <v>161</v>
      </c>
      <c r="O11" s="54" t="s">
        <v>81</v>
      </c>
      <c r="P11" s="54" t="s">
        <v>2696</v>
      </c>
      <c r="Q11" s="54" t="s">
        <v>83</v>
      </c>
      <c r="R11" s="204">
        <v>200001117058</v>
      </c>
      <c r="S11" s="205">
        <v>46273</v>
      </c>
      <c r="T11" s="66" t="str">
        <f t="shared" si="2"/>
        <v>DONE</v>
      </c>
      <c r="U11" s="205">
        <v>46303</v>
      </c>
      <c r="V11" s="71">
        <v>9200107048</v>
      </c>
      <c r="W11" s="71">
        <v>49811</v>
      </c>
      <c r="X11" s="169">
        <v>46255</v>
      </c>
      <c r="Y11" s="69" t="str">
        <f t="shared" si="3"/>
        <v>DONE</v>
      </c>
      <c r="Z11" s="25">
        <v>53946</v>
      </c>
      <c r="AA11" s="69">
        <v>46255</v>
      </c>
      <c r="AB11" s="25"/>
      <c r="AC11" s="71"/>
      <c r="AD11" s="54" t="s">
        <v>3116</v>
      </c>
      <c r="AE11" s="76">
        <v>46258</v>
      </c>
      <c r="AF11" s="69" t="str">
        <f t="shared" si="4"/>
        <v>DONE</v>
      </c>
      <c r="AG11" s="69">
        <v>46260</v>
      </c>
      <c r="AH11" s="170"/>
      <c r="AI11" s="77" t="e">
        <f t="shared" ca="1" si="5"/>
        <v>#NAME?</v>
      </c>
      <c r="AJ11" s="80"/>
      <c r="AK11" s="80"/>
      <c r="AL11" s="82"/>
      <c r="AM11" s="82"/>
      <c r="AN11" s="82"/>
      <c r="AO11" s="82"/>
      <c r="AP11" s="82"/>
      <c r="AQ11" s="82"/>
      <c r="AR11" s="5"/>
      <c r="AS11" s="83"/>
      <c r="AT11" s="54"/>
      <c r="AU11" s="84"/>
      <c r="AV11" s="85"/>
      <c r="AW11" s="86"/>
      <c r="AX11" s="85"/>
      <c r="AY11" s="86"/>
      <c r="AZ11" s="171"/>
      <c r="BA11" s="85"/>
      <c r="BB11" s="85"/>
      <c r="BC11" s="90"/>
      <c r="BD11" s="90"/>
      <c r="BE11" s="85"/>
      <c r="BF11" s="22"/>
      <c r="BG11" s="22"/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 t="shared" si="0"/>
        <v>10</v>
      </c>
      <c r="B12" s="214">
        <v>46236</v>
      </c>
      <c r="C12" s="54" t="s">
        <v>3115</v>
      </c>
      <c r="D12" s="54" t="s">
        <v>1152</v>
      </c>
      <c r="E12" s="54" t="s">
        <v>1154</v>
      </c>
      <c r="F12" s="54">
        <v>1</v>
      </c>
      <c r="G12" s="54" t="s">
        <v>3117</v>
      </c>
      <c r="H12" s="54" t="str">
        <f t="shared" si="1"/>
        <v>DONE</v>
      </c>
      <c r="I12" s="54" t="s">
        <v>2259</v>
      </c>
      <c r="J12" s="62" t="s">
        <v>73</v>
      </c>
      <c r="K12" s="62" t="s">
        <v>73</v>
      </c>
      <c r="L12" s="54"/>
      <c r="M12" s="71"/>
      <c r="N12" s="54" t="s">
        <v>161</v>
      </c>
      <c r="O12" s="54" t="s">
        <v>81</v>
      </c>
      <c r="P12" s="54" t="s">
        <v>2696</v>
      </c>
      <c r="Q12" s="54" t="s">
        <v>83</v>
      </c>
      <c r="R12" s="204">
        <v>200001117058</v>
      </c>
      <c r="S12" s="205">
        <v>46273</v>
      </c>
      <c r="T12" s="66" t="str">
        <f t="shared" si="2"/>
        <v>DONE</v>
      </c>
      <c r="U12" s="205">
        <v>46303</v>
      </c>
      <c r="V12" s="71">
        <v>9200107048</v>
      </c>
      <c r="W12" s="71">
        <v>49811</v>
      </c>
      <c r="X12" s="169">
        <v>46255</v>
      </c>
      <c r="Y12" s="69" t="str">
        <f t="shared" si="3"/>
        <v>DONE</v>
      </c>
      <c r="Z12" s="25">
        <v>53946</v>
      </c>
      <c r="AA12" s="69">
        <v>46255</v>
      </c>
      <c r="AB12" s="25"/>
      <c r="AC12" s="71"/>
      <c r="AD12" s="54" t="s">
        <v>3116</v>
      </c>
      <c r="AE12" s="76">
        <v>46258</v>
      </c>
      <c r="AF12" s="69" t="str">
        <f t="shared" si="4"/>
        <v>DONE</v>
      </c>
      <c r="AG12" s="69">
        <v>46260</v>
      </c>
      <c r="AH12" s="170"/>
      <c r="AI12" s="77" t="e">
        <f t="shared" ca="1" si="5"/>
        <v>#NAME?</v>
      </c>
      <c r="AJ12" s="80"/>
      <c r="AK12" s="80"/>
      <c r="AL12" s="82"/>
      <c r="AM12" s="82"/>
      <c r="AN12" s="82"/>
      <c r="AO12" s="82"/>
      <c r="AP12" s="82"/>
      <c r="AQ12" s="82"/>
      <c r="AR12" s="5"/>
      <c r="AS12" s="83"/>
      <c r="AT12" s="54"/>
      <c r="AU12" s="84"/>
      <c r="AV12" s="85"/>
      <c r="AW12" s="86"/>
      <c r="AX12" s="85"/>
      <c r="AY12" s="86"/>
      <c r="AZ12" s="171"/>
      <c r="BA12" s="85"/>
      <c r="BB12" s="85"/>
      <c r="BC12" s="90"/>
      <c r="BD12" s="90"/>
      <c r="BE12" s="85"/>
      <c r="BF12" s="22"/>
      <c r="BG12" s="22"/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 t="shared" si="0"/>
        <v>11</v>
      </c>
      <c r="B13" s="213">
        <v>46236</v>
      </c>
      <c r="C13" s="54" t="s">
        <v>3115</v>
      </c>
      <c r="D13" s="54" t="s">
        <v>652</v>
      </c>
      <c r="E13" s="54" t="s">
        <v>654</v>
      </c>
      <c r="F13" s="54">
        <v>1</v>
      </c>
      <c r="G13" s="54" t="s">
        <v>1172</v>
      </c>
      <c r="H13" s="54" t="str">
        <f t="shared" si="1"/>
        <v>DONE</v>
      </c>
      <c r="I13" s="54" t="s">
        <v>2259</v>
      </c>
      <c r="J13" s="62" t="s">
        <v>73</v>
      </c>
      <c r="K13" s="62" t="s">
        <v>73</v>
      </c>
      <c r="L13" s="54"/>
      <c r="M13" s="54"/>
      <c r="N13" s="54" t="s">
        <v>161</v>
      </c>
      <c r="O13" s="54" t="s">
        <v>81</v>
      </c>
      <c r="P13" s="54" t="s">
        <v>2696</v>
      </c>
      <c r="Q13" s="54" t="s">
        <v>83</v>
      </c>
      <c r="R13" s="204">
        <v>200001117058</v>
      </c>
      <c r="S13" s="205">
        <v>46273</v>
      </c>
      <c r="T13" s="66" t="str">
        <f t="shared" si="2"/>
        <v>DONE</v>
      </c>
      <c r="U13" s="205">
        <v>46303</v>
      </c>
      <c r="V13" s="71">
        <v>9200107048</v>
      </c>
      <c r="W13" s="71">
        <v>49811</v>
      </c>
      <c r="X13" s="169">
        <v>46255</v>
      </c>
      <c r="Y13" s="69" t="str">
        <f t="shared" si="3"/>
        <v>DONE</v>
      </c>
      <c r="Z13" s="25">
        <v>53946</v>
      </c>
      <c r="AA13" s="69">
        <v>46255</v>
      </c>
      <c r="AB13" s="25"/>
      <c r="AC13" s="71"/>
      <c r="AD13" s="54" t="s">
        <v>3116</v>
      </c>
      <c r="AE13" s="76">
        <v>46258</v>
      </c>
      <c r="AF13" s="69" t="str">
        <f t="shared" si="4"/>
        <v>DONE</v>
      </c>
      <c r="AG13" s="69">
        <v>46260</v>
      </c>
      <c r="AH13" s="170"/>
      <c r="AI13" s="77" t="e">
        <f t="shared" ca="1" si="5"/>
        <v>#NAME?</v>
      </c>
      <c r="AJ13" s="80"/>
      <c r="AK13" s="80"/>
      <c r="AL13" s="82"/>
      <c r="AM13" s="82"/>
      <c r="AN13" s="82"/>
      <c r="AO13" s="82"/>
      <c r="AP13" s="82"/>
      <c r="AQ13" s="82"/>
      <c r="AR13" s="5"/>
      <c r="AS13" s="83"/>
      <c r="AT13" s="54"/>
      <c r="AU13" s="84"/>
      <c r="AV13" s="85"/>
      <c r="AW13" s="86"/>
      <c r="AX13" s="85"/>
      <c r="AY13" s="86"/>
      <c r="AZ13" s="171"/>
      <c r="BA13" s="85"/>
      <c r="BB13" s="85"/>
      <c r="BC13" s="90"/>
      <c r="BD13" s="90"/>
      <c r="BE13" s="85"/>
      <c r="BF13" s="22"/>
      <c r="BG13" s="22"/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 t="shared" si="0"/>
        <v>12</v>
      </c>
      <c r="B14" s="213">
        <v>46236</v>
      </c>
      <c r="C14" s="54" t="s">
        <v>3118</v>
      </c>
      <c r="D14" s="54" t="s">
        <v>951</v>
      </c>
      <c r="E14" s="54" t="s">
        <v>952</v>
      </c>
      <c r="F14" s="54">
        <v>1</v>
      </c>
      <c r="G14" s="54" t="s">
        <v>65</v>
      </c>
      <c r="H14" s="54" t="str">
        <f t="shared" si="1"/>
        <v>DONE</v>
      </c>
      <c r="I14" s="54" t="s">
        <v>414</v>
      </c>
      <c r="J14" s="58" t="s">
        <v>78</v>
      </c>
      <c r="K14" s="58" t="s">
        <v>79</v>
      </c>
      <c r="L14" s="54">
        <v>12.076000000000001</v>
      </c>
      <c r="M14" s="54"/>
      <c r="N14" s="54" t="s">
        <v>118</v>
      </c>
      <c r="O14" s="96" t="s">
        <v>85</v>
      </c>
      <c r="P14" s="54" t="s">
        <v>3119</v>
      </c>
      <c r="Q14" s="54" t="s">
        <v>2541</v>
      </c>
      <c r="R14" s="204">
        <v>200001116988</v>
      </c>
      <c r="S14" s="205">
        <v>46273</v>
      </c>
      <c r="T14" s="66" t="str">
        <f t="shared" si="2"/>
        <v>DONE</v>
      </c>
      <c r="U14" s="205">
        <v>46303</v>
      </c>
      <c r="V14" s="71">
        <v>9200107061</v>
      </c>
      <c r="W14" s="71">
        <v>49816</v>
      </c>
      <c r="X14" s="169">
        <v>46255</v>
      </c>
      <c r="Y14" s="69" t="str">
        <f t="shared" si="3"/>
        <v>DONE</v>
      </c>
      <c r="Z14" s="25">
        <v>53934</v>
      </c>
      <c r="AA14" s="69">
        <v>46255</v>
      </c>
      <c r="AB14" s="25"/>
      <c r="AC14" s="71"/>
      <c r="AD14" s="54" t="s">
        <v>3120</v>
      </c>
      <c r="AE14" s="76">
        <v>46258</v>
      </c>
      <c r="AF14" s="69" t="str">
        <f t="shared" si="4"/>
        <v>DONE</v>
      </c>
      <c r="AG14" s="69">
        <v>46260</v>
      </c>
      <c r="AH14" s="170"/>
      <c r="AI14" s="77" t="e">
        <f t="shared" ca="1" si="5"/>
        <v>#NAME?</v>
      </c>
      <c r="AJ14" s="80"/>
      <c r="AK14" s="80"/>
      <c r="AL14" s="82"/>
      <c r="AM14" s="82"/>
      <c r="AN14" s="82"/>
      <c r="AO14" s="82"/>
      <c r="AP14" s="82"/>
      <c r="AQ14" s="82"/>
      <c r="AR14" s="5"/>
      <c r="AS14" s="83"/>
      <c r="AT14" s="54"/>
      <c r="AU14" s="84"/>
      <c r="AV14" s="85"/>
      <c r="AW14" s="86"/>
      <c r="AX14" s="85"/>
      <c r="AY14" s="86"/>
      <c r="AZ14" s="171"/>
      <c r="BA14" s="85"/>
      <c r="BB14" s="85"/>
      <c r="BC14" s="90"/>
      <c r="BD14" s="90"/>
      <c r="BE14" s="85"/>
      <c r="BF14" s="22"/>
      <c r="BG14" s="22"/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 t="shared" si="0"/>
        <v>13</v>
      </c>
      <c r="B15" s="213">
        <v>46236</v>
      </c>
      <c r="C15" s="54" t="s">
        <v>3118</v>
      </c>
      <c r="D15" s="54" t="s">
        <v>971</v>
      </c>
      <c r="E15" s="54" t="s">
        <v>972</v>
      </c>
      <c r="F15" s="54">
        <v>1</v>
      </c>
      <c r="G15" s="54" t="s">
        <v>65</v>
      </c>
      <c r="H15" s="54" t="str">
        <f t="shared" si="1"/>
        <v>DONE</v>
      </c>
      <c r="I15" s="54" t="s">
        <v>414</v>
      </c>
      <c r="J15" s="58" t="s">
        <v>78</v>
      </c>
      <c r="K15" s="58" t="s">
        <v>79</v>
      </c>
      <c r="L15" s="54">
        <v>12.076000000000001</v>
      </c>
      <c r="M15" s="54"/>
      <c r="N15" s="54" t="s">
        <v>118</v>
      </c>
      <c r="O15" s="96" t="s">
        <v>85</v>
      </c>
      <c r="P15" s="54" t="s">
        <v>3119</v>
      </c>
      <c r="Q15" s="54" t="s">
        <v>2541</v>
      </c>
      <c r="R15" s="204">
        <v>200001116988</v>
      </c>
      <c r="S15" s="205">
        <v>46273</v>
      </c>
      <c r="T15" s="66" t="str">
        <f t="shared" si="2"/>
        <v>DONE</v>
      </c>
      <c r="U15" s="205">
        <v>46303</v>
      </c>
      <c r="V15" s="71">
        <v>9200107061</v>
      </c>
      <c r="W15" s="71">
        <v>49816</v>
      </c>
      <c r="X15" s="169">
        <v>46255</v>
      </c>
      <c r="Y15" s="69" t="str">
        <f t="shared" si="3"/>
        <v>DONE</v>
      </c>
      <c r="Z15" s="25">
        <v>53934</v>
      </c>
      <c r="AA15" s="69">
        <v>46255</v>
      </c>
      <c r="AB15" s="25"/>
      <c r="AC15" s="71"/>
      <c r="AD15" s="54" t="s">
        <v>3120</v>
      </c>
      <c r="AE15" s="76">
        <v>46258</v>
      </c>
      <c r="AF15" s="69" t="str">
        <f t="shared" si="4"/>
        <v>DONE</v>
      </c>
      <c r="AG15" s="69">
        <v>46260</v>
      </c>
      <c r="AH15" s="170"/>
      <c r="AI15" s="77" t="e">
        <f t="shared" ca="1" si="5"/>
        <v>#NAME?</v>
      </c>
      <c r="AJ15" s="80"/>
      <c r="AK15" s="80"/>
      <c r="AL15" s="82"/>
      <c r="AM15" s="82"/>
      <c r="AN15" s="82"/>
      <c r="AO15" s="82"/>
      <c r="AP15" s="82"/>
      <c r="AQ15" s="82"/>
      <c r="AR15" s="5"/>
      <c r="AS15" s="83"/>
      <c r="AT15" s="54"/>
      <c r="AU15" s="84"/>
      <c r="AV15" s="85"/>
      <c r="AW15" s="86"/>
      <c r="AX15" s="85"/>
      <c r="AY15" s="86"/>
      <c r="AZ15" s="171"/>
      <c r="BA15" s="85"/>
      <c r="BB15" s="85"/>
      <c r="BC15" s="90"/>
      <c r="BD15" s="90"/>
      <c r="BE15" s="85"/>
      <c r="BF15" s="22"/>
      <c r="BG15" s="22"/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 t="shared" si="0"/>
        <v>14</v>
      </c>
      <c r="B16" s="213">
        <v>46236</v>
      </c>
      <c r="C16" s="54" t="s">
        <v>3118</v>
      </c>
      <c r="D16" s="54" t="s">
        <v>115</v>
      </c>
      <c r="E16" s="54" t="s">
        <v>116</v>
      </c>
      <c r="F16" s="54">
        <v>1</v>
      </c>
      <c r="G16" s="54" t="s">
        <v>65</v>
      </c>
      <c r="H16" s="54" t="str">
        <f t="shared" si="1"/>
        <v>DONE</v>
      </c>
      <c r="I16" s="54" t="s">
        <v>414</v>
      </c>
      <c r="J16" s="58" t="s">
        <v>78</v>
      </c>
      <c r="K16" s="58" t="s">
        <v>79</v>
      </c>
      <c r="L16" s="54">
        <v>12.076000000000001</v>
      </c>
      <c r="M16" s="54"/>
      <c r="N16" s="54" t="s">
        <v>118</v>
      </c>
      <c r="O16" s="96" t="s">
        <v>85</v>
      </c>
      <c r="P16" s="54" t="s">
        <v>3119</v>
      </c>
      <c r="Q16" s="54" t="s">
        <v>2541</v>
      </c>
      <c r="R16" s="204">
        <v>200001116988</v>
      </c>
      <c r="S16" s="205">
        <v>46273</v>
      </c>
      <c r="T16" s="66" t="str">
        <f t="shared" si="2"/>
        <v>DONE</v>
      </c>
      <c r="U16" s="205">
        <v>46303</v>
      </c>
      <c r="V16" s="71">
        <v>9200107061</v>
      </c>
      <c r="W16" s="71">
        <v>49816</v>
      </c>
      <c r="X16" s="169">
        <v>46255</v>
      </c>
      <c r="Y16" s="69" t="str">
        <f t="shared" si="3"/>
        <v>DONE</v>
      </c>
      <c r="Z16" s="25">
        <v>53934</v>
      </c>
      <c r="AA16" s="69">
        <v>46255</v>
      </c>
      <c r="AB16" s="25"/>
      <c r="AC16" s="71"/>
      <c r="AD16" s="54" t="s">
        <v>3120</v>
      </c>
      <c r="AE16" s="76">
        <v>46258</v>
      </c>
      <c r="AF16" s="69" t="str">
        <f t="shared" si="4"/>
        <v>DONE</v>
      </c>
      <c r="AG16" s="69">
        <v>46260</v>
      </c>
      <c r="AH16" s="170"/>
      <c r="AI16" s="77" t="e">
        <f t="shared" ca="1" si="5"/>
        <v>#NAME?</v>
      </c>
      <c r="AJ16" s="80"/>
      <c r="AK16" s="80"/>
      <c r="AL16" s="82"/>
      <c r="AM16" s="82"/>
      <c r="AN16" s="82"/>
      <c r="AO16" s="82"/>
      <c r="AP16" s="82"/>
      <c r="AQ16" s="82"/>
      <c r="AR16" s="5"/>
      <c r="AS16" s="83"/>
      <c r="AT16" s="54"/>
      <c r="AU16" s="84"/>
      <c r="AV16" s="85"/>
      <c r="AW16" s="86"/>
      <c r="AX16" s="85"/>
      <c r="AY16" s="86"/>
      <c r="AZ16" s="171"/>
      <c r="BA16" s="85"/>
      <c r="BB16" s="85"/>
      <c r="BC16" s="90"/>
      <c r="BD16" s="90"/>
      <c r="BE16" s="85"/>
      <c r="BF16" s="22"/>
      <c r="BG16" s="22"/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 t="shared" si="0"/>
        <v>15</v>
      </c>
      <c r="B17" s="213">
        <v>46236</v>
      </c>
      <c r="C17" s="54" t="s">
        <v>3118</v>
      </c>
      <c r="D17" s="54" t="s">
        <v>930</v>
      </c>
      <c r="E17" s="54" t="s">
        <v>931</v>
      </c>
      <c r="F17" s="54">
        <v>1</v>
      </c>
      <c r="G17" s="54" t="s">
        <v>65</v>
      </c>
      <c r="H17" s="54" t="str">
        <f t="shared" si="1"/>
        <v>DONE</v>
      </c>
      <c r="I17" s="54" t="s">
        <v>414</v>
      </c>
      <c r="J17" s="58" t="s">
        <v>78</v>
      </c>
      <c r="K17" s="58" t="s">
        <v>79</v>
      </c>
      <c r="L17" s="54">
        <v>12.076000000000001</v>
      </c>
      <c r="M17" s="54"/>
      <c r="N17" s="54" t="s">
        <v>118</v>
      </c>
      <c r="O17" s="96" t="s">
        <v>85</v>
      </c>
      <c r="P17" s="54" t="s">
        <v>3119</v>
      </c>
      <c r="Q17" s="54" t="s">
        <v>2541</v>
      </c>
      <c r="R17" s="204">
        <v>200001116988</v>
      </c>
      <c r="S17" s="205">
        <v>46273</v>
      </c>
      <c r="T17" s="66" t="str">
        <f t="shared" si="2"/>
        <v>DONE</v>
      </c>
      <c r="U17" s="205">
        <v>46303</v>
      </c>
      <c r="V17" s="71">
        <v>9200107061</v>
      </c>
      <c r="W17" s="71">
        <v>49816</v>
      </c>
      <c r="X17" s="169">
        <v>46255</v>
      </c>
      <c r="Y17" s="69" t="str">
        <f t="shared" si="3"/>
        <v>DONE</v>
      </c>
      <c r="Z17" s="25">
        <v>53934</v>
      </c>
      <c r="AA17" s="69">
        <v>46255</v>
      </c>
      <c r="AB17" s="25"/>
      <c r="AC17" s="71"/>
      <c r="AD17" s="54" t="s">
        <v>3120</v>
      </c>
      <c r="AE17" s="76">
        <v>46258</v>
      </c>
      <c r="AF17" s="69" t="str">
        <f t="shared" si="4"/>
        <v>DONE</v>
      </c>
      <c r="AG17" s="69">
        <v>46260</v>
      </c>
      <c r="AH17" s="170"/>
      <c r="AI17" s="77" t="e">
        <f t="shared" ca="1" si="5"/>
        <v>#NAME?</v>
      </c>
      <c r="AJ17" s="80"/>
      <c r="AK17" s="80"/>
      <c r="AL17" s="82"/>
      <c r="AM17" s="82"/>
      <c r="AN17" s="82"/>
      <c r="AO17" s="82"/>
      <c r="AP17" s="82"/>
      <c r="AQ17" s="82"/>
      <c r="AR17" s="5"/>
      <c r="AS17" s="83"/>
      <c r="AT17" s="54"/>
      <c r="AU17" s="84"/>
      <c r="AV17" s="85"/>
      <c r="AW17" s="86"/>
      <c r="AX17" s="85"/>
      <c r="AY17" s="86"/>
      <c r="AZ17" s="171"/>
      <c r="BA17" s="85"/>
      <c r="BB17" s="85"/>
      <c r="BC17" s="90"/>
      <c r="BD17" s="90"/>
      <c r="BE17" s="85"/>
      <c r="BF17" s="22"/>
      <c r="BG17" s="22"/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 t="shared" si="0"/>
        <v>16</v>
      </c>
      <c r="B18" s="213">
        <v>46236</v>
      </c>
      <c r="C18" s="54" t="s">
        <v>3118</v>
      </c>
      <c r="D18" s="54" t="s">
        <v>983</v>
      </c>
      <c r="E18" s="54" t="s">
        <v>3124</v>
      </c>
      <c r="F18" s="54">
        <v>1</v>
      </c>
      <c r="G18" s="54" t="s">
        <v>65</v>
      </c>
      <c r="H18" s="54" t="str">
        <f t="shared" si="1"/>
        <v>DONE</v>
      </c>
      <c r="I18" s="54" t="s">
        <v>414</v>
      </c>
      <c r="J18" s="58" t="s">
        <v>78</v>
      </c>
      <c r="K18" s="58" t="s">
        <v>79</v>
      </c>
      <c r="L18" s="54">
        <v>12.076000000000001</v>
      </c>
      <c r="M18" s="54"/>
      <c r="N18" s="54" t="s">
        <v>118</v>
      </c>
      <c r="O18" s="96" t="s">
        <v>85</v>
      </c>
      <c r="P18" s="54" t="s">
        <v>3119</v>
      </c>
      <c r="Q18" s="54" t="s">
        <v>2541</v>
      </c>
      <c r="R18" s="204">
        <v>200001116988</v>
      </c>
      <c r="S18" s="205">
        <v>46273</v>
      </c>
      <c r="T18" s="66" t="str">
        <f t="shared" si="2"/>
        <v>DONE</v>
      </c>
      <c r="U18" s="205">
        <v>46303</v>
      </c>
      <c r="V18" s="71">
        <v>9200107061</v>
      </c>
      <c r="W18" s="71">
        <v>49816</v>
      </c>
      <c r="X18" s="169">
        <v>46255</v>
      </c>
      <c r="Y18" s="69" t="str">
        <f t="shared" si="3"/>
        <v>DONE</v>
      </c>
      <c r="Z18" s="25">
        <v>53934</v>
      </c>
      <c r="AA18" s="69">
        <v>46255</v>
      </c>
      <c r="AB18" s="25"/>
      <c r="AC18" s="71"/>
      <c r="AD18" s="54" t="s">
        <v>3120</v>
      </c>
      <c r="AE18" s="76">
        <v>46258</v>
      </c>
      <c r="AF18" s="69" t="str">
        <f t="shared" si="4"/>
        <v>DONE</v>
      </c>
      <c r="AG18" s="69">
        <v>46260</v>
      </c>
      <c r="AH18" s="170"/>
      <c r="AI18" s="77" t="e">
        <f t="shared" ca="1" si="5"/>
        <v>#NAME?</v>
      </c>
      <c r="AJ18" s="80"/>
      <c r="AK18" s="80"/>
      <c r="AL18" s="82"/>
      <c r="AM18" s="82"/>
      <c r="AN18" s="82"/>
      <c r="AO18" s="82"/>
      <c r="AP18" s="82"/>
      <c r="AQ18" s="82"/>
      <c r="AR18" s="5"/>
      <c r="AS18" s="83"/>
      <c r="AT18" s="54"/>
      <c r="AU18" s="84"/>
      <c r="AV18" s="85"/>
      <c r="AW18" s="86"/>
      <c r="AX18" s="85"/>
      <c r="AY18" s="86"/>
      <c r="AZ18" s="171"/>
      <c r="BA18" s="85"/>
      <c r="BB18" s="85"/>
      <c r="BC18" s="90"/>
      <c r="BD18" s="90"/>
      <c r="BE18" s="85"/>
      <c r="BF18" s="22"/>
      <c r="BG18" s="22"/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 t="shared" si="0"/>
        <v>17</v>
      </c>
      <c r="B19" s="213">
        <v>46236</v>
      </c>
      <c r="C19" s="54" t="s">
        <v>3118</v>
      </c>
      <c r="D19" s="54" t="s">
        <v>1706</v>
      </c>
      <c r="E19" s="54" t="s">
        <v>1707</v>
      </c>
      <c r="F19" s="54">
        <v>1</v>
      </c>
      <c r="G19" s="54" t="s">
        <v>65</v>
      </c>
      <c r="H19" s="54" t="str">
        <f t="shared" si="1"/>
        <v>DONE</v>
      </c>
      <c r="I19" s="54" t="s">
        <v>414</v>
      </c>
      <c r="J19" s="58" t="s">
        <v>78</v>
      </c>
      <c r="K19" s="58" t="s">
        <v>79</v>
      </c>
      <c r="L19" s="54">
        <v>12.076000000000001</v>
      </c>
      <c r="M19" s="54"/>
      <c r="N19" s="54" t="s">
        <v>118</v>
      </c>
      <c r="O19" s="96" t="s">
        <v>85</v>
      </c>
      <c r="P19" s="54" t="s">
        <v>3119</v>
      </c>
      <c r="Q19" s="54" t="s">
        <v>2541</v>
      </c>
      <c r="R19" s="204">
        <v>200001116988</v>
      </c>
      <c r="S19" s="205">
        <v>46273</v>
      </c>
      <c r="T19" s="66" t="str">
        <f t="shared" si="2"/>
        <v>DONE</v>
      </c>
      <c r="U19" s="205">
        <v>46303</v>
      </c>
      <c r="V19" s="71">
        <v>9200107061</v>
      </c>
      <c r="W19" s="71">
        <v>49816</v>
      </c>
      <c r="X19" s="169">
        <v>46255</v>
      </c>
      <c r="Y19" s="69" t="str">
        <f t="shared" si="3"/>
        <v>DONE</v>
      </c>
      <c r="Z19" s="25">
        <v>53934</v>
      </c>
      <c r="AA19" s="69">
        <v>46255</v>
      </c>
      <c r="AB19" s="25"/>
      <c r="AC19" s="71"/>
      <c r="AD19" s="54" t="s">
        <v>3120</v>
      </c>
      <c r="AE19" s="76">
        <v>46258</v>
      </c>
      <c r="AF19" s="69" t="str">
        <f t="shared" si="4"/>
        <v>DONE</v>
      </c>
      <c r="AG19" s="69">
        <v>46260</v>
      </c>
      <c r="AH19" s="170"/>
      <c r="AI19" s="77" t="e">
        <f t="shared" ca="1" si="5"/>
        <v>#NAME?</v>
      </c>
      <c r="AJ19" s="80"/>
      <c r="AK19" s="80"/>
      <c r="AL19" s="82"/>
      <c r="AM19" s="82"/>
      <c r="AN19" s="82"/>
      <c r="AO19" s="82"/>
      <c r="AP19" s="82"/>
      <c r="AQ19" s="82"/>
      <c r="AR19" s="5"/>
      <c r="AS19" s="83"/>
      <c r="AT19" s="54"/>
      <c r="AU19" s="84"/>
      <c r="AV19" s="85"/>
      <c r="AW19" s="86"/>
      <c r="AX19" s="85"/>
      <c r="AY19" s="86"/>
      <c r="AZ19" s="171"/>
      <c r="BA19" s="85"/>
      <c r="BB19" s="85"/>
      <c r="BC19" s="90"/>
      <c r="BD19" s="90"/>
      <c r="BE19" s="85"/>
      <c r="BF19" s="22"/>
      <c r="BG19" s="22"/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 t="shared" si="0"/>
        <v>18</v>
      </c>
      <c r="B20" s="213">
        <v>46236</v>
      </c>
      <c r="C20" s="54" t="s">
        <v>3118</v>
      </c>
      <c r="D20" s="54" t="s">
        <v>67</v>
      </c>
      <c r="E20" s="54" t="s">
        <v>69</v>
      </c>
      <c r="F20" s="54">
        <v>1</v>
      </c>
      <c r="G20" s="54" t="s">
        <v>65</v>
      </c>
      <c r="H20" s="54" t="str">
        <f t="shared" si="1"/>
        <v>DONE</v>
      </c>
      <c r="I20" s="54" t="s">
        <v>414</v>
      </c>
      <c r="J20" s="58" t="s">
        <v>78</v>
      </c>
      <c r="K20" s="58" t="s">
        <v>79</v>
      </c>
      <c r="L20" s="54">
        <v>12.076000000000001</v>
      </c>
      <c r="M20" s="54"/>
      <c r="N20" s="54" t="s">
        <v>118</v>
      </c>
      <c r="O20" s="96" t="s">
        <v>85</v>
      </c>
      <c r="P20" s="54" t="s">
        <v>3119</v>
      </c>
      <c r="Q20" s="54" t="s">
        <v>2541</v>
      </c>
      <c r="R20" s="204">
        <v>200001116988</v>
      </c>
      <c r="S20" s="205">
        <v>46273</v>
      </c>
      <c r="T20" s="66" t="str">
        <f t="shared" si="2"/>
        <v>DONE</v>
      </c>
      <c r="U20" s="205">
        <v>46303</v>
      </c>
      <c r="V20" s="71">
        <v>9200107061</v>
      </c>
      <c r="W20" s="71">
        <v>49816</v>
      </c>
      <c r="X20" s="169">
        <v>46255</v>
      </c>
      <c r="Y20" s="69" t="str">
        <f t="shared" si="3"/>
        <v>DONE</v>
      </c>
      <c r="Z20" s="25">
        <v>53934</v>
      </c>
      <c r="AA20" s="69">
        <v>46255</v>
      </c>
      <c r="AB20" s="25"/>
      <c r="AC20" s="71"/>
      <c r="AD20" s="54" t="s">
        <v>3120</v>
      </c>
      <c r="AE20" s="76">
        <v>46258</v>
      </c>
      <c r="AF20" s="69" t="str">
        <f t="shared" si="4"/>
        <v>DONE</v>
      </c>
      <c r="AG20" s="69">
        <v>46260</v>
      </c>
      <c r="AH20" s="170"/>
      <c r="AI20" s="77" t="e">
        <f t="shared" ca="1" si="5"/>
        <v>#NAME?</v>
      </c>
      <c r="AJ20" s="80"/>
      <c r="AK20" s="80"/>
      <c r="AL20" s="82"/>
      <c r="AM20" s="82"/>
      <c r="AN20" s="82"/>
      <c r="AO20" s="82"/>
      <c r="AP20" s="82"/>
      <c r="AQ20" s="82"/>
      <c r="AR20" s="5"/>
      <c r="AS20" s="83"/>
      <c r="AT20" s="54"/>
      <c r="AU20" s="84"/>
      <c r="AV20" s="85"/>
      <c r="AW20" s="86"/>
      <c r="AX20" s="85"/>
      <c r="AY20" s="86"/>
      <c r="AZ20" s="171"/>
      <c r="BA20" s="85"/>
      <c r="BB20" s="85"/>
      <c r="BC20" s="90"/>
      <c r="BD20" s="90"/>
      <c r="BE20" s="85"/>
      <c r="BF20" s="22"/>
      <c r="BG20" s="22"/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 t="shared" si="0"/>
        <v>19</v>
      </c>
      <c r="B21" s="213">
        <v>46236</v>
      </c>
      <c r="C21" s="54" t="s">
        <v>3118</v>
      </c>
      <c r="D21" s="54" t="s">
        <v>257</v>
      </c>
      <c r="E21" s="54" t="s">
        <v>888</v>
      </c>
      <c r="F21" s="54">
        <v>1</v>
      </c>
      <c r="G21" s="54" t="s">
        <v>65</v>
      </c>
      <c r="H21" s="54" t="str">
        <f t="shared" si="1"/>
        <v>DONE</v>
      </c>
      <c r="I21" s="54" t="s">
        <v>414</v>
      </c>
      <c r="J21" s="58" t="s">
        <v>78</v>
      </c>
      <c r="K21" s="58" t="s">
        <v>79</v>
      </c>
      <c r="L21" s="54">
        <v>12.076000000000001</v>
      </c>
      <c r="M21" s="54"/>
      <c r="N21" s="54" t="s">
        <v>118</v>
      </c>
      <c r="O21" s="96" t="s">
        <v>85</v>
      </c>
      <c r="P21" s="54" t="s">
        <v>3119</v>
      </c>
      <c r="Q21" s="54" t="s">
        <v>2541</v>
      </c>
      <c r="R21" s="204">
        <v>200001116988</v>
      </c>
      <c r="S21" s="205">
        <v>46273</v>
      </c>
      <c r="T21" s="66" t="str">
        <f t="shared" si="2"/>
        <v>DONE</v>
      </c>
      <c r="U21" s="205">
        <v>46303</v>
      </c>
      <c r="V21" s="71">
        <v>9200107061</v>
      </c>
      <c r="W21" s="71">
        <v>49816</v>
      </c>
      <c r="X21" s="169">
        <v>46255</v>
      </c>
      <c r="Y21" s="69" t="str">
        <f t="shared" si="3"/>
        <v>DONE</v>
      </c>
      <c r="Z21" s="25">
        <v>53934</v>
      </c>
      <c r="AA21" s="69">
        <v>46255</v>
      </c>
      <c r="AB21" s="25"/>
      <c r="AC21" s="71"/>
      <c r="AD21" s="54" t="s">
        <v>3120</v>
      </c>
      <c r="AE21" s="76">
        <v>46258</v>
      </c>
      <c r="AF21" s="69" t="str">
        <f t="shared" si="4"/>
        <v>DONE</v>
      </c>
      <c r="AG21" s="69">
        <v>46260</v>
      </c>
      <c r="AH21" s="170"/>
      <c r="AI21" s="77" t="e">
        <f t="shared" ca="1" si="5"/>
        <v>#NAME?</v>
      </c>
      <c r="AJ21" s="80"/>
      <c r="AK21" s="80"/>
      <c r="AL21" s="82"/>
      <c r="AM21" s="82"/>
      <c r="AN21" s="82"/>
      <c r="AO21" s="82"/>
      <c r="AP21" s="82"/>
      <c r="AQ21" s="82"/>
      <c r="AR21" s="5"/>
      <c r="AS21" s="83"/>
      <c r="AT21" s="54"/>
      <c r="AU21" s="84"/>
      <c r="AV21" s="85"/>
      <c r="AW21" s="86"/>
      <c r="AX21" s="85"/>
      <c r="AY21" s="86"/>
      <c r="AZ21" s="171"/>
      <c r="BA21" s="85"/>
      <c r="BB21" s="85"/>
      <c r="BC21" s="90"/>
      <c r="BD21" s="90"/>
      <c r="BE21" s="85"/>
      <c r="BF21" s="22"/>
      <c r="BG21" s="22"/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 t="shared" si="0"/>
        <v>20</v>
      </c>
      <c r="B22" s="213">
        <v>46236</v>
      </c>
      <c r="C22" s="54" t="s">
        <v>3118</v>
      </c>
      <c r="D22" s="54" t="s">
        <v>174</v>
      </c>
      <c r="E22" s="54" t="s">
        <v>175</v>
      </c>
      <c r="F22" s="54">
        <v>2</v>
      </c>
      <c r="G22" s="54" t="s">
        <v>65</v>
      </c>
      <c r="H22" s="54" t="str">
        <f t="shared" si="1"/>
        <v>DONE</v>
      </c>
      <c r="I22" s="54" t="s">
        <v>414</v>
      </c>
      <c r="J22" s="58" t="s">
        <v>78</v>
      </c>
      <c r="K22" s="58" t="s">
        <v>79</v>
      </c>
      <c r="L22" s="54">
        <v>12.076000000000001</v>
      </c>
      <c r="M22" s="54"/>
      <c r="N22" s="54" t="s">
        <v>118</v>
      </c>
      <c r="O22" s="96" t="s">
        <v>85</v>
      </c>
      <c r="P22" s="54" t="s">
        <v>3119</v>
      </c>
      <c r="Q22" s="54" t="s">
        <v>2541</v>
      </c>
      <c r="R22" s="204">
        <v>200001116988</v>
      </c>
      <c r="S22" s="205">
        <v>46273</v>
      </c>
      <c r="T22" s="66" t="str">
        <f t="shared" si="2"/>
        <v>DONE</v>
      </c>
      <c r="U22" s="205">
        <v>46303</v>
      </c>
      <c r="V22" s="71">
        <v>9200107061</v>
      </c>
      <c r="W22" s="71">
        <v>49816</v>
      </c>
      <c r="X22" s="169">
        <v>46255</v>
      </c>
      <c r="Y22" s="69" t="str">
        <f t="shared" si="3"/>
        <v>DONE</v>
      </c>
      <c r="Z22" s="25">
        <v>53934</v>
      </c>
      <c r="AA22" s="69">
        <v>46255</v>
      </c>
      <c r="AB22" s="25"/>
      <c r="AC22" s="71"/>
      <c r="AD22" s="54" t="s">
        <v>3120</v>
      </c>
      <c r="AE22" s="76">
        <v>46258</v>
      </c>
      <c r="AF22" s="69" t="str">
        <f t="shared" si="4"/>
        <v>DONE</v>
      </c>
      <c r="AG22" s="69">
        <v>46260</v>
      </c>
      <c r="AH22" s="170"/>
      <c r="AI22" s="77" t="e">
        <f t="shared" ca="1" si="5"/>
        <v>#NAME?</v>
      </c>
      <c r="AJ22" s="80"/>
      <c r="AK22" s="80"/>
      <c r="AL22" s="82"/>
      <c r="AM22" s="82"/>
      <c r="AN22" s="82"/>
      <c r="AO22" s="82"/>
      <c r="AP22" s="82"/>
      <c r="AQ22" s="82"/>
      <c r="AR22" s="5"/>
      <c r="AS22" s="83"/>
      <c r="AT22" s="54"/>
      <c r="AU22" s="84"/>
      <c r="AV22" s="85"/>
      <c r="AW22" s="86"/>
      <c r="AX22" s="85"/>
      <c r="AY22" s="86"/>
      <c r="AZ22" s="171"/>
      <c r="BA22" s="85"/>
      <c r="BB22" s="85"/>
      <c r="BC22" s="90"/>
      <c r="BD22" s="90"/>
      <c r="BE22" s="85"/>
      <c r="BF22" s="22"/>
      <c r="BG22" s="22"/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 t="shared" si="0"/>
        <v>21</v>
      </c>
      <c r="B23" s="213">
        <v>46236</v>
      </c>
      <c r="C23" s="54" t="s">
        <v>3118</v>
      </c>
      <c r="D23" s="54" t="s">
        <v>491</v>
      </c>
      <c r="E23" s="54" t="s">
        <v>492</v>
      </c>
      <c r="F23" s="54">
        <v>2</v>
      </c>
      <c r="G23" s="54" t="s">
        <v>65</v>
      </c>
      <c r="H23" s="54" t="str">
        <f t="shared" si="1"/>
        <v>DONE</v>
      </c>
      <c r="I23" s="54" t="s">
        <v>414</v>
      </c>
      <c r="J23" s="58" t="s">
        <v>78</v>
      </c>
      <c r="K23" s="58" t="s">
        <v>79</v>
      </c>
      <c r="L23" s="54">
        <v>12.076000000000001</v>
      </c>
      <c r="M23" s="54"/>
      <c r="N23" s="54" t="s">
        <v>118</v>
      </c>
      <c r="O23" s="96" t="s">
        <v>85</v>
      </c>
      <c r="P23" s="54" t="s">
        <v>3119</v>
      </c>
      <c r="Q23" s="54" t="s">
        <v>2541</v>
      </c>
      <c r="R23" s="204">
        <v>200001116988</v>
      </c>
      <c r="S23" s="205">
        <v>46273</v>
      </c>
      <c r="T23" s="66" t="str">
        <f t="shared" si="2"/>
        <v>DONE</v>
      </c>
      <c r="U23" s="205">
        <v>46303</v>
      </c>
      <c r="V23" s="71">
        <v>9200107061</v>
      </c>
      <c r="W23" s="71">
        <v>49816</v>
      </c>
      <c r="X23" s="169">
        <v>46255</v>
      </c>
      <c r="Y23" s="69" t="str">
        <f t="shared" si="3"/>
        <v>DONE</v>
      </c>
      <c r="Z23" s="25">
        <v>53934</v>
      </c>
      <c r="AA23" s="69">
        <v>46255</v>
      </c>
      <c r="AB23" s="25"/>
      <c r="AC23" s="71"/>
      <c r="AD23" s="54" t="s">
        <v>3120</v>
      </c>
      <c r="AE23" s="73">
        <v>46258</v>
      </c>
      <c r="AF23" s="69" t="str">
        <f t="shared" si="4"/>
        <v>DONE</v>
      </c>
      <c r="AG23" s="69">
        <v>46260</v>
      </c>
      <c r="AH23" s="170"/>
      <c r="AI23" s="77" t="e">
        <f t="shared" ca="1" si="5"/>
        <v>#NAME?</v>
      </c>
      <c r="AJ23" s="80"/>
      <c r="AK23" s="80"/>
      <c r="AL23" s="82"/>
      <c r="AM23" s="82"/>
      <c r="AN23" s="82"/>
      <c r="AO23" s="82"/>
      <c r="AP23" s="82"/>
      <c r="AQ23" s="82"/>
      <c r="AR23" s="5"/>
      <c r="AS23" s="83"/>
      <c r="AT23" s="54"/>
      <c r="AU23" s="84"/>
      <c r="AV23" s="85"/>
      <c r="AW23" s="86"/>
      <c r="AX23" s="85"/>
      <c r="AY23" s="86"/>
      <c r="AZ23" s="171"/>
      <c r="BA23" s="85"/>
      <c r="BB23" s="85"/>
      <c r="BC23" s="90"/>
      <c r="BD23" s="90"/>
      <c r="BE23" s="85"/>
      <c r="BF23" s="22"/>
      <c r="BG23" s="22"/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 t="shared" si="0"/>
        <v>22</v>
      </c>
      <c r="B24" s="213">
        <v>46236</v>
      </c>
      <c r="C24" s="54" t="s">
        <v>3118</v>
      </c>
      <c r="D24" s="54" t="s">
        <v>136</v>
      </c>
      <c r="E24" s="54" t="s">
        <v>137</v>
      </c>
      <c r="F24" s="54">
        <v>1</v>
      </c>
      <c r="G24" s="54" t="s">
        <v>65</v>
      </c>
      <c r="H24" s="54" t="str">
        <f t="shared" si="1"/>
        <v>DONE</v>
      </c>
      <c r="I24" s="54" t="s">
        <v>414</v>
      </c>
      <c r="J24" s="58" t="s">
        <v>78</v>
      </c>
      <c r="K24" s="58" t="s">
        <v>79</v>
      </c>
      <c r="L24" s="54">
        <v>12.076000000000001</v>
      </c>
      <c r="M24" s="54"/>
      <c r="N24" s="54" t="s">
        <v>118</v>
      </c>
      <c r="O24" s="96" t="s">
        <v>85</v>
      </c>
      <c r="P24" s="54" t="s">
        <v>3119</v>
      </c>
      <c r="Q24" s="54" t="s">
        <v>2541</v>
      </c>
      <c r="R24" s="204">
        <v>200001116988</v>
      </c>
      <c r="S24" s="205">
        <v>46273</v>
      </c>
      <c r="T24" s="66" t="str">
        <f t="shared" si="2"/>
        <v>DONE</v>
      </c>
      <c r="U24" s="205">
        <v>46303</v>
      </c>
      <c r="V24" s="71">
        <v>9200107061</v>
      </c>
      <c r="W24" s="71">
        <v>49816</v>
      </c>
      <c r="X24" s="169">
        <v>46255</v>
      </c>
      <c r="Y24" s="69" t="str">
        <f t="shared" si="3"/>
        <v>DONE</v>
      </c>
      <c r="Z24" s="25">
        <v>53934</v>
      </c>
      <c r="AA24" s="69">
        <v>46255</v>
      </c>
      <c r="AB24" s="25"/>
      <c r="AC24" s="71"/>
      <c r="AD24" s="54" t="s">
        <v>3120</v>
      </c>
      <c r="AE24" s="73">
        <v>46258</v>
      </c>
      <c r="AF24" s="69" t="str">
        <f t="shared" si="4"/>
        <v>DONE</v>
      </c>
      <c r="AG24" s="69">
        <v>46260</v>
      </c>
      <c r="AH24" s="170"/>
      <c r="AI24" s="77" t="e">
        <f t="shared" ca="1" si="5"/>
        <v>#NAME?</v>
      </c>
      <c r="AJ24" s="80"/>
      <c r="AK24" s="80"/>
      <c r="AL24" s="82"/>
      <c r="AM24" s="82"/>
      <c r="AN24" s="82"/>
      <c r="AO24" s="82"/>
      <c r="AP24" s="82"/>
      <c r="AQ24" s="82"/>
      <c r="AR24" s="5"/>
      <c r="AS24" s="83"/>
      <c r="AT24" s="54"/>
      <c r="AU24" s="84"/>
      <c r="AV24" s="85"/>
      <c r="AW24" s="86"/>
      <c r="AX24" s="85"/>
      <c r="AY24" s="86"/>
      <c r="AZ24" s="171"/>
      <c r="BA24" s="85"/>
      <c r="BB24" s="85"/>
      <c r="BC24" s="90"/>
      <c r="BD24" s="90"/>
      <c r="BE24" s="85"/>
      <c r="BF24" s="22"/>
      <c r="BG24" s="22"/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 t="shared" si="0"/>
        <v>23</v>
      </c>
      <c r="B25" s="213">
        <v>46236</v>
      </c>
      <c r="C25" s="54" t="s">
        <v>3135</v>
      </c>
      <c r="D25" s="54" t="s">
        <v>227</v>
      </c>
      <c r="E25" s="54" t="s">
        <v>228</v>
      </c>
      <c r="F25" s="54">
        <v>1</v>
      </c>
      <c r="G25" s="54" t="s">
        <v>65</v>
      </c>
      <c r="H25" s="54" t="str">
        <f t="shared" si="1"/>
        <v>DONE</v>
      </c>
      <c r="I25" s="54" t="s">
        <v>1067</v>
      </c>
      <c r="J25" s="58" t="s">
        <v>146</v>
      </c>
      <c r="K25" s="58" t="s">
        <v>79</v>
      </c>
      <c r="L25" s="54">
        <v>999.2</v>
      </c>
      <c r="M25" s="54"/>
      <c r="N25" s="54" t="s">
        <v>118</v>
      </c>
      <c r="O25" s="96" t="s">
        <v>85</v>
      </c>
      <c r="P25" s="54" t="s">
        <v>216</v>
      </c>
      <c r="Q25" s="54" t="s">
        <v>87</v>
      </c>
      <c r="R25" s="204">
        <v>200001117034</v>
      </c>
      <c r="S25" s="205">
        <v>46273</v>
      </c>
      <c r="T25" s="66" t="str">
        <f t="shared" si="2"/>
        <v>DONE</v>
      </c>
      <c r="U25" s="205">
        <v>46303</v>
      </c>
      <c r="V25" s="71">
        <v>9200107050</v>
      </c>
      <c r="W25" s="71">
        <v>49812</v>
      </c>
      <c r="X25" s="169">
        <v>46255</v>
      </c>
      <c r="Y25" s="69" t="str">
        <f t="shared" si="3"/>
        <v>DONE</v>
      </c>
      <c r="Z25" s="25">
        <v>53943</v>
      </c>
      <c r="AA25" s="69">
        <v>46255</v>
      </c>
      <c r="AB25" s="25"/>
      <c r="AC25" s="71"/>
      <c r="AD25" s="54" t="s">
        <v>3137</v>
      </c>
      <c r="AE25" s="73">
        <v>46258</v>
      </c>
      <c r="AF25" s="69" t="str">
        <f t="shared" si="4"/>
        <v>DONE</v>
      </c>
      <c r="AG25" s="69">
        <v>46260</v>
      </c>
      <c r="AH25" s="170"/>
      <c r="AI25" s="77" t="e">
        <f t="shared" ca="1" si="5"/>
        <v>#NAME?</v>
      </c>
      <c r="AJ25" s="80"/>
      <c r="AK25" s="80"/>
      <c r="AL25" s="82"/>
      <c r="AM25" s="82"/>
      <c r="AN25" s="82"/>
      <c r="AO25" s="82"/>
      <c r="AP25" s="82"/>
      <c r="AQ25" s="82"/>
      <c r="AR25" s="5"/>
      <c r="AS25" s="83"/>
      <c r="AT25" s="54"/>
      <c r="AU25" s="84"/>
      <c r="AV25" s="85"/>
      <c r="AW25" s="86"/>
      <c r="AX25" s="85"/>
      <c r="AY25" s="86"/>
      <c r="AZ25" s="171"/>
      <c r="BA25" s="85"/>
      <c r="BB25" s="85"/>
      <c r="BC25" s="90"/>
      <c r="BD25" s="90"/>
      <c r="BE25" s="85"/>
      <c r="BF25" s="22"/>
      <c r="BG25" s="22"/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 t="shared" si="0"/>
        <v>24</v>
      </c>
      <c r="B26" s="213">
        <v>46236</v>
      </c>
      <c r="C26" s="54" t="s">
        <v>3135</v>
      </c>
      <c r="D26" s="54" t="s">
        <v>115</v>
      </c>
      <c r="E26" s="54" t="s">
        <v>116</v>
      </c>
      <c r="F26" s="54">
        <v>1</v>
      </c>
      <c r="G26" s="54" t="s">
        <v>65</v>
      </c>
      <c r="H26" s="54" t="str">
        <f t="shared" si="1"/>
        <v>DONE</v>
      </c>
      <c r="I26" s="54" t="s">
        <v>1067</v>
      </c>
      <c r="J26" s="58" t="s">
        <v>146</v>
      </c>
      <c r="K26" s="58" t="s">
        <v>79</v>
      </c>
      <c r="L26" s="54">
        <v>999.2</v>
      </c>
      <c r="M26" s="54"/>
      <c r="N26" s="54" t="s">
        <v>118</v>
      </c>
      <c r="O26" s="96" t="s">
        <v>85</v>
      </c>
      <c r="P26" s="54" t="s">
        <v>216</v>
      </c>
      <c r="Q26" s="54" t="s">
        <v>87</v>
      </c>
      <c r="R26" s="204">
        <v>200001117034</v>
      </c>
      <c r="S26" s="205">
        <v>46273</v>
      </c>
      <c r="T26" s="66" t="str">
        <f t="shared" si="2"/>
        <v>DONE</v>
      </c>
      <c r="U26" s="205">
        <v>46303</v>
      </c>
      <c r="V26" s="71">
        <v>9200107050</v>
      </c>
      <c r="W26" s="71">
        <v>49812</v>
      </c>
      <c r="X26" s="169">
        <v>46255</v>
      </c>
      <c r="Y26" s="69" t="str">
        <f t="shared" si="3"/>
        <v>DONE</v>
      </c>
      <c r="Z26" s="25">
        <v>53943</v>
      </c>
      <c r="AA26" s="69">
        <v>46255</v>
      </c>
      <c r="AB26" s="25"/>
      <c r="AC26" s="71"/>
      <c r="AD26" s="54" t="s">
        <v>3137</v>
      </c>
      <c r="AE26" s="73">
        <v>46258</v>
      </c>
      <c r="AF26" s="69" t="str">
        <f t="shared" si="4"/>
        <v>DONE</v>
      </c>
      <c r="AG26" s="69">
        <v>46260</v>
      </c>
      <c r="AH26" s="170"/>
      <c r="AI26" s="77" t="e">
        <f t="shared" ca="1" si="5"/>
        <v>#NAME?</v>
      </c>
      <c r="AJ26" s="80"/>
      <c r="AK26" s="80"/>
      <c r="AL26" s="82"/>
      <c r="AM26" s="82"/>
      <c r="AN26" s="82"/>
      <c r="AO26" s="82"/>
      <c r="AP26" s="82"/>
      <c r="AQ26" s="82"/>
      <c r="AR26" s="5"/>
      <c r="AS26" s="83"/>
      <c r="AT26" s="54"/>
      <c r="AU26" s="84"/>
      <c r="AV26" s="85"/>
      <c r="AW26" s="86"/>
      <c r="AX26" s="85"/>
      <c r="AY26" s="86"/>
      <c r="AZ26" s="171"/>
      <c r="BA26" s="85"/>
      <c r="BB26" s="85"/>
      <c r="BC26" s="90"/>
      <c r="BD26" s="90"/>
      <c r="BE26" s="85"/>
      <c r="BF26" s="22"/>
      <c r="BG26" s="22"/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 t="shared" si="0"/>
        <v>25</v>
      </c>
      <c r="B27" s="213">
        <v>46236</v>
      </c>
      <c r="C27" s="54" t="s">
        <v>3135</v>
      </c>
      <c r="D27" s="54" t="s">
        <v>174</v>
      </c>
      <c r="E27" s="54" t="s">
        <v>175</v>
      </c>
      <c r="F27" s="54">
        <v>2</v>
      </c>
      <c r="G27" s="54" t="s">
        <v>65</v>
      </c>
      <c r="H27" s="54" t="str">
        <f t="shared" si="1"/>
        <v>DONE</v>
      </c>
      <c r="I27" s="54" t="s">
        <v>1067</v>
      </c>
      <c r="J27" s="58" t="s">
        <v>146</v>
      </c>
      <c r="K27" s="58" t="s">
        <v>79</v>
      </c>
      <c r="L27" s="54">
        <v>999.2</v>
      </c>
      <c r="M27" s="54"/>
      <c r="N27" s="54" t="s">
        <v>118</v>
      </c>
      <c r="O27" s="96" t="s">
        <v>85</v>
      </c>
      <c r="P27" s="54" t="s">
        <v>216</v>
      </c>
      <c r="Q27" s="54" t="s">
        <v>87</v>
      </c>
      <c r="R27" s="204">
        <v>200001117034</v>
      </c>
      <c r="S27" s="205">
        <v>46273</v>
      </c>
      <c r="T27" s="66" t="str">
        <f t="shared" si="2"/>
        <v>DONE</v>
      </c>
      <c r="U27" s="205">
        <v>46303</v>
      </c>
      <c r="V27" s="71">
        <v>9200107050</v>
      </c>
      <c r="W27" s="71">
        <v>49812</v>
      </c>
      <c r="X27" s="169">
        <v>46255</v>
      </c>
      <c r="Y27" s="69" t="str">
        <f t="shared" si="3"/>
        <v>DONE</v>
      </c>
      <c r="Z27" s="25">
        <v>53943</v>
      </c>
      <c r="AA27" s="69">
        <v>46255</v>
      </c>
      <c r="AB27" s="25"/>
      <c r="AC27" s="71"/>
      <c r="AD27" s="54" t="s">
        <v>3137</v>
      </c>
      <c r="AE27" s="73">
        <v>46258</v>
      </c>
      <c r="AF27" s="69" t="str">
        <f t="shared" si="4"/>
        <v>DONE</v>
      </c>
      <c r="AG27" s="69">
        <v>46260</v>
      </c>
      <c r="AH27" s="170"/>
      <c r="AI27" s="77" t="e">
        <f t="shared" ca="1" si="5"/>
        <v>#NAME?</v>
      </c>
      <c r="AJ27" s="80"/>
      <c r="AK27" s="80"/>
      <c r="AL27" s="82"/>
      <c r="AM27" s="82"/>
      <c r="AN27" s="82"/>
      <c r="AO27" s="82"/>
      <c r="AP27" s="82"/>
      <c r="AQ27" s="82"/>
      <c r="AR27" s="5"/>
      <c r="AS27" s="83"/>
      <c r="AT27" s="54"/>
      <c r="AU27" s="84"/>
      <c r="AV27" s="85"/>
      <c r="AW27" s="86"/>
      <c r="AX27" s="85"/>
      <c r="AY27" s="86"/>
      <c r="AZ27" s="171"/>
      <c r="BA27" s="85"/>
      <c r="BB27" s="85"/>
      <c r="BC27" s="90"/>
      <c r="BD27" s="90"/>
      <c r="BE27" s="85"/>
      <c r="BF27" s="22"/>
      <c r="BG27" s="22"/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 t="shared" si="0"/>
        <v>26</v>
      </c>
      <c r="B28" s="213">
        <v>46236</v>
      </c>
      <c r="C28" s="54" t="s">
        <v>3135</v>
      </c>
      <c r="D28" s="54" t="s">
        <v>153</v>
      </c>
      <c r="E28" s="54" t="s">
        <v>829</v>
      </c>
      <c r="F28" s="54">
        <v>1</v>
      </c>
      <c r="G28" s="54" t="s">
        <v>65</v>
      </c>
      <c r="H28" s="54" t="str">
        <f t="shared" si="1"/>
        <v>DONE</v>
      </c>
      <c r="I28" s="54" t="s">
        <v>1067</v>
      </c>
      <c r="J28" s="58" t="s">
        <v>146</v>
      </c>
      <c r="K28" s="58" t="s">
        <v>79</v>
      </c>
      <c r="L28" s="54">
        <v>999.2</v>
      </c>
      <c r="M28" s="54"/>
      <c r="N28" s="54" t="s">
        <v>118</v>
      </c>
      <c r="O28" s="96" t="s">
        <v>85</v>
      </c>
      <c r="P28" s="54" t="s">
        <v>216</v>
      </c>
      <c r="Q28" s="54" t="s">
        <v>87</v>
      </c>
      <c r="R28" s="204">
        <v>200001117034</v>
      </c>
      <c r="S28" s="205">
        <v>46273</v>
      </c>
      <c r="T28" s="66" t="str">
        <f t="shared" si="2"/>
        <v>DONE</v>
      </c>
      <c r="U28" s="205">
        <v>46303</v>
      </c>
      <c r="V28" s="71">
        <v>9200107050</v>
      </c>
      <c r="W28" s="71">
        <v>49812</v>
      </c>
      <c r="X28" s="169">
        <v>46255</v>
      </c>
      <c r="Y28" s="69" t="str">
        <f t="shared" si="3"/>
        <v>DONE</v>
      </c>
      <c r="Z28" s="25">
        <v>53943</v>
      </c>
      <c r="AA28" s="69">
        <v>46255</v>
      </c>
      <c r="AB28" s="25"/>
      <c r="AC28" s="71"/>
      <c r="AD28" s="54" t="s">
        <v>3137</v>
      </c>
      <c r="AE28" s="73">
        <v>46258</v>
      </c>
      <c r="AF28" s="69" t="str">
        <f t="shared" si="4"/>
        <v>DONE</v>
      </c>
      <c r="AG28" s="69">
        <v>46260</v>
      </c>
      <c r="AH28" s="170"/>
      <c r="AI28" s="77" t="e">
        <f t="shared" ca="1" si="5"/>
        <v>#NAME?</v>
      </c>
      <c r="AJ28" s="80"/>
      <c r="AK28" s="80"/>
      <c r="AL28" s="82"/>
      <c r="AM28" s="82"/>
      <c r="AN28" s="82"/>
      <c r="AO28" s="82"/>
      <c r="AP28" s="82"/>
      <c r="AQ28" s="82"/>
      <c r="AR28" s="5"/>
      <c r="AS28" s="83"/>
      <c r="AT28" s="54"/>
      <c r="AU28" s="84"/>
      <c r="AV28" s="85"/>
      <c r="AW28" s="86"/>
      <c r="AX28" s="85"/>
      <c r="AY28" s="86"/>
      <c r="AZ28" s="171"/>
      <c r="BA28" s="85"/>
      <c r="BB28" s="85"/>
      <c r="BC28" s="90"/>
      <c r="BD28" s="90"/>
      <c r="BE28" s="85"/>
      <c r="BF28" s="22"/>
      <c r="BG28" s="22"/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 t="shared" si="0"/>
        <v>27</v>
      </c>
      <c r="B29" s="213">
        <v>46232</v>
      </c>
      <c r="C29" s="54" t="s">
        <v>3143</v>
      </c>
      <c r="D29" s="54" t="s">
        <v>457</v>
      </c>
      <c r="E29" s="54" t="s">
        <v>458</v>
      </c>
      <c r="F29" s="54">
        <v>1</v>
      </c>
      <c r="G29" s="54" t="s">
        <v>65</v>
      </c>
      <c r="H29" s="54" t="str">
        <f t="shared" si="1"/>
        <v>DONE</v>
      </c>
      <c r="I29" s="54" t="s">
        <v>1089</v>
      </c>
      <c r="J29" s="58" t="s">
        <v>112</v>
      </c>
      <c r="K29" s="58" t="s">
        <v>106</v>
      </c>
      <c r="L29" s="54"/>
      <c r="M29" s="54"/>
      <c r="N29" s="54" t="s">
        <v>161</v>
      </c>
      <c r="O29" s="96" t="s">
        <v>81</v>
      </c>
      <c r="P29" s="54" t="s">
        <v>2696</v>
      </c>
      <c r="Q29" s="54" t="s">
        <v>912</v>
      </c>
      <c r="R29" s="204">
        <v>200001117059</v>
      </c>
      <c r="S29" s="205">
        <v>46273</v>
      </c>
      <c r="T29" s="66" t="str">
        <f t="shared" si="2"/>
        <v>DONE</v>
      </c>
      <c r="U29" s="205">
        <v>46303</v>
      </c>
      <c r="V29" s="71">
        <v>9200107046</v>
      </c>
      <c r="W29" s="71">
        <v>49809</v>
      </c>
      <c r="X29" s="169">
        <v>46255</v>
      </c>
      <c r="Y29" s="69" t="str">
        <f t="shared" si="3"/>
        <v>DONE</v>
      </c>
      <c r="Z29" s="25">
        <v>53947</v>
      </c>
      <c r="AA29" s="69">
        <v>46255</v>
      </c>
      <c r="AB29" s="25"/>
      <c r="AC29" s="71"/>
      <c r="AD29" s="54" t="s">
        <v>3147</v>
      </c>
      <c r="AE29" s="76">
        <v>46258</v>
      </c>
      <c r="AF29" s="69" t="str">
        <f t="shared" si="4"/>
        <v>DONE</v>
      </c>
      <c r="AG29" s="69">
        <v>46260</v>
      </c>
      <c r="AH29" s="170"/>
      <c r="AI29" s="77" t="e">
        <f t="shared" ca="1" si="5"/>
        <v>#NAME?</v>
      </c>
      <c r="AJ29" s="80"/>
      <c r="AK29" s="80"/>
      <c r="AL29" s="82"/>
      <c r="AM29" s="82"/>
      <c r="AN29" s="82"/>
      <c r="AO29" s="82"/>
      <c r="AP29" s="82"/>
      <c r="AQ29" s="82"/>
      <c r="AR29" s="5"/>
      <c r="AS29" s="83"/>
      <c r="AT29" s="54"/>
      <c r="AU29" s="84"/>
      <c r="AV29" s="85"/>
      <c r="AW29" s="86"/>
      <c r="AX29" s="85"/>
      <c r="AY29" s="86"/>
      <c r="AZ29" s="171"/>
      <c r="BA29" s="85"/>
      <c r="BB29" s="85"/>
      <c r="BC29" s="90"/>
      <c r="BD29" s="90"/>
      <c r="BE29" s="85"/>
      <c r="BF29" s="22"/>
      <c r="BG29" s="22"/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 t="shared" si="0"/>
        <v>28</v>
      </c>
      <c r="B30" s="213">
        <v>46236</v>
      </c>
      <c r="C30" s="54" t="s">
        <v>3149</v>
      </c>
      <c r="D30" s="54" t="s">
        <v>297</v>
      </c>
      <c r="E30" s="54" t="s">
        <v>298</v>
      </c>
      <c r="F30" s="54">
        <v>1</v>
      </c>
      <c r="G30" s="54" t="s">
        <v>65</v>
      </c>
      <c r="H30" s="54" t="str">
        <f t="shared" si="1"/>
        <v>DONE</v>
      </c>
      <c r="I30" s="54" t="s">
        <v>259</v>
      </c>
      <c r="J30" s="58" t="s">
        <v>260</v>
      </c>
      <c r="K30" s="58" t="s">
        <v>79</v>
      </c>
      <c r="L30" s="54">
        <v>146040</v>
      </c>
      <c r="M30" s="54"/>
      <c r="N30" s="54" t="s">
        <v>207</v>
      </c>
      <c r="O30" s="96" t="s">
        <v>85</v>
      </c>
      <c r="P30" s="54" t="s">
        <v>2770</v>
      </c>
      <c r="Q30" s="54" t="s">
        <v>338</v>
      </c>
      <c r="R30" s="204">
        <v>200001117019</v>
      </c>
      <c r="S30" s="205">
        <v>46273</v>
      </c>
      <c r="T30" s="66" t="str">
        <f t="shared" si="2"/>
        <v>DONE</v>
      </c>
      <c r="U30" s="205">
        <v>46303</v>
      </c>
      <c r="V30" s="71">
        <v>9200107058</v>
      </c>
      <c r="W30" s="71">
        <v>49815</v>
      </c>
      <c r="X30" s="169">
        <v>46255</v>
      </c>
      <c r="Y30" s="69" t="str">
        <f t="shared" si="3"/>
        <v>DONE</v>
      </c>
      <c r="Z30" s="25">
        <v>53936</v>
      </c>
      <c r="AA30" s="69">
        <v>46255</v>
      </c>
      <c r="AB30" s="25"/>
      <c r="AC30" s="71"/>
      <c r="AD30" s="54" t="s">
        <v>3150</v>
      </c>
      <c r="AE30" s="76">
        <v>46258</v>
      </c>
      <c r="AF30" s="69" t="str">
        <f t="shared" si="4"/>
        <v>DONE</v>
      </c>
      <c r="AG30" s="69">
        <v>46260</v>
      </c>
      <c r="AH30" s="170"/>
      <c r="AI30" s="77" t="e">
        <f t="shared" ca="1" si="5"/>
        <v>#NAME?</v>
      </c>
      <c r="AJ30" s="80"/>
      <c r="AK30" s="80"/>
      <c r="AL30" s="82"/>
      <c r="AM30" s="82"/>
      <c r="AN30" s="82"/>
      <c r="AO30" s="82"/>
      <c r="AP30" s="82"/>
      <c r="AQ30" s="82"/>
      <c r="AR30" s="5"/>
      <c r="AS30" s="83"/>
      <c r="AT30" s="54"/>
      <c r="AU30" s="84"/>
      <c r="AV30" s="85"/>
      <c r="AW30" s="86"/>
      <c r="AX30" s="85"/>
      <c r="AY30" s="86"/>
      <c r="AZ30" s="171"/>
      <c r="BA30" s="85"/>
      <c r="BB30" s="85"/>
      <c r="BC30" s="90"/>
      <c r="BD30" s="90"/>
      <c r="BE30" s="85"/>
      <c r="BF30" s="22"/>
      <c r="BG30" s="22"/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 t="shared" si="0"/>
        <v>29</v>
      </c>
      <c r="B31" s="213">
        <v>46236</v>
      </c>
      <c r="C31" s="54" t="s">
        <v>3149</v>
      </c>
      <c r="D31" s="54" t="s">
        <v>248</v>
      </c>
      <c r="E31" s="54" t="s">
        <v>250</v>
      </c>
      <c r="F31" s="54">
        <v>1</v>
      </c>
      <c r="G31" s="54" t="s">
        <v>65</v>
      </c>
      <c r="H31" s="54" t="str">
        <f t="shared" si="1"/>
        <v>DONE</v>
      </c>
      <c r="I31" s="54" t="s">
        <v>259</v>
      </c>
      <c r="J31" s="58" t="s">
        <v>260</v>
      </c>
      <c r="K31" s="58" t="s">
        <v>79</v>
      </c>
      <c r="L31" s="54">
        <v>146040</v>
      </c>
      <c r="M31" s="54"/>
      <c r="N31" s="54" t="s">
        <v>207</v>
      </c>
      <c r="O31" s="96" t="s">
        <v>85</v>
      </c>
      <c r="P31" s="54" t="s">
        <v>2770</v>
      </c>
      <c r="Q31" s="54" t="s">
        <v>338</v>
      </c>
      <c r="R31" s="204">
        <v>200001117019</v>
      </c>
      <c r="S31" s="205">
        <v>46273</v>
      </c>
      <c r="T31" s="66" t="str">
        <f t="shared" si="2"/>
        <v>DONE</v>
      </c>
      <c r="U31" s="205">
        <v>46303</v>
      </c>
      <c r="V31" s="71">
        <v>9200107058</v>
      </c>
      <c r="W31" s="71">
        <v>49815</v>
      </c>
      <c r="X31" s="169">
        <v>46255</v>
      </c>
      <c r="Y31" s="69" t="str">
        <f t="shared" si="3"/>
        <v>DONE</v>
      </c>
      <c r="Z31" s="25">
        <v>53936</v>
      </c>
      <c r="AA31" s="69">
        <v>46255</v>
      </c>
      <c r="AB31" s="25"/>
      <c r="AC31" s="71"/>
      <c r="AD31" s="54" t="s">
        <v>3150</v>
      </c>
      <c r="AE31" s="76">
        <v>46258</v>
      </c>
      <c r="AF31" s="69" t="str">
        <f t="shared" si="4"/>
        <v>DONE</v>
      </c>
      <c r="AG31" s="69">
        <v>46260</v>
      </c>
      <c r="AH31" s="170"/>
      <c r="AI31" s="77" t="e">
        <f t="shared" ca="1" si="5"/>
        <v>#NAME?</v>
      </c>
      <c r="AJ31" s="80"/>
      <c r="AK31" s="80"/>
      <c r="AL31" s="82"/>
      <c r="AM31" s="82"/>
      <c r="AN31" s="82"/>
      <c r="AO31" s="82"/>
      <c r="AP31" s="82"/>
      <c r="AQ31" s="82"/>
      <c r="AR31" s="5"/>
      <c r="AS31" s="83"/>
      <c r="AT31" s="54"/>
      <c r="AU31" s="84"/>
      <c r="AV31" s="85"/>
      <c r="AW31" s="86"/>
      <c r="AX31" s="85"/>
      <c r="AY31" s="86"/>
      <c r="AZ31" s="171"/>
      <c r="BA31" s="85"/>
      <c r="BB31" s="85"/>
      <c r="BC31" s="90"/>
      <c r="BD31" s="90"/>
      <c r="BE31" s="85"/>
      <c r="BF31" s="22"/>
      <c r="BG31" s="22"/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 t="shared" si="0"/>
        <v>30</v>
      </c>
      <c r="B32" s="213">
        <v>46236</v>
      </c>
      <c r="C32" s="54" t="s">
        <v>3149</v>
      </c>
      <c r="D32" s="54" t="s">
        <v>227</v>
      </c>
      <c r="E32" s="54" t="s">
        <v>228</v>
      </c>
      <c r="F32" s="54">
        <v>1</v>
      </c>
      <c r="G32" s="54" t="s">
        <v>65</v>
      </c>
      <c r="H32" s="54" t="str">
        <f t="shared" si="1"/>
        <v>DONE</v>
      </c>
      <c r="I32" s="54" t="s">
        <v>259</v>
      </c>
      <c r="J32" s="58" t="s">
        <v>260</v>
      </c>
      <c r="K32" s="58" t="s">
        <v>79</v>
      </c>
      <c r="L32" s="54">
        <v>146040</v>
      </c>
      <c r="M32" s="54"/>
      <c r="N32" s="54" t="s">
        <v>207</v>
      </c>
      <c r="O32" s="96" t="s">
        <v>85</v>
      </c>
      <c r="P32" s="54" t="s">
        <v>2770</v>
      </c>
      <c r="Q32" s="54" t="s">
        <v>338</v>
      </c>
      <c r="R32" s="204">
        <v>200001117019</v>
      </c>
      <c r="S32" s="205">
        <v>46273</v>
      </c>
      <c r="T32" s="66" t="str">
        <f t="shared" si="2"/>
        <v>DONE</v>
      </c>
      <c r="U32" s="205">
        <v>46303</v>
      </c>
      <c r="V32" s="71">
        <v>9200107058</v>
      </c>
      <c r="W32" s="71">
        <v>49815</v>
      </c>
      <c r="X32" s="169">
        <v>46255</v>
      </c>
      <c r="Y32" s="69" t="str">
        <f t="shared" si="3"/>
        <v>DONE</v>
      </c>
      <c r="Z32" s="25">
        <v>53936</v>
      </c>
      <c r="AA32" s="69">
        <v>46255</v>
      </c>
      <c r="AB32" s="25"/>
      <c r="AC32" s="71"/>
      <c r="AD32" s="54" t="s">
        <v>3150</v>
      </c>
      <c r="AE32" s="76">
        <v>46258</v>
      </c>
      <c r="AF32" s="69" t="str">
        <f t="shared" si="4"/>
        <v>DONE</v>
      </c>
      <c r="AG32" s="69">
        <v>46260</v>
      </c>
      <c r="AH32" s="170"/>
      <c r="AI32" s="77" t="e">
        <f t="shared" ca="1" si="5"/>
        <v>#NAME?</v>
      </c>
      <c r="AJ32" s="80"/>
      <c r="AK32" s="80"/>
      <c r="AL32" s="82"/>
      <c r="AM32" s="82"/>
      <c r="AN32" s="82"/>
      <c r="AO32" s="82"/>
      <c r="AP32" s="82"/>
      <c r="AQ32" s="82"/>
      <c r="AR32" s="5"/>
      <c r="AS32" s="83"/>
      <c r="AT32" s="54"/>
      <c r="AU32" s="84"/>
      <c r="AV32" s="85"/>
      <c r="AW32" s="86"/>
      <c r="AX32" s="85"/>
      <c r="AY32" s="86"/>
      <c r="AZ32" s="171"/>
      <c r="BA32" s="85"/>
      <c r="BB32" s="85"/>
      <c r="BC32" s="90"/>
      <c r="BD32" s="90"/>
      <c r="BE32" s="85"/>
      <c r="BF32" s="22"/>
      <c r="BG32" s="22"/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 t="shared" si="0"/>
        <v>31</v>
      </c>
      <c r="B33" s="213">
        <v>46236</v>
      </c>
      <c r="C33" s="54" t="s">
        <v>3149</v>
      </c>
      <c r="D33" s="54" t="s">
        <v>457</v>
      </c>
      <c r="E33" s="54" t="s">
        <v>458</v>
      </c>
      <c r="F33" s="54">
        <v>1</v>
      </c>
      <c r="G33" s="54" t="s">
        <v>65</v>
      </c>
      <c r="H33" s="54" t="str">
        <f t="shared" si="1"/>
        <v>DONE</v>
      </c>
      <c r="I33" s="54" t="s">
        <v>259</v>
      </c>
      <c r="J33" s="58" t="s">
        <v>260</v>
      </c>
      <c r="K33" s="58" t="s">
        <v>79</v>
      </c>
      <c r="L33" s="54">
        <v>146040</v>
      </c>
      <c r="M33" s="54"/>
      <c r="N33" s="54" t="s">
        <v>207</v>
      </c>
      <c r="O33" s="96" t="s">
        <v>85</v>
      </c>
      <c r="P33" s="54" t="s">
        <v>2770</v>
      </c>
      <c r="Q33" s="54" t="s">
        <v>338</v>
      </c>
      <c r="R33" s="204">
        <v>200001117019</v>
      </c>
      <c r="S33" s="205">
        <v>46273</v>
      </c>
      <c r="T33" s="66" t="str">
        <f t="shared" si="2"/>
        <v>DONE</v>
      </c>
      <c r="U33" s="205">
        <v>46303</v>
      </c>
      <c r="V33" s="71">
        <v>9200107058</v>
      </c>
      <c r="W33" s="71">
        <v>49815</v>
      </c>
      <c r="X33" s="169">
        <v>46255</v>
      </c>
      <c r="Y33" s="69" t="str">
        <f t="shared" si="3"/>
        <v>DONE</v>
      </c>
      <c r="Z33" s="25">
        <v>53936</v>
      </c>
      <c r="AA33" s="69">
        <v>46255</v>
      </c>
      <c r="AB33" s="25"/>
      <c r="AC33" s="71"/>
      <c r="AD33" s="54" t="s">
        <v>3150</v>
      </c>
      <c r="AE33" s="76">
        <v>46258</v>
      </c>
      <c r="AF33" s="69" t="str">
        <f t="shared" si="4"/>
        <v>DONE</v>
      </c>
      <c r="AG33" s="69">
        <v>46260</v>
      </c>
      <c r="AH33" s="170"/>
      <c r="AI33" s="77" t="e">
        <f t="shared" ca="1" si="5"/>
        <v>#NAME?</v>
      </c>
      <c r="AJ33" s="80"/>
      <c r="AK33" s="80"/>
      <c r="AL33" s="82"/>
      <c r="AM33" s="82"/>
      <c r="AN33" s="82"/>
      <c r="AO33" s="82"/>
      <c r="AP33" s="82"/>
      <c r="AQ33" s="82"/>
      <c r="AR33" s="5"/>
      <c r="AS33" s="83"/>
      <c r="AT33" s="54"/>
      <c r="AU33" s="84"/>
      <c r="AV33" s="85"/>
      <c r="AW33" s="86"/>
      <c r="AX33" s="85"/>
      <c r="AY33" s="86"/>
      <c r="AZ33" s="171"/>
      <c r="BA33" s="85"/>
      <c r="BB33" s="85"/>
      <c r="BC33" s="90"/>
      <c r="BD33" s="90"/>
      <c r="BE33" s="85"/>
      <c r="BF33" s="22"/>
      <c r="BG33" s="22"/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 t="shared" si="0"/>
        <v>32</v>
      </c>
      <c r="B34" s="213">
        <v>46236</v>
      </c>
      <c r="C34" s="54" t="s">
        <v>3149</v>
      </c>
      <c r="D34" s="54" t="s">
        <v>292</v>
      </c>
      <c r="E34" s="54" t="s">
        <v>293</v>
      </c>
      <c r="F34" s="54">
        <v>1</v>
      </c>
      <c r="G34" s="54" t="s">
        <v>65</v>
      </c>
      <c r="H34" s="54" t="str">
        <f t="shared" si="1"/>
        <v>DONE</v>
      </c>
      <c r="I34" s="54" t="s">
        <v>259</v>
      </c>
      <c r="J34" s="58" t="s">
        <v>260</v>
      </c>
      <c r="K34" s="58" t="s">
        <v>79</v>
      </c>
      <c r="L34" s="54">
        <v>146040</v>
      </c>
      <c r="M34" s="54"/>
      <c r="N34" s="54" t="s">
        <v>207</v>
      </c>
      <c r="O34" s="96" t="s">
        <v>85</v>
      </c>
      <c r="P34" s="54" t="s">
        <v>2770</v>
      </c>
      <c r="Q34" s="54" t="s">
        <v>338</v>
      </c>
      <c r="R34" s="204">
        <v>200001117019</v>
      </c>
      <c r="S34" s="205">
        <v>46273</v>
      </c>
      <c r="T34" s="66" t="str">
        <f t="shared" si="2"/>
        <v>DONE</v>
      </c>
      <c r="U34" s="205">
        <v>46303</v>
      </c>
      <c r="V34" s="71">
        <v>9200107058</v>
      </c>
      <c r="W34" s="71">
        <v>49815</v>
      </c>
      <c r="X34" s="169">
        <v>46255</v>
      </c>
      <c r="Y34" s="69" t="str">
        <f t="shared" si="3"/>
        <v>DONE</v>
      </c>
      <c r="Z34" s="25">
        <v>53936</v>
      </c>
      <c r="AA34" s="69">
        <v>46255</v>
      </c>
      <c r="AB34" s="25"/>
      <c r="AC34" s="71"/>
      <c r="AD34" s="54" t="s">
        <v>3150</v>
      </c>
      <c r="AE34" s="76">
        <v>46258</v>
      </c>
      <c r="AF34" s="69" t="str">
        <f t="shared" si="4"/>
        <v>DONE</v>
      </c>
      <c r="AG34" s="69">
        <v>46260</v>
      </c>
      <c r="AH34" s="170"/>
      <c r="AI34" s="77" t="e">
        <f t="shared" ca="1" si="5"/>
        <v>#NAME?</v>
      </c>
      <c r="AJ34" s="80"/>
      <c r="AK34" s="80"/>
      <c r="AL34" s="82"/>
      <c r="AM34" s="82"/>
      <c r="AN34" s="82"/>
      <c r="AO34" s="82"/>
      <c r="AP34" s="82"/>
      <c r="AQ34" s="82"/>
      <c r="AR34" s="5"/>
      <c r="AS34" s="83"/>
      <c r="AT34" s="54"/>
      <c r="AU34" s="84"/>
      <c r="AV34" s="85"/>
      <c r="AW34" s="86"/>
      <c r="AX34" s="85"/>
      <c r="AY34" s="86"/>
      <c r="AZ34" s="171"/>
      <c r="BA34" s="85"/>
      <c r="BB34" s="85"/>
      <c r="BC34" s="90"/>
      <c r="BD34" s="90"/>
      <c r="BE34" s="85"/>
      <c r="BF34" s="22"/>
      <c r="BG34" s="22"/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 t="shared" si="0"/>
        <v>33</v>
      </c>
      <c r="B35" s="213">
        <v>46236</v>
      </c>
      <c r="C35" s="54" t="s">
        <v>3149</v>
      </c>
      <c r="D35" s="54" t="s">
        <v>136</v>
      </c>
      <c r="E35" s="54" t="s">
        <v>137</v>
      </c>
      <c r="F35" s="54">
        <v>1</v>
      </c>
      <c r="G35" s="54" t="s">
        <v>65</v>
      </c>
      <c r="H35" s="54" t="str">
        <f t="shared" si="1"/>
        <v>DONE</v>
      </c>
      <c r="I35" s="54" t="s">
        <v>259</v>
      </c>
      <c r="J35" s="58" t="s">
        <v>260</v>
      </c>
      <c r="K35" s="58" t="s">
        <v>79</v>
      </c>
      <c r="L35" s="54">
        <v>146040</v>
      </c>
      <c r="M35" s="54"/>
      <c r="N35" s="54" t="s">
        <v>207</v>
      </c>
      <c r="O35" s="96" t="s">
        <v>85</v>
      </c>
      <c r="P35" s="54" t="s">
        <v>2770</v>
      </c>
      <c r="Q35" s="54" t="s">
        <v>338</v>
      </c>
      <c r="R35" s="204">
        <v>200001117019</v>
      </c>
      <c r="S35" s="205">
        <v>46273</v>
      </c>
      <c r="T35" s="66" t="str">
        <f t="shared" si="2"/>
        <v>DONE</v>
      </c>
      <c r="U35" s="205">
        <v>46303</v>
      </c>
      <c r="V35" s="71">
        <v>9200107058</v>
      </c>
      <c r="W35" s="71">
        <v>49815</v>
      </c>
      <c r="X35" s="169">
        <v>46255</v>
      </c>
      <c r="Y35" s="69" t="str">
        <f t="shared" si="3"/>
        <v>DONE</v>
      </c>
      <c r="Z35" s="25">
        <v>53936</v>
      </c>
      <c r="AA35" s="69">
        <v>46255</v>
      </c>
      <c r="AB35" s="25"/>
      <c r="AC35" s="71"/>
      <c r="AD35" s="54" t="s">
        <v>3150</v>
      </c>
      <c r="AE35" s="76">
        <v>46258</v>
      </c>
      <c r="AF35" s="69" t="str">
        <f t="shared" si="4"/>
        <v>DONE</v>
      </c>
      <c r="AG35" s="69">
        <v>46260</v>
      </c>
      <c r="AH35" s="170"/>
      <c r="AI35" s="77" t="e">
        <f t="shared" ca="1" si="5"/>
        <v>#NAME?</v>
      </c>
      <c r="AJ35" s="80"/>
      <c r="AK35" s="80"/>
      <c r="AL35" s="82"/>
      <c r="AM35" s="82"/>
      <c r="AN35" s="82"/>
      <c r="AO35" s="82"/>
      <c r="AP35" s="82"/>
      <c r="AQ35" s="82"/>
      <c r="AR35" s="5"/>
      <c r="AS35" s="83"/>
      <c r="AT35" s="54"/>
      <c r="AU35" s="84"/>
      <c r="AV35" s="85"/>
      <c r="AW35" s="86"/>
      <c r="AX35" s="85"/>
      <c r="AY35" s="86"/>
      <c r="AZ35" s="171"/>
      <c r="BA35" s="85"/>
      <c r="BB35" s="85"/>
      <c r="BC35" s="90"/>
      <c r="BD35" s="90"/>
      <c r="BE35" s="85"/>
      <c r="BF35" s="22"/>
      <c r="BG35" s="22"/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 t="shared" si="0"/>
        <v>34</v>
      </c>
      <c r="B36" s="213">
        <v>46236</v>
      </c>
      <c r="C36" s="54" t="s">
        <v>3149</v>
      </c>
      <c r="D36" s="54" t="s">
        <v>273</v>
      </c>
      <c r="E36" s="54" t="s">
        <v>274</v>
      </c>
      <c r="F36" s="54">
        <v>2</v>
      </c>
      <c r="G36" s="54" t="s">
        <v>65</v>
      </c>
      <c r="H36" s="54" t="str">
        <f t="shared" si="1"/>
        <v>DONE</v>
      </c>
      <c r="I36" s="54" t="s">
        <v>259</v>
      </c>
      <c r="J36" s="58" t="s">
        <v>260</v>
      </c>
      <c r="K36" s="58" t="s">
        <v>79</v>
      </c>
      <c r="L36" s="54">
        <v>146040</v>
      </c>
      <c r="M36" s="54"/>
      <c r="N36" s="54" t="s">
        <v>207</v>
      </c>
      <c r="O36" s="96" t="s">
        <v>85</v>
      </c>
      <c r="P36" s="54" t="s">
        <v>2770</v>
      </c>
      <c r="Q36" s="54" t="s">
        <v>338</v>
      </c>
      <c r="R36" s="204">
        <v>200001117019</v>
      </c>
      <c r="S36" s="205">
        <v>46273</v>
      </c>
      <c r="T36" s="66" t="str">
        <f t="shared" si="2"/>
        <v>DONE</v>
      </c>
      <c r="U36" s="205">
        <v>46303</v>
      </c>
      <c r="V36" s="71">
        <v>9200107058</v>
      </c>
      <c r="W36" s="71">
        <v>49815</v>
      </c>
      <c r="X36" s="169">
        <v>46255</v>
      </c>
      <c r="Y36" s="69" t="str">
        <f t="shared" si="3"/>
        <v>DONE</v>
      </c>
      <c r="Z36" s="25">
        <v>53936</v>
      </c>
      <c r="AA36" s="69">
        <v>46255</v>
      </c>
      <c r="AB36" s="25"/>
      <c r="AC36" s="71"/>
      <c r="AD36" s="54" t="s">
        <v>3150</v>
      </c>
      <c r="AE36" s="76">
        <v>46258</v>
      </c>
      <c r="AF36" s="69" t="str">
        <f t="shared" si="4"/>
        <v>DONE</v>
      </c>
      <c r="AG36" s="69">
        <v>46260</v>
      </c>
      <c r="AH36" s="170"/>
      <c r="AI36" s="77" t="e">
        <f t="shared" ca="1" si="5"/>
        <v>#NAME?</v>
      </c>
      <c r="AJ36" s="80"/>
      <c r="AK36" s="80"/>
      <c r="AL36" s="82"/>
      <c r="AM36" s="82"/>
      <c r="AN36" s="82"/>
      <c r="AO36" s="82"/>
      <c r="AP36" s="82"/>
      <c r="AQ36" s="82"/>
      <c r="AR36" s="5"/>
      <c r="AS36" s="83"/>
      <c r="AT36" s="54"/>
      <c r="AU36" s="84"/>
      <c r="AV36" s="85"/>
      <c r="AW36" s="86"/>
      <c r="AX36" s="85"/>
      <c r="AY36" s="86"/>
      <c r="AZ36" s="171"/>
      <c r="BA36" s="85"/>
      <c r="BB36" s="85"/>
      <c r="BC36" s="90"/>
      <c r="BD36" s="90"/>
      <c r="BE36" s="85"/>
      <c r="BF36" s="22"/>
      <c r="BG36" s="22"/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 t="shared" si="0"/>
        <v>35</v>
      </c>
      <c r="B37" s="213">
        <v>46237</v>
      </c>
      <c r="C37" s="54" t="s">
        <v>3169</v>
      </c>
      <c r="D37" s="54" t="s">
        <v>951</v>
      </c>
      <c r="E37" s="54" t="s">
        <v>952</v>
      </c>
      <c r="F37" s="54">
        <v>1</v>
      </c>
      <c r="G37" s="54" t="s">
        <v>65</v>
      </c>
      <c r="H37" s="54" t="str">
        <f t="shared" si="1"/>
        <v>DONE</v>
      </c>
      <c r="I37" s="54" t="s">
        <v>2962</v>
      </c>
      <c r="J37" s="62" t="s">
        <v>73</v>
      </c>
      <c r="K37" s="62" t="s">
        <v>73</v>
      </c>
      <c r="L37" s="54">
        <v>37814</v>
      </c>
      <c r="M37" s="54"/>
      <c r="N37" s="54" t="s">
        <v>3170</v>
      </c>
      <c r="O37" s="96" t="s">
        <v>85</v>
      </c>
      <c r="P37" s="54" t="s">
        <v>82</v>
      </c>
      <c r="Q37" s="54" t="s">
        <v>338</v>
      </c>
      <c r="R37" s="204">
        <v>200001117004</v>
      </c>
      <c r="S37" s="205">
        <v>46273</v>
      </c>
      <c r="T37" s="66" t="str">
        <f t="shared" si="2"/>
        <v>DONE</v>
      </c>
      <c r="U37" s="205">
        <v>46303</v>
      </c>
      <c r="V37" s="71">
        <v>9200107063</v>
      </c>
      <c r="W37" s="71">
        <v>49817</v>
      </c>
      <c r="X37" s="169">
        <v>46255</v>
      </c>
      <c r="Y37" s="69" t="str">
        <f t="shared" si="3"/>
        <v>DONE</v>
      </c>
      <c r="Z37" s="25">
        <v>54001</v>
      </c>
      <c r="AA37" s="69">
        <v>46256</v>
      </c>
      <c r="AB37" s="25"/>
      <c r="AC37" s="71"/>
      <c r="AD37" s="54" t="s">
        <v>3171</v>
      </c>
      <c r="AE37" s="76">
        <v>46258</v>
      </c>
      <c r="AF37" s="69" t="str">
        <f t="shared" si="4"/>
        <v>DONE</v>
      </c>
      <c r="AG37" s="69">
        <v>46260</v>
      </c>
      <c r="AH37" s="170"/>
      <c r="AI37" s="77" t="e">
        <f t="shared" ca="1" si="5"/>
        <v>#NAME?</v>
      </c>
      <c r="AJ37" s="80"/>
      <c r="AK37" s="80"/>
      <c r="AL37" s="82"/>
      <c r="AM37" s="82"/>
      <c r="AN37" s="82"/>
      <c r="AO37" s="82"/>
      <c r="AP37" s="82"/>
      <c r="AQ37" s="82"/>
      <c r="AR37" s="5"/>
      <c r="AS37" s="83"/>
      <c r="AT37" s="54"/>
      <c r="AU37" s="84"/>
      <c r="AV37" s="85"/>
      <c r="AW37" s="86"/>
      <c r="AX37" s="85"/>
      <c r="AY37" s="86"/>
      <c r="AZ37" s="171"/>
      <c r="BA37" s="85"/>
      <c r="BB37" s="85"/>
      <c r="BC37" s="90"/>
      <c r="BD37" s="90"/>
      <c r="BE37" s="85"/>
      <c r="BF37" s="22"/>
      <c r="BG37" s="22"/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 t="shared" si="0"/>
        <v>36</v>
      </c>
      <c r="B38" s="213">
        <v>46237</v>
      </c>
      <c r="C38" s="54" t="s">
        <v>3169</v>
      </c>
      <c r="D38" s="54" t="s">
        <v>971</v>
      </c>
      <c r="E38" s="54" t="s">
        <v>972</v>
      </c>
      <c r="F38" s="54">
        <v>1</v>
      </c>
      <c r="G38" s="54" t="s">
        <v>65</v>
      </c>
      <c r="H38" s="54" t="str">
        <f t="shared" si="1"/>
        <v>DONE</v>
      </c>
      <c r="I38" s="54" t="s">
        <v>2962</v>
      </c>
      <c r="J38" s="62" t="s">
        <v>73</v>
      </c>
      <c r="K38" s="62" t="s">
        <v>73</v>
      </c>
      <c r="L38" s="54">
        <v>37814</v>
      </c>
      <c r="M38" s="54"/>
      <c r="N38" s="54" t="s">
        <v>3170</v>
      </c>
      <c r="O38" s="98" t="s">
        <v>85</v>
      </c>
      <c r="P38" s="54" t="s">
        <v>82</v>
      </c>
      <c r="Q38" s="54" t="s">
        <v>338</v>
      </c>
      <c r="R38" s="204">
        <v>200001117004</v>
      </c>
      <c r="S38" s="205">
        <v>46273</v>
      </c>
      <c r="T38" s="66" t="str">
        <f t="shared" si="2"/>
        <v>DONE</v>
      </c>
      <c r="U38" s="205">
        <v>46303</v>
      </c>
      <c r="V38" s="71">
        <v>9200107063</v>
      </c>
      <c r="W38" s="71">
        <v>49817</v>
      </c>
      <c r="X38" s="169">
        <v>46255</v>
      </c>
      <c r="Y38" s="69" t="str">
        <f t="shared" si="3"/>
        <v>DONE</v>
      </c>
      <c r="Z38" s="25">
        <v>54001</v>
      </c>
      <c r="AA38" s="69">
        <v>46256</v>
      </c>
      <c r="AB38" s="25"/>
      <c r="AC38" s="71"/>
      <c r="AD38" s="54" t="s">
        <v>3171</v>
      </c>
      <c r="AE38" s="76">
        <v>46258</v>
      </c>
      <c r="AF38" s="69" t="str">
        <f t="shared" si="4"/>
        <v>DONE</v>
      </c>
      <c r="AG38" s="69">
        <v>46260</v>
      </c>
      <c r="AH38" s="170"/>
      <c r="AI38" s="77" t="e">
        <f t="shared" ca="1" si="5"/>
        <v>#NAME?</v>
      </c>
      <c r="AJ38" s="80"/>
      <c r="AK38" s="80"/>
      <c r="AL38" s="82"/>
      <c r="AM38" s="82"/>
      <c r="AN38" s="82"/>
      <c r="AO38" s="82"/>
      <c r="AP38" s="82"/>
      <c r="AQ38" s="82"/>
      <c r="AR38" s="5"/>
      <c r="AS38" s="83"/>
      <c r="AT38" s="54"/>
      <c r="AU38" s="84"/>
      <c r="AV38" s="85"/>
      <c r="AW38" s="86"/>
      <c r="AX38" s="85"/>
      <c r="AY38" s="86"/>
      <c r="AZ38" s="171"/>
      <c r="BA38" s="85"/>
      <c r="BB38" s="85"/>
      <c r="BC38" s="90"/>
      <c r="BD38" s="90"/>
      <c r="BE38" s="85"/>
      <c r="BF38" s="22"/>
      <c r="BG38" s="22"/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 t="shared" si="0"/>
        <v>37</v>
      </c>
      <c r="B39" s="213">
        <v>46237</v>
      </c>
      <c r="C39" s="54" t="s">
        <v>3169</v>
      </c>
      <c r="D39" s="54" t="s">
        <v>67</v>
      </c>
      <c r="E39" s="54" t="s">
        <v>69</v>
      </c>
      <c r="F39" s="54">
        <v>1</v>
      </c>
      <c r="G39" s="54" t="s">
        <v>65</v>
      </c>
      <c r="H39" s="54" t="str">
        <f t="shared" si="1"/>
        <v>DONE</v>
      </c>
      <c r="I39" s="54" t="s">
        <v>2962</v>
      </c>
      <c r="J39" s="62" t="s">
        <v>73</v>
      </c>
      <c r="K39" s="62" t="s">
        <v>73</v>
      </c>
      <c r="L39" s="113">
        <v>37814</v>
      </c>
      <c r="M39" s="54"/>
      <c r="N39" s="54" t="s">
        <v>3170</v>
      </c>
      <c r="O39" s="98" t="s">
        <v>85</v>
      </c>
      <c r="P39" s="54" t="s">
        <v>82</v>
      </c>
      <c r="Q39" s="54" t="s">
        <v>338</v>
      </c>
      <c r="R39" s="204">
        <v>200001117004</v>
      </c>
      <c r="S39" s="205">
        <v>46273</v>
      </c>
      <c r="T39" s="66" t="str">
        <f t="shared" si="2"/>
        <v>DONE</v>
      </c>
      <c r="U39" s="205">
        <v>46303</v>
      </c>
      <c r="V39" s="71">
        <v>9200107063</v>
      </c>
      <c r="W39" s="71">
        <v>49817</v>
      </c>
      <c r="X39" s="169">
        <v>46255</v>
      </c>
      <c r="Y39" s="69" t="str">
        <f t="shared" si="3"/>
        <v>DONE</v>
      </c>
      <c r="Z39" s="25">
        <v>54001</v>
      </c>
      <c r="AA39" s="69">
        <v>46256</v>
      </c>
      <c r="AB39" s="25"/>
      <c r="AC39" s="71"/>
      <c r="AD39" s="54" t="s">
        <v>3171</v>
      </c>
      <c r="AE39" s="76">
        <v>46258</v>
      </c>
      <c r="AF39" s="69" t="str">
        <f t="shared" si="4"/>
        <v>DONE</v>
      </c>
      <c r="AG39" s="69">
        <v>46260</v>
      </c>
      <c r="AH39" s="170"/>
      <c r="AI39" s="77" t="e">
        <f t="shared" ca="1" si="5"/>
        <v>#NAME?</v>
      </c>
      <c r="AJ39" s="80"/>
      <c r="AK39" s="80"/>
      <c r="AL39" s="82"/>
      <c r="AM39" s="82"/>
      <c r="AN39" s="82"/>
      <c r="AO39" s="82"/>
      <c r="AP39" s="82"/>
      <c r="AQ39" s="82"/>
      <c r="AR39" s="5"/>
      <c r="AS39" s="83"/>
      <c r="AT39" s="54"/>
      <c r="AU39" s="84"/>
      <c r="AV39" s="85"/>
      <c r="AW39" s="86"/>
      <c r="AX39" s="85"/>
      <c r="AY39" s="86"/>
      <c r="AZ39" s="171"/>
      <c r="BA39" s="85"/>
      <c r="BB39" s="85"/>
      <c r="BC39" s="90"/>
      <c r="BD39" s="90"/>
      <c r="BE39" s="85"/>
      <c r="BF39" s="22"/>
      <c r="BG39" s="22"/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 t="shared" si="0"/>
        <v>38</v>
      </c>
      <c r="B40" s="213">
        <v>46237</v>
      </c>
      <c r="C40" s="54" t="s">
        <v>3169</v>
      </c>
      <c r="D40" s="54" t="s">
        <v>2433</v>
      </c>
      <c r="E40" s="54" t="s">
        <v>3172</v>
      </c>
      <c r="F40" s="54">
        <v>1</v>
      </c>
      <c r="G40" s="54" t="s">
        <v>65</v>
      </c>
      <c r="H40" s="54" t="str">
        <f t="shared" si="1"/>
        <v>DONE</v>
      </c>
      <c r="I40" s="54" t="s">
        <v>2962</v>
      </c>
      <c r="J40" s="62" t="s">
        <v>73</v>
      </c>
      <c r="K40" s="62" t="s">
        <v>73</v>
      </c>
      <c r="L40" s="113">
        <v>37814</v>
      </c>
      <c r="M40" s="54"/>
      <c r="N40" s="54" t="s">
        <v>3170</v>
      </c>
      <c r="O40" s="98" t="s">
        <v>85</v>
      </c>
      <c r="P40" s="54" t="s">
        <v>82</v>
      </c>
      <c r="Q40" s="54" t="s">
        <v>338</v>
      </c>
      <c r="R40" s="204">
        <v>200001117004</v>
      </c>
      <c r="S40" s="205">
        <v>46273</v>
      </c>
      <c r="T40" s="66" t="str">
        <f t="shared" si="2"/>
        <v>DONE</v>
      </c>
      <c r="U40" s="205">
        <v>46303</v>
      </c>
      <c r="V40" s="71">
        <v>9200107063</v>
      </c>
      <c r="W40" s="71">
        <v>49817</v>
      </c>
      <c r="X40" s="169">
        <v>46255</v>
      </c>
      <c r="Y40" s="69" t="str">
        <f t="shared" si="3"/>
        <v>DONE</v>
      </c>
      <c r="Z40" s="25">
        <v>54001</v>
      </c>
      <c r="AA40" s="69">
        <v>46256</v>
      </c>
      <c r="AB40" s="25"/>
      <c r="AC40" s="71"/>
      <c r="AD40" s="54" t="s">
        <v>3171</v>
      </c>
      <c r="AE40" s="76">
        <v>46258</v>
      </c>
      <c r="AF40" s="69" t="str">
        <f t="shared" si="4"/>
        <v>DONE</v>
      </c>
      <c r="AG40" s="69">
        <v>46260</v>
      </c>
      <c r="AH40" s="170"/>
      <c r="AI40" s="77" t="e">
        <f t="shared" ca="1" si="5"/>
        <v>#NAME?</v>
      </c>
      <c r="AJ40" s="80"/>
      <c r="AK40" s="80"/>
      <c r="AL40" s="82"/>
      <c r="AM40" s="82"/>
      <c r="AN40" s="82"/>
      <c r="AO40" s="82"/>
      <c r="AP40" s="82"/>
      <c r="AQ40" s="82"/>
      <c r="AR40" s="5"/>
      <c r="AS40" s="83"/>
      <c r="AT40" s="54"/>
      <c r="AU40" s="84"/>
      <c r="AV40" s="85"/>
      <c r="AW40" s="86"/>
      <c r="AX40" s="85"/>
      <c r="AY40" s="86"/>
      <c r="AZ40" s="171"/>
      <c r="BA40" s="85"/>
      <c r="BB40" s="85"/>
      <c r="BC40" s="90"/>
      <c r="BD40" s="90"/>
      <c r="BE40" s="85"/>
      <c r="BF40" s="22"/>
      <c r="BG40" s="22"/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 t="shared" si="0"/>
        <v>39</v>
      </c>
      <c r="B41" s="213">
        <v>46237</v>
      </c>
      <c r="C41" s="54" t="s">
        <v>3169</v>
      </c>
      <c r="D41" s="54" t="s">
        <v>2898</v>
      </c>
      <c r="E41" s="54" t="s">
        <v>1382</v>
      </c>
      <c r="F41" s="54">
        <v>1</v>
      </c>
      <c r="G41" s="54" t="s">
        <v>65</v>
      </c>
      <c r="H41" s="54" t="str">
        <f t="shared" si="1"/>
        <v>DONE</v>
      </c>
      <c r="I41" s="54" t="s">
        <v>2962</v>
      </c>
      <c r="J41" s="62" t="s">
        <v>73</v>
      </c>
      <c r="K41" s="62" t="s">
        <v>73</v>
      </c>
      <c r="L41" s="113">
        <v>37814</v>
      </c>
      <c r="M41" s="54"/>
      <c r="N41" s="54" t="s">
        <v>3170</v>
      </c>
      <c r="O41" s="98" t="s">
        <v>85</v>
      </c>
      <c r="P41" s="54" t="s">
        <v>82</v>
      </c>
      <c r="Q41" s="54" t="s">
        <v>338</v>
      </c>
      <c r="R41" s="204">
        <v>200001117004</v>
      </c>
      <c r="S41" s="205">
        <v>46273</v>
      </c>
      <c r="T41" s="66" t="str">
        <f t="shared" si="2"/>
        <v>DONE</v>
      </c>
      <c r="U41" s="205">
        <v>46303</v>
      </c>
      <c r="V41" s="71">
        <v>9200107063</v>
      </c>
      <c r="W41" s="71">
        <v>49817</v>
      </c>
      <c r="X41" s="169">
        <v>46255</v>
      </c>
      <c r="Y41" s="69" t="str">
        <f t="shared" si="3"/>
        <v>DONE</v>
      </c>
      <c r="Z41" s="25">
        <v>54001</v>
      </c>
      <c r="AA41" s="69">
        <v>46256</v>
      </c>
      <c r="AB41" s="25"/>
      <c r="AC41" s="71"/>
      <c r="AD41" s="54" t="s">
        <v>3171</v>
      </c>
      <c r="AE41" s="76">
        <v>46258</v>
      </c>
      <c r="AF41" s="69" t="str">
        <f t="shared" si="4"/>
        <v>DONE</v>
      </c>
      <c r="AG41" s="69">
        <v>46260</v>
      </c>
      <c r="AH41" s="170"/>
      <c r="AI41" s="77" t="e">
        <f t="shared" ca="1" si="5"/>
        <v>#NAME?</v>
      </c>
      <c r="AJ41" s="80"/>
      <c r="AK41" s="80"/>
      <c r="AL41" s="82"/>
      <c r="AM41" s="82"/>
      <c r="AN41" s="82"/>
      <c r="AO41" s="82"/>
      <c r="AP41" s="82"/>
      <c r="AQ41" s="82"/>
      <c r="AR41" s="5"/>
      <c r="AS41" s="83"/>
      <c r="AT41" s="54"/>
      <c r="AU41" s="84"/>
      <c r="AV41" s="85"/>
      <c r="AW41" s="86"/>
      <c r="AX41" s="85"/>
      <c r="AY41" s="86"/>
      <c r="AZ41" s="171"/>
      <c r="BA41" s="85"/>
      <c r="BB41" s="85"/>
      <c r="BC41" s="90"/>
      <c r="BD41" s="90"/>
      <c r="BE41" s="85"/>
      <c r="BF41" s="22"/>
      <c r="BG41" s="22"/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 t="shared" si="0"/>
        <v>40</v>
      </c>
      <c r="B42" s="213">
        <v>46237</v>
      </c>
      <c r="C42" s="54" t="s">
        <v>3169</v>
      </c>
      <c r="D42" s="54" t="s">
        <v>983</v>
      </c>
      <c r="E42" s="54" t="s">
        <v>3124</v>
      </c>
      <c r="F42" s="54">
        <v>1</v>
      </c>
      <c r="G42" s="54" t="s">
        <v>65</v>
      </c>
      <c r="H42" s="54" t="str">
        <f t="shared" si="1"/>
        <v>DONE</v>
      </c>
      <c r="I42" s="54" t="s">
        <v>2962</v>
      </c>
      <c r="J42" s="62" t="s">
        <v>73</v>
      </c>
      <c r="K42" s="62" t="s">
        <v>73</v>
      </c>
      <c r="L42" s="113">
        <v>37814</v>
      </c>
      <c r="M42" s="54"/>
      <c r="N42" s="54" t="s">
        <v>3170</v>
      </c>
      <c r="O42" s="98" t="s">
        <v>85</v>
      </c>
      <c r="P42" s="54" t="s">
        <v>82</v>
      </c>
      <c r="Q42" s="54" t="s">
        <v>338</v>
      </c>
      <c r="R42" s="204">
        <v>200001117004</v>
      </c>
      <c r="S42" s="205">
        <v>46273</v>
      </c>
      <c r="T42" s="66" t="str">
        <f t="shared" si="2"/>
        <v>DONE</v>
      </c>
      <c r="U42" s="205">
        <v>46303</v>
      </c>
      <c r="V42" s="71">
        <v>9200107063</v>
      </c>
      <c r="W42" s="71">
        <v>49817</v>
      </c>
      <c r="X42" s="169">
        <v>46255</v>
      </c>
      <c r="Y42" s="69" t="str">
        <f t="shared" si="3"/>
        <v>DONE</v>
      </c>
      <c r="Z42" s="25">
        <v>54001</v>
      </c>
      <c r="AA42" s="69">
        <v>46256</v>
      </c>
      <c r="AB42" s="25"/>
      <c r="AC42" s="71"/>
      <c r="AD42" s="54" t="s">
        <v>3171</v>
      </c>
      <c r="AE42" s="76">
        <v>46258</v>
      </c>
      <c r="AF42" s="69" t="str">
        <f t="shared" si="4"/>
        <v>DONE</v>
      </c>
      <c r="AG42" s="69">
        <v>46260</v>
      </c>
      <c r="AH42" s="170"/>
      <c r="AI42" s="77" t="e">
        <f t="shared" ca="1" si="5"/>
        <v>#NAME?</v>
      </c>
      <c r="AJ42" s="80"/>
      <c r="AK42" s="80"/>
      <c r="AL42" s="82"/>
      <c r="AM42" s="82"/>
      <c r="AN42" s="82"/>
      <c r="AO42" s="82"/>
      <c r="AP42" s="82"/>
      <c r="AQ42" s="82"/>
      <c r="AR42" s="5"/>
      <c r="AS42" s="83"/>
      <c r="AT42" s="54"/>
      <c r="AU42" s="84"/>
      <c r="AV42" s="85"/>
      <c r="AW42" s="86"/>
      <c r="AX42" s="85"/>
      <c r="AY42" s="86"/>
      <c r="AZ42" s="171"/>
      <c r="BA42" s="85"/>
      <c r="BB42" s="85"/>
      <c r="BC42" s="90"/>
      <c r="BD42" s="90"/>
      <c r="BE42" s="85"/>
      <c r="BF42" s="22"/>
      <c r="BG42" s="22"/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 t="shared" si="0"/>
        <v>41</v>
      </c>
      <c r="B43" s="213">
        <v>46237</v>
      </c>
      <c r="C43" s="54" t="s">
        <v>3169</v>
      </c>
      <c r="D43" s="54" t="s">
        <v>473</v>
      </c>
      <c r="E43" s="54" t="s">
        <v>474</v>
      </c>
      <c r="F43" s="54">
        <v>3</v>
      </c>
      <c r="G43" s="54" t="s">
        <v>65</v>
      </c>
      <c r="H43" s="54" t="str">
        <f t="shared" si="1"/>
        <v>DONE</v>
      </c>
      <c r="I43" s="54" t="s">
        <v>2962</v>
      </c>
      <c r="J43" s="62" t="s">
        <v>73</v>
      </c>
      <c r="K43" s="62" t="s">
        <v>73</v>
      </c>
      <c r="L43" s="113">
        <v>37814</v>
      </c>
      <c r="M43" s="54"/>
      <c r="N43" s="54" t="s">
        <v>3170</v>
      </c>
      <c r="O43" s="98" t="s">
        <v>85</v>
      </c>
      <c r="P43" s="54" t="s">
        <v>82</v>
      </c>
      <c r="Q43" s="54" t="s">
        <v>338</v>
      </c>
      <c r="R43" s="204">
        <v>200001117004</v>
      </c>
      <c r="S43" s="205">
        <v>46273</v>
      </c>
      <c r="T43" s="66" t="str">
        <f t="shared" si="2"/>
        <v>DONE</v>
      </c>
      <c r="U43" s="205">
        <v>46303</v>
      </c>
      <c r="V43" s="71">
        <v>9200107063</v>
      </c>
      <c r="W43" s="71">
        <v>49817</v>
      </c>
      <c r="X43" s="169">
        <v>46255</v>
      </c>
      <c r="Y43" s="69" t="str">
        <f t="shared" si="3"/>
        <v>DONE</v>
      </c>
      <c r="Z43" s="25">
        <v>54001</v>
      </c>
      <c r="AA43" s="69">
        <v>46256</v>
      </c>
      <c r="AB43" s="25"/>
      <c r="AC43" s="71"/>
      <c r="AD43" s="54" t="s">
        <v>3171</v>
      </c>
      <c r="AE43" s="76">
        <v>46258</v>
      </c>
      <c r="AF43" s="69" t="str">
        <f t="shared" si="4"/>
        <v>DONE</v>
      </c>
      <c r="AG43" s="69">
        <v>46260</v>
      </c>
      <c r="AH43" s="170"/>
      <c r="AI43" s="77" t="e">
        <f t="shared" ca="1" si="5"/>
        <v>#NAME?</v>
      </c>
      <c r="AJ43" s="80"/>
      <c r="AK43" s="80"/>
      <c r="AL43" s="82"/>
      <c r="AM43" s="82"/>
      <c r="AN43" s="82"/>
      <c r="AO43" s="82"/>
      <c r="AP43" s="82"/>
      <c r="AQ43" s="82"/>
      <c r="AR43" s="5"/>
      <c r="AS43" s="83"/>
      <c r="AT43" s="54"/>
      <c r="AU43" s="84"/>
      <c r="AV43" s="85"/>
      <c r="AW43" s="86"/>
      <c r="AX43" s="85"/>
      <c r="AY43" s="86"/>
      <c r="AZ43" s="171"/>
      <c r="BA43" s="85"/>
      <c r="BB43" s="85"/>
      <c r="BC43" s="90"/>
      <c r="BD43" s="90"/>
      <c r="BE43" s="85"/>
      <c r="BF43" s="22"/>
      <c r="BG43" s="22"/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 t="shared" si="0"/>
        <v>42</v>
      </c>
      <c r="B44" s="213">
        <v>46237</v>
      </c>
      <c r="C44" s="54" t="s">
        <v>3169</v>
      </c>
      <c r="D44" s="54" t="s">
        <v>314</v>
      </c>
      <c r="E44" s="54" t="s">
        <v>315</v>
      </c>
      <c r="F44" s="54">
        <v>3</v>
      </c>
      <c r="G44" s="54" t="s">
        <v>65</v>
      </c>
      <c r="H44" s="54" t="str">
        <f t="shared" si="1"/>
        <v>DONE</v>
      </c>
      <c r="I44" s="54" t="s">
        <v>2962</v>
      </c>
      <c r="J44" s="62" t="s">
        <v>73</v>
      </c>
      <c r="K44" s="62" t="s">
        <v>73</v>
      </c>
      <c r="L44" s="113">
        <v>37814</v>
      </c>
      <c r="M44" s="54"/>
      <c r="N44" s="54" t="s">
        <v>3170</v>
      </c>
      <c r="O44" s="98" t="s">
        <v>85</v>
      </c>
      <c r="P44" s="54" t="s">
        <v>82</v>
      </c>
      <c r="Q44" s="54" t="s">
        <v>338</v>
      </c>
      <c r="R44" s="204">
        <v>200001117004</v>
      </c>
      <c r="S44" s="205">
        <v>46273</v>
      </c>
      <c r="T44" s="66" t="str">
        <f t="shared" si="2"/>
        <v>DONE</v>
      </c>
      <c r="U44" s="205">
        <v>46303</v>
      </c>
      <c r="V44" s="71">
        <v>9200107063</v>
      </c>
      <c r="W44" s="71">
        <v>49817</v>
      </c>
      <c r="X44" s="169">
        <v>46255</v>
      </c>
      <c r="Y44" s="69" t="str">
        <f t="shared" si="3"/>
        <v>DONE</v>
      </c>
      <c r="Z44" s="25">
        <v>54001</v>
      </c>
      <c r="AA44" s="69">
        <v>46256</v>
      </c>
      <c r="AB44" s="25"/>
      <c r="AC44" s="71"/>
      <c r="AD44" s="54" t="s">
        <v>3171</v>
      </c>
      <c r="AE44" s="76">
        <v>46258</v>
      </c>
      <c r="AF44" s="69" t="str">
        <f t="shared" si="4"/>
        <v>DONE</v>
      </c>
      <c r="AG44" s="69">
        <v>46260</v>
      </c>
      <c r="AH44" s="170"/>
      <c r="AI44" s="77" t="e">
        <f t="shared" ca="1" si="5"/>
        <v>#NAME?</v>
      </c>
      <c r="AJ44" s="80"/>
      <c r="AK44" s="80"/>
      <c r="AL44" s="82"/>
      <c r="AM44" s="82"/>
      <c r="AN44" s="82"/>
      <c r="AO44" s="82"/>
      <c r="AP44" s="82"/>
      <c r="AQ44" s="82"/>
      <c r="AR44" s="5"/>
      <c r="AS44" s="83"/>
      <c r="AT44" s="54"/>
      <c r="AU44" s="84"/>
      <c r="AV44" s="85"/>
      <c r="AW44" s="86"/>
      <c r="AX44" s="85"/>
      <c r="AY44" s="86"/>
      <c r="AZ44" s="171"/>
      <c r="BA44" s="85"/>
      <c r="BB44" s="85"/>
      <c r="BC44" s="90"/>
      <c r="BD44" s="90"/>
      <c r="BE44" s="85"/>
      <c r="BF44" s="22"/>
      <c r="BG44" s="22"/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 t="shared" si="0"/>
        <v>43</v>
      </c>
      <c r="B45" s="213">
        <v>46237</v>
      </c>
      <c r="C45" s="54" t="s">
        <v>3169</v>
      </c>
      <c r="D45" s="54" t="s">
        <v>303</v>
      </c>
      <c r="E45" s="54" t="s">
        <v>304</v>
      </c>
      <c r="F45" s="54">
        <v>2</v>
      </c>
      <c r="G45" s="54" t="s">
        <v>65</v>
      </c>
      <c r="H45" s="54" t="str">
        <f t="shared" si="1"/>
        <v>DONE</v>
      </c>
      <c r="I45" s="54" t="s">
        <v>2962</v>
      </c>
      <c r="J45" s="62" t="s">
        <v>73</v>
      </c>
      <c r="K45" s="62" t="s">
        <v>73</v>
      </c>
      <c r="L45" s="113">
        <v>37814</v>
      </c>
      <c r="M45" s="54"/>
      <c r="N45" s="54" t="s">
        <v>3170</v>
      </c>
      <c r="O45" s="98" t="s">
        <v>85</v>
      </c>
      <c r="P45" s="54" t="s">
        <v>82</v>
      </c>
      <c r="Q45" s="54" t="s">
        <v>338</v>
      </c>
      <c r="R45" s="204">
        <v>200001117004</v>
      </c>
      <c r="S45" s="205">
        <v>46273</v>
      </c>
      <c r="T45" s="66" t="str">
        <f t="shared" si="2"/>
        <v>DONE</v>
      </c>
      <c r="U45" s="205">
        <v>46303</v>
      </c>
      <c r="V45" s="71">
        <v>9200107063</v>
      </c>
      <c r="W45" s="71">
        <v>49817</v>
      </c>
      <c r="X45" s="169">
        <v>46255</v>
      </c>
      <c r="Y45" s="69" t="str">
        <f t="shared" si="3"/>
        <v>DONE</v>
      </c>
      <c r="Z45" s="25">
        <v>54001</v>
      </c>
      <c r="AA45" s="69">
        <v>46256</v>
      </c>
      <c r="AB45" s="25"/>
      <c r="AC45" s="71"/>
      <c r="AD45" s="54" t="s">
        <v>3171</v>
      </c>
      <c r="AE45" s="76">
        <v>46258</v>
      </c>
      <c r="AF45" s="69" t="str">
        <f t="shared" si="4"/>
        <v>DONE</v>
      </c>
      <c r="AG45" s="69">
        <v>46260</v>
      </c>
      <c r="AH45" s="170"/>
      <c r="AI45" s="77" t="e">
        <f t="shared" ca="1" si="5"/>
        <v>#NAME?</v>
      </c>
      <c r="AJ45" s="80"/>
      <c r="AK45" s="80"/>
      <c r="AL45" s="82"/>
      <c r="AM45" s="82"/>
      <c r="AN45" s="82"/>
      <c r="AO45" s="82"/>
      <c r="AP45" s="82"/>
      <c r="AQ45" s="82"/>
      <c r="AR45" s="5"/>
      <c r="AS45" s="83"/>
      <c r="AT45" s="54"/>
      <c r="AU45" s="84"/>
      <c r="AV45" s="85"/>
      <c r="AW45" s="86"/>
      <c r="AX45" s="85"/>
      <c r="AY45" s="86"/>
      <c r="AZ45" s="171"/>
      <c r="BA45" s="85"/>
      <c r="BB45" s="85"/>
      <c r="BC45" s="90"/>
      <c r="BD45" s="90"/>
      <c r="BE45" s="85"/>
      <c r="BF45" s="22"/>
      <c r="BG45" s="22"/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 t="shared" si="0"/>
        <v>44</v>
      </c>
      <c r="B46" s="213">
        <v>46237</v>
      </c>
      <c r="C46" s="54" t="s">
        <v>3169</v>
      </c>
      <c r="D46" s="54" t="s">
        <v>174</v>
      </c>
      <c r="E46" s="54" t="s">
        <v>175</v>
      </c>
      <c r="F46" s="54">
        <v>2</v>
      </c>
      <c r="G46" s="54" t="s">
        <v>65</v>
      </c>
      <c r="H46" s="54" t="str">
        <f t="shared" si="1"/>
        <v>DONE</v>
      </c>
      <c r="I46" s="54" t="s">
        <v>2962</v>
      </c>
      <c r="J46" s="62" t="s">
        <v>73</v>
      </c>
      <c r="K46" s="62" t="s">
        <v>73</v>
      </c>
      <c r="L46" s="113">
        <v>37814</v>
      </c>
      <c r="M46" s="54"/>
      <c r="N46" s="54" t="s">
        <v>3170</v>
      </c>
      <c r="O46" s="98" t="s">
        <v>85</v>
      </c>
      <c r="P46" s="54" t="s">
        <v>82</v>
      </c>
      <c r="Q46" s="54" t="s">
        <v>338</v>
      </c>
      <c r="R46" s="204">
        <v>200001117004</v>
      </c>
      <c r="S46" s="205">
        <v>46273</v>
      </c>
      <c r="T46" s="66" t="str">
        <f t="shared" si="2"/>
        <v>DONE</v>
      </c>
      <c r="U46" s="205">
        <v>46303</v>
      </c>
      <c r="V46" s="71">
        <v>9200107063</v>
      </c>
      <c r="W46" s="71">
        <v>49817</v>
      </c>
      <c r="X46" s="169">
        <v>46255</v>
      </c>
      <c r="Y46" s="69" t="str">
        <f t="shared" si="3"/>
        <v>DONE</v>
      </c>
      <c r="Z46" s="25">
        <v>54001</v>
      </c>
      <c r="AA46" s="69">
        <v>46256</v>
      </c>
      <c r="AB46" s="25"/>
      <c r="AC46" s="71"/>
      <c r="AD46" s="54" t="s">
        <v>3171</v>
      </c>
      <c r="AE46" s="76">
        <v>46258</v>
      </c>
      <c r="AF46" s="69" t="str">
        <f t="shared" si="4"/>
        <v>DONE</v>
      </c>
      <c r="AG46" s="69">
        <v>46260</v>
      </c>
      <c r="AH46" s="170"/>
      <c r="AI46" s="77" t="e">
        <f t="shared" ca="1" si="5"/>
        <v>#NAME?</v>
      </c>
      <c r="AJ46" s="80"/>
      <c r="AK46" s="80"/>
      <c r="AL46" s="82"/>
      <c r="AM46" s="82"/>
      <c r="AN46" s="82"/>
      <c r="AO46" s="82"/>
      <c r="AP46" s="82"/>
      <c r="AQ46" s="82"/>
      <c r="AR46" s="5"/>
      <c r="AS46" s="83"/>
      <c r="AT46" s="54"/>
      <c r="AU46" s="84"/>
      <c r="AV46" s="85"/>
      <c r="AW46" s="86"/>
      <c r="AX46" s="85"/>
      <c r="AY46" s="86"/>
      <c r="AZ46" s="171"/>
      <c r="BA46" s="85"/>
      <c r="BB46" s="85"/>
      <c r="BC46" s="90"/>
      <c r="BD46" s="90"/>
      <c r="BE46" s="85"/>
      <c r="BF46" s="22"/>
      <c r="BG46" s="22"/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 t="shared" si="0"/>
        <v>45</v>
      </c>
      <c r="B47" s="213">
        <v>46237</v>
      </c>
      <c r="C47" s="54" t="s">
        <v>3169</v>
      </c>
      <c r="D47" s="54" t="s">
        <v>491</v>
      </c>
      <c r="E47" s="54" t="s">
        <v>492</v>
      </c>
      <c r="F47" s="54">
        <v>2</v>
      </c>
      <c r="G47" s="54" t="s">
        <v>65</v>
      </c>
      <c r="H47" s="54" t="str">
        <f t="shared" si="1"/>
        <v>DONE</v>
      </c>
      <c r="I47" s="54" t="s">
        <v>2962</v>
      </c>
      <c r="J47" s="62" t="s">
        <v>73</v>
      </c>
      <c r="K47" s="62" t="s">
        <v>73</v>
      </c>
      <c r="L47" s="113">
        <v>37814</v>
      </c>
      <c r="M47" s="54"/>
      <c r="N47" s="54" t="s">
        <v>3170</v>
      </c>
      <c r="O47" s="98" t="s">
        <v>85</v>
      </c>
      <c r="P47" s="54" t="s">
        <v>82</v>
      </c>
      <c r="Q47" s="54" t="s">
        <v>338</v>
      </c>
      <c r="R47" s="204">
        <v>200001117004</v>
      </c>
      <c r="S47" s="205">
        <v>46273</v>
      </c>
      <c r="T47" s="66" t="str">
        <f t="shared" si="2"/>
        <v>DONE</v>
      </c>
      <c r="U47" s="205">
        <v>46303</v>
      </c>
      <c r="V47" s="71">
        <v>9200107063</v>
      </c>
      <c r="W47" s="71">
        <v>49817</v>
      </c>
      <c r="X47" s="169">
        <v>46255</v>
      </c>
      <c r="Y47" s="69" t="str">
        <f t="shared" si="3"/>
        <v>DONE</v>
      </c>
      <c r="Z47" s="25">
        <v>54001</v>
      </c>
      <c r="AA47" s="69">
        <v>46256</v>
      </c>
      <c r="AB47" s="25"/>
      <c r="AC47" s="71"/>
      <c r="AD47" s="54" t="s">
        <v>3171</v>
      </c>
      <c r="AE47" s="76">
        <v>46258</v>
      </c>
      <c r="AF47" s="69" t="str">
        <f t="shared" si="4"/>
        <v>DONE</v>
      </c>
      <c r="AG47" s="69">
        <v>46260</v>
      </c>
      <c r="AH47" s="170"/>
      <c r="AI47" s="77" t="e">
        <f t="shared" ca="1" si="5"/>
        <v>#NAME?</v>
      </c>
      <c r="AJ47" s="80"/>
      <c r="AK47" s="80"/>
      <c r="AL47" s="82"/>
      <c r="AM47" s="82"/>
      <c r="AN47" s="82"/>
      <c r="AO47" s="82"/>
      <c r="AP47" s="82"/>
      <c r="AQ47" s="82"/>
      <c r="AR47" s="5"/>
      <c r="AS47" s="83"/>
      <c r="AT47" s="54"/>
      <c r="AU47" s="84"/>
      <c r="AV47" s="85"/>
      <c r="AW47" s="86"/>
      <c r="AX47" s="85"/>
      <c r="AY47" s="86"/>
      <c r="AZ47" s="171"/>
      <c r="BA47" s="85"/>
      <c r="BB47" s="85"/>
      <c r="BC47" s="90"/>
      <c r="BD47" s="90"/>
      <c r="BE47" s="85"/>
      <c r="BF47" s="22"/>
      <c r="BG47" s="22"/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 t="shared" si="0"/>
        <v>46</v>
      </c>
      <c r="B48" s="213">
        <v>46237</v>
      </c>
      <c r="C48" s="54" t="s">
        <v>3180</v>
      </c>
      <c r="D48" s="54" t="s">
        <v>499</v>
      </c>
      <c r="E48" s="54" t="s">
        <v>500</v>
      </c>
      <c r="F48" s="54">
        <v>3</v>
      </c>
      <c r="G48" s="54" t="s">
        <v>3182</v>
      </c>
      <c r="H48" s="54" t="str">
        <f t="shared" si="1"/>
        <v>DONE</v>
      </c>
      <c r="I48" s="54" t="s">
        <v>1067</v>
      </c>
      <c r="J48" s="58" t="s">
        <v>146</v>
      </c>
      <c r="K48" s="58" t="s">
        <v>79</v>
      </c>
      <c r="L48" s="113">
        <v>1000.6</v>
      </c>
      <c r="M48" s="54"/>
      <c r="N48" s="54" t="s">
        <v>207</v>
      </c>
      <c r="O48" s="54" t="s">
        <v>91</v>
      </c>
      <c r="P48" s="54" t="s">
        <v>216</v>
      </c>
      <c r="Q48" s="54" t="s">
        <v>1186</v>
      </c>
      <c r="R48" s="204">
        <v>200001117056</v>
      </c>
      <c r="S48" s="205">
        <v>46273</v>
      </c>
      <c r="T48" s="66" t="str">
        <f t="shared" si="2"/>
        <v>DONE</v>
      </c>
      <c r="U48" s="205">
        <v>46303</v>
      </c>
      <c r="V48" s="71">
        <v>9200107052</v>
      </c>
      <c r="W48" s="71">
        <v>49813</v>
      </c>
      <c r="X48" s="169">
        <v>46255</v>
      </c>
      <c r="Y48" s="69" t="str">
        <f t="shared" si="3"/>
        <v>DONE</v>
      </c>
      <c r="Z48" s="25">
        <v>53941</v>
      </c>
      <c r="AA48" s="69">
        <v>46255</v>
      </c>
      <c r="AB48" s="25"/>
      <c r="AC48" s="71"/>
      <c r="AD48" s="54" t="s">
        <v>3184</v>
      </c>
      <c r="AE48" s="76">
        <v>46258</v>
      </c>
      <c r="AF48" s="69" t="str">
        <f t="shared" si="4"/>
        <v>DONE</v>
      </c>
      <c r="AG48" s="69">
        <v>46260</v>
      </c>
      <c r="AH48" s="170"/>
      <c r="AI48" s="77" t="e">
        <f t="shared" ca="1" si="5"/>
        <v>#NAME?</v>
      </c>
      <c r="AJ48" s="80"/>
      <c r="AK48" s="80"/>
      <c r="AL48" s="82"/>
      <c r="AM48" s="82"/>
      <c r="AN48" s="82"/>
      <c r="AO48" s="82"/>
      <c r="AP48" s="82"/>
      <c r="AQ48" s="82"/>
      <c r="AR48" s="5"/>
      <c r="AS48" s="83"/>
      <c r="AT48" s="54"/>
      <c r="AU48" s="84"/>
      <c r="AV48" s="85"/>
      <c r="AW48" s="86"/>
      <c r="AX48" s="85"/>
      <c r="AY48" s="86"/>
      <c r="AZ48" s="171"/>
      <c r="BA48" s="85"/>
      <c r="BB48" s="85"/>
      <c r="BC48" s="90"/>
      <c r="BD48" s="90"/>
      <c r="BE48" s="85"/>
      <c r="BF48" s="22"/>
      <c r="BG48" s="22"/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 t="shared" si="0"/>
        <v>47</v>
      </c>
      <c r="B49" s="213">
        <v>46237</v>
      </c>
      <c r="C49" s="54" t="s">
        <v>3180</v>
      </c>
      <c r="D49" s="54" t="s">
        <v>2033</v>
      </c>
      <c r="E49" s="54" t="s">
        <v>2034</v>
      </c>
      <c r="F49" s="54">
        <v>1</v>
      </c>
      <c r="G49" s="54" t="s">
        <v>65</v>
      </c>
      <c r="H49" s="54" t="str">
        <f t="shared" si="1"/>
        <v>DONE</v>
      </c>
      <c r="I49" s="54" t="s">
        <v>1067</v>
      </c>
      <c r="J49" s="58" t="s">
        <v>146</v>
      </c>
      <c r="K49" s="58" t="s">
        <v>79</v>
      </c>
      <c r="L49" s="113">
        <v>1000.6</v>
      </c>
      <c r="M49" s="54"/>
      <c r="N49" s="54" t="s">
        <v>207</v>
      </c>
      <c r="O49" s="54" t="s">
        <v>91</v>
      </c>
      <c r="P49" s="54" t="s">
        <v>216</v>
      </c>
      <c r="Q49" s="54" t="s">
        <v>1186</v>
      </c>
      <c r="R49" s="204">
        <v>200001117056</v>
      </c>
      <c r="S49" s="205">
        <v>46273</v>
      </c>
      <c r="T49" s="66" t="str">
        <f t="shared" si="2"/>
        <v>DONE</v>
      </c>
      <c r="U49" s="205">
        <v>46303</v>
      </c>
      <c r="V49" s="71">
        <v>9200107052</v>
      </c>
      <c r="W49" s="71">
        <v>49813</v>
      </c>
      <c r="X49" s="169">
        <v>46255</v>
      </c>
      <c r="Y49" s="69" t="str">
        <f t="shared" si="3"/>
        <v>DONE</v>
      </c>
      <c r="Z49" s="25">
        <v>53941</v>
      </c>
      <c r="AA49" s="69">
        <v>46255</v>
      </c>
      <c r="AB49" s="25"/>
      <c r="AC49" s="71"/>
      <c r="AD49" s="54" t="s">
        <v>3184</v>
      </c>
      <c r="AE49" s="76">
        <v>46258</v>
      </c>
      <c r="AF49" s="69" t="str">
        <f t="shared" si="4"/>
        <v>DONE</v>
      </c>
      <c r="AG49" s="69">
        <v>46260</v>
      </c>
      <c r="AH49" s="170"/>
      <c r="AI49" s="77" t="e">
        <f t="shared" ca="1" si="5"/>
        <v>#NAME?</v>
      </c>
      <c r="AJ49" s="80"/>
      <c r="AK49" s="80"/>
      <c r="AL49" s="82"/>
      <c r="AM49" s="82"/>
      <c r="AN49" s="82"/>
      <c r="AO49" s="82"/>
      <c r="AP49" s="82"/>
      <c r="AQ49" s="82"/>
      <c r="AR49" s="5"/>
      <c r="AS49" s="83"/>
      <c r="AT49" s="54"/>
      <c r="AU49" s="84"/>
      <c r="AV49" s="85"/>
      <c r="AW49" s="86"/>
      <c r="AX49" s="85"/>
      <c r="AY49" s="86"/>
      <c r="AZ49" s="171"/>
      <c r="BA49" s="85"/>
      <c r="BB49" s="85"/>
      <c r="BC49" s="90"/>
      <c r="BD49" s="90"/>
      <c r="BE49" s="85"/>
      <c r="BF49" s="22"/>
      <c r="BG49" s="22"/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si="0"/>
        <v>48</v>
      </c>
      <c r="B50" s="213">
        <v>46237</v>
      </c>
      <c r="C50" s="54" t="s">
        <v>3180</v>
      </c>
      <c r="D50" s="54" t="s">
        <v>2679</v>
      </c>
      <c r="E50" s="54" t="s">
        <v>2680</v>
      </c>
      <c r="F50" s="54">
        <v>1</v>
      </c>
      <c r="G50" s="54" t="s">
        <v>65</v>
      </c>
      <c r="H50" s="54" t="str">
        <f t="shared" si="1"/>
        <v>DONE</v>
      </c>
      <c r="I50" s="54" t="s">
        <v>1067</v>
      </c>
      <c r="J50" s="58" t="s">
        <v>146</v>
      </c>
      <c r="K50" s="58" t="s">
        <v>79</v>
      </c>
      <c r="L50" s="113">
        <v>1000.6</v>
      </c>
      <c r="M50" s="54"/>
      <c r="N50" s="54" t="s">
        <v>207</v>
      </c>
      <c r="O50" s="54" t="s">
        <v>91</v>
      </c>
      <c r="P50" s="54" t="s">
        <v>216</v>
      </c>
      <c r="Q50" s="54" t="s">
        <v>1186</v>
      </c>
      <c r="R50" s="204">
        <v>200001117056</v>
      </c>
      <c r="S50" s="205">
        <v>46273</v>
      </c>
      <c r="T50" s="66" t="str">
        <f t="shared" si="2"/>
        <v>DONE</v>
      </c>
      <c r="U50" s="205">
        <v>46303</v>
      </c>
      <c r="V50" s="71">
        <v>9200107052</v>
      </c>
      <c r="W50" s="71">
        <v>49813</v>
      </c>
      <c r="X50" s="169">
        <v>46255</v>
      </c>
      <c r="Y50" s="69" t="str">
        <f t="shared" si="3"/>
        <v>DONE</v>
      </c>
      <c r="Z50" s="25">
        <v>53941</v>
      </c>
      <c r="AA50" s="69">
        <v>46255</v>
      </c>
      <c r="AB50" s="25"/>
      <c r="AC50" s="71"/>
      <c r="AD50" s="54" t="s">
        <v>3184</v>
      </c>
      <c r="AE50" s="76">
        <v>46258</v>
      </c>
      <c r="AF50" s="69" t="str">
        <f t="shared" si="4"/>
        <v>DONE</v>
      </c>
      <c r="AG50" s="69">
        <v>46260</v>
      </c>
      <c r="AH50" s="170"/>
      <c r="AI50" s="77" t="e">
        <f t="shared" ca="1" si="5"/>
        <v>#NAME?</v>
      </c>
      <c r="AJ50" s="80"/>
      <c r="AK50" s="80"/>
      <c r="AL50" s="82"/>
      <c r="AM50" s="82"/>
      <c r="AN50" s="82"/>
      <c r="AO50" s="82"/>
      <c r="AP50" s="82"/>
      <c r="AQ50" s="82"/>
      <c r="AR50" s="5"/>
      <c r="AS50" s="83"/>
      <c r="AT50" s="89"/>
      <c r="AU50" s="84"/>
      <c r="AV50" s="85"/>
      <c r="AW50" s="86"/>
      <c r="AX50" s="85"/>
      <c r="AY50" s="86"/>
      <c r="AZ50" s="171"/>
      <c r="BA50" s="85"/>
      <c r="BB50" s="85"/>
      <c r="BC50" s="90"/>
      <c r="BD50" s="90"/>
      <c r="BE50" s="85"/>
      <c r="BF50" s="22"/>
      <c r="BG50" s="22"/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0"/>
        <v>49</v>
      </c>
      <c r="B51" s="213">
        <v>46237</v>
      </c>
      <c r="C51" s="54" t="s">
        <v>3180</v>
      </c>
      <c r="D51" s="54" t="s">
        <v>878</v>
      </c>
      <c r="E51" s="54" t="s">
        <v>879</v>
      </c>
      <c r="F51" s="54">
        <v>2</v>
      </c>
      <c r="G51" s="54" t="s">
        <v>65</v>
      </c>
      <c r="H51" s="54" t="str">
        <f t="shared" si="1"/>
        <v>DONE</v>
      </c>
      <c r="I51" s="54" t="s">
        <v>1067</v>
      </c>
      <c r="J51" s="58" t="s">
        <v>146</v>
      </c>
      <c r="K51" s="58" t="s">
        <v>79</v>
      </c>
      <c r="L51" s="113">
        <v>1000.6</v>
      </c>
      <c r="M51" s="54"/>
      <c r="N51" s="54" t="s">
        <v>207</v>
      </c>
      <c r="O51" s="54" t="s">
        <v>91</v>
      </c>
      <c r="P51" s="54" t="s">
        <v>216</v>
      </c>
      <c r="Q51" s="54" t="s">
        <v>1186</v>
      </c>
      <c r="R51" s="204">
        <v>200001117056</v>
      </c>
      <c r="S51" s="205">
        <v>46273</v>
      </c>
      <c r="T51" s="66" t="str">
        <f t="shared" si="2"/>
        <v>DONE</v>
      </c>
      <c r="U51" s="205">
        <v>46303</v>
      </c>
      <c r="V51" s="71">
        <v>9200107052</v>
      </c>
      <c r="W51" s="71">
        <v>49813</v>
      </c>
      <c r="X51" s="169">
        <v>46255</v>
      </c>
      <c r="Y51" s="69" t="str">
        <f t="shared" si="3"/>
        <v>DONE</v>
      </c>
      <c r="Z51" s="25">
        <v>53941</v>
      </c>
      <c r="AA51" s="69">
        <v>46255</v>
      </c>
      <c r="AB51" s="25"/>
      <c r="AC51" s="71"/>
      <c r="AD51" s="54" t="s">
        <v>3184</v>
      </c>
      <c r="AE51" s="76">
        <v>46258</v>
      </c>
      <c r="AF51" s="69" t="str">
        <f t="shared" si="4"/>
        <v>DONE</v>
      </c>
      <c r="AG51" s="69">
        <v>46260</v>
      </c>
      <c r="AH51" s="170"/>
      <c r="AI51" s="77" t="e">
        <f t="shared" ca="1" si="5"/>
        <v>#NAME?</v>
      </c>
      <c r="AJ51" s="80"/>
      <c r="AK51" s="80"/>
      <c r="AL51" s="82"/>
      <c r="AM51" s="82"/>
      <c r="AN51" s="82"/>
      <c r="AO51" s="82"/>
      <c r="AP51" s="82"/>
      <c r="AQ51" s="82"/>
      <c r="AR51" s="5"/>
      <c r="AS51" s="83"/>
      <c r="AT51" s="89"/>
      <c r="AU51" s="84"/>
      <c r="AV51" s="85"/>
      <c r="AW51" s="86"/>
      <c r="AX51" s="85"/>
      <c r="AY51" s="86"/>
      <c r="AZ51" s="171"/>
      <c r="BA51" s="85"/>
      <c r="BB51" s="85"/>
      <c r="BC51" s="90"/>
      <c r="BD51" s="90"/>
      <c r="BE51" s="85"/>
      <c r="BF51" s="22"/>
      <c r="BG51" s="22"/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0"/>
        <v>50</v>
      </c>
      <c r="B52" s="213">
        <v>46237</v>
      </c>
      <c r="C52" s="54" t="s">
        <v>3180</v>
      </c>
      <c r="D52" s="54" t="s">
        <v>153</v>
      </c>
      <c r="E52" s="54" t="s">
        <v>829</v>
      </c>
      <c r="F52" s="54">
        <v>1</v>
      </c>
      <c r="G52" s="54" t="s">
        <v>65</v>
      </c>
      <c r="H52" s="54" t="str">
        <f t="shared" si="1"/>
        <v>DONE</v>
      </c>
      <c r="I52" s="54" t="s">
        <v>1067</v>
      </c>
      <c r="J52" s="58" t="s">
        <v>146</v>
      </c>
      <c r="K52" s="58" t="s">
        <v>79</v>
      </c>
      <c r="L52" s="113">
        <v>1000.6</v>
      </c>
      <c r="M52" s="54"/>
      <c r="N52" s="54" t="s">
        <v>207</v>
      </c>
      <c r="O52" s="54" t="s">
        <v>91</v>
      </c>
      <c r="P52" s="54" t="s">
        <v>216</v>
      </c>
      <c r="Q52" s="54" t="s">
        <v>1186</v>
      </c>
      <c r="R52" s="204">
        <v>200001117056</v>
      </c>
      <c r="S52" s="205">
        <v>46273</v>
      </c>
      <c r="T52" s="66" t="str">
        <f t="shared" si="2"/>
        <v>DONE</v>
      </c>
      <c r="U52" s="205">
        <v>46303</v>
      </c>
      <c r="V52" s="71">
        <v>9200107052</v>
      </c>
      <c r="W52" s="71">
        <v>49813</v>
      </c>
      <c r="X52" s="169">
        <v>46255</v>
      </c>
      <c r="Y52" s="69" t="str">
        <f t="shared" si="3"/>
        <v>DONE</v>
      </c>
      <c r="Z52" s="25">
        <v>53941</v>
      </c>
      <c r="AA52" s="69">
        <v>46255</v>
      </c>
      <c r="AB52" s="25"/>
      <c r="AC52" s="71"/>
      <c r="AD52" s="54" t="s">
        <v>3184</v>
      </c>
      <c r="AE52" s="76">
        <v>46258</v>
      </c>
      <c r="AF52" s="69" t="str">
        <f t="shared" si="4"/>
        <v>DONE</v>
      </c>
      <c r="AG52" s="69">
        <v>46260</v>
      </c>
      <c r="AH52" s="170"/>
      <c r="AI52" s="77" t="e">
        <f t="shared" ca="1" si="5"/>
        <v>#NAME?</v>
      </c>
      <c r="AJ52" s="80"/>
      <c r="AK52" s="80"/>
      <c r="AL52" s="82"/>
      <c r="AM52" s="82"/>
      <c r="AN52" s="82"/>
      <c r="AO52" s="82"/>
      <c r="AP52" s="82"/>
      <c r="AQ52" s="82"/>
      <c r="AR52" s="5"/>
      <c r="AS52" s="83"/>
      <c r="AT52" s="89"/>
      <c r="AU52" s="84"/>
      <c r="AV52" s="85"/>
      <c r="AW52" s="86"/>
      <c r="AX52" s="85"/>
      <c r="AY52" s="86"/>
      <c r="AZ52" s="171"/>
      <c r="BA52" s="85"/>
      <c r="BB52" s="85"/>
      <c r="BC52" s="90"/>
      <c r="BD52" s="90"/>
      <c r="BE52" s="85"/>
      <c r="BF52" s="22"/>
      <c r="BG52" s="22"/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0"/>
        <v>51</v>
      </c>
      <c r="B53" s="213">
        <v>46237</v>
      </c>
      <c r="C53" s="54" t="s">
        <v>3180</v>
      </c>
      <c r="D53" s="54" t="s">
        <v>136</v>
      </c>
      <c r="E53" s="54" t="s">
        <v>137</v>
      </c>
      <c r="F53" s="54">
        <v>1</v>
      </c>
      <c r="G53" s="54" t="s">
        <v>65</v>
      </c>
      <c r="H53" s="54" t="str">
        <f t="shared" si="1"/>
        <v>DONE</v>
      </c>
      <c r="I53" s="54" t="s">
        <v>1067</v>
      </c>
      <c r="J53" s="58" t="s">
        <v>146</v>
      </c>
      <c r="K53" s="58" t="s">
        <v>79</v>
      </c>
      <c r="L53" s="113">
        <v>1000.6</v>
      </c>
      <c r="M53" s="54"/>
      <c r="N53" s="54" t="s">
        <v>207</v>
      </c>
      <c r="O53" s="54" t="s">
        <v>91</v>
      </c>
      <c r="P53" s="54" t="s">
        <v>216</v>
      </c>
      <c r="Q53" s="54" t="s">
        <v>1186</v>
      </c>
      <c r="R53" s="204">
        <v>200001117056</v>
      </c>
      <c r="S53" s="205">
        <v>46273</v>
      </c>
      <c r="T53" s="66" t="str">
        <f t="shared" si="2"/>
        <v>DONE</v>
      </c>
      <c r="U53" s="205">
        <v>46303</v>
      </c>
      <c r="V53" s="71">
        <v>9200107052</v>
      </c>
      <c r="W53" s="71">
        <v>49813</v>
      </c>
      <c r="X53" s="169">
        <v>46255</v>
      </c>
      <c r="Y53" s="69" t="str">
        <f t="shared" si="3"/>
        <v>DONE</v>
      </c>
      <c r="Z53" s="25">
        <v>53941</v>
      </c>
      <c r="AA53" s="69">
        <v>46255</v>
      </c>
      <c r="AB53" s="25"/>
      <c r="AC53" s="71"/>
      <c r="AD53" s="54" t="s">
        <v>3184</v>
      </c>
      <c r="AE53" s="76">
        <v>46258</v>
      </c>
      <c r="AF53" s="69" t="str">
        <f t="shared" si="4"/>
        <v>DONE</v>
      </c>
      <c r="AG53" s="69">
        <v>46260</v>
      </c>
      <c r="AH53" s="170"/>
      <c r="AI53" s="77" t="e">
        <f t="shared" ca="1" si="5"/>
        <v>#NAME?</v>
      </c>
      <c r="AJ53" s="80"/>
      <c r="AK53" s="80"/>
      <c r="AL53" s="82"/>
      <c r="AM53" s="82"/>
      <c r="AN53" s="82"/>
      <c r="AO53" s="82"/>
      <c r="AP53" s="82"/>
      <c r="AQ53" s="82"/>
      <c r="AR53" s="5"/>
      <c r="AS53" s="83"/>
      <c r="AT53" s="89"/>
      <c r="AU53" s="84"/>
      <c r="AV53" s="85"/>
      <c r="AW53" s="86"/>
      <c r="AX53" s="85"/>
      <c r="AY53" s="86"/>
      <c r="AZ53" s="171"/>
      <c r="BA53" s="85"/>
      <c r="BB53" s="85"/>
      <c r="BC53" s="90"/>
      <c r="BD53" s="90"/>
      <c r="BE53" s="85"/>
      <c r="BF53" s="22"/>
      <c r="BG53" s="22"/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0"/>
        <v>52</v>
      </c>
      <c r="B54" s="213">
        <v>46239</v>
      </c>
      <c r="C54" s="54" t="s">
        <v>3192</v>
      </c>
      <c r="D54" s="54" t="s">
        <v>373</v>
      </c>
      <c r="E54" s="54" t="s">
        <v>374</v>
      </c>
      <c r="F54" s="54">
        <v>5</v>
      </c>
      <c r="G54" s="54" t="s">
        <v>65</v>
      </c>
      <c r="H54" s="54" t="str">
        <f t="shared" si="1"/>
        <v>DONE</v>
      </c>
      <c r="I54" s="54" t="s">
        <v>3050</v>
      </c>
      <c r="J54" s="58" t="s">
        <v>1158</v>
      </c>
      <c r="K54" s="58" t="s">
        <v>79</v>
      </c>
      <c r="L54" s="113"/>
      <c r="M54" s="54"/>
      <c r="N54" s="54" t="s">
        <v>161</v>
      </c>
      <c r="O54" s="98" t="s">
        <v>85</v>
      </c>
      <c r="P54" s="54" t="s">
        <v>2696</v>
      </c>
      <c r="Q54" s="54" t="s">
        <v>3161</v>
      </c>
      <c r="R54" s="204">
        <v>200001117048</v>
      </c>
      <c r="S54" s="205">
        <v>46273</v>
      </c>
      <c r="T54" s="66" t="str">
        <f t="shared" si="2"/>
        <v>DONE</v>
      </c>
      <c r="U54" s="205">
        <v>46303</v>
      </c>
      <c r="V54" s="71">
        <v>9200107056</v>
      </c>
      <c r="W54" s="71">
        <v>49814</v>
      </c>
      <c r="X54" s="169">
        <v>46255</v>
      </c>
      <c r="Y54" s="69" t="str">
        <f t="shared" si="3"/>
        <v>DONE</v>
      </c>
      <c r="Z54" s="25">
        <v>53937</v>
      </c>
      <c r="AA54" s="69">
        <v>46255</v>
      </c>
      <c r="AB54" s="25"/>
      <c r="AC54" s="71"/>
      <c r="AD54" s="54" t="s">
        <v>3194</v>
      </c>
      <c r="AE54" s="76">
        <v>46258</v>
      </c>
      <c r="AF54" s="69" t="str">
        <f t="shared" si="4"/>
        <v>DONE</v>
      </c>
      <c r="AG54" s="69">
        <v>46260</v>
      </c>
      <c r="AH54" s="170"/>
      <c r="AI54" s="77" t="e">
        <f t="shared" ca="1" si="5"/>
        <v>#NAME?</v>
      </c>
      <c r="AJ54" s="80"/>
      <c r="AK54" s="80"/>
      <c r="AL54" s="82"/>
      <c r="AM54" s="82"/>
      <c r="AN54" s="82"/>
      <c r="AO54" s="82"/>
      <c r="AP54" s="82"/>
      <c r="AQ54" s="82"/>
      <c r="AR54" s="5"/>
      <c r="AS54" s="83"/>
      <c r="AT54" s="89"/>
      <c r="AU54" s="84"/>
      <c r="AV54" s="85"/>
      <c r="AW54" s="86"/>
      <c r="AX54" s="85"/>
      <c r="AY54" s="86"/>
      <c r="AZ54" s="171"/>
      <c r="BA54" s="85"/>
      <c r="BB54" s="85"/>
      <c r="BC54" s="90"/>
      <c r="BD54" s="90"/>
      <c r="BE54" s="85"/>
      <c r="BF54" s="22"/>
      <c r="BG54" s="22"/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0"/>
        <v>53</v>
      </c>
      <c r="B55" s="213">
        <v>46239</v>
      </c>
      <c r="C55" s="54" t="s">
        <v>3192</v>
      </c>
      <c r="D55" s="54" t="s">
        <v>367</v>
      </c>
      <c r="E55" s="54" t="s">
        <v>368</v>
      </c>
      <c r="F55" s="54">
        <v>5</v>
      </c>
      <c r="G55" s="54" t="s">
        <v>65</v>
      </c>
      <c r="H55" s="54" t="str">
        <f t="shared" si="1"/>
        <v>DONE</v>
      </c>
      <c r="I55" s="54" t="s">
        <v>3050</v>
      </c>
      <c r="J55" s="58" t="s">
        <v>1158</v>
      </c>
      <c r="K55" s="58" t="s">
        <v>79</v>
      </c>
      <c r="L55" s="54"/>
      <c r="M55" s="54"/>
      <c r="N55" s="54" t="s">
        <v>161</v>
      </c>
      <c r="O55" s="98" t="s">
        <v>85</v>
      </c>
      <c r="P55" s="54" t="s">
        <v>2696</v>
      </c>
      <c r="Q55" s="54" t="s">
        <v>3161</v>
      </c>
      <c r="R55" s="204">
        <v>200001117048</v>
      </c>
      <c r="S55" s="205">
        <v>46273</v>
      </c>
      <c r="T55" s="66" t="str">
        <f t="shared" si="2"/>
        <v>DONE</v>
      </c>
      <c r="U55" s="205">
        <v>46303</v>
      </c>
      <c r="V55" s="71">
        <v>9200107056</v>
      </c>
      <c r="W55" s="71">
        <v>49814</v>
      </c>
      <c r="X55" s="169">
        <v>46255</v>
      </c>
      <c r="Y55" s="69" t="str">
        <f t="shared" si="3"/>
        <v>DONE</v>
      </c>
      <c r="Z55" s="25">
        <v>53937</v>
      </c>
      <c r="AA55" s="69">
        <v>46255</v>
      </c>
      <c r="AB55" s="25"/>
      <c r="AC55" s="71"/>
      <c r="AD55" s="54" t="s">
        <v>3194</v>
      </c>
      <c r="AE55" s="76">
        <v>46258</v>
      </c>
      <c r="AF55" s="69" t="str">
        <f t="shared" si="4"/>
        <v>DONE</v>
      </c>
      <c r="AG55" s="69">
        <v>46260</v>
      </c>
      <c r="AH55" s="170"/>
      <c r="AI55" s="77" t="e">
        <f t="shared" ca="1" si="5"/>
        <v>#NAME?</v>
      </c>
      <c r="AJ55" s="80"/>
      <c r="AK55" s="80"/>
      <c r="AL55" s="82"/>
      <c r="AM55" s="82"/>
      <c r="AN55" s="82"/>
      <c r="AO55" s="82"/>
      <c r="AP55" s="82"/>
      <c r="AQ55" s="82"/>
      <c r="AR55" s="5"/>
      <c r="AS55" s="83"/>
      <c r="AT55" s="85"/>
      <c r="AU55" s="84"/>
      <c r="AV55" s="85"/>
      <c r="AW55" s="86"/>
      <c r="AX55" s="85"/>
      <c r="AY55" s="86"/>
      <c r="AZ55" s="171"/>
      <c r="BA55" s="85"/>
      <c r="BB55" s="85"/>
      <c r="BC55" s="90"/>
      <c r="BD55" s="90"/>
      <c r="BE55" s="85"/>
      <c r="BF55" s="22"/>
      <c r="BG55" s="22"/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0"/>
        <v>54</v>
      </c>
      <c r="B56" s="213">
        <v>46237</v>
      </c>
      <c r="C56" s="54" t="s">
        <v>3195</v>
      </c>
      <c r="D56" s="54" t="s">
        <v>203</v>
      </c>
      <c r="E56" s="54" t="s">
        <v>205</v>
      </c>
      <c r="F56" s="54">
        <v>1</v>
      </c>
      <c r="G56" s="54" t="s">
        <v>65</v>
      </c>
      <c r="H56" s="54" t="str">
        <f t="shared" si="1"/>
        <v>DONE</v>
      </c>
      <c r="I56" s="54" t="s">
        <v>622</v>
      </c>
      <c r="J56" s="58" t="s">
        <v>623</v>
      </c>
      <c r="K56" s="58" t="s">
        <v>362</v>
      </c>
      <c r="L56" s="54">
        <v>15970</v>
      </c>
      <c r="M56" s="54"/>
      <c r="N56" s="54" t="s">
        <v>84</v>
      </c>
      <c r="O56" s="98" t="s">
        <v>91</v>
      </c>
      <c r="P56" s="54" t="s">
        <v>682</v>
      </c>
      <c r="Q56" s="54" t="s">
        <v>3196</v>
      </c>
      <c r="R56" s="204">
        <v>200001118663</v>
      </c>
      <c r="S56" s="205">
        <v>46247</v>
      </c>
      <c r="T56" s="66" t="str">
        <f t="shared" si="2"/>
        <v>DONE</v>
      </c>
      <c r="U56" s="205"/>
      <c r="V56" s="71">
        <v>9200108522</v>
      </c>
      <c r="W56" s="71">
        <v>50005</v>
      </c>
      <c r="X56" s="169">
        <v>46260</v>
      </c>
      <c r="Y56" s="69" t="str">
        <f t="shared" si="3"/>
        <v>DONE</v>
      </c>
      <c r="Z56" s="25">
        <v>54286</v>
      </c>
      <c r="AA56" s="69">
        <v>46262</v>
      </c>
      <c r="AB56" s="25"/>
      <c r="AC56" s="71"/>
      <c r="AD56" s="54" t="s">
        <v>3197</v>
      </c>
      <c r="AE56" s="76">
        <v>46262</v>
      </c>
      <c r="AF56" s="69" t="str">
        <f t="shared" si="4"/>
        <v>DONE</v>
      </c>
      <c r="AG56" s="69">
        <v>46265</v>
      </c>
      <c r="AH56" s="170"/>
      <c r="AI56" s="77" t="e">
        <f t="shared" ca="1" si="5"/>
        <v>#NAME?</v>
      </c>
      <c r="AJ56" s="80"/>
      <c r="AK56" s="80"/>
      <c r="AL56" s="82"/>
      <c r="AM56" s="82"/>
      <c r="AN56" s="82"/>
      <c r="AO56" s="82"/>
      <c r="AP56" s="82"/>
      <c r="AQ56" s="82"/>
      <c r="AR56" s="5"/>
      <c r="AS56" s="83"/>
      <c r="AT56" s="85"/>
      <c r="AU56" s="84"/>
      <c r="AV56" s="85"/>
      <c r="AW56" s="86"/>
      <c r="AX56" s="85"/>
      <c r="AY56" s="86"/>
      <c r="AZ56" s="171"/>
      <c r="BA56" s="85"/>
      <c r="BB56" s="85"/>
      <c r="BC56" s="90"/>
      <c r="BD56" s="90"/>
      <c r="BE56" s="85"/>
      <c r="BF56" s="22"/>
      <c r="BG56" s="22"/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0"/>
        <v>55</v>
      </c>
      <c r="B57" s="213">
        <v>46237</v>
      </c>
      <c r="C57" s="54" t="s">
        <v>3195</v>
      </c>
      <c r="D57" s="54" t="s">
        <v>292</v>
      </c>
      <c r="E57" s="54" t="s">
        <v>293</v>
      </c>
      <c r="F57" s="54">
        <v>1</v>
      </c>
      <c r="G57" s="54" t="s">
        <v>65</v>
      </c>
      <c r="H57" s="54" t="str">
        <f t="shared" si="1"/>
        <v>DONE</v>
      </c>
      <c r="I57" s="54" t="s">
        <v>622</v>
      </c>
      <c r="J57" s="58" t="s">
        <v>623</v>
      </c>
      <c r="K57" s="58" t="s">
        <v>362</v>
      </c>
      <c r="L57" s="54">
        <v>15970</v>
      </c>
      <c r="M57" s="54"/>
      <c r="N57" s="54" t="s">
        <v>84</v>
      </c>
      <c r="O57" s="98" t="s">
        <v>91</v>
      </c>
      <c r="P57" s="54" t="s">
        <v>682</v>
      </c>
      <c r="Q57" s="54" t="s">
        <v>3196</v>
      </c>
      <c r="R57" s="204">
        <v>200001118663</v>
      </c>
      <c r="S57" s="205">
        <v>46247</v>
      </c>
      <c r="T57" s="66" t="str">
        <f t="shared" si="2"/>
        <v>DONE</v>
      </c>
      <c r="U57" s="205"/>
      <c r="V57" s="71">
        <v>9200108522</v>
      </c>
      <c r="W57" s="71">
        <v>50005</v>
      </c>
      <c r="X57" s="169">
        <v>46260</v>
      </c>
      <c r="Y57" s="69" t="str">
        <f t="shared" si="3"/>
        <v>DONE</v>
      </c>
      <c r="Z57" s="25">
        <v>54286</v>
      </c>
      <c r="AA57" s="69">
        <v>46262</v>
      </c>
      <c r="AB57" s="25"/>
      <c r="AC57" s="71"/>
      <c r="AD57" s="54" t="s">
        <v>3197</v>
      </c>
      <c r="AE57" s="76">
        <v>46262</v>
      </c>
      <c r="AF57" s="69" t="str">
        <f t="shared" si="4"/>
        <v>DONE</v>
      </c>
      <c r="AG57" s="69">
        <v>46265</v>
      </c>
      <c r="AH57" s="170"/>
      <c r="AI57" s="77" t="e">
        <f t="shared" ca="1" si="5"/>
        <v>#NAME?</v>
      </c>
      <c r="AJ57" s="80"/>
      <c r="AK57" s="80"/>
      <c r="AL57" s="82"/>
      <c r="AM57" s="82"/>
      <c r="AN57" s="82"/>
      <c r="AO57" s="82"/>
      <c r="AP57" s="82"/>
      <c r="AQ57" s="82"/>
      <c r="AR57" s="5"/>
      <c r="AS57" s="83"/>
      <c r="AT57" s="85"/>
      <c r="AU57" s="84"/>
      <c r="AV57" s="85"/>
      <c r="AW57" s="86"/>
      <c r="AX57" s="85"/>
      <c r="AY57" s="86"/>
      <c r="AZ57" s="171"/>
      <c r="BA57" s="85"/>
      <c r="BB57" s="85"/>
      <c r="BC57" s="90"/>
      <c r="BD57" s="90"/>
      <c r="BE57" s="85"/>
      <c r="BF57" s="22"/>
      <c r="BG57" s="22"/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0"/>
        <v>56</v>
      </c>
      <c r="B58" s="213">
        <v>46237</v>
      </c>
      <c r="C58" s="54" t="s">
        <v>3195</v>
      </c>
      <c r="D58" s="54" t="s">
        <v>765</v>
      </c>
      <c r="E58" s="54" t="s">
        <v>766</v>
      </c>
      <c r="F58" s="54">
        <v>1</v>
      </c>
      <c r="G58" s="54" t="s">
        <v>65</v>
      </c>
      <c r="H58" s="54" t="str">
        <f t="shared" si="1"/>
        <v>DONE</v>
      </c>
      <c r="I58" s="54" t="s">
        <v>622</v>
      </c>
      <c r="J58" s="58" t="s">
        <v>623</v>
      </c>
      <c r="K58" s="58" t="s">
        <v>362</v>
      </c>
      <c r="L58" s="54">
        <v>15970</v>
      </c>
      <c r="M58" s="54"/>
      <c r="N58" s="54" t="s">
        <v>84</v>
      </c>
      <c r="O58" s="98" t="s">
        <v>91</v>
      </c>
      <c r="P58" s="54" t="s">
        <v>682</v>
      </c>
      <c r="Q58" s="54" t="s">
        <v>3196</v>
      </c>
      <c r="R58" s="204">
        <v>200001118663</v>
      </c>
      <c r="S58" s="205">
        <v>46247</v>
      </c>
      <c r="T58" s="66" t="str">
        <f t="shared" si="2"/>
        <v>DONE</v>
      </c>
      <c r="U58" s="205"/>
      <c r="V58" s="71">
        <v>9200108522</v>
      </c>
      <c r="W58" s="71">
        <v>50005</v>
      </c>
      <c r="X58" s="169">
        <v>46260</v>
      </c>
      <c r="Y58" s="69" t="str">
        <f t="shared" si="3"/>
        <v>DONE</v>
      </c>
      <c r="Z58" s="25">
        <v>54286</v>
      </c>
      <c r="AA58" s="69">
        <v>46262</v>
      </c>
      <c r="AB58" s="25"/>
      <c r="AC58" s="71"/>
      <c r="AD58" s="54" t="s">
        <v>3197</v>
      </c>
      <c r="AE58" s="76">
        <v>46262</v>
      </c>
      <c r="AF58" s="69" t="str">
        <f t="shared" si="4"/>
        <v>DONE</v>
      </c>
      <c r="AG58" s="69">
        <v>46265</v>
      </c>
      <c r="AH58" s="170"/>
      <c r="AI58" s="77" t="e">
        <f t="shared" ca="1" si="5"/>
        <v>#NAME?</v>
      </c>
      <c r="AJ58" s="80"/>
      <c r="AK58" s="80"/>
      <c r="AL58" s="82"/>
      <c r="AM58" s="82"/>
      <c r="AN58" s="82"/>
      <c r="AO58" s="82"/>
      <c r="AP58" s="82"/>
      <c r="AQ58" s="82"/>
      <c r="AR58" s="5"/>
      <c r="AS58" s="83"/>
      <c r="AT58" s="85"/>
      <c r="AU58" s="84"/>
      <c r="AV58" s="85"/>
      <c r="AW58" s="86"/>
      <c r="AX58" s="85"/>
      <c r="AY58" s="86"/>
      <c r="AZ58" s="171"/>
      <c r="BA58" s="85"/>
      <c r="BB58" s="85"/>
      <c r="BC58" s="90"/>
      <c r="BD58" s="90"/>
      <c r="BE58" s="85"/>
      <c r="BF58" s="22"/>
      <c r="BG58" s="22"/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0"/>
        <v>57</v>
      </c>
      <c r="B59" s="213">
        <v>46237</v>
      </c>
      <c r="C59" s="54" t="s">
        <v>3195</v>
      </c>
      <c r="D59" s="54" t="s">
        <v>136</v>
      </c>
      <c r="E59" s="54" t="s">
        <v>137</v>
      </c>
      <c r="F59" s="54">
        <v>1</v>
      </c>
      <c r="G59" s="54" t="s">
        <v>65</v>
      </c>
      <c r="H59" s="54" t="str">
        <f t="shared" si="1"/>
        <v>DONE</v>
      </c>
      <c r="I59" s="54" t="s">
        <v>622</v>
      </c>
      <c r="J59" s="58" t="s">
        <v>623</v>
      </c>
      <c r="K59" s="58" t="s">
        <v>362</v>
      </c>
      <c r="L59" s="54">
        <v>15970</v>
      </c>
      <c r="M59" s="54"/>
      <c r="N59" s="54" t="s">
        <v>84</v>
      </c>
      <c r="O59" s="98" t="s">
        <v>91</v>
      </c>
      <c r="P59" s="54" t="s">
        <v>682</v>
      </c>
      <c r="Q59" s="54" t="s">
        <v>3196</v>
      </c>
      <c r="R59" s="204">
        <v>200001118663</v>
      </c>
      <c r="S59" s="205">
        <v>46247</v>
      </c>
      <c r="T59" s="66" t="str">
        <f t="shared" si="2"/>
        <v>DONE</v>
      </c>
      <c r="U59" s="205"/>
      <c r="V59" s="71">
        <v>9200108522</v>
      </c>
      <c r="W59" s="71">
        <v>50005</v>
      </c>
      <c r="X59" s="169">
        <v>46260</v>
      </c>
      <c r="Y59" s="69" t="str">
        <f t="shared" si="3"/>
        <v>DONE</v>
      </c>
      <c r="Z59" s="25">
        <v>54286</v>
      </c>
      <c r="AA59" s="69">
        <v>46262</v>
      </c>
      <c r="AB59" s="25"/>
      <c r="AC59" s="71"/>
      <c r="AD59" s="54" t="s">
        <v>3197</v>
      </c>
      <c r="AE59" s="76">
        <v>46262</v>
      </c>
      <c r="AF59" s="69" t="str">
        <f t="shared" si="4"/>
        <v>DONE</v>
      </c>
      <c r="AG59" s="69">
        <v>46265</v>
      </c>
      <c r="AH59" s="170"/>
      <c r="AI59" s="77" t="e">
        <f t="shared" ca="1" si="5"/>
        <v>#NAME?</v>
      </c>
      <c r="AJ59" s="80"/>
      <c r="AK59" s="80"/>
      <c r="AL59" s="82"/>
      <c r="AM59" s="82"/>
      <c r="AN59" s="82"/>
      <c r="AO59" s="82"/>
      <c r="AP59" s="82"/>
      <c r="AQ59" s="82"/>
      <c r="AR59" s="5"/>
      <c r="AS59" s="83"/>
      <c r="AT59" s="85"/>
      <c r="AU59" s="84"/>
      <c r="AV59" s="85"/>
      <c r="AW59" s="86"/>
      <c r="AX59" s="85"/>
      <c r="AY59" s="86"/>
      <c r="AZ59" s="171"/>
      <c r="BA59" s="85"/>
      <c r="BB59" s="85"/>
      <c r="BC59" s="90"/>
      <c r="BD59" s="90"/>
      <c r="BE59" s="85"/>
      <c r="BF59" s="22"/>
      <c r="BG59" s="22"/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0"/>
        <v>58</v>
      </c>
      <c r="B60" s="213">
        <v>46238</v>
      </c>
      <c r="C60" s="54" t="s">
        <v>3198</v>
      </c>
      <c r="D60" s="54" t="s">
        <v>203</v>
      </c>
      <c r="E60" s="54" t="s">
        <v>205</v>
      </c>
      <c r="F60" s="54">
        <v>1</v>
      </c>
      <c r="G60" s="54" t="s">
        <v>65</v>
      </c>
      <c r="H60" s="54" t="str">
        <f t="shared" si="1"/>
        <v>DONE</v>
      </c>
      <c r="I60" s="54" t="s">
        <v>597</v>
      </c>
      <c r="J60" s="58" t="s">
        <v>598</v>
      </c>
      <c r="K60" s="58" t="s">
        <v>79</v>
      </c>
      <c r="L60" s="54">
        <v>4516</v>
      </c>
      <c r="M60" s="54"/>
      <c r="N60" s="54" t="s">
        <v>2965</v>
      </c>
      <c r="O60" s="96" t="s">
        <v>85</v>
      </c>
      <c r="P60" s="54" t="s">
        <v>82</v>
      </c>
      <c r="Q60" s="54" t="s">
        <v>2541</v>
      </c>
      <c r="R60" s="204">
        <v>200001118486</v>
      </c>
      <c r="S60" s="205">
        <v>46273</v>
      </c>
      <c r="T60" s="66" t="str">
        <f t="shared" si="2"/>
        <v>DONE</v>
      </c>
      <c r="U60" s="205">
        <v>46303</v>
      </c>
      <c r="V60" s="71">
        <v>9200107043</v>
      </c>
      <c r="W60" s="71">
        <v>49806</v>
      </c>
      <c r="X60" s="169">
        <v>46255</v>
      </c>
      <c r="Y60" s="69" t="str">
        <f t="shared" si="3"/>
        <v>DONE</v>
      </c>
      <c r="Z60" s="25"/>
      <c r="AA60" s="69"/>
      <c r="AB60" s="25"/>
      <c r="AC60" s="71"/>
      <c r="AD60" s="54" t="s">
        <v>3201</v>
      </c>
      <c r="AE60" s="76">
        <v>46255</v>
      </c>
      <c r="AF60" s="69" t="str">
        <f t="shared" si="4"/>
        <v>DONE</v>
      </c>
      <c r="AG60" s="69">
        <v>46256</v>
      </c>
      <c r="AH60" s="170"/>
      <c r="AI60" s="77" t="e">
        <f t="shared" ca="1" si="5"/>
        <v>#NAME?</v>
      </c>
      <c r="AJ60" s="80"/>
      <c r="AK60" s="80"/>
      <c r="AL60" s="82"/>
      <c r="AM60" s="82"/>
      <c r="AN60" s="82"/>
      <c r="AO60" s="82"/>
      <c r="AP60" s="82"/>
      <c r="AQ60" s="82"/>
      <c r="AR60" s="5"/>
      <c r="AS60" s="83"/>
      <c r="AT60" s="85"/>
      <c r="AU60" s="84"/>
      <c r="AV60" s="85"/>
      <c r="AW60" s="86"/>
      <c r="AX60" s="85"/>
      <c r="AY60" s="86"/>
      <c r="AZ60" s="171"/>
      <c r="BA60" s="85"/>
      <c r="BB60" s="85"/>
      <c r="BC60" s="90"/>
      <c r="BD60" s="90"/>
      <c r="BE60" s="85"/>
      <c r="BF60" s="22"/>
      <c r="BG60" s="22"/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0"/>
        <v>59</v>
      </c>
      <c r="B61" s="213">
        <v>46238</v>
      </c>
      <c r="C61" s="54" t="s">
        <v>3198</v>
      </c>
      <c r="D61" s="54" t="s">
        <v>292</v>
      </c>
      <c r="E61" s="54" t="s">
        <v>293</v>
      </c>
      <c r="F61" s="54">
        <v>1</v>
      </c>
      <c r="G61" s="54" t="s">
        <v>65</v>
      </c>
      <c r="H61" s="54" t="str">
        <f t="shared" si="1"/>
        <v>DONE</v>
      </c>
      <c r="I61" s="54" t="s">
        <v>597</v>
      </c>
      <c r="J61" s="58" t="s">
        <v>598</v>
      </c>
      <c r="K61" s="58" t="s">
        <v>79</v>
      </c>
      <c r="L61" s="54">
        <v>4516</v>
      </c>
      <c r="M61" s="54"/>
      <c r="N61" s="54" t="s">
        <v>2965</v>
      </c>
      <c r="O61" s="96" t="s">
        <v>85</v>
      </c>
      <c r="P61" s="54" t="s">
        <v>82</v>
      </c>
      <c r="Q61" s="54" t="s">
        <v>2541</v>
      </c>
      <c r="R61" s="204">
        <v>200001118486</v>
      </c>
      <c r="S61" s="205">
        <v>46273</v>
      </c>
      <c r="T61" s="66" t="str">
        <f t="shared" si="2"/>
        <v>DONE</v>
      </c>
      <c r="U61" s="205">
        <v>46303</v>
      </c>
      <c r="V61" s="71">
        <v>9200107043</v>
      </c>
      <c r="W61" s="71">
        <v>49806</v>
      </c>
      <c r="X61" s="169">
        <v>46255</v>
      </c>
      <c r="Y61" s="69" t="str">
        <f t="shared" si="3"/>
        <v>DONE</v>
      </c>
      <c r="Z61" s="25"/>
      <c r="AA61" s="69"/>
      <c r="AB61" s="25"/>
      <c r="AC61" s="71"/>
      <c r="AD61" s="54" t="s">
        <v>3201</v>
      </c>
      <c r="AE61" s="76">
        <v>46255</v>
      </c>
      <c r="AF61" s="69" t="str">
        <f t="shared" si="4"/>
        <v>DONE</v>
      </c>
      <c r="AG61" s="69">
        <v>46256</v>
      </c>
      <c r="AH61" s="170"/>
      <c r="AI61" s="77" t="e">
        <f t="shared" ca="1" si="5"/>
        <v>#NAME?</v>
      </c>
      <c r="AJ61" s="80"/>
      <c r="AK61" s="80"/>
      <c r="AL61" s="82"/>
      <c r="AM61" s="82"/>
      <c r="AN61" s="82"/>
      <c r="AO61" s="82"/>
      <c r="AP61" s="82"/>
      <c r="AQ61" s="82"/>
      <c r="AR61" s="5"/>
      <c r="AS61" s="83"/>
      <c r="AT61" s="85"/>
      <c r="AU61" s="84"/>
      <c r="AV61" s="85"/>
      <c r="AW61" s="86"/>
      <c r="AX61" s="85"/>
      <c r="AY61" s="86"/>
      <c r="AZ61" s="171"/>
      <c r="BA61" s="85"/>
      <c r="BB61" s="85"/>
      <c r="BC61" s="90"/>
      <c r="BD61" s="90"/>
      <c r="BE61" s="85"/>
      <c r="BF61" s="22"/>
      <c r="BG61" s="22"/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0"/>
        <v>60</v>
      </c>
      <c r="B62" s="213">
        <v>46238</v>
      </c>
      <c r="C62" s="54" t="s">
        <v>3198</v>
      </c>
      <c r="D62" s="54" t="s">
        <v>174</v>
      </c>
      <c r="E62" s="54" t="s">
        <v>175</v>
      </c>
      <c r="F62" s="54">
        <v>2</v>
      </c>
      <c r="G62" s="54" t="s">
        <v>65</v>
      </c>
      <c r="H62" s="54" t="str">
        <f t="shared" si="1"/>
        <v>DONE</v>
      </c>
      <c r="I62" s="54" t="s">
        <v>597</v>
      </c>
      <c r="J62" s="58" t="s">
        <v>598</v>
      </c>
      <c r="K62" s="58" t="s">
        <v>79</v>
      </c>
      <c r="L62" s="54">
        <v>4516</v>
      </c>
      <c r="M62" s="54"/>
      <c r="N62" s="54" t="s">
        <v>2965</v>
      </c>
      <c r="O62" s="96" t="s">
        <v>85</v>
      </c>
      <c r="P62" s="54" t="s">
        <v>82</v>
      </c>
      <c r="Q62" s="54" t="s">
        <v>2541</v>
      </c>
      <c r="R62" s="204">
        <v>200001118486</v>
      </c>
      <c r="S62" s="205">
        <v>46273</v>
      </c>
      <c r="T62" s="66" t="str">
        <f t="shared" si="2"/>
        <v>DONE</v>
      </c>
      <c r="U62" s="205">
        <v>46303</v>
      </c>
      <c r="V62" s="71">
        <v>9200107043</v>
      </c>
      <c r="W62" s="71">
        <v>49806</v>
      </c>
      <c r="X62" s="169">
        <v>46255</v>
      </c>
      <c r="Y62" s="69" t="str">
        <f t="shared" si="3"/>
        <v>DONE</v>
      </c>
      <c r="Z62" s="25"/>
      <c r="AA62" s="69"/>
      <c r="AB62" s="25"/>
      <c r="AC62" s="71"/>
      <c r="AD62" s="54" t="s">
        <v>3201</v>
      </c>
      <c r="AE62" s="76">
        <v>46255</v>
      </c>
      <c r="AF62" s="69" t="str">
        <f t="shared" si="4"/>
        <v>DONE</v>
      </c>
      <c r="AG62" s="69">
        <v>46256</v>
      </c>
      <c r="AH62" s="170"/>
      <c r="AI62" s="77" t="e">
        <f t="shared" ca="1" si="5"/>
        <v>#NAME?</v>
      </c>
      <c r="AJ62" s="80"/>
      <c r="AK62" s="80"/>
      <c r="AL62" s="82"/>
      <c r="AM62" s="82"/>
      <c r="AN62" s="82"/>
      <c r="AO62" s="82"/>
      <c r="AP62" s="82"/>
      <c r="AQ62" s="82"/>
      <c r="AR62" s="5"/>
      <c r="AS62" s="83"/>
      <c r="AT62" s="85"/>
      <c r="AU62" s="84"/>
      <c r="AV62" s="85"/>
      <c r="AW62" s="86"/>
      <c r="AX62" s="85"/>
      <c r="AY62" s="86"/>
      <c r="AZ62" s="171"/>
      <c r="BA62" s="85"/>
      <c r="BB62" s="85"/>
      <c r="BC62" s="90"/>
      <c r="BD62" s="90"/>
      <c r="BE62" s="85"/>
      <c r="BF62" s="22"/>
      <c r="BG62" s="22"/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0"/>
        <v>61</v>
      </c>
      <c r="B63" s="213">
        <v>46238</v>
      </c>
      <c r="C63" s="54" t="s">
        <v>3198</v>
      </c>
      <c r="D63" s="54" t="s">
        <v>491</v>
      </c>
      <c r="E63" s="54" t="s">
        <v>492</v>
      </c>
      <c r="F63" s="54">
        <v>2</v>
      </c>
      <c r="G63" s="54" t="s">
        <v>65</v>
      </c>
      <c r="H63" s="54" t="str">
        <f t="shared" si="1"/>
        <v>DONE</v>
      </c>
      <c r="I63" s="54" t="s">
        <v>597</v>
      </c>
      <c r="J63" s="58" t="s">
        <v>598</v>
      </c>
      <c r="K63" s="58" t="s">
        <v>79</v>
      </c>
      <c r="L63" s="54">
        <v>4516</v>
      </c>
      <c r="M63" s="54"/>
      <c r="N63" s="54" t="s">
        <v>2965</v>
      </c>
      <c r="O63" s="96" t="s">
        <v>85</v>
      </c>
      <c r="P63" s="54" t="s">
        <v>82</v>
      </c>
      <c r="Q63" s="54" t="s">
        <v>2541</v>
      </c>
      <c r="R63" s="204">
        <v>200001118486</v>
      </c>
      <c r="S63" s="205">
        <v>46273</v>
      </c>
      <c r="T63" s="66" t="str">
        <f t="shared" si="2"/>
        <v>DONE</v>
      </c>
      <c r="U63" s="205">
        <v>46303</v>
      </c>
      <c r="V63" s="71">
        <v>9200107043</v>
      </c>
      <c r="W63" s="71">
        <v>49806</v>
      </c>
      <c r="X63" s="169">
        <v>46255</v>
      </c>
      <c r="Y63" s="69" t="str">
        <f t="shared" si="3"/>
        <v>DONE</v>
      </c>
      <c r="Z63" s="25"/>
      <c r="AA63" s="69"/>
      <c r="AB63" s="25"/>
      <c r="AC63" s="71"/>
      <c r="AD63" s="54" t="s">
        <v>3201</v>
      </c>
      <c r="AE63" s="76">
        <v>46255</v>
      </c>
      <c r="AF63" s="69" t="str">
        <f t="shared" si="4"/>
        <v>DONE</v>
      </c>
      <c r="AG63" s="69">
        <v>46256</v>
      </c>
      <c r="AH63" s="170"/>
      <c r="AI63" s="77" t="e">
        <f t="shared" ca="1" si="5"/>
        <v>#NAME?</v>
      </c>
      <c r="AJ63" s="80"/>
      <c r="AK63" s="80"/>
      <c r="AL63" s="82"/>
      <c r="AM63" s="82"/>
      <c r="AN63" s="82"/>
      <c r="AO63" s="82"/>
      <c r="AP63" s="82"/>
      <c r="AQ63" s="82"/>
      <c r="AR63" s="5"/>
      <c r="AS63" s="83"/>
      <c r="AT63" s="85"/>
      <c r="AU63" s="84"/>
      <c r="AV63" s="85"/>
      <c r="AW63" s="86"/>
      <c r="AX63" s="85"/>
      <c r="AY63" s="86"/>
      <c r="AZ63" s="171"/>
      <c r="BA63" s="85"/>
      <c r="BB63" s="85"/>
      <c r="BC63" s="90"/>
      <c r="BD63" s="90"/>
      <c r="BE63" s="85"/>
      <c r="BF63" s="22"/>
      <c r="BG63" s="22"/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0"/>
        <v>62</v>
      </c>
      <c r="B64" s="213">
        <v>46238</v>
      </c>
      <c r="C64" s="54" t="s">
        <v>3198</v>
      </c>
      <c r="D64" s="54" t="s">
        <v>227</v>
      </c>
      <c r="E64" s="54" t="s">
        <v>228</v>
      </c>
      <c r="F64" s="54">
        <v>1</v>
      </c>
      <c r="G64" s="54" t="s">
        <v>65</v>
      </c>
      <c r="H64" s="54" t="str">
        <f t="shared" si="1"/>
        <v>DONE</v>
      </c>
      <c r="I64" s="54" t="s">
        <v>597</v>
      </c>
      <c r="J64" s="58" t="s">
        <v>598</v>
      </c>
      <c r="K64" s="58" t="s">
        <v>79</v>
      </c>
      <c r="L64" s="54">
        <v>4516</v>
      </c>
      <c r="M64" s="54"/>
      <c r="N64" s="54" t="s">
        <v>2965</v>
      </c>
      <c r="O64" s="96" t="s">
        <v>85</v>
      </c>
      <c r="P64" s="54" t="s">
        <v>82</v>
      </c>
      <c r="Q64" s="54" t="s">
        <v>2541</v>
      </c>
      <c r="R64" s="204">
        <v>200001118486</v>
      </c>
      <c r="S64" s="205">
        <v>46273</v>
      </c>
      <c r="T64" s="66" t="str">
        <f t="shared" si="2"/>
        <v>DONE</v>
      </c>
      <c r="U64" s="205">
        <v>46303</v>
      </c>
      <c r="V64" s="71">
        <v>9200107043</v>
      </c>
      <c r="W64" s="71">
        <v>49806</v>
      </c>
      <c r="X64" s="169">
        <v>46255</v>
      </c>
      <c r="Y64" s="69" t="str">
        <f t="shared" si="3"/>
        <v>DONE</v>
      </c>
      <c r="Z64" s="25"/>
      <c r="AA64" s="69"/>
      <c r="AB64" s="25"/>
      <c r="AC64" s="71"/>
      <c r="AD64" s="54" t="s">
        <v>3201</v>
      </c>
      <c r="AE64" s="76">
        <v>46255</v>
      </c>
      <c r="AF64" s="69" t="str">
        <f t="shared" si="4"/>
        <v>DONE</v>
      </c>
      <c r="AG64" s="69">
        <v>46256</v>
      </c>
      <c r="AH64" s="170"/>
      <c r="AI64" s="77" t="e">
        <f t="shared" ca="1" si="5"/>
        <v>#NAME?</v>
      </c>
      <c r="AJ64" s="80"/>
      <c r="AK64" s="80"/>
      <c r="AL64" s="82"/>
      <c r="AM64" s="82"/>
      <c r="AN64" s="82"/>
      <c r="AO64" s="82"/>
      <c r="AP64" s="82"/>
      <c r="AQ64" s="82"/>
      <c r="AR64" s="5"/>
      <c r="AS64" s="83"/>
      <c r="AT64" s="85"/>
      <c r="AU64" s="84"/>
      <c r="AV64" s="85"/>
      <c r="AW64" s="86"/>
      <c r="AX64" s="85"/>
      <c r="AY64" s="86"/>
      <c r="AZ64" s="171"/>
      <c r="BA64" s="85"/>
      <c r="BB64" s="85"/>
      <c r="BC64" s="90"/>
      <c r="BD64" s="90"/>
      <c r="BE64" s="85"/>
      <c r="BF64" s="22"/>
      <c r="BG64" s="22"/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0"/>
        <v>63</v>
      </c>
      <c r="B65" s="213">
        <v>46238</v>
      </c>
      <c r="C65" s="54" t="s">
        <v>3198</v>
      </c>
      <c r="D65" s="54" t="s">
        <v>3210</v>
      </c>
      <c r="E65" s="54" t="s">
        <v>3211</v>
      </c>
      <c r="F65" s="54">
        <v>1</v>
      </c>
      <c r="G65" s="54" t="s">
        <v>65</v>
      </c>
      <c r="H65" s="54" t="str">
        <f t="shared" si="1"/>
        <v>DONE</v>
      </c>
      <c r="I65" s="54" t="s">
        <v>597</v>
      </c>
      <c r="J65" s="58" t="s">
        <v>598</v>
      </c>
      <c r="K65" s="58" t="s">
        <v>79</v>
      </c>
      <c r="L65" s="54">
        <v>4516</v>
      </c>
      <c r="M65" s="54"/>
      <c r="N65" s="54" t="s">
        <v>2965</v>
      </c>
      <c r="O65" s="96" t="s">
        <v>85</v>
      </c>
      <c r="P65" s="54" t="s">
        <v>82</v>
      </c>
      <c r="Q65" s="54" t="s">
        <v>2541</v>
      </c>
      <c r="R65" s="204">
        <v>200001118486</v>
      </c>
      <c r="S65" s="205">
        <v>46273</v>
      </c>
      <c r="T65" s="66" t="str">
        <f t="shared" si="2"/>
        <v>DONE</v>
      </c>
      <c r="U65" s="205">
        <v>46303</v>
      </c>
      <c r="V65" s="71">
        <v>9200107043</v>
      </c>
      <c r="W65" s="71">
        <v>49806</v>
      </c>
      <c r="X65" s="169">
        <v>46255</v>
      </c>
      <c r="Y65" s="69" t="str">
        <f t="shared" si="3"/>
        <v>DONE</v>
      </c>
      <c r="Z65" s="25"/>
      <c r="AA65" s="69"/>
      <c r="AB65" s="25"/>
      <c r="AC65" s="71"/>
      <c r="AD65" s="54" t="s">
        <v>3201</v>
      </c>
      <c r="AE65" s="76">
        <v>46255</v>
      </c>
      <c r="AF65" s="69" t="str">
        <f t="shared" si="4"/>
        <v>DONE</v>
      </c>
      <c r="AG65" s="69">
        <v>46256</v>
      </c>
      <c r="AH65" s="170"/>
      <c r="AI65" s="77" t="e">
        <f t="shared" ca="1" si="5"/>
        <v>#NAME?</v>
      </c>
      <c r="AJ65" s="80"/>
      <c r="AK65" s="80"/>
      <c r="AL65" s="82"/>
      <c r="AM65" s="82"/>
      <c r="AN65" s="82"/>
      <c r="AO65" s="82"/>
      <c r="AP65" s="82"/>
      <c r="AQ65" s="82"/>
      <c r="AR65" s="5"/>
      <c r="AS65" s="83"/>
      <c r="AT65" s="85"/>
      <c r="AU65" s="84"/>
      <c r="AV65" s="85"/>
      <c r="AW65" s="86"/>
      <c r="AX65" s="85"/>
      <c r="AY65" s="86"/>
      <c r="AZ65" s="171"/>
      <c r="BA65" s="85"/>
      <c r="BB65" s="85"/>
      <c r="BC65" s="90"/>
      <c r="BD65" s="90"/>
      <c r="BE65" s="85"/>
      <c r="BF65" s="22"/>
      <c r="BG65" s="22"/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0"/>
        <v>64</v>
      </c>
      <c r="B66" s="213">
        <v>46239</v>
      </c>
      <c r="C66" s="54" t="s">
        <v>3215</v>
      </c>
      <c r="D66" s="54" t="s">
        <v>153</v>
      </c>
      <c r="E66" s="54" t="s">
        <v>829</v>
      </c>
      <c r="F66" s="54">
        <v>1</v>
      </c>
      <c r="G66" s="54" t="s">
        <v>65</v>
      </c>
      <c r="H66" s="54" t="str">
        <f t="shared" si="1"/>
        <v>DONE</v>
      </c>
      <c r="I66" s="54" t="s">
        <v>1411</v>
      </c>
      <c r="J66" s="58" t="s">
        <v>78</v>
      </c>
      <c r="K66" s="58" t="s">
        <v>79</v>
      </c>
      <c r="L66" s="54">
        <v>10120</v>
      </c>
      <c r="M66" s="54"/>
      <c r="N66" s="54" t="s">
        <v>118</v>
      </c>
      <c r="O66" s="96" t="s">
        <v>85</v>
      </c>
      <c r="P66" s="54" t="s">
        <v>82</v>
      </c>
      <c r="Q66" s="54" t="s">
        <v>2541</v>
      </c>
      <c r="R66" s="204">
        <v>200001118449</v>
      </c>
      <c r="S66" s="205">
        <v>46273</v>
      </c>
      <c r="T66" s="66" t="str">
        <f t="shared" si="2"/>
        <v>DONE</v>
      </c>
      <c r="U66" s="205">
        <v>46303</v>
      </c>
      <c r="V66" s="71">
        <v>9200107045</v>
      </c>
      <c r="W66" s="71">
        <v>49808</v>
      </c>
      <c r="X66" s="169">
        <v>46255</v>
      </c>
      <c r="Y66" s="69" t="str">
        <f t="shared" si="3"/>
        <v>DONE</v>
      </c>
      <c r="Z66" s="25">
        <v>53949</v>
      </c>
      <c r="AA66" s="69">
        <v>46255</v>
      </c>
      <c r="AB66" s="25"/>
      <c r="AC66" s="71"/>
      <c r="AD66" s="54" t="s">
        <v>3217</v>
      </c>
      <c r="AE66" s="76">
        <v>46258</v>
      </c>
      <c r="AF66" s="69" t="str">
        <f t="shared" si="4"/>
        <v>DONE</v>
      </c>
      <c r="AG66" s="69">
        <v>46260</v>
      </c>
      <c r="AH66" s="170"/>
      <c r="AI66" s="77" t="e">
        <f t="shared" ca="1" si="5"/>
        <v>#NAME?</v>
      </c>
      <c r="AJ66" s="80"/>
      <c r="AK66" s="80"/>
      <c r="AL66" s="82"/>
      <c r="AM66" s="82"/>
      <c r="AN66" s="82"/>
      <c r="AO66" s="82"/>
      <c r="AP66" s="82"/>
      <c r="AQ66" s="82"/>
      <c r="AR66" s="5"/>
      <c r="AS66" s="83"/>
      <c r="AT66" s="85"/>
      <c r="AU66" s="84"/>
      <c r="AV66" s="85"/>
      <c r="AW66" s="86"/>
      <c r="AX66" s="85"/>
      <c r="AY66" s="86"/>
      <c r="AZ66" s="171"/>
      <c r="BA66" s="85"/>
      <c r="BB66" s="85"/>
      <c r="BC66" s="90"/>
      <c r="BD66" s="90"/>
      <c r="BE66" s="85"/>
      <c r="BF66" s="22"/>
      <c r="BG66" s="22"/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0"/>
        <v>65</v>
      </c>
      <c r="B67" s="213">
        <v>46239</v>
      </c>
      <c r="C67" s="54" t="s">
        <v>3215</v>
      </c>
      <c r="D67" s="54" t="s">
        <v>174</v>
      </c>
      <c r="E67" s="54" t="s">
        <v>175</v>
      </c>
      <c r="F67" s="54">
        <v>2</v>
      </c>
      <c r="G67" s="54" t="s">
        <v>65</v>
      </c>
      <c r="H67" s="54" t="str">
        <f t="shared" si="1"/>
        <v>DONE</v>
      </c>
      <c r="I67" s="54" t="s">
        <v>1411</v>
      </c>
      <c r="J67" s="58" t="s">
        <v>78</v>
      </c>
      <c r="K67" s="58" t="s">
        <v>79</v>
      </c>
      <c r="L67" s="54">
        <v>10120</v>
      </c>
      <c r="M67" s="54"/>
      <c r="N67" s="54" t="s">
        <v>118</v>
      </c>
      <c r="O67" s="96" t="s">
        <v>85</v>
      </c>
      <c r="P67" s="54" t="s">
        <v>82</v>
      </c>
      <c r="Q67" s="54" t="s">
        <v>2541</v>
      </c>
      <c r="R67" s="204">
        <v>200001118449</v>
      </c>
      <c r="S67" s="205">
        <v>46273</v>
      </c>
      <c r="T67" s="66" t="str">
        <f t="shared" si="2"/>
        <v>DONE</v>
      </c>
      <c r="U67" s="205">
        <v>46303</v>
      </c>
      <c r="V67" s="71">
        <v>9200107045</v>
      </c>
      <c r="W67" s="71">
        <v>49808</v>
      </c>
      <c r="X67" s="169">
        <v>46255</v>
      </c>
      <c r="Y67" s="69" t="str">
        <f t="shared" si="3"/>
        <v>DONE</v>
      </c>
      <c r="Z67" s="25">
        <v>53949</v>
      </c>
      <c r="AA67" s="69">
        <v>46255</v>
      </c>
      <c r="AB67" s="25"/>
      <c r="AC67" s="71"/>
      <c r="AD67" s="54" t="s">
        <v>3217</v>
      </c>
      <c r="AE67" s="76">
        <v>46258</v>
      </c>
      <c r="AF67" s="69" t="str">
        <f t="shared" si="4"/>
        <v>DONE</v>
      </c>
      <c r="AG67" s="69">
        <v>46260</v>
      </c>
      <c r="AH67" s="170"/>
      <c r="AI67" s="77" t="e">
        <f t="shared" ca="1" si="5"/>
        <v>#NAME?</v>
      </c>
      <c r="AJ67" s="80"/>
      <c r="AK67" s="80"/>
      <c r="AL67" s="82"/>
      <c r="AM67" s="82"/>
      <c r="AN67" s="82"/>
      <c r="AO67" s="82"/>
      <c r="AP67" s="82"/>
      <c r="AQ67" s="82"/>
      <c r="AR67" s="5"/>
      <c r="AS67" s="83"/>
      <c r="AT67" s="85"/>
      <c r="AU67" s="84"/>
      <c r="AV67" s="85"/>
      <c r="AW67" s="86"/>
      <c r="AX67" s="85"/>
      <c r="AY67" s="86"/>
      <c r="AZ67" s="171"/>
      <c r="BA67" s="85"/>
      <c r="BB67" s="85"/>
      <c r="BC67" s="90"/>
      <c r="BD67" s="90"/>
      <c r="BE67" s="85"/>
      <c r="BF67" s="22"/>
      <c r="BG67" s="22"/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0"/>
        <v>66</v>
      </c>
      <c r="B68" s="213">
        <v>46239</v>
      </c>
      <c r="C68" s="54" t="s">
        <v>3215</v>
      </c>
      <c r="D68" s="54" t="s">
        <v>491</v>
      </c>
      <c r="E68" s="54" t="s">
        <v>492</v>
      </c>
      <c r="F68" s="54">
        <v>2</v>
      </c>
      <c r="G68" s="54" t="s">
        <v>65</v>
      </c>
      <c r="H68" s="54" t="str">
        <f t="shared" si="1"/>
        <v>DONE</v>
      </c>
      <c r="I68" s="54" t="s">
        <v>1411</v>
      </c>
      <c r="J68" s="58" t="s">
        <v>78</v>
      </c>
      <c r="K68" s="58" t="s">
        <v>79</v>
      </c>
      <c r="L68" s="54">
        <v>10120</v>
      </c>
      <c r="M68" s="54"/>
      <c r="N68" s="54" t="s">
        <v>118</v>
      </c>
      <c r="O68" s="96" t="s">
        <v>85</v>
      </c>
      <c r="P68" s="54" t="s">
        <v>82</v>
      </c>
      <c r="Q68" s="54" t="s">
        <v>2541</v>
      </c>
      <c r="R68" s="204">
        <v>200001118449</v>
      </c>
      <c r="S68" s="205">
        <v>46273</v>
      </c>
      <c r="T68" s="66" t="str">
        <f t="shared" si="2"/>
        <v>DONE</v>
      </c>
      <c r="U68" s="205">
        <v>46303</v>
      </c>
      <c r="V68" s="71">
        <v>9200107045</v>
      </c>
      <c r="W68" s="71">
        <v>49808</v>
      </c>
      <c r="X68" s="169">
        <v>46255</v>
      </c>
      <c r="Y68" s="69" t="str">
        <f t="shared" si="3"/>
        <v>DONE</v>
      </c>
      <c r="Z68" s="25">
        <v>53949</v>
      </c>
      <c r="AA68" s="69">
        <v>46255</v>
      </c>
      <c r="AB68" s="25"/>
      <c r="AC68" s="71"/>
      <c r="AD68" s="54" t="s">
        <v>3217</v>
      </c>
      <c r="AE68" s="76">
        <v>46258</v>
      </c>
      <c r="AF68" s="69" t="str">
        <f t="shared" si="4"/>
        <v>DONE</v>
      </c>
      <c r="AG68" s="69">
        <v>46260</v>
      </c>
      <c r="AH68" s="170"/>
      <c r="AI68" s="77" t="e">
        <f t="shared" ca="1" si="5"/>
        <v>#NAME?</v>
      </c>
      <c r="AJ68" s="80"/>
      <c r="AK68" s="80"/>
      <c r="AL68" s="82"/>
      <c r="AM68" s="82"/>
      <c r="AN68" s="82"/>
      <c r="AO68" s="82"/>
      <c r="AP68" s="82"/>
      <c r="AQ68" s="82"/>
      <c r="AR68" s="5"/>
      <c r="AS68" s="83"/>
      <c r="AT68" s="85"/>
      <c r="AU68" s="84"/>
      <c r="AV68" s="85"/>
      <c r="AW68" s="86"/>
      <c r="AX68" s="85"/>
      <c r="AY68" s="86"/>
      <c r="AZ68" s="171"/>
      <c r="BA68" s="85"/>
      <c r="BB68" s="85"/>
      <c r="BC68" s="90"/>
      <c r="BD68" s="90"/>
      <c r="BE68" s="85"/>
      <c r="BF68" s="22"/>
      <c r="BG68" s="22"/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0"/>
        <v>67</v>
      </c>
      <c r="B69" s="213">
        <v>46240</v>
      </c>
      <c r="C69" s="54" t="s">
        <v>3224</v>
      </c>
      <c r="D69" s="54" t="s">
        <v>330</v>
      </c>
      <c r="E69" s="54" t="s">
        <v>331</v>
      </c>
      <c r="F69" s="54">
        <v>1</v>
      </c>
      <c r="G69" s="54" t="s">
        <v>65</v>
      </c>
      <c r="H69" s="54" t="str">
        <f t="shared" si="1"/>
        <v>DONE</v>
      </c>
      <c r="I69" s="54" t="s">
        <v>1808</v>
      </c>
      <c r="J69" s="58" t="s">
        <v>146</v>
      </c>
      <c r="K69" s="58" t="s">
        <v>79</v>
      </c>
      <c r="L69" s="54"/>
      <c r="M69" s="54"/>
      <c r="N69" s="54" t="s">
        <v>118</v>
      </c>
      <c r="O69" s="98" t="s">
        <v>85</v>
      </c>
      <c r="P69" s="54" t="s">
        <v>910</v>
      </c>
      <c r="Q69" s="54" t="s">
        <v>1596</v>
      </c>
      <c r="R69" s="204">
        <v>200001118462</v>
      </c>
      <c r="S69" s="205">
        <v>46273</v>
      </c>
      <c r="T69" s="66" t="str">
        <f t="shared" si="2"/>
        <v>DONE</v>
      </c>
      <c r="U69" s="205">
        <v>46303</v>
      </c>
      <c r="V69" s="71">
        <v>9200107002</v>
      </c>
      <c r="W69" s="71">
        <v>49791</v>
      </c>
      <c r="X69" s="169">
        <v>46255</v>
      </c>
      <c r="Y69" s="69" t="str">
        <f t="shared" si="3"/>
        <v>DONE</v>
      </c>
      <c r="Z69" s="25">
        <v>53917</v>
      </c>
      <c r="AA69" s="69">
        <v>46255</v>
      </c>
      <c r="AB69" s="25"/>
      <c r="AC69" s="71"/>
      <c r="AD69" s="54" t="s">
        <v>3227</v>
      </c>
      <c r="AE69" s="76">
        <v>46258</v>
      </c>
      <c r="AF69" s="69" t="str">
        <f t="shared" si="4"/>
        <v>DONE</v>
      </c>
      <c r="AG69" s="69">
        <v>46260</v>
      </c>
      <c r="AH69" s="170"/>
      <c r="AI69" s="77" t="e">
        <f t="shared" ca="1" si="5"/>
        <v>#NAME?</v>
      </c>
      <c r="AJ69" s="80"/>
      <c r="AK69" s="80"/>
      <c r="AL69" s="82"/>
      <c r="AM69" s="82"/>
      <c r="AN69" s="82"/>
      <c r="AO69" s="82"/>
      <c r="AP69" s="82"/>
      <c r="AQ69" s="82"/>
      <c r="AR69" s="5"/>
      <c r="AS69" s="83"/>
      <c r="AT69" s="85"/>
      <c r="AU69" s="84"/>
      <c r="AV69" s="85"/>
      <c r="AW69" s="86"/>
      <c r="AX69" s="85"/>
      <c r="AY69" s="86"/>
      <c r="AZ69" s="171"/>
      <c r="BA69" s="85"/>
      <c r="BB69" s="85"/>
      <c r="BC69" s="90"/>
      <c r="BD69" s="90"/>
      <c r="BE69" s="85"/>
      <c r="BF69" s="22"/>
      <c r="BG69" s="22"/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0"/>
        <v>68</v>
      </c>
      <c r="B70" s="213">
        <v>46240</v>
      </c>
      <c r="C70" s="54" t="s">
        <v>3224</v>
      </c>
      <c r="D70" s="54" t="s">
        <v>227</v>
      </c>
      <c r="E70" s="54" t="s">
        <v>228</v>
      </c>
      <c r="F70" s="54">
        <v>1</v>
      </c>
      <c r="G70" s="54" t="s">
        <v>65</v>
      </c>
      <c r="H70" s="54" t="str">
        <f t="shared" si="1"/>
        <v>DONE</v>
      </c>
      <c r="I70" s="54" t="s">
        <v>1808</v>
      </c>
      <c r="J70" s="58" t="s">
        <v>146</v>
      </c>
      <c r="K70" s="58" t="s">
        <v>79</v>
      </c>
      <c r="L70" s="54"/>
      <c r="M70" s="54"/>
      <c r="N70" s="54" t="s">
        <v>118</v>
      </c>
      <c r="O70" s="98" t="s">
        <v>85</v>
      </c>
      <c r="P70" s="54" t="s">
        <v>910</v>
      </c>
      <c r="Q70" s="54" t="s">
        <v>1596</v>
      </c>
      <c r="R70" s="204">
        <v>200001118462</v>
      </c>
      <c r="S70" s="205">
        <v>46273</v>
      </c>
      <c r="T70" s="66" t="str">
        <f t="shared" si="2"/>
        <v>DONE</v>
      </c>
      <c r="U70" s="205">
        <v>46303</v>
      </c>
      <c r="V70" s="71">
        <v>9200107002</v>
      </c>
      <c r="W70" s="71">
        <v>49791</v>
      </c>
      <c r="X70" s="169">
        <v>46255</v>
      </c>
      <c r="Y70" s="69" t="str">
        <f t="shared" si="3"/>
        <v>DONE</v>
      </c>
      <c r="Z70" s="25">
        <v>53917</v>
      </c>
      <c r="AA70" s="69">
        <v>46255</v>
      </c>
      <c r="AB70" s="25"/>
      <c r="AC70" s="71"/>
      <c r="AD70" s="54" t="s">
        <v>3227</v>
      </c>
      <c r="AE70" s="76">
        <v>46258</v>
      </c>
      <c r="AF70" s="69" t="str">
        <f t="shared" si="4"/>
        <v>DONE</v>
      </c>
      <c r="AG70" s="69">
        <v>46260</v>
      </c>
      <c r="AH70" s="170"/>
      <c r="AI70" s="77" t="e">
        <f t="shared" ca="1" si="5"/>
        <v>#NAME?</v>
      </c>
      <c r="AJ70" s="80"/>
      <c r="AK70" s="80"/>
      <c r="AL70" s="82"/>
      <c r="AM70" s="82"/>
      <c r="AN70" s="82"/>
      <c r="AO70" s="82"/>
      <c r="AP70" s="82"/>
      <c r="AQ70" s="82"/>
      <c r="AR70" s="5"/>
      <c r="AS70" s="83"/>
      <c r="AT70" s="85"/>
      <c r="AU70" s="84"/>
      <c r="AV70" s="85"/>
      <c r="AW70" s="86"/>
      <c r="AX70" s="85"/>
      <c r="AY70" s="86"/>
      <c r="AZ70" s="171"/>
      <c r="BA70" s="85"/>
      <c r="BB70" s="85"/>
      <c r="BC70" s="90"/>
      <c r="BD70" s="90"/>
      <c r="BE70" s="85"/>
      <c r="BF70" s="22"/>
      <c r="BG70" s="22"/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0"/>
        <v>69</v>
      </c>
      <c r="B71" s="213">
        <v>46240</v>
      </c>
      <c r="C71" s="54" t="s">
        <v>3224</v>
      </c>
      <c r="D71" s="54" t="s">
        <v>1188</v>
      </c>
      <c r="E71" s="54" t="s">
        <v>1189</v>
      </c>
      <c r="F71" s="54">
        <v>1</v>
      </c>
      <c r="G71" s="54" t="s">
        <v>65</v>
      </c>
      <c r="H71" s="54" t="str">
        <f t="shared" si="1"/>
        <v>DONE</v>
      </c>
      <c r="I71" s="54" t="s">
        <v>1808</v>
      </c>
      <c r="J71" s="58" t="s">
        <v>146</v>
      </c>
      <c r="K71" s="58" t="s">
        <v>79</v>
      </c>
      <c r="L71" s="54"/>
      <c r="M71" s="54"/>
      <c r="N71" s="54" t="s">
        <v>118</v>
      </c>
      <c r="O71" s="98" t="s">
        <v>85</v>
      </c>
      <c r="P71" s="54" t="s">
        <v>910</v>
      </c>
      <c r="Q71" s="54" t="s">
        <v>1596</v>
      </c>
      <c r="R71" s="204">
        <v>200001118462</v>
      </c>
      <c r="S71" s="205">
        <v>46273</v>
      </c>
      <c r="T71" s="66" t="str">
        <f t="shared" si="2"/>
        <v>DONE</v>
      </c>
      <c r="U71" s="205">
        <v>46303</v>
      </c>
      <c r="V71" s="71">
        <v>9200107002</v>
      </c>
      <c r="W71" s="71">
        <v>49791</v>
      </c>
      <c r="X71" s="169">
        <v>46255</v>
      </c>
      <c r="Y71" s="69" t="str">
        <f t="shared" si="3"/>
        <v>DONE</v>
      </c>
      <c r="Z71" s="25">
        <v>53917</v>
      </c>
      <c r="AA71" s="69">
        <v>46255</v>
      </c>
      <c r="AB71" s="25"/>
      <c r="AC71" s="71"/>
      <c r="AD71" s="54" t="s">
        <v>3227</v>
      </c>
      <c r="AE71" s="76">
        <v>46258</v>
      </c>
      <c r="AF71" s="69" t="str">
        <f t="shared" si="4"/>
        <v>DONE</v>
      </c>
      <c r="AG71" s="69">
        <v>46260</v>
      </c>
      <c r="AH71" s="170"/>
      <c r="AI71" s="77" t="e">
        <f t="shared" ca="1" si="5"/>
        <v>#NAME?</v>
      </c>
      <c r="AJ71" s="80"/>
      <c r="AK71" s="80"/>
      <c r="AL71" s="82"/>
      <c r="AM71" s="82"/>
      <c r="AN71" s="82"/>
      <c r="AO71" s="82"/>
      <c r="AP71" s="82"/>
      <c r="AQ71" s="82"/>
      <c r="AR71" s="5"/>
      <c r="AS71" s="83"/>
      <c r="AT71" s="85"/>
      <c r="AU71" s="84"/>
      <c r="AV71" s="85"/>
      <c r="AW71" s="86"/>
      <c r="AX71" s="85"/>
      <c r="AY71" s="86"/>
      <c r="AZ71" s="171"/>
      <c r="BA71" s="85"/>
      <c r="BB71" s="85"/>
      <c r="BC71" s="90"/>
      <c r="BD71" s="90"/>
      <c r="BE71" s="85"/>
      <c r="BF71" s="22"/>
      <c r="BG71" s="22"/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0"/>
        <v>70</v>
      </c>
      <c r="B72" s="213">
        <v>46240</v>
      </c>
      <c r="C72" s="54" t="s">
        <v>3224</v>
      </c>
      <c r="D72" s="54" t="s">
        <v>1490</v>
      </c>
      <c r="E72" s="54" t="s">
        <v>1491</v>
      </c>
      <c r="F72" s="54">
        <v>1</v>
      </c>
      <c r="G72" s="54" t="s">
        <v>65</v>
      </c>
      <c r="H72" s="54" t="str">
        <f t="shared" si="1"/>
        <v>DONE</v>
      </c>
      <c r="I72" s="54" t="s">
        <v>1808</v>
      </c>
      <c r="J72" s="58" t="s">
        <v>146</v>
      </c>
      <c r="K72" s="58" t="s">
        <v>79</v>
      </c>
      <c r="L72" s="54"/>
      <c r="M72" s="54"/>
      <c r="N72" s="54" t="s">
        <v>118</v>
      </c>
      <c r="O72" s="98" t="s">
        <v>85</v>
      </c>
      <c r="P72" s="54" t="s">
        <v>910</v>
      </c>
      <c r="Q72" s="54" t="s">
        <v>1596</v>
      </c>
      <c r="R72" s="204">
        <v>200001118462</v>
      </c>
      <c r="S72" s="205">
        <v>46273</v>
      </c>
      <c r="T72" s="66" t="str">
        <f t="shared" si="2"/>
        <v>DONE</v>
      </c>
      <c r="U72" s="205">
        <v>46303</v>
      </c>
      <c r="V72" s="71">
        <v>9200107002</v>
      </c>
      <c r="W72" s="71">
        <v>49791</v>
      </c>
      <c r="X72" s="169">
        <v>46255</v>
      </c>
      <c r="Y72" s="69" t="str">
        <f t="shared" si="3"/>
        <v>DONE</v>
      </c>
      <c r="Z72" s="25">
        <v>53917</v>
      </c>
      <c r="AA72" s="69">
        <v>46255</v>
      </c>
      <c r="AB72" s="25"/>
      <c r="AC72" s="71"/>
      <c r="AD72" s="54" t="s">
        <v>3227</v>
      </c>
      <c r="AE72" s="76">
        <v>46258</v>
      </c>
      <c r="AF72" s="69" t="str">
        <f t="shared" si="4"/>
        <v>DONE</v>
      </c>
      <c r="AG72" s="69">
        <v>46260</v>
      </c>
      <c r="AH72" s="170"/>
      <c r="AI72" s="77" t="e">
        <f t="shared" ca="1" si="5"/>
        <v>#NAME?</v>
      </c>
      <c r="AJ72" s="80"/>
      <c r="AK72" s="80"/>
      <c r="AL72" s="82"/>
      <c r="AM72" s="82"/>
      <c r="AN72" s="82"/>
      <c r="AO72" s="82"/>
      <c r="AP72" s="82"/>
      <c r="AQ72" s="82"/>
      <c r="AR72" s="5"/>
      <c r="AS72" s="83"/>
      <c r="AT72" s="85"/>
      <c r="AU72" s="84"/>
      <c r="AV72" s="85"/>
      <c r="AW72" s="86"/>
      <c r="AX72" s="85"/>
      <c r="AY72" s="86"/>
      <c r="AZ72" s="171"/>
      <c r="BA72" s="85"/>
      <c r="BB72" s="85"/>
      <c r="BC72" s="90"/>
      <c r="BD72" s="90"/>
      <c r="BE72" s="85"/>
      <c r="BF72" s="22"/>
      <c r="BG72" s="22"/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0"/>
        <v>71</v>
      </c>
      <c r="B73" s="213">
        <v>46240</v>
      </c>
      <c r="C73" s="54" t="s">
        <v>3224</v>
      </c>
      <c r="D73" s="54" t="s">
        <v>153</v>
      </c>
      <c r="E73" s="54" t="s">
        <v>829</v>
      </c>
      <c r="F73" s="54">
        <v>1</v>
      </c>
      <c r="G73" s="54" t="s">
        <v>65</v>
      </c>
      <c r="H73" s="54" t="str">
        <f t="shared" si="1"/>
        <v>DONE</v>
      </c>
      <c r="I73" s="54" t="s">
        <v>1808</v>
      </c>
      <c r="J73" s="58" t="s">
        <v>146</v>
      </c>
      <c r="K73" s="58" t="s">
        <v>79</v>
      </c>
      <c r="L73" s="54"/>
      <c r="M73" s="54"/>
      <c r="N73" s="54" t="s">
        <v>118</v>
      </c>
      <c r="O73" s="98" t="s">
        <v>85</v>
      </c>
      <c r="P73" s="54" t="s">
        <v>910</v>
      </c>
      <c r="Q73" s="54" t="s">
        <v>1596</v>
      </c>
      <c r="R73" s="204">
        <v>200001118462</v>
      </c>
      <c r="S73" s="205">
        <v>46273</v>
      </c>
      <c r="T73" s="66" t="str">
        <f t="shared" si="2"/>
        <v>DONE</v>
      </c>
      <c r="U73" s="205">
        <v>46303</v>
      </c>
      <c r="V73" s="71">
        <v>9200107002</v>
      </c>
      <c r="W73" s="71">
        <v>49791</v>
      </c>
      <c r="X73" s="169">
        <v>46255</v>
      </c>
      <c r="Y73" s="69" t="str">
        <f t="shared" si="3"/>
        <v>DONE</v>
      </c>
      <c r="Z73" s="25">
        <v>53917</v>
      </c>
      <c r="AA73" s="69">
        <v>46255</v>
      </c>
      <c r="AB73" s="25"/>
      <c r="AC73" s="71"/>
      <c r="AD73" s="54" t="s">
        <v>3227</v>
      </c>
      <c r="AE73" s="76">
        <v>46258</v>
      </c>
      <c r="AF73" s="69" t="str">
        <f t="shared" si="4"/>
        <v>DONE</v>
      </c>
      <c r="AG73" s="69">
        <v>46260</v>
      </c>
      <c r="AH73" s="170"/>
      <c r="AI73" s="77" t="e">
        <f t="shared" ca="1" si="5"/>
        <v>#NAME?</v>
      </c>
      <c r="AJ73" s="80"/>
      <c r="AK73" s="80"/>
      <c r="AL73" s="82"/>
      <c r="AM73" s="82"/>
      <c r="AN73" s="82"/>
      <c r="AO73" s="82"/>
      <c r="AP73" s="82"/>
      <c r="AQ73" s="82"/>
      <c r="AR73" s="5"/>
      <c r="AS73" s="83"/>
      <c r="AT73" s="85"/>
      <c r="AU73" s="84"/>
      <c r="AV73" s="85"/>
      <c r="AW73" s="86"/>
      <c r="AX73" s="85"/>
      <c r="AY73" s="86"/>
      <c r="AZ73" s="171"/>
      <c r="BA73" s="85"/>
      <c r="BB73" s="85"/>
      <c r="BC73" s="90"/>
      <c r="BD73" s="90"/>
      <c r="BE73" s="85"/>
      <c r="BF73" s="22"/>
      <c r="BG73" s="22"/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0"/>
        <v>72</v>
      </c>
      <c r="B74" s="213">
        <v>46240</v>
      </c>
      <c r="C74" s="54" t="s">
        <v>3224</v>
      </c>
      <c r="D74" s="54" t="s">
        <v>174</v>
      </c>
      <c r="E74" s="54" t="s">
        <v>175</v>
      </c>
      <c r="F74" s="54">
        <v>2</v>
      </c>
      <c r="G74" s="54" t="s">
        <v>65</v>
      </c>
      <c r="H74" s="54" t="str">
        <f t="shared" si="1"/>
        <v>DONE</v>
      </c>
      <c r="I74" s="54" t="s">
        <v>1808</v>
      </c>
      <c r="J74" s="58" t="s">
        <v>146</v>
      </c>
      <c r="K74" s="58" t="s">
        <v>79</v>
      </c>
      <c r="L74" s="54"/>
      <c r="M74" s="54"/>
      <c r="N74" s="54" t="s">
        <v>118</v>
      </c>
      <c r="O74" s="98" t="s">
        <v>85</v>
      </c>
      <c r="P74" s="54" t="s">
        <v>910</v>
      </c>
      <c r="Q74" s="54" t="s">
        <v>1596</v>
      </c>
      <c r="R74" s="204">
        <v>200001118462</v>
      </c>
      <c r="S74" s="205">
        <v>46273</v>
      </c>
      <c r="T74" s="66" t="str">
        <f t="shared" si="2"/>
        <v>DONE</v>
      </c>
      <c r="U74" s="205">
        <v>46303</v>
      </c>
      <c r="V74" s="71">
        <v>9200107002</v>
      </c>
      <c r="W74" s="71">
        <v>49791</v>
      </c>
      <c r="X74" s="169">
        <v>46255</v>
      </c>
      <c r="Y74" s="69" t="str">
        <f t="shared" si="3"/>
        <v>DONE</v>
      </c>
      <c r="Z74" s="25">
        <v>53917</v>
      </c>
      <c r="AA74" s="69">
        <v>46255</v>
      </c>
      <c r="AB74" s="25"/>
      <c r="AC74" s="71"/>
      <c r="AD74" s="54" t="s">
        <v>3227</v>
      </c>
      <c r="AE74" s="76">
        <v>46258</v>
      </c>
      <c r="AF74" s="69" t="str">
        <f t="shared" si="4"/>
        <v>DONE</v>
      </c>
      <c r="AG74" s="69">
        <v>46260</v>
      </c>
      <c r="AH74" s="170"/>
      <c r="AI74" s="77" t="e">
        <f t="shared" ca="1" si="5"/>
        <v>#NAME?</v>
      </c>
      <c r="AJ74" s="80"/>
      <c r="AK74" s="80"/>
      <c r="AL74" s="82"/>
      <c r="AM74" s="82"/>
      <c r="AN74" s="82"/>
      <c r="AO74" s="82"/>
      <c r="AP74" s="82"/>
      <c r="AQ74" s="82"/>
      <c r="AR74" s="5"/>
      <c r="AS74" s="83"/>
      <c r="AT74" s="85"/>
      <c r="AU74" s="84"/>
      <c r="AV74" s="85"/>
      <c r="AW74" s="86"/>
      <c r="AX74" s="85"/>
      <c r="AY74" s="86"/>
      <c r="AZ74" s="171"/>
      <c r="BA74" s="85"/>
      <c r="BB74" s="85"/>
      <c r="BC74" s="90"/>
      <c r="BD74" s="90"/>
      <c r="BE74" s="85"/>
      <c r="BF74" s="22"/>
      <c r="BG74" s="22"/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0"/>
        <v>73</v>
      </c>
      <c r="B75" s="213">
        <v>46240</v>
      </c>
      <c r="C75" s="54" t="s">
        <v>3224</v>
      </c>
      <c r="D75" s="54" t="s">
        <v>491</v>
      </c>
      <c r="E75" s="54" t="s">
        <v>492</v>
      </c>
      <c r="F75" s="54">
        <v>2</v>
      </c>
      <c r="G75" s="54" t="s">
        <v>65</v>
      </c>
      <c r="H75" s="54" t="str">
        <f t="shared" si="1"/>
        <v>DONE</v>
      </c>
      <c r="I75" s="54" t="s">
        <v>1808</v>
      </c>
      <c r="J75" s="58" t="s">
        <v>146</v>
      </c>
      <c r="K75" s="58" t="s">
        <v>79</v>
      </c>
      <c r="L75" s="54"/>
      <c r="M75" s="54"/>
      <c r="N75" s="54" t="s">
        <v>118</v>
      </c>
      <c r="O75" s="98" t="s">
        <v>85</v>
      </c>
      <c r="P75" s="54" t="s">
        <v>910</v>
      </c>
      <c r="Q75" s="54" t="s">
        <v>1596</v>
      </c>
      <c r="R75" s="204">
        <v>200001118462</v>
      </c>
      <c r="S75" s="205">
        <v>46273</v>
      </c>
      <c r="T75" s="66" t="str">
        <f t="shared" si="2"/>
        <v>DONE</v>
      </c>
      <c r="U75" s="205">
        <v>46303</v>
      </c>
      <c r="V75" s="71">
        <v>9200107002</v>
      </c>
      <c r="W75" s="71">
        <v>49791</v>
      </c>
      <c r="X75" s="169">
        <v>46255</v>
      </c>
      <c r="Y75" s="69" t="str">
        <f t="shared" si="3"/>
        <v>DONE</v>
      </c>
      <c r="Z75" s="25">
        <v>53917</v>
      </c>
      <c r="AA75" s="69">
        <v>46255</v>
      </c>
      <c r="AB75" s="25"/>
      <c r="AC75" s="71"/>
      <c r="AD75" s="54" t="s">
        <v>3227</v>
      </c>
      <c r="AE75" s="76">
        <v>46258</v>
      </c>
      <c r="AF75" s="69" t="str">
        <f t="shared" si="4"/>
        <v>DONE</v>
      </c>
      <c r="AG75" s="69">
        <v>46260</v>
      </c>
      <c r="AH75" s="170"/>
      <c r="AI75" s="77" t="e">
        <f t="shared" ca="1" si="5"/>
        <v>#NAME?</v>
      </c>
      <c r="AJ75" s="80"/>
      <c r="AK75" s="80"/>
      <c r="AL75" s="82"/>
      <c r="AM75" s="82"/>
      <c r="AN75" s="82"/>
      <c r="AO75" s="82"/>
      <c r="AP75" s="82"/>
      <c r="AQ75" s="82"/>
      <c r="AR75" s="5"/>
      <c r="AS75" s="83"/>
      <c r="AT75" s="85"/>
      <c r="AU75" s="84"/>
      <c r="AV75" s="85"/>
      <c r="AW75" s="86"/>
      <c r="AX75" s="85"/>
      <c r="AY75" s="86"/>
      <c r="AZ75" s="171"/>
      <c r="BA75" s="85"/>
      <c r="BB75" s="85"/>
      <c r="BC75" s="90"/>
      <c r="BD75" s="90"/>
      <c r="BE75" s="85"/>
      <c r="BF75" s="22"/>
      <c r="BG75" s="22"/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0"/>
        <v>74</v>
      </c>
      <c r="B76" s="213">
        <v>46240</v>
      </c>
      <c r="C76" s="54" t="s">
        <v>3249</v>
      </c>
      <c r="D76" s="54" t="s">
        <v>177</v>
      </c>
      <c r="E76" s="54" t="s">
        <v>178</v>
      </c>
      <c r="F76" s="54">
        <v>1</v>
      </c>
      <c r="G76" s="54" t="s">
        <v>65</v>
      </c>
      <c r="H76" s="54" t="str">
        <f t="shared" si="1"/>
        <v>DONE</v>
      </c>
      <c r="I76" s="54" t="s">
        <v>880</v>
      </c>
      <c r="J76" s="58" t="s">
        <v>180</v>
      </c>
      <c r="K76" s="58" t="s">
        <v>79</v>
      </c>
      <c r="L76" s="54">
        <v>35439</v>
      </c>
      <c r="M76" s="54"/>
      <c r="N76" s="54" t="s">
        <v>207</v>
      </c>
      <c r="O76" s="98" t="s">
        <v>91</v>
      </c>
      <c r="P76" s="54" t="s">
        <v>869</v>
      </c>
      <c r="Q76" s="54" t="s">
        <v>1798</v>
      </c>
      <c r="R76" s="204">
        <v>200001118661</v>
      </c>
      <c r="S76" s="205">
        <v>46273</v>
      </c>
      <c r="T76" s="66" t="str">
        <f t="shared" si="2"/>
        <v>DONE</v>
      </c>
      <c r="U76" s="205">
        <v>46303</v>
      </c>
      <c r="V76" s="71">
        <v>9200107004</v>
      </c>
      <c r="W76" s="71">
        <v>49794</v>
      </c>
      <c r="X76" s="169">
        <v>46255</v>
      </c>
      <c r="Y76" s="69" t="str">
        <f t="shared" si="3"/>
        <v>DONE</v>
      </c>
      <c r="Z76" s="25">
        <v>53918</v>
      </c>
      <c r="AA76" s="69">
        <v>46255</v>
      </c>
      <c r="AB76" s="25"/>
      <c r="AC76" s="71"/>
      <c r="AD76" s="54" t="s">
        <v>3250</v>
      </c>
      <c r="AE76" s="76">
        <v>46258</v>
      </c>
      <c r="AF76" s="69" t="str">
        <f t="shared" si="4"/>
        <v>DONE</v>
      </c>
      <c r="AG76" s="69">
        <v>46260</v>
      </c>
      <c r="AH76" s="170"/>
      <c r="AI76" s="77" t="e">
        <f t="shared" ca="1" si="5"/>
        <v>#NAME?</v>
      </c>
      <c r="AJ76" s="80"/>
      <c r="AK76" s="80"/>
      <c r="AL76" s="82"/>
      <c r="AM76" s="82"/>
      <c r="AN76" s="82"/>
      <c r="AO76" s="82"/>
      <c r="AP76" s="82"/>
      <c r="AQ76" s="82"/>
      <c r="AR76" s="5"/>
      <c r="AS76" s="83"/>
      <c r="AT76" s="85"/>
      <c r="AU76" s="84"/>
      <c r="AV76" s="85"/>
      <c r="AW76" s="86"/>
      <c r="AX76" s="85"/>
      <c r="AY76" s="86"/>
      <c r="AZ76" s="171"/>
      <c r="BA76" s="85"/>
      <c r="BB76" s="85"/>
      <c r="BC76" s="90"/>
      <c r="BD76" s="90"/>
      <c r="BE76" s="85"/>
      <c r="BF76" s="22"/>
      <c r="BG76" s="22"/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0"/>
        <v>75</v>
      </c>
      <c r="B77" s="213">
        <v>46240</v>
      </c>
      <c r="C77" s="54" t="s">
        <v>3251</v>
      </c>
      <c r="D77" s="54" t="s">
        <v>1818</v>
      </c>
      <c r="E77" s="54" t="s">
        <v>1819</v>
      </c>
      <c r="F77" s="54">
        <v>1</v>
      </c>
      <c r="G77" s="54" t="s">
        <v>65</v>
      </c>
      <c r="H77" s="54" t="str">
        <f t="shared" si="1"/>
        <v>DONE</v>
      </c>
      <c r="I77" s="54" t="s">
        <v>394</v>
      </c>
      <c r="J77" s="58" t="s">
        <v>260</v>
      </c>
      <c r="K77" s="58" t="s">
        <v>79</v>
      </c>
      <c r="L77" s="54">
        <v>8791</v>
      </c>
      <c r="M77" s="54"/>
      <c r="N77" s="54" t="s">
        <v>3170</v>
      </c>
      <c r="O77" s="98" t="s">
        <v>85</v>
      </c>
      <c r="P77" s="54" t="s">
        <v>3254</v>
      </c>
      <c r="Q77" s="54" t="s">
        <v>1191</v>
      </c>
      <c r="R77" s="204">
        <v>200001118454</v>
      </c>
      <c r="S77" s="205">
        <v>46273</v>
      </c>
      <c r="T77" s="66" t="str">
        <f t="shared" si="2"/>
        <v>DONE</v>
      </c>
      <c r="U77" s="205">
        <v>46303</v>
      </c>
      <c r="V77" s="71">
        <v>9200107019</v>
      </c>
      <c r="W77" s="71">
        <v>49804</v>
      </c>
      <c r="X77" s="169">
        <v>46255</v>
      </c>
      <c r="Y77" s="69" t="str">
        <f t="shared" si="3"/>
        <v>DONE</v>
      </c>
      <c r="Z77" s="25">
        <v>53925</v>
      </c>
      <c r="AA77" s="69">
        <v>46255</v>
      </c>
      <c r="AB77" s="25"/>
      <c r="AC77" s="71"/>
      <c r="AD77" s="54" t="s">
        <v>3255</v>
      </c>
      <c r="AE77" s="76">
        <v>46258</v>
      </c>
      <c r="AF77" s="69" t="str">
        <f t="shared" si="4"/>
        <v>DONE</v>
      </c>
      <c r="AG77" s="69">
        <v>46260</v>
      </c>
      <c r="AH77" s="170"/>
      <c r="AI77" s="77" t="e">
        <f t="shared" ca="1" si="5"/>
        <v>#NAME?</v>
      </c>
      <c r="AJ77" s="80"/>
      <c r="AK77" s="80"/>
      <c r="AL77" s="82"/>
      <c r="AM77" s="82"/>
      <c r="AN77" s="82"/>
      <c r="AO77" s="82"/>
      <c r="AP77" s="82"/>
      <c r="AQ77" s="82"/>
      <c r="AR77" s="5"/>
      <c r="AS77" s="83"/>
      <c r="AT77" s="85"/>
      <c r="AU77" s="84"/>
      <c r="AV77" s="85"/>
      <c r="AW77" s="86"/>
      <c r="AX77" s="85"/>
      <c r="AY77" s="86"/>
      <c r="AZ77" s="171"/>
      <c r="BA77" s="85"/>
      <c r="BB77" s="85"/>
      <c r="BC77" s="90"/>
      <c r="BD77" s="90"/>
      <c r="BE77" s="85"/>
      <c r="BF77" s="22"/>
      <c r="BG77" s="22"/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0"/>
        <v>76</v>
      </c>
      <c r="B78" s="213">
        <v>46240</v>
      </c>
      <c r="C78" s="54" t="s">
        <v>3251</v>
      </c>
      <c r="D78" s="54" t="s">
        <v>163</v>
      </c>
      <c r="E78" s="54" t="s">
        <v>164</v>
      </c>
      <c r="F78" s="54">
        <v>1</v>
      </c>
      <c r="G78" s="54" t="s">
        <v>65</v>
      </c>
      <c r="H78" s="54" t="str">
        <f t="shared" si="1"/>
        <v>DONE</v>
      </c>
      <c r="I78" s="54" t="s">
        <v>394</v>
      </c>
      <c r="J78" s="58" t="s">
        <v>260</v>
      </c>
      <c r="K78" s="58" t="s">
        <v>79</v>
      </c>
      <c r="L78" s="54">
        <v>8791</v>
      </c>
      <c r="M78" s="25"/>
      <c r="N78" s="54" t="s">
        <v>3170</v>
      </c>
      <c r="O78" s="98" t="s">
        <v>85</v>
      </c>
      <c r="P78" s="54" t="s">
        <v>3254</v>
      </c>
      <c r="Q78" s="54" t="s">
        <v>1191</v>
      </c>
      <c r="R78" s="204">
        <v>200001118454</v>
      </c>
      <c r="S78" s="205">
        <v>46273</v>
      </c>
      <c r="T78" s="66" t="str">
        <f t="shared" si="2"/>
        <v>DONE</v>
      </c>
      <c r="U78" s="205">
        <v>46303</v>
      </c>
      <c r="V78" s="71">
        <v>9200107019</v>
      </c>
      <c r="W78" s="71">
        <v>49804</v>
      </c>
      <c r="X78" s="169">
        <v>46255</v>
      </c>
      <c r="Y78" s="69" t="str">
        <f t="shared" si="3"/>
        <v>DONE</v>
      </c>
      <c r="Z78" s="25">
        <v>53925</v>
      </c>
      <c r="AA78" s="69">
        <v>46255</v>
      </c>
      <c r="AB78" s="25"/>
      <c r="AC78" s="71"/>
      <c r="AD78" s="54" t="s">
        <v>3255</v>
      </c>
      <c r="AE78" s="76">
        <v>46258</v>
      </c>
      <c r="AF78" s="69" t="str">
        <f t="shared" si="4"/>
        <v>DONE</v>
      </c>
      <c r="AG78" s="69">
        <v>46260</v>
      </c>
      <c r="AH78" s="170"/>
      <c r="AI78" s="77" t="e">
        <f t="shared" ca="1" si="5"/>
        <v>#NAME?</v>
      </c>
      <c r="AJ78" s="80"/>
      <c r="AK78" s="80"/>
      <c r="AL78" s="82"/>
      <c r="AM78" s="82"/>
      <c r="AN78" s="82"/>
      <c r="AO78" s="82"/>
      <c r="AP78" s="82"/>
      <c r="AQ78" s="82"/>
      <c r="AR78" s="5"/>
      <c r="AS78" s="83"/>
      <c r="AT78" s="85"/>
      <c r="AU78" s="84"/>
      <c r="AV78" s="85"/>
      <c r="AW78" s="86"/>
      <c r="AX78" s="85"/>
      <c r="AY78" s="86"/>
      <c r="AZ78" s="171"/>
      <c r="BA78" s="85"/>
      <c r="BB78" s="85"/>
      <c r="BC78" s="90"/>
      <c r="BD78" s="90"/>
      <c r="BE78" s="85"/>
      <c r="BF78" s="22"/>
      <c r="BG78" s="22"/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0"/>
        <v>77</v>
      </c>
      <c r="B79" s="213">
        <v>46240</v>
      </c>
      <c r="C79" s="54" t="s">
        <v>3251</v>
      </c>
      <c r="D79" s="54" t="s">
        <v>349</v>
      </c>
      <c r="E79" s="54" t="s">
        <v>350</v>
      </c>
      <c r="F79" s="54">
        <v>1</v>
      </c>
      <c r="G79" s="54" t="s">
        <v>65</v>
      </c>
      <c r="H79" s="54" t="str">
        <f t="shared" si="1"/>
        <v>DONE</v>
      </c>
      <c r="I79" s="54" t="s">
        <v>394</v>
      </c>
      <c r="J79" s="58" t="s">
        <v>260</v>
      </c>
      <c r="K79" s="58" t="s">
        <v>79</v>
      </c>
      <c r="L79" s="54">
        <v>8791</v>
      </c>
      <c r="M79" s="25"/>
      <c r="N79" s="54" t="s">
        <v>3170</v>
      </c>
      <c r="O79" s="98" t="s">
        <v>85</v>
      </c>
      <c r="P79" s="54" t="s">
        <v>3254</v>
      </c>
      <c r="Q79" s="54" t="s">
        <v>1191</v>
      </c>
      <c r="R79" s="204">
        <v>200001118454</v>
      </c>
      <c r="S79" s="205">
        <v>46273</v>
      </c>
      <c r="T79" s="66" t="str">
        <f t="shared" si="2"/>
        <v>DONE</v>
      </c>
      <c r="U79" s="205">
        <v>46303</v>
      </c>
      <c r="V79" s="71">
        <v>9200107019</v>
      </c>
      <c r="W79" s="71">
        <v>49804</v>
      </c>
      <c r="X79" s="169">
        <v>46255</v>
      </c>
      <c r="Y79" s="69" t="str">
        <f t="shared" si="3"/>
        <v>DONE</v>
      </c>
      <c r="Z79" s="25">
        <v>53925</v>
      </c>
      <c r="AA79" s="69">
        <v>46255</v>
      </c>
      <c r="AB79" s="25"/>
      <c r="AC79" s="71"/>
      <c r="AD79" s="54" t="s">
        <v>3255</v>
      </c>
      <c r="AE79" s="76">
        <v>46258</v>
      </c>
      <c r="AF79" s="69" t="str">
        <f t="shared" si="4"/>
        <v>DONE</v>
      </c>
      <c r="AG79" s="69">
        <v>46260</v>
      </c>
      <c r="AH79" s="170"/>
      <c r="AI79" s="77" t="e">
        <f t="shared" ca="1" si="5"/>
        <v>#NAME?</v>
      </c>
      <c r="AJ79" s="80"/>
      <c r="AK79" s="80"/>
      <c r="AL79" s="82"/>
      <c r="AM79" s="82"/>
      <c r="AN79" s="82"/>
      <c r="AO79" s="82"/>
      <c r="AP79" s="82"/>
      <c r="AQ79" s="82"/>
      <c r="AR79" s="5"/>
      <c r="AS79" s="83"/>
      <c r="AT79" s="85"/>
      <c r="AU79" s="84"/>
      <c r="AV79" s="85"/>
      <c r="AW79" s="86"/>
      <c r="AX79" s="85"/>
      <c r="AY79" s="86"/>
      <c r="AZ79" s="171"/>
      <c r="BA79" s="85"/>
      <c r="BB79" s="85"/>
      <c r="BC79" s="90"/>
      <c r="BD79" s="90"/>
      <c r="BE79" s="85"/>
      <c r="BF79" s="22"/>
      <c r="BG79" s="22"/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0"/>
        <v>78</v>
      </c>
      <c r="B80" s="213">
        <v>46240</v>
      </c>
      <c r="C80" s="54" t="s">
        <v>3251</v>
      </c>
      <c r="D80" s="54" t="s">
        <v>420</v>
      </c>
      <c r="E80" s="54" t="s">
        <v>421</v>
      </c>
      <c r="F80" s="54">
        <v>1</v>
      </c>
      <c r="G80" s="54" t="s">
        <v>65</v>
      </c>
      <c r="H80" s="54" t="str">
        <f t="shared" si="1"/>
        <v>DONE</v>
      </c>
      <c r="I80" s="54" t="s">
        <v>394</v>
      </c>
      <c r="J80" s="58" t="s">
        <v>260</v>
      </c>
      <c r="K80" s="58" t="s">
        <v>79</v>
      </c>
      <c r="L80" s="54">
        <v>8791</v>
      </c>
      <c r="M80" s="25"/>
      <c r="N80" s="54" t="s">
        <v>3170</v>
      </c>
      <c r="O80" s="98" t="s">
        <v>85</v>
      </c>
      <c r="P80" s="54" t="s">
        <v>3254</v>
      </c>
      <c r="Q80" s="54" t="s">
        <v>1191</v>
      </c>
      <c r="R80" s="204">
        <v>200001118454</v>
      </c>
      <c r="S80" s="205">
        <v>46273</v>
      </c>
      <c r="T80" s="66" t="str">
        <f t="shared" si="2"/>
        <v>DONE</v>
      </c>
      <c r="U80" s="205">
        <v>46303</v>
      </c>
      <c r="V80" s="71">
        <v>9200107019</v>
      </c>
      <c r="W80" s="71">
        <v>49804</v>
      </c>
      <c r="X80" s="169">
        <v>46255</v>
      </c>
      <c r="Y80" s="69" t="str">
        <f t="shared" si="3"/>
        <v>DONE</v>
      </c>
      <c r="Z80" s="25">
        <v>53925</v>
      </c>
      <c r="AA80" s="69">
        <v>46255</v>
      </c>
      <c r="AB80" s="25"/>
      <c r="AC80" s="71"/>
      <c r="AD80" s="54" t="s">
        <v>3255</v>
      </c>
      <c r="AE80" s="76">
        <v>46258</v>
      </c>
      <c r="AF80" s="69" t="str">
        <f t="shared" si="4"/>
        <v>DONE</v>
      </c>
      <c r="AG80" s="69">
        <v>46260</v>
      </c>
      <c r="AH80" s="170"/>
      <c r="AI80" s="77" t="e">
        <f t="shared" ca="1" si="5"/>
        <v>#NAME?</v>
      </c>
      <c r="AJ80" s="80"/>
      <c r="AK80" s="80"/>
      <c r="AL80" s="82"/>
      <c r="AM80" s="82"/>
      <c r="AN80" s="82"/>
      <c r="AO80" s="82"/>
      <c r="AP80" s="82"/>
      <c r="AQ80" s="82"/>
      <c r="AR80" s="5"/>
      <c r="AS80" s="83"/>
      <c r="AT80" s="85"/>
      <c r="AU80" s="84"/>
      <c r="AV80" s="85"/>
      <c r="AW80" s="86"/>
      <c r="AX80" s="85"/>
      <c r="AY80" s="86"/>
      <c r="AZ80" s="171"/>
      <c r="BA80" s="85"/>
      <c r="BB80" s="85"/>
      <c r="BC80" s="90"/>
      <c r="BD80" s="90"/>
      <c r="BE80" s="85"/>
      <c r="BF80" s="22"/>
      <c r="BG80" s="22"/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0"/>
        <v>79</v>
      </c>
      <c r="B81" s="213">
        <v>46240</v>
      </c>
      <c r="C81" s="54" t="s">
        <v>3251</v>
      </c>
      <c r="D81" s="54" t="s">
        <v>1790</v>
      </c>
      <c r="E81" s="54" t="s">
        <v>3262</v>
      </c>
      <c r="F81" s="54">
        <v>1</v>
      </c>
      <c r="G81" s="54" t="s">
        <v>65</v>
      </c>
      <c r="H81" s="54" t="str">
        <f t="shared" si="1"/>
        <v>DONE</v>
      </c>
      <c r="I81" s="54" t="s">
        <v>394</v>
      </c>
      <c r="J81" s="58" t="s">
        <v>260</v>
      </c>
      <c r="K81" s="58" t="s">
        <v>79</v>
      </c>
      <c r="L81" s="54">
        <v>8791</v>
      </c>
      <c r="M81" s="25"/>
      <c r="N81" s="54" t="s">
        <v>3170</v>
      </c>
      <c r="O81" s="98" t="s">
        <v>85</v>
      </c>
      <c r="P81" s="54" t="s">
        <v>3254</v>
      </c>
      <c r="Q81" s="54" t="s">
        <v>1191</v>
      </c>
      <c r="R81" s="204">
        <v>200001118454</v>
      </c>
      <c r="S81" s="205">
        <v>46273</v>
      </c>
      <c r="T81" s="66" t="str">
        <f t="shared" si="2"/>
        <v>DONE</v>
      </c>
      <c r="U81" s="205">
        <v>46303</v>
      </c>
      <c r="V81" s="71">
        <v>9200107019</v>
      </c>
      <c r="W81" s="71">
        <v>49804</v>
      </c>
      <c r="X81" s="169">
        <v>46255</v>
      </c>
      <c r="Y81" s="69" t="str">
        <f t="shared" si="3"/>
        <v>DONE</v>
      </c>
      <c r="Z81" s="25">
        <v>53925</v>
      </c>
      <c r="AA81" s="69">
        <v>46255</v>
      </c>
      <c r="AB81" s="25"/>
      <c r="AC81" s="71"/>
      <c r="AD81" s="54" t="s">
        <v>3255</v>
      </c>
      <c r="AE81" s="76">
        <v>46258</v>
      </c>
      <c r="AF81" s="69" t="str">
        <f t="shared" si="4"/>
        <v>DONE</v>
      </c>
      <c r="AG81" s="69">
        <v>46260</v>
      </c>
      <c r="AH81" s="170"/>
      <c r="AI81" s="77" t="e">
        <f t="shared" ca="1" si="5"/>
        <v>#NAME?</v>
      </c>
      <c r="AJ81" s="80"/>
      <c r="AK81" s="80"/>
      <c r="AL81" s="82"/>
      <c r="AM81" s="82"/>
      <c r="AN81" s="82"/>
      <c r="AO81" s="82"/>
      <c r="AP81" s="82"/>
      <c r="AQ81" s="82"/>
      <c r="AR81" s="5"/>
      <c r="AS81" s="83"/>
      <c r="AT81" s="85"/>
      <c r="AU81" s="84"/>
      <c r="AV81" s="85"/>
      <c r="AW81" s="86"/>
      <c r="AX81" s="85"/>
      <c r="AY81" s="86"/>
      <c r="AZ81" s="171"/>
      <c r="BA81" s="85"/>
      <c r="BB81" s="85"/>
      <c r="BC81" s="90"/>
      <c r="BD81" s="90"/>
      <c r="BE81" s="85"/>
      <c r="BF81" s="22"/>
      <c r="BG81" s="22"/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0"/>
        <v>80</v>
      </c>
      <c r="B82" s="213">
        <v>46240</v>
      </c>
      <c r="C82" s="54" t="s">
        <v>3263</v>
      </c>
      <c r="D82" s="54" t="s">
        <v>292</v>
      </c>
      <c r="E82" s="54" t="s">
        <v>293</v>
      </c>
      <c r="F82" s="54">
        <v>1</v>
      </c>
      <c r="G82" s="54" t="s">
        <v>65</v>
      </c>
      <c r="H82" s="54" t="str">
        <f t="shared" si="1"/>
        <v>DONE</v>
      </c>
      <c r="I82" s="54" t="s">
        <v>965</v>
      </c>
      <c r="J82" s="58" t="s">
        <v>361</v>
      </c>
      <c r="K82" s="58" t="s">
        <v>362</v>
      </c>
      <c r="L82" s="54">
        <v>5859.8</v>
      </c>
      <c r="M82" s="25"/>
      <c r="N82" s="54" t="s">
        <v>207</v>
      </c>
      <c r="O82" s="98" t="s">
        <v>91</v>
      </c>
      <c r="P82" s="54" t="s">
        <v>363</v>
      </c>
      <c r="Q82" s="54" t="s">
        <v>1596</v>
      </c>
      <c r="R82" s="204">
        <v>200001118665</v>
      </c>
      <c r="S82" s="205">
        <v>46273</v>
      </c>
      <c r="T82" s="66" t="str">
        <f t="shared" si="2"/>
        <v>DONE</v>
      </c>
      <c r="U82" s="205">
        <v>46303</v>
      </c>
      <c r="V82" s="71">
        <v>9200107012</v>
      </c>
      <c r="W82" s="71">
        <v>49801</v>
      </c>
      <c r="X82" s="169">
        <v>46255</v>
      </c>
      <c r="Y82" s="69" t="str">
        <f t="shared" si="3"/>
        <v>DONE</v>
      </c>
      <c r="Z82" s="25">
        <v>53924</v>
      </c>
      <c r="AA82" s="69">
        <v>46255</v>
      </c>
      <c r="AB82" s="25"/>
      <c r="AC82" s="71"/>
      <c r="AD82" s="54" t="s">
        <v>3264</v>
      </c>
      <c r="AE82" s="76">
        <v>46258</v>
      </c>
      <c r="AF82" s="69" t="str">
        <f t="shared" si="4"/>
        <v>DONE</v>
      </c>
      <c r="AG82" s="69">
        <v>46260</v>
      </c>
      <c r="AH82" s="170"/>
      <c r="AI82" s="77" t="e">
        <f t="shared" ca="1" si="5"/>
        <v>#NAME?</v>
      </c>
      <c r="AJ82" s="80"/>
      <c r="AK82" s="80"/>
      <c r="AL82" s="82"/>
      <c r="AM82" s="82"/>
      <c r="AN82" s="82"/>
      <c r="AO82" s="82"/>
      <c r="AP82" s="82"/>
      <c r="AQ82" s="82"/>
      <c r="AR82" s="5"/>
      <c r="AS82" s="83"/>
      <c r="AT82" s="85"/>
      <c r="AU82" s="84"/>
      <c r="AV82" s="85"/>
      <c r="AW82" s="86"/>
      <c r="AX82" s="85"/>
      <c r="AY82" s="86"/>
      <c r="AZ82" s="171"/>
      <c r="BA82" s="85"/>
      <c r="BB82" s="85"/>
      <c r="BC82" s="90"/>
      <c r="BD82" s="90"/>
      <c r="BE82" s="85"/>
      <c r="BF82" s="22"/>
      <c r="BG82" s="22"/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0"/>
        <v>81</v>
      </c>
      <c r="B83" s="213">
        <v>46240</v>
      </c>
      <c r="C83" s="54" t="s">
        <v>3263</v>
      </c>
      <c r="D83" s="54" t="s">
        <v>449</v>
      </c>
      <c r="E83" s="54" t="s">
        <v>450</v>
      </c>
      <c r="F83" s="54">
        <v>1</v>
      </c>
      <c r="G83" s="54" t="s">
        <v>65</v>
      </c>
      <c r="H83" s="54" t="str">
        <f t="shared" si="1"/>
        <v>DONE</v>
      </c>
      <c r="I83" s="54" t="s">
        <v>965</v>
      </c>
      <c r="J83" s="58" t="s">
        <v>361</v>
      </c>
      <c r="K83" s="58" t="s">
        <v>362</v>
      </c>
      <c r="L83" s="54">
        <v>5859.8</v>
      </c>
      <c r="M83" s="25"/>
      <c r="N83" s="54" t="s">
        <v>207</v>
      </c>
      <c r="O83" s="98" t="s">
        <v>91</v>
      </c>
      <c r="P83" s="54" t="s">
        <v>363</v>
      </c>
      <c r="Q83" s="54" t="s">
        <v>1596</v>
      </c>
      <c r="R83" s="204">
        <v>200001118665</v>
      </c>
      <c r="S83" s="205">
        <v>46273</v>
      </c>
      <c r="T83" s="66" t="str">
        <f t="shared" si="2"/>
        <v>DONE</v>
      </c>
      <c r="U83" s="205">
        <v>46303</v>
      </c>
      <c r="V83" s="71">
        <v>9200107012</v>
      </c>
      <c r="W83" s="71">
        <v>49801</v>
      </c>
      <c r="X83" s="169">
        <v>46255</v>
      </c>
      <c r="Y83" s="69" t="str">
        <f t="shared" si="3"/>
        <v>DONE</v>
      </c>
      <c r="Z83" s="25">
        <v>53924</v>
      </c>
      <c r="AA83" s="69">
        <v>46255</v>
      </c>
      <c r="AB83" s="25"/>
      <c r="AC83" s="71"/>
      <c r="AD83" s="54" t="s">
        <v>3264</v>
      </c>
      <c r="AE83" s="76">
        <v>46258</v>
      </c>
      <c r="AF83" s="69" t="str">
        <f t="shared" si="4"/>
        <v>DONE</v>
      </c>
      <c r="AG83" s="69">
        <v>46260</v>
      </c>
      <c r="AH83" s="170"/>
      <c r="AI83" s="77" t="e">
        <f t="shared" ca="1" si="5"/>
        <v>#NAME?</v>
      </c>
      <c r="AJ83" s="80"/>
      <c r="AK83" s="80"/>
      <c r="AL83" s="82"/>
      <c r="AM83" s="82"/>
      <c r="AN83" s="82"/>
      <c r="AO83" s="82"/>
      <c r="AP83" s="82"/>
      <c r="AQ83" s="82"/>
      <c r="AR83" s="5"/>
      <c r="AS83" s="83"/>
      <c r="AT83" s="85"/>
      <c r="AU83" s="84"/>
      <c r="AV83" s="85"/>
      <c r="AW83" s="86"/>
      <c r="AX83" s="85"/>
      <c r="AY83" s="86"/>
      <c r="AZ83" s="171"/>
      <c r="BA83" s="85"/>
      <c r="BB83" s="85"/>
      <c r="BC83" s="90"/>
      <c r="BD83" s="90"/>
      <c r="BE83" s="85"/>
      <c r="BF83" s="22"/>
      <c r="BG83" s="22"/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0"/>
        <v>82</v>
      </c>
      <c r="B84" s="213">
        <v>46240</v>
      </c>
      <c r="C84" s="54" t="s">
        <v>3263</v>
      </c>
      <c r="D84" s="54" t="s">
        <v>462</v>
      </c>
      <c r="E84" s="54" t="s">
        <v>463</v>
      </c>
      <c r="F84" s="54">
        <v>1</v>
      </c>
      <c r="G84" s="54" t="s">
        <v>65</v>
      </c>
      <c r="H84" s="54" t="str">
        <f t="shared" si="1"/>
        <v>DONE</v>
      </c>
      <c r="I84" s="54" t="s">
        <v>965</v>
      </c>
      <c r="J84" s="58" t="s">
        <v>361</v>
      </c>
      <c r="K84" s="58" t="s">
        <v>362</v>
      </c>
      <c r="L84" s="54">
        <v>5859.8</v>
      </c>
      <c r="M84" s="25"/>
      <c r="N84" s="54" t="s">
        <v>207</v>
      </c>
      <c r="O84" s="98" t="s">
        <v>91</v>
      </c>
      <c r="P84" s="54" t="s">
        <v>363</v>
      </c>
      <c r="Q84" s="54" t="s">
        <v>1596</v>
      </c>
      <c r="R84" s="204">
        <v>200001118665</v>
      </c>
      <c r="S84" s="205">
        <v>46273</v>
      </c>
      <c r="T84" s="66" t="str">
        <f t="shared" si="2"/>
        <v>DONE</v>
      </c>
      <c r="U84" s="205">
        <v>46303</v>
      </c>
      <c r="V84" s="71">
        <v>9200107012</v>
      </c>
      <c r="W84" s="71">
        <v>49801</v>
      </c>
      <c r="X84" s="169">
        <v>46255</v>
      </c>
      <c r="Y84" s="69" t="str">
        <f t="shared" si="3"/>
        <v>DONE</v>
      </c>
      <c r="Z84" s="25">
        <v>53924</v>
      </c>
      <c r="AA84" s="69">
        <v>46255</v>
      </c>
      <c r="AB84" s="25"/>
      <c r="AC84" s="71"/>
      <c r="AD84" s="54" t="s">
        <v>3264</v>
      </c>
      <c r="AE84" s="76">
        <v>46258</v>
      </c>
      <c r="AF84" s="69" t="str">
        <f t="shared" si="4"/>
        <v>DONE</v>
      </c>
      <c r="AG84" s="69">
        <v>46260</v>
      </c>
      <c r="AH84" s="170"/>
      <c r="AI84" s="77" t="e">
        <f t="shared" ca="1" si="5"/>
        <v>#NAME?</v>
      </c>
      <c r="AJ84" s="80"/>
      <c r="AK84" s="80"/>
      <c r="AL84" s="82"/>
      <c r="AM84" s="82"/>
      <c r="AN84" s="82"/>
      <c r="AO84" s="82"/>
      <c r="AP84" s="82"/>
      <c r="AQ84" s="82"/>
      <c r="AR84" s="5"/>
      <c r="AS84" s="83"/>
      <c r="AT84" s="85"/>
      <c r="AU84" s="84"/>
      <c r="AV84" s="85"/>
      <c r="AW84" s="86"/>
      <c r="AX84" s="85"/>
      <c r="AY84" s="86"/>
      <c r="AZ84" s="171"/>
      <c r="BA84" s="85"/>
      <c r="BB84" s="85"/>
      <c r="BC84" s="90"/>
      <c r="BD84" s="90"/>
      <c r="BE84" s="85"/>
      <c r="BF84" s="22"/>
      <c r="BG84" s="22"/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25">
        <f t="shared" si="0"/>
        <v>83</v>
      </c>
      <c r="B85" s="213">
        <v>46240</v>
      </c>
      <c r="C85" s="54" t="s">
        <v>3263</v>
      </c>
      <c r="D85" s="54" t="s">
        <v>203</v>
      </c>
      <c r="E85" s="54" t="s">
        <v>205</v>
      </c>
      <c r="F85" s="54">
        <v>1</v>
      </c>
      <c r="G85" s="54" t="s">
        <v>65</v>
      </c>
      <c r="H85" s="54" t="str">
        <f t="shared" si="1"/>
        <v>DONE</v>
      </c>
      <c r="I85" s="54" t="s">
        <v>965</v>
      </c>
      <c r="J85" s="58" t="s">
        <v>361</v>
      </c>
      <c r="K85" s="58" t="s">
        <v>362</v>
      </c>
      <c r="L85" s="54">
        <v>5859.8</v>
      </c>
      <c r="M85" s="25"/>
      <c r="N85" s="54" t="s">
        <v>207</v>
      </c>
      <c r="O85" s="98" t="s">
        <v>91</v>
      </c>
      <c r="P85" s="54" t="s">
        <v>363</v>
      </c>
      <c r="Q85" s="54" t="s">
        <v>1596</v>
      </c>
      <c r="R85" s="204">
        <v>200001118665</v>
      </c>
      <c r="S85" s="205">
        <v>46273</v>
      </c>
      <c r="T85" s="66" t="str">
        <f t="shared" si="2"/>
        <v>DONE</v>
      </c>
      <c r="U85" s="205">
        <v>46303</v>
      </c>
      <c r="V85" s="71">
        <v>9200107012</v>
      </c>
      <c r="W85" s="71">
        <v>49801</v>
      </c>
      <c r="X85" s="169">
        <v>46255</v>
      </c>
      <c r="Y85" s="69" t="str">
        <f t="shared" si="3"/>
        <v>DONE</v>
      </c>
      <c r="Z85" s="25">
        <v>53924</v>
      </c>
      <c r="AA85" s="69">
        <v>46255</v>
      </c>
      <c r="AB85" s="25"/>
      <c r="AC85" s="71"/>
      <c r="AD85" s="54" t="s">
        <v>3264</v>
      </c>
      <c r="AE85" s="76">
        <v>46258</v>
      </c>
      <c r="AF85" s="69" t="str">
        <f t="shared" si="4"/>
        <v>DONE</v>
      </c>
      <c r="AG85" s="69">
        <v>46260</v>
      </c>
      <c r="AH85" s="170"/>
      <c r="AI85" s="77" t="e">
        <f t="shared" ca="1" si="5"/>
        <v>#NAME?</v>
      </c>
      <c r="AJ85" s="80"/>
      <c r="AK85" s="80"/>
      <c r="AL85" s="82"/>
      <c r="AM85" s="82"/>
      <c r="AN85" s="82"/>
      <c r="AO85" s="82"/>
      <c r="AP85" s="82"/>
      <c r="AQ85" s="82"/>
      <c r="AR85" s="5"/>
      <c r="AS85" s="83"/>
      <c r="AT85" s="85"/>
      <c r="AU85" s="84"/>
      <c r="AV85" s="85"/>
      <c r="AW85" s="86"/>
      <c r="AX85" s="85"/>
      <c r="AY85" s="86"/>
      <c r="AZ85" s="171"/>
      <c r="BA85" s="85"/>
      <c r="BB85" s="85"/>
      <c r="BC85" s="90"/>
      <c r="BD85" s="90"/>
      <c r="BE85" s="85"/>
      <c r="BF85" s="22"/>
      <c r="BG85" s="22"/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25">
        <f t="shared" si="0"/>
        <v>84</v>
      </c>
      <c r="B86" s="213">
        <v>46240</v>
      </c>
      <c r="C86" s="54" t="s">
        <v>3263</v>
      </c>
      <c r="D86" s="54" t="s">
        <v>511</v>
      </c>
      <c r="E86" s="54" t="s">
        <v>512</v>
      </c>
      <c r="F86" s="54">
        <v>2</v>
      </c>
      <c r="G86" s="54" t="s">
        <v>65</v>
      </c>
      <c r="H86" s="54" t="str">
        <f t="shared" si="1"/>
        <v>DONE</v>
      </c>
      <c r="I86" s="54" t="s">
        <v>965</v>
      </c>
      <c r="J86" s="58" t="s">
        <v>361</v>
      </c>
      <c r="K86" s="58" t="s">
        <v>362</v>
      </c>
      <c r="L86" s="54">
        <v>5859.8</v>
      </c>
      <c r="M86" s="25"/>
      <c r="N86" s="54" t="s">
        <v>207</v>
      </c>
      <c r="O86" s="98" t="s">
        <v>91</v>
      </c>
      <c r="P86" s="54" t="s">
        <v>363</v>
      </c>
      <c r="Q86" s="54" t="s">
        <v>1596</v>
      </c>
      <c r="R86" s="204">
        <v>200001118665</v>
      </c>
      <c r="S86" s="205">
        <v>46273</v>
      </c>
      <c r="T86" s="66" t="str">
        <f t="shared" si="2"/>
        <v>DONE</v>
      </c>
      <c r="U86" s="205">
        <v>46303</v>
      </c>
      <c r="V86" s="71">
        <v>9200107012</v>
      </c>
      <c r="W86" s="71">
        <v>49801</v>
      </c>
      <c r="X86" s="169">
        <v>46255</v>
      </c>
      <c r="Y86" s="69" t="str">
        <f t="shared" si="3"/>
        <v>DONE</v>
      </c>
      <c r="Z86" s="25">
        <v>53924</v>
      </c>
      <c r="AA86" s="69">
        <v>46255</v>
      </c>
      <c r="AB86" s="25"/>
      <c r="AC86" s="71"/>
      <c r="AD86" s="54" t="s">
        <v>3264</v>
      </c>
      <c r="AE86" s="76">
        <v>46258</v>
      </c>
      <c r="AF86" s="69" t="str">
        <f t="shared" si="4"/>
        <v>DONE</v>
      </c>
      <c r="AG86" s="69">
        <v>46260</v>
      </c>
      <c r="AH86" s="170"/>
      <c r="AI86" s="77" t="e">
        <f t="shared" ca="1" si="5"/>
        <v>#NAME?</v>
      </c>
      <c r="AJ86" s="80"/>
      <c r="AK86" s="80"/>
      <c r="AL86" s="82"/>
      <c r="AM86" s="82"/>
      <c r="AN86" s="82"/>
      <c r="AO86" s="82"/>
      <c r="AP86" s="82"/>
      <c r="AQ86" s="82"/>
      <c r="AR86" s="5"/>
      <c r="AS86" s="83"/>
      <c r="AT86" s="85"/>
      <c r="AU86" s="84"/>
      <c r="AV86" s="85"/>
      <c r="AW86" s="86"/>
      <c r="AX86" s="85"/>
      <c r="AY86" s="86"/>
      <c r="AZ86" s="171"/>
      <c r="BA86" s="85"/>
      <c r="BB86" s="85"/>
      <c r="BC86" s="90"/>
      <c r="BD86" s="90"/>
      <c r="BE86" s="85"/>
      <c r="BF86" s="22"/>
      <c r="BG86" s="22"/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25">
        <f t="shared" si="0"/>
        <v>85</v>
      </c>
      <c r="B87" s="213">
        <v>46240</v>
      </c>
      <c r="C87" s="54" t="s">
        <v>3263</v>
      </c>
      <c r="D87" s="54" t="s">
        <v>134</v>
      </c>
      <c r="E87" s="54" t="s">
        <v>135</v>
      </c>
      <c r="F87" s="54">
        <v>1</v>
      </c>
      <c r="G87" s="54" t="s">
        <v>65</v>
      </c>
      <c r="H87" s="54" t="str">
        <f t="shared" si="1"/>
        <v>DONE</v>
      </c>
      <c r="I87" s="54" t="s">
        <v>965</v>
      </c>
      <c r="J87" s="58" t="s">
        <v>361</v>
      </c>
      <c r="K87" s="58" t="s">
        <v>362</v>
      </c>
      <c r="L87" s="54">
        <v>5859.8</v>
      </c>
      <c r="M87" s="25"/>
      <c r="N87" s="54" t="s">
        <v>207</v>
      </c>
      <c r="O87" s="98" t="s">
        <v>91</v>
      </c>
      <c r="P87" s="54" t="s">
        <v>363</v>
      </c>
      <c r="Q87" s="54" t="s">
        <v>1596</v>
      </c>
      <c r="R87" s="204">
        <v>200001118665</v>
      </c>
      <c r="S87" s="205">
        <v>46273</v>
      </c>
      <c r="T87" s="66" t="str">
        <f t="shared" si="2"/>
        <v>DONE</v>
      </c>
      <c r="U87" s="205">
        <v>46303</v>
      </c>
      <c r="V87" s="71">
        <v>9200107012</v>
      </c>
      <c r="W87" s="71">
        <v>49801</v>
      </c>
      <c r="X87" s="169">
        <v>46255</v>
      </c>
      <c r="Y87" s="69" t="str">
        <f t="shared" si="3"/>
        <v>DONE</v>
      </c>
      <c r="Z87" s="25">
        <v>53924</v>
      </c>
      <c r="AA87" s="69">
        <v>46255</v>
      </c>
      <c r="AB87" s="25"/>
      <c r="AC87" s="71"/>
      <c r="AD87" s="54" t="s">
        <v>3264</v>
      </c>
      <c r="AE87" s="76">
        <v>46258</v>
      </c>
      <c r="AF87" s="69" t="str">
        <f t="shared" si="4"/>
        <v>DONE</v>
      </c>
      <c r="AG87" s="69">
        <v>46260</v>
      </c>
      <c r="AH87" s="170"/>
      <c r="AI87" s="77" t="e">
        <f t="shared" ca="1" si="5"/>
        <v>#NAME?</v>
      </c>
      <c r="AJ87" s="80"/>
      <c r="AK87" s="80"/>
      <c r="AL87" s="82"/>
      <c r="AM87" s="82"/>
      <c r="AN87" s="82"/>
      <c r="AO87" s="82"/>
      <c r="AP87" s="82"/>
      <c r="AQ87" s="82"/>
      <c r="AR87" s="5"/>
      <c r="AS87" s="83" t="str">
        <f t="shared" ref="AS87:AS341" si="7">IF(AT87=0,"",ROW()-ROW($AS$2))</f>
        <v/>
      </c>
      <c r="AT87" s="85"/>
      <c r="AU87" s="84"/>
      <c r="AV87" s="85"/>
      <c r="AW87" s="86"/>
      <c r="AX87" s="85"/>
      <c r="AY87" s="86"/>
      <c r="AZ87" s="171"/>
      <c r="BA87" s="85"/>
      <c r="BB87" s="85"/>
      <c r="BC87" s="90"/>
      <c r="BD87" s="90"/>
      <c r="BE87" s="85"/>
      <c r="BF87" s="22"/>
      <c r="BG87" s="22"/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0"/>
        <v>86</v>
      </c>
      <c r="B88" s="213">
        <v>46240</v>
      </c>
      <c r="C88" s="54" t="s">
        <v>3263</v>
      </c>
      <c r="D88" s="54" t="s">
        <v>559</v>
      </c>
      <c r="E88" s="54" t="s">
        <v>560</v>
      </c>
      <c r="F88" s="54">
        <v>2</v>
      </c>
      <c r="G88" s="54" t="s">
        <v>65</v>
      </c>
      <c r="H88" s="54" t="str">
        <f t="shared" si="1"/>
        <v>DONE</v>
      </c>
      <c r="I88" s="54" t="s">
        <v>965</v>
      </c>
      <c r="J88" s="58" t="s">
        <v>361</v>
      </c>
      <c r="K88" s="58" t="s">
        <v>362</v>
      </c>
      <c r="L88" s="54">
        <v>5859.8</v>
      </c>
      <c r="M88" s="25"/>
      <c r="N88" s="54" t="s">
        <v>207</v>
      </c>
      <c r="O88" s="98" t="s">
        <v>91</v>
      </c>
      <c r="P88" s="54" t="s">
        <v>363</v>
      </c>
      <c r="Q88" s="54" t="s">
        <v>1596</v>
      </c>
      <c r="R88" s="204">
        <v>200001118665</v>
      </c>
      <c r="S88" s="205">
        <v>46273</v>
      </c>
      <c r="T88" s="66" t="str">
        <f t="shared" si="2"/>
        <v>DONE</v>
      </c>
      <c r="U88" s="205">
        <v>46303</v>
      </c>
      <c r="V88" s="71">
        <v>9200107012</v>
      </c>
      <c r="W88" s="71">
        <v>49801</v>
      </c>
      <c r="X88" s="169">
        <v>46255</v>
      </c>
      <c r="Y88" s="69" t="str">
        <f t="shared" si="3"/>
        <v>DONE</v>
      </c>
      <c r="Z88" s="25">
        <v>53924</v>
      </c>
      <c r="AA88" s="69">
        <v>46255</v>
      </c>
      <c r="AB88" s="25"/>
      <c r="AC88" s="71"/>
      <c r="AD88" s="54" t="s">
        <v>3264</v>
      </c>
      <c r="AE88" s="76">
        <v>46258</v>
      </c>
      <c r="AF88" s="69" t="str">
        <f t="shared" si="4"/>
        <v>DONE</v>
      </c>
      <c r="AG88" s="69">
        <v>46260</v>
      </c>
      <c r="AH88" s="170"/>
      <c r="AI88" s="77" t="e">
        <f t="shared" ca="1" si="5"/>
        <v>#NAME?</v>
      </c>
      <c r="AJ88" s="80"/>
      <c r="AK88" s="80"/>
      <c r="AL88" s="82"/>
      <c r="AM88" s="82"/>
      <c r="AN88" s="82"/>
      <c r="AO88" s="82"/>
      <c r="AP88" s="82"/>
      <c r="AQ88" s="82"/>
      <c r="AR88" s="5"/>
      <c r="AS88" s="83" t="str">
        <f t="shared" si="7"/>
        <v/>
      </c>
      <c r="AT88" s="85"/>
      <c r="AU88" s="84"/>
      <c r="AV88" s="85"/>
      <c r="AW88" s="86"/>
      <c r="AX88" s="85"/>
      <c r="AY88" s="86"/>
      <c r="AZ88" s="171"/>
      <c r="BA88" s="85"/>
      <c r="BB88" s="85"/>
      <c r="BC88" s="90"/>
      <c r="BD88" s="90"/>
      <c r="BE88" s="85"/>
      <c r="BF88" s="22"/>
      <c r="BG88" s="22"/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0"/>
        <v>87</v>
      </c>
      <c r="B89" s="213">
        <v>46240</v>
      </c>
      <c r="C89" s="54" t="s">
        <v>3263</v>
      </c>
      <c r="D89" s="54" t="s">
        <v>223</v>
      </c>
      <c r="E89" s="54" t="s">
        <v>224</v>
      </c>
      <c r="F89" s="54">
        <v>1</v>
      </c>
      <c r="G89" s="54" t="s">
        <v>65</v>
      </c>
      <c r="H89" s="54" t="str">
        <f t="shared" si="1"/>
        <v>DONE</v>
      </c>
      <c r="I89" s="54" t="s">
        <v>965</v>
      </c>
      <c r="J89" s="58" t="s">
        <v>361</v>
      </c>
      <c r="K89" s="58" t="s">
        <v>362</v>
      </c>
      <c r="L89" s="54">
        <v>5859.8</v>
      </c>
      <c r="M89" s="71"/>
      <c r="N89" s="54" t="s">
        <v>207</v>
      </c>
      <c r="O89" s="98" t="s">
        <v>91</v>
      </c>
      <c r="P89" s="54" t="s">
        <v>363</v>
      </c>
      <c r="Q89" s="54" t="s">
        <v>1596</v>
      </c>
      <c r="R89" s="204">
        <v>200001118665</v>
      </c>
      <c r="S89" s="205">
        <v>46273</v>
      </c>
      <c r="T89" s="66" t="str">
        <f t="shared" si="2"/>
        <v>DONE</v>
      </c>
      <c r="U89" s="205">
        <v>46303</v>
      </c>
      <c r="V89" s="71">
        <v>9200107012</v>
      </c>
      <c r="W89" s="71">
        <v>49801</v>
      </c>
      <c r="X89" s="169">
        <v>46255</v>
      </c>
      <c r="Y89" s="69" t="str">
        <f t="shared" si="3"/>
        <v>DONE</v>
      </c>
      <c r="Z89" s="25">
        <v>53924</v>
      </c>
      <c r="AA89" s="69">
        <v>46255</v>
      </c>
      <c r="AB89" s="25"/>
      <c r="AC89" s="71"/>
      <c r="AD89" s="54" t="s">
        <v>3264</v>
      </c>
      <c r="AE89" s="76">
        <v>46258</v>
      </c>
      <c r="AF89" s="69" t="str">
        <f t="shared" si="4"/>
        <v>DONE</v>
      </c>
      <c r="AG89" s="69">
        <v>46260</v>
      </c>
      <c r="AH89" s="170"/>
      <c r="AI89" s="77" t="e">
        <f t="shared" ca="1" si="5"/>
        <v>#NAME?</v>
      </c>
      <c r="AJ89" s="80"/>
      <c r="AK89" s="80"/>
      <c r="AL89" s="82"/>
      <c r="AM89" s="82"/>
      <c r="AN89" s="82"/>
      <c r="AO89" s="82"/>
      <c r="AP89" s="82"/>
      <c r="AQ89" s="82"/>
      <c r="AR89" s="5"/>
      <c r="AS89" s="83" t="str">
        <f t="shared" si="7"/>
        <v/>
      </c>
      <c r="AT89" s="85"/>
      <c r="AU89" s="84"/>
      <c r="AV89" s="85"/>
      <c r="AW89" s="86"/>
      <c r="AX89" s="85"/>
      <c r="AY89" s="86"/>
      <c r="AZ89" s="171"/>
      <c r="BA89" s="85"/>
      <c r="BB89" s="85"/>
      <c r="BC89" s="90"/>
      <c r="BD89" s="90"/>
      <c r="BE89" s="85"/>
      <c r="BF89" s="22"/>
      <c r="BG89" s="22"/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0"/>
        <v>88</v>
      </c>
      <c r="B90" s="213">
        <v>46240</v>
      </c>
      <c r="C90" s="54" t="s">
        <v>3263</v>
      </c>
      <c r="D90" s="54" t="s">
        <v>878</v>
      </c>
      <c r="E90" s="54" t="s">
        <v>879</v>
      </c>
      <c r="F90" s="54">
        <v>3</v>
      </c>
      <c r="G90" s="54" t="s">
        <v>65</v>
      </c>
      <c r="H90" s="54" t="str">
        <f t="shared" si="1"/>
        <v>DONE</v>
      </c>
      <c r="I90" s="54" t="s">
        <v>965</v>
      </c>
      <c r="J90" s="58" t="s">
        <v>361</v>
      </c>
      <c r="K90" s="58" t="s">
        <v>362</v>
      </c>
      <c r="L90" s="54">
        <v>5859.8</v>
      </c>
      <c r="M90" s="71"/>
      <c r="N90" s="54" t="s">
        <v>207</v>
      </c>
      <c r="O90" s="98" t="s">
        <v>91</v>
      </c>
      <c r="P90" s="54" t="s">
        <v>363</v>
      </c>
      <c r="Q90" s="54" t="s">
        <v>1596</v>
      </c>
      <c r="R90" s="204">
        <v>200001118665</v>
      </c>
      <c r="S90" s="205">
        <v>46273</v>
      </c>
      <c r="T90" s="66" t="str">
        <f t="shared" si="2"/>
        <v>DONE</v>
      </c>
      <c r="U90" s="205">
        <v>46303</v>
      </c>
      <c r="V90" s="71">
        <v>9200107012</v>
      </c>
      <c r="W90" s="71">
        <v>49801</v>
      </c>
      <c r="X90" s="169">
        <v>46255</v>
      </c>
      <c r="Y90" s="69" t="str">
        <f t="shared" si="3"/>
        <v>DONE</v>
      </c>
      <c r="Z90" s="25">
        <v>53924</v>
      </c>
      <c r="AA90" s="69">
        <v>46255</v>
      </c>
      <c r="AB90" s="25"/>
      <c r="AC90" s="71"/>
      <c r="AD90" s="54" t="s">
        <v>3264</v>
      </c>
      <c r="AE90" s="76">
        <v>46258</v>
      </c>
      <c r="AF90" s="69" t="str">
        <f t="shared" si="4"/>
        <v>DONE</v>
      </c>
      <c r="AG90" s="69">
        <v>46260</v>
      </c>
      <c r="AH90" s="170"/>
      <c r="AI90" s="77" t="e">
        <f t="shared" ca="1" si="5"/>
        <v>#NAME?</v>
      </c>
      <c r="AJ90" s="80"/>
      <c r="AK90" s="80"/>
      <c r="AL90" s="82"/>
      <c r="AM90" s="82"/>
      <c r="AN90" s="82"/>
      <c r="AO90" s="82"/>
      <c r="AP90" s="82"/>
      <c r="AQ90" s="82"/>
      <c r="AR90" s="5"/>
      <c r="AS90" s="83" t="str">
        <f t="shared" si="7"/>
        <v/>
      </c>
      <c r="AT90" s="85"/>
      <c r="AU90" s="84"/>
      <c r="AV90" s="85"/>
      <c r="AW90" s="86"/>
      <c r="AX90" s="85"/>
      <c r="AY90" s="86"/>
      <c r="AZ90" s="171"/>
      <c r="BA90" s="85"/>
      <c r="BB90" s="85"/>
      <c r="BC90" s="90"/>
      <c r="BD90" s="90"/>
      <c r="BE90" s="85"/>
      <c r="BF90" s="22"/>
      <c r="BG90" s="22"/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0"/>
        <v>89</v>
      </c>
      <c r="B91" s="213">
        <v>46240</v>
      </c>
      <c r="C91" s="54" t="s">
        <v>3263</v>
      </c>
      <c r="D91" s="54" t="s">
        <v>349</v>
      </c>
      <c r="E91" s="54" t="s">
        <v>350</v>
      </c>
      <c r="F91" s="54">
        <v>1</v>
      </c>
      <c r="G91" s="54" t="s">
        <v>1172</v>
      </c>
      <c r="H91" s="54" t="str">
        <f t="shared" si="1"/>
        <v>DONE</v>
      </c>
      <c r="I91" s="54" t="s">
        <v>965</v>
      </c>
      <c r="J91" s="58" t="s">
        <v>361</v>
      </c>
      <c r="K91" s="58" t="s">
        <v>362</v>
      </c>
      <c r="L91" s="54">
        <v>5859.8</v>
      </c>
      <c r="M91" s="71"/>
      <c r="N91" s="54" t="s">
        <v>207</v>
      </c>
      <c r="O91" s="98" t="s">
        <v>91</v>
      </c>
      <c r="P91" s="54" t="s">
        <v>363</v>
      </c>
      <c r="Q91" s="54" t="s">
        <v>1596</v>
      </c>
      <c r="R91" s="204">
        <v>200001118665</v>
      </c>
      <c r="S91" s="205">
        <v>46273</v>
      </c>
      <c r="T91" s="66" t="str">
        <f t="shared" si="2"/>
        <v>DONE</v>
      </c>
      <c r="U91" s="205">
        <v>46303</v>
      </c>
      <c r="V91" s="71">
        <v>9200107012</v>
      </c>
      <c r="W91" s="71">
        <v>49801</v>
      </c>
      <c r="X91" s="169">
        <v>46255</v>
      </c>
      <c r="Y91" s="69" t="str">
        <f t="shared" si="3"/>
        <v>DONE</v>
      </c>
      <c r="Z91" s="25">
        <v>53924</v>
      </c>
      <c r="AA91" s="69">
        <v>46255</v>
      </c>
      <c r="AB91" s="25"/>
      <c r="AC91" s="71"/>
      <c r="AD91" s="54" t="s">
        <v>3264</v>
      </c>
      <c r="AE91" s="76">
        <v>46258</v>
      </c>
      <c r="AF91" s="69" t="str">
        <f t="shared" si="4"/>
        <v>DONE</v>
      </c>
      <c r="AG91" s="69">
        <v>46260</v>
      </c>
      <c r="AH91" s="170"/>
      <c r="AI91" s="77" t="e">
        <f t="shared" ca="1" si="5"/>
        <v>#NAME?</v>
      </c>
      <c r="AJ91" s="80"/>
      <c r="AK91" s="80"/>
      <c r="AL91" s="82"/>
      <c r="AM91" s="82"/>
      <c r="AN91" s="82"/>
      <c r="AO91" s="82"/>
      <c r="AP91" s="82"/>
      <c r="AQ91" s="82"/>
      <c r="AR91" s="5"/>
      <c r="AS91" s="83" t="str">
        <f t="shared" si="7"/>
        <v/>
      </c>
      <c r="AT91" s="85"/>
      <c r="AU91" s="84"/>
      <c r="AV91" s="85"/>
      <c r="AW91" s="86"/>
      <c r="AX91" s="85"/>
      <c r="AY91" s="86"/>
      <c r="AZ91" s="171"/>
      <c r="BA91" s="85"/>
      <c r="BB91" s="85"/>
      <c r="BC91" s="90"/>
      <c r="BD91" s="90"/>
      <c r="BE91" s="85"/>
      <c r="BF91" s="22"/>
      <c r="BG91" s="22"/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0"/>
        <v>90</v>
      </c>
      <c r="B92" s="213">
        <v>46240</v>
      </c>
      <c r="C92" s="54" t="s">
        <v>3263</v>
      </c>
      <c r="D92" s="54" t="s">
        <v>3267</v>
      </c>
      <c r="E92" s="54" t="s">
        <v>3268</v>
      </c>
      <c r="F92" s="54">
        <v>2</v>
      </c>
      <c r="G92" s="54" t="s">
        <v>65</v>
      </c>
      <c r="H92" s="54" t="str">
        <f t="shared" si="1"/>
        <v>DONE</v>
      </c>
      <c r="I92" s="54" t="s">
        <v>965</v>
      </c>
      <c r="J92" s="58" t="s">
        <v>361</v>
      </c>
      <c r="K92" s="58" t="s">
        <v>362</v>
      </c>
      <c r="L92" s="54">
        <v>5859.8</v>
      </c>
      <c r="M92" s="71"/>
      <c r="N92" s="54" t="s">
        <v>207</v>
      </c>
      <c r="O92" s="98" t="s">
        <v>91</v>
      </c>
      <c r="P92" s="54" t="s">
        <v>363</v>
      </c>
      <c r="Q92" s="54" t="s">
        <v>1596</v>
      </c>
      <c r="R92" s="204">
        <v>200001118665</v>
      </c>
      <c r="S92" s="205">
        <v>46273</v>
      </c>
      <c r="T92" s="66" t="str">
        <f t="shared" si="2"/>
        <v>DONE</v>
      </c>
      <c r="U92" s="205">
        <v>46303</v>
      </c>
      <c r="V92" s="71">
        <v>9200107012</v>
      </c>
      <c r="W92" s="71">
        <v>49801</v>
      </c>
      <c r="X92" s="169">
        <v>46255</v>
      </c>
      <c r="Y92" s="69" t="str">
        <f t="shared" si="3"/>
        <v>DONE</v>
      </c>
      <c r="Z92" s="25">
        <v>53924</v>
      </c>
      <c r="AA92" s="69">
        <v>46255</v>
      </c>
      <c r="AB92" s="25"/>
      <c r="AC92" s="71"/>
      <c r="AD92" s="54" t="s">
        <v>3264</v>
      </c>
      <c r="AE92" s="76">
        <v>46258</v>
      </c>
      <c r="AF92" s="69" t="str">
        <f t="shared" si="4"/>
        <v>DONE</v>
      </c>
      <c r="AG92" s="69">
        <v>46260</v>
      </c>
      <c r="AH92" s="170"/>
      <c r="AI92" s="77" t="e">
        <f t="shared" ca="1" si="5"/>
        <v>#NAME?</v>
      </c>
      <c r="AJ92" s="80"/>
      <c r="AK92" s="80"/>
      <c r="AL92" s="82"/>
      <c r="AM92" s="82"/>
      <c r="AN92" s="82"/>
      <c r="AO92" s="82"/>
      <c r="AP92" s="82"/>
      <c r="AQ92" s="82"/>
      <c r="AR92" s="5"/>
      <c r="AS92" s="83" t="str">
        <f t="shared" si="7"/>
        <v/>
      </c>
      <c r="AT92" s="85"/>
      <c r="AU92" s="84"/>
      <c r="AV92" s="85"/>
      <c r="AW92" s="86"/>
      <c r="AX92" s="85"/>
      <c r="AY92" s="86"/>
      <c r="AZ92" s="171"/>
      <c r="BA92" s="85"/>
      <c r="BB92" s="85"/>
      <c r="BC92" s="90"/>
      <c r="BD92" s="90"/>
      <c r="BE92" s="85"/>
      <c r="BF92" s="22"/>
      <c r="BG92" s="22"/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0"/>
        <v>91</v>
      </c>
      <c r="B93" s="213">
        <v>46240</v>
      </c>
      <c r="C93" s="54" t="s">
        <v>3269</v>
      </c>
      <c r="D93" s="54" t="s">
        <v>68</v>
      </c>
      <c r="E93" s="54" t="s">
        <v>70</v>
      </c>
      <c r="F93" s="54">
        <v>1</v>
      </c>
      <c r="G93" s="54" t="s">
        <v>65</v>
      </c>
      <c r="H93" s="54" t="str">
        <f t="shared" si="1"/>
        <v>DONE</v>
      </c>
      <c r="I93" s="54" t="s">
        <v>528</v>
      </c>
      <c r="J93" s="58" t="s">
        <v>112</v>
      </c>
      <c r="K93" s="58" t="s">
        <v>106</v>
      </c>
      <c r="L93" s="54"/>
      <c r="M93" s="71"/>
      <c r="N93" s="54" t="s">
        <v>3247</v>
      </c>
      <c r="O93" s="98" t="s">
        <v>81</v>
      </c>
      <c r="P93" s="54" t="s">
        <v>2696</v>
      </c>
      <c r="Q93" s="54" t="s">
        <v>83</v>
      </c>
      <c r="R93" s="204">
        <v>200001118584</v>
      </c>
      <c r="S93" s="205">
        <v>46247</v>
      </c>
      <c r="T93" s="66" t="str">
        <f t="shared" si="2"/>
        <v>DONE</v>
      </c>
      <c r="U93" s="205"/>
      <c r="V93" s="71">
        <v>9200108523</v>
      </c>
      <c r="W93" s="71">
        <v>50003</v>
      </c>
      <c r="X93" s="169">
        <v>46260</v>
      </c>
      <c r="Y93" s="69" t="str">
        <f t="shared" si="3"/>
        <v>DONE</v>
      </c>
      <c r="Z93" s="25">
        <v>54285</v>
      </c>
      <c r="AA93" s="69">
        <v>46262</v>
      </c>
      <c r="AB93" s="25"/>
      <c r="AC93" s="71"/>
      <c r="AD93" s="54" t="s">
        <v>3272</v>
      </c>
      <c r="AE93" s="76">
        <v>46262</v>
      </c>
      <c r="AF93" s="69" t="str">
        <f t="shared" si="4"/>
        <v>DONE</v>
      </c>
      <c r="AG93" s="69">
        <v>46265</v>
      </c>
      <c r="AH93" s="170"/>
      <c r="AI93" s="77" t="e">
        <f t="shared" ca="1" si="5"/>
        <v>#NAME?</v>
      </c>
      <c r="AJ93" s="80"/>
      <c r="AK93" s="80"/>
      <c r="AL93" s="82"/>
      <c r="AM93" s="82"/>
      <c r="AN93" s="82"/>
      <c r="AO93" s="82"/>
      <c r="AP93" s="82"/>
      <c r="AQ93" s="82"/>
      <c r="AR93" s="5"/>
      <c r="AS93" s="83" t="str">
        <f t="shared" si="7"/>
        <v/>
      </c>
      <c r="AT93" s="85"/>
      <c r="AU93" s="84"/>
      <c r="AV93" s="85"/>
      <c r="AW93" s="86"/>
      <c r="AX93" s="85"/>
      <c r="AY93" s="86"/>
      <c r="AZ93" s="171"/>
      <c r="BA93" s="85"/>
      <c r="BB93" s="85"/>
      <c r="BC93" s="90"/>
      <c r="BD93" s="90"/>
      <c r="BE93" s="85"/>
      <c r="BF93" s="22"/>
      <c r="BG93" s="22"/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0"/>
        <v>92</v>
      </c>
      <c r="B94" s="213">
        <v>46240</v>
      </c>
      <c r="C94" s="54" t="s">
        <v>3275</v>
      </c>
      <c r="D94" s="54" t="s">
        <v>68</v>
      </c>
      <c r="E94" s="54" t="s">
        <v>70</v>
      </c>
      <c r="F94" s="54">
        <v>1</v>
      </c>
      <c r="G94" s="54" t="s">
        <v>65</v>
      </c>
      <c r="H94" s="54" t="str">
        <f t="shared" si="1"/>
        <v>DONE</v>
      </c>
      <c r="I94" s="54" t="s">
        <v>1362</v>
      </c>
      <c r="J94" s="58" t="s">
        <v>1363</v>
      </c>
      <c r="K94" s="58" t="s">
        <v>106</v>
      </c>
      <c r="L94" s="54"/>
      <c r="M94" s="71"/>
      <c r="N94" s="54" t="s">
        <v>3247</v>
      </c>
      <c r="O94" s="98" t="s">
        <v>81</v>
      </c>
      <c r="P94" s="54" t="s">
        <v>2696</v>
      </c>
      <c r="Q94" s="54" t="s">
        <v>83</v>
      </c>
      <c r="R94" s="204">
        <v>200001118595</v>
      </c>
      <c r="S94" s="205">
        <v>46247</v>
      </c>
      <c r="T94" s="66" t="str">
        <f t="shared" si="2"/>
        <v>DONE</v>
      </c>
      <c r="U94" s="205"/>
      <c r="V94" s="71">
        <v>9200108525</v>
      </c>
      <c r="W94" s="71">
        <v>50006</v>
      </c>
      <c r="X94" s="169">
        <v>46260</v>
      </c>
      <c r="Y94" s="69" t="str">
        <f t="shared" si="3"/>
        <v>DONE</v>
      </c>
      <c r="Z94" s="25">
        <v>54292</v>
      </c>
      <c r="AA94" s="69">
        <v>46262</v>
      </c>
      <c r="AB94" s="25"/>
      <c r="AC94" s="71"/>
      <c r="AD94" s="54" t="s">
        <v>3277</v>
      </c>
      <c r="AE94" s="76">
        <v>46262</v>
      </c>
      <c r="AF94" s="69" t="str">
        <f t="shared" si="4"/>
        <v>DONE</v>
      </c>
      <c r="AG94" s="69">
        <v>46265</v>
      </c>
      <c r="AH94" s="170"/>
      <c r="AI94" s="77" t="e">
        <f t="shared" ca="1" si="5"/>
        <v>#NAME?</v>
      </c>
      <c r="AJ94" s="80"/>
      <c r="AK94" s="80"/>
      <c r="AL94" s="82"/>
      <c r="AM94" s="82"/>
      <c r="AN94" s="82"/>
      <c r="AO94" s="82"/>
      <c r="AP94" s="82"/>
      <c r="AQ94" s="82"/>
      <c r="AR94" s="5"/>
      <c r="AS94" s="83" t="str">
        <f t="shared" si="7"/>
        <v/>
      </c>
      <c r="AT94" s="85"/>
      <c r="AU94" s="84"/>
      <c r="AV94" s="85"/>
      <c r="AW94" s="86"/>
      <c r="AX94" s="85"/>
      <c r="AY94" s="86"/>
      <c r="AZ94" s="171"/>
      <c r="BA94" s="85"/>
      <c r="BB94" s="85"/>
      <c r="BC94" s="90"/>
      <c r="BD94" s="90"/>
      <c r="BE94" s="85"/>
      <c r="BF94" s="22"/>
      <c r="BG94" s="22"/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0"/>
        <v>93</v>
      </c>
      <c r="B95" s="213">
        <v>46240</v>
      </c>
      <c r="C95" s="54" t="s">
        <v>3278</v>
      </c>
      <c r="D95" s="54" t="s">
        <v>1004</v>
      </c>
      <c r="E95" s="54" t="s">
        <v>1005</v>
      </c>
      <c r="F95" s="54">
        <v>10</v>
      </c>
      <c r="G95" s="54" t="s">
        <v>65</v>
      </c>
      <c r="H95" s="54" t="str">
        <f t="shared" si="1"/>
        <v>DONE</v>
      </c>
      <c r="I95" s="54" t="s">
        <v>2009</v>
      </c>
      <c r="J95" s="62" t="s">
        <v>73</v>
      </c>
      <c r="K95" s="62" t="s">
        <v>73</v>
      </c>
      <c r="L95" s="54"/>
      <c r="M95" s="71"/>
      <c r="N95" s="54" t="s">
        <v>161</v>
      </c>
      <c r="O95" s="114" t="s">
        <v>85</v>
      </c>
      <c r="P95" s="54" t="s">
        <v>2696</v>
      </c>
      <c r="Q95" s="54" t="s">
        <v>3279</v>
      </c>
      <c r="R95" s="204">
        <v>200001118475</v>
      </c>
      <c r="S95" s="205">
        <v>46273</v>
      </c>
      <c r="T95" s="66" t="str">
        <f t="shared" si="2"/>
        <v>DONE</v>
      </c>
      <c r="U95" s="205">
        <v>46303</v>
      </c>
      <c r="V95" s="71">
        <v>9200107041</v>
      </c>
      <c r="W95" s="71">
        <v>49805</v>
      </c>
      <c r="X95" s="169">
        <v>46255</v>
      </c>
      <c r="Y95" s="69" t="str">
        <f t="shared" si="3"/>
        <v>DONE</v>
      </c>
      <c r="Z95" s="25">
        <v>53926</v>
      </c>
      <c r="AA95" s="69">
        <v>46255</v>
      </c>
      <c r="AB95" s="25"/>
      <c r="AC95" s="71"/>
      <c r="AD95" s="54" t="s">
        <v>3282</v>
      </c>
      <c r="AE95" s="76">
        <v>46258</v>
      </c>
      <c r="AF95" s="69" t="str">
        <f t="shared" si="4"/>
        <v>DONE</v>
      </c>
      <c r="AG95" s="69">
        <v>46260</v>
      </c>
      <c r="AH95" s="170"/>
      <c r="AI95" s="77" t="e">
        <f t="shared" ca="1" si="5"/>
        <v>#NAME?</v>
      </c>
      <c r="AJ95" s="80"/>
      <c r="AK95" s="80"/>
      <c r="AL95" s="82"/>
      <c r="AM95" s="82"/>
      <c r="AN95" s="82"/>
      <c r="AO95" s="82"/>
      <c r="AP95" s="82"/>
      <c r="AQ95" s="82"/>
      <c r="AR95" s="5"/>
      <c r="AS95" s="83" t="str">
        <f t="shared" si="7"/>
        <v/>
      </c>
      <c r="AT95" s="85"/>
      <c r="AU95" s="84"/>
      <c r="AV95" s="85"/>
      <c r="AW95" s="86"/>
      <c r="AX95" s="85"/>
      <c r="AY95" s="86"/>
      <c r="AZ95" s="171"/>
      <c r="BA95" s="171"/>
      <c r="BB95" s="85"/>
      <c r="BC95" s="90"/>
      <c r="BD95" s="90"/>
      <c r="BE95" s="85"/>
      <c r="BF95" s="22"/>
      <c r="BG95" s="22"/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0"/>
        <v>94</v>
      </c>
      <c r="B96" s="213">
        <v>46241</v>
      </c>
      <c r="C96" s="54" t="s">
        <v>3285</v>
      </c>
      <c r="D96" s="54" t="s">
        <v>68</v>
      </c>
      <c r="E96" s="54" t="s">
        <v>70</v>
      </c>
      <c r="F96" s="54">
        <v>2</v>
      </c>
      <c r="G96" s="54" t="s">
        <v>65</v>
      </c>
      <c r="H96" s="54" t="str">
        <f t="shared" si="1"/>
        <v>DONE</v>
      </c>
      <c r="I96" s="54" t="s">
        <v>2575</v>
      </c>
      <c r="J96" s="58" t="s">
        <v>129</v>
      </c>
      <c r="K96" s="58" t="s">
        <v>106</v>
      </c>
      <c r="L96" s="54"/>
      <c r="M96" s="71"/>
      <c r="N96" s="54" t="s">
        <v>3247</v>
      </c>
      <c r="O96" s="114" t="s">
        <v>81</v>
      </c>
      <c r="P96" s="54" t="s">
        <v>2696</v>
      </c>
      <c r="Q96" s="54" t="s">
        <v>83</v>
      </c>
      <c r="R96" s="204">
        <v>200001118565</v>
      </c>
      <c r="S96" s="205">
        <v>46247</v>
      </c>
      <c r="T96" s="66" t="str">
        <f t="shared" si="2"/>
        <v>DONE</v>
      </c>
      <c r="U96" s="205"/>
      <c r="V96" s="71">
        <v>9200108526</v>
      </c>
      <c r="W96" s="71">
        <v>50008</v>
      </c>
      <c r="X96" s="169">
        <v>46260</v>
      </c>
      <c r="Y96" s="69" t="str">
        <f t="shared" si="3"/>
        <v>DONE</v>
      </c>
      <c r="Z96" s="25">
        <v>54294</v>
      </c>
      <c r="AA96" s="69">
        <v>46262</v>
      </c>
      <c r="AB96" s="25"/>
      <c r="AC96" s="71"/>
      <c r="AD96" s="54" t="s">
        <v>3286</v>
      </c>
      <c r="AE96" s="76">
        <v>46262</v>
      </c>
      <c r="AF96" s="69" t="str">
        <f t="shared" si="4"/>
        <v>DONE</v>
      </c>
      <c r="AG96" s="69">
        <v>46265</v>
      </c>
      <c r="AH96" s="170"/>
      <c r="AI96" s="77" t="e">
        <f t="shared" ca="1" si="5"/>
        <v>#NAME?</v>
      </c>
      <c r="AJ96" s="80"/>
      <c r="AK96" s="80"/>
      <c r="AL96" s="82"/>
      <c r="AM96" s="82"/>
      <c r="AN96" s="82"/>
      <c r="AO96" s="82"/>
      <c r="AP96" s="82"/>
      <c r="AQ96" s="82"/>
      <c r="AR96" s="5"/>
      <c r="AS96" s="83" t="str">
        <f t="shared" si="7"/>
        <v/>
      </c>
      <c r="AT96" s="85"/>
      <c r="AU96" s="84"/>
      <c r="AV96" s="85"/>
      <c r="AW96" s="86"/>
      <c r="AX96" s="85"/>
      <c r="AY96" s="86"/>
      <c r="AZ96" s="171"/>
      <c r="BA96" s="171"/>
      <c r="BB96" s="85"/>
      <c r="BC96" s="90"/>
      <c r="BD96" s="90"/>
      <c r="BE96" s="85"/>
      <c r="BF96" s="22"/>
      <c r="BG96" s="22"/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0"/>
        <v>95</v>
      </c>
      <c r="B97" s="213">
        <v>46241</v>
      </c>
      <c r="C97" s="54" t="s">
        <v>3288</v>
      </c>
      <c r="D97" s="54" t="s">
        <v>163</v>
      </c>
      <c r="E97" s="54" t="s">
        <v>164</v>
      </c>
      <c r="F97" s="54">
        <v>3</v>
      </c>
      <c r="G97" s="54" t="s">
        <v>65</v>
      </c>
      <c r="H97" s="54" t="str">
        <f t="shared" si="1"/>
        <v>DONE</v>
      </c>
      <c r="I97" s="54" t="s">
        <v>2475</v>
      </c>
      <c r="J97" s="62" t="s">
        <v>73</v>
      </c>
      <c r="K97" s="62" t="s">
        <v>73</v>
      </c>
      <c r="L97" s="54"/>
      <c r="M97" s="71"/>
      <c r="N97" s="54" t="s">
        <v>161</v>
      </c>
      <c r="O97" s="96" t="s">
        <v>91</v>
      </c>
      <c r="P97" s="54" t="s">
        <v>2696</v>
      </c>
      <c r="Q97" s="54" t="s">
        <v>1186</v>
      </c>
      <c r="R97" s="204">
        <v>200001118660</v>
      </c>
      <c r="S97" s="205">
        <v>46273</v>
      </c>
      <c r="T97" s="66" t="str">
        <f t="shared" si="2"/>
        <v>DONE</v>
      </c>
      <c r="U97" s="205">
        <v>46303</v>
      </c>
      <c r="V97" s="71">
        <v>9200107007</v>
      </c>
      <c r="W97" s="71">
        <v>49800</v>
      </c>
      <c r="X97" s="169">
        <v>46255</v>
      </c>
      <c r="Y97" s="69" t="str">
        <f t="shared" si="3"/>
        <v>DONE</v>
      </c>
      <c r="Z97" s="25">
        <v>53922</v>
      </c>
      <c r="AA97" s="69">
        <v>46255</v>
      </c>
      <c r="AB97" s="25"/>
      <c r="AC97" s="71"/>
      <c r="AD97" s="54" t="s">
        <v>3292</v>
      </c>
      <c r="AE97" s="76">
        <v>46258</v>
      </c>
      <c r="AF97" s="69" t="str">
        <f t="shared" si="4"/>
        <v>DONE</v>
      </c>
      <c r="AG97" s="69">
        <v>46260</v>
      </c>
      <c r="AH97" s="170"/>
      <c r="AI97" s="77" t="e">
        <f t="shared" ca="1" si="5"/>
        <v>#NAME?</v>
      </c>
      <c r="AJ97" s="80"/>
      <c r="AK97" s="80"/>
      <c r="AL97" s="82"/>
      <c r="AM97" s="82"/>
      <c r="AN97" s="82"/>
      <c r="AO97" s="82"/>
      <c r="AP97" s="82"/>
      <c r="AQ97" s="82"/>
      <c r="AR97" s="5"/>
      <c r="AS97" s="83" t="str">
        <f t="shared" si="7"/>
        <v/>
      </c>
      <c r="AT97" s="85"/>
      <c r="AU97" s="84"/>
      <c r="AV97" s="85"/>
      <c r="AW97" s="86"/>
      <c r="AX97" s="85"/>
      <c r="AY97" s="86"/>
      <c r="AZ97" s="171"/>
      <c r="BA97" s="171"/>
      <c r="BB97" s="85"/>
      <c r="BC97" s="90"/>
      <c r="BD97" s="90"/>
      <c r="BE97" s="85"/>
      <c r="BF97" s="22"/>
      <c r="BG97" s="22"/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0"/>
        <v>96</v>
      </c>
      <c r="B98" s="213">
        <v>46239</v>
      </c>
      <c r="C98" s="54" t="s">
        <v>3295</v>
      </c>
      <c r="D98" s="54" t="s">
        <v>3296</v>
      </c>
      <c r="E98" s="54" t="s">
        <v>3297</v>
      </c>
      <c r="F98" s="54">
        <v>1</v>
      </c>
      <c r="G98" s="54" t="s">
        <v>65</v>
      </c>
      <c r="H98" s="54" t="str">
        <f t="shared" si="1"/>
        <v>DONE</v>
      </c>
      <c r="I98" s="54"/>
      <c r="J98" s="62" t="s">
        <v>73</v>
      </c>
      <c r="K98" s="62" t="s">
        <v>73</v>
      </c>
      <c r="L98" s="54"/>
      <c r="M98" s="71"/>
      <c r="N98" s="54" t="s">
        <v>3299</v>
      </c>
      <c r="O98" s="96" t="s">
        <v>3300</v>
      </c>
      <c r="P98" s="54" t="s">
        <v>2696</v>
      </c>
      <c r="Q98" s="54" t="s">
        <v>813</v>
      </c>
      <c r="R98" s="204" t="s">
        <v>3301</v>
      </c>
      <c r="S98" s="205">
        <v>46150</v>
      </c>
      <c r="T98" s="66" t="str">
        <f t="shared" si="2"/>
        <v>DONE</v>
      </c>
      <c r="U98" s="205">
        <v>46150</v>
      </c>
      <c r="V98" s="204" t="s">
        <v>3301</v>
      </c>
      <c r="W98" s="71"/>
      <c r="X98" s="169"/>
      <c r="Y98" s="69" t="str">
        <f t="shared" si="3"/>
        <v>DONE</v>
      </c>
      <c r="Z98" s="25"/>
      <c r="AA98" s="69"/>
      <c r="AB98" s="25"/>
      <c r="AC98" s="71"/>
      <c r="AD98" s="76"/>
      <c r="AE98" s="76"/>
      <c r="AF98" s="69" t="str">
        <f t="shared" si="4"/>
        <v>WAITING</v>
      </c>
      <c r="AG98" s="169"/>
      <c r="AH98" s="170"/>
      <c r="AI98" s="77" t="e">
        <f t="shared" ca="1" si="5"/>
        <v>#NAME?</v>
      </c>
      <c r="AJ98" s="80"/>
      <c r="AK98" s="80"/>
      <c r="AL98" s="82"/>
      <c r="AM98" s="82"/>
      <c r="AN98" s="82"/>
      <c r="AO98" s="82"/>
      <c r="AP98" s="82"/>
      <c r="AQ98" s="82"/>
      <c r="AR98" s="5"/>
      <c r="AS98" s="83" t="str">
        <f t="shared" si="7"/>
        <v/>
      </c>
      <c r="AT98" s="85"/>
      <c r="AU98" s="84"/>
      <c r="AV98" s="85"/>
      <c r="AW98" s="86"/>
      <c r="AX98" s="85"/>
      <c r="AY98" s="86"/>
      <c r="AZ98" s="171"/>
      <c r="BA98" s="171"/>
      <c r="BB98" s="85"/>
      <c r="BC98" s="90"/>
      <c r="BD98" s="90"/>
      <c r="BE98" s="85"/>
      <c r="BF98" s="22"/>
      <c r="BG98" s="22"/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0"/>
        <v>97</v>
      </c>
      <c r="B99" s="213">
        <v>46242</v>
      </c>
      <c r="C99" s="54" t="s">
        <v>3302</v>
      </c>
      <c r="D99" s="54" t="s">
        <v>959</v>
      </c>
      <c r="E99" s="54" t="s">
        <v>960</v>
      </c>
      <c r="F99" s="54">
        <v>2</v>
      </c>
      <c r="G99" s="54" t="s">
        <v>65</v>
      </c>
      <c r="H99" s="54" t="str">
        <f t="shared" si="1"/>
        <v>DONE</v>
      </c>
      <c r="I99" s="54" t="s">
        <v>965</v>
      </c>
      <c r="J99" s="58" t="s">
        <v>361</v>
      </c>
      <c r="K99" s="58" t="s">
        <v>362</v>
      </c>
      <c r="L99" s="54">
        <v>5879</v>
      </c>
      <c r="M99" s="71"/>
      <c r="N99" s="54" t="s">
        <v>1567</v>
      </c>
      <c r="O99" s="96" t="s">
        <v>91</v>
      </c>
      <c r="P99" s="54" t="s">
        <v>2696</v>
      </c>
      <c r="Q99" s="54" t="s">
        <v>1186</v>
      </c>
      <c r="R99" s="204">
        <v>200001119977</v>
      </c>
      <c r="S99" s="205">
        <v>46247</v>
      </c>
      <c r="T99" s="66" t="str">
        <f t="shared" si="2"/>
        <v>DONE</v>
      </c>
      <c r="U99" s="205"/>
      <c r="V99" s="71">
        <v>9200108534</v>
      </c>
      <c r="W99" s="71">
        <v>50020</v>
      </c>
      <c r="X99" s="169">
        <v>46260</v>
      </c>
      <c r="Y99" s="69" t="str">
        <f t="shared" si="3"/>
        <v>DONE</v>
      </c>
      <c r="Z99" s="25">
        <v>54299</v>
      </c>
      <c r="AA99" s="69">
        <v>46262</v>
      </c>
      <c r="AB99" s="25"/>
      <c r="AC99" s="71"/>
      <c r="AD99" s="54" t="s">
        <v>3303</v>
      </c>
      <c r="AE99" s="76">
        <v>46262</v>
      </c>
      <c r="AF99" s="69" t="str">
        <f t="shared" si="4"/>
        <v>DONE</v>
      </c>
      <c r="AG99" s="69">
        <v>46265</v>
      </c>
      <c r="AH99" s="170"/>
      <c r="AI99" s="77" t="e">
        <f t="shared" ca="1" si="5"/>
        <v>#NAME?</v>
      </c>
      <c r="AJ99" s="80"/>
      <c r="AK99" s="80"/>
      <c r="AL99" s="82"/>
      <c r="AM99" s="82"/>
      <c r="AN99" s="82"/>
      <c r="AO99" s="82"/>
      <c r="AP99" s="82"/>
      <c r="AQ99" s="82"/>
      <c r="AR99" s="5"/>
      <c r="AS99" s="83" t="str">
        <f t="shared" si="7"/>
        <v/>
      </c>
      <c r="AT99" s="85"/>
      <c r="AU99" s="84"/>
      <c r="AV99" s="85"/>
      <c r="AW99" s="86"/>
      <c r="AX99" s="85"/>
      <c r="AY99" s="86"/>
      <c r="AZ99" s="171"/>
      <c r="BA99" s="171"/>
      <c r="BB99" s="85"/>
      <c r="BC99" s="90"/>
      <c r="BD99" s="90"/>
      <c r="BE99" s="85"/>
      <c r="BF99" s="22"/>
      <c r="BG99" s="22"/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0"/>
        <v>98</v>
      </c>
      <c r="B100" s="213">
        <v>46240</v>
      </c>
      <c r="C100" s="54" t="s">
        <v>3305</v>
      </c>
      <c r="D100" s="54" t="s">
        <v>177</v>
      </c>
      <c r="E100" s="54" t="s">
        <v>178</v>
      </c>
      <c r="F100" s="54">
        <v>1</v>
      </c>
      <c r="G100" s="54" t="s">
        <v>65</v>
      </c>
      <c r="H100" s="54" t="str">
        <f t="shared" si="1"/>
        <v>DONE</v>
      </c>
      <c r="I100" s="54" t="s">
        <v>3308</v>
      </c>
      <c r="J100" s="62" t="s">
        <v>73</v>
      </c>
      <c r="K100" s="62" t="s">
        <v>73</v>
      </c>
      <c r="L100" s="54">
        <v>29961.7</v>
      </c>
      <c r="M100" s="71"/>
      <c r="N100" s="54" t="s">
        <v>283</v>
      </c>
      <c r="O100" s="96" t="s">
        <v>91</v>
      </c>
      <c r="P100" s="54" t="s">
        <v>2532</v>
      </c>
      <c r="Q100" s="54" t="s">
        <v>3309</v>
      </c>
      <c r="R100" s="204">
        <v>200001119975</v>
      </c>
      <c r="S100" s="205">
        <v>46247</v>
      </c>
      <c r="T100" s="66" t="str">
        <f t="shared" si="2"/>
        <v>DONE</v>
      </c>
      <c r="U100" s="205"/>
      <c r="V100" s="71">
        <v>9200108547</v>
      </c>
      <c r="W100" s="71">
        <v>50031</v>
      </c>
      <c r="X100" s="169">
        <v>46260</v>
      </c>
      <c r="Y100" s="69" t="str">
        <f t="shared" si="3"/>
        <v>DONE</v>
      </c>
      <c r="Z100" s="25">
        <v>54307</v>
      </c>
      <c r="AA100" s="69">
        <v>46262</v>
      </c>
      <c r="AB100" s="25"/>
      <c r="AC100" s="71"/>
      <c r="AD100" s="54" t="s">
        <v>3311</v>
      </c>
      <c r="AE100" s="76">
        <v>46262</v>
      </c>
      <c r="AF100" s="69" t="str">
        <f t="shared" si="4"/>
        <v>DONE</v>
      </c>
      <c r="AG100" s="69">
        <v>46265</v>
      </c>
      <c r="AH100" s="170"/>
      <c r="AI100" s="77" t="e">
        <f t="shared" ca="1" si="5"/>
        <v>#NAME?</v>
      </c>
      <c r="AJ100" s="80"/>
      <c r="AK100" s="80"/>
      <c r="AL100" s="82"/>
      <c r="AM100" s="82"/>
      <c r="AN100" s="82"/>
      <c r="AO100" s="82"/>
      <c r="AP100" s="82"/>
      <c r="AQ100" s="82"/>
      <c r="AR100" s="5"/>
      <c r="AS100" s="83" t="str">
        <f t="shared" si="7"/>
        <v/>
      </c>
      <c r="AT100" s="85"/>
      <c r="AU100" s="84"/>
      <c r="AV100" s="85"/>
      <c r="AW100" s="86"/>
      <c r="AX100" s="85"/>
      <c r="AY100" s="86"/>
      <c r="AZ100" s="171"/>
      <c r="BA100" s="85"/>
      <c r="BB100" s="85"/>
      <c r="BC100" s="90"/>
      <c r="BD100" s="90"/>
      <c r="BE100" s="85"/>
      <c r="BF100" s="22"/>
      <c r="BG100" s="22"/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0"/>
        <v>99</v>
      </c>
      <c r="B101" s="213">
        <v>46240</v>
      </c>
      <c r="C101" s="54" t="s">
        <v>3312</v>
      </c>
      <c r="D101" s="54" t="s">
        <v>67</v>
      </c>
      <c r="E101" s="54" t="s">
        <v>69</v>
      </c>
      <c r="F101" s="54">
        <v>1</v>
      </c>
      <c r="G101" s="54" t="s">
        <v>65</v>
      </c>
      <c r="H101" s="54" t="str">
        <f t="shared" si="1"/>
        <v>DONE</v>
      </c>
      <c r="I101" s="54" t="s">
        <v>3308</v>
      </c>
      <c r="J101" s="62" t="s">
        <v>73</v>
      </c>
      <c r="K101" s="62" t="s">
        <v>73</v>
      </c>
      <c r="L101" s="54">
        <v>29961.7</v>
      </c>
      <c r="M101" s="71"/>
      <c r="N101" s="54" t="s">
        <v>283</v>
      </c>
      <c r="O101" s="96" t="s">
        <v>91</v>
      </c>
      <c r="P101" s="54" t="s">
        <v>2532</v>
      </c>
      <c r="Q101" s="54" t="s">
        <v>3309</v>
      </c>
      <c r="R101" s="204">
        <v>200001119970</v>
      </c>
      <c r="S101" s="205">
        <v>46247</v>
      </c>
      <c r="T101" s="66" t="str">
        <f t="shared" si="2"/>
        <v>DONE</v>
      </c>
      <c r="U101" s="205"/>
      <c r="V101" s="71">
        <v>9200108546</v>
      </c>
      <c r="W101" s="71">
        <v>50030</v>
      </c>
      <c r="X101" s="169">
        <v>46260</v>
      </c>
      <c r="Y101" s="69" t="str">
        <f t="shared" si="3"/>
        <v>DONE</v>
      </c>
      <c r="Z101" s="25">
        <v>54300</v>
      </c>
      <c r="AA101" s="69">
        <v>46262</v>
      </c>
      <c r="AB101" s="25"/>
      <c r="AC101" s="71"/>
      <c r="AD101" s="54" t="s">
        <v>3313</v>
      </c>
      <c r="AE101" s="76">
        <v>46262</v>
      </c>
      <c r="AF101" s="69" t="str">
        <f t="shared" si="4"/>
        <v>DONE</v>
      </c>
      <c r="AG101" s="69">
        <v>46265</v>
      </c>
      <c r="AH101" s="170"/>
      <c r="AI101" s="77" t="e">
        <f t="shared" ca="1" si="5"/>
        <v>#NAME?</v>
      </c>
      <c r="AJ101" s="80"/>
      <c r="AK101" s="80"/>
      <c r="AL101" s="82"/>
      <c r="AM101" s="82"/>
      <c r="AN101" s="82"/>
      <c r="AO101" s="82"/>
      <c r="AP101" s="82"/>
      <c r="AQ101" s="82"/>
      <c r="AR101" s="5"/>
      <c r="AS101" s="83" t="str">
        <f t="shared" si="7"/>
        <v/>
      </c>
      <c r="AT101" s="85"/>
      <c r="AU101" s="84"/>
      <c r="AV101" s="85"/>
      <c r="AW101" s="86"/>
      <c r="AX101" s="85"/>
      <c r="AY101" s="86"/>
      <c r="AZ101" s="171"/>
      <c r="BA101" s="85"/>
      <c r="BB101" s="85"/>
      <c r="BC101" s="90"/>
      <c r="BD101" s="90"/>
      <c r="BE101" s="85"/>
      <c r="BF101" s="22"/>
      <c r="BG101" s="22"/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0"/>
        <v>100</v>
      </c>
      <c r="B102" s="213">
        <v>46240</v>
      </c>
      <c r="C102" s="54" t="s">
        <v>3312</v>
      </c>
      <c r="D102" s="54" t="s">
        <v>251</v>
      </c>
      <c r="E102" s="54" t="s">
        <v>116</v>
      </c>
      <c r="F102" s="54">
        <v>1</v>
      </c>
      <c r="G102" s="54" t="s">
        <v>65</v>
      </c>
      <c r="H102" s="54" t="str">
        <f t="shared" si="1"/>
        <v>DONE</v>
      </c>
      <c r="I102" s="54" t="s">
        <v>3308</v>
      </c>
      <c r="J102" s="62" t="s">
        <v>73</v>
      </c>
      <c r="K102" s="62" t="s">
        <v>73</v>
      </c>
      <c r="L102" s="54">
        <v>29961.7</v>
      </c>
      <c r="M102" s="71"/>
      <c r="N102" s="54" t="s">
        <v>283</v>
      </c>
      <c r="O102" s="96" t="s">
        <v>91</v>
      </c>
      <c r="P102" s="54" t="s">
        <v>2532</v>
      </c>
      <c r="Q102" s="54" t="s">
        <v>3309</v>
      </c>
      <c r="R102" s="204">
        <v>200001119970</v>
      </c>
      <c r="S102" s="205">
        <v>46247</v>
      </c>
      <c r="T102" s="66" t="str">
        <f t="shared" si="2"/>
        <v>DONE</v>
      </c>
      <c r="U102" s="205"/>
      <c r="V102" s="71">
        <v>9200108546</v>
      </c>
      <c r="W102" s="71">
        <v>50030</v>
      </c>
      <c r="X102" s="169">
        <v>46260</v>
      </c>
      <c r="Y102" s="69" t="str">
        <f t="shared" si="3"/>
        <v>DONE</v>
      </c>
      <c r="Z102" s="25">
        <v>54300</v>
      </c>
      <c r="AA102" s="69">
        <v>46262</v>
      </c>
      <c r="AB102" s="25"/>
      <c r="AC102" s="71"/>
      <c r="AD102" s="54" t="s">
        <v>3313</v>
      </c>
      <c r="AE102" s="76">
        <v>46262</v>
      </c>
      <c r="AF102" s="69" t="str">
        <f t="shared" si="4"/>
        <v>DONE</v>
      </c>
      <c r="AG102" s="69">
        <v>46265</v>
      </c>
      <c r="AH102" s="170"/>
      <c r="AI102" s="77" t="e">
        <f t="shared" ca="1" si="5"/>
        <v>#NAME?</v>
      </c>
      <c r="AJ102" s="80"/>
      <c r="AK102" s="80"/>
      <c r="AL102" s="82"/>
      <c r="AM102" s="82"/>
      <c r="AN102" s="82"/>
      <c r="AO102" s="82"/>
      <c r="AP102" s="82"/>
      <c r="AQ102" s="82"/>
      <c r="AR102" s="5"/>
      <c r="AS102" s="83">
        <f t="shared" si="7"/>
        <v>100</v>
      </c>
      <c r="AT102" s="85" t="str">
        <f t="shared" ref="AT102:AT356" si="8">C102</f>
        <v>GMIAMMIPT/2026/07/1903</v>
      </c>
      <c r="AU102" s="84" t="e">
        <f t="shared" ref="AU102:AU356" ca="1" si="9">_xludf.ifna(INDEX($B:$B,MATCH(AT102,$C:$C,FALSE)),"")</f>
        <v>#NAME?</v>
      </c>
      <c r="AV102" s="85" t="e">
        <f t="shared" ref="AV102:AV356" ca="1" si="10">_xludf.ifna(INDEX($U:$U,MATCH(AT102,$C:$C,FALSE)),"")</f>
        <v>#NAME?</v>
      </c>
      <c r="AW102" s="86" t="e">
        <f t="shared" ref="AW102:AW356" ca="1" si="11">_xludf.ifna(INDEX($Z:$Z,MATCH(AT102,$C:$C,FALSE)),"")</f>
        <v>#NAME?</v>
      </c>
      <c r="AX102" s="85" t="e">
        <f t="shared" ref="AX102:AX356" ca="1" si="12">_xludf.ifna(INDEX($AA:$AA,MATCH(AT102,$C:$C,FALSE)),"")</f>
        <v>#NAME?</v>
      </c>
      <c r="AY102" s="86">
        <f t="shared" ref="AY102:AY356" si="13">IFERROR(INDEX($R:$R,MATCH(AT102,$C:$C,FALSE)),"")</f>
        <v>200001119970</v>
      </c>
      <c r="AZ102" s="171" t="e">
        <f t="shared" ref="AZ102:AZ356" ca="1" si="14">_xludf.ifna(INDEX($V:$V,MATCH(AT102,$C:$C,FALSE)),"")</f>
        <v>#NAME?</v>
      </c>
      <c r="BA102" s="85" t="e">
        <f t="shared" ref="BA102:BA356" ca="1" si="15">_xludf.ifna(INDEX($W:$W,MATCH(AT102,$C:$C,FALSE)),"")</f>
        <v>#NAME?</v>
      </c>
      <c r="BB102" s="85" t="e">
        <f t="shared" ref="BB102:BB356" ca="1" si="16">_xludf.ifna(INDEX($X:$X,MATCH(AT102,$C:$C,FALSE)),"")</f>
        <v>#NAME?</v>
      </c>
      <c r="BC102" s="90" t="e">
        <f t="shared" ref="BC102:BC356" ca="1" si="17">_xludf.ifna(INDEX($AD:$AD,MATCH(AT102,$C:$C,FALSE)),"")</f>
        <v>#NAME?</v>
      </c>
      <c r="BD102" s="90" t="e">
        <f t="shared" ref="BD102:BD356" ca="1" si="18">_xludf.ifna(INDEX($AE:$AE,MATCH(AT102,$C:$C,FALSE)),"")</f>
        <v>#NAME?</v>
      </c>
      <c r="BE102" s="85" t="e">
        <f t="shared" ref="BE102:BE356" ca="1" si="19">_xludf.ifna(INDEX($AG:$AG,MATCH(AT102,$C:$C,FALSE)),"")</f>
        <v>#NAME?</v>
      </c>
      <c r="BF102" s="22" t="e">
        <f t="shared" ref="BF102:BF356" ca="1" si="20">_xludf.ifna(INDEX($T:$T,MATCH(AT102,$C:$C,FALSE),""),"")</f>
        <v>#NAME?</v>
      </c>
      <c r="BG102" s="22" t="e">
        <f t="shared" ref="BG102:BG356" ca="1" si="21">_xludf.ifna(INDEX($AI:$AI,MATCH(AT102,$C:$C,FALSE)),"")</f>
        <v>#NAME?</v>
      </c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0"/>
        <v>101</v>
      </c>
      <c r="B103" s="213">
        <v>46240</v>
      </c>
      <c r="C103" s="54" t="s">
        <v>3312</v>
      </c>
      <c r="D103" s="54" t="s">
        <v>136</v>
      </c>
      <c r="E103" s="54" t="s">
        <v>137</v>
      </c>
      <c r="F103" s="54">
        <v>1</v>
      </c>
      <c r="G103" s="54" t="s">
        <v>65</v>
      </c>
      <c r="H103" s="54" t="str">
        <f t="shared" si="1"/>
        <v>DONE</v>
      </c>
      <c r="I103" s="54" t="s">
        <v>3308</v>
      </c>
      <c r="J103" s="62" t="s">
        <v>73</v>
      </c>
      <c r="K103" s="62" t="s">
        <v>73</v>
      </c>
      <c r="L103" s="54">
        <v>29961.7</v>
      </c>
      <c r="M103" s="71"/>
      <c r="N103" s="54" t="s">
        <v>283</v>
      </c>
      <c r="O103" s="96" t="s">
        <v>91</v>
      </c>
      <c r="P103" s="54" t="s">
        <v>2532</v>
      </c>
      <c r="Q103" s="54" t="s">
        <v>3309</v>
      </c>
      <c r="R103" s="204">
        <v>200001119970</v>
      </c>
      <c r="S103" s="205">
        <v>46247</v>
      </c>
      <c r="T103" s="66" t="str">
        <f t="shared" si="2"/>
        <v>DONE</v>
      </c>
      <c r="U103" s="205"/>
      <c r="V103" s="71">
        <v>9200108546</v>
      </c>
      <c r="W103" s="71">
        <v>50030</v>
      </c>
      <c r="X103" s="169">
        <v>46260</v>
      </c>
      <c r="Y103" s="69" t="str">
        <f t="shared" si="3"/>
        <v>DONE</v>
      </c>
      <c r="Z103" s="25">
        <v>54300</v>
      </c>
      <c r="AA103" s="69">
        <v>46262</v>
      </c>
      <c r="AB103" s="25"/>
      <c r="AC103" s="71"/>
      <c r="AD103" s="54" t="s">
        <v>3313</v>
      </c>
      <c r="AE103" s="76">
        <v>46262</v>
      </c>
      <c r="AF103" s="69" t="str">
        <f t="shared" si="4"/>
        <v>DONE</v>
      </c>
      <c r="AG103" s="69">
        <v>46265</v>
      </c>
      <c r="AH103" s="170"/>
      <c r="AI103" s="77" t="e">
        <f t="shared" ca="1" si="5"/>
        <v>#NAME?</v>
      </c>
      <c r="AJ103" s="80"/>
      <c r="AK103" s="80"/>
      <c r="AL103" s="82"/>
      <c r="AM103" s="82"/>
      <c r="AN103" s="82"/>
      <c r="AO103" s="82"/>
      <c r="AP103" s="82"/>
      <c r="AQ103" s="82"/>
      <c r="AR103" s="5"/>
      <c r="AS103" s="83">
        <f t="shared" si="7"/>
        <v>101</v>
      </c>
      <c r="AT103" s="85" t="str">
        <f t="shared" si="8"/>
        <v>GMIAMMIPT/2026/07/1903</v>
      </c>
      <c r="AU103" s="84" t="e">
        <f t="shared" ca="1" si="9"/>
        <v>#NAME?</v>
      </c>
      <c r="AV103" s="85" t="e">
        <f t="shared" ca="1" si="10"/>
        <v>#NAME?</v>
      </c>
      <c r="AW103" s="86" t="e">
        <f t="shared" ca="1" si="11"/>
        <v>#NAME?</v>
      </c>
      <c r="AX103" s="85" t="e">
        <f t="shared" ca="1" si="12"/>
        <v>#NAME?</v>
      </c>
      <c r="AY103" s="86">
        <f t="shared" si="13"/>
        <v>200001119970</v>
      </c>
      <c r="AZ103" s="171" t="e">
        <f t="shared" ca="1" si="14"/>
        <v>#NAME?</v>
      </c>
      <c r="BA103" s="85" t="e">
        <f t="shared" ca="1" si="15"/>
        <v>#NAME?</v>
      </c>
      <c r="BB103" s="85" t="e">
        <f t="shared" ca="1" si="16"/>
        <v>#NAME?</v>
      </c>
      <c r="BC103" s="90" t="e">
        <f t="shared" ca="1" si="17"/>
        <v>#NAME?</v>
      </c>
      <c r="BD103" s="90" t="e">
        <f t="shared" ca="1" si="18"/>
        <v>#NAME?</v>
      </c>
      <c r="BE103" s="85" t="e">
        <f t="shared" ca="1" si="19"/>
        <v>#NAME?</v>
      </c>
      <c r="BF103" s="22" t="e">
        <f t="shared" ca="1" si="20"/>
        <v>#NAME?</v>
      </c>
      <c r="BG103" s="22" t="e">
        <f t="shared" ca="1" si="21"/>
        <v>#NAME?</v>
      </c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0"/>
        <v>102</v>
      </c>
      <c r="B104" s="213">
        <v>46241</v>
      </c>
      <c r="C104" s="54" t="s">
        <v>3326</v>
      </c>
      <c r="D104" s="54" t="s">
        <v>951</v>
      </c>
      <c r="E104" s="54" t="s">
        <v>952</v>
      </c>
      <c r="F104" s="54">
        <v>1</v>
      </c>
      <c r="G104" s="54" t="s">
        <v>65</v>
      </c>
      <c r="H104" s="54" t="str">
        <f t="shared" si="1"/>
        <v>DONE</v>
      </c>
      <c r="I104" s="54" t="s">
        <v>2482</v>
      </c>
      <c r="J104" s="58" t="s">
        <v>78</v>
      </c>
      <c r="K104" s="58" t="s">
        <v>79</v>
      </c>
      <c r="L104" s="54">
        <v>12026</v>
      </c>
      <c r="M104" s="71"/>
      <c r="N104" s="54" t="s">
        <v>352</v>
      </c>
      <c r="O104" s="98" t="s">
        <v>85</v>
      </c>
      <c r="P104" s="54" t="s">
        <v>682</v>
      </c>
      <c r="Q104" s="54" t="s">
        <v>338</v>
      </c>
      <c r="R104" s="204">
        <v>200001119462</v>
      </c>
      <c r="S104" s="205">
        <v>46247</v>
      </c>
      <c r="T104" s="66" t="str">
        <f t="shared" si="2"/>
        <v>DONE</v>
      </c>
      <c r="U104" s="205"/>
      <c r="V104" s="71">
        <v>9200108528</v>
      </c>
      <c r="W104" s="71">
        <v>50010</v>
      </c>
      <c r="X104" s="169">
        <v>46260</v>
      </c>
      <c r="Y104" s="69" t="str">
        <f t="shared" si="3"/>
        <v>DONE</v>
      </c>
      <c r="Z104" s="25">
        <v>54287</v>
      </c>
      <c r="AA104" s="69">
        <v>46262</v>
      </c>
      <c r="AB104" s="25"/>
      <c r="AC104" s="71"/>
      <c r="AD104" s="54" t="s">
        <v>3327</v>
      </c>
      <c r="AE104" s="76">
        <v>46262</v>
      </c>
      <c r="AF104" s="69" t="str">
        <f t="shared" si="4"/>
        <v>DONE</v>
      </c>
      <c r="AG104" s="69">
        <v>46265</v>
      </c>
      <c r="AH104" s="170"/>
      <c r="AI104" s="77" t="e">
        <f t="shared" ca="1" si="5"/>
        <v>#NAME?</v>
      </c>
      <c r="AJ104" s="80"/>
      <c r="AK104" s="80"/>
      <c r="AL104" s="82"/>
      <c r="AM104" s="82"/>
      <c r="AN104" s="82"/>
      <c r="AO104" s="82"/>
      <c r="AP104" s="82"/>
      <c r="AQ104" s="82"/>
      <c r="AR104" s="5"/>
      <c r="AS104" s="83">
        <f t="shared" si="7"/>
        <v>102</v>
      </c>
      <c r="AT104" s="85" t="str">
        <f t="shared" si="8"/>
        <v>GMIAMMIPT/2026/07/1904</v>
      </c>
      <c r="AU104" s="84" t="e">
        <f t="shared" ca="1" si="9"/>
        <v>#NAME?</v>
      </c>
      <c r="AV104" s="85" t="e">
        <f t="shared" ca="1" si="10"/>
        <v>#NAME?</v>
      </c>
      <c r="AW104" s="86" t="e">
        <f t="shared" ca="1" si="11"/>
        <v>#NAME?</v>
      </c>
      <c r="AX104" s="85" t="e">
        <f t="shared" ca="1" si="12"/>
        <v>#NAME?</v>
      </c>
      <c r="AY104" s="86">
        <f t="shared" si="13"/>
        <v>200001119462</v>
      </c>
      <c r="AZ104" s="171" t="e">
        <f t="shared" ca="1" si="14"/>
        <v>#NAME?</v>
      </c>
      <c r="BA104" s="85" t="e">
        <f t="shared" ca="1" si="15"/>
        <v>#NAME?</v>
      </c>
      <c r="BB104" s="85" t="e">
        <f t="shared" ca="1" si="16"/>
        <v>#NAME?</v>
      </c>
      <c r="BC104" s="90" t="e">
        <f t="shared" ca="1" si="17"/>
        <v>#NAME?</v>
      </c>
      <c r="BD104" s="90" t="e">
        <f t="shared" ca="1" si="18"/>
        <v>#NAME?</v>
      </c>
      <c r="BE104" s="85" t="e">
        <f t="shared" ca="1" si="19"/>
        <v>#NAME?</v>
      </c>
      <c r="BF104" s="22" t="e">
        <f t="shared" ca="1" si="20"/>
        <v>#NAME?</v>
      </c>
      <c r="BG104" s="22" t="e">
        <f t="shared" ca="1" si="21"/>
        <v>#NAME?</v>
      </c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0"/>
        <v>103</v>
      </c>
      <c r="B105" s="213">
        <v>46241</v>
      </c>
      <c r="C105" s="54" t="s">
        <v>3326</v>
      </c>
      <c r="D105" s="54" t="s">
        <v>971</v>
      </c>
      <c r="E105" s="54" t="s">
        <v>972</v>
      </c>
      <c r="F105" s="54">
        <v>1</v>
      </c>
      <c r="G105" s="54" t="s">
        <v>65</v>
      </c>
      <c r="H105" s="54" t="str">
        <f t="shared" si="1"/>
        <v>DONE</v>
      </c>
      <c r="I105" s="54" t="s">
        <v>2482</v>
      </c>
      <c r="J105" s="58" t="s">
        <v>78</v>
      </c>
      <c r="K105" s="58" t="s">
        <v>79</v>
      </c>
      <c r="L105" s="54">
        <v>12026</v>
      </c>
      <c r="M105" s="71"/>
      <c r="N105" s="54" t="s">
        <v>352</v>
      </c>
      <c r="O105" s="98" t="s">
        <v>85</v>
      </c>
      <c r="P105" s="54" t="s">
        <v>682</v>
      </c>
      <c r="Q105" s="54" t="s">
        <v>338</v>
      </c>
      <c r="R105" s="204">
        <v>200001119462</v>
      </c>
      <c r="S105" s="205">
        <v>46247</v>
      </c>
      <c r="T105" s="66" t="str">
        <f t="shared" si="2"/>
        <v>DONE</v>
      </c>
      <c r="U105" s="205"/>
      <c r="V105" s="71">
        <v>9200108528</v>
      </c>
      <c r="W105" s="71">
        <v>50010</v>
      </c>
      <c r="X105" s="169">
        <v>46260</v>
      </c>
      <c r="Y105" s="69" t="str">
        <f t="shared" si="3"/>
        <v>DONE</v>
      </c>
      <c r="Z105" s="25">
        <v>54287</v>
      </c>
      <c r="AA105" s="69">
        <v>46262</v>
      </c>
      <c r="AB105" s="25"/>
      <c r="AC105" s="71"/>
      <c r="AD105" s="54" t="s">
        <v>3327</v>
      </c>
      <c r="AE105" s="76">
        <v>46262</v>
      </c>
      <c r="AF105" s="69" t="str">
        <f t="shared" si="4"/>
        <v>DONE</v>
      </c>
      <c r="AG105" s="69">
        <v>46265</v>
      </c>
      <c r="AH105" s="170"/>
      <c r="AI105" s="77" t="e">
        <f t="shared" ca="1" si="5"/>
        <v>#NAME?</v>
      </c>
      <c r="AJ105" s="80"/>
      <c r="AK105" s="80"/>
      <c r="AL105" s="82"/>
      <c r="AM105" s="82"/>
      <c r="AN105" s="82"/>
      <c r="AO105" s="82"/>
      <c r="AP105" s="82"/>
      <c r="AQ105" s="82"/>
      <c r="AR105" s="5"/>
      <c r="AS105" s="83">
        <f t="shared" si="7"/>
        <v>103</v>
      </c>
      <c r="AT105" s="85" t="str">
        <f t="shared" si="8"/>
        <v>GMIAMMIPT/2026/07/1904</v>
      </c>
      <c r="AU105" s="84" t="e">
        <f t="shared" ca="1" si="9"/>
        <v>#NAME?</v>
      </c>
      <c r="AV105" s="85" t="e">
        <f t="shared" ca="1" si="10"/>
        <v>#NAME?</v>
      </c>
      <c r="AW105" s="86" t="e">
        <f t="shared" ca="1" si="11"/>
        <v>#NAME?</v>
      </c>
      <c r="AX105" s="85" t="e">
        <f t="shared" ca="1" si="12"/>
        <v>#NAME?</v>
      </c>
      <c r="AY105" s="86">
        <f t="shared" si="13"/>
        <v>200001119462</v>
      </c>
      <c r="AZ105" s="171" t="e">
        <f t="shared" ca="1" si="14"/>
        <v>#NAME?</v>
      </c>
      <c r="BA105" s="85" t="e">
        <f t="shared" ca="1" si="15"/>
        <v>#NAME?</v>
      </c>
      <c r="BB105" s="85" t="e">
        <f t="shared" ca="1" si="16"/>
        <v>#NAME?</v>
      </c>
      <c r="BC105" s="90" t="e">
        <f t="shared" ca="1" si="17"/>
        <v>#NAME?</v>
      </c>
      <c r="BD105" s="90" t="e">
        <f t="shared" ca="1" si="18"/>
        <v>#NAME?</v>
      </c>
      <c r="BE105" s="85" t="e">
        <f t="shared" ca="1" si="19"/>
        <v>#NAME?</v>
      </c>
      <c r="BF105" s="22" t="e">
        <f t="shared" ca="1" si="20"/>
        <v>#NAME?</v>
      </c>
      <c r="BG105" s="22" t="e">
        <f t="shared" ca="1" si="21"/>
        <v>#NAME?</v>
      </c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0"/>
        <v>104</v>
      </c>
      <c r="B106" s="213">
        <v>46241</v>
      </c>
      <c r="C106" s="54" t="s">
        <v>3326</v>
      </c>
      <c r="D106" s="54" t="s">
        <v>462</v>
      </c>
      <c r="E106" s="54" t="s">
        <v>463</v>
      </c>
      <c r="F106" s="54">
        <v>1</v>
      </c>
      <c r="G106" s="54" t="s">
        <v>65</v>
      </c>
      <c r="H106" s="54" t="str">
        <f t="shared" si="1"/>
        <v>DONE</v>
      </c>
      <c r="I106" s="54" t="s">
        <v>2482</v>
      </c>
      <c r="J106" s="58" t="s">
        <v>78</v>
      </c>
      <c r="K106" s="58" t="s">
        <v>79</v>
      </c>
      <c r="L106" s="54">
        <v>12026</v>
      </c>
      <c r="M106" s="71"/>
      <c r="N106" s="54" t="s">
        <v>352</v>
      </c>
      <c r="O106" s="98" t="s">
        <v>85</v>
      </c>
      <c r="P106" s="54" t="s">
        <v>682</v>
      </c>
      <c r="Q106" s="54" t="s">
        <v>338</v>
      </c>
      <c r="R106" s="204">
        <v>200001119462</v>
      </c>
      <c r="S106" s="205">
        <v>46247</v>
      </c>
      <c r="T106" s="66" t="str">
        <f t="shared" si="2"/>
        <v>DONE</v>
      </c>
      <c r="U106" s="205"/>
      <c r="V106" s="71">
        <v>9200108528</v>
      </c>
      <c r="W106" s="71">
        <v>50010</v>
      </c>
      <c r="X106" s="169">
        <v>46260</v>
      </c>
      <c r="Y106" s="69" t="str">
        <f t="shared" si="3"/>
        <v>DONE</v>
      </c>
      <c r="Z106" s="25">
        <v>54287</v>
      </c>
      <c r="AA106" s="69">
        <v>46262</v>
      </c>
      <c r="AB106" s="25"/>
      <c r="AC106" s="71"/>
      <c r="AD106" s="54" t="s">
        <v>3327</v>
      </c>
      <c r="AE106" s="76">
        <v>46262</v>
      </c>
      <c r="AF106" s="69" t="str">
        <f t="shared" si="4"/>
        <v>DONE</v>
      </c>
      <c r="AG106" s="69">
        <v>46265</v>
      </c>
      <c r="AH106" s="170"/>
      <c r="AI106" s="77" t="e">
        <f t="shared" ca="1" si="5"/>
        <v>#NAME?</v>
      </c>
      <c r="AJ106" s="80"/>
      <c r="AK106" s="80"/>
      <c r="AL106" s="82"/>
      <c r="AM106" s="82"/>
      <c r="AN106" s="82"/>
      <c r="AO106" s="82"/>
      <c r="AP106" s="82"/>
      <c r="AQ106" s="82"/>
      <c r="AR106" s="5"/>
      <c r="AS106" s="83">
        <f t="shared" si="7"/>
        <v>104</v>
      </c>
      <c r="AT106" s="85" t="str">
        <f t="shared" si="8"/>
        <v>GMIAMMIPT/2026/07/1904</v>
      </c>
      <c r="AU106" s="84" t="e">
        <f t="shared" ca="1" si="9"/>
        <v>#NAME?</v>
      </c>
      <c r="AV106" s="85" t="e">
        <f t="shared" ca="1" si="10"/>
        <v>#NAME?</v>
      </c>
      <c r="AW106" s="86" t="e">
        <f t="shared" ca="1" si="11"/>
        <v>#NAME?</v>
      </c>
      <c r="AX106" s="85" t="e">
        <f t="shared" ca="1" si="12"/>
        <v>#NAME?</v>
      </c>
      <c r="AY106" s="86">
        <f t="shared" si="13"/>
        <v>200001119462</v>
      </c>
      <c r="AZ106" s="171" t="e">
        <f t="shared" ca="1" si="14"/>
        <v>#NAME?</v>
      </c>
      <c r="BA106" s="85" t="e">
        <f t="shared" ca="1" si="15"/>
        <v>#NAME?</v>
      </c>
      <c r="BB106" s="85" t="e">
        <f t="shared" ca="1" si="16"/>
        <v>#NAME?</v>
      </c>
      <c r="BC106" s="90" t="e">
        <f t="shared" ca="1" si="17"/>
        <v>#NAME?</v>
      </c>
      <c r="BD106" s="90" t="e">
        <f t="shared" ca="1" si="18"/>
        <v>#NAME?</v>
      </c>
      <c r="BE106" s="85" t="e">
        <f t="shared" ca="1" si="19"/>
        <v>#NAME?</v>
      </c>
      <c r="BF106" s="22" t="e">
        <f t="shared" ca="1" si="20"/>
        <v>#NAME?</v>
      </c>
      <c r="BG106" s="22" t="e">
        <f t="shared" ca="1" si="21"/>
        <v>#NAME?</v>
      </c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0"/>
        <v>105</v>
      </c>
      <c r="B107" s="213">
        <v>46241</v>
      </c>
      <c r="C107" s="54" t="s">
        <v>3326</v>
      </c>
      <c r="D107" s="54" t="s">
        <v>153</v>
      </c>
      <c r="E107" s="54" t="s">
        <v>829</v>
      </c>
      <c r="F107" s="54">
        <v>1</v>
      </c>
      <c r="G107" s="54" t="s">
        <v>65</v>
      </c>
      <c r="H107" s="54" t="str">
        <f t="shared" si="1"/>
        <v>DONE</v>
      </c>
      <c r="I107" s="54" t="s">
        <v>2482</v>
      </c>
      <c r="J107" s="58" t="s">
        <v>78</v>
      </c>
      <c r="K107" s="58" t="s">
        <v>79</v>
      </c>
      <c r="L107" s="54">
        <v>12026</v>
      </c>
      <c r="M107" s="71"/>
      <c r="N107" s="54" t="s">
        <v>352</v>
      </c>
      <c r="O107" s="98" t="s">
        <v>85</v>
      </c>
      <c r="P107" s="54" t="s">
        <v>682</v>
      </c>
      <c r="Q107" s="54" t="s">
        <v>338</v>
      </c>
      <c r="R107" s="204">
        <v>200001119462</v>
      </c>
      <c r="S107" s="205">
        <v>46247</v>
      </c>
      <c r="T107" s="66" t="str">
        <f t="shared" si="2"/>
        <v>DONE</v>
      </c>
      <c r="U107" s="205"/>
      <c r="V107" s="71">
        <v>9200108528</v>
      </c>
      <c r="W107" s="71">
        <v>50010</v>
      </c>
      <c r="X107" s="169">
        <v>46260</v>
      </c>
      <c r="Y107" s="69" t="str">
        <f t="shared" si="3"/>
        <v>DONE</v>
      </c>
      <c r="Z107" s="25">
        <v>54287</v>
      </c>
      <c r="AA107" s="69">
        <v>46262</v>
      </c>
      <c r="AB107" s="25"/>
      <c r="AC107" s="71"/>
      <c r="AD107" s="54" t="s">
        <v>3327</v>
      </c>
      <c r="AE107" s="76">
        <v>46262</v>
      </c>
      <c r="AF107" s="69" t="str">
        <f t="shared" si="4"/>
        <v>DONE</v>
      </c>
      <c r="AG107" s="69">
        <v>46265</v>
      </c>
      <c r="AH107" s="170"/>
      <c r="AI107" s="77" t="e">
        <f t="shared" ca="1" si="5"/>
        <v>#NAME?</v>
      </c>
      <c r="AJ107" s="80"/>
      <c r="AK107" s="80"/>
      <c r="AL107" s="82"/>
      <c r="AM107" s="82"/>
      <c r="AN107" s="82"/>
      <c r="AO107" s="82"/>
      <c r="AP107" s="82"/>
      <c r="AQ107" s="82"/>
      <c r="AR107" s="5"/>
      <c r="AS107" s="83">
        <f t="shared" si="7"/>
        <v>105</v>
      </c>
      <c r="AT107" s="85" t="str">
        <f t="shared" si="8"/>
        <v>GMIAMMIPT/2026/07/1904</v>
      </c>
      <c r="AU107" s="84" t="e">
        <f t="shared" ca="1" si="9"/>
        <v>#NAME?</v>
      </c>
      <c r="AV107" s="85" t="e">
        <f t="shared" ca="1" si="10"/>
        <v>#NAME?</v>
      </c>
      <c r="AW107" s="86" t="e">
        <f t="shared" ca="1" si="11"/>
        <v>#NAME?</v>
      </c>
      <c r="AX107" s="85" t="e">
        <f t="shared" ca="1" si="12"/>
        <v>#NAME?</v>
      </c>
      <c r="AY107" s="86">
        <f t="shared" si="13"/>
        <v>200001119462</v>
      </c>
      <c r="AZ107" s="171" t="e">
        <f t="shared" ca="1" si="14"/>
        <v>#NAME?</v>
      </c>
      <c r="BA107" s="85" t="e">
        <f t="shared" ca="1" si="15"/>
        <v>#NAME?</v>
      </c>
      <c r="BB107" s="85" t="e">
        <f t="shared" ca="1" si="16"/>
        <v>#NAME?</v>
      </c>
      <c r="BC107" s="90" t="e">
        <f t="shared" ca="1" si="17"/>
        <v>#NAME?</v>
      </c>
      <c r="BD107" s="90" t="e">
        <f t="shared" ca="1" si="18"/>
        <v>#NAME?</v>
      </c>
      <c r="BE107" s="85" t="e">
        <f t="shared" ca="1" si="19"/>
        <v>#NAME?</v>
      </c>
      <c r="BF107" s="22" t="e">
        <f t="shared" ca="1" si="20"/>
        <v>#NAME?</v>
      </c>
      <c r="BG107" s="22" t="e">
        <f t="shared" ca="1" si="21"/>
        <v>#NAME?</v>
      </c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0"/>
        <v>106</v>
      </c>
      <c r="B108" s="213">
        <v>46241</v>
      </c>
      <c r="C108" s="54" t="s">
        <v>3326</v>
      </c>
      <c r="D108" s="54" t="s">
        <v>903</v>
      </c>
      <c r="E108" s="54" t="s">
        <v>904</v>
      </c>
      <c r="F108" s="54">
        <v>1</v>
      </c>
      <c r="G108" s="54" t="s">
        <v>65</v>
      </c>
      <c r="H108" s="54" t="str">
        <f t="shared" si="1"/>
        <v>DONE</v>
      </c>
      <c r="I108" s="54" t="s">
        <v>2482</v>
      </c>
      <c r="J108" s="58" t="s">
        <v>78</v>
      </c>
      <c r="K108" s="58" t="s">
        <v>79</v>
      </c>
      <c r="L108" s="54">
        <v>12026</v>
      </c>
      <c r="M108" s="71"/>
      <c r="N108" s="54" t="s">
        <v>352</v>
      </c>
      <c r="O108" s="98" t="s">
        <v>85</v>
      </c>
      <c r="P108" s="54" t="s">
        <v>682</v>
      </c>
      <c r="Q108" s="54" t="s">
        <v>338</v>
      </c>
      <c r="R108" s="204">
        <v>200001119462</v>
      </c>
      <c r="S108" s="205">
        <v>46247</v>
      </c>
      <c r="T108" s="66" t="str">
        <f t="shared" si="2"/>
        <v>DONE</v>
      </c>
      <c r="U108" s="205"/>
      <c r="V108" s="71">
        <v>9200108528</v>
      </c>
      <c r="W108" s="71">
        <v>50010</v>
      </c>
      <c r="X108" s="169">
        <v>46260</v>
      </c>
      <c r="Y108" s="69" t="str">
        <f t="shared" si="3"/>
        <v>DONE</v>
      </c>
      <c r="Z108" s="25">
        <v>54287</v>
      </c>
      <c r="AA108" s="69">
        <v>46262</v>
      </c>
      <c r="AB108" s="25"/>
      <c r="AC108" s="71"/>
      <c r="AD108" s="54" t="s">
        <v>3327</v>
      </c>
      <c r="AE108" s="76">
        <v>46262</v>
      </c>
      <c r="AF108" s="69" t="str">
        <f t="shared" si="4"/>
        <v>DONE</v>
      </c>
      <c r="AG108" s="69">
        <v>46265</v>
      </c>
      <c r="AH108" s="170"/>
      <c r="AI108" s="77" t="e">
        <f t="shared" ca="1" si="5"/>
        <v>#NAME?</v>
      </c>
      <c r="AJ108" s="80"/>
      <c r="AK108" s="80"/>
      <c r="AL108" s="82"/>
      <c r="AM108" s="82"/>
      <c r="AN108" s="82"/>
      <c r="AO108" s="82"/>
      <c r="AP108" s="82"/>
      <c r="AQ108" s="82"/>
      <c r="AR108" s="5"/>
      <c r="AS108" s="83">
        <f t="shared" si="7"/>
        <v>106</v>
      </c>
      <c r="AT108" s="85" t="str">
        <f t="shared" si="8"/>
        <v>GMIAMMIPT/2026/07/1904</v>
      </c>
      <c r="AU108" s="84" t="e">
        <f t="shared" ca="1" si="9"/>
        <v>#NAME?</v>
      </c>
      <c r="AV108" s="85" t="e">
        <f t="shared" ca="1" si="10"/>
        <v>#NAME?</v>
      </c>
      <c r="AW108" s="86" t="e">
        <f t="shared" ca="1" si="11"/>
        <v>#NAME?</v>
      </c>
      <c r="AX108" s="85" t="e">
        <f t="shared" ca="1" si="12"/>
        <v>#NAME?</v>
      </c>
      <c r="AY108" s="86">
        <f t="shared" si="13"/>
        <v>200001119462</v>
      </c>
      <c r="AZ108" s="171" t="e">
        <f t="shared" ca="1" si="14"/>
        <v>#NAME?</v>
      </c>
      <c r="BA108" s="85" t="e">
        <f t="shared" ca="1" si="15"/>
        <v>#NAME?</v>
      </c>
      <c r="BB108" s="85" t="e">
        <f t="shared" ca="1" si="16"/>
        <v>#NAME?</v>
      </c>
      <c r="BC108" s="90" t="e">
        <f t="shared" ca="1" si="17"/>
        <v>#NAME?</v>
      </c>
      <c r="BD108" s="90" t="e">
        <f t="shared" ca="1" si="18"/>
        <v>#NAME?</v>
      </c>
      <c r="BE108" s="85" t="e">
        <f t="shared" ca="1" si="19"/>
        <v>#NAME?</v>
      </c>
      <c r="BF108" s="22" t="e">
        <f t="shared" ca="1" si="20"/>
        <v>#NAME?</v>
      </c>
      <c r="BG108" s="22" t="e">
        <f t="shared" ca="1" si="21"/>
        <v>#NAME?</v>
      </c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0"/>
        <v>107</v>
      </c>
      <c r="B109" s="213">
        <v>46241</v>
      </c>
      <c r="C109" s="54" t="s">
        <v>3326</v>
      </c>
      <c r="D109" s="54" t="s">
        <v>930</v>
      </c>
      <c r="E109" s="54" t="s">
        <v>931</v>
      </c>
      <c r="F109" s="54">
        <v>1</v>
      </c>
      <c r="G109" s="54" t="s">
        <v>65</v>
      </c>
      <c r="H109" s="54" t="str">
        <f t="shared" si="1"/>
        <v>DONE</v>
      </c>
      <c r="I109" s="54" t="s">
        <v>2482</v>
      </c>
      <c r="J109" s="58" t="s">
        <v>78</v>
      </c>
      <c r="K109" s="58" t="s">
        <v>79</v>
      </c>
      <c r="L109" s="54">
        <v>12026</v>
      </c>
      <c r="M109" s="71"/>
      <c r="N109" s="54" t="s">
        <v>352</v>
      </c>
      <c r="O109" s="98" t="s">
        <v>85</v>
      </c>
      <c r="P109" s="54" t="s">
        <v>682</v>
      </c>
      <c r="Q109" s="54" t="s">
        <v>338</v>
      </c>
      <c r="R109" s="204">
        <v>200001119462</v>
      </c>
      <c r="S109" s="205">
        <v>46247</v>
      </c>
      <c r="T109" s="66" t="str">
        <f t="shared" si="2"/>
        <v>DONE</v>
      </c>
      <c r="U109" s="205"/>
      <c r="V109" s="71">
        <v>9200108528</v>
      </c>
      <c r="W109" s="71">
        <v>50010</v>
      </c>
      <c r="X109" s="169">
        <v>46260</v>
      </c>
      <c r="Y109" s="69" t="str">
        <f t="shared" si="3"/>
        <v>DONE</v>
      </c>
      <c r="Z109" s="25">
        <v>54287</v>
      </c>
      <c r="AA109" s="69">
        <v>46262</v>
      </c>
      <c r="AB109" s="25"/>
      <c r="AC109" s="71"/>
      <c r="AD109" s="54" t="s">
        <v>3327</v>
      </c>
      <c r="AE109" s="76">
        <v>46262</v>
      </c>
      <c r="AF109" s="69" t="str">
        <f t="shared" si="4"/>
        <v>DONE</v>
      </c>
      <c r="AG109" s="69">
        <v>46265</v>
      </c>
      <c r="AH109" s="170"/>
      <c r="AI109" s="77" t="e">
        <f t="shared" ca="1" si="5"/>
        <v>#NAME?</v>
      </c>
      <c r="AJ109" s="80"/>
      <c r="AK109" s="80"/>
      <c r="AL109" s="82"/>
      <c r="AM109" s="82"/>
      <c r="AN109" s="82"/>
      <c r="AO109" s="82"/>
      <c r="AP109" s="82"/>
      <c r="AQ109" s="82"/>
      <c r="AR109" s="5"/>
      <c r="AS109" s="83">
        <f t="shared" si="7"/>
        <v>107</v>
      </c>
      <c r="AT109" s="85" t="str">
        <f t="shared" si="8"/>
        <v>GMIAMMIPT/2026/07/1904</v>
      </c>
      <c r="AU109" s="84" t="e">
        <f t="shared" ca="1" si="9"/>
        <v>#NAME?</v>
      </c>
      <c r="AV109" s="85" t="e">
        <f t="shared" ca="1" si="10"/>
        <v>#NAME?</v>
      </c>
      <c r="AW109" s="86" t="e">
        <f t="shared" ca="1" si="11"/>
        <v>#NAME?</v>
      </c>
      <c r="AX109" s="85" t="e">
        <f t="shared" ca="1" si="12"/>
        <v>#NAME?</v>
      </c>
      <c r="AY109" s="86">
        <f t="shared" si="13"/>
        <v>200001119462</v>
      </c>
      <c r="AZ109" s="171" t="e">
        <f t="shared" ca="1" si="14"/>
        <v>#NAME?</v>
      </c>
      <c r="BA109" s="85" t="e">
        <f t="shared" ca="1" si="15"/>
        <v>#NAME?</v>
      </c>
      <c r="BB109" s="85" t="e">
        <f t="shared" ca="1" si="16"/>
        <v>#NAME?</v>
      </c>
      <c r="BC109" s="90" t="e">
        <f t="shared" ca="1" si="17"/>
        <v>#NAME?</v>
      </c>
      <c r="BD109" s="90" t="e">
        <f t="shared" ca="1" si="18"/>
        <v>#NAME?</v>
      </c>
      <c r="BE109" s="85" t="e">
        <f t="shared" ca="1" si="19"/>
        <v>#NAME?</v>
      </c>
      <c r="BF109" s="22" t="e">
        <f t="shared" ca="1" si="20"/>
        <v>#NAME?</v>
      </c>
      <c r="BG109" s="22" t="e">
        <f t="shared" ca="1" si="21"/>
        <v>#NAME?</v>
      </c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0"/>
        <v>108</v>
      </c>
      <c r="B110" s="213">
        <v>46241</v>
      </c>
      <c r="C110" s="54" t="s">
        <v>3341</v>
      </c>
      <c r="D110" s="54" t="s">
        <v>2433</v>
      </c>
      <c r="E110" s="54" t="s">
        <v>3172</v>
      </c>
      <c r="F110" s="54">
        <v>1</v>
      </c>
      <c r="G110" s="54" t="s">
        <v>65</v>
      </c>
      <c r="H110" s="54" t="str">
        <f t="shared" si="1"/>
        <v>DONE</v>
      </c>
      <c r="I110" s="54" t="s">
        <v>622</v>
      </c>
      <c r="J110" s="58" t="s">
        <v>623</v>
      </c>
      <c r="K110" s="58" t="s">
        <v>362</v>
      </c>
      <c r="L110" s="54">
        <v>16005</v>
      </c>
      <c r="M110" s="71"/>
      <c r="N110" s="54" t="s">
        <v>207</v>
      </c>
      <c r="O110" s="98" t="s">
        <v>91</v>
      </c>
      <c r="P110" s="54" t="s">
        <v>682</v>
      </c>
      <c r="Q110" s="54" t="s">
        <v>1798</v>
      </c>
      <c r="R110" s="204">
        <v>200001119973</v>
      </c>
      <c r="S110" s="205">
        <v>46247</v>
      </c>
      <c r="T110" s="66" t="str">
        <f t="shared" si="2"/>
        <v>DONE</v>
      </c>
      <c r="U110" s="205"/>
      <c r="V110" s="71">
        <v>9200109348</v>
      </c>
      <c r="W110" s="71">
        <v>50158</v>
      </c>
      <c r="X110" s="169">
        <v>46262</v>
      </c>
      <c r="Y110" s="69" t="str">
        <f t="shared" si="3"/>
        <v>DONE</v>
      </c>
      <c r="Z110" s="25">
        <v>54399</v>
      </c>
      <c r="AA110" s="146">
        <v>46263</v>
      </c>
      <c r="AB110" s="25"/>
      <c r="AC110" s="71"/>
      <c r="AD110" s="54" t="s">
        <v>3342</v>
      </c>
      <c r="AE110" s="76">
        <v>46265</v>
      </c>
      <c r="AF110" s="69" t="str">
        <f t="shared" si="4"/>
        <v>DONE</v>
      </c>
      <c r="AG110" s="69">
        <v>46268</v>
      </c>
      <c r="AH110" s="170"/>
      <c r="AI110" s="77" t="e">
        <f t="shared" ca="1" si="5"/>
        <v>#NAME?</v>
      </c>
      <c r="AJ110" s="80"/>
      <c r="AK110" s="80"/>
      <c r="AL110" s="82"/>
      <c r="AM110" s="82"/>
      <c r="AN110" s="82"/>
      <c r="AO110" s="82"/>
      <c r="AP110" s="82"/>
      <c r="AQ110" s="82"/>
      <c r="AR110" s="5"/>
      <c r="AS110" s="83">
        <f t="shared" si="7"/>
        <v>108</v>
      </c>
      <c r="AT110" s="85" t="str">
        <f t="shared" si="8"/>
        <v>GMIAMMIPT/2026/07/1905</v>
      </c>
      <c r="AU110" s="84" t="e">
        <f t="shared" ca="1" si="9"/>
        <v>#NAME?</v>
      </c>
      <c r="AV110" s="85" t="e">
        <f t="shared" ca="1" si="10"/>
        <v>#NAME?</v>
      </c>
      <c r="AW110" s="86" t="e">
        <f t="shared" ca="1" si="11"/>
        <v>#NAME?</v>
      </c>
      <c r="AX110" s="85" t="e">
        <f t="shared" ca="1" si="12"/>
        <v>#NAME?</v>
      </c>
      <c r="AY110" s="86">
        <f t="shared" si="13"/>
        <v>200001119973</v>
      </c>
      <c r="AZ110" s="171" t="e">
        <f t="shared" ca="1" si="14"/>
        <v>#NAME?</v>
      </c>
      <c r="BA110" s="85" t="e">
        <f t="shared" ca="1" si="15"/>
        <v>#NAME?</v>
      </c>
      <c r="BB110" s="85" t="e">
        <f t="shared" ca="1" si="16"/>
        <v>#NAME?</v>
      </c>
      <c r="BC110" s="90" t="e">
        <f t="shared" ca="1" si="17"/>
        <v>#NAME?</v>
      </c>
      <c r="BD110" s="90" t="e">
        <f t="shared" ca="1" si="18"/>
        <v>#NAME?</v>
      </c>
      <c r="BE110" s="85" t="e">
        <f t="shared" ca="1" si="19"/>
        <v>#NAME?</v>
      </c>
      <c r="BF110" s="22" t="e">
        <f t="shared" ca="1" si="20"/>
        <v>#NAME?</v>
      </c>
      <c r="BG110" s="22" t="e">
        <f t="shared" ca="1" si="21"/>
        <v>#NAME?</v>
      </c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0"/>
        <v>109</v>
      </c>
      <c r="B111" s="213">
        <v>46241</v>
      </c>
      <c r="C111" s="54" t="s">
        <v>3341</v>
      </c>
      <c r="D111" s="54" t="s">
        <v>163</v>
      </c>
      <c r="E111" s="54" t="s">
        <v>164</v>
      </c>
      <c r="F111" s="54">
        <v>1</v>
      </c>
      <c r="G111" s="54" t="s">
        <v>65</v>
      </c>
      <c r="H111" s="54" t="str">
        <f t="shared" si="1"/>
        <v>DONE</v>
      </c>
      <c r="I111" s="54" t="s">
        <v>622</v>
      </c>
      <c r="J111" s="58" t="s">
        <v>623</v>
      </c>
      <c r="K111" s="58" t="s">
        <v>362</v>
      </c>
      <c r="L111" s="54">
        <v>16005</v>
      </c>
      <c r="M111" s="71"/>
      <c r="N111" s="54" t="s">
        <v>207</v>
      </c>
      <c r="O111" s="98" t="s">
        <v>91</v>
      </c>
      <c r="P111" s="54" t="s">
        <v>682</v>
      </c>
      <c r="Q111" s="54" t="s">
        <v>1798</v>
      </c>
      <c r="R111" s="204">
        <v>200001119973</v>
      </c>
      <c r="S111" s="205">
        <v>46247</v>
      </c>
      <c r="T111" s="66" t="str">
        <f t="shared" si="2"/>
        <v>DONE</v>
      </c>
      <c r="U111" s="205"/>
      <c r="V111" s="71">
        <v>9200109348</v>
      </c>
      <c r="W111" s="71">
        <v>50158</v>
      </c>
      <c r="X111" s="169">
        <v>46262</v>
      </c>
      <c r="Y111" s="69" t="str">
        <f t="shared" si="3"/>
        <v>DONE</v>
      </c>
      <c r="Z111" s="25">
        <v>54399</v>
      </c>
      <c r="AA111" s="146">
        <v>46263</v>
      </c>
      <c r="AB111" s="25"/>
      <c r="AC111" s="71"/>
      <c r="AD111" s="54" t="s">
        <v>3342</v>
      </c>
      <c r="AE111" s="76">
        <v>46265</v>
      </c>
      <c r="AF111" s="69" t="str">
        <f t="shared" si="4"/>
        <v>DONE</v>
      </c>
      <c r="AG111" s="69">
        <v>46268</v>
      </c>
      <c r="AH111" s="170"/>
      <c r="AI111" s="77" t="e">
        <f t="shared" ca="1" si="5"/>
        <v>#NAME?</v>
      </c>
      <c r="AJ111" s="80"/>
      <c r="AK111" s="80"/>
      <c r="AL111" s="82"/>
      <c r="AM111" s="82"/>
      <c r="AN111" s="82"/>
      <c r="AO111" s="82"/>
      <c r="AP111" s="82"/>
      <c r="AQ111" s="82"/>
      <c r="AR111" s="5"/>
      <c r="AS111" s="83">
        <f t="shared" si="7"/>
        <v>109</v>
      </c>
      <c r="AT111" s="85" t="str">
        <f t="shared" si="8"/>
        <v>GMIAMMIPT/2026/07/1905</v>
      </c>
      <c r="AU111" s="84" t="e">
        <f t="shared" ca="1" si="9"/>
        <v>#NAME?</v>
      </c>
      <c r="AV111" s="85" t="e">
        <f t="shared" ca="1" si="10"/>
        <v>#NAME?</v>
      </c>
      <c r="AW111" s="86" t="e">
        <f t="shared" ca="1" si="11"/>
        <v>#NAME?</v>
      </c>
      <c r="AX111" s="85" t="e">
        <f t="shared" ca="1" si="12"/>
        <v>#NAME?</v>
      </c>
      <c r="AY111" s="86">
        <f t="shared" si="13"/>
        <v>200001119973</v>
      </c>
      <c r="AZ111" s="171" t="e">
        <f t="shared" ca="1" si="14"/>
        <v>#NAME?</v>
      </c>
      <c r="BA111" s="85" t="e">
        <f t="shared" ca="1" si="15"/>
        <v>#NAME?</v>
      </c>
      <c r="BB111" s="85" t="e">
        <f t="shared" ca="1" si="16"/>
        <v>#NAME?</v>
      </c>
      <c r="BC111" s="90" t="e">
        <f t="shared" ca="1" si="17"/>
        <v>#NAME?</v>
      </c>
      <c r="BD111" s="90" t="e">
        <f t="shared" ca="1" si="18"/>
        <v>#NAME?</v>
      </c>
      <c r="BE111" s="85" t="e">
        <f t="shared" ca="1" si="19"/>
        <v>#NAME?</v>
      </c>
      <c r="BF111" s="22" t="e">
        <f t="shared" ca="1" si="20"/>
        <v>#NAME?</v>
      </c>
      <c r="BG111" s="22" t="e">
        <f t="shared" ca="1" si="21"/>
        <v>#NAME?</v>
      </c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0"/>
        <v>110</v>
      </c>
      <c r="B112" s="213">
        <v>46241</v>
      </c>
      <c r="C112" s="54" t="s">
        <v>3341</v>
      </c>
      <c r="D112" s="54" t="s">
        <v>349</v>
      </c>
      <c r="E112" s="54" t="s">
        <v>350</v>
      </c>
      <c r="F112" s="54">
        <v>1</v>
      </c>
      <c r="G112" s="54" t="s">
        <v>65</v>
      </c>
      <c r="H112" s="54" t="str">
        <f t="shared" si="1"/>
        <v>DONE</v>
      </c>
      <c r="I112" s="54" t="s">
        <v>622</v>
      </c>
      <c r="J112" s="58" t="s">
        <v>623</v>
      </c>
      <c r="K112" s="58" t="s">
        <v>362</v>
      </c>
      <c r="L112" s="54">
        <v>16005</v>
      </c>
      <c r="M112" s="71"/>
      <c r="N112" s="54" t="s">
        <v>207</v>
      </c>
      <c r="O112" s="98" t="s">
        <v>91</v>
      </c>
      <c r="P112" s="54" t="s">
        <v>682</v>
      </c>
      <c r="Q112" s="54" t="s">
        <v>1798</v>
      </c>
      <c r="R112" s="204">
        <v>200001119973</v>
      </c>
      <c r="S112" s="205">
        <v>46247</v>
      </c>
      <c r="T112" s="66" t="str">
        <f t="shared" si="2"/>
        <v>DONE</v>
      </c>
      <c r="U112" s="205"/>
      <c r="V112" s="71">
        <v>9200109348</v>
      </c>
      <c r="W112" s="71">
        <v>50158</v>
      </c>
      <c r="X112" s="169">
        <v>46262</v>
      </c>
      <c r="Y112" s="69" t="str">
        <f t="shared" si="3"/>
        <v>DONE</v>
      </c>
      <c r="Z112" s="25">
        <v>54399</v>
      </c>
      <c r="AA112" s="146">
        <v>46263</v>
      </c>
      <c r="AB112" s="25"/>
      <c r="AC112" s="71"/>
      <c r="AD112" s="54" t="s">
        <v>3342</v>
      </c>
      <c r="AE112" s="76">
        <v>46265</v>
      </c>
      <c r="AF112" s="69" t="str">
        <f t="shared" si="4"/>
        <v>DONE</v>
      </c>
      <c r="AG112" s="69">
        <v>46268</v>
      </c>
      <c r="AH112" s="170"/>
      <c r="AI112" s="77" t="e">
        <f t="shared" ca="1" si="5"/>
        <v>#NAME?</v>
      </c>
      <c r="AJ112" s="80"/>
      <c r="AK112" s="80"/>
      <c r="AL112" s="82"/>
      <c r="AM112" s="82"/>
      <c r="AN112" s="82"/>
      <c r="AO112" s="82"/>
      <c r="AP112" s="82"/>
      <c r="AQ112" s="82"/>
      <c r="AR112" s="5"/>
      <c r="AS112" s="83">
        <f t="shared" si="7"/>
        <v>110</v>
      </c>
      <c r="AT112" s="85" t="str">
        <f t="shared" si="8"/>
        <v>GMIAMMIPT/2026/07/1905</v>
      </c>
      <c r="AU112" s="84" t="e">
        <f t="shared" ca="1" si="9"/>
        <v>#NAME?</v>
      </c>
      <c r="AV112" s="85" t="e">
        <f t="shared" ca="1" si="10"/>
        <v>#NAME?</v>
      </c>
      <c r="AW112" s="86" t="e">
        <f t="shared" ca="1" si="11"/>
        <v>#NAME?</v>
      </c>
      <c r="AX112" s="85" t="e">
        <f t="shared" ca="1" si="12"/>
        <v>#NAME?</v>
      </c>
      <c r="AY112" s="86">
        <f t="shared" si="13"/>
        <v>200001119973</v>
      </c>
      <c r="AZ112" s="171" t="e">
        <f t="shared" ca="1" si="14"/>
        <v>#NAME?</v>
      </c>
      <c r="BA112" s="85" t="e">
        <f t="shared" ca="1" si="15"/>
        <v>#NAME?</v>
      </c>
      <c r="BB112" s="85" t="e">
        <f t="shared" ca="1" si="16"/>
        <v>#NAME?</v>
      </c>
      <c r="BC112" s="90" t="e">
        <f t="shared" ca="1" si="17"/>
        <v>#NAME?</v>
      </c>
      <c r="BD112" s="90" t="e">
        <f t="shared" ca="1" si="18"/>
        <v>#NAME?</v>
      </c>
      <c r="BE112" s="85" t="e">
        <f t="shared" ca="1" si="19"/>
        <v>#NAME?</v>
      </c>
      <c r="BF112" s="22" t="e">
        <f t="shared" ca="1" si="20"/>
        <v>#NAME?</v>
      </c>
      <c r="BG112" s="22" t="e">
        <f t="shared" ca="1" si="21"/>
        <v>#NAME?</v>
      </c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0"/>
        <v>111</v>
      </c>
      <c r="B113" s="213">
        <v>46243</v>
      </c>
      <c r="C113" s="54" t="s">
        <v>3353</v>
      </c>
      <c r="D113" s="54" t="s">
        <v>1580</v>
      </c>
      <c r="E113" s="54" t="s">
        <v>1581</v>
      </c>
      <c r="F113" s="54">
        <v>15</v>
      </c>
      <c r="G113" s="54" t="s">
        <v>3182</v>
      </c>
      <c r="H113" s="54" t="str">
        <f t="shared" si="1"/>
        <v>DONE</v>
      </c>
      <c r="I113" s="54" t="s">
        <v>1342</v>
      </c>
      <c r="J113" s="58" t="s">
        <v>1343</v>
      </c>
      <c r="K113" s="58" t="s">
        <v>106</v>
      </c>
      <c r="L113" s="54"/>
      <c r="M113" s="71"/>
      <c r="N113" s="54" t="s">
        <v>161</v>
      </c>
      <c r="O113" s="98" t="s">
        <v>81</v>
      </c>
      <c r="P113" s="54" t="s">
        <v>2696</v>
      </c>
      <c r="Q113" s="54" t="s">
        <v>1506</v>
      </c>
      <c r="R113" s="204">
        <v>200001120612</v>
      </c>
      <c r="S113" s="205">
        <v>46247</v>
      </c>
      <c r="T113" s="66" t="str">
        <f t="shared" si="2"/>
        <v>DONE</v>
      </c>
      <c r="U113" s="205"/>
      <c r="V113" s="71">
        <v>9200108541</v>
      </c>
      <c r="W113" s="71">
        <v>50028</v>
      </c>
      <c r="X113" s="169">
        <v>46260</v>
      </c>
      <c r="Y113" s="69" t="str">
        <f t="shared" si="3"/>
        <v>DONE</v>
      </c>
      <c r="Z113" s="25">
        <v>54298</v>
      </c>
      <c r="AA113" s="69">
        <v>46262</v>
      </c>
      <c r="AB113" s="25"/>
      <c r="AC113" s="71"/>
      <c r="AD113" s="54" t="s">
        <v>3354</v>
      </c>
      <c r="AE113" s="76">
        <v>46262</v>
      </c>
      <c r="AF113" s="69" t="str">
        <f t="shared" si="4"/>
        <v>DONE</v>
      </c>
      <c r="AG113" s="69">
        <v>46265</v>
      </c>
      <c r="AH113" s="170"/>
      <c r="AI113" s="77" t="e">
        <f t="shared" ca="1" si="5"/>
        <v>#NAME?</v>
      </c>
      <c r="AJ113" s="80"/>
      <c r="AK113" s="80"/>
      <c r="AL113" s="82"/>
      <c r="AM113" s="82"/>
      <c r="AN113" s="82"/>
      <c r="AO113" s="82"/>
      <c r="AP113" s="82"/>
      <c r="AQ113" s="82"/>
      <c r="AR113" s="5"/>
      <c r="AS113" s="83">
        <f t="shared" si="7"/>
        <v>111</v>
      </c>
      <c r="AT113" s="85" t="str">
        <f t="shared" si="8"/>
        <v>GMIAMMIPT/2026/07/1906</v>
      </c>
      <c r="AU113" s="84" t="e">
        <f t="shared" ca="1" si="9"/>
        <v>#NAME?</v>
      </c>
      <c r="AV113" s="85" t="e">
        <f t="shared" ca="1" si="10"/>
        <v>#NAME?</v>
      </c>
      <c r="AW113" s="86" t="e">
        <f t="shared" ca="1" si="11"/>
        <v>#NAME?</v>
      </c>
      <c r="AX113" s="85" t="e">
        <f t="shared" ca="1" si="12"/>
        <v>#NAME?</v>
      </c>
      <c r="AY113" s="86">
        <f t="shared" si="13"/>
        <v>200001120612</v>
      </c>
      <c r="AZ113" s="171" t="e">
        <f t="shared" ca="1" si="14"/>
        <v>#NAME?</v>
      </c>
      <c r="BA113" s="85" t="e">
        <f t="shared" ca="1" si="15"/>
        <v>#NAME?</v>
      </c>
      <c r="BB113" s="85" t="e">
        <f t="shared" ca="1" si="16"/>
        <v>#NAME?</v>
      </c>
      <c r="BC113" s="90" t="e">
        <f t="shared" ca="1" si="17"/>
        <v>#NAME?</v>
      </c>
      <c r="BD113" s="90" t="e">
        <f t="shared" ca="1" si="18"/>
        <v>#NAME?</v>
      </c>
      <c r="BE113" s="85" t="e">
        <f t="shared" ca="1" si="19"/>
        <v>#NAME?</v>
      </c>
      <c r="BF113" s="22" t="e">
        <f t="shared" ca="1" si="20"/>
        <v>#NAME?</v>
      </c>
      <c r="BG113" s="22" t="e">
        <f t="shared" ca="1" si="21"/>
        <v>#NAME?</v>
      </c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0"/>
        <v>112</v>
      </c>
      <c r="B114" s="213">
        <v>46243</v>
      </c>
      <c r="C114" s="54" t="s">
        <v>3353</v>
      </c>
      <c r="D114" s="54" t="s">
        <v>1004</v>
      </c>
      <c r="E114" s="54" t="s">
        <v>1005</v>
      </c>
      <c r="F114" s="54">
        <v>8</v>
      </c>
      <c r="G114" s="54" t="s">
        <v>65</v>
      </c>
      <c r="H114" s="54" t="str">
        <f t="shared" si="1"/>
        <v>DONE</v>
      </c>
      <c r="I114" s="54" t="s">
        <v>1342</v>
      </c>
      <c r="J114" s="58" t="s">
        <v>1343</v>
      </c>
      <c r="K114" s="58" t="s">
        <v>106</v>
      </c>
      <c r="L114" s="54"/>
      <c r="M114" s="71"/>
      <c r="N114" s="54" t="s">
        <v>161</v>
      </c>
      <c r="O114" s="98" t="s">
        <v>81</v>
      </c>
      <c r="P114" s="54" t="s">
        <v>2696</v>
      </c>
      <c r="Q114" s="54" t="s">
        <v>1506</v>
      </c>
      <c r="R114" s="204">
        <v>200001120612</v>
      </c>
      <c r="S114" s="205">
        <v>46247</v>
      </c>
      <c r="T114" s="66" t="str">
        <f t="shared" si="2"/>
        <v>DONE</v>
      </c>
      <c r="U114" s="205"/>
      <c r="V114" s="71">
        <v>9200108541</v>
      </c>
      <c r="W114" s="71">
        <v>50028</v>
      </c>
      <c r="X114" s="169">
        <v>46260</v>
      </c>
      <c r="Y114" s="69" t="str">
        <f t="shared" si="3"/>
        <v>DONE</v>
      </c>
      <c r="Z114" s="25">
        <v>54298</v>
      </c>
      <c r="AA114" s="69">
        <v>46262</v>
      </c>
      <c r="AB114" s="25"/>
      <c r="AC114" s="71"/>
      <c r="AD114" s="54" t="s">
        <v>3354</v>
      </c>
      <c r="AE114" s="76">
        <v>46262</v>
      </c>
      <c r="AF114" s="69" t="str">
        <f t="shared" si="4"/>
        <v>DONE</v>
      </c>
      <c r="AG114" s="69">
        <v>46265</v>
      </c>
      <c r="AH114" s="170"/>
      <c r="AI114" s="77" t="e">
        <f t="shared" ca="1" si="5"/>
        <v>#NAME?</v>
      </c>
      <c r="AJ114" s="80"/>
      <c r="AK114" s="80"/>
      <c r="AL114" s="82"/>
      <c r="AM114" s="82"/>
      <c r="AN114" s="82"/>
      <c r="AO114" s="82"/>
      <c r="AP114" s="82"/>
      <c r="AQ114" s="82"/>
      <c r="AR114" s="5"/>
      <c r="AS114" s="83">
        <f t="shared" si="7"/>
        <v>112</v>
      </c>
      <c r="AT114" s="85" t="str">
        <f t="shared" si="8"/>
        <v>GMIAMMIPT/2026/07/1906</v>
      </c>
      <c r="AU114" s="84" t="e">
        <f t="shared" ca="1" si="9"/>
        <v>#NAME?</v>
      </c>
      <c r="AV114" s="85" t="e">
        <f t="shared" ca="1" si="10"/>
        <v>#NAME?</v>
      </c>
      <c r="AW114" s="86" t="e">
        <f t="shared" ca="1" si="11"/>
        <v>#NAME?</v>
      </c>
      <c r="AX114" s="85" t="e">
        <f t="shared" ca="1" si="12"/>
        <v>#NAME?</v>
      </c>
      <c r="AY114" s="86">
        <f t="shared" si="13"/>
        <v>200001120612</v>
      </c>
      <c r="AZ114" s="171" t="e">
        <f t="shared" ca="1" si="14"/>
        <v>#NAME?</v>
      </c>
      <c r="BA114" s="85" t="e">
        <f t="shared" ca="1" si="15"/>
        <v>#NAME?</v>
      </c>
      <c r="BB114" s="85" t="e">
        <f t="shared" ca="1" si="16"/>
        <v>#NAME?</v>
      </c>
      <c r="BC114" s="90" t="e">
        <f t="shared" ca="1" si="17"/>
        <v>#NAME?</v>
      </c>
      <c r="BD114" s="90" t="e">
        <f t="shared" ca="1" si="18"/>
        <v>#NAME?</v>
      </c>
      <c r="BE114" s="85" t="e">
        <f t="shared" ca="1" si="19"/>
        <v>#NAME?</v>
      </c>
      <c r="BF114" s="22" t="e">
        <f t="shared" ca="1" si="20"/>
        <v>#NAME?</v>
      </c>
      <c r="BG114" s="22" t="e">
        <f t="shared" ca="1" si="21"/>
        <v>#NAME?</v>
      </c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0"/>
        <v>113</v>
      </c>
      <c r="B115" s="213">
        <v>46243</v>
      </c>
      <c r="C115" s="54" t="s">
        <v>3360</v>
      </c>
      <c r="D115" s="54" t="s">
        <v>163</v>
      </c>
      <c r="E115" s="54" t="s">
        <v>164</v>
      </c>
      <c r="F115" s="54">
        <v>2</v>
      </c>
      <c r="G115" s="54" t="s">
        <v>65</v>
      </c>
      <c r="H115" s="54" t="str">
        <f t="shared" si="1"/>
        <v>DONE</v>
      </c>
      <c r="I115" s="54" t="s">
        <v>1145</v>
      </c>
      <c r="J115" s="58" t="s">
        <v>146</v>
      </c>
      <c r="K115" s="58" t="s">
        <v>79</v>
      </c>
      <c r="L115" s="54"/>
      <c r="M115" s="71"/>
      <c r="N115" s="54" t="s">
        <v>161</v>
      </c>
      <c r="O115" s="98" t="s">
        <v>91</v>
      </c>
      <c r="P115" s="54" t="s">
        <v>87</v>
      </c>
      <c r="Q115" s="54" t="s">
        <v>1798</v>
      </c>
      <c r="R115" s="204">
        <v>200001119969</v>
      </c>
      <c r="S115" s="205">
        <v>46247</v>
      </c>
      <c r="T115" s="66" t="str">
        <f t="shared" si="2"/>
        <v>DONE</v>
      </c>
      <c r="U115" s="205"/>
      <c r="V115" s="71">
        <v>9200108548</v>
      </c>
      <c r="W115" s="71">
        <v>50033</v>
      </c>
      <c r="X115" s="169">
        <v>46260</v>
      </c>
      <c r="Y115" s="69" t="str">
        <f t="shared" si="3"/>
        <v>DONE</v>
      </c>
      <c r="Z115" s="25">
        <v>54301</v>
      </c>
      <c r="AA115" s="69">
        <v>46262</v>
      </c>
      <c r="AB115" s="25"/>
      <c r="AC115" s="71"/>
      <c r="AD115" s="54" t="s">
        <v>3361</v>
      </c>
      <c r="AE115" s="76">
        <v>46262</v>
      </c>
      <c r="AF115" s="69" t="str">
        <f t="shared" si="4"/>
        <v>DONE</v>
      </c>
      <c r="AG115" s="69">
        <v>46265</v>
      </c>
      <c r="AH115" s="170"/>
      <c r="AI115" s="77" t="e">
        <f t="shared" ca="1" si="5"/>
        <v>#NAME?</v>
      </c>
      <c r="AJ115" s="80"/>
      <c r="AK115" s="80"/>
      <c r="AL115" s="82"/>
      <c r="AM115" s="82"/>
      <c r="AN115" s="82"/>
      <c r="AO115" s="82"/>
      <c r="AP115" s="82"/>
      <c r="AQ115" s="82"/>
      <c r="AR115" s="5"/>
      <c r="AS115" s="83">
        <f t="shared" si="7"/>
        <v>113</v>
      </c>
      <c r="AT115" s="85" t="str">
        <f t="shared" si="8"/>
        <v>GMIAMMIPT/2026/07/1907</v>
      </c>
      <c r="AU115" s="84" t="e">
        <f t="shared" ca="1" si="9"/>
        <v>#NAME?</v>
      </c>
      <c r="AV115" s="85" t="e">
        <f t="shared" ca="1" si="10"/>
        <v>#NAME?</v>
      </c>
      <c r="AW115" s="86" t="e">
        <f t="shared" ca="1" si="11"/>
        <v>#NAME?</v>
      </c>
      <c r="AX115" s="85" t="e">
        <f t="shared" ca="1" si="12"/>
        <v>#NAME?</v>
      </c>
      <c r="AY115" s="86">
        <f t="shared" si="13"/>
        <v>200001119969</v>
      </c>
      <c r="AZ115" s="171" t="e">
        <f t="shared" ca="1" si="14"/>
        <v>#NAME?</v>
      </c>
      <c r="BA115" s="85" t="e">
        <f t="shared" ca="1" si="15"/>
        <v>#NAME?</v>
      </c>
      <c r="BB115" s="85" t="e">
        <f t="shared" ca="1" si="16"/>
        <v>#NAME?</v>
      </c>
      <c r="BC115" s="90" t="e">
        <f t="shared" ca="1" si="17"/>
        <v>#NAME?</v>
      </c>
      <c r="BD115" s="90" t="e">
        <f t="shared" ca="1" si="18"/>
        <v>#NAME?</v>
      </c>
      <c r="BE115" s="85" t="e">
        <f t="shared" ca="1" si="19"/>
        <v>#NAME?</v>
      </c>
      <c r="BF115" s="22" t="e">
        <f t="shared" ca="1" si="20"/>
        <v>#NAME?</v>
      </c>
      <c r="BG115" s="22" t="e">
        <f t="shared" ca="1" si="21"/>
        <v>#NAME?</v>
      </c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0"/>
        <v>114</v>
      </c>
      <c r="B116" s="213">
        <v>46242</v>
      </c>
      <c r="C116" s="54" t="s">
        <v>3366</v>
      </c>
      <c r="D116" s="54" t="s">
        <v>2433</v>
      </c>
      <c r="E116" s="54" t="s">
        <v>3172</v>
      </c>
      <c r="F116" s="54">
        <v>1</v>
      </c>
      <c r="G116" s="54" t="s">
        <v>65</v>
      </c>
      <c r="H116" s="54" t="str">
        <f t="shared" si="1"/>
        <v>DONE</v>
      </c>
      <c r="I116" s="54" t="s">
        <v>553</v>
      </c>
      <c r="J116" s="58" t="s">
        <v>166</v>
      </c>
      <c r="K116" s="58" t="s">
        <v>167</v>
      </c>
      <c r="L116" s="54">
        <v>12724</v>
      </c>
      <c r="M116" s="71"/>
      <c r="N116" s="54" t="s">
        <v>207</v>
      </c>
      <c r="O116" s="98" t="s">
        <v>91</v>
      </c>
      <c r="P116" s="54" t="s">
        <v>2770</v>
      </c>
      <c r="Q116" s="54" t="s">
        <v>87</v>
      </c>
      <c r="R116" s="204">
        <v>200001121465</v>
      </c>
      <c r="S116" s="205">
        <v>46247</v>
      </c>
      <c r="T116" s="66" t="str">
        <f t="shared" si="2"/>
        <v>DONE</v>
      </c>
      <c r="U116" s="205"/>
      <c r="V116" s="71">
        <v>9200108539</v>
      </c>
      <c r="W116" s="71">
        <v>50026</v>
      </c>
      <c r="X116" s="169">
        <v>46260</v>
      </c>
      <c r="Y116" s="69" t="str">
        <f t="shared" si="3"/>
        <v>DONE</v>
      </c>
      <c r="Z116" s="25">
        <v>54296</v>
      </c>
      <c r="AA116" s="69">
        <v>46262</v>
      </c>
      <c r="AB116" s="25"/>
      <c r="AC116" s="71"/>
      <c r="AD116" s="54" t="s">
        <v>3367</v>
      </c>
      <c r="AE116" s="76">
        <v>46262</v>
      </c>
      <c r="AF116" s="69" t="str">
        <f t="shared" si="4"/>
        <v>DONE</v>
      </c>
      <c r="AG116" s="69">
        <v>46265</v>
      </c>
      <c r="AH116" s="170"/>
      <c r="AI116" s="77" t="e">
        <f t="shared" ca="1" si="5"/>
        <v>#NAME?</v>
      </c>
      <c r="AJ116" s="80"/>
      <c r="AK116" s="80"/>
      <c r="AL116" s="82"/>
      <c r="AM116" s="82"/>
      <c r="AN116" s="82"/>
      <c r="AO116" s="82"/>
      <c r="AP116" s="82"/>
      <c r="AQ116" s="82"/>
      <c r="AR116" s="5"/>
      <c r="AS116" s="83">
        <f t="shared" si="7"/>
        <v>114</v>
      </c>
      <c r="AT116" s="85" t="str">
        <f t="shared" si="8"/>
        <v>GMIAMMIPT/2026/07/1908</v>
      </c>
      <c r="AU116" s="84" t="e">
        <f t="shared" ca="1" si="9"/>
        <v>#NAME?</v>
      </c>
      <c r="AV116" s="85" t="e">
        <f t="shared" ca="1" si="10"/>
        <v>#NAME?</v>
      </c>
      <c r="AW116" s="86" t="e">
        <f t="shared" ca="1" si="11"/>
        <v>#NAME?</v>
      </c>
      <c r="AX116" s="85" t="e">
        <f t="shared" ca="1" si="12"/>
        <v>#NAME?</v>
      </c>
      <c r="AY116" s="86">
        <f t="shared" si="13"/>
        <v>200001121465</v>
      </c>
      <c r="AZ116" s="171" t="e">
        <f t="shared" ca="1" si="14"/>
        <v>#NAME?</v>
      </c>
      <c r="BA116" s="85" t="e">
        <f t="shared" ca="1" si="15"/>
        <v>#NAME?</v>
      </c>
      <c r="BB116" s="85" t="e">
        <f t="shared" ca="1" si="16"/>
        <v>#NAME?</v>
      </c>
      <c r="BC116" s="90" t="e">
        <f t="shared" ca="1" si="17"/>
        <v>#NAME?</v>
      </c>
      <c r="BD116" s="90" t="e">
        <f t="shared" ca="1" si="18"/>
        <v>#NAME?</v>
      </c>
      <c r="BE116" s="85" t="e">
        <f t="shared" ca="1" si="19"/>
        <v>#NAME?</v>
      </c>
      <c r="BF116" s="22" t="e">
        <f t="shared" ca="1" si="20"/>
        <v>#NAME?</v>
      </c>
      <c r="BG116" s="22" t="e">
        <f t="shared" ca="1" si="21"/>
        <v>#NAME?</v>
      </c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0"/>
        <v>115</v>
      </c>
      <c r="B117" s="213">
        <v>46242</v>
      </c>
      <c r="C117" s="54" t="s">
        <v>3368</v>
      </c>
      <c r="D117" s="54" t="s">
        <v>177</v>
      </c>
      <c r="E117" s="54" t="s">
        <v>178</v>
      </c>
      <c r="F117" s="54">
        <v>1</v>
      </c>
      <c r="G117" s="54" t="s">
        <v>65</v>
      </c>
      <c r="H117" s="54" t="str">
        <f t="shared" si="1"/>
        <v>DONE</v>
      </c>
      <c r="I117" s="54" t="s">
        <v>1102</v>
      </c>
      <c r="J117" s="58" t="s">
        <v>180</v>
      </c>
      <c r="K117" s="58" t="s">
        <v>79</v>
      </c>
      <c r="L117" s="54">
        <v>3984</v>
      </c>
      <c r="M117" s="71"/>
      <c r="N117" s="54" t="s">
        <v>84</v>
      </c>
      <c r="O117" s="98" t="s">
        <v>91</v>
      </c>
      <c r="P117" s="54" t="s">
        <v>2770</v>
      </c>
      <c r="Q117" s="54" t="s">
        <v>87</v>
      </c>
      <c r="R117" s="204">
        <v>200001121460</v>
      </c>
      <c r="S117" s="205">
        <v>46247</v>
      </c>
      <c r="T117" s="66" t="str">
        <f t="shared" si="2"/>
        <v>DONE</v>
      </c>
      <c r="U117" s="205"/>
      <c r="V117" s="71">
        <v>9200108537</v>
      </c>
      <c r="W117" s="71">
        <v>50023</v>
      </c>
      <c r="X117" s="169">
        <v>46260</v>
      </c>
      <c r="Y117" s="69" t="str">
        <f t="shared" si="3"/>
        <v>DONE</v>
      </c>
      <c r="Z117" s="25">
        <v>54303</v>
      </c>
      <c r="AA117" s="69">
        <v>46262</v>
      </c>
      <c r="AB117" s="25"/>
      <c r="AC117" s="71"/>
      <c r="AD117" s="54" t="s">
        <v>3369</v>
      </c>
      <c r="AE117" s="76">
        <v>46262</v>
      </c>
      <c r="AF117" s="69" t="str">
        <f t="shared" si="4"/>
        <v>DONE</v>
      </c>
      <c r="AG117" s="69">
        <v>46265</v>
      </c>
      <c r="AH117" s="170"/>
      <c r="AI117" s="77" t="e">
        <f t="shared" ca="1" si="5"/>
        <v>#NAME?</v>
      </c>
      <c r="AJ117" s="80"/>
      <c r="AK117" s="80"/>
      <c r="AL117" s="82"/>
      <c r="AM117" s="82"/>
      <c r="AN117" s="82"/>
      <c r="AO117" s="82"/>
      <c r="AP117" s="82"/>
      <c r="AQ117" s="82"/>
      <c r="AR117" s="5"/>
      <c r="AS117" s="83">
        <f t="shared" si="7"/>
        <v>115</v>
      </c>
      <c r="AT117" s="85" t="str">
        <f t="shared" si="8"/>
        <v>GMIAMMIPT/2026/07/1909</v>
      </c>
      <c r="AU117" s="84" t="e">
        <f t="shared" ca="1" si="9"/>
        <v>#NAME?</v>
      </c>
      <c r="AV117" s="85" t="e">
        <f t="shared" ca="1" si="10"/>
        <v>#NAME?</v>
      </c>
      <c r="AW117" s="86" t="e">
        <f t="shared" ca="1" si="11"/>
        <v>#NAME?</v>
      </c>
      <c r="AX117" s="85" t="e">
        <f t="shared" ca="1" si="12"/>
        <v>#NAME?</v>
      </c>
      <c r="AY117" s="86">
        <f t="shared" si="13"/>
        <v>200001121460</v>
      </c>
      <c r="AZ117" s="171" t="e">
        <f t="shared" ca="1" si="14"/>
        <v>#NAME?</v>
      </c>
      <c r="BA117" s="85" t="e">
        <f t="shared" ca="1" si="15"/>
        <v>#NAME?</v>
      </c>
      <c r="BB117" s="85" t="e">
        <f t="shared" ca="1" si="16"/>
        <v>#NAME?</v>
      </c>
      <c r="BC117" s="90" t="e">
        <f t="shared" ca="1" si="17"/>
        <v>#NAME?</v>
      </c>
      <c r="BD117" s="90" t="e">
        <f t="shared" ca="1" si="18"/>
        <v>#NAME?</v>
      </c>
      <c r="BE117" s="85" t="e">
        <f t="shared" ca="1" si="19"/>
        <v>#NAME?</v>
      </c>
      <c r="BF117" s="22" t="e">
        <f t="shared" ca="1" si="20"/>
        <v>#NAME?</v>
      </c>
      <c r="BG117" s="22" t="e">
        <f t="shared" ca="1" si="21"/>
        <v>#NAME?</v>
      </c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0"/>
        <v>116</v>
      </c>
      <c r="B118" s="213">
        <v>46243</v>
      </c>
      <c r="C118" s="54" t="s">
        <v>3371</v>
      </c>
      <c r="D118" s="54" t="s">
        <v>177</v>
      </c>
      <c r="E118" s="54" t="s">
        <v>178</v>
      </c>
      <c r="F118" s="54">
        <v>1</v>
      </c>
      <c r="G118" s="54" t="s">
        <v>65</v>
      </c>
      <c r="H118" s="54" t="str">
        <f t="shared" si="1"/>
        <v>DONE</v>
      </c>
      <c r="I118" s="54" t="s">
        <v>610</v>
      </c>
      <c r="J118" s="58" t="s">
        <v>180</v>
      </c>
      <c r="K118" s="58" t="s">
        <v>79</v>
      </c>
      <c r="L118" s="54">
        <v>2981</v>
      </c>
      <c r="M118" s="71"/>
      <c r="N118" s="54" t="s">
        <v>184</v>
      </c>
      <c r="O118" s="98" t="s">
        <v>91</v>
      </c>
      <c r="P118" s="54" t="s">
        <v>2770</v>
      </c>
      <c r="Q118" s="54" t="s">
        <v>87</v>
      </c>
      <c r="R118" s="204">
        <v>200001121463</v>
      </c>
      <c r="S118" s="205">
        <v>46247</v>
      </c>
      <c r="T118" s="66" t="str">
        <f t="shared" si="2"/>
        <v>DONE</v>
      </c>
      <c r="U118" s="205"/>
      <c r="V118" s="71">
        <v>9200108538</v>
      </c>
      <c r="W118" s="71">
        <v>50024</v>
      </c>
      <c r="X118" s="169">
        <v>46260</v>
      </c>
      <c r="Y118" s="69" t="str">
        <f t="shared" si="3"/>
        <v>DONE</v>
      </c>
      <c r="Z118" s="25">
        <v>54295</v>
      </c>
      <c r="AA118" s="69">
        <v>46262</v>
      </c>
      <c r="AB118" s="25"/>
      <c r="AC118" s="71"/>
      <c r="AD118" s="54" t="s">
        <v>3373</v>
      </c>
      <c r="AE118" s="76">
        <v>46262</v>
      </c>
      <c r="AF118" s="69" t="str">
        <f t="shared" si="4"/>
        <v>DONE</v>
      </c>
      <c r="AG118" s="69">
        <v>46265</v>
      </c>
      <c r="AH118" s="170"/>
      <c r="AI118" s="77" t="e">
        <f t="shared" ca="1" si="5"/>
        <v>#NAME?</v>
      </c>
      <c r="AJ118" s="80"/>
      <c r="AK118" s="80"/>
      <c r="AL118" s="82"/>
      <c r="AM118" s="82"/>
      <c r="AN118" s="82"/>
      <c r="AO118" s="82"/>
      <c r="AP118" s="82"/>
      <c r="AQ118" s="82"/>
      <c r="AR118" s="5"/>
      <c r="AS118" s="83">
        <f t="shared" si="7"/>
        <v>116</v>
      </c>
      <c r="AT118" s="85" t="str">
        <f t="shared" si="8"/>
        <v>GMIAMMIPT/2026/07/1910</v>
      </c>
      <c r="AU118" s="84" t="e">
        <f t="shared" ca="1" si="9"/>
        <v>#NAME?</v>
      </c>
      <c r="AV118" s="85" t="e">
        <f t="shared" ca="1" si="10"/>
        <v>#NAME?</v>
      </c>
      <c r="AW118" s="86" t="e">
        <f t="shared" ca="1" si="11"/>
        <v>#NAME?</v>
      </c>
      <c r="AX118" s="85" t="e">
        <f t="shared" ca="1" si="12"/>
        <v>#NAME?</v>
      </c>
      <c r="AY118" s="86">
        <f t="shared" si="13"/>
        <v>200001121463</v>
      </c>
      <c r="AZ118" s="171" t="e">
        <f t="shared" ca="1" si="14"/>
        <v>#NAME?</v>
      </c>
      <c r="BA118" s="85" t="e">
        <f t="shared" ca="1" si="15"/>
        <v>#NAME?</v>
      </c>
      <c r="BB118" s="85" t="e">
        <f t="shared" ca="1" si="16"/>
        <v>#NAME?</v>
      </c>
      <c r="BC118" s="90" t="e">
        <f t="shared" ca="1" si="17"/>
        <v>#NAME?</v>
      </c>
      <c r="BD118" s="90" t="e">
        <f t="shared" ca="1" si="18"/>
        <v>#NAME?</v>
      </c>
      <c r="BE118" s="85" t="e">
        <f t="shared" ca="1" si="19"/>
        <v>#NAME?</v>
      </c>
      <c r="BF118" s="22" t="e">
        <f t="shared" ca="1" si="20"/>
        <v>#NAME?</v>
      </c>
      <c r="BG118" s="22" t="e">
        <f t="shared" ca="1" si="21"/>
        <v>#NAME?</v>
      </c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0"/>
        <v>117</v>
      </c>
      <c r="B119" s="213">
        <v>46244</v>
      </c>
      <c r="C119" s="54" t="s">
        <v>3374</v>
      </c>
      <c r="D119" s="54" t="s">
        <v>721</v>
      </c>
      <c r="E119" s="54" t="s">
        <v>722</v>
      </c>
      <c r="F119" s="54">
        <v>8</v>
      </c>
      <c r="G119" s="54" t="s">
        <v>65</v>
      </c>
      <c r="H119" s="54" t="str">
        <f t="shared" si="1"/>
        <v>DONE</v>
      </c>
      <c r="I119" s="54" t="s">
        <v>3375</v>
      </c>
      <c r="J119" s="58" t="s">
        <v>3376</v>
      </c>
      <c r="K119" s="58" t="s">
        <v>637</v>
      </c>
      <c r="L119" s="54"/>
      <c r="M119" s="71"/>
      <c r="N119" s="54" t="s">
        <v>161</v>
      </c>
      <c r="O119" s="96" t="s">
        <v>81</v>
      </c>
      <c r="P119" s="54" t="s">
        <v>87</v>
      </c>
      <c r="Q119" s="54" t="s">
        <v>1219</v>
      </c>
      <c r="R119" s="204">
        <v>200001121355</v>
      </c>
      <c r="S119" s="205">
        <v>46247</v>
      </c>
      <c r="T119" s="66" t="str">
        <f t="shared" si="2"/>
        <v>DONE</v>
      </c>
      <c r="U119" s="205"/>
      <c r="V119" s="71">
        <v>9200109186</v>
      </c>
      <c r="W119" s="71">
        <v>50145</v>
      </c>
      <c r="X119" s="169">
        <v>46262</v>
      </c>
      <c r="Y119" s="69" t="str">
        <f t="shared" si="3"/>
        <v>DONE</v>
      </c>
      <c r="Z119" s="25">
        <v>54405</v>
      </c>
      <c r="AA119" s="146">
        <v>46263</v>
      </c>
      <c r="AB119" s="25"/>
      <c r="AC119" s="71"/>
      <c r="AD119" s="54" t="s">
        <v>3377</v>
      </c>
      <c r="AE119" s="76">
        <v>46265</v>
      </c>
      <c r="AF119" s="69" t="str">
        <f t="shared" si="4"/>
        <v>DONE</v>
      </c>
      <c r="AG119" s="69">
        <v>46268</v>
      </c>
      <c r="AH119" s="170"/>
      <c r="AI119" s="77" t="e">
        <f t="shared" ca="1" si="5"/>
        <v>#NAME?</v>
      </c>
      <c r="AJ119" s="80"/>
      <c r="AK119" s="80"/>
      <c r="AL119" s="82"/>
      <c r="AM119" s="82"/>
      <c r="AN119" s="82"/>
      <c r="AO119" s="82"/>
      <c r="AP119" s="82"/>
      <c r="AQ119" s="82"/>
      <c r="AR119" s="5"/>
      <c r="AS119" s="83">
        <f t="shared" si="7"/>
        <v>117</v>
      </c>
      <c r="AT119" s="85" t="str">
        <f t="shared" si="8"/>
        <v>GMIAMMIPT/2026/07/1911</v>
      </c>
      <c r="AU119" s="84" t="e">
        <f t="shared" ca="1" si="9"/>
        <v>#NAME?</v>
      </c>
      <c r="AV119" s="85" t="e">
        <f t="shared" ca="1" si="10"/>
        <v>#NAME?</v>
      </c>
      <c r="AW119" s="86" t="e">
        <f t="shared" ca="1" si="11"/>
        <v>#NAME?</v>
      </c>
      <c r="AX119" s="85" t="e">
        <f t="shared" ca="1" si="12"/>
        <v>#NAME?</v>
      </c>
      <c r="AY119" s="86">
        <f t="shared" si="13"/>
        <v>200001121355</v>
      </c>
      <c r="AZ119" s="171" t="e">
        <f t="shared" ca="1" si="14"/>
        <v>#NAME?</v>
      </c>
      <c r="BA119" s="85" t="e">
        <f t="shared" ca="1" si="15"/>
        <v>#NAME?</v>
      </c>
      <c r="BB119" s="85" t="e">
        <f t="shared" ca="1" si="16"/>
        <v>#NAME?</v>
      </c>
      <c r="BC119" s="90" t="e">
        <f t="shared" ca="1" si="17"/>
        <v>#NAME?</v>
      </c>
      <c r="BD119" s="90" t="e">
        <f t="shared" ca="1" si="18"/>
        <v>#NAME?</v>
      </c>
      <c r="BE119" s="85" t="e">
        <f t="shared" ca="1" si="19"/>
        <v>#NAME?</v>
      </c>
      <c r="BF119" s="22" t="e">
        <f t="shared" ca="1" si="20"/>
        <v>#NAME?</v>
      </c>
      <c r="BG119" s="22" t="e">
        <f t="shared" ca="1" si="21"/>
        <v>#NAME?</v>
      </c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0"/>
        <v>118</v>
      </c>
      <c r="B120" s="213">
        <v>46244</v>
      </c>
      <c r="C120" s="54" t="s">
        <v>3374</v>
      </c>
      <c r="D120" s="54" t="s">
        <v>3378</v>
      </c>
      <c r="E120" s="54" t="s">
        <v>3379</v>
      </c>
      <c r="F120" s="54">
        <v>9</v>
      </c>
      <c r="G120" s="54" t="s">
        <v>65</v>
      </c>
      <c r="H120" s="54" t="str">
        <f t="shared" si="1"/>
        <v>DONE</v>
      </c>
      <c r="I120" s="54" t="s">
        <v>3375</v>
      </c>
      <c r="J120" s="58" t="s">
        <v>3376</v>
      </c>
      <c r="K120" s="58" t="s">
        <v>637</v>
      </c>
      <c r="L120" s="54"/>
      <c r="M120" s="71"/>
      <c r="N120" s="54" t="s">
        <v>161</v>
      </c>
      <c r="O120" s="96" t="s">
        <v>81</v>
      </c>
      <c r="P120" s="54" t="s">
        <v>87</v>
      </c>
      <c r="Q120" s="54" t="s">
        <v>1219</v>
      </c>
      <c r="R120" s="204">
        <v>200001121355</v>
      </c>
      <c r="S120" s="205">
        <v>46247</v>
      </c>
      <c r="T120" s="66" t="str">
        <f t="shared" si="2"/>
        <v>DONE</v>
      </c>
      <c r="U120" s="205"/>
      <c r="V120" s="71">
        <v>9200109186</v>
      </c>
      <c r="W120" s="71">
        <v>50145</v>
      </c>
      <c r="X120" s="169">
        <v>46262</v>
      </c>
      <c r="Y120" s="69" t="str">
        <f t="shared" si="3"/>
        <v>DONE</v>
      </c>
      <c r="Z120" s="25">
        <v>54405</v>
      </c>
      <c r="AA120" s="146">
        <v>46263</v>
      </c>
      <c r="AB120" s="25"/>
      <c r="AC120" s="71"/>
      <c r="AD120" s="54" t="s">
        <v>3377</v>
      </c>
      <c r="AE120" s="76">
        <v>46265</v>
      </c>
      <c r="AF120" s="69" t="str">
        <f t="shared" si="4"/>
        <v>DONE</v>
      </c>
      <c r="AG120" s="69">
        <v>46268</v>
      </c>
      <c r="AH120" s="170"/>
      <c r="AI120" s="77" t="e">
        <f t="shared" ca="1" si="5"/>
        <v>#NAME?</v>
      </c>
      <c r="AJ120" s="80"/>
      <c r="AK120" s="80"/>
      <c r="AL120" s="82"/>
      <c r="AM120" s="82"/>
      <c r="AN120" s="82"/>
      <c r="AO120" s="82"/>
      <c r="AP120" s="82"/>
      <c r="AQ120" s="82"/>
      <c r="AR120" s="5"/>
      <c r="AS120" s="83">
        <f t="shared" si="7"/>
        <v>118</v>
      </c>
      <c r="AT120" s="85" t="str">
        <f t="shared" si="8"/>
        <v>GMIAMMIPT/2026/07/1911</v>
      </c>
      <c r="AU120" s="84" t="e">
        <f t="shared" ca="1" si="9"/>
        <v>#NAME?</v>
      </c>
      <c r="AV120" s="85" t="e">
        <f t="shared" ca="1" si="10"/>
        <v>#NAME?</v>
      </c>
      <c r="AW120" s="86" t="e">
        <f t="shared" ca="1" si="11"/>
        <v>#NAME?</v>
      </c>
      <c r="AX120" s="85" t="e">
        <f t="shared" ca="1" si="12"/>
        <v>#NAME?</v>
      </c>
      <c r="AY120" s="86">
        <f t="shared" si="13"/>
        <v>200001121355</v>
      </c>
      <c r="AZ120" s="171" t="e">
        <f t="shared" ca="1" si="14"/>
        <v>#NAME?</v>
      </c>
      <c r="BA120" s="85" t="e">
        <f t="shared" ca="1" si="15"/>
        <v>#NAME?</v>
      </c>
      <c r="BB120" s="85" t="e">
        <f t="shared" ca="1" si="16"/>
        <v>#NAME?</v>
      </c>
      <c r="BC120" s="90" t="e">
        <f t="shared" ca="1" si="17"/>
        <v>#NAME?</v>
      </c>
      <c r="BD120" s="90" t="e">
        <f t="shared" ca="1" si="18"/>
        <v>#NAME?</v>
      </c>
      <c r="BE120" s="85" t="e">
        <f t="shared" ca="1" si="19"/>
        <v>#NAME?</v>
      </c>
      <c r="BF120" s="22" t="e">
        <f t="shared" ca="1" si="20"/>
        <v>#NAME?</v>
      </c>
      <c r="BG120" s="22" t="e">
        <f t="shared" ca="1" si="21"/>
        <v>#NAME?</v>
      </c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0"/>
        <v>119</v>
      </c>
      <c r="B121" s="213">
        <v>46243</v>
      </c>
      <c r="C121" s="54" t="s">
        <v>3382</v>
      </c>
      <c r="D121" s="54" t="s">
        <v>177</v>
      </c>
      <c r="E121" s="54" t="s">
        <v>178</v>
      </c>
      <c r="F121" s="54">
        <v>1</v>
      </c>
      <c r="G121" s="54" t="s">
        <v>65</v>
      </c>
      <c r="H121" s="54" t="str">
        <f t="shared" si="1"/>
        <v>DONE</v>
      </c>
      <c r="I121" s="54" t="s">
        <v>1704</v>
      </c>
      <c r="J121" s="58" t="s">
        <v>180</v>
      </c>
      <c r="K121" s="58" t="s">
        <v>79</v>
      </c>
      <c r="L121" s="54">
        <v>3988</v>
      </c>
      <c r="M121" s="71"/>
      <c r="N121" s="54" t="s">
        <v>84</v>
      </c>
      <c r="O121" s="96" t="s">
        <v>91</v>
      </c>
      <c r="P121" s="54" t="s">
        <v>2770</v>
      </c>
      <c r="Q121" s="54" t="s">
        <v>87</v>
      </c>
      <c r="R121" s="204">
        <v>200001121470</v>
      </c>
      <c r="S121" s="205">
        <v>46247</v>
      </c>
      <c r="T121" s="66" t="str">
        <f t="shared" si="2"/>
        <v>DONE</v>
      </c>
      <c r="U121" s="205"/>
      <c r="V121" s="71">
        <v>9200108535</v>
      </c>
      <c r="W121" s="71">
        <v>50021</v>
      </c>
      <c r="X121" s="169">
        <v>46260</v>
      </c>
      <c r="Y121" s="69" t="str">
        <f t="shared" si="3"/>
        <v>DONE</v>
      </c>
      <c r="Z121" s="25">
        <v>54293</v>
      </c>
      <c r="AA121" s="69">
        <v>46262</v>
      </c>
      <c r="AB121" s="25"/>
      <c r="AC121" s="71"/>
      <c r="AD121" s="54" t="s">
        <v>3384</v>
      </c>
      <c r="AE121" s="76">
        <v>46262</v>
      </c>
      <c r="AF121" s="69" t="str">
        <f t="shared" si="4"/>
        <v>DONE</v>
      </c>
      <c r="AG121" s="69">
        <v>46265</v>
      </c>
      <c r="AH121" s="170"/>
      <c r="AI121" s="77" t="e">
        <f t="shared" ca="1" si="5"/>
        <v>#NAME?</v>
      </c>
      <c r="AJ121" s="80"/>
      <c r="AK121" s="80"/>
      <c r="AL121" s="82"/>
      <c r="AM121" s="82"/>
      <c r="AN121" s="82"/>
      <c r="AO121" s="82"/>
      <c r="AP121" s="82"/>
      <c r="AQ121" s="82"/>
      <c r="AR121" s="5"/>
      <c r="AS121" s="83">
        <f t="shared" si="7"/>
        <v>119</v>
      </c>
      <c r="AT121" s="85" t="str">
        <f t="shared" si="8"/>
        <v>GMIAMMIPT/2026/07/1912</v>
      </c>
      <c r="AU121" s="84" t="e">
        <f t="shared" ca="1" si="9"/>
        <v>#NAME?</v>
      </c>
      <c r="AV121" s="85" t="e">
        <f t="shared" ca="1" si="10"/>
        <v>#NAME?</v>
      </c>
      <c r="AW121" s="86" t="e">
        <f t="shared" ca="1" si="11"/>
        <v>#NAME?</v>
      </c>
      <c r="AX121" s="85" t="e">
        <f t="shared" ca="1" si="12"/>
        <v>#NAME?</v>
      </c>
      <c r="AY121" s="86">
        <f t="shared" si="13"/>
        <v>200001121470</v>
      </c>
      <c r="AZ121" s="171" t="e">
        <f t="shared" ca="1" si="14"/>
        <v>#NAME?</v>
      </c>
      <c r="BA121" s="85" t="e">
        <f t="shared" ca="1" si="15"/>
        <v>#NAME?</v>
      </c>
      <c r="BB121" s="85" t="e">
        <f t="shared" ca="1" si="16"/>
        <v>#NAME?</v>
      </c>
      <c r="BC121" s="90" t="e">
        <f t="shared" ca="1" si="17"/>
        <v>#NAME?</v>
      </c>
      <c r="BD121" s="90" t="e">
        <f t="shared" ca="1" si="18"/>
        <v>#NAME?</v>
      </c>
      <c r="BE121" s="85" t="e">
        <f t="shared" ca="1" si="19"/>
        <v>#NAME?</v>
      </c>
      <c r="BF121" s="22" t="e">
        <f t="shared" ca="1" si="20"/>
        <v>#NAME?</v>
      </c>
      <c r="BG121" s="22" t="e">
        <f t="shared" ca="1" si="21"/>
        <v>#NAME?</v>
      </c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0"/>
        <v>120</v>
      </c>
      <c r="B122" s="213">
        <v>46241</v>
      </c>
      <c r="C122" s="54" t="s">
        <v>3386</v>
      </c>
      <c r="D122" s="54" t="s">
        <v>177</v>
      </c>
      <c r="E122" s="54" t="s">
        <v>178</v>
      </c>
      <c r="F122" s="54">
        <v>1</v>
      </c>
      <c r="G122" s="54" t="s">
        <v>65</v>
      </c>
      <c r="H122" s="54" t="str">
        <f t="shared" si="1"/>
        <v>DONE</v>
      </c>
      <c r="I122" s="54" t="s">
        <v>630</v>
      </c>
      <c r="J122" s="58" t="s">
        <v>180</v>
      </c>
      <c r="K122" s="58" t="s">
        <v>79</v>
      </c>
      <c r="L122" s="54">
        <v>8984</v>
      </c>
      <c r="M122" s="71"/>
      <c r="N122" s="54" t="s">
        <v>184</v>
      </c>
      <c r="O122" s="96" t="s">
        <v>91</v>
      </c>
      <c r="P122" s="54" t="s">
        <v>2770</v>
      </c>
      <c r="Q122" s="54" t="s">
        <v>87</v>
      </c>
      <c r="R122" s="204">
        <v>200001121474</v>
      </c>
      <c r="S122" s="205">
        <v>46247</v>
      </c>
      <c r="T122" s="66" t="str">
        <f t="shared" si="2"/>
        <v>DONE</v>
      </c>
      <c r="U122" s="205"/>
      <c r="V122" s="71">
        <v>9200108533</v>
      </c>
      <c r="W122" s="71">
        <v>50018</v>
      </c>
      <c r="X122" s="169">
        <v>46260</v>
      </c>
      <c r="Y122" s="69" t="str">
        <f t="shared" si="3"/>
        <v>DONE</v>
      </c>
      <c r="Z122" s="25">
        <v>54291</v>
      </c>
      <c r="AA122" s="69">
        <v>46262</v>
      </c>
      <c r="AB122" s="25"/>
      <c r="AC122" s="71"/>
      <c r="AD122" s="54" t="s">
        <v>3387</v>
      </c>
      <c r="AE122" s="76">
        <v>46262</v>
      </c>
      <c r="AF122" s="69" t="str">
        <f t="shared" si="4"/>
        <v>DONE</v>
      </c>
      <c r="AG122" s="69">
        <v>46265</v>
      </c>
      <c r="AH122" s="170"/>
      <c r="AI122" s="77" t="e">
        <f t="shared" ca="1" si="5"/>
        <v>#NAME?</v>
      </c>
      <c r="AJ122" s="80"/>
      <c r="AK122" s="80"/>
      <c r="AL122" s="82"/>
      <c r="AM122" s="82"/>
      <c r="AN122" s="82"/>
      <c r="AO122" s="82"/>
      <c r="AP122" s="82"/>
      <c r="AQ122" s="82"/>
      <c r="AR122" s="5"/>
      <c r="AS122" s="83">
        <f t="shared" si="7"/>
        <v>120</v>
      </c>
      <c r="AT122" s="85" t="str">
        <f t="shared" si="8"/>
        <v>GMIAMMIPT/2026/07/1913</v>
      </c>
      <c r="AU122" s="84" t="e">
        <f t="shared" ca="1" si="9"/>
        <v>#NAME?</v>
      </c>
      <c r="AV122" s="85" t="e">
        <f t="shared" ca="1" si="10"/>
        <v>#NAME?</v>
      </c>
      <c r="AW122" s="86" t="e">
        <f t="shared" ca="1" si="11"/>
        <v>#NAME?</v>
      </c>
      <c r="AX122" s="85" t="e">
        <f t="shared" ca="1" si="12"/>
        <v>#NAME?</v>
      </c>
      <c r="AY122" s="86">
        <f t="shared" si="13"/>
        <v>200001121474</v>
      </c>
      <c r="AZ122" s="171" t="e">
        <f t="shared" ca="1" si="14"/>
        <v>#NAME?</v>
      </c>
      <c r="BA122" s="85" t="e">
        <f t="shared" ca="1" si="15"/>
        <v>#NAME?</v>
      </c>
      <c r="BB122" s="85" t="e">
        <f t="shared" ca="1" si="16"/>
        <v>#NAME?</v>
      </c>
      <c r="BC122" s="90" t="e">
        <f t="shared" ca="1" si="17"/>
        <v>#NAME?</v>
      </c>
      <c r="BD122" s="90" t="e">
        <f t="shared" ca="1" si="18"/>
        <v>#NAME?</v>
      </c>
      <c r="BE122" s="85" t="e">
        <f t="shared" ca="1" si="19"/>
        <v>#NAME?</v>
      </c>
      <c r="BF122" s="22" t="e">
        <f t="shared" ca="1" si="20"/>
        <v>#NAME?</v>
      </c>
      <c r="BG122" s="22" t="e">
        <f t="shared" ca="1" si="21"/>
        <v>#NAME?</v>
      </c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0"/>
        <v>121</v>
      </c>
      <c r="B123" s="213">
        <v>46241</v>
      </c>
      <c r="C123" s="54" t="s">
        <v>3388</v>
      </c>
      <c r="D123" s="54" t="s">
        <v>1065</v>
      </c>
      <c r="E123" s="54" t="s">
        <v>1066</v>
      </c>
      <c r="F123" s="54">
        <v>1</v>
      </c>
      <c r="G123" s="54" t="s">
        <v>65</v>
      </c>
      <c r="H123" s="54" t="str">
        <f t="shared" si="1"/>
        <v>DONE</v>
      </c>
      <c r="I123" s="54" t="s">
        <v>2814</v>
      </c>
      <c r="J123" s="62" t="s">
        <v>73</v>
      </c>
      <c r="K123" s="62" t="s">
        <v>73</v>
      </c>
      <c r="L123" s="54"/>
      <c r="M123" s="71"/>
      <c r="N123" s="54" t="s">
        <v>3247</v>
      </c>
      <c r="O123" s="96" t="s">
        <v>85</v>
      </c>
      <c r="P123" s="54" t="s">
        <v>2696</v>
      </c>
      <c r="Q123" s="54" t="s">
        <v>326</v>
      </c>
      <c r="R123" s="204">
        <v>200001120938</v>
      </c>
      <c r="S123" s="205">
        <v>46247</v>
      </c>
      <c r="T123" s="66" t="str">
        <f t="shared" si="2"/>
        <v>DONE</v>
      </c>
      <c r="U123" s="205"/>
      <c r="V123" s="71">
        <v>9200108543</v>
      </c>
      <c r="W123" s="71">
        <v>50029</v>
      </c>
      <c r="X123" s="169">
        <v>46260</v>
      </c>
      <c r="Y123" s="69" t="str">
        <f t="shared" si="3"/>
        <v>DONE</v>
      </c>
      <c r="Z123" s="25">
        <v>54305</v>
      </c>
      <c r="AA123" s="69">
        <v>46262</v>
      </c>
      <c r="AB123" s="25"/>
      <c r="AC123" s="71"/>
      <c r="AD123" s="54" t="s">
        <v>3389</v>
      </c>
      <c r="AE123" s="76">
        <v>46262</v>
      </c>
      <c r="AF123" s="69" t="str">
        <f t="shared" si="4"/>
        <v>DONE</v>
      </c>
      <c r="AG123" s="69">
        <v>46265</v>
      </c>
      <c r="AH123" s="170"/>
      <c r="AI123" s="77" t="e">
        <f t="shared" ca="1" si="5"/>
        <v>#NAME?</v>
      </c>
      <c r="AJ123" s="80"/>
      <c r="AK123" s="80"/>
      <c r="AL123" s="82"/>
      <c r="AM123" s="82"/>
      <c r="AN123" s="82"/>
      <c r="AO123" s="82"/>
      <c r="AP123" s="82"/>
      <c r="AQ123" s="82"/>
      <c r="AR123" s="5"/>
      <c r="AS123" s="83">
        <f t="shared" si="7"/>
        <v>121</v>
      </c>
      <c r="AT123" s="85" t="str">
        <f t="shared" si="8"/>
        <v>GMIAMMIPT/2026/07/1914</v>
      </c>
      <c r="AU123" s="84" t="e">
        <f t="shared" ca="1" si="9"/>
        <v>#NAME?</v>
      </c>
      <c r="AV123" s="85" t="e">
        <f t="shared" ca="1" si="10"/>
        <v>#NAME?</v>
      </c>
      <c r="AW123" s="86" t="e">
        <f t="shared" ca="1" si="11"/>
        <v>#NAME?</v>
      </c>
      <c r="AX123" s="85" t="e">
        <f t="shared" ca="1" si="12"/>
        <v>#NAME?</v>
      </c>
      <c r="AY123" s="86">
        <f t="shared" si="13"/>
        <v>200001120938</v>
      </c>
      <c r="AZ123" s="171" t="e">
        <f t="shared" ca="1" si="14"/>
        <v>#NAME?</v>
      </c>
      <c r="BA123" s="85" t="e">
        <f t="shared" ca="1" si="15"/>
        <v>#NAME?</v>
      </c>
      <c r="BB123" s="85" t="e">
        <f t="shared" ca="1" si="16"/>
        <v>#NAME?</v>
      </c>
      <c r="BC123" s="90" t="e">
        <f t="shared" ca="1" si="17"/>
        <v>#NAME?</v>
      </c>
      <c r="BD123" s="90" t="e">
        <f t="shared" ca="1" si="18"/>
        <v>#NAME?</v>
      </c>
      <c r="BE123" s="85" t="e">
        <f t="shared" ca="1" si="19"/>
        <v>#NAME?</v>
      </c>
      <c r="BF123" s="22" t="e">
        <f t="shared" ca="1" si="20"/>
        <v>#NAME?</v>
      </c>
      <c r="BG123" s="22" t="e">
        <f t="shared" ca="1" si="21"/>
        <v>#NAME?</v>
      </c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0"/>
        <v>122</v>
      </c>
      <c r="B124" s="213">
        <v>46241</v>
      </c>
      <c r="C124" s="54" t="s">
        <v>3392</v>
      </c>
      <c r="D124" s="54" t="s">
        <v>1065</v>
      </c>
      <c r="E124" s="54" t="s">
        <v>1066</v>
      </c>
      <c r="F124" s="54">
        <v>1</v>
      </c>
      <c r="G124" s="54" t="s">
        <v>65</v>
      </c>
      <c r="H124" s="54" t="str">
        <f t="shared" si="1"/>
        <v>DONE</v>
      </c>
      <c r="I124" s="54" t="s">
        <v>1042</v>
      </c>
      <c r="J124" s="58" t="s">
        <v>1043</v>
      </c>
      <c r="K124" s="58" t="s">
        <v>79</v>
      </c>
      <c r="L124" s="54"/>
      <c r="M124" s="71"/>
      <c r="N124" s="54" t="s">
        <v>3247</v>
      </c>
      <c r="O124" s="96" t="s">
        <v>85</v>
      </c>
      <c r="P124" s="54" t="s">
        <v>2696</v>
      </c>
      <c r="Q124" s="54" t="s">
        <v>326</v>
      </c>
      <c r="R124" s="204">
        <v>200001120934</v>
      </c>
      <c r="S124" s="205">
        <v>46247</v>
      </c>
      <c r="T124" s="66" t="str">
        <f t="shared" si="2"/>
        <v>DONE</v>
      </c>
      <c r="U124" s="205"/>
      <c r="V124" s="71">
        <v>9200108532</v>
      </c>
      <c r="W124" s="71">
        <v>50016</v>
      </c>
      <c r="X124" s="169">
        <v>46260</v>
      </c>
      <c r="Y124" s="69" t="str">
        <f t="shared" si="3"/>
        <v>DONE</v>
      </c>
      <c r="Z124" s="25">
        <v>54290</v>
      </c>
      <c r="AA124" s="69">
        <v>46262</v>
      </c>
      <c r="AB124" s="25"/>
      <c r="AC124" s="71"/>
      <c r="AD124" s="54" t="s">
        <v>3396</v>
      </c>
      <c r="AE124" s="76">
        <v>46262</v>
      </c>
      <c r="AF124" s="69" t="str">
        <f t="shared" si="4"/>
        <v>DONE</v>
      </c>
      <c r="AG124" s="69">
        <v>46265</v>
      </c>
      <c r="AH124" s="170"/>
      <c r="AI124" s="77" t="e">
        <f t="shared" ca="1" si="5"/>
        <v>#NAME?</v>
      </c>
      <c r="AJ124" s="80"/>
      <c r="AK124" s="80"/>
      <c r="AL124" s="82"/>
      <c r="AM124" s="82"/>
      <c r="AN124" s="82"/>
      <c r="AO124" s="82"/>
      <c r="AP124" s="82"/>
      <c r="AQ124" s="82"/>
      <c r="AR124" s="5"/>
      <c r="AS124" s="83">
        <f t="shared" si="7"/>
        <v>122</v>
      </c>
      <c r="AT124" s="85" t="str">
        <f t="shared" si="8"/>
        <v>GMIAMMIPT/2026/07/1915</v>
      </c>
      <c r="AU124" s="84" t="e">
        <f t="shared" ca="1" si="9"/>
        <v>#NAME?</v>
      </c>
      <c r="AV124" s="85" t="e">
        <f t="shared" ca="1" si="10"/>
        <v>#NAME?</v>
      </c>
      <c r="AW124" s="86" t="e">
        <f t="shared" ca="1" si="11"/>
        <v>#NAME?</v>
      </c>
      <c r="AX124" s="85" t="e">
        <f t="shared" ca="1" si="12"/>
        <v>#NAME?</v>
      </c>
      <c r="AY124" s="86">
        <f t="shared" si="13"/>
        <v>200001120934</v>
      </c>
      <c r="AZ124" s="171" t="e">
        <f t="shared" ca="1" si="14"/>
        <v>#NAME?</v>
      </c>
      <c r="BA124" s="85" t="e">
        <f t="shared" ca="1" si="15"/>
        <v>#NAME?</v>
      </c>
      <c r="BB124" s="85" t="e">
        <f t="shared" ca="1" si="16"/>
        <v>#NAME?</v>
      </c>
      <c r="BC124" s="90" t="e">
        <f t="shared" ca="1" si="17"/>
        <v>#NAME?</v>
      </c>
      <c r="BD124" s="90" t="e">
        <f t="shared" ca="1" si="18"/>
        <v>#NAME?</v>
      </c>
      <c r="BE124" s="85" t="e">
        <f t="shared" ca="1" si="19"/>
        <v>#NAME?</v>
      </c>
      <c r="BF124" s="22" t="e">
        <f t="shared" ca="1" si="20"/>
        <v>#NAME?</v>
      </c>
      <c r="BG124" s="22" t="e">
        <f t="shared" ca="1" si="21"/>
        <v>#NAME?</v>
      </c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0"/>
        <v>123</v>
      </c>
      <c r="B125" s="213">
        <v>46238</v>
      </c>
      <c r="C125" s="54" t="s">
        <v>3398</v>
      </c>
      <c r="D125" s="54" t="s">
        <v>136</v>
      </c>
      <c r="E125" s="54" t="s">
        <v>137</v>
      </c>
      <c r="F125" s="54">
        <v>1</v>
      </c>
      <c r="G125" s="54" t="s">
        <v>65</v>
      </c>
      <c r="H125" s="54" t="str">
        <f t="shared" si="1"/>
        <v>DONE</v>
      </c>
      <c r="I125" s="54" t="s">
        <v>1089</v>
      </c>
      <c r="J125" s="58" t="s">
        <v>112</v>
      </c>
      <c r="K125" s="58" t="s">
        <v>106</v>
      </c>
      <c r="L125" s="54"/>
      <c r="M125" s="71"/>
      <c r="N125" s="54" t="s">
        <v>161</v>
      </c>
      <c r="O125" s="96" t="s">
        <v>81</v>
      </c>
      <c r="P125" s="54" t="s">
        <v>2696</v>
      </c>
      <c r="Q125" s="54" t="s">
        <v>1446</v>
      </c>
      <c r="R125" s="204">
        <v>200001121284</v>
      </c>
      <c r="S125" s="205">
        <v>46247</v>
      </c>
      <c r="T125" s="66" t="str">
        <f t="shared" si="2"/>
        <v>DONE</v>
      </c>
      <c r="U125" s="205"/>
      <c r="V125" s="71">
        <v>9200108529</v>
      </c>
      <c r="W125" s="71">
        <v>50011</v>
      </c>
      <c r="X125" s="169">
        <v>46260</v>
      </c>
      <c r="Y125" s="69" t="str">
        <f t="shared" si="3"/>
        <v>DONE</v>
      </c>
      <c r="Z125" s="25">
        <v>54297</v>
      </c>
      <c r="AA125" s="69">
        <v>46262</v>
      </c>
      <c r="AB125" s="25"/>
      <c r="AC125" s="71"/>
      <c r="AD125" s="54" t="s">
        <v>3399</v>
      </c>
      <c r="AE125" s="76">
        <v>46262</v>
      </c>
      <c r="AF125" s="69" t="str">
        <f t="shared" si="4"/>
        <v>DONE</v>
      </c>
      <c r="AG125" s="69">
        <v>46265</v>
      </c>
      <c r="AH125" s="170"/>
      <c r="AI125" s="77" t="e">
        <f t="shared" ca="1" si="5"/>
        <v>#NAME?</v>
      </c>
      <c r="AJ125" s="80"/>
      <c r="AK125" s="80"/>
      <c r="AL125" s="82"/>
      <c r="AM125" s="82"/>
      <c r="AN125" s="82"/>
      <c r="AO125" s="82"/>
      <c r="AP125" s="82"/>
      <c r="AQ125" s="82"/>
      <c r="AR125" s="5"/>
      <c r="AS125" s="83">
        <f t="shared" si="7"/>
        <v>123</v>
      </c>
      <c r="AT125" s="85" t="str">
        <f t="shared" si="8"/>
        <v>GMIAMMIPT/2026/07/1916</v>
      </c>
      <c r="AU125" s="84" t="e">
        <f t="shared" ca="1" si="9"/>
        <v>#NAME?</v>
      </c>
      <c r="AV125" s="85" t="e">
        <f t="shared" ca="1" si="10"/>
        <v>#NAME?</v>
      </c>
      <c r="AW125" s="86" t="e">
        <f t="shared" ca="1" si="11"/>
        <v>#NAME?</v>
      </c>
      <c r="AX125" s="85" t="e">
        <f t="shared" ca="1" si="12"/>
        <v>#NAME?</v>
      </c>
      <c r="AY125" s="86">
        <f t="shared" si="13"/>
        <v>200001121284</v>
      </c>
      <c r="AZ125" s="171" t="e">
        <f t="shared" ca="1" si="14"/>
        <v>#NAME?</v>
      </c>
      <c r="BA125" s="85" t="e">
        <f t="shared" ca="1" si="15"/>
        <v>#NAME?</v>
      </c>
      <c r="BB125" s="85" t="e">
        <f t="shared" ca="1" si="16"/>
        <v>#NAME?</v>
      </c>
      <c r="BC125" s="90" t="e">
        <f t="shared" ca="1" si="17"/>
        <v>#NAME?</v>
      </c>
      <c r="BD125" s="90" t="e">
        <f t="shared" ca="1" si="18"/>
        <v>#NAME?</v>
      </c>
      <c r="BE125" s="85" t="e">
        <f t="shared" ca="1" si="19"/>
        <v>#NAME?</v>
      </c>
      <c r="BF125" s="22" t="e">
        <f t="shared" ca="1" si="20"/>
        <v>#NAME?</v>
      </c>
      <c r="BG125" s="22" t="e">
        <f t="shared" ca="1" si="21"/>
        <v>#NAME?</v>
      </c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0"/>
        <v>124</v>
      </c>
      <c r="B126" s="213">
        <v>46245</v>
      </c>
      <c r="C126" s="54" t="s">
        <v>3402</v>
      </c>
      <c r="D126" s="54" t="s">
        <v>1377</v>
      </c>
      <c r="E126" s="54" t="s">
        <v>3403</v>
      </c>
      <c r="F126" s="54">
        <v>1</v>
      </c>
      <c r="G126" s="54" t="s">
        <v>65</v>
      </c>
      <c r="H126" s="54" t="str">
        <f t="shared" si="1"/>
        <v>DONE</v>
      </c>
      <c r="I126" s="54" t="s">
        <v>466</v>
      </c>
      <c r="J126" s="58" t="s">
        <v>467</v>
      </c>
      <c r="K126" s="58" t="s">
        <v>106</v>
      </c>
      <c r="L126" s="54"/>
      <c r="M126" s="71"/>
      <c r="N126" s="54" t="s">
        <v>161</v>
      </c>
      <c r="O126" s="96" t="s">
        <v>81</v>
      </c>
      <c r="P126" s="54" t="s">
        <v>2696</v>
      </c>
      <c r="Q126" s="54" t="s">
        <v>1446</v>
      </c>
      <c r="R126" s="204">
        <v>200001121356</v>
      </c>
      <c r="S126" s="205">
        <v>46247</v>
      </c>
      <c r="T126" s="66" t="str">
        <f t="shared" si="2"/>
        <v>DONE</v>
      </c>
      <c r="U126" s="205"/>
      <c r="V126" s="71">
        <v>9200108530</v>
      </c>
      <c r="W126" s="71">
        <v>50013</v>
      </c>
      <c r="X126" s="169">
        <v>46260</v>
      </c>
      <c r="Y126" s="69" t="str">
        <f t="shared" si="3"/>
        <v>DONE</v>
      </c>
      <c r="Z126" s="25">
        <v>54288</v>
      </c>
      <c r="AA126" s="69">
        <v>46262</v>
      </c>
      <c r="AB126" s="25"/>
      <c r="AC126" s="71"/>
      <c r="AD126" s="54" t="s">
        <v>3404</v>
      </c>
      <c r="AE126" s="76">
        <v>46262</v>
      </c>
      <c r="AF126" s="69" t="str">
        <f t="shared" si="4"/>
        <v>DONE</v>
      </c>
      <c r="AG126" s="69">
        <v>46265</v>
      </c>
      <c r="AH126" s="170"/>
      <c r="AI126" s="77" t="e">
        <f t="shared" ca="1" si="5"/>
        <v>#NAME?</v>
      </c>
      <c r="AJ126" s="80"/>
      <c r="AK126" s="80"/>
      <c r="AL126" s="82"/>
      <c r="AM126" s="82"/>
      <c r="AN126" s="82"/>
      <c r="AO126" s="82"/>
      <c r="AP126" s="82"/>
      <c r="AQ126" s="82"/>
      <c r="AR126" s="5"/>
      <c r="AS126" s="83">
        <f t="shared" si="7"/>
        <v>124</v>
      </c>
      <c r="AT126" s="85" t="str">
        <f t="shared" si="8"/>
        <v>GMIAMMIPT/2026/07/1917</v>
      </c>
      <c r="AU126" s="84" t="e">
        <f t="shared" ca="1" si="9"/>
        <v>#NAME?</v>
      </c>
      <c r="AV126" s="85" t="e">
        <f t="shared" ca="1" si="10"/>
        <v>#NAME?</v>
      </c>
      <c r="AW126" s="86" t="e">
        <f t="shared" ca="1" si="11"/>
        <v>#NAME?</v>
      </c>
      <c r="AX126" s="85" t="e">
        <f t="shared" ca="1" si="12"/>
        <v>#NAME?</v>
      </c>
      <c r="AY126" s="86">
        <f t="shared" si="13"/>
        <v>200001121356</v>
      </c>
      <c r="AZ126" s="171" t="e">
        <f t="shared" ca="1" si="14"/>
        <v>#NAME?</v>
      </c>
      <c r="BA126" s="85" t="e">
        <f t="shared" ca="1" si="15"/>
        <v>#NAME?</v>
      </c>
      <c r="BB126" s="85" t="e">
        <f t="shared" ca="1" si="16"/>
        <v>#NAME?</v>
      </c>
      <c r="BC126" s="90" t="e">
        <f t="shared" ca="1" si="17"/>
        <v>#NAME?</v>
      </c>
      <c r="BD126" s="90" t="e">
        <f t="shared" ca="1" si="18"/>
        <v>#NAME?</v>
      </c>
      <c r="BE126" s="85" t="e">
        <f t="shared" ca="1" si="19"/>
        <v>#NAME?</v>
      </c>
      <c r="BF126" s="22" t="e">
        <f t="shared" ca="1" si="20"/>
        <v>#NAME?</v>
      </c>
      <c r="BG126" s="22" t="e">
        <f t="shared" ca="1" si="21"/>
        <v>#NAME?</v>
      </c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0"/>
        <v>125</v>
      </c>
      <c r="B127" s="213">
        <v>46245</v>
      </c>
      <c r="C127" s="54" t="s">
        <v>3402</v>
      </c>
      <c r="D127" s="54" t="s">
        <v>855</v>
      </c>
      <c r="E127" s="54" t="s">
        <v>856</v>
      </c>
      <c r="F127" s="54">
        <v>1</v>
      </c>
      <c r="G127" s="54" t="s">
        <v>65</v>
      </c>
      <c r="H127" s="54" t="str">
        <f t="shared" si="1"/>
        <v>DONE</v>
      </c>
      <c r="I127" s="54" t="s">
        <v>466</v>
      </c>
      <c r="J127" s="58" t="s">
        <v>467</v>
      </c>
      <c r="K127" s="58" t="s">
        <v>106</v>
      </c>
      <c r="L127" s="54"/>
      <c r="M127" s="71"/>
      <c r="N127" s="54" t="s">
        <v>161</v>
      </c>
      <c r="O127" s="96" t="s">
        <v>81</v>
      </c>
      <c r="P127" s="54" t="s">
        <v>2696</v>
      </c>
      <c r="Q127" s="54" t="s">
        <v>1446</v>
      </c>
      <c r="R127" s="204">
        <v>200001121356</v>
      </c>
      <c r="S127" s="205">
        <v>46247</v>
      </c>
      <c r="T127" s="66" t="str">
        <f t="shared" si="2"/>
        <v>DONE</v>
      </c>
      <c r="U127" s="205"/>
      <c r="V127" s="71">
        <v>9200108530</v>
      </c>
      <c r="W127" s="71">
        <v>50013</v>
      </c>
      <c r="X127" s="169">
        <v>46260</v>
      </c>
      <c r="Y127" s="69" t="str">
        <f t="shared" si="3"/>
        <v>DONE</v>
      </c>
      <c r="Z127" s="25">
        <v>54288</v>
      </c>
      <c r="AA127" s="69">
        <v>46262</v>
      </c>
      <c r="AB127" s="25"/>
      <c r="AC127" s="71"/>
      <c r="AD127" s="54" t="s">
        <v>3404</v>
      </c>
      <c r="AE127" s="76">
        <v>46262</v>
      </c>
      <c r="AF127" s="69" t="str">
        <f t="shared" si="4"/>
        <v>DONE</v>
      </c>
      <c r="AG127" s="69">
        <v>46265</v>
      </c>
      <c r="AH127" s="170"/>
      <c r="AI127" s="77" t="e">
        <f t="shared" ca="1" si="5"/>
        <v>#NAME?</v>
      </c>
      <c r="AJ127" s="80"/>
      <c r="AK127" s="80"/>
      <c r="AL127" s="82"/>
      <c r="AM127" s="82"/>
      <c r="AN127" s="82"/>
      <c r="AO127" s="82"/>
      <c r="AP127" s="82"/>
      <c r="AQ127" s="82"/>
      <c r="AR127" s="5"/>
      <c r="AS127" s="83">
        <f t="shared" si="7"/>
        <v>125</v>
      </c>
      <c r="AT127" s="85" t="str">
        <f t="shared" si="8"/>
        <v>GMIAMMIPT/2026/07/1917</v>
      </c>
      <c r="AU127" s="84" t="e">
        <f t="shared" ca="1" si="9"/>
        <v>#NAME?</v>
      </c>
      <c r="AV127" s="85" t="e">
        <f t="shared" ca="1" si="10"/>
        <v>#NAME?</v>
      </c>
      <c r="AW127" s="86" t="e">
        <f t="shared" ca="1" si="11"/>
        <v>#NAME?</v>
      </c>
      <c r="AX127" s="85" t="e">
        <f t="shared" ca="1" si="12"/>
        <v>#NAME?</v>
      </c>
      <c r="AY127" s="86">
        <f t="shared" si="13"/>
        <v>200001121356</v>
      </c>
      <c r="AZ127" s="171" t="e">
        <f t="shared" ca="1" si="14"/>
        <v>#NAME?</v>
      </c>
      <c r="BA127" s="85" t="e">
        <f t="shared" ca="1" si="15"/>
        <v>#NAME?</v>
      </c>
      <c r="BB127" s="85" t="e">
        <f t="shared" ca="1" si="16"/>
        <v>#NAME?</v>
      </c>
      <c r="BC127" s="90" t="e">
        <f t="shared" ca="1" si="17"/>
        <v>#NAME?</v>
      </c>
      <c r="BD127" s="90" t="e">
        <f t="shared" ca="1" si="18"/>
        <v>#NAME?</v>
      </c>
      <c r="BE127" s="85" t="e">
        <f t="shared" ca="1" si="19"/>
        <v>#NAME?</v>
      </c>
      <c r="BF127" s="22" t="e">
        <f t="shared" ca="1" si="20"/>
        <v>#NAME?</v>
      </c>
      <c r="BG127" s="22" t="e">
        <f t="shared" ca="1" si="21"/>
        <v>#NAME?</v>
      </c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0"/>
        <v>126</v>
      </c>
      <c r="B128" s="213">
        <v>46243</v>
      </c>
      <c r="C128" s="54" t="s">
        <v>3408</v>
      </c>
      <c r="D128" s="54" t="s">
        <v>499</v>
      </c>
      <c r="E128" s="54" t="s">
        <v>500</v>
      </c>
      <c r="F128" s="54">
        <v>4</v>
      </c>
      <c r="G128" s="54" t="s">
        <v>3182</v>
      </c>
      <c r="H128" s="54" t="str">
        <f t="shared" si="1"/>
        <v>DONE</v>
      </c>
      <c r="I128" s="54" t="s">
        <v>466</v>
      </c>
      <c r="J128" s="58" t="s">
        <v>467</v>
      </c>
      <c r="K128" s="58" t="s">
        <v>106</v>
      </c>
      <c r="L128" s="54">
        <v>35997</v>
      </c>
      <c r="M128" s="71"/>
      <c r="N128" s="54" t="s">
        <v>352</v>
      </c>
      <c r="O128" s="96" t="s">
        <v>91</v>
      </c>
      <c r="P128" s="54" t="s">
        <v>363</v>
      </c>
      <c r="Q128" s="54" t="s">
        <v>1186</v>
      </c>
      <c r="R128" s="204">
        <v>200001121456</v>
      </c>
      <c r="S128" s="205">
        <v>46247</v>
      </c>
      <c r="T128" s="66" t="str">
        <f t="shared" si="2"/>
        <v>DONE</v>
      </c>
      <c r="U128" s="205"/>
      <c r="V128" s="71">
        <v>9200108551</v>
      </c>
      <c r="W128" s="71">
        <v>50036</v>
      </c>
      <c r="X128" s="169">
        <v>46260</v>
      </c>
      <c r="Y128" s="69" t="str">
        <f t="shared" si="3"/>
        <v>DONE</v>
      </c>
      <c r="Z128" s="25">
        <v>54529</v>
      </c>
      <c r="AA128" s="69">
        <v>46265</v>
      </c>
      <c r="AB128" s="25"/>
      <c r="AC128" s="71"/>
      <c r="AD128" s="54" t="s">
        <v>3409</v>
      </c>
      <c r="AE128" s="76">
        <v>46265</v>
      </c>
      <c r="AF128" s="69" t="str">
        <f t="shared" si="4"/>
        <v>DONE</v>
      </c>
      <c r="AG128" s="69">
        <v>46268</v>
      </c>
      <c r="AH128" s="170"/>
      <c r="AI128" s="77" t="e">
        <f t="shared" ca="1" si="5"/>
        <v>#NAME?</v>
      </c>
      <c r="AJ128" s="80"/>
      <c r="AK128" s="80"/>
      <c r="AL128" s="82"/>
      <c r="AM128" s="82"/>
      <c r="AN128" s="82"/>
      <c r="AO128" s="82"/>
      <c r="AP128" s="82"/>
      <c r="AQ128" s="82"/>
      <c r="AR128" s="5"/>
      <c r="AS128" s="83">
        <f t="shared" si="7"/>
        <v>126</v>
      </c>
      <c r="AT128" s="85" t="str">
        <f t="shared" si="8"/>
        <v>GMIAMMIPT/2026/07/1918</v>
      </c>
      <c r="AU128" s="84" t="e">
        <f t="shared" ca="1" si="9"/>
        <v>#NAME?</v>
      </c>
      <c r="AV128" s="85" t="e">
        <f t="shared" ca="1" si="10"/>
        <v>#NAME?</v>
      </c>
      <c r="AW128" s="86" t="e">
        <f t="shared" ca="1" si="11"/>
        <v>#NAME?</v>
      </c>
      <c r="AX128" s="85" t="e">
        <f t="shared" ca="1" si="12"/>
        <v>#NAME?</v>
      </c>
      <c r="AY128" s="86">
        <f t="shared" si="13"/>
        <v>200001121456</v>
      </c>
      <c r="AZ128" s="171" t="e">
        <f t="shared" ca="1" si="14"/>
        <v>#NAME?</v>
      </c>
      <c r="BA128" s="85" t="e">
        <f t="shared" ca="1" si="15"/>
        <v>#NAME?</v>
      </c>
      <c r="BB128" s="85" t="e">
        <f t="shared" ca="1" si="16"/>
        <v>#NAME?</v>
      </c>
      <c r="BC128" s="90" t="e">
        <f t="shared" ca="1" si="17"/>
        <v>#NAME?</v>
      </c>
      <c r="BD128" s="90" t="e">
        <f t="shared" ca="1" si="18"/>
        <v>#NAME?</v>
      </c>
      <c r="BE128" s="85" t="e">
        <f t="shared" ca="1" si="19"/>
        <v>#NAME?</v>
      </c>
      <c r="BF128" s="22" t="e">
        <f t="shared" ca="1" si="20"/>
        <v>#NAME?</v>
      </c>
      <c r="BG128" s="22" t="e">
        <f t="shared" ca="1" si="21"/>
        <v>#NAME?</v>
      </c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0"/>
        <v>127</v>
      </c>
      <c r="B129" s="213">
        <v>46243</v>
      </c>
      <c r="C129" s="54" t="s">
        <v>3408</v>
      </c>
      <c r="D129" s="54" t="s">
        <v>2897</v>
      </c>
      <c r="E129" s="54" t="s">
        <v>2462</v>
      </c>
      <c r="F129" s="54">
        <v>1</v>
      </c>
      <c r="G129" s="54" t="s">
        <v>65</v>
      </c>
      <c r="H129" s="54" t="str">
        <f t="shared" si="1"/>
        <v>DONE</v>
      </c>
      <c r="I129" s="54" t="s">
        <v>466</v>
      </c>
      <c r="J129" s="58" t="s">
        <v>467</v>
      </c>
      <c r="K129" s="58" t="s">
        <v>106</v>
      </c>
      <c r="L129" s="54">
        <v>35997</v>
      </c>
      <c r="M129" s="71"/>
      <c r="N129" s="54" t="s">
        <v>352</v>
      </c>
      <c r="O129" s="96" t="s">
        <v>91</v>
      </c>
      <c r="P129" s="54" t="s">
        <v>363</v>
      </c>
      <c r="Q129" s="54" t="s">
        <v>1186</v>
      </c>
      <c r="R129" s="204">
        <v>200001121456</v>
      </c>
      <c r="S129" s="205">
        <v>46247</v>
      </c>
      <c r="T129" s="66" t="str">
        <f t="shared" si="2"/>
        <v>DONE</v>
      </c>
      <c r="U129" s="205"/>
      <c r="V129" s="71">
        <v>9200108551</v>
      </c>
      <c r="W129" s="71">
        <v>50036</v>
      </c>
      <c r="X129" s="169">
        <v>46260</v>
      </c>
      <c r="Y129" s="69" t="str">
        <f t="shared" si="3"/>
        <v>DONE</v>
      </c>
      <c r="Z129" s="25">
        <v>54529</v>
      </c>
      <c r="AA129" s="69">
        <v>46265</v>
      </c>
      <c r="AB129" s="25"/>
      <c r="AC129" s="71"/>
      <c r="AD129" s="54" t="s">
        <v>3409</v>
      </c>
      <c r="AE129" s="76">
        <v>46265</v>
      </c>
      <c r="AF129" s="69" t="str">
        <f t="shared" si="4"/>
        <v>DONE</v>
      </c>
      <c r="AG129" s="69">
        <v>46268</v>
      </c>
      <c r="AH129" s="170"/>
      <c r="AI129" s="77" t="e">
        <f t="shared" ca="1" si="5"/>
        <v>#NAME?</v>
      </c>
      <c r="AJ129" s="80"/>
      <c r="AK129" s="80"/>
      <c r="AL129" s="82"/>
      <c r="AM129" s="82"/>
      <c r="AN129" s="82"/>
      <c r="AO129" s="82"/>
      <c r="AP129" s="82"/>
      <c r="AQ129" s="82"/>
      <c r="AR129" s="5"/>
      <c r="AS129" s="83">
        <f t="shared" si="7"/>
        <v>127</v>
      </c>
      <c r="AT129" s="85" t="str">
        <f t="shared" si="8"/>
        <v>GMIAMMIPT/2026/07/1918</v>
      </c>
      <c r="AU129" s="84" t="e">
        <f t="shared" ca="1" si="9"/>
        <v>#NAME?</v>
      </c>
      <c r="AV129" s="85" t="e">
        <f t="shared" ca="1" si="10"/>
        <v>#NAME?</v>
      </c>
      <c r="AW129" s="86" t="e">
        <f t="shared" ca="1" si="11"/>
        <v>#NAME?</v>
      </c>
      <c r="AX129" s="85" t="e">
        <f t="shared" ca="1" si="12"/>
        <v>#NAME?</v>
      </c>
      <c r="AY129" s="86">
        <f t="shared" si="13"/>
        <v>200001121456</v>
      </c>
      <c r="AZ129" s="171" t="e">
        <f t="shared" ca="1" si="14"/>
        <v>#NAME?</v>
      </c>
      <c r="BA129" s="85" t="e">
        <f t="shared" ca="1" si="15"/>
        <v>#NAME?</v>
      </c>
      <c r="BB129" s="85" t="e">
        <f t="shared" ca="1" si="16"/>
        <v>#NAME?</v>
      </c>
      <c r="BC129" s="90" t="e">
        <f t="shared" ca="1" si="17"/>
        <v>#NAME?</v>
      </c>
      <c r="BD129" s="90" t="e">
        <f t="shared" ca="1" si="18"/>
        <v>#NAME?</v>
      </c>
      <c r="BE129" s="85" t="e">
        <f t="shared" ca="1" si="19"/>
        <v>#NAME?</v>
      </c>
      <c r="BF129" s="22" t="e">
        <f t="shared" ca="1" si="20"/>
        <v>#NAME?</v>
      </c>
      <c r="BG129" s="22" t="e">
        <f t="shared" ca="1" si="21"/>
        <v>#NAME?</v>
      </c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0"/>
        <v>128</v>
      </c>
      <c r="B130" s="213">
        <v>46243</v>
      </c>
      <c r="C130" s="54" t="s">
        <v>3408</v>
      </c>
      <c r="D130" s="54" t="s">
        <v>153</v>
      </c>
      <c r="E130" s="54" t="s">
        <v>829</v>
      </c>
      <c r="F130" s="54">
        <v>1</v>
      </c>
      <c r="G130" s="54" t="s">
        <v>65</v>
      </c>
      <c r="H130" s="54" t="str">
        <f t="shared" si="1"/>
        <v>DONE</v>
      </c>
      <c r="I130" s="54" t="s">
        <v>466</v>
      </c>
      <c r="J130" s="58" t="s">
        <v>467</v>
      </c>
      <c r="K130" s="58" t="s">
        <v>106</v>
      </c>
      <c r="L130" s="54">
        <v>35997</v>
      </c>
      <c r="M130" s="71"/>
      <c r="N130" s="54" t="s">
        <v>352</v>
      </c>
      <c r="O130" s="96" t="s">
        <v>91</v>
      </c>
      <c r="P130" s="54" t="s">
        <v>363</v>
      </c>
      <c r="Q130" s="54" t="s">
        <v>1186</v>
      </c>
      <c r="R130" s="204">
        <v>200001121456</v>
      </c>
      <c r="S130" s="205">
        <v>46247</v>
      </c>
      <c r="T130" s="66" t="str">
        <f t="shared" si="2"/>
        <v>DONE</v>
      </c>
      <c r="U130" s="205"/>
      <c r="V130" s="71">
        <v>9200108551</v>
      </c>
      <c r="W130" s="71">
        <v>50036</v>
      </c>
      <c r="X130" s="169">
        <v>46260</v>
      </c>
      <c r="Y130" s="69" t="str">
        <f t="shared" si="3"/>
        <v>DONE</v>
      </c>
      <c r="Z130" s="25">
        <v>54529</v>
      </c>
      <c r="AA130" s="69">
        <v>46265</v>
      </c>
      <c r="AB130" s="25"/>
      <c r="AC130" s="71"/>
      <c r="AD130" s="54" t="s">
        <v>3409</v>
      </c>
      <c r="AE130" s="76">
        <v>46265</v>
      </c>
      <c r="AF130" s="69" t="str">
        <f t="shared" si="4"/>
        <v>DONE</v>
      </c>
      <c r="AG130" s="69">
        <v>46268</v>
      </c>
      <c r="AH130" s="170"/>
      <c r="AI130" s="77" t="e">
        <f t="shared" ca="1" si="5"/>
        <v>#NAME?</v>
      </c>
      <c r="AJ130" s="80"/>
      <c r="AK130" s="80"/>
      <c r="AL130" s="82"/>
      <c r="AM130" s="82"/>
      <c r="AN130" s="82"/>
      <c r="AO130" s="82"/>
      <c r="AP130" s="82"/>
      <c r="AQ130" s="82"/>
      <c r="AR130" s="5"/>
      <c r="AS130" s="83">
        <f t="shared" si="7"/>
        <v>128</v>
      </c>
      <c r="AT130" s="85" t="str">
        <f t="shared" si="8"/>
        <v>GMIAMMIPT/2026/07/1918</v>
      </c>
      <c r="AU130" s="84" t="e">
        <f t="shared" ca="1" si="9"/>
        <v>#NAME?</v>
      </c>
      <c r="AV130" s="85" t="e">
        <f t="shared" ca="1" si="10"/>
        <v>#NAME?</v>
      </c>
      <c r="AW130" s="86" t="e">
        <f t="shared" ca="1" si="11"/>
        <v>#NAME?</v>
      </c>
      <c r="AX130" s="85" t="e">
        <f t="shared" ca="1" si="12"/>
        <v>#NAME?</v>
      </c>
      <c r="AY130" s="86">
        <f t="shared" si="13"/>
        <v>200001121456</v>
      </c>
      <c r="AZ130" s="171" t="e">
        <f t="shared" ca="1" si="14"/>
        <v>#NAME?</v>
      </c>
      <c r="BA130" s="85" t="e">
        <f t="shared" ca="1" si="15"/>
        <v>#NAME?</v>
      </c>
      <c r="BB130" s="85" t="e">
        <f t="shared" ca="1" si="16"/>
        <v>#NAME?</v>
      </c>
      <c r="BC130" s="90" t="e">
        <f t="shared" ca="1" si="17"/>
        <v>#NAME?</v>
      </c>
      <c r="BD130" s="90" t="e">
        <f t="shared" ca="1" si="18"/>
        <v>#NAME?</v>
      </c>
      <c r="BE130" s="85" t="e">
        <f t="shared" ca="1" si="19"/>
        <v>#NAME?</v>
      </c>
      <c r="BF130" s="22" t="e">
        <f t="shared" ca="1" si="20"/>
        <v>#NAME?</v>
      </c>
      <c r="BG130" s="22" t="e">
        <f t="shared" ca="1" si="21"/>
        <v>#NAME?</v>
      </c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0"/>
        <v>129</v>
      </c>
      <c r="B131" s="213">
        <v>46243</v>
      </c>
      <c r="C131" s="54" t="s">
        <v>3408</v>
      </c>
      <c r="D131" s="54" t="s">
        <v>491</v>
      </c>
      <c r="E131" s="54" t="s">
        <v>492</v>
      </c>
      <c r="F131" s="54">
        <v>2</v>
      </c>
      <c r="G131" s="54" t="s">
        <v>65</v>
      </c>
      <c r="H131" s="54" t="str">
        <f t="shared" si="1"/>
        <v>DONE</v>
      </c>
      <c r="I131" s="54" t="s">
        <v>466</v>
      </c>
      <c r="J131" s="58" t="s">
        <v>467</v>
      </c>
      <c r="K131" s="58" t="s">
        <v>106</v>
      </c>
      <c r="L131" s="54">
        <v>35997</v>
      </c>
      <c r="M131" s="71"/>
      <c r="N131" s="54" t="s">
        <v>352</v>
      </c>
      <c r="O131" s="96" t="s">
        <v>91</v>
      </c>
      <c r="P131" s="54" t="s">
        <v>363</v>
      </c>
      <c r="Q131" s="54" t="s">
        <v>1186</v>
      </c>
      <c r="R131" s="204">
        <v>200001121456</v>
      </c>
      <c r="S131" s="205">
        <v>46247</v>
      </c>
      <c r="T131" s="66" t="str">
        <f t="shared" si="2"/>
        <v>DONE</v>
      </c>
      <c r="U131" s="205"/>
      <c r="V131" s="71">
        <v>9200108551</v>
      </c>
      <c r="W131" s="71">
        <v>50036</v>
      </c>
      <c r="X131" s="169">
        <v>46260</v>
      </c>
      <c r="Y131" s="69" t="str">
        <f t="shared" si="3"/>
        <v>DONE</v>
      </c>
      <c r="Z131" s="25">
        <v>54529</v>
      </c>
      <c r="AA131" s="69">
        <v>46265</v>
      </c>
      <c r="AB131" s="25"/>
      <c r="AC131" s="71"/>
      <c r="AD131" s="54" t="s">
        <v>3409</v>
      </c>
      <c r="AE131" s="76">
        <v>46265</v>
      </c>
      <c r="AF131" s="69" t="str">
        <f t="shared" si="4"/>
        <v>DONE</v>
      </c>
      <c r="AG131" s="69">
        <v>46268</v>
      </c>
      <c r="AH131" s="170"/>
      <c r="AI131" s="77" t="e">
        <f t="shared" ca="1" si="5"/>
        <v>#NAME?</v>
      </c>
      <c r="AJ131" s="80"/>
      <c r="AK131" s="80"/>
      <c r="AL131" s="82"/>
      <c r="AM131" s="82"/>
      <c r="AN131" s="82"/>
      <c r="AO131" s="82"/>
      <c r="AP131" s="82"/>
      <c r="AQ131" s="82"/>
      <c r="AR131" s="5"/>
      <c r="AS131" s="83">
        <f t="shared" si="7"/>
        <v>129</v>
      </c>
      <c r="AT131" s="85" t="str">
        <f t="shared" si="8"/>
        <v>GMIAMMIPT/2026/07/1918</v>
      </c>
      <c r="AU131" s="84" t="e">
        <f t="shared" ca="1" si="9"/>
        <v>#NAME?</v>
      </c>
      <c r="AV131" s="85" t="e">
        <f t="shared" ca="1" si="10"/>
        <v>#NAME?</v>
      </c>
      <c r="AW131" s="86" t="e">
        <f t="shared" ca="1" si="11"/>
        <v>#NAME?</v>
      </c>
      <c r="AX131" s="85" t="e">
        <f t="shared" ca="1" si="12"/>
        <v>#NAME?</v>
      </c>
      <c r="AY131" s="86">
        <f t="shared" si="13"/>
        <v>200001121456</v>
      </c>
      <c r="AZ131" s="171" t="e">
        <f t="shared" ca="1" si="14"/>
        <v>#NAME?</v>
      </c>
      <c r="BA131" s="85" t="e">
        <f t="shared" ca="1" si="15"/>
        <v>#NAME?</v>
      </c>
      <c r="BB131" s="85" t="e">
        <f t="shared" ca="1" si="16"/>
        <v>#NAME?</v>
      </c>
      <c r="BC131" s="90" t="e">
        <f t="shared" ca="1" si="17"/>
        <v>#NAME?</v>
      </c>
      <c r="BD131" s="90" t="e">
        <f t="shared" ca="1" si="18"/>
        <v>#NAME?</v>
      </c>
      <c r="BE131" s="85" t="e">
        <f t="shared" ca="1" si="19"/>
        <v>#NAME?</v>
      </c>
      <c r="BF131" s="22" t="e">
        <f t="shared" ca="1" si="20"/>
        <v>#NAME?</v>
      </c>
      <c r="BG131" s="22" t="e">
        <f t="shared" ca="1" si="21"/>
        <v>#NAME?</v>
      </c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0"/>
        <v>130</v>
      </c>
      <c r="B132" s="213">
        <v>46243</v>
      </c>
      <c r="C132" s="54" t="s">
        <v>3408</v>
      </c>
      <c r="D132" s="54" t="s">
        <v>174</v>
      </c>
      <c r="E132" s="54" t="s">
        <v>175</v>
      </c>
      <c r="F132" s="54">
        <v>2</v>
      </c>
      <c r="G132" s="54" t="s">
        <v>65</v>
      </c>
      <c r="H132" s="54" t="str">
        <f t="shared" si="1"/>
        <v>DONE</v>
      </c>
      <c r="I132" s="54" t="s">
        <v>466</v>
      </c>
      <c r="J132" s="58" t="s">
        <v>467</v>
      </c>
      <c r="K132" s="58" t="s">
        <v>106</v>
      </c>
      <c r="L132" s="54">
        <v>35997</v>
      </c>
      <c r="M132" s="71"/>
      <c r="N132" s="54" t="s">
        <v>352</v>
      </c>
      <c r="O132" s="96" t="s">
        <v>91</v>
      </c>
      <c r="P132" s="54" t="s">
        <v>363</v>
      </c>
      <c r="Q132" s="54" t="s">
        <v>1186</v>
      </c>
      <c r="R132" s="204">
        <v>200001121456</v>
      </c>
      <c r="S132" s="205">
        <v>46247</v>
      </c>
      <c r="T132" s="66" t="str">
        <f t="shared" si="2"/>
        <v>DONE</v>
      </c>
      <c r="U132" s="205"/>
      <c r="V132" s="71">
        <v>9200108551</v>
      </c>
      <c r="W132" s="71">
        <v>50036</v>
      </c>
      <c r="X132" s="169">
        <v>46260</v>
      </c>
      <c r="Y132" s="69" t="str">
        <f t="shared" si="3"/>
        <v>DONE</v>
      </c>
      <c r="Z132" s="25">
        <v>54529</v>
      </c>
      <c r="AA132" s="69">
        <v>46265</v>
      </c>
      <c r="AB132" s="25"/>
      <c r="AC132" s="71"/>
      <c r="AD132" s="54" t="s">
        <v>3409</v>
      </c>
      <c r="AE132" s="76">
        <v>46265</v>
      </c>
      <c r="AF132" s="69" t="str">
        <f t="shared" si="4"/>
        <v>DONE</v>
      </c>
      <c r="AG132" s="69">
        <v>46268</v>
      </c>
      <c r="AH132" s="170"/>
      <c r="AI132" s="77" t="e">
        <f t="shared" ca="1" si="5"/>
        <v>#NAME?</v>
      </c>
      <c r="AJ132" s="80"/>
      <c r="AK132" s="80"/>
      <c r="AL132" s="82"/>
      <c r="AM132" s="82"/>
      <c r="AN132" s="82"/>
      <c r="AO132" s="82"/>
      <c r="AP132" s="82"/>
      <c r="AQ132" s="82"/>
      <c r="AR132" s="5"/>
      <c r="AS132" s="83">
        <f t="shared" si="7"/>
        <v>130</v>
      </c>
      <c r="AT132" s="85" t="str">
        <f t="shared" si="8"/>
        <v>GMIAMMIPT/2026/07/1918</v>
      </c>
      <c r="AU132" s="84" t="e">
        <f t="shared" ca="1" si="9"/>
        <v>#NAME?</v>
      </c>
      <c r="AV132" s="85" t="e">
        <f t="shared" ca="1" si="10"/>
        <v>#NAME?</v>
      </c>
      <c r="AW132" s="86" t="e">
        <f t="shared" ca="1" si="11"/>
        <v>#NAME?</v>
      </c>
      <c r="AX132" s="85" t="e">
        <f t="shared" ca="1" si="12"/>
        <v>#NAME?</v>
      </c>
      <c r="AY132" s="86">
        <f t="shared" si="13"/>
        <v>200001121456</v>
      </c>
      <c r="AZ132" s="171" t="e">
        <f t="shared" ca="1" si="14"/>
        <v>#NAME?</v>
      </c>
      <c r="BA132" s="85" t="e">
        <f t="shared" ca="1" si="15"/>
        <v>#NAME?</v>
      </c>
      <c r="BB132" s="85" t="e">
        <f t="shared" ca="1" si="16"/>
        <v>#NAME?</v>
      </c>
      <c r="BC132" s="90" t="e">
        <f t="shared" ca="1" si="17"/>
        <v>#NAME?</v>
      </c>
      <c r="BD132" s="90" t="e">
        <f t="shared" ca="1" si="18"/>
        <v>#NAME?</v>
      </c>
      <c r="BE132" s="85" t="e">
        <f t="shared" ca="1" si="19"/>
        <v>#NAME?</v>
      </c>
      <c r="BF132" s="22" t="e">
        <f t="shared" ca="1" si="20"/>
        <v>#NAME?</v>
      </c>
      <c r="BG132" s="22" t="e">
        <f t="shared" ca="1" si="21"/>
        <v>#NAME?</v>
      </c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0"/>
        <v>131</v>
      </c>
      <c r="B133" s="213">
        <v>46243</v>
      </c>
      <c r="C133" s="54" t="s">
        <v>3408</v>
      </c>
      <c r="D133" s="54" t="s">
        <v>227</v>
      </c>
      <c r="E133" s="54" t="s">
        <v>228</v>
      </c>
      <c r="F133" s="54">
        <v>1</v>
      </c>
      <c r="G133" s="54" t="s">
        <v>65</v>
      </c>
      <c r="H133" s="54" t="str">
        <f t="shared" si="1"/>
        <v>DONE</v>
      </c>
      <c r="I133" s="54" t="s">
        <v>466</v>
      </c>
      <c r="J133" s="58" t="s">
        <v>467</v>
      </c>
      <c r="K133" s="58" t="s">
        <v>106</v>
      </c>
      <c r="L133" s="54">
        <v>35997</v>
      </c>
      <c r="M133" s="71"/>
      <c r="N133" s="54" t="s">
        <v>352</v>
      </c>
      <c r="O133" s="96" t="s">
        <v>91</v>
      </c>
      <c r="P133" s="54" t="s">
        <v>363</v>
      </c>
      <c r="Q133" s="54" t="s">
        <v>1186</v>
      </c>
      <c r="R133" s="204">
        <v>200001121456</v>
      </c>
      <c r="S133" s="205">
        <v>46247</v>
      </c>
      <c r="T133" s="66" t="str">
        <f t="shared" si="2"/>
        <v>DONE</v>
      </c>
      <c r="U133" s="205"/>
      <c r="V133" s="71">
        <v>9200108551</v>
      </c>
      <c r="W133" s="71">
        <v>50036</v>
      </c>
      <c r="X133" s="169">
        <v>46260</v>
      </c>
      <c r="Y133" s="69" t="str">
        <f t="shared" si="3"/>
        <v>DONE</v>
      </c>
      <c r="Z133" s="25">
        <v>54529</v>
      </c>
      <c r="AA133" s="69">
        <v>46265</v>
      </c>
      <c r="AB133" s="25"/>
      <c r="AC133" s="71"/>
      <c r="AD133" s="54" t="s">
        <v>3409</v>
      </c>
      <c r="AE133" s="76">
        <v>46265</v>
      </c>
      <c r="AF133" s="69" t="str">
        <f t="shared" si="4"/>
        <v>DONE</v>
      </c>
      <c r="AG133" s="69">
        <v>46268</v>
      </c>
      <c r="AH133" s="170"/>
      <c r="AI133" s="77" t="e">
        <f t="shared" ca="1" si="5"/>
        <v>#NAME?</v>
      </c>
      <c r="AJ133" s="80"/>
      <c r="AK133" s="80"/>
      <c r="AL133" s="82"/>
      <c r="AM133" s="82"/>
      <c r="AN133" s="82"/>
      <c r="AO133" s="82"/>
      <c r="AP133" s="82"/>
      <c r="AQ133" s="82"/>
      <c r="AR133" s="5"/>
      <c r="AS133" s="83">
        <f t="shared" si="7"/>
        <v>131</v>
      </c>
      <c r="AT133" s="85" t="str">
        <f t="shared" si="8"/>
        <v>GMIAMMIPT/2026/07/1918</v>
      </c>
      <c r="AU133" s="84" t="e">
        <f t="shared" ca="1" si="9"/>
        <v>#NAME?</v>
      </c>
      <c r="AV133" s="85" t="e">
        <f t="shared" ca="1" si="10"/>
        <v>#NAME?</v>
      </c>
      <c r="AW133" s="86" t="e">
        <f t="shared" ca="1" si="11"/>
        <v>#NAME?</v>
      </c>
      <c r="AX133" s="85" t="e">
        <f t="shared" ca="1" si="12"/>
        <v>#NAME?</v>
      </c>
      <c r="AY133" s="86">
        <f t="shared" si="13"/>
        <v>200001121456</v>
      </c>
      <c r="AZ133" s="171" t="e">
        <f t="shared" ca="1" si="14"/>
        <v>#NAME?</v>
      </c>
      <c r="BA133" s="85" t="e">
        <f t="shared" ca="1" si="15"/>
        <v>#NAME?</v>
      </c>
      <c r="BB133" s="85" t="e">
        <f t="shared" ca="1" si="16"/>
        <v>#NAME?</v>
      </c>
      <c r="BC133" s="90" t="e">
        <f t="shared" ca="1" si="17"/>
        <v>#NAME?</v>
      </c>
      <c r="BD133" s="90" t="e">
        <f t="shared" ca="1" si="18"/>
        <v>#NAME?</v>
      </c>
      <c r="BE133" s="85" t="e">
        <f t="shared" ca="1" si="19"/>
        <v>#NAME?</v>
      </c>
      <c r="BF133" s="22" t="e">
        <f t="shared" ca="1" si="20"/>
        <v>#NAME?</v>
      </c>
      <c r="BG133" s="22" t="e">
        <f t="shared" ca="1" si="21"/>
        <v>#NAME?</v>
      </c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0"/>
        <v>132</v>
      </c>
      <c r="B134" s="213">
        <v>46243</v>
      </c>
      <c r="C134" s="54" t="s">
        <v>3408</v>
      </c>
      <c r="D134" s="54" t="s">
        <v>878</v>
      </c>
      <c r="E134" s="54" t="s">
        <v>879</v>
      </c>
      <c r="F134" s="54">
        <v>6</v>
      </c>
      <c r="G134" s="54" t="s">
        <v>65</v>
      </c>
      <c r="H134" s="54" t="str">
        <f t="shared" si="1"/>
        <v>DONE</v>
      </c>
      <c r="I134" s="54" t="s">
        <v>466</v>
      </c>
      <c r="J134" s="58" t="s">
        <v>467</v>
      </c>
      <c r="K134" s="58" t="s">
        <v>106</v>
      </c>
      <c r="L134" s="54">
        <v>35997</v>
      </c>
      <c r="M134" s="71"/>
      <c r="N134" s="54" t="s">
        <v>352</v>
      </c>
      <c r="O134" s="96" t="s">
        <v>91</v>
      </c>
      <c r="P134" s="54" t="s">
        <v>363</v>
      </c>
      <c r="Q134" s="54" t="s">
        <v>1186</v>
      </c>
      <c r="R134" s="204">
        <v>200001121456</v>
      </c>
      <c r="S134" s="205">
        <v>46247</v>
      </c>
      <c r="T134" s="66" t="str">
        <f t="shared" si="2"/>
        <v>DONE</v>
      </c>
      <c r="U134" s="205"/>
      <c r="V134" s="71">
        <v>9200108551</v>
      </c>
      <c r="W134" s="71">
        <v>50036</v>
      </c>
      <c r="X134" s="169">
        <v>46260</v>
      </c>
      <c r="Y134" s="69" t="str">
        <f t="shared" si="3"/>
        <v>DONE</v>
      </c>
      <c r="Z134" s="25">
        <v>54529</v>
      </c>
      <c r="AA134" s="69">
        <v>46265</v>
      </c>
      <c r="AB134" s="25"/>
      <c r="AC134" s="71"/>
      <c r="AD134" s="54" t="s">
        <v>3409</v>
      </c>
      <c r="AE134" s="76">
        <v>46265</v>
      </c>
      <c r="AF134" s="69" t="str">
        <f t="shared" si="4"/>
        <v>DONE</v>
      </c>
      <c r="AG134" s="69">
        <v>46268</v>
      </c>
      <c r="AH134" s="170"/>
      <c r="AI134" s="77" t="e">
        <f t="shared" ca="1" si="5"/>
        <v>#NAME?</v>
      </c>
      <c r="AJ134" s="80"/>
      <c r="AK134" s="80"/>
      <c r="AL134" s="82"/>
      <c r="AM134" s="82"/>
      <c r="AN134" s="82"/>
      <c r="AO134" s="82"/>
      <c r="AP134" s="82"/>
      <c r="AQ134" s="82"/>
      <c r="AR134" s="5"/>
      <c r="AS134" s="83">
        <f t="shared" si="7"/>
        <v>132</v>
      </c>
      <c r="AT134" s="85" t="str">
        <f t="shared" si="8"/>
        <v>GMIAMMIPT/2026/07/1918</v>
      </c>
      <c r="AU134" s="84" t="e">
        <f t="shared" ca="1" si="9"/>
        <v>#NAME?</v>
      </c>
      <c r="AV134" s="85" t="e">
        <f t="shared" ca="1" si="10"/>
        <v>#NAME?</v>
      </c>
      <c r="AW134" s="86" t="e">
        <f t="shared" ca="1" si="11"/>
        <v>#NAME?</v>
      </c>
      <c r="AX134" s="85" t="e">
        <f t="shared" ca="1" si="12"/>
        <v>#NAME?</v>
      </c>
      <c r="AY134" s="86">
        <f t="shared" si="13"/>
        <v>200001121456</v>
      </c>
      <c r="AZ134" s="171" t="e">
        <f t="shared" ca="1" si="14"/>
        <v>#NAME?</v>
      </c>
      <c r="BA134" s="85" t="e">
        <f t="shared" ca="1" si="15"/>
        <v>#NAME?</v>
      </c>
      <c r="BB134" s="85" t="e">
        <f t="shared" ca="1" si="16"/>
        <v>#NAME?</v>
      </c>
      <c r="BC134" s="90" t="e">
        <f t="shared" ca="1" si="17"/>
        <v>#NAME?</v>
      </c>
      <c r="BD134" s="90" t="e">
        <f t="shared" ca="1" si="18"/>
        <v>#NAME?</v>
      </c>
      <c r="BE134" s="85" t="e">
        <f t="shared" ca="1" si="19"/>
        <v>#NAME?</v>
      </c>
      <c r="BF134" s="22" t="e">
        <f t="shared" ca="1" si="20"/>
        <v>#NAME?</v>
      </c>
      <c r="BG134" s="22" t="e">
        <f t="shared" ca="1" si="21"/>
        <v>#NAME?</v>
      </c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0"/>
        <v>133</v>
      </c>
      <c r="B135" s="213">
        <v>46243</v>
      </c>
      <c r="C135" s="54" t="s">
        <v>3408</v>
      </c>
      <c r="D135" s="54" t="s">
        <v>2219</v>
      </c>
      <c r="E135" s="54" t="s">
        <v>2220</v>
      </c>
      <c r="F135" s="54">
        <v>1</v>
      </c>
      <c r="G135" s="54" t="s">
        <v>65</v>
      </c>
      <c r="H135" s="54" t="str">
        <f t="shared" si="1"/>
        <v>DONE</v>
      </c>
      <c r="I135" s="54" t="s">
        <v>466</v>
      </c>
      <c r="J135" s="58" t="s">
        <v>467</v>
      </c>
      <c r="K135" s="58" t="s">
        <v>106</v>
      </c>
      <c r="L135" s="54">
        <v>35997</v>
      </c>
      <c r="M135" s="71"/>
      <c r="N135" s="54" t="s">
        <v>352</v>
      </c>
      <c r="O135" s="96" t="s">
        <v>91</v>
      </c>
      <c r="P135" s="54" t="s">
        <v>363</v>
      </c>
      <c r="Q135" s="54" t="s">
        <v>1186</v>
      </c>
      <c r="R135" s="204">
        <v>200001121456</v>
      </c>
      <c r="S135" s="205">
        <v>46247</v>
      </c>
      <c r="T135" s="66" t="str">
        <f t="shared" si="2"/>
        <v>DONE</v>
      </c>
      <c r="U135" s="205"/>
      <c r="V135" s="71">
        <v>9200108551</v>
      </c>
      <c r="W135" s="71">
        <v>50036</v>
      </c>
      <c r="X135" s="169">
        <v>46260</v>
      </c>
      <c r="Y135" s="69" t="str">
        <f t="shared" si="3"/>
        <v>DONE</v>
      </c>
      <c r="Z135" s="25">
        <v>54529</v>
      </c>
      <c r="AA135" s="69">
        <v>46265</v>
      </c>
      <c r="AB135" s="25"/>
      <c r="AC135" s="71"/>
      <c r="AD135" s="54" t="s">
        <v>3409</v>
      </c>
      <c r="AE135" s="76">
        <v>46265</v>
      </c>
      <c r="AF135" s="69" t="str">
        <f t="shared" si="4"/>
        <v>DONE</v>
      </c>
      <c r="AG135" s="69">
        <v>46268</v>
      </c>
      <c r="AH135" s="170"/>
      <c r="AI135" s="77" t="e">
        <f t="shared" ca="1" si="5"/>
        <v>#NAME?</v>
      </c>
      <c r="AJ135" s="80"/>
      <c r="AK135" s="80"/>
      <c r="AL135" s="82"/>
      <c r="AM135" s="82"/>
      <c r="AN135" s="82"/>
      <c r="AO135" s="82"/>
      <c r="AP135" s="82"/>
      <c r="AQ135" s="82"/>
      <c r="AR135" s="5"/>
      <c r="AS135" s="83">
        <f t="shared" si="7"/>
        <v>133</v>
      </c>
      <c r="AT135" s="85" t="str">
        <f t="shared" si="8"/>
        <v>GMIAMMIPT/2026/07/1918</v>
      </c>
      <c r="AU135" s="84" t="e">
        <f t="shared" ca="1" si="9"/>
        <v>#NAME?</v>
      </c>
      <c r="AV135" s="85" t="e">
        <f t="shared" ca="1" si="10"/>
        <v>#NAME?</v>
      </c>
      <c r="AW135" s="86" t="e">
        <f t="shared" ca="1" si="11"/>
        <v>#NAME?</v>
      </c>
      <c r="AX135" s="85" t="e">
        <f t="shared" ca="1" si="12"/>
        <v>#NAME?</v>
      </c>
      <c r="AY135" s="86">
        <f t="shared" si="13"/>
        <v>200001121456</v>
      </c>
      <c r="AZ135" s="171" t="e">
        <f t="shared" ca="1" si="14"/>
        <v>#NAME?</v>
      </c>
      <c r="BA135" s="85" t="e">
        <f t="shared" ca="1" si="15"/>
        <v>#NAME?</v>
      </c>
      <c r="BB135" s="85" t="e">
        <f t="shared" ca="1" si="16"/>
        <v>#NAME?</v>
      </c>
      <c r="BC135" s="90" t="e">
        <f t="shared" ca="1" si="17"/>
        <v>#NAME?</v>
      </c>
      <c r="BD135" s="90" t="e">
        <f t="shared" ca="1" si="18"/>
        <v>#NAME?</v>
      </c>
      <c r="BE135" s="85" t="e">
        <f t="shared" ca="1" si="19"/>
        <v>#NAME?</v>
      </c>
      <c r="BF135" s="22" t="e">
        <f t="shared" ca="1" si="20"/>
        <v>#NAME?</v>
      </c>
      <c r="BG135" s="22" t="e">
        <f t="shared" ca="1" si="21"/>
        <v>#NAME?</v>
      </c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0"/>
        <v>134</v>
      </c>
      <c r="B136" s="213">
        <v>46243</v>
      </c>
      <c r="C136" s="54" t="s">
        <v>3408</v>
      </c>
      <c r="D136" s="54" t="s">
        <v>1429</v>
      </c>
      <c r="E136" s="54" t="s">
        <v>3421</v>
      </c>
      <c r="F136" s="54">
        <v>1</v>
      </c>
      <c r="G136" s="54" t="s">
        <v>65</v>
      </c>
      <c r="H136" s="54" t="str">
        <f t="shared" si="1"/>
        <v>DONE</v>
      </c>
      <c r="I136" s="54" t="s">
        <v>466</v>
      </c>
      <c r="J136" s="58" t="s">
        <v>467</v>
      </c>
      <c r="K136" s="58" t="s">
        <v>106</v>
      </c>
      <c r="L136" s="54">
        <v>35997</v>
      </c>
      <c r="M136" s="71"/>
      <c r="N136" s="54" t="s">
        <v>352</v>
      </c>
      <c r="O136" s="96" t="s">
        <v>91</v>
      </c>
      <c r="P136" s="54" t="s">
        <v>363</v>
      </c>
      <c r="Q136" s="54" t="s">
        <v>1186</v>
      </c>
      <c r="R136" s="204">
        <v>200001121456</v>
      </c>
      <c r="S136" s="205">
        <v>46247</v>
      </c>
      <c r="T136" s="66" t="str">
        <f t="shared" si="2"/>
        <v>DONE</v>
      </c>
      <c r="U136" s="205"/>
      <c r="V136" s="71">
        <v>9200108551</v>
      </c>
      <c r="W136" s="71">
        <v>50036</v>
      </c>
      <c r="X136" s="169">
        <v>46260</v>
      </c>
      <c r="Y136" s="69" t="str">
        <f t="shared" si="3"/>
        <v>DONE</v>
      </c>
      <c r="Z136" s="25">
        <v>54529</v>
      </c>
      <c r="AA136" s="69">
        <v>46265</v>
      </c>
      <c r="AB136" s="25"/>
      <c r="AC136" s="71"/>
      <c r="AD136" s="54" t="s">
        <v>3409</v>
      </c>
      <c r="AE136" s="76">
        <v>46265</v>
      </c>
      <c r="AF136" s="69" t="str">
        <f t="shared" si="4"/>
        <v>DONE</v>
      </c>
      <c r="AG136" s="69">
        <v>46268</v>
      </c>
      <c r="AH136" s="170"/>
      <c r="AI136" s="77" t="e">
        <f t="shared" ca="1" si="5"/>
        <v>#NAME?</v>
      </c>
      <c r="AJ136" s="80"/>
      <c r="AK136" s="80"/>
      <c r="AL136" s="82"/>
      <c r="AM136" s="82"/>
      <c r="AN136" s="82"/>
      <c r="AO136" s="82"/>
      <c r="AP136" s="82"/>
      <c r="AQ136" s="82"/>
      <c r="AR136" s="5"/>
      <c r="AS136" s="83">
        <f t="shared" si="7"/>
        <v>134</v>
      </c>
      <c r="AT136" s="85" t="str">
        <f t="shared" si="8"/>
        <v>GMIAMMIPT/2026/07/1918</v>
      </c>
      <c r="AU136" s="84" t="e">
        <f t="shared" ca="1" si="9"/>
        <v>#NAME?</v>
      </c>
      <c r="AV136" s="85" t="e">
        <f t="shared" ca="1" si="10"/>
        <v>#NAME?</v>
      </c>
      <c r="AW136" s="86" t="e">
        <f t="shared" ca="1" si="11"/>
        <v>#NAME?</v>
      </c>
      <c r="AX136" s="85" t="e">
        <f t="shared" ca="1" si="12"/>
        <v>#NAME?</v>
      </c>
      <c r="AY136" s="86">
        <f t="shared" si="13"/>
        <v>200001121456</v>
      </c>
      <c r="AZ136" s="171" t="e">
        <f t="shared" ca="1" si="14"/>
        <v>#NAME?</v>
      </c>
      <c r="BA136" s="85" t="e">
        <f t="shared" ca="1" si="15"/>
        <v>#NAME?</v>
      </c>
      <c r="BB136" s="85" t="e">
        <f t="shared" ca="1" si="16"/>
        <v>#NAME?</v>
      </c>
      <c r="BC136" s="90" t="e">
        <f t="shared" ca="1" si="17"/>
        <v>#NAME?</v>
      </c>
      <c r="BD136" s="90" t="e">
        <f t="shared" ca="1" si="18"/>
        <v>#NAME?</v>
      </c>
      <c r="BE136" s="85" t="e">
        <f t="shared" ca="1" si="19"/>
        <v>#NAME?</v>
      </c>
      <c r="BF136" s="22" t="e">
        <f t="shared" ca="1" si="20"/>
        <v>#NAME?</v>
      </c>
      <c r="BG136" s="22" t="e">
        <f t="shared" ca="1" si="21"/>
        <v>#NAME?</v>
      </c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0"/>
        <v>135</v>
      </c>
      <c r="B137" s="213">
        <v>46243</v>
      </c>
      <c r="C137" s="54" t="s">
        <v>3408</v>
      </c>
      <c r="D137" s="54" t="s">
        <v>2679</v>
      </c>
      <c r="E137" s="54" t="s">
        <v>2680</v>
      </c>
      <c r="F137" s="54">
        <v>1</v>
      </c>
      <c r="G137" s="54" t="s">
        <v>65</v>
      </c>
      <c r="H137" s="54" t="str">
        <f t="shared" si="1"/>
        <v>DONE</v>
      </c>
      <c r="I137" s="54" t="s">
        <v>466</v>
      </c>
      <c r="J137" s="58" t="s">
        <v>467</v>
      </c>
      <c r="K137" s="58" t="s">
        <v>106</v>
      </c>
      <c r="L137" s="54">
        <v>35997</v>
      </c>
      <c r="M137" s="71"/>
      <c r="N137" s="54" t="s">
        <v>352</v>
      </c>
      <c r="O137" s="96" t="s">
        <v>91</v>
      </c>
      <c r="P137" s="54" t="s">
        <v>363</v>
      </c>
      <c r="Q137" s="54" t="s">
        <v>1186</v>
      </c>
      <c r="R137" s="204">
        <v>200001121456</v>
      </c>
      <c r="S137" s="205">
        <v>46247</v>
      </c>
      <c r="T137" s="66" t="str">
        <f t="shared" si="2"/>
        <v>DONE</v>
      </c>
      <c r="U137" s="205"/>
      <c r="V137" s="71">
        <v>9200108551</v>
      </c>
      <c r="W137" s="71">
        <v>50036</v>
      </c>
      <c r="X137" s="169">
        <v>46260</v>
      </c>
      <c r="Y137" s="69" t="str">
        <f t="shared" si="3"/>
        <v>DONE</v>
      </c>
      <c r="Z137" s="25">
        <v>54529</v>
      </c>
      <c r="AA137" s="69">
        <v>46265</v>
      </c>
      <c r="AB137" s="25"/>
      <c r="AC137" s="71"/>
      <c r="AD137" s="54" t="s">
        <v>3409</v>
      </c>
      <c r="AE137" s="76">
        <v>46265</v>
      </c>
      <c r="AF137" s="69" t="str">
        <f t="shared" si="4"/>
        <v>DONE</v>
      </c>
      <c r="AG137" s="69">
        <v>46268</v>
      </c>
      <c r="AH137" s="170"/>
      <c r="AI137" s="77" t="e">
        <f t="shared" ca="1" si="5"/>
        <v>#NAME?</v>
      </c>
      <c r="AJ137" s="80"/>
      <c r="AK137" s="80"/>
      <c r="AL137" s="82"/>
      <c r="AM137" s="82"/>
      <c r="AN137" s="82"/>
      <c r="AO137" s="82"/>
      <c r="AP137" s="82"/>
      <c r="AQ137" s="82"/>
      <c r="AR137" s="5"/>
      <c r="AS137" s="83">
        <f t="shared" si="7"/>
        <v>135</v>
      </c>
      <c r="AT137" s="85" t="str">
        <f t="shared" si="8"/>
        <v>GMIAMMIPT/2026/07/1918</v>
      </c>
      <c r="AU137" s="84" t="e">
        <f t="shared" ca="1" si="9"/>
        <v>#NAME?</v>
      </c>
      <c r="AV137" s="85" t="e">
        <f t="shared" ca="1" si="10"/>
        <v>#NAME?</v>
      </c>
      <c r="AW137" s="86" t="e">
        <f t="shared" ca="1" si="11"/>
        <v>#NAME?</v>
      </c>
      <c r="AX137" s="85" t="e">
        <f t="shared" ca="1" si="12"/>
        <v>#NAME?</v>
      </c>
      <c r="AY137" s="86">
        <f t="shared" si="13"/>
        <v>200001121456</v>
      </c>
      <c r="AZ137" s="171" t="e">
        <f t="shared" ca="1" si="14"/>
        <v>#NAME?</v>
      </c>
      <c r="BA137" s="85" t="e">
        <f t="shared" ca="1" si="15"/>
        <v>#NAME?</v>
      </c>
      <c r="BB137" s="85" t="e">
        <f t="shared" ca="1" si="16"/>
        <v>#NAME?</v>
      </c>
      <c r="BC137" s="90" t="e">
        <f t="shared" ca="1" si="17"/>
        <v>#NAME?</v>
      </c>
      <c r="BD137" s="90" t="e">
        <f t="shared" ca="1" si="18"/>
        <v>#NAME?</v>
      </c>
      <c r="BE137" s="85" t="e">
        <f t="shared" ca="1" si="19"/>
        <v>#NAME?</v>
      </c>
      <c r="BF137" s="22" t="e">
        <f t="shared" ca="1" si="20"/>
        <v>#NAME?</v>
      </c>
      <c r="BG137" s="22" t="e">
        <f t="shared" ca="1" si="21"/>
        <v>#NAME?</v>
      </c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0"/>
        <v>136</v>
      </c>
      <c r="B138" s="213">
        <v>46243</v>
      </c>
      <c r="C138" s="54" t="s">
        <v>3408</v>
      </c>
      <c r="D138" s="54" t="s">
        <v>511</v>
      </c>
      <c r="E138" s="54" t="s">
        <v>512</v>
      </c>
      <c r="F138" s="54">
        <v>1</v>
      </c>
      <c r="G138" s="54" t="s">
        <v>65</v>
      </c>
      <c r="H138" s="54" t="str">
        <f t="shared" si="1"/>
        <v>DONE</v>
      </c>
      <c r="I138" s="54" t="s">
        <v>466</v>
      </c>
      <c r="J138" s="58" t="s">
        <v>467</v>
      </c>
      <c r="K138" s="58" t="s">
        <v>106</v>
      </c>
      <c r="L138" s="54">
        <v>35997</v>
      </c>
      <c r="M138" s="71"/>
      <c r="N138" s="54" t="s">
        <v>352</v>
      </c>
      <c r="O138" s="96" t="s">
        <v>91</v>
      </c>
      <c r="P138" s="54" t="s">
        <v>363</v>
      </c>
      <c r="Q138" s="54" t="s">
        <v>1186</v>
      </c>
      <c r="R138" s="204">
        <v>200001121456</v>
      </c>
      <c r="S138" s="205">
        <v>46247</v>
      </c>
      <c r="T138" s="66" t="str">
        <f t="shared" si="2"/>
        <v>DONE</v>
      </c>
      <c r="U138" s="205"/>
      <c r="V138" s="71">
        <v>9200108551</v>
      </c>
      <c r="W138" s="71">
        <v>50036</v>
      </c>
      <c r="X138" s="169">
        <v>46260</v>
      </c>
      <c r="Y138" s="69" t="str">
        <f t="shared" si="3"/>
        <v>DONE</v>
      </c>
      <c r="Z138" s="25">
        <v>54529</v>
      </c>
      <c r="AA138" s="69">
        <v>46265</v>
      </c>
      <c r="AB138" s="25"/>
      <c r="AC138" s="71"/>
      <c r="AD138" s="54" t="s">
        <v>3409</v>
      </c>
      <c r="AE138" s="76">
        <v>46265</v>
      </c>
      <c r="AF138" s="69" t="str">
        <f t="shared" si="4"/>
        <v>DONE</v>
      </c>
      <c r="AG138" s="69">
        <v>46268</v>
      </c>
      <c r="AH138" s="170"/>
      <c r="AI138" s="77" t="e">
        <f t="shared" ca="1" si="5"/>
        <v>#NAME?</v>
      </c>
      <c r="AJ138" s="80"/>
      <c r="AK138" s="80"/>
      <c r="AL138" s="82"/>
      <c r="AM138" s="82"/>
      <c r="AN138" s="82"/>
      <c r="AO138" s="82"/>
      <c r="AP138" s="82"/>
      <c r="AQ138" s="82"/>
      <c r="AR138" s="5"/>
      <c r="AS138" s="83">
        <f t="shared" si="7"/>
        <v>136</v>
      </c>
      <c r="AT138" s="85" t="str">
        <f t="shared" si="8"/>
        <v>GMIAMMIPT/2026/07/1918</v>
      </c>
      <c r="AU138" s="84" t="e">
        <f t="shared" ca="1" si="9"/>
        <v>#NAME?</v>
      </c>
      <c r="AV138" s="85" t="e">
        <f t="shared" ca="1" si="10"/>
        <v>#NAME?</v>
      </c>
      <c r="AW138" s="86" t="e">
        <f t="shared" ca="1" si="11"/>
        <v>#NAME?</v>
      </c>
      <c r="AX138" s="85" t="e">
        <f t="shared" ca="1" si="12"/>
        <v>#NAME?</v>
      </c>
      <c r="AY138" s="86">
        <f t="shared" si="13"/>
        <v>200001121456</v>
      </c>
      <c r="AZ138" s="171" t="e">
        <f t="shared" ca="1" si="14"/>
        <v>#NAME?</v>
      </c>
      <c r="BA138" s="85" t="e">
        <f t="shared" ca="1" si="15"/>
        <v>#NAME?</v>
      </c>
      <c r="BB138" s="85" t="e">
        <f t="shared" ca="1" si="16"/>
        <v>#NAME?</v>
      </c>
      <c r="BC138" s="90" t="e">
        <f t="shared" ca="1" si="17"/>
        <v>#NAME?</v>
      </c>
      <c r="BD138" s="90" t="e">
        <f t="shared" ca="1" si="18"/>
        <v>#NAME?</v>
      </c>
      <c r="BE138" s="85" t="e">
        <f t="shared" ca="1" si="19"/>
        <v>#NAME?</v>
      </c>
      <c r="BF138" s="22" t="e">
        <f t="shared" ca="1" si="20"/>
        <v>#NAME?</v>
      </c>
      <c r="BG138" s="22" t="e">
        <f t="shared" ca="1" si="21"/>
        <v>#NAME?</v>
      </c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0"/>
        <v>137</v>
      </c>
      <c r="B139" s="213">
        <v>46243</v>
      </c>
      <c r="C139" s="54" t="s">
        <v>3408</v>
      </c>
      <c r="D139" s="54" t="s">
        <v>136</v>
      </c>
      <c r="E139" s="54" t="s">
        <v>137</v>
      </c>
      <c r="F139" s="54">
        <v>1</v>
      </c>
      <c r="G139" s="54" t="s">
        <v>65</v>
      </c>
      <c r="H139" s="54" t="str">
        <f t="shared" si="1"/>
        <v>DONE</v>
      </c>
      <c r="I139" s="54" t="s">
        <v>466</v>
      </c>
      <c r="J139" s="58" t="s">
        <v>467</v>
      </c>
      <c r="K139" s="58" t="s">
        <v>106</v>
      </c>
      <c r="L139" s="54">
        <v>35997</v>
      </c>
      <c r="M139" s="71"/>
      <c r="N139" s="54" t="s">
        <v>352</v>
      </c>
      <c r="O139" s="96" t="s">
        <v>91</v>
      </c>
      <c r="P139" s="54" t="s">
        <v>363</v>
      </c>
      <c r="Q139" s="54" t="s">
        <v>1186</v>
      </c>
      <c r="R139" s="204">
        <v>200001121456</v>
      </c>
      <c r="S139" s="205">
        <v>46247</v>
      </c>
      <c r="T139" s="66" t="str">
        <f t="shared" si="2"/>
        <v>DONE</v>
      </c>
      <c r="U139" s="205"/>
      <c r="V139" s="71">
        <v>9200108551</v>
      </c>
      <c r="W139" s="71">
        <v>50036</v>
      </c>
      <c r="X139" s="169">
        <v>46260</v>
      </c>
      <c r="Y139" s="69" t="str">
        <f t="shared" si="3"/>
        <v>DONE</v>
      </c>
      <c r="Z139" s="25">
        <v>54529</v>
      </c>
      <c r="AA139" s="69">
        <v>46265</v>
      </c>
      <c r="AB139" s="25"/>
      <c r="AC139" s="71"/>
      <c r="AD139" s="54" t="s">
        <v>3409</v>
      </c>
      <c r="AE139" s="76">
        <v>46265</v>
      </c>
      <c r="AF139" s="69" t="str">
        <f t="shared" si="4"/>
        <v>DONE</v>
      </c>
      <c r="AG139" s="69">
        <v>46268</v>
      </c>
      <c r="AH139" s="170"/>
      <c r="AI139" s="77" t="e">
        <f t="shared" ca="1" si="5"/>
        <v>#NAME?</v>
      </c>
      <c r="AJ139" s="80"/>
      <c r="AK139" s="80"/>
      <c r="AL139" s="82"/>
      <c r="AM139" s="82"/>
      <c r="AN139" s="82"/>
      <c r="AO139" s="82"/>
      <c r="AP139" s="82"/>
      <c r="AQ139" s="82"/>
      <c r="AR139" s="5"/>
      <c r="AS139" s="83">
        <f t="shared" si="7"/>
        <v>137</v>
      </c>
      <c r="AT139" s="85" t="str">
        <f t="shared" si="8"/>
        <v>GMIAMMIPT/2026/07/1918</v>
      </c>
      <c r="AU139" s="84" t="e">
        <f t="shared" ca="1" si="9"/>
        <v>#NAME?</v>
      </c>
      <c r="AV139" s="85" t="e">
        <f t="shared" ca="1" si="10"/>
        <v>#NAME?</v>
      </c>
      <c r="AW139" s="86" t="e">
        <f t="shared" ca="1" si="11"/>
        <v>#NAME?</v>
      </c>
      <c r="AX139" s="85" t="e">
        <f t="shared" ca="1" si="12"/>
        <v>#NAME?</v>
      </c>
      <c r="AY139" s="86">
        <f t="shared" si="13"/>
        <v>200001121456</v>
      </c>
      <c r="AZ139" s="171" t="e">
        <f t="shared" ca="1" si="14"/>
        <v>#NAME?</v>
      </c>
      <c r="BA139" s="85" t="e">
        <f t="shared" ca="1" si="15"/>
        <v>#NAME?</v>
      </c>
      <c r="BB139" s="85" t="e">
        <f t="shared" ca="1" si="16"/>
        <v>#NAME?</v>
      </c>
      <c r="BC139" s="90" t="e">
        <f t="shared" ca="1" si="17"/>
        <v>#NAME?</v>
      </c>
      <c r="BD139" s="90" t="e">
        <f t="shared" ca="1" si="18"/>
        <v>#NAME?</v>
      </c>
      <c r="BE139" s="85" t="e">
        <f t="shared" ca="1" si="19"/>
        <v>#NAME?</v>
      </c>
      <c r="BF139" s="22" t="e">
        <f t="shared" ca="1" si="20"/>
        <v>#NAME?</v>
      </c>
      <c r="BG139" s="22" t="e">
        <f t="shared" ca="1" si="21"/>
        <v>#NAME?</v>
      </c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0"/>
        <v>138</v>
      </c>
      <c r="B140" s="213">
        <v>46243</v>
      </c>
      <c r="C140" s="54" t="s">
        <v>3408</v>
      </c>
      <c r="D140" s="54" t="s">
        <v>473</v>
      </c>
      <c r="E140" s="54" t="s">
        <v>474</v>
      </c>
      <c r="F140" s="54">
        <v>2</v>
      </c>
      <c r="G140" s="54" t="s">
        <v>65</v>
      </c>
      <c r="H140" s="54" t="str">
        <f t="shared" si="1"/>
        <v>DONE</v>
      </c>
      <c r="I140" s="54" t="s">
        <v>466</v>
      </c>
      <c r="J140" s="58" t="s">
        <v>467</v>
      </c>
      <c r="K140" s="58" t="s">
        <v>106</v>
      </c>
      <c r="L140" s="54">
        <v>35997</v>
      </c>
      <c r="M140" s="71"/>
      <c r="N140" s="54" t="s">
        <v>352</v>
      </c>
      <c r="O140" s="96" t="s">
        <v>91</v>
      </c>
      <c r="P140" s="54" t="s">
        <v>363</v>
      </c>
      <c r="Q140" s="54" t="s">
        <v>1186</v>
      </c>
      <c r="R140" s="204">
        <v>200001121456</v>
      </c>
      <c r="S140" s="205">
        <v>46247</v>
      </c>
      <c r="T140" s="66" t="str">
        <f t="shared" si="2"/>
        <v>DONE</v>
      </c>
      <c r="U140" s="205"/>
      <c r="V140" s="71">
        <v>9200108551</v>
      </c>
      <c r="W140" s="71">
        <v>50036</v>
      </c>
      <c r="X140" s="169">
        <v>46260</v>
      </c>
      <c r="Y140" s="69" t="str">
        <f t="shared" si="3"/>
        <v>DONE</v>
      </c>
      <c r="Z140" s="25">
        <v>54529</v>
      </c>
      <c r="AA140" s="69">
        <v>46265</v>
      </c>
      <c r="AB140" s="25"/>
      <c r="AC140" s="71"/>
      <c r="AD140" s="54" t="s">
        <v>3409</v>
      </c>
      <c r="AE140" s="76">
        <v>46265</v>
      </c>
      <c r="AF140" s="69" t="str">
        <f t="shared" si="4"/>
        <v>DONE</v>
      </c>
      <c r="AG140" s="69">
        <v>46268</v>
      </c>
      <c r="AH140" s="170"/>
      <c r="AI140" s="77" t="e">
        <f t="shared" ca="1" si="5"/>
        <v>#NAME?</v>
      </c>
      <c r="AJ140" s="80"/>
      <c r="AK140" s="80"/>
      <c r="AL140" s="82"/>
      <c r="AM140" s="82"/>
      <c r="AN140" s="82"/>
      <c r="AO140" s="82"/>
      <c r="AP140" s="82"/>
      <c r="AQ140" s="82"/>
      <c r="AR140" s="5"/>
      <c r="AS140" s="83">
        <f t="shared" si="7"/>
        <v>138</v>
      </c>
      <c r="AT140" s="85" t="str">
        <f t="shared" si="8"/>
        <v>GMIAMMIPT/2026/07/1918</v>
      </c>
      <c r="AU140" s="84" t="e">
        <f t="shared" ca="1" si="9"/>
        <v>#NAME?</v>
      </c>
      <c r="AV140" s="85" t="e">
        <f t="shared" ca="1" si="10"/>
        <v>#NAME?</v>
      </c>
      <c r="AW140" s="86" t="e">
        <f t="shared" ca="1" si="11"/>
        <v>#NAME?</v>
      </c>
      <c r="AX140" s="85" t="e">
        <f t="shared" ca="1" si="12"/>
        <v>#NAME?</v>
      </c>
      <c r="AY140" s="86">
        <f t="shared" si="13"/>
        <v>200001121456</v>
      </c>
      <c r="AZ140" s="171" t="e">
        <f t="shared" ca="1" si="14"/>
        <v>#NAME?</v>
      </c>
      <c r="BA140" s="85" t="e">
        <f t="shared" ca="1" si="15"/>
        <v>#NAME?</v>
      </c>
      <c r="BB140" s="85" t="e">
        <f t="shared" ca="1" si="16"/>
        <v>#NAME?</v>
      </c>
      <c r="BC140" s="90" t="e">
        <f t="shared" ca="1" si="17"/>
        <v>#NAME?</v>
      </c>
      <c r="BD140" s="90" t="e">
        <f t="shared" ca="1" si="18"/>
        <v>#NAME?</v>
      </c>
      <c r="BE140" s="85" t="e">
        <f t="shared" ca="1" si="19"/>
        <v>#NAME?</v>
      </c>
      <c r="BF140" s="22" t="e">
        <f t="shared" ca="1" si="20"/>
        <v>#NAME?</v>
      </c>
      <c r="BG140" s="22" t="e">
        <f t="shared" ca="1" si="21"/>
        <v>#NAME?</v>
      </c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0"/>
        <v>139</v>
      </c>
      <c r="B141" s="213">
        <v>46243</v>
      </c>
      <c r="C141" s="54" t="s">
        <v>3408</v>
      </c>
      <c r="D141" s="54" t="s">
        <v>314</v>
      </c>
      <c r="E141" s="54" t="s">
        <v>315</v>
      </c>
      <c r="F141" s="54">
        <v>2</v>
      </c>
      <c r="G141" s="54" t="s">
        <v>65</v>
      </c>
      <c r="H141" s="54" t="str">
        <f t="shared" si="1"/>
        <v>DONE</v>
      </c>
      <c r="I141" s="54" t="s">
        <v>466</v>
      </c>
      <c r="J141" s="58" t="s">
        <v>467</v>
      </c>
      <c r="K141" s="58" t="s">
        <v>106</v>
      </c>
      <c r="L141" s="54">
        <v>35997</v>
      </c>
      <c r="M141" s="71"/>
      <c r="N141" s="54" t="s">
        <v>352</v>
      </c>
      <c r="O141" s="96" t="s">
        <v>91</v>
      </c>
      <c r="P141" s="54" t="s">
        <v>363</v>
      </c>
      <c r="Q141" s="54" t="s">
        <v>1186</v>
      </c>
      <c r="R141" s="204">
        <v>200001121456</v>
      </c>
      <c r="S141" s="205">
        <v>46247</v>
      </c>
      <c r="T141" s="66" t="str">
        <f t="shared" si="2"/>
        <v>DONE</v>
      </c>
      <c r="U141" s="205"/>
      <c r="V141" s="71">
        <v>9200108551</v>
      </c>
      <c r="W141" s="71">
        <v>50036</v>
      </c>
      <c r="X141" s="169">
        <v>46260</v>
      </c>
      <c r="Y141" s="69" t="str">
        <f t="shared" si="3"/>
        <v>DONE</v>
      </c>
      <c r="Z141" s="25">
        <v>54529</v>
      </c>
      <c r="AA141" s="69">
        <v>46265</v>
      </c>
      <c r="AB141" s="25"/>
      <c r="AC141" s="71"/>
      <c r="AD141" s="54" t="s">
        <v>3409</v>
      </c>
      <c r="AE141" s="76">
        <v>46265</v>
      </c>
      <c r="AF141" s="69" t="str">
        <f t="shared" si="4"/>
        <v>DONE</v>
      </c>
      <c r="AG141" s="69">
        <v>46268</v>
      </c>
      <c r="AH141" s="170"/>
      <c r="AI141" s="77" t="e">
        <f t="shared" ca="1" si="5"/>
        <v>#NAME?</v>
      </c>
      <c r="AJ141" s="80"/>
      <c r="AK141" s="80"/>
      <c r="AL141" s="82"/>
      <c r="AM141" s="82"/>
      <c r="AN141" s="82"/>
      <c r="AO141" s="82"/>
      <c r="AP141" s="82"/>
      <c r="AQ141" s="82"/>
      <c r="AR141" s="5"/>
      <c r="AS141" s="83">
        <f t="shared" si="7"/>
        <v>139</v>
      </c>
      <c r="AT141" s="85" t="str">
        <f t="shared" si="8"/>
        <v>GMIAMMIPT/2026/07/1918</v>
      </c>
      <c r="AU141" s="84" t="e">
        <f t="shared" ca="1" si="9"/>
        <v>#NAME?</v>
      </c>
      <c r="AV141" s="85" t="e">
        <f t="shared" ca="1" si="10"/>
        <v>#NAME?</v>
      </c>
      <c r="AW141" s="86" t="e">
        <f t="shared" ca="1" si="11"/>
        <v>#NAME?</v>
      </c>
      <c r="AX141" s="85" t="e">
        <f t="shared" ca="1" si="12"/>
        <v>#NAME?</v>
      </c>
      <c r="AY141" s="86">
        <f t="shared" si="13"/>
        <v>200001121456</v>
      </c>
      <c r="AZ141" s="171" t="e">
        <f t="shared" ca="1" si="14"/>
        <v>#NAME?</v>
      </c>
      <c r="BA141" s="85" t="e">
        <f t="shared" ca="1" si="15"/>
        <v>#NAME?</v>
      </c>
      <c r="BB141" s="85" t="e">
        <f t="shared" ca="1" si="16"/>
        <v>#NAME?</v>
      </c>
      <c r="BC141" s="90" t="e">
        <f t="shared" ca="1" si="17"/>
        <v>#NAME?</v>
      </c>
      <c r="BD141" s="90" t="e">
        <f t="shared" ca="1" si="18"/>
        <v>#NAME?</v>
      </c>
      <c r="BE141" s="85" t="e">
        <f t="shared" ca="1" si="19"/>
        <v>#NAME?</v>
      </c>
      <c r="BF141" s="22" t="e">
        <f t="shared" ca="1" si="20"/>
        <v>#NAME?</v>
      </c>
      <c r="BG141" s="22" t="e">
        <f t="shared" ca="1" si="21"/>
        <v>#NAME?</v>
      </c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0"/>
        <v>140</v>
      </c>
      <c r="B142" s="213">
        <v>46245</v>
      </c>
      <c r="C142" s="54" t="s">
        <v>3428</v>
      </c>
      <c r="D142" s="54" t="s">
        <v>1935</v>
      </c>
      <c r="E142" s="54" t="s">
        <v>1936</v>
      </c>
      <c r="F142" s="54">
        <v>4</v>
      </c>
      <c r="G142" s="54" t="s">
        <v>65</v>
      </c>
      <c r="H142" s="54" t="str">
        <f t="shared" si="1"/>
        <v>DONE</v>
      </c>
      <c r="I142" s="54" t="s">
        <v>2448</v>
      </c>
      <c r="J142" s="58" t="s">
        <v>112</v>
      </c>
      <c r="K142" s="58" t="s">
        <v>106</v>
      </c>
      <c r="L142" s="54"/>
      <c r="M142" s="71"/>
      <c r="N142" s="54" t="s">
        <v>161</v>
      </c>
      <c r="O142" s="98" t="s">
        <v>81</v>
      </c>
      <c r="P142" s="54" t="s">
        <v>2696</v>
      </c>
      <c r="Q142" s="54" t="s">
        <v>1219</v>
      </c>
      <c r="R142" s="204">
        <v>200001121360</v>
      </c>
      <c r="S142" s="205">
        <v>46247</v>
      </c>
      <c r="T142" s="66" t="str">
        <f t="shared" si="2"/>
        <v>DONE</v>
      </c>
      <c r="U142" s="205"/>
      <c r="V142" s="71">
        <v>9200108531</v>
      </c>
      <c r="W142" s="71">
        <v>50015</v>
      </c>
      <c r="X142" s="169">
        <v>46260</v>
      </c>
      <c r="Y142" s="69" t="str">
        <f t="shared" si="3"/>
        <v>DONE</v>
      </c>
      <c r="Z142" s="25">
        <v>54289</v>
      </c>
      <c r="AA142" s="69">
        <v>46262</v>
      </c>
      <c r="AB142" s="25"/>
      <c r="AC142" s="71"/>
      <c r="AD142" s="54" t="s">
        <v>3430</v>
      </c>
      <c r="AE142" s="76">
        <v>46262</v>
      </c>
      <c r="AF142" s="69" t="str">
        <f t="shared" si="4"/>
        <v>DONE</v>
      </c>
      <c r="AG142" s="76">
        <v>46265</v>
      </c>
      <c r="AH142" s="170"/>
      <c r="AI142" s="77" t="e">
        <f t="shared" ca="1" si="5"/>
        <v>#NAME?</v>
      </c>
      <c r="AJ142" s="80"/>
      <c r="AK142" s="80"/>
      <c r="AL142" s="82"/>
      <c r="AM142" s="82"/>
      <c r="AN142" s="82"/>
      <c r="AO142" s="82"/>
      <c r="AP142" s="82"/>
      <c r="AQ142" s="82"/>
      <c r="AR142" s="5"/>
      <c r="AS142" s="83">
        <f t="shared" si="7"/>
        <v>140</v>
      </c>
      <c r="AT142" s="85" t="str">
        <f t="shared" si="8"/>
        <v>GMIAMMIPT/2026/07/1919</v>
      </c>
      <c r="AU142" s="84" t="e">
        <f t="shared" ca="1" si="9"/>
        <v>#NAME?</v>
      </c>
      <c r="AV142" s="85" t="e">
        <f t="shared" ca="1" si="10"/>
        <v>#NAME?</v>
      </c>
      <c r="AW142" s="86" t="e">
        <f t="shared" ca="1" si="11"/>
        <v>#NAME?</v>
      </c>
      <c r="AX142" s="85" t="e">
        <f t="shared" ca="1" si="12"/>
        <v>#NAME?</v>
      </c>
      <c r="AY142" s="86">
        <f t="shared" si="13"/>
        <v>200001121360</v>
      </c>
      <c r="AZ142" s="171" t="e">
        <f t="shared" ca="1" si="14"/>
        <v>#NAME?</v>
      </c>
      <c r="BA142" s="85" t="e">
        <f t="shared" ca="1" si="15"/>
        <v>#NAME?</v>
      </c>
      <c r="BB142" s="85" t="e">
        <f t="shared" ca="1" si="16"/>
        <v>#NAME?</v>
      </c>
      <c r="BC142" s="90" t="e">
        <f t="shared" ca="1" si="17"/>
        <v>#NAME?</v>
      </c>
      <c r="BD142" s="90" t="e">
        <f t="shared" ca="1" si="18"/>
        <v>#NAME?</v>
      </c>
      <c r="BE142" s="85" t="e">
        <f t="shared" ca="1" si="19"/>
        <v>#NAME?</v>
      </c>
      <c r="BF142" s="22" t="e">
        <f t="shared" ca="1" si="20"/>
        <v>#NAME?</v>
      </c>
      <c r="BG142" s="22" t="e">
        <f t="shared" ca="1" si="21"/>
        <v>#NAME?</v>
      </c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0"/>
        <v>141</v>
      </c>
      <c r="B143" s="213">
        <v>46244</v>
      </c>
      <c r="C143" s="54" t="s">
        <v>3432</v>
      </c>
      <c r="D143" s="54" t="s">
        <v>3433</v>
      </c>
      <c r="E143" s="54" t="s">
        <v>3434</v>
      </c>
      <c r="F143" s="54">
        <v>1</v>
      </c>
      <c r="G143" s="54" t="s">
        <v>65</v>
      </c>
      <c r="H143" s="54" t="str">
        <f t="shared" si="1"/>
        <v>DONE</v>
      </c>
      <c r="I143" s="54" t="s">
        <v>466</v>
      </c>
      <c r="J143" s="58" t="s">
        <v>467</v>
      </c>
      <c r="K143" s="58" t="s">
        <v>106</v>
      </c>
      <c r="L143" s="54"/>
      <c r="M143" s="71"/>
      <c r="N143" s="54" t="s">
        <v>161</v>
      </c>
      <c r="O143" s="98" t="s">
        <v>81</v>
      </c>
      <c r="P143" s="54" t="s">
        <v>87</v>
      </c>
      <c r="Q143" s="54" t="s">
        <v>1055</v>
      </c>
      <c r="R143" s="204">
        <v>200001123674</v>
      </c>
      <c r="S143" s="205">
        <v>46250</v>
      </c>
      <c r="T143" s="66" t="str">
        <f t="shared" si="2"/>
        <v>DONE</v>
      </c>
      <c r="U143" s="205"/>
      <c r="V143" s="71">
        <v>9200109213</v>
      </c>
      <c r="W143" s="71">
        <v>50155</v>
      </c>
      <c r="X143" s="169">
        <v>46262</v>
      </c>
      <c r="Y143" s="69" t="str">
        <f t="shared" si="3"/>
        <v>DONE</v>
      </c>
      <c r="Z143" s="25">
        <v>54396</v>
      </c>
      <c r="AA143" s="69">
        <v>46263</v>
      </c>
      <c r="AB143" s="25"/>
      <c r="AC143" s="71"/>
      <c r="AD143" s="54" t="s">
        <v>3437</v>
      </c>
      <c r="AE143" s="76">
        <v>46265</v>
      </c>
      <c r="AF143" s="69" t="str">
        <f t="shared" si="4"/>
        <v>DONE</v>
      </c>
      <c r="AG143" s="69">
        <v>46268</v>
      </c>
      <c r="AH143" s="170"/>
      <c r="AI143" s="77" t="e">
        <f t="shared" ca="1" si="5"/>
        <v>#NAME?</v>
      </c>
      <c r="AJ143" s="80"/>
      <c r="AK143" s="80"/>
      <c r="AL143" s="82"/>
      <c r="AM143" s="82"/>
      <c r="AN143" s="82"/>
      <c r="AO143" s="82"/>
      <c r="AP143" s="82"/>
      <c r="AQ143" s="82"/>
      <c r="AR143" s="5"/>
      <c r="AS143" s="83">
        <f t="shared" si="7"/>
        <v>141</v>
      </c>
      <c r="AT143" s="85" t="str">
        <f t="shared" si="8"/>
        <v>GMIAMMIPT/2026/08/1920</v>
      </c>
      <c r="AU143" s="84" t="e">
        <f t="shared" ca="1" si="9"/>
        <v>#NAME?</v>
      </c>
      <c r="AV143" s="85" t="e">
        <f t="shared" ca="1" si="10"/>
        <v>#NAME?</v>
      </c>
      <c r="AW143" s="86" t="e">
        <f t="shared" ca="1" si="11"/>
        <v>#NAME?</v>
      </c>
      <c r="AX143" s="85" t="e">
        <f t="shared" ca="1" si="12"/>
        <v>#NAME?</v>
      </c>
      <c r="AY143" s="86">
        <f t="shared" si="13"/>
        <v>200001123674</v>
      </c>
      <c r="AZ143" s="171" t="e">
        <f t="shared" ca="1" si="14"/>
        <v>#NAME?</v>
      </c>
      <c r="BA143" s="85" t="e">
        <f t="shared" ca="1" si="15"/>
        <v>#NAME?</v>
      </c>
      <c r="BB143" s="85" t="e">
        <f t="shared" ca="1" si="16"/>
        <v>#NAME?</v>
      </c>
      <c r="BC143" s="90" t="e">
        <f t="shared" ca="1" si="17"/>
        <v>#NAME?</v>
      </c>
      <c r="BD143" s="90" t="e">
        <f t="shared" ca="1" si="18"/>
        <v>#NAME?</v>
      </c>
      <c r="BE143" s="85" t="e">
        <f t="shared" ca="1" si="19"/>
        <v>#NAME?</v>
      </c>
      <c r="BF143" s="22" t="e">
        <f t="shared" ca="1" si="20"/>
        <v>#NAME?</v>
      </c>
      <c r="BG143" s="22" t="e">
        <f t="shared" ca="1" si="21"/>
        <v>#NAME?</v>
      </c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0"/>
        <v>142</v>
      </c>
      <c r="B144" s="213">
        <v>46244</v>
      </c>
      <c r="C144" s="54" t="s">
        <v>3432</v>
      </c>
      <c r="D144" s="54" t="s">
        <v>136</v>
      </c>
      <c r="E144" s="54" t="s">
        <v>137</v>
      </c>
      <c r="F144" s="54">
        <v>1</v>
      </c>
      <c r="G144" s="54" t="s">
        <v>65</v>
      </c>
      <c r="H144" s="54" t="str">
        <f t="shared" si="1"/>
        <v>DONE</v>
      </c>
      <c r="I144" s="54" t="s">
        <v>466</v>
      </c>
      <c r="J144" s="58" t="s">
        <v>467</v>
      </c>
      <c r="K144" s="58" t="s">
        <v>106</v>
      </c>
      <c r="L144" s="54"/>
      <c r="M144" s="71"/>
      <c r="N144" s="54" t="s">
        <v>161</v>
      </c>
      <c r="O144" s="98" t="s">
        <v>81</v>
      </c>
      <c r="P144" s="54" t="s">
        <v>87</v>
      </c>
      <c r="Q144" s="54" t="s">
        <v>1055</v>
      </c>
      <c r="R144" s="204">
        <v>200001123674</v>
      </c>
      <c r="S144" s="205">
        <v>46250</v>
      </c>
      <c r="T144" s="66" t="str">
        <f t="shared" si="2"/>
        <v>DONE</v>
      </c>
      <c r="U144" s="205"/>
      <c r="V144" s="71">
        <v>9200109213</v>
      </c>
      <c r="W144" s="71">
        <v>50155</v>
      </c>
      <c r="X144" s="169">
        <v>46262</v>
      </c>
      <c r="Y144" s="69" t="str">
        <f t="shared" si="3"/>
        <v>DONE</v>
      </c>
      <c r="Z144" s="25">
        <v>54396</v>
      </c>
      <c r="AA144" s="69">
        <v>46263</v>
      </c>
      <c r="AB144" s="25"/>
      <c r="AC144" s="71"/>
      <c r="AD144" s="54" t="s">
        <v>3437</v>
      </c>
      <c r="AE144" s="76">
        <v>46265</v>
      </c>
      <c r="AF144" s="69" t="str">
        <f t="shared" si="4"/>
        <v>DONE</v>
      </c>
      <c r="AG144" s="69">
        <v>46268</v>
      </c>
      <c r="AH144" s="170"/>
      <c r="AI144" s="77" t="e">
        <f t="shared" ca="1" si="5"/>
        <v>#NAME?</v>
      </c>
      <c r="AJ144" s="80"/>
      <c r="AK144" s="80"/>
      <c r="AL144" s="82"/>
      <c r="AM144" s="82"/>
      <c r="AN144" s="82"/>
      <c r="AO144" s="82"/>
      <c r="AP144" s="82"/>
      <c r="AQ144" s="82"/>
      <c r="AR144" s="5"/>
      <c r="AS144" s="83">
        <f t="shared" si="7"/>
        <v>142</v>
      </c>
      <c r="AT144" s="85" t="str">
        <f t="shared" si="8"/>
        <v>GMIAMMIPT/2026/08/1920</v>
      </c>
      <c r="AU144" s="84" t="e">
        <f t="shared" ca="1" si="9"/>
        <v>#NAME?</v>
      </c>
      <c r="AV144" s="85" t="e">
        <f t="shared" ca="1" si="10"/>
        <v>#NAME?</v>
      </c>
      <c r="AW144" s="86" t="e">
        <f t="shared" ca="1" si="11"/>
        <v>#NAME?</v>
      </c>
      <c r="AX144" s="85" t="e">
        <f t="shared" ca="1" si="12"/>
        <v>#NAME?</v>
      </c>
      <c r="AY144" s="86">
        <f t="shared" si="13"/>
        <v>200001123674</v>
      </c>
      <c r="AZ144" s="171" t="e">
        <f t="shared" ca="1" si="14"/>
        <v>#NAME?</v>
      </c>
      <c r="BA144" s="85" t="e">
        <f t="shared" ca="1" si="15"/>
        <v>#NAME?</v>
      </c>
      <c r="BB144" s="85" t="e">
        <f t="shared" ca="1" si="16"/>
        <v>#NAME?</v>
      </c>
      <c r="BC144" s="90" t="e">
        <f t="shared" ca="1" si="17"/>
        <v>#NAME?</v>
      </c>
      <c r="BD144" s="90" t="e">
        <f t="shared" ca="1" si="18"/>
        <v>#NAME?</v>
      </c>
      <c r="BE144" s="85" t="e">
        <f t="shared" ca="1" si="19"/>
        <v>#NAME?</v>
      </c>
      <c r="BF144" s="22" t="e">
        <f t="shared" ca="1" si="20"/>
        <v>#NAME?</v>
      </c>
      <c r="BG144" s="22" t="e">
        <f t="shared" ca="1" si="21"/>
        <v>#NAME?</v>
      </c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25">
        <f t="shared" si="0"/>
        <v>143</v>
      </c>
      <c r="B145" s="213">
        <v>46245</v>
      </c>
      <c r="C145" s="54" t="s">
        <v>3441</v>
      </c>
      <c r="D145" s="54" t="s">
        <v>3442</v>
      </c>
      <c r="E145" s="54" t="s">
        <v>3443</v>
      </c>
      <c r="F145" s="54">
        <v>5</v>
      </c>
      <c r="G145" s="54" t="s">
        <v>65</v>
      </c>
      <c r="H145" s="54" t="str">
        <f t="shared" si="1"/>
        <v>DONE</v>
      </c>
      <c r="I145" s="54" t="s">
        <v>1730</v>
      </c>
      <c r="J145" s="58" t="s">
        <v>1363</v>
      </c>
      <c r="K145" s="58" t="s">
        <v>106</v>
      </c>
      <c r="L145" s="54"/>
      <c r="M145" s="71"/>
      <c r="N145" s="54" t="s">
        <v>161</v>
      </c>
      <c r="O145" s="98" t="s">
        <v>81</v>
      </c>
      <c r="P145" s="54" t="s">
        <v>2696</v>
      </c>
      <c r="Q145" s="54" t="s">
        <v>1219</v>
      </c>
      <c r="R145" s="204">
        <v>200001123704</v>
      </c>
      <c r="S145" s="205">
        <v>46250</v>
      </c>
      <c r="T145" s="66" t="str">
        <f t="shared" si="2"/>
        <v>DONE</v>
      </c>
      <c r="U145" s="205"/>
      <c r="V145" s="71">
        <v>9200109187</v>
      </c>
      <c r="W145" s="71">
        <v>50147</v>
      </c>
      <c r="X145" s="169">
        <v>46262</v>
      </c>
      <c r="Y145" s="69" t="str">
        <f t="shared" si="3"/>
        <v>DONE</v>
      </c>
      <c r="Z145" s="25">
        <v>54402</v>
      </c>
      <c r="AA145" s="69">
        <v>46263</v>
      </c>
      <c r="AB145" s="25"/>
      <c r="AC145" s="71"/>
      <c r="AD145" s="54" t="s">
        <v>3446</v>
      </c>
      <c r="AE145" s="76">
        <v>46265</v>
      </c>
      <c r="AF145" s="69" t="str">
        <f t="shared" si="4"/>
        <v>DONE</v>
      </c>
      <c r="AG145" s="69">
        <v>46268</v>
      </c>
      <c r="AH145" s="170"/>
      <c r="AI145" s="77" t="e">
        <f t="shared" ca="1" si="5"/>
        <v>#NAME?</v>
      </c>
      <c r="AJ145" s="80"/>
      <c r="AK145" s="80"/>
      <c r="AL145" s="82"/>
      <c r="AM145" s="82"/>
      <c r="AN145" s="82"/>
      <c r="AO145" s="82"/>
      <c r="AP145" s="82"/>
      <c r="AQ145" s="82"/>
      <c r="AR145" s="5"/>
      <c r="AS145" s="83">
        <f t="shared" si="7"/>
        <v>143</v>
      </c>
      <c r="AT145" s="85" t="str">
        <f t="shared" si="8"/>
        <v>GMIAMMIPT/2026/08/1921</v>
      </c>
      <c r="AU145" s="84" t="e">
        <f t="shared" ca="1" si="9"/>
        <v>#NAME?</v>
      </c>
      <c r="AV145" s="85" t="e">
        <f t="shared" ca="1" si="10"/>
        <v>#NAME?</v>
      </c>
      <c r="AW145" s="86" t="e">
        <f t="shared" ca="1" si="11"/>
        <v>#NAME?</v>
      </c>
      <c r="AX145" s="85" t="e">
        <f t="shared" ca="1" si="12"/>
        <v>#NAME?</v>
      </c>
      <c r="AY145" s="86">
        <f t="shared" si="13"/>
        <v>200001123704</v>
      </c>
      <c r="AZ145" s="171" t="e">
        <f t="shared" ca="1" si="14"/>
        <v>#NAME?</v>
      </c>
      <c r="BA145" s="85" t="e">
        <f t="shared" ca="1" si="15"/>
        <v>#NAME?</v>
      </c>
      <c r="BB145" s="85" t="e">
        <f t="shared" ca="1" si="16"/>
        <v>#NAME?</v>
      </c>
      <c r="BC145" s="90" t="e">
        <f t="shared" ca="1" si="17"/>
        <v>#NAME?</v>
      </c>
      <c r="BD145" s="90" t="e">
        <f t="shared" ca="1" si="18"/>
        <v>#NAME?</v>
      </c>
      <c r="BE145" s="85" t="e">
        <f t="shared" ca="1" si="19"/>
        <v>#NAME?</v>
      </c>
      <c r="BF145" s="22" t="e">
        <f t="shared" ca="1" si="20"/>
        <v>#NAME?</v>
      </c>
      <c r="BG145" s="22" t="e">
        <f t="shared" ca="1" si="21"/>
        <v>#NAME?</v>
      </c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0"/>
        <v>144</v>
      </c>
      <c r="B146" s="213">
        <v>46245</v>
      </c>
      <c r="C146" s="54" t="s">
        <v>3448</v>
      </c>
      <c r="D146" s="54" t="s">
        <v>1242</v>
      </c>
      <c r="E146" s="54" t="s">
        <v>1243</v>
      </c>
      <c r="F146" s="54">
        <v>3</v>
      </c>
      <c r="G146" s="54" t="s">
        <v>65</v>
      </c>
      <c r="H146" s="54" t="str">
        <f t="shared" si="1"/>
        <v>DONE</v>
      </c>
      <c r="I146" s="54" t="s">
        <v>466</v>
      </c>
      <c r="J146" s="58" t="s">
        <v>467</v>
      </c>
      <c r="K146" s="58" t="s">
        <v>106</v>
      </c>
      <c r="L146" s="54"/>
      <c r="M146" s="71"/>
      <c r="N146" s="54" t="s">
        <v>161</v>
      </c>
      <c r="O146" s="98" t="s">
        <v>81</v>
      </c>
      <c r="P146" s="54" t="s">
        <v>2696</v>
      </c>
      <c r="Q146" s="54" t="s">
        <v>83</v>
      </c>
      <c r="R146" s="204">
        <v>200001123707</v>
      </c>
      <c r="S146" s="205">
        <v>46250</v>
      </c>
      <c r="T146" s="66" t="str">
        <f t="shared" si="2"/>
        <v>DONE</v>
      </c>
      <c r="U146" s="205"/>
      <c r="V146" s="71">
        <v>9200108630</v>
      </c>
      <c r="W146" s="71">
        <v>50038</v>
      </c>
      <c r="X146" s="169">
        <v>46260</v>
      </c>
      <c r="Y146" s="69" t="str">
        <f t="shared" si="3"/>
        <v>DONE</v>
      </c>
      <c r="Z146" s="25">
        <v>54304</v>
      </c>
      <c r="AA146" s="69">
        <v>46262</v>
      </c>
      <c r="AB146" s="25"/>
      <c r="AC146" s="71"/>
      <c r="AD146" s="54" t="s">
        <v>3451</v>
      </c>
      <c r="AE146" s="76">
        <v>46262</v>
      </c>
      <c r="AF146" s="69" t="str">
        <f t="shared" si="4"/>
        <v>DONE</v>
      </c>
      <c r="AG146" s="76">
        <v>46265</v>
      </c>
      <c r="AH146" s="170"/>
      <c r="AI146" s="77" t="e">
        <f t="shared" ca="1" si="5"/>
        <v>#NAME?</v>
      </c>
      <c r="AJ146" s="80"/>
      <c r="AK146" s="80"/>
      <c r="AL146" s="82"/>
      <c r="AM146" s="82"/>
      <c r="AN146" s="82"/>
      <c r="AO146" s="82"/>
      <c r="AP146" s="82"/>
      <c r="AQ146" s="82"/>
      <c r="AR146" s="5"/>
      <c r="AS146" s="83">
        <f t="shared" si="7"/>
        <v>144</v>
      </c>
      <c r="AT146" s="85" t="str">
        <f t="shared" si="8"/>
        <v>GMIAMMIPT/2026/08/1922</v>
      </c>
      <c r="AU146" s="84" t="e">
        <f t="shared" ca="1" si="9"/>
        <v>#NAME?</v>
      </c>
      <c r="AV146" s="85" t="e">
        <f t="shared" ca="1" si="10"/>
        <v>#NAME?</v>
      </c>
      <c r="AW146" s="86" t="e">
        <f t="shared" ca="1" si="11"/>
        <v>#NAME?</v>
      </c>
      <c r="AX146" s="85" t="e">
        <f t="shared" ca="1" si="12"/>
        <v>#NAME?</v>
      </c>
      <c r="AY146" s="86">
        <f t="shared" si="13"/>
        <v>200001123707</v>
      </c>
      <c r="AZ146" s="171" t="e">
        <f t="shared" ca="1" si="14"/>
        <v>#NAME?</v>
      </c>
      <c r="BA146" s="85" t="e">
        <f t="shared" ca="1" si="15"/>
        <v>#NAME?</v>
      </c>
      <c r="BB146" s="85" t="e">
        <f t="shared" ca="1" si="16"/>
        <v>#NAME?</v>
      </c>
      <c r="BC146" s="90" t="e">
        <f t="shared" ca="1" si="17"/>
        <v>#NAME?</v>
      </c>
      <c r="BD146" s="90" t="e">
        <f t="shared" ca="1" si="18"/>
        <v>#NAME?</v>
      </c>
      <c r="BE146" s="85" t="e">
        <f t="shared" ca="1" si="19"/>
        <v>#NAME?</v>
      </c>
      <c r="BF146" s="22" t="e">
        <f t="shared" ca="1" si="20"/>
        <v>#NAME?</v>
      </c>
      <c r="BG146" s="22" t="e">
        <f t="shared" ca="1" si="21"/>
        <v>#NAME?</v>
      </c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0"/>
        <v>145</v>
      </c>
      <c r="B147" s="214">
        <v>46245</v>
      </c>
      <c r="C147" s="54" t="s">
        <v>3448</v>
      </c>
      <c r="D147" s="54" t="s">
        <v>514</v>
      </c>
      <c r="E147" s="54" t="s">
        <v>515</v>
      </c>
      <c r="F147" s="54">
        <v>3</v>
      </c>
      <c r="G147" s="54" t="s">
        <v>65</v>
      </c>
      <c r="H147" s="54" t="str">
        <f t="shared" si="1"/>
        <v>DONE</v>
      </c>
      <c r="I147" s="54" t="s">
        <v>466</v>
      </c>
      <c r="J147" s="58" t="s">
        <v>467</v>
      </c>
      <c r="K147" s="58" t="s">
        <v>106</v>
      </c>
      <c r="L147" s="54"/>
      <c r="M147" s="71"/>
      <c r="N147" s="54" t="s">
        <v>161</v>
      </c>
      <c r="O147" s="98" t="s">
        <v>81</v>
      </c>
      <c r="P147" s="54" t="s">
        <v>2696</v>
      </c>
      <c r="Q147" s="54" t="s">
        <v>83</v>
      </c>
      <c r="R147" s="204">
        <v>200001123707</v>
      </c>
      <c r="S147" s="205">
        <v>46250</v>
      </c>
      <c r="T147" s="66" t="str">
        <f t="shared" si="2"/>
        <v>DONE</v>
      </c>
      <c r="U147" s="205"/>
      <c r="V147" s="71">
        <v>9200108630</v>
      </c>
      <c r="W147" s="71">
        <v>50038</v>
      </c>
      <c r="X147" s="169">
        <v>46260</v>
      </c>
      <c r="Y147" s="69" t="str">
        <f t="shared" si="3"/>
        <v>DONE</v>
      </c>
      <c r="Z147" s="25">
        <v>54304</v>
      </c>
      <c r="AA147" s="69">
        <v>46262</v>
      </c>
      <c r="AB147" s="25"/>
      <c r="AC147" s="71"/>
      <c r="AD147" s="54" t="s">
        <v>3451</v>
      </c>
      <c r="AE147" s="76">
        <v>46262</v>
      </c>
      <c r="AF147" s="69" t="str">
        <f t="shared" si="4"/>
        <v>DONE</v>
      </c>
      <c r="AG147" s="76">
        <v>46265</v>
      </c>
      <c r="AH147" s="170"/>
      <c r="AI147" s="77" t="e">
        <f t="shared" ca="1" si="5"/>
        <v>#NAME?</v>
      </c>
      <c r="AJ147" s="80"/>
      <c r="AK147" s="80"/>
      <c r="AL147" s="82"/>
      <c r="AM147" s="82"/>
      <c r="AN147" s="82"/>
      <c r="AO147" s="82"/>
      <c r="AP147" s="82"/>
      <c r="AQ147" s="82"/>
      <c r="AR147" s="5"/>
      <c r="AS147" s="83">
        <f t="shared" si="7"/>
        <v>145</v>
      </c>
      <c r="AT147" s="85" t="str">
        <f t="shared" si="8"/>
        <v>GMIAMMIPT/2026/08/1922</v>
      </c>
      <c r="AU147" s="84" t="e">
        <f t="shared" ca="1" si="9"/>
        <v>#NAME?</v>
      </c>
      <c r="AV147" s="85" t="e">
        <f t="shared" ca="1" si="10"/>
        <v>#NAME?</v>
      </c>
      <c r="AW147" s="86" t="e">
        <f t="shared" ca="1" si="11"/>
        <v>#NAME?</v>
      </c>
      <c r="AX147" s="85" t="e">
        <f t="shared" ca="1" si="12"/>
        <v>#NAME?</v>
      </c>
      <c r="AY147" s="86">
        <f t="shared" si="13"/>
        <v>200001123707</v>
      </c>
      <c r="AZ147" s="171" t="e">
        <f t="shared" ca="1" si="14"/>
        <v>#NAME?</v>
      </c>
      <c r="BA147" s="85" t="e">
        <f t="shared" ca="1" si="15"/>
        <v>#NAME?</v>
      </c>
      <c r="BB147" s="85" t="e">
        <f t="shared" ca="1" si="16"/>
        <v>#NAME?</v>
      </c>
      <c r="BC147" s="90" t="e">
        <f t="shared" ca="1" si="17"/>
        <v>#NAME?</v>
      </c>
      <c r="BD147" s="90" t="e">
        <f t="shared" ca="1" si="18"/>
        <v>#NAME?</v>
      </c>
      <c r="BE147" s="85" t="e">
        <f t="shared" ca="1" si="19"/>
        <v>#NAME?</v>
      </c>
      <c r="BF147" s="22" t="e">
        <f t="shared" ca="1" si="20"/>
        <v>#NAME?</v>
      </c>
      <c r="BG147" s="22" t="e">
        <f t="shared" ca="1" si="21"/>
        <v>#NAME?</v>
      </c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0"/>
        <v>146</v>
      </c>
      <c r="B148" s="214">
        <v>46246</v>
      </c>
      <c r="C148" s="54" t="s">
        <v>3459</v>
      </c>
      <c r="D148" s="54" t="s">
        <v>349</v>
      </c>
      <c r="E148" s="54" t="s">
        <v>350</v>
      </c>
      <c r="F148" s="54">
        <v>1</v>
      </c>
      <c r="G148" s="54" t="s">
        <v>1172</v>
      </c>
      <c r="H148" s="54" t="str">
        <f t="shared" si="1"/>
        <v>DONE</v>
      </c>
      <c r="I148" s="54" t="s">
        <v>818</v>
      </c>
      <c r="J148" s="58" t="s">
        <v>443</v>
      </c>
      <c r="K148" s="58" t="s">
        <v>79</v>
      </c>
      <c r="L148" s="54"/>
      <c r="M148" s="71"/>
      <c r="N148" s="54" t="s">
        <v>3461</v>
      </c>
      <c r="O148" s="54" t="s">
        <v>85</v>
      </c>
      <c r="P148" s="54" t="s">
        <v>2696</v>
      </c>
      <c r="Q148" s="54" t="s">
        <v>326</v>
      </c>
      <c r="R148" s="204">
        <v>200001123467</v>
      </c>
      <c r="S148" s="205">
        <v>46250</v>
      </c>
      <c r="T148" s="66" t="str">
        <f t="shared" si="2"/>
        <v>DONE</v>
      </c>
      <c r="U148" s="205"/>
      <c r="V148" s="71">
        <v>9200109185</v>
      </c>
      <c r="W148" s="71">
        <v>50143</v>
      </c>
      <c r="X148" s="169">
        <v>46262</v>
      </c>
      <c r="Y148" s="69" t="str">
        <f t="shared" si="3"/>
        <v>DONE</v>
      </c>
      <c r="Z148" s="25">
        <v>54325</v>
      </c>
      <c r="AA148" s="69">
        <v>46263</v>
      </c>
      <c r="AB148" s="25"/>
      <c r="AC148" s="71"/>
      <c r="AD148" s="54" t="s">
        <v>3463</v>
      </c>
      <c r="AE148" s="76">
        <v>46265</v>
      </c>
      <c r="AF148" s="69" t="str">
        <f t="shared" si="4"/>
        <v>DONE</v>
      </c>
      <c r="AG148" s="69">
        <v>46268</v>
      </c>
      <c r="AH148" s="170"/>
      <c r="AI148" s="77" t="e">
        <f t="shared" ca="1" si="5"/>
        <v>#NAME?</v>
      </c>
      <c r="AJ148" s="80"/>
      <c r="AK148" s="80"/>
      <c r="AL148" s="82"/>
      <c r="AM148" s="82"/>
      <c r="AN148" s="82"/>
      <c r="AO148" s="82"/>
      <c r="AP148" s="82"/>
      <c r="AQ148" s="82"/>
      <c r="AR148" s="5"/>
      <c r="AS148" s="83">
        <f t="shared" si="7"/>
        <v>146</v>
      </c>
      <c r="AT148" s="85" t="str">
        <f t="shared" si="8"/>
        <v>GMIAMMIPT/2026/08/1923</v>
      </c>
      <c r="AU148" s="84" t="e">
        <f t="shared" ca="1" si="9"/>
        <v>#NAME?</v>
      </c>
      <c r="AV148" s="85" t="e">
        <f t="shared" ca="1" si="10"/>
        <v>#NAME?</v>
      </c>
      <c r="AW148" s="86" t="e">
        <f t="shared" ca="1" si="11"/>
        <v>#NAME?</v>
      </c>
      <c r="AX148" s="85" t="e">
        <f t="shared" ca="1" si="12"/>
        <v>#NAME?</v>
      </c>
      <c r="AY148" s="86">
        <f t="shared" si="13"/>
        <v>200001123467</v>
      </c>
      <c r="AZ148" s="171" t="e">
        <f t="shared" ca="1" si="14"/>
        <v>#NAME?</v>
      </c>
      <c r="BA148" s="85" t="e">
        <f t="shared" ca="1" si="15"/>
        <v>#NAME?</v>
      </c>
      <c r="BB148" s="85" t="e">
        <f t="shared" ca="1" si="16"/>
        <v>#NAME?</v>
      </c>
      <c r="BC148" s="90" t="e">
        <f t="shared" ca="1" si="17"/>
        <v>#NAME?</v>
      </c>
      <c r="BD148" s="90" t="e">
        <f t="shared" ca="1" si="18"/>
        <v>#NAME?</v>
      </c>
      <c r="BE148" s="85" t="e">
        <f t="shared" ca="1" si="19"/>
        <v>#NAME?</v>
      </c>
      <c r="BF148" s="22" t="e">
        <f t="shared" ca="1" si="20"/>
        <v>#NAME?</v>
      </c>
      <c r="BG148" s="22" t="e">
        <f t="shared" ca="1" si="21"/>
        <v>#NAME?</v>
      </c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0"/>
        <v>147</v>
      </c>
      <c r="B149" s="214">
        <v>46246</v>
      </c>
      <c r="C149" s="54" t="s">
        <v>3459</v>
      </c>
      <c r="D149" s="54" t="s">
        <v>3442</v>
      </c>
      <c r="E149" s="54" t="s">
        <v>3443</v>
      </c>
      <c r="F149" s="54">
        <v>4</v>
      </c>
      <c r="G149" s="54" t="s">
        <v>65</v>
      </c>
      <c r="H149" s="54" t="str">
        <f t="shared" si="1"/>
        <v>DONE</v>
      </c>
      <c r="I149" s="54" t="s">
        <v>818</v>
      </c>
      <c r="J149" s="58" t="s">
        <v>443</v>
      </c>
      <c r="K149" s="58" t="s">
        <v>79</v>
      </c>
      <c r="L149" s="54"/>
      <c r="M149" s="71"/>
      <c r="N149" s="54" t="s">
        <v>3461</v>
      </c>
      <c r="O149" s="54" t="s">
        <v>85</v>
      </c>
      <c r="P149" s="54" t="s">
        <v>2696</v>
      </c>
      <c r="Q149" s="54" t="s">
        <v>326</v>
      </c>
      <c r="R149" s="204">
        <v>200001123467</v>
      </c>
      <c r="S149" s="205">
        <v>46250</v>
      </c>
      <c r="T149" s="66" t="str">
        <f t="shared" si="2"/>
        <v>DONE</v>
      </c>
      <c r="U149" s="205"/>
      <c r="V149" s="71">
        <v>9200109185</v>
      </c>
      <c r="W149" s="71">
        <v>50143</v>
      </c>
      <c r="X149" s="169">
        <v>46262</v>
      </c>
      <c r="Y149" s="69" t="str">
        <f t="shared" si="3"/>
        <v>DONE</v>
      </c>
      <c r="Z149" s="25">
        <v>54325</v>
      </c>
      <c r="AA149" s="69">
        <v>46263</v>
      </c>
      <c r="AB149" s="25"/>
      <c r="AC149" s="71"/>
      <c r="AD149" s="54" t="s">
        <v>3463</v>
      </c>
      <c r="AE149" s="76">
        <v>46265</v>
      </c>
      <c r="AF149" s="69" t="str">
        <f t="shared" si="4"/>
        <v>DONE</v>
      </c>
      <c r="AG149" s="69">
        <v>46268</v>
      </c>
      <c r="AH149" s="170"/>
      <c r="AI149" s="77" t="e">
        <f t="shared" ca="1" si="5"/>
        <v>#NAME?</v>
      </c>
      <c r="AJ149" s="80"/>
      <c r="AK149" s="80"/>
      <c r="AL149" s="82"/>
      <c r="AM149" s="82"/>
      <c r="AN149" s="82"/>
      <c r="AO149" s="82"/>
      <c r="AP149" s="82"/>
      <c r="AQ149" s="82"/>
      <c r="AR149" s="5"/>
      <c r="AS149" s="83">
        <f t="shared" si="7"/>
        <v>147</v>
      </c>
      <c r="AT149" s="85" t="str">
        <f t="shared" si="8"/>
        <v>GMIAMMIPT/2026/08/1923</v>
      </c>
      <c r="AU149" s="84" t="e">
        <f t="shared" ca="1" si="9"/>
        <v>#NAME?</v>
      </c>
      <c r="AV149" s="85" t="e">
        <f t="shared" ca="1" si="10"/>
        <v>#NAME?</v>
      </c>
      <c r="AW149" s="86" t="e">
        <f t="shared" ca="1" si="11"/>
        <v>#NAME?</v>
      </c>
      <c r="AX149" s="85" t="e">
        <f t="shared" ca="1" si="12"/>
        <v>#NAME?</v>
      </c>
      <c r="AY149" s="86">
        <f t="shared" si="13"/>
        <v>200001123467</v>
      </c>
      <c r="AZ149" s="171" t="e">
        <f t="shared" ca="1" si="14"/>
        <v>#NAME?</v>
      </c>
      <c r="BA149" s="85" t="e">
        <f t="shared" ca="1" si="15"/>
        <v>#NAME?</v>
      </c>
      <c r="BB149" s="85" t="e">
        <f t="shared" ca="1" si="16"/>
        <v>#NAME?</v>
      </c>
      <c r="BC149" s="90" t="e">
        <f t="shared" ca="1" si="17"/>
        <v>#NAME?</v>
      </c>
      <c r="BD149" s="90" t="e">
        <f t="shared" ca="1" si="18"/>
        <v>#NAME?</v>
      </c>
      <c r="BE149" s="85" t="e">
        <f t="shared" ca="1" si="19"/>
        <v>#NAME?</v>
      </c>
      <c r="BF149" s="22" t="e">
        <f t="shared" ca="1" si="20"/>
        <v>#NAME?</v>
      </c>
      <c r="BG149" s="22" t="e">
        <f t="shared" ca="1" si="21"/>
        <v>#NAME?</v>
      </c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0"/>
        <v>148</v>
      </c>
      <c r="B150" s="214">
        <v>46247</v>
      </c>
      <c r="C150" s="54" t="s">
        <v>3470</v>
      </c>
      <c r="D150" s="54" t="s">
        <v>163</v>
      </c>
      <c r="E150" s="54" t="s">
        <v>164</v>
      </c>
      <c r="F150" s="54">
        <v>1</v>
      </c>
      <c r="G150" s="54" t="s">
        <v>65</v>
      </c>
      <c r="H150" s="54" t="str">
        <f t="shared" si="1"/>
        <v>DONE</v>
      </c>
      <c r="I150" s="54" t="s">
        <v>566</v>
      </c>
      <c r="J150" s="58" t="s">
        <v>180</v>
      </c>
      <c r="K150" s="58" t="s">
        <v>79</v>
      </c>
      <c r="L150" s="54"/>
      <c r="M150" s="71"/>
      <c r="N150" s="54" t="s">
        <v>161</v>
      </c>
      <c r="O150" s="98" t="s">
        <v>91</v>
      </c>
      <c r="P150" s="54" t="s">
        <v>2696</v>
      </c>
      <c r="Q150" s="54" t="s">
        <v>1186</v>
      </c>
      <c r="R150" s="204">
        <v>200001123816</v>
      </c>
      <c r="S150" s="205">
        <v>46250</v>
      </c>
      <c r="T150" s="66" t="str">
        <f t="shared" si="2"/>
        <v>DONE</v>
      </c>
      <c r="U150" s="205"/>
      <c r="V150" s="71">
        <v>9200108632</v>
      </c>
      <c r="W150" s="71">
        <v>50041</v>
      </c>
      <c r="X150" s="169">
        <v>46260</v>
      </c>
      <c r="Y150" s="69" t="str">
        <f t="shared" si="3"/>
        <v>DONE</v>
      </c>
      <c r="Z150" s="25">
        <v>54309</v>
      </c>
      <c r="AA150" s="69">
        <v>46262</v>
      </c>
      <c r="AB150" s="25"/>
      <c r="AC150" s="71"/>
      <c r="AD150" s="54" t="s">
        <v>3471</v>
      </c>
      <c r="AE150" s="76">
        <v>46262</v>
      </c>
      <c r="AF150" s="69" t="str">
        <f t="shared" si="4"/>
        <v>DONE</v>
      </c>
      <c r="AG150" s="76">
        <v>46265</v>
      </c>
      <c r="AH150" s="170"/>
      <c r="AI150" s="77" t="e">
        <f t="shared" ca="1" si="5"/>
        <v>#NAME?</v>
      </c>
      <c r="AJ150" s="80"/>
      <c r="AK150" s="80"/>
      <c r="AL150" s="82"/>
      <c r="AM150" s="82"/>
      <c r="AN150" s="82"/>
      <c r="AO150" s="82"/>
      <c r="AP150" s="82"/>
      <c r="AQ150" s="82"/>
      <c r="AR150" s="5"/>
      <c r="AS150" s="83">
        <f t="shared" si="7"/>
        <v>148</v>
      </c>
      <c r="AT150" s="85" t="str">
        <f t="shared" si="8"/>
        <v>GMIAMMIPT/2026/08/1924</v>
      </c>
      <c r="AU150" s="84" t="e">
        <f t="shared" ca="1" si="9"/>
        <v>#NAME?</v>
      </c>
      <c r="AV150" s="85" t="e">
        <f t="shared" ca="1" si="10"/>
        <v>#NAME?</v>
      </c>
      <c r="AW150" s="86" t="e">
        <f t="shared" ca="1" si="11"/>
        <v>#NAME?</v>
      </c>
      <c r="AX150" s="85" t="e">
        <f t="shared" ca="1" si="12"/>
        <v>#NAME?</v>
      </c>
      <c r="AY150" s="86">
        <f t="shared" si="13"/>
        <v>200001123816</v>
      </c>
      <c r="AZ150" s="171" t="e">
        <f t="shared" ca="1" si="14"/>
        <v>#NAME?</v>
      </c>
      <c r="BA150" s="85" t="e">
        <f t="shared" ca="1" si="15"/>
        <v>#NAME?</v>
      </c>
      <c r="BB150" s="85" t="e">
        <f t="shared" ca="1" si="16"/>
        <v>#NAME?</v>
      </c>
      <c r="BC150" s="90" t="e">
        <f t="shared" ca="1" si="17"/>
        <v>#NAME?</v>
      </c>
      <c r="BD150" s="90" t="e">
        <f t="shared" ca="1" si="18"/>
        <v>#NAME?</v>
      </c>
      <c r="BE150" s="85" t="e">
        <f t="shared" ca="1" si="19"/>
        <v>#NAME?</v>
      </c>
      <c r="BF150" s="22" t="e">
        <f t="shared" ca="1" si="20"/>
        <v>#NAME?</v>
      </c>
      <c r="BG150" s="22" t="e">
        <f t="shared" ca="1" si="21"/>
        <v>#NAME?</v>
      </c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0"/>
        <v>149</v>
      </c>
      <c r="B151" s="214">
        <v>46247</v>
      </c>
      <c r="C151" s="54" t="s">
        <v>3472</v>
      </c>
      <c r="D151" s="54" t="s">
        <v>163</v>
      </c>
      <c r="E151" s="54" t="s">
        <v>164</v>
      </c>
      <c r="F151" s="54">
        <v>2</v>
      </c>
      <c r="G151" s="54" t="s">
        <v>65</v>
      </c>
      <c r="H151" s="54" t="str">
        <f t="shared" si="1"/>
        <v>DONE</v>
      </c>
      <c r="I151" s="54" t="s">
        <v>3349</v>
      </c>
      <c r="J151" s="58" t="s">
        <v>166</v>
      </c>
      <c r="K151" s="58" t="s">
        <v>167</v>
      </c>
      <c r="L151" s="54"/>
      <c r="M151" s="71"/>
      <c r="N151" s="54" t="s">
        <v>161</v>
      </c>
      <c r="O151" s="98" t="s">
        <v>91</v>
      </c>
      <c r="P151" s="54" t="s">
        <v>2696</v>
      </c>
      <c r="Q151" s="54" t="s">
        <v>1186</v>
      </c>
      <c r="R151" s="204">
        <v>200001123805</v>
      </c>
      <c r="S151" s="205">
        <v>46250</v>
      </c>
      <c r="T151" s="66" t="str">
        <f t="shared" si="2"/>
        <v>DONE</v>
      </c>
      <c r="U151" s="205"/>
      <c r="V151" s="71">
        <v>9200108627</v>
      </c>
      <c r="W151" s="71">
        <v>50037</v>
      </c>
      <c r="X151" s="169">
        <v>46260</v>
      </c>
      <c r="Y151" s="69" t="str">
        <f t="shared" si="3"/>
        <v>DONE</v>
      </c>
      <c r="Z151" s="25">
        <v>54302</v>
      </c>
      <c r="AA151" s="69">
        <v>46262</v>
      </c>
      <c r="AB151" s="25"/>
      <c r="AC151" s="71"/>
      <c r="AD151" s="54" t="s">
        <v>3473</v>
      </c>
      <c r="AE151" s="76">
        <v>46262</v>
      </c>
      <c r="AF151" s="69" t="str">
        <f t="shared" si="4"/>
        <v>DONE</v>
      </c>
      <c r="AG151" s="76">
        <v>46265</v>
      </c>
      <c r="AH151" s="170"/>
      <c r="AI151" s="77" t="e">
        <f t="shared" ca="1" si="5"/>
        <v>#NAME?</v>
      </c>
      <c r="AJ151" s="80"/>
      <c r="AK151" s="80"/>
      <c r="AL151" s="82"/>
      <c r="AM151" s="82"/>
      <c r="AN151" s="82"/>
      <c r="AO151" s="82"/>
      <c r="AP151" s="82"/>
      <c r="AQ151" s="82"/>
      <c r="AR151" s="5"/>
      <c r="AS151" s="83">
        <f t="shared" si="7"/>
        <v>149</v>
      </c>
      <c r="AT151" s="85" t="str">
        <f t="shared" si="8"/>
        <v>GMIAMMIPT/2026/08/1925</v>
      </c>
      <c r="AU151" s="84" t="e">
        <f t="shared" ca="1" si="9"/>
        <v>#NAME?</v>
      </c>
      <c r="AV151" s="85" t="e">
        <f t="shared" ca="1" si="10"/>
        <v>#NAME?</v>
      </c>
      <c r="AW151" s="86" t="e">
        <f t="shared" ca="1" si="11"/>
        <v>#NAME?</v>
      </c>
      <c r="AX151" s="85" t="e">
        <f t="shared" ca="1" si="12"/>
        <v>#NAME?</v>
      </c>
      <c r="AY151" s="86">
        <f t="shared" si="13"/>
        <v>200001123805</v>
      </c>
      <c r="AZ151" s="171" t="e">
        <f t="shared" ca="1" si="14"/>
        <v>#NAME?</v>
      </c>
      <c r="BA151" s="85" t="e">
        <f t="shared" ca="1" si="15"/>
        <v>#NAME?</v>
      </c>
      <c r="BB151" s="85" t="e">
        <f t="shared" ca="1" si="16"/>
        <v>#NAME?</v>
      </c>
      <c r="BC151" s="90" t="e">
        <f t="shared" ca="1" si="17"/>
        <v>#NAME?</v>
      </c>
      <c r="BD151" s="90" t="e">
        <f t="shared" ca="1" si="18"/>
        <v>#NAME?</v>
      </c>
      <c r="BE151" s="85" t="e">
        <f t="shared" ca="1" si="19"/>
        <v>#NAME?</v>
      </c>
      <c r="BF151" s="22" t="e">
        <f t="shared" ca="1" si="20"/>
        <v>#NAME?</v>
      </c>
      <c r="BG151" s="22" t="e">
        <f t="shared" ca="1" si="21"/>
        <v>#NAME?</v>
      </c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0"/>
        <v>150</v>
      </c>
      <c r="B152" s="214">
        <v>46245</v>
      </c>
      <c r="C152" s="54" t="s">
        <v>3474</v>
      </c>
      <c r="D152" s="54" t="s">
        <v>292</v>
      </c>
      <c r="E152" s="54" t="s">
        <v>293</v>
      </c>
      <c r="F152" s="54">
        <v>1</v>
      </c>
      <c r="G152" s="54" t="s">
        <v>65</v>
      </c>
      <c r="H152" s="54" t="str">
        <f t="shared" si="1"/>
        <v>DONE</v>
      </c>
      <c r="I152" s="54" t="s">
        <v>179</v>
      </c>
      <c r="J152" s="58" t="s">
        <v>180</v>
      </c>
      <c r="K152" s="58" t="s">
        <v>79</v>
      </c>
      <c r="L152" s="54">
        <v>27982.799999999999</v>
      </c>
      <c r="M152" s="71"/>
      <c r="N152" s="54" t="s">
        <v>84</v>
      </c>
      <c r="O152" s="98" t="s">
        <v>91</v>
      </c>
      <c r="P152" s="54" t="s">
        <v>682</v>
      </c>
      <c r="Q152" s="54" t="s">
        <v>1798</v>
      </c>
      <c r="R152" s="204">
        <v>200001123827</v>
      </c>
      <c r="S152" s="205">
        <v>46250</v>
      </c>
      <c r="T152" s="66" t="str">
        <f t="shared" si="2"/>
        <v>DONE</v>
      </c>
      <c r="U152" s="205"/>
      <c r="V152" s="71">
        <v>9200108638</v>
      </c>
      <c r="W152" s="71">
        <v>50042</v>
      </c>
      <c r="X152" s="169">
        <v>46260</v>
      </c>
      <c r="Y152" s="69" t="str">
        <f t="shared" si="3"/>
        <v>DONE</v>
      </c>
      <c r="Z152" s="25">
        <v>54308</v>
      </c>
      <c r="AA152" s="69">
        <v>46262</v>
      </c>
      <c r="AB152" s="25"/>
      <c r="AC152" s="71"/>
      <c r="AD152" s="54" t="s">
        <v>3478</v>
      </c>
      <c r="AE152" s="76">
        <v>46262</v>
      </c>
      <c r="AF152" s="69" t="str">
        <f t="shared" si="4"/>
        <v>DONE</v>
      </c>
      <c r="AG152" s="76">
        <v>46265</v>
      </c>
      <c r="AH152" s="170"/>
      <c r="AI152" s="77" t="e">
        <f t="shared" ca="1" si="5"/>
        <v>#NAME?</v>
      </c>
      <c r="AJ152" s="80"/>
      <c r="AK152" s="80"/>
      <c r="AL152" s="82"/>
      <c r="AM152" s="82"/>
      <c r="AN152" s="82"/>
      <c r="AO152" s="82"/>
      <c r="AP152" s="82"/>
      <c r="AQ152" s="82"/>
      <c r="AR152" s="5"/>
      <c r="AS152" s="83">
        <f t="shared" si="7"/>
        <v>150</v>
      </c>
      <c r="AT152" s="85" t="str">
        <f t="shared" si="8"/>
        <v>GMIAMMIPT/2026/08/1926</v>
      </c>
      <c r="AU152" s="84" t="e">
        <f t="shared" ca="1" si="9"/>
        <v>#NAME?</v>
      </c>
      <c r="AV152" s="85" t="e">
        <f t="shared" ca="1" si="10"/>
        <v>#NAME?</v>
      </c>
      <c r="AW152" s="86" t="e">
        <f t="shared" ca="1" si="11"/>
        <v>#NAME?</v>
      </c>
      <c r="AX152" s="85" t="e">
        <f t="shared" ca="1" si="12"/>
        <v>#NAME?</v>
      </c>
      <c r="AY152" s="86">
        <f t="shared" si="13"/>
        <v>200001123827</v>
      </c>
      <c r="AZ152" s="171" t="e">
        <f t="shared" ca="1" si="14"/>
        <v>#NAME?</v>
      </c>
      <c r="BA152" s="85" t="e">
        <f t="shared" ca="1" si="15"/>
        <v>#NAME?</v>
      </c>
      <c r="BB152" s="85" t="e">
        <f t="shared" ca="1" si="16"/>
        <v>#NAME?</v>
      </c>
      <c r="BC152" s="90" t="e">
        <f t="shared" ca="1" si="17"/>
        <v>#NAME?</v>
      </c>
      <c r="BD152" s="90" t="e">
        <f t="shared" ca="1" si="18"/>
        <v>#NAME?</v>
      </c>
      <c r="BE152" s="85" t="e">
        <f t="shared" ca="1" si="19"/>
        <v>#NAME?</v>
      </c>
      <c r="BF152" s="22" t="e">
        <f t="shared" ca="1" si="20"/>
        <v>#NAME?</v>
      </c>
      <c r="BG152" s="22" t="e">
        <f t="shared" ca="1" si="21"/>
        <v>#NAME?</v>
      </c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0"/>
        <v>151</v>
      </c>
      <c r="B153" s="214">
        <v>46245</v>
      </c>
      <c r="C153" s="54" t="s">
        <v>3474</v>
      </c>
      <c r="D153" s="54" t="s">
        <v>234</v>
      </c>
      <c r="E153" s="54" t="s">
        <v>236</v>
      </c>
      <c r="F153" s="54">
        <v>1</v>
      </c>
      <c r="G153" s="54" t="s">
        <v>65</v>
      </c>
      <c r="H153" s="54" t="str">
        <f t="shared" si="1"/>
        <v>DONE</v>
      </c>
      <c r="I153" s="54" t="s">
        <v>179</v>
      </c>
      <c r="J153" s="58" t="s">
        <v>180</v>
      </c>
      <c r="K153" s="58" t="s">
        <v>79</v>
      </c>
      <c r="L153" s="54">
        <v>27982.799999999999</v>
      </c>
      <c r="M153" s="71"/>
      <c r="N153" s="54" t="s">
        <v>84</v>
      </c>
      <c r="O153" s="98" t="s">
        <v>91</v>
      </c>
      <c r="P153" s="54" t="s">
        <v>682</v>
      </c>
      <c r="Q153" s="54" t="s">
        <v>1798</v>
      </c>
      <c r="R153" s="204">
        <v>200001123827</v>
      </c>
      <c r="S153" s="205">
        <v>46250</v>
      </c>
      <c r="T153" s="66" t="str">
        <f t="shared" si="2"/>
        <v>DONE</v>
      </c>
      <c r="U153" s="205"/>
      <c r="V153" s="71">
        <v>9200108638</v>
      </c>
      <c r="W153" s="71">
        <v>50042</v>
      </c>
      <c r="X153" s="169">
        <v>46260</v>
      </c>
      <c r="Y153" s="69" t="str">
        <f t="shared" si="3"/>
        <v>DONE</v>
      </c>
      <c r="Z153" s="25">
        <v>54308</v>
      </c>
      <c r="AA153" s="69">
        <v>46262</v>
      </c>
      <c r="AB153" s="25"/>
      <c r="AC153" s="71"/>
      <c r="AD153" s="54" t="s">
        <v>3478</v>
      </c>
      <c r="AE153" s="76">
        <v>46262</v>
      </c>
      <c r="AF153" s="69" t="str">
        <f t="shared" si="4"/>
        <v>DONE</v>
      </c>
      <c r="AG153" s="76">
        <v>46265</v>
      </c>
      <c r="AH153" s="170"/>
      <c r="AI153" s="77" t="e">
        <f t="shared" ca="1" si="5"/>
        <v>#NAME?</v>
      </c>
      <c r="AJ153" s="80"/>
      <c r="AK153" s="80"/>
      <c r="AL153" s="82"/>
      <c r="AM153" s="82"/>
      <c r="AN153" s="82"/>
      <c r="AO153" s="82"/>
      <c r="AP153" s="82"/>
      <c r="AQ153" s="82"/>
      <c r="AR153" s="5"/>
      <c r="AS153" s="83">
        <f t="shared" si="7"/>
        <v>151</v>
      </c>
      <c r="AT153" s="85" t="str">
        <f t="shared" si="8"/>
        <v>GMIAMMIPT/2026/08/1926</v>
      </c>
      <c r="AU153" s="84" t="e">
        <f t="shared" ca="1" si="9"/>
        <v>#NAME?</v>
      </c>
      <c r="AV153" s="85" t="e">
        <f t="shared" ca="1" si="10"/>
        <v>#NAME?</v>
      </c>
      <c r="AW153" s="86" t="e">
        <f t="shared" ca="1" si="11"/>
        <v>#NAME?</v>
      </c>
      <c r="AX153" s="85" t="e">
        <f t="shared" ca="1" si="12"/>
        <v>#NAME?</v>
      </c>
      <c r="AY153" s="86">
        <f t="shared" si="13"/>
        <v>200001123827</v>
      </c>
      <c r="AZ153" s="171" t="e">
        <f t="shared" ca="1" si="14"/>
        <v>#NAME?</v>
      </c>
      <c r="BA153" s="85" t="e">
        <f t="shared" ca="1" si="15"/>
        <v>#NAME?</v>
      </c>
      <c r="BB153" s="85" t="e">
        <f t="shared" ca="1" si="16"/>
        <v>#NAME?</v>
      </c>
      <c r="BC153" s="90" t="e">
        <f t="shared" ca="1" si="17"/>
        <v>#NAME?</v>
      </c>
      <c r="BD153" s="90" t="e">
        <f t="shared" ca="1" si="18"/>
        <v>#NAME?</v>
      </c>
      <c r="BE153" s="85" t="e">
        <f t="shared" ca="1" si="19"/>
        <v>#NAME?</v>
      </c>
      <c r="BF153" s="22" t="e">
        <f t="shared" ca="1" si="20"/>
        <v>#NAME?</v>
      </c>
      <c r="BG153" s="22" t="e">
        <f t="shared" ca="1" si="21"/>
        <v>#NAME?</v>
      </c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0"/>
        <v>152</v>
      </c>
      <c r="B154" s="214">
        <v>46245</v>
      </c>
      <c r="C154" s="54" t="s">
        <v>3474</v>
      </c>
      <c r="D154" s="54" t="s">
        <v>251</v>
      </c>
      <c r="E154" s="54" t="s">
        <v>116</v>
      </c>
      <c r="F154" s="54">
        <v>1</v>
      </c>
      <c r="G154" s="54" t="s">
        <v>65</v>
      </c>
      <c r="H154" s="54" t="str">
        <f t="shared" si="1"/>
        <v>DONE</v>
      </c>
      <c r="I154" s="54" t="s">
        <v>179</v>
      </c>
      <c r="J154" s="58" t="s">
        <v>180</v>
      </c>
      <c r="K154" s="58" t="s">
        <v>79</v>
      </c>
      <c r="L154" s="54">
        <v>27982.799999999999</v>
      </c>
      <c r="M154" s="71"/>
      <c r="N154" s="54" t="s">
        <v>84</v>
      </c>
      <c r="O154" s="98" t="s">
        <v>91</v>
      </c>
      <c r="P154" s="54" t="s">
        <v>682</v>
      </c>
      <c r="Q154" s="54" t="s">
        <v>1798</v>
      </c>
      <c r="R154" s="204">
        <v>200001123827</v>
      </c>
      <c r="S154" s="205">
        <v>46250</v>
      </c>
      <c r="T154" s="66" t="str">
        <f t="shared" si="2"/>
        <v>DONE</v>
      </c>
      <c r="U154" s="205"/>
      <c r="V154" s="71">
        <v>9200108638</v>
      </c>
      <c r="W154" s="71">
        <v>50042</v>
      </c>
      <c r="X154" s="169">
        <v>46260</v>
      </c>
      <c r="Y154" s="69" t="str">
        <f t="shared" si="3"/>
        <v>DONE</v>
      </c>
      <c r="Z154" s="25">
        <v>54308</v>
      </c>
      <c r="AA154" s="69">
        <v>46262</v>
      </c>
      <c r="AB154" s="25"/>
      <c r="AC154" s="71"/>
      <c r="AD154" s="54" t="s">
        <v>3478</v>
      </c>
      <c r="AE154" s="76">
        <v>46262</v>
      </c>
      <c r="AF154" s="69" t="str">
        <f t="shared" si="4"/>
        <v>DONE</v>
      </c>
      <c r="AG154" s="76">
        <v>46265</v>
      </c>
      <c r="AH154" s="170"/>
      <c r="AI154" s="77" t="e">
        <f t="shared" ca="1" si="5"/>
        <v>#NAME?</v>
      </c>
      <c r="AJ154" s="80"/>
      <c r="AK154" s="80"/>
      <c r="AL154" s="82"/>
      <c r="AM154" s="82"/>
      <c r="AN154" s="82"/>
      <c r="AO154" s="82"/>
      <c r="AP154" s="82"/>
      <c r="AQ154" s="82"/>
      <c r="AR154" s="5"/>
      <c r="AS154" s="83">
        <f t="shared" si="7"/>
        <v>152</v>
      </c>
      <c r="AT154" s="85" t="str">
        <f t="shared" si="8"/>
        <v>GMIAMMIPT/2026/08/1926</v>
      </c>
      <c r="AU154" s="84" t="e">
        <f t="shared" ca="1" si="9"/>
        <v>#NAME?</v>
      </c>
      <c r="AV154" s="85" t="e">
        <f t="shared" ca="1" si="10"/>
        <v>#NAME?</v>
      </c>
      <c r="AW154" s="86" t="e">
        <f t="shared" ca="1" si="11"/>
        <v>#NAME?</v>
      </c>
      <c r="AX154" s="85" t="e">
        <f t="shared" ca="1" si="12"/>
        <v>#NAME?</v>
      </c>
      <c r="AY154" s="86">
        <f t="shared" si="13"/>
        <v>200001123827</v>
      </c>
      <c r="AZ154" s="171" t="e">
        <f t="shared" ca="1" si="14"/>
        <v>#NAME?</v>
      </c>
      <c r="BA154" s="85" t="e">
        <f t="shared" ca="1" si="15"/>
        <v>#NAME?</v>
      </c>
      <c r="BB154" s="85" t="e">
        <f t="shared" ca="1" si="16"/>
        <v>#NAME?</v>
      </c>
      <c r="BC154" s="90" t="e">
        <f t="shared" ca="1" si="17"/>
        <v>#NAME?</v>
      </c>
      <c r="BD154" s="90" t="e">
        <f t="shared" ca="1" si="18"/>
        <v>#NAME?</v>
      </c>
      <c r="BE154" s="85" t="e">
        <f t="shared" ca="1" si="19"/>
        <v>#NAME?</v>
      </c>
      <c r="BF154" s="22" t="e">
        <f t="shared" ca="1" si="20"/>
        <v>#NAME?</v>
      </c>
      <c r="BG154" s="22" t="e">
        <f t="shared" ca="1" si="21"/>
        <v>#NAME?</v>
      </c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0"/>
        <v>153</v>
      </c>
      <c r="B155" s="214">
        <v>46245</v>
      </c>
      <c r="C155" s="54" t="s">
        <v>3474</v>
      </c>
      <c r="D155" s="54" t="s">
        <v>67</v>
      </c>
      <c r="E155" s="54" t="s">
        <v>69</v>
      </c>
      <c r="F155" s="54">
        <v>1</v>
      </c>
      <c r="G155" s="54" t="s">
        <v>65</v>
      </c>
      <c r="H155" s="54" t="str">
        <f t="shared" si="1"/>
        <v>DONE</v>
      </c>
      <c r="I155" s="54" t="s">
        <v>179</v>
      </c>
      <c r="J155" s="58" t="s">
        <v>180</v>
      </c>
      <c r="K155" s="58" t="s">
        <v>79</v>
      </c>
      <c r="L155" s="54">
        <v>27982.799999999999</v>
      </c>
      <c r="M155" s="71"/>
      <c r="N155" s="54" t="s">
        <v>84</v>
      </c>
      <c r="O155" s="98" t="s">
        <v>91</v>
      </c>
      <c r="P155" s="54" t="s">
        <v>682</v>
      </c>
      <c r="Q155" s="54" t="s">
        <v>1798</v>
      </c>
      <c r="R155" s="204">
        <v>200001123827</v>
      </c>
      <c r="S155" s="205">
        <v>46250</v>
      </c>
      <c r="T155" s="66" t="str">
        <f t="shared" si="2"/>
        <v>DONE</v>
      </c>
      <c r="U155" s="205"/>
      <c r="V155" s="71">
        <v>9200108638</v>
      </c>
      <c r="W155" s="71">
        <v>50042</v>
      </c>
      <c r="X155" s="169">
        <v>46260</v>
      </c>
      <c r="Y155" s="69" t="str">
        <f t="shared" si="3"/>
        <v>DONE</v>
      </c>
      <c r="Z155" s="25">
        <v>54308</v>
      </c>
      <c r="AA155" s="69">
        <v>46262</v>
      </c>
      <c r="AB155" s="25"/>
      <c r="AC155" s="71"/>
      <c r="AD155" s="54" t="s">
        <v>3478</v>
      </c>
      <c r="AE155" s="76">
        <v>46262</v>
      </c>
      <c r="AF155" s="69" t="str">
        <f t="shared" si="4"/>
        <v>DONE</v>
      </c>
      <c r="AG155" s="76">
        <v>46265</v>
      </c>
      <c r="AH155" s="170"/>
      <c r="AI155" s="77" t="e">
        <f t="shared" ca="1" si="5"/>
        <v>#NAME?</v>
      </c>
      <c r="AJ155" s="80"/>
      <c r="AK155" s="80"/>
      <c r="AL155" s="82"/>
      <c r="AM155" s="82"/>
      <c r="AN155" s="82"/>
      <c r="AO155" s="82"/>
      <c r="AP155" s="82"/>
      <c r="AQ155" s="82"/>
      <c r="AR155" s="5"/>
      <c r="AS155" s="83">
        <f t="shared" si="7"/>
        <v>153</v>
      </c>
      <c r="AT155" s="85" t="str">
        <f t="shared" si="8"/>
        <v>GMIAMMIPT/2026/08/1926</v>
      </c>
      <c r="AU155" s="84" t="e">
        <f t="shared" ca="1" si="9"/>
        <v>#NAME?</v>
      </c>
      <c r="AV155" s="85" t="e">
        <f t="shared" ca="1" si="10"/>
        <v>#NAME?</v>
      </c>
      <c r="AW155" s="86" t="e">
        <f t="shared" ca="1" si="11"/>
        <v>#NAME?</v>
      </c>
      <c r="AX155" s="85" t="e">
        <f t="shared" ca="1" si="12"/>
        <v>#NAME?</v>
      </c>
      <c r="AY155" s="86">
        <f t="shared" si="13"/>
        <v>200001123827</v>
      </c>
      <c r="AZ155" s="171" t="e">
        <f t="shared" ca="1" si="14"/>
        <v>#NAME?</v>
      </c>
      <c r="BA155" s="85" t="e">
        <f t="shared" ca="1" si="15"/>
        <v>#NAME?</v>
      </c>
      <c r="BB155" s="85" t="e">
        <f t="shared" ca="1" si="16"/>
        <v>#NAME?</v>
      </c>
      <c r="BC155" s="90" t="e">
        <f t="shared" ca="1" si="17"/>
        <v>#NAME?</v>
      </c>
      <c r="BD155" s="90" t="e">
        <f t="shared" ca="1" si="18"/>
        <v>#NAME?</v>
      </c>
      <c r="BE155" s="85" t="e">
        <f t="shared" ca="1" si="19"/>
        <v>#NAME?</v>
      </c>
      <c r="BF155" s="22" t="e">
        <f t="shared" ca="1" si="20"/>
        <v>#NAME?</v>
      </c>
      <c r="BG155" s="22" t="e">
        <f t="shared" ca="1" si="21"/>
        <v>#NAME?</v>
      </c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0"/>
        <v>154</v>
      </c>
      <c r="B156" s="214">
        <v>46245</v>
      </c>
      <c r="C156" s="54" t="s">
        <v>3474</v>
      </c>
      <c r="D156" s="54" t="s">
        <v>1164</v>
      </c>
      <c r="E156" s="54" t="s">
        <v>1165</v>
      </c>
      <c r="F156" s="54">
        <v>1</v>
      </c>
      <c r="G156" s="54" t="s">
        <v>65</v>
      </c>
      <c r="H156" s="54" t="str">
        <f t="shared" si="1"/>
        <v>DONE</v>
      </c>
      <c r="I156" s="54" t="s">
        <v>179</v>
      </c>
      <c r="J156" s="58" t="s">
        <v>180</v>
      </c>
      <c r="K156" s="58" t="s">
        <v>79</v>
      </c>
      <c r="L156" s="54">
        <v>27982.799999999999</v>
      </c>
      <c r="M156" s="71"/>
      <c r="N156" s="54" t="s">
        <v>84</v>
      </c>
      <c r="O156" s="98" t="s">
        <v>91</v>
      </c>
      <c r="P156" s="54" t="s">
        <v>682</v>
      </c>
      <c r="Q156" s="54" t="s">
        <v>1798</v>
      </c>
      <c r="R156" s="204">
        <v>200001123827</v>
      </c>
      <c r="S156" s="205">
        <v>46250</v>
      </c>
      <c r="T156" s="66" t="str">
        <f t="shared" si="2"/>
        <v>DONE</v>
      </c>
      <c r="U156" s="205"/>
      <c r="V156" s="71">
        <v>9200108638</v>
      </c>
      <c r="W156" s="71">
        <v>50042</v>
      </c>
      <c r="X156" s="169">
        <v>46260</v>
      </c>
      <c r="Y156" s="69" t="str">
        <f t="shared" si="3"/>
        <v>DONE</v>
      </c>
      <c r="Z156" s="25">
        <v>54308</v>
      </c>
      <c r="AA156" s="69">
        <v>46262</v>
      </c>
      <c r="AB156" s="25"/>
      <c r="AC156" s="71"/>
      <c r="AD156" s="54" t="s">
        <v>3478</v>
      </c>
      <c r="AE156" s="76">
        <v>46262</v>
      </c>
      <c r="AF156" s="69" t="str">
        <f t="shared" si="4"/>
        <v>DONE</v>
      </c>
      <c r="AG156" s="76">
        <v>46265</v>
      </c>
      <c r="AH156" s="170"/>
      <c r="AI156" s="77" t="e">
        <f t="shared" ca="1" si="5"/>
        <v>#NAME?</v>
      </c>
      <c r="AJ156" s="80"/>
      <c r="AK156" s="80"/>
      <c r="AL156" s="82"/>
      <c r="AM156" s="82"/>
      <c r="AN156" s="82"/>
      <c r="AO156" s="82"/>
      <c r="AP156" s="82"/>
      <c r="AQ156" s="82"/>
      <c r="AR156" s="5"/>
      <c r="AS156" s="83">
        <f t="shared" si="7"/>
        <v>154</v>
      </c>
      <c r="AT156" s="85" t="str">
        <f t="shared" si="8"/>
        <v>GMIAMMIPT/2026/08/1926</v>
      </c>
      <c r="AU156" s="84" t="e">
        <f t="shared" ca="1" si="9"/>
        <v>#NAME?</v>
      </c>
      <c r="AV156" s="85" t="e">
        <f t="shared" ca="1" si="10"/>
        <v>#NAME?</v>
      </c>
      <c r="AW156" s="86" t="e">
        <f t="shared" ca="1" si="11"/>
        <v>#NAME?</v>
      </c>
      <c r="AX156" s="85" t="e">
        <f t="shared" ca="1" si="12"/>
        <v>#NAME?</v>
      </c>
      <c r="AY156" s="86">
        <f t="shared" si="13"/>
        <v>200001123827</v>
      </c>
      <c r="AZ156" s="171" t="e">
        <f t="shared" ca="1" si="14"/>
        <v>#NAME?</v>
      </c>
      <c r="BA156" s="85" t="e">
        <f t="shared" ca="1" si="15"/>
        <v>#NAME?</v>
      </c>
      <c r="BB156" s="85" t="e">
        <f t="shared" ca="1" si="16"/>
        <v>#NAME?</v>
      </c>
      <c r="BC156" s="90" t="e">
        <f t="shared" ca="1" si="17"/>
        <v>#NAME?</v>
      </c>
      <c r="BD156" s="90" t="e">
        <f t="shared" ca="1" si="18"/>
        <v>#NAME?</v>
      </c>
      <c r="BE156" s="85" t="e">
        <f t="shared" ca="1" si="19"/>
        <v>#NAME?</v>
      </c>
      <c r="BF156" s="22" t="e">
        <f t="shared" ca="1" si="20"/>
        <v>#NAME?</v>
      </c>
      <c r="BG156" s="22" t="e">
        <f t="shared" ca="1" si="21"/>
        <v>#NAME?</v>
      </c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0"/>
        <v>155</v>
      </c>
      <c r="B157" s="214">
        <v>46245</v>
      </c>
      <c r="C157" s="54" t="s">
        <v>3474</v>
      </c>
      <c r="D157" s="54" t="s">
        <v>2777</v>
      </c>
      <c r="E157" s="54" t="s">
        <v>2778</v>
      </c>
      <c r="F157" s="54">
        <v>1</v>
      </c>
      <c r="G157" s="54" t="s">
        <v>65</v>
      </c>
      <c r="H157" s="54" t="str">
        <f t="shared" si="1"/>
        <v>DONE</v>
      </c>
      <c r="I157" s="54" t="s">
        <v>179</v>
      </c>
      <c r="J157" s="58" t="s">
        <v>180</v>
      </c>
      <c r="K157" s="58" t="s">
        <v>79</v>
      </c>
      <c r="L157" s="54">
        <v>27982.799999999999</v>
      </c>
      <c r="M157" s="71"/>
      <c r="N157" s="54" t="s">
        <v>84</v>
      </c>
      <c r="O157" s="98" t="s">
        <v>91</v>
      </c>
      <c r="P157" s="54" t="s">
        <v>682</v>
      </c>
      <c r="Q157" s="54" t="s">
        <v>1798</v>
      </c>
      <c r="R157" s="204">
        <v>200001123827</v>
      </c>
      <c r="S157" s="205">
        <v>46250</v>
      </c>
      <c r="T157" s="66" t="str">
        <f t="shared" si="2"/>
        <v>DONE</v>
      </c>
      <c r="U157" s="205"/>
      <c r="V157" s="71">
        <v>9200108638</v>
      </c>
      <c r="W157" s="71">
        <v>50042</v>
      </c>
      <c r="X157" s="169">
        <v>46260</v>
      </c>
      <c r="Y157" s="69" t="str">
        <f t="shared" si="3"/>
        <v>DONE</v>
      </c>
      <c r="Z157" s="25">
        <v>54308</v>
      </c>
      <c r="AA157" s="69">
        <v>46262</v>
      </c>
      <c r="AB157" s="25"/>
      <c r="AC157" s="71"/>
      <c r="AD157" s="54" t="s">
        <v>3478</v>
      </c>
      <c r="AE157" s="76">
        <v>46262</v>
      </c>
      <c r="AF157" s="69" t="str">
        <f t="shared" si="4"/>
        <v>DONE</v>
      </c>
      <c r="AG157" s="76">
        <v>46265</v>
      </c>
      <c r="AH157" s="170"/>
      <c r="AI157" s="77" t="e">
        <f t="shared" ca="1" si="5"/>
        <v>#NAME?</v>
      </c>
      <c r="AJ157" s="80"/>
      <c r="AK157" s="80"/>
      <c r="AL157" s="82"/>
      <c r="AM157" s="82"/>
      <c r="AN157" s="82"/>
      <c r="AO157" s="82"/>
      <c r="AP157" s="82"/>
      <c r="AQ157" s="82"/>
      <c r="AR157" s="5"/>
      <c r="AS157" s="83">
        <f t="shared" si="7"/>
        <v>155</v>
      </c>
      <c r="AT157" s="85" t="str">
        <f t="shared" si="8"/>
        <v>GMIAMMIPT/2026/08/1926</v>
      </c>
      <c r="AU157" s="84" t="e">
        <f t="shared" ca="1" si="9"/>
        <v>#NAME?</v>
      </c>
      <c r="AV157" s="85" t="e">
        <f t="shared" ca="1" si="10"/>
        <v>#NAME?</v>
      </c>
      <c r="AW157" s="86" t="e">
        <f t="shared" ca="1" si="11"/>
        <v>#NAME?</v>
      </c>
      <c r="AX157" s="85" t="e">
        <f t="shared" ca="1" si="12"/>
        <v>#NAME?</v>
      </c>
      <c r="AY157" s="86">
        <f t="shared" si="13"/>
        <v>200001123827</v>
      </c>
      <c r="AZ157" s="171" t="e">
        <f t="shared" ca="1" si="14"/>
        <v>#NAME?</v>
      </c>
      <c r="BA157" s="85" t="e">
        <f t="shared" ca="1" si="15"/>
        <v>#NAME?</v>
      </c>
      <c r="BB157" s="85" t="e">
        <f t="shared" ca="1" si="16"/>
        <v>#NAME?</v>
      </c>
      <c r="BC157" s="90" t="e">
        <f t="shared" ca="1" si="17"/>
        <v>#NAME?</v>
      </c>
      <c r="BD157" s="90" t="e">
        <f t="shared" ca="1" si="18"/>
        <v>#NAME?</v>
      </c>
      <c r="BE157" s="85" t="e">
        <f t="shared" ca="1" si="19"/>
        <v>#NAME?</v>
      </c>
      <c r="BF157" s="22" t="e">
        <f t="shared" ca="1" si="20"/>
        <v>#NAME?</v>
      </c>
      <c r="BG157" s="22" t="e">
        <f t="shared" ca="1" si="21"/>
        <v>#NAME?</v>
      </c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0"/>
        <v>156</v>
      </c>
      <c r="B158" s="214">
        <v>46245</v>
      </c>
      <c r="C158" s="54" t="s">
        <v>3474</v>
      </c>
      <c r="D158" s="54" t="s">
        <v>491</v>
      </c>
      <c r="E158" s="54" t="s">
        <v>492</v>
      </c>
      <c r="F158" s="54">
        <v>2</v>
      </c>
      <c r="G158" s="54" t="s">
        <v>65</v>
      </c>
      <c r="H158" s="54" t="str">
        <f t="shared" si="1"/>
        <v>DONE</v>
      </c>
      <c r="I158" s="54" t="s">
        <v>179</v>
      </c>
      <c r="J158" s="58" t="s">
        <v>180</v>
      </c>
      <c r="K158" s="58" t="s">
        <v>79</v>
      </c>
      <c r="L158" s="54">
        <v>27982.799999999999</v>
      </c>
      <c r="M158" s="71"/>
      <c r="N158" s="54" t="s">
        <v>84</v>
      </c>
      <c r="O158" s="98" t="s">
        <v>91</v>
      </c>
      <c r="P158" s="54" t="s">
        <v>682</v>
      </c>
      <c r="Q158" s="54" t="s">
        <v>1798</v>
      </c>
      <c r="R158" s="204">
        <v>200001123827</v>
      </c>
      <c r="S158" s="205">
        <v>46250</v>
      </c>
      <c r="T158" s="66" t="str">
        <f t="shared" si="2"/>
        <v>DONE</v>
      </c>
      <c r="U158" s="205"/>
      <c r="V158" s="71">
        <v>9200108638</v>
      </c>
      <c r="W158" s="71">
        <v>50042</v>
      </c>
      <c r="X158" s="169">
        <v>46260</v>
      </c>
      <c r="Y158" s="69" t="str">
        <f t="shared" si="3"/>
        <v>DONE</v>
      </c>
      <c r="Z158" s="25">
        <v>54308</v>
      </c>
      <c r="AA158" s="69">
        <v>46262</v>
      </c>
      <c r="AB158" s="25"/>
      <c r="AC158" s="71"/>
      <c r="AD158" s="54" t="s">
        <v>3478</v>
      </c>
      <c r="AE158" s="76">
        <v>46262</v>
      </c>
      <c r="AF158" s="69" t="str">
        <f t="shared" si="4"/>
        <v>DONE</v>
      </c>
      <c r="AG158" s="76">
        <v>46265</v>
      </c>
      <c r="AH158" s="170"/>
      <c r="AI158" s="77" t="e">
        <f t="shared" ca="1" si="5"/>
        <v>#NAME?</v>
      </c>
      <c r="AJ158" s="80"/>
      <c r="AK158" s="80"/>
      <c r="AL158" s="82"/>
      <c r="AM158" s="82"/>
      <c r="AN158" s="82"/>
      <c r="AO158" s="82"/>
      <c r="AP158" s="82"/>
      <c r="AQ158" s="82"/>
      <c r="AR158" s="5"/>
      <c r="AS158" s="83">
        <f t="shared" si="7"/>
        <v>156</v>
      </c>
      <c r="AT158" s="85" t="str">
        <f t="shared" si="8"/>
        <v>GMIAMMIPT/2026/08/1926</v>
      </c>
      <c r="AU158" s="84" t="e">
        <f t="shared" ca="1" si="9"/>
        <v>#NAME?</v>
      </c>
      <c r="AV158" s="85" t="e">
        <f t="shared" ca="1" si="10"/>
        <v>#NAME?</v>
      </c>
      <c r="AW158" s="86" t="e">
        <f t="shared" ca="1" si="11"/>
        <v>#NAME?</v>
      </c>
      <c r="AX158" s="85" t="e">
        <f t="shared" ca="1" si="12"/>
        <v>#NAME?</v>
      </c>
      <c r="AY158" s="86">
        <f t="shared" si="13"/>
        <v>200001123827</v>
      </c>
      <c r="AZ158" s="171" t="e">
        <f t="shared" ca="1" si="14"/>
        <v>#NAME?</v>
      </c>
      <c r="BA158" s="85" t="e">
        <f t="shared" ca="1" si="15"/>
        <v>#NAME?</v>
      </c>
      <c r="BB158" s="85" t="e">
        <f t="shared" ca="1" si="16"/>
        <v>#NAME?</v>
      </c>
      <c r="BC158" s="90" t="e">
        <f t="shared" ca="1" si="17"/>
        <v>#NAME?</v>
      </c>
      <c r="BD158" s="90" t="e">
        <f t="shared" ca="1" si="18"/>
        <v>#NAME?</v>
      </c>
      <c r="BE158" s="85" t="e">
        <f t="shared" ca="1" si="19"/>
        <v>#NAME?</v>
      </c>
      <c r="BF158" s="22" t="e">
        <f t="shared" ca="1" si="20"/>
        <v>#NAME?</v>
      </c>
      <c r="BG158" s="22" t="e">
        <f t="shared" ca="1" si="21"/>
        <v>#NAME?</v>
      </c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0"/>
        <v>157</v>
      </c>
      <c r="B159" s="214">
        <v>46245</v>
      </c>
      <c r="C159" s="54" t="s">
        <v>3474</v>
      </c>
      <c r="D159" s="54" t="s">
        <v>174</v>
      </c>
      <c r="E159" s="54" t="s">
        <v>175</v>
      </c>
      <c r="F159" s="54">
        <v>2</v>
      </c>
      <c r="G159" s="54" t="s">
        <v>65</v>
      </c>
      <c r="H159" s="54" t="str">
        <f t="shared" si="1"/>
        <v>DONE</v>
      </c>
      <c r="I159" s="54" t="s">
        <v>179</v>
      </c>
      <c r="J159" s="58" t="s">
        <v>180</v>
      </c>
      <c r="K159" s="58" t="s">
        <v>79</v>
      </c>
      <c r="L159" s="54">
        <v>27982.799999999999</v>
      </c>
      <c r="M159" s="71"/>
      <c r="N159" s="54" t="s">
        <v>84</v>
      </c>
      <c r="O159" s="98" t="s">
        <v>91</v>
      </c>
      <c r="P159" s="54" t="s">
        <v>682</v>
      </c>
      <c r="Q159" s="54" t="s">
        <v>1798</v>
      </c>
      <c r="R159" s="204">
        <v>200001123827</v>
      </c>
      <c r="S159" s="205">
        <v>46250</v>
      </c>
      <c r="T159" s="66" t="str">
        <f t="shared" si="2"/>
        <v>DONE</v>
      </c>
      <c r="U159" s="205"/>
      <c r="V159" s="71">
        <v>9200108638</v>
      </c>
      <c r="W159" s="71">
        <v>50042</v>
      </c>
      <c r="X159" s="169">
        <v>46260</v>
      </c>
      <c r="Y159" s="69" t="str">
        <f t="shared" si="3"/>
        <v>DONE</v>
      </c>
      <c r="Z159" s="25">
        <v>54308</v>
      </c>
      <c r="AA159" s="69">
        <v>46262</v>
      </c>
      <c r="AB159" s="25"/>
      <c r="AC159" s="71"/>
      <c r="AD159" s="54" t="s">
        <v>3478</v>
      </c>
      <c r="AE159" s="76">
        <v>46262</v>
      </c>
      <c r="AF159" s="69" t="str">
        <f t="shared" si="4"/>
        <v>DONE</v>
      </c>
      <c r="AG159" s="76">
        <v>46265</v>
      </c>
      <c r="AH159" s="170"/>
      <c r="AI159" s="77" t="e">
        <f t="shared" ca="1" si="5"/>
        <v>#NAME?</v>
      </c>
      <c r="AJ159" s="80"/>
      <c r="AK159" s="80"/>
      <c r="AL159" s="82"/>
      <c r="AM159" s="82"/>
      <c r="AN159" s="82"/>
      <c r="AO159" s="82"/>
      <c r="AP159" s="82"/>
      <c r="AQ159" s="82"/>
      <c r="AR159" s="5"/>
      <c r="AS159" s="83">
        <f t="shared" si="7"/>
        <v>157</v>
      </c>
      <c r="AT159" s="85" t="str">
        <f t="shared" si="8"/>
        <v>GMIAMMIPT/2026/08/1926</v>
      </c>
      <c r="AU159" s="84" t="e">
        <f t="shared" ca="1" si="9"/>
        <v>#NAME?</v>
      </c>
      <c r="AV159" s="85" t="e">
        <f t="shared" ca="1" si="10"/>
        <v>#NAME?</v>
      </c>
      <c r="AW159" s="86" t="e">
        <f t="shared" ca="1" si="11"/>
        <v>#NAME?</v>
      </c>
      <c r="AX159" s="85" t="e">
        <f t="shared" ca="1" si="12"/>
        <v>#NAME?</v>
      </c>
      <c r="AY159" s="86">
        <f t="shared" si="13"/>
        <v>200001123827</v>
      </c>
      <c r="AZ159" s="171" t="e">
        <f t="shared" ca="1" si="14"/>
        <v>#NAME?</v>
      </c>
      <c r="BA159" s="85" t="e">
        <f t="shared" ca="1" si="15"/>
        <v>#NAME?</v>
      </c>
      <c r="BB159" s="85" t="e">
        <f t="shared" ca="1" si="16"/>
        <v>#NAME?</v>
      </c>
      <c r="BC159" s="90" t="e">
        <f t="shared" ca="1" si="17"/>
        <v>#NAME?</v>
      </c>
      <c r="BD159" s="90" t="e">
        <f t="shared" ca="1" si="18"/>
        <v>#NAME?</v>
      </c>
      <c r="BE159" s="85" t="e">
        <f t="shared" ca="1" si="19"/>
        <v>#NAME?</v>
      </c>
      <c r="BF159" s="22" t="e">
        <f t="shared" ca="1" si="20"/>
        <v>#NAME?</v>
      </c>
      <c r="BG159" s="22" t="e">
        <f t="shared" ca="1" si="21"/>
        <v>#NAME?</v>
      </c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0"/>
        <v>158</v>
      </c>
      <c r="B160" s="214">
        <v>46247</v>
      </c>
      <c r="C160" s="54" t="s">
        <v>3483</v>
      </c>
      <c r="D160" s="54" t="s">
        <v>309</v>
      </c>
      <c r="E160" s="54" t="s">
        <v>311</v>
      </c>
      <c r="F160" s="54">
        <v>10</v>
      </c>
      <c r="G160" s="54" t="s">
        <v>65</v>
      </c>
      <c r="H160" s="54" t="str">
        <f t="shared" si="1"/>
        <v>DONE</v>
      </c>
      <c r="I160" s="54" t="s">
        <v>1606</v>
      </c>
      <c r="J160" s="58" t="s">
        <v>1607</v>
      </c>
      <c r="K160" s="58" t="s">
        <v>79</v>
      </c>
      <c r="L160" s="54"/>
      <c r="M160" s="71"/>
      <c r="N160" s="54" t="s">
        <v>161</v>
      </c>
      <c r="O160" s="98" t="s">
        <v>81</v>
      </c>
      <c r="P160" s="54" t="s">
        <v>2696</v>
      </c>
      <c r="Q160" s="54" t="s">
        <v>1219</v>
      </c>
      <c r="R160" s="204">
        <v>200001123655</v>
      </c>
      <c r="S160" s="205">
        <v>46250</v>
      </c>
      <c r="T160" s="66" t="str">
        <f t="shared" si="2"/>
        <v>DONE</v>
      </c>
      <c r="U160" s="205"/>
      <c r="V160" s="71">
        <v>9200108631</v>
      </c>
      <c r="W160" s="71">
        <v>50040</v>
      </c>
      <c r="X160" s="169">
        <v>46260</v>
      </c>
      <c r="Y160" s="69" t="str">
        <f t="shared" si="3"/>
        <v>DONE</v>
      </c>
      <c r="Z160" s="25">
        <v>54306</v>
      </c>
      <c r="AA160" s="69">
        <v>46262</v>
      </c>
      <c r="AB160" s="25"/>
      <c r="AC160" s="71"/>
      <c r="AD160" s="54" t="s">
        <v>3484</v>
      </c>
      <c r="AE160" s="76">
        <v>46262</v>
      </c>
      <c r="AF160" s="69" t="str">
        <f t="shared" si="4"/>
        <v>DONE</v>
      </c>
      <c r="AG160" s="76">
        <v>46265</v>
      </c>
      <c r="AH160" s="170"/>
      <c r="AI160" s="77" t="e">
        <f t="shared" ca="1" si="5"/>
        <v>#NAME?</v>
      </c>
      <c r="AJ160" s="80"/>
      <c r="AK160" s="80"/>
      <c r="AL160" s="82"/>
      <c r="AM160" s="82"/>
      <c r="AN160" s="82"/>
      <c r="AO160" s="82"/>
      <c r="AP160" s="82"/>
      <c r="AQ160" s="82"/>
      <c r="AR160" s="5"/>
      <c r="AS160" s="83">
        <f t="shared" si="7"/>
        <v>158</v>
      </c>
      <c r="AT160" s="85" t="str">
        <f t="shared" si="8"/>
        <v>GMIAMMIPT/2026/08/1927</v>
      </c>
      <c r="AU160" s="84" t="e">
        <f t="shared" ca="1" si="9"/>
        <v>#NAME?</v>
      </c>
      <c r="AV160" s="85" t="e">
        <f t="shared" ca="1" si="10"/>
        <v>#NAME?</v>
      </c>
      <c r="AW160" s="86" t="e">
        <f t="shared" ca="1" si="11"/>
        <v>#NAME?</v>
      </c>
      <c r="AX160" s="85" t="e">
        <f t="shared" ca="1" si="12"/>
        <v>#NAME?</v>
      </c>
      <c r="AY160" s="86">
        <f t="shared" si="13"/>
        <v>200001123655</v>
      </c>
      <c r="AZ160" s="171" t="e">
        <f t="shared" ca="1" si="14"/>
        <v>#NAME?</v>
      </c>
      <c r="BA160" s="85" t="e">
        <f t="shared" ca="1" si="15"/>
        <v>#NAME?</v>
      </c>
      <c r="BB160" s="85" t="e">
        <f t="shared" ca="1" si="16"/>
        <v>#NAME?</v>
      </c>
      <c r="BC160" s="90" t="e">
        <f t="shared" ca="1" si="17"/>
        <v>#NAME?</v>
      </c>
      <c r="BD160" s="90" t="e">
        <f t="shared" ca="1" si="18"/>
        <v>#NAME?</v>
      </c>
      <c r="BE160" s="85" t="e">
        <f t="shared" ca="1" si="19"/>
        <v>#NAME?</v>
      </c>
      <c r="BF160" s="22" t="e">
        <f t="shared" ca="1" si="20"/>
        <v>#NAME?</v>
      </c>
      <c r="BG160" s="22" t="e">
        <f t="shared" ca="1" si="21"/>
        <v>#NAME?</v>
      </c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0"/>
        <v>159</v>
      </c>
      <c r="B161" s="214">
        <v>46248</v>
      </c>
      <c r="C161" s="54" t="s">
        <v>3485</v>
      </c>
      <c r="D161" s="54" t="s">
        <v>257</v>
      </c>
      <c r="E161" s="54" t="s">
        <v>888</v>
      </c>
      <c r="F161" s="54">
        <v>1</v>
      </c>
      <c r="G161" s="54" t="s">
        <v>65</v>
      </c>
      <c r="H161" s="54" t="str">
        <f t="shared" si="1"/>
        <v>DONE</v>
      </c>
      <c r="I161" s="54" t="s">
        <v>2448</v>
      </c>
      <c r="J161" s="58" t="s">
        <v>112</v>
      </c>
      <c r="K161" s="58" t="s">
        <v>106</v>
      </c>
      <c r="L161" s="54"/>
      <c r="M161" s="71"/>
      <c r="N161" s="54" t="s">
        <v>161</v>
      </c>
      <c r="O161" s="98" t="s">
        <v>81</v>
      </c>
      <c r="P161" s="54" t="s">
        <v>87</v>
      </c>
      <c r="Q161" s="54" t="s">
        <v>529</v>
      </c>
      <c r="R161" s="204">
        <v>200001123649</v>
      </c>
      <c r="S161" s="205">
        <v>46250</v>
      </c>
      <c r="T161" s="66" t="str">
        <f t="shared" si="2"/>
        <v>DONE</v>
      </c>
      <c r="U161" s="205"/>
      <c r="V161" s="71">
        <v>9200108628</v>
      </c>
      <c r="W161" s="71">
        <v>50039</v>
      </c>
      <c r="X161" s="169">
        <v>46260</v>
      </c>
      <c r="Y161" s="69" t="str">
        <f t="shared" si="3"/>
        <v>DONE</v>
      </c>
      <c r="Z161" s="25">
        <v>54310</v>
      </c>
      <c r="AA161" s="69">
        <v>46262</v>
      </c>
      <c r="AB161" s="25"/>
      <c r="AC161" s="71"/>
      <c r="AD161" s="54" t="s">
        <v>3486</v>
      </c>
      <c r="AE161" s="76">
        <v>46262</v>
      </c>
      <c r="AF161" s="69" t="str">
        <f t="shared" si="4"/>
        <v>DONE</v>
      </c>
      <c r="AG161" s="76">
        <v>46265</v>
      </c>
      <c r="AH161" s="170"/>
      <c r="AI161" s="77" t="e">
        <f t="shared" ca="1" si="5"/>
        <v>#NAME?</v>
      </c>
      <c r="AJ161" s="80"/>
      <c r="AK161" s="80"/>
      <c r="AL161" s="82"/>
      <c r="AM161" s="82"/>
      <c r="AN161" s="82"/>
      <c r="AO161" s="82"/>
      <c r="AP161" s="82"/>
      <c r="AQ161" s="82"/>
      <c r="AR161" s="5"/>
      <c r="AS161" s="83">
        <f t="shared" si="7"/>
        <v>159</v>
      </c>
      <c r="AT161" s="85" t="str">
        <f t="shared" si="8"/>
        <v>GMIAMMIPT/2026/08/1928</v>
      </c>
      <c r="AU161" s="84" t="e">
        <f t="shared" ca="1" si="9"/>
        <v>#NAME?</v>
      </c>
      <c r="AV161" s="85" t="e">
        <f t="shared" ca="1" si="10"/>
        <v>#NAME?</v>
      </c>
      <c r="AW161" s="86" t="e">
        <f t="shared" ca="1" si="11"/>
        <v>#NAME?</v>
      </c>
      <c r="AX161" s="85" t="e">
        <f t="shared" ca="1" si="12"/>
        <v>#NAME?</v>
      </c>
      <c r="AY161" s="86">
        <f t="shared" si="13"/>
        <v>200001123649</v>
      </c>
      <c r="AZ161" s="171" t="e">
        <f t="shared" ca="1" si="14"/>
        <v>#NAME?</v>
      </c>
      <c r="BA161" s="85" t="e">
        <f t="shared" ca="1" si="15"/>
        <v>#NAME?</v>
      </c>
      <c r="BB161" s="85" t="e">
        <f t="shared" ca="1" si="16"/>
        <v>#NAME?</v>
      </c>
      <c r="BC161" s="90" t="e">
        <f t="shared" ca="1" si="17"/>
        <v>#NAME?</v>
      </c>
      <c r="BD161" s="90" t="e">
        <f t="shared" ca="1" si="18"/>
        <v>#NAME?</v>
      </c>
      <c r="BE161" s="85" t="e">
        <f t="shared" ca="1" si="19"/>
        <v>#NAME?</v>
      </c>
      <c r="BF161" s="22" t="e">
        <f t="shared" ca="1" si="20"/>
        <v>#NAME?</v>
      </c>
      <c r="BG161" s="22" t="e">
        <f t="shared" ca="1" si="21"/>
        <v>#NAME?</v>
      </c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0"/>
        <v>160</v>
      </c>
      <c r="B162" s="214">
        <v>46236</v>
      </c>
      <c r="C162" s="54" t="s">
        <v>3487</v>
      </c>
      <c r="D162" s="54" t="s">
        <v>903</v>
      </c>
      <c r="E162" s="54" t="s">
        <v>904</v>
      </c>
      <c r="F162" s="54">
        <v>1</v>
      </c>
      <c r="G162" s="54" t="s">
        <v>65</v>
      </c>
      <c r="H162" s="54" t="str">
        <f t="shared" si="1"/>
        <v>DONE</v>
      </c>
      <c r="I162" s="54" t="s">
        <v>414</v>
      </c>
      <c r="J162" s="58" t="s">
        <v>78</v>
      </c>
      <c r="K162" s="58" t="s">
        <v>79</v>
      </c>
      <c r="L162" s="54">
        <v>12076</v>
      </c>
      <c r="M162" s="71"/>
      <c r="N162" s="54" t="s">
        <v>118</v>
      </c>
      <c r="O162" s="98" t="s">
        <v>85</v>
      </c>
      <c r="P162" s="54" t="s">
        <v>82</v>
      </c>
      <c r="Q162" s="54" t="s">
        <v>785</v>
      </c>
      <c r="R162" s="204">
        <v>200001124162</v>
      </c>
      <c r="S162" s="205">
        <v>46257</v>
      </c>
      <c r="T162" s="66" t="str">
        <f t="shared" si="2"/>
        <v>DONE</v>
      </c>
      <c r="U162" s="205"/>
      <c r="V162" s="71">
        <v>9200109226</v>
      </c>
      <c r="W162" s="71">
        <v>50156</v>
      </c>
      <c r="X162" s="169">
        <v>46262</v>
      </c>
      <c r="Y162" s="69" t="str">
        <f t="shared" si="3"/>
        <v>DONE</v>
      </c>
      <c r="Z162" s="25">
        <v>54393</v>
      </c>
      <c r="AA162" s="69">
        <v>46263</v>
      </c>
      <c r="AB162" s="25"/>
      <c r="AC162" s="71"/>
      <c r="AD162" s="54" t="s">
        <v>3488</v>
      </c>
      <c r="AE162" s="76">
        <v>46265</v>
      </c>
      <c r="AF162" s="69" t="str">
        <f t="shared" si="4"/>
        <v>DONE</v>
      </c>
      <c r="AG162" s="69">
        <v>46268</v>
      </c>
      <c r="AH162" s="170"/>
      <c r="AI162" s="77" t="e">
        <f t="shared" ca="1" si="5"/>
        <v>#NAME?</v>
      </c>
      <c r="AJ162" s="80"/>
      <c r="AK162" s="80"/>
      <c r="AL162" s="82"/>
      <c r="AM162" s="82"/>
      <c r="AN162" s="82"/>
      <c r="AO162" s="82"/>
      <c r="AP162" s="82"/>
      <c r="AQ162" s="82"/>
      <c r="AR162" s="5"/>
      <c r="AS162" s="83">
        <f t="shared" si="7"/>
        <v>160</v>
      </c>
      <c r="AT162" s="85" t="str">
        <f t="shared" si="8"/>
        <v>GMIAMMIPT/2026/08/1929</v>
      </c>
      <c r="AU162" s="84" t="e">
        <f t="shared" ca="1" si="9"/>
        <v>#NAME?</v>
      </c>
      <c r="AV162" s="85" t="e">
        <f t="shared" ca="1" si="10"/>
        <v>#NAME?</v>
      </c>
      <c r="AW162" s="86" t="e">
        <f t="shared" ca="1" si="11"/>
        <v>#NAME?</v>
      </c>
      <c r="AX162" s="85" t="e">
        <f t="shared" ca="1" si="12"/>
        <v>#NAME?</v>
      </c>
      <c r="AY162" s="86">
        <f t="shared" si="13"/>
        <v>200001124162</v>
      </c>
      <c r="AZ162" s="171" t="e">
        <f t="shared" ca="1" si="14"/>
        <v>#NAME?</v>
      </c>
      <c r="BA162" s="85" t="e">
        <f t="shared" ca="1" si="15"/>
        <v>#NAME?</v>
      </c>
      <c r="BB162" s="85" t="e">
        <f t="shared" ca="1" si="16"/>
        <v>#NAME?</v>
      </c>
      <c r="BC162" s="90" t="e">
        <f t="shared" ca="1" si="17"/>
        <v>#NAME?</v>
      </c>
      <c r="BD162" s="90" t="e">
        <f t="shared" ca="1" si="18"/>
        <v>#NAME?</v>
      </c>
      <c r="BE162" s="85" t="e">
        <f t="shared" ca="1" si="19"/>
        <v>#NAME?</v>
      </c>
      <c r="BF162" s="22" t="e">
        <f t="shared" ca="1" si="20"/>
        <v>#NAME?</v>
      </c>
      <c r="BG162" s="22" t="e">
        <f t="shared" ca="1" si="21"/>
        <v>#NAME?</v>
      </c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0"/>
        <v>161</v>
      </c>
      <c r="B163" s="214">
        <v>46246</v>
      </c>
      <c r="C163" s="54" t="s">
        <v>3489</v>
      </c>
      <c r="D163" s="54" t="s">
        <v>297</v>
      </c>
      <c r="E163" s="54" t="s">
        <v>298</v>
      </c>
      <c r="F163" s="54">
        <v>1</v>
      </c>
      <c r="G163" s="54" t="s">
        <v>65</v>
      </c>
      <c r="H163" s="54" t="str">
        <f t="shared" si="1"/>
        <v>DONE</v>
      </c>
      <c r="I163" s="54" t="s">
        <v>1558</v>
      </c>
      <c r="J163" s="58" t="s">
        <v>78</v>
      </c>
      <c r="K163" s="58" t="s">
        <v>79</v>
      </c>
      <c r="L163" s="54">
        <v>17998</v>
      </c>
      <c r="M163" s="71"/>
      <c r="N163" s="54" t="s">
        <v>118</v>
      </c>
      <c r="O163" s="98" t="s">
        <v>85</v>
      </c>
      <c r="P163" s="54" t="s">
        <v>2770</v>
      </c>
      <c r="Q163" s="54" t="s">
        <v>785</v>
      </c>
      <c r="R163" s="204">
        <v>200001124174</v>
      </c>
      <c r="S163" s="205">
        <v>46257</v>
      </c>
      <c r="T163" s="66" t="str">
        <f t="shared" si="2"/>
        <v>DONE</v>
      </c>
      <c r="U163" s="205"/>
      <c r="V163" s="71">
        <v>9200109211</v>
      </c>
      <c r="W163" s="71">
        <v>50152</v>
      </c>
      <c r="X163" s="169">
        <v>46262</v>
      </c>
      <c r="Y163" s="69" t="str">
        <f t="shared" si="3"/>
        <v>DONE</v>
      </c>
      <c r="Z163" s="25">
        <v>54528</v>
      </c>
      <c r="AA163" s="69">
        <v>46265</v>
      </c>
      <c r="AB163" s="25"/>
      <c r="AC163" s="71"/>
      <c r="AD163" s="54" t="s">
        <v>3490</v>
      </c>
      <c r="AE163" s="76">
        <v>46265</v>
      </c>
      <c r="AF163" s="69" t="str">
        <f t="shared" si="4"/>
        <v>DONE</v>
      </c>
      <c r="AG163" s="69">
        <v>46268</v>
      </c>
      <c r="AH163" s="170"/>
      <c r="AI163" s="77" t="e">
        <f t="shared" ca="1" si="5"/>
        <v>#NAME?</v>
      </c>
      <c r="AJ163" s="80"/>
      <c r="AK163" s="80"/>
      <c r="AL163" s="82"/>
      <c r="AM163" s="82"/>
      <c r="AN163" s="82"/>
      <c r="AO163" s="82"/>
      <c r="AP163" s="82"/>
      <c r="AQ163" s="82"/>
      <c r="AR163" s="5"/>
      <c r="AS163" s="83">
        <f t="shared" si="7"/>
        <v>161</v>
      </c>
      <c r="AT163" s="85" t="str">
        <f t="shared" si="8"/>
        <v>GMIAMMIPT/2026/08/1930</v>
      </c>
      <c r="AU163" s="84" t="e">
        <f t="shared" ca="1" si="9"/>
        <v>#NAME?</v>
      </c>
      <c r="AV163" s="85" t="e">
        <f t="shared" ca="1" si="10"/>
        <v>#NAME?</v>
      </c>
      <c r="AW163" s="86" t="e">
        <f t="shared" ca="1" si="11"/>
        <v>#NAME?</v>
      </c>
      <c r="AX163" s="85" t="e">
        <f t="shared" ca="1" si="12"/>
        <v>#NAME?</v>
      </c>
      <c r="AY163" s="86">
        <f t="shared" si="13"/>
        <v>200001124174</v>
      </c>
      <c r="AZ163" s="171" t="e">
        <f t="shared" ca="1" si="14"/>
        <v>#NAME?</v>
      </c>
      <c r="BA163" s="85" t="e">
        <f t="shared" ca="1" si="15"/>
        <v>#NAME?</v>
      </c>
      <c r="BB163" s="85" t="e">
        <f t="shared" ca="1" si="16"/>
        <v>#NAME?</v>
      </c>
      <c r="BC163" s="90" t="e">
        <f t="shared" ca="1" si="17"/>
        <v>#NAME?</v>
      </c>
      <c r="BD163" s="90" t="e">
        <f t="shared" ca="1" si="18"/>
        <v>#NAME?</v>
      </c>
      <c r="BE163" s="85" t="e">
        <f t="shared" ca="1" si="19"/>
        <v>#NAME?</v>
      </c>
      <c r="BF163" s="22" t="e">
        <f t="shared" ca="1" si="20"/>
        <v>#NAME?</v>
      </c>
      <c r="BG163" s="22" t="e">
        <f t="shared" ca="1" si="21"/>
        <v>#NAME?</v>
      </c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0"/>
        <v>162</v>
      </c>
      <c r="B164" s="214">
        <v>46246</v>
      </c>
      <c r="C164" s="54" t="s">
        <v>3489</v>
      </c>
      <c r="D164" s="54" t="s">
        <v>971</v>
      </c>
      <c r="E164" s="54" t="s">
        <v>972</v>
      </c>
      <c r="F164" s="54">
        <v>1</v>
      </c>
      <c r="G164" s="54" t="s">
        <v>65</v>
      </c>
      <c r="H164" s="54" t="str">
        <f t="shared" si="1"/>
        <v>DONE</v>
      </c>
      <c r="I164" s="54" t="s">
        <v>1558</v>
      </c>
      <c r="J164" s="58" t="s">
        <v>78</v>
      </c>
      <c r="K164" s="58" t="s">
        <v>79</v>
      </c>
      <c r="L164" s="54">
        <v>17998</v>
      </c>
      <c r="M164" s="71"/>
      <c r="N164" s="54" t="s">
        <v>118</v>
      </c>
      <c r="O164" s="98" t="s">
        <v>85</v>
      </c>
      <c r="P164" s="54" t="s">
        <v>2770</v>
      </c>
      <c r="Q164" s="54" t="s">
        <v>785</v>
      </c>
      <c r="R164" s="204">
        <v>200001124174</v>
      </c>
      <c r="S164" s="205">
        <v>46257</v>
      </c>
      <c r="T164" s="66" t="str">
        <f t="shared" si="2"/>
        <v>DONE</v>
      </c>
      <c r="U164" s="205"/>
      <c r="V164" s="71">
        <v>9200109211</v>
      </c>
      <c r="W164" s="71">
        <v>50152</v>
      </c>
      <c r="X164" s="169">
        <v>46262</v>
      </c>
      <c r="Y164" s="69" t="str">
        <f t="shared" si="3"/>
        <v>DONE</v>
      </c>
      <c r="Z164" s="25">
        <v>54528</v>
      </c>
      <c r="AA164" s="69">
        <v>46265</v>
      </c>
      <c r="AB164" s="25"/>
      <c r="AC164" s="71"/>
      <c r="AD164" s="54" t="s">
        <v>3490</v>
      </c>
      <c r="AE164" s="76">
        <v>46265</v>
      </c>
      <c r="AF164" s="69" t="str">
        <f t="shared" si="4"/>
        <v>DONE</v>
      </c>
      <c r="AG164" s="69">
        <v>46268</v>
      </c>
      <c r="AH164" s="170"/>
      <c r="AI164" s="77" t="e">
        <f t="shared" ca="1" si="5"/>
        <v>#NAME?</v>
      </c>
      <c r="AJ164" s="80"/>
      <c r="AK164" s="80"/>
      <c r="AL164" s="82"/>
      <c r="AM164" s="82"/>
      <c r="AN164" s="82"/>
      <c r="AO164" s="82"/>
      <c r="AP164" s="82"/>
      <c r="AQ164" s="82"/>
      <c r="AR164" s="5"/>
      <c r="AS164" s="83">
        <f t="shared" si="7"/>
        <v>162</v>
      </c>
      <c r="AT164" s="85" t="str">
        <f t="shared" si="8"/>
        <v>GMIAMMIPT/2026/08/1930</v>
      </c>
      <c r="AU164" s="84" t="e">
        <f t="shared" ca="1" si="9"/>
        <v>#NAME?</v>
      </c>
      <c r="AV164" s="85" t="e">
        <f t="shared" ca="1" si="10"/>
        <v>#NAME?</v>
      </c>
      <c r="AW164" s="86" t="e">
        <f t="shared" ca="1" si="11"/>
        <v>#NAME?</v>
      </c>
      <c r="AX164" s="85" t="e">
        <f t="shared" ca="1" si="12"/>
        <v>#NAME?</v>
      </c>
      <c r="AY164" s="86">
        <f t="shared" si="13"/>
        <v>200001124174</v>
      </c>
      <c r="AZ164" s="171" t="e">
        <f t="shared" ca="1" si="14"/>
        <v>#NAME?</v>
      </c>
      <c r="BA164" s="85" t="e">
        <f t="shared" ca="1" si="15"/>
        <v>#NAME?</v>
      </c>
      <c r="BB164" s="85" t="e">
        <f t="shared" ca="1" si="16"/>
        <v>#NAME?</v>
      </c>
      <c r="BC164" s="90" t="e">
        <f t="shared" ca="1" si="17"/>
        <v>#NAME?</v>
      </c>
      <c r="BD164" s="90" t="e">
        <f t="shared" ca="1" si="18"/>
        <v>#NAME?</v>
      </c>
      <c r="BE164" s="85" t="e">
        <f t="shared" ca="1" si="19"/>
        <v>#NAME?</v>
      </c>
      <c r="BF164" s="22" t="e">
        <f t="shared" ca="1" si="20"/>
        <v>#NAME?</v>
      </c>
      <c r="BG164" s="22" t="e">
        <f t="shared" ca="1" si="21"/>
        <v>#NAME?</v>
      </c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0"/>
        <v>163</v>
      </c>
      <c r="B165" s="214">
        <v>46246</v>
      </c>
      <c r="C165" s="54" t="s">
        <v>3489</v>
      </c>
      <c r="D165" s="54" t="s">
        <v>174</v>
      </c>
      <c r="E165" s="54" t="s">
        <v>175</v>
      </c>
      <c r="F165" s="54">
        <v>2</v>
      </c>
      <c r="G165" s="54" t="s">
        <v>65</v>
      </c>
      <c r="H165" s="54" t="str">
        <f t="shared" si="1"/>
        <v>DONE</v>
      </c>
      <c r="I165" s="54" t="s">
        <v>1558</v>
      </c>
      <c r="J165" s="58" t="s">
        <v>78</v>
      </c>
      <c r="K165" s="58" t="s">
        <v>79</v>
      </c>
      <c r="L165" s="54">
        <v>17998</v>
      </c>
      <c r="M165" s="71"/>
      <c r="N165" s="54" t="s">
        <v>118</v>
      </c>
      <c r="O165" s="98" t="s">
        <v>85</v>
      </c>
      <c r="P165" s="54" t="s">
        <v>2770</v>
      </c>
      <c r="Q165" s="54" t="s">
        <v>785</v>
      </c>
      <c r="R165" s="204">
        <v>200001124174</v>
      </c>
      <c r="S165" s="205">
        <v>46257</v>
      </c>
      <c r="T165" s="66" t="str">
        <f t="shared" si="2"/>
        <v>DONE</v>
      </c>
      <c r="U165" s="205"/>
      <c r="V165" s="71">
        <v>9200109211</v>
      </c>
      <c r="W165" s="71">
        <v>50152</v>
      </c>
      <c r="X165" s="169">
        <v>46262</v>
      </c>
      <c r="Y165" s="69" t="str">
        <f t="shared" si="3"/>
        <v>DONE</v>
      </c>
      <c r="Z165" s="25">
        <v>54528</v>
      </c>
      <c r="AA165" s="69">
        <v>46265</v>
      </c>
      <c r="AB165" s="25"/>
      <c r="AC165" s="71"/>
      <c r="AD165" s="54" t="s">
        <v>3490</v>
      </c>
      <c r="AE165" s="76">
        <v>46265</v>
      </c>
      <c r="AF165" s="69" t="str">
        <f t="shared" si="4"/>
        <v>DONE</v>
      </c>
      <c r="AG165" s="69">
        <v>46268</v>
      </c>
      <c r="AH165" s="170"/>
      <c r="AI165" s="77" t="e">
        <f t="shared" ca="1" si="5"/>
        <v>#NAME?</v>
      </c>
      <c r="AJ165" s="80"/>
      <c r="AK165" s="80"/>
      <c r="AL165" s="82"/>
      <c r="AM165" s="82"/>
      <c r="AN165" s="82"/>
      <c r="AO165" s="82"/>
      <c r="AP165" s="82"/>
      <c r="AQ165" s="82"/>
      <c r="AR165" s="5"/>
      <c r="AS165" s="83">
        <f t="shared" si="7"/>
        <v>163</v>
      </c>
      <c r="AT165" s="85" t="str">
        <f t="shared" si="8"/>
        <v>GMIAMMIPT/2026/08/1930</v>
      </c>
      <c r="AU165" s="84" t="e">
        <f t="shared" ca="1" si="9"/>
        <v>#NAME?</v>
      </c>
      <c r="AV165" s="85" t="e">
        <f t="shared" ca="1" si="10"/>
        <v>#NAME?</v>
      </c>
      <c r="AW165" s="86" t="e">
        <f t="shared" ca="1" si="11"/>
        <v>#NAME?</v>
      </c>
      <c r="AX165" s="85" t="e">
        <f t="shared" ca="1" si="12"/>
        <v>#NAME?</v>
      </c>
      <c r="AY165" s="86">
        <f t="shared" si="13"/>
        <v>200001124174</v>
      </c>
      <c r="AZ165" s="171" t="e">
        <f t="shared" ca="1" si="14"/>
        <v>#NAME?</v>
      </c>
      <c r="BA165" s="85" t="e">
        <f t="shared" ca="1" si="15"/>
        <v>#NAME?</v>
      </c>
      <c r="BB165" s="85" t="e">
        <f t="shared" ca="1" si="16"/>
        <v>#NAME?</v>
      </c>
      <c r="BC165" s="90" t="e">
        <f t="shared" ca="1" si="17"/>
        <v>#NAME?</v>
      </c>
      <c r="BD165" s="90" t="e">
        <f t="shared" ca="1" si="18"/>
        <v>#NAME?</v>
      </c>
      <c r="BE165" s="85" t="e">
        <f t="shared" ca="1" si="19"/>
        <v>#NAME?</v>
      </c>
      <c r="BF165" s="22" t="e">
        <f t="shared" ca="1" si="20"/>
        <v>#NAME?</v>
      </c>
      <c r="BG165" s="22" t="e">
        <f t="shared" ca="1" si="21"/>
        <v>#NAME?</v>
      </c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0"/>
        <v>164</v>
      </c>
      <c r="B166" s="214">
        <v>46246</v>
      </c>
      <c r="C166" s="54" t="s">
        <v>3489</v>
      </c>
      <c r="D166" s="54" t="s">
        <v>491</v>
      </c>
      <c r="E166" s="54" t="s">
        <v>492</v>
      </c>
      <c r="F166" s="54">
        <v>2</v>
      </c>
      <c r="G166" s="54" t="s">
        <v>65</v>
      </c>
      <c r="H166" s="54" t="str">
        <f t="shared" si="1"/>
        <v>DONE</v>
      </c>
      <c r="I166" s="54" t="s">
        <v>1558</v>
      </c>
      <c r="J166" s="58" t="s">
        <v>78</v>
      </c>
      <c r="K166" s="58" t="s">
        <v>79</v>
      </c>
      <c r="L166" s="54">
        <v>17998</v>
      </c>
      <c r="M166" s="71"/>
      <c r="N166" s="54" t="s">
        <v>118</v>
      </c>
      <c r="O166" s="98" t="s">
        <v>85</v>
      </c>
      <c r="P166" s="54" t="s">
        <v>2770</v>
      </c>
      <c r="Q166" s="54" t="s">
        <v>785</v>
      </c>
      <c r="R166" s="204">
        <v>200001124174</v>
      </c>
      <c r="S166" s="205">
        <v>46257</v>
      </c>
      <c r="T166" s="66" t="str">
        <f t="shared" si="2"/>
        <v>DONE</v>
      </c>
      <c r="U166" s="205"/>
      <c r="V166" s="71">
        <v>9200109211</v>
      </c>
      <c r="W166" s="71">
        <v>50152</v>
      </c>
      <c r="X166" s="169">
        <v>46262</v>
      </c>
      <c r="Y166" s="69" t="str">
        <f t="shared" si="3"/>
        <v>DONE</v>
      </c>
      <c r="Z166" s="25">
        <v>54528</v>
      </c>
      <c r="AA166" s="69">
        <v>46265</v>
      </c>
      <c r="AB166" s="25"/>
      <c r="AC166" s="71"/>
      <c r="AD166" s="54" t="s">
        <v>3490</v>
      </c>
      <c r="AE166" s="76">
        <v>46265</v>
      </c>
      <c r="AF166" s="69" t="str">
        <f t="shared" si="4"/>
        <v>DONE</v>
      </c>
      <c r="AG166" s="69">
        <v>46268</v>
      </c>
      <c r="AH166" s="170"/>
      <c r="AI166" s="77" t="e">
        <f t="shared" ca="1" si="5"/>
        <v>#NAME?</v>
      </c>
      <c r="AJ166" s="80"/>
      <c r="AK166" s="80"/>
      <c r="AL166" s="82"/>
      <c r="AM166" s="82"/>
      <c r="AN166" s="82"/>
      <c r="AO166" s="82"/>
      <c r="AP166" s="82"/>
      <c r="AQ166" s="82"/>
      <c r="AR166" s="5"/>
      <c r="AS166" s="83">
        <f t="shared" si="7"/>
        <v>164</v>
      </c>
      <c r="AT166" s="85" t="str">
        <f t="shared" si="8"/>
        <v>GMIAMMIPT/2026/08/1930</v>
      </c>
      <c r="AU166" s="84" t="e">
        <f t="shared" ca="1" si="9"/>
        <v>#NAME?</v>
      </c>
      <c r="AV166" s="85" t="e">
        <f t="shared" ca="1" si="10"/>
        <v>#NAME?</v>
      </c>
      <c r="AW166" s="86" t="e">
        <f t="shared" ca="1" si="11"/>
        <v>#NAME?</v>
      </c>
      <c r="AX166" s="85" t="e">
        <f t="shared" ca="1" si="12"/>
        <v>#NAME?</v>
      </c>
      <c r="AY166" s="86">
        <f t="shared" si="13"/>
        <v>200001124174</v>
      </c>
      <c r="AZ166" s="171" t="e">
        <f t="shared" ca="1" si="14"/>
        <v>#NAME?</v>
      </c>
      <c r="BA166" s="85" t="e">
        <f t="shared" ca="1" si="15"/>
        <v>#NAME?</v>
      </c>
      <c r="BB166" s="85" t="e">
        <f t="shared" ca="1" si="16"/>
        <v>#NAME?</v>
      </c>
      <c r="BC166" s="90" t="e">
        <f t="shared" ca="1" si="17"/>
        <v>#NAME?</v>
      </c>
      <c r="BD166" s="90" t="e">
        <f t="shared" ca="1" si="18"/>
        <v>#NAME?</v>
      </c>
      <c r="BE166" s="85" t="e">
        <f t="shared" ca="1" si="19"/>
        <v>#NAME?</v>
      </c>
      <c r="BF166" s="22" t="e">
        <f t="shared" ca="1" si="20"/>
        <v>#NAME?</v>
      </c>
      <c r="BG166" s="22" t="e">
        <f t="shared" ca="1" si="21"/>
        <v>#NAME?</v>
      </c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0"/>
        <v>165</v>
      </c>
      <c r="B167" s="213">
        <v>46246</v>
      </c>
      <c r="C167" s="54" t="s">
        <v>3489</v>
      </c>
      <c r="D167" s="54" t="s">
        <v>473</v>
      </c>
      <c r="E167" s="54" t="s">
        <v>474</v>
      </c>
      <c r="F167" s="54">
        <v>3</v>
      </c>
      <c r="G167" s="54" t="s">
        <v>65</v>
      </c>
      <c r="H167" s="54" t="str">
        <f t="shared" si="1"/>
        <v>DONE</v>
      </c>
      <c r="I167" s="54" t="s">
        <v>1558</v>
      </c>
      <c r="J167" s="58" t="s">
        <v>78</v>
      </c>
      <c r="K167" s="58" t="s">
        <v>79</v>
      </c>
      <c r="L167" s="54">
        <v>17998</v>
      </c>
      <c r="M167" s="71"/>
      <c r="N167" s="54" t="s">
        <v>118</v>
      </c>
      <c r="O167" s="98" t="s">
        <v>85</v>
      </c>
      <c r="P167" s="54" t="s">
        <v>2770</v>
      </c>
      <c r="Q167" s="54" t="s">
        <v>785</v>
      </c>
      <c r="R167" s="204">
        <v>200001124174</v>
      </c>
      <c r="S167" s="205">
        <v>46257</v>
      </c>
      <c r="T167" s="66" t="str">
        <f t="shared" si="2"/>
        <v>DONE</v>
      </c>
      <c r="U167" s="205"/>
      <c r="V167" s="71">
        <v>9200109211</v>
      </c>
      <c r="W167" s="71">
        <v>50152</v>
      </c>
      <c r="X167" s="169">
        <v>46262</v>
      </c>
      <c r="Y167" s="69" t="str">
        <f t="shared" si="3"/>
        <v>DONE</v>
      </c>
      <c r="Z167" s="25">
        <v>54528</v>
      </c>
      <c r="AA167" s="69">
        <v>46265</v>
      </c>
      <c r="AB167" s="25"/>
      <c r="AC167" s="71"/>
      <c r="AD167" s="54" t="s">
        <v>3490</v>
      </c>
      <c r="AE167" s="76">
        <v>46265</v>
      </c>
      <c r="AF167" s="69" t="str">
        <f t="shared" si="4"/>
        <v>DONE</v>
      </c>
      <c r="AG167" s="69">
        <v>46268</v>
      </c>
      <c r="AH167" s="170"/>
      <c r="AI167" s="77" t="e">
        <f t="shared" ca="1" si="5"/>
        <v>#NAME?</v>
      </c>
      <c r="AJ167" s="80"/>
      <c r="AK167" s="80"/>
      <c r="AL167" s="82"/>
      <c r="AM167" s="82"/>
      <c r="AN167" s="82"/>
      <c r="AO167" s="82"/>
      <c r="AP167" s="82"/>
      <c r="AQ167" s="82"/>
      <c r="AR167" s="5"/>
      <c r="AS167" s="83">
        <f t="shared" si="7"/>
        <v>165</v>
      </c>
      <c r="AT167" s="85" t="str">
        <f t="shared" si="8"/>
        <v>GMIAMMIPT/2026/08/1930</v>
      </c>
      <c r="AU167" s="84" t="e">
        <f t="shared" ca="1" si="9"/>
        <v>#NAME?</v>
      </c>
      <c r="AV167" s="85" t="e">
        <f t="shared" ca="1" si="10"/>
        <v>#NAME?</v>
      </c>
      <c r="AW167" s="86" t="e">
        <f t="shared" ca="1" si="11"/>
        <v>#NAME?</v>
      </c>
      <c r="AX167" s="85" t="e">
        <f t="shared" ca="1" si="12"/>
        <v>#NAME?</v>
      </c>
      <c r="AY167" s="86">
        <f t="shared" si="13"/>
        <v>200001124174</v>
      </c>
      <c r="AZ167" s="171" t="e">
        <f t="shared" ca="1" si="14"/>
        <v>#NAME?</v>
      </c>
      <c r="BA167" s="85" t="e">
        <f t="shared" ca="1" si="15"/>
        <v>#NAME?</v>
      </c>
      <c r="BB167" s="85" t="e">
        <f t="shared" ca="1" si="16"/>
        <v>#NAME?</v>
      </c>
      <c r="BC167" s="90" t="e">
        <f t="shared" ca="1" si="17"/>
        <v>#NAME?</v>
      </c>
      <c r="BD167" s="90" t="e">
        <f t="shared" ca="1" si="18"/>
        <v>#NAME?</v>
      </c>
      <c r="BE167" s="85" t="e">
        <f t="shared" ca="1" si="19"/>
        <v>#NAME?</v>
      </c>
      <c r="BF167" s="22" t="e">
        <f t="shared" ca="1" si="20"/>
        <v>#NAME?</v>
      </c>
      <c r="BG167" s="22" t="e">
        <f t="shared" ca="1" si="21"/>
        <v>#NAME?</v>
      </c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0"/>
        <v>166</v>
      </c>
      <c r="B168" s="213">
        <v>46246</v>
      </c>
      <c r="C168" s="54" t="s">
        <v>3489</v>
      </c>
      <c r="D168" s="54" t="s">
        <v>314</v>
      </c>
      <c r="E168" s="54" t="s">
        <v>315</v>
      </c>
      <c r="F168" s="54">
        <v>3</v>
      </c>
      <c r="G168" s="54" t="s">
        <v>65</v>
      </c>
      <c r="H168" s="54" t="str">
        <f t="shared" si="1"/>
        <v>DONE</v>
      </c>
      <c r="I168" s="54" t="s">
        <v>1558</v>
      </c>
      <c r="J168" s="58" t="s">
        <v>78</v>
      </c>
      <c r="K168" s="58" t="s">
        <v>79</v>
      </c>
      <c r="L168" s="54">
        <v>17998</v>
      </c>
      <c r="M168" s="71"/>
      <c r="N168" s="54" t="s">
        <v>118</v>
      </c>
      <c r="O168" s="98" t="s">
        <v>85</v>
      </c>
      <c r="P168" s="54" t="s">
        <v>2770</v>
      </c>
      <c r="Q168" s="54" t="s">
        <v>785</v>
      </c>
      <c r="R168" s="204">
        <v>200001124174</v>
      </c>
      <c r="S168" s="205">
        <v>46257</v>
      </c>
      <c r="T168" s="66" t="str">
        <f t="shared" si="2"/>
        <v>DONE</v>
      </c>
      <c r="U168" s="205"/>
      <c r="V168" s="71">
        <v>9200109211</v>
      </c>
      <c r="W168" s="71">
        <v>50152</v>
      </c>
      <c r="X168" s="169">
        <v>46262</v>
      </c>
      <c r="Y168" s="69" t="str">
        <f t="shared" si="3"/>
        <v>DONE</v>
      </c>
      <c r="Z168" s="25">
        <v>54528</v>
      </c>
      <c r="AA168" s="69">
        <v>46265</v>
      </c>
      <c r="AB168" s="25"/>
      <c r="AC168" s="71"/>
      <c r="AD168" s="54" t="s">
        <v>3490</v>
      </c>
      <c r="AE168" s="76">
        <v>46265</v>
      </c>
      <c r="AF168" s="69" t="str">
        <f t="shared" si="4"/>
        <v>DONE</v>
      </c>
      <c r="AG168" s="69">
        <v>46268</v>
      </c>
      <c r="AH168" s="170"/>
      <c r="AI168" s="77" t="e">
        <f t="shared" ca="1" si="5"/>
        <v>#NAME?</v>
      </c>
      <c r="AJ168" s="80"/>
      <c r="AK168" s="80"/>
      <c r="AL168" s="82"/>
      <c r="AM168" s="82"/>
      <c r="AN168" s="82"/>
      <c r="AO168" s="82"/>
      <c r="AP168" s="82"/>
      <c r="AQ168" s="82"/>
      <c r="AR168" s="5"/>
      <c r="AS168" s="83">
        <f t="shared" si="7"/>
        <v>166</v>
      </c>
      <c r="AT168" s="85" t="str">
        <f t="shared" si="8"/>
        <v>GMIAMMIPT/2026/08/1930</v>
      </c>
      <c r="AU168" s="84" t="e">
        <f t="shared" ca="1" si="9"/>
        <v>#NAME?</v>
      </c>
      <c r="AV168" s="85" t="e">
        <f t="shared" ca="1" si="10"/>
        <v>#NAME?</v>
      </c>
      <c r="AW168" s="86" t="e">
        <f t="shared" ca="1" si="11"/>
        <v>#NAME?</v>
      </c>
      <c r="AX168" s="85" t="e">
        <f t="shared" ca="1" si="12"/>
        <v>#NAME?</v>
      </c>
      <c r="AY168" s="86">
        <f t="shared" si="13"/>
        <v>200001124174</v>
      </c>
      <c r="AZ168" s="171" t="e">
        <f t="shared" ca="1" si="14"/>
        <v>#NAME?</v>
      </c>
      <c r="BA168" s="85" t="e">
        <f t="shared" ca="1" si="15"/>
        <v>#NAME?</v>
      </c>
      <c r="BB168" s="85" t="e">
        <f t="shared" ca="1" si="16"/>
        <v>#NAME?</v>
      </c>
      <c r="BC168" s="90" t="e">
        <f t="shared" ca="1" si="17"/>
        <v>#NAME?</v>
      </c>
      <c r="BD168" s="90" t="e">
        <f t="shared" ca="1" si="18"/>
        <v>#NAME?</v>
      </c>
      <c r="BE168" s="85" t="e">
        <f t="shared" ca="1" si="19"/>
        <v>#NAME?</v>
      </c>
      <c r="BF168" s="22" t="e">
        <f t="shared" ca="1" si="20"/>
        <v>#NAME?</v>
      </c>
      <c r="BG168" s="22" t="e">
        <f t="shared" ca="1" si="21"/>
        <v>#NAME?</v>
      </c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0"/>
        <v>167</v>
      </c>
      <c r="B169" s="213">
        <v>46246</v>
      </c>
      <c r="C169" s="54" t="s">
        <v>3489</v>
      </c>
      <c r="D169" s="54" t="s">
        <v>303</v>
      </c>
      <c r="E169" s="54" t="s">
        <v>304</v>
      </c>
      <c r="F169" s="54">
        <v>2</v>
      </c>
      <c r="G169" s="54" t="s">
        <v>65</v>
      </c>
      <c r="H169" s="54" t="str">
        <f t="shared" si="1"/>
        <v>DONE</v>
      </c>
      <c r="I169" s="54" t="s">
        <v>1558</v>
      </c>
      <c r="J169" s="58" t="s">
        <v>78</v>
      </c>
      <c r="K169" s="58" t="s">
        <v>79</v>
      </c>
      <c r="L169" s="54">
        <v>17998</v>
      </c>
      <c r="M169" s="71"/>
      <c r="N169" s="54" t="s">
        <v>118</v>
      </c>
      <c r="O169" s="98" t="s">
        <v>85</v>
      </c>
      <c r="P169" s="54" t="s">
        <v>2770</v>
      </c>
      <c r="Q169" s="54" t="s">
        <v>785</v>
      </c>
      <c r="R169" s="204">
        <v>200001124174</v>
      </c>
      <c r="S169" s="205">
        <v>46257</v>
      </c>
      <c r="T169" s="66" t="str">
        <f t="shared" si="2"/>
        <v>DONE</v>
      </c>
      <c r="U169" s="205"/>
      <c r="V169" s="71">
        <v>9200109211</v>
      </c>
      <c r="W169" s="71">
        <v>50152</v>
      </c>
      <c r="X169" s="169">
        <v>46262</v>
      </c>
      <c r="Y169" s="69" t="str">
        <f t="shared" si="3"/>
        <v>DONE</v>
      </c>
      <c r="Z169" s="25">
        <v>54528</v>
      </c>
      <c r="AA169" s="69">
        <v>46265</v>
      </c>
      <c r="AB169" s="25"/>
      <c r="AC169" s="71"/>
      <c r="AD169" s="54" t="s">
        <v>3490</v>
      </c>
      <c r="AE169" s="76">
        <v>46265</v>
      </c>
      <c r="AF169" s="69" t="str">
        <f t="shared" si="4"/>
        <v>DONE</v>
      </c>
      <c r="AG169" s="69">
        <v>46268</v>
      </c>
      <c r="AH169" s="170"/>
      <c r="AI169" s="77" t="e">
        <f t="shared" ca="1" si="5"/>
        <v>#NAME?</v>
      </c>
      <c r="AJ169" s="80"/>
      <c r="AK169" s="80"/>
      <c r="AL169" s="82"/>
      <c r="AM169" s="82"/>
      <c r="AN169" s="82"/>
      <c r="AO169" s="82"/>
      <c r="AP169" s="82"/>
      <c r="AQ169" s="82"/>
      <c r="AR169" s="5"/>
      <c r="AS169" s="83">
        <f t="shared" si="7"/>
        <v>167</v>
      </c>
      <c r="AT169" s="85" t="str">
        <f t="shared" si="8"/>
        <v>GMIAMMIPT/2026/08/1930</v>
      </c>
      <c r="AU169" s="84" t="e">
        <f t="shared" ca="1" si="9"/>
        <v>#NAME?</v>
      </c>
      <c r="AV169" s="85" t="e">
        <f t="shared" ca="1" si="10"/>
        <v>#NAME?</v>
      </c>
      <c r="AW169" s="86" t="e">
        <f t="shared" ca="1" si="11"/>
        <v>#NAME?</v>
      </c>
      <c r="AX169" s="85" t="e">
        <f t="shared" ca="1" si="12"/>
        <v>#NAME?</v>
      </c>
      <c r="AY169" s="86">
        <f t="shared" si="13"/>
        <v>200001124174</v>
      </c>
      <c r="AZ169" s="171" t="e">
        <f t="shared" ca="1" si="14"/>
        <v>#NAME?</v>
      </c>
      <c r="BA169" s="85" t="e">
        <f t="shared" ca="1" si="15"/>
        <v>#NAME?</v>
      </c>
      <c r="BB169" s="85" t="e">
        <f t="shared" ca="1" si="16"/>
        <v>#NAME?</v>
      </c>
      <c r="BC169" s="90" t="e">
        <f t="shared" ca="1" si="17"/>
        <v>#NAME?</v>
      </c>
      <c r="BD169" s="90" t="e">
        <f t="shared" ca="1" si="18"/>
        <v>#NAME?</v>
      </c>
      <c r="BE169" s="85" t="e">
        <f t="shared" ca="1" si="19"/>
        <v>#NAME?</v>
      </c>
      <c r="BF169" s="22" t="e">
        <f t="shared" ca="1" si="20"/>
        <v>#NAME?</v>
      </c>
      <c r="BG169" s="22" t="e">
        <f t="shared" ca="1" si="21"/>
        <v>#NAME?</v>
      </c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0"/>
        <v>168</v>
      </c>
      <c r="B170" s="213">
        <v>46246</v>
      </c>
      <c r="C170" s="54" t="s">
        <v>3489</v>
      </c>
      <c r="D170" s="54" t="s">
        <v>2433</v>
      </c>
      <c r="E170" s="54" t="s">
        <v>3172</v>
      </c>
      <c r="F170" s="54">
        <v>1</v>
      </c>
      <c r="G170" s="54" t="s">
        <v>65</v>
      </c>
      <c r="H170" s="54" t="str">
        <f t="shared" si="1"/>
        <v>DONE</v>
      </c>
      <c r="I170" s="54" t="s">
        <v>1558</v>
      </c>
      <c r="J170" s="58" t="s">
        <v>78</v>
      </c>
      <c r="K170" s="58" t="s">
        <v>79</v>
      </c>
      <c r="L170" s="54">
        <v>17998</v>
      </c>
      <c r="M170" s="71"/>
      <c r="N170" s="54" t="s">
        <v>118</v>
      </c>
      <c r="O170" s="98" t="s">
        <v>85</v>
      </c>
      <c r="P170" s="54" t="s">
        <v>2770</v>
      </c>
      <c r="Q170" s="54" t="s">
        <v>785</v>
      </c>
      <c r="R170" s="204">
        <v>200001124174</v>
      </c>
      <c r="S170" s="205">
        <v>46257</v>
      </c>
      <c r="T170" s="66" t="str">
        <f t="shared" si="2"/>
        <v>DONE</v>
      </c>
      <c r="U170" s="205"/>
      <c r="V170" s="71">
        <v>9200109211</v>
      </c>
      <c r="W170" s="71">
        <v>50152</v>
      </c>
      <c r="X170" s="169">
        <v>46262</v>
      </c>
      <c r="Y170" s="69" t="str">
        <f t="shared" si="3"/>
        <v>DONE</v>
      </c>
      <c r="Z170" s="25">
        <v>54528</v>
      </c>
      <c r="AA170" s="69">
        <v>46265</v>
      </c>
      <c r="AB170" s="25"/>
      <c r="AC170" s="71"/>
      <c r="AD170" s="54" t="s">
        <v>3490</v>
      </c>
      <c r="AE170" s="76">
        <v>46265</v>
      </c>
      <c r="AF170" s="69" t="str">
        <f t="shared" si="4"/>
        <v>DONE</v>
      </c>
      <c r="AG170" s="69">
        <v>46268</v>
      </c>
      <c r="AH170" s="170"/>
      <c r="AI170" s="77" t="e">
        <f t="shared" ca="1" si="5"/>
        <v>#NAME?</v>
      </c>
      <c r="AJ170" s="80"/>
      <c r="AK170" s="80"/>
      <c r="AL170" s="82"/>
      <c r="AM170" s="82"/>
      <c r="AN170" s="82"/>
      <c r="AO170" s="82"/>
      <c r="AP170" s="82"/>
      <c r="AQ170" s="82"/>
      <c r="AR170" s="5"/>
      <c r="AS170" s="83">
        <f t="shared" si="7"/>
        <v>168</v>
      </c>
      <c r="AT170" s="85" t="str">
        <f t="shared" si="8"/>
        <v>GMIAMMIPT/2026/08/1930</v>
      </c>
      <c r="AU170" s="84" t="e">
        <f t="shared" ca="1" si="9"/>
        <v>#NAME?</v>
      </c>
      <c r="AV170" s="85" t="e">
        <f t="shared" ca="1" si="10"/>
        <v>#NAME?</v>
      </c>
      <c r="AW170" s="86" t="e">
        <f t="shared" ca="1" si="11"/>
        <v>#NAME?</v>
      </c>
      <c r="AX170" s="85" t="e">
        <f t="shared" ca="1" si="12"/>
        <v>#NAME?</v>
      </c>
      <c r="AY170" s="86">
        <f t="shared" si="13"/>
        <v>200001124174</v>
      </c>
      <c r="AZ170" s="171" t="e">
        <f t="shared" ca="1" si="14"/>
        <v>#NAME?</v>
      </c>
      <c r="BA170" s="85" t="e">
        <f t="shared" ca="1" si="15"/>
        <v>#NAME?</v>
      </c>
      <c r="BB170" s="85" t="e">
        <f t="shared" ca="1" si="16"/>
        <v>#NAME?</v>
      </c>
      <c r="BC170" s="90" t="e">
        <f t="shared" ca="1" si="17"/>
        <v>#NAME?</v>
      </c>
      <c r="BD170" s="90" t="e">
        <f t="shared" ca="1" si="18"/>
        <v>#NAME?</v>
      </c>
      <c r="BE170" s="85" t="e">
        <f t="shared" ca="1" si="19"/>
        <v>#NAME?</v>
      </c>
      <c r="BF170" s="22" t="e">
        <f t="shared" ca="1" si="20"/>
        <v>#NAME?</v>
      </c>
      <c r="BG170" s="22" t="e">
        <f t="shared" ca="1" si="21"/>
        <v>#NAME?</v>
      </c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0"/>
        <v>169</v>
      </c>
      <c r="B171" s="213">
        <v>46246</v>
      </c>
      <c r="C171" s="54" t="s">
        <v>3489</v>
      </c>
      <c r="D171" s="54" t="s">
        <v>163</v>
      </c>
      <c r="E171" s="54" t="s">
        <v>164</v>
      </c>
      <c r="F171" s="54">
        <v>1</v>
      </c>
      <c r="G171" s="54" t="s">
        <v>65</v>
      </c>
      <c r="H171" s="54" t="str">
        <f t="shared" si="1"/>
        <v>DONE</v>
      </c>
      <c r="I171" s="54" t="s">
        <v>1558</v>
      </c>
      <c r="J171" s="58" t="s">
        <v>78</v>
      </c>
      <c r="K171" s="58" t="s">
        <v>79</v>
      </c>
      <c r="L171" s="54">
        <v>17998</v>
      </c>
      <c r="M171" s="71"/>
      <c r="N171" s="54" t="s">
        <v>118</v>
      </c>
      <c r="O171" s="98" t="s">
        <v>85</v>
      </c>
      <c r="P171" s="54" t="s">
        <v>2770</v>
      </c>
      <c r="Q171" s="54" t="s">
        <v>785</v>
      </c>
      <c r="R171" s="204">
        <v>200001124174</v>
      </c>
      <c r="S171" s="205">
        <v>46257</v>
      </c>
      <c r="T171" s="66" t="str">
        <f t="shared" si="2"/>
        <v>DONE</v>
      </c>
      <c r="U171" s="205"/>
      <c r="V171" s="71">
        <v>9200109211</v>
      </c>
      <c r="W171" s="71">
        <v>50152</v>
      </c>
      <c r="X171" s="169">
        <v>46262</v>
      </c>
      <c r="Y171" s="69" t="str">
        <f t="shared" si="3"/>
        <v>DONE</v>
      </c>
      <c r="Z171" s="25">
        <v>54528</v>
      </c>
      <c r="AA171" s="69">
        <v>46265</v>
      </c>
      <c r="AB171" s="25"/>
      <c r="AC171" s="71"/>
      <c r="AD171" s="54" t="s">
        <v>3490</v>
      </c>
      <c r="AE171" s="76">
        <v>46265</v>
      </c>
      <c r="AF171" s="69" t="str">
        <f t="shared" si="4"/>
        <v>DONE</v>
      </c>
      <c r="AG171" s="69">
        <v>46268</v>
      </c>
      <c r="AH171" s="170"/>
      <c r="AI171" s="77" t="e">
        <f t="shared" ca="1" si="5"/>
        <v>#NAME?</v>
      </c>
      <c r="AJ171" s="80"/>
      <c r="AK171" s="80"/>
      <c r="AL171" s="82"/>
      <c r="AM171" s="82"/>
      <c r="AN171" s="82"/>
      <c r="AO171" s="82"/>
      <c r="AP171" s="82"/>
      <c r="AQ171" s="82"/>
      <c r="AR171" s="5"/>
      <c r="AS171" s="83">
        <f t="shared" si="7"/>
        <v>169</v>
      </c>
      <c r="AT171" s="85" t="str">
        <f t="shared" si="8"/>
        <v>GMIAMMIPT/2026/08/1930</v>
      </c>
      <c r="AU171" s="84" t="e">
        <f t="shared" ca="1" si="9"/>
        <v>#NAME?</v>
      </c>
      <c r="AV171" s="85" t="e">
        <f t="shared" ca="1" si="10"/>
        <v>#NAME?</v>
      </c>
      <c r="AW171" s="86" t="e">
        <f t="shared" ca="1" si="11"/>
        <v>#NAME?</v>
      </c>
      <c r="AX171" s="85" t="e">
        <f t="shared" ca="1" si="12"/>
        <v>#NAME?</v>
      </c>
      <c r="AY171" s="86">
        <f t="shared" si="13"/>
        <v>200001124174</v>
      </c>
      <c r="AZ171" s="171" t="e">
        <f t="shared" ca="1" si="14"/>
        <v>#NAME?</v>
      </c>
      <c r="BA171" s="85" t="e">
        <f t="shared" ca="1" si="15"/>
        <v>#NAME?</v>
      </c>
      <c r="BB171" s="85" t="e">
        <f t="shared" ca="1" si="16"/>
        <v>#NAME?</v>
      </c>
      <c r="BC171" s="90" t="e">
        <f t="shared" ca="1" si="17"/>
        <v>#NAME?</v>
      </c>
      <c r="BD171" s="90" t="e">
        <f t="shared" ca="1" si="18"/>
        <v>#NAME?</v>
      </c>
      <c r="BE171" s="85" t="e">
        <f t="shared" ca="1" si="19"/>
        <v>#NAME?</v>
      </c>
      <c r="BF171" s="22" t="e">
        <f t="shared" ca="1" si="20"/>
        <v>#NAME?</v>
      </c>
      <c r="BG171" s="22" t="e">
        <f t="shared" ca="1" si="21"/>
        <v>#NAME?</v>
      </c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0"/>
        <v>170</v>
      </c>
      <c r="B172" s="213">
        <v>46247</v>
      </c>
      <c r="C172" s="54" t="s">
        <v>3507</v>
      </c>
      <c r="D172" s="54" t="s">
        <v>136</v>
      </c>
      <c r="E172" s="54" t="s">
        <v>137</v>
      </c>
      <c r="F172" s="54">
        <v>1</v>
      </c>
      <c r="G172" s="54" t="s">
        <v>65</v>
      </c>
      <c r="H172" s="54" t="str">
        <f t="shared" si="1"/>
        <v>DONE</v>
      </c>
      <c r="I172" s="54" t="s">
        <v>1711</v>
      </c>
      <c r="J172" s="58" t="s">
        <v>868</v>
      </c>
      <c r="K172" s="58" t="s">
        <v>79</v>
      </c>
      <c r="L172" s="54">
        <v>8010</v>
      </c>
      <c r="M172" s="71"/>
      <c r="N172" s="54" t="s">
        <v>118</v>
      </c>
      <c r="O172" s="98" t="s">
        <v>85</v>
      </c>
      <c r="P172" s="54" t="s">
        <v>2770</v>
      </c>
      <c r="Q172" s="54" t="s">
        <v>785</v>
      </c>
      <c r="R172" s="204">
        <v>200001124167</v>
      </c>
      <c r="S172" s="205">
        <v>46257</v>
      </c>
      <c r="T172" s="66" t="str">
        <f t="shared" si="2"/>
        <v>DONE</v>
      </c>
      <c r="U172" s="205"/>
      <c r="V172" s="71">
        <v>9200109207</v>
      </c>
      <c r="W172" s="71">
        <v>50150</v>
      </c>
      <c r="X172" s="169">
        <v>46262</v>
      </c>
      <c r="Y172" s="69" t="str">
        <f t="shared" si="3"/>
        <v>DONE</v>
      </c>
      <c r="Z172" s="25">
        <v>54400</v>
      </c>
      <c r="AA172" s="69">
        <v>46263</v>
      </c>
      <c r="AB172" s="25"/>
      <c r="AC172" s="71"/>
      <c r="AD172" s="54" t="s">
        <v>3508</v>
      </c>
      <c r="AE172" s="76">
        <v>46265</v>
      </c>
      <c r="AF172" s="69" t="str">
        <f t="shared" si="4"/>
        <v>DONE</v>
      </c>
      <c r="AG172" s="69">
        <v>46268</v>
      </c>
      <c r="AH172" s="170"/>
      <c r="AI172" s="77" t="e">
        <f t="shared" ca="1" si="5"/>
        <v>#NAME?</v>
      </c>
      <c r="AJ172" s="80"/>
      <c r="AK172" s="80"/>
      <c r="AL172" s="82"/>
      <c r="AM172" s="82"/>
      <c r="AN172" s="82"/>
      <c r="AO172" s="82"/>
      <c r="AP172" s="82"/>
      <c r="AQ172" s="82"/>
      <c r="AR172" s="5"/>
      <c r="AS172" s="83">
        <f t="shared" si="7"/>
        <v>170</v>
      </c>
      <c r="AT172" s="85" t="str">
        <f t="shared" si="8"/>
        <v>GMIAMMIPT/2026/08/1931</v>
      </c>
      <c r="AU172" s="84" t="e">
        <f t="shared" ca="1" si="9"/>
        <v>#NAME?</v>
      </c>
      <c r="AV172" s="85" t="e">
        <f t="shared" ca="1" si="10"/>
        <v>#NAME?</v>
      </c>
      <c r="AW172" s="86" t="e">
        <f t="shared" ca="1" si="11"/>
        <v>#NAME?</v>
      </c>
      <c r="AX172" s="85" t="e">
        <f t="shared" ca="1" si="12"/>
        <v>#NAME?</v>
      </c>
      <c r="AY172" s="86">
        <f t="shared" si="13"/>
        <v>200001124167</v>
      </c>
      <c r="AZ172" s="171" t="e">
        <f t="shared" ca="1" si="14"/>
        <v>#NAME?</v>
      </c>
      <c r="BA172" s="85" t="e">
        <f t="shared" ca="1" si="15"/>
        <v>#NAME?</v>
      </c>
      <c r="BB172" s="85" t="e">
        <f t="shared" ca="1" si="16"/>
        <v>#NAME?</v>
      </c>
      <c r="BC172" s="90" t="e">
        <f t="shared" ca="1" si="17"/>
        <v>#NAME?</v>
      </c>
      <c r="BD172" s="90" t="e">
        <f t="shared" ca="1" si="18"/>
        <v>#NAME?</v>
      </c>
      <c r="BE172" s="85" t="e">
        <f t="shared" ca="1" si="19"/>
        <v>#NAME?</v>
      </c>
      <c r="BF172" s="22" t="e">
        <f t="shared" ca="1" si="20"/>
        <v>#NAME?</v>
      </c>
      <c r="BG172" s="22" t="e">
        <f t="shared" ca="1" si="21"/>
        <v>#NAME?</v>
      </c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0"/>
        <v>171</v>
      </c>
      <c r="B173" s="213">
        <v>46247</v>
      </c>
      <c r="C173" s="54" t="s">
        <v>3507</v>
      </c>
      <c r="D173" s="54" t="s">
        <v>163</v>
      </c>
      <c r="E173" s="54" t="s">
        <v>164</v>
      </c>
      <c r="F173" s="54">
        <v>1</v>
      </c>
      <c r="G173" s="54" t="s">
        <v>65</v>
      </c>
      <c r="H173" s="54" t="str">
        <f t="shared" si="1"/>
        <v>DONE</v>
      </c>
      <c r="I173" s="54" t="s">
        <v>1711</v>
      </c>
      <c r="J173" s="58" t="s">
        <v>868</v>
      </c>
      <c r="K173" s="58" t="s">
        <v>79</v>
      </c>
      <c r="L173" s="54">
        <v>8010</v>
      </c>
      <c r="M173" s="71"/>
      <c r="N173" s="54" t="s">
        <v>118</v>
      </c>
      <c r="O173" s="98" t="s">
        <v>85</v>
      </c>
      <c r="P173" s="54" t="s">
        <v>2770</v>
      </c>
      <c r="Q173" s="54" t="s">
        <v>785</v>
      </c>
      <c r="R173" s="204">
        <v>200001124167</v>
      </c>
      <c r="S173" s="205">
        <v>46257</v>
      </c>
      <c r="T173" s="66" t="str">
        <f t="shared" si="2"/>
        <v>DONE</v>
      </c>
      <c r="U173" s="205"/>
      <c r="V173" s="71">
        <v>9200109207</v>
      </c>
      <c r="W173" s="71">
        <v>50150</v>
      </c>
      <c r="X173" s="169">
        <v>46262</v>
      </c>
      <c r="Y173" s="69" t="str">
        <f t="shared" si="3"/>
        <v>DONE</v>
      </c>
      <c r="Z173" s="25">
        <v>54400</v>
      </c>
      <c r="AA173" s="69">
        <v>46263</v>
      </c>
      <c r="AB173" s="25"/>
      <c r="AC173" s="71"/>
      <c r="AD173" s="54" t="s">
        <v>3508</v>
      </c>
      <c r="AE173" s="76">
        <v>46265</v>
      </c>
      <c r="AF173" s="69" t="str">
        <f t="shared" si="4"/>
        <v>DONE</v>
      </c>
      <c r="AG173" s="69">
        <v>46268</v>
      </c>
      <c r="AH173" s="170"/>
      <c r="AI173" s="77" t="e">
        <f t="shared" ca="1" si="5"/>
        <v>#NAME?</v>
      </c>
      <c r="AJ173" s="80"/>
      <c r="AK173" s="80"/>
      <c r="AL173" s="82"/>
      <c r="AM173" s="82"/>
      <c r="AN173" s="82"/>
      <c r="AO173" s="82"/>
      <c r="AP173" s="82"/>
      <c r="AQ173" s="82"/>
      <c r="AR173" s="5"/>
      <c r="AS173" s="83">
        <f t="shared" si="7"/>
        <v>171</v>
      </c>
      <c r="AT173" s="85" t="str">
        <f t="shared" si="8"/>
        <v>GMIAMMIPT/2026/08/1931</v>
      </c>
      <c r="AU173" s="84" t="e">
        <f t="shared" ca="1" si="9"/>
        <v>#NAME?</v>
      </c>
      <c r="AV173" s="85" t="e">
        <f t="shared" ca="1" si="10"/>
        <v>#NAME?</v>
      </c>
      <c r="AW173" s="86" t="e">
        <f t="shared" ca="1" si="11"/>
        <v>#NAME?</v>
      </c>
      <c r="AX173" s="85" t="e">
        <f t="shared" ca="1" si="12"/>
        <v>#NAME?</v>
      </c>
      <c r="AY173" s="86">
        <f t="shared" si="13"/>
        <v>200001124167</v>
      </c>
      <c r="AZ173" s="171" t="e">
        <f t="shared" ca="1" si="14"/>
        <v>#NAME?</v>
      </c>
      <c r="BA173" s="85" t="e">
        <f t="shared" ca="1" si="15"/>
        <v>#NAME?</v>
      </c>
      <c r="BB173" s="85" t="e">
        <f t="shared" ca="1" si="16"/>
        <v>#NAME?</v>
      </c>
      <c r="BC173" s="90" t="e">
        <f t="shared" ca="1" si="17"/>
        <v>#NAME?</v>
      </c>
      <c r="BD173" s="90" t="e">
        <f t="shared" ca="1" si="18"/>
        <v>#NAME?</v>
      </c>
      <c r="BE173" s="85" t="e">
        <f t="shared" ca="1" si="19"/>
        <v>#NAME?</v>
      </c>
      <c r="BF173" s="22" t="e">
        <f t="shared" ca="1" si="20"/>
        <v>#NAME?</v>
      </c>
      <c r="BG173" s="22" t="e">
        <f t="shared" ca="1" si="21"/>
        <v>#NAME?</v>
      </c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0"/>
        <v>172</v>
      </c>
      <c r="B174" s="213">
        <v>46247</v>
      </c>
      <c r="C174" s="54" t="s">
        <v>3507</v>
      </c>
      <c r="D174" s="54" t="s">
        <v>349</v>
      </c>
      <c r="E174" s="54" t="s">
        <v>350</v>
      </c>
      <c r="F174" s="54">
        <v>1</v>
      </c>
      <c r="G174" s="54" t="s">
        <v>1172</v>
      </c>
      <c r="H174" s="54" t="str">
        <f t="shared" si="1"/>
        <v>DONE</v>
      </c>
      <c r="I174" s="54" t="s">
        <v>1711</v>
      </c>
      <c r="J174" s="58" t="s">
        <v>868</v>
      </c>
      <c r="K174" s="58" t="s">
        <v>79</v>
      </c>
      <c r="L174" s="54">
        <v>8010</v>
      </c>
      <c r="M174" s="71"/>
      <c r="N174" s="54" t="s">
        <v>118</v>
      </c>
      <c r="O174" s="98" t="s">
        <v>85</v>
      </c>
      <c r="P174" s="54" t="s">
        <v>2770</v>
      </c>
      <c r="Q174" s="54" t="s">
        <v>785</v>
      </c>
      <c r="R174" s="204">
        <v>200001124167</v>
      </c>
      <c r="S174" s="205">
        <v>46257</v>
      </c>
      <c r="T174" s="66" t="str">
        <f t="shared" si="2"/>
        <v>DONE</v>
      </c>
      <c r="U174" s="205"/>
      <c r="V174" s="71">
        <v>9200109207</v>
      </c>
      <c r="W174" s="71">
        <v>50150</v>
      </c>
      <c r="X174" s="169">
        <v>46262</v>
      </c>
      <c r="Y174" s="69" t="str">
        <f t="shared" si="3"/>
        <v>DONE</v>
      </c>
      <c r="Z174" s="25">
        <v>54400</v>
      </c>
      <c r="AA174" s="69">
        <v>46263</v>
      </c>
      <c r="AB174" s="25"/>
      <c r="AC174" s="71"/>
      <c r="AD174" s="54" t="s">
        <v>3508</v>
      </c>
      <c r="AE174" s="76">
        <v>46265</v>
      </c>
      <c r="AF174" s="69" t="str">
        <f t="shared" si="4"/>
        <v>DONE</v>
      </c>
      <c r="AG174" s="69">
        <v>46268</v>
      </c>
      <c r="AH174" s="170"/>
      <c r="AI174" s="77" t="e">
        <f t="shared" ca="1" si="5"/>
        <v>#NAME?</v>
      </c>
      <c r="AJ174" s="80"/>
      <c r="AK174" s="80"/>
      <c r="AL174" s="82"/>
      <c r="AM174" s="82"/>
      <c r="AN174" s="82"/>
      <c r="AO174" s="82"/>
      <c r="AP174" s="82"/>
      <c r="AQ174" s="82"/>
      <c r="AR174" s="5"/>
      <c r="AS174" s="83">
        <f t="shared" si="7"/>
        <v>172</v>
      </c>
      <c r="AT174" s="85" t="str">
        <f t="shared" si="8"/>
        <v>GMIAMMIPT/2026/08/1931</v>
      </c>
      <c r="AU174" s="84" t="e">
        <f t="shared" ca="1" si="9"/>
        <v>#NAME?</v>
      </c>
      <c r="AV174" s="85" t="e">
        <f t="shared" ca="1" si="10"/>
        <v>#NAME?</v>
      </c>
      <c r="AW174" s="86" t="e">
        <f t="shared" ca="1" si="11"/>
        <v>#NAME?</v>
      </c>
      <c r="AX174" s="85" t="e">
        <f t="shared" ca="1" si="12"/>
        <v>#NAME?</v>
      </c>
      <c r="AY174" s="86">
        <f t="shared" si="13"/>
        <v>200001124167</v>
      </c>
      <c r="AZ174" s="171" t="e">
        <f t="shared" ca="1" si="14"/>
        <v>#NAME?</v>
      </c>
      <c r="BA174" s="85" t="e">
        <f t="shared" ca="1" si="15"/>
        <v>#NAME?</v>
      </c>
      <c r="BB174" s="85" t="e">
        <f t="shared" ca="1" si="16"/>
        <v>#NAME?</v>
      </c>
      <c r="BC174" s="90" t="e">
        <f t="shared" ca="1" si="17"/>
        <v>#NAME?</v>
      </c>
      <c r="BD174" s="90" t="e">
        <f t="shared" ca="1" si="18"/>
        <v>#NAME?</v>
      </c>
      <c r="BE174" s="85" t="e">
        <f t="shared" ca="1" si="19"/>
        <v>#NAME?</v>
      </c>
      <c r="BF174" s="22" t="e">
        <f t="shared" ca="1" si="20"/>
        <v>#NAME?</v>
      </c>
      <c r="BG174" s="22" t="e">
        <f t="shared" ca="1" si="21"/>
        <v>#NAME?</v>
      </c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0"/>
        <v>173</v>
      </c>
      <c r="B175" s="213">
        <v>46247</v>
      </c>
      <c r="C175" s="54" t="s">
        <v>3507</v>
      </c>
      <c r="D175" s="54" t="s">
        <v>2433</v>
      </c>
      <c r="E175" s="54" t="s">
        <v>3172</v>
      </c>
      <c r="F175" s="54">
        <v>1</v>
      </c>
      <c r="G175" s="54" t="s">
        <v>65</v>
      </c>
      <c r="H175" s="54" t="str">
        <f t="shared" si="1"/>
        <v>DONE</v>
      </c>
      <c r="I175" s="54" t="s">
        <v>1711</v>
      </c>
      <c r="J175" s="58" t="s">
        <v>868</v>
      </c>
      <c r="K175" s="58" t="s">
        <v>79</v>
      </c>
      <c r="L175" s="54">
        <v>8010</v>
      </c>
      <c r="M175" s="71"/>
      <c r="N175" s="54" t="s">
        <v>118</v>
      </c>
      <c r="O175" s="98" t="s">
        <v>85</v>
      </c>
      <c r="P175" s="54" t="s">
        <v>2770</v>
      </c>
      <c r="Q175" s="54" t="s">
        <v>785</v>
      </c>
      <c r="R175" s="204">
        <v>200001124167</v>
      </c>
      <c r="S175" s="205">
        <v>46257</v>
      </c>
      <c r="T175" s="66" t="str">
        <f t="shared" si="2"/>
        <v>DONE</v>
      </c>
      <c r="U175" s="205"/>
      <c r="V175" s="71">
        <v>9200109207</v>
      </c>
      <c r="W175" s="71">
        <v>50150</v>
      </c>
      <c r="X175" s="169">
        <v>46262</v>
      </c>
      <c r="Y175" s="69" t="str">
        <f t="shared" si="3"/>
        <v>DONE</v>
      </c>
      <c r="Z175" s="25">
        <v>54400</v>
      </c>
      <c r="AA175" s="69">
        <v>46263</v>
      </c>
      <c r="AB175" s="25"/>
      <c r="AC175" s="71"/>
      <c r="AD175" s="54" t="s">
        <v>3508</v>
      </c>
      <c r="AE175" s="76">
        <v>46265</v>
      </c>
      <c r="AF175" s="69" t="str">
        <f t="shared" si="4"/>
        <v>DONE</v>
      </c>
      <c r="AG175" s="69">
        <v>46268</v>
      </c>
      <c r="AH175" s="170"/>
      <c r="AI175" s="77" t="e">
        <f t="shared" ca="1" si="5"/>
        <v>#NAME?</v>
      </c>
      <c r="AJ175" s="80"/>
      <c r="AK175" s="80"/>
      <c r="AL175" s="82"/>
      <c r="AM175" s="82"/>
      <c r="AN175" s="82"/>
      <c r="AO175" s="82"/>
      <c r="AP175" s="82"/>
      <c r="AQ175" s="82"/>
      <c r="AR175" s="5"/>
      <c r="AS175" s="83">
        <f t="shared" si="7"/>
        <v>173</v>
      </c>
      <c r="AT175" s="85" t="str">
        <f t="shared" si="8"/>
        <v>GMIAMMIPT/2026/08/1931</v>
      </c>
      <c r="AU175" s="84" t="e">
        <f t="shared" ca="1" si="9"/>
        <v>#NAME?</v>
      </c>
      <c r="AV175" s="85" t="e">
        <f t="shared" ca="1" si="10"/>
        <v>#NAME?</v>
      </c>
      <c r="AW175" s="86" t="e">
        <f t="shared" ca="1" si="11"/>
        <v>#NAME?</v>
      </c>
      <c r="AX175" s="85" t="e">
        <f t="shared" ca="1" si="12"/>
        <v>#NAME?</v>
      </c>
      <c r="AY175" s="86">
        <f t="shared" si="13"/>
        <v>200001124167</v>
      </c>
      <c r="AZ175" s="171" t="e">
        <f t="shared" ca="1" si="14"/>
        <v>#NAME?</v>
      </c>
      <c r="BA175" s="85" t="e">
        <f t="shared" ca="1" si="15"/>
        <v>#NAME?</v>
      </c>
      <c r="BB175" s="85" t="e">
        <f t="shared" ca="1" si="16"/>
        <v>#NAME?</v>
      </c>
      <c r="BC175" s="90" t="e">
        <f t="shared" ca="1" si="17"/>
        <v>#NAME?</v>
      </c>
      <c r="BD175" s="90" t="e">
        <f t="shared" ca="1" si="18"/>
        <v>#NAME?</v>
      </c>
      <c r="BE175" s="85" t="e">
        <f t="shared" ca="1" si="19"/>
        <v>#NAME?</v>
      </c>
      <c r="BF175" s="22" t="e">
        <f t="shared" ca="1" si="20"/>
        <v>#NAME?</v>
      </c>
      <c r="BG175" s="22" t="e">
        <f t="shared" ca="1" si="21"/>
        <v>#NAME?</v>
      </c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0"/>
        <v>174</v>
      </c>
      <c r="B176" s="213">
        <v>46247</v>
      </c>
      <c r="C176" s="54" t="s">
        <v>3510</v>
      </c>
      <c r="D176" s="54" t="s">
        <v>177</v>
      </c>
      <c r="E176" s="54" t="s">
        <v>178</v>
      </c>
      <c r="F176" s="54">
        <v>1</v>
      </c>
      <c r="G176" s="54" t="s">
        <v>65</v>
      </c>
      <c r="H176" s="54" t="str">
        <f t="shared" si="1"/>
        <v>DONE</v>
      </c>
      <c r="I176" s="54" t="s">
        <v>566</v>
      </c>
      <c r="J176" s="58" t="s">
        <v>180</v>
      </c>
      <c r="K176" s="58" t="s">
        <v>79</v>
      </c>
      <c r="L176" s="54">
        <v>4004</v>
      </c>
      <c r="M176" s="71"/>
      <c r="N176" s="54" t="s">
        <v>84</v>
      </c>
      <c r="O176" s="96" t="s">
        <v>91</v>
      </c>
      <c r="P176" s="54" t="s">
        <v>830</v>
      </c>
      <c r="Q176" s="54" t="s">
        <v>533</v>
      </c>
      <c r="R176" s="204">
        <v>200001124306</v>
      </c>
      <c r="S176" s="205">
        <v>46257</v>
      </c>
      <c r="T176" s="66" t="str">
        <f t="shared" si="2"/>
        <v>DONE</v>
      </c>
      <c r="U176" s="205"/>
      <c r="V176" s="71">
        <v>9200110505</v>
      </c>
      <c r="W176" s="71">
        <v>50489</v>
      </c>
      <c r="X176" s="169">
        <v>46268</v>
      </c>
      <c r="Y176" s="69" t="str">
        <f t="shared" si="3"/>
        <v>DONE</v>
      </c>
      <c r="Z176" s="25">
        <v>54750</v>
      </c>
      <c r="AA176" s="72">
        <v>46272</v>
      </c>
      <c r="AB176" s="25"/>
      <c r="AC176" s="71"/>
      <c r="AD176" s="54" t="s">
        <v>3511</v>
      </c>
      <c r="AE176" s="76">
        <v>46272</v>
      </c>
      <c r="AF176" s="69" t="str">
        <f t="shared" si="4"/>
        <v>DONE</v>
      </c>
      <c r="AG176" s="69">
        <v>46274</v>
      </c>
      <c r="AH176" s="170"/>
      <c r="AI176" s="77" t="e">
        <f t="shared" ca="1" si="5"/>
        <v>#NAME?</v>
      </c>
      <c r="AJ176" s="80"/>
      <c r="AK176" s="80"/>
      <c r="AL176" s="82"/>
      <c r="AM176" s="82"/>
      <c r="AN176" s="82"/>
      <c r="AO176" s="82"/>
      <c r="AP176" s="82"/>
      <c r="AQ176" s="82"/>
      <c r="AR176" s="5"/>
      <c r="AS176" s="83">
        <f t="shared" si="7"/>
        <v>174</v>
      </c>
      <c r="AT176" s="85" t="str">
        <f t="shared" si="8"/>
        <v>GMIAMMIPT/2026/08/1932</v>
      </c>
      <c r="AU176" s="84" t="e">
        <f t="shared" ca="1" si="9"/>
        <v>#NAME?</v>
      </c>
      <c r="AV176" s="85" t="e">
        <f t="shared" ca="1" si="10"/>
        <v>#NAME?</v>
      </c>
      <c r="AW176" s="86" t="e">
        <f t="shared" ca="1" si="11"/>
        <v>#NAME?</v>
      </c>
      <c r="AX176" s="85" t="e">
        <f t="shared" ca="1" si="12"/>
        <v>#NAME?</v>
      </c>
      <c r="AY176" s="86">
        <f t="shared" si="13"/>
        <v>200001124306</v>
      </c>
      <c r="AZ176" s="171" t="e">
        <f t="shared" ca="1" si="14"/>
        <v>#NAME?</v>
      </c>
      <c r="BA176" s="85" t="e">
        <f t="shared" ca="1" si="15"/>
        <v>#NAME?</v>
      </c>
      <c r="BB176" s="85" t="e">
        <f t="shared" ca="1" si="16"/>
        <v>#NAME?</v>
      </c>
      <c r="BC176" s="90" t="e">
        <f t="shared" ca="1" si="17"/>
        <v>#NAME?</v>
      </c>
      <c r="BD176" s="90" t="e">
        <f t="shared" ca="1" si="18"/>
        <v>#NAME?</v>
      </c>
      <c r="BE176" s="85" t="e">
        <f t="shared" ca="1" si="19"/>
        <v>#NAME?</v>
      </c>
      <c r="BF176" s="22" t="e">
        <f t="shared" ca="1" si="20"/>
        <v>#NAME?</v>
      </c>
      <c r="BG176" s="22" t="e">
        <f t="shared" ca="1" si="21"/>
        <v>#NAME?</v>
      </c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0"/>
        <v>175</v>
      </c>
      <c r="B177" s="213">
        <v>46248</v>
      </c>
      <c r="C177" s="54" t="s">
        <v>3513</v>
      </c>
      <c r="D177" s="54" t="s">
        <v>1046</v>
      </c>
      <c r="E177" s="54" t="s">
        <v>1047</v>
      </c>
      <c r="F177" s="54">
        <v>1</v>
      </c>
      <c r="G177" s="54" t="s">
        <v>65</v>
      </c>
      <c r="H177" s="54" t="str">
        <f t="shared" si="1"/>
        <v>DONE</v>
      </c>
      <c r="I177" s="54" t="s">
        <v>1145</v>
      </c>
      <c r="J177" s="58" t="s">
        <v>146</v>
      </c>
      <c r="K177" s="58" t="s">
        <v>79</v>
      </c>
      <c r="L177" s="54">
        <v>31957</v>
      </c>
      <c r="M177" s="71"/>
      <c r="N177" s="54" t="s">
        <v>207</v>
      </c>
      <c r="O177" s="96" t="s">
        <v>85</v>
      </c>
      <c r="P177" s="54" t="s">
        <v>2532</v>
      </c>
      <c r="Q177" s="54" t="s">
        <v>1622</v>
      </c>
      <c r="R177" s="204">
        <v>200001124165</v>
      </c>
      <c r="S177" s="205">
        <v>46257</v>
      </c>
      <c r="T177" s="66" t="str">
        <f t="shared" si="2"/>
        <v>DONE</v>
      </c>
      <c r="U177" s="205"/>
      <c r="V177" s="71">
        <v>9200110500</v>
      </c>
      <c r="W177" s="71">
        <v>50492</v>
      </c>
      <c r="X177" s="169">
        <v>46268</v>
      </c>
      <c r="Y177" s="69" t="str">
        <f t="shared" si="3"/>
        <v>DONE</v>
      </c>
      <c r="Z177" s="25">
        <v>54753</v>
      </c>
      <c r="AA177" s="72">
        <v>46272</v>
      </c>
      <c r="AB177" s="25"/>
      <c r="AC177" s="71"/>
      <c r="AD177" s="54" t="s">
        <v>3515</v>
      </c>
      <c r="AE177" s="76">
        <v>46272</v>
      </c>
      <c r="AF177" s="69" t="str">
        <f t="shared" si="4"/>
        <v>DONE</v>
      </c>
      <c r="AG177" s="69">
        <v>46274</v>
      </c>
      <c r="AH177" s="170"/>
      <c r="AI177" s="77" t="e">
        <f t="shared" ca="1" si="5"/>
        <v>#NAME?</v>
      </c>
      <c r="AJ177" s="80"/>
      <c r="AK177" s="80"/>
      <c r="AL177" s="82"/>
      <c r="AM177" s="82"/>
      <c r="AN177" s="82"/>
      <c r="AO177" s="82"/>
      <c r="AP177" s="82"/>
      <c r="AQ177" s="82"/>
      <c r="AR177" s="5"/>
      <c r="AS177" s="83">
        <f t="shared" si="7"/>
        <v>175</v>
      </c>
      <c r="AT177" s="85" t="str">
        <f t="shared" si="8"/>
        <v>GMIAMMIPT/2026/08/1933</v>
      </c>
      <c r="AU177" s="84" t="e">
        <f t="shared" ca="1" si="9"/>
        <v>#NAME?</v>
      </c>
      <c r="AV177" s="85" t="e">
        <f t="shared" ca="1" si="10"/>
        <v>#NAME?</v>
      </c>
      <c r="AW177" s="86" t="e">
        <f t="shared" ca="1" si="11"/>
        <v>#NAME?</v>
      </c>
      <c r="AX177" s="85" t="e">
        <f t="shared" ca="1" si="12"/>
        <v>#NAME?</v>
      </c>
      <c r="AY177" s="86">
        <f t="shared" si="13"/>
        <v>200001124165</v>
      </c>
      <c r="AZ177" s="171" t="e">
        <f t="shared" ca="1" si="14"/>
        <v>#NAME?</v>
      </c>
      <c r="BA177" s="85" t="e">
        <f t="shared" ca="1" si="15"/>
        <v>#NAME?</v>
      </c>
      <c r="BB177" s="85" t="e">
        <f t="shared" ca="1" si="16"/>
        <v>#NAME?</v>
      </c>
      <c r="BC177" s="90" t="e">
        <f t="shared" ca="1" si="17"/>
        <v>#NAME?</v>
      </c>
      <c r="BD177" s="90" t="e">
        <f t="shared" ca="1" si="18"/>
        <v>#NAME?</v>
      </c>
      <c r="BE177" s="85" t="e">
        <f t="shared" ca="1" si="19"/>
        <v>#NAME?</v>
      </c>
      <c r="BF177" s="22" t="e">
        <f t="shared" ca="1" si="20"/>
        <v>#NAME?</v>
      </c>
      <c r="BG177" s="22" t="e">
        <f t="shared" ca="1" si="21"/>
        <v>#NAME?</v>
      </c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0"/>
        <v>176</v>
      </c>
      <c r="B178" s="213">
        <v>46248</v>
      </c>
      <c r="C178" s="54" t="s">
        <v>3513</v>
      </c>
      <c r="D178" s="54" t="s">
        <v>273</v>
      </c>
      <c r="E178" s="54" t="s">
        <v>274</v>
      </c>
      <c r="F178" s="54">
        <v>4</v>
      </c>
      <c r="G178" s="54" t="s">
        <v>65</v>
      </c>
      <c r="H178" s="54" t="str">
        <f t="shared" si="1"/>
        <v>DONE</v>
      </c>
      <c r="I178" s="54" t="s">
        <v>1145</v>
      </c>
      <c r="J178" s="58" t="s">
        <v>146</v>
      </c>
      <c r="K178" s="58" t="s">
        <v>79</v>
      </c>
      <c r="L178" s="54">
        <v>31957</v>
      </c>
      <c r="M178" s="71"/>
      <c r="N178" s="54" t="s">
        <v>207</v>
      </c>
      <c r="O178" s="96" t="s">
        <v>85</v>
      </c>
      <c r="P178" s="54" t="s">
        <v>2532</v>
      </c>
      <c r="Q178" s="54" t="s">
        <v>1622</v>
      </c>
      <c r="R178" s="204">
        <v>200001124165</v>
      </c>
      <c r="S178" s="205">
        <v>46257</v>
      </c>
      <c r="T178" s="66" t="str">
        <f t="shared" si="2"/>
        <v>DONE</v>
      </c>
      <c r="U178" s="205"/>
      <c r="V178" s="71">
        <v>9200110500</v>
      </c>
      <c r="W178" s="71">
        <v>50492</v>
      </c>
      <c r="X178" s="169">
        <v>46268</v>
      </c>
      <c r="Y178" s="69" t="str">
        <f t="shared" si="3"/>
        <v>DONE</v>
      </c>
      <c r="Z178" s="25">
        <v>54753</v>
      </c>
      <c r="AA178" s="72">
        <v>46272</v>
      </c>
      <c r="AB178" s="25"/>
      <c r="AC178" s="71"/>
      <c r="AD178" s="54" t="s">
        <v>3515</v>
      </c>
      <c r="AE178" s="76">
        <v>46272</v>
      </c>
      <c r="AF178" s="69" t="str">
        <f t="shared" si="4"/>
        <v>DONE</v>
      </c>
      <c r="AG178" s="69">
        <v>46274</v>
      </c>
      <c r="AH178" s="170"/>
      <c r="AI178" s="77" t="e">
        <f t="shared" ca="1" si="5"/>
        <v>#NAME?</v>
      </c>
      <c r="AJ178" s="80"/>
      <c r="AK178" s="80"/>
      <c r="AL178" s="82"/>
      <c r="AM178" s="82"/>
      <c r="AN178" s="82"/>
      <c r="AO178" s="82"/>
      <c r="AP178" s="82"/>
      <c r="AQ178" s="82"/>
      <c r="AR178" s="5"/>
      <c r="AS178" s="83">
        <f t="shared" si="7"/>
        <v>176</v>
      </c>
      <c r="AT178" s="85" t="str">
        <f t="shared" si="8"/>
        <v>GMIAMMIPT/2026/08/1933</v>
      </c>
      <c r="AU178" s="84" t="e">
        <f t="shared" ca="1" si="9"/>
        <v>#NAME?</v>
      </c>
      <c r="AV178" s="85" t="e">
        <f t="shared" ca="1" si="10"/>
        <v>#NAME?</v>
      </c>
      <c r="AW178" s="86" t="e">
        <f t="shared" ca="1" si="11"/>
        <v>#NAME?</v>
      </c>
      <c r="AX178" s="85" t="e">
        <f t="shared" ca="1" si="12"/>
        <v>#NAME?</v>
      </c>
      <c r="AY178" s="86">
        <f t="shared" si="13"/>
        <v>200001124165</v>
      </c>
      <c r="AZ178" s="171" t="e">
        <f t="shared" ca="1" si="14"/>
        <v>#NAME?</v>
      </c>
      <c r="BA178" s="85" t="e">
        <f t="shared" ca="1" si="15"/>
        <v>#NAME?</v>
      </c>
      <c r="BB178" s="85" t="e">
        <f t="shared" ca="1" si="16"/>
        <v>#NAME?</v>
      </c>
      <c r="BC178" s="90" t="e">
        <f t="shared" ca="1" si="17"/>
        <v>#NAME?</v>
      </c>
      <c r="BD178" s="90" t="e">
        <f t="shared" ca="1" si="18"/>
        <v>#NAME?</v>
      </c>
      <c r="BE178" s="85" t="e">
        <f t="shared" ca="1" si="19"/>
        <v>#NAME?</v>
      </c>
      <c r="BF178" s="22" t="e">
        <f t="shared" ca="1" si="20"/>
        <v>#NAME?</v>
      </c>
      <c r="BG178" s="22" t="e">
        <f t="shared" ca="1" si="21"/>
        <v>#NAME?</v>
      </c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0"/>
        <v>177</v>
      </c>
      <c r="B179" s="213">
        <v>46248</v>
      </c>
      <c r="C179" s="54" t="s">
        <v>3513</v>
      </c>
      <c r="D179" s="54" t="s">
        <v>693</v>
      </c>
      <c r="E179" s="54" t="s">
        <v>694</v>
      </c>
      <c r="F179" s="54">
        <v>1</v>
      </c>
      <c r="G179" s="54" t="s">
        <v>65</v>
      </c>
      <c r="H179" s="54" t="str">
        <f t="shared" si="1"/>
        <v>DONE</v>
      </c>
      <c r="I179" s="54" t="s">
        <v>1145</v>
      </c>
      <c r="J179" s="58" t="s">
        <v>146</v>
      </c>
      <c r="K179" s="58" t="s">
        <v>79</v>
      </c>
      <c r="L179" s="54">
        <v>31957</v>
      </c>
      <c r="M179" s="71"/>
      <c r="N179" s="54" t="s">
        <v>207</v>
      </c>
      <c r="O179" s="96" t="s">
        <v>85</v>
      </c>
      <c r="P179" s="54" t="s">
        <v>2532</v>
      </c>
      <c r="Q179" s="54" t="s">
        <v>1622</v>
      </c>
      <c r="R179" s="204">
        <v>200001124165</v>
      </c>
      <c r="S179" s="205">
        <v>46257</v>
      </c>
      <c r="T179" s="66" t="str">
        <f t="shared" si="2"/>
        <v>DONE</v>
      </c>
      <c r="U179" s="205"/>
      <c r="V179" s="71">
        <v>9200110500</v>
      </c>
      <c r="W179" s="71">
        <v>50492</v>
      </c>
      <c r="X179" s="169">
        <v>46268</v>
      </c>
      <c r="Y179" s="69" t="str">
        <f t="shared" si="3"/>
        <v>DONE</v>
      </c>
      <c r="Z179" s="25">
        <v>54753</v>
      </c>
      <c r="AA179" s="72">
        <v>46272</v>
      </c>
      <c r="AB179" s="25"/>
      <c r="AC179" s="71"/>
      <c r="AD179" s="54" t="s">
        <v>3515</v>
      </c>
      <c r="AE179" s="76">
        <v>46272</v>
      </c>
      <c r="AF179" s="69" t="str">
        <f t="shared" si="4"/>
        <v>DONE</v>
      </c>
      <c r="AG179" s="69">
        <v>46274</v>
      </c>
      <c r="AH179" s="170"/>
      <c r="AI179" s="77" t="e">
        <f t="shared" ca="1" si="5"/>
        <v>#NAME?</v>
      </c>
      <c r="AJ179" s="80"/>
      <c r="AK179" s="80"/>
      <c r="AL179" s="82"/>
      <c r="AM179" s="82"/>
      <c r="AN179" s="82"/>
      <c r="AO179" s="82"/>
      <c r="AP179" s="82"/>
      <c r="AQ179" s="82"/>
      <c r="AR179" s="5"/>
      <c r="AS179" s="83">
        <f t="shared" si="7"/>
        <v>177</v>
      </c>
      <c r="AT179" s="85" t="str">
        <f t="shared" si="8"/>
        <v>GMIAMMIPT/2026/08/1933</v>
      </c>
      <c r="AU179" s="84" t="e">
        <f t="shared" ca="1" si="9"/>
        <v>#NAME?</v>
      </c>
      <c r="AV179" s="85" t="e">
        <f t="shared" ca="1" si="10"/>
        <v>#NAME?</v>
      </c>
      <c r="AW179" s="86" t="e">
        <f t="shared" ca="1" si="11"/>
        <v>#NAME?</v>
      </c>
      <c r="AX179" s="85" t="e">
        <f t="shared" ca="1" si="12"/>
        <v>#NAME?</v>
      </c>
      <c r="AY179" s="86">
        <f t="shared" si="13"/>
        <v>200001124165</v>
      </c>
      <c r="AZ179" s="171" t="e">
        <f t="shared" ca="1" si="14"/>
        <v>#NAME?</v>
      </c>
      <c r="BA179" s="85" t="e">
        <f t="shared" ca="1" si="15"/>
        <v>#NAME?</v>
      </c>
      <c r="BB179" s="85" t="e">
        <f t="shared" ca="1" si="16"/>
        <v>#NAME?</v>
      </c>
      <c r="BC179" s="90" t="e">
        <f t="shared" ca="1" si="17"/>
        <v>#NAME?</v>
      </c>
      <c r="BD179" s="90" t="e">
        <f t="shared" ca="1" si="18"/>
        <v>#NAME?</v>
      </c>
      <c r="BE179" s="85" t="e">
        <f t="shared" ca="1" si="19"/>
        <v>#NAME?</v>
      </c>
      <c r="BF179" s="22" t="e">
        <f t="shared" ca="1" si="20"/>
        <v>#NAME?</v>
      </c>
      <c r="BG179" s="22" t="e">
        <f t="shared" ca="1" si="21"/>
        <v>#NAME?</v>
      </c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0"/>
        <v>178</v>
      </c>
      <c r="B180" s="213">
        <v>46248</v>
      </c>
      <c r="C180" s="54" t="s">
        <v>3519</v>
      </c>
      <c r="D180" s="54" t="s">
        <v>408</v>
      </c>
      <c r="E180" s="54" t="s">
        <v>409</v>
      </c>
      <c r="F180" s="54">
        <v>2</v>
      </c>
      <c r="G180" s="54" t="s">
        <v>65</v>
      </c>
      <c r="H180" s="54" t="str">
        <f t="shared" si="1"/>
        <v>DONE</v>
      </c>
      <c r="I180" s="54" t="s">
        <v>2784</v>
      </c>
      <c r="J180" s="58" t="s">
        <v>616</v>
      </c>
      <c r="K180" s="58" t="s">
        <v>79</v>
      </c>
      <c r="L180" s="54"/>
      <c r="M180" s="71"/>
      <c r="N180" s="54" t="s">
        <v>161</v>
      </c>
      <c r="O180" s="96" t="s">
        <v>85</v>
      </c>
      <c r="P180" s="54" t="s">
        <v>2696</v>
      </c>
      <c r="Q180" s="54" t="s">
        <v>121</v>
      </c>
      <c r="R180" s="204">
        <v>200001124158</v>
      </c>
      <c r="S180" s="205">
        <v>46257</v>
      </c>
      <c r="T180" s="66" t="str">
        <f t="shared" si="2"/>
        <v>DONE</v>
      </c>
      <c r="U180" s="205"/>
      <c r="V180" s="211">
        <v>9200109194</v>
      </c>
      <c r="W180" s="71">
        <v>50154</v>
      </c>
      <c r="X180" s="169">
        <v>46262</v>
      </c>
      <c r="Y180" s="69" t="str">
        <f t="shared" si="3"/>
        <v>DONE</v>
      </c>
      <c r="Z180" s="25">
        <v>54395</v>
      </c>
      <c r="AA180" s="69">
        <v>46263</v>
      </c>
      <c r="AB180" s="25"/>
      <c r="AC180" s="71"/>
      <c r="AD180" s="54" t="s">
        <v>3520</v>
      </c>
      <c r="AE180" s="76">
        <v>46265</v>
      </c>
      <c r="AF180" s="69" t="str">
        <f t="shared" si="4"/>
        <v>DONE</v>
      </c>
      <c r="AG180" s="69">
        <v>46268</v>
      </c>
      <c r="AH180" s="170"/>
      <c r="AI180" s="77" t="e">
        <f t="shared" ca="1" si="5"/>
        <v>#NAME?</v>
      </c>
      <c r="AJ180" s="80"/>
      <c r="AK180" s="80"/>
      <c r="AL180" s="82"/>
      <c r="AM180" s="82"/>
      <c r="AN180" s="82"/>
      <c r="AO180" s="82"/>
      <c r="AP180" s="82"/>
      <c r="AQ180" s="82"/>
      <c r="AR180" s="5"/>
      <c r="AS180" s="83">
        <f t="shared" si="7"/>
        <v>178</v>
      </c>
      <c r="AT180" s="85" t="str">
        <f t="shared" si="8"/>
        <v>GMIAMMIPT/2026/08/1934</v>
      </c>
      <c r="AU180" s="84" t="e">
        <f t="shared" ca="1" si="9"/>
        <v>#NAME?</v>
      </c>
      <c r="AV180" s="85" t="e">
        <f t="shared" ca="1" si="10"/>
        <v>#NAME?</v>
      </c>
      <c r="AW180" s="86" t="e">
        <f t="shared" ca="1" si="11"/>
        <v>#NAME?</v>
      </c>
      <c r="AX180" s="85" t="e">
        <f t="shared" ca="1" si="12"/>
        <v>#NAME?</v>
      </c>
      <c r="AY180" s="86">
        <f t="shared" si="13"/>
        <v>200001124158</v>
      </c>
      <c r="AZ180" s="171" t="e">
        <f t="shared" ca="1" si="14"/>
        <v>#NAME?</v>
      </c>
      <c r="BA180" s="85" t="e">
        <f t="shared" ca="1" si="15"/>
        <v>#NAME?</v>
      </c>
      <c r="BB180" s="85" t="e">
        <f t="shared" ca="1" si="16"/>
        <v>#NAME?</v>
      </c>
      <c r="BC180" s="90" t="e">
        <f t="shared" ca="1" si="17"/>
        <v>#NAME?</v>
      </c>
      <c r="BD180" s="90" t="e">
        <f t="shared" ca="1" si="18"/>
        <v>#NAME?</v>
      </c>
      <c r="BE180" s="85" t="e">
        <f t="shared" ca="1" si="19"/>
        <v>#NAME?</v>
      </c>
      <c r="BF180" s="22" t="e">
        <f t="shared" ca="1" si="20"/>
        <v>#NAME?</v>
      </c>
      <c r="BG180" s="22" t="e">
        <f t="shared" ca="1" si="21"/>
        <v>#NAME?</v>
      </c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0"/>
        <v>179</v>
      </c>
      <c r="B181" s="213">
        <v>46248</v>
      </c>
      <c r="C181" s="54" t="s">
        <v>3524</v>
      </c>
      <c r="D181" s="54" t="s">
        <v>1589</v>
      </c>
      <c r="E181" s="54" t="s">
        <v>1590</v>
      </c>
      <c r="F181" s="54">
        <v>1</v>
      </c>
      <c r="G181" s="54" t="s">
        <v>65</v>
      </c>
      <c r="H181" s="54" t="str">
        <f t="shared" si="1"/>
        <v>DONE</v>
      </c>
      <c r="I181" s="54" t="s">
        <v>1534</v>
      </c>
      <c r="J181" s="58" t="s">
        <v>598</v>
      </c>
      <c r="K181" s="58" t="s">
        <v>79</v>
      </c>
      <c r="L181" s="54">
        <v>4474.3999999999996</v>
      </c>
      <c r="M181" s="71"/>
      <c r="N181" s="54" t="s">
        <v>599</v>
      </c>
      <c r="O181" s="96" t="s">
        <v>85</v>
      </c>
      <c r="P181" s="54" t="s">
        <v>82</v>
      </c>
      <c r="Q181" s="54" t="s">
        <v>785</v>
      </c>
      <c r="R181" s="204">
        <v>200001124169</v>
      </c>
      <c r="S181" s="205">
        <v>46257</v>
      </c>
      <c r="T181" s="66" t="str">
        <f t="shared" si="2"/>
        <v>DONE</v>
      </c>
      <c r="U181" s="205"/>
      <c r="V181" s="211">
        <v>7000265688</v>
      </c>
      <c r="W181" s="71">
        <v>50141</v>
      </c>
      <c r="X181" s="169">
        <v>46262</v>
      </c>
      <c r="Y181" s="69" t="str">
        <f t="shared" si="3"/>
        <v>DONE</v>
      </c>
      <c r="Z181" s="25">
        <v>54526</v>
      </c>
      <c r="AA181" s="69">
        <v>46265</v>
      </c>
      <c r="AB181" s="25"/>
      <c r="AC181" s="71"/>
      <c r="AD181" s="54" t="s">
        <v>3525</v>
      </c>
      <c r="AE181" s="76">
        <v>46265</v>
      </c>
      <c r="AF181" s="69" t="str">
        <f t="shared" si="4"/>
        <v>DONE</v>
      </c>
      <c r="AG181" s="69">
        <v>46268</v>
      </c>
      <c r="AH181" s="170"/>
      <c r="AI181" s="77" t="e">
        <f t="shared" ca="1" si="5"/>
        <v>#NAME?</v>
      </c>
      <c r="AJ181" s="80"/>
      <c r="AK181" s="80"/>
      <c r="AL181" s="82"/>
      <c r="AM181" s="82"/>
      <c r="AN181" s="82"/>
      <c r="AO181" s="82"/>
      <c r="AP181" s="82"/>
      <c r="AQ181" s="82"/>
      <c r="AR181" s="5"/>
      <c r="AS181" s="83">
        <f t="shared" si="7"/>
        <v>179</v>
      </c>
      <c r="AT181" s="85" t="str">
        <f t="shared" si="8"/>
        <v>GMIAMMIPT/2026/08/1935</v>
      </c>
      <c r="AU181" s="84" t="e">
        <f t="shared" ca="1" si="9"/>
        <v>#NAME?</v>
      </c>
      <c r="AV181" s="85" t="e">
        <f t="shared" ca="1" si="10"/>
        <v>#NAME?</v>
      </c>
      <c r="AW181" s="86" t="e">
        <f t="shared" ca="1" si="11"/>
        <v>#NAME?</v>
      </c>
      <c r="AX181" s="85" t="e">
        <f t="shared" ca="1" si="12"/>
        <v>#NAME?</v>
      </c>
      <c r="AY181" s="86">
        <f t="shared" si="13"/>
        <v>200001124169</v>
      </c>
      <c r="AZ181" s="171" t="e">
        <f t="shared" ca="1" si="14"/>
        <v>#NAME?</v>
      </c>
      <c r="BA181" s="85" t="e">
        <f t="shared" ca="1" si="15"/>
        <v>#NAME?</v>
      </c>
      <c r="BB181" s="85" t="e">
        <f t="shared" ca="1" si="16"/>
        <v>#NAME?</v>
      </c>
      <c r="BC181" s="90" t="e">
        <f t="shared" ca="1" si="17"/>
        <v>#NAME?</v>
      </c>
      <c r="BD181" s="90" t="e">
        <f t="shared" ca="1" si="18"/>
        <v>#NAME?</v>
      </c>
      <c r="BE181" s="85" t="e">
        <f t="shared" ca="1" si="19"/>
        <v>#NAME?</v>
      </c>
      <c r="BF181" s="22" t="e">
        <f t="shared" ca="1" si="20"/>
        <v>#NAME?</v>
      </c>
      <c r="BG181" s="22" t="e">
        <f t="shared" ca="1" si="21"/>
        <v>#NAME?</v>
      </c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0"/>
        <v>180</v>
      </c>
      <c r="B182" s="213">
        <v>46248</v>
      </c>
      <c r="C182" s="54" t="s">
        <v>3524</v>
      </c>
      <c r="D182" s="54" t="s">
        <v>303</v>
      </c>
      <c r="E182" s="54" t="s">
        <v>304</v>
      </c>
      <c r="F182" s="54">
        <v>2</v>
      </c>
      <c r="G182" s="54" t="s">
        <v>65</v>
      </c>
      <c r="H182" s="54" t="str">
        <f t="shared" si="1"/>
        <v>DONE</v>
      </c>
      <c r="I182" s="54" t="s">
        <v>1534</v>
      </c>
      <c r="J182" s="58" t="s">
        <v>598</v>
      </c>
      <c r="K182" s="58" t="s">
        <v>79</v>
      </c>
      <c r="L182" s="54">
        <v>4474.3999999999996</v>
      </c>
      <c r="M182" s="71"/>
      <c r="N182" s="54" t="s">
        <v>599</v>
      </c>
      <c r="O182" s="96" t="s">
        <v>85</v>
      </c>
      <c r="P182" s="54" t="s">
        <v>82</v>
      </c>
      <c r="Q182" s="54" t="s">
        <v>785</v>
      </c>
      <c r="R182" s="204">
        <v>200001124169</v>
      </c>
      <c r="S182" s="205">
        <v>46257</v>
      </c>
      <c r="T182" s="66" t="str">
        <f t="shared" si="2"/>
        <v>DONE</v>
      </c>
      <c r="U182" s="205"/>
      <c r="V182" s="211">
        <v>7000265688</v>
      </c>
      <c r="W182" s="71">
        <v>50141</v>
      </c>
      <c r="X182" s="169">
        <v>46262</v>
      </c>
      <c r="Y182" s="69" t="str">
        <f t="shared" si="3"/>
        <v>DONE</v>
      </c>
      <c r="Z182" s="25">
        <v>54526</v>
      </c>
      <c r="AA182" s="69">
        <v>46265</v>
      </c>
      <c r="AB182" s="25"/>
      <c r="AC182" s="71"/>
      <c r="AD182" s="54" t="s">
        <v>3525</v>
      </c>
      <c r="AE182" s="76">
        <v>46265</v>
      </c>
      <c r="AF182" s="69" t="str">
        <f t="shared" si="4"/>
        <v>DONE</v>
      </c>
      <c r="AG182" s="69">
        <v>46268</v>
      </c>
      <c r="AH182" s="170"/>
      <c r="AI182" s="77" t="e">
        <f t="shared" ca="1" si="5"/>
        <v>#NAME?</v>
      </c>
      <c r="AJ182" s="80"/>
      <c r="AK182" s="80"/>
      <c r="AL182" s="82"/>
      <c r="AM182" s="82"/>
      <c r="AN182" s="82"/>
      <c r="AO182" s="82"/>
      <c r="AP182" s="82"/>
      <c r="AQ182" s="82"/>
      <c r="AR182" s="5"/>
      <c r="AS182" s="83">
        <f t="shared" si="7"/>
        <v>180</v>
      </c>
      <c r="AT182" s="85" t="str">
        <f t="shared" si="8"/>
        <v>GMIAMMIPT/2026/08/1935</v>
      </c>
      <c r="AU182" s="84" t="e">
        <f t="shared" ca="1" si="9"/>
        <v>#NAME?</v>
      </c>
      <c r="AV182" s="85" t="e">
        <f t="shared" ca="1" si="10"/>
        <v>#NAME?</v>
      </c>
      <c r="AW182" s="86" t="e">
        <f t="shared" ca="1" si="11"/>
        <v>#NAME?</v>
      </c>
      <c r="AX182" s="85" t="e">
        <f t="shared" ca="1" si="12"/>
        <v>#NAME?</v>
      </c>
      <c r="AY182" s="86">
        <f t="shared" si="13"/>
        <v>200001124169</v>
      </c>
      <c r="AZ182" s="171" t="e">
        <f t="shared" ca="1" si="14"/>
        <v>#NAME?</v>
      </c>
      <c r="BA182" s="85" t="e">
        <f t="shared" ca="1" si="15"/>
        <v>#NAME?</v>
      </c>
      <c r="BB182" s="85" t="e">
        <f t="shared" ca="1" si="16"/>
        <v>#NAME?</v>
      </c>
      <c r="BC182" s="90" t="e">
        <f t="shared" ca="1" si="17"/>
        <v>#NAME?</v>
      </c>
      <c r="BD182" s="90" t="e">
        <f t="shared" ca="1" si="18"/>
        <v>#NAME?</v>
      </c>
      <c r="BE182" s="85" t="e">
        <f t="shared" ca="1" si="19"/>
        <v>#NAME?</v>
      </c>
      <c r="BF182" s="22" t="e">
        <f t="shared" ca="1" si="20"/>
        <v>#NAME?</v>
      </c>
      <c r="BG182" s="22" t="e">
        <f t="shared" ca="1" si="21"/>
        <v>#NAME?</v>
      </c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0"/>
        <v>181</v>
      </c>
      <c r="B183" s="213">
        <v>46248</v>
      </c>
      <c r="C183" s="54" t="s">
        <v>3524</v>
      </c>
      <c r="D183" s="54" t="s">
        <v>473</v>
      </c>
      <c r="E183" s="54" t="s">
        <v>474</v>
      </c>
      <c r="F183" s="54">
        <v>2</v>
      </c>
      <c r="G183" s="54" t="s">
        <v>65</v>
      </c>
      <c r="H183" s="54" t="str">
        <f t="shared" si="1"/>
        <v>DONE</v>
      </c>
      <c r="I183" s="54" t="s">
        <v>1534</v>
      </c>
      <c r="J183" s="58" t="s">
        <v>598</v>
      </c>
      <c r="K183" s="58" t="s">
        <v>79</v>
      </c>
      <c r="L183" s="54">
        <v>4474.3999999999996</v>
      </c>
      <c r="M183" s="71"/>
      <c r="N183" s="54" t="s">
        <v>599</v>
      </c>
      <c r="O183" s="96" t="s">
        <v>85</v>
      </c>
      <c r="P183" s="54" t="s">
        <v>82</v>
      </c>
      <c r="Q183" s="54" t="s">
        <v>785</v>
      </c>
      <c r="R183" s="204">
        <v>200001124169</v>
      </c>
      <c r="S183" s="205">
        <v>46257</v>
      </c>
      <c r="T183" s="66" t="str">
        <f t="shared" si="2"/>
        <v>DONE</v>
      </c>
      <c r="U183" s="205"/>
      <c r="V183" s="211">
        <v>7000265688</v>
      </c>
      <c r="W183" s="71">
        <v>50141</v>
      </c>
      <c r="X183" s="169">
        <v>46262</v>
      </c>
      <c r="Y183" s="69" t="str">
        <f t="shared" si="3"/>
        <v>DONE</v>
      </c>
      <c r="Z183" s="25">
        <v>54526</v>
      </c>
      <c r="AA183" s="69">
        <v>46265</v>
      </c>
      <c r="AB183" s="25"/>
      <c r="AC183" s="71"/>
      <c r="AD183" s="54" t="s">
        <v>3525</v>
      </c>
      <c r="AE183" s="76">
        <v>46265</v>
      </c>
      <c r="AF183" s="69" t="str">
        <f t="shared" si="4"/>
        <v>DONE</v>
      </c>
      <c r="AG183" s="69">
        <v>46268</v>
      </c>
      <c r="AH183" s="170"/>
      <c r="AI183" s="77" t="e">
        <f t="shared" ca="1" si="5"/>
        <v>#NAME?</v>
      </c>
      <c r="AJ183" s="80"/>
      <c r="AK183" s="80"/>
      <c r="AL183" s="82"/>
      <c r="AM183" s="82"/>
      <c r="AN183" s="82"/>
      <c r="AO183" s="82"/>
      <c r="AP183" s="82"/>
      <c r="AQ183" s="82"/>
      <c r="AR183" s="5"/>
      <c r="AS183" s="83">
        <f t="shared" si="7"/>
        <v>181</v>
      </c>
      <c r="AT183" s="85" t="str">
        <f t="shared" si="8"/>
        <v>GMIAMMIPT/2026/08/1935</v>
      </c>
      <c r="AU183" s="84" t="e">
        <f t="shared" ca="1" si="9"/>
        <v>#NAME?</v>
      </c>
      <c r="AV183" s="85" t="e">
        <f t="shared" ca="1" si="10"/>
        <v>#NAME?</v>
      </c>
      <c r="AW183" s="86" t="e">
        <f t="shared" ca="1" si="11"/>
        <v>#NAME?</v>
      </c>
      <c r="AX183" s="85" t="e">
        <f t="shared" ca="1" si="12"/>
        <v>#NAME?</v>
      </c>
      <c r="AY183" s="86">
        <f t="shared" si="13"/>
        <v>200001124169</v>
      </c>
      <c r="AZ183" s="171" t="e">
        <f t="shared" ca="1" si="14"/>
        <v>#NAME?</v>
      </c>
      <c r="BA183" s="85" t="e">
        <f t="shared" ca="1" si="15"/>
        <v>#NAME?</v>
      </c>
      <c r="BB183" s="85" t="e">
        <f t="shared" ca="1" si="16"/>
        <v>#NAME?</v>
      </c>
      <c r="BC183" s="90" t="e">
        <f t="shared" ca="1" si="17"/>
        <v>#NAME?</v>
      </c>
      <c r="BD183" s="90" t="e">
        <f t="shared" ca="1" si="18"/>
        <v>#NAME?</v>
      </c>
      <c r="BE183" s="85" t="e">
        <f t="shared" ca="1" si="19"/>
        <v>#NAME?</v>
      </c>
      <c r="BF183" s="22" t="e">
        <f t="shared" ca="1" si="20"/>
        <v>#NAME?</v>
      </c>
      <c r="BG183" s="22" t="e">
        <f t="shared" ca="1" si="21"/>
        <v>#NAME?</v>
      </c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0"/>
        <v>182</v>
      </c>
      <c r="B184" s="213">
        <v>46248</v>
      </c>
      <c r="C184" s="54" t="s">
        <v>3524</v>
      </c>
      <c r="D184" s="54" t="s">
        <v>174</v>
      </c>
      <c r="E184" s="54" t="s">
        <v>175</v>
      </c>
      <c r="F184" s="54">
        <v>2</v>
      </c>
      <c r="G184" s="54" t="s">
        <v>65</v>
      </c>
      <c r="H184" s="54" t="str">
        <f t="shared" si="1"/>
        <v>DONE</v>
      </c>
      <c r="I184" s="54" t="s">
        <v>1534</v>
      </c>
      <c r="J184" s="58" t="s">
        <v>598</v>
      </c>
      <c r="K184" s="58" t="s">
        <v>79</v>
      </c>
      <c r="L184" s="54">
        <v>4474.3999999999996</v>
      </c>
      <c r="M184" s="71"/>
      <c r="N184" s="54" t="s">
        <v>599</v>
      </c>
      <c r="O184" s="96" t="s">
        <v>85</v>
      </c>
      <c r="P184" s="54" t="s">
        <v>82</v>
      </c>
      <c r="Q184" s="54" t="s">
        <v>785</v>
      </c>
      <c r="R184" s="204">
        <v>200001124169</v>
      </c>
      <c r="S184" s="205">
        <v>46257</v>
      </c>
      <c r="T184" s="66" t="str">
        <f t="shared" si="2"/>
        <v>DONE</v>
      </c>
      <c r="U184" s="205"/>
      <c r="V184" s="211">
        <v>7000265688</v>
      </c>
      <c r="W184" s="71">
        <v>50141</v>
      </c>
      <c r="X184" s="169">
        <v>46262</v>
      </c>
      <c r="Y184" s="69" t="str">
        <f t="shared" si="3"/>
        <v>DONE</v>
      </c>
      <c r="Z184" s="25">
        <v>54526</v>
      </c>
      <c r="AA184" s="69">
        <v>46265</v>
      </c>
      <c r="AB184" s="25"/>
      <c r="AC184" s="71"/>
      <c r="AD184" s="54" t="s">
        <v>3525</v>
      </c>
      <c r="AE184" s="76">
        <v>46265</v>
      </c>
      <c r="AF184" s="69" t="str">
        <f t="shared" si="4"/>
        <v>DONE</v>
      </c>
      <c r="AG184" s="69">
        <v>46268</v>
      </c>
      <c r="AH184" s="170"/>
      <c r="AI184" s="77" t="e">
        <f t="shared" ca="1" si="5"/>
        <v>#NAME?</v>
      </c>
      <c r="AJ184" s="80"/>
      <c r="AK184" s="80"/>
      <c r="AL184" s="82"/>
      <c r="AM184" s="82"/>
      <c r="AN184" s="82"/>
      <c r="AO184" s="82"/>
      <c r="AP184" s="82"/>
      <c r="AQ184" s="82"/>
      <c r="AR184" s="5"/>
      <c r="AS184" s="83">
        <f t="shared" si="7"/>
        <v>182</v>
      </c>
      <c r="AT184" s="85" t="str">
        <f t="shared" si="8"/>
        <v>GMIAMMIPT/2026/08/1935</v>
      </c>
      <c r="AU184" s="84" t="e">
        <f t="shared" ca="1" si="9"/>
        <v>#NAME?</v>
      </c>
      <c r="AV184" s="85" t="e">
        <f t="shared" ca="1" si="10"/>
        <v>#NAME?</v>
      </c>
      <c r="AW184" s="86" t="e">
        <f t="shared" ca="1" si="11"/>
        <v>#NAME?</v>
      </c>
      <c r="AX184" s="85" t="e">
        <f t="shared" ca="1" si="12"/>
        <v>#NAME?</v>
      </c>
      <c r="AY184" s="86">
        <f t="shared" si="13"/>
        <v>200001124169</v>
      </c>
      <c r="AZ184" s="171" t="e">
        <f t="shared" ca="1" si="14"/>
        <v>#NAME?</v>
      </c>
      <c r="BA184" s="85" t="e">
        <f t="shared" ca="1" si="15"/>
        <v>#NAME?</v>
      </c>
      <c r="BB184" s="85" t="e">
        <f t="shared" ca="1" si="16"/>
        <v>#NAME?</v>
      </c>
      <c r="BC184" s="90" t="e">
        <f t="shared" ca="1" si="17"/>
        <v>#NAME?</v>
      </c>
      <c r="BD184" s="90" t="e">
        <f t="shared" ca="1" si="18"/>
        <v>#NAME?</v>
      </c>
      <c r="BE184" s="85" t="e">
        <f t="shared" ca="1" si="19"/>
        <v>#NAME?</v>
      </c>
      <c r="BF184" s="22" t="e">
        <f t="shared" ca="1" si="20"/>
        <v>#NAME?</v>
      </c>
      <c r="BG184" s="22" t="e">
        <f t="shared" ca="1" si="21"/>
        <v>#NAME?</v>
      </c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0"/>
        <v>183</v>
      </c>
      <c r="B185" s="213">
        <v>46248</v>
      </c>
      <c r="C185" s="54" t="s">
        <v>3524</v>
      </c>
      <c r="D185" s="54" t="s">
        <v>491</v>
      </c>
      <c r="E185" s="54" t="s">
        <v>492</v>
      </c>
      <c r="F185" s="54">
        <v>2</v>
      </c>
      <c r="G185" s="54" t="s">
        <v>65</v>
      </c>
      <c r="H185" s="54" t="str">
        <f t="shared" si="1"/>
        <v>DONE</v>
      </c>
      <c r="I185" s="54" t="s">
        <v>1534</v>
      </c>
      <c r="J185" s="58" t="s">
        <v>598</v>
      </c>
      <c r="K185" s="58" t="s">
        <v>79</v>
      </c>
      <c r="L185" s="54">
        <v>4474.3999999999996</v>
      </c>
      <c r="M185" s="71"/>
      <c r="N185" s="54" t="s">
        <v>599</v>
      </c>
      <c r="O185" s="96" t="s">
        <v>85</v>
      </c>
      <c r="P185" s="54" t="s">
        <v>82</v>
      </c>
      <c r="Q185" s="54" t="s">
        <v>785</v>
      </c>
      <c r="R185" s="204">
        <v>200001124169</v>
      </c>
      <c r="S185" s="205">
        <v>46257</v>
      </c>
      <c r="T185" s="66" t="str">
        <f t="shared" si="2"/>
        <v>DONE</v>
      </c>
      <c r="U185" s="205"/>
      <c r="V185" s="211">
        <v>7000265688</v>
      </c>
      <c r="W185" s="71">
        <v>50141</v>
      </c>
      <c r="X185" s="169">
        <v>46262</v>
      </c>
      <c r="Y185" s="69" t="str">
        <f t="shared" si="3"/>
        <v>DONE</v>
      </c>
      <c r="Z185" s="25">
        <v>54526</v>
      </c>
      <c r="AA185" s="69">
        <v>46265</v>
      </c>
      <c r="AB185" s="25"/>
      <c r="AC185" s="71"/>
      <c r="AD185" s="54" t="s">
        <v>3525</v>
      </c>
      <c r="AE185" s="76">
        <v>46265</v>
      </c>
      <c r="AF185" s="69" t="str">
        <f t="shared" si="4"/>
        <v>DONE</v>
      </c>
      <c r="AG185" s="69">
        <v>46268</v>
      </c>
      <c r="AH185" s="170"/>
      <c r="AI185" s="77" t="e">
        <f t="shared" ca="1" si="5"/>
        <v>#NAME?</v>
      </c>
      <c r="AJ185" s="80"/>
      <c r="AK185" s="80"/>
      <c r="AL185" s="82"/>
      <c r="AM185" s="82"/>
      <c r="AN185" s="82"/>
      <c r="AO185" s="82"/>
      <c r="AP185" s="82"/>
      <c r="AQ185" s="82"/>
      <c r="AR185" s="5"/>
      <c r="AS185" s="83">
        <f t="shared" si="7"/>
        <v>183</v>
      </c>
      <c r="AT185" s="85" t="str">
        <f t="shared" si="8"/>
        <v>GMIAMMIPT/2026/08/1935</v>
      </c>
      <c r="AU185" s="84" t="e">
        <f t="shared" ca="1" si="9"/>
        <v>#NAME?</v>
      </c>
      <c r="AV185" s="85" t="e">
        <f t="shared" ca="1" si="10"/>
        <v>#NAME?</v>
      </c>
      <c r="AW185" s="86" t="e">
        <f t="shared" ca="1" si="11"/>
        <v>#NAME?</v>
      </c>
      <c r="AX185" s="85" t="e">
        <f t="shared" ca="1" si="12"/>
        <v>#NAME?</v>
      </c>
      <c r="AY185" s="86">
        <f t="shared" si="13"/>
        <v>200001124169</v>
      </c>
      <c r="AZ185" s="171" t="e">
        <f t="shared" ca="1" si="14"/>
        <v>#NAME?</v>
      </c>
      <c r="BA185" s="85" t="e">
        <f t="shared" ca="1" si="15"/>
        <v>#NAME?</v>
      </c>
      <c r="BB185" s="85" t="e">
        <f t="shared" ca="1" si="16"/>
        <v>#NAME?</v>
      </c>
      <c r="BC185" s="90" t="e">
        <f t="shared" ca="1" si="17"/>
        <v>#NAME?</v>
      </c>
      <c r="BD185" s="90" t="e">
        <f t="shared" ca="1" si="18"/>
        <v>#NAME?</v>
      </c>
      <c r="BE185" s="85" t="e">
        <f t="shared" ca="1" si="19"/>
        <v>#NAME?</v>
      </c>
      <c r="BF185" s="22" t="e">
        <f t="shared" ca="1" si="20"/>
        <v>#NAME?</v>
      </c>
      <c r="BG185" s="22" t="e">
        <f t="shared" ca="1" si="21"/>
        <v>#NAME?</v>
      </c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0"/>
        <v>184</v>
      </c>
      <c r="B186" s="213">
        <v>46249</v>
      </c>
      <c r="C186" s="54" t="s">
        <v>3526</v>
      </c>
      <c r="D186" s="54" t="s">
        <v>1580</v>
      </c>
      <c r="E186" s="54" t="s">
        <v>1581</v>
      </c>
      <c r="F186" s="54">
        <v>20</v>
      </c>
      <c r="G186" s="54" t="s">
        <v>3182</v>
      </c>
      <c r="H186" s="54" t="str">
        <f t="shared" si="1"/>
        <v>DONE</v>
      </c>
      <c r="I186" s="54" t="s">
        <v>3527</v>
      </c>
      <c r="J186" s="62" t="s">
        <v>73</v>
      </c>
      <c r="K186" s="62" t="s">
        <v>73</v>
      </c>
      <c r="L186" s="54"/>
      <c r="M186" s="71"/>
      <c r="N186" s="54" t="s">
        <v>161</v>
      </c>
      <c r="O186" s="98" t="s">
        <v>91</v>
      </c>
      <c r="P186" s="54" t="s">
        <v>2696</v>
      </c>
      <c r="Q186" s="54" t="s">
        <v>92</v>
      </c>
      <c r="R186" s="204">
        <v>200001124305</v>
      </c>
      <c r="S186" s="205">
        <v>46257</v>
      </c>
      <c r="T186" s="66" t="str">
        <f t="shared" si="2"/>
        <v>DONE</v>
      </c>
      <c r="U186" s="205"/>
      <c r="V186" s="71">
        <v>9200110527</v>
      </c>
      <c r="W186" s="71">
        <v>50460</v>
      </c>
      <c r="X186" s="169">
        <v>46268</v>
      </c>
      <c r="Y186" s="69" t="str">
        <f t="shared" si="3"/>
        <v>DONE</v>
      </c>
      <c r="Z186" s="25">
        <v>54744</v>
      </c>
      <c r="AA186" s="72">
        <v>46272</v>
      </c>
      <c r="AB186" s="25"/>
      <c r="AC186" s="71"/>
      <c r="AD186" s="54" t="s">
        <v>3528</v>
      </c>
      <c r="AE186" s="76">
        <v>46272</v>
      </c>
      <c r="AF186" s="69" t="str">
        <f t="shared" si="4"/>
        <v>DONE</v>
      </c>
      <c r="AG186" s="69">
        <v>46274</v>
      </c>
      <c r="AH186" s="170"/>
      <c r="AI186" s="77" t="e">
        <f t="shared" ca="1" si="5"/>
        <v>#NAME?</v>
      </c>
      <c r="AJ186" s="80"/>
      <c r="AK186" s="80"/>
      <c r="AL186" s="82"/>
      <c r="AM186" s="82"/>
      <c r="AN186" s="82"/>
      <c r="AO186" s="82"/>
      <c r="AP186" s="82"/>
      <c r="AQ186" s="82"/>
      <c r="AR186" s="5"/>
      <c r="AS186" s="83">
        <f t="shared" si="7"/>
        <v>184</v>
      </c>
      <c r="AT186" s="85" t="str">
        <f t="shared" si="8"/>
        <v>GMIAMMIPT/2026/08/1936</v>
      </c>
      <c r="AU186" s="84" t="e">
        <f t="shared" ca="1" si="9"/>
        <v>#NAME?</v>
      </c>
      <c r="AV186" s="85" t="e">
        <f t="shared" ca="1" si="10"/>
        <v>#NAME?</v>
      </c>
      <c r="AW186" s="86" t="e">
        <f t="shared" ca="1" si="11"/>
        <v>#NAME?</v>
      </c>
      <c r="AX186" s="85" t="e">
        <f t="shared" ca="1" si="12"/>
        <v>#NAME?</v>
      </c>
      <c r="AY186" s="86">
        <f t="shared" si="13"/>
        <v>200001124305</v>
      </c>
      <c r="AZ186" s="171" t="e">
        <f t="shared" ca="1" si="14"/>
        <v>#NAME?</v>
      </c>
      <c r="BA186" s="85" t="e">
        <f t="shared" ca="1" si="15"/>
        <v>#NAME?</v>
      </c>
      <c r="BB186" s="85" t="e">
        <f t="shared" ca="1" si="16"/>
        <v>#NAME?</v>
      </c>
      <c r="BC186" s="90" t="e">
        <f t="shared" ca="1" si="17"/>
        <v>#NAME?</v>
      </c>
      <c r="BD186" s="90" t="e">
        <f t="shared" ca="1" si="18"/>
        <v>#NAME?</v>
      </c>
      <c r="BE186" s="85" t="e">
        <f t="shared" ca="1" si="19"/>
        <v>#NAME?</v>
      </c>
      <c r="BF186" s="22" t="e">
        <f t="shared" ca="1" si="20"/>
        <v>#NAME?</v>
      </c>
      <c r="BG186" s="22" t="e">
        <f t="shared" ca="1" si="21"/>
        <v>#NAME?</v>
      </c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0"/>
        <v>185</v>
      </c>
      <c r="B187" s="213">
        <v>46249</v>
      </c>
      <c r="C187" s="54" t="s">
        <v>3532</v>
      </c>
      <c r="D187" s="54" t="s">
        <v>1580</v>
      </c>
      <c r="E187" s="54" t="s">
        <v>1581</v>
      </c>
      <c r="F187" s="54">
        <v>20</v>
      </c>
      <c r="G187" s="54" t="s">
        <v>3182</v>
      </c>
      <c r="H187" s="54" t="str">
        <f t="shared" si="1"/>
        <v>DONE</v>
      </c>
      <c r="I187" s="54" t="s">
        <v>3533</v>
      </c>
      <c r="J187" s="62" t="s">
        <v>73</v>
      </c>
      <c r="K187" s="62" t="s">
        <v>73</v>
      </c>
      <c r="L187" s="54"/>
      <c r="M187" s="71"/>
      <c r="N187" s="54" t="s">
        <v>161</v>
      </c>
      <c r="O187" s="98" t="s">
        <v>91</v>
      </c>
      <c r="P187" s="54" t="s">
        <v>2696</v>
      </c>
      <c r="Q187" s="54" t="s">
        <v>92</v>
      </c>
      <c r="R187" s="204">
        <v>200001124302</v>
      </c>
      <c r="S187" s="205">
        <v>46257</v>
      </c>
      <c r="T187" s="66" t="str">
        <f t="shared" si="2"/>
        <v>DONE</v>
      </c>
      <c r="U187" s="205"/>
      <c r="V187" s="71">
        <v>9200110496</v>
      </c>
      <c r="W187" s="71">
        <v>50496</v>
      </c>
      <c r="X187" s="169">
        <v>46268</v>
      </c>
      <c r="Y187" s="69" t="str">
        <f t="shared" si="3"/>
        <v>DONE</v>
      </c>
      <c r="Z187" s="25">
        <v>54761</v>
      </c>
      <c r="AA187" s="146">
        <v>46272</v>
      </c>
      <c r="AB187" s="25"/>
      <c r="AC187" s="71"/>
      <c r="AD187" s="54" t="s">
        <v>3534</v>
      </c>
      <c r="AE187" s="76">
        <v>46272</v>
      </c>
      <c r="AF187" s="69" t="str">
        <f t="shared" si="4"/>
        <v>DONE</v>
      </c>
      <c r="AG187" s="69">
        <v>46274</v>
      </c>
      <c r="AH187" s="170"/>
      <c r="AI187" s="77" t="e">
        <f t="shared" ca="1" si="5"/>
        <v>#NAME?</v>
      </c>
      <c r="AJ187" s="80"/>
      <c r="AK187" s="80"/>
      <c r="AL187" s="82"/>
      <c r="AM187" s="82"/>
      <c r="AN187" s="82"/>
      <c r="AO187" s="82"/>
      <c r="AP187" s="82"/>
      <c r="AQ187" s="82"/>
      <c r="AR187" s="5"/>
      <c r="AS187" s="83">
        <f t="shared" si="7"/>
        <v>185</v>
      </c>
      <c r="AT187" s="85" t="str">
        <f t="shared" si="8"/>
        <v>GMIAMMIPT/2026/08/1937</v>
      </c>
      <c r="AU187" s="84" t="e">
        <f t="shared" ca="1" si="9"/>
        <v>#NAME?</v>
      </c>
      <c r="AV187" s="85" t="e">
        <f t="shared" ca="1" si="10"/>
        <v>#NAME?</v>
      </c>
      <c r="AW187" s="86" t="e">
        <f t="shared" ca="1" si="11"/>
        <v>#NAME?</v>
      </c>
      <c r="AX187" s="85" t="e">
        <f t="shared" ca="1" si="12"/>
        <v>#NAME?</v>
      </c>
      <c r="AY187" s="86">
        <f t="shared" si="13"/>
        <v>200001124302</v>
      </c>
      <c r="AZ187" s="171" t="e">
        <f t="shared" ca="1" si="14"/>
        <v>#NAME?</v>
      </c>
      <c r="BA187" s="85" t="e">
        <f t="shared" ca="1" si="15"/>
        <v>#NAME?</v>
      </c>
      <c r="BB187" s="85" t="e">
        <f t="shared" ca="1" si="16"/>
        <v>#NAME?</v>
      </c>
      <c r="BC187" s="90" t="e">
        <f t="shared" ca="1" si="17"/>
        <v>#NAME?</v>
      </c>
      <c r="BD187" s="90" t="e">
        <f t="shared" ca="1" si="18"/>
        <v>#NAME?</v>
      </c>
      <c r="BE187" s="85" t="e">
        <f t="shared" ca="1" si="19"/>
        <v>#NAME?</v>
      </c>
      <c r="BF187" s="22" t="e">
        <f t="shared" ca="1" si="20"/>
        <v>#NAME?</v>
      </c>
      <c r="BG187" s="22" t="e">
        <f t="shared" ca="1" si="21"/>
        <v>#NAME?</v>
      </c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0"/>
        <v>186</v>
      </c>
      <c r="B188" s="213">
        <v>46249</v>
      </c>
      <c r="C188" s="54" t="s">
        <v>3535</v>
      </c>
      <c r="D188" s="54" t="s">
        <v>163</v>
      </c>
      <c r="E188" s="54" t="s">
        <v>164</v>
      </c>
      <c r="F188" s="54">
        <v>1</v>
      </c>
      <c r="G188" s="54" t="s">
        <v>65</v>
      </c>
      <c r="H188" s="54" t="str">
        <f t="shared" si="1"/>
        <v>DONE</v>
      </c>
      <c r="I188" s="54" t="s">
        <v>3331</v>
      </c>
      <c r="J188" s="58" t="s">
        <v>112</v>
      </c>
      <c r="K188" s="58" t="s">
        <v>106</v>
      </c>
      <c r="L188" s="54"/>
      <c r="M188" s="71"/>
      <c r="N188" s="54" t="s">
        <v>161</v>
      </c>
      <c r="O188" s="98" t="s">
        <v>81</v>
      </c>
      <c r="P188" s="54" t="s">
        <v>2696</v>
      </c>
      <c r="Q188" s="54" t="s">
        <v>529</v>
      </c>
      <c r="R188" s="204">
        <v>200001123911</v>
      </c>
      <c r="S188" s="205">
        <v>46257</v>
      </c>
      <c r="T188" s="66" t="str">
        <f t="shared" si="2"/>
        <v>DONE</v>
      </c>
      <c r="U188" s="205"/>
      <c r="V188" s="71">
        <v>9200109212</v>
      </c>
      <c r="W188" s="71">
        <v>50151</v>
      </c>
      <c r="X188" s="169">
        <v>46262</v>
      </c>
      <c r="Y188" s="69" t="str">
        <f t="shared" si="3"/>
        <v>DONE</v>
      </c>
      <c r="Z188" s="25">
        <v>54398</v>
      </c>
      <c r="AA188" s="69">
        <v>46263</v>
      </c>
      <c r="AB188" s="25"/>
      <c r="AC188" s="71"/>
      <c r="AD188" s="54" t="s">
        <v>3536</v>
      </c>
      <c r="AE188" s="76">
        <v>46265</v>
      </c>
      <c r="AF188" s="69" t="str">
        <f t="shared" si="4"/>
        <v>DONE</v>
      </c>
      <c r="AG188" s="69">
        <v>46268</v>
      </c>
      <c r="AH188" s="170"/>
      <c r="AI188" s="77" t="e">
        <f t="shared" ca="1" si="5"/>
        <v>#NAME?</v>
      </c>
      <c r="AJ188" s="80"/>
      <c r="AK188" s="80"/>
      <c r="AL188" s="82"/>
      <c r="AM188" s="82"/>
      <c r="AN188" s="82"/>
      <c r="AO188" s="82"/>
      <c r="AP188" s="82"/>
      <c r="AQ188" s="82"/>
      <c r="AR188" s="5"/>
      <c r="AS188" s="83">
        <f t="shared" si="7"/>
        <v>186</v>
      </c>
      <c r="AT188" s="85" t="str">
        <f t="shared" si="8"/>
        <v>GMIAMMIPT/2026/08/1938</v>
      </c>
      <c r="AU188" s="84" t="e">
        <f t="shared" ca="1" si="9"/>
        <v>#NAME?</v>
      </c>
      <c r="AV188" s="85" t="e">
        <f t="shared" ca="1" si="10"/>
        <v>#NAME?</v>
      </c>
      <c r="AW188" s="86" t="e">
        <f t="shared" ca="1" si="11"/>
        <v>#NAME?</v>
      </c>
      <c r="AX188" s="85" t="e">
        <f t="shared" ca="1" si="12"/>
        <v>#NAME?</v>
      </c>
      <c r="AY188" s="86">
        <f t="shared" si="13"/>
        <v>200001123911</v>
      </c>
      <c r="AZ188" s="171" t="e">
        <f t="shared" ca="1" si="14"/>
        <v>#NAME?</v>
      </c>
      <c r="BA188" s="85" t="e">
        <f t="shared" ca="1" si="15"/>
        <v>#NAME?</v>
      </c>
      <c r="BB188" s="85" t="e">
        <f t="shared" ca="1" si="16"/>
        <v>#NAME?</v>
      </c>
      <c r="BC188" s="90" t="e">
        <f t="shared" ca="1" si="17"/>
        <v>#NAME?</v>
      </c>
      <c r="BD188" s="90" t="e">
        <f t="shared" ca="1" si="18"/>
        <v>#NAME?</v>
      </c>
      <c r="BE188" s="85" t="e">
        <f t="shared" ca="1" si="19"/>
        <v>#NAME?</v>
      </c>
      <c r="BF188" s="22" t="e">
        <f t="shared" ca="1" si="20"/>
        <v>#NAME?</v>
      </c>
      <c r="BG188" s="22" t="e">
        <f t="shared" ca="1" si="21"/>
        <v>#NAME?</v>
      </c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0"/>
        <v>187</v>
      </c>
      <c r="B189" s="213">
        <v>46249</v>
      </c>
      <c r="C189" s="54" t="s">
        <v>3537</v>
      </c>
      <c r="D189" s="54" t="s">
        <v>241</v>
      </c>
      <c r="E189" s="54" t="s">
        <v>242</v>
      </c>
      <c r="F189" s="54">
        <v>1</v>
      </c>
      <c r="G189" s="54" t="s">
        <v>65</v>
      </c>
      <c r="H189" s="54" t="str">
        <f t="shared" si="1"/>
        <v>DONE</v>
      </c>
      <c r="I189" s="54" t="s">
        <v>3538</v>
      </c>
      <c r="J189" s="62" t="s">
        <v>73</v>
      </c>
      <c r="K189" s="62" t="s">
        <v>73</v>
      </c>
      <c r="L189" s="54"/>
      <c r="M189" s="71"/>
      <c r="N189" s="54" t="s">
        <v>3539</v>
      </c>
      <c r="O189" s="98" t="s">
        <v>81</v>
      </c>
      <c r="P189" s="54" t="s">
        <v>2696</v>
      </c>
      <c r="Q189" s="54" t="s">
        <v>529</v>
      </c>
      <c r="R189" s="204">
        <v>200001123914</v>
      </c>
      <c r="S189" s="205">
        <v>46257</v>
      </c>
      <c r="T189" s="66" t="str">
        <f t="shared" si="2"/>
        <v>DONE</v>
      </c>
      <c r="U189" s="205"/>
      <c r="V189" s="71">
        <v>9200109193</v>
      </c>
      <c r="W189" s="71">
        <v>50149</v>
      </c>
      <c r="X189" s="169">
        <v>46262</v>
      </c>
      <c r="Y189" s="69" t="str">
        <f t="shared" si="3"/>
        <v>DONE</v>
      </c>
      <c r="Z189" s="25">
        <v>54404</v>
      </c>
      <c r="AA189" s="69">
        <v>46263</v>
      </c>
      <c r="AB189" s="25"/>
      <c r="AC189" s="71"/>
      <c r="AD189" s="54" t="s">
        <v>3540</v>
      </c>
      <c r="AE189" s="76">
        <v>46265</v>
      </c>
      <c r="AF189" s="69" t="str">
        <f t="shared" si="4"/>
        <v>DONE</v>
      </c>
      <c r="AG189" s="69">
        <v>46268</v>
      </c>
      <c r="AH189" s="170"/>
      <c r="AI189" s="77" t="e">
        <f t="shared" ca="1" si="5"/>
        <v>#NAME?</v>
      </c>
      <c r="AJ189" s="80"/>
      <c r="AK189" s="80"/>
      <c r="AL189" s="82"/>
      <c r="AM189" s="82"/>
      <c r="AN189" s="82"/>
      <c r="AO189" s="82"/>
      <c r="AP189" s="82"/>
      <c r="AQ189" s="82"/>
      <c r="AR189" s="5"/>
      <c r="AS189" s="83">
        <f t="shared" si="7"/>
        <v>187</v>
      </c>
      <c r="AT189" s="85" t="str">
        <f t="shared" si="8"/>
        <v>GMIAMMIPT/2026/08/1939</v>
      </c>
      <c r="AU189" s="84" t="e">
        <f t="shared" ca="1" si="9"/>
        <v>#NAME?</v>
      </c>
      <c r="AV189" s="85" t="e">
        <f t="shared" ca="1" si="10"/>
        <v>#NAME?</v>
      </c>
      <c r="AW189" s="86" t="e">
        <f t="shared" ca="1" si="11"/>
        <v>#NAME?</v>
      </c>
      <c r="AX189" s="85" t="e">
        <f t="shared" ca="1" si="12"/>
        <v>#NAME?</v>
      </c>
      <c r="AY189" s="86">
        <f t="shared" si="13"/>
        <v>200001123914</v>
      </c>
      <c r="AZ189" s="171" t="e">
        <f t="shared" ca="1" si="14"/>
        <v>#NAME?</v>
      </c>
      <c r="BA189" s="85" t="e">
        <f t="shared" ca="1" si="15"/>
        <v>#NAME?</v>
      </c>
      <c r="BB189" s="85" t="e">
        <f t="shared" ca="1" si="16"/>
        <v>#NAME?</v>
      </c>
      <c r="BC189" s="90" t="e">
        <f t="shared" ca="1" si="17"/>
        <v>#NAME?</v>
      </c>
      <c r="BD189" s="90" t="e">
        <f t="shared" ca="1" si="18"/>
        <v>#NAME?</v>
      </c>
      <c r="BE189" s="85" t="e">
        <f t="shared" ca="1" si="19"/>
        <v>#NAME?</v>
      </c>
      <c r="BF189" s="22" t="e">
        <f t="shared" ca="1" si="20"/>
        <v>#NAME?</v>
      </c>
      <c r="BG189" s="22" t="e">
        <f t="shared" ca="1" si="21"/>
        <v>#NAME?</v>
      </c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0"/>
        <v>188</v>
      </c>
      <c r="B190" s="213">
        <v>46249</v>
      </c>
      <c r="C190" s="54" t="s">
        <v>3537</v>
      </c>
      <c r="D190" s="54" t="s">
        <v>3541</v>
      </c>
      <c r="E190" s="54" t="s">
        <v>3542</v>
      </c>
      <c r="F190" s="54">
        <v>1</v>
      </c>
      <c r="G190" s="54" t="s">
        <v>65</v>
      </c>
      <c r="H190" s="54" t="str">
        <f t="shared" si="1"/>
        <v>DONE</v>
      </c>
      <c r="I190" s="54" t="s">
        <v>3538</v>
      </c>
      <c r="J190" s="62" t="s">
        <v>73</v>
      </c>
      <c r="K190" s="62" t="s">
        <v>73</v>
      </c>
      <c r="L190" s="54"/>
      <c r="M190" s="71"/>
      <c r="N190" s="54" t="s">
        <v>3539</v>
      </c>
      <c r="O190" s="98" t="s">
        <v>81</v>
      </c>
      <c r="P190" s="54" t="s">
        <v>2696</v>
      </c>
      <c r="Q190" s="54" t="s">
        <v>529</v>
      </c>
      <c r="R190" s="204">
        <v>200001123914</v>
      </c>
      <c r="S190" s="205">
        <v>46257</v>
      </c>
      <c r="T190" s="66" t="str">
        <f t="shared" si="2"/>
        <v>DONE</v>
      </c>
      <c r="U190" s="205"/>
      <c r="V190" s="71">
        <v>9200109193</v>
      </c>
      <c r="W190" s="71">
        <v>50149</v>
      </c>
      <c r="X190" s="169">
        <v>46262</v>
      </c>
      <c r="Y190" s="69" t="str">
        <f t="shared" si="3"/>
        <v>DONE</v>
      </c>
      <c r="Z190" s="25">
        <v>54404</v>
      </c>
      <c r="AA190" s="69">
        <v>46263</v>
      </c>
      <c r="AB190" s="25"/>
      <c r="AC190" s="71"/>
      <c r="AD190" s="54" t="s">
        <v>3540</v>
      </c>
      <c r="AE190" s="76">
        <v>46265</v>
      </c>
      <c r="AF190" s="69" t="str">
        <f t="shared" si="4"/>
        <v>DONE</v>
      </c>
      <c r="AG190" s="69">
        <v>46268</v>
      </c>
      <c r="AH190" s="170"/>
      <c r="AI190" s="77" t="e">
        <f t="shared" ca="1" si="5"/>
        <v>#NAME?</v>
      </c>
      <c r="AJ190" s="80"/>
      <c r="AK190" s="80"/>
      <c r="AL190" s="82"/>
      <c r="AM190" s="82"/>
      <c r="AN190" s="82"/>
      <c r="AO190" s="82"/>
      <c r="AP190" s="82"/>
      <c r="AQ190" s="82"/>
      <c r="AR190" s="5"/>
      <c r="AS190" s="83">
        <f t="shared" si="7"/>
        <v>188</v>
      </c>
      <c r="AT190" s="85" t="str">
        <f t="shared" si="8"/>
        <v>GMIAMMIPT/2026/08/1939</v>
      </c>
      <c r="AU190" s="84" t="e">
        <f t="shared" ca="1" si="9"/>
        <v>#NAME?</v>
      </c>
      <c r="AV190" s="85" t="e">
        <f t="shared" ca="1" si="10"/>
        <v>#NAME?</v>
      </c>
      <c r="AW190" s="86" t="e">
        <f t="shared" ca="1" si="11"/>
        <v>#NAME?</v>
      </c>
      <c r="AX190" s="85" t="e">
        <f t="shared" ca="1" si="12"/>
        <v>#NAME?</v>
      </c>
      <c r="AY190" s="86">
        <f t="shared" si="13"/>
        <v>200001123914</v>
      </c>
      <c r="AZ190" s="171" t="e">
        <f t="shared" ca="1" si="14"/>
        <v>#NAME?</v>
      </c>
      <c r="BA190" s="85" t="e">
        <f t="shared" ca="1" si="15"/>
        <v>#NAME?</v>
      </c>
      <c r="BB190" s="85" t="e">
        <f t="shared" ca="1" si="16"/>
        <v>#NAME?</v>
      </c>
      <c r="BC190" s="90" t="e">
        <f t="shared" ca="1" si="17"/>
        <v>#NAME?</v>
      </c>
      <c r="BD190" s="90" t="e">
        <f t="shared" ca="1" si="18"/>
        <v>#NAME?</v>
      </c>
      <c r="BE190" s="85" t="e">
        <f t="shared" ca="1" si="19"/>
        <v>#NAME?</v>
      </c>
      <c r="BF190" s="22" t="e">
        <f t="shared" ca="1" si="20"/>
        <v>#NAME?</v>
      </c>
      <c r="BG190" s="22" t="e">
        <f t="shared" ca="1" si="21"/>
        <v>#NAME?</v>
      </c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0"/>
        <v>189</v>
      </c>
      <c r="B191" s="144">
        <v>46247</v>
      </c>
      <c r="C191" s="54" t="s">
        <v>3543</v>
      </c>
      <c r="D191" s="54" t="s">
        <v>1065</v>
      </c>
      <c r="E191" s="54" t="s">
        <v>1066</v>
      </c>
      <c r="F191" s="54">
        <v>1</v>
      </c>
      <c r="G191" s="54" t="s">
        <v>65</v>
      </c>
      <c r="H191" s="54" t="str">
        <f t="shared" si="1"/>
        <v>DONE</v>
      </c>
      <c r="I191" s="54" t="s">
        <v>2557</v>
      </c>
      <c r="J191" s="58" t="s">
        <v>2558</v>
      </c>
      <c r="K191" s="58" t="s">
        <v>79</v>
      </c>
      <c r="L191" s="54"/>
      <c r="M191" s="71"/>
      <c r="N191" s="54" t="s">
        <v>3247</v>
      </c>
      <c r="O191" s="98" t="s">
        <v>85</v>
      </c>
      <c r="P191" s="54" t="s">
        <v>2696</v>
      </c>
      <c r="Q191" s="54" t="s">
        <v>338</v>
      </c>
      <c r="R191" s="204">
        <v>200001124402</v>
      </c>
      <c r="S191" s="205">
        <v>46257</v>
      </c>
      <c r="T191" s="66" t="str">
        <f t="shared" si="2"/>
        <v>DONE</v>
      </c>
      <c r="U191" s="205"/>
      <c r="V191" s="71">
        <v>9200109183</v>
      </c>
      <c r="W191" s="71">
        <v>50146</v>
      </c>
      <c r="X191" s="169">
        <v>46262</v>
      </c>
      <c r="Y191" s="69" t="str">
        <f t="shared" si="3"/>
        <v>DONE</v>
      </c>
      <c r="Z191" s="25">
        <v>54401</v>
      </c>
      <c r="AA191" s="69">
        <v>46263</v>
      </c>
      <c r="AB191" s="25"/>
      <c r="AC191" s="71"/>
      <c r="AD191" s="54" t="s">
        <v>3544</v>
      </c>
      <c r="AE191" s="76">
        <v>46265</v>
      </c>
      <c r="AF191" s="69" t="str">
        <f t="shared" si="4"/>
        <v>DONE</v>
      </c>
      <c r="AG191" s="69">
        <v>46268</v>
      </c>
      <c r="AH191" s="170"/>
      <c r="AI191" s="77" t="e">
        <f t="shared" ca="1" si="5"/>
        <v>#NAME?</v>
      </c>
      <c r="AJ191" s="80"/>
      <c r="AK191" s="80"/>
      <c r="AL191" s="82"/>
      <c r="AM191" s="82"/>
      <c r="AN191" s="82"/>
      <c r="AO191" s="82"/>
      <c r="AP191" s="82"/>
      <c r="AQ191" s="82"/>
      <c r="AR191" s="5"/>
      <c r="AS191" s="83">
        <f t="shared" si="7"/>
        <v>189</v>
      </c>
      <c r="AT191" s="85" t="str">
        <f t="shared" si="8"/>
        <v>GMIAMMIPT/2026/08/1940</v>
      </c>
      <c r="AU191" s="84" t="e">
        <f t="shared" ca="1" si="9"/>
        <v>#NAME?</v>
      </c>
      <c r="AV191" s="85" t="e">
        <f t="shared" ca="1" si="10"/>
        <v>#NAME?</v>
      </c>
      <c r="AW191" s="86" t="e">
        <f t="shared" ca="1" si="11"/>
        <v>#NAME?</v>
      </c>
      <c r="AX191" s="85" t="e">
        <f t="shared" ca="1" si="12"/>
        <v>#NAME?</v>
      </c>
      <c r="AY191" s="86">
        <f t="shared" si="13"/>
        <v>200001124402</v>
      </c>
      <c r="AZ191" s="171" t="e">
        <f t="shared" ca="1" si="14"/>
        <v>#NAME?</v>
      </c>
      <c r="BA191" s="85" t="e">
        <f t="shared" ca="1" si="15"/>
        <v>#NAME?</v>
      </c>
      <c r="BB191" s="85" t="e">
        <f t="shared" ca="1" si="16"/>
        <v>#NAME?</v>
      </c>
      <c r="BC191" s="90" t="e">
        <f t="shared" ca="1" si="17"/>
        <v>#NAME?</v>
      </c>
      <c r="BD191" s="90" t="e">
        <f t="shared" ca="1" si="18"/>
        <v>#NAME?</v>
      </c>
      <c r="BE191" s="85" t="e">
        <f t="shared" ca="1" si="19"/>
        <v>#NAME?</v>
      </c>
      <c r="BF191" s="22" t="e">
        <f t="shared" ca="1" si="20"/>
        <v>#NAME?</v>
      </c>
      <c r="BG191" s="22" t="e">
        <f t="shared" ca="1" si="21"/>
        <v>#NAME?</v>
      </c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0"/>
        <v>190</v>
      </c>
      <c r="B192" s="144">
        <v>46247</v>
      </c>
      <c r="C192" s="54" t="s">
        <v>3545</v>
      </c>
      <c r="D192" s="54" t="s">
        <v>1065</v>
      </c>
      <c r="E192" s="54" t="s">
        <v>1066</v>
      </c>
      <c r="F192" s="54">
        <v>1</v>
      </c>
      <c r="G192" s="54" t="s">
        <v>65</v>
      </c>
      <c r="H192" s="54" t="str">
        <f t="shared" si="1"/>
        <v>DONE</v>
      </c>
      <c r="I192" s="54" t="s">
        <v>1925</v>
      </c>
      <c r="J192" s="58" t="s">
        <v>486</v>
      </c>
      <c r="K192" s="58" t="s">
        <v>79</v>
      </c>
      <c r="L192" s="54"/>
      <c r="M192" s="71"/>
      <c r="N192" s="54" t="s">
        <v>3247</v>
      </c>
      <c r="O192" s="98" t="s">
        <v>85</v>
      </c>
      <c r="P192" s="54" t="s">
        <v>2696</v>
      </c>
      <c r="Q192" s="54" t="s">
        <v>338</v>
      </c>
      <c r="R192" s="204">
        <v>200001124405</v>
      </c>
      <c r="S192" s="205">
        <v>46257</v>
      </c>
      <c r="T192" s="66" t="str">
        <f t="shared" si="2"/>
        <v>DONE</v>
      </c>
      <c r="U192" s="205"/>
      <c r="V192" s="71">
        <v>9200109180</v>
      </c>
      <c r="W192" s="71">
        <v>50142</v>
      </c>
      <c r="X192" s="169">
        <v>46262</v>
      </c>
      <c r="Y192" s="69" t="str">
        <f t="shared" si="3"/>
        <v>DONE</v>
      </c>
      <c r="Z192" s="25">
        <v>54324</v>
      </c>
      <c r="AA192" s="69">
        <v>46263</v>
      </c>
      <c r="AB192" s="25"/>
      <c r="AC192" s="71"/>
      <c r="AD192" s="54" t="s">
        <v>3548</v>
      </c>
      <c r="AE192" s="76">
        <v>46265</v>
      </c>
      <c r="AF192" s="69" t="str">
        <f t="shared" si="4"/>
        <v>DONE</v>
      </c>
      <c r="AG192" s="69">
        <v>46268</v>
      </c>
      <c r="AH192" s="170"/>
      <c r="AI192" s="77" t="e">
        <f t="shared" ca="1" si="5"/>
        <v>#NAME?</v>
      </c>
      <c r="AJ192" s="80"/>
      <c r="AK192" s="80"/>
      <c r="AL192" s="82"/>
      <c r="AM192" s="82"/>
      <c r="AN192" s="82"/>
      <c r="AO192" s="82"/>
      <c r="AP192" s="82"/>
      <c r="AQ192" s="82"/>
      <c r="AR192" s="5"/>
      <c r="AS192" s="83">
        <f t="shared" si="7"/>
        <v>190</v>
      </c>
      <c r="AT192" s="85" t="str">
        <f t="shared" si="8"/>
        <v>GMIAMMIPT/2026/08/1941</v>
      </c>
      <c r="AU192" s="84" t="e">
        <f t="shared" ca="1" si="9"/>
        <v>#NAME?</v>
      </c>
      <c r="AV192" s="85" t="e">
        <f t="shared" ca="1" si="10"/>
        <v>#NAME?</v>
      </c>
      <c r="AW192" s="86" t="e">
        <f t="shared" ca="1" si="11"/>
        <v>#NAME?</v>
      </c>
      <c r="AX192" s="85" t="e">
        <f t="shared" ca="1" si="12"/>
        <v>#NAME?</v>
      </c>
      <c r="AY192" s="86">
        <f t="shared" si="13"/>
        <v>200001124405</v>
      </c>
      <c r="AZ192" s="171" t="e">
        <f t="shared" ca="1" si="14"/>
        <v>#NAME?</v>
      </c>
      <c r="BA192" s="85" t="e">
        <f t="shared" ca="1" si="15"/>
        <v>#NAME?</v>
      </c>
      <c r="BB192" s="85" t="e">
        <f t="shared" ca="1" si="16"/>
        <v>#NAME?</v>
      </c>
      <c r="BC192" s="90" t="e">
        <f t="shared" ca="1" si="17"/>
        <v>#NAME?</v>
      </c>
      <c r="BD192" s="90" t="e">
        <f t="shared" ca="1" si="18"/>
        <v>#NAME?</v>
      </c>
      <c r="BE192" s="85" t="e">
        <f t="shared" ca="1" si="19"/>
        <v>#NAME?</v>
      </c>
      <c r="BF192" s="22" t="e">
        <f t="shared" ca="1" si="20"/>
        <v>#NAME?</v>
      </c>
      <c r="BG192" s="22" t="e">
        <f t="shared" ca="1" si="21"/>
        <v>#NAME?</v>
      </c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0"/>
        <v>191</v>
      </c>
      <c r="B193" s="144">
        <v>46249</v>
      </c>
      <c r="C193" s="54" t="s">
        <v>3550</v>
      </c>
      <c r="D193" s="54" t="s">
        <v>251</v>
      </c>
      <c r="E193" s="54" t="s">
        <v>116</v>
      </c>
      <c r="F193" s="54">
        <v>1</v>
      </c>
      <c r="G193" s="54" t="s">
        <v>65</v>
      </c>
      <c r="H193" s="54" t="str">
        <f t="shared" si="1"/>
        <v>DONE</v>
      </c>
      <c r="I193" s="54" t="s">
        <v>1226</v>
      </c>
      <c r="J193" s="58" t="s">
        <v>180</v>
      </c>
      <c r="K193" s="58" t="s">
        <v>79</v>
      </c>
      <c r="L193" s="54">
        <v>7990</v>
      </c>
      <c r="M193" s="71"/>
      <c r="N193" s="54" t="s">
        <v>118</v>
      </c>
      <c r="O193" s="98" t="s">
        <v>91</v>
      </c>
      <c r="P193" s="54" t="s">
        <v>2770</v>
      </c>
      <c r="Q193" s="54" t="s">
        <v>3551</v>
      </c>
      <c r="R193" s="204">
        <v>200001128086</v>
      </c>
      <c r="S193" s="205">
        <v>46257</v>
      </c>
      <c r="T193" s="66" t="str">
        <f t="shared" si="2"/>
        <v>DONE</v>
      </c>
      <c r="U193" s="205"/>
      <c r="V193" s="71">
        <v>9200110489</v>
      </c>
      <c r="W193" s="71">
        <v>50454</v>
      </c>
      <c r="X193" s="169">
        <v>46267</v>
      </c>
      <c r="Y193" s="69" t="str">
        <f t="shared" si="3"/>
        <v>DONE</v>
      </c>
      <c r="Z193" s="25">
        <v>54729</v>
      </c>
      <c r="AA193" s="72">
        <v>46272</v>
      </c>
      <c r="AB193" s="25"/>
      <c r="AC193" s="71"/>
      <c r="AD193" s="54" t="s">
        <v>3552</v>
      </c>
      <c r="AE193" s="76">
        <v>46272</v>
      </c>
      <c r="AF193" s="69" t="str">
        <f t="shared" si="4"/>
        <v>DONE</v>
      </c>
      <c r="AG193" s="69">
        <v>46274</v>
      </c>
      <c r="AH193" s="170"/>
      <c r="AI193" s="77" t="e">
        <f t="shared" ca="1" si="5"/>
        <v>#NAME?</v>
      </c>
      <c r="AJ193" s="80"/>
      <c r="AK193" s="80"/>
      <c r="AL193" s="82"/>
      <c r="AM193" s="82"/>
      <c r="AN193" s="82"/>
      <c r="AO193" s="82"/>
      <c r="AP193" s="82"/>
      <c r="AQ193" s="82"/>
      <c r="AR193" s="5"/>
      <c r="AS193" s="83">
        <f t="shared" si="7"/>
        <v>191</v>
      </c>
      <c r="AT193" s="85" t="str">
        <f t="shared" si="8"/>
        <v>GMIAMMIPT/2026/08/1942</v>
      </c>
      <c r="AU193" s="84" t="e">
        <f t="shared" ca="1" si="9"/>
        <v>#NAME?</v>
      </c>
      <c r="AV193" s="85" t="e">
        <f t="shared" ca="1" si="10"/>
        <v>#NAME?</v>
      </c>
      <c r="AW193" s="86" t="e">
        <f t="shared" ca="1" si="11"/>
        <v>#NAME?</v>
      </c>
      <c r="AX193" s="85" t="e">
        <f t="shared" ca="1" si="12"/>
        <v>#NAME?</v>
      </c>
      <c r="AY193" s="86">
        <f t="shared" si="13"/>
        <v>200001128086</v>
      </c>
      <c r="AZ193" s="171" t="e">
        <f t="shared" ca="1" si="14"/>
        <v>#NAME?</v>
      </c>
      <c r="BA193" s="85" t="e">
        <f t="shared" ca="1" si="15"/>
        <v>#NAME?</v>
      </c>
      <c r="BB193" s="85" t="e">
        <f t="shared" ca="1" si="16"/>
        <v>#NAME?</v>
      </c>
      <c r="BC193" s="90" t="e">
        <f t="shared" ca="1" si="17"/>
        <v>#NAME?</v>
      </c>
      <c r="BD193" s="90" t="e">
        <f t="shared" ca="1" si="18"/>
        <v>#NAME?</v>
      </c>
      <c r="BE193" s="85" t="e">
        <f t="shared" ca="1" si="19"/>
        <v>#NAME?</v>
      </c>
      <c r="BF193" s="22" t="e">
        <f t="shared" ca="1" si="20"/>
        <v>#NAME?</v>
      </c>
      <c r="BG193" s="22" t="e">
        <f t="shared" ca="1" si="21"/>
        <v>#NAME?</v>
      </c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0"/>
        <v>192</v>
      </c>
      <c r="B194" s="144">
        <v>46249</v>
      </c>
      <c r="C194" s="54" t="s">
        <v>3550</v>
      </c>
      <c r="D194" s="54" t="s">
        <v>174</v>
      </c>
      <c r="E194" s="54" t="s">
        <v>175</v>
      </c>
      <c r="F194" s="54">
        <v>2</v>
      </c>
      <c r="G194" s="54" t="s">
        <v>65</v>
      </c>
      <c r="H194" s="54" t="str">
        <f t="shared" si="1"/>
        <v>DONE</v>
      </c>
      <c r="I194" s="54" t="s">
        <v>1226</v>
      </c>
      <c r="J194" s="58" t="s">
        <v>180</v>
      </c>
      <c r="K194" s="58" t="s">
        <v>79</v>
      </c>
      <c r="L194" s="54">
        <v>7990</v>
      </c>
      <c r="M194" s="71"/>
      <c r="N194" s="54" t="s">
        <v>118</v>
      </c>
      <c r="O194" s="98" t="s">
        <v>91</v>
      </c>
      <c r="P194" s="54" t="s">
        <v>2770</v>
      </c>
      <c r="Q194" s="54" t="s">
        <v>3551</v>
      </c>
      <c r="R194" s="204">
        <v>200001128086</v>
      </c>
      <c r="S194" s="205">
        <v>46257</v>
      </c>
      <c r="T194" s="66" t="str">
        <f t="shared" si="2"/>
        <v>DONE</v>
      </c>
      <c r="U194" s="205"/>
      <c r="V194" s="71">
        <v>9200110489</v>
      </c>
      <c r="W194" s="71">
        <v>50454</v>
      </c>
      <c r="X194" s="169">
        <v>46267</v>
      </c>
      <c r="Y194" s="69" t="str">
        <f t="shared" si="3"/>
        <v>DONE</v>
      </c>
      <c r="Z194" s="25">
        <v>54729</v>
      </c>
      <c r="AA194" s="72">
        <v>46272</v>
      </c>
      <c r="AB194" s="25"/>
      <c r="AC194" s="71"/>
      <c r="AD194" s="54" t="s">
        <v>3552</v>
      </c>
      <c r="AE194" s="76">
        <v>46272</v>
      </c>
      <c r="AF194" s="69" t="str">
        <f t="shared" si="4"/>
        <v>DONE</v>
      </c>
      <c r="AG194" s="69">
        <v>46274</v>
      </c>
      <c r="AH194" s="170"/>
      <c r="AI194" s="77" t="e">
        <f t="shared" ca="1" si="5"/>
        <v>#NAME?</v>
      </c>
      <c r="AJ194" s="80"/>
      <c r="AK194" s="80"/>
      <c r="AL194" s="82"/>
      <c r="AM194" s="82"/>
      <c r="AN194" s="82"/>
      <c r="AO194" s="82"/>
      <c r="AP194" s="82"/>
      <c r="AQ194" s="82"/>
      <c r="AR194" s="5"/>
      <c r="AS194" s="83">
        <f t="shared" si="7"/>
        <v>192</v>
      </c>
      <c r="AT194" s="85" t="str">
        <f t="shared" si="8"/>
        <v>GMIAMMIPT/2026/08/1942</v>
      </c>
      <c r="AU194" s="84" t="e">
        <f t="shared" ca="1" si="9"/>
        <v>#NAME?</v>
      </c>
      <c r="AV194" s="85" t="e">
        <f t="shared" ca="1" si="10"/>
        <v>#NAME?</v>
      </c>
      <c r="AW194" s="86" t="e">
        <f t="shared" ca="1" si="11"/>
        <v>#NAME?</v>
      </c>
      <c r="AX194" s="85" t="e">
        <f t="shared" ca="1" si="12"/>
        <v>#NAME?</v>
      </c>
      <c r="AY194" s="86">
        <f t="shared" si="13"/>
        <v>200001128086</v>
      </c>
      <c r="AZ194" s="171" t="e">
        <f t="shared" ca="1" si="14"/>
        <v>#NAME?</v>
      </c>
      <c r="BA194" s="85" t="e">
        <f t="shared" ca="1" si="15"/>
        <v>#NAME?</v>
      </c>
      <c r="BB194" s="85" t="e">
        <f t="shared" ca="1" si="16"/>
        <v>#NAME?</v>
      </c>
      <c r="BC194" s="90" t="e">
        <f t="shared" ca="1" si="17"/>
        <v>#NAME?</v>
      </c>
      <c r="BD194" s="90" t="e">
        <f t="shared" ca="1" si="18"/>
        <v>#NAME?</v>
      </c>
      <c r="BE194" s="85" t="e">
        <f t="shared" ca="1" si="19"/>
        <v>#NAME?</v>
      </c>
      <c r="BF194" s="22" t="e">
        <f t="shared" ca="1" si="20"/>
        <v>#NAME?</v>
      </c>
      <c r="BG194" s="22" t="e">
        <f t="shared" ca="1" si="21"/>
        <v>#NAME?</v>
      </c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0"/>
        <v>193</v>
      </c>
      <c r="B195" s="144">
        <v>46249</v>
      </c>
      <c r="C195" s="54" t="s">
        <v>3550</v>
      </c>
      <c r="D195" s="54" t="s">
        <v>491</v>
      </c>
      <c r="E195" s="54" t="s">
        <v>492</v>
      </c>
      <c r="F195" s="54">
        <v>2</v>
      </c>
      <c r="G195" s="54" t="s">
        <v>65</v>
      </c>
      <c r="H195" s="54" t="str">
        <f t="shared" si="1"/>
        <v>DONE</v>
      </c>
      <c r="I195" s="54" t="s">
        <v>1226</v>
      </c>
      <c r="J195" s="58" t="s">
        <v>180</v>
      </c>
      <c r="K195" s="58" t="s">
        <v>79</v>
      </c>
      <c r="L195" s="54">
        <v>7990</v>
      </c>
      <c r="M195" s="71"/>
      <c r="N195" s="54" t="s">
        <v>118</v>
      </c>
      <c r="O195" s="98" t="s">
        <v>91</v>
      </c>
      <c r="P195" s="54" t="s">
        <v>2770</v>
      </c>
      <c r="Q195" s="54" t="s">
        <v>3551</v>
      </c>
      <c r="R195" s="204">
        <v>200001128086</v>
      </c>
      <c r="S195" s="205">
        <v>46257</v>
      </c>
      <c r="T195" s="66" t="str">
        <f t="shared" si="2"/>
        <v>DONE</v>
      </c>
      <c r="U195" s="205"/>
      <c r="V195" s="71">
        <v>9200110489</v>
      </c>
      <c r="W195" s="71">
        <v>50454</v>
      </c>
      <c r="X195" s="169">
        <v>46267</v>
      </c>
      <c r="Y195" s="69" t="str">
        <f t="shared" si="3"/>
        <v>DONE</v>
      </c>
      <c r="Z195" s="25">
        <v>54729</v>
      </c>
      <c r="AA195" s="72">
        <v>46272</v>
      </c>
      <c r="AB195" s="25"/>
      <c r="AC195" s="71"/>
      <c r="AD195" s="54" t="s">
        <v>3552</v>
      </c>
      <c r="AE195" s="76">
        <v>46272</v>
      </c>
      <c r="AF195" s="69" t="str">
        <f t="shared" si="4"/>
        <v>DONE</v>
      </c>
      <c r="AG195" s="69">
        <v>46274</v>
      </c>
      <c r="AH195" s="170"/>
      <c r="AI195" s="77" t="e">
        <f t="shared" ca="1" si="5"/>
        <v>#NAME?</v>
      </c>
      <c r="AJ195" s="80"/>
      <c r="AK195" s="80"/>
      <c r="AL195" s="82"/>
      <c r="AM195" s="82"/>
      <c r="AN195" s="82"/>
      <c r="AO195" s="82"/>
      <c r="AP195" s="82"/>
      <c r="AQ195" s="82"/>
      <c r="AR195" s="5"/>
      <c r="AS195" s="83">
        <f t="shared" si="7"/>
        <v>193</v>
      </c>
      <c r="AT195" s="85" t="str">
        <f t="shared" si="8"/>
        <v>GMIAMMIPT/2026/08/1942</v>
      </c>
      <c r="AU195" s="84" t="e">
        <f t="shared" ca="1" si="9"/>
        <v>#NAME?</v>
      </c>
      <c r="AV195" s="85" t="e">
        <f t="shared" ca="1" si="10"/>
        <v>#NAME?</v>
      </c>
      <c r="AW195" s="86" t="e">
        <f t="shared" ca="1" si="11"/>
        <v>#NAME?</v>
      </c>
      <c r="AX195" s="85" t="e">
        <f t="shared" ca="1" si="12"/>
        <v>#NAME?</v>
      </c>
      <c r="AY195" s="86">
        <f t="shared" si="13"/>
        <v>200001128086</v>
      </c>
      <c r="AZ195" s="171" t="e">
        <f t="shared" ca="1" si="14"/>
        <v>#NAME?</v>
      </c>
      <c r="BA195" s="85" t="e">
        <f t="shared" ca="1" si="15"/>
        <v>#NAME?</v>
      </c>
      <c r="BB195" s="85" t="e">
        <f t="shared" ca="1" si="16"/>
        <v>#NAME?</v>
      </c>
      <c r="BC195" s="90" t="e">
        <f t="shared" ca="1" si="17"/>
        <v>#NAME?</v>
      </c>
      <c r="BD195" s="90" t="e">
        <f t="shared" ca="1" si="18"/>
        <v>#NAME?</v>
      </c>
      <c r="BE195" s="85" t="e">
        <f t="shared" ca="1" si="19"/>
        <v>#NAME?</v>
      </c>
      <c r="BF195" s="22" t="e">
        <f t="shared" ca="1" si="20"/>
        <v>#NAME?</v>
      </c>
      <c r="BG195" s="22" t="e">
        <f t="shared" ca="1" si="21"/>
        <v>#NAME?</v>
      </c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0"/>
        <v>194</v>
      </c>
      <c r="B196" s="144">
        <v>46249</v>
      </c>
      <c r="C196" s="54" t="s">
        <v>3550</v>
      </c>
      <c r="D196" s="54" t="s">
        <v>136</v>
      </c>
      <c r="E196" s="54" t="s">
        <v>137</v>
      </c>
      <c r="F196" s="54">
        <v>1</v>
      </c>
      <c r="G196" s="54" t="s">
        <v>65</v>
      </c>
      <c r="H196" s="54" t="str">
        <f t="shared" si="1"/>
        <v>DONE</v>
      </c>
      <c r="I196" s="54" t="s">
        <v>1226</v>
      </c>
      <c r="J196" s="58" t="s">
        <v>180</v>
      </c>
      <c r="K196" s="58" t="s">
        <v>79</v>
      </c>
      <c r="L196" s="54">
        <v>7990</v>
      </c>
      <c r="M196" s="71"/>
      <c r="N196" s="54" t="s">
        <v>118</v>
      </c>
      <c r="O196" s="98" t="s">
        <v>91</v>
      </c>
      <c r="P196" s="54" t="s">
        <v>2770</v>
      </c>
      <c r="Q196" s="54" t="s">
        <v>3551</v>
      </c>
      <c r="R196" s="204">
        <v>200001128086</v>
      </c>
      <c r="S196" s="205">
        <v>46257</v>
      </c>
      <c r="T196" s="66" t="str">
        <f t="shared" si="2"/>
        <v>DONE</v>
      </c>
      <c r="U196" s="205"/>
      <c r="V196" s="71">
        <v>9200110489</v>
      </c>
      <c r="W196" s="71">
        <v>50454</v>
      </c>
      <c r="X196" s="169">
        <v>46267</v>
      </c>
      <c r="Y196" s="69" t="str">
        <f t="shared" si="3"/>
        <v>DONE</v>
      </c>
      <c r="Z196" s="25">
        <v>54729</v>
      </c>
      <c r="AA196" s="72">
        <v>46272</v>
      </c>
      <c r="AB196" s="25"/>
      <c r="AC196" s="71"/>
      <c r="AD196" s="54" t="s">
        <v>3552</v>
      </c>
      <c r="AE196" s="76">
        <v>46272</v>
      </c>
      <c r="AF196" s="69" t="str">
        <f t="shared" si="4"/>
        <v>DONE</v>
      </c>
      <c r="AG196" s="69">
        <v>46274</v>
      </c>
      <c r="AH196" s="170"/>
      <c r="AI196" s="77" t="e">
        <f t="shared" ca="1" si="5"/>
        <v>#NAME?</v>
      </c>
      <c r="AJ196" s="80"/>
      <c r="AK196" s="80"/>
      <c r="AL196" s="82"/>
      <c r="AM196" s="82"/>
      <c r="AN196" s="82"/>
      <c r="AO196" s="82"/>
      <c r="AP196" s="82"/>
      <c r="AQ196" s="82"/>
      <c r="AR196" s="5"/>
      <c r="AS196" s="83">
        <f t="shared" si="7"/>
        <v>194</v>
      </c>
      <c r="AT196" s="85" t="str">
        <f t="shared" si="8"/>
        <v>GMIAMMIPT/2026/08/1942</v>
      </c>
      <c r="AU196" s="84" t="e">
        <f t="shared" ca="1" si="9"/>
        <v>#NAME?</v>
      </c>
      <c r="AV196" s="85" t="e">
        <f t="shared" ca="1" si="10"/>
        <v>#NAME?</v>
      </c>
      <c r="AW196" s="86" t="e">
        <f t="shared" ca="1" si="11"/>
        <v>#NAME?</v>
      </c>
      <c r="AX196" s="85" t="e">
        <f t="shared" ca="1" si="12"/>
        <v>#NAME?</v>
      </c>
      <c r="AY196" s="86">
        <f t="shared" si="13"/>
        <v>200001128086</v>
      </c>
      <c r="AZ196" s="171" t="e">
        <f t="shared" ca="1" si="14"/>
        <v>#NAME?</v>
      </c>
      <c r="BA196" s="85" t="e">
        <f t="shared" ca="1" si="15"/>
        <v>#NAME?</v>
      </c>
      <c r="BB196" s="85" t="e">
        <f t="shared" ca="1" si="16"/>
        <v>#NAME?</v>
      </c>
      <c r="BC196" s="90" t="e">
        <f t="shared" ca="1" si="17"/>
        <v>#NAME?</v>
      </c>
      <c r="BD196" s="90" t="e">
        <f t="shared" ca="1" si="18"/>
        <v>#NAME?</v>
      </c>
      <c r="BE196" s="85" t="e">
        <f t="shared" ca="1" si="19"/>
        <v>#NAME?</v>
      </c>
      <c r="BF196" s="22" t="e">
        <f t="shared" ca="1" si="20"/>
        <v>#NAME?</v>
      </c>
      <c r="BG196" s="22" t="e">
        <f t="shared" ca="1" si="21"/>
        <v>#NAME?</v>
      </c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0"/>
        <v>195</v>
      </c>
      <c r="B197" s="144">
        <v>46247</v>
      </c>
      <c r="C197" s="54" t="s">
        <v>3556</v>
      </c>
      <c r="D197" s="54" t="s">
        <v>1485</v>
      </c>
      <c r="E197" s="54" t="s">
        <v>3557</v>
      </c>
      <c r="F197" s="54">
        <v>1</v>
      </c>
      <c r="G197" s="54" t="s">
        <v>65</v>
      </c>
      <c r="H197" s="54" t="str">
        <f t="shared" si="1"/>
        <v>DONE</v>
      </c>
      <c r="I197" s="54" t="s">
        <v>438</v>
      </c>
      <c r="J197" s="58" t="s">
        <v>361</v>
      </c>
      <c r="K197" s="58" t="s">
        <v>362</v>
      </c>
      <c r="L197" s="54">
        <v>5544</v>
      </c>
      <c r="M197" s="71"/>
      <c r="N197" s="54" t="s">
        <v>207</v>
      </c>
      <c r="O197" s="98" t="s">
        <v>91</v>
      </c>
      <c r="P197" s="54" t="s">
        <v>82</v>
      </c>
      <c r="Q197" s="54" t="s">
        <v>3551</v>
      </c>
      <c r="R197" s="204">
        <v>200001128076</v>
      </c>
      <c r="S197" s="205">
        <v>46257</v>
      </c>
      <c r="T197" s="66" t="str">
        <f t="shared" si="2"/>
        <v>DONE</v>
      </c>
      <c r="U197" s="205"/>
      <c r="V197" s="71">
        <v>9200111074</v>
      </c>
      <c r="W197" s="71">
        <v>50703</v>
      </c>
      <c r="X197" s="169">
        <v>46273</v>
      </c>
      <c r="Y197" s="69" t="str">
        <f t="shared" si="3"/>
        <v>DONE</v>
      </c>
      <c r="Z197" s="25">
        <v>54928</v>
      </c>
      <c r="AA197" s="72">
        <v>46275</v>
      </c>
      <c r="AB197" s="25"/>
      <c r="AC197" s="71"/>
      <c r="AD197" s="54" t="s">
        <v>3558</v>
      </c>
      <c r="AE197" s="76">
        <v>46276</v>
      </c>
      <c r="AF197" s="69" t="str">
        <f t="shared" si="4"/>
        <v>DONE</v>
      </c>
      <c r="AG197" s="69">
        <v>46279</v>
      </c>
      <c r="AH197" s="170"/>
      <c r="AI197" s="77" t="e">
        <f t="shared" ca="1" si="5"/>
        <v>#NAME?</v>
      </c>
      <c r="AJ197" s="80"/>
      <c r="AK197" s="80"/>
      <c r="AL197" s="82"/>
      <c r="AM197" s="82"/>
      <c r="AN197" s="82"/>
      <c r="AO197" s="82"/>
      <c r="AP197" s="82"/>
      <c r="AQ197" s="82"/>
      <c r="AR197" s="5"/>
      <c r="AS197" s="83">
        <f t="shared" si="7"/>
        <v>195</v>
      </c>
      <c r="AT197" s="85" t="str">
        <f t="shared" si="8"/>
        <v>GMIAMMIPT/2026/08/1943</v>
      </c>
      <c r="AU197" s="84" t="e">
        <f t="shared" ca="1" si="9"/>
        <v>#NAME?</v>
      </c>
      <c r="AV197" s="85" t="e">
        <f t="shared" ca="1" si="10"/>
        <v>#NAME?</v>
      </c>
      <c r="AW197" s="86" t="e">
        <f t="shared" ca="1" si="11"/>
        <v>#NAME?</v>
      </c>
      <c r="AX197" s="85" t="e">
        <f t="shared" ca="1" si="12"/>
        <v>#NAME?</v>
      </c>
      <c r="AY197" s="86">
        <f t="shared" si="13"/>
        <v>200001128076</v>
      </c>
      <c r="AZ197" s="171" t="e">
        <f t="shared" ca="1" si="14"/>
        <v>#NAME?</v>
      </c>
      <c r="BA197" s="85" t="e">
        <f t="shared" ca="1" si="15"/>
        <v>#NAME?</v>
      </c>
      <c r="BB197" s="85" t="e">
        <f t="shared" ca="1" si="16"/>
        <v>#NAME?</v>
      </c>
      <c r="BC197" s="90" t="e">
        <f t="shared" ca="1" si="17"/>
        <v>#NAME?</v>
      </c>
      <c r="BD197" s="90" t="e">
        <f t="shared" ca="1" si="18"/>
        <v>#NAME?</v>
      </c>
      <c r="BE197" s="85" t="e">
        <f t="shared" ca="1" si="19"/>
        <v>#NAME?</v>
      </c>
      <c r="BF197" s="22" t="e">
        <f t="shared" ca="1" si="20"/>
        <v>#NAME?</v>
      </c>
      <c r="BG197" s="22" t="e">
        <f t="shared" ca="1" si="21"/>
        <v>#NAME?</v>
      </c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0"/>
        <v>196</v>
      </c>
      <c r="B198" s="144">
        <v>46247</v>
      </c>
      <c r="C198" s="54" t="s">
        <v>3556</v>
      </c>
      <c r="D198" s="54" t="s">
        <v>163</v>
      </c>
      <c r="E198" s="54" t="s">
        <v>164</v>
      </c>
      <c r="F198" s="54">
        <v>1</v>
      </c>
      <c r="G198" s="54" t="s">
        <v>65</v>
      </c>
      <c r="H198" s="54" t="str">
        <f t="shared" si="1"/>
        <v>DONE</v>
      </c>
      <c r="I198" s="54" t="s">
        <v>438</v>
      </c>
      <c r="J198" s="58" t="s">
        <v>361</v>
      </c>
      <c r="K198" s="58" t="s">
        <v>362</v>
      </c>
      <c r="L198" s="54">
        <v>5544</v>
      </c>
      <c r="M198" s="71"/>
      <c r="N198" s="54" t="s">
        <v>207</v>
      </c>
      <c r="O198" s="98" t="s">
        <v>91</v>
      </c>
      <c r="P198" s="54" t="s">
        <v>82</v>
      </c>
      <c r="Q198" s="54" t="s">
        <v>3551</v>
      </c>
      <c r="R198" s="204">
        <v>200001128076</v>
      </c>
      <c r="S198" s="205">
        <v>46257</v>
      </c>
      <c r="T198" s="66" t="str">
        <f t="shared" si="2"/>
        <v>DONE</v>
      </c>
      <c r="U198" s="205"/>
      <c r="V198" s="71">
        <v>9200111074</v>
      </c>
      <c r="W198" s="71">
        <v>50703</v>
      </c>
      <c r="X198" s="169">
        <v>46273</v>
      </c>
      <c r="Y198" s="69" t="str">
        <f t="shared" si="3"/>
        <v>DONE</v>
      </c>
      <c r="Z198" s="25">
        <v>54928</v>
      </c>
      <c r="AA198" s="72">
        <v>46275</v>
      </c>
      <c r="AB198" s="25"/>
      <c r="AC198" s="71"/>
      <c r="AD198" s="54" t="s">
        <v>3558</v>
      </c>
      <c r="AE198" s="76">
        <v>46276</v>
      </c>
      <c r="AF198" s="69" t="str">
        <f t="shared" si="4"/>
        <v>DONE</v>
      </c>
      <c r="AG198" s="69">
        <v>46279</v>
      </c>
      <c r="AH198" s="170"/>
      <c r="AI198" s="77" t="e">
        <f t="shared" ca="1" si="5"/>
        <v>#NAME?</v>
      </c>
      <c r="AJ198" s="80"/>
      <c r="AK198" s="80"/>
      <c r="AL198" s="82"/>
      <c r="AM198" s="82"/>
      <c r="AN198" s="82"/>
      <c r="AO198" s="82"/>
      <c r="AP198" s="82"/>
      <c r="AQ198" s="82"/>
      <c r="AR198" s="5"/>
      <c r="AS198" s="83">
        <f t="shared" si="7"/>
        <v>196</v>
      </c>
      <c r="AT198" s="85" t="str">
        <f t="shared" si="8"/>
        <v>GMIAMMIPT/2026/08/1943</v>
      </c>
      <c r="AU198" s="84" t="e">
        <f t="shared" ca="1" si="9"/>
        <v>#NAME?</v>
      </c>
      <c r="AV198" s="85" t="e">
        <f t="shared" ca="1" si="10"/>
        <v>#NAME?</v>
      </c>
      <c r="AW198" s="86" t="e">
        <f t="shared" ca="1" si="11"/>
        <v>#NAME?</v>
      </c>
      <c r="AX198" s="85" t="e">
        <f t="shared" ca="1" si="12"/>
        <v>#NAME?</v>
      </c>
      <c r="AY198" s="86">
        <f t="shared" si="13"/>
        <v>200001128076</v>
      </c>
      <c r="AZ198" s="171" t="e">
        <f t="shared" ca="1" si="14"/>
        <v>#NAME?</v>
      </c>
      <c r="BA198" s="85" t="e">
        <f t="shared" ca="1" si="15"/>
        <v>#NAME?</v>
      </c>
      <c r="BB198" s="85" t="e">
        <f t="shared" ca="1" si="16"/>
        <v>#NAME?</v>
      </c>
      <c r="BC198" s="90" t="e">
        <f t="shared" ca="1" si="17"/>
        <v>#NAME?</v>
      </c>
      <c r="BD198" s="90" t="e">
        <f t="shared" ca="1" si="18"/>
        <v>#NAME?</v>
      </c>
      <c r="BE198" s="85" t="e">
        <f t="shared" ca="1" si="19"/>
        <v>#NAME?</v>
      </c>
      <c r="BF198" s="22" t="e">
        <f t="shared" ca="1" si="20"/>
        <v>#NAME?</v>
      </c>
      <c r="BG198" s="22" t="e">
        <f t="shared" ca="1" si="21"/>
        <v>#NAME?</v>
      </c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0"/>
        <v>197</v>
      </c>
      <c r="B199" s="144">
        <v>46240</v>
      </c>
      <c r="C199" s="54" t="s">
        <v>3561</v>
      </c>
      <c r="D199" s="54" t="s">
        <v>251</v>
      </c>
      <c r="E199" s="54" t="s">
        <v>116</v>
      </c>
      <c r="F199" s="54">
        <v>1</v>
      </c>
      <c r="G199" s="54" t="s">
        <v>65</v>
      </c>
      <c r="H199" s="54" t="str">
        <f t="shared" si="1"/>
        <v>DONE</v>
      </c>
      <c r="I199" s="54" t="s">
        <v>934</v>
      </c>
      <c r="J199" s="58" t="s">
        <v>180</v>
      </c>
      <c r="K199" s="58" t="s">
        <v>79</v>
      </c>
      <c r="L199" s="54">
        <v>29961</v>
      </c>
      <c r="M199" s="71"/>
      <c r="N199" s="54" t="s">
        <v>118</v>
      </c>
      <c r="O199" s="98" t="s">
        <v>91</v>
      </c>
      <c r="P199" s="54" t="s">
        <v>869</v>
      </c>
      <c r="Q199" s="54" t="s">
        <v>1622</v>
      </c>
      <c r="R199" s="204">
        <v>200001128061</v>
      </c>
      <c r="S199" s="205">
        <v>46257</v>
      </c>
      <c r="T199" s="66" t="str">
        <f t="shared" si="2"/>
        <v>DONE</v>
      </c>
      <c r="U199" s="205"/>
      <c r="V199" s="71">
        <v>9200110483</v>
      </c>
      <c r="W199" s="71">
        <v>50450</v>
      </c>
      <c r="X199" s="169">
        <v>46267</v>
      </c>
      <c r="Y199" s="69" t="str">
        <f t="shared" si="3"/>
        <v>DONE</v>
      </c>
      <c r="Z199" s="25">
        <v>54722</v>
      </c>
      <c r="AA199" s="72">
        <v>46272</v>
      </c>
      <c r="AB199" s="25"/>
      <c r="AC199" s="71"/>
      <c r="AD199" s="54" t="s">
        <v>3562</v>
      </c>
      <c r="AE199" s="76">
        <v>46272</v>
      </c>
      <c r="AF199" s="69" t="str">
        <f t="shared" si="4"/>
        <v>DONE</v>
      </c>
      <c r="AG199" s="69">
        <v>46274</v>
      </c>
      <c r="AH199" s="170"/>
      <c r="AI199" s="77" t="e">
        <f t="shared" ca="1" si="5"/>
        <v>#NAME?</v>
      </c>
      <c r="AJ199" s="80"/>
      <c r="AK199" s="80"/>
      <c r="AL199" s="82"/>
      <c r="AM199" s="82"/>
      <c r="AN199" s="82"/>
      <c r="AO199" s="82"/>
      <c r="AP199" s="82"/>
      <c r="AQ199" s="82"/>
      <c r="AR199" s="5"/>
      <c r="AS199" s="83">
        <f t="shared" si="7"/>
        <v>197</v>
      </c>
      <c r="AT199" s="85" t="str">
        <f t="shared" si="8"/>
        <v>GMIAMMIPT/2026/08/1944</v>
      </c>
      <c r="AU199" s="84" t="e">
        <f t="shared" ca="1" si="9"/>
        <v>#NAME?</v>
      </c>
      <c r="AV199" s="85" t="e">
        <f t="shared" ca="1" si="10"/>
        <v>#NAME?</v>
      </c>
      <c r="AW199" s="86" t="e">
        <f t="shared" ca="1" si="11"/>
        <v>#NAME?</v>
      </c>
      <c r="AX199" s="85" t="e">
        <f t="shared" ca="1" si="12"/>
        <v>#NAME?</v>
      </c>
      <c r="AY199" s="86">
        <f t="shared" si="13"/>
        <v>200001128061</v>
      </c>
      <c r="AZ199" s="171" t="e">
        <f t="shared" ca="1" si="14"/>
        <v>#NAME?</v>
      </c>
      <c r="BA199" s="85" t="e">
        <f t="shared" ca="1" si="15"/>
        <v>#NAME?</v>
      </c>
      <c r="BB199" s="85" t="e">
        <f t="shared" ca="1" si="16"/>
        <v>#NAME?</v>
      </c>
      <c r="BC199" s="90" t="e">
        <f t="shared" ca="1" si="17"/>
        <v>#NAME?</v>
      </c>
      <c r="BD199" s="90" t="e">
        <f t="shared" ca="1" si="18"/>
        <v>#NAME?</v>
      </c>
      <c r="BE199" s="85" t="e">
        <f t="shared" ca="1" si="19"/>
        <v>#NAME?</v>
      </c>
      <c r="BF199" s="22" t="e">
        <f t="shared" ca="1" si="20"/>
        <v>#NAME?</v>
      </c>
      <c r="BG199" s="22" t="e">
        <f t="shared" ca="1" si="21"/>
        <v>#NAME?</v>
      </c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0"/>
        <v>198</v>
      </c>
      <c r="B200" s="144">
        <v>46240</v>
      </c>
      <c r="C200" s="54" t="s">
        <v>3561</v>
      </c>
      <c r="D200" s="54" t="s">
        <v>67</v>
      </c>
      <c r="E200" s="54" t="s">
        <v>69</v>
      </c>
      <c r="F200" s="54">
        <v>1</v>
      </c>
      <c r="G200" s="54" t="s">
        <v>65</v>
      </c>
      <c r="H200" s="54" t="str">
        <f t="shared" si="1"/>
        <v>DONE</v>
      </c>
      <c r="I200" s="54" t="s">
        <v>934</v>
      </c>
      <c r="J200" s="58" t="s">
        <v>180</v>
      </c>
      <c r="K200" s="58" t="s">
        <v>79</v>
      </c>
      <c r="L200" s="54">
        <v>29961</v>
      </c>
      <c r="M200" s="71"/>
      <c r="N200" s="54" t="s">
        <v>118</v>
      </c>
      <c r="O200" s="98" t="s">
        <v>91</v>
      </c>
      <c r="P200" s="54" t="s">
        <v>869</v>
      </c>
      <c r="Q200" s="54" t="s">
        <v>1622</v>
      </c>
      <c r="R200" s="204">
        <v>200001128061</v>
      </c>
      <c r="S200" s="205">
        <v>46257</v>
      </c>
      <c r="T200" s="66" t="str">
        <f t="shared" si="2"/>
        <v>DONE</v>
      </c>
      <c r="U200" s="205"/>
      <c r="V200" s="71">
        <v>9200110483</v>
      </c>
      <c r="W200" s="71">
        <v>50450</v>
      </c>
      <c r="X200" s="169">
        <v>46267</v>
      </c>
      <c r="Y200" s="69" t="str">
        <f t="shared" si="3"/>
        <v>DONE</v>
      </c>
      <c r="Z200" s="25">
        <v>54722</v>
      </c>
      <c r="AA200" s="72">
        <v>46272</v>
      </c>
      <c r="AB200" s="25"/>
      <c r="AC200" s="71"/>
      <c r="AD200" s="54" t="s">
        <v>3562</v>
      </c>
      <c r="AE200" s="76">
        <v>46272</v>
      </c>
      <c r="AF200" s="69" t="str">
        <f t="shared" si="4"/>
        <v>DONE</v>
      </c>
      <c r="AG200" s="69">
        <v>46274</v>
      </c>
      <c r="AH200" s="170"/>
      <c r="AI200" s="77" t="e">
        <f t="shared" ca="1" si="5"/>
        <v>#NAME?</v>
      </c>
      <c r="AJ200" s="80"/>
      <c r="AK200" s="80"/>
      <c r="AL200" s="82"/>
      <c r="AM200" s="82"/>
      <c r="AN200" s="82"/>
      <c r="AO200" s="82"/>
      <c r="AP200" s="82"/>
      <c r="AQ200" s="82"/>
      <c r="AR200" s="5"/>
      <c r="AS200" s="83">
        <f t="shared" si="7"/>
        <v>198</v>
      </c>
      <c r="AT200" s="85" t="str">
        <f t="shared" si="8"/>
        <v>GMIAMMIPT/2026/08/1944</v>
      </c>
      <c r="AU200" s="84" t="e">
        <f t="shared" ca="1" si="9"/>
        <v>#NAME?</v>
      </c>
      <c r="AV200" s="85" t="e">
        <f t="shared" ca="1" si="10"/>
        <v>#NAME?</v>
      </c>
      <c r="AW200" s="86" t="e">
        <f t="shared" ca="1" si="11"/>
        <v>#NAME?</v>
      </c>
      <c r="AX200" s="85" t="e">
        <f t="shared" ca="1" si="12"/>
        <v>#NAME?</v>
      </c>
      <c r="AY200" s="86">
        <f t="shared" si="13"/>
        <v>200001128061</v>
      </c>
      <c r="AZ200" s="171" t="e">
        <f t="shared" ca="1" si="14"/>
        <v>#NAME?</v>
      </c>
      <c r="BA200" s="85" t="e">
        <f t="shared" ca="1" si="15"/>
        <v>#NAME?</v>
      </c>
      <c r="BB200" s="85" t="e">
        <f t="shared" ca="1" si="16"/>
        <v>#NAME?</v>
      </c>
      <c r="BC200" s="90" t="e">
        <f t="shared" ca="1" si="17"/>
        <v>#NAME?</v>
      </c>
      <c r="BD200" s="90" t="e">
        <f t="shared" ca="1" si="18"/>
        <v>#NAME?</v>
      </c>
      <c r="BE200" s="85" t="e">
        <f t="shared" ca="1" si="19"/>
        <v>#NAME?</v>
      </c>
      <c r="BF200" s="22" t="e">
        <f t="shared" ca="1" si="20"/>
        <v>#NAME?</v>
      </c>
      <c r="BG200" s="22" t="e">
        <f t="shared" ca="1" si="21"/>
        <v>#NAME?</v>
      </c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0"/>
        <v>199</v>
      </c>
      <c r="B201" s="144">
        <v>46240</v>
      </c>
      <c r="C201" s="54" t="s">
        <v>3561</v>
      </c>
      <c r="D201" s="54" t="s">
        <v>292</v>
      </c>
      <c r="E201" s="54" t="s">
        <v>293</v>
      </c>
      <c r="F201" s="54">
        <v>1</v>
      </c>
      <c r="G201" s="54" t="s">
        <v>65</v>
      </c>
      <c r="H201" s="54" t="str">
        <f t="shared" si="1"/>
        <v>DONE</v>
      </c>
      <c r="I201" s="54" t="s">
        <v>934</v>
      </c>
      <c r="J201" s="58" t="s">
        <v>180</v>
      </c>
      <c r="K201" s="58" t="s">
        <v>79</v>
      </c>
      <c r="L201" s="54">
        <v>29961</v>
      </c>
      <c r="M201" s="71"/>
      <c r="N201" s="54" t="s">
        <v>118</v>
      </c>
      <c r="O201" s="98" t="s">
        <v>91</v>
      </c>
      <c r="P201" s="54" t="s">
        <v>869</v>
      </c>
      <c r="Q201" s="54" t="s">
        <v>1622</v>
      </c>
      <c r="R201" s="204">
        <v>200001128061</v>
      </c>
      <c r="S201" s="205">
        <v>46257</v>
      </c>
      <c r="T201" s="66" t="str">
        <f t="shared" si="2"/>
        <v>DONE</v>
      </c>
      <c r="U201" s="205"/>
      <c r="V201" s="71">
        <v>9200110483</v>
      </c>
      <c r="W201" s="71">
        <v>50450</v>
      </c>
      <c r="X201" s="169">
        <v>46267</v>
      </c>
      <c r="Y201" s="69" t="str">
        <f t="shared" si="3"/>
        <v>DONE</v>
      </c>
      <c r="Z201" s="25">
        <v>54722</v>
      </c>
      <c r="AA201" s="72">
        <v>46272</v>
      </c>
      <c r="AB201" s="25"/>
      <c r="AC201" s="71"/>
      <c r="AD201" s="54" t="s">
        <v>3562</v>
      </c>
      <c r="AE201" s="76">
        <v>46272</v>
      </c>
      <c r="AF201" s="69" t="str">
        <f t="shared" si="4"/>
        <v>DONE</v>
      </c>
      <c r="AG201" s="69">
        <v>46274</v>
      </c>
      <c r="AH201" s="170"/>
      <c r="AI201" s="77" t="e">
        <f t="shared" ca="1" si="5"/>
        <v>#NAME?</v>
      </c>
      <c r="AJ201" s="80"/>
      <c r="AK201" s="80"/>
      <c r="AL201" s="82"/>
      <c r="AM201" s="82"/>
      <c r="AN201" s="82"/>
      <c r="AO201" s="82"/>
      <c r="AP201" s="82"/>
      <c r="AQ201" s="82"/>
      <c r="AR201" s="5"/>
      <c r="AS201" s="83">
        <f t="shared" si="7"/>
        <v>199</v>
      </c>
      <c r="AT201" s="85" t="str">
        <f t="shared" si="8"/>
        <v>GMIAMMIPT/2026/08/1944</v>
      </c>
      <c r="AU201" s="84" t="e">
        <f t="shared" ca="1" si="9"/>
        <v>#NAME?</v>
      </c>
      <c r="AV201" s="85" t="e">
        <f t="shared" ca="1" si="10"/>
        <v>#NAME?</v>
      </c>
      <c r="AW201" s="86" t="e">
        <f t="shared" ca="1" si="11"/>
        <v>#NAME?</v>
      </c>
      <c r="AX201" s="85" t="e">
        <f t="shared" ca="1" si="12"/>
        <v>#NAME?</v>
      </c>
      <c r="AY201" s="86">
        <f t="shared" si="13"/>
        <v>200001128061</v>
      </c>
      <c r="AZ201" s="171" t="e">
        <f t="shared" ca="1" si="14"/>
        <v>#NAME?</v>
      </c>
      <c r="BA201" s="85" t="e">
        <f t="shared" ca="1" si="15"/>
        <v>#NAME?</v>
      </c>
      <c r="BB201" s="85" t="e">
        <f t="shared" ca="1" si="16"/>
        <v>#NAME?</v>
      </c>
      <c r="BC201" s="90" t="e">
        <f t="shared" ca="1" si="17"/>
        <v>#NAME?</v>
      </c>
      <c r="BD201" s="90" t="e">
        <f t="shared" ca="1" si="18"/>
        <v>#NAME?</v>
      </c>
      <c r="BE201" s="85" t="e">
        <f t="shared" ca="1" si="19"/>
        <v>#NAME?</v>
      </c>
      <c r="BF201" s="22" t="e">
        <f t="shared" ca="1" si="20"/>
        <v>#NAME?</v>
      </c>
      <c r="BG201" s="22" t="e">
        <f t="shared" ca="1" si="21"/>
        <v>#NAME?</v>
      </c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0"/>
        <v>200</v>
      </c>
      <c r="B202" s="144">
        <v>46240</v>
      </c>
      <c r="C202" s="54" t="s">
        <v>3561</v>
      </c>
      <c r="D202" s="54" t="s">
        <v>136</v>
      </c>
      <c r="E202" s="54" t="s">
        <v>137</v>
      </c>
      <c r="F202" s="54">
        <v>1</v>
      </c>
      <c r="G202" s="54" t="s">
        <v>65</v>
      </c>
      <c r="H202" s="54" t="str">
        <f t="shared" si="1"/>
        <v>DONE</v>
      </c>
      <c r="I202" s="54" t="s">
        <v>934</v>
      </c>
      <c r="J202" s="58" t="s">
        <v>180</v>
      </c>
      <c r="K202" s="58" t="s">
        <v>79</v>
      </c>
      <c r="L202" s="54">
        <v>29961</v>
      </c>
      <c r="M202" s="71"/>
      <c r="N202" s="54" t="s">
        <v>118</v>
      </c>
      <c r="O202" s="98" t="s">
        <v>91</v>
      </c>
      <c r="P202" s="54" t="s">
        <v>869</v>
      </c>
      <c r="Q202" s="54" t="s">
        <v>1622</v>
      </c>
      <c r="R202" s="204">
        <v>200001128061</v>
      </c>
      <c r="S202" s="205">
        <v>46257</v>
      </c>
      <c r="T202" s="66" t="str">
        <f t="shared" si="2"/>
        <v>DONE</v>
      </c>
      <c r="U202" s="205"/>
      <c r="V202" s="71">
        <v>9200110483</v>
      </c>
      <c r="W202" s="71">
        <v>50450</v>
      </c>
      <c r="X202" s="169">
        <v>46267</v>
      </c>
      <c r="Y202" s="69" t="str">
        <f t="shared" si="3"/>
        <v>DONE</v>
      </c>
      <c r="Z202" s="25">
        <v>54722</v>
      </c>
      <c r="AA202" s="72">
        <v>46272</v>
      </c>
      <c r="AB202" s="25"/>
      <c r="AC202" s="71"/>
      <c r="AD202" s="54" t="s">
        <v>3562</v>
      </c>
      <c r="AE202" s="76">
        <v>46272</v>
      </c>
      <c r="AF202" s="69" t="str">
        <f t="shared" si="4"/>
        <v>DONE</v>
      </c>
      <c r="AG202" s="69">
        <v>46274</v>
      </c>
      <c r="AH202" s="170"/>
      <c r="AI202" s="77" t="e">
        <f t="shared" ca="1" si="5"/>
        <v>#NAME?</v>
      </c>
      <c r="AJ202" s="80"/>
      <c r="AK202" s="80"/>
      <c r="AL202" s="82"/>
      <c r="AM202" s="82"/>
      <c r="AN202" s="82"/>
      <c r="AO202" s="82"/>
      <c r="AP202" s="82"/>
      <c r="AQ202" s="82"/>
      <c r="AR202" s="5"/>
      <c r="AS202" s="83">
        <f t="shared" si="7"/>
        <v>200</v>
      </c>
      <c r="AT202" s="85" t="str">
        <f t="shared" si="8"/>
        <v>GMIAMMIPT/2026/08/1944</v>
      </c>
      <c r="AU202" s="84" t="e">
        <f t="shared" ca="1" si="9"/>
        <v>#NAME?</v>
      </c>
      <c r="AV202" s="85" t="e">
        <f t="shared" ca="1" si="10"/>
        <v>#NAME?</v>
      </c>
      <c r="AW202" s="86" t="e">
        <f t="shared" ca="1" si="11"/>
        <v>#NAME?</v>
      </c>
      <c r="AX202" s="85" t="e">
        <f t="shared" ca="1" si="12"/>
        <v>#NAME?</v>
      </c>
      <c r="AY202" s="86">
        <f t="shared" si="13"/>
        <v>200001128061</v>
      </c>
      <c r="AZ202" s="171" t="e">
        <f t="shared" ca="1" si="14"/>
        <v>#NAME?</v>
      </c>
      <c r="BA202" s="85" t="e">
        <f t="shared" ca="1" si="15"/>
        <v>#NAME?</v>
      </c>
      <c r="BB202" s="85" t="e">
        <f t="shared" ca="1" si="16"/>
        <v>#NAME?</v>
      </c>
      <c r="BC202" s="90" t="e">
        <f t="shared" ca="1" si="17"/>
        <v>#NAME?</v>
      </c>
      <c r="BD202" s="90" t="e">
        <f t="shared" ca="1" si="18"/>
        <v>#NAME?</v>
      </c>
      <c r="BE202" s="85" t="e">
        <f t="shared" ca="1" si="19"/>
        <v>#NAME?</v>
      </c>
      <c r="BF202" s="22" t="e">
        <f t="shared" ca="1" si="20"/>
        <v>#NAME?</v>
      </c>
      <c r="BG202" s="22" t="e">
        <f t="shared" ca="1" si="21"/>
        <v>#NAME?</v>
      </c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0"/>
        <v>201</v>
      </c>
      <c r="B203" s="144">
        <v>46240</v>
      </c>
      <c r="C203" s="54" t="s">
        <v>3571</v>
      </c>
      <c r="D203" s="54" t="s">
        <v>3572</v>
      </c>
      <c r="E203" s="54" t="s">
        <v>178</v>
      </c>
      <c r="F203" s="54">
        <v>1</v>
      </c>
      <c r="G203" s="54" t="s">
        <v>65</v>
      </c>
      <c r="H203" s="54" t="str">
        <f t="shared" si="1"/>
        <v>DONE</v>
      </c>
      <c r="I203" s="54" t="s">
        <v>934</v>
      </c>
      <c r="J203" s="58" t="s">
        <v>180</v>
      </c>
      <c r="K203" s="58" t="s">
        <v>79</v>
      </c>
      <c r="L203" s="54">
        <v>29961</v>
      </c>
      <c r="M203" s="71"/>
      <c r="N203" s="54" t="s">
        <v>118</v>
      </c>
      <c r="O203" s="98" t="s">
        <v>91</v>
      </c>
      <c r="P203" s="54" t="s">
        <v>869</v>
      </c>
      <c r="Q203" s="54" t="s">
        <v>1622</v>
      </c>
      <c r="R203" s="204">
        <v>200001128055</v>
      </c>
      <c r="S203" s="205">
        <v>46257</v>
      </c>
      <c r="T203" s="66" t="str">
        <f t="shared" si="2"/>
        <v>DONE</v>
      </c>
      <c r="U203" s="205"/>
      <c r="V203" s="71">
        <v>9200110516</v>
      </c>
      <c r="W203" s="71">
        <v>50464</v>
      </c>
      <c r="X203" s="169">
        <v>46267</v>
      </c>
      <c r="Y203" s="69" t="str">
        <f t="shared" si="3"/>
        <v>DONE</v>
      </c>
      <c r="Z203" s="25">
        <v>54749</v>
      </c>
      <c r="AA203" s="72">
        <v>46272</v>
      </c>
      <c r="AB203" s="25"/>
      <c r="AC203" s="71"/>
      <c r="AD203" s="54" t="s">
        <v>3574</v>
      </c>
      <c r="AE203" s="76">
        <v>46272</v>
      </c>
      <c r="AF203" s="69" t="str">
        <f t="shared" si="4"/>
        <v>DONE</v>
      </c>
      <c r="AG203" s="69">
        <v>46274</v>
      </c>
      <c r="AH203" s="170"/>
      <c r="AI203" s="77" t="e">
        <f t="shared" ca="1" si="5"/>
        <v>#NAME?</v>
      </c>
      <c r="AJ203" s="80"/>
      <c r="AK203" s="80"/>
      <c r="AL203" s="82"/>
      <c r="AM203" s="82"/>
      <c r="AN203" s="82"/>
      <c r="AO203" s="82"/>
      <c r="AP203" s="82"/>
      <c r="AQ203" s="82"/>
      <c r="AR203" s="5"/>
      <c r="AS203" s="83">
        <f t="shared" si="7"/>
        <v>201</v>
      </c>
      <c r="AT203" s="85" t="str">
        <f t="shared" si="8"/>
        <v>GMIAMMIPT/2026/08/1945</v>
      </c>
      <c r="AU203" s="84" t="e">
        <f t="shared" ca="1" si="9"/>
        <v>#NAME?</v>
      </c>
      <c r="AV203" s="85" t="e">
        <f t="shared" ca="1" si="10"/>
        <v>#NAME?</v>
      </c>
      <c r="AW203" s="86" t="e">
        <f t="shared" ca="1" si="11"/>
        <v>#NAME?</v>
      </c>
      <c r="AX203" s="85" t="e">
        <f t="shared" ca="1" si="12"/>
        <v>#NAME?</v>
      </c>
      <c r="AY203" s="86">
        <f t="shared" si="13"/>
        <v>200001128055</v>
      </c>
      <c r="AZ203" s="171" t="e">
        <f t="shared" ca="1" si="14"/>
        <v>#NAME?</v>
      </c>
      <c r="BA203" s="85" t="e">
        <f t="shared" ca="1" si="15"/>
        <v>#NAME?</v>
      </c>
      <c r="BB203" s="85" t="e">
        <f t="shared" ca="1" si="16"/>
        <v>#NAME?</v>
      </c>
      <c r="BC203" s="90" t="e">
        <f t="shared" ca="1" si="17"/>
        <v>#NAME?</v>
      </c>
      <c r="BD203" s="90" t="e">
        <f t="shared" ca="1" si="18"/>
        <v>#NAME?</v>
      </c>
      <c r="BE203" s="85" t="e">
        <f t="shared" ca="1" si="19"/>
        <v>#NAME?</v>
      </c>
      <c r="BF203" s="22" t="e">
        <f t="shared" ca="1" si="20"/>
        <v>#NAME?</v>
      </c>
      <c r="BG203" s="22" t="e">
        <f t="shared" ca="1" si="21"/>
        <v>#NAME?</v>
      </c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0"/>
        <v>202</v>
      </c>
      <c r="B204" s="144">
        <v>46245</v>
      </c>
      <c r="C204" s="54" t="s">
        <v>3576</v>
      </c>
      <c r="D204" s="54" t="s">
        <v>3572</v>
      </c>
      <c r="E204" s="54" t="s">
        <v>178</v>
      </c>
      <c r="F204" s="54">
        <v>1</v>
      </c>
      <c r="G204" s="54" t="s">
        <v>65</v>
      </c>
      <c r="H204" s="54" t="str">
        <f t="shared" si="1"/>
        <v>DONE</v>
      </c>
      <c r="I204" s="54" t="s">
        <v>179</v>
      </c>
      <c r="J204" s="58" t="s">
        <v>180</v>
      </c>
      <c r="K204" s="58" t="s">
        <v>79</v>
      </c>
      <c r="L204" s="54">
        <v>27982</v>
      </c>
      <c r="M204" s="71"/>
      <c r="N204" s="54" t="s">
        <v>118</v>
      </c>
      <c r="O204" s="98" t="s">
        <v>91</v>
      </c>
      <c r="P204" s="54" t="s">
        <v>869</v>
      </c>
      <c r="Q204" s="54" t="s">
        <v>1622</v>
      </c>
      <c r="R204" s="204">
        <v>200001128069</v>
      </c>
      <c r="S204" s="205">
        <v>46257</v>
      </c>
      <c r="T204" s="66" t="str">
        <f t="shared" si="2"/>
        <v>DONE</v>
      </c>
      <c r="U204" s="205"/>
      <c r="V204" s="71">
        <v>9200110512</v>
      </c>
      <c r="W204" s="71">
        <v>50465</v>
      </c>
      <c r="X204" s="169">
        <v>46267</v>
      </c>
      <c r="Y204" s="69" t="str">
        <f t="shared" si="3"/>
        <v>DONE</v>
      </c>
      <c r="Z204" s="25">
        <v>54682</v>
      </c>
      <c r="AA204" s="72">
        <v>46269</v>
      </c>
      <c r="AB204" s="25"/>
      <c r="AC204" s="71"/>
      <c r="AD204" s="54" t="s">
        <v>3577</v>
      </c>
      <c r="AE204" s="76">
        <v>46272</v>
      </c>
      <c r="AF204" s="69" t="str">
        <f t="shared" si="4"/>
        <v>DONE</v>
      </c>
      <c r="AG204" s="69">
        <v>46274</v>
      </c>
      <c r="AH204" s="170"/>
      <c r="AI204" s="77" t="e">
        <f t="shared" ca="1" si="5"/>
        <v>#NAME?</v>
      </c>
      <c r="AJ204" s="80"/>
      <c r="AK204" s="80"/>
      <c r="AL204" s="82"/>
      <c r="AM204" s="82"/>
      <c r="AN204" s="82"/>
      <c r="AO204" s="82"/>
      <c r="AP204" s="82"/>
      <c r="AQ204" s="82"/>
      <c r="AR204" s="5"/>
      <c r="AS204" s="83">
        <f t="shared" si="7"/>
        <v>202</v>
      </c>
      <c r="AT204" s="85" t="str">
        <f t="shared" si="8"/>
        <v>GMIAMMIPT/2026/08/1946</v>
      </c>
      <c r="AU204" s="84" t="e">
        <f t="shared" ca="1" si="9"/>
        <v>#NAME?</v>
      </c>
      <c r="AV204" s="85" t="e">
        <f t="shared" ca="1" si="10"/>
        <v>#NAME?</v>
      </c>
      <c r="AW204" s="86" t="e">
        <f t="shared" ca="1" si="11"/>
        <v>#NAME?</v>
      </c>
      <c r="AX204" s="85" t="e">
        <f t="shared" ca="1" si="12"/>
        <v>#NAME?</v>
      </c>
      <c r="AY204" s="86">
        <f t="shared" si="13"/>
        <v>200001128069</v>
      </c>
      <c r="AZ204" s="171" t="e">
        <f t="shared" ca="1" si="14"/>
        <v>#NAME?</v>
      </c>
      <c r="BA204" s="85" t="e">
        <f t="shared" ca="1" si="15"/>
        <v>#NAME?</v>
      </c>
      <c r="BB204" s="85" t="e">
        <f t="shared" ca="1" si="16"/>
        <v>#NAME?</v>
      </c>
      <c r="BC204" s="90" t="e">
        <f t="shared" ca="1" si="17"/>
        <v>#NAME?</v>
      </c>
      <c r="BD204" s="90" t="e">
        <f t="shared" ca="1" si="18"/>
        <v>#NAME?</v>
      </c>
      <c r="BE204" s="85" t="e">
        <f t="shared" ca="1" si="19"/>
        <v>#NAME?</v>
      </c>
      <c r="BF204" s="22" t="e">
        <f t="shared" ca="1" si="20"/>
        <v>#NAME?</v>
      </c>
      <c r="BG204" s="22" t="e">
        <f t="shared" ca="1" si="21"/>
        <v>#NAME?</v>
      </c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0"/>
        <v>203</v>
      </c>
      <c r="B205" s="144">
        <v>46201</v>
      </c>
      <c r="C205" s="54" t="s">
        <v>3579</v>
      </c>
      <c r="D205" s="54" t="s">
        <v>491</v>
      </c>
      <c r="E205" s="54" t="s">
        <v>492</v>
      </c>
      <c r="F205" s="54">
        <v>1</v>
      </c>
      <c r="G205" s="54" t="s">
        <v>65</v>
      </c>
      <c r="H205" s="54" t="str">
        <f t="shared" si="1"/>
        <v>DONE</v>
      </c>
      <c r="I205" s="54" t="s">
        <v>1432</v>
      </c>
      <c r="J205" s="58" t="s">
        <v>180</v>
      </c>
      <c r="K205" s="58" t="s">
        <v>79</v>
      </c>
      <c r="L205" s="54">
        <v>8030</v>
      </c>
      <c r="M205" s="71"/>
      <c r="N205" s="54" t="s">
        <v>84</v>
      </c>
      <c r="O205" s="98" t="s">
        <v>91</v>
      </c>
      <c r="P205" s="54" t="s">
        <v>869</v>
      </c>
      <c r="Q205" s="54" t="s">
        <v>997</v>
      </c>
      <c r="R205" s="204">
        <v>200001094414</v>
      </c>
      <c r="S205" s="205">
        <v>46257</v>
      </c>
      <c r="T205" s="66" t="str">
        <f t="shared" si="2"/>
        <v>DONE</v>
      </c>
      <c r="U205" s="205"/>
      <c r="V205" s="71">
        <v>9200110520</v>
      </c>
      <c r="W205" s="71">
        <v>50463</v>
      </c>
      <c r="X205" s="169">
        <v>46267</v>
      </c>
      <c r="Y205" s="69" t="str">
        <f t="shared" si="3"/>
        <v>DONE</v>
      </c>
      <c r="Z205" s="25">
        <v>54748</v>
      </c>
      <c r="AA205" s="72">
        <v>46272</v>
      </c>
      <c r="AB205" s="25"/>
      <c r="AC205" s="71"/>
      <c r="AD205" s="54" t="s">
        <v>3581</v>
      </c>
      <c r="AE205" s="76">
        <v>46272</v>
      </c>
      <c r="AF205" s="69" t="str">
        <f t="shared" si="4"/>
        <v>DONE</v>
      </c>
      <c r="AG205" s="69">
        <v>46274</v>
      </c>
      <c r="AH205" s="170"/>
      <c r="AI205" s="77" t="e">
        <f t="shared" ca="1" si="5"/>
        <v>#NAME?</v>
      </c>
      <c r="AJ205" s="80"/>
      <c r="AK205" s="80"/>
      <c r="AL205" s="82"/>
      <c r="AM205" s="82"/>
      <c r="AN205" s="82"/>
      <c r="AO205" s="82"/>
      <c r="AP205" s="82"/>
      <c r="AQ205" s="82"/>
      <c r="AR205" s="5"/>
      <c r="AS205" s="83">
        <f t="shared" si="7"/>
        <v>203</v>
      </c>
      <c r="AT205" s="85" t="str">
        <f t="shared" si="8"/>
        <v>GMIAMMIPT/2026/08/1947</v>
      </c>
      <c r="AU205" s="84" t="e">
        <f t="shared" ca="1" si="9"/>
        <v>#NAME?</v>
      </c>
      <c r="AV205" s="85" t="e">
        <f t="shared" ca="1" si="10"/>
        <v>#NAME?</v>
      </c>
      <c r="AW205" s="86" t="e">
        <f t="shared" ca="1" si="11"/>
        <v>#NAME?</v>
      </c>
      <c r="AX205" s="85" t="e">
        <f t="shared" ca="1" si="12"/>
        <v>#NAME?</v>
      </c>
      <c r="AY205" s="86">
        <f t="shared" si="13"/>
        <v>200001094414</v>
      </c>
      <c r="AZ205" s="171" t="e">
        <f t="shared" ca="1" si="14"/>
        <v>#NAME?</v>
      </c>
      <c r="BA205" s="85" t="e">
        <f t="shared" ca="1" si="15"/>
        <v>#NAME?</v>
      </c>
      <c r="BB205" s="85" t="e">
        <f t="shared" ca="1" si="16"/>
        <v>#NAME?</v>
      </c>
      <c r="BC205" s="90" t="e">
        <f t="shared" ca="1" si="17"/>
        <v>#NAME?</v>
      </c>
      <c r="BD205" s="90" t="e">
        <f t="shared" ca="1" si="18"/>
        <v>#NAME?</v>
      </c>
      <c r="BE205" s="85" t="e">
        <f t="shared" ca="1" si="19"/>
        <v>#NAME?</v>
      </c>
      <c r="BF205" s="22" t="e">
        <f t="shared" ca="1" si="20"/>
        <v>#NAME?</v>
      </c>
      <c r="BG205" s="22" t="e">
        <f t="shared" ca="1" si="21"/>
        <v>#NAME?</v>
      </c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0"/>
        <v>204</v>
      </c>
      <c r="B206" s="144">
        <v>46250</v>
      </c>
      <c r="C206" s="54" t="s">
        <v>3583</v>
      </c>
      <c r="D206" s="54" t="s">
        <v>212</v>
      </c>
      <c r="E206" s="54" t="s">
        <v>213</v>
      </c>
      <c r="F206" s="54">
        <v>1</v>
      </c>
      <c r="G206" s="54" t="s">
        <v>65</v>
      </c>
      <c r="H206" s="54" t="str">
        <f t="shared" si="1"/>
        <v>DONE</v>
      </c>
      <c r="I206" s="54" t="s">
        <v>940</v>
      </c>
      <c r="J206" s="58" t="s">
        <v>180</v>
      </c>
      <c r="K206" s="58" t="s">
        <v>79</v>
      </c>
      <c r="L206" s="54">
        <v>8025.9</v>
      </c>
      <c r="M206" s="71"/>
      <c r="N206" s="54" t="s">
        <v>84</v>
      </c>
      <c r="O206" s="98" t="s">
        <v>91</v>
      </c>
      <c r="P206" s="54" t="s">
        <v>82</v>
      </c>
      <c r="Q206" s="54" t="s">
        <v>533</v>
      </c>
      <c r="R206" s="204">
        <v>200001128244</v>
      </c>
      <c r="S206" s="205">
        <v>46263</v>
      </c>
      <c r="T206" s="66" t="str">
        <f t="shared" si="2"/>
        <v>DONE</v>
      </c>
      <c r="U206" s="205"/>
      <c r="V206" s="71">
        <v>9200110481</v>
      </c>
      <c r="W206" s="71">
        <v>50449</v>
      </c>
      <c r="X206" s="169">
        <v>46267</v>
      </c>
      <c r="Y206" s="69" t="str">
        <f t="shared" si="3"/>
        <v>DONE</v>
      </c>
      <c r="Z206" s="25">
        <v>54723</v>
      </c>
      <c r="AA206" s="72">
        <v>46272</v>
      </c>
      <c r="AB206" s="25"/>
      <c r="AC206" s="71"/>
      <c r="AD206" s="54" t="s">
        <v>3585</v>
      </c>
      <c r="AE206" s="76">
        <v>46272</v>
      </c>
      <c r="AF206" s="69" t="str">
        <f t="shared" si="4"/>
        <v>DONE</v>
      </c>
      <c r="AG206" s="69">
        <v>46274</v>
      </c>
      <c r="AH206" s="170"/>
      <c r="AI206" s="77" t="e">
        <f t="shared" ca="1" si="5"/>
        <v>#NAME?</v>
      </c>
      <c r="AJ206" s="80"/>
      <c r="AK206" s="80"/>
      <c r="AL206" s="82"/>
      <c r="AM206" s="82"/>
      <c r="AN206" s="82"/>
      <c r="AO206" s="82"/>
      <c r="AP206" s="82"/>
      <c r="AQ206" s="82"/>
      <c r="AR206" s="5"/>
      <c r="AS206" s="83">
        <f t="shared" si="7"/>
        <v>204</v>
      </c>
      <c r="AT206" s="85" t="str">
        <f t="shared" si="8"/>
        <v>GMIAMMIPT/2026/08/1948</v>
      </c>
      <c r="AU206" s="84" t="e">
        <f t="shared" ca="1" si="9"/>
        <v>#NAME?</v>
      </c>
      <c r="AV206" s="85" t="e">
        <f t="shared" ca="1" si="10"/>
        <v>#NAME?</v>
      </c>
      <c r="AW206" s="86" t="e">
        <f t="shared" ca="1" si="11"/>
        <v>#NAME?</v>
      </c>
      <c r="AX206" s="85" t="e">
        <f t="shared" ca="1" si="12"/>
        <v>#NAME?</v>
      </c>
      <c r="AY206" s="86">
        <f t="shared" si="13"/>
        <v>200001128244</v>
      </c>
      <c r="AZ206" s="171" t="e">
        <f t="shared" ca="1" si="14"/>
        <v>#NAME?</v>
      </c>
      <c r="BA206" s="85" t="e">
        <f t="shared" ca="1" si="15"/>
        <v>#NAME?</v>
      </c>
      <c r="BB206" s="85" t="e">
        <f t="shared" ca="1" si="16"/>
        <v>#NAME?</v>
      </c>
      <c r="BC206" s="90" t="e">
        <f t="shared" ca="1" si="17"/>
        <v>#NAME?</v>
      </c>
      <c r="BD206" s="90" t="e">
        <f t="shared" ca="1" si="18"/>
        <v>#NAME?</v>
      </c>
      <c r="BE206" s="85" t="e">
        <f t="shared" ca="1" si="19"/>
        <v>#NAME?</v>
      </c>
      <c r="BF206" s="22" t="e">
        <f t="shared" ca="1" si="20"/>
        <v>#NAME?</v>
      </c>
      <c r="BG206" s="22" t="e">
        <f t="shared" ca="1" si="21"/>
        <v>#NAME?</v>
      </c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0"/>
        <v>205</v>
      </c>
      <c r="B207" s="144">
        <v>46250</v>
      </c>
      <c r="C207" s="54" t="s">
        <v>3583</v>
      </c>
      <c r="D207" s="54" t="s">
        <v>67</v>
      </c>
      <c r="E207" s="54" t="s">
        <v>69</v>
      </c>
      <c r="F207" s="54">
        <v>1</v>
      </c>
      <c r="G207" s="54" t="s">
        <v>65</v>
      </c>
      <c r="H207" s="54" t="str">
        <f t="shared" si="1"/>
        <v>DONE</v>
      </c>
      <c r="I207" s="54" t="s">
        <v>940</v>
      </c>
      <c r="J207" s="58" t="s">
        <v>180</v>
      </c>
      <c r="K207" s="58" t="s">
        <v>79</v>
      </c>
      <c r="L207" s="54">
        <v>8025.9</v>
      </c>
      <c r="M207" s="71"/>
      <c r="N207" s="54" t="s">
        <v>84</v>
      </c>
      <c r="O207" s="98" t="s">
        <v>91</v>
      </c>
      <c r="P207" s="54" t="s">
        <v>82</v>
      </c>
      <c r="Q207" s="54" t="s">
        <v>533</v>
      </c>
      <c r="R207" s="204">
        <v>200001128244</v>
      </c>
      <c r="S207" s="205">
        <v>46263</v>
      </c>
      <c r="T207" s="66" t="str">
        <f t="shared" si="2"/>
        <v>DONE</v>
      </c>
      <c r="U207" s="205"/>
      <c r="V207" s="71">
        <v>9200110481</v>
      </c>
      <c r="W207" s="71">
        <v>50449</v>
      </c>
      <c r="X207" s="169">
        <v>46267</v>
      </c>
      <c r="Y207" s="69" t="str">
        <f t="shared" si="3"/>
        <v>DONE</v>
      </c>
      <c r="Z207" s="25">
        <v>54723</v>
      </c>
      <c r="AA207" s="72">
        <v>46272</v>
      </c>
      <c r="AB207" s="25"/>
      <c r="AC207" s="71"/>
      <c r="AD207" s="54" t="s">
        <v>3585</v>
      </c>
      <c r="AE207" s="76">
        <v>46272</v>
      </c>
      <c r="AF207" s="69" t="str">
        <f t="shared" si="4"/>
        <v>DONE</v>
      </c>
      <c r="AG207" s="69">
        <v>46274</v>
      </c>
      <c r="AH207" s="170"/>
      <c r="AI207" s="77" t="e">
        <f t="shared" ca="1" si="5"/>
        <v>#NAME?</v>
      </c>
      <c r="AJ207" s="80"/>
      <c r="AK207" s="80"/>
      <c r="AL207" s="82"/>
      <c r="AM207" s="82"/>
      <c r="AN207" s="82"/>
      <c r="AO207" s="82"/>
      <c r="AP207" s="82"/>
      <c r="AQ207" s="82"/>
      <c r="AR207" s="5"/>
      <c r="AS207" s="83">
        <f t="shared" si="7"/>
        <v>205</v>
      </c>
      <c r="AT207" s="85" t="str">
        <f t="shared" si="8"/>
        <v>GMIAMMIPT/2026/08/1948</v>
      </c>
      <c r="AU207" s="84" t="e">
        <f t="shared" ca="1" si="9"/>
        <v>#NAME?</v>
      </c>
      <c r="AV207" s="85" t="e">
        <f t="shared" ca="1" si="10"/>
        <v>#NAME?</v>
      </c>
      <c r="AW207" s="86" t="e">
        <f t="shared" ca="1" si="11"/>
        <v>#NAME?</v>
      </c>
      <c r="AX207" s="85" t="e">
        <f t="shared" ca="1" si="12"/>
        <v>#NAME?</v>
      </c>
      <c r="AY207" s="86">
        <f t="shared" si="13"/>
        <v>200001128244</v>
      </c>
      <c r="AZ207" s="171" t="e">
        <f t="shared" ca="1" si="14"/>
        <v>#NAME?</v>
      </c>
      <c r="BA207" s="85" t="e">
        <f t="shared" ca="1" si="15"/>
        <v>#NAME?</v>
      </c>
      <c r="BB207" s="85" t="e">
        <f t="shared" ca="1" si="16"/>
        <v>#NAME?</v>
      </c>
      <c r="BC207" s="90" t="e">
        <f t="shared" ca="1" si="17"/>
        <v>#NAME?</v>
      </c>
      <c r="BD207" s="90" t="e">
        <f t="shared" ca="1" si="18"/>
        <v>#NAME?</v>
      </c>
      <c r="BE207" s="85" t="e">
        <f t="shared" ca="1" si="19"/>
        <v>#NAME?</v>
      </c>
      <c r="BF207" s="22" t="e">
        <f t="shared" ca="1" si="20"/>
        <v>#NAME?</v>
      </c>
      <c r="BG207" s="22" t="e">
        <f t="shared" ca="1" si="21"/>
        <v>#NAME?</v>
      </c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0"/>
        <v>206</v>
      </c>
      <c r="B208" s="144">
        <v>46250</v>
      </c>
      <c r="C208" s="54" t="s">
        <v>3583</v>
      </c>
      <c r="D208" s="54" t="s">
        <v>2433</v>
      </c>
      <c r="E208" s="54" t="s">
        <v>3172</v>
      </c>
      <c r="F208" s="54">
        <v>1</v>
      </c>
      <c r="G208" s="54" t="s">
        <v>65</v>
      </c>
      <c r="H208" s="54" t="str">
        <f t="shared" si="1"/>
        <v>DONE</v>
      </c>
      <c r="I208" s="54" t="s">
        <v>940</v>
      </c>
      <c r="J208" s="58" t="s">
        <v>180</v>
      </c>
      <c r="K208" s="58" t="s">
        <v>79</v>
      </c>
      <c r="L208" s="54">
        <v>8025.9</v>
      </c>
      <c r="M208" s="71"/>
      <c r="N208" s="54" t="s">
        <v>84</v>
      </c>
      <c r="O208" s="98" t="s">
        <v>91</v>
      </c>
      <c r="P208" s="54" t="s">
        <v>82</v>
      </c>
      <c r="Q208" s="54" t="s">
        <v>533</v>
      </c>
      <c r="R208" s="204">
        <v>200001128244</v>
      </c>
      <c r="S208" s="205">
        <v>46263</v>
      </c>
      <c r="T208" s="66" t="str">
        <f t="shared" si="2"/>
        <v>DONE</v>
      </c>
      <c r="U208" s="205"/>
      <c r="V208" s="71">
        <v>9200110481</v>
      </c>
      <c r="W208" s="71">
        <v>50449</v>
      </c>
      <c r="X208" s="169">
        <v>46267</v>
      </c>
      <c r="Y208" s="69" t="str">
        <f t="shared" si="3"/>
        <v>DONE</v>
      </c>
      <c r="Z208" s="25">
        <v>54723</v>
      </c>
      <c r="AA208" s="72">
        <v>46272</v>
      </c>
      <c r="AB208" s="25"/>
      <c r="AC208" s="71"/>
      <c r="AD208" s="54" t="s">
        <v>3585</v>
      </c>
      <c r="AE208" s="76">
        <v>46272</v>
      </c>
      <c r="AF208" s="69" t="str">
        <f t="shared" si="4"/>
        <v>DONE</v>
      </c>
      <c r="AG208" s="69">
        <v>46274</v>
      </c>
      <c r="AH208" s="170"/>
      <c r="AI208" s="77" t="e">
        <f t="shared" ca="1" si="5"/>
        <v>#NAME?</v>
      </c>
      <c r="AJ208" s="80"/>
      <c r="AK208" s="80"/>
      <c r="AL208" s="82"/>
      <c r="AM208" s="82"/>
      <c r="AN208" s="82"/>
      <c r="AO208" s="82"/>
      <c r="AP208" s="82"/>
      <c r="AQ208" s="82"/>
      <c r="AR208" s="5"/>
      <c r="AS208" s="83">
        <f t="shared" si="7"/>
        <v>206</v>
      </c>
      <c r="AT208" s="85" t="str">
        <f t="shared" si="8"/>
        <v>GMIAMMIPT/2026/08/1948</v>
      </c>
      <c r="AU208" s="84" t="e">
        <f t="shared" ca="1" si="9"/>
        <v>#NAME?</v>
      </c>
      <c r="AV208" s="85" t="e">
        <f t="shared" ca="1" si="10"/>
        <v>#NAME?</v>
      </c>
      <c r="AW208" s="86" t="e">
        <f t="shared" ca="1" si="11"/>
        <v>#NAME?</v>
      </c>
      <c r="AX208" s="85" t="e">
        <f t="shared" ca="1" si="12"/>
        <v>#NAME?</v>
      </c>
      <c r="AY208" s="86">
        <f t="shared" si="13"/>
        <v>200001128244</v>
      </c>
      <c r="AZ208" s="171" t="e">
        <f t="shared" ca="1" si="14"/>
        <v>#NAME?</v>
      </c>
      <c r="BA208" s="85" t="e">
        <f t="shared" ca="1" si="15"/>
        <v>#NAME?</v>
      </c>
      <c r="BB208" s="85" t="e">
        <f t="shared" ca="1" si="16"/>
        <v>#NAME?</v>
      </c>
      <c r="BC208" s="90" t="e">
        <f t="shared" ca="1" si="17"/>
        <v>#NAME?</v>
      </c>
      <c r="BD208" s="90" t="e">
        <f t="shared" ca="1" si="18"/>
        <v>#NAME?</v>
      </c>
      <c r="BE208" s="85" t="e">
        <f t="shared" ca="1" si="19"/>
        <v>#NAME?</v>
      </c>
      <c r="BF208" s="22" t="e">
        <f t="shared" ca="1" si="20"/>
        <v>#NAME?</v>
      </c>
      <c r="BG208" s="22" t="e">
        <f t="shared" ca="1" si="21"/>
        <v>#NAME?</v>
      </c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0"/>
        <v>207</v>
      </c>
      <c r="B209" s="144">
        <v>46250</v>
      </c>
      <c r="C209" s="54" t="s">
        <v>3583</v>
      </c>
      <c r="D209" s="54" t="s">
        <v>174</v>
      </c>
      <c r="E209" s="54" t="s">
        <v>175</v>
      </c>
      <c r="F209" s="54">
        <v>2</v>
      </c>
      <c r="G209" s="54" t="s">
        <v>65</v>
      </c>
      <c r="H209" s="54" t="str">
        <f t="shared" si="1"/>
        <v>DONE</v>
      </c>
      <c r="I209" s="54" t="s">
        <v>940</v>
      </c>
      <c r="J209" s="58" t="s">
        <v>180</v>
      </c>
      <c r="K209" s="58" t="s">
        <v>79</v>
      </c>
      <c r="L209" s="54">
        <v>8025.9</v>
      </c>
      <c r="M209" s="71"/>
      <c r="N209" s="54" t="s">
        <v>84</v>
      </c>
      <c r="O209" s="98" t="s">
        <v>91</v>
      </c>
      <c r="P209" s="54" t="s">
        <v>82</v>
      </c>
      <c r="Q209" s="54" t="s">
        <v>533</v>
      </c>
      <c r="R209" s="204">
        <v>200001128244</v>
      </c>
      <c r="S209" s="205">
        <v>46263</v>
      </c>
      <c r="T209" s="66" t="str">
        <f t="shared" si="2"/>
        <v>DONE</v>
      </c>
      <c r="U209" s="205"/>
      <c r="V209" s="71">
        <v>9200110481</v>
      </c>
      <c r="W209" s="71">
        <v>50449</v>
      </c>
      <c r="X209" s="169">
        <v>46267</v>
      </c>
      <c r="Y209" s="69" t="str">
        <f t="shared" si="3"/>
        <v>DONE</v>
      </c>
      <c r="Z209" s="25">
        <v>54723</v>
      </c>
      <c r="AA209" s="72">
        <v>46272</v>
      </c>
      <c r="AB209" s="25"/>
      <c r="AC209" s="71"/>
      <c r="AD209" s="54" t="s">
        <v>3585</v>
      </c>
      <c r="AE209" s="76">
        <v>46272</v>
      </c>
      <c r="AF209" s="69" t="str">
        <f t="shared" si="4"/>
        <v>DONE</v>
      </c>
      <c r="AG209" s="69">
        <v>46274</v>
      </c>
      <c r="AH209" s="170"/>
      <c r="AI209" s="77" t="e">
        <f t="shared" ca="1" si="5"/>
        <v>#NAME?</v>
      </c>
      <c r="AJ209" s="80"/>
      <c r="AK209" s="80"/>
      <c r="AL209" s="82"/>
      <c r="AM209" s="82"/>
      <c r="AN209" s="82"/>
      <c r="AO209" s="82"/>
      <c r="AP209" s="82"/>
      <c r="AQ209" s="82"/>
      <c r="AR209" s="5"/>
      <c r="AS209" s="83">
        <f t="shared" si="7"/>
        <v>207</v>
      </c>
      <c r="AT209" s="85" t="str">
        <f t="shared" si="8"/>
        <v>GMIAMMIPT/2026/08/1948</v>
      </c>
      <c r="AU209" s="84" t="e">
        <f t="shared" ca="1" si="9"/>
        <v>#NAME?</v>
      </c>
      <c r="AV209" s="85" t="e">
        <f t="shared" ca="1" si="10"/>
        <v>#NAME?</v>
      </c>
      <c r="AW209" s="86" t="e">
        <f t="shared" ca="1" si="11"/>
        <v>#NAME?</v>
      </c>
      <c r="AX209" s="85" t="e">
        <f t="shared" ca="1" si="12"/>
        <v>#NAME?</v>
      </c>
      <c r="AY209" s="86">
        <f t="shared" si="13"/>
        <v>200001128244</v>
      </c>
      <c r="AZ209" s="171" t="e">
        <f t="shared" ca="1" si="14"/>
        <v>#NAME?</v>
      </c>
      <c r="BA209" s="85" t="e">
        <f t="shared" ca="1" si="15"/>
        <v>#NAME?</v>
      </c>
      <c r="BB209" s="85" t="e">
        <f t="shared" ca="1" si="16"/>
        <v>#NAME?</v>
      </c>
      <c r="BC209" s="90" t="e">
        <f t="shared" ca="1" si="17"/>
        <v>#NAME?</v>
      </c>
      <c r="BD209" s="90" t="e">
        <f t="shared" ca="1" si="18"/>
        <v>#NAME?</v>
      </c>
      <c r="BE209" s="85" t="e">
        <f t="shared" ca="1" si="19"/>
        <v>#NAME?</v>
      </c>
      <c r="BF209" s="22" t="e">
        <f t="shared" ca="1" si="20"/>
        <v>#NAME?</v>
      </c>
      <c r="BG209" s="22" t="e">
        <f t="shared" ca="1" si="21"/>
        <v>#NAME?</v>
      </c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0"/>
        <v>208</v>
      </c>
      <c r="B210" s="144">
        <v>46250</v>
      </c>
      <c r="C210" s="54" t="s">
        <v>3583</v>
      </c>
      <c r="D210" s="54" t="s">
        <v>491</v>
      </c>
      <c r="E210" s="54" t="s">
        <v>492</v>
      </c>
      <c r="F210" s="54">
        <v>2</v>
      </c>
      <c r="G210" s="54" t="s">
        <v>65</v>
      </c>
      <c r="H210" s="54" t="str">
        <f t="shared" si="1"/>
        <v>DONE</v>
      </c>
      <c r="I210" s="54" t="s">
        <v>940</v>
      </c>
      <c r="J210" s="58" t="s">
        <v>180</v>
      </c>
      <c r="K210" s="58" t="s">
        <v>79</v>
      </c>
      <c r="L210" s="54">
        <v>8025.9</v>
      </c>
      <c r="M210" s="71"/>
      <c r="N210" s="54" t="s">
        <v>84</v>
      </c>
      <c r="O210" s="98" t="s">
        <v>91</v>
      </c>
      <c r="P210" s="54" t="s">
        <v>82</v>
      </c>
      <c r="Q210" s="54" t="s">
        <v>533</v>
      </c>
      <c r="R210" s="204">
        <v>200001128244</v>
      </c>
      <c r="S210" s="205">
        <v>46263</v>
      </c>
      <c r="T210" s="66" t="str">
        <f t="shared" si="2"/>
        <v>DONE</v>
      </c>
      <c r="U210" s="205"/>
      <c r="V210" s="71">
        <v>9200110481</v>
      </c>
      <c r="W210" s="71">
        <v>50449</v>
      </c>
      <c r="X210" s="169">
        <v>46267</v>
      </c>
      <c r="Y210" s="69" t="str">
        <f t="shared" si="3"/>
        <v>DONE</v>
      </c>
      <c r="Z210" s="25">
        <v>54723</v>
      </c>
      <c r="AA210" s="72">
        <v>46272</v>
      </c>
      <c r="AB210" s="25"/>
      <c r="AC210" s="71"/>
      <c r="AD210" s="54" t="s">
        <v>3585</v>
      </c>
      <c r="AE210" s="76">
        <v>46272</v>
      </c>
      <c r="AF210" s="69" t="str">
        <f t="shared" si="4"/>
        <v>DONE</v>
      </c>
      <c r="AG210" s="69">
        <v>46274</v>
      </c>
      <c r="AH210" s="170"/>
      <c r="AI210" s="77" t="e">
        <f t="shared" ca="1" si="5"/>
        <v>#NAME?</v>
      </c>
      <c r="AJ210" s="80"/>
      <c r="AK210" s="80"/>
      <c r="AL210" s="82"/>
      <c r="AM210" s="82"/>
      <c r="AN210" s="82"/>
      <c r="AO210" s="82"/>
      <c r="AP210" s="82"/>
      <c r="AQ210" s="82"/>
      <c r="AR210" s="5"/>
      <c r="AS210" s="83">
        <f t="shared" si="7"/>
        <v>208</v>
      </c>
      <c r="AT210" s="85" t="str">
        <f t="shared" si="8"/>
        <v>GMIAMMIPT/2026/08/1948</v>
      </c>
      <c r="AU210" s="84" t="e">
        <f t="shared" ca="1" si="9"/>
        <v>#NAME?</v>
      </c>
      <c r="AV210" s="85" t="e">
        <f t="shared" ca="1" si="10"/>
        <v>#NAME?</v>
      </c>
      <c r="AW210" s="86" t="e">
        <f t="shared" ca="1" si="11"/>
        <v>#NAME?</v>
      </c>
      <c r="AX210" s="85" t="e">
        <f t="shared" ca="1" si="12"/>
        <v>#NAME?</v>
      </c>
      <c r="AY210" s="86">
        <f t="shared" si="13"/>
        <v>200001128244</v>
      </c>
      <c r="AZ210" s="171" t="e">
        <f t="shared" ca="1" si="14"/>
        <v>#NAME?</v>
      </c>
      <c r="BA210" s="85" t="e">
        <f t="shared" ca="1" si="15"/>
        <v>#NAME?</v>
      </c>
      <c r="BB210" s="85" t="e">
        <f t="shared" ca="1" si="16"/>
        <v>#NAME?</v>
      </c>
      <c r="BC210" s="90" t="e">
        <f t="shared" ca="1" si="17"/>
        <v>#NAME?</v>
      </c>
      <c r="BD210" s="90" t="e">
        <f t="shared" ca="1" si="18"/>
        <v>#NAME?</v>
      </c>
      <c r="BE210" s="85" t="e">
        <f t="shared" ca="1" si="19"/>
        <v>#NAME?</v>
      </c>
      <c r="BF210" s="22" t="e">
        <f t="shared" ca="1" si="20"/>
        <v>#NAME?</v>
      </c>
      <c r="BG210" s="22" t="e">
        <f t="shared" ca="1" si="21"/>
        <v>#NAME?</v>
      </c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0"/>
        <v>209</v>
      </c>
      <c r="B211" s="144">
        <v>46250</v>
      </c>
      <c r="C211" s="54" t="s">
        <v>3583</v>
      </c>
      <c r="D211" s="54" t="s">
        <v>251</v>
      </c>
      <c r="E211" s="54" t="s">
        <v>116</v>
      </c>
      <c r="F211" s="54">
        <v>1</v>
      </c>
      <c r="G211" s="54" t="s">
        <v>65</v>
      </c>
      <c r="H211" s="54" t="str">
        <f t="shared" si="1"/>
        <v>DONE</v>
      </c>
      <c r="I211" s="54" t="s">
        <v>940</v>
      </c>
      <c r="J211" s="58" t="s">
        <v>180</v>
      </c>
      <c r="K211" s="58" t="s">
        <v>79</v>
      </c>
      <c r="L211" s="54">
        <v>8025.9</v>
      </c>
      <c r="M211" s="71"/>
      <c r="N211" s="54" t="s">
        <v>84</v>
      </c>
      <c r="O211" s="98" t="s">
        <v>91</v>
      </c>
      <c r="P211" s="54" t="s">
        <v>82</v>
      </c>
      <c r="Q211" s="54" t="s">
        <v>533</v>
      </c>
      <c r="R211" s="204">
        <v>200001128244</v>
      </c>
      <c r="S211" s="205">
        <v>46263</v>
      </c>
      <c r="T211" s="66" t="str">
        <f t="shared" si="2"/>
        <v>DONE</v>
      </c>
      <c r="U211" s="205"/>
      <c r="V211" s="71">
        <v>9200110481</v>
      </c>
      <c r="W211" s="71">
        <v>50449</v>
      </c>
      <c r="X211" s="169">
        <v>46267</v>
      </c>
      <c r="Y211" s="69" t="str">
        <f t="shared" si="3"/>
        <v>DONE</v>
      </c>
      <c r="Z211" s="215">
        <v>54723</v>
      </c>
      <c r="AA211" s="72">
        <v>46272</v>
      </c>
      <c r="AB211" s="25"/>
      <c r="AC211" s="71"/>
      <c r="AD211" s="54" t="s">
        <v>3585</v>
      </c>
      <c r="AE211" s="76">
        <v>46272</v>
      </c>
      <c r="AF211" s="69" t="str">
        <f t="shared" si="4"/>
        <v>DONE</v>
      </c>
      <c r="AG211" s="69">
        <v>46274</v>
      </c>
      <c r="AH211" s="170"/>
      <c r="AI211" s="77" t="e">
        <f t="shared" ca="1" si="5"/>
        <v>#NAME?</v>
      </c>
      <c r="AJ211" s="80"/>
      <c r="AK211" s="80"/>
      <c r="AL211" s="82"/>
      <c r="AM211" s="82"/>
      <c r="AN211" s="82"/>
      <c r="AO211" s="82"/>
      <c r="AP211" s="82"/>
      <c r="AQ211" s="82"/>
      <c r="AR211" s="137"/>
      <c r="AS211" s="83">
        <f t="shared" si="7"/>
        <v>209</v>
      </c>
      <c r="AT211" s="85" t="str">
        <f t="shared" si="8"/>
        <v>GMIAMMIPT/2026/08/1948</v>
      </c>
      <c r="AU211" s="84" t="e">
        <f t="shared" ca="1" si="9"/>
        <v>#NAME?</v>
      </c>
      <c r="AV211" s="85" t="e">
        <f t="shared" ca="1" si="10"/>
        <v>#NAME?</v>
      </c>
      <c r="AW211" s="86" t="e">
        <f t="shared" ca="1" si="11"/>
        <v>#NAME?</v>
      </c>
      <c r="AX211" s="85" t="e">
        <f t="shared" ca="1" si="12"/>
        <v>#NAME?</v>
      </c>
      <c r="AY211" s="86">
        <f t="shared" si="13"/>
        <v>200001128244</v>
      </c>
      <c r="AZ211" s="171" t="e">
        <f t="shared" ca="1" si="14"/>
        <v>#NAME?</v>
      </c>
      <c r="BA211" s="85" t="e">
        <f t="shared" ca="1" si="15"/>
        <v>#NAME?</v>
      </c>
      <c r="BB211" s="85" t="e">
        <f t="shared" ca="1" si="16"/>
        <v>#NAME?</v>
      </c>
      <c r="BC211" s="90" t="e">
        <f t="shared" ca="1" si="17"/>
        <v>#NAME?</v>
      </c>
      <c r="BD211" s="90" t="e">
        <f t="shared" ca="1" si="18"/>
        <v>#NAME?</v>
      </c>
      <c r="BE211" s="85" t="e">
        <f t="shared" ca="1" si="19"/>
        <v>#NAME?</v>
      </c>
      <c r="BF211" s="22" t="e">
        <f t="shared" ca="1" si="20"/>
        <v>#NAME?</v>
      </c>
      <c r="BG211" s="22" t="e">
        <f t="shared" ca="1" si="21"/>
        <v>#NAME?</v>
      </c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0"/>
        <v>210</v>
      </c>
      <c r="B212" s="144">
        <v>46250</v>
      </c>
      <c r="C212" s="54" t="s">
        <v>3602</v>
      </c>
      <c r="D212" s="54" t="s">
        <v>177</v>
      </c>
      <c r="E212" s="54" t="s">
        <v>178</v>
      </c>
      <c r="F212" s="54">
        <v>1</v>
      </c>
      <c r="G212" s="54" t="s">
        <v>65</v>
      </c>
      <c r="H212" s="54" t="str">
        <f t="shared" si="1"/>
        <v>DONE</v>
      </c>
      <c r="I212" s="54" t="s">
        <v>940</v>
      </c>
      <c r="J212" s="58" t="s">
        <v>180</v>
      </c>
      <c r="K212" s="58" t="s">
        <v>79</v>
      </c>
      <c r="L212" s="54">
        <v>8025.9</v>
      </c>
      <c r="M212" s="71"/>
      <c r="N212" s="54" t="s">
        <v>84</v>
      </c>
      <c r="O212" s="98" t="s">
        <v>91</v>
      </c>
      <c r="P212" s="54" t="s">
        <v>82</v>
      </c>
      <c r="Q212" s="54" t="s">
        <v>533</v>
      </c>
      <c r="R212" s="204">
        <v>200001128247</v>
      </c>
      <c r="S212" s="205">
        <v>46263</v>
      </c>
      <c r="T212" s="66" t="str">
        <f t="shared" si="2"/>
        <v>DONE</v>
      </c>
      <c r="U212" s="205"/>
      <c r="V212" s="71">
        <v>9200110556</v>
      </c>
      <c r="W212" s="71">
        <v>50458</v>
      </c>
      <c r="X212" s="169">
        <v>46267</v>
      </c>
      <c r="Y212" s="69" t="str">
        <f t="shared" si="3"/>
        <v>DONE</v>
      </c>
      <c r="Z212" s="25">
        <v>54741</v>
      </c>
      <c r="AA212" s="72">
        <v>46272</v>
      </c>
      <c r="AB212" s="25"/>
      <c r="AC212" s="71"/>
      <c r="AD212" s="54" t="s">
        <v>3604</v>
      </c>
      <c r="AE212" s="76">
        <v>46272</v>
      </c>
      <c r="AF212" s="69" t="str">
        <f t="shared" si="4"/>
        <v>DONE</v>
      </c>
      <c r="AG212" s="69">
        <v>46274</v>
      </c>
      <c r="AH212" s="170"/>
      <c r="AI212" s="77" t="e">
        <f t="shared" ca="1" si="5"/>
        <v>#NAME?</v>
      </c>
      <c r="AJ212" s="80"/>
      <c r="AK212" s="80"/>
      <c r="AL212" s="82"/>
      <c r="AM212" s="82"/>
      <c r="AN212" s="82"/>
      <c r="AO212" s="82"/>
      <c r="AP212" s="82"/>
      <c r="AQ212" s="82"/>
      <c r="AR212" s="137"/>
      <c r="AS212" s="83">
        <f t="shared" si="7"/>
        <v>210</v>
      </c>
      <c r="AT212" s="85" t="str">
        <f t="shared" si="8"/>
        <v>GMIAMMIPT/2026/08/1949</v>
      </c>
      <c r="AU212" s="84" t="e">
        <f t="shared" ca="1" si="9"/>
        <v>#NAME?</v>
      </c>
      <c r="AV212" s="85" t="e">
        <f t="shared" ca="1" si="10"/>
        <v>#NAME?</v>
      </c>
      <c r="AW212" s="86" t="e">
        <f t="shared" ca="1" si="11"/>
        <v>#NAME?</v>
      </c>
      <c r="AX212" s="85" t="e">
        <f t="shared" ca="1" si="12"/>
        <v>#NAME?</v>
      </c>
      <c r="AY212" s="86">
        <f t="shared" si="13"/>
        <v>200001128247</v>
      </c>
      <c r="AZ212" s="171" t="e">
        <f t="shared" ca="1" si="14"/>
        <v>#NAME?</v>
      </c>
      <c r="BA212" s="85" t="e">
        <f t="shared" ca="1" si="15"/>
        <v>#NAME?</v>
      </c>
      <c r="BB212" s="85" t="e">
        <f t="shared" ca="1" si="16"/>
        <v>#NAME?</v>
      </c>
      <c r="BC212" s="90" t="e">
        <f t="shared" ca="1" si="17"/>
        <v>#NAME?</v>
      </c>
      <c r="BD212" s="90" t="e">
        <f t="shared" ca="1" si="18"/>
        <v>#NAME?</v>
      </c>
      <c r="BE212" s="85" t="e">
        <f t="shared" ca="1" si="19"/>
        <v>#NAME?</v>
      </c>
      <c r="BF212" s="22" t="e">
        <f t="shared" ca="1" si="20"/>
        <v>#NAME?</v>
      </c>
      <c r="BG212" s="22" t="e">
        <f t="shared" ca="1" si="21"/>
        <v>#NAME?</v>
      </c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0"/>
        <v>211</v>
      </c>
      <c r="B213" s="144">
        <v>46251</v>
      </c>
      <c r="C213" s="54" t="s">
        <v>3608</v>
      </c>
      <c r="D213" s="54" t="s">
        <v>177</v>
      </c>
      <c r="E213" s="54" t="s">
        <v>178</v>
      </c>
      <c r="F213" s="54">
        <v>1</v>
      </c>
      <c r="G213" s="54" t="s">
        <v>65</v>
      </c>
      <c r="H213" s="54" t="str">
        <f t="shared" si="1"/>
        <v>DONE</v>
      </c>
      <c r="I213" s="54" t="s">
        <v>1290</v>
      </c>
      <c r="J213" s="58" t="s">
        <v>166</v>
      </c>
      <c r="K213" s="58" t="s">
        <v>167</v>
      </c>
      <c r="L213" s="54">
        <v>16992</v>
      </c>
      <c r="M213" s="71"/>
      <c r="N213" s="54" t="s">
        <v>184</v>
      </c>
      <c r="O213" s="224" t="s">
        <v>85</v>
      </c>
      <c r="P213" s="54" t="s">
        <v>86</v>
      </c>
      <c r="Q213" s="54" t="s">
        <v>87</v>
      </c>
      <c r="R213" s="204">
        <v>200001128249</v>
      </c>
      <c r="S213" s="205">
        <v>46263</v>
      </c>
      <c r="T213" s="66" t="str">
        <f t="shared" si="2"/>
        <v>DONE</v>
      </c>
      <c r="U213" s="205"/>
      <c r="V213" s="71">
        <v>9200110528</v>
      </c>
      <c r="W213" s="71">
        <v>50459</v>
      </c>
      <c r="X213" s="169">
        <v>46267</v>
      </c>
      <c r="Y213" s="69" t="str">
        <f t="shared" si="3"/>
        <v>DONE</v>
      </c>
      <c r="Z213" s="25">
        <v>54742</v>
      </c>
      <c r="AA213" s="72">
        <v>46272</v>
      </c>
      <c r="AB213" s="25"/>
      <c r="AC213" s="71"/>
      <c r="AD213" s="54" t="s">
        <v>3611</v>
      </c>
      <c r="AE213" s="76">
        <v>46272</v>
      </c>
      <c r="AF213" s="69" t="str">
        <f t="shared" si="4"/>
        <v>DONE</v>
      </c>
      <c r="AG213" s="69">
        <v>46274</v>
      </c>
      <c r="AH213" s="170"/>
      <c r="AI213" s="77" t="e">
        <f t="shared" ca="1" si="5"/>
        <v>#NAME?</v>
      </c>
      <c r="AJ213" s="80"/>
      <c r="AK213" s="80"/>
      <c r="AL213" s="82"/>
      <c r="AM213" s="82"/>
      <c r="AN213" s="82"/>
      <c r="AO213" s="82"/>
      <c r="AP213" s="82"/>
      <c r="AQ213" s="82"/>
      <c r="AR213" s="137"/>
      <c r="AS213" s="83">
        <f t="shared" si="7"/>
        <v>211</v>
      </c>
      <c r="AT213" s="85" t="str">
        <f t="shared" si="8"/>
        <v>GMIAMMIPT/2026/08/1950</v>
      </c>
      <c r="AU213" s="84" t="e">
        <f t="shared" ca="1" si="9"/>
        <v>#NAME?</v>
      </c>
      <c r="AV213" s="85" t="e">
        <f t="shared" ca="1" si="10"/>
        <v>#NAME?</v>
      </c>
      <c r="AW213" s="86" t="e">
        <f t="shared" ca="1" si="11"/>
        <v>#NAME?</v>
      </c>
      <c r="AX213" s="85" t="e">
        <f t="shared" ca="1" si="12"/>
        <v>#NAME?</v>
      </c>
      <c r="AY213" s="86">
        <f t="shared" si="13"/>
        <v>200001128249</v>
      </c>
      <c r="AZ213" s="171" t="e">
        <f t="shared" ca="1" si="14"/>
        <v>#NAME?</v>
      </c>
      <c r="BA213" s="85" t="e">
        <f t="shared" ca="1" si="15"/>
        <v>#NAME?</v>
      </c>
      <c r="BB213" s="85" t="e">
        <f t="shared" ca="1" si="16"/>
        <v>#NAME?</v>
      </c>
      <c r="BC213" s="90" t="e">
        <f t="shared" ca="1" si="17"/>
        <v>#NAME?</v>
      </c>
      <c r="BD213" s="90" t="e">
        <f t="shared" ca="1" si="18"/>
        <v>#NAME?</v>
      </c>
      <c r="BE213" s="85" t="e">
        <f t="shared" ca="1" si="19"/>
        <v>#NAME?</v>
      </c>
      <c r="BF213" s="22" t="e">
        <f t="shared" ca="1" si="20"/>
        <v>#NAME?</v>
      </c>
      <c r="BG213" s="22" t="e">
        <f t="shared" ca="1" si="21"/>
        <v>#NAME?</v>
      </c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0"/>
        <v>212</v>
      </c>
      <c r="B214" s="144">
        <v>46251</v>
      </c>
      <c r="C214" s="54" t="s">
        <v>3615</v>
      </c>
      <c r="D214" s="54" t="s">
        <v>346</v>
      </c>
      <c r="E214" s="54" t="s">
        <v>347</v>
      </c>
      <c r="F214" s="54">
        <v>1</v>
      </c>
      <c r="G214" s="54" t="s">
        <v>65</v>
      </c>
      <c r="H214" s="54" t="str">
        <f t="shared" si="1"/>
        <v>DONE</v>
      </c>
      <c r="I214" s="54" t="s">
        <v>3349</v>
      </c>
      <c r="J214" s="58" t="s">
        <v>166</v>
      </c>
      <c r="K214" s="58" t="s">
        <v>167</v>
      </c>
      <c r="L214" s="54">
        <v>12031</v>
      </c>
      <c r="M214" s="71"/>
      <c r="N214" s="54" t="s">
        <v>84</v>
      </c>
      <c r="O214" s="224" t="s">
        <v>85</v>
      </c>
      <c r="P214" s="54" t="s">
        <v>86</v>
      </c>
      <c r="Q214" s="54" t="s">
        <v>87</v>
      </c>
      <c r="R214" s="204">
        <v>200001128242</v>
      </c>
      <c r="S214" s="205">
        <v>46263</v>
      </c>
      <c r="T214" s="66" t="str">
        <f t="shared" si="2"/>
        <v>DONE</v>
      </c>
      <c r="U214" s="205"/>
      <c r="V214" s="71">
        <v>9200110501</v>
      </c>
      <c r="W214" s="71">
        <v>50491</v>
      </c>
      <c r="X214" s="169">
        <v>46268</v>
      </c>
      <c r="Y214" s="69" t="str">
        <f t="shared" si="3"/>
        <v>DONE</v>
      </c>
      <c r="Z214" s="25">
        <v>54752</v>
      </c>
      <c r="AA214" s="72">
        <v>46272</v>
      </c>
      <c r="AB214" s="25"/>
      <c r="AC214" s="71"/>
      <c r="AD214" s="54" t="s">
        <v>3618</v>
      </c>
      <c r="AE214" s="76">
        <v>46272</v>
      </c>
      <c r="AF214" s="69" t="str">
        <f t="shared" si="4"/>
        <v>DONE</v>
      </c>
      <c r="AG214" s="69">
        <v>46274</v>
      </c>
      <c r="AH214" s="170"/>
      <c r="AI214" s="77" t="e">
        <f t="shared" ca="1" si="5"/>
        <v>#NAME?</v>
      </c>
      <c r="AJ214" s="80"/>
      <c r="AK214" s="80"/>
      <c r="AL214" s="82"/>
      <c r="AM214" s="82"/>
      <c r="AN214" s="82"/>
      <c r="AO214" s="82"/>
      <c r="AP214" s="82"/>
      <c r="AQ214" s="82"/>
      <c r="AR214" s="137"/>
      <c r="AS214" s="83">
        <f t="shared" si="7"/>
        <v>212</v>
      </c>
      <c r="AT214" s="85" t="str">
        <f t="shared" si="8"/>
        <v>GMIAMMIPT/2026/08/1951</v>
      </c>
      <c r="AU214" s="84" t="e">
        <f t="shared" ca="1" si="9"/>
        <v>#NAME?</v>
      </c>
      <c r="AV214" s="85" t="e">
        <f t="shared" ca="1" si="10"/>
        <v>#NAME?</v>
      </c>
      <c r="AW214" s="86" t="e">
        <f t="shared" ca="1" si="11"/>
        <v>#NAME?</v>
      </c>
      <c r="AX214" s="85" t="e">
        <f t="shared" ca="1" si="12"/>
        <v>#NAME?</v>
      </c>
      <c r="AY214" s="86">
        <f t="shared" si="13"/>
        <v>200001128242</v>
      </c>
      <c r="AZ214" s="171" t="e">
        <f t="shared" ca="1" si="14"/>
        <v>#NAME?</v>
      </c>
      <c r="BA214" s="85" t="e">
        <f t="shared" ca="1" si="15"/>
        <v>#NAME?</v>
      </c>
      <c r="BB214" s="85" t="e">
        <f t="shared" ca="1" si="16"/>
        <v>#NAME?</v>
      </c>
      <c r="BC214" s="90" t="e">
        <f t="shared" ca="1" si="17"/>
        <v>#NAME?</v>
      </c>
      <c r="BD214" s="90" t="e">
        <f t="shared" ca="1" si="18"/>
        <v>#NAME?</v>
      </c>
      <c r="BE214" s="85" t="e">
        <f t="shared" ca="1" si="19"/>
        <v>#NAME?</v>
      </c>
      <c r="BF214" s="22" t="e">
        <f t="shared" ca="1" si="20"/>
        <v>#NAME?</v>
      </c>
      <c r="BG214" s="22" t="e">
        <f t="shared" ca="1" si="21"/>
        <v>#NAME?</v>
      </c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0"/>
        <v>213</v>
      </c>
      <c r="B215" s="144">
        <v>46251</v>
      </c>
      <c r="C215" s="54" t="s">
        <v>3615</v>
      </c>
      <c r="D215" s="54" t="s">
        <v>2433</v>
      </c>
      <c r="E215" s="54" t="s">
        <v>3172</v>
      </c>
      <c r="F215" s="54">
        <v>1</v>
      </c>
      <c r="G215" s="54" t="s">
        <v>65</v>
      </c>
      <c r="H215" s="54" t="str">
        <f t="shared" si="1"/>
        <v>DONE</v>
      </c>
      <c r="I215" s="54" t="s">
        <v>3349</v>
      </c>
      <c r="J215" s="58" t="s">
        <v>166</v>
      </c>
      <c r="K215" s="58" t="s">
        <v>167</v>
      </c>
      <c r="L215" s="54">
        <v>12031</v>
      </c>
      <c r="M215" s="71"/>
      <c r="N215" s="54" t="s">
        <v>84</v>
      </c>
      <c r="O215" s="224" t="s">
        <v>85</v>
      </c>
      <c r="P215" s="54" t="s">
        <v>86</v>
      </c>
      <c r="Q215" s="54" t="s">
        <v>87</v>
      </c>
      <c r="R215" s="204">
        <v>200001128242</v>
      </c>
      <c r="S215" s="205">
        <v>46263</v>
      </c>
      <c r="T215" s="66" t="str">
        <f t="shared" si="2"/>
        <v>DONE</v>
      </c>
      <c r="U215" s="205"/>
      <c r="V215" s="71">
        <v>9200110501</v>
      </c>
      <c r="W215" s="71">
        <v>50491</v>
      </c>
      <c r="X215" s="169">
        <v>46268</v>
      </c>
      <c r="Y215" s="69" t="str">
        <f t="shared" si="3"/>
        <v>DONE</v>
      </c>
      <c r="Z215" s="25">
        <v>54752</v>
      </c>
      <c r="AA215" s="72">
        <v>46272</v>
      </c>
      <c r="AB215" s="25"/>
      <c r="AC215" s="71"/>
      <c r="AD215" s="54" t="s">
        <v>3618</v>
      </c>
      <c r="AE215" s="76">
        <v>46272</v>
      </c>
      <c r="AF215" s="69" t="str">
        <f t="shared" si="4"/>
        <v>DONE</v>
      </c>
      <c r="AG215" s="69">
        <v>46274</v>
      </c>
      <c r="AH215" s="170"/>
      <c r="AI215" s="77" t="e">
        <f t="shared" ca="1" si="5"/>
        <v>#NAME?</v>
      </c>
      <c r="AJ215" s="80"/>
      <c r="AK215" s="80"/>
      <c r="AL215" s="82"/>
      <c r="AM215" s="82"/>
      <c r="AN215" s="82"/>
      <c r="AO215" s="82"/>
      <c r="AP215" s="82"/>
      <c r="AQ215" s="82"/>
      <c r="AR215" s="137"/>
      <c r="AS215" s="83">
        <f t="shared" si="7"/>
        <v>213</v>
      </c>
      <c r="AT215" s="85" t="str">
        <f t="shared" si="8"/>
        <v>GMIAMMIPT/2026/08/1951</v>
      </c>
      <c r="AU215" s="84" t="e">
        <f t="shared" ca="1" si="9"/>
        <v>#NAME?</v>
      </c>
      <c r="AV215" s="85" t="e">
        <f t="shared" ca="1" si="10"/>
        <v>#NAME?</v>
      </c>
      <c r="AW215" s="86" t="e">
        <f t="shared" ca="1" si="11"/>
        <v>#NAME?</v>
      </c>
      <c r="AX215" s="85" t="e">
        <f t="shared" ca="1" si="12"/>
        <v>#NAME?</v>
      </c>
      <c r="AY215" s="86">
        <f t="shared" si="13"/>
        <v>200001128242</v>
      </c>
      <c r="AZ215" s="171" t="e">
        <f t="shared" ca="1" si="14"/>
        <v>#NAME?</v>
      </c>
      <c r="BA215" s="85" t="e">
        <f t="shared" ca="1" si="15"/>
        <v>#NAME?</v>
      </c>
      <c r="BB215" s="85" t="e">
        <f t="shared" ca="1" si="16"/>
        <v>#NAME?</v>
      </c>
      <c r="BC215" s="90" t="e">
        <f t="shared" ca="1" si="17"/>
        <v>#NAME?</v>
      </c>
      <c r="BD215" s="90" t="e">
        <f t="shared" ca="1" si="18"/>
        <v>#NAME?</v>
      </c>
      <c r="BE215" s="85" t="e">
        <f t="shared" ca="1" si="19"/>
        <v>#NAME?</v>
      </c>
      <c r="BF215" s="22" t="e">
        <f t="shared" ca="1" si="20"/>
        <v>#NAME?</v>
      </c>
      <c r="BG215" s="22" t="e">
        <f t="shared" ca="1" si="21"/>
        <v>#NAME?</v>
      </c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0"/>
        <v>214</v>
      </c>
      <c r="B216" s="144">
        <v>46251</v>
      </c>
      <c r="C216" s="54" t="s">
        <v>3615</v>
      </c>
      <c r="D216" s="54" t="s">
        <v>280</v>
      </c>
      <c r="E216" s="54" t="s">
        <v>1181</v>
      </c>
      <c r="F216" s="54">
        <v>1</v>
      </c>
      <c r="G216" s="54" t="s">
        <v>65</v>
      </c>
      <c r="H216" s="54" t="str">
        <f t="shared" si="1"/>
        <v>DONE</v>
      </c>
      <c r="I216" s="54" t="s">
        <v>3349</v>
      </c>
      <c r="J216" s="58" t="s">
        <v>166</v>
      </c>
      <c r="K216" s="58" t="s">
        <v>167</v>
      </c>
      <c r="L216" s="54">
        <v>12031</v>
      </c>
      <c r="M216" s="71"/>
      <c r="N216" s="54" t="s">
        <v>84</v>
      </c>
      <c r="O216" s="224" t="s">
        <v>85</v>
      </c>
      <c r="P216" s="54" t="s">
        <v>86</v>
      </c>
      <c r="Q216" s="54" t="s">
        <v>87</v>
      </c>
      <c r="R216" s="204">
        <v>200001128242</v>
      </c>
      <c r="S216" s="205">
        <v>46263</v>
      </c>
      <c r="T216" s="66" t="str">
        <f t="shared" si="2"/>
        <v>DONE</v>
      </c>
      <c r="U216" s="205"/>
      <c r="V216" s="71">
        <v>9200110501</v>
      </c>
      <c r="W216" s="71">
        <v>50491</v>
      </c>
      <c r="X216" s="169">
        <v>46268</v>
      </c>
      <c r="Y216" s="69" t="str">
        <f t="shared" si="3"/>
        <v>DONE</v>
      </c>
      <c r="Z216" s="25">
        <v>54752</v>
      </c>
      <c r="AA216" s="72">
        <v>46272</v>
      </c>
      <c r="AB216" s="25"/>
      <c r="AC216" s="71"/>
      <c r="AD216" s="54" t="s">
        <v>3618</v>
      </c>
      <c r="AE216" s="76">
        <v>46272</v>
      </c>
      <c r="AF216" s="69" t="str">
        <f t="shared" si="4"/>
        <v>DONE</v>
      </c>
      <c r="AG216" s="69">
        <v>46274</v>
      </c>
      <c r="AH216" s="170"/>
      <c r="AI216" s="77" t="e">
        <f t="shared" ca="1" si="5"/>
        <v>#NAME?</v>
      </c>
      <c r="AJ216" s="80"/>
      <c r="AK216" s="80"/>
      <c r="AL216" s="82"/>
      <c r="AM216" s="82"/>
      <c r="AN216" s="82"/>
      <c r="AO216" s="82"/>
      <c r="AP216" s="82"/>
      <c r="AQ216" s="82"/>
      <c r="AR216" s="137"/>
      <c r="AS216" s="83">
        <f t="shared" si="7"/>
        <v>214</v>
      </c>
      <c r="AT216" s="85" t="str">
        <f t="shared" si="8"/>
        <v>GMIAMMIPT/2026/08/1951</v>
      </c>
      <c r="AU216" s="84" t="e">
        <f t="shared" ca="1" si="9"/>
        <v>#NAME?</v>
      </c>
      <c r="AV216" s="85" t="e">
        <f t="shared" ca="1" si="10"/>
        <v>#NAME?</v>
      </c>
      <c r="AW216" s="86" t="e">
        <f t="shared" ca="1" si="11"/>
        <v>#NAME?</v>
      </c>
      <c r="AX216" s="85" t="e">
        <f t="shared" ca="1" si="12"/>
        <v>#NAME?</v>
      </c>
      <c r="AY216" s="86">
        <f t="shared" si="13"/>
        <v>200001128242</v>
      </c>
      <c r="AZ216" s="171" t="e">
        <f t="shared" ca="1" si="14"/>
        <v>#NAME?</v>
      </c>
      <c r="BA216" s="85" t="e">
        <f t="shared" ca="1" si="15"/>
        <v>#NAME?</v>
      </c>
      <c r="BB216" s="85" t="e">
        <f t="shared" ca="1" si="16"/>
        <v>#NAME?</v>
      </c>
      <c r="BC216" s="90" t="e">
        <f t="shared" ca="1" si="17"/>
        <v>#NAME?</v>
      </c>
      <c r="BD216" s="90" t="e">
        <f t="shared" ca="1" si="18"/>
        <v>#NAME?</v>
      </c>
      <c r="BE216" s="85" t="e">
        <f t="shared" ca="1" si="19"/>
        <v>#NAME?</v>
      </c>
      <c r="BF216" s="22" t="e">
        <f t="shared" ca="1" si="20"/>
        <v>#NAME?</v>
      </c>
      <c r="BG216" s="22" t="e">
        <f t="shared" ca="1" si="21"/>
        <v>#NAME?</v>
      </c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0"/>
        <v>215</v>
      </c>
      <c r="B217" s="144">
        <v>46251</v>
      </c>
      <c r="C217" s="54" t="s">
        <v>3615</v>
      </c>
      <c r="D217" s="54" t="s">
        <v>292</v>
      </c>
      <c r="E217" s="54" t="s">
        <v>293</v>
      </c>
      <c r="F217" s="54">
        <v>1</v>
      </c>
      <c r="G217" s="54" t="s">
        <v>65</v>
      </c>
      <c r="H217" s="54" t="str">
        <f t="shared" si="1"/>
        <v>DONE</v>
      </c>
      <c r="I217" s="54" t="s">
        <v>3349</v>
      </c>
      <c r="J217" s="58" t="s">
        <v>166</v>
      </c>
      <c r="K217" s="58" t="s">
        <v>167</v>
      </c>
      <c r="L217" s="54">
        <v>12031</v>
      </c>
      <c r="M217" s="71"/>
      <c r="N217" s="54" t="s">
        <v>84</v>
      </c>
      <c r="O217" s="224" t="s">
        <v>85</v>
      </c>
      <c r="P217" s="54" t="s">
        <v>86</v>
      </c>
      <c r="Q217" s="54" t="s">
        <v>87</v>
      </c>
      <c r="R217" s="204">
        <v>200001128242</v>
      </c>
      <c r="S217" s="205">
        <v>46263</v>
      </c>
      <c r="T217" s="66" t="str">
        <f t="shared" si="2"/>
        <v>DONE</v>
      </c>
      <c r="U217" s="205"/>
      <c r="V217" s="71">
        <v>9200110501</v>
      </c>
      <c r="W217" s="71">
        <v>50491</v>
      </c>
      <c r="X217" s="169">
        <v>46268</v>
      </c>
      <c r="Y217" s="69" t="str">
        <f t="shared" si="3"/>
        <v>DONE</v>
      </c>
      <c r="Z217" s="25">
        <v>54752</v>
      </c>
      <c r="AA217" s="72">
        <v>46272</v>
      </c>
      <c r="AB217" s="25"/>
      <c r="AC217" s="71"/>
      <c r="AD217" s="54" t="s">
        <v>3618</v>
      </c>
      <c r="AE217" s="76">
        <v>46272</v>
      </c>
      <c r="AF217" s="69" t="str">
        <f t="shared" si="4"/>
        <v>DONE</v>
      </c>
      <c r="AG217" s="69">
        <v>46274</v>
      </c>
      <c r="AH217" s="170"/>
      <c r="AI217" s="77" t="e">
        <f t="shared" ca="1" si="5"/>
        <v>#NAME?</v>
      </c>
      <c r="AJ217" s="80"/>
      <c r="AK217" s="80"/>
      <c r="AL217" s="82"/>
      <c r="AM217" s="82"/>
      <c r="AN217" s="82"/>
      <c r="AO217" s="82"/>
      <c r="AP217" s="82"/>
      <c r="AQ217" s="82"/>
      <c r="AR217" s="137"/>
      <c r="AS217" s="83">
        <f t="shared" si="7"/>
        <v>215</v>
      </c>
      <c r="AT217" s="85" t="str">
        <f t="shared" si="8"/>
        <v>GMIAMMIPT/2026/08/1951</v>
      </c>
      <c r="AU217" s="84" t="e">
        <f t="shared" ca="1" si="9"/>
        <v>#NAME?</v>
      </c>
      <c r="AV217" s="85" t="e">
        <f t="shared" ca="1" si="10"/>
        <v>#NAME?</v>
      </c>
      <c r="AW217" s="86" t="e">
        <f t="shared" ca="1" si="11"/>
        <v>#NAME?</v>
      </c>
      <c r="AX217" s="85" t="e">
        <f t="shared" ca="1" si="12"/>
        <v>#NAME?</v>
      </c>
      <c r="AY217" s="86">
        <f t="shared" si="13"/>
        <v>200001128242</v>
      </c>
      <c r="AZ217" s="171" t="e">
        <f t="shared" ca="1" si="14"/>
        <v>#NAME?</v>
      </c>
      <c r="BA217" s="85" t="e">
        <f t="shared" ca="1" si="15"/>
        <v>#NAME?</v>
      </c>
      <c r="BB217" s="85" t="e">
        <f t="shared" ca="1" si="16"/>
        <v>#NAME?</v>
      </c>
      <c r="BC217" s="90" t="e">
        <f t="shared" ca="1" si="17"/>
        <v>#NAME?</v>
      </c>
      <c r="BD217" s="90" t="e">
        <f t="shared" ca="1" si="18"/>
        <v>#NAME?</v>
      </c>
      <c r="BE217" s="85" t="e">
        <f t="shared" ca="1" si="19"/>
        <v>#NAME?</v>
      </c>
      <c r="BF217" s="22" t="e">
        <f t="shared" ca="1" si="20"/>
        <v>#NAME?</v>
      </c>
      <c r="BG217" s="22" t="e">
        <f t="shared" ca="1" si="21"/>
        <v>#NAME?</v>
      </c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0"/>
        <v>216</v>
      </c>
      <c r="B218" s="144">
        <v>46251</v>
      </c>
      <c r="C218" s="54" t="s">
        <v>3632</v>
      </c>
      <c r="D218" s="54" t="s">
        <v>177</v>
      </c>
      <c r="E218" s="54" t="s">
        <v>178</v>
      </c>
      <c r="F218" s="54">
        <v>1</v>
      </c>
      <c r="G218" s="54" t="s">
        <v>65</v>
      </c>
      <c r="H218" s="54" t="str">
        <f t="shared" si="1"/>
        <v>DONE</v>
      </c>
      <c r="I218" s="54" t="s">
        <v>3349</v>
      </c>
      <c r="J218" s="58" t="s">
        <v>166</v>
      </c>
      <c r="K218" s="58" t="s">
        <v>167</v>
      </c>
      <c r="L218" s="54">
        <v>12031</v>
      </c>
      <c r="M218" s="71"/>
      <c r="N218" s="54" t="s">
        <v>84</v>
      </c>
      <c r="O218" s="224" t="s">
        <v>85</v>
      </c>
      <c r="P218" s="54" t="s">
        <v>86</v>
      </c>
      <c r="Q218" s="54" t="s">
        <v>87</v>
      </c>
      <c r="R218" s="204">
        <v>200001128250</v>
      </c>
      <c r="S218" s="205">
        <v>46263</v>
      </c>
      <c r="T218" s="66" t="str">
        <f t="shared" si="2"/>
        <v>DONE</v>
      </c>
      <c r="U218" s="205"/>
      <c r="V218" s="71">
        <v>9200110557</v>
      </c>
      <c r="W218" s="71">
        <v>50457</v>
      </c>
      <c r="X218" s="169">
        <v>46267</v>
      </c>
      <c r="Y218" s="69" t="str">
        <f t="shared" si="3"/>
        <v>DONE</v>
      </c>
      <c r="Z218" s="25">
        <v>54738</v>
      </c>
      <c r="AA218" s="72">
        <v>46272</v>
      </c>
      <c r="AB218" s="25"/>
      <c r="AC218" s="71"/>
      <c r="AD218" s="54" t="s">
        <v>3635</v>
      </c>
      <c r="AE218" s="76">
        <v>46272</v>
      </c>
      <c r="AF218" s="69" t="str">
        <f t="shared" si="4"/>
        <v>DONE</v>
      </c>
      <c r="AG218" s="69">
        <v>46274</v>
      </c>
      <c r="AH218" s="170"/>
      <c r="AI218" s="77" t="e">
        <f t="shared" ca="1" si="5"/>
        <v>#NAME?</v>
      </c>
      <c r="AJ218" s="80"/>
      <c r="AK218" s="80"/>
      <c r="AL218" s="82"/>
      <c r="AM218" s="82"/>
      <c r="AN218" s="82"/>
      <c r="AO218" s="82"/>
      <c r="AP218" s="82"/>
      <c r="AQ218" s="82"/>
      <c r="AR218" s="137"/>
      <c r="AS218" s="83">
        <f t="shared" si="7"/>
        <v>216</v>
      </c>
      <c r="AT218" s="85" t="str">
        <f t="shared" si="8"/>
        <v>GMIAMMIPT/2026/08/1952</v>
      </c>
      <c r="AU218" s="84" t="e">
        <f t="shared" ca="1" si="9"/>
        <v>#NAME?</v>
      </c>
      <c r="AV218" s="85" t="e">
        <f t="shared" ca="1" si="10"/>
        <v>#NAME?</v>
      </c>
      <c r="AW218" s="86" t="e">
        <f t="shared" ca="1" si="11"/>
        <v>#NAME?</v>
      </c>
      <c r="AX218" s="85" t="e">
        <f t="shared" ca="1" si="12"/>
        <v>#NAME?</v>
      </c>
      <c r="AY218" s="86">
        <f t="shared" si="13"/>
        <v>200001128250</v>
      </c>
      <c r="AZ218" s="171" t="e">
        <f t="shared" ca="1" si="14"/>
        <v>#NAME?</v>
      </c>
      <c r="BA218" s="85" t="e">
        <f t="shared" ca="1" si="15"/>
        <v>#NAME?</v>
      </c>
      <c r="BB218" s="85" t="e">
        <f t="shared" ca="1" si="16"/>
        <v>#NAME?</v>
      </c>
      <c r="BC218" s="90" t="e">
        <f t="shared" ca="1" si="17"/>
        <v>#NAME?</v>
      </c>
      <c r="BD218" s="90" t="e">
        <f t="shared" ca="1" si="18"/>
        <v>#NAME?</v>
      </c>
      <c r="BE218" s="85" t="e">
        <f t="shared" ca="1" si="19"/>
        <v>#NAME?</v>
      </c>
      <c r="BF218" s="22" t="e">
        <f t="shared" ca="1" si="20"/>
        <v>#NAME?</v>
      </c>
      <c r="BG218" s="22" t="e">
        <f t="shared" ca="1" si="21"/>
        <v>#NAME?</v>
      </c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0"/>
        <v>217</v>
      </c>
      <c r="B219" s="144">
        <v>46250</v>
      </c>
      <c r="C219" s="54" t="s">
        <v>3639</v>
      </c>
      <c r="D219" s="54" t="s">
        <v>765</v>
      </c>
      <c r="E219" s="54" t="s">
        <v>766</v>
      </c>
      <c r="F219" s="54">
        <v>1</v>
      </c>
      <c r="G219" s="54" t="s">
        <v>65</v>
      </c>
      <c r="H219" s="54" t="str">
        <f t="shared" si="1"/>
        <v>DONE</v>
      </c>
      <c r="I219" s="54" t="s">
        <v>767</v>
      </c>
      <c r="J219" s="58" t="s">
        <v>623</v>
      </c>
      <c r="K219" s="58" t="s">
        <v>362</v>
      </c>
      <c r="L219" s="54">
        <v>12277</v>
      </c>
      <c r="M219" s="71"/>
      <c r="N219" s="54" t="s">
        <v>599</v>
      </c>
      <c r="O219" s="225" t="s">
        <v>91</v>
      </c>
      <c r="P219" s="54" t="s">
        <v>682</v>
      </c>
      <c r="Q219" s="54" t="s">
        <v>1798</v>
      </c>
      <c r="R219" s="204">
        <v>200001128274</v>
      </c>
      <c r="S219" s="205">
        <v>46263</v>
      </c>
      <c r="T219" s="66" t="str">
        <f t="shared" si="2"/>
        <v>DONE</v>
      </c>
      <c r="U219" s="205"/>
      <c r="V219" s="71">
        <v>9200110526</v>
      </c>
      <c r="W219" s="71">
        <v>50461</v>
      </c>
      <c r="X219" s="169">
        <v>46267</v>
      </c>
      <c r="Y219" s="69" t="str">
        <f t="shared" si="3"/>
        <v>DONE</v>
      </c>
      <c r="Z219" s="25">
        <v>54745</v>
      </c>
      <c r="AA219" s="72">
        <v>46272</v>
      </c>
      <c r="AB219" s="25"/>
      <c r="AC219" s="71"/>
      <c r="AD219" s="54" t="s">
        <v>3642</v>
      </c>
      <c r="AE219" s="76">
        <v>46272</v>
      </c>
      <c r="AF219" s="69" t="str">
        <f t="shared" si="4"/>
        <v>DONE</v>
      </c>
      <c r="AG219" s="69">
        <v>46274</v>
      </c>
      <c r="AH219" s="170"/>
      <c r="AI219" s="77" t="e">
        <f t="shared" ca="1" si="5"/>
        <v>#NAME?</v>
      </c>
      <c r="AJ219" s="80"/>
      <c r="AK219" s="80"/>
      <c r="AL219" s="82"/>
      <c r="AM219" s="82"/>
      <c r="AN219" s="82"/>
      <c r="AO219" s="82"/>
      <c r="AP219" s="82"/>
      <c r="AQ219" s="82"/>
      <c r="AR219" s="137"/>
      <c r="AS219" s="83">
        <f t="shared" si="7"/>
        <v>217</v>
      </c>
      <c r="AT219" s="85" t="str">
        <f t="shared" si="8"/>
        <v>GMIAMMIPT/2026/08/1953</v>
      </c>
      <c r="AU219" s="84" t="e">
        <f t="shared" ca="1" si="9"/>
        <v>#NAME?</v>
      </c>
      <c r="AV219" s="85" t="e">
        <f t="shared" ca="1" si="10"/>
        <v>#NAME?</v>
      </c>
      <c r="AW219" s="86" t="e">
        <f t="shared" ca="1" si="11"/>
        <v>#NAME?</v>
      </c>
      <c r="AX219" s="85" t="e">
        <f t="shared" ca="1" si="12"/>
        <v>#NAME?</v>
      </c>
      <c r="AY219" s="86">
        <f t="shared" si="13"/>
        <v>200001128274</v>
      </c>
      <c r="AZ219" s="171" t="e">
        <f t="shared" ca="1" si="14"/>
        <v>#NAME?</v>
      </c>
      <c r="BA219" s="85" t="e">
        <f t="shared" ca="1" si="15"/>
        <v>#NAME?</v>
      </c>
      <c r="BB219" s="85" t="e">
        <f t="shared" ca="1" si="16"/>
        <v>#NAME?</v>
      </c>
      <c r="BC219" s="90" t="e">
        <f t="shared" ca="1" si="17"/>
        <v>#NAME?</v>
      </c>
      <c r="BD219" s="90" t="e">
        <f t="shared" ca="1" si="18"/>
        <v>#NAME?</v>
      </c>
      <c r="BE219" s="85" t="e">
        <f t="shared" ca="1" si="19"/>
        <v>#NAME?</v>
      </c>
      <c r="BF219" s="22" t="e">
        <f t="shared" ca="1" si="20"/>
        <v>#NAME?</v>
      </c>
      <c r="BG219" s="22" t="e">
        <f t="shared" ca="1" si="21"/>
        <v>#NAME?</v>
      </c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0"/>
        <v>218</v>
      </c>
      <c r="B220" s="144">
        <v>46250</v>
      </c>
      <c r="C220" s="54" t="s">
        <v>3644</v>
      </c>
      <c r="D220" s="54" t="s">
        <v>241</v>
      </c>
      <c r="E220" s="54" t="s">
        <v>242</v>
      </c>
      <c r="F220" s="54">
        <v>1</v>
      </c>
      <c r="G220" s="54" t="s">
        <v>65</v>
      </c>
      <c r="H220" s="54" t="str">
        <f t="shared" si="1"/>
        <v>DONE</v>
      </c>
      <c r="I220" s="54" t="s">
        <v>3645</v>
      </c>
      <c r="J220" s="58" t="s">
        <v>3646</v>
      </c>
      <c r="K220" s="58" t="s">
        <v>79</v>
      </c>
      <c r="L220" s="54"/>
      <c r="M220" s="71"/>
      <c r="N220" s="54" t="s">
        <v>161</v>
      </c>
      <c r="O220" s="54" t="s">
        <v>81</v>
      </c>
      <c r="P220" s="54" t="s">
        <v>87</v>
      </c>
      <c r="Q220" s="54" t="s">
        <v>1091</v>
      </c>
      <c r="R220" s="204">
        <v>200001128213</v>
      </c>
      <c r="S220" s="205">
        <v>46263</v>
      </c>
      <c r="T220" s="66" t="str">
        <f t="shared" si="2"/>
        <v>DONE</v>
      </c>
      <c r="U220" s="205"/>
      <c r="V220" s="71">
        <v>9200110498</v>
      </c>
      <c r="W220" s="71">
        <v>50495</v>
      </c>
      <c r="X220" s="169">
        <v>46268</v>
      </c>
      <c r="Y220" s="69" t="str">
        <f t="shared" si="3"/>
        <v>DONE</v>
      </c>
      <c r="Z220" s="25">
        <v>54759</v>
      </c>
      <c r="AA220" s="72">
        <v>46272</v>
      </c>
      <c r="AB220" s="25"/>
      <c r="AC220" s="71"/>
      <c r="AD220" s="54" t="s">
        <v>3648</v>
      </c>
      <c r="AE220" s="76">
        <v>46272</v>
      </c>
      <c r="AF220" s="69" t="str">
        <f t="shared" si="4"/>
        <v>DONE</v>
      </c>
      <c r="AG220" s="69">
        <v>46274</v>
      </c>
      <c r="AH220" s="170"/>
      <c r="AI220" s="77" t="e">
        <f t="shared" ca="1" si="5"/>
        <v>#NAME?</v>
      </c>
      <c r="AJ220" s="80"/>
      <c r="AK220" s="80"/>
      <c r="AL220" s="82"/>
      <c r="AM220" s="82"/>
      <c r="AN220" s="82"/>
      <c r="AO220" s="82"/>
      <c r="AP220" s="82"/>
      <c r="AQ220" s="82"/>
      <c r="AR220" s="137"/>
      <c r="AS220" s="83">
        <f t="shared" si="7"/>
        <v>218</v>
      </c>
      <c r="AT220" s="85" t="str">
        <f t="shared" si="8"/>
        <v>GMIAMMIPT/2026/08/1954</v>
      </c>
      <c r="AU220" s="84" t="e">
        <f t="shared" ca="1" si="9"/>
        <v>#NAME?</v>
      </c>
      <c r="AV220" s="85" t="e">
        <f t="shared" ca="1" si="10"/>
        <v>#NAME?</v>
      </c>
      <c r="AW220" s="86" t="e">
        <f t="shared" ca="1" si="11"/>
        <v>#NAME?</v>
      </c>
      <c r="AX220" s="85" t="e">
        <f t="shared" ca="1" si="12"/>
        <v>#NAME?</v>
      </c>
      <c r="AY220" s="86">
        <f t="shared" si="13"/>
        <v>200001128213</v>
      </c>
      <c r="AZ220" s="171" t="e">
        <f t="shared" ca="1" si="14"/>
        <v>#NAME?</v>
      </c>
      <c r="BA220" s="85" t="e">
        <f t="shared" ca="1" si="15"/>
        <v>#NAME?</v>
      </c>
      <c r="BB220" s="85" t="e">
        <f t="shared" ca="1" si="16"/>
        <v>#NAME?</v>
      </c>
      <c r="BC220" s="90" t="e">
        <f t="shared" ca="1" si="17"/>
        <v>#NAME?</v>
      </c>
      <c r="BD220" s="90" t="e">
        <f t="shared" ca="1" si="18"/>
        <v>#NAME?</v>
      </c>
      <c r="BE220" s="85" t="e">
        <f t="shared" ca="1" si="19"/>
        <v>#NAME?</v>
      </c>
      <c r="BF220" s="22" t="e">
        <f t="shared" ca="1" si="20"/>
        <v>#NAME?</v>
      </c>
      <c r="BG220" s="22" t="e">
        <f t="shared" ca="1" si="21"/>
        <v>#NAME?</v>
      </c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0"/>
        <v>219</v>
      </c>
      <c r="B221" s="144">
        <v>46250</v>
      </c>
      <c r="C221" s="54" t="s">
        <v>3644</v>
      </c>
      <c r="D221" s="54" t="s">
        <v>309</v>
      </c>
      <c r="E221" s="54" t="s">
        <v>311</v>
      </c>
      <c r="F221" s="54">
        <v>4</v>
      </c>
      <c r="G221" s="54" t="s">
        <v>65</v>
      </c>
      <c r="H221" s="54" t="str">
        <f t="shared" si="1"/>
        <v>DONE</v>
      </c>
      <c r="I221" s="54" t="s">
        <v>3645</v>
      </c>
      <c r="J221" s="58" t="s">
        <v>3646</v>
      </c>
      <c r="K221" s="58" t="s">
        <v>79</v>
      </c>
      <c r="L221" s="54"/>
      <c r="M221" s="71"/>
      <c r="N221" s="54" t="s">
        <v>161</v>
      </c>
      <c r="O221" s="54" t="s">
        <v>81</v>
      </c>
      <c r="P221" s="54" t="s">
        <v>87</v>
      </c>
      <c r="Q221" s="54" t="s">
        <v>1091</v>
      </c>
      <c r="R221" s="204">
        <v>200001128213</v>
      </c>
      <c r="S221" s="205">
        <v>46263</v>
      </c>
      <c r="T221" s="66" t="str">
        <f t="shared" si="2"/>
        <v>DONE</v>
      </c>
      <c r="U221" s="205"/>
      <c r="V221" s="71">
        <v>9200110498</v>
      </c>
      <c r="W221" s="71">
        <v>50495</v>
      </c>
      <c r="X221" s="169">
        <v>46268</v>
      </c>
      <c r="Y221" s="69" t="str">
        <f t="shared" si="3"/>
        <v>DONE</v>
      </c>
      <c r="Z221" s="25">
        <v>54759</v>
      </c>
      <c r="AA221" s="72">
        <v>46272</v>
      </c>
      <c r="AB221" s="25"/>
      <c r="AC221" s="71"/>
      <c r="AD221" s="54" t="s">
        <v>3648</v>
      </c>
      <c r="AE221" s="76">
        <v>46272</v>
      </c>
      <c r="AF221" s="69" t="str">
        <f t="shared" si="4"/>
        <v>DONE</v>
      </c>
      <c r="AG221" s="69">
        <v>46274</v>
      </c>
      <c r="AH221" s="170"/>
      <c r="AI221" s="77" t="e">
        <f t="shared" ca="1" si="5"/>
        <v>#NAME?</v>
      </c>
      <c r="AJ221" s="80"/>
      <c r="AK221" s="80"/>
      <c r="AL221" s="82"/>
      <c r="AM221" s="82"/>
      <c r="AN221" s="82"/>
      <c r="AO221" s="82"/>
      <c r="AP221" s="82"/>
      <c r="AQ221" s="82"/>
      <c r="AR221" s="137"/>
      <c r="AS221" s="83">
        <f t="shared" si="7"/>
        <v>219</v>
      </c>
      <c r="AT221" s="85" t="str">
        <f t="shared" si="8"/>
        <v>GMIAMMIPT/2026/08/1954</v>
      </c>
      <c r="AU221" s="84" t="e">
        <f t="shared" ca="1" si="9"/>
        <v>#NAME?</v>
      </c>
      <c r="AV221" s="85" t="e">
        <f t="shared" ca="1" si="10"/>
        <v>#NAME?</v>
      </c>
      <c r="AW221" s="86" t="e">
        <f t="shared" ca="1" si="11"/>
        <v>#NAME?</v>
      </c>
      <c r="AX221" s="85" t="e">
        <f t="shared" ca="1" si="12"/>
        <v>#NAME?</v>
      </c>
      <c r="AY221" s="86">
        <f t="shared" si="13"/>
        <v>200001128213</v>
      </c>
      <c r="AZ221" s="171" t="e">
        <f t="shared" ca="1" si="14"/>
        <v>#NAME?</v>
      </c>
      <c r="BA221" s="85" t="e">
        <f t="shared" ca="1" si="15"/>
        <v>#NAME?</v>
      </c>
      <c r="BB221" s="85" t="e">
        <f t="shared" ca="1" si="16"/>
        <v>#NAME?</v>
      </c>
      <c r="BC221" s="90" t="e">
        <f t="shared" ca="1" si="17"/>
        <v>#NAME?</v>
      </c>
      <c r="BD221" s="90" t="e">
        <f t="shared" ca="1" si="18"/>
        <v>#NAME?</v>
      </c>
      <c r="BE221" s="85" t="e">
        <f t="shared" ca="1" si="19"/>
        <v>#NAME?</v>
      </c>
      <c r="BF221" s="22" t="e">
        <f t="shared" ca="1" si="20"/>
        <v>#NAME?</v>
      </c>
      <c r="BG221" s="22" t="e">
        <f t="shared" ca="1" si="21"/>
        <v>#NAME?</v>
      </c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0"/>
        <v>220</v>
      </c>
      <c r="B222" s="144">
        <v>46252</v>
      </c>
      <c r="C222" s="54" t="s">
        <v>3651</v>
      </c>
      <c r="D222" s="54" t="s">
        <v>3652</v>
      </c>
      <c r="E222" s="54" t="s">
        <v>312</v>
      </c>
      <c r="F222" s="54">
        <v>1</v>
      </c>
      <c r="G222" s="54" t="s">
        <v>65</v>
      </c>
      <c r="H222" s="54" t="str">
        <f t="shared" si="1"/>
        <v>DONE</v>
      </c>
      <c r="I222" s="54" t="s">
        <v>3653</v>
      </c>
      <c r="J222" s="62" t="s">
        <v>73</v>
      </c>
      <c r="K222" s="62" t="s">
        <v>73</v>
      </c>
      <c r="L222" s="54">
        <v>8409</v>
      </c>
      <c r="M222" s="71"/>
      <c r="N222" s="54" t="s">
        <v>3655</v>
      </c>
      <c r="O222" s="54" t="s">
        <v>85</v>
      </c>
      <c r="P222" s="54" t="s">
        <v>550</v>
      </c>
      <c r="Q222" s="54" t="s">
        <v>1191</v>
      </c>
      <c r="R222" s="204">
        <v>200001128221</v>
      </c>
      <c r="S222" s="205">
        <v>46263</v>
      </c>
      <c r="T222" s="66" t="str">
        <f t="shared" si="2"/>
        <v>DONE</v>
      </c>
      <c r="U222" s="205"/>
      <c r="V222" s="71">
        <v>9200110498</v>
      </c>
      <c r="W222" s="71">
        <v>50455</v>
      </c>
      <c r="X222" s="169">
        <v>46267</v>
      </c>
      <c r="Y222" s="69" t="str">
        <f t="shared" si="3"/>
        <v>DONE</v>
      </c>
      <c r="Z222" s="25">
        <v>54759</v>
      </c>
      <c r="AA222" s="72">
        <v>46272</v>
      </c>
      <c r="AB222" s="25"/>
      <c r="AC222" s="71"/>
      <c r="AD222" s="54" t="s">
        <v>3648</v>
      </c>
      <c r="AE222" s="76">
        <v>46272</v>
      </c>
      <c r="AF222" s="69" t="str">
        <f t="shared" si="4"/>
        <v>DONE</v>
      </c>
      <c r="AG222" s="69">
        <v>46274</v>
      </c>
      <c r="AH222" s="170"/>
      <c r="AI222" s="77" t="e">
        <f t="shared" ca="1" si="5"/>
        <v>#NAME?</v>
      </c>
      <c r="AJ222" s="80"/>
      <c r="AK222" s="80"/>
      <c r="AL222" s="82"/>
      <c r="AM222" s="82"/>
      <c r="AN222" s="82"/>
      <c r="AO222" s="82"/>
      <c r="AP222" s="82"/>
      <c r="AQ222" s="82"/>
      <c r="AR222" s="137"/>
      <c r="AS222" s="83">
        <f t="shared" si="7"/>
        <v>220</v>
      </c>
      <c r="AT222" s="85" t="str">
        <f t="shared" si="8"/>
        <v>GMIAMMIPT/2026/08/1955</v>
      </c>
      <c r="AU222" s="84" t="e">
        <f t="shared" ca="1" si="9"/>
        <v>#NAME?</v>
      </c>
      <c r="AV222" s="85" t="e">
        <f t="shared" ca="1" si="10"/>
        <v>#NAME?</v>
      </c>
      <c r="AW222" s="86" t="e">
        <f t="shared" ca="1" si="11"/>
        <v>#NAME?</v>
      </c>
      <c r="AX222" s="85" t="e">
        <f t="shared" ca="1" si="12"/>
        <v>#NAME?</v>
      </c>
      <c r="AY222" s="86">
        <f t="shared" si="13"/>
        <v>200001128221</v>
      </c>
      <c r="AZ222" s="171" t="e">
        <f t="shared" ca="1" si="14"/>
        <v>#NAME?</v>
      </c>
      <c r="BA222" s="85" t="e">
        <f t="shared" ca="1" si="15"/>
        <v>#NAME?</v>
      </c>
      <c r="BB222" s="85" t="e">
        <f t="shared" ca="1" si="16"/>
        <v>#NAME?</v>
      </c>
      <c r="BC222" s="90" t="e">
        <f t="shared" ca="1" si="17"/>
        <v>#NAME?</v>
      </c>
      <c r="BD222" s="90" t="e">
        <f t="shared" ca="1" si="18"/>
        <v>#NAME?</v>
      </c>
      <c r="BE222" s="85" t="e">
        <f t="shared" ca="1" si="19"/>
        <v>#NAME?</v>
      </c>
      <c r="BF222" s="22" t="e">
        <f t="shared" ca="1" si="20"/>
        <v>#NAME?</v>
      </c>
      <c r="BG222" s="22" t="e">
        <f t="shared" ca="1" si="21"/>
        <v>#NAME?</v>
      </c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0"/>
        <v>221</v>
      </c>
      <c r="B223" s="144">
        <v>46252</v>
      </c>
      <c r="C223" s="54" t="s">
        <v>3651</v>
      </c>
      <c r="D223" s="54" t="s">
        <v>322</v>
      </c>
      <c r="E223" s="54" t="s">
        <v>323</v>
      </c>
      <c r="F223" s="54">
        <v>1</v>
      </c>
      <c r="G223" s="54" t="s">
        <v>65</v>
      </c>
      <c r="H223" s="54" t="str">
        <f t="shared" si="1"/>
        <v>DONE</v>
      </c>
      <c r="I223" s="54" t="s">
        <v>3653</v>
      </c>
      <c r="J223" s="62" t="s">
        <v>73</v>
      </c>
      <c r="K223" s="62" t="s">
        <v>73</v>
      </c>
      <c r="L223" s="54">
        <v>8409</v>
      </c>
      <c r="M223" s="71"/>
      <c r="N223" s="54" t="s">
        <v>3655</v>
      </c>
      <c r="O223" s="54" t="s">
        <v>85</v>
      </c>
      <c r="P223" s="54" t="s">
        <v>550</v>
      </c>
      <c r="Q223" s="54" t="s">
        <v>1191</v>
      </c>
      <c r="R223" s="204">
        <v>200001128221</v>
      </c>
      <c r="S223" s="205">
        <v>46263</v>
      </c>
      <c r="T223" s="66" t="str">
        <f t="shared" si="2"/>
        <v>DONE</v>
      </c>
      <c r="U223" s="205"/>
      <c r="V223" s="71">
        <v>9200110490</v>
      </c>
      <c r="W223" s="71">
        <v>50455</v>
      </c>
      <c r="X223" s="169">
        <v>46267</v>
      </c>
      <c r="Y223" s="69" t="str">
        <f t="shared" si="3"/>
        <v>DONE</v>
      </c>
      <c r="Z223" s="25">
        <v>54731</v>
      </c>
      <c r="AA223" s="72">
        <v>46272</v>
      </c>
      <c r="AB223" s="25"/>
      <c r="AC223" s="71"/>
      <c r="AD223" s="54" t="s">
        <v>3664</v>
      </c>
      <c r="AE223" s="76">
        <v>46272</v>
      </c>
      <c r="AF223" s="69" t="str">
        <f t="shared" si="4"/>
        <v>DONE</v>
      </c>
      <c r="AG223" s="69">
        <v>46274</v>
      </c>
      <c r="AH223" s="170"/>
      <c r="AI223" s="77" t="e">
        <f t="shared" ca="1" si="5"/>
        <v>#NAME?</v>
      </c>
      <c r="AJ223" s="80"/>
      <c r="AK223" s="80"/>
      <c r="AL223" s="82"/>
      <c r="AM223" s="82"/>
      <c r="AN223" s="82"/>
      <c r="AO223" s="82"/>
      <c r="AP223" s="82"/>
      <c r="AQ223" s="82"/>
      <c r="AR223" s="137"/>
      <c r="AS223" s="83">
        <f t="shared" si="7"/>
        <v>221</v>
      </c>
      <c r="AT223" s="85" t="str">
        <f t="shared" si="8"/>
        <v>GMIAMMIPT/2026/08/1955</v>
      </c>
      <c r="AU223" s="84" t="e">
        <f t="shared" ca="1" si="9"/>
        <v>#NAME?</v>
      </c>
      <c r="AV223" s="85" t="e">
        <f t="shared" ca="1" si="10"/>
        <v>#NAME?</v>
      </c>
      <c r="AW223" s="86" t="e">
        <f t="shared" ca="1" si="11"/>
        <v>#NAME?</v>
      </c>
      <c r="AX223" s="85" t="e">
        <f t="shared" ca="1" si="12"/>
        <v>#NAME?</v>
      </c>
      <c r="AY223" s="86">
        <f t="shared" si="13"/>
        <v>200001128221</v>
      </c>
      <c r="AZ223" s="171" t="e">
        <f t="shared" ca="1" si="14"/>
        <v>#NAME?</v>
      </c>
      <c r="BA223" s="85" t="e">
        <f t="shared" ca="1" si="15"/>
        <v>#NAME?</v>
      </c>
      <c r="BB223" s="85" t="e">
        <f t="shared" ca="1" si="16"/>
        <v>#NAME?</v>
      </c>
      <c r="BC223" s="90" t="e">
        <f t="shared" ca="1" si="17"/>
        <v>#NAME?</v>
      </c>
      <c r="BD223" s="90" t="e">
        <f t="shared" ca="1" si="18"/>
        <v>#NAME?</v>
      </c>
      <c r="BE223" s="85" t="e">
        <f t="shared" ca="1" si="19"/>
        <v>#NAME?</v>
      </c>
      <c r="BF223" s="22" t="e">
        <f t="shared" ca="1" si="20"/>
        <v>#NAME?</v>
      </c>
      <c r="BG223" s="22" t="e">
        <f t="shared" ca="1" si="21"/>
        <v>#NAME?</v>
      </c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0"/>
        <v>222</v>
      </c>
      <c r="B224" s="144">
        <v>46252</v>
      </c>
      <c r="C224" s="54" t="s">
        <v>3651</v>
      </c>
      <c r="D224" s="54" t="s">
        <v>693</v>
      </c>
      <c r="E224" s="54" t="s">
        <v>694</v>
      </c>
      <c r="F224" s="54">
        <v>2</v>
      </c>
      <c r="G224" s="54" t="s">
        <v>65</v>
      </c>
      <c r="H224" s="54" t="str">
        <f t="shared" si="1"/>
        <v>DONE</v>
      </c>
      <c r="I224" s="54" t="s">
        <v>3653</v>
      </c>
      <c r="J224" s="62" t="s">
        <v>73</v>
      </c>
      <c r="K224" s="62" t="s">
        <v>73</v>
      </c>
      <c r="L224" s="54">
        <v>8409</v>
      </c>
      <c r="M224" s="71"/>
      <c r="N224" s="54" t="s">
        <v>3655</v>
      </c>
      <c r="O224" s="54" t="s">
        <v>85</v>
      </c>
      <c r="P224" s="54" t="s">
        <v>550</v>
      </c>
      <c r="Q224" s="54" t="s">
        <v>1191</v>
      </c>
      <c r="R224" s="204">
        <v>200001128221</v>
      </c>
      <c r="S224" s="205">
        <v>46263</v>
      </c>
      <c r="T224" s="66" t="str">
        <f t="shared" si="2"/>
        <v>DONE</v>
      </c>
      <c r="U224" s="205"/>
      <c r="V224" s="71">
        <v>9200110490</v>
      </c>
      <c r="W224" s="71">
        <v>50455</v>
      </c>
      <c r="X224" s="169">
        <v>46267</v>
      </c>
      <c r="Y224" s="69" t="str">
        <f t="shared" si="3"/>
        <v>DONE</v>
      </c>
      <c r="Z224" s="25">
        <v>54731</v>
      </c>
      <c r="AA224" s="72">
        <v>46272</v>
      </c>
      <c r="AB224" s="25"/>
      <c r="AC224" s="71"/>
      <c r="AD224" s="54" t="s">
        <v>3664</v>
      </c>
      <c r="AE224" s="76">
        <v>46272</v>
      </c>
      <c r="AF224" s="69" t="str">
        <f t="shared" si="4"/>
        <v>DONE</v>
      </c>
      <c r="AG224" s="69">
        <v>46274</v>
      </c>
      <c r="AH224" s="170"/>
      <c r="AI224" s="77" t="e">
        <f t="shared" ca="1" si="5"/>
        <v>#NAME?</v>
      </c>
      <c r="AJ224" s="80"/>
      <c r="AK224" s="80"/>
      <c r="AL224" s="82"/>
      <c r="AM224" s="82"/>
      <c r="AN224" s="82"/>
      <c r="AO224" s="82"/>
      <c r="AP224" s="82"/>
      <c r="AQ224" s="82"/>
      <c r="AR224" s="137"/>
      <c r="AS224" s="83">
        <f t="shared" si="7"/>
        <v>222</v>
      </c>
      <c r="AT224" s="85" t="str">
        <f t="shared" si="8"/>
        <v>GMIAMMIPT/2026/08/1955</v>
      </c>
      <c r="AU224" s="84" t="e">
        <f t="shared" ca="1" si="9"/>
        <v>#NAME?</v>
      </c>
      <c r="AV224" s="85" t="e">
        <f t="shared" ca="1" si="10"/>
        <v>#NAME?</v>
      </c>
      <c r="AW224" s="86" t="e">
        <f t="shared" ca="1" si="11"/>
        <v>#NAME?</v>
      </c>
      <c r="AX224" s="85" t="e">
        <f t="shared" ca="1" si="12"/>
        <v>#NAME?</v>
      </c>
      <c r="AY224" s="86">
        <f t="shared" si="13"/>
        <v>200001128221</v>
      </c>
      <c r="AZ224" s="171" t="e">
        <f t="shared" ca="1" si="14"/>
        <v>#NAME?</v>
      </c>
      <c r="BA224" s="85" t="e">
        <f t="shared" ca="1" si="15"/>
        <v>#NAME?</v>
      </c>
      <c r="BB224" s="85" t="e">
        <f t="shared" ca="1" si="16"/>
        <v>#NAME?</v>
      </c>
      <c r="BC224" s="90" t="e">
        <f t="shared" ca="1" si="17"/>
        <v>#NAME?</v>
      </c>
      <c r="BD224" s="90" t="e">
        <f t="shared" ca="1" si="18"/>
        <v>#NAME?</v>
      </c>
      <c r="BE224" s="85" t="e">
        <f t="shared" ca="1" si="19"/>
        <v>#NAME?</v>
      </c>
      <c r="BF224" s="22" t="e">
        <f t="shared" ca="1" si="20"/>
        <v>#NAME?</v>
      </c>
      <c r="BG224" s="22" t="e">
        <f t="shared" ca="1" si="21"/>
        <v>#NAME?</v>
      </c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0"/>
        <v>223</v>
      </c>
      <c r="B225" s="144">
        <v>46252</v>
      </c>
      <c r="C225" s="54" t="s">
        <v>3651</v>
      </c>
      <c r="D225" s="54" t="s">
        <v>396</v>
      </c>
      <c r="E225" s="54" t="s">
        <v>398</v>
      </c>
      <c r="F225" s="54">
        <v>2</v>
      </c>
      <c r="G225" s="54" t="s">
        <v>65</v>
      </c>
      <c r="H225" s="54" t="str">
        <f t="shared" si="1"/>
        <v>DONE</v>
      </c>
      <c r="I225" s="54" t="s">
        <v>3653</v>
      </c>
      <c r="J225" s="62" t="s">
        <v>73</v>
      </c>
      <c r="K225" s="62" t="s">
        <v>73</v>
      </c>
      <c r="L225" s="54">
        <v>8409</v>
      </c>
      <c r="M225" s="71"/>
      <c r="N225" s="54" t="s">
        <v>3655</v>
      </c>
      <c r="O225" s="54" t="s">
        <v>85</v>
      </c>
      <c r="P225" s="54" t="s">
        <v>550</v>
      </c>
      <c r="Q225" s="54" t="s">
        <v>1191</v>
      </c>
      <c r="R225" s="204">
        <v>200001128221</v>
      </c>
      <c r="S225" s="205">
        <v>46263</v>
      </c>
      <c r="T225" s="66" t="str">
        <f t="shared" si="2"/>
        <v>DONE</v>
      </c>
      <c r="U225" s="205"/>
      <c r="V225" s="71">
        <v>9200110490</v>
      </c>
      <c r="W225" s="71">
        <v>50455</v>
      </c>
      <c r="X225" s="169">
        <v>46267</v>
      </c>
      <c r="Y225" s="69" t="str">
        <f t="shared" si="3"/>
        <v>DONE</v>
      </c>
      <c r="Z225" s="25">
        <v>54731</v>
      </c>
      <c r="AA225" s="72">
        <v>46272</v>
      </c>
      <c r="AB225" s="25"/>
      <c r="AC225" s="71"/>
      <c r="AD225" s="54" t="s">
        <v>3664</v>
      </c>
      <c r="AE225" s="76">
        <v>46272</v>
      </c>
      <c r="AF225" s="69" t="str">
        <f t="shared" si="4"/>
        <v>DONE</v>
      </c>
      <c r="AG225" s="69">
        <v>46274</v>
      </c>
      <c r="AH225" s="170"/>
      <c r="AI225" s="77" t="e">
        <f t="shared" ca="1" si="5"/>
        <v>#NAME?</v>
      </c>
      <c r="AJ225" s="80"/>
      <c r="AK225" s="80"/>
      <c r="AL225" s="82"/>
      <c r="AM225" s="82"/>
      <c r="AN225" s="82"/>
      <c r="AO225" s="82"/>
      <c r="AP225" s="82"/>
      <c r="AQ225" s="82"/>
      <c r="AR225" s="137"/>
      <c r="AS225" s="83">
        <f t="shared" si="7"/>
        <v>223</v>
      </c>
      <c r="AT225" s="85" t="str">
        <f t="shared" si="8"/>
        <v>GMIAMMIPT/2026/08/1955</v>
      </c>
      <c r="AU225" s="84" t="e">
        <f t="shared" ca="1" si="9"/>
        <v>#NAME?</v>
      </c>
      <c r="AV225" s="85" t="e">
        <f t="shared" ca="1" si="10"/>
        <v>#NAME?</v>
      </c>
      <c r="AW225" s="86" t="e">
        <f t="shared" ca="1" si="11"/>
        <v>#NAME?</v>
      </c>
      <c r="AX225" s="85" t="e">
        <f t="shared" ca="1" si="12"/>
        <v>#NAME?</v>
      </c>
      <c r="AY225" s="86">
        <f t="shared" si="13"/>
        <v>200001128221</v>
      </c>
      <c r="AZ225" s="171" t="e">
        <f t="shared" ca="1" si="14"/>
        <v>#NAME?</v>
      </c>
      <c r="BA225" s="85" t="e">
        <f t="shared" ca="1" si="15"/>
        <v>#NAME?</v>
      </c>
      <c r="BB225" s="85" t="e">
        <f t="shared" ca="1" si="16"/>
        <v>#NAME?</v>
      </c>
      <c r="BC225" s="90" t="e">
        <f t="shared" ca="1" si="17"/>
        <v>#NAME?</v>
      </c>
      <c r="BD225" s="90" t="e">
        <f t="shared" ca="1" si="18"/>
        <v>#NAME?</v>
      </c>
      <c r="BE225" s="85" t="e">
        <f t="shared" ca="1" si="19"/>
        <v>#NAME?</v>
      </c>
      <c r="BF225" s="22" t="e">
        <f t="shared" ca="1" si="20"/>
        <v>#NAME?</v>
      </c>
      <c r="BG225" s="22" t="e">
        <f t="shared" ca="1" si="21"/>
        <v>#NAME?</v>
      </c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0"/>
        <v>224</v>
      </c>
      <c r="B226" s="144">
        <v>46252</v>
      </c>
      <c r="C226" s="54" t="s">
        <v>3672</v>
      </c>
      <c r="D226" s="54" t="s">
        <v>177</v>
      </c>
      <c r="E226" s="54" t="s">
        <v>178</v>
      </c>
      <c r="F226" s="54">
        <v>1</v>
      </c>
      <c r="G226" s="54" t="s">
        <v>65</v>
      </c>
      <c r="H226" s="54" t="str">
        <f t="shared" si="1"/>
        <v>DONE</v>
      </c>
      <c r="I226" s="54" t="s">
        <v>2160</v>
      </c>
      <c r="J226" s="58" t="s">
        <v>180</v>
      </c>
      <c r="K226" s="58" t="s">
        <v>79</v>
      </c>
      <c r="L226" s="54">
        <v>3000</v>
      </c>
      <c r="M226" s="71"/>
      <c r="N226" s="54" t="s">
        <v>184</v>
      </c>
      <c r="O226" s="54" t="s">
        <v>91</v>
      </c>
      <c r="P226" s="54" t="s">
        <v>910</v>
      </c>
      <c r="Q226" s="54" t="s">
        <v>262</v>
      </c>
      <c r="R226" s="204">
        <v>200001128352</v>
      </c>
      <c r="S226" s="205">
        <v>46263</v>
      </c>
      <c r="T226" s="66" t="str">
        <f t="shared" si="2"/>
        <v>DONE</v>
      </c>
      <c r="U226" s="205"/>
      <c r="V226" s="71">
        <v>9200110487</v>
      </c>
      <c r="W226" s="71">
        <v>50453</v>
      </c>
      <c r="X226" s="169">
        <v>46267</v>
      </c>
      <c r="Y226" s="69" t="str">
        <f t="shared" si="3"/>
        <v>DONE</v>
      </c>
      <c r="Z226" s="25">
        <v>54719</v>
      </c>
      <c r="AA226" s="72">
        <v>46272</v>
      </c>
      <c r="AB226" s="25"/>
      <c r="AC226" s="71"/>
      <c r="AD226" s="54" t="s">
        <v>3673</v>
      </c>
      <c r="AE226" s="76">
        <v>46272</v>
      </c>
      <c r="AF226" s="69" t="str">
        <f t="shared" si="4"/>
        <v>DONE</v>
      </c>
      <c r="AG226" s="69">
        <v>46274</v>
      </c>
      <c r="AH226" s="170"/>
      <c r="AI226" s="77" t="e">
        <f t="shared" ca="1" si="5"/>
        <v>#NAME?</v>
      </c>
      <c r="AJ226" s="80"/>
      <c r="AK226" s="80"/>
      <c r="AL226" s="82"/>
      <c r="AM226" s="82"/>
      <c r="AN226" s="82"/>
      <c r="AO226" s="82"/>
      <c r="AP226" s="82"/>
      <c r="AQ226" s="82"/>
      <c r="AR226" s="137"/>
      <c r="AS226" s="83">
        <f t="shared" si="7"/>
        <v>224</v>
      </c>
      <c r="AT226" s="85" t="str">
        <f t="shared" si="8"/>
        <v>GMIAMMIPT/2026/08/1956</v>
      </c>
      <c r="AU226" s="84" t="e">
        <f t="shared" ca="1" si="9"/>
        <v>#NAME?</v>
      </c>
      <c r="AV226" s="85" t="e">
        <f t="shared" ca="1" si="10"/>
        <v>#NAME?</v>
      </c>
      <c r="AW226" s="86" t="e">
        <f t="shared" ca="1" si="11"/>
        <v>#NAME?</v>
      </c>
      <c r="AX226" s="85" t="e">
        <f t="shared" ca="1" si="12"/>
        <v>#NAME?</v>
      </c>
      <c r="AY226" s="86">
        <f t="shared" si="13"/>
        <v>200001128352</v>
      </c>
      <c r="AZ226" s="171" t="e">
        <f t="shared" ca="1" si="14"/>
        <v>#NAME?</v>
      </c>
      <c r="BA226" s="85" t="e">
        <f t="shared" ca="1" si="15"/>
        <v>#NAME?</v>
      </c>
      <c r="BB226" s="85" t="e">
        <f t="shared" ca="1" si="16"/>
        <v>#NAME?</v>
      </c>
      <c r="BC226" s="90" t="e">
        <f t="shared" ca="1" si="17"/>
        <v>#NAME?</v>
      </c>
      <c r="BD226" s="90" t="e">
        <f t="shared" ca="1" si="18"/>
        <v>#NAME?</v>
      </c>
      <c r="BE226" s="85" t="e">
        <f t="shared" ca="1" si="19"/>
        <v>#NAME?</v>
      </c>
      <c r="BF226" s="22" t="e">
        <f t="shared" ca="1" si="20"/>
        <v>#NAME?</v>
      </c>
      <c r="BG226" s="22" t="e">
        <f t="shared" ca="1" si="21"/>
        <v>#NAME?</v>
      </c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0"/>
        <v>225</v>
      </c>
      <c r="B227" s="144">
        <v>46253</v>
      </c>
      <c r="C227" s="54" t="s">
        <v>3676</v>
      </c>
      <c r="D227" s="54" t="s">
        <v>903</v>
      </c>
      <c r="E227" s="54" t="s">
        <v>904</v>
      </c>
      <c r="F227" s="54">
        <v>1</v>
      </c>
      <c r="G227" s="54" t="s">
        <v>65</v>
      </c>
      <c r="H227" s="54" t="str">
        <f t="shared" si="1"/>
        <v>DONE</v>
      </c>
      <c r="I227" s="54" t="s">
        <v>2288</v>
      </c>
      <c r="J227" s="58" t="s">
        <v>78</v>
      </c>
      <c r="K227" s="58" t="s">
        <v>79</v>
      </c>
      <c r="L227" s="54">
        <v>10007</v>
      </c>
      <c r="M227" s="71"/>
      <c r="N227" s="54" t="s">
        <v>118</v>
      </c>
      <c r="O227" s="54" t="s">
        <v>85</v>
      </c>
      <c r="P227" s="54" t="s">
        <v>82</v>
      </c>
      <c r="Q227" s="54" t="s">
        <v>2541</v>
      </c>
      <c r="R227" s="204">
        <v>200001128235</v>
      </c>
      <c r="S227" s="205">
        <v>46263</v>
      </c>
      <c r="T227" s="66" t="str">
        <f t="shared" si="2"/>
        <v>DONE</v>
      </c>
      <c r="U227" s="205"/>
      <c r="V227" s="71">
        <v>9200110492</v>
      </c>
      <c r="W227" s="71">
        <v>50519</v>
      </c>
      <c r="X227" s="169">
        <v>46269</v>
      </c>
      <c r="Y227" s="69" t="str">
        <f t="shared" si="3"/>
        <v>DONE</v>
      </c>
      <c r="Z227" s="25">
        <v>54768</v>
      </c>
      <c r="AA227" s="72">
        <v>46272</v>
      </c>
      <c r="AB227" s="25"/>
      <c r="AC227" s="71"/>
      <c r="AD227" s="54" t="s">
        <v>3678</v>
      </c>
      <c r="AE227" s="76">
        <v>46272</v>
      </c>
      <c r="AF227" s="69" t="str">
        <f t="shared" si="4"/>
        <v>DONE</v>
      </c>
      <c r="AG227" s="69">
        <v>46274</v>
      </c>
      <c r="AH227" s="170"/>
      <c r="AI227" s="77" t="e">
        <f t="shared" ca="1" si="5"/>
        <v>#NAME?</v>
      </c>
      <c r="AJ227" s="80"/>
      <c r="AK227" s="80"/>
      <c r="AL227" s="82"/>
      <c r="AM227" s="82"/>
      <c r="AN227" s="82"/>
      <c r="AO227" s="82"/>
      <c r="AP227" s="82"/>
      <c r="AQ227" s="82"/>
      <c r="AR227" s="137"/>
      <c r="AS227" s="83">
        <f t="shared" si="7"/>
        <v>225</v>
      </c>
      <c r="AT227" s="85" t="str">
        <f t="shared" si="8"/>
        <v>GMIAMMIPT/2026/08/1957</v>
      </c>
      <c r="AU227" s="84" t="e">
        <f t="shared" ca="1" si="9"/>
        <v>#NAME?</v>
      </c>
      <c r="AV227" s="85" t="e">
        <f t="shared" ca="1" si="10"/>
        <v>#NAME?</v>
      </c>
      <c r="AW227" s="86" t="e">
        <f t="shared" ca="1" si="11"/>
        <v>#NAME?</v>
      </c>
      <c r="AX227" s="85" t="e">
        <f t="shared" ca="1" si="12"/>
        <v>#NAME?</v>
      </c>
      <c r="AY227" s="86">
        <f t="shared" si="13"/>
        <v>200001128235</v>
      </c>
      <c r="AZ227" s="171" t="e">
        <f t="shared" ca="1" si="14"/>
        <v>#NAME?</v>
      </c>
      <c r="BA227" s="85" t="e">
        <f t="shared" ca="1" si="15"/>
        <v>#NAME?</v>
      </c>
      <c r="BB227" s="85" t="e">
        <f t="shared" ca="1" si="16"/>
        <v>#NAME?</v>
      </c>
      <c r="BC227" s="90" t="e">
        <f t="shared" ca="1" si="17"/>
        <v>#NAME?</v>
      </c>
      <c r="BD227" s="90" t="e">
        <f t="shared" ca="1" si="18"/>
        <v>#NAME?</v>
      </c>
      <c r="BE227" s="85" t="e">
        <f t="shared" ca="1" si="19"/>
        <v>#NAME?</v>
      </c>
      <c r="BF227" s="22" t="e">
        <f t="shared" ca="1" si="20"/>
        <v>#NAME?</v>
      </c>
      <c r="BG227" s="22" t="e">
        <f t="shared" ca="1" si="21"/>
        <v>#NAME?</v>
      </c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0"/>
        <v>226</v>
      </c>
      <c r="B228" s="144">
        <v>46253</v>
      </c>
      <c r="C228" s="54" t="s">
        <v>3676</v>
      </c>
      <c r="D228" s="54" t="s">
        <v>67</v>
      </c>
      <c r="E228" s="54" t="s">
        <v>69</v>
      </c>
      <c r="F228" s="54">
        <v>1</v>
      </c>
      <c r="G228" s="54" t="s">
        <v>65</v>
      </c>
      <c r="H228" s="54" t="str">
        <f t="shared" si="1"/>
        <v>DONE</v>
      </c>
      <c r="I228" s="54" t="s">
        <v>2288</v>
      </c>
      <c r="J228" s="58" t="s">
        <v>78</v>
      </c>
      <c r="K228" s="58" t="s">
        <v>79</v>
      </c>
      <c r="L228" s="54">
        <v>10007</v>
      </c>
      <c r="M228" s="71"/>
      <c r="N228" s="54" t="s">
        <v>118</v>
      </c>
      <c r="O228" s="54" t="s">
        <v>85</v>
      </c>
      <c r="P228" s="54" t="s">
        <v>82</v>
      </c>
      <c r="Q228" s="54" t="s">
        <v>2541</v>
      </c>
      <c r="R228" s="204">
        <v>200001128235</v>
      </c>
      <c r="S228" s="205">
        <v>46263</v>
      </c>
      <c r="T228" s="66" t="str">
        <f t="shared" si="2"/>
        <v>DONE</v>
      </c>
      <c r="U228" s="205"/>
      <c r="V228" s="71">
        <v>9200110492</v>
      </c>
      <c r="W228" s="71">
        <v>50519</v>
      </c>
      <c r="X228" s="169">
        <v>46269</v>
      </c>
      <c r="Y228" s="69" t="str">
        <f t="shared" si="3"/>
        <v>DONE</v>
      </c>
      <c r="Z228" s="25">
        <v>54768</v>
      </c>
      <c r="AA228" s="72">
        <v>46272</v>
      </c>
      <c r="AB228" s="25"/>
      <c r="AC228" s="71"/>
      <c r="AD228" s="54" t="s">
        <v>3678</v>
      </c>
      <c r="AE228" s="76">
        <v>46272</v>
      </c>
      <c r="AF228" s="69" t="str">
        <f t="shared" si="4"/>
        <v>DONE</v>
      </c>
      <c r="AG228" s="69">
        <v>46274</v>
      </c>
      <c r="AH228" s="170"/>
      <c r="AI228" s="77" t="e">
        <f t="shared" ca="1" si="5"/>
        <v>#NAME?</v>
      </c>
      <c r="AJ228" s="80"/>
      <c r="AK228" s="80"/>
      <c r="AL228" s="82"/>
      <c r="AM228" s="82"/>
      <c r="AN228" s="82"/>
      <c r="AO228" s="82"/>
      <c r="AP228" s="82"/>
      <c r="AQ228" s="82"/>
      <c r="AR228" s="137"/>
      <c r="AS228" s="83">
        <f t="shared" si="7"/>
        <v>226</v>
      </c>
      <c r="AT228" s="85" t="str">
        <f t="shared" si="8"/>
        <v>GMIAMMIPT/2026/08/1957</v>
      </c>
      <c r="AU228" s="84" t="e">
        <f t="shared" ca="1" si="9"/>
        <v>#NAME?</v>
      </c>
      <c r="AV228" s="85" t="e">
        <f t="shared" ca="1" si="10"/>
        <v>#NAME?</v>
      </c>
      <c r="AW228" s="86" t="e">
        <f t="shared" ca="1" si="11"/>
        <v>#NAME?</v>
      </c>
      <c r="AX228" s="85" t="e">
        <f t="shared" ca="1" si="12"/>
        <v>#NAME?</v>
      </c>
      <c r="AY228" s="86">
        <f t="shared" si="13"/>
        <v>200001128235</v>
      </c>
      <c r="AZ228" s="171" t="e">
        <f t="shared" ca="1" si="14"/>
        <v>#NAME?</v>
      </c>
      <c r="BA228" s="85" t="e">
        <f t="shared" ca="1" si="15"/>
        <v>#NAME?</v>
      </c>
      <c r="BB228" s="85" t="e">
        <f t="shared" ca="1" si="16"/>
        <v>#NAME?</v>
      </c>
      <c r="BC228" s="90" t="e">
        <f t="shared" ca="1" si="17"/>
        <v>#NAME?</v>
      </c>
      <c r="BD228" s="90" t="e">
        <f t="shared" ca="1" si="18"/>
        <v>#NAME?</v>
      </c>
      <c r="BE228" s="85" t="e">
        <f t="shared" ca="1" si="19"/>
        <v>#NAME?</v>
      </c>
      <c r="BF228" s="22" t="e">
        <f t="shared" ca="1" si="20"/>
        <v>#NAME?</v>
      </c>
      <c r="BG228" s="22" t="e">
        <f t="shared" ca="1" si="21"/>
        <v>#NAME?</v>
      </c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0"/>
        <v>227</v>
      </c>
      <c r="B229" s="144">
        <v>46253</v>
      </c>
      <c r="C229" s="54" t="s">
        <v>3676</v>
      </c>
      <c r="D229" s="54" t="s">
        <v>2433</v>
      </c>
      <c r="E229" s="54" t="s">
        <v>3172</v>
      </c>
      <c r="F229" s="54">
        <v>1</v>
      </c>
      <c r="G229" s="54" t="s">
        <v>65</v>
      </c>
      <c r="H229" s="54" t="str">
        <f t="shared" si="1"/>
        <v>DONE</v>
      </c>
      <c r="I229" s="54" t="s">
        <v>2288</v>
      </c>
      <c r="J229" s="58" t="s">
        <v>78</v>
      </c>
      <c r="K229" s="58" t="s">
        <v>79</v>
      </c>
      <c r="L229" s="54">
        <v>10007</v>
      </c>
      <c r="M229" s="71"/>
      <c r="N229" s="54" t="s">
        <v>118</v>
      </c>
      <c r="O229" s="54" t="s">
        <v>85</v>
      </c>
      <c r="P229" s="54" t="s">
        <v>82</v>
      </c>
      <c r="Q229" s="54" t="s">
        <v>2541</v>
      </c>
      <c r="R229" s="204">
        <v>200001128235</v>
      </c>
      <c r="S229" s="205">
        <v>46263</v>
      </c>
      <c r="T229" s="66" t="str">
        <f t="shared" si="2"/>
        <v>DONE</v>
      </c>
      <c r="U229" s="205"/>
      <c r="V229" s="71">
        <v>9200110492</v>
      </c>
      <c r="W229" s="71">
        <v>50519</v>
      </c>
      <c r="X229" s="169">
        <v>46269</v>
      </c>
      <c r="Y229" s="69" t="str">
        <f t="shared" si="3"/>
        <v>DONE</v>
      </c>
      <c r="Z229" s="25">
        <v>54768</v>
      </c>
      <c r="AA229" s="72">
        <v>46272</v>
      </c>
      <c r="AB229" s="25"/>
      <c r="AC229" s="71"/>
      <c r="AD229" s="54" t="s">
        <v>3678</v>
      </c>
      <c r="AE229" s="76">
        <v>46272</v>
      </c>
      <c r="AF229" s="69" t="str">
        <f t="shared" si="4"/>
        <v>DONE</v>
      </c>
      <c r="AG229" s="69">
        <v>46274</v>
      </c>
      <c r="AH229" s="170"/>
      <c r="AI229" s="77" t="e">
        <f t="shared" ca="1" si="5"/>
        <v>#NAME?</v>
      </c>
      <c r="AJ229" s="80"/>
      <c r="AK229" s="80"/>
      <c r="AL229" s="82"/>
      <c r="AM229" s="82"/>
      <c r="AN229" s="82"/>
      <c r="AO229" s="82"/>
      <c r="AP229" s="82"/>
      <c r="AQ229" s="82"/>
      <c r="AR229" s="137"/>
      <c r="AS229" s="83">
        <f t="shared" si="7"/>
        <v>227</v>
      </c>
      <c r="AT229" s="85" t="str">
        <f t="shared" si="8"/>
        <v>GMIAMMIPT/2026/08/1957</v>
      </c>
      <c r="AU229" s="84" t="e">
        <f t="shared" ca="1" si="9"/>
        <v>#NAME?</v>
      </c>
      <c r="AV229" s="85" t="e">
        <f t="shared" ca="1" si="10"/>
        <v>#NAME?</v>
      </c>
      <c r="AW229" s="86" t="e">
        <f t="shared" ca="1" si="11"/>
        <v>#NAME?</v>
      </c>
      <c r="AX229" s="85" t="e">
        <f t="shared" ca="1" si="12"/>
        <v>#NAME?</v>
      </c>
      <c r="AY229" s="86">
        <f t="shared" si="13"/>
        <v>200001128235</v>
      </c>
      <c r="AZ229" s="171" t="e">
        <f t="shared" ca="1" si="14"/>
        <v>#NAME?</v>
      </c>
      <c r="BA229" s="85" t="e">
        <f t="shared" ca="1" si="15"/>
        <v>#NAME?</v>
      </c>
      <c r="BB229" s="85" t="e">
        <f t="shared" ca="1" si="16"/>
        <v>#NAME?</v>
      </c>
      <c r="BC229" s="90" t="e">
        <f t="shared" ca="1" si="17"/>
        <v>#NAME?</v>
      </c>
      <c r="BD229" s="90" t="e">
        <f t="shared" ca="1" si="18"/>
        <v>#NAME?</v>
      </c>
      <c r="BE229" s="85" t="e">
        <f t="shared" ca="1" si="19"/>
        <v>#NAME?</v>
      </c>
      <c r="BF229" s="22" t="e">
        <f t="shared" ca="1" si="20"/>
        <v>#NAME?</v>
      </c>
      <c r="BG229" s="22" t="e">
        <f t="shared" ca="1" si="21"/>
        <v>#NAME?</v>
      </c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0"/>
        <v>228</v>
      </c>
      <c r="B230" s="144">
        <v>46253</v>
      </c>
      <c r="C230" s="54" t="s">
        <v>3676</v>
      </c>
      <c r="D230" s="54" t="s">
        <v>153</v>
      </c>
      <c r="E230" s="54" t="s">
        <v>829</v>
      </c>
      <c r="F230" s="54">
        <v>1</v>
      </c>
      <c r="G230" s="54" t="s">
        <v>65</v>
      </c>
      <c r="H230" s="54" t="str">
        <f t="shared" si="1"/>
        <v>DONE</v>
      </c>
      <c r="I230" s="54" t="s">
        <v>2288</v>
      </c>
      <c r="J230" s="58" t="s">
        <v>78</v>
      </c>
      <c r="K230" s="58" t="s">
        <v>79</v>
      </c>
      <c r="L230" s="54">
        <v>10007</v>
      </c>
      <c r="M230" s="71"/>
      <c r="N230" s="54" t="s">
        <v>118</v>
      </c>
      <c r="O230" s="54" t="s">
        <v>85</v>
      </c>
      <c r="P230" s="54" t="s">
        <v>82</v>
      </c>
      <c r="Q230" s="54" t="s">
        <v>2541</v>
      </c>
      <c r="R230" s="204">
        <v>200001128235</v>
      </c>
      <c r="S230" s="205">
        <v>46263</v>
      </c>
      <c r="T230" s="66" t="str">
        <f t="shared" si="2"/>
        <v>DONE</v>
      </c>
      <c r="U230" s="205"/>
      <c r="V230" s="71">
        <v>9200110492</v>
      </c>
      <c r="W230" s="71">
        <v>50519</v>
      </c>
      <c r="X230" s="169">
        <v>46269</v>
      </c>
      <c r="Y230" s="69" t="str">
        <f t="shared" si="3"/>
        <v>DONE</v>
      </c>
      <c r="Z230" s="25">
        <v>54768</v>
      </c>
      <c r="AA230" s="72">
        <v>46272</v>
      </c>
      <c r="AB230" s="25"/>
      <c r="AC230" s="71"/>
      <c r="AD230" s="54" t="s">
        <v>3678</v>
      </c>
      <c r="AE230" s="76">
        <v>46272</v>
      </c>
      <c r="AF230" s="69" t="str">
        <f t="shared" si="4"/>
        <v>DONE</v>
      </c>
      <c r="AG230" s="69">
        <v>46274</v>
      </c>
      <c r="AH230" s="170"/>
      <c r="AI230" s="77" t="e">
        <f t="shared" ca="1" si="5"/>
        <v>#NAME?</v>
      </c>
      <c r="AJ230" s="80"/>
      <c r="AK230" s="80"/>
      <c r="AL230" s="82"/>
      <c r="AM230" s="82"/>
      <c r="AN230" s="82"/>
      <c r="AO230" s="82"/>
      <c r="AP230" s="82"/>
      <c r="AQ230" s="82"/>
      <c r="AR230" s="137"/>
      <c r="AS230" s="83">
        <f t="shared" si="7"/>
        <v>228</v>
      </c>
      <c r="AT230" s="85" t="str">
        <f t="shared" si="8"/>
        <v>GMIAMMIPT/2026/08/1957</v>
      </c>
      <c r="AU230" s="84" t="e">
        <f t="shared" ca="1" si="9"/>
        <v>#NAME?</v>
      </c>
      <c r="AV230" s="85" t="e">
        <f t="shared" ca="1" si="10"/>
        <v>#NAME?</v>
      </c>
      <c r="AW230" s="86" t="e">
        <f t="shared" ca="1" si="11"/>
        <v>#NAME?</v>
      </c>
      <c r="AX230" s="85" t="e">
        <f t="shared" ca="1" si="12"/>
        <v>#NAME?</v>
      </c>
      <c r="AY230" s="86">
        <f t="shared" si="13"/>
        <v>200001128235</v>
      </c>
      <c r="AZ230" s="171" t="e">
        <f t="shared" ca="1" si="14"/>
        <v>#NAME?</v>
      </c>
      <c r="BA230" s="85" t="e">
        <f t="shared" ca="1" si="15"/>
        <v>#NAME?</v>
      </c>
      <c r="BB230" s="85" t="e">
        <f t="shared" ca="1" si="16"/>
        <v>#NAME?</v>
      </c>
      <c r="BC230" s="90" t="e">
        <f t="shared" ca="1" si="17"/>
        <v>#NAME?</v>
      </c>
      <c r="BD230" s="90" t="e">
        <f t="shared" ca="1" si="18"/>
        <v>#NAME?</v>
      </c>
      <c r="BE230" s="85" t="e">
        <f t="shared" ca="1" si="19"/>
        <v>#NAME?</v>
      </c>
      <c r="BF230" s="22" t="e">
        <f t="shared" ca="1" si="20"/>
        <v>#NAME?</v>
      </c>
      <c r="BG230" s="22" t="e">
        <f t="shared" ca="1" si="21"/>
        <v>#NAME?</v>
      </c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0"/>
        <v>229</v>
      </c>
      <c r="B231" s="144">
        <v>46253</v>
      </c>
      <c r="C231" s="54" t="s">
        <v>3676</v>
      </c>
      <c r="D231" s="54" t="s">
        <v>930</v>
      </c>
      <c r="E231" s="54" t="s">
        <v>931</v>
      </c>
      <c r="F231" s="54">
        <v>1</v>
      </c>
      <c r="G231" s="54" t="s">
        <v>65</v>
      </c>
      <c r="H231" s="54" t="str">
        <f t="shared" si="1"/>
        <v>DONE</v>
      </c>
      <c r="I231" s="54" t="s">
        <v>2288</v>
      </c>
      <c r="J231" s="58" t="s">
        <v>78</v>
      </c>
      <c r="K231" s="58" t="s">
        <v>79</v>
      </c>
      <c r="L231" s="54">
        <v>10007</v>
      </c>
      <c r="M231" s="71"/>
      <c r="N231" s="54" t="s">
        <v>118</v>
      </c>
      <c r="O231" s="54" t="s">
        <v>85</v>
      </c>
      <c r="P231" s="54" t="s">
        <v>82</v>
      </c>
      <c r="Q231" s="54" t="s">
        <v>2541</v>
      </c>
      <c r="R231" s="204">
        <v>200001128235</v>
      </c>
      <c r="S231" s="205">
        <v>46263</v>
      </c>
      <c r="T231" s="66" t="str">
        <f t="shared" si="2"/>
        <v>DONE</v>
      </c>
      <c r="U231" s="205"/>
      <c r="V231" s="71">
        <v>9200110492</v>
      </c>
      <c r="W231" s="71">
        <v>50519</v>
      </c>
      <c r="X231" s="169">
        <v>46269</v>
      </c>
      <c r="Y231" s="69" t="str">
        <f t="shared" si="3"/>
        <v>DONE</v>
      </c>
      <c r="Z231" s="25">
        <v>54768</v>
      </c>
      <c r="AA231" s="72">
        <v>46272</v>
      </c>
      <c r="AB231" s="25"/>
      <c r="AC231" s="71"/>
      <c r="AD231" s="54" t="s">
        <v>3678</v>
      </c>
      <c r="AE231" s="76">
        <v>46272</v>
      </c>
      <c r="AF231" s="69" t="str">
        <f t="shared" si="4"/>
        <v>DONE</v>
      </c>
      <c r="AG231" s="69">
        <v>46274</v>
      </c>
      <c r="AH231" s="170"/>
      <c r="AI231" s="77" t="e">
        <f t="shared" ca="1" si="5"/>
        <v>#NAME?</v>
      </c>
      <c r="AJ231" s="80"/>
      <c r="AK231" s="80"/>
      <c r="AL231" s="82"/>
      <c r="AM231" s="82"/>
      <c r="AN231" s="82"/>
      <c r="AO231" s="82"/>
      <c r="AP231" s="82"/>
      <c r="AQ231" s="82"/>
      <c r="AR231" s="137"/>
      <c r="AS231" s="83">
        <f t="shared" si="7"/>
        <v>229</v>
      </c>
      <c r="AT231" s="85" t="str">
        <f t="shared" si="8"/>
        <v>GMIAMMIPT/2026/08/1957</v>
      </c>
      <c r="AU231" s="84" t="e">
        <f t="shared" ca="1" si="9"/>
        <v>#NAME?</v>
      </c>
      <c r="AV231" s="85" t="e">
        <f t="shared" ca="1" si="10"/>
        <v>#NAME?</v>
      </c>
      <c r="AW231" s="86" t="e">
        <f t="shared" ca="1" si="11"/>
        <v>#NAME?</v>
      </c>
      <c r="AX231" s="85" t="e">
        <f t="shared" ca="1" si="12"/>
        <v>#NAME?</v>
      </c>
      <c r="AY231" s="86">
        <f t="shared" si="13"/>
        <v>200001128235</v>
      </c>
      <c r="AZ231" s="171" t="e">
        <f t="shared" ca="1" si="14"/>
        <v>#NAME?</v>
      </c>
      <c r="BA231" s="85" t="e">
        <f t="shared" ca="1" si="15"/>
        <v>#NAME?</v>
      </c>
      <c r="BB231" s="85" t="e">
        <f t="shared" ca="1" si="16"/>
        <v>#NAME?</v>
      </c>
      <c r="BC231" s="90" t="e">
        <f t="shared" ca="1" si="17"/>
        <v>#NAME?</v>
      </c>
      <c r="BD231" s="90" t="e">
        <f t="shared" ca="1" si="18"/>
        <v>#NAME?</v>
      </c>
      <c r="BE231" s="85" t="e">
        <f t="shared" ca="1" si="19"/>
        <v>#NAME?</v>
      </c>
      <c r="BF231" s="22" t="e">
        <f t="shared" ca="1" si="20"/>
        <v>#NAME?</v>
      </c>
      <c r="BG231" s="22" t="e">
        <f t="shared" ca="1" si="21"/>
        <v>#NAME?</v>
      </c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0"/>
        <v>230</v>
      </c>
      <c r="B232" s="144">
        <v>46253</v>
      </c>
      <c r="C232" s="54" t="s">
        <v>3676</v>
      </c>
      <c r="D232" s="54" t="s">
        <v>174</v>
      </c>
      <c r="E232" s="54" t="s">
        <v>175</v>
      </c>
      <c r="F232" s="54">
        <v>2</v>
      </c>
      <c r="G232" s="54" t="s">
        <v>65</v>
      </c>
      <c r="H232" s="54" t="str">
        <f t="shared" si="1"/>
        <v>DONE</v>
      </c>
      <c r="I232" s="54" t="s">
        <v>2288</v>
      </c>
      <c r="J232" s="58" t="s">
        <v>78</v>
      </c>
      <c r="K232" s="58" t="s">
        <v>79</v>
      </c>
      <c r="L232" s="54">
        <v>10007</v>
      </c>
      <c r="M232" s="71"/>
      <c r="N232" s="54" t="s">
        <v>118</v>
      </c>
      <c r="O232" s="54" t="s">
        <v>85</v>
      </c>
      <c r="P232" s="54" t="s">
        <v>82</v>
      </c>
      <c r="Q232" s="54" t="s">
        <v>2541</v>
      </c>
      <c r="R232" s="204">
        <v>200001128235</v>
      </c>
      <c r="S232" s="205">
        <v>46263</v>
      </c>
      <c r="T232" s="66" t="str">
        <f t="shared" si="2"/>
        <v>DONE</v>
      </c>
      <c r="U232" s="205"/>
      <c r="V232" s="71">
        <v>9200110492</v>
      </c>
      <c r="W232" s="71">
        <v>50519</v>
      </c>
      <c r="X232" s="169">
        <v>46269</v>
      </c>
      <c r="Y232" s="69" t="str">
        <f t="shared" si="3"/>
        <v>DONE</v>
      </c>
      <c r="Z232" s="25">
        <v>54768</v>
      </c>
      <c r="AA232" s="72">
        <v>46272</v>
      </c>
      <c r="AB232" s="25"/>
      <c r="AC232" s="71"/>
      <c r="AD232" s="54" t="s">
        <v>3678</v>
      </c>
      <c r="AE232" s="76">
        <v>46272</v>
      </c>
      <c r="AF232" s="69" t="str">
        <f t="shared" si="4"/>
        <v>DONE</v>
      </c>
      <c r="AG232" s="69">
        <v>46274</v>
      </c>
      <c r="AH232" s="170"/>
      <c r="AI232" s="77" t="e">
        <f t="shared" ca="1" si="5"/>
        <v>#NAME?</v>
      </c>
      <c r="AJ232" s="80"/>
      <c r="AK232" s="80"/>
      <c r="AL232" s="82"/>
      <c r="AM232" s="82"/>
      <c r="AN232" s="82"/>
      <c r="AO232" s="82"/>
      <c r="AP232" s="82"/>
      <c r="AQ232" s="82"/>
      <c r="AR232" s="137"/>
      <c r="AS232" s="83">
        <f t="shared" si="7"/>
        <v>230</v>
      </c>
      <c r="AT232" s="85" t="str">
        <f t="shared" si="8"/>
        <v>GMIAMMIPT/2026/08/1957</v>
      </c>
      <c r="AU232" s="84" t="e">
        <f t="shared" ca="1" si="9"/>
        <v>#NAME?</v>
      </c>
      <c r="AV232" s="85" t="e">
        <f t="shared" ca="1" si="10"/>
        <v>#NAME?</v>
      </c>
      <c r="AW232" s="86" t="e">
        <f t="shared" ca="1" si="11"/>
        <v>#NAME?</v>
      </c>
      <c r="AX232" s="85" t="e">
        <f t="shared" ca="1" si="12"/>
        <v>#NAME?</v>
      </c>
      <c r="AY232" s="86">
        <f t="shared" si="13"/>
        <v>200001128235</v>
      </c>
      <c r="AZ232" s="171" t="e">
        <f t="shared" ca="1" si="14"/>
        <v>#NAME?</v>
      </c>
      <c r="BA232" s="85" t="e">
        <f t="shared" ca="1" si="15"/>
        <v>#NAME?</v>
      </c>
      <c r="BB232" s="85" t="e">
        <f t="shared" ca="1" si="16"/>
        <v>#NAME?</v>
      </c>
      <c r="BC232" s="90" t="e">
        <f t="shared" ca="1" si="17"/>
        <v>#NAME?</v>
      </c>
      <c r="BD232" s="90" t="e">
        <f t="shared" ca="1" si="18"/>
        <v>#NAME?</v>
      </c>
      <c r="BE232" s="85" t="e">
        <f t="shared" ca="1" si="19"/>
        <v>#NAME?</v>
      </c>
      <c r="BF232" s="22" t="e">
        <f t="shared" ca="1" si="20"/>
        <v>#NAME?</v>
      </c>
      <c r="BG232" s="22" t="e">
        <f t="shared" ca="1" si="21"/>
        <v>#NAME?</v>
      </c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0"/>
        <v>231</v>
      </c>
      <c r="B233" s="144">
        <v>46253</v>
      </c>
      <c r="C233" s="54" t="s">
        <v>3676</v>
      </c>
      <c r="D233" s="54" t="s">
        <v>491</v>
      </c>
      <c r="E233" s="54" t="s">
        <v>492</v>
      </c>
      <c r="F233" s="54">
        <v>2</v>
      </c>
      <c r="G233" s="54" t="s">
        <v>65</v>
      </c>
      <c r="H233" s="54" t="str">
        <f t="shared" si="1"/>
        <v>DONE</v>
      </c>
      <c r="I233" s="54" t="s">
        <v>2288</v>
      </c>
      <c r="J233" s="58" t="s">
        <v>78</v>
      </c>
      <c r="K233" s="58" t="s">
        <v>79</v>
      </c>
      <c r="L233" s="54">
        <v>10007</v>
      </c>
      <c r="M233" s="71"/>
      <c r="N233" s="54" t="s">
        <v>118</v>
      </c>
      <c r="O233" s="54" t="s">
        <v>85</v>
      </c>
      <c r="P233" s="54" t="s">
        <v>82</v>
      </c>
      <c r="Q233" s="54" t="s">
        <v>2541</v>
      </c>
      <c r="R233" s="204">
        <v>200001128235</v>
      </c>
      <c r="S233" s="205">
        <v>46263</v>
      </c>
      <c r="T233" s="66" t="str">
        <f t="shared" si="2"/>
        <v>DONE</v>
      </c>
      <c r="U233" s="205"/>
      <c r="V233" s="71">
        <v>9200110492</v>
      </c>
      <c r="W233" s="71">
        <v>50519</v>
      </c>
      <c r="X233" s="169">
        <v>46269</v>
      </c>
      <c r="Y233" s="69" t="str">
        <f t="shared" si="3"/>
        <v>DONE</v>
      </c>
      <c r="Z233" s="25">
        <v>54768</v>
      </c>
      <c r="AA233" s="72">
        <v>46272</v>
      </c>
      <c r="AB233" s="25"/>
      <c r="AC233" s="71"/>
      <c r="AD233" s="54" t="s">
        <v>3678</v>
      </c>
      <c r="AE233" s="76">
        <v>46272</v>
      </c>
      <c r="AF233" s="69" t="str">
        <f t="shared" si="4"/>
        <v>DONE</v>
      </c>
      <c r="AG233" s="69">
        <v>46274</v>
      </c>
      <c r="AH233" s="170"/>
      <c r="AI233" s="77" t="e">
        <f t="shared" ca="1" si="5"/>
        <v>#NAME?</v>
      </c>
      <c r="AJ233" s="80"/>
      <c r="AK233" s="80"/>
      <c r="AL233" s="82"/>
      <c r="AM233" s="82"/>
      <c r="AN233" s="82"/>
      <c r="AO233" s="82"/>
      <c r="AP233" s="82"/>
      <c r="AQ233" s="82"/>
      <c r="AR233" s="137"/>
      <c r="AS233" s="83">
        <f t="shared" si="7"/>
        <v>231</v>
      </c>
      <c r="AT233" s="85" t="str">
        <f t="shared" si="8"/>
        <v>GMIAMMIPT/2026/08/1957</v>
      </c>
      <c r="AU233" s="84" t="e">
        <f t="shared" ca="1" si="9"/>
        <v>#NAME?</v>
      </c>
      <c r="AV233" s="85" t="e">
        <f t="shared" ca="1" si="10"/>
        <v>#NAME?</v>
      </c>
      <c r="AW233" s="86" t="e">
        <f t="shared" ca="1" si="11"/>
        <v>#NAME?</v>
      </c>
      <c r="AX233" s="85" t="e">
        <f t="shared" ca="1" si="12"/>
        <v>#NAME?</v>
      </c>
      <c r="AY233" s="86">
        <f t="shared" si="13"/>
        <v>200001128235</v>
      </c>
      <c r="AZ233" s="171" t="e">
        <f t="shared" ca="1" si="14"/>
        <v>#NAME?</v>
      </c>
      <c r="BA233" s="85" t="e">
        <f t="shared" ca="1" si="15"/>
        <v>#NAME?</v>
      </c>
      <c r="BB233" s="85" t="e">
        <f t="shared" ca="1" si="16"/>
        <v>#NAME?</v>
      </c>
      <c r="BC233" s="90" t="e">
        <f t="shared" ca="1" si="17"/>
        <v>#NAME?</v>
      </c>
      <c r="BD233" s="90" t="e">
        <f t="shared" ca="1" si="18"/>
        <v>#NAME?</v>
      </c>
      <c r="BE233" s="85" t="e">
        <f t="shared" ca="1" si="19"/>
        <v>#NAME?</v>
      </c>
      <c r="BF233" s="22" t="e">
        <f t="shared" ca="1" si="20"/>
        <v>#NAME?</v>
      </c>
      <c r="BG233" s="22" t="e">
        <f t="shared" ca="1" si="21"/>
        <v>#NAME?</v>
      </c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0"/>
        <v>232</v>
      </c>
      <c r="B234" s="144">
        <v>46253</v>
      </c>
      <c r="C234" s="54" t="s">
        <v>3676</v>
      </c>
      <c r="D234" s="54" t="s">
        <v>136</v>
      </c>
      <c r="E234" s="54" t="s">
        <v>137</v>
      </c>
      <c r="F234" s="54">
        <v>1</v>
      </c>
      <c r="G234" s="54" t="s">
        <v>65</v>
      </c>
      <c r="H234" s="54" t="str">
        <f t="shared" si="1"/>
        <v>DONE</v>
      </c>
      <c r="I234" s="54" t="s">
        <v>2288</v>
      </c>
      <c r="J234" s="58" t="s">
        <v>78</v>
      </c>
      <c r="K234" s="58" t="s">
        <v>79</v>
      </c>
      <c r="L234" s="54">
        <v>10007</v>
      </c>
      <c r="M234" s="71"/>
      <c r="N234" s="54" t="s">
        <v>118</v>
      </c>
      <c r="O234" s="54" t="s">
        <v>85</v>
      </c>
      <c r="P234" s="54" t="s">
        <v>82</v>
      </c>
      <c r="Q234" s="54" t="s">
        <v>2541</v>
      </c>
      <c r="R234" s="204">
        <v>200001128235</v>
      </c>
      <c r="S234" s="205">
        <v>46263</v>
      </c>
      <c r="T234" s="66" t="str">
        <f t="shared" si="2"/>
        <v>DONE</v>
      </c>
      <c r="U234" s="205"/>
      <c r="V234" s="71">
        <v>9200110492</v>
      </c>
      <c r="W234" s="71">
        <v>50519</v>
      </c>
      <c r="X234" s="169">
        <v>46269</v>
      </c>
      <c r="Y234" s="69" t="str">
        <f t="shared" si="3"/>
        <v>DONE</v>
      </c>
      <c r="Z234" s="25">
        <v>54768</v>
      </c>
      <c r="AA234" s="72">
        <v>46272</v>
      </c>
      <c r="AB234" s="25"/>
      <c r="AC234" s="71"/>
      <c r="AD234" s="54" t="s">
        <v>3678</v>
      </c>
      <c r="AE234" s="76">
        <v>46272</v>
      </c>
      <c r="AF234" s="69" t="str">
        <f t="shared" si="4"/>
        <v>DONE</v>
      </c>
      <c r="AG234" s="69">
        <v>46274</v>
      </c>
      <c r="AH234" s="170"/>
      <c r="AI234" s="77" t="e">
        <f t="shared" ca="1" si="5"/>
        <v>#NAME?</v>
      </c>
      <c r="AJ234" s="80"/>
      <c r="AK234" s="80"/>
      <c r="AL234" s="82"/>
      <c r="AM234" s="82"/>
      <c r="AN234" s="82"/>
      <c r="AO234" s="82"/>
      <c r="AP234" s="82"/>
      <c r="AQ234" s="82"/>
      <c r="AR234" s="137"/>
      <c r="AS234" s="83">
        <f t="shared" si="7"/>
        <v>232</v>
      </c>
      <c r="AT234" s="85" t="str">
        <f t="shared" si="8"/>
        <v>GMIAMMIPT/2026/08/1957</v>
      </c>
      <c r="AU234" s="84" t="e">
        <f t="shared" ca="1" si="9"/>
        <v>#NAME?</v>
      </c>
      <c r="AV234" s="85" t="e">
        <f t="shared" ca="1" si="10"/>
        <v>#NAME?</v>
      </c>
      <c r="AW234" s="86" t="e">
        <f t="shared" ca="1" si="11"/>
        <v>#NAME?</v>
      </c>
      <c r="AX234" s="85" t="e">
        <f t="shared" ca="1" si="12"/>
        <v>#NAME?</v>
      </c>
      <c r="AY234" s="86">
        <f t="shared" si="13"/>
        <v>200001128235</v>
      </c>
      <c r="AZ234" s="171" t="e">
        <f t="shared" ca="1" si="14"/>
        <v>#NAME?</v>
      </c>
      <c r="BA234" s="85" t="e">
        <f t="shared" ca="1" si="15"/>
        <v>#NAME?</v>
      </c>
      <c r="BB234" s="85" t="e">
        <f t="shared" ca="1" si="16"/>
        <v>#NAME?</v>
      </c>
      <c r="BC234" s="90" t="e">
        <f t="shared" ca="1" si="17"/>
        <v>#NAME?</v>
      </c>
      <c r="BD234" s="90" t="e">
        <f t="shared" ca="1" si="18"/>
        <v>#NAME?</v>
      </c>
      <c r="BE234" s="85" t="e">
        <f t="shared" ca="1" si="19"/>
        <v>#NAME?</v>
      </c>
      <c r="BF234" s="22" t="e">
        <f t="shared" ca="1" si="20"/>
        <v>#NAME?</v>
      </c>
      <c r="BG234" s="22" t="e">
        <f t="shared" ca="1" si="21"/>
        <v>#NAME?</v>
      </c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0"/>
        <v>233</v>
      </c>
      <c r="B235" s="144">
        <v>46253</v>
      </c>
      <c r="C235" s="54" t="s">
        <v>3676</v>
      </c>
      <c r="D235" s="54" t="s">
        <v>163</v>
      </c>
      <c r="E235" s="54" t="s">
        <v>164</v>
      </c>
      <c r="F235" s="54">
        <v>1</v>
      </c>
      <c r="G235" s="54" t="s">
        <v>65</v>
      </c>
      <c r="H235" s="54" t="str">
        <f t="shared" si="1"/>
        <v>DONE</v>
      </c>
      <c r="I235" s="54" t="s">
        <v>2288</v>
      </c>
      <c r="J235" s="58" t="s">
        <v>78</v>
      </c>
      <c r="K235" s="58" t="s">
        <v>79</v>
      </c>
      <c r="L235" s="54">
        <v>10007</v>
      </c>
      <c r="M235" s="71"/>
      <c r="N235" s="54" t="s">
        <v>118</v>
      </c>
      <c r="O235" s="54" t="s">
        <v>85</v>
      </c>
      <c r="P235" s="54" t="s">
        <v>82</v>
      </c>
      <c r="Q235" s="54" t="s">
        <v>2541</v>
      </c>
      <c r="R235" s="204">
        <v>200001128235</v>
      </c>
      <c r="S235" s="205">
        <v>46263</v>
      </c>
      <c r="T235" s="66" t="str">
        <f t="shared" si="2"/>
        <v>DONE</v>
      </c>
      <c r="U235" s="205"/>
      <c r="V235" s="71">
        <v>9200110492</v>
      </c>
      <c r="W235" s="71">
        <v>50519</v>
      </c>
      <c r="X235" s="169">
        <v>46269</v>
      </c>
      <c r="Y235" s="69" t="str">
        <f t="shared" si="3"/>
        <v>DONE</v>
      </c>
      <c r="Z235" s="25">
        <v>54768</v>
      </c>
      <c r="AA235" s="72">
        <v>46272</v>
      </c>
      <c r="AB235" s="25"/>
      <c r="AC235" s="71"/>
      <c r="AD235" s="54" t="s">
        <v>3678</v>
      </c>
      <c r="AE235" s="76">
        <v>46272</v>
      </c>
      <c r="AF235" s="69" t="str">
        <f t="shared" si="4"/>
        <v>DONE</v>
      </c>
      <c r="AG235" s="69">
        <v>46274</v>
      </c>
      <c r="AH235" s="170"/>
      <c r="AI235" s="77" t="e">
        <f t="shared" ca="1" si="5"/>
        <v>#NAME?</v>
      </c>
      <c r="AJ235" s="80"/>
      <c r="AK235" s="80"/>
      <c r="AL235" s="82"/>
      <c r="AM235" s="82"/>
      <c r="AN235" s="82"/>
      <c r="AO235" s="82"/>
      <c r="AP235" s="82"/>
      <c r="AQ235" s="82"/>
      <c r="AR235" s="137"/>
      <c r="AS235" s="83">
        <f t="shared" si="7"/>
        <v>233</v>
      </c>
      <c r="AT235" s="85" t="str">
        <f t="shared" si="8"/>
        <v>GMIAMMIPT/2026/08/1957</v>
      </c>
      <c r="AU235" s="84" t="e">
        <f t="shared" ca="1" si="9"/>
        <v>#NAME?</v>
      </c>
      <c r="AV235" s="85" t="e">
        <f t="shared" ca="1" si="10"/>
        <v>#NAME?</v>
      </c>
      <c r="AW235" s="86" t="e">
        <f t="shared" ca="1" si="11"/>
        <v>#NAME?</v>
      </c>
      <c r="AX235" s="85" t="e">
        <f t="shared" ca="1" si="12"/>
        <v>#NAME?</v>
      </c>
      <c r="AY235" s="86">
        <f t="shared" si="13"/>
        <v>200001128235</v>
      </c>
      <c r="AZ235" s="171" t="e">
        <f t="shared" ca="1" si="14"/>
        <v>#NAME?</v>
      </c>
      <c r="BA235" s="85" t="e">
        <f t="shared" ca="1" si="15"/>
        <v>#NAME?</v>
      </c>
      <c r="BB235" s="85" t="e">
        <f t="shared" ca="1" si="16"/>
        <v>#NAME?</v>
      </c>
      <c r="BC235" s="90" t="e">
        <f t="shared" ca="1" si="17"/>
        <v>#NAME?</v>
      </c>
      <c r="BD235" s="90" t="e">
        <f t="shared" ca="1" si="18"/>
        <v>#NAME?</v>
      </c>
      <c r="BE235" s="85" t="e">
        <f t="shared" ca="1" si="19"/>
        <v>#NAME?</v>
      </c>
      <c r="BF235" s="22" t="e">
        <f t="shared" ca="1" si="20"/>
        <v>#NAME?</v>
      </c>
      <c r="BG235" s="22" t="e">
        <f t="shared" ca="1" si="21"/>
        <v>#NAME?</v>
      </c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0"/>
        <v>234</v>
      </c>
      <c r="B236" s="144">
        <v>46253</v>
      </c>
      <c r="C236" s="54" t="s">
        <v>3689</v>
      </c>
      <c r="D236" s="54" t="s">
        <v>2600</v>
      </c>
      <c r="E236" s="54" t="s">
        <v>2462</v>
      </c>
      <c r="F236" s="54">
        <v>1</v>
      </c>
      <c r="G236" s="54" t="s">
        <v>65</v>
      </c>
      <c r="H236" s="54" t="str">
        <f t="shared" si="1"/>
        <v>DONE</v>
      </c>
      <c r="I236" s="54" t="s">
        <v>1662</v>
      </c>
      <c r="J236" s="58" t="s">
        <v>616</v>
      </c>
      <c r="K236" s="58" t="s">
        <v>79</v>
      </c>
      <c r="L236" s="54">
        <v>9558</v>
      </c>
      <c r="M236" s="71"/>
      <c r="N236" s="54" t="s">
        <v>3655</v>
      </c>
      <c r="O236" s="54" t="s">
        <v>85</v>
      </c>
      <c r="P236" s="54" t="s">
        <v>82</v>
      </c>
      <c r="Q236" s="54" t="s">
        <v>2541</v>
      </c>
      <c r="R236" s="204">
        <v>200001128217</v>
      </c>
      <c r="S236" s="205">
        <v>46263</v>
      </c>
      <c r="T236" s="66" t="str">
        <f t="shared" si="2"/>
        <v>DONE</v>
      </c>
      <c r="U236" s="205"/>
      <c r="V236" s="71">
        <v>9200110499</v>
      </c>
      <c r="W236" s="71">
        <v>50494</v>
      </c>
      <c r="X236" s="169">
        <v>46268</v>
      </c>
      <c r="Y236" s="69" t="str">
        <f t="shared" si="3"/>
        <v>DONE</v>
      </c>
      <c r="Z236" s="25">
        <v>54756</v>
      </c>
      <c r="AA236" s="72">
        <v>46272</v>
      </c>
      <c r="AB236" s="25"/>
      <c r="AC236" s="71"/>
      <c r="AD236" s="54" t="s">
        <v>3692</v>
      </c>
      <c r="AE236" s="76">
        <v>46272</v>
      </c>
      <c r="AF236" s="69" t="str">
        <f t="shared" si="4"/>
        <v>DONE</v>
      </c>
      <c r="AG236" s="69">
        <v>46274</v>
      </c>
      <c r="AH236" s="170"/>
      <c r="AI236" s="77" t="e">
        <f t="shared" ca="1" si="5"/>
        <v>#NAME?</v>
      </c>
      <c r="AJ236" s="80"/>
      <c r="AK236" s="80"/>
      <c r="AL236" s="82"/>
      <c r="AM236" s="82"/>
      <c r="AN236" s="82"/>
      <c r="AO236" s="82"/>
      <c r="AP236" s="82"/>
      <c r="AQ236" s="82"/>
      <c r="AR236" s="137"/>
      <c r="AS236" s="83">
        <f t="shared" si="7"/>
        <v>234</v>
      </c>
      <c r="AT236" s="85" t="str">
        <f t="shared" si="8"/>
        <v>GMIAMMIPT/2026/08/1958</v>
      </c>
      <c r="AU236" s="84" t="e">
        <f t="shared" ca="1" si="9"/>
        <v>#NAME?</v>
      </c>
      <c r="AV236" s="85" t="e">
        <f t="shared" ca="1" si="10"/>
        <v>#NAME?</v>
      </c>
      <c r="AW236" s="86" t="e">
        <f t="shared" ca="1" si="11"/>
        <v>#NAME?</v>
      </c>
      <c r="AX236" s="85" t="e">
        <f t="shared" ca="1" si="12"/>
        <v>#NAME?</v>
      </c>
      <c r="AY236" s="86">
        <f t="shared" si="13"/>
        <v>200001128217</v>
      </c>
      <c r="AZ236" s="171" t="e">
        <f t="shared" ca="1" si="14"/>
        <v>#NAME?</v>
      </c>
      <c r="BA236" s="85" t="e">
        <f t="shared" ca="1" si="15"/>
        <v>#NAME?</v>
      </c>
      <c r="BB236" s="85" t="e">
        <f t="shared" ca="1" si="16"/>
        <v>#NAME?</v>
      </c>
      <c r="BC236" s="90" t="e">
        <f t="shared" ca="1" si="17"/>
        <v>#NAME?</v>
      </c>
      <c r="BD236" s="90" t="e">
        <f t="shared" ca="1" si="18"/>
        <v>#NAME?</v>
      </c>
      <c r="BE236" s="85" t="e">
        <f t="shared" ca="1" si="19"/>
        <v>#NAME?</v>
      </c>
      <c r="BF236" s="22" t="e">
        <f t="shared" ca="1" si="20"/>
        <v>#NAME?</v>
      </c>
      <c r="BG236" s="22" t="e">
        <f t="shared" ca="1" si="21"/>
        <v>#NAME?</v>
      </c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0"/>
        <v>235</v>
      </c>
      <c r="B237" s="144">
        <v>46253</v>
      </c>
      <c r="C237" s="54" t="s">
        <v>3689</v>
      </c>
      <c r="D237" s="54" t="s">
        <v>153</v>
      </c>
      <c r="E237" s="54" t="s">
        <v>829</v>
      </c>
      <c r="F237" s="54">
        <v>1</v>
      </c>
      <c r="G237" s="54" t="s">
        <v>65</v>
      </c>
      <c r="H237" s="54" t="str">
        <f t="shared" si="1"/>
        <v>DONE</v>
      </c>
      <c r="I237" s="54" t="s">
        <v>1662</v>
      </c>
      <c r="J237" s="58" t="s">
        <v>616</v>
      </c>
      <c r="K237" s="58" t="s">
        <v>79</v>
      </c>
      <c r="L237" s="54">
        <v>9558</v>
      </c>
      <c r="M237" s="71"/>
      <c r="N237" s="54" t="s">
        <v>3655</v>
      </c>
      <c r="O237" s="54" t="s">
        <v>85</v>
      </c>
      <c r="P237" s="54" t="s">
        <v>82</v>
      </c>
      <c r="Q237" s="54" t="s">
        <v>2541</v>
      </c>
      <c r="R237" s="204">
        <v>200001128217</v>
      </c>
      <c r="S237" s="205">
        <v>46263</v>
      </c>
      <c r="T237" s="66" t="str">
        <f t="shared" si="2"/>
        <v>DONE</v>
      </c>
      <c r="U237" s="205"/>
      <c r="V237" s="71">
        <v>9200110499</v>
      </c>
      <c r="W237" s="71">
        <v>50494</v>
      </c>
      <c r="X237" s="169">
        <v>46268</v>
      </c>
      <c r="Y237" s="69" t="str">
        <f t="shared" si="3"/>
        <v>DONE</v>
      </c>
      <c r="Z237" s="25">
        <v>54756</v>
      </c>
      <c r="AA237" s="72">
        <v>46272</v>
      </c>
      <c r="AB237" s="25"/>
      <c r="AC237" s="71"/>
      <c r="AD237" s="54" t="s">
        <v>3692</v>
      </c>
      <c r="AE237" s="76">
        <v>46272</v>
      </c>
      <c r="AF237" s="69" t="str">
        <f t="shared" si="4"/>
        <v>DONE</v>
      </c>
      <c r="AG237" s="69">
        <v>46274</v>
      </c>
      <c r="AH237" s="170"/>
      <c r="AI237" s="77" t="e">
        <f t="shared" ca="1" si="5"/>
        <v>#NAME?</v>
      </c>
      <c r="AJ237" s="80"/>
      <c r="AK237" s="80"/>
      <c r="AL237" s="82"/>
      <c r="AM237" s="82"/>
      <c r="AN237" s="82"/>
      <c r="AO237" s="82"/>
      <c r="AP237" s="82"/>
      <c r="AQ237" s="82"/>
      <c r="AR237" s="137"/>
      <c r="AS237" s="83">
        <f t="shared" si="7"/>
        <v>235</v>
      </c>
      <c r="AT237" s="85" t="str">
        <f t="shared" si="8"/>
        <v>GMIAMMIPT/2026/08/1958</v>
      </c>
      <c r="AU237" s="84" t="e">
        <f t="shared" ca="1" si="9"/>
        <v>#NAME?</v>
      </c>
      <c r="AV237" s="85" t="e">
        <f t="shared" ca="1" si="10"/>
        <v>#NAME?</v>
      </c>
      <c r="AW237" s="86" t="e">
        <f t="shared" ca="1" si="11"/>
        <v>#NAME?</v>
      </c>
      <c r="AX237" s="85" t="e">
        <f t="shared" ca="1" si="12"/>
        <v>#NAME?</v>
      </c>
      <c r="AY237" s="86">
        <f t="shared" si="13"/>
        <v>200001128217</v>
      </c>
      <c r="AZ237" s="171" t="e">
        <f t="shared" ca="1" si="14"/>
        <v>#NAME?</v>
      </c>
      <c r="BA237" s="85" t="e">
        <f t="shared" ca="1" si="15"/>
        <v>#NAME?</v>
      </c>
      <c r="BB237" s="85" t="e">
        <f t="shared" ca="1" si="16"/>
        <v>#NAME?</v>
      </c>
      <c r="BC237" s="90" t="e">
        <f t="shared" ca="1" si="17"/>
        <v>#NAME?</v>
      </c>
      <c r="BD237" s="90" t="e">
        <f t="shared" ca="1" si="18"/>
        <v>#NAME?</v>
      </c>
      <c r="BE237" s="85" t="e">
        <f t="shared" ca="1" si="19"/>
        <v>#NAME?</v>
      </c>
      <c r="BF237" s="22" t="e">
        <f t="shared" ca="1" si="20"/>
        <v>#NAME?</v>
      </c>
      <c r="BG237" s="22" t="e">
        <f t="shared" ca="1" si="21"/>
        <v>#NAME?</v>
      </c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0"/>
        <v>236</v>
      </c>
      <c r="B238" s="144">
        <v>46253</v>
      </c>
      <c r="C238" s="54" t="s">
        <v>3689</v>
      </c>
      <c r="D238" s="54" t="s">
        <v>349</v>
      </c>
      <c r="E238" s="54" t="s">
        <v>350</v>
      </c>
      <c r="F238" s="54">
        <v>1</v>
      </c>
      <c r="G238" s="54" t="s">
        <v>1172</v>
      </c>
      <c r="H238" s="54" t="str">
        <f t="shared" si="1"/>
        <v>DONE</v>
      </c>
      <c r="I238" s="54" t="s">
        <v>1662</v>
      </c>
      <c r="J238" s="58" t="s">
        <v>616</v>
      </c>
      <c r="K238" s="58" t="s">
        <v>79</v>
      </c>
      <c r="L238" s="54">
        <v>9558</v>
      </c>
      <c r="M238" s="71"/>
      <c r="N238" s="54" t="s">
        <v>3655</v>
      </c>
      <c r="O238" s="54" t="s">
        <v>85</v>
      </c>
      <c r="P238" s="54" t="s">
        <v>82</v>
      </c>
      <c r="Q238" s="54" t="s">
        <v>2541</v>
      </c>
      <c r="R238" s="204">
        <v>200001128217</v>
      </c>
      <c r="S238" s="205">
        <v>46263</v>
      </c>
      <c r="T238" s="66" t="str">
        <f t="shared" si="2"/>
        <v>DONE</v>
      </c>
      <c r="U238" s="205"/>
      <c r="V238" s="71">
        <v>9200110499</v>
      </c>
      <c r="W238" s="71">
        <v>50494</v>
      </c>
      <c r="X238" s="169">
        <v>46268</v>
      </c>
      <c r="Y238" s="69" t="str">
        <f t="shared" si="3"/>
        <v>DONE</v>
      </c>
      <c r="Z238" s="25">
        <v>54756</v>
      </c>
      <c r="AA238" s="72">
        <v>46272</v>
      </c>
      <c r="AB238" s="25"/>
      <c r="AC238" s="71"/>
      <c r="AD238" s="54" t="s">
        <v>3692</v>
      </c>
      <c r="AE238" s="76">
        <v>46272</v>
      </c>
      <c r="AF238" s="69" t="str">
        <f t="shared" si="4"/>
        <v>DONE</v>
      </c>
      <c r="AG238" s="69">
        <v>46274</v>
      </c>
      <c r="AH238" s="170"/>
      <c r="AI238" s="77" t="e">
        <f t="shared" ca="1" si="5"/>
        <v>#NAME?</v>
      </c>
      <c r="AJ238" s="80"/>
      <c r="AK238" s="80"/>
      <c r="AL238" s="82"/>
      <c r="AM238" s="82"/>
      <c r="AN238" s="82"/>
      <c r="AO238" s="82"/>
      <c r="AP238" s="82"/>
      <c r="AQ238" s="82"/>
      <c r="AR238" s="137"/>
      <c r="AS238" s="83">
        <f t="shared" si="7"/>
        <v>236</v>
      </c>
      <c r="AT238" s="85" t="str">
        <f t="shared" si="8"/>
        <v>GMIAMMIPT/2026/08/1958</v>
      </c>
      <c r="AU238" s="84" t="e">
        <f t="shared" ca="1" si="9"/>
        <v>#NAME?</v>
      </c>
      <c r="AV238" s="85" t="e">
        <f t="shared" ca="1" si="10"/>
        <v>#NAME?</v>
      </c>
      <c r="AW238" s="86" t="e">
        <f t="shared" ca="1" si="11"/>
        <v>#NAME?</v>
      </c>
      <c r="AX238" s="85" t="e">
        <f t="shared" ca="1" si="12"/>
        <v>#NAME?</v>
      </c>
      <c r="AY238" s="86">
        <f t="shared" si="13"/>
        <v>200001128217</v>
      </c>
      <c r="AZ238" s="171" t="e">
        <f t="shared" ca="1" si="14"/>
        <v>#NAME?</v>
      </c>
      <c r="BA238" s="85" t="e">
        <f t="shared" ca="1" si="15"/>
        <v>#NAME?</v>
      </c>
      <c r="BB238" s="85" t="e">
        <f t="shared" ca="1" si="16"/>
        <v>#NAME?</v>
      </c>
      <c r="BC238" s="90" t="e">
        <f t="shared" ca="1" si="17"/>
        <v>#NAME?</v>
      </c>
      <c r="BD238" s="90" t="e">
        <f t="shared" ca="1" si="18"/>
        <v>#NAME?</v>
      </c>
      <c r="BE238" s="85" t="e">
        <f t="shared" ca="1" si="19"/>
        <v>#NAME?</v>
      </c>
      <c r="BF238" s="22" t="e">
        <f t="shared" ca="1" si="20"/>
        <v>#NAME?</v>
      </c>
      <c r="BG238" s="22" t="e">
        <f t="shared" ca="1" si="21"/>
        <v>#NAME?</v>
      </c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0"/>
        <v>237</v>
      </c>
      <c r="B239" s="144">
        <v>46253</v>
      </c>
      <c r="C239" s="54" t="s">
        <v>3700</v>
      </c>
      <c r="D239" s="54" t="s">
        <v>177</v>
      </c>
      <c r="E239" s="54" t="s">
        <v>178</v>
      </c>
      <c r="F239" s="54">
        <v>1</v>
      </c>
      <c r="G239" s="54" t="s">
        <v>65</v>
      </c>
      <c r="H239" s="54" t="str">
        <f t="shared" si="1"/>
        <v>DONE</v>
      </c>
      <c r="I239" s="54" t="s">
        <v>2554</v>
      </c>
      <c r="J239" s="62" t="s">
        <v>73</v>
      </c>
      <c r="K239" s="62" t="s">
        <v>73</v>
      </c>
      <c r="L239" s="54">
        <v>11003</v>
      </c>
      <c r="M239" s="71"/>
      <c r="N239" s="54" t="s">
        <v>184</v>
      </c>
      <c r="O239" s="54" t="s">
        <v>85</v>
      </c>
      <c r="P239" s="54" t="s">
        <v>2091</v>
      </c>
      <c r="Q239" s="54" t="s">
        <v>1798</v>
      </c>
      <c r="R239" s="204">
        <v>200001128351</v>
      </c>
      <c r="S239" s="205">
        <v>46263</v>
      </c>
      <c r="T239" s="66" t="str">
        <f t="shared" si="2"/>
        <v>DONE</v>
      </c>
      <c r="U239" s="205"/>
      <c r="V239" s="71">
        <v>9200110486</v>
      </c>
      <c r="W239" s="71">
        <v>50452</v>
      </c>
      <c r="X239" s="169">
        <v>46267</v>
      </c>
      <c r="Y239" s="69" t="str">
        <f t="shared" si="3"/>
        <v>DONE</v>
      </c>
      <c r="Z239" s="25">
        <v>54720</v>
      </c>
      <c r="AA239" s="72">
        <v>46272</v>
      </c>
      <c r="AB239" s="25"/>
      <c r="AC239" s="71"/>
      <c r="AD239" s="54" t="s">
        <v>3702</v>
      </c>
      <c r="AE239" s="76">
        <v>46272</v>
      </c>
      <c r="AF239" s="69" t="str">
        <f t="shared" si="4"/>
        <v>DONE</v>
      </c>
      <c r="AG239" s="69">
        <v>46274</v>
      </c>
      <c r="AH239" s="170"/>
      <c r="AI239" s="77" t="e">
        <f t="shared" ca="1" si="5"/>
        <v>#NAME?</v>
      </c>
      <c r="AJ239" s="80"/>
      <c r="AK239" s="80"/>
      <c r="AL239" s="82"/>
      <c r="AM239" s="82"/>
      <c r="AN239" s="82"/>
      <c r="AO239" s="82"/>
      <c r="AP239" s="82"/>
      <c r="AQ239" s="82"/>
      <c r="AR239" s="137"/>
      <c r="AS239" s="83">
        <f t="shared" si="7"/>
        <v>237</v>
      </c>
      <c r="AT239" s="85" t="str">
        <f t="shared" si="8"/>
        <v>GMIAMMIPT/2026/08/1959</v>
      </c>
      <c r="AU239" s="84" t="e">
        <f t="shared" ca="1" si="9"/>
        <v>#NAME?</v>
      </c>
      <c r="AV239" s="85" t="e">
        <f t="shared" ca="1" si="10"/>
        <v>#NAME?</v>
      </c>
      <c r="AW239" s="86" t="e">
        <f t="shared" ca="1" si="11"/>
        <v>#NAME?</v>
      </c>
      <c r="AX239" s="85" t="e">
        <f t="shared" ca="1" si="12"/>
        <v>#NAME?</v>
      </c>
      <c r="AY239" s="86">
        <f t="shared" si="13"/>
        <v>200001128351</v>
      </c>
      <c r="AZ239" s="171" t="e">
        <f t="shared" ca="1" si="14"/>
        <v>#NAME?</v>
      </c>
      <c r="BA239" s="85" t="e">
        <f t="shared" ca="1" si="15"/>
        <v>#NAME?</v>
      </c>
      <c r="BB239" s="85" t="e">
        <f t="shared" ca="1" si="16"/>
        <v>#NAME?</v>
      </c>
      <c r="BC239" s="90" t="e">
        <f t="shared" ca="1" si="17"/>
        <v>#NAME?</v>
      </c>
      <c r="BD239" s="90" t="e">
        <f t="shared" ca="1" si="18"/>
        <v>#NAME?</v>
      </c>
      <c r="BE239" s="85" t="e">
        <f t="shared" ca="1" si="19"/>
        <v>#NAME?</v>
      </c>
      <c r="BF239" s="22" t="e">
        <f t="shared" ca="1" si="20"/>
        <v>#NAME?</v>
      </c>
      <c r="BG239" s="22" t="e">
        <f t="shared" ca="1" si="21"/>
        <v>#NAME?</v>
      </c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0"/>
        <v>238</v>
      </c>
      <c r="B240" s="144">
        <v>46254</v>
      </c>
      <c r="C240" s="54" t="s">
        <v>3706</v>
      </c>
      <c r="D240" s="54" t="s">
        <v>177</v>
      </c>
      <c r="E240" s="54" t="s">
        <v>178</v>
      </c>
      <c r="F240" s="54">
        <v>1</v>
      </c>
      <c r="G240" s="54" t="s">
        <v>65</v>
      </c>
      <c r="H240" s="54" t="str">
        <f t="shared" si="1"/>
        <v>DONE</v>
      </c>
      <c r="I240" s="54" t="s">
        <v>3707</v>
      </c>
      <c r="J240" s="62" t="s">
        <v>73</v>
      </c>
      <c r="K240" s="62" t="s">
        <v>73</v>
      </c>
      <c r="L240" s="54">
        <v>3976</v>
      </c>
      <c r="M240" s="71"/>
      <c r="N240" s="54" t="s">
        <v>184</v>
      </c>
      <c r="O240" s="54" t="s">
        <v>91</v>
      </c>
      <c r="P240" s="54" t="s">
        <v>550</v>
      </c>
      <c r="Q240" s="54" t="s">
        <v>301</v>
      </c>
      <c r="R240" s="204">
        <v>200001128345</v>
      </c>
      <c r="S240" s="205">
        <v>46263</v>
      </c>
      <c r="T240" s="66" t="str">
        <f t="shared" si="2"/>
        <v>DONE</v>
      </c>
      <c r="U240" s="205"/>
      <c r="V240" s="71">
        <v>9200110485</v>
      </c>
      <c r="W240" s="71">
        <v>50451</v>
      </c>
      <c r="X240" s="169">
        <v>46267</v>
      </c>
      <c r="Y240" s="69" t="str">
        <f t="shared" si="3"/>
        <v>DONE</v>
      </c>
      <c r="Z240" s="25">
        <v>54721</v>
      </c>
      <c r="AA240" s="72">
        <v>46272</v>
      </c>
      <c r="AB240" s="25"/>
      <c r="AC240" s="71"/>
      <c r="AD240" s="54" t="s">
        <v>3708</v>
      </c>
      <c r="AE240" s="76">
        <v>46272</v>
      </c>
      <c r="AF240" s="69" t="str">
        <f t="shared" si="4"/>
        <v>DONE</v>
      </c>
      <c r="AG240" s="69">
        <v>46274</v>
      </c>
      <c r="AH240" s="170"/>
      <c r="AI240" s="77" t="e">
        <f t="shared" ca="1" si="5"/>
        <v>#NAME?</v>
      </c>
      <c r="AJ240" s="80"/>
      <c r="AK240" s="80"/>
      <c r="AL240" s="82"/>
      <c r="AM240" s="82"/>
      <c r="AN240" s="82"/>
      <c r="AO240" s="82"/>
      <c r="AP240" s="82"/>
      <c r="AQ240" s="82"/>
      <c r="AR240" s="137"/>
      <c r="AS240" s="83">
        <f t="shared" si="7"/>
        <v>238</v>
      </c>
      <c r="AT240" s="85" t="str">
        <f t="shared" si="8"/>
        <v>GMIAMMIPT/2026/08/1960</v>
      </c>
      <c r="AU240" s="84" t="e">
        <f t="shared" ca="1" si="9"/>
        <v>#NAME?</v>
      </c>
      <c r="AV240" s="85" t="e">
        <f t="shared" ca="1" si="10"/>
        <v>#NAME?</v>
      </c>
      <c r="AW240" s="86" t="e">
        <f t="shared" ca="1" si="11"/>
        <v>#NAME?</v>
      </c>
      <c r="AX240" s="85" t="e">
        <f t="shared" ca="1" si="12"/>
        <v>#NAME?</v>
      </c>
      <c r="AY240" s="86">
        <f t="shared" si="13"/>
        <v>200001128345</v>
      </c>
      <c r="AZ240" s="171" t="e">
        <f t="shared" ca="1" si="14"/>
        <v>#NAME?</v>
      </c>
      <c r="BA240" s="85" t="e">
        <f t="shared" ca="1" si="15"/>
        <v>#NAME?</v>
      </c>
      <c r="BB240" s="85" t="e">
        <f t="shared" ca="1" si="16"/>
        <v>#NAME?</v>
      </c>
      <c r="BC240" s="90" t="e">
        <f t="shared" ca="1" si="17"/>
        <v>#NAME?</v>
      </c>
      <c r="BD240" s="90" t="e">
        <f t="shared" ca="1" si="18"/>
        <v>#NAME?</v>
      </c>
      <c r="BE240" s="85" t="e">
        <f t="shared" ca="1" si="19"/>
        <v>#NAME?</v>
      </c>
      <c r="BF240" s="22" t="e">
        <f t="shared" ca="1" si="20"/>
        <v>#NAME?</v>
      </c>
      <c r="BG240" s="22" t="e">
        <f t="shared" ca="1" si="21"/>
        <v>#NAME?</v>
      </c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0"/>
        <v>239</v>
      </c>
      <c r="B241" s="144">
        <v>46254</v>
      </c>
      <c r="C241" s="54" t="s">
        <v>3711</v>
      </c>
      <c r="D241" s="54" t="s">
        <v>227</v>
      </c>
      <c r="E241" s="54" t="s">
        <v>228</v>
      </c>
      <c r="F241" s="54">
        <v>1</v>
      </c>
      <c r="G241" s="54" t="s">
        <v>65</v>
      </c>
      <c r="H241" s="54" t="str">
        <f t="shared" si="1"/>
        <v>DONE</v>
      </c>
      <c r="I241" s="54" t="s">
        <v>1145</v>
      </c>
      <c r="J241" s="58" t="s">
        <v>146</v>
      </c>
      <c r="K241" s="58" t="s">
        <v>79</v>
      </c>
      <c r="L241" s="54"/>
      <c r="M241" s="71"/>
      <c r="N241" s="54" t="s">
        <v>3655</v>
      </c>
      <c r="O241" s="54" t="s">
        <v>85</v>
      </c>
      <c r="P241" s="54" t="s">
        <v>550</v>
      </c>
      <c r="Q241" s="54" t="s">
        <v>92</v>
      </c>
      <c r="R241" s="204">
        <v>200001128230</v>
      </c>
      <c r="S241" s="205">
        <v>46263</v>
      </c>
      <c r="T241" s="66" t="str">
        <f t="shared" si="2"/>
        <v>DONE</v>
      </c>
      <c r="U241" s="205"/>
      <c r="V241" s="71">
        <v>9200110491</v>
      </c>
      <c r="W241" s="71">
        <v>50456</v>
      </c>
      <c r="X241" s="169">
        <v>46267</v>
      </c>
      <c r="Y241" s="69" t="str">
        <f t="shared" si="3"/>
        <v>DONE</v>
      </c>
      <c r="Z241" s="25">
        <v>54735</v>
      </c>
      <c r="AA241" s="72">
        <v>46272</v>
      </c>
      <c r="AB241" s="25"/>
      <c r="AC241" s="71"/>
      <c r="AD241" s="54" t="s">
        <v>3714</v>
      </c>
      <c r="AE241" s="76">
        <v>46272</v>
      </c>
      <c r="AF241" s="69" t="str">
        <f t="shared" si="4"/>
        <v>DONE</v>
      </c>
      <c r="AG241" s="69">
        <v>46274</v>
      </c>
      <c r="AH241" s="170"/>
      <c r="AI241" s="77" t="e">
        <f t="shared" ca="1" si="5"/>
        <v>#NAME?</v>
      </c>
      <c r="AJ241" s="80"/>
      <c r="AK241" s="80"/>
      <c r="AL241" s="82"/>
      <c r="AM241" s="82"/>
      <c r="AN241" s="82"/>
      <c r="AO241" s="82"/>
      <c r="AP241" s="82"/>
      <c r="AQ241" s="82"/>
      <c r="AR241" s="137"/>
      <c r="AS241" s="83">
        <f t="shared" si="7"/>
        <v>239</v>
      </c>
      <c r="AT241" s="85" t="str">
        <f t="shared" si="8"/>
        <v>GMIAMMIPT/2026/08/1961</v>
      </c>
      <c r="AU241" s="84" t="e">
        <f t="shared" ca="1" si="9"/>
        <v>#NAME?</v>
      </c>
      <c r="AV241" s="85" t="e">
        <f t="shared" ca="1" si="10"/>
        <v>#NAME?</v>
      </c>
      <c r="AW241" s="86" t="e">
        <f t="shared" ca="1" si="11"/>
        <v>#NAME?</v>
      </c>
      <c r="AX241" s="85" t="e">
        <f t="shared" ca="1" si="12"/>
        <v>#NAME?</v>
      </c>
      <c r="AY241" s="86">
        <f t="shared" si="13"/>
        <v>200001128230</v>
      </c>
      <c r="AZ241" s="171" t="e">
        <f t="shared" ca="1" si="14"/>
        <v>#NAME?</v>
      </c>
      <c r="BA241" s="85" t="e">
        <f t="shared" ca="1" si="15"/>
        <v>#NAME?</v>
      </c>
      <c r="BB241" s="85" t="e">
        <f t="shared" ca="1" si="16"/>
        <v>#NAME?</v>
      </c>
      <c r="BC241" s="90" t="e">
        <f t="shared" ca="1" si="17"/>
        <v>#NAME?</v>
      </c>
      <c r="BD241" s="90" t="e">
        <f t="shared" ca="1" si="18"/>
        <v>#NAME?</v>
      </c>
      <c r="BE241" s="85" t="e">
        <f t="shared" ca="1" si="19"/>
        <v>#NAME?</v>
      </c>
      <c r="BF241" s="22" t="e">
        <f t="shared" ca="1" si="20"/>
        <v>#NAME?</v>
      </c>
      <c r="BG241" s="22" t="e">
        <f t="shared" ca="1" si="21"/>
        <v>#NAME?</v>
      </c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0"/>
        <v>240</v>
      </c>
      <c r="B242" s="144">
        <v>46254</v>
      </c>
      <c r="C242" s="54" t="s">
        <v>3711</v>
      </c>
      <c r="D242" s="54" t="s">
        <v>153</v>
      </c>
      <c r="E242" s="54" t="s">
        <v>829</v>
      </c>
      <c r="F242" s="54">
        <v>1</v>
      </c>
      <c r="G242" s="54" t="s">
        <v>65</v>
      </c>
      <c r="H242" s="54" t="str">
        <f t="shared" si="1"/>
        <v>DONE</v>
      </c>
      <c r="I242" s="54" t="s">
        <v>1145</v>
      </c>
      <c r="J242" s="58" t="s">
        <v>146</v>
      </c>
      <c r="K242" s="58" t="s">
        <v>79</v>
      </c>
      <c r="L242" s="54"/>
      <c r="M242" s="71"/>
      <c r="N242" s="54" t="s">
        <v>3655</v>
      </c>
      <c r="O242" s="54" t="s">
        <v>85</v>
      </c>
      <c r="P242" s="54" t="s">
        <v>550</v>
      </c>
      <c r="Q242" s="54" t="s">
        <v>92</v>
      </c>
      <c r="R242" s="204">
        <v>200001128230</v>
      </c>
      <c r="S242" s="205">
        <v>46263</v>
      </c>
      <c r="T242" s="66" t="str">
        <f t="shared" si="2"/>
        <v>DONE</v>
      </c>
      <c r="U242" s="205"/>
      <c r="V242" s="71">
        <v>9200110491</v>
      </c>
      <c r="W242" s="71">
        <v>50456</v>
      </c>
      <c r="X242" s="169">
        <v>46267</v>
      </c>
      <c r="Y242" s="69" t="str">
        <f t="shared" si="3"/>
        <v>DONE</v>
      </c>
      <c r="Z242" s="25">
        <v>54735</v>
      </c>
      <c r="AA242" s="72">
        <v>46272</v>
      </c>
      <c r="AB242" s="25"/>
      <c r="AC242" s="71"/>
      <c r="AD242" s="54" t="s">
        <v>3714</v>
      </c>
      <c r="AE242" s="76">
        <v>46272</v>
      </c>
      <c r="AF242" s="69" t="str">
        <f t="shared" si="4"/>
        <v>DONE</v>
      </c>
      <c r="AG242" s="69">
        <v>46274</v>
      </c>
      <c r="AH242" s="170"/>
      <c r="AI242" s="77" t="e">
        <f t="shared" ca="1" si="5"/>
        <v>#NAME?</v>
      </c>
      <c r="AJ242" s="80"/>
      <c r="AK242" s="80"/>
      <c r="AL242" s="82"/>
      <c r="AM242" s="82"/>
      <c r="AN242" s="82"/>
      <c r="AO242" s="82"/>
      <c r="AP242" s="82"/>
      <c r="AQ242" s="82"/>
      <c r="AR242" s="137"/>
      <c r="AS242" s="83">
        <f t="shared" si="7"/>
        <v>240</v>
      </c>
      <c r="AT242" s="85" t="str">
        <f t="shared" si="8"/>
        <v>GMIAMMIPT/2026/08/1961</v>
      </c>
      <c r="AU242" s="84" t="e">
        <f t="shared" ca="1" si="9"/>
        <v>#NAME?</v>
      </c>
      <c r="AV242" s="85" t="e">
        <f t="shared" ca="1" si="10"/>
        <v>#NAME?</v>
      </c>
      <c r="AW242" s="86" t="e">
        <f t="shared" ca="1" si="11"/>
        <v>#NAME?</v>
      </c>
      <c r="AX242" s="85" t="e">
        <f t="shared" ca="1" si="12"/>
        <v>#NAME?</v>
      </c>
      <c r="AY242" s="86">
        <f t="shared" si="13"/>
        <v>200001128230</v>
      </c>
      <c r="AZ242" s="171" t="e">
        <f t="shared" ca="1" si="14"/>
        <v>#NAME?</v>
      </c>
      <c r="BA242" s="85" t="e">
        <f t="shared" ca="1" si="15"/>
        <v>#NAME?</v>
      </c>
      <c r="BB242" s="85" t="e">
        <f t="shared" ca="1" si="16"/>
        <v>#NAME?</v>
      </c>
      <c r="BC242" s="90" t="e">
        <f t="shared" ca="1" si="17"/>
        <v>#NAME?</v>
      </c>
      <c r="BD242" s="90" t="e">
        <f t="shared" ca="1" si="18"/>
        <v>#NAME?</v>
      </c>
      <c r="BE242" s="85" t="e">
        <f t="shared" ca="1" si="19"/>
        <v>#NAME?</v>
      </c>
      <c r="BF242" s="22" t="e">
        <f t="shared" ca="1" si="20"/>
        <v>#NAME?</v>
      </c>
      <c r="BG242" s="22" t="e">
        <f t="shared" ca="1" si="21"/>
        <v>#NAME?</v>
      </c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0"/>
        <v>241</v>
      </c>
      <c r="B243" s="144">
        <v>46254</v>
      </c>
      <c r="C243" s="54" t="s">
        <v>3711</v>
      </c>
      <c r="D243" s="54" t="s">
        <v>136</v>
      </c>
      <c r="E243" s="54" t="s">
        <v>137</v>
      </c>
      <c r="F243" s="54">
        <v>1</v>
      </c>
      <c r="G243" s="54" t="s">
        <v>65</v>
      </c>
      <c r="H243" s="54" t="str">
        <f t="shared" si="1"/>
        <v>DONE</v>
      </c>
      <c r="I243" s="54" t="s">
        <v>1145</v>
      </c>
      <c r="J243" s="58" t="s">
        <v>146</v>
      </c>
      <c r="K243" s="58" t="s">
        <v>79</v>
      </c>
      <c r="L243" s="54"/>
      <c r="M243" s="71"/>
      <c r="N243" s="54" t="s">
        <v>3655</v>
      </c>
      <c r="O243" s="54" t="s">
        <v>85</v>
      </c>
      <c r="P243" s="54" t="s">
        <v>550</v>
      </c>
      <c r="Q243" s="54" t="s">
        <v>92</v>
      </c>
      <c r="R243" s="204">
        <v>200001128230</v>
      </c>
      <c r="S243" s="205">
        <v>46263</v>
      </c>
      <c r="T243" s="66" t="str">
        <f t="shared" si="2"/>
        <v>DONE</v>
      </c>
      <c r="U243" s="205"/>
      <c r="V243" s="71">
        <v>9200110491</v>
      </c>
      <c r="W243" s="71">
        <v>50456</v>
      </c>
      <c r="X243" s="169">
        <v>46267</v>
      </c>
      <c r="Y243" s="69" t="str">
        <f t="shared" si="3"/>
        <v>DONE</v>
      </c>
      <c r="Z243" s="25">
        <v>54735</v>
      </c>
      <c r="AA243" s="72">
        <v>46272</v>
      </c>
      <c r="AB243" s="25"/>
      <c r="AC243" s="71"/>
      <c r="AD243" s="54" t="s">
        <v>3714</v>
      </c>
      <c r="AE243" s="76">
        <v>46272</v>
      </c>
      <c r="AF243" s="69" t="str">
        <f t="shared" si="4"/>
        <v>DONE</v>
      </c>
      <c r="AG243" s="69">
        <v>46274</v>
      </c>
      <c r="AH243" s="170"/>
      <c r="AI243" s="77" t="e">
        <f t="shared" ca="1" si="5"/>
        <v>#NAME?</v>
      </c>
      <c r="AJ243" s="80"/>
      <c r="AK243" s="80"/>
      <c r="AL243" s="82"/>
      <c r="AM243" s="82"/>
      <c r="AN243" s="82"/>
      <c r="AO243" s="82"/>
      <c r="AP243" s="82"/>
      <c r="AQ243" s="82"/>
      <c r="AR243" s="137"/>
      <c r="AS243" s="83">
        <f t="shared" si="7"/>
        <v>241</v>
      </c>
      <c r="AT243" s="85" t="str">
        <f t="shared" si="8"/>
        <v>GMIAMMIPT/2026/08/1961</v>
      </c>
      <c r="AU243" s="84" t="e">
        <f t="shared" ca="1" si="9"/>
        <v>#NAME?</v>
      </c>
      <c r="AV243" s="85" t="e">
        <f t="shared" ca="1" si="10"/>
        <v>#NAME?</v>
      </c>
      <c r="AW243" s="86" t="e">
        <f t="shared" ca="1" si="11"/>
        <v>#NAME?</v>
      </c>
      <c r="AX243" s="85" t="e">
        <f t="shared" ca="1" si="12"/>
        <v>#NAME?</v>
      </c>
      <c r="AY243" s="86">
        <f t="shared" si="13"/>
        <v>200001128230</v>
      </c>
      <c r="AZ243" s="171" t="e">
        <f t="shared" ca="1" si="14"/>
        <v>#NAME?</v>
      </c>
      <c r="BA243" s="85" t="e">
        <f t="shared" ca="1" si="15"/>
        <v>#NAME?</v>
      </c>
      <c r="BB243" s="85" t="e">
        <f t="shared" ca="1" si="16"/>
        <v>#NAME?</v>
      </c>
      <c r="BC243" s="90" t="e">
        <f t="shared" ca="1" si="17"/>
        <v>#NAME?</v>
      </c>
      <c r="BD243" s="90" t="e">
        <f t="shared" ca="1" si="18"/>
        <v>#NAME?</v>
      </c>
      <c r="BE243" s="85" t="e">
        <f t="shared" ca="1" si="19"/>
        <v>#NAME?</v>
      </c>
      <c r="BF243" s="22" t="e">
        <f t="shared" ca="1" si="20"/>
        <v>#NAME?</v>
      </c>
      <c r="BG243" s="22" t="e">
        <f t="shared" ca="1" si="21"/>
        <v>#NAME?</v>
      </c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0"/>
        <v>242</v>
      </c>
      <c r="B244" s="144">
        <v>46254</v>
      </c>
      <c r="C244" s="54" t="s">
        <v>3711</v>
      </c>
      <c r="D244" s="54" t="s">
        <v>163</v>
      </c>
      <c r="E244" s="54" t="s">
        <v>164</v>
      </c>
      <c r="F244" s="54">
        <v>1</v>
      </c>
      <c r="G244" s="54" t="s">
        <v>65</v>
      </c>
      <c r="H244" s="54" t="str">
        <f t="shared" si="1"/>
        <v>DONE</v>
      </c>
      <c r="I244" s="54" t="s">
        <v>1145</v>
      </c>
      <c r="J244" s="58" t="s">
        <v>146</v>
      </c>
      <c r="K244" s="58" t="s">
        <v>79</v>
      </c>
      <c r="L244" s="54"/>
      <c r="M244" s="71"/>
      <c r="N244" s="54" t="s">
        <v>3655</v>
      </c>
      <c r="O244" s="54" t="s">
        <v>85</v>
      </c>
      <c r="P244" s="54" t="s">
        <v>550</v>
      </c>
      <c r="Q244" s="54" t="s">
        <v>92</v>
      </c>
      <c r="R244" s="204">
        <v>200001128230</v>
      </c>
      <c r="S244" s="205">
        <v>46263</v>
      </c>
      <c r="T244" s="66" t="str">
        <f t="shared" si="2"/>
        <v>DONE</v>
      </c>
      <c r="U244" s="205"/>
      <c r="V244" s="71">
        <v>9200110491</v>
      </c>
      <c r="W244" s="71">
        <v>50456</v>
      </c>
      <c r="X244" s="169">
        <v>46267</v>
      </c>
      <c r="Y244" s="69" t="str">
        <f t="shared" si="3"/>
        <v>DONE</v>
      </c>
      <c r="Z244" s="25">
        <v>54735</v>
      </c>
      <c r="AA244" s="72">
        <v>46272</v>
      </c>
      <c r="AB244" s="25"/>
      <c r="AC244" s="71"/>
      <c r="AD244" s="54" t="s">
        <v>3714</v>
      </c>
      <c r="AE244" s="76">
        <v>46272</v>
      </c>
      <c r="AF244" s="69" t="str">
        <f t="shared" si="4"/>
        <v>DONE</v>
      </c>
      <c r="AG244" s="69">
        <v>46274</v>
      </c>
      <c r="AH244" s="170"/>
      <c r="AI244" s="77" t="e">
        <f t="shared" ca="1" si="5"/>
        <v>#NAME?</v>
      </c>
      <c r="AJ244" s="80"/>
      <c r="AK244" s="80"/>
      <c r="AL244" s="82"/>
      <c r="AM244" s="82"/>
      <c r="AN244" s="82"/>
      <c r="AO244" s="82"/>
      <c r="AP244" s="82"/>
      <c r="AQ244" s="82"/>
      <c r="AR244" s="137"/>
      <c r="AS244" s="83">
        <f t="shared" si="7"/>
        <v>242</v>
      </c>
      <c r="AT244" s="85" t="str">
        <f t="shared" si="8"/>
        <v>GMIAMMIPT/2026/08/1961</v>
      </c>
      <c r="AU244" s="84" t="e">
        <f t="shared" ca="1" si="9"/>
        <v>#NAME?</v>
      </c>
      <c r="AV244" s="85" t="e">
        <f t="shared" ca="1" si="10"/>
        <v>#NAME?</v>
      </c>
      <c r="AW244" s="86" t="e">
        <f t="shared" ca="1" si="11"/>
        <v>#NAME?</v>
      </c>
      <c r="AX244" s="85" t="e">
        <f t="shared" ca="1" si="12"/>
        <v>#NAME?</v>
      </c>
      <c r="AY244" s="86">
        <f t="shared" si="13"/>
        <v>200001128230</v>
      </c>
      <c r="AZ244" s="171" t="e">
        <f t="shared" ca="1" si="14"/>
        <v>#NAME?</v>
      </c>
      <c r="BA244" s="85" t="e">
        <f t="shared" ca="1" si="15"/>
        <v>#NAME?</v>
      </c>
      <c r="BB244" s="85" t="e">
        <f t="shared" ca="1" si="16"/>
        <v>#NAME?</v>
      </c>
      <c r="BC244" s="90" t="e">
        <f t="shared" ca="1" si="17"/>
        <v>#NAME?</v>
      </c>
      <c r="BD244" s="90" t="e">
        <f t="shared" ca="1" si="18"/>
        <v>#NAME?</v>
      </c>
      <c r="BE244" s="85" t="e">
        <f t="shared" ca="1" si="19"/>
        <v>#NAME?</v>
      </c>
      <c r="BF244" s="22" t="e">
        <f t="shared" ca="1" si="20"/>
        <v>#NAME?</v>
      </c>
      <c r="BG244" s="22" t="e">
        <f t="shared" ca="1" si="21"/>
        <v>#NAME?</v>
      </c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0"/>
        <v>243</v>
      </c>
      <c r="B245" s="144">
        <v>46254</v>
      </c>
      <c r="C245" s="54" t="s">
        <v>3711</v>
      </c>
      <c r="D245" s="54" t="s">
        <v>1490</v>
      </c>
      <c r="E245" s="54" t="s">
        <v>1491</v>
      </c>
      <c r="F245" s="54">
        <v>1</v>
      </c>
      <c r="G245" s="54" t="s">
        <v>65</v>
      </c>
      <c r="H245" s="54" t="str">
        <f t="shared" si="1"/>
        <v>DONE</v>
      </c>
      <c r="I245" s="54" t="s">
        <v>1145</v>
      </c>
      <c r="J245" s="58" t="s">
        <v>146</v>
      </c>
      <c r="K245" s="58" t="s">
        <v>79</v>
      </c>
      <c r="L245" s="54"/>
      <c r="M245" s="71"/>
      <c r="N245" s="54" t="s">
        <v>3655</v>
      </c>
      <c r="O245" s="54" t="s">
        <v>85</v>
      </c>
      <c r="P245" s="54" t="s">
        <v>550</v>
      </c>
      <c r="Q245" s="54" t="s">
        <v>92</v>
      </c>
      <c r="R245" s="204">
        <v>200001128230</v>
      </c>
      <c r="S245" s="205">
        <v>46263</v>
      </c>
      <c r="T245" s="66" t="str">
        <f t="shared" si="2"/>
        <v>DONE</v>
      </c>
      <c r="U245" s="205"/>
      <c r="V245" s="71">
        <v>9200110491</v>
      </c>
      <c r="W245" s="71">
        <v>50456</v>
      </c>
      <c r="X245" s="169">
        <v>46267</v>
      </c>
      <c r="Y245" s="69" t="str">
        <f t="shared" si="3"/>
        <v>DONE</v>
      </c>
      <c r="Z245" s="25">
        <v>54735</v>
      </c>
      <c r="AA245" s="72">
        <v>46272</v>
      </c>
      <c r="AB245" s="25"/>
      <c r="AC245" s="71"/>
      <c r="AD245" s="54" t="s">
        <v>3714</v>
      </c>
      <c r="AE245" s="76">
        <v>46272</v>
      </c>
      <c r="AF245" s="69" t="str">
        <f t="shared" si="4"/>
        <v>DONE</v>
      </c>
      <c r="AG245" s="69">
        <v>46274</v>
      </c>
      <c r="AH245" s="170"/>
      <c r="AI245" s="77" t="e">
        <f t="shared" ca="1" si="5"/>
        <v>#NAME?</v>
      </c>
      <c r="AJ245" s="80"/>
      <c r="AK245" s="80"/>
      <c r="AL245" s="82"/>
      <c r="AM245" s="82"/>
      <c r="AN245" s="82"/>
      <c r="AO245" s="82"/>
      <c r="AP245" s="82"/>
      <c r="AQ245" s="82"/>
      <c r="AR245" s="137"/>
      <c r="AS245" s="83">
        <f t="shared" si="7"/>
        <v>243</v>
      </c>
      <c r="AT245" s="85" t="str">
        <f t="shared" si="8"/>
        <v>GMIAMMIPT/2026/08/1961</v>
      </c>
      <c r="AU245" s="84" t="e">
        <f t="shared" ca="1" si="9"/>
        <v>#NAME?</v>
      </c>
      <c r="AV245" s="85" t="e">
        <f t="shared" ca="1" si="10"/>
        <v>#NAME?</v>
      </c>
      <c r="AW245" s="86" t="e">
        <f t="shared" ca="1" si="11"/>
        <v>#NAME?</v>
      </c>
      <c r="AX245" s="85" t="e">
        <f t="shared" ca="1" si="12"/>
        <v>#NAME?</v>
      </c>
      <c r="AY245" s="86">
        <f t="shared" si="13"/>
        <v>200001128230</v>
      </c>
      <c r="AZ245" s="171" t="e">
        <f t="shared" ca="1" si="14"/>
        <v>#NAME?</v>
      </c>
      <c r="BA245" s="85" t="e">
        <f t="shared" ca="1" si="15"/>
        <v>#NAME?</v>
      </c>
      <c r="BB245" s="85" t="e">
        <f t="shared" ca="1" si="16"/>
        <v>#NAME?</v>
      </c>
      <c r="BC245" s="90" t="e">
        <f t="shared" ca="1" si="17"/>
        <v>#NAME?</v>
      </c>
      <c r="BD245" s="90" t="e">
        <f t="shared" ca="1" si="18"/>
        <v>#NAME?</v>
      </c>
      <c r="BE245" s="85" t="e">
        <f t="shared" ca="1" si="19"/>
        <v>#NAME?</v>
      </c>
      <c r="BF245" s="22" t="e">
        <f t="shared" ca="1" si="20"/>
        <v>#NAME?</v>
      </c>
      <c r="BG245" s="22" t="e">
        <f t="shared" ca="1" si="21"/>
        <v>#NAME?</v>
      </c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0"/>
        <v>244</v>
      </c>
      <c r="B246" s="144">
        <v>46254</v>
      </c>
      <c r="C246" s="54" t="s">
        <v>3711</v>
      </c>
      <c r="D246" s="54" t="s">
        <v>330</v>
      </c>
      <c r="E246" s="54" t="s">
        <v>331</v>
      </c>
      <c r="F246" s="54">
        <v>1</v>
      </c>
      <c r="G246" s="54" t="s">
        <v>65</v>
      </c>
      <c r="H246" s="54" t="str">
        <f t="shared" si="1"/>
        <v>DONE</v>
      </c>
      <c r="I246" s="54" t="s">
        <v>1145</v>
      </c>
      <c r="J246" s="58" t="s">
        <v>146</v>
      </c>
      <c r="K246" s="58" t="s">
        <v>79</v>
      </c>
      <c r="L246" s="54"/>
      <c r="M246" s="71"/>
      <c r="N246" s="54" t="s">
        <v>3655</v>
      </c>
      <c r="O246" s="54" t="s">
        <v>85</v>
      </c>
      <c r="P246" s="54" t="s">
        <v>550</v>
      </c>
      <c r="Q246" s="54" t="s">
        <v>92</v>
      </c>
      <c r="R246" s="204">
        <v>200001128230</v>
      </c>
      <c r="S246" s="205">
        <v>46263</v>
      </c>
      <c r="T246" s="66" t="str">
        <f t="shared" si="2"/>
        <v>DONE</v>
      </c>
      <c r="U246" s="205"/>
      <c r="V246" s="71">
        <v>9200110491</v>
      </c>
      <c r="W246" s="71">
        <v>50456</v>
      </c>
      <c r="X246" s="169">
        <v>46267</v>
      </c>
      <c r="Y246" s="69" t="str">
        <f t="shared" si="3"/>
        <v>DONE</v>
      </c>
      <c r="Z246" s="25">
        <v>54735</v>
      </c>
      <c r="AA246" s="72">
        <v>46272</v>
      </c>
      <c r="AB246" s="25"/>
      <c r="AC246" s="71"/>
      <c r="AD246" s="54" t="s">
        <v>3714</v>
      </c>
      <c r="AE246" s="76">
        <v>46272</v>
      </c>
      <c r="AF246" s="69" t="str">
        <f t="shared" si="4"/>
        <v>DONE</v>
      </c>
      <c r="AG246" s="69">
        <v>46274</v>
      </c>
      <c r="AH246" s="170"/>
      <c r="AI246" s="77" t="e">
        <f t="shared" ca="1" si="5"/>
        <v>#NAME?</v>
      </c>
      <c r="AJ246" s="80"/>
      <c r="AK246" s="80"/>
      <c r="AL246" s="82"/>
      <c r="AM246" s="82"/>
      <c r="AN246" s="82"/>
      <c r="AO246" s="82"/>
      <c r="AP246" s="82"/>
      <c r="AQ246" s="82"/>
      <c r="AR246" s="137"/>
      <c r="AS246" s="83">
        <f t="shared" si="7"/>
        <v>244</v>
      </c>
      <c r="AT246" s="85" t="str">
        <f t="shared" si="8"/>
        <v>GMIAMMIPT/2026/08/1961</v>
      </c>
      <c r="AU246" s="84" t="e">
        <f t="shared" ca="1" si="9"/>
        <v>#NAME?</v>
      </c>
      <c r="AV246" s="85" t="e">
        <f t="shared" ca="1" si="10"/>
        <v>#NAME?</v>
      </c>
      <c r="AW246" s="86" t="e">
        <f t="shared" ca="1" si="11"/>
        <v>#NAME?</v>
      </c>
      <c r="AX246" s="85" t="e">
        <f t="shared" ca="1" si="12"/>
        <v>#NAME?</v>
      </c>
      <c r="AY246" s="86">
        <f t="shared" si="13"/>
        <v>200001128230</v>
      </c>
      <c r="AZ246" s="171" t="e">
        <f t="shared" ca="1" si="14"/>
        <v>#NAME?</v>
      </c>
      <c r="BA246" s="85" t="e">
        <f t="shared" ca="1" si="15"/>
        <v>#NAME?</v>
      </c>
      <c r="BB246" s="85" t="e">
        <f t="shared" ca="1" si="16"/>
        <v>#NAME?</v>
      </c>
      <c r="BC246" s="90" t="e">
        <f t="shared" ca="1" si="17"/>
        <v>#NAME?</v>
      </c>
      <c r="BD246" s="90" t="e">
        <f t="shared" ca="1" si="18"/>
        <v>#NAME?</v>
      </c>
      <c r="BE246" s="85" t="e">
        <f t="shared" ca="1" si="19"/>
        <v>#NAME?</v>
      </c>
      <c r="BF246" s="22" t="e">
        <f t="shared" ca="1" si="20"/>
        <v>#NAME?</v>
      </c>
      <c r="BG246" s="22" t="e">
        <f t="shared" ca="1" si="21"/>
        <v>#NAME?</v>
      </c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0"/>
        <v>245</v>
      </c>
      <c r="B247" s="144">
        <v>46254</v>
      </c>
      <c r="C247" s="54" t="s">
        <v>3711</v>
      </c>
      <c r="D247" s="54" t="s">
        <v>491</v>
      </c>
      <c r="E247" s="54" t="s">
        <v>492</v>
      </c>
      <c r="F247" s="54">
        <v>3</v>
      </c>
      <c r="G247" s="54" t="s">
        <v>65</v>
      </c>
      <c r="H247" s="54" t="str">
        <f t="shared" si="1"/>
        <v>DONE</v>
      </c>
      <c r="I247" s="54" t="s">
        <v>1145</v>
      </c>
      <c r="J247" s="58" t="s">
        <v>146</v>
      </c>
      <c r="K247" s="58" t="s">
        <v>79</v>
      </c>
      <c r="L247" s="54"/>
      <c r="M247" s="71"/>
      <c r="N247" s="54" t="s">
        <v>3655</v>
      </c>
      <c r="O247" s="54" t="s">
        <v>85</v>
      </c>
      <c r="P247" s="54" t="s">
        <v>550</v>
      </c>
      <c r="Q247" s="54" t="s">
        <v>92</v>
      </c>
      <c r="R247" s="204">
        <v>200001128230</v>
      </c>
      <c r="S247" s="205">
        <v>46263</v>
      </c>
      <c r="T247" s="66" t="str">
        <f t="shared" si="2"/>
        <v>DONE</v>
      </c>
      <c r="U247" s="205"/>
      <c r="V247" s="71">
        <v>9200110491</v>
      </c>
      <c r="W247" s="71">
        <v>50456</v>
      </c>
      <c r="X247" s="169">
        <v>46267</v>
      </c>
      <c r="Y247" s="69" t="str">
        <f t="shared" si="3"/>
        <v>DONE</v>
      </c>
      <c r="Z247" s="25">
        <v>54735</v>
      </c>
      <c r="AA247" s="72">
        <v>46272</v>
      </c>
      <c r="AB247" s="25"/>
      <c r="AC247" s="71"/>
      <c r="AD247" s="54" t="s">
        <v>3714</v>
      </c>
      <c r="AE247" s="76">
        <v>46272</v>
      </c>
      <c r="AF247" s="69" t="str">
        <f t="shared" si="4"/>
        <v>DONE</v>
      </c>
      <c r="AG247" s="69">
        <v>46274</v>
      </c>
      <c r="AH247" s="170"/>
      <c r="AI247" s="77" t="e">
        <f t="shared" ca="1" si="5"/>
        <v>#NAME?</v>
      </c>
      <c r="AJ247" s="80"/>
      <c r="AK247" s="80"/>
      <c r="AL247" s="82"/>
      <c r="AM247" s="82"/>
      <c r="AN247" s="82"/>
      <c r="AO247" s="82"/>
      <c r="AP247" s="82"/>
      <c r="AQ247" s="82"/>
      <c r="AR247" s="137"/>
      <c r="AS247" s="83">
        <f t="shared" si="7"/>
        <v>245</v>
      </c>
      <c r="AT247" s="85" t="str">
        <f t="shared" si="8"/>
        <v>GMIAMMIPT/2026/08/1961</v>
      </c>
      <c r="AU247" s="84" t="e">
        <f t="shared" ca="1" si="9"/>
        <v>#NAME?</v>
      </c>
      <c r="AV247" s="85" t="e">
        <f t="shared" ca="1" si="10"/>
        <v>#NAME?</v>
      </c>
      <c r="AW247" s="86" t="e">
        <f t="shared" ca="1" si="11"/>
        <v>#NAME?</v>
      </c>
      <c r="AX247" s="85" t="e">
        <f t="shared" ca="1" si="12"/>
        <v>#NAME?</v>
      </c>
      <c r="AY247" s="86">
        <f t="shared" si="13"/>
        <v>200001128230</v>
      </c>
      <c r="AZ247" s="171" t="e">
        <f t="shared" ca="1" si="14"/>
        <v>#NAME?</v>
      </c>
      <c r="BA247" s="85" t="e">
        <f t="shared" ca="1" si="15"/>
        <v>#NAME?</v>
      </c>
      <c r="BB247" s="85" t="e">
        <f t="shared" ca="1" si="16"/>
        <v>#NAME?</v>
      </c>
      <c r="BC247" s="90" t="e">
        <f t="shared" ca="1" si="17"/>
        <v>#NAME?</v>
      </c>
      <c r="BD247" s="90" t="e">
        <f t="shared" ca="1" si="18"/>
        <v>#NAME?</v>
      </c>
      <c r="BE247" s="85" t="e">
        <f t="shared" ca="1" si="19"/>
        <v>#NAME?</v>
      </c>
      <c r="BF247" s="22" t="e">
        <f t="shared" ca="1" si="20"/>
        <v>#NAME?</v>
      </c>
      <c r="BG247" s="22" t="e">
        <f t="shared" ca="1" si="21"/>
        <v>#NAME?</v>
      </c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0"/>
        <v>246</v>
      </c>
      <c r="B248" s="144">
        <v>46254</v>
      </c>
      <c r="C248" s="54" t="s">
        <v>3711</v>
      </c>
      <c r="D248" s="54" t="s">
        <v>174</v>
      </c>
      <c r="E248" s="54" t="s">
        <v>175</v>
      </c>
      <c r="F248" s="54">
        <v>3</v>
      </c>
      <c r="G248" s="54" t="s">
        <v>65</v>
      </c>
      <c r="H248" s="54" t="str">
        <f t="shared" si="1"/>
        <v>DONE</v>
      </c>
      <c r="I248" s="54" t="s">
        <v>1145</v>
      </c>
      <c r="J248" s="58" t="s">
        <v>146</v>
      </c>
      <c r="K248" s="58" t="s">
        <v>79</v>
      </c>
      <c r="L248" s="54"/>
      <c r="M248" s="71"/>
      <c r="N248" s="54" t="s">
        <v>3655</v>
      </c>
      <c r="O248" s="54" t="s">
        <v>85</v>
      </c>
      <c r="P248" s="54" t="s">
        <v>550</v>
      </c>
      <c r="Q248" s="54" t="s">
        <v>92</v>
      </c>
      <c r="R248" s="204">
        <v>200001128230</v>
      </c>
      <c r="S248" s="205">
        <v>46263</v>
      </c>
      <c r="T248" s="66" t="str">
        <f t="shared" si="2"/>
        <v>DONE</v>
      </c>
      <c r="U248" s="205"/>
      <c r="V248" s="71">
        <v>9200110491</v>
      </c>
      <c r="W248" s="71">
        <v>50456</v>
      </c>
      <c r="X248" s="169">
        <v>46267</v>
      </c>
      <c r="Y248" s="69" t="str">
        <f t="shared" si="3"/>
        <v>DONE</v>
      </c>
      <c r="Z248" s="25">
        <v>54735</v>
      </c>
      <c r="AA248" s="72">
        <v>46272</v>
      </c>
      <c r="AB248" s="25"/>
      <c r="AC248" s="71"/>
      <c r="AD248" s="54" t="s">
        <v>3714</v>
      </c>
      <c r="AE248" s="76">
        <v>46272</v>
      </c>
      <c r="AF248" s="69" t="str">
        <f t="shared" si="4"/>
        <v>DONE</v>
      </c>
      <c r="AG248" s="69">
        <v>46274</v>
      </c>
      <c r="AH248" s="170"/>
      <c r="AI248" s="77" t="e">
        <f t="shared" ca="1" si="5"/>
        <v>#NAME?</v>
      </c>
      <c r="AJ248" s="80"/>
      <c r="AK248" s="80"/>
      <c r="AL248" s="82"/>
      <c r="AM248" s="82"/>
      <c r="AN248" s="82"/>
      <c r="AO248" s="82"/>
      <c r="AP248" s="82"/>
      <c r="AQ248" s="82"/>
      <c r="AR248" s="137"/>
      <c r="AS248" s="83">
        <f t="shared" si="7"/>
        <v>246</v>
      </c>
      <c r="AT248" s="85" t="str">
        <f t="shared" si="8"/>
        <v>GMIAMMIPT/2026/08/1961</v>
      </c>
      <c r="AU248" s="84" t="e">
        <f t="shared" ca="1" si="9"/>
        <v>#NAME?</v>
      </c>
      <c r="AV248" s="85" t="e">
        <f t="shared" ca="1" si="10"/>
        <v>#NAME?</v>
      </c>
      <c r="AW248" s="86" t="e">
        <f t="shared" ca="1" si="11"/>
        <v>#NAME?</v>
      </c>
      <c r="AX248" s="85" t="e">
        <f t="shared" ca="1" si="12"/>
        <v>#NAME?</v>
      </c>
      <c r="AY248" s="86">
        <f t="shared" si="13"/>
        <v>200001128230</v>
      </c>
      <c r="AZ248" s="171" t="e">
        <f t="shared" ca="1" si="14"/>
        <v>#NAME?</v>
      </c>
      <c r="BA248" s="85" t="e">
        <f t="shared" ca="1" si="15"/>
        <v>#NAME?</v>
      </c>
      <c r="BB248" s="85" t="e">
        <f t="shared" ca="1" si="16"/>
        <v>#NAME?</v>
      </c>
      <c r="BC248" s="90" t="e">
        <f t="shared" ca="1" si="17"/>
        <v>#NAME?</v>
      </c>
      <c r="BD248" s="90" t="e">
        <f t="shared" ca="1" si="18"/>
        <v>#NAME?</v>
      </c>
      <c r="BE248" s="85" t="e">
        <f t="shared" ca="1" si="19"/>
        <v>#NAME?</v>
      </c>
      <c r="BF248" s="22" t="e">
        <f t="shared" ca="1" si="20"/>
        <v>#NAME?</v>
      </c>
      <c r="BG248" s="22" t="e">
        <f t="shared" ca="1" si="21"/>
        <v>#NAME?</v>
      </c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0"/>
        <v>247</v>
      </c>
      <c r="B249" s="144">
        <v>46254</v>
      </c>
      <c r="C249" s="54" t="s">
        <v>3728</v>
      </c>
      <c r="D249" s="54" t="s">
        <v>177</v>
      </c>
      <c r="E249" s="54" t="s">
        <v>178</v>
      </c>
      <c r="F249" s="54">
        <v>1</v>
      </c>
      <c r="G249" s="54" t="s">
        <v>65</v>
      </c>
      <c r="H249" s="54" t="str">
        <f t="shared" si="1"/>
        <v>DONE</v>
      </c>
      <c r="I249" s="54" t="s">
        <v>3242</v>
      </c>
      <c r="J249" s="58" t="s">
        <v>166</v>
      </c>
      <c r="K249" s="58" t="s">
        <v>167</v>
      </c>
      <c r="L249" s="54">
        <v>6953</v>
      </c>
      <c r="M249" s="71"/>
      <c r="N249" s="54" t="s">
        <v>184</v>
      </c>
      <c r="O249" s="54" t="s">
        <v>91</v>
      </c>
      <c r="P249" s="54" t="s">
        <v>550</v>
      </c>
      <c r="Q249" s="54" t="s">
        <v>301</v>
      </c>
      <c r="R249" s="204">
        <v>200001128341</v>
      </c>
      <c r="S249" s="205">
        <v>46263</v>
      </c>
      <c r="T249" s="66" t="str">
        <f t="shared" si="2"/>
        <v>DONE</v>
      </c>
      <c r="U249" s="205"/>
      <c r="V249" s="71">
        <v>9200110480</v>
      </c>
      <c r="W249" s="71">
        <v>50448</v>
      </c>
      <c r="X249" s="169">
        <v>46267</v>
      </c>
      <c r="Y249" s="69" t="str">
        <f t="shared" si="3"/>
        <v>DONE</v>
      </c>
      <c r="Z249" s="25">
        <v>54726</v>
      </c>
      <c r="AA249" s="72">
        <v>46272</v>
      </c>
      <c r="AB249" s="25"/>
      <c r="AC249" s="71"/>
      <c r="AD249" s="54" t="s">
        <v>3732</v>
      </c>
      <c r="AE249" s="76">
        <v>46272</v>
      </c>
      <c r="AF249" s="69" t="str">
        <f t="shared" si="4"/>
        <v>DONE</v>
      </c>
      <c r="AG249" s="69">
        <v>46274</v>
      </c>
      <c r="AH249" s="170"/>
      <c r="AI249" s="77" t="e">
        <f t="shared" ca="1" si="5"/>
        <v>#NAME?</v>
      </c>
      <c r="AJ249" s="80"/>
      <c r="AK249" s="80"/>
      <c r="AL249" s="82"/>
      <c r="AM249" s="82"/>
      <c r="AN249" s="82"/>
      <c r="AO249" s="82"/>
      <c r="AP249" s="82"/>
      <c r="AQ249" s="82"/>
      <c r="AR249" s="137"/>
      <c r="AS249" s="83">
        <f t="shared" si="7"/>
        <v>247</v>
      </c>
      <c r="AT249" s="85" t="str">
        <f t="shared" si="8"/>
        <v>GMIAMMIPT/2026/08/1962</v>
      </c>
      <c r="AU249" s="84" t="e">
        <f t="shared" ca="1" si="9"/>
        <v>#NAME?</v>
      </c>
      <c r="AV249" s="85" t="e">
        <f t="shared" ca="1" si="10"/>
        <v>#NAME?</v>
      </c>
      <c r="AW249" s="86" t="e">
        <f t="shared" ca="1" si="11"/>
        <v>#NAME?</v>
      </c>
      <c r="AX249" s="85" t="e">
        <f t="shared" ca="1" si="12"/>
        <v>#NAME?</v>
      </c>
      <c r="AY249" s="86">
        <f t="shared" si="13"/>
        <v>200001128341</v>
      </c>
      <c r="AZ249" s="171" t="e">
        <f t="shared" ca="1" si="14"/>
        <v>#NAME?</v>
      </c>
      <c r="BA249" s="85" t="e">
        <f t="shared" ca="1" si="15"/>
        <v>#NAME?</v>
      </c>
      <c r="BB249" s="85" t="e">
        <f t="shared" ca="1" si="16"/>
        <v>#NAME?</v>
      </c>
      <c r="BC249" s="90" t="e">
        <f t="shared" ca="1" si="17"/>
        <v>#NAME?</v>
      </c>
      <c r="BD249" s="90" t="e">
        <f t="shared" ca="1" si="18"/>
        <v>#NAME?</v>
      </c>
      <c r="BE249" s="85" t="e">
        <f t="shared" ca="1" si="19"/>
        <v>#NAME?</v>
      </c>
      <c r="BF249" s="22" t="e">
        <f t="shared" ca="1" si="20"/>
        <v>#NAME?</v>
      </c>
      <c r="BG249" s="22" t="e">
        <f t="shared" ca="1" si="21"/>
        <v>#NAME?</v>
      </c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0"/>
        <v>248</v>
      </c>
      <c r="B250" s="144">
        <v>46255</v>
      </c>
      <c r="C250" s="54" t="s">
        <v>3736</v>
      </c>
      <c r="D250" s="54" t="s">
        <v>408</v>
      </c>
      <c r="E250" s="54" t="s">
        <v>409</v>
      </c>
      <c r="F250" s="54">
        <v>1</v>
      </c>
      <c r="G250" s="54" t="s">
        <v>65</v>
      </c>
      <c r="H250" s="54" t="str">
        <f t="shared" si="1"/>
        <v>DONE</v>
      </c>
      <c r="I250" s="54" t="s">
        <v>1042</v>
      </c>
      <c r="J250" s="58" t="s">
        <v>1043</v>
      </c>
      <c r="K250" s="58" t="s">
        <v>79</v>
      </c>
      <c r="L250" s="54"/>
      <c r="M250" s="71"/>
      <c r="N250" s="54" t="s">
        <v>3737</v>
      </c>
      <c r="O250" s="54" t="s">
        <v>85</v>
      </c>
      <c r="P250" s="54" t="s">
        <v>2696</v>
      </c>
      <c r="Q250" s="54" t="s">
        <v>83</v>
      </c>
      <c r="R250" s="204">
        <v>200001128241</v>
      </c>
      <c r="S250" s="205">
        <v>46263</v>
      </c>
      <c r="T250" s="66" t="str">
        <f t="shared" si="2"/>
        <v>DONE</v>
      </c>
      <c r="U250" s="205"/>
      <c r="V250" s="71">
        <v>9200110525</v>
      </c>
      <c r="W250" s="71">
        <v>50462</v>
      </c>
      <c r="X250" s="169">
        <v>46267</v>
      </c>
      <c r="Y250" s="69" t="str">
        <f t="shared" si="3"/>
        <v>DONE</v>
      </c>
      <c r="Z250" s="25">
        <v>54746</v>
      </c>
      <c r="AA250" s="72">
        <v>46272</v>
      </c>
      <c r="AB250" s="25"/>
      <c r="AC250" s="71"/>
      <c r="AD250" s="54" t="s">
        <v>3740</v>
      </c>
      <c r="AE250" s="76">
        <v>46272</v>
      </c>
      <c r="AF250" s="69" t="str">
        <f t="shared" si="4"/>
        <v>DONE</v>
      </c>
      <c r="AG250" s="69">
        <v>46274</v>
      </c>
      <c r="AH250" s="170"/>
      <c r="AI250" s="77" t="e">
        <f t="shared" ca="1" si="5"/>
        <v>#NAME?</v>
      </c>
      <c r="AJ250" s="80"/>
      <c r="AK250" s="80"/>
      <c r="AL250" s="82"/>
      <c r="AM250" s="82"/>
      <c r="AN250" s="82"/>
      <c r="AO250" s="82"/>
      <c r="AP250" s="82"/>
      <c r="AQ250" s="82"/>
      <c r="AR250" s="137"/>
      <c r="AS250" s="83">
        <f t="shared" si="7"/>
        <v>248</v>
      </c>
      <c r="AT250" s="85" t="str">
        <f t="shared" si="8"/>
        <v>GMIAMMIPT/2026/08/1963</v>
      </c>
      <c r="AU250" s="84" t="e">
        <f t="shared" ca="1" si="9"/>
        <v>#NAME?</v>
      </c>
      <c r="AV250" s="85" t="e">
        <f t="shared" ca="1" si="10"/>
        <v>#NAME?</v>
      </c>
      <c r="AW250" s="86" t="e">
        <f t="shared" ca="1" si="11"/>
        <v>#NAME?</v>
      </c>
      <c r="AX250" s="85" t="e">
        <f t="shared" ca="1" si="12"/>
        <v>#NAME?</v>
      </c>
      <c r="AY250" s="86">
        <f t="shared" si="13"/>
        <v>200001128241</v>
      </c>
      <c r="AZ250" s="171" t="e">
        <f t="shared" ca="1" si="14"/>
        <v>#NAME?</v>
      </c>
      <c r="BA250" s="85" t="e">
        <f t="shared" ca="1" si="15"/>
        <v>#NAME?</v>
      </c>
      <c r="BB250" s="85" t="e">
        <f t="shared" ca="1" si="16"/>
        <v>#NAME?</v>
      </c>
      <c r="BC250" s="90" t="e">
        <f t="shared" ca="1" si="17"/>
        <v>#NAME?</v>
      </c>
      <c r="BD250" s="90" t="e">
        <f t="shared" ca="1" si="18"/>
        <v>#NAME?</v>
      </c>
      <c r="BE250" s="85" t="e">
        <f t="shared" ca="1" si="19"/>
        <v>#NAME?</v>
      </c>
      <c r="BF250" s="22" t="e">
        <f t="shared" ca="1" si="20"/>
        <v>#NAME?</v>
      </c>
      <c r="BG250" s="22" t="e">
        <f t="shared" ca="1" si="21"/>
        <v>#NAME?</v>
      </c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0"/>
        <v>249</v>
      </c>
      <c r="B251" s="144">
        <v>46256</v>
      </c>
      <c r="C251" s="54" t="s">
        <v>3744</v>
      </c>
      <c r="D251" s="54" t="s">
        <v>163</v>
      </c>
      <c r="E251" s="54" t="s">
        <v>164</v>
      </c>
      <c r="F251" s="54">
        <v>1</v>
      </c>
      <c r="G251" s="54" t="s">
        <v>65</v>
      </c>
      <c r="H251" s="54" t="str">
        <f t="shared" si="1"/>
        <v>DONE</v>
      </c>
      <c r="I251" s="54" t="s">
        <v>1662</v>
      </c>
      <c r="J251" s="58" t="s">
        <v>616</v>
      </c>
      <c r="K251" s="58" t="s">
        <v>79</v>
      </c>
      <c r="L251" s="54"/>
      <c r="M251" s="71"/>
      <c r="N251" s="54" t="s">
        <v>161</v>
      </c>
      <c r="O251" s="54" t="s">
        <v>85</v>
      </c>
      <c r="P251" s="54" t="s">
        <v>2696</v>
      </c>
      <c r="Q251" s="54" t="s">
        <v>3745</v>
      </c>
      <c r="R251" s="204">
        <v>200001128214</v>
      </c>
      <c r="S251" s="205">
        <v>46263</v>
      </c>
      <c r="T251" s="66" t="str">
        <f t="shared" si="2"/>
        <v>DONE</v>
      </c>
      <c r="U251" s="205"/>
      <c r="V251" s="71">
        <v>9200110495</v>
      </c>
      <c r="W251" s="71">
        <v>50498</v>
      </c>
      <c r="X251" s="169">
        <v>46268</v>
      </c>
      <c r="Y251" s="69" t="str">
        <f t="shared" si="3"/>
        <v>DONE</v>
      </c>
      <c r="Z251" s="25">
        <v>54763</v>
      </c>
      <c r="AA251" s="72">
        <v>46272</v>
      </c>
      <c r="AB251" s="25"/>
      <c r="AC251" s="71"/>
      <c r="AD251" s="54" t="s">
        <v>3746</v>
      </c>
      <c r="AE251" s="76">
        <v>46272</v>
      </c>
      <c r="AF251" s="69" t="str">
        <f t="shared" si="4"/>
        <v>DONE</v>
      </c>
      <c r="AG251" s="69">
        <v>46274</v>
      </c>
      <c r="AH251" s="170"/>
      <c r="AI251" s="77" t="e">
        <f t="shared" ca="1" si="5"/>
        <v>#NAME?</v>
      </c>
      <c r="AJ251" s="80"/>
      <c r="AK251" s="80"/>
      <c r="AL251" s="82"/>
      <c r="AM251" s="82"/>
      <c r="AN251" s="82"/>
      <c r="AO251" s="82"/>
      <c r="AP251" s="82"/>
      <c r="AQ251" s="82"/>
      <c r="AR251" s="137"/>
      <c r="AS251" s="83">
        <f t="shared" si="7"/>
        <v>249</v>
      </c>
      <c r="AT251" s="85" t="str">
        <f t="shared" si="8"/>
        <v>GMIAMMIPT/2026/08/1964</v>
      </c>
      <c r="AU251" s="84" t="e">
        <f t="shared" ca="1" si="9"/>
        <v>#NAME?</v>
      </c>
      <c r="AV251" s="85" t="e">
        <f t="shared" ca="1" si="10"/>
        <v>#NAME?</v>
      </c>
      <c r="AW251" s="86" t="e">
        <f t="shared" ca="1" si="11"/>
        <v>#NAME?</v>
      </c>
      <c r="AX251" s="85" t="e">
        <f t="shared" ca="1" si="12"/>
        <v>#NAME?</v>
      </c>
      <c r="AY251" s="86">
        <f t="shared" si="13"/>
        <v>200001128214</v>
      </c>
      <c r="AZ251" s="171" t="e">
        <f t="shared" ca="1" si="14"/>
        <v>#NAME?</v>
      </c>
      <c r="BA251" s="85" t="e">
        <f t="shared" ca="1" si="15"/>
        <v>#NAME?</v>
      </c>
      <c r="BB251" s="85" t="e">
        <f t="shared" ca="1" si="16"/>
        <v>#NAME?</v>
      </c>
      <c r="BC251" s="90" t="e">
        <f t="shared" ca="1" si="17"/>
        <v>#NAME?</v>
      </c>
      <c r="BD251" s="90" t="e">
        <f t="shared" ca="1" si="18"/>
        <v>#NAME?</v>
      </c>
      <c r="BE251" s="85" t="e">
        <f t="shared" ca="1" si="19"/>
        <v>#NAME?</v>
      </c>
      <c r="BF251" s="22" t="e">
        <f t="shared" ca="1" si="20"/>
        <v>#NAME?</v>
      </c>
      <c r="BG251" s="22" t="e">
        <f t="shared" ca="1" si="21"/>
        <v>#NAME?</v>
      </c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>
        <f t="shared" si="0"/>
        <v>250</v>
      </c>
      <c r="B252" s="144">
        <v>46248</v>
      </c>
      <c r="C252" s="54" t="s">
        <v>3748</v>
      </c>
      <c r="D252" s="54" t="s">
        <v>177</v>
      </c>
      <c r="E252" s="54" t="s">
        <v>178</v>
      </c>
      <c r="F252" s="54">
        <v>1</v>
      </c>
      <c r="G252" s="54" t="s">
        <v>65</v>
      </c>
      <c r="H252" s="54" t="str">
        <f t="shared" si="1"/>
        <v>DONE</v>
      </c>
      <c r="I252" s="54" t="s">
        <v>1226</v>
      </c>
      <c r="J252" s="58" t="s">
        <v>180</v>
      </c>
      <c r="K252" s="58" t="s">
        <v>79</v>
      </c>
      <c r="L252" s="54">
        <v>7990</v>
      </c>
      <c r="M252" s="71"/>
      <c r="N252" s="54" t="s">
        <v>84</v>
      </c>
      <c r="O252" s="54" t="s">
        <v>85</v>
      </c>
      <c r="P252" s="54" t="s">
        <v>2770</v>
      </c>
      <c r="Q252" s="54" t="s">
        <v>1191</v>
      </c>
      <c r="R252" s="204">
        <v>200001134337</v>
      </c>
      <c r="S252" s="205">
        <v>46263</v>
      </c>
      <c r="T252" s="66" t="str">
        <f t="shared" si="2"/>
        <v>DONE</v>
      </c>
      <c r="U252" s="205"/>
      <c r="V252" s="71">
        <v>9200111078</v>
      </c>
      <c r="W252" s="71">
        <v>50617</v>
      </c>
      <c r="X252" s="169">
        <v>46272</v>
      </c>
      <c r="Y252" s="69" t="str">
        <f t="shared" si="3"/>
        <v>DONE</v>
      </c>
      <c r="Z252" s="25">
        <v>54812</v>
      </c>
      <c r="AA252" s="72">
        <v>46273</v>
      </c>
      <c r="AB252" s="25"/>
      <c r="AC252" s="71"/>
      <c r="AD252" s="54" t="s">
        <v>3750</v>
      </c>
      <c r="AE252" s="76">
        <v>46274</v>
      </c>
      <c r="AF252" s="69" t="str">
        <f t="shared" si="4"/>
        <v>DONE</v>
      </c>
      <c r="AG252" s="69">
        <v>46275</v>
      </c>
      <c r="AH252" s="170"/>
      <c r="AI252" s="77" t="e">
        <f t="shared" ca="1" si="5"/>
        <v>#NAME?</v>
      </c>
      <c r="AJ252" s="80"/>
      <c r="AK252" s="80"/>
      <c r="AL252" s="82"/>
      <c r="AM252" s="82"/>
      <c r="AN252" s="82"/>
      <c r="AO252" s="82"/>
      <c r="AP252" s="82"/>
      <c r="AQ252" s="82"/>
      <c r="AR252" s="137"/>
      <c r="AS252" s="83">
        <f t="shared" si="7"/>
        <v>250</v>
      </c>
      <c r="AT252" s="85" t="str">
        <f t="shared" si="8"/>
        <v>GMIAMMIPT/2026/08/1965</v>
      </c>
      <c r="AU252" s="84" t="e">
        <f t="shared" ca="1" si="9"/>
        <v>#NAME?</v>
      </c>
      <c r="AV252" s="85" t="e">
        <f t="shared" ca="1" si="10"/>
        <v>#NAME?</v>
      </c>
      <c r="AW252" s="86" t="e">
        <f t="shared" ca="1" si="11"/>
        <v>#NAME?</v>
      </c>
      <c r="AX252" s="85" t="e">
        <f t="shared" ca="1" si="12"/>
        <v>#NAME?</v>
      </c>
      <c r="AY252" s="86">
        <f t="shared" si="13"/>
        <v>200001134337</v>
      </c>
      <c r="AZ252" s="171" t="e">
        <f t="shared" ca="1" si="14"/>
        <v>#NAME?</v>
      </c>
      <c r="BA252" s="85" t="e">
        <f t="shared" ca="1" si="15"/>
        <v>#NAME?</v>
      </c>
      <c r="BB252" s="85" t="e">
        <f t="shared" ca="1" si="16"/>
        <v>#NAME?</v>
      </c>
      <c r="BC252" s="90" t="e">
        <f t="shared" ca="1" si="17"/>
        <v>#NAME?</v>
      </c>
      <c r="BD252" s="90" t="e">
        <f t="shared" ca="1" si="18"/>
        <v>#NAME?</v>
      </c>
      <c r="BE252" s="85" t="e">
        <f t="shared" ca="1" si="19"/>
        <v>#NAME?</v>
      </c>
      <c r="BF252" s="22" t="e">
        <f t="shared" ca="1" si="20"/>
        <v>#NAME?</v>
      </c>
      <c r="BG252" s="22" t="e">
        <f t="shared" ca="1" si="21"/>
        <v>#NAME?</v>
      </c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si="0"/>
        <v>251</v>
      </c>
      <c r="B253" s="144">
        <v>46248</v>
      </c>
      <c r="C253" s="54" t="s">
        <v>3751</v>
      </c>
      <c r="D253" s="54" t="s">
        <v>251</v>
      </c>
      <c r="E253" s="54" t="s">
        <v>116</v>
      </c>
      <c r="F253" s="54">
        <v>1</v>
      </c>
      <c r="G253" s="54" t="s">
        <v>65</v>
      </c>
      <c r="H253" s="54" t="str">
        <f t="shared" si="1"/>
        <v>DONE</v>
      </c>
      <c r="I253" s="54" t="s">
        <v>1226</v>
      </c>
      <c r="J253" s="58" t="s">
        <v>180</v>
      </c>
      <c r="K253" s="58" t="s">
        <v>79</v>
      </c>
      <c r="L253" s="54">
        <v>7990</v>
      </c>
      <c r="M253" s="71"/>
      <c r="N253" s="54" t="s">
        <v>84</v>
      </c>
      <c r="O253" s="54" t="s">
        <v>85</v>
      </c>
      <c r="P253" s="54" t="s">
        <v>2770</v>
      </c>
      <c r="Q253" s="54" t="s">
        <v>1191</v>
      </c>
      <c r="R253" s="204">
        <v>200001134335</v>
      </c>
      <c r="S253" s="205">
        <v>46263</v>
      </c>
      <c r="T253" s="66" t="str">
        <f t="shared" si="2"/>
        <v>DONE</v>
      </c>
      <c r="U253" s="205"/>
      <c r="V253" s="71">
        <v>9200111077</v>
      </c>
      <c r="W253" s="71">
        <v>50616</v>
      </c>
      <c r="X253" s="169">
        <v>46272</v>
      </c>
      <c r="Y253" s="69" t="str">
        <f t="shared" si="3"/>
        <v>DONE</v>
      </c>
      <c r="Z253" s="25">
        <v>54813</v>
      </c>
      <c r="AA253" s="72">
        <v>46273</v>
      </c>
      <c r="AB253" s="25"/>
      <c r="AC253" s="71"/>
      <c r="AD253" s="54" t="s">
        <v>3752</v>
      </c>
      <c r="AE253" s="76">
        <v>46274</v>
      </c>
      <c r="AF253" s="69" t="str">
        <f t="shared" si="4"/>
        <v>DONE</v>
      </c>
      <c r="AG253" s="69">
        <v>46275</v>
      </c>
      <c r="AH253" s="170"/>
      <c r="AI253" s="77" t="e">
        <f t="shared" ca="1" si="5"/>
        <v>#NAME?</v>
      </c>
      <c r="AJ253" s="80"/>
      <c r="AK253" s="80"/>
      <c r="AL253" s="82"/>
      <c r="AM253" s="82"/>
      <c r="AN253" s="82"/>
      <c r="AO253" s="82"/>
      <c r="AP253" s="82"/>
      <c r="AQ253" s="82"/>
      <c r="AR253" s="137"/>
      <c r="AS253" s="83">
        <f t="shared" si="7"/>
        <v>251</v>
      </c>
      <c r="AT253" s="85" t="str">
        <f t="shared" si="8"/>
        <v>GMIAMMIPT/2026/08/1966</v>
      </c>
      <c r="AU253" s="84" t="e">
        <f t="shared" ca="1" si="9"/>
        <v>#NAME?</v>
      </c>
      <c r="AV253" s="85" t="e">
        <f t="shared" ca="1" si="10"/>
        <v>#NAME?</v>
      </c>
      <c r="AW253" s="86" t="e">
        <f t="shared" ca="1" si="11"/>
        <v>#NAME?</v>
      </c>
      <c r="AX253" s="85" t="e">
        <f t="shared" ca="1" si="12"/>
        <v>#NAME?</v>
      </c>
      <c r="AY253" s="86">
        <f t="shared" si="13"/>
        <v>200001134335</v>
      </c>
      <c r="AZ253" s="171" t="e">
        <f t="shared" ca="1" si="14"/>
        <v>#NAME?</v>
      </c>
      <c r="BA253" s="85" t="e">
        <f t="shared" ca="1" si="15"/>
        <v>#NAME?</v>
      </c>
      <c r="BB253" s="85" t="e">
        <f t="shared" ca="1" si="16"/>
        <v>#NAME?</v>
      </c>
      <c r="BC253" s="90" t="e">
        <f t="shared" ca="1" si="17"/>
        <v>#NAME?</v>
      </c>
      <c r="BD253" s="90" t="e">
        <f t="shared" ca="1" si="18"/>
        <v>#NAME?</v>
      </c>
      <c r="BE253" s="85" t="e">
        <f t="shared" ca="1" si="19"/>
        <v>#NAME?</v>
      </c>
      <c r="BF253" s="22" t="e">
        <f t="shared" ca="1" si="20"/>
        <v>#NAME?</v>
      </c>
      <c r="BG253" s="22" t="e">
        <f t="shared" ca="1" si="21"/>
        <v>#NAME?</v>
      </c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0"/>
        <v>252</v>
      </c>
      <c r="B254" s="144">
        <v>46248</v>
      </c>
      <c r="C254" s="54" t="s">
        <v>3751</v>
      </c>
      <c r="D254" s="54" t="s">
        <v>292</v>
      </c>
      <c r="E254" s="54" t="s">
        <v>293</v>
      </c>
      <c r="F254" s="54">
        <v>1</v>
      </c>
      <c r="G254" s="54" t="s">
        <v>65</v>
      </c>
      <c r="H254" s="54" t="str">
        <f t="shared" si="1"/>
        <v>DONE</v>
      </c>
      <c r="I254" s="54" t="s">
        <v>1226</v>
      </c>
      <c r="J254" s="58" t="s">
        <v>180</v>
      </c>
      <c r="K254" s="58" t="s">
        <v>79</v>
      </c>
      <c r="L254" s="54">
        <v>7990</v>
      </c>
      <c r="M254" s="71"/>
      <c r="N254" s="54" t="s">
        <v>84</v>
      </c>
      <c r="O254" s="54" t="s">
        <v>85</v>
      </c>
      <c r="P254" s="54" t="s">
        <v>2770</v>
      </c>
      <c r="Q254" s="54" t="s">
        <v>1191</v>
      </c>
      <c r="R254" s="204">
        <v>200001134335</v>
      </c>
      <c r="S254" s="205">
        <v>46263</v>
      </c>
      <c r="T254" s="66" t="str">
        <f t="shared" si="2"/>
        <v>DONE</v>
      </c>
      <c r="U254" s="205"/>
      <c r="V254" s="71">
        <v>9200111077</v>
      </c>
      <c r="W254" s="71">
        <v>50616</v>
      </c>
      <c r="X254" s="169">
        <v>46272</v>
      </c>
      <c r="Y254" s="69" t="str">
        <f t="shared" si="3"/>
        <v>DONE</v>
      </c>
      <c r="Z254" s="25">
        <v>54813</v>
      </c>
      <c r="AA254" s="72">
        <v>46273</v>
      </c>
      <c r="AB254" s="25"/>
      <c r="AC254" s="71"/>
      <c r="AD254" s="54" t="s">
        <v>3752</v>
      </c>
      <c r="AE254" s="76">
        <v>46274</v>
      </c>
      <c r="AF254" s="69" t="str">
        <f t="shared" si="4"/>
        <v>DONE</v>
      </c>
      <c r="AG254" s="69">
        <v>46275</v>
      </c>
      <c r="AH254" s="170"/>
      <c r="AI254" s="77" t="e">
        <f t="shared" ca="1" si="5"/>
        <v>#NAME?</v>
      </c>
      <c r="AJ254" s="80"/>
      <c r="AK254" s="80"/>
      <c r="AL254" s="82"/>
      <c r="AM254" s="82"/>
      <c r="AN254" s="82"/>
      <c r="AO254" s="82"/>
      <c r="AP254" s="82"/>
      <c r="AQ254" s="82"/>
      <c r="AR254" s="137"/>
      <c r="AS254" s="83">
        <f t="shared" si="7"/>
        <v>252</v>
      </c>
      <c r="AT254" s="85" t="str">
        <f t="shared" si="8"/>
        <v>GMIAMMIPT/2026/08/1966</v>
      </c>
      <c r="AU254" s="84" t="e">
        <f t="shared" ca="1" si="9"/>
        <v>#NAME?</v>
      </c>
      <c r="AV254" s="85" t="e">
        <f t="shared" ca="1" si="10"/>
        <v>#NAME?</v>
      </c>
      <c r="AW254" s="86" t="e">
        <f t="shared" ca="1" si="11"/>
        <v>#NAME?</v>
      </c>
      <c r="AX254" s="85" t="e">
        <f t="shared" ca="1" si="12"/>
        <v>#NAME?</v>
      </c>
      <c r="AY254" s="86">
        <f t="shared" si="13"/>
        <v>200001134335</v>
      </c>
      <c r="AZ254" s="171" t="e">
        <f t="shared" ca="1" si="14"/>
        <v>#NAME?</v>
      </c>
      <c r="BA254" s="85" t="e">
        <f t="shared" ca="1" si="15"/>
        <v>#NAME?</v>
      </c>
      <c r="BB254" s="85" t="e">
        <f t="shared" ca="1" si="16"/>
        <v>#NAME?</v>
      </c>
      <c r="BC254" s="90" t="e">
        <f t="shared" ca="1" si="17"/>
        <v>#NAME?</v>
      </c>
      <c r="BD254" s="90" t="e">
        <f t="shared" ca="1" si="18"/>
        <v>#NAME?</v>
      </c>
      <c r="BE254" s="85" t="e">
        <f t="shared" ca="1" si="19"/>
        <v>#NAME?</v>
      </c>
      <c r="BF254" s="22" t="e">
        <f t="shared" ca="1" si="20"/>
        <v>#NAME?</v>
      </c>
      <c r="BG254" s="22" t="e">
        <f t="shared" ca="1" si="21"/>
        <v>#NAME?</v>
      </c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0"/>
        <v>253</v>
      </c>
      <c r="B255" s="144">
        <v>46248</v>
      </c>
      <c r="C255" s="54" t="s">
        <v>3751</v>
      </c>
      <c r="D255" s="54" t="s">
        <v>136</v>
      </c>
      <c r="E255" s="54" t="s">
        <v>137</v>
      </c>
      <c r="F255" s="54">
        <v>1</v>
      </c>
      <c r="G255" s="54" t="s">
        <v>65</v>
      </c>
      <c r="H255" s="54" t="str">
        <f t="shared" si="1"/>
        <v>DONE</v>
      </c>
      <c r="I255" s="54" t="s">
        <v>1226</v>
      </c>
      <c r="J255" s="58" t="s">
        <v>180</v>
      </c>
      <c r="K255" s="58" t="s">
        <v>79</v>
      </c>
      <c r="L255" s="54">
        <v>7990</v>
      </c>
      <c r="M255" s="71"/>
      <c r="N255" s="54" t="s">
        <v>84</v>
      </c>
      <c r="O255" s="54" t="s">
        <v>85</v>
      </c>
      <c r="P255" s="54" t="s">
        <v>2770</v>
      </c>
      <c r="Q255" s="54" t="s">
        <v>1191</v>
      </c>
      <c r="R255" s="204">
        <v>200001134335</v>
      </c>
      <c r="S255" s="205">
        <v>46263</v>
      </c>
      <c r="T255" s="66" t="str">
        <f t="shared" si="2"/>
        <v>DONE</v>
      </c>
      <c r="U255" s="205"/>
      <c r="V255" s="71">
        <v>9200111077</v>
      </c>
      <c r="W255" s="71">
        <v>50616</v>
      </c>
      <c r="X255" s="169">
        <v>46272</v>
      </c>
      <c r="Y255" s="69" t="str">
        <f t="shared" si="3"/>
        <v>DONE</v>
      </c>
      <c r="Z255" s="25">
        <v>54813</v>
      </c>
      <c r="AA255" s="72">
        <v>46273</v>
      </c>
      <c r="AB255" s="25"/>
      <c r="AC255" s="71"/>
      <c r="AD255" s="54" t="s">
        <v>3752</v>
      </c>
      <c r="AE255" s="76">
        <v>46274</v>
      </c>
      <c r="AF255" s="69" t="str">
        <f t="shared" si="4"/>
        <v>DONE</v>
      </c>
      <c r="AG255" s="69">
        <v>46275</v>
      </c>
      <c r="AH255" s="170"/>
      <c r="AI255" s="77" t="e">
        <f t="shared" ca="1" si="5"/>
        <v>#NAME?</v>
      </c>
      <c r="AJ255" s="80"/>
      <c r="AK255" s="80"/>
      <c r="AL255" s="82"/>
      <c r="AM255" s="82"/>
      <c r="AN255" s="82"/>
      <c r="AO255" s="82"/>
      <c r="AP255" s="82"/>
      <c r="AQ255" s="82"/>
      <c r="AR255" s="137"/>
      <c r="AS255" s="83">
        <f t="shared" si="7"/>
        <v>253</v>
      </c>
      <c r="AT255" s="85" t="str">
        <f t="shared" si="8"/>
        <v>GMIAMMIPT/2026/08/1966</v>
      </c>
      <c r="AU255" s="84" t="e">
        <f t="shared" ca="1" si="9"/>
        <v>#NAME?</v>
      </c>
      <c r="AV255" s="85" t="e">
        <f t="shared" ca="1" si="10"/>
        <v>#NAME?</v>
      </c>
      <c r="AW255" s="86" t="e">
        <f t="shared" ca="1" si="11"/>
        <v>#NAME?</v>
      </c>
      <c r="AX255" s="85" t="e">
        <f t="shared" ca="1" si="12"/>
        <v>#NAME?</v>
      </c>
      <c r="AY255" s="86">
        <f t="shared" si="13"/>
        <v>200001134335</v>
      </c>
      <c r="AZ255" s="171" t="e">
        <f t="shared" ca="1" si="14"/>
        <v>#NAME?</v>
      </c>
      <c r="BA255" s="85" t="e">
        <f t="shared" ca="1" si="15"/>
        <v>#NAME?</v>
      </c>
      <c r="BB255" s="85" t="e">
        <f t="shared" ca="1" si="16"/>
        <v>#NAME?</v>
      </c>
      <c r="BC255" s="90" t="e">
        <f t="shared" ca="1" si="17"/>
        <v>#NAME?</v>
      </c>
      <c r="BD255" s="90" t="e">
        <f t="shared" ca="1" si="18"/>
        <v>#NAME?</v>
      </c>
      <c r="BE255" s="85" t="e">
        <f t="shared" ca="1" si="19"/>
        <v>#NAME?</v>
      </c>
      <c r="BF255" s="22" t="e">
        <f t="shared" ca="1" si="20"/>
        <v>#NAME?</v>
      </c>
      <c r="BG255" s="22" t="e">
        <f t="shared" ca="1" si="21"/>
        <v>#NAME?</v>
      </c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0"/>
        <v>254</v>
      </c>
      <c r="B256" s="144">
        <v>46249</v>
      </c>
      <c r="C256" s="54" t="s">
        <v>3760</v>
      </c>
      <c r="D256" s="54" t="s">
        <v>212</v>
      </c>
      <c r="E256" s="54" t="s">
        <v>213</v>
      </c>
      <c r="F256" s="54">
        <v>1</v>
      </c>
      <c r="G256" s="54" t="s">
        <v>65</v>
      </c>
      <c r="H256" s="54" t="str">
        <f t="shared" si="1"/>
        <v>DONE</v>
      </c>
      <c r="I256" s="54" t="s">
        <v>940</v>
      </c>
      <c r="J256" s="58" t="s">
        <v>180</v>
      </c>
      <c r="K256" s="58" t="s">
        <v>79</v>
      </c>
      <c r="L256" s="54">
        <v>8025</v>
      </c>
      <c r="M256" s="71"/>
      <c r="N256" s="54" t="s">
        <v>84</v>
      </c>
      <c r="O256" s="54" t="s">
        <v>91</v>
      </c>
      <c r="P256" s="54" t="s">
        <v>2770</v>
      </c>
      <c r="Q256" s="54" t="s">
        <v>301</v>
      </c>
      <c r="R256" s="204">
        <v>200001134329</v>
      </c>
      <c r="S256" s="205">
        <v>46263</v>
      </c>
      <c r="T256" s="66" t="str">
        <f t="shared" si="2"/>
        <v>DONE</v>
      </c>
      <c r="U256" s="205"/>
      <c r="V256" s="71">
        <v>9200111072</v>
      </c>
      <c r="W256" s="71">
        <v>50612</v>
      </c>
      <c r="X256" s="169">
        <v>46272</v>
      </c>
      <c r="Y256" s="69" t="str">
        <f t="shared" si="3"/>
        <v>DONE</v>
      </c>
      <c r="Z256" s="25">
        <v>54769</v>
      </c>
      <c r="AA256" s="72">
        <v>46272</v>
      </c>
      <c r="AB256" s="25"/>
      <c r="AC256" s="71"/>
      <c r="AD256" s="54" t="s">
        <v>3761</v>
      </c>
      <c r="AE256" s="76">
        <v>46272</v>
      </c>
      <c r="AF256" s="69" t="str">
        <f t="shared" si="4"/>
        <v>DONE</v>
      </c>
      <c r="AG256" s="69">
        <v>46274</v>
      </c>
      <c r="AH256" s="170"/>
      <c r="AI256" s="77" t="e">
        <f t="shared" ca="1" si="5"/>
        <v>#NAME?</v>
      </c>
      <c r="AJ256" s="80"/>
      <c r="AK256" s="80"/>
      <c r="AL256" s="82"/>
      <c r="AM256" s="82"/>
      <c r="AN256" s="82"/>
      <c r="AO256" s="82"/>
      <c r="AP256" s="82"/>
      <c r="AQ256" s="82"/>
      <c r="AR256" s="137"/>
      <c r="AS256" s="83">
        <f t="shared" si="7"/>
        <v>254</v>
      </c>
      <c r="AT256" s="85" t="str">
        <f t="shared" si="8"/>
        <v>GMIAMMIPT/2026/08/1967</v>
      </c>
      <c r="AU256" s="84" t="e">
        <f t="shared" ca="1" si="9"/>
        <v>#NAME?</v>
      </c>
      <c r="AV256" s="85" t="e">
        <f t="shared" ca="1" si="10"/>
        <v>#NAME?</v>
      </c>
      <c r="AW256" s="86" t="e">
        <f t="shared" ca="1" si="11"/>
        <v>#NAME?</v>
      </c>
      <c r="AX256" s="85" t="e">
        <f t="shared" ca="1" si="12"/>
        <v>#NAME?</v>
      </c>
      <c r="AY256" s="86">
        <f t="shared" si="13"/>
        <v>200001134329</v>
      </c>
      <c r="AZ256" s="171" t="e">
        <f t="shared" ca="1" si="14"/>
        <v>#NAME?</v>
      </c>
      <c r="BA256" s="85" t="e">
        <f t="shared" ca="1" si="15"/>
        <v>#NAME?</v>
      </c>
      <c r="BB256" s="85" t="e">
        <f t="shared" ca="1" si="16"/>
        <v>#NAME?</v>
      </c>
      <c r="BC256" s="90" t="e">
        <f t="shared" ca="1" si="17"/>
        <v>#NAME?</v>
      </c>
      <c r="BD256" s="90" t="e">
        <f t="shared" ca="1" si="18"/>
        <v>#NAME?</v>
      </c>
      <c r="BE256" s="85" t="e">
        <f t="shared" ca="1" si="19"/>
        <v>#NAME?</v>
      </c>
      <c r="BF256" s="22" t="e">
        <f t="shared" ca="1" si="20"/>
        <v>#NAME?</v>
      </c>
      <c r="BG256" s="22" t="e">
        <f t="shared" ca="1" si="21"/>
        <v>#NAME?</v>
      </c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0"/>
        <v>255</v>
      </c>
      <c r="B257" s="144">
        <v>46249</v>
      </c>
      <c r="C257" s="54" t="s">
        <v>3760</v>
      </c>
      <c r="D257" s="54" t="s">
        <v>67</v>
      </c>
      <c r="E257" s="54" t="s">
        <v>69</v>
      </c>
      <c r="F257" s="54">
        <v>1</v>
      </c>
      <c r="G257" s="54" t="s">
        <v>65</v>
      </c>
      <c r="H257" s="54" t="str">
        <f t="shared" si="1"/>
        <v>DONE</v>
      </c>
      <c r="I257" s="54" t="s">
        <v>940</v>
      </c>
      <c r="J257" s="58" t="s">
        <v>180</v>
      </c>
      <c r="K257" s="58" t="s">
        <v>79</v>
      </c>
      <c r="L257" s="54">
        <v>8025</v>
      </c>
      <c r="M257" s="71"/>
      <c r="N257" s="54" t="s">
        <v>84</v>
      </c>
      <c r="O257" s="54" t="s">
        <v>91</v>
      </c>
      <c r="P257" s="54" t="s">
        <v>2770</v>
      </c>
      <c r="Q257" s="54" t="s">
        <v>301</v>
      </c>
      <c r="R257" s="204">
        <v>200001134329</v>
      </c>
      <c r="S257" s="205">
        <v>46263</v>
      </c>
      <c r="T257" s="66" t="str">
        <f t="shared" si="2"/>
        <v>DONE</v>
      </c>
      <c r="U257" s="205"/>
      <c r="V257" s="71">
        <v>9200111072</v>
      </c>
      <c r="W257" s="71">
        <v>50612</v>
      </c>
      <c r="X257" s="169">
        <v>46272</v>
      </c>
      <c r="Y257" s="69" t="str">
        <f t="shared" si="3"/>
        <v>DONE</v>
      </c>
      <c r="Z257" s="25">
        <v>54769</v>
      </c>
      <c r="AA257" s="72">
        <v>46272</v>
      </c>
      <c r="AB257" s="25"/>
      <c r="AC257" s="71"/>
      <c r="AD257" s="54" t="s">
        <v>3761</v>
      </c>
      <c r="AE257" s="76">
        <v>46272</v>
      </c>
      <c r="AF257" s="69" t="str">
        <f t="shared" si="4"/>
        <v>DONE</v>
      </c>
      <c r="AG257" s="69">
        <v>46274</v>
      </c>
      <c r="AH257" s="170"/>
      <c r="AI257" s="77" t="e">
        <f t="shared" ca="1" si="5"/>
        <v>#NAME?</v>
      </c>
      <c r="AJ257" s="80"/>
      <c r="AK257" s="80"/>
      <c r="AL257" s="82"/>
      <c r="AM257" s="82"/>
      <c r="AN257" s="82"/>
      <c r="AO257" s="82"/>
      <c r="AP257" s="82"/>
      <c r="AQ257" s="82"/>
      <c r="AR257" s="137"/>
      <c r="AS257" s="83">
        <f t="shared" si="7"/>
        <v>255</v>
      </c>
      <c r="AT257" s="85" t="str">
        <f t="shared" si="8"/>
        <v>GMIAMMIPT/2026/08/1967</v>
      </c>
      <c r="AU257" s="84" t="e">
        <f t="shared" ca="1" si="9"/>
        <v>#NAME?</v>
      </c>
      <c r="AV257" s="85" t="e">
        <f t="shared" ca="1" si="10"/>
        <v>#NAME?</v>
      </c>
      <c r="AW257" s="86" t="e">
        <f t="shared" ca="1" si="11"/>
        <v>#NAME?</v>
      </c>
      <c r="AX257" s="85" t="e">
        <f t="shared" ca="1" si="12"/>
        <v>#NAME?</v>
      </c>
      <c r="AY257" s="86">
        <f t="shared" si="13"/>
        <v>200001134329</v>
      </c>
      <c r="AZ257" s="171" t="e">
        <f t="shared" ca="1" si="14"/>
        <v>#NAME?</v>
      </c>
      <c r="BA257" s="85" t="e">
        <f t="shared" ca="1" si="15"/>
        <v>#NAME?</v>
      </c>
      <c r="BB257" s="85" t="e">
        <f t="shared" ca="1" si="16"/>
        <v>#NAME?</v>
      </c>
      <c r="BC257" s="90" t="e">
        <f t="shared" ca="1" si="17"/>
        <v>#NAME?</v>
      </c>
      <c r="BD257" s="90" t="e">
        <f t="shared" ca="1" si="18"/>
        <v>#NAME?</v>
      </c>
      <c r="BE257" s="85" t="e">
        <f t="shared" ca="1" si="19"/>
        <v>#NAME?</v>
      </c>
      <c r="BF257" s="22" t="e">
        <f t="shared" ca="1" si="20"/>
        <v>#NAME?</v>
      </c>
      <c r="BG257" s="22" t="e">
        <f t="shared" ca="1" si="21"/>
        <v>#NAME?</v>
      </c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ref="A258:A511" si="22">IF(C258=0,"",ROW()-ROW($A$2))</f>
        <v>256</v>
      </c>
      <c r="B258" s="144">
        <v>46249</v>
      </c>
      <c r="C258" s="54" t="s">
        <v>3760</v>
      </c>
      <c r="D258" s="54" t="s">
        <v>292</v>
      </c>
      <c r="E258" s="54" t="s">
        <v>293</v>
      </c>
      <c r="F258" s="54">
        <v>1</v>
      </c>
      <c r="G258" s="54" t="s">
        <v>65</v>
      </c>
      <c r="H258" s="54" t="str">
        <f t="shared" ref="H258:H276" si="23">IF(C258=0,"",IF(R258&gt;0,"DONE","WAITING"))</f>
        <v>DONE</v>
      </c>
      <c r="I258" s="54" t="s">
        <v>940</v>
      </c>
      <c r="J258" s="58" t="s">
        <v>180</v>
      </c>
      <c r="K258" s="58" t="s">
        <v>79</v>
      </c>
      <c r="L258" s="54">
        <v>8025</v>
      </c>
      <c r="M258" s="71"/>
      <c r="N258" s="54" t="s">
        <v>84</v>
      </c>
      <c r="O258" s="54" t="s">
        <v>91</v>
      </c>
      <c r="P258" s="54" t="s">
        <v>2770</v>
      </c>
      <c r="Q258" s="54" t="s">
        <v>301</v>
      </c>
      <c r="R258" s="204">
        <v>200001134329</v>
      </c>
      <c r="S258" s="205">
        <v>46263</v>
      </c>
      <c r="T258" s="66" t="str">
        <f t="shared" ref="T258:T276" si="24">IF(C258=0,"",IF(ISBLANK(S258),"WAITING","DONE"))</f>
        <v>DONE</v>
      </c>
      <c r="U258" s="205"/>
      <c r="V258" s="71">
        <v>9200111072</v>
      </c>
      <c r="W258" s="71">
        <v>50612</v>
      </c>
      <c r="X258" s="169">
        <v>46272</v>
      </c>
      <c r="Y258" s="69" t="str">
        <f t="shared" ref="Y258:Y276" si="25">IF(C258=0,"",IF(V258&gt;0,"DONE","WAITING"))</f>
        <v>DONE</v>
      </c>
      <c r="Z258" s="25">
        <v>54769</v>
      </c>
      <c r="AA258" s="72">
        <v>46272</v>
      </c>
      <c r="AB258" s="25"/>
      <c r="AC258" s="71"/>
      <c r="AD258" s="54" t="s">
        <v>3761</v>
      </c>
      <c r="AE258" s="76">
        <v>46272</v>
      </c>
      <c r="AF258" s="69" t="str">
        <f t="shared" ref="AF258:AF511" si="26">IF(C258=0,"",IF(AD258&gt;0,"DONE","WAITING"))</f>
        <v>DONE</v>
      </c>
      <c r="AG258" s="69">
        <v>46274</v>
      </c>
      <c r="AH258" s="170"/>
      <c r="AI258" s="77" t="e">
        <f t="shared" ref="AI258:AI511" ca="1" si="27">IF(C262=0,"",_xludf.IFS(
  ISBLANK(AD262),"NOT INVOICED",
  ISBLANK(AH262),"UNPAID",
  TRUE,"PAID"
))</f>
        <v>#NAME?</v>
      </c>
      <c r="AJ258" s="80"/>
      <c r="AK258" s="80"/>
      <c r="AL258" s="82"/>
      <c r="AM258" s="82"/>
      <c r="AN258" s="82"/>
      <c r="AO258" s="82"/>
      <c r="AP258" s="82"/>
      <c r="AQ258" s="82"/>
      <c r="AR258" s="137"/>
      <c r="AS258" s="83">
        <f t="shared" si="7"/>
        <v>256</v>
      </c>
      <c r="AT258" s="85" t="str">
        <f t="shared" si="8"/>
        <v>GMIAMMIPT/2026/08/1967</v>
      </c>
      <c r="AU258" s="84" t="e">
        <f t="shared" ca="1" si="9"/>
        <v>#NAME?</v>
      </c>
      <c r="AV258" s="85" t="e">
        <f t="shared" ca="1" si="10"/>
        <v>#NAME?</v>
      </c>
      <c r="AW258" s="86" t="e">
        <f t="shared" ca="1" si="11"/>
        <v>#NAME?</v>
      </c>
      <c r="AX258" s="85" t="e">
        <f t="shared" ca="1" si="12"/>
        <v>#NAME?</v>
      </c>
      <c r="AY258" s="86">
        <f t="shared" si="13"/>
        <v>200001134329</v>
      </c>
      <c r="AZ258" s="171" t="e">
        <f t="shared" ca="1" si="14"/>
        <v>#NAME?</v>
      </c>
      <c r="BA258" s="85" t="e">
        <f t="shared" ca="1" si="15"/>
        <v>#NAME?</v>
      </c>
      <c r="BB258" s="85" t="e">
        <f t="shared" ca="1" si="16"/>
        <v>#NAME?</v>
      </c>
      <c r="BC258" s="90" t="e">
        <f t="shared" ca="1" si="17"/>
        <v>#NAME?</v>
      </c>
      <c r="BD258" s="90" t="e">
        <f t="shared" ca="1" si="18"/>
        <v>#NAME?</v>
      </c>
      <c r="BE258" s="85" t="e">
        <f t="shared" ca="1" si="19"/>
        <v>#NAME?</v>
      </c>
      <c r="BF258" s="22" t="e">
        <f t="shared" ca="1" si="20"/>
        <v>#NAME?</v>
      </c>
      <c r="BG258" s="22" t="e">
        <f t="shared" ca="1" si="21"/>
        <v>#NAME?</v>
      </c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22"/>
        <v>257</v>
      </c>
      <c r="B259" s="144">
        <v>46249</v>
      </c>
      <c r="C259" s="54" t="s">
        <v>3760</v>
      </c>
      <c r="D259" s="54" t="s">
        <v>251</v>
      </c>
      <c r="E259" s="54" t="s">
        <v>116</v>
      </c>
      <c r="F259" s="54">
        <v>1</v>
      </c>
      <c r="G259" s="54" t="s">
        <v>65</v>
      </c>
      <c r="H259" s="54" t="str">
        <f t="shared" si="23"/>
        <v>DONE</v>
      </c>
      <c r="I259" s="54" t="s">
        <v>940</v>
      </c>
      <c r="J259" s="58" t="s">
        <v>180</v>
      </c>
      <c r="K259" s="58" t="s">
        <v>79</v>
      </c>
      <c r="L259" s="54">
        <v>8025</v>
      </c>
      <c r="M259" s="71"/>
      <c r="N259" s="54" t="s">
        <v>84</v>
      </c>
      <c r="O259" s="54" t="s">
        <v>91</v>
      </c>
      <c r="P259" s="54" t="s">
        <v>2770</v>
      </c>
      <c r="Q259" s="54" t="s">
        <v>301</v>
      </c>
      <c r="R259" s="204">
        <v>200001134329</v>
      </c>
      <c r="S259" s="205">
        <v>46263</v>
      </c>
      <c r="T259" s="66" t="str">
        <f t="shared" si="24"/>
        <v>DONE</v>
      </c>
      <c r="U259" s="205"/>
      <c r="V259" s="71">
        <v>9200111072</v>
      </c>
      <c r="W259" s="71">
        <v>50612</v>
      </c>
      <c r="X259" s="169">
        <v>46272</v>
      </c>
      <c r="Y259" s="69" t="str">
        <f t="shared" si="25"/>
        <v>DONE</v>
      </c>
      <c r="Z259" s="25">
        <v>54769</v>
      </c>
      <c r="AA259" s="72">
        <v>46272</v>
      </c>
      <c r="AB259" s="25"/>
      <c r="AC259" s="71"/>
      <c r="AD259" s="54" t="s">
        <v>3761</v>
      </c>
      <c r="AE259" s="76">
        <v>46272</v>
      </c>
      <c r="AF259" s="69" t="str">
        <f t="shared" si="26"/>
        <v>DONE</v>
      </c>
      <c r="AG259" s="69">
        <v>46274</v>
      </c>
      <c r="AH259" s="170"/>
      <c r="AI259" s="77" t="e">
        <f t="shared" ca="1" si="27"/>
        <v>#NAME?</v>
      </c>
      <c r="AJ259" s="80"/>
      <c r="AK259" s="80"/>
      <c r="AL259" s="82"/>
      <c r="AM259" s="82"/>
      <c r="AN259" s="82"/>
      <c r="AO259" s="82"/>
      <c r="AP259" s="82"/>
      <c r="AQ259" s="82"/>
      <c r="AR259" s="137"/>
      <c r="AS259" s="83">
        <f t="shared" si="7"/>
        <v>257</v>
      </c>
      <c r="AT259" s="85" t="str">
        <f t="shared" si="8"/>
        <v>GMIAMMIPT/2026/08/1967</v>
      </c>
      <c r="AU259" s="84" t="e">
        <f t="shared" ca="1" si="9"/>
        <v>#NAME?</v>
      </c>
      <c r="AV259" s="85" t="e">
        <f t="shared" ca="1" si="10"/>
        <v>#NAME?</v>
      </c>
      <c r="AW259" s="86" t="e">
        <f t="shared" ca="1" si="11"/>
        <v>#NAME?</v>
      </c>
      <c r="AX259" s="85" t="e">
        <f t="shared" ca="1" si="12"/>
        <v>#NAME?</v>
      </c>
      <c r="AY259" s="86">
        <f t="shared" si="13"/>
        <v>200001134329</v>
      </c>
      <c r="AZ259" s="171" t="e">
        <f t="shared" ca="1" si="14"/>
        <v>#NAME?</v>
      </c>
      <c r="BA259" s="85" t="e">
        <f t="shared" ca="1" si="15"/>
        <v>#NAME?</v>
      </c>
      <c r="BB259" s="85" t="e">
        <f t="shared" ca="1" si="16"/>
        <v>#NAME?</v>
      </c>
      <c r="BC259" s="90" t="e">
        <f t="shared" ca="1" si="17"/>
        <v>#NAME?</v>
      </c>
      <c r="BD259" s="90" t="e">
        <f t="shared" ca="1" si="18"/>
        <v>#NAME?</v>
      </c>
      <c r="BE259" s="85" t="e">
        <f t="shared" ca="1" si="19"/>
        <v>#NAME?</v>
      </c>
      <c r="BF259" s="22" t="e">
        <f t="shared" ca="1" si="20"/>
        <v>#NAME?</v>
      </c>
      <c r="BG259" s="22" t="e">
        <f t="shared" ca="1" si="21"/>
        <v>#NAME?</v>
      </c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22"/>
        <v>258</v>
      </c>
      <c r="B260" s="144">
        <v>46249</v>
      </c>
      <c r="C260" s="54" t="s">
        <v>3760</v>
      </c>
      <c r="D260" s="54" t="s">
        <v>136</v>
      </c>
      <c r="E260" s="54" t="s">
        <v>137</v>
      </c>
      <c r="F260" s="54">
        <v>1</v>
      </c>
      <c r="G260" s="54" t="s">
        <v>65</v>
      </c>
      <c r="H260" s="54" t="str">
        <f t="shared" si="23"/>
        <v>DONE</v>
      </c>
      <c r="I260" s="54" t="s">
        <v>940</v>
      </c>
      <c r="J260" s="58" t="s">
        <v>180</v>
      </c>
      <c r="K260" s="58" t="s">
        <v>79</v>
      </c>
      <c r="L260" s="54">
        <v>8025</v>
      </c>
      <c r="M260" s="71"/>
      <c r="N260" s="54" t="s">
        <v>84</v>
      </c>
      <c r="O260" s="54" t="s">
        <v>91</v>
      </c>
      <c r="P260" s="54" t="s">
        <v>2770</v>
      </c>
      <c r="Q260" s="54" t="s">
        <v>301</v>
      </c>
      <c r="R260" s="204">
        <v>200001134329</v>
      </c>
      <c r="S260" s="205">
        <v>46263</v>
      </c>
      <c r="T260" s="66" t="str">
        <f t="shared" si="24"/>
        <v>DONE</v>
      </c>
      <c r="U260" s="205"/>
      <c r="V260" s="71">
        <v>9200111072</v>
      </c>
      <c r="W260" s="71">
        <v>50612</v>
      </c>
      <c r="X260" s="169">
        <v>46272</v>
      </c>
      <c r="Y260" s="69" t="str">
        <f t="shared" si="25"/>
        <v>DONE</v>
      </c>
      <c r="Z260" s="25">
        <v>54769</v>
      </c>
      <c r="AA260" s="72">
        <v>46272</v>
      </c>
      <c r="AB260" s="25"/>
      <c r="AC260" s="71"/>
      <c r="AD260" s="54" t="s">
        <v>3761</v>
      </c>
      <c r="AE260" s="76">
        <v>46272</v>
      </c>
      <c r="AF260" s="69" t="str">
        <f t="shared" si="26"/>
        <v>DONE</v>
      </c>
      <c r="AG260" s="69">
        <v>46274</v>
      </c>
      <c r="AH260" s="170"/>
      <c r="AI260" s="77" t="e">
        <f t="shared" ca="1" si="27"/>
        <v>#NAME?</v>
      </c>
      <c r="AJ260" s="80"/>
      <c r="AK260" s="80"/>
      <c r="AL260" s="82"/>
      <c r="AM260" s="82"/>
      <c r="AN260" s="82"/>
      <c r="AO260" s="82"/>
      <c r="AP260" s="82"/>
      <c r="AQ260" s="82"/>
      <c r="AR260" s="137"/>
      <c r="AS260" s="83">
        <f t="shared" si="7"/>
        <v>258</v>
      </c>
      <c r="AT260" s="85" t="str">
        <f t="shared" si="8"/>
        <v>GMIAMMIPT/2026/08/1967</v>
      </c>
      <c r="AU260" s="84" t="e">
        <f t="shared" ca="1" si="9"/>
        <v>#NAME?</v>
      </c>
      <c r="AV260" s="85" t="e">
        <f t="shared" ca="1" si="10"/>
        <v>#NAME?</v>
      </c>
      <c r="AW260" s="86" t="e">
        <f t="shared" ca="1" si="11"/>
        <v>#NAME?</v>
      </c>
      <c r="AX260" s="85" t="e">
        <f t="shared" ca="1" si="12"/>
        <v>#NAME?</v>
      </c>
      <c r="AY260" s="86">
        <f t="shared" si="13"/>
        <v>200001134329</v>
      </c>
      <c r="AZ260" s="171" t="e">
        <f t="shared" ca="1" si="14"/>
        <v>#NAME?</v>
      </c>
      <c r="BA260" s="85" t="e">
        <f t="shared" ca="1" si="15"/>
        <v>#NAME?</v>
      </c>
      <c r="BB260" s="85" t="e">
        <f t="shared" ca="1" si="16"/>
        <v>#NAME?</v>
      </c>
      <c r="BC260" s="90" t="e">
        <f t="shared" ca="1" si="17"/>
        <v>#NAME?</v>
      </c>
      <c r="BD260" s="90" t="e">
        <f t="shared" ca="1" si="18"/>
        <v>#NAME?</v>
      </c>
      <c r="BE260" s="85" t="e">
        <f t="shared" ca="1" si="19"/>
        <v>#NAME?</v>
      </c>
      <c r="BF260" s="22" t="e">
        <f t="shared" ca="1" si="20"/>
        <v>#NAME?</v>
      </c>
      <c r="BG260" s="22" t="e">
        <f t="shared" ca="1" si="21"/>
        <v>#NAME?</v>
      </c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22"/>
        <v>259</v>
      </c>
      <c r="B261" s="144">
        <v>46250</v>
      </c>
      <c r="C261" s="54" t="s">
        <v>3769</v>
      </c>
      <c r="D261" s="54" t="s">
        <v>257</v>
      </c>
      <c r="E261" s="54" t="s">
        <v>888</v>
      </c>
      <c r="F261" s="54">
        <v>1</v>
      </c>
      <c r="G261" s="54" t="s">
        <v>65</v>
      </c>
      <c r="H261" s="54" t="str">
        <f t="shared" si="23"/>
        <v>DONE</v>
      </c>
      <c r="I261" s="54" t="s">
        <v>452</v>
      </c>
      <c r="J261" s="62" t="s">
        <v>73</v>
      </c>
      <c r="K261" s="62" t="s">
        <v>73</v>
      </c>
      <c r="L261" s="54">
        <v>9970</v>
      </c>
      <c r="M261" s="71"/>
      <c r="N261" s="54" t="s">
        <v>3655</v>
      </c>
      <c r="O261" s="54" t="s">
        <v>91</v>
      </c>
      <c r="P261" s="54" t="s">
        <v>2770</v>
      </c>
      <c r="Q261" s="54" t="s">
        <v>301</v>
      </c>
      <c r="R261" s="204">
        <v>200001134333</v>
      </c>
      <c r="S261" s="205">
        <v>46263</v>
      </c>
      <c r="T261" s="66" t="str">
        <f t="shared" si="24"/>
        <v>DONE</v>
      </c>
      <c r="U261" s="205"/>
      <c r="V261" s="71">
        <v>9200111079</v>
      </c>
      <c r="W261" s="71">
        <v>50618</v>
      </c>
      <c r="X261" s="169">
        <v>46272</v>
      </c>
      <c r="Y261" s="69" t="str">
        <f t="shared" si="25"/>
        <v>DONE</v>
      </c>
      <c r="Z261" s="25">
        <v>54781</v>
      </c>
      <c r="AA261" s="72">
        <v>46272</v>
      </c>
      <c r="AB261" s="25"/>
      <c r="AC261" s="71"/>
      <c r="AD261" s="54" t="s">
        <v>3770</v>
      </c>
      <c r="AE261" s="76">
        <v>46272</v>
      </c>
      <c r="AF261" s="69" t="str">
        <f t="shared" si="26"/>
        <v>DONE</v>
      </c>
      <c r="AG261" s="69">
        <v>46274</v>
      </c>
      <c r="AH261" s="170"/>
      <c r="AI261" s="77" t="e">
        <f t="shared" ca="1" si="27"/>
        <v>#NAME?</v>
      </c>
      <c r="AJ261" s="80"/>
      <c r="AK261" s="80"/>
      <c r="AL261" s="82"/>
      <c r="AM261" s="82"/>
      <c r="AN261" s="82"/>
      <c r="AO261" s="82"/>
      <c r="AP261" s="82"/>
      <c r="AQ261" s="82"/>
      <c r="AR261" s="137"/>
      <c r="AS261" s="83">
        <f t="shared" si="7"/>
        <v>259</v>
      </c>
      <c r="AT261" s="85" t="str">
        <f t="shared" si="8"/>
        <v>GMIAMMIPT/2026/08/1968</v>
      </c>
      <c r="AU261" s="84" t="e">
        <f t="shared" ca="1" si="9"/>
        <v>#NAME?</v>
      </c>
      <c r="AV261" s="85" t="e">
        <f t="shared" ca="1" si="10"/>
        <v>#NAME?</v>
      </c>
      <c r="AW261" s="86" t="e">
        <f t="shared" ca="1" si="11"/>
        <v>#NAME?</v>
      </c>
      <c r="AX261" s="85" t="e">
        <f t="shared" ca="1" si="12"/>
        <v>#NAME?</v>
      </c>
      <c r="AY261" s="86">
        <f t="shared" si="13"/>
        <v>200001134333</v>
      </c>
      <c r="AZ261" s="171" t="e">
        <f t="shared" ca="1" si="14"/>
        <v>#NAME?</v>
      </c>
      <c r="BA261" s="85" t="e">
        <f t="shared" ca="1" si="15"/>
        <v>#NAME?</v>
      </c>
      <c r="BB261" s="85" t="e">
        <f t="shared" ca="1" si="16"/>
        <v>#NAME?</v>
      </c>
      <c r="BC261" s="90" t="e">
        <f t="shared" ca="1" si="17"/>
        <v>#NAME?</v>
      </c>
      <c r="BD261" s="90" t="e">
        <f t="shared" ca="1" si="18"/>
        <v>#NAME?</v>
      </c>
      <c r="BE261" s="85" t="e">
        <f t="shared" ca="1" si="19"/>
        <v>#NAME?</v>
      </c>
      <c r="BF261" s="22" t="e">
        <f t="shared" ca="1" si="20"/>
        <v>#NAME?</v>
      </c>
      <c r="BG261" s="22" t="e">
        <f t="shared" ca="1" si="21"/>
        <v>#NAME?</v>
      </c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22"/>
        <v>260</v>
      </c>
      <c r="B262" s="152">
        <v>46250</v>
      </c>
      <c r="C262" s="54" t="s">
        <v>3769</v>
      </c>
      <c r="D262" s="54" t="s">
        <v>67</v>
      </c>
      <c r="E262" s="54" t="s">
        <v>69</v>
      </c>
      <c r="F262" s="54">
        <v>1</v>
      </c>
      <c r="G262" s="54" t="s">
        <v>65</v>
      </c>
      <c r="H262" s="54" t="str">
        <f t="shared" si="23"/>
        <v>DONE</v>
      </c>
      <c r="I262" s="54" t="s">
        <v>452</v>
      </c>
      <c r="J262" s="62" t="s">
        <v>73</v>
      </c>
      <c r="K262" s="62" t="s">
        <v>73</v>
      </c>
      <c r="L262" s="54">
        <v>9970</v>
      </c>
      <c r="M262" s="71"/>
      <c r="N262" s="54" t="s">
        <v>3655</v>
      </c>
      <c r="O262" s="54" t="s">
        <v>91</v>
      </c>
      <c r="P262" s="54" t="s">
        <v>2770</v>
      </c>
      <c r="Q262" s="54" t="s">
        <v>301</v>
      </c>
      <c r="R262" s="204">
        <v>200001134333</v>
      </c>
      <c r="S262" s="205">
        <v>46263</v>
      </c>
      <c r="T262" s="66" t="str">
        <f t="shared" si="24"/>
        <v>DONE</v>
      </c>
      <c r="U262" s="205"/>
      <c r="V262" s="71">
        <v>9200111079</v>
      </c>
      <c r="W262" s="71">
        <v>50618</v>
      </c>
      <c r="X262" s="169">
        <v>46272</v>
      </c>
      <c r="Y262" s="69" t="str">
        <f t="shared" si="25"/>
        <v>DONE</v>
      </c>
      <c r="Z262" s="25">
        <v>54781</v>
      </c>
      <c r="AA262" s="69">
        <v>46272</v>
      </c>
      <c r="AB262" s="25"/>
      <c r="AC262" s="71"/>
      <c r="AD262" s="54" t="s">
        <v>3770</v>
      </c>
      <c r="AE262" s="76">
        <v>46272</v>
      </c>
      <c r="AF262" s="69" t="str">
        <f t="shared" si="26"/>
        <v>DONE</v>
      </c>
      <c r="AG262" s="69">
        <v>46274</v>
      </c>
      <c r="AH262" s="170"/>
      <c r="AI262" s="77" t="e">
        <f t="shared" ca="1" si="27"/>
        <v>#NAME?</v>
      </c>
      <c r="AJ262" s="80"/>
      <c r="AK262" s="80"/>
      <c r="AL262" s="82"/>
      <c r="AM262" s="82"/>
      <c r="AN262" s="82"/>
      <c r="AO262" s="82"/>
      <c r="AP262" s="82"/>
      <c r="AQ262" s="82"/>
      <c r="AR262" s="137"/>
      <c r="AS262" s="83">
        <f t="shared" si="7"/>
        <v>260</v>
      </c>
      <c r="AT262" s="85" t="str">
        <f t="shared" si="8"/>
        <v>GMIAMMIPT/2026/08/1968</v>
      </c>
      <c r="AU262" s="84" t="e">
        <f t="shared" ca="1" si="9"/>
        <v>#NAME?</v>
      </c>
      <c r="AV262" s="85" t="e">
        <f t="shared" ca="1" si="10"/>
        <v>#NAME?</v>
      </c>
      <c r="AW262" s="86" t="e">
        <f t="shared" ca="1" si="11"/>
        <v>#NAME?</v>
      </c>
      <c r="AX262" s="85" t="e">
        <f t="shared" ca="1" si="12"/>
        <v>#NAME?</v>
      </c>
      <c r="AY262" s="86">
        <f t="shared" si="13"/>
        <v>200001134333</v>
      </c>
      <c r="AZ262" s="171" t="e">
        <f t="shared" ca="1" si="14"/>
        <v>#NAME?</v>
      </c>
      <c r="BA262" s="85" t="e">
        <f t="shared" ca="1" si="15"/>
        <v>#NAME?</v>
      </c>
      <c r="BB262" s="85" t="e">
        <f t="shared" ca="1" si="16"/>
        <v>#NAME?</v>
      </c>
      <c r="BC262" s="90" t="e">
        <f t="shared" ca="1" si="17"/>
        <v>#NAME?</v>
      </c>
      <c r="BD262" s="90" t="e">
        <f t="shared" ca="1" si="18"/>
        <v>#NAME?</v>
      </c>
      <c r="BE262" s="85" t="e">
        <f t="shared" ca="1" si="19"/>
        <v>#NAME?</v>
      </c>
      <c r="BF262" s="22" t="e">
        <f t="shared" ca="1" si="20"/>
        <v>#NAME?</v>
      </c>
      <c r="BG262" s="22" t="e">
        <f t="shared" ca="1" si="21"/>
        <v>#NAME?</v>
      </c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22"/>
        <v>261</v>
      </c>
      <c r="B263" s="152">
        <v>46250</v>
      </c>
      <c r="C263" s="54" t="s">
        <v>3769</v>
      </c>
      <c r="D263" s="54" t="s">
        <v>251</v>
      </c>
      <c r="E263" s="54" t="s">
        <v>116</v>
      </c>
      <c r="F263" s="54">
        <v>1</v>
      </c>
      <c r="G263" s="54" t="s">
        <v>65</v>
      </c>
      <c r="H263" s="54" t="str">
        <f t="shared" si="23"/>
        <v>DONE</v>
      </c>
      <c r="I263" s="54" t="s">
        <v>452</v>
      </c>
      <c r="J263" s="62" t="s">
        <v>73</v>
      </c>
      <c r="K263" s="62" t="s">
        <v>73</v>
      </c>
      <c r="L263" s="54">
        <v>9970</v>
      </c>
      <c r="M263" s="71"/>
      <c r="N263" s="54" t="s">
        <v>3655</v>
      </c>
      <c r="O263" s="54" t="s">
        <v>91</v>
      </c>
      <c r="P263" s="54" t="s">
        <v>2770</v>
      </c>
      <c r="Q263" s="54" t="s">
        <v>301</v>
      </c>
      <c r="R263" s="204">
        <v>200001134333</v>
      </c>
      <c r="S263" s="205">
        <v>46263</v>
      </c>
      <c r="T263" s="66" t="str">
        <f t="shared" si="24"/>
        <v>DONE</v>
      </c>
      <c r="U263" s="205"/>
      <c r="V263" s="71">
        <v>9200111079</v>
      </c>
      <c r="W263" s="71">
        <v>50618</v>
      </c>
      <c r="X263" s="169">
        <v>46272</v>
      </c>
      <c r="Y263" s="69" t="str">
        <f t="shared" si="25"/>
        <v>DONE</v>
      </c>
      <c r="Z263" s="25">
        <v>54781</v>
      </c>
      <c r="AA263" s="69">
        <v>46272</v>
      </c>
      <c r="AB263" s="25"/>
      <c r="AC263" s="71"/>
      <c r="AD263" s="54" t="s">
        <v>3770</v>
      </c>
      <c r="AE263" s="76">
        <v>46272</v>
      </c>
      <c r="AF263" s="69" t="str">
        <f t="shared" si="26"/>
        <v>DONE</v>
      </c>
      <c r="AG263" s="69">
        <v>46274</v>
      </c>
      <c r="AH263" s="170"/>
      <c r="AI263" s="77" t="e">
        <f t="shared" ca="1" si="27"/>
        <v>#NAME?</v>
      </c>
      <c r="AJ263" s="80"/>
      <c r="AK263" s="80"/>
      <c r="AL263" s="82"/>
      <c r="AM263" s="82"/>
      <c r="AN263" s="82"/>
      <c r="AO263" s="82"/>
      <c r="AP263" s="82"/>
      <c r="AQ263" s="82"/>
      <c r="AR263" s="137"/>
      <c r="AS263" s="83">
        <f t="shared" si="7"/>
        <v>261</v>
      </c>
      <c r="AT263" s="85" t="str">
        <f t="shared" si="8"/>
        <v>GMIAMMIPT/2026/08/1968</v>
      </c>
      <c r="AU263" s="84" t="e">
        <f t="shared" ca="1" si="9"/>
        <v>#NAME?</v>
      </c>
      <c r="AV263" s="85" t="e">
        <f t="shared" ca="1" si="10"/>
        <v>#NAME?</v>
      </c>
      <c r="AW263" s="86" t="e">
        <f t="shared" ca="1" si="11"/>
        <v>#NAME?</v>
      </c>
      <c r="AX263" s="85" t="e">
        <f t="shared" ca="1" si="12"/>
        <v>#NAME?</v>
      </c>
      <c r="AY263" s="86">
        <f t="shared" si="13"/>
        <v>200001134333</v>
      </c>
      <c r="AZ263" s="171" t="e">
        <f t="shared" ca="1" si="14"/>
        <v>#NAME?</v>
      </c>
      <c r="BA263" s="85" t="e">
        <f t="shared" ca="1" si="15"/>
        <v>#NAME?</v>
      </c>
      <c r="BB263" s="85" t="e">
        <f t="shared" ca="1" si="16"/>
        <v>#NAME?</v>
      </c>
      <c r="BC263" s="90" t="e">
        <f t="shared" ca="1" si="17"/>
        <v>#NAME?</v>
      </c>
      <c r="BD263" s="90" t="e">
        <f t="shared" ca="1" si="18"/>
        <v>#NAME?</v>
      </c>
      <c r="BE263" s="85" t="e">
        <f t="shared" ca="1" si="19"/>
        <v>#NAME?</v>
      </c>
      <c r="BF263" s="22" t="e">
        <f t="shared" ca="1" si="20"/>
        <v>#NAME?</v>
      </c>
      <c r="BG263" s="22" t="e">
        <f t="shared" ca="1" si="21"/>
        <v>#NAME?</v>
      </c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22"/>
        <v>262</v>
      </c>
      <c r="B264" s="152">
        <v>46250</v>
      </c>
      <c r="C264" s="54" t="s">
        <v>3769</v>
      </c>
      <c r="D264" s="54" t="s">
        <v>292</v>
      </c>
      <c r="E264" s="54" t="s">
        <v>293</v>
      </c>
      <c r="F264" s="54">
        <v>1</v>
      </c>
      <c r="G264" s="54" t="s">
        <v>65</v>
      </c>
      <c r="H264" s="54" t="str">
        <f t="shared" si="23"/>
        <v>DONE</v>
      </c>
      <c r="I264" s="54" t="s">
        <v>452</v>
      </c>
      <c r="J264" s="62" t="s">
        <v>73</v>
      </c>
      <c r="K264" s="62" t="s">
        <v>73</v>
      </c>
      <c r="L264" s="54">
        <v>9970</v>
      </c>
      <c r="M264" s="71"/>
      <c r="N264" s="54" t="s">
        <v>3655</v>
      </c>
      <c r="O264" s="54" t="s">
        <v>91</v>
      </c>
      <c r="P264" s="54" t="s">
        <v>2770</v>
      </c>
      <c r="Q264" s="54" t="s">
        <v>301</v>
      </c>
      <c r="R264" s="204">
        <v>200001134333</v>
      </c>
      <c r="S264" s="205">
        <v>46263</v>
      </c>
      <c r="T264" s="66" t="str">
        <f t="shared" si="24"/>
        <v>DONE</v>
      </c>
      <c r="U264" s="205"/>
      <c r="V264" s="71">
        <v>9200111079</v>
      </c>
      <c r="W264" s="71">
        <v>50618</v>
      </c>
      <c r="X264" s="169">
        <v>46272</v>
      </c>
      <c r="Y264" s="69" t="str">
        <f t="shared" si="25"/>
        <v>DONE</v>
      </c>
      <c r="Z264" s="25">
        <v>54781</v>
      </c>
      <c r="AA264" s="69">
        <v>46272</v>
      </c>
      <c r="AB264" s="25"/>
      <c r="AC264" s="71"/>
      <c r="AD264" s="54" t="s">
        <v>3770</v>
      </c>
      <c r="AE264" s="76">
        <v>46272</v>
      </c>
      <c r="AF264" s="69" t="str">
        <f t="shared" si="26"/>
        <v>DONE</v>
      </c>
      <c r="AG264" s="69">
        <v>46274</v>
      </c>
      <c r="AH264" s="170"/>
      <c r="AI264" s="77" t="e">
        <f t="shared" ca="1" si="27"/>
        <v>#NAME?</v>
      </c>
      <c r="AJ264" s="80"/>
      <c r="AK264" s="80"/>
      <c r="AL264" s="82"/>
      <c r="AM264" s="82"/>
      <c r="AN264" s="82"/>
      <c r="AO264" s="82"/>
      <c r="AP264" s="82"/>
      <c r="AQ264" s="82"/>
      <c r="AR264" s="137"/>
      <c r="AS264" s="83">
        <f t="shared" si="7"/>
        <v>262</v>
      </c>
      <c r="AT264" s="85" t="str">
        <f t="shared" si="8"/>
        <v>GMIAMMIPT/2026/08/1968</v>
      </c>
      <c r="AU264" s="84" t="e">
        <f t="shared" ca="1" si="9"/>
        <v>#NAME?</v>
      </c>
      <c r="AV264" s="85" t="e">
        <f t="shared" ca="1" si="10"/>
        <v>#NAME?</v>
      </c>
      <c r="AW264" s="86" t="e">
        <f t="shared" ca="1" si="11"/>
        <v>#NAME?</v>
      </c>
      <c r="AX264" s="85" t="e">
        <f t="shared" ca="1" si="12"/>
        <v>#NAME?</v>
      </c>
      <c r="AY264" s="86">
        <f t="shared" si="13"/>
        <v>200001134333</v>
      </c>
      <c r="AZ264" s="171" t="e">
        <f t="shared" ca="1" si="14"/>
        <v>#NAME?</v>
      </c>
      <c r="BA264" s="85" t="e">
        <f t="shared" ca="1" si="15"/>
        <v>#NAME?</v>
      </c>
      <c r="BB264" s="85" t="e">
        <f t="shared" ca="1" si="16"/>
        <v>#NAME?</v>
      </c>
      <c r="BC264" s="90" t="e">
        <f t="shared" ca="1" si="17"/>
        <v>#NAME?</v>
      </c>
      <c r="BD264" s="90" t="e">
        <f t="shared" ca="1" si="18"/>
        <v>#NAME?</v>
      </c>
      <c r="BE264" s="85" t="e">
        <f t="shared" ca="1" si="19"/>
        <v>#NAME?</v>
      </c>
      <c r="BF264" s="22" t="e">
        <f t="shared" ca="1" si="20"/>
        <v>#NAME?</v>
      </c>
      <c r="BG264" s="22" t="e">
        <f t="shared" ca="1" si="21"/>
        <v>#NAME?</v>
      </c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22"/>
        <v>263</v>
      </c>
      <c r="B265" s="152">
        <v>46256</v>
      </c>
      <c r="C265" s="54" t="s">
        <v>3779</v>
      </c>
      <c r="D265" s="54" t="s">
        <v>1004</v>
      </c>
      <c r="E265" s="54" t="s">
        <v>1005</v>
      </c>
      <c r="F265" s="54">
        <v>3</v>
      </c>
      <c r="G265" s="54" t="s">
        <v>65</v>
      </c>
      <c r="H265" s="54" t="str">
        <f t="shared" si="23"/>
        <v>DONE</v>
      </c>
      <c r="I265" s="54" t="s">
        <v>3780</v>
      </c>
      <c r="J265" s="62" t="s">
        <v>73</v>
      </c>
      <c r="K265" s="62" t="s">
        <v>73</v>
      </c>
      <c r="L265" s="54"/>
      <c r="M265" s="71"/>
      <c r="N265" s="54" t="s">
        <v>161</v>
      </c>
      <c r="O265" s="54" t="s">
        <v>85</v>
      </c>
      <c r="P265" s="54" t="s">
        <v>2696</v>
      </c>
      <c r="Q265" s="54" t="s">
        <v>785</v>
      </c>
      <c r="R265" s="204">
        <v>200001134341</v>
      </c>
      <c r="S265" s="205">
        <v>46263</v>
      </c>
      <c r="T265" s="66" t="str">
        <f t="shared" si="24"/>
        <v>DONE</v>
      </c>
      <c r="U265" s="205"/>
      <c r="V265" s="71">
        <v>9200111075</v>
      </c>
      <c r="W265" s="71">
        <v>50614</v>
      </c>
      <c r="X265" s="169">
        <v>46272</v>
      </c>
      <c r="Y265" s="69" t="str">
        <f t="shared" si="25"/>
        <v>DONE</v>
      </c>
      <c r="Z265" s="25">
        <v>54774</v>
      </c>
      <c r="AA265" s="72">
        <v>46272</v>
      </c>
      <c r="AB265" s="25"/>
      <c r="AC265" s="71"/>
      <c r="AD265" s="54" t="s">
        <v>3781</v>
      </c>
      <c r="AE265" s="76">
        <v>46272</v>
      </c>
      <c r="AF265" s="69" t="str">
        <f t="shared" si="26"/>
        <v>DONE</v>
      </c>
      <c r="AG265" s="69">
        <v>46274</v>
      </c>
      <c r="AH265" s="170"/>
      <c r="AI265" s="77" t="e">
        <f t="shared" ca="1" si="27"/>
        <v>#NAME?</v>
      </c>
      <c r="AJ265" s="80"/>
      <c r="AK265" s="80"/>
      <c r="AL265" s="82"/>
      <c r="AM265" s="82"/>
      <c r="AN265" s="82"/>
      <c r="AO265" s="82"/>
      <c r="AP265" s="82"/>
      <c r="AQ265" s="82"/>
      <c r="AR265" s="137"/>
      <c r="AS265" s="83">
        <f t="shared" si="7"/>
        <v>263</v>
      </c>
      <c r="AT265" s="85" t="str">
        <f t="shared" si="8"/>
        <v>GMIAMMIPT/2026/08/1969</v>
      </c>
      <c r="AU265" s="84" t="e">
        <f t="shared" ca="1" si="9"/>
        <v>#NAME?</v>
      </c>
      <c r="AV265" s="85" t="e">
        <f t="shared" ca="1" si="10"/>
        <v>#NAME?</v>
      </c>
      <c r="AW265" s="86" t="e">
        <f t="shared" ca="1" si="11"/>
        <v>#NAME?</v>
      </c>
      <c r="AX265" s="85" t="e">
        <f t="shared" ca="1" si="12"/>
        <v>#NAME?</v>
      </c>
      <c r="AY265" s="86">
        <f t="shared" si="13"/>
        <v>200001134341</v>
      </c>
      <c r="AZ265" s="171" t="e">
        <f t="shared" ca="1" si="14"/>
        <v>#NAME?</v>
      </c>
      <c r="BA265" s="85" t="e">
        <f t="shared" ca="1" si="15"/>
        <v>#NAME?</v>
      </c>
      <c r="BB265" s="85" t="e">
        <f t="shared" ca="1" si="16"/>
        <v>#NAME?</v>
      </c>
      <c r="BC265" s="90" t="e">
        <f t="shared" ca="1" si="17"/>
        <v>#NAME?</v>
      </c>
      <c r="BD265" s="90" t="e">
        <f t="shared" ca="1" si="18"/>
        <v>#NAME?</v>
      </c>
      <c r="BE265" s="85" t="e">
        <f t="shared" ca="1" si="19"/>
        <v>#NAME?</v>
      </c>
      <c r="BF265" s="22" t="e">
        <f t="shared" ca="1" si="20"/>
        <v>#NAME?</v>
      </c>
      <c r="BG265" s="22" t="e">
        <f t="shared" ca="1" si="21"/>
        <v>#NAME?</v>
      </c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22"/>
        <v>264</v>
      </c>
      <c r="B266" s="152">
        <v>46261</v>
      </c>
      <c r="C266" s="54" t="s">
        <v>3782</v>
      </c>
      <c r="D266" s="54" t="s">
        <v>1004</v>
      </c>
      <c r="E266" s="54" t="s">
        <v>1005</v>
      </c>
      <c r="F266" s="54">
        <v>4</v>
      </c>
      <c r="G266" s="54" t="s">
        <v>65</v>
      </c>
      <c r="H266" s="54" t="str">
        <f t="shared" si="23"/>
        <v>DONE</v>
      </c>
      <c r="I266" s="54" t="s">
        <v>823</v>
      </c>
      <c r="J266" s="58" t="s">
        <v>105</v>
      </c>
      <c r="K266" s="58" t="s">
        <v>106</v>
      </c>
      <c r="L266" s="54"/>
      <c r="M266" s="71"/>
      <c r="N266" s="54" t="s">
        <v>161</v>
      </c>
      <c r="O266" s="54" t="s">
        <v>91</v>
      </c>
      <c r="P266" s="54" t="s">
        <v>2696</v>
      </c>
      <c r="Q266" s="54" t="s">
        <v>92</v>
      </c>
      <c r="R266" s="204">
        <v>200001134352</v>
      </c>
      <c r="S266" s="205">
        <v>46263</v>
      </c>
      <c r="T266" s="66" t="str">
        <f t="shared" si="24"/>
        <v>DONE</v>
      </c>
      <c r="U266" s="205"/>
      <c r="V266" s="71">
        <v>9200111076</v>
      </c>
      <c r="W266" s="71">
        <v>50615</v>
      </c>
      <c r="X266" s="169">
        <v>46272</v>
      </c>
      <c r="Y266" s="69" t="str">
        <f t="shared" si="25"/>
        <v>DONE</v>
      </c>
      <c r="Z266" s="25">
        <v>54814</v>
      </c>
      <c r="AA266" s="72">
        <v>46273</v>
      </c>
      <c r="AB266" s="25"/>
      <c r="AC266" s="71"/>
      <c r="AD266" s="54" t="s">
        <v>3783</v>
      </c>
      <c r="AE266" s="76">
        <v>46274</v>
      </c>
      <c r="AF266" s="69" t="str">
        <f t="shared" si="26"/>
        <v>DONE</v>
      </c>
      <c r="AG266" s="69">
        <v>46275</v>
      </c>
      <c r="AH266" s="170"/>
      <c r="AI266" s="77" t="e">
        <f t="shared" ca="1" si="27"/>
        <v>#NAME?</v>
      </c>
      <c r="AJ266" s="80"/>
      <c r="AK266" s="80"/>
      <c r="AL266" s="82"/>
      <c r="AM266" s="82"/>
      <c r="AN266" s="82"/>
      <c r="AO266" s="82"/>
      <c r="AP266" s="82"/>
      <c r="AQ266" s="82"/>
      <c r="AR266" s="137"/>
      <c r="AS266" s="83">
        <f t="shared" si="7"/>
        <v>264</v>
      </c>
      <c r="AT266" s="85" t="str">
        <f t="shared" si="8"/>
        <v>GMIAMMIPT/2026/08/1970</v>
      </c>
      <c r="AU266" s="84" t="e">
        <f t="shared" ca="1" si="9"/>
        <v>#NAME?</v>
      </c>
      <c r="AV266" s="85" t="e">
        <f t="shared" ca="1" si="10"/>
        <v>#NAME?</v>
      </c>
      <c r="AW266" s="86" t="e">
        <f t="shared" ca="1" si="11"/>
        <v>#NAME?</v>
      </c>
      <c r="AX266" s="85" t="e">
        <f t="shared" ca="1" si="12"/>
        <v>#NAME?</v>
      </c>
      <c r="AY266" s="86">
        <f t="shared" si="13"/>
        <v>200001134352</v>
      </c>
      <c r="AZ266" s="171" t="e">
        <f t="shared" ca="1" si="14"/>
        <v>#NAME?</v>
      </c>
      <c r="BA266" s="85" t="e">
        <f t="shared" ca="1" si="15"/>
        <v>#NAME?</v>
      </c>
      <c r="BB266" s="85" t="e">
        <f t="shared" ca="1" si="16"/>
        <v>#NAME?</v>
      </c>
      <c r="BC266" s="90" t="e">
        <f t="shared" ca="1" si="17"/>
        <v>#NAME?</v>
      </c>
      <c r="BD266" s="90" t="e">
        <f t="shared" ca="1" si="18"/>
        <v>#NAME?</v>
      </c>
      <c r="BE266" s="85" t="e">
        <f t="shared" ca="1" si="19"/>
        <v>#NAME?</v>
      </c>
      <c r="BF266" s="22" t="e">
        <f t="shared" ca="1" si="20"/>
        <v>#NAME?</v>
      </c>
      <c r="BG266" s="22" t="e">
        <f t="shared" ca="1" si="21"/>
        <v>#NAME?</v>
      </c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22"/>
        <v>265</v>
      </c>
      <c r="B267" s="152">
        <v>46262</v>
      </c>
      <c r="C267" s="54" t="s">
        <v>3784</v>
      </c>
      <c r="D267" s="54" t="s">
        <v>1542</v>
      </c>
      <c r="E267" s="54" t="s">
        <v>1543</v>
      </c>
      <c r="F267" s="54">
        <v>1</v>
      </c>
      <c r="G267" s="54" t="s">
        <v>65</v>
      </c>
      <c r="H267" s="54" t="str">
        <f t="shared" si="23"/>
        <v>DONE</v>
      </c>
      <c r="I267" s="54" t="s">
        <v>2624</v>
      </c>
      <c r="J267" s="62" t="s">
        <v>73</v>
      </c>
      <c r="K267" s="62" t="s">
        <v>73</v>
      </c>
      <c r="L267" s="54"/>
      <c r="M267" s="71"/>
      <c r="N267" s="54" t="s">
        <v>161</v>
      </c>
      <c r="O267" s="54" t="s">
        <v>81</v>
      </c>
      <c r="P267" s="54" t="s">
        <v>2696</v>
      </c>
      <c r="Q267" s="54" t="s">
        <v>83</v>
      </c>
      <c r="R267" s="204">
        <v>200001134348</v>
      </c>
      <c r="S267" s="205">
        <v>46263</v>
      </c>
      <c r="T267" s="66" t="str">
        <f t="shared" si="24"/>
        <v>DONE</v>
      </c>
      <c r="U267" s="205"/>
      <c r="V267" s="71">
        <v>9200111073</v>
      </c>
      <c r="W267" s="71">
        <v>50613</v>
      </c>
      <c r="X267" s="169">
        <v>46272</v>
      </c>
      <c r="Y267" s="69" t="str">
        <f t="shared" si="25"/>
        <v>DONE</v>
      </c>
      <c r="Z267" s="25">
        <v>54771</v>
      </c>
      <c r="AA267" s="72">
        <v>46272</v>
      </c>
      <c r="AB267" s="25"/>
      <c r="AC267" s="71"/>
      <c r="AD267" s="54" t="s">
        <v>3785</v>
      </c>
      <c r="AE267" s="76">
        <v>46272</v>
      </c>
      <c r="AF267" s="69" t="str">
        <f t="shared" si="26"/>
        <v>DONE</v>
      </c>
      <c r="AG267" s="69">
        <v>46274</v>
      </c>
      <c r="AH267" s="170"/>
      <c r="AI267" s="77" t="e">
        <f t="shared" ca="1" si="27"/>
        <v>#NAME?</v>
      </c>
      <c r="AJ267" s="80"/>
      <c r="AK267" s="80"/>
      <c r="AL267" s="82"/>
      <c r="AM267" s="82"/>
      <c r="AN267" s="82"/>
      <c r="AO267" s="82"/>
      <c r="AP267" s="82"/>
      <c r="AQ267" s="82"/>
      <c r="AR267" s="137"/>
      <c r="AS267" s="83">
        <f t="shared" si="7"/>
        <v>265</v>
      </c>
      <c r="AT267" s="85" t="str">
        <f t="shared" si="8"/>
        <v>GMIAMMIPT/2026/08/1971</v>
      </c>
      <c r="AU267" s="84" t="e">
        <f t="shared" ca="1" si="9"/>
        <v>#NAME?</v>
      </c>
      <c r="AV267" s="85" t="e">
        <f t="shared" ca="1" si="10"/>
        <v>#NAME?</v>
      </c>
      <c r="AW267" s="86" t="e">
        <f t="shared" ca="1" si="11"/>
        <v>#NAME?</v>
      </c>
      <c r="AX267" s="85" t="e">
        <f t="shared" ca="1" si="12"/>
        <v>#NAME?</v>
      </c>
      <c r="AY267" s="86">
        <f t="shared" si="13"/>
        <v>200001134348</v>
      </c>
      <c r="AZ267" s="171" t="e">
        <f t="shared" ca="1" si="14"/>
        <v>#NAME?</v>
      </c>
      <c r="BA267" s="85" t="e">
        <f t="shared" ca="1" si="15"/>
        <v>#NAME?</v>
      </c>
      <c r="BB267" s="85" t="e">
        <f t="shared" ca="1" si="16"/>
        <v>#NAME?</v>
      </c>
      <c r="BC267" s="90" t="e">
        <f t="shared" ca="1" si="17"/>
        <v>#NAME?</v>
      </c>
      <c r="BD267" s="90" t="e">
        <f t="shared" ca="1" si="18"/>
        <v>#NAME?</v>
      </c>
      <c r="BE267" s="85" t="e">
        <f t="shared" ca="1" si="19"/>
        <v>#NAME?</v>
      </c>
      <c r="BF267" s="22" t="e">
        <f t="shared" ca="1" si="20"/>
        <v>#NAME?</v>
      </c>
      <c r="BG267" s="22" t="e">
        <f t="shared" ca="1" si="21"/>
        <v>#NAME?</v>
      </c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22"/>
        <v>266</v>
      </c>
      <c r="B268" s="152">
        <v>46262</v>
      </c>
      <c r="C268" s="54" t="s">
        <v>3784</v>
      </c>
      <c r="D268" s="54" t="s">
        <v>273</v>
      </c>
      <c r="E268" s="54" t="s">
        <v>274</v>
      </c>
      <c r="F268" s="54">
        <v>10</v>
      </c>
      <c r="G268" s="54" t="s">
        <v>65</v>
      </c>
      <c r="H268" s="54" t="str">
        <f t="shared" si="23"/>
        <v>DONE</v>
      </c>
      <c r="I268" s="54" t="s">
        <v>2624</v>
      </c>
      <c r="J268" s="62" t="s">
        <v>73</v>
      </c>
      <c r="K268" s="62" t="s">
        <v>73</v>
      </c>
      <c r="L268" s="54"/>
      <c r="M268" s="71"/>
      <c r="N268" s="54" t="s">
        <v>161</v>
      </c>
      <c r="O268" s="54" t="s">
        <v>81</v>
      </c>
      <c r="P268" s="54" t="s">
        <v>2696</v>
      </c>
      <c r="Q268" s="54" t="s">
        <v>83</v>
      </c>
      <c r="R268" s="204">
        <v>200001134348</v>
      </c>
      <c r="S268" s="205">
        <v>46263</v>
      </c>
      <c r="T268" s="66" t="str">
        <f t="shared" si="24"/>
        <v>DONE</v>
      </c>
      <c r="U268" s="205"/>
      <c r="V268" s="71">
        <v>9200111073</v>
      </c>
      <c r="W268" s="71">
        <v>50613</v>
      </c>
      <c r="X268" s="169">
        <v>46272</v>
      </c>
      <c r="Y268" s="69" t="str">
        <f t="shared" si="25"/>
        <v>DONE</v>
      </c>
      <c r="Z268" s="25">
        <v>54771</v>
      </c>
      <c r="AA268" s="72">
        <v>46272</v>
      </c>
      <c r="AB268" s="25"/>
      <c r="AC268" s="71"/>
      <c r="AD268" s="54" t="s">
        <v>3785</v>
      </c>
      <c r="AE268" s="76">
        <v>46272</v>
      </c>
      <c r="AF268" s="69" t="str">
        <f t="shared" si="26"/>
        <v>DONE</v>
      </c>
      <c r="AG268" s="69">
        <v>46274</v>
      </c>
      <c r="AH268" s="170"/>
      <c r="AI268" s="77" t="e">
        <f t="shared" ca="1" si="27"/>
        <v>#NAME?</v>
      </c>
      <c r="AJ268" s="80"/>
      <c r="AK268" s="80"/>
      <c r="AL268" s="82"/>
      <c r="AM268" s="82"/>
      <c r="AN268" s="82"/>
      <c r="AO268" s="82"/>
      <c r="AP268" s="82"/>
      <c r="AQ268" s="82"/>
      <c r="AR268" s="137"/>
      <c r="AS268" s="83">
        <f t="shared" si="7"/>
        <v>266</v>
      </c>
      <c r="AT268" s="85" t="str">
        <f t="shared" si="8"/>
        <v>GMIAMMIPT/2026/08/1971</v>
      </c>
      <c r="AU268" s="84" t="e">
        <f t="shared" ca="1" si="9"/>
        <v>#NAME?</v>
      </c>
      <c r="AV268" s="85" t="e">
        <f t="shared" ca="1" si="10"/>
        <v>#NAME?</v>
      </c>
      <c r="AW268" s="86" t="e">
        <f t="shared" ca="1" si="11"/>
        <v>#NAME?</v>
      </c>
      <c r="AX268" s="85" t="e">
        <f t="shared" ca="1" si="12"/>
        <v>#NAME?</v>
      </c>
      <c r="AY268" s="86">
        <f t="shared" si="13"/>
        <v>200001134348</v>
      </c>
      <c r="AZ268" s="171" t="e">
        <f t="shared" ca="1" si="14"/>
        <v>#NAME?</v>
      </c>
      <c r="BA268" s="85" t="e">
        <f t="shared" ca="1" si="15"/>
        <v>#NAME?</v>
      </c>
      <c r="BB268" s="85" t="e">
        <f t="shared" ca="1" si="16"/>
        <v>#NAME?</v>
      </c>
      <c r="BC268" s="90" t="e">
        <f t="shared" ca="1" si="17"/>
        <v>#NAME?</v>
      </c>
      <c r="BD268" s="90" t="e">
        <f t="shared" ca="1" si="18"/>
        <v>#NAME?</v>
      </c>
      <c r="BE268" s="85" t="e">
        <f t="shared" ca="1" si="19"/>
        <v>#NAME?</v>
      </c>
      <c r="BF268" s="22" t="e">
        <f t="shared" ca="1" si="20"/>
        <v>#NAME?</v>
      </c>
      <c r="BG268" s="22" t="e">
        <f t="shared" ca="1" si="21"/>
        <v>#NAME?</v>
      </c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22"/>
        <v>267</v>
      </c>
      <c r="B269" s="152">
        <v>46262</v>
      </c>
      <c r="C269" s="54" t="s">
        <v>3784</v>
      </c>
      <c r="D269" s="54" t="s">
        <v>367</v>
      </c>
      <c r="E269" s="54" t="s">
        <v>368</v>
      </c>
      <c r="F269" s="54">
        <v>10</v>
      </c>
      <c r="G269" s="54" t="s">
        <v>65</v>
      </c>
      <c r="H269" s="54" t="str">
        <f t="shared" si="23"/>
        <v>DONE</v>
      </c>
      <c r="I269" s="54" t="s">
        <v>2624</v>
      </c>
      <c r="J269" s="62" t="s">
        <v>73</v>
      </c>
      <c r="K269" s="62" t="s">
        <v>73</v>
      </c>
      <c r="L269" s="54"/>
      <c r="M269" s="71"/>
      <c r="N269" s="54" t="s">
        <v>161</v>
      </c>
      <c r="O269" s="54" t="s">
        <v>81</v>
      </c>
      <c r="P269" s="54" t="s">
        <v>2696</v>
      </c>
      <c r="Q269" s="54" t="s">
        <v>83</v>
      </c>
      <c r="R269" s="204">
        <v>200001134348</v>
      </c>
      <c r="S269" s="205">
        <v>46263</v>
      </c>
      <c r="T269" s="66" t="str">
        <f t="shared" si="24"/>
        <v>DONE</v>
      </c>
      <c r="U269" s="205"/>
      <c r="V269" s="71">
        <v>9200111073</v>
      </c>
      <c r="W269" s="71">
        <v>50613</v>
      </c>
      <c r="X269" s="169">
        <v>46272</v>
      </c>
      <c r="Y269" s="69" t="str">
        <f t="shared" si="25"/>
        <v>DONE</v>
      </c>
      <c r="Z269" s="25">
        <v>54771</v>
      </c>
      <c r="AA269" s="72">
        <v>46272</v>
      </c>
      <c r="AB269" s="25"/>
      <c r="AC269" s="71"/>
      <c r="AD269" s="54" t="s">
        <v>3785</v>
      </c>
      <c r="AE269" s="76">
        <v>46272</v>
      </c>
      <c r="AF269" s="69" t="str">
        <f t="shared" si="26"/>
        <v>DONE</v>
      </c>
      <c r="AG269" s="69">
        <v>46274</v>
      </c>
      <c r="AH269" s="170"/>
      <c r="AI269" s="77" t="e">
        <f t="shared" ca="1" si="27"/>
        <v>#NAME?</v>
      </c>
      <c r="AJ269" s="80"/>
      <c r="AK269" s="80"/>
      <c r="AL269" s="82"/>
      <c r="AM269" s="82"/>
      <c r="AN269" s="82"/>
      <c r="AO269" s="82"/>
      <c r="AP269" s="82"/>
      <c r="AQ269" s="82"/>
      <c r="AR269" s="137"/>
      <c r="AS269" s="83">
        <f t="shared" si="7"/>
        <v>267</v>
      </c>
      <c r="AT269" s="85" t="str">
        <f t="shared" si="8"/>
        <v>GMIAMMIPT/2026/08/1971</v>
      </c>
      <c r="AU269" s="84" t="e">
        <f t="shared" ca="1" si="9"/>
        <v>#NAME?</v>
      </c>
      <c r="AV269" s="85" t="e">
        <f t="shared" ca="1" si="10"/>
        <v>#NAME?</v>
      </c>
      <c r="AW269" s="86" t="e">
        <f t="shared" ca="1" si="11"/>
        <v>#NAME?</v>
      </c>
      <c r="AX269" s="85" t="e">
        <f t="shared" ca="1" si="12"/>
        <v>#NAME?</v>
      </c>
      <c r="AY269" s="86">
        <f t="shared" si="13"/>
        <v>200001134348</v>
      </c>
      <c r="AZ269" s="171" t="e">
        <f t="shared" ca="1" si="14"/>
        <v>#NAME?</v>
      </c>
      <c r="BA269" s="85" t="e">
        <f t="shared" ca="1" si="15"/>
        <v>#NAME?</v>
      </c>
      <c r="BB269" s="85" t="e">
        <f t="shared" ca="1" si="16"/>
        <v>#NAME?</v>
      </c>
      <c r="BC269" s="90" t="e">
        <f t="shared" ca="1" si="17"/>
        <v>#NAME?</v>
      </c>
      <c r="BD269" s="90" t="e">
        <f t="shared" ca="1" si="18"/>
        <v>#NAME?</v>
      </c>
      <c r="BE269" s="85" t="e">
        <f t="shared" ca="1" si="19"/>
        <v>#NAME?</v>
      </c>
      <c r="BF269" s="22" t="e">
        <f t="shared" ca="1" si="20"/>
        <v>#NAME?</v>
      </c>
      <c r="BG269" s="22" t="e">
        <f t="shared" ca="1" si="21"/>
        <v>#NAME?</v>
      </c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22"/>
        <v>268</v>
      </c>
      <c r="B270" s="152">
        <v>46263</v>
      </c>
      <c r="C270" s="54" t="s">
        <v>3788</v>
      </c>
      <c r="D270" s="54" t="s">
        <v>3789</v>
      </c>
      <c r="E270" s="54" t="s">
        <v>3790</v>
      </c>
      <c r="F270" s="54">
        <v>1</v>
      </c>
      <c r="G270" s="54" t="s">
        <v>65</v>
      </c>
      <c r="H270" s="54" t="str">
        <f t="shared" si="23"/>
        <v>DONE</v>
      </c>
      <c r="I270" s="54" t="s">
        <v>324</v>
      </c>
      <c r="J270" s="58" t="s">
        <v>325</v>
      </c>
      <c r="K270" s="58" t="s">
        <v>167</v>
      </c>
      <c r="L270" s="54">
        <v>11.997</v>
      </c>
      <c r="M270" s="71"/>
      <c r="N270" s="54" t="s">
        <v>118</v>
      </c>
      <c r="O270" s="54" t="s">
        <v>85</v>
      </c>
      <c r="P270" s="54" t="s">
        <v>82</v>
      </c>
      <c r="Q270" s="54" t="s">
        <v>88</v>
      </c>
      <c r="R270" s="204">
        <v>200001137312</v>
      </c>
      <c r="S270" s="205">
        <v>46274</v>
      </c>
      <c r="T270" s="66" t="str">
        <f t="shared" si="24"/>
        <v>DONE</v>
      </c>
      <c r="U270" s="205"/>
      <c r="V270" s="71">
        <v>9200112983</v>
      </c>
      <c r="W270" s="71">
        <v>51142</v>
      </c>
      <c r="X270" s="169">
        <v>46286</v>
      </c>
      <c r="Y270" s="69" t="str">
        <f t="shared" si="25"/>
        <v>DONE</v>
      </c>
      <c r="Z270" s="25">
        <v>55251</v>
      </c>
      <c r="AA270" s="72">
        <v>46287</v>
      </c>
      <c r="AB270" s="25"/>
      <c r="AC270" s="71"/>
      <c r="AD270" s="220" t="s">
        <v>3791</v>
      </c>
      <c r="AE270" s="222">
        <v>46289</v>
      </c>
      <c r="AF270" s="69" t="str">
        <f t="shared" si="26"/>
        <v>DONE</v>
      </c>
      <c r="AG270" s="71"/>
      <c r="AH270" s="170"/>
      <c r="AI270" s="77" t="e">
        <f t="shared" ca="1" si="27"/>
        <v>#NAME?</v>
      </c>
      <c r="AJ270" s="80"/>
      <c r="AK270" s="80"/>
      <c r="AL270" s="82"/>
      <c r="AM270" s="82"/>
      <c r="AN270" s="82"/>
      <c r="AO270" s="82"/>
      <c r="AP270" s="82"/>
      <c r="AQ270" s="82"/>
      <c r="AR270" s="137"/>
      <c r="AS270" s="83">
        <f t="shared" si="7"/>
        <v>268</v>
      </c>
      <c r="AT270" s="85" t="str">
        <f t="shared" si="8"/>
        <v>GMIAMMIPT/2026/08/1972</v>
      </c>
      <c r="AU270" s="84" t="e">
        <f t="shared" ca="1" si="9"/>
        <v>#NAME?</v>
      </c>
      <c r="AV270" s="85" t="e">
        <f t="shared" ca="1" si="10"/>
        <v>#NAME?</v>
      </c>
      <c r="AW270" s="86" t="e">
        <f t="shared" ca="1" si="11"/>
        <v>#NAME?</v>
      </c>
      <c r="AX270" s="85" t="e">
        <f t="shared" ca="1" si="12"/>
        <v>#NAME?</v>
      </c>
      <c r="AY270" s="86">
        <f t="shared" si="13"/>
        <v>200001137312</v>
      </c>
      <c r="AZ270" s="171" t="e">
        <f t="shared" ca="1" si="14"/>
        <v>#NAME?</v>
      </c>
      <c r="BA270" s="85" t="e">
        <f t="shared" ca="1" si="15"/>
        <v>#NAME?</v>
      </c>
      <c r="BB270" s="85" t="e">
        <f t="shared" ca="1" si="16"/>
        <v>#NAME?</v>
      </c>
      <c r="BC270" s="90" t="e">
        <f t="shared" ca="1" si="17"/>
        <v>#NAME?</v>
      </c>
      <c r="BD270" s="90" t="e">
        <f t="shared" ca="1" si="18"/>
        <v>#NAME?</v>
      </c>
      <c r="BE270" s="85" t="e">
        <f t="shared" ca="1" si="19"/>
        <v>#NAME?</v>
      </c>
      <c r="BF270" s="22" t="e">
        <f t="shared" ca="1" si="20"/>
        <v>#NAME?</v>
      </c>
      <c r="BG270" s="22" t="e">
        <f t="shared" ca="1" si="21"/>
        <v>#NAME?</v>
      </c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22"/>
        <v>269</v>
      </c>
      <c r="B271" s="152">
        <v>46263</v>
      </c>
      <c r="C271" s="54" t="s">
        <v>3788</v>
      </c>
      <c r="D271" s="54" t="s">
        <v>163</v>
      </c>
      <c r="E271" s="54" t="s">
        <v>164</v>
      </c>
      <c r="F271" s="54">
        <v>1</v>
      </c>
      <c r="G271" s="54" t="s">
        <v>65</v>
      </c>
      <c r="H271" s="54" t="str">
        <f t="shared" si="23"/>
        <v>DONE</v>
      </c>
      <c r="I271" s="54" t="s">
        <v>324</v>
      </c>
      <c r="J271" s="58" t="s">
        <v>325</v>
      </c>
      <c r="K271" s="58" t="s">
        <v>167</v>
      </c>
      <c r="L271" s="54">
        <v>11.997</v>
      </c>
      <c r="M271" s="71"/>
      <c r="N271" s="54" t="s">
        <v>118</v>
      </c>
      <c r="O271" s="54" t="s">
        <v>85</v>
      </c>
      <c r="P271" s="54" t="s">
        <v>82</v>
      </c>
      <c r="Q271" s="54" t="s">
        <v>88</v>
      </c>
      <c r="R271" s="204">
        <v>200001137312</v>
      </c>
      <c r="S271" s="205">
        <v>46274</v>
      </c>
      <c r="T271" s="66" t="str">
        <f t="shared" si="24"/>
        <v>DONE</v>
      </c>
      <c r="U271" s="205"/>
      <c r="V271" s="71">
        <v>9200112983</v>
      </c>
      <c r="W271" s="71">
        <v>51142</v>
      </c>
      <c r="X271" s="169">
        <v>46286</v>
      </c>
      <c r="Y271" s="69" t="str">
        <f t="shared" si="25"/>
        <v>DONE</v>
      </c>
      <c r="Z271" s="25">
        <v>55251</v>
      </c>
      <c r="AA271" s="72">
        <v>46287</v>
      </c>
      <c r="AB271" s="25"/>
      <c r="AC271" s="71"/>
      <c r="AD271" s="220" t="s">
        <v>3791</v>
      </c>
      <c r="AE271" s="222">
        <v>46289</v>
      </c>
      <c r="AF271" s="69" t="str">
        <f t="shared" si="26"/>
        <v>DONE</v>
      </c>
      <c r="AG271" s="169"/>
      <c r="AH271" s="170"/>
      <c r="AI271" s="77" t="e">
        <f t="shared" ca="1" si="27"/>
        <v>#NAME?</v>
      </c>
      <c r="AJ271" s="80"/>
      <c r="AK271" s="80"/>
      <c r="AL271" s="82"/>
      <c r="AM271" s="82"/>
      <c r="AN271" s="82"/>
      <c r="AO271" s="82"/>
      <c r="AP271" s="82"/>
      <c r="AQ271" s="82"/>
      <c r="AR271" s="137"/>
      <c r="AS271" s="83">
        <f t="shared" si="7"/>
        <v>269</v>
      </c>
      <c r="AT271" s="85" t="str">
        <f t="shared" si="8"/>
        <v>GMIAMMIPT/2026/08/1972</v>
      </c>
      <c r="AU271" s="84" t="e">
        <f t="shared" ca="1" si="9"/>
        <v>#NAME?</v>
      </c>
      <c r="AV271" s="85" t="e">
        <f t="shared" ca="1" si="10"/>
        <v>#NAME?</v>
      </c>
      <c r="AW271" s="86" t="e">
        <f t="shared" ca="1" si="11"/>
        <v>#NAME?</v>
      </c>
      <c r="AX271" s="85" t="e">
        <f t="shared" ca="1" si="12"/>
        <v>#NAME?</v>
      </c>
      <c r="AY271" s="86">
        <f t="shared" si="13"/>
        <v>200001137312</v>
      </c>
      <c r="AZ271" s="171" t="e">
        <f t="shared" ca="1" si="14"/>
        <v>#NAME?</v>
      </c>
      <c r="BA271" s="85" t="e">
        <f t="shared" ca="1" si="15"/>
        <v>#NAME?</v>
      </c>
      <c r="BB271" s="85" t="e">
        <f t="shared" ca="1" si="16"/>
        <v>#NAME?</v>
      </c>
      <c r="BC271" s="90" t="e">
        <f t="shared" ca="1" si="17"/>
        <v>#NAME?</v>
      </c>
      <c r="BD271" s="90" t="e">
        <f t="shared" ca="1" si="18"/>
        <v>#NAME?</v>
      </c>
      <c r="BE271" s="85" t="e">
        <f t="shared" ca="1" si="19"/>
        <v>#NAME?</v>
      </c>
      <c r="BF271" s="22" t="e">
        <f t="shared" ca="1" si="20"/>
        <v>#NAME?</v>
      </c>
      <c r="BG271" s="22" t="e">
        <f t="shared" ca="1" si="21"/>
        <v>#NAME?</v>
      </c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22"/>
        <v>270</v>
      </c>
      <c r="B272" s="152">
        <v>46263</v>
      </c>
      <c r="C272" s="54" t="s">
        <v>3798</v>
      </c>
      <c r="D272" s="54" t="s">
        <v>153</v>
      </c>
      <c r="E272" s="54" t="s">
        <v>829</v>
      </c>
      <c r="F272" s="54">
        <v>2</v>
      </c>
      <c r="G272" s="54" t="s">
        <v>65</v>
      </c>
      <c r="H272" s="54" t="str">
        <f t="shared" si="23"/>
        <v>DONE</v>
      </c>
      <c r="I272" s="54" t="s">
        <v>3799</v>
      </c>
      <c r="J272" s="62" t="s">
        <v>73</v>
      </c>
      <c r="K272" s="62" t="s">
        <v>73</v>
      </c>
      <c r="L272" s="210"/>
      <c r="M272" s="71"/>
      <c r="N272" s="54" t="s">
        <v>3587</v>
      </c>
      <c r="O272" s="54" t="s">
        <v>85</v>
      </c>
      <c r="P272" s="54" t="s">
        <v>82</v>
      </c>
      <c r="Q272" s="54" t="s">
        <v>88</v>
      </c>
      <c r="R272" s="204">
        <v>200001137325</v>
      </c>
      <c r="S272" s="205">
        <v>46274</v>
      </c>
      <c r="T272" s="66" t="str">
        <f t="shared" si="24"/>
        <v>DONE</v>
      </c>
      <c r="U272" s="205"/>
      <c r="V272" s="71">
        <v>9200112981</v>
      </c>
      <c r="W272" s="71">
        <v>51122</v>
      </c>
      <c r="X272" s="169">
        <v>46286</v>
      </c>
      <c r="Y272" s="69" t="str">
        <f t="shared" si="25"/>
        <v>DONE</v>
      </c>
      <c r="Z272" s="25">
        <v>55267</v>
      </c>
      <c r="AA272" s="72">
        <v>46287</v>
      </c>
      <c r="AB272" s="25"/>
      <c r="AC272" s="71"/>
      <c r="AD272" s="220" t="s">
        <v>3800</v>
      </c>
      <c r="AE272" s="222">
        <v>46289</v>
      </c>
      <c r="AF272" s="69" t="str">
        <f t="shared" si="26"/>
        <v>DONE</v>
      </c>
      <c r="AG272" s="169"/>
      <c r="AH272" s="170"/>
      <c r="AI272" s="77" t="e">
        <f t="shared" ca="1" si="27"/>
        <v>#NAME?</v>
      </c>
      <c r="AJ272" s="80"/>
      <c r="AK272" s="80"/>
      <c r="AL272" s="82"/>
      <c r="AM272" s="82"/>
      <c r="AN272" s="82"/>
      <c r="AO272" s="82"/>
      <c r="AP272" s="82"/>
      <c r="AQ272" s="82"/>
      <c r="AR272" s="137"/>
      <c r="AS272" s="83">
        <f t="shared" si="7"/>
        <v>270</v>
      </c>
      <c r="AT272" s="85" t="str">
        <f t="shared" si="8"/>
        <v>GMIAMMIPT/2026/08/1973</v>
      </c>
      <c r="AU272" s="84" t="e">
        <f t="shared" ca="1" si="9"/>
        <v>#NAME?</v>
      </c>
      <c r="AV272" s="85" t="e">
        <f t="shared" ca="1" si="10"/>
        <v>#NAME?</v>
      </c>
      <c r="AW272" s="86" t="e">
        <f t="shared" ca="1" si="11"/>
        <v>#NAME?</v>
      </c>
      <c r="AX272" s="85" t="e">
        <f t="shared" ca="1" si="12"/>
        <v>#NAME?</v>
      </c>
      <c r="AY272" s="86">
        <f t="shared" si="13"/>
        <v>200001137325</v>
      </c>
      <c r="AZ272" s="171" t="e">
        <f t="shared" ca="1" si="14"/>
        <v>#NAME?</v>
      </c>
      <c r="BA272" s="85" t="e">
        <f t="shared" ca="1" si="15"/>
        <v>#NAME?</v>
      </c>
      <c r="BB272" s="85" t="e">
        <f t="shared" ca="1" si="16"/>
        <v>#NAME?</v>
      </c>
      <c r="BC272" s="90" t="e">
        <f t="shared" ca="1" si="17"/>
        <v>#NAME?</v>
      </c>
      <c r="BD272" s="90" t="e">
        <f t="shared" ca="1" si="18"/>
        <v>#NAME?</v>
      </c>
      <c r="BE272" s="85" t="e">
        <f t="shared" ca="1" si="19"/>
        <v>#NAME?</v>
      </c>
      <c r="BF272" s="22" t="e">
        <f t="shared" ca="1" si="20"/>
        <v>#NAME?</v>
      </c>
      <c r="BG272" s="22" t="e">
        <f t="shared" ca="1" si="21"/>
        <v>#NAME?</v>
      </c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22"/>
        <v>271</v>
      </c>
      <c r="B273" s="152">
        <v>46263</v>
      </c>
      <c r="C273" s="54" t="s">
        <v>3798</v>
      </c>
      <c r="D273" s="54" t="s">
        <v>136</v>
      </c>
      <c r="E273" s="54" t="s">
        <v>137</v>
      </c>
      <c r="F273" s="54">
        <v>1</v>
      </c>
      <c r="G273" s="54" t="s">
        <v>65</v>
      </c>
      <c r="H273" s="54" t="str">
        <f t="shared" si="23"/>
        <v>DONE</v>
      </c>
      <c r="I273" s="54" t="s">
        <v>3799</v>
      </c>
      <c r="J273" s="62" t="s">
        <v>73</v>
      </c>
      <c r="K273" s="62" t="s">
        <v>73</v>
      </c>
      <c r="L273" s="210"/>
      <c r="M273" s="71"/>
      <c r="N273" s="54" t="s">
        <v>3587</v>
      </c>
      <c r="O273" s="54" t="s">
        <v>85</v>
      </c>
      <c r="P273" s="54" t="s">
        <v>82</v>
      </c>
      <c r="Q273" s="54" t="s">
        <v>88</v>
      </c>
      <c r="R273" s="204">
        <v>200001137325</v>
      </c>
      <c r="S273" s="205">
        <v>46274</v>
      </c>
      <c r="T273" s="66" t="str">
        <f t="shared" si="24"/>
        <v>DONE</v>
      </c>
      <c r="U273" s="205"/>
      <c r="V273" s="71">
        <v>9200112981</v>
      </c>
      <c r="W273" s="71">
        <v>51122</v>
      </c>
      <c r="X273" s="169">
        <v>46286</v>
      </c>
      <c r="Y273" s="69" t="str">
        <f t="shared" si="25"/>
        <v>DONE</v>
      </c>
      <c r="Z273" s="25">
        <v>55267</v>
      </c>
      <c r="AA273" s="72">
        <v>46287</v>
      </c>
      <c r="AB273" s="25"/>
      <c r="AC273" s="71"/>
      <c r="AD273" s="220" t="s">
        <v>3800</v>
      </c>
      <c r="AE273" s="222">
        <v>46289</v>
      </c>
      <c r="AF273" s="69" t="str">
        <f t="shared" si="26"/>
        <v>DONE</v>
      </c>
      <c r="AG273" s="169"/>
      <c r="AH273" s="170"/>
      <c r="AI273" s="77" t="str">
        <f t="shared" si="27"/>
        <v/>
      </c>
      <c r="AJ273" s="80"/>
      <c r="AK273" s="80"/>
      <c r="AL273" s="82"/>
      <c r="AM273" s="82"/>
      <c r="AN273" s="82"/>
      <c r="AO273" s="82"/>
      <c r="AP273" s="82"/>
      <c r="AQ273" s="82"/>
      <c r="AR273" s="137"/>
      <c r="AS273" s="83">
        <f t="shared" si="7"/>
        <v>271</v>
      </c>
      <c r="AT273" s="85" t="str">
        <f t="shared" si="8"/>
        <v>GMIAMMIPT/2026/08/1973</v>
      </c>
      <c r="AU273" s="84" t="e">
        <f t="shared" ca="1" si="9"/>
        <v>#NAME?</v>
      </c>
      <c r="AV273" s="85" t="e">
        <f t="shared" ca="1" si="10"/>
        <v>#NAME?</v>
      </c>
      <c r="AW273" s="86" t="e">
        <f t="shared" ca="1" si="11"/>
        <v>#NAME?</v>
      </c>
      <c r="AX273" s="85" t="e">
        <f t="shared" ca="1" si="12"/>
        <v>#NAME?</v>
      </c>
      <c r="AY273" s="86">
        <f t="shared" si="13"/>
        <v>200001137325</v>
      </c>
      <c r="AZ273" s="171" t="e">
        <f t="shared" ca="1" si="14"/>
        <v>#NAME?</v>
      </c>
      <c r="BA273" s="85" t="e">
        <f t="shared" ca="1" si="15"/>
        <v>#NAME?</v>
      </c>
      <c r="BB273" s="85" t="e">
        <f t="shared" ca="1" si="16"/>
        <v>#NAME?</v>
      </c>
      <c r="BC273" s="90" t="e">
        <f t="shared" ca="1" si="17"/>
        <v>#NAME?</v>
      </c>
      <c r="BD273" s="90" t="e">
        <f t="shared" ca="1" si="18"/>
        <v>#NAME?</v>
      </c>
      <c r="BE273" s="85" t="e">
        <f t="shared" ca="1" si="19"/>
        <v>#NAME?</v>
      </c>
      <c r="BF273" s="22" t="e">
        <f t="shared" ca="1" si="20"/>
        <v>#NAME?</v>
      </c>
      <c r="BG273" s="22" t="e">
        <f t="shared" ca="1" si="21"/>
        <v>#NAME?</v>
      </c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22"/>
        <v>272</v>
      </c>
      <c r="B274" s="152">
        <v>46263</v>
      </c>
      <c r="C274" s="54" t="s">
        <v>3798</v>
      </c>
      <c r="D274" s="54" t="s">
        <v>163</v>
      </c>
      <c r="E274" s="54" t="s">
        <v>164</v>
      </c>
      <c r="F274" s="54">
        <v>1</v>
      </c>
      <c r="G274" s="54" t="s">
        <v>65</v>
      </c>
      <c r="H274" s="54" t="str">
        <f t="shared" si="23"/>
        <v>DONE</v>
      </c>
      <c r="I274" s="54" t="s">
        <v>3799</v>
      </c>
      <c r="J274" s="62" t="s">
        <v>73</v>
      </c>
      <c r="K274" s="62" t="s">
        <v>73</v>
      </c>
      <c r="L274" s="210"/>
      <c r="M274" s="71"/>
      <c r="N274" s="54" t="s">
        <v>3587</v>
      </c>
      <c r="O274" s="54" t="s">
        <v>85</v>
      </c>
      <c r="P274" s="54" t="s">
        <v>82</v>
      </c>
      <c r="Q274" s="54" t="s">
        <v>88</v>
      </c>
      <c r="R274" s="204">
        <v>200001137325</v>
      </c>
      <c r="S274" s="205">
        <v>46274</v>
      </c>
      <c r="T274" s="66" t="str">
        <f t="shared" si="24"/>
        <v>DONE</v>
      </c>
      <c r="U274" s="205"/>
      <c r="V274" s="71">
        <v>9200112981</v>
      </c>
      <c r="W274" s="71">
        <v>51122</v>
      </c>
      <c r="X274" s="169">
        <v>46286</v>
      </c>
      <c r="Y274" s="69" t="str">
        <f t="shared" si="25"/>
        <v>DONE</v>
      </c>
      <c r="Z274" s="25">
        <v>55267</v>
      </c>
      <c r="AA274" s="72">
        <v>46287</v>
      </c>
      <c r="AB274" s="25"/>
      <c r="AC274" s="71"/>
      <c r="AD274" s="220" t="s">
        <v>3800</v>
      </c>
      <c r="AE274" s="222">
        <v>46289</v>
      </c>
      <c r="AF274" s="69" t="str">
        <f t="shared" si="26"/>
        <v>DONE</v>
      </c>
      <c r="AG274" s="71"/>
      <c r="AH274" s="170"/>
      <c r="AI274" s="77" t="str">
        <f t="shared" si="27"/>
        <v/>
      </c>
      <c r="AJ274" s="80"/>
      <c r="AK274" s="80"/>
      <c r="AL274" s="82"/>
      <c r="AM274" s="82"/>
      <c r="AN274" s="82"/>
      <c r="AO274" s="82"/>
      <c r="AP274" s="82"/>
      <c r="AQ274" s="82"/>
      <c r="AR274" s="137"/>
      <c r="AS274" s="83">
        <f t="shared" si="7"/>
        <v>272</v>
      </c>
      <c r="AT274" s="85" t="str">
        <f t="shared" si="8"/>
        <v>GMIAMMIPT/2026/08/1973</v>
      </c>
      <c r="AU274" s="84" t="e">
        <f t="shared" ca="1" si="9"/>
        <v>#NAME?</v>
      </c>
      <c r="AV274" s="85" t="e">
        <f t="shared" ca="1" si="10"/>
        <v>#NAME?</v>
      </c>
      <c r="AW274" s="86" t="e">
        <f t="shared" ca="1" si="11"/>
        <v>#NAME?</v>
      </c>
      <c r="AX274" s="85" t="e">
        <f t="shared" ca="1" si="12"/>
        <v>#NAME?</v>
      </c>
      <c r="AY274" s="86">
        <f t="shared" si="13"/>
        <v>200001137325</v>
      </c>
      <c r="AZ274" s="171" t="e">
        <f t="shared" ca="1" si="14"/>
        <v>#NAME?</v>
      </c>
      <c r="BA274" s="85" t="e">
        <f t="shared" ca="1" si="15"/>
        <v>#NAME?</v>
      </c>
      <c r="BB274" s="85" t="e">
        <f t="shared" ca="1" si="16"/>
        <v>#NAME?</v>
      </c>
      <c r="BC274" s="90" t="e">
        <f t="shared" ca="1" si="17"/>
        <v>#NAME?</v>
      </c>
      <c r="BD274" s="90" t="e">
        <f t="shared" ca="1" si="18"/>
        <v>#NAME?</v>
      </c>
      <c r="BE274" s="85" t="e">
        <f t="shared" ca="1" si="19"/>
        <v>#NAME?</v>
      </c>
      <c r="BF274" s="22" t="e">
        <f t="shared" ca="1" si="20"/>
        <v>#NAME?</v>
      </c>
      <c r="BG274" s="22" t="e">
        <f t="shared" ca="1" si="21"/>
        <v>#NAME?</v>
      </c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22"/>
        <v>273</v>
      </c>
      <c r="B275" s="152">
        <v>46264</v>
      </c>
      <c r="C275" s="54" t="s">
        <v>3803</v>
      </c>
      <c r="D275" s="54" t="s">
        <v>820</v>
      </c>
      <c r="E275" s="54" t="s">
        <v>821</v>
      </c>
      <c r="F275" s="54">
        <v>1</v>
      </c>
      <c r="G275" s="54" t="s">
        <v>65</v>
      </c>
      <c r="H275" s="54" t="str">
        <f t="shared" si="23"/>
        <v>DONE</v>
      </c>
      <c r="I275" s="54" t="s">
        <v>990</v>
      </c>
      <c r="J275" s="58" t="s">
        <v>467</v>
      </c>
      <c r="K275" s="58" t="s">
        <v>106</v>
      </c>
      <c r="L275" s="210"/>
      <c r="M275" s="71"/>
      <c r="N275" s="54" t="s">
        <v>161</v>
      </c>
      <c r="O275" s="54" t="s">
        <v>81</v>
      </c>
      <c r="P275" s="54" t="s">
        <v>2696</v>
      </c>
      <c r="Q275" s="54" t="s">
        <v>2332</v>
      </c>
      <c r="R275" s="204">
        <v>200001136970</v>
      </c>
      <c r="S275" s="205">
        <v>46274</v>
      </c>
      <c r="T275" s="66" t="str">
        <f t="shared" si="24"/>
        <v>DONE</v>
      </c>
      <c r="U275" s="205"/>
      <c r="V275" s="71">
        <v>9200112986</v>
      </c>
      <c r="W275" s="71">
        <v>51125</v>
      </c>
      <c r="X275" s="169">
        <v>46286</v>
      </c>
      <c r="Y275" s="69" t="str">
        <f t="shared" si="25"/>
        <v>DONE</v>
      </c>
      <c r="Z275" s="25">
        <v>55265</v>
      </c>
      <c r="AA275" s="72">
        <v>46287</v>
      </c>
      <c r="AB275" s="25"/>
      <c r="AC275" s="71"/>
      <c r="AD275" s="220" t="s">
        <v>3804</v>
      </c>
      <c r="AE275" s="222">
        <v>46289</v>
      </c>
      <c r="AF275" s="69" t="str">
        <f t="shared" si="26"/>
        <v>DONE</v>
      </c>
      <c r="AG275" s="71"/>
      <c r="AH275" s="170"/>
      <c r="AI275" s="77" t="str">
        <f t="shared" si="27"/>
        <v/>
      </c>
      <c r="AJ275" s="80"/>
      <c r="AK275" s="80"/>
      <c r="AL275" s="82"/>
      <c r="AM275" s="82"/>
      <c r="AN275" s="82"/>
      <c r="AO275" s="82"/>
      <c r="AP275" s="82"/>
      <c r="AQ275" s="82"/>
      <c r="AR275" s="137"/>
      <c r="AS275" s="83">
        <f t="shared" si="7"/>
        <v>273</v>
      </c>
      <c r="AT275" s="85" t="str">
        <f t="shared" si="8"/>
        <v>GMIAMMIPT/2026/08/1974</v>
      </c>
      <c r="AU275" s="84" t="e">
        <f t="shared" ca="1" si="9"/>
        <v>#NAME?</v>
      </c>
      <c r="AV275" s="85" t="e">
        <f t="shared" ca="1" si="10"/>
        <v>#NAME?</v>
      </c>
      <c r="AW275" s="86" t="e">
        <f t="shared" ca="1" si="11"/>
        <v>#NAME?</v>
      </c>
      <c r="AX275" s="85" t="e">
        <f t="shared" ca="1" si="12"/>
        <v>#NAME?</v>
      </c>
      <c r="AY275" s="86">
        <f t="shared" si="13"/>
        <v>200001136970</v>
      </c>
      <c r="AZ275" s="171" t="e">
        <f t="shared" ca="1" si="14"/>
        <v>#NAME?</v>
      </c>
      <c r="BA275" s="85" t="e">
        <f t="shared" ca="1" si="15"/>
        <v>#NAME?</v>
      </c>
      <c r="BB275" s="85" t="e">
        <f t="shared" ca="1" si="16"/>
        <v>#NAME?</v>
      </c>
      <c r="BC275" s="90" t="e">
        <f t="shared" ca="1" si="17"/>
        <v>#NAME?</v>
      </c>
      <c r="BD275" s="90" t="e">
        <f t="shared" ca="1" si="18"/>
        <v>#NAME?</v>
      </c>
      <c r="BE275" s="85" t="e">
        <f t="shared" ca="1" si="19"/>
        <v>#NAME?</v>
      </c>
      <c r="BF275" s="22" t="e">
        <f t="shared" ca="1" si="20"/>
        <v>#NAME?</v>
      </c>
      <c r="BG275" s="22" t="e">
        <f t="shared" ca="1" si="21"/>
        <v>#NAME?</v>
      </c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22"/>
        <v>274</v>
      </c>
      <c r="B276" s="152">
        <v>46265</v>
      </c>
      <c r="C276" s="54" t="s">
        <v>3805</v>
      </c>
      <c r="D276" s="54" t="s">
        <v>177</v>
      </c>
      <c r="E276" s="54" t="s">
        <v>178</v>
      </c>
      <c r="F276" s="54">
        <v>1</v>
      </c>
      <c r="G276" s="54" t="s">
        <v>65</v>
      </c>
      <c r="H276" s="54" t="str">
        <f t="shared" si="23"/>
        <v>DONE</v>
      </c>
      <c r="I276" s="54" t="s">
        <v>1383</v>
      </c>
      <c r="J276" s="58" t="s">
        <v>180</v>
      </c>
      <c r="K276" s="58" t="s">
        <v>79</v>
      </c>
      <c r="L276" s="54">
        <v>7976</v>
      </c>
      <c r="M276" s="71"/>
      <c r="N276" s="54" t="s">
        <v>118</v>
      </c>
      <c r="O276" s="54" t="s">
        <v>91</v>
      </c>
      <c r="P276" s="54" t="s">
        <v>1761</v>
      </c>
      <c r="Q276" s="54" t="s">
        <v>943</v>
      </c>
      <c r="R276" s="204">
        <v>200001136964</v>
      </c>
      <c r="S276" s="205">
        <v>46274</v>
      </c>
      <c r="T276" s="66" t="str">
        <f t="shared" si="24"/>
        <v>DONE</v>
      </c>
      <c r="U276" s="205"/>
      <c r="V276" s="71">
        <v>9200112943</v>
      </c>
      <c r="W276" s="71">
        <v>51069</v>
      </c>
      <c r="X276" s="169">
        <v>46286</v>
      </c>
      <c r="Y276" s="69" t="str">
        <f t="shared" si="25"/>
        <v>DONE</v>
      </c>
      <c r="Z276" s="25">
        <v>55186</v>
      </c>
      <c r="AA276" s="169">
        <v>46286</v>
      </c>
      <c r="AB276" s="25"/>
      <c r="AC276" s="71"/>
      <c r="AD276" s="220" t="s">
        <v>3806</v>
      </c>
      <c r="AE276" s="222">
        <v>46286</v>
      </c>
      <c r="AF276" s="69" t="str">
        <f t="shared" si="26"/>
        <v>DONE</v>
      </c>
      <c r="AG276" s="71"/>
      <c r="AH276" s="170"/>
      <c r="AI276" s="77" t="str">
        <f t="shared" si="27"/>
        <v/>
      </c>
      <c r="AJ276" s="80"/>
      <c r="AK276" s="80"/>
      <c r="AL276" s="82"/>
      <c r="AM276" s="82"/>
      <c r="AN276" s="82"/>
      <c r="AO276" s="82"/>
      <c r="AP276" s="82"/>
      <c r="AQ276" s="82"/>
      <c r="AR276" s="137"/>
      <c r="AS276" s="83">
        <f t="shared" si="7"/>
        <v>274</v>
      </c>
      <c r="AT276" s="85" t="str">
        <f t="shared" si="8"/>
        <v>GMIAMMIPT/2026/08/1975</v>
      </c>
      <c r="AU276" s="84" t="e">
        <f t="shared" ca="1" si="9"/>
        <v>#NAME?</v>
      </c>
      <c r="AV276" s="85" t="e">
        <f t="shared" ca="1" si="10"/>
        <v>#NAME?</v>
      </c>
      <c r="AW276" s="86" t="e">
        <f t="shared" ca="1" si="11"/>
        <v>#NAME?</v>
      </c>
      <c r="AX276" s="85" t="e">
        <f t="shared" ca="1" si="12"/>
        <v>#NAME?</v>
      </c>
      <c r="AY276" s="86">
        <f t="shared" si="13"/>
        <v>200001136964</v>
      </c>
      <c r="AZ276" s="171" t="e">
        <f t="shared" ca="1" si="14"/>
        <v>#NAME?</v>
      </c>
      <c r="BA276" s="85" t="e">
        <f t="shared" ca="1" si="15"/>
        <v>#NAME?</v>
      </c>
      <c r="BB276" s="85" t="e">
        <f t="shared" ca="1" si="16"/>
        <v>#NAME?</v>
      </c>
      <c r="BC276" s="90" t="e">
        <f t="shared" ca="1" si="17"/>
        <v>#NAME?</v>
      </c>
      <c r="BD276" s="90" t="e">
        <f t="shared" ca="1" si="18"/>
        <v>#NAME?</v>
      </c>
      <c r="BE276" s="85" t="e">
        <f t="shared" ca="1" si="19"/>
        <v>#NAME?</v>
      </c>
      <c r="BF276" s="22" t="e">
        <f t="shared" ca="1" si="20"/>
        <v>#NAME?</v>
      </c>
      <c r="BG276" s="22" t="e">
        <f t="shared" ca="1" si="21"/>
        <v>#NAME?</v>
      </c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 t="str">
        <f t="shared" si="22"/>
        <v/>
      </c>
      <c r="B277" s="135"/>
      <c r="C277" s="54"/>
      <c r="D277" s="54"/>
      <c r="E277" s="56"/>
      <c r="F277" s="54"/>
      <c r="G277" s="54"/>
      <c r="H277" s="54"/>
      <c r="I277" s="54"/>
      <c r="J277" s="226"/>
      <c r="K277" s="226"/>
      <c r="L277" s="210"/>
      <c r="M277" s="71"/>
      <c r="N277" s="54"/>
      <c r="O277" s="54"/>
      <c r="P277" s="54"/>
      <c r="Q277" s="54"/>
      <c r="R277" s="204"/>
      <c r="S277" s="205"/>
      <c r="T277" s="66"/>
      <c r="U277" s="205"/>
      <c r="V277" s="71"/>
      <c r="W277" s="169"/>
      <c r="X277" s="169"/>
      <c r="Y277" s="69"/>
      <c r="Z277" s="69"/>
      <c r="AA277" s="69"/>
      <c r="AB277" s="25"/>
      <c r="AC277" s="71"/>
      <c r="AD277" s="169"/>
      <c r="AE277" s="169"/>
      <c r="AF277" s="69" t="str">
        <f t="shared" si="26"/>
        <v/>
      </c>
      <c r="AG277" s="169"/>
      <c r="AH277" s="170"/>
      <c r="AI277" s="77" t="str">
        <f t="shared" si="27"/>
        <v/>
      </c>
      <c r="AJ277" s="80"/>
      <c r="AK277" s="80"/>
      <c r="AL277" s="82"/>
      <c r="AM277" s="82"/>
      <c r="AN277" s="82"/>
      <c r="AO277" s="82"/>
      <c r="AP277" s="82"/>
      <c r="AQ277" s="82"/>
      <c r="AR277" s="137"/>
      <c r="AS277" s="83" t="str">
        <f t="shared" si="7"/>
        <v/>
      </c>
      <c r="AT277" s="85">
        <f t="shared" si="8"/>
        <v>0</v>
      </c>
      <c r="AU277" s="84" t="e">
        <f t="shared" ca="1" si="9"/>
        <v>#NAME?</v>
      </c>
      <c r="AV277" s="85" t="e">
        <f t="shared" ca="1" si="10"/>
        <v>#NAME?</v>
      </c>
      <c r="AW277" s="86" t="e">
        <f t="shared" ca="1" si="11"/>
        <v>#NAME?</v>
      </c>
      <c r="AX277" s="85" t="e">
        <f t="shared" ca="1" si="12"/>
        <v>#NAME?</v>
      </c>
      <c r="AY277" s="86" t="str">
        <f t="shared" si="13"/>
        <v/>
      </c>
      <c r="AZ277" s="171" t="e">
        <f t="shared" ca="1" si="14"/>
        <v>#NAME?</v>
      </c>
      <c r="BA277" s="85" t="e">
        <f t="shared" ca="1" si="15"/>
        <v>#NAME?</v>
      </c>
      <c r="BB277" s="85" t="e">
        <f t="shared" ca="1" si="16"/>
        <v>#NAME?</v>
      </c>
      <c r="BC277" s="90" t="e">
        <f t="shared" ca="1" si="17"/>
        <v>#NAME?</v>
      </c>
      <c r="BD277" s="90" t="e">
        <f t="shared" ca="1" si="18"/>
        <v>#NAME?</v>
      </c>
      <c r="BE277" s="85" t="e">
        <f t="shared" ca="1" si="19"/>
        <v>#NAME?</v>
      </c>
      <c r="BF277" s="22" t="e">
        <f t="shared" ca="1" si="20"/>
        <v>#NAME?</v>
      </c>
      <c r="BG277" s="22" t="e">
        <f t="shared" ca="1" si="21"/>
        <v>#NAME?</v>
      </c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 t="str">
        <f t="shared" si="22"/>
        <v/>
      </c>
      <c r="B278" s="135"/>
      <c r="C278" s="54"/>
      <c r="D278" s="54"/>
      <c r="E278" s="56"/>
      <c r="F278" s="54"/>
      <c r="G278" s="54"/>
      <c r="H278" s="54"/>
      <c r="I278" s="54"/>
      <c r="J278" s="226"/>
      <c r="K278" s="226"/>
      <c r="L278" s="210"/>
      <c r="M278" s="71"/>
      <c r="N278" s="54"/>
      <c r="O278" s="54"/>
      <c r="P278" s="54"/>
      <c r="Q278" s="54"/>
      <c r="R278" s="204"/>
      <c r="S278" s="205"/>
      <c r="T278" s="66"/>
      <c r="U278" s="205"/>
      <c r="V278" s="71"/>
      <c r="W278" s="169"/>
      <c r="X278" s="169"/>
      <c r="Y278" s="69"/>
      <c r="Z278" s="69"/>
      <c r="AA278" s="69"/>
      <c r="AB278" s="25"/>
      <c r="AC278" s="71"/>
      <c r="AD278" s="169"/>
      <c r="AE278" s="169"/>
      <c r="AF278" s="69" t="str">
        <f t="shared" si="26"/>
        <v/>
      </c>
      <c r="AG278" s="169"/>
      <c r="AH278" s="170"/>
      <c r="AI278" s="77" t="str">
        <f t="shared" si="27"/>
        <v/>
      </c>
      <c r="AJ278" s="80"/>
      <c r="AK278" s="80"/>
      <c r="AL278" s="82"/>
      <c r="AM278" s="82"/>
      <c r="AN278" s="82"/>
      <c r="AO278" s="82"/>
      <c r="AP278" s="82"/>
      <c r="AQ278" s="82"/>
      <c r="AR278" s="137"/>
      <c r="AS278" s="83" t="str">
        <f t="shared" si="7"/>
        <v/>
      </c>
      <c r="AT278" s="85">
        <f t="shared" si="8"/>
        <v>0</v>
      </c>
      <c r="AU278" s="84" t="e">
        <f t="shared" ca="1" si="9"/>
        <v>#NAME?</v>
      </c>
      <c r="AV278" s="85" t="e">
        <f t="shared" ca="1" si="10"/>
        <v>#NAME?</v>
      </c>
      <c r="AW278" s="86" t="e">
        <f t="shared" ca="1" si="11"/>
        <v>#NAME?</v>
      </c>
      <c r="AX278" s="85" t="e">
        <f t="shared" ca="1" si="12"/>
        <v>#NAME?</v>
      </c>
      <c r="AY278" s="86" t="str">
        <f t="shared" si="13"/>
        <v/>
      </c>
      <c r="AZ278" s="171" t="e">
        <f t="shared" ca="1" si="14"/>
        <v>#NAME?</v>
      </c>
      <c r="BA278" s="85" t="e">
        <f t="shared" ca="1" si="15"/>
        <v>#NAME?</v>
      </c>
      <c r="BB278" s="85" t="e">
        <f t="shared" ca="1" si="16"/>
        <v>#NAME?</v>
      </c>
      <c r="BC278" s="90" t="e">
        <f t="shared" ca="1" si="17"/>
        <v>#NAME?</v>
      </c>
      <c r="BD278" s="90" t="e">
        <f t="shared" ca="1" si="18"/>
        <v>#NAME?</v>
      </c>
      <c r="BE278" s="85" t="e">
        <f t="shared" ca="1" si="19"/>
        <v>#NAME?</v>
      </c>
      <c r="BF278" s="22" t="e">
        <f t="shared" ca="1" si="20"/>
        <v>#NAME?</v>
      </c>
      <c r="BG278" s="22" t="e">
        <f t="shared" ca="1" si="21"/>
        <v>#NAME?</v>
      </c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 t="str">
        <f t="shared" si="22"/>
        <v/>
      </c>
      <c r="B279" s="135"/>
      <c r="C279" s="54"/>
      <c r="D279" s="54"/>
      <c r="E279" s="56"/>
      <c r="F279" s="54"/>
      <c r="G279" s="54"/>
      <c r="H279" s="54"/>
      <c r="I279" s="54"/>
      <c r="J279" s="58"/>
      <c r="K279" s="58"/>
      <c r="L279" s="210"/>
      <c r="M279" s="71"/>
      <c r="N279" s="54"/>
      <c r="O279" s="54"/>
      <c r="P279" s="54"/>
      <c r="Q279" s="54"/>
      <c r="R279" s="204"/>
      <c r="S279" s="205"/>
      <c r="T279" s="66"/>
      <c r="U279" s="205"/>
      <c r="V279" s="71"/>
      <c r="W279" s="169"/>
      <c r="X279" s="169"/>
      <c r="Y279" s="69"/>
      <c r="Z279" s="69"/>
      <c r="AA279" s="69"/>
      <c r="AB279" s="25"/>
      <c r="AC279" s="71"/>
      <c r="AD279" s="169"/>
      <c r="AE279" s="169"/>
      <c r="AF279" s="69" t="str">
        <f t="shared" si="26"/>
        <v/>
      </c>
      <c r="AG279" s="169"/>
      <c r="AH279" s="170"/>
      <c r="AI279" s="77" t="str">
        <f t="shared" si="27"/>
        <v/>
      </c>
      <c r="AJ279" s="80"/>
      <c r="AK279" s="80"/>
      <c r="AL279" s="82"/>
      <c r="AM279" s="82"/>
      <c r="AN279" s="82"/>
      <c r="AO279" s="82"/>
      <c r="AP279" s="82"/>
      <c r="AQ279" s="82"/>
      <c r="AR279" s="137"/>
      <c r="AS279" s="83" t="str">
        <f t="shared" si="7"/>
        <v/>
      </c>
      <c r="AT279" s="85">
        <f t="shared" si="8"/>
        <v>0</v>
      </c>
      <c r="AU279" s="84" t="e">
        <f t="shared" ca="1" si="9"/>
        <v>#NAME?</v>
      </c>
      <c r="AV279" s="85" t="e">
        <f t="shared" ca="1" si="10"/>
        <v>#NAME?</v>
      </c>
      <c r="AW279" s="86" t="e">
        <f t="shared" ca="1" si="11"/>
        <v>#NAME?</v>
      </c>
      <c r="AX279" s="85" t="e">
        <f t="shared" ca="1" si="12"/>
        <v>#NAME?</v>
      </c>
      <c r="AY279" s="86" t="str">
        <f t="shared" si="13"/>
        <v/>
      </c>
      <c r="AZ279" s="171" t="e">
        <f t="shared" ca="1" si="14"/>
        <v>#NAME?</v>
      </c>
      <c r="BA279" s="85" t="e">
        <f t="shared" ca="1" si="15"/>
        <v>#NAME?</v>
      </c>
      <c r="BB279" s="85" t="e">
        <f t="shared" ca="1" si="16"/>
        <v>#NAME?</v>
      </c>
      <c r="BC279" s="90" t="e">
        <f t="shared" ca="1" si="17"/>
        <v>#NAME?</v>
      </c>
      <c r="BD279" s="90" t="e">
        <f t="shared" ca="1" si="18"/>
        <v>#NAME?</v>
      </c>
      <c r="BE279" s="85" t="e">
        <f t="shared" ca="1" si="19"/>
        <v>#NAME?</v>
      </c>
      <c r="BF279" s="22" t="e">
        <f t="shared" ca="1" si="20"/>
        <v>#NAME?</v>
      </c>
      <c r="BG279" s="22" t="e">
        <f t="shared" ca="1" si="21"/>
        <v>#NAME?</v>
      </c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 t="str">
        <f t="shared" si="22"/>
        <v/>
      </c>
      <c r="B280" s="52"/>
      <c r="C280" s="54"/>
      <c r="D280" s="54"/>
      <c r="E280" s="56"/>
      <c r="F280" s="54"/>
      <c r="G280" s="54"/>
      <c r="H280" s="54"/>
      <c r="I280" s="54"/>
      <c r="J280" s="58"/>
      <c r="K280" s="58"/>
      <c r="L280" s="210"/>
      <c r="M280" s="71"/>
      <c r="N280" s="54"/>
      <c r="O280" s="54"/>
      <c r="P280" s="54"/>
      <c r="Q280" s="54"/>
      <c r="R280" s="204"/>
      <c r="S280" s="205"/>
      <c r="T280" s="66"/>
      <c r="U280" s="205"/>
      <c r="V280" s="71"/>
      <c r="W280" s="169"/>
      <c r="X280" s="169"/>
      <c r="Y280" s="69"/>
      <c r="Z280" s="69"/>
      <c r="AA280" s="69"/>
      <c r="AB280" s="25"/>
      <c r="AC280" s="71"/>
      <c r="AD280" s="169"/>
      <c r="AE280" s="169"/>
      <c r="AF280" s="69" t="str">
        <f t="shared" si="26"/>
        <v/>
      </c>
      <c r="AG280" s="169"/>
      <c r="AH280" s="170"/>
      <c r="AI280" s="77" t="str">
        <f t="shared" si="27"/>
        <v/>
      </c>
      <c r="AJ280" s="80"/>
      <c r="AK280" s="80"/>
      <c r="AL280" s="82"/>
      <c r="AM280" s="82"/>
      <c r="AN280" s="82"/>
      <c r="AO280" s="82"/>
      <c r="AP280" s="82"/>
      <c r="AQ280" s="82"/>
      <c r="AR280" s="137"/>
      <c r="AS280" s="83" t="str">
        <f t="shared" si="7"/>
        <v/>
      </c>
      <c r="AT280" s="85">
        <f t="shared" si="8"/>
        <v>0</v>
      </c>
      <c r="AU280" s="84" t="e">
        <f t="shared" ca="1" si="9"/>
        <v>#NAME?</v>
      </c>
      <c r="AV280" s="85" t="e">
        <f t="shared" ca="1" si="10"/>
        <v>#NAME?</v>
      </c>
      <c r="AW280" s="86" t="e">
        <f t="shared" ca="1" si="11"/>
        <v>#NAME?</v>
      </c>
      <c r="AX280" s="85" t="e">
        <f t="shared" ca="1" si="12"/>
        <v>#NAME?</v>
      </c>
      <c r="AY280" s="86" t="str">
        <f t="shared" si="13"/>
        <v/>
      </c>
      <c r="AZ280" s="171" t="e">
        <f t="shared" ca="1" si="14"/>
        <v>#NAME?</v>
      </c>
      <c r="BA280" s="85" t="e">
        <f t="shared" ca="1" si="15"/>
        <v>#NAME?</v>
      </c>
      <c r="BB280" s="85" t="e">
        <f t="shared" ca="1" si="16"/>
        <v>#NAME?</v>
      </c>
      <c r="BC280" s="90" t="e">
        <f t="shared" ca="1" si="17"/>
        <v>#NAME?</v>
      </c>
      <c r="BD280" s="90" t="e">
        <f t="shared" ca="1" si="18"/>
        <v>#NAME?</v>
      </c>
      <c r="BE280" s="85" t="e">
        <f t="shared" ca="1" si="19"/>
        <v>#NAME?</v>
      </c>
      <c r="BF280" s="22" t="e">
        <f t="shared" ca="1" si="20"/>
        <v>#NAME?</v>
      </c>
      <c r="BG280" s="22" t="e">
        <f t="shared" ca="1" si="21"/>
        <v>#NAME?</v>
      </c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 t="str">
        <f t="shared" si="22"/>
        <v/>
      </c>
      <c r="B281" s="52"/>
      <c r="C281" s="54"/>
      <c r="D281" s="54"/>
      <c r="E281" s="56"/>
      <c r="F281" s="54"/>
      <c r="G281" s="54"/>
      <c r="H281" s="54"/>
      <c r="I281" s="54"/>
      <c r="J281" s="58"/>
      <c r="K281" s="58"/>
      <c r="L281" s="210"/>
      <c r="M281" s="71"/>
      <c r="N281" s="54"/>
      <c r="O281" s="54"/>
      <c r="P281" s="54"/>
      <c r="Q281" s="54"/>
      <c r="R281" s="204"/>
      <c r="S281" s="205"/>
      <c r="T281" s="66"/>
      <c r="U281" s="205"/>
      <c r="V281" s="71"/>
      <c r="W281" s="169"/>
      <c r="X281" s="169"/>
      <c r="Y281" s="69"/>
      <c r="Z281" s="69"/>
      <c r="AA281" s="69"/>
      <c r="AB281" s="25"/>
      <c r="AC281" s="71"/>
      <c r="AD281" s="169"/>
      <c r="AE281" s="169"/>
      <c r="AF281" s="69" t="str">
        <f t="shared" si="26"/>
        <v/>
      </c>
      <c r="AG281" s="169"/>
      <c r="AH281" s="170"/>
      <c r="AI281" s="77" t="str">
        <f t="shared" si="27"/>
        <v/>
      </c>
      <c r="AJ281" s="80"/>
      <c r="AK281" s="80"/>
      <c r="AL281" s="82"/>
      <c r="AM281" s="82"/>
      <c r="AN281" s="82"/>
      <c r="AO281" s="82"/>
      <c r="AP281" s="82"/>
      <c r="AQ281" s="82"/>
      <c r="AR281" s="137"/>
      <c r="AS281" s="83" t="str">
        <f t="shared" si="7"/>
        <v/>
      </c>
      <c r="AT281" s="85">
        <f t="shared" si="8"/>
        <v>0</v>
      </c>
      <c r="AU281" s="84" t="e">
        <f t="shared" ca="1" si="9"/>
        <v>#NAME?</v>
      </c>
      <c r="AV281" s="85" t="e">
        <f t="shared" ca="1" si="10"/>
        <v>#NAME?</v>
      </c>
      <c r="AW281" s="86" t="e">
        <f t="shared" ca="1" si="11"/>
        <v>#NAME?</v>
      </c>
      <c r="AX281" s="85" t="e">
        <f t="shared" ca="1" si="12"/>
        <v>#NAME?</v>
      </c>
      <c r="AY281" s="86" t="str">
        <f t="shared" si="13"/>
        <v/>
      </c>
      <c r="AZ281" s="171" t="e">
        <f t="shared" ca="1" si="14"/>
        <v>#NAME?</v>
      </c>
      <c r="BA281" s="85" t="e">
        <f t="shared" ca="1" si="15"/>
        <v>#NAME?</v>
      </c>
      <c r="BB281" s="85" t="e">
        <f t="shared" ca="1" si="16"/>
        <v>#NAME?</v>
      </c>
      <c r="BC281" s="90" t="e">
        <f t="shared" ca="1" si="17"/>
        <v>#NAME?</v>
      </c>
      <c r="BD281" s="90" t="e">
        <f t="shared" ca="1" si="18"/>
        <v>#NAME?</v>
      </c>
      <c r="BE281" s="85" t="e">
        <f t="shared" ca="1" si="19"/>
        <v>#NAME?</v>
      </c>
      <c r="BF281" s="22" t="e">
        <f t="shared" ca="1" si="20"/>
        <v>#NAME?</v>
      </c>
      <c r="BG281" s="22" t="e">
        <f t="shared" ca="1" si="21"/>
        <v>#NAME?</v>
      </c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 t="str">
        <f t="shared" si="22"/>
        <v/>
      </c>
      <c r="B282" s="52"/>
      <c r="C282" s="54"/>
      <c r="D282" s="54"/>
      <c r="E282" s="56"/>
      <c r="F282" s="54"/>
      <c r="G282" s="54"/>
      <c r="H282" s="54"/>
      <c r="I282" s="54"/>
      <c r="J282" s="58"/>
      <c r="K282" s="58"/>
      <c r="L282" s="218"/>
      <c r="M282" s="71"/>
      <c r="N282" s="54"/>
      <c r="O282" s="54"/>
      <c r="P282" s="54"/>
      <c r="Q282" s="54"/>
      <c r="R282" s="204"/>
      <c r="S282" s="205"/>
      <c r="T282" s="66"/>
      <c r="U282" s="205"/>
      <c r="V282" s="71"/>
      <c r="W282" s="169"/>
      <c r="X282" s="169"/>
      <c r="Y282" s="69"/>
      <c r="Z282" s="69"/>
      <c r="AA282" s="69"/>
      <c r="AB282" s="25"/>
      <c r="AC282" s="71"/>
      <c r="AD282" s="169"/>
      <c r="AE282" s="169"/>
      <c r="AF282" s="69" t="str">
        <f t="shared" si="26"/>
        <v/>
      </c>
      <c r="AG282" s="169"/>
      <c r="AH282" s="170"/>
      <c r="AI282" s="77" t="str">
        <f t="shared" si="27"/>
        <v/>
      </c>
      <c r="AJ282" s="80"/>
      <c r="AK282" s="80"/>
      <c r="AL282" s="82"/>
      <c r="AM282" s="82"/>
      <c r="AN282" s="82"/>
      <c r="AO282" s="82"/>
      <c r="AP282" s="82"/>
      <c r="AQ282" s="82"/>
      <c r="AR282" s="137"/>
      <c r="AS282" s="83" t="str">
        <f t="shared" si="7"/>
        <v/>
      </c>
      <c r="AT282" s="85">
        <f t="shared" si="8"/>
        <v>0</v>
      </c>
      <c r="AU282" s="84" t="e">
        <f t="shared" ca="1" si="9"/>
        <v>#NAME?</v>
      </c>
      <c r="AV282" s="85" t="e">
        <f t="shared" ca="1" si="10"/>
        <v>#NAME?</v>
      </c>
      <c r="AW282" s="86" t="e">
        <f t="shared" ca="1" si="11"/>
        <v>#NAME?</v>
      </c>
      <c r="AX282" s="85" t="e">
        <f t="shared" ca="1" si="12"/>
        <v>#NAME?</v>
      </c>
      <c r="AY282" s="86" t="str">
        <f t="shared" si="13"/>
        <v/>
      </c>
      <c r="AZ282" s="171" t="e">
        <f t="shared" ca="1" si="14"/>
        <v>#NAME?</v>
      </c>
      <c r="BA282" s="85" t="e">
        <f t="shared" ca="1" si="15"/>
        <v>#NAME?</v>
      </c>
      <c r="BB282" s="85" t="e">
        <f t="shared" ca="1" si="16"/>
        <v>#NAME?</v>
      </c>
      <c r="BC282" s="90" t="e">
        <f t="shared" ca="1" si="17"/>
        <v>#NAME?</v>
      </c>
      <c r="BD282" s="90" t="e">
        <f t="shared" ca="1" si="18"/>
        <v>#NAME?</v>
      </c>
      <c r="BE282" s="85" t="e">
        <f t="shared" ca="1" si="19"/>
        <v>#NAME?</v>
      </c>
      <c r="BF282" s="22" t="e">
        <f t="shared" ca="1" si="20"/>
        <v>#NAME?</v>
      </c>
      <c r="BG282" s="22" t="e">
        <f t="shared" ca="1" si="21"/>
        <v>#NAME?</v>
      </c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 t="str">
        <f t="shared" si="22"/>
        <v/>
      </c>
      <c r="B283" s="52"/>
      <c r="C283" s="54"/>
      <c r="D283" s="54"/>
      <c r="E283" s="56"/>
      <c r="F283" s="54"/>
      <c r="G283" s="54"/>
      <c r="H283" s="54"/>
      <c r="I283" s="54"/>
      <c r="J283" s="58"/>
      <c r="K283" s="58"/>
      <c r="L283" s="218"/>
      <c r="M283" s="71"/>
      <c r="N283" s="54"/>
      <c r="O283" s="54"/>
      <c r="P283" s="54"/>
      <c r="Q283" s="54"/>
      <c r="R283" s="204"/>
      <c r="S283" s="205"/>
      <c r="T283" s="66"/>
      <c r="U283" s="205"/>
      <c r="V283" s="71"/>
      <c r="W283" s="169"/>
      <c r="X283" s="169"/>
      <c r="Y283" s="69"/>
      <c r="Z283" s="69"/>
      <c r="AA283" s="69"/>
      <c r="AB283" s="25"/>
      <c r="AC283" s="71"/>
      <c r="AD283" s="169"/>
      <c r="AE283" s="169"/>
      <c r="AF283" s="69" t="str">
        <f t="shared" si="26"/>
        <v/>
      </c>
      <c r="AG283" s="169"/>
      <c r="AH283" s="170"/>
      <c r="AI283" s="77" t="str">
        <f t="shared" si="27"/>
        <v/>
      </c>
      <c r="AJ283" s="80"/>
      <c r="AK283" s="80"/>
      <c r="AL283" s="82"/>
      <c r="AM283" s="82"/>
      <c r="AN283" s="82"/>
      <c r="AO283" s="82"/>
      <c r="AP283" s="82"/>
      <c r="AQ283" s="82"/>
      <c r="AR283" s="137"/>
      <c r="AS283" s="83" t="str">
        <f t="shared" si="7"/>
        <v/>
      </c>
      <c r="AT283" s="85">
        <f t="shared" si="8"/>
        <v>0</v>
      </c>
      <c r="AU283" s="84" t="e">
        <f t="shared" ca="1" si="9"/>
        <v>#NAME?</v>
      </c>
      <c r="AV283" s="85" t="e">
        <f t="shared" ca="1" si="10"/>
        <v>#NAME?</v>
      </c>
      <c r="AW283" s="86" t="e">
        <f t="shared" ca="1" si="11"/>
        <v>#NAME?</v>
      </c>
      <c r="AX283" s="85" t="e">
        <f t="shared" ca="1" si="12"/>
        <v>#NAME?</v>
      </c>
      <c r="AY283" s="86" t="str">
        <f t="shared" si="13"/>
        <v/>
      </c>
      <c r="AZ283" s="171" t="e">
        <f t="shared" ca="1" si="14"/>
        <v>#NAME?</v>
      </c>
      <c r="BA283" s="85" t="e">
        <f t="shared" ca="1" si="15"/>
        <v>#NAME?</v>
      </c>
      <c r="BB283" s="85" t="e">
        <f t="shared" ca="1" si="16"/>
        <v>#NAME?</v>
      </c>
      <c r="BC283" s="90" t="e">
        <f t="shared" ca="1" si="17"/>
        <v>#NAME?</v>
      </c>
      <c r="BD283" s="90" t="e">
        <f t="shared" ca="1" si="18"/>
        <v>#NAME?</v>
      </c>
      <c r="BE283" s="85" t="e">
        <f t="shared" ca="1" si="19"/>
        <v>#NAME?</v>
      </c>
      <c r="BF283" s="22" t="e">
        <f t="shared" ca="1" si="20"/>
        <v>#NAME?</v>
      </c>
      <c r="BG283" s="22" t="e">
        <f t="shared" ca="1" si="21"/>
        <v>#NAME?</v>
      </c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 t="str">
        <f t="shared" si="22"/>
        <v/>
      </c>
      <c r="B284" s="52"/>
      <c r="C284" s="54"/>
      <c r="D284" s="54"/>
      <c r="E284" s="56"/>
      <c r="F284" s="54"/>
      <c r="G284" s="54"/>
      <c r="H284" s="54"/>
      <c r="I284" s="54"/>
      <c r="J284" s="58"/>
      <c r="K284" s="58"/>
      <c r="L284" s="218"/>
      <c r="M284" s="71"/>
      <c r="N284" s="54"/>
      <c r="O284" s="54"/>
      <c r="P284" s="54"/>
      <c r="Q284" s="54"/>
      <c r="R284" s="204"/>
      <c r="S284" s="205"/>
      <c r="T284" s="66"/>
      <c r="U284" s="205"/>
      <c r="V284" s="71"/>
      <c r="W284" s="169"/>
      <c r="X284" s="169"/>
      <c r="Y284" s="69"/>
      <c r="Z284" s="69"/>
      <c r="AA284" s="69"/>
      <c r="AB284" s="25"/>
      <c r="AC284" s="71"/>
      <c r="AD284" s="169"/>
      <c r="AE284" s="169"/>
      <c r="AF284" s="69" t="str">
        <f t="shared" si="26"/>
        <v/>
      </c>
      <c r="AG284" s="169"/>
      <c r="AH284" s="170"/>
      <c r="AI284" s="77" t="str">
        <f t="shared" si="27"/>
        <v/>
      </c>
      <c r="AJ284" s="80"/>
      <c r="AK284" s="80"/>
      <c r="AL284" s="82"/>
      <c r="AM284" s="82"/>
      <c r="AN284" s="82"/>
      <c r="AO284" s="82"/>
      <c r="AP284" s="82"/>
      <c r="AQ284" s="82"/>
      <c r="AR284" s="137"/>
      <c r="AS284" s="83" t="str">
        <f t="shared" si="7"/>
        <v/>
      </c>
      <c r="AT284" s="85">
        <f t="shared" si="8"/>
        <v>0</v>
      </c>
      <c r="AU284" s="84" t="e">
        <f t="shared" ca="1" si="9"/>
        <v>#NAME?</v>
      </c>
      <c r="AV284" s="85" t="e">
        <f t="shared" ca="1" si="10"/>
        <v>#NAME?</v>
      </c>
      <c r="AW284" s="86" t="e">
        <f t="shared" ca="1" si="11"/>
        <v>#NAME?</v>
      </c>
      <c r="AX284" s="85" t="e">
        <f t="shared" ca="1" si="12"/>
        <v>#NAME?</v>
      </c>
      <c r="AY284" s="86" t="str">
        <f t="shared" si="13"/>
        <v/>
      </c>
      <c r="AZ284" s="171" t="e">
        <f t="shared" ca="1" si="14"/>
        <v>#NAME?</v>
      </c>
      <c r="BA284" s="85" t="e">
        <f t="shared" ca="1" si="15"/>
        <v>#NAME?</v>
      </c>
      <c r="BB284" s="85" t="e">
        <f t="shared" ca="1" si="16"/>
        <v>#NAME?</v>
      </c>
      <c r="BC284" s="90" t="e">
        <f t="shared" ca="1" si="17"/>
        <v>#NAME?</v>
      </c>
      <c r="BD284" s="90" t="e">
        <f t="shared" ca="1" si="18"/>
        <v>#NAME?</v>
      </c>
      <c r="BE284" s="85" t="e">
        <f t="shared" ca="1" si="19"/>
        <v>#NAME?</v>
      </c>
      <c r="BF284" s="22" t="e">
        <f t="shared" ca="1" si="20"/>
        <v>#NAME?</v>
      </c>
      <c r="BG284" s="22" t="e">
        <f t="shared" ca="1" si="21"/>
        <v>#NAME?</v>
      </c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 t="str">
        <f t="shared" si="22"/>
        <v/>
      </c>
      <c r="B285" s="52"/>
      <c r="C285" s="54"/>
      <c r="D285" s="54"/>
      <c r="E285" s="56"/>
      <c r="F285" s="54"/>
      <c r="G285" s="54"/>
      <c r="H285" s="54"/>
      <c r="I285" s="54"/>
      <c r="J285" s="58"/>
      <c r="K285" s="58"/>
      <c r="L285" s="218"/>
      <c r="M285" s="71"/>
      <c r="N285" s="54"/>
      <c r="O285" s="54"/>
      <c r="P285" s="54"/>
      <c r="Q285" s="54"/>
      <c r="R285" s="204"/>
      <c r="S285" s="205"/>
      <c r="T285" s="66"/>
      <c r="U285" s="205"/>
      <c r="V285" s="71"/>
      <c r="W285" s="169"/>
      <c r="X285" s="169"/>
      <c r="Y285" s="69"/>
      <c r="Z285" s="69"/>
      <c r="AA285" s="69"/>
      <c r="AB285" s="25"/>
      <c r="AC285" s="71"/>
      <c r="AD285" s="169"/>
      <c r="AE285" s="169"/>
      <c r="AF285" s="69" t="str">
        <f t="shared" si="26"/>
        <v/>
      </c>
      <c r="AG285" s="169"/>
      <c r="AH285" s="170"/>
      <c r="AI285" s="77" t="str">
        <f t="shared" si="27"/>
        <v/>
      </c>
      <c r="AJ285" s="80"/>
      <c r="AK285" s="80"/>
      <c r="AL285" s="82"/>
      <c r="AM285" s="82"/>
      <c r="AN285" s="82"/>
      <c r="AO285" s="82"/>
      <c r="AP285" s="82"/>
      <c r="AQ285" s="82"/>
      <c r="AR285" s="137"/>
      <c r="AS285" s="83" t="str">
        <f t="shared" si="7"/>
        <v/>
      </c>
      <c r="AT285" s="85">
        <f t="shared" si="8"/>
        <v>0</v>
      </c>
      <c r="AU285" s="84" t="e">
        <f t="shared" ca="1" si="9"/>
        <v>#NAME?</v>
      </c>
      <c r="AV285" s="85" t="e">
        <f t="shared" ca="1" si="10"/>
        <v>#NAME?</v>
      </c>
      <c r="AW285" s="86" t="e">
        <f t="shared" ca="1" si="11"/>
        <v>#NAME?</v>
      </c>
      <c r="AX285" s="85" t="e">
        <f t="shared" ca="1" si="12"/>
        <v>#NAME?</v>
      </c>
      <c r="AY285" s="86" t="str">
        <f t="shared" si="13"/>
        <v/>
      </c>
      <c r="AZ285" s="171" t="e">
        <f t="shared" ca="1" si="14"/>
        <v>#NAME?</v>
      </c>
      <c r="BA285" s="85" t="e">
        <f t="shared" ca="1" si="15"/>
        <v>#NAME?</v>
      </c>
      <c r="BB285" s="85" t="e">
        <f t="shared" ca="1" si="16"/>
        <v>#NAME?</v>
      </c>
      <c r="BC285" s="90" t="e">
        <f t="shared" ca="1" si="17"/>
        <v>#NAME?</v>
      </c>
      <c r="BD285" s="90" t="e">
        <f t="shared" ca="1" si="18"/>
        <v>#NAME?</v>
      </c>
      <c r="BE285" s="85" t="e">
        <f t="shared" ca="1" si="19"/>
        <v>#NAME?</v>
      </c>
      <c r="BF285" s="22" t="e">
        <f t="shared" ca="1" si="20"/>
        <v>#NAME?</v>
      </c>
      <c r="BG285" s="22" t="e">
        <f t="shared" ca="1" si="21"/>
        <v>#NAME?</v>
      </c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 t="str">
        <f t="shared" si="22"/>
        <v/>
      </c>
      <c r="B286" s="52"/>
      <c r="C286" s="54"/>
      <c r="D286" s="54"/>
      <c r="E286" s="56"/>
      <c r="F286" s="54"/>
      <c r="G286" s="54"/>
      <c r="H286" s="54"/>
      <c r="I286" s="54"/>
      <c r="J286" s="58"/>
      <c r="K286" s="58"/>
      <c r="L286" s="218"/>
      <c r="M286" s="71"/>
      <c r="N286" s="54"/>
      <c r="O286" s="54"/>
      <c r="P286" s="54"/>
      <c r="Q286" s="54"/>
      <c r="R286" s="204"/>
      <c r="S286" s="205"/>
      <c r="T286" s="66"/>
      <c r="U286" s="205"/>
      <c r="V286" s="71"/>
      <c r="W286" s="169"/>
      <c r="X286" s="169"/>
      <c r="Y286" s="69"/>
      <c r="Z286" s="69"/>
      <c r="AA286" s="69"/>
      <c r="AB286" s="25"/>
      <c r="AC286" s="71"/>
      <c r="AD286" s="169"/>
      <c r="AE286" s="169"/>
      <c r="AF286" s="69" t="str">
        <f t="shared" si="26"/>
        <v/>
      </c>
      <c r="AG286" s="169"/>
      <c r="AH286" s="170"/>
      <c r="AI286" s="77" t="str">
        <f t="shared" si="27"/>
        <v/>
      </c>
      <c r="AJ286" s="80"/>
      <c r="AK286" s="80"/>
      <c r="AL286" s="82"/>
      <c r="AM286" s="82"/>
      <c r="AN286" s="82"/>
      <c r="AO286" s="82"/>
      <c r="AP286" s="82"/>
      <c r="AQ286" s="82"/>
      <c r="AR286" s="137"/>
      <c r="AS286" s="83" t="str">
        <f t="shared" si="7"/>
        <v/>
      </c>
      <c r="AT286" s="85">
        <f t="shared" si="8"/>
        <v>0</v>
      </c>
      <c r="AU286" s="84" t="e">
        <f t="shared" ca="1" si="9"/>
        <v>#NAME?</v>
      </c>
      <c r="AV286" s="85" t="e">
        <f t="shared" ca="1" si="10"/>
        <v>#NAME?</v>
      </c>
      <c r="AW286" s="86" t="e">
        <f t="shared" ca="1" si="11"/>
        <v>#NAME?</v>
      </c>
      <c r="AX286" s="85" t="e">
        <f t="shared" ca="1" si="12"/>
        <v>#NAME?</v>
      </c>
      <c r="AY286" s="86" t="str">
        <f t="shared" si="13"/>
        <v/>
      </c>
      <c r="AZ286" s="171" t="e">
        <f t="shared" ca="1" si="14"/>
        <v>#NAME?</v>
      </c>
      <c r="BA286" s="85" t="e">
        <f t="shared" ca="1" si="15"/>
        <v>#NAME?</v>
      </c>
      <c r="BB286" s="85" t="e">
        <f t="shared" ca="1" si="16"/>
        <v>#NAME?</v>
      </c>
      <c r="BC286" s="90" t="e">
        <f t="shared" ca="1" si="17"/>
        <v>#NAME?</v>
      </c>
      <c r="BD286" s="90" t="e">
        <f t="shared" ca="1" si="18"/>
        <v>#NAME?</v>
      </c>
      <c r="BE286" s="85" t="e">
        <f t="shared" ca="1" si="19"/>
        <v>#NAME?</v>
      </c>
      <c r="BF286" s="22" t="e">
        <f t="shared" ca="1" si="20"/>
        <v>#NAME?</v>
      </c>
      <c r="BG286" s="22" t="e">
        <f t="shared" ca="1" si="21"/>
        <v>#NAME?</v>
      </c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 t="str">
        <f t="shared" si="22"/>
        <v/>
      </c>
      <c r="B287" s="52"/>
      <c r="C287" s="54"/>
      <c r="D287" s="54"/>
      <c r="E287" s="56"/>
      <c r="F287" s="54"/>
      <c r="G287" s="54"/>
      <c r="H287" s="54"/>
      <c r="I287" s="54"/>
      <c r="J287" s="58"/>
      <c r="K287" s="58"/>
      <c r="L287" s="218"/>
      <c r="M287" s="71"/>
      <c r="N287" s="54"/>
      <c r="O287" s="54"/>
      <c r="P287" s="54"/>
      <c r="Q287" s="54"/>
      <c r="R287" s="204"/>
      <c r="S287" s="205"/>
      <c r="T287" s="66"/>
      <c r="U287" s="205"/>
      <c r="V287" s="71"/>
      <c r="W287" s="169"/>
      <c r="X287" s="169"/>
      <c r="Y287" s="69"/>
      <c r="Z287" s="69"/>
      <c r="AA287" s="69"/>
      <c r="AB287" s="25"/>
      <c r="AC287" s="71"/>
      <c r="AD287" s="169"/>
      <c r="AE287" s="169"/>
      <c r="AF287" s="69" t="str">
        <f t="shared" si="26"/>
        <v/>
      </c>
      <c r="AG287" s="169"/>
      <c r="AH287" s="170"/>
      <c r="AI287" s="77" t="str">
        <f t="shared" si="27"/>
        <v/>
      </c>
      <c r="AJ287" s="80"/>
      <c r="AK287" s="80"/>
      <c r="AL287" s="82"/>
      <c r="AM287" s="82"/>
      <c r="AN287" s="82"/>
      <c r="AO287" s="82"/>
      <c r="AP287" s="82"/>
      <c r="AQ287" s="82"/>
      <c r="AR287" s="137"/>
      <c r="AS287" s="83" t="str">
        <f t="shared" si="7"/>
        <v/>
      </c>
      <c r="AT287" s="85">
        <f t="shared" si="8"/>
        <v>0</v>
      </c>
      <c r="AU287" s="84" t="e">
        <f t="shared" ca="1" si="9"/>
        <v>#NAME?</v>
      </c>
      <c r="AV287" s="85" t="e">
        <f t="shared" ca="1" si="10"/>
        <v>#NAME?</v>
      </c>
      <c r="AW287" s="86" t="e">
        <f t="shared" ca="1" si="11"/>
        <v>#NAME?</v>
      </c>
      <c r="AX287" s="85" t="e">
        <f t="shared" ca="1" si="12"/>
        <v>#NAME?</v>
      </c>
      <c r="AY287" s="86" t="str">
        <f t="shared" si="13"/>
        <v/>
      </c>
      <c r="AZ287" s="171" t="e">
        <f t="shared" ca="1" si="14"/>
        <v>#NAME?</v>
      </c>
      <c r="BA287" s="85" t="e">
        <f t="shared" ca="1" si="15"/>
        <v>#NAME?</v>
      </c>
      <c r="BB287" s="85" t="e">
        <f t="shared" ca="1" si="16"/>
        <v>#NAME?</v>
      </c>
      <c r="BC287" s="90" t="e">
        <f t="shared" ca="1" si="17"/>
        <v>#NAME?</v>
      </c>
      <c r="BD287" s="90" t="e">
        <f t="shared" ca="1" si="18"/>
        <v>#NAME?</v>
      </c>
      <c r="BE287" s="85" t="e">
        <f t="shared" ca="1" si="19"/>
        <v>#NAME?</v>
      </c>
      <c r="BF287" s="22" t="e">
        <f t="shared" ca="1" si="20"/>
        <v>#NAME?</v>
      </c>
      <c r="BG287" s="22" t="e">
        <f t="shared" ca="1" si="21"/>
        <v>#NAME?</v>
      </c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 t="str">
        <f t="shared" si="22"/>
        <v/>
      </c>
      <c r="B288" s="52"/>
      <c r="C288" s="54"/>
      <c r="D288" s="54"/>
      <c r="E288" s="56"/>
      <c r="F288" s="54"/>
      <c r="G288" s="54"/>
      <c r="H288" s="54"/>
      <c r="I288" s="54"/>
      <c r="J288" s="58"/>
      <c r="K288" s="58"/>
      <c r="L288" s="210"/>
      <c r="M288" s="71"/>
      <c r="N288" s="54"/>
      <c r="O288" s="54"/>
      <c r="P288" s="54"/>
      <c r="Q288" s="54"/>
      <c r="R288" s="205"/>
      <c r="S288" s="205"/>
      <c r="T288" s="66"/>
      <c r="U288" s="205"/>
      <c r="V288" s="71"/>
      <c r="W288" s="169"/>
      <c r="X288" s="169"/>
      <c r="Y288" s="69"/>
      <c r="Z288" s="69"/>
      <c r="AA288" s="69"/>
      <c r="AB288" s="25"/>
      <c r="AC288" s="71"/>
      <c r="AD288" s="169"/>
      <c r="AE288" s="169"/>
      <c r="AF288" s="69" t="str">
        <f t="shared" si="26"/>
        <v/>
      </c>
      <c r="AG288" s="169"/>
      <c r="AH288" s="170"/>
      <c r="AI288" s="77" t="str">
        <f t="shared" si="27"/>
        <v/>
      </c>
      <c r="AJ288" s="80"/>
      <c r="AK288" s="80"/>
      <c r="AL288" s="82"/>
      <c r="AM288" s="82"/>
      <c r="AN288" s="82"/>
      <c r="AO288" s="82"/>
      <c r="AP288" s="82"/>
      <c r="AQ288" s="82"/>
      <c r="AR288" s="137"/>
      <c r="AS288" s="83" t="str">
        <f t="shared" si="7"/>
        <v/>
      </c>
      <c r="AT288" s="85">
        <f t="shared" si="8"/>
        <v>0</v>
      </c>
      <c r="AU288" s="84" t="e">
        <f t="shared" ca="1" si="9"/>
        <v>#NAME?</v>
      </c>
      <c r="AV288" s="85" t="e">
        <f t="shared" ca="1" si="10"/>
        <v>#NAME?</v>
      </c>
      <c r="AW288" s="86" t="e">
        <f t="shared" ca="1" si="11"/>
        <v>#NAME?</v>
      </c>
      <c r="AX288" s="85" t="e">
        <f t="shared" ca="1" si="12"/>
        <v>#NAME?</v>
      </c>
      <c r="AY288" s="86" t="str">
        <f t="shared" si="13"/>
        <v/>
      </c>
      <c r="AZ288" s="171" t="e">
        <f t="shared" ca="1" si="14"/>
        <v>#NAME?</v>
      </c>
      <c r="BA288" s="85" t="e">
        <f t="shared" ca="1" si="15"/>
        <v>#NAME?</v>
      </c>
      <c r="BB288" s="85" t="e">
        <f t="shared" ca="1" si="16"/>
        <v>#NAME?</v>
      </c>
      <c r="BC288" s="90" t="e">
        <f t="shared" ca="1" si="17"/>
        <v>#NAME?</v>
      </c>
      <c r="BD288" s="90" t="e">
        <f t="shared" ca="1" si="18"/>
        <v>#NAME?</v>
      </c>
      <c r="BE288" s="85" t="e">
        <f t="shared" ca="1" si="19"/>
        <v>#NAME?</v>
      </c>
      <c r="BF288" s="22" t="e">
        <f t="shared" ca="1" si="20"/>
        <v>#NAME?</v>
      </c>
      <c r="BG288" s="22" t="e">
        <f t="shared" ca="1" si="21"/>
        <v>#NAME?</v>
      </c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 t="str">
        <f t="shared" si="22"/>
        <v/>
      </c>
      <c r="B289" s="52"/>
      <c r="C289" s="54"/>
      <c r="D289" s="54"/>
      <c r="E289" s="56"/>
      <c r="F289" s="54"/>
      <c r="G289" s="54"/>
      <c r="H289" s="54"/>
      <c r="I289" s="54"/>
      <c r="J289" s="58"/>
      <c r="K289" s="58"/>
      <c r="L289" s="210"/>
      <c r="M289" s="71"/>
      <c r="N289" s="54"/>
      <c r="O289" s="54"/>
      <c r="P289" s="54"/>
      <c r="Q289" s="54"/>
      <c r="R289" s="205"/>
      <c r="S289" s="205"/>
      <c r="T289" s="66"/>
      <c r="U289" s="205"/>
      <c r="V289" s="71"/>
      <c r="W289" s="169"/>
      <c r="X289" s="169"/>
      <c r="Y289" s="69"/>
      <c r="Z289" s="69"/>
      <c r="AA289" s="69"/>
      <c r="AB289" s="25"/>
      <c r="AC289" s="71"/>
      <c r="AD289" s="169"/>
      <c r="AE289" s="169"/>
      <c r="AF289" s="69" t="str">
        <f t="shared" si="26"/>
        <v/>
      </c>
      <c r="AG289" s="169"/>
      <c r="AH289" s="170"/>
      <c r="AI289" s="77" t="str">
        <f t="shared" si="27"/>
        <v/>
      </c>
      <c r="AJ289" s="80"/>
      <c r="AK289" s="80"/>
      <c r="AL289" s="82"/>
      <c r="AM289" s="82"/>
      <c r="AN289" s="82"/>
      <c r="AO289" s="82"/>
      <c r="AP289" s="82"/>
      <c r="AQ289" s="82"/>
      <c r="AR289" s="137"/>
      <c r="AS289" s="83" t="str">
        <f t="shared" si="7"/>
        <v/>
      </c>
      <c r="AT289" s="85">
        <f t="shared" si="8"/>
        <v>0</v>
      </c>
      <c r="AU289" s="84" t="e">
        <f t="shared" ca="1" si="9"/>
        <v>#NAME?</v>
      </c>
      <c r="AV289" s="85" t="e">
        <f t="shared" ca="1" si="10"/>
        <v>#NAME?</v>
      </c>
      <c r="AW289" s="86" t="e">
        <f t="shared" ca="1" si="11"/>
        <v>#NAME?</v>
      </c>
      <c r="AX289" s="85" t="e">
        <f t="shared" ca="1" si="12"/>
        <v>#NAME?</v>
      </c>
      <c r="AY289" s="86" t="str">
        <f t="shared" si="13"/>
        <v/>
      </c>
      <c r="AZ289" s="171" t="e">
        <f t="shared" ca="1" si="14"/>
        <v>#NAME?</v>
      </c>
      <c r="BA289" s="85" t="e">
        <f t="shared" ca="1" si="15"/>
        <v>#NAME?</v>
      </c>
      <c r="BB289" s="85" t="e">
        <f t="shared" ca="1" si="16"/>
        <v>#NAME?</v>
      </c>
      <c r="BC289" s="90" t="e">
        <f t="shared" ca="1" si="17"/>
        <v>#NAME?</v>
      </c>
      <c r="BD289" s="90" t="e">
        <f t="shared" ca="1" si="18"/>
        <v>#NAME?</v>
      </c>
      <c r="BE289" s="85" t="e">
        <f t="shared" ca="1" si="19"/>
        <v>#NAME?</v>
      </c>
      <c r="BF289" s="22" t="e">
        <f t="shared" ca="1" si="20"/>
        <v>#NAME?</v>
      </c>
      <c r="BG289" s="22" t="e">
        <f t="shared" ca="1" si="21"/>
        <v>#NAME?</v>
      </c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 t="str">
        <f t="shared" si="22"/>
        <v/>
      </c>
      <c r="B290" s="52"/>
      <c r="C290" s="54"/>
      <c r="D290" s="54"/>
      <c r="E290" s="56"/>
      <c r="F290" s="54"/>
      <c r="G290" s="54"/>
      <c r="H290" s="54"/>
      <c r="I290" s="54"/>
      <c r="J290" s="58"/>
      <c r="K290" s="58"/>
      <c r="L290" s="210"/>
      <c r="M290" s="71"/>
      <c r="N290" s="54"/>
      <c r="O290" s="54"/>
      <c r="P290" s="54"/>
      <c r="Q290" s="54"/>
      <c r="R290" s="205"/>
      <c r="S290" s="205"/>
      <c r="T290" s="66"/>
      <c r="U290" s="205"/>
      <c r="V290" s="71"/>
      <c r="W290" s="169"/>
      <c r="X290" s="169"/>
      <c r="Y290" s="69"/>
      <c r="Z290" s="69"/>
      <c r="AA290" s="69"/>
      <c r="AB290" s="25"/>
      <c r="AC290" s="71"/>
      <c r="AD290" s="169"/>
      <c r="AE290" s="169"/>
      <c r="AF290" s="69" t="str">
        <f t="shared" si="26"/>
        <v/>
      </c>
      <c r="AG290" s="169"/>
      <c r="AH290" s="170"/>
      <c r="AI290" s="77" t="str">
        <f t="shared" si="27"/>
        <v/>
      </c>
      <c r="AJ290" s="80"/>
      <c r="AK290" s="80"/>
      <c r="AL290" s="82"/>
      <c r="AM290" s="82"/>
      <c r="AN290" s="82"/>
      <c r="AO290" s="82"/>
      <c r="AP290" s="82"/>
      <c r="AQ290" s="82"/>
      <c r="AR290" s="137"/>
      <c r="AS290" s="83" t="str">
        <f t="shared" si="7"/>
        <v/>
      </c>
      <c r="AT290" s="85">
        <f t="shared" si="8"/>
        <v>0</v>
      </c>
      <c r="AU290" s="84" t="e">
        <f t="shared" ca="1" si="9"/>
        <v>#NAME?</v>
      </c>
      <c r="AV290" s="85" t="e">
        <f t="shared" ca="1" si="10"/>
        <v>#NAME?</v>
      </c>
      <c r="AW290" s="86" t="e">
        <f t="shared" ca="1" si="11"/>
        <v>#NAME?</v>
      </c>
      <c r="AX290" s="85" t="e">
        <f t="shared" ca="1" si="12"/>
        <v>#NAME?</v>
      </c>
      <c r="AY290" s="86" t="str">
        <f t="shared" si="13"/>
        <v/>
      </c>
      <c r="AZ290" s="171" t="e">
        <f t="shared" ca="1" si="14"/>
        <v>#NAME?</v>
      </c>
      <c r="BA290" s="85" t="e">
        <f t="shared" ca="1" si="15"/>
        <v>#NAME?</v>
      </c>
      <c r="BB290" s="85" t="e">
        <f t="shared" ca="1" si="16"/>
        <v>#NAME?</v>
      </c>
      <c r="BC290" s="90" t="e">
        <f t="shared" ca="1" si="17"/>
        <v>#NAME?</v>
      </c>
      <c r="BD290" s="90" t="e">
        <f t="shared" ca="1" si="18"/>
        <v>#NAME?</v>
      </c>
      <c r="BE290" s="85" t="e">
        <f t="shared" ca="1" si="19"/>
        <v>#NAME?</v>
      </c>
      <c r="BF290" s="22" t="e">
        <f t="shared" ca="1" si="20"/>
        <v>#NAME?</v>
      </c>
      <c r="BG290" s="22" t="e">
        <f t="shared" ca="1" si="21"/>
        <v>#NAME?</v>
      </c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 t="str">
        <f t="shared" si="22"/>
        <v/>
      </c>
      <c r="B291" s="52"/>
      <c r="C291" s="54"/>
      <c r="D291" s="54"/>
      <c r="E291" s="56"/>
      <c r="F291" s="54"/>
      <c r="G291" s="54"/>
      <c r="H291" s="54"/>
      <c r="I291" s="54"/>
      <c r="J291" s="58"/>
      <c r="K291" s="58"/>
      <c r="L291" s="210"/>
      <c r="M291" s="71"/>
      <c r="N291" s="54"/>
      <c r="O291" s="54"/>
      <c r="P291" s="54"/>
      <c r="Q291" s="54"/>
      <c r="R291" s="205"/>
      <c r="S291" s="205"/>
      <c r="T291" s="66"/>
      <c r="U291" s="205"/>
      <c r="V291" s="71"/>
      <c r="W291" s="169"/>
      <c r="X291" s="169"/>
      <c r="Y291" s="69"/>
      <c r="Z291" s="69"/>
      <c r="AA291" s="69"/>
      <c r="AB291" s="25"/>
      <c r="AC291" s="71"/>
      <c r="AD291" s="169"/>
      <c r="AE291" s="169"/>
      <c r="AF291" s="69" t="str">
        <f t="shared" si="26"/>
        <v/>
      </c>
      <c r="AG291" s="169"/>
      <c r="AH291" s="170"/>
      <c r="AI291" s="77" t="str">
        <f t="shared" si="27"/>
        <v/>
      </c>
      <c r="AJ291" s="80"/>
      <c r="AK291" s="80"/>
      <c r="AL291" s="82"/>
      <c r="AM291" s="82"/>
      <c r="AN291" s="82"/>
      <c r="AO291" s="82"/>
      <c r="AP291" s="82"/>
      <c r="AQ291" s="82"/>
      <c r="AR291" s="137"/>
      <c r="AS291" s="83" t="str">
        <f t="shared" si="7"/>
        <v/>
      </c>
      <c r="AT291" s="85">
        <f t="shared" si="8"/>
        <v>0</v>
      </c>
      <c r="AU291" s="84" t="e">
        <f t="shared" ca="1" si="9"/>
        <v>#NAME?</v>
      </c>
      <c r="AV291" s="85" t="e">
        <f t="shared" ca="1" si="10"/>
        <v>#NAME?</v>
      </c>
      <c r="AW291" s="86" t="e">
        <f t="shared" ca="1" si="11"/>
        <v>#NAME?</v>
      </c>
      <c r="AX291" s="85" t="e">
        <f t="shared" ca="1" si="12"/>
        <v>#NAME?</v>
      </c>
      <c r="AY291" s="86" t="str">
        <f t="shared" si="13"/>
        <v/>
      </c>
      <c r="AZ291" s="171" t="e">
        <f t="shared" ca="1" si="14"/>
        <v>#NAME?</v>
      </c>
      <c r="BA291" s="85" t="e">
        <f t="shared" ca="1" si="15"/>
        <v>#NAME?</v>
      </c>
      <c r="BB291" s="85" t="e">
        <f t="shared" ca="1" si="16"/>
        <v>#NAME?</v>
      </c>
      <c r="BC291" s="90" t="e">
        <f t="shared" ca="1" si="17"/>
        <v>#NAME?</v>
      </c>
      <c r="BD291" s="90" t="e">
        <f t="shared" ca="1" si="18"/>
        <v>#NAME?</v>
      </c>
      <c r="BE291" s="85" t="e">
        <f t="shared" ca="1" si="19"/>
        <v>#NAME?</v>
      </c>
      <c r="BF291" s="22" t="e">
        <f t="shared" ca="1" si="20"/>
        <v>#NAME?</v>
      </c>
      <c r="BG291" s="22" t="e">
        <f t="shared" ca="1" si="21"/>
        <v>#NAME?</v>
      </c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 t="str">
        <f t="shared" si="22"/>
        <v/>
      </c>
      <c r="B292" s="52"/>
      <c r="C292" s="54"/>
      <c r="D292" s="54"/>
      <c r="E292" s="56"/>
      <c r="F292" s="54"/>
      <c r="G292" s="54"/>
      <c r="H292" s="54"/>
      <c r="I292" s="54"/>
      <c r="J292" s="58"/>
      <c r="K292" s="58"/>
      <c r="L292" s="210"/>
      <c r="M292" s="71"/>
      <c r="N292" s="54"/>
      <c r="O292" s="54"/>
      <c r="P292" s="54"/>
      <c r="Q292" s="54"/>
      <c r="R292" s="205"/>
      <c r="S292" s="205"/>
      <c r="T292" s="66"/>
      <c r="U292" s="205"/>
      <c r="V292" s="71"/>
      <c r="W292" s="169"/>
      <c r="X292" s="169"/>
      <c r="Y292" s="69"/>
      <c r="Z292" s="69"/>
      <c r="AA292" s="69"/>
      <c r="AB292" s="25"/>
      <c r="AC292" s="71"/>
      <c r="AD292" s="169"/>
      <c r="AE292" s="169"/>
      <c r="AF292" s="69" t="str">
        <f t="shared" si="26"/>
        <v/>
      </c>
      <c r="AG292" s="169"/>
      <c r="AH292" s="170"/>
      <c r="AI292" s="77" t="str">
        <f t="shared" si="27"/>
        <v/>
      </c>
      <c r="AJ292" s="80"/>
      <c r="AK292" s="80"/>
      <c r="AL292" s="82"/>
      <c r="AM292" s="82"/>
      <c r="AN292" s="82"/>
      <c r="AO292" s="82"/>
      <c r="AP292" s="82"/>
      <c r="AQ292" s="82"/>
      <c r="AR292" s="137"/>
      <c r="AS292" s="83" t="str">
        <f t="shared" si="7"/>
        <v/>
      </c>
      <c r="AT292" s="85">
        <f t="shared" si="8"/>
        <v>0</v>
      </c>
      <c r="AU292" s="84" t="e">
        <f t="shared" ca="1" si="9"/>
        <v>#NAME?</v>
      </c>
      <c r="AV292" s="85" t="e">
        <f t="shared" ca="1" si="10"/>
        <v>#NAME?</v>
      </c>
      <c r="AW292" s="86" t="e">
        <f t="shared" ca="1" si="11"/>
        <v>#NAME?</v>
      </c>
      <c r="AX292" s="85" t="e">
        <f t="shared" ca="1" si="12"/>
        <v>#NAME?</v>
      </c>
      <c r="AY292" s="86" t="str">
        <f t="shared" si="13"/>
        <v/>
      </c>
      <c r="AZ292" s="171" t="e">
        <f t="shared" ca="1" si="14"/>
        <v>#NAME?</v>
      </c>
      <c r="BA292" s="85" t="e">
        <f t="shared" ca="1" si="15"/>
        <v>#NAME?</v>
      </c>
      <c r="BB292" s="85" t="e">
        <f t="shared" ca="1" si="16"/>
        <v>#NAME?</v>
      </c>
      <c r="BC292" s="90" t="e">
        <f t="shared" ca="1" si="17"/>
        <v>#NAME?</v>
      </c>
      <c r="BD292" s="90" t="e">
        <f t="shared" ca="1" si="18"/>
        <v>#NAME?</v>
      </c>
      <c r="BE292" s="85" t="e">
        <f t="shared" ca="1" si="19"/>
        <v>#NAME?</v>
      </c>
      <c r="BF292" s="22" t="e">
        <f t="shared" ca="1" si="20"/>
        <v>#NAME?</v>
      </c>
      <c r="BG292" s="22" t="e">
        <f t="shared" ca="1" si="21"/>
        <v>#NAME?</v>
      </c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 t="str">
        <f t="shared" si="22"/>
        <v/>
      </c>
      <c r="B293" s="52"/>
      <c r="C293" s="54"/>
      <c r="D293" s="54"/>
      <c r="E293" s="56"/>
      <c r="F293" s="54"/>
      <c r="G293" s="54"/>
      <c r="H293" s="54"/>
      <c r="I293" s="54"/>
      <c r="J293" s="58"/>
      <c r="K293" s="58"/>
      <c r="L293" s="218"/>
      <c r="M293" s="71"/>
      <c r="N293" s="54"/>
      <c r="O293" s="54"/>
      <c r="P293" s="54"/>
      <c r="Q293" s="54"/>
      <c r="R293" s="205"/>
      <c r="S293" s="205"/>
      <c r="T293" s="66"/>
      <c r="U293" s="205"/>
      <c r="V293" s="71"/>
      <c r="W293" s="169"/>
      <c r="X293" s="169"/>
      <c r="Y293" s="69"/>
      <c r="Z293" s="69"/>
      <c r="AA293" s="69"/>
      <c r="AB293" s="25"/>
      <c r="AC293" s="71"/>
      <c r="AD293" s="169"/>
      <c r="AE293" s="169"/>
      <c r="AF293" s="69" t="str">
        <f t="shared" si="26"/>
        <v/>
      </c>
      <c r="AG293" s="169"/>
      <c r="AH293" s="170"/>
      <c r="AI293" s="77" t="str">
        <f t="shared" si="27"/>
        <v/>
      </c>
      <c r="AJ293" s="80"/>
      <c r="AK293" s="80"/>
      <c r="AL293" s="82"/>
      <c r="AM293" s="82"/>
      <c r="AN293" s="82"/>
      <c r="AO293" s="82"/>
      <c r="AP293" s="82"/>
      <c r="AQ293" s="82"/>
      <c r="AR293" s="137"/>
      <c r="AS293" s="83" t="str">
        <f t="shared" si="7"/>
        <v/>
      </c>
      <c r="AT293" s="85">
        <f t="shared" si="8"/>
        <v>0</v>
      </c>
      <c r="AU293" s="84" t="e">
        <f t="shared" ca="1" si="9"/>
        <v>#NAME?</v>
      </c>
      <c r="AV293" s="85" t="e">
        <f t="shared" ca="1" si="10"/>
        <v>#NAME?</v>
      </c>
      <c r="AW293" s="86" t="e">
        <f t="shared" ca="1" si="11"/>
        <v>#NAME?</v>
      </c>
      <c r="AX293" s="85" t="e">
        <f t="shared" ca="1" si="12"/>
        <v>#NAME?</v>
      </c>
      <c r="AY293" s="86" t="str">
        <f t="shared" si="13"/>
        <v/>
      </c>
      <c r="AZ293" s="171" t="e">
        <f t="shared" ca="1" si="14"/>
        <v>#NAME?</v>
      </c>
      <c r="BA293" s="85" t="e">
        <f t="shared" ca="1" si="15"/>
        <v>#NAME?</v>
      </c>
      <c r="BB293" s="85" t="e">
        <f t="shared" ca="1" si="16"/>
        <v>#NAME?</v>
      </c>
      <c r="BC293" s="90" t="e">
        <f t="shared" ca="1" si="17"/>
        <v>#NAME?</v>
      </c>
      <c r="BD293" s="90" t="e">
        <f t="shared" ca="1" si="18"/>
        <v>#NAME?</v>
      </c>
      <c r="BE293" s="85" t="e">
        <f t="shared" ca="1" si="19"/>
        <v>#NAME?</v>
      </c>
      <c r="BF293" s="22" t="e">
        <f t="shared" ca="1" si="20"/>
        <v>#NAME?</v>
      </c>
      <c r="BG293" s="22" t="e">
        <f t="shared" ca="1" si="21"/>
        <v>#NAME?</v>
      </c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 t="str">
        <f t="shared" si="22"/>
        <v/>
      </c>
      <c r="B294" s="52"/>
      <c r="C294" s="54"/>
      <c r="D294" s="54"/>
      <c r="E294" s="56"/>
      <c r="F294" s="54"/>
      <c r="G294" s="54"/>
      <c r="H294" s="54"/>
      <c r="I294" s="54"/>
      <c r="J294" s="58"/>
      <c r="K294" s="58"/>
      <c r="L294" s="218"/>
      <c r="M294" s="71"/>
      <c r="N294" s="54"/>
      <c r="O294" s="54"/>
      <c r="P294" s="54"/>
      <c r="Q294" s="54"/>
      <c r="R294" s="205"/>
      <c r="S294" s="205"/>
      <c r="T294" s="66"/>
      <c r="U294" s="205"/>
      <c r="V294" s="71"/>
      <c r="W294" s="169"/>
      <c r="X294" s="169"/>
      <c r="Y294" s="69"/>
      <c r="Z294" s="69"/>
      <c r="AA294" s="69"/>
      <c r="AB294" s="25"/>
      <c r="AC294" s="71"/>
      <c r="AD294" s="169"/>
      <c r="AE294" s="169"/>
      <c r="AF294" s="69" t="str">
        <f t="shared" si="26"/>
        <v/>
      </c>
      <c r="AG294" s="169"/>
      <c r="AH294" s="170"/>
      <c r="AI294" s="77" t="str">
        <f t="shared" si="27"/>
        <v/>
      </c>
      <c r="AJ294" s="80"/>
      <c r="AK294" s="80"/>
      <c r="AL294" s="82"/>
      <c r="AM294" s="82"/>
      <c r="AN294" s="82"/>
      <c r="AO294" s="82"/>
      <c r="AP294" s="82"/>
      <c r="AQ294" s="82"/>
      <c r="AR294" s="137"/>
      <c r="AS294" s="83" t="str">
        <f t="shared" si="7"/>
        <v/>
      </c>
      <c r="AT294" s="85">
        <f t="shared" si="8"/>
        <v>0</v>
      </c>
      <c r="AU294" s="84" t="e">
        <f t="shared" ca="1" si="9"/>
        <v>#NAME?</v>
      </c>
      <c r="AV294" s="85" t="e">
        <f t="shared" ca="1" si="10"/>
        <v>#NAME?</v>
      </c>
      <c r="AW294" s="86" t="e">
        <f t="shared" ca="1" si="11"/>
        <v>#NAME?</v>
      </c>
      <c r="AX294" s="85" t="e">
        <f t="shared" ca="1" si="12"/>
        <v>#NAME?</v>
      </c>
      <c r="AY294" s="86" t="str">
        <f t="shared" si="13"/>
        <v/>
      </c>
      <c r="AZ294" s="171" t="e">
        <f t="shared" ca="1" si="14"/>
        <v>#NAME?</v>
      </c>
      <c r="BA294" s="85" t="e">
        <f t="shared" ca="1" si="15"/>
        <v>#NAME?</v>
      </c>
      <c r="BB294" s="85" t="e">
        <f t="shared" ca="1" si="16"/>
        <v>#NAME?</v>
      </c>
      <c r="BC294" s="90" t="e">
        <f t="shared" ca="1" si="17"/>
        <v>#NAME?</v>
      </c>
      <c r="BD294" s="90" t="e">
        <f t="shared" ca="1" si="18"/>
        <v>#NAME?</v>
      </c>
      <c r="BE294" s="85" t="e">
        <f t="shared" ca="1" si="19"/>
        <v>#NAME?</v>
      </c>
      <c r="BF294" s="22" t="e">
        <f t="shared" ca="1" si="20"/>
        <v>#NAME?</v>
      </c>
      <c r="BG294" s="22" t="e">
        <f t="shared" ca="1" si="21"/>
        <v>#NAME?</v>
      </c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 t="str">
        <f t="shared" si="22"/>
        <v/>
      </c>
      <c r="B295" s="52"/>
      <c r="C295" s="54"/>
      <c r="D295" s="54"/>
      <c r="E295" s="56"/>
      <c r="F295" s="54"/>
      <c r="G295" s="54"/>
      <c r="H295" s="54"/>
      <c r="I295" s="54"/>
      <c r="J295" s="58"/>
      <c r="K295" s="58"/>
      <c r="L295" s="218"/>
      <c r="M295" s="71"/>
      <c r="N295" s="54"/>
      <c r="O295" s="54"/>
      <c r="P295" s="54"/>
      <c r="Q295" s="54"/>
      <c r="R295" s="205"/>
      <c r="S295" s="205"/>
      <c r="T295" s="66"/>
      <c r="U295" s="205"/>
      <c r="V295" s="71"/>
      <c r="W295" s="169"/>
      <c r="X295" s="169"/>
      <c r="Y295" s="69"/>
      <c r="Z295" s="69"/>
      <c r="AA295" s="69"/>
      <c r="AB295" s="25"/>
      <c r="AC295" s="71"/>
      <c r="AD295" s="169"/>
      <c r="AE295" s="169"/>
      <c r="AF295" s="69" t="str">
        <f t="shared" si="26"/>
        <v/>
      </c>
      <c r="AG295" s="169"/>
      <c r="AH295" s="170"/>
      <c r="AI295" s="77" t="str">
        <f t="shared" si="27"/>
        <v/>
      </c>
      <c r="AJ295" s="80"/>
      <c r="AK295" s="80"/>
      <c r="AL295" s="82"/>
      <c r="AM295" s="82"/>
      <c r="AN295" s="82"/>
      <c r="AO295" s="82"/>
      <c r="AP295" s="82"/>
      <c r="AQ295" s="82"/>
      <c r="AR295" s="137"/>
      <c r="AS295" s="83" t="str">
        <f t="shared" si="7"/>
        <v/>
      </c>
      <c r="AT295" s="85">
        <f t="shared" si="8"/>
        <v>0</v>
      </c>
      <c r="AU295" s="84" t="e">
        <f t="shared" ca="1" si="9"/>
        <v>#NAME?</v>
      </c>
      <c r="AV295" s="85" t="e">
        <f t="shared" ca="1" si="10"/>
        <v>#NAME?</v>
      </c>
      <c r="AW295" s="86" t="e">
        <f t="shared" ca="1" si="11"/>
        <v>#NAME?</v>
      </c>
      <c r="AX295" s="85" t="e">
        <f t="shared" ca="1" si="12"/>
        <v>#NAME?</v>
      </c>
      <c r="AY295" s="86" t="str">
        <f t="shared" si="13"/>
        <v/>
      </c>
      <c r="AZ295" s="171" t="e">
        <f t="shared" ca="1" si="14"/>
        <v>#NAME?</v>
      </c>
      <c r="BA295" s="85" t="e">
        <f t="shared" ca="1" si="15"/>
        <v>#NAME?</v>
      </c>
      <c r="BB295" s="85" t="e">
        <f t="shared" ca="1" si="16"/>
        <v>#NAME?</v>
      </c>
      <c r="BC295" s="90" t="e">
        <f t="shared" ca="1" si="17"/>
        <v>#NAME?</v>
      </c>
      <c r="BD295" s="90" t="e">
        <f t="shared" ca="1" si="18"/>
        <v>#NAME?</v>
      </c>
      <c r="BE295" s="85" t="e">
        <f t="shared" ca="1" si="19"/>
        <v>#NAME?</v>
      </c>
      <c r="BF295" s="22" t="e">
        <f t="shared" ca="1" si="20"/>
        <v>#NAME?</v>
      </c>
      <c r="BG295" s="22" t="e">
        <f t="shared" ca="1" si="21"/>
        <v>#NAME?</v>
      </c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 t="str">
        <f t="shared" si="22"/>
        <v/>
      </c>
      <c r="B296" s="52"/>
      <c r="C296" s="54"/>
      <c r="D296" s="54"/>
      <c r="E296" s="56"/>
      <c r="F296" s="54"/>
      <c r="G296" s="54"/>
      <c r="H296" s="54"/>
      <c r="I296" s="54"/>
      <c r="J296" s="58"/>
      <c r="K296" s="58"/>
      <c r="L296" s="218"/>
      <c r="M296" s="71"/>
      <c r="N296" s="54"/>
      <c r="O296" s="54"/>
      <c r="P296" s="54"/>
      <c r="Q296" s="54"/>
      <c r="R296" s="205"/>
      <c r="S296" s="205"/>
      <c r="T296" s="66"/>
      <c r="U296" s="205"/>
      <c r="V296" s="71"/>
      <c r="W296" s="169"/>
      <c r="X296" s="169"/>
      <c r="Y296" s="69"/>
      <c r="Z296" s="69"/>
      <c r="AA296" s="69"/>
      <c r="AB296" s="25"/>
      <c r="AC296" s="71"/>
      <c r="AD296" s="169"/>
      <c r="AE296" s="169"/>
      <c r="AF296" s="69" t="str">
        <f t="shared" si="26"/>
        <v/>
      </c>
      <c r="AG296" s="169"/>
      <c r="AH296" s="170"/>
      <c r="AI296" s="77" t="str">
        <f t="shared" si="27"/>
        <v/>
      </c>
      <c r="AJ296" s="80"/>
      <c r="AK296" s="80"/>
      <c r="AL296" s="82"/>
      <c r="AM296" s="82"/>
      <c r="AN296" s="82"/>
      <c r="AO296" s="82"/>
      <c r="AP296" s="82"/>
      <c r="AQ296" s="82"/>
      <c r="AR296" s="137"/>
      <c r="AS296" s="83" t="str">
        <f t="shared" si="7"/>
        <v/>
      </c>
      <c r="AT296" s="85">
        <f t="shared" si="8"/>
        <v>0</v>
      </c>
      <c r="AU296" s="84" t="e">
        <f t="shared" ca="1" si="9"/>
        <v>#NAME?</v>
      </c>
      <c r="AV296" s="85" t="e">
        <f t="shared" ca="1" si="10"/>
        <v>#NAME?</v>
      </c>
      <c r="AW296" s="86" t="e">
        <f t="shared" ca="1" si="11"/>
        <v>#NAME?</v>
      </c>
      <c r="AX296" s="85" t="e">
        <f t="shared" ca="1" si="12"/>
        <v>#NAME?</v>
      </c>
      <c r="AY296" s="86" t="str">
        <f t="shared" si="13"/>
        <v/>
      </c>
      <c r="AZ296" s="171" t="e">
        <f t="shared" ca="1" si="14"/>
        <v>#NAME?</v>
      </c>
      <c r="BA296" s="85" t="e">
        <f t="shared" ca="1" si="15"/>
        <v>#NAME?</v>
      </c>
      <c r="BB296" s="85" t="e">
        <f t="shared" ca="1" si="16"/>
        <v>#NAME?</v>
      </c>
      <c r="BC296" s="90" t="e">
        <f t="shared" ca="1" si="17"/>
        <v>#NAME?</v>
      </c>
      <c r="BD296" s="90" t="e">
        <f t="shared" ca="1" si="18"/>
        <v>#NAME?</v>
      </c>
      <c r="BE296" s="85" t="e">
        <f t="shared" ca="1" si="19"/>
        <v>#NAME?</v>
      </c>
      <c r="BF296" s="22" t="e">
        <f t="shared" ca="1" si="20"/>
        <v>#NAME?</v>
      </c>
      <c r="BG296" s="22" t="e">
        <f t="shared" ca="1" si="21"/>
        <v>#NAME?</v>
      </c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 t="str">
        <f t="shared" si="22"/>
        <v/>
      </c>
      <c r="B297" s="52"/>
      <c r="C297" s="54"/>
      <c r="D297" s="54"/>
      <c r="E297" s="56"/>
      <c r="F297" s="54"/>
      <c r="G297" s="54"/>
      <c r="H297" s="54"/>
      <c r="I297" s="54"/>
      <c r="J297" s="58"/>
      <c r="K297" s="58"/>
      <c r="L297" s="218"/>
      <c r="M297" s="71"/>
      <c r="N297" s="54"/>
      <c r="O297" s="54"/>
      <c r="P297" s="54"/>
      <c r="Q297" s="54"/>
      <c r="R297" s="205"/>
      <c r="S297" s="205"/>
      <c r="T297" s="66"/>
      <c r="U297" s="205"/>
      <c r="V297" s="71"/>
      <c r="W297" s="169"/>
      <c r="X297" s="169"/>
      <c r="Y297" s="69"/>
      <c r="Z297" s="69"/>
      <c r="AA297" s="69"/>
      <c r="AB297" s="25"/>
      <c r="AC297" s="71"/>
      <c r="AD297" s="169"/>
      <c r="AE297" s="169"/>
      <c r="AF297" s="69" t="str">
        <f t="shared" si="26"/>
        <v/>
      </c>
      <c r="AG297" s="169"/>
      <c r="AH297" s="170"/>
      <c r="AI297" s="77" t="str">
        <f t="shared" si="27"/>
        <v/>
      </c>
      <c r="AJ297" s="80"/>
      <c r="AK297" s="80"/>
      <c r="AL297" s="82"/>
      <c r="AM297" s="82"/>
      <c r="AN297" s="82"/>
      <c r="AO297" s="82"/>
      <c r="AP297" s="82"/>
      <c r="AQ297" s="82"/>
      <c r="AR297" s="137"/>
      <c r="AS297" s="83" t="str">
        <f t="shared" si="7"/>
        <v/>
      </c>
      <c r="AT297" s="85">
        <f t="shared" si="8"/>
        <v>0</v>
      </c>
      <c r="AU297" s="84" t="e">
        <f t="shared" ca="1" si="9"/>
        <v>#NAME?</v>
      </c>
      <c r="AV297" s="85" t="e">
        <f t="shared" ca="1" si="10"/>
        <v>#NAME?</v>
      </c>
      <c r="AW297" s="86" t="e">
        <f t="shared" ca="1" si="11"/>
        <v>#NAME?</v>
      </c>
      <c r="AX297" s="85" t="e">
        <f t="shared" ca="1" si="12"/>
        <v>#NAME?</v>
      </c>
      <c r="AY297" s="86" t="str">
        <f t="shared" si="13"/>
        <v/>
      </c>
      <c r="AZ297" s="171" t="e">
        <f t="shared" ca="1" si="14"/>
        <v>#NAME?</v>
      </c>
      <c r="BA297" s="85" t="e">
        <f t="shared" ca="1" si="15"/>
        <v>#NAME?</v>
      </c>
      <c r="BB297" s="85" t="e">
        <f t="shared" ca="1" si="16"/>
        <v>#NAME?</v>
      </c>
      <c r="BC297" s="90" t="e">
        <f t="shared" ca="1" si="17"/>
        <v>#NAME?</v>
      </c>
      <c r="BD297" s="90" t="e">
        <f t="shared" ca="1" si="18"/>
        <v>#NAME?</v>
      </c>
      <c r="BE297" s="85" t="e">
        <f t="shared" ca="1" si="19"/>
        <v>#NAME?</v>
      </c>
      <c r="BF297" s="22" t="e">
        <f t="shared" ca="1" si="20"/>
        <v>#NAME?</v>
      </c>
      <c r="BG297" s="22" t="e">
        <f t="shared" ca="1" si="21"/>
        <v>#NAME?</v>
      </c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 t="str">
        <f t="shared" si="22"/>
        <v/>
      </c>
      <c r="B298" s="52"/>
      <c r="C298" s="54"/>
      <c r="D298" s="54"/>
      <c r="E298" s="56"/>
      <c r="F298" s="54"/>
      <c r="G298" s="54"/>
      <c r="H298" s="54"/>
      <c r="I298" s="54"/>
      <c r="J298" s="58"/>
      <c r="K298" s="58"/>
      <c r="L298" s="218"/>
      <c r="M298" s="71"/>
      <c r="N298" s="54"/>
      <c r="O298" s="54"/>
      <c r="P298" s="54"/>
      <c r="Q298" s="54"/>
      <c r="R298" s="205"/>
      <c r="S298" s="205"/>
      <c r="T298" s="66"/>
      <c r="U298" s="205"/>
      <c r="V298" s="71"/>
      <c r="W298" s="169"/>
      <c r="X298" s="169"/>
      <c r="Y298" s="69"/>
      <c r="Z298" s="69"/>
      <c r="AA298" s="69"/>
      <c r="AB298" s="25"/>
      <c r="AC298" s="71"/>
      <c r="AD298" s="169"/>
      <c r="AE298" s="169"/>
      <c r="AF298" s="69" t="str">
        <f t="shared" si="26"/>
        <v/>
      </c>
      <c r="AG298" s="169"/>
      <c r="AH298" s="170"/>
      <c r="AI298" s="77" t="str">
        <f t="shared" si="27"/>
        <v/>
      </c>
      <c r="AJ298" s="80"/>
      <c r="AK298" s="80"/>
      <c r="AL298" s="82"/>
      <c r="AM298" s="82"/>
      <c r="AN298" s="82"/>
      <c r="AO298" s="82"/>
      <c r="AP298" s="82"/>
      <c r="AQ298" s="82"/>
      <c r="AR298" s="137"/>
      <c r="AS298" s="83" t="str">
        <f t="shared" si="7"/>
        <v/>
      </c>
      <c r="AT298" s="85">
        <f t="shared" si="8"/>
        <v>0</v>
      </c>
      <c r="AU298" s="84" t="e">
        <f t="shared" ca="1" si="9"/>
        <v>#NAME?</v>
      </c>
      <c r="AV298" s="85" t="e">
        <f t="shared" ca="1" si="10"/>
        <v>#NAME?</v>
      </c>
      <c r="AW298" s="86" t="e">
        <f t="shared" ca="1" si="11"/>
        <v>#NAME?</v>
      </c>
      <c r="AX298" s="85" t="e">
        <f t="shared" ca="1" si="12"/>
        <v>#NAME?</v>
      </c>
      <c r="AY298" s="86" t="str">
        <f t="shared" si="13"/>
        <v/>
      </c>
      <c r="AZ298" s="171" t="e">
        <f t="shared" ca="1" si="14"/>
        <v>#NAME?</v>
      </c>
      <c r="BA298" s="85" t="e">
        <f t="shared" ca="1" si="15"/>
        <v>#NAME?</v>
      </c>
      <c r="BB298" s="85" t="e">
        <f t="shared" ca="1" si="16"/>
        <v>#NAME?</v>
      </c>
      <c r="BC298" s="90" t="e">
        <f t="shared" ca="1" si="17"/>
        <v>#NAME?</v>
      </c>
      <c r="BD298" s="90" t="e">
        <f t="shared" ca="1" si="18"/>
        <v>#NAME?</v>
      </c>
      <c r="BE298" s="85" t="e">
        <f t="shared" ca="1" si="19"/>
        <v>#NAME?</v>
      </c>
      <c r="BF298" s="22" t="e">
        <f t="shared" ca="1" si="20"/>
        <v>#NAME?</v>
      </c>
      <c r="BG298" s="22" t="e">
        <f t="shared" ca="1" si="21"/>
        <v>#NAME?</v>
      </c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 t="str">
        <f t="shared" si="22"/>
        <v/>
      </c>
      <c r="B299" s="52"/>
      <c r="C299" s="54"/>
      <c r="D299" s="54"/>
      <c r="E299" s="56"/>
      <c r="F299" s="54"/>
      <c r="G299" s="54"/>
      <c r="H299" s="54"/>
      <c r="I299" s="54"/>
      <c r="J299" s="58"/>
      <c r="K299" s="58"/>
      <c r="L299" s="218"/>
      <c r="M299" s="71"/>
      <c r="N299" s="54"/>
      <c r="O299" s="54"/>
      <c r="P299" s="54"/>
      <c r="Q299" s="54"/>
      <c r="R299" s="205"/>
      <c r="S299" s="205"/>
      <c r="T299" s="66"/>
      <c r="U299" s="205"/>
      <c r="V299" s="71"/>
      <c r="W299" s="169"/>
      <c r="X299" s="169"/>
      <c r="Y299" s="69"/>
      <c r="Z299" s="69"/>
      <c r="AA299" s="69"/>
      <c r="AB299" s="25"/>
      <c r="AC299" s="71"/>
      <c r="AD299" s="169"/>
      <c r="AE299" s="169"/>
      <c r="AF299" s="69" t="str">
        <f t="shared" si="26"/>
        <v/>
      </c>
      <c r="AG299" s="169"/>
      <c r="AH299" s="170"/>
      <c r="AI299" s="77" t="str">
        <f t="shared" si="27"/>
        <v/>
      </c>
      <c r="AJ299" s="80"/>
      <c r="AK299" s="80"/>
      <c r="AL299" s="82"/>
      <c r="AM299" s="82"/>
      <c r="AN299" s="82"/>
      <c r="AO299" s="82"/>
      <c r="AP299" s="82"/>
      <c r="AQ299" s="82"/>
      <c r="AR299" s="137"/>
      <c r="AS299" s="83" t="str">
        <f t="shared" si="7"/>
        <v/>
      </c>
      <c r="AT299" s="85">
        <f t="shared" si="8"/>
        <v>0</v>
      </c>
      <c r="AU299" s="84" t="e">
        <f t="shared" ca="1" si="9"/>
        <v>#NAME?</v>
      </c>
      <c r="AV299" s="85" t="e">
        <f t="shared" ca="1" si="10"/>
        <v>#NAME?</v>
      </c>
      <c r="AW299" s="86" t="e">
        <f t="shared" ca="1" si="11"/>
        <v>#NAME?</v>
      </c>
      <c r="AX299" s="85" t="e">
        <f t="shared" ca="1" si="12"/>
        <v>#NAME?</v>
      </c>
      <c r="AY299" s="86" t="str">
        <f t="shared" si="13"/>
        <v/>
      </c>
      <c r="AZ299" s="171" t="e">
        <f t="shared" ca="1" si="14"/>
        <v>#NAME?</v>
      </c>
      <c r="BA299" s="85" t="e">
        <f t="shared" ca="1" si="15"/>
        <v>#NAME?</v>
      </c>
      <c r="BB299" s="85" t="e">
        <f t="shared" ca="1" si="16"/>
        <v>#NAME?</v>
      </c>
      <c r="BC299" s="90" t="e">
        <f t="shared" ca="1" si="17"/>
        <v>#NAME?</v>
      </c>
      <c r="BD299" s="90" t="e">
        <f t="shared" ca="1" si="18"/>
        <v>#NAME?</v>
      </c>
      <c r="BE299" s="85" t="e">
        <f t="shared" ca="1" si="19"/>
        <v>#NAME?</v>
      </c>
      <c r="BF299" s="22" t="e">
        <f t="shared" ca="1" si="20"/>
        <v>#NAME?</v>
      </c>
      <c r="BG299" s="22" t="e">
        <f t="shared" ca="1" si="21"/>
        <v>#NAME?</v>
      </c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 t="str">
        <f t="shared" si="22"/>
        <v/>
      </c>
      <c r="B300" s="52"/>
      <c r="C300" s="54"/>
      <c r="D300" s="54"/>
      <c r="E300" s="56"/>
      <c r="F300" s="54"/>
      <c r="G300" s="54"/>
      <c r="H300" s="54"/>
      <c r="I300" s="54"/>
      <c r="J300" s="58"/>
      <c r="K300" s="58"/>
      <c r="L300" s="218"/>
      <c r="M300" s="71"/>
      <c r="N300" s="54"/>
      <c r="O300" s="54"/>
      <c r="P300" s="54"/>
      <c r="Q300" s="54"/>
      <c r="R300" s="205"/>
      <c r="S300" s="205"/>
      <c r="T300" s="66"/>
      <c r="U300" s="205"/>
      <c r="V300" s="71"/>
      <c r="W300" s="169"/>
      <c r="X300" s="169"/>
      <c r="Y300" s="69"/>
      <c r="Z300" s="69"/>
      <c r="AA300" s="69"/>
      <c r="AB300" s="25"/>
      <c r="AC300" s="71"/>
      <c r="AD300" s="169"/>
      <c r="AE300" s="169"/>
      <c r="AF300" s="69" t="str">
        <f t="shared" si="26"/>
        <v/>
      </c>
      <c r="AG300" s="169"/>
      <c r="AH300" s="170"/>
      <c r="AI300" s="77" t="str">
        <f t="shared" si="27"/>
        <v/>
      </c>
      <c r="AJ300" s="80"/>
      <c r="AK300" s="80"/>
      <c r="AL300" s="82"/>
      <c r="AM300" s="82"/>
      <c r="AN300" s="82"/>
      <c r="AO300" s="82"/>
      <c r="AP300" s="82"/>
      <c r="AQ300" s="82"/>
      <c r="AR300" s="137"/>
      <c r="AS300" s="83" t="str">
        <f t="shared" si="7"/>
        <v/>
      </c>
      <c r="AT300" s="85">
        <f t="shared" si="8"/>
        <v>0</v>
      </c>
      <c r="AU300" s="84" t="e">
        <f t="shared" ca="1" si="9"/>
        <v>#NAME?</v>
      </c>
      <c r="AV300" s="85" t="e">
        <f t="shared" ca="1" si="10"/>
        <v>#NAME?</v>
      </c>
      <c r="AW300" s="86" t="e">
        <f t="shared" ca="1" si="11"/>
        <v>#NAME?</v>
      </c>
      <c r="AX300" s="85" t="e">
        <f t="shared" ca="1" si="12"/>
        <v>#NAME?</v>
      </c>
      <c r="AY300" s="86" t="str">
        <f t="shared" si="13"/>
        <v/>
      </c>
      <c r="AZ300" s="171" t="e">
        <f t="shared" ca="1" si="14"/>
        <v>#NAME?</v>
      </c>
      <c r="BA300" s="85" t="e">
        <f t="shared" ca="1" si="15"/>
        <v>#NAME?</v>
      </c>
      <c r="BB300" s="85" t="e">
        <f t="shared" ca="1" si="16"/>
        <v>#NAME?</v>
      </c>
      <c r="BC300" s="90" t="e">
        <f t="shared" ca="1" si="17"/>
        <v>#NAME?</v>
      </c>
      <c r="BD300" s="90" t="e">
        <f t="shared" ca="1" si="18"/>
        <v>#NAME?</v>
      </c>
      <c r="BE300" s="85" t="e">
        <f t="shared" ca="1" si="19"/>
        <v>#NAME?</v>
      </c>
      <c r="BF300" s="22" t="e">
        <f t="shared" ca="1" si="20"/>
        <v>#NAME?</v>
      </c>
      <c r="BG300" s="22" t="e">
        <f t="shared" ca="1" si="21"/>
        <v>#NAME?</v>
      </c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 t="str">
        <f t="shared" si="22"/>
        <v/>
      </c>
      <c r="B301" s="52"/>
      <c r="C301" s="54"/>
      <c r="D301" s="54"/>
      <c r="E301" s="56"/>
      <c r="F301" s="54"/>
      <c r="G301" s="54"/>
      <c r="H301" s="54"/>
      <c r="I301" s="54"/>
      <c r="J301" s="58"/>
      <c r="K301" s="58"/>
      <c r="L301" s="218"/>
      <c r="M301" s="71"/>
      <c r="N301" s="54"/>
      <c r="O301" s="54"/>
      <c r="P301" s="54"/>
      <c r="Q301" s="54"/>
      <c r="R301" s="205"/>
      <c r="S301" s="205"/>
      <c r="T301" s="66"/>
      <c r="U301" s="205"/>
      <c r="V301" s="71"/>
      <c r="W301" s="169"/>
      <c r="X301" s="169"/>
      <c r="Y301" s="69"/>
      <c r="Z301" s="69"/>
      <c r="AA301" s="69"/>
      <c r="AB301" s="25"/>
      <c r="AC301" s="71"/>
      <c r="AD301" s="169"/>
      <c r="AE301" s="169"/>
      <c r="AF301" s="69" t="str">
        <f t="shared" si="26"/>
        <v/>
      </c>
      <c r="AG301" s="169"/>
      <c r="AH301" s="170"/>
      <c r="AI301" s="77" t="str">
        <f t="shared" si="27"/>
        <v/>
      </c>
      <c r="AJ301" s="80"/>
      <c r="AK301" s="80"/>
      <c r="AL301" s="82"/>
      <c r="AM301" s="82"/>
      <c r="AN301" s="82"/>
      <c r="AO301" s="82"/>
      <c r="AP301" s="82"/>
      <c r="AQ301" s="82"/>
      <c r="AR301" s="137"/>
      <c r="AS301" s="83" t="str">
        <f t="shared" si="7"/>
        <v/>
      </c>
      <c r="AT301" s="85">
        <f t="shared" si="8"/>
        <v>0</v>
      </c>
      <c r="AU301" s="84" t="e">
        <f t="shared" ca="1" si="9"/>
        <v>#NAME?</v>
      </c>
      <c r="AV301" s="85" t="e">
        <f t="shared" ca="1" si="10"/>
        <v>#NAME?</v>
      </c>
      <c r="AW301" s="86" t="e">
        <f t="shared" ca="1" si="11"/>
        <v>#NAME?</v>
      </c>
      <c r="AX301" s="85" t="e">
        <f t="shared" ca="1" si="12"/>
        <v>#NAME?</v>
      </c>
      <c r="AY301" s="86" t="str">
        <f t="shared" si="13"/>
        <v/>
      </c>
      <c r="AZ301" s="171" t="e">
        <f t="shared" ca="1" si="14"/>
        <v>#NAME?</v>
      </c>
      <c r="BA301" s="85" t="e">
        <f t="shared" ca="1" si="15"/>
        <v>#NAME?</v>
      </c>
      <c r="BB301" s="85" t="e">
        <f t="shared" ca="1" si="16"/>
        <v>#NAME?</v>
      </c>
      <c r="BC301" s="90" t="e">
        <f t="shared" ca="1" si="17"/>
        <v>#NAME?</v>
      </c>
      <c r="BD301" s="90" t="e">
        <f t="shared" ca="1" si="18"/>
        <v>#NAME?</v>
      </c>
      <c r="BE301" s="85" t="e">
        <f t="shared" ca="1" si="19"/>
        <v>#NAME?</v>
      </c>
      <c r="BF301" s="22" t="e">
        <f t="shared" ca="1" si="20"/>
        <v>#NAME?</v>
      </c>
      <c r="BG301" s="22" t="e">
        <f t="shared" ca="1" si="21"/>
        <v>#NAME?</v>
      </c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 t="str">
        <f t="shared" si="22"/>
        <v/>
      </c>
      <c r="B302" s="52"/>
      <c r="C302" s="54"/>
      <c r="D302" s="54"/>
      <c r="E302" s="56"/>
      <c r="F302" s="54"/>
      <c r="G302" s="54"/>
      <c r="H302" s="54"/>
      <c r="I302" s="54"/>
      <c r="J302" s="58"/>
      <c r="K302" s="58"/>
      <c r="L302" s="218"/>
      <c r="M302" s="71"/>
      <c r="N302" s="54"/>
      <c r="O302" s="54"/>
      <c r="P302" s="54"/>
      <c r="Q302" s="54"/>
      <c r="R302" s="205"/>
      <c r="S302" s="205"/>
      <c r="T302" s="66"/>
      <c r="U302" s="205"/>
      <c r="V302" s="71"/>
      <c r="W302" s="169"/>
      <c r="X302" s="169"/>
      <c r="Y302" s="69"/>
      <c r="Z302" s="69"/>
      <c r="AA302" s="69"/>
      <c r="AB302" s="25"/>
      <c r="AC302" s="71"/>
      <c r="AD302" s="169"/>
      <c r="AE302" s="169"/>
      <c r="AF302" s="69" t="str">
        <f t="shared" si="26"/>
        <v/>
      </c>
      <c r="AG302" s="169"/>
      <c r="AH302" s="170"/>
      <c r="AI302" s="77" t="str">
        <f t="shared" si="27"/>
        <v/>
      </c>
      <c r="AJ302" s="80"/>
      <c r="AK302" s="80"/>
      <c r="AL302" s="82"/>
      <c r="AM302" s="82"/>
      <c r="AN302" s="82"/>
      <c r="AO302" s="82"/>
      <c r="AP302" s="82"/>
      <c r="AQ302" s="82"/>
      <c r="AR302" s="137"/>
      <c r="AS302" s="83" t="str">
        <f t="shared" si="7"/>
        <v/>
      </c>
      <c r="AT302" s="85">
        <f t="shared" si="8"/>
        <v>0</v>
      </c>
      <c r="AU302" s="84" t="e">
        <f t="shared" ca="1" si="9"/>
        <v>#NAME?</v>
      </c>
      <c r="AV302" s="85" t="e">
        <f t="shared" ca="1" si="10"/>
        <v>#NAME?</v>
      </c>
      <c r="AW302" s="86" t="e">
        <f t="shared" ca="1" si="11"/>
        <v>#NAME?</v>
      </c>
      <c r="AX302" s="85" t="e">
        <f t="shared" ca="1" si="12"/>
        <v>#NAME?</v>
      </c>
      <c r="AY302" s="86" t="str">
        <f t="shared" si="13"/>
        <v/>
      </c>
      <c r="AZ302" s="171" t="e">
        <f t="shared" ca="1" si="14"/>
        <v>#NAME?</v>
      </c>
      <c r="BA302" s="85" t="e">
        <f t="shared" ca="1" si="15"/>
        <v>#NAME?</v>
      </c>
      <c r="BB302" s="85" t="e">
        <f t="shared" ca="1" si="16"/>
        <v>#NAME?</v>
      </c>
      <c r="BC302" s="90" t="e">
        <f t="shared" ca="1" si="17"/>
        <v>#NAME?</v>
      </c>
      <c r="BD302" s="90" t="e">
        <f t="shared" ca="1" si="18"/>
        <v>#NAME?</v>
      </c>
      <c r="BE302" s="85" t="e">
        <f t="shared" ca="1" si="19"/>
        <v>#NAME?</v>
      </c>
      <c r="BF302" s="22" t="e">
        <f t="shared" ca="1" si="20"/>
        <v>#NAME?</v>
      </c>
      <c r="BG302" s="22" t="e">
        <f t="shared" ca="1" si="21"/>
        <v>#NAME?</v>
      </c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 t="str">
        <f t="shared" si="22"/>
        <v/>
      </c>
      <c r="B303" s="52"/>
      <c r="C303" s="54"/>
      <c r="D303" s="54"/>
      <c r="E303" s="56"/>
      <c r="F303" s="54"/>
      <c r="G303" s="54"/>
      <c r="H303" s="54"/>
      <c r="I303" s="54"/>
      <c r="J303" s="58"/>
      <c r="K303" s="58"/>
      <c r="L303" s="218"/>
      <c r="M303" s="71"/>
      <c r="N303" s="54"/>
      <c r="O303" s="54"/>
      <c r="P303" s="54"/>
      <c r="Q303" s="54"/>
      <c r="R303" s="205"/>
      <c r="S303" s="205"/>
      <c r="T303" s="66"/>
      <c r="U303" s="205"/>
      <c r="V303" s="71"/>
      <c r="W303" s="169"/>
      <c r="X303" s="169"/>
      <c r="Y303" s="69"/>
      <c r="Z303" s="69"/>
      <c r="AA303" s="69"/>
      <c r="AB303" s="25"/>
      <c r="AC303" s="71"/>
      <c r="AD303" s="169"/>
      <c r="AE303" s="169"/>
      <c r="AF303" s="69" t="str">
        <f t="shared" si="26"/>
        <v/>
      </c>
      <c r="AG303" s="169"/>
      <c r="AH303" s="170"/>
      <c r="AI303" s="77" t="str">
        <f t="shared" si="27"/>
        <v/>
      </c>
      <c r="AJ303" s="80"/>
      <c r="AK303" s="80"/>
      <c r="AL303" s="82"/>
      <c r="AM303" s="82"/>
      <c r="AN303" s="82"/>
      <c r="AO303" s="82"/>
      <c r="AP303" s="82"/>
      <c r="AQ303" s="82"/>
      <c r="AR303" s="137"/>
      <c r="AS303" s="83" t="str">
        <f t="shared" si="7"/>
        <v/>
      </c>
      <c r="AT303" s="85">
        <f t="shared" si="8"/>
        <v>0</v>
      </c>
      <c r="AU303" s="84" t="e">
        <f t="shared" ca="1" si="9"/>
        <v>#NAME?</v>
      </c>
      <c r="AV303" s="85" t="e">
        <f t="shared" ca="1" si="10"/>
        <v>#NAME?</v>
      </c>
      <c r="AW303" s="86" t="e">
        <f t="shared" ca="1" si="11"/>
        <v>#NAME?</v>
      </c>
      <c r="AX303" s="85" t="e">
        <f t="shared" ca="1" si="12"/>
        <v>#NAME?</v>
      </c>
      <c r="AY303" s="86" t="str">
        <f t="shared" si="13"/>
        <v/>
      </c>
      <c r="AZ303" s="171" t="e">
        <f t="shared" ca="1" si="14"/>
        <v>#NAME?</v>
      </c>
      <c r="BA303" s="85" t="e">
        <f t="shared" ca="1" si="15"/>
        <v>#NAME?</v>
      </c>
      <c r="BB303" s="85" t="e">
        <f t="shared" ca="1" si="16"/>
        <v>#NAME?</v>
      </c>
      <c r="BC303" s="90" t="e">
        <f t="shared" ca="1" si="17"/>
        <v>#NAME?</v>
      </c>
      <c r="BD303" s="90" t="e">
        <f t="shared" ca="1" si="18"/>
        <v>#NAME?</v>
      </c>
      <c r="BE303" s="85" t="e">
        <f t="shared" ca="1" si="19"/>
        <v>#NAME?</v>
      </c>
      <c r="BF303" s="22" t="e">
        <f t="shared" ca="1" si="20"/>
        <v>#NAME?</v>
      </c>
      <c r="BG303" s="22" t="e">
        <f t="shared" ca="1" si="21"/>
        <v>#NAME?</v>
      </c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 t="str">
        <f t="shared" si="22"/>
        <v/>
      </c>
      <c r="B304" s="52"/>
      <c r="C304" s="54"/>
      <c r="D304" s="54"/>
      <c r="E304" s="56"/>
      <c r="F304" s="54"/>
      <c r="G304" s="54"/>
      <c r="H304" s="54"/>
      <c r="I304" s="54"/>
      <c r="J304" s="58"/>
      <c r="K304" s="58"/>
      <c r="L304" s="218"/>
      <c r="M304" s="71"/>
      <c r="N304" s="54"/>
      <c r="O304" s="54"/>
      <c r="P304" s="54"/>
      <c r="Q304" s="54"/>
      <c r="R304" s="205"/>
      <c r="S304" s="205"/>
      <c r="T304" s="66"/>
      <c r="U304" s="205"/>
      <c r="V304" s="71"/>
      <c r="W304" s="169"/>
      <c r="X304" s="169"/>
      <c r="Y304" s="69"/>
      <c r="Z304" s="69"/>
      <c r="AA304" s="69"/>
      <c r="AB304" s="25"/>
      <c r="AC304" s="71"/>
      <c r="AD304" s="169"/>
      <c r="AE304" s="169"/>
      <c r="AF304" s="69" t="str">
        <f t="shared" si="26"/>
        <v/>
      </c>
      <c r="AG304" s="169"/>
      <c r="AH304" s="170"/>
      <c r="AI304" s="77" t="str">
        <f t="shared" si="27"/>
        <v/>
      </c>
      <c r="AJ304" s="80"/>
      <c r="AK304" s="80"/>
      <c r="AL304" s="82"/>
      <c r="AM304" s="82"/>
      <c r="AN304" s="82"/>
      <c r="AO304" s="82"/>
      <c r="AP304" s="82"/>
      <c r="AQ304" s="82"/>
      <c r="AR304" s="137"/>
      <c r="AS304" s="83" t="str">
        <f t="shared" si="7"/>
        <v/>
      </c>
      <c r="AT304" s="85">
        <f t="shared" si="8"/>
        <v>0</v>
      </c>
      <c r="AU304" s="84" t="e">
        <f t="shared" ca="1" si="9"/>
        <v>#NAME?</v>
      </c>
      <c r="AV304" s="85" t="e">
        <f t="shared" ca="1" si="10"/>
        <v>#NAME?</v>
      </c>
      <c r="AW304" s="86" t="e">
        <f t="shared" ca="1" si="11"/>
        <v>#NAME?</v>
      </c>
      <c r="AX304" s="85" t="e">
        <f t="shared" ca="1" si="12"/>
        <v>#NAME?</v>
      </c>
      <c r="AY304" s="86" t="str">
        <f t="shared" si="13"/>
        <v/>
      </c>
      <c r="AZ304" s="171" t="e">
        <f t="shared" ca="1" si="14"/>
        <v>#NAME?</v>
      </c>
      <c r="BA304" s="85" t="e">
        <f t="shared" ca="1" si="15"/>
        <v>#NAME?</v>
      </c>
      <c r="BB304" s="85" t="e">
        <f t="shared" ca="1" si="16"/>
        <v>#NAME?</v>
      </c>
      <c r="BC304" s="90" t="e">
        <f t="shared" ca="1" si="17"/>
        <v>#NAME?</v>
      </c>
      <c r="BD304" s="90" t="e">
        <f t="shared" ca="1" si="18"/>
        <v>#NAME?</v>
      </c>
      <c r="BE304" s="85" t="e">
        <f t="shared" ca="1" si="19"/>
        <v>#NAME?</v>
      </c>
      <c r="BF304" s="22" t="e">
        <f t="shared" ca="1" si="20"/>
        <v>#NAME?</v>
      </c>
      <c r="BG304" s="22" t="e">
        <f t="shared" ca="1" si="21"/>
        <v>#NAME?</v>
      </c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 t="str">
        <f t="shared" si="22"/>
        <v/>
      </c>
      <c r="B305" s="52"/>
      <c r="C305" s="54"/>
      <c r="D305" s="54"/>
      <c r="E305" s="56"/>
      <c r="F305" s="54"/>
      <c r="G305" s="54"/>
      <c r="H305" s="54"/>
      <c r="I305" s="54"/>
      <c r="J305" s="58"/>
      <c r="K305" s="58"/>
      <c r="L305" s="218"/>
      <c r="M305" s="71"/>
      <c r="N305" s="54"/>
      <c r="O305" s="54"/>
      <c r="P305" s="54"/>
      <c r="Q305" s="54"/>
      <c r="R305" s="205"/>
      <c r="S305" s="205"/>
      <c r="T305" s="66"/>
      <c r="U305" s="205"/>
      <c r="V305" s="71"/>
      <c r="W305" s="169"/>
      <c r="X305" s="169"/>
      <c r="Y305" s="69"/>
      <c r="Z305" s="69"/>
      <c r="AA305" s="69"/>
      <c r="AB305" s="25"/>
      <c r="AC305" s="71"/>
      <c r="AD305" s="169"/>
      <c r="AE305" s="169"/>
      <c r="AF305" s="69" t="str">
        <f t="shared" si="26"/>
        <v/>
      </c>
      <c r="AG305" s="169"/>
      <c r="AH305" s="170"/>
      <c r="AI305" s="77" t="str">
        <f t="shared" si="27"/>
        <v/>
      </c>
      <c r="AJ305" s="80"/>
      <c r="AK305" s="80"/>
      <c r="AL305" s="82"/>
      <c r="AM305" s="82"/>
      <c r="AN305" s="82"/>
      <c r="AO305" s="82"/>
      <c r="AP305" s="82"/>
      <c r="AQ305" s="82"/>
      <c r="AR305" s="137"/>
      <c r="AS305" s="83" t="str">
        <f t="shared" si="7"/>
        <v/>
      </c>
      <c r="AT305" s="85">
        <f t="shared" si="8"/>
        <v>0</v>
      </c>
      <c r="AU305" s="84" t="e">
        <f t="shared" ca="1" si="9"/>
        <v>#NAME?</v>
      </c>
      <c r="AV305" s="85" t="e">
        <f t="shared" ca="1" si="10"/>
        <v>#NAME?</v>
      </c>
      <c r="AW305" s="86" t="e">
        <f t="shared" ca="1" si="11"/>
        <v>#NAME?</v>
      </c>
      <c r="AX305" s="85" t="e">
        <f t="shared" ca="1" si="12"/>
        <v>#NAME?</v>
      </c>
      <c r="AY305" s="86" t="str">
        <f t="shared" si="13"/>
        <v/>
      </c>
      <c r="AZ305" s="171" t="e">
        <f t="shared" ca="1" si="14"/>
        <v>#NAME?</v>
      </c>
      <c r="BA305" s="85" t="e">
        <f t="shared" ca="1" si="15"/>
        <v>#NAME?</v>
      </c>
      <c r="BB305" s="85" t="e">
        <f t="shared" ca="1" si="16"/>
        <v>#NAME?</v>
      </c>
      <c r="BC305" s="90" t="e">
        <f t="shared" ca="1" si="17"/>
        <v>#NAME?</v>
      </c>
      <c r="BD305" s="90" t="e">
        <f t="shared" ca="1" si="18"/>
        <v>#NAME?</v>
      </c>
      <c r="BE305" s="85" t="e">
        <f t="shared" ca="1" si="19"/>
        <v>#NAME?</v>
      </c>
      <c r="BF305" s="22" t="e">
        <f t="shared" ca="1" si="20"/>
        <v>#NAME?</v>
      </c>
      <c r="BG305" s="22" t="e">
        <f t="shared" ca="1" si="21"/>
        <v>#NAME?</v>
      </c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 t="str">
        <f t="shared" si="22"/>
        <v/>
      </c>
      <c r="B306" s="52"/>
      <c r="C306" s="54"/>
      <c r="D306" s="54"/>
      <c r="E306" s="56"/>
      <c r="F306" s="54"/>
      <c r="G306" s="54"/>
      <c r="H306" s="54"/>
      <c r="I306" s="54"/>
      <c r="J306" s="58"/>
      <c r="K306" s="58"/>
      <c r="L306" s="218"/>
      <c r="M306" s="71"/>
      <c r="N306" s="54"/>
      <c r="O306" s="54"/>
      <c r="P306" s="54"/>
      <c r="Q306" s="54"/>
      <c r="R306" s="205"/>
      <c r="S306" s="205"/>
      <c r="T306" s="66"/>
      <c r="U306" s="205"/>
      <c r="V306" s="71"/>
      <c r="W306" s="169"/>
      <c r="X306" s="169"/>
      <c r="Y306" s="69"/>
      <c r="Z306" s="69"/>
      <c r="AA306" s="69"/>
      <c r="AB306" s="25"/>
      <c r="AC306" s="71"/>
      <c r="AD306" s="169"/>
      <c r="AE306" s="169"/>
      <c r="AF306" s="69" t="str">
        <f t="shared" si="26"/>
        <v/>
      </c>
      <c r="AG306" s="169"/>
      <c r="AH306" s="170"/>
      <c r="AI306" s="77" t="str">
        <f t="shared" si="27"/>
        <v/>
      </c>
      <c r="AJ306" s="80"/>
      <c r="AK306" s="80"/>
      <c r="AL306" s="82"/>
      <c r="AM306" s="82"/>
      <c r="AN306" s="82"/>
      <c r="AO306" s="82"/>
      <c r="AP306" s="82"/>
      <c r="AQ306" s="82"/>
      <c r="AR306" s="137"/>
      <c r="AS306" s="83" t="str">
        <f t="shared" si="7"/>
        <v/>
      </c>
      <c r="AT306" s="85">
        <f t="shared" si="8"/>
        <v>0</v>
      </c>
      <c r="AU306" s="84" t="e">
        <f t="shared" ca="1" si="9"/>
        <v>#NAME?</v>
      </c>
      <c r="AV306" s="85" t="e">
        <f t="shared" ca="1" si="10"/>
        <v>#NAME?</v>
      </c>
      <c r="AW306" s="86" t="e">
        <f t="shared" ca="1" si="11"/>
        <v>#NAME?</v>
      </c>
      <c r="AX306" s="85" t="e">
        <f t="shared" ca="1" si="12"/>
        <v>#NAME?</v>
      </c>
      <c r="AY306" s="86" t="str">
        <f t="shared" si="13"/>
        <v/>
      </c>
      <c r="AZ306" s="171" t="e">
        <f t="shared" ca="1" si="14"/>
        <v>#NAME?</v>
      </c>
      <c r="BA306" s="85" t="e">
        <f t="shared" ca="1" si="15"/>
        <v>#NAME?</v>
      </c>
      <c r="BB306" s="85" t="e">
        <f t="shared" ca="1" si="16"/>
        <v>#NAME?</v>
      </c>
      <c r="BC306" s="90" t="e">
        <f t="shared" ca="1" si="17"/>
        <v>#NAME?</v>
      </c>
      <c r="BD306" s="90" t="e">
        <f t="shared" ca="1" si="18"/>
        <v>#NAME?</v>
      </c>
      <c r="BE306" s="85" t="e">
        <f t="shared" ca="1" si="19"/>
        <v>#NAME?</v>
      </c>
      <c r="BF306" s="22" t="e">
        <f t="shared" ca="1" si="20"/>
        <v>#NAME?</v>
      </c>
      <c r="BG306" s="22" t="e">
        <f t="shared" ca="1" si="21"/>
        <v>#NAME?</v>
      </c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 t="str">
        <f t="shared" si="22"/>
        <v/>
      </c>
      <c r="B307" s="52"/>
      <c r="C307" s="54"/>
      <c r="D307" s="54"/>
      <c r="E307" s="56"/>
      <c r="F307" s="54"/>
      <c r="G307" s="54"/>
      <c r="H307" s="54"/>
      <c r="I307" s="54"/>
      <c r="J307" s="58"/>
      <c r="K307" s="58"/>
      <c r="L307" s="218"/>
      <c r="M307" s="71"/>
      <c r="N307" s="54"/>
      <c r="O307" s="54"/>
      <c r="P307" s="54"/>
      <c r="Q307" s="54"/>
      <c r="R307" s="205"/>
      <c r="S307" s="205"/>
      <c r="T307" s="66"/>
      <c r="U307" s="205"/>
      <c r="V307" s="71"/>
      <c r="W307" s="169"/>
      <c r="X307" s="169"/>
      <c r="Y307" s="69"/>
      <c r="Z307" s="69"/>
      <c r="AA307" s="69"/>
      <c r="AB307" s="25"/>
      <c r="AC307" s="71"/>
      <c r="AD307" s="169"/>
      <c r="AE307" s="169"/>
      <c r="AF307" s="69" t="str">
        <f t="shared" si="26"/>
        <v/>
      </c>
      <c r="AG307" s="169"/>
      <c r="AH307" s="170"/>
      <c r="AI307" s="77" t="str">
        <f t="shared" si="27"/>
        <v/>
      </c>
      <c r="AJ307" s="80"/>
      <c r="AK307" s="80"/>
      <c r="AL307" s="82"/>
      <c r="AM307" s="82"/>
      <c r="AN307" s="82"/>
      <c r="AO307" s="82"/>
      <c r="AP307" s="82"/>
      <c r="AQ307" s="82"/>
      <c r="AR307" s="137"/>
      <c r="AS307" s="83" t="str">
        <f t="shared" si="7"/>
        <v/>
      </c>
      <c r="AT307" s="85">
        <f t="shared" si="8"/>
        <v>0</v>
      </c>
      <c r="AU307" s="84" t="e">
        <f t="shared" ca="1" si="9"/>
        <v>#NAME?</v>
      </c>
      <c r="AV307" s="85" t="e">
        <f t="shared" ca="1" si="10"/>
        <v>#NAME?</v>
      </c>
      <c r="AW307" s="86" t="e">
        <f t="shared" ca="1" si="11"/>
        <v>#NAME?</v>
      </c>
      <c r="AX307" s="85" t="e">
        <f t="shared" ca="1" si="12"/>
        <v>#NAME?</v>
      </c>
      <c r="AY307" s="86" t="str">
        <f t="shared" si="13"/>
        <v/>
      </c>
      <c r="AZ307" s="171" t="e">
        <f t="shared" ca="1" si="14"/>
        <v>#NAME?</v>
      </c>
      <c r="BA307" s="85" t="e">
        <f t="shared" ca="1" si="15"/>
        <v>#NAME?</v>
      </c>
      <c r="BB307" s="85" t="e">
        <f t="shared" ca="1" si="16"/>
        <v>#NAME?</v>
      </c>
      <c r="BC307" s="90" t="e">
        <f t="shared" ca="1" si="17"/>
        <v>#NAME?</v>
      </c>
      <c r="BD307" s="90" t="e">
        <f t="shared" ca="1" si="18"/>
        <v>#NAME?</v>
      </c>
      <c r="BE307" s="85" t="e">
        <f t="shared" ca="1" si="19"/>
        <v>#NAME?</v>
      </c>
      <c r="BF307" s="22" t="e">
        <f t="shared" ca="1" si="20"/>
        <v>#NAME?</v>
      </c>
      <c r="BG307" s="22" t="e">
        <f t="shared" ca="1" si="21"/>
        <v>#NAME?</v>
      </c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 t="str">
        <f t="shared" si="22"/>
        <v/>
      </c>
      <c r="B308" s="52"/>
      <c r="C308" s="54"/>
      <c r="D308" s="54"/>
      <c r="E308" s="56"/>
      <c r="F308" s="54"/>
      <c r="G308" s="54"/>
      <c r="H308" s="54"/>
      <c r="I308" s="54"/>
      <c r="J308" s="58"/>
      <c r="K308" s="58"/>
      <c r="L308" s="218"/>
      <c r="M308" s="71"/>
      <c r="N308" s="54"/>
      <c r="O308" s="54"/>
      <c r="P308" s="54"/>
      <c r="Q308" s="54"/>
      <c r="R308" s="205"/>
      <c r="S308" s="205"/>
      <c r="T308" s="66"/>
      <c r="U308" s="205"/>
      <c r="V308" s="71"/>
      <c r="W308" s="169"/>
      <c r="X308" s="169"/>
      <c r="Y308" s="69"/>
      <c r="Z308" s="69"/>
      <c r="AA308" s="69"/>
      <c r="AB308" s="25"/>
      <c r="AC308" s="71"/>
      <c r="AD308" s="169"/>
      <c r="AE308" s="169"/>
      <c r="AF308" s="69" t="str">
        <f t="shared" si="26"/>
        <v/>
      </c>
      <c r="AG308" s="169"/>
      <c r="AH308" s="170"/>
      <c r="AI308" s="77" t="str">
        <f t="shared" si="27"/>
        <v/>
      </c>
      <c r="AJ308" s="80"/>
      <c r="AK308" s="80"/>
      <c r="AL308" s="82"/>
      <c r="AM308" s="82"/>
      <c r="AN308" s="82"/>
      <c r="AO308" s="82"/>
      <c r="AP308" s="82"/>
      <c r="AQ308" s="82"/>
      <c r="AR308" s="137"/>
      <c r="AS308" s="83" t="str">
        <f t="shared" si="7"/>
        <v/>
      </c>
      <c r="AT308" s="85">
        <f t="shared" si="8"/>
        <v>0</v>
      </c>
      <c r="AU308" s="84" t="e">
        <f t="shared" ca="1" si="9"/>
        <v>#NAME?</v>
      </c>
      <c r="AV308" s="85" t="e">
        <f t="shared" ca="1" si="10"/>
        <v>#NAME?</v>
      </c>
      <c r="AW308" s="86" t="e">
        <f t="shared" ca="1" si="11"/>
        <v>#NAME?</v>
      </c>
      <c r="AX308" s="85" t="e">
        <f t="shared" ca="1" si="12"/>
        <v>#NAME?</v>
      </c>
      <c r="AY308" s="86" t="str">
        <f t="shared" si="13"/>
        <v/>
      </c>
      <c r="AZ308" s="171" t="e">
        <f t="shared" ca="1" si="14"/>
        <v>#NAME?</v>
      </c>
      <c r="BA308" s="85" t="e">
        <f t="shared" ca="1" si="15"/>
        <v>#NAME?</v>
      </c>
      <c r="BB308" s="85" t="e">
        <f t="shared" ca="1" si="16"/>
        <v>#NAME?</v>
      </c>
      <c r="BC308" s="90" t="e">
        <f t="shared" ca="1" si="17"/>
        <v>#NAME?</v>
      </c>
      <c r="BD308" s="90" t="e">
        <f t="shared" ca="1" si="18"/>
        <v>#NAME?</v>
      </c>
      <c r="BE308" s="85" t="e">
        <f t="shared" ca="1" si="19"/>
        <v>#NAME?</v>
      </c>
      <c r="BF308" s="22" t="e">
        <f t="shared" ca="1" si="20"/>
        <v>#NAME?</v>
      </c>
      <c r="BG308" s="22" t="e">
        <f t="shared" ca="1" si="21"/>
        <v>#NAME?</v>
      </c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 t="str">
        <f t="shared" si="22"/>
        <v/>
      </c>
      <c r="B309" s="52"/>
      <c r="C309" s="54"/>
      <c r="D309" s="54"/>
      <c r="E309" s="56"/>
      <c r="F309" s="54"/>
      <c r="G309" s="54"/>
      <c r="H309" s="54"/>
      <c r="I309" s="54"/>
      <c r="J309" s="58"/>
      <c r="K309" s="58"/>
      <c r="L309" s="218"/>
      <c r="M309" s="71"/>
      <c r="N309" s="54"/>
      <c r="O309" s="54"/>
      <c r="P309" s="54"/>
      <c r="Q309" s="54"/>
      <c r="R309" s="205"/>
      <c r="S309" s="205"/>
      <c r="T309" s="66"/>
      <c r="U309" s="205"/>
      <c r="V309" s="71"/>
      <c r="W309" s="169"/>
      <c r="X309" s="169"/>
      <c r="Y309" s="69"/>
      <c r="Z309" s="69"/>
      <c r="AA309" s="69"/>
      <c r="AB309" s="25"/>
      <c r="AC309" s="71"/>
      <c r="AD309" s="169"/>
      <c r="AE309" s="169"/>
      <c r="AF309" s="69" t="str">
        <f t="shared" si="26"/>
        <v/>
      </c>
      <c r="AG309" s="169"/>
      <c r="AH309" s="170"/>
      <c r="AI309" s="77" t="str">
        <f t="shared" si="27"/>
        <v/>
      </c>
      <c r="AJ309" s="80"/>
      <c r="AK309" s="80"/>
      <c r="AL309" s="82"/>
      <c r="AM309" s="82"/>
      <c r="AN309" s="82"/>
      <c r="AO309" s="82"/>
      <c r="AP309" s="82"/>
      <c r="AQ309" s="82"/>
      <c r="AR309" s="137"/>
      <c r="AS309" s="83" t="str">
        <f t="shared" si="7"/>
        <v/>
      </c>
      <c r="AT309" s="85">
        <f t="shared" si="8"/>
        <v>0</v>
      </c>
      <c r="AU309" s="84" t="e">
        <f t="shared" ca="1" si="9"/>
        <v>#NAME?</v>
      </c>
      <c r="AV309" s="85" t="e">
        <f t="shared" ca="1" si="10"/>
        <v>#NAME?</v>
      </c>
      <c r="AW309" s="86" t="e">
        <f t="shared" ca="1" si="11"/>
        <v>#NAME?</v>
      </c>
      <c r="AX309" s="85" t="e">
        <f t="shared" ca="1" si="12"/>
        <v>#NAME?</v>
      </c>
      <c r="AY309" s="86" t="str">
        <f t="shared" si="13"/>
        <v/>
      </c>
      <c r="AZ309" s="171" t="e">
        <f t="shared" ca="1" si="14"/>
        <v>#NAME?</v>
      </c>
      <c r="BA309" s="85" t="e">
        <f t="shared" ca="1" si="15"/>
        <v>#NAME?</v>
      </c>
      <c r="BB309" s="85" t="e">
        <f t="shared" ca="1" si="16"/>
        <v>#NAME?</v>
      </c>
      <c r="BC309" s="90" t="e">
        <f t="shared" ca="1" si="17"/>
        <v>#NAME?</v>
      </c>
      <c r="BD309" s="90" t="e">
        <f t="shared" ca="1" si="18"/>
        <v>#NAME?</v>
      </c>
      <c r="BE309" s="85" t="e">
        <f t="shared" ca="1" si="19"/>
        <v>#NAME?</v>
      </c>
      <c r="BF309" s="22" t="e">
        <f t="shared" ca="1" si="20"/>
        <v>#NAME?</v>
      </c>
      <c r="BG309" s="22" t="e">
        <f t="shared" ca="1" si="21"/>
        <v>#NAME?</v>
      </c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 t="str">
        <f t="shared" si="22"/>
        <v/>
      </c>
      <c r="B310" s="52"/>
      <c r="C310" s="54"/>
      <c r="D310" s="54"/>
      <c r="E310" s="56"/>
      <c r="F310" s="54"/>
      <c r="G310" s="54"/>
      <c r="H310" s="54"/>
      <c r="I310" s="54"/>
      <c r="J310" s="58"/>
      <c r="K310" s="58"/>
      <c r="L310" s="218"/>
      <c r="M310" s="71"/>
      <c r="N310" s="54"/>
      <c r="O310" s="54"/>
      <c r="P310" s="54"/>
      <c r="Q310" s="54"/>
      <c r="R310" s="205"/>
      <c r="S310" s="205"/>
      <c r="T310" s="66"/>
      <c r="U310" s="205"/>
      <c r="V310" s="71"/>
      <c r="W310" s="169"/>
      <c r="X310" s="169"/>
      <c r="Y310" s="69"/>
      <c r="Z310" s="69"/>
      <c r="AA310" s="69"/>
      <c r="AB310" s="25"/>
      <c r="AC310" s="71"/>
      <c r="AD310" s="169"/>
      <c r="AE310" s="169"/>
      <c r="AF310" s="69" t="str">
        <f t="shared" si="26"/>
        <v/>
      </c>
      <c r="AG310" s="169"/>
      <c r="AH310" s="170"/>
      <c r="AI310" s="77" t="str">
        <f t="shared" si="27"/>
        <v/>
      </c>
      <c r="AJ310" s="80"/>
      <c r="AK310" s="80"/>
      <c r="AL310" s="82"/>
      <c r="AM310" s="82"/>
      <c r="AN310" s="82"/>
      <c r="AO310" s="82"/>
      <c r="AP310" s="82"/>
      <c r="AQ310" s="82"/>
      <c r="AR310" s="137"/>
      <c r="AS310" s="83" t="str">
        <f t="shared" si="7"/>
        <v/>
      </c>
      <c r="AT310" s="85">
        <f t="shared" si="8"/>
        <v>0</v>
      </c>
      <c r="AU310" s="84" t="e">
        <f t="shared" ca="1" si="9"/>
        <v>#NAME?</v>
      </c>
      <c r="AV310" s="85" t="e">
        <f t="shared" ca="1" si="10"/>
        <v>#NAME?</v>
      </c>
      <c r="AW310" s="86" t="e">
        <f t="shared" ca="1" si="11"/>
        <v>#NAME?</v>
      </c>
      <c r="AX310" s="85" t="e">
        <f t="shared" ca="1" si="12"/>
        <v>#NAME?</v>
      </c>
      <c r="AY310" s="86" t="str">
        <f t="shared" si="13"/>
        <v/>
      </c>
      <c r="AZ310" s="171" t="e">
        <f t="shared" ca="1" si="14"/>
        <v>#NAME?</v>
      </c>
      <c r="BA310" s="85" t="e">
        <f t="shared" ca="1" si="15"/>
        <v>#NAME?</v>
      </c>
      <c r="BB310" s="85" t="e">
        <f t="shared" ca="1" si="16"/>
        <v>#NAME?</v>
      </c>
      <c r="BC310" s="90" t="e">
        <f t="shared" ca="1" si="17"/>
        <v>#NAME?</v>
      </c>
      <c r="BD310" s="90" t="e">
        <f t="shared" ca="1" si="18"/>
        <v>#NAME?</v>
      </c>
      <c r="BE310" s="85" t="e">
        <f t="shared" ca="1" si="19"/>
        <v>#NAME?</v>
      </c>
      <c r="BF310" s="22" t="e">
        <f t="shared" ca="1" si="20"/>
        <v>#NAME?</v>
      </c>
      <c r="BG310" s="22" t="e">
        <f t="shared" ca="1" si="21"/>
        <v>#NAME?</v>
      </c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 t="str">
        <f t="shared" si="22"/>
        <v/>
      </c>
      <c r="B311" s="52"/>
      <c r="C311" s="54"/>
      <c r="D311" s="54"/>
      <c r="E311" s="56"/>
      <c r="F311" s="54"/>
      <c r="G311" s="54"/>
      <c r="H311" s="54"/>
      <c r="I311" s="54"/>
      <c r="J311" s="58"/>
      <c r="K311" s="58"/>
      <c r="L311" s="218"/>
      <c r="M311" s="71"/>
      <c r="N311" s="54"/>
      <c r="O311" s="54"/>
      <c r="P311" s="54"/>
      <c r="Q311" s="54"/>
      <c r="R311" s="205"/>
      <c r="S311" s="205"/>
      <c r="T311" s="66"/>
      <c r="U311" s="205"/>
      <c r="V311" s="71"/>
      <c r="W311" s="169"/>
      <c r="X311" s="169"/>
      <c r="Y311" s="69"/>
      <c r="Z311" s="69"/>
      <c r="AA311" s="69"/>
      <c r="AB311" s="25"/>
      <c r="AC311" s="71"/>
      <c r="AD311" s="169"/>
      <c r="AE311" s="169"/>
      <c r="AF311" s="69" t="str">
        <f t="shared" si="26"/>
        <v/>
      </c>
      <c r="AG311" s="169"/>
      <c r="AH311" s="170"/>
      <c r="AI311" s="77" t="str">
        <f t="shared" si="27"/>
        <v/>
      </c>
      <c r="AJ311" s="80"/>
      <c r="AK311" s="80"/>
      <c r="AL311" s="82"/>
      <c r="AM311" s="82"/>
      <c r="AN311" s="82"/>
      <c r="AO311" s="82"/>
      <c r="AP311" s="82"/>
      <c r="AQ311" s="82"/>
      <c r="AR311" s="137"/>
      <c r="AS311" s="83" t="str">
        <f t="shared" si="7"/>
        <v/>
      </c>
      <c r="AT311" s="85">
        <f t="shared" si="8"/>
        <v>0</v>
      </c>
      <c r="AU311" s="84" t="e">
        <f t="shared" ca="1" si="9"/>
        <v>#NAME?</v>
      </c>
      <c r="AV311" s="85" t="e">
        <f t="shared" ca="1" si="10"/>
        <v>#NAME?</v>
      </c>
      <c r="AW311" s="86" t="e">
        <f t="shared" ca="1" si="11"/>
        <v>#NAME?</v>
      </c>
      <c r="AX311" s="85" t="e">
        <f t="shared" ca="1" si="12"/>
        <v>#NAME?</v>
      </c>
      <c r="AY311" s="86" t="str">
        <f t="shared" si="13"/>
        <v/>
      </c>
      <c r="AZ311" s="171" t="e">
        <f t="shared" ca="1" si="14"/>
        <v>#NAME?</v>
      </c>
      <c r="BA311" s="85" t="e">
        <f t="shared" ca="1" si="15"/>
        <v>#NAME?</v>
      </c>
      <c r="BB311" s="85" t="e">
        <f t="shared" ca="1" si="16"/>
        <v>#NAME?</v>
      </c>
      <c r="BC311" s="90" t="e">
        <f t="shared" ca="1" si="17"/>
        <v>#NAME?</v>
      </c>
      <c r="BD311" s="90" t="e">
        <f t="shared" ca="1" si="18"/>
        <v>#NAME?</v>
      </c>
      <c r="BE311" s="85" t="e">
        <f t="shared" ca="1" si="19"/>
        <v>#NAME?</v>
      </c>
      <c r="BF311" s="22" t="e">
        <f t="shared" ca="1" si="20"/>
        <v>#NAME?</v>
      </c>
      <c r="BG311" s="22" t="e">
        <f t="shared" ca="1" si="21"/>
        <v>#NAME?</v>
      </c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 t="str">
        <f t="shared" si="22"/>
        <v/>
      </c>
      <c r="B312" s="52"/>
      <c r="C312" s="54"/>
      <c r="D312" s="54"/>
      <c r="E312" s="56"/>
      <c r="F312" s="54"/>
      <c r="G312" s="54"/>
      <c r="H312" s="54"/>
      <c r="I312" s="54"/>
      <c r="J312" s="58"/>
      <c r="K312" s="58"/>
      <c r="L312" s="218"/>
      <c r="M312" s="71"/>
      <c r="N312" s="54"/>
      <c r="O312" s="54"/>
      <c r="P312" s="54"/>
      <c r="Q312" s="54"/>
      <c r="R312" s="205"/>
      <c r="S312" s="205"/>
      <c r="T312" s="66"/>
      <c r="U312" s="205"/>
      <c r="V312" s="71"/>
      <c r="W312" s="169"/>
      <c r="X312" s="169"/>
      <c r="Y312" s="69"/>
      <c r="Z312" s="69"/>
      <c r="AA312" s="69"/>
      <c r="AB312" s="25"/>
      <c r="AC312" s="71"/>
      <c r="AD312" s="169"/>
      <c r="AE312" s="169"/>
      <c r="AF312" s="69" t="str">
        <f t="shared" si="26"/>
        <v/>
      </c>
      <c r="AG312" s="169"/>
      <c r="AH312" s="170"/>
      <c r="AI312" s="77" t="str">
        <f t="shared" si="27"/>
        <v/>
      </c>
      <c r="AJ312" s="80"/>
      <c r="AK312" s="80"/>
      <c r="AL312" s="82"/>
      <c r="AM312" s="82"/>
      <c r="AN312" s="82"/>
      <c r="AO312" s="82"/>
      <c r="AP312" s="82"/>
      <c r="AQ312" s="82"/>
      <c r="AR312" s="137"/>
      <c r="AS312" s="83" t="str">
        <f t="shared" si="7"/>
        <v/>
      </c>
      <c r="AT312" s="85">
        <f t="shared" si="8"/>
        <v>0</v>
      </c>
      <c r="AU312" s="84" t="e">
        <f t="shared" ca="1" si="9"/>
        <v>#NAME?</v>
      </c>
      <c r="AV312" s="85" t="e">
        <f t="shared" ca="1" si="10"/>
        <v>#NAME?</v>
      </c>
      <c r="AW312" s="86" t="e">
        <f t="shared" ca="1" si="11"/>
        <v>#NAME?</v>
      </c>
      <c r="AX312" s="85" t="e">
        <f t="shared" ca="1" si="12"/>
        <v>#NAME?</v>
      </c>
      <c r="AY312" s="86" t="str">
        <f t="shared" si="13"/>
        <v/>
      </c>
      <c r="AZ312" s="171" t="e">
        <f t="shared" ca="1" si="14"/>
        <v>#NAME?</v>
      </c>
      <c r="BA312" s="85" t="e">
        <f t="shared" ca="1" si="15"/>
        <v>#NAME?</v>
      </c>
      <c r="BB312" s="85" t="e">
        <f t="shared" ca="1" si="16"/>
        <v>#NAME?</v>
      </c>
      <c r="BC312" s="90" t="e">
        <f t="shared" ca="1" si="17"/>
        <v>#NAME?</v>
      </c>
      <c r="BD312" s="90" t="e">
        <f t="shared" ca="1" si="18"/>
        <v>#NAME?</v>
      </c>
      <c r="BE312" s="85" t="e">
        <f t="shared" ca="1" si="19"/>
        <v>#NAME?</v>
      </c>
      <c r="BF312" s="22" t="e">
        <f t="shared" ca="1" si="20"/>
        <v>#NAME?</v>
      </c>
      <c r="BG312" s="22" t="e">
        <f t="shared" ca="1" si="21"/>
        <v>#NAME?</v>
      </c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 t="str">
        <f t="shared" si="22"/>
        <v/>
      </c>
      <c r="B313" s="52"/>
      <c r="C313" s="54"/>
      <c r="D313" s="54"/>
      <c r="E313" s="56"/>
      <c r="F313" s="54"/>
      <c r="G313" s="54"/>
      <c r="H313" s="54"/>
      <c r="I313" s="54"/>
      <c r="J313" s="58"/>
      <c r="K313" s="58"/>
      <c r="L313" s="218"/>
      <c r="M313" s="71"/>
      <c r="N313" s="54"/>
      <c r="O313" s="54"/>
      <c r="P313" s="54"/>
      <c r="Q313" s="54"/>
      <c r="R313" s="205"/>
      <c r="S313" s="205"/>
      <c r="T313" s="66"/>
      <c r="U313" s="205"/>
      <c r="V313" s="71"/>
      <c r="W313" s="169"/>
      <c r="X313" s="169"/>
      <c r="Y313" s="69"/>
      <c r="Z313" s="69"/>
      <c r="AA313" s="69"/>
      <c r="AB313" s="25"/>
      <c r="AC313" s="71"/>
      <c r="AD313" s="169"/>
      <c r="AE313" s="169"/>
      <c r="AF313" s="69" t="str">
        <f t="shared" si="26"/>
        <v/>
      </c>
      <c r="AG313" s="169"/>
      <c r="AH313" s="170"/>
      <c r="AI313" s="77" t="str">
        <f t="shared" si="27"/>
        <v/>
      </c>
      <c r="AJ313" s="80"/>
      <c r="AK313" s="80"/>
      <c r="AL313" s="82"/>
      <c r="AM313" s="82"/>
      <c r="AN313" s="82"/>
      <c r="AO313" s="82"/>
      <c r="AP313" s="82"/>
      <c r="AQ313" s="82"/>
      <c r="AR313" s="137"/>
      <c r="AS313" s="83" t="str">
        <f t="shared" si="7"/>
        <v/>
      </c>
      <c r="AT313" s="85">
        <f t="shared" si="8"/>
        <v>0</v>
      </c>
      <c r="AU313" s="84" t="e">
        <f t="shared" ca="1" si="9"/>
        <v>#NAME?</v>
      </c>
      <c r="AV313" s="85" t="e">
        <f t="shared" ca="1" si="10"/>
        <v>#NAME?</v>
      </c>
      <c r="AW313" s="86" t="e">
        <f t="shared" ca="1" si="11"/>
        <v>#NAME?</v>
      </c>
      <c r="AX313" s="85" t="e">
        <f t="shared" ca="1" si="12"/>
        <v>#NAME?</v>
      </c>
      <c r="AY313" s="86" t="str">
        <f t="shared" si="13"/>
        <v/>
      </c>
      <c r="AZ313" s="171" t="e">
        <f t="shared" ca="1" si="14"/>
        <v>#NAME?</v>
      </c>
      <c r="BA313" s="85" t="e">
        <f t="shared" ca="1" si="15"/>
        <v>#NAME?</v>
      </c>
      <c r="BB313" s="85" t="e">
        <f t="shared" ca="1" si="16"/>
        <v>#NAME?</v>
      </c>
      <c r="BC313" s="90" t="e">
        <f t="shared" ca="1" si="17"/>
        <v>#NAME?</v>
      </c>
      <c r="BD313" s="90" t="e">
        <f t="shared" ca="1" si="18"/>
        <v>#NAME?</v>
      </c>
      <c r="BE313" s="85" t="e">
        <f t="shared" ca="1" si="19"/>
        <v>#NAME?</v>
      </c>
      <c r="BF313" s="22" t="e">
        <f t="shared" ca="1" si="20"/>
        <v>#NAME?</v>
      </c>
      <c r="BG313" s="22" t="e">
        <f t="shared" ca="1" si="21"/>
        <v>#NAME?</v>
      </c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 t="str">
        <f t="shared" si="22"/>
        <v/>
      </c>
      <c r="B314" s="52"/>
      <c r="C314" s="54"/>
      <c r="D314" s="54"/>
      <c r="E314" s="56"/>
      <c r="F314" s="54"/>
      <c r="G314" s="54"/>
      <c r="H314" s="54"/>
      <c r="I314" s="54"/>
      <c r="J314" s="58"/>
      <c r="K314" s="58"/>
      <c r="L314" s="218"/>
      <c r="M314" s="71"/>
      <c r="N314" s="54"/>
      <c r="O314" s="54"/>
      <c r="P314" s="54"/>
      <c r="Q314" s="54"/>
      <c r="R314" s="205"/>
      <c r="S314" s="205"/>
      <c r="T314" s="66"/>
      <c r="U314" s="205"/>
      <c r="V314" s="71"/>
      <c r="W314" s="169"/>
      <c r="X314" s="169"/>
      <c r="Y314" s="69"/>
      <c r="Z314" s="69"/>
      <c r="AA314" s="69"/>
      <c r="AB314" s="25"/>
      <c r="AC314" s="71"/>
      <c r="AD314" s="169"/>
      <c r="AE314" s="169"/>
      <c r="AF314" s="69" t="str">
        <f t="shared" si="26"/>
        <v/>
      </c>
      <c r="AG314" s="169"/>
      <c r="AH314" s="170"/>
      <c r="AI314" s="77" t="str">
        <f t="shared" si="27"/>
        <v/>
      </c>
      <c r="AJ314" s="80"/>
      <c r="AK314" s="80"/>
      <c r="AL314" s="82"/>
      <c r="AM314" s="82"/>
      <c r="AN314" s="82"/>
      <c r="AO314" s="82"/>
      <c r="AP314" s="82"/>
      <c r="AQ314" s="82"/>
      <c r="AR314" s="137"/>
      <c r="AS314" s="83" t="str">
        <f t="shared" si="7"/>
        <v/>
      </c>
      <c r="AT314" s="85">
        <f t="shared" si="8"/>
        <v>0</v>
      </c>
      <c r="AU314" s="84" t="e">
        <f t="shared" ca="1" si="9"/>
        <v>#NAME?</v>
      </c>
      <c r="AV314" s="85" t="e">
        <f t="shared" ca="1" si="10"/>
        <v>#NAME?</v>
      </c>
      <c r="AW314" s="86" t="e">
        <f t="shared" ca="1" si="11"/>
        <v>#NAME?</v>
      </c>
      <c r="AX314" s="85" t="e">
        <f t="shared" ca="1" si="12"/>
        <v>#NAME?</v>
      </c>
      <c r="AY314" s="86" t="str">
        <f t="shared" si="13"/>
        <v/>
      </c>
      <c r="AZ314" s="171" t="e">
        <f t="shared" ca="1" si="14"/>
        <v>#NAME?</v>
      </c>
      <c r="BA314" s="85" t="e">
        <f t="shared" ca="1" si="15"/>
        <v>#NAME?</v>
      </c>
      <c r="BB314" s="85" t="e">
        <f t="shared" ca="1" si="16"/>
        <v>#NAME?</v>
      </c>
      <c r="BC314" s="90" t="e">
        <f t="shared" ca="1" si="17"/>
        <v>#NAME?</v>
      </c>
      <c r="BD314" s="90" t="e">
        <f t="shared" ca="1" si="18"/>
        <v>#NAME?</v>
      </c>
      <c r="BE314" s="85" t="e">
        <f t="shared" ca="1" si="19"/>
        <v>#NAME?</v>
      </c>
      <c r="BF314" s="22" t="e">
        <f t="shared" ca="1" si="20"/>
        <v>#NAME?</v>
      </c>
      <c r="BG314" s="22" t="e">
        <f t="shared" ca="1" si="21"/>
        <v>#NAME?</v>
      </c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 t="str">
        <f t="shared" si="22"/>
        <v/>
      </c>
      <c r="B315" s="52"/>
      <c r="C315" s="54"/>
      <c r="D315" s="54"/>
      <c r="E315" s="56"/>
      <c r="F315" s="54"/>
      <c r="G315" s="54"/>
      <c r="H315" s="54"/>
      <c r="I315" s="54"/>
      <c r="J315" s="62"/>
      <c r="K315" s="62"/>
      <c r="L315" s="71"/>
      <c r="M315" s="71"/>
      <c r="N315" s="54"/>
      <c r="O315" s="54"/>
      <c r="P315" s="54"/>
      <c r="Q315" s="54"/>
      <c r="R315" s="205"/>
      <c r="S315" s="205"/>
      <c r="T315" s="66"/>
      <c r="U315" s="205"/>
      <c r="V315" s="71"/>
      <c r="W315" s="169"/>
      <c r="X315" s="169"/>
      <c r="Y315" s="69"/>
      <c r="Z315" s="69"/>
      <c r="AA315" s="69"/>
      <c r="AB315" s="25"/>
      <c r="AC315" s="71"/>
      <c r="AD315" s="169"/>
      <c r="AE315" s="169"/>
      <c r="AF315" s="69" t="str">
        <f t="shared" si="26"/>
        <v/>
      </c>
      <c r="AG315" s="169"/>
      <c r="AH315" s="170"/>
      <c r="AI315" s="77" t="str">
        <f t="shared" si="27"/>
        <v/>
      </c>
      <c r="AJ315" s="80"/>
      <c r="AK315" s="80"/>
      <c r="AL315" s="82"/>
      <c r="AM315" s="82"/>
      <c r="AN315" s="82"/>
      <c r="AO315" s="82"/>
      <c r="AP315" s="82"/>
      <c r="AQ315" s="82"/>
      <c r="AR315" s="137"/>
      <c r="AS315" s="83" t="str">
        <f t="shared" si="7"/>
        <v/>
      </c>
      <c r="AT315" s="85">
        <f t="shared" si="8"/>
        <v>0</v>
      </c>
      <c r="AU315" s="84" t="e">
        <f t="shared" ca="1" si="9"/>
        <v>#NAME?</v>
      </c>
      <c r="AV315" s="85" t="e">
        <f t="shared" ca="1" si="10"/>
        <v>#NAME?</v>
      </c>
      <c r="AW315" s="86" t="e">
        <f t="shared" ca="1" si="11"/>
        <v>#NAME?</v>
      </c>
      <c r="AX315" s="85" t="e">
        <f t="shared" ca="1" si="12"/>
        <v>#NAME?</v>
      </c>
      <c r="AY315" s="86" t="str">
        <f t="shared" si="13"/>
        <v/>
      </c>
      <c r="AZ315" s="171" t="e">
        <f t="shared" ca="1" si="14"/>
        <v>#NAME?</v>
      </c>
      <c r="BA315" s="85" t="e">
        <f t="shared" ca="1" si="15"/>
        <v>#NAME?</v>
      </c>
      <c r="BB315" s="85" t="e">
        <f t="shared" ca="1" si="16"/>
        <v>#NAME?</v>
      </c>
      <c r="BC315" s="90" t="e">
        <f t="shared" ca="1" si="17"/>
        <v>#NAME?</v>
      </c>
      <c r="BD315" s="90" t="e">
        <f t="shared" ca="1" si="18"/>
        <v>#NAME?</v>
      </c>
      <c r="BE315" s="85" t="e">
        <f t="shared" ca="1" si="19"/>
        <v>#NAME?</v>
      </c>
      <c r="BF315" s="22" t="e">
        <f t="shared" ca="1" si="20"/>
        <v>#NAME?</v>
      </c>
      <c r="BG315" s="22" t="e">
        <f t="shared" ca="1" si="21"/>
        <v>#NAME?</v>
      </c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 t="str">
        <f t="shared" si="22"/>
        <v/>
      </c>
      <c r="B316" s="52"/>
      <c r="C316" s="54"/>
      <c r="D316" s="54"/>
      <c r="E316" s="56"/>
      <c r="F316" s="54"/>
      <c r="G316" s="54"/>
      <c r="H316" s="54"/>
      <c r="I316" s="54"/>
      <c r="J316" s="58"/>
      <c r="K316" s="58"/>
      <c r="L316" s="71"/>
      <c r="M316" s="71"/>
      <c r="N316" s="54"/>
      <c r="O316" s="54"/>
      <c r="P316" s="54"/>
      <c r="Q316" s="54"/>
      <c r="R316" s="205"/>
      <c r="S316" s="205"/>
      <c r="T316" s="66"/>
      <c r="U316" s="205"/>
      <c r="V316" s="71"/>
      <c r="W316" s="169"/>
      <c r="X316" s="169"/>
      <c r="Y316" s="69"/>
      <c r="Z316" s="69"/>
      <c r="AA316" s="69"/>
      <c r="AB316" s="25"/>
      <c r="AC316" s="71"/>
      <c r="AD316" s="169"/>
      <c r="AE316" s="169"/>
      <c r="AF316" s="69" t="str">
        <f t="shared" si="26"/>
        <v/>
      </c>
      <c r="AG316" s="169"/>
      <c r="AH316" s="170"/>
      <c r="AI316" s="77" t="str">
        <f t="shared" si="27"/>
        <v/>
      </c>
      <c r="AJ316" s="80"/>
      <c r="AK316" s="80"/>
      <c r="AL316" s="82"/>
      <c r="AM316" s="82"/>
      <c r="AN316" s="82"/>
      <c r="AO316" s="82"/>
      <c r="AP316" s="82"/>
      <c r="AQ316" s="82"/>
      <c r="AR316" s="137"/>
      <c r="AS316" s="83" t="str">
        <f t="shared" si="7"/>
        <v/>
      </c>
      <c r="AT316" s="85">
        <f t="shared" si="8"/>
        <v>0</v>
      </c>
      <c r="AU316" s="84" t="e">
        <f t="shared" ca="1" si="9"/>
        <v>#NAME?</v>
      </c>
      <c r="AV316" s="85" t="e">
        <f t="shared" ca="1" si="10"/>
        <v>#NAME?</v>
      </c>
      <c r="AW316" s="86" t="e">
        <f t="shared" ca="1" si="11"/>
        <v>#NAME?</v>
      </c>
      <c r="AX316" s="85" t="e">
        <f t="shared" ca="1" si="12"/>
        <v>#NAME?</v>
      </c>
      <c r="AY316" s="86" t="str">
        <f t="shared" si="13"/>
        <v/>
      </c>
      <c r="AZ316" s="171" t="e">
        <f t="shared" ca="1" si="14"/>
        <v>#NAME?</v>
      </c>
      <c r="BA316" s="85" t="e">
        <f t="shared" ca="1" si="15"/>
        <v>#NAME?</v>
      </c>
      <c r="BB316" s="85" t="e">
        <f t="shared" ca="1" si="16"/>
        <v>#NAME?</v>
      </c>
      <c r="BC316" s="90" t="e">
        <f t="shared" ca="1" si="17"/>
        <v>#NAME?</v>
      </c>
      <c r="BD316" s="90" t="e">
        <f t="shared" ca="1" si="18"/>
        <v>#NAME?</v>
      </c>
      <c r="BE316" s="85" t="e">
        <f t="shared" ca="1" si="19"/>
        <v>#NAME?</v>
      </c>
      <c r="BF316" s="22" t="e">
        <f t="shared" ca="1" si="20"/>
        <v>#NAME?</v>
      </c>
      <c r="BG316" s="22" t="e">
        <f t="shared" ca="1" si="21"/>
        <v>#NAME?</v>
      </c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25" t="str">
        <f t="shared" si="22"/>
        <v/>
      </c>
      <c r="B317" s="52"/>
      <c r="C317" s="54"/>
      <c r="D317" s="54"/>
      <c r="E317" s="56"/>
      <c r="F317" s="54"/>
      <c r="G317" s="54"/>
      <c r="H317" s="54"/>
      <c r="I317" s="54"/>
      <c r="J317" s="58"/>
      <c r="K317" s="58"/>
      <c r="L317" s="71"/>
      <c r="M317" s="71"/>
      <c r="N317" s="54"/>
      <c r="O317" s="54"/>
      <c r="P317" s="54"/>
      <c r="Q317" s="54"/>
      <c r="R317" s="205"/>
      <c r="S317" s="205"/>
      <c r="T317" s="66"/>
      <c r="U317" s="205"/>
      <c r="V317" s="71"/>
      <c r="W317" s="169"/>
      <c r="X317" s="169"/>
      <c r="Y317" s="69"/>
      <c r="Z317" s="69"/>
      <c r="AA317" s="69"/>
      <c r="AB317" s="25"/>
      <c r="AC317" s="71"/>
      <c r="AD317" s="169"/>
      <c r="AE317" s="169"/>
      <c r="AF317" s="69" t="str">
        <f t="shared" si="26"/>
        <v/>
      </c>
      <c r="AG317" s="169"/>
      <c r="AH317" s="170"/>
      <c r="AI317" s="77" t="str">
        <f t="shared" si="27"/>
        <v/>
      </c>
      <c r="AJ317" s="80"/>
      <c r="AK317" s="80"/>
      <c r="AL317" s="82"/>
      <c r="AM317" s="82"/>
      <c r="AN317" s="82"/>
      <c r="AO317" s="82"/>
      <c r="AP317" s="82"/>
      <c r="AQ317" s="82"/>
      <c r="AR317" s="137"/>
      <c r="AS317" s="83" t="str">
        <f t="shared" si="7"/>
        <v/>
      </c>
      <c r="AT317" s="85">
        <f t="shared" si="8"/>
        <v>0</v>
      </c>
      <c r="AU317" s="84" t="e">
        <f t="shared" ca="1" si="9"/>
        <v>#NAME?</v>
      </c>
      <c r="AV317" s="85" t="e">
        <f t="shared" ca="1" si="10"/>
        <v>#NAME?</v>
      </c>
      <c r="AW317" s="86" t="e">
        <f t="shared" ca="1" si="11"/>
        <v>#NAME?</v>
      </c>
      <c r="AX317" s="85" t="e">
        <f t="shared" ca="1" si="12"/>
        <v>#NAME?</v>
      </c>
      <c r="AY317" s="86" t="str">
        <f t="shared" si="13"/>
        <v/>
      </c>
      <c r="AZ317" s="171" t="e">
        <f t="shared" ca="1" si="14"/>
        <v>#NAME?</v>
      </c>
      <c r="BA317" s="85" t="e">
        <f t="shared" ca="1" si="15"/>
        <v>#NAME?</v>
      </c>
      <c r="BB317" s="85" t="e">
        <f t="shared" ca="1" si="16"/>
        <v>#NAME?</v>
      </c>
      <c r="BC317" s="90" t="e">
        <f t="shared" ca="1" si="17"/>
        <v>#NAME?</v>
      </c>
      <c r="BD317" s="90" t="e">
        <f t="shared" ca="1" si="18"/>
        <v>#NAME?</v>
      </c>
      <c r="BE317" s="85" t="e">
        <f t="shared" ca="1" si="19"/>
        <v>#NAME?</v>
      </c>
      <c r="BF317" s="22" t="e">
        <f t="shared" ca="1" si="20"/>
        <v>#NAME?</v>
      </c>
      <c r="BG317" s="22" t="e">
        <f t="shared" ca="1" si="21"/>
        <v>#NAME?</v>
      </c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 t="str">
        <f t="shared" si="22"/>
        <v/>
      </c>
      <c r="B318" s="52"/>
      <c r="C318" s="54"/>
      <c r="D318" s="54"/>
      <c r="E318" s="56"/>
      <c r="F318" s="54"/>
      <c r="G318" s="54"/>
      <c r="H318" s="54"/>
      <c r="I318" s="54"/>
      <c r="J318" s="58"/>
      <c r="K318" s="58"/>
      <c r="L318" s="71"/>
      <c r="M318" s="71"/>
      <c r="N318" s="54"/>
      <c r="O318" s="54"/>
      <c r="P318" s="54"/>
      <c r="Q318" s="54"/>
      <c r="R318" s="205"/>
      <c r="S318" s="205"/>
      <c r="T318" s="66"/>
      <c r="U318" s="205"/>
      <c r="V318" s="71"/>
      <c r="W318" s="169"/>
      <c r="X318" s="169"/>
      <c r="Y318" s="69"/>
      <c r="Z318" s="69"/>
      <c r="AA318" s="69"/>
      <c r="AB318" s="25"/>
      <c r="AC318" s="71"/>
      <c r="AD318" s="169"/>
      <c r="AE318" s="169"/>
      <c r="AF318" s="69" t="str">
        <f t="shared" si="26"/>
        <v/>
      </c>
      <c r="AG318" s="169"/>
      <c r="AH318" s="170"/>
      <c r="AI318" s="77" t="str">
        <f t="shared" si="27"/>
        <v/>
      </c>
      <c r="AJ318" s="80"/>
      <c r="AK318" s="80"/>
      <c r="AL318" s="82"/>
      <c r="AM318" s="82"/>
      <c r="AN318" s="82"/>
      <c r="AO318" s="82"/>
      <c r="AP318" s="82"/>
      <c r="AQ318" s="82"/>
      <c r="AR318" s="137"/>
      <c r="AS318" s="83" t="str">
        <f t="shared" si="7"/>
        <v/>
      </c>
      <c r="AT318" s="85">
        <f t="shared" si="8"/>
        <v>0</v>
      </c>
      <c r="AU318" s="84" t="e">
        <f t="shared" ca="1" si="9"/>
        <v>#NAME?</v>
      </c>
      <c r="AV318" s="85" t="e">
        <f t="shared" ca="1" si="10"/>
        <v>#NAME?</v>
      </c>
      <c r="AW318" s="86" t="e">
        <f t="shared" ca="1" si="11"/>
        <v>#NAME?</v>
      </c>
      <c r="AX318" s="85" t="e">
        <f t="shared" ca="1" si="12"/>
        <v>#NAME?</v>
      </c>
      <c r="AY318" s="86" t="str">
        <f t="shared" si="13"/>
        <v/>
      </c>
      <c r="AZ318" s="171" t="e">
        <f t="shared" ca="1" si="14"/>
        <v>#NAME?</v>
      </c>
      <c r="BA318" s="85" t="e">
        <f t="shared" ca="1" si="15"/>
        <v>#NAME?</v>
      </c>
      <c r="BB318" s="85" t="e">
        <f t="shared" ca="1" si="16"/>
        <v>#NAME?</v>
      </c>
      <c r="BC318" s="90" t="e">
        <f t="shared" ca="1" si="17"/>
        <v>#NAME?</v>
      </c>
      <c r="BD318" s="90" t="e">
        <f t="shared" ca="1" si="18"/>
        <v>#NAME?</v>
      </c>
      <c r="BE318" s="85" t="e">
        <f t="shared" ca="1" si="19"/>
        <v>#NAME?</v>
      </c>
      <c r="BF318" s="22" t="e">
        <f t="shared" ca="1" si="20"/>
        <v>#NAME?</v>
      </c>
      <c r="BG318" s="22" t="e">
        <f t="shared" ca="1" si="21"/>
        <v>#NAME?</v>
      </c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 t="str">
        <f t="shared" si="22"/>
        <v/>
      </c>
      <c r="B319" s="52"/>
      <c r="C319" s="54"/>
      <c r="D319" s="54"/>
      <c r="E319" s="56"/>
      <c r="F319" s="54"/>
      <c r="G319" s="54"/>
      <c r="H319" s="54"/>
      <c r="I319" s="54"/>
      <c r="J319" s="58"/>
      <c r="K319" s="58"/>
      <c r="L319" s="71"/>
      <c r="M319" s="71"/>
      <c r="N319" s="54"/>
      <c r="O319" s="54"/>
      <c r="P319" s="54"/>
      <c r="Q319" s="54"/>
      <c r="R319" s="205"/>
      <c r="S319" s="205"/>
      <c r="T319" s="66"/>
      <c r="U319" s="205"/>
      <c r="V319" s="71"/>
      <c r="W319" s="169"/>
      <c r="X319" s="169"/>
      <c r="Y319" s="69"/>
      <c r="Z319" s="69"/>
      <c r="AA319" s="69"/>
      <c r="AB319" s="25"/>
      <c r="AC319" s="71"/>
      <c r="AD319" s="169"/>
      <c r="AE319" s="169"/>
      <c r="AF319" s="69" t="str">
        <f t="shared" si="26"/>
        <v/>
      </c>
      <c r="AG319" s="169"/>
      <c r="AH319" s="170"/>
      <c r="AI319" s="77" t="str">
        <f t="shared" si="27"/>
        <v/>
      </c>
      <c r="AJ319" s="80"/>
      <c r="AK319" s="80"/>
      <c r="AL319" s="82"/>
      <c r="AM319" s="82"/>
      <c r="AN319" s="82"/>
      <c r="AO319" s="82"/>
      <c r="AP319" s="82"/>
      <c r="AQ319" s="82"/>
      <c r="AR319" s="137"/>
      <c r="AS319" s="83" t="str">
        <f t="shared" si="7"/>
        <v/>
      </c>
      <c r="AT319" s="85">
        <f t="shared" si="8"/>
        <v>0</v>
      </c>
      <c r="AU319" s="84" t="e">
        <f t="shared" ca="1" si="9"/>
        <v>#NAME?</v>
      </c>
      <c r="AV319" s="85" t="e">
        <f t="shared" ca="1" si="10"/>
        <v>#NAME?</v>
      </c>
      <c r="AW319" s="86" t="e">
        <f t="shared" ca="1" si="11"/>
        <v>#NAME?</v>
      </c>
      <c r="AX319" s="85" t="e">
        <f t="shared" ca="1" si="12"/>
        <v>#NAME?</v>
      </c>
      <c r="AY319" s="86" t="str">
        <f t="shared" si="13"/>
        <v/>
      </c>
      <c r="AZ319" s="171" t="e">
        <f t="shared" ca="1" si="14"/>
        <v>#NAME?</v>
      </c>
      <c r="BA319" s="85" t="e">
        <f t="shared" ca="1" si="15"/>
        <v>#NAME?</v>
      </c>
      <c r="BB319" s="85" t="e">
        <f t="shared" ca="1" si="16"/>
        <v>#NAME?</v>
      </c>
      <c r="BC319" s="90" t="e">
        <f t="shared" ca="1" si="17"/>
        <v>#NAME?</v>
      </c>
      <c r="BD319" s="90" t="e">
        <f t="shared" ca="1" si="18"/>
        <v>#NAME?</v>
      </c>
      <c r="BE319" s="85" t="e">
        <f t="shared" ca="1" si="19"/>
        <v>#NAME?</v>
      </c>
      <c r="BF319" s="22" t="e">
        <f t="shared" ca="1" si="20"/>
        <v>#NAME?</v>
      </c>
      <c r="BG319" s="22" t="e">
        <f t="shared" ca="1" si="21"/>
        <v>#NAME?</v>
      </c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 t="str">
        <f t="shared" si="22"/>
        <v/>
      </c>
      <c r="B320" s="52"/>
      <c r="C320" s="54"/>
      <c r="D320" s="54"/>
      <c r="E320" s="56"/>
      <c r="F320" s="54"/>
      <c r="G320" s="54"/>
      <c r="H320" s="54"/>
      <c r="I320" s="54"/>
      <c r="J320" s="58"/>
      <c r="K320" s="58"/>
      <c r="L320" s="71"/>
      <c r="M320" s="71"/>
      <c r="N320" s="54"/>
      <c r="O320" s="54"/>
      <c r="P320" s="54"/>
      <c r="Q320" s="54"/>
      <c r="R320" s="205"/>
      <c r="S320" s="205"/>
      <c r="T320" s="66"/>
      <c r="U320" s="205"/>
      <c r="V320" s="71"/>
      <c r="W320" s="169"/>
      <c r="X320" s="169"/>
      <c r="Y320" s="69"/>
      <c r="Z320" s="69"/>
      <c r="AA320" s="69"/>
      <c r="AB320" s="25"/>
      <c r="AC320" s="71"/>
      <c r="AD320" s="169"/>
      <c r="AE320" s="169"/>
      <c r="AF320" s="69" t="str">
        <f t="shared" si="26"/>
        <v/>
      </c>
      <c r="AG320" s="169"/>
      <c r="AH320" s="170"/>
      <c r="AI320" s="77" t="str">
        <f t="shared" si="27"/>
        <v/>
      </c>
      <c r="AJ320" s="80"/>
      <c r="AK320" s="80"/>
      <c r="AL320" s="82"/>
      <c r="AM320" s="82"/>
      <c r="AN320" s="82"/>
      <c r="AO320" s="82"/>
      <c r="AP320" s="82"/>
      <c r="AQ320" s="82"/>
      <c r="AR320" s="137"/>
      <c r="AS320" s="83" t="str">
        <f t="shared" si="7"/>
        <v/>
      </c>
      <c r="AT320" s="85">
        <f t="shared" si="8"/>
        <v>0</v>
      </c>
      <c r="AU320" s="84" t="e">
        <f t="shared" ca="1" si="9"/>
        <v>#NAME?</v>
      </c>
      <c r="AV320" s="85" t="e">
        <f t="shared" ca="1" si="10"/>
        <v>#NAME?</v>
      </c>
      <c r="AW320" s="86" t="e">
        <f t="shared" ca="1" si="11"/>
        <v>#NAME?</v>
      </c>
      <c r="AX320" s="85" t="e">
        <f t="shared" ca="1" si="12"/>
        <v>#NAME?</v>
      </c>
      <c r="AY320" s="86" t="str">
        <f t="shared" si="13"/>
        <v/>
      </c>
      <c r="AZ320" s="171" t="e">
        <f t="shared" ca="1" si="14"/>
        <v>#NAME?</v>
      </c>
      <c r="BA320" s="85" t="e">
        <f t="shared" ca="1" si="15"/>
        <v>#NAME?</v>
      </c>
      <c r="BB320" s="85" t="e">
        <f t="shared" ca="1" si="16"/>
        <v>#NAME?</v>
      </c>
      <c r="BC320" s="90" t="e">
        <f t="shared" ca="1" si="17"/>
        <v>#NAME?</v>
      </c>
      <c r="BD320" s="90" t="e">
        <f t="shared" ca="1" si="18"/>
        <v>#NAME?</v>
      </c>
      <c r="BE320" s="85" t="e">
        <f t="shared" ca="1" si="19"/>
        <v>#NAME?</v>
      </c>
      <c r="BF320" s="22" t="e">
        <f t="shared" ca="1" si="20"/>
        <v>#NAME?</v>
      </c>
      <c r="BG320" s="22" t="e">
        <f t="shared" ca="1" si="21"/>
        <v>#NAME?</v>
      </c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 t="str">
        <f t="shared" si="22"/>
        <v/>
      </c>
      <c r="B321" s="144"/>
      <c r="C321" s="54"/>
      <c r="D321" s="54"/>
      <c r="E321" s="56"/>
      <c r="F321" s="54"/>
      <c r="G321" s="54"/>
      <c r="H321" s="54"/>
      <c r="I321" s="58"/>
      <c r="J321" s="58"/>
      <c r="K321" s="58"/>
      <c r="L321" s="54"/>
      <c r="M321" s="71"/>
      <c r="N321" s="54"/>
      <c r="O321" s="71"/>
      <c r="P321" s="54"/>
      <c r="Q321" s="64"/>
      <c r="R321" s="205"/>
      <c r="S321" s="205"/>
      <c r="T321" s="66"/>
      <c r="U321" s="205"/>
      <c r="V321" s="71"/>
      <c r="W321" s="169"/>
      <c r="X321" s="169"/>
      <c r="Y321" s="69"/>
      <c r="Z321" s="69"/>
      <c r="AA321" s="69"/>
      <c r="AB321" s="25"/>
      <c r="AC321" s="71"/>
      <c r="AD321" s="169"/>
      <c r="AE321" s="169"/>
      <c r="AF321" s="69" t="str">
        <f t="shared" si="26"/>
        <v/>
      </c>
      <c r="AG321" s="169"/>
      <c r="AH321" s="170"/>
      <c r="AI321" s="77" t="str">
        <f t="shared" si="27"/>
        <v/>
      </c>
      <c r="AJ321" s="80"/>
      <c r="AK321" s="80"/>
      <c r="AL321" s="82"/>
      <c r="AM321" s="82"/>
      <c r="AN321" s="82"/>
      <c r="AO321" s="82"/>
      <c r="AP321" s="82"/>
      <c r="AQ321" s="82"/>
      <c r="AR321" s="137"/>
      <c r="AS321" s="83" t="str">
        <f t="shared" si="7"/>
        <v/>
      </c>
      <c r="AT321" s="85">
        <f t="shared" si="8"/>
        <v>0</v>
      </c>
      <c r="AU321" s="84" t="e">
        <f t="shared" ca="1" si="9"/>
        <v>#NAME?</v>
      </c>
      <c r="AV321" s="85" t="e">
        <f t="shared" ca="1" si="10"/>
        <v>#NAME?</v>
      </c>
      <c r="AW321" s="86" t="e">
        <f t="shared" ca="1" si="11"/>
        <v>#NAME?</v>
      </c>
      <c r="AX321" s="85" t="e">
        <f t="shared" ca="1" si="12"/>
        <v>#NAME?</v>
      </c>
      <c r="AY321" s="86" t="str">
        <f t="shared" si="13"/>
        <v/>
      </c>
      <c r="AZ321" s="171" t="e">
        <f t="shared" ca="1" si="14"/>
        <v>#NAME?</v>
      </c>
      <c r="BA321" s="85" t="e">
        <f t="shared" ca="1" si="15"/>
        <v>#NAME?</v>
      </c>
      <c r="BB321" s="85" t="e">
        <f t="shared" ca="1" si="16"/>
        <v>#NAME?</v>
      </c>
      <c r="BC321" s="90" t="e">
        <f t="shared" ca="1" si="17"/>
        <v>#NAME?</v>
      </c>
      <c r="BD321" s="90" t="e">
        <f t="shared" ca="1" si="18"/>
        <v>#NAME?</v>
      </c>
      <c r="BE321" s="85" t="e">
        <f t="shared" ca="1" si="19"/>
        <v>#NAME?</v>
      </c>
      <c r="BF321" s="22" t="e">
        <f t="shared" ca="1" si="20"/>
        <v>#NAME?</v>
      </c>
      <c r="BG321" s="22" t="e">
        <f t="shared" ca="1" si="21"/>
        <v>#NAME?</v>
      </c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 t="str">
        <f t="shared" si="22"/>
        <v/>
      </c>
      <c r="B322" s="144"/>
      <c r="C322" s="54"/>
      <c r="D322" s="58"/>
      <c r="E322" s="56"/>
      <c r="F322" s="54"/>
      <c r="G322" s="54"/>
      <c r="H322" s="54"/>
      <c r="I322" s="58"/>
      <c r="J322" s="58"/>
      <c r="K322" s="58"/>
      <c r="L322" s="54"/>
      <c r="M322" s="71"/>
      <c r="N322" s="54"/>
      <c r="O322" s="71"/>
      <c r="P322" s="54"/>
      <c r="Q322" s="64"/>
      <c r="R322" s="205"/>
      <c r="S322" s="205"/>
      <c r="T322" s="66"/>
      <c r="U322" s="205"/>
      <c r="V322" s="71"/>
      <c r="W322" s="169"/>
      <c r="X322" s="169"/>
      <c r="Y322" s="69"/>
      <c r="Z322" s="69"/>
      <c r="AA322" s="69"/>
      <c r="AB322" s="25"/>
      <c r="AC322" s="71"/>
      <c r="AD322" s="169"/>
      <c r="AE322" s="169"/>
      <c r="AF322" s="69" t="str">
        <f t="shared" si="26"/>
        <v/>
      </c>
      <c r="AG322" s="169"/>
      <c r="AH322" s="170"/>
      <c r="AI322" s="77" t="str">
        <f t="shared" si="27"/>
        <v/>
      </c>
      <c r="AJ322" s="80"/>
      <c r="AK322" s="80"/>
      <c r="AL322" s="82"/>
      <c r="AM322" s="82"/>
      <c r="AN322" s="82"/>
      <c r="AO322" s="82"/>
      <c r="AP322" s="82"/>
      <c r="AQ322" s="82"/>
      <c r="AR322" s="137"/>
      <c r="AS322" s="83" t="str">
        <f t="shared" si="7"/>
        <v/>
      </c>
      <c r="AT322" s="85">
        <f t="shared" si="8"/>
        <v>0</v>
      </c>
      <c r="AU322" s="84" t="e">
        <f t="shared" ca="1" si="9"/>
        <v>#NAME?</v>
      </c>
      <c r="AV322" s="85" t="e">
        <f t="shared" ca="1" si="10"/>
        <v>#NAME?</v>
      </c>
      <c r="AW322" s="86" t="e">
        <f t="shared" ca="1" si="11"/>
        <v>#NAME?</v>
      </c>
      <c r="AX322" s="85" t="e">
        <f t="shared" ca="1" si="12"/>
        <v>#NAME?</v>
      </c>
      <c r="AY322" s="86" t="str">
        <f t="shared" si="13"/>
        <v/>
      </c>
      <c r="AZ322" s="171" t="e">
        <f t="shared" ca="1" si="14"/>
        <v>#NAME?</v>
      </c>
      <c r="BA322" s="85" t="e">
        <f t="shared" ca="1" si="15"/>
        <v>#NAME?</v>
      </c>
      <c r="BB322" s="85" t="e">
        <f t="shared" ca="1" si="16"/>
        <v>#NAME?</v>
      </c>
      <c r="BC322" s="90" t="e">
        <f t="shared" ca="1" si="17"/>
        <v>#NAME?</v>
      </c>
      <c r="BD322" s="90" t="e">
        <f t="shared" ca="1" si="18"/>
        <v>#NAME?</v>
      </c>
      <c r="BE322" s="85" t="e">
        <f t="shared" ca="1" si="19"/>
        <v>#NAME?</v>
      </c>
      <c r="BF322" s="22" t="e">
        <f t="shared" ca="1" si="20"/>
        <v>#NAME?</v>
      </c>
      <c r="BG322" s="22" t="e">
        <f t="shared" ca="1" si="21"/>
        <v>#NAME?</v>
      </c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 t="str">
        <f t="shared" si="22"/>
        <v/>
      </c>
      <c r="B323" s="144"/>
      <c r="C323" s="54"/>
      <c r="D323" s="58"/>
      <c r="E323" s="56"/>
      <c r="F323" s="54"/>
      <c r="G323" s="54"/>
      <c r="H323" s="54"/>
      <c r="I323" s="58"/>
      <c r="J323" s="58"/>
      <c r="K323" s="58"/>
      <c r="L323" s="54"/>
      <c r="M323" s="71"/>
      <c r="N323" s="54"/>
      <c r="O323" s="71"/>
      <c r="P323" s="54"/>
      <c r="Q323" s="64"/>
      <c r="R323" s="205"/>
      <c r="S323" s="205"/>
      <c r="T323" s="66"/>
      <c r="U323" s="205"/>
      <c r="V323" s="71"/>
      <c r="W323" s="169"/>
      <c r="X323" s="169"/>
      <c r="Y323" s="69"/>
      <c r="Z323" s="69"/>
      <c r="AA323" s="69"/>
      <c r="AB323" s="25"/>
      <c r="AC323" s="71"/>
      <c r="AD323" s="169"/>
      <c r="AE323" s="169"/>
      <c r="AF323" s="69" t="str">
        <f t="shared" si="26"/>
        <v/>
      </c>
      <c r="AG323" s="169"/>
      <c r="AH323" s="170"/>
      <c r="AI323" s="77" t="str">
        <f t="shared" si="27"/>
        <v/>
      </c>
      <c r="AJ323" s="80"/>
      <c r="AK323" s="80"/>
      <c r="AL323" s="82"/>
      <c r="AM323" s="82"/>
      <c r="AN323" s="82"/>
      <c r="AO323" s="82"/>
      <c r="AP323" s="82"/>
      <c r="AQ323" s="82"/>
      <c r="AR323" s="137"/>
      <c r="AS323" s="83" t="str">
        <f t="shared" si="7"/>
        <v/>
      </c>
      <c r="AT323" s="85">
        <f t="shared" si="8"/>
        <v>0</v>
      </c>
      <c r="AU323" s="84" t="e">
        <f t="shared" ca="1" si="9"/>
        <v>#NAME?</v>
      </c>
      <c r="AV323" s="85" t="e">
        <f t="shared" ca="1" si="10"/>
        <v>#NAME?</v>
      </c>
      <c r="AW323" s="86" t="e">
        <f t="shared" ca="1" si="11"/>
        <v>#NAME?</v>
      </c>
      <c r="AX323" s="85" t="e">
        <f t="shared" ca="1" si="12"/>
        <v>#NAME?</v>
      </c>
      <c r="AY323" s="86" t="str">
        <f t="shared" si="13"/>
        <v/>
      </c>
      <c r="AZ323" s="171" t="e">
        <f t="shared" ca="1" si="14"/>
        <v>#NAME?</v>
      </c>
      <c r="BA323" s="85" t="e">
        <f t="shared" ca="1" si="15"/>
        <v>#NAME?</v>
      </c>
      <c r="BB323" s="85" t="e">
        <f t="shared" ca="1" si="16"/>
        <v>#NAME?</v>
      </c>
      <c r="BC323" s="90" t="e">
        <f t="shared" ca="1" si="17"/>
        <v>#NAME?</v>
      </c>
      <c r="BD323" s="90" t="e">
        <f t="shared" ca="1" si="18"/>
        <v>#NAME?</v>
      </c>
      <c r="BE323" s="85" t="e">
        <f t="shared" ca="1" si="19"/>
        <v>#NAME?</v>
      </c>
      <c r="BF323" s="22" t="e">
        <f t="shared" ca="1" si="20"/>
        <v>#NAME?</v>
      </c>
      <c r="BG323" s="22" t="e">
        <f t="shared" ca="1" si="21"/>
        <v>#NAME?</v>
      </c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 t="str">
        <f t="shared" si="22"/>
        <v/>
      </c>
      <c r="B324" s="144"/>
      <c r="C324" s="54"/>
      <c r="D324" s="58"/>
      <c r="E324" s="56"/>
      <c r="F324" s="54"/>
      <c r="G324" s="54"/>
      <c r="H324" s="54"/>
      <c r="I324" s="58"/>
      <c r="J324" s="58"/>
      <c r="K324" s="58"/>
      <c r="L324" s="54"/>
      <c r="M324" s="71"/>
      <c r="N324" s="54"/>
      <c r="O324" s="71"/>
      <c r="P324" s="54"/>
      <c r="Q324" s="64"/>
      <c r="R324" s="205"/>
      <c r="S324" s="205"/>
      <c r="T324" s="66"/>
      <c r="U324" s="205"/>
      <c r="V324" s="71"/>
      <c r="W324" s="169"/>
      <c r="X324" s="169"/>
      <c r="Y324" s="69"/>
      <c r="Z324" s="69"/>
      <c r="AA324" s="69"/>
      <c r="AB324" s="25"/>
      <c r="AC324" s="71"/>
      <c r="AD324" s="169"/>
      <c r="AE324" s="169"/>
      <c r="AF324" s="69" t="str">
        <f t="shared" si="26"/>
        <v/>
      </c>
      <c r="AG324" s="169"/>
      <c r="AH324" s="170"/>
      <c r="AI324" s="77" t="str">
        <f t="shared" si="27"/>
        <v/>
      </c>
      <c r="AJ324" s="80"/>
      <c r="AK324" s="80"/>
      <c r="AL324" s="82"/>
      <c r="AM324" s="82"/>
      <c r="AN324" s="82"/>
      <c r="AO324" s="82"/>
      <c r="AP324" s="82"/>
      <c r="AQ324" s="82"/>
      <c r="AR324" s="137"/>
      <c r="AS324" s="83" t="str">
        <f t="shared" si="7"/>
        <v/>
      </c>
      <c r="AT324" s="85">
        <f t="shared" si="8"/>
        <v>0</v>
      </c>
      <c r="AU324" s="84" t="e">
        <f t="shared" ca="1" si="9"/>
        <v>#NAME?</v>
      </c>
      <c r="AV324" s="85" t="e">
        <f t="shared" ca="1" si="10"/>
        <v>#NAME?</v>
      </c>
      <c r="AW324" s="86" t="e">
        <f t="shared" ca="1" si="11"/>
        <v>#NAME?</v>
      </c>
      <c r="AX324" s="85" t="e">
        <f t="shared" ca="1" si="12"/>
        <v>#NAME?</v>
      </c>
      <c r="AY324" s="86" t="str">
        <f t="shared" si="13"/>
        <v/>
      </c>
      <c r="AZ324" s="171" t="e">
        <f t="shared" ca="1" si="14"/>
        <v>#NAME?</v>
      </c>
      <c r="BA324" s="85" t="e">
        <f t="shared" ca="1" si="15"/>
        <v>#NAME?</v>
      </c>
      <c r="BB324" s="85" t="e">
        <f t="shared" ca="1" si="16"/>
        <v>#NAME?</v>
      </c>
      <c r="BC324" s="90" t="e">
        <f t="shared" ca="1" si="17"/>
        <v>#NAME?</v>
      </c>
      <c r="BD324" s="90" t="e">
        <f t="shared" ca="1" si="18"/>
        <v>#NAME?</v>
      </c>
      <c r="BE324" s="85" t="e">
        <f t="shared" ca="1" si="19"/>
        <v>#NAME?</v>
      </c>
      <c r="BF324" s="22" t="e">
        <f t="shared" ca="1" si="20"/>
        <v>#NAME?</v>
      </c>
      <c r="BG324" s="22" t="e">
        <f t="shared" ca="1" si="21"/>
        <v>#NAME?</v>
      </c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 t="str">
        <f t="shared" si="22"/>
        <v/>
      </c>
      <c r="B325" s="144"/>
      <c r="C325" s="54"/>
      <c r="D325" s="58"/>
      <c r="E325" s="56"/>
      <c r="F325" s="54"/>
      <c r="G325" s="54"/>
      <c r="H325" s="54"/>
      <c r="I325" s="58"/>
      <c r="J325" s="58"/>
      <c r="K325" s="58"/>
      <c r="L325" s="54"/>
      <c r="M325" s="71"/>
      <c r="N325" s="54"/>
      <c r="O325" s="71"/>
      <c r="P325" s="54"/>
      <c r="Q325" s="64"/>
      <c r="R325" s="205"/>
      <c r="S325" s="205"/>
      <c r="T325" s="66"/>
      <c r="U325" s="205"/>
      <c r="V325" s="71"/>
      <c r="W325" s="169"/>
      <c r="X325" s="169"/>
      <c r="Y325" s="69"/>
      <c r="Z325" s="69"/>
      <c r="AA325" s="69"/>
      <c r="AB325" s="25"/>
      <c r="AC325" s="71"/>
      <c r="AD325" s="169"/>
      <c r="AE325" s="169"/>
      <c r="AF325" s="69" t="str">
        <f t="shared" si="26"/>
        <v/>
      </c>
      <c r="AG325" s="169"/>
      <c r="AH325" s="170"/>
      <c r="AI325" s="77" t="str">
        <f t="shared" si="27"/>
        <v/>
      </c>
      <c r="AJ325" s="80"/>
      <c r="AK325" s="80"/>
      <c r="AL325" s="82"/>
      <c r="AM325" s="82"/>
      <c r="AN325" s="82"/>
      <c r="AO325" s="82"/>
      <c r="AP325" s="82"/>
      <c r="AQ325" s="82"/>
      <c r="AR325" s="137"/>
      <c r="AS325" s="83" t="str">
        <f t="shared" si="7"/>
        <v/>
      </c>
      <c r="AT325" s="85">
        <f t="shared" si="8"/>
        <v>0</v>
      </c>
      <c r="AU325" s="84" t="e">
        <f t="shared" ca="1" si="9"/>
        <v>#NAME?</v>
      </c>
      <c r="AV325" s="85" t="e">
        <f t="shared" ca="1" si="10"/>
        <v>#NAME?</v>
      </c>
      <c r="AW325" s="86" t="e">
        <f t="shared" ca="1" si="11"/>
        <v>#NAME?</v>
      </c>
      <c r="AX325" s="85" t="e">
        <f t="shared" ca="1" si="12"/>
        <v>#NAME?</v>
      </c>
      <c r="AY325" s="86" t="str">
        <f t="shared" si="13"/>
        <v/>
      </c>
      <c r="AZ325" s="171" t="e">
        <f t="shared" ca="1" si="14"/>
        <v>#NAME?</v>
      </c>
      <c r="BA325" s="85" t="e">
        <f t="shared" ca="1" si="15"/>
        <v>#NAME?</v>
      </c>
      <c r="BB325" s="85" t="e">
        <f t="shared" ca="1" si="16"/>
        <v>#NAME?</v>
      </c>
      <c r="BC325" s="90" t="e">
        <f t="shared" ca="1" si="17"/>
        <v>#NAME?</v>
      </c>
      <c r="BD325" s="90" t="e">
        <f t="shared" ca="1" si="18"/>
        <v>#NAME?</v>
      </c>
      <c r="BE325" s="85" t="e">
        <f t="shared" ca="1" si="19"/>
        <v>#NAME?</v>
      </c>
      <c r="BF325" s="22" t="e">
        <f t="shared" ca="1" si="20"/>
        <v>#NAME?</v>
      </c>
      <c r="BG325" s="22" t="e">
        <f t="shared" ca="1" si="21"/>
        <v>#NAME?</v>
      </c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 t="str">
        <f t="shared" si="22"/>
        <v/>
      </c>
      <c r="B326" s="144"/>
      <c r="C326" s="54"/>
      <c r="D326" s="54"/>
      <c r="E326" s="56"/>
      <c r="F326" s="54"/>
      <c r="G326" s="54"/>
      <c r="H326" s="54"/>
      <c r="I326" s="58"/>
      <c r="J326" s="58"/>
      <c r="K326" s="58"/>
      <c r="L326" s="54"/>
      <c r="M326" s="71"/>
      <c r="N326" s="54"/>
      <c r="O326" s="71"/>
      <c r="P326" s="54"/>
      <c r="Q326" s="64"/>
      <c r="R326" s="205"/>
      <c r="S326" s="205"/>
      <c r="T326" s="66"/>
      <c r="U326" s="205"/>
      <c r="V326" s="71"/>
      <c r="W326" s="169"/>
      <c r="X326" s="169"/>
      <c r="Y326" s="69"/>
      <c r="Z326" s="69"/>
      <c r="AA326" s="69"/>
      <c r="AB326" s="25"/>
      <c r="AC326" s="71"/>
      <c r="AD326" s="169"/>
      <c r="AE326" s="169"/>
      <c r="AF326" s="69" t="str">
        <f t="shared" si="26"/>
        <v/>
      </c>
      <c r="AG326" s="169"/>
      <c r="AH326" s="170"/>
      <c r="AI326" s="77" t="str">
        <f t="shared" si="27"/>
        <v/>
      </c>
      <c r="AJ326" s="80"/>
      <c r="AK326" s="80"/>
      <c r="AL326" s="82"/>
      <c r="AM326" s="82"/>
      <c r="AN326" s="82"/>
      <c r="AO326" s="82"/>
      <c r="AP326" s="82"/>
      <c r="AQ326" s="82"/>
      <c r="AR326" s="137"/>
      <c r="AS326" s="83" t="str">
        <f t="shared" si="7"/>
        <v/>
      </c>
      <c r="AT326" s="85">
        <f t="shared" si="8"/>
        <v>0</v>
      </c>
      <c r="AU326" s="84" t="e">
        <f t="shared" ca="1" si="9"/>
        <v>#NAME?</v>
      </c>
      <c r="AV326" s="85" t="e">
        <f t="shared" ca="1" si="10"/>
        <v>#NAME?</v>
      </c>
      <c r="AW326" s="86" t="e">
        <f t="shared" ca="1" si="11"/>
        <v>#NAME?</v>
      </c>
      <c r="AX326" s="85" t="e">
        <f t="shared" ca="1" si="12"/>
        <v>#NAME?</v>
      </c>
      <c r="AY326" s="86" t="str">
        <f t="shared" si="13"/>
        <v/>
      </c>
      <c r="AZ326" s="171" t="e">
        <f t="shared" ca="1" si="14"/>
        <v>#NAME?</v>
      </c>
      <c r="BA326" s="85" t="e">
        <f t="shared" ca="1" si="15"/>
        <v>#NAME?</v>
      </c>
      <c r="BB326" s="85" t="e">
        <f t="shared" ca="1" si="16"/>
        <v>#NAME?</v>
      </c>
      <c r="BC326" s="90" t="e">
        <f t="shared" ca="1" si="17"/>
        <v>#NAME?</v>
      </c>
      <c r="BD326" s="90" t="e">
        <f t="shared" ca="1" si="18"/>
        <v>#NAME?</v>
      </c>
      <c r="BE326" s="85" t="e">
        <f t="shared" ca="1" si="19"/>
        <v>#NAME?</v>
      </c>
      <c r="BF326" s="22" t="e">
        <f t="shared" ca="1" si="20"/>
        <v>#NAME?</v>
      </c>
      <c r="BG326" s="22" t="e">
        <f t="shared" ca="1" si="21"/>
        <v>#NAME?</v>
      </c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 t="str">
        <f t="shared" si="22"/>
        <v/>
      </c>
      <c r="B327" s="144"/>
      <c r="C327" s="54"/>
      <c r="D327" s="54"/>
      <c r="E327" s="56"/>
      <c r="F327" s="54"/>
      <c r="G327" s="54"/>
      <c r="H327" s="54"/>
      <c r="I327" s="58"/>
      <c r="J327" s="58"/>
      <c r="K327" s="58"/>
      <c r="L327" s="54"/>
      <c r="M327" s="71"/>
      <c r="N327" s="54"/>
      <c r="O327" s="71"/>
      <c r="P327" s="54"/>
      <c r="Q327" s="64"/>
      <c r="R327" s="205"/>
      <c r="S327" s="205"/>
      <c r="T327" s="66"/>
      <c r="U327" s="205"/>
      <c r="V327" s="71"/>
      <c r="W327" s="169"/>
      <c r="X327" s="169"/>
      <c r="Y327" s="69"/>
      <c r="Z327" s="69"/>
      <c r="AA327" s="69"/>
      <c r="AB327" s="25"/>
      <c r="AC327" s="71"/>
      <c r="AD327" s="169"/>
      <c r="AE327" s="169"/>
      <c r="AF327" s="69" t="str">
        <f t="shared" si="26"/>
        <v/>
      </c>
      <c r="AG327" s="169"/>
      <c r="AH327" s="170"/>
      <c r="AI327" s="77" t="str">
        <f t="shared" si="27"/>
        <v/>
      </c>
      <c r="AJ327" s="80"/>
      <c r="AK327" s="80"/>
      <c r="AL327" s="82"/>
      <c r="AM327" s="82"/>
      <c r="AN327" s="82"/>
      <c r="AO327" s="82"/>
      <c r="AP327" s="82"/>
      <c r="AQ327" s="82"/>
      <c r="AR327" s="137"/>
      <c r="AS327" s="83" t="str">
        <f t="shared" si="7"/>
        <v/>
      </c>
      <c r="AT327" s="85">
        <f t="shared" si="8"/>
        <v>0</v>
      </c>
      <c r="AU327" s="84" t="e">
        <f t="shared" ca="1" si="9"/>
        <v>#NAME?</v>
      </c>
      <c r="AV327" s="85" t="e">
        <f t="shared" ca="1" si="10"/>
        <v>#NAME?</v>
      </c>
      <c r="AW327" s="86" t="e">
        <f t="shared" ca="1" si="11"/>
        <v>#NAME?</v>
      </c>
      <c r="AX327" s="85" t="e">
        <f t="shared" ca="1" si="12"/>
        <v>#NAME?</v>
      </c>
      <c r="AY327" s="86" t="str">
        <f t="shared" si="13"/>
        <v/>
      </c>
      <c r="AZ327" s="171" t="e">
        <f t="shared" ca="1" si="14"/>
        <v>#NAME?</v>
      </c>
      <c r="BA327" s="85" t="e">
        <f t="shared" ca="1" si="15"/>
        <v>#NAME?</v>
      </c>
      <c r="BB327" s="85" t="e">
        <f t="shared" ca="1" si="16"/>
        <v>#NAME?</v>
      </c>
      <c r="BC327" s="90" t="e">
        <f t="shared" ca="1" si="17"/>
        <v>#NAME?</v>
      </c>
      <c r="BD327" s="90" t="e">
        <f t="shared" ca="1" si="18"/>
        <v>#NAME?</v>
      </c>
      <c r="BE327" s="85" t="e">
        <f t="shared" ca="1" si="19"/>
        <v>#NAME?</v>
      </c>
      <c r="BF327" s="22" t="e">
        <f t="shared" ca="1" si="20"/>
        <v>#NAME?</v>
      </c>
      <c r="BG327" s="22" t="e">
        <f t="shared" ca="1" si="21"/>
        <v>#NAME?</v>
      </c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 t="str">
        <f t="shared" si="22"/>
        <v/>
      </c>
      <c r="B328" s="144"/>
      <c r="C328" s="54"/>
      <c r="D328" s="54"/>
      <c r="E328" s="56"/>
      <c r="F328" s="54"/>
      <c r="G328" s="54"/>
      <c r="H328" s="54"/>
      <c r="I328" s="58"/>
      <c r="J328" s="58"/>
      <c r="K328" s="58"/>
      <c r="L328" s="54"/>
      <c r="M328" s="71"/>
      <c r="N328" s="54"/>
      <c r="O328" s="71"/>
      <c r="P328" s="54"/>
      <c r="Q328" s="64"/>
      <c r="R328" s="205"/>
      <c r="S328" s="205"/>
      <c r="T328" s="66"/>
      <c r="U328" s="205"/>
      <c r="V328" s="71"/>
      <c r="W328" s="169"/>
      <c r="X328" s="169"/>
      <c r="Y328" s="69"/>
      <c r="Z328" s="69"/>
      <c r="AA328" s="69"/>
      <c r="AB328" s="25"/>
      <c r="AC328" s="71"/>
      <c r="AD328" s="169"/>
      <c r="AE328" s="169"/>
      <c r="AF328" s="69" t="str">
        <f t="shared" si="26"/>
        <v/>
      </c>
      <c r="AG328" s="169"/>
      <c r="AH328" s="170"/>
      <c r="AI328" s="77" t="str">
        <f t="shared" si="27"/>
        <v/>
      </c>
      <c r="AJ328" s="80"/>
      <c r="AK328" s="80"/>
      <c r="AL328" s="82"/>
      <c r="AM328" s="82"/>
      <c r="AN328" s="82"/>
      <c r="AO328" s="82"/>
      <c r="AP328" s="82"/>
      <c r="AQ328" s="82"/>
      <c r="AR328" s="137"/>
      <c r="AS328" s="83" t="str">
        <f t="shared" si="7"/>
        <v/>
      </c>
      <c r="AT328" s="85">
        <f t="shared" si="8"/>
        <v>0</v>
      </c>
      <c r="AU328" s="84" t="e">
        <f t="shared" ca="1" si="9"/>
        <v>#NAME?</v>
      </c>
      <c r="AV328" s="85" t="e">
        <f t="shared" ca="1" si="10"/>
        <v>#NAME?</v>
      </c>
      <c r="AW328" s="86" t="e">
        <f t="shared" ca="1" si="11"/>
        <v>#NAME?</v>
      </c>
      <c r="AX328" s="85" t="e">
        <f t="shared" ca="1" si="12"/>
        <v>#NAME?</v>
      </c>
      <c r="AY328" s="86" t="str">
        <f t="shared" si="13"/>
        <v/>
      </c>
      <c r="AZ328" s="171" t="e">
        <f t="shared" ca="1" si="14"/>
        <v>#NAME?</v>
      </c>
      <c r="BA328" s="85" t="e">
        <f t="shared" ca="1" si="15"/>
        <v>#NAME?</v>
      </c>
      <c r="BB328" s="85" t="e">
        <f t="shared" ca="1" si="16"/>
        <v>#NAME?</v>
      </c>
      <c r="BC328" s="90" t="e">
        <f t="shared" ca="1" si="17"/>
        <v>#NAME?</v>
      </c>
      <c r="BD328" s="90" t="e">
        <f t="shared" ca="1" si="18"/>
        <v>#NAME?</v>
      </c>
      <c r="BE328" s="85" t="e">
        <f t="shared" ca="1" si="19"/>
        <v>#NAME?</v>
      </c>
      <c r="BF328" s="22" t="e">
        <f t="shared" ca="1" si="20"/>
        <v>#NAME?</v>
      </c>
      <c r="BG328" s="22" t="e">
        <f t="shared" ca="1" si="21"/>
        <v>#NAME?</v>
      </c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 t="str">
        <f t="shared" si="22"/>
        <v/>
      </c>
      <c r="B329" s="144"/>
      <c r="C329" s="54"/>
      <c r="D329" s="54"/>
      <c r="E329" s="56"/>
      <c r="F329" s="54"/>
      <c r="G329" s="54"/>
      <c r="H329" s="54"/>
      <c r="I329" s="54"/>
      <c r="J329" s="62"/>
      <c r="K329" s="62"/>
      <c r="L329" s="54"/>
      <c r="M329" s="71"/>
      <c r="N329" s="54"/>
      <c r="O329" s="71"/>
      <c r="P329" s="54"/>
      <c r="Q329" s="64"/>
      <c r="R329" s="205"/>
      <c r="S329" s="205"/>
      <c r="T329" s="66"/>
      <c r="U329" s="205"/>
      <c r="V329" s="71"/>
      <c r="W329" s="169"/>
      <c r="X329" s="169"/>
      <c r="Y329" s="69"/>
      <c r="Z329" s="69"/>
      <c r="AA329" s="69"/>
      <c r="AB329" s="25"/>
      <c r="AC329" s="71"/>
      <c r="AD329" s="169"/>
      <c r="AE329" s="169"/>
      <c r="AF329" s="69" t="str">
        <f t="shared" si="26"/>
        <v/>
      </c>
      <c r="AG329" s="169"/>
      <c r="AH329" s="170"/>
      <c r="AI329" s="77" t="str">
        <f t="shared" si="27"/>
        <v/>
      </c>
      <c r="AJ329" s="80"/>
      <c r="AK329" s="80"/>
      <c r="AL329" s="82"/>
      <c r="AM329" s="82"/>
      <c r="AN329" s="82"/>
      <c r="AO329" s="82"/>
      <c r="AP329" s="82"/>
      <c r="AQ329" s="82"/>
      <c r="AR329" s="137"/>
      <c r="AS329" s="83" t="str">
        <f t="shared" si="7"/>
        <v/>
      </c>
      <c r="AT329" s="85">
        <f t="shared" si="8"/>
        <v>0</v>
      </c>
      <c r="AU329" s="84" t="e">
        <f t="shared" ca="1" si="9"/>
        <v>#NAME?</v>
      </c>
      <c r="AV329" s="85" t="e">
        <f t="shared" ca="1" si="10"/>
        <v>#NAME?</v>
      </c>
      <c r="AW329" s="86" t="e">
        <f t="shared" ca="1" si="11"/>
        <v>#NAME?</v>
      </c>
      <c r="AX329" s="85" t="e">
        <f t="shared" ca="1" si="12"/>
        <v>#NAME?</v>
      </c>
      <c r="AY329" s="86" t="str">
        <f t="shared" si="13"/>
        <v/>
      </c>
      <c r="AZ329" s="171" t="e">
        <f t="shared" ca="1" si="14"/>
        <v>#NAME?</v>
      </c>
      <c r="BA329" s="85" t="e">
        <f t="shared" ca="1" si="15"/>
        <v>#NAME?</v>
      </c>
      <c r="BB329" s="85" t="e">
        <f t="shared" ca="1" si="16"/>
        <v>#NAME?</v>
      </c>
      <c r="BC329" s="90" t="e">
        <f t="shared" ca="1" si="17"/>
        <v>#NAME?</v>
      </c>
      <c r="BD329" s="90" t="e">
        <f t="shared" ca="1" si="18"/>
        <v>#NAME?</v>
      </c>
      <c r="BE329" s="85" t="e">
        <f t="shared" ca="1" si="19"/>
        <v>#NAME?</v>
      </c>
      <c r="BF329" s="22" t="e">
        <f t="shared" ca="1" si="20"/>
        <v>#NAME?</v>
      </c>
      <c r="BG329" s="22" t="e">
        <f t="shared" ca="1" si="21"/>
        <v>#NAME?</v>
      </c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 t="str">
        <f t="shared" si="22"/>
        <v/>
      </c>
      <c r="B330" s="144"/>
      <c r="C330" s="54"/>
      <c r="D330" s="54"/>
      <c r="E330" s="56"/>
      <c r="F330" s="54"/>
      <c r="G330" s="54"/>
      <c r="H330" s="54"/>
      <c r="I330" s="54"/>
      <c r="J330" s="58"/>
      <c r="K330" s="58"/>
      <c r="L330" s="54"/>
      <c r="M330" s="71"/>
      <c r="N330" s="54"/>
      <c r="O330" s="71"/>
      <c r="P330" s="54"/>
      <c r="Q330" s="64"/>
      <c r="R330" s="205"/>
      <c r="S330" s="205"/>
      <c r="T330" s="66"/>
      <c r="U330" s="205"/>
      <c r="V330" s="71"/>
      <c r="W330" s="169"/>
      <c r="X330" s="169"/>
      <c r="Y330" s="69"/>
      <c r="Z330" s="69"/>
      <c r="AA330" s="69"/>
      <c r="AB330" s="25"/>
      <c r="AC330" s="71"/>
      <c r="AD330" s="169"/>
      <c r="AE330" s="169"/>
      <c r="AF330" s="69" t="str">
        <f t="shared" si="26"/>
        <v/>
      </c>
      <c r="AG330" s="169"/>
      <c r="AH330" s="170"/>
      <c r="AI330" s="77" t="str">
        <f t="shared" si="27"/>
        <v/>
      </c>
      <c r="AJ330" s="80"/>
      <c r="AK330" s="80"/>
      <c r="AL330" s="82"/>
      <c r="AM330" s="82"/>
      <c r="AN330" s="82"/>
      <c r="AO330" s="82"/>
      <c r="AP330" s="82"/>
      <c r="AQ330" s="82"/>
      <c r="AR330" s="137"/>
      <c r="AS330" s="83" t="str">
        <f t="shared" si="7"/>
        <v/>
      </c>
      <c r="AT330" s="85">
        <f t="shared" si="8"/>
        <v>0</v>
      </c>
      <c r="AU330" s="84" t="e">
        <f t="shared" ca="1" si="9"/>
        <v>#NAME?</v>
      </c>
      <c r="AV330" s="85" t="e">
        <f t="shared" ca="1" si="10"/>
        <v>#NAME?</v>
      </c>
      <c r="AW330" s="86" t="e">
        <f t="shared" ca="1" si="11"/>
        <v>#NAME?</v>
      </c>
      <c r="AX330" s="85" t="e">
        <f t="shared" ca="1" si="12"/>
        <v>#NAME?</v>
      </c>
      <c r="AY330" s="86" t="str">
        <f t="shared" si="13"/>
        <v/>
      </c>
      <c r="AZ330" s="171" t="e">
        <f t="shared" ca="1" si="14"/>
        <v>#NAME?</v>
      </c>
      <c r="BA330" s="85" t="e">
        <f t="shared" ca="1" si="15"/>
        <v>#NAME?</v>
      </c>
      <c r="BB330" s="85" t="e">
        <f t="shared" ca="1" si="16"/>
        <v>#NAME?</v>
      </c>
      <c r="BC330" s="90" t="e">
        <f t="shared" ca="1" si="17"/>
        <v>#NAME?</v>
      </c>
      <c r="BD330" s="90" t="e">
        <f t="shared" ca="1" si="18"/>
        <v>#NAME?</v>
      </c>
      <c r="BE330" s="85" t="e">
        <f t="shared" ca="1" si="19"/>
        <v>#NAME?</v>
      </c>
      <c r="BF330" s="22" t="e">
        <f t="shared" ca="1" si="20"/>
        <v>#NAME?</v>
      </c>
      <c r="BG330" s="22" t="e">
        <f t="shared" ca="1" si="21"/>
        <v>#NAME?</v>
      </c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 t="str">
        <f t="shared" si="22"/>
        <v/>
      </c>
      <c r="B331" s="144"/>
      <c r="C331" s="54"/>
      <c r="D331" s="54"/>
      <c r="E331" s="56"/>
      <c r="F331" s="54"/>
      <c r="G331" s="54"/>
      <c r="H331" s="54"/>
      <c r="I331" s="54"/>
      <c r="J331" s="58"/>
      <c r="K331" s="58"/>
      <c r="L331" s="54"/>
      <c r="M331" s="71"/>
      <c r="N331" s="54"/>
      <c r="O331" s="71"/>
      <c r="P331" s="54"/>
      <c r="Q331" s="64"/>
      <c r="R331" s="205"/>
      <c r="S331" s="205"/>
      <c r="T331" s="66"/>
      <c r="U331" s="205"/>
      <c r="V331" s="71"/>
      <c r="W331" s="169"/>
      <c r="X331" s="169"/>
      <c r="Y331" s="69"/>
      <c r="Z331" s="69"/>
      <c r="AA331" s="69"/>
      <c r="AB331" s="25"/>
      <c r="AC331" s="71"/>
      <c r="AD331" s="169"/>
      <c r="AE331" s="169"/>
      <c r="AF331" s="69" t="str">
        <f t="shared" si="26"/>
        <v/>
      </c>
      <c r="AG331" s="169"/>
      <c r="AH331" s="170"/>
      <c r="AI331" s="77" t="str">
        <f t="shared" si="27"/>
        <v/>
      </c>
      <c r="AJ331" s="80"/>
      <c r="AK331" s="80"/>
      <c r="AL331" s="82"/>
      <c r="AM331" s="82"/>
      <c r="AN331" s="82"/>
      <c r="AO331" s="82"/>
      <c r="AP331" s="82"/>
      <c r="AQ331" s="82"/>
      <c r="AR331" s="137"/>
      <c r="AS331" s="83" t="str">
        <f t="shared" si="7"/>
        <v/>
      </c>
      <c r="AT331" s="85">
        <f t="shared" si="8"/>
        <v>0</v>
      </c>
      <c r="AU331" s="84" t="e">
        <f t="shared" ca="1" si="9"/>
        <v>#NAME?</v>
      </c>
      <c r="AV331" s="85" t="e">
        <f t="shared" ca="1" si="10"/>
        <v>#NAME?</v>
      </c>
      <c r="AW331" s="86" t="e">
        <f t="shared" ca="1" si="11"/>
        <v>#NAME?</v>
      </c>
      <c r="AX331" s="85" t="e">
        <f t="shared" ca="1" si="12"/>
        <v>#NAME?</v>
      </c>
      <c r="AY331" s="86" t="str">
        <f t="shared" si="13"/>
        <v/>
      </c>
      <c r="AZ331" s="171" t="e">
        <f t="shared" ca="1" si="14"/>
        <v>#NAME?</v>
      </c>
      <c r="BA331" s="85" t="e">
        <f t="shared" ca="1" si="15"/>
        <v>#NAME?</v>
      </c>
      <c r="BB331" s="85" t="e">
        <f t="shared" ca="1" si="16"/>
        <v>#NAME?</v>
      </c>
      <c r="BC331" s="90" t="e">
        <f t="shared" ca="1" si="17"/>
        <v>#NAME?</v>
      </c>
      <c r="BD331" s="90" t="e">
        <f t="shared" ca="1" si="18"/>
        <v>#NAME?</v>
      </c>
      <c r="BE331" s="85" t="e">
        <f t="shared" ca="1" si="19"/>
        <v>#NAME?</v>
      </c>
      <c r="BF331" s="22" t="e">
        <f t="shared" ca="1" si="20"/>
        <v>#NAME?</v>
      </c>
      <c r="BG331" s="22" t="e">
        <f t="shared" ca="1" si="21"/>
        <v>#NAME?</v>
      </c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 t="str">
        <f t="shared" si="22"/>
        <v/>
      </c>
      <c r="B332" s="144"/>
      <c r="C332" s="54"/>
      <c r="D332" s="54"/>
      <c r="E332" s="56"/>
      <c r="F332" s="54"/>
      <c r="G332" s="54"/>
      <c r="H332" s="54"/>
      <c r="I332" s="54"/>
      <c r="J332" s="62"/>
      <c r="K332" s="62"/>
      <c r="L332" s="54"/>
      <c r="M332" s="71"/>
      <c r="N332" s="54"/>
      <c r="O332" s="71"/>
      <c r="P332" s="54"/>
      <c r="Q332" s="64"/>
      <c r="R332" s="205"/>
      <c r="S332" s="205"/>
      <c r="T332" s="66"/>
      <c r="U332" s="205"/>
      <c r="V332" s="71"/>
      <c r="W332" s="169"/>
      <c r="X332" s="169"/>
      <c r="Y332" s="69"/>
      <c r="Z332" s="69"/>
      <c r="AA332" s="69"/>
      <c r="AB332" s="25"/>
      <c r="AC332" s="71"/>
      <c r="AD332" s="169"/>
      <c r="AE332" s="169"/>
      <c r="AF332" s="69" t="str">
        <f t="shared" si="26"/>
        <v/>
      </c>
      <c r="AG332" s="169"/>
      <c r="AH332" s="170"/>
      <c r="AI332" s="77" t="str">
        <f t="shared" si="27"/>
        <v/>
      </c>
      <c r="AJ332" s="80"/>
      <c r="AK332" s="80"/>
      <c r="AL332" s="82"/>
      <c r="AM332" s="82"/>
      <c r="AN332" s="82"/>
      <c r="AO332" s="82"/>
      <c r="AP332" s="82"/>
      <c r="AQ332" s="82"/>
      <c r="AR332" s="137"/>
      <c r="AS332" s="83" t="str">
        <f t="shared" si="7"/>
        <v/>
      </c>
      <c r="AT332" s="85">
        <f t="shared" si="8"/>
        <v>0</v>
      </c>
      <c r="AU332" s="84" t="e">
        <f t="shared" ca="1" si="9"/>
        <v>#NAME?</v>
      </c>
      <c r="AV332" s="85" t="e">
        <f t="shared" ca="1" si="10"/>
        <v>#NAME?</v>
      </c>
      <c r="AW332" s="86" t="e">
        <f t="shared" ca="1" si="11"/>
        <v>#NAME?</v>
      </c>
      <c r="AX332" s="85" t="e">
        <f t="shared" ca="1" si="12"/>
        <v>#NAME?</v>
      </c>
      <c r="AY332" s="86" t="str">
        <f t="shared" si="13"/>
        <v/>
      </c>
      <c r="AZ332" s="171" t="e">
        <f t="shared" ca="1" si="14"/>
        <v>#NAME?</v>
      </c>
      <c r="BA332" s="85" t="e">
        <f t="shared" ca="1" si="15"/>
        <v>#NAME?</v>
      </c>
      <c r="BB332" s="85" t="e">
        <f t="shared" ca="1" si="16"/>
        <v>#NAME?</v>
      </c>
      <c r="BC332" s="90" t="e">
        <f t="shared" ca="1" si="17"/>
        <v>#NAME?</v>
      </c>
      <c r="BD332" s="90" t="e">
        <f t="shared" ca="1" si="18"/>
        <v>#NAME?</v>
      </c>
      <c r="BE332" s="85" t="e">
        <f t="shared" ca="1" si="19"/>
        <v>#NAME?</v>
      </c>
      <c r="BF332" s="22" t="e">
        <f t="shared" ca="1" si="20"/>
        <v>#NAME?</v>
      </c>
      <c r="BG332" s="22" t="e">
        <f t="shared" ca="1" si="21"/>
        <v>#NAME?</v>
      </c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 t="str">
        <f t="shared" si="22"/>
        <v/>
      </c>
      <c r="B333" s="144"/>
      <c r="C333" s="54"/>
      <c r="D333" s="54"/>
      <c r="E333" s="56"/>
      <c r="F333" s="54"/>
      <c r="G333" s="54"/>
      <c r="H333" s="54"/>
      <c r="I333" s="54"/>
      <c r="J333" s="62"/>
      <c r="K333" s="62"/>
      <c r="L333" s="54"/>
      <c r="M333" s="71"/>
      <c r="N333" s="54"/>
      <c r="O333" s="71"/>
      <c r="P333" s="54"/>
      <c r="Q333" s="64"/>
      <c r="R333" s="205"/>
      <c r="S333" s="205"/>
      <c r="T333" s="66"/>
      <c r="U333" s="205"/>
      <c r="V333" s="71"/>
      <c r="W333" s="169"/>
      <c r="X333" s="169"/>
      <c r="Y333" s="69"/>
      <c r="Z333" s="69"/>
      <c r="AA333" s="69"/>
      <c r="AB333" s="25"/>
      <c r="AC333" s="71"/>
      <c r="AD333" s="169"/>
      <c r="AE333" s="169"/>
      <c r="AF333" s="69" t="str">
        <f t="shared" si="26"/>
        <v/>
      </c>
      <c r="AG333" s="169"/>
      <c r="AH333" s="170"/>
      <c r="AI333" s="77" t="str">
        <f t="shared" si="27"/>
        <v/>
      </c>
      <c r="AJ333" s="80"/>
      <c r="AK333" s="80"/>
      <c r="AL333" s="82"/>
      <c r="AM333" s="82"/>
      <c r="AN333" s="82"/>
      <c r="AO333" s="82"/>
      <c r="AP333" s="82"/>
      <c r="AQ333" s="82"/>
      <c r="AR333" s="137"/>
      <c r="AS333" s="83" t="str">
        <f t="shared" si="7"/>
        <v/>
      </c>
      <c r="AT333" s="85">
        <f t="shared" si="8"/>
        <v>0</v>
      </c>
      <c r="AU333" s="84" t="e">
        <f t="shared" ca="1" si="9"/>
        <v>#NAME?</v>
      </c>
      <c r="AV333" s="85" t="e">
        <f t="shared" ca="1" si="10"/>
        <v>#NAME?</v>
      </c>
      <c r="AW333" s="86" t="e">
        <f t="shared" ca="1" si="11"/>
        <v>#NAME?</v>
      </c>
      <c r="AX333" s="85" t="e">
        <f t="shared" ca="1" si="12"/>
        <v>#NAME?</v>
      </c>
      <c r="AY333" s="86" t="str">
        <f t="shared" si="13"/>
        <v/>
      </c>
      <c r="AZ333" s="171" t="e">
        <f t="shared" ca="1" si="14"/>
        <v>#NAME?</v>
      </c>
      <c r="BA333" s="85" t="e">
        <f t="shared" ca="1" si="15"/>
        <v>#NAME?</v>
      </c>
      <c r="BB333" s="85" t="e">
        <f t="shared" ca="1" si="16"/>
        <v>#NAME?</v>
      </c>
      <c r="BC333" s="90" t="e">
        <f t="shared" ca="1" si="17"/>
        <v>#NAME?</v>
      </c>
      <c r="BD333" s="90" t="e">
        <f t="shared" ca="1" si="18"/>
        <v>#NAME?</v>
      </c>
      <c r="BE333" s="85" t="e">
        <f t="shared" ca="1" si="19"/>
        <v>#NAME?</v>
      </c>
      <c r="BF333" s="22" t="e">
        <f t="shared" ca="1" si="20"/>
        <v>#NAME?</v>
      </c>
      <c r="BG333" s="22" t="e">
        <f t="shared" ca="1" si="21"/>
        <v>#NAME?</v>
      </c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 t="str">
        <f t="shared" si="22"/>
        <v/>
      </c>
      <c r="B334" s="144"/>
      <c r="C334" s="54"/>
      <c r="D334" s="54"/>
      <c r="E334" s="56"/>
      <c r="F334" s="54"/>
      <c r="G334" s="54"/>
      <c r="H334" s="54"/>
      <c r="I334" s="54"/>
      <c r="J334" s="58"/>
      <c r="K334" s="58"/>
      <c r="L334" s="54"/>
      <c r="M334" s="71"/>
      <c r="N334" s="54"/>
      <c r="O334" s="71"/>
      <c r="P334" s="54"/>
      <c r="Q334" s="64"/>
      <c r="R334" s="205"/>
      <c r="S334" s="205"/>
      <c r="T334" s="66"/>
      <c r="U334" s="205"/>
      <c r="V334" s="71"/>
      <c r="W334" s="169"/>
      <c r="X334" s="169"/>
      <c r="Y334" s="69" t="str">
        <f t="shared" ref="Y334:Y511" si="28">IF(C334=0,"",IF(V334&gt;0,"DONE","WAITING"))</f>
        <v/>
      </c>
      <c r="Z334" s="69"/>
      <c r="AA334" s="69"/>
      <c r="AB334" s="25" t="str">
        <f t="shared" ref="AB334:AB511" si="29">IF(C334=0,"",IF(Z334&gt;0,"DONE","WAITING"))</f>
        <v/>
      </c>
      <c r="AC334" s="71"/>
      <c r="AD334" s="169"/>
      <c r="AE334" s="169"/>
      <c r="AF334" s="69" t="str">
        <f t="shared" si="26"/>
        <v/>
      </c>
      <c r="AG334" s="169"/>
      <c r="AH334" s="170"/>
      <c r="AI334" s="77" t="str">
        <f t="shared" si="27"/>
        <v/>
      </c>
      <c r="AJ334" s="80"/>
      <c r="AK334" s="80"/>
      <c r="AL334" s="82"/>
      <c r="AM334" s="82"/>
      <c r="AN334" s="82"/>
      <c r="AO334" s="82"/>
      <c r="AP334" s="82"/>
      <c r="AQ334" s="82"/>
      <c r="AR334" s="137"/>
      <c r="AS334" s="83" t="str">
        <f t="shared" si="7"/>
        <v/>
      </c>
      <c r="AT334" s="85">
        <f t="shared" si="8"/>
        <v>0</v>
      </c>
      <c r="AU334" s="84" t="e">
        <f t="shared" ca="1" si="9"/>
        <v>#NAME?</v>
      </c>
      <c r="AV334" s="85" t="e">
        <f t="shared" ca="1" si="10"/>
        <v>#NAME?</v>
      </c>
      <c r="AW334" s="86" t="e">
        <f t="shared" ca="1" si="11"/>
        <v>#NAME?</v>
      </c>
      <c r="AX334" s="85" t="e">
        <f t="shared" ca="1" si="12"/>
        <v>#NAME?</v>
      </c>
      <c r="AY334" s="86" t="str">
        <f t="shared" si="13"/>
        <v/>
      </c>
      <c r="AZ334" s="171" t="e">
        <f t="shared" ca="1" si="14"/>
        <v>#NAME?</v>
      </c>
      <c r="BA334" s="85" t="e">
        <f t="shared" ca="1" si="15"/>
        <v>#NAME?</v>
      </c>
      <c r="BB334" s="85" t="e">
        <f t="shared" ca="1" si="16"/>
        <v>#NAME?</v>
      </c>
      <c r="BC334" s="90" t="e">
        <f t="shared" ca="1" si="17"/>
        <v>#NAME?</v>
      </c>
      <c r="BD334" s="90" t="e">
        <f t="shared" ca="1" si="18"/>
        <v>#NAME?</v>
      </c>
      <c r="BE334" s="85" t="e">
        <f t="shared" ca="1" si="19"/>
        <v>#NAME?</v>
      </c>
      <c r="BF334" s="22" t="e">
        <f t="shared" ca="1" si="20"/>
        <v>#NAME?</v>
      </c>
      <c r="BG334" s="22" t="e">
        <f t="shared" ca="1" si="21"/>
        <v>#NAME?</v>
      </c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 t="str">
        <f t="shared" si="22"/>
        <v/>
      </c>
      <c r="B335" s="144"/>
      <c r="C335" s="54"/>
      <c r="D335" s="54"/>
      <c r="E335" s="56"/>
      <c r="F335" s="54"/>
      <c r="G335" s="54"/>
      <c r="H335" s="54"/>
      <c r="I335" s="54"/>
      <c r="J335" s="58"/>
      <c r="K335" s="58"/>
      <c r="L335" s="54"/>
      <c r="M335" s="71"/>
      <c r="N335" s="54"/>
      <c r="O335" s="71"/>
      <c r="P335" s="54"/>
      <c r="Q335" s="64"/>
      <c r="R335" s="205"/>
      <c r="S335" s="205"/>
      <c r="T335" s="66"/>
      <c r="U335" s="205"/>
      <c r="V335" s="71"/>
      <c r="W335" s="169"/>
      <c r="X335" s="169"/>
      <c r="Y335" s="69" t="str">
        <f t="shared" si="28"/>
        <v/>
      </c>
      <c r="Z335" s="69"/>
      <c r="AA335" s="69"/>
      <c r="AB335" s="25" t="str">
        <f t="shared" si="29"/>
        <v/>
      </c>
      <c r="AC335" s="71"/>
      <c r="AD335" s="169"/>
      <c r="AE335" s="169"/>
      <c r="AF335" s="69" t="str">
        <f t="shared" si="26"/>
        <v/>
      </c>
      <c r="AG335" s="169"/>
      <c r="AH335" s="170"/>
      <c r="AI335" s="77" t="str">
        <f t="shared" si="27"/>
        <v/>
      </c>
      <c r="AJ335" s="80"/>
      <c r="AK335" s="80"/>
      <c r="AL335" s="82"/>
      <c r="AM335" s="82"/>
      <c r="AN335" s="82"/>
      <c r="AO335" s="82"/>
      <c r="AP335" s="82"/>
      <c r="AQ335" s="82"/>
      <c r="AR335" s="137"/>
      <c r="AS335" s="83" t="str">
        <f t="shared" si="7"/>
        <v/>
      </c>
      <c r="AT335" s="85">
        <f t="shared" si="8"/>
        <v>0</v>
      </c>
      <c r="AU335" s="84" t="e">
        <f t="shared" ca="1" si="9"/>
        <v>#NAME?</v>
      </c>
      <c r="AV335" s="85" t="e">
        <f t="shared" ca="1" si="10"/>
        <v>#NAME?</v>
      </c>
      <c r="AW335" s="86" t="e">
        <f t="shared" ca="1" si="11"/>
        <v>#NAME?</v>
      </c>
      <c r="AX335" s="85" t="e">
        <f t="shared" ca="1" si="12"/>
        <v>#NAME?</v>
      </c>
      <c r="AY335" s="86" t="str">
        <f t="shared" si="13"/>
        <v/>
      </c>
      <c r="AZ335" s="171" t="e">
        <f t="shared" ca="1" si="14"/>
        <v>#NAME?</v>
      </c>
      <c r="BA335" s="85" t="e">
        <f t="shared" ca="1" si="15"/>
        <v>#NAME?</v>
      </c>
      <c r="BB335" s="85" t="e">
        <f t="shared" ca="1" si="16"/>
        <v>#NAME?</v>
      </c>
      <c r="BC335" s="90" t="e">
        <f t="shared" ca="1" si="17"/>
        <v>#NAME?</v>
      </c>
      <c r="BD335" s="90" t="e">
        <f t="shared" ca="1" si="18"/>
        <v>#NAME?</v>
      </c>
      <c r="BE335" s="85" t="e">
        <f t="shared" ca="1" si="19"/>
        <v>#NAME?</v>
      </c>
      <c r="BF335" s="22" t="e">
        <f t="shared" ca="1" si="20"/>
        <v>#NAME?</v>
      </c>
      <c r="BG335" s="22" t="e">
        <f t="shared" ca="1" si="21"/>
        <v>#NAME?</v>
      </c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 t="str">
        <f t="shared" si="22"/>
        <v/>
      </c>
      <c r="B336" s="144"/>
      <c r="C336" s="54"/>
      <c r="D336" s="54"/>
      <c r="E336" s="56"/>
      <c r="F336" s="54"/>
      <c r="G336" s="54"/>
      <c r="H336" s="54"/>
      <c r="I336" s="54"/>
      <c r="J336" s="58"/>
      <c r="K336" s="58"/>
      <c r="L336" s="54"/>
      <c r="M336" s="71"/>
      <c r="N336" s="54"/>
      <c r="O336" s="71"/>
      <c r="P336" s="54"/>
      <c r="Q336" s="64"/>
      <c r="R336" s="205"/>
      <c r="S336" s="205"/>
      <c r="T336" s="66"/>
      <c r="U336" s="205"/>
      <c r="V336" s="71"/>
      <c r="W336" s="169"/>
      <c r="X336" s="169"/>
      <c r="Y336" s="69" t="str">
        <f t="shared" si="28"/>
        <v/>
      </c>
      <c r="Z336" s="69"/>
      <c r="AA336" s="69"/>
      <c r="AB336" s="25" t="str">
        <f t="shared" si="29"/>
        <v/>
      </c>
      <c r="AC336" s="71"/>
      <c r="AD336" s="169"/>
      <c r="AE336" s="169"/>
      <c r="AF336" s="69" t="str">
        <f t="shared" si="26"/>
        <v/>
      </c>
      <c r="AG336" s="169"/>
      <c r="AH336" s="170"/>
      <c r="AI336" s="77" t="str">
        <f t="shared" si="27"/>
        <v/>
      </c>
      <c r="AJ336" s="80"/>
      <c r="AK336" s="80"/>
      <c r="AL336" s="82"/>
      <c r="AM336" s="82"/>
      <c r="AN336" s="82"/>
      <c r="AO336" s="82"/>
      <c r="AP336" s="82"/>
      <c r="AQ336" s="82"/>
      <c r="AR336" s="137"/>
      <c r="AS336" s="83" t="str">
        <f t="shared" si="7"/>
        <v/>
      </c>
      <c r="AT336" s="85">
        <f t="shared" si="8"/>
        <v>0</v>
      </c>
      <c r="AU336" s="84" t="e">
        <f t="shared" ca="1" si="9"/>
        <v>#NAME?</v>
      </c>
      <c r="AV336" s="85" t="e">
        <f t="shared" ca="1" si="10"/>
        <v>#NAME?</v>
      </c>
      <c r="AW336" s="86" t="e">
        <f t="shared" ca="1" si="11"/>
        <v>#NAME?</v>
      </c>
      <c r="AX336" s="85" t="e">
        <f t="shared" ca="1" si="12"/>
        <v>#NAME?</v>
      </c>
      <c r="AY336" s="86" t="str">
        <f t="shared" si="13"/>
        <v/>
      </c>
      <c r="AZ336" s="171" t="e">
        <f t="shared" ca="1" si="14"/>
        <v>#NAME?</v>
      </c>
      <c r="BA336" s="85" t="e">
        <f t="shared" ca="1" si="15"/>
        <v>#NAME?</v>
      </c>
      <c r="BB336" s="85" t="e">
        <f t="shared" ca="1" si="16"/>
        <v>#NAME?</v>
      </c>
      <c r="BC336" s="90" t="e">
        <f t="shared" ca="1" si="17"/>
        <v>#NAME?</v>
      </c>
      <c r="BD336" s="90" t="e">
        <f t="shared" ca="1" si="18"/>
        <v>#NAME?</v>
      </c>
      <c r="BE336" s="85" t="e">
        <f t="shared" ca="1" si="19"/>
        <v>#NAME?</v>
      </c>
      <c r="BF336" s="22" t="e">
        <f t="shared" ca="1" si="20"/>
        <v>#NAME?</v>
      </c>
      <c r="BG336" s="22" t="e">
        <f t="shared" ca="1" si="21"/>
        <v>#NAME?</v>
      </c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25" t="str">
        <f t="shared" si="22"/>
        <v/>
      </c>
      <c r="B337" s="144"/>
      <c r="C337" s="54"/>
      <c r="D337" s="54"/>
      <c r="E337" s="56"/>
      <c r="F337" s="54"/>
      <c r="G337" s="54"/>
      <c r="H337" s="54"/>
      <c r="I337" s="54"/>
      <c r="J337" s="58"/>
      <c r="K337" s="58"/>
      <c r="L337" s="54"/>
      <c r="M337" s="71"/>
      <c r="N337" s="54"/>
      <c r="O337" s="71"/>
      <c r="P337" s="54"/>
      <c r="Q337" s="64"/>
      <c r="R337" s="205"/>
      <c r="S337" s="205"/>
      <c r="T337" s="66"/>
      <c r="U337" s="205"/>
      <c r="V337" s="71"/>
      <c r="W337" s="169"/>
      <c r="X337" s="169"/>
      <c r="Y337" s="69" t="str">
        <f t="shared" si="28"/>
        <v/>
      </c>
      <c r="Z337" s="69"/>
      <c r="AA337" s="69"/>
      <c r="AB337" s="25" t="str">
        <f t="shared" si="29"/>
        <v/>
      </c>
      <c r="AC337" s="71"/>
      <c r="AD337" s="169"/>
      <c r="AE337" s="169"/>
      <c r="AF337" s="69" t="str">
        <f t="shared" si="26"/>
        <v/>
      </c>
      <c r="AG337" s="169"/>
      <c r="AH337" s="170"/>
      <c r="AI337" s="77" t="str">
        <f t="shared" si="27"/>
        <v/>
      </c>
      <c r="AJ337" s="80"/>
      <c r="AK337" s="80"/>
      <c r="AL337" s="82"/>
      <c r="AM337" s="82"/>
      <c r="AN337" s="82"/>
      <c r="AO337" s="82"/>
      <c r="AP337" s="82"/>
      <c r="AQ337" s="82"/>
      <c r="AR337" s="137"/>
      <c r="AS337" s="83" t="str">
        <f t="shared" si="7"/>
        <v/>
      </c>
      <c r="AT337" s="85">
        <f t="shared" si="8"/>
        <v>0</v>
      </c>
      <c r="AU337" s="84" t="e">
        <f t="shared" ca="1" si="9"/>
        <v>#NAME?</v>
      </c>
      <c r="AV337" s="85" t="e">
        <f t="shared" ca="1" si="10"/>
        <v>#NAME?</v>
      </c>
      <c r="AW337" s="86" t="e">
        <f t="shared" ca="1" si="11"/>
        <v>#NAME?</v>
      </c>
      <c r="AX337" s="85" t="e">
        <f t="shared" ca="1" si="12"/>
        <v>#NAME?</v>
      </c>
      <c r="AY337" s="86" t="str">
        <f t="shared" si="13"/>
        <v/>
      </c>
      <c r="AZ337" s="171" t="e">
        <f t="shared" ca="1" si="14"/>
        <v>#NAME?</v>
      </c>
      <c r="BA337" s="85" t="e">
        <f t="shared" ca="1" si="15"/>
        <v>#NAME?</v>
      </c>
      <c r="BB337" s="85" t="e">
        <f t="shared" ca="1" si="16"/>
        <v>#NAME?</v>
      </c>
      <c r="BC337" s="90" t="e">
        <f t="shared" ca="1" si="17"/>
        <v>#NAME?</v>
      </c>
      <c r="BD337" s="90" t="e">
        <f t="shared" ca="1" si="18"/>
        <v>#NAME?</v>
      </c>
      <c r="BE337" s="85" t="e">
        <f t="shared" ca="1" si="19"/>
        <v>#NAME?</v>
      </c>
      <c r="BF337" s="22" t="e">
        <f t="shared" ca="1" si="20"/>
        <v>#NAME?</v>
      </c>
      <c r="BG337" s="22" t="e">
        <f t="shared" ca="1" si="21"/>
        <v>#NAME?</v>
      </c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25" t="str">
        <f t="shared" si="22"/>
        <v/>
      </c>
      <c r="B338" s="144"/>
      <c r="C338" s="54"/>
      <c r="D338" s="54"/>
      <c r="E338" s="56"/>
      <c r="F338" s="54"/>
      <c r="G338" s="54"/>
      <c r="H338" s="54"/>
      <c r="I338" s="54"/>
      <c r="J338" s="58"/>
      <c r="K338" s="58"/>
      <c r="L338" s="54"/>
      <c r="M338" s="71"/>
      <c r="N338" s="54"/>
      <c r="O338" s="71"/>
      <c r="P338" s="54"/>
      <c r="Q338" s="64"/>
      <c r="R338" s="205"/>
      <c r="S338" s="205"/>
      <c r="T338" s="66"/>
      <c r="U338" s="205"/>
      <c r="V338" s="71"/>
      <c r="W338" s="169"/>
      <c r="X338" s="169"/>
      <c r="Y338" s="69" t="str">
        <f t="shared" si="28"/>
        <v/>
      </c>
      <c r="Z338" s="69"/>
      <c r="AA338" s="69"/>
      <c r="AB338" s="25" t="str">
        <f t="shared" si="29"/>
        <v/>
      </c>
      <c r="AC338" s="71"/>
      <c r="AD338" s="169"/>
      <c r="AE338" s="169"/>
      <c r="AF338" s="69" t="str">
        <f t="shared" si="26"/>
        <v/>
      </c>
      <c r="AG338" s="169"/>
      <c r="AH338" s="170"/>
      <c r="AI338" s="77" t="str">
        <f t="shared" si="27"/>
        <v/>
      </c>
      <c r="AJ338" s="80"/>
      <c r="AK338" s="80"/>
      <c r="AL338" s="82"/>
      <c r="AM338" s="82"/>
      <c r="AN338" s="82"/>
      <c r="AO338" s="82"/>
      <c r="AP338" s="82"/>
      <c r="AQ338" s="82"/>
      <c r="AR338" s="137"/>
      <c r="AS338" s="83" t="str">
        <f t="shared" si="7"/>
        <v/>
      </c>
      <c r="AT338" s="85">
        <f t="shared" si="8"/>
        <v>0</v>
      </c>
      <c r="AU338" s="84" t="e">
        <f t="shared" ca="1" si="9"/>
        <v>#NAME?</v>
      </c>
      <c r="AV338" s="85" t="e">
        <f t="shared" ca="1" si="10"/>
        <v>#NAME?</v>
      </c>
      <c r="AW338" s="86" t="e">
        <f t="shared" ca="1" si="11"/>
        <v>#NAME?</v>
      </c>
      <c r="AX338" s="85" t="e">
        <f t="shared" ca="1" si="12"/>
        <v>#NAME?</v>
      </c>
      <c r="AY338" s="86" t="str">
        <f t="shared" si="13"/>
        <v/>
      </c>
      <c r="AZ338" s="171" t="e">
        <f t="shared" ca="1" si="14"/>
        <v>#NAME?</v>
      </c>
      <c r="BA338" s="85" t="e">
        <f t="shared" ca="1" si="15"/>
        <v>#NAME?</v>
      </c>
      <c r="BB338" s="85" t="e">
        <f t="shared" ca="1" si="16"/>
        <v>#NAME?</v>
      </c>
      <c r="BC338" s="90" t="e">
        <f t="shared" ca="1" si="17"/>
        <v>#NAME?</v>
      </c>
      <c r="BD338" s="90" t="e">
        <f t="shared" ca="1" si="18"/>
        <v>#NAME?</v>
      </c>
      <c r="BE338" s="85" t="e">
        <f t="shared" ca="1" si="19"/>
        <v>#NAME?</v>
      </c>
      <c r="BF338" s="22" t="e">
        <f t="shared" ca="1" si="20"/>
        <v>#NAME?</v>
      </c>
      <c r="BG338" s="22" t="e">
        <f t="shared" ca="1" si="21"/>
        <v>#NAME?</v>
      </c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 t="str">
        <f t="shared" si="22"/>
        <v/>
      </c>
      <c r="B339" s="144"/>
      <c r="C339" s="54"/>
      <c r="D339" s="58"/>
      <c r="E339" s="56"/>
      <c r="F339" s="54"/>
      <c r="G339" s="54"/>
      <c r="H339" s="54"/>
      <c r="I339" s="54"/>
      <c r="J339" s="58"/>
      <c r="K339" s="58"/>
      <c r="L339" s="54"/>
      <c r="M339" s="71"/>
      <c r="N339" s="54"/>
      <c r="O339" s="71"/>
      <c r="P339" s="54"/>
      <c r="Q339" s="54"/>
      <c r="R339" s="205"/>
      <c r="S339" s="205"/>
      <c r="T339" s="66"/>
      <c r="U339" s="205"/>
      <c r="V339" s="71"/>
      <c r="W339" s="169"/>
      <c r="X339" s="169"/>
      <c r="Y339" s="69" t="str">
        <f t="shared" si="28"/>
        <v/>
      </c>
      <c r="Z339" s="69"/>
      <c r="AA339" s="69"/>
      <c r="AB339" s="25" t="str">
        <f t="shared" si="29"/>
        <v/>
      </c>
      <c r="AC339" s="71"/>
      <c r="AD339" s="169"/>
      <c r="AE339" s="169"/>
      <c r="AF339" s="69" t="str">
        <f t="shared" si="26"/>
        <v/>
      </c>
      <c r="AG339" s="169"/>
      <c r="AH339" s="170"/>
      <c r="AI339" s="77" t="str">
        <f t="shared" si="27"/>
        <v/>
      </c>
      <c r="AJ339" s="80"/>
      <c r="AK339" s="80"/>
      <c r="AL339" s="82"/>
      <c r="AM339" s="82"/>
      <c r="AN339" s="82"/>
      <c r="AO339" s="82"/>
      <c r="AP339" s="82"/>
      <c r="AQ339" s="82"/>
      <c r="AR339" s="137"/>
      <c r="AS339" s="83" t="str">
        <f t="shared" si="7"/>
        <v/>
      </c>
      <c r="AT339" s="85">
        <f t="shared" si="8"/>
        <v>0</v>
      </c>
      <c r="AU339" s="84" t="e">
        <f t="shared" ca="1" si="9"/>
        <v>#NAME?</v>
      </c>
      <c r="AV339" s="85" t="e">
        <f t="shared" ca="1" si="10"/>
        <v>#NAME?</v>
      </c>
      <c r="AW339" s="86" t="e">
        <f t="shared" ca="1" si="11"/>
        <v>#NAME?</v>
      </c>
      <c r="AX339" s="85" t="e">
        <f t="shared" ca="1" si="12"/>
        <v>#NAME?</v>
      </c>
      <c r="AY339" s="86" t="str">
        <f t="shared" si="13"/>
        <v/>
      </c>
      <c r="AZ339" s="171" t="e">
        <f t="shared" ca="1" si="14"/>
        <v>#NAME?</v>
      </c>
      <c r="BA339" s="85" t="e">
        <f t="shared" ca="1" si="15"/>
        <v>#NAME?</v>
      </c>
      <c r="BB339" s="85" t="e">
        <f t="shared" ca="1" si="16"/>
        <v>#NAME?</v>
      </c>
      <c r="BC339" s="90" t="e">
        <f t="shared" ca="1" si="17"/>
        <v>#NAME?</v>
      </c>
      <c r="BD339" s="90" t="e">
        <f t="shared" ca="1" si="18"/>
        <v>#NAME?</v>
      </c>
      <c r="BE339" s="85" t="e">
        <f t="shared" ca="1" si="19"/>
        <v>#NAME?</v>
      </c>
      <c r="BF339" s="22" t="e">
        <f t="shared" ca="1" si="20"/>
        <v>#NAME?</v>
      </c>
      <c r="BG339" s="22" t="e">
        <f t="shared" ca="1" si="21"/>
        <v>#NAME?</v>
      </c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 t="str">
        <f t="shared" si="22"/>
        <v/>
      </c>
      <c r="B340" s="144"/>
      <c r="C340" s="54"/>
      <c r="D340" s="58"/>
      <c r="E340" s="56"/>
      <c r="F340" s="54"/>
      <c r="G340" s="54"/>
      <c r="H340" s="54"/>
      <c r="I340" s="54"/>
      <c r="J340" s="62"/>
      <c r="K340" s="62"/>
      <c r="L340" s="54"/>
      <c r="M340" s="71"/>
      <c r="N340" s="54"/>
      <c r="O340" s="71"/>
      <c r="P340" s="54"/>
      <c r="Q340" s="54"/>
      <c r="R340" s="205"/>
      <c r="S340" s="205"/>
      <c r="T340" s="66"/>
      <c r="U340" s="205"/>
      <c r="V340" s="71"/>
      <c r="W340" s="169"/>
      <c r="X340" s="169"/>
      <c r="Y340" s="69" t="str">
        <f t="shared" si="28"/>
        <v/>
      </c>
      <c r="Z340" s="69"/>
      <c r="AA340" s="69"/>
      <c r="AB340" s="25" t="str">
        <f t="shared" si="29"/>
        <v/>
      </c>
      <c r="AC340" s="71"/>
      <c r="AD340" s="169"/>
      <c r="AE340" s="169"/>
      <c r="AF340" s="69" t="str">
        <f t="shared" si="26"/>
        <v/>
      </c>
      <c r="AG340" s="169"/>
      <c r="AH340" s="170"/>
      <c r="AI340" s="77" t="str">
        <f t="shared" si="27"/>
        <v/>
      </c>
      <c r="AJ340" s="80"/>
      <c r="AK340" s="80"/>
      <c r="AL340" s="82"/>
      <c r="AM340" s="82"/>
      <c r="AN340" s="82"/>
      <c r="AO340" s="82"/>
      <c r="AP340" s="82"/>
      <c r="AQ340" s="82"/>
      <c r="AR340" s="137"/>
      <c r="AS340" s="83" t="str">
        <f t="shared" si="7"/>
        <v/>
      </c>
      <c r="AT340" s="85">
        <f t="shared" si="8"/>
        <v>0</v>
      </c>
      <c r="AU340" s="84" t="e">
        <f t="shared" ca="1" si="9"/>
        <v>#NAME?</v>
      </c>
      <c r="AV340" s="85" t="e">
        <f t="shared" ca="1" si="10"/>
        <v>#NAME?</v>
      </c>
      <c r="AW340" s="86" t="e">
        <f t="shared" ca="1" si="11"/>
        <v>#NAME?</v>
      </c>
      <c r="AX340" s="85" t="e">
        <f t="shared" ca="1" si="12"/>
        <v>#NAME?</v>
      </c>
      <c r="AY340" s="86" t="str">
        <f t="shared" si="13"/>
        <v/>
      </c>
      <c r="AZ340" s="171" t="e">
        <f t="shared" ca="1" si="14"/>
        <v>#NAME?</v>
      </c>
      <c r="BA340" s="85" t="e">
        <f t="shared" ca="1" si="15"/>
        <v>#NAME?</v>
      </c>
      <c r="BB340" s="85" t="e">
        <f t="shared" ca="1" si="16"/>
        <v>#NAME?</v>
      </c>
      <c r="BC340" s="90" t="e">
        <f t="shared" ca="1" si="17"/>
        <v>#NAME?</v>
      </c>
      <c r="BD340" s="90" t="e">
        <f t="shared" ca="1" si="18"/>
        <v>#NAME?</v>
      </c>
      <c r="BE340" s="85" t="e">
        <f t="shared" ca="1" si="19"/>
        <v>#NAME?</v>
      </c>
      <c r="BF340" s="22" t="e">
        <f t="shared" ca="1" si="20"/>
        <v>#NAME?</v>
      </c>
      <c r="BG340" s="22" t="e">
        <f t="shared" ca="1" si="21"/>
        <v>#NAME?</v>
      </c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 t="str">
        <f t="shared" si="22"/>
        <v/>
      </c>
      <c r="B341" s="144"/>
      <c r="C341" s="54"/>
      <c r="D341" s="54"/>
      <c r="E341" s="56"/>
      <c r="F341" s="54"/>
      <c r="G341" s="54"/>
      <c r="H341" s="54"/>
      <c r="I341" s="54"/>
      <c r="J341" s="58"/>
      <c r="K341" s="58"/>
      <c r="L341" s="54"/>
      <c r="M341" s="71"/>
      <c r="N341" s="54"/>
      <c r="O341" s="71"/>
      <c r="P341" s="54"/>
      <c r="Q341" s="64"/>
      <c r="R341" s="205"/>
      <c r="S341" s="205"/>
      <c r="T341" s="66"/>
      <c r="U341" s="205"/>
      <c r="V341" s="71"/>
      <c r="W341" s="169"/>
      <c r="X341" s="169"/>
      <c r="Y341" s="69" t="str">
        <f t="shared" si="28"/>
        <v/>
      </c>
      <c r="Z341" s="69"/>
      <c r="AA341" s="69"/>
      <c r="AB341" s="25" t="str">
        <f t="shared" si="29"/>
        <v/>
      </c>
      <c r="AC341" s="71"/>
      <c r="AD341" s="169"/>
      <c r="AE341" s="169"/>
      <c r="AF341" s="69" t="str">
        <f t="shared" si="26"/>
        <v/>
      </c>
      <c r="AG341" s="169"/>
      <c r="AH341" s="170"/>
      <c r="AI341" s="77" t="str">
        <f t="shared" si="27"/>
        <v/>
      </c>
      <c r="AJ341" s="80"/>
      <c r="AK341" s="80"/>
      <c r="AL341" s="82"/>
      <c r="AM341" s="82"/>
      <c r="AN341" s="82"/>
      <c r="AO341" s="82"/>
      <c r="AP341" s="82"/>
      <c r="AQ341" s="82"/>
      <c r="AR341" s="137"/>
      <c r="AS341" s="83" t="str">
        <f t="shared" si="7"/>
        <v/>
      </c>
      <c r="AT341" s="85">
        <f t="shared" si="8"/>
        <v>0</v>
      </c>
      <c r="AU341" s="84" t="e">
        <f t="shared" ca="1" si="9"/>
        <v>#NAME?</v>
      </c>
      <c r="AV341" s="85" t="e">
        <f t="shared" ca="1" si="10"/>
        <v>#NAME?</v>
      </c>
      <c r="AW341" s="86" t="e">
        <f t="shared" ca="1" si="11"/>
        <v>#NAME?</v>
      </c>
      <c r="AX341" s="85" t="e">
        <f t="shared" ca="1" si="12"/>
        <v>#NAME?</v>
      </c>
      <c r="AY341" s="86" t="str">
        <f t="shared" si="13"/>
        <v/>
      </c>
      <c r="AZ341" s="171" t="e">
        <f t="shared" ca="1" si="14"/>
        <v>#NAME?</v>
      </c>
      <c r="BA341" s="85" t="e">
        <f t="shared" ca="1" si="15"/>
        <v>#NAME?</v>
      </c>
      <c r="BB341" s="85" t="e">
        <f t="shared" ca="1" si="16"/>
        <v>#NAME?</v>
      </c>
      <c r="BC341" s="90" t="e">
        <f t="shared" ca="1" si="17"/>
        <v>#NAME?</v>
      </c>
      <c r="BD341" s="90" t="e">
        <f t="shared" ca="1" si="18"/>
        <v>#NAME?</v>
      </c>
      <c r="BE341" s="85" t="e">
        <f t="shared" ca="1" si="19"/>
        <v>#NAME?</v>
      </c>
      <c r="BF341" s="22" t="e">
        <f t="shared" ca="1" si="20"/>
        <v>#NAME?</v>
      </c>
      <c r="BG341" s="22" t="e">
        <f t="shared" ca="1" si="21"/>
        <v>#NAME?</v>
      </c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 t="str">
        <f t="shared" si="22"/>
        <v/>
      </c>
      <c r="B342" s="152"/>
      <c r="C342" s="54"/>
      <c r="D342" s="54"/>
      <c r="E342" s="56"/>
      <c r="F342" s="54"/>
      <c r="G342" s="54"/>
      <c r="H342" s="54"/>
      <c r="I342" s="54"/>
      <c r="J342" s="58"/>
      <c r="K342" s="58"/>
      <c r="L342" s="54"/>
      <c r="M342" s="71"/>
      <c r="N342" s="54"/>
      <c r="O342" s="71"/>
      <c r="P342" s="54"/>
      <c r="Q342" s="64"/>
      <c r="R342" s="205"/>
      <c r="S342" s="205"/>
      <c r="T342" s="66"/>
      <c r="U342" s="205"/>
      <c r="V342" s="71"/>
      <c r="W342" s="169"/>
      <c r="X342" s="169"/>
      <c r="Y342" s="69" t="str">
        <f t="shared" si="28"/>
        <v/>
      </c>
      <c r="Z342" s="69"/>
      <c r="AA342" s="69"/>
      <c r="AB342" s="25" t="str">
        <f t="shared" si="29"/>
        <v/>
      </c>
      <c r="AC342" s="71"/>
      <c r="AD342" s="169"/>
      <c r="AE342" s="169"/>
      <c r="AF342" s="69" t="str">
        <f t="shared" si="26"/>
        <v/>
      </c>
      <c r="AG342" s="169"/>
      <c r="AH342" s="170"/>
      <c r="AI342" s="77" t="str">
        <f t="shared" si="27"/>
        <v/>
      </c>
      <c r="AJ342" s="80"/>
      <c r="AK342" s="80"/>
      <c r="AL342" s="82"/>
      <c r="AM342" s="82"/>
      <c r="AN342" s="82"/>
      <c r="AO342" s="82"/>
      <c r="AP342" s="82"/>
      <c r="AQ342" s="82"/>
      <c r="AR342" s="137"/>
      <c r="AS342" s="83" t="str">
        <f t="shared" ref="AS342:AS511" si="30">IF(AT342=0,"",ROW()-ROW($AS$2))</f>
        <v/>
      </c>
      <c r="AT342" s="85">
        <f t="shared" si="8"/>
        <v>0</v>
      </c>
      <c r="AU342" s="84" t="e">
        <f t="shared" ca="1" si="9"/>
        <v>#NAME?</v>
      </c>
      <c r="AV342" s="85" t="e">
        <f t="shared" ca="1" si="10"/>
        <v>#NAME?</v>
      </c>
      <c r="AW342" s="86" t="e">
        <f t="shared" ca="1" si="11"/>
        <v>#NAME?</v>
      </c>
      <c r="AX342" s="85" t="e">
        <f t="shared" ca="1" si="12"/>
        <v>#NAME?</v>
      </c>
      <c r="AY342" s="86" t="str">
        <f t="shared" si="13"/>
        <v/>
      </c>
      <c r="AZ342" s="171" t="e">
        <f t="shared" ca="1" si="14"/>
        <v>#NAME?</v>
      </c>
      <c r="BA342" s="85" t="e">
        <f t="shared" ca="1" si="15"/>
        <v>#NAME?</v>
      </c>
      <c r="BB342" s="85" t="e">
        <f t="shared" ca="1" si="16"/>
        <v>#NAME?</v>
      </c>
      <c r="BC342" s="90" t="e">
        <f t="shared" ca="1" si="17"/>
        <v>#NAME?</v>
      </c>
      <c r="BD342" s="90" t="e">
        <f t="shared" ca="1" si="18"/>
        <v>#NAME?</v>
      </c>
      <c r="BE342" s="85" t="e">
        <f t="shared" ca="1" si="19"/>
        <v>#NAME?</v>
      </c>
      <c r="BF342" s="22" t="e">
        <f t="shared" ca="1" si="20"/>
        <v>#NAME?</v>
      </c>
      <c r="BG342" s="22" t="e">
        <f t="shared" ca="1" si="21"/>
        <v>#NAME?</v>
      </c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 t="str">
        <f t="shared" si="22"/>
        <v/>
      </c>
      <c r="B343" s="152"/>
      <c r="C343" s="54"/>
      <c r="D343" s="54"/>
      <c r="E343" s="56"/>
      <c r="F343" s="54"/>
      <c r="G343" s="54"/>
      <c r="H343" s="54"/>
      <c r="I343" s="54"/>
      <c r="J343" s="58"/>
      <c r="K343" s="58"/>
      <c r="L343" s="54"/>
      <c r="M343" s="71"/>
      <c r="N343" s="54"/>
      <c r="O343" s="71"/>
      <c r="P343" s="54"/>
      <c r="Q343" s="64"/>
      <c r="R343" s="205"/>
      <c r="S343" s="205"/>
      <c r="T343" s="66"/>
      <c r="U343" s="205"/>
      <c r="V343" s="71"/>
      <c r="W343" s="169"/>
      <c r="X343" s="169"/>
      <c r="Y343" s="69" t="str">
        <f t="shared" si="28"/>
        <v/>
      </c>
      <c r="Z343" s="69"/>
      <c r="AA343" s="69"/>
      <c r="AB343" s="25" t="str">
        <f t="shared" si="29"/>
        <v/>
      </c>
      <c r="AC343" s="71"/>
      <c r="AD343" s="169"/>
      <c r="AE343" s="169"/>
      <c r="AF343" s="69" t="str">
        <f t="shared" si="26"/>
        <v/>
      </c>
      <c r="AG343" s="169"/>
      <c r="AH343" s="170"/>
      <c r="AI343" s="77" t="str">
        <f t="shared" si="27"/>
        <v/>
      </c>
      <c r="AJ343" s="80"/>
      <c r="AK343" s="80"/>
      <c r="AL343" s="82"/>
      <c r="AM343" s="82"/>
      <c r="AN343" s="82"/>
      <c r="AO343" s="82"/>
      <c r="AP343" s="82"/>
      <c r="AQ343" s="82"/>
      <c r="AR343" s="137"/>
      <c r="AS343" s="83" t="str">
        <f t="shared" si="30"/>
        <v/>
      </c>
      <c r="AT343" s="85">
        <f t="shared" si="8"/>
        <v>0</v>
      </c>
      <c r="AU343" s="84" t="e">
        <f t="shared" ca="1" si="9"/>
        <v>#NAME?</v>
      </c>
      <c r="AV343" s="85" t="e">
        <f t="shared" ca="1" si="10"/>
        <v>#NAME?</v>
      </c>
      <c r="AW343" s="86" t="e">
        <f t="shared" ca="1" si="11"/>
        <v>#NAME?</v>
      </c>
      <c r="AX343" s="85" t="e">
        <f t="shared" ca="1" si="12"/>
        <v>#NAME?</v>
      </c>
      <c r="AY343" s="86" t="str">
        <f t="shared" si="13"/>
        <v/>
      </c>
      <c r="AZ343" s="171" t="e">
        <f t="shared" ca="1" si="14"/>
        <v>#NAME?</v>
      </c>
      <c r="BA343" s="85" t="e">
        <f t="shared" ca="1" si="15"/>
        <v>#NAME?</v>
      </c>
      <c r="BB343" s="85" t="e">
        <f t="shared" ca="1" si="16"/>
        <v>#NAME?</v>
      </c>
      <c r="BC343" s="90" t="e">
        <f t="shared" ca="1" si="17"/>
        <v>#NAME?</v>
      </c>
      <c r="BD343" s="90" t="e">
        <f t="shared" ca="1" si="18"/>
        <v>#NAME?</v>
      </c>
      <c r="BE343" s="85" t="e">
        <f t="shared" ca="1" si="19"/>
        <v>#NAME?</v>
      </c>
      <c r="BF343" s="22" t="e">
        <f t="shared" ca="1" si="20"/>
        <v>#NAME?</v>
      </c>
      <c r="BG343" s="22" t="e">
        <f t="shared" ca="1" si="21"/>
        <v>#NAME?</v>
      </c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 t="str">
        <f t="shared" si="22"/>
        <v/>
      </c>
      <c r="B344" s="168"/>
      <c r="C344" s="71"/>
      <c r="D344" s="71"/>
      <c r="E344" s="71"/>
      <c r="F344" s="71"/>
      <c r="G344" s="71"/>
      <c r="H344" s="54" t="str">
        <f t="shared" ref="H344:H511" si="31">IF(C344=0,"",IF(R344&gt;0,"DONE","WAITING"))</f>
        <v/>
      </c>
      <c r="I344" s="71"/>
      <c r="J344" s="71"/>
      <c r="K344" s="71"/>
      <c r="L344" s="71"/>
      <c r="M344" s="71"/>
      <c r="N344" s="71"/>
      <c r="O344" s="71"/>
      <c r="P344" s="71"/>
      <c r="Q344" s="71"/>
      <c r="R344" s="205"/>
      <c r="S344" s="205"/>
      <c r="T344" s="66"/>
      <c r="U344" s="205"/>
      <c r="V344" s="71"/>
      <c r="W344" s="169"/>
      <c r="X344" s="169"/>
      <c r="Y344" s="69" t="str">
        <f t="shared" si="28"/>
        <v/>
      </c>
      <c r="Z344" s="69"/>
      <c r="AA344" s="69"/>
      <c r="AB344" s="25" t="str">
        <f t="shared" si="29"/>
        <v/>
      </c>
      <c r="AC344" s="71"/>
      <c r="AD344" s="169"/>
      <c r="AE344" s="169"/>
      <c r="AF344" s="69" t="str">
        <f t="shared" si="26"/>
        <v/>
      </c>
      <c r="AG344" s="169"/>
      <c r="AH344" s="170"/>
      <c r="AI344" s="77" t="str">
        <f t="shared" si="27"/>
        <v/>
      </c>
      <c r="AJ344" s="80"/>
      <c r="AK344" s="80"/>
      <c r="AL344" s="82"/>
      <c r="AM344" s="82"/>
      <c r="AN344" s="82"/>
      <c r="AO344" s="82"/>
      <c r="AP344" s="82"/>
      <c r="AQ344" s="82"/>
      <c r="AR344" s="137"/>
      <c r="AS344" s="83" t="str">
        <f t="shared" si="30"/>
        <v/>
      </c>
      <c r="AT344" s="85">
        <f t="shared" si="8"/>
        <v>0</v>
      </c>
      <c r="AU344" s="84" t="e">
        <f t="shared" ca="1" si="9"/>
        <v>#NAME?</v>
      </c>
      <c r="AV344" s="85" t="e">
        <f t="shared" ca="1" si="10"/>
        <v>#NAME?</v>
      </c>
      <c r="AW344" s="86" t="e">
        <f t="shared" ca="1" si="11"/>
        <v>#NAME?</v>
      </c>
      <c r="AX344" s="85" t="e">
        <f t="shared" ca="1" si="12"/>
        <v>#NAME?</v>
      </c>
      <c r="AY344" s="86" t="str">
        <f t="shared" si="13"/>
        <v/>
      </c>
      <c r="AZ344" s="171" t="e">
        <f t="shared" ca="1" si="14"/>
        <v>#NAME?</v>
      </c>
      <c r="BA344" s="85" t="e">
        <f t="shared" ca="1" si="15"/>
        <v>#NAME?</v>
      </c>
      <c r="BB344" s="85" t="e">
        <f t="shared" ca="1" si="16"/>
        <v>#NAME?</v>
      </c>
      <c r="BC344" s="90" t="e">
        <f t="shared" ca="1" si="17"/>
        <v>#NAME?</v>
      </c>
      <c r="BD344" s="90" t="e">
        <f t="shared" ca="1" si="18"/>
        <v>#NAME?</v>
      </c>
      <c r="BE344" s="85" t="e">
        <f t="shared" ca="1" si="19"/>
        <v>#NAME?</v>
      </c>
      <c r="BF344" s="22" t="e">
        <f t="shared" ca="1" si="20"/>
        <v>#NAME?</v>
      </c>
      <c r="BG344" s="22" t="e">
        <f t="shared" ca="1" si="21"/>
        <v>#NAME?</v>
      </c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 t="str">
        <f t="shared" si="22"/>
        <v/>
      </c>
      <c r="B345" s="168"/>
      <c r="C345" s="71"/>
      <c r="D345" s="71"/>
      <c r="E345" s="71"/>
      <c r="F345" s="71"/>
      <c r="G345" s="71"/>
      <c r="H345" s="54" t="str">
        <f t="shared" si="31"/>
        <v/>
      </c>
      <c r="I345" s="71"/>
      <c r="J345" s="71"/>
      <c r="K345" s="71"/>
      <c r="L345" s="71"/>
      <c r="M345" s="71"/>
      <c r="N345" s="71"/>
      <c r="O345" s="71"/>
      <c r="P345" s="71"/>
      <c r="Q345" s="71"/>
      <c r="R345" s="205"/>
      <c r="S345" s="205"/>
      <c r="T345" s="66"/>
      <c r="U345" s="205"/>
      <c r="V345" s="71"/>
      <c r="W345" s="169"/>
      <c r="X345" s="169"/>
      <c r="Y345" s="69" t="str">
        <f t="shared" si="28"/>
        <v/>
      </c>
      <c r="Z345" s="69"/>
      <c r="AA345" s="69"/>
      <c r="AB345" s="25" t="str">
        <f t="shared" si="29"/>
        <v/>
      </c>
      <c r="AC345" s="71"/>
      <c r="AD345" s="169"/>
      <c r="AE345" s="169"/>
      <c r="AF345" s="69" t="str">
        <f t="shared" si="26"/>
        <v/>
      </c>
      <c r="AG345" s="169"/>
      <c r="AH345" s="170"/>
      <c r="AI345" s="77" t="str">
        <f t="shared" si="27"/>
        <v/>
      </c>
      <c r="AJ345" s="80"/>
      <c r="AK345" s="80"/>
      <c r="AL345" s="82"/>
      <c r="AM345" s="82"/>
      <c r="AN345" s="82"/>
      <c r="AO345" s="82"/>
      <c r="AP345" s="82"/>
      <c r="AQ345" s="82"/>
      <c r="AR345" s="137"/>
      <c r="AS345" s="83" t="str">
        <f t="shared" si="30"/>
        <v/>
      </c>
      <c r="AT345" s="85">
        <f t="shared" si="8"/>
        <v>0</v>
      </c>
      <c r="AU345" s="84" t="e">
        <f t="shared" ca="1" si="9"/>
        <v>#NAME?</v>
      </c>
      <c r="AV345" s="85" t="e">
        <f t="shared" ca="1" si="10"/>
        <v>#NAME?</v>
      </c>
      <c r="AW345" s="86" t="e">
        <f t="shared" ca="1" si="11"/>
        <v>#NAME?</v>
      </c>
      <c r="AX345" s="85" t="e">
        <f t="shared" ca="1" si="12"/>
        <v>#NAME?</v>
      </c>
      <c r="AY345" s="86" t="str">
        <f t="shared" si="13"/>
        <v/>
      </c>
      <c r="AZ345" s="171" t="e">
        <f t="shared" ca="1" si="14"/>
        <v>#NAME?</v>
      </c>
      <c r="BA345" s="85" t="e">
        <f t="shared" ca="1" si="15"/>
        <v>#NAME?</v>
      </c>
      <c r="BB345" s="85" t="e">
        <f t="shared" ca="1" si="16"/>
        <v>#NAME?</v>
      </c>
      <c r="BC345" s="90" t="e">
        <f t="shared" ca="1" si="17"/>
        <v>#NAME?</v>
      </c>
      <c r="BD345" s="90" t="e">
        <f t="shared" ca="1" si="18"/>
        <v>#NAME?</v>
      </c>
      <c r="BE345" s="85" t="e">
        <f t="shared" ca="1" si="19"/>
        <v>#NAME?</v>
      </c>
      <c r="BF345" s="22" t="e">
        <f t="shared" ca="1" si="20"/>
        <v>#NAME?</v>
      </c>
      <c r="BG345" s="22" t="e">
        <f t="shared" ca="1" si="21"/>
        <v>#NAME?</v>
      </c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 t="str">
        <f t="shared" si="22"/>
        <v/>
      </c>
      <c r="B346" s="168"/>
      <c r="C346" s="71"/>
      <c r="D346" s="71"/>
      <c r="E346" s="71"/>
      <c r="F346" s="71"/>
      <c r="G346" s="71"/>
      <c r="H346" s="54" t="str">
        <f t="shared" si="31"/>
        <v/>
      </c>
      <c r="I346" s="71"/>
      <c r="J346" s="71"/>
      <c r="K346" s="71"/>
      <c r="L346" s="71"/>
      <c r="M346" s="71"/>
      <c r="N346" s="71"/>
      <c r="O346" s="71"/>
      <c r="P346" s="71"/>
      <c r="Q346" s="71"/>
      <c r="R346" s="205"/>
      <c r="S346" s="205"/>
      <c r="T346" s="66"/>
      <c r="U346" s="205"/>
      <c r="V346" s="71"/>
      <c r="W346" s="169"/>
      <c r="X346" s="169"/>
      <c r="Y346" s="69" t="str">
        <f t="shared" si="28"/>
        <v/>
      </c>
      <c r="Z346" s="69"/>
      <c r="AA346" s="69"/>
      <c r="AB346" s="25" t="str">
        <f t="shared" si="29"/>
        <v/>
      </c>
      <c r="AC346" s="71"/>
      <c r="AD346" s="169"/>
      <c r="AE346" s="169"/>
      <c r="AF346" s="69" t="str">
        <f t="shared" si="26"/>
        <v/>
      </c>
      <c r="AG346" s="169"/>
      <c r="AH346" s="170"/>
      <c r="AI346" s="77" t="str">
        <f t="shared" si="27"/>
        <v/>
      </c>
      <c r="AJ346" s="80"/>
      <c r="AK346" s="80"/>
      <c r="AL346" s="82"/>
      <c r="AM346" s="82"/>
      <c r="AN346" s="82"/>
      <c r="AO346" s="82"/>
      <c r="AP346" s="82"/>
      <c r="AQ346" s="82"/>
      <c r="AR346" s="137"/>
      <c r="AS346" s="83" t="str">
        <f t="shared" si="30"/>
        <v/>
      </c>
      <c r="AT346" s="85">
        <f t="shared" si="8"/>
        <v>0</v>
      </c>
      <c r="AU346" s="84" t="e">
        <f t="shared" ca="1" si="9"/>
        <v>#NAME?</v>
      </c>
      <c r="AV346" s="85" t="e">
        <f t="shared" ca="1" si="10"/>
        <v>#NAME?</v>
      </c>
      <c r="AW346" s="86" t="e">
        <f t="shared" ca="1" si="11"/>
        <v>#NAME?</v>
      </c>
      <c r="AX346" s="85" t="e">
        <f t="shared" ca="1" si="12"/>
        <v>#NAME?</v>
      </c>
      <c r="AY346" s="86" t="str">
        <f t="shared" si="13"/>
        <v/>
      </c>
      <c r="AZ346" s="171" t="e">
        <f t="shared" ca="1" si="14"/>
        <v>#NAME?</v>
      </c>
      <c r="BA346" s="85" t="e">
        <f t="shared" ca="1" si="15"/>
        <v>#NAME?</v>
      </c>
      <c r="BB346" s="85" t="e">
        <f t="shared" ca="1" si="16"/>
        <v>#NAME?</v>
      </c>
      <c r="BC346" s="90" t="e">
        <f t="shared" ca="1" si="17"/>
        <v>#NAME?</v>
      </c>
      <c r="BD346" s="90" t="e">
        <f t="shared" ca="1" si="18"/>
        <v>#NAME?</v>
      </c>
      <c r="BE346" s="85" t="e">
        <f t="shared" ca="1" si="19"/>
        <v>#NAME?</v>
      </c>
      <c r="BF346" s="22" t="e">
        <f t="shared" ca="1" si="20"/>
        <v>#NAME?</v>
      </c>
      <c r="BG346" s="22" t="e">
        <f t="shared" ca="1" si="21"/>
        <v>#NAME?</v>
      </c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 t="str">
        <f t="shared" si="22"/>
        <v/>
      </c>
      <c r="B347" s="168"/>
      <c r="C347" s="71"/>
      <c r="D347" s="71"/>
      <c r="E347" s="71"/>
      <c r="F347" s="71"/>
      <c r="G347" s="71"/>
      <c r="H347" s="54" t="str">
        <f t="shared" si="31"/>
        <v/>
      </c>
      <c r="I347" s="71"/>
      <c r="J347" s="71"/>
      <c r="K347" s="71"/>
      <c r="L347" s="71"/>
      <c r="M347" s="71"/>
      <c r="N347" s="71"/>
      <c r="O347" s="71"/>
      <c r="P347" s="71"/>
      <c r="Q347" s="71"/>
      <c r="R347" s="205"/>
      <c r="S347" s="205"/>
      <c r="T347" s="66"/>
      <c r="U347" s="205"/>
      <c r="V347" s="71"/>
      <c r="W347" s="169"/>
      <c r="X347" s="169"/>
      <c r="Y347" s="69" t="str">
        <f t="shared" si="28"/>
        <v/>
      </c>
      <c r="Z347" s="69"/>
      <c r="AA347" s="69"/>
      <c r="AB347" s="25" t="str">
        <f t="shared" si="29"/>
        <v/>
      </c>
      <c r="AC347" s="71"/>
      <c r="AD347" s="169"/>
      <c r="AE347" s="169"/>
      <c r="AF347" s="69" t="str">
        <f t="shared" si="26"/>
        <v/>
      </c>
      <c r="AG347" s="169"/>
      <c r="AH347" s="170"/>
      <c r="AI347" s="77" t="str">
        <f t="shared" si="27"/>
        <v/>
      </c>
      <c r="AJ347" s="80"/>
      <c r="AK347" s="80"/>
      <c r="AL347" s="82"/>
      <c r="AM347" s="82"/>
      <c r="AN347" s="82"/>
      <c r="AO347" s="82"/>
      <c r="AP347" s="82"/>
      <c r="AQ347" s="82"/>
      <c r="AR347" s="137"/>
      <c r="AS347" s="83" t="str">
        <f t="shared" si="30"/>
        <v/>
      </c>
      <c r="AT347" s="85">
        <f t="shared" si="8"/>
        <v>0</v>
      </c>
      <c r="AU347" s="84" t="e">
        <f t="shared" ca="1" si="9"/>
        <v>#NAME?</v>
      </c>
      <c r="AV347" s="85" t="e">
        <f t="shared" ca="1" si="10"/>
        <v>#NAME?</v>
      </c>
      <c r="AW347" s="86" t="e">
        <f t="shared" ca="1" si="11"/>
        <v>#NAME?</v>
      </c>
      <c r="AX347" s="85" t="e">
        <f t="shared" ca="1" si="12"/>
        <v>#NAME?</v>
      </c>
      <c r="AY347" s="86" t="str">
        <f t="shared" si="13"/>
        <v/>
      </c>
      <c r="AZ347" s="171" t="e">
        <f t="shared" ca="1" si="14"/>
        <v>#NAME?</v>
      </c>
      <c r="BA347" s="85" t="e">
        <f t="shared" ca="1" si="15"/>
        <v>#NAME?</v>
      </c>
      <c r="BB347" s="85" t="e">
        <f t="shared" ca="1" si="16"/>
        <v>#NAME?</v>
      </c>
      <c r="BC347" s="90" t="e">
        <f t="shared" ca="1" si="17"/>
        <v>#NAME?</v>
      </c>
      <c r="BD347" s="90" t="e">
        <f t="shared" ca="1" si="18"/>
        <v>#NAME?</v>
      </c>
      <c r="BE347" s="85" t="e">
        <f t="shared" ca="1" si="19"/>
        <v>#NAME?</v>
      </c>
      <c r="BF347" s="22" t="e">
        <f t="shared" ca="1" si="20"/>
        <v>#NAME?</v>
      </c>
      <c r="BG347" s="22" t="e">
        <f t="shared" ca="1" si="21"/>
        <v>#NAME?</v>
      </c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 t="str">
        <f t="shared" si="22"/>
        <v/>
      </c>
      <c r="B348" s="168"/>
      <c r="C348" s="71"/>
      <c r="D348" s="71"/>
      <c r="E348" s="71"/>
      <c r="F348" s="71"/>
      <c r="G348" s="71"/>
      <c r="H348" s="54" t="str">
        <f t="shared" si="31"/>
        <v/>
      </c>
      <c r="I348" s="71"/>
      <c r="J348" s="71"/>
      <c r="K348" s="71"/>
      <c r="L348" s="71"/>
      <c r="M348" s="71"/>
      <c r="N348" s="71"/>
      <c r="O348" s="71"/>
      <c r="P348" s="71"/>
      <c r="Q348" s="71"/>
      <c r="R348" s="205"/>
      <c r="S348" s="205"/>
      <c r="T348" s="66"/>
      <c r="U348" s="205"/>
      <c r="V348" s="71"/>
      <c r="W348" s="169"/>
      <c r="X348" s="169"/>
      <c r="Y348" s="69" t="str">
        <f t="shared" si="28"/>
        <v/>
      </c>
      <c r="Z348" s="69"/>
      <c r="AA348" s="69"/>
      <c r="AB348" s="25" t="str">
        <f t="shared" si="29"/>
        <v/>
      </c>
      <c r="AC348" s="71"/>
      <c r="AD348" s="169"/>
      <c r="AE348" s="169"/>
      <c r="AF348" s="69" t="str">
        <f t="shared" si="26"/>
        <v/>
      </c>
      <c r="AG348" s="169"/>
      <c r="AH348" s="170"/>
      <c r="AI348" s="77" t="str">
        <f t="shared" si="27"/>
        <v/>
      </c>
      <c r="AJ348" s="80"/>
      <c r="AK348" s="80"/>
      <c r="AL348" s="82"/>
      <c r="AM348" s="82"/>
      <c r="AN348" s="82"/>
      <c r="AO348" s="82"/>
      <c r="AP348" s="82"/>
      <c r="AQ348" s="82"/>
      <c r="AR348" s="137"/>
      <c r="AS348" s="83" t="str">
        <f t="shared" si="30"/>
        <v/>
      </c>
      <c r="AT348" s="85">
        <f t="shared" si="8"/>
        <v>0</v>
      </c>
      <c r="AU348" s="84" t="e">
        <f t="shared" ca="1" si="9"/>
        <v>#NAME?</v>
      </c>
      <c r="AV348" s="85" t="e">
        <f t="shared" ca="1" si="10"/>
        <v>#NAME?</v>
      </c>
      <c r="AW348" s="86" t="e">
        <f t="shared" ca="1" si="11"/>
        <v>#NAME?</v>
      </c>
      <c r="AX348" s="85" t="e">
        <f t="shared" ca="1" si="12"/>
        <v>#NAME?</v>
      </c>
      <c r="AY348" s="86" t="str">
        <f t="shared" si="13"/>
        <v/>
      </c>
      <c r="AZ348" s="171" t="e">
        <f t="shared" ca="1" si="14"/>
        <v>#NAME?</v>
      </c>
      <c r="BA348" s="85" t="e">
        <f t="shared" ca="1" si="15"/>
        <v>#NAME?</v>
      </c>
      <c r="BB348" s="85" t="e">
        <f t="shared" ca="1" si="16"/>
        <v>#NAME?</v>
      </c>
      <c r="BC348" s="90" t="e">
        <f t="shared" ca="1" si="17"/>
        <v>#NAME?</v>
      </c>
      <c r="BD348" s="90" t="e">
        <f t="shared" ca="1" si="18"/>
        <v>#NAME?</v>
      </c>
      <c r="BE348" s="85" t="e">
        <f t="shared" ca="1" si="19"/>
        <v>#NAME?</v>
      </c>
      <c r="BF348" s="22" t="e">
        <f t="shared" ca="1" si="20"/>
        <v>#NAME?</v>
      </c>
      <c r="BG348" s="22" t="e">
        <f t="shared" ca="1" si="21"/>
        <v>#NAME?</v>
      </c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 t="str">
        <f t="shared" si="22"/>
        <v/>
      </c>
      <c r="B349" s="168"/>
      <c r="C349" s="71"/>
      <c r="D349" s="71"/>
      <c r="E349" s="71"/>
      <c r="F349" s="71"/>
      <c r="G349" s="71"/>
      <c r="H349" s="54" t="str">
        <f t="shared" si="31"/>
        <v/>
      </c>
      <c r="I349" s="71"/>
      <c r="J349" s="71"/>
      <c r="K349" s="71"/>
      <c r="L349" s="71"/>
      <c r="M349" s="71"/>
      <c r="N349" s="71"/>
      <c r="O349" s="71"/>
      <c r="P349" s="71"/>
      <c r="Q349" s="71"/>
      <c r="R349" s="205"/>
      <c r="S349" s="205"/>
      <c r="T349" s="66"/>
      <c r="U349" s="205"/>
      <c r="V349" s="71"/>
      <c r="W349" s="169"/>
      <c r="X349" s="169"/>
      <c r="Y349" s="69" t="str">
        <f t="shared" si="28"/>
        <v/>
      </c>
      <c r="Z349" s="69"/>
      <c r="AA349" s="69"/>
      <c r="AB349" s="25" t="str">
        <f t="shared" si="29"/>
        <v/>
      </c>
      <c r="AC349" s="71"/>
      <c r="AD349" s="169"/>
      <c r="AE349" s="169"/>
      <c r="AF349" s="69" t="str">
        <f t="shared" si="26"/>
        <v/>
      </c>
      <c r="AG349" s="169"/>
      <c r="AH349" s="170"/>
      <c r="AI349" s="77" t="str">
        <f t="shared" si="27"/>
        <v/>
      </c>
      <c r="AJ349" s="80"/>
      <c r="AK349" s="80"/>
      <c r="AL349" s="82"/>
      <c r="AM349" s="82"/>
      <c r="AN349" s="82"/>
      <c r="AO349" s="82"/>
      <c r="AP349" s="82"/>
      <c r="AQ349" s="82"/>
      <c r="AR349" s="137"/>
      <c r="AS349" s="83" t="str">
        <f t="shared" si="30"/>
        <v/>
      </c>
      <c r="AT349" s="85">
        <f t="shared" si="8"/>
        <v>0</v>
      </c>
      <c r="AU349" s="84" t="e">
        <f t="shared" ca="1" si="9"/>
        <v>#NAME?</v>
      </c>
      <c r="AV349" s="85" t="e">
        <f t="shared" ca="1" si="10"/>
        <v>#NAME?</v>
      </c>
      <c r="AW349" s="86" t="e">
        <f t="shared" ca="1" si="11"/>
        <v>#NAME?</v>
      </c>
      <c r="AX349" s="85" t="e">
        <f t="shared" ca="1" si="12"/>
        <v>#NAME?</v>
      </c>
      <c r="AY349" s="86" t="str">
        <f t="shared" si="13"/>
        <v/>
      </c>
      <c r="AZ349" s="171" t="e">
        <f t="shared" ca="1" si="14"/>
        <v>#NAME?</v>
      </c>
      <c r="BA349" s="85" t="e">
        <f t="shared" ca="1" si="15"/>
        <v>#NAME?</v>
      </c>
      <c r="BB349" s="85" t="e">
        <f t="shared" ca="1" si="16"/>
        <v>#NAME?</v>
      </c>
      <c r="BC349" s="90" t="e">
        <f t="shared" ca="1" si="17"/>
        <v>#NAME?</v>
      </c>
      <c r="BD349" s="90" t="e">
        <f t="shared" ca="1" si="18"/>
        <v>#NAME?</v>
      </c>
      <c r="BE349" s="85" t="e">
        <f t="shared" ca="1" si="19"/>
        <v>#NAME?</v>
      </c>
      <c r="BF349" s="22" t="e">
        <f t="shared" ca="1" si="20"/>
        <v>#NAME?</v>
      </c>
      <c r="BG349" s="22" t="e">
        <f t="shared" ca="1" si="21"/>
        <v>#NAME?</v>
      </c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 t="str">
        <f t="shared" si="22"/>
        <v/>
      </c>
      <c r="B350" s="168"/>
      <c r="C350" s="71"/>
      <c r="D350" s="71"/>
      <c r="E350" s="71"/>
      <c r="F350" s="71"/>
      <c r="G350" s="71"/>
      <c r="H350" s="54" t="str">
        <f t="shared" si="31"/>
        <v/>
      </c>
      <c r="I350" s="71"/>
      <c r="J350" s="71"/>
      <c r="K350" s="71"/>
      <c r="L350" s="71"/>
      <c r="M350" s="71"/>
      <c r="N350" s="71"/>
      <c r="O350" s="71"/>
      <c r="P350" s="71"/>
      <c r="Q350" s="71"/>
      <c r="R350" s="205"/>
      <c r="S350" s="205"/>
      <c r="T350" s="66"/>
      <c r="U350" s="205"/>
      <c r="V350" s="71"/>
      <c r="W350" s="169"/>
      <c r="X350" s="169"/>
      <c r="Y350" s="69" t="str">
        <f t="shared" si="28"/>
        <v/>
      </c>
      <c r="Z350" s="69"/>
      <c r="AA350" s="69"/>
      <c r="AB350" s="25" t="str">
        <f t="shared" si="29"/>
        <v/>
      </c>
      <c r="AC350" s="71"/>
      <c r="AD350" s="169"/>
      <c r="AE350" s="169"/>
      <c r="AF350" s="69" t="str">
        <f t="shared" si="26"/>
        <v/>
      </c>
      <c r="AG350" s="169"/>
      <c r="AH350" s="170"/>
      <c r="AI350" s="77" t="str">
        <f t="shared" si="27"/>
        <v/>
      </c>
      <c r="AJ350" s="80"/>
      <c r="AK350" s="80"/>
      <c r="AL350" s="82"/>
      <c r="AM350" s="82"/>
      <c r="AN350" s="82"/>
      <c r="AO350" s="82"/>
      <c r="AP350" s="82"/>
      <c r="AQ350" s="82"/>
      <c r="AR350" s="137"/>
      <c r="AS350" s="83" t="str">
        <f t="shared" si="30"/>
        <v/>
      </c>
      <c r="AT350" s="85">
        <f t="shared" si="8"/>
        <v>0</v>
      </c>
      <c r="AU350" s="84" t="e">
        <f t="shared" ca="1" si="9"/>
        <v>#NAME?</v>
      </c>
      <c r="AV350" s="85" t="e">
        <f t="shared" ca="1" si="10"/>
        <v>#NAME?</v>
      </c>
      <c r="AW350" s="86" t="e">
        <f t="shared" ca="1" si="11"/>
        <v>#NAME?</v>
      </c>
      <c r="AX350" s="85" t="e">
        <f t="shared" ca="1" si="12"/>
        <v>#NAME?</v>
      </c>
      <c r="AY350" s="86" t="str">
        <f t="shared" si="13"/>
        <v/>
      </c>
      <c r="AZ350" s="171" t="e">
        <f t="shared" ca="1" si="14"/>
        <v>#NAME?</v>
      </c>
      <c r="BA350" s="85" t="e">
        <f t="shared" ca="1" si="15"/>
        <v>#NAME?</v>
      </c>
      <c r="BB350" s="85" t="e">
        <f t="shared" ca="1" si="16"/>
        <v>#NAME?</v>
      </c>
      <c r="BC350" s="90" t="e">
        <f t="shared" ca="1" si="17"/>
        <v>#NAME?</v>
      </c>
      <c r="BD350" s="90" t="e">
        <f t="shared" ca="1" si="18"/>
        <v>#NAME?</v>
      </c>
      <c r="BE350" s="85" t="e">
        <f t="shared" ca="1" si="19"/>
        <v>#NAME?</v>
      </c>
      <c r="BF350" s="22" t="e">
        <f t="shared" ca="1" si="20"/>
        <v>#NAME?</v>
      </c>
      <c r="BG350" s="22" t="e">
        <f t="shared" ca="1" si="21"/>
        <v>#NAME?</v>
      </c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 t="str">
        <f t="shared" si="22"/>
        <v/>
      </c>
      <c r="B351" s="168"/>
      <c r="C351" s="71"/>
      <c r="D351" s="71"/>
      <c r="E351" s="71"/>
      <c r="F351" s="71"/>
      <c r="G351" s="71"/>
      <c r="H351" s="54" t="str">
        <f t="shared" si="31"/>
        <v/>
      </c>
      <c r="I351" s="71"/>
      <c r="J351" s="71"/>
      <c r="K351" s="71"/>
      <c r="L351" s="71"/>
      <c r="M351" s="71"/>
      <c r="N351" s="71"/>
      <c r="O351" s="71"/>
      <c r="P351" s="71"/>
      <c r="Q351" s="71"/>
      <c r="R351" s="205"/>
      <c r="S351" s="205"/>
      <c r="T351" s="66"/>
      <c r="U351" s="205"/>
      <c r="V351" s="71"/>
      <c r="W351" s="169"/>
      <c r="X351" s="169"/>
      <c r="Y351" s="69" t="str">
        <f t="shared" si="28"/>
        <v/>
      </c>
      <c r="Z351" s="69"/>
      <c r="AA351" s="69"/>
      <c r="AB351" s="25" t="str">
        <f t="shared" si="29"/>
        <v/>
      </c>
      <c r="AC351" s="71"/>
      <c r="AD351" s="169"/>
      <c r="AE351" s="169"/>
      <c r="AF351" s="69" t="str">
        <f t="shared" si="26"/>
        <v/>
      </c>
      <c r="AG351" s="169"/>
      <c r="AH351" s="170"/>
      <c r="AI351" s="77" t="str">
        <f t="shared" si="27"/>
        <v/>
      </c>
      <c r="AJ351" s="80"/>
      <c r="AK351" s="80"/>
      <c r="AL351" s="82"/>
      <c r="AM351" s="82"/>
      <c r="AN351" s="82"/>
      <c r="AO351" s="82"/>
      <c r="AP351" s="82"/>
      <c r="AQ351" s="82"/>
      <c r="AR351" s="137"/>
      <c r="AS351" s="83" t="str">
        <f t="shared" si="30"/>
        <v/>
      </c>
      <c r="AT351" s="85">
        <f t="shared" si="8"/>
        <v>0</v>
      </c>
      <c r="AU351" s="84" t="e">
        <f t="shared" ca="1" si="9"/>
        <v>#NAME?</v>
      </c>
      <c r="AV351" s="85" t="e">
        <f t="shared" ca="1" si="10"/>
        <v>#NAME?</v>
      </c>
      <c r="AW351" s="86" t="e">
        <f t="shared" ca="1" si="11"/>
        <v>#NAME?</v>
      </c>
      <c r="AX351" s="85" t="e">
        <f t="shared" ca="1" si="12"/>
        <v>#NAME?</v>
      </c>
      <c r="AY351" s="86" t="str">
        <f t="shared" si="13"/>
        <v/>
      </c>
      <c r="AZ351" s="171" t="e">
        <f t="shared" ca="1" si="14"/>
        <v>#NAME?</v>
      </c>
      <c r="BA351" s="85" t="e">
        <f t="shared" ca="1" si="15"/>
        <v>#NAME?</v>
      </c>
      <c r="BB351" s="85" t="e">
        <f t="shared" ca="1" si="16"/>
        <v>#NAME?</v>
      </c>
      <c r="BC351" s="90" t="e">
        <f t="shared" ca="1" si="17"/>
        <v>#NAME?</v>
      </c>
      <c r="BD351" s="90" t="e">
        <f t="shared" ca="1" si="18"/>
        <v>#NAME?</v>
      </c>
      <c r="BE351" s="85" t="e">
        <f t="shared" ca="1" si="19"/>
        <v>#NAME?</v>
      </c>
      <c r="BF351" s="22" t="e">
        <f t="shared" ca="1" si="20"/>
        <v>#NAME?</v>
      </c>
      <c r="BG351" s="22" t="e">
        <f t="shared" ca="1" si="21"/>
        <v>#NAME?</v>
      </c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 t="str">
        <f t="shared" si="22"/>
        <v/>
      </c>
      <c r="B352" s="168"/>
      <c r="C352" s="71"/>
      <c r="D352" s="71"/>
      <c r="E352" s="71"/>
      <c r="F352" s="71"/>
      <c r="G352" s="71"/>
      <c r="H352" s="54" t="str">
        <f t="shared" si="31"/>
        <v/>
      </c>
      <c r="I352" s="71"/>
      <c r="J352" s="71"/>
      <c r="K352" s="71"/>
      <c r="L352" s="71"/>
      <c r="M352" s="71"/>
      <c r="N352" s="71"/>
      <c r="O352" s="71"/>
      <c r="P352" s="71"/>
      <c r="Q352" s="71"/>
      <c r="R352" s="205"/>
      <c r="S352" s="205"/>
      <c r="T352" s="66"/>
      <c r="U352" s="205"/>
      <c r="V352" s="71"/>
      <c r="W352" s="169"/>
      <c r="X352" s="169"/>
      <c r="Y352" s="69" t="str">
        <f t="shared" si="28"/>
        <v/>
      </c>
      <c r="Z352" s="69"/>
      <c r="AA352" s="69"/>
      <c r="AB352" s="25" t="str">
        <f t="shared" si="29"/>
        <v/>
      </c>
      <c r="AC352" s="71"/>
      <c r="AD352" s="169"/>
      <c r="AE352" s="169"/>
      <c r="AF352" s="69" t="str">
        <f t="shared" si="26"/>
        <v/>
      </c>
      <c r="AG352" s="169"/>
      <c r="AH352" s="170"/>
      <c r="AI352" s="77" t="str">
        <f t="shared" si="27"/>
        <v/>
      </c>
      <c r="AJ352" s="80"/>
      <c r="AK352" s="80"/>
      <c r="AL352" s="82"/>
      <c r="AM352" s="82"/>
      <c r="AN352" s="82"/>
      <c r="AO352" s="82"/>
      <c r="AP352" s="82"/>
      <c r="AQ352" s="82"/>
      <c r="AR352" s="137"/>
      <c r="AS352" s="83" t="str">
        <f t="shared" si="30"/>
        <v/>
      </c>
      <c r="AT352" s="85">
        <f t="shared" si="8"/>
        <v>0</v>
      </c>
      <c r="AU352" s="84" t="e">
        <f t="shared" ca="1" si="9"/>
        <v>#NAME?</v>
      </c>
      <c r="AV352" s="85" t="e">
        <f t="shared" ca="1" si="10"/>
        <v>#NAME?</v>
      </c>
      <c r="AW352" s="86" t="e">
        <f t="shared" ca="1" si="11"/>
        <v>#NAME?</v>
      </c>
      <c r="AX352" s="85" t="e">
        <f t="shared" ca="1" si="12"/>
        <v>#NAME?</v>
      </c>
      <c r="AY352" s="86" t="str">
        <f t="shared" si="13"/>
        <v/>
      </c>
      <c r="AZ352" s="171" t="e">
        <f t="shared" ca="1" si="14"/>
        <v>#NAME?</v>
      </c>
      <c r="BA352" s="85" t="e">
        <f t="shared" ca="1" si="15"/>
        <v>#NAME?</v>
      </c>
      <c r="BB352" s="85" t="e">
        <f t="shared" ca="1" si="16"/>
        <v>#NAME?</v>
      </c>
      <c r="BC352" s="90" t="e">
        <f t="shared" ca="1" si="17"/>
        <v>#NAME?</v>
      </c>
      <c r="BD352" s="90" t="e">
        <f t="shared" ca="1" si="18"/>
        <v>#NAME?</v>
      </c>
      <c r="BE352" s="85" t="e">
        <f t="shared" ca="1" si="19"/>
        <v>#NAME?</v>
      </c>
      <c r="BF352" s="22" t="e">
        <f t="shared" ca="1" si="20"/>
        <v>#NAME?</v>
      </c>
      <c r="BG352" s="22" t="e">
        <f t="shared" ca="1" si="21"/>
        <v>#NAME?</v>
      </c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 t="str">
        <f t="shared" si="22"/>
        <v/>
      </c>
      <c r="B353" s="168"/>
      <c r="C353" s="71"/>
      <c r="D353" s="71"/>
      <c r="E353" s="71"/>
      <c r="F353" s="71"/>
      <c r="G353" s="71"/>
      <c r="H353" s="54" t="str">
        <f t="shared" si="31"/>
        <v/>
      </c>
      <c r="I353" s="71"/>
      <c r="J353" s="71"/>
      <c r="K353" s="71"/>
      <c r="L353" s="71"/>
      <c r="M353" s="71"/>
      <c r="N353" s="71"/>
      <c r="O353" s="71"/>
      <c r="P353" s="71"/>
      <c r="Q353" s="71"/>
      <c r="R353" s="205"/>
      <c r="S353" s="205"/>
      <c r="T353" s="66"/>
      <c r="U353" s="205"/>
      <c r="V353" s="71"/>
      <c r="W353" s="169"/>
      <c r="X353" s="169"/>
      <c r="Y353" s="69" t="str">
        <f t="shared" si="28"/>
        <v/>
      </c>
      <c r="Z353" s="69"/>
      <c r="AA353" s="69"/>
      <c r="AB353" s="25" t="str">
        <f t="shared" si="29"/>
        <v/>
      </c>
      <c r="AC353" s="71"/>
      <c r="AD353" s="169"/>
      <c r="AE353" s="169"/>
      <c r="AF353" s="69" t="str">
        <f t="shared" si="26"/>
        <v/>
      </c>
      <c r="AG353" s="169"/>
      <c r="AH353" s="170"/>
      <c r="AI353" s="77" t="str">
        <f t="shared" si="27"/>
        <v/>
      </c>
      <c r="AJ353" s="80"/>
      <c r="AK353" s="80"/>
      <c r="AL353" s="82"/>
      <c r="AM353" s="82"/>
      <c r="AN353" s="82"/>
      <c r="AO353" s="82"/>
      <c r="AP353" s="82"/>
      <c r="AQ353" s="82"/>
      <c r="AR353" s="137"/>
      <c r="AS353" s="83" t="str">
        <f t="shared" si="30"/>
        <v/>
      </c>
      <c r="AT353" s="85">
        <f t="shared" si="8"/>
        <v>0</v>
      </c>
      <c r="AU353" s="84" t="e">
        <f t="shared" ca="1" si="9"/>
        <v>#NAME?</v>
      </c>
      <c r="AV353" s="85" t="e">
        <f t="shared" ca="1" si="10"/>
        <v>#NAME?</v>
      </c>
      <c r="AW353" s="86" t="e">
        <f t="shared" ca="1" si="11"/>
        <v>#NAME?</v>
      </c>
      <c r="AX353" s="85" t="e">
        <f t="shared" ca="1" si="12"/>
        <v>#NAME?</v>
      </c>
      <c r="AY353" s="86" t="str">
        <f t="shared" si="13"/>
        <v/>
      </c>
      <c r="AZ353" s="171" t="e">
        <f t="shared" ca="1" si="14"/>
        <v>#NAME?</v>
      </c>
      <c r="BA353" s="85" t="e">
        <f t="shared" ca="1" si="15"/>
        <v>#NAME?</v>
      </c>
      <c r="BB353" s="85" t="e">
        <f t="shared" ca="1" si="16"/>
        <v>#NAME?</v>
      </c>
      <c r="BC353" s="90" t="e">
        <f t="shared" ca="1" si="17"/>
        <v>#NAME?</v>
      </c>
      <c r="BD353" s="90" t="e">
        <f t="shared" ca="1" si="18"/>
        <v>#NAME?</v>
      </c>
      <c r="BE353" s="85" t="e">
        <f t="shared" ca="1" si="19"/>
        <v>#NAME?</v>
      </c>
      <c r="BF353" s="22" t="e">
        <f t="shared" ca="1" si="20"/>
        <v>#NAME?</v>
      </c>
      <c r="BG353" s="22" t="e">
        <f t="shared" ca="1" si="21"/>
        <v>#NAME?</v>
      </c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 t="str">
        <f t="shared" si="22"/>
        <v/>
      </c>
      <c r="B354" s="168"/>
      <c r="C354" s="71"/>
      <c r="D354" s="71"/>
      <c r="E354" s="71"/>
      <c r="F354" s="71"/>
      <c r="G354" s="71"/>
      <c r="H354" s="54" t="str">
        <f t="shared" si="31"/>
        <v/>
      </c>
      <c r="I354" s="71"/>
      <c r="J354" s="71"/>
      <c r="K354" s="71"/>
      <c r="L354" s="71"/>
      <c r="M354" s="71"/>
      <c r="N354" s="71"/>
      <c r="O354" s="71"/>
      <c r="P354" s="71"/>
      <c r="Q354" s="71"/>
      <c r="R354" s="205"/>
      <c r="S354" s="205"/>
      <c r="T354" s="66"/>
      <c r="U354" s="205"/>
      <c r="V354" s="71"/>
      <c r="W354" s="169"/>
      <c r="X354" s="169"/>
      <c r="Y354" s="69" t="str">
        <f t="shared" si="28"/>
        <v/>
      </c>
      <c r="Z354" s="69"/>
      <c r="AA354" s="69"/>
      <c r="AB354" s="25" t="str">
        <f t="shared" si="29"/>
        <v/>
      </c>
      <c r="AC354" s="71"/>
      <c r="AD354" s="169"/>
      <c r="AE354" s="169"/>
      <c r="AF354" s="69" t="str">
        <f t="shared" si="26"/>
        <v/>
      </c>
      <c r="AG354" s="169"/>
      <c r="AH354" s="170"/>
      <c r="AI354" s="77" t="str">
        <f t="shared" si="27"/>
        <v/>
      </c>
      <c r="AJ354" s="80"/>
      <c r="AK354" s="80"/>
      <c r="AL354" s="82"/>
      <c r="AM354" s="82"/>
      <c r="AN354" s="82"/>
      <c r="AO354" s="82"/>
      <c r="AP354" s="82"/>
      <c r="AQ354" s="82"/>
      <c r="AR354" s="137"/>
      <c r="AS354" s="83" t="str">
        <f t="shared" si="30"/>
        <v/>
      </c>
      <c r="AT354" s="85">
        <f t="shared" si="8"/>
        <v>0</v>
      </c>
      <c r="AU354" s="84" t="e">
        <f t="shared" ca="1" si="9"/>
        <v>#NAME?</v>
      </c>
      <c r="AV354" s="85" t="e">
        <f t="shared" ca="1" si="10"/>
        <v>#NAME?</v>
      </c>
      <c r="AW354" s="86" t="e">
        <f t="shared" ca="1" si="11"/>
        <v>#NAME?</v>
      </c>
      <c r="AX354" s="85" t="e">
        <f t="shared" ca="1" si="12"/>
        <v>#NAME?</v>
      </c>
      <c r="AY354" s="86" t="str">
        <f t="shared" si="13"/>
        <v/>
      </c>
      <c r="AZ354" s="171" t="e">
        <f t="shared" ca="1" si="14"/>
        <v>#NAME?</v>
      </c>
      <c r="BA354" s="85" t="e">
        <f t="shared" ca="1" si="15"/>
        <v>#NAME?</v>
      </c>
      <c r="BB354" s="85" t="e">
        <f t="shared" ca="1" si="16"/>
        <v>#NAME?</v>
      </c>
      <c r="BC354" s="90" t="e">
        <f t="shared" ca="1" si="17"/>
        <v>#NAME?</v>
      </c>
      <c r="BD354" s="90" t="e">
        <f t="shared" ca="1" si="18"/>
        <v>#NAME?</v>
      </c>
      <c r="BE354" s="85" t="e">
        <f t="shared" ca="1" si="19"/>
        <v>#NAME?</v>
      </c>
      <c r="BF354" s="22" t="e">
        <f t="shared" ca="1" si="20"/>
        <v>#NAME?</v>
      </c>
      <c r="BG354" s="22" t="e">
        <f t="shared" ca="1" si="21"/>
        <v>#NAME?</v>
      </c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 t="str">
        <f t="shared" si="22"/>
        <v/>
      </c>
      <c r="B355" s="168"/>
      <c r="C355" s="71"/>
      <c r="D355" s="71"/>
      <c r="E355" s="71"/>
      <c r="F355" s="71"/>
      <c r="G355" s="71"/>
      <c r="H355" s="54" t="str">
        <f t="shared" si="31"/>
        <v/>
      </c>
      <c r="I355" s="71"/>
      <c r="J355" s="71"/>
      <c r="K355" s="71"/>
      <c r="L355" s="71"/>
      <c r="M355" s="71"/>
      <c r="N355" s="71"/>
      <c r="O355" s="71"/>
      <c r="P355" s="71"/>
      <c r="Q355" s="71"/>
      <c r="R355" s="205"/>
      <c r="S355" s="205"/>
      <c r="T355" s="66"/>
      <c r="U355" s="205"/>
      <c r="V355" s="71"/>
      <c r="W355" s="169"/>
      <c r="X355" s="169"/>
      <c r="Y355" s="69" t="str">
        <f t="shared" si="28"/>
        <v/>
      </c>
      <c r="Z355" s="69"/>
      <c r="AA355" s="69"/>
      <c r="AB355" s="25" t="str">
        <f t="shared" si="29"/>
        <v/>
      </c>
      <c r="AC355" s="71"/>
      <c r="AD355" s="169"/>
      <c r="AE355" s="169"/>
      <c r="AF355" s="69" t="str">
        <f t="shared" si="26"/>
        <v/>
      </c>
      <c r="AG355" s="169"/>
      <c r="AH355" s="170"/>
      <c r="AI355" s="77" t="str">
        <f t="shared" si="27"/>
        <v/>
      </c>
      <c r="AJ355" s="80"/>
      <c r="AK355" s="80"/>
      <c r="AL355" s="82"/>
      <c r="AM355" s="82"/>
      <c r="AN355" s="82"/>
      <c r="AO355" s="82"/>
      <c r="AP355" s="82"/>
      <c r="AQ355" s="82"/>
      <c r="AR355" s="137"/>
      <c r="AS355" s="83" t="str">
        <f t="shared" si="30"/>
        <v/>
      </c>
      <c r="AT355" s="85">
        <f t="shared" si="8"/>
        <v>0</v>
      </c>
      <c r="AU355" s="84" t="e">
        <f t="shared" ca="1" si="9"/>
        <v>#NAME?</v>
      </c>
      <c r="AV355" s="85" t="e">
        <f t="shared" ca="1" si="10"/>
        <v>#NAME?</v>
      </c>
      <c r="AW355" s="86" t="e">
        <f t="shared" ca="1" si="11"/>
        <v>#NAME?</v>
      </c>
      <c r="AX355" s="85" t="e">
        <f t="shared" ca="1" si="12"/>
        <v>#NAME?</v>
      </c>
      <c r="AY355" s="86" t="str">
        <f t="shared" si="13"/>
        <v/>
      </c>
      <c r="AZ355" s="171" t="e">
        <f t="shared" ca="1" si="14"/>
        <v>#NAME?</v>
      </c>
      <c r="BA355" s="85" t="e">
        <f t="shared" ca="1" si="15"/>
        <v>#NAME?</v>
      </c>
      <c r="BB355" s="85" t="e">
        <f t="shared" ca="1" si="16"/>
        <v>#NAME?</v>
      </c>
      <c r="BC355" s="90" t="e">
        <f t="shared" ca="1" si="17"/>
        <v>#NAME?</v>
      </c>
      <c r="BD355" s="90" t="e">
        <f t="shared" ca="1" si="18"/>
        <v>#NAME?</v>
      </c>
      <c r="BE355" s="85" t="e">
        <f t="shared" ca="1" si="19"/>
        <v>#NAME?</v>
      </c>
      <c r="BF355" s="22" t="e">
        <f t="shared" ca="1" si="20"/>
        <v>#NAME?</v>
      </c>
      <c r="BG355" s="22" t="e">
        <f t="shared" ca="1" si="21"/>
        <v>#NAME?</v>
      </c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 t="str">
        <f t="shared" si="22"/>
        <v/>
      </c>
      <c r="B356" s="168"/>
      <c r="C356" s="71"/>
      <c r="D356" s="71"/>
      <c r="E356" s="71"/>
      <c r="F356" s="71"/>
      <c r="G356" s="71"/>
      <c r="H356" s="54" t="str">
        <f t="shared" si="31"/>
        <v/>
      </c>
      <c r="I356" s="71"/>
      <c r="J356" s="71"/>
      <c r="K356" s="71"/>
      <c r="L356" s="71"/>
      <c r="M356" s="71"/>
      <c r="N356" s="71"/>
      <c r="O356" s="71"/>
      <c r="P356" s="71"/>
      <c r="Q356" s="71"/>
      <c r="R356" s="205"/>
      <c r="S356" s="205"/>
      <c r="T356" s="66"/>
      <c r="U356" s="205"/>
      <c r="V356" s="71"/>
      <c r="W356" s="169"/>
      <c r="X356" s="169"/>
      <c r="Y356" s="69" t="str">
        <f t="shared" si="28"/>
        <v/>
      </c>
      <c r="Z356" s="69"/>
      <c r="AA356" s="69"/>
      <c r="AB356" s="25" t="str">
        <f t="shared" si="29"/>
        <v/>
      </c>
      <c r="AC356" s="71"/>
      <c r="AD356" s="169"/>
      <c r="AE356" s="169"/>
      <c r="AF356" s="69" t="str">
        <f t="shared" si="26"/>
        <v/>
      </c>
      <c r="AG356" s="169"/>
      <c r="AH356" s="170"/>
      <c r="AI356" s="77" t="str">
        <f t="shared" si="27"/>
        <v/>
      </c>
      <c r="AJ356" s="80"/>
      <c r="AK356" s="80"/>
      <c r="AL356" s="82"/>
      <c r="AM356" s="82"/>
      <c r="AN356" s="82"/>
      <c r="AO356" s="82"/>
      <c r="AP356" s="82"/>
      <c r="AQ356" s="82"/>
      <c r="AR356" s="137"/>
      <c r="AS356" s="83" t="str">
        <f t="shared" si="30"/>
        <v/>
      </c>
      <c r="AT356" s="85">
        <f t="shared" si="8"/>
        <v>0</v>
      </c>
      <c r="AU356" s="84" t="e">
        <f t="shared" ca="1" si="9"/>
        <v>#NAME?</v>
      </c>
      <c r="AV356" s="85" t="e">
        <f t="shared" ca="1" si="10"/>
        <v>#NAME?</v>
      </c>
      <c r="AW356" s="86" t="e">
        <f t="shared" ca="1" si="11"/>
        <v>#NAME?</v>
      </c>
      <c r="AX356" s="85" t="e">
        <f t="shared" ca="1" si="12"/>
        <v>#NAME?</v>
      </c>
      <c r="AY356" s="86" t="str">
        <f t="shared" si="13"/>
        <v/>
      </c>
      <c r="AZ356" s="171" t="e">
        <f t="shared" ca="1" si="14"/>
        <v>#NAME?</v>
      </c>
      <c r="BA356" s="85" t="e">
        <f t="shared" ca="1" si="15"/>
        <v>#NAME?</v>
      </c>
      <c r="BB356" s="85" t="e">
        <f t="shared" ca="1" si="16"/>
        <v>#NAME?</v>
      </c>
      <c r="BC356" s="90" t="e">
        <f t="shared" ca="1" si="17"/>
        <v>#NAME?</v>
      </c>
      <c r="BD356" s="90" t="e">
        <f t="shared" ca="1" si="18"/>
        <v>#NAME?</v>
      </c>
      <c r="BE356" s="85" t="e">
        <f t="shared" ca="1" si="19"/>
        <v>#NAME?</v>
      </c>
      <c r="BF356" s="22" t="e">
        <f t="shared" ca="1" si="20"/>
        <v>#NAME?</v>
      </c>
      <c r="BG356" s="22" t="e">
        <f t="shared" ca="1" si="21"/>
        <v>#NAME?</v>
      </c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 t="str">
        <f t="shared" si="22"/>
        <v/>
      </c>
      <c r="B357" s="168"/>
      <c r="C357" s="71"/>
      <c r="D357" s="71"/>
      <c r="E357" s="71"/>
      <c r="F357" s="71"/>
      <c r="G357" s="71"/>
      <c r="H357" s="54" t="str">
        <f t="shared" si="31"/>
        <v/>
      </c>
      <c r="I357" s="71"/>
      <c r="J357" s="71"/>
      <c r="K357" s="71"/>
      <c r="L357" s="71"/>
      <c r="M357" s="71"/>
      <c r="N357" s="71"/>
      <c r="O357" s="71"/>
      <c r="P357" s="71"/>
      <c r="Q357" s="71"/>
      <c r="R357" s="205"/>
      <c r="S357" s="205"/>
      <c r="T357" s="66"/>
      <c r="U357" s="205"/>
      <c r="V357" s="71"/>
      <c r="W357" s="169"/>
      <c r="X357" s="169"/>
      <c r="Y357" s="69" t="str">
        <f t="shared" si="28"/>
        <v/>
      </c>
      <c r="Z357" s="69"/>
      <c r="AA357" s="69"/>
      <c r="AB357" s="25" t="str">
        <f t="shared" si="29"/>
        <v/>
      </c>
      <c r="AC357" s="71"/>
      <c r="AD357" s="169"/>
      <c r="AE357" s="169"/>
      <c r="AF357" s="69" t="str">
        <f t="shared" si="26"/>
        <v/>
      </c>
      <c r="AG357" s="169"/>
      <c r="AH357" s="170"/>
      <c r="AI357" s="77" t="str">
        <f t="shared" si="27"/>
        <v/>
      </c>
      <c r="AJ357" s="80"/>
      <c r="AK357" s="80"/>
      <c r="AL357" s="82"/>
      <c r="AM357" s="82"/>
      <c r="AN357" s="82"/>
      <c r="AO357" s="82"/>
      <c r="AP357" s="82"/>
      <c r="AQ357" s="82"/>
      <c r="AR357" s="137"/>
      <c r="AS357" s="83" t="str">
        <f t="shared" si="30"/>
        <v/>
      </c>
      <c r="AT357" s="85">
        <f t="shared" ref="AT357:AT511" si="32">C357</f>
        <v>0</v>
      </c>
      <c r="AU357" s="84" t="e">
        <f t="shared" ref="AU357:AU511" ca="1" si="33">_xludf.ifna(INDEX($B:$B,MATCH(AT357,$C:$C,FALSE)),"")</f>
        <v>#NAME?</v>
      </c>
      <c r="AV357" s="85" t="e">
        <f t="shared" ref="AV357:AV511" ca="1" si="34">_xludf.ifna(INDEX($U:$U,MATCH(AT357,$C:$C,FALSE)),"")</f>
        <v>#NAME?</v>
      </c>
      <c r="AW357" s="86" t="e">
        <f t="shared" ref="AW357:AW511" ca="1" si="35">_xludf.ifna(INDEX($Z:$Z,MATCH(AT357,$C:$C,FALSE)),"")</f>
        <v>#NAME?</v>
      </c>
      <c r="AX357" s="85" t="e">
        <f t="shared" ref="AX357:AX511" ca="1" si="36">_xludf.ifna(INDEX($AA:$AA,MATCH(AT357,$C:$C,FALSE)),"")</f>
        <v>#NAME?</v>
      </c>
      <c r="AY357" s="86" t="str">
        <f t="shared" ref="AY357:AY511" si="37">IFERROR(INDEX($R:$R,MATCH(AT357,$C:$C,FALSE)),"")</f>
        <v/>
      </c>
      <c r="AZ357" s="171" t="e">
        <f t="shared" ref="AZ357:AZ511" ca="1" si="38">_xludf.ifna(INDEX($V:$V,MATCH(AT357,$C:$C,FALSE)),"")</f>
        <v>#NAME?</v>
      </c>
      <c r="BA357" s="85" t="e">
        <f t="shared" ref="BA357:BA511" ca="1" si="39">_xludf.ifna(INDEX($W:$W,MATCH(AT357,$C:$C,FALSE)),"")</f>
        <v>#NAME?</v>
      </c>
      <c r="BB357" s="85" t="e">
        <f t="shared" ref="BB357:BB511" ca="1" si="40">_xludf.ifna(INDEX($X:$X,MATCH(AT357,$C:$C,FALSE)),"")</f>
        <v>#NAME?</v>
      </c>
      <c r="BC357" s="90" t="e">
        <f t="shared" ref="BC357:BC511" ca="1" si="41">_xludf.ifna(INDEX($AD:$AD,MATCH(AT357,$C:$C,FALSE)),"")</f>
        <v>#NAME?</v>
      </c>
      <c r="BD357" s="90" t="e">
        <f t="shared" ref="BD357:BD511" ca="1" si="42">_xludf.ifna(INDEX($AE:$AE,MATCH(AT357,$C:$C,FALSE)),"")</f>
        <v>#NAME?</v>
      </c>
      <c r="BE357" s="85" t="e">
        <f t="shared" ref="BE357:BE511" ca="1" si="43">_xludf.ifna(INDEX($AG:$AG,MATCH(AT357,$C:$C,FALSE)),"")</f>
        <v>#NAME?</v>
      </c>
      <c r="BF357" s="22" t="e">
        <f t="shared" ref="BF357:BF511" ca="1" si="44">_xludf.ifna(INDEX($T:$T,MATCH(AT357,$C:$C,FALSE),""),"")</f>
        <v>#NAME?</v>
      </c>
      <c r="BG357" s="22" t="e">
        <f t="shared" ref="BG357:BG511" ca="1" si="45">_xludf.ifna(INDEX($AI:$AI,MATCH(AT357,$C:$C,FALSE)),"")</f>
        <v>#NAME?</v>
      </c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 t="str">
        <f t="shared" si="22"/>
        <v/>
      </c>
      <c r="B358" s="168"/>
      <c r="C358" s="71"/>
      <c r="D358" s="71"/>
      <c r="E358" s="71"/>
      <c r="F358" s="71"/>
      <c r="G358" s="71"/>
      <c r="H358" s="54" t="str">
        <f t="shared" si="31"/>
        <v/>
      </c>
      <c r="I358" s="71"/>
      <c r="J358" s="71"/>
      <c r="K358" s="71"/>
      <c r="L358" s="71"/>
      <c r="M358" s="71"/>
      <c r="N358" s="71"/>
      <c r="O358" s="71"/>
      <c r="P358" s="71"/>
      <c r="Q358" s="71"/>
      <c r="R358" s="205"/>
      <c r="S358" s="205"/>
      <c r="T358" s="66"/>
      <c r="U358" s="205"/>
      <c r="V358" s="71"/>
      <c r="W358" s="169"/>
      <c r="X358" s="169"/>
      <c r="Y358" s="69" t="str">
        <f t="shared" si="28"/>
        <v/>
      </c>
      <c r="Z358" s="69"/>
      <c r="AA358" s="69"/>
      <c r="AB358" s="25" t="str">
        <f t="shared" si="29"/>
        <v/>
      </c>
      <c r="AC358" s="71"/>
      <c r="AD358" s="169"/>
      <c r="AE358" s="169"/>
      <c r="AF358" s="69" t="str">
        <f t="shared" si="26"/>
        <v/>
      </c>
      <c r="AG358" s="169"/>
      <c r="AH358" s="170"/>
      <c r="AI358" s="77" t="str">
        <f t="shared" si="27"/>
        <v/>
      </c>
      <c r="AJ358" s="80"/>
      <c r="AK358" s="80"/>
      <c r="AL358" s="82"/>
      <c r="AM358" s="82"/>
      <c r="AN358" s="82"/>
      <c r="AO358" s="82"/>
      <c r="AP358" s="82"/>
      <c r="AQ358" s="82"/>
      <c r="AR358" s="137"/>
      <c r="AS358" s="83" t="str">
        <f t="shared" si="30"/>
        <v/>
      </c>
      <c r="AT358" s="85">
        <f t="shared" si="32"/>
        <v>0</v>
      </c>
      <c r="AU358" s="84" t="e">
        <f t="shared" ca="1" si="33"/>
        <v>#NAME?</v>
      </c>
      <c r="AV358" s="85" t="e">
        <f t="shared" ca="1" si="34"/>
        <v>#NAME?</v>
      </c>
      <c r="AW358" s="86" t="e">
        <f t="shared" ca="1" si="35"/>
        <v>#NAME?</v>
      </c>
      <c r="AX358" s="85" t="e">
        <f t="shared" ca="1" si="36"/>
        <v>#NAME?</v>
      </c>
      <c r="AY358" s="86" t="str">
        <f t="shared" si="37"/>
        <v/>
      </c>
      <c r="AZ358" s="171" t="e">
        <f t="shared" ca="1" si="38"/>
        <v>#NAME?</v>
      </c>
      <c r="BA358" s="85" t="e">
        <f t="shared" ca="1" si="39"/>
        <v>#NAME?</v>
      </c>
      <c r="BB358" s="85" t="e">
        <f t="shared" ca="1" si="40"/>
        <v>#NAME?</v>
      </c>
      <c r="BC358" s="90" t="e">
        <f t="shared" ca="1" si="41"/>
        <v>#NAME?</v>
      </c>
      <c r="BD358" s="90" t="e">
        <f t="shared" ca="1" si="42"/>
        <v>#NAME?</v>
      </c>
      <c r="BE358" s="85" t="e">
        <f t="shared" ca="1" si="43"/>
        <v>#NAME?</v>
      </c>
      <c r="BF358" s="22" t="e">
        <f t="shared" ca="1" si="44"/>
        <v>#NAME?</v>
      </c>
      <c r="BG358" s="22" t="e">
        <f t="shared" ca="1" si="45"/>
        <v>#NAME?</v>
      </c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 t="str">
        <f t="shared" si="22"/>
        <v/>
      </c>
      <c r="B359" s="168"/>
      <c r="C359" s="71"/>
      <c r="D359" s="71"/>
      <c r="E359" s="71"/>
      <c r="F359" s="71"/>
      <c r="G359" s="71"/>
      <c r="H359" s="54" t="str">
        <f t="shared" si="31"/>
        <v/>
      </c>
      <c r="I359" s="71"/>
      <c r="J359" s="71"/>
      <c r="K359" s="71"/>
      <c r="L359" s="71"/>
      <c r="M359" s="71"/>
      <c r="N359" s="71"/>
      <c r="O359" s="71"/>
      <c r="P359" s="71"/>
      <c r="Q359" s="71"/>
      <c r="R359" s="205"/>
      <c r="S359" s="205"/>
      <c r="T359" s="66"/>
      <c r="U359" s="205"/>
      <c r="V359" s="71"/>
      <c r="W359" s="169"/>
      <c r="X359" s="169"/>
      <c r="Y359" s="69" t="str">
        <f t="shared" si="28"/>
        <v/>
      </c>
      <c r="Z359" s="69"/>
      <c r="AA359" s="69"/>
      <c r="AB359" s="25" t="str">
        <f t="shared" si="29"/>
        <v/>
      </c>
      <c r="AC359" s="71"/>
      <c r="AD359" s="169"/>
      <c r="AE359" s="169"/>
      <c r="AF359" s="69" t="str">
        <f t="shared" si="26"/>
        <v/>
      </c>
      <c r="AG359" s="169"/>
      <c r="AH359" s="170"/>
      <c r="AI359" s="77" t="str">
        <f t="shared" si="27"/>
        <v/>
      </c>
      <c r="AJ359" s="80"/>
      <c r="AK359" s="80"/>
      <c r="AL359" s="82"/>
      <c r="AM359" s="82"/>
      <c r="AN359" s="82"/>
      <c r="AO359" s="82"/>
      <c r="AP359" s="82"/>
      <c r="AQ359" s="82"/>
      <c r="AR359" s="137"/>
      <c r="AS359" s="83" t="str">
        <f t="shared" si="30"/>
        <v/>
      </c>
      <c r="AT359" s="85">
        <f t="shared" si="32"/>
        <v>0</v>
      </c>
      <c r="AU359" s="84" t="e">
        <f t="shared" ca="1" si="33"/>
        <v>#NAME?</v>
      </c>
      <c r="AV359" s="85" t="e">
        <f t="shared" ca="1" si="34"/>
        <v>#NAME?</v>
      </c>
      <c r="AW359" s="86" t="e">
        <f t="shared" ca="1" si="35"/>
        <v>#NAME?</v>
      </c>
      <c r="AX359" s="85" t="e">
        <f t="shared" ca="1" si="36"/>
        <v>#NAME?</v>
      </c>
      <c r="AY359" s="86" t="str">
        <f t="shared" si="37"/>
        <v/>
      </c>
      <c r="AZ359" s="171" t="e">
        <f t="shared" ca="1" si="38"/>
        <v>#NAME?</v>
      </c>
      <c r="BA359" s="85" t="e">
        <f t="shared" ca="1" si="39"/>
        <v>#NAME?</v>
      </c>
      <c r="BB359" s="85" t="e">
        <f t="shared" ca="1" si="40"/>
        <v>#NAME?</v>
      </c>
      <c r="BC359" s="90" t="e">
        <f t="shared" ca="1" si="41"/>
        <v>#NAME?</v>
      </c>
      <c r="BD359" s="90" t="e">
        <f t="shared" ca="1" si="42"/>
        <v>#NAME?</v>
      </c>
      <c r="BE359" s="85" t="e">
        <f t="shared" ca="1" si="43"/>
        <v>#NAME?</v>
      </c>
      <c r="BF359" s="22" t="e">
        <f t="shared" ca="1" si="44"/>
        <v>#NAME?</v>
      </c>
      <c r="BG359" s="22" t="e">
        <f t="shared" ca="1" si="45"/>
        <v>#NAME?</v>
      </c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 t="str">
        <f t="shared" si="22"/>
        <v/>
      </c>
      <c r="B360" s="168"/>
      <c r="C360" s="71"/>
      <c r="D360" s="71"/>
      <c r="E360" s="71"/>
      <c r="F360" s="71"/>
      <c r="G360" s="71"/>
      <c r="H360" s="54" t="str">
        <f t="shared" si="31"/>
        <v/>
      </c>
      <c r="I360" s="71"/>
      <c r="J360" s="71"/>
      <c r="K360" s="71"/>
      <c r="L360" s="71"/>
      <c r="M360" s="71"/>
      <c r="N360" s="71"/>
      <c r="O360" s="71"/>
      <c r="P360" s="71"/>
      <c r="Q360" s="71"/>
      <c r="R360" s="205"/>
      <c r="S360" s="205"/>
      <c r="T360" s="66"/>
      <c r="U360" s="205"/>
      <c r="V360" s="71"/>
      <c r="W360" s="169"/>
      <c r="X360" s="169"/>
      <c r="Y360" s="69" t="str">
        <f t="shared" si="28"/>
        <v/>
      </c>
      <c r="Z360" s="69"/>
      <c r="AA360" s="69"/>
      <c r="AB360" s="25" t="str">
        <f t="shared" si="29"/>
        <v/>
      </c>
      <c r="AC360" s="71"/>
      <c r="AD360" s="169"/>
      <c r="AE360" s="169"/>
      <c r="AF360" s="69" t="str">
        <f t="shared" si="26"/>
        <v/>
      </c>
      <c r="AG360" s="169"/>
      <c r="AH360" s="170"/>
      <c r="AI360" s="77" t="str">
        <f t="shared" si="27"/>
        <v/>
      </c>
      <c r="AJ360" s="80"/>
      <c r="AK360" s="80"/>
      <c r="AL360" s="82"/>
      <c r="AM360" s="82"/>
      <c r="AN360" s="82"/>
      <c r="AO360" s="82"/>
      <c r="AP360" s="82"/>
      <c r="AQ360" s="82"/>
      <c r="AR360" s="137"/>
      <c r="AS360" s="83" t="str">
        <f t="shared" si="30"/>
        <v/>
      </c>
      <c r="AT360" s="85">
        <f t="shared" si="32"/>
        <v>0</v>
      </c>
      <c r="AU360" s="84" t="e">
        <f t="shared" ca="1" si="33"/>
        <v>#NAME?</v>
      </c>
      <c r="AV360" s="85" t="e">
        <f t="shared" ca="1" si="34"/>
        <v>#NAME?</v>
      </c>
      <c r="AW360" s="86" t="e">
        <f t="shared" ca="1" si="35"/>
        <v>#NAME?</v>
      </c>
      <c r="AX360" s="85" t="e">
        <f t="shared" ca="1" si="36"/>
        <v>#NAME?</v>
      </c>
      <c r="AY360" s="86" t="str">
        <f t="shared" si="37"/>
        <v/>
      </c>
      <c r="AZ360" s="171" t="e">
        <f t="shared" ca="1" si="38"/>
        <v>#NAME?</v>
      </c>
      <c r="BA360" s="85" t="e">
        <f t="shared" ca="1" si="39"/>
        <v>#NAME?</v>
      </c>
      <c r="BB360" s="85" t="e">
        <f t="shared" ca="1" si="40"/>
        <v>#NAME?</v>
      </c>
      <c r="BC360" s="90" t="e">
        <f t="shared" ca="1" si="41"/>
        <v>#NAME?</v>
      </c>
      <c r="BD360" s="90" t="e">
        <f t="shared" ca="1" si="42"/>
        <v>#NAME?</v>
      </c>
      <c r="BE360" s="85" t="e">
        <f t="shared" ca="1" si="43"/>
        <v>#NAME?</v>
      </c>
      <c r="BF360" s="22" t="e">
        <f t="shared" ca="1" si="44"/>
        <v>#NAME?</v>
      </c>
      <c r="BG360" s="22" t="e">
        <f t="shared" ca="1" si="45"/>
        <v>#NAME?</v>
      </c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 t="str">
        <f t="shared" si="22"/>
        <v/>
      </c>
      <c r="B361" s="168"/>
      <c r="C361" s="71"/>
      <c r="D361" s="71"/>
      <c r="E361" s="71"/>
      <c r="F361" s="71"/>
      <c r="G361" s="71"/>
      <c r="H361" s="54" t="str">
        <f t="shared" si="31"/>
        <v/>
      </c>
      <c r="I361" s="71"/>
      <c r="J361" s="71"/>
      <c r="K361" s="71"/>
      <c r="L361" s="71"/>
      <c r="M361" s="71"/>
      <c r="N361" s="71"/>
      <c r="O361" s="71"/>
      <c r="P361" s="71"/>
      <c r="Q361" s="71"/>
      <c r="R361" s="205"/>
      <c r="S361" s="205"/>
      <c r="T361" s="66"/>
      <c r="U361" s="205"/>
      <c r="V361" s="71"/>
      <c r="W361" s="169"/>
      <c r="X361" s="169"/>
      <c r="Y361" s="69" t="str">
        <f t="shared" si="28"/>
        <v/>
      </c>
      <c r="Z361" s="69"/>
      <c r="AA361" s="69"/>
      <c r="AB361" s="25" t="str">
        <f t="shared" si="29"/>
        <v/>
      </c>
      <c r="AC361" s="71"/>
      <c r="AD361" s="169"/>
      <c r="AE361" s="169"/>
      <c r="AF361" s="69" t="str">
        <f t="shared" si="26"/>
        <v/>
      </c>
      <c r="AG361" s="71"/>
      <c r="AH361" s="170"/>
      <c r="AI361" s="77" t="str">
        <f t="shared" si="27"/>
        <v/>
      </c>
      <c r="AJ361" s="80"/>
      <c r="AK361" s="80"/>
      <c r="AL361" s="82"/>
      <c r="AM361" s="82"/>
      <c r="AN361" s="82"/>
      <c r="AO361" s="82"/>
      <c r="AP361" s="82"/>
      <c r="AQ361" s="82"/>
      <c r="AR361" s="137"/>
      <c r="AS361" s="83" t="str">
        <f t="shared" si="30"/>
        <v/>
      </c>
      <c r="AT361" s="85">
        <f t="shared" si="32"/>
        <v>0</v>
      </c>
      <c r="AU361" s="84" t="e">
        <f t="shared" ca="1" si="33"/>
        <v>#NAME?</v>
      </c>
      <c r="AV361" s="85" t="e">
        <f t="shared" ca="1" si="34"/>
        <v>#NAME?</v>
      </c>
      <c r="AW361" s="86" t="e">
        <f t="shared" ca="1" si="35"/>
        <v>#NAME?</v>
      </c>
      <c r="AX361" s="85" t="e">
        <f t="shared" ca="1" si="36"/>
        <v>#NAME?</v>
      </c>
      <c r="AY361" s="86" t="str">
        <f t="shared" si="37"/>
        <v/>
      </c>
      <c r="AZ361" s="171" t="e">
        <f t="shared" ca="1" si="38"/>
        <v>#NAME?</v>
      </c>
      <c r="BA361" s="85" t="e">
        <f t="shared" ca="1" si="39"/>
        <v>#NAME?</v>
      </c>
      <c r="BB361" s="85" t="e">
        <f t="shared" ca="1" si="40"/>
        <v>#NAME?</v>
      </c>
      <c r="BC361" s="90" t="e">
        <f t="shared" ca="1" si="41"/>
        <v>#NAME?</v>
      </c>
      <c r="BD361" s="90" t="e">
        <f t="shared" ca="1" si="42"/>
        <v>#NAME?</v>
      </c>
      <c r="BE361" s="85" t="e">
        <f t="shared" ca="1" si="43"/>
        <v>#NAME?</v>
      </c>
      <c r="BF361" s="22" t="e">
        <f t="shared" ca="1" si="44"/>
        <v>#NAME?</v>
      </c>
      <c r="BG361" s="22" t="e">
        <f t="shared" ca="1" si="45"/>
        <v>#NAME?</v>
      </c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 t="str">
        <f t="shared" si="22"/>
        <v/>
      </c>
      <c r="B362" s="168"/>
      <c r="C362" s="71"/>
      <c r="D362" s="71"/>
      <c r="E362" s="71"/>
      <c r="F362" s="71"/>
      <c r="G362" s="71"/>
      <c r="H362" s="54" t="str">
        <f t="shared" si="31"/>
        <v/>
      </c>
      <c r="I362" s="71"/>
      <c r="J362" s="71"/>
      <c r="K362" s="71"/>
      <c r="L362" s="71"/>
      <c r="M362" s="71"/>
      <c r="N362" s="71"/>
      <c r="O362" s="71"/>
      <c r="P362" s="71"/>
      <c r="Q362" s="71"/>
      <c r="R362" s="205"/>
      <c r="S362" s="205"/>
      <c r="T362" s="66"/>
      <c r="U362" s="205"/>
      <c r="V362" s="71"/>
      <c r="W362" s="169"/>
      <c r="X362" s="169"/>
      <c r="Y362" s="69" t="str">
        <f t="shared" si="28"/>
        <v/>
      </c>
      <c r="Z362" s="69"/>
      <c r="AA362" s="69"/>
      <c r="AB362" s="25" t="str">
        <f t="shared" si="29"/>
        <v/>
      </c>
      <c r="AC362" s="71"/>
      <c r="AD362" s="169"/>
      <c r="AE362" s="169"/>
      <c r="AF362" s="69" t="str">
        <f t="shared" si="26"/>
        <v/>
      </c>
      <c r="AG362" s="71"/>
      <c r="AH362" s="170"/>
      <c r="AI362" s="77" t="str">
        <f t="shared" si="27"/>
        <v/>
      </c>
      <c r="AJ362" s="80"/>
      <c r="AK362" s="80"/>
      <c r="AL362" s="82"/>
      <c r="AM362" s="82"/>
      <c r="AN362" s="82"/>
      <c r="AO362" s="82"/>
      <c r="AP362" s="82"/>
      <c r="AQ362" s="82"/>
      <c r="AR362" s="137"/>
      <c r="AS362" s="83" t="str">
        <f t="shared" si="30"/>
        <v/>
      </c>
      <c r="AT362" s="85">
        <f t="shared" si="32"/>
        <v>0</v>
      </c>
      <c r="AU362" s="84" t="e">
        <f t="shared" ca="1" si="33"/>
        <v>#NAME?</v>
      </c>
      <c r="AV362" s="85" t="e">
        <f t="shared" ca="1" si="34"/>
        <v>#NAME?</v>
      </c>
      <c r="AW362" s="86" t="e">
        <f t="shared" ca="1" si="35"/>
        <v>#NAME?</v>
      </c>
      <c r="AX362" s="85" t="e">
        <f t="shared" ca="1" si="36"/>
        <v>#NAME?</v>
      </c>
      <c r="AY362" s="86" t="str">
        <f t="shared" si="37"/>
        <v/>
      </c>
      <c r="AZ362" s="171" t="e">
        <f t="shared" ca="1" si="38"/>
        <v>#NAME?</v>
      </c>
      <c r="BA362" s="85" t="e">
        <f t="shared" ca="1" si="39"/>
        <v>#NAME?</v>
      </c>
      <c r="BB362" s="85" t="e">
        <f t="shared" ca="1" si="40"/>
        <v>#NAME?</v>
      </c>
      <c r="BC362" s="90" t="e">
        <f t="shared" ca="1" si="41"/>
        <v>#NAME?</v>
      </c>
      <c r="BD362" s="90" t="e">
        <f t="shared" ca="1" si="42"/>
        <v>#NAME?</v>
      </c>
      <c r="BE362" s="85" t="e">
        <f t="shared" ca="1" si="43"/>
        <v>#NAME?</v>
      </c>
      <c r="BF362" s="22" t="e">
        <f t="shared" ca="1" si="44"/>
        <v>#NAME?</v>
      </c>
      <c r="BG362" s="22" t="e">
        <f t="shared" ca="1" si="45"/>
        <v>#NAME?</v>
      </c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 t="str">
        <f t="shared" si="22"/>
        <v/>
      </c>
      <c r="B363" s="168"/>
      <c r="C363" s="71"/>
      <c r="D363" s="71"/>
      <c r="E363" s="71"/>
      <c r="F363" s="71"/>
      <c r="G363" s="71"/>
      <c r="H363" s="54" t="str">
        <f t="shared" si="31"/>
        <v/>
      </c>
      <c r="I363" s="71"/>
      <c r="J363" s="71"/>
      <c r="K363" s="71"/>
      <c r="L363" s="71"/>
      <c r="M363" s="71"/>
      <c r="N363" s="71"/>
      <c r="O363" s="71"/>
      <c r="P363" s="71"/>
      <c r="Q363" s="71"/>
      <c r="R363" s="205"/>
      <c r="S363" s="205"/>
      <c r="T363" s="66"/>
      <c r="U363" s="205"/>
      <c r="V363" s="71"/>
      <c r="W363" s="169"/>
      <c r="X363" s="169"/>
      <c r="Y363" s="69" t="str">
        <f t="shared" si="28"/>
        <v/>
      </c>
      <c r="Z363" s="69"/>
      <c r="AA363" s="69"/>
      <c r="AB363" s="25" t="str">
        <f t="shared" si="29"/>
        <v/>
      </c>
      <c r="AC363" s="71"/>
      <c r="AD363" s="169"/>
      <c r="AE363" s="169"/>
      <c r="AF363" s="69" t="str">
        <f t="shared" si="26"/>
        <v/>
      </c>
      <c r="AG363" s="71"/>
      <c r="AH363" s="170"/>
      <c r="AI363" s="77" t="str">
        <f t="shared" si="27"/>
        <v/>
      </c>
      <c r="AJ363" s="80"/>
      <c r="AK363" s="80"/>
      <c r="AL363" s="82"/>
      <c r="AM363" s="82"/>
      <c r="AN363" s="82"/>
      <c r="AO363" s="82"/>
      <c r="AP363" s="82"/>
      <c r="AQ363" s="82"/>
      <c r="AR363" s="137"/>
      <c r="AS363" s="83" t="str">
        <f t="shared" si="30"/>
        <v/>
      </c>
      <c r="AT363" s="85">
        <f t="shared" si="32"/>
        <v>0</v>
      </c>
      <c r="AU363" s="84" t="e">
        <f t="shared" ca="1" si="33"/>
        <v>#NAME?</v>
      </c>
      <c r="AV363" s="85" t="e">
        <f t="shared" ca="1" si="34"/>
        <v>#NAME?</v>
      </c>
      <c r="AW363" s="86" t="e">
        <f t="shared" ca="1" si="35"/>
        <v>#NAME?</v>
      </c>
      <c r="AX363" s="85" t="e">
        <f t="shared" ca="1" si="36"/>
        <v>#NAME?</v>
      </c>
      <c r="AY363" s="86" t="str">
        <f t="shared" si="37"/>
        <v/>
      </c>
      <c r="AZ363" s="171" t="e">
        <f t="shared" ca="1" si="38"/>
        <v>#NAME?</v>
      </c>
      <c r="BA363" s="85" t="e">
        <f t="shared" ca="1" si="39"/>
        <v>#NAME?</v>
      </c>
      <c r="BB363" s="85" t="e">
        <f t="shared" ca="1" si="40"/>
        <v>#NAME?</v>
      </c>
      <c r="BC363" s="90" t="e">
        <f t="shared" ca="1" si="41"/>
        <v>#NAME?</v>
      </c>
      <c r="BD363" s="90" t="e">
        <f t="shared" ca="1" si="42"/>
        <v>#NAME?</v>
      </c>
      <c r="BE363" s="85" t="e">
        <f t="shared" ca="1" si="43"/>
        <v>#NAME?</v>
      </c>
      <c r="BF363" s="22" t="e">
        <f t="shared" ca="1" si="44"/>
        <v>#NAME?</v>
      </c>
      <c r="BG363" s="22" t="e">
        <f t="shared" ca="1" si="45"/>
        <v>#NAME?</v>
      </c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 t="str">
        <f t="shared" si="22"/>
        <v/>
      </c>
      <c r="B364" s="172"/>
      <c r="C364" s="71"/>
      <c r="D364" s="71"/>
      <c r="E364" s="71"/>
      <c r="F364" s="71"/>
      <c r="G364" s="71"/>
      <c r="H364" s="54" t="str">
        <f t="shared" si="31"/>
        <v/>
      </c>
      <c r="I364" s="71"/>
      <c r="J364" s="71"/>
      <c r="K364" s="71"/>
      <c r="L364" s="71"/>
      <c r="M364" s="71"/>
      <c r="N364" s="71"/>
      <c r="O364" s="71"/>
      <c r="P364" s="71"/>
      <c r="Q364" s="71"/>
      <c r="R364" s="205"/>
      <c r="S364" s="205"/>
      <c r="T364" s="66"/>
      <c r="U364" s="205"/>
      <c r="V364" s="71"/>
      <c r="W364" s="175"/>
      <c r="X364" s="175"/>
      <c r="Y364" s="69" t="str">
        <f t="shared" si="28"/>
        <v/>
      </c>
      <c r="Z364" s="69"/>
      <c r="AA364" s="69"/>
      <c r="AB364" s="25" t="str">
        <f t="shared" si="29"/>
        <v/>
      </c>
      <c r="AC364" s="71"/>
      <c r="AD364" s="169"/>
      <c r="AE364" s="169"/>
      <c r="AF364" s="69" t="str">
        <f t="shared" si="26"/>
        <v/>
      </c>
      <c r="AG364" s="169"/>
      <c r="AH364" s="170"/>
      <c r="AI364" s="77" t="str">
        <f t="shared" si="27"/>
        <v/>
      </c>
      <c r="AJ364" s="80"/>
      <c r="AK364" s="80"/>
      <c r="AL364" s="82"/>
      <c r="AM364" s="82"/>
      <c r="AN364" s="82"/>
      <c r="AO364" s="82"/>
      <c r="AP364" s="82"/>
      <c r="AQ364" s="82"/>
      <c r="AR364" s="137"/>
      <c r="AS364" s="83" t="str">
        <f t="shared" si="30"/>
        <v/>
      </c>
      <c r="AT364" s="85">
        <f t="shared" si="32"/>
        <v>0</v>
      </c>
      <c r="AU364" s="84" t="e">
        <f t="shared" ca="1" si="33"/>
        <v>#NAME?</v>
      </c>
      <c r="AV364" s="85" t="e">
        <f t="shared" ca="1" si="34"/>
        <v>#NAME?</v>
      </c>
      <c r="AW364" s="86" t="e">
        <f t="shared" ca="1" si="35"/>
        <v>#NAME?</v>
      </c>
      <c r="AX364" s="85" t="e">
        <f t="shared" ca="1" si="36"/>
        <v>#NAME?</v>
      </c>
      <c r="AY364" s="86" t="str">
        <f t="shared" si="37"/>
        <v/>
      </c>
      <c r="AZ364" s="171" t="e">
        <f t="shared" ca="1" si="38"/>
        <v>#NAME?</v>
      </c>
      <c r="BA364" s="85" t="e">
        <f t="shared" ca="1" si="39"/>
        <v>#NAME?</v>
      </c>
      <c r="BB364" s="85" t="e">
        <f t="shared" ca="1" si="40"/>
        <v>#NAME?</v>
      </c>
      <c r="BC364" s="90" t="e">
        <f t="shared" ca="1" si="41"/>
        <v>#NAME?</v>
      </c>
      <c r="BD364" s="90" t="e">
        <f t="shared" ca="1" si="42"/>
        <v>#NAME?</v>
      </c>
      <c r="BE364" s="85" t="e">
        <f t="shared" ca="1" si="43"/>
        <v>#NAME?</v>
      </c>
      <c r="BF364" s="22" t="e">
        <f t="shared" ca="1" si="44"/>
        <v>#NAME?</v>
      </c>
      <c r="BG364" s="22" t="e">
        <f t="shared" ca="1" si="45"/>
        <v>#NAME?</v>
      </c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 t="str">
        <f t="shared" si="22"/>
        <v/>
      </c>
      <c r="B365" s="172"/>
      <c r="C365" s="71"/>
      <c r="D365" s="71"/>
      <c r="E365" s="71"/>
      <c r="F365" s="71"/>
      <c r="G365" s="71"/>
      <c r="H365" s="54" t="str">
        <f t="shared" si="31"/>
        <v/>
      </c>
      <c r="I365" s="71"/>
      <c r="J365" s="71"/>
      <c r="K365" s="71"/>
      <c r="L365" s="71"/>
      <c r="M365" s="71"/>
      <c r="N365" s="71"/>
      <c r="O365" s="71"/>
      <c r="P365" s="71"/>
      <c r="Q365" s="71"/>
      <c r="R365" s="205"/>
      <c r="S365" s="205"/>
      <c r="T365" s="66"/>
      <c r="U365" s="205"/>
      <c r="V365" s="71"/>
      <c r="W365" s="175"/>
      <c r="X365" s="175"/>
      <c r="Y365" s="69" t="str">
        <f t="shared" si="28"/>
        <v/>
      </c>
      <c r="Z365" s="69"/>
      <c r="AA365" s="69"/>
      <c r="AB365" s="25" t="str">
        <f t="shared" si="29"/>
        <v/>
      </c>
      <c r="AC365" s="71"/>
      <c r="AD365" s="169"/>
      <c r="AE365" s="169"/>
      <c r="AF365" s="69" t="str">
        <f t="shared" si="26"/>
        <v/>
      </c>
      <c r="AG365" s="169"/>
      <c r="AH365" s="170"/>
      <c r="AI365" s="77" t="str">
        <f t="shared" si="27"/>
        <v/>
      </c>
      <c r="AJ365" s="80"/>
      <c r="AK365" s="80"/>
      <c r="AL365" s="82"/>
      <c r="AM365" s="82"/>
      <c r="AN365" s="82"/>
      <c r="AO365" s="82"/>
      <c r="AP365" s="82"/>
      <c r="AQ365" s="82"/>
      <c r="AR365" s="137"/>
      <c r="AS365" s="83" t="str">
        <f t="shared" si="30"/>
        <v/>
      </c>
      <c r="AT365" s="85">
        <f t="shared" si="32"/>
        <v>0</v>
      </c>
      <c r="AU365" s="84" t="e">
        <f t="shared" ca="1" si="33"/>
        <v>#NAME?</v>
      </c>
      <c r="AV365" s="85" t="e">
        <f t="shared" ca="1" si="34"/>
        <v>#NAME?</v>
      </c>
      <c r="AW365" s="86" t="e">
        <f t="shared" ca="1" si="35"/>
        <v>#NAME?</v>
      </c>
      <c r="AX365" s="85" t="e">
        <f t="shared" ca="1" si="36"/>
        <v>#NAME?</v>
      </c>
      <c r="AY365" s="86" t="str">
        <f t="shared" si="37"/>
        <v/>
      </c>
      <c r="AZ365" s="171" t="e">
        <f t="shared" ca="1" si="38"/>
        <v>#NAME?</v>
      </c>
      <c r="BA365" s="85" t="e">
        <f t="shared" ca="1" si="39"/>
        <v>#NAME?</v>
      </c>
      <c r="BB365" s="85" t="e">
        <f t="shared" ca="1" si="40"/>
        <v>#NAME?</v>
      </c>
      <c r="BC365" s="90" t="e">
        <f t="shared" ca="1" si="41"/>
        <v>#NAME?</v>
      </c>
      <c r="BD365" s="90" t="e">
        <f t="shared" ca="1" si="42"/>
        <v>#NAME?</v>
      </c>
      <c r="BE365" s="85" t="e">
        <f t="shared" ca="1" si="43"/>
        <v>#NAME?</v>
      </c>
      <c r="BF365" s="22" t="e">
        <f t="shared" ca="1" si="44"/>
        <v>#NAME?</v>
      </c>
      <c r="BG365" s="22" t="e">
        <f t="shared" ca="1" si="45"/>
        <v>#NAME?</v>
      </c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 t="str">
        <f t="shared" si="22"/>
        <v/>
      </c>
      <c r="B366" s="172"/>
      <c r="C366" s="71"/>
      <c r="D366" s="71"/>
      <c r="E366" s="71"/>
      <c r="F366" s="71"/>
      <c r="G366" s="71"/>
      <c r="H366" s="54" t="str">
        <f t="shared" si="31"/>
        <v/>
      </c>
      <c r="I366" s="71"/>
      <c r="J366" s="71"/>
      <c r="K366" s="71"/>
      <c r="L366" s="71"/>
      <c r="M366" s="71"/>
      <c r="N366" s="71"/>
      <c r="O366" s="71"/>
      <c r="P366" s="71"/>
      <c r="Q366" s="71"/>
      <c r="R366" s="205"/>
      <c r="S366" s="205"/>
      <c r="T366" s="66"/>
      <c r="U366" s="205"/>
      <c r="V366" s="71"/>
      <c r="W366" s="175"/>
      <c r="X366" s="175"/>
      <c r="Y366" s="69" t="str">
        <f t="shared" si="28"/>
        <v/>
      </c>
      <c r="Z366" s="69"/>
      <c r="AA366" s="69"/>
      <c r="AB366" s="25" t="str">
        <f t="shared" si="29"/>
        <v/>
      </c>
      <c r="AC366" s="71"/>
      <c r="AD366" s="169"/>
      <c r="AE366" s="169"/>
      <c r="AF366" s="69" t="str">
        <f t="shared" si="26"/>
        <v/>
      </c>
      <c r="AG366" s="169"/>
      <c r="AH366" s="170"/>
      <c r="AI366" s="77" t="str">
        <f t="shared" si="27"/>
        <v/>
      </c>
      <c r="AJ366" s="80"/>
      <c r="AK366" s="80"/>
      <c r="AL366" s="82"/>
      <c r="AM366" s="82"/>
      <c r="AN366" s="82"/>
      <c r="AO366" s="82"/>
      <c r="AP366" s="82"/>
      <c r="AQ366" s="82"/>
      <c r="AR366" s="137"/>
      <c r="AS366" s="83" t="str">
        <f t="shared" si="30"/>
        <v/>
      </c>
      <c r="AT366" s="85">
        <f t="shared" si="32"/>
        <v>0</v>
      </c>
      <c r="AU366" s="84" t="e">
        <f t="shared" ca="1" si="33"/>
        <v>#NAME?</v>
      </c>
      <c r="AV366" s="85" t="e">
        <f t="shared" ca="1" si="34"/>
        <v>#NAME?</v>
      </c>
      <c r="AW366" s="86" t="e">
        <f t="shared" ca="1" si="35"/>
        <v>#NAME?</v>
      </c>
      <c r="AX366" s="85" t="e">
        <f t="shared" ca="1" si="36"/>
        <v>#NAME?</v>
      </c>
      <c r="AY366" s="86" t="str">
        <f t="shared" si="37"/>
        <v/>
      </c>
      <c r="AZ366" s="171" t="e">
        <f t="shared" ca="1" si="38"/>
        <v>#NAME?</v>
      </c>
      <c r="BA366" s="85" t="e">
        <f t="shared" ca="1" si="39"/>
        <v>#NAME?</v>
      </c>
      <c r="BB366" s="85" t="e">
        <f t="shared" ca="1" si="40"/>
        <v>#NAME?</v>
      </c>
      <c r="BC366" s="90" t="e">
        <f t="shared" ca="1" si="41"/>
        <v>#NAME?</v>
      </c>
      <c r="BD366" s="90" t="e">
        <f t="shared" ca="1" si="42"/>
        <v>#NAME?</v>
      </c>
      <c r="BE366" s="85" t="e">
        <f t="shared" ca="1" si="43"/>
        <v>#NAME?</v>
      </c>
      <c r="BF366" s="22" t="e">
        <f t="shared" ca="1" si="44"/>
        <v>#NAME?</v>
      </c>
      <c r="BG366" s="22" t="e">
        <f t="shared" ca="1" si="45"/>
        <v>#NAME?</v>
      </c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 t="str">
        <f t="shared" si="22"/>
        <v/>
      </c>
      <c r="B367" s="172"/>
      <c r="C367" s="71"/>
      <c r="D367" s="71"/>
      <c r="E367" s="71"/>
      <c r="F367" s="71"/>
      <c r="G367" s="71"/>
      <c r="H367" s="54" t="str">
        <f t="shared" si="31"/>
        <v/>
      </c>
      <c r="I367" s="71"/>
      <c r="J367" s="71"/>
      <c r="K367" s="71"/>
      <c r="L367" s="71"/>
      <c r="M367" s="71"/>
      <c r="N367" s="71"/>
      <c r="O367" s="71"/>
      <c r="P367" s="71"/>
      <c r="Q367" s="71"/>
      <c r="R367" s="205"/>
      <c r="S367" s="205"/>
      <c r="T367" s="66"/>
      <c r="U367" s="205"/>
      <c r="V367" s="71"/>
      <c r="W367" s="175"/>
      <c r="X367" s="175"/>
      <c r="Y367" s="69" t="str">
        <f t="shared" si="28"/>
        <v/>
      </c>
      <c r="Z367" s="69"/>
      <c r="AA367" s="69"/>
      <c r="AB367" s="25" t="str">
        <f t="shared" si="29"/>
        <v/>
      </c>
      <c r="AC367" s="71"/>
      <c r="AD367" s="169"/>
      <c r="AE367" s="169"/>
      <c r="AF367" s="69" t="str">
        <f t="shared" si="26"/>
        <v/>
      </c>
      <c r="AG367" s="169"/>
      <c r="AH367" s="170"/>
      <c r="AI367" s="77" t="str">
        <f t="shared" si="27"/>
        <v/>
      </c>
      <c r="AJ367" s="80"/>
      <c r="AK367" s="80"/>
      <c r="AL367" s="82"/>
      <c r="AM367" s="82"/>
      <c r="AN367" s="82"/>
      <c r="AO367" s="82"/>
      <c r="AP367" s="82"/>
      <c r="AQ367" s="82"/>
      <c r="AR367" s="137"/>
      <c r="AS367" s="83" t="str">
        <f t="shared" si="30"/>
        <v/>
      </c>
      <c r="AT367" s="85">
        <f t="shared" si="32"/>
        <v>0</v>
      </c>
      <c r="AU367" s="84" t="e">
        <f t="shared" ca="1" si="33"/>
        <v>#NAME?</v>
      </c>
      <c r="AV367" s="85" t="e">
        <f t="shared" ca="1" si="34"/>
        <v>#NAME?</v>
      </c>
      <c r="AW367" s="86" t="e">
        <f t="shared" ca="1" si="35"/>
        <v>#NAME?</v>
      </c>
      <c r="AX367" s="85" t="e">
        <f t="shared" ca="1" si="36"/>
        <v>#NAME?</v>
      </c>
      <c r="AY367" s="86" t="str">
        <f t="shared" si="37"/>
        <v/>
      </c>
      <c r="AZ367" s="171" t="e">
        <f t="shared" ca="1" si="38"/>
        <v>#NAME?</v>
      </c>
      <c r="BA367" s="85" t="e">
        <f t="shared" ca="1" si="39"/>
        <v>#NAME?</v>
      </c>
      <c r="BB367" s="85" t="e">
        <f t="shared" ca="1" si="40"/>
        <v>#NAME?</v>
      </c>
      <c r="BC367" s="90" t="e">
        <f t="shared" ca="1" si="41"/>
        <v>#NAME?</v>
      </c>
      <c r="BD367" s="90" t="e">
        <f t="shared" ca="1" si="42"/>
        <v>#NAME?</v>
      </c>
      <c r="BE367" s="85" t="e">
        <f t="shared" ca="1" si="43"/>
        <v>#NAME?</v>
      </c>
      <c r="BF367" s="22" t="e">
        <f t="shared" ca="1" si="44"/>
        <v>#NAME?</v>
      </c>
      <c r="BG367" s="22" t="e">
        <f t="shared" ca="1" si="45"/>
        <v>#NAME?</v>
      </c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 t="str">
        <f t="shared" si="22"/>
        <v/>
      </c>
      <c r="B368" s="172"/>
      <c r="C368" s="71"/>
      <c r="D368" s="71"/>
      <c r="E368" s="71"/>
      <c r="F368" s="71"/>
      <c r="G368" s="71"/>
      <c r="H368" s="54" t="str">
        <f t="shared" si="31"/>
        <v/>
      </c>
      <c r="I368" s="71"/>
      <c r="J368" s="71"/>
      <c r="K368" s="71"/>
      <c r="L368" s="71"/>
      <c r="M368" s="71"/>
      <c r="N368" s="71"/>
      <c r="O368" s="71"/>
      <c r="P368" s="71"/>
      <c r="Q368" s="71"/>
      <c r="R368" s="205"/>
      <c r="S368" s="205"/>
      <c r="T368" s="66"/>
      <c r="U368" s="205"/>
      <c r="V368" s="71"/>
      <c r="W368" s="175"/>
      <c r="X368" s="175"/>
      <c r="Y368" s="69" t="str">
        <f t="shared" si="28"/>
        <v/>
      </c>
      <c r="Z368" s="69"/>
      <c r="AA368" s="69"/>
      <c r="AB368" s="25" t="str">
        <f t="shared" si="29"/>
        <v/>
      </c>
      <c r="AC368" s="71"/>
      <c r="AD368" s="169"/>
      <c r="AE368" s="169"/>
      <c r="AF368" s="69" t="str">
        <f t="shared" si="26"/>
        <v/>
      </c>
      <c r="AG368" s="169"/>
      <c r="AH368" s="170"/>
      <c r="AI368" s="77" t="str">
        <f t="shared" si="27"/>
        <v/>
      </c>
      <c r="AJ368" s="80"/>
      <c r="AK368" s="80"/>
      <c r="AL368" s="82"/>
      <c r="AM368" s="82"/>
      <c r="AN368" s="82"/>
      <c r="AO368" s="82"/>
      <c r="AP368" s="82"/>
      <c r="AQ368" s="82"/>
      <c r="AR368" s="137"/>
      <c r="AS368" s="83" t="str">
        <f t="shared" si="30"/>
        <v/>
      </c>
      <c r="AT368" s="85">
        <f t="shared" si="32"/>
        <v>0</v>
      </c>
      <c r="AU368" s="84" t="e">
        <f t="shared" ca="1" si="33"/>
        <v>#NAME?</v>
      </c>
      <c r="AV368" s="85" t="e">
        <f t="shared" ca="1" si="34"/>
        <v>#NAME?</v>
      </c>
      <c r="AW368" s="86" t="e">
        <f t="shared" ca="1" si="35"/>
        <v>#NAME?</v>
      </c>
      <c r="AX368" s="85" t="e">
        <f t="shared" ca="1" si="36"/>
        <v>#NAME?</v>
      </c>
      <c r="AY368" s="86" t="str">
        <f t="shared" si="37"/>
        <v/>
      </c>
      <c r="AZ368" s="171" t="e">
        <f t="shared" ca="1" si="38"/>
        <v>#NAME?</v>
      </c>
      <c r="BA368" s="85" t="e">
        <f t="shared" ca="1" si="39"/>
        <v>#NAME?</v>
      </c>
      <c r="BB368" s="85" t="e">
        <f t="shared" ca="1" si="40"/>
        <v>#NAME?</v>
      </c>
      <c r="BC368" s="90" t="e">
        <f t="shared" ca="1" si="41"/>
        <v>#NAME?</v>
      </c>
      <c r="BD368" s="90" t="e">
        <f t="shared" ca="1" si="42"/>
        <v>#NAME?</v>
      </c>
      <c r="BE368" s="85" t="e">
        <f t="shared" ca="1" si="43"/>
        <v>#NAME?</v>
      </c>
      <c r="BF368" s="22" t="e">
        <f t="shared" ca="1" si="44"/>
        <v>#NAME?</v>
      </c>
      <c r="BG368" s="22" t="e">
        <f t="shared" ca="1" si="45"/>
        <v>#NAME?</v>
      </c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 t="str">
        <f t="shared" si="22"/>
        <v/>
      </c>
      <c r="B369" s="172"/>
      <c r="C369" s="71"/>
      <c r="D369" s="71"/>
      <c r="E369" s="71"/>
      <c r="F369" s="71"/>
      <c r="G369" s="71"/>
      <c r="H369" s="54" t="str">
        <f t="shared" si="31"/>
        <v/>
      </c>
      <c r="I369" s="71"/>
      <c r="J369" s="71"/>
      <c r="K369" s="71"/>
      <c r="L369" s="71"/>
      <c r="M369" s="71"/>
      <c r="N369" s="71"/>
      <c r="O369" s="71"/>
      <c r="P369" s="71"/>
      <c r="Q369" s="71"/>
      <c r="R369" s="205"/>
      <c r="S369" s="205"/>
      <c r="T369" s="66"/>
      <c r="U369" s="205"/>
      <c r="V369" s="71"/>
      <c r="W369" s="175"/>
      <c r="X369" s="175"/>
      <c r="Y369" s="69" t="str">
        <f t="shared" si="28"/>
        <v/>
      </c>
      <c r="Z369" s="69"/>
      <c r="AA369" s="69"/>
      <c r="AB369" s="25" t="str">
        <f t="shared" si="29"/>
        <v/>
      </c>
      <c r="AC369" s="71"/>
      <c r="AD369" s="169"/>
      <c r="AE369" s="169"/>
      <c r="AF369" s="69" t="str">
        <f t="shared" si="26"/>
        <v/>
      </c>
      <c r="AG369" s="71"/>
      <c r="AH369" s="170"/>
      <c r="AI369" s="77" t="str">
        <f t="shared" si="27"/>
        <v/>
      </c>
      <c r="AJ369" s="80"/>
      <c r="AK369" s="80"/>
      <c r="AL369" s="82"/>
      <c r="AM369" s="82"/>
      <c r="AN369" s="82"/>
      <c r="AO369" s="82"/>
      <c r="AP369" s="82"/>
      <c r="AQ369" s="82"/>
      <c r="AR369" s="137"/>
      <c r="AS369" s="83" t="str">
        <f t="shared" si="30"/>
        <v/>
      </c>
      <c r="AT369" s="85">
        <f t="shared" si="32"/>
        <v>0</v>
      </c>
      <c r="AU369" s="84" t="e">
        <f t="shared" ca="1" si="33"/>
        <v>#NAME?</v>
      </c>
      <c r="AV369" s="85" t="e">
        <f t="shared" ca="1" si="34"/>
        <v>#NAME?</v>
      </c>
      <c r="AW369" s="86" t="e">
        <f t="shared" ca="1" si="35"/>
        <v>#NAME?</v>
      </c>
      <c r="AX369" s="85" t="e">
        <f t="shared" ca="1" si="36"/>
        <v>#NAME?</v>
      </c>
      <c r="AY369" s="86" t="str">
        <f t="shared" si="37"/>
        <v/>
      </c>
      <c r="AZ369" s="171" t="e">
        <f t="shared" ca="1" si="38"/>
        <v>#NAME?</v>
      </c>
      <c r="BA369" s="85" t="e">
        <f t="shared" ca="1" si="39"/>
        <v>#NAME?</v>
      </c>
      <c r="BB369" s="85" t="e">
        <f t="shared" ca="1" si="40"/>
        <v>#NAME?</v>
      </c>
      <c r="BC369" s="90" t="e">
        <f t="shared" ca="1" si="41"/>
        <v>#NAME?</v>
      </c>
      <c r="BD369" s="90" t="e">
        <f t="shared" ca="1" si="42"/>
        <v>#NAME?</v>
      </c>
      <c r="BE369" s="85" t="e">
        <f t="shared" ca="1" si="43"/>
        <v>#NAME?</v>
      </c>
      <c r="BF369" s="22" t="e">
        <f t="shared" ca="1" si="44"/>
        <v>#NAME?</v>
      </c>
      <c r="BG369" s="22" t="e">
        <f t="shared" ca="1" si="45"/>
        <v>#NAME?</v>
      </c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 t="str">
        <f t="shared" si="22"/>
        <v/>
      </c>
      <c r="B370" s="172"/>
      <c r="C370" s="71"/>
      <c r="D370" s="71"/>
      <c r="E370" s="71"/>
      <c r="F370" s="71"/>
      <c r="G370" s="71"/>
      <c r="H370" s="54" t="str">
        <f t="shared" si="31"/>
        <v/>
      </c>
      <c r="I370" s="71"/>
      <c r="J370" s="71"/>
      <c r="K370" s="71"/>
      <c r="L370" s="71"/>
      <c r="M370" s="71"/>
      <c r="N370" s="71"/>
      <c r="O370" s="71"/>
      <c r="P370" s="71"/>
      <c r="Q370" s="71"/>
      <c r="R370" s="205"/>
      <c r="S370" s="205"/>
      <c r="T370" s="66"/>
      <c r="U370" s="205"/>
      <c r="V370" s="71"/>
      <c r="W370" s="175"/>
      <c r="X370" s="175"/>
      <c r="Y370" s="69" t="str">
        <f t="shared" si="28"/>
        <v/>
      </c>
      <c r="Z370" s="69"/>
      <c r="AA370" s="69"/>
      <c r="AB370" s="25" t="str">
        <f t="shared" si="29"/>
        <v/>
      </c>
      <c r="AC370" s="71"/>
      <c r="AD370" s="169"/>
      <c r="AE370" s="169"/>
      <c r="AF370" s="69" t="str">
        <f t="shared" si="26"/>
        <v/>
      </c>
      <c r="AG370" s="71"/>
      <c r="AH370" s="170"/>
      <c r="AI370" s="77" t="str">
        <f t="shared" si="27"/>
        <v/>
      </c>
      <c r="AJ370" s="80"/>
      <c r="AK370" s="80"/>
      <c r="AL370" s="82"/>
      <c r="AM370" s="82"/>
      <c r="AN370" s="82"/>
      <c r="AO370" s="82"/>
      <c r="AP370" s="82"/>
      <c r="AQ370" s="82"/>
      <c r="AR370" s="137"/>
      <c r="AS370" s="83" t="str">
        <f t="shared" si="30"/>
        <v/>
      </c>
      <c r="AT370" s="85">
        <f t="shared" si="32"/>
        <v>0</v>
      </c>
      <c r="AU370" s="84" t="e">
        <f t="shared" ca="1" si="33"/>
        <v>#NAME?</v>
      </c>
      <c r="AV370" s="85" t="e">
        <f t="shared" ca="1" si="34"/>
        <v>#NAME?</v>
      </c>
      <c r="AW370" s="86" t="e">
        <f t="shared" ca="1" si="35"/>
        <v>#NAME?</v>
      </c>
      <c r="AX370" s="85" t="e">
        <f t="shared" ca="1" si="36"/>
        <v>#NAME?</v>
      </c>
      <c r="AY370" s="86" t="str">
        <f t="shared" si="37"/>
        <v/>
      </c>
      <c r="AZ370" s="171" t="e">
        <f t="shared" ca="1" si="38"/>
        <v>#NAME?</v>
      </c>
      <c r="BA370" s="85" t="e">
        <f t="shared" ca="1" si="39"/>
        <v>#NAME?</v>
      </c>
      <c r="BB370" s="85" t="e">
        <f t="shared" ca="1" si="40"/>
        <v>#NAME?</v>
      </c>
      <c r="BC370" s="90" t="e">
        <f t="shared" ca="1" si="41"/>
        <v>#NAME?</v>
      </c>
      <c r="BD370" s="90" t="e">
        <f t="shared" ca="1" si="42"/>
        <v>#NAME?</v>
      </c>
      <c r="BE370" s="85" t="e">
        <f t="shared" ca="1" si="43"/>
        <v>#NAME?</v>
      </c>
      <c r="BF370" s="22" t="e">
        <f t="shared" ca="1" si="44"/>
        <v>#NAME?</v>
      </c>
      <c r="BG370" s="22" t="e">
        <f t="shared" ca="1" si="45"/>
        <v>#NAME?</v>
      </c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 t="str">
        <f t="shared" si="22"/>
        <v/>
      </c>
      <c r="B371" s="172"/>
      <c r="C371" s="71"/>
      <c r="D371" s="71"/>
      <c r="E371" s="71"/>
      <c r="F371" s="71"/>
      <c r="G371" s="71"/>
      <c r="H371" s="54" t="str">
        <f t="shared" si="31"/>
        <v/>
      </c>
      <c r="I371" s="71"/>
      <c r="J371" s="71"/>
      <c r="K371" s="71"/>
      <c r="L371" s="71"/>
      <c r="M371" s="71"/>
      <c r="N371" s="71"/>
      <c r="O371" s="71"/>
      <c r="P371" s="71"/>
      <c r="Q371" s="71"/>
      <c r="R371" s="205"/>
      <c r="S371" s="205"/>
      <c r="T371" s="66"/>
      <c r="U371" s="205"/>
      <c r="V371" s="71"/>
      <c r="W371" s="175"/>
      <c r="X371" s="175"/>
      <c r="Y371" s="69" t="str">
        <f t="shared" si="28"/>
        <v/>
      </c>
      <c r="Z371" s="69"/>
      <c r="AA371" s="69"/>
      <c r="AB371" s="25" t="str">
        <f t="shared" si="29"/>
        <v/>
      </c>
      <c r="AC371" s="71"/>
      <c r="AD371" s="169"/>
      <c r="AE371" s="169"/>
      <c r="AF371" s="69" t="str">
        <f t="shared" si="26"/>
        <v/>
      </c>
      <c r="AG371" s="71"/>
      <c r="AH371" s="170"/>
      <c r="AI371" s="77" t="str">
        <f t="shared" si="27"/>
        <v/>
      </c>
      <c r="AJ371" s="80"/>
      <c r="AK371" s="80"/>
      <c r="AL371" s="82"/>
      <c r="AM371" s="82"/>
      <c r="AN371" s="82"/>
      <c r="AO371" s="82"/>
      <c r="AP371" s="82"/>
      <c r="AQ371" s="82"/>
      <c r="AR371" s="137"/>
      <c r="AS371" s="83" t="str">
        <f t="shared" si="30"/>
        <v/>
      </c>
      <c r="AT371" s="85">
        <f t="shared" si="32"/>
        <v>0</v>
      </c>
      <c r="AU371" s="84" t="e">
        <f t="shared" ca="1" si="33"/>
        <v>#NAME?</v>
      </c>
      <c r="AV371" s="85" t="e">
        <f t="shared" ca="1" si="34"/>
        <v>#NAME?</v>
      </c>
      <c r="AW371" s="86" t="e">
        <f t="shared" ca="1" si="35"/>
        <v>#NAME?</v>
      </c>
      <c r="AX371" s="85" t="e">
        <f t="shared" ca="1" si="36"/>
        <v>#NAME?</v>
      </c>
      <c r="AY371" s="86" t="str">
        <f t="shared" si="37"/>
        <v/>
      </c>
      <c r="AZ371" s="171" t="e">
        <f t="shared" ca="1" si="38"/>
        <v>#NAME?</v>
      </c>
      <c r="BA371" s="85" t="e">
        <f t="shared" ca="1" si="39"/>
        <v>#NAME?</v>
      </c>
      <c r="BB371" s="85" t="e">
        <f t="shared" ca="1" si="40"/>
        <v>#NAME?</v>
      </c>
      <c r="BC371" s="90" t="e">
        <f t="shared" ca="1" si="41"/>
        <v>#NAME?</v>
      </c>
      <c r="BD371" s="90" t="e">
        <f t="shared" ca="1" si="42"/>
        <v>#NAME?</v>
      </c>
      <c r="BE371" s="85" t="e">
        <f t="shared" ca="1" si="43"/>
        <v>#NAME?</v>
      </c>
      <c r="BF371" s="22" t="e">
        <f t="shared" ca="1" si="44"/>
        <v>#NAME?</v>
      </c>
      <c r="BG371" s="22" t="e">
        <f t="shared" ca="1" si="45"/>
        <v>#NAME?</v>
      </c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 t="str">
        <f t="shared" si="22"/>
        <v/>
      </c>
      <c r="B372" s="172"/>
      <c r="C372" s="71"/>
      <c r="D372" s="71"/>
      <c r="E372" s="71"/>
      <c r="F372" s="71"/>
      <c r="G372" s="71"/>
      <c r="H372" s="54" t="str">
        <f t="shared" si="31"/>
        <v/>
      </c>
      <c r="I372" s="71"/>
      <c r="J372" s="71"/>
      <c r="K372" s="71"/>
      <c r="L372" s="71"/>
      <c r="M372" s="71"/>
      <c r="N372" s="71"/>
      <c r="O372" s="71"/>
      <c r="P372" s="71"/>
      <c r="Q372" s="71"/>
      <c r="R372" s="205"/>
      <c r="S372" s="205"/>
      <c r="T372" s="66"/>
      <c r="U372" s="205"/>
      <c r="V372" s="71"/>
      <c r="W372" s="175"/>
      <c r="X372" s="175"/>
      <c r="Y372" s="69" t="str">
        <f t="shared" si="28"/>
        <v/>
      </c>
      <c r="Z372" s="69"/>
      <c r="AA372" s="69"/>
      <c r="AB372" s="25" t="str">
        <f t="shared" si="29"/>
        <v/>
      </c>
      <c r="AC372" s="71"/>
      <c r="AD372" s="169"/>
      <c r="AE372" s="169"/>
      <c r="AF372" s="69" t="str">
        <f t="shared" si="26"/>
        <v/>
      </c>
      <c r="AG372" s="71"/>
      <c r="AH372" s="170"/>
      <c r="AI372" s="77" t="str">
        <f t="shared" si="27"/>
        <v/>
      </c>
      <c r="AJ372" s="80"/>
      <c r="AK372" s="80"/>
      <c r="AL372" s="82"/>
      <c r="AM372" s="82"/>
      <c r="AN372" s="82"/>
      <c r="AO372" s="82"/>
      <c r="AP372" s="82"/>
      <c r="AQ372" s="82"/>
      <c r="AR372" s="137"/>
      <c r="AS372" s="83" t="str">
        <f t="shared" si="30"/>
        <v/>
      </c>
      <c r="AT372" s="85">
        <f t="shared" si="32"/>
        <v>0</v>
      </c>
      <c r="AU372" s="84" t="e">
        <f t="shared" ca="1" si="33"/>
        <v>#NAME?</v>
      </c>
      <c r="AV372" s="85" t="e">
        <f t="shared" ca="1" si="34"/>
        <v>#NAME?</v>
      </c>
      <c r="AW372" s="86" t="e">
        <f t="shared" ca="1" si="35"/>
        <v>#NAME?</v>
      </c>
      <c r="AX372" s="85" t="e">
        <f t="shared" ca="1" si="36"/>
        <v>#NAME?</v>
      </c>
      <c r="AY372" s="86" t="str">
        <f t="shared" si="37"/>
        <v/>
      </c>
      <c r="AZ372" s="171" t="e">
        <f t="shared" ca="1" si="38"/>
        <v>#NAME?</v>
      </c>
      <c r="BA372" s="85" t="e">
        <f t="shared" ca="1" si="39"/>
        <v>#NAME?</v>
      </c>
      <c r="BB372" s="85" t="e">
        <f t="shared" ca="1" si="40"/>
        <v>#NAME?</v>
      </c>
      <c r="BC372" s="90" t="e">
        <f t="shared" ca="1" si="41"/>
        <v>#NAME?</v>
      </c>
      <c r="BD372" s="90" t="e">
        <f t="shared" ca="1" si="42"/>
        <v>#NAME?</v>
      </c>
      <c r="BE372" s="85" t="e">
        <f t="shared" ca="1" si="43"/>
        <v>#NAME?</v>
      </c>
      <c r="BF372" s="22" t="e">
        <f t="shared" ca="1" si="44"/>
        <v>#NAME?</v>
      </c>
      <c r="BG372" s="22" t="e">
        <f t="shared" ca="1" si="45"/>
        <v>#NAME?</v>
      </c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 t="str">
        <f t="shared" si="22"/>
        <v/>
      </c>
      <c r="B373" s="172"/>
      <c r="C373" s="71"/>
      <c r="D373" s="71"/>
      <c r="E373" s="71"/>
      <c r="F373" s="71"/>
      <c r="G373" s="71"/>
      <c r="H373" s="54" t="str">
        <f t="shared" si="31"/>
        <v/>
      </c>
      <c r="I373" s="71"/>
      <c r="J373" s="71"/>
      <c r="K373" s="71"/>
      <c r="L373" s="71"/>
      <c r="M373" s="71"/>
      <c r="N373" s="71"/>
      <c r="O373" s="71"/>
      <c r="P373" s="71"/>
      <c r="Q373" s="71"/>
      <c r="R373" s="205"/>
      <c r="S373" s="205"/>
      <c r="T373" s="66"/>
      <c r="U373" s="205"/>
      <c r="V373" s="71"/>
      <c r="W373" s="175"/>
      <c r="X373" s="175"/>
      <c r="Y373" s="69" t="str">
        <f t="shared" si="28"/>
        <v/>
      </c>
      <c r="Z373" s="69"/>
      <c r="AA373" s="69"/>
      <c r="AB373" s="25" t="str">
        <f t="shared" si="29"/>
        <v/>
      </c>
      <c r="AC373" s="71"/>
      <c r="AD373" s="169"/>
      <c r="AE373" s="169"/>
      <c r="AF373" s="69" t="str">
        <f t="shared" si="26"/>
        <v/>
      </c>
      <c r="AG373" s="71"/>
      <c r="AH373" s="170"/>
      <c r="AI373" s="77" t="str">
        <f t="shared" si="27"/>
        <v/>
      </c>
      <c r="AJ373" s="80"/>
      <c r="AK373" s="80"/>
      <c r="AL373" s="82"/>
      <c r="AM373" s="82"/>
      <c r="AN373" s="82"/>
      <c r="AO373" s="82"/>
      <c r="AP373" s="82"/>
      <c r="AQ373" s="82"/>
      <c r="AR373" s="137"/>
      <c r="AS373" s="83" t="str">
        <f t="shared" si="30"/>
        <v/>
      </c>
      <c r="AT373" s="85">
        <f t="shared" si="32"/>
        <v>0</v>
      </c>
      <c r="AU373" s="84" t="e">
        <f t="shared" ca="1" si="33"/>
        <v>#NAME?</v>
      </c>
      <c r="AV373" s="85" t="e">
        <f t="shared" ca="1" si="34"/>
        <v>#NAME?</v>
      </c>
      <c r="AW373" s="86" t="e">
        <f t="shared" ca="1" si="35"/>
        <v>#NAME?</v>
      </c>
      <c r="AX373" s="85" t="e">
        <f t="shared" ca="1" si="36"/>
        <v>#NAME?</v>
      </c>
      <c r="AY373" s="86" t="str">
        <f t="shared" si="37"/>
        <v/>
      </c>
      <c r="AZ373" s="171" t="e">
        <f t="shared" ca="1" si="38"/>
        <v>#NAME?</v>
      </c>
      <c r="BA373" s="85" t="e">
        <f t="shared" ca="1" si="39"/>
        <v>#NAME?</v>
      </c>
      <c r="BB373" s="85" t="e">
        <f t="shared" ca="1" si="40"/>
        <v>#NAME?</v>
      </c>
      <c r="BC373" s="90" t="e">
        <f t="shared" ca="1" si="41"/>
        <v>#NAME?</v>
      </c>
      <c r="BD373" s="90" t="e">
        <f t="shared" ca="1" si="42"/>
        <v>#NAME?</v>
      </c>
      <c r="BE373" s="85" t="e">
        <f t="shared" ca="1" si="43"/>
        <v>#NAME?</v>
      </c>
      <c r="BF373" s="22" t="e">
        <f t="shared" ca="1" si="44"/>
        <v>#NAME?</v>
      </c>
      <c r="BG373" s="22" t="e">
        <f t="shared" ca="1" si="45"/>
        <v>#NAME?</v>
      </c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 t="str">
        <f t="shared" si="22"/>
        <v/>
      </c>
      <c r="B374" s="172"/>
      <c r="C374" s="71"/>
      <c r="D374" s="71"/>
      <c r="E374" s="71"/>
      <c r="F374" s="71"/>
      <c r="G374" s="71"/>
      <c r="H374" s="54" t="str">
        <f t="shared" si="31"/>
        <v/>
      </c>
      <c r="I374" s="71"/>
      <c r="J374" s="71"/>
      <c r="K374" s="71"/>
      <c r="L374" s="71"/>
      <c r="M374" s="71"/>
      <c r="N374" s="71"/>
      <c r="O374" s="71"/>
      <c r="P374" s="71"/>
      <c r="Q374" s="71"/>
      <c r="R374" s="205"/>
      <c r="S374" s="205"/>
      <c r="T374" s="66"/>
      <c r="U374" s="205"/>
      <c r="V374" s="71"/>
      <c r="W374" s="175"/>
      <c r="X374" s="175"/>
      <c r="Y374" s="69" t="str">
        <f t="shared" si="28"/>
        <v/>
      </c>
      <c r="Z374" s="69"/>
      <c r="AA374" s="69"/>
      <c r="AB374" s="25" t="str">
        <f t="shared" si="29"/>
        <v/>
      </c>
      <c r="AC374" s="71"/>
      <c r="AD374" s="71"/>
      <c r="AE374" s="71"/>
      <c r="AF374" s="69" t="str">
        <f t="shared" si="26"/>
        <v/>
      </c>
      <c r="AG374" s="71"/>
      <c r="AH374" s="170"/>
      <c r="AI374" s="77" t="str">
        <f t="shared" si="27"/>
        <v/>
      </c>
      <c r="AJ374" s="80"/>
      <c r="AK374" s="80"/>
      <c r="AL374" s="82"/>
      <c r="AM374" s="82"/>
      <c r="AN374" s="82"/>
      <c r="AO374" s="82"/>
      <c r="AP374" s="82"/>
      <c r="AQ374" s="82"/>
      <c r="AR374" s="137"/>
      <c r="AS374" s="83" t="str">
        <f t="shared" si="30"/>
        <v/>
      </c>
      <c r="AT374" s="85">
        <f t="shared" si="32"/>
        <v>0</v>
      </c>
      <c r="AU374" s="84" t="e">
        <f t="shared" ca="1" si="33"/>
        <v>#NAME?</v>
      </c>
      <c r="AV374" s="85" t="e">
        <f t="shared" ca="1" si="34"/>
        <v>#NAME?</v>
      </c>
      <c r="AW374" s="86" t="e">
        <f t="shared" ca="1" si="35"/>
        <v>#NAME?</v>
      </c>
      <c r="AX374" s="85" t="e">
        <f t="shared" ca="1" si="36"/>
        <v>#NAME?</v>
      </c>
      <c r="AY374" s="86" t="str">
        <f t="shared" si="37"/>
        <v/>
      </c>
      <c r="AZ374" s="171" t="e">
        <f t="shared" ca="1" si="38"/>
        <v>#NAME?</v>
      </c>
      <c r="BA374" s="85" t="e">
        <f t="shared" ca="1" si="39"/>
        <v>#NAME?</v>
      </c>
      <c r="BB374" s="85" t="e">
        <f t="shared" ca="1" si="40"/>
        <v>#NAME?</v>
      </c>
      <c r="BC374" s="90" t="e">
        <f t="shared" ca="1" si="41"/>
        <v>#NAME?</v>
      </c>
      <c r="BD374" s="90" t="e">
        <f t="shared" ca="1" si="42"/>
        <v>#NAME?</v>
      </c>
      <c r="BE374" s="85" t="e">
        <f t="shared" ca="1" si="43"/>
        <v>#NAME?</v>
      </c>
      <c r="BF374" s="22" t="e">
        <f t="shared" ca="1" si="44"/>
        <v>#NAME?</v>
      </c>
      <c r="BG374" s="22" t="e">
        <f t="shared" ca="1" si="45"/>
        <v>#NAME?</v>
      </c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 t="str">
        <f t="shared" si="22"/>
        <v/>
      </c>
      <c r="B375" s="172"/>
      <c r="C375" s="71"/>
      <c r="D375" s="71"/>
      <c r="E375" s="71"/>
      <c r="F375" s="71"/>
      <c r="G375" s="71"/>
      <c r="H375" s="54" t="str">
        <f t="shared" si="31"/>
        <v/>
      </c>
      <c r="I375" s="71"/>
      <c r="J375" s="71"/>
      <c r="K375" s="71"/>
      <c r="L375" s="71"/>
      <c r="M375" s="71"/>
      <c r="N375" s="71"/>
      <c r="O375" s="71"/>
      <c r="P375" s="71"/>
      <c r="Q375" s="71"/>
      <c r="R375" s="205"/>
      <c r="S375" s="205"/>
      <c r="T375" s="66"/>
      <c r="U375" s="205"/>
      <c r="V375" s="71"/>
      <c r="W375" s="175"/>
      <c r="X375" s="175"/>
      <c r="Y375" s="69" t="str">
        <f t="shared" si="28"/>
        <v/>
      </c>
      <c r="Z375" s="69"/>
      <c r="AA375" s="69"/>
      <c r="AB375" s="25" t="str">
        <f t="shared" si="29"/>
        <v/>
      </c>
      <c r="AC375" s="71"/>
      <c r="AD375" s="71"/>
      <c r="AE375" s="71"/>
      <c r="AF375" s="69" t="str">
        <f t="shared" si="26"/>
        <v/>
      </c>
      <c r="AG375" s="71"/>
      <c r="AH375" s="170"/>
      <c r="AI375" s="77" t="str">
        <f t="shared" si="27"/>
        <v/>
      </c>
      <c r="AJ375" s="80"/>
      <c r="AK375" s="80"/>
      <c r="AL375" s="82"/>
      <c r="AM375" s="82"/>
      <c r="AN375" s="82"/>
      <c r="AO375" s="82"/>
      <c r="AP375" s="82"/>
      <c r="AQ375" s="82"/>
      <c r="AR375" s="137"/>
      <c r="AS375" s="83" t="str">
        <f t="shared" si="30"/>
        <v/>
      </c>
      <c r="AT375" s="85">
        <f t="shared" si="32"/>
        <v>0</v>
      </c>
      <c r="AU375" s="84" t="e">
        <f t="shared" ca="1" si="33"/>
        <v>#NAME?</v>
      </c>
      <c r="AV375" s="85" t="e">
        <f t="shared" ca="1" si="34"/>
        <v>#NAME?</v>
      </c>
      <c r="AW375" s="86" t="e">
        <f t="shared" ca="1" si="35"/>
        <v>#NAME?</v>
      </c>
      <c r="AX375" s="85" t="e">
        <f t="shared" ca="1" si="36"/>
        <v>#NAME?</v>
      </c>
      <c r="AY375" s="86" t="str">
        <f t="shared" si="37"/>
        <v/>
      </c>
      <c r="AZ375" s="171" t="e">
        <f t="shared" ca="1" si="38"/>
        <v>#NAME?</v>
      </c>
      <c r="BA375" s="85" t="e">
        <f t="shared" ca="1" si="39"/>
        <v>#NAME?</v>
      </c>
      <c r="BB375" s="85" t="e">
        <f t="shared" ca="1" si="40"/>
        <v>#NAME?</v>
      </c>
      <c r="BC375" s="90" t="e">
        <f t="shared" ca="1" si="41"/>
        <v>#NAME?</v>
      </c>
      <c r="BD375" s="90" t="e">
        <f t="shared" ca="1" si="42"/>
        <v>#NAME?</v>
      </c>
      <c r="BE375" s="85" t="e">
        <f t="shared" ca="1" si="43"/>
        <v>#NAME?</v>
      </c>
      <c r="BF375" s="22" t="e">
        <f t="shared" ca="1" si="44"/>
        <v>#NAME?</v>
      </c>
      <c r="BG375" s="22" t="e">
        <f t="shared" ca="1" si="45"/>
        <v>#NAME?</v>
      </c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 t="str">
        <f t="shared" si="22"/>
        <v/>
      </c>
      <c r="B376" s="172"/>
      <c r="C376" s="71"/>
      <c r="D376" s="71"/>
      <c r="E376" s="71"/>
      <c r="F376" s="71"/>
      <c r="G376" s="71"/>
      <c r="H376" s="54" t="str">
        <f t="shared" si="31"/>
        <v/>
      </c>
      <c r="I376" s="71"/>
      <c r="J376" s="71"/>
      <c r="K376" s="71"/>
      <c r="L376" s="71"/>
      <c r="M376" s="71"/>
      <c r="N376" s="71"/>
      <c r="O376" s="71"/>
      <c r="P376" s="71"/>
      <c r="Q376" s="71"/>
      <c r="R376" s="205"/>
      <c r="S376" s="205"/>
      <c r="T376" s="66"/>
      <c r="U376" s="205"/>
      <c r="V376" s="71"/>
      <c r="W376" s="175"/>
      <c r="X376" s="175"/>
      <c r="Y376" s="69" t="str">
        <f t="shared" si="28"/>
        <v/>
      </c>
      <c r="Z376" s="69"/>
      <c r="AA376" s="69"/>
      <c r="AB376" s="25" t="str">
        <f t="shared" si="29"/>
        <v/>
      </c>
      <c r="AC376" s="71"/>
      <c r="AD376" s="169"/>
      <c r="AE376" s="169"/>
      <c r="AF376" s="69" t="str">
        <f t="shared" si="26"/>
        <v/>
      </c>
      <c r="AG376" s="169"/>
      <c r="AH376" s="170"/>
      <c r="AI376" s="77" t="str">
        <f t="shared" si="27"/>
        <v/>
      </c>
      <c r="AJ376" s="80"/>
      <c r="AK376" s="80"/>
      <c r="AL376" s="82"/>
      <c r="AM376" s="82"/>
      <c r="AN376" s="82"/>
      <c r="AO376" s="82"/>
      <c r="AP376" s="82"/>
      <c r="AQ376" s="82"/>
      <c r="AR376" s="137"/>
      <c r="AS376" s="83" t="str">
        <f t="shared" si="30"/>
        <v/>
      </c>
      <c r="AT376" s="85">
        <f t="shared" si="32"/>
        <v>0</v>
      </c>
      <c r="AU376" s="84" t="e">
        <f t="shared" ca="1" si="33"/>
        <v>#NAME?</v>
      </c>
      <c r="AV376" s="85" t="e">
        <f t="shared" ca="1" si="34"/>
        <v>#NAME?</v>
      </c>
      <c r="AW376" s="86" t="e">
        <f t="shared" ca="1" si="35"/>
        <v>#NAME?</v>
      </c>
      <c r="AX376" s="85" t="e">
        <f t="shared" ca="1" si="36"/>
        <v>#NAME?</v>
      </c>
      <c r="AY376" s="86" t="str">
        <f t="shared" si="37"/>
        <v/>
      </c>
      <c r="AZ376" s="171" t="e">
        <f t="shared" ca="1" si="38"/>
        <v>#NAME?</v>
      </c>
      <c r="BA376" s="85" t="e">
        <f t="shared" ca="1" si="39"/>
        <v>#NAME?</v>
      </c>
      <c r="BB376" s="85" t="e">
        <f t="shared" ca="1" si="40"/>
        <v>#NAME?</v>
      </c>
      <c r="BC376" s="90" t="e">
        <f t="shared" ca="1" si="41"/>
        <v>#NAME?</v>
      </c>
      <c r="BD376" s="90" t="e">
        <f t="shared" ca="1" si="42"/>
        <v>#NAME?</v>
      </c>
      <c r="BE376" s="85" t="e">
        <f t="shared" ca="1" si="43"/>
        <v>#NAME?</v>
      </c>
      <c r="BF376" s="22" t="e">
        <f t="shared" ca="1" si="44"/>
        <v>#NAME?</v>
      </c>
      <c r="BG376" s="22" t="e">
        <f t="shared" ca="1" si="45"/>
        <v>#NAME?</v>
      </c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 t="str">
        <f t="shared" si="22"/>
        <v/>
      </c>
      <c r="B377" s="172"/>
      <c r="C377" s="71"/>
      <c r="D377" s="71"/>
      <c r="E377" s="71"/>
      <c r="F377" s="71"/>
      <c r="G377" s="71"/>
      <c r="H377" s="54" t="str">
        <f t="shared" si="31"/>
        <v/>
      </c>
      <c r="I377" s="71"/>
      <c r="J377" s="71"/>
      <c r="K377" s="71"/>
      <c r="L377" s="71"/>
      <c r="M377" s="71"/>
      <c r="N377" s="71"/>
      <c r="O377" s="71"/>
      <c r="P377" s="71"/>
      <c r="Q377" s="71"/>
      <c r="R377" s="205"/>
      <c r="S377" s="205"/>
      <c r="T377" s="66"/>
      <c r="U377" s="205"/>
      <c r="V377" s="71"/>
      <c r="W377" s="175"/>
      <c r="X377" s="175"/>
      <c r="Y377" s="69" t="str">
        <f t="shared" si="28"/>
        <v/>
      </c>
      <c r="Z377" s="69"/>
      <c r="AA377" s="69"/>
      <c r="AB377" s="25" t="str">
        <f t="shared" si="29"/>
        <v/>
      </c>
      <c r="AC377" s="71"/>
      <c r="AD377" s="169"/>
      <c r="AE377" s="169"/>
      <c r="AF377" s="69" t="str">
        <f t="shared" si="26"/>
        <v/>
      </c>
      <c r="AG377" s="169"/>
      <c r="AH377" s="170"/>
      <c r="AI377" s="77" t="str">
        <f t="shared" si="27"/>
        <v/>
      </c>
      <c r="AJ377" s="80"/>
      <c r="AK377" s="80"/>
      <c r="AL377" s="82"/>
      <c r="AM377" s="82"/>
      <c r="AN377" s="82"/>
      <c r="AO377" s="82"/>
      <c r="AP377" s="82"/>
      <c r="AQ377" s="82"/>
      <c r="AR377" s="137"/>
      <c r="AS377" s="83" t="str">
        <f t="shared" si="30"/>
        <v/>
      </c>
      <c r="AT377" s="85">
        <f t="shared" si="32"/>
        <v>0</v>
      </c>
      <c r="AU377" s="84" t="e">
        <f t="shared" ca="1" si="33"/>
        <v>#NAME?</v>
      </c>
      <c r="AV377" s="85" t="e">
        <f t="shared" ca="1" si="34"/>
        <v>#NAME?</v>
      </c>
      <c r="AW377" s="86" t="e">
        <f t="shared" ca="1" si="35"/>
        <v>#NAME?</v>
      </c>
      <c r="AX377" s="85" t="e">
        <f t="shared" ca="1" si="36"/>
        <v>#NAME?</v>
      </c>
      <c r="AY377" s="86" t="str">
        <f t="shared" si="37"/>
        <v/>
      </c>
      <c r="AZ377" s="171" t="e">
        <f t="shared" ca="1" si="38"/>
        <v>#NAME?</v>
      </c>
      <c r="BA377" s="85" t="e">
        <f t="shared" ca="1" si="39"/>
        <v>#NAME?</v>
      </c>
      <c r="BB377" s="85" t="e">
        <f t="shared" ca="1" si="40"/>
        <v>#NAME?</v>
      </c>
      <c r="BC377" s="90" t="e">
        <f t="shared" ca="1" si="41"/>
        <v>#NAME?</v>
      </c>
      <c r="BD377" s="90" t="e">
        <f t="shared" ca="1" si="42"/>
        <v>#NAME?</v>
      </c>
      <c r="BE377" s="85" t="e">
        <f t="shared" ca="1" si="43"/>
        <v>#NAME?</v>
      </c>
      <c r="BF377" s="22" t="e">
        <f t="shared" ca="1" si="44"/>
        <v>#NAME?</v>
      </c>
      <c r="BG377" s="22" t="e">
        <f t="shared" ca="1" si="45"/>
        <v>#NAME?</v>
      </c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 t="str">
        <f t="shared" si="22"/>
        <v/>
      </c>
      <c r="B378" s="172"/>
      <c r="C378" s="71"/>
      <c r="D378" s="71"/>
      <c r="E378" s="71"/>
      <c r="F378" s="71"/>
      <c r="G378" s="71"/>
      <c r="H378" s="54" t="str">
        <f t="shared" si="31"/>
        <v/>
      </c>
      <c r="I378" s="71"/>
      <c r="J378" s="71"/>
      <c r="K378" s="71"/>
      <c r="L378" s="71"/>
      <c r="M378" s="71"/>
      <c r="N378" s="71"/>
      <c r="O378" s="71"/>
      <c r="P378" s="71"/>
      <c r="Q378" s="71"/>
      <c r="R378" s="205"/>
      <c r="S378" s="205"/>
      <c r="T378" s="66"/>
      <c r="U378" s="205"/>
      <c r="V378" s="71"/>
      <c r="W378" s="175"/>
      <c r="X378" s="175"/>
      <c r="Y378" s="69" t="str">
        <f t="shared" si="28"/>
        <v/>
      </c>
      <c r="Z378" s="69"/>
      <c r="AA378" s="69"/>
      <c r="AB378" s="25" t="str">
        <f t="shared" si="29"/>
        <v/>
      </c>
      <c r="AC378" s="71"/>
      <c r="AD378" s="169"/>
      <c r="AE378" s="169"/>
      <c r="AF378" s="69" t="str">
        <f t="shared" si="26"/>
        <v/>
      </c>
      <c r="AG378" s="169"/>
      <c r="AH378" s="170"/>
      <c r="AI378" s="77" t="str">
        <f t="shared" si="27"/>
        <v/>
      </c>
      <c r="AJ378" s="80"/>
      <c r="AK378" s="80"/>
      <c r="AL378" s="82"/>
      <c r="AM378" s="82"/>
      <c r="AN378" s="82"/>
      <c r="AO378" s="82"/>
      <c r="AP378" s="82"/>
      <c r="AQ378" s="82"/>
      <c r="AR378" s="137"/>
      <c r="AS378" s="83" t="str">
        <f t="shared" si="30"/>
        <v/>
      </c>
      <c r="AT378" s="85">
        <f t="shared" si="32"/>
        <v>0</v>
      </c>
      <c r="AU378" s="84" t="e">
        <f t="shared" ca="1" si="33"/>
        <v>#NAME?</v>
      </c>
      <c r="AV378" s="85" t="e">
        <f t="shared" ca="1" si="34"/>
        <v>#NAME?</v>
      </c>
      <c r="AW378" s="86" t="e">
        <f t="shared" ca="1" si="35"/>
        <v>#NAME?</v>
      </c>
      <c r="AX378" s="85" t="e">
        <f t="shared" ca="1" si="36"/>
        <v>#NAME?</v>
      </c>
      <c r="AY378" s="86" t="str">
        <f t="shared" si="37"/>
        <v/>
      </c>
      <c r="AZ378" s="171" t="e">
        <f t="shared" ca="1" si="38"/>
        <v>#NAME?</v>
      </c>
      <c r="BA378" s="85" t="e">
        <f t="shared" ca="1" si="39"/>
        <v>#NAME?</v>
      </c>
      <c r="BB378" s="85" t="e">
        <f t="shared" ca="1" si="40"/>
        <v>#NAME?</v>
      </c>
      <c r="BC378" s="90" t="e">
        <f t="shared" ca="1" si="41"/>
        <v>#NAME?</v>
      </c>
      <c r="BD378" s="90" t="e">
        <f t="shared" ca="1" si="42"/>
        <v>#NAME?</v>
      </c>
      <c r="BE378" s="85" t="e">
        <f t="shared" ca="1" si="43"/>
        <v>#NAME?</v>
      </c>
      <c r="BF378" s="22" t="e">
        <f t="shared" ca="1" si="44"/>
        <v>#NAME?</v>
      </c>
      <c r="BG378" s="22" t="e">
        <f t="shared" ca="1" si="45"/>
        <v>#NAME?</v>
      </c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 t="str">
        <f t="shared" si="22"/>
        <v/>
      </c>
      <c r="B379" s="172"/>
      <c r="C379" s="71"/>
      <c r="D379" s="71"/>
      <c r="E379" s="71"/>
      <c r="F379" s="71"/>
      <c r="G379" s="71"/>
      <c r="H379" s="54" t="str">
        <f t="shared" si="31"/>
        <v/>
      </c>
      <c r="I379" s="71"/>
      <c r="J379" s="71"/>
      <c r="K379" s="71"/>
      <c r="L379" s="71"/>
      <c r="M379" s="71"/>
      <c r="N379" s="71"/>
      <c r="O379" s="71"/>
      <c r="P379" s="71"/>
      <c r="Q379" s="71"/>
      <c r="R379" s="205"/>
      <c r="S379" s="205"/>
      <c r="T379" s="66"/>
      <c r="U379" s="205"/>
      <c r="V379" s="71"/>
      <c r="W379" s="175"/>
      <c r="X379" s="175"/>
      <c r="Y379" s="69" t="str">
        <f t="shared" si="28"/>
        <v/>
      </c>
      <c r="Z379" s="69"/>
      <c r="AA379" s="69"/>
      <c r="AB379" s="25" t="str">
        <f t="shared" si="29"/>
        <v/>
      </c>
      <c r="AC379" s="71"/>
      <c r="AD379" s="169"/>
      <c r="AE379" s="169"/>
      <c r="AF379" s="69" t="str">
        <f t="shared" si="26"/>
        <v/>
      </c>
      <c r="AG379" s="169"/>
      <c r="AH379" s="170"/>
      <c r="AI379" s="77" t="str">
        <f t="shared" si="27"/>
        <v/>
      </c>
      <c r="AJ379" s="80"/>
      <c r="AK379" s="80"/>
      <c r="AL379" s="82"/>
      <c r="AM379" s="82"/>
      <c r="AN379" s="82"/>
      <c r="AO379" s="82"/>
      <c r="AP379" s="82"/>
      <c r="AQ379" s="82"/>
      <c r="AR379" s="137"/>
      <c r="AS379" s="83" t="str">
        <f t="shared" si="30"/>
        <v/>
      </c>
      <c r="AT379" s="85">
        <f t="shared" si="32"/>
        <v>0</v>
      </c>
      <c r="AU379" s="84" t="e">
        <f t="shared" ca="1" si="33"/>
        <v>#NAME?</v>
      </c>
      <c r="AV379" s="85" t="e">
        <f t="shared" ca="1" si="34"/>
        <v>#NAME?</v>
      </c>
      <c r="AW379" s="86" t="e">
        <f t="shared" ca="1" si="35"/>
        <v>#NAME?</v>
      </c>
      <c r="AX379" s="85" t="e">
        <f t="shared" ca="1" si="36"/>
        <v>#NAME?</v>
      </c>
      <c r="AY379" s="86" t="str">
        <f t="shared" si="37"/>
        <v/>
      </c>
      <c r="AZ379" s="171" t="e">
        <f t="shared" ca="1" si="38"/>
        <v>#NAME?</v>
      </c>
      <c r="BA379" s="85" t="e">
        <f t="shared" ca="1" si="39"/>
        <v>#NAME?</v>
      </c>
      <c r="BB379" s="85" t="e">
        <f t="shared" ca="1" si="40"/>
        <v>#NAME?</v>
      </c>
      <c r="BC379" s="90" t="e">
        <f t="shared" ca="1" si="41"/>
        <v>#NAME?</v>
      </c>
      <c r="BD379" s="90" t="e">
        <f t="shared" ca="1" si="42"/>
        <v>#NAME?</v>
      </c>
      <c r="BE379" s="85" t="e">
        <f t="shared" ca="1" si="43"/>
        <v>#NAME?</v>
      </c>
      <c r="BF379" s="22" t="e">
        <f t="shared" ca="1" si="44"/>
        <v>#NAME?</v>
      </c>
      <c r="BG379" s="22" t="e">
        <f t="shared" ca="1" si="45"/>
        <v>#NAME?</v>
      </c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 t="str">
        <f t="shared" si="22"/>
        <v/>
      </c>
      <c r="B380" s="172"/>
      <c r="C380" s="71"/>
      <c r="D380" s="71"/>
      <c r="E380" s="71"/>
      <c r="F380" s="71"/>
      <c r="G380" s="71"/>
      <c r="H380" s="54" t="str">
        <f t="shared" si="31"/>
        <v/>
      </c>
      <c r="I380" s="71"/>
      <c r="J380" s="71"/>
      <c r="K380" s="71"/>
      <c r="L380" s="71"/>
      <c r="M380" s="71"/>
      <c r="N380" s="71"/>
      <c r="O380" s="71"/>
      <c r="P380" s="71"/>
      <c r="Q380" s="71"/>
      <c r="R380" s="205"/>
      <c r="S380" s="205"/>
      <c r="T380" s="66"/>
      <c r="U380" s="205"/>
      <c r="V380" s="71"/>
      <c r="W380" s="175"/>
      <c r="X380" s="175"/>
      <c r="Y380" s="69" t="str">
        <f t="shared" si="28"/>
        <v/>
      </c>
      <c r="Z380" s="69"/>
      <c r="AA380" s="69"/>
      <c r="AB380" s="25" t="str">
        <f t="shared" si="29"/>
        <v/>
      </c>
      <c r="AC380" s="71"/>
      <c r="AD380" s="169"/>
      <c r="AE380" s="169"/>
      <c r="AF380" s="69" t="str">
        <f t="shared" si="26"/>
        <v/>
      </c>
      <c r="AG380" s="169"/>
      <c r="AH380" s="170"/>
      <c r="AI380" s="77" t="str">
        <f t="shared" si="27"/>
        <v/>
      </c>
      <c r="AJ380" s="80"/>
      <c r="AK380" s="80"/>
      <c r="AL380" s="82"/>
      <c r="AM380" s="82"/>
      <c r="AN380" s="82"/>
      <c r="AO380" s="82"/>
      <c r="AP380" s="82"/>
      <c r="AQ380" s="82"/>
      <c r="AR380" s="137"/>
      <c r="AS380" s="83" t="str">
        <f t="shared" si="30"/>
        <v/>
      </c>
      <c r="AT380" s="85">
        <f t="shared" si="32"/>
        <v>0</v>
      </c>
      <c r="AU380" s="84" t="e">
        <f t="shared" ca="1" si="33"/>
        <v>#NAME?</v>
      </c>
      <c r="AV380" s="85" t="e">
        <f t="shared" ca="1" si="34"/>
        <v>#NAME?</v>
      </c>
      <c r="AW380" s="86" t="e">
        <f t="shared" ca="1" si="35"/>
        <v>#NAME?</v>
      </c>
      <c r="AX380" s="85" t="e">
        <f t="shared" ca="1" si="36"/>
        <v>#NAME?</v>
      </c>
      <c r="AY380" s="86" t="str">
        <f t="shared" si="37"/>
        <v/>
      </c>
      <c r="AZ380" s="171" t="e">
        <f t="shared" ca="1" si="38"/>
        <v>#NAME?</v>
      </c>
      <c r="BA380" s="85" t="e">
        <f t="shared" ca="1" si="39"/>
        <v>#NAME?</v>
      </c>
      <c r="BB380" s="85" t="e">
        <f t="shared" ca="1" si="40"/>
        <v>#NAME?</v>
      </c>
      <c r="BC380" s="90" t="e">
        <f t="shared" ca="1" si="41"/>
        <v>#NAME?</v>
      </c>
      <c r="BD380" s="90" t="e">
        <f t="shared" ca="1" si="42"/>
        <v>#NAME?</v>
      </c>
      <c r="BE380" s="85" t="e">
        <f t="shared" ca="1" si="43"/>
        <v>#NAME?</v>
      </c>
      <c r="BF380" s="22" t="e">
        <f t="shared" ca="1" si="44"/>
        <v>#NAME?</v>
      </c>
      <c r="BG380" s="22" t="e">
        <f t="shared" ca="1" si="45"/>
        <v>#NAME?</v>
      </c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 t="str">
        <f t="shared" si="22"/>
        <v/>
      </c>
      <c r="B381" s="172"/>
      <c r="C381" s="71"/>
      <c r="D381" s="71"/>
      <c r="E381" s="71"/>
      <c r="F381" s="71"/>
      <c r="G381" s="71"/>
      <c r="H381" s="54" t="str">
        <f t="shared" si="31"/>
        <v/>
      </c>
      <c r="I381" s="71"/>
      <c r="J381" s="71"/>
      <c r="K381" s="71"/>
      <c r="L381" s="71"/>
      <c r="M381" s="71"/>
      <c r="N381" s="71"/>
      <c r="O381" s="71"/>
      <c r="P381" s="71"/>
      <c r="Q381" s="71"/>
      <c r="R381" s="205"/>
      <c r="S381" s="205"/>
      <c r="T381" s="66"/>
      <c r="U381" s="205"/>
      <c r="V381" s="71"/>
      <c r="W381" s="175"/>
      <c r="X381" s="175"/>
      <c r="Y381" s="69" t="str">
        <f t="shared" si="28"/>
        <v/>
      </c>
      <c r="Z381" s="69"/>
      <c r="AA381" s="69"/>
      <c r="AB381" s="25" t="str">
        <f t="shared" si="29"/>
        <v/>
      </c>
      <c r="AC381" s="71"/>
      <c r="AD381" s="169"/>
      <c r="AE381" s="169"/>
      <c r="AF381" s="69" t="str">
        <f t="shared" si="26"/>
        <v/>
      </c>
      <c r="AG381" s="169"/>
      <c r="AH381" s="170"/>
      <c r="AI381" s="77" t="str">
        <f t="shared" si="27"/>
        <v/>
      </c>
      <c r="AJ381" s="80"/>
      <c r="AK381" s="80"/>
      <c r="AL381" s="82"/>
      <c r="AM381" s="82"/>
      <c r="AN381" s="82"/>
      <c r="AO381" s="82"/>
      <c r="AP381" s="82"/>
      <c r="AQ381" s="82"/>
      <c r="AR381" s="137"/>
      <c r="AS381" s="83" t="str">
        <f t="shared" si="30"/>
        <v/>
      </c>
      <c r="AT381" s="85">
        <f t="shared" si="32"/>
        <v>0</v>
      </c>
      <c r="AU381" s="84" t="e">
        <f t="shared" ca="1" si="33"/>
        <v>#NAME?</v>
      </c>
      <c r="AV381" s="85" t="e">
        <f t="shared" ca="1" si="34"/>
        <v>#NAME?</v>
      </c>
      <c r="AW381" s="86" t="e">
        <f t="shared" ca="1" si="35"/>
        <v>#NAME?</v>
      </c>
      <c r="AX381" s="85" t="e">
        <f t="shared" ca="1" si="36"/>
        <v>#NAME?</v>
      </c>
      <c r="AY381" s="86" t="str">
        <f t="shared" si="37"/>
        <v/>
      </c>
      <c r="AZ381" s="171" t="e">
        <f t="shared" ca="1" si="38"/>
        <v>#NAME?</v>
      </c>
      <c r="BA381" s="85" t="e">
        <f t="shared" ca="1" si="39"/>
        <v>#NAME?</v>
      </c>
      <c r="BB381" s="85" t="e">
        <f t="shared" ca="1" si="40"/>
        <v>#NAME?</v>
      </c>
      <c r="BC381" s="90" t="e">
        <f t="shared" ca="1" si="41"/>
        <v>#NAME?</v>
      </c>
      <c r="BD381" s="90" t="e">
        <f t="shared" ca="1" si="42"/>
        <v>#NAME?</v>
      </c>
      <c r="BE381" s="85" t="e">
        <f t="shared" ca="1" si="43"/>
        <v>#NAME?</v>
      </c>
      <c r="BF381" s="22" t="e">
        <f t="shared" ca="1" si="44"/>
        <v>#NAME?</v>
      </c>
      <c r="BG381" s="22" t="e">
        <f t="shared" ca="1" si="45"/>
        <v>#NAME?</v>
      </c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 t="str">
        <f t="shared" si="22"/>
        <v/>
      </c>
      <c r="B382" s="172"/>
      <c r="C382" s="71"/>
      <c r="D382" s="71"/>
      <c r="E382" s="71"/>
      <c r="F382" s="71"/>
      <c r="G382" s="71"/>
      <c r="H382" s="54" t="str">
        <f t="shared" si="31"/>
        <v/>
      </c>
      <c r="I382" s="71"/>
      <c r="J382" s="71"/>
      <c r="K382" s="71"/>
      <c r="L382" s="71"/>
      <c r="M382" s="71"/>
      <c r="N382" s="71"/>
      <c r="O382" s="71"/>
      <c r="P382" s="71"/>
      <c r="Q382" s="71"/>
      <c r="R382" s="205"/>
      <c r="S382" s="205"/>
      <c r="T382" s="66"/>
      <c r="U382" s="205"/>
      <c r="V382" s="71"/>
      <c r="W382" s="175"/>
      <c r="X382" s="175"/>
      <c r="Y382" s="69" t="str">
        <f t="shared" si="28"/>
        <v/>
      </c>
      <c r="Z382" s="69"/>
      <c r="AA382" s="69"/>
      <c r="AB382" s="25" t="str">
        <f t="shared" si="29"/>
        <v/>
      </c>
      <c r="AC382" s="71"/>
      <c r="AD382" s="169"/>
      <c r="AE382" s="169"/>
      <c r="AF382" s="69" t="str">
        <f t="shared" si="26"/>
        <v/>
      </c>
      <c r="AG382" s="169"/>
      <c r="AH382" s="170"/>
      <c r="AI382" s="77" t="str">
        <f t="shared" si="27"/>
        <v/>
      </c>
      <c r="AJ382" s="80"/>
      <c r="AK382" s="80"/>
      <c r="AL382" s="82"/>
      <c r="AM382" s="82"/>
      <c r="AN382" s="82"/>
      <c r="AO382" s="82"/>
      <c r="AP382" s="82"/>
      <c r="AQ382" s="82"/>
      <c r="AR382" s="137"/>
      <c r="AS382" s="83" t="str">
        <f t="shared" si="30"/>
        <v/>
      </c>
      <c r="AT382" s="85">
        <f t="shared" si="32"/>
        <v>0</v>
      </c>
      <c r="AU382" s="84" t="e">
        <f t="shared" ca="1" si="33"/>
        <v>#NAME?</v>
      </c>
      <c r="AV382" s="85" t="e">
        <f t="shared" ca="1" si="34"/>
        <v>#NAME?</v>
      </c>
      <c r="AW382" s="86" t="e">
        <f t="shared" ca="1" si="35"/>
        <v>#NAME?</v>
      </c>
      <c r="AX382" s="85" t="e">
        <f t="shared" ca="1" si="36"/>
        <v>#NAME?</v>
      </c>
      <c r="AY382" s="86" t="str">
        <f t="shared" si="37"/>
        <v/>
      </c>
      <c r="AZ382" s="171" t="e">
        <f t="shared" ca="1" si="38"/>
        <v>#NAME?</v>
      </c>
      <c r="BA382" s="85" t="e">
        <f t="shared" ca="1" si="39"/>
        <v>#NAME?</v>
      </c>
      <c r="BB382" s="85" t="e">
        <f t="shared" ca="1" si="40"/>
        <v>#NAME?</v>
      </c>
      <c r="BC382" s="90" t="e">
        <f t="shared" ca="1" si="41"/>
        <v>#NAME?</v>
      </c>
      <c r="BD382" s="90" t="e">
        <f t="shared" ca="1" si="42"/>
        <v>#NAME?</v>
      </c>
      <c r="BE382" s="85" t="e">
        <f t="shared" ca="1" si="43"/>
        <v>#NAME?</v>
      </c>
      <c r="BF382" s="22" t="e">
        <f t="shared" ca="1" si="44"/>
        <v>#NAME?</v>
      </c>
      <c r="BG382" s="22" t="e">
        <f t="shared" ca="1" si="45"/>
        <v>#NAME?</v>
      </c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 t="str">
        <f t="shared" si="22"/>
        <v/>
      </c>
      <c r="B383" s="172"/>
      <c r="C383" s="71"/>
      <c r="D383" s="71"/>
      <c r="E383" s="71"/>
      <c r="F383" s="71"/>
      <c r="G383" s="71"/>
      <c r="H383" s="54" t="str">
        <f t="shared" si="31"/>
        <v/>
      </c>
      <c r="I383" s="71"/>
      <c r="J383" s="71"/>
      <c r="K383" s="71"/>
      <c r="L383" s="71"/>
      <c r="M383" s="71"/>
      <c r="N383" s="71"/>
      <c r="O383" s="71"/>
      <c r="P383" s="71"/>
      <c r="Q383" s="71"/>
      <c r="R383" s="205"/>
      <c r="S383" s="205"/>
      <c r="T383" s="66"/>
      <c r="U383" s="205"/>
      <c r="V383" s="71"/>
      <c r="W383" s="175"/>
      <c r="X383" s="175"/>
      <c r="Y383" s="69" t="str">
        <f t="shared" si="28"/>
        <v/>
      </c>
      <c r="Z383" s="69"/>
      <c r="AA383" s="69"/>
      <c r="AB383" s="25" t="str">
        <f t="shared" si="29"/>
        <v/>
      </c>
      <c r="AC383" s="71"/>
      <c r="AD383" s="169"/>
      <c r="AE383" s="169"/>
      <c r="AF383" s="69" t="str">
        <f t="shared" si="26"/>
        <v/>
      </c>
      <c r="AG383" s="169"/>
      <c r="AH383" s="170"/>
      <c r="AI383" s="77" t="str">
        <f t="shared" si="27"/>
        <v/>
      </c>
      <c r="AJ383" s="80"/>
      <c r="AK383" s="80"/>
      <c r="AL383" s="82"/>
      <c r="AM383" s="82"/>
      <c r="AN383" s="82"/>
      <c r="AO383" s="82"/>
      <c r="AP383" s="82"/>
      <c r="AQ383" s="82"/>
      <c r="AR383" s="137"/>
      <c r="AS383" s="83" t="str">
        <f t="shared" si="30"/>
        <v/>
      </c>
      <c r="AT383" s="85">
        <f t="shared" si="32"/>
        <v>0</v>
      </c>
      <c r="AU383" s="84" t="e">
        <f t="shared" ca="1" si="33"/>
        <v>#NAME?</v>
      </c>
      <c r="AV383" s="85" t="e">
        <f t="shared" ca="1" si="34"/>
        <v>#NAME?</v>
      </c>
      <c r="AW383" s="86" t="e">
        <f t="shared" ca="1" si="35"/>
        <v>#NAME?</v>
      </c>
      <c r="AX383" s="85" t="e">
        <f t="shared" ca="1" si="36"/>
        <v>#NAME?</v>
      </c>
      <c r="AY383" s="86" t="str">
        <f t="shared" si="37"/>
        <v/>
      </c>
      <c r="AZ383" s="171" t="e">
        <f t="shared" ca="1" si="38"/>
        <v>#NAME?</v>
      </c>
      <c r="BA383" s="85" t="e">
        <f t="shared" ca="1" si="39"/>
        <v>#NAME?</v>
      </c>
      <c r="BB383" s="85" t="e">
        <f t="shared" ca="1" si="40"/>
        <v>#NAME?</v>
      </c>
      <c r="BC383" s="90" t="e">
        <f t="shared" ca="1" si="41"/>
        <v>#NAME?</v>
      </c>
      <c r="BD383" s="90" t="e">
        <f t="shared" ca="1" si="42"/>
        <v>#NAME?</v>
      </c>
      <c r="BE383" s="85" t="e">
        <f t="shared" ca="1" si="43"/>
        <v>#NAME?</v>
      </c>
      <c r="BF383" s="22" t="e">
        <f t="shared" ca="1" si="44"/>
        <v>#NAME?</v>
      </c>
      <c r="BG383" s="22" t="e">
        <f t="shared" ca="1" si="45"/>
        <v>#NAME?</v>
      </c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 t="str">
        <f t="shared" si="22"/>
        <v/>
      </c>
      <c r="B384" s="172"/>
      <c r="C384" s="71"/>
      <c r="D384" s="71"/>
      <c r="E384" s="71"/>
      <c r="F384" s="71"/>
      <c r="G384" s="71"/>
      <c r="H384" s="54" t="str">
        <f t="shared" si="31"/>
        <v/>
      </c>
      <c r="I384" s="71"/>
      <c r="J384" s="71"/>
      <c r="K384" s="71"/>
      <c r="L384" s="71"/>
      <c r="M384" s="71"/>
      <c r="N384" s="71"/>
      <c r="O384" s="71"/>
      <c r="P384" s="71"/>
      <c r="Q384" s="71"/>
      <c r="R384" s="205"/>
      <c r="S384" s="205"/>
      <c r="T384" s="66"/>
      <c r="U384" s="205"/>
      <c r="V384" s="71"/>
      <c r="W384" s="175"/>
      <c r="X384" s="175"/>
      <c r="Y384" s="69" t="str">
        <f t="shared" si="28"/>
        <v/>
      </c>
      <c r="Z384" s="69"/>
      <c r="AA384" s="69"/>
      <c r="AB384" s="25" t="str">
        <f t="shared" si="29"/>
        <v/>
      </c>
      <c r="AC384" s="71"/>
      <c r="AD384" s="169"/>
      <c r="AE384" s="169"/>
      <c r="AF384" s="69" t="str">
        <f t="shared" si="26"/>
        <v/>
      </c>
      <c r="AG384" s="169"/>
      <c r="AH384" s="170"/>
      <c r="AI384" s="77" t="str">
        <f t="shared" si="27"/>
        <v/>
      </c>
      <c r="AJ384" s="80"/>
      <c r="AK384" s="80"/>
      <c r="AL384" s="82"/>
      <c r="AM384" s="82"/>
      <c r="AN384" s="82"/>
      <c r="AO384" s="82"/>
      <c r="AP384" s="82"/>
      <c r="AQ384" s="82"/>
      <c r="AR384" s="137"/>
      <c r="AS384" s="83" t="str">
        <f t="shared" si="30"/>
        <v/>
      </c>
      <c r="AT384" s="85">
        <f t="shared" si="32"/>
        <v>0</v>
      </c>
      <c r="AU384" s="84" t="e">
        <f t="shared" ca="1" si="33"/>
        <v>#NAME?</v>
      </c>
      <c r="AV384" s="85" t="e">
        <f t="shared" ca="1" si="34"/>
        <v>#NAME?</v>
      </c>
      <c r="AW384" s="86" t="e">
        <f t="shared" ca="1" si="35"/>
        <v>#NAME?</v>
      </c>
      <c r="AX384" s="85" t="e">
        <f t="shared" ca="1" si="36"/>
        <v>#NAME?</v>
      </c>
      <c r="AY384" s="86" t="str">
        <f t="shared" si="37"/>
        <v/>
      </c>
      <c r="AZ384" s="171" t="e">
        <f t="shared" ca="1" si="38"/>
        <v>#NAME?</v>
      </c>
      <c r="BA384" s="85" t="e">
        <f t="shared" ca="1" si="39"/>
        <v>#NAME?</v>
      </c>
      <c r="BB384" s="85" t="e">
        <f t="shared" ca="1" si="40"/>
        <v>#NAME?</v>
      </c>
      <c r="BC384" s="90" t="e">
        <f t="shared" ca="1" si="41"/>
        <v>#NAME?</v>
      </c>
      <c r="BD384" s="90" t="e">
        <f t="shared" ca="1" si="42"/>
        <v>#NAME?</v>
      </c>
      <c r="BE384" s="85" t="e">
        <f t="shared" ca="1" si="43"/>
        <v>#NAME?</v>
      </c>
      <c r="BF384" s="22" t="e">
        <f t="shared" ca="1" si="44"/>
        <v>#NAME?</v>
      </c>
      <c r="BG384" s="22" t="e">
        <f t="shared" ca="1" si="45"/>
        <v>#NAME?</v>
      </c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 t="str">
        <f t="shared" si="22"/>
        <v/>
      </c>
      <c r="B385" s="172"/>
      <c r="C385" s="71"/>
      <c r="D385" s="71"/>
      <c r="E385" s="71"/>
      <c r="F385" s="71"/>
      <c r="G385" s="71"/>
      <c r="H385" s="54" t="str">
        <f t="shared" si="31"/>
        <v/>
      </c>
      <c r="I385" s="71"/>
      <c r="J385" s="71"/>
      <c r="K385" s="71"/>
      <c r="L385" s="71"/>
      <c r="M385" s="71"/>
      <c r="N385" s="71"/>
      <c r="O385" s="71"/>
      <c r="P385" s="71"/>
      <c r="Q385" s="71"/>
      <c r="R385" s="205"/>
      <c r="S385" s="205"/>
      <c r="T385" s="66"/>
      <c r="U385" s="205"/>
      <c r="V385" s="71"/>
      <c r="W385" s="175"/>
      <c r="X385" s="175"/>
      <c r="Y385" s="69" t="str">
        <f t="shared" si="28"/>
        <v/>
      </c>
      <c r="Z385" s="69"/>
      <c r="AA385" s="69"/>
      <c r="AB385" s="25" t="str">
        <f t="shared" si="29"/>
        <v/>
      </c>
      <c r="AC385" s="71"/>
      <c r="AD385" s="169"/>
      <c r="AE385" s="169"/>
      <c r="AF385" s="69" t="str">
        <f t="shared" si="26"/>
        <v/>
      </c>
      <c r="AG385" s="71"/>
      <c r="AH385" s="170"/>
      <c r="AI385" s="77" t="str">
        <f t="shared" si="27"/>
        <v/>
      </c>
      <c r="AJ385" s="80"/>
      <c r="AK385" s="80"/>
      <c r="AL385" s="82"/>
      <c r="AM385" s="82"/>
      <c r="AN385" s="82"/>
      <c r="AO385" s="82"/>
      <c r="AP385" s="82"/>
      <c r="AQ385" s="82"/>
      <c r="AR385" s="137"/>
      <c r="AS385" s="83" t="str">
        <f t="shared" si="30"/>
        <v/>
      </c>
      <c r="AT385" s="85">
        <f t="shared" si="32"/>
        <v>0</v>
      </c>
      <c r="AU385" s="84" t="e">
        <f t="shared" ca="1" si="33"/>
        <v>#NAME?</v>
      </c>
      <c r="AV385" s="85" t="e">
        <f t="shared" ca="1" si="34"/>
        <v>#NAME?</v>
      </c>
      <c r="AW385" s="86" t="e">
        <f t="shared" ca="1" si="35"/>
        <v>#NAME?</v>
      </c>
      <c r="AX385" s="85" t="e">
        <f t="shared" ca="1" si="36"/>
        <v>#NAME?</v>
      </c>
      <c r="AY385" s="86" t="str">
        <f t="shared" si="37"/>
        <v/>
      </c>
      <c r="AZ385" s="171" t="e">
        <f t="shared" ca="1" si="38"/>
        <v>#NAME?</v>
      </c>
      <c r="BA385" s="85" t="e">
        <f t="shared" ca="1" si="39"/>
        <v>#NAME?</v>
      </c>
      <c r="BB385" s="85" t="e">
        <f t="shared" ca="1" si="40"/>
        <v>#NAME?</v>
      </c>
      <c r="BC385" s="90" t="e">
        <f t="shared" ca="1" si="41"/>
        <v>#NAME?</v>
      </c>
      <c r="BD385" s="90" t="e">
        <f t="shared" ca="1" si="42"/>
        <v>#NAME?</v>
      </c>
      <c r="BE385" s="85" t="e">
        <f t="shared" ca="1" si="43"/>
        <v>#NAME?</v>
      </c>
      <c r="BF385" s="22" t="e">
        <f t="shared" ca="1" si="44"/>
        <v>#NAME?</v>
      </c>
      <c r="BG385" s="22" t="e">
        <f t="shared" ca="1" si="45"/>
        <v>#NAME?</v>
      </c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 t="str">
        <f t="shared" si="22"/>
        <v/>
      </c>
      <c r="B386" s="172"/>
      <c r="C386" s="71"/>
      <c r="D386" s="71"/>
      <c r="E386" s="71"/>
      <c r="F386" s="71"/>
      <c r="G386" s="71"/>
      <c r="H386" s="54" t="str">
        <f t="shared" si="31"/>
        <v/>
      </c>
      <c r="I386" s="71"/>
      <c r="J386" s="71"/>
      <c r="K386" s="71"/>
      <c r="L386" s="71"/>
      <c r="M386" s="71"/>
      <c r="N386" s="71"/>
      <c r="O386" s="71"/>
      <c r="P386" s="71"/>
      <c r="Q386" s="71"/>
      <c r="R386" s="205"/>
      <c r="S386" s="205"/>
      <c r="T386" s="66"/>
      <c r="U386" s="205"/>
      <c r="V386" s="71"/>
      <c r="W386" s="175"/>
      <c r="X386" s="175"/>
      <c r="Y386" s="69" t="str">
        <f t="shared" si="28"/>
        <v/>
      </c>
      <c r="Z386" s="69"/>
      <c r="AA386" s="69"/>
      <c r="AB386" s="25" t="str">
        <f t="shared" si="29"/>
        <v/>
      </c>
      <c r="AC386" s="71"/>
      <c r="AD386" s="71"/>
      <c r="AE386" s="71"/>
      <c r="AF386" s="69" t="str">
        <f t="shared" si="26"/>
        <v/>
      </c>
      <c r="AG386" s="71"/>
      <c r="AH386" s="170"/>
      <c r="AI386" s="77" t="str">
        <f t="shared" si="27"/>
        <v/>
      </c>
      <c r="AJ386" s="80"/>
      <c r="AK386" s="80"/>
      <c r="AL386" s="82"/>
      <c r="AM386" s="82"/>
      <c r="AN386" s="82"/>
      <c r="AO386" s="82"/>
      <c r="AP386" s="82"/>
      <c r="AQ386" s="82"/>
      <c r="AR386" s="137"/>
      <c r="AS386" s="83" t="str">
        <f t="shared" si="30"/>
        <v/>
      </c>
      <c r="AT386" s="85">
        <f t="shared" si="32"/>
        <v>0</v>
      </c>
      <c r="AU386" s="84" t="e">
        <f t="shared" ca="1" si="33"/>
        <v>#NAME?</v>
      </c>
      <c r="AV386" s="85" t="e">
        <f t="shared" ca="1" si="34"/>
        <v>#NAME?</v>
      </c>
      <c r="AW386" s="86" t="e">
        <f t="shared" ca="1" si="35"/>
        <v>#NAME?</v>
      </c>
      <c r="AX386" s="85" t="e">
        <f t="shared" ca="1" si="36"/>
        <v>#NAME?</v>
      </c>
      <c r="AY386" s="86" t="str">
        <f t="shared" si="37"/>
        <v/>
      </c>
      <c r="AZ386" s="171" t="e">
        <f t="shared" ca="1" si="38"/>
        <v>#NAME?</v>
      </c>
      <c r="BA386" s="85" t="e">
        <f t="shared" ca="1" si="39"/>
        <v>#NAME?</v>
      </c>
      <c r="BB386" s="85" t="e">
        <f t="shared" ca="1" si="40"/>
        <v>#NAME?</v>
      </c>
      <c r="BC386" s="90" t="e">
        <f t="shared" ca="1" si="41"/>
        <v>#NAME?</v>
      </c>
      <c r="BD386" s="90" t="e">
        <f t="shared" ca="1" si="42"/>
        <v>#NAME?</v>
      </c>
      <c r="BE386" s="85" t="e">
        <f t="shared" ca="1" si="43"/>
        <v>#NAME?</v>
      </c>
      <c r="BF386" s="22" t="e">
        <f t="shared" ca="1" si="44"/>
        <v>#NAME?</v>
      </c>
      <c r="BG386" s="22" t="e">
        <f t="shared" ca="1" si="45"/>
        <v>#NAME?</v>
      </c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 t="str">
        <f t="shared" si="22"/>
        <v/>
      </c>
      <c r="B387" s="172"/>
      <c r="C387" s="71"/>
      <c r="D387" s="71"/>
      <c r="E387" s="71"/>
      <c r="F387" s="71"/>
      <c r="G387" s="71"/>
      <c r="H387" s="54" t="str">
        <f t="shared" si="31"/>
        <v/>
      </c>
      <c r="I387" s="71"/>
      <c r="J387" s="71"/>
      <c r="K387" s="71"/>
      <c r="L387" s="71"/>
      <c r="M387" s="71"/>
      <c r="N387" s="71"/>
      <c r="O387" s="71"/>
      <c r="P387" s="71"/>
      <c r="Q387" s="71"/>
      <c r="R387" s="205"/>
      <c r="S387" s="205"/>
      <c r="T387" s="66"/>
      <c r="U387" s="205"/>
      <c r="V387" s="71"/>
      <c r="W387" s="175"/>
      <c r="X387" s="175"/>
      <c r="Y387" s="69" t="str">
        <f t="shared" si="28"/>
        <v/>
      </c>
      <c r="Z387" s="69"/>
      <c r="AA387" s="69"/>
      <c r="AB387" s="25" t="str">
        <f t="shared" si="29"/>
        <v/>
      </c>
      <c r="AC387" s="71"/>
      <c r="AD387" s="71"/>
      <c r="AE387" s="71"/>
      <c r="AF387" s="69" t="str">
        <f t="shared" si="26"/>
        <v/>
      </c>
      <c r="AG387" s="71"/>
      <c r="AH387" s="170"/>
      <c r="AI387" s="77" t="str">
        <f t="shared" si="27"/>
        <v/>
      </c>
      <c r="AJ387" s="80"/>
      <c r="AK387" s="80"/>
      <c r="AL387" s="82"/>
      <c r="AM387" s="82"/>
      <c r="AN387" s="82"/>
      <c r="AO387" s="82"/>
      <c r="AP387" s="82"/>
      <c r="AQ387" s="82"/>
      <c r="AR387" s="137"/>
      <c r="AS387" s="83" t="str">
        <f t="shared" si="30"/>
        <v/>
      </c>
      <c r="AT387" s="85">
        <f t="shared" si="32"/>
        <v>0</v>
      </c>
      <c r="AU387" s="84" t="e">
        <f t="shared" ca="1" si="33"/>
        <v>#NAME?</v>
      </c>
      <c r="AV387" s="85" t="e">
        <f t="shared" ca="1" si="34"/>
        <v>#NAME?</v>
      </c>
      <c r="AW387" s="86" t="e">
        <f t="shared" ca="1" si="35"/>
        <v>#NAME?</v>
      </c>
      <c r="AX387" s="85" t="e">
        <f t="shared" ca="1" si="36"/>
        <v>#NAME?</v>
      </c>
      <c r="AY387" s="86" t="str">
        <f t="shared" si="37"/>
        <v/>
      </c>
      <c r="AZ387" s="171" t="e">
        <f t="shared" ca="1" si="38"/>
        <v>#NAME?</v>
      </c>
      <c r="BA387" s="85" t="e">
        <f t="shared" ca="1" si="39"/>
        <v>#NAME?</v>
      </c>
      <c r="BB387" s="85" t="e">
        <f t="shared" ca="1" si="40"/>
        <v>#NAME?</v>
      </c>
      <c r="BC387" s="90" t="e">
        <f t="shared" ca="1" si="41"/>
        <v>#NAME?</v>
      </c>
      <c r="BD387" s="90" t="e">
        <f t="shared" ca="1" si="42"/>
        <v>#NAME?</v>
      </c>
      <c r="BE387" s="85" t="e">
        <f t="shared" ca="1" si="43"/>
        <v>#NAME?</v>
      </c>
      <c r="BF387" s="22" t="e">
        <f t="shared" ca="1" si="44"/>
        <v>#NAME?</v>
      </c>
      <c r="BG387" s="22" t="e">
        <f t="shared" ca="1" si="45"/>
        <v>#NAME?</v>
      </c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 t="str">
        <f t="shared" si="22"/>
        <v/>
      </c>
      <c r="B388" s="172"/>
      <c r="C388" s="71"/>
      <c r="D388" s="71"/>
      <c r="E388" s="71"/>
      <c r="F388" s="71"/>
      <c r="G388" s="71"/>
      <c r="H388" s="54" t="str">
        <f t="shared" si="31"/>
        <v/>
      </c>
      <c r="I388" s="71"/>
      <c r="J388" s="71"/>
      <c r="K388" s="71"/>
      <c r="L388" s="71"/>
      <c r="M388" s="71"/>
      <c r="N388" s="71"/>
      <c r="O388" s="71"/>
      <c r="P388" s="71"/>
      <c r="Q388" s="71"/>
      <c r="R388" s="205"/>
      <c r="S388" s="205"/>
      <c r="T388" s="66"/>
      <c r="U388" s="205"/>
      <c r="V388" s="71"/>
      <c r="W388" s="175"/>
      <c r="X388" s="175"/>
      <c r="Y388" s="69" t="str">
        <f t="shared" si="28"/>
        <v/>
      </c>
      <c r="Z388" s="69"/>
      <c r="AA388" s="69"/>
      <c r="AB388" s="25" t="str">
        <f t="shared" si="29"/>
        <v/>
      </c>
      <c r="AC388" s="71"/>
      <c r="AD388" s="71"/>
      <c r="AE388" s="71"/>
      <c r="AF388" s="69" t="str">
        <f t="shared" si="26"/>
        <v/>
      </c>
      <c r="AG388" s="71"/>
      <c r="AH388" s="170"/>
      <c r="AI388" s="77" t="str">
        <f t="shared" si="27"/>
        <v/>
      </c>
      <c r="AJ388" s="80"/>
      <c r="AK388" s="80"/>
      <c r="AL388" s="82"/>
      <c r="AM388" s="82"/>
      <c r="AN388" s="82"/>
      <c r="AO388" s="82"/>
      <c r="AP388" s="82"/>
      <c r="AQ388" s="82"/>
      <c r="AR388" s="137"/>
      <c r="AS388" s="83" t="str">
        <f t="shared" si="30"/>
        <v/>
      </c>
      <c r="AT388" s="85">
        <f t="shared" si="32"/>
        <v>0</v>
      </c>
      <c r="AU388" s="84" t="e">
        <f t="shared" ca="1" si="33"/>
        <v>#NAME?</v>
      </c>
      <c r="AV388" s="85" t="e">
        <f t="shared" ca="1" si="34"/>
        <v>#NAME?</v>
      </c>
      <c r="AW388" s="86" t="e">
        <f t="shared" ca="1" si="35"/>
        <v>#NAME?</v>
      </c>
      <c r="AX388" s="85" t="e">
        <f t="shared" ca="1" si="36"/>
        <v>#NAME?</v>
      </c>
      <c r="AY388" s="86" t="str">
        <f t="shared" si="37"/>
        <v/>
      </c>
      <c r="AZ388" s="171" t="e">
        <f t="shared" ca="1" si="38"/>
        <v>#NAME?</v>
      </c>
      <c r="BA388" s="85" t="e">
        <f t="shared" ca="1" si="39"/>
        <v>#NAME?</v>
      </c>
      <c r="BB388" s="85" t="e">
        <f t="shared" ca="1" si="40"/>
        <v>#NAME?</v>
      </c>
      <c r="BC388" s="90" t="e">
        <f t="shared" ca="1" si="41"/>
        <v>#NAME?</v>
      </c>
      <c r="BD388" s="90" t="e">
        <f t="shared" ca="1" si="42"/>
        <v>#NAME?</v>
      </c>
      <c r="BE388" s="85" t="e">
        <f t="shared" ca="1" si="43"/>
        <v>#NAME?</v>
      </c>
      <c r="BF388" s="22" t="e">
        <f t="shared" ca="1" si="44"/>
        <v>#NAME?</v>
      </c>
      <c r="BG388" s="22" t="e">
        <f t="shared" ca="1" si="45"/>
        <v>#NAME?</v>
      </c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 t="str">
        <f t="shared" si="22"/>
        <v/>
      </c>
      <c r="B389" s="172"/>
      <c r="C389" s="71"/>
      <c r="D389" s="71"/>
      <c r="E389" s="71"/>
      <c r="F389" s="71"/>
      <c r="G389" s="71"/>
      <c r="H389" s="54" t="str">
        <f t="shared" si="31"/>
        <v/>
      </c>
      <c r="I389" s="71"/>
      <c r="J389" s="71"/>
      <c r="K389" s="71"/>
      <c r="L389" s="71"/>
      <c r="M389" s="71"/>
      <c r="N389" s="71"/>
      <c r="O389" s="71"/>
      <c r="P389" s="71"/>
      <c r="Q389" s="71"/>
      <c r="R389" s="205"/>
      <c r="S389" s="205"/>
      <c r="T389" s="66"/>
      <c r="U389" s="205"/>
      <c r="V389" s="71"/>
      <c r="W389" s="175"/>
      <c r="X389" s="175"/>
      <c r="Y389" s="69" t="str">
        <f t="shared" si="28"/>
        <v/>
      </c>
      <c r="Z389" s="69"/>
      <c r="AA389" s="69"/>
      <c r="AB389" s="25" t="str">
        <f t="shared" si="29"/>
        <v/>
      </c>
      <c r="AC389" s="71"/>
      <c r="AD389" s="71"/>
      <c r="AE389" s="71"/>
      <c r="AF389" s="69" t="str">
        <f t="shared" si="26"/>
        <v/>
      </c>
      <c r="AG389" s="71"/>
      <c r="AH389" s="170"/>
      <c r="AI389" s="77" t="str">
        <f t="shared" si="27"/>
        <v/>
      </c>
      <c r="AJ389" s="80"/>
      <c r="AK389" s="80"/>
      <c r="AL389" s="82"/>
      <c r="AM389" s="82"/>
      <c r="AN389" s="82"/>
      <c r="AO389" s="82"/>
      <c r="AP389" s="82"/>
      <c r="AQ389" s="82"/>
      <c r="AR389" s="137"/>
      <c r="AS389" s="83" t="str">
        <f t="shared" si="30"/>
        <v/>
      </c>
      <c r="AT389" s="85">
        <f t="shared" si="32"/>
        <v>0</v>
      </c>
      <c r="AU389" s="84" t="e">
        <f t="shared" ca="1" si="33"/>
        <v>#NAME?</v>
      </c>
      <c r="AV389" s="85" t="e">
        <f t="shared" ca="1" si="34"/>
        <v>#NAME?</v>
      </c>
      <c r="AW389" s="86" t="e">
        <f t="shared" ca="1" si="35"/>
        <v>#NAME?</v>
      </c>
      <c r="AX389" s="85" t="e">
        <f t="shared" ca="1" si="36"/>
        <v>#NAME?</v>
      </c>
      <c r="AY389" s="86" t="str">
        <f t="shared" si="37"/>
        <v/>
      </c>
      <c r="AZ389" s="171" t="e">
        <f t="shared" ca="1" si="38"/>
        <v>#NAME?</v>
      </c>
      <c r="BA389" s="85" t="e">
        <f t="shared" ca="1" si="39"/>
        <v>#NAME?</v>
      </c>
      <c r="BB389" s="85" t="e">
        <f t="shared" ca="1" si="40"/>
        <v>#NAME?</v>
      </c>
      <c r="BC389" s="90" t="e">
        <f t="shared" ca="1" si="41"/>
        <v>#NAME?</v>
      </c>
      <c r="BD389" s="90" t="e">
        <f t="shared" ca="1" si="42"/>
        <v>#NAME?</v>
      </c>
      <c r="BE389" s="85" t="e">
        <f t="shared" ca="1" si="43"/>
        <v>#NAME?</v>
      </c>
      <c r="BF389" s="22" t="e">
        <f t="shared" ca="1" si="44"/>
        <v>#NAME?</v>
      </c>
      <c r="BG389" s="22" t="e">
        <f t="shared" ca="1" si="45"/>
        <v>#NAME?</v>
      </c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 t="str">
        <f t="shared" si="22"/>
        <v/>
      </c>
      <c r="B390" s="172"/>
      <c r="C390" s="71"/>
      <c r="D390" s="71"/>
      <c r="E390" s="71"/>
      <c r="F390" s="71"/>
      <c r="G390" s="71"/>
      <c r="H390" s="54" t="str">
        <f t="shared" si="31"/>
        <v/>
      </c>
      <c r="I390" s="71"/>
      <c r="J390" s="71"/>
      <c r="K390" s="71"/>
      <c r="L390" s="71"/>
      <c r="M390" s="71"/>
      <c r="N390" s="71"/>
      <c r="O390" s="71"/>
      <c r="P390" s="71"/>
      <c r="Q390" s="71"/>
      <c r="R390" s="205"/>
      <c r="S390" s="205"/>
      <c r="T390" s="66"/>
      <c r="U390" s="205"/>
      <c r="V390" s="71"/>
      <c r="W390" s="175"/>
      <c r="X390" s="175"/>
      <c r="Y390" s="69" t="str">
        <f t="shared" si="28"/>
        <v/>
      </c>
      <c r="Z390" s="69"/>
      <c r="AA390" s="69"/>
      <c r="AB390" s="25" t="str">
        <f t="shared" si="29"/>
        <v/>
      </c>
      <c r="AC390" s="71"/>
      <c r="AD390" s="169"/>
      <c r="AE390" s="169"/>
      <c r="AF390" s="69" t="str">
        <f t="shared" si="26"/>
        <v/>
      </c>
      <c r="AG390" s="71"/>
      <c r="AH390" s="170"/>
      <c r="AI390" s="77" t="str">
        <f t="shared" si="27"/>
        <v/>
      </c>
      <c r="AJ390" s="80"/>
      <c r="AK390" s="80"/>
      <c r="AL390" s="82"/>
      <c r="AM390" s="82"/>
      <c r="AN390" s="82"/>
      <c r="AO390" s="82"/>
      <c r="AP390" s="82"/>
      <c r="AQ390" s="82"/>
      <c r="AR390" s="137"/>
      <c r="AS390" s="83" t="str">
        <f t="shared" si="30"/>
        <v/>
      </c>
      <c r="AT390" s="85">
        <f t="shared" si="32"/>
        <v>0</v>
      </c>
      <c r="AU390" s="84" t="e">
        <f t="shared" ca="1" si="33"/>
        <v>#NAME?</v>
      </c>
      <c r="AV390" s="85" t="e">
        <f t="shared" ca="1" si="34"/>
        <v>#NAME?</v>
      </c>
      <c r="AW390" s="86" t="e">
        <f t="shared" ca="1" si="35"/>
        <v>#NAME?</v>
      </c>
      <c r="AX390" s="85" t="e">
        <f t="shared" ca="1" si="36"/>
        <v>#NAME?</v>
      </c>
      <c r="AY390" s="86" t="str">
        <f t="shared" si="37"/>
        <v/>
      </c>
      <c r="AZ390" s="171" t="e">
        <f t="shared" ca="1" si="38"/>
        <v>#NAME?</v>
      </c>
      <c r="BA390" s="85" t="e">
        <f t="shared" ca="1" si="39"/>
        <v>#NAME?</v>
      </c>
      <c r="BB390" s="85" t="e">
        <f t="shared" ca="1" si="40"/>
        <v>#NAME?</v>
      </c>
      <c r="BC390" s="90" t="e">
        <f t="shared" ca="1" si="41"/>
        <v>#NAME?</v>
      </c>
      <c r="BD390" s="90" t="e">
        <f t="shared" ca="1" si="42"/>
        <v>#NAME?</v>
      </c>
      <c r="BE390" s="85" t="e">
        <f t="shared" ca="1" si="43"/>
        <v>#NAME?</v>
      </c>
      <c r="BF390" s="22" t="e">
        <f t="shared" ca="1" si="44"/>
        <v>#NAME?</v>
      </c>
      <c r="BG390" s="22" t="e">
        <f t="shared" ca="1" si="45"/>
        <v>#NAME?</v>
      </c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 t="str">
        <f t="shared" si="22"/>
        <v/>
      </c>
      <c r="B391" s="172"/>
      <c r="C391" s="71"/>
      <c r="D391" s="71"/>
      <c r="E391" s="71"/>
      <c r="F391" s="71"/>
      <c r="G391" s="71"/>
      <c r="H391" s="54" t="str">
        <f t="shared" si="31"/>
        <v/>
      </c>
      <c r="I391" s="71"/>
      <c r="J391" s="71"/>
      <c r="K391" s="71"/>
      <c r="L391" s="71"/>
      <c r="M391" s="71"/>
      <c r="N391" s="71"/>
      <c r="O391" s="71"/>
      <c r="P391" s="71"/>
      <c r="Q391" s="71"/>
      <c r="R391" s="205"/>
      <c r="S391" s="205"/>
      <c r="T391" s="66"/>
      <c r="U391" s="205"/>
      <c r="V391" s="71"/>
      <c r="W391" s="175"/>
      <c r="X391" s="175"/>
      <c r="Y391" s="69" t="str">
        <f t="shared" si="28"/>
        <v/>
      </c>
      <c r="Z391" s="69"/>
      <c r="AA391" s="69"/>
      <c r="AB391" s="25" t="str">
        <f t="shared" si="29"/>
        <v/>
      </c>
      <c r="AC391" s="71"/>
      <c r="AD391" s="169"/>
      <c r="AE391" s="169"/>
      <c r="AF391" s="69" t="str">
        <f t="shared" si="26"/>
        <v/>
      </c>
      <c r="AG391" s="71"/>
      <c r="AH391" s="170"/>
      <c r="AI391" s="77" t="str">
        <f t="shared" si="27"/>
        <v/>
      </c>
      <c r="AJ391" s="80"/>
      <c r="AK391" s="80"/>
      <c r="AL391" s="82"/>
      <c r="AM391" s="82"/>
      <c r="AN391" s="82"/>
      <c r="AO391" s="82"/>
      <c r="AP391" s="82"/>
      <c r="AQ391" s="82"/>
      <c r="AR391" s="137"/>
      <c r="AS391" s="83" t="str">
        <f t="shared" si="30"/>
        <v/>
      </c>
      <c r="AT391" s="85">
        <f t="shared" si="32"/>
        <v>0</v>
      </c>
      <c r="AU391" s="84" t="e">
        <f t="shared" ca="1" si="33"/>
        <v>#NAME?</v>
      </c>
      <c r="AV391" s="85" t="e">
        <f t="shared" ca="1" si="34"/>
        <v>#NAME?</v>
      </c>
      <c r="AW391" s="86" t="e">
        <f t="shared" ca="1" si="35"/>
        <v>#NAME?</v>
      </c>
      <c r="AX391" s="85" t="e">
        <f t="shared" ca="1" si="36"/>
        <v>#NAME?</v>
      </c>
      <c r="AY391" s="86" t="str">
        <f t="shared" si="37"/>
        <v/>
      </c>
      <c r="AZ391" s="171" t="e">
        <f t="shared" ca="1" si="38"/>
        <v>#NAME?</v>
      </c>
      <c r="BA391" s="85" t="e">
        <f t="shared" ca="1" si="39"/>
        <v>#NAME?</v>
      </c>
      <c r="BB391" s="85" t="e">
        <f t="shared" ca="1" si="40"/>
        <v>#NAME?</v>
      </c>
      <c r="BC391" s="90" t="e">
        <f t="shared" ca="1" si="41"/>
        <v>#NAME?</v>
      </c>
      <c r="BD391" s="90" t="e">
        <f t="shared" ca="1" si="42"/>
        <v>#NAME?</v>
      </c>
      <c r="BE391" s="85" t="e">
        <f t="shared" ca="1" si="43"/>
        <v>#NAME?</v>
      </c>
      <c r="BF391" s="22" t="e">
        <f t="shared" ca="1" si="44"/>
        <v>#NAME?</v>
      </c>
      <c r="BG391" s="22" t="e">
        <f t="shared" ca="1" si="45"/>
        <v>#NAME?</v>
      </c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 t="str">
        <f t="shared" si="22"/>
        <v/>
      </c>
      <c r="B392" s="172"/>
      <c r="C392" s="71"/>
      <c r="D392" s="71"/>
      <c r="E392" s="71"/>
      <c r="F392" s="71"/>
      <c r="G392" s="71"/>
      <c r="H392" s="54" t="str">
        <f t="shared" si="31"/>
        <v/>
      </c>
      <c r="I392" s="71"/>
      <c r="J392" s="71"/>
      <c r="K392" s="71"/>
      <c r="L392" s="71"/>
      <c r="M392" s="71"/>
      <c r="N392" s="71"/>
      <c r="O392" s="71"/>
      <c r="P392" s="71"/>
      <c r="Q392" s="71"/>
      <c r="R392" s="205"/>
      <c r="S392" s="205"/>
      <c r="T392" s="66"/>
      <c r="U392" s="205"/>
      <c r="V392" s="71"/>
      <c r="W392" s="175"/>
      <c r="X392" s="175"/>
      <c r="Y392" s="69" t="str">
        <f t="shared" si="28"/>
        <v/>
      </c>
      <c r="Z392" s="69"/>
      <c r="AA392" s="69"/>
      <c r="AB392" s="25" t="str">
        <f t="shared" si="29"/>
        <v/>
      </c>
      <c r="AC392" s="71"/>
      <c r="AD392" s="169"/>
      <c r="AE392" s="169"/>
      <c r="AF392" s="69" t="str">
        <f t="shared" si="26"/>
        <v/>
      </c>
      <c r="AG392" s="71"/>
      <c r="AH392" s="170"/>
      <c r="AI392" s="77" t="str">
        <f t="shared" si="27"/>
        <v/>
      </c>
      <c r="AJ392" s="80"/>
      <c r="AK392" s="80"/>
      <c r="AL392" s="82"/>
      <c r="AM392" s="82"/>
      <c r="AN392" s="82"/>
      <c r="AO392" s="82"/>
      <c r="AP392" s="82"/>
      <c r="AQ392" s="82"/>
      <c r="AR392" s="137"/>
      <c r="AS392" s="83" t="str">
        <f t="shared" si="30"/>
        <v/>
      </c>
      <c r="AT392" s="85">
        <f t="shared" si="32"/>
        <v>0</v>
      </c>
      <c r="AU392" s="84" t="e">
        <f t="shared" ca="1" si="33"/>
        <v>#NAME?</v>
      </c>
      <c r="AV392" s="85" t="e">
        <f t="shared" ca="1" si="34"/>
        <v>#NAME?</v>
      </c>
      <c r="AW392" s="86" t="e">
        <f t="shared" ca="1" si="35"/>
        <v>#NAME?</v>
      </c>
      <c r="AX392" s="85" t="e">
        <f t="shared" ca="1" si="36"/>
        <v>#NAME?</v>
      </c>
      <c r="AY392" s="86" t="str">
        <f t="shared" si="37"/>
        <v/>
      </c>
      <c r="AZ392" s="171" t="e">
        <f t="shared" ca="1" si="38"/>
        <v>#NAME?</v>
      </c>
      <c r="BA392" s="85" t="e">
        <f t="shared" ca="1" si="39"/>
        <v>#NAME?</v>
      </c>
      <c r="BB392" s="85" t="e">
        <f t="shared" ca="1" si="40"/>
        <v>#NAME?</v>
      </c>
      <c r="BC392" s="90" t="e">
        <f t="shared" ca="1" si="41"/>
        <v>#NAME?</v>
      </c>
      <c r="BD392" s="90" t="e">
        <f t="shared" ca="1" si="42"/>
        <v>#NAME?</v>
      </c>
      <c r="BE392" s="85" t="e">
        <f t="shared" ca="1" si="43"/>
        <v>#NAME?</v>
      </c>
      <c r="BF392" s="22" t="e">
        <f t="shared" ca="1" si="44"/>
        <v>#NAME?</v>
      </c>
      <c r="BG392" s="22" t="e">
        <f t="shared" ca="1" si="45"/>
        <v>#NAME?</v>
      </c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 t="str">
        <f t="shared" si="22"/>
        <v/>
      </c>
      <c r="B393" s="172"/>
      <c r="C393" s="71"/>
      <c r="D393" s="71"/>
      <c r="E393" s="71"/>
      <c r="F393" s="71"/>
      <c r="G393" s="71"/>
      <c r="H393" s="54" t="str">
        <f t="shared" si="31"/>
        <v/>
      </c>
      <c r="I393" s="71"/>
      <c r="J393" s="71"/>
      <c r="K393" s="71"/>
      <c r="L393" s="71"/>
      <c r="M393" s="71"/>
      <c r="N393" s="71"/>
      <c r="O393" s="71"/>
      <c r="P393" s="71"/>
      <c r="Q393" s="71"/>
      <c r="R393" s="205"/>
      <c r="S393" s="205"/>
      <c r="T393" s="66"/>
      <c r="U393" s="205"/>
      <c r="V393" s="71"/>
      <c r="W393" s="175"/>
      <c r="X393" s="175"/>
      <c r="Y393" s="69" t="str">
        <f t="shared" si="28"/>
        <v/>
      </c>
      <c r="Z393" s="69"/>
      <c r="AA393" s="69"/>
      <c r="AB393" s="25" t="str">
        <f t="shared" si="29"/>
        <v/>
      </c>
      <c r="AC393" s="71"/>
      <c r="AD393" s="169"/>
      <c r="AE393" s="169"/>
      <c r="AF393" s="69" t="str">
        <f t="shared" si="26"/>
        <v/>
      </c>
      <c r="AG393" s="175"/>
      <c r="AH393" s="170"/>
      <c r="AI393" s="77" t="str">
        <f t="shared" si="27"/>
        <v/>
      </c>
      <c r="AJ393" s="80"/>
      <c r="AK393" s="80"/>
      <c r="AL393" s="82"/>
      <c r="AM393" s="82"/>
      <c r="AN393" s="82"/>
      <c r="AO393" s="82"/>
      <c r="AP393" s="82"/>
      <c r="AQ393" s="82"/>
      <c r="AR393" s="137"/>
      <c r="AS393" s="83" t="str">
        <f t="shared" si="30"/>
        <v/>
      </c>
      <c r="AT393" s="85">
        <f t="shared" si="32"/>
        <v>0</v>
      </c>
      <c r="AU393" s="84" t="e">
        <f t="shared" ca="1" si="33"/>
        <v>#NAME?</v>
      </c>
      <c r="AV393" s="85" t="e">
        <f t="shared" ca="1" si="34"/>
        <v>#NAME?</v>
      </c>
      <c r="AW393" s="86" t="e">
        <f t="shared" ca="1" si="35"/>
        <v>#NAME?</v>
      </c>
      <c r="AX393" s="85" t="e">
        <f t="shared" ca="1" si="36"/>
        <v>#NAME?</v>
      </c>
      <c r="AY393" s="86" t="str">
        <f t="shared" si="37"/>
        <v/>
      </c>
      <c r="AZ393" s="171" t="e">
        <f t="shared" ca="1" si="38"/>
        <v>#NAME?</v>
      </c>
      <c r="BA393" s="85" t="e">
        <f t="shared" ca="1" si="39"/>
        <v>#NAME?</v>
      </c>
      <c r="BB393" s="85" t="e">
        <f t="shared" ca="1" si="40"/>
        <v>#NAME?</v>
      </c>
      <c r="BC393" s="90" t="e">
        <f t="shared" ca="1" si="41"/>
        <v>#NAME?</v>
      </c>
      <c r="BD393" s="90" t="e">
        <f t="shared" ca="1" si="42"/>
        <v>#NAME?</v>
      </c>
      <c r="BE393" s="85" t="e">
        <f t="shared" ca="1" si="43"/>
        <v>#NAME?</v>
      </c>
      <c r="BF393" s="22" t="e">
        <f t="shared" ca="1" si="44"/>
        <v>#NAME?</v>
      </c>
      <c r="BG393" s="22" t="e">
        <f t="shared" ca="1" si="45"/>
        <v>#NAME?</v>
      </c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 t="str">
        <f t="shared" si="22"/>
        <v/>
      </c>
      <c r="B394" s="172"/>
      <c r="C394" s="71"/>
      <c r="D394" s="71"/>
      <c r="E394" s="71"/>
      <c r="F394" s="71"/>
      <c r="G394" s="71"/>
      <c r="H394" s="54" t="str">
        <f t="shared" si="31"/>
        <v/>
      </c>
      <c r="I394" s="71"/>
      <c r="J394" s="71"/>
      <c r="K394" s="71"/>
      <c r="L394" s="71"/>
      <c r="M394" s="71"/>
      <c r="N394" s="71"/>
      <c r="O394" s="71"/>
      <c r="P394" s="71"/>
      <c r="Q394" s="71"/>
      <c r="R394" s="205"/>
      <c r="S394" s="205"/>
      <c r="T394" s="66"/>
      <c r="U394" s="205"/>
      <c r="V394" s="71"/>
      <c r="W394" s="175"/>
      <c r="X394" s="175"/>
      <c r="Y394" s="69" t="str">
        <f t="shared" si="28"/>
        <v/>
      </c>
      <c r="Z394" s="69"/>
      <c r="AA394" s="69"/>
      <c r="AB394" s="25" t="str">
        <f t="shared" si="29"/>
        <v/>
      </c>
      <c r="AC394" s="71"/>
      <c r="AD394" s="169"/>
      <c r="AE394" s="169"/>
      <c r="AF394" s="69" t="str">
        <f t="shared" si="26"/>
        <v/>
      </c>
      <c r="AG394" s="175"/>
      <c r="AH394" s="170"/>
      <c r="AI394" s="77" t="str">
        <f t="shared" si="27"/>
        <v/>
      </c>
      <c r="AJ394" s="80"/>
      <c r="AK394" s="80"/>
      <c r="AL394" s="82"/>
      <c r="AM394" s="82"/>
      <c r="AN394" s="82"/>
      <c r="AO394" s="82"/>
      <c r="AP394" s="82"/>
      <c r="AQ394" s="82"/>
      <c r="AR394" s="137"/>
      <c r="AS394" s="83" t="str">
        <f t="shared" si="30"/>
        <v/>
      </c>
      <c r="AT394" s="85">
        <f t="shared" si="32"/>
        <v>0</v>
      </c>
      <c r="AU394" s="84" t="e">
        <f t="shared" ca="1" si="33"/>
        <v>#NAME?</v>
      </c>
      <c r="AV394" s="85" t="e">
        <f t="shared" ca="1" si="34"/>
        <v>#NAME?</v>
      </c>
      <c r="AW394" s="86" t="e">
        <f t="shared" ca="1" si="35"/>
        <v>#NAME?</v>
      </c>
      <c r="AX394" s="85" t="e">
        <f t="shared" ca="1" si="36"/>
        <v>#NAME?</v>
      </c>
      <c r="AY394" s="86" t="str">
        <f t="shared" si="37"/>
        <v/>
      </c>
      <c r="AZ394" s="171" t="e">
        <f t="shared" ca="1" si="38"/>
        <v>#NAME?</v>
      </c>
      <c r="BA394" s="85" t="e">
        <f t="shared" ca="1" si="39"/>
        <v>#NAME?</v>
      </c>
      <c r="BB394" s="85" t="e">
        <f t="shared" ca="1" si="40"/>
        <v>#NAME?</v>
      </c>
      <c r="BC394" s="90" t="e">
        <f t="shared" ca="1" si="41"/>
        <v>#NAME?</v>
      </c>
      <c r="BD394" s="90" t="e">
        <f t="shared" ca="1" si="42"/>
        <v>#NAME?</v>
      </c>
      <c r="BE394" s="85" t="e">
        <f t="shared" ca="1" si="43"/>
        <v>#NAME?</v>
      </c>
      <c r="BF394" s="22" t="e">
        <f t="shared" ca="1" si="44"/>
        <v>#NAME?</v>
      </c>
      <c r="BG394" s="22" t="e">
        <f t="shared" ca="1" si="45"/>
        <v>#NAME?</v>
      </c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 t="str">
        <f t="shared" si="22"/>
        <v/>
      </c>
      <c r="B395" s="172"/>
      <c r="C395" s="71"/>
      <c r="D395" s="71"/>
      <c r="E395" s="71"/>
      <c r="F395" s="71"/>
      <c r="G395" s="71"/>
      <c r="H395" s="54" t="str">
        <f t="shared" si="31"/>
        <v/>
      </c>
      <c r="I395" s="71"/>
      <c r="J395" s="71"/>
      <c r="K395" s="71"/>
      <c r="L395" s="71"/>
      <c r="M395" s="71"/>
      <c r="N395" s="71"/>
      <c r="O395" s="71"/>
      <c r="P395" s="71"/>
      <c r="Q395" s="71"/>
      <c r="R395" s="205"/>
      <c r="S395" s="205"/>
      <c r="T395" s="66"/>
      <c r="U395" s="205"/>
      <c r="V395" s="71"/>
      <c r="W395" s="175"/>
      <c r="X395" s="175"/>
      <c r="Y395" s="69" t="str">
        <f t="shared" si="28"/>
        <v/>
      </c>
      <c r="Z395" s="69"/>
      <c r="AA395" s="69"/>
      <c r="AB395" s="25" t="str">
        <f t="shared" si="29"/>
        <v/>
      </c>
      <c r="AC395" s="71"/>
      <c r="AD395" s="169"/>
      <c r="AE395" s="169"/>
      <c r="AF395" s="69" t="str">
        <f t="shared" si="26"/>
        <v/>
      </c>
      <c r="AG395" s="175"/>
      <c r="AH395" s="170"/>
      <c r="AI395" s="77" t="str">
        <f t="shared" si="27"/>
        <v/>
      </c>
      <c r="AJ395" s="80"/>
      <c r="AK395" s="80"/>
      <c r="AL395" s="82"/>
      <c r="AM395" s="82"/>
      <c r="AN395" s="82"/>
      <c r="AO395" s="82"/>
      <c r="AP395" s="82"/>
      <c r="AQ395" s="82"/>
      <c r="AR395" s="137"/>
      <c r="AS395" s="83" t="str">
        <f t="shared" si="30"/>
        <v/>
      </c>
      <c r="AT395" s="85">
        <f t="shared" si="32"/>
        <v>0</v>
      </c>
      <c r="AU395" s="84" t="e">
        <f t="shared" ca="1" si="33"/>
        <v>#NAME?</v>
      </c>
      <c r="AV395" s="85" t="e">
        <f t="shared" ca="1" si="34"/>
        <v>#NAME?</v>
      </c>
      <c r="AW395" s="86" t="e">
        <f t="shared" ca="1" si="35"/>
        <v>#NAME?</v>
      </c>
      <c r="AX395" s="85" t="e">
        <f t="shared" ca="1" si="36"/>
        <v>#NAME?</v>
      </c>
      <c r="AY395" s="86" t="str">
        <f t="shared" si="37"/>
        <v/>
      </c>
      <c r="AZ395" s="171" t="e">
        <f t="shared" ca="1" si="38"/>
        <v>#NAME?</v>
      </c>
      <c r="BA395" s="85" t="e">
        <f t="shared" ca="1" si="39"/>
        <v>#NAME?</v>
      </c>
      <c r="BB395" s="85" t="e">
        <f t="shared" ca="1" si="40"/>
        <v>#NAME?</v>
      </c>
      <c r="BC395" s="90" t="e">
        <f t="shared" ca="1" si="41"/>
        <v>#NAME?</v>
      </c>
      <c r="BD395" s="90" t="e">
        <f t="shared" ca="1" si="42"/>
        <v>#NAME?</v>
      </c>
      <c r="BE395" s="85" t="e">
        <f t="shared" ca="1" si="43"/>
        <v>#NAME?</v>
      </c>
      <c r="BF395" s="22" t="e">
        <f t="shared" ca="1" si="44"/>
        <v>#NAME?</v>
      </c>
      <c r="BG395" s="22" t="e">
        <f t="shared" ca="1" si="45"/>
        <v>#NAME?</v>
      </c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 t="str">
        <f t="shared" si="22"/>
        <v/>
      </c>
      <c r="B396" s="172"/>
      <c r="C396" s="71"/>
      <c r="D396" s="71"/>
      <c r="E396" s="71"/>
      <c r="F396" s="71"/>
      <c r="G396" s="71"/>
      <c r="H396" s="54" t="str">
        <f t="shared" si="31"/>
        <v/>
      </c>
      <c r="I396" s="71"/>
      <c r="J396" s="71"/>
      <c r="K396" s="71"/>
      <c r="L396" s="71"/>
      <c r="M396" s="71"/>
      <c r="N396" s="71"/>
      <c r="O396" s="71"/>
      <c r="P396" s="71"/>
      <c r="Q396" s="71"/>
      <c r="R396" s="205"/>
      <c r="S396" s="205"/>
      <c r="T396" s="66"/>
      <c r="U396" s="205"/>
      <c r="V396" s="71"/>
      <c r="W396" s="175"/>
      <c r="X396" s="175"/>
      <c r="Y396" s="69" t="str">
        <f t="shared" si="28"/>
        <v/>
      </c>
      <c r="Z396" s="69"/>
      <c r="AA396" s="69"/>
      <c r="AB396" s="25" t="str">
        <f t="shared" si="29"/>
        <v/>
      </c>
      <c r="AC396" s="71"/>
      <c r="AD396" s="169"/>
      <c r="AE396" s="169"/>
      <c r="AF396" s="69" t="str">
        <f t="shared" si="26"/>
        <v/>
      </c>
      <c r="AG396" s="175"/>
      <c r="AH396" s="170"/>
      <c r="AI396" s="77" t="str">
        <f t="shared" si="27"/>
        <v/>
      </c>
      <c r="AJ396" s="80"/>
      <c r="AK396" s="80"/>
      <c r="AL396" s="82"/>
      <c r="AM396" s="82"/>
      <c r="AN396" s="82"/>
      <c r="AO396" s="82"/>
      <c r="AP396" s="82"/>
      <c r="AQ396" s="82"/>
      <c r="AR396" s="137"/>
      <c r="AS396" s="83" t="str">
        <f t="shared" si="30"/>
        <v/>
      </c>
      <c r="AT396" s="85">
        <f t="shared" si="32"/>
        <v>0</v>
      </c>
      <c r="AU396" s="84" t="e">
        <f t="shared" ca="1" si="33"/>
        <v>#NAME?</v>
      </c>
      <c r="AV396" s="85" t="e">
        <f t="shared" ca="1" si="34"/>
        <v>#NAME?</v>
      </c>
      <c r="AW396" s="86" t="e">
        <f t="shared" ca="1" si="35"/>
        <v>#NAME?</v>
      </c>
      <c r="AX396" s="85" t="e">
        <f t="shared" ca="1" si="36"/>
        <v>#NAME?</v>
      </c>
      <c r="AY396" s="86" t="str">
        <f t="shared" si="37"/>
        <v/>
      </c>
      <c r="AZ396" s="171" t="e">
        <f t="shared" ca="1" si="38"/>
        <v>#NAME?</v>
      </c>
      <c r="BA396" s="85" t="e">
        <f t="shared" ca="1" si="39"/>
        <v>#NAME?</v>
      </c>
      <c r="BB396" s="85" t="e">
        <f t="shared" ca="1" si="40"/>
        <v>#NAME?</v>
      </c>
      <c r="BC396" s="90" t="e">
        <f t="shared" ca="1" si="41"/>
        <v>#NAME?</v>
      </c>
      <c r="BD396" s="90" t="e">
        <f t="shared" ca="1" si="42"/>
        <v>#NAME?</v>
      </c>
      <c r="BE396" s="85" t="e">
        <f t="shared" ca="1" si="43"/>
        <v>#NAME?</v>
      </c>
      <c r="BF396" s="22" t="e">
        <f t="shared" ca="1" si="44"/>
        <v>#NAME?</v>
      </c>
      <c r="BG396" s="22" t="e">
        <f t="shared" ca="1" si="45"/>
        <v>#NAME?</v>
      </c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 t="str">
        <f t="shared" si="22"/>
        <v/>
      </c>
      <c r="B397" s="172"/>
      <c r="C397" s="71"/>
      <c r="D397" s="71"/>
      <c r="E397" s="71"/>
      <c r="F397" s="71"/>
      <c r="G397" s="71"/>
      <c r="H397" s="54" t="str">
        <f t="shared" si="31"/>
        <v/>
      </c>
      <c r="I397" s="71"/>
      <c r="J397" s="71"/>
      <c r="K397" s="71"/>
      <c r="L397" s="71"/>
      <c r="M397" s="71"/>
      <c r="N397" s="71"/>
      <c r="O397" s="71"/>
      <c r="P397" s="71"/>
      <c r="Q397" s="71"/>
      <c r="R397" s="205"/>
      <c r="S397" s="205"/>
      <c r="T397" s="66"/>
      <c r="U397" s="205"/>
      <c r="V397" s="71"/>
      <c r="W397" s="175"/>
      <c r="X397" s="175"/>
      <c r="Y397" s="69" t="str">
        <f t="shared" si="28"/>
        <v/>
      </c>
      <c r="Z397" s="69"/>
      <c r="AA397" s="69"/>
      <c r="AB397" s="25" t="str">
        <f t="shared" si="29"/>
        <v/>
      </c>
      <c r="AC397" s="71"/>
      <c r="AD397" s="169"/>
      <c r="AE397" s="169"/>
      <c r="AF397" s="69" t="str">
        <f t="shared" si="26"/>
        <v/>
      </c>
      <c r="AG397" s="169"/>
      <c r="AH397" s="170"/>
      <c r="AI397" s="77" t="str">
        <f t="shared" si="27"/>
        <v/>
      </c>
      <c r="AJ397" s="80"/>
      <c r="AK397" s="80"/>
      <c r="AL397" s="82"/>
      <c r="AM397" s="82"/>
      <c r="AN397" s="82"/>
      <c r="AO397" s="82"/>
      <c r="AP397" s="82"/>
      <c r="AQ397" s="82"/>
      <c r="AR397" s="137"/>
      <c r="AS397" s="83" t="str">
        <f t="shared" si="30"/>
        <v/>
      </c>
      <c r="AT397" s="85">
        <f t="shared" si="32"/>
        <v>0</v>
      </c>
      <c r="AU397" s="84" t="e">
        <f t="shared" ca="1" si="33"/>
        <v>#NAME?</v>
      </c>
      <c r="AV397" s="85" t="e">
        <f t="shared" ca="1" si="34"/>
        <v>#NAME?</v>
      </c>
      <c r="AW397" s="86" t="e">
        <f t="shared" ca="1" si="35"/>
        <v>#NAME?</v>
      </c>
      <c r="AX397" s="85" t="e">
        <f t="shared" ca="1" si="36"/>
        <v>#NAME?</v>
      </c>
      <c r="AY397" s="86" t="str">
        <f t="shared" si="37"/>
        <v/>
      </c>
      <c r="AZ397" s="171" t="e">
        <f t="shared" ca="1" si="38"/>
        <v>#NAME?</v>
      </c>
      <c r="BA397" s="85" t="e">
        <f t="shared" ca="1" si="39"/>
        <v>#NAME?</v>
      </c>
      <c r="BB397" s="85" t="e">
        <f t="shared" ca="1" si="40"/>
        <v>#NAME?</v>
      </c>
      <c r="BC397" s="90" t="e">
        <f t="shared" ca="1" si="41"/>
        <v>#NAME?</v>
      </c>
      <c r="BD397" s="90" t="e">
        <f t="shared" ca="1" si="42"/>
        <v>#NAME?</v>
      </c>
      <c r="BE397" s="85" t="e">
        <f t="shared" ca="1" si="43"/>
        <v>#NAME?</v>
      </c>
      <c r="BF397" s="22" t="e">
        <f t="shared" ca="1" si="44"/>
        <v>#NAME?</v>
      </c>
      <c r="BG397" s="22" t="e">
        <f t="shared" ca="1" si="45"/>
        <v>#NAME?</v>
      </c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 t="str">
        <f t="shared" si="22"/>
        <v/>
      </c>
      <c r="B398" s="172"/>
      <c r="C398" s="71"/>
      <c r="D398" s="71"/>
      <c r="E398" s="71"/>
      <c r="F398" s="71"/>
      <c r="G398" s="71"/>
      <c r="H398" s="54" t="str">
        <f t="shared" si="31"/>
        <v/>
      </c>
      <c r="I398" s="71"/>
      <c r="J398" s="71"/>
      <c r="K398" s="71"/>
      <c r="L398" s="71"/>
      <c r="M398" s="71"/>
      <c r="N398" s="71"/>
      <c r="O398" s="71"/>
      <c r="P398" s="71"/>
      <c r="Q398" s="71"/>
      <c r="R398" s="205"/>
      <c r="S398" s="205"/>
      <c r="T398" s="66"/>
      <c r="U398" s="205"/>
      <c r="V398" s="71"/>
      <c r="W398" s="175"/>
      <c r="X398" s="175"/>
      <c r="Y398" s="69" t="str">
        <f t="shared" si="28"/>
        <v/>
      </c>
      <c r="Z398" s="69"/>
      <c r="AA398" s="69"/>
      <c r="AB398" s="25" t="str">
        <f t="shared" si="29"/>
        <v/>
      </c>
      <c r="AC398" s="71"/>
      <c r="AD398" s="169"/>
      <c r="AE398" s="169"/>
      <c r="AF398" s="69" t="str">
        <f t="shared" si="26"/>
        <v/>
      </c>
      <c r="AG398" s="169"/>
      <c r="AH398" s="170"/>
      <c r="AI398" s="77" t="str">
        <f t="shared" si="27"/>
        <v/>
      </c>
      <c r="AJ398" s="80"/>
      <c r="AK398" s="80"/>
      <c r="AL398" s="82"/>
      <c r="AM398" s="82"/>
      <c r="AN398" s="82"/>
      <c r="AO398" s="82"/>
      <c r="AP398" s="82"/>
      <c r="AQ398" s="82"/>
      <c r="AR398" s="137"/>
      <c r="AS398" s="83" t="str">
        <f t="shared" si="30"/>
        <v/>
      </c>
      <c r="AT398" s="85">
        <f t="shared" si="32"/>
        <v>0</v>
      </c>
      <c r="AU398" s="84" t="e">
        <f t="shared" ca="1" si="33"/>
        <v>#NAME?</v>
      </c>
      <c r="AV398" s="85" t="e">
        <f t="shared" ca="1" si="34"/>
        <v>#NAME?</v>
      </c>
      <c r="AW398" s="86" t="e">
        <f t="shared" ca="1" si="35"/>
        <v>#NAME?</v>
      </c>
      <c r="AX398" s="85" t="e">
        <f t="shared" ca="1" si="36"/>
        <v>#NAME?</v>
      </c>
      <c r="AY398" s="86" t="str">
        <f t="shared" si="37"/>
        <v/>
      </c>
      <c r="AZ398" s="171" t="e">
        <f t="shared" ca="1" si="38"/>
        <v>#NAME?</v>
      </c>
      <c r="BA398" s="85" t="e">
        <f t="shared" ca="1" si="39"/>
        <v>#NAME?</v>
      </c>
      <c r="BB398" s="85" t="e">
        <f t="shared" ca="1" si="40"/>
        <v>#NAME?</v>
      </c>
      <c r="BC398" s="90" t="e">
        <f t="shared" ca="1" si="41"/>
        <v>#NAME?</v>
      </c>
      <c r="BD398" s="90" t="e">
        <f t="shared" ca="1" si="42"/>
        <v>#NAME?</v>
      </c>
      <c r="BE398" s="85" t="e">
        <f t="shared" ca="1" si="43"/>
        <v>#NAME?</v>
      </c>
      <c r="BF398" s="22" t="e">
        <f t="shared" ca="1" si="44"/>
        <v>#NAME?</v>
      </c>
      <c r="BG398" s="22" t="e">
        <f t="shared" ca="1" si="45"/>
        <v>#NAME?</v>
      </c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 t="str">
        <f t="shared" si="22"/>
        <v/>
      </c>
      <c r="B399" s="172"/>
      <c r="C399" s="71"/>
      <c r="D399" s="71"/>
      <c r="E399" s="71"/>
      <c r="F399" s="71"/>
      <c r="G399" s="71"/>
      <c r="H399" s="54" t="str">
        <f t="shared" si="31"/>
        <v/>
      </c>
      <c r="I399" s="71"/>
      <c r="J399" s="71"/>
      <c r="K399" s="71"/>
      <c r="L399" s="71"/>
      <c r="M399" s="71"/>
      <c r="N399" s="71"/>
      <c r="O399" s="71"/>
      <c r="P399" s="71"/>
      <c r="Q399" s="71"/>
      <c r="R399" s="205"/>
      <c r="S399" s="205"/>
      <c r="T399" s="66"/>
      <c r="U399" s="205"/>
      <c r="V399" s="71"/>
      <c r="W399" s="175"/>
      <c r="X399" s="175"/>
      <c r="Y399" s="69" t="str">
        <f t="shared" si="28"/>
        <v/>
      </c>
      <c r="Z399" s="69"/>
      <c r="AA399" s="69"/>
      <c r="AB399" s="25" t="str">
        <f t="shared" si="29"/>
        <v/>
      </c>
      <c r="AC399" s="71"/>
      <c r="AD399" s="169"/>
      <c r="AE399" s="169"/>
      <c r="AF399" s="69" t="str">
        <f t="shared" si="26"/>
        <v/>
      </c>
      <c r="AG399" s="169"/>
      <c r="AH399" s="170"/>
      <c r="AI399" s="77" t="str">
        <f t="shared" si="27"/>
        <v/>
      </c>
      <c r="AJ399" s="80"/>
      <c r="AK399" s="80"/>
      <c r="AL399" s="82"/>
      <c r="AM399" s="82"/>
      <c r="AN399" s="82"/>
      <c r="AO399" s="82"/>
      <c r="AP399" s="82"/>
      <c r="AQ399" s="82"/>
      <c r="AR399" s="137"/>
      <c r="AS399" s="83" t="str">
        <f t="shared" si="30"/>
        <v/>
      </c>
      <c r="AT399" s="85">
        <f t="shared" si="32"/>
        <v>0</v>
      </c>
      <c r="AU399" s="84" t="e">
        <f t="shared" ca="1" si="33"/>
        <v>#NAME?</v>
      </c>
      <c r="AV399" s="85" t="e">
        <f t="shared" ca="1" si="34"/>
        <v>#NAME?</v>
      </c>
      <c r="AW399" s="86" t="e">
        <f t="shared" ca="1" si="35"/>
        <v>#NAME?</v>
      </c>
      <c r="AX399" s="85" t="e">
        <f t="shared" ca="1" si="36"/>
        <v>#NAME?</v>
      </c>
      <c r="AY399" s="86" t="str">
        <f t="shared" si="37"/>
        <v/>
      </c>
      <c r="AZ399" s="171" t="e">
        <f t="shared" ca="1" si="38"/>
        <v>#NAME?</v>
      </c>
      <c r="BA399" s="85" t="e">
        <f t="shared" ca="1" si="39"/>
        <v>#NAME?</v>
      </c>
      <c r="BB399" s="85" t="e">
        <f t="shared" ca="1" si="40"/>
        <v>#NAME?</v>
      </c>
      <c r="BC399" s="90" t="e">
        <f t="shared" ca="1" si="41"/>
        <v>#NAME?</v>
      </c>
      <c r="BD399" s="90" t="e">
        <f t="shared" ca="1" si="42"/>
        <v>#NAME?</v>
      </c>
      <c r="BE399" s="85" t="e">
        <f t="shared" ca="1" si="43"/>
        <v>#NAME?</v>
      </c>
      <c r="BF399" s="22" t="e">
        <f t="shared" ca="1" si="44"/>
        <v>#NAME?</v>
      </c>
      <c r="BG399" s="22" t="e">
        <f t="shared" ca="1" si="45"/>
        <v>#NAME?</v>
      </c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 t="str">
        <f t="shared" si="22"/>
        <v/>
      </c>
      <c r="B400" s="172"/>
      <c r="C400" s="71"/>
      <c r="D400" s="71"/>
      <c r="E400" s="71"/>
      <c r="F400" s="71"/>
      <c r="G400" s="71"/>
      <c r="H400" s="54" t="str">
        <f t="shared" si="31"/>
        <v/>
      </c>
      <c r="I400" s="71"/>
      <c r="J400" s="71"/>
      <c r="K400" s="71"/>
      <c r="L400" s="71"/>
      <c r="M400" s="71"/>
      <c r="N400" s="71"/>
      <c r="O400" s="71"/>
      <c r="P400" s="71"/>
      <c r="Q400" s="71"/>
      <c r="R400" s="205"/>
      <c r="S400" s="205"/>
      <c r="T400" s="66"/>
      <c r="U400" s="205"/>
      <c r="V400" s="71"/>
      <c r="W400" s="175"/>
      <c r="X400" s="175"/>
      <c r="Y400" s="69" t="str">
        <f t="shared" si="28"/>
        <v/>
      </c>
      <c r="Z400" s="69"/>
      <c r="AA400" s="69"/>
      <c r="AB400" s="25" t="str">
        <f t="shared" si="29"/>
        <v/>
      </c>
      <c r="AC400" s="71"/>
      <c r="AD400" s="169"/>
      <c r="AE400" s="169"/>
      <c r="AF400" s="69" t="str">
        <f t="shared" si="26"/>
        <v/>
      </c>
      <c r="AG400" s="169"/>
      <c r="AH400" s="170"/>
      <c r="AI400" s="77" t="str">
        <f t="shared" si="27"/>
        <v/>
      </c>
      <c r="AJ400" s="80"/>
      <c r="AK400" s="80"/>
      <c r="AL400" s="82"/>
      <c r="AM400" s="82"/>
      <c r="AN400" s="82"/>
      <c r="AO400" s="82"/>
      <c r="AP400" s="82"/>
      <c r="AQ400" s="82"/>
      <c r="AR400" s="137"/>
      <c r="AS400" s="83" t="str">
        <f t="shared" si="30"/>
        <v/>
      </c>
      <c r="AT400" s="85">
        <f t="shared" si="32"/>
        <v>0</v>
      </c>
      <c r="AU400" s="84" t="e">
        <f t="shared" ca="1" si="33"/>
        <v>#NAME?</v>
      </c>
      <c r="AV400" s="85" t="e">
        <f t="shared" ca="1" si="34"/>
        <v>#NAME?</v>
      </c>
      <c r="AW400" s="86" t="e">
        <f t="shared" ca="1" si="35"/>
        <v>#NAME?</v>
      </c>
      <c r="AX400" s="85" t="e">
        <f t="shared" ca="1" si="36"/>
        <v>#NAME?</v>
      </c>
      <c r="AY400" s="86" t="str">
        <f t="shared" si="37"/>
        <v/>
      </c>
      <c r="AZ400" s="171" t="e">
        <f t="shared" ca="1" si="38"/>
        <v>#NAME?</v>
      </c>
      <c r="BA400" s="85" t="e">
        <f t="shared" ca="1" si="39"/>
        <v>#NAME?</v>
      </c>
      <c r="BB400" s="85" t="e">
        <f t="shared" ca="1" si="40"/>
        <v>#NAME?</v>
      </c>
      <c r="BC400" s="90" t="e">
        <f t="shared" ca="1" si="41"/>
        <v>#NAME?</v>
      </c>
      <c r="BD400" s="90" t="e">
        <f t="shared" ca="1" si="42"/>
        <v>#NAME?</v>
      </c>
      <c r="BE400" s="85" t="e">
        <f t="shared" ca="1" si="43"/>
        <v>#NAME?</v>
      </c>
      <c r="BF400" s="22" t="e">
        <f t="shared" ca="1" si="44"/>
        <v>#NAME?</v>
      </c>
      <c r="BG400" s="22" t="e">
        <f t="shared" ca="1" si="45"/>
        <v>#NAME?</v>
      </c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 t="str">
        <f t="shared" si="22"/>
        <v/>
      </c>
      <c r="B401" s="172"/>
      <c r="C401" s="71"/>
      <c r="D401" s="71"/>
      <c r="E401" s="71"/>
      <c r="F401" s="71"/>
      <c r="G401" s="71"/>
      <c r="H401" s="54" t="str">
        <f t="shared" si="31"/>
        <v/>
      </c>
      <c r="I401" s="71"/>
      <c r="J401" s="71"/>
      <c r="K401" s="71"/>
      <c r="L401" s="71"/>
      <c r="M401" s="71"/>
      <c r="N401" s="71"/>
      <c r="O401" s="71"/>
      <c r="P401" s="71"/>
      <c r="Q401" s="71"/>
      <c r="R401" s="205"/>
      <c r="S401" s="205"/>
      <c r="T401" s="66"/>
      <c r="U401" s="205"/>
      <c r="V401" s="71"/>
      <c r="W401" s="175"/>
      <c r="X401" s="175"/>
      <c r="Y401" s="69" t="str">
        <f t="shared" si="28"/>
        <v/>
      </c>
      <c r="Z401" s="69"/>
      <c r="AA401" s="69"/>
      <c r="AB401" s="25" t="str">
        <f t="shared" si="29"/>
        <v/>
      </c>
      <c r="AC401" s="71"/>
      <c r="AD401" s="169"/>
      <c r="AE401" s="169"/>
      <c r="AF401" s="69" t="str">
        <f t="shared" si="26"/>
        <v/>
      </c>
      <c r="AG401" s="169"/>
      <c r="AH401" s="170"/>
      <c r="AI401" s="77" t="str">
        <f t="shared" si="27"/>
        <v/>
      </c>
      <c r="AJ401" s="80"/>
      <c r="AK401" s="80"/>
      <c r="AL401" s="82"/>
      <c r="AM401" s="82"/>
      <c r="AN401" s="82"/>
      <c r="AO401" s="82"/>
      <c r="AP401" s="82"/>
      <c r="AQ401" s="82"/>
      <c r="AR401" s="137"/>
      <c r="AS401" s="83" t="str">
        <f t="shared" si="30"/>
        <v/>
      </c>
      <c r="AT401" s="85">
        <f t="shared" si="32"/>
        <v>0</v>
      </c>
      <c r="AU401" s="84" t="e">
        <f t="shared" ca="1" si="33"/>
        <v>#NAME?</v>
      </c>
      <c r="AV401" s="85" t="e">
        <f t="shared" ca="1" si="34"/>
        <v>#NAME?</v>
      </c>
      <c r="AW401" s="86" t="e">
        <f t="shared" ca="1" si="35"/>
        <v>#NAME?</v>
      </c>
      <c r="AX401" s="85" t="e">
        <f t="shared" ca="1" si="36"/>
        <v>#NAME?</v>
      </c>
      <c r="AY401" s="86" t="str">
        <f t="shared" si="37"/>
        <v/>
      </c>
      <c r="AZ401" s="171" t="e">
        <f t="shared" ca="1" si="38"/>
        <v>#NAME?</v>
      </c>
      <c r="BA401" s="85" t="e">
        <f t="shared" ca="1" si="39"/>
        <v>#NAME?</v>
      </c>
      <c r="BB401" s="85" t="e">
        <f t="shared" ca="1" si="40"/>
        <v>#NAME?</v>
      </c>
      <c r="BC401" s="90" t="e">
        <f t="shared" ca="1" si="41"/>
        <v>#NAME?</v>
      </c>
      <c r="BD401" s="90" t="e">
        <f t="shared" ca="1" si="42"/>
        <v>#NAME?</v>
      </c>
      <c r="BE401" s="85" t="e">
        <f t="shared" ca="1" si="43"/>
        <v>#NAME?</v>
      </c>
      <c r="BF401" s="22" t="e">
        <f t="shared" ca="1" si="44"/>
        <v>#NAME?</v>
      </c>
      <c r="BG401" s="22" t="e">
        <f t="shared" ca="1" si="45"/>
        <v>#NAME?</v>
      </c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 t="str">
        <f t="shared" si="22"/>
        <v/>
      </c>
      <c r="B402" s="172"/>
      <c r="C402" s="71"/>
      <c r="D402" s="71"/>
      <c r="E402" s="71"/>
      <c r="F402" s="71"/>
      <c r="G402" s="71"/>
      <c r="H402" s="54" t="str">
        <f t="shared" si="31"/>
        <v/>
      </c>
      <c r="I402" s="71"/>
      <c r="J402" s="71"/>
      <c r="K402" s="71"/>
      <c r="L402" s="71"/>
      <c r="M402" s="71"/>
      <c r="N402" s="71"/>
      <c r="O402" s="71"/>
      <c r="P402" s="71"/>
      <c r="Q402" s="71"/>
      <c r="R402" s="205"/>
      <c r="S402" s="205"/>
      <c r="T402" s="66"/>
      <c r="U402" s="205"/>
      <c r="V402" s="71"/>
      <c r="W402" s="175"/>
      <c r="X402" s="175"/>
      <c r="Y402" s="69" t="str">
        <f t="shared" si="28"/>
        <v/>
      </c>
      <c r="Z402" s="69"/>
      <c r="AA402" s="69"/>
      <c r="AB402" s="25" t="str">
        <f t="shared" si="29"/>
        <v/>
      </c>
      <c r="AC402" s="71"/>
      <c r="AD402" s="169"/>
      <c r="AE402" s="169"/>
      <c r="AF402" s="69" t="str">
        <f t="shared" si="26"/>
        <v/>
      </c>
      <c r="AG402" s="169"/>
      <c r="AH402" s="170"/>
      <c r="AI402" s="77" t="str">
        <f t="shared" si="27"/>
        <v/>
      </c>
      <c r="AJ402" s="80"/>
      <c r="AK402" s="80"/>
      <c r="AL402" s="82"/>
      <c r="AM402" s="82"/>
      <c r="AN402" s="82"/>
      <c r="AO402" s="82"/>
      <c r="AP402" s="82"/>
      <c r="AQ402" s="82"/>
      <c r="AR402" s="137"/>
      <c r="AS402" s="83" t="str">
        <f t="shared" si="30"/>
        <v/>
      </c>
      <c r="AT402" s="85">
        <f t="shared" si="32"/>
        <v>0</v>
      </c>
      <c r="AU402" s="84" t="e">
        <f t="shared" ca="1" si="33"/>
        <v>#NAME?</v>
      </c>
      <c r="AV402" s="85" t="e">
        <f t="shared" ca="1" si="34"/>
        <v>#NAME?</v>
      </c>
      <c r="AW402" s="86" t="e">
        <f t="shared" ca="1" si="35"/>
        <v>#NAME?</v>
      </c>
      <c r="AX402" s="85" t="e">
        <f t="shared" ca="1" si="36"/>
        <v>#NAME?</v>
      </c>
      <c r="AY402" s="86" t="str">
        <f t="shared" si="37"/>
        <v/>
      </c>
      <c r="AZ402" s="171" t="e">
        <f t="shared" ca="1" si="38"/>
        <v>#NAME?</v>
      </c>
      <c r="BA402" s="85" t="e">
        <f t="shared" ca="1" si="39"/>
        <v>#NAME?</v>
      </c>
      <c r="BB402" s="85" t="e">
        <f t="shared" ca="1" si="40"/>
        <v>#NAME?</v>
      </c>
      <c r="BC402" s="90" t="e">
        <f t="shared" ca="1" si="41"/>
        <v>#NAME?</v>
      </c>
      <c r="BD402" s="90" t="e">
        <f t="shared" ca="1" si="42"/>
        <v>#NAME?</v>
      </c>
      <c r="BE402" s="85" t="e">
        <f t="shared" ca="1" si="43"/>
        <v>#NAME?</v>
      </c>
      <c r="BF402" s="22" t="e">
        <f t="shared" ca="1" si="44"/>
        <v>#NAME?</v>
      </c>
      <c r="BG402" s="22" t="e">
        <f t="shared" ca="1" si="45"/>
        <v>#NAME?</v>
      </c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 t="str">
        <f t="shared" si="22"/>
        <v/>
      </c>
      <c r="B403" s="172"/>
      <c r="C403" s="71"/>
      <c r="D403" s="71"/>
      <c r="E403" s="71"/>
      <c r="F403" s="71"/>
      <c r="G403" s="71"/>
      <c r="H403" s="54" t="str">
        <f t="shared" si="31"/>
        <v/>
      </c>
      <c r="I403" s="71"/>
      <c r="J403" s="71"/>
      <c r="K403" s="71"/>
      <c r="L403" s="71"/>
      <c r="M403" s="71"/>
      <c r="N403" s="71"/>
      <c r="O403" s="71"/>
      <c r="P403" s="71"/>
      <c r="Q403" s="71"/>
      <c r="R403" s="205"/>
      <c r="S403" s="205"/>
      <c r="T403" s="66"/>
      <c r="U403" s="205"/>
      <c r="V403" s="71"/>
      <c r="W403" s="175"/>
      <c r="X403" s="175"/>
      <c r="Y403" s="69" t="str">
        <f t="shared" si="28"/>
        <v/>
      </c>
      <c r="Z403" s="69"/>
      <c r="AA403" s="69"/>
      <c r="AB403" s="25" t="str">
        <f t="shared" si="29"/>
        <v/>
      </c>
      <c r="AC403" s="71"/>
      <c r="AD403" s="169"/>
      <c r="AE403" s="169"/>
      <c r="AF403" s="69" t="str">
        <f t="shared" si="26"/>
        <v/>
      </c>
      <c r="AG403" s="169"/>
      <c r="AH403" s="170"/>
      <c r="AI403" s="77" t="str">
        <f t="shared" si="27"/>
        <v/>
      </c>
      <c r="AJ403" s="80"/>
      <c r="AK403" s="80"/>
      <c r="AL403" s="82"/>
      <c r="AM403" s="82"/>
      <c r="AN403" s="82"/>
      <c r="AO403" s="82"/>
      <c r="AP403" s="82"/>
      <c r="AQ403" s="82"/>
      <c r="AR403" s="137"/>
      <c r="AS403" s="83" t="str">
        <f t="shared" si="30"/>
        <v/>
      </c>
      <c r="AT403" s="85">
        <f t="shared" si="32"/>
        <v>0</v>
      </c>
      <c r="AU403" s="84" t="e">
        <f t="shared" ca="1" si="33"/>
        <v>#NAME?</v>
      </c>
      <c r="AV403" s="85" t="e">
        <f t="shared" ca="1" si="34"/>
        <v>#NAME?</v>
      </c>
      <c r="AW403" s="86" t="e">
        <f t="shared" ca="1" si="35"/>
        <v>#NAME?</v>
      </c>
      <c r="AX403" s="85" t="e">
        <f t="shared" ca="1" si="36"/>
        <v>#NAME?</v>
      </c>
      <c r="AY403" s="86" t="str">
        <f t="shared" si="37"/>
        <v/>
      </c>
      <c r="AZ403" s="171" t="e">
        <f t="shared" ca="1" si="38"/>
        <v>#NAME?</v>
      </c>
      <c r="BA403" s="85" t="e">
        <f t="shared" ca="1" si="39"/>
        <v>#NAME?</v>
      </c>
      <c r="BB403" s="85" t="e">
        <f t="shared" ca="1" si="40"/>
        <v>#NAME?</v>
      </c>
      <c r="BC403" s="90" t="e">
        <f t="shared" ca="1" si="41"/>
        <v>#NAME?</v>
      </c>
      <c r="BD403" s="90" t="e">
        <f t="shared" ca="1" si="42"/>
        <v>#NAME?</v>
      </c>
      <c r="BE403" s="85" t="e">
        <f t="shared" ca="1" si="43"/>
        <v>#NAME?</v>
      </c>
      <c r="BF403" s="22" t="e">
        <f t="shared" ca="1" si="44"/>
        <v>#NAME?</v>
      </c>
      <c r="BG403" s="22" t="e">
        <f t="shared" ca="1" si="45"/>
        <v>#NAME?</v>
      </c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 t="str">
        <f t="shared" si="22"/>
        <v/>
      </c>
      <c r="B404" s="172"/>
      <c r="C404" s="71"/>
      <c r="D404" s="71"/>
      <c r="E404" s="71"/>
      <c r="F404" s="71"/>
      <c r="G404" s="71"/>
      <c r="H404" s="54" t="str">
        <f t="shared" si="31"/>
        <v/>
      </c>
      <c r="I404" s="71"/>
      <c r="J404" s="71"/>
      <c r="K404" s="71"/>
      <c r="L404" s="71"/>
      <c r="M404" s="71"/>
      <c r="N404" s="71"/>
      <c r="O404" s="71"/>
      <c r="P404" s="71"/>
      <c r="Q404" s="71"/>
      <c r="R404" s="205"/>
      <c r="S404" s="205"/>
      <c r="T404" s="66"/>
      <c r="U404" s="205"/>
      <c r="V404" s="71"/>
      <c r="W404" s="175"/>
      <c r="X404" s="175"/>
      <c r="Y404" s="69" t="str">
        <f t="shared" si="28"/>
        <v/>
      </c>
      <c r="Z404" s="69"/>
      <c r="AA404" s="69"/>
      <c r="AB404" s="25" t="str">
        <f t="shared" si="29"/>
        <v/>
      </c>
      <c r="AC404" s="71"/>
      <c r="AD404" s="169"/>
      <c r="AE404" s="169"/>
      <c r="AF404" s="69" t="str">
        <f t="shared" si="26"/>
        <v/>
      </c>
      <c r="AG404" s="169"/>
      <c r="AH404" s="170"/>
      <c r="AI404" s="77" t="str">
        <f t="shared" si="27"/>
        <v/>
      </c>
      <c r="AJ404" s="80"/>
      <c r="AK404" s="80"/>
      <c r="AL404" s="82"/>
      <c r="AM404" s="82"/>
      <c r="AN404" s="82"/>
      <c r="AO404" s="82"/>
      <c r="AP404" s="82"/>
      <c r="AQ404" s="82"/>
      <c r="AR404" s="137"/>
      <c r="AS404" s="83" t="str">
        <f t="shared" si="30"/>
        <v/>
      </c>
      <c r="AT404" s="85">
        <f t="shared" si="32"/>
        <v>0</v>
      </c>
      <c r="AU404" s="84" t="e">
        <f t="shared" ca="1" si="33"/>
        <v>#NAME?</v>
      </c>
      <c r="AV404" s="85" t="e">
        <f t="shared" ca="1" si="34"/>
        <v>#NAME?</v>
      </c>
      <c r="AW404" s="86" t="e">
        <f t="shared" ca="1" si="35"/>
        <v>#NAME?</v>
      </c>
      <c r="AX404" s="85" t="e">
        <f t="shared" ca="1" si="36"/>
        <v>#NAME?</v>
      </c>
      <c r="AY404" s="86" t="str">
        <f t="shared" si="37"/>
        <v/>
      </c>
      <c r="AZ404" s="171" t="e">
        <f t="shared" ca="1" si="38"/>
        <v>#NAME?</v>
      </c>
      <c r="BA404" s="85" t="e">
        <f t="shared" ca="1" si="39"/>
        <v>#NAME?</v>
      </c>
      <c r="BB404" s="85" t="e">
        <f t="shared" ca="1" si="40"/>
        <v>#NAME?</v>
      </c>
      <c r="BC404" s="90" t="e">
        <f t="shared" ca="1" si="41"/>
        <v>#NAME?</v>
      </c>
      <c r="BD404" s="90" t="e">
        <f t="shared" ca="1" si="42"/>
        <v>#NAME?</v>
      </c>
      <c r="BE404" s="85" t="e">
        <f t="shared" ca="1" si="43"/>
        <v>#NAME?</v>
      </c>
      <c r="BF404" s="22" t="e">
        <f t="shared" ca="1" si="44"/>
        <v>#NAME?</v>
      </c>
      <c r="BG404" s="22" t="e">
        <f t="shared" ca="1" si="45"/>
        <v>#NAME?</v>
      </c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 t="str">
        <f t="shared" si="22"/>
        <v/>
      </c>
      <c r="B405" s="172"/>
      <c r="C405" s="71"/>
      <c r="D405" s="71"/>
      <c r="E405" s="71"/>
      <c r="F405" s="71"/>
      <c r="G405" s="71"/>
      <c r="H405" s="54" t="str">
        <f t="shared" si="31"/>
        <v/>
      </c>
      <c r="I405" s="71"/>
      <c r="J405" s="71"/>
      <c r="K405" s="71"/>
      <c r="L405" s="71"/>
      <c r="M405" s="71"/>
      <c r="N405" s="71"/>
      <c r="O405" s="71"/>
      <c r="P405" s="71"/>
      <c r="Q405" s="71"/>
      <c r="R405" s="205"/>
      <c r="S405" s="205"/>
      <c r="T405" s="66"/>
      <c r="U405" s="205"/>
      <c r="V405" s="71"/>
      <c r="W405" s="175"/>
      <c r="X405" s="175"/>
      <c r="Y405" s="69" t="str">
        <f t="shared" si="28"/>
        <v/>
      </c>
      <c r="Z405" s="69"/>
      <c r="AA405" s="69"/>
      <c r="AB405" s="25" t="str">
        <f t="shared" si="29"/>
        <v/>
      </c>
      <c r="AC405" s="71"/>
      <c r="AD405" s="169"/>
      <c r="AE405" s="169"/>
      <c r="AF405" s="69" t="str">
        <f t="shared" si="26"/>
        <v/>
      </c>
      <c r="AG405" s="169"/>
      <c r="AH405" s="170"/>
      <c r="AI405" s="77" t="str">
        <f t="shared" si="27"/>
        <v/>
      </c>
      <c r="AJ405" s="80"/>
      <c r="AK405" s="80"/>
      <c r="AL405" s="82"/>
      <c r="AM405" s="82"/>
      <c r="AN405" s="82"/>
      <c r="AO405" s="82"/>
      <c r="AP405" s="82"/>
      <c r="AQ405" s="82"/>
      <c r="AR405" s="137"/>
      <c r="AS405" s="83" t="str">
        <f t="shared" si="30"/>
        <v/>
      </c>
      <c r="AT405" s="85">
        <f t="shared" si="32"/>
        <v>0</v>
      </c>
      <c r="AU405" s="84" t="e">
        <f t="shared" ca="1" si="33"/>
        <v>#NAME?</v>
      </c>
      <c r="AV405" s="85" t="e">
        <f t="shared" ca="1" si="34"/>
        <v>#NAME?</v>
      </c>
      <c r="AW405" s="86" t="e">
        <f t="shared" ca="1" si="35"/>
        <v>#NAME?</v>
      </c>
      <c r="AX405" s="85" t="e">
        <f t="shared" ca="1" si="36"/>
        <v>#NAME?</v>
      </c>
      <c r="AY405" s="86" t="str">
        <f t="shared" si="37"/>
        <v/>
      </c>
      <c r="AZ405" s="171" t="e">
        <f t="shared" ca="1" si="38"/>
        <v>#NAME?</v>
      </c>
      <c r="BA405" s="85" t="e">
        <f t="shared" ca="1" si="39"/>
        <v>#NAME?</v>
      </c>
      <c r="BB405" s="85" t="e">
        <f t="shared" ca="1" si="40"/>
        <v>#NAME?</v>
      </c>
      <c r="BC405" s="90" t="e">
        <f t="shared" ca="1" si="41"/>
        <v>#NAME?</v>
      </c>
      <c r="BD405" s="90" t="e">
        <f t="shared" ca="1" si="42"/>
        <v>#NAME?</v>
      </c>
      <c r="BE405" s="85" t="e">
        <f t="shared" ca="1" si="43"/>
        <v>#NAME?</v>
      </c>
      <c r="BF405" s="22" t="e">
        <f t="shared" ca="1" si="44"/>
        <v>#NAME?</v>
      </c>
      <c r="BG405" s="22" t="e">
        <f t="shared" ca="1" si="45"/>
        <v>#NAME?</v>
      </c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 t="str">
        <f t="shared" si="22"/>
        <v/>
      </c>
      <c r="B406" s="172"/>
      <c r="C406" s="71"/>
      <c r="D406" s="71"/>
      <c r="E406" s="71"/>
      <c r="F406" s="71"/>
      <c r="G406" s="71"/>
      <c r="H406" s="54" t="str">
        <f t="shared" si="31"/>
        <v/>
      </c>
      <c r="I406" s="71"/>
      <c r="J406" s="71"/>
      <c r="K406" s="71"/>
      <c r="L406" s="71"/>
      <c r="M406" s="71"/>
      <c r="N406" s="71"/>
      <c r="O406" s="71"/>
      <c r="P406" s="71"/>
      <c r="Q406" s="71"/>
      <c r="R406" s="205"/>
      <c r="S406" s="205"/>
      <c r="T406" s="66"/>
      <c r="U406" s="205"/>
      <c r="V406" s="71"/>
      <c r="W406" s="175"/>
      <c r="X406" s="175"/>
      <c r="Y406" s="69" t="str">
        <f t="shared" si="28"/>
        <v/>
      </c>
      <c r="Z406" s="69"/>
      <c r="AA406" s="69"/>
      <c r="AB406" s="25" t="str">
        <f t="shared" si="29"/>
        <v/>
      </c>
      <c r="AC406" s="71"/>
      <c r="AD406" s="169"/>
      <c r="AE406" s="169"/>
      <c r="AF406" s="69" t="str">
        <f t="shared" si="26"/>
        <v/>
      </c>
      <c r="AG406" s="169"/>
      <c r="AH406" s="170"/>
      <c r="AI406" s="77" t="str">
        <f t="shared" si="27"/>
        <v/>
      </c>
      <c r="AJ406" s="80"/>
      <c r="AK406" s="80"/>
      <c r="AL406" s="82"/>
      <c r="AM406" s="82"/>
      <c r="AN406" s="82"/>
      <c r="AO406" s="82"/>
      <c r="AP406" s="82"/>
      <c r="AQ406" s="82"/>
      <c r="AR406" s="137"/>
      <c r="AS406" s="83" t="str">
        <f t="shared" si="30"/>
        <v/>
      </c>
      <c r="AT406" s="85">
        <f t="shared" si="32"/>
        <v>0</v>
      </c>
      <c r="AU406" s="84" t="e">
        <f t="shared" ca="1" si="33"/>
        <v>#NAME?</v>
      </c>
      <c r="AV406" s="85" t="e">
        <f t="shared" ca="1" si="34"/>
        <v>#NAME?</v>
      </c>
      <c r="AW406" s="86" t="e">
        <f t="shared" ca="1" si="35"/>
        <v>#NAME?</v>
      </c>
      <c r="AX406" s="85" t="e">
        <f t="shared" ca="1" si="36"/>
        <v>#NAME?</v>
      </c>
      <c r="AY406" s="86" t="str">
        <f t="shared" si="37"/>
        <v/>
      </c>
      <c r="AZ406" s="171" t="e">
        <f t="shared" ca="1" si="38"/>
        <v>#NAME?</v>
      </c>
      <c r="BA406" s="85" t="e">
        <f t="shared" ca="1" si="39"/>
        <v>#NAME?</v>
      </c>
      <c r="BB406" s="85" t="e">
        <f t="shared" ca="1" si="40"/>
        <v>#NAME?</v>
      </c>
      <c r="BC406" s="90" t="e">
        <f t="shared" ca="1" si="41"/>
        <v>#NAME?</v>
      </c>
      <c r="BD406" s="90" t="e">
        <f t="shared" ca="1" si="42"/>
        <v>#NAME?</v>
      </c>
      <c r="BE406" s="85" t="e">
        <f t="shared" ca="1" si="43"/>
        <v>#NAME?</v>
      </c>
      <c r="BF406" s="22" t="e">
        <f t="shared" ca="1" si="44"/>
        <v>#NAME?</v>
      </c>
      <c r="BG406" s="22" t="e">
        <f t="shared" ca="1" si="45"/>
        <v>#NAME?</v>
      </c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 t="str">
        <f t="shared" si="22"/>
        <v/>
      </c>
      <c r="B407" s="172"/>
      <c r="C407" s="71"/>
      <c r="D407" s="71"/>
      <c r="E407" s="71"/>
      <c r="F407" s="71"/>
      <c r="G407" s="71"/>
      <c r="H407" s="54" t="str">
        <f t="shared" si="31"/>
        <v/>
      </c>
      <c r="I407" s="71"/>
      <c r="J407" s="71"/>
      <c r="K407" s="71"/>
      <c r="L407" s="71"/>
      <c r="M407" s="71"/>
      <c r="N407" s="71"/>
      <c r="O407" s="71"/>
      <c r="P407" s="71"/>
      <c r="Q407" s="71"/>
      <c r="R407" s="205"/>
      <c r="S407" s="205"/>
      <c r="T407" s="66"/>
      <c r="U407" s="205"/>
      <c r="V407" s="71"/>
      <c r="W407" s="175"/>
      <c r="X407" s="175"/>
      <c r="Y407" s="69" t="str">
        <f t="shared" si="28"/>
        <v/>
      </c>
      <c r="Z407" s="69"/>
      <c r="AA407" s="69"/>
      <c r="AB407" s="25" t="str">
        <f t="shared" si="29"/>
        <v/>
      </c>
      <c r="AC407" s="71"/>
      <c r="AD407" s="169"/>
      <c r="AE407" s="169"/>
      <c r="AF407" s="69" t="str">
        <f t="shared" si="26"/>
        <v/>
      </c>
      <c r="AG407" s="169"/>
      <c r="AH407" s="170"/>
      <c r="AI407" s="77" t="str">
        <f t="shared" si="27"/>
        <v/>
      </c>
      <c r="AJ407" s="80"/>
      <c r="AK407" s="80"/>
      <c r="AL407" s="82"/>
      <c r="AM407" s="82"/>
      <c r="AN407" s="82"/>
      <c r="AO407" s="82"/>
      <c r="AP407" s="82"/>
      <c r="AQ407" s="82"/>
      <c r="AR407" s="137"/>
      <c r="AS407" s="83" t="str">
        <f t="shared" si="30"/>
        <v/>
      </c>
      <c r="AT407" s="85">
        <f t="shared" si="32"/>
        <v>0</v>
      </c>
      <c r="AU407" s="84" t="e">
        <f t="shared" ca="1" si="33"/>
        <v>#NAME?</v>
      </c>
      <c r="AV407" s="85" t="e">
        <f t="shared" ca="1" si="34"/>
        <v>#NAME?</v>
      </c>
      <c r="AW407" s="86" t="e">
        <f t="shared" ca="1" si="35"/>
        <v>#NAME?</v>
      </c>
      <c r="AX407" s="85" t="e">
        <f t="shared" ca="1" si="36"/>
        <v>#NAME?</v>
      </c>
      <c r="AY407" s="86" t="str">
        <f t="shared" si="37"/>
        <v/>
      </c>
      <c r="AZ407" s="171" t="e">
        <f t="shared" ca="1" si="38"/>
        <v>#NAME?</v>
      </c>
      <c r="BA407" s="85" t="e">
        <f t="shared" ca="1" si="39"/>
        <v>#NAME?</v>
      </c>
      <c r="BB407" s="85" t="e">
        <f t="shared" ca="1" si="40"/>
        <v>#NAME?</v>
      </c>
      <c r="BC407" s="90" t="e">
        <f t="shared" ca="1" si="41"/>
        <v>#NAME?</v>
      </c>
      <c r="BD407" s="90" t="e">
        <f t="shared" ca="1" si="42"/>
        <v>#NAME?</v>
      </c>
      <c r="BE407" s="85" t="e">
        <f t="shared" ca="1" si="43"/>
        <v>#NAME?</v>
      </c>
      <c r="BF407" s="22" t="e">
        <f t="shared" ca="1" si="44"/>
        <v>#NAME?</v>
      </c>
      <c r="BG407" s="22" t="e">
        <f t="shared" ca="1" si="45"/>
        <v>#NAME?</v>
      </c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 t="str">
        <f t="shared" si="22"/>
        <v/>
      </c>
      <c r="B408" s="172"/>
      <c r="C408" s="71"/>
      <c r="D408" s="71"/>
      <c r="E408" s="71"/>
      <c r="F408" s="71"/>
      <c r="G408" s="71"/>
      <c r="H408" s="54" t="str">
        <f t="shared" si="31"/>
        <v/>
      </c>
      <c r="I408" s="71"/>
      <c r="J408" s="71"/>
      <c r="K408" s="71"/>
      <c r="L408" s="71"/>
      <c r="M408" s="71"/>
      <c r="N408" s="71"/>
      <c r="O408" s="71"/>
      <c r="P408" s="71"/>
      <c r="Q408" s="71"/>
      <c r="R408" s="205"/>
      <c r="S408" s="205"/>
      <c r="T408" s="66"/>
      <c r="U408" s="205"/>
      <c r="V408" s="71"/>
      <c r="W408" s="175"/>
      <c r="X408" s="175"/>
      <c r="Y408" s="69" t="str">
        <f t="shared" si="28"/>
        <v/>
      </c>
      <c r="Z408" s="69"/>
      <c r="AA408" s="69"/>
      <c r="AB408" s="25" t="str">
        <f t="shared" si="29"/>
        <v/>
      </c>
      <c r="AC408" s="71"/>
      <c r="AD408" s="169"/>
      <c r="AE408" s="169"/>
      <c r="AF408" s="69" t="str">
        <f t="shared" si="26"/>
        <v/>
      </c>
      <c r="AG408" s="169"/>
      <c r="AH408" s="170"/>
      <c r="AI408" s="77" t="str">
        <f t="shared" si="27"/>
        <v/>
      </c>
      <c r="AJ408" s="80"/>
      <c r="AK408" s="80"/>
      <c r="AL408" s="82"/>
      <c r="AM408" s="82"/>
      <c r="AN408" s="82"/>
      <c r="AO408" s="82"/>
      <c r="AP408" s="82"/>
      <c r="AQ408" s="82"/>
      <c r="AR408" s="137"/>
      <c r="AS408" s="83" t="str">
        <f t="shared" si="30"/>
        <v/>
      </c>
      <c r="AT408" s="85">
        <f t="shared" si="32"/>
        <v>0</v>
      </c>
      <c r="AU408" s="84" t="e">
        <f t="shared" ca="1" si="33"/>
        <v>#NAME?</v>
      </c>
      <c r="AV408" s="85" t="e">
        <f t="shared" ca="1" si="34"/>
        <v>#NAME?</v>
      </c>
      <c r="AW408" s="86" t="e">
        <f t="shared" ca="1" si="35"/>
        <v>#NAME?</v>
      </c>
      <c r="AX408" s="85" t="e">
        <f t="shared" ca="1" si="36"/>
        <v>#NAME?</v>
      </c>
      <c r="AY408" s="86" t="str">
        <f t="shared" si="37"/>
        <v/>
      </c>
      <c r="AZ408" s="171" t="e">
        <f t="shared" ca="1" si="38"/>
        <v>#NAME?</v>
      </c>
      <c r="BA408" s="85" t="e">
        <f t="shared" ca="1" si="39"/>
        <v>#NAME?</v>
      </c>
      <c r="BB408" s="85" t="e">
        <f t="shared" ca="1" si="40"/>
        <v>#NAME?</v>
      </c>
      <c r="BC408" s="90" t="e">
        <f t="shared" ca="1" si="41"/>
        <v>#NAME?</v>
      </c>
      <c r="BD408" s="90" t="e">
        <f t="shared" ca="1" si="42"/>
        <v>#NAME?</v>
      </c>
      <c r="BE408" s="85" t="e">
        <f t="shared" ca="1" si="43"/>
        <v>#NAME?</v>
      </c>
      <c r="BF408" s="22" t="e">
        <f t="shared" ca="1" si="44"/>
        <v>#NAME?</v>
      </c>
      <c r="BG408" s="22" t="e">
        <f t="shared" ca="1" si="45"/>
        <v>#NAME?</v>
      </c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 t="str">
        <f t="shared" si="22"/>
        <v/>
      </c>
      <c r="B409" s="172"/>
      <c r="C409" s="71"/>
      <c r="D409" s="71"/>
      <c r="E409" s="71"/>
      <c r="F409" s="71"/>
      <c r="G409" s="71"/>
      <c r="H409" s="54" t="str">
        <f t="shared" si="31"/>
        <v/>
      </c>
      <c r="I409" s="71"/>
      <c r="J409" s="71"/>
      <c r="K409" s="71"/>
      <c r="L409" s="71"/>
      <c r="M409" s="71"/>
      <c r="N409" s="71"/>
      <c r="O409" s="71"/>
      <c r="P409" s="71"/>
      <c r="Q409" s="71"/>
      <c r="R409" s="205"/>
      <c r="S409" s="205"/>
      <c r="T409" s="66"/>
      <c r="U409" s="205"/>
      <c r="V409" s="71"/>
      <c r="W409" s="175"/>
      <c r="X409" s="175"/>
      <c r="Y409" s="69" t="str">
        <f t="shared" si="28"/>
        <v/>
      </c>
      <c r="Z409" s="69"/>
      <c r="AA409" s="69"/>
      <c r="AB409" s="25" t="str">
        <f t="shared" si="29"/>
        <v/>
      </c>
      <c r="AC409" s="71"/>
      <c r="AD409" s="169"/>
      <c r="AE409" s="169"/>
      <c r="AF409" s="69" t="str">
        <f t="shared" si="26"/>
        <v/>
      </c>
      <c r="AG409" s="169"/>
      <c r="AH409" s="170"/>
      <c r="AI409" s="77" t="str">
        <f t="shared" si="27"/>
        <v/>
      </c>
      <c r="AJ409" s="80"/>
      <c r="AK409" s="80"/>
      <c r="AL409" s="82"/>
      <c r="AM409" s="82"/>
      <c r="AN409" s="82"/>
      <c r="AO409" s="82"/>
      <c r="AP409" s="82"/>
      <c r="AQ409" s="82"/>
      <c r="AR409" s="137"/>
      <c r="AS409" s="83" t="str">
        <f t="shared" si="30"/>
        <v/>
      </c>
      <c r="AT409" s="85">
        <f t="shared" si="32"/>
        <v>0</v>
      </c>
      <c r="AU409" s="84" t="e">
        <f t="shared" ca="1" si="33"/>
        <v>#NAME?</v>
      </c>
      <c r="AV409" s="85" t="e">
        <f t="shared" ca="1" si="34"/>
        <v>#NAME?</v>
      </c>
      <c r="AW409" s="86" t="e">
        <f t="shared" ca="1" si="35"/>
        <v>#NAME?</v>
      </c>
      <c r="AX409" s="85" t="e">
        <f t="shared" ca="1" si="36"/>
        <v>#NAME?</v>
      </c>
      <c r="AY409" s="86" t="str">
        <f t="shared" si="37"/>
        <v/>
      </c>
      <c r="AZ409" s="171" t="e">
        <f t="shared" ca="1" si="38"/>
        <v>#NAME?</v>
      </c>
      <c r="BA409" s="85" t="e">
        <f t="shared" ca="1" si="39"/>
        <v>#NAME?</v>
      </c>
      <c r="BB409" s="85" t="e">
        <f t="shared" ca="1" si="40"/>
        <v>#NAME?</v>
      </c>
      <c r="BC409" s="90" t="e">
        <f t="shared" ca="1" si="41"/>
        <v>#NAME?</v>
      </c>
      <c r="BD409" s="90" t="e">
        <f t="shared" ca="1" si="42"/>
        <v>#NAME?</v>
      </c>
      <c r="BE409" s="85" t="e">
        <f t="shared" ca="1" si="43"/>
        <v>#NAME?</v>
      </c>
      <c r="BF409" s="22" t="e">
        <f t="shared" ca="1" si="44"/>
        <v>#NAME?</v>
      </c>
      <c r="BG409" s="22" t="e">
        <f t="shared" ca="1" si="45"/>
        <v>#NAME?</v>
      </c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 t="str">
        <f t="shared" si="22"/>
        <v/>
      </c>
      <c r="B410" s="172"/>
      <c r="C410" s="71"/>
      <c r="D410" s="71"/>
      <c r="E410" s="71"/>
      <c r="F410" s="71"/>
      <c r="G410" s="71"/>
      <c r="H410" s="54" t="str">
        <f t="shared" si="31"/>
        <v/>
      </c>
      <c r="I410" s="71"/>
      <c r="J410" s="71"/>
      <c r="K410" s="71"/>
      <c r="L410" s="71"/>
      <c r="M410" s="71"/>
      <c r="N410" s="71"/>
      <c r="O410" s="71"/>
      <c r="P410" s="71"/>
      <c r="Q410" s="71"/>
      <c r="R410" s="205"/>
      <c r="S410" s="205"/>
      <c r="T410" s="66"/>
      <c r="U410" s="205"/>
      <c r="V410" s="71"/>
      <c r="W410" s="175"/>
      <c r="X410" s="175"/>
      <c r="Y410" s="69" t="str">
        <f t="shared" si="28"/>
        <v/>
      </c>
      <c r="Z410" s="69"/>
      <c r="AA410" s="69"/>
      <c r="AB410" s="25" t="str">
        <f t="shared" si="29"/>
        <v/>
      </c>
      <c r="AC410" s="71"/>
      <c r="AD410" s="169"/>
      <c r="AE410" s="169"/>
      <c r="AF410" s="69" t="str">
        <f t="shared" si="26"/>
        <v/>
      </c>
      <c r="AG410" s="169"/>
      <c r="AH410" s="170"/>
      <c r="AI410" s="77" t="str">
        <f t="shared" si="27"/>
        <v/>
      </c>
      <c r="AJ410" s="80"/>
      <c r="AK410" s="80"/>
      <c r="AL410" s="82"/>
      <c r="AM410" s="82"/>
      <c r="AN410" s="82"/>
      <c r="AO410" s="82"/>
      <c r="AP410" s="82"/>
      <c r="AQ410" s="82"/>
      <c r="AR410" s="137"/>
      <c r="AS410" s="83" t="str">
        <f t="shared" si="30"/>
        <v/>
      </c>
      <c r="AT410" s="85">
        <f t="shared" si="32"/>
        <v>0</v>
      </c>
      <c r="AU410" s="84" t="e">
        <f t="shared" ca="1" si="33"/>
        <v>#NAME?</v>
      </c>
      <c r="AV410" s="85" t="e">
        <f t="shared" ca="1" si="34"/>
        <v>#NAME?</v>
      </c>
      <c r="AW410" s="86" t="e">
        <f t="shared" ca="1" si="35"/>
        <v>#NAME?</v>
      </c>
      <c r="AX410" s="85" t="e">
        <f t="shared" ca="1" si="36"/>
        <v>#NAME?</v>
      </c>
      <c r="AY410" s="86" t="str">
        <f t="shared" si="37"/>
        <v/>
      </c>
      <c r="AZ410" s="171" t="e">
        <f t="shared" ca="1" si="38"/>
        <v>#NAME?</v>
      </c>
      <c r="BA410" s="85" t="e">
        <f t="shared" ca="1" si="39"/>
        <v>#NAME?</v>
      </c>
      <c r="BB410" s="85" t="e">
        <f t="shared" ca="1" si="40"/>
        <v>#NAME?</v>
      </c>
      <c r="BC410" s="90" t="e">
        <f t="shared" ca="1" si="41"/>
        <v>#NAME?</v>
      </c>
      <c r="BD410" s="90" t="e">
        <f t="shared" ca="1" si="42"/>
        <v>#NAME?</v>
      </c>
      <c r="BE410" s="85" t="e">
        <f t="shared" ca="1" si="43"/>
        <v>#NAME?</v>
      </c>
      <c r="BF410" s="22" t="e">
        <f t="shared" ca="1" si="44"/>
        <v>#NAME?</v>
      </c>
      <c r="BG410" s="22" t="e">
        <f t="shared" ca="1" si="45"/>
        <v>#NAME?</v>
      </c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 t="str">
        <f t="shared" si="22"/>
        <v/>
      </c>
      <c r="B411" s="172"/>
      <c r="C411" s="71"/>
      <c r="D411" s="71"/>
      <c r="E411" s="71"/>
      <c r="F411" s="71"/>
      <c r="G411" s="71"/>
      <c r="H411" s="54" t="str">
        <f t="shared" si="31"/>
        <v/>
      </c>
      <c r="I411" s="71"/>
      <c r="J411" s="71"/>
      <c r="K411" s="71"/>
      <c r="L411" s="71"/>
      <c r="M411" s="71"/>
      <c r="N411" s="71"/>
      <c r="O411" s="71"/>
      <c r="P411" s="71"/>
      <c r="Q411" s="71"/>
      <c r="R411" s="205"/>
      <c r="S411" s="205"/>
      <c r="T411" s="66"/>
      <c r="U411" s="205"/>
      <c r="V411" s="71"/>
      <c r="W411" s="175"/>
      <c r="X411" s="175"/>
      <c r="Y411" s="69" t="str">
        <f t="shared" si="28"/>
        <v/>
      </c>
      <c r="Z411" s="69"/>
      <c r="AA411" s="69"/>
      <c r="AB411" s="25" t="str">
        <f t="shared" si="29"/>
        <v/>
      </c>
      <c r="AC411" s="71"/>
      <c r="AD411" s="169"/>
      <c r="AE411" s="169"/>
      <c r="AF411" s="69" t="str">
        <f t="shared" si="26"/>
        <v/>
      </c>
      <c r="AG411" s="169"/>
      <c r="AH411" s="170"/>
      <c r="AI411" s="77" t="str">
        <f t="shared" si="27"/>
        <v/>
      </c>
      <c r="AJ411" s="80"/>
      <c r="AK411" s="80"/>
      <c r="AL411" s="82"/>
      <c r="AM411" s="82"/>
      <c r="AN411" s="82"/>
      <c r="AO411" s="82"/>
      <c r="AP411" s="82"/>
      <c r="AQ411" s="82"/>
      <c r="AR411" s="137"/>
      <c r="AS411" s="83" t="str">
        <f t="shared" si="30"/>
        <v/>
      </c>
      <c r="AT411" s="85">
        <f t="shared" si="32"/>
        <v>0</v>
      </c>
      <c r="AU411" s="84" t="e">
        <f t="shared" ca="1" si="33"/>
        <v>#NAME?</v>
      </c>
      <c r="AV411" s="85" t="e">
        <f t="shared" ca="1" si="34"/>
        <v>#NAME?</v>
      </c>
      <c r="AW411" s="86" t="e">
        <f t="shared" ca="1" si="35"/>
        <v>#NAME?</v>
      </c>
      <c r="AX411" s="85" t="e">
        <f t="shared" ca="1" si="36"/>
        <v>#NAME?</v>
      </c>
      <c r="AY411" s="86" t="str">
        <f t="shared" si="37"/>
        <v/>
      </c>
      <c r="AZ411" s="171" t="e">
        <f t="shared" ca="1" si="38"/>
        <v>#NAME?</v>
      </c>
      <c r="BA411" s="85" t="e">
        <f t="shared" ca="1" si="39"/>
        <v>#NAME?</v>
      </c>
      <c r="BB411" s="85" t="e">
        <f t="shared" ca="1" si="40"/>
        <v>#NAME?</v>
      </c>
      <c r="BC411" s="90" t="e">
        <f t="shared" ca="1" si="41"/>
        <v>#NAME?</v>
      </c>
      <c r="BD411" s="90" t="e">
        <f t="shared" ca="1" si="42"/>
        <v>#NAME?</v>
      </c>
      <c r="BE411" s="85" t="e">
        <f t="shared" ca="1" si="43"/>
        <v>#NAME?</v>
      </c>
      <c r="BF411" s="22" t="e">
        <f t="shared" ca="1" si="44"/>
        <v>#NAME?</v>
      </c>
      <c r="BG411" s="22" t="e">
        <f t="shared" ca="1" si="45"/>
        <v>#NAME?</v>
      </c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 t="str">
        <f t="shared" si="22"/>
        <v/>
      </c>
      <c r="B412" s="172"/>
      <c r="C412" s="71"/>
      <c r="D412" s="71"/>
      <c r="E412" s="71"/>
      <c r="F412" s="71"/>
      <c r="G412" s="71"/>
      <c r="H412" s="54" t="str">
        <f t="shared" si="31"/>
        <v/>
      </c>
      <c r="I412" s="71"/>
      <c r="J412" s="71"/>
      <c r="K412" s="71"/>
      <c r="L412" s="71"/>
      <c r="M412" s="71"/>
      <c r="N412" s="71"/>
      <c r="O412" s="71"/>
      <c r="P412" s="71"/>
      <c r="Q412" s="71"/>
      <c r="R412" s="205"/>
      <c r="S412" s="205"/>
      <c r="T412" s="66"/>
      <c r="U412" s="205"/>
      <c r="V412" s="71"/>
      <c r="W412" s="175"/>
      <c r="X412" s="175"/>
      <c r="Y412" s="69" t="str">
        <f t="shared" si="28"/>
        <v/>
      </c>
      <c r="Z412" s="69"/>
      <c r="AA412" s="69"/>
      <c r="AB412" s="25" t="str">
        <f t="shared" si="29"/>
        <v/>
      </c>
      <c r="AC412" s="71"/>
      <c r="AD412" s="169"/>
      <c r="AE412" s="169"/>
      <c r="AF412" s="69" t="str">
        <f t="shared" si="26"/>
        <v/>
      </c>
      <c r="AG412" s="169"/>
      <c r="AH412" s="170"/>
      <c r="AI412" s="77" t="str">
        <f t="shared" si="27"/>
        <v/>
      </c>
      <c r="AJ412" s="80"/>
      <c r="AK412" s="80"/>
      <c r="AL412" s="82"/>
      <c r="AM412" s="82"/>
      <c r="AN412" s="82"/>
      <c r="AO412" s="82"/>
      <c r="AP412" s="82"/>
      <c r="AQ412" s="82"/>
      <c r="AR412" s="137"/>
      <c r="AS412" s="83" t="str">
        <f t="shared" si="30"/>
        <v/>
      </c>
      <c r="AT412" s="85">
        <f t="shared" si="32"/>
        <v>0</v>
      </c>
      <c r="AU412" s="84" t="e">
        <f t="shared" ca="1" si="33"/>
        <v>#NAME?</v>
      </c>
      <c r="AV412" s="85" t="e">
        <f t="shared" ca="1" si="34"/>
        <v>#NAME?</v>
      </c>
      <c r="AW412" s="86" t="e">
        <f t="shared" ca="1" si="35"/>
        <v>#NAME?</v>
      </c>
      <c r="AX412" s="85" t="e">
        <f t="shared" ca="1" si="36"/>
        <v>#NAME?</v>
      </c>
      <c r="AY412" s="86" t="str">
        <f t="shared" si="37"/>
        <v/>
      </c>
      <c r="AZ412" s="171" t="e">
        <f t="shared" ca="1" si="38"/>
        <v>#NAME?</v>
      </c>
      <c r="BA412" s="85" t="e">
        <f t="shared" ca="1" si="39"/>
        <v>#NAME?</v>
      </c>
      <c r="BB412" s="85" t="e">
        <f t="shared" ca="1" si="40"/>
        <v>#NAME?</v>
      </c>
      <c r="BC412" s="90" t="e">
        <f t="shared" ca="1" si="41"/>
        <v>#NAME?</v>
      </c>
      <c r="BD412" s="90" t="e">
        <f t="shared" ca="1" si="42"/>
        <v>#NAME?</v>
      </c>
      <c r="BE412" s="85" t="e">
        <f t="shared" ca="1" si="43"/>
        <v>#NAME?</v>
      </c>
      <c r="BF412" s="22" t="e">
        <f t="shared" ca="1" si="44"/>
        <v>#NAME?</v>
      </c>
      <c r="BG412" s="22" t="e">
        <f t="shared" ca="1" si="45"/>
        <v>#NAME?</v>
      </c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 t="str">
        <f t="shared" si="22"/>
        <v/>
      </c>
      <c r="B413" s="172"/>
      <c r="C413" s="71"/>
      <c r="D413" s="71"/>
      <c r="E413" s="71"/>
      <c r="F413" s="71"/>
      <c r="G413" s="71"/>
      <c r="H413" s="54" t="str">
        <f t="shared" si="31"/>
        <v/>
      </c>
      <c r="I413" s="71"/>
      <c r="J413" s="71"/>
      <c r="K413" s="71"/>
      <c r="L413" s="71"/>
      <c r="M413" s="71"/>
      <c r="N413" s="71"/>
      <c r="O413" s="71"/>
      <c r="P413" s="71"/>
      <c r="Q413" s="71"/>
      <c r="R413" s="205"/>
      <c r="S413" s="205"/>
      <c r="T413" s="66"/>
      <c r="U413" s="205"/>
      <c r="V413" s="71"/>
      <c r="W413" s="175"/>
      <c r="X413" s="175"/>
      <c r="Y413" s="69" t="str">
        <f t="shared" si="28"/>
        <v/>
      </c>
      <c r="Z413" s="69"/>
      <c r="AA413" s="69"/>
      <c r="AB413" s="25" t="str">
        <f t="shared" si="29"/>
        <v/>
      </c>
      <c r="AC413" s="71"/>
      <c r="AD413" s="169"/>
      <c r="AE413" s="169"/>
      <c r="AF413" s="69" t="str">
        <f t="shared" si="26"/>
        <v/>
      </c>
      <c r="AG413" s="169"/>
      <c r="AH413" s="170"/>
      <c r="AI413" s="77" t="str">
        <f t="shared" si="27"/>
        <v/>
      </c>
      <c r="AJ413" s="80"/>
      <c r="AK413" s="80"/>
      <c r="AL413" s="82"/>
      <c r="AM413" s="82"/>
      <c r="AN413" s="82"/>
      <c r="AO413" s="82"/>
      <c r="AP413" s="82"/>
      <c r="AQ413" s="82"/>
      <c r="AR413" s="137"/>
      <c r="AS413" s="83" t="str">
        <f t="shared" si="30"/>
        <v/>
      </c>
      <c r="AT413" s="85">
        <f t="shared" si="32"/>
        <v>0</v>
      </c>
      <c r="AU413" s="84" t="e">
        <f t="shared" ca="1" si="33"/>
        <v>#NAME?</v>
      </c>
      <c r="AV413" s="85" t="e">
        <f t="shared" ca="1" si="34"/>
        <v>#NAME?</v>
      </c>
      <c r="AW413" s="86" t="e">
        <f t="shared" ca="1" si="35"/>
        <v>#NAME?</v>
      </c>
      <c r="AX413" s="85" t="e">
        <f t="shared" ca="1" si="36"/>
        <v>#NAME?</v>
      </c>
      <c r="AY413" s="86" t="str">
        <f t="shared" si="37"/>
        <v/>
      </c>
      <c r="AZ413" s="171" t="e">
        <f t="shared" ca="1" si="38"/>
        <v>#NAME?</v>
      </c>
      <c r="BA413" s="85" t="e">
        <f t="shared" ca="1" si="39"/>
        <v>#NAME?</v>
      </c>
      <c r="BB413" s="85" t="e">
        <f t="shared" ca="1" si="40"/>
        <v>#NAME?</v>
      </c>
      <c r="BC413" s="90" t="e">
        <f t="shared" ca="1" si="41"/>
        <v>#NAME?</v>
      </c>
      <c r="BD413" s="90" t="e">
        <f t="shared" ca="1" si="42"/>
        <v>#NAME?</v>
      </c>
      <c r="BE413" s="85" t="e">
        <f t="shared" ca="1" si="43"/>
        <v>#NAME?</v>
      </c>
      <c r="BF413" s="22" t="e">
        <f t="shared" ca="1" si="44"/>
        <v>#NAME?</v>
      </c>
      <c r="BG413" s="22" t="e">
        <f t="shared" ca="1" si="45"/>
        <v>#NAME?</v>
      </c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 t="str">
        <f t="shared" si="22"/>
        <v/>
      </c>
      <c r="B414" s="172"/>
      <c r="C414" s="71"/>
      <c r="D414" s="71"/>
      <c r="E414" s="71"/>
      <c r="F414" s="71"/>
      <c r="G414" s="71"/>
      <c r="H414" s="54" t="str">
        <f t="shared" si="31"/>
        <v/>
      </c>
      <c r="I414" s="71"/>
      <c r="J414" s="71"/>
      <c r="K414" s="71"/>
      <c r="L414" s="71"/>
      <c r="M414" s="71"/>
      <c r="N414" s="71"/>
      <c r="O414" s="71"/>
      <c r="P414" s="71"/>
      <c r="Q414" s="71"/>
      <c r="R414" s="205"/>
      <c r="S414" s="205"/>
      <c r="T414" s="66"/>
      <c r="U414" s="205"/>
      <c r="V414" s="71"/>
      <c r="W414" s="175"/>
      <c r="X414" s="175"/>
      <c r="Y414" s="69" t="str">
        <f t="shared" si="28"/>
        <v/>
      </c>
      <c r="Z414" s="69"/>
      <c r="AA414" s="69"/>
      <c r="AB414" s="25" t="str">
        <f t="shared" si="29"/>
        <v/>
      </c>
      <c r="AC414" s="71"/>
      <c r="AD414" s="169"/>
      <c r="AE414" s="169"/>
      <c r="AF414" s="69" t="str">
        <f t="shared" si="26"/>
        <v/>
      </c>
      <c r="AG414" s="169"/>
      <c r="AH414" s="170"/>
      <c r="AI414" s="77" t="str">
        <f t="shared" si="27"/>
        <v/>
      </c>
      <c r="AJ414" s="80"/>
      <c r="AK414" s="80"/>
      <c r="AL414" s="82"/>
      <c r="AM414" s="82"/>
      <c r="AN414" s="82"/>
      <c r="AO414" s="82"/>
      <c r="AP414" s="82"/>
      <c r="AQ414" s="82"/>
      <c r="AR414" s="137"/>
      <c r="AS414" s="83" t="str">
        <f t="shared" si="30"/>
        <v/>
      </c>
      <c r="AT414" s="85">
        <f t="shared" si="32"/>
        <v>0</v>
      </c>
      <c r="AU414" s="84" t="e">
        <f t="shared" ca="1" si="33"/>
        <v>#NAME?</v>
      </c>
      <c r="AV414" s="85" t="e">
        <f t="shared" ca="1" si="34"/>
        <v>#NAME?</v>
      </c>
      <c r="AW414" s="86" t="e">
        <f t="shared" ca="1" si="35"/>
        <v>#NAME?</v>
      </c>
      <c r="AX414" s="85" t="e">
        <f t="shared" ca="1" si="36"/>
        <v>#NAME?</v>
      </c>
      <c r="AY414" s="86" t="str">
        <f t="shared" si="37"/>
        <v/>
      </c>
      <c r="AZ414" s="171" t="e">
        <f t="shared" ca="1" si="38"/>
        <v>#NAME?</v>
      </c>
      <c r="BA414" s="85" t="e">
        <f t="shared" ca="1" si="39"/>
        <v>#NAME?</v>
      </c>
      <c r="BB414" s="85" t="e">
        <f t="shared" ca="1" si="40"/>
        <v>#NAME?</v>
      </c>
      <c r="BC414" s="90" t="e">
        <f t="shared" ca="1" si="41"/>
        <v>#NAME?</v>
      </c>
      <c r="BD414" s="90" t="e">
        <f t="shared" ca="1" si="42"/>
        <v>#NAME?</v>
      </c>
      <c r="BE414" s="85" t="e">
        <f t="shared" ca="1" si="43"/>
        <v>#NAME?</v>
      </c>
      <c r="BF414" s="22" t="e">
        <f t="shared" ca="1" si="44"/>
        <v>#NAME?</v>
      </c>
      <c r="BG414" s="22" t="e">
        <f t="shared" ca="1" si="45"/>
        <v>#NAME?</v>
      </c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 t="str">
        <f t="shared" si="22"/>
        <v/>
      </c>
      <c r="B415" s="172"/>
      <c r="C415" s="71"/>
      <c r="D415" s="71"/>
      <c r="E415" s="71"/>
      <c r="F415" s="71"/>
      <c r="G415" s="71"/>
      <c r="H415" s="54" t="str">
        <f t="shared" si="31"/>
        <v/>
      </c>
      <c r="I415" s="71"/>
      <c r="J415" s="71"/>
      <c r="K415" s="71"/>
      <c r="L415" s="71"/>
      <c r="M415" s="71"/>
      <c r="N415" s="71"/>
      <c r="O415" s="71"/>
      <c r="P415" s="71"/>
      <c r="Q415" s="71"/>
      <c r="R415" s="205"/>
      <c r="S415" s="205"/>
      <c r="T415" s="66"/>
      <c r="U415" s="205"/>
      <c r="V415" s="71"/>
      <c r="W415" s="175"/>
      <c r="X415" s="175"/>
      <c r="Y415" s="69" t="str">
        <f t="shared" si="28"/>
        <v/>
      </c>
      <c r="Z415" s="69"/>
      <c r="AA415" s="69"/>
      <c r="AB415" s="25" t="str">
        <f t="shared" si="29"/>
        <v/>
      </c>
      <c r="AC415" s="71"/>
      <c r="AD415" s="169"/>
      <c r="AE415" s="169"/>
      <c r="AF415" s="69" t="str">
        <f t="shared" si="26"/>
        <v/>
      </c>
      <c r="AG415" s="169"/>
      <c r="AH415" s="170"/>
      <c r="AI415" s="77" t="str">
        <f t="shared" si="27"/>
        <v/>
      </c>
      <c r="AJ415" s="80"/>
      <c r="AK415" s="80"/>
      <c r="AL415" s="82"/>
      <c r="AM415" s="82"/>
      <c r="AN415" s="82"/>
      <c r="AO415" s="82"/>
      <c r="AP415" s="82"/>
      <c r="AQ415" s="82"/>
      <c r="AR415" s="137"/>
      <c r="AS415" s="83" t="str">
        <f t="shared" si="30"/>
        <v/>
      </c>
      <c r="AT415" s="85">
        <f t="shared" si="32"/>
        <v>0</v>
      </c>
      <c r="AU415" s="84" t="e">
        <f t="shared" ca="1" si="33"/>
        <v>#NAME?</v>
      </c>
      <c r="AV415" s="85" t="e">
        <f t="shared" ca="1" si="34"/>
        <v>#NAME?</v>
      </c>
      <c r="AW415" s="86" t="e">
        <f t="shared" ca="1" si="35"/>
        <v>#NAME?</v>
      </c>
      <c r="AX415" s="85" t="e">
        <f t="shared" ca="1" si="36"/>
        <v>#NAME?</v>
      </c>
      <c r="AY415" s="86" t="str">
        <f t="shared" si="37"/>
        <v/>
      </c>
      <c r="AZ415" s="171" t="e">
        <f t="shared" ca="1" si="38"/>
        <v>#NAME?</v>
      </c>
      <c r="BA415" s="85" t="e">
        <f t="shared" ca="1" si="39"/>
        <v>#NAME?</v>
      </c>
      <c r="BB415" s="85" t="e">
        <f t="shared" ca="1" si="40"/>
        <v>#NAME?</v>
      </c>
      <c r="BC415" s="90" t="e">
        <f t="shared" ca="1" si="41"/>
        <v>#NAME?</v>
      </c>
      <c r="BD415" s="90" t="e">
        <f t="shared" ca="1" si="42"/>
        <v>#NAME?</v>
      </c>
      <c r="BE415" s="85" t="e">
        <f t="shared" ca="1" si="43"/>
        <v>#NAME?</v>
      </c>
      <c r="BF415" s="22" t="e">
        <f t="shared" ca="1" si="44"/>
        <v>#NAME?</v>
      </c>
      <c r="BG415" s="22" t="e">
        <f t="shared" ca="1" si="45"/>
        <v>#NAME?</v>
      </c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 t="str">
        <f t="shared" si="22"/>
        <v/>
      </c>
      <c r="B416" s="172"/>
      <c r="C416" s="71"/>
      <c r="D416" s="71"/>
      <c r="E416" s="71"/>
      <c r="F416" s="71"/>
      <c r="G416" s="71"/>
      <c r="H416" s="54" t="str">
        <f t="shared" si="31"/>
        <v/>
      </c>
      <c r="I416" s="71"/>
      <c r="J416" s="71"/>
      <c r="K416" s="71"/>
      <c r="L416" s="71"/>
      <c r="M416" s="71"/>
      <c r="N416" s="71"/>
      <c r="O416" s="71"/>
      <c r="P416" s="71"/>
      <c r="Q416" s="71"/>
      <c r="R416" s="205"/>
      <c r="S416" s="205"/>
      <c r="T416" s="66"/>
      <c r="U416" s="205"/>
      <c r="V416" s="71"/>
      <c r="W416" s="175"/>
      <c r="X416" s="175"/>
      <c r="Y416" s="69" t="str">
        <f t="shared" si="28"/>
        <v/>
      </c>
      <c r="Z416" s="69"/>
      <c r="AA416" s="69"/>
      <c r="AB416" s="25" t="str">
        <f t="shared" si="29"/>
        <v/>
      </c>
      <c r="AC416" s="71"/>
      <c r="AD416" s="169"/>
      <c r="AE416" s="169"/>
      <c r="AF416" s="69" t="str">
        <f t="shared" si="26"/>
        <v/>
      </c>
      <c r="AG416" s="169"/>
      <c r="AH416" s="170"/>
      <c r="AI416" s="77" t="str">
        <f t="shared" si="27"/>
        <v/>
      </c>
      <c r="AJ416" s="80"/>
      <c r="AK416" s="80"/>
      <c r="AL416" s="82"/>
      <c r="AM416" s="82"/>
      <c r="AN416" s="82"/>
      <c r="AO416" s="82"/>
      <c r="AP416" s="82"/>
      <c r="AQ416" s="82"/>
      <c r="AR416" s="137"/>
      <c r="AS416" s="83" t="str">
        <f t="shared" si="30"/>
        <v/>
      </c>
      <c r="AT416" s="85">
        <f t="shared" si="32"/>
        <v>0</v>
      </c>
      <c r="AU416" s="84" t="e">
        <f t="shared" ca="1" si="33"/>
        <v>#NAME?</v>
      </c>
      <c r="AV416" s="85" t="e">
        <f t="shared" ca="1" si="34"/>
        <v>#NAME?</v>
      </c>
      <c r="AW416" s="86" t="e">
        <f t="shared" ca="1" si="35"/>
        <v>#NAME?</v>
      </c>
      <c r="AX416" s="85" t="e">
        <f t="shared" ca="1" si="36"/>
        <v>#NAME?</v>
      </c>
      <c r="AY416" s="86" t="str">
        <f t="shared" si="37"/>
        <v/>
      </c>
      <c r="AZ416" s="171" t="e">
        <f t="shared" ca="1" si="38"/>
        <v>#NAME?</v>
      </c>
      <c r="BA416" s="85" t="e">
        <f t="shared" ca="1" si="39"/>
        <v>#NAME?</v>
      </c>
      <c r="BB416" s="85" t="e">
        <f t="shared" ca="1" si="40"/>
        <v>#NAME?</v>
      </c>
      <c r="BC416" s="90" t="e">
        <f t="shared" ca="1" si="41"/>
        <v>#NAME?</v>
      </c>
      <c r="BD416" s="90" t="e">
        <f t="shared" ca="1" si="42"/>
        <v>#NAME?</v>
      </c>
      <c r="BE416" s="85" t="e">
        <f t="shared" ca="1" si="43"/>
        <v>#NAME?</v>
      </c>
      <c r="BF416" s="22" t="e">
        <f t="shared" ca="1" si="44"/>
        <v>#NAME?</v>
      </c>
      <c r="BG416" s="22" t="e">
        <f t="shared" ca="1" si="45"/>
        <v>#NAME?</v>
      </c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 t="str">
        <f t="shared" si="22"/>
        <v/>
      </c>
      <c r="B417" s="172"/>
      <c r="C417" s="71"/>
      <c r="D417" s="71"/>
      <c r="E417" s="71"/>
      <c r="F417" s="71"/>
      <c r="G417" s="71"/>
      <c r="H417" s="54" t="str">
        <f t="shared" si="31"/>
        <v/>
      </c>
      <c r="I417" s="71"/>
      <c r="J417" s="71"/>
      <c r="K417" s="71"/>
      <c r="L417" s="71"/>
      <c r="M417" s="71"/>
      <c r="N417" s="71"/>
      <c r="O417" s="71"/>
      <c r="P417" s="71"/>
      <c r="Q417" s="71"/>
      <c r="R417" s="205"/>
      <c r="S417" s="205"/>
      <c r="T417" s="66"/>
      <c r="U417" s="205"/>
      <c r="V417" s="71"/>
      <c r="W417" s="175"/>
      <c r="X417" s="175"/>
      <c r="Y417" s="69" t="str">
        <f t="shared" si="28"/>
        <v/>
      </c>
      <c r="Z417" s="69"/>
      <c r="AA417" s="69"/>
      <c r="AB417" s="25" t="str">
        <f t="shared" si="29"/>
        <v/>
      </c>
      <c r="AC417" s="71"/>
      <c r="AD417" s="169"/>
      <c r="AE417" s="169"/>
      <c r="AF417" s="69" t="str">
        <f t="shared" si="26"/>
        <v/>
      </c>
      <c r="AG417" s="169"/>
      <c r="AH417" s="170"/>
      <c r="AI417" s="77" t="str">
        <f t="shared" si="27"/>
        <v/>
      </c>
      <c r="AJ417" s="80"/>
      <c r="AK417" s="80"/>
      <c r="AL417" s="82"/>
      <c r="AM417" s="82"/>
      <c r="AN417" s="82"/>
      <c r="AO417" s="82"/>
      <c r="AP417" s="82"/>
      <c r="AQ417" s="82"/>
      <c r="AR417" s="137"/>
      <c r="AS417" s="83" t="str">
        <f t="shared" si="30"/>
        <v/>
      </c>
      <c r="AT417" s="85">
        <f t="shared" si="32"/>
        <v>0</v>
      </c>
      <c r="AU417" s="84" t="e">
        <f t="shared" ca="1" si="33"/>
        <v>#NAME?</v>
      </c>
      <c r="AV417" s="85" t="e">
        <f t="shared" ca="1" si="34"/>
        <v>#NAME?</v>
      </c>
      <c r="AW417" s="86" t="e">
        <f t="shared" ca="1" si="35"/>
        <v>#NAME?</v>
      </c>
      <c r="AX417" s="85" t="e">
        <f t="shared" ca="1" si="36"/>
        <v>#NAME?</v>
      </c>
      <c r="AY417" s="86" t="str">
        <f t="shared" si="37"/>
        <v/>
      </c>
      <c r="AZ417" s="171" t="e">
        <f t="shared" ca="1" si="38"/>
        <v>#NAME?</v>
      </c>
      <c r="BA417" s="85" t="e">
        <f t="shared" ca="1" si="39"/>
        <v>#NAME?</v>
      </c>
      <c r="BB417" s="85" t="e">
        <f t="shared" ca="1" si="40"/>
        <v>#NAME?</v>
      </c>
      <c r="BC417" s="90" t="e">
        <f t="shared" ca="1" si="41"/>
        <v>#NAME?</v>
      </c>
      <c r="BD417" s="90" t="e">
        <f t="shared" ca="1" si="42"/>
        <v>#NAME?</v>
      </c>
      <c r="BE417" s="85" t="e">
        <f t="shared" ca="1" si="43"/>
        <v>#NAME?</v>
      </c>
      <c r="BF417" s="22" t="e">
        <f t="shared" ca="1" si="44"/>
        <v>#NAME?</v>
      </c>
      <c r="BG417" s="22" t="e">
        <f t="shared" ca="1" si="45"/>
        <v>#NAME?</v>
      </c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 t="str">
        <f t="shared" si="22"/>
        <v/>
      </c>
      <c r="B418" s="172"/>
      <c r="C418" s="71"/>
      <c r="D418" s="71"/>
      <c r="E418" s="71"/>
      <c r="F418" s="71"/>
      <c r="G418" s="71"/>
      <c r="H418" s="54" t="str">
        <f t="shared" si="31"/>
        <v/>
      </c>
      <c r="I418" s="71"/>
      <c r="J418" s="71"/>
      <c r="K418" s="71"/>
      <c r="L418" s="71"/>
      <c r="M418" s="71"/>
      <c r="N418" s="71"/>
      <c r="O418" s="71"/>
      <c r="P418" s="71"/>
      <c r="Q418" s="71"/>
      <c r="R418" s="205"/>
      <c r="S418" s="205"/>
      <c r="T418" s="66"/>
      <c r="U418" s="205"/>
      <c r="V418" s="71"/>
      <c r="W418" s="175"/>
      <c r="X418" s="175"/>
      <c r="Y418" s="69" t="str">
        <f t="shared" si="28"/>
        <v/>
      </c>
      <c r="Z418" s="69"/>
      <c r="AA418" s="69"/>
      <c r="AB418" s="25" t="str">
        <f t="shared" si="29"/>
        <v/>
      </c>
      <c r="AC418" s="71"/>
      <c r="AD418" s="169"/>
      <c r="AE418" s="169"/>
      <c r="AF418" s="69" t="str">
        <f t="shared" si="26"/>
        <v/>
      </c>
      <c r="AG418" s="169"/>
      <c r="AH418" s="170"/>
      <c r="AI418" s="77" t="str">
        <f t="shared" si="27"/>
        <v/>
      </c>
      <c r="AJ418" s="80"/>
      <c r="AK418" s="80"/>
      <c r="AL418" s="82"/>
      <c r="AM418" s="82"/>
      <c r="AN418" s="82"/>
      <c r="AO418" s="82"/>
      <c r="AP418" s="82"/>
      <c r="AQ418" s="82"/>
      <c r="AR418" s="137"/>
      <c r="AS418" s="83" t="str">
        <f t="shared" si="30"/>
        <v/>
      </c>
      <c r="AT418" s="85">
        <f t="shared" si="32"/>
        <v>0</v>
      </c>
      <c r="AU418" s="84" t="e">
        <f t="shared" ca="1" si="33"/>
        <v>#NAME?</v>
      </c>
      <c r="AV418" s="85" t="e">
        <f t="shared" ca="1" si="34"/>
        <v>#NAME?</v>
      </c>
      <c r="AW418" s="86" t="e">
        <f t="shared" ca="1" si="35"/>
        <v>#NAME?</v>
      </c>
      <c r="AX418" s="85" t="e">
        <f t="shared" ca="1" si="36"/>
        <v>#NAME?</v>
      </c>
      <c r="AY418" s="86" t="str">
        <f t="shared" si="37"/>
        <v/>
      </c>
      <c r="AZ418" s="171" t="e">
        <f t="shared" ca="1" si="38"/>
        <v>#NAME?</v>
      </c>
      <c r="BA418" s="85" t="e">
        <f t="shared" ca="1" si="39"/>
        <v>#NAME?</v>
      </c>
      <c r="BB418" s="85" t="e">
        <f t="shared" ca="1" si="40"/>
        <v>#NAME?</v>
      </c>
      <c r="BC418" s="90" t="e">
        <f t="shared" ca="1" si="41"/>
        <v>#NAME?</v>
      </c>
      <c r="BD418" s="90" t="e">
        <f t="shared" ca="1" si="42"/>
        <v>#NAME?</v>
      </c>
      <c r="BE418" s="85" t="e">
        <f t="shared" ca="1" si="43"/>
        <v>#NAME?</v>
      </c>
      <c r="BF418" s="22" t="e">
        <f t="shared" ca="1" si="44"/>
        <v>#NAME?</v>
      </c>
      <c r="BG418" s="22" t="e">
        <f t="shared" ca="1" si="45"/>
        <v>#NAME?</v>
      </c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 t="str">
        <f t="shared" si="22"/>
        <v/>
      </c>
      <c r="B419" s="172"/>
      <c r="C419" s="71"/>
      <c r="D419" s="71"/>
      <c r="E419" s="71"/>
      <c r="F419" s="71"/>
      <c r="G419" s="71"/>
      <c r="H419" s="54" t="str">
        <f t="shared" si="31"/>
        <v/>
      </c>
      <c r="I419" s="71"/>
      <c r="J419" s="71"/>
      <c r="K419" s="71"/>
      <c r="L419" s="71"/>
      <c r="M419" s="71"/>
      <c r="N419" s="71"/>
      <c r="O419" s="71"/>
      <c r="P419" s="71"/>
      <c r="Q419" s="71"/>
      <c r="R419" s="205"/>
      <c r="S419" s="205"/>
      <c r="T419" s="66"/>
      <c r="U419" s="205"/>
      <c r="V419" s="71"/>
      <c r="W419" s="175"/>
      <c r="X419" s="175"/>
      <c r="Y419" s="69" t="str">
        <f t="shared" si="28"/>
        <v/>
      </c>
      <c r="Z419" s="69"/>
      <c r="AA419" s="69"/>
      <c r="AB419" s="25" t="str">
        <f t="shared" si="29"/>
        <v/>
      </c>
      <c r="AC419" s="71"/>
      <c r="AD419" s="169"/>
      <c r="AE419" s="169"/>
      <c r="AF419" s="69" t="str">
        <f t="shared" si="26"/>
        <v/>
      </c>
      <c r="AG419" s="169"/>
      <c r="AH419" s="170"/>
      <c r="AI419" s="77" t="str">
        <f t="shared" si="27"/>
        <v/>
      </c>
      <c r="AJ419" s="80"/>
      <c r="AK419" s="80"/>
      <c r="AL419" s="82"/>
      <c r="AM419" s="82"/>
      <c r="AN419" s="82"/>
      <c r="AO419" s="82"/>
      <c r="AP419" s="82"/>
      <c r="AQ419" s="82"/>
      <c r="AR419" s="137"/>
      <c r="AS419" s="83" t="str">
        <f t="shared" si="30"/>
        <v/>
      </c>
      <c r="AT419" s="85">
        <f t="shared" si="32"/>
        <v>0</v>
      </c>
      <c r="AU419" s="84" t="e">
        <f t="shared" ca="1" si="33"/>
        <v>#NAME?</v>
      </c>
      <c r="AV419" s="85" t="e">
        <f t="shared" ca="1" si="34"/>
        <v>#NAME?</v>
      </c>
      <c r="AW419" s="86" t="e">
        <f t="shared" ca="1" si="35"/>
        <v>#NAME?</v>
      </c>
      <c r="AX419" s="85" t="e">
        <f t="shared" ca="1" si="36"/>
        <v>#NAME?</v>
      </c>
      <c r="AY419" s="86" t="str">
        <f t="shared" si="37"/>
        <v/>
      </c>
      <c r="AZ419" s="171" t="e">
        <f t="shared" ca="1" si="38"/>
        <v>#NAME?</v>
      </c>
      <c r="BA419" s="85" t="e">
        <f t="shared" ca="1" si="39"/>
        <v>#NAME?</v>
      </c>
      <c r="BB419" s="85" t="e">
        <f t="shared" ca="1" si="40"/>
        <v>#NAME?</v>
      </c>
      <c r="BC419" s="90" t="e">
        <f t="shared" ca="1" si="41"/>
        <v>#NAME?</v>
      </c>
      <c r="BD419" s="90" t="e">
        <f t="shared" ca="1" si="42"/>
        <v>#NAME?</v>
      </c>
      <c r="BE419" s="85" t="e">
        <f t="shared" ca="1" si="43"/>
        <v>#NAME?</v>
      </c>
      <c r="BF419" s="22" t="e">
        <f t="shared" ca="1" si="44"/>
        <v>#NAME?</v>
      </c>
      <c r="BG419" s="22" t="e">
        <f t="shared" ca="1" si="45"/>
        <v>#NAME?</v>
      </c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 t="str">
        <f t="shared" si="22"/>
        <v/>
      </c>
      <c r="B420" s="172"/>
      <c r="C420" s="71"/>
      <c r="D420" s="71"/>
      <c r="E420" s="71"/>
      <c r="F420" s="71"/>
      <c r="G420" s="71"/>
      <c r="H420" s="54" t="str">
        <f t="shared" si="31"/>
        <v/>
      </c>
      <c r="I420" s="71"/>
      <c r="J420" s="71"/>
      <c r="K420" s="71"/>
      <c r="L420" s="71"/>
      <c r="M420" s="71"/>
      <c r="N420" s="71"/>
      <c r="O420" s="71"/>
      <c r="P420" s="71"/>
      <c r="Q420" s="71"/>
      <c r="R420" s="205"/>
      <c r="S420" s="205"/>
      <c r="T420" s="66"/>
      <c r="U420" s="205"/>
      <c r="V420" s="71"/>
      <c r="W420" s="175"/>
      <c r="X420" s="175"/>
      <c r="Y420" s="69" t="str">
        <f t="shared" si="28"/>
        <v/>
      </c>
      <c r="Z420" s="69"/>
      <c r="AA420" s="69"/>
      <c r="AB420" s="25" t="str">
        <f t="shared" si="29"/>
        <v/>
      </c>
      <c r="AC420" s="71"/>
      <c r="AD420" s="169"/>
      <c r="AE420" s="169"/>
      <c r="AF420" s="69" t="str">
        <f t="shared" si="26"/>
        <v/>
      </c>
      <c r="AG420" s="169"/>
      <c r="AH420" s="170"/>
      <c r="AI420" s="77" t="str">
        <f t="shared" si="27"/>
        <v/>
      </c>
      <c r="AJ420" s="80"/>
      <c r="AK420" s="80"/>
      <c r="AL420" s="82"/>
      <c r="AM420" s="82"/>
      <c r="AN420" s="82"/>
      <c r="AO420" s="82"/>
      <c r="AP420" s="82"/>
      <c r="AQ420" s="82"/>
      <c r="AR420" s="137"/>
      <c r="AS420" s="83" t="str">
        <f t="shared" si="30"/>
        <v/>
      </c>
      <c r="AT420" s="85">
        <f t="shared" si="32"/>
        <v>0</v>
      </c>
      <c r="AU420" s="84" t="e">
        <f t="shared" ca="1" si="33"/>
        <v>#NAME?</v>
      </c>
      <c r="AV420" s="85" t="e">
        <f t="shared" ca="1" si="34"/>
        <v>#NAME?</v>
      </c>
      <c r="AW420" s="86" t="e">
        <f t="shared" ca="1" si="35"/>
        <v>#NAME?</v>
      </c>
      <c r="AX420" s="85" t="e">
        <f t="shared" ca="1" si="36"/>
        <v>#NAME?</v>
      </c>
      <c r="AY420" s="86" t="str">
        <f t="shared" si="37"/>
        <v/>
      </c>
      <c r="AZ420" s="171" t="e">
        <f t="shared" ca="1" si="38"/>
        <v>#NAME?</v>
      </c>
      <c r="BA420" s="85" t="e">
        <f t="shared" ca="1" si="39"/>
        <v>#NAME?</v>
      </c>
      <c r="BB420" s="85" t="e">
        <f t="shared" ca="1" si="40"/>
        <v>#NAME?</v>
      </c>
      <c r="BC420" s="90" t="e">
        <f t="shared" ca="1" si="41"/>
        <v>#NAME?</v>
      </c>
      <c r="BD420" s="90" t="e">
        <f t="shared" ca="1" si="42"/>
        <v>#NAME?</v>
      </c>
      <c r="BE420" s="85" t="e">
        <f t="shared" ca="1" si="43"/>
        <v>#NAME?</v>
      </c>
      <c r="BF420" s="22" t="e">
        <f t="shared" ca="1" si="44"/>
        <v>#NAME?</v>
      </c>
      <c r="BG420" s="22" t="e">
        <f t="shared" ca="1" si="45"/>
        <v>#NAME?</v>
      </c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 t="str">
        <f t="shared" si="22"/>
        <v/>
      </c>
      <c r="B421" s="172"/>
      <c r="C421" s="71"/>
      <c r="D421" s="71"/>
      <c r="E421" s="71"/>
      <c r="F421" s="71"/>
      <c r="G421" s="71"/>
      <c r="H421" s="54" t="str">
        <f t="shared" si="31"/>
        <v/>
      </c>
      <c r="I421" s="71"/>
      <c r="J421" s="71"/>
      <c r="K421" s="71"/>
      <c r="L421" s="71"/>
      <c r="M421" s="71"/>
      <c r="N421" s="71"/>
      <c r="O421" s="71"/>
      <c r="P421" s="71"/>
      <c r="Q421" s="71"/>
      <c r="R421" s="205"/>
      <c r="S421" s="205"/>
      <c r="T421" s="66"/>
      <c r="U421" s="205"/>
      <c r="V421" s="71"/>
      <c r="W421" s="175"/>
      <c r="X421" s="175"/>
      <c r="Y421" s="69" t="str">
        <f t="shared" si="28"/>
        <v/>
      </c>
      <c r="Z421" s="69"/>
      <c r="AA421" s="69"/>
      <c r="AB421" s="25" t="str">
        <f t="shared" si="29"/>
        <v/>
      </c>
      <c r="AC421" s="71"/>
      <c r="AD421" s="169"/>
      <c r="AE421" s="169"/>
      <c r="AF421" s="69" t="str">
        <f t="shared" si="26"/>
        <v/>
      </c>
      <c r="AG421" s="71"/>
      <c r="AH421" s="170"/>
      <c r="AI421" s="77" t="str">
        <f t="shared" si="27"/>
        <v/>
      </c>
      <c r="AJ421" s="80"/>
      <c r="AK421" s="80"/>
      <c r="AL421" s="82"/>
      <c r="AM421" s="82"/>
      <c r="AN421" s="82"/>
      <c r="AO421" s="82"/>
      <c r="AP421" s="82"/>
      <c r="AQ421" s="82"/>
      <c r="AR421" s="137"/>
      <c r="AS421" s="83" t="str">
        <f t="shared" si="30"/>
        <v/>
      </c>
      <c r="AT421" s="85">
        <f t="shared" si="32"/>
        <v>0</v>
      </c>
      <c r="AU421" s="84" t="e">
        <f t="shared" ca="1" si="33"/>
        <v>#NAME?</v>
      </c>
      <c r="AV421" s="85" t="e">
        <f t="shared" ca="1" si="34"/>
        <v>#NAME?</v>
      </c>
      <c r="AW421" s="86" t="e">
        <f t="shared" ca="1" si="35"/>
        <v>#NAME?</v>
      </c>
      <c r="AX421" s="85" t="e">
        <f t="shared" ca="1" si="36"/>
        <v>#NAME?</v>
      </c>
      <c r="AY421" s="86" t="str">
        <f t="shared" si="37"/>
        <v/>
      </c>
      <c r="AZ421" s="171" t="e">
        <f t="shared" ca="1" si="38"/>
        <v>#NAME?</v>
      </c>
      <c r="BA421" s="85" t="e">
        <f t="shared" ca="1" si="39"/>
        <v>#NAME?</v>
      </c>
      <c r="BB421" s="85" t="e">
        <f t="shared" ca="1" si="40"/>
        <v>#NAME?</v>
      </c>
      <c r="BC421" s="90" t="e">
        <f t="shared" ca="1" si="41"/>
        <v>#NAME?</v>
      </c>
      <c r="BD421" s="90" t="e">
        <f t="shared" ca="1" si="42"/>
        <v>#NAME?</v>
      </c>
      <c r="BE421" s="85" t="e">
        <f t="shared" ca="1" si="43"/>
        <v>#NAME?</v>
      </c>
      <c r="BF421" s="22" t="e">
        <f t="shared" ca="1" si="44"/>
        <v>#NAME?</v>
      </c>
      <c r="BG421" s="22" t="e">
        <f t="shared" ca="1" si="45"/>
        <v>#NAME?</v>
      </c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 t="str">
        <f t="shared" si="22"/>
        <v/>
      </c>
      <c r="B422" s="172"/>
      <c r="C422" s="71"/>
      <c r="D422" s="71"/>
      <c r="E422" s="71"/>
      <c r="F422" s="71"/>
      <c r="G422" s="71"/>
      <c r="H422" s="54" t="str">
        <f t="shared" si="31"/>
        <v/>
      </c>
      <c r="I422" s="71"/>
      <c r="J422" s="71"/>
      <c r="K422" s="71"/>
      <c r="L422" s="71"/>
      <c r="M422" s="71"/>
      <c r="N422" s="71"/>
      <c r="O422" s="71"/>
      <c r="P422" s="71"/>
      <c r="Q422" s="71"/>
      <c r="R422" s="205"/>
      <c r="S422" s="205"/>
      <c r="T422" s="66"/>
      <c r="U422" s="205"/>
      <c r="V422" s="71"/>
      <c r="W422" s="175"/>
      <c r="X422" s="175"/>
      <c r="Y422" s="69" t="str">
        <f t="shared" si="28"/>
        <v/>
      </c>
      <c r="Z422" s="69"/>
      <c r="AA422" s="69"/>
      <c r="AB422" s="25" t="str">
        <f t="shared" si="29"/>
        <v/>
      </c>
      <c r="AC422" s="71"/>
      <c r="AD422" s="169"/>
      <c r="AE422" s="169"/>
      <c r="AF422" s="69" t="str">
        <f t="shared" si="26"/>
        <v/>
      </c>
      <c r="AG422" s="71"/>
      <c r="AH422" s="170"/>
      <c r="AI422" s="77" t="str">
        <f t="shared" si="27"/>
        <v/>
      </c>
      <c r="AJ422" s="80"/>
      <c r="AK422" s="80"/>
      <c r="AL422" s="82"/>
      <c r="AM422" s="82"/>
      <c r="AN422" s="82"/>
      <c r="AO422" s="82"/>
      <c r="AP422" s="82"/>
      <c r="AQ422" s="82"/>
      <c r="AR422" s="137"/>
      <c r="AS422" s="83" t="str">
        <f t="shared" si="30"/>
        <v/>
      </c>
      <c r="AT422" s="85">
        <f t="shared" si="32"/>
        <v>0</v>
      </c>
      <c r="AU422" s="84" t="e">
        <f t="shared" ca="1" si="33"/>
        <v>#NAME?</v>
      </c>
      <c r="AV422" s="85" t="e">
        <f t="shared" ca="1" si="34"/>
        <v>#NAME?</v>
      </c>
      <c r="AW422" s="86" t="e">
        <f t="shared" ca="1" si="35"/>
        <v>#NAME?</v>
      </c>
      <c r="AX422" s="85" t="e">
        <f t="shared" ca="1" si="36"/>
        <v>#NAME?</v>
      </c>
      <c r="AY422" s="86" t="str">
        <f t="shared" si="37"/>
        <v/>
      </c>
      <c r="AZ422" s="171" t="e">
        <f t="shared" ca="1" si="38"/>
        <v>#NAME?</v>
      </c>
      <c r="BA422" s="85" t="e">
        <f t="shared" ca="1" si="39"/>
        <v>#NAME?</v>
      </c>
      <c r="BB422" s="85" t="e">
        <f t="shared" ca="1" si="40"/>
        <v>#NAME?</v>
      </c>
      <c r="BC422" s="90" t="e">
        <f t="shared" ca="1" si="41"/>
        <v>#NAME?</v>
      </c>
      <c r="BD422" s="90" t="e">
        <f t="shared" ca="1" si="42"/>
        <v>#NAME?</v>
      </c>
      <c r="BE422" s="85" t="e">
        <f t="shared" ca="1" si="43"/>
        <v>#NAME?</v>
      </c>
      <c r="BF422" s="22" t="e">
        <f t="shared" ca="1" si="44"/>
        <v>#NAME?</v>
      </c>
      <c r="BG422" s="22" t="e">
        <f t="shared" ca="1" si="45"/>
        <v>#NAME?</v>
      </c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 t="str">
        <f t="shared" si="22"/>
        <v/>
      </c>
      <c r="B423" s="172"/>
      <c r="C423" s="71"/>
      <c r="D423" s="71"/>
      <c r="E423" s="71"/>
      <c r="F423" s="71"/>
      <c r="G423" s="71"/>
      <c r="H423" s="54" t="str">
        <f t="shared" si="31"/>
        <v/>
      </c>
      <c r="I423" s="71"/>
      <c r="J423" s="71"/>
      <c r="K423" s="71"/>
      <c r="L423" s="71"/>
      <c r="M423" s="71"/>
      <c r="N423" s="71"/>
      <c r="O423" s="71"/>
      <c r="P423" s="71"/>
      <c r="Q423" s="71"/>
      <c r="R423" s="205"/>
      <c r="S423" s="205"/>
      <c r="T423" s="66"/>
      <c r="U423" s="205"/>
      <c r="V423" s="71"/>
      <c r="W423" s="175"/>
      <c r="X423" s="175"/>
      <c r="Y423" s="69" t="str">
        <f t="shared" si="28"/>
        <v/>
      </c>
      <c r="Z423" s="69"/>
      <c r="AA423" s="69"/>
      <c r="AB423" s="25" t="str">
        <f t="shared" si="29"/>
        <v/>
      </c>
      <c r="AC423" s="71"/>
      <c r="AD423" s="71"/>
      <c r="AE423" s="71"/>
      <c r="AF423" s="69" t="str">
        <f t="shared" si="26"/>
        <v/>
      </c>
      <c r="AG423" s="71"/>
      <c r="AH423" s="170"/>
      <c r="AI423" s="77" t="str">
        <f t="shared" si="27"/>
        <v/>
      </c>
      <c r="AJ423" s="80"/>
      <c r="AK423" s="80"/>
      <c r="AL423" s="82"/>
      <c r="AM423" s="82"/>
      <c r="AN423" s="82"/>
      <c r="AO423" s="82"/>
      <c r="AP423" s="82"/>
      <c r="AQ423" s="82"/>
      <c r="AR423" s="137"/>
      <c r="AS423" s="83" t="str">
        <f t="shared" si="30"/>
        <v/>
      </c>
      <c r="AT423" s="85">
        <f t="shared" si="32"/>
        <v>0</v>
      </c>
      <c r="AU423" s="84" t="e">
        <f t="shared" ca="1" si="33"/>
        <v>#NAME?</v>
      </c>
      <c r="AV423" s="85" t="e">
        <f t="shared" ca="1" si="34"/>
        <v>#NAME?</v>
      </c>
      <c r="AW423" s="86" t="e">
        <f t="shared" ca="1" si="35"/>
        <v>#NAME?</v>
      </c>
      <c r="AX423" s="85" t="e">
        <f t="shared" ca="1" si="36"/>
        <v>#NAME?</v>
      </c>
      <c r="AY423" s="86" t="str">
        <f t="shared" si="37"/>
        <v/>
      </c>
      <c r="AZ423" s="171" t="e">
        <f t="shared" ca="1" si="38"/>
        <v>#NAME?</v>
      </c>
      <c r="BA423" s="85" t="e">
        <f t="shared" ca="1" si="39"/>
        <v>#NAME?</v>
      </c>
      <c r="BB423" s="85" t="e">
        <f t="shared" ca="1" si="40"/>
        <v>#NAME?</v>
      </c>
      <c r="BC423" s="90" t="e">
        <f t="shared" ca="1" si="41"/>
        <v>#NAME?</v>
      </c>
      <c r="BD423" s="90" t="e">
        <f t="shared" ca="1" si="42"/>
        <v>#NAME?</v>
      </c>
      <c r="BE423" s="85" t="e">
        <f t="shared" ca="1" si="43"/>
        <v>#NAME?</v>
      </c>
      <c r="BF423" s="22" t="e">
        <f t="shared" ca="1" si="44"/>
        <v>#NAME?</v>
      </c>
      <c r="BG423" s="22" t="e">
        <f t="shared" ca="1" si="45"/>
        <v>#NAME?</v>
      </c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 t="str">
        <f t="shared" si="22"/>
        <v/>
      </c>
      <c r="B424" s="172"/>
      <c r="C424" s="71"/>
      <c r="D424" s="71"/>
      <c r="E424" s="71"/>
      <c r="F424" s="71"/>
      <c r="G424" s="71"/>
      <c r="H424" s="54" t="str">
        <f t="shared" si="31"/>
        <v/>
      </c>
      <c r="I424" s="71"/>
      <c r="J424" s="71"/>
      <c r="K424" s="71"/>
      <c r="L424" s="71"/>
      <c r="M424" s="71"/>
      <c r="N424" s="71"/>
      <c r="O424" s="71"/>
      <c r="P424" s="71"/>
      <c r="Q424" s="71"/>
      <c r="R424" s="205"/>
      <c r="S424" s="205"/>
      <c r="T424" s="66"/>
      <c r="U424" s="71"/>
      <c r="V424" s="71"/>
      <c r="W424" s="175"/>
      <c r="X424" s="175"/>
      <c r="Y424" s="69" t="str">
        <f t="shared" si="28"/>
        <v/>
      </c>
      <c r="Z424" s="69"/>
      <c r="AA424" s="69"/>
      <c r="AB424" s="25" t="str">
        <f t="shared" si="29"/>
        <v/>
      </c>
      <c r="AC424" s="71"/>
      <c r="AD424" s="71"/>
      <c r="AE424" s="71"/>
      <c r="AF424" s="69" t="str">
        <f t="shared" si="26"/>
        <v/>
      </c>
      <c r="AG424" s="71"/>
      <c r="AH424" s="170"/>
      <c r="AI424" s="77" t="str">
        <f t="shared" si="27"/>
        <v/>
      </c>
      <c r="AJ424" s="80"/>
      <c r="AK424" s="80"/>
      <c r="AL424" s="82"/>
      <c r="AM424" s="82"/>
      <c r="AN424" s="82"/>
      <c r="AO424" s="82"/>
      <c r="AP424" s="82"/>
      <c r="AQ424" s="82"/>
      <c r="AR424" s="137"/>
      <c r="AS424" s="83" t="str">
        <f t="shared" si="30"/>
        <v/>
      </c>
      <c r="AT424" s="85">
        <f t="shared" si="32"/>
        <v>0</v>
      </c>
      <c r="AU424" s="84" t="e">
        <f t="shared" ca="1" si="33"/>
        <v>#NAME?</v>
      </c>
      <c r="AV424" s="85" t="e">
        <f t="shared" ca="1" si="34"/>
        <v>#NAME?</v>
      </c>
      <c r="AW424" s="86" t="e">
        <f t="shared" ca="1" si="35"/>
        <v>#NAME?</v>
      </c>
      <c r="AX424" s="85" t="e">
        <f t="shared" ca="1" si="36"/>
        <v>#NAME?</v>
      </c>
      <c r="AY424" s="86" t="str">
        <f t="shared" si="37"/>
        <v/>
      </c>
      <c r="AZ424" s="171" t="e">
        <f t="shared" ca="1" si="38"/>
        <v>#NAME?</v>
      </c>
      <c r="BA424" s="85" t="e">
        <f t="shared" ca="1" si="39"/>
        <v>#NAME?</v>
      </c>
      <c r="BB424" s="85" t="e">
        <f t="shared" ca="1" si="40"/>
        <v>#NAME?</v>
      </c>
      <c r="BC424" s="90" t="e">
        <f t="shared" ca="1" si="41"/>
        <v>#NAME?</v>
      </c>
      <c r="BD424" s="90" t="e">
        <f t="shared" ca="1" si="42"/>
        <v>#NAME?</v>
      </c>
      <c r="BE424" s="85" t="e">
        <f t="shared" ca="1" si="43"/>
        <v>#NAME?</v>
      </c>
      <c r="BF424" s="22" t="e">
        <f t="shared" ca="1" si="44"/>
        <v>#NAME?</v>
      </c>
      <c r="BG424" s="22" t="e">
        <f t="shared" ca="1" si="45"/>
        <v>#NAME?</v>
      </c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 t="str">
        <f t="shared" si="22"/>
        <v/>
      </c>
      <c r="B425" s="172"/>
      <c r="C425" s="71"/>
      <c r="D425" s="71"/>
      <c r="E425" s="71"/>
      <c r="F425" s="71"/>
      <c r="G425" s="71"/>
      <c r="H425" s="54" t="str">
        <f t="shared" si="31"/>
        <v/>
      </c>
      <c r="I425" s="71"/>
      <c r="J425" s="71"/>
      <c r="K425" s="71"/>
      <c r="L425" s="71"/>
      <c r="M425" s="71"/>
      <c r="N425" s="71"/>
      <c r="O425" s="71"/>
      <c r="P425" s="71"/>
      <c r="Q425" s="71"/>
      <c r="R425" s="205"/>
      <c r="S425" s="205"/>
      <c r="T425" s="66"/>
      <c r="U425" s="205"/>
      <c r="V425" s="71"/>
      <c r="W425" s="175"/>
      <c r="X425" s="175"/>
      <c r="Y425" s="69" t="str">
        <f t="shared" si="28"/>
        <v/>
      </c>
      <c r="Z425" s="69"/>
      <c r="AA425" s="69"/>
      <c r="AB425" s="25" t="str">
        <f t="shared" si="29"/>
        <v/>
      </c>
      <c r="AC425" s="71"/>
      <c r="AD425" s="71"/>
      <c r="AE425" s="71"/>
      <c r="AF425" s="69" t="str">
        <f t="shared" si="26"/>
        <v/>
      </c>
      <c r="AG425" s="71"/>
      <c r="AH425" s="170"/>
      <c r="AI425" s="77" t="str">
        <f t="shared" si="27"/>
        <v/>
      </c>
      <c r="AJ425" s="80"/>
      <c r="AK425" s="80"/>
      <c r="AL425" s="82"/>
      <c r="AM425" s="82"/>
      <c r="AN425" s="82"/>
      <c r="AO425" s="82"/>
      <c r="AP425" s="82"/>
      <c r="AQ425" s="82"/>
      <c r="AR425" s="137"/>
      <c r="AS425" s="83" t="str">
        <f t="shared" si="30"/>
        <v/>
      </c>
      <c r="AT425" s="85">
        <f t="shared" si="32"/>
        <v>0</v>
      </c>
      <c r="AU425" s="84" t="e">
        <f t="shared" ca="1" si="33"/>
        <v>#NAME?</v>
      </c>
      <c r="AV425" s="85" t="e">
        <f t="shared" ca="1" si="34"/>
        <v>#NAME?</v>
      </c>
      <c r="AW425" s="86" t="e">
        <f t="shared" ca="1" si="35"/>
        <v>#NAME?</v>
      </c>
      <c r="AX425" s="85" t="e">
        <f t="shared" ca="1" si="36"/>
        <v>#NAME?</v>
      </c>
      <c r="AY425" s="86" t="str">
        <f t="shared" si="37"/>
        <v/>
      </c>
      <c r="AZ425" s="171" t="e">
        <f t="shared" ca="1" si="38"/>
        <v>#NAME?</v>
      </c>
      <c r="BA425" s="85" t="e">
        <f t="shared" ca="1" si="39"/>
        <v>#NAME?</v>
      </c>
      <c r="BB425" s="85" t="e">
        <f t="shared" ca="1" si="40"/>
        <v>#NAME?</v>
      </c>
      <c r="BC425" s="90" t="e">
        <f t="shared" ca="1" si="41"/>
        <v>#NAME?</v>
      </c>
      <c r="BD425" s="90" t="e">
        <f t="shared" ca="1" si="42"/>
        <v>#NAME?</v>
      </c>
      <c r="BE425" s="85" t="e">
        <f t="shared" ca="1" si="43"/>
        <v>#NAME?</v>
      </c>
      <c r="BF425" s="22" t="e">
        <f t="shared" ca="1" si="44"/>
        <v>#NAME?</v>
      </c>
      <c r="BG425" s="22" t="e">
        <f t="shared" ca="1" si="45"/>
        <v>#NAME?</v>
      </c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 t="str">
        <f t="shared" si="22"/>
        <v/>
      </c>
      <c r="B426" s="172"/>
      <c r="C426" s="71"/>
      <c r="D426" s="71"/>
      <c r="E426" s="71"/>
      <c r="F426" s="71"/>
      <c r="G426" s="71"/>
      <c r="H426" s="54" t="str">
        <f t="shared" si="31"/>
        <v/>
      </c>
      <c r="I426" s="71"/>
      <c r="J426" s="71"/>
      <c r="K426" s="71"/>
      <c r="L426" s="71"/>
      <c r="M426" s="71"/>
      <c r="N426" s="71"/>
      <c r="O426" s="71"/>
      <c r="P426" s="71"/>
      <c r="Q426" s="71"/>
      <c r="R426" s="205"/>
      <c r="S426" s="205"/>
      <c r="T426" s="66"/>
      <c r="U426" s="205"/>
      <c r="V426" s="71"/>
      <c r="W426" s="175"/>
      <c r="X426" s="175"/>
      <c r="Y426" s="69" t="str">
        <f t="shared" si="28"/>
        <v/>
      </c>
      <c r="Z426" s="69"/>
      <c r="AA426" s="69"/>
      <c r="AB426" s="25" t="str">
        <f t="shared" si="29"/>
        <v/>
      </c>
      <c r="AC426" s="71"/>
      <c r="AD426" s="71"/>
      <c r="AE426" s="71"/>
      <c r="AF426" s="69" t="str">
        <f t="shared" si="26"/>
        <v/>
      </c>
      <c r="AG426" s="71"/>
      <c r="AH426" s="170"/>
      <c r="AI426" s="77" t="str">
        <f t="shared" si="27"/>
        <v/>
      </c>
      <c r="AJ426" s="80"/>
      <c r="AK426" s="80"/>
      <c r="AL426" s="82"/>
      <c r="AM426" s="82"/>
      <c r="AN426" s="82"/>
      <c r="AO426" s="82"/>
      <c r="AP426" s="82"/>
      <c r="AQ426" s="82"/>
      <c r="AR426" s="137"/>
      <c r="AS426" s="83" t="str">
        <f t="shared" si="30"/>
        <v/>
      </c>
      <c r="AT426" s="85">
        <f t="shared" si="32"/>
        <v>0</v>
      </c>
      <c r="AU426" s="84" t="e">
        <f t="shared" ca="1" si="33"/>
        <v>#NAME?</v>
      </c>
      <c r="AV426" s="85" t="e">
        <f t="shared" ca="1" si="34"/>
        <v>#NAME?</v>
      </c>
      <c r="AW426" s="86" t="e">
        <f t="shared" ca="1" si="35"/>
        <v>#NAME?</v>
      </c>
      <c r="AX426" s="85" t="e">
        <f t="shared" ca="1" si="36"/>
        <v>#NAME?</v>
      </c>
      <c r="AY426" s="86" t="str">
        <f t="shared" si="37"/>
        <v/>
      </c>
      <c r="AZ426" s="171" t="e">
        <f t="shared" ca="1" si="38"/>
        <v>#NAME?</v>
      </c>
      <c r="BA426" s="85" t="e">
        <f t="shared" ca="1" si="39"/>
        <v>#NAME?</v>
      </c>
      <c r="BB426" s="85" t="e">
        <f t="shared" ca="1" si="40"/>
        <v>#NAME?</v>
      </c>
      <c r="BC426" s="90" t="e">
        <f t="shared" ca="1" si="41"/>
        <v>#NAME?</v>
      </c>
      <c r="BD426" s="90" t="e">
        <f t="shared" ca="1" si="42"/>
        <v>#NAME?</v>
      </c>
      <c r="BE426" s="85" t="e">
        <f t="shared" ca="1" si="43"/>
        <v>#NAME?</v>
      </c>
      <c r="BF426" s="22" t="e">
        <f t="shared" ca="1" si="44"/>
        <v>#NAME?</v>
      </c>
      <c r="BG426" s="22" t="e">
        <f t="shared" ca="1" si="45"/>
        <v>#NAME?</v>
      </c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 t="str">
        <f t="shared" si="22"/>
        <v/>
      </c>
      <c r="B427" s="172"/>
      <c r="C427" s="71"/>
      <c r="D427" s="71"/>
      <c r="E427" s="71"/>
      <c r="F427" s="71"/>
      <c r="G427" s="71"/>
      <c r="H427" s="54" t="str">
        <f t="shared" si="31"/>
        <v/>
      </c>
      <c r="I427" s="71"/>
      <c r="J427" s="71"/>
      <c r="K427" s="71"/>
      <c r="L427" s="71"/>
      <c r="M427" s="71"/>
      <c r="N427" s="71"/>
      <c r="O427" s="71"/>
      <c r="P427" s="71"/>
      <c r="Q427" s="71"/>
      <c r="R427" s="205"/>
      <c r="S427" s="205"/>
      <c r="T427" s="66"/>
      <c r="U427" s="205"/>
      <c r="V427" s="71"/>
      <c r="W427" s="175"/>
      <c r="X427" s="175"/>
      <c r="Y427" s="69" t="str">
        <f t="shared" si="28"/>
        <v/>
      </c>
      <c r="Z427" s="69"/>
      <c r="AA427" s="69"/>
      <c r="AB427" s="25" t="str">
        <f t="shared" si="29"/>
        <v/>
      </c>
      <c r="AC427" s="71"/>
      <c r="AD427" s="71"/>
      <c r="AE427" s="71"/>
      <c r="AF427" s="69" t="str">
        <f t="shared" si="26"/>
        <v/>
      </c>
      <c r="AG427" s="71"/>
      <c r="AH427" s="170"/>
      <c r="AI427" s="77" t="str">
        <f t="shared" si="27"/>
        <v/>
      </c>
      <c r="AJ427" s="80"/>
      <c r="AK427" s="80"/>
      <c r="AL427" s="82"/>
      <c r="AM427" s="82"/>
      <c r="AN427" s="82"/>
      <c r="AO427" s="82"/>
      <c r="AP427" s="82"/>
      <c r="AQ427" s="82"/>
      <c r="AR427" s="137"/>
      <c r="AS427" s="83" t="str">
        <f t="shared" si="30"/>
        <v/>
      </c>
      <c r="AT427" s="85">
        <f t="shared" si="32"/>
        <v>0</v>
      </c>
      <c r="AU427" s="84" t="e">
        <f t="shared" ca="1" si="33"/>
        <v>#NAME?</v>
      </c>
      <c r="AV427" s="85" t="e">
        <f t="shared" ca="1" si="34"/>
        <v>#NAME?</v>
      </c>
      <c r="AW427" s="86" t="e">
        <f t="shared" ca="1" si="35"/>
        <v>#NAME?</v>
      </c>
      <c r="AX427" s="85" t="e">
        <f t="shared" ca="1" si="36"/>
        <v>#NAME?</v>
      </c>
      <c r="AY427" s="86" t="str">
        <f t="shared" si="37"/>
        <v/>
      </c>
      <c r="AZ427" s="171" t="e">
        <f t="shared" ca="1" si="38"/>
        <v>#NAME?</v>
      </c>
      <c r="BA427" s="85" t="e">
        <f t="shared" ca="1" si="39"/>
        <v>#NAME?</v>
      </c>
      <c r="BB427" s="85" t="e">
        <f t="shared" ca="1" si="40"/>
        <v>#NAME?</v>
      </c>
      <c r="BC427" s="90" t="e">
        <f t="shared" ca="1" si="41"/>
        <v>#NAME?</v>
      </c>
      <c r="BD427" s="90" t="e">
        <f t="shared" ca="1" si="42"/>
        <v>#NAME?</v>
      </c>
      <c r="BE427" s="85" t="e">
        <f t="shared" ca="1" si="43"/>
        <v>#NAME?</v>
      </c>
      <c r="BF427" s="22" t="e">
        <f t="shared" ca="1" si="44"/>
        <v>#NAME?</v>
      </c>
      <c r="BG427" s="22" t="e">
        <f t="shared" ca="1" si="45"/>
        <v>#NAME?</v>
      </c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 t="str">
        <f t="shared" si="22"/>
        <v/>
      </c>
      <c r="B428" s="172"/>
      <c r="C428" s="71"/>
      <c r="D428" s="71"/>
      <c r="E428" s="71"/>
      <c r="F428" s="71"/>
      <c r="G428" s="71"/>
      <c r="H428" s="54" t="str">
        <f t="shared" si="31"/>
        <v/>
      </c>
      <c r="I428" s="71"/>
      <c r="J428" s="71"/>
      <c r="K428" s="71"/>
      <c r="L428" s="71"/>
      <c r="M428" s="71"/>
      <c r="N428" s="71"/>
      <c r="O428" s="71"/>
      <c r="P428" s="71"/>
      <c r="Q428" s="71"/>
      <c r="R428" s="205"/>
      <c r="S428" s="205"/>
      <c r="T428" s="66"/>
      <c r="U428" s="205"/>
      <c r="V428" s="71"/>
      <c r="W428" s="175"/>
      <c r="X428" s="175"/>
      <c r="Y428" s="69" t="str">
        <f t="shared" si="28"/>
        <v/>
      </c>
      <c r="Z428" s="69"/>
      <c r="AA428" s="69"/>
      <c r="AB428" s="25" t="str">
        <f t="shared" si="29"/>
        <v/>
      </c>
      <c r="AC428" s="71"/>
      <c r="AD428" s="71"/>
      <c r="AE428" s="71"/>
      <c r="AF428" s="69" t="str">
        <f t="shared" si="26"/>
        <v/>
      </c>
      <c r="AG428" s="71"/>
      <c r="AH428" s="170"/>
      <c r="AI428" s="77" t="str">
        <f t="shared" si="27"/>
        <v/>
      </c>
      <c r="AJ428" s="80"/>
      <c r="AK428" s="80"/>
      <c r="AL428" s="82"/>
      <c r="AM428" s="82"/>
      <c r="AN428" s="82"/>
      <c r="AO428" s="82"/>
      <c r="AP428" s="82"/>
      <c r="AQ428" s="82"/>
      <c r="AR428" s="137"/>
      <c r="AS428" s="83" t="str">
        <f t="shared" si="30"/>
        <v/>
      </c>
      <c r="AT428" s="85">
        <f t="shared" si="32"/>
        <v>0</v>
      </c>
      <c r="AU428" s="84" t="e">
        <f t="shared" ca="1" si="33"/>
        <v>#NAME?</v>
      </c>
      <c r="AV428" s="85" t="e">
        <f t="shared" ca="1" si="34"/>
        <v>#NAME?</v>
      </c>
      <c r="AW428" s="86" t="e">
        <f t="shared" ca="1" si="35"/>
        <v>#NAME?</v>
      </c>
      <c r="AX428" s="85" t="e">
        <f t="shared" ca="1" si="36"/>
        <v>#NAME?</v>
      </c>
      <c r="AY428" s="86" t="str">
        <f t="shared" si="37"/>
        <v/>
      </c>
      <c r="AZ428" s="171" t="e">
        <f t="shared" ca="1" si="38"/>
        <v>#NAME?</v>
      </c>
      <c r="BA428" s="85" t="e">
        <f t="shared" ca="1" si="39"/>
        <v>#NAME?</v>
      </c>
      <c r="BB428" s="85" t="e">
        <f t="shared" ca="1" si="40"/>
        <v>#NAME?</v>
      </c>
      <c r="BC428" s="90" t="e">
        <f t="shared" ca="1" si="41"/>
        <v>#NAME?</v>
      </c>
      <c r="BD428" s="90" t="e">
        <f t="shared" ca="1" si="42"/>
        <v>#NAME?</v>
      </c>
      <c r="BE428" s="85" t="e">
        <f t="shared" ca="1" si="43"/>
        <v>#NAME?</v>
      </c>
      <c r="BF428" s="22" t="e">
        <f t="shared" ca="1" si="44"/>
        <v>#NAME?</v>
      </c>
      <c r="BG428" s="22" t="e">
        <f t="shared" ca="1" si="45"/>
        <v>#NAME?</v>
      </c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 t="str">
        <f t="shared" si="22"/>
        <v/>
      </c>
      <c r="B429" s="172"/>
      <c r="C429" s="71"/>
      <c r="D429" s="71"/>
      <c r="E429" s="71"/>
      <c r="F429" s="71"/>
      <c r="G429" s="71"/>
      <c r="H429" s="54" t="str">
        <f t="shared" si="31"/>
        <v/>
      </c>
      <c r="I429" s="71"/>
      <c r="J429" s="71"/>
      <c r="K429" s="71"/>
      <c r="L429" s="71"/>
      <c r="M429" s="71"/>
      <c r="N429" s="71"/>
      <c r="O429" s="71"/>
      <c r="P429" s="71"/>
      <c r="Q429" s="71"/>
      <c r="R429" s="205"/>
      <c r="S429" s="205"/>
      <c r="T429" s="66"/>
      <c r="U429" s="205"/>
      <c r="V429" s="71"/>
      <c r="W429" s="175"/>
      <c r="X429" s="175"/>
      <c r="Y429" s="69" t="str">
        <f t="shared" si="28"/>
        <v/>
      </c>
      <c r="Z429" s="69"/>
      <c r="AA429" s="69"/>
      <c r="AB429" s="25" t="str">
        <f t="shared" si="29"/>
        <v/>
      </c>
      <c r="AC429" s="71"/>
      <c r="AD429" s="71"/>
      <c r="AE429" s="71"/>
      <c r="AF429" s="69" t="str">
        <f t="shared" si="26"/>
        <v/>
      </c>
      <c r="AG429" s="71"/>
      <c r="AH429" s="170"/>
      <c r="AI429" s="77" t="str">
        <f t="shared" si="27"/>
        <v/>
      </c>
      <c r="AJ429" s="80"/>
      <c r="AK429" s="80"/>
      <c r="AL429" s="82"/>
      <c r="AM429" s="82"/>
      <c r="AN429" s="82"/>
      <c r="AO429" s="82"/>
      <c r="AP429" s="82"/>
      <c r="AQ429" s="82"/>
      <c r="AR429" s="137"/>
      <c r="AS429" s="83" t="str">
        <f t="shared" si="30"/>
        <v/>
      </c>
      <c r="AT429" s="85">
        <f t="shared" si="32"/>
        <v>0</v>
      </c>
      <c r="AU429" s="84" t="e">
        <f t="shared" ca="1" si="33"/>
        <v>#NAME?</v>
      </c>
      <c r="AV429" s="85" t="e">
        <f t="shared" ca="1" si="34"/>
        <v>#NAME?</v>
      </c>
      <c r="AW429" s="86" t="e">
        <f t="shared" ca="1" si="35"/>
        <v>#NAME?</v>
      </c>
      <c r="AX429" s="85" t="e">
        <f t="shared" ca="1" si="36"/>
        <v>#NAME?</v>
      </c>
      <c r="AY429" s="86" t="str">
        <f t="shared" si="37"/>
        <v/>
      </c>
      <c r="AZ429" s="171" t="e">
        <f t="shared" ca="1" si="38"/>
        <v>#NAME?</v>
      </c>
      <c r="BA429" s="85" t="e">
        <f t="shared" ca="1" si="39"/>
        <v>#NAME?</v>
      </c>
      <c r="BB429" s="85" t="e">
        <f t="shared" ca="1" si="40"/>
        <v>#NAME?</v>
      </c>
      <c r="BC429" s="90" t="e">
        <f t="shared" ca="1" si="41"/>
        <v>#NAME?</v>
      </c>
      <c r="BD429" s="90" t="e">
        <f t="shared" ca="1" si="42"/>
        <v>#NAME?</v>
      </c>
      <c r="BE429" s="85" t="e">
        <f t="shared" ca="1" si="43"/>
        <v>#NAME?</v>
      </c>
      <c r="BF429" s="22" t="e">
        <f t="shared" ca="1" si="44"/>
        <v>#NAME?</v>
      </c>
      <c r="BG429" s="22" t="e">
        <f t="shared" ca="1" si="45"/>
        <v>#NAME?</v>
      </c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 t="str">
        <f t="shared" si="22"/>
        <v/>
      </c>
      <c r="B430" s="172"/>
      <c r="C430" s="71"/>
      <c r="D430" s="71"/>
      <c r="E430" s="71"/>
      <c r="F430" s="71"/>
      <c r="G430" s="71"/>
      <c r="H430" s="54" t="str">
        <f t="shared" si="31"/>
        <v/>
      </c>
      <c r="I430" s="71"/>
      <c r="J430" s="71"/>
      <c r="K430" s="71"/>
      <c r="L430" s="71"/>
      <c r="M430" s="71"/>
      <c r="N430" s="71"/>
      <c r="O430" s="71"/>
      <c r="P430" s="71"/>
      <c r="Q430" s="71"/>
      <c r="R430" s="205"/>
      <c r="S430" s="205"/>
      <c r="T430" s="66"/>
      <c r="U430" s="205"/>
      <c r="V430" s="71"/>
      <c r="W430" s="175"/>
      <c r="X430" s="175"/>
      <c r="Y430" s="69" t="str">
        <f t="shared" si="28"/>
        <v/>
      </c>
      <c r="Z430" s="69"/>
      <c r="AA430" s="69"/>
      <c r="AB430" s="25" t="str">
        <f t="shared" si="29"/>
        <v/>
      </c>
      <c r="AC430" s="71"/>
      <c r="AD430" s="169"/>
      <c r="AE430" s="169"/>
      <c r="AF430" s="69" t="str">
        <f t="shared" si="26"/>
        <v/>
      </c>
      <c r="AG430" s="169"/>
      <c r="AH430" s="170"/>
      <c r="AI430" s="77" t="str">
        <f t="shared" si="27"/>
        <v/>
      </c>
      <c r="AJ430" s="80"/>
      <c r="AK430" s="80"/>
      <c r="AL430" s="82"/>
      <c r="AM430" s="82"/>
      <c r="AN430" s="82"/>
      <c r="AO430" s="82"/>
      <c r="AP430" s="82"/>
      <c r="AQ430" s="82"/>
      <c r="AR430" s="137"/>
      <c r="AS430" s="83" t="str">
        <f t="shared" si="30"/>
        <v/>
      </c>
      <c r="AT430" s="85">
        <f t="shared" si="32"/>
        <v>0</v>
      </c>
      <c r="AU430" s="84" t="e">
        <f t="shared" ca="1" si="33"/>
        <v>#NAME?</v>
      </c>
      <c r="AV430" s="85" t="e">
        <f t="shared" ca="1" si="34"/>
        <v>#NAME?</v>
      </c>
      <c r="AW430" s="86" t="e">
        <f t="shared" ca="1" si="35"/>
        <v>#NAME?</v>
      </c>
      <c r="AX430" s="85" t="e">
        <f t="shared" ca="1" si="36"/>
        <v>#NAME?</v>
      </c>
      <c r="AY430" s="86" t="str">
        <f t="shared" si="37"/>
        <v/>
      </c>
      <c r="AZ430" s="171" t="e">
        <f t="shared" ca="1" si="38"/>
        <v>#NAME?</v>
      </c>
      <c r="BA430" s="85" t="e">
        <f t="shared" ca="1" si="39"/>
        <v>#NAME?</v>
      </c>
      <c r="BB430" s="85" t="e">
        <f t="shared" ca="1" si="40"/>
        <v>#NAME?</v>
      </c>
      <c r="BC430" s="90" t="e">
        <f t="shared" ca="1" si="41"/>
        <v>#NAME?</v>
      </c>
      <c r="BD430" s="90" t="e">
        <f t="shared" ca="1" si="42"/>
        <v>#NAME?</v>
      </c>
      <c r="BE430" s="85" t="e">
        <f t="shared" ca="1" si="43"/>
        <v>#NAME?</v>
      </c>
      <c r="BF430" s="22" t="e">
        <f t="shared" ca="1" si="44"/>
        <v>#NAME?</v>
      </c>
      <c r="BG430" s="22" t="e">
        <f t="shared" ca="1" si="45"/>
        <v>#NAME?</v>
      </c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 t="str">
        <f t="shared" si="22"/>
        <v/>
      </c>
      <c r="B431" s="172"/>
      <c r="C431" s="71"/>
      <c r="D431" s="71"/>
      <c r="E431" s="71"/>
      <c r="F431" s="71"/>
      <c r="G431" s="71"/>
      <c r="H431" s="54" t="str">
        <f t="shared" si="31"/>
        <v/>
      </c>
      <c r="I431" s="71"/>
      <c r="J431" s="71"/>
      <c r="K431" s="71"/>
      <c r="L431" s="71"/>
      <c r="M431" s="71"/>
      <c r="N431" s="71"/>
      <c r="O431" s="71"/>
      <c r="P431" s="71"/>
      <c r="Q431" s="71"/>
      <c r="R431" s="205"/>
      <c r="S431" s="205"/>
      <c r="T431" s="66"/>
      <c r="U431" s="205"/>
      <c r="V431" s="71"/>
      <c r="W431" s="175"/>
      <c r="X431" s="175"/>
      <c r="Y431" s="69" t="str">
        <f t="shared" si="28"/>
        <v/>
      </c>
      <c r="Z431" s="69"/>
      <c r="AA431" s="69"/>
      <c r="AB431" s="25" t="str">
        <f t="shared" si="29"/>
        <v/>
      </c>
      <c r="AC431" s="71"/>
      <c r="AD431" s="169"/>
      <c r="AE431" s="169"/>
      <c r="AF431" s="69" t="str">
        <f t="shared" si="26"/>
        <v/>
      </c>
      <c r="AG431" s="169"/>
      <c r="AH431" s="170"/>
      <c r="AI431" s="77" t="str">
        <f t="shared" si="27"/>
        <v/>
      </c>
      <c r="AJ431" s="80"/>
      <c r="AK431" s="80"/>
      <c r="AL431" s="82"/>
      <c r="AM431" s="82"/>
      <c r="AN431" s="82"/>
      <c r="AO431" s="82"/>
      <c r="AP431" s="82"/>
      <c r="AQ431" s="82"/>
      <c r="AR431" s="137"/>
      <c r="AS431" s="83" t="str">
        <f t="shared" si="30"/>
        <v/>
      </c>
      <c r="AT431" s="85">
        <f t="shared" si="32"/>
        <v>0</v>
      </c>
      <c r="AU431" s="84" t="e">
        <f t="shared" ca="1" si="33"/>
        <v>#NAME?</v>
      </c>
      <c r="AV431" s="85" t="e">
        <f t="shared" ca="1" si="34"/>
        <v>#NAME?</v>
      </c>
      <c r="AW431" s="86" t="e">
        <f t="shared" ca="1" si="35"/>
        <v>#NAME?</v>
      </c>
      <c r="AX431" s="85" t="e">
        <f t="shared" ca="1" si="36"/>
        <v>#NAME?</v>
      </c>
      <c r="AY431" s="86" t="str">
        <f t="shared" si="37"/>
        <v/>
      </c>
      <c r="AZ431" s="171" t="e">
        <f t="shared" ca="1" si="38"/>
        <v>#NAME?</v>
      </c>
      <c r="BA431" s="85" t="e">
        <f t="shared" ca="1" si="39"/>
        <v>#NAME?</v>
      </c>
      <c r="BB431" s="85" t="e">
        <f t="shared" ca="1" si="40"/>
        <v>#NAME?</v>
      </c>
      <c r="BC431" s="90" t="e">
        <f t="shared" ca="1" si="41"/>
        <v>#NAME?</v>
      </c>
      <c r="BD431" s="90" t="e">
        <f t="shared" ca="1" si="42"/>
        <v>#NAME?</v>
      </c>
      <c r="BE431" s="85" t="e">
        <f t="shared" ca="1" si="43"/>
        <v>#NAME?</v>
      </c>
      <c r="BF431" s="22" t="e">
        <f t="shared" ca="1" si="44"/>
        <v>#NAME?</v>
      </c>
      <c r="BG431" s="22" t="e">
        <f t="shared" ca="1" si="45"/>
        <v>#NAME?</v>
      </c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 t="str">
        <f t="shared" si="22"/>
        <v/>
      </c>
      <c r="B432" s="172"/>
      <c r="C432" s="71"/>
      <c r="D432" s="71"/>
      <c r="E432" s="71"/>
      <c r="F432" s="71"/>
      <c r="G432" s="71"/>
      <c r="H432" s="54" t="str">
        <f t="shared" si="31"/>
        <v/>
      </c>
      <c r="I432" s="71"/>
      <c r="J432" s="71"/>
      <c r="K432" s="71"/>
      <c r="L432" s="71"/>
      <c r="M432" s="71"/>
      <c r="N432" s="71"/>
      <c r="O432" s="71"/>
      <c r="P432" s="71"/>
      <c r="Q432" s="71"/>
      <c r="R432" s="205"/>
      <c r="S432" s="205"/>
      <c r="T432" s="66"/>
      <c r="U432" s="205"/>
      <c r="V432" s="71"/>
      <c r="W432" s="175"/>
      <c r="X432" s="175"/>
      <c r="Y432" s="69" t="str">
        <f t="shared" si="28"/>
        <v/>
      </c>
      <c r="Z432" s="69"/>
      <c r="AA432" s="69"/>
      <c r="AB432" s="25" t="str">
        <f t="shared" si="29"/>
        <v/>
      </c>
      <c r="AC432" s="71"/>
      <c r="AD432" s="169"/>
      <c r="AE432" s="169"/>
      <c r="AF432" s="69" t="str">
        <f t="shared" si="26"/>
        <v/>
      </c>
      <c r="AG432" s="169"/>
      <c r="AH432" s="170"/>
      <c r="AI432" s="77" t="str">
        <f t="shared" si="27"/>
        <v/>
      </c>
      <c r="AJ432" s="80"/>
      <c r="AK432" s="80"/>
      <c r="AL432" s="82"/>
      <c r="AM432" s="82"/>
      <c r="AN432" s="82"/>
      <c r="AO432" s="82"/>
      <c r="AP432" s="82"/>
      <c r="AQ432" s="82"/>
      <c r="AR432" s="137"/>
      <c r="AS432" s="83" t="str">
        <f t="shared" si="30"/>
        <v/>
      </c>
      <c r="AT432" s="85">
        <f t="shared" si="32"/>
        <v>0</v>
      </c>
      <c r="AU432" s="84" t="e">
        <f t="shared" ca="1" si="33"/>
        <v>#NAME?</v>
      </c>
      <c r="AV432" s="85" t="e">
        <f t="shared" ca="1" si="34"/>
        <v>#NAME?</v>
      </c>
      <c r="AW432" s="86" t="e">
        <f t="shared" ca="1" si="35"/>
        <v>#NAME?</v>
      </c>
      <c r="AX432" s="85" t="e">
        <f t="shared" ca="1" si="36"/>
        <v>#NAME?</v>
      </c>
      <c r="AY432" s="86" t="str">
        <f t="shared" si="37"/>
        <v/>
      </c>
      <c r="AZ432" s="171" t="e">
        <f t="shared" ca="1" si="38"/>
        <v>#NAME?</v>
      </c>
      <c r="BA432" s="85" t="e">
        <f t="shared" ca="1" si="39"/>
        <v>#NAME?</v>
      </c>
      <c r="BB432" s="85" t="e">
        <f t="shared" ca="1" si="40"/>
        <v>#NAME?</v>
      </c>
      <c r="BC432" s="90" t="e">
        <f t="shared" ca="1" si="41"/>
        <v>#NAME?</v>
      </c>
      <c r="BD432" s="90" t="e">
        <f t="shared" ca="1" si="42"/>
        <v>#NAME?</v>
      </c>
      <c r="BE432" s="85" t="e">
        <f t="shared" ca="1" si="43"/>
        <v>#NAME?</v>
      </c>
      <c r="BF432" s="22" t="e">
        <f t="shared" ca="1" si="44"/>
        <v>#NAME?</v>
      </c>
      <c r="BG432" s="22" t="e">
        <f t="shared" ca="1" si="45"/>
        <v>#NAME?</v>
      </c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 t="str">
        <f t="shared" si="22"/>
        <v/>
      </c>
      <c r="B433" s="172"/>
      <c r="C433" s="71"/>
      <c r="D433" s="71"/>
      <c r="E433" s="71"/>
      <c r="F433" s="71"/>
      <c r="G433" s="71"/>
      <c r="H433" s="54" t="str">
        <f t="shared" si="31"/>
        <v/>
      </c>
      <c r="I433" s="71"/>
      <c r="J433" s="71"/>
      <c r="K433" s="71"/>
      <c r="L433" s="71"/>
      <c r="M433" s="71"/>
      <c r="N433" s="71"/>
      <c r="O433" s="71"/>
      <c r="P433" s="71"/>
      <c r="Q433" s="71"/>
      <c r="R433" s="205"/>
      <c r="S433" s="205"/>
      <c r="T433" s="66"/>
      <c r="U433" s="205"/>
      <c r="V433" s="71"/>
      <c r="W433" s="175"/>
      <c r="X433" s="175"/>
      <c r="Y433" s="69" t="str">
        <f t="shared" si="28"/>
        <v/>
      </c>
      <c r="Z433" s="69"/>
      <c r="AA433" s="69"/>
      <c r="AB433" s="25" t="str">
        <f t="shared" si="29"/>
        <v/>
      </c>
      <c r="AC433" s="71"/>
      <c r="AD433" s="169"/>
      <c r="AE433" s="169"/>
      <c r="AF433" s="69" t="str">
        <f t="shared" si="26"/>
        <v/>
      </c>
      <c r="AG433" s="169"/>
      <c r="AH433" s="170"/>
      <c r="AI433" s="77" t="str">
        <f t="shared" si="27"/>
        <v/>
      </c>
      <c r="AJ433" s="80"/>
      <c r="AK433" s="80"/>
      <c r="AL433" s="82"/>
      <c r="AM433" s="82"/>
      <c r="AN433" s="82"/>
      <c r="AO433" s="82"/>
      <c r="AP433" s="82"/>
      <c r="AQ433" s="82"/>
      <c r="AR433" s="137"/>
      <c r="AS433" s="83" t="str">
        <f t="shared" si="30"/>
        <v/>
      </c>
      <c r="AT433" s="85">
        <f t="shared" si="32"/>
        <v>0</v>
      </c>
      <c r="AU433" s="84" t="e">
        <f t="shared" ca="1" si="33"/>
        <v>#NAME?</v>
      </c>
      <c r="AV433" s="85" t="e">
        <f t="shared" ca="1" si="34"/>
        <v>#NAME?</v>
      </c>
      <c r="AW433" s="86" t="e">
        <f t="shared" ca="1" si="35"/>
        <v>#NAME?</v>
      </c>
      <c r="AX433" s="85" t="e">
        <f t="shared" ca="1" si="36"/>
        <v>#NAME?</v>
      </c>
      <c r="AY433" s="86" t="str">
        <f t="shared" si="37"/>
        <v/>
      </c>
      <c r="AZ433" s="171" t="e">
        <f t="shared" ca="1" si="38"/>
        <v>#NAME?</v>
      </c>
      <c r="BA433" s="85" t="e">
        <f t="shared" ca="1" si="39"/>
        <v>#NAME?</v>
      </c>
      <c r="BB433" s="85" t="e">
        <f t="shared" ca="1" si="40"/>
        <v>#NAME?</v>
      </c>
      <c r="BC433" s="90" t="e">
        <f t="shared" ca="1" si="41"/>
        <v>#NAME?</v>
      </c>
      <c r="BD433" s="90" t="e">
        <f t="shared" ca="1" si="42"/>
        <v>#NAME?</v>
      </c>
      <c r="BE433" s="85" t="e">
        <f t="shared" ca="1" si="43"/>
        <v>#NAME?</v>
      </c>
      <c r="BF433" s="22" t="e">
        <f t="shared" ca="1" si="44"/>
        <v>#NAME?</v>
      </c>
      <c r="BG433" s="22" t="e">
        <f t="shared" ca="1" si="45"/>
        <v>#NAME?</v>
      </c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 t="str">
        <f t="shared" si="22"/>
        <v/>
      </c>
      <c r="B434" s="172"/>
      <c r="C434" s="71"/>
      <c r="D434" s="71"/>
      <c r="E434" s="71"/>
      <c r="F434" s="71"/>
      <c r="G434" s="71"/>
      <c r="H434" s="54" t="str">
        <f t="shared" si="31"/>
        <v/>
      </c>
      <c r="I434" s="71"/>
      <c r="J434" s="71"/>
      <c r="K434" s="71"/>
      <c r="L434" s="71"/>
      <c r="M434" s="71"/>
      <c r="N434" s="71"/>
      <c r="O434" s="71"/>
      <c r="P434" s="71"/>
      <c r="Q434" s="71"/>
      <c r="R434" s="205"/>
      <c r="S434" s="205"/>
      <c r="T434" s="66"/>
      <c r="U434" s="205"/>
      <c r="V434" s="71"/>
      <c r="W434" s="175"/>
      <c r="X434" s="175"/>
      <c r="Y434" s="69" t="str">
        <f t="shared" si="28"/>
        <v/>
      </c>
      <c r="Z434" s="69"/>
      <c r="AA434" s="69"/>
      <c r="AB434" s="25" t="str">
        <f t="shared" si="29"/>
        <v/>
      </c>
      <c r="AC434" s="71"/>
      <c r="AD434" s="169"/>
      <c r="AE434" s="169"/>
      <c r="AF434" s="69" t="str">
        <f t="shared" si="26"/>
        <v/>
      </c>
      <c r="AG434" s="169"/>
      <c r="AH434" s="170"/>
      <c r="AI434" s="77" t="str">
        <f t="shared" si="27"/>
        <v/>
      </c>
      <c r="AJ434" s="80"/>
      <c r="AK434" s="80"/>
      <c r="AL434" s="82"/>
      <c r="AM434" s="82"/>
      <c r="AN434" s="82"/>
      <c r="AO434" s="82"/>
      <c r="AP434" s="82"/>
      <c r="AQ434" s="82"/>
      <c r="AR434" s="137"/>
      <c r="AS434" s="83" t="str">
        <f t="shared" si="30"/>
        <v/>
      </c>
      <c r="AT434" s="85">
        <f t="shared" si="32"/>
        <v>0</v>
      </c>
      <c r="AU434" s="84" t="e">
        <f t="shared" ca="1" si="33"/>
        <v>#NAME?</v>
      </c>
      <c r="AV434" s="85" t="e">
        <f t="shared" ca="1" si="34"/>
        <v>#NAME?</v>
      </c>
      <c r="AW434" s="86" t="e">
        <f t="shared" ca="1" si="35"/>
        <v>#NAME?</v>
      </c>
      <c r="AX434" s="85" t="e">
        <f t="shared" ca="1" si="36"/>
        <v>#NAME?</v>
      </c>
      <c r="AY434" s="86" t="str">
        <f t="shared" si="37"/>
        <v/>
      </c>
      <c r="AZ434" s="171" t="e">
        <f t="shared" ca="1" si="38"/>
        <v>#NAME?</v>
      </c>
      <c r="BA434" s="85" t="e">
        <f t="shared" ca="1" si="39"/>
        <v>#NAME?</v>
      </c>
      <c r="BB434" s="85" t="e">
        <f t="shared" ca="1" si="40"/>
        <v>#NAME?</v>
      </c>
      <c r="BC434" s="90" t="e">
        <f t="shared" ca="1" si="41"/>
        <v>#NAME?</v>
      </c>
      <c r="BD434" s="90" t="e">
        <f t="shared" ca="1" si="42"/>
        <v>#NAME?</v>
      </c>
      <c r="BE434" s="85" t="e">
        <f t="shared" ca="1" si="43"/>
        <v>#NAME?</v>
      </c>
      <c r="BF434" s="22" t="e">
        <f t="shared" ca="1" si="44"/>
        <v>#NAME?</v>
      </c>
      <c r="BG434" s="22" t="e">
        <f t="shared" ca="1" si="45"/>
        <v>#NAME?</v>
      </c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 t="str">
        <f t="shared" si="22"/>
        <v/>
      </c>
      <c r="B435" s="172"/>
      <c r="C435" s="71"/>
      <c r="D435" s="71"/>
      <c r="E435" s="71"/>
      <c r="F435" s="71"/>
      <c r="G435" s="71"/>
      <c r="H435" s="54" t="str">
        <f t="shared" si="31"/>
        <v/>
      </c>
      <c r="I435" s="71"/>
      <c r="J435" s="71"/>
      <c r="K435" s="71"/>
      <c r="L435" s="71"/>
      <c r="M435" s="71"/>
      <c r="N435" s="71"/>
      <c r="O435" s="71"/>
      <c r="P435" s="71"/>
      <c r="Q435" s="71"/>
      <c r="R435" s="205"/>
      <c r="S435" s="205"/>
      <c r="T435" s="66"/>
      <c r="U435" s="205"/>
      <c r="V435" s="71"/>
      <c r="W435" s="175"/>
      <c r="X435" s="175"/>
      <c r="Y435" s="69" t="str">
        <f t="shared" si="28"/>
        <v/>
      </c>
      <c r="Z435" s="69"/>
      <c r="AA435" s="69"/>
      <c r="AB435" s="25" t="str">
        <f t="shared" si="29"/>
        <v/>
      </c>
      <c r="AC435" s="71"/>
      <c r="AD435" s="169"/>
      <c r="AE435" s="169"/>
      <c r="AF435" s="69" t="str">
        <f t="shared" si="26"/>
        <v/>
      </c>
      <c r="AG435" s="169"/>
      <c r="AH435" s="170"/>
      <c r="AI435" s="77" t="str">
        <f t="shared" si="27"/>
        <v/>
      </c>
      <c r="AJ435" s="80"/>
      <c r="AK435" s="80"/>
      <c r="AL435" s="82"/>
      <c r="AM435" s="82"/>
      <c r="AN435" s="82"/>
      <c r="AO435" s="82"/>
      <c r="AP435" s="82"/>
      <c r="AQ435" s="82"/>
      <c r="AR435" s="137"/>
      <c r="AS435" s="83" t="str">
        <f t="shared" si="30"/>
        <v/>
      </c>
      <c r="AT435" s="85">
        <f t="shared" si="32"/>
        <v>0</v>
      </c>
      <c r="AU435" s="84" t="e">
        <f t="shared" ca="1" si="33"/>
        <v>#NAME?</v>
      </c>
      <c r="AV435" s="85" t="e">
        <f t="shared" ca="1" si="34"/>
        <v>#NAME?</v>
      </c>
      <c r="AW435" s="86" t="e">
        <f t="shared" ca="1" si="35"/>
        <v>#NAME?</v>
      </c>
      <c r="AX435" s="85" t="e">
        <f t="shared" ca="1" si="36"/>
        <v>#NAME?</v>
      </c>
      <c r="AY435" s="86" t="str">
        <f t="shared" si="37"/>
        <v/>
      </c>
      <c r="AZ435" s="171" t="e">
        <f t="shared" ca="1" si="38"/>
        <v>#NAME?</v>
      </c>
      <c r="BA435" s="85" t="e">
        <f t="shared" ca="1" si="39"/>
        <v>#NAME?</v>
      </c>
      <c r="BB435" s="85" t="e">
        <f t="shared" ca="1" si="40"/>
        <v>#NAME?</v>
      </c>
      <c r="BC435" s="90" t="e">
        <f t="shared" ca="1" si="41"/>
        <v>#NAME?</v>
      </c>
      <c r="BD435" s="90" t="e">
        <f t="shared" ca="1" si="42"/>
        <v>#NAME?</v>
      </c>
      <c r="BE435" s="85" t="e">
        <f t="shared" ca="1" si="43"/>
        <v>#NAME?</v>
      </c>
      <c r="BF435" s="22" t="e">
        <f t="shared" ca="1" si="44"/>
        <v>#NAME?</v>
      </c>
      <c r="BG435" s="22" t="e">
        <f t="shared" ca="1" si="45"/>
        <v>#NAME?</v>
      </c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 t="str">
        <f t="shared" si="22"/>
        <v/>
      </c>
      <c r="B436" s="172"/>
      <c r="C436" s="71"/>
      <c r="D436" s="71"/>
      <c r="E436" s="71"/>
      <c r="F436" s="71"/>
      <c r="G436" s="71"/>
      <c r="H436" s="54" t="str">
        <f t="shared" si="31"/>
        <v/>
      </c>
      <c r="I436" s="71"/>
      <c r="J436" s="71"/>
      <c r="K436" s="71"/>
      <c r="L436" s="71"/>
      <c r="M436" s="71"/>
      <c r="N436" s="71"/>
      <c r="O436" s="71"/>
      <c r="P436" s="71"/>
      <c r="Q436" s="71"/>
      <c r="R436" s="205"/>
      <c r="S436" s="205"/>
      <c r="T436" s="66"/>
      <c r="U436" s="205"/>
      <c r="V436" s="71"/>
      <c r="W436" s="175"/>
      <c r="X436" s="175"/>
      <c r="Y436" s="69" t="str">
        <f t="shared" si="28"/>
        <v/>
      </c>
      <c r="Z436" s="69"/>
      <c r="AA436" s="69"/>
      <c r="AB436" s="25" t="str">
        <f t="shared" si="29"/>
        <v/>
      </c>
      <c r="AC436" s="71"/>
      <c r="AD436" s="169"/>
      <c r="AE436" s="169"/>
      <c r="AF436" s="69" t="str">
        <f t="shared" si="26"/>
        <v/>
      </c>
      <c r="AG436" s="169"/>
      <c r="AH436" s="170"/>
      <c r="AI436" s="77" t="str">
        <f t="shared" si="27"/>
        <v/>
      </c>
      <c r="AJ436" s="80"/>
      <c r="AK436" s="80"/>
      <c r="AL436" s="82"/>
      <c r="AM436" s="82"/>
      <c r="AN436" s="82"/>
      <c r="AO436" s="82"/>
      <c r="AP436" s="82"/>
      <c r="AQ436" s="82"/>
      <c r="AR436" s="137"/>
      <c r="AS436" s="83" t="str">
        <f t="shared" si="30"/>
        <v/>
      </c>
      <c r="AT436" s="85">
        <f t="shared" si="32"/>
        <v>0</v>
      </c>
      <c r="AU436" s="84" t="e">
        <f t="shared" ca="1" si="33"/>
        <v>#NAME?</v>
      </c>
      <c r="AV436" s="85" t="e">
        <f t="shared" ca="1" si="34"/>
        <v>#NAME?</v>
      </c>
      <c r="AW436" s="86" t="e">
        <f t="shared" ca="1" si="35"/>
        <v>#NAME?</v>
      </c>
      <c r="AX436" s="85" t="e">
        <f t="shared" ca="1" si="36"/>
        <v>#NAME?</v>
      </c>
      <c r="AY436" s="86" t="str">
        <f t="shared" si="37"/>
        <v/>
      </c>
      <c r="AZ436" s="171" t="e">
        <f t="shared" ca="1" si="38"/>
        <v>#NAME?</v>
      </c>
      <c r="BA436" s="85" t="e">
        <f t="shared" ca="1" si="39"/>
        <v>#NAME?</v>
      </c>
      <c r="BB436" s="85" t="e">
        <f t="shared" ca="1" si="40"/>
        <v>#NAME?</v>
      </c>
      <c r="BC436" s="90" t="e">
        <f t="shared" ca="1" si="41"/>
        <v>#NAME?</v>
      </c>
      <c r="BD436" s="90" t="e">
        <f t="shared" ca="1" si="42"/>
        <v>#NAME?</v>
      </c>
      <c r="BE436" s="85" t="e">
        <f t="shared" ca="1" si="43"/>
        <v>#NAME?</v>
      </c>
      <c r="BF436" s="22" t="e">
        <f t="shared" ca="1" si="44"/>
        <v>#NAME?</v>
      </c>
      <c r="BG436" s="22" t="e">
        <f t="shared" ca="1" si="45"/>
        <v>#NAME?</v>
      </c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 t="str">
        <f t="shared" si="22"/>
        <v/>
      </c>
      <c r="B437" s="172"/>
      <c r="C437" s="71"/>
      <c r="D437" s="71"/>
      <c r="E437" s="71"/>
      <c r="F437" s="71"/>
      <c r="G437" s="71"/>
      <c r="H437" s="54" t="str">
        <f t="shared" si="31"/>
        <v/>
      </c>
      <c r="I437" s="71"/>
      <c r="J437" s="71"/>
      <c r="K437" s="71"/>
      <c r="L437" s="71"/>
      <c r="M437" s="71"/>
      <c r="N437" s="71"/>
      <c r="O437" s="71"/>
      <c r="P437" s="71"/>
      <c r="Q437" s="71"/>
      <c r="R437" s="205"/>
      <c r="S437" s="205"/>
      <c r="T437" s="66"/>
      <c r="U437" s="205"/>
      <c r="V437" s="71"/>
      <c r="W437" s="175"/>
      <c r="X437" s="175"/>
      <c r="Y437" s="69" t="str">
        <f t="shared" si="28"/>
        <v/>
      </c>
      <c r="Z437" s="69"/>
      <c r="AA437" s="69"/>
      <c r="AB437" s="25" t="str">
        <f t="shared" si="29"/>
        <v/>
      </c>
      <c r="AC437" s="71"/>
      <c r="AD437" s="169"/>
      <c r="AE437" s="169"/>
      <c r="AF437" s="69" t="str">
        <f t="shared" si="26"/>
        <v/>
      </c>
      <c r="AG437" s="169"/>
      <c r="AH437" s="170"/>
      <c r="AI437" s="77" t="str">
        <f t="shared" si="27"/>
        <v/>
      </c>
      <c r="AJ437" s="80"/>
      <c r="AK437" s="80"/>
      <c r="AL437" s="82"/>
      <c r="AM437" s="82"/>
      <c r="AN437" s="82"/>
      <c r="AO437" s="82"/>
      <c r="AP437" s="82"/>
      <c r="AQ437" s="82"/>
      <c r="AR437" s="137"/>
      <c r="AS437" s="83" t="str">
        <f t="shared" si="30"/>
        <v/>
      </c>
      <c r="AT437" s="85">
        <f t="shared" si="32"/>
        <v>0</v>
      </c>
      <c r="AU437" s="84" t="e">
        <f t="shared" ca="1" si="33"/>
        <v>#NAME?</v>
      </c>
      <c r="AV437" s="85" t="e">
        <f t="shared" ca="1" si="34"/>
        <v>#NAME?</v>
      </c>
      <c r="AW437" s="86" t="e">
        <f t="shared" ca="1" si="35"/>
        <v>#NAME?</v>
      </c>
      <c r="AX437" s="85" t="e">
        <f t="shared" ca="1" si="36"/>
        <v>#NAME?</v>
      </c>
      <c r="AY437" s="86" t="str">
        <f t="shared" si="37"/>
        <v/>
      </c>
      <c r="AZ437" s="171" t="e">
        <f t="shared" ca="1" si="38"/>
        <v>#NAME?</v>
      </c>
      <c r="BA437" s="85" t="e">
        <f t="shared" ca="1" si="39"/>
        <v>#NAME?</v>
      </c>
      <c r="BB437" s="85" t="e">
        <f t="shared" ca="1" si="40"/>
        <v>#NAME?</v>
      </c>
      <c r="BC437" s="90" t="e">
        <f t="shared" ca="1" si="41"/>
        <v>#NAME?</v>
      </c>
      <c r="BD437" s="90" t="e">
        <f t="shared" ca="1" si="42"/>
        <v>#NAME?</v>
      </c>
      <c r="BE437" s="85" t="e">
        <f t="shared" ca="1" si="43"/>
        <v>#NAME?</v>
      </c>
      <c r="BF437" s="22" t="e">
        <f t="shared" ca="1" si="44"/>
        <v>#NAME?</v>
      </c>
      <c r="BG437" s="22" t="e">
        <f t="shared" ca="1" si="45"/>
        <v>#NAME?</v>
      </c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 t="str">
        <f t="shared" si="22"/>
        <v/>
      </c>
      <c r="B438" s="172"/>
      <c r="C438" s="71"/>
      <c r="D438" s="71"/>
      <c r="E438" s="71"/>
      <c r="F438" s="71"/>
      <c r="G438" s="71"/>
      <c r="H438" s="54" t="str">
        <f t="shared" si="31"/>
        <v/>
      </c>
      <c r="I438" s="71"/>
      <c r="J438" s="71"/>
      <c r="K438" s="71"/>
      <c r="L438" s="71"/>
      <c r="M438" s="71"/>
      <c r="N438" s="71"/>
      <c r="O438" s="71"/>
      <c r="P438" s="71"/>
      <c r="Q438" s="71"/>
      <c r="R438" s="205"/>
      <c r="S438" s="205"/>
      <c r="T438" s="66"/>
      <c r="U438" s="205"/>
      <c r="V438" s="71"/>
      <c r="W438" s="175"/>
      <c r="X438" s="175"/>
      <c r="Y438" s="69" t="str">
        <f t="shared" si="28"/>
        <v/>
      </c>
      <c r="Z438" s="69"/>
      <c r="AA438" s="69"/>
      <c r="AB438" s="25" t="str">
        <f t="shared" si="29"/>
        <v/>
      </c>
      <c r="AC438" s="71"/>
      <c r="AD438" s="169"/>
      <c r="AE438" s="169"/>
      <c r="AF438" s="69" t="str">
        <f t="shared" si="26"/>
        <v/>
      </c>
      <c r="AG438" s="169"/>
      <c r="AH438" s="170"/>
      <c r="AI438" s="77" t="str">
        <f t="shared" si="27"/>
        <v/>
      </c>
      <c r="AJ438" s="80"/>
      <c r="AK438" s="80"/>
      <c r="AL438" s="82"/>
      <c r="AM438" s="82"/>
      <c r="AN438" s="82"/>
      <c r="AO438" s="82"/>
      <c r="AP438" s="82"/>
      <c r="AQ438" s="82"/>
      <c r="AR438" s="137"/>
      <c r="AS438" s="83" t="str">
        <f t="shared" si="30"/>
        <v/>
      </c>
      <c r="AT438" s="85">
        <f t="shared" si="32"/>
        <v>0</v>
      </c>
      <c r="AU438" s="84" t="e">
        <f t="shared" ca="1" si="33"/>
        <v>#NAME?</v>
      </c>
      <c r="AV438" s="85" t="e">
        <f t="shared" ca="1" si="34"/>
        <v>#NAME?</v>
      </c>
      <c r="AW438" s="86" t="e">
        <f t="shared" ca="1" si="35"/>
        <v>#NAME?</v>
      </c>
      <c r="AX438" s="85" t="e">
        <f t="shared" ca="1" si="36"/>
        <v>#NAME?</v>
      </c>
      <c r="AY438" s="86" t="str">
        <f t="shared" si="37"/>
        <v/>
      </c>
      <c r="AZ438" s="171" t="e">
        <f t="shared" ca="1" si="38"/>
        <v>#NAME?</v>
      </c>
      <c r="BA438" s="85" t="e">
        <f t="shared" ca="1" si="39"/>
        <v>#NAME?</v>
      </c>
      <c r="BB438" s="85" t="e">
        <f t="shared" ca="1" si="40"/>
        <v>#NAME?</v>
      </c>
      <c r="BC438" s="90" t="e">
        <f t="shared" ca="1" si="41"/>
        <v>#NAME?</v>
      </c>
      <c r="BD438" s="90" t="e">
        <f t="shared" ca="1" si="42"/>
        <v>#NAME?</v>
      </c>
      <c r="BE438" s="85" t="e">
        <f t="shared" ca="1" si="43"/>
        <v>#NAME?</v>
      </c>
      <c r="BF438" s="22" t="e">
        <f t="shared" ca="1" si="44"/>
        <v>#NAME?</v>
      </c>
      <c r="BG438" s="22" t="e">
        <f t="shared" ca="1" si="45"/>
        <v>#NAME?</v>
      </c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 t="str">
        <f t="shared" si="22"/>
        <v/>
      </c>
      <c r="B439" s="172"/>
      <c r="C439" s="71"/>
      <c r="D439" s="71"/>
      <c r="E439" s="71"/>
      <c r="F439" s="71"/>
      <c r="G439" s="71"/>
      <c r="H439" s="54" t="str">
        <f t="shared" si="31"/>
        <v/>
      </c>
      <c r="I439" s="71"/>
      <c r="J439" s="71"/>
      <c r="K439" s="71"/>
      <c r="L439" s="71"/>
      <c r="M439" s="71"/>
      <c r="N439" s="71"/>
      <c r="O439" s="71"/>
      <c r="P439" s="71"/>
      <c r="Q439" s="71"/>
      <c r="R439" s="205"/>
      <c r="S439" s="205"/>
      <c r="T439" s="66"/>
      <c r="U439" s="205"/>
      <c r="V439" s="71"/>
      <c r="W439" s="175"/>
      <c r="X439" s="175"/>
      <c r="Y439" s="69" t="str">
        <f t="shared" si="28"/>
        <v/>
      </c>
      <c r="Z439" s="69"/>
      <c r="AA439" s="69"/>
      <c r="AB439" s="25" t="str">
        <f t="shared" si="29"/>
        <v/>
      </c>
      <c r="AC439" s="71"/>
      <c r="AD439" s="169"/>
      <c r="AE439" s="169"/>
      <c r="AF439" s="69" t="str">
        <f t="shared" si="26"/>
        <v/>
      </c>
      <c r="AG439" s="169"/>
      <c r="AH439" s="170"/>
      <c r="AI439" s="77" t="str">
        <f t="shared" si="27"/>
        <v/>
      </c>
      <c r="AJ439" s="80"/>
      <c r="AK439" s="80"/>
      <c r="AL439" s="82"/>
      <c r="AM439" s="82"/>
      <c r="AN439" s="82"/>
      <c r="AO439" s="82"/>
      <c r="AP439" s="82"/>
      <c r="AQ439" s="82"/>
      <c r="AR439" s="137"/>
      <c r="AS439" s="83" t="str">
        <f t="shared" si="30"/>
        <v/>
      </c>
      <c r="AT439" s="85">
        <f t="shared" si="32"/>
        <v>0</v>
      </c>
      <c r="AU439" s="84" t="e">
        <f t="shared" ca="1" si="33"/>
        <v>#NAME?</v>
      </c>
      <c r="AV439" s="85" t="e">
        <f t="shared" ca="1" si="34"/>
        <v>#NAME?</v>
      </c>
      <c r="AW439" s="86" t="e">
        <f t="shared" ca="1" si="35"/>
        <v>#NAME?</v>
      </c>
      <c r="AX439" s="85" t="e">
        <f t="shared" ca="1" si="36"/>
        <v>#NAME?</v>
      </c>
      <c r="AY439" s="86" t="str">
        <f t="shared" si="37"/>
        <v/>
      </c>
      <c r="AZ439" s="171" t="e">
        <f t="shared" ca="1" si="38"/>
        <v>#NAME?</v>
      </c>
      <c r="BA439" s="85" t="e">
        <f t="shared" ca="1" si="39"/>
        <v>#NAME?</v>
      </c>
      <c r="BB439" s="85" t="e">
        <f t="shared" ca="1" si="40"/>
        <v>#NAME?</v>
      </c>
      <c r="BC439" s="90" t="e">
        <f t="shared" ca="1" si="41"/>
        <v>#NAME?</v>
      </c>
      <c r="BD439" s="90" t="e">
        <f t="shared" ca="1" si="42"/>
        <v>#NAME?</v>
      </c>
      <c r="BE439" s="85" t="e">
        <f t="shared" ca="1" si="43"/>
        <v>#NAME?</v>
      </c>
      <c r="BF439" s="22" t="e">
        <f t="shared" ca="1" si="44"/>
        <v>#NAME?</v>
      </c>
      <c r="BG439" s="22" t="e">
        <f t="shared" ca="1" si="45"/>
        <v>#NAME?</v>
      </c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 t="str">
        <f t="shared" si="22"/>
        <v/>
      </c>
      <c r="B440" s="172"/>
      <c r="C440" s="71"/>
      <c r="D440" s="71"/>
      <c r="E440" s="71"/>
      <c r="F440" s="71"/>
      <c r="G440" s="71"/>
      <c r="H440" s="54" t="str">
        <f t="shared" si="31"/>
        <v/>
      </c>
      <c r="I440" s="71"/>
      <c r="J440" s="71"/>
      <c r="K440" s="71"/>
      <c r="L440" s="71"/>
      <c r="M440" s="71"/>
      <c r="N440" s="71"/>
      <c r="O440" s="71"/>
      <c r="P440" s="71"/>
      <c r="Q440" s="71"/>
      <c r="R440" s="205"/>
      <c r="S440" s="205"/>
      <c r="T440" s="66"/>
      <c r="U440" s="205"/>
      <c r="V440" s="71"/>
      <c r="W440" s="175"/>
      <c r="X440" s="175"/>
      <c r="Y440" s="69" t="str">
        <f t="shared" si="28"/>
        <v/>
      </c>
      <c r="Z440" s="69"/>
      <c r="AA440" s="69"/>
      <c r="AB440" s="25" t="str">
        <f t="shared" si="29"/>
        <v/>
      </c>
      <c r="AC440" s="71"/>
      <c r="AD440" s="169"/>
      <c r="AE440" s="169"/>
      <c r="AF440" s="69" t="str">
        <f t="shared" si="26"/>
        <v/>
      </c>
      <c r="AG440" s="169"/>
      <c r="AH440" s="170"/>
      <c r="AI440" s="77" t="str">
        <f t="shared" si="27"/>
        <v/>
      </c>
      <c r="AJ440" s="80"/>
      <c r="AK440" s="80"/>
      <c r="AL440" s="82"/>
      <c r="AM440" s="82"/>
      <c r="AN440" s="82"/>
      <c r="AO440" s="82"/>
      <c r="AP440" s="82"/>
      <c r="AQ440" s="82"/>
      <c r="AR440" s="137"/>
      <c r="AS440" s="83" t="str">
        <f t="shared" si="30"/>
        <v/>
      </c>
      <c r="AT440" s="85">
        <f t="shared" si="32"/>
        <v>0</v>
      </c>
      <c r="AU440" s="84" t="e">
        <f t="shared" ca="1" si="33"/>
        <v>#NAME?</v>
      </c>
      <c r="AV440" s="85" t="e">
        <f t="shared" ca="1" si="34"/>
        <v>#NAME?</v>
      </c>
      <c r="AW440" s="86" t="e">
        <f t="shared" ca="1" si="35"/>
        <v>#NAME?</v>
      </c>
      <c r="AX440" s="85" t="e">
        <f t="shared" ca="1" si="36"/>
        <v>#NAME?</v>
      </c>
      <c r="AY440" s="86" t="str">
        <f t="shared" si="37"/>
        <v/>
      </c>
      <c r="AZ440" s="171" t="e">
        <f t="shared" ca="1" si="38"/>
        <v>#NAME?</v>
      </c>
      <c r="BA440" s="85" t="e">
        <f t="shared" ca="1" si="39"/>
        <v>#NAME?</v>
      </c>
      <c r="BB440" s="85" t="e">
        <f t="shared" ca="1" si="40"/>
        <v>#NAME?</v>
      </c>
      <c r="BC440" s="90" t="e">
        <f t="shared" ca="1" si="41"/>
        <v>#NAME?</v>
      </c>
      <c r="BD440" s="90" t="e">
        <f t="shared" ca="1" si="42"/>
        <v>#NAME?</v>
      </c>
      <c r="BE440" s="85" t="e">
        <f t="shared" ca="1" si="43"/>
        <v>#NAME?</v>
      </c>
      <c r="BF440" s="22" t="e">
        <f t="shared" ca="1" si="44"/>
        <v>#NAME?</v>
      </c>
      <c r="BG440" s="22" t="e">
        <f t="shared" ca="1" si="45"/>
        <v>#NAME?</v>
      </c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 t="str">
        <f t="shared" si="22"/>
        <v/>
      </c>
      <c r="B441" s="172"/>
      <c r="C441" s="71"/>
      <c r="D441" s="71"/>
      <c r="E441" s="71"/>
      <c r="F441" s="71"/>
      <c r="G441" s="71"/>
      <c r="H441" s="54" t="str">
        <f t="shared" si="31"/>
        <v/>
      </c>
      <c r="I441" s="71"/>
      <c r="J441" s="71"/>
      <c r="K441" s="71"/>
      <c r="L441" s="71"/>
      <c r="M441" s="71"/>
      <c r="N441" s="71"/>
      <c r="O441" s="71"/>
      <c r="P441" s="71"/>
      <c r="Q441" s="71"/>
      <c r="R441" s="205"/>
      <c r="S441" s="205"/>
      <c r="T441" s="66"/>
      <c r="U441" s="205"/>
      <c r="V441" s="71"/>
      <c r="W441" s="175"/>
      <c r="X441" s="175"/>
      <c r="Y441" s="69" t="str">
        <f t="shared" si="28"/>
        <v/>
      </c>
      <c r="Z441" s="69"/>
      <c r="AA441" s="69"/>
      <c r="AB441" s="25" t="str">
        <f t="shared" si="29"/>
        <v/>
      </c>
      <c r="AC441" s="71"/>
      <c r="AD441" s="169"/>
      <c r="AE441" s="169"/>
      <c r="AF441" s="69" t="str">
        <f t="shared" si="26"/>
        <v/>
      </c>
      <c r="AG441" s="169"/>
      <c r="AH441" s="170"/>
      <c r="AI441" s="77" t="str">
        <f t="shared" si="27"/>
        <v/>
      </c>
      <c r="AJ441" s="80"/>
      <c r="AK441" s="80"/>
      <c r="AL441" s="82"/>
      <c r="AM441" s="82"/>
      <c r="AN441" s="82"/>
      <c r="AO441" s="82"/>
      <c r="AP441" s="82"/>
      <c r="AQ441" s="82"/>
      <c r="AR441" s="137"/>
      <c r="AS441" s="83" t="str">
        <f t="shared" si="30"/>
        <v/>
      </c>
      <c r="AT441" s="85">
        <f t="shared" si="32"/>
        <v>0</v>
      </c>
      <c r="AU441" s="84" t="e">
        <f t="shared" ca="1" si="33"/>
        <v>#NAME?</v>
      </c>
      <c r="AV441" s="85" t="e">
        <f t="shared" ca="1" si="34"/>
        <v>#NAME?</v>
      </c>
      <c r="AW441" s="86" t="e">
        <f t="shared" ca="1" si="35"/>
        <v>#NAME?</v>
      </c>
      <c r="AX441" s="85" t="e">
        <f t="shared" ca="1" si="36"/>
        <v>#NAME?</v>
      </c>
      <c r="AY441" s="86" t="str">
        <f t="shared" si="37"/>
        <v/>
      </c>
      <c r="AZ441" s="171" t="e">
        <f t="shared" ca="1" si="38"/>
        <v>#NAME?</v>
      </c>
      <c r="BA441" s="85" t="e">
        <f t="shared" ca="1" si="39"/>
        <v>#NAME?</v>
      </c>
      <c r="BB441" s="85" t="e">
        <f t="shared" ca="1" si="40"/>
        <v>#NAME?</v>
      </c>
      <c r="BC441" s="90" t="e">
        <f t="shared" ca="1" si="41"/>
        <v>#NAME?</v>
      </c>
      <c r="BD441" s="90" t="e">
        <f t="shared" ca="1" si="42"/>
        <v>#NAME?</v>
      </c>
      <c r="BE441" s="85" t="e">
        <f t="shared" ca="1" si="43"/>
        <v>#NAME?</v>
      </c>
      <c r="BF441" s="22" t="e">
        <f t="shared" ca="1" si="44"/>
        <v>#NAME?</v>
      </c>
      <c r="BG441" s="22" t="e">
        <f t="shared" ca="1" si="45"/>
        <v>#NAME?</v>
      </c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 t="str">
        <f t="shared" si="22"/>
        <v/>
      </c>
      <c r="B442" s="172"/>
      <c r="C442" s="71"/>
      <c r="D442" s="71"/>
      <c r="E442" s="71"/>
      <c r="F442" s="71"/>
      <c r="G442" s="71"/>
      <c r="H442" s="54" t="str">
        <f t="shared" si="31"/>
        <v/>
      </c>
      <c r="I442" s="71"/>
      <c r="J442" s="71"/>
      <c r="K442" s="71"/>
      <c r="L442" s="71"/>
      <c r="M442" s="71"/>
      <c r="N442" s="71"/>
      <c r="O442" s="71"/>
      <c r="P442" s="71"/>
      <c r="Q442" s="71"/>
      <c r="R442" s="205"/>
      <c r="S442" s="205"/>
      <c r="T442" s="66"/>
      <c r="U442" s="205"/>
      <c r="V442" s="71"/>
      <c r="W442" s="175"/>
      <c r="X442" s="175"/>
      <c r="Y442" s="69" t="str">
        <f t="shared" si="28"/>
        <v/>
      </c>
      <c r="Z442" s="69"/>
      <c r="AA442" s="69"/>
      <c r="AB442" s="25" t="str">
        <f t="shared" si="29"/>
        <v/>
      </c>
      <c r="AC442" s="71"/>
      <c r="AD442" s="169"/>
      <c r="AE442" s="169"/>
      <c r="AF442" s="69" t="str">
        <f t="shared" si="26"/>
        <v/>
      </c>
      <c r="AG442" s="169"/>
      <c r="AH442" s="170"/>
      <c r="AI442" s="77" t="str">
        <f t="shared" si="27"/>
        <v/>
      </c>
      <c r="AJ442" s="80"/>
      <c r="AK442" s="80"/>
      <c r="AL442" s="82"/>
      <c r="AM442" s="82"/>
      <c r="AN442" s="82"/>
      <c r="AO442" s="82"/>
      <c r="AP442" s="82"/>
      <c r="AQ442" s="82"/>
      <c r="AR442" s="137"/>
      <c r="AS442" s="83" t="str">
        <f t="shared" si="30"/>
        <v/>
      </c>
      <c r="AT442" s="85">
        <f t="shared" si="32"/>
        <v>0</v>
      </c>
      <c r="AU442" s="84" t="e">
        <f t="shared" ca="1" si="33"/>
        <v>#NAME?</v>
      </c>
      <c r="AV442" s="85" t="e">
        <f t="shared" ca="1" si="34"/>
        <v>#NAME?</v>
      </c>
      <c r="AW442" s="86" t="e">
        <f t="shared" ca="1" si="35"/>
        <v>#NAME?</v>
      </c>
      <c r="AX442" s="85" t="e">
        <f t="shared" ca="1" si="36"/>
        <v>#NAME?</v>
      </c>
      <c r="AY442" s="86" t="str">
        <f t="shared" si="37"/>
        <v/>
      </c>
      <c r="AZ442" s="171" t="e">
        <f t="shared" ca="1" si="38"/>
        <v>#NAME?</v>
      </c>
      <c r="BA442" s="85" t="e">
        <f t="shared" ca="1" si="39"/>
        <v>#NAME?</v>
      </c>
      <c r="BB442" s="85" t="e">
        <f t="shared" ca="1" si="40"/>
        <v>#NAME?</v>
      </c>
      <c r="BC442" s="90" t="e">
        <f t="shared" ca="1" si="41"/>
        <v>#NAME?</v>
      </c>
      <c r="BD442" s="90" t="e">
        <f t="shared" ca="1" si="42"/>
        <v>#NAME?</v>
      </c>
      <c r="BE442" s="85" t="e">
        <f t="shared" ca="1" si="43"/>
        <v>#NAME?</v>
      </c>
      <c r="BF442" s="22" t="e">
        <f t="shared" ca="1" si="44"/>
        <v>#NAME?</v>
      </c>
      <c r="BG442" s="22" t="e">
        <f t="shared" ca="1" si="45"/>
        <v>#NAME?</v>
      </c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 t="str">
        <f t="shared" si="22"/>
        <v/>
      </c>
      <c r="B443" s="172"/>
      <c r="C443" s="71"/>
      <c r="D443" s="71"/>
      <c r="E443" s="71"/>
      <c r="F443" s="71"/>
      <c r="G443" s="71"/>
      <c r="H443" s="54" t="str">
        <f t="shared" si="31"/>
        <v/>
      </c>
      <c r="I443" s="71"/>
      <c r="J443" s="71"/>
      <c r="K443" s="71"/>
      <c r="L443" s="71"/>
      <c r="M443" s="71"/>
      <c r="N443" s="71"/>
      <c r="O443" s="71"/>
      <c r="P443" s="71"/>
      <c r="Q443" s="71"/>
      <c r="R443" s="205"/>
      <c r="S443" s="205"/>
      <c r="T443" s="66"/>
      <c r="U443" s="205"/>
      <c r="V443" s="71"/>
      <c r="W443" s="175"/>
      <c r="X443" s="175"/>
      <c r="Y443" s="69" t="str">
        <f t="shared" si="28"/>
        <v/>
      </c>
      <c r="Z443" s="69"/>
      <c r="AA443" s="69"/>
      <c r="AB443" s="25" t="str">
        <f t="shared" si="29"/>
        <v/>
      </c>
      <c r="AC443" s="71"/>
      <c r="AD443" s="169"/>
      <c r="AE443" s="169"/>
      <c r="AF443" s="69" t="str">
        <f t="shared" si="26"/>
        <v/>
      </c>
      <c r="AG443" s="169"/>
      <c r="AH443" s="170"/>
      <c r="AI443" s="77" t="str">
        <f t="shared" si="27"/>
        <v/>
      </c>
      <c r="AJ443" s="80"/>
      <c r="AK443" s="80"/>
      <c r="AL443" s="82"/>
      <c r="AM443" s="82"/>
      <c r="AN443" s="82"/>
      <c r="AO443" s="82"/>
      <c r="AP443" s="82"/>
      <c r="AQ443" s="82"/>
      <c r="AR443" s="137"/>
      <c r="AS443" s="83" t="str">
        <f t="shared" si="30"/>
        <v/>
      </c>
      <c r="AT443" s="85">
        <f t="shared" si="32"/>
        <v>0</v>
      </c>
      <c r="AU443" s="84" t="e">
        <f t="shared" ca="1" si="33"/>
        <v>#NAME?</v>
      </c>
      <c r="AV443" s="85" t="e">
        <f t="shared" ca="1" si="34"/>
        <v>#NAME?</v>
      </c>
      <c r="AW443" s="86" t="e">
        <f t="shared" ca="1" si="35"/>
        <v>#NAME?</v>
      </c>
      <c r="AX443" s="85" t="e">
        <f t="shared" ca="1" si="36"/>
        <v>#NAME?</v>
      </c>
      <c r="AY443" s="86" t="str">
        <f t="shared" si="37"/>
        <v/>
      </c>
      <c r="AZ443" s="171" t="e">
        <f t="shared" ca="1" si="38"/>
        <v>#NAME?</v>
      </c>
      <c r="BA443" s="85" t="e">
        <f t="shared" ca="1" si="39"/>
        <v>#NAME?</v>
      </c>
      <c r="BB443" s="85" t="e">
        <f t="shared" ca="1" si="40"/>
        <v>#NAME?</v>
      </c>
      <c r="BC443" s="90" t="e">
        <f t="shared" ca="1" si="41"/>
        <v>#NAME?</v>
      </c>
      <c r="BD443" s="90" t="e">
        <f t="shared" ca="1" si="42"/>
        <v>#NAME?</v>
      </c>
      <c r="BE443" s="85" t="e">
        <f t="shared" ca="1" si="43"/>
        <v>#NAME?</v>
      </c>
      <c r="BF443" s="22" t="e">
        <f t="shared" ca="1" si="44"/>
        <v>#NAME?</v>
      </c>
      <c r="BG443" s="22" t="e">
        <f t="shared" ca="1" si="45"/>
        <v>#NAME?</v>
      </c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 t="str">
        <f t="shared" si="22"/>
        <v/>
      </c>
      <c r="B444" s="172"/>
      <c r="C444" s="71"/>
      <c r="D444" s="71"/>
      <c r="E444" s="71"/>
      <c r="F444" s="71"/>
      <c r="G444" s="71"/>
      <c r="H444" s="54" t="str">
        <f t="shared" si="31"/>
        <v/>
      </c>
      <c r="I444" s="71"/>
      <c r="J444" s="71"/>
      <c r="K444" s="71"/>
      <c r="L444" s="71"/>
      <c r="M444" s="71"/>
      <c r="N444" s="71"/>
      <c r="O444" s="71"/>
      <c r="P444" s="71"/>
      <c r="Q444" s="71"/>
      <c r="R444" s="205"/>
      <c r="S444" s="205"/>
      <c r="T444" s="66"/>
      <c r="U444" s="205"/>
      <c r="V444" s="71"/>
      <c r="W444" s="175"/>
      <c r="X444" s="175"/>
      <c r="Y444" s="69" t="str">
        <f t="shared" si="28"/>
        <v/>
      </c>
      <c r="Z444" s="69"/>
      <c r="AA444" s="69"/>
      <c r="AB444" s="25" t="str">
        <f t="shared" si="29"/>
        <v/>
      </c>
      <c r="AC444" s="71"/>
      <c r="AD444" s="169"/>
      <c r="AE444" s="169"/>
      <c r="AF444" s="69" t="str">
        <f t="shared" si="26"/>
        <v/>
      </c>
      <c r="AG444" s="169"/>
      <c r="AH444" s="170"/>
      <c r="AI444" s="77" t="str">
        <f t="shared" si="27"/>
        <v/>
      </c>
      <c r="AJ444" s="80"/>
      <c r="AK444" s="80"/>
      <c r="AL444" s="82"/>
      <c r="AM444" s="82"/>
      <c r="AN444" s="82"/>
      <c r="AO444" s="82"/>
      <c r="AP444" s="82"/>
      <c r="AQ444" s="82"/>
      <c r="AR444" s="137"/>
      <c r="AS444" s="83" t="str">
        <f t="shared" si="30"/>
        <v/>
      </c>
      <c r="AT444" s="85">
        <f t="shared" si="32"/>
        <v>0</v>
      </c>
      <c r="AU444" s="84" t="e">
        <f t="shared" ca="1" si="33"/>
        <v>#NAME?</v>
      </c>
      <c r="AV444" s="85" t="e">
        <f t="shared" ca="1" si="34"/>
        <v>#NAME?</v>
      </c>
      <c r="AW444" s="86" t="e">
        <f t="shared" ca="1" si="35"/>
        <v>#NAME?</v>
      </c>
      <c r="AX444" s="85" t="e">
        <f t="shared" ca="1" si="36"/>
        <v>#NAME?</v>
      </c>
      <c r="AY444" s="86" t="str">
        <f t="shared" si="37"/>
        <v/>
      </c>
      <c r="AZ444" s="171" t="e">
        <f t="shared" ca="1" si="38"/>
        <v>#NAME?</v>
      </c>
      <c r="BA444" s="85" t="e">
        <f t="shared" ca="1" si="39"/>
        <v>#NAME?</v>
      </c>
      <c r="BB444" s="85" t="e">
        <f t="shared" ca="1" si="40"/>
        <v>#NAME?</v>
      </c>
      <c r="BC444" s="90" t="e">
        <f t="shared" ca="1" si="41"/>
        <v>#NAME?</v>
      </c>
      <c r="BD444" s="90" t="e">
        <f t="shared" ca="1" si="42"/>
        <v>#NAME?</v>
      </c>
      <c r="BE444" s="85" t="e">
        <f t="shared" ca="1" si="43"/>
        <v>#NAME?</v>
      </c>
      <c r="BF444" s="22" t="e">
        <f t="shared" ca="1" si="44"/>
        <v>#NAME?</v>
      </c>
      <c r="BG444" s="22" t="e">
        <f t="shared" ca="1" si="45"/>
        <v>#NAME?</v>
      </c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 t="str">
        <f t="shared" si="22"/>
        <v/>
      </c>
      <c r="B445" s="172"/>
      <c r="C445" s="71"/>
      <c r="D445" s="71"/>
      <c r="E445" s="71"/>
      <c r="F445" s="71"/>
      <c r="G445" s="71"/>
      <c r="H445" s="54" t="str">
        <f t="shared" si="31"/>
        <v/>
      </c>
      <c r="I445" s="71"/>
      <c r="J445" s="71"/>
      <c r="K445" s="71"/>
      <c r="L445" s="71"/>
      <c r="M445" s="71"/>
      <c r="N445" s="71"/>
      <c r="O445" s="71"/>
      <c r="P445" s="71"/>
      <c r="Q445" s="71"/>
      <c r="R445" s="205"/>
      <c r="S445" s="205"/>
      <c r="T445" s="66"/>
      <c r="U445" s="205"/>
      <c r="V445" s="71"/>
      <c r="W445" s="175"/>
      <c r="X445" s="175"/>
      <c r="Y445" s="69" t="str">
        <f t="shared" si="28"/>
        <v/>
      </c>
      <c r="Z445" s="69"/>
      <c r="AA445" s="69"/>
      <c r="AB445" s="25" t="str">
        <f t="shared" si="29"/>
        <v/>
      </c>
      <c r="AC445" s="71"/>
      <c r="AD445" s="169"/>
      <c r="AE445" s="169"/>
      <c r="AF445" s="69" t="str">
        <f t="shared" si="26"/>
        <v/>
      </c>
      <c r="AG445" s="169"/>
      <c r="AH445" s="170"/>
      <c r="AI445" s="77" t="str">
        <f t="shared" si="27"/>
        <v/>
      </c>
      <c r="AJ445" s="80"/>
      <c r="AK445" s="80"/>
      <c r="AL445" s="82"/>
      <c r="AM445" s="82"/>
      <c r="AN445" s="82"/>
      <c r="AO445" s="82"/>
      <c r="AP445" s="82"/>
      <c r="AQ445" s="82"/>
      <c r="AR445" s="137"/>
      <c r="AS445" s="83" t="str">
        <f t="shared" si="30"/>
        <v/>
      </c>
      <c r="AT445" s="85">
        <f t="shared" si="32"/>
        <v>0</v>
      </c>
      <c r="AU445" s="84" t="e">
        <f t="shared" ca="1" si="33"/>
        <v>#NAME?</v>
      </c>
      <c r="AV445" s="85" t="e">
        <f t="shared" ca="1" si="34"/>
        <v>#NAME?</v>
      </c>
      <c r="AW445" s="86" t="e">
        <f t="shared" ca="1" si="35"/>
        <v>#NAME?</v>
      </c>
      <c r="AX445" s="85" t="e">
        <f t="shared" ca="1" si="36"/>
        <v>#NAME?</v>
      </c>
      <c r="AY445" s="86" t="str">
        <f t="shared" si="37"/>
        <v/>
      </c>
      <c r="AZ445" s="171" t="e">
        <f t="shared" ca="1" si="38"/>
        <v>#NAME?</v>
      </c>
      <c r="BA445" s="85" t="e">
        <f t="shared" ca="1" si="39"/>
        <v>#NAME?</v>
      </c>
      <c r="BB445" s="85" t="e">
        <f t="shared" ca="1" si="40"/>
        <v>#NAME?</v>
      </c>
      <c r="BC445" s="90" t="e">
        <f t="shared" ca="1" si="41"/>
        <v>#NAME?</v>
      </c>
      <c r="BD445" s="90" t="e">
        <f t="shared" ca="1" si="42"/>
        <v>#NAME?</v>
      </c>
      <c r="BE445" s="85" t="e">
        <f t="shared" ca="1" si="43"/>
        <v>#NAME?</v>
      </c>
      <c r="BF445" s="22" t="e">
        <f t="shared" ca="1" si="44"/>
        <v>#NAME?</v>
      </c>
      <c r="BG445" s="22" t="e">
        <f t="shared" ca="1" si="45"/>
        <v>#NAME?</v>
      </c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 t="str">
        <f t="shared" si="22"/>
        <v/>
      </c>
      <c r="B446" s="172"/>
      <c r="C446" s="71"/>
      <c r="D446" s="71"/>
      <c r="E446" s="71"/>
      <c r="F446" s="71"/>
      <c r="G446" s="71"/>
      <c r="H446" s="54" t="str">
        <f t="shared" si="31"/>
        <v/>
      </c>
      <c r="I446" s="71"/>
      <c r="J446" s="71"/>
      <c r="K446" s="71"/>
      <c r="L446" s="71"/>
      <c r="M446" s="71"/>
      <c r="N446" s="71"/>
      <c r="O446" s="71"/>
      <c r="P446" s="71"/>
      <c r="Q446" s="71"/>
      <c r="R446" s="205"/>
      <c r="S446" s="205"/>
      <c r="T446" s="66"/>
      <c r="U446" s="205"/>
      <c r="V446" s="71"/>
      <c r="W446" s="175"/>
      <c r="X446" s="175"/>
      <c r="Y446" s="69" t="str">
        <f t="shared" si="28"/>
        <v/>
      </c>
      <c r="Z446" s="69"/>
      <c r="AA446" s="69"/>
      <c r="AB446" s="25" t="str">
        <f t="shared" si="29"/>
        <v/>
      </c>
      <c r="AC446" s="71"/>
      <c r="AD446" s="169"/>
      <c r="AE446" s="169"/>
      <c r="AF446" s="69" t="str">
        <f t="shared" si="26"/>
        <v/>
      </c>
      <c r="AG446" s="169"/>
      <c r="AH446" s="170"/>
      <c r="AI446" s="77" t="str">
        <f t="shared" si="27"/>
        <v/>
      </c>
      <c r="AJ446" s="80"/>
      <c r="AK446" s="80"/>
      <c r="AL446" s="82"/>
      <c r="AM446" s="82"/>
      <c r="AN446" s="82"/>
      <c r="AO446" s="82"/>
      <c r="AP446" s="82"/>
      <c r="AQ446" s="82"/>
      <c r="AR446" s="137"/>
      <c r="AS446" s="83" t="str">
        <f t="shared" si="30"/>
        <v/>
      </c>
      <c r="AT446" s="85">
        <f t="shared" si="32"/>
        <v>0</v>
      </c>
      <c r="AU446" s="84" t="e">
        <f t="shared" ca="1" si="33"/>
        <v>#NAME?</v>
      </c>
      <c r="AV446" s="85" t="e">
        <f t="shared" ca="1" si="34"/>
        <v>#NAME?</v>
      </c>
      <c r="AW446" s="86" t="e">
        <f t="shared" ca="1" si="35"/>
        <v>#NAME?</v>
      </c>
      <c r="AX446" s="85" t="e">
        <f t="shared" ca="1" si="36"/>
        <v>#NAME?</v>
      </c>
      <c r="AY446" s="86" t="str">
        <f t="shared" si="37"/>
        <v/>
      </c>
      <c r="AZ446" s="171" t="e">
        <f t="shared" ca="1" si="38"/>
        <v>#NAME?</v>
      </c>
      <c r="BA446" s="85" t="e">
        <f t="shared" ca="1" si="39"/>
        <v>#NAME?</v>
      </c>
      <c r="BB446" s="85" t="e">
        <f t="shared" ca="1" si="40"/>
        <v>#NAME?</v>
      </c>
      <c r="BC446" s="90" t="e">
        <f t="shared" ca="1" si="41"/>
        <v>#NAME?</v>
      </c>
      <c r="BD446" s="90" t="e">
        <f t="shared" ca="1" si="42"/>
        <v>#NAME?</v>
      </c>
      <c r="BE446" s="85" t="e">
        <f t="shared" ca="1" si="43"/>
        <v>#NAME?</v>
      </c>
      <c r="BF446" s="22" t="e">
        <f t="shared" ca="1" si="44"/>
        <v>#NAME?</v>
      </c>
      <c r="BG446" s="22" t="e">
        <f t="shared" ca="1" si="45"/>
        <v>#NAME?</v>
      </c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 t="str">
        <f t="shared" si="22"/>
        <v/>
      </c>
      <c r="B447" s="172"/>
      <c r="C447" s="71"/>
      <c r="D447" s="71"/>
      <c r="E447" s="71"/>
      <c r="F447" s="71"/>
      <c r="G447" s="71"/>
      <c r="H447" s="54" t="str">
        <f t="shared" si="31"/>
        <v/>
      </c>
      <c r="I447" s="71"/>
      <c r="J447" s="71"/>
      <c r="K447" s="71"/>
      <c r="L447" s="71"/>
      <c r="M447" s="71"/>
      <c r="N447" s="71"/>
      <c r="O447" s="71"/>
      <c r="P447" s="71"/>
      <c r="Q447" s="71"/>
      <c r="R447" s="205"/>
      <c r="S447" s="205"/>
      <c r="T447" s="66"/>
      <c r="U447" s="205"/>
      <c r="V447" s="71"/>
      <c r="W447" s="175"/>
      <c r="X447" s="175"/>
      <c r="Y447" s="69" t="str">
        <f t="shared" si="28"/>
        <v/>
      </c>
      <c r="Z447" s="69"/>
      <c r="AA447" s="69"/>
      <c r="AB447" s="25" t="str">
        <f t="shared" si="29"/>
        <v/>
      </c>
      <c r="AC447" s="71"/>
      <c r="AD447" s="169"/>
      <c r="AE447" s="169"/>
      <c r="AF447" s="69" t="str">
        <f t="shared" si="26"/>
        <v/>
      </c>
      <c r="AG447" s="169"/>
      <c r="AH447" s="170"/>
      <c r="AI447" s="77" t="str">
        <f t="shared" si="27"/>
        <v/>
      </c>
      <c r="AJ447" s="80"/>
      <c r="AK447" s="80"/>
      <c r="AL447" s="82"/>
      <c r="AM447" s="82"/>
      <c r="AN447" s="82"/>
      <c r="AO447" s="82"/>
      <c r="AP447" s="82"/>
      <c r="AQ447" s="82"/>
      <c r="AR447" s="137"/>
      <c r="AS447" s="83" t="str">
        <f t="shared" si="30"/>
        <v/>
      </c>
      <c r="AT447" s="85">
        <f t="shared" si="32"/>
        <v>0</v>
      </c>
      <c r="AU447" s="84" t="e">
        <f t="shared" ca="1" si="33"/>
        <v>#NAME?</v>
      </c>
      <c r="AV447" s="85" t="e">
        <f t="shared" ca="1" si="34"/>
        <v>#NAME?</v>
      </c>
      <c r="AW447" s="86" t="e">
        <f t="shared" ca="1" si="35"/>
        <v>#NAME?</v>
      </c>
      <c r="AX447" s="85" t="e">
        <f t="shared" ca="1" si="36"/>
        <v>#NAME?</v>
      </c>
      <c r="AY447" s="86" t="str">
        <f t="shared" si="37"/>
        <v/>
      </c>
      <c r="AZ447" s="171" t="e">
        <f t="shared" ca="1" si="38"/>
        <v>#NAME?</v>
      </c>
      <c r="BA447" s="85" t="e">
        <f t="shared" ca="1" si="39"/>
        <v>#NAME?</v>
      </c>
      <c r="BB447" s="85" t="e">
        <f t="shared" ca="1" si="40"/>
        <v>#NAME?</v>
      </c>
      <c r="BC447" s="90" t="e">
        <f t="shared" ca="1" si="41"/>
        <v>#NAME?</v>
      </c>
      <c r="BD447" s="90" t="e">
        <f t="shared" ca="1" si="42"/>
        <v>#NAME?</v>
      </c>
      <c r="BE447" s="85" t="e">
        <f t="shared" ca="1" si="43"/>
        <v>#NAME?</v>
      </c>
      <c r="BF447" s="22" t="e">
        <f t="shared" ca="1" si="44"/>
        <v>#NAME?</v>
      </c>
      <c r="BG447" s="22" t="e">
        <f t="shared" ca="1" si="45"/>
        <v>#NAME?</v>
      </c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 t="str">
        <f t="shared" si="22"/>
        <v/>
      </c>
      <c r="B448" s="172"/>
      <c r="C448" s="71"/>
      <c r="D448" s="71"/>
      <c r="E448" s="71"/>
      <c r="F448" s="71"/>
      <c r="G448" s="71"/>
      <c r="H448" s="54" t="str">
        <f t="shared" si="31"/>
        <v/>
      </c>
      <c r="I448" s="71"/>
      <c r="J448" s="71"/>
      <c r="K448" s="71"/>
      <c r="L448" s="71"/>
      <c r="M448" s="71"/>
      <c r="N448" s="71"/>
      <c r="O448" s="71"/>
      <c r="P448" s="71"/>
      <c r="Q448" s="71"/>
      <c r="R448" s="205"/>
      <c r="S448" s="205"/>
      <c r="T448" s="66"/>
      <c r="U448" s="205"/>
      <c r="V448" s="71"/>
      <c r="W448" s="175"/>
      <c r="X448" s="175"/>
      <c r="Y448" s="69" t="str">
        <f t="shared" si="28"/>
        <v/>
      </c>
      <c r="Z448" s="69"/>
      <c r="AA448" s="69"/>
      <c r="AB448" s="25" t="str">
        <f t="shared" si="29"/>
        <v/>
      </c>
      <c r="AC448" s="71"/>
      <c r="AD448" s="169"/>
      <c r="AE448" s="169"/>
      <c r="AF448" s="69" t="str">
        <f t="shared" si="26"/>
        <v/>
      </c>
      <c r="AG448" s="169"/>
      <c r="AH448" s="170"/>
      <c r="AI448" s="77" t="str">
        <f t="shared" si="27"/>
        <v/>
      </c>
      <c r="AJ448" s="80"/>
      <c r="AK448" s="80"/>
      <c r="AL448" s="82"/>
      <c r="AM448" s="82"/>
      <c r="AN448" s="82"/>
      <c r="AO448" s="82"/>
      <c r="AP448" s="82"/>
      <c r="AQ448" s="82"/>
      <c r="AR448" s="137"/>
      <c r="AS448" s="83" t="str">
        <f t="shared" si="30"/>
        <v/>
      </c>
      <c r="AT448" s="85">
        <f t="shared" si="32"/>
        <v>0</v>
      </c>
      <c r="AU448" s="84" t="e">
        <f t="shared" ca="1" si="33"/>
        <v>#NAME?</v>
      </c>
      <c r="AV448" s="85" t="e">
        <f t="shared" ca="1" si="34"/>
        <v>#NAME?</v>
      </c>
      <c r="AW448" s="86" t="e">
        <f t="shared" ca="1" si="35"/>
        <v>#NAME?</v>
      </c>
      <c r="AX448" s="85" t="e">
        <f t="shared" ca="1" si="36"/>
        <v>#NAME?</v>
      </c>
      <c r="AY448" s="86" t="str">
        <f t="shared" si="37"/>
        <v/>
      </c>
      <c r="AZ448" s="171" t="e">
        <f t="shared" ca="1" si="38"/>
        <v>#NAME?</v>
      </c>
      <c r="BA448" s="85" t="e">
        <f t="shared" ca="1" si="39"/>
        <v>#NAME?</v>
      </c>
      <c r="BB448" s="85" t="e">
        <f t="shared" ca="1" si="40"/>
        <v>#NAME?</v>
      </c>
      <c r="BC448" s="90" t="e">
        <f t="shared" ca="1" si="41"/>
        <v>#NAME?</v>
      </c>
      <c r="BD448" s="90" t="e">
        <f t="shared" ca="1" si="42"/>
        <v>#NAME?</v>
      </c>
      <c r="BE448" s="85" t="e">
        <f t="shared" ca="1" si="43"/>
        <v>#NAME?</v>
      </c>
      <c r="BF448" s="22" t="e">
        <f t="shared" ca="1" si="44"/>
        <v>#NAME?</v>
      </c>
      <c r="BG448" s="22" t="e">
        <f t="shared" ca="1" si="45"/>
        <v>#NAME?</v>
      </c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 t="str">
        <f t="shared" si="22"/>
        <v/>
      </c>
      <c r="B449" s="172"/>
      <c r="C449" s="71"/>
      <c r="D449" s="71"/>
      <c r="E449" s="71"/>
      <c r="F449" s="71"/>
      <c r="G449" s="71"/>
      <c r="H449" s="54" t="str">
        <f t="shared" si="31"/>
        <v/>
      </c>
      <c r="I449" s="71"/>
      <c r="J449" s="71"/>
      <c r="K449" s="71"/>
      <c r="L449" s="71"/>
      <c r="M449" s="71"/>
      <c r="N449" s="71"/>
      <c r="O449" s="71"/>
      <c r="P449" s="71"/>
      <c r="Q449" s="71"/>
      <c r="R449" s="205"/>
      <c r="S449" s="205"/>
      <c r="T449" s="66"/>
      <c r="U449" s="205"/>
      <c r="V449" s="71"/>
      <c r="W449" s="175"/>
      <c r="X449" s="175"/>
      <c r="Y449" s="69" t="str">
        <f t="shared" si="28"/>
        <v/>
      </c>
      <c r="Z449" s="69"/>
      <c r="AA449" s="69"/>
      <c r="AB449" s="25" t="str">
        <f t="shared" si="29"/>
        <v/>
      </c>
      <c r="AC449" s="71"/>
      <c r="AD449" s="169"/>
      <c r="AE449" s="169"/>
      <c r="AF449" s="69" t="str">
        <f t="shared" si="26"/>
        <v/>
      </c>
      <c r="AG449" s="169"/>
      <c r="AH449" s="170"/>
      <c r="AI449" s="77" t="str">
        <f t="shared" si="27"/>
        <v/>
      </c>
      <c r="AJ449" s="80"/>
      <c r="AK449" s="80"/>
      <c r="AL449" s="82"/>
      <c r="AM449" s="82"/>
      <c r="AN449" s="82"/>
      <c r="AO449" s="82"/>
      <c r="AP449" s="82"/>
      <c r="AQ449" s="82"/>
      <c r="AR449" s="137"/>
      <c r="AS449" s="83" t="str">
        <f t="shared" si="30"/>
        <v/>
      </c>
      <c r="AT449" s="85">
        <f t="shared" si="32"/>
        <v>0</v>
      </c>
      <c r="AU449" s="84" t="e">
        <f t="shared" ca="1" si="33"/>
        <v>#NAME?</v>
      </c>
      <c r="AV449" s="85" t="e">
        <f t="shared" ca="1" si="34"/>
        <v>#NAME?</v>
      </c>
      <c r="AW449" s="86" t="e">
        <f t="shared" ca="1" si="35"/>
        <v>#NAME?</v>
      </c>
      <c r="AX449" s="85" t="e">
        <f t="shared" ca="1" si="36"/>
        <v>#NAME?</v>
      </c>
      <c r="AY449" s="86" t="str">
        <f t="shared" si="37"/>
        <v/>
      </c>
      <c r="AZ449" s="171" t="e">
        <f t="shared" ca="1" si="38"/>
        <v>#NAME?</v>
      </c>
      <c r="BA449" s="85" t="e">
        <f t="shared" ca="1" si="39"/>
        <v>#NAME?</v>
      </c>
      <c r="BB449" s="85" t="e">
        <f t="shared" ca="1" si="40"/>
        <v>#NAME?</v>
      </c>
      <c r="BC449" s="90" t="e">
        <f t="shared" ca="1" si="41"/>
        <v>#NAME?</v>
      </c>
      <c r="BD449" s="90" t="e">
        <f t="shared" ca="1" si="42"/>
        <v>#NAME?</v>
      </c>
      <c r="BE449" s="85" t="e">
        <f t="shared" ca="1" si="43"/>
        <v>#NAME?</v>
      </c>
      <c r="BF449" s="22" t="e">
        <f t="shared" ca="1" si="44"/>
        <v>#NAME?</v>
      </c>
      <c r="BG449" s="22" t="e">
        <f t="shared" ca="1" si="45"/>
        <v>#NAME?</v>
      </c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 t="str">
        <f t="shared" si="22"/>
        <v/>
      </c>
      <c r="B450" s="172"/>
      <c r="C450" s="71"/>
      <c r="D450" s="71"/>
      <c r="E450" s="71"/>
      <c r="F450" s="71"/>
      <c r="G450" s="71"/>
      <c r="H450" s="54" t="str">
        <f t="shared" si="31"/>
        <v/>
      </c>
      <c r="I450" s="71"/>
      <c r="J450" s="71"/>
      <c r="K450" s="71"/>
      <c r="L450" s="71"/>
      <c r="M450" s="71"/>
      <c r="N450" s="71"/>
      <c r="O450" s="71"/>
      <c r="P450" s="71"/>
      <c r="Q450" s="71"/>
      <c r="R450" s="205"/>
      <c r="S450" s="205"/>
      <c r="T450" s="66"/>
      <c r="U450" s="205"/>
      <c r="V450" s="71"/>
      <c r="W450" s="175"/>
      <c r="X450" s="175"/>
      <c r="Y450" s="69" t="str">
        <f t="shared" si="28"/>
        <v/>
      </c>
      <c r="Z450" s="69"/>
      <c r="AA450" s="69"/>
      <c r="AB450" s="25" t="str">
        <f t="shared" si="29"/>
        <v/>
      </c>
      <c r="AC450" s="71"/>
      <c r="AD450" s="169"/>
      <c r="AE450" s="169"/>
      <c r="AF450" s="69" t="str">
        <f t="shared" si="26"/>
        <v/>
      </c>
      <c r="AG450" s="169"/>
      <c r="AH450" s="170"/>
      <c r="AI450" s="77" t="str">
        <f t="shared" si="27"/>
        <v/>
      </c>
      <c r="AJ450" s="80"/>
      <c r="AK450" s="80"/>
      <c r="AL450" s="82"/>
      <c r="AM450" s="82"/>
      <c r="AN450" s="82"/>
      <c r="AO450" s="82"/>
      <c r="AP450" s="82"/>
      <c r="AQ450" s="82"/>
      <c r="AR450" s="137"/>
      <c r="AS450" s="83" t="str">
        <f t="shared" si="30"/>
        <v/>
      </c>
      <c r="AT450" s="85">
        <f t="shared" si="32"/>
        <v>0</v>
      </c>
      <c r="AU450" s="84" t="e">
        <f t="shared" ca="1" si="33"/>
        <v>#NAME?</v>
      </c>
      <c r="AV450" s="85" t="e">
        <f t="shared" ca="1" si="34"/>
        <v>#NAME?</v>
      </c>
      <c r="AW450" s="86" t="e">
        <f t="shared" ca="1" si="35"/>
        <v>#NAME?</v>
      </c>
      <c r="AX450" s="85" t="e">
        <f t="shared" ca="1" si="36"/>
        <v>#NAME?</v>
      </c>
      <c r="AY450" s="86" t="str">
        <f t="shared" si="37"/>
        <v/>
      </c>
      <c r="AZ450" s="171" t="e">
        <f t="shared" ca="1" si="38"/>
        <v>#NAME?</v>
      </c>
      <c r="BA450" s="85" t="e">
        <f t="shared" ca="1" si="39"/>
        <v>#NAME?</v>
      </c>
      <c r="BB450" s="85" t="e">
        <f t="shared" ca="1" si="40"/>
        <v>#NAME?</v>
      </c>
      <c r="BC450" s="90" t="e">
        <f t="shared" ca="1" si="41"/>
        <v>#NAME?</v>
      </c>
      <c r="BD450" s="90" t="e">
        <f t="shared" ca="1" si="42"/>
        <v>#NAME?</v>
      </c>
      <c r="BE450" s="85" t="e">
        <f t="shared" ca="1" si="43"/>
        <v>#NAME?</v>
      </c>
      <c r="BF450" s="22" t="e">
        <f t="shared" ca="1" si="44"/>
        <v>#NAME?</v>
      </c>
      <c r="BG450" s="22" t="e">
        <f t="shared" ca="1" si="45"/>
        <v>#NAME?</v>
      </c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 t="str">
        <f t="shared" si="22"/>
        <v/>
      </c>
      <c r="B451" s="172"/>
      <c r="C451" s="71"/>
      <c r="D451" s="71"/>
      <c r="E451" s="71"/>
      <c r="F451" s="71"/>
      <c r="G451" s="71"/>
      <c r="H451" s="54" t="str">
        <f t="shared" si="31"/>
        <v/>
      </c>
      <c r="I451" s="71"/>
      <c r="J451" s="71"/>
      <c r="K451" s="71"/>
      <c r="L451" s="71"/>
      <c r="M451" s="71"/>
      <c r="N451" s="71"/>
      <c r="O451" s="71"/>
      <c r="P451" s="71"/>
      <c r="Q451" s="71"/>
      <c r="R451" s="205"/>
      <c r="S451" s="205"/>
      <c r="T451" s="66"/>
      <c r="U451" s="205"/>
      <c r="V451" s="71"/>
      <c r="W451" s="175"/>
      <c r="X451" s="175"/>
      <c r="Y451" s="69" t="str">
        <f t="shared" si="28"/>
        <v/>
      </c>
      <c r="Z451" s="69"/>
      <c r="AA451" s="69"/>
      <c r="AB451" s="25" t="str">
        <f t="shared" si="29"/>
        <v/>
      </c>
      <c r="AC451" s="71"/>
      <c r="AD451" s="169"/>
      <c r="AE451" s="169"/>
      <c r="AF451" s="69" t="str">
        <f t="shared" si="26"/>
        <v/>
      </c>
      <c r="AG451" s="169"/>
      <c r="AH451" s="170"/>
      <c r="AI451" s="77" t="str">
        <f t="shared" si="27"/>
        <v/>
      </c>
      <c r="AJ451" s="80"/>
      <c r="AK451" s="80"/>
      <c r="AL451" s="82"/>
      <c r="AM451" s="82"/>
      <c r="AN451" s="82"/>
      <c r="AO451" s="82"/>
      <c r="AP451" s="82"/>
      <c r="AQ451" s="82"/>
      <c r="AR451" s="137"/>
      <c r="AS451" s="83" t="str">
        <f t="shared" si="30"/>
        <v/>
      </c>
      <c r="AT451" s="85">
        <f t="shared" si="32"/>
        <v>0</v>
      </c>
      <c r="AU451" s="84" t="e">
        <f t="shared" ca="1" si="33"/>
        <v>#NAME?</v>
      </c>
      <c r="AV451" s="85" t="e">
        <f t="shared" ca="1" si="34"/>
        <v>#NAME?</v>
      </c>
      <c r="AW451" s="86" t="e">
        <f t="shared" ca="1" si="35"/>
        <v>#NAME?</v>
      </c>
      <c r="AX451" s="85" t="e">
        <f t="shared" ca="1" si="36"/>
        <v>#NAME?</v>
      </c>
      <c r="AY451" s="86" t="str">
        <f t="shared" si="37"/>
        <v/>
      </c>
      <c r="AZ451" s="171" t="e">
        <f t="shared" ca="1" si="38"/>
        <v>#NAME?</v>
      </c>
      <c r="BA451" s="85" t="e">
        <f t="shared" ca="1" si="39"/>
        <v>#NAME?</v>
      </c>
      <c r="BB451" s="85" t="e">
        <f t="shared" ca="1" si="40"/>
        <v>#NAME?</v>
      </c>
      <c r="BC451" s="90" t="e">
        <f t="shared" ca="1" si="41"/>
        <v>#NAME?</v>
      </c>
      <c r="BD451" s="90" t="e">
        <f t="shared" ca="1" si="42"/>
        <v>#NAME?</v>
      </c>
      <c r="BE451" s="85" t="e">
        <f t="shared" ca="1" si="43"/>
        <v>#NAME?</v>
      </c>
      <c r="BF451" s="22" t="e">
        <f t="shared" ca="1" si="44"/>
        <v>#NAME?</v>
      </c>
      <c r="BG451" s="22" t="e">
        <f t="shared" ca="1" si="45"/>
        <v>#NAME?</v>
      </c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 t="str">
        <f t="shared" si="22"/>
        <v/>
      </c>
      <c r="B452" s="172"/>
      <c r="C452" s="71"/>
      <c r="D452" s="71"/>
      <c r="E452" s="71"/>
      <c r="F452" s="71"/>
      <c r="G452" s="71"/>
      <c r="H452" s="54" t="str">
        <f t="shared" si="31"/>
        <v/>
      </c>
      <c r="I452" s="71"/>
      <c r="J452" s="71"/>
      <c r="K452" s="71"/>
      <c r="L452" s="71"/>
      <c r="M452" s="71"/>
      <c r="N452" s="71"/>
      <c r="O452" s="71"/>
      <c r="P452" s="71"/>
      <c r="Q452" s="71"/>
      <c r="R452" s="205"/>
      <c r="S452" s="205"/>
      <c r="T452" s="66"/>
      <c r="U452" s="205"/>
      <c r="V452" s="71"/>
      <c r="W452" s="175"/>
      <c r="X452" s="175"/>
      <c r="Y452" s="69" t="str">
        <f t="shared" si="28"/>
        <v/>
      </c>
      <c r="Z452" s="69"/>
      <c r="AA452" s="69"/>
      <c r="AB452" s="25" t="str">
        <f t="shared" si="29"/>
        <v/>
      </c>
      <c r="AC452" s="71"/>
      <c r="AD452" s="169"/>
      <c r="AE452" s="169"/>
      <c r="AF452" s="69" t="str">
        <f t="shared" si="26"/>
        <v/>
      </c>
      <c r="AG452" s="169"/>
      <c r="AH452" s="170"/>
      <c r="AI452" s="77" t="str">
        <f t="shared" si="27"/>
        <v/>
      </c>
      <c r="AJ452" s="80"/>
      <c r="AK452" s="80"/>
      <c r="AL452" s="82"/>
      <c r="AM452" s="82"/>
      <c r="AN452" s="82"/>
      <c r="AO452" s="82"/>
      <c r="AP452" s="82"/>
      <c r="AQ452" s="82"/>
      <c r="AR452" s="137"/>
      <c r="AS452" s="83" t="str">
        <f t="shared" si="30"/>
        <v/>
      </c>
      <c r="AT452" s="85">
        <f t="shared" si="32"/>
        <v>0</v>
      </c>
      <c r="AU452" s="84" t="e">
        <f t="shared" ca="1" si="33"/>
        <v>#NAME?</v>
      </c>
      <c r="AV452" s="85" t="e">
        <f t="shared" ca="1" si="34"/>
        <v>#NAME?</v>
      </c>
      <c r="AW452" s="86" t="e">
        <f t="shared" ca="1" si="35"/>
        <v>#NAME?</v>
      </c>
      <c r="AX452" s="85" t="e">
        <f t="shared" ca="1" si="36"/>
        <v>#NAME?</v>
      </c>
      <c r="AY452" s="86" t="str">
        <f t="shared" si="37"/>
        <v/>
      </c>
      <c r="AZ452" s="171" t="e">
        <f t="shared" ca="1" si="38"/>
        <v>#NAME?</v>
      </c>
      <c r="BA452" s="85" t="e">
        <f t="shared" ca="1" si="39"/>
        <v>#NAME?</v>
      </c>
      <c r="BB452" s="85" t="e">
        <f t="shared" ca="1" si="40"/>
        <v>#NAME?</v>
      </c>
      <c r="BC452" s="90" t="e">
        <f t="shared" ca="1" si="41"/>
        <v>#NAME?</v>
      </c>
      <c r="BD452" s="90" t="e">
        <f t="shared" ca="1" si="42"/>
        <v>#NAME?</v>
      </c>
      <c r="BE452" s="85" t="e">
        <f t="shared" ca="1" si="43"/>
        <v>#NAME?</v>
      </c>
      <c r="BF452" s="22" t="e">
        <f t="shared" ca="1" si="44"/>
        <v>#NAME?</v>
      </c>
      <c r="BG452" s="22" t="e">
        <f t="shared" ca="1" si="45"/>
        <v>#NAME?</v>
      </c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 t="str">
        <f t="shared" si="22"/>
        <v/>
      </c>
      <c r="B453" s="172"/>
      <c r="C453" s="71"/>
      <c r="D453" s="71"/>
      <c r="E453" s="71"/>
      <c r="F453" s="71"/>
      <c r="G453" s="71"/>
      <c r="H453" s="54" t="str">
        <f t="shared" si="31"/>
        <v/>
      </c>
      <c r="I453" s="71"/>
      <c r="J453" s="71"/>
      <c r="K453" s="71"/>
      <c r="L453" s="71"/>
      <c r="M453" s="71"/>
      <c r="N453" s="71"/>
      <c r="O453" s="71"/>
      <c r="P453" s="71"/>
      <c r="Q453" s="71"/>
      <c r="R453" s="205"/>
      <c r="S453" s="205"/>
      <c r="T453" s="66"/>
      <c r="U453" s="205"/>
      <c r="V453" s="71"/>
      <c r="W453" s="175"/>
      <c r="X453" s="175"/>
      <c r="Y453" s="69" t="str">
        <f t="shared" si="28"/>
        <v/>
      </c>
      <c r="Z453" s="69"/>
      <c r="AA453" s="69"/>
      <c r="AB453" s="25" t="str">
        <f t="shared" si="29"/>
        <v/>
      </c>
      <c r="AC453" s="71"/>
      <c r="AD453" s="169"/>
      <c r="AE453" s="169"/>
      <c r="AF453" s="69" t="str">
        <f t="shared" si="26"/>
        <v/>
      </c>
      <c r="AG453" s="169"/>
      <c r="AH453" s="170"/>
      <c r="AI453" s="77" t="str">
        <f t="shared" si="27"/>
        <v/>
      </c>
      <c r="AJ453" s="80"/>
      <c r="AK453" s="80"/>
      <c r="AL453" s="82"/>
      <c r="AM453" s="82"/>
      <c r="AN453" s="82"/>
      <c r="AO453" s="82"/>
      <c r="AP453" s="82"/>
      <c r="AQ453" s="82"/>
      <c r="AR453" s="137"/>
      <c r="AS453" s="83" t="str">
        <f t="shared" si="30"/>
        <v/>
      </c>
      <c r="AT453" s="85">
        <f t="shared" si="32"/>
        <v>0</v>
      </c>
      <c r="AU453" s="84" t="e">
        <f t="shared" ca="1" si="33"/>
        <v>#NAME?</v>
      </c>
      <c r="AV453" s="85" t="e">
        <f t="shared" ca="1" si="34"/>
        <v>#NAME?</v>
      </c>
      <c r="AW453" s="86" t="e">
        <f t="shared" ca="1" si="35"/>
        <v>#NAME?</v>
      </c>
      <c r="AX453" s="85" t="e">
        <f t="shared" ca="1" si="36"/>
        <v>#NAME?</v>
      </c>
      <c r="AY453" s="86" t="str">
        <f t="shared" si="37"/>
        <v/>
      </c>
      <c r="AZ453" s="171" t="e">
        <f t="shared" ca="1" si="38"/>
        <v>#NAME?</v>
      </c>
      <c r="BA453" s="85" t="e">
        <f t="shared" ca="1" si="39"/>
        <v>#NAME?</v>
      </c>
      <c r="BB453" s="85" t="e">
        <f t="shared" ca="1" si="40"/>
        <v>#NAME?</v>
      </c>
      <c r="BC453" s="90" t="e">
        <f t="shared" ca="1" si="41"/>
        <v>#NAME?</v>
      </c>
      <c r="BD453" s="90" t="e">
        <f t="shared" ca="1" si="42"/>
        <v>#NAME?</v>
      </c>
      <c r="BE453" s="85" t="e">
        <f t="shared" ca="1" si="43"/>
        <v>#NAME?</v>
      </c>
      <c r="BF453" s="22" t="e">
        <f t="shared" ca="1" si="44"/>
        <v>#NAME?</v>
      </c>
      <c r="BG453" s="22" t="e">
        <f t="shared" ca="1" si="45"/>
        <v>#NAME?</v>
      </c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 t="str">
        <f t="shared" si="22"/>
        <v/>
      </c>
      <c r="B454" s="172"/>
      <c r="C454" s="71"/>
      <c r="D454" s="71"/>
      <c r="E454" s="71"/>
      <c r="F454" s="71"/>
      <c r="G454" s="71"/>
      <c r="H454" s="54" t="str">
        <f t="shared" si="31"/>
        <v/>
      </c>
      <c r="I454" s="71"/>
      <c r="J454" s="71"/>
      <c r="K454" s="71"/>
      <c r="L454" s="71"/>
      <c r="M454" s="71"/>
      <c r="N454" s="71"/>
      <c r="O454" s="71"/>
      <c r="P454" s="71"/>
      <c r="Q454" s="71"/>
      <c r="R454" s="205"/>
      <c r="S454" s="205"/>
      <c r="T454" s="66"/>
      <c r="U454" s="205"/>
      <c r="V454" s="71"/>
      <c r="W454" s="175"/>
      <c r="X454" s="175"/>
      <c r="Y454" s="69" t="str">
        <f t="shared" si="28"/>
        <v/>
      </c>
      <c r="Z454" s="69"/>
      <c r="AA454" s="69"/>
      <c r="AB454" s="25" t="str">
        <f t="shared" si="29"/>
        <v/>
      </c>
      <c r="AC454" s="71"/>
      <c r="AD454" s="169"/>
      <c r="AE454" s="169"/>
      <c r="AF454" s="69" t="str">
        <f t="shared" si="26"/>
        <v/>
      </c>
      <c r="AG454" s="169"/>
      <c r="AH454" s="170"/>
      <c r="AI454" s="77" t="str">
        <f t="shared" si="27"/>
        <v/>
      </c>
      <c r="AJ454" s="80"/>
      <c r="AK454" s="80"/>
      <c r="AL454" s="82"/>
      <c r="AM454" s="82"/>
      <c r="AN454" s="82"/>
      <c r="AO454" s="82"/>
      <c r="AP454" s="82"/>
      <c r="AQ454" s="82"/>
      <c r="AR454" s="137"/>
      <c r="AS454" s="83" t="str">
        <f t="shared" si="30"/>
        <v/>
      </c>
      <c r="AT454" s="85">
        <f t="shared" si="32"/>
        <v>0</v>
      </c>
      <c r="AU454" s="84" t="e">
        <f t="shared" ca="1" si="33"/>
        <v>#NAME?</v>
      </c>
      <c r="AV454" s="85" t="e">
        <f t="shared" ca="1" si="34"/>
        <v>#NAME?</v>
      </c>
      <c r="AW454" s="86" t="e">
        <f t="shared" ca="1" si="35"/>
        <v>#NAME?</v>
      </c>
      <c r="AX454" s="85" t="e">
        <f t="shared" ca="1" si="36"/>
        <v>#NAME?</v>
      </c>
      <c r="AY454" s="86" t="str">
        <f t="shared" si="37"/>
        <v/>
      </c>
      <c r="AZ454" s="171" t="e">
        <f t="shared" ca="1" si="38"/>
        <v>#NAME?</v>
      </c>
      <c r="BA454" s="85" t="e">
        <f t="shared" ca="1" si="39"/>
        <v>#NAME?</v>
      </c>
      <c r="BB454" s="85" t="e">
        <f t="shared" ca="1" si="40"/>
        <v>#NAME?</v>
      </c>
      <c r="BC454" s="90" t="e">
        <f t="shared" ca="1" si="41"/>
        <v>#NAME?</v>
      </c>
      <c r="BD454" s="90" t="e">
        <f t="shared" ca="1" si="42"/>
        <v>#NAME?</v>
      </c>
      <c r="BE454" s="85" t="e">
        <f t="shared" ca="1" si="43"/>
        <v>#NAME?</v>
      </c>
      <c r="BF454" s="22" t="e">
        <f t="shared" ca="1" si="44"/>
        <v>#NAME?</v>
      </c>
      <c r="BG454" s="22" t="e">
        <f t="shared" ca="1" si="45"/>
        <v>#NAME?</v>
      </c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 t="str">
        <f t="shared" si="22"/>
        <v/>
      </c>
      <c r="B455" s="172"/>
      <c r="C455" s="71"/>
      <c r="D455" s="71"/>
      <c r="E455" s="71"/>
      <c r="F455" s="71"/>
      <c r="G455" s="71"/>
      <c r="H455" s="54" t="str">
        <f t="shared" si="31"/>
        <v/>
      </c>
      <c r="I455" s="71"/>
      <c r="J455" s="71"/>
      <c r="K455" s="71"/>
      <c r="L455" s="71"/>
      <c r="M455" s="71"/>
      <c r="N455" s="71"/>
      <c r="O455" s="71"/>
      <c r="P455" s="71"/>
      <c r="Q455" s="71"/>
      <c r="R455" s="205"/>
      <c r="S455" s="205"/>
      <c r="T455" s="66"/>
      <c r="U455" s="205"/>
      <c r="V455" s="71"/>
      <c r="W455" s="175"/>
      <c r="X455" s="175"/>
      <c r="Y455" s="69" t="str">
        <f t="shared" si="28"/>
        <v/>
      </c>
      <c r="Z455" s="69"/>
      <c r="AA455" s="69"/>
      <c r="AB455" s="25" t="str">
        <f t="shared" si="29"/>
        <v/>
      </c>
      <c r="AC455" s="71"/>
      <c r="AD455" s="169"/>
      <c r="AE455" s="169"/>
      <c r="AF455" s="69" t="str">
        <f t="shared" si="26"/>
        <v/>
      </c>
      <c r="AG455" s="169"/>
      <c r="AH455" s="170"/>
      <c r="AI455" s="77" t="str">
        <f t="shared" si="27"/>
        <v/>
      </c>
      <c r="AJ455" s="80"/>
      <c r="AK455" s="80"/>
      <c r="AL455" s="82"/>
      <c r="AM455" s="82"/>
      <c r="AN455" s="82"/>
      <c r="AO455" s="82"/>
      <c r="AP455" s="82"/>
      <c r="AQ455" s="82"/>
      <c r="AR455" s="137"/>
      <c r="AS455" s="83" t="str">
        <f t="shared" si="30"/>
        <v/>
      </c>
      <c r="AT455" s="85">
        <f t="shared" si="32"/>
        <v>0</v>
      </c>
      <c r="AU455" s="84" t="e">
        <f t="shared" ca="1" si="33"/>
        <v>#NAME?</v>
      </c>
      <c r="AV455" s="85" t="e">
        <f t="shared" ca="1" si="34"/>
        <v>#NAME?</v>
      </c>
      <c r="AW455" s="86" t="e">
        <f t="shared" ca="1" si="35"/>
        <v>#NAME?</v>
      </c>
      <c r="AX455" s="85" t="e">
        <f t="shared" ca="1" si="36"/>
        <v>#NAME?</v>
      </c>
      <c r="AY455" s="86" t="str">
        <f t="shared" si="37"/>
        <v/>
      </c>
      <c r="AZ455" s="171" t="e">
        <f t="shared" ca="1" si="38"/>
        <v>#NAME?</v>
      </c>
      <c r="BA455" s="85" t="e">
        <f t="shared" ca="1" si="39"/>
        <v>#NAME?</v>
      </c>
      <c r="BB455" s="85" t="e">
        <f t="shared" ca="1" si="40"/>
        <v>#NAME?</v>
      </c>
      <c r="BC455" s="90" t="e">
        <f t="shared" ca="1" si="41"/>
        <v>#NAME?</v>
      </c>
      <c r="BD455" s="90" t="e">
        <f t="shared" ca="1" si="42"/>
        <v>#NAME?</v>
      </c>
      <c r="BE455" s="85" t="e">
        <f t="shared" ca="1" si="43"/>
        <v>#NAME?</v>
      </c>
      <c r="BF455" s="22" t="e">
        <f t="shared" ca="1" si="44"/>
        <v>#NAME?</v>
      </c>
      <c r="BG455" s="22" t="e">
        <f t="shared" ca="1" si="45"/>
        <v>#NAME?</v>
      </c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 t="str">
        <f t="shared" si="22"/>
        <v/>
      </c>
      <c r="B456" s="172"/>
      <c r="C456" s="71"/>
      <c r="D456" s="71"/>
      <c r="E456" s="71"/>
      <c r="F456" s="71"/>
      <c r="G456" s="71"/>
      <c r="H456" s="54" t="str">
        <f t="shared" si="31"/>
        <v/>
      </c>
      <c r="I456" s="71"/>
      <c r="J456" s="71"/>
      <c r="K456" s="71"/>
      <c r="L456" s="71"/>
      <c r="M456" s="71"/>
      <c r="N456" s="71"/>
      <c r="O456" s="71"/>
      <c r="P456" s="71"/>
      <c r="Q456" s="71"/>
      <c r="R456" s="205"/>
      <c r="S456" s="205"/>
      <c r="T456" s="66"/>
      <c r="U456" s="205"/>
      <c r="V456" s="71"/>
      <c r="W456" s="175"/>
      <c r="X456" s="175"/>
      <c r="Y456" s="69" t="str">
        <f t="shared" si="28"/>
        <v/>
      </c>
      <c r="Z456" s="69"/>
      <c r="AA456" s="69"/>
      <c r="AB456" s="25" t="str">
        <f t="shared" si="29"/>
        <v/>
      </c>
      <c r="AC456" s="71"/>
      <c r="AD456" s="169"/>
      <c r="AE456" s="169"/>
      <c r="AF456" s="69" t="str">
        <f t="shared" si="26"/>
        <v/>
      </c>
      <c r="AG456" s="169"/>
      <c r="AH456" s="170"/>
      <c r="AI456" s="77" t="str">
        <f t="shared" si="27"/>
        <v/>
      </c>
      <c r="AJ456" s="80"/>
      <c r="AK456" s="80"/>
      <c r="AL456" s="82"/>
      <c r="AM456" s="82"/>
      <c r="AN456" s="82"/>
      <c r="AO456" s="82"/>
      <c r="AP456" s="82"/>
      <c r="AQ456" s="82"/>
      <c r="AR456" s="137"/>
      <c r="AS456" s="83" t="str">
        <f t="shared" si="30"/>
        <v/>
      </c>
      <c r="AT456" s="85">
        <f t="shared" si="32"/>
        <v>0</v>
      </c>
      <c r="AU456" s="84" t="e">
        <f t="shared" ca="1" si="33"/>
        <v>#NAME?</v>
      </c>
      <c r="AV456" s="85" t="e">
        <f t="shared" ca="1" si="34"/>
        <v>#NAME?</v>
      </c>
      <c r="AW456" s="86" t="e">
        <f t="shared" ca="1" si="35"/>
        <v>#NAME?</v>
      </c>
      <c r="AX456" s="85" t="e">
        <f t="shared" ca="1" si="36"/>
        <v>#NAME?</v>
      </c>
      <c r="AY456" s="86" t="str">
        <f t="shared" si="37"/>
        <v/>
      </c>
      <c r="AZ456" s="171" t="e">
        <f t="shared" ca="1" si="38"/>
        <v>#NAME?</v>
      </c>
      <c r="BA456" s="85" t="e">
        <f t="shared" ca="1" si="39"/>
        <v>#NAME?</v>
      </c>
      <c r="BB456" s="85" t="e">
        <f t="shared" ca="1" si="40"/>
        <v>#NAME?</v>
      </c>
      <c r="BC456" s="90" t="e">
        <f t="shared" ca="1" si="41"/>
        <v>#NAME?</v>
      </c>
      <c r="BD456" s="90" t="e">
        <f t="shared" ca="1" si="42"/>
        <v>#NAME?</v>
      </c>
      <c r="BE456" s="85" t="e">
        <f t="shared" ca="1" si="43"/>
        <v>#NAME?</v>
      </c>
      <c r="BF456" s="22" t="e">
        <f t="shared" ca="1" si="44"/>
        <v>#NAME?</v>
      </c>
      <c r="BG456" s="22" t="e">
        <f t="shared" ca="1" si="45"/>
        <v>#NAME?</v>
      </c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 t="str">
        <f t="shared" si="22"/>
        <v/>
      </c>
      <c r="B457" s="172"/>
      <c r="C457" s="71"/>
      <c r="D457" s="71"/>
      <c r="E457" s="71"/>
      <c r="F457" s="71"/>
      <c r="G457" s="71"/>
      <c r="H457" s="54" t="str">
        <f t="shared" si="31"/>
        <v/>
      </c>
      <c r="I457" s="71"/>
      <c r="J457" s="71"/>
      <c r="K457" s="71"/>
      <c r="L457" s="71"/>
      <c r="M457" s="71"/>
      <c r="N457" s="71"/>
      <c r="O457" s="71"/>
      <c r="P457" s="71"/>
      <c r="Q457" s="71"/>
      <c r="R457" s="205"/>
      <c r="S457" s="205"/>
      <c r="T457" s="66"/>
      <c r="U457" s="205"/>
      <c r="V457" s="71"/>
      <c r="W457" s="175"/>
      <c r="X457" s="175"/>
      <c r="Y457" s="69" t="str">
        <f t="shared" si="28"/>
        <v/>
      </c>
      <c r="Z457" s="69"/>
      <c r="AA457" s="69"/>
      <c r="AB457" s="25" t="str">
        <f t="shared" si="29"/>
        <v/>
      </c>
      <c r="AC457" s="71"/>
      <c r="AD457" s="169"/>
      <c r="AE457" s="169"/>
      <c r="AF457" s="69" t="str">
        <f t="shared" si="26"/>
        <v/>
      </c>
      <c r="AG457" s="169"/>
      <c r="AH457" s="170"/>
      <c r="AI457" s="77" t="str">
        <f t="shared" si="27"/>
        <v/>
      </c>
      <c r="AJ457" s="80"/>
      <c r="AK457" s="80"/>
      <c r="AL457" s="82"/>
      <c r="AM457" s="82"/>
      <c r="AN457" s="82"/>
      <c r="AO457" s="82"/>
      <c r="AP457" s="82"/>
      <c r="AQ457" s="82"/>
      <c r="AR457" s="137"/>
      <c r="AS457" s="83" t="str">
        <f t="shared" si="30"/>
        <v/>
      </c>
      <c r="AT457" s="85">
        <f t="shared" si="32"/>
        <v>0</v>
      </c>
      <c r="AU457" s="84" t="e">
        <f t="shared" ca="1" si="33"/>
        <v>#NAME?</v>
      </c>
      <c r="AV457" s="85" t="e">
        <f t="shared" ca="1" si="34"/>
        <v>#NAME?</v>
      </c>
      <c r="AW457" s="86" t="e">
        <f t="shared" ca="1" si="35"/>
        <v>#NAME?</v>
      </c>
      <c r="AX457" s="85" t="e">
        <f t="shared" ca="1" si="36"/>
        <v>#NAME?</v>
      </c>
      <c r="AY457" s="86" t="str">
        <f t="shared" si="37"/>
        <v/>
      </c>
      <c r="AZ457" s="171" t="e">
        <f t="shared" ca="1" si="38"/>
        <v>#NAME?</v>
      </c>
      <c r="BA457" s="85" t="e">
        <f t="shared" ca="1" si="39"/>
        <v>#NAME?</v>
      </c>
      <c r="BB457" s="85" t="e">
        <f t="shared" ca="1" si="40"/>
        <v>#NAME?</v>
      </c>
      <c r="BC457" s="90" t="e">
        <f t="shared" ca="1" si="41"/>
        <v>#NAME?</v>
      </c>
      <c r="BD457" s="90" t="e">
        <f t="shared" ca="1" si="42"/>
        <v>#NAME?</v>
      </c>
      <c r="BE457" s="85" t="e">
        <f t="shared" ca="1" si="43"/>
        <v>#NAME?</v>
      </c>
      <c r="BF457" s="22" t="e">
        <f t="shared" ca="1" si="44"/>
        <v>#NAME?</v>
      </c>
      <c r="BG457" s="22" t="e">
        <f t="shared" ca="1" si="45"/>
        <v>#NAME?</v>
      </c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 t="str">
        <f t="shared" si="22"/>
        <v/>
      </c>
      <c r="B458" s="172"/>
      <c r="C458" s="71"/>
      <c r="D458" s="71"/>
      <c r="E458" s="71"/>
      <c r="F458" s="71"/>
      <c r="G458" s="71"/>
      <c r="H458" s="54" t="str">
        <f t="shared" si="31"/>
        <v/>
      </c>
      <c r="I458" s="71"/>
      <c r="J458" s="71"/>
      <c r="K458" s="71"/>
      <c r="L458" s="71"/>
      <c r="M458" s="71"/>
      <c r="N458" s="71"/>
      <c r="O458" s="71"/>
      <c r="P458" s="71"/>
      <c r="Q458" s="71"/>
      <c r="R458" s="205"/>
      <c r="S458" s="205"/>
      <c r="T458" s="66"/>
      <c r="U458" s="205"/>
      <c r="V458" s="71"/>
      <c r="W458" s="175"/>
      <c r="X458" s="175"/>
      <c r="Y458" s="69" t="str">
        <f t="shared" si="28"/>
        <v/>
      </c>
      <c r="Z458" s="69"/>
      <c r="AA458" s="69"/>
      <c r="AB458" s="25" t="str">
        <f t="shared" si="29"/>
        <v/>
      </c>
      <c r="AC458" s="71"/>
      <c r="AD458" s="169"/>
      <c r="AE458" s="169"/>
      <c r="AF458" s="69" t="str">
        <f t="shared" si="26"/>
        <v/>
      </c>
      <c r="AG458" s="169"/>
      <c r="AH458" s="170"/>
      <c r="AI458" s="77" t="str">
        <f t="shared" si="27"/>
        <v/>
      </c>
      <c r="AJ458" s="80"/>
      <c r="AK458" s="80"/>
      <c r="AL458" s="82"/>
      <c r="AM458" s="82"/>
      <c r="AN458" s="82"/>
      <c r="AO458" s="82"/>
      <c r="AP458" s="82"/>
      <c r="AQ458" s="82"/>
      <c r="AR458" s="137"/>
      <c r="AS458" s="83" t="str">
        <f t="shared" si="30"/>
        <v/>
      </c>
      <c r="AT458" s="85">
        <f t="shared" si="32"/>
        <v>0</v>
      </c>
      <c r="AU458" s="84" t="e">
        <f t="shared" ca="1" si="33"/>
        <v>#NAME?</v>
      </c>
      <c r="AV458" s="85" t="e">
        <f t="shared" ca="1" si="34"/>
        <v>#NAME?</v>
      </c>
      <c r="AW458" s="86" t="e">
        <f t="shared" ca="1" si="35"/>
        <v>#NAME?</v>
      </c>
      <c r="AX458" s="85" t="e">
        <f t="shared" ca="1" si="36"/>
        <v>#NAME?</v>
      </c>
      <c r="AY458" s="86" t="str">
        <f t="shared" si="37"/>
        <v/>
      </c>
      <c r="AZ458" s="171" t="e">
        <f t="shared" ca="1" si="38"/>
        <v>#NAME?</v>
      </c>
      <c r="BA458" s="85" t="e">
        <f t="shared" ca="1" si="39"/>
        <v>#NAME?</v>
      </c>
      <c r="BB458" s="85" t="e">
        <f t="shared" ca="1" si="40"/>
        <v>#NAME?</v>
      </c>
      <c r="BC458" s="90" t="e">
        <f t="shared" ca="1" si="41"/>
        <v>#NAME?</v>
      </c>
      <c r="BD458" s="90" t="e">
        <f t="shared" ca="1" si="42"/>
        <v>#NAME?</v>
      </c>
      <c r="BE458" s="85" t="e">
        <f t="shared" ca="1" si="43"/>
        <v>#NAME?</v>
      </c>
      <c r="BF458" s="22" t="e">
        <f t="shared" ca="1" si="44"/>
        <v>#NAME?</v>
      </c>
      <c r="BG458" s="22" t="e">
        <f t="shared" ca="1" si="45"/>
        <v>#NAME?</v>
      </c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 t="str">
        <f t="shared" si="22"/>
        <v/>
      </c>
      <c r="B459" s="172"/>
      <c r="C459" s="71"/>
      <c r="D459" s="71"/>
      <c r="E459" s="71"/>
      <c r="F459" s="71"/>
      <c r="G459" s="71"/>
      <c r="H459" s="54" t="str">
        <f t="shared" si="31"/>
        <v/>
      </c>
      <c r="I459" s="71"/>
      <c r="J459" s="71"/>
      <c r="K459" s="71"/>
      <c r="L459" s="71"/>
      <c r="M459" s="71"/>
      <c r="N459" s="71"/>
      <c r="O459" s="71"/>
      <c r="P459" s="71"/>
      <c r="Q459" s="71"/>
      <c r="R459" s="205"/>
      <c r="S459" s="205"/>
      <c r="T459" s="66"/>
      <c r="U459" s="205"/>
      <c r="V459" s="71"/>
      <c r="W459" s="175"/>
      <c r="X459" s="175"/>
      <c r="Y459" s="69" t="str">
        <f t="shared" si="28"/>
        <v/>
      </c>
      <c r="Z459" s="69"/>
      <c r="AA459" s="69"/>
      <c r="AB459" s="25" t="str">
        <f t="shared" si="29"/>
        <v/>
      </c>
      <c r="AC459" s="71"/>
      <c r="AD459" s="169"/>
      <c r="AE459" s="169"/>
      <c r="AF459" s="69" t="str">
        <f t="shared" si="26"/>
        <v/>
      </c>
      <c r="AG459" s="169"/>
      <c r="AH459" s="170"/>
      <c r="AI459" s="77" t="str">
        <f t="shared" si="27"/>
        <v/>
      </c>
      <c r="AJ459" s="80"/>
      <c r="AK459" s="80"/>
      <c r="AL459" s="82"/>
      <c r="AM459" s="82"/>
      <c r="AN459" s="82"/>
      <c r="AO459" s="82"/>
      <c r="AP459" s="82"/>
      <c r="AQ459" s="82"/>
      <c r="AR459" s="137"/>
      <c r="AS459" s="83" t="str">
        <f t="shared" si="30"/>
        <v/>
      </c>
      <c r="AT459" s="85">
        <f t="shared" si="32"/>
        <v>0</v>
      </c>
      <c r="AU459" s="84" t="e">
        <f t="shared" ca="1" si="33"/>
        <v>#NAME?</v>
      </c>
      <c r="AV459" s="85" t="e">
        <f t="shared" ca="1" si="34"/>
        <v>#NAME?</v>
      </c>
      <c r="AW459" s="86" t="e">
        <f t="shared" ca="1" si="35"/>
        <v>#NAME?</v>
      </c>
      <c r="AX459" s="85" t="e">
        <f t="shared" ca="1" si="36"/>
        <v>#NAME?</v>
      </c>
      <c r="AY459" s="86" t="str">
        <f t="shared" si="37"/>
        <v/>
      </c>
      <c r="AZ459" s="171" t="e">
        <f t="shared" ca="1" si="38"/>
        <v>#NAME?</v>
      </c>
      <c r="BA459" s="85" t="e">
        <f t="shared" ca="1" si="39"/>
        <v>#NAME?</v>
      </c>
      <c r="BB459" s="85" t="e">
        <f t="shared" ca="1" si="40"/>
        <v>#NAME?</v>
      </c>
      <c r="BC459" s="90" t="e">
        <f t="shared" ca="1" si="41"/>
        <v>#NAME?</v>
      </c>
      <c r="BD459" s="90" t="e">
        <f t="shared" ca="1" si="42"/>
        <v>#NAME?</v>
      </c>
      <c r="BE459" s="85" t="e">
        <f t="shared" ca="1" si="43"/>
        <v>#NAME?</v>
      </c>
      <c r="BF459" s="22" t="e">
        <f t="shared" ca="1" si="44"/>
        <v>#NAME?</v>
      </c>
      <c r="BG459" s="22" t="e">
        <f t="shared" ca="1" si="45"/>
        <v>#NAME?</v>
      </c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 t="str">
        <f t="shared" si="22"/>
        <v/>
      </c>
      <c r="B460" s="172"/>
      <c r="C460" s="71"/>
      <c r="D460" s="71"/>
      <c r="E460" s="71"/>
      <c r="F460" s="71"/>
      <c r="G460" s="71"/>
      <c r="H460" s="54" t="str">
        <f t="shared" si="31"/>
        <v/>
      </c>
      <c r="I460" s="71"/>
      <c r="J460" s="71"/>
      <c r="K460" s="71"/>
      <c r="L460" s="71"/>
      <c r="M460" s="71"/>
      <c r="N460" s="71"/>
      <c r="O460" s="71"/>
      <c r="P460" s="71"/>
      <c r="Q460" s="71"/>
      <c r="R460" s="205"/>
      <c r="S460" s="205"/>
      <c r="T460" s="66"/>
      <c r="U460" s="205"/>
      <c r="V460" s="71"/>
      <c r="W460" s="175"/>
      <c r="X460" s="175"/>
      <c r="Y460" s="69" t="str">
        <f t="shared" si="28"/>
        <v/>
      </c>
      <c r="Z460" s="69"/>
      <c r="AA460" s="69"/>
      <c r="AB460" s="25" t="str">
        <f t="shared" si="29"/>
        <v/>
      </c>
      <c r="AC460" s="71"/>
      <c r="AD460" s="169"/>
      <c r="AE460" s="169"/>
      <c r="AF460" s="69" t="str">
        <f t="shared" si="26"/>
        <v/>
      </c>
      <c r="AG460" s="169"/>
      <c r="AH460" s="170"/>
      <c r="AI460" s="77" t="str">
        <f t="shared" si="27"/>
        <v/>
      </c>
      <c r="AJ460" s="80"/>
      <c r="AK460" s="80"/>
      <c r="AL460" s="82"/>
      <c r="AM460" s="82"/>
      <c r="AN460" s="82"/>
      <c r="AO460" s="82"/>
      <c r="AP460" s="82"/>
      <c r="AQ460" s="82"/>
      <c r="AR460" s="137"/>
      <c r="AS460" s="83" t="str">
        <f t="shared" si="30"/>
        <v/>
      </c>
      <c r="AT460" s="85">
        <f t="shared" si="32"/>
        <v>0</v>
      </c>
      <c r="AU460" s="84" t="e">
        <f t="shared" ca="1" si="33"/>
        <v>#NAME?</v>
      </c>
      <c r="AV460" s="85" t="e">
        <f t="shared" ca="1" si="34"/>
        <v>#NAME?</v>
      </c>
      <c r="AW460" s="86" t="e">
        <f t="shared" ca="1" si="35"/>
        <v>#NAME?</v>
      </c>
      <c r="AX460" s="85" t="e">
        <f t="shared" ca="1" si="36"/>
        <v>#NAME?</v>
      </c>
      <c r="AY460" s="86" t="str">
        <f t="shared" si="37"/>
        <v/>
      </c>
      <c r="AZ460" s="171" t="e">
        <f t="shared" ca="1" si="38"/>
        <v>#NAME?</v>
      </c>
      <c r="BA460" s="85" t="e">
        <f t="shared" ca="1" si="39"/>
        <v>#NAME?</v>
      </c>
      <c r="BB460" s="85" t="e">
        <f t="shared" ca="1" si="40"/>
        <v>#NAME?</v>
      </c>
      <c r="BC460" s="90" t="e">
        <f t="shared" ca="1" si="41"/>
        <v>#NAME?</v>
      </c>
      <c r="BD460" s="90" t="e">
        <f t="shared" ca="1" si="42"/>
        <v>#NAME?</v>
      </c>
      <c r="BE460" s="85" t="e">
        <f t="shared" ca="1" si="43"/>
        <v>#NAME?</v>
      </c>
      <c r="BF460" s="22" t="e">
        <f t="shared" ca="1" si="44"/>
        <v>#NAME?</v>
      </c>
      <c r="BG460" s="22" t="e">
        <f t="shared" ca="1" si="45"/>
        <v>#NAME?</v>
      </c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 t="str">
        <f t="shared" si="22"/>
        <v/>
      </c>
      <c r="B461" s="172"/>
      <c r="C461" s="71"/>
      <c r="D461" s="71"/>
      <c r="E461" s="71"/>
      <c r="F461" s="71"/>
      <c r="G461" s="71"/>
      <c r="H461" s="54" t="str">
        <f t="shared" si="31"/>
        <v/>
      </c>
      <c r="I461" s="71"/>
      <c r="J461" s="71"/>
      <c r="K461" s="71"/>
      <c r="L461" s="71"/>
      <c r="M461" s="71"/>
      <c r="N461" s="71"/>
      <c r="O461" s="71"/>
      <c r="P461" s="71"/>
      <c r="Q461" s="71"/>
      <c r="R461" s="205"/>
      <c r="S461" s="205"/>
      <c r="T461" s="66"/>
      <c r="U461" s="205"/>
      <c r="V461" s="71"/>
      <c r="W461" s="175"/>
      <c r="X461" s="175"/>
      <c r="Y461" s="69" t="str">
        <f t="shared" si="28"/>
        <v/>
      </c>
      <c r="Z461" s="69"/>
      <c r="AA461" s="69"/>
      <c r="AB461" s="25" t="str">
        <f t="shared" si="29"/>
        <v/>
      </c>
      <c r="AC461" s="71"/>
      <c r="AD461" s="169"/>
      <c r="AE461" s="169"/>
      <c r="AF461" s="69" t="str">
        <f t="shared" si="26"/>
        <v/>
      </c>
      <c r="AG461" s="169"/>
      <c r="AH461" s="170"/>
      <c r="AI461" s="77" t="str">
        <f t="shared" si="27"/>
        <v/>
      </c>
      <c r="AJ461" s="80"/>
      <c r="AK461" s="80"/>
      <c r="AL461" s="82"/>
      <c r="AM461" s="82"/>
      <c r="AN461" s="82"/>
      <c r="AO461" s="82"/>
      <c r="AP461" s="82"/>
      <c r="AQ461" s="82"/>
      <c r="AR461" s="137"/>
      <c r="AS461" s="83" t="str">
        <f t="shared" si="30"/>
        <v/>
      </c>
      <c r="AT461" s="85">
        <f t="shared" si="32"/>
        <v>0</v>
      </c>
      <c r="AU461" s="84" t="e">
        <f t="shared" ca="1" si="33"/>
        <v>#NAME?</v>
      </c>
      <c r="AV461" s="85" t="e">
        <f t="shared" ca="1" si="34"/>
        <v>#NAME?</v>
      </c>
      <c r="AW461" s="86" t="e">
        <f t="shared" ca="1" si="35"/>
        <v>#NAME?</v>
      </c>
      <c r="AX461" s="85" t="e">
        <f t="shared" ca="1" si="36"/>
        <v>#NAME?</v>
      </c>
      <c r="AY461" s="86" t="str">
        <f t="shared" si="37"/>
        <v/>
      </c>
      <c r="AZ461" s="171" t="e">
        <f t="shared" ca="1" si="38"/>
        <v>#NAME?</v>
      </c>
      <c r="BA461" s="85" t="e">
        <f t="shared" ca="1" si="39"/>
        <v>#NAME?</v>
      </c>
      <c r="BB461" s="85" t="e">
        <f t="shared" ca="1" si="40"/>
        <v>#NAME?</v>
      </c>
      <c r="BC461" s="90" t="e">
        <f t="shared" ca="1" si="41"/>
        <v>#NAME?</v>
      </c>
      <c r="BD461" s="90" t="e">
        <f t="shared" ca="1" si="42"/>
        <v>#NAME?</v>
      </c>
      <c r="BE461" s="85" t="e">
        <f t="shared" ca="1" si="43"/>
        <v>#NAME?</v>
      </c>
      <c r="BF461" s="22" t="e">
        <f t="shared" ca="1" si="44"/>
        <v>#NAME?</v>
      </c>
      <c r="BG461" s="22" t="e">
        <f t="shared" ca="1" si="45"/>
        <v>#NAME?</v>
      </c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 t="str">
        <f t="shared" si="22"/>
        <v/>
      </c>
      <c r="B462" s="172"/>
      <c r="C462" s="71"/>
      <c r="D462" s="71"/>
      <c r="E462" s="71"/>
      <c r="F462" s="71"/>
      <c r="G462" s="71"/>
      <c r="H462" s="54" t="str">
        <f t="shared" si="31"/>
        <v/>
      </c>
      <c r="I462" s="71"/>
      <c r="J462" s="71"/>
      <c r="K462" s="71"/>
      <c r="L462" s="71"/>
      <c r="M462" s="71"/>
      <c r="N462" s="71"/>
      <c r="O462" s="71"/>
      <c r="P462" s="71"/>
      <c r="Q462" s="71"/>
      <c r="R462" s="205"/>
      <c r="S462" s="205"/>
      <c r="T462" s="66"/>
      <c r="U462" s="205"/>
      <c r="V462" s="71"/>
      <c r="W462" s="175"/>
      <c r="X462" s="175"/>
      <c r="Y462" s="69" t="str">
        <f t="shared" si="28"/>
        <v/>
      </c>
      <c r="Z462" s="69"/>
      <c r="AA462" s="69"/>
      <c r="AB462" s="25" t="str">
        <f t="shared" si="29"/>
        <v/>
      </c>
      <c r="AC462" s="71"/>
      <c r="AD462" s="169"/>
      <c r="AE462" s="169"/>
      <c r="AF462" s="69" t="str">
        <f t="shared" si="26"/>
        <v/>
      </c>
      <c r="AG462" s="175"/>
      <c r="AH462" s="170"/>
      <c r="AI462" s="77" t="str">
        <f t="shared" si="27"/>
        <v/>
      </c>
      <c r="AJ462" s="80"/>
      <c r="AK462" s="80"/>
      <c r="AL462" s="82"/>
      <c r="AM462" s="82"/>
      <c r="AN462" s="82"/>
      <c r="AO462" s="82"/>
      <c r="AP462" s="82"/>
      <c r="AQ462" s="82"/>
      <c r="AR462" s="137"/>
      <c r="AS462" s="83" t="str">
        <f t="shared" si="30"/>
        <v/>
      </c>
      <c r="AT462" s="85">
        <f t="shared" si="32"/>
        <v>0</v>
      </c>
      <c r="AU462" s="84" t="e">
        <f t="shared" ca="1" si="33"/>
        <v>#NAME?</v>
      </c>
      <c r="AV462" s="85" t="e">
        <f t="shared" ca="1" si="34"/>
        <v>#NAME?</v>
      </c>
      <c r="AW462" s="86" t="e">
        <f t="shared" ca="1" si="35"/>
        <v>#NAME?</v>
      </c>
      <c r="AX462" s="85" t="e">
        <f t="shared" ca="1" si="36"/>
        <v>#NAME?</v>
      </c>
      <c r="AY462" s="86" t="str">
        <f t="shared" si="37"/>
        <v/>
      </c>
      <c r="AZ462" s="171" t="e">
        <f t="shared" ca="1" si="38"/>
        <v>#NAME?</v>
      </c>
      <c r="BA462" s="85" t="e">
        <f t="shared" ca="1" si="39"/>
        <v>#NAME?</v>
      </c>
      <c r="BB462" s="85" t="e">
        <f t="shared" ca="1" si="40"/>
        <v>#NAME?</v>
      </c>
      <c r="BC462" s="90" t="e">
        <f t="shared" ca="1" si="41"/>
        <v>#NAME?</v>
      </c>
      <c r="BD462" s="90" t="e">
        <f t="shared" ca="1" si="42"/>
        <v>#NAME?</v>
      </c>
      <c r="BE462" s="85" t="e">
        <f t="shared" ca="1" si="43"/>
        <v>#NAME?</v>
      </c>
      <c r="BF462" s="22" t="e">
        <f t="shared" ca="1" si="44"/>
        <v>#NAME?</v>
      </c>
      <c r="BG462" s="22" t="e">
        <f t="shared" ca="1" si="45"/>
        <v>#NAME?</v>
      </c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 t="str">
        <f t="shared" si="22"/>
        <v/>
      </c>
      <c r="B463" s="172"/>
      <c r="C463" s="71"/>
      <c r="D463" s="71"/>
      <c r="E463" s="71"/>
      <c r="F463" s="71"/>
      <c r="G463" s="71"/>
      <c r="H463" s="54" t="str">
        <f t="shared" si="31"/>
        <v/>
      </c>
      <c r="I463" s="71"/>
      <c r="J463" s="71"/>
      <c r="K463" s="71"/>
      <c r="L463" s="71"/>
      <c r="M463" s="71"/>
      <c r="N463" s="71"/>
      <c r="O463" s="71"/>
      <c r="P463" s="71"/>
      <c r="Q463" s="71"/>
      <c r="R463" s="205"/>
      <c r="S463" s="205"/>
      <c r="T463" s="66"/>
      <c r="U463" s="205"/>
      <c r="V463" s="71"/>
      <c r="W463" s="175"/>
      <c r="X463" s="175"/>
      <c r="Y463" s="69" t="str">
        <f t="shared" si="28"/>
        <v/>
      </c>
      <c r="Z463" s="69"/>
      <c r="AA463" s="69"/>
      <c r="AB463" s="25" t="str">
        <f t="shared" si="29"/>
        <v/>
      </c>
      <c r="AC463" s="71"/>
      <c r="AD463" s="169"/>
      <c r="AE463" s="169"/>
      <c r="AF463" s="69" t="str">
        <f t="shared" si="26"/>
        <v/>
      </c>
      <c r="AG463" s="175"/>
      <c r="AH463" s="170"/>
      <c r="AI463" s="77" t="str">
        <f t="shared" si="27"/>
        <v/>
      </c>
      <c r="AJ463" s="80"/>
      <c r="AK463" s="80"/>
      <c r="AL463" s="82"/>
      <c r="AM463" s="82"/>
      <c r="AN463" s="82"/>
      <c r="AO463" s="82"/>
      <c r="AP463" s="82"/>
      <c r="AQ463" s="82"/>
      <c r="AR463" s="137"/>
      <c r="AS463" s="83" t="str">
        <f t="shared" si="30"/>
        <v/>
      </c>
      <c r="AT463" s="85">
        <f t="shared" si="32"/>
        <v>0</v>
      </c>
      <c r="AU463" s="84" t="e">
        <f t="shared" ca="1" si="33"/>
        <v>#NAME?</v>
      </c>
      <c r="AV463" s="85" t="e">
        <f t="shared" ca="1" si="34"/>
        <v>#NAME?</v>
      </c>
      <c r="AW463" s="86" t="e">
        <f t="shared" ca="1" si="35"/>
        <v>#NAME?</v>
      </c>
      <c r="AX463" s="85" t="e">
        <f t="shared" ca="1" si="36"/>
        <v>#NAME?</v>
      </c>
      <c r="AY463" s="86" t="str">
        <f t="shared" si="37"/>
        <v/>
      </c>
      <c r="AZ463" s="171" t="e">
        <f t="shared" ca="1" si="38"/>
        <v>#NAME?</v>
      </c>
      <c r="BA463" s="85" t="e">
        <f t="shared" ca="1" si="39"/>
        <v>#NAME?</v>
      </c>
      <c r="BB463" s="85" t="e">
        <f t="shared" ca="1" si="40"/>
        <v>#NAME?</v>
      </c>
      <c r="BC463" s="90" t="e">
        <f t="shared" ca="1" si="41"/>
        <v>#NAME?</v>
      </c>
      <c r="BD463" s="90" t="e">
        <f t="shared" ca="1" si="42"/>
        <v>#NAME?</v>
      </c>
      <c r="BE463" s="85" t="e">
        <f t="shared" ca="1" si="43"/>
        <v>#NAME?</v>
      </c>
      <c r="BF463" s="22" t="e">
        <f t="shared" ca="1" si="44"/>
        <v>#NAME?</v>
      </c>
      <c r="BG463" s="22" t="e">
        <f t="shared" ca="1" si="45"/>
        <v>#NAME?</v>
      </c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 t="str">
        <f t="shared" si="22"/>
        <v/>
      </c>
      <c r="B464" s="172"/>
      <c r="C464" s="71"/>
      <c r="D464" s="71"/>
      <c r="E464" s="71"/>
      <c r="F464" s="71"/>
      <c r="G464" s="71"/>
      <c r="H464" s="54" t="str">
        <f t="shared" si="31"/>
        <v/>
      </c>
      <c r="I464" s="71"/>
      <c r="J464" s="71"/>
      <c r="K464" s="71"/>
      <c r="L464" s="71"/>
      <c r="M464" s="71"/>
      <c r="N464" s="71"/>
      <c r="O464" s="71"/>
      <c r="P464" s="71"/>
      <c r="Q464" s="71"/>
      <c r="R464" s="205"/>
      <c r="S464" s="205"/>
      <c r="T464" s="66"/>
      <c r="U464" s="205"/>
      <c r="V464" s="71"/>
      <c r="W464" s="175"/>
      <c r="X464" s="175"/>
      <c r="Y464" s="69" t="str">
        <f t="shared" si="28"/>
        <v/>
      </c>
      <c r="Z464" s="69"/>
      <c r="AA464" s="69"/>
      <c r="AB464" s="25" t="str">
        <f t="shared" si="29"/>
        <v/>
      </c>
      <c r="AC464" s="71"/>
      <c r="AD464" s="169"/>
      <c r="AE464" s="169"/>
      <c r="AF464" s="69" t="str">
        <f t="shared" si="26"/>
        <v/>
      </c>
      <c r="AG464" s="175"/>
      <c r="AH464" s="170"/>
      <c r="AI464" s="77" t="str">
        <f t="shared" si="27"/>
        <v/>
      </c>
      <c r="AJ464" s="80"/>
      <c r="AK464" s="80"/>
      <c r="AL464" s="82"/>
      <c r="AM464" s="82"/>
      <c r="AN464" s="82"/>
      <c r="AO464" s="82"/>
      <c r="AP464" s="82"/>
      <c r="AQ464" s="82"/>
      <c r="AR464" s="137"/>
      <c r="AS464" s="83" t="str">
        <f t="shared" si="30"/>
        <v/>
      </c>
      <c r="AT464" s="85">
        <f t="shared" si="32"/>
        <v>0</v>
      </c>
      <c r="AU464" s="84" t="e">
        <f t="shared" ca="1" si="33"/>
        <v>#NAME?</v>
      </c>
      <c r="AV464" s="85" t="e">
        <f t="shared" ca="1" si="34"/>
        <v>#NAME?</v>
      </c>
      <c r="AW464" s="86" t="e">
        <f t="shared" ca="1" si="35"/>
        <v>#NAME?</v>
      </c>
      <c r="AX464" s="85" t="e">
        <f t="shared" ca="1" si="36"/>
        <v>#NAME?</v>
      </c>
      <c r="AY464" s="86" t="str">
        <f t="shared" si="37"/>
        <v/>
      </c>
      <c r="AZ464" s="171" t="e">
        <f t="shared" ca="1" si="38"/>
        <v>#NAME?</v>
      </c>
      <c r="BA464" s="85" t="e">
        <f t="shared" ca="1" si="39"/>
        <v>#NAME?</v>
      </c>
      <c r="BB464" s="85" t="e">
        <f t="shared" ca="1" si="40"/>
        <v>#NAME?</v>
      </c>
      <c r="BC464" s="90" t="e">
        <f t="shared" ca="1" si="41"/>
        <v>#NAME?</v>
      </c>
      <c r="BD464" s="90" t="e">
        <f t="shared" ca="1" si="42"/>
        <v>#NAME?</v>
      </c>
      <c r="BE464" s="85" t="e">
        <f t="shared" ca="1" si="43"/>
        <v>#NAME?</v>
      </c>
      <c r="BF464" s="22" t="e">
        <f t="shared" ca="1" si="44"/>
        <v>#NAME?</v>
      </c>
      <c r="BG464" s="22" t="e">
        <f t="shared" ca="1" si="45"/>
        <v>#NAME?</v>
      </c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 t="str">
        <f t="shared" si="22"/>
        <v/>
      </c>
      <c r="B465" s="172"/>
      <c r="C465" s="71"/>
      <c r="D465" s="71"/>
      <c r="E465" s="71"/>
      <c r="F465" s="71"/>
      <c r="G465" s="71"/>
      <c r="H465" s="54" t="str">
        <f t="shared" si="31"/>
        <v/>
      </c>
      <c r="I465" s="71"/>
      <c r="J465" s="71"/>
      <c r="K465" s="71"/>
      <c r="L465" s="71"/>
      <c r="M465" s="71"/>
      <c r="N465" s="71"/>
      <c r="O465" s="71"/>
      <c r="P465" s="71"/>
      <c r="Q465" s="71"/>
      <c r="R465" s="205"/>
      <c r="S465" s="205"/>
      <c r="T465" s="66"/>
      <c r="U465" s="205"/>
      <c r="V465" s="71"/>
      <c r="W465" s="175"/>
      <c r="X465" s="175"/>
      <c r="Y465" s="69" t="str">
        <f t="shared" si="28"/>
        <v/>
      </c>
      <c r="Z465" s="69"/>
      <c r="AA465" s="69"/>
      <c r="AB465" s="25" t="str">
        <f t="shared" si="29"/>
        <v/>
      </c>
      <c r="AC465" s="71"/>
      <c r="AD465" s="169"/>
      <c r="AE465" s="169"/>
      <c r="AF465" s="69" t="str">
        <f t="shared" si="26"/>
        <v/>
      </c>
      <c r="AG465" s="175"/>
      <c r="AH465" s="170"/>
      <c r="AI465" s="77" t="str">
        <f t="shared" si="27"/>
        <v/>
      </c>
      <c r="AJ465" s="80"/>
      <c r="AK465" s="80"/>
      <c r="AL465" s="82"/>
      <c r="AM465" s="82"/>
      <c r="AN465" s="82"/>
      <c r="AO465" s="82"/>
      <c r="AP465" s="82"/>
      <c r="AQ465" s="82"/>
      <c r="AR465" s="137"/>
      <c r="AS465" s="83" t="str">
        <f t="shared" si="30"/>
        <v/>
      </c>
      <c r="AT465" s="85">
        <f t="shared" si="32"/>
        <v>0</v>
      </c>
      <c r="AU465" s="84" t="e">
        <f t="shared" ca="1" si="33"/>
        <v>#NAME?</v>
      </c>
      <c r="AV465" s="85" t="e">
        <f t="shared" ca="1" si="34"/>
        <v>#NAME?</v>
      </c>
      <c r="AW465" s="86" t="e">
        <f t="shared" ca="1" si="35"/>
        <v>#NAME?</v>
      </c>
      <c r="AX465" s="85" t="e">
        <f t="shared" ca="1" si="36"/>
        <v>#NAME?</v>
      </c>
      <c r="AY465" s="86" t="str">
        <f t="shared" si="37"/>
        <v/>
      </c>
      <c r="AZ465" s="171" t="e">
        <f t="shared" ca="1" si="38"/>
        <v>#NAME?</v>
      </c>
      <c r="BA465" s="85" t="e">
        <f t="shared" ca="1" si="39"/>
        <v>#NAME?</v>
      </c>
      <c r="BB465" s="85" t="e">
        <f t="shared" ca="1" si="40"/>
        <v>#NAME?</v>
      </c>
      <c r="BC465" s="90" t="e">
        <f t="shared" ca="1" si="41"/>
        <v>#NAME?</v>
      </c>
      <c r="BD465" s="90" t="e">
        <f t="shared" ca="1" si="42"/>
        <v>#NAME?</v>
      </c>
      <c r="BE465" s="85" t="e">
        <f t="shared" ca="1" si="43"/>
        <v>#NAME?</v>
      </c>
      <c r="BF465" s="22" t="e">
        <f t="shared" ca="1" si="44"/>
        <v>#NAME?</v>
      </c>
      <c r="BG465" s="22" t="e">
        <f t="shared" ca="1" si="45"/>
        <v>#NAME?</v>
      </c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 t="str">
        <f t="shared" si="22"/>
        <v/>
      </c>
      <c r="B466" s="172"/>
      <c r="C466" s="71"/>
      <c r="D466" s="71"/>
      <c r="E466" s="71"/>
      <c r="F466" s="71"/>
      <c r="G466" s="71"/>
      <c r="H466" s="54" t="str">
        <f t="shared" si="31"/>
        <v/>
      </c>
      <c r="I466" s="71"/>
      <c r="J466" s="71"/>
      <c r="K466" s="71"/>
      <c r="L466" s="71"/>
      <c r="M466" s="71"/>
      <c r="N466" s="71"/>
      <c r="O466" s="71"/>
      <c r="P466" s="71"/>
      <c r="Q466" s="71"/>
      <c r="R466" s="205"/>
      <c r="S466" s="205"/>
      <c r="T466" s="66"/>
      <c r="U466" s="205"/>
      <c r="V466" s="71"/>
      <c r="W466" s="175"/>
      <c r="X466" s="175"/>
      <c r="Y466" s="69" t="str">
        <f t="shared" si="28"/>
        <v/>
      </c>
      <c r="Z466" s="69"/>
      <c r="AA466" s="69"/>
      <c r="AB466" s="25" t="str">
        <f t="shared" si="29"/>
        <v/>
      </c>
      <c r="AC466" s="71"/>
      <c r="AD466" s="169"/>
      <c r="AE466" s="169"/>
      <c r="AF466" s="69" t="str">
        <f t="shared" si="26"/>
        <v/>
      </c>
      <c r="AG466" s="175"/>
      <c r="AH466" s="170"/>
      <c r="AI466" s="77" t="str">
        <f t="shared" si="27"/>
        <v/>
      </c>
      <c r="AJ466" s="80"/>
      <c r="AK466" s="80"/>
      <c r="AL466" s="82"/>
      <c r="AM466" s="82"/>
      <c r="AN466" s="82"/>
      <c r="AO466" s="82"/>
      <c r="AP466" s="82"/>
      <c r="AQ466" s="82"/>
      <c r="AR466" s="137"/>
      <c r="AS466" s="83" t="str">
        <f t="shared" si="30"/>
        <v/>
      </c>
      <c r="AT466" s="85">
        <f t="shared" si="32"/>
        <v>0</v>
      </c>
      <c r="AU466" s="84" t="e">
        <f t="shared" ca="1" si="33"/>
        <v>#NAME?</v>
      </c>
      <c r="AV466" s="85" t="e">
        <f t="shared" ca="1" si="34"/>
        <v>#NAME?</v>
      </c>
      <c r="AW466" s="86" t="e">
        <f t="shared" ca="1" si="35"/>
        <v>#NAME?</v>
      </c>
      <c r="AX466" s="85" t="e">
        <f t="shared" ca="1" si="36"/>
        <v>#NAME?</v>
      </c>
      <c r="AY466" s="86" t="str">
        <f t="shared" si="37"/>
        <v/>
      </c>
      <c r="AZ466" s="171" t="e">
        <f t="shared" ca="1" si="38"/>
        <v>#NAME?</v>
      </c>
      <c r="BA466" s="85" t="e">
        <f t="shared" ca="1" si="39"/>
        <v>#NAME?</v>
      </c>
      <c r="BB466" s="85" t="e">
        <f t="shared" ca="1" si="40"/>
        <v>#NAME?</v>
      </c>
      <c r="BC466" s="90" t="e">
        <f t="shared" ca="1" si="41"/>
        <v>#NAME?</v>
      </c>
      <c r="BD466" s="90" t="e">
        <f t="shared" ca="1" si="42"/>
        <v>#NAME?</v>
      </c>
      <c r="BE466" s="85" t="e">
        <f t="shared" ca="1" si="43"/>
        <v>#NAME?</v>
      </c>
      <c r="BF466" s="22" t="e">
        <f t="shared" ca="1" si="44"/>
        <v>#NAME?</v>
      </c>
      <c r="BG466" s="22" t="e">
        <f t="shared" ca="1" si="45"/>
        <v>#NAME?</v>
      </c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 t="str">
        <f t="shared" si="22"/>
        <v/>
      </c>
      <c r="B467" s="172"/>
      <c r="C467" s="71"/>
      <c r="D467" s="71"/>
      <c r="E467" s="71"/>
      <c r="F467" s="71"/>
      <c r="G467" s="71"/>
      <c r="H467" s="54" t="str">
        <f t="shared" si="31"/>
        <v/>
      </c>
      <c r="I467" s="71"/>
      <c r="J467" s="71"/>
      <c r="K467" s="71"/>
      <c r="L467" s="71"/>
      <c r="M467" s="71"/>
      <c r="N467" s="71"/>
      <c r="O467" s="71"/>
      <c r="P467" s="71"/>
      <c r="Q467" s="71"/>
      <c r="R467" s="205"/>
      <c r="S467" s="205"/>
      <c r="T467" s="66"/>
      <c r="U467" s="205"/>
      <c r="V467" s="71"/>
      <c r="W467" s="175"/>
      <c r="X467" s="175"/>
      <c r="Y467" s="69" t="str">
        <f t="shared" si="28"/>
        <v/>
      </c>
      <c r="Z467" s="69"/>
      <c r="AA467" s="69"/>
      <c r="AB467" s="25" t="str">
        <f t="shared" si="29"/>
        <v/>
      </c>
      <c r="AC467" s="71"/>
      <c r="AD467" s="169"/>
      <c r="AE467" s="169"/>
      <c r="AF467" s="69" t="str">
        <f t="shared" si="26"/>
        <v/>
      </c>
      <c r="AG467" s="175"/>
      <c r="AH467" s="170"/>
      <c r="AI467" s="77" t="str">
        <f t="shared" si="27"/>
        <v/>
      </c>
      <c r="AJ467" s="80"/>
      <c r="AK467" s="80"/>
      <c r="AL467" s="82"/>
      <c r="AM467" s="82"/>
      <c r="AN467" s="82"/>
      <c r="AO467" s="82"/>
      <c r="AP467" s="82"/>
      <c r="AQ467" s="82"/>
      <c r="AR467" s="137"/>
      <c r="AS467" s="83" t="str">
        <f t="shared" si="30"/>
        <v/>
      </c>
      <c r="AT467" s="85">
        <f t="shared" si="32"/>
        <v>0</v>
      </c>
      <c r="AU467" s="84" t="e">
        <f t="shared" ca="1" si="33"/>
        <v>#NAME?</v>
      </c>
      <c r="AV467" s="85" t="e">
        <f t="shared" ca="1" si="34"/>
        <v>#NAME?</v>
      </c>
      <c r="AW467" s="86" t="e">
        <f t="shared" ca="1" si="35"/>
        <v>#NAME?</v>
      </c>
      <c r="AX467" s="85" t="e">
        <f t="shared" ca="1" si="36"/>
        <v>#NAME?</v>
      </c>
      <c r="AY467" s="86" t="str">
        <f t="shared" si="37"/>
        <v/>
      </c>
      <c r="AZ467" s="171" t="e">
        <f t="shared" ca="1" si="38"/>
        <v>#NAME?</v>
      </c>
      <c r="BA467" s="85" t="e">
        <f t="shared" ca="1" si="39"/>
        <v>#NAME?</v>
      </c>
      <c r="BB467" s="85" t="e">
        <f t="shared" ca="1" si="40"/>
        <v>#NAME?</v>
      </c>
      <c r="BC467" s="90" t="e">
        <f t="shared" ca="1" si="41"/>
        <v>#NAME?</v>
      </c>
      <c r="BD467" s="90" t="e">
        <f t="shared" ca="1" si="42"/>
        <v>#NAME?</v>
      </c>
      <c r="BE467" s="85" t="e">
        <f t="shared" ca="1" si="43"/>
        <v>#NAME?</v>
      </c>
      <c r="BF467" s="22" t="e">
        <f t="shared" ca="1" si="44"/>
        <v>#NAME?</v>
      </c>
      <c r="BG467" s="22" t="e">
        <f t="shared" ca="1" si="45"/>
        <v>#NAME?</v>
      </c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 t="str">
        <f t="shared" si="22"/>
        <v/>
      </c>
      <c r="B468" s="172"/>
      <c r="C468" s="71"/>
      <c r="D468" s="71"/>
      <c r="E468" s="71"/>
      <c r="F468" s="71"/>
      <c r="G468" s="71"/>
      <c r="H468" s="54" t="str">
        <f t="shared" si="31"/>
        <v/>
      </c>
      <c r="I468" s="71"/>
      <c r="J468" s="71"/>
      <c r="K468" s="71"/>
      <c r="L468" s="71"/>
      <c r="M468" s="71"/>
      <c r="N468" s="71"/>
      <c r="O468" s="71"/>
      <c r="P468" s="71"/>
      <c r="Q468" s="71"/>
      <c r="R468" s="205"/>
      <c r="S468" s="205"/>
      <c r="T468" s="66"/>
      <c r="U468" s="205"/>
      <c r="V468" s="71"/>
      <c r="W468" s="175"/>
      <c r="X468" s="175"/>
      <c r="Y468" s="69" t="str">
        <f t="shared" si="28"/>
        <v/>
      </c>
      <c r="Z468" s="69"/>
      <c r="AA468" s="69"/>
      <c r="AB468" s="25" t="str">
        <f t="shared" si="29"/>
        <v/>
      </c>
      <c r="AC468" s="71"/>
      <c r="AD468" s="169"/>
      <c r="AE468" s="169"/>
      <c r="AF468" s="69" t="str">
        <f t="shared" si="26"/>
        <v/>
      </c>
      <c r="AG468" s="175"/>
      <c r="AH468" s="170"/>
      <c r="AI468" s="77" t="str">
        <f t="shared" si="27"/>
        <v/>
      </c>
      <c r="AJ468" s="80"/>
      <c r="AK468" s="80"/>
      <c r="AL468" s="82"/>
      <c r="AM468" s="82"/>
      <c r="AN468" s="82"/>
      <c r="AO468" s="82"/>
      <c r="AP468" s="82"/>
      <c r="AQ468" s="82"/>
      <c r="AR468" s="137"/>
      <c r="AS468" s="83" t="str">
        <f t="shared" si="30"/>
        <v/>
      </c>
      <c r="AT468" s="85">
        <f t="shared" si="32"/>
        <v>0</v>
      </c>
      <c r="AU468" s="84" t="e">
        <f t="shared" ca="1" si="33"/>
        <v>#NAME?</v>
      </c>
      <c r="AV468" s="85" t="e">
        <f t="shared" ca="1" si="34"/>
        <v>#NAME?</v>
      </c>
      <c r="AW468" s="86" t="e">
        <f t="shared" ca="1" si="35"/>
        <v>#NAME?</v>
      </c>
      <c r="AX468" s="85" t="e">
        <f t="shared" ca="1" si="36"/>
        <v>#NAME?</v>
      </c>
      <c r="AY468" s="86" t="str">
        <f t="shared" si="37"/>
        <v/>
      </c>
      <c r="AZ468" s="171" t="e">
        <f t="shared" ca="1" si="38"/>
        <v>#NAME?</v>
      </c>
      <c r="BA468" s="85" t="e">
        <f t="shared" ca="1" si="39"/>
        <v>#NAME?</v>
      </c>
      <c r="BB468" s="85" t="e">
        <f t="shared" ca="1" si="40"/>
        <v>#NAME?</v>
      </c>
      <c r="BC468" s="90" t="e">
        <f t="shared" ca="1" si="41"/>
        <v>#NAME?</v>
      </c>
      <c r="BD468" s="90" t="e">
        <f t="shared" ca="1" si="42"/>
        <v>#NAME?</v>
      </c>
      <c r="BE468" s="85" t="e">
        <f t="shared" ca="1" si="43"/>
        <v>#NAME?</v>
      </c>
      <c r="BF468" s="22" t="e">
        <f t="shared" ca="1" si="44"/>
        <v>#NAME?</v>
      </c>
      <c r="BG468" s="22" t="e">
        <f t="shared" ca="1" si="45"/>
        <v>#NAME?</v>
      </c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 t="str">
        <f t="shared" si="22"/>
        <v/>
      </c>
      <c r="B469" s="172"/>
      <c r="C469" s="71"/>
      <c r="D469" s="71"/>
      <c r="E469" s="71"/>
      <c r="F469" s="71"/>
      <c r="G469" s="71"/>
      <c r="H469" s="54" t="str">
        <f t="shared" si="31"/>
        <v/>
      </c>
      <c r="I469" s="71"/>
      <c r="J469" s="71"/>
      <c r="K469" s="71"/>
      <c r="L469" s="71"/>
      <c r="M469" s="71"/>
      <c r="N469" s="71"/>
      <c r="O469" s="71"/>
      <c r="P469" s="71"/>
      <c r="Q469" s="71"/>
      <c r="R469" s="205"/>
      <c r="S469" s="205"/>
      <c r="T469" s="66"/>
      <c r="U469" s="205"/>
      <c r="V469" s="71"/>
      <c r="W469" s="175"/>
      <c r="X469" s="175"/>
      <c r="Y469" s="69" t="str">
        <f t="shared" si="28"/>
        <v/>
      </c>
      <c r="Z469" s="69"/>
      <c r="AA469" s="69"/>
      <c r="AB469" s="25" t="str">
        <f t="shared" si="29"/>
        <v/>
      </c>
      <c r="AC469" s="71"/>
      <c r="AD469" s="169"/>
      <c r="AE469" s="169"/>
      <c r="AF469" s="69" t="str">
        <f t="shared" si="26"/>
        <v/>
      </c>
      <c r="AG469" s="175"/>
      <c r="AH469" s="170"/>
      <c r="AI469" s="77" t="str">
        <f t="shared" si="27"/>
        <v/>
      </c>
      <c r="AJ469" s="80"/>
      <c r="AK469" s="80"/>
      <c r="AL469" s="82"/>
      <c r="AM469" s="82"/>
      <c r="AN469" s="82"/>
      <c r="AO469" s="82"/>
      <c r="AP469" s="82"/>
      <c r="AQ469" s="82"/>
      <c r="AR469" s="137"/>
      <c r="AS469" s="83" t="str">
        <f t="shared" si="30"/>
        <v/>
      </c>
      <c r="AT469" s="85">
        <f t="shared" si="32"/>
        <v>0</v>
      </c>
      <c r="AU469" s="84" t="e">
        <f t="shared" ca="1" si="33"/>
        <v>#NAME?</v>
      </c>
      <c r="AV469" s="85" t="e">
        <f t="shared" ca="1" si="34"/>
        <v>#NAME?</v>
      </c>
      <c r="AW469" s="86" t="e">
        <f t="shared" ca="1" si="35"/>
        <v>#NAME?</v>
      </c>
      <c r="AX469" s="85" t="e">
        <f t="shared" ca="1" si="36"/>
        <v>#NAME?</v>
      </c>
      <c r="AY469" s="86" t="str">
        <f t="shared" si="37"/>
        <v/>
      </c>
      <c r="AZ469" s="171" t="e">
        <f t="shared" ca="1" si="38"/>
        <v>#NAME?</v>
      </c>
      <c r="BA469" s="85" t="e">
        <f t="shared" ca="1" si="39"/>
        <v>#NAME?</v>
      </c>
      <c r="BB469" s="85" t="e">
        <f t="shared" ca="1" si="40"/>
        <v>#NAME?</v>
      </c>
      <c r="BC469" s="90" t="e">
        <f t="shared" ca="1" si="41"/>
        <v>#NAME?</v>
      </c>
      <c r="BD469" s="90" t="e">
        <f t="shared" ca="1" si="42"/>
        <v>#NAME?</v>
      </c>
      <c r="BE469" s="85" t="e">
        <f t="shared" ca="1" si="43"/>
        <v>#NAME?</v>
      </c>
      <c r="BF469" s="22" t="e">
        <f t="shared" ca="1" si="44"/>
        <v>#NAME?</v>
      </c>
      <c r="BG469" s="22" t="e">
        <f t="shared" ca="1" si="45"/>
        <v>#NAME?</v>
      </c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 t="str">
        <f t="shared" si="22"/>
        <v/>
      </c>
      <c r="B470" s="172"/>
      <c r="C470" s="71"/>
      <c r="D470" s="71"/>
      <c r="E470" s="71"/>
      <c r="F470" s="71"/>
      <c r="G470" s="71"/>
      <c r="H470" s="54" t="str">
        <f t="shared" si="31"/>
        <v/>
      </c>
      <c r="I470" s="71"/>
      <c r="J470" s="71"/>
      <c r="K470" s="71"/>
      <c r="L470" s="71"/>
      <c r="M470" s="71"/>
      <c r="N470" s="71"/>
      <c r="O470" s="71"/>
      <c r="P470" s="71"/>
      <c r="Q470" s="71"/>
      <c r="R470" s="205"/>
      <c r="S470" s="205"/>
      <c r="T470" s="66"/>
      <c r="U470" s="205"/>
      <c r="V470" s="71"/>
      <c r="W470" s="175"/>
      <c r="X470" s="175"/>
      <c r="Y470" s="69" t="str">
        <f t="shared" si="28"/>
        <v/>
      </c>
      <c r="Z470" s="69"/>
      <c r="AA470" s="69"/>
      <c r="AB470" s="25" t="str">
        <f t="shared" si="29"/>
        <v/>
      </c>
      <c r="AC470" s="71"/>
      <c r="AD470" s="169"/>
      <c r="AE470" s="169"/>
      <c r="AF470" s="69" t="str">
        <f t="shared" si="26"/>
        <v/>
      </c>
      <c r="AG470" s="175"/>
      <c r="AH470" s="170"/>
      <c r="AI470" s="77" t="str">
        <f t="shared" si="27"/>
        <v/>
      </c>
      <c r="AJ470" s="80"/>
      <c r="AK470" s="80"/>
      <c r="AL470" s="82"/>
      <c r="AM470" s="82"/>
      <c r="AN470" s="82"/>
      <c r="AO470" s="82"/>
      <c r="AP470" s="82"/>
      <c r="AQ470" s="82"/>
      <c r="AR470" s="137"/>
      <c r="AS470" s="83" t="str">
        <f t="shared" si="30"/>
        <v/>
      </c>
      <c r="AT470" s="85">
        <f t="shared" si="32"/>
        <v>0</v>
      </c>
      <c r="AU470" s="84" t="e">
        <f t="shared" ca="1" si="33"/>
        <v>#NAME?</v>
      </c>
      <c r="AV470" s="85" t="e">
        <f t="shared" ca="1" si="34"/>
        <v>#NAME?</v>
      </c>
      <c r="AW470" s="86" t="e">
        <f t="shared" ca="1" si="35"/>
        <v>#NAME?</v>
      </c>
      <c r="AX470" s="85" t="e">
        <f t="shared" ca="1" si="36"/>
        <v>#NAME?</v>
      </c>
      <c r="AY470" s="86" t="str">
        <f t="shared" si="37"/>
        <v/>
      </c>
      <c r="AZ470" s="171" t="e">
        <f t="shared" ca="1" si="38"/>
        <v>#NAME?</v>
      </c>
      <c r="BA470" s="85" t="e">
        <f t="shared" ca="1" si="39"/>
        <v>#NAME?</v>
      </c>
      <c r="BB470" s="85" t="e">
        <f t="shared" ca="1" si="40"/>
        <v>#NAME?</v>
      </c>
      <c r="BC470" s="90" t="e">
        <f t="shared" ca="1" si="41"/>
        <v>#NAME?</v>
      </c>
      <c r="BD470" s="90" t="e">
        <f t="shared" ca="1" si="42"/>
        <v>#NAME?</v>
      </c>
      <c r="BE470" s="85" t="e">
        <f t="shared" ca="1" si="43"/>
        <v>#NAME?</v>
      </c>
      <c r="BF470" s="22" t="e">
        <f t="shared" ca="1" si="44"/>
        <v>#NAME?</v>
      </c>
      <c r="BG470" s="22" t="e">
        <f t="shared" ca="1" si="45"/>
        <v>#NAME?</v>
      </c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 t="str">
        <f t="shared" si="22"/>
        <v/>
      </c>
      <c r="B471" s="172"/>
      <c r="C471" s="71"/>
      <c r="D471" s="71"/>
      <c r="E471" s="71"/>
      <c r="F471" s="71"/>
      <c r="G471" s="71"/>
      <c r="H471" s="54" t="str">
        <f t="shared" si="31"/>
        <v/>
      </c>
      <c r="I471" s="71"/>
      <c r="J471" s="71"/>
      <c r="K471" s="71"/>
      <c r="L471" s="71"/>
      <c r="M471" s="71"/>
      <c r="N471" s="71"/>
      <c r="O471" s="71"/>
      <c r="P471" s="71"/>
      <c r="Q471" s="71"/>
      <c r="R471" s="205"/>
      <c r="S471" s="205"/>
      <c r="T471" s="66"/>
      <c r="U471" s="205"/>
      <c r="V471" s="71"/>
      <c r="W471" s="175"/>
      <c r="X471" s="175"/>
      <c r="Y471" s="69" t="str">
        <f t="shared" si="28"/>
        <v/>
      </c>
      <c r="Z471" s="69"/>
      <c r="AA471" s="69"/>
      <c r="AB471" s="25" t="str">
        <f t="shared" si="29"/>
        <v/>
      </c>
      <c r="AC471" s="71"/>
      <c r="AD471" s="169"/>
      <c r="AE471" s="169"/>
      <c r="AF471" s="69" t="str">
        <f t="shared" si="26"/>
        <v/>
      </c>
      <c r="AG471" s="175"/>
      <c r="AH471" s="170"/>
      <c r="AI471" s="77" t="str">
        <f t="shared" si="27"/>
        <v/>
      </c>
      <c r="AJ471" s="80"/>
      <c r="AK471" s="80"/>
      <c r="AL471" s="82"/>
      <c r="AM471" s="82"/>
      <c r="AN471" s="82"/>
      <c r="AO471" s="82"/>
      <c r="AP471" s="82"/>
      <c r="AQ471" s="82"/>
      <c r="AR471" s="137"/>
      <c r="AS471" s="83" t="str">
        <f t="shared" si="30"/>
        <v/>
      </c>
      <c r="AT471" s="85">
        <f t="shared" si="32"/>
        <v>0</v>
      </c>
      <c r="AU471" s="84" t="e">
        <f t="shared" ca="1" si="33"/>
        <v>#NAME?</v>
      </c>
      <c r="AV471" s="85" t="e">
        <f t="shared" ca="1" si="34"/>
        <v>#NAME?</v>
      </c>
      <c r="AW471" s="86" t="e">
        <f t="shared" ca="1" si="35"/>
        <v>#NAME?</v>
      </c>
      <c r="AX471" s="85" t="e">
        <f t="shared" ca="1" si="36"/>
        <v>#NAME?</v>
      </c>
      <c r="AY471" s="86" t="str">
        <f t="shared" si="37"/>
        <v/>
      </c>
      <c r="AZ471" s="171" t="e">
        <f t="shared" ca="1" si="38"/>
        <v>#NAME?</v>
      </c>
      <c r="BA471" s="85" t="e">
        <f t="shared" ca="1" si="39"/>
        <v>#NAME?</v>
      </c>
      <c r="BB471" s="85" t="e">
        <f t="shared" ca="1" si="40"/>
        <v>#NAME?</v>
      </c>
      <c r="BC471" s="90" t="e">
        <f t="shared" ca="1" si="41"/>
        <v>#NAME?</v>
      </c>
      <c r="BD471" s="90" t="e">
        <f t="shared" ca="1" si="42"/>
        <v>#NAME?</v>
      </c>
      <c r="BE471" s="85" t="e">
        <f t="shared" ca="1" si="43"/>
        <v>#NAME?</v>
      </c>
      <c r="BF471" s="22" t="e">
        <f t="shared" ca="1" si="44"/>
        <v>#NAME?</v>
      </c>
      <c r="BG471" s="22" t="e">
        <f t="shared" ca="1" si="45"/>
        <v>#NAME?</v>
      </c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 t="str">
        <f t="shared" si="22"/>
        <v/>
      </c>
      <c r="B472" s="172"/>
      <c r="C472" s="71"/>
      <c r="D472" s="71"/>
      <c r="E472" s="71"/>
      <c r="F472" s="71"/>
      <c r="G472" s="71"/>
      <c r="H472" s="54" t="str">
        <f t="shared" si="31"/>
        <v/>
      </c>
      <c r="I472" s="71"/>
      <c r="J472" s="71"/>
      <c r="K472" s="71"/>
      <c r="L472" s="71"/>
      <c r="M472" s="71"/>
      <c r="N472" s="71"/>
      <c r="O472" s="71"/>
      <c r="P472" s="71"/>
      <c r="Q472" s="71"/>
      <c r="R472" s="205"/>
      <c r="S472" s="205"/>
      <c r="T472" s="66"/>
      <c r="U472" s="205"/>
      <c r="V472" s="71"/>
      <c r="W472" s="175"/>
      <c r="X472" s="175"/>
      <c r="Y472" s="69" t="str">
        <f t="shared" si="28"/>
        <v/>
      </c>
      <c r="Z472" s="69"/>
      <c r="AA472" s="69"/>
      <c r="AB472" s="25" t="str">
        <f t="shared" si="29"/>
        <v/>
      </c>
      <c r="AC472" s="71"/>
      <c r="AD472" s="169"/>
      <c r="AE472" s="169"/>
      <c r="AF472" s="69" t="str">
        <f t="shared" si="26"/>
        <v/>
      </c>
      <c r="AG472" s="175"/>
      <c r="AH472" s="170"/>
      <c r="AI472" s="77" t="str">
        <f t="shared" si="27"/>
        <v/>
      </c>
      <c r="AJ472" s="80"/>
      <c r="AK472" s="80"/>
      <c r="AL472" s="82"/>
      <c r="AM472" s="82"/>
      <c r="AN472" s="82"/>
      <c r="AO472" s="82"/>
      <c r="AP472" s="82"/>
      <c r="AQ472" s="82"/>
      <c r="AR472" s="137"/>
      <c r="AS472" s="83" t="str">
        <f t="shared" si="30"/>
        <v/>
      </c>
      <c r="AT472" s="85">
        <f t="shared" si="32"/>
        <v>0</v>
      </c>
      <c r="AU472" s="84" t="e">
        <f t="shared" ca="1" si="33"/>
        <v>#NAME?</v>
      </c>
      <c r="AV472" s="85" t="e">
        <f t="shared" ca="1" si="34"/>
        <v>#NAME?</v>
      </c>
      <c r="AW472" s="86" t="e">
        <f t="shared" ca="1" si="35"/>
        <v>#NAME?</v>
      </c>
      <c r="AX472" s="85" t="e">
        <f t="shared" ca="1" si="36"/>
        <v>#NAME?</v>
      </c>
      <c r="AY472" s="86" t="str">
        <f t="shared" si="37"/>
        <v/>
      </c>
      <c r="AZ472" s="171" t="e">
        <f t="shared" ca="1" si="38"/>
        <v>#NAME?</v>
      </c>
      <c r="BA472" s="85" t="e">
        <f t="shared" ca="1" si="39"/>
        <v>#NAME?</v>
      </c>
      <c r="BB472" s="85" t="e">
        <f t="shared" ca="1" si="40"/>
        <v>#NAME?</v>
      </c>
      <c r="BC472" s="90" t="e">
        <f t="shared" ca="1" si="41"/>
        <v>#NAME?</v>
      </c>
      <c r="BD472" s="90" t="e">
        <f t="shared" ca="1" si="42"/>
        <v>#NAME?</v>
      </c>
      <c r="BE472" s="85" t="e">
        <f t="shared" ca="1" si="43"/>
        <v>#NAME?</v>
      </c>
      <c r="BF472" s="22" t="e">
        <f t="shared" ca="1" si="44"/>
        <v>#NAME?</v>
      </c>
      <c r="BG472" s="22" t="e">
        <f t="shared" ca="1" si="45"/>
        <v>#NAME?</v>
      </c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 t="str">
        <f t="shared" si="22"/>
        <v/>
      </c>
      <c r="B473" s="172"/>
      <c r="C473" s="71"/>
      <c r="D473" s="71"/>
      <c r="E473" s="71"/>
      <c r="F473" s="71"/>
      <c r="G473" s="71"/>
      <c r="H473" s="54" t="str">
        <f t="shared" si="31"/>
        <v/>
      </c>
      <c r="I473" s="71"/>
      <c r="J473" s="71"/>
      <c r="K473" s="71"/>
      <c r="L473" s="71"/>
      <c r="M473" s="71"/>
      <c r="N473" s="71"/>
      <c r="O473" s="71"/>
      <c r="P473" s="71"/>
      <c r="Q473" s="71"/>
      <c r="R473" s="205"/>
      <c r="S473" s="205"/>
      <c r="T473" s="66"/>
      <c r="U473" s="205"/>
      <c r="V473" s="71"/>
      <c r="W473" s="175"/>
      <c r="X473" s="175"/>
      <c r="Y473" s="69" t="str">
        <f t="shared" si="28"/>
        <v/>
      </c>
      <c r="Z473" s="69"/>
      <c r="AA473" s="69"/>
      <c r="AB473" s="25" t="str">
        <f t="shared" si="29"/>
        <v/>
      </c>
      <c r="AC473" s="71"/>
      <c r="AD473" s="169"/>
      <c r="AE473" s="169"/>
      <c r="AF473" s="69" t="str">
        <f t="shared" si="26"/>
        <v/>
      </c>
      <c r="AG473" s="175"/>
      <c r="AH473" s="170"/>
      <c r="AI473" s="77" t="str">
        <f t="shared" si="27"/>
        <v/>
      </c>
      <c r="AJ473" s="80"/>
      <c r="AK473" s="80"/>
      <c r="AL473" s="82"/>
      <c r="AM473" s="82"/>
      <c r="AN473" s="82"/>
      <c r="AO473" s="82"/>
      <c r="AP473" s="82"/>
      <c r="AQ473" s="82"/>
      <c r="AR473" s="137"/>
      <c r="AS473" s="83" t="str">
        <f t="shared" si="30"/>
        <v/>
      </c>
      <c r="AT473" s="85">
        <f t="shared" si="32"/>
        <v>0</v>
      </c>
      <c r="AU473" s="84" t="e">
        <f t="shared" ca="1" si="33"/>
        <v>#NAME?</v>
      </c>
      <c r="AV473" s="85" t="e">
        <f t="shared" ca="1" si="34"/>
        <v>#NAME?</v>
      </c>
      <c r="AW473" s="86" t="e">
        <f t="shared" ca="1" si="35"/>
        <v>#NAME?</v>
      </c>
      <c r="AX473" s="85" t="e">
        <f t="shared" ca="1" si="36"/>
        <v>#NAME?</v>
      </c>
      <c r="AY473" s="86" t="str">
        <f t="shared" si="37"/>
        <v/>
      </c>
      <c r="AZ473" s="171" t="e">
        <f t="shared" ca="1" si="38"/>
        <v>#NAME?</v>
      </c>
      <c r="BA473" s="85" t="e">
        <f t="shared" ca="1" si="39"/>
        <v>#NAME?</v>
      </c>
      <c r="BB473" s="85" t="e">
        <f t="shared" ca="1" si="40"/>
        <v>#NAME?</v>
      </c>
      <c r="BC473" s="90" t="e">
        <f t="shared" ca="1" si="41"/>
        <v>#NAME?</v>
      </c>
      <c r="BD473" s="90" t="e">
        <f t="shared" ca="1" si="42"/>
        <v>#NAME?</v>
      </c>
      <c r="BE473" s="85" t="e">
        <f t="shared" ca="1" si="43"/>
        <v>#NAME?</v>
      </c>
      <c r="BF473" s="22" t="e">
        <f t="shared" ca="1" si="44"/>
        <v>#NAME?</v>
      </c>
      <c r="BG473" s="22" t="e">
        <f t="shared" ca="1" si="45"/>
        <v>#NAME?</v>
      </c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 t="str">
        <f t="shared" si="22"/>
        <v/>
      </c>
      <c r="B474" s="172"/>
      <c r="C474" s="71"/>
      <c r="D474" s="71"/>
      <c r="E474" s="71"/>
      <c r="F474" s="71"/>
      <c r="G474" s="71"/>
      <c r="H474" s="54" t="str">
        <f t="shared" si="31"/>
        <v/>
      </c>
      <c r="I474" s="71"/>
      <c r="J474" s="71"/>
      <c r="K474" s="71"/>
      <c r="L474" s="71"/>
      <c r="M474" s="71"/>
      <c r="N474" s="71"/>
      <c r="O474" s="71"/>
      <c r="P474" s="71"/>
      <c r="Q474" s="71"/>
      <c r="R474" s="205"/>
      <c r="S474" s="205"/>
      <c r="T474" s="66"/>
      <c r="U474" s="205"/>
      <c r="V474" s="71"/>
      <c r="W474" s="175"/>
      <c r="X474" s="175"/>
      <c r="Y474" s="69" t="str">
        <f t="shared" si="28"/>
        <v/>
      </c>
      <c r="Z474" s="69"/>
      <c r="AA474" s="69"/>
      <c r="AB474" s="25" t="str">
        <f t="shared" si="29"/>
        <v/>
      </c>
      <c r="AC474" s="71"/>
      <c r="AD474" s="169"/>
      <c r="AE474" s="169"/>
      <c r="AF474" s="69" t="str">
        <f t="shared" si="26"/>
        <v/>
      </c>
      <c r="AG474" s="175"/>
      <c r="AH474" s="170"/>
      <c r="AI474" s="77" t="str">
        <f t="shared" si="27"/>
        <v/>
      </c>
      <c r="AJ474" s="80"/>
      <c r="AK474" s="80"/>
      <c r="AL474" s="82"/>
      <c r="AM474" s="82"/>
      <c r="AN474" s="82"/>
      <c r="AO474" s="82"/>
      <c r="AP474" s="82"/>
      <c r="AQ474" s="82"/>
      <c r="AR474" s="137"/>
      <c r="AS474" s="83" t="str">
        <f t="shared" si="30"/>
        <v/>
      </c>
      <c r="AT474" s="85">
        <f t="shared" si="32"/>
        <v>0</v>
      </c>
      <c r="AU474" s="84" t="e">
        <f t="shared" ca="1" si="33"/>
        <v>#NAME?</v>
      </c>
      <c r="AV474" s="85" t="e">
        <f t="shared" ca="1" si="34"/>
        <v>#NAME?</v>
      </c>
      <c r="AW474" s="86" t="e">
        <f t="shared" ca="1" si="35"/>
        <v>#NAME?</v>
      </c>
      <c r="AX474" s="85" t="e">
        <f t="shared" ca="1" si="36"/>
        <v>#NAME?</v>
      </c>
      <c r="AY474" s="86" t="str">
        <f t="shared" si="37"/>
        <v/>
      </c>
      <c r="AZ474" s="171" t="e">
        <f t="shared" ca="1" si="38"/>
        <v>#NAME?</v>
      </c>
      <c r="BA474" s="85" t="e">
        <f t="shared" ca="1" si="39"/>
        <v>#NAME?</v>
      </c>
      <c r="BB474" s="85" t="e">
        <f t="shared" ca="1" si="40"/>
        <v>#NAME?</v>
      </c>
      <c r="BC474" s="90" t="e">
        <f t="shared" ca="1" si="41"/>
        <v>#NAME?</v>
      </c>
      <c r="BD474" s="90" t="e">
        <f t="shared" ca="1" si="42"/>
        <v>#NAME?</v>
      </c>
      <c r="BE474" s="85" t="e">
        <f t="shared" ca="1" si="43"/>
        <v>#NAME?</v>
      </c>
      <c r="BF474" s="22" t="e">
        <f t="shared" ca="1" si="44"/>
        <v>#NAME?</v>
      </c>
      <c r="BG474" s="22" t="e">
        <f t="shared" ca="1" si="45"/>
        <v>#NAME?</v>
      </c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 t="str">
        <f t="shared" si="22"/>
        <v/>
      </c>
      <c r="B475" s="172"/>
      <c r="C475" s="71"/>
      <c r="D475" s="71"/>
      <c r="E475" s="71"/>
      <c r="F475" s="71"/>
      <c r="G475" s="71"/>
      <c r="H475" s="54" t="str">
        <f t="shared" si="31"/>
        <v/>
      </c>
      <c r="I475" s="71"/>
      <c r="J475" s="71"/>
      <c r="K475" s="71"/>
      <c r="L475" s="71"/>
      <c r="M475" s="71"/>
      <c r="N475" s="71"/>
      <c r="O475" s="71"/>
      <c r="P475" s="71"/>
      <c r="Q475" s="71"/>
      <c r="R475" s="205"/>
      <c r="S475" s="205"/>
      <c r="T475" s="66"/>
      <c r="U475" s="205"/>
      <c r="V475" s="71"/>
      <c r="W475" s="175"/>
      <c r="X475" s="175"/>
      <c r="Y475" s="69" t="str">
        <f t="shared" si="28"/>
        <v/>
      </c>
      <c r="Z475" s="69"/>
      <c r="AA475" s="69"/>
      <c r="AB475" s="25" t="str">
        <f t="shared" si="29"/>
        <v/>
      </c>
      <c r="AC475" s="71"/>
      <c r="AD475" s="169"/>
      <c r="AE475" s="169"/>
      <c r="AF475" s="69" t="str">
        <f t="shared" si="26"/>
        <v/>
      </c>
      <c r="AG475" s="169"/>
      <c r="AH475" s="170"/>
      <c r="AI475" s="77" t="str">
        <f t="shared" si="27"/>
        <v/>
      </c>
      <c r="AJ475" s="80"/>
      <c r="AK475" s="80"/>
      <c r="AL475" s="82"/>
      <c r="AM475" s="82"/>
      <c r="AN475" s="82"/>
      <c r="AO475" s="82"/>
      <c r="AP475" s="82"/>
      <c r="AQ475" s="82"/>
      <c r="AR475" s="137"/>
      <c r="AS475" s="83" t="str">
        <f t="shared" si="30"/>
        <v/>
      </c>
      <c r="AT475" s="85">
        <f t="shared" si="32"/>
        <v>0</v>
      </c>
      <c r="AU475" s="84" t="e">
        <f t="shared" ca="1" si="33"/>
        <v>#NAME?</v>
      </c>
      <c r="AV475" s="85" t="e">
        <f t="shared" ca="1" si="34"/>
        <v>#NAME?</v>
      </c>
      <c r="AW475" s="86" t="e">
        <f t="shared" ca="1" si="35"/>
        <v>#NAME?</v>
      </c>
      <c r="AX475" s="85" t="e">
        <f t="shared" ca="1" si="36"/>
        <v>#NAME?</v>
      </c>
      <c r="AY475" s="86" t="str">
        <f t="shared" si="37"/>
        <v/>
      </c>
      <c r="AZ475" s="171" t="e">
        <f t="shared" ca="1" si="38"/>
        <v>#NAME?</v>
      </c>
      <c r="BA475" s="85" t="e">
        <f t="shared" ca="1" si="39"/>
        <v>#NAME?</v>
      </c>
      <c r="BB475" s="85" t="e">
        <f t="shared" ca="1" si="40"/>
        <v>#NAME?</v>
      </c>
      <c r="BC475" s="90" t="e">
        <f t="shared" ca="1" si="41"/>
        <v>#NAME?</v>
      </c>
      <c r="BD475" s="90" t="e">
        <f t="shared" ca="1" si="42"/>
        <v>#NAME?</v>
      </c>
      <c r="BE475" s="85" t="e">
        <f t="shared" ca="1" si="43"/>
        <v>#NAME?</v>
      </c>
      <c r="BF475" s="22" t="e">
        <f t="shared" ca="1" si="44"/>
        <v>#NAME?</v>
      </c>
      <c r="BG475" s="22" t="e">
        <f t="shared" ca="1" si="45"/>
        <v>#NAME?</v>
      </c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 t="str">
        <f t="shared" si="22"/>
        <v/>
      </c>
      <c r="B476" s="172"/>
      <c r="C476" s="71"/>
      <c r="D476" s="71"/>
      <c r="E476" s="71"/>
      <c r="F476" s="71"/>
      <c r="G476" s="71"/>
      <c r="H476" s="54" t="str">
        <f t="shared" si="31"/>
        <v/>
      </c>
      <c r="I476" s="71"/>
      <c r="J476" s="71"/>
      <c r="K476" s="71"/>
      <c r="L476" s="71"/>
      <c r="M476" s="71"/>
      <c r="N476" s="71"/>
      <c r="O476" s="71"/>
      <c r="P476" s="71"/>
      <c r="Q476" s="71"/>
      <c r="R476" s="205"/>
      <c r="S476" s="205"/>
      <c r="T476" s="66"/>
      <c r="U476" s="205"/>
      <c r="V476" s="71"/>
      <c r="W476" s="175"/>
      <c r="X476" s="175"/>
      <c r="Y476" s="69" t="str">
        <f t="shared" si="28"/>
        <v/>
      </c>
      <c r="Z476" s="69"/>
      <c r="AA476" s="69"/>
      <c r="AB476" s="25" t="str">
        <f t="shared" si="29"/>
        <v/>
      </c>
      <c r="AC476" s="71"/>
      <c r="AD476" s="169"/>
      <c r="AE476" s="169"/>
      <c r="AF476" s="69" t="str">
        <f t="shared" si="26"/>
        <v/>
      </c>
      <c r="AG476" s="169"/>
      <c r="AH476" s="170"/>
      <c r="AI476" s="77" t="str">
        <f t="shared" si="27"/>
        <v/>
      </c>
      <c r="AJ476" s="80"/>
      <c r="AK476" s="80"/>
      <c r="AL476" s="82"/>
      <c r="AM476" s="82"/>
      <c r="AN476" s="82"/>
      <c r="AO476" s="82"/>
      <c r="AP476" s="82"/>
      <c r="AQ476" s="82"/>
      <c r="AR476" s="137"/>
      <c r="AS476" s="83" t="str">
        <f t="shared" si="30"/>
        <v/>
      </c>
      <c r="AT476" s="85">
        <f t="shared" si="32"/>
        <v>0</v>
      </c>
      <c r="AU476" s="84" t="e">
        <f t="shared" ca="1" si="33"/>
        <v>#NAME?</v>
      </c>
      <c r="AV476" s="85" t="e">
        <f t="shared" ca="1" si="34"/>
        <v>#NAME?</v>
      </c>
      <c r="AW476" s="86" t="e">
        <f t="shared" ca="1" si="35"/>
        <v>#NAME?</v>
      </c>
      <c r="AX476" s="85" t="e">
        <f t="shared" ca="1" si="36"/>
        <v>#NAME?</v>
      </c>
      <c r="AY476" s="86" t="str">
        <f t="shared" si="37"/>
        <v/>
      </c>
      <c r="AZ476" s="171" t="e">
        <f t="shared" ca="1" si="38"/>
        <v>#NAME?</v>
      </c>
      <c r="BA476" s="85" t="e">
        <f t="shared" ca="1" si="39"/>
        <v>#NAME?</v>
      </c>
      <c r="BB476" s="85" t="e">
        <f t="shared" ca="1" si="40"/>
        <v>#NAME?</v>
      </c>
      <c r="BC476" s="90" t="e">
        <f t="shared" ca="1" si="41"/>
        <v>#NAME?</v>
      </c>
      <c r="BD476" s="90" t="e">
        <f t="shared" ca="1" si="42"/>
        <v>#NAME?</v>
      </c>
      <c r="BE476" s="85" t="e">
        <f t="shared" ca="1" si="43"/>
        <v>#NAME?</v>
      </c>
      <c r="BF476" s="22" t="e">
        <f t="shared" ca="1" si="44"/>
        <v>#NAME?</v>
      </c>
      <c r="BG476" s="22" t="e">
        <f t="shared" ca="1" si="45"/>
        <v>#NAME?</v>
      </c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 t="str">
        <f t="shared" si="22"/>
        <v/>
      </c>
      <c r="B477" s="172"/>
      <c r="C477" s="71"/>
      <c r="D477" s="71"/>
      <c r="E477" s="71"/>
      <c r="F477" s="71"/>
      <c r="G477" s="71"/>
      <c r="H477" s="54" t="str">
        <f t="shared" si="31"/>
        <v/>
      </c>
      <c r="I477" s="71"/>
      <c r="J477" s="71"/>
      <c r="K477" s="71"/>
      <c r="L477" s="71"/>
      <c r="M477" s="71"/>
      <c r="N477" s="71"/>
      <c r="O477" s="71"/>
      <c r="P477" s="71"/>
      <c r="Q477" s="71"/>
      <c r="R477" s="205"/>
      <c r="S477" s="205"/>
      <c r="T477" s="66"/>
      <c r="U477" s="205"/>
      <c r="V477" s="71"/>
      <c r="W477" s="175"/>
      <c r="X477" s="175"/>
      <c r="Y477" s="69" t="str">
        <f t="shared" si="28"/>
        <v/>
      </c>
      <c r="Z477" s="69"/>
      <c r="AA477" s="69"/>
      <c r="AB477" s="25" t="str">
        <f t="shared" si="29"/>
        <v/>
      </c>
      <c r="AC477" s="71"/>
      <c r="AD477" s="169"/>
      <c r="AE477" s="169"/>
      <c r="AF477" s="69" t="str">
        <f t="shared" si="26"/>
        <v/>
      </c>
      <c r="AG477" s="169"/>
      <c r="AH477" s="170"/>
      <c r="AI477" s="77" t="str">
        <f t="shared" si="27"/>
        <v/>
      </c>
      <c r="AJ477" s="80"/>
      <c r="AK477" s="80"/>
      <c r="AL477" s="82"/>
      <c r="AM477" s="82"/>
      <c r="AN477" s="82"/>
      <c r="AO477" s="82"/>
      <c r="AP477" s="82"/>
      <c r="AQ477" s="82"/>
      <c r="AR477" s="137"/>
      <c r="AS477" s="83" t="str">
        <f t="shared" si="30"/>
        <v/>
      </c>
      <c r="AT477" s="85">
        <f t="shared" si="32"/>
        <v>0</v>
      </c>
      <c r="AU477" s="84" t="e">
        <f t="shared" ca="1" si="33"/>
        <v>#NAME?</v>
      </c>
      <c r="AV477" s="85" t="e">
        <f t="shared" ca="1" si="34"/>
        <v>#NAME?</v>
      </c>
      <c r="AW477" s="86" t="e">
        <f t="shared" ca="1" si="35"/>
        <v>#NAME?</v>
      </c>
      <c r="AX477" s="85" t="e">
        <f t="shared" ca="1" si="36"/>
        <v>#NAME?</v>
      </c>
      <c r="AY477" s="86" t="str">
        <f t="shared" si="37"/>
        <v/>
      </c>
      <c r="AZ477" s="171" t="e">
        <f t="shared" ca="1" si="38"/>
        <v>#NAME?</v>
      </c>
      <c r="BA477" s="85" t="e">
        <f t="shared" ca="1" si="39"/>
        <v>#NAME?</v>
      </c>
      <c r="BB477" s="85" t="e">
        <f t="shared" ca="1" si="40"/>
        <v>#NAME?</v>
      </c>
      <c r="BC477" s="90" t="e">
        <f t="shared" ca="1" si="41"/>
        <v>#NAME?</v>
      </c>
      <c r="BD477" s="90" t="e">
        <f t="shared" ca="1" si="42"/>
        <v>#NAME?</v>
      </c>
      <c r="BE477" s="85" t="e">
        <f t="shared" ca="1" si="43"/>
        <v>#NAME?</v>
      </c>
      <c r="BF477" s="22" t="e">
        <f t="shared" ca="1" si="44"/>
        <v>#NAME?</v>
      </c>
      <c r="BG477" s="22" t="e">
        <f t="shared" ca="1" si="45"/>
        <v>#NAME?</v>
      </c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 t="str">
        <f t="shared" si="22"/>
        <v/>
      </c>
      <c r="B478" s="172"/>
      <c r="C478" s="71"/>
      <c r="D478" s="71"/>
      <c r="E478" s="71"/>
      <c r="F478" s="71"/>
      <c r="G478" s="71"/>
      <c r="H478" s="54" t="str">
        <f t="shared" si="31"/>
        <v/>
      </c>
      <c r="I478" s="71"/>
      <c r="J478" s="71"/>
      <c r="K478" s="71"/>
      <c r="L478" s="71"/>
      <c r="M478" s="71"/>
      <c r="N478" s="71"/>
      <c r="O478" s="71"/>
      <c r="P478" s="71"/>
      <c r="Q478" s="71"/>
      <c r="R478" s="205"/>
      <c r="S478" s="205"/>
      <c r="T478" s="66"/>
      <c r="U478" s="205"/>
      <c r="V478" s="71"/>
      <c r="W478" s="175"/>
      <c r="X478" s="175"/>
      <c r="Y478" s="69" t="str">
        <f t="shared" si="28"/>
        <v/>
      </c>
      <c r="Z478" s="69"/>
      <c r="AA478" s="69"/>
      <c r="AB478" s="25" t="str">
        <f t="shared" si="29"/>
        <v/>
      </c>
      <c r="AC478" s="71"/>
      <c r="AD478" s="169"/>
      <c r="AE478" s="169"/>
      <c r="AF478" s="69" t="str">
        <f t="shared" si="26"/>
        <v/>
      </c>
      <c r="AG478" s="169"/>
      <c r="AH478" s="170"/>
      <c r="AI478" s="77" t="str">
        <f t="shared" si="27"/>
        <v/>
      </c>
      <c r="AJ478" s="80"/>
      <c r="AK478" s="80"/>
      <c r="AL478" s="82"/>
      <c r="AM478" s="82"/>
      <c r="AN478" s="82"/>
      <c r="AO478" s="82"/>
      <c r="AP478" s="82"/>
      <c r="AQ478" s="82"/>
      <c r="AR478" s="137"/>
      <c r="AS478" s="83" t="str">
        <f t="shared" si="30"/>
        <v/>
      </c>
      <c r="AT478" s="85">
        <f t="shared" si="32"/>
        <v>0</v>
      </c>
      <c r="AU478" s="84" t="e">
        <f t="shared" ca="1" si="33"/>
        <v>#NAME?</v>
      </c>
      <c r="AV478" s="85" t="e">
        <f t="shared" ca="1" si="34"/>
        <v>#NAME?</v>
      </c>
      <c r="AW478" s="86" t="e">
        <f t="shared" ca="1" si="35"/>
        <v>#NAME?</v>
      </c>
      <c r="AX478" s="85" t="e">
        <f t="shared" ca="1" si="36"/>
        <v>#NAME?</v>
      </c>
      <c r="AY478" s="86" t="str">
        <f t="shared" si="37"/>
        <v/>
      </c>
      <c r="AZ478" s="171" t="e">
        <f t="shared" ca="1" si="38"/>
        <v>#NAME?</v>
      </c>
      <c r="BA478" s="85" t="e">
        <f t="shared" ca="1" si="39"/>
        <v>#NAME?</v>
      </c>
      <c r="BB478" s="85" t="e">
        <f t="shared" ca="1" si="40"/>
        <v>#NAME?</v>
      </c>
      <c r="BC478" s="90" t="e">
        <f t="shared" ca="1" si="41"/>
        <v>#NAME?</v>
      </c>
      <c r="BD478" s="90" t="e">
        <f t="shared" ca="1" si="42"/>
        <v>#NAME?</v>
      </c>
      <c r="BE478" s="85" t="e">
        <f t="shared" ca="1" si="43"/>
        <v>#NAME?</v>
      </c>
      <c r="BF478" s="22" t="e">
        <f t="shared" ca="1" si="44"/>
        <v>#NAME?</v>
      </c>
      <c r="BG478" s="22" t="e">
        <f t="shared" ca="1" si="45"/>
        <v>#NAME?</v>
      </c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 t="str">
        <f t="shared" si="22"/>
        <v/>
      </c>
      <c r="B479" s="172"/>
      <c r="C479" s="71"/>
      <c r="D479" s="71"/>
      <c r="E479" s="71"/>
      <c r="F479" s="71"/>
      <c r="G479" s="71"/>
      <c r="H479" s="54" t="str">
        <f t="shared" si="31"/>
        <v/>
      </c>
      <c r="I479" s="71"/>
      <c r="J479" s="71"/>
      <c r="K479" s="71"/>
      <c r="L479" s="71"/>
      <c r="M479" s="71"/>
      <c r="N479" s="71"/>
      <c r="O479" s="71"/>
      <c r="P479" s="71"/>
      <c r="Q479" s="71"/>
      <c r="R479" s="205"/>
      <c r="S479" s="205"/>
      <c r="T479" s="66"/>
      <c r="U479" s="205"/>
      <c r="V479" s="71"/>
      <c r="W479" s="175"/>
      <c r="X479" s="175"/>
      <c r="Y479" s="69" t="str">
        <f t="shared" si="28"/>
        <v/>
      </c>
      <c r="Z479" s="69"/>
      <c r="AA479" s="69"/>
      <c r="AB479" s="25" t="str">
        <f t="shared" si="29"/>
        <v/>
      </c>
      <c r="AC479" s="71"/>
      <c r="AD479" s="169"/>
      <c r="AE479" s="169"/>
      <c r="AF479" s="69" t="str">
        <f t="shared" si="26"/>
        <v/>
      </c>
      <c r="AG479" s="169"/>
      <c r="AH479" s="170"/>
      <c r="AI479" s="77" t="str">
        <f t="shared" si="27"/>
        <v/>
      </c>
      <c r="AJ479" s="80"/>
      <c r="AK479" s="80"/>
      <c r="AL479" s="82"/>
      <c r="AM479" s="82"/>
      <c r="AN479" s="82"/>
      <c r="AO479" s="82"/>
      <c r="AP479" s="82"/>
      <c r="AQ479" s="82"/>
      <c r="AR479" s="137"/>
      <c r="AS479" s="83" t="str">
        <f t="shared" si="30"/>
        <v/>
      </c>
      <c r="AT479" s="85">
        <f t="shared" si="32"/>
        <v>0</v>
      </c>
      <c r="AU479" s="84" t="e">
        <f t="shared" ca="1" si="33"/>
        <v>#NAME?</v>
      </c>
      <c r="AV479" s="85" t="e">
        <f t="shared" ca="1" si="34"/>
        <v>#NAME?</v>
      </c>
      <c r="AW479" s="86" t="e">
        <f t="shared" ca="1" si="35"/>
        <v>#NAME?</v>
      </c>
      <c r="AX479" s="85" t="e">
        <f t="shared" ca="1" si="36"/>
        <v>#NAME?</v>
      </c>
      <c r="AY479" s="86" t="str">
        <f t="shared" si="37"/>
        <v/>
      </c>
      <c r="AZ479" s="171" t="e">
        <f t="shared" ca="1" si="38"/>
        <v>#NAME?</v>
      </c>
      <c r="BA479" s="85" t="e">
        <f t="shared" ca="1" si="39"/>
        <v>#NAME?</v>
      </c>
      <c r="BB479" s="85" t="e">
        <f t="shared" ca="1" si="40"/>
        <v>#NAME?</v>
      </c>
      <c r="BC479" s="90" t="e">
        <f t="shared" ca="1" si="41"/>
        <v>#NAME?</v>
      </c>
      <c r="BD479" s="90" t="e">
        <f t="shared" ca="1" si="42"/>
        <v>#NAME?</v>
      </c>
      <c r="BE479" s="85" t="e">
        <f t="shared" ca="1" si="43"/>
        <v>#NAME?</v>
      </c>
      <c r="BF479" s="22" t="e">
        <f t="shared" ca="1" si="44"/>
        <v>#NAME?</v>
      </c>
      <c r="BG479" s="22" t="e">
        <f t="shared" ca="1" si="45"/>
        <v>#NAME?</v>
      </c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 t="str">
        <f t="shared" si="22"/>
        <v/>
      </c>
      <c r="B480" s="172"/>
      <c r="C480" s="71"/>
      <c r="D480" s="71"/>
      <c r="E480" s="71"/>
      <c r="F480" s="71"/>
      <c r="G480" s="71"/>
      <c r="H480" s="54" t="str">
        <f t="shared" si="31"/>
        <v/>
      </c>
      <c r="I480" s="71"/>
      <c r="J480" s="71"/>
      <c r="K480" s="71"/>
      <c r="L480" s="71"/>
      <c r="M480" s="71"/>
      <c r="N480" s="71"/>
      <c r="O480" s="71"/>
      <c r="P480" s="71"/>
      <c r="Q480" s="71"/>
      <c r="R480" s="205"/>
      <c r="S480" s="205"/>
      <c r="T480" s="66"/>
      <c r="U480" s="205"/>
      <c r="V480" s="71"/>
      <c r="W480" s="175"/>
      <c r="X480" s="175"/>
      <c r="Y480" s="69" t="str">
        <f t="shared" si="28"/>
        <v/>
      </c>
      <c r="Z480" s="69"/>
      <c r="AA480" s="69"/>
      <c r="AB480" s="25" t="str">
        <f t="shared" si="29"/>
        <v/>
      </c>
      <c r="AC480" s="71"/>
      <c r="AD480" s="169"/>
      <c r="AE480" s="169"/>
      <c r="AF480" s="69" t="str">
        <f t="shared" si="26"/>
        <v/>
      </c>
      <c r="AG480" s="169"/>
      <c r="AH480" s="170"/>
      <c r="AI480" s="77" t="str">
        <f t="shared" si="27"/>
        <v/>
      </c>
      <c r="AJ480" s="80"/>
      <c r="AK480" s="80"/>
      <c r="AL480" s="82"/>
      <c r="AM480" s="82"/>
      <c r="AN480" s="82"/>
      <c r="AO480" s="82"/>
      <c r="AP480" s="82"/>
      <c r="AQ480" s="82"/>
      <c r="AR480" s="137"/>
      <c r="AS480" s="83" t="str">
        <f t="shared" si="30"/>
        <v/>
      </c>
      <c r="AT480" s="85">
        <f t="shared" si="32"/>
        <v>0</v>
      </c>
      <c r="AU480" s="84" t="e">
        <f t="shared" ca="1" si="33"/>
        <v>#NAME?</v>
      </c>
      <c r="AV480" s="85" t="e">
        <f t="shared" ca="1" si="34"/>
        <v>#NAME?</v>
      </c>
      <c r="AW480" s="86" t="e">
        <f t="shared" ca="1" si="35"/>
        <v>#NAME?</v>
      </c>
      <c r="AX480" s="85" t="e">
        <f t="shared" ca="1" si="36"/>
        <v>#NAME?</v>
      </c>
      <c r="AY480" s="86" t="str">
        <f t="shared" si="37"/>
        <v/>
      </c>
      <c r="AZ480" s="171" t="e">
        <f t="shared" ca="1" si="38"/>
        <v>#NAME?</v>
      </c>
      <c r="BA480" s="85" t="e">
        <f t="shared" ca="1" si="39"/>
        <v>#NAME?</v>
      </c>
      <c r="BB480" s="85" t="e">
        <f t="shared" ca="1" si="40"/>
        <v>#NAME?</v>
      </c>
      <c r="BC480" s="90" t="e">
        <f t="shared" ca="1" si="41"/>
        <v>#NAME?</v>
      </c>
      <c r="BD480" s="90" t="e">
        <f t="shared" ca="1" si="42"/>
        <v>#NAME?</v>
      </c>
      <c r="BE480" s="85" t="e">
        <f t="shared" ca="1" si="43"/>
        <v>#NAME?</v>
      </c>
      <c r="BF480" s="22" t="e">
        <f t="shared" ca="1" si="44"/>
        <v>#NAME?</v>
      </c>
      <c r="BG480" s="22" t="e">
        <f t="shared" ca="1" si="45"/>
        <v>#NAME?</v>
      </c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 t="str">
        <f t="shared" si="22"/>
        <v/>
      </c>
      <c r="B481" s="172"/>
      <c r="C481" s="71"/>
      <c r="D481" s="71"/>
      <c r="E481" s="71"/>
      <c r="F481" s="71"/>
      <c r="G481" s="71"/>
      <c r="H481" s="54" t="str">
        <f t="shared" si="31"/>
        <v/>
      </c>
      <c r="I481" s="71"/>
      <c r="J481" s="71"/>
      <c r="K481" s="71"/>
      <c r="L481" s="71"/>
      <c r="M481" s="71"/>
      <c r="N481" s="71"/>
      <c r="O481" s="71"/>
      <c r="P481" s="71"/>
      <c r="Q481" s="71"/>
      <c r="R481" s="205"/>
      <c r="S481" s="205"/>
      <c r="T481" s="66"/>
      <c r="U481" s="205"/>
      <c r="V481" s="71"/>
      <c r="W481" s="175"/>
      <c r="X481" s="175"/>
      <c r="Y481" s="69" t="str">
        <f t="shared" si="28"/>
        <v/>
      </c>
      <c r="Z481" s="69"/>
      <c r="AA481" s="69"/>
      <c r="AB481" s="25" t="str">
        <f t="shared" si="29"/>
        <v/>
      </c>
      <c r="AC481" s="71"/>
      <c r="AD481" s="169"/>
      <c r="AE481" s="169"/>
      <c r="AF481" s="69" t="str">
        <f t="shared" si="26"/>
        <v/>
      </c>
      <c r="AG481" s="169"/>
      <c r="AH481" s="170"/>
      <c r="AI481" s="77" t="str">
        <f t="shared" si="27"/>
        <v/>
      </c>
      <c r="AJ481" s="80"/>
      <c r="AK481" s="80"/>
      <c r="AL481" s="82"/>
      <c r="AM481" s="82"/>
      <c r="AN481" s="82"/>
      <c r="AO481" s="82"/>
      <c r="AP481" s="82"/>
      <c r="AQ481" s="82"/>
      <c r="AR481" s="137"/>
      <c r="AS481" s="83" t="str">
        <f t="shared" si="30"/>
        <v/>
      </c>
      <c r="AT481" s="85">
        <f t="shared" si="32"/>
        <v>0</v>
      </c>
      <c r="AU481" s="84" t="e">
        <f t="shared" ca="1" si="33"/>
        <v>#NAME?</v>
      </c>
      <c r="AV481" s="85" t="e">
        <f t="shared" ca="1" si="34"/>
        <v>#NAME?</v>
      </c>
      <c r="AW481" s="86" t="e">
        <f t="shared" ca="1" si="35"/>
        <v>#NAME?</v>
      </c>
      <c r="AX481" s="85" t="e">
        <f t="shared" ca="1" si="36"/>
        <v>#NAME?</v>
      </c>
      <c r="AY481" s="86" t="str">
        <f t="shared" si="37"/>
        <v/>
      </c>
      <c r="AZ481" s="171" t="e">
        <f t="shared" ca="1" si="38"/>
        <v>#NAME?</v>
      </c>
      <c r="BA481" s="85" t="e">
        <f t="shared" ca="1" si="39"/>
        <v>#NAME?</v>
      </c>
      <c r="BB481" s="85" t="e">
        <f t="shared" ca="1" si="40"/>
        <v>#NAME?</v>
      </c>
      <c r="BC481" s="90" t="e">
        <f t="shared" ca="1" si="41"/>
        <v>#NAME?</v>
      </c>
      <c r="BD481" s="90" t="e">
        <f t="shared" ca="1" si="42"/>
        <v>#NAME?</v>
      </c>
      <c r="BE481" s="85" t="e">
        <f t="shared" ca="1" si="43"/>
        <v>#NAME?</v>
      </c>
      <c r="BF481" s="22" t="e">
        <f t="shared" ca="1" si="44"/>
        <v>#NAME?</v>
      </c>
      <c r="BG481" s="22" t="e">
        <f t="shared" ca="1" si="45"/>
        <v>#NAME?</v>
      </c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 t="str">
        <f t="shared" si="22"/>
        <v/>
      </c>
      <c r="B482" s="172"/>
      <c r="C482" s="71"/>
      <c r="D482" s="71"/>
      <c r="E482" s="71"/>
      <c r="F482" s="71"/>
      <c r="G482" s="71"/>
      <c r="H482" s="54" t="str">
        <f t="shared" si="31"/>
        <v/>
      </c>
      <c r="I482" s="71"/>
      <c r="J482" s="71"/>
      <c r="K482" s="71"/>
      <c r="L482" s="71"/>
      <c r="M482" s="71"/>
      <c r="N482" s="71"/>
      <c r="O482" s="71"/>
      <c r="P482" s="71"/>
      <c r="Q482" s="71"/>
      <c r="R482" s="205"/>
      <c r="S482" s="205"/>
      <c r="T482" s="66"/>
      <c r="U482" s="205"/>
      <c r="V482" s="71"/>
      <c r="W482" s="175"/>
      <c r="X482" s="175"/>
      <c r="Y482" s="69" t="str">
        <f t="shared" si="28"/>
        <v/>
      </c>
      <c r="Z482" s="69"/>
      <c r="AA482" s="69"/>
      <c r="AB482" s="25" t="str">
        <f t="shared" si="29"/>
        <v/>
      </c>
      <c r="AC482" s="71"/>
      <c r="AD482" s="169"/>
      <c r="AE482" s="169"/>
      <c r="AF482" s="69" t="str">
        <f t="shared" si="26"/>
        <v/>
      </c>
      <c r="AG482" s="169"/>
      <c r="AH482" s="170"/>
      <c r="AI482" s="77" t="str">
        <f t="shared" si="27"/>
        <v/>
      </c>
      <c r="AJ482" s="80"/>
      <c r="AK482" s="80"/>
      <c r="AL482" s="82"/>
      <c r="AM482" s="82"/>
      <c r="AN482" s="82"/>
      <c r="AO482" s="82"/>
      <c r="AP482" s="82"/>
      <c r="AQ482" s="82"/>
      <c r="AR482" s="137"/>
      <c r="AS482" s="83" t="str">
        <f t="shared" si="30"/>
        <v/>
      </c>
      <c r="AT482" s="85">
        <f t="shared" si="32"/>
        <v>0</v>
      </c>
      <c r="AU482" s="84" t="e">
        <f t="shared" ca="1" si="33"/>
        <v>#NAME?</v>
      </c>
      <c r="AV482" s="85" t="e">
        <f t="shared" ca="1" si="34"/>
        <v>#NAME?</v>
      </c>
      <c r="AW482" s="86" t="e">
        <f t="shared" ca="1" si="35"/>
        <v>#NAME?</v>
      </c>
      <c r="AX482" s="85" t="e">
        <f t="shared" ca="1" si="36"/>
        <v>#NAME?</v>
      </c>
      <c r="AY482" s="86" t="str">
        <f t="shared" si="37"/>
        <v/>
      </c>
      <c r="AZ482" s="171" t="e">
        <f t="shared" ca="1" si="38"/>
        <v>#NAME?</v>
      </c>
      <c r="BA482" s="85" t="e">
        <f t="shared" ca="1" si="39"/>
        <v>#NAME?</v>
      </c>
      <c r="BB482" s="85" t="e">
        <f t="shared" ca="1" si="40"/>
        <v>#NAME?</v>
      </c>
      <c r="BC482" s="90" t="e">
        <f t="shared" ca="1" si="41"/>
        <v>#NAME?</v>
      </c>
      <c r="BD482" s="90" t="e">
        <f t="shared" ca="1" si="42"/>
        <v>#NAME?</v>
      </c>
      <c r="BE482" s="85" t="e">
        <f t="shared" ca="1" si="43"/>
        <v>#NAME?</v>
      </c>
      <c r="BF482" s="22" t="e">
        <f t="shared" ca="1" si="44"/>
        <v>#NAME?</v>
      </c>
      <c r="BG482" s="22" t="e">
        <f t="shared" ca="1" si="45"/>
        <v>#NAME?</v>
      </c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 t="str">
        <f t="shared" si="22"/>
        <v/>
      </c>
      <c r="B483" s="172"/>
      <c r="C483" s="71"/>
      <c r="D483" s="71"/>
      <c r="E483" s="71"/>
      <c r="F483" s="71"/>
      <c r="G483" s="71"/>
      <c r="H483" s="54" t="str">
        <f t="shared" si="31"/>
        <v/>
      </c>
      <c r="I483" s="71"/>
      <c r="J483" s="71"/>
      <c r="K483" s="71"/>
      <c r="L483" s="71"/>
      <c r="M483" s="71"/>
      <c r="N483" s="71"/>
      <c r="O483" s="71"/>
      <c r="P483" s="71"/>
      <c r="Q483" s="71"/>
      <c r="R483" s="205"/>
      <c r="S483" s="205"/>
      <c r="T483" s="66"/>
      <c r="U483" s="205"/>
      <c r="V483" s="71"/>
      <c r="W483" s="175"/>
      <c r="X483" s="175"/>
      <c r="Y483" s="69" t="str">
        <f t="shared" si="28"/>
        <v/>
      </c>
      <c r="Z483" s="69"/>
      <c r="AA483" s="69"/>
      <c r="AB483" s="25" t="str">
        <f t="shared" si="29"/>
        <v/>
      </c>
      <c r="AC483" s="71"/>
      <c r="AD483" s="169"/>
      <c r="AE483" s="169"/>
      <c r="AF483" s="69" t="str">
        <f t="shared" si="26"/>
        <v/>
      </c>
      <c r="AG483" s="169"/>
      <c r="AH483" s="170"/>
      <c r="AI483" s="77" t="str">
        <f t="shared" si="27"/>
        <v/>
      </c>
      <c r="AJ483" s="80"/>
      <c r="AK483" s="80"/>
      <c r="AL483" s="82"/>
      <c r="AM483" s="82"/>
      <c r="AN483" s="82"/>
      <c r="AO483" s="82"/>
      <c r="AP483" s="82"/>
      <c r="AQ483" s="82"/>
      <c r="AR483" s="137"/>
      <c r="AS483" s="83" t="str">
        <f t="shared" si="30"/>
        <v/>
      </c>
      <c r="AT483" s="85">
        <f t="shared" si="32"/>
        <v>0</v>
      </c>
      <c r="AU483" s="84" t="e">
        <f t="shared" ca="1" si="33"/>
        <v>#NAME?</v>
      </c>
      <c r="AV483" s="85" t="e">
        <f t="shared" ca="1" si="34"/>
        <v>#NAME?</v>
      </c>
      <c r="AW483" s="86" t="e">
        <f t="shared" ca="1" si="35"/>
        <v>#NAME?</v>
      </c>
      <c r="AX483" s="85" t="e">
        <f t="shared" ca="1" si="36"/>
        <v>#NAME?</v>
      </c>
      <c r="AY483" s="86" t="str">
        <f t="shared" si="37"/>
        <v/>
      </c>
      <c r="AZ483" s="171" t="e">
        <f t="shared" ca="1" si="38"/>
        <v>#NAME?</v>
      </c>
      <c r="BA483" s="85" t="e">
        <f t="shared" ca="1" si="39"/>
        <v>#NAME?</v>
      </c>
      <c r="BB483" s="85" t="e">
        <f t="shared" ca="1" si="40"/>
        <v>#NAME?</v>
      </c>
      <c r="BC483" s="90" t="e">
        <f t="shared" ca="1" si="41"/>
        <v>#NAME?</v>
      </c>
      <c r="BD483" s="90" t="e">
        <f t="shared" ca="1" si="42"/>
        <v>#NAME?</v>
      </c>
      <c r="BE483" s="85" t="e">
        <f t="shared" ca="1" si="43"/>
        <v>#NAME?</v>
      </c>
      <c r="BF483" s="22" t="e">
        <f t="shared" ca="1" si="44"/>
        <v>#NAME?</v>
      </c>
      <c r="BG483" s="22" t="e">
        <f t="shared" ca="1" si="45"/>
        <v>#NAME?</v>
      </c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 t="str">
        <f t="shared" si="22"/>
        <v/>
      </c>
      <c r="B484" s="172"/>
      <c r="C484" s="71"/>
      <c r="D484" s="71"/>
      <c r="E484" s="71"/>
      <c r="F484" s="71"/>
      <c r="G484" s="71"/>
      <c r="H484" s="54" t="str">
        <f t="shared" si="31"/>
        <v/>
      </c>
      <c r="I484" s="71"/>
      <c r="J484" s="71"/>
      <c r="K484" s="71"/>
      <c r="L484" s="71"/>
      <c r="M484" s="71"/>
      <c r="N484" s="71"/>
      <c r="O484" s="71"/>
      <c r="P484" s="71"/>
      <c r="Q484" s="71"/>
      <c r="R484" s="205"/>
      <c r="S484" s="205"/>
      <c r="T484" s="66"/>
      <c r="U484" s="205"/>
      <c r="V484" s="71"/>
      <c r="W484" s="175"/>
      <c r="X484" s="175"/>
      <c r="Y484" s="69" t="str">
        <f t="shared" si="28"/>
        <v/>
      </c>
      <c r="Z484" s="69"/>
      <c r="AA484" s="69"/>
      <c r="AB484" s="25" t="str">
        <f t="shared" si="29"/>
        <v/>
      </c>
      <c r="AC484" s="71"/>
      <c r="AD484" s="169"/>
      <c r="AE484" s="169"/>
      <c r="AF484" s="69" t="str">
        <f t="shared" si="26"/>
        <v/>
      </c>
      <c r="AG484" s="169"/>
      <c r="AH484" s="170"/>
      <c r="AI484" s="77" t="str">
        <f t="shared" si="27"/>
        <v/>
      </c>
      <c r="AJ484" s="80"/>
      <c r="AK484" s="80"/>
      <c r="AL484" s="82"/>
      <c r="AM484" s="82"/>
      <c r="AN484" s="82"/>
      <c r="AO484" s="82"/>
      <c r="AP484" s="82"/>
      <c r="AQ484" s="82"/>
      <c r="AR484" s="137"/>
      <c r="AS484" s="83" t="str">
        <f t="shared" si="30"/>
        <v/>
      </c>
      <c r="AT484" s="85">
        <f t="shared" si="32"/>
        <v>0</v>
      </c>
      <c r="AU484" s="84" t="e">
        <f t="shared" ca="1" si="33"/>
        <v>#NAME?</v>
      </c>
      <c r="AV484" s="85" t="e">
        <f t="shared" ca="1" si="34"/>
        <v>#NAME?</v>
      </c>
      <c r="AW484" s="86" t="e">
        <f t="shared" ca="1" si="35"/>
        <v>#NAME?</v>
      </c>
      <c r="AX484" s="85" t="e">
        <f t="shared" ca="1" si="36"/>
        <v>#NAME?</v>
      </c>
      <c r="AY484" s="86" t="str">
        <f t="shared" si="37"/>
        <v/>
      </c>
      <c r="AZ484" s="171" t="e">
        <f t="shared" ca="1" si="38"/>
        <v>#NAME?</v>
      </c>
      <c r="BA484" s="85" t="e">
        <f t="shared" ca="1" si="39"/>
        <v>#NAME?</v>
      </c>
      <c r="BB484" s="85" t="e">
        <f t="shared" ca="1" si="40"/>
        <v>#NAME?</v>
      </c>
      <c r="BC484" s="90" t="e">
        <f t="shared" ca="1" si="41"/>
        <v>#NAME?</v>
      </c>
      <c r="BD484" s="90" t="e">
        <f t="shared" ca="1" si="42"/>
        <v>#NAME?</v>
      </c>
      <c r="BE484" s="85" t="e">
        <f t="shared" ca="1" si="43"/>
        <v>#NAME?</v>
      </c>
      <c r="BF484" s="22" t="e">
        <f t="shared" ca="1" si="44"/>
        <v>#NAME?</v>
      </c>
      <c r="BG484" s="22" t="e">
        <f t="shared" ca="1" si="45"/>
        <v>#NAME?</v>
      </c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 t="str">
        <f t="shared" si="22"/>
        <v/>
      </c>
      <c r="B485" s="172"/>
      <c r="C485" s="71"/>
      <c r="D485" s="71"/>
      <c r="E485" s="71"/>
      <c r="F485" s="71"/>
      <c r="G485" s="71"/>
      <c r="H485" s="54" t="str">
        <f t="shared" si="31"/>
        <v/>
      </c>
      <c r="I485" s="71"/>
      <c r="J485" s="71"/>
      <c r="K485" s="71"/>
      <c r="L485" s="71"/>
      <c r="M485" s="71"/>
      <c r="N485" s="71"/>
      <c r="O485" s="71"/>
      <c r="P485" s="71"/>
      <c r="Q485" s="71"/>
      <c r="R485" s="205"/>
      <c r="S485" s="205"/>
      <c r="T485" s="66"/>
      <c r="U485" s="205"/>
      <c r="V485" s="71"/>
      <c r="W485" s="175"/>
      <c r="X485" s="175"/>
      <c r="Y485" s="69" t="str">
        <f t="shared" si="28"/>
        <v/>
      </c>
      <c r="Z485" s="69"/>
      <c r="AA485" s="69"/>
      <c r="AB485" s="25" t="str">
        <f t="shared" si="29"/>
        <v/>
      </c>
      <c r="AC485" s="71"/>
      <c r="AD485" s="169"/>
      <c r="AE485" s="169"/>
      <c r="AF485" s="69" t="str">
        <f t="shared" si="26"/>
        <v/>
      </c>
      <c r="AG485" s="169"/>
      <c r="AH485" s="170"/>
      <c r="AI485" s="77" t="str">
        <f t="shared" si="27"/>
        <v/>
      </c>
      <c r="AJ485" s="80"/>
      <c r="AK485" s="80"/>
      <c r="AL485" s="82"/>
      <c r="AM485" s="82"/>
      <c r="AN485" s="82"/>
      <c r="AO485" s="82"/>
      <c r="AP485" s="82"/>
      <c r="AQ485" s="82"/>
      <c r="AR485" s="137"/>
      <c r="AS485" s="83" t="str">
        <f t="shared" si="30"/>
        <v/>
      </c>
      <c r="AT485" s="85">
        <f t="shared" si="32"/>
        <v>0</v>
      </c>
      <c r="AU485" s="84" t="e">
        <f t="shared" ca="1" si="33"/>
        <v>#NAME?</v>
      </c>
      <c r="AV485" s="85" t="e">
        <f t="shared" ca="1" si="34"/>
        <v>#NAME?</v>
      </c>
      <c r="AW485" s="86" t="e">
        <f t="shared" ca="1" si="35"/>
        <v>#NAME?</v>
      </c>
      <c r="AX485" s="85" t="e">
        <f t="shared" ca="1" si="36"/>
        <v>#NAME?</v>
      </c>
      <c r="AY485" s="86" t="str">
        <f t="shared" si="37"/>
        <v/>
      </c>
      <c r="AZ485" s="171" t="e">
        <f t="shared" ca="1" si="38"/>
        <v>#NAME?</v>
      </c>
      <c r="BA485" s="85" t="e">
        <f t="shared" ca="1" si="39"/>
        <v>#NAME?</v>
      </c>
      <c r="BB485" s="85" t="e">
        <f t="shared" ca="1" si="40"/>
        <v>#NAME?</v>
      </c>
      <c r="BC485" s="90" t="e">
        <f t="shared" ca="1" si="41"/>
        <v>#NAME?</v>
      </c>
      <c r="BD485" s="90" t="e">
        <f t="shared" ca="1" si="42"/>
        <v>#NAME?</v>
      </c>
      <c r="BE485" s="85" t="e">
        <f t="shared" ca="1" si="43"/>
        <v>#NAME?</v>
      </c>
      <c r="BF485" s="22" t="e">
        <f t="shared" ca="1" si="44"/>
        <v>#NAME?</v>
      </c>
      <c r="BG485" s="22" t="e">
        <f t="shared" ca="1" si="45"/>
        <v>#NAME?</v>
      </c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 t="str">
        <f t="shared" si="22"/>
        <v/>
      </c>
      <c r="B486" s="172"/>
      <c r="C486" s="71"/>
      <c r="D486" s="71"/>
      <c r="E486" s="71"/>
      <c r="F486" s="71"/>
      <c r="G486" s="71"/>
      <c r="H486" s="54" t="str">
        <f t="shared" si="31"/>
        <v/>
      </c>
      <c r="I486" s="71"/>
      <c r="J486" s="71"/>
      <c r="K486" s="71"/>
      <c r="L486" s="71"/>
      <c r="M486" s="71"/>
      <c r="N486" s="71"/>
      <c r="O486" s="71"/>
      <c r="P486" s="71"/>
      <c r="Q486" s="71"/>
      <c r="R486" s="205"/>
      <c r="S486" s="205"/>
      <c r="T486" s="66"/>
      <c r="U486" s="205"/>
      <c r="V486" s="71"/>
      <c r="W486" s="175"/>
      <c r="X486" s="175"/>
      <c r="Y486" s="69" t="str">
        <f t="shared" si="28"/>
        <v/>
      </c>
      <c r="Z486" s="69"/>
      <c r="AA486" s="69"/>
      <c r="AB486" s="25" t="str">
        <f t="shared" si="29"/>
        <v/>
      </c>
      <c r="AC486" s="71"/>
      <c r="AD486" s="169"/>
      <c r="AE486" s="169"/>
      <c r="AF486" s="69" t="str">
        <f t="shared" si="26"/>
        <v/>
      </c>
      <c r="AG486" s="169"/>
      <c r="AH486" s="170"/>
      <c r="AI486" s="77" t="str">
        <f t="shared" si="27"/>
        <v/>
      </c>
      <c r="AJ486" s="80"/>
      <c r="AK486" s="80"/>
      <c r="AL486" s="82"/>
      <c r="AM486" s="82"/>
      <c r="AN486" s="82"/>
      <c r="AO486" s="82"/>
      <c r="AP486" s="82"/>
      <c r="AQ486" s="82"/>
      <c r="AR486" s="137"/>
      <c r="AS486" s="83" t="str">
        <f t="shared" si="30"/>
        <v/>
      </c>
      <c r="AT486" s="85">
        <f t="shared" si="32"/>
        <v>0</v>
      </c>
      <c r="AU486" s="84" t="e">
        <f t="shared" ca="1" si="33"/>
        <v>#NAME?</v>
      </c>
      <c r="AV486" s="85" t="e">
        <f t="shared" ca="1" si="34"/>
        <v>#NAME?</v>
      </c>
      <c r="AW486" s="86" t="e">
        <f t="shared" ca="1" si="35"/>
        <v>#NAME?</v>
      </c>
      <c r="AX486" s="85" t="e">
        <f t="shared" ca="1" si="36"/>
        <v>#NAME?</v>
      </c>
      <c r="AY486" s="86" t="str">
        <f t="shared" si="37"/>
        <v/>
      </c>
      <c r="AZ486" s="171" t="e">
        <f t="shared" ca="1" si="38"/>
        <v>#NAME?</v>
      </c>
      <c r="BA486" s="85" t="e">
        <f t="shared" ca="1" si="39"/>
        <v>#NAME?</v>
      </c>
      <c r="BB486" s="85" t="e">
        <f t="shared" ca="1" si="40"/>
        <v>#NAME?</v>
      </c>
      <c r="BC486" s="90" t="e">
        <f t="shared" ca="1" si="41"/>
        <v>#NAME?</v>
      </c>
      <c r="BD486" s="90" t="e">
        <f t="shared" ca="1" si="42"/>
        <v>#NAME?</v>
      </c>
      <c r="BE486" s="85" t="e">
        <f t="shared" ca="1" si="43"/>
        <v>#NAME?</v>
      </c>
      <c r="BF486" s="22" t="e">
        <f t="shared" ca="1" si="44"/>
        <v>#NAME?</v>
      </c>
      <c r="BG486" s="22" t="e">
        <f t="shared" ca="1" si="45"/>
        <v>#NAME?</v>
      </c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 t="str">
        <f t="shared" si="22"/>
        <v/>
      </c>
      <c r="B487" s="172"/>
      <c r="C487" s="71"/>
      <c r="D487" s="71"/>
      <c r="E487" s="71"/>
      <c r="F487" s="71"/>
      <c r="G487" s="71"/>
      <c r="H487" s="54" t="str">
        <f t="shared" si="31"/>
        <v/>
      </c>
      <c r="I487" s="71"/>
      <c r="J487" s="71"/>
      <c r="K487" s="71"/>
      <c r="L487" s="71"/>
      <c r="M487" s="71"/>
      <c r="N487" s="71"/>
      <c r="O487" s="71"/>
      <c r="P487" s="71"/>
      <c r="Q487" s="71"/>
      <c r="R487" s="205"/>
      <c r="S487" s="205"/>
      <c r="T487" s="66"/>
      <c r="U487" s="205"/>
      <c r="V487" s="71"/>
      <c r="W487" s="175"/>
      <c r="X487" s="175"/>
      <c r="Y487" s="69" t="str">
        <f t="shared" si="28"/>
        <v/>
      </c>
      <c r="Z487" s="69"/>
      <c r="AA487" s="69"/>
      <c r="AB487" s="25" t="str">
        <f t="shared" si="29"/>
        <v/>
      </c>
      <c r="AC487" s="71"/>
      <c r="AD487" s="169"/>
      <c r="AE487" s="169"/>
      <c r="AF487" s="69" t="str">
        <f t="shared" si="26"/>
        <v/>
      </c>
      <c r="AG487" s="169"/>
      <c r="AH487" s="170"/>
      <c r="AI487" s="77" t="str">
        <f t="shared" si="27"/>
        <v/>
      </c>
      <c r="AJ487" s="80"/>
      <c r="AK487" s="80"/>
      <c r="AL487" s="82"/>
      <c r="AM487" s="82"/>
      <c r="AN487" s="82"/>
      <c r="AO487" s="82"/>
      <c r="AP487" s="82"/>
      <c r="AQ487" s="82"/>
      <c r="AR487" s="137"/>
      <c r="AS487" s="83" t="str">
        <f t="shared" si="30"/>
        <v/>
      </c>
      <c r="AT487" s="85">
        <f t="shared" si="32"/>
        <v>0</v>
      </c>
      <c r="AU487" s="84" t="e">
        <f t="shared" ca="1" si="33"/>
        <v>#NAME?</v>
      </c>
      <c r="AV487" s="85" t="e">
        <f t="shared" ca="1" si="34"/>
        <v>#NAME?</v>
      </c>
      <c r="AW487" s="86" t="e">
        <f t="shared" ca="1" si="35"/>
        <v>#NAME?</v>
      </c>
      <c r="AX487" s="85" t="e">
        <f t="shared" ca="1" si="36"/>
        <v>#NAME?</v>
      </c>
      <c r="AY487" s="86" t="str">
        <f t="shared" si="37"/>
        <v/>
      </c>
      <c r="AZ487" s="171" t="e">
        <f t="shared" ca="1" si="38"/>
        <v>#NAME?</v>
      </c>
      <c r="BA487" s="85" t="e">
        <f t="shared" ca="1" si="39"/>
        <v>#NAME?</v>
      </c>
      <c r="BB487" s="85" t="e">
        <f t="shared" ca="1" si="40"/>
        <v>#NAME?</v>
      </c>
      <c r="BC487" s="90" t="e">
        <f t="shared" ca="1" si="41"/>
        <v>#NAME?</v>
      </c>
      <c r="BD487" s="90" t="e">
        <f t="shared" ca="1" si="42"/>
        <v>#NAME?</v>
      </c>
      <c r="BE487" s="85" t="e">
        <f t="shared" ca="1" si="43"/>
        <v>#NAME?</v>
      </c>
      <c r="BF487" s="22" t="e">
        <f t="shared" ca="1" si="44"/>
        <v>#NAME?</v>
      </c>
      <c r="BG487" s="22" t="e">
        <f t="shared" ca="1" si="45"/>
        <v>#NAME?</v>
      </c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 t="str">
        <f t="shared" si="22"/>
        <v/>
      </c>
      <c r="B488" s="172"/>
      <c r="C488" s="71"/>
      <c r="D488" s="71"/>
      <c r="E488" s="71"/>
      <c r="F488" s="71"/>
      <c r="G488" s="71"/>
      <c r="H488" s="54" t="str">
        <f t="shared" si="31"/>
        <v/>
      </c>
      <c r="I488" s="71"/>
      <c r="J488" s="71"/>
      <c r="K488" s="71"/>
      <c r="L488" s="71"/>
      <c r="M488" s="71"/>
      <c r="N488" s="71"/>
      <c r="O488" s="71"/>
      <c r="P488" s="71"/>
      <c r="Q488" s="71"/>
      <c r="R488" s="205"/>
      <c r="S488" s="205"/>
      <c r="T488" s="66"/>
      <c r="U488" s="205"/>
      <c r="V488" s="71"/>
      <c r="W488" s="175"/>
      <c r="X488" s="175"/>
      <c r="Y488" s="69" t="str">
        <f t="shared" si="28"/>
        <v/>
      </c>
      <c r="Z488" s="69"/>
      <c r="AA488" s="69"/>
      <c r="AB488" s="25" t="str">
        <f t="shared" si="29"/>
        <v/>
      </c>
      <c r="AC488" s="71"/>
      <c r="AD488" s="169"/>
      <c r="AE488" s="169"/>
      <c r="AF488" s="69" t="str">
        <f t="shared" si="26"/>
        <v/>
      </c>
      <c r="AG488" s="169"/>
      <c r="AH488" s="170"/>
      <c r="AI488" s="77" t="str">
        <f t="shared" si="27"/>
        <v/>
      </c>
      <c r="AJ488" s="80"/>
      <c r="AK488" s="80"/>
      <c r="AL488" s="82"/>
      <c r="AM488" s="82"/>
      <c r="AN488" s="82"/>
      <c r="AO488" s="82"/>
      <c r="AP488" s="82"/>
      <c r="AQ488" s="82"/>
      <c r="AR488" s="137"/>
      <c r="AS488" s="83" t="str">
        <f t="shared" si="30"/>
        <v/>
      </c>
      <c r="AT488" s="85">
        <f t="shared" si="32"/>
        <v>0</v>
      </c>
      <c r="AU488" s="84" t="e">
        <f t="shared" ca="1" si="33"/>
        <v>#NAME?</v>
      </c>
      <c r="AV488" s="85" t="e">
        <f t="shared" ca="1" si="34"/>
        <v>#NAME?</v>
      </c>
      <c r="AW488" s="86" t="e">
        <f t="shared" ca="1" si="35"/>
        <v>#NAME?</v>
      </c>
      <c r="AX488" s="85" t="e">
        <f t="shared" ca="1" si="36"/>
        <v>#NAME?</v>
      </c>
      <c r="AY488" s="86" t="str">
        <f t="shared" si="37"/>
        <v/>
      </c>
      <c r="AZ488" s="171" t="e">
        <f t="shared" ca="1" si="38"/>
        <v>#NAME?</v>
      </c>
      <c r="BA488" s="85" t="e">
        <f t="shared" ca="1" si="39"/>
        <v>#NAME?</v>
      </c>
      <c r="BB488" s="85" t="e">
        <f t="shared" ca="1" si="40"/>
        <v>#NAME?</v>
      </c>
      <c r="BC488" s="90" t="e">
        <f t="shared" ca="1" si="41"/>
        <v>#NAME?</v>
      </c>
      <c r="BD488" s="90" t="e">
        <f t="shared" ca="1" si="42"/>
        <v>#NAME?</v>
      </c>
      <c r="BE488" s="85" t="e">
        <f t="shared" ca="1" si="43"/>
        <v>#NAME?</v>
      </c>
      <c r="BF488" s="22" t="e">
        <f t="shared" ca="1" si="44"/>
        <v>#NAME?</v>
      </c>
      <c r="BG488" s="22" t="e">
        <f t="shared" ca="1" si="45"/>
        <v>#NAME?</v>
      </c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 t="str">
        <f t="shared" si="22"/>
        <v/>
      </c>
      <c r="B489" s="172"/>
      <c r="C489" s="71"/>
      <c r="D489" s="71"/>
      <c r="E489" s="71"/>
      <c r="F489" s="71"/>
      <c r="G489" s="71"/>
      <c r="H489" s="54" t="str">
        <f t="shared" si="31"/>
        <v/>
      </c>
      <c r="I489" s="71"/>
      <c r="J489" s="71"/>
      <c r="K489" s="71"/>
      <c r="L489" s="71"/>
      <c r="M489" s="71"/>
      <c r="N489" s="71"/>
      <c r="O489" s="71"/>
      <c r="P489" s="71"/>
      <c r="Q489" s="71"/>
      <c r="R489" s="205"/>
      <c r="S489" s="205"/>
      <c r="T489" s="66"/>
      <c r="U489" s="205"/>
      <c r="V489" s="71"/>
      <c r="W489" s="175"/>
      <c r="X489" s="175"/>
      <c r="Y489" s="69" t="str">
        <f t="shared" si="28"/>
        <v/>
      </c>
      <c r="Z489" s="69"/>
      <c r="AA489" s="69"/>
      <c r="AB489" s="25" t="str">
        <f t="shared" si="29"/>
        <v/>
      </c>
      <c r="AC489" s="71"/>
      <c r="AD489" s="169"/>
      <c r="AE489" s="169"/>
      <c r="AF489" s="69" t="str">
        <f t="shared" si="26"/>
        <v/>
      </c>
      <c r="AG489" s="169"/>
      <c r="AH489" s="170"/>
      <c r="AI489" s="77" t="str">
        <f t="shared" si="27"/>
        <v/>
      </c>
      <c r="AJ489" s="80"/>
      <c r="AK489" s="80"/>
      <c r="AL489" s="82"/>
      <c r="AM489" s="82"/>
      <c r="AN489" s="82"/>
      <c r="AO489" s="82"/>
      <c r="AP489" s="82"/>
      <c r="AQ489" s="82"/>
      <c r="AR489" s="137"/>
      <c r="AS489" s="83" t="str">
        <f t="shared" si="30"/>
        <v/>
      </c>
      <c r="AT489" s="85">
        <f t="shared" si="32"/>
        <v>0</v>
      </c>
      <c r="AU489" s="84" t="e">
        <f t="shared" ca="1" si="33"/>
        <v>#NAME?</v>
      </c>
      <c r="AV489" s="85" t="e">
        <f t="shared" ca="1" si="34"/>
        <v>#NAME?</v>
      </c>
      <c r="AW489" s="86" t="e">
        <f t="shared" ca="1" si="35"/>
        <v>#NAME?</v>
      </c>
      <c r="AX489" s="85" t="e">
        <f t="shared" ca="1" si="36"/>
        <v>#NAME?</v>
      </c>
      <c r="AY489" s="86" t="str">
        <f t="shared" si="37"/>
        <v/>
      </c>
      <c r="AZ489" s="171" t="e">
        <f t="shared" ca="1" si="38"/>
        <v>#NAME?</v>
      </c>
      <c r="BA489" s="85" t="e">
        <f t="shared" ca="1" si="39"/>
        <v>#NAME?</v>
      </c>
      <c r="BB489" s="85" t="e">
        <f t="shared" ca="1" si="40"/>
        <v>#NAME?</v>
      </c>
      <c r="BC489" s="90" t="e">
        <f t="shared" ca="1" si="41"/>
        <v>#NAME?</v>
      </c>
      <c r="BD489" s="90" t="e">
        <f t="shared" ca="1" si="42"/>
        <v>#NAME?</v>
      </c>
      <c r="BE489" s="85" t="e">
        <f t="shared" ca="1" si="43"/>
        <v>#NAME?</v>
      </c>
      <c r="BF489" s="22" t="e">
        <f t="shared" ca="1" si="44"/>
        <v>#NAME?</v>
      </c>
      <c r="BG489" s="22" t="e">
        <f t="shared" ca="1" si="45"/>
        <v>#NAME?</v>
      </c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 t="str">
        <f t="shared" si="22"/>
        <v/>
      </c>
      <c r="B490" s="172"/>
      <c r="C490" s="71"/>
      <c r="D490" s="71"/>
      <c r="E490" s="71"/>
      <c r="F490" s="71"/>
      <c r="G490" s="71"/>
      <c r="H490" s="54" t="str">
        <f t="shared" si="31"/>
        <v/>
      </c>
      <c r="I490" s="71"/>
      <c r="J490" s="71"/>
      <c r="K490" s="71"/>
      <c r="L490" s="71"/>
      <c r="M490" s="71"/>
      <c r="N490" s="71"/>
      <c r="O490" s="71"/>
      <c r="P490" s="71"/>
      <c r="Q490" s="71"/>
      <c r="R490" s="205"/>
      <c r="S490" s="205"/>
      <c r="T490" s="66"/>
      <c r="U490" s="205"/>
      <c r="V490" s="71"/>
      <c r="W490" s="175"/>
      <c r="X490" s="175"/>
      <c r="Y490" s="69" t="str">
        <f t="shared" si="28"/>
        <v/>
      </c>
      <c r="Z490" s="69"/>
      <c r="AA490" s="69"/>
      <c r="AB490" s="25" t="str">
        <f t="shared" si="29"/>
        <v/>
      </c>
      <c r="AC490" s="71"/>
      <c r="AD490" s="71"/>
      <c r="AE490" s="71"/>
      <c r="AF490" s="69" t="str">
        <f t="shared" si="26"/>
        <v/>
      </c>
      <c r="AG490" s="71"/>
      <c r="AH490" s="170"/>
      <c r="AI490" s="77" t="str">
        <f t="shared" si="27"/>
        <v/>
      </c>
      <c r="AJ490" s="80"/>
      <c r="AK490" s="80"/>
      <c r="AL490" s="82"/>
      <c r="AM490" s="82"/>
      <c r="AN490" s="82"/>
      <c r="AO490" s="82"/>
      <c r="AP490" s="82"/>
      <c r="AQ490" s="82"/>
      <c r="AR490" s="137"/>
      <c r="AS490" s="83" t="str">
        <f t="shared" si="30"/>
        <v/>
      </c>
      <c r="AT490" s="85">
        <f t="shared" si="32"/>
        <v>0</v>
      </c>
      <c r="AU490" s="84" t="e">
        <f t="shared" ca="1" si="33"/>
        <v>#NAME?</v>
      </c>
      <c r="AV490" s="85" t="e">
        <f t="shared" ca="1" si="34"/>
        <v>#NAME?</v>
      </c>
      <c r="AW490" s="86" t="e">
        <f t="shared" ca="1" si="35"/>
        <v>#NAME?</v>
      </c>
      <c r="AX490" s="85" t="e">
        <f t="shared" ca="1" si="36"/>
        <v>#NAME?</v>
      </c>
      <c r="AY490" s="86" t="str">
        <f t="shared" si="37"/>
        <v/>
      </c>
      <c r="AZ490" s="171" t="e">
        <f t="shared" ca="1" si="38"/>
        <v>#NAME?</v>
      </c>
      <c r="BA490" s="85" t="e">
        <f t="shared" ca="1" si="39"/>
        <v>#NAME?</v>
      </c>
      <c r="BB490" s="85" t="e">
        <f t="shared" ca="1" si="40"/>
        <v>#NAME?</v>
      </c>
      <c r="BC490" s="90" t="e">
        <f t="shared" ca="1" si="41"/>
        <v>#NAME?</v>
      </c>
      <c r="BD490" s="90" t="e">
        <f t="shared" ca="1" si="42"/>
        <v>#NAME?</v>
      </c>
      <c r="BE490" s="85" t="e">
        <f t="shared" ca="1" si="43"/>
        <v>#NAME?</v>
      </c>
      <c r="BF490" s="22" t="e">
        <f t="shared" ca="1" si="44"/>
        <v>#NAME?</v>
      </c>
      <c r="BG490" s="22" t="e">
        <f t="shared" ca="1" si="45"/>
        <v>#NAME?</v>
      </c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 t="str">
        <f t="shared" si="22"/>
        <v/>
      </c>
      <c r="B491" s="172"/>
      <c r="C491" s="71"/>
      <c r="D491" s="71"/>
      <c r="E491" s="71"/>
      <c r="F491" s="71"/>
      <c r="G491" s="71"/>
      <c r="H491" s="54" t="str">
        <f t="shared" si="31"/>
        <v/>
      </c>
      <c r="I491" s="71"/>
      <c r="J491" s="71"/>
      <c r="K491" s="71"/>
      <c r="L491" s="71"/>
      <c r="M491" s="71"/>
      <c r="N491" s="71"/>
      <c r="O491" s="71"/>
      <c r="P491" s="71"/>
      <c r="Q491" s="71"/>
      <c r="R491" s="205"/>
      <c r="S491" s="205"/>
      <c r="T491" s="66"/>
      <c r="U491" s="205"/>
      <c r="V491" s="71"/>
      <c r="W491" s="175"/>
      <c r="X491" s="175"/>
      <c r="Y491" s="69" t="str">
        <f t="shared" si="28"/>
        <v/>
      </c>
      <c r="Z491" s="69"/>
      <c r="AA491" s="69"/>
      <c r="AB491" s="25" t="str">
        <f t="shared" si="29"/>
        <v/>
      </c>
      <c r="AC491" s="71"/>
      <c r="AD491" s="71"/>
      <c r="AE491" s="71"/>
      <c r="AF491" s="69" t="str">
        <f t="shared" si="26"/>
        <v/>
      </c>
      <c r="AG491" s="71"/>
      <c r="AH491" s="170"/>
      <c r="AI491" s="77" t="str">
        <f t="shared" si="27"/>
        <v/>
      </c>
      <c r="AJ491" s="80"/>
      <c r="AK491" s="80"/>
      <c r="AL491" s="82"/>
      <c r="AM491" s="82"/>
      <c r="AN491" s="82"/>
      <c r="AO491" s="82"/>
      <c r="AP491" s="82"/>
      <c r="AQ491" s="82"/>
      <c r="AR491" s="137"/>
      <c r="AS491" s="83" t="str">
        <f t="shared" si="30"/>
        <v/>
      </c>
      <c r="AT491" s="85">
        <f t="shared" si="32"/>
        <v>0</v>
      </c>
      <c r="AU491" s="84" t="e">
        <f t="shared" ca="1" si="33"/>
        <v>#NAME?</v>
      </c>
      <c r="AV491" s="85" t="e">
        <f t="shared" ca="1" si="34"/>
        <v>#NAME?</v>
      </c>
      <c r="AW491" s="86" t="e">
        <f t="shared" ca="1" si="35"/>
        <v>#NAME?</v>
      </c>
      <c r="AX491" s="85" t="e">
        <f t="shared" ca="1" si="36"/>
        <v>#NAME?</v>
      </c>
      <c r="AY491" s="86" t="str">
        <f t="shared" si="37"/>
        <v/>
      </c>
      <c r="AZ491" s="171" t="e">
        <f t="shared" ca="1" si="38"/>
        <v>#NAME?</v>
      </c>
      <c r="BA491" s="85" t="e">
        <f t="shared" ca="1" si="39"/>
        <v>#NAME?</v>
      </c>
      <c r="BB491" s="85" t="e">
        <f t="shared" ca="1" si="40"/>
        <v>#NAME?</v>
      </c>
      <c r="BC491" s="90" t="e">
        <f t="shared" ca="1" si="41"/>
        <v>#NAME?</v>
      </c>
      <c r="BD491" s="90" t="e">
        <f t="shared" ca="1" si="42"/>
        <v>#NAME?</v>
      </c>
      <c r="BE491" s="85" t="e">
        <f t="shared" ca="1" si="43"/>
        <v>#NAME?</v>
      </c>
      <c r="BF491" s="22" t="e">
        <f t="shared" ca="1" si="44"/>
        <v>#NAME?</v>
      </c>
      <c r="BG491" s="22" t="e">
        <f t="shared" ca="1" si="45"/>
        <v>#NAME?</v>
      </c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 t="str">
        <f t="shared" si="22"/>
        <v/>
      </c>
      <c r="B492" s="172"/>
      <c r="C492" s="71"/>
      <c r="D492" s="71"/>
      <c r="E492" s="71"/>
      <c r="F492" s="71"/>
      <c r="G492" s="71"/>
      <c r="H492" s="54" t="str">
        <f t="shared" si="31"/>
        <v/>
      </c>
      <c r="I492" s="71"/>
      <c r="J492" s="71"/>
      <c r="K492" s="71"/>
      <c r="L492" s="71"/>
      <c r="M492" s="71"/>
      <c r="N492" s="71"/>
      <c r="O492" s="71"/>
      <c r="P492" s="71"/>
      <c r="Q492" s="71"/>
      <c r="R492" s="205"/>
      <c r="S492" s="205"/>
      <c r="T492" s="66"/>
      <c r="U492" s="205"/>
      <c r="V492" s="71"/>
      <c r="W492" s="175"/>
      <c r="X492" s="175"/>
      <c r="Y492" s="69" t="str">
        <f t="shared" si="28"/>
        <v/>
      </c>
      <c r="Z492" s="69"/>
      <c r="AA492" s="69"/>
      <c r="AB492" s="25" t="str">
        <f t="shared" si="29"/>
        <v/>
      </c>
      <c r="AC492" s="71"/>
      <c r="AD492" s="71"/>
      <c r="AE492" s="71"/>
      <c r="AF492" s="69" t="str">
        <f t="shared" si="26"/>
        <v/>
      </c>
      <c r="AG492" s="71"/>
      <c r="AH492" s="170"/>
      <c r="AI492" s="77" t="str">
        <f t="shared" si="27"/>
        <v/>
      </c>
      <c r="AJ492" s="80"/>
      <c r="AK492" s="80"/>
      <c r="AL492" s="82"/>
      <c r="AM492" s="82"/>
      <c r="AN492" s="82"/>
      <c r="AO492" s="82"/>
      <c r="AP492" s="82"/>
      <c r="AQ492" s="82"/>
      <c r="AR492" s="137"/>
      <c r="AS492" s="83" t="str">
        <f t="shared" si="30"/>
        <v/>
      </c>
      <c r="AT492" s="85">
        <f t="shared" si="32"/>
        <v>0</v>
      </c>
      <c r="AU492" s="84" t="e">
        <f t="shared" ca="1" si="33"/>
        <v>#NAME?</v>
      </c>
      <c r="AV492" s="85" t="e">
        <f t="shared" ca="1" si="34"/>
        <v>#NAME?</v>
      </c>
      <c r="AW492" s="86" t="e">
        <f t="shared" ca="1" si="35"/>
        <v>#NAME?</v>
      </c>
      <c r="AX492" s="85" t="e">
        <f t="shared" ca="1" si="36"/>
        <v>#NAME?</v>
      </c>
      <c r="AY492" s="86" t="str">
        <f t="shared" si="37"/>
        <v/>
      </c>
      <c r="AZ492" s="171" t="e">
        <f t="shared" ca="1" si="38"/>
        <v>#NAME?</v>
      </c>
      <c r="BA492" s="85" t="e">
        <f t="shared" ca="1" si="39"/>
        <v>#NAME?</v>
      </c>
      <c r="BB492" s="85" t="e">
        <f t="shared" ca="1" si="40"/>
        <v>#NAME?</v>
      </c>
      <c r="BC492" s="90" t="e">
        <f t="shared" ca="1" si="41"/>
        <v>#NAME?</v>
      </c>
      <c r="BD492" s="90" t="e">
        <f t="shared" ca="1" si="42"/>
        <v>#NAME?</v>
      </c>
      <c r="BE492" s="85" t="e">
        <f t="shared" ca="1" si="43"/>
        <v>#NAME?</v>
      </c>
      <c r="BF492" s="22" t="e">
        <f t="shared" ca="1" si="44"/>
        <v>#NAME?</v>
      </c>
      <c r="BG492" s="22" t="e">
        <f t="shared" ca="1" si="45"/>
        <v>#NAME?</v>
      </c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 t="str">
        <f t="shared" si="22"/>
        <v/>
      </c>
      <c r="B493" s="172"/>
      <c r="C493" s="71"/>
      <c r="D493" s="71"/>
      <c r="E493" s="71"/>
      <c r="F493" s="71"/>
      <c r="G493" s="71"/>
      <c r="H493" s="54" t="str">
        <f t="shared" si="31"/>
        <v/>
      </c>
      <c r="I493" s="71"/>
      <c r="J493" s="71"/>
      <c r="K493" s="71"/>
      <c r="L493" s="71"/>
      <c r="M493" s="71"/>
      <c r="N493" s="71"/>
      <c r="O493" s="71"/>
      <c r="P493" s="71"/>
      <c r="Q493" s="71"/>
      <c r="R493" s="205"/>
      <c r="S493" s="205"/>
      <c r="T493" s="66"/>
      <c r="U493" s="205"/>
      <c r="V493" s="71"/>
      <c r="W493" s="175"/>
      <c r="X493" s="175"/>
      <c r="Y493" s="69" t="str">
        <f t="shared" si="28"/>
        <v/>
      </c>
      <c r="Z493" s="69"/>
      <c r="AA493" s="69"/>
      <c r="AB493" s="25" t="str">
        <f t="shared" si="29"/>
        <v/>
      </c>
      <c r="AC493" s="71"/>
      <c r="AD493" s="71"/>
      <c r="AE493" s="71"/>
      <c r="AF493" s="69" t="str">
        <f t="shared" si="26"/>
        <v/>
      </c>
      <c r="AG493" s="71"/>
      <c r="AH493" s="170"/>
      <c r="AI493" s="77" t="str">
        <f t="shared" si="27"/>
        <v/>
      </c>
      <c r="AJ493" s="80"/>
      <c r="AK493" s="80"/>
      <c r="AL493" s="82"/>
      <c r="AM493" s="82"/>
      <c r="AN493" s="82"/>
      <c r="AO493" s="82"/>
      <c r="AP493" s="82"/>
      <c r="AQ493" s="82"/>
      <c r="AR493" s="137"/>
      <c r="AS493" s="83" t="str">
        <f t="shared" si="30"/>
        <v/>
      </c>
      <c r="AT493" s="85">
        <f t="shared" si="32"/>
        <v>0</v>
      </c>
      <c r="AU493" s="84" t="e">
        <f t="shared" ca="1" si="33"/>
        <v>#NAME?</v>
      </c>
      <c r="AV493" s="85" t="e">
        <f t="shared" ca="1" si="34"/>
        <v>#NAME?</v>
      </c>
      <c r="AW493" s="86" t="e">
        <f t="shared" ca="1" si="35"/>
        <v>#NAME?</v>
      </c>
      <c r="AX493" s="85" t="e">
        <f t="shared" ca="1" si="36"/>
        <v>#NAME?</v>
      </c>
      <c r="AY493" s="86" t="str">
        <f t="shared" si="37"/>
        <v/>
      </c>
      <c r="AZ493" s="171" t="e">
        <f t="shared" ca="1" si="38"/>
        <v>#NAME?</v>
      </c>
      <c r="BA493" s="85" t="e">
        <f t="shared" ca="1" si="39"/>
        <v>#NAME?</v>
      </c>
      <c r="BB493" s="85" t="e">
        <f t="shared" ca="1" si="40"/>
        <v>#NAME?</v>
      </c>
      <c r="BC493" s="90" t="e">
        <f t="shared" ca="1" si="41"/>
        <v>#NAME?</v>
      </c>
      <c r="BD493" s="90" t="e">
        <f t="shared" ca="1" si="42"/>
        <v>#NAME?</v>
      </c>
      <c r="BE493" s="85" t="e">
        <f t="shared" ca="1" si="43"/>
        <v>#NAME?</v>
      </c>
      <c r="BF493" s="22" t="e">
        <f t="shared" ca="1" si="44"/>
        <v>#NAME?</v>
      </c>
      <c r="BG493" s="22" t="e">
        <f t="shared" ca="1" si="45"/>
        <v>#NAME?</v>
      </c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 t="str">
        <f t="shared" si="22"/>
        <v/>
      </c>
      <c r="B494" s="172"/>
      <c r="C494" s="71"/>
      <c r="D494" s="71"/>
      <c r="E494" s="71"/>
      <c r="F494" s="71"/>
      <c r="G494" s="71"/>
      <c r="H494" s="54" t="str">
        <f t="shared" si="31"/>
        <v/>
      </c>
      <c r="I494" s="71"/>
      <c r="J494" s="71"/>
      <c r="K494" s="71"/>
      <c r="L494" s="71"/>
      <c r="M494" s="71"/>
      <c r="N494" s="71"/>
      <c r="O494" s="71"/>
      <c r="P494" s="71"/>
      <c r="Q494" s="71"/>
      <c r="R494" s="205"/>
      <c r="S494" s="205"/>
      <c r="T494" s="66"/>
      <c r="U494" s="205"/>
      <c r="V494" s="71"/>
      <c r="W494" s="175"/>
      <c r="X494" s="175"/>
      <c r="Y494" s="69" t="str">
        <f t="shared" si="28"/>
        <v/>
      </c>
      <c r="Z494" s="69"/>
      <c r="AA494" s="69"/>
      <c r="AB494" s="25" t="str">
        <f t="shared" si="29"/>
        <v/>
      </c>
      <c r="AC494" s="71"/>
      <c r="AD494" s="169"/>
      <c r="AE494" s="169"/>
      <c r="AF494" s="69" t="str">
        <f t="shared" si="26"/>
        <v/>
      </c>
      <c r="AG494" s="175"/>
      <c r="AH494" s="170"/>
      <c r="AI494" s="77" t="str">
        <f t="shared" si="27"/>
        <v/>
      </c>
      <c r="AJ494" s="80"/>
      <c r="AK494" s="80"/>
      <c r="AL494" s="82"/>
      <c r="AM494" s="82"/>
      <c r="AN494" s="82"/>
      <c r="AO494" s="82"/>
      <c r="AP494" s="82"/>
      <c r="AQ494" s="82"/>
      <c r="AR494" s="137"/>
      <c r="AS494" s="83" t="str">
        <f t="shared" si="30"/>
        <v/>
      </c>
      <c r="AT494" s="85">
        <f t="shared" si="32"/>
        <v>0</v>
      </c>
      <c r="AU494" s="84" t="e">
        <f t="shared" ca="1" si="33"/>
        <v>#NAME?</v>
      </c>
      <c r="AV494" s="85" t="e">
        <f t="shared" ca="1" si="34"/>
        <v>#NAME?</v>
      </c>
      <c r="AW494" s="86" t="e">
        <f t="shared" ca="1" si="35"/>
        <v>#NAME?</v>
      </c>
      <c r="AX494" s="85" t="e">
        <f t="shared" ca="1" si="36"/>
        <v>#NAME?</v>
      </c>
      <c r="AY494" s="86" t="str">
        <f t="shared" si="37"/>
        <v/>
      </c>
      <c r="AZ494" s="171" t="e">
        <f t="shared" ca="1" si="38"/>
        <v>#NAME?</v>
      </c>
      <c r="BA494" s="85" t="e">
        <f t="shared" ca="1" si="39"/>
        <v>#NAME?</v>
      </c>
      <c r="BB494" s="85" t="e">
        <f t="shared" ca="1" si="40"/>
        <v>#NAME?</v>
      </c>
      <c r="BC494" s="90" t="e">
        <f t="shared" ca="1" si="41"/>
        <v>#NAME?</v>
      </c>
      <c r="BD494" s="90" t="e">
        <f t="shared" ca="1" si="42"/>
        <v>#NAME?</v>
      </c>
      <c r="BE494" s="85" t="e">
        <f t="shared" ca="1" si="43"/>
        <v>#NAME?</v>
      </c>
      <c r="BF494" s="22" t="e">
        <f t="shared" ca="1" si="44"/>
        <v>#NAME?</v>
      </c>
      <c r="BG494" s="22" t="e">
        <f t="shared" ca="1" si="45"/>
        <v>#NAME?</v>
      </c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 t="str">
        <f t="shared" si="22"/>
        <v/>
      </c>
      <c r="B495" s="172"/>
      <c r="C495" s="71"/>
      <c r="D495" s="71"/>
      <c r="E495" s="71"/>
      <c r="F495" s="71"/>
      <c r="G495" s="71"/>
      <c r="H495" s="54" t="str">
        <f t="shared" si="31"/>
        <v/>
      </c>
      <c r="I495" s="71"/>
      <c r="J495" s="71"/>
      <c r="K495" s="71"/>
      <c r="L495" s="71"/>
      <c r="M495" s="71"/>
      <c r="N495" s="71"/>
      <c r="O495" s="71"/>
      <c r="P495" s="71"/>
      <c r="Q495" s="71"/>
      <c r="R495" s="205"/>
      <c r="S495" s="205"/>
      <c r="T495" s="66"/>
      <c r="U495" s="205"/>
      <c r="V495" s="71"/>
      <c r="W495" s="175"/>
      <c r="X495" s="175"/>
      <c r="Y495" s="69" t="str">
        <f t="shared" si="28"/>
        <v/>
      </c>
      <c r="Z495" s="69"/>
      <c r="AA495" s="69"/>
      <c r="AB495" s="25" t="str">
        <f t="shared" si="29"/>
        <v/>
      </c>
      <c r="AC495" s="71"/>
      <c r="AD495" s="169"/>
      <c r="AE495" s="169"/>
      <c r="AF495" s="69" t="str">
        <f t="shared" si="26"/>
        <v/>
      </c>
      <c r="AG495" s="175"/>
      <c r="AH495" s="170"/>
      <c r="AI495" s="77" t="str">
        <f t="shared" si="27"/>
        <v/>
      </c>
      <c r="AJ495" s="80"/>
      <c r="AK495" s="80"/>
      <c r="AL495" s="82"/>
      <c r="AM495" s="82"/>
      <c r="AN495" s="82"/>
      <c r="AO495" s="82"/>
      <c r="AP495" s="82"/>
      <c r="AQ495" s="82"/>
      <c r="AR495" s="137"/>
      <c r="AS495" s="83" t="str">
        <f t="shared" si="30"/>
        <v/>
      </c>
      <c r="AT495" s="85">
        <f t="shared" si="32"/>
        <v>0</v>
      </c>
      <c r="AU495" s="84" t="e">
        <f t="shared" ca="1" si="33"/>
        <v>#NAME?</v>
      </c>
      <c r="AV495" s="85" t="e">
        <f t="shared" ca="1" si="34"/>
        <v>#NAME?</v>
      </c>
      <c r="AW495" s="86" t="e">
        <f t="shared" ca="1" si="35"/>
        <v>#NAME?</v>
      </c>
      <c r="AX495" s="85" t="e">
        <f t="shared" ca="1" si="36"/>
        <v>#NAME?</v>
      </c>
      <c r="AY495" s="86" t="str">
        <f t="shared" si="37"/>
        <v/>
      </c>
      <c r="AZ495" s="171" t="e">
        <f t="shared" ca="1" si="38"/>
        <v>#NAME?</v>
      </c>
      <c r="BA495" s="85" t="e">
        <f t="shared" ca="1" si="39"/>
        <v>#NAME?</v>
      </c>
      <c r="BB495" s="85" t="e">
        <f t="shared" ca="1" si="40"/>
        <v>#NAME?</v>
      </c>
      <c r="BC495" s="90" t="e">
        <f t="shared" ca="1" si="41"/>
        <v>#NAME?</v>
      </c>
      <c r="BD495" s="90" t="e">
        <f t="shared" ca="1" si="42"/>
        <v>#NAME?</v>
      </c>
      <c r="BE495" s="85" t="e">
        <f t="shared" ca="1" si="43"/>
        <v>#NAME?</v>
      </c>
      <c r="BF495" s="22" t="e">
        <f t="shared" ca="1" si="44"/>
        <v>#NAME?</v>
      </c>
      <c r="BG495" s="22" t="e">
        <f t="shared" ca="1" si="45"/>
        <v>#NAME?</v>
      </c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 t="str">
        <f t="shared" si="22"/>
        <v/>
      </c>
      <c r="B496" s="172"/>
      <c r="C496" s="71"/>
      <c r="D496" s="71"/>
      <c r="E496" s="71"/>
      <c r="F496" s="71"/>
      <c r="G496" s="71"/>
      <c r="H496" s="54" t="str">
        <f t="shared" si="31"/>
        <v/>
      </c>
      <c r="I496" s="71"/>
      <c r="J496" s="71"/>
      <c r="K496" s="71"/>
      <c r="L496" s="71"/>
      <c r="M496" s="71"/>
      <c r="N496" s="71"/>
      <c r="O496" s="71"/>
      <c r="P496" s="71"/>
      <c r="Q496" s="71"/>
      <c r="R496" s="205"/>
      <c r="S496" s="205"/>
      <c r="T496" s="66"/>
      <c r="U496" s="205"/>
      <c r="V496" s="71"/>
      <c r="W496" s="175"/>
      <c r="X496" s="175"/>
      <c r="Y496" s="69" t="str">
        <f t="shared" si="28"/>
        <v/>
      </c>
      <c r="Z496" s="69"/>
      <c r="AA496" s="69"/>
      <c r="AB496" s="25" t="str">
        <f t="shared" si="29"/>
        <v/>
      </c>
      <c r="AC496" s="71"/>
      <c r="AD496" s="169"/>
      <c r="AE496" s="169"/>
      <c r="AF496" s="69" t="str">
        <f t="shared" si="26"/>
        <v/>
      </c>
      <c r="AG496" s="175"/>
      <c r="AH496" s="170"/>
      <c r="AI496" s="77" t="str">
        <f t="shared" si="27"/>
        <v/>
      </c>
      <c r="AJ496" s="80"/>
      <c r="AK496" s="80"/>
      <c r="AL496" s="82"/>
      <c r="AM496" s="82"/>
      <c r="AN496" s="82"/>
      <c r="AO496" s="82"/>
      <c r="AP496" s="82"/>
      <c r="AQ496" s="82"/>
      <c r="AR496" s="137"/>
      <c r="AS496" s="83" t="str">
        <f t="shared" si="30"/>
        <v/>
      </c>
      <c r="AT496" s="85">
        <f t="shared" si="32"/>
        <v>0</v>
      </c>
      <c r="AU496" s="84" t="e">
        <f t="shared" ca="1" si="33"/>
        <v>#NAME?</v>
      </c>
      <c r="AV496" s="85" t="e">
        <f t="shared" ca="1" si="34"/>
        <v>#NAME?</v>
      </c>
      <c r="AW496" s="86" t="e">
        <f t="shared" ca="1" si="35"/>
        <v>#NAME?</v>
      </c>
      <c r="AX496" s="85" t="e">
        <f t="shared" ca="1" si="36"/>
        <v>#NAME?</v>
      </c>
      <c r="AY496" s="86" t="str">
        <f t="shared" si="37"/>
        <v/>
      </c>
      <c r="AZ496" s="171" t="e">
        <f t="shared" ca="1" si="38"/>
        <v>#NAME?</v>
      </c>
      <c r="BA496" s="85" t="e">
        <f t="shared" ca="1" si="39"/>
        <v>#NAME?</v>
      </c>
      <c r="BB496" s="85" t="e">
        <f t="shared" ca="1" si="40"/>
        <v>#NAME?</v>
      </c>
      <c r="BC496" s="90" t="e">
        <f t="shared" ca="1" si="41"/>
        <v>#NAME?</v>
      </c>
      <c r="BD496" s="90" t="e">
        <f t="shared" ca="1" si="42"/>
        <v>#NAME?</v>
      </c>
      <c r="BE496" s="85" t="e">
        <f t="shared" ca="1" si="43"/>
        <v>#NAME?</v>
      </c>
      <c r="BF496" s="22" t="e">
        <f t="shared" ca="1" si="44"/>
        <v>#NAME?</v>
      </c>
      <c r="BG496" s="22" t="e">
        <f t="shared" ca="1" si="45"/>
        <v>#NAME?</v>
      </c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 t="str">
        <f t="shared" si="22"/>
        <v/>
      </c>
      <c r="B497" s="172"/>
      <c r="C497" s="71"/>
      <c r="D497" s="71"/>
      <c r="E497" s="71"/>
      <c r="F497" s="71"/>
      <c r="G497" s="71"/>
      <c r="H497" s="54" t="str">
        <f t="shared" si="31"/>
        <v/>
      </c>
      <c r="I497" s="71"/>
      <c r="J497" s="71"/>
      <c r="K497" s="71"/>
      <c r="L497" s="71"/>
      <c r="M497" s="71"/>
      <c r="N497" s="71"/>
      <c r="O497" s="71"/>
      <c r="P497" s="71"/>
      <c r="Q497" s="71"/>
      <c r="R497" s="205"/>
      <c r="S497" s="205"/>
      <c r="T497" s="66"/>
      <c r="U497" s="205"/>
      <c r="V497" s="71"/>
      <c r="W497" s="175"/>
      <c r="X497" s="175"/>
      <c r="Y497" s="69" t="str">
        <f t="shared" si="28"/>
        <v/>
      </c>
      <c r="Z497" s="69"/>
      <c r="AA497" s="69"/>
      <c r="AB497" s="25" t="str">
        <f t="shared" si="29"/>
        <v/>
      </c>
      <c r="AC497" s="71"/>
      <c r="AD497" s="169"/>
      <c r="AE497" s="169"/>
      <c r="AF497" s="69" t="str">
        <f t="shared" si="26"/>
        <v/>
      </c>
      <c r="AG497" s="175"/>
      <c r="AH497" s="170"/>
      <c r="AI497" s="77" t="str">
        <f t="shared" si="27"/>
        <v/>
      </c>
      <c r="AJ497" s="80"/>
      <c r="AK497" s="80"/>
      <c r="AL497" s="82"/>
      <c r="AM497" s="82"/>
      <c r="AN497" s="82"/>
      <c r="AO497" s="82"/>
      <c r="AP497" s="82"/>
      <c r="AQ497" s="82"/>
      <c r="AR497" s="137"/>
      <c r="AS497" s="83" t="str">
        <f t="shared" si="30"/>
        <v/>
      </c>
      <c r="AT497" s="85">
        <f t="shared" si="32"/>
        <v>0</v>
      </c>
      <c r="AU497" s="84" t="e">
        <f t="shared" ca="1" si="33"/>
        <v>#NAME?</v>
      </c>
      <c r="AV497" s="85" t="e">
        <f t="shared" ca="1" si="34"/>
        <v>#NAME?</v>
      </c>
      <c r="AW497" s="86" t="e">
        <f t="shared" ca="1" si="35"/>
        <v>#NAME?</v>
      </c>
      <c r="AX497" s="85" t="e">
        <f t="shared" ca="1" si="36"/>
        <v>#NAME?</v>
      </c>
      <c r="AY497" s="86" t="str">
        <f t="shared" si="37"/>
        <v/>
      </c>
      <c r="AZ497" s="171" t="e">
        <f t="shared" ca="1" si="38"/>
        <v>#NAME?</v>
      </c>
      <c r="BA497" s="85" t="e">
        <f t="shared" ca="1" si="39"/>
        <v>#NAME?</v>
      </c>
      <c r="BB497" s="85" t="e">
        <f t="shared" ca="1" si="40"/>
        <v>#NAME?</v>
      </c>
      <c r="BC497" s="90" t="e">
        <f t="shared" ca="1" si="41"/>
        <v>#NAME?</v>
      </c>
      <c r="BD497" s="90" t="e">
        <f t="shared" ca="1" si="42"/>
        <v>#NAME?</v>
      </c>
      <c r="BE497" s="85" t="e">
        <f t="shared" ca="1" si="43"/>
        <v>#NAME?</v>
      </c>
      <c r="BF497" s="22" t="e">
        <f t="shared" ca="1" si="44"/>
        <v>#NAME?</v>
      </c>
      <c r="BG497" s="22" t="e">
        <f t="shared" ca="1" si="45"/>
        <v>#NAME?</v>
      </c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 t="str">
        <f t="shared" si="22"/>
        <v/>
      </c>
      <c r="B498" s="172"/>
      <c r="C498" s="71"/>
      <c r="D498" s="71"/>
      <c r="E498" s="71"/>
      <c r="F498" s="71"/>
      <c r="G498" s="71"/>
      <c r="H498" s="54" t="str">
        <f t="shared" si="31"/>
        <v/>
      </c>
      <c r="I498" s="71"/>
      <c r="J498" s="71"/>
      <c r="K498" s="71"/>
      <c r="L498" s="71"/>
      <c r="M498" s="71"/>
      <c r="N498" s="71"/>
      <c r="O498" s="71"/>
      <c r="P498" s="71"/>
      <c r="Q498" s="71"/>
      <c r="R498" s="205"/>
      <c r="S498" s="205"/>
      <c r="T498" s="66"/>
      <c r="U498" s="205"/>
      <c r="V498" s="71"/>
      <c r="W498" s="175"/>
      <c r="X498" s="175"/>
      <c r="Y498" s="69" t="str">
        <f t="shared" si="28"/>
        <v/>
      </c>
      <c r="Z498" s="69"/>
      <c r="AA498" s="69"/>
      <c r="AB498" s="25" t="str">
        <f t="shared" si="29"/>
        <v/>
      </c>
      <c r="AC498" s="71"/>
      <c r="AD498" s="169"/>
      <c r="AE498" s="169"/>
      <c r="AF498" s="69" t="str">
        <f t="shared" si="26"/>
        <v/>
      </c>
      <c r="AG498" s="175"/>
      <c r="AH498" s="170"/>
      <c r="AI498" s="77" t="str">
        <f t="shared" si="27"/>
        <v/>
      </c>
      <c r="AJ498" s="80"/>
      <c r="AK498" s="80"/>
      <c r="AL498" s="82"/>
      <c r="AM498" s="82"/>
      <c r="AN498" s="82"/>
      <c r="AO498" s="82"/>
      <c r="AP498" s="82"/>
      <c r="AQ498" s="82"/>
      <c r="AR498" s="137"/>
      <c r="AS498" s="83" t="str">
        <f t="shared" si="30"/>
        <v/>
      </c>
      <c r="AT498" s="85">
        <f t="shared" si="32"/>
        <v>0</v>
      </c>
      <c r="AU498" s="84" t="e">
        <f t="shared" ca="1" si="33"/>
        <v>#NAME?</v>
      </c>
      <c r="AV498" s="85" t="e">
        <f t="shared" ca="1" si="34"/>
        <v>#NAME?</v>
      </c>
      <c r="AW498" s="86" t="e">
        <f t="shared" ca="1" si="35"/>
        <v>#NAME?</v>
      </c>
      <c r="AX498" s="85" t="e">
        <f t="shared" ca="1" si="36"/>
        <v>#NAME?</v>
      </c>
      <c r="AY498" s="86" t="str">
        <f t="shared" si="37"/>
        <v/>
      </c>
      <c r="AZ498" s="171" t="e">
        <f t="shared" ca="1" si="38"/>
        <v>#NAME?</v>
      </c>
      <c r="BA498" s="85" t="e">
        <f t="shared" ca="1" si="39"/>
        <v>#NAME?</v>
      </c>
      <c r="BB498" s="85" t="e">
        <f t="shared" ca="1" si="40"/>
        <v>#NAME?</v>
      </c>
      <c r="BC498" s="90" t="e">
        <f t="shared" ca="1" si="41"/>
        <v>#NAME?</v>
      </c>
      <c r="BD498" s="90" t="e">
        <f t="shared" ca="1" si="42"/>
        <v>#NAME?</v>
      </c>
      <c r="BE498" s="85" t="e">
        <f t="shared" ca="1" si="43"/>
        <v>#NAME?</v>
      </c>
      <c r="BF498" s="22" t="e">
        <f t="shared" ca="1" si="44"/>
        <v>#NAME?</v>
      </c>
      <c r="BG498" s="22" t="e">
        <f t="shared" ca="1" si="45"/>
        <v>#NAME?</v>
      </c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 t="str">
        <f t="shared" si="22"/>
        <v/>
      </c>
      <c r="B499" s="172"/>
      <c r="C499" s="71"/>
      <c r="D499" s="71"/>
      <c r="E499" s="71"/>
      <c r="F499" s="71"/>
      <c r="G499" s="71"/>
      <c r="H499" s="54" t="str">
        <f t="shared" si="31"/>
        <v/>
      </c>
      <c r="I499" s="71"/>
      <c r="J499" s="71"/>
      <c r="K499" s="71"/>
      <c r="L499" s="71"/>
      <c r="M499" s="71"/>
      <c r="N499" s="71"/>
      <c r="O499" s="71"/>
      <c r="P499" s="71"/>
      <c r="Q499" s="71"/>
      <c r="R499" s="205"/>
      <c r="S499" s="205"/>
      <c r="T499" s="66"/>
      <c r="U499" s="205"/>
      <c r="V499" s="71"/>
      <c r="W499" s="175"/>
      <c r="X499" s="175"/>
      <c r="Y499" s="69" t="str">
        <f t="shared" si="28"/>
        <v/>
      </c>
      <c r="Z499" s="69"/>
      <c r="AA499" s="69"/>
      <c r="AB499" s="25" t="str">
        <f t="shared" si="29"/>
        <v/>
      </c>
      <c r="AC499" s="71"/>
      <c r="AD499" s="169"/>
      <c r="AE499" s="169"/>
      <c r="AF499" s="69" t="str">
        <f t="shared" si="26"/>
        <v/>
      </c>
      <c r="AG499" s="175"/>
      <c r="AH499" s="170"/>
      <c r="AI499" s="77" t="str">
        <f t="shared" si="27"/>
        <v/>
      </c>
      <c r="AJ499" s="80"/>
      <c r="AK499" s="80"/>
      <c r="AL499" s="82"/>
      <c r="AM499" s="82"/>
      <c r="AN499" s="82"/>
      <c r="AO499" s="82"/>
      <c r="AP499" s="82"/>
      <c r="AQ499" s="82"/>
      <c r="AR499" s="137"/>
      <c r="AS499" s="83" t="str">
        <f t="shared" si="30"/>
        <v/>
      </c>
      <c r="AT499" s="85">
        <f t="shared" si="32"/>
        <v>0</v>
      </c>
      <c r="AU499" s="84" t="e">
        <f t="shared" ca="1" si="33"/>
        <v>#NAME?</v>
      </c>
      <c r="AV499" s="85" t="e">
        <f t="shared" ca="1" si="34"/>
        <v>#NAME?</v>
      </c>
      <c r="AW499" s="86" t="e">
        <f t="shared" ca="1" si="35"/>
        <v>#NAME?</v>
      </c>
      <c r="AX499" s="85" t="e">
        <f t="shared" ca="1" si="36"/>
        <v>#NAME?</v>
      </c>
      <c r="AY499" s="86" t="str">
        <f t="shared" si="37"/>
        <v/>
      </c>
      <c r="AZ499" s="171" t="e">
        <f t="shared" ca="1" si="38"/>
        <v>#NAME?</v>
      </c>
      <c r="BA499" s="85" t="e">
        <f t="shared" ca="1" si="39"/>
        <v>#NAME?</v>
      </c>
      <c r="BB499" s="85" t="e">
        <f t="shared" ca="1" si="40"/>
        <v>#NAME?</v>
      </c>
      <c r="BC499" s="90" t="e">
        <f t="shared" ca="1" si="41"/>
        <v>#NAME?</v>
      </c>
      <c r="BD499" s="90" t="e">
        <f t="shared" ca="1" si="42"/>
        <v>#NAME?</v>
      </c>
      <c r="BE499" s="85" t="e">
        <f t="shared" ca="1" si="43"/>
        <v>#NAME?</v>
      </c>
      <c r="BF499" s="22" t="e">
        <f t="shared" ca="1" si="44"/>
        <v>#NAME?</v>
      </c>
      <c r="BG499" s="22" t="e">
        <f t="shared" ca="1" si="45"/>
        <v>#NAME?</v>
      </c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 t="str">
        <f t="shared" si="22"/>
        <v/>
      </c>
      <c r="B500" s="172"/>
      <c r="C500" s="71"/>
      <c r="D500" s="71"/>
      <c r="E500" s="71"/>
      <c r="F500" s="71"/>
      <c r="G500" s="71"/>
      <c r="H500" s="54" t="str">
        <f t="shared" si="31"/>
        <v/>
      </c>
      <c r="I500" s="71"/>
      <c r="J500" s="71"/>
      <c r="K500" s="71"/>
      <c r="L500" s="71"/>
      <c r="M500" s="71"/>
      <c r="N500" s="71"/>
      <c r="O500" s="71"/>
      <c r="P500" s="71"/>
      <c r="Q500" s="71"/>
      <c r="R500" s="205"/>
      <c r="S500" s="205"/>
      <c r="T500" s="66"/>
      <c r="U500" s="205"/>
      <c r="V500" s="71"/>
      <c r="W500" s="175"/>
      <c r="X500" s="175"/>
      <c r="Y500" s="69" t="str">
        <f t="shared" si="28"/>
        <v/>
      </c>
      <c r="Z500" s="69"/>
      <c r="AA500" s="69"/>
      <c r="AB500" s="25" t="str">
        <f t="shared" si="29"/>
        <v/>
      </c>
      <c r="AC500" s="71"/>
      <c r="AD500" s="71"/>
      <c r="AE500" s="71"/>
      <c r="AF500" s="69" t="str">
        <f t="shared" si="26"/>
        <v/>
      </c>
      <c r="AG500" s="71"/>
      <c r="AH500" s="170"/>
      <c r="AI500" s="77" t="str">
        <f t="shared" si="27"/>
        <v/>
      </c>
      <c r="AJ500" s="80"/>
      <c r="AK500" s="80"/>
      <c r="AL500" s="82"/>
      <c r="AM500" s="82"/>
      <c r="AN500" s="82"/>
      <c r="AO500" s="82"/>
      <c r="AP500" s="82"/>
      <c r="AQ500" s="82"/>
      <c r="AR500" s="137"/>
      <c r="AS500" s="83" t="str">
        <f t="shared" si="30"/>
        <v/>
      </c>
      <c r="AT500" s="85">
        <f t="shared" si="32"/>
        <v>0</v>
      </c>
      <c r="AU500" s="84" t="e">
        <f t="shared" ca="1" si="33"/>
        <v>#NAME?</v>
      </c>
      <c r="AV500" s="85" t="e">
        <f t="shared" ca="1" si="34"/>
        <v>#NAME?</v>
      </c>
      <c r="AW500" s="86" t="e">
        <f t="shared" ca="1" si="35"/>
        <v>#NAME?</v>
      </c>
      <c r="AX500" s="85" t="e">
        <f t="shared" ca="1" si="36"/>
        <v>#NAME?</v>
      </c>
      <c r="AY500" s="86" t="str">
        <f t="shared" si="37"/>
        <v/>
      </c>
      <c r="AZ500" s="171" t="e">
        <f t="shared" ca="1" si="38"/>
        <v>#NAME?</v>
      </c>
      <c r="BA500" s="85" t="e">
        <f t="shared" ca="1" si="39"/>
        <v>#NAME?</v>
      </c>
      <c r="BB500" s="85" t="e">
        <f t="shared" ca="1" si="40"/>
        <v>#NAME?</v>
      </c>
      <c r="BC500" s="90" t="e">
        <f t="shared" ca="1" si="41"/>
        <v>#NAME?</v>
      </c>
      <c r="BD500" s="90" t="e">
        <f t="shared" ca="1" si="42"/>
        <v>#NAME?</v>
      </c>
      <c r="BE500" s="85" t="e">
        <f t="shared" ca="1" si="43"/>
        <v>#NAME?</v>
      </c>
      <c r="BF500" s="22" t="e">
        <f t="shared" ca="1" si="44"/>
        <v>#NAME?</v>
      </c>
      <c r="BG500" s="22" t="e">
        <f t="shared" ca="1" si="45"/>
        <v>#NAME?</v>
      </c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 t="str">
        <f t="shared" si="22"/>
        <v/>
      </c>
      <c r="B501" s="172"/>
      <c r="C501" s="71"/>
      <c r="D501" s="71"/>
      <c r="E501" s="71"/>
      <c r="F501" s="71"/>
      <c r="G501" s="71"/>
      <c r="H501" s="54" t="str">
        <f t="shared" si="31"/>
        <v/>
      </c>
      <c r="I501" s="71"/>
      <c r="J501" s="71"/>
      <c r="K501" s="71"/>
      <c r="L501" s="71"/>
      <c r="M501" s="71"/>
      <c r="N501" s="71"/>
      <c r="O501" s="71"/>
      <c r="P501" s="71"/>
      <c r="Q501" s="71"/>
      <c r="R501" s="205"/>
      <c r="S501" s="205"/>
      <c r="T501" s="66"/>
      <c r="U501" s="205"/>
      <c r="V501" s="71"/>
      <c r="W501" s="175"/>
      <c r="X501" s="175"/>
      <c r="Y501" s="69" t="str">
        <f t="shared" si="28"/>
        <v/>
      </c>
      <c r="Z501" s="69"/>
      <c r="AA501" s="69"/>
      <c r="AB501" s="25" t="str">
        <f t="shared" si="29"/>
        <v/>
      </c>
      <c r="AC501" s="71"/>
      <c r="AD501" s="71"/>
      <c r="AE501" s="71"/>
      <c r="AF501" s="69" t="str">
        <f t="shared" si="26"/>
        <v/>
      </c>
      <c r="AG501" s="71"/>
      <c r="AH501" s="170"/>
      <c r="AI501" s="77" t="str">
        <f t="shared" si="27"/>
        <v/>
      </c>
      <c r="AJ501" s="80"/>
      <c r="AK501" s="80"/>
      <c r="AL501" s="82"/>
      <c r="AM501" s="82"/>
      <c r="AN501" s="82"/>
      <c r="AO501" s="82"/>
      <c r="AP501" s="82"/>
      <c r="AQ501" s="82"/>
      <c r="AR501" s="137"/>
      <c r="AS501" s="83" t="str">
        <f t="shared" si="30"/>
        <v/>
      </c>
      <c r="AT501" s="85">
        <f t="shared" si="32"/>
        <v>0</v>
      </c>
      <c r="AU501" s="84" t="e">
        <f t="shared" ca="1" si="33"/>
        <v>#NAME?</v>
      </c>
      <c r="AV501" s="85" t="e">
        <f t="shared" ca="1" si="34"/>
        <v>#NAME?</v>
      </c>
      <c r="AW501" s="86" t="e">
        <f t="shared" ca="1" si="35"/>
        <v>#NAME?</v>
      </c>
      <c r="AX501" s="85" t="e">
        <f t="shared" ca="1" si="36"/>
        <v>#NAME?</v>
      </c>
      <c r="AY501" s="86" t="str">
        <f t="shared" si="37"/>
        <v/>
      </c>
      <c r="AZ501" s="171" t="e">
        <f t="shared" ca="1" si="38"/>
        <v>#NAME?</v>
      </c>
      <c r="BA501" s="85" t="e">
        <f t="shared" ca="1" si="39"/>
        <v>#NAME?</v>
      </c>
      <c r="BB501" s="85" t="e">
        <f t="shared" ca="1" si="40"/>
        <v>#NAME?</v>
      </c>
      <c r="BC501" s="90" t="e">
        <f t="shared" ca="1" si="41"/>
        <v>#NAME?</v>
      </c>
      <c r="BD501" s="90" t="e">
        <f t="shared" ca="1" si="42"/>
        <v>#NAME?</v>
      </c>
      <c r="BE501" s="85" t="e">
        <f t="shared" ca="1" si="43"/>
        <v>#NAME?</v>
      </c>
      <c r="BF501" s="22" t="e">
        <f t="shared" ca="1" si="44"/>
        <v>#NAME?</v>
      </c>
      <c r="BG501" s="22" t="e">
        <f t="shared" ca="1" si="45"/>
        <v>#NAME?</v>
      </c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 t="str">
        <f t="shared" si="22"/>
        <v/>
      </c>
      <c r="B502" s="172"/>
      <c r="C502" s="71"/>
      <c r="D502" s="71"/>
      <c r="E502" s="71"/>
      <c r="F502" s="71"/>
      <c r="G502" s="71"/>
      <c r="H502" s="54" t="str">
        <f t="shared" si="31"/>
        <v/>
      </c>
      <c r="I502" s="71"/>
      <c r="J502" s="71"/>
      <c r="K502" s="71"/>
      <c r="L502" s="71"/>
      <c r="M502" s="71"/>
      <c r="N502" s="71"/>
      <c r="O502" s="71"/>
      <c r="P502" s="71"/>
      <c r="Q502" s="71"/>
      <c r="R502" s="205"/>
      <c r="S502" s="205"/>
      <c r="T502" s="66"/>
      <c r="U502" s="205"/>
      <c r="V502" s="71"/>
      <c r="W502" s="175"/>
      <c r="X502" s="175"/>
      <c r="Y502" s="69" t="str">
        <f t="shared" si="28"/>
        <v/>
      </c>
      <c r="Z502" s="69"/>
      <c r="AA502" s="69"/>
      <c r="AB502" s="25" t="str">
        <f t="shared" si="29"/>
        <v/>
      </c>
      <c r="AC502" s="71"/>
      <c r="AD502" s="71"/>
      <c r="AE502" s="71"/>
      <c r="AF502" s="69" t="str">
        <f t="shared" si="26"/>
        <v/>
      </c>
      <c r="AG502" s="71"/>
      <c r="AH502" s="170"/>
      <c r="AI502" s="77" t="str">
        <f t="shared" si="27"/>
        <v/>
      </c>
      <c r="AJ502" s="80"/>
      <c r="AK502" s="80"/>
      <c r="AL502" s="82"/>
      <c r="AM502" s="82"/>
      <c r="AN502" s="82"/>
      <c r="AO502" s="82"/>
      <c r="AP502" s="82"/>
      <c r="AQ502" s="82"/>
      <c r="AR502" s="137"/>
      <c r="AS502" s="83" t="str">
        <f t="shared" si="30"/>
        <v/>
      </c>
      <c r="AT502" s="85">
        <f t="shared" si="32"/>
        <v>0</v>
      </c>
      <c r="AU502" s="84" t="e">
        <f t="shared" ca="1" si="33"/>
        <v>#NAME?</v>
      </c>
      <c r="AV502" s="85" t="e">
        <f t="shared" ca="1" si="34"/>
        <v>#NAME?</v>
      </c>
      <c r="AW502" s="86" t="e">
        <f t="shared" ca="1" si="35"/>
        <v>#NAME?</v>
      </c>
      <c r="AX502" s="85" t="e">
        <f t="shared" ca="1" si="36"/>
        <v>#NAME?</v>
      </c>
      <c r="AY502" s="86" t="str">
        <f t="shared" si="37"/>
        <v/>
      </c>
      <c r="AZ502" s="171" t="e">
        <f t="shared" ca="1" si="38"/>
        <v>#NAME?</v>
      </c>
      <c r="BA502" s="85" t="e">
        <f t="shared" ca="1" si="39"/>
        <v>#NAME?</v>
      </c>
      <c r="BB502" s="85" t="e">
        <f t="shared" ca="1" si="40"/>
        <v>#NAME?</v>
      </c>
      <c r="BC502" s="90" t="e">
        <f t="shared" ca="1" si="41"/>
        <v>#NAME?</v>
      </c>
      <c r="BD502" s="90" t="e">
        <f t="shared" ca="1" si="42"/>
        <v>#NAME?</v>
      </c>
      <c r="BE502" s="85" t="e">
        <f t="shared" ca="1" si="43"/>
        <v>#NAME?</v>
      </c>
      <c r="BF502" s="22" t="e">
        <f t="shared" ca="1" si="44"/>
        <v>#NAME?</v>
      </c>
      <c r="BG502" s="22" t="e">
        <f t="shared" ca="1" si="45"/>
        <v>#NAME?</v>
      </c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 t="str">
        <f t="shared" si="22"/>
        <v/>
      </c>
      <c r="B503" s="172"/>
      <c r="C503" s="71"/>
      <c r="D503" s="71"/>
      <c r="E503" s="71"/>
      <c r="F503" s="71"/>
      <c r="G503" s="71"/>
      <c r="H503" s="54" t="str">
        <f t="shared" si="31"/>
        <v/>
      </c>
      <c r="I503" s="71"/>
      <c r="J503" s="71"/>
      <c r="K503" s="71"/>
      <c r="L503" s="71"/>
      <c r="M503" s="71"/>
      <c r="N503" s="71"/>
      <c r="O503" s="71"/>
      <c r="P503" s="71"/>
      <c r="Q503" s="71"/>
      <c r="R503" s="205"/>
      <c r="S503" s="205"/>
      <c r="T503" s="66"/>
      <c r="U503" s="205"/>
      <c r="V503" s="71"/>
      <c r="W503" s="175"/>
      <c r="X503" s="175"/>
      <c r="Y503" s="69" t="str">
        <f t="shared" si="28"/>
        <v/>
      </c>
      <c r="Z503" s="69"/>
      <c r="AA503" s="69"/>
      <c r="AB503" s="25" t="str">
        <f t="shared" si="29"/>
        <v/>
      </c>
      <c r="AC503" s="71"/>
      <c r="AD503" s="169"/>
      <c r="AE503" s="169"/>
      <c r="AF503" s="69" t="str">
        <f t="shared" si="26"/>
        <v/>
      </c>
      <c r="AG503" s="175"/>
      <c r="AH503" s="170"/>
      <c r="AI503" s="77" t="str">
        <f t="shared" si="27"/>
        <v/>
      </c>
      <c r="AJ503" s="80"/>
      <c r="AK503" s="80"/>
      <c r="AL503" s="82"/>
      <c r="AM503" s="82"/>
      <c r="AN503" s="82"/>
      <c r="AO503" s="82"/>
      <c r="AP503" s="82"/>
      <c r="AQ503" s="82"/>
      <c r="AR503" s="137"/>
      <c r="AS503" s="83" t="str">
        <f t="shared" si="30"/>
        <v/>
      </c>
      <c r="AT503" s="85">
        <f t="shared" si="32"/>
        <v>0</v>
      </c>
      <c r="AU503" s="84" t="e">
        <f t="shared" ca="1" si="33"/>
        <v>#NAME?</v>
      </c>
      <c r="AV503" s="85" t="e">
        <f t="shared" ca="1" si="34"/>
        <v>#NAME?</v>
      </c>
      <c r="AW503" s="86" t="e">
        <f t="shared" ca="1" si="35"/>
        <v>#NAME?</v>
      </c>
      <c r="AX503" s="85" t="e">
        <f t="shared" ca="1" si="36"/>
        <v>#NAME?</v>
      </c>
      <c r="AY503" s="86" t="str">
        <f t="shared" si="37"/>
        <v/>
      </c>
      <c r="AZ503" s="171" t="e">
        <f t="shared" ca="1" si="38"/>
        <v>#NAME?</v>
      </c>
      <c r="BA503" s="85" t="e">
        <f t="shared" ca="1" si="39"/>
        <v>#NAME?</v>
      </c>
      <c r="BB503" s="85" t="e">
        <f t="shared" ca="1" si="40"/>
        <v>#NAME?</v>
      </c>
      <c r="BC503" s="90" t="e">
        <f t="shared" ca="1" si="41"/>
        <v>#NAME?</v>
      </c>
      <c r="BD503" s="90" t="e">
        <f t="shared" ca="1" si="42"/>
        <v>#NAME?</v>
      </c>
      <c r="BE503" s="85" t="e">
        <f t="shared" ca="1" si="43"/>
        <v>#NAME?</v>
      </c>
      <c r="BF503" s="22" t="e">
        <f t="shared" ca="1" si="44"/>
        <v>#NAME?</v>
      </c>
      <c r="BG503" s="22" t="e">
        <f t="shared" ca="1" si="45"/>
        <v>#NAME?</v>
      </c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 t="str">
        <f t="shared" si="22"/>
        <v/>
      </c>
      <c r="B504" s="172"/>
      <c r="C504" s="71"/>
      <c r="D504" s="71"/>
      <c r="E504" s="71"/>
      <c r="F504" s="71"/>
      <c r="G504" s="71"/>
      <c r="H504" s="54" t="str">
        <f t="shared" si="31"/>
        <v/>
      </c>
      <c r="I504" s="71"/>
      <c r="J504" s="71"/>
      <c r="K504" s="71"/>
      <c r="L504" s="71"/>
      <c r="M504" s="71"/>
      <c r="N504" s="71"/>
      <c r="O504" s="71"/>
      <c r="P504" s="71"/>
      <c r="Q504" s="71"/>
      <c r="R504" s="205"/>
      <c r="S504" s="205"/>
      <c r="T504" s="66"/>
      <c r="U504" s="205"/>
      <c r="V504" s="71"/>
      <c r="W504" s="175"/>
      <c r="X504" s="175"/>
      <c r="Y504" s="69" t="str">
        <f t="shared" si="28"/>
        <v/>
      </c>
      <c r="Z504" s="69"/>
      <c r="AA504" s="69"/>
      <c r="AB504" s="25" t="str">
        <f t="shared" si="29"/>
        <v/>
      </c>
      <c r="AC504" s="71"/>
      <c r="AD504" s="169"/>
      <c r="AE504" s="169"/>
      <c r="AF504" s="69" t="str">
        <f t="shared" si="26"/>
        <v/>
      </c>
      <c r="AG504" s="175"/>
      <c r="AH504" s="170"/>
      <c r="AI504" s="77" t="str">
        <f t="shared" si="27"/>
        <v/>
      </c>
      <c r="AJ504" s="80"/>
      <c r="AK504" s="80"/>
      <c r="AL504" s="82"/>
      <c r="AM504" s="82"/>
      <c r="AN504" s="82"/>
      <c r="AO504" s="82"/>
      <c r="AP504" s="82"/>
      <c r="AQ504" s="82"/>
      <c r="AR504" s="137"/>
      <c r="AS504" s="83" t="str">
        <f t="shared" si="30"/>
        <v/>
      </c>
      <c r="AT504" s="85">
        <f t="shared" si="32"/>
        <v>0</v>
      </c>
      <c r="AU504" s="84" t="e">
        <f t="shared" ca="1" si="33"/>
        <v>#NAME?</v>
      </c>
      <c r="AV504" s="85" t="e">
        <f t="shared" ca="1" si="34"/>
        <v>#NAME?</v>
      </c>
      <c r="AW504" s="86" t="e">
        <f t="shared" ca="1" si="35"/>
        <v>#NAME?</v>
      </c>
      <c r="AX504" s="85" t="e">
        <f t="shared" ca="1" si="36"/>
        <v>#NAME?</v>
      </c>
      <c r="AY504" s="86" t="str">
        <f t="shared" si="37"/>
        <v/>
      </c>
      <c r="AZ504" s="171" t="e">
        <f t="shared" ca="1" si="38"/>
        <v>#NAME?</v>
      </c>
      <c r="BA504" s="85" t="e">
        <f t="shared" ca="1" si="39"/>
        <v>#NAME?</v>
      </c>
      <c r="BB504" s="85" t="e">
        <f t="shared" ca="1" si="40"/>
        <v>#NAME?</v>
      </c>
      <c r="BC504" s="90" t="e">
        <f t="shared" ca="1" si="41"/>
        <v>#NAME?</v>
      </c>
      <c r="BD504" s="90" t="e">
        <f t="shared" ca="1" si="42"/>
        <v>#NAME?</v>
      </c>
      <c r="BE504" s="85" t="e">
        <f t="shared" ca="1" si="43"/>
        <v>#NAME?</v>
      </c>
      <c r="BF504" s="22" t="e">
        <f t="shared" ca="1" si="44"/>
        <v>#NAME?</v>
      </c>
      <c r="BG504" s="22" t="e">
        <f t="shared" ca="1" si="45"/>
        <v>#NAME?</v>
      </c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 t="str">
        <f t="shared" si="22"/>
        <v/>
      </c>
      <c r="B505" s="172"/>
      <c r="C505" s="71"/>
      <c r="D505" s="71"/>
      <c r="E505" s="71"/>
      <c r="F505" s="71"/>
      <c r="G505" s="71"/>
      <c r="H505" s="54" t="str">
        <f t="shared" si="31"/>
        <v/>
      </c>
      <c r="I505" s="71"/>
      <c r="J505" s="71"/>
      <c r="K505" s="71"/>
      <c r="L505" s="71"/>
      <c r="M505" s="71"/>
      <c r="N505" s="71"/>
      <c r="O505" s="71"/>
      <c r="P505" s="71"/>
      <c r="Q505" s="71"/>
      <c r="R505" s="205"/>
      <c r="S505" s="205"/>
      <c r="T505" s="66"/>
      <c r="U505" s="205"/>
      <c r="V505" s="71"/>
      <c r="W505" s="175"/>
      <c r="X505" s="175"/>
      <c r="Y505" s="69" t="str">
        <f t="shared" si="28"/>
        <v/>
      </c>
      <c r="Z505" s="69"/>
      <c r="AA505" s="69"/>
      <c r="AB505" s="25" t="str">
        <f t="shared" si="29"/>
        <v/>
      </c>
      <c r="AC505" s="71"/>
      <c r="AD505" s="71"/>
      <c r="AE505" s="71"/>
      <c r="AF505" s="69" t="str">
        <f t="shared" si="26"/>
        <v/>
      </c>
      <c r="AG505" s="71"/>
      <c r="AH505" s="170"/>
      <c r="AI505" s="77" t="str">
        <f t="shared" si="27"/>
        <v/>
      </c>
      <c r="AJ505" s="80"/>
      <c r="AK505" s="80"/>
      <c r="AL505" s="82"/>
      <c r="AM505" s="82"/>
      <c r="AN505" s="82"/>
      <c r="AO505" s="82"/>
      <c r="AP505" s="82"/>
      <c r="AQ505" s="82"/>
      <c r="AR505" s="137"/>
      <c r="AS505" s="83" t="str">
        <f t="shared" si="30"/>
        <v/>
      </c>
      <c r="AT505" s="85">
        <f t="shared" si="32"/>
        <v>0</v>
      </c>
      <c r="AU505" s="84" t="e">
        <f t="shared" ca="1" si="33"/>
        <v>#NAME?</v>
      </c>
      <c r="AV505" s="85" t="e">
        <f t="shared" ca="1" si="34"/>
        <v>#NAME?</v>
      </c>
      <c r="AW505" s="86" t="e">
        <f t="shared" ca="1" si="35"/>
        <v>#NAME?</v>
      </c>
      <c r="AX505" s="85" t="e">
        <f t="shared" ca="1" si="36"/>
        <v>#NAME?</v>
      </c>
      <c r="AY505" s="86" t="str">
        <f t="shared" si="37"/>
        <v/>
      </c>
      <c r="AZ505" s="171" t="e">
        <f t="shared" ca="1" si="38"/>
        <v>#NAME?</v>
      </c>
      <c r="BA505" s="85" t="e">
        <f t="shared" ca="1" si="39"/>
        <v>#NAME?</v>
      </c>
      <c r="BB505" s="85" t="e">
        <f t="shared" ca="1" si="40"/>
        <v>#NAME?</v>
      </c>
      <c r="BC505" s="90" t="e">
        <f t="shared" ca="1" si="41"/>
        <v>#NAME?</v>
      </c>
      <c r="BD505" s="90" t="e">
        <f t="shared" ca="1" si="42"/>
        <v>#NAME?</v>
      </c>
      <c r="BE505" s="85" t="e">
        <f t="shared" ca="1" si="43"/>
        <v>#NAME?</v>
      </c>
      <c r="BF505" s="22" t="e">
        <f t="shared" ca="1" si="44"/>
        <v>#NAME?</v>
      </c>
      <c r="BG505" s="22" t="e">
        <f t="shared" ca="1" si="45"/>
        <v>#NAME?</v>
      </c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 t="str">
        <f t="shared" si="22"/>
        <v/>
      </c>
      <c r="B506" s="172"/>
      <c r="C506" s="71"/>
      <c r="D506" s="71"/>
      <c r="E506" s="71"/>
      <c r="F506" s="71"/>
      <c r="G506" s="71"/>
      <c r="H506" s="54" t="str">
        <f t="shared" si="31"/>
        <v/>
      </c>
      <c r="I506" s="71"/>
      <c r="J506" s="71"/>
      <c r="K506" s="71"/>
      <c r="L506" s="71"/>
      <c r="M506" s="71"/>
      <c r="N506" s="71"/>
      <c r="O506" s="71"/>
      <c r="P506" s="71"/>
      <c r="Q506" s="71"/>
      <c r="R506" s="205"/>
      <c r="S506" s="205"/>
      <c r="T506" s="66"/>
      <c r="U506" s="205"/>
      <c r="V506" s="71"/>
      <c r="W506" s="175"/>
      <c r="X506" s="175"/>
      <c r="Y506" s="69" t="str">
        <f t="shared" si="28"/>
        <v/>
      </c>
      <c r="Z506" s="69"/>
      <c r="AA506" s="69"/>
      <c r="AB506" s="25" t="str">
        <f t="shared" si="29"/>
        <v/>
      </c>
      <c r="AC506" s="71"/>
      <c r="AD506" s="71"/>
      <c r="AE506" s="71"/>
      <c r="AF506" s="69" t="str">
        <f t="shared" si="26"/>
        <v/>
      </c>
      <c r="AG506" s="71"/>
      <c r="AH506" s="170"/>
      <c r="AI506" s="77" t="str">
        <f t="shared" si="27"/>
        <v/>
      </c>
      <c r="AJ506" s="80"/>
      <c r="AK506" s="80"/>
      <c r="AL506" s="82"/>
      <c r="AM506" s="82"/>
      <c r="AN506" s="82"/>
      <c r="AO506" s="82"/>
      <c r="AP506" s="82"/>
      <c r="AQ506" s="82"/>
      <c r="AR506" s="137"/>
      <c r="AS506" s="83" t="str">
        <f t="shared" si="30"/>
        <v/>
      </c>
      <c r="AT506" s="85">
        <f t="shared" si="32"/>
        <v>0</v>
      </c>
      <c r="AU506" s="84" t="e">
        <f t="shared" ca="1" si="33"/>
        <v>#NAME?</v>
      </c>
      <c r="AV506" s="85" t="e">
        <f t="shared" ca="1" si="34"/>
        <v>#NAME?</v>
      </c>
      <c r="AW506" s="86" t="e">
        <f t="shared" ca="1" si="35"/>
        <v>#NAME?</v>
      </c>
      <c r="AX506" s="85" t="e">
        <f t="shared" ca="1" si="36"/>
        <v>#NAME?</v>
      </c>
      <c r="AY506" s="86" t="str">
        <f t="shared" si="37"/>
        <v/>
      </c>
      <c r="AZ506" s="171" t="e">
        <f t="shared" ca="1" si="38"/>
        <v>#NAME?</v>
      </c>
      <c r="BA506" s="85" t="e">
        <f t="shared" ca="1" si="39"/>
        <v>#NAME?</v>
      </c>
      <c r="BB506" s="85" t="e">
        <f t="shared" ca="1" si="40"/>
        <v>#NAME?</v>
      </c>
      <c r="BC506" s="90" t="e">
        <f t="shared" ca="1" si="41"/>
        <v>#NAME?</v>
      </c>
      <c r="BD506" s="90" t="e">
        <f t="shared" ca="1" si="42"/>
        <v>#NAME?</v>
      </c>
      <c r="BE506" s="85" t="e">
        <f t="shared" ca="1" si="43"/>
        <v>#NAME?</v>
      </c>
      <c r="BF506" s="22" t="e">
        <f t="shared" ca="1" si="44"/>
        <v>#NAME?</v>
      </c>
      <c r="BG506" s="22" t="e">
        <f t="shared" ca="1" si="45"/>
        <v>#NAME?</v>
      </c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 t="str">
        <f t="shared" si="22"/>
        <v/>
      </c>
      <c r="B507" s="172"/>
      <c r="C507" s="71"/>
      <c r="D507" s="71"/>
      <c r="E507" s="71"/>
      <c r="F507" s="71"/>
      <c r="G507" s="71"/>
      <c r="H507" s="54" t="str">
        <f t="shared" si="31"/>
        <v/>
      </c>
      <c r="I507" s="71"/>
      <c r="J507" s="71"/>
      <c r="K507" s="71"/>
      <c r="L507" s="71"/>
      <c r="M507" s="71"/>
      <c r="N507" s="71"/>
      <c r="O507" s="71"/>
      <c r="P507" s="71"/>
      <c r="Q507" s="71"/>
      <c r="R507" s="205"/>
      <c r="S507" s="205"/>
      <c r="T507" s="66"/>
      <c r="U507" s="205"/>
      <c r="V507" s="71"/>
      <c r="W507" s="175"/>
      <c r="X507" s="175"/>
      <c r="Y507" s="69" t="str">
        <f t="shared" si="28"/>
        <v/>
      </c>
      <c r="Z507" s="69"/>
      <c r="AA507" s="69"/>
      <c r="AB507" s="25" t="str">
        <f t="shared" si="29"/>
        <v/>
      </c>
      <c r="AC507" s="71"/>
      <c r="AD507" s="71"/>
      <c r="AE507" s="71"/>
      <c r="AF507" s="69" t="str">
        <f t="shared" si="26"/>
        <v/>
      </c>
      <c r="AG507" s="71"/>
      <c r="AH507" s="170"/>
      <c r="AI507" s="77" t="str">
        <f t="shared" si="27"/>
        <v/>
      </c>
      <c r="AJ507" s="80"/>
      <c r="AK507" s="80"/>
      <c r="AL507" s="82"/>
      <c r="AM507" s="82"/>
      <c r="AN507" s="82"/>
      <c r="AO507" s="82"/>
      <c r="AP507" s="82"/>
      <c r="AQ507" s="82"/>
      <c r="AR507" s="137"/>
      <c r="AS507" s="83" t="str">
        <f t="shared" si="30"/>
        <v/>
      </c>
      <c r="AT507" s="85">
        <f t="shared" si="32"/>
        <v>0</v>
      </c>
      <c r="AU507" s="84" t="e">
        <f t="shared" ca="1" si="33"/>
        <v>#NAME?</v>
      </c>
      <c r="AV507" s="85" t="e">
        <f t="shared" ca="1" si="34"/>
        <v>#NAME?</v>
      </c>
      <c r="AW507" s="86" t="e">
        <f t="shared" ca="1" si="35"/>
        <v>#NAME?</v>
      </c>
      <c r="AX507" s="85" t="e">
        <f t="shared" ca="1" si="36"/>
        <v>#NAME?</v>
      </c>
      <c r="AY507" s="86" t="str">
        <f t="shared" si="37"/>
        <v/>
      </c>
      <c r="AZ507" s="171" t="e">
        <f t="shared" ca="1" si="38"/>
        <v>#NAME?</v>
      </c>
      <c r="BA507" s="85" t="e">
        <f t="shared" ca="1" si="39"/>
        <v>#NAME?</v>
      </c>
      <c r="BB507" s="85" t="e">
        <f t="shared" ca="1" si="40"/>
        <v>#NAME?</v>
      </c>
      <c r="BC507" s="90" t="e">
        <f t="shared" ca="1" si="41"/>
        <v>#NAME?</v>
      </c>
      <c r="BD507" s="90" t="e">
        <f t="shared" ca="1" si="42"/>
        <v>#NAME?</v>
      </c>
      <c r="BE507" s="85" t="e">
        <f t="shared" ca="1" si="43"/>
        <v>#NAME?</v>
      </c>
      <c r="BF507" s="22" t="e">
        <f t="shared" ca="1" si="44"/>
        <v>#NAME?</v>
      </c>
      <c r="BG507" s="22" t="e">
        <f t="shared" ca="1" si="45"/>
        <v>#NAME?</v>
      </c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 t="str">
        <f t="shared" si="22"/>
        <v/>
      </c>
      <c r="B508" s="172"/>
      <c r="C508" s="71"/>
      <c r="D508" s="71"/>
      <c r="E508" s="71"/>
      <c r="F508" s="71"/>
      <c r="G508" s="71"/>
      <c r="H508" s="54" t="str">
        <f t="shared" si="31"/>
        <v/>
      </c>
      <c r="I508" s="71"/>
      <c r="J508" s="71"/>
      <c r="K508" s="71"/>
      <c r="L508" s="71"/>
      <c r="M508" s="71"/>
      <c r="N508" s="71"/>
      <c r="O508" s="71"/>
      <c r="P508" s="71"/>
      <c r="Q508" s="71"/>
      <c r="R508" s="205"/>
      <c r="S508" s="205"/>
      <c r="T508" s="66"/>
      <c r="U508" s="205"/>
      <c r="V508" s="71"/>
      <c r="W508" s="175"/>
      <c r="X508" s="175"/>
      <c r="Y508" s="69" t="str">
        <f t="shared" si="28"/>
        <v/>
      </c>
      <c r="Z508" s="69"/>
      <c r="AA508" s="69"/>
      <c r="AB508" s="25" t="str">
        <f t="shared" si="29"/>
        <v/>
      </c>
      <c r="AC508" s="71"/>
      <c r="AD508" s="71"/>
      <c r="AE508" s="71"/>
      <c r="AF508" s="69" t="str">
        <f t="shared" si="26"/>
        <v/>
      </c>
      <c r="AG508" s="71"/>
      <c r="AH508" s="170"/>
      <c r="AI508" s="77" t="str">
        <f t="shared" si="27"/>
        <v/>
      </c>
      <c r="AJ508" s="80"/>
      <c r="AK508" s="80"/>
      <c r="AL508" s="82"/>
      <c r="AM508" s="82"/>
      <c r="AN508" s="82"/>
      <c r="AO508" s="82"/>
      <c r="AP508" s="82"/>
      <c r="AQ508" s="82"/>
      <c r="AR508" s="137"/>
      <c r="AS508" s="83" t="str">
        <f t="shared" si="30"/>
        <v/>
      </c>
      <c r="AT508" s="85">
        <f t="shared" si="32"/>
        <v>0</v>
      </c>
      <c r="AU508" s="84" t="e">
        <f t="shared" ca="1" si="33"/>
        <v>#NAME?</v>
      </c>
      <c r="AV508" s="85" t="e">
        <f t="shared" ca="1" si="34"/>
        <v>#NAME?</v>
      </c>
      <c r="AW508" s="86" t="e">
        <f t="shared" ca="1" si="35"/>
        <v>#NAME?</v>
      </c>
      <c r="AX508" s="85" t="e">
        <f t="shared" ca="1" si="36"/>
        <v>#NAME?</v>
      </c>
      <c r="AY508" s="86" t="str">
        <f t="shared" si="37"/>
        <v/>
      </c>
      <c r="AZ508" s="171" t="e">
        <f t="shared" ca="1" si="38"/>
        <v>#NAME?</v>
      </c>
      <c r="BA508" s="85" t="e">
        <f t="shared" ca="1" si="39"/>
        <v>#NAME?</v>
      </c>
      <c r="BB508" s="85" t="e">
        <f t="shared" ca="1" si="40"/>
        <v>#NAME?</v>
      </c>
      <c r="BC508" s="90" t="e">
        <f t="shared" ca="1" si="41"/>
        <v>#NAME?</v>
      </c>
      <c r="BD508" s="90" t="e">
        <f t="shared" ca="1" si="42"/>
        <v>#NAME?</v>
      </c>
      <c r="BE508" s="85" t="e">
        <f t="shared" ca="1" si="43"/>
        <v>#NAME?</v>
      </c>
      <c r="BF508" s="22" t="e">
        <f t="shared" ca="1" si="44"/>
        <v>#NAME?</v>
      </c>
      <c r="BG508" s="22" t="e">
        <f t="shared" ca="1" si="45"/>
        <v>#NAME?</v>
      </c>
      <c r="BH508" s="10"/>
      <c r="BI508" s="10"/>
      <c r="BJ508" s="10"/>
      <c r="BK508" s="10"/>
      <c r="BL508" s="10"/>
      <c r="BM508" s="10"/>
      <c r="BN508" s="12"/>
      <c r="BO508" s="12"/>
    </row>
    <row r="509" spans="1:67" ht="13.5" customHeight="1" x14ac:dyDescent="0.35">
      <c r="A509" s="25" t="str">
        <f t="shared" si="22"/>
        <v/>
      </c>
      <c r="B509" s="172"/>
      <c r="C509" s="71"/>
      <c r="D509" s="71"/>
      <c r="E509" s="71"/>
      <c r="F509" s="71"/>
      <c r="G509" s="71"/>
      <c r="H509" s="54" t="str">
        <f t="shared" si="31"/>
        <v/>
      </c>
      <c r="I509" s="71"/>
      <c r="J509" s="71"/>
      <c r="K509" s="71"/>
      <c r="L509" s="71"/>
      <c r="M509" s="71"/>
      <c r="N509" s="71"/>
      <c r="O509" s="71"/>
      <c r="P509" s="71"/>
      <c r="Q509" s="71"/>
      <c r="R509" s="205"/>
      <c r="S509" s="205"/>
      <c r="T509" s="66"/>
      <c r="U509" s="205"/>
      <c r="V509" s="71"/>
      <c r="W509" s="175"/>
      <c r="X509" s="175"/>
      <c r="Y509" s="69" t="str">
        <f t="shared" si="28"/>
        <v/>
      </c>
      <c r="Z509" s="69"/>
      <c r="AA509" s="69"/>
      <c r="AB509" s="25" t="str">
        <f t="shared" si="29"/>
        <v/>
      </c>
      <c r="AC509" s="71"/>
      <c r="AD509" s="71"/>
      <c r="AE509" s="71"/>
      <c r="AF509" s="69" t="str">
        <f t="shared" si="26"/>
        <v/>
      </c>
      <c r="AG509" s="71"/>
      <c r="AH509" s="170"/>
      <c r="AI509" s="77" t="str">
        <f t="shared" si="27"/>
        <v/>
      </c>
      <c r="AJ509" s="80"/>
      <c r="AK509" s="80"/>
      <c r="AL509" s="82"/>
      <c r="AM509" s="82"/>
      <c r="AN509" s="82"/>
      <c r="AO509" s="82"/>
      <c r="AP509" s="82"/>
      <c r="AQ509" s="82"/>
      <c r="AR509" s="137"/>
      <c r="AS509" s="83" t="str">
        <f t="shared" si="30"/>
        <v/>
      </c>
      <c r="AT509" s="85">
        <f t="shared" si="32"/>
        <v>0</v>
      </c>
      <c r="AU509" s="84" t="e">
        <f t="shared" ca="1" si="33"/>
        <v>#NAME?</v>
      </c>
      <c r="AV509" s="85" t="e">
        <f t="shared" ca="1" si="34"/>
        <v>#NAME?</v>
      </c>
      <c r="AW509" s="86" t="e">
        <f t="shared" ca="1" si="35"/>
        <v>#NAME?</v>
      </c>
      <c r="AX509" s="85" t="e">
        <f t="shared" ca="1" si="36"/>
        <v>#NAME?</v>
      </c>
      <c r="AY509" s="86" t="str">
        <f t="shared" si="37"/>
        <v/>
      </c>
      <c r="AZ509" s="171" t="e">
        <f t="shared" ca="1" si="38"/>
        <v>#NAME?</v>
      </c>
      <c r="BA509" s="85" t="e">
        <f t="shared" ca="1" si="39"/>
        <v>#NAME?</v>
      </c>
      <c r="BB509" s="85" t="e">
        <f t="shared" ca="1" si="40"/>
        <v>#NAME?</v>
      </c>
      <c r="BC509" s="90" t="e">
        <f t="shared" ca="1" si="41"/>
        <v>#NAME?</v>
      </c>
      <c r="BD509" s="90" t="e">
        <f t="shared" ca="1" si="42"/>
        <v>#NAME?</v>
      </c>
      <c r="BE509" s="85" t="e">
        <f t="shared" ca="1" si="43"/>
        <v>#NAME?</v>
      </c>
      <c r="BF509" s="22" t="e">
        <f t="shared" ca="1" si="44"/>
        <v>#NAME?</v>
      </c>
      <c r="BG509" s="22" t="e">
        <f t="shared" ca="1" si="45"/>
        <v>#NAME?</v>
      </c>
      <c r="BH509" s="10"/>
      <c r="BI509" s="10"/>
      <c r="BJ509" s="10"/>
      <c r="BK509" s="10"/>
      <c r="BL509" s="10"/>
      <c r="BM509" s="10"/>
      <c r="BN509" s="12"/>
      <c r="BO509" s="12"/>
    </row>
    <row r="510" spans="1:67" ht="13.5" customHeight="1" x14ac:dyDescent="0.35">
      <c r="A510" s="25" t="str">
        <f t="shared" si="22"/>
        <v/>
      </c>
      <c r="B510" s="172"/>
      <c r="C510" s="71"/>
      <c r="D510" s="71"/>
      <c r="E510" s="71"/>
      <c r="F510" s="71"/>
      <c r="G510" s="71"/>
      <c r="H510" s="54" t="str">
        <f t="shared" si="31"/>
        <v/>
      </c>
      <c r="I510" s="71"/>
      <c r="J510" s="71"/>
      <c r="K510" s="71"/>
      <c r="L510" s="71"/>
      <c r="M510" s="71"/>
      <c r="N510" s="71"/>
      <c r="O510" s="71"/>
      <c r="P510" s="71"/>
      <c r="Q510" s="71"/>
      <c r="R510" s="205"/>
      <c r="S510" s="205"/>
      <c r="T510" s="66"/>
      <c r="U510" s="205"/>
      <c r="V510" s="71"/>
      <c r="W510" s="175"/>
      <c r="X510" s="175"/>
      <c r="Y510" s="69" t="str">
        <f t="shared" si="28"/>
        <v/>
      </c>
      <c r="Z510" s="69"/>
      <c r="AA510" s="69"/>
      <c r="AB510" s="25" t="str">
        <f t="shared" si="29"/>
        <v/>
      </c>
      <c r="AC510" s="71"/>
      <c r="AD510" s="71"/>
      <c r="AE510" s="71"/>
      <c r="AF510" s="69" t="str">
        <f t="shared" si="26"/>
        <v/>
      </c>
      <c r="AG510" s="71"/>
      <c r="AH510" s="170"/>
      <c r="AI510" s="77" t="str">
        <f t="shared" si="27"/>
        <v/>
      </c>
      <c r="AJ510" s="80"/>
      <c r="AK510" s="80"/>
      <c r="AL510" s="82"/>
      <c r="AM510" s="82"/>
      <c r="AN510" s="82"/>
      <c r="AO510" s="82"/>
      <c r="AP510" s="82"/>
      <c r="AQ510" s="82"/>
      <c r="AR510" s="137"/>
      <c r="AS510" s="83" t="str">
        <f t="shared" si="30"/>
        <v/>
      </c>
      <c r="AT510" s="85">
        <f t="shared" si="32"/>
        <v>0</v>
      </c>
      <c r="AU510" s="84" t="e">
        <f t="shared" ca="1" si="33"/>
        <v>#NAME?</v>
      </c>
      <c r="AV510" s="85" t="e">
        <f t="shared" ca="1" si="34"/>
        <v>#NAME?</v>
      </c>
      <c r="AW510" s="86" t="e">
        <f t="shared" ca="1" si="35"/>
        <v>#NAME?</v>
      </c>
      <c r="AX510" s="85" t="e">
        <f t="shared" ca="1" si="36"/>
        <v>#NAME?</v>
      </c>
      <c r="AY510" s="86" t="str">
        <f t="shared" si="37"/>
        <v/>
      </c>
      <c r="AZ510" s="171" t="e">
        <f t="shared" ca="1" si="38"/>
        <v>#NAME?</v>
      </c>
      <c r="BA510" s="85" t="e">
        <f t="shared" ca="1" si="39"/>
        <v>#NAME?</v>
      </c>
      <c r="BB510" s="85" t="e">
        <f t="shared" ca="1" si="40"/>
        <v>#NAME?</v>
      </c>
      <c r="BC510" s="90" t="e">
        <f t="shared" ca="1" si="41"/>
        <v>#NAME?</v>
      </c>
      <c r="BD510" s="90" t="e">
        <f t="shared" ca="1" si="42"/>
        <v>#NAME?</v>
      </c>
      <c r="BE510" s="85" t="e">
        <f t="shared" ca="1" si="43"/>
        <v>#NAME?</v>
      </c>
      <c r="BF510" s="22" t="e">
        <f t="shared" ca="1" si="44"/>
        <v>#NAME?</v>
      </c>
      <c r="BG510" s="22" t="e">
        <f t="shared" ca="1" si="45"/>
        <v>#NAME?</v>
      </c>
      <c r="BH510" s="10"/>
      <c r="BI510" s="10"/>
      <c r="BJ510" s="10"/>
      <c r="BK510" s="10"/>
      <c r="BL510" s="10"/>
      <c r="BM510" s="10"/>
      <c r="BN510" s="12"/>
      <c r="BO510" s="12"/>
    </row>
    <row r="511" spans="1:67" ht="13.5" customHeight="1" x14ac:dyDescent="0.35">
      <c r="A511" s="25" t="str">
        <f t="shared" si="22"/>
        <v/>
      </c>
      <c r="B511" s="172"/>
      <c r="C511" s="71"/>
      <c r="D511" s="71"/>
      <c r="E511" s="71"/>
      <c r="F511" s="71"/>
      <c r="G511" s="71"/>
      <c r="H511" s="54" t="str">
        <f t="shared" si="31"/>
        <v/>
      </c>
      <c r="I511" s="71"/>
      <c r="J511" s="71"/>
      <c r="K511" s="71"/>
      <c r="L511" s="71"/>
      <c r="M511" s="71"/>
      <c r="N511" s="71"/>
      <c r="O511" s="71"/>
      <c r="P511" s="71"/>
      <c r="Q511" s="71"/>
      <c r="R511" s="205"/>
      <c r="S511" s="205"/>
      <c r="T511" s="66"/>
      <c r="U511" s="205"/>
      <c r="V511" s="71"/>
      <c r="W511" s="175"/>
      <c r="X511" s="175"/>
      <c r="Y511" s="69" t="str">
        <f t="shared" si="28"/>
        <v/>
      </c>
      <c r="Z511" s="69"/>
      <c r="AA511" s="69"/>
      <c r="AB511" s="25" t="str">
        <f t="shared" si="29"/>
        <v/>
      </c>
      <c r="AC511" s="71"/>
      <c r="AD511" s="71"/>
      <c r="AE511" s="71"/>
      <c r="AF511" s="69" t="str">
        <f t="shared" si="26"/>
        <v/>
      </c>
      <c r="AG511" s="71"/>
      <c r="AH511" s="170"/>
      <c r="AI511" s="77" t="str">
        <f t="shared" si="27"/>
        <v/>
      </c>
      <c r="AJ511" s="80"/>
      <c r="AK511" s="80"/>
      <c r="AL511" s="82"/>
      <c r="AM511" s="82"/>
      <c r="AN511" s="82"/>
      <c r="AO511" s="82"/>
      <c r="AP511" s="82"/>
      <c r="AQ511" s="82"/>
      <c r="AR511" s="137"/>
      <c r="AS511" s="83" t="str">
        <f t="shared" si="30"/>
        <v/>
      </c>
      <c r="AT511" s="85">
        <f t="shared" si="32"/>
        <v>0</v>
      </c>
      <c r="AU511" s="84" t="e">
        <f t="shared" ca="1" si="33"/>
        <v>#NAME?</v>
      </c>
      <c r="AV511" s="85" t="e">
        <f t="shared" ca="1" si="34"/>
        <v>#NAME?</v>
      </c>
      <c r="AW511" s="86" t="e">
        <f t="shared" ca="1" si="35"/>
        <v>#NAME?</v>
      </c>
      <c r="AX511" s="85" t="e">
        <f t="shared" ca="1" si="36"/>
        <v>#NAME?</v>
      </c>
      <c r="AY511" s="86" t="str">
        <f t="shared" si="37"/>
        <v/>
      </c>
      <c r="AZ511" s="171" t="e">
        <f t="shared" ca="1" si="38"/>
        <v>#NAME?</v>
      </c>
      <c r="BA511" s="85" t="e">
        <f t="shared" ca="1" si="39"/>
        <v>#NAME?</v>
      </c>
      <c r="BB511" s="85" t="e">
        <f t="shared" ca="1" si="40"/>
        <v>#NAME?</v>
      </c>
      <c r="BC511" s="90" t="e">
        <f t="shared" ca="1" si="41"/>
        <v>#NAME?</v>
      </c>
      <c r="BD511" s="90" t="e">
        <f t="shared" ca="1" si="42"/>
        <v>#NAME?</v>
      </c>
      <c r="BE511" s="85" t="e">
        <f t="shared" ca="1" si="43"/>
        <v>#NAME?</v>
      </c>
      <c r="BF511" s="22" t="e">
        <f t="shared" ca="1" si="44"/>
        <v>#NAME?</v>
      </c>
      <c r="BG511" s="22" t="e">
        <f t="shared" ca="1" si="45"/>
        <v>#NAME?</v>
      </c>
      <c r="BH511" s="10"/>
      <c r="BI511" s="10"/>
      <c r="BJ511" s="10"/>
      <c r="BK511" s="10"/>
      <c r="BL511" s="10"/>
      <c r="BM511" s="10"/>
      <c r="BN511" s="12"/>
      <c r="BO511" s="12"/>
    </row>
  </sheetData>
  <autoFilter ref="A2:AQ511" xr:uid="{00000000-0009-0000-0000-000007000000}"/>
  <customSheetViews>
    <customSheetView guid="{509CAD3B-F2EF-4EB3-B909-42B4CC8485C7}" filter="1" showAutoFilter="1">
      <pageMargins left="0.7" right="0.7" top="0.75" bottom="0.75" header="0.3" footer="0.3"/>
      <autoFilter ref="A2:BO511" xr:uid="{11650C67-B43B-4C33-A980-682801304C51}"/>
      <extLst>
        <ext uri="GoogleSheetsCustomDataVersion1">
          <go:sheetsCustomData xmlns:go="http://customooxmlschemas.google.com/" filterViewId="990995523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142 AG146:AG147 AG150:AG161 B3:B511 S3:S511 U3:U511 X3:X511 AA3:AA511 AE3:AE511" xr:uid="{00000000-0002-0000-0700-000000000000}">
      <formula1>OR(NOT(ISERROR(DATEVALUE(B3))), AND(ISNUMBER(B3), LEFT(CELL("format", B3))="D"))</formula1>
    </dataValidation>
    <dataValidation type="custom" allowBlank="1" showErrorMessage="1" sqref="AH3:AH511" xr:uid="{00000000-0002-0000-0700-000001000000}">
      <formula1>OR(NOT(ISERROR(DATEVALUE(AH3))), AND(ISNUMBER(AH3), LEFT(CELL("format", AH3))="D"))</formula1>
    </dataValidation>
    <dataValidation type="list" allowBlank="1" sqref="M3:M511" xr:uid="{00000000-0002-0000-07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outlinePr summaryBelow="0" summaryRight="0"/>
  </sheetPr>
  <dimension ref="A1:BO997"/>
  <sheetViews>
    <sheetView workbookViewId="0">
      <pane xSplit="3" ySplit="2" topLeftCell="T3" activePane="bottomRight" state="frozen"/>
      <selection pane="topRight" activeCell="D1" sqref="D1"/>
      <selection pane="bottomLeft" activeCell="A3" sqref="A3"/>
      <selection pane="bottomRight" activeCell="C11" sqref="C11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37.09765625" customWidth="1"/>
    <col min="4" max="4" width="41.3984375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10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3" t="s">
        <v>2682</v>
      </c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03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  <c r="BN1" s="12"/>
      <c r="BO1" s="12"/>
    </row>
    <row r="2" spans="1:67" ht="19.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  <c r="BN2" s="48"/>
      <c r="BO2" s="48"/>
    </row>
    <row r="3" spans="1:67" ht="13.5" customHeight="1" x14ac:dyDescent="0.35">
      <c r="A3" s="25">
        <f t="shared" ref="A3:A257" si="0">IF(C3=0,"",ROW()-ROW($A$2))</f>
        <v>1</v>
      </c>
      <c r="B3" s="144">
        <v>46266</v>
      </c>
      <c r="C3" s="54" t="s">
        <v>3547</v>
      </c>
      <c r="D3" s="54" t="s">
        <v>396</v>
      </c>
      <c r="E3" s="54" t="s">
        <v>398</v>
      </c>
      <c r="F3" s="54">
        <v>15</v>
      </c>
      <c r="G3" s="54" t="s">
        <v>65</v>
      </c>
      <c r="H3" s="54" t="str">
        <f t="shared" ref="H3:H257" si="1">IF(C3=0,"",IF(R3&gt;0,"DONE","WAITING"))</f>
        <v>DONE</v>
      </c>
      <c r="I3" s="54" t="s">
        <v>1314</v>
      </c>
      <c r="J3" s="58" t="s">
        <v>166</v>
      </c>
      <c r="K3" s="58" t="s">
        <v>167</v>
      </c>
      <c r="L3" s="54"/>
      <c r="M3" s="71"/>
      <c r="N3" s="54" t="s">
        <v>161</v>
      </c>
      <c r="O3" s="54" t="s">
        <v>91</v>
      </c>
      <c r="P3" s="54" t="s">
        <v>2696</v>
      </c>
      <c r="Q3" s="54" t="s">
        <v>943</v>
      </c>
      <c r="R3" s="204">
        <v>200001136820</v>
      </c>
      <c r="S3" s="66">
        <v>46274</v>
      </c>
      <c r="T3" s="66" t="str">
        <f t="shared" ref="T3:T257" si="2">IF(C3=0,"",IF(ISBLANK(S3),"WAITING","DONE"))</f>
        <v>DONE</v>
      </c>
      <c r="U3" s="205"/>
      <c r="V3" s="71">
        <v>9200112948</v>
      </c>
      <c r="W3" s="25">
        <v>51073</v>
      </c>
      <c r="X3" s="69">
        <v>46286</v>
      </c>
      <c r="Y3" s="69" t="str">
        <f t="shared" ref="Y3:Y257" si="3">IF(C3=0,"",IF(V3&gt;0,"DONE","WAITING"))</f>
        <v>DONE</v>
      </c>
      <c r="Z3" s="25">
        <v>55769</v>
      </c>
      <c r="AA3" s="69">
        <v>46297</v>
      </c>
      <c r="AB3" s="25"/>
      <c r="AC3" s="71"/>
      <c r="AD3" s="220" t="s">
        <v>3553</v>
      </c>
      <c r="AE3" s="221">
        <v>46295</v>
      </c>
      <c r="AF3" s="69"/>
      <c r="AG3" s="169"/>
      <c r="AH3" s="170"/>
      <c r="AI3" s="77"/>
      <c r="AJ3" s="80"/>
      <c r="AK3" s="80"/>
      <c r="AL3" s="82"/>
      <c r="AM3" s="82"/>
      <c r="AN3" s="82"/>
      <c r="AO3" s="82"/>
      <c r="AP3" s="82"/>
      <c r="AQ3" s="82"/>
      <c r="AR3" s="5"/>
      <c r="AS3" s="83">
        <f>IF(AT3=0,"",ROW()-ROW($AS$2))</f>
        <v>1</v>
      </c>
      <c r="AT3" s="54" t="s">
        <v>3547</v>
      </c>
      <c r="AU3" s="84" t="e">
        <f t="shared" ref="AU3:AU54" ca="1" si="4">_xludf.ifna(INDEX($B:$B,MATCH(AT3,$C:$C,FALSE)),"")</f>
        <v>#NAME?</v>
      </c>
      <c r="AV3" s="85" t="e">
        <f t="shared" ref="AV3:AV54" ca="1" si="5">_xludf.ifna(INDEX($U:$U,MATCH(AT3,$C:$C,FALSE)),"")</f>
        <v>#NAME?</v>
      </c>
      <c r="AW3" s="86" t="e">
        <f t="shared" ref="AW3:AW54" ca="1" si="6">_xludf.ifna(INDEX($Z:$Z,MATCH(AT3,$C:$C,FALSE)),"")</f>
        <v>#NAME?</v>
      </c>
      <c r="AX3" s="85" t="e">
        <f t="shared" ref="AX3:AX54" ca="1" si="7">_xludf.ifna(INDEX($AA:$AA,MATCH(AT3,$C:$C,FALSE)),"")</f>
        <v>#NAME?</v>
      </c>
      <c r="AY3" s="86">
        <f t="shared" ref="AY3:AY54" si="8">IFERROR(INDEX($R:$R,MATCH(AT3,$C:$C,FALSE)),"")</f>
        <v>200001136820</v>
      </c>
      <c r="AZ3" s="171" t="e">
        <f t="shared" ref="AZ3:AZ54" ca="1" si="9">_xludf.ifna(INDEX($V:$V,MATCH(AT3,$C:$C,FALSE)),"")</f>
        <v>#NAME?</v>
      </c>
      <c r="BA3" s="85" t="e">
        <f t="shared" ref="BA3:BA54" ca="1" si="10">_xludf.ifna(INDEX($W:$W,MATCH(AT3,$C:$C,FALSE)),"")</f>
        <v>#NAME?</v>
      </c>
      <c r="BB3" s="85" t="e">
        <f t="shared" ref="BB3:BB54" ca="1" si="11">_xludf.ifna(INDEX($X:$X,MATCH(AT3,$C:$C,FALSE)),"")</f>
        <v>#NAME?</v>
      </c>
      <c r="BC3" s="90" t="e">
        <f t="shared" ref="BC3:BC54" ca="1" si="12">_xludf.ifna(INDEX($AD:$AD,MATCH(AT3,$C:$C,FALSE)),"")</f>
        <v>#NAME?</v>
      </c>
      <c r="BD3" s="90" t="e">
        <f t="shared" ref="BD3:BD54" ca="1" si="13">_xludf.ifna(INDEX($AE:$AE,MATCH(AT3,$C:$C,FALSE)),"")</f>
        <v>#NAME?</v>
      </c>
      <c r="BE3" s="85" t="e">
        <f t="shared" ref="BE3:BE54" ca="1" si="14">_xludf.ifna(INDEX($AG:$AG,MATCH(AT3,$C:$C,FALSE)),"")</f>
        <v>#NAME?</v>
      </c>
      <c r="BF3" s="22" t="e">
        <f t="shared" ref="BF3:BF54" ca="1" si="15">_xludf.ifna(INDEX($T:$T,MATCH(AT3,$C:$C,FALSE),""),"")</f>
        <v>#NAME?</v>
      </c>
      <c r="BG3" s="22" t="e">
        <f t="shared" ref="BG3:BG54" ca="1" si="16">_xludf.ifna(INDEX($AI:$AI,MATCH(AT3,$C:$C,FALSE)),"")</f>
        <v>#NAME?</v>
      </c>
      <c r="BH3" s="10"/>
      <c r="BI3" s="92">
        <v>1</v>
      </c>
      <c r="BJ3" s="92" t="s">
        <v>100</v>
      </c>
      <c r="BK3" s="92">
        <f ca="1">IFERROR(__xludf.DUMMYFUNCTION("COUNTUNIQUEIFS(C3:C997,H3:H997,$BK$2)"),130)</f>
        <v>130</v>
      </c>
      <c r="BL3" s="92">
        <f ca="1">IFERROR(__xludf.DUMMYFUNCTION("COUNTUNIQUEIFS(C3:C997,H3:H997,$BL$2)"),0)</f>
        <v>0</v>
      </c>
      <c r="BM3" s="92">
        <f t="shared" ref="BM3:BM6" ca="1" si="17">SUM(BK3:BL3)</f>
        <v>130</v>
      </c>
      <c r="BN3" s="12"/>
      <c r="BO3" s="12"/>
    </row>
    <row r="4" spans="1:67" ht="13.5" customHeight="1" x14ac:dyDescent="0.35">
      <c r="A4" s="25">
        <f t="shared" si="0"/>
        <v>2</v>
      </c>
      <c r="B4" s="144">
        <v>46266</v>
      </c>
      <c r="C4" s="54" t="s">
        <v>3547</v>
      </c>
      <c r="D4" s="54" t="s">
        <v>693</v>
      </c>
      <c r="E4" s="54" t="s">
        <v>694</v>
      </c>
      <c r="F4" s="54">
        <v>15</v>
      </c>
      <c r="G4" s="54" t="s">
        <v>65</v>
      </c>
      <c r="H4" s="54" t="str">
        <f t="shared" si="1"/>
        <v>DONE</v>
      </c>
      <c r="I4" s="54" t="s">
        <v>1314</v>
      </c>
      <c r="J4" s="58" t="s">
        <v>166</v>
      </c>
      <c r="K4" s="58" t="s">
        <v>167</v>
      </c>
      <c r="L4" s="54"/>
      <c r="M4" s="71"/>
      <c r="N4" s="54" t="s">
        <v>161</v>
      </c>
      <c r="O4" s="54" t="s">
        <v>91</v>
      </c>
      <c r="P4" s="54" t="s">
        <v>2696</v>
      </c>
      <c r="Q4" s="54" t="s">
        <v>943</v>
      </c>
      <c r="R4" s="204">
        <v>200001136820</v>
      </c>
      <c r="S4" s="66">
        <v>46274</v>
      </c>
      <c r="T4" s="66" t="str">
        <f t="shared" si="2"/>
        <v>DONE</v>
      </c>
      <c r="U4" s="205"/>
      <c r="V4" s="71">
        <v>9200112948</v>
      </c>
      <c r="W4" s="25">
        <v>51073</v>
      </c>
      <c r="X4" s="69">
        <v>46286</v>
      </c>
      <c r="Y4" s="69" t="str">
        <f t="shared" si="3"/>
        <v>DONE</v>
      </c>
      <c r="Z4" s="25">
        <v>55769</v>
      </c>
      <c r="AA4" s="69">
        <v>46297</v>
      </c>
      <c r="AB4" s="25"/>
      <c r="AC4" s="71"/>
      <c r="AD4" s="220" t="s">
        <v>3553</v>
      </c>
      <c r="AE4" s="222">
        <v>46295</v>
      </c>
      <c r="AF4" s="69"/>
      <c r="AG4" s="169"/>
      <c r="AH4" s="170"/>
      <c r="AI4" s="77"/>
      <c r="AJ4" s="80"/>
      <c r="AK4" s="80"/>
      <c r="AL4" s="82"/>
      <c r="AM4" s="82"/>
      <c r="AN4" s="82"/>
      <c r="AO4" s="82"/>
      <c r="AP4" s="82"/>
      <c r="AQ4" s="82"/>
      <c r="AR4" s="5"/>
      <c r="AS4" s="83"/>
      <c r="AT4" s="54" t="s">
        <v>3559</v>
      </c>
      <c r="AU4" s="84" t="e">
        <f t="shared" ca="1" si="4"/>
        <v>#NAME?</v>
      </c>
      <c r="AV4" s="85" t="e">
        <f t="shared" ca="1" si="5"/>
        <v>#NAME?</v>
      </c>
      <c r="AW4" s="86" t="e">
        <f t="shared" ca="1" si="6"/>
        <v>#NAME?</v>
      </c>
      <c r="AX4" s="85" t="e">
        <f t="shared" ca="1" si="7"/>
        <v>#NAME?</v>
      </c>
      <c r="AY4" s="86">
        <f t="shared" si="8"/>
        <v>200001136830</v>
      </c>
      <c r="AZ4" s="171" t="e">
        <f t="shared" ca="1" si="9"/>
        <v>#NAME?</v>
      </c>
      <c r="BA4" s="85" t="e">
        <f t="shared" ca="1" si="10"/>
        <v>#NAME?</v>
      </c>
      <c r="BB4" s="85" t="e">
        <f t="shared" ca="1" si="11"/>
        <v>#NAME?</v>
      </c>
      <c r="BC4" s="90" t="e">
        <f t="shared" ca="1" si="12"/>
        <v>#NAME?</v>
      </c>
      <c r="BD4" s="90" t="e">
        <f t="shared" ca="1" si="13"/>
        <v>#NAME?</v>
      </c>
      <c r="BE4" s="85" t="e">
        <f t="shared" ca="1" si="14"/>
        <v>#NAME?</v>
      </c>
      <c r="BF4" s="22" t="e">
        <f t="shared" ca="1" si="15"/>
        <v>#NAME?</v>
      </c>
      <c r="BG4" s="22" t="e">
        <f t="shared" ca="1" si="16"/>
        <v>#NAME?</v>
      </c>
      <c r="BH4" s="10"/>
      <c r="BI4" s="92">
        <v>2</v>
      </c>
      <c r="BJ4" s="92" t="s">
        <v>123</v>
      </c>
      <c r="BK4" s="92">
        <f ca="1">IFERROR(__xludf.DUMMYFUNCTION("COUNTUNIQUEIFS(C3:C997,AB3:AB997,$BK$2)"),0)</f>
        <v>0</v>
      </c>
      <c r="BL4" s="92">
        <f ca="1">IFERROR(__xludf.DUMMYFUNCTION("COUNTUNIQUEIFS(C3:C997,AB3:AB997,$BL$2)"),0)</f>
        <v>0</v>
      </c>
      <c r="BM4" s="92">
        <f t="shared" ca="1" si="17"/>
        <v>0</v>
      </c>
      <c r="BN4" s="12"/>
      <c r="BO4" s="12"/>
    </row>
    <row r="5" spans="1:67" ht="13.5" customHeight="1" x14ac:dyDescent="0.35">
      <c r="A5" s="25">
        <f t="shared" si="0"/>
        <v>3</v>
      </c>
      <c r="B5" s="144">
        <v>46266</v>
      </c>
      <c r="C5" s="54" t="s">
        <v>3547</v>
      </c>
      <c r="D5" s="54" t="s">
        <v>641</v>
      </c>
      <c r="E5" s="54" t="s">
        <v>642</v>
      </c>
      <c r="F5" s="54">
        <v>10</v>
      </c>
      <c r="G5" s="54" t="s">
        <v>65</v>
      </c>
      <c r="H5" s="54" t="str">
        <f t="shared" si="1"/>
        <v>DONE</v>
      </c>
      <c r="I5" s="54" t="s">
        <v>1314</v>
      </c>
      <c r="J5" s="58" t="s">
        <v>166</v>
      </c>
      <c r="K5" s="58" t="s">
        <v>167</v>
      </c>
      <c r="L5" s="54"/>
      <c r="M5" s="71"/>
      <c r="N5" s="54" t="s">
        <v>161</v>
      </c>
      <c r="O5" s="54" t="s">
        <v>91</v>
      </c>
      <c r="P5" s="54" t="s">
        <v>2696</v>
      </c>
      <c r="Q5" s="54" t="s">
        <v>943</v>
      </c>
      <c r="R5" s="204">
        <v>200001136820</v>
      </c>
      <c r="S5" s="66">
        <v>46274</v>
      </c>
      <c r="T5" s="66" t="str">
        <f t="shared" si="2"/>
        <v>DONE</v>
      </c>
      <c r="U5" s="205"/>
      <c r="V5" s="71">
        <v>9200112948</v>
      </c>
      <c r="W5" s="25">
        <v>51073</v>
      </c>
      <c r="X5" s="69">
        <v>46286</v>
      </c>
      <c r="Y5" s="69" t="str">
        <f t="shared" si="3"/>
        <v>DONE</v>
      </c>
      <c r="Z5" s="25">
        <v>55769</v>
      </c>
      <c r="AA5" s="69">
        <v>46297</v>
      </c>
      <c r="AB5" s="25"/>
      <c r="AC5" s="71"/>
      <c r="AD5" s="220" t="s">
        <v>3553</v>
      </c>
      <c r="AE5" s="222">
        <v>46295</v>
      </c>
      <c r="AF5" s="69"/>
      <c r="AG5" s="169"/>
      <c r="AH5" s="170"/>
      <c r="AI5" s="77"/>
      <c r="AJ5" s="80"/>
      <c r="AK5" s="80"/>
      <c r="AL5" s="82"/>
      <c r="AM5" s="82"/>
      <c r="AN5" s="82"/>
      <c r="AO5" s="82"/>
      <c r="AP5" s="82"/>
      <c r="AQ5" s="82"/>
      <c r="AR5" s="5"/>
      <c r="AS5" s="83"/>
      <c r="AT5" s="54" t="s">
        <v>3560</v>
      </c>
      <c r="AU5" s="84" t="e">
        <f t="shared" ca="1" si="4"/>
        <v>#NAME?</v>
      </c>
      <c r="AV5" s="85" t="e">
        <f t="shared" ca="1" si="5"/>
        <v>#NAME?</v>
      </c>
      <c r="AW5" s="86" t="e">
        <f t="shared" ca="1" si="6"/>
        <v>#NAME?</v>
      </c>
      <c r="AX5" s="85" t="e">
        <f t="shared" ca="1" si="7"/>
        <v>#NAME?</v>
      </c>
      <c r="AY5" s="86">
        <f t="shared" si="8"/>
        <v>200001137322</v>
      </c>
      <c r="AZ5" s="171" t="e">
        <f t="shared" ca="1" si="9"/>
        <v>#NAME?</v>
      </c>
      <c r="BA5" s="85" t="e">
        <f t="shared" ca="1" si="10"/>
        <v>#NAME?</v>
      </c>
      <c r="BB5" s="85" t="e">
        <f t="shared" ca="1" si="11"/>
        <v>#NAME?</v>
      </c>
      <c r="BC5" s="90" t="e">
        <f t="shared" ca="1" si="12"/>
        <v>#NAME?</v>
      </c>
      <c r="BD5" s="90" t="e">
        <f t="shared" ca="1" si="13"/>
        <v>#NAME?</v>
      </c>
      <c r="BE5" s="85" t="e">
        <f t="shared" ca="1" si="14"/>
        <v>#NAME?</v>
      </c>
      <c r="BF5" s="22" t="e">
        <f t="shared" ca="1" si="15"/>
        <v>#NAME?</v>
      </c>
      <c r="BG5" s="22" t="e">
        <f t="shared" ca="1" si="16"/>
        <v>#NAME?</v>
      </c>
      <c r="BH5" s="10"/>
      <c r="BI5" s="92">
        <v>3</v>
      </c>
      <c r="BJ5" s="92" t="s">
        <v>133</v>
      </c>
      <c r="BK5" s="92">
        <f ca="1">IFERROR(__xludf.DUMMYFUNCTION("COUNTUNIQUEIFS(C3:C997,Y3:Y997,$BK$2)"),126)</f>
        <v>126</v>
      </c>
      <c r="BL5" s="92">
        <f ca="1">IFERROR(__xludf.DUMMYFUNCTION("COUNTUNIQUEIFS(C3:C997,Y3:Y997,$BL$2)"),4)</f>
        <v>4</v>
      </c>
      <c r="BM5" s="92">
        <f t="shared" ca="1" si="17"/>
        <v>130</v>
      </c>
      <c r="BN5" s="12"/>
      <c r="BO5" s="12"/>
    </row>
    <row r="6" spans="1:67" ht="13.5" customHeight="1" x14ac:dyDescent="0.35">
      <c r="A6" s="25">
        <f t="shared" si="0"/>
        <v>4</v>
      </c>
      <c r="B6" s="144">
        <v>46266</v>
      </c>
      <c r="C6" s="54" t="s">
        <v>3547</v>
      </c>
      <c r="D6" s="54" t="s">
        <v>273</v>
      </c>
      <c r="E6" s="54" t="s">
        <v>274</v>
      </c>
      <c r="F6" s="54">
        <v>10</v>
      </c>
      <c r="G6" s="54" t="s">
        <v>65</v>
      </c>
      <c r="H6" s="54" t="str">
        <f t="shared" si="1"/>
        <v>DONE</v>
      </c>
      <c r="I6" s="54" t="s">
        <v>1314</v>
      </c>
      <c r="J6" s="58" t="s">
        <v>166</v>
      </c>
      <c r="K6" s="58" t="s">
        <v>167</v>
      </c>
      <c r="L6" s="54"/>
      <c r="M6" s="71"/>
      <c r="N6" s="54" t="s">
        <v>161</v>
      </c>
      <c r="O6" s="54" t="s">
        <v>91</v>
      </c>
      <c r="P6" s="54" t="s">
        <v>2696</v>
      </c>
      <c r="Q6" s="54" t="s">
        <v>943</v>
      </c>
      <c r="R6" s="204">
        <v>200001136820</v>
      </c>
      <c r="S6" s="66">
        <v>46274</v>
      </c>
      <c r="T6" s="66" t="str">
        <f t="shared" si="2"/>
        <v>DONE</v>
      </c>
      <c r="U6" s="205"/>
      <c r="V6" s="71">
        <v>9200112948</v>
      </c>
      <c r="W6" s="25">
        <v>51073</v>
      </c>
      <c r="X6" s="69">
        <v>46286</v>
      </c>
      <c r="Y6" s="69" t="str">
        <f t="shared" si="3"/>
        <v>DONE</v>
      </c>
      <c r="Z6" s="25">
        <v>55769</v>
      </c>
      <c r="AA6" s="69">
        <v>46297</v>
      </c>
      <c r="AB6" s="25"/>
      <c r="AC6" s="71"/>
      <c r="AD6" s="220" t="s">
        <v>3553</v>
      </c>
      <c r="AE6" s="222">
        <v>46295</v>
      </c>
      <c r="AF6" s="69"/>
      <c r="AG6" s="169"/>
      <c r="AH6" s="170"/>
      <c r="AI6" s="77"/>
      <c r="AJ6" s="80"/>
      <c r="AK6" s="80"/>
      <c r="AL6" s="82"/>
      <c r="AM6" s="82"/>
      <c r="AN6" s="82"/>
      <c r="AO6" s="82"/>
      <c r="AP6" s="82"/>
      <c r="AQ6" s="82"/>
      <c r="AR6" s="5"/>
      <c r="AS6" s="83"/>
      <c r="AT6" s="54" t="s">
        <v>3563</v>
      </c>
      <c r="AU6" s="84" t="e">
        <f t="shared" ca="1" si="4"/>
        <v>#NAME?</v>
      </c>
      <c r="AV6" s="85" t="e">
        <f t="shared" ca="1" si="5"/>
        <v>#NAME?</v>
      </c>
      <c r="AW6" s="86" t="e">
        <f t="shared" ca="1" si="6"/>
        <v>#NAME?</v>
      </c>
      <c r="AX6" s="85" t="e">
        <f t="shared" ca="1" si="7"/>
        <v>#NAME?</v>
      </c>
      <c r="AY6" s="86">
        <f t="shared" si="8"/>
        <v>200001137303</v>
      </c>
      <c r="AZ6" s="171" t="e">
        <f t="shared" ca="1" si="9"/>
        <v>#NAME?</v>
      </c>
      <c r="BA6" s="85" t="e">
        <f t="shared" ca="1" si="10"/>
        <v>#NAME?</v>
      </c>
      <c r="BB6" s="85" t="e">
        <f t="shared" ca="1" si="11"/>
        <v>#NAME?</v>
      </c>
      <c r="BC6" s="90" t="e">
        <f t="shared" ca="1" si="12"/>
        <v>#NAME?</v>
      </c>
      <c r="BD6" s="90" t="e">
        <f t="shared" ca="1" si="13"/>
        <v>#NAME?</v>
      </c>
      <c r="BE6" s="85" t="e">
        <f t="shared" ca="1" si="14"/>
        <v>#NAME?</v>
      </c>
      <c r="BF6" s="22" t="e">
        <f t="shared" ca="1" si="15"/>
        <v>#NAME?</v>
      </c>
      <c r="BG6" s="22" t="e">
        <f t="shared" ca="1" si="16"/>
        <v>#NAME?</v>
      </c>
      <c r="BH6" s="10"/>
      <c r="BI6" s="92">
        <v>4</v>
      </c>
      <c r="BJ6" s="92" t="s">
        <v>141</v>
      </c>
      <c r="BK6" s="92">
        <f ca="1">IFERROR(__xludf.DUMMYFUNCTION("COUNTUNIQUEIFS(C3:C997,AF3:AF997,$BK$2)"),0)</f>
        <v>0</v>
      </c>
      <c r="BL6" s="92">
        <f ca="1">IFERROR(__xludf.DUMMYFUNCTION("COUNTUNIQUEIFS(C3:C997,AF3:AF997,$BL$2)"),0)</f>
        <v>0</v>
      </c>
      <c r="BM6" s="92">
        <f t="shared" ca="1" si="17"/>
        <v>0</v>
      </c>
      <c r="BN6" s="12"/>
      <c r="BO6" s="12"/>
    </row>
    <row r="7" spans="1:67" ht="13.5" customHeight="1" x14ac:dyDescent="0.35">
      <c r="A7" s="25">
        <f t="shared" si="0"/>
        <v>5</v>
      </c>
      <c r="B7" s="144">
        <v>46266</v>
      </c>
      <c r="C7" s="54" t="s">
        <v>3547</v>
      </c>
      <c r="D7" s="54" t="s">
        <v>427</v>
      </c>
      <c r="E7" s="54" t="s">
        <v>428</v>
      </c>
      <c r="F7" s="54">
        <v>10</v>
      </c>
      <c r="G7" s="54" t="s">
        <v>65</v>
      </c>
      <c r="H7" s="54" t="str">
        <f t="shared" si="1"/>
        <v>DONE</v>
      </c>
      <c r="I7" s="54" t="s">
        <v>1314</v>
      </c>
      <c r="J7" s="58" t="s">
        <v>166</v>
      </c>
      <c r="K7" s="58" t="s">
        <v>167</v>
      </c>
      <c r="L7" s="54"/>
      <c r="M7" s="71"/>
      <c r="N7" s="54" t="s">
        <v>161</v>
      </c>
      <c r="O7" s="54" t="s">
        <v>91</v>
      </c>
      <c r="P7" s="54" t="s">
        <v>2696</v>
      </c>
      <c r="Q7" s="54" t="s">
        <v>943</v>
      </c>
      <c r="R7" s="204">
        <v>200001136820</v>
      </c>
      <c r="S7" s="66">
        <v>46274</v>
      </c>
      <c r="T7" s="66" t="str">
        <f t="shared" si="2"/>
        <v>DONE</v>
      </c>
      <c r="U7" s="205"/>
      <c r="V7" s="71">
        <v>9200112948</v>
      </c>
      <c r="W7" s="25">
        <v>51073</v>
      </c>
      <c r="X7" s="69">
        <v>46286</v>
      </c>
      <c r="Y7" s="69" t="str">
        <f t="shared" si="3"/>
        <v>DONE</v>
      </c>
      <c r="Z7" s="25">
        <v>55769</v>
      </c>
      <c r="AA7" s="69">
        <v>46297</v>
      </c>
      <c r="AB7" s="25"/>
      <c r="AC7" s="71"/>
      <c r="AD7" s="220" t="s">
        <v>3553</v>
      </c>
      <c r="AE7" s="222">
        <v>46295</v>
      </c>
      <c r="AF7" s="69"/>
      <c r="AG7" s="169"/>
      <c r="AH7" s="170"/>
      <c r="AI7" s="77"/>
      <c r="AJ7" s="80"/>
      <c r="AK7" s="80"/>
      <c r="AL7" s="82"/>
      <c r="AM7" s="82"/>
      <c r="AN7" s="82"/>
      <c r="AO7" s="82"/>
      <c r="AP7" s="82"/>
      <c r="AQ7" s="82"/>
      <c r="AR7" s="5"/>
      <c r="AS7" s="83"/>
      <c r="AT7" s="54" t="s">
        <v>3564</v>
      </c>
      <c r="AU7" s="84" t="e">
        <f t="shared" ca="1" si="4"/>
        <v>#NAME?</v>
      </c>
      <c r="AV7" s="85" t="e">
        <f t="shared" ca="1" si="5"/>
        <v>#NAME?</v>
      </c>
      <c r="AW7" s="86" t="e">
        <f t="shared" ca="1" si="6"/>
        <v>#NAME?</v>
      </c>
      <c r="AX7" s="85" t="e">
        <f t="shared" ca="1" si="7"/>
        <v>#NAME?</v>
      </c>
      <c r="AY7" s="86">
        <f t="shared" si="8"/>
        <v>200001136945</v>
      </c>
      <c r="AZ7" s="171" t="e">
        <f t="shared" ca="1" si="9"/>
        <v>#NAME?</v>
      </c>
      <c r="BA7" s="85" t="e">
        <f t="shared" ca="1" si="10"/>
        <v>#NAME?</v>
      </c>
      <c r="BB7" s="85" t="e">
        <f t="shared" ca="1" si="11"/>
        <v>#NAME?</v>
      </c>
      <c r="BC7" s="90" t="e">
        <f t="shared" ca="1" si="12"/>
        <v>#NAME?</v>
      </c>
      <c r="BD7" s="90" t="e">
        <f t="shared" ca="1" si="13"/>
        <v>#NAME?</v>
      </c>
      <c r="BE7" s="85" t="e">
        <f t="shared" ca="1" si="14"/>
        <v>#NAME?</v>
      </c>
      <c r="BF7" s="22" t="e">
        <f t="shared" ca="1" si="15"/>
        <v>#NAME?</v>
      </c>
      <c r="BG7" s="22" t="e">
        <f t="shared" ca="1" si="16"/>
        <v>#NAME?</v>
      </c>
      <c r="BH7" s="10"/>
      <c r="BI7" s="10"/>
      <c r="BJ7" s="10"/>
      <c r="BK7" s="10"/>
      <c r="BL7" s="10"/>
      <c r="BM7" s="10"/>
      <c r="BN7" s="12"/>
      <c r="BO7" s="12"/>
    </row>
    <row r="8" spans="1:67" ht="13.5" customHeight="1" x14ac:dyDescent="0.35">
      <c r="A8" s="25">
        <f t="shared" si="0"/>
        <v>6</v>
      </c>
      <c r="B8" s="144">
        <v>46266</v>
      </c>
      <c r="C8" s="54" t="s">
        <v>3547</v>
      </c>
      <c r="D8" s="54" t="s">
        <v>386</v>
      </c>
      <c r="E8" s="54" t="s">
        <v>387</v>
      </c>
      <c r="F8" s="54">
        <v>25</v>
      </c>
      <c r="G8" s="54" t="s">
        <v>65</v>
      </c>
      <c r="H8" s="54" t="str">
        <f t="shared" si="1"/>
        <v>DONE</v>
      </c>
      <c r="I8" s="54" t="s">
        <v>1314</v>
      </c>
      <c r="J8" s="58" t="s">
        <v>166</v>
      </c>
      <c r="K8" s="58" t="s">
        <v>167</v>
      </c>
      <c r="L8" s="54"/>
      <c r="M8" s="71"/>
      <c r="N8" s="54" t="s">
        <v>161</v>
      </c>
      <c r="O8" s="54" t="s">
        <v>91</v>
      </c>
      <c r="P8" s="54" t="s">
        <v>2696</v>
      </c>
      <c r="Q8" s="54" t="s">
        <v>943</v>
      </c>
      <c r="R8" s="204">
        <v>200001136820</v>
      </c>
      <c r="S8" s="66">
        <v>46274</v>
      </c>
      <c r="T8" s="66" t="str">
        <f t="shared" si="2"/>
        <v>DONE</v>
      </c>
      <c r="U8" s="205"/>
      <c r="V8" s="71">
        <v>9200112948</v>
      </c>
      <c r="W8" s="25">
        <v>51073</v>
      </c>
      <c r="X8" s="69">
        <v>46286</v>
      </c>
      <c r="Y8" s="69" t="str">
        <f t="shared" si="3"/>
        <v>DONE</v>
      </c>
      <c r="Z8" s="25">
        <v>55769</v>
      </c>
      <c r="AA8" s="69">
        <v>46297</v>
      </c>
      <c r="AB8" s="25"/>
      <c r="AC8" s="71"/>
      <c r="AD8" s="220" t="s">
        <v>3553</v>
      </c>
      <c r="AE8" s="222">
        <v>46295</v>
      </c>
      <c r="AF8" s="69"/>
      <c r="AG8" s="169"/>
      <c r="AH8" s="170"/>
      <c r="AI8" s="77"/>
      <c r="AJ8" s="80"/>
      <c r="AK8" s="80"/>
      <c r="AL8" s="82"/>
      <c r="AM8" s="82"/>
      <c r="AN8" s="82"/>
      <c r="AO8" s="82"/>
      <c r="AP8" s="82"/>
      <c r="AQ8" s="82"/>
      <c r="AR8" s="5"/>
      <c r="AS8" s="83"/>
      <c r="AT8" s="54" t="s">
        <v>3568</v>
      </c>
      <c r="AU8" s="84" t="e">
        <f t="shared" ca="1" si="4"/>
        <v>#NAME?</v>
      </c>
      <c r="AV8" s="85" t="e">
        <f t="shared" ca="1" si="5"/>
        <v>#NAME?</v>
      </c>
      <c r="AW8" s="86" t="e">
        <f t="shared" ca="1" si="6"/>
        <v>#NAME?</v>
      </c>
      <c r="AX8" s="85" t="e">
        <f t="shared" ca="1" si="7"/>
        <v>#NAME?</v>
      </c>
      <c r="AY8" s="86">
        <f t="shared" si="8"/>
        <v>200001136969</v>
      </c>
      <c r="AZ8" s="171" t="e">
        <f t="shared" ca="1" si="9"/>
        <v>#NAME?</v>
      </c>
      <c r="BA8" s="85" t="e">
        <f t="shared" ca="1" si="10"/>
        <v>#NAME?</v>
      </c>
      <c r="BB8" s="85" t="e">
        <f t="shared" ca="1" si="11"/>
        <v>#NAME?</v>
      </c>
      <c r="BC8" s="90" t="e">
        <f t="shared" ca="1" si="12"/>
        <v>#NAME?</v>
      </c>
      <c r="BD8" s="90" t="e">
        <f t="shared" ca="1" si="13"/>
        <v>#NAME?</v>
      </c>
      <c r="BE8" s="85" t="e">
        <f t="shared" ca="1" si="14"/>
        <v>#NAME?</v>
      </c>
      <c r="BF8" s="22" t="e">
        <f t="shared" ca="1" si="15"/>
        <v>#NAME?</v>
      </c>
      <c r="BG8" s="22" t="e">
        <f t="shared" ca="1" si="16"/>
        <v>#NAME?</v>
      </c>
      <c r="BH8" s="10"/>
      <c r="BI8" s="10"/>
      <c r="BJ8" s="10"/>
      <c r="BK8" s="10"/>
      <c r="BL8" s="10"/>
      <c r="BM8" s="10"/>
      <c r="BN8" s="12"/>
      <c r="BO8" s="12"/>
    </row>
    <row r="9" spans="1:67" ht="13.5" customHeight="1" x14ac:dyDescent="0.35">
      <c r="A9" s="25">
        <f t="shared" si="0"/>
        <v>7</v>
      </c>
      <c r="B9" s="144">
        <v>46266</v>
      </c>
      <c r="C9" s="54" t="s">
        <v>3547</v>
      </c>
      <c r="D9" s="54" t="s">
        <v>763</v>
      </c>
      <c r="E9" s="54" t="s">
        <v>764</v>
      </c>
      <c r="F9" s="54">
        <v>10</v>
      </c>
      <c r="G9" s="54" t="s">
        <v>65</v>
      </c>
      <c r="H9" s="54" t="str">
        <f t="shared" si="1"/>
        <v>DONE</v>
      </c>
      <c r="I9" s="54" t="s">
        <v>1314</v>
      </c>
      <c r="J9" s="58" t="s">
        <v>166</v>
      </c>
      <c r="K9" s="58" t="s">
        <v>167</v>
      </c>
      <c r="L9" s="54"/>
      <c r="M9" s="71"/>
      <c r="N9" s="54" t="s">
        <v>161</v>
      </c>
      <c r="O9" s="54" t="s">
        <v>91</v>
      </c>
      <c r="P9" s="54" t="s">
        <v>2696</v>
      </c>
      <c r="Q9" s="54" t="s">
        <v>943</v>
      </c>
      <c r="R9" s="204">
        <v>200001136820</v>
      </c>
      <c r="S9" s="66">
        <v>46274</v>
      </c>
      <c r="T9" s="66" t="str">
        <f t="shared" si="2"/>
        <v>DONE</v>
      </c>
      <c r="U9" s="205"/>
      <c r="V9" s="71">
        <v>9200112948</v>
      </c>
      <c r="W9" s="25">
        <v>51073</v>
      </c>
      <c r="X9" s="69">
        <v>46286</v>
      </c>
      <c r="Y9" s="69" t="str">
        <f t="shared" si="3"/>
        <v>DONE</v>
      </c>
      <c r="Z9" s="25">
        <v>55769</v>
      </c>
      <c r="AA9" s="69">
        <v>46297</v>
      </c>
      <c r="AB9" s="25"/>
      <c r="AC9" s="71"/>
      <c r="AD9" s="220" t="s">
        <v>3553</v>
      </c>
      <c r="AE9" s="222">
        <v>46295</v>
      </c>
      <c r="AF9" s="69"/>
      <c r="AG9" s="169"/>
      <c r="AH9" s="170"/>
      <c r="AI9" s="77"/>
      <c r="AJ9" s="80"/>
      <c r="AK9" s="80"/>
      <c r="AL9" s="82"/>
      <c r="AM9" s="82"/>
      <c r="AN9" s="82"/>
      <c r="AO9" s="82"/>
      <c r="AP9" s="82"/>
      <c r="AQ9" s="82"/>
      <c r="AR9" s="5"/>
      <c r="AS9" s="83"/>
      <c r="AT9" s="54" t="s">
        <v>3569</v>
      </c>
      <c r="AU9" s="84" t="e">
        <f t="shared" ca="1" si="4"/>
        <v>#NAME?</v>
      </c>
      <c r="AV9" s="85" t="e">
        <f t="shared" ca="1" si="5"/>
        <v>#NAME?</v>
      </c>
      <c r="AW9" s="86" t="e">
        <f t="shared" ca="1" si="6"/>
        <v>#NAME?</v>
      </c>
      <c r="AX9" s="85" t="e">
        <f t="shared" ca="1" si="7"/>
        <v>#NAME?</v>
      </c>
      <c r="AY9" s="86">
        <f t="shared" si="8"/>
        <v>200001136971</v>
      </c>
      <c r="AZ9" s="171" t="e">
        <f t="shared" ca="1" si="9"/>
        <v>#NAME?</v>
      </c>
      <c r="BA9" s="85" t="e">
        <f t="shared" ca="1" si="10"/>
        <v>#NAME?</v>
      </c>
      <c r="BB9" s="85" t="e">
        <f t="shared" ca="1" si="11"/>
        <v>#NAME?</v>
      </c>
      <c r="BC9" s="90" t="e">
        <f t="shared" ca="1" si="12"/>
        <v>#NAME?</v>
      </c>
      <c r="BD9" s="90" t="e">
        <f t="shared" ca="1" si="13"/>
        <v>#NAME?</v>
      </c>
      <c r="BE9" s="85" t="e">
        <f t="shared" ca="1" si="14"/>
        <v>#NAME?</v>
      </c>
      <c r="BF9" s="22" t="e">
        <f t="shared" ca="1" si="15"/>
        <v>#NAME?</v>
      </c>
      <c r="BG9" s="22" t="e">
        <f t="shared" ca="1" si="16"/>
        <v>#NAME?</v>
      </c>
      <c r="BH9" s="10"/>
      <c r="BI9" s="10"/>
      <c r="BJ9" s="10"/>
      <c r="BK9" s="10"/>
      <c r="BL9" s="10"/>
      <c r="BM9" s="10"/>
      <c r="BN9" s="12"/>
      <c r="BO9" s="12"/>
    </row>
    <row r="10" spans="1:67" ht="13.5" customHeight="1" x14ac:dyDescent="0.35">
      <c r="A10" s="25">
        <f t="shared" si="0"/>
        <v>8</v>
      </c>
      <c r="B10" s="144">
        <v>46267</v>
      </c>
      <c r="C10" s="54" t="s">
        <v>3559</v>
      </c>
      <c r="D10" s="54" t="s">
        <v>163</v>
      </c>
      <c r="E10" s="54" t="s">
        <v>164</v>
      </c>
      <c r="F10" s="54">
        <v>1</v>
      </c>
      <c r="G10" s="54" t="s">
        <v>65</v>
      </c>
      <c r="H10" s="54" t="str">
        <f t="shared" si="1"/>
        <v>DONE</v>
      </c>
      <c r="I10" s="54" t="s">
        <v>1314</v>
      </c>
      <c r="J10" s="58" t="s">
        <v>166</v>
      </c>
      <c r="K10" s="58" t="s">
        <v>167</v>
      </c>
      <c r="L10" s="54"/>
      <c r="M10" s="71"/>
      <c r="N10" s="54" t="s">
        <v>161</v>
      </c>
      <c r="O10" s="54" t="s">
        <v>91</v>
      </c>
      <c r="P10" s="54" t="s">
        <v>2696</v>
      </c>
      <c r="Q10" s="54" t="s">
        <v>943</v>
      </c>
      <c r="R10" s="204">
        <v>200001136830</v>
      </c>
      <c r="S10" s="66">
        <v>46274</v>
      </c>
      <c r="T10" s="66" t="str">
        <f t="shared" si="2"/>
        <v>DONE</v>
      </c>
      <c r="U10" s="205"/>
      <c r="V10" s="71">
        <v>9200112998</v>
      </c>
      <c r="W10" s="25">
        <v>51127</v>
      </c>
      <c r="X10" s="69">
        <v>46286</v>
      </c>
      <c r="Y10" s="69" t="str">
        <f t="shared" si="3"/>
        <v>DONE</v>
      </c>
      <c r="Z10" s="25">
        <v>55263</v>
      </c>
      <c r="AA10" s="69">
        <v>46287</v>
      </c>
      <c r="AB10" s="25"/>
      <c r="AC10" s="71"/>
      <c r="AD10" s="220" t="s">
        <v>3570</v>
      </c>
      <c r="AE10" s="222">
        <v>46289</v>
      </c>
      <c r="AF10" s="69"/>
      <c r="AG10" s="169"/>
      <c r="AH10" s="170"/>
      <c r="AI10" s="77"/>
      <c r="AJ10" s="80"/>
      <c r="AK10" s="80"/>
      <c r="AL10" s="82"/>
      <c r="AM10" s="82"/>
      <c r="AN10" s="82"/>
      <c r="AO10" s="82"/>
      <c r="AP10" s="82"/>
      <c r="AQ10" s="82"/>
      <c r="AR10" s="5"/>
      <c r="AS10" s="83"/>
      <c r="AT10" s="54" t="s">
        <v>3573</v>
      </c>
      <c r="AU10" s="84" t="e">
        <f t="shared" ca="1" si="4"/>
        <v>#NAME?</v>
      </c>
      <c r="AV10" s="85" t="e">
        <f t="shared" ca="1" si="5"/>
        <v>#NAME?</v>
      </c>
      <c r="AW10" s="86" t="e">
        <f t="shared" ca="1" si="6"/>
        <v>#NAME?</v>
      </c>
      <c r="AX10" s="85" t="e">
        <f t="shared" ca="1" si="7"/>
        <v>#NAME?</v>
      </c>
      <c r="AY10" s="86">
        <f t="shared" si="8"/>
        <v>200001137208</v>
      </c>
      <c r="AZ10" s="171" t="e">
        <f t="shared" ca="1" si="9"/>
        <v>#NAME?</v>
      </c>
      <c r="BA10" s="85" t="e">
        <f t="shared" ca="1" si="10"/>
        <v>#NAME?</v>
      </c>
      <c r="BB10" s="85" t="e">
        <f t="shared" ca="1" si="11"/>
        <v>#NAME?</v>
      </c>
      <c r="BC10" s="90" t="e">
        <f t="shared" ca="1" si="12"/>
        <v>#NAME?</v>
      </c>
      <c r="BD10" s="90" t="e">
        <f t="shared" ca="1" si="13"/>
        <v>#NAME?</v>
      </c>
      <c r="BE10" s="85" t="e">
        <f t="shared" ca="1" si="14"/>
        <v>#NAME?</v>
      </c>
      <c r="BF10" s="22" t="e">
        <f t="shared" ca="1" si="15"/>
        <v>#NAME?</v>
      </c>
      <c r="BG10" s="22" t="e">
        <f t="shared" ca="1" si="16"/>
        <v>#NAME?</v>
      </c>
      <c r="BH10" s="10"/>
      <c r="BI10" s="10"/>
      <c r="BJ10" s="10"/>
      <c r="BK10" s="10"/>
      <c r="BL10" s="10"/>
      <c r="BM10" s="10"/>
      <c r="BN10" s="12"/>
      <c r="BO10" s="12"/>
    </row>
    <row r="11" spans="1:67" ht="13.5" customHeight="1" x14ac:dyDescent="0.35">
      <c r="A11" s="25">
        <f t="shared" si="0"/>
        <v>9</v>
      </c>
      <c r="B11" s="152">
        <v>46267</v>
      </c>
      <c r="C11" s="54" t="s">
        <v>3559</v>
      </c>
      <c r="D11" s="54" t="s">
        <v>142</v>
      </c>
      <c r="E11" s="54" t="s">
        <v>143</v>
      </c>
      <c r="F11" s="54">
        <v>2</v>
      </c>
      <c r="G11" s="54" t="s">
        <v>3182</v>
      </c>
      <c r="H11" s="54" t="str">
        <f t="shared" si="1"/>
        <v>DONE</v>
      </c>
      <c r="I11" s="54" t="s">
        <v>1314</v>
      </c>
      <c r="J11" s="58" t="s">
        <v>166</v>
      </c>
      <c r="K11" s="58" t="s">
        <v>167</v>
      </c>
      <c r="L11" s="54"/>
      <c r="M11" s="71"/>
      <c r="N11" s="54" t="s">
        <v>161</v>
      </c>
      <c r="O11" s="54" t="s">
        <v>91</v>
      </c>
      <c r="P11" s="54" t="s">
        <v>2696</v>
      </c>
      <c r="Q11" s="54" t="s">
        <v>943</v>
      </c>
      <c r="R11" s="204">
        <v>200001136830</v>
      </c>
      <c r="S11" s="66">
        <v>46274</v>
      </c>
      <c r="T11" s="66" t="str">
        <f t="shared" si="2"/>
        <v>DONE</v>
      </c>
      <c r="U11" s="205"/>
      <c r="V11" s="71">
        <v>9200112998</v>
      </c>
      <c r="W11" s="25">
        <v>51127</v>
      </c>
      <c r="X11" s="69">
        <v>46286</v>
      </c>
      <c r="Y11" s="69" t="str">
        <f t="shared" si="3"/>
        <v>DONE</v>
      </c>
      <c r="Z11" s="25">
        <v>55263</v>
      </c>
      <c r="AA11" s="69">
        <v>46287</v>
      </c>
      <c r="AB11" s="25"/>
      <c r="AC11" s="71"/>
      <c r="AD11" s="220" t="s">
        <v>3570</v>
      </c>
      <c r="AE11" s="222">
        <v>46289</v>
      </c>
      <c r="AF11" s="69"/>
      <c r="AG11" s="169"/>
      <c r="AH11" s="170"/>
      <c r="AI11" s="77"/>
      <c r="AJ11" s="80"/>
      <c r="AK11" s="80"/>
      <c r="AL11" s="82"/>
      <c r="AM11" s="82"/>
      <c r="AN11" s="82"/>
      <c r="AO11" s="82"/>
      <c r="AP11" s="82"/>
      <c r="AQ11" s="82"/>
      <c r="AR11" s="5"/>
      <c r="AS11" s="83"/>
      <c r="AT11" s="54" t="s">
        <v>3575</v>
      </c>
      <c r="AU11" s="84" t="e">
        <f t="shared" ca="1" si="4"/>
        <v>#NAME?</v>
      </c>
      <c r="AV11" s="85" t="e">
        <f t="shared" ca="1" si="5"/>
        <v>#NAME?</v>
      </c>
      <c r="AW11" s="86" t="e">
        <f t="shared" ca="1" si="6"/>
        <v>#NAME?</v>
      </c>
      <c r="AX11" s="85" t="e">
        <f t="shared" ca="1" si="7"/>
        <v>#NAME?</v>
      </c>
      <c r="AY11" s="86">
        <f t="shared" si="8"/>
        <v>200001137205</v>
      </c>
      <c r="AZ11" s="171" t="e">
        <f t="shared" ca="1" si="9"/>
        <v>#NAME?</v>
      </c>
      <c r="BA11" s="85" t="e">
        <f t="shared" ca="1" si="10"/>
        <v>#NAME?</v>
      </c>
      <c r="BB11" s="85" t="e">
        <f t="shared" ca="1" si="11"/>
        <v>#NAME?</v>
      </c>
      <c r="BC11" s="90" t="e">
        <f t="shared" ca="1" si="12"/>
        <v>#NAME?</v>
      </c>
      <c r="BD11" s="90" t="e">
        <f t="shared" ca="1" si="13"/>
        <v>#NAME?</v>
      </c>
      <c r="BE11" s="85" t="e">
        <f t="shared" ca="1" si="14"/>
        <v>#NAME?</v>
      </c>
      <c r="BF11" s="22" t="e">
        <f t="shared" ca="1" si="15"/>
        <v>#NAME?</v>
      </c>
      <c r="BG11" s="22" t="e">
        <f t="shared" ca="1" si="16"/>
        <v>#NAME?</v>
      </c>
      <c r="BH11" s="10"/>
      <c r="BI11" s="10"/>
      <c r="BJ11" s="10"/>
      <c r="BK11" s="10"/>
      <c r="BL11" s="10"/>
      <c r="BM11" s="10"/>
      <c r="BN11" s="12"/>
      <c r="BO11" s="12"/>
    </row>
    <row r="12" spans="1:67" ht="13.5" customHeight="1" x14ac:dyDescent="0.35">
      <c r="A12" s="25">
        <f t="shared" si="0"/>
        <v>10</v>
      </c>
      <c r="B12" s="152">
        <v>46267</v>
      </c>
      <c r="C12" s="54" t="s">
        <v>3559</v>
      </c>
      <c r="D12" s="54" t="s">
        <v>1004</v>
      </c>
      <c r="E12" s="54" t="s">
        <v>1005</v>
      </c>
      <c r="F12" s="54">
        <v>4</v>
      </c>
      <c r="G12" s="54" t="s">
        <v>65</v>
      </c>
      <c r="H12" s="54" t="str">
        <f t="shared" si="1"/>
        <v>DONE</v>
      </c>
      <c r="I12" s="54" t="s">
        <v>1314</v>
      </c>
      <c r="J12" s="58" t="s">
        <v>166</v>
      </c>
      <c r="K12" s="58" t="s">
        <v>167</v>
      </c>
      <c r="L12" s="54"/>
      <c r="M12" s="71"/>
      <c r="N12" s="54" t="s">
        <v>161</v>
      </c>
      <c r="O12" s="54" t="s">
        <v>91</v>
      </c>
      <c r="P12" s="54" t="s">
        <v>2696</v>
      </c>
      <c r="Q12" s="54" t="s">
        <v>943</v>
      </c>
      <c r="R12" s="204">
        <v>200001136830</v>
      </c>
      <c r="S12" s="66">
        <v>46274</v>
      </c>
      <c r="T12" s="66" t="str">
        <f t="shared" si="2"/>
        <v>DONE</v>
      </c>
      <c r="U12" s="205"/>
      <c r="V12" s="71">
        <v>9200112998</v>
      </c>
      <c r="W12" s="25">
        <v>51127</v>
      </c>
      <c r="X12" s="69">
        <v>46286</v>
      </c>
      <c r="Y12" s="69" t="str">
        <f t="shared" si="3"/>
        <v>DONE</v>
      </c>
      <c r="Z12" s="25">
        <v>55263</v>
      </c>
      <c r="AA12" s="69">
        <v>46287</v>
      </c>
      <c r="AB12" s="25"/>
      <c r="AC12" s="71"/>
      <c r="AD12" s="220" t="s">
        <v>3570</v>
      </c>
      <c r="AE12" s="222">
        <v>46289</v>
      </c>
      <c r="AF12" s="69"/>
      <c r="AG12" s="169"/>
      <c r="AH12" s="170"/>
      <c r="AI12" s="77"/>
      <c r="AJ12" s="80"/>
      <c r="AK12" s="80"/>
      <c r="AL12" s="82"/>
      <c r="AM12" s="82"/>
      <c r="AN12" s="82"/>
      <c r="AO12" s="82"/>
      <c r="AP12" s="82"/>
      <c r="AQ12" s="82"/>
      <c r="AR12" s="5"/>
      <c r="AS12" s="83"/>
      <c r="AT12" s="54" t="s">
        <v>3578</v>
      </c>
      <c r="AU12" s="84" t="e">
        <f t="shared" ca="1" si="4"/>
        <v>#NAME?</v>
      </c>
      <c r="AV12" s="85" t="e">
        <f t="shared" ca="1" si="5"/>
        <v>#NAME?</v>
      </c>
      <c r="AW12" s="86" t="e">
        <f t="shared" ca="1" si="6"/>
        <v>#NAME?</v>
      </c>
      <c r="AX12" s="85" t="e">
        <f t="shared" ca="1" si="7"/>
        <v>#NAME?</v>
      </c>
      <c r="AY12" s="86">
        <f t="shared" si="8"/>
        <v>200001137219</v>
      </c>
      <c r="AZ12" s="171" t="e">
        <f t="shared" ca="1" si="9"/>
        <v>#NAME?</v>
      </c>
      <c r="BA12" s="85" t="e">
        <f t="shared" ca="1" si="10"/>
        <v>#NAME?</v>
      </c>
      <c r="BB12" s="85" t="e">
        <f t="shared" ca="1" si="11"/>
        <v>#NAME?</v>
      </c>
      <c r="BC12" s="90" t="e">
        <f t="shared" ca="1" si="12"/>
        <v>#NAME?</v>
      </c>
      <c r="BD12" s="90" t="e">
        <f t="shared" ca="1" si="13"/>
        <v>#NAME?</v>
      </c>
      <c r="BE12" s="85" t="e">
        <f t="shared" ca="1" si="14"/>
        <v>#NAME?</v>
      </c>
      <c r="BF12" s="22" t="e">
        <f t="shared" ca="1" si="15"/>
        <v>#NAME?</v>
      </c>
      <c r="BG12" s="22" t="e">
        <f t="shared" ca="1" si="16"/>
        <v>#NAME?</v>
      </c>
      <c r="BH12" s="10"/>
      <c r="BI12" s="10"/>
      <c r="BJ12" s="10"/>
      <c r="BK12" s="10"/>
      <c r="BL12" s="10"/>
      <c r="BM12" s="10"/>
      <c r="BN12" s="12"/>
      <c r="BO12" s="12"/>
    </row>
    <row r="13" spans="1:67" ht="13.5" customHeight="1" x14ac:dyDescent="0.35">
      <c r="A13" s="25">
        <f t="shared" si="0"/>
        <v>11</v>
      </c>
      <c r="B13" s="144">
        <v>46267</v>
      </c>
      <c r="C13" s="54" t="s">
        <v>3559</v>
      </c>
      <c r="D13" s="54" t="s">
        <v>1297</v>
      </c>
      <c r="E13" s="54" t="s">
        <v>1299</v>
      </c>
      <c r="F13" s="54">
        <v>1</v>
      </c>
      <c r="G13" s="54" t="s">
        <v>65</v>
      </c>
      <c r="H13" s="54" t="str">
        <f t="shared" si="1"/>
        <v>DONE</v>
      </c>
      <c r="I13" s="54" t="s">
        <v>1314</v>
      </c>
      <c r="J13" s="58" t="s">
        <v>166</v>
      </c>
      <c r="K13" s="58" t="s">
        <v>167</v>
      </c>
      <c r="L13" s="54"/>
      <c r="M13" s="54"/>
      <c r="N13" s="54" t="s">
        <v>161</v>
      </c>
      <c r="O13" s="54" t="s">
        <v>91</v>
      </c>
      <c r="P13" s="54" t="s">
        <v>2696</v>
      </c>
      <c r="Q13" s="54" t="s">
        <v>943</v>
      </c>
      <c r="R13" s="204">
        <v>200001136830</v>
      </c>
      <c r="S13" s="66">
        <v>46274</v>
      </c>
      <c r="T13" s="66" t="str">
        <f t="shared" si="2"/>
        <v>DONE</v>
      </c>
      <c r="U13" s="205"/>
      <c r="V13" s="71">
        <v>9200112998</v>
      </c>
      <c r="W13" s="25">
        <v>51127</v>
      </c>
      <c r="X13" s="69">
        <v>46286</v>
      </c>
      <c r="Y13" s="69" t="str">
        <f t="shared" si="3"/>
        <v>DONE</v>
      </c>
      <c r="Z13" s="25">
        <v>55263</v>
      </c>
      <c r="AA13" s="69">
        <v>46287</v>
      </c>
      <c r="AB13" s="25"/>
      <c r="AC13" s="71"/>
      <c r="AD13" s="220" t="s">
        <v>3570</v>
      </c>
      <c r="AE13" s="222">
        <v>46289</v>
      </c>
      <c r="AF13" s="69"/>
      <c r="AG13" s="169"/>
      <c r="AH13" s="170"/>
      <c r="AI13" s="77"/>
      <c r="AJ13" s="80"/>
      <c r="AK13" s="80"/>
      <c r="AL13" s="82"/>
      <c r="AM13" s="82"/>
      <c r="AN13" s="82"/>
      <c r="AO13" s="82"/>
      <c r="AP13" s="82"/>
      <c r="AQ13" s="82"/>
      <c r="AR13" s="5"/>
      <c r="AS13" s="83"/>
      <c r="AT13" s="54" t="s">
        <v>3580</v>
      </c>
      <c r="AU13" s="84" t="e">
        <f t="shared" ca="1" si="4"/>
        <v>#NAME?</v>
      </c>
      <c r="AV13" s="85" t="e">
        <f t="shared" ca="1" si="5"/>
        <v>#NAME?</v>
      </c>
      <c r="AW13" s="86" t="e">
        <f t="shared" ca="1" si="6"/>
        <v>#NAME?</v>
      </c>
      <c r="AX13" s="85" t="e">
        <f t="shared" ca="1" si="7"/>
        <v>#NAME?</v>
      </c>
      <c r="AY13" s="86">
        <f t="shared" si="8"/>
        <v>200001139990</v>
      </c>
      <c r="AZ13" s="171" t="e">
        <f t="shared" ca="1" si="9"/>
        <v>#NAME?</v>
      </c>
      <c r="BA13" s="85" t="e">
        <f t="shared" ca="1" si="10"/>
        <v>#NAME?</v>
      </c>
      <c r="BB13" s="85" t="e">
        <f t="shared" ca="1" si="11"/>
        <v>#NAME?</v>
      </c>
      <c r="BC13" s="90" t="e">
        <f t="shared" ca="1" si="12"/>
        <v>#NAME?</v>
      </c>
      <c r="BD13" s="90" t="e">
        <f t="shared" ca="1" si="13"/>
        <v>#NAME?</v>
      </c>
      <c r="BE13" s="85" t="e">
        <f t="shared" ca="1" si="14"/>
        <v>#NAME?</v>
      </c>
      <c r="BF13" s="22" t="e">
        <f t="shared" ca="1" si="15"/>
        <v>#NAME?</v>
      </c>
      <c r="BG13" s="22" t="e">
        <f t="shared" ca="1" si="16"/>
        <v>#NAME?</v>
      </c>
      <c r="BH13" s="10"/>
      <c r="BI13" s="10"/>
      <c r="BJ13" s="10"/>
      <c r="BK13" s="10"/>
      <c r="BL13" s="10"/>
      <c r="BM13" s="10"/>
      <c r="BN13" s="12"/>
      <c r="BO13" s="12"/>
    </row>
    <row r="14" spans="1:67" ht="13.5" customHeight="1" x14ac:dyDescent="0.35">
      <c r="A14" s="25">
        <f t="shared" si="0"/>
        <v>12</v>
      </c>
      <c r="B14" s="144">
        <v>46267</v>
      </c>
      <c r="C14" s="54" t="s">
        <v>3559</v>
      </c>
      <c r="D14" s="54" t="s">
        <v>1216</v>
      </c>
      <c r="E14" s="54" t="s">
        <v>1217</v>
      </c>
      <c r="F14" s="54">
        <v>1</v>
      </c>
      <c r="G14" s="54" t="s">
        <v>3117</v>
      </c>
      <c r="H14" s="54" t="str">
        <f t="shared" si="1"/>
        <v>DONE</v>
      </c>
      <c r="I14" s="54" t="s">
        <v>1314</v>
      </c>
      <c r="J14" s="58" t="s">
        <v>166</v>
      </c>
      <c r="K14" s="58" t="s">
        <v>167</v>
      </c>
      <c r="L14" s="54"/>
      <c r="M14" s="54"/>
      <c r="N14" s="54" t="s">
        <v>161</v>
      </c>
      <c r="O14" s="54" t="s">
        <v>91</v>
      </c>
      <c r="P14" s="54" t="s">
        <v>2696</v>
      </c>
      <c r="Q14" s="54" t="s">
        <v>943</v>
      </c>
      <c r="R14" s="204">
        <v>200001136830</v>
      </c>
      <c r="S14" s="66">
        <v>46274</v>
      </c>
      <c r="T14" s="66" t="str">
        <f t="shared" si="2"/>
        <v>DONE</v>
      </c>
      <c r="U14" s="205"/>
      <c r="V14" s="71">
        <v>9200112998</v>
      </c>
      <c r="W14" s="25">
        <v>51127</v>
      </c>
      <c r="X14" s="69">
        <v>46286</v>
      </c>
      <c r="Y14" s="69" t="str">
        <f t="shared" si="3"/>
        <v>DONE</v>
      </c>
      <c r="Z14" s="25">
        <v>55263</v>
      </c>
      <c r="AA14" s="69">
        <v>46287</v>
      </c>
      <c r="AB14" s="25"/>
      <c r="AC14" s="71"/>
      <c r="AD14" s="220" t="s">
        <v>3570</v>
      </c>
      <c r="AE14" s="222">
        <v>46289</v>
      </c>
      <c r="AF14" s="69"/>
      <c r="AG14" s="169"/>
      <c r="AH14" s="170"/>
      <c r="AI14" s="77"/>
      <c r="AJ14" s="80"/>
      <c r="AK14" s="80"/>
      <c r="AL14" s="82"/>
      <c r="AM14" s="82"/>
      <c r="AN14" s="82"/>
      <c r="AO14" s="82"/>
      <c r="AP14" s="82"/>
      <c r="AQ14" s="82"/>
      <c r="AR14" s="5"/>
      <c r="AS14" s="83"/>
      <c r="AT14" s="54" t="s">
        <v>3582</v>
      </c>
      <c r="AU14" s="84" t="e">
        <f t="shared" ca="1" si="4"/>
        <v>#NAME?</v>
      </c>
      <c r="AV14" s="85" t="e">
        <f t="shared" ca="1" si="5"/>
        <v>#NAME?</v>
      </c>
      <c r="AW14" s="86" t="e">
        <f t="shared" ca="1" si="6"/>
        <v>#NAME?</v>
      </c>
      <c r="AX14" s="85" t="e">
        <f t="shared" ca="1" si="7"/>
        <v>#NAME?</v>
      </c>
      <c r="AY14" s="86">
        <f t="shared" si="8"/>
        <v>200001139987</v>
      </c>
      <c r="AZ14" s="171" t="e">
        <f t="shared" ca="1" si="9"/>
        <v>#NAME?</v>
      </c>
      <c r="BA14" s="85" t="e">
        <f t="shared" ca="1" si="10"/>
        <v>#NAME?</v>
      </c>
      <c r="BB14" s="85" t="e">
        <f t="shared" ca="1" si="11"/>
        <v>#NAME?</v>
      </c>
      <c r="BC14" s="90" t="e">
        <f t="shared" ca="1" si="12"/>
        <v>#NAME?</v>
      </c>
      <c r="BD14" s="90" t="e">
        <f t="shared" ca="1" si="13"/>
        <v>#NAME?</v>
      </c>
      <c r="BE14" s="85" t="e">
        <f t="shared" ca="1" si="14"/>
        <v>#NAME?</v>
      </c>
      <c r="BF14" s="22" t="e">
        <f t="shared" ca="1" si="15"/>
        <v>#NAME?</v>
      </c>
      <c r="BG14" s="22" t="e">
        <f t="shared" ca="1" si="16"/>
        <v>#NAME?</v>
      </c>
      <c r="BH14" s="10"/>
      <c r="BI14" s="10"/>
      <c r="BJ14" s="10"/>
      <c r="BK14" s="10"/>
      <c r="BL14" s="10"/>
      <c r="BM14" s="10"/>
      <c r="BN14" s="12"/>
      <c r="BO14" s="12"/>
    </row>
    <row r="15" spans="1:67" ht="13.5" customHeight="1" x14ac:dyDescent="0.35">
      <c r="A15" s="25">
        <f t="shared" si="0"/>
        <v>13</v>
      </c>
      <c r="B15" s="144">
        <v>46267</v>
      </c>
      <c r="C15" s="54" t="s">
        <v>3559</v>
      </c>
      <c r="D15" s="54" t="s">
        <v>1152</v>
      </c>
      <c r="E15" s="54" t="s">
        <v>1154</v>
      </c>
      <c r="F15" s="54">
        <v>1</v>
      </c>
      <c r="G15" s="54" t="s">
        <v>3117</v>
      </c>
      <c r="H15" s="54" t="str">
        <f t="shared" si="1"/>
        <v>DONE</v>
      </c>
      <c r="I15" s="54" t="s">
        <v>1314</v>
      </c>
      <c r="J15" s="58" t="s">
        <v>166</v>
      </c>
      <c r="K15" s="58" t="s">
        <v>167</v>
      </c>
      <c r="L15" s="54"/>
      <c r="M15" s="54"/>
      <c r="N15" s="54" t="s">
        <v>161</v>
      </c>
      <c r="O15" s="54" t="s">
        <v>91</v>
      </c>
      <c r="P15" s="54" t="s">
        <v>2696</v>
      </c>
      <c r="Q15" s="54" t="s">
        <v>943</v>
      </c>
      <c r="R15" s="204">
        <v>200001136830</v>
      </c>
      <c r="S15" s="66">
        <v>46274</v>
      </c>
      <c r="T15" s="66" t="str">
        <f t="shared" si="2"/>
        <v>DONE</v>
      </c>
      <c r="U15" s="205"/>
      <c r="V15" s="71">
        <v>9200112998</v>
      </c>
      <c r="W15" s="25">
        <v>51127</v>
      </c>
      <c r="X15" s="69">
        <v>46286</v>
      </c>
      <c r="Y15" s="69" t="str">
        <f t="shared" si="3"/>
        <v>DONE</v>
      </c>
      <c r="Z15" s="25">
        <v>55263</v>
      </c>
      <c r="AA15" s="69">
        <v>46287</v>
      </c>
      <c r="AB15" s="25"/>
      <c r="AC15" s="71"/>
      <c r="AD15" s="220" t="s">
        <v>3570</v>
      </c>
      <c r="AE15" s="222">
        <v>46289</v>
      </c>
      <c r="AF15" s="69"/>
      <c r="AG15" s="169"/>
      <c r="AH15" s="170"/>
      <c r="AI15" s="77"/>
      <c r="AJ15" s="80"/>
      <c r="AK15" s="80"/>
      <c r="AL15" s="82"/>
      <c r="AM15" s="82"/>
      <c r="AN15" s="82"/>
      <c r="AO15" s="82"/>
      <c r="AP15" s="82"/>
      <c r="AQ15" s="82"/>
      <c r="AR15" s="5"/>
      <c r="AS15" s="83"/>
      <c r="AT15" s="54" t="s">
        <v>3584</v>
      </c>
      <c r="AU15" s="84" t="e">
        <f t="shared" ca="1" si="4"/>
        <v>#NAME?</v>
      </c>
      <c r="AV15" s="85" t="e">
        <f t="shared" ca="1" si="5"/>
        <v>#NAME?</v>
      </c>
      <c r="AW15" s="86" t="e">
        <f t="shared" ca="1" si="6"/>
        <v>#NAME?</v>
      </c>
      <c r="AX15" s="85" t="e">
        <f t="shared" ca="1" si="7"/>
        <v>#NAME?</v>
      </c>
      <c r="AY15" s="86">
        <f t="shared" si="8"/>
        <v>200001140002</v>
      </c>
      <c r="AZ15" s="171" t="e">
        <f t="shared" ca="1" si="9"/>
        <v>#NAME?</v>
      </c>
      <c r="BA15" s="85" t="e">
        <f t="shared" ca="1" si="10"/>
        <v>#NAME?</v>
      </c>
      <c r="BB15" s="85" t="e">
        <f t="shared" ca="1" si="11"/>
        <v>#NAME?</v>
      </c>
      <c r="BC15" s="90" t="e">
        <f t="shared" ca="1" si="12"/>
        <v>#NAME?</v>
      </c>
      <c r="BD15" s="90" t="e">
        <f t="shared" ca="1" si="13"/>
        <v>#NAME?</v>
      </c>
      <c r="BE15" s="85" t="e">
        <f t="shared" ca="1" si="14"/>
        <v>#NAME?</v>
      </c>
      <c r="BF15" s="22" t="e">
        <f t="shared" ca="1" si="15"/>
        <v>#NAME?</v>
      </c>
      <c r="BG15" s="22" t="e">
        <f t="shared" ca="1" si="16"/>
        <v>#NAME?</v>
      </c>
      <c r="BH15" s="10"/>
      <c r="BI15" s="10"/>
      <c r="BJ15" s="10"/>
      <c r="BK15" s="10"/>
      <c r="BL15" s="10"/>
      <c r="BM15" s="10"/>
      <c r="BN15" s="12"/>
      <c r="BO15" s="12"/>
    </row>
    <row r="16" spans="1:67" ht="13.5" customHeight="1" x14ac:dyDescent="0.35">
      <c r="A16" s="25">
        <f t="shared" si="0"/>
        <v>14</v>
      </c>
      <c r="B16" s="144">
        <v>46266</v>
      </c>
      <c r="C16" s="54" t="s">
        <v>3560</v>
      </c>
      <c r="D16" s="54" t="s">
        <v>153</v>
      </c>
      <c r="E16" s="54" t="s">
        <v>829</v>
      </c>
      <c r="F16" s="54">
        <v>2</v>
      </c>
      <c r="G16" s="54" t="s">
        <v>65</v>
      </c>
      <c r="H16" s="54" t="str">
        <f t="shared" si="1"/>
        <v>DONE</v>
      </c>
      <c r="I16" s="54" t="s">
        <v>3586</v>
      </c>
      <c r="J16" s="62" t="s">
        <v>73</v>
      </c>
      <c r="K16" s="62" t="s">
        <v>73</v>
      </c>
      <c r="L16" s="54"/>
      <c r="M16" s="54"/>
      <c r="N16" s="54" t="s">
        <v>3587</v>
      </c>
      <c r="O16" s="58" t="s">
        <v>85</v>
      </c>
      <c r="P16" s="54" t="s">
        <v>82</v>
      </c>
      <c r="Q16" s="54" t="s">
        <v>88</v>
      </c>
      <c r="R16" s="204">
        <v>200001137322</v>
      </c>
      <c r="S16" s="66">
        <v>46274</v>
      </c>
      <c r="T16" s="66" t="str">
        <f t="shared" si="2"/>
        <v>DONE</v>
      </c>
      <c r="U16" s="205"/>
      <c r="V16" s="71">
        <v>9200112999</v>
      </c>
      <c r="W16" s="25">
        <v>51129</v>
      </c>
      <c r="X16" s="69">
        <v>46286</v>
      </c>
      <c r="Y16" s="69" t="str">
        <f t="shared" si="3"/>
        <v>DONE</v>
      </c>
      <c r="Z16" s="25">
        <v>55262</v>
      </c>
      <c r="AA16" s="69">
        <v>46287</v>
      </c>
      <c r="AB16" s="25"/>
      <c r="AC16" s="71"/>
      <c r="AD16" s="220" t="s">
        <v>3588</v>
      </c>
      <c r="AE16" s="222">
        <v>46289</v>
      </c>
      <c r="AF16" s="69"/>
      <c r="AG16" s="169"/>
      <c r="AH16" s="170"/>
      <c r="AI16" s="77"/>
      <c r="AJ16" s="80"/>
      <c r="AK16" s="80"/>
      <c r="AL16" s="82"/>
      <c r="AM16" s="82"/>
      <c r="AN16" s="82"/>
      <c r="AO16" s="82"/>
      <c r="AP16" s="82"/>
      <c r="AQ16" s="82"/>
      <c r="AR16" s="5"/>
      <c r="AS16" s="83"/>
      <c r="AT16" s="54" t="s">
        <v>3589</v>
      </c>
      <c r="AU16" s="84" t="e">
        <f t="shared" ca="1" si="4"/>
        <v>#NAME?</v>
      </c>
      <c r="AV16" s="85" t="e">
        <f t="shared" ca="1" si="5"/>
        <v>#NAME?</v>
      </c>
      <c r="AW16" s="86" t="e">
        <f t="shared" ca="1" si="6"/>
        <v>#NAME?</v>
      </c>
      <c r="AX16" s="85" t="e">
        <f t="shared" ca="1" si="7"/>
        <v>#NAME?</v>
      </c>
      <c r="AY16" s="86">
        <f t="shared" si="8"/>
        <v>200001139992</v>
      </c>
      <c r="AZ16" s="171" t="e">
        <f t="shared" ca="1" si="9"/>
        <v>#NAME?</v>
      </c>
      <c r="BA16" s="85" t="e">
        <f t="shared" ca="1" si="10"/>
        <v>#NAME?</v>
      </c>
      <c r="BB16" s="85" t="e">
        <f t="shared" ca="1" si="11"/>
        <v>#NAME?</v>
      </c>
      <c r="BC16" s="90" t="e">
        <f t="shared" ca="1" si="12"/>
        <v>#NAME?</v>
      </c>
      <c r="BD16" s="90" t="e">
        <f t="shared" ca="1" si="13"/>
        <v>#NAME?</v>
      </c>
      <c r="BE16" s="85" t="e">
        <f t="shared" ca="1" si="14"/>
        <v>#NAME?</v>
      </c>
      <c r="BF16" s="22" t="e">
        <f t="shared" ca="1" si="15"/>
        <v>#NAME?</v>
      </c>
      <c r="BG16" s="22" t="e">
        <f t="shared" ca="1" si="16"/>
        <v>#NAME?</v>
      </c>
      <c r="BH16" s="10"/>
      <c r="BI16" s="10"/>
      <c r="BJ16" s="10"/>
      <c r="BK16" s="10"/>
      <c r="BL16" s="10"/>
      <c r="BM16" s="10"/>
      <c r="BN16" s="12"/>
      <c r="BO16" s="12"/>
    </row>
    <row r="17" spans="1:67" ht="13.5" customHeight="1" x14ac:dyDescent="0.35">
      <c r="A17" s="25">
        <f t="shared" si="0"/>
        <v>15</v>
      </c>
      <c r="B17" s="144">
        <v>46266</v>
      </c>
      <c r="C17" s="54" t="s">
        <v>3563</v>
      </c>
      <c r="D17" s="54" t="s">
        <v>177</v>
      </c>
      <c r="E17" s="54" t="s">
        <v>178</v>
      </c>
      <c r="F17" s="54">
        <v>1</v>
      </c>
      <c r="G17" s="54" t="s">
        <v>65</v>
      </c>
      <c r="H17" s="54" t="str">
        <f t="shared" si="1"/>
        <v>DONE</v>
      </c>
      <c r="I17" s="54" t="s">
        <v>1255</v>
      </c>
      <c r="J17" s="58" t="s">
        <v>180</v>
      </c>
      <c r="K17" s="58" t="s">
        <v>79</v>
      </c>
      <c r="L17" s="54"/>
      <c r="M17" s="54"/>
      <c r="N17" s="54" t="s">
        <v>84</v>
      </c>
      <c r="O17" s="58" t="s">
        <v>91</v>
      </c>
      <c r="P17" s="54" t="s">
        <v>1761</v>
      </c>
      <c r="Q17" s="54" t="s">
        <v>943</v>
      </c>
      <c r="R17" s="204">
        <v>200001137303</v>
      </c>
      <c r="S17" s="66">
        <v>46274</v>
      </c>
      <c r="T17" s="66" t="str">
        <f t="shared" si="2"/>
        <v>DONE</v>
      </c>
      <c r="U17" s="205"/>
      <c r="V17" s="71">
        <v>9200112994</v>
      </c>
      <c r="W17" s="25">
        <v>51126</v>
      </c>
      <c r="X17" s="69">
        <v>46286</v>
      </c>
      <c r="Y17" s="69" t="str">
        <f t="shared" si="3"/>
        <v>DONE</v>
      </c>
      <c r="Z17" s="25">
        <v>55264</v>
      </c>
      <c r="AA17" s="69">
        <v>46287</v>
      </c>
      <c r="AB17" s="25"/>
      <c r="AC17" s="71"/>
      <c r="AD17" s="220" t="s">
        <v>3590</v>
      </c>
      <c r="AE17" s="222">
        <v>46289</v>
      </c>
      <c r="AF17" s="69"/>
      <c r="AG17" s="169"/>
      <c r="AH17" s="170"/>
      <c r="AI17" s="77"/>
      <c r="AJ17" s="80"/>
      <c r="AK17" s="80"/>
      <c r="AL17" s="82"/>
      <c r="AM17" s="82"/>
      <c r="AN17" s="82"/>
      <c r="AO17" s="82"/>
      <c r="AP17" s="82"/>
      <c r="AQ17" s="82"/>
      <c r="AR17" s="5"/>
      <c r="AS17" s="83"/>
      <c r="AT17" s="54" t="s">
        <v>3591</v>
      </c>
      <c r="AU17" s="84" t="e">
        <f t="shared" ca="1" si="4"/>
        <v>#NAME?</v>
      </c>
      <c r="AV17" s="85" t="e">
        <f t="shared" ca="1" si="5"/>
        <v>#NAME?</v>
      </c>
      <c r="AW17" s="86" t="e">
        <f t="shared" ca="1" si="6"/>
        <v>#NAME?</v>
      </c>
      <c r="AX17" s="85" t="e">
        <f t="shared" ca="1" si="7"/>
        <v>#NAME?</v>
      </c>
      <c r="AY17" s="86">
        <f t="shared" si="8"/>
        <v>200001140031</v>
      </c>
      <c r="AZ17" s="171" t="e">
        <f t="shared" ca="1" si="9"/>
        <v>#NAME?</v>
      </c>
      <c r="BA17" s="85" t="e">
        <f t="shared" ca="1" si="10"/>
        <v>#NAME?</v>
      </c>
      <c r="BB17" s="85" t="e">
        <f t="shared" ca="1" si="11"/>
        <v>#NAME?</v>
      </c>
      <c r="BC17" s="90" t="e">
        <f t="shared" ca="1" si="12"/>
        <v>#NAME?</v>
      </c>
      <c r="BD17" s="90" t="e">
        <f t="shared" ca="1" si="13"/>
        <v>#NAME?</v>
      </c>
      <c r="BE17" s="85" t="e">
        <f t="shared" ca="1" si="14"/>
        <v>#NAME?</v>
      </c>
      <c r="BF17" s="22" t="e">
        <f t="shared" ca="1" si="15"/>
        <v>#NAME?</v>
      </c>
      <c r="BG17" s="22" t="e">
        <f t="shared" ca="1" si="16"/>
        <v>#NAME?</v>
      </c>
      <c r="BH17" s="10"/>
      <c r="BI17" s="10"/>
      <c r="BJ17" s="10"/>
      <c r="BK17" s="10"/>
      <c r="BL17" s="10"/>
      <c r="BM17" s="10"/>
      <c r="BN17" s="12"/>
      <c r="BO17" s="12"/>
    </row>
    <row r="18" spans="1:67" ht="13.5" customHeight="1" x14ac:dyDescent="0.35">
      <c r="A18" s="25">
        <f t="shared" si="0"/>
        <v>16</v>
      </c>
      <c r="B18" s="144">
        <v>46266</v>
      </c>
      <c r="C18" s="54" t="s">
        <v>3564</v>
      </c>
      <c r="D18" s="54" t="s">
        <v>234</v>
      </c>
      <c r="E18" s="54" t="s">
        <v>236</v>
      </c>
      <c r="F18" s="54">
        <v>1</v>
      </c>
      <c r="G18" s="54" t="s">
        <v>65</v>
      </c>
      <c r="H18" s="54" t="str">
        <f t="shared" si="1"/>
        <v>DONE</v>
      </c>
      <c r="I18" s="54" t="s">
        <v>1255</v>
      </c>
      <c r="J18" s="58" t="s">
        <v>180</v>
      </c>
      <c r="K18" s="58" t="s">
        <v>79</v>
      </c>
      <c r="L18" s="54"/>
      <c r="M18" s="54"/>
      <c r="N18" s="54" t="s">
        <v>84</v>
      </c>
      <c r="O18" s="58" t="s">
        <v>91</v>
      </c>
      <c r="P18" s="54" t="s">
        <v>1761</v>
      </c>
      <c r="Q18" s="54" t="s">
        <v>943</v>
      </c>
      <c r="R18" s="204">
        <v>200001136945</v>
      </c>
      <c r="S18" s="66">
        <v>46274</v>
      </c>
      <c r="T18" s="66" t="str">
        <f t="shared" si="2"/>
        <v>DONE</v>
      </c>
      <c r="U18" s="205"/>
      <c r="V18" s="71">
        <v>9200112945</v>
      </c>
      <c r="W18" s="25">
        <v>51070</v>
      </c>
      <c r="X18" s="69">
        <v>46286</v>
      </c>
      <c r="Y18" s="69" t="str">
        <f t="shared" si="3"/>
        <v>DONE</v>
      </c>
      <c r="Z18" s="25">
        <v>55187</v>
      </c>
      <c r="AA18" s="69">
        <v>46286</v>
      </c>
      <c r="AB18" s="25"/>
      <c r="AC18" s="71"/>
      <c r="AD18" s="220" t="s">
        <v>3592</v>
      </c>
      <c r="AE18" s="222">
        <v>46286</v>
      </c>
      <c r="AF18" s="69"/>
      <c r="AG18" s="169"/>
      <c r="AH18" s="170"/>
      <c r="AI18" s="77"/>
      <c r="AJ18" s="80"/>
      <c r="AK18" s="80"/>
      <c r="AL18" s="82"/>
      <c r="AM18" s="82"/>
      <c r="AN18" s="82"/>
      <c r="AO18" s="82"/>
      <c r="AP18" s="82"/>
      <c r="AQ18" s="82"/>
      <c r="AR18" s="5"/>
      <c r="AS18" s="83"/>
      <c r="AT18" s="54" t="s">
        <v>3593</v>
      </c>
      <c r="AU18" s="84" t="e">
        <f t="shared" ca="1" si="4"/>
        <v>#NAME?</v>
      </c>
      <c r="AV18" s="85" t="e">
        <f t="shared" ca="1" si="5"/>
        <v>#NAME?</v>
      </c>
      <c r="AW18" s="86" t="e">
        <f t="shared" ca="1" si="6"/>
        <v>#NAME?</v>
      </c>
      <c r="AX18" s="85" t="e">
        <f t="shared" ca="1" si="7"/>
        <v>#NAME?</v>
      </c>
      <c r="AY18" s="86">
        <f t="shared" si="8"/>
        <v>200001139999</v>
      </c>
      <c r="AZ18" s="171" t="e">
        <f t="shared" ca="1" si="9"/>
        <v>#NAME?</v>
      </c>
      <c r="BA18" s="85" t="e">
        <f t="shared" ca="1" si="10"/>
        <v>#NAME?</v>
      </c>
      <c r="BB18" s="85" t="e">
        <f t="shared" ca="1" si="11"/>
        <v>#NAME?</v>
      </c>
      <c r="BC18" s="90" t="e">
        <f t="shared" ca="1" si="12"/>
        <v>#NAME?</v>
      </c>
      <c r="BD18" s="90" t="e">
        <f t="shared" ca="1" si="13"/>
        <v>#NAME?</v>
      </c>
      <c r="BE18" s="85" t="e">
        <f t="shared" ca="1" si="14"/>
        <v>#NAME?</v>
      </c>
      <c r="BF18" s="22" t="e">
        <f t="shared" ca="1" si="15"/>
        <v>#NAME?</v>
      </c>
      <c r="BG18" s="22" t="e">
        <f t="shared" ca="1" si="16"/>
        <v>#NAME?</v>
      </c>
      <c r="BH18" s="10"/>
      <c r="BI18" s="10"/>
      <c r="BJ18" s="10"/>
      <c r="BK18" s="10"/>
      <c r="BL18" s="10"/>
      <c r="BM18" s="10"/>
      <c r="BN18" s="12"/>
      <c r="BO18" s="12"/>
    </row>
    <row r="19" spans="1:67" ht="13.5" customHeight="1" x14ac:dyDescent="0.35">
      <c r="A19" s="25">
        <f t="shared" si="0"/>
        <v>17</v>
      </c>
      <c r="B19" s="144">
        <v>46266</v>
      </c>
      <c r="C19" s="54" t="s">
        <v>3564</v>
      </c>
      <c r="D19" s="54" t="s">
        <v>251</v>
      </c>
      <c r="E19" s="54" t="s">
        <v>116</v>
      </c>
      <c r="F19" s="54">
        <v>1</v>
      </c>
      <c r="G19" s="54" t="s">
        <v>65</v>
      </c>
      <c r="H19" s="54" t="str">
        <f t="shared" si="1"/>
        <v>DONE</v>
      </c>
      <c r="I19" s="54" t="s">
        <v>1255</v>
      </c>
      <c r="J19" s="58" t="s">
        <v>180</v>
      </c>
      <c r="K19" s="58" t="s">
        <v>79</v>
      </c>
      <c r="L19" s="54"/>
      <c r="M19" s="54"/>
      <c r="N19" s="54" t="s">
        <v>84</v>
      </c>
      <c r="O19" s="58" t="s">
        <v>91</v>
      </c>
      <c r="P19" s="54" t="s">
        <v>1761</v>
      </c>
      <c r="Q19" s="54" t="s">
        <v>943</v>
      </c>
      <c r="R19" s="204">
        <v>200001136945</v>
      </c>
      <c r="S19" s="66">
        <v>46274</v>
      </c>
      <c r="T19" s="66" t="str">
        <f t="shared" si="2"/>
        <v>DONE</v>
      </c>
      <c r="U19" s="205"/>
      <c r="V19" s="71">
        <v>9200112945</v>
      </c>
      <c r="W19" s="25">
        <v>51070</v>
      </c>
      <c r="X19" s="69">
        <v>46286</v>
      </c>
      <c r="Y19" s="69" t="str">
        <f t="shared" si="3"/>
        <v>DONE</v>
      </c>
      <c r="Z19" s="25">
        <v>55187</v>
      </c>
      <c r="AA19" s="69">
        <v>46286</v>
      </c>
      <c r="AB19" s="25"/>
      <c r="AC19" s="71"/>
      <c r="AD19" s="220" t="s">
        <v>3592</v>
      </c>
      <c r="AE19" s="222">
        <v>46286</v>
      </c>
      <c r="AF19" s="69"/>
      <c r="AG19" s="169"/>
      <c r="AH19" s="170"/>
      <c r="AI19" s="77"/>
      <c r="AJ19" s="80"/>
      <c r="AK19" s="80"/>
      <c r="AL19" s="82"/>
      <c r="AM19" s="82"/>
      <c r="AN19" s="82"/>
      <c r="AO19" s="82"/>
      <c r="AP19" s="82"/>
      <c r="AQ19" s="82"/>
      <c r="AR19" s="5"/>
      <c r="AS19" s="83"/>
      <c r="AT19" s="54" t="s">
        <v>3594</v>
      </c>
      <c r="AU19" s="84" t="e">
        <f t="shared" ca="1" si="4"/>
        <v>#NAME?</v>
      </c>
      <c r="AV19" s="85" t="e">
        <f t="shared" ca="1" si="5"/>
        <v>#NAME?</v>
      </c>
      <c r="AW19" s="86" t="e">
        <f t="shared" ca="1" si="6"/>
        <v>#NAME?</v>
      </c>
      <c r="AX19" s="85" t="e">
        <f t="shared" ca="1" si="7"/>
        <v>#NAME?</v>
      </c>
      <c r="AY19" s="86">
        <f t="shared" si="8"/>
        <v>200001139985</v>
      </c>
      <c r="AZ19" s="171" t="e">
        <f t="shared" ca="1" si="9"/>
        <v>#NAME?</v>
      </c>
      <c r="BA19" s="85" t="e">
        <f t="shared" ca="1" si="10"/>
        <v>#NAME?</v>
      </c>
      <c r="BB19" s="85" t="e">
        <f t="shared" ca="1" si="11"/>
        <v>#NAME?</v>
      </c>
      <c r="BC19" s="90" t="e">
        <f t="shared" ca="1" si="12"/>
        <v>#NAME?</v>
      </c>
      <c r="BD19" s="90" t="e">
        <f t="shared" ca="1" si="13"/>
        <v>#NAME?</v>
      </c>
      <c r="BE19" s="85" t="e">
        <f t="shared" ca="1" si="14"/>
        <v>#NAME?</v>
      </c>
      <c r="BF19" s="22" t="e">
        <f t="shared" ca="1" si="15"/>
        <v>#NAME?</v>
      </c>
      <c r="BG19" s="22" t="e">
        <f t="shared" ca="1" si="16"/>
        <v>#NAME?</v>
      </c>
      <c r="BH19" s="10"/>
      <c r="BI19" s="10"/>
      <c r="BJ19" s="10"/>
      <c r="BK19" s="10"/>
      <c r="BL19" s="10"/>
      <c r="BM19" s="10"/>
      <c r="BN19" s="12"/>
      <c r="BO19" s="12"/>
    </row>
    <row r="20" spans="1:67" ht="13.5" customHeight="1" x14ac:dyDescent="0.35">
      <c r="A20" s="25">
        <f t="shared" si="0"/>
        <v>18</v>
      </c>
      <c r="B20" s="144">
        <v>46266</v>
      </c>
      <c r="C20" s="54" t="s">
        <v>3564</v>
      </c>
      <c r="D20" s="54" t="s">
        <v>292</v>
      </c>
      <c r="E20" s="54" t="s">
        <v>293</v>
      </c>
      <c r="F20" s="54">
        <v>1</v>
      </c>
      <c r="G20" s="54" t="s">
        <v>65</v>
      </c>
      <c r="H20" s="54" t="str">
        <f t="shared" si="1"/>
        <v>DONE</v>
      </c>
      <c r="I20" s="54" t="s">
        <v>1255</v>
      </c>
      <c r="J20" s="58" t="s">
        <v>180</v>
      </c>
      <c r="K20" s="58" t="s">
        <v>79</v>
      </c>
      <c r="L20" s="54"/>
      <c r="M20" s="54"/>
      <c r="N20" s="54" t="s">
        <v>84</v>
      </c>
      <c r="O20" s="58" t="s">
        <v>91</v>
      </c>
      <c r="P20" s="54" t="s">
        <v>1761</v>
      </c>
      <c r="Q20" s="54" t="s">
        <v>943</v>
      </c>
      <c r="R20" s="204">
        <v>200001136945</v>
      </c>
      <c r="S20" s="66">
        <v>46274</v>
      </c>
      <c r="T20" s="66" t="str">
        <f t="shared" si="2"/>
        <v>DONE</v>
      </c>
      <c r="U20" s="205"/>
      <c r="V20" s="71">
        <v>9200112945</v>
      </c>
      <c r="W20" s="25">
        <v>51070</v>
      </c>
      <c r="X20" s="69">
        <v>46286</v>
      </c>
      <c r="Y20" s="69" t="str">
        <f t="shared" si="3"/>
        <v>DONE</v>
      </c>
      <c r="Z20" s="25">
        <v>55187</v>
      </c>
      <c r="AA20" s="69">
        <v>46286</v>
      </c>
      <c r="AB20" s="25"/>
      <c r="AC20" s="71"/>
      <c r="AD20" s="220" t="s">
        <v>3592</v>
      </c>
      <c r="AE20" s="222">
        <v>46286</v>
      </c>
      <c r="AF20" s="69"/>
      <c r="AG20" s="169"/>
      <c r="AH20" s="170"/>
      <c r="AI20" s="77"/>
      <c r="AJ20" s="80"/>
      <c r="AK20" s="80"/>
      <c r="AL20" s="82"/>
      <c r="AM20" s="82"/>
      <c r="AN20" s="82"/>
      <c r="AO20" s="82"/>
      <c r="AP20" s="82"/>
      <c r="AQ20" s="82"/>
      <c r="AR20" s="5"/>
      <c r="AS20" s="83"/>
      <c r="AT20" s="54" t="s">
        <v>3595</v>
      </c>
      <c r="AU20" s="84" t="e">
        <f t="shared" ca="1" si="4"/>
        <v>#NAME?</v>
      </c>
      <c r="AV20" s="85" t="e">
        <f t="shared" ca="1" si="5"/>
        <v>#NAME?</v>
      </c>
      <c r="AW20" s="86" t="e">
        <f t="shared" ca="1" si="6"/>
        <v>#NAME?</v>
      </c>
      <c r="AX20" s="85" t="e">
        <f t="shared" ca="1" si="7"/>
        <v>#NAME?</v>
      </c>
      <c r="AY20" s="86">
        <f t="shared" si="8"/>
        <v>200001139996</v>
      </c>
      <c r="AZ20" s="171" t="e">
        <f t="shared" ca="1" si="9"/>
        <v>#NAME?</v>
      </c>
      <c r="BA20" s="85" t="e">
        <f t="shared" ca="1" si="10"/>
        <v>#NAME?</v>
      </c>
      <c r="BB20" s="85" t="e">
        <f t="shared" ca="1" si="11"/>
        <v>#NAME?</v>
      </c>
      <c r="BC20" s="90" t="e">
        <f t="shared" ca="1" si="12"/>
        <v>#NAME?</v>
      </c>
      <c r="BD20" s="90" t="e">
        <f t="shared" ca="1" si="13"/>
        <v>#NAME?</v>
      </c>
      <c r="BE20" s="85" t="e">
        <f t="shared" ca="1" si="14"/>
        <v>#NAME?</v>
      </c>
      <c r="BF20" s="22" t="e">
        <f t="shared" ca="1" si="15"/>
        <v>#NAME?</v>
      </c>
      <c r="BG20" s="22" t="e">
        <f t="shared" ca="1" si="16"/>
        <v>#NAME?</v>
      </c>
      <c r="BH20" s="10"/>
      <c r="BI20" s="10"/>
      <c r="BJ20" s="10"/>
      <c r="BK20" s="10"/>
      <c r="BL20" s="10"/>
      <c r="BM20" s="10"/>
      <c r="BN20" s="12"/>
      <c r="BO20" s="12"/>
    </row>
    <row r="21" spans="1:67" ht="13.5" customHeight="1" x14ac:dyDescent="0.35">
      <c r="A21" s="25">
        <f t="shared" si="0"/>
        <v>19</v>
      </c>
      <c r="B21" s="144">
        <v>46266</v>
      </c>
      <c r="C21" s="54" t="s">
        <v>3568</v>
      </c>
      <c r="D21" s="54" t="s">
        <v>136</v>
      </c>
      <c r="E21" s="54" t="s">
        <v>137</v>
      </c>
      <c r="F21" s="54">
        <v>1</v>
      </c>
      <c r="G21" s="54" t="s">
        <v>65</v>
      </c>
      <c r="H21" s="54" t="str">
        <f t="shared" si="1"/>
        <v>DONE</v>
      </c>
      <c r="I21" s="54" t="s">
        <v>1383</v>
      </c>
      <c r="J21" s="58" t="s">
        <v>180</v>
      </c>
      <c r="K21" s="58" t="s">
        <v>79</v>
      </c>
      <c r="L21" s="54">
        <v>7976</v>
      </c>
      <c r="M21" s="54"/>
      <c r="N21" s="54" t="s">
        <v>118</v>
      </c>
      <c r="O21" s="58" t="s">
        <v>91</v>
      </c>
      <c r="P21" s="54" t="s">
        <v>1761</v>
      </c>
      <c r="Q21" s="54" t="s">
        <v>943</v>
      </c>
      <c r="R21" s="204">
        <v>200001136969</v>
      </c>
      <c r="S21" s="66">
        <v>46274</v>
      </c>
      <c r="T21" s="66" t="str">
        <f t="shared" si="2"/>
        <v>DONE</v>
      </c>
      <c r="U21" s="205"/>
      <c r="V21" s="71">
        <v>9200112942</v>
      </c>
      <c r="W21" s="25">
        <v>51068</v>
      </c>
      <c r="X21" s="69">
        <v>46286</v>
      </c>
      <c r="Y21" s="69" t="str">
        <f t="shared" si="3"/>
        <v>DONE</v>
      </c>
      <c r="Z21" s="25">
        <v>55185</v>
      </c>
      <c r="AA21" s="69">
        <v>46286</v>
      </c>
      <c r="AB21" s="25"/>
      <c r="AC21" s="71"/>
      <c r="AD21" s="220" t="s">
        <v>3596</v>
      </c>
      <c r="AE21" s="222">
        <v>46286</v>
      </c>
      <c r="AF21" s="69"/>
      <c r="AG21" s="169"/>
      <c r="AH21" s="170"/>
      <c r="AI21" s="77"/>
      <c r="AJ21" s="80"/>
      <c r="AK21" s="80"/>
      <c r="AL21" s="82"/>
      <c r="AM21" s="82"/>
      <c r="AN21" s="82"/>
      <c r="AO21" s="82"/>
      <c r="AP21" s="82"/>
      <c r="AQ21" s="82"/>
      <c r="AR21" s="5"/>
      <c r="AS21" s="83"/>
      <c r="AT21" s="54" t="s">
        <v>3597</v>
      </c>
      <c r="AU21" s="84" t="e">
        <f t="shared" ca="1" si="4"/>
        <v>#NAME?</v>
      </c>
      <c r="AV21" s="85" t="e">
        <f t="shared" ca="1" si="5"/>
        <v>#NAME?</v>
      </c>
      <c r="AW21" s="86" t="e">
        <f t="shared" ca="1" si="6"/>
        <v>#NAME?</v>
      </c>
      <c r="AX21" s="85" t="e">
        <f t="shared" ca="1" si="7"/>
        <v>#NAME?</v>
      </c>
      <c r="AY21" s="86">
        <f t="shared" si="8"/>
        <v>200001140053</v>
      </c>
      <c r="AZ21" s="171" t="e">
        <f t="shared" ca="1" si="9"/>
        <v>#NAME?</v>
      </c>
      <c r="BA21" s="85" t="e">
        <f t="shared" ca="1" si="10"/>
        <v>#NAME?</v>
      </c>
      <c r="BB21" s="85" t="e">
        <f t="shared" ca="1" si="11"/>
        <v>#NAME?</v>
      </c>
      <c r="BC21" s="90" t="e">
        <f t="shared" ca="1" si="12"/>
        <v>#NAME?</v>
      </c>
      <c r="BD21" s="90" t="e">
        <f t="shared" ca="1" si="13"/>
        <v>#NAME?</v>
      </c>
      <c r="BE21" s="85" t="e">
        <f t="shared" ca="1" si="14"/>
        <v>#NAME?</v>
      </c>
      <c r="BF21" s="22" t="e">
        <f t="shared" ca="1" si="15"/>
        <v>#NAME?</v>
      </c>
      <c r="BG21" s="22" t="e">
        <f t="shared" ca="1" si="16"/>
        <v>#NAME?</v>
      </c>
      <c r="BH21" s="10"/>
      <c r="BI21" s="10"/>
      <c r="BJ21" s="10"/>
      <c r="BK21" s="10"/>
      <c r="BL21" s="10"/>
      <c r="BM21" s="10"/>
      <c r="BN21" s="12"/>
      <c r="BO21" s="12"/>
    </row>
    <row r="22" spans="1:67" ht="13.5" customHeight="1" x14ac:dyDescent="0.35">
      <c r="A22" s="25">
        <f t="shared" si="0"/>
        <v>20</v>
      </c>
      <c r="B22" s="144">
        <v>46266</v>
      </c>
      <c r="C22" s="54" t="s">
        <v>3568</v>
      </c>
      <c r="D22" s="54" t="s">
        <v>163</v>
      </c>
      <c r="E22" s="54" t="s">
        <v>164</v>
      </c>
      <c r="F22" s="54">
        <v>1</v>
      </c>
      <c r="G22" s="54" t="s">
        <v>65</v>
      </c>
      <c r="H22" s="54" t="str">
        <f t="shared" si="1"/>
        <v>DONE</v>
      </c>
      <c r="I22" s="54" t="s">
        <v>1383</v>
      </c>
      <c r="J22" s="58" t="s">
        <v>180</v>
      </c>
      <c r="K22" s="58" t="s">
        <v>79</v>
      </c>
      <c r="L22" s="54">
        <v>7976</v>
      </c>
      <c r="M22" s="54"/>
      <c r="N22" s="54" t="s">
        <v>118</v>
      </c>
      <c r="O22" s="58" t="s">
        <v>91</v>
      </c>
      <c r="P22" s="54" t="s">
        <v>1761</v>
      </c>
      <c r="Q22" s="54" t="s">
        <v>943</v>
      </c>
      <c r="R22" s="204">
        <v>200001136969</v>
      </c>
      <c r="S22" s="66">
        <v>46274</v>
      </c>
      <c r="T22" s="66" t="str">
        <f t="shared" si="2"/>
        <v>DONE</v>
      </c>
      <c r="U22" s="205"/>
      <c r="V22" s="71">
        <v>9200112942</v>
      </c>
      <c r="W22" s="25">
        <v>51068</v>
      </c>
      <c r="X22" s="69">
        <v>46286</v>
      </c>
      <c r="Y22" s="69" t="str">
        <f t="shared" si="3"/>
        <v>DONE</v>
      </c>
      <c r="Z22" s="25">
        <v>55185</v>
      </c>
      <c r="AA22" s="69">
        <v>46286</v>
      </c>
      <c r="AB22" s="25"/>
      <c r="AC22" s="71"/>
      <c r="AD22" s="220" t="s">
        <v>3596</v>
      </c>
      <c r="AE22" s="222">
        <v>46286</v>
      </c>
      <c r="AF22" s="69"/>
      <c r="AG22" s="169"/>
      <c r="AH22" s="170"/>
      <c r="AI22" s="77"/>
      <c r="AJ22" s="80"/>
      <c r="AK22" s="80"/>
      <c r="AL22" s="82"/>
      <c r="AM22" s="82"/>
      <c r="AN22" s="82"/>
      <c r="AO22" s="82"/>
      <c r="AP22" s="82"/>
      <c r="AQ22" s="82"/>
      <c r="AR22" s="5"/>
      <c r="AS22" s="83"/>
      <c r="AT22" s="54" t="s">
        <v>3598</v>
      </c>
      <c r="AU22" s="84" t="e">
        <f t="shared" ca="1" si="4"/>
        <v>#NAME?</v>
      </c>
      <c r="AV22" s="85" t="e">
        <f t="shared" ca="1" si="5"/>
        <v>#NAME?</v>
      </c>
      <c r="AW22" s="86" t="e">
        <f t="shared" ca="1" si="6"/>
        <v>#NAME?</v>
      </c>
      <c r="AX22" s="85" t="e">
        <f t="shared" ca="1" si="7"/>
        <v>#NAME?</v>
      </c>
      <c r="AY22" s="86">
        <f t="shared" si="8"/>
        <v>200001141980</v>
      </c>
      <c r="AZ22" s="171" t="e">
        <f t="shared" ca="1" si="9"/>
        <v>#NAME?</v>
      </c>
      <c r="BA22" s="85" t="e">
        <f t="shared" ca="1" si="10"/>
        <v>#NAME?</v>
      </c>
      <c r="BB22" s="85" t="e">
        <f t="shared" ca="1" si="11"/>
        <v>#NAME?</v>
      </c>
      <c r="BC22" s="90" t="e">
        <f t="shared" ca="1" si="12"/>
        <v>#NAME?</v>
      </c>
      <c r="BD22" s="90" t="e">
        <f t="shared" ca="1" si="13"/>
        <v>#NAME?</v>
      </c>
      <c r="BE22" s="85" t="e">
        <f t="shared" ca="1" si="14"/>
        <v>#NAME?</v>
      </c>
      <c r="BF22" s="22" t="e">
        <f t="shared" ca="1" si="15"/>
        <v>#NAME?</v>
      </c>
      <c r="BG22" s="22" t="e">
        <f t="shared" ca="1" si="16"/>
        <v>#NAME?</v>
      </c>
      <c r="BH22" s="10"/>
      <c r="BI22" s="10"/>
      <c r="BJ22" s="10"/>
      <c r="BK22" s="10"/>
      <c r="BL22" s="10"/>
      <c r="BM22" s="10"/>
      <c r="BN22" s="12"/>
      <c r="BO22" s="12"/>
    </row>
    <row r="23" spans="1:67" ht="13.5" customHeight="1" x14ac:dyDescent="0.35">
      <c r="A23" s="25">
        <f t="shared" si="0"/>
        <v>21</v>
      </c>
      <c r="B23" s="144">
        <v>46267</v>
      </c>
      <c r="C23" s="54" t="s">
        <v>3569</v>
      </c>
      <c r="D23" s="54" t="s">
        <v>68</v>
      </c>
      <c r="E23" s="54" t="s">
        <v>70</v>
      </c>
      <c r="F23" s="54">
        <v>2</v>
      </c>
      <c r="G23" s="54" t="s">
        <v>65</v>
      </c>
      <c r="H23" s="54" t="str">
        <f t="shared" si="1"/>
        <v>DONE</v>
      </c>
      <c r="I23" s="54" t="s">
        <v>1218</v>
      </c>
      <c r="J23" s="58" t="s">
        <v>467</v>
      </c>
      <c r="K23" s="58" t="s">
        <v>106</v>
      </c>
      <c r="L23" s="54"/>
      <c r="M23" s="54"/>
      <c r="N23" s="54" t="s">
        <v>161</v>
      </c>
      <c r="O23" s="58" t="s">
        <v>81</v>
      </c>
      <c r="P23" s="54" t="s">
        <v>2696</v>
      </c>
      <c r="Q23" s="54" t="s">
        <v>2332</v>
      </c>
      <c r="R23" s="204">
        <v>200001136971</v>
      </c>
      <c r="S23" s="66">
        <v>46274</v>
      </c>
      <c r="T23" s="66" t="str">
        <f t="shared" si="2"/>
        <v>DONE</v>
      </c>
      <c r="U23" s="205"/>
      <c r="V23" s="71">
        <v>9200112984</v>
      </c>
      <c r="W23" s="25">
        <v>51124</v>
      </c>
      <c r="X23" s="69">
        <v>46286</v>
      </c>
      <c r="Y23" s="69" t="str">
        <f t="shared" si="3"/>
        <v>DONE</v>
      </c>
      <c r="Z23" s="25">
        <v>55266</v>
      </c>
      <c r="AA23" s="69">
        <v>46287</v>
      </c>
      <c r="AB23" s="25"/>
      <c r="AC23" s="71"/>
      <c r="AD23" s="220" t="s">
        <v>3599</v>
      </c>
      <c r="AE23" s="221">
        <v>46289</v>
      </c>
      <c r="AF23" s="69"/>
      <c r="AG23" s="169"/>
      <c r="AH23" s="170"/>
      <c r="AI23" s="77"/>
      <c r="AJ23" s="80"/>
      <c r="AK23" s="80"/>
      <c r="AL23" s="82"/>
      <c r="AM23" s="82"/>
      <c r="AN23" s="82"/>
      <c r="AO23" s="82"/>
      <c r="AP23" s="82"/>
      <c r="AQ23" s="82"/>
      <c r="AR23" s="5"/>
      <c r="AS23" s="83"/>
      <c r="AT23" s="54" t="s">
        <v>3600</v>
      </c>
      <c r="AU23" s="84" t="e">
        <f t="shared" ca="1" si="4"/>
        <v>#NAME?</v>
      </c>
      <c r="AV23" s="85" t="e">
        <f t="shared" ca="1" si="5"/>
        <v>#NAME?</v>
      </c>
      <c r="AW23" s="86" t="e">
        <f t="shared" ca="1" si="6"/>
        <v>#NAME?</v>
      </c>
      <c r="AX23" s="85" t="e">
        <f t="shared" ca="1" si="7"/>
        <v>#NAME?</v>
      </c>
      <c r="AY23" s="86">
        <f t="shared" si="8"/>
        <v>200001141969</v>
      </c>
      <c r="AZ23" s="171" t="e">
        <f t="shared" ca="1" si="9"/>
        <v>#NAME?</v>
      </c>
      <c r="BA23" s="85" t="e">
        <f t="shared" ca="1" si="10"/>
        <v>#NAME?</v>
      </c>
      <c r="BB23" s="85" t="e">
        <f t="shared" ca="1" si="11"/>
        <v>#NAME?</v>
      </c>
      <c r="BC23" s="90" t="e">
        <f t="shared" ca="1" si="12"/>
        <v>#NAME?</v>
      </c>
      <c r="BD23" s="90" t="e">
        <f t="shared" ca="1" si="13"/>
        <v>#NAME?</v>
      </c>
      <c r="BE23" s="85" t="e">
        <f t="shared" ca="1" si="14"/>
        <v>#NAME?</v>
      </c>
      <c r="BF23" s="22" t="e">
        <f t="shared" ca="1" si="15"/>
        <v>#NAME?</v>
      </c>
      <c r="BG23" s="22" t="e">
        <f t="shared" ca="1" si="16"/>
        <v>#NAME?</v>
      </c>
      <c r="BH23" s="10"/>
      <c r="BI23" s="10"/>
      <c r="BJ23" s="10"/>
      <c r="BK23" s="10"/>
      <c r="BL23" s="10"/>
      <c r="BM23" s="10"/>
      <c r="BN23" s="12"/>
      <c r="BO23" s="12"/>
    </row>
    <row r="24" spans="1:67" ht="13.5" customHeight="1" x14ac:dyDescent="0.35">
      <c r="A24" s="25">
        <f t="shared" si="0"/>
        <v>22</v>
      </c>
      <c r="B24" s="144">
        <v>46270</v>
      </c>
      <c r="C24" s="54" t="s">
        <v>3573</v>
      </c>
      <c r="D24" s="54" t="s">
        <v>1746</v>
      </c>
      <c r="E24" s="54" t="s">
        <v>1747</v>
      </c>
      <c r="F24" s="54">
        <v>1</v>
      </c>
      <c r="G24" s="54" t="s">
        <v>65</v>
      </c>
      <c r="H24" s="54" t="str">
        <f t="shared" si="1"/>
        <v>DONE</v>
      </c>
      <c r="I24" s="54" t="s">
        <v>3601</v>
      </c>
      <c r="J24" s="62" t="s">
        <v>73</v>
      </c>
      <c r="K24" s="62" t="s">
        <v>73</v>
      </c>
      <c r="L24" s="54"/>
      <c r="M24" s="54"/>
      <c r="N24" s="54" t="s">
        <v>161</v>
      </c>
      <c r="O24" s="223" t="s">
        <v>85</v>
      </c>
      <c r="P24" s="54" t="s">
        <v>2696</v>
      </c>
      <c r="Q24" s="54" t="s">
        <v>88</v>
      </c>
      <c r="R24" s="204">
        <v>200001137208</v>
      </c>
      <c r="S24" s="66">
        <v>46274</v>
      </c>
      <c r="T24" s="66" t="str">
        <f t="shared" si="2"/>
        <v>DONE</v>
      </c>
      <c r="U24" s="205"/>
      <c r="V24" s="71">
        <v>9200112947</v>
      </c>
      <c r="W24" s="25">
        <v>51071</v>
      </c>
      <c r="X24" s="69">
        <v>46286</v>
      </c>
      <c r="Y24" s="69" t="str">
        <f t="shared" si="3"/>
        <v>DONE</v>
      </c>
      <c r="Z24" s="25">
        <v>55193</v>
      </c>
      <c r="AA24" s="69">
        <v>46286</v>
      </c>
      <c r="AB24" s="25"/>
      <c r="AC24" s="71"/>
      <c r="AD24" s="220" t="s">
        <v>3603</v>
      </c>
      <c r="AE24" s="221">
        <v>46287</v>
      </c>
      <c r="AF24" s="69"/>
      <c r="AG24" s="169"/>
      <c r="AH24" s="170"/>
      <c r="AI24" s="77"/>
      <c r="AJ24" s="80"/>
      <c r="AK24" s="80"/>
      <c r="AL24" s="82"/>
      <c r="AM24" s="82"/>
      <c r="AN24" s="82"/>
      <c r="AO24" s="82"/>
      <c r="AP24" s="82"/>
      <c r="AQ24" s="82"/>
      <c r="AR24" s="5"/>
      <c r="AS24" s="83"/>
      <c r="AT24" s="54" t="s">
        <v>3605</v>
      </c>
      <c r="AU24" s="84" t="e">
        <f t="shared" ca="1" si="4"/>
        <v>#NAME?</v>
      </c>
      <c r="AV24" s="85" t="e">
        <f t="shared" ca="1" si="5"/>
        <v>#NAME?</v>
      </c>
      <c r="AW24" s="86" t="e">
        <f t="shared" ca="1" si="6"/>
        <v>#NAME?</v>
      </c>
      <c r="AX24" s="85" t="e">
        <f t="shared" ca="1" si="7"/>
        <v>#NAME?</v>
      </c>
      <c r="AY24" s="86">
        <f t="shared" si="8"/>
        <v>200001141952</v>
      </c>
      <c r="AZ24" s="171" t="e">
        <f t="shared" ca="1" si="9"/>
        <v>#NAME?</v>
      </c>
      <c r="BA24" s="85" t="e">
        <f t="shared" ca="1" si="10"/>
        <v>#NAME?</v>
      </c>
      <c r="BB24" s="85" t="e">
        <f t="shared" ca="1" si="11"/>
        <v>#NAME?</v>
      </c>
      <c r="BC24" s="90" t="e">
        <f t="shared" ca="1" si="12"/>
        <v>#NAME?</v>
      </c>
      <c r="BD24" s="90" t="e">
        <f t="shared" ca="1" si="13"/>
        <v>#NAME?</v>
      </c>
      <c r="BE24" s="85" t="e">
        <f t="shared" ca="1" si="14"/>
        <v>#NAME?</v>
      </c>
      <c r="BF24" s="22" t="e">
        <f t="shared" ca="1" si="15"/>
        <v>#NAME?</v>
      </c>
      <c r="BG24" s="22" t="e">
        <f t="shared" ca="1" si="16"/>
        <v>#NAME?</v>
      </c>
      <c r="BH24" s="10"/>
      <c r="BI24" s="10"/>
      <c r="BJ24" s="10"/>
      <c r="BK24" s="10"/>
      <c r="BL24" s="10"/>
      <c r="BM24" s="10"/>
      <c r="BN24" s="12"/>
      <c r="BO24" s="12"/>
    </row>
    <row r="25" spans="1:67" ht="13.5" customHeight="1" x14ac:dyDescent="0.35">
      <c r="A25" s="25">
        <f t="shared" si="0"/>
        <v>23</v>
      </c>
      <c r="B25" s="144">
        <v>46270</v>
      </c>
      <c r="C25" s="54" t="s">
        <v>3575</v>
      </c>
      <c r="D25" s="54" t="s">
        <v>1746</v>
      </c>
      <c r="E25" s="54" t="s">
        <v>1747</v>
      </c>
      <c r="F25" s="54">
        <v>1</v>
      </c>
      <c r="G25" s="54" t="s">
        <v>65</v>
      </c>
      <c r="H25" s="54" t="str">
        <f t="shared" si="1"/>
        <v>DONE</v>
      </c>
      <c r="I25" s="54" t="s">
        <v>3606</v>
      </c>
      <c r="J25" s="62" t="s">
        <v>73</v>
      </c>
      <c r="K25" s="62" t="s">
        <v>73</v>
      </c>
      <c r="L25" s="54"/>
      <c r="M25" s="54"/>
      <c r="N25" s="54" t="s">
        <v>161</v>
      </c>
      <c r="O25" s="223" t="s">
        <v>85</v>
      </c>
      <c r="P25" s="54" t="s">
        <v>2696</v>
      </c>
      <c r="Q25" s="54" t="s">
        <v>88</v>
      </c>
      <c r="R25" s="204">
        <v>200001137205</v>
      </c>
      <c r="S25" s="66">
        <v>46274</v>
      </c>
      <c r="T25" s="66" t="str">
        <f t="shared" si="2"/>
        <v>DONE</v>
      </c>
      <c r="U25" s="205"/>
      <c r="V25" s="71">
        <v>9200112946</v>
      </c>
      <c r="W25" s="25">
        <v>51072</v>
      </c>
      <c r="X25" s="69">
        <v>46286</v>
      </c>
      <c r="Y25" s="69" t="str">
        <f t="shared" si="3"/>
        <v>DONE</v>
      </c>
      <c r="Z25" s="25">
        <v>55294</v>
      </c>
      <c r="AA25" s="69">
        <v>46287</v>
      </c>
      <c r="AB25" s="25"/>
      <c r="AC25" s="71"/>
      <c r="AD25" s="220" t="s">
        <v>3607</v>
      </c>
      <c r="AE25" s="221">
        <v>46289</v>
      </c>
      <c r="AF25" s="69"/>
      <c r="AG25" s="169"/>
      <c r="AH25" s="170"/>
      <c r="AI25" s="77"/>
      <c r="AJ25" s="80"/>
      <c r="AK25" s="80"/>
      <c r="AL25" s="82"/>
      <c r="AM25" s="82"/>
      <c r="AN25" s="82"/>
      <c r="AO25" s="82"/>
      <c r="AP25" s="82"/>
      <c r="AQ25" s="82"/>
      <c r="AR25" s="5"/>
      <c r="AS25" s="83"/>
      <c r="AT25" s="54" t="s">
        <v>3609</v>
      </c>
      <c r="AU25" s="84" t="e">
        <f t="shared" ca="1" si="4"/>
        <v>#NAME?</v>
      </c>
      <c r="AV25" s="85" t="e">
        <f t="shared" ca="1" si="5"/>
        <v>#NAME?</v>
      </c>
      <c r="AW25" s="86" t="e">
        <f t="shared" ca="1" si="6"/>
        <v>#NAME?</v>
      </c>
      <c r="AX25" s="85" t="e">
        <f t="shared" ca="1" si="7"/>
        <v>#NAME?</v>
      </c>
      <c r="AY25" s="86">
        <f t="shared" si="8"/>
        <v>200001141976</v>
      </c>
      <c r="AZ25" s="171" t="e">
        <f t="shared" ca="1" si="9"/>
        <v>#NAME?</v>
      </c>
      <c r="BA25" s="85" t="e">
        <f t="shared" ca="1" si="10"/>
        <v>#NAME?</v>
      </c>
      <c r="BB25" s="85" t="e">
        <f t="shared" ca="1" si="11"/>
        <v>#NAME?</v>
      </c>
      <c r="BC25" s="90" t="e">
        <f t="shared" ca="1" si="12"/>
        <v>#NAME?</v>
      </c>
      <c r="BD25" s="90" t="e">
        <f t="shared" ca="1" si="13"/>
        <v>#NAME?</v>
      </c>
      <c r="BE25" s="85" t="e">
        <f t="shared" ca="1" si="14"/>
        <v>#NAME?</v>
      </c>
      <c r="BF25" s="22" t="e">
        <f t="shared" ca="1" si="15"/>
        <v>#NAME?</v>
      </c>
      <c r="BG25" s="22" t="e">
        <f t="shared" ca="1" si="16"/>
        <v>#NAME?</v>
      </c>
      <c r="BH25" s="10"/>
      <c r="BI25" s="10"/>
      <c r="BJ25" s="10"/>
      <c r="BK25" s="10"/>
      <c r="BL25" s="10"/>
      <c r="BM25" s="10"/>
      <c r="BN25" s="12"/>
      <c r="BO25" s="12"/>
    </row>
    <row r="26" spans="1:67" ht="13.5" customHeight="1" x14ac:dyDescent="0.35">
      <c r="A26" s="25">
        <f t="shared" si="0"/>
        <v>24</v>
      </c>
      <c r="B26" s="144">
        <v>46270</v>
      </c>
      <c r="C26" s="54" t="s">
        <v>3578</v>
      </c>
      <c r="D26" s="54" t="s">
        <v>68</v>
      </c>
      <c r="E26" s="54" t="s">
        <v>70</v>
      </c>
      <c r="F26" s="54">
        <v>5</v>
      </c>
      <c r="G26" s="54" t="s">
        <v>65</v>
      </c>
      <c r="H26" s="54" t="str">
        <f t="shared" si="1"/>
        <v>DONE</v>
      </c>
      <c r="I26" s="54" t="s">
        <v>3610</v>
      </c>
      <c r="J26" s="62" t="s">
        <v>73</v>
      </c>
      <c r="K26" s="62" t="s">
        <v>73</v>
      </c>
      <c r="L26" s="54"/>
      <c r="M26" s="54"/>
      <c r="N26" s="54" t="s">
        <v>161</v>
      </c>
      <c r="O26" s="223" t="s">
        <v>91</v>
      </c>
      <c r="P26" s="54" t="s">
        <v>2696</v>
      </c>
      <c r="Q26" s="54" t="s">
        <v>943</v>
      </c>
      <c r="R26" s="204">
        <v>200001137219</v>
      </c>
      <c r="S26" s="66">
        <v>46274</v>
      </c>
      <c r="T26" s="66" t="str">
        <f t="shared" si="2"/>
        <v>DONE</v>
      </c>
      <c r="U26" s="205"/>
      <c r="V26" s="71">
        <v>9200112950</v>
      </c>
      <c r="W26" s="25">
        <v>51074</v>
      </c>
      <c r="X26" s="69">
        <v>46286</v>
      </c>
      <c r="Y26" s="69" t="str">
        <f t="shared" si="3"/>
        <v>DONE</v>
      </c>
      <c r="Z26" s="25">
        <v>55293</v>
      </c>
      <c r="AA26" s="69">
        <v>46287</v>
      </c>
      <c r="AB26" s="25"/>
      <c r="AC26" s="71"/>
      <c r="AD26" s="220" t="s">
        <v>3612</v>
      </c>
      <c r="AE26" s="221">
        <v>46289</v>
      </c>
      <c r="AF26" s="69"/>
      <c r="AG26" s="169"/>
      <c r="AH26" s="170"/>
      <c r="AI26" s="77"/>
      <c r="AJ26" s="80"/>
      <c r="AK26" s="80"/>
      <c r="AL26" s="82"/>
      <c r="AM26" s="82"/>
      <c r="AN26" s="82"/>
      <c r="AO26" s="82"/>
      <c r="AP26" s="82"/>
      <c r="AQ26" s="82"/>
      <c r="AR26" s="5"/>
      <c r="AS26" s="83"/>
      <c r="AT26" s="54" t="s">
        <v>3613</v>
      </c>
      <c r="AU26" s="84" t="e">
        <f t="shared" ca="1" si="4"/>
        <v>#NAME?</v>
      </c>
      <c r="AV26" s="85" t="e">
        <f t="shared" ca="1" si="5"/>
        <v>#NAME?</v>
      </c>
      <c r="AW26" s="86" t="e">
        <f t="shared" ca="1" si="6"/>
        <v>#NAME?</v>
      </c>
      <c r="AX26" s="85" t="e">
        <f t="shared" ca="1" si="7"/>
        <v>#NAME?</v>
      </c>
      <c r="AY26" s="86">
        <f t="shared" si="8"/>
        <v>200001141938</v>
      </c>
      <c r="AZ26" s="171" t="e">
        <f t="shared" ca="1" si="9"/>
        <v>#NAME?</v>
      </c>
      <c r="BA26" s="85" t="e">
        <f t="shared" ca="1" si="10"/>
        <v>#NAME?</v>
      </c>
      <c r="BB26" s="85" t="e">
        <f t="shared" ca="1" si="11"/>
        <v>#NAME?</v>
      </c>
      <c r="BC26" s="90" t="e">
        <f t="shared" ca="1" si="12"/>
        <v>#NAME?</v>
      </c>
      <c r="BD26" s="90" t="e">
        <f t="shared" ca="1" si="13"/>
        <v>#NAME?</v>
      </c>
      <c r="BE26" s="85" t="e">
        <f t="shared" ca="1" si="14"/>
        <v>#NAME?</v>
      </c>
      <c r="BF26" s="22" t="e">
        <f t="shared" ca="1" si="15"/>
        <v>#NAME?</v>
      </c>
      <c r="BG26" s="22" t="e">
        <f t="shared" ca="1" si="16"/>
        <v>#NAME?</v>
      </c>
      <c r="BH26" s="10"/>
      <c r="BI26" s="10"/>
      <c r="BJ26" s="10"/>
      <c r="BK26" s="10"/>
      <c r="BL26" s="10"/>
      <c r="BM26" s="10"/>
      <c r="BN26" s="12"/>
      <c r="BO26" s="12"/>
    </row>
    <row r="27" spans="1:67" ht="13.5" customHeight="1" x14ac:dyDescent="0.35">
      <c r="A27" s="25">
        <f t="shared" si="0"/>
        <v>25</v>
      </c>
      <c r="B27" s="144">
        <v>46269</v>
      </c>
      <c r="C27" s="54" t="s">
        <v>3580</v>
      </c>
      <c r="D27" s="54" t="s">
        <v>1887</v>
      </c>
      <c r="E27" s="54" t="s">
        <v>1888</v>
      </c>
      <c r="F27" s="54">
        <v>1</v>
      </c>
      <c r="G27" s="54" t="s">
        <v>65</v>
      </c>
      <c r="H27" s="54" t="str">
        <f t="shared" si="1"/>
        <v>DONE</v>
      </c>
      <c r="I27" s="54" t="s">
        <v>3614</v>
      </c>
      <c r="J27" s="62" t="s">
        <v>73</v>
      </c>
      <c r="K27" s="62" t="s">
        <v>73</v>
      </c>
      <c r="L27" s="54"/>
      <c r="M27" s="54"/>
      <c r="N27" s="54" t="s">
        <v>161</v>
      </c>
      <c r="O27" s="223" t="s">
        <v>91</v>
      </c>
      <c r="P27" s="54" t="s">
        <v>2696</v>
      </c>
      <c r="Q27" s="54" t="s">
        <v>943</v>
      </c>
      <c r="R27" s="204">
        <v>200001139990</v>
      </c>
      <c r="S27" s="66">
        <v>46279</v>
      </c>
      <c r="T27" s="66" t="str">
        <f t="shared" si="2"/>
        <v>DONE</v>
      </c>
      <c r="U27" s="205"/>
      <c r="V27" s="71">
        <v>9200112973</v>
      </c>
      <c r="W27" s="25">
        <v>51092</v>
      </c>
      <c r="X27" s="69">
        <v>46286</v>
      </c>
      <c r="Y27" s="69" t="str">
        <f t="shared" si="3"/>
        <v>DONE</v>
      </c>
      <c r="Z27" s="25">
        <v>55287</v>
      </c>
      <c r="AA27" s="69">
        <v>46287</v>
      </c>
      <c r="AB27" s="25"/>
      <c r="AC27" s="71"/>
      <c r="AD27" s="220" t="s">
        <v>3616</v>
      </c>
      <c r="AE27" s="221">
        <v>46289</v>
      </c>
      <c r="AF27" s="69"/>
      <c r="AG27" s="169"/>
      <c r="AH27" s="170"/>
      <c r="AI27" s="77"/>
      <c r="AJ27" s="80"/>
      <c r="AK27" s="80"/>
      <c r="AL27" s="82"/>
      <c r="AM27" s="82"/>
      <c r="AN27" s="82"/>
      <c r="AO27" s="82"/>
      <c r="AP27" s="82"/>
      <c r="AQ27" s="82"/>
      <c r="AR27" s="5"/>
      <c r="AS27" s="83"/>
      <c r="AT27" s="54" t="s">
        <v>3617</v>
      </c>
      <c r="AU27" s="84" t="e">
        <f t="shared" ca="1" si="4"/>
        <v>#NAME?</v>
      </c>
      <c r="AV27" s="85" t="e">
        <f t="shared" ca="1" si="5"/>
        <v>#NAME?</v>
      </c>
      <c r="AW27" s="86" t="e">
        <f t="shared" ca="1" si="6"/>
        <v>#NAME?</v>
      </c>
      <c r="AX27" s="85" t="e">
        <f t="shared" ca="1" si="7"/>
        <v>#NAME?</v>
      </c>
      <c r="AY27" s="86">
        <f t="shared" si="8"/>
        <v>200001142735</v>
      </c>
      <c r="AZ27" s="171" t="e">
        <f t="shared" ca="1" si="9"/>
        <v>#NAME?</v>
      </c>
      <c r="BA27" s="85" t="e">
        <f t="shared" ca="1" si="10"/>
        <v>#NAME?</v>
      </c>
      <c r="BB27" s="85" t="e">
        <f t="shared" ca="1" si="11"/>
        <v>#NAME?</v>
      </c>
      <c r="BC27" s="90" t="e">
        <f t="shared" ca="1" si="12"/>
        <v>#NAME?</v>
      </c>
      <c r="BD27" s="90" t="e">
        <f t="shared" ca="1" si="13"/>
        <v>#NAME?</v>
      </c>
      <c r="BE27" s="85" t="e">
        <f t="shared" ca="1" si="14"/>
        <v>#NAME?</v>
      </c>
      <c r="BF27" s="22" t="e">
        <f t="shared" ca="1" si="15"/>
        <v>#NAME?</v>
      </c>
      <c r="BG27" s="22" t="e">
        <f t="shared" ca="1" si="16"/>
        <v>#NAME?</v>
      </c>
      <c r="BH27" s="10"/>
      <c r="BI27" s="10"/>
      <c r="BJ27" s="10"/>
      <c r="BK27" s="10"/>
      <c r="BL27" s="10"/>
      <c r="BM27" s="10"/>
      <c r="BN27" s="12"/>
      <c r="BO27" s="12"/>
    </row>
    <row r="28" spans="1:67" ht="13.5" customHeight="1" x14ac:dyDescent="0.35">
      <c r="A28" s="25">
        <f t="shared" si="0"/>
        <v>26</v>
      </c>
      <c r="B28" s="144">
        <v>46270</v>
      </c>
      <c r="C28" s="54" t="s">
        <v>3582</v>
      </c>
      <c r="D28" s="54" t="s">
        <v>1381</v>
      </c>
      <c r="E28" s="54" t="s">
        <v>1382</v>
      </c>
      <c r="F28" s="54">
        <v>1</v>
      </c>
      <c r="G28" s="54" t="s">
        <v>65</v>
      </c>
      <c r="H28" s="54" t="str">
        <f t="shared" si="1"/>
        <v>DONE</v>
      </c>
      <c r="I28" s="54" t="s">
        <v>1853</v>
      </c>
      <c r="J28" s="58" t="s">
        <v>1854</v>
      </c>
      <c r="K28" s="58" t="s">
        <v>79</v>
      </c>
      <c r="L28" s="54">
        <v>10973</v>
      </c>
      <c r="M28" s="54"/>
      <c r="N28" s="54" t="s">
        <v>3619</v>
      </c>
      <c r="O28" s="223" t="s">
        <v>91</v>
      </c>
      <c r="P28" s="54" t="s">
        <v>216</v>
      </c>
      <c r="Q28" s="54" t="s">
        <v>1596</v>
      </c>
      <c r="R28" s="204">
        <v>200001139987</v>
      </c>
      <c r="S28" s="66">
        <v>46279</v>
      </c>
      <c r="T28" s="66" t="str">
        <f t="shared" si="2"/>
        <v>DONE</v>
      </c>
      <c r="U28" s="205"/>
      <c r="V28" s="71">
        <v>9200112978</v>
      </c>
      <c r="W28" s="25">
        <v>51120</v>
      </c>
      <c r="X28" s="69">
        <v>46286</v>
      </c>
      <c r="Y28" s="69" t="str">
        <f t="shared" si="3"/>
        <v>DONE</v>
      </c>
      <c r="Z28" s="25">
        <v>55269</v>
      </c>
      <c r="AA28" s="69">
        <v>46287</v>
      </c>
      <c r="AB28" s="25"/>
      <c r="AC28" s="71"/>
      <c r="AD28" s="220" t="s">
        <v>3620</v>
      </c>
      <c r="AE28" s="221">
        <v>46289</v>
      </c>
      <c r="AF28" s="69"/>
      <c r="AG28" s="169"/>
      <c r="AH28" s="170"/>
      <c r="AI28" s="77"/>
      <c r="AJ28" s="80"/>
      <c r="AK28" s="80"/>
      <c r="AL28" s="82"/>
      <c r="AM28" s="82"/>
      <c r="AN28" s="82"/>
      <c r="AO28" s="82"/>
      <c r="AP28" s="82"/>
      <c r="AQ28" s="82"/>
      <c r="AR28" s="5"/>
      <c r="AS28" s="83"/>
      <c r="AT28" s="54" t="s">
        <v>3621</v>
      </c>
      <c r="AU28" s="84" t="e">
        <f t="shared" ca="1" si="4"/>
        <v>#NAME?</v>
      </c>
      <c r="AV28" s="85" t="e">
        <f t="shared" ca="1" si="5"/>
        <v>#NAME?</v>
      </c>
      <c r="AW28" s="86" t="e">
        <f t="shared" ca="1" si="6"/>
        <v>#NAME?</v>
      </c>
      <c r="AX28" s="85" t="e">
        <f t="shared" ca="1" si="7"/>
        <v>#NAME?</v>
      </c>
      <c r="AY28" s="86">
        <f t="shared" si="8"/>
        <v>200001141981</v>
      </c>
      <c r="AZ28" s="171" t="e">
        <f t="shared" ca="1" si="9"/>
        <v>#NAME?</v>
      </c>
      <c r="BA28" s="85" t="e">
        <f t="shared" ca="1" si="10"/>
        <v>#NAME?</v>
      </c>
      <c r="BB28" s="85" t="e">
        <f t="shared" ca="1" si="11"/>
        <v>#NAME?</v>
      </c>
      <c r="BC28" s="90" t="e">
        <f t="shared" ca="1" si="12"/>
        <v>#NAME?</v>
      </c>
      <c r="BD28" s="90" t="e">
        <f t="shared" ca="1" si="13"/>
        <v>#NAME?</v>
      </c>
      <c r="BE28" s="85" t="e">
        <f t="shared" ca="1" si="14"/>
        <v>#NAME?</v>
      </c>
      <c r="BF28" s="22" t="e">
        <f t="shared" ca="1" si="15"/>
        <v>#NAME?</v>
      </c>
      <c r="BG28" s="22" t="e">
        <f t="shared" ca="1" si="16"/>
        <v>#NAME?</v>
      </c>
      <c r="BH28" s="10"/>
      <c r="BI28" s="10"/>
      <c r="BJ28" s="10"/>
      <c r="BK28" s="10"/>
      <c r="BL28" s="10"/>
      <c r="BM28" s="10"/>
      <c r="BN28" s="12"/>
      <c r="BO28" s="12"/>
    </row>
    <row r="29" spans="1:67" ht="13.5" customHeight="1" x14ac:dyDescent="0.35">
      <c r="A29" s="25">
        <f t="shared" si="0"/>
        <v>27</v>
      </c>
      <c r="B29" s="144">
        <v>46270</v>
      </c>
      <c r="C29" s="54" t="s">
        <v>3582</v>
      </c>
      <c r="D29" s="54" t="s">
        <v>136</v>
      </c>
      <c r="E29" s="54" t="s">
        <v>137</v>
      </c>
      <c r="F29" s="54">
        <v>1</v>
      </c>
      <c r="G29" s="54" t="s">
        <v>65</v>
      </c>
      <c r="H29" s="54" t="str">
        <f t="shared" si="1"/>
        <v>DONE</v>
      </c>
      <c r="I29" s="54" t="s">
        <v>1853</v>
      </c>
      <c r="J29" s="58" t="s">
        <v>1854</v>
      </c>
      <c r="K29" s="58" t="s">
        <v>79</v>
      </c>
      <c r="L29" s="54">
        <v>10973</v>
      </c>
      <c r="M29" s="54"/>
      <c r="N29" s="54" t="s">
        <v>3619</v>
      </c>
      <c r="O29" s="223" t="s">
        <v>91</v>
      </c>
      <c r="P29" s="54" t="s">
        <v>216</v>
      </c>
      <c r="Q29" s="54" t="s">
        <v>1596</v>
      </c>
      <c r="R29" s="204">
        <v>200001139987</v>
      </c>
      <c r="S29" s="66">
        <v>46279</v>
      </c>
      <c r="T29" s="66" t="str">
        <f t="shared" si="2"/>
        <v>DONE</v>
      </c>
      <c r="U29" s="205"/>
      <c r="V29" s="71">
        <v>9200112978</v>
      </c>
      <c r="W29" s="25">
        <v>51120</v>
      </c>
      <c r="X29" s="69">
        <v>46286</v>
      </c>
      <c r="Y29" s="69" t="str">
        <f t="shared" si="3"/>
        <v>DONE</v>
      </c>
      <c r="Z29" s="25">
        <v>55269</v>
      </c>
      <c r="AA29" s="69">
        <v>46287</v>
      </c>
      <c r="AB29" s="25"/>
      <c r="AC29" s="71"/>
      <c r="AD29" s="220" t="s">
        <v>3620</v>
      </c>
      <c r="AE29" s="222">
        <v>46289</v>
      </c>
      <c r="AF29" s="69"/>
      <c r="AG29" s="169"/>
      <c r="AH29" s="170"/>
      <c r="AI29" s="77"/>
      <c r="AJ29" s="80"/>
      <c r="AK29" s="80"/>
      <c r="AL29" s="82"/>
      <c r="AM29" s="82"/>
      <c r="AN29" s="82"/>
      <c r="AO29" s="82"/>
      <c r="AP29" s="82"/>
      <c r="AQ29" s="82"/>
      <c r="AR29" s="5"/>
      <c r="AS29" s="83"/>
      <c r="AT29" s="54" t="s">
        <v>3622</v>
      </c>
      <c r="AU29" s="84" t="e">
        <f t="shared" ca="1" si="4"/>
        <v>#NAME?</v>
      </c>
      <c r="AV29" s="85" t="e">
        <f t="shared" ca="1" si="5"/>
        <v>#NAME?</v>
      </c>
      <c r="AW29" s="86" t="e">
        <f t="shared" ca="1" si="6"/>
        <v>#NAME?</v>
      </c>
      <c r="AX29" s="85" t="e">
        <f t="shared" ca="1" si="7"/>
        <v>#NAME?</v>
      </c>
      <c r="AY29" s="86">
        <f t="shared" si="8"/>
        <v>200001141971</v>
      </c>
      <c r="AZ29" s="171" t="e">
        <f t="shared" ca="1" si="9"/>
        <v>#NAME?</v>
      </c>
      <c r="BA29" s="85" t="e">
        <f t="shared" ca="1" si="10"/>
        <v>#NAME?</v>
      </c>
      <c r="BB29" s="85" t="e">
        <f t="shared" ca="1" si="11"/>
        <v>#NAME?</v>
      </c>
      <c r="BC29" s="90" t="e">
        <f t="shared" ca="1" si="12"/>
        <v>#NAME?</v>
      </c>
      <c r="BD29" s="90" t="e">
        <f t="shared" ca="1" si="13"/>
        <v>#NAME?</v>
      </c>
      <c r="BE29" s="85" t="e">
        <f t="shared" ca="1" si="14"/>
        <v>#NAME?</v>
      </c>
      <c r="BF29" s="22" t="e">
        <f t="shared" ca="1" si="15"/>
        <v>#NAME?</v>
      </c>
      <c r="BG29" s="22" t="e">
        <f t="shared" ca="1" si="16"/>
        <v>#NAME?</v>
      </c>
      <c r="BH29" s="10"/>
      <c r="BI29" s="10"/>
      <c r="BJ29" s="10"/>
      <c r="BK29" s="10"/>
      <c r="BL29" s="10"/>
      <c r="BM29" s="10"/>
      <c r="BN29" s="12"/>
      <c r="BO29" s="12"/>
    </row>
    <row r="30" spans="1:67" ht="13.5" customHeight="1" x14ac:dyDescent="0.35">
      <c r="A30" s="25">
        <f t="shared" si="0"/>
        <v>28</v>
      </c>
      <c r="B30" s="144">
        <v>46270</v>
      </c>
      <c r="C30" s="54" t="s">
        <v>3584</v>
      </c>
      <c r="D30" s="54" t="s">
        <v>115</v>
      </c>
      <c r="E30" s="54" t="s">
        <v>116</v>
      </c>
      <c r="F30" s="54">
        <v>1</v>
      </c>
      <c r="G30" s="54" t="s">
        <v>65</v>
      </c>
      <c r="H30" s="54" t="str">
        <f t="shared" si="1"/>
        <v>DONE</v>
      </c>
      <c r="I30" s="54" t="s">
        <v>1642</v>
      </c>
      <c r="J30" s="58" t="s">
        <v>868</v>
      </c>
      <c r="K30" s="58" t="s">
        <v>79</v>
      </c>
      <c r="L30" s="54"/>
      <c r="M30" s="54"/>
      <c r="N30" s="54" t="s">
        <v>84</v>
      </c>
      <c r="O30" s="223" t="s">
        <v>85</v>
      </c>
      <c r="P30" s="54" t="s">
        <v>2696</v>
      </c>
      <c r="Q30" s="54" t="s">
        <v>3623</v>
      </c>
      <c r="R30" s="204">
        <v>200001140002</v>
      </c>
      <c r="S30" s="66">
        <v>46279</v>
      </c>
      <c r="T30" s="66" t="str">
        <f t="shared" si="2"/>
        <v>DONE</v>
      </c>
      <c r="U30" s="205"/>
      <c r="V30" s="71">
        <v>9200112980</v>
      </c>
      <c r="W30" s="25">
        <v>51121</v>
      </c>
      <c r="X30" s="69">
        <v>46286</v>
      </c>
      <c r="Y30" s="69" t="str">
        <f t="shared" si="3"/>
        <v>DONE</v>
      </c>
      <c r="Z30" s="25">
        <v>55268</v>
      </c>
      <c r="AA30" s="69">
        <v>46287</v>
      </c>
      <c r="AB30" s="25"/>
      <c r="AC30" s="71"/>
      <c r="AD30" s="220" t="s">
        <v>3624</v>
      </c>
      <c r="AE30" s="222">
        <v>46289</v>
      </c>
      <c r="AF30" s="69"/>
      <c r="AG30" s="169"/>
      <c r="AH30" s="170"/>
      <c r="AI30" s="77"/>
      <c r="AJ30" s="80"/>
      <c r="AK30" s="80"/>
      <c r="AL30" s="82"/>
      <c r="AM30" s="82"/>
      <c r="AN30" s="82"/>
      <c r="AO30" s="82"/>
      <c r="AP30" s="82"/>
      <c r="AQ30" s="82"/>
      <c r="AR30" s="5"/>
      <c r="AS30" s="83"/>
      <c r="AT30" s="54" t="s">
        <v>3625</v>
      </c>
      <c r="AU30" s="84" t="e">
        <f t="shared" ca="1" si="4"/>
        <v>#NAME?</v>
      </c>
      <c r="AV30" s="85" t="e">
        <f t="shared" ca="1" si="5"/>
        <v>#NAME?</v>
      </c>
      <c r="AW30" s="86" t="e">
        <f t="shared" ca="1" si="6"/>
        <v>#NAME?</v>
      </c>
      <c r="AX30" s="85" t="e">
        <f t="shared" ca="1" si="7"/>
        <v>#NAME?</v>
      </c>
      <c r="AY30" s="86">
        <f t="shared" si="8"/>
        <v>200001141947</v>
      </c>
      <c r="AZ30" s="171" t="e">
        <f t="shared" ca="1" si="9"/>
        <v>#NAME?</v>
      </c>
      <c r="BA30" s="85" t="e">
        <f t="shared" ca="1" si="10"/>
        <v>#NAME?</v>
      </c>
      <c r="BB30" s="85" t="e">
        <f t="shared" ca="1" si="11"/>
        <v>#NAME?</v>
      </c>
      <c r="BC30" s="90" t="e">
        <f t="shared" ca="1" si="12"/>
        <v>#NAME?</v>
      </c>
      <c r="BD30" s="90" t="e">
        <f t="shared" ca="1" si="13"/>
        <v>#NAME?</v>
      </c>
      <c r="BE30" s="85" t="e">
        <f t="shared" ca="1" si="14"/>
        <v>#NAME?</v>
      </c>
      <c r="BF30" s="22" t="e">
        <f t="shared" ca="1" si="15"/>
        <v>#NAME?</v>
      </c>
      <c r="BG30" s="22" t="e">
        <f t="shared" ca="1" si="16"/>
        <v>#NAME?</v>
      </c>
      <c r="BH30" s="10"/>
      <c r="BI30" s="10"/>
      <c r="BJ30" s="10"/>
      <c r="BK30" s="10"/>
      <c r="BL30" s="10"/>
      <c r="BM30" s="10"/>
      <c r="BN30" s="12"/>
      <c r="BO30" s="12"/>
    </row>
    <row r="31" spans="1:67" ht="13.5" customHeight="1" x14ac:dyDescent="0.35">
      <c r="A31" s="25">
        <f t="shared" si="0"/>
        <v>29</v>
      </c>
      <c r="B31" s="144">
        <v>46270</v>
      </c>
      <c r="C31" s="54" t="s">
        <v>3589</v>
      </c>
      <c r="D31" s="54" t="s">
        <v>163</v>
      </c>
      <c r="E31" s="54" t="s">
        <v>164</v>
      </c>
      <c r="F31" s="54">
        <v>1</v>
      </c>
      <c r="G31" s="54" t="s">
        <v>65</v>
      </c>
      <c r="H31" s="54" t="str">
        <f t="shared" si="1"/>
        <v>DONE</v>
      </c>
      <c r="I31" s="54" t="s">
        <v>3626</v>
      </c>
      <c r="J31" s="62" t="s">
        <v>73</v>
      </c>
      <c r="K31" s="62" t="s">
        <v>73</v>
      </c>
      <c r="L31" s="54"/>
      <c r="M31" s="54"/>
      <c r="N31" s="54" t="s">
        <v>161</v>
      </c>
      <c r="O31" s="223" t="s">
        <v>91</v>
      </c>
      <c r="P31" s="54" t="s">
        <v>2696</v>
      </c>
      <c r="Q31" s="54" t="s">
        <v>148</v>
      </c>
      <c r="R31" s="204">
        <v>200001139992</v>
      </c>
      <c r="S31" s="66">
        <v>46279</v>
      </c>
      <c r="T31" s="66" t="str">
        <f t="shared" si="2"/>
        <v>DONE</v>
      </c>
      <c r="U31" s="205"/>
      <c r="V31" s="71">
        <v>9200112960</v>
      </c>
      <c r="W31" s="25">
        <v>51089</v>
      </c>
      <c r="X31" s="69">
        <v>46286</v>
      </c>
      <c r="Y31" s="69" t="str">
        <f t="shared" si="3"/>
        <v>DONE</v>
      </c>
      <c r="Z31" s="25">
        <v>55291</v>
      </c>
      <c r="AA31" s="69">
        <v>46287</v>
      </c>
      <c r="AB31" s="25"/>
      <c r="AC31" s="71"/>
      <c r="AD31" s="220" t="s">
        <v>3627</v>
      </c>
      <c r="AE31" s="222">
        <v>46289</v>
      </c>
      <c r="AF31" s="69"/>
      <c r="AG31" s="169"/>
      <c r="AH31" s="170"/>
      <c r="AI31" s="77"/>
      <c r="AJ31" s="80"/>
      <c r="AK31" s="80"/>
      <c r="AL31" s="82"/>
      <c r="AM31" s="82"/>
      <c r="AN31" s="82"/>
      <c r="AO31" s="82"/>
      <c r="AP31" s="82"/>
      <c r="AQ31" s="82"/>
      <c r="AR31" s="5"/>
      <c r="AS31" s="83"/>
      <c r="AT31" s="54" t="s">
        <v>3628</v>
      </c>
      <c r="AU31" s="84" t="e">
        <f t="shared" ca="1" si="4"/>
        <v>#NAME?</v>
      </c>
      <c r="AV31" s="85" t="e">
        <f t="shared" ca="1" si="5"/>
        <v>#NAME?</v>
      </c>
      <c r="AW31" s="86" t="e">
        <f t="shared" ca="1" si="6"/>
        <v>#NAME?</v>
      </c>
      <c r="AX31" s="85" t="e">
        <f t="shared" ca="1" si="7"/>
        <v>#NAME?</v>
      </c>
      <c r="AY31" s="86">
        <f t="shared" si="8"/>
        <v>200001142709</v>
      </c>
      <c r="AZ31" s="171" t="e">
        <f t="shared" ca="1" si="9"/>
        <v>#NAME?</v>
      </c>
      <c r="BA31" s="85" t="e">
        <f t="shared" ca="1" si="10"/>
        <v>#NAME?</v>
      </c>
      <c r="BB31" s="85" t="e">
        <f t="shared" ca="1" si="11"/>
        <v>#NAME?</v>
      </c>
      <c r="BC31" s="90" t="e">
        <f t="shared" ca="1" si="12"/>
        <v>#NAME?</v>
      </c>
      <c r="BD31" s="90" t="e">
        <f t="shared" ca="1" si="13"/>
        <v>#NAME?</v>
      </c>
      <c r="BE31" s="85" t="e">
        <f t="shared" ca="1" si="14"/>
        <v>#NAME?</v>
      </c>
      <c r="BF31" s="22" t="e">
        <f t="shared" ca="1" si="15"/>
        <v>#NAME?</v>
      </c>
      <c r="BG31" s="22" t="e">
        <f t="shared" ca="1" si="16"/>
        <v>#NAME?</v>
      </c>
      <c r="BH31" s="10"/>
      <c r="BI31" s="10"/>
      <c r="BJ31" s="10"/>
      <c r="BK31" s="10"/>
      <c r="BL31" s="10"/>
      <c r="BM31" s="10"/>
      <c r="BN31" s="12"/>
      <c r="BO31" s="12"/>
    </row>
    <row r="32" spans="1:67" ht="13.5" customHeight="1" x14ac:dyDescent="0.35">
      <c r="A32" s="25">
        <f t="shared" si="0"/>
        <v>30</v>
      </c>
      <c r="B32" s="144">
        <v>46270</v>
      </c>
      <c r="C32" s="54" t="s">
        <v>3591</v>
      </c>
      <c r="D32" s="54" t="s">
        <v>1935</v>
      </c>
      <c r="E32" s="54" t="s">
        <v>1936</v>
      </c>
      <c r="F32" s="54">
        <v>1</v>
      </c>
      <c r="G32" s="54" t="s">
        <v>65</v>
      </c>
      <c r="H32" s="54" t="str">
        <f t="shared" si="1"/>
        <v>DONE</v>
      </c>
      <c r="I32" s="54" t="s">
        <v>3629</v>
      </c>
      <c r="J32" s="62" t="s">
        <v>73</v>
      </c>
      <c r="K32" s="62" t="s">
        <v>73</v>
      </c>
      <c r="L32" s="54"/>
      <c r="M32" s="54"/>
      <c r="N32" s="54" t="s">
        <v>161</v>
      </c>
      <c r="O32" s="223" t="s">
        <v>81</v>
      </c>
      <c r="P32" s="54" t="s">
        <v>2696</v>
      </c>
      <c r="Q32" s="54" t="s">
        <v>1091</v>
      </c>
      <c r="R32" s="204">
        <v>200001140031</v>
      </c>
      <c r="S32" s="66">
        <v>46275</v>
      </c>
      <c r="T32" s="66" t="str">
        <f t="shared" si="2"/>
        <v>DONE</v>
      </c>
      <c r="U32" s="205"/>
      <c r="V32" s="71">
        <v>9200112951</v>
      </c>
      <c r="W32" s="25">
        <v>51075</v>
      </c>
      <c r="X32" s="69">
        <v>46286</v>
      </c>
      <c r="Y32" s="69" t="str">
        <f t="shared" si="3"/>
        <v>DONE</v>
      </c>
      <c r="Z32" s="25">
        <v>55292</v>
      </c>
      <c r="AA32" s="69">
        <v>46287</v>
      </c>
      <c r="AB32" s="25"/>
      <c r="AC32" s="71"/>
      <c r="AD32" s="220" t="s">
        <v>3630</v>
      </c>
      <c r="AE32" s="222">
        <v>46289</v>
      </c>
      <c r="AF32" s="69"/>
      <c r="AG32" s="169"/>
      <c r="AH32" s="170"/>
      <c r="AI32" s="77"/>
      <c r="AJ32" s="80"/>
      <c r="AK32" s="80"/>
      <c r="AL32" s="82"/>
      <c r="AM32" s="82"/>
      <c r="AN32" s="82"/>
      <c r="AO32" s="82"/>
      <c r="AP32" s="82"/>
      <c r="AQ32" s="82"/>
      <c r="AR32" s="5"/>
      <c r="AS32" s="83"/>
      <c r="AT32" s="54" t="s">
        <v>3631</v>
      </c>
      <c r="AU32" s="84" t="e">
        <f t="shared" ca="1" si="4"/>
        <v>#NAME?</v>
      </c>
      <c r="AV32" s="85" t="e">
        <f t="shared" ca="1" si="5"/>
        <v>#NAME?</v>
      </c>
      <c r="AW32" s="86" t="e">
        <f t="shared" ca="1" si="6"/>
        <v>#NAME?</v>
      </c>
      <c r="AX32" s="85" t="e">
        <f t="shared" ca="1" si="7"/>
        <v>#NAME?</v>
      </c>
      <c r="AY32" s="86">
        <f t="shared" si="8"/>
        <v>200001142713</v>
      </c>
      <c r="AZ32" s="171" t="e">
        <f t="shared" ca="1" si="9"/>
        <v>#NAME?</v>
      </c>
      <c r="BA32" s="85" t="e">
        <f t="shared" ca="1" si="10"/>
        <v>#NAME?</v>
      </c>
      <c r="BB32" s="85" t="e">
        <f t="shared" ca="1" si="11"/>
        <v>#NAME?</v>
      </c>
      <c r="BC32" s="90" t="e">
        <f t="shared" ca="1" si="12"/>
        <v>#NAME?</v>
      </c>
      <c r="BD32" s="90" t="e">
        <f t="shared" ca="1" si="13"/>
        <v>#NAME?</v>
      </c>
      <c r="BE32" s="85" t="e">
        <f t="shared" ca="1" si="14"/>
        <v>#NAME?</v>
      </c>
      <c r="BF32" s="22" t="e">
        <f t="shared" ca="1" si="15"/>
        <v>#NAME?</v>
      </c>
      <c r="BG32" s="22" t="e">
        <f t="shared" ca="1" si="16"/>
        <v>#NAME?</v>
      </c>
      <c r="BH32" s="10"/>
      <c r="BI32" s="10"/>
      <c r="BJ32" s="10"/>
      <c r="BK32" s="10"/>
      <c r="BL32" s="10"/>
      <c r="BM32" s="10"/>
      <c r="BN32" s="12"/>
      <c r="BO32" s="12"/>
    </row>
    <row r="33" spans="1:67" ht="13.5" customHeight="1" x14ac:dyDescent="0.35">
      <c r="A33" s="25">
        <f t="shared" si="0"/>
        <v>31</v>
      </c>
      <c r="B33" s="144">
        <v>46270</v>
      </c>
      <c r="C33" s="54" t="s">
        <v>3591</v>
      </c>
      <c r="D33" s="54" t="s">
        <v>641</v>
      </c>
      <c r="E33" s="54" t="s">
        <v>642</v>
      </c>
      <c r="F33" s="54">
        <v>5</v>
      </c>
      <c r="G33" s="54" t="s">
        <v>65</v>
      </c>
      <c r="H33" s="54" t="str">
        <f t="shared" si="1"/>
        <v>DONE</v>
      </c>
      <c r="I33" s="54" t="s">
        <v>3629</v>
      </c>
      <c r="J33" s="62" t="s">
        <v>73</v>
      </c>
      <c r="K33" s="62" t="s">
        <v>73</v>
      </c>
      <c r="L33" s="54"/>
      <c r="M33" s="54"/>
      <c r="N33" s="54" t="s">
        <v>161</v>
      </c>
      <c r="O33" s="223" t="s">
        <v>81</v>
      </c>
      <c r="P33" s="54" t="s">
        <v>2696</v>
      </c>
      <c r="Q33" s="54" t="s">
        <v>1091</v>
      </c>
      <c r="R33" s="204">
        <v>200001140031</v>
      </c>
      <c r="S33" s="66">
        <v>46275</v>
      </c>
      <c r="T33" s="66" t="str">
        <f t="shared" si="2"/>
        <v>DONE</v>
      </c>
      <c r="U33" s="205"/>
      <c r="V33" s="71">
        <v>9200112951</v>
      </c>
      <c r="W33" s="25">
        <v>51075</v>
      </c>
      <c r="X33" s="69">
        <v>46286</v>
      </c>
      <c r="Y33" s="69" t="str">
        <f t="shared" si="3"/>
        <v>DONE</v>
      </c>
      <c r="Z33" s="25">
        <v>55292</v>
      </c>
      <c r="AA33" s="69">
        <v>46287</v>
      </c>
      <c r="AB33" s="25"/>
      <c r="AC33" s="71"/>
      <c r="AD33" s="220" t="s">
        <v>3630</v>
      </c>
      <c r="AE33" s="222">
        <v>46289</v>
      </c>
      <c r="AF33" s="69"/>
      <c r="AG33" s="169"/>
      <c r="AH33" s="170"/>
      <c r="AI33" s="77"/>
      <c r="AJ33" s="80"/>
      <c r="AK33" s="80"/>
      <c r="AL33" s="82"/>
      <c r="AM33" s="82"/>
      <c r="AN33" s="82"/>
      <c r="AO33" s="82"/>
      <c r="AP33" s="82"/>
      <c r="AQ33" s="82"/>
      <c r="AR33" s="5"/>
      <c r="AS33" s="83"/>
      <c r="AT33" s="54" t="s">
        <v>3633</v>
      </c>
      <c r="AU33" s="84" t="e">
        <f t="shared" ca="1" si="4"/>
        <v>#NAME?</v>
      </c>
      <c r="AV33" s="85" t="e">
        <f t="shared" ca="1" si="5"/>
        <v>#NAME?</v>
      </c>
      <c r="AW33" s="86" t="e">
        <f t="shared" ca="1" si="6"/>
        <v>#NAME?</v>
      </c>
      <c r="AX33" s="85" t="e">
        <f t="shared" ca="1" si="7"/>
        <v>#NAME?</v>
      </c>
      <c r="AY33" s="86">
        <f t="shared" si="8"/>
        <v>200001142719</v>
      </c>
      <c r="AZ33" s="171" t="e">
        <f t="shared" ca="1" si="9"/>
        <v>#NAME?</v>
      </c>
      <c r="BA33" s="85" t="e">
        <f t="shared" ca="1" si="10"/>
        <v>#NAME?</v>
      </c>
      <c r="BB33" s="85" t="e">
        <f t="shared" ca="1" si="11"/>
        <v>#NAME?</v>
      </c>
      <c r="BC33" s="90" t="e">
        <f t="shared" ca="1" si="12"/>
        <v>#NAME?</v>
      </c>
      <c r="BD33" s="90" t="e">
        <f t="shared" ca="1" si="13"/>
        <v>#NAME?</v>
      </c>
      <c r="BE33" s="85" t="e">
        <f t="shared" ca="1" si="14"/>
        <v>#NAME?</v>
      </c>
      <c r="BF33" s="22" t="e">
        <f t="shared" ca="1" si="15"/>
        <v>#NAME?</v>
      </c>
      <c r="BG33" s="22" t="e">
        <f t="shared" ca="1" si="16"/>
        <v>#NAME?</v>
      </c>
      <c r="BH33" s="10"/>
      <c r="BI33" s="10"/>
      <c r="BJ33" s="10"/>
      <c r="BK33" s="10"/>
      <c r="BL33" s="10"/>
      <c r="BM33" s="10"/>
      <c r="BN33" s="12"/>
      <c r="BO33" s="12"/>
    </row>
    <row r="34" spans="1:67" ht="13.5" customHeight="1" x14ac:dyDescent="0.35">
      <c r="A34" s="25">
        <f t="shared" si="0"/>
        <v>32</v>
      </c>
      <c r="B34" s="144">
        <v>46271</v>
      </c>
      <c r="C34" s="54" t="s">
        <v>3593</v>
      </c>
      <c r="D34" s="54" t="s">
        <v>177</v>
      </c>
      <c r="E34" s="54" t="s">
        <v>178</v>
      </c>
      <c r="F34" s="54">
        <v>1</v>
      </c>
      <c r="G34" s="54" t="s">
        <v>65</v>
      </c>
      <c r="H34" s="54" t="str">
        <f t="shared" si="1"/>
        <v>DONE</v>
      </c>
      <c r="I34" s="54" t="s">
        <v>1029</v>
      </c>
      <c r="J34" s="58" t="s">
        <v>166</v>
      </c>
      <c r="K34" s="58" t="s">
        <v>167</v>
      </c>
      <c r="L34" s="54">
        <v>8008</v>
      </c>
      <c r="M34" s="54"/>
      <c r="N34" s="54" t="s">
        <v>84</v>
      </c>
      <c r="O34" s="223" t="s">
        <v>91</v>
      </c>
      <c r="P34" s="54" t="s">
        <v>1761</v>
      </c>
      <c r="Q34" s="54" t="s">
        <v>148</v>
      </c>
      <c r="R34" s="204">
        <v>200001139999</v>
      </c>
      <c r="S34" s="66">
        <v>46279</v>
      </c>
      <c r="T34" s="66" t="str">
        <f t="shared" si="2"/>
        <v>DONE</v>
      </c>
      <c r="U34" s="205"/>
      <c r="V34" s="71">
        <v>9200112961</v>
      </c>
      <c r="W34" s="25">
        <v>51090</v>
      </c>
      <c r="X34" s="69">
        <v>46286</v>
      </c>
      <c r="Y34" s="69" t="str">
        <f t="shared" si="3"/>
        <v>DONE</v>
      </c>
      <c r="Z34" s="25">
        <v>55290</v>
      </c>
      <c r="AA34" s="69">
        <v>46287</v>
      </c>
      <c r="AB34" s="25"/>
      <c r="AC34" s="71"/>
      <c r="AD34" s="220" t="s">
        <v>3636</v>
      </c>
      <c r="AE34" s="222">
        <v>46289</v>
      </c>
      <c r="AF34" s="69"/>
      <c r="AG34" s="169"/>
      <c r="AH34" s="170"/>
      <c r="AI34" s="77"/>
      <c r="AJ34" s="80"/>
      <c r="AK34" s="80"/>
      <c r="AL34" s="82"/>
      <c r="AM34" s="82"/>
      <c r="AN34" s="82"/>
      <c r="AO34" s="82"/>
      <c r="AP34" s="82"/>
      <c r="AQ34" s="82"/>
      <c r="AR34" s="5"/>
      <c r="AS34" s="83"/>
      <c r="AT34" s="54" t="s">
        <v>3637</v>
      </c>
      <c r="AU34" s="84" t="e">
        <f t="shared" ca="1" si="4"/>
        <v>#NAME?</v>
      </c>
      <c r="AV34" s="85" t="e">
        <f t="shared" ca="1" si="5"/>
        <v>#NAME?</v>
      </c>
      <c r="AW34" s="86" t="e">
        <f t="shared" ca="1" si="6"/>
        <v>#NAME?</v>
      </c>
      <c r="AX34" s="85" t="e">
        <f t="shared" ca="1" si="7"/>
        <v>#NAME?</v>
      </c>
      <c r="AY34" s="86">
        <f t="shared" si="8"/>
        <v>200001142722</v>
      </c>
      <c r="AZ34" s="171" t="e">
        <f t="shared" ca="1" si="9"/>
        <v>#NAME?</v>
      </c>
      <c r="BA34" s="85" t="e">
        <f t="shared" ca="1" si="10"/>
        <v>#NAME?</v>
      </c>
      <c r="BB34" s="85" t="e">
        <f t="shared" ca="1" si="11"/>
        <v>#NAME?</v>
      </c>
      <c r="BC34" s="90" t="e">
        <f t="shared" ca="1" si="12"/>
        <v>#NAME?</v>
      </c>
      <c r="BD34" s="90" t="e">
        <f t="shared" ca="1" si="13"/>
        <v>#NAME?</v>
      </c>
      <c r="BE34" s="85" t="e">
        <f t="shared" ca="1" si="14"/>
        <v>#NAME?</v>
      </c>
      <c r="BF34" s="22" t="e">
        <f t="shared" ca="1" si="15"/>
        <v>#NAME?</v>
      </c>
      <c r="BG34" s="22" t="e">
        <f t="shared" ca="1" si="16"/>
        <v>#NAME?</v>
      </c>
      <c r="BH34" s="10"/>
      <c r="BI34" s="10"/>
      <c r="BJ34" s="10"/>
      <c r="BK34" s="10"/>
      <c r="BL34" s="10"/>
      <c r="BM34" s="10"/>
      <c r="BN34" s="12"/>
      <c r="BO34" s="12"/>
    </row>
    <row r="35" spans="1:67" ht="13.5" customHeight="1" x14ac:dyDescent="0.35">
      <c r="A35" s="25">
        <f t="shared" si="0"/>
        <v>33</v>
      </c>
      <c r="B35" s="144">
        <v>46271</v>
      </c>
      <c r="C35" s="54" t="s">
        <v>3594</v>
      </c>
      <c r="D35" s="54" t="s">
        <v>335</v>
      </c>
      <c r="E35" s="54" t="s">
        <v>336</v>
      </c>
      <c r="F35" s="54">
        <v>1</v>
      </c>
      <c r="G35" s="54" t="s">
        <v>65</v>
      </c>
      <c r="H35" s="54" t="str">
        <f t="shared" si="1"/>
        <v>DONE</v>
      </c>
      <c r="I35" s="54" t="s">
        <v>1029</v>
      </c>
      <c r="J35" s="58" t="s">
        <v>166</v>
      </c>
      <c r="K35" s="58" t="s">
        <v>167</v>
      </c>
      <c r="L35" s="54">
        <v>8008</v>
      </c>
      <c r="M35" s="54"/>
      <c r="N35" s="54" t="s">
        <v>84</v>
      </c>
      <c r="O35" s="223" t="s">
        <v>91</v>
      </c>
      <c r="P35" s="54" t="s">
        <v>1761</v>
      </c>
      <c r="Q35" s="54" t="s">
        <v>148</v>
      </c>
      <c r="R35" s="204">
        <v>200001139985</v>
      </c>
      <c r="S35" s="66">
        <v>46279</v>
      </c>
      <c r="T35" s="66" t="str">
        <f t="shared" si="2"/>
        <v>DONE</v>
      </c>
      <c r="U35" s="205"/>
      <c r="V35" s="71">
        <v>9200112975</v>
      </c>
      <c r="W35" s="25">
        <v>51093</v>
      </c>
      <c r="X35" s="69">
        <v>46286</v>
      </c>
      <c r="Y35" s="69" t="str">
        <f t="shared" si="3"/>
        <v>DONE</v>
      </c>
      <c r="Z35" s="25">
        <v>55286</v>
      </c>
      <c r="AA35" s="69">
        <v>46287</v>
      </c>
      <c r="AB35" s="25"/>
      <c r="AC35" s="71"/>
      <c r="AD35" s="220" t="s">
        <v>3640</v>
      </c>
      <c r="AE35" s="222">
        <v>46289</v>
      </c>
      <c r="AF35" s="69"/>
      <c r="AG35" s="169"/>
      <c r="AH35" s="170"/>
      <c r="AI35" s="77"/>
      <c r="AJ35" s="80"/>
      <c r="AK35" s="80"/>
      <c r="AL35" s="82"/>
      <c r="AM35" s="82"/>
      <c r="AN35" s="82"/>
      <c r="AO35" s="82"/>
      <c r="AP35" s="82"/>
      <c r="AQ35" s="82"/>
      <c r="AR35" s="5"/>
      <c r="AS35" s="83"/>
      <c r="AT35" s="54" t="s">
        <v>3641</v>
      </c>
      <c r="AU35" s="84" t="e">
        <f t="shared" ca="1" si="4"/>
        <v>#NAME?</v>
      </c>
      <c r="AV35" s="85" t="e">
        <f t="shared" ca="1" si="5"/>
        <v>#NAME?</v>
      </c>
      <c r="AW35" s="86" t="e">
        <f t="shared" ca="1" si="6"/>
        <v>#NAME?</v>
      </c>
      <c r="AX35" s="85" t="e">
        <f t="shared" ca="1" si="7"/>
        <v>#NAME?</v>
      </c>
      <c r="AY35" s="86">
        <f t="shared" si="8"/>
        <v>200001142727</v>
      </c>
      <c r="AZ35" s="171" t="e">
        <f t="shared" ca="1" si="9"/>
        <v>#NAME?</v>
      </c>
      <c r="BA35" s="85" t="e">
        <f t="shared" ca="1" si="10"/>
        <v>#NAME?</v>
      </c>
      <c r="BB35" s="85" t="e">
        <f t="shared" ca="1" si="11"/>
        <v>#NAME?</v>
      </c>
      <c r="BC35" s="90" t="e">
        <f t="shared" ca="1" si="12"/>
        <v>#NAME?</v>
      </c>
      <c r="BD35" s="90" t="e">
        <f t="shared" ca="1" si="13"/>
        <v>#NAME?</v>
      </c>
      <c r="BE35" s="85" t="e">
        <f t="shared" ca="1" si="14"/>
        <v>#NAME?</v>
      </c>
      <c r="BF35" s="22" t="e">
        <f t="shared" ca="1" si="15"/>
        <v>#NAME?</v>
      </c>
      <c r="BG35" s="22" t="e">
        <f t="shared" ca="1" si="16"/>
        <v>#NAME?</v>
      </c>
      <c r="BH35" s="10"/>
      <c r="BI35" s="10"/>
      <c r="BJ35" s="10"/>
      <c r="BK35" s="10"/>
      <c r="BL35" s="10"/>
      <c r="BM35" s="10"/>
      <c r="BN35" s="12"/>
      <c r="BO35" s="12"/>
    </row>
    <row r="36" spans="1:67" ht="13.5" customHeight="1" x14ac:dyDescent="0.35">
      <c r="A36" s="25">
        <f t="shared" si="0"/>
        <v>34</v>
      </c>
      <c r="B36" s="144">
        <v>46271</v>
      </c>
      <c r="C36" s="54" t="s">
        <v>3594</v>
      </c>
      <c r="D36" s="54" t="s">
        <v>346</v>
      </c>
      <c r="E36" s="54" t="s">
        <v>347</v>
      </c>
      <c r="F36" s="54">
        <v>1</v>
      </c>
      <c r="G36" s="54" t="s">
        <v>65</v>
      </c>
      <c r="H36" s="54" t="str">
        <f t="shared" si="1"/>
        <v>DONE</v>
      </c>
      <c r="I36" s="54" t="s">
        <v>1029</v>
      </c>
      <c r="J36" s="58" t="s">
        <v>166</v>
      </c>
      <c r="K36" s="58" t="s">
        <v>167</v>
      </c>
      <c r="L36" s="54">
        <v>8008</v>
      </c>
      <c r="M36" s="54"/>
      <c r="N36" s="54" t="s">
        <v>84</v>
      </c>
      <c r="O36" s="223" t="s">
        <v>91</v>
      </c>
      <c r="P36" s="54" t="s">
        <v>1761</v>
      </c>
      <c r="Q36" s="54" t="s">
        <v>148</v>
      </c>
      <c r="R36" s="204">
        <v>200001139985</v>
      </c>
      <c r="S36" s="66">
        <v>46279</v>
      </c>
      <c r="T36" s="66" t="str">
        <f t="shared" si="2"/>
        <v>DONE</v>
      </c>
      <c r="U36" s="205"/>
      <c r="V36" s="71">
        <v>9200112975</v>
      </c>
      <c r="W36" s="25">
        <v>51093</v>
      </c>
      <c r="X36" s="69">
        <v>46286</v>
      </c>
      <c r="Y36" s="69" t="str">
        <f t="shared" si="3"/>
        <v>DONE</v>
      </c>
      <c r="Z36" s="25">
        <v>55286</v>
      </c>
      <c r="AA36" s="69">
        <v>46287</v>
      </c>
      <c r="AB36" s="25"/>
      <c r="AC36" s="71"/>
      <c r="AD36" s="220" t="s">
        <v>3640</v>
      </c>
      <c r="AE36" s="222">
        <v>46289</v>
      </c>
      <c r="AF36" s="69"/>
      <c r="AG36" s="169"/>
      <c r="AH36" s="170"/>
      <c r="AI36" s="77"/>
      <c r="AJ36" s="80"/>
      <c r="AK36" s="80"/>
      <c r="AL36" s="82"/>
      <c r="AM36" s="82"/>
      <c r="AN36" s="82"/>
      <c r="AO36" s="82"/>
      <c r="AP36" s="82"/>
      <c r="AQ36" s="82"/>
      <c r="AR36" s="5"/>
      <c r="AS36" s="83"/>
      <c r="AT36" s="54" t="s">
        <v>3643</v>
      </c>
      <c r="AU36" s="84" t="e">
        <f t="shared" ca="1" si="4"/>
        <v>#NAME?</v>
      </c>
      <c r="AV36" s="85" t="e">
        <f t="shared" ca="1" si="5"/>
        <v>#NAME?</v>
      </c>
      <c r="AW36" s="86" t="e">
        <f t="shared" ca="1" si="6"/>
        <v>#NAME?</v>
      </c>
      <c r="AX36" s="85" t="e">
        <f t="shared" ca="1" si="7"/>
        <v>#NAME?</v>
      </c>
      <c r="AY36" s="86">
        <f t="shared" si="8"/>
        <v>200001142730</v>
      </c>
      <c r="AZ36" s="171" t="e">
        <f t="shared" ca="1" si="9"/>
        <v>#NAME?</v>
      </c>
      <c r="BA36" s="85" t="e">
        <f t="shared" ca="1" si="10"/>
        <v>#NAME?</v>
      </c>
      <c r="BB36" s="85" t="e">
        <f t="shared" ca="1" si="11"/>
        <v>#NAME?</v>
      </c>
      <c r="BC36" s="90" t="e">
        <f t="shared" ca="1" si="12"/>
        <v>#NAME?</v>
      </c>
      <c r="BD36" s="90" t="e">
        <f t="shared" ca="1" si="13"/>
        <v>#NAME?</v>
      </c>
      <c r="BE36" s="85" t="e">
        <f t="shared" ca="1" si="14"/>
        <v>#NAME?</v>
      </c>
      <c r="BF36" s="22" t="e">
        <f t="shared" ca="1" si="15"/>
        <v>#NAME?</v>
      </c>
      <c r="BG36" s="22" t="e">
        <f t="shared" ca="1" si="16"/>
        <v>#NAME?</v>
      </c>
      <c r="BH36" s="10"/>
      <c r="BI36" s="10"/>
      <c r="BJ36" s="10"/>
      <c r="BK36" s="10"/>
      <c r="BL36" s="10"/>
      <c r="BM36" s="10"/>
      <c r="BN36" s="12"/>
      <c r="BO36" s="12"/>
    </row>
    <row r="37" spans="1:67" ht="13.5" customHeight="1" x14ac:dyDescent="0.35">
      <c r="A37" s="25">
        <f t="shared" si="0"/>
        <v>35</v>
      </c>
      <c r="B37" s="144">
        <v>46271</v>
      </c>
      <c r="C37" s="54" t="s">
        <v>3594</v>
      </c>
      <c r="D37" s="54" t="s">
        <v>153</v>
      </c>
      <c r="E37" s="54" t="s">
        <v>829</v>
      </c>
      <c r="F37" s="54">
        <v>1</v>
      </c>
      <c r="G37" s="54" t="s">
        <v>65</v>
      </c>
      <c r="H37" s="54" t="str">
        <f t="shared" si="1"/>
        <v>DONE</v>
      </c>
      <c r="I37" s="54" t="s">
        <v>1029</v>
      </c>
      <c r="J37" s="58" t="s">
        <v>166</v>
      </c>
      <c r="K37" s="58" t="s">
        <v>167</v>
      </c>
      <c r="L37" s="54">
        <v>8008</v>
      </c>
      <c r="M37" s="54"/>
      <c r="N37" s="54" t="s">
        <v>84</v>
      </c>
      <c r="O37" s="223" t="s">
        <v>91</v>
      </c>
      <c r="P37" s="54" t="s">
        <v>1761</v>
      </c>
      <c r="Q37" s="54" t="s">
        <v>148</v>
      </c>
      <c r="R37" s="204">
        <v>200001139985</v>
      </c>
      <c r="S37" s="66">
        <v>46279</v>
      </c>
      <c r="T37" s="66" t="str">
        <f t="shared" si="2"/>
        <v>DONE</v>
      </c>
      <c r="U37" s="205"/>
      <c r="V37" s="71">
        <v>9200112975</v>
      </c>
      <c r="W37" s="25">
        <v>51093</v>
      </c>
      <c r="X37" s="69">
        <v>46286</v>
      </c>
      <c r="Y37" s="69" t="str">
        <f t="shared" si="3"/>
        <v>DONE</v>
      </c>
      <c r="Z37" s="25">
        <v>55286</v>
      </c>
      <c r="AA37" s="69">
        <v>46287</v>
      </c>
      <c r="AB37" s="25"/>
      <c r="AC37" s="71"/>
      <c r="AD37" s="220" t="s">
        <v>3640</v>
      </c>
      <c r="AE37" s="222">
        <v>46289</v>
      </c>
      <c r="AF37" s="69"/>
      <c r="AG37" s="169"/>
      <c r="AH37" s="170"/>
      <c r="AI37" s="77"/>
      <c r="AJ37" s="80"/>
      <c r="AK37" s="80"/>
      <c r="AL37" s="82"/>
      <c r="AM37" s="82"/>
      <c r="AN37" s="82"/>
      <c r="AO37" s="82"/>
      <c r="AP37" s="82"/>
      <c r="AQ37" s="82"/>
      <c r="AR37" s="5"/>
      <c r="AS37" s="83"/>
      <c r="AT37" s="54" t="s">
        <v>3647</v>
      </c>
      <c r="AU37" s="84" t="e">
        <f t="shared" ca="1" si="4"/>
        <v>#NAME?</v>
      </c>
      <c r="AV37" s="85" t="e">
        <f t="shared" ca="1" si="5"/>
        <v>#NAME?</v>
      </c>
      <c r="AW37" s="86" t="e">
        <f t="shared" ca="1" si="6"/>
        <v>#NAME?</v>
      </c>
      <c r="AX37" s="85" t="e">
        <f t="shared" ca="1" si="7"/>
        <v>#NAME?</v>
      </c>
      <c r="AY37" s="86">
        <f t="shared" si="8"/>
        <v>200001142736</v>
      </c>
      <c r="AZ37" s="171" t="e">
        <f t="shared" ca="1" si="9"/>
        <v>#NAME?</v>
      </c>
      <c r="BA37" s="85" t="e">
        <f t="shared" ca="1" si="10"/>
        <v>#NAME?</v>
      </c>
      <c r="BB37" s="85" t="e">
        <f t="shared" ca="1" si="11"/>
        <v>#NAME?</v>
      </c>
      <c r="BC37" s="90" t="e">
        <f t="shared" ca="1" si="12"/>
        <v>#NAME?</v>
      </c>
      <c r="BD37" s="90" t="e">
        <f t="shared" ca="1" si="13"/>
        <v>#NAME?</v>
      </c>
      <c r="BE37" s="85" t="e">
        <f t="shared" ca="1" si="14"/>
        <v>#NAME?</v>
      </c>
      <c r="BF37" s="22" t="e">
        <f t="shared" ca="1" si="15"/>
        <v>#NAME?</v>
      </c>
      <c r="BG37" s="22" t="e">
        <f t="shared" ca="1" si="16"/>
        <v>#NAME?</v>
      </c>
      <c r="BH37" s="10"/>
      <c r="BI37" s="10"/>
      <c r="BJ37" s="10"/>
      <c r="BK37" s="10"/>
      <c r="BL37" s="10"/>
      <c r="BM37" s="10"/>
      <c r="BN37" s="12"/>
      <c r="BO37" s="12"/>
    </row>
    <row r="38" spans="1:67" ht="13.5" customHeight="1" x14ac:dyDescent="0.35">
      <c r="A38" s="25">
        <f t="shared" si="0"/>
        <v>36</v>
      </c>
      <c r="B38" s="144">
        <v>46271</v>
      </c>
      <c r="C38" s="54" t="s">
        <v>3594</v>
      </c>
      <c r="D38" s="54" t="s">
        <v>257</v>
      </c>
      <c r="E38" s="54" t="s">
        <v>888</v>
      </c>
      <c r="F38" s="54">
        <v>1</v>
      </c>
      <c r="G38" s="54" t="s">
        <v>65</v>
      </c>
      <c r="H38" s="54" t="str">
        <f t="shared" si="1"/>
        <v>DONE</v>
      </c>
      <c r="I38" s="54" t="s">
        <v>1029</v>
      </c>
      <c r="J38" s="58" t="s">
        <v>166</v>
      </c>
      <c r="K38" s="58" t="s">
        <v>167</v>
      </c>
      <c r="L38" s="54">
        <v>8008</v>
      </c>
      <c r="M38" s="54"/>
      <c r="N38" s="54" t="s">
        <v>84</v>
      </c>
      <c r="O38" s="223" t="s">
        <v>91</v>
      </c>
      <c r="P38" s="54" t="s">
        <v>1761</v>
      </c>
      <c r="Q38" s="54" t="s">
        <v>148</v>
      </c>
      <c r="R38" s="204">
        <v>200001139985</v>
      </c>
      <c r="S38" s="66">
        <v>46279</v>
      </c>
      <c r="T38" s="66" t="str">
        <f t="shared" si="2"/>
        <v>DONE</v>
      </c>
      <c r="U38" s="205"/>
      <c r="V38" s="71">
        <v>9200112975</v>
      </c>
      <c r="W38" s="25">
        <v>51093</v>
      </c>
      <c r="X38" s="69">
        <v>46286</v>
      </c>
      <c r="Y38" s="69" t="str">
        <f t="shared" si="3"/>
        <v>DONE</v>
      </c>
      <c r="Z38" s="25">
        <v>55286</v>
      </c>
      <c r="AA38" s="69">
        <v>46287</v>
      </c>
      <c r="AB38" s="25"/>
      <c r="AC38" s="71"/>
      <c r="AD38" s="220" t="s">
        <v>3640</v>
      </c>
      <c r="AE38" s="222">
        <v>46289</v>
      </c>
      <c r="AF38" s="69"/>
      <c r="AG38" s="169"/>
      <c r="AH38" s="170"/>
      <c r="AI38" s="77"/>
      <c r="AJ38" s="80"/>
      <c r="AK38" s="80"/>
      <c r="AL38" s="82"/>
      <c r="AM38" s="82"/>
      <c r="AN38" s="82"/>
      <c r="AO38" s="82"/>
      <c r="AP38" s="82"/>
      <c r="AQ38" s="82"/>
      <c r="AR38" s="5"/>
      <c r="AS38" s="83"/>
      <c r="AT38" s="54" t="s">
        <v>3649</v>
      </c>
      <c r="AU38" s="84" t="e">
        <f t="shared" ca="1" si="4"/>
        <v>#NAME?</v>
      </c>
      <c r="AV38" s="85" t="e">
        <f t="shared" ca="1" si="5"/>
        <v>#NAME?</v>
      </c>
      <c r="AW38" s="86" t="e">
        <f t="shared" ca="1" si="6"/>
        <v>#NAME?</v>
      </c>
      <c r="AX38" s="85" t="e">
        <f t="shared" ca="1" si="7"/>
        <v>#NAME?</v>
      </c>
      <c r="AY38" s="86">
        <f t="shared" si="8"/>
        <v>200001142734</v>
      </c>
      <c r="AZ38" s="171" t="e">
        <f t="shared" ca="1" si="9"/>
        <v>#NAME?</v>
      </c>
      <c r="BA38" s="85" t="e">
        <f t="shared" ca="1" si="10"/>
        <v>#NAME?</v>
      </c>
      <c r="BB38" s="85" t="e">
        <f t="shared" ca="1" si="11"/>
        <v>#NAME?</v>
      </c>
      <c r="BC38" s="90" t="e">
        <f t="shared" ca="1" si="12"/>
        <v>#NAME?</v>
      </c>
      <c r="BD38" s="90" t="e">
        <f t="shared" ca="1" si="13"/>
        <v>#NAME?</v>
      </c>
      <c r="BE38" s="85" t="e">
        <f t="shared" ca="1" si="14"/>
        <v>#NAME?</v>
      </c>
      <c r="BF38" s="22" t="e">
        <f t="shared" ca="1" si="15"/>
        <v>#NAME?</v>
      </c>
      <c r="BG38" s="22" t="e">
        <f t="shared" ca="1" si="16"/>
        <v>#NAME?</v>
      </c>
      <c r="BH38" s="10"/>
      <c r="BI38" s="10"/>
      <c r="BJ38" s="10"/>
      <c r="BK38" s="10"/>
      <c r="BL38" s="10"/>
      <c r="BM38" s="10"/>
      <c r="BN38" s="12"/>
      <c r="BO38" s="12"/>
    </row>
    <row r="39" spans="1:67" ht="13.5" customHeight="1" x14ac:dyDescent="0.35">
      <c r="A39" s="25">
        <f t="shared" si="0"/>
        <v>37</v>
      </c>
      <c r="B39" s="144">
        <v>46271</v>
      </c>
      <c r="C39" s="54" t="s">
        <v>3594</v>
      </c>
      <c r="D39" s="54" t="s">
        <v>280</v>
      </c>
      <c r="E39" s="54" t="s">
        <v>1181</v>
      </c>
      <c r="F39" s="54">
        <v>1</v>
      </c>
      <c r="G39" s="54" t="s">
        <v>65</v>
      </c>
      <c r="H39" s="54" t="str">
        <f t="shared" si="1"/>
        <v>DONE</v>
      </c>
      <c r="I39" s="54" t="s">
        <v>1029</v>
      </c>
      <c r="J39" s="58" t="s">
        <v>166</v>
      </c>
      <c r="K39" s="58" t="s">
        <v>167</v>
      </c>
      <c r="L39" s="113">
        <v>8008</v>
      </c>
      <c r="M39" s="54"/>
      <c r="N39" s="54" t="s">
        <v>84</v>
      </c>
      <c r="O39" s="223" t="s">
        <v>91</v>
      </c>
      <c r="P39" s="54" t="s">
        <v>1761</v>
      </c>
      <c r="Q39" s="54" t="s">
        <v>148</v>
      </c>
      <c r="R39" s="204">
        <v>200001139985</v>
      </c>
      <c r="S39" s="66">
        <v>46279</v>
      </c>
      <c r="T39" s="66" t="str">
        <f t="shared" si="2"/>
        <v>DONE</v>
      </c>
      <c r="U39" s="205"/>
      <c r="V39" s="71">
        <v>9200112975</v>
      </c>
      <c r="W39" s="25">
        <v>51093</v>
      </c>
      <c r="X39" s="69">
        <v>46286</v>
      </c>
      <c r="Y39" s="69" t="str">
        <f t="shared" si="3"/>
        <v>DONE</v>
      </c>
      <c r="Z39" s="25">
        <v>55286</v>
      </c>
      <c r="AA39" s="69">
        <v>46287</v>
      </c>
      <c r="AB39" s="25"/>
      <c r="AC39" s="71"/>
      <c r="AD39" s="220" t="s">
        <v>3640</v>
      </c>
      <c r="AE39" s="222">
        <v>46289</v>
      </c>
      <c r="AF39" s="69"/>
      <c r="AG39" s="169"/>
      <c r="AH39" s="170"/>
      <c r="AI39" s="77"/>
      <c r="AJ39" s="80"/>
      <c r="AK39" s="80"/>
      <c r="AL39" s="82"/>
      <c r="AM39" s="82"/>
      <c r="AN39" s="82"/>
      <c r="AO39" s="82"/>
      <c r="AP39" s="82"/>
      <c r="AQ39" s="82"/>
      <c r="AR39" s="5"/>
      <c r="AS39" s="83"/>
      <c r="AT39" s="54" t="s">
        <v>3650</v>
      </c>
      <c r="AU39" s="84" t="e">
        <f t="shared" ca="1" si="4"/>
        <v>#NAME?</v>
      </c>
      <c r="AV39" s="85" t="e">
        <f t="shared" ca="1" si="5"/>
        <v>#NAME?</v>
      </c>
      <c r="AW39" s="86" t="e">
        <f t="shared" ca="1" si="6"/>
        <v>#NAME?</v>
      </c>
      <c r="AX39" s="85" t="e">
        <f t="shared" ca="1" si="7"/>
        <v>#NAME?</v>
      </c>
      <c r="AY39" s="86">
        <f t="shared" si="8"/>
        <v>200001142682</v>
      </c>
      <c r="AZ39" s="171" t="e">
        <f t="shared" ca="1" si="9"/>
        <v>#NAME?</v>
      </c>
      <c r="BA39" s="85" t="e">
        <f t="shared" ca="1" si="10"/>
        <v>#NAME?</v>
      </c>
      <c r="BB39" s="85" t="e">
        <f t="shared" ca="1" si="11"/>
        <v>#NAME?</v>
      </c>
      <c r="BC39" s="90" t="e">
        <f t="shared" ca="1" si="12"/>
        <v>#NAME?</v>
      </c>
      <c r="BD39" s="90" t="e">
        <f t="shared" ca="1" si="13"/>
        <v>#NAME?</v>
      </c>
      <c r="BE39" s="85" t="e">
        <f t="shared" ca="1" si="14"/>
        <v>#NAME?</v>
      </c>
      <c r="BF39" s="22" t="e">
        <f t="shared" ca="1" si="15"/>
        <v>#NAME?</v>
      </c>
      <c r="BG39" s="22" t="e">
        <f t="shared" ca="1" si="16"/>
        <v>#NAME?</v>
      </c>
      <c r="BH39" s="10"/>
      <c r="BI39" s="10"/>
      <c r="BJ39" s="10"/>
      <c r="BK39" s="10"/>
      <c r="BL39" s="10"/>
      <c r="BM39" s="10"/>
      <c r="BN39" s="12"/>
      <c r="BO39" s="12"/>
    </row>
    <row r="40" spans="1:67" ht="13.5" customHeight="1" x14ac:dyDescent="0.35">
      <c r="A40" s="25">
        <f t="shared" si="0"/>
        <v>38</v>
      </c>
      <c r="B40" s="144">
        <v>46271</v>
      </c>
      <c r="C40" s="54" t="s">
        <v>3594</v>
      </c>
      <c r="D40" s="54" t="s">
        <v>136</v>
      </c>
      <c r="E40" s="54" t="s">
        <v>137</v>
      </c>
      <c r="F40" s="54">
        <v>1</v>
      </c>
      <c r="G40" s="54" t="s">
        <v>65</v>
      </c>
      <c r="H40" s="54" t="str">
        <f t="shared" si="1"/>
        <v>DONE</v>
      </c>
      <c r="I40" s="54" t="s">
        <v>1029</v>
      </c>
      <c r="J40" s="58" t="s">
        <v>166</v>
      </c>
      <c r="K40" s="58" t="s">
        <v>167</v>
      </c>
      <c r="L40" s="113">
        <v>8008</v>
      </c>
      <c r="M40" s="54"/>
      <c r="N40" s="54" t="s">
        <v>84</v>
      </c>
      <c r="O40" s="223" t="s">
        <v>91</v>
      </c>
      <c r="P40" s="54" t="s">
        <v>1761</v>
      </c>
      <c r="Q40" s="54" t="s">
        <v>148</v>
      </c>
      <c r="R40" s="204">
        <v>200001139985</v>
      </c>
      <c r="S40" s="66">
        <v>46279</v>
      </c>
      <c r="T40" s="66" t="str">
        <f t="shared" si="2"/>
        <v>DONE</v>
      </c>
      <c r="U40" s="205"/>
      <c r="V40" s="71">
        <v>9200112975</v>
      </c>
      <c r="W40" s="25">
        <v>51093</v>
      </c>
      <c r="X40" s="69">
        <v>46286</v>
      </c>
      <c r="Y40" s="69" t="str">
        <f t="shared" si="3"/>
        <v>DONE</v>
      </c>
      <c r="Z40" s="25">
        <v>55286</v>
      </c>
      <c r="AA40" s="69">
        <v>46287</v>
      </c>
      <c r="AB40" s="25"/>
      <c r="AC40" s="71"/>
      <c r="AD40" s="220" t="s">
        <v>3640</v>
      </c>
      <c r="AE40" s="222">
        <v>46289</v>
      </c>
      <c r="AF40" s="69"/>
      <c r="AG40" s="169"/>
      <c r="AH40" s="170"/>
      <c r="AI40" s="77"/>
      <c r="AJ40" s="80"/>
      <c r="AK40" s="80"/>
      <c r="AL40" s="82"/>
      <c r="AM40" s="82"/>
      <c r="AN40" s="82"/>
      <c r="AO40" s="82"/>
      <c r="AP40" s="82"/>
      <c r="AQ40" s="82"/>
      <c r="AR40" s="5"/>
      <c r="AS40" s="83"/>
      <c r="AT40" s="54" t="s">
        <v>3654</v>
      </c>
      <c r="AU40" s="84" t="e">
        <f t="shared" ca="1" si="4"/>
        <v>#NAME?</v>
      </c>
      <c r="AV40" s="85" t="e">
        <f t="shared" ca="1" si="5"/>
        <v>#NAME?</v>
      </c>
      <c r="AW40" s="86" t="e">
        <f t="shared" ca="1" si="6"/>
        <v>#NAME?</v>
      </c>
      <c r="AX40" s="85" t="e">
        <f t="shared" ca="1" si="7"/>
        <v>#NAME?</v>
      </c>
      <c r="AY40" s="86">
        <f t="shared" si="8"/>
        <v>200001145294</v>
      </c>
      <c r="AZ40" s="171" t="e">
        <f t="shared" ca="1" si="9"/>
        <v>#NAME?</v>
      </c>
      <c r="BA40" s="85" t="e">
        <f t="shared" ca="1" si="10"/>
        <v>#NAME?</v>
      </c>
      <c r="BB40" s="85" t="e">
        <f t="shared" ca="1" si="11"/>
        <v>#NAME?</v>
      </c>
      <c r="BC40" s="90" t="e">
        <f t="shared" ca="1" si="12"/>
        <v>#NAME?</v>
      </c>
      <c r="BD40" s="90" t="e">
        <f t="shared" ca="1" si="13"/>
        <v>#NAME?</v>
      </c>
      <c r="BE40" s="85" t="e">
        <f t="shared" ca="1" si="14"/>
        <v>#NAME?</v>
      </c>
      <c r="BF40" s="22" t="e">
        <f t="shared" ca="1" si="15"/>
        <v>#NAME?</v>
      </c>
      <c r="BG40" s="22" t="e">
        <f t="shared" ca="1" si="16"/>
        <v>#NAME?</v>
      </c>
      <c r="BH40" s="10"/>
      <c r="BI40" s="10"/>
      <c r="BJ40" s="10"/>
      <c r="BK40" s="10"/>
      <c r="BL40" s="10"/>
      <c r="BM40" s="10"/>
      <c r="BN40" s="12"/>
      <c r="BO40" s="12"/>
    </row>
    <row r="41" spans="1:67" ht="13.5" customHeight="1" x14ac:dyDescent="0.35">
      <c r="A41" s="25">
        <f t="shared" si="0"/>
        <v>39</v>
      </c>
      <c r="B41" s="144">
        <v>46273</v>
      </c>
      <c r="C41" s="54" t="s">
        <v>3595</v>
      </c>
      <c r="D41" s="54" t="s">
        <v>177</v>
      </c>
      <c r="E41" s="54" t="s">
        <v>178</v>
      </c>
      <c r="F41" s="54">
        <v>1</v>
      </c>
      <c r="G41" s="54" t="s">
        <v>65</v>
      </c>
      <c r="H41" s="54" t="str">
        <f t="shared" si="1"/>
        <v>DONE</v>
      </c>
      <c r="I41" s="54" t="s">
        <v>1893</v>
      </c>
      <c r="J41" s="58" t="s">
        <v>166</v>
      </c>
      <c r="K41" s="58" t="s">
        <v>167</v>
      </c>
      <c r="L41" s="113"/>
      <c r="M41" s="54"/>
      <c r="N41" s="54" t="s">
        <v>184</v>
      </c>
      <c r="O41" s="223" t="s">
        <v>91</v>
      </c>
      <c r="P41" s="54" t="s">
        <v>830</v>
      </c>
      <c r="Q41" s="54" t="s">
        <v>533</v>
      </c>
      <c r="R41" s="204">
        <v>200001139996</v>
      </c>
      <c r="S41" s="66">
        <v>46279</v>
      </c>
      <c r="T41" s="66" t="str">
        <f t="shared" si="2"/>
        <v>DONE</v>
      </c>
      <c r="U41" s="205"/>
      <c r="V41" s="71">
        <v>9200112941</v>
      </c>
      <c r="W41" s="25">
        <v>51067</v>
      </c>
      <c r="X41" s="69">
        <v>46286</v>
      </c>
      <c r="Y41" s="69" t="str">
        <f t="shared" si="3"/>
        <v>DONE</v>
      </c>
      <c r="Z41" s="25">
        <v>55184</v>
      </c>
      <c r="AA41" s="69">
        <v>46286</v>
      </c>
      <c r="AB41" s="25"/>
      <c r="AC41" s="71"/>
      <c r="AD41" s="220" t="s">
        <v>3656</v>
      </c>
      <c r="AE41" s="222">
        <v>46286</v>
      </c>
      <c r="AF41" s="69"/>
      <c r="AG41" s="169"/>
      <c r="AH41" s="170"/>
      <c r="AI41" s="77"/>
      <c r="AJ41" s="80"/>
      <c r="AK41" s="80"/>
      <c r="AL41" s="82"/>
      <c r="AM41" s="82"/>
      <c r="AN41" s="82"/>
      <c r="AO41" s="82"/>
      <c r="AP41" s="82"/>
      <c r="AQ41" s="82"/>
      <c r="AR41" s="5"/>
      <c r="AS41" s="83"/>
      <c r="AT41" s="54" t="s">
        <v>3658</v>
      </c>
      <c r="AU41" s="84" t="e">
        <f t="shared" ca="1" si="4"/>
        <v>#NAME?</v>
      </c>
      <c r="AV41" s="85" t="e">
        <f t="shared" ca="1" si="5"/>
        <v>#NAME?</v>
      </c>
      <c r="AW41" s="86" t="e">
        <f t="shared" ca="1" si="6"/>
        <v>#NAME?</v>
      </c>
      <c r="AX41" s="85" t="e">
        <f t="shared" ca="1" si="7"/>
        <v>#NAME?</v>
      </c>
      <c r="AY41" s="86">
        <f t="shared" si="8"/>
        <v>200001144300</v>
      </c>
      <c r="AZ41" s="171" t="e">
        <f t="shared" ca="1" si="9"/>
        <v>#NAME?</v>
      </c>
      <c r="BA41" s="85" t="e">
        <f t="shared" ca="1" si="10"/>
        <v>#NAME?</v>
      </c>
      <c r="BB41" s="85" t="e">
        <f t="shared" ca="1" si="11"/>
        <v>#NAME?</v>
      </c>
      <c r="BC41" s="90" t="e">
        <f t="shared" ca="1" si="12"/>
        <v>#NAME?</v>
      </c>
      <c r="BD41" s="90" t="e">
        <f t="shared" ca="1" si="13"/>
        <v>#NAME?</v>
      </c>
      <c r="BE41" s="85" t="e">
        <f t="shared" ca="1" si="14"/>
        <v>#NAME?</v>
      </c>
      <c r="BF41" s="22" t="e">
        <f t="shared" ca="1" si="15"/>
        <v>#NAME?</v>
      </c>
      <c r="BG41" s="22" t="e">
        <f t="shared" ca="1" si="16"/>
        <v>#NAME?</v>
      </c>
      <c r="BH41" s="10"/>
      <c r="BI41" s="10"/>
      <c r="BJ41" s="10"/>
      <c r="BK41" s="10"/>
      <c r="BL41" s="10"/>
      <c r="BM41" s="10"/>
      <c r="BN41" s="12"/>
      <c r="BO41" s="12"/>
    </row>
    <row r="42" spans="1:67" ht="13.5" customHeight="1" x14ac:dyDescent="0.35">
      <c r="A42" s="25">
        <f t="shared" si="0"/>
        <v>40</v>
      </c>
      <c r="B42" s="144">
        <v>46273</v>
      </c>
      <c r="C42" s="54" t="s">
        <v>3597</v>
      </c>
      <c r="D42" s="54" t="s">
        <v>3378</v>
      </c>
      <c r="E42" s="54" t="s">
        <v>3379</v>
      </c>
      <c r="F42" s="54">
        <v>16</v>
      </c>
      <c r="G42" s="54" t="s">
        <v>65</v>
      </c>
      <c r="H42" s="54" t="str">
        <f t="shared" si="1"/>
        <v>DONE</v>
      </c>
      <c r="I42" s="54" t="s">
        <v>3660</v>
      </c>
      <c r="J42" s="58" t="s">
        <v>3661</v>
      </c>
      <c r="K42" s="58" t="s">
        <v>637</v>
      </c>
      <c r="L42" s="113"/>
      <c r="M42" s="54"/>
      <c r="N42" s="54" t="s">
        <v>161</v>
      </c>
      <c r="O42" s="58" t="s">
        <v>81</v>
      </c>
      <c r="P42" s="54" t="s">
        <v>2696</v>
      </c>
      <c r="Q42" s="54" t="s">
        <v>1055</v>
      </c>
      <c r="R42" s="204">
        <v>200001140053</v>
      </c>
      <c r="S42" s="66">
        <v>46275</v>
      </c>
      <c r="T42" s="66" t="str">
        <f t="shared" si="2"/>
        <v>DONE</v>
      </c>
      <c r="U42" s="205"/>
      <c r="V42" s="71">
        <v>9200113050</v>
      </c>
      <c r="W42" s="25">
        <v>51144</v>
      </c>
      <c r="X42" s="69">
        <v>46286</v>
      </c>
      <c r="Y42" s="69" t="str">
        <f t="shared" si="3"/>
        <v>DONE</v>
      </c>
      <c r="Z42" s="25">
        <v>55250</v>
      </c>
      <c r="AA42" s="69">
        <v>46287</v>
      </c>
      <c r="AB42" s="25"/>
      <c r="AC42" s="71"/>
      <c r="AD42" s="220" t="s">
        <v>3662</v>
      </c>
      <c r="AE42" s="222">
        <v>46289</v>
      </c>
      <c r="AF42" s="69"/>
      <c r="AG42" s="169"/>
      <c r="AH42" s="170"/>
      <c r="AI42" s="77"/>
      <c r="AJ42" s="80"/>
      <c r="AK42" s="80"/>
      <c r="AL42" s="82"/>
      <c r="AM42" s="82"/>
      <c r="AN42" s="82"/>
      <c r="AO42" s="82"/>
      <c r="AP42" s="82"/>
      <c r="AQ42" s="82"/>
      <c r="AR42" s="5"/>
      <c r="AS42" s="83"/>
      <c r="AT42" s="54" t="s">
        <v>3663</v>
      </c>
      <c r="AU42" s="84" t="e">
        <f t="shared" ca="1" si="4"/>
        <v>#NAME?</v>
      </c>
      <c r="AV42" s="85" t="e">
        <f t="shared" ca="1" si="5"/>
        <v>#NAME?</v>
      </c>
      <c r="AW42" s="86" t="e">
        <f t="shared" ca="1" si="6"/>
        <v>#NAME?</v>
      </c>
      <c r="AX42" s="85" t="e">
        <f t="shared" ca="1" si="7"/>
        <v>#NAME?</v>
      </c>
      <c r="AY42" s="86">
        <f t="shared" si="8"/>
        <v>200001145292</v>
      </c>
      <c r="AZ42" s="171" t="e">
        <f t="shared" ca="1" si="9"/>
        <v>#NAME?</v>
      </c>
      <c r="BA42" s="85" t="e">
        <f t="shared" ca="1" si="10"/>
        <v>#NAME?</v>
      </c>
      <c r="BB42" s="85" t="e">
        <f t="shared" ca="1" si="11"/>
        <v>#NAME?</v>
      </c>
      <c r="BC42" s="90" t="e">
        <f t="shared" ca="1" si="12"/>
        <v>#NAME?</v>
      </c>
      <c r="BD42" s="90" t="e">
        <f t="shared" ca="1" si="13"/>
        <v>#NAME?</v>
      </c>
      <c r="BE42" s="85" t="e">
        <f t="shared" ca="1" si="14"/>
        <v>#NAME?</v>
      </c>
      <c r="BF42" s="22" t="e">
        <f t="shared" ca="1" si="15"/>
        <v>#NAME?</v>
      </c>
      <c r="BG42" s="22" t="e">
        <f t="shared" ca="1" si="16"/>
        <v>#NAME?</v>
      </c>
      <c r="BH42" s="10"/>
      <c r="BI42" s="10"/>
      <c r="BJ42" s="10"/>
      <c r="BK42" s="10"/>
      <c r="BL42" s="10"/>
      <c r="BM42" s="10"/>
      <c r="BN42" s="12"/>
      <c r="BO42" s="12"/>
    </row>
    <row r="43" spans="1:67" ht="13.5" customHeight="1" x14ac:dyDescent="0.35">
      <c r="A43" s="25">
        <f t="shared" si="0"/>
        <v>41</v>
      </c>
      <c r="B43" s="144">
        <v>46273</v>
      </c>
      <c r="C43" s="54" t="s">
        <v>3597</v>
      </c>
      <c r="D43" s="54" t="s">
        <v>2510</v>
      </c>
      <c r="E43" s="54" t="s">
        <v>2511</v>
      </c>
      <c r="F43" s="54">
        <v>10</v>
      </c>
      <c r="G43" s="54" t="s">
        <v>65</v>
      </c>
      <c r="H43" s="54" t="str">
        <f t="shared" si="1"/>
        <v>DONE</v>
      </c>
      <c r="I43" s="54" t="s">
        <v>3660</v>
      </c>
      <c r="J43" s="58" t="s">
        <v>3661</v>
      </c>
      <c r="K43" s="58" t="s">
        <v>637</v>
      </c>
      <c r="L43" s="113"/>
      <c r="M43" s="54"/>
      <c r="N43" s="54" t="s">
        <v>161</v>
      </c>
      <c r="O43" s="58" t="s">
        <v>81</v>
      </c>
      <c r="P43" s="54" t="s">
        <v>2696</v>
      </c>
      <c r="Q43" s="54" t="s">
        <v>1055</v>
      </c>
      <c r="R43" s="204">
        <v>200001140053</v>
      </c>
      <c r="S43" s="66">
        <v>46275</v>
      </c>
      <c r="T43" s="66" t="str">
        <f t="shared" si="2"/>
        <v>DONE</v>
      </c>
      <c r="U43" s="205"/>
      <c r="V43" s="71">
        <v>9200113050</v>
      </c>
      <c r="W43" s="25">
        <v>51144</v>
      </c>
      <c r="X43" s="69">
        <v>46286</v>
      </c>
      <c r="Y43" s="69" t="str">
        <f t="shared" si="3"/>
        <v>DONE</v>
      </c>
      <c r="Z43" s="25">
        <v>55250</v>
      </c>
      <c r="AA43" s="69">
        <v>46287</v>
      </c>
      <c r="AB43" s="25"/>
      <c r="AC43" s="71"/>
      <c r="AD43" s="220" t="s">
        <v>3662</v>
      </c>
      <c r="AE43" s="222">
        <v>46289</v>
      </c>
      <c r="AF43" s="69"/>
      <c r="AG43" s="169"/>
      <c r="AH43" s="170"/>
      <c r="AI43" s="77"/>
      <c r="AJ43" s="80"/>
      <c r="AK43" s="80"/>
      <c r="AL43" s="82"/>
      <c r="AM43" s="82"/>
      <c r="AN43" s="82"/>
      <c r="AO43" s="82"/>
      <c r="AP43" s="82"/>
      <c r="AQ43" s="82"/>
      <c r="AR43" s="5"/>
      <c r="AS43" s="83"/>
      <c r="AT43" s="54" t="s">
        <v>3665</v>
      </c>
      <c r="AU43" s="84" t="e">
        <f t="shared" ca="1" si="4"/>
        <v>#NAME?</v>
      </c>
      <c r="AV43" s="85" t="e">
        <f t="shared" ca="1" si="5"/>
        <v>#NAME?</v>
      </c>
      <c r="AW43" s="86" t="e">
        <f t="shared" ca="1" si="6"/>
        <v>#NAME?</v>
      </c>
      <c r="AX43" s="85" t="e">
        <f t="shared" ca="1" si="7"/>
        <v>#NAME?</v>
      </c>
      <c r="AY43" s="86">
        <f t="shared" si="8"/>
        <v>200001145290</v>
      </c>
      <c r="AZ43" s="171" t="e">
        <f t="shared" ca="1" si="9"/>
        <v>#NAME?</v>
      </c>
      <c r="BA43" s="85" t="e">
        <f t="shared" ca="1" si="10"/>
        <v>#NAME?</v>
      </c>
      <c r="BB43" s="85" t="e">
        <f t="shared" ca="1" si="11"/>
        <v>#NAME?</v>
      </c>
      <c r="BC43" s="90" t="e">
        <f t="shared" ca="1" si="12"/>
        <v>#NAME?</v>
      </c>
      <c r="BD43" s="90" t="e">
        <f t="shared" ca="1" si="13"/>
        <v>#NAME?</v>
      </c>
      <c r="BE43" s="85" t="e">
        <f t="shared" ca="1" si="14"/>
        <v>#NAME?</v>
      </c>
      <c r="BF43" s="22" t="e">
        <f t="shared" ca="1" si="15"/>
        <v>#NAME?</v>
      </c>
      <c r="BG43" s="22" t="e">
        <f t="shared" ca="1" si="16"/>
        <v>#NAME?</v>
      </c>
      <c r="BH43" s="10"/>
      <c r="BI43" s="10"/>
      <c r="BJ43" s="10"/>
      <c r="BK43" s="10"/>
      <c r="BL43" s="10"/>
      <c r="BM43" s="10"/>
      <c r="BN43" s="12"/>
      <c r="BO43" s="12"/>
    </row>
    <row r="44" spans="1:67" ht="13.5" customHeight="1" x14ac:dyDescent="0.35">
      <c r="A44" s="25">
        <f t="shared" si="0"/>
        <v>42</v>
      </c>
      <c r="B44" s="144">
        <v>46273</v>
      </c>
      <c r="C44" s="54" t="s">
        <v>3597</v>
      </c>
      <c r="D44" s="54" t="s">
        <v>1152</v>
      </c>
      <c r="E44" s="54" t="s">
        <v>1154</v>
      </c>
      <c r="F44" s="54">
        <v>2</v>
      </c>
      <c r="G44" s="54" t="s">
        <v>3117</v>
      </c>
      <c r="H44" s="54" t="str">
        <f t="shared" si="1"/>
        <v>DONE</v>
      </c>
      <c r="I44" s="54" t="s">
        <v>3660</v>
      </c>
      <c r="J44" s="58" t="s">
        <v>3661</v>
      </c>
      <c r="K44" s="58" t="s">
        <v>637</v>
      </c>
      <c r="L44" s="113"/>
      <c r="M44" s="54"/>
      <c r="N44" s="54" t="s">
        <v>161</v>
      </c>
      <c r="O44" s="58" t="s">
        <v>81</v>
      </c>
      <c r="P44" s="54" t="s">
        <v>2696</v>
      </c>
      <c r="Q44" s="54" t="s">
        <v>1055</v>
      </c>
      <c r="R44" s="204">
        <v>200001140053</v>
      </c>
      <c r="S44" s="66">
        <v>46275</v>
      </c>
      <c r="T44" s="66" t="str">
        <f t="shared" si="2"/>
        <v>DONE</v>
      </c>
      <c r="U44" s="205"/>
      <c r="V44" s="71">
        <v>9200113050</v>
      </c>
      <c r="W44" s="25">
        <v>51144</v>
      </c>
      <c r="X44" s="69">
        <v>46286</v>
      </c>
      <c r="Y44" s="69" t="str">
        <f t="shared" si="3"/>
        <v>DONE</v>
      </c>
      <c r="Z44" s="25">
        <v>55250</v>
      </c>
      <c r="AA44" s="69">
        <v>46287</v>
      </c>
      <c r="AB44" s="25"/>
      <c r="AC44" s="71"/>
      <c r="AD44" s="220" t="s">
        <v>3662</v>
      </c>
      <c r="AE44" s="222">
        <v>46289</v>
      </c>
      <c r="AF44" s="69"/>
      <c r="AG44" s="169"/>
      <c r="AH44" s="170"/>
      <c r="AI44" s="77"/>
      <c r="AJ44" s="80"/>
      <c r="AK44" s="80"/>
      <c r="AL44" s="82"/>
      <c r="AM44" s="82"/>
      <c r="AN44" s="82"/>
      <c r="AO44" s="82"/>
      <c r="AP44" s="82"/>
      <c r="AQ44" s="82"/>
      <c r="AR44" s="5"/>
      <c r="AS44" s="83"/>
      <c r="AT44" s="54" t="s">
        <v>3666</v>
      </c>
      <c r="AU44" s="84" t="e">
        <f t="shared" ca="1" si="4"/>
        <v>#NAME?</v>
      </c>
      <c r="AV44" s="85" t="e">
        <f t="shared" ca="1" si="5"/>
        <v>#NAME?</v>
      </c>
      <c r="AW44" s="86" t="e">
        <f t="shared" ca="1" si="6"/>
        <v>#NAME?</v>
      </c>
      <c r="AX44" s="85" t="e">
        <f t="shared" ca="1" si="7"/>
        <v>#NAME?</v>
      </c>
      <c r="AY44" s="86">
        <f t="shared" si="8"/>
        <v>200001145267</v>
      </c>
      <c r="AZ44" s="171" t="e">
        <f t="shared" ca="1" si="9"/>
        <v>#NAME?</v>
      </c>
      <c r="BA44" s="85" t="e">
        <f t="shared" ca="1" si="10"/>
        <v>#NAME?</v>
      </c>
      <c r="BB44" s="85" t="e">
        <f t="shared" ca="1" si="11"/>
        <v>#NAME?</v>
      </c>
      <c r="BC44" s="90" t="e">
        <f t="shared" ca="1" si="12"/>
        <v>#NAME?</v>
      </c>
      <c r="BD44" s="90" t="e">
        <f t="shared" ca="1" si="13"/>
        <v>#NAME?</v>
      </c>
      <c r="BE44" s="85" t="e">
        <f t="shared" ca="1" si="14"/>
        <v>#NAME?</v>
      </c>
      <c r="BF44" s="22" t="e">
        <f t="shared" ca="1" si="15"/>
        <v>#NAME?</v>
      </c>
      <c r="BG44" s="22" t="e">
        <f t="shared" ca="1" si="16"/>
        <v>#NAME?</v>
      </c>
      <c r="BH44" s="10"/>
      <c r="BI44" s="10"/>
      <c r="BJ44" s="10"/>
      <c r="BK44" s="10"/>
      <c r="BL44" s="10"/>
      <c r="BM44" s="10"/>
      <c r="BN44" s="12"/>
      <c r="BO44" s="12"/>
    </row>
    <row r="45" spans="1:67" ht="13.5" customHeight="1" x14ac:dyDescent="0.35">
      <c r="A45" s="25">
        <f t="shared" si="0"/>
        <v>43</v>
      </c>
      <c r="B45" s="144">
        <v>46273</v>
      </c>
      <c r="C45" s="54" t="s">
        <v>3597</v>
      </c>
      <c r="D45" s="54" t="s">
        <v>3667</v>
      </c>
      <c r="E45" s="54" t="s">
        <v>3668</v>
      </c>
      <c r="F45" s="54">
        <v>10</v>
      </c>
      <c r="G45" s="54" t="s">
        <v>65</v>
      </c>
      <c r="H45" s="54" t="str">
        <f t="shared" si="1"/>
        <v>DONE</v>
      </c>
      <c r="I45" s="54" t="s">
        <v>3660</v>
      </c>
      <c r="J45" s="58" t="s">
        <v>3661</v>
      </c>
      <c r="K45" s="58" t="s">
        <v>637</v>
      </c>
      <c r="L45" s="113"/>
      <c r="M45" s="54"/>
      <c r="N45" s="54" t="s">
        <v>161</v>
      </c>
      <c r="O45" s="58" t="s">
        <v>81</v>
      </c>
      <c r="P45" s="54" t="s">
        <v>2696</v>
      </c>
      <c r="Q45" s="54" t="s">
        <v>1055</v>
      </c>
      <c r="R45" s="204">
        <v>200001140053</v>
      </c>
      <c r="S45" s="66">
        <v>46275</v>
      </c>
      <c r="T45" s="66" t="str">
        <f t="shared" si="2"/>
        <v>DONE</v>
      </c>
      <c r="U45" s="205"/>
      <c r="V45" s="71">
        <v>9200113050</v>
      </c>
      <c r="W45" s="25">
        <v>51144</v>
      </c>
      <c r="X45" s="69">
        <v>46286</v>
      </c>
      <c r="Y45" s="69" t="str">
        <f t="shared" si="3"/>
        <v>DONE</v>
      </c>
      <c r="Z45" s="25">
        <v>55250</v>
      </c>
      <c r="AA45" s="69">
        <v>46287</v>
      </c>
      <c r="AB45" s="25"/>
      <c r="AC45" s="71"/>
      <c r="AD45" s="220" t="s">
        <v>3662</v>
      </c>
      <c r="AE45" s="222">
        <v>46289</v>
      </c>
      <c r="AF45" s="69"/>
      <c r="AG45" s="169"/>
      <c r="AH45" s="170"/>
      <c r="AI45" s="77"/>
      <c r="AJ45" s="80"/>
      <c r="AK45" s="80"/>
      <c r="AL45" s="82"/>
      <c r="AM45" s="82"/>
      <c r="AN45" s="82"/>
      <c r="AO45" s="82"/>
      <c r="AP45" s="82"/>
      <c r="AQ45" s="82"/>
      <c r="AR45" s="5"/>
      <c r="AS45" s="83"/>
      <c r="AT45" s="54" t="s">
        <v>3669</v>
      </c>
      <c r="AU45" s="84" t="e">
        <f t="shared" ca="1" si="4"/>
        <v>#NAME?</v>
      </c>
      <c r="AV45" s="85" t="e">
        <f t="shared" ca="1" si="5"/>
        <v>#NAME?</v>
      </c>
      <c r="AW45" s="86" t="e">
        <f t="shared" ca="1" si="6"/>
        <v>#NAME?</v>
      </c>
      <c r="AX45" s="85" t="e">
        <f t="shared" ca="1" si="7"/>
        <v>#NAME?</v>
      </c>
      <c r="AY45" s="86" t="str">
        <f t="shared" si="8"/>
        <v>BOSTON</v>
      </c>
      <c r="AZ45" s="171" t="e">
        <f t="shared" ca="1" si="9"/>
        <v>#NAME?</v>
      </c>
      <c r="BA45" s="85" t="e">
        <f t="shared" ca="1" si="10"/>
        <v>#NAME?</v>
      </c>
      <c r="BB45" s="85" t="e">
        <f t="shared" ca="1" si="11"/>
        <v>#NAME?</v>
      </c>
      <c r="BC45" s="90" t="e">
        <f t="shared" ca="1" si="12"/>
        <v>#NAME?</v>
      </c>
      <c r="BD45" s="90" t="e">
        <f t="shared" ca="1" si="13"/>
        <v>#NAME?</v>
      </c>
      <c r="BE45" s="85" t="e">
        <f t="shared" ca="1" si="14"/>
        <v>#NAME?</v>
      </c>
      <c r="BF45" s="22" t="e">
        <f t="shared" ca="1" si="15"/>
        <v>#NAME?</v>
      </c>
      <c r="BG45" s="22" t="e">
        <f t="shared" ca="1" si="16"/>
        <v>#NAME?</v>
      </c>
      <c r="BH45" s="10"/>
      <c r="BI45" s="10"/>
      <c r="BJ45" s="10"/>
      <c r="BK45" s="10"/>
      <c r="BL45" s="10"/>
      <c r="BM45" s="10"/>
      <c r="BN45" s="12"/>
      <c r="BO45" s="12"/>
    </row>
    <row r="46" spans="1:67" ht="13.5" customHeight="1" x14ac:dyDescent="0.35">
      <c r="A46" s="25">
        <f t="shared" si="0"/>
        <v>44</v>
      </c>
      <c r="B46" s="144">
        <v>46274</v>
      </c>
      <c r="C46" s="54" t="s">
        <v>3598</v>
      </c>
      <c r="D46" s="54" t="s">
        <v>1587</v>
      </c>
      <c r="E46" s="54" t="s">
        <v>1588</v>
      </c>
      <c r="F46" s="54">
        <v>1</v>
      </c>
      <c r="G46" s="54" t="s">
        <v>65</v>
      </c>
      <c r="H46" s="54" t="str">
        <f t="shared" si="1"/>
        <v>DONE</v>
      </c>
      <c r="I46" s="54" t="s">
        <v>2668</v>
      </c>
      <c r="J46" s="58" t="s">
        <v>2669</v>
      </c>
      <c r="K46" s="58" t="s">
        <v>1505</v>
      </c>
      <c r="L46" s="113"/>
      <c r="M46" s="54"/>
      <c r="N46" s="54" t="s">
        <v>161</v>
      </c>
      <c r="O46" s="58" t="s">
        <v>81</v>
      </c>
      <c r="P46" s="54" t="s">
        <v>2696</v>
      </c>
      <c r="Q46" s="54" t="s">
        <v>1055</v>
      </c>
      <c r="R46" s="204">
        <v>200001141980</v>
      </c>
      <c r="S46" s="66">
        <v>46279</v>
      </c>
      <c r="T46" s="66" t="str">
        <f t="shared" si="2"/>
        <v>DONE</v>
      </c>
      <c r="U46" s="205"/>
      <c r="V46" s="71">
        <v>9200112958</v>
      </c>
      <c r="W46" s="25">
        <v>51088</v>
      </c>
      <c r="X46" s="69">
        <v>46286</v>
      </c>
      <c r="Y46" s="69" t="str">
        <f t="shared" si="3"/>
        <v>DONE</v>
      </c>
      <c r="Z46" s="25">
        <v>55289</v>
      </c>
      <c r="AA46" s="69">
        <v>46287</v>
      </c>
      <c r="AB46" s="25"/>
      <c r="AC46" s="71"/>
      <c r="AD46" s="220" t="s">
        <v>3670</v>
      </c>
      <c r="AE46" s="222">
        <v>46289</v>
      </c>
      <c r="AF46" s="69"/>
      <c r="AG46" s="169"/>
      <c r="AH46" s="170"/>
      <c r="AI46" s="77"/>
      <c r="AJ46" s="80"/>
      <c r="AK46" s="80"/>
      <c r="AL46" s="82"/>
      <c r="AM46" s="82"/>
      <c r="AN46" s="82"/>
      <c r="AO46" s="82"/>
      <c r="AP46" s="82"/>
      <c r="AQ46" s="82"/>
      <c r="AR46" s="5"/>
      <c r="AS46" s="83"/>
      <c r="AT46" s="54" t="s">
        <v>3671</v>
      </c>
      <c r="AU46" s="84" t="e">
        <f t="shared" ca="1" si="4"/>
        <v>#NAME?</v>
      </c>
      <c r="AV46" s="85" t="e">
        <f t="shared" ca="1" si="5"/>
        <v>#NAME?</v>
      </c>
      <c r="AW46" s="86" t="e">
        <f t="shared" ca="1" si="6"/>
        <v>#NAME?</v>
      </c>
      <c r="AX46" s="85" t="e">
        <f t="shared" ca="1" si="7"/>
        <v>#NAME?</v>
      </c>
      <c r="AY46" s="86" t="str">
        <f t="shared" si="8"/>
        <v>BOSTON</v>
      </c>
      <c r="AZ46" s="171" t="e">
        <f t="shared" ca="1" si="9"/>
        <v>#NAME?</v>
      </c>
      <c r="BA46" s="85" t="e">
        <f t="shared" ca="1" si="10"/>
        <v>#NAME?</v>
      </c>
      <c r="BB46" s="85" t="e">
        <f t="shared" ca="1" si="11"/>
        <v>#NAME?</v>
      </c>
      <c r="BC46" s="90" t="e">
        <f t="shared" ca="1" si="12"/>
        <v>#NAME?</v>
      </c>
      <c r="BD46" s="90" t="e">
        <f t="shared" ca="1" si="13"/>
        <v>#NAME?</v>
      </c>
      <c r="BE46" s="85" t="e">
        <f t="shared" ca="1" si="14"/>
        <v>#NAME?</v>
      </c>
      <c r="BF46" s="22" t="e">
        <f t="shared" ca="1" si="15"/>
        <v>#NAME?</v>
      </c>
      <c r="BG46" s="22" t="e">
        <f t="shared" ca="1" si="16"/>
        <v>#NAME?</v>
      </c>
      <c r="BH46" s="10"/>
      <c r="BI46" s="10"/>
      <c r="BJ46" s="10"/>
      <c r="BK46" s="10"/>
      <c r="BL46" s="10"/>
      <c r="BM46" s="10"/>
      <c r="BN46" s="12"/>
      <c r="BO46" s="12"/>
    </row>
    <row r="47" spans="1:67" ht="13.5" customHeight="1" x14ac:dyDescent="0.35">
      <c r="A47" s="25">
        <f t="shared" si="0"/>
        <v>45</v>
      </c>
      <c r="B47" s="144">
        <v>46274</v>
      </c>
      <c r="C47" s="54" t="s">
        <v>3600</v>
      </c>
      <c r="D47" s="54" t="s">
        <v>212</v>
      </c>
      <c r="E47" s="54" t="s">
        <v>213</v>
      </c>
      <c r="F47" s="54">
        <v>1</v>
      </c>
      <c r="G47" s="54" t="s">
        <v>65</v>
      </c>
      <c r="H47" s="54" t="str">
        <f t="shared" si="1"/>
        <v>DONE</v>
      </c>
      <c r="I47" s="54" t="s">
        <v>1311</v>
      </c>
      <c r="J47" s="58" t="s">
        <v>180</v>
      </c>
      <c r="K47" s="58" t="s">
        <v>79</v>
      </c>
      <c r="L47" s="113">
        <v>9726</v>
      </c>
      <c r="M47" s="54"/>
      <c r="N47" s="54" t="s">
        <v>118</v>
      </c>
      <c r="O47" s="58" t="s">
        <v>91</v>
      </c>
      <c r="P47" s="54" t="s">
        <v>216</v>
      </c>
      <c r="Q47" s="54" t="s">
        <v>997</v>
      </c>
      <c r="R47" s="204">
        <v>200001141969</v>
      </c>
      <c r="S47" s="66">
        <v>46279</v>
      </c>
      <c r="T47" s="66" t="str">
        <f t="shared" si="2"/>
        <v>DONE</v>
      </c>
      <c r="U47" s="205"/>
      <c r="V47" s="71">
        <v>9200112967</v>
      </c>
      <c r="W47" s="25">
        <v>51091</v>
      </c>
      <c r="X47" s="69">
        <v>46286</v>
      </c>
      <c r="Y47" s="69" t="str">
        <f t="shared" si="3"/>
        <v>DONE</v>
      </c>
      <c r="Z47" s="25">
        <v>55288</v>
      </c>
      <c r="AA47" s="69">
        <v>46287</v>
      </c>
      <c r="AB47" s="25"/>
      <c r="AC47" s="71"/>
      <c r="AD47" s="220" t="s">
        <v>3674</v>
      </c>
      <c r="AE47" s="222">
        <v>46289</v>
      </c>
      <c r="AF47" s="69"/>
      <c r="AG47" s="169"/>
      <c r="AH47" s="170"/>
      <c r="AI47" s="77"/>
      <c r="AJ47" s="80"/>
      <c r="AK47" s="80"/>
      <c r="AL47" s="82"/>
      <c r="AM47" s="82"/>
      <c r="AN47" s="82"/>
      <c r="AO47" s="82"/>
      <c r="AP47" s="82"/>
      <c r="AQ47" s="82"/>
      <c r="AR47" s="5"/>
      <c r="AS47" s="83"/>
      <c r="AT47" s="54" t="s">
        <v>3675</v>
      </c>
      <c r="AU47" s="84" t="e">
        <f t="shared" ca="1" si="4"/>
        <v>#NAME?</v>
      </c>
      <c r="AV47" s="85" t="e">
        <f t="shared" ca="1" si="5"/>
        <v>#NAME?</v>
      </c>
      <c r="AW47" s="86" t="e">
        <f t="shared" ca="1" si="6"/>
        <v>#NAME?</v>
      </c>
      <c r="AX47" s="85" t="e">
        <f t="shared" ca="1" si="7"/>
        <v>#NAME?</v>
      </c>
      <c r="AY47" s="86">
        <f t="shared" si="8"/>
        <v>200001145283</v>
      </c>
      <c r="AZ47" s="171" t="e">
        <f t="shared" ca="1" si="9"/>
        <v>#NAME?</v>
      </c>
      <c r="BA47" s="85" t="e">
        <f t="shared" ca="1" si="10"/>
        <v>#NAME?</v>
      </c>
      <c r="BB47" s="85" t="e">
        <f t="shared" ca="1" si="11"/>
        <v>#NAME?</v>
      </c>
      <c r="BC47" s="90" t="e">
        <f t="shared" ca="1" si="12"/>
        <v>#NAME?</v>
      </c>
      <c r="BD47" s="90" t="e">
        <f t="shared" ca="1" si="13"/>
        <v>#NAME?</v>
      </c>
      <c r="BE47" s="85" t="e">
        <f t="shared" ca="1" si="14"/>
        <v>#NAME?</v>
      </c>
      <c r="BF47" s="22" t="e">
        <f t="shared" ca="1" si="15"/>
        <v>#NAME?</v>
      </c>
      <c r="BG47" s="22" t="e">
        <f t="shared" ca="1" si="16"/>
        <v>#NAME?</v>
      </c>
      <c r="BH47" s="10"/>
      <c r="BI47" s="10"/>
      <c r="BJ47" s="10"/>
      <c r="BK47" s="10"/>
      <c r="BL47" s="10"/>
      <c r="BM47" s="10"/>
      <c r="BN47" s="12"/>
      <c r="BO47" s="12"/>
    </row>
    <row r="48" spans="1:67" ht="13.5" customHeight="1" x14ac:dyDescent="0.35">
      <c r="A48" s="25">
        <f t="shared" si="0"/>
        <v>46</v>
      </c>
      <c r="B48" s="144">
        <v>46274</v>
      </c>
      <c r="C48" s="54" t="s">
        <v>3600</v>
      </c>
      <c r="D48" s="54" t="s">
        <v>234</v>
      </c>
      <c r="E48" s="54" t="s">
        <v>236</v>
      </c>
      <c r="F48" s="54">
        <v>1</v>
      </c>
      <c r="G48" s="54" t="s">
        <v>65</v>
      </c>
      <c r="H48" s="54" t="str">
        <f t="shared" si="1"/>
        <v>DONE</v>
      </c>
      <c r="I48" s="54" t="s">
        <v>1311</v>
      </c>
      <c r="J48" s="58" t="s">
        <v>180</v>
      </c>
      <c r="K48" s="58" t="s">
        <v>79</v>
      </c>
      <c r="L48" s="113">
        <v>9726</v>
      </c>
      <c r="M48" s="54"/>
      <c r="N48" s="54" t="s">
        <v>118</v>
      </c>
      <c r="O48" s="58" t="s">
        <v>91</v>
      </c>
      <c r="P48" s="54" t="s">
        <v>216</v>
      </c>
      <c r="Q48" s="54" t="s">
        <v>997</v>
      </c>
      <c r="R48" s="204">
        <v>200001141969</v>
      </c>
      <c r="S48" s="66">
        <v>46279</v>
      </c>
      <c r="T48" s="66" t="str">
        <f t="shared" si="2"/>
        <v>DONE</v>
      </c>
      <c r="U48" s="205"/>
      <c r="V48" s="71">
        <v>9200112967</v>
      </c>
      <c r="W48" s="25">
        <v>51091</v>
      </c>
      <c r="X48" s="69">
        <v>46286</v>
      </c>
      <c r="Y48" s="69" t="str">
        <f t="shared" si="3"/>
        <v>DONE</v>
      </c>
      <c r="Z48" s="25">
        <v>55288</v>
      </c>
      <c r="AA48" s="69">
        <v>46287</v>
      </c>
      <c r="AB48" s="25"/>
      <c r="AC48" s="71"/>
      <c r="AD48" s="220" t="s">
        <v>3674</v>
      </c>
      <c r="AE48" s="222">
        <v>46289</v>
      </c>
      <c r="AF48" s="69"/>
      <c r="AG48" s="169"/>
      <c r="AH48" s="170"/>
      <c r="AI48" s="77"/>
      <c r="AJ48" s="80"/>
      <c r="AK48" s="80"/>
      <c r="AL48" s="82"/>
      <c r="AM48" s="82"/>
      <c r="AN48" s="82"/>
      <c r="AO48" s="82"/>
      <c r="AP48" s="82"/>
      <c r="AQ48" s="82"/>
      <c r="AR48" s="5"/>
      <c r="AS48" s="83"/>
      <c r="AT48" s="54" t="s">
        <v>3677</v>
      </c>
      <c r="AU48" s="84" t="e">
        <f t="shared" ca="1" si="4"/>
        <v>#NAME?</v>
      </c>
      <c r="AV48" s="85" t="e">
        <f t="shared" ca="1" si="5"/>
        <v>#NAME?</v>
      </c>
      <c r="AW48" s="86" t="e">
        <f t="shared" ca="1" si="6"/>
        <v>#NAME?</v>
      </c>
      <c r="AX48" s="85" t="e">
        <f t="shared" ca="1" si="7"/>
        <v>#NAME?</v>
      </c>
      <c r="AY48" s="86">
        <f t="shared" si="8"/>
        <v>200001145286</v>
      </c>
      <c r="AZ48" s="171" t="e">
        <f t="shared" ca="1" si="9"/>
        <v>#NAME?</v>
      </c>
      <c r="BA48" s="85" t="e">
        <f t="shared" ca="1" si="10"/>
        <v>#NAME?</v>
      </c>
      <c r="BB48" s="85" t="e">
        <f t="shared" ca="1" si="11"/>
        <v>#NAME?</v>
      </c>
      <c r="BC48" s="90" t="e">
        <f t="shared" ca="1" si="12"/>
        <v>#NAME?</v>
      </c>
      <c r="BD48" s="90" t="e">
        <f t="shared" ca="1" si="13"/>
        <v>#NAME?</v>
      </c>
      <c r="BE48" s="85" t="e">
        <f t="shared" ca="1" si="14"/>
        <v>#NAME?</v>
      </c>
      <c r="BF48" s="22" t="e">
        <f t="shared" ca="1" si="15"/>
        <v>#NAME?</v>
      </c>
      <c r="BG48" s="22" t="e">
        <f t="shared" ca="1" si="16"/>
        <v>#NAME?</v>
      </c>
      <c r="BH48" s="10"/>
      <c r="BI48" s="10"/>
      <c r="BJ48" s="10"/>
      <c r="BK48" s="10"/>
      <c r="BL48" s="10"/>
      <c r="BM48" s="10"/>
      <c r="BN48" s="12"/>
      <c r="BO48" s="12"/>
    </row>
    <row r="49" spans="1:67" ht="13.5" customHeight="1" x14ac:dyDescent="0.35">
      <c r="A49" s="25">
        <f t="shared" si="0"/>
        <v>47</v>
      </c>
      <c r="B49" s="144">
        <v>46274</v>
      </c>
      <c r="C49" s="54" t="s">
        <v>3600</v>
      </c>
      <c r="D49" s="54" t="s">
        <v>251</v>
      </c>
      <c r="E49" s="54" t="s">
        <v>116</v>
      </c>
      <c r="F49" s="54">
        <v>1</v>
      </c>
      <c r="G49" s="54" t="s">
        <v>65</v>
      </c>
      <c r="H49" s="54" t="str">
        <f t="shared" si="1"/>
        <v>DONE</v>
      </c>
      <c r="I49" s="54" t="s">
        <v>1311</v>
      </c>
      <c r="J49" s="58" t="s">
        <v>180</v>
      </c>
      <c r="K49" s="58" t="s">
        <v>79</v>
      </c>
      <c r="L49" s="113">
        <v>9726</v>
      </c>
      <c r="M49" s="54"/>
      <c r="N49" s="54" t="s">
        <v>118</v>
      </c>
      <c r="O49" s="58" t="s">
        <v>91</v>
      </c>
      <c r="P49" s="54" t="s">
        <v>216</v>
      </c>
      <c r="Q49" s="54" t="s">
        <v>997</v>
      </c>
      <c r="R49" s="204">
        <v>200001141969</v>
      </c>
      <c r="S49" s="66">
        <v>46279</v>
      </c>
      <c r="T49" s="66" t="str">
        <f t="shared" si="2"/>
        <v>DONE</v>
      </c>
      <c r="U49" s="205"/>
      <c r="V49" s="71">
        <v>9200112967</v>
      </c>
      <c r="W49" s="25">
        <v>51091</v>
      </c>
      <c r="X49" s="69">
        <v>46286</v>
      </c>
      <c r="Y49" s="69" t="str">
        <f t="shared" si="3"/>
        <v>DONE</v>
      </c>
      <c r="Z49" s="25">
        <v>55288</v>
      </c>
      <c r="AA49" s="69">
        <v>46287</v>
      </c>
      <c r="AB49" s="25"/>
      <c r="AC49" s="71"/>
      <c r="AD49" s="220" t="s">
        <v>3674</v>
      </c>
      <c r="AE49" s="222">
        <v>46289</v>
      </c>
      <c r="AF49" s="69"/>
      <c r="AG49" s="169"/>
      <c r="AH49" s="170"/>
      <c r="AI49" s="77"/>
      <c r="AJ49" s="80"/>
      <c r="AK49" s="80"/>
      <c r="AL49" s="82"/>
      <c r="AM49" s="82"/>
      <c r="AN49" s="82"/>
      <c r="AO49" s="82"/>
      <c r="AP49" s="82"/>
      <c r="AQ49" s="82"/>
      <c r="AR49" s="5"/>
      <c r="AS49" s="83"/>
      <c r="AT49" s="54" t="s">
        <v>3679</v>
      </c>
      <c r="AU49" s="84" t="e">
        <f t="shared" ca="1" si="4"/>
        <v>#NAME?</v>
      </c>
      <c r="AV49" s="85" t="e">
        <f t="shared" ca="1" si="5"/>
        <v>#NAME?</v>
      </c>
      <c r="AW49" s="86" t="e">
        <f t="shared" ca="1" si="6"/>
        <v>#NAME?</v>
      </c>
      <c r="AX49" s="85" t="e">
        <f t="shared" ca="1" si="7"/>
        <v>#NAME?</v>
      </c>
      <c r="AY49" s="86">
        <f t="shared" si="8"/>
        <v>200001145301</v>
      </c>
      <c r="AZ49" s="171" t="e">
        <f t="shared" ca="1" si="9"/>
        <v>#NAME?</v>
      </c>
      <c r="BA49" s="85" t="e">
        <f t="shared" ca="1" si="10"/>
        <v>#NAME?</v>
      </c>
      <c r="BB49" s="85" t="e">
        <f t="shared" ca="1" si="11"/>
        <v>#NAME?</v>
      </c>
      <c r="BC49" s="90" t="e">
        <f t="shared" ca="1" si="12"/>
        <v>#NAME?</v>
      </c>
      <c r="BD49" s="90" t="e">
        <f t="shared" ca="1" si="13"/>
        <v>#NAME?</v>
      </c>
      <c r="BE49" s="85" t="e">
        <f t="shared" ca="1" si="14"/>
        <v>#NAME?</v>
      </c>
      <c r="BF49" s="22" t="e">
        <f t="shared" ca="1" si="15"/>
        <v>#NAME?</v>
      </c>
      <c r="BG49" s="22" t="e">
        <f t="shared" ca="1" si="16"/>
        <v>#NAME?</v>
      </c>
      <c r="BH49" s="10"/>
      <c r="BI49" s="10"/>
      <c r="BJ49" s="10"/>
      <c r="BK49" s="10"/>
      <c r="BL49" s="10"/>
      <c r="BM49" s="10"/>
      <c r="BN49" s="12"/>
      <c r="BO49" s="12"/>
    </row>
    <row r="50" spans="1:67" ht="13.5" customHeight="1" x14ac:dyDescent="0.35">
      <c r="A50" s="25">
        <f t="shared" si="0"/>
        <v>48</v>
      </c>
      <c r="B50" s="144">
        <v>46274</v>
      </c>
      <c r="C50" s="54" t="s">
        <v>3600</v>
      </c>
      <c r="D50" s="54" t="s">
        <v>67</v>
      </c>
      <c r="E50" s="54" t="s">
        <v>69</v>
      </c>
      <c r="F50" s="54">
        <v>1</v>
      </c>
      <c r="G50" s="54" t="s">
        <v>65</v>
      </c>
      <c r="H50" s="54" t="str">
        <f t="shared" si="1"/>
        <v>DONE</v>
      </c>
      <c r="I50" s="54" t="s">
        <v>1311</v>
      </c>
      <c r="J50" s="58" t="s">
        <v>180</v>
      </c>
      <c r="K50" s="58" t="s">
        <v>79</v>
      </c>
      <c r="L50" s="113">
        <v>9726</v>
      </c>
      <c r="M50" s="54"/>
      <c r="N50" s="54" t="s">
        <v>118</v>
      </c>
      <c r="O50" s="58" t="s">
        <v>91</v>
      </c>
      <c r="P50" s="54" t="s">
        <v>216</v>
      </c>
      <c r="Q50" s="54" t="s">
        <v>997</v>
      </c>
      <c r="R50" s="204">
        <v>200001141969</v>
      </c>
      <c r="S50" s="66">
        <v>46279</v>
      </c>
      <c r="T50" s="66" t="str">
        <f t="shared" si="2"/>
        <v>DONE</v>
      </c>
      <c r="U50" s="205"/>
      <c r="V50" s="71">
        <v>9200112967</v>
      </c>
      <c r="W50" s="25">
        <v>51091</v>
      </c>
      <c r="X50" s="69">
        <v>46286</v>
      </c>
      <c r="Y50" s="69" t="str">
        <f t="shared" si="3"/>
        <v>DONE</v>
      </c>
      <c r="Z50" s="25">
        <v>55288</v>
      </c>
      <c r="AA50" s="69">
        <v>46287</v>
      </c>
      <c r="AB50" s="25"/>
      <c r="AC50" s="71"/>
      <c r="AD50" s="220" t="s">
        <v>3674</v>
      </c>
      <c r="AE50" s="222">
        <v>46289</v>
      </c>
      <c r="AF50" s="69"/>
      <c r="AG50" s="169"/>
      <c r="AH50" s="170"/>
      <c r="AI50" s="77"/>
      <c r="AJ50" s="80"/>
      <c r="AK50" s="80"/>
      <c r="AL50" s="82"/>
      <c r="AM50" s="82"/>
      <c r="AN50" s="82"/>
      <c r="AO50" s="82"/>
      <c r="AP50" s="82"/>
      <c r="AQ50" s="82"/>
      <c r="AR50" s="5"/>
      <c r="AS50" s="83"/>
      <c r="AT50" s="54" t="s">
        <v>3680</v>
      </c>
      <c r="AU50" s="84" t="e">
        <f t="shared" ca="1" si="4"/>
        <v>#NAME?</v>
      </c>
      <c r="AV50" s="85" t="e">
        <f t="shared" ca="1" si="5"/>
        <v>#NAME?</v>
      </c>
      <c r="AW50" s="86" t="e">
        <f t="shared" ca="1" si="6"/>
        <v>#NAME?</v>
      </c>
      <c r="AX50" s="85" t="e">
        <f t="shared" ca="1" si="7"/>
        <v>#NAME?</v>
      </c>
      <c r="AY50" s="86">
        <f t="shared" si="8"/>
        <v>200001145280</v>
      </c>
      <c r="AZ50" s="171" t="e">
        <f t="shared" ca="1" si="9"/>
        <v>#NAME?</v>
      </c>
      <c r="BA50" s="85" t="e">
        <f t="shared" ca="1" si="10"/>
        <v>#NAME?</v>
      </c>
      <c r="BB50" s="85" t="e">
        <f t="shared" ca="1" si="11"/>
        <v>#NAME?</v>
      </c>
      <c r="BC50" s="90" t="e">
        <f t="shared" ca="1" si="12"/>
        <v>#NAME?</v>
      </c>
      <c r="BD50" s="90" t="e">
        <f t="shared" ca="1" si="13"/>
        <v>#NAME?</v>
      </c>
      <c r="BE50" s="85" t="e">
        <f t="shared" ca="1" si="14"/>
        <v>#NAME?</v>
      </c>
      <c r="BF50" s="22" t="e">
        <f t="shared" ca="1" si="15"/>
        <v>#NAME?</v>
      </c>
      <c r="BG50" s="22" t="e">
        <f t="shared" ca="1" si="16"/>
        <v>#NAME?</v>
      </c>
      <c r="BH50" s="10"/>
      <c r="BI50" s="10"/>
      <c r="BJ50" s="10"/>
      <c r="BK50" s="10"/>
      <c r="BL50" s="10"/>
      <c r="BM50" s="10"/>
      <c r="BN50" s="12"/>
      <c r="BO50" s="12"/>
    </row>
    <row r="51" spans="1:67" ht="13.5" customHeight="1" x14ac:dyDescent="0.35">
      <c r="A51" s="25">
        <f t="shared" si="0"/>
        <v>49</v>
      </c>
      <c r="B51" s="144">
        <v>46274</v>
      </c>
      <c r="C51" s="54" t="s">
        <v>3600</v>
      </c>
      <c r="D51" s="54" t="s">
        <v>1381</v>
      </c>
      <c r="E51" s="54" t="s">
        <v>1382</v>
      </c>
      <c r="F51" s="54">
        <v>1</v>
      </c>
      <c r="G51" s="54" t="s">
        <v>65</v>
      </c>
      <c r="H51" s="54" t="str">
        <f t="shared" si="1"/>
        <v>DONE</v>
      </c>
      <c r="I51" s="54" t="s">
        <v>1311</v>
      </c>
      <c r="J51" s="58" t="s">
        <v>180</v>
      </c>
      <c r="K51" s="58" t="s">
        <v>79</v>
      </c>
      <c r="L51" s="113">
        <v>9726</v>
      </c>
      <c r="M51" s="54"/>
      <c r="N51" s="54" t="s">
        <v>118</v>
      </c>
      <c r="O51" s="58" t="s">
        <v>91</v>
      </c>
      <c r="P51" s="54" t="s">
        <v>216</v>
      </c>
      <c r="Q51" s="54" t="s">
        <v>997</v>
      </c>
      <c r="R51" s="204">
        <v>200001141969</v>
      </c>
      <c r="S51" s="66">
        <v>46279</v>
      </c>
      <c r="T51" s="66" t="str">
        <f t="shared" si="2"/>
        <v>DONE</v>
      </c>
      <c r="U51" s="205"/>
      <c r="V51" s="71">
        <v>9200112967</v>
      </c>
      <c r="W51" s="25">
        <v>51091</v>
      </c>
      <c r="X51" s="69">
        <v>46286</v>
      </c>
      <c r="Y51" s="69" t="str">
        <f t="shared" si="3"/>
        <v>DONE</v>
      </c>
      <c r="Z51" s="25">
        <v>55288</v>
      </c>
      <c r="AA51" s="69">
        <v>46287</v>
      </c>
      <c r="AB51" s="25"/>
      <c r="AC51" s="71"/>
      <c r="AD51" s="220" t="s">
        <v>3674</v>
      </c>
      <c r="AE51" s="222">
        <v>46289</v>
      </c>
      <c r="AF51" s="69"/>
      <c r="AG51" s="169"/>
      <c r="AH51" s="170"/>
      <c r="AI51" s="77"/>
      <c r="AJ51" s="80"/>
      <c r="AK51" s="80"/>
      <c r="AL51" s="82"/>
      <c r="AM51" s="82"/>
      <c r="AN51" s="82"/>
      <c r="AO51" s="82"/>
      <c r="AP51" s="82"/>
      <c r="AQ51" s="82"/>
      <c r="AR51" s="5"/>
      <c r="AS51" s="83"/>
      <c r="AT51" s="54" t="s">
        <v>3681</v>
      </c>
      <c r="AU51" s="84" t="e">
        <f t="shared" ca="1" si="4"/>
        <v>#NAME?</v>
      </c>
      <c r="AV51" s="85" t="e">
        <f t="shared" ca="1" si="5"/>
        <v>#NAME?</v>
      </c>
      <c r="AW51" s="86" t="e">
        <f t="shared" ca="1" si="6"/>
        <v>#NAME?</v>
      </c>
      <c r="AX51" s="85" t="e">
        <f t="shared" ca="1" si="7"/>
        <v>#NAME?</v>
      </c>
      <c r="AY51" s="86">
        <f t="shared" si="8"/>
        <v>200001145262</v>
      </c>
      <c r="AZ51" s="171" t="e">
        <f t="shared" ca="1" si="9"/>
        <v>#NAME?</v>
      </c>
      <c r="BA51" s="85" t="e">
        <f t="shared" ca="1" si="10"/>
        <v>#NAME?</v>
      </c>
      <c r="BB51" s="85" t="e">
        <f t="shared" ca="1" si="11"/>
        <v>#NAME?</v>
      </c>
      <c r="BC51" s="90" t="e">
        <f t="shared" ca="1" si="12"/>
        <v>#NAME?</v>
      </c>
      <c r="BD51" s="90" t="e">
        <f t="shared" ca="1" si="13"/>
        <v>#NAME?</v>
      </c>
      <c r="BE51" s="85" t="e">
        <f t="shared" ca="1" si="14"/>
        <v>#NAME?</v>
      </c>
      <c r="BF51" s="22" t="e">
        <f t="shared" ca="1" si="15"/>
        <v>#NAME?</v>
      </c>
      <c r="BG51" s="22" t="e">
        <f t="shared" ca="1" si="16"/>
        <v>#NAME?</v>
      </c>
      <c r="BH51" s="10"/>
      <c r="BI51" s="10"/>
      <c r="BJ51" s="10"/>
      <c r="BK51" s="10"/>
      <c r="BL51" s="10"/>
      <c r="BM51" s="10"/>
      <c r="BN51" s="12"/>
      <c r="BO51" s="12"/>
    </row>
    <row r="52" spans="1:67" ht="13.5" customHeight="1" x14ac:dyDescent="0.35">
      <c r="A52" s="25">
        <f t="shared" si="0"/>
        <v>50</v>
      </c>
      <c r="B52" s="144">
        <v>46274</v>
      </c>
      <c r="C52" s="54" t="s">
        <v>3600</v>
      </c>
      <c r="D52" s="54" t="s">
        <v>2777</v>
      </c>
      <c r="E52" s="54" t="s">
        <v>2778</v>
      </c>
      <c r="F52" s="54">
        <v>1</v>
      </c>
      <c r="G52" s="54" t="s">
        <v>65</v>
      </c>
      <c r="H52" s="54" t="str">
        <f t="shared" si="1"/>
        <v>DONE</v>
      </c>
      <c r="I52" s="54" t="s">
        <v>1311</v>
      </c>
      <c r="J52" s="58" t="s">
        <v>180</v>
      </c>
      <c r="K52" s="58" t="s">
        <v>79</v>
      </c>
      <c r="L52" s="113">
        <v>9726</v>
      </c>
      <c r="M52" s="54"/>
      <c r="N52" s="54" t="s">
        <v>118</v>
      </c>
      <c r="O52" s="58" t="s">
        <v>91</v>
      </c>
      <c r="P52" s="54" t="s">
        <v>216</v>
      </c>
      <c r="Q52" s="54" t="s">
        <v>997</v>
      </c>
      <c r="R52" s="204">
        <v>200001141969</v>
      </c>
      <c r="S52" s="66">
        <v>46279</v>
      </c>
      <c r="T52" s="66" t="str">
        <f t="shared" si="2"/>
        <v>DONE</v>
      </c>
      <c r="U52" s="205"/>
      <c r="V52" s="71">
        <v>9200112967</v>
      </c>
      <c r="W52" s="25">
        <v>51091</v>
      </c>
      <c r="X52" s="69">
        <v>46286</v>
      </c>
      <c r="Y52" s="69" t="str">
        <f t="shared" si="3"/>
        <v>DONE</v>
      </c>
      <c r="Z52" s="25">
        <v>55288</v>
      </c>
      <c r="AA52" s="69">
        <v>46287</v>
      </c>
      <c r="AB52" s="25"/>
      <c r="AC52" s="71"/>
      <c r="AD52" s="220" t="s">
        <v>3674</v>
      </c>
      <c r="AE52" s="222">
        <v>46289</v>
      </c>
      <c r="AF52" s="69"/>
      <c r="AG52" s="169"/>
      <c r="AH52" s="170"/>
      <c r="AI52" s="77"/>
      <c r="AJ52" s="80"/>
      <c r="AK52" s="80"/>
      <c r="AL52" s="82"/>
      <c r="AM52" s="82"/>
      <c r="AN52" s="82"/>
      <c r="AO52" s="82"/>
      <c r="AP52" s="82"/>
      <c r="AQ52" s="82"/>
      <c r="AR52" s="5"/>
      <c r="AS52" s="83"/>
      <c r="AT52" s="54" t="s">
        <v>3682</v>
      </c>
      <c r="AU52" s="84" t="e">
        <f t="shared" ca="1" si="4"/>
        <v>#NAME?</v>
      </c>
      <c r="AV52" s="85" t="e">
        <f t="shared" ca="1" si="5"/>
        <v>#NAME?</v>
      </c>
      <c r="AW52" s="86" t="e">
        <f t="shared" ca="1" si="6"/>
        <v>#NAME?</v>
      </c>
      <c r="AX52" s="85" t="e">
        <f t="shared" ca="1" si="7"/>
        <v>#NAME?</v>
      </c>
      <c r="AY52" s="86">
        <f t="shared" si="8"/>
        <v>200001145273</v>
      </c>
      <c r="AZ52" s="171" t="e">
        <f t="shared" ca="1" si="9"/>
        <v>#NAME?</v>
      </c>
      <c r="BA52" s="85" t="e">
        <f t="shared" ca="1" si="10"/>
        <v>#NAME?</v>
      </c>
      <c r="BB52" s="85" t="e">
        <f t="shared" ca="1" si="11"/>
        <v>#NAME?</v>
      </c>
      <c r="BC52" s="90" t="e">
        <f t="shared" ca="1" si="12"/>
        <v>#NAME?</v>
      </c>
      <c r="BD52" s="90" t="e">
        <f t="shared" ca="1" si="13"/>
        <v>#NAME?</v>
      </c>
      <c r="BE52" s="85" t="e">
        <f t="shared" ca="1" si="14"/>
        <v>#NAME?</v>
      </c>
      <c r="BF52" s="22" t="e">
        <f t="shared" ca="1" si="15"/>
        <v>#NAME?</v>
      </c>
      <c r="BG52" s="22" t="e">
        <f t="shared" ca="1" si="16"/>
        <v>#NAME?</v>
      </c>
      <c r="BH52" s="10"/>
      <c r="BI52" s="10"/>
      <c r="BJ52" s="10"/>
      <c r="BK52" s="10"/>
      <c r="BL52" s="10"/>
      <c r="BM52" s="10"/>
      <c r="BN52" s="12"/>
      <c r="BO52" s="12"/>
    </row>
    <row r="53" spans="1:67" ht="13.5" customHeight="1" x14ac:dyDescent="0.35">
      <c r="A53" s="25">
        <f t="shared" si="0"/>
        <v>51</v>
      </c>
      <c r="B53" s="144">
        <v>46274</v>
      </c>
      <c r="C53" s="54" t="s">
        <v>3600</v>
      </c>
      <c r="D53" s="54" t="s">
        <v>289</v>
      </c>
      <c r="E53" s="54" t="s">
        <v>290</v>
      </c>
      <c r="F53" s="54">
        <v>1</v>
      </c>
      <c r="G53" s="54" t="s">
        <v>65</v>
      </c>
      <c r="H53" s="54" t="str">
        <f t="shared" si="1"/>
        <v>DONE</v>
      </c>
      <c r="I53" s="54" t="s">
        <v>1311</v>
      </c>
      <c r="J53" s="58" t="s">
        <v>180</v>
      </c>
      <c r="K53" s="58" t="s">
        <v>79</v>
      </c>
      <c r="L53" s="113">
        <v>9726</v>
      </c>
      <c r="M53" s="54"/>
      <c r="N53" s="54" t="s">
        <v>118</v>
      </c>
      <c r="O53" s="58" t="s">
        <v>91</v>
      </c>
      <c r="P53" s="54" t="s">
        <v>216</v>
      </c>
      <c r="Q53" s="54" t="s">
        <v>997</v>
      </c>
      <c r="R53" s="204">
        <v>200001141969</v>
      </c>
      <c r="S53" s="66">
        <v>46279</v>
      </c>
      <c r="T53" s="66" t="str">
        <f t="shared" si="2"/>
        <v>DONE</v>
      </c>
      <c r="U53" s="205"/>
      <c r="V53" s="71">
        <v>9200112967</v>
      </c>
      <c r="W53" s="25">
        <v>51091</v>
      </c>
      <c r="X53" s="69">
        <v>46286</v>
      </c>
      <c r="Y53" s="69" t="str">
        <f t="shared" si="3"/>
        <v>DONE</v>
      </c>
      <c r="Z53" s="25">
        <v>55288</v>
      </c>
      <c r="AA53" s="69">
        <v>46287</v>
      </c>
      <c r="AB53" s="25"/>
      <c r="AC53" s="71"/>
      <c r="AD53" s="220" t="s">
        <v>3674</v>
      </c>
      <c r="AE53" s="222">
        <v>46289</v>
      </c>
      <c r="AF53" s="69"/>
      <c r="AG53" s="169"/>
      <c r="AH53" s="170"/>
      <c r="AI53" s="77"/>
      <c r="AJ53" s="80"/>
      <c r="AK53" s="80"/>
      <c r="AL53" s="82"/>
      <c r="AM53" s="82"/>
      <c r="AN53" s="82"/>
      <c r="AO53" s="82"/>
      <c r="AP53" s="82"/>
      <c r="AQ53" s="82"/>
      <c r="AR53" s="5"/>
      <c r="AS53" s="83"/>
      <c r="AT53" s="54" t="s">
        <v>3683</v>
      </c>
      <c r="AU53" s="84" t="e">
        <f t="shared" ca="1" si="4"/>
        <v>#NAME?</v>
      </c>
      <c r="AV53" s="85" t="e">
        <f t="shared" ca="1" si="5"/>
        <v>#NAME?</v>
      </c>
      <c r="AW53" s="86" t="e">
        <f t="shared" ca="1" si="6"/>
        <v>#NAME?</v>
      </c>
      <c r="AX53" s="85" t="e">
        <f t="shared" ca="1" si="7"/>
        <v>#NAME?</v>
      </c>
      <c r="AY53" s="86">
        <f t="shared" si="8"/>
        <v>200001145258</v>
      </c>
      <c r="AZ53" s="171" t="e">
        <f t="shared" ca="1" si="9"/>
        <v>#NAME?</v>
      </c>
      <c r="BA53" s="85" t="e">
        <f t="shared" ca="1" si="10"/>
        <v>#NAME?</v>
      </c>
      <c r="BB53" s="85" t="e">
        <f t="shared" ca="1" si="11"/>
        <v>#NAME?</v>
      </c>
      <c r="BC53" s="90" t="e">
        <f t="shared" ca="1" si="12"/>
        <v>#NAME?</v>
      </c>
      <c r="BD53" s="90" t="e">
        <f t="shared" ca="1" si="13"/>
        <v>#NAME?</v>
      </c>
      <c r="BE53" s="85" t="e">
        <f t="shared" ca="1" si="14"/>
        <v>#NAME?</v>
      </c>
      <c r="BF53" s="22" t="e">
        <f t="shared" ca="1" si="15"/>
        <v>#NAME?</v>
      </c>
      <c r="BG53" s="22" t="e">
        <f t="shared" ca="1" si="16"/>
        <v>#NAME?</v>
      </c>
      <c r="BH53" s="10"/>
      <c r="BI53" s="10"/>
      <c r="BJ53" s="10"/>
      <c r="BK53" s="10"/>
      <c r="BL53" s="10"/>
      <c r="BM53" s="10"/>
      <c r="BN53" s="12"/>
      <c r="BO53" s="12"/>
    </row>
    <row r="54" spans="1:67" ht="13.5" customHeight="1" x14ac:dyDescent="0.35">
      <c r="A54" s="25">
        <f t="shared" si="0"/>
        <v>52</v>
      </c>
      <c r="B54" s="144">
        <v>46274</v>
      </c>
      <c r="C54" s="54" t="s">
        <v>3600</v>
      </c>
      <c r="D54" s="54" t="s">
        <v>473</v>
      </c>
      <c r="E54" s="54" t="s">
        <v>474</v>
      </c>
      <c r="F54" s="54">
        <v>2</v>
      </c>
      <c r="G54" s="54" t="s">
        <v>65</v>
      </c>
      <c r="H54" s="54" t="str">
        <f t="shared" si="1"/>
        <v>DONE</v>
      </c>
      <c r="I54" s="54" t="s">
        <v>1311</v>
      </c>
      <c r="J54" s="58" t="s">
        <v>180</v>
      </c>
      <c r="K54" s="58" t="s">
        <v>79</v>
      </c>
      <c r="L54" s="113">
        <v>9726</v>
      </c>
      <c r="M54" s="54"/>
      <c r="N54" s="54" t="s">
        <v>118</v>
      </c>
      <c r="O54" s="58" t="s">
        <v>91</v>
      </c>
      <c r="P54" s="54" t="s">
        <v>216</v>
      </c>
      <c r="Q54" s="54" t="s">
        <v>997</v>
      </c>
      <c r="R54" s="204">
        <v>200001141969</v>
      </c>
      <c r="S54" s="66">
        <v>46279</v>
      </c>
      <c r="T54" s="66" t="str">
        <f t="shared" si="2"/>
        <v>DONE</v>
      </c>
      <c r="U54" s="205"/>
      <c r="V54" s="71">
        <v>9200112967</v>
      </c>
      <c r="W54" s="25">
        <v>51091</v>
      </c>
      <c r="X54" s="69">
        <v>46286</v>
      </c>
      <c r="Y54" s="69" t="str">
        <f t="shared" si="3"/>
        <v>DONE</v>
      </c>
      <c r="Z54" s="25">
        <v>55288</v>
      </c>
      <c r="AA54" s="69">
        <v>46287</v>
      </c>
      <c r="AB54" s="25"/>
      <c r="AC54" s="71"/>
      <c r="AD54" s="220" t="s">
        <v>3674</v>
      </c>
      <c r="AE54" s="222">
        <v>46289</v>
      </c>
      <c r="AF54" s="69"/>
      <c r="AG54" s="169"/>
      <c r="AH54" s="170"/>
      <c r="AI54" s="77"/>
      <c r="AJ54" s="80"/>
      <c r="AK54" s="80"/>
      <c r="AL54" s="82"/>
      <c r="AM54" s="82"/>
      <c r="AN54" s="82"/>
      <c r="AO54" s="82"/>
      <c r="AP54" s="82"/>
      <c r="AQ54" s="82"/>
      <c r="AR54" s="5"/>
      <c r="AS54" s="83"/>
      <c r="AT54" s="54" t="s">
        <v>3684</v>
      </c>
      <c r="AU54" s="84" t="e">
        <f t="shared" ca="1" si="4"/>
        <v>#NAME?</v>
      </c>
      <c r="AV54" s="85" t="e">
        <f t="shared" ca="1" si="5"/>
        <v>#NAME?</v>
      </c>
      <c r="AW54" s="86" t="e">
        <f t="shared" ca="1" si="6"/>
        <v>#NAME?</v>
      </c>
      <c r="AX54" s="85" t="e">
        <f t="shared" ca="1" si="7"/>
        <v>#NAME?</v>
      </c>
      <c r="AY54" s="86">
        <f t="shared" si="8"/>
        <v>200001145263</v>
      </c>
      <c r="AZ54" s="171" t="e">
        <f t="shared" ca="1" si="9"/>
        <v>#NAME?</v>
      </c>
      <c r="BA54" s="85" t="e">
        <f t="shared" ca="1" si="10"/>
        <v>#NAME?</v>
      </c>
      <c r="BB54" s="85" t="e">
        <f t="shared" ca="1" si="11"/>
        <v>#NAME?</v>
      </c>
      <c r="BC54" s="90" t="e">
        <f t="shared" ca="1" si="12"/>
        <v>#NAME?</v>
      </c>
      <c r="BD54" s="90" t="e">
        <f t="shared" ca="1" si="13"/>
        <v>#NAME?</v>
      </c>
      <c r="BE54" s="85" t="e">
        <f t="shared" ca="1" si="14"/>
        <v>#NAME?</v>
      </c>
      <c r="BF54" s="22" t="e">
        <f t="shared" ca="1" si="15"/>
        <v>#NAME?</v>
      </c>
      <c r="BG54" s="22" t="e">
        <f t="shared" ca="1" si="16"/>
        <v>#NAME?</v>
      </c>
      <c r="BH54" s="10"/>
      <c r="BI54" s="10"/>
      <c r="BJ54" s="10"/>
      <c r="BK54" s="10"/>
      <c r="BL54" s="10"/>
      <c r="BM54" s="10"/>
      <c r="BN54" s="12"/>
      <c r="BO54" s="12"/>
    </row>
    <row r="55" spans="1:67" ht="13.5" customHeight="1" x14ac:dyDescent="0.35">
      <c r="A55" s="25">
        <f t="shared" si="0"/>
        <v>53</v>
      </c>
      <c r="B55" s="144">
        <v>46274</v>
      </c>
      <c r="C55" s="54" t="s">
        <v>3600</v>
      </c>
      <c r="D55" s="54" t="s">
        <v>314</v>
      </c>
      <c r="E55" s="54" t="s">
        <v>315</v>
      </c>
      <c r="F55" s="54">
        <v>2</v>
      </c>
      <c r="G55" s="54" t="s">
        <v>65</v>
      </c>
      <c r="H55" s="54" t="str">
        <f t="shared" si="1"/>
        <v>DONE</v>
      </c>
      <c r="I55" s="54" t="s">
        <v>1311</v>
      </c>
      <c r="J55" s="58" t="s">
        <v>180</v>
      </c>
      <c r="K55" s="58" t="s">
        <v>79</v>
      </c>
      <c r="L55" s="54">
        <v>9726</v>
      </c>
      <c r="M55" s="54"/>
      <c r="N55" s="54" t="s">
        <v>118</v>
      </c>
      <c r="O55" s="58" t="s">
        <v>91</v>
      </c>
      <c r="P55" s="54" t="s">
        <v>216</v>
      </c>
      <c r="Q55" s="54" t="s">
        <v>997</v>
      </c>
      <c r="R55" s="204">
        <v>200001141969</v>
      </c>
      <c r="S55" s="66">
        <v>46279</v>
      </c>
      <c r="T55" s="66" t="str">
        <f t="shared" si="2"/>
        <v>DONE</v>
      </c>
      <c r="U55" s="205"/>
      <c r="V55" s="71">
        <v>9200112967</v>
      </c>
      <c r="W55" s="25">
        <v>51091</v>
      </c>
      <c r="X55" s="69">
        <v>46286</v>
      </c>
      <c r="Y55" s="69" t="str">
        <f t="shared" si="3"/>
        <v>DONE</v>
      </c>
      <c r="Z55" s="25">
        <v>55288</v>
      </c>
      <c r="AA55" s="69">
        <v>46287</v>
      </c>
      <c r="AB55" s="25"/>
      <c r="AC55" s="71"/>
      <c r="AD55" s="220" t="s">
        <v>3674</v>
      </c>
      <c r="AE55" s="222">
        <v>46289</v>
      </c>
      <c r="AF55" s="69"/>
      <c r="AG55" s="169"/>
      <c r="AH55" s="170"/>
      <c r="AI55" s="77"/>
      <c r="AJ55" s="80"/>
      <c r="AK55" s="80"/>
      <c r="AL55" s="82"/>
      <c r="AM55" s="82"/>
      <c r="AN55" s="82"/>
      <c r="AO55" s="82"/>
      <c r="AP55" s="82"/>
      <c r="AQ55" s="82"/>
      <c r="AR55" s="5"/>
      <c r="AS55" s="83"/>
      <c r="AT55" s="85"/>
      <c r="AU55" s="84"/>
      <c r="AV55" s="85"/>
      <c r="AW55" s="86"/>
      <c r="AX55" s="85"/>
      <c r="AY55" s="86"/>
      <c r="AZ55" s="171"/>
      <c r="BA55" s="85"/>
      <c r="BB55" s="85"/>
      <c r="BC55" s="90"/>
      <c r="BD55" s="90"/>
      <c r="BE55" s="85"/>
      <c r="BF55" s="22"/>
      <c r="BG55" s="22"/>
      <c r="BH55" s="10"/>
      <c r="BI55" s="10"/>
      <c r="BJ55" s="10"/>
      <c r="BK55" s="10"/>
      <c r="BL55" s="10"/>
      <c r="BM55" s="10"/>
      <c r="BN55" s="12"/>
      <c r="BO55" s="12"/>
    </row>
    <row r="56" spans="1:67" ht="13.5" customHeight="1" x14ac:dyDescent="0.35">
      <c r="A56" s="25">
        <f t="shared" si="0"/>
        <v>54</v>
      </c>
      <c r="B56" s="144">
        <v>46274</v>
      </c>
      <c r="C56" s="54" t="s">
        <v>3600</v>
      </c>
      <c r="D56" s="54" t="s">
        <v>303</v>
      </c>
      <c r="E56" s="54" t="s">
        <v>304</v>
      </c>
      <c r="F56" s="54">
        <v>2</v>
      </c>
      <c r="G56" s="54" t="s">
        <v>65</v>
      </c>
      <c r="H56" s="54" t="str">
        <f t="shared" si="1"/>
        <v>DONE</v>
      </c>
      <c r="I56" s="54" t="s">
        <v>1311</v>
      </c>
      <c r="J56" s="58" t="s">
        <v>180</v>
      </c>
      <c r="K56" s="58" t="s">
        <v>79</v>
      </c>
      <c r="L56" s="54">
        <v>9726</v>
      </c>
      <c r="M56" s="54"/>
      <c r="N56" s="54" t="s">
        <v>118</v>
      </c>
      <c r="O56" s="58" t="s">
        <v>91</v>
      </c>
      <c r="P56" s="54" t="s">
        <v>216</v>
      </c>
      <c r="Q56" s="54" t="s">
        <v>997</v>
      </c>
      <c r="R56" s="204">
        <v>200001141969</v>
      </c>
      <c r="S56" s="66">
        <v>46279</v>
      </c>
      <c r="T56" s="66" t="str">
        <f t="shared" si="2"/>
        <v>DONE</v>
      </c>
      <c r="U56" s="205"/>
      <c r="V56" s="71">
        <v>9200112967</v>
      </c>
      <c r="W56" s="25">
        <v>51091</v>
      </c>
      <c r="X56" s="69">
        <v>46286</v>
      </c>
      <c r="Y56" s="69" t="str">
        <f t="shared" si="3"/>
        <v>DONE</v>
      </c>
      <c r="Z56" s="25">
        <v>55288</v>
      </c>
      <c r="AA56" s="69">
        <v>46287</v>
      </c>
      <c r="AB56" s="25"/>
      <c r="AC56" s="71"/>
      <c r="AD56" s="220" t="s">
        <v>3674</v>
      </c>
      <c r="AE56" s="222">
        <v>46289</v>
      </c>
      <c r="AF56" s="69"/>
      <c r="AG56" s="169"/>
      <c r="AH56" s="170"/>
      <c r="AI56" s="77"/>
      <c r="AJ56" s="80"/>
      <c r="AK56" s="80"/>
      <c r="AL56" s="82"/>
      <c r="AM56" s="82"/>
      <c r="AN56" s="82"/>
      <c r="AO56" s="82"/>
      <c r="AP56" s="82"/>
      <c r="AQ56" s="82"/>
      <c r="AR56" s="5"/>
      <c r="AS56" s="83"/>
      <c r="AT56" s="85"/>
      <c r="AU56" s="84"/>
      <c r="AV56" s="85"/>
      <c r="AW56" s="86"/>
      <c r="AX56" s="85"/>
      <c r="AY56" s="86"/>
      <c r="AZ56" s="171"/>
      <c r="BA56" s="85"/>
      <c r="BB56" s="85"/>
      <c r="BC56" s="90"/>
      <c r="BD56" s="90"/>
      <c r="BE56" s="85"/>
      <c r="BF56" s="22"/>
      <c r="BG56" s="22"/>
      <c r="BH56" s="10"/>
      <c r="BI56" s="10"/>
      <c r="BJ56" s="10"/>
      <c r="BK56" s="10"/>
      <c r="BL56" s="10"/>
      <c r="BM56" s="10"/>
      <c r="BN56" s="12"/>
      <c r="BO56" s="12"/>
    </row>
    <row r="57" spans="1:67" ht="13.5" customHeight="1" x14ac:dyDescent="0.35">
      <c r="A57" s="25">
        <f t="shared" si="0"/>
        <v>55</v>
      </c>
      <c r="B57" s="144">
        <v>46274</v>
      </c>
      <c r="C57" s="54" t="s">
        <v>3600</v>
      </c>
      <c r="D57" s="54" t="s">
        <v>174</v>
      </c>
      <c r="E57" s="54" t="s">
        <v>175</v>
      </c>
      <c r="F57" s="54">
        <v>2</v>
      </c>
      <c r="G57" s="54" t="s">
        <v>65</v>
      </c>
      <c r="H57" s="54" t="str">
        <f t="shared" si="1"/>
        <v>DONE</v>
      </c>
      <c r="I57" s="54" t="s">
        <v>1311</v>
      </c>
      <c r="J57" s="58" t="s">
        <v>180</v>
      </c>
      <c r="K57" s="58" t="s">
        <v>79</v>
      </c>
      <c r="L57" s="54">
        <v>9726</v>
      </c>
      <c r="M57" s="54"/>
      <c r="N57" s="54" t="s">
        <v>118</v>
      </c>
      <c r="O57" s="58" t="s">
        <v>91</v>
      </c>
      <c r="P57" s="54" t="s">
        <v>216</v>
      </c>
      <c r="Q57" s="54" t="s">
        <v>997</v>
      </c>
      <c r="R57" s="204">
        <v>200001141969</v>
      </c>
      <c r="S57" s="66">
        <v>46279</v>
      </c>
      <c r="T57" s="66" t="str">
        <f t="shared" si="2"/>
        <v>DONE</v>
      </c>
      <c r="U57" s="205"/>
      <c r="V57" s="71">
        <v>9200112967</v>
      </c>
      <c r="W57" s="25">
        <v>51091</v>
      </c>
      <c r="X57" s="69">
        <v>46286</v>
      </c>
      <c r="Y57" s="69" t="str">
        <f t="shared" si="3"/>
        <v>DONE</v>
      </c>
      <c r="Z57" s="25">
        <v>55288</v>
      </c>
      <c r="AA57" s="69">
        <v>46287</v>
      </c>
      <c r="AB57" s="25"/>
      <c r="AC57" s="71"/>
      <c r="AD57" s="220" t="s">
        <v>3674</v>
      </c>
      <c r="AE57" s="222">
        <v>46289</v>
      </c>
      <c r="AF57" s="69"/>
      <c r="AG57" s="169"/>
      <c r="AH57" s="170"/>
      <c r="AI57" s="77"/>
      <c r="AJ57" s="80"/>
      <c r="AK57" s="80"/>
      <c r="AL57" s="82"/>
      <c r="AM57" s="82"/>
      <c r="AN57" s="82"/>
      <c r="AO57" s="82"/>
      <c r="AP57" s="82"/>
      <c r="AQ57" s="82"/>
      <c r="AR57" s="5"/>
      <c r="AS57" s="83"/>
      <c r="AT57" s="85"/>
      <c r="AU57" s="84"/>
      <c r="AV57" s="85"/>
      <c r="AW57" s="86"/>
      <c r="AX57" s="85"/>
      <c r="AY57" s="86"/>
      <c r="AZ57" s="171"/>
      <c r="BA57" s="85"/>
      <c r="BB57" s="85"/>
      <c r="BC57" s="90"/>
      <c r="BD57" s="90"/>
      <c r="BE57" s="85"/>
      <c r="BF57" s="22"/>
      <c r="BG57" s="22"/>
      <c r="BH57" s="10"/>
      <c r="BI57" s="10"/>
      <c r="BJ57" s="10"/>
      <c r="BK57" s="10"/>
      <c r="BL57" s="10"/>
      <c r="BM57" s="10"/>
      <c r="BN57" s="12"/>
      <c r="BO57" s="12"/>
    </row>
    <row r="58" spans="1:67" ht="13.5" customHeight="1" x14ac:dyDescent="0.35">
      <c r="A58" s="25">
        <f t="shared" si="0"/>
        <v>56</v>
      </c>
      <c r="B58" s="144">
        <v>46274</v>
      </c>
      <c r="C58" s="54" t="s">
        <v>3600</v>
      </c>
      <c r="D58" s="54" t="s">
        <v>1164</v>
      </c>
      <c r="E58" s="54" t="s">
        <v>1165</v>
      </c>
      <c r="F58" s="54">
        <v>2</v>
      </c>
      <c r="G58" s="54" t="s">
        <v>65</v>
      </c>
      <c r="H58" s="54" t="str">
        <f t="shared" si="1"/>
        <v>DONE</v>
      </c>
      <c r="I58" s="54" t="s">
        <v>1311</v>
      </c>
      <c r="J58" s="58" t="s">
        <v>180</v>
      </c>
      <c r="K58" s="58" t="s">
        <v>79</v>
      </c>
      <c r="L58" s="54">
        <v>9726</v>
      </c>
      <c r="M58" s="54"/>
      <c r="N58" s="54" t="s">
        <v>118</v>
      </c>
      <c r="O58" s="58" t="s">
        <v>91</v>
      </c>
      <c r="P58" s="54" t="s">
        <v>216</v>
      </c>
      <c r="Q58" s="54" t="s">
        <v>997</v>
      </c>
      <c r="R58" s="204">
        <v>200001141969</v>
      </c>
      <c r="S58" s="66">
        <v>46279</v>
      </c>
      <c r="T58" s="66" t="str">
        <f t="shared" si="2"/>
        <v>DONE</v>
      </c>
      <c r="U58" s="205"/>
      <c r="V58" s="71">
        <v>9200112967</v>
      </c>
      <c r="W58" s="25">
        <v>51091</v>
      </c>
      <c r="X58" s="69">
        <v>46286</v>
      </c>
      <c r="Y58" s="69" t="str">
        <f t="shared" si="3"/>
        <v>DONE</v>
      </c>
      <c r="Z58" s="25">
        <v>55288</v>
      </c>
      <c r="AA58" s="69">
        <v>46287</v>
      </c>
      <c r="AB58" s="25"/>
      <c r="AC58" s="71"/>
      <c r="AD58" s="220" t="s">
        <v>3674</v>
      </c>
      <c r="AE58" s="222">
        <v>46289</v>
      </c>
      <c r="AF58" s="69"/>
      <c r="AG58" s="169"/>
      <c r="AH58" s="170"/>
      <c r="AI58" s="77"/>
      <c r="AJ58" s="80"/>
      <c r="AK58" s="80"/>
      <c r="AL58" s="82"/>
      <c r="AM58" s="82"/>
      <c r="AN58" s="82"/>
      <c r="AO58" s="82"/>
      <c r="AP58" s="82"/>
      <c r="AQ58" s="82"/>
      <c r="AR58" s="5"/>
      <c r="AS58" s="83"/>
      <c r="AT58" s="85"/>
      <c r="AU58" s="84"/>
      <c r="AV58" s="85"/>
      <c r="AW58" s="86"/>
      <c r="AX58" s="85"/>
      <c r="AY58" s="86"/>
      <c r="AZ58" s="171"/>
      <c r="BA58" s="85"/>
      <c r="BB58" s="85"/>
      <c r="BC58" s="90"/>
      <c r="BD58" s="90"/>
      <c r="BE58" s="85"/>
      <c r="BF58" s="22"/>
      <c r="BG58" s="22"/>
      <c r="BH58" s="10"/>
      <c r="BI58" s="10"/>
      <c r="BJ58" s="10"/>
      <c r="BK58" s="10"/>
      <c r="BL58" s="10"/>
      <c r="BM58" s="10"/>
      <c r="BN58" s="12"/>
      <c r="BO58" s="12"/>
    </row>
    <row r="59" spans="1:67" ht="13.5" customHeight="1" x14ac:dyDescent="0.35">
      <c r="A59" s="25">
        <f t="shared" si="0"/>
        <v>57</v>
      </c>
      <c r="B59" s="144">
        <v>46274</v>
      </c>
      <c r="C59" s="54" t="s">
        <v>3600</v>
      </c>
      <c r="D59" s="54" t="s">
        <v>163</v>
      </c>
      <c r="E59" s="54" t="s">
        <v>164</v>
      </c>
      <c r="F59" s="54">
        <v>1</v>
      </c>
      <c r="G59" s="54" t="s">
        <v>65</v>
      </c>
      <c r="H59" s="54" t="str">
        <f t="shared" si="1"/>
        <v>DONE</v>
      </c>
      <c r="I59" s="54" t="s">
        <v>1311</v>
      </c>
      <c r="J59" s="58" t="s">
        <v>180</v>
      </c>
      <c r="K59" s="58" t="s">
        <v>79</v>
      </c>
      <c r="L59" s="54">
        <v>9726</v>
      </c>
      <c r="M59" s="54"/>
      <c r="N59" s="54" t="s">
        <v>118</v>
      </c>
      <c r="O59" s="58" t="s">
        <v>91</v>
      </c>
      <c r="P59" s="54" t="s">
        <v>216</v>
      </c>
      <c r="Q59" s="54" t="s">
        <v>997</v>
      </c>
      <c r="R59" s="204">
        <v>200001141969</v>
      </c>
      <c r="S59" s="66">
        <v>46279</v>
      </c>
      <c r="T59" s="66" t="str">
        <f t="shared" si="2"/>
        <v>DONE</v>
      </c>
      <c r="U59" s="205"/>
      <c r="V59" s="71">
        <v>9200112967</v>
      </c>
      <c r="W59" s="25">
        <v>51091</v>
      </c>
      <c r="X59" s="69">
        <v>46286</v>
      </c>
      <c r="Y59" s="69" t="str">
        <f t="shared" si="3"/>
        <v>DONE</v>
      </c>
      <c r="Z59" s="25">
        <v>55288</v>
      </c>
      <c r="AA59" s="69">
        <v>46287</v>
      </c>
      <c r="AB59" s="25"/>
      <c r="AC59" s="71"/>
      <c r="AD59" s="220" t="s">
        <v>3674</v>
      </c>
      <c r="AE59" s="222">
        <v>46289</v>
      </c>
      <c r="AF59" s="69"/>
      <c r="AG59" s="169"/>
      <c r="AH59" s="170"/>
      <c r="AI59" s="77"/>
      <c r="AJ59" s="80"/>
      <c r="AK59" s="80"/>
      <c r="AL59" s="82"/>
      <c r="AM59" s="82"/>
      <c r="AN59" s="82"/>
      <c r="AO59" s="82"/>
      <c r="AP59" s="82"/>
      <c r="AQ59" s="82"/>
      <c r="AR59" s="5"/>
      <c r="AS59" s="83"/>
      <c r="AT59" s="85"/>
      <c r="AU59" s="84"/>
      <c r="AV59" s="85"/>
      <c r="AW59" s="86"/>
      <c r="AX59" s="85"/>
      <c r="AY59" s="86"/>
      <c r="AZ59" s="171"/>
      <c r="BA59" s="85"/>
      <c r="BB59" s="85"/>
      <c r="BC59" s="90"/>
      <c r="BD59" s="90"/>
      <c r="BE59" s="85"/>
      <c r="BF59" s="22"/>
      <c r="BG59" s="22"/>
      <c r="BH59" s="10"/>
      <c r="BI59" s="10"/>
      <c r="BJ59" s="10"/>
      <c r="BK59" s="10"/>
      <c r="BL59" s="10"/>
      <c r="BM59" s="10"/>
      <c r="BN59" s="12"/>
      <c r="BO59" s="12"/>
    </row>
    <row r="60" spans="1:67" ht="13.5" customHeight="1" x14ac:dyDescent="0.35">
      <c r="A60" s="25">
        <f t="shared" si="0"/>
        <v>58</v>
      </c>
      <c r="B60" s="144">
        <v>46274</v>
      </c>
      <c r="C60" s="54" t="s">
        <v>3600</v>
      </c>
      <c r="D60" s="54" t="s">
        <v>153</v>
      </c>
      <c r="E60" s="54" t="s">
        <v>829</v>
      </c>
      <c r="F60" s="54">
        <v>1</v>
      </c>
      <c r="G60" s="54" t="s">
        <v>65</v>
      </c>
      <c r="H60" s="54" t="str">
        <f t="shared" si="1"/>
        <v>DONE</v>
      </c>
      <c r="I60" s="54" t="s">
        <v>1311</v>
      </c>
      <c r="J60" s="58" t="s">
        <v>180</v>
      </c>
      <c r="K60" s="58" t="s">
        <v>79</v>
      </c>
      <c r="L60" s="54">
        <v>9726</v>
      </c>
      <c r="M60" s="54"/>
      <c r="N60" s="54" t="s">
        <v>118</v>
      </c>
      <c r="O60" s="58" t="s">
        <v>91</v>
      </c>
      <c r="P60" s="54" t="s">
        <v>216</v>
      </c>
      <c r="Q60" s="54" t="s">
        <v>997</v>
      </c>
      <c r="R60" s="204">
        <v>200001141969</v>
      </c>
      <c r="S60" s="66">
        <v>46279</v>
      </c>
      <c r="T60" s="66" t="str">
        <f t="shared" si="2"/>
        <v>DONE</v>
      </c>
      <c r="U60" s="205"/>
      <c r="V60" s="71">
        <v>9200112967</v>
      </c>
      <c r="W60" s="25">
        <v>51091</v>
      </c>
      <c r="X60" s="69">
        <v>46286</v>
      </c>
      <c r="Y60" s="69" t="str">
        <f t="shared" si="3"/>
        <v>DONE</v>
      </c>
      <c r="Z60" s="25">
        <v>55288</v>
      </c>
      <c r="AA60" s="69">
        <v>46287</v>
      </c>
      <c r="AB60" s="25"/>
      <c r="AC60" s="71"/>
      <c r="AD60" s="220" t="s">
        <v>3674</v>
      </c>
      <c r="AE60" s="222">
        <v>46289</v>
      </c>
      <c r="AF60" s="69"/>
      <c r="AG60" s="169"/>
      <c r="AH60" s="170"/>
      <c r="AI60" s="77"/>
      <c r="AJ60" s="80"/>
      <c r="AK60" s="80"/>
      <c r="AL60" s="82"/>
      <c r="AM60" s="82"/>
      <c r="AN60" s="82"/>
      <c r="AO60" s="82"/>
      <c r="AP60" s="82"/>
      <c r="AQ60" s="82"/>
      <c r="AR60" s="5"/>
      <c r="AS60" s="83"/>
      <c r="AT60" s="85"/>
      <c r="AU60" s="84"/>
      <c r="AV60" s="85"/>
      <c r="AW60" s="86"/>
      <c r="AX60" s="85"/>
      <c r="AY60" s="86"/>
      <c r="AZ60" s="171"/>
      <c r="BA60" s="85"/>
      <c r="BB60" s="85"/>
      <c r="BC60" s="90"/>
      <c r="BD60" s="90"/>
      <c r="BE60" s="85"/>
      <c r="BF60" s="22"/>
      <c r="BG60" s="22"/>
      <c r="BH60" s="10"/>
      <c r="BI60" s="10"/>
      <c r="BJ60" s="10"/>
      <c r="BK60" s="10"/>
      <c r="BL60" s="10"/>
      <c r="BM60" s="10"/>
      <c r="BN60" s="12"/>
      <c r="BO60" s="12"/>
    </row>
    <row r="61" spans="1:67" ht="13.5" customHeight="1" x14ac:dyDescent="0.35">
      <c r="A61" s="25">
        <f t="shared" si="0"/>
        <v>59</v>
      </c>
      <c r="B61" s="144">
        <v>46274</v>
      </c>
      <c r="C61" s="54" t="s">
        <v>3600</v>
      </c>
      <c r="D61" s="54" t="s">
        <v>136</v>
      </c>
      <c r="E61" s="54" t="s">
        <v>137</v>
      </c>
      <c r="F61" s="54">
        <v>1</v>
      </c>
      <c r="G61" s="54" t="s">
        <v>65</v>
      </c>
      <c r="H61" s="54" t="str">
        <f t="shared" si="1"/>
        <v>DONE</v>
      </c>
      <c r="I61" s="54" t="s">
        <v>1311</v>
      </c>
      <c r="J61" s="58" t="s">
        <v>180</v>
      </c>
      <c r="K61" s="58" t="s">
        <v>79</v>
      </c>
      <c r="L61" s="54">
        <v>9726</v>
      </c>
      <c r="M61" s="54"/>
      <c r="N61" s="54" t="s">
        <v>118</v>
      </c>
      <c r="O61" s="58" t="s">
        <v>91</v>
      </c>
      <c r="P61" s="54" t="s">
        <v>216</v>
      </c>
      <c r="Q61" s="54" t="s">
        <v>997</v>
      </c>
      <c r="R61" s="204">
        <v>200001141969</v>
      </c>
      <c r="S61" s="66">
        <v>46279</v>
      </c>
      <c r="T61" s="66" t="str">
        <f t="shared" si="2"/>
        <v>DONE</v>
      </c>
      <c r="U61" s="205"/>
      <c r="V61" s="71">
        <v>9200112967</v>
      </c>
      <c r="W61" s="25">
        <v>51091</v>
      </c>
      <c r="X61" s="69">
        <v>46286</v>
      </c>
      <c r="Y61" s="69" t="str">
        <f t="shared" si="3"/>
        <v>DONE</v>
      </c>
      <c r="Z61" s="25">
        <v>55288</v>
      </c>
      <c r="AA61" s="69">
        <v>46287</v>
      </c>
      <c r="AB61" s="25"/>
      <c r="AC61" s="71"/>
      <c r="AD61" s="220" t="s">
        <v>3674</v>
      </c>
      <c r="AE61" s="222">
        <v>46289</v>
      </c>
      <c r="AF61" s="69"/>
      <c r="AG61" s="169"/>
      <c r="AH61" s="170"/>
      <c r="AI61" s="77"/>
      <c r="AJ61" s="80"/>
      <c r="AK61" s="80"/>
      <c r="AL61" s="82"/>
      <c r="AM61" s="82"/>
      <c r="AN61" s="82"/>
      <c r="AO61" s="82"/>
      <c r="AP61" s="82"/>
      <c r="AQ61" s="82"/>
      <c r="AR61" s="5"/>
      <c r="AS61" s="83"/>
      <c r="AT61" s="85"/>
      <c r="AU61" s="84"/>
      <c r="AV61" s="85"/>
      <c r="AW61" s="86"/>
      <c r="AX61" s="85"/>
      <c r="AY61" s="86"/>
      <c r="AZ61" s="171"/>
      <c r="BA61" s="85"/>
      <c r="BB61" s="85"/>
      <c r="BC61" s="90"/>
      <c r="BD61" s="90"/>
      <c r="BE61" s="85"/>
      <c r="BF61" s="22"/>
      <c r="BG61" s="22"/>
      <c r="BH61" s="10"/>
      <c r="BI61" s="10"/>
      <c r="BJ61" s="10"/>
      <c r="BK61" s="10"/>
      <c r="BL61" s="10"/>
      <c r="BM61" s="10"/>
      <c r="BN61" s="12"/>
      <c r="BO61" s="12"/>
    </row>
    <row r="62" spans="1:67" ht="13.5" customHeight="1" x14ac:dyDescent="0.35">
      <c r="A62" s="25">
        <f t="shared" si="0"/>
        <v>60</v>
      </c>
      <c r="B62" s="144">
        <v>46274</v>
      </c>
      <c r="C62" s="54" t="s">
        <v>3605</v>
      </c>
      <c r="D62" s="54" t="s">
        <v>322</v>
      </c>
      <c r="E62" s="54" t="s">
        <v>323</v>
      </c>
      <c r="F62" s="54">
        <v>1</v>
      </c>
      <c r="G62" s="54" t="s">
        <v>65</v>
      </c>
      <c r="H62" s="54" t="str">
        <f t="shared" si="1"/>
        <v>DONE</v>
      </c>
      <c r="I62" s="54" t="s">
        <v>442</v>
      </c>
      <c r="J62" s="58" t="s">
        <v>443</v>
      </c>
      <c r="K62" s="58" t="s">
        <v>79</v>
      </c>
      <c r="L62" s="54">
        <v>33523</v>
      </c>
      <c r="M62" s="54"/>
      <c r="N62" s="54" t="s">
        <v>784</v>
      </c>
      <c r="O62" s="223" t="s">
        <v>85</v>
      </c>
      <c r="P62" s="54" t="s">
        <v>1180</v>
      </c>
      <c r="Q62" s="54" t="s">
        <v>3685</v>
      </c>
      <c r="R62" s="204">
        <v>200001141952</v>
      </c>
      <c r="S62" s="66">
        <v>46285</v>
      </c>
      <c r="T62" s="66" t="str">
        <f t="shared" si="2"/>
        <v>DONE</v>
      </c>
      <c r="U62" s="205"/>
      <c r="V62" s="71">
        <v>9200114661</v>
      </c>
      <c r="W62" s="25">
        <v>51700</v>
      </c>
      <c r="X62" s="69" t="s">
        <v>3686</v>
      </c>
      <c r="Y62" s="69" t="str">
        <f t="shared" si="3"/>
        <v>DONE</v>
      </c>
      <c r="Z62" s="25"/>
      <c r="AA62" s="69"/>
      <c r="AB62" s="25"/>
      <c r="AC62" s="71"/>
      <c r="AD62" s="220" t="s">
        <v>3687</v>
      </c>
      <c r="AE62" s="222">
        <v>46295</v>
      </c>
      <c r="AF62" s="69"/>
      <c r="AG62" s="169"/>
      <c r="AH62" s="170"/>
      <c r="AI62" s="77"/>
      <c r="AJ62" s="80"/>
      <c r="AK62" s="80"/>
      <c r="AL62" s="82"/>
      <c r="AM62" s="82"/>
      <c r="AN62" s="82"/>
      <c r="AO62" s="82"/>
      <c r="AP62" s="82"/>
      <c r="AQ62" s="82"/>
      <c r="AR62" s="5"/>
      <c r="AS62" s="83"/>
      <c r="AT62" s="85"/>
      <c r="AU62" s="84"/>
      <c r="AV62" s="85"/>
      <c r="AW62" s="86"/>
      <c r="AX62" s="85"/>
      <c r="AY62" s="86"/>
      <c r="AZ62" s="171"/>
      <c r="BA62" s="85"/>
      <c r="BB62" s="85"/>
      <c r="BC62" s="90"/>
      <c r="BD62" s="90"/>
      <c r="BE62" s="85"/>
      <c r="BF62" s="22"/>
      <c r="BG62" s="22"/>
      <c r="BH62" s="10"/>
      <c r="BI62" s="10"/>
      <c r="BJ62" s="10"/>
      <c r="BK62" s="10"/>
      <c r="BL62" s="10"/>
      <c r="BM62" s="10"/>
      <c r="BN62" s="12"/>
      <c r="BO62" s="12"/>
    </row>
    <row r="63" spans="1:67" ht="13.5" customHeight="1" x14ac:dyDescent="0.35">
      <c r="A63" s="25">
        <f t="shared" si="0"/>
        <v>61</v>
      </c>
      <c r="B63" s="144">
        <v>46274</v>
      </c>
      <c r="C63" s="54" t="s">
        <v>3605</v>
      </c>
      <c r="D63" s="54" t="s">
        <v>153</v>
      </c>
      <c r="E63" s="54" t="s">
        <v>829</v>
      </c>
      <c r="F63" s="54">
        <v>1</v>
      </c>
      <c r="G63" s="54" t="s">
        <v>65</v>
      </c>
      <c r="H63" s="54" t="str">
        <f t="shared" si="1"/>
        <v>DONE</v>
      </c>
      <c r="I63" s="54" t="s">
        <v>442</v>
      </c>
      <c r="J63" s="58" t="s">
        <v>443</v>
      </c>
      <c r="K63" s="58" t="s">
        <v>79</v>
      </c>
      <c r="L63" s="54">
        <v>33523</v>
      </c>
      <c r="M63" s="54"/>
      <c r="N63" s="54" t="s">
        <v>784</v>
      </c>
      <c r="O63" s="223" t="s">
        <v>85</v>
      </c>
      <c r="P63" s="54" t="s">
        <v>1180</v>
      </c>
      <c r="Q63" s="54" t="s">
        <v>3685</v>
      </c>
      <c r="R63" s="204">
        <v>200001141952</v>
      </c>
      <c r="S63" s="66">
        <v>46285</v>
      </c>
      <c r="T63" s="66" t="str">
        <f t="shared" si="2"/>
        <v>DONE</v>
      </c>
      <c r="U63" s="205"/>
      <c r="V63" s="71">
        <v>9200114661</v>
      </c>
      <c r="W63" s="25">
        <v>51700</v>
      </c>
      <c r="X63" s="69" t="s">
        <v>3686</v>
      </c>
      <c r="Y63" s="69" t="str">
        <f t="shared" si="3"/>
        <v>DONE</v>
      </c>
      <c r="Z63" s="25"/>
      <c r="AA63" s="69"/>
      <c r="AB63" s="25"/>
      <c r="AC63" s="71"/>
      <c r="AD63" s="220" t="s">
        <v>3687</v>
      </c>
      <c r="AE63" s="222">
        <v>46295</v>
      </c>
      <c r="AF63" s="69"/>
      <c r="AG63" s="169"/>
      <c r="AH63" s="170"/>
      <c r="AI63" s="77"/>
      <c r="AJ63" s="80"/>
      <c r="AK63" s="80"/>
      <c r="AL63" s="82"/>
      <c r="AM63" s="82"/>
      <c r="AN63" s="82"/>
      <c r="AO63" s="82"/>
      <c r="AP63" s="82"/>
      <c r="AQ63" s="82"/>
      <c r="AR63" s="5"/>
      <c r="AS63" s="83"/>
      <c r="AT63" s="85"/>
      <c r="AU63" s="84"/>
      <c r="AV63" s="85"/>
      <c r="AW63" s="86"/>
      <c r="AX63" s="85"/>
      <c r="AY63" s="86"/>
      <c r="AZ63" s="171"/>
      <c r="BA63" s="85"/>
      <c r="BB63" s="85"/>
      <c r="BC63" s="90"/>
      <c r="BD63" s="90"/>
      <c r="BE63" s="85"/>
      <c r="BF63" s="22"/>
      <c r="BG63" s="22"/>
      <c r="BH63" s="10"/>
      <c r="BI63" s="10"/>
      <c r="BJ63" s="10"/>
      <c r="BK63" s="10"/>
      <c r="BL63" s="10"/>
      <c r="BM63" s="10"/>
      <c r="BN63" s="12"/>
      <c r="BO63" s="12"/>
    </row>
    <row r="64" spans="1:67" ht="13.5" customHeight="1" x14ac:dyDescent="0.35">
      <c r="A64" s="25">
        <f t="shared" si="0"/>
        <v>62</v>
      </c>
      <c r="B64" s="144">
        <v>46274</v>
      </c>
      <c r="C64" s="54" t="s">
        <v>3605</v>
      </c>
      <c r="D64" s="54" t="s">
        <v>349</v>
      </c>
      <c r="E64" s="54" t="s">
        <v>350</v>
      </c>
      <c r="F64" s="54">
        <v>1</v>
      </c>
      <c r="G64" s="54" t="s">
        <v>1172</v>
      </c>
      <c r="H64" s="54" t="str">
        <f t="shared" si="1"/>
        <v>DONE</v>
      </c>
      <c r="I64" s="54" t="s">
        <v>442</v>
      </c>
      <c r="J64" s="58" t="s">
        <v>443</v>
      </c>
      <c r="K64" s="58" t="s">
        <v>79</v>
      </c>
      <c r="L64" s="54">
        <v>33523</v>
      </c>
      <c r="M64" s="54"/>
      <c r="N64" s="54" t="s">
        <v>784</v>
      </c>
      <c r="O64" s="223" t="s">
        <v>85</v>
      </c>
      <c r="P64" s="54" t="s">
        <v>1180</v>
      </c>
      <c r="Q64" s="54" t="s">
        <v>3685</v>
      </c>
      <c r="R64" s="204">
        <v>200001141952</v>
      </c>
      <c r="S64" s="66">
        <v>46285</v>
      </c>
      <c r="T64" s="66" t="str">
        <f t="shared" si="2"/>
        <v>DONE</v>
      </c>
      <c r="U64" s="205"/>
      <c r="V64" s="71">
        <v>9200114661</v>
      </c>
      <c r="W64" s="25">
        <v>51700</v>
      </c>
      <c r="X64" s="69" t="s">
        <v>3686</v>
      </c>
      <c r="Y64" s="69" t="str">
        <f t="shared" si="3"/>
        <v>DONE</v>
      </c>
      <c r="Z64" s="25"/>
      <c r="AA64" s="69"/>
      <c r="AB64" s="25"/>
      <c r="AC64" s="71"/>
      <c r="AD64" s="220" t="s">
        <v>3687</v>
      </c>
      <c r="AE64" s="222">
        <v>46295</v>
      </c>
      <c r="AF64" s="69"/>
      <c r="AG64" s="169"/>
      <c r="AH64" s="170"/>
      <c r="AI64" s="77"/>
      <c r="AJ64" s="80"/>
      <c r="AK64" s="80"/>
      <c r="AL64" s="82"/>
      <c r="AM64" s="82"/>
      <c r="AN64" s="82"/>
      <c r="AO64" s="82"/>
      <c r="AP64" s="82"/>
      <c r="AQ64" s="82"/>
      <c r="AR64" s="5"/>
      <c r="AS64" s="83"/>
      <c r="AT64" s="85"/>
      <c r="AU64" s="84"/>
      <c r="AV64" s="85"/>
      <c r="AW64" s="86"/>
      <c r="AX64" s="85"/>
      <c r="AY64" s="86"/>
      <c r="AZ64" s="171"/>
      <c r="BA64" s="85"/>
      <c r="BB64" s="85"/>
      <c r="BC64" s="90"/>
      <c r="BD64" s="90"/>
      <c r="BE64" s="85"/>
      <c r="BF64" s="22"/>
      <c r="BG64" s="22"/>
      <c r="BH64" s="10"/>
      <c r="BI64" s="10"/>
      <c r="BJ64" s="10"/>
      <c r="BK64" s="10"/>
      <c r="BL64" s="10"/>
      <c r="BM64" s="10"/>
      <c r="BN64" s="12"/>
      <c r="BO64" s="12"/>
    </row>
    <row r="65" spans="1:67" ht="13.5" customHeight="1" x14ac:dyDescent="0.35">
      <c r="A65" s="25">
        <f t="shared" si="0"/>
        <v>63</v>
      </c>
      <c r="B65" s="144">
        <v>46275</v>
      </c>
      <c r="C65" s="54" t="s">
        <v>3609</v>
      </c>
      <c r="D65" s="54" t="s">
        <v>408</v>
      </c>
      <c r="E65" s="54" t="s">
        <v>409</v>
      </c>
      <c r="F65" s="54">
        <v>2</v>
      </c>
      <c r="G65" s="54" t="s">
        <v>65</v>
      </c>
      <c r="H65" s="54" t="str">
        <f t="shared" si="1"/>
        <v>DONE</v>
      </c>
      <c r="I65" s="54" t="s">
        <v>485</v>
      </c>
      <c r="J65" s="58" t="s">
        <v>486</v>
      </c>
      <c r="K65" s="58" t="s">
        <v>79</v>
      </c>
      <c r="L65" s="54"/>
      <c r="M65" s="54"/>
      <c r="N65" s="54" t="s">
        <v>3218</v>
      </c>
      <c r="O65" s="223" t="s">
        <v>85</v>
      </c>
      <c r="P65" s="54" t="s">
        <v>87</v>
      </c>
      <c r="Q65" s="54" t="s">
        <v>338</v>
      </c>
      <c r="R65" s="204">
        <v>200001141976</v>
      </c>
      <c r="S65" s="66">
        <v>46279</v>
      </c>
      <c r="T65" s="66" t="str">
        <f t="shared" si="2"/>
        <v>DONE</v>
      </c>
      <c r="U65" s="205"/>
      <c r="V65" s="71">
        <v>9200112955</v>
      </c>
      <c r="W65" s="25">
        <v>51085</v>
      </c>
      <c r="X65" s="69">
        <v>46286</v>
      </c>
      <c r="Y65" s="69" t="str">
        <f t="shared" si="3"/>
        <v>DONE</v>
      </c>
      <c r="Z65" s="25">
        <v>55195</v>
      </c>
      <c r="AA65" s="69">
        <v>46286</v>
      </c>
      <c r="AB65" s="25"/>
      <c r="AC65" s="71"/>
      <c r="AD65" s="220" t="s">
        <v>3688</v>
      </c>
      <c r="AE65" s="222">
        <v>46287</v>
      </c>
      <c r="AF65" s="69"/>
      <c r="AG65" s="169"/>
      <c r="AH65" s="170"/>
      <c r="AI65" s="77"/>
      <c r="AJ65" s="80"/>
      <c r="AK65" s="80"/>
      <c r="AL65" s="82"/>
      <c r="AM65" s="82"/>
      <c r="AN65" s="82"/>
      <c r="AO65" s="82"/>
      <c r="AP65" s="82"/>
      <c r="AQ65" s="82"/>
      <c r="AR65" s="5"/>
      <c r="AS65" s="83"/>
      <c r="AT65" s="85"/>
      <c r="AU65" s="84"/>
      <c r="AV65" s="85"/>
      <c r="AW65" s="86"/>
      <c r="AX65" s="85"/>
      <c r="AY65" s="86"/>
      <c r="AZ65" s="171"/>
      <c r="BA65" s="85"/>
      <c r="BB65" s="85"/>
      <c r="BC65" s="90"/>
      <c r="BD65" s="90"/>
      <c r="BE65" s="85"/>
      <c r="BF65" s="22"/>
      <c r="BG65" s="22"/>
      <c r="BH65" s="10"/>
      <c r="BI65" s="10"/>
      <c r="BJ65" s="10"/>
      <c r="BK65" s="10"/>
      <c r="BL65" s="10"/>
      <c r="BM65" s="10"/>
      <c r="BN65" s="12"/>
      <c r="BO65" s="12"/>
    </row>
    <row r="66" spans="1:67" ht="13.5" customHeight="1" x14ac:dyDescent="0.35">
      <c r="A66" s="25">
        <f t="shared" si="0"/>
        <v>64</v>
      </c>
      <c r="B66" s="144">
        <v>46271</v>
      </c>
      <c r="C66" s="54" t="s">
        <v>3613</v>
      </c>
      <c r="D66" s="54" t="s">
        <v>163</v>
      </c>
      <c r="E66" s="54" t="s">
        <v>164</v>
      </c>
      <c r="F66" s="54">
        <v>3</v>
      </c>
      <c r="G66" s="54" t="s">
        <v>65</v>
      </c>
      <c r="H66" s="54" t="str">
        <f t="shared" si="1"/>
        <v>DONE</v>
      </c>
      <c r="I66" s="54" t="s">
        <v>165</v>
      </c>
      <c r="J66" s="58" t="s">
        <v>166</v>
      </c>
      <c r="K66" s="58" t="s">
        <v>167</v>
      </c>
      <c r="L66" s="54"/>
      <c r="M66" s="54"/>
      <c r="N66" s="54" t="s">
        <v>161</v>
      </c>
      <c r="O66" s="223" t="s">
        <v>91</v>
      </c>
      <c r="P66" s="54" t="s">
        <v>2696</v>
      </c>
      <c r="Q66" s="54" t="s">
        <v>1596</v>
      </c>
      <c r="R66" s="204">
        <v>200001141938</v>
      </c>
      <c r="S66" s="66">
        <v>46279</v>
      </c>
      <c r="T66" s="66" t="str">
        <f t="shared" si="2"/>
        <v>DONE</v>
      </c>
      <c r="U66" s="205"/>
      <c r="V66" s="71">
        <v>9200113001</v>
      </c>
      <c r="W66" s="25">
        <v>51131</v>
      </c>
      <c r="X66" s="69">
        <v>46286</v>
      </c>
      <c r="Y66" s="69" t="str">
        <f t="shared" si="3"/>
        <v>DONE</v>
      </c>
      <c r="Z66" s="25">
        <v>55261</v>
      </c>
      <c r="AA66" s="69">
        <v>46287</v>
      </c>
      <c r="AB66" s="25"/>
      <c r="AC66" s="71"/>
      <c r="AD66" s="220" t="s">
        <v>3690</v>
      </c>
      <c r="AE66" s="222">
        <v>46289</v>
      </c>
      <c r="AF66" s="69"/>
      <c r="AG66" s="169"/>
      <c r="AH66" s="170"/>
      <c r="AI66" s="77"/>
      <c r="AJ66" s="80"/>
      <c r="AK66" s="80"/>
      <c r="AL66" s="82"/>
      <c r="AM66" s="82"/>
      <c r="AN66" s="82"/>
      <c r="AO66" s="82"/>
      <c r="AP66" s="82"/>
      <c r="AQ66" s="82"/>
      <c r="AR66" s="5"/>
      <c r="AS66" s="83"/>
      <c r="AT66" s="85"/>
      <c r="AU66" s="84"/>
      <c r="AV66" s="85"/>
      <c r="AW66" s="86"/>
      <c r="AX66" s="85"/>
      <c r="AY66" s="86"/>
      <c r="AZ66" s="171"/>
      <c r="BA66" s="85"/>
      <c r="BB66" s="85"/>
      <c r="BC66" s="90"/>
      <c r="BD66" s="90"/>
      <c r="BE66" s="85"/>
      <c r="BF66" s="22"/>
      <c r="BG66" s="22"/>
      <c r="BH66" s="10"/>
      <c r="BI66" s="10"/>
      <c r="BJ66" s="10"/>
      <c r="BK66" s="10"/>
      <c r="BL66" s="10"/>
      <c r="BM66" s="10"/>
      <c r="BN66" s="12"/>
      <c r="BO66" s="12"/>
    </row>
    <row r="67" spans="1:67" ht="13.5" customHeight="1" x14ac:dyDescent="0.35">
      <c r="A67" s="25">
        <f t="shared" si="0"/>
        <v>65</v>
      </c>
      <c r="B67" s="144">
        <v>46274</v>
      </c>
      <c r="C67" s="54" t="s">
        <v>3617</v>
      </c>
      <c r="D67" s="54" t="s">
        <v>843</v>
      </c>
      <c r="E67" s="54" t="s">
        <v>844</v>
      </c>
      <c r="F67" s="54">
        <v>4</v>
      </c>
      <c r="G67" s="54" t="s">
        <v>3182</v>
      </c>
      <c r="H67" s="54" t="str">
        <f t="shared" si="1"/>
        <v>DONE</v>
      </c>
      <c r="I67" s="54" t="s">
        <v>3691</v>
      </c>
      <c r="J67" s="62" t="s">
        <v>73</v>
      </c>
      <c r="K67" s="62" t="s">
        <v>73</v>
      </c>
      <c r="L67" s="54">
        <v>170</v>
      </c>
      <c r="M67" s="54"/>
      <c r="N67" s="54" t="s">
        <v>207</v>
      </c>
      <c r="O67" s="223" t="s">
        <v>85</v>
      </c>
      <c r="P67" s="54" t="s">
        <v>869</v>
      </c>
      <c r="Q67" s="54" t="s">
        <v>3551</v>
      </c>
      <c r="R67" s="204">
        <v>200001142735</v>
      </c>
      <c r="S67" s="66">
        <v>46282</v>
      </c>
      <c r="T67" s="66" t="str">
        <f t="shared" si="2"/>
        <v>DONE</v>
      </c>
      <c r="U67" s="205"/>
      <c r="V67" s="71">
        <v>9200113210</v>
      </c>
      <c r="W67" s="25">
        <v>51140</v>
      </c>
      <c r="X67" s="69" t="s">
        <v>3693</v>
      </c>
      <c r="Y67" s="69" t="str">
        <f t="shared" si="3"/>
        <v>DONE</v>
      </c>
      <c r="Z67" s="25">
        <v>55253</v>
      </c>
      <c r="AA67" s="69">
        <v>46287</v>
      </c>
      <c r="AB67" s="25"/>
      <c r="AC67" s="71"/>
      <c r="AD67" s="220" t="s">
        <v>3697</v>
      </c>
      <c r="AE67" s="222">
        <v>46289</v>
      </c>
      <c r="AF67" s="69"/>
      <c r="AG67" s="169"/>
      <c r="AH67" s="170"/>
      <c r="AI67" s="77"/>
      <c r="AJ67" s="80"/>
      <c r="AK67" s="80"/>
      <c r="AL67" s="82"/>
      <c r="AM67" s="82"/>
      <c r="AN67" s="82"/>
      <c r="AO67" s="82"/>
      <c r="AP67" s="82"/>
      <c r="AQ67" s="82"/>
      <c r="AR67" s="5"/>
      <c r="AS67" s="83"/>
      <c r="AT67" s="85"/>
      <c r="AU67" s="84"/>
      <c r="AV67" s="85"/>
      <c r="AW67" s="86"/>
      <c r="AX67" s="85"/>
      <c r="AY67" s="86"/>
      <c r="AZ67" s="171"/>
      <c r="BA67" s="85"/>
      <c r="BB67" s="85"/>
      <c r="BC67" s="90"/>
      <c r="BD67" s="90"/>
      <c r="BE67" s="85"/>
      <c r="BF67" s="22"/>
      <c r="BG67" s="22"/>
      <c r="BH67" s="10"/>
      <c r="BI67" s="10"/>
      <c r="BJ67" s="10"/>
      <c r="BK67" s="10"/>
      <c r="BL67" s="10"/>
      <c r="BM67" s="10"/>
      <c r="BN67" s="12"/>
      <c r="BO67" s="12"/>
    </row>
    <row r="68" spans="1:67" ht="13.5" customHeight="1" x14ac:dyDescent="0.35">
      <c r="A68" s="25">
        <f t="shared" si="0"/>
        <v>66</v>
      </c>
      <c r="B68" s="144">
        <v>46274</v>
      </c>
      <c r="C68" s="54" t="s">
        <v>3617</v>
      </c>
      <c r="D68" s="54" t="s">
        <v>1429</v>
      </c>
      <c r="E68" s="54" t="s">
        <v>3421</v>
      </c>
      <c r="F68" s="54">
        <v>1</v>
      </c>
      <c r="G68" s="54" t="s">
        <v>65</v>
      </c>
      <c r="H68" s="54" t="str">
        <f t="shared" si="1"/>
        <v>DONE</v>
      </c>
      <c r="I68" s="54" t="s">
        <v>3691</v>
      </c>
      <c r="J68" s="62" t="s">
        <v>73</v>
      </c>
      <c r="K68" s="62" t="s">
        <v>73</v>
      </c>
      <c r="L68" s="54">
        <v>170</v>
      </c>
      <c r="M68" s="54"/>
      <c r="N68" s="54" t="s">
        <v>207</v>
      </c>
      <c r="O68" s="223" t="s">
        <v>85</v>
      </c>
      <c r="P68" s="54" t="s">
        <v>869</v>
      </c>
      <c r="Q68" s="54" t="s">
        <v>3551</v>
      </c>
      <c r="R68" s="204">
        <v>200001142735</v>
      </c>
      <c r="S68" s="66">
        <v>46282</v>
      </c>
      <c r="T68" s="66" t="str">
        <f t="shared" si="2"/>
        <v>DONE</v>
      </c>
      <c r="U68" s="205"/>
      <c r="V68" s="71">
        <v>9200113210</v>
      </c>
      <c r="W68" s="25">
        <v>51140</v>
      </c>
      <c r="X68" s="69" t="s">
        <v>3693</v>
      </c>
      <c r="Y68" s="69" t="str">
        <f t="shared" si="3"/>
        <v>DONE</v>
      </c>
      <c r="Z68" s="25">
        <v>55253</v>
      </c>
      <c r="AA68" s="69">
        <v>46287</v>
      </c>
      <c r="AB68" s="25"/>
      <c r="AC68" s="71"/>
      <c r="AD68" s="220" t="s">
        <v>3697</v>
      </c>
      <c r="AE68" s="222">
        <v>46289</v>
      </c>
      <c r="AF68" s="69"/>
      <c r="AG68" s="169"/>
      <c r="AH68" s="170"/>
      <c r="AI68" s="77"/>
      <c r="AJ68" s="80"/>
      <c r="AK68" s="80"/>
      <c r="AL68" s="82"/>
      <c r="AM68" s="82"/>
      <c r="AN68" s="82"/>
      <c r="AO68" s="82"/>
      <c r="AP68" s="82"/>
      <c r="AQ68" s="82"/>
      <c r="AR68" s="5"/>
      <c r="AS68" s="83"/>
      <c r="AT68" s="85"/>
      <c r="AU68" s="84"/>
      <c r="AV68" s="85"/>
      <c r="AW68" s="86"/>
      <c r="AX68" s="85"/>
      <c r="AY68" s="86"/>
      <c r="AZ68" s="171"/>
      <c r="BA68" s="85"/>
      <c r="BB68" s="85"/>
      <c r="BC68" s="90"/>
      <c r="BD68" s="90"/>
      <c r="BE68" s="85"/>
      <c r="BF68" s="22"/>
      <c r="BG68" s="22"/>
      <c r="BH68" s="10"/>
      <c r="BI68" s="10"/>
      <c r="BJ68" s="10"/>
      <c r="BK68" s="10"/>
      <c r="BL68" s="10"/>
      <c r="BM68" s="10"/>
      <c r="BN68" s="12"/>
      <c r="BO68" s="12"/>
    </row>
    <row r="69" spans="1:67" ht="13.5" customHeight="1" x14ac:dyDescent="0.35">
      <c r="A69" s="25">
        <f t="shared" si="0"/>
        <v>67</v>
      </c>
      <c r="B69" s="144">
        <v>46274</v>
      </c>
      <c r="C69" s="54" t="s">
        <v>3617</v>
      </c>
      <c r="D69" s="54" t="s">
        <v>1865</v>
      </c>
      <c r="E69" s="54" t="s">
        <v>1866</v>
      </c>
      <c r="F69" s="54">
        <v>1</v>
      </c>
      <c r="G69" s="54" t="s">
        <v>65</v>
      </c>
      <c r="H69" s="54" t="str">
        <f t="shared" si="1"/>
        <v>DONE</v>
      </c>
      <c r="I69" s="54" t="s">
        <v>3691</v>
      </c>
      <c r="J69" s="62" t="s">
        <v>73</v>
      </c>
      <c r="K69" s="62" t="s">
        <v>73</v>
      </c>
      <c r="L69" s="54">
        <v>170</v>
      </c>
      <c r="M69" s="54"/>
      <c r="N69" s="54" t="s">
        <v>207</v>
      </c>
      <c r="O69" s="223" t="s">
        <v>85</v>
      </c>
      <c r="P69" s="54" t="s">
        <v>869</v>
      </c>
      <c r="Q69" s="54" t="s">
        <v>3551</v>
      </c>
      <c r="R69" s="204">
        <v>200001142735</v>
      </c>
      <c r="S69" s="66">
        <v>46282</v>
      </c>
      <c r="T69" s="66" t="str">
        <f t="shared" si="2"/>
        <v>DONE</v>
      </c>
      <c r="U69" s="205"/>
      <c r="V69" s="71">
        <v>9200113210</v>
      </c>
      <c r="W69" s="25">
        <v>51140</v>
      </c>
      <c r="X69" s="69" t="s">
        <v>3693</v>
      </c>
      <c r="Y69" s="69" t="str">
        <f t="shared" si="3"/>
        <v>DONE</v>
      </c>
      <c r="Z69" s="25">
        <v>55253</v>
      </c>
      <c r="AA69" s="69">
        <v>46287</v>
      </c>
      <c r="AB69" s="25"/>
      <c r="AC69" s="71"/>
      <c r="AD69" s="220" t="s">
        <v>3697</v>
      </c>
      <c r="AE69" s="222">
        <v>46289</v>
      </c>
      <c r="AF69" s="69"/>
      <c r="AG69" s="169"/>
      <c r="AH69" s="170"/>
      <c r="AI69" s="77"/>
      <c r="AJ69" s="80"/>
      <c r="AK69" s="80"/>
      <c r="AL69" s="82"/>
      <c r="AM69" s="82"/>
      <c r="AN69" s="82"/>
      <c r="AO69" s="82"/>
      <c r="AP69" s="82"/>
      <c r="AQ69" s="82"/>
      <c r="AR69" s="5"/>
      <c r="AS69" s="83"/>
      <c r="AT69" s="85"/>
      <c r="AU69" s="84"/>
      <c r="AV69" s="85"/>
      <c r="AW69" s="86"/>
      <c r="AX69" s="85"/>
      <c r="AY69" s="86"/>
      <c r="AZ69" s="171"/>
      <c r="BA69" s="85"/>
      <c r="BB69" s="85"/>
      <c r="BC69" s="90"/>
      <c r="BD69" s="90"/>
      <c r="BE69" s="85"/>
      <c r="BF69" s="22"/>
      <c r="BG69" s="22"/>
      <c r="BH69" s="10"/>
      <c r="BI69" s="10"/>
      <c r="BJ69" s="10"/>
      <c r="BK69" s="10"/>
      <c r="BL69" s="10"/>
      <c r="BM69" s="10"/>
      <c r="BN69" s="12"/>
      <c r="BO69" s="12"/>
    </row>
    <row r="70" spans="1:67" ht="13.5" customHeight="1" x14ac:dyDescent="0.35">
      <c r="A70" s="25">
        <f t="shared" si="0"/>
        <v>68</v>
      </c>
      <c r="B70" s="144">
        <v>46274</v>
      </c>
      <c r="C70" s="54" t="s">
        <v>3617</v>
      </c>
      <c r="D70" s="54" t="s">
        <v>153</v>
      </c>
      <c r="E70" s="54" t="s">
        <v>829</v>
      </c>
      <c r="F70" s="54">
        <v>1</v>
      </c>
      <c r="G70" s="54" t="s">
        <v>65</v>
      </c>
      <c r="H70" s="54" t="str">
        <f t="shared" si="1"/>
        <v>DONE</v>
      </c>
      <c r="I70" s="54" t="s">
        <v>3691</v>
      </c>
      <c r="J70" s="62" t="s">
        <v>73</v>
      </c>
      <c r="K70" s="62" t="s">
        <v>73</v>
      </c>
      <c r="L70" s="54">
        <v>170</v>
      </c>
      <c r="M70" s="54"/>
      <c r="N70" s="54" t="s">
        <v>207</v>
      </c>
      <c r="O70" s="223" t="s">
        <v>85</v>
      </c>
      <c r="P70" s="54" t="s">
        <v>869</v>
      </c>
      <c r="Q70" s="54" t="s">
        <v>3551</v>
      </c>
      <c r="R70" s="204">
        <v>200001142735</v>
      </c>
      <c r="S70" s="66">
        <v>46282</v>
      </c>
      <c r="T70" s="66" t="str">
        <f t="shared" si="2"/>
        <v>DONE</v>
      </c>
      <c r="U70" s="205"/>
      <c r="V70" s="71">
        <v>9200113210</v>
      </c>
      <c r="W70" s="25">
        <v>51140</v>
      </c>
      <c r="X70" s="69" t="s">
        <v>3693</v>
      </c>
      <c r="Y70" s="69" t="str">
        <f t="shared" si="3"/>
        <v>DONE</v>
      </c>
      <c r="Z70" s="25">
        <v>55253</v>
      </c>
      <c r="AA70" s="69">
        <v>46287</v>
      </c>
      <c r="AB70" s="25"/>
      <c r="AC70" s="71"/>
      <c r="AD70" s="220" t="s">
        <v>3697</v>
      </c>
      <c r="AE70" s="222">
        <v>46289</v>
      </c>
      <c r="AF70" s="69"/>
      <c r="AG70" s="169"/>
      <c r="AH70" s="170"/>
      <c r="AI70" s="77"/>
      <c r="AJ70" s="80"/>
      <c r="AK70" s="80"/>
      <c r="AL70" s="82"/>
      <c r="AM70" s="82"/>
      <c r="AN70" s="82"/>
      <c r="AO70" s="82"/>
      <c r="AP70" s="82"/>
      <c r="AQ70" s="82"/>
      <c r="AR70" s="5"/>
      <c r="AS70" s="83"/>
      <c r="AT70" s="85"/>
      <c r="AU70" s="84"/>
      <c r="AV70" s="85"/>
      <c r="AW70" s="86"/>
      <c r="AX70" s="85"/>
      <c r="AY70" s="86"/>
      <c r="AZ70" s="171"/>
      <c r="BA70" s="85"/>
      <c r="BB70" s="85"/>
      <c r="BC70" s="90"/>
      <c r="BD70" s="90"/>
      <c r="BE70" s="85"/>
      <c r="BF70" s="22"/>
      <c r="BG70" s="22"/>
      <c r="BH70" s="10"/>
      <c r="BI70" s="10"/>
      <c r="BJ70" s="10"/>
      <c r="BK70" s="10"/>
      <c r="BL70" s="10"/>
      <c r="BM70" s="10"/>
      <c r="BN70" s="12"/>
      <c r="BO70" s="12"/>
    </row>
    <row r="71" spans="1:67" ht="13.5" customHeight="1" x14ac:dyDescent="0.35">
      <c r="A71" s="25">
        <f t="shared" si="0"/>
        <v>69</v>
      </c>
      <c r="B71" s="144">
        <v>46274</v>
      </c>
      <c r="C71" s="54" t="s">
        <v>3617</v>
      </c>
      <c r="D71" s="54" t="s">
        <v>136</v>
      </c>
      <c r="E71" s="54" t="s">
        <v>137</v>
      </c>
      <c r="F71" s="54">
        <v>1</v>
      </c>
      <c r="G71" s="54" t="s">
        <v>65</v>
      </c>
      <c r="H71" s="54" t="str">
        <f t="shared" si="1"/>
        <v>DONE</v>
      </c>
      <c r="I71" s="54" t="s">
        <v>3691</v>
      </c>
      <c r="J71" s="62" t="s">
        <v>73</v>
      </c>
      <c r="K71" s="62" t="s">
        <v>73</v>
      </c>
      <c r="L71" s="54">
        <v>170</v>
      </c>
      <c r="M71" s="54"/>
      <c r="N71" s="54" t="s">
        <v>207</v>
      </c>
      <c r="O71" s="223" t="s">
        <v>85</v>
      </c>
      <c r="P71" s="54" t="s">
        <v>869</v>
      </c>
      <c r="Q71" s="54" t="s">
        <v>3551</v>
      </c>
      <c r="R71" s="204">
        <v>200001142735</v>
      </c>
      <c r="S71" s="66">
        <v>46282</v>
      </c>
      <c r="T71" s="66" t="str">
        <f t="shared" si="2"/>
        <v>DONE</v>
      </c>
      <c r="U71" s="205"/>
      <c r="V71" s="71">
        <v>9200113210</v>
      </c>
      <c r="W71" s="25">
        <v>51140</v>
      </c>
      <c r="X71" s="69" t="s">
        <v>3693</v>
      </c>
      <c r="Y71" s="69" t="str">
        <f t="shared" si="3"/>
        <v>DONE</v>
      </c>
      <c r="Z71" s="25">
        <v>55253</v>
      </c>
      <c r="AA71" s="69">
        <v>46287</v>
      </c>
      <c r="AB71" s="25"/>
      <c r="AC71" s="71"/>
      <c r="AD71" s="220" t="s">
        <v>3697</v>
      </c>
      <c r="AE71" s="222">
        <v>46289</v>
      </c>
      <c r="AF71" s="69"/>
      <c r="AG71" s="169"/>
      <c r="AH71" s="170"/>
      <c r="AI71" s="77"/>
      <c r="AJ71" s="80"/>
      <c r="AK71" s="80"/>
      <c r="AL71" s="82"/>
      <c r="AM71" s="82"/>
      <c r="AN71" s="82"/>
      <c r="AO71" s="82"/>
      <c r="AP71" s="82"/>
      <c r="AQ71" s="82"/>
      <c r="AR71" s="5"/>
      <c r="AS71" s="83"/>
      <c r="AT71" s="85"/>
      <c r="AU71" s="84"/>
      <c r="AV71" s="85"/>
      <c r="AW71" s="86"/>
      <c r="AX71" s="85"/>
      <c r="AY71" s="86"/>
      <c r="AZ71" s="171"/>
      <c r="BA71" s="85"/>
      <c r="BB71" s="85"/>
      <c r="BC71" s="90"/>
      <c r="BD71" s="90"/>
      <c r="BE71" s="85"/>
      <c r="BF71" s="22"/>
      <c r="BG71" s="22"/>
      <c r="BH71" s="10"/>
      <c r="BI71" s="10"/>
      <c r="BJ71" s="10"/>
      <c r="BK71" s="10"/>
      <c r="BL71" s="10"/>
      <c r="BM71" s="10"/>
      <c r="BN71" s="12"/>
      <c r="BO71" s="12"/>
    </row>
    <row r="72" spans="1:67" ht="13.5" customHeight="1" x14ac:dyDescent="0.35">
      <c r="A72" s="25">
        <f t="shared" si="0"/>
        <v>70</v>
      </c>
      <c r="B72" s="144">
        <v>46274</v>
      </c>
      <c r="C72" s="54" t="s">
        <v>3617</v>
      </c>
      <c r="D72" s="54" t="s">
        <v>163</v>
      </c>
      <c r="E72" s="54" t="s">
        <v>164</v>
      </c>
      <c r="F72" s="54">
        <v>1</v>
      </c>
      <c r="G72" s="54" t="s">
        <v>65</v>
      </c>
      <c r="H72" s="54" t="str">
        <f t="shared" si="1"/>
        <v>DONE</v>
      </c>
      <c r="I72" s="54" t="s">
        <v>3691</v>
      </c>
      <c r="J72" s="62" t="s">
        <v>73</v>
      </c>
      <c r="K72" s="62" t="s">
        <v>73</v>
      </c>
      <c r="L72" s="54">
        <v>170</v>
      </c>
      <c r="M72" s="54"/>
      <c r="N72" s="54" t="s">
        <v>207</v>
      </c>
      <c r="O72" s="223" t="s">
        <v>85</v>
      </c>
      <c r="P72" s="54" t="s">
        <v>869</v>
      </c>
      <c r="Q72" s="54" t="s">
        <v>3551</v>
      </c>
      <c r="R72" s="204">
        <v>200001142735</v>
      </c>
      <c r="S72" s="66">
        <v>46282</v>
      </c>
      <c r="T72" s="66" t="str">
        <f t="shared" si="2"/>
        <v>DONE</v>
      </c>
      <c r="U72" s="205"/>
      <c r="V72" s="71">
        <v>9200113210</v>
      </c>
      <c r="W72" s="25">
        <v>51140</v>
      </c>
      <c r="X72" s="69" t="s">
        <v>3693</v>
      </c>
      <c r="Y72" s="69" t="str">
        <f t="shared" si="3"/>
        <v>DONE</v>
      </c>
      <c r="Z72" s="25">
        <v>55253</v>
      </c>
      <c r="AA72" s="69">
        <v>46287</v>
      </c>
      <c r="AB72" s="25"/>
      <c r="AC72" s="71"/>
      <c r="AD72" s="220" t="s">
        <v>3697</v>
      </c>
      <c r="AE72" s="222">
        <v>46289</v>
      </c>
      <c r="AF72" s="69"/>
      <c r="AG72" s="169"/>
      <c r="AH72" s="170"/>
      <c r="AI72" s="77"/>
      <c r="AJ72" s="80"/>
      <c r="AK72" s="80"/>
      <c r="AL72" s="82"/>
      <c r="AM72" s="82"/>
      <c r="AN72" s="82"/>
      <c r="AO72" s="82"/>
      <c r="AP72" s="82"/>
      <c r="AQ72" s="82"/>
      <c r="AR72" s="5"/>
      <c r="AS72" s="83"/>
      <c r="AT72" s="85"/>
      <c r="AU72" s="84"/>
      <c r="AV72" s="85"/>
      <c r="AW72" s="86"/>
      <c r="AX72" s="85"/>
      <c r="AY72" s="86"/>
      <c r="AZ72" s="171"/>
      <c r="BA72" s="85"/>
      <c r="BB72" s="85"/>
      <c r="BC72" s="90"/>
      <c r="BD72" s="90"/>
      <c r="BE72" s="85"/>
      <c r="BF72" s="22"/>
      <c r="BG72" s="22"/>
      <c r="BH72" s="10"/>
      <c r="BI72" s="10"/>
      <c r="BJ72" s="10"/>
      <c r="BK72" s="10"/>
      <c r="BL72" s="10"/>
      <c r="BM72" s="10"/>
      <c r="BN72" s="12"/>
      <c r="BO72" s="12"/>
    </row>
    <row r="73" spans="1:67" ht="13.5" customHeight="1" x14ac:dyDescent="0.35">
      <c r="A73" s="25">
        <f t="shared" si="0"/>
        <v>71</v>
      </c>
      <c r="B73" s="144">
        <v>46274</v>
      </c>
      <c r="C73" s="54" t="s">
        <v>3617</v>
      </c>
      <c r="D73" s="54" t="s">
        <v>855</v>
      </c>
      <c r="E73" s="54" t="s">
        <v>856</v>
      </c>
      <c r="F73" s="54">
        <v>2</v>
      </c>
      <c r="G73" s="54" t="s">
        <v>65</v>
      </c>
      <c r="H73" s="54" t="str">
        <f t="shared" si="1"/>
        <v>DONE</v>
      </c>
      <c r="I73" s="54" t="s">
        <v>3691</v>
      </c>
      <c r="J73" s="62" t="s">
        <v>73</v>
      </c>
      <c r="K73" s="62" t="s">
        <v>73</v>
      </c>
      <c r="L73" s="54">
        <v>170</v>
      </c>
      <c r="M73" s="54"/>
      <c r="N73" s="54" t="s">
        <v>207</v>
      </c>
      <c r="O73" s="223" t="s">
        <v>85</v>
      </c>
      <c r="P73" s="54" t="s">
        <v>869</v>
      </c>
      <c r="Q73" s="54" t="s">
        <v>3551</v>
      </c>
      <c r="R73" s="204">
        <v>200001142735</v>
      </c>
      <c r="S73" s="66">
        <v>46282</v>
      </c>
      <c r="T73" s="66" t="str">
        <f t="shared" si="2"/>
        <v>DONE</v>
      </c>
      <c r="U73" s="205"/>
      <c r="V73" s="71">
        <v>9200113210</v>
      </c>
      <c r="W73" s="25">
        <v>51140</v>
      </c>
      <c r="X73" s="69" t="s">
        <v>3693</v>
      </c>
      <c r="Y73" s="69" t="str">
        <f t="shared" si="3"/>
        <v>DONE</v>
      </c>
      <c r="Z73" s="25">
        <v>55253</v>
      </c>
      <c r="AA73" s="69">
        <v>46287</v>
      </c>
      <c r="AB73" s="25"/>
      <c r="AC73" s="71"/>
      <c r="AD73" s="220" t="s">
        <v>3697</v>
      </c>
      <c r="AE73" s="222">
        <v>46289</v>
      </c>
      <c r="AF73" s="69"/>
      <c r="AG73" s="169"/>
      <c r="AH73" s="170"/>
      <c r="AI73" s="77"/>
      <c r="AJ73" s="80"/>
      <c r="AK73" s="80"/>
      <c r="AL73" s="82"/>
      <c r="AM73" s="82"/>
      <c r="AN73" s="82"/>
      <c r="AO73" s="82"/>
      <c r="AP73" s="82"/>
      <c r="AQ73" s="82"/>
      <c r="AR73" s="5"/>
      <c r="AS73" s="83"/>
      <c r="AT73" s="85"/>
      <c r="AU73" s="84"/>
      <c r="AV73" s="85"/>
      <c r="AW73" s="86"/>
      <c r="AX73" s="85"/>
      <c r="AY73" s="86"/>
      <c r="AZ73" s="171"/>
      <c r="BA73" s="85"/>
      <c r="BB73" s="85"/>
      <c r="BC73" s="90"/>
      <c r="BD73" s="90"/>
      <c r="BE73" s="85"/>
      <c r="BF73" s="22"/>
      <c r="BG73" s="22"/>
      <c r="BH73" s="10"/>
      <c r="BI73" s="10"/>
      <c r="BJ73" s="10"/>
      <c r="BK73" s="10"/>
      <c r="BL73" s="10"/>
      <c r="BM73" s="10"/>
      <c r="BN73" s="12"/>
      <c r="BO73" s="12"/>
    </row>
    <row r="74" spans="1:67" ht="13.5" customHeight="1" x14ac:dyDescent="0.35">
      <c r="A74" s="25">
        <f t="shared" si="0"/>
        <v>72</v>
      </c>
      <c r="B74" s="144">
        <v>46275</v>
      </c>
      <c r="C74" s="54" t="s">
        <v>3621</v>
      </c>
      <c r="D74" s="54" t="s">
        <v>136</v>
      </c>
      <c r="E74" s="54" t="s">
        <v>137</v>
      </c>
      <c r="F74" s="54">
        <v>1</v>
      </c>
      <c r="G74" s="54" t="s">
        <v>65</v>
      </c>
      <c r="H74" s="54" t="str">
        <f t="shared" si="1"/>
        <v>DONE</v>
      </c>
      <c r="I74" s="54" t="s">
        <v>466</v>
      </c>
      <c r="J74" s="58" t="s">
        <v>467</v>
      </c>
      <c r="K74" s="58" t="s">
        <v>106</v>
      </c>
      <c r="L74" s="54"/>
      <c r="M74" s="54"/>
      <c r="N74" s="54" t="s">
        <v>161</v>
      </c>
      <c r="O74" s="58" t="s">
        <v>81</v>
      </c>
      <c r="P74" s="54" t="s">
        <v>682</v>
      </c>
      <c r="Q74" s="54" t="s">
        <v>89</v>
      </c>
      <c r="R74" s="204">
        <v>200001141981</v>
      </c>
      <c r="S74" s="66">
        <v>46279</v>
      </c>
      <c r="T74" s="66" t="str">
        <f t="shared" si="2"/>
        <v>DONE</v>
      </c>
      <c r="U74" s="205"/>
      <c r="V74" s="71">
        <v>9200112952</v>
      </c>
      <c r="W74" s="25">
        <v>51084</v>
      </c>
      <c r="X74" s="69" t="s">
        <v>3693</v>
      </c>
      <c r="Y74" s="69" t="str">
        <f t="shared" si="3"/>
        <v>DONE</v>
      </c>
      <c r="Z74" s="25">
        <v>55194</v>
      </c>
      <c r="AA74" s="69">
        <v>46286</v>
      </c>
      <c r="AB74" s="25"/>
      <c r="AC74" s="71"/>
      <c r="AD74" s="220" t="s">
        <v>3703</v>
      </c>
      <c r="AE74" s="222">
        <v>46287</v>
      </c>
      <c r="AF74" s="69"/>
      <c r="AG74" s="169"/>
      <c r="AH74" s="170"/>
      <c r="AI74" s="77"/>
      <c r="AJ74" s="80"/>
      <c r="AK74" s="80"/>
      <c r="AL74" s="82"/>
      <c r="AM74" s="82"/>
      <c r="AN74" s="82"/>
      <c r="AO74" s="82"/>
      <c r="AP74" s="82"/>
      <c r="AQ74" s="82"/>
      <c r="AR74" s="5"/>
      <c r="AS74" s="83"/>
      <c r="AT74" s="85"/>
      <c r="AU74" s="84"/>
      <c r="AV74" s="85"/>
      <c r="AW74" s="86"/>
      <c r="AX74" s="85"/>
      <c r="AY74" s="86"/>
      <c r="AZ74" s="171"/>
      <c r="BA74" s="85"/>
      <c r="BB74" s="85"/>
      <c r="BC74" s="90"/>
      <c r="BD74" s="90"/>
      <c r="BE74" s="85"/>
      <c r="BF74" s="22"/>
      <c r="BG74" s="22"/>
      <c r="BH74" s="10"/>
      <c r="BI74" s="10"/>
      <c r="BJ74" s="10"/>
      <c r="BK74" s="10"/>
      <c r="BL74" s="10"/>
      <c r="BM74" s="10"/>
      <c r="BN74" s="12"/>
      <c r="BO74" s="12"/>
    </row>
    <row r="75" spans="1:67" ht="13.5" customHeight="1" x14ac:dyDescent="0.35">
      <c r="A75" s="25">
        <f t="shared" si="0"/>
        <v>73</v>
      </c>
      <c r="B75" s="144">
        <v>46275</v>
      </c>
      <c r="C75" s="54" t="s">
        <v>3622</v>
      </c>
      <c r="D75" s="54" t="s">
        <v>115</v>
      </c>
      <c r="E75" s="54" t="s">
        <v>116</v>
      </c>
      <c r="F75" s="54">
        <v>1</v>
      </c>
      <c r="G75" s="54" t="s">
        <v>65</v>
      </c>
      <c r="H75" s="54" t="str">
        <f t="shared" si="1"/>
        <v>DONE</v>
      </c>
      <c r="I75" s="54" t="s">
        <v>1112</v>
      </c>
      <c r="J75" s="58" t="s">
        <v>78</v>
      </c>
      <c r="K75" s="58" t="s">
        <v>79</v>
      </c>
      <c r="L75" s="54">
        <v>10061</v>
      </c>
      <c r="M75" s="54"/>
      <c r="N75" s="54" t="s">
        <v>118</v>
      </c>
      <c r="O75" s="58" t="s">
        <v>85</v>
      </c>
      <c r="P75" s="54" t="s">
        <v>869</v>
      </c>
      <c r="Q75" s="54" t="s">
        <v>262</v>
      </c>
      <c r="R75" s="204">
        <v>200001141971</v>
      </c>
      <c r="S75" s="66">
        <v>46279</v>
      </c>
      <c r="T75" s="66" t="str">
        <f t="shared" si="2"/>
        <v>DONE</v>
      </c>
      <c r="U75" s="205"/>
      <c r="V75" s="71">
        <v>9200112956</v>
      </c>
      <c r="W75" s="25">
        <v>51086</v>
      </c>
      <c r="X75" s="69" t="s">
        <v>3693</v>
      </c>
      <c r="Y75" s="69" t="str">
        <f t="shared" si="3"/>
        <v>DONE</v>
      </c>
      <c r="Z75" s="25">
        <v>55196</v>
      </c>
      <c r="AA75" s="69">
        <v>46286</v>
      </c>
      <c r="AB75" s="25"/>
      <c r="AC75" s="71"/>
      <c r="AD75" s="220" t="s">
        <v>3705</v>
      </c>
      <c r="AE75" s="222">
        <v>46287</v>
      </c>
      <c r="AF75" s="69"/>
      <c r="AG75" s="169"/>
      <c r="AH75" s="170"/>
      <c r="AI75" s="77"/>
      <c r="AJ75" s="80"/>
      <c r="AK75" s="80"/>
      <c r="AL75" s="82"/>
      <c r="AM75" s="82"/>
      <c r="AN75" s="82"/>
      <c r="AO75" s="82"/>
      <c r="AP75" s="82"/>
      <c r="AQ75" s="82"/>
      <c r="AR75" s="5"/>
      <c r="AS75" s="83"/>
      <c r="AT75" s="85"/>
      <c r="AU75" s="84"/>
      <c r="AV75" s="85"/>
      <c r="AW75" s="86"/>
      <c r="AX75" s="85"/>
      <c r="AY75" s="86"/>
      <c r="AZ75" s="171"/>
      <c r="BA75" s="85"/>
      <c r="BB75" s="85"/>
      <c r="BC75" s="90"/>
      <c r="BD75" s="90"/>
      <c r="BE75" s="85"/>
      <c r="BF75" s="22"/>
      <c r="BG75" s="22"/>
      <c r="BH75" s="10"/>
      <c r="BI75" s="10"/>
      <c r="BJ75" s="10"/>
      <c r="BK75" s="10"/>
      <c r="BL75" s="10"/>
      <c r="BM75" s="10"/>
      <c r="BN75" s="12"/>
      <c r="BO75" s="12"/>
    </row>
    <row r="76" spans="1:67" ht="13.5" customHeight="1" x14ac:dyDescent="0.35">
      <c r="A76" s="25">
        <f t="shared" si="0"/>
        <v>74</v>
      </c>
      <c r="B76" s="144">
        <v>46275</v>
      </c>
      <c r="C76" s="54" t="s">
        <v>3622</v>
      </c>
      <c r="D76" s="54" t="s">
        <v>153</v>
      </c>
      <c r="E76" s="54" t="s">
        <v>829</v>
      </c>
      <c r="F76" s="54">
        <v>1</v>
      </c>
      <c r="G76" s="54" t="s">
        <v>65</v>
      </c>
      <c r="H76" s="54" t="str">
        <f t="shared" si="1"/>
        <v>DONE</v>
      </c>
      <c r="I76" s="54" t="s">
        <v>1112</v>
      </c>
      <c r="J76" s="58" t="s">
        <v>78</v>
      </c>
      <c r="K76" s="58" t="s">
        <v>79</v>
      </c>
      <c r="L76" s="54">
        <v>10061</v>
      </c>
      <c r="M76" s="54"/>
      <c r="N76" s="54" t="s">
        <v>118</v>
      </c>
      <c r="O76" s="58" t="s">
        <v>85</v>
      </c>
      <c r="P76" s="54" t="s">
        <v>869</v>
      </c>
      <c r="Q76" s="54" t="s">
        <v>262</v>
      </c>
      <c r="R76" s="204">
        <v>200001141971</v>
      </c>
      <c r="S76" s="66">
        <v>46279</v>
      </c>
      <c r="T76" s="66" t="str">
        <f t="shared" si="2"/>
        <v>DONE</v>
      </c>
      <c r="U76" s="205"/>
      <c r="V76" s="71">
        <v>9200112956</v>
      </c>
      <c r="W76" s="25">
        <v>51086</v>
      </c>
      <c r="X76" s="69" t="s">
        <v>3693</v>
      </c>
      <c r="Y76" s="69" t="str">
        <f t="shared" si="3"/>
        <v>DONE</v>
      </c>
      <c r="Z76" s="25">
        <v>55196</v>
      </c>
      <c r="AA76" s="69">
        <v>46286</v>
      </c>
      <c r="AB76" s="25"/>
      <c r="AC76" s="71"/>
      <c r="AD76" s="220" t="s">
        <v>3705</v>
      </c>
      <c r="AE76" s="222">
        <v>46287</v>
      </c>
      <c r="AF76" s="69"/>
      <c r="AG76" s="169"/>
      <c r="AH76" s="170"/>
      <c r="AI76" s="77"/>
      <c r="AJ76" s="80"/>
      <c r="AK76" s="80"/>
      <c r="AL76" s="82"/>
      <c r="AM76" s="82"/>
      <c r="AN76" s="82"/>
      <c r="AO76" s="82"/>
      <c r="AP76" s="82"/>
      <c r="AQ76" s="82"/>
      <c r="AR76" s="5"/>
      <c r="AS76" s="83"/>
      <c r="AT76" s="85"/>
      <c r="AU76" s="84"/>
      <c r="AV76" s="85"/>
      <c r="AW76" s="86"/>
      <c r="AX76" s="85"/>
      <c r="AY76" s="86"/>
      <c r="AZ76" s="171"/>
      <c r="BA76" s="85"/>
      <c r="BB76" s="85"/>
      <c r="BC76" s="90"/>
      <c r="BD76" s="90"/>
      <c r="BE76" s="85"/>
      <c r="BF76" s="22"/>
      <c r="BG76" s="22"/>
      <c r="BH76" s="10"/>
      <c r="BI76" s="10"/>
      <c r="BJ76" s="10"/>
      <c r="BK76" s="10"/>
      <c r="BL76" s="10"/>
      <c r="BM76" s="10"/>
      <c r="BN76" s="12"/>
      <c r="BO76" s="12"/>
    </row>
    <row r="77" spans="1:67" ht="13.5" customHeight="1" x14ac:dyDescent="0.35">
      <c r="A77" s="25">
        <f t="shared" si="0"/>
        <v>75</v>
      </c>
      <c r="B77" s="144">
        <v>46275</v>
      </c>
      <c r="C77" s="54" t="s">
        <v>3625</v>
      </c>
      <c r="D77" s="54" t="s">
        <v>177</v>
      </c>
      <c r="E77" s="54" t="s">
        <v>178</v>
      </c>
      <c r="F77" s="54">
        <v>1</v>
      </c>
      <c r="G77" s="54" t="s">
        <v>65</v>
      </c>
      <c r="H77" s="54" t="str">
        <f t="shared" si="1"/>
        <v>DONE</v>
      </c>
      <c r="I77" s="54" t="s">
        <v>2164</v>
      </c>
      <c r="J77" s="58" t="s">
        <v>180</v>
      </c>
      <c r="K77" s="58" t="s">
        <v>79</v>
      </c>
      <c r="L77" s="54">
        <v>2964</v>
      </c>
      <c r="M77" s="25"/>
      <c r="N77" s="54" t="s">
        <v>184</v>
      </c>
      <c r="O77" s="58" t="s">
        <v>91</v>
      </c>
      <c r="P77" s="54" t="s">
        <v>1398</v>
      </c>
      <c r="Q77" s="54" t="s">
        <v>301</v>
      </c>
      <c r="R77" s="204">
        <v>200001141947</v>
      </c>
      <c r="S77" s="66">
        <v>46279</v>
      </c>
      <c r="T77" s="66" t="str">
        <f t="shared" si="2"/>
        <v>DONE</v>
      </c>
      <c r="U77" s="205"/>
      <c r="V77" s="71">
        <v>9200112957</v>
      </c>
      <c r="W77" s="25">
        <v>51087</v>
      </c>
      <c r="X77" s="69" t="s">
        <v>3693</v>
      </c>
      <c r="Y77" s="69" t="str">
        <f t="shared" si="3"/>
        <v>DONE</v>
      </c>
      <c r="Z77" s="25"/>
      <c r="AA77" s="169"/>
      <c r="AB77" s="25"/>
      <c r="AC77" s="71"/>
      <c r="AD77" s="220" t="s">
        <v>3710</v>
      </c>
      <c r="AE77" s="222">
        <v>46287</v>
      </c>
      <c r="AF77" s="69"/>
      <c r="AG77" s="169"/>
      <c r="AH77" s="170"/>
      <c r="AI77" s="77"/>
      <c r="AJ77" s="80"/>
      <c r="AK77" s="80"/>
      <c r="AL77" s="82"/>
      <c r="AM77" s="82"/>
      <c r="AN77" s="82"/>
      <c r="AO77" s="82"/>
      <c r="AP77" s="82"/>
      <c r="AQ77" s="82"/>
      <c r="AR77" s="5"/>
      <c r="AS77" s="83"/>
      <c r="AT77" s="85"/>
      <c r="AU77" s="84"/>
      <c r="AV77" s="85"/>
      <c r="AW77" s="86"/>
      <c r="AX77" s="85"/>
      <c r="AY77" s="86"/>
      <c r="AZ77" s="171"/>
      <c r="BA77" s="85"/>
      <c r="BB77" s="85"/>
      <c r="BC77" s="90"/>
      <c r="BD77" s="90"/>
      <c r="BE77" s="85"/>
      <c r="BF77" s="22"/>
      <c r="BG77" s="22"/>
      <c r="BH77" s="10"/>
      <c r="BI77" s="10"/>
      <c r="BJ77" s="10"/>
      <c r="BK77" s="10"/>
      <c r="BL77" s="10"/>
      <c r="BM77" s="10"/>
      <c r="BN77" s="12"/>
      <c r="BO77" s="12"/>
    </row>
    <row r="78" spans="1:67" ht="13.5" customHeight="1" x14ac:dyDescent="0.35">
      <c r="A78" s="25">
        <f t="shared" si="0"/>
        <v>76</v>
      </c>
      <c r="B78" s="144">
        <v>46276</v>
      </c>
      <c r="C78" s="54" t="s">
        <v>3628</v>
      </c>
      <c r="D78" s="54" t="s">
        <v>234</v>
      </c>
      <c r="E78" s="54" t="s">
        <v>236</v>
      </c>
      <c r="F78" s="54">
        <v>1</v>
      </c>
      <c r="G78" s="54" t="s">
        <v>65</v>
      </c>
      <c r="H78" s="54" t="str">
        <f t="shared" si="1"/>
        <v>DONE</v>
      </c>
      <c r="I78" s="54" t="s">
        <v>1497</v>
      </c>
      <c r="J78" s="62" t="s">
        <v>73</v>
      </c>
      <c r="K78" s="62" t="s">
        <v>73</v>
      </c>
      <c r="L78" s="54">
        <v>9980.2000000000007</v>
      </c>
      <c r="M78" s="25"/>
      <c r="N78" s="54" t="s">
        <v>118</v>
      </c>
      <c r="O78" s="58" t="s">
        <v>91</v>
      </c>
      <c r="P78" s="54" t="s">
        <v>216</v>
      </c>
      <c r="Q78" s="54" t="s">
        <v>801</v>
      </c>
      <c r="R78" s="204">
        <v>200001142709</v>
      </c>
      <c r="S78" s="66">
        <v>46285</v>
      </c>
      <c r="T78" s="66" t="str">
        <f t="shared" si="2"/>
        <v>DONE</v>
      </c>
      <c r="U78" s="205"/>
      <c r="V78" s="71">
        <v>9200114643</v>
      </c>
      <c r="W78" s="25">
        <v>51688</v>
      </c>
      <c r="X78" s="69" t="s">
        <v>3686</v>
      </c>
      <c r="Y78" s="69" t="str">
        <f t="shared" si="3"/>
        <v>DONE</v>
      </c>
      <c r="Z78" s="25"/>
      <c r="AA78" s="169"/>
      <c r="AB78" s="25"/>
      <c r="AC78" s="71"/>
      <c r="AD78" s="220" t="s">
        <v>3713</v>
      </c>
      <c r="AE78" s="222">
        <v>46295</v>
      </c>
      <c r="AF78" s="69"/>
      <c r="AG78" s="169"/>
      <c r="AH78" s="170"/>
      <c r="AI78" s="77"/>
      <c r="AJ78" s="80"/>
      <c r="AK78" s="80"/>
      <c r="AL78" s="82"/>
      <c r="AM78" s="82"/>
      <c r="AN78" s="82"/>
      <c r="AO78" s="82"/>
      <c r="AP78" s="82"/>
      <c r="AQ78" s="82"/>
      <c r="AR78" s="5"/>
      <c r="AS78" s="83"/>
      <c r="AT78" s="85"/>
      <c r="AU78" s="84"/>
      <c r="AV78" s="85"/>
      <c r="AW78" s="86"/>
      <c r="AX78" s="85"/>
      <c r="AY78" s="86"/>
      <c r="AZ78" s="171"/>
      <c r="BA78" s="85"/>
      <c r="BB78" s="85"/>
      <c r="BC78" s="90"/>
      <c r="BD78" s="90"/>
      <c r="BE78" s="85"/>
      <c r="BF78" s="22"/>
      <c r="BG78" s="22"/>
      <c r="BH78" s="10"/>
      <c r="BI78" s="10"/>
      <c r="BJ78" s="10"/>
      <c r="BK78" s="10"/>
      <c r="BL78" s="10"/>
      <c r="BM78" s="10"/>
      <c r="BN78" s="12"/>
      <c r="BO78" s="12"/>
    </row>
    <row r="79" spans="1:67" ht="13.5" customHeight="1" x14ac:dyDescent="0.35">
      <c r="A79" s="25">
        <f t="shared" si="0"/>
        <v>77</v>
      </c>
      <c r="B79" s="144">
        <v>46276</v>
      </c>
      <c r="C79" s="54" t="s">
        <v>3628</v>
      </c>
      <c r="D79" s="54" t="s">
        <v>251</v>
      </c>
      <c r="E79" s="54" t="s">
        <v>116</v>
      </c>
      <c r="F79" s="54">
        <v>1</v>
      </c>
      <c r="G79" s="54" t="s">
        <v>65</v>
      </c>
      <c r="H79" s="54" t="str">
        <f t="shared" si="1"/>
        <v>DONE</v>
      </c>
      <c r="I79" s="54" t="s">
        <v>1497</v>
      </c>
      <c r="J79" s="62" t="s">
        <v>73</v>
      </c>
      <c r="K79" s="62" t="s">
        <v>73</v>
      </c>
      <c r="L79" s="54">
        <v>9980.2000000000007</v>
      </c>
      <c r="M79" s="25"/>
      <c r="N79" s="54" t="s">
        <v>118</v>
      </c>
      <c r="O79" s="58" t="s">
        <v>91</v>
      </c>
      <c r="P79" s="54" t="s">
        <v>216</v>
      </c>
      <c r="Q79" s="54" t="s">
        <v>801</v>
      </c>
      <c r="R79" s="204">
        <v>200001142709</v>
      </c>
      <c r="S79" s="66">
        <v>46285</v>
      </c>
      <c r="T79" s="66" t="str">
        <f t="shared" si="2"/>
        <v>DONE</v>
      </c>
      <c r="U79" s="205"/>
      <c r="V79" s="71">
        <v>9200114643</v>
      </c>
      <c r="W79" s="25">
        <v>51688</v>
      </c>
      <c r="X79" s="69" t="s">
        <v>3686</v>
      </c>
      <c r="Y79" s="69" t="str">
        <f t="shared" si="3"/>
        <v>DONE</v>
      </c>
      <c r="Z79" s="25"/>
      <c r="AA79" s="169"/>
      <c r="AB79" s="25"/>
      <c r="AC79" s="71"/>
      <c r="AD79" s="220" t="s">
        <v>3713</v>
      </c>
      <c r="AE79" s="222">
        <v>46295</v>
      </c>
      <c r="AF79" s="69"/>
      <c r="AG79" s="169"/>
      <c r="AH79" s="170"/>
      <c r="AI79" s="77"/>
      <c r="AJ79" s="80"/>
      <c r="AK79" s="80"/>
      <c r="AL79" s="82"/>
      <c r="AM79" s="82"/>
      <c r="AN79" s="82"/>
      <c r="AO79" s="82"/>
      <c r="AP79" s="82"/>
      <c r="AQ79" s="82"/>
      <c r="AR79" s="5"/>
      <c r="AS79" s="83"/>
      <c r="AT79" s="85"/>
      <c r="AU79" s="84"/>
      <c r="AV79" s="85"/>
      <c r="AW79" s="86"/>
      <c r="AX79" s="85"/>
      <c r="AY79" s="86"/>
      <c r="AZ79" s="171"/>
      <c r="BA79" s="85"/>
      <c r="BB79" s="85"/>
      <c r="BC79" s="90"/>
      <c r="BD79" s="90"/>
      <c r="BE79" s="85"/>
      <c r="BF79" s="22"/>
      <c r="BG79" s="22"/>
      <c r="BH79" s="10"/>
      <c r="BI79" s="10"/>
      <c r="BJ79" s="10"/>
      <c r="BK79" s="10"/>
      <c r="BL79" s="10"/>
      <c r="BM79" s="10"/>
      <c r="BN79" s="12"/>
      <c r="BO79" s="12"/>
    </row>
    <row r="80" spans="1:67" ht="13.5" customHeight="1" x14ac:dyDescent="0.35">
      <c r="A80" s="25">
        <f t="shared" si="0"/>
        <v>78</v>
      </c>
      <c r="B80" s="144">
        <v>46276</v>
      </c>
      <c r="C80" s="54" t="s">
        <v>3628</v>
      </c>
      <c r="D80" s="54" t="s">
        <v>67</v>
      </c>
      <c r="E80" s="54" t="s">
        <v>69</v>
      </c>
      <c r="F80" s="54">
        <v>1</v>
      </c>
      <c r="G80" s="54" t="s">
        <v>65</v>
      </c>
      <c r="H80" s="54" t="str">
        <f t="shared" si="1"/>
        <v>DONE</v>
      </c>
      <c r="I80" s="54" t="s">
        <v>1497</v>
      </c>
      <c r="J80" s="62" t="s">
        <v>73</v>
      </c>
      <c r="K80" s="62" t="s">
        <v>73</v>
      </c>
      <c r="L80" s="54">
        <v>9980.2000000000007</v>
      </c>
      <c r="M80" s="25"/>
      <c r="N80" s="54" t="s">
        <v>118</v>
      </c>
      <c r="O80" s="58" t="s">
        <v>91</v>
      </c>
      <c r="P80" s="54" t="s">
        <v>216</v>
      </c>
      <c r="Q80" s="54" t="s">
        <v>801</v>
      </c>
      <c r="R80" s="204">
        <v>200001142709</v>
      </c>
      <c r="S80" s="66">
        <v>46285</v>
      </c>
      <c r="T80" s="66" t="str">
        <f t="shared" si="2"/>
        <v>DONE</v>
      </c>
      <c r="U80" s="205"/>
      <c r="V80" s="71">
        <v>9200114643</v>
      </c>
      <c r="W80" s="25">
        <v>51688</v>
      </c>
      <c r="X80" s="69" t="s">
        <v>3686</v>
      </c>
      <c r="Y80" s="69" t="str">
        <f t="shared" si="3"/>
        <v>DONE</v>
      </c>
      <c r="Z80" s="25"/>
      <c r="AA80" s="169"/>
      <c r="AB80" s="25"/>
      <c r="AC80" s="71"/>
      <c r="AD80" s="220" t="s">
        <v>3713</v>
      </c>
      <c r="AE80" s="222">
        <v>46295</v>
      </c>
      <c r="AF80" s="69"/>
      <c r="AG80" s="169"/>
      <c r="AH80" s="170"/>
      <c r="AI80" s="77"/>
      <c r="AJ80" s="80"/>
      <c r="AK80" s="80"/>
      <c r="AL80" s="82"/>
      <c r="AM80" s="82"/>
      <c r="AN80" s="82"/>
      <c r="AO80" s="82"/>
      <c r="AP80" s="82"/>
      <c r="AQ80" s="82"/>
      <c r="AR80" s="5"/>
      <c r="AS80" s="83"/>
      <c r="AT80" s="85"/>
      <c r="AU80" s="84"/>
      <c r="AV80" s="85"/>
      <c r="AW80" s="86"/>
      <c r="AX80" s="85"/>
      <c r="AY80" s="86"/>
      <c r="AZ80" s="171"/>
      <c r="BA80" s="85"/>
      <c r="BB80" s="85"/>
      <c r="BC80" s="90"/>
      <c r="BD80" s="90"/>
      <c r="BE80" s="85"/>
      <c r="BF80" s="22"/>
      <c r="BG80" s="22"/>
      <c r="BH80" s="10"/>
      <c r="BI80" s="10"/>
      <c r="BJ80" s="10"/>
      <c r="BK80" s="10"/>
      <c r="BL80" s="10"/>
      <c r="BM80" s="10"/>
      <c r="BN80" s="12"/>
      <c r="BO80" s="12"/>
    </row>
    <row r="81" spans="1:67" ht="13.5" customHeight="1" x14ac:dyDescent="0.35">
      <c r="A81" s="25">
        <f t="shared" si="0"/>
        <v>79</v>
      </c>
      <c r="B81" s="144">
        <v>46276</v>
      </c>
      <c r="C81" s="54" t="s">
        <v>3628</v>
      </c>
      <c r="D81" s="54" t="s">
        <v>1164</v>
      </c>
      <c r="E81" s="54" t="s">
        <v>1165</v>
      </c>
      <c r="F81" s="54">
        <v>2</v>
      </c>
      <c r="G81" s="54" t="s">
        <v>65</v>
      </c>
      <c r="H81" s="54" t="str">
        <f t="shared" si="1"/>
        <v>DONE</v>
      </c>
      <c r="I81" s="54" t="s">
        <v>1497</v>
      </c>
      <c r="J81" s="62" t="s">
        <v>73</v>
      </c>
      <c r="K81" s="62" t="s">
        <v>73</v>
      </c>
      <c r="L81" s="54">
        <v>9980.2000000000007</v>
      </c>
      <c r="M81" s="25"/>
      <c r="N81" s="54" t="s">
        <v>118</v>
      </c>
      <c r="O81" s="58" t="s">
        <v>91</v>
      </c>
      <c r="P81" s="54" t="s">
        <v>216</v>
      </c>
      <c r="Q81" s="54" t="s">
        <v>801</v>
      </c>
      <c r="R81" s="204">
        <v>200001142709</v>
      </c>
      <c r="S81" s="66">
        <v>46285</v>
      </c>
      <c r="T81" s="66" t="str">
        <f t="shared" si="2"/>
        <v>DONE</v>
      </c>
      <c r="U81" s="205"/>
      <c r="V81" s="71">
        <v>9200114643</v>
      </c>
      <c r="W81" s="25">
        <v>51688</v>
      </c>
      <c r="X81" s="69" t="s">
        <v>3686</v>
      </c>
      <c r="Y81" s="69" t="str">
        <f t="shared" si="3"/>
        <v>DONE</v>
      </c>
      <c r="Z81" s="25"/>
      <c r="AA81" s="169"/>
      <c r="AB81" s="25"/>
      <c r="AC81" s="71"/>
      <c r="AD81" s="220" t="s">
        <v>3713</v>
      </c>
      <c r="AE81" s="222">
        <v>46295</v>
      </c>
      <c r="AF81" s="69"/>
      <c r="AG81" s="169"/>
      <c r="AH81" s="170"/>
      <c r="AI81" s="77"/>
      <c r="AJ81" s="80"/>
      <c r="AK81" s="80"/>
      <c r="AL81" s="82"/>
      <c r="AM81" s="82"/>
      <c r="AN81" s="82"/>
      <c r="AO81" s="82"/>
      <c r="AP81" s="82"/>
      <c r="AQ81" s="82"/>
      <c r="AR81" s="5"/>
      <c r="AS81" s="83"/>
      <c r="AT81" s="85"/>
      <c r="AU81" s="84"/>
      <c r="AV81" s="85"/>
      <c r="AW81" s="86"/>
      <c r="AX81" s="85"/>
      <c r="AY81" s="86"/>
      <c r="AZ81" s="171"/>
      <c r="BA81" s="85"/>
      <c r="BB81" s="85"/>
      <c r="BC81" s="90"/>
      <c r="BD81" s="90"/>
      <c r="BE81" s="85"/>
      <c r="BF81" s="22"/>
      <c r="BG81" s="22"/>
      <c r="BH81" s="10"/>
      <c r="BI81" s="10"/>
      <c r="BJ81" s="10"/>
      <c r="BK81" s="10"/>
      <c r="BL81" s="10"/>
      <c r="BM81" s="10"/>
      <c r="BN81" s="12"/>
      <c r="BO81" s="12"/>
    </row>
    <row r="82" spans="1:67" ht="13.5" customHeight="1" x14ac:dyDescent="0.35">
      <c r="A82" s="25">
        <f t="shared" si="0"/>
        <v>80</v>
      </c>
      <c r="B82" s="144">
        <v>46276</v>
      </c>
      <c r="C82" s="54" t="s">
        <v>3628</v>
      </c>
      <c r="D82" s="54" t="s">
        <v>153</v>
      </c>
      <c r="E82" s="54" t="s">
        <v>829</v>
      </c>
      <c r="F82" s="54">
        <v>1</v>
      </c>
      <c r="G82" s="54" t="s">
        <v>65</v>
      </c>
      <c r="H82" s="54" t="str">
        <f t="shared" si="1"/>
        <v>DONE</v>
      </c>
      <c r="I82" s="54" t="s">
        <v>1497</v>
      </c>
      <c r="J82" s="62" t="s">
        <v>73</v>
      </c>
      <c r="K82" s="62" t="s">
        <v>73</v>
      </c>
      <c r="L82" s="54">
        <v>9980.2000000000007</v>
      </c>
      <c r="M82" s="25"/>
      <c r="N82" s="54" t="s">
        <v>118</v>
      </c>
      <c r="O82" s="58" t="s">
        <v>91</v>
      </c>
      <c r="P82" s="54" t="s">
        <v>216</v>
      </c>
      <c r="Q82" s="54" t="s">
        <v>801</v>
      </c>
      <c r="R82" s="204">
        <v>200001142709</v>
      </c>
      <c r="S82" s="66">
        <v>46285</v>
      </c>
      <c r="T82" s="66" t="str">
        <f t="shared" si="2"/>
        <v>DONE</v>
      </c>
      <c r="U82" s="205"/>
      <c r="V82" s="71">
        <v>9200114643</v>
      </c>
      <c r="W82" s="25">
        <v>51688</v>
      </c>
      <c r="X82" s="69" t="s">
        <v>3686</v>
      </c>
      <c r="Y82" s="69" t="str">
        <f t="shared" si="3"/>
        <v>DONE</v>
      </c>
      <c r="Z82" s="25"/>
      <c r="AA82" s="169"/>
      <c r="AB82" s="25"/>
      <c r="AC82" s="71"/>
      <c r="AD82" s="220" t="s">
        <v>3713</v>
      </c>
      <c r="AE82" s="222">
        <v>46295</v>
      </c>
      <c r="AF82" s="69"/>
      <c r="AG82" s="169"/>
      <c r="AH82" s="170"/>
      <c r="AI82" s="77"/>
      <c r="AJ82" s="80"/>
      <c r="AK82" s="80"/>
      <c r="AL82" s="82"/>
      <c r="AM82" s="82"/>
      <c r="AN82" s="82"/>
      <c r="AO82" s="82"/>
      <c r="AP82" s="82"/>
      <c r="AQ82" s="82"/>
      <c r="AR82" s="5"/>
      <c r="AS82" s="83"/>
      <c r="AT82" s="85"/>
      <c r="AU82" s="84"/>
      <c r="AV82" s="85"/>
      <c r="AW82" s="86"/>
      <c r="AX82" s="85"/>
      <c r="AY82" s="86"/>
      <c r="AZ82" s="171"/>
      <c r="BA82" s="85"/>
      <c r="BB82" s="85"/>
      <c r="BC82" s="90"/>
      <c r="BD82" s="90"/>
      <c r="BE82" s="85"/>
      <c r="BF82" s="22"/>
      <c r="BG82" s="22"/>
      <c r="BH82" s="10"/>
      <c r="BI82" s="10"/>
      <c r="BJ82" s="10"/>
      <c r="BK82" s="10"/>
      <c r="BL82" s="10"/>
      <c r="BM82" s="10"/>
      <c r="BN82" s="12"/>
      <c r="BO82" s="12"/>
    </row>
    <row r="83" spans="1:67" ht="13.5" customHeight="1" x14ac:dyDescent="0.35">
      <c r="A83" s="25">
        <f t="shared" si="0"/>
        <v>81</v>
      </c>
      <c r="B83" s="144">
        <v>46276</v>
      </c>
      <c r="C83" s="54" t="s">
        <v>3628</v>
      </c>
      <c r="D83" s="54" t="s">
        <v>289</v>
      </c>
      <c r="E83" s="54" t="s">
        <v>290</v>
      </c>
      <c r="F83" s="54">
        <v>1</v>
      </c>
      <c r="G83" s="54" t="s">
        <v>65</v>
      </c>
      <c r="H83" s="54" t="str">
        <f t="shared" si="1"/>
        <v>DONE</v>
      </c>
      <c r="I83" s="54" t="s">
        <v>1497</v>
      </c>
      <c r="J83" s="62" t="s">
        <v>73</v>
      </c>
      <c r="K83" s="62" t="s">
        <v>73</v>
      </c>
      <c r="L83" s="54">
        <v>9980.2000000000007</v>
      </c>
      <c r="M83" s="25"/>
      <c r="N83" s="54" t="s">
        <v>118</v>
      </c>
      <c r="O83" s="58" t="s">
        <v>91</v>
      </c>
      <c r="P83" s="54" t="s">
        <v>216</v>
      </c>
      <c r="Q83" s="54" t="s">
        <v>801</v>
      </c>
      <c r="R83" s="204">
        <v>200001142709</v>
      </c>
      <c r="S83" s="66">
        <v>46285</v>
      </c>
      <c r="T83" s="66" t="str">
        <f t="shared" si="2"/>
        <v>DONE</v>
      </c>
      <c r="U83" s="205"/>
      <c r="V83" s="71">
        <v>9200114643</v>
      </c>
      <c r="W83" s="25">
        <v>51688</v>
      </c>
      <c r="X83" s="69" t="s">
        <v>3686</v>
      </c>
      <c r="Y83" s="69" t="str">
        <f t="shared" si="3"/>
        <v>DONE</v>
      </c>
      <c r="Z83" s="25"/>
      <c r="AA83" s="169"/>
      <c r="AB83" s="25"/>
      <c r="AC83" s="71"/>
      <c r="AD83" s="220" t="s">
        <v>3713</v>
      </c>
      <c r="AE83" s="222">
        <v>46295</v>
      </c>
      <c r="AF83" s="69"/>
      <c r="AG83" s="169"/>
      <c r="AH83" s="170"/>
      <c r="AI83" s="77"/>
      <c r="AJ83" s="80"/>
      <c r="AK83" s="80"/>
      <c r="AL83" s="82"/>
      <c r="AM83" s="82"/>
      <c r="AN83" s="82"/>
      <c r="AO83" s="82"/>
      <c r="AP83" s="82"/>
      <c r="AQ83" s="82"/>
      <c r="AR83" s="5"/>
      <c r="AS83" s="83"/>
      <c r="AT83" s="85"/>
      <c r="AU83" s="84"/>
      <c r="AV83" s="85"/>
      <c r="AW83" s="86"/>
      <c r="AX83" s="85"/>
      <c r="AY83" s="86"/>
      <c r="AZ83" s="171"/>
      <c r="BA83" s="85"/>
      <c r="BB83" s="85"/>
      <c r="BC83" s="90"/>
      <c r="BD83" s="90"/>
      <c r="BE83" s="85"/>
      <c r="BF83" s="22"/>
      <c r="BG83" s="22"/>
      <c r="BH83" s="10"/>
      <c r="BI83" s="10"/>
      <c r="BJ83" s="10"/>
      <c r="BK83" s="10"/>
      <c r="BL83" s="10"/>
      <c r="BM83" s="10"/>
      <c r="BN83" s="12"/>
      <c r="BO83" s="12"/>
    </row>
    <row r="84" spans="1:67" ht="13.5" customHeight="1" x14ac:dyDescent="0.35">
      <c r="A84" s="25">
        <f t="shared" si="0"/>
        <v>82</v>
      </c>
      <c r="B84" s="144">
        <v>46276</v>
      </c>
      <c r="C84" s="54" t="s">
        <v>3628</v>
      </c>
      <c r="D84" s="54" t="s">
        <v>174</v>
      </c>
      <c r="E84" s="54" t="s">
        <v>175</v>
      </c>
      <c r="F84" s="54">
        <v>2</v>
      </c>
      <c r="G84" s="54" t="s">
        <v>65</v>
      </c>
      <c r="H84" s="54" t="str">
        <f t="shared" si="1"/>
        <v>DONE</v>
      </c>
      <c r="I84" s="54" t="s">
        <v>1497</v>
      </c>
      <c r="J84" s="62" t="s">
        <v>73</v>
      </c>
      <c r="K84" s="62" t="s">
        <v>73</v>
      </c>
      <c r="L84" s="54">
        <v>9980.2000000000007</v>
      </c>
      <c r="M84" s="25"/>
      <c r="N84" s="54" t="s">
        <v>118</v>
      </c>
      <c r="O84" s="58" t="s">
        <v>91</v>
      </c>
      <c r="P84" s="54" t="s">
        <v>216</v>
      </c>
      <c r="Q84" s="54" t="s">
        <v>801</v>
      </c>
      <c r="R84" s="204">
        <v>200001142709</v>
      </c>
      <c r="S84" s="66">
        <v>46285</v>
      </c>
      <c r="T84" s="66" t="str">
        <f t="shared" si="2"/>
        <v>DONE</v>
      </c>
      <c r="U84" s="205"/>
      <c r="V84" s="71">
        <v>9200114643</v>
      </c>
      <c r="W84" s="25">
        <v>51688</v>
      </c>
      <c r="X84" s="69" t="s">
        <v>3686</v>
      </c>
      <c r="Y84" s="69" t="str">
        <f t="shared" si="3"/>
        <v>DONE</v>
      </c>
      <c r="Z84" s="25"/>
      <c r="AA84" s="169"/>
      <c r="AB84" s="25"/>
      <c r="AC84" s="71"/>
      <c r="AD84" s="220" t="s">
        <v>3713</v>
      </c>
      <c r="AE84" s="222">
        <v>46295</v>
      </c>
      <c r="AF84" s="69"/>
      <c r="AG84" s="169"/>
      <c r="AH84" s="170"/>
      <c r="AI84" s="77"/>
      <c r="AJ84" s="80"/>
      <c r="AK84" s="80"/>
      <c r="AL84" s="82"/>
      <c r="AM84" s="82"/>
      <c r="AN84" s="82"/>
      <c r="AO84" s="82"/>
      <c r="AP84" s="82"/>
      <c r="AQ84" s="82"/>
      <c r="AR84" s="5"/>
      <c r="AS84" s="83"/>
      <c r="AT84" s="85"/>
      <c r="AU84" s="84"/>
      <c r="AV84" s="85"/>
      <c r="AW84" s="86"/>
      <c r="AX84" s="85"/>
      <c r="AY84" s="86"/>
      <c r="AZ84" s="171"/>
      <c r="BA84" s="85"/>
      <c r="BB84" s="85"/>
      <c r="BC84" s="90"/>
      <c r="BD84" s="90"/>
      <c r="BE84" s="85"/>
      <c r="BF84" s="22"/>
      <c r="BG84" s="22"/>
      <c r="BH84" s="10"/>
      <c r="BI84" s="10"/>
      <c r="BJ84" s="10"/>
      <c r="BK84" s="10"/>
      <c r="BL84" s="10"/>
      <c r="BM84" s="10"/>
      <c r="BN84" s="12"/>
      <c r="BO84" s="12"/>
    </row>
    <row r="85" spans="1:67" ht="13.5" customHeight="1" x14ac:dyDescent="0.35">
      <c r="A85" s="25">
        <f t="shared" si="0"/>
        <v>83</v>
      </c>
      <c r="B85" s="144">
        <v>46276</v>
      </c>
      <c r="C85" s="54" t="s">
        <v>3628</v>
      </c>
      <c r="D85" s="54" t="s">
        <v>303</v>
      </c>
      <c r="E85" s="54" t="s">
        <v>304</v>
      </c>
      <c r="F85" s="54">
        <v>3</v>
      </c>
      <c r="G85" s="54" t="s">
        <v>65</v>
      </c>
      <c r="H85" s="54" t="str">
        <f t="shared" si="1"/>
        <v>DONE</v>
      </c>
      <c r="I85" s="54" t="s">
        <v>1497</v>
      </c>
      <c r="J85" s="62" t="s">
        <v>73</v>
      </c>
      <c r="K85" s="62" t="s">
        <v>73</v>
      </c>
      <c r="L85" s="54">
        <v>9980.2000000000007</v>
      </c>
      <c r="M85" s="25"/>
      <c r="N85" s="54" t="s">
        <v>118</v>
      </c>
      <c r="O85" s="58" t="s">
        <v>91</v>
      </c>
      <c r="P85" s="54" t="s">
        <v>216</v>
      </c>
      <c r="Q85" s="54" t="s">
        <v>801</v>
      </c>
      <c r="R85" s="204">
        <v>200001142709</v>
      </c>
      <c r="S85" s="66">
        <v>46285</v>
      </c>
      <c r="T85" s="66" t="str">
        <f t="shared" si="2"/>
        <v>DONE</v>
      </c>
      <c r="U85" s="205"/>
      <c r="V85" s="71">
        <v>9200114643</v>
      </c>
      <c r="W85" s="25">
        <v>51688</v>
      </c>
      <c r="X85" s="69" t="s">
        <v>3686</v>
      </c>
      <c r="Y85" s="69" t="str">
        <f t="shared" si="3"/>
        <v>DONE</v>
      </c>
      <c r="Z85" s="25"/>
      <c r="AA85" s="169"/>
      <c r="AB85" s="25"/>
      <c r="AC85" s="71"/>
      <c r="AD85" s="220" t="s">
        <v>3713</v>
      </c>
      <c r="AE85" s="222">
        <v>46295</v>
      </c>
      <c r="AF85" s="69"/>
      <c r="AG85" s="169"/>
      <c r="AH85" s="170"/>
      <c r="AI85" s="77"/>
      <c r="AJ85" s="80"/>
      <c r="AK85" s="80"/>
      <c r="AL85" s="82"/>
      <c r="AM85" s="82"/>
      <c r="AN85" s="82"/>
      <c r="AO85" s="82"/>
      <c r="AP85" s="82"/>
      <c r="AQ85" s="82"/>
      <c r="AR85" s="5"/>
      <c r="AS85" s="83"/>
      <c r="AT85" s="85"/>
      <c r="AU85" s="84"/>
      <c r="AV85" s="85"/>
      <c r="AW85" s="86"/>
      <c r="AX85" s="85"/>
      <c r="AY85" s="86"/>
      <c r="AZ85" s="171"/>
      <c r="BA85" s="85"/>
      <c r="BB85" s="85"/>
      <c r="BC85" s="90"/>
      <c r="BD85" s="90"/>
      <c r="BE85" s="85"/>
      <c r="BF85" s="22"/>
      <c r="BG85" s="22"/>
      <c r="BH85" s="10"/>
      <c r="BI85" s="10"/>
      <c r="BJ85" s="10"/>
      <c r="BK85" s="10"/>
      <c r="BL85" s="10"/>
      <c r="BM85" s="10"/>
      <c r="BN85" s="12"/>
      <c r="BO85" s="12"/>
    </row>
    <row r="86" spans="1:67" ht="13.5" customHeight="1" x14ac:dyDescent="0.35">
      <c r="A86" s="25">
        <f t="shared" si="0"/>
        <v>84</v>
      </c>
      <c r="B86" s="144">
        <v>46276</v>
      </c>
      <c r="C86" s="54" t="s">
        <v>3628</v>
      </c>
      <c r="D86" s="54" t="s">
        <v>473</v>
      </c>
      <c r="E86" s="54" t="s">
        <v>474</v>
      </c>
      <c r="F86" s="54">
        <v>3</v>
      </c>
      <c r="G86" s="54" t="s">
        <v>65</v>
      </c>
      <c r="H86" s="54" t="str">
        <f t="shared" si="1"/>
        <v>DONE</v>
      </c>
      <c r="I86" s="54" t="s">
        <v>1497</v>
      </c>
      <c r="J86" s="62" t="s">
        <v>73</v>
      </c>
      <c r="K86" s="62" t="s">
        <v>73</v>
      </c>
      <c r="L86" s="54">
        <v>9980.2000000000007</v>
      </c>
      <c r="M86" s="25"/>
      <c r="N86" s="54" t="s">
        <v>118</v>
      </c>
      <c r="O86" s="58" t="s">
        <v>91</v>
      </c>
      <c r="P86" s="54" t="s">
        <v>216</v>
      </c>
      <c r="Q86" s="54" t="s">
        <v>801</v>
      </c>
      <c r="R86" s="204">
        <v>200001142709</v>
      </c>
      <c r="S86" s="66">
        <v>46285</v>
      </c>
      <c r="T86" s="66" t="str">
        <f t="shared" si="2"/>
        <v>DONE</v>
      </c>
      <c r="U86" s="205"/>
      <c r="V86" s="71">
        <v>9200114643</v>
      </c>
      <c r="W86" s="25">
        <v>51688</v>
      </c>
      <c r="X86" s="69" t="s">
        <v>3686</v>
      </c>
      <c r="Y86" s="69" t="str">
        <f t="shared" si="3"/>
        <v>DONE</v>
      </c>
      <c r="Z86" s="25"/>
      <c r="AA86" s="169"/>
      <c r="AB86" s="25"/>
      <c r="AC86" s="71"/>
      <c r="AD86" s="220" t="s">
        <v>3713</v>
      </c>
      <c r="AE86" s="222">
        <v>46295</v>
      </c>
      <c r="AF86" s="69"/>
      <c r="AG86" s="169"/>
      <c r="AH86" s="170"/>
      <c r="AI86" s="77"/>
      <c r="AJ86" s="80"/>
      <c r="AK86" s="80"/>
      <c r="AL86" s="82"/>
      <c r="AM86" s="82"/>
      <c r="AN86" s="82"/>
      <c r="AO86" s="82"/>
      <c r="AP86" s="82"/>
      <c r="AQ86" s="82"/>
      <c r="AR86" s="5"/>
      <c r="AS86" s="83"/>
      <c r="AT86" s="85"/>
      <c r="AU86" s="84"/>
      <c r="AV86" s="85"/>
      <c r="AW86" s="86"/>
      <c r="AX86" s="85"/>
      <c r="AY86" s="86"/>
      <c r="AZ86" s="171"/>
      <c r="BA86" s="85"/>
      <c r="BB86" s="85"/>
      <c r="BC86" s="90"/>
      <c r="BD86" s="90"/>
      <c r="BE86" s="85"/>
      <c r="BF86" s="22"/>
      <c r="BG86" s="22"/>
      <c r="BH86" s="10"/>
      <c r="BI86" s="10"/>
      <c r="BJ86" s="10"/>
      <c r="BK86" s="10"/>
      <c r="BL86" s="10"/>
      <c r="BM86" s="10"/>
      <c r="BN86" s="12"/>
      <c r="BO86" s="12"/>
    </row>
    <row r="87" spans="1:67" ht="13.5" customHeight="1" x14ac:dyDescent="0.35">
      <c r="A87" s="25">
        <f t="shared" si="0"/>
        <v>85</v>
      </c>
      <c r="B87" s="144">
        <v>46276</v>
      </c>
      <c r="C87" s="54" t="s">
        <v>3628</v>
      </c>
      <c r="D87" s="54" t="s">
        <v>314</v>
      </c>
      <c r="E87" s="54" t="s">
        <v>315</v>
      </c>
      <c r="F87" s="54">
        <v>4</v>
      </c>
      <c r="G87" s="54" t="s">
        <v>65</v>
      </c>
      <c r="H87" s="54" t="str">
        <f t="shared" si="1"/>
        <v>DONE</v>
      </c>
      <c r="I87" s="54" t="s">
        <v>1497</v>
      </c>
      <c r="J87" s="62" t="s">
        <v>73</v>
      </c>
      <c r="K87" s="62" t="s">
        <v>73</v>
      </c>
      <c r="L87" s="54">
        <v>9980.2000000000007</v>
      </c>
      <c r="M87" s="25"/>
      <c r="N87" s="54" t="s">
        <v>118</v>
      </c>
      <c r="O87" s="58" t="s">
        <v>91</v>
      </c>
      <c r="P87" s="54" t="s">
        <v>216</v>
      </c>
      <c r="Q87" s="54" t="s">
        <v>801</v>
      </c>
      <c r="R87" s="204">
        <v>200001142709</v>
      </c>
      <c r="S87" s="66">
        <v>46285</v>
      </c>
      <c r="T87" s="66" t="str">
        <f t="shared" si="2"/>
        <v>DONE</v>
      </c>
      <c r="U87" s="205"/>
      <c r="V87" s="71">
        <v>9200114643</v>
      </c>
      <c r="W87" s="25">
        <v>51688</v>
      </c>
      <c r="X87" s="69" t="s">
        <v>3686</v>
      </c>
      <c r="Y87" s="69" t="str">
        <f t="shared" si="3"/>
        <v>DONE</v>
      </c>
      <c r="Z87" s="25"/>
      <c r="AA87" s="169"/>
      <c r="AB87" s="25"/>
      <c r="AC87" s="71"/>
      <c r="AD87" s="220" t="s">
        <v>3713</v>
      </c>
      <c r="AE87" s="222">
        <v>46295</v>
      </c>
      <c r="AF87" s="69"/>
      <c r="AG87" s="169"/>
      <c r="AH87" s="170"/>
      <c r="AI87" s="77"/>
      <c r="AJ87" s="80"/>
      <c r="AK87" s="80"/>
      <c r="AL87" s="82"/>
      <c r="AM87" s="82"/>
      <c r="AN87" s="82"/>
      <c r="AO87" s="82"/>
      <c r="AP87" s="82"/>
      <c r="AQ87" s="82"/>
      <c r="AR87" s="5"/>
      <c r="AS87" s="83"/>
      <c r="AT87" s="85"/>
      <c r="AU87" s="84"/>
      <c r="AV87" s="85"/>
      <c r="AW87" s="86"/>
      <c r="AX87" s="85"/>
      <c r="AY87" s="86"/>
      <c r="AZ87" s="171"/>
      <c r="BA87" s="85"/>
      <c r="BB87" s="85"/>
      <c r="BC87" s="90"/>
      <c r="BD87" s="90"/>
      <c r="BE87" s="85"/>
      <c r="BF87" s="22"/>
      <c r="BG87" s="22"/>
      <c r="BH87" s="10"/>
      <c r="BI87" s="10"/>
      <c r="BJ87" s="10"/>
      <c r="BK87" s="10"/>
      <c r="BL87" s="10"/>
      <c r="BM87" s="10"/>
      <c r="BN87" s="12"/>
      <c r="BO87" s="12"/>
    </row>
    <row r="88" spans="1:67" ht="13.5" customHeight="1" x14ac:dyDescent="0.35">
      <c r="A88" s="25">
        <f t="shared" si="0"/>
        <v>86</v>
      </c>
      <c r="B88" s="144">
        <v>46276</v>
      </c>
      <c r="C88" s="54" t="s">
        <v>3628</v>
      </c>
      <c r="D88" s="54" t="s">
        <v>2777</v>
      </c>
      <c r="E88" s="54" t="s">
        <v>2778</v>
      </c>
      <c r="F88" s="54">
        <v>1</v>
      </c>
      <c r="G88" s="54" t="s">
        <v>65</v>
      </c>
      <c r="H88" s="54" t="str">
        <f t="shared" si="1"/>
        <v>DONE</v>
      </c>
      <c r="I88" s="54" t="s">
        <v>1497</v>
      </c>
      <c r="J88" s="62" t="s">
        <v>73</v>
      </c>
      <c r="K88" s="62" t="s">
        <v>73</v>
      </c>
      <c r="L88" s="54">
        <v>9980.2000000000007</v>
      </c>
      <c r="M88" s="71"/>
      <c r="N88" s="54" t="s">
        <v>118</v>
      </c>
      <c r="O88" s="58" t="s">
        <v>91</v>
      </c>
      <c r="P88" s="54" t="s">
        <v>216</v>
      </c>
      <c r="Q88" s="54" t="s">
        <v>801</v>
      </c>
      <c r="R88" s="204">
        <v>200001142709</v>
      </c>
      <c r="S88" s="66">
        <v>46285</v>
      </c>
      <c r="T88" s="66" t="str">
        <f t="shared" si="2"/>
        <v>DONE</v>
      </c>
      <c r="U88" s="205"/>
      <c r="V88" s="71">
        <v>9200114643</v>
      </c>
      <c r="W88" s="25">
        <v>51688</v>
      </c>
      <c r="X88" s="69" t="s">
        <v>3686</v>
      </c>
      <c r="Y88" s="69" t="str">
        <f t="shared" si="3"/>
        <v>DONE</v>
      </c>
      <c r="Z88" s="25"/>
      <c r="AA88" s="169"/>
      <c r="AB88" s="25"/>
      <c r="AC88" s="71"/>
      <c r="AD88" s="220" t="s">
        <v>3713</v>
      </c>
      <c r="AE88" s="222">
        <v>46295</v>
      </c>
      <c r="AF88" s="69"/>
      <c r="AG88" s="169"/>
      <c r="AH88" s="170"/>
      <c r="AI88" s="77"/>
      <c r="AJ88" s="80"/>
      <c r="AK88" s="80"/>
      <c r="AL88" s="82"/>
      <c r="AM88" s="82"/>
      <c r="AN88" s="82"/>
      <c r="AO88" s="82"/>
      <c r="AP88" s="82"/>
      <c r="AQ88" s="82"/>
      <c r="AR88" s="5"/>
      <c r="AS88" s="83"/>
      <c r="AT88" s="85"/>
      <c r="AU88" s="84"/>
      <c r="AV88" s="85"/>
      <c r="AW88" s="86"/>
      <c r="AX88" s="85"/>
      <c r="AY88" s="86"/>
      <c r="AZ88" s="171"/>
      <c r="BA88" s="85"/>
      <c r="BB88" s="85"/>
      <c r="BC88" s="90"/>
      <c r="BD88" s="90"/>
      <c r="BE88" s="85"/>
      <c r="BF88" s="22"/>
      <c r="BG88" s="22"/>
      <c r="BH88" s="10"/>
      <c r="BI88" s="10"/>
      <c r="BJ88" s="10"/>
      <c r="BK88" s="10"/>
      <c r="BL88" s="10"/>
      <c r="BM88" s="10"/>
      <c r="BN88" s="12"/>
      <c r="BO88" s="12"/>
    </row>
    <row r="89" spans="1:67" ht="13.5" customHeight="1" x14ac:dyDescent="0.35">
      <c r="A89" s="25">
        <f t="shared" si="0"/>
        <v>87</v>
      </c>
      <c r="B89" s="144">
        <v>46276</v>
      </c>
      <c r="C89" s="54" t="s">
        <v>3628</v>
      </c>
      <c r="D89" s="54" t="s">
        <v>491</v>
      </c>
      <c r="E89" s="54" t="s">
        <v>492</v>
      </c>
      <c r="F89" s="54">
        <v>2</v>
      </c>
      <c r="G89" s="54" t="s">
        <v>65</v>
      </c>
      <c r="H89" s="54" t="str">
        <f t="shared" si="1"/>
        <v>DONE</v>
      </c>
      <c r="I89" s="54" t="s">
        <v>1497</v>
      </c>
      <c r="J89" s="62" t="s">
        <v>73</v>
      </c>
      <c r="K89" s="62" t="s">
        <v>73</v>
      </c>
      <c r="L89" s="54">
        <v>9980.2000000000007</v>
      </c>
      <c r="M89" s="71"/>
      <c r="N89" s="54" t="s">
        <v>118</v>
      </c>
      <c r="O89" s="58" t="s">
        <v>91</v>
      </c>
      <c r="P89" s="54" t="s">
        <v>216</v>
      </c>
      <c r="Q89" s="54" t="s">
        <v>801</v>
      </c>
      <c r="R89" s="204">
        <v>200001142709</v>
      </c>
      <c r="S89" s="66">
        <v>46285</v>
      </c>
      <c r="T89" s="66" t="str">
        <f t="shared" si="2"/>
        <v>DONE</v>
      </c>
      <c r="U89" s="205"/>
      <c r="V89" s="71">
        <v>9200114643</v>
      </c>
      <c r="W89" s="25">
        <v>51688</v>
      </c>
      <c r="X89" s="69" t="s">
        <v>3686</v>
      </c>
      <c r="Y89" s="69" t="str">
        <f t="shared" si="3"/>
        <v>DONE</v>
      </c>
      <c r="Z89" s="25"/>
      <c r="AA89" s="169"/>
      <c r="AB89" s="25"/>
      <c r="AC89" s="71"/>
      <c r="AD89" s="220" t="s">
        <v>3713</v>
      </c>
      <c r="AE89" s="222">
        <v>46295</v>
      </c>
      <c r="AF89" s="69"/>
      <c r="AG89" s="169"/>
      <c r="AH89" s="170"/>
      <c r="AI89" s="77"/>
      <c r="AJ89" s="80"/>
      <c r="AK89" s="80"/>
      <c r="AL89" s="82"/>
      <c r="AM89" s="82"/>
      <c r="AN89" s="82"/>
      <c r="AO89" s="82"/>
      <c r="AP89" s="82"/>
      <c r="AQ89" s="82"/>
      <c r="AR89" s="5"/>
      <c r="AS89" s="83"/>
      <c r="AT89" s="85"/>
      <c r="AU89" s="84"/>
      <c r="AV89" s="85"/>
      <c r="AW89" s="86"/>
      <c r="AX89" s="85"/>
      <c r="AY89" s="86"/>
      <c r="AZ89" s="171"/>
      <c r="BA89" s="85"/>
      <c r="BB89" s="85"/>
      <c r="BC89" s="90"/>
      <c r="BD89" s="90"/>
      <c r="BE89" s="85"/>
      <c r="BF89" s="22"/>
      <c r="BG89" s="22"/>
      <c r="BH89" s="10"/>
      <c r="BI89" s="10"/>
      <c r="BJ89" s="10"/>
      <c r="BK89" s="10"/>
      <c r="BL89" s="10"/>
      <c r="BM89" s="10"/>
      <c r="BN89" s="12"/>
      <c r="BO89" s="12"/>
    </row>
    <row r="90" spans="1:67" ht="13.5" customHeight="1" x14ac:dyDescent="0.35">
      <c r="A90" s="25">
        <f t="shared" si="0"/>
        <v>88</v>
      </c>
      <c r="B90" s="144">
        <v>46276</v>
      </c>
      <c r="C90" s="54" t="s">
        <v>3631</v>
      </c>
      <c r="D90" s="54" t="s">
        <v>177</v>
      </c>
      <c r="E90" s="54" t="s">
        <v>178</v>
      </c>
      <c r="F90" s="54">
        <v>1</v>
      </c>
      <c r="G90" s="54" t="s">
        <v>65</v>
      </c>
      <c r="H90" s="54" t="str">
        <f t="shared" si="1"/>
        <v>DONE</v>
      </c>
      <c r="I90" s="54" t="s">
        <v>2703</v>
      </c>
      <c r="J90" s="58" t="s">
        <v>180</v>
      </c>
      <c r="K90" s="58" t="s">
        <v>79</v>
      </c>
      <c r="L90" s="54">
        <v>4943</v>
      </c>
      <c r="M90" s="71"/>
      <c r="N90" s="54" t="s">
        <v>184</v>
      </c>
      <c r="O90" s="58" t="s">
        <v>91</v>
      </c>
      <c r="P90" s="54" t="s">
        <v>830</v>
      </c>
      <c r="Q90" s="54" t="s">
        <v>301</v>
      </c>
      <c r="R90" s="204">
        <v>200001142713</v>
      </c>
      <c r="S90" s="66">
        <v>46282</v>
      </c>
      <c r="T90" s="66" t="str">
        <f t="shared" si="2"/>
        <v>DONE</v>
      </c>
      <c r="U90" s="205"/>
      <c r="V90" s="71">
        <v>9200113207</v>
      </c>
      <c r="W90" s="25">
        <v>51138</v>
      </c>
      <c r="X90" s="69" t="s">
        <v>3693</v>
      </c>
      <c r="Y90" s="69" t="str">
        <f t="shared" si="3"/>
        <v>DONE</v>
      </c>
      <c r="Z90" s="25">
        <v>55255</v>
      </c>
      <c r="AA90" s="69">
        <v>46287</v>
      </c>
      <c r="AB90" s="25"/>
      <c r="AC90" s="71"/>
      <c r="AD90" s="220" t="s">
        <v>3719</v>
      </c>
      <c r="AE90" s="222">
        <v>46289</v>
      </c>
      <c r="AF90" s="69"/>
      <c r="AG90" s="169"/>
      <c r="AH90" s="170"/>
      <c r="AI90" s="77"/>
      <c r="AJ90" s="80"/>
      <c r="AK90" s="80"/>
      <c r="AL90" s="82"/>
      <c r="AM90" s="82"/>
      <c r="AN90" s="82"/>
      <c r="AO90" s="82"/>
      <c r="AP90" s="82"/>
      <c r="AQ90" s="82"/>
      <c r="AR90" s="5"/>
      <c r="AS90" s="83"/>
      <c r="AT90" s="85"/>
      <c r="AU90" s="84"/>
      <c r="AV90" s="85"/>
      <c r="AW90" s="86"/>
      <c r="AX90" s="85"/>
      <c r="AY90" s="86"/>
      <c r="AZ90" s="171"/>
      <c r="BA90" s="85"/>
      <c r="BB90" s="85"/>
      <c r="BC90" s="90"/>
      <c r="BD90" s="90"/>
      <c r="BE90" s="85"/>
      <c r="BF90" s="22"/>
      <c r="BG90" s="22"/>
      <c r="BH90" s="10"/>
      <c r="BI90" s="10"/>
      <c r="BJ90" s="10"/>
      <c r="BK90" s="10"/>
      <c r="BL90" s="10"/>
      <c r="BM90" s="10"/>
      <c r="BN90" s="12"/>
      <c r="BO90" s="12"/>
    </row>
    <row r="91" spans="1:67" ht="13.5" customHeight="1" x14ac:dyDescent="0.35">
      <c r="A91" s="25">
        <f t="shared" si="0"/>
        <v>89</v>
      </c>
      <c r="B91" s="144">
        <v>46276</v>
      </c>
      <c r="C91" s="54" t="s">
        <v>3633</v>
      </c>
      <c r="D91" s="54" t="s">
        <v>177</v>
      </c>
      <c r="E91" s="54" t="s">
        <v>178</v>
      </c>
      <c r="F91" s="54">
        <v>1</v>
      </c>
      <c r="G91" s="54" t="s">
        <v>65</v>
      </c>
      <c r="H91" s="54" t="str">
        <f t="shared" si="1"/>
        <v>DONE</v>
      </c>
      <c r="I91" s="54" t="s">
        <v>1722</v>
      </c>
      <c r="J91" s="62" t="s">
        <v>73</v>
      </c>
      <c r="K91" s="62" t="s">
        <v>73</v>
      </c>
      <c r="L91" s="54">
        <v>10000.1</v>
      </c>
      <c r="M91" s="71"/>
      <c r="N91" s="54" t="s">
        <v>118</v>
      </c>
      <c r="O91" s="58" t="s">
        <v>91</v>
      </c>
      <c r="P91" s="54" t="s">
        <v>2532</v>
      </c>
      <c r="Q91" s="54" t="s">
        <v>2137</v>
      </c>
      <c r="R91" s="204">
        <v>200001142719</v>
      </c>
      <c r="S91" s="66">
        <v>46282</v>
      </c>
      <c r="T91" s="66" t="str">
        <f t="shared" si="2"/>
        <v>DONE</v>
      </c>
      <c r="U91" s="205"/>
      <c r="V91" s="71">
        <v>9200113204</v>
      </c>
      <c r="W91" s="25">
        <v>51137</v>
      </c>
      <c r="X91" s="69" t="s">
        <v>3693</v>
      </c>
      <c r="Y91" s="69" t="str">
        <f t="shared" si="3"/>
        <v>DONE</v>
      </c>
      <c r="Z91" s="25">
        <v>55256</v>
      </c>
      <c r="AA91" s="69">
        <v>46287</v>
      </c>
      <c r="AB91" s="25"/>
      <c r="AC91" s="71"/>
      <c r="AD91" s="220" t="s">
        <v>3720</v>
      </c>
      <c r="AE91" s="222">
        <v>46289</v>
      </c>
      <c r="AF91" s="69"/>
      <c r="AG91" s="169"/>
      <c r="AH91" s="170"/>
      <c r="AI91" s="77"/>
      <c r="AJ91" s="80"/>
      <c r="AK91" s="80"/>
      <c r="AL91" s="82"/>
      <c r="AM91" s="82"/>
      <c r="AN91" s="82"/>
      <c r="AO91" s="82"/>
      <c r="AP91" s="82"/>
      <c r="AQ91" s="82"/>
      <c r="AR91" s="5"/>
      <c r="AS91" s="83"/>
      <c r="AT91" s="85"/>
      <c r="AU91" s="84"/>
      <c r="AV91" s="85"/>
      <c r="AW91" s="86"/>
      <c r="AX91" s="85"/>
      <c r="AY91" s="86"/>
      <c r="AZ91" s="171"/>
      <c r="BA91" s="85"/>
      <c r="BB91" s="85"/>
      <c r="BC91" s="90"/>
      <c r="BD91" s="90"/>
      <c r="BE91" s="85"/>
      <c r="BF91" s="22"/>
      <c r="BG91" s="22"/>
      <c r="BH91" s="10"/>
      <c r="BI91" s="10"/>
      <c r="BJ91" s="10"/>
      <c r="BK91" s="10"/>
      <c r="BL91" s="10"/>
      <c r="BM91" s="10"/>
      <c r="BN91" s="12"/>
      <c r="BO91" s="12"/>
    </row>
    <row r="92" spans="1:67" ht="13.5" customHeight="1" x14ac:dyDescent="0.35">
      <c r="A92" s="25">
        <f t="shared" si="0"/>
        <v>90</v>
      </c>
      <c r="B92" s="144">
        <v>46276</v>
      </c>
      <c r="C92" s="54" t="s">
        <v>3637</v>
      </c>
      <c r="D92" s="54" t="s">
        <v>153</v>
      </c>
      <c r="E92" s="54" t="s">
        <v>829</v>
      </c>
      <c r="F92" s="54">
        <v>1</v>
      </c>
      <c r="G92" s="54" t="s">
        <v>65</v>
      </c>
      <c r="H92" s="54" t="str">
        <f t="shared" si="1"/>
        <v>DONE</v>
      </c>
      <c r="I92" s="54" t="s">
        <v>1722</v>
      </c>
      <c r="J92" s="62" t="s">
        <v>73</v>
      </c>
      <c r="K92" s="62" t="s">
        <v>73</v>
      </c>
      <c r="L92" s="54">
        <v>10000.1</v>
      </c>
      <c r="M92" s="71"/>
      <c r="N92" s="54" t="s">
        <v>118</v>
      </c>
      <c r="O92" s="58" t="s">
        <v>91</v>
      </c>
      <c r="P92" s="54" t="s">
        <v>2532</v>
      </c>
      <c r="Q92" s="54" t="s">
        <v>2137</v>
      </c>
      <c r="R92" s="204">
        <v>200001142722</v>
      </c>
      <c r="S92" s="66">
        <v>46282</v>
      </c>
      <c r="T92" s="66" t="str">
        <f t="shared" si="2"/>
        <v>DONE</v>
      </c>
      <c r="U92" s="205"/>
      <c r="V92" s="71">
        <v>9200113198</v>
      </c>
      <c r="W92" s="25">
        <v>51134</v>
      </c>
      <c r="X92" s="69" t="s">
        <v>3693</v>
      </c>
      <c r="Y92" s="69" t="str">
        <f t="shared" si="3"/>
        <v>DONE</v>
      </c>
      <c r="Z92" s="25">
        <v>55259</v>
      </c>
      <c r="AA92" s="69">
        <v>46287</v>
      </c>
      <c r="AB92" s="25"/>
      <c r="AC92" s="71"/>
      <c r="AD92" s="220" t="s">
        <v>3723</v>
      </c>
      <c r="AE92" s="222">
        <v>46289</v>
      </c>
      <c r="AF92" s="69"/>
      <c r="AG92" s="169"/>
      <c r="AH92" s="170"/>
      <c r="AI92" s="77"/>
      <c r="AJ92" s="80"/>
      <c r="AK92" s="80"/>
      <c r="AL92" s="82"/>
      <c r="AM92" s="82"/>
      <c r="AN92" s="82"/>
      <c r="AO92" s="82"/>
      <c r="AP92" s="82"/>
      <c r="AQ92" s="82"/>
      <c r="AR92" s="5"/>
      <c r="AS92" s="83"/>
      <c r="AT92" s="85"/>
      <c r="AU92" s="84"/>
      <c r="AV92" s="85"/>
      <c r="AW92" s="86"/>
      <c r="AX92" s="85"/>
      <c r="AY92" s="86"/>
      <c r="AZ92" s="171"/>
      <c r="BA92" s="85"/>
      <c r="BB92" s="85"/>
      <c r="BC92" s="90"/>
      <c r="BD92" s="90"/>
      <c r="BE92" s="85"/>
      <c r="BF92" s="22"/>
      <c r="BG92" s="22"/>
      <c r="BH92" s="10"/>
      <c r="BI92" s="10"/>
      <c r="BJ92" s="10"/>
      <c r="BK92" s="10"/>
      <c r="BL92" s="10"/>
      <c r="BM92" s="10"/>
      <c r="BN92" s="12"/>
      <c r="BO92" s="12"/>
    </row>
    <row r="93" spans="1:67" ht="13.5" customHeight="1" x14ac:dyDescent="0.35">
      <c r="A93" s="25">
        <f t="shared" si="0"/>
        <v>91</v>
      </c>
      <c r="B93" s="144">
        <v>46276</v>
      </c>
      <c r="C93" s="54" t="s">
        <v>3637</v>
      </c>
      <c r="D93" s="54" t="s">
        <v>251</v>
      </c>
      <c r="E93" s="54" t="s">
        <v>116</v>
      </c>
      <c r="F93" s="54">
        <v>1</v>
      </c>
      <c r="G93" s="54" t="s">
        <v>65</v>
      </c>
      <c r="H93" s="54" t="str">
        <f t="shared" si="1"/>
        <v>DONE</v>
      </c>
      <c r="I93" s="54" t="s">
        <v>1722</v>
      </c>
      <c r="J93" s="62" t="s">
        <v>73</v>
      </c>
      <c r="K93" s="62" t="s">
        <v>73</v>
      </c>
      <c r="L93" s="54">
        <v>10000.1</v>
      </c>
      <c r="M93" s="71"/>
      <c r="N93" s="54" t="s">
        <v>118</v>
      </c>
      <c r="O93" s="58" t="s">
        <v>91</v>
      </c>
      <c r="P93" s="54" t="s">
        <v>2532</v>
      </c>
      <c r="Q93" s="54" t="s">
        <v>2137</v>
      </c>
      <c r="R93" s="204">
        <v>200001142722</v>
      </c>
      <c r="S93" s="66">
        <v>46282</v>
      </c>
      <c r="T93" s="66" t="str">
        <f t="shared" si="2"/>
        <v>DONE</v>
      </c>
      <c r="U93" s="205"/>
      <c r="V93" s="71">
        <v>9200113198</v>
      </c>
      <c r="W93" s="25">
        <v>51134</v>
      </c>
      <c r="X93" s="69" t="s">
        <v>3693</v>
      </c>
      <c r="Y93" s="69" t="str">
        <f t="shared" si="3"/>
        <v>DONE</v>
      </c>
      <c r="Z93" s="25">
        <v>55259</v>
      </c>
      <c r="AA93" s="69">
        <v>46287</v>
      </c>
      <c r="AB93" s="25"/>
      <c r="AC93" s="71"/>
      <c r="AD93" s="220" t="s">
        <v>3723</v>
      </c>
      <c r="AE93" s="222">
        <v>46289</v>
      </c>
      <c r="AF93" s="69"/>
      <c r="AG93" s="169"/>
      <c r="AH93" s="170"/>
      <c r="AI93" s="77"/>
      <c r="AJ93" s="80"/>
      <c r="AK93" s="80"/>
      <c r="AL93" s="82"/>
      <c r="AM93" s="82"/>
      <c r="AN93" s="82"/>
      <c r="AO93" s="82"/>
      <c r="AP93" s="82"/>
      <c r="AQ93" s="82"/>
      <c r="AR93" s="5"/>
      <c r="AS93" s="83"/>
      <c r="AT93" s="85"/>
      <c r="AU93" s="84"/>
      <c r="AV93" s="85"/>
      <c r="AW93" s="86"/>
      <c r="AX93" s="85"/>
      <c r="AY93" s="86"/>
      <c r="AZ93" s="171"/>
      <c r="BA93" s="171"/>
      <c r="BB93" s="85"/>
      <c r="BC93" s="90"/>
      <c r="BD93" s="90"/>
      <c r="BE93" s="85"/>
      <c r="BF93" s="22"/>
      <c r="BG93" s="22"/>
      <c r="BH93" s="10"/>
      <c r="BI93" s="10"/>
      <c r="BJ93" s="10"/>
      <c r="BK93" s="10"/>
      <c r="BL93" s="10"/>
      <c r="BM93" s="10"/>
      <c r="BN93" s="12"/>
      <c r="BO93" s="12"/>
    </row>
    <row r="94" spans="1:67" ht="13.5" customHeight="1" x14ac:dyDescent="0.35">
      <c r="A94" s="25">
        <f t="shared" si="0"/>
        <v>92</v>
      </c>
      <c r="B94" s="144">
        <v>46276</v>
      </c>
      <c r="C94" s="54" t="s">
        <v>3641</v>
      </c>
      <c r="D94" s="54" t="s">
        <v>177</v>
      </c>
      <c r="E94" s="54" t="s">
        <v>178</v>
      </c>
      <c r="F94" s="54">
        <v>1</v>
      </c>
      <c r="G94" s="54" t="s">
        <v>65</v>
      </c>
      <c r="H94" s="54" t="str">
        <f t="shared" si="1"/>
        <v>DONE</v>
      </c>
      <c r="I94" s="54" t="s">
        <v>1497</v>
      </c>
      <c r="J94" s="62" t="s">
        <v>73</v>
      </c>
      <c r="K94" s="62" t="s">
        <v>73</v>
      </c>
      <c r="L94" s="54">
        <v>9980.2000000000007</v>
      </c>
      <c r="M94" s="71"/>
      <c r="N94" s="54" t="s">
        <v>118</v>
      </c>
      <c r="O94" s="58" t="s">
        <v>91</v>
      </c>
      <c r="P94" s="54" t="s">
        <v>216</v>
      </c>
      <c r="Q94" s="54" t="s">
        <v>801</v>
      </c>
      <c r="R94" s="204">
        <v>200001142727</v>
      </c>
      <c r="S94" s="66">
        <v>46282</v>
      </c>
      <c r="T94" s="66" t="str">
        <f t="shared" si="2"/>
        <v>DONE</v>
      </c>
      <c r="U94" s="205"/>
      <c r="V94" s="71">
        <v>9200113199</v>
      </c>
      <c r="W94" s="25">
        <v>51133</v>
      </c>
      <c r="X94" s="69" t="s">
        <v>3693</v>
      </c>
      <c r="Y94" s="69" t="str">
        <f t="shared" si="3"/>
        <v>DONE</v>
      </c>
      <c r="Z94" s="25">
        <v>55260</v>
      </c>
      <c r="AA94" s="69">
        <v>46287</v>
      </c>
      <c r="AB94" s="25"/>
      <c r="AC94" s="71"/>
      <c r="AD94" s="220" t="s">
        <v>3727</v>
      </c>
      <c r="AE94" s="222">
        <v>46289</v>
      </c>
      <c r="AF94" s="69"/>
      <c r="AG94" s="169"/>
      <c r="AH94" s="170"/>
      <c r="AI94" s="77"/>
      <c r="AJ94" s="80"/>
      <c r="AK94" s="80"/>
      <c r="AL94" s="82"/>
      <c r="AM94" s="82"/>
      <c r="AN94" s="82"/>
      <c r="AO94" s="82"/>
      <c r="AP94" s="82"/>
      <c r="AQ94" s="82"/>
      <c r="AR94" s="5"/>
      <c r="AS94" s="83"/>
      <c r="AT94" s="85"/>
      <c r="AU94" s="84"/>
      <c r="AV94" s="85"/>
      <c r="AW94" s="86"/>
      <c r="AX94" s="85"/>
      <c r="AY94" s="86"/>
      <c r="AZ94" s="171"/>
      <c r="BA94" s="171"/>
      <c r="BB94" s="85"/>
      <c r="BC94" s="90"/>
      <c r="BD94" s="90"/>
      <c r="BE94" s="85"/>
      <c r="BF94" s="22"/>
      <c r="BG94" s="22"/>
      <c r="BH94" s="10"/>
      <c r="BI94" s="10"/>
      <c r="BJ94" s="10"/>
      <c r="BK94" s="10"/>
      <c r="BL94" s="10"/>
      <c r="BM94" s="10"/>
      <c r="BN94" s="12"/>
      <c r="BO94" s="12"/>
    </row>
    <row r="95" spans="1:67" ht="13.5" customHeight="1" x14ac:dyDescent="0.35">
      <c r="A95" s="25">
        <f t="shared" si="0"/>
        <v>93</v>
      </c>
      <c r="B95" s="144">
        <v>46277</v>
      </c>
      <c r="C95" s="54" t="s">
        <v>3643</v>
      </c>
      <c r="D95" s="54" t="s">
        <v>163</v>
      </c>
      <c r="E95" s="54" t="s">
        <v>164</v>
      </c>
      <c r="F95" s="54">
        <v>3</v>
      </c>
      <c r="G95" s="54" t="s">
        <v>65</v>
      </c>
      <c r="H95" s="54" t="str">
        <f t="shared" si="1"/>
        <v>DONE</v>
      </c>
      <c r="I95" s="54" t="s">
        <v>3729</v>
      </c>
      <c r="J95" s="62" t="s">
        <v>73</v>
      </c>
      <c r="K95" s="62" t="s">
        <v>73</v>
      </c>
      <c r="L95" s="54"/>
      <c r="M95" s="71"/>
      <c r="N95" s="54" t="s">
        <v>161</v>
      </c>
      <c r="O95" s="58" t="s">
        <v>91</v>
      </c>
      <c r="P95" s="54" t="s">
        <v>87</v>
      </c>
      <c r="Q95" s="54" t="s">
        <v>1596</v>
      </c>
      <c r="R95" s="204">
        <v>200001142730</v>
      </c>
      <c r="S95" s="66">
        <v>46282</v>
      </c>
      <c r="T95" s="66" t="str">
        <f t="shared" si="2"/>
        <v>DONE</v>
      </c>
      <c r="U95" s="205"/>
      <c r="V95" s="71">
        <v>9200113200</v>
      </c>
      <c r="W95" s="25">
        <v>51135</v>
      </c>
      <c r="X95" s="69" t="s">
        <v>3693</v>
      </c>
      <c r="Y95" s="69" t="str">
        <f t="shared" si="3"/>
        <v>DONE</v>
      </c>
      <c r="Z95" s="25">
        <v>55258</v>
      </c>
      <c r="AA95" s="69">
        <v>46287</v>
      </c>
      <c r="AB95" s="25"/>
      <c r="AC95" s="71"/>
      <c r="AD95" s="220" t="s">
        <v>3731</v>
      </c>
      <c r="AE95" s="222">
        <v>46289</v>
      </c>
      <c r="AF95" s="69"/>
      <c r="AG95" s="169"/>
      <c r="AH95" s="170"/>
      <c r="AI95" s="77"/>
      <c r="AJ95" s="80"/>
      <c r="AK95" s="80"/>
      <c r="AL95" s="82"/>
      <c r="AM95" s="82"/>
      <c r="AN95" s="82"/>
      <c r="AO95" s="82"/>
      <c r="AP95" s="82"/>
      <c r="AQ95" s="82"/>
      <c r="AR95" s="5"/>
      <c r="AS95" s="83"/>
      <c r="AT95" s="85"/>
      <c r="AU95" s="84"/>
      <c r="AV95" s="85"/>
      <c r="AW95" s="86"/>
      <c r="AX95" s="85"/>
      <c r="AY95" s="86"/>
      <c r="AZ95" s="171"/>
      <c r="BA95" s="171"/>
      <c r="BB95" s="85"/>
      <c r="BC95" s="90"/>
      <c r="BD95" s="90"/>
      <c r="BE95" s="85"/>
      <c r="BF95" s="22"/>
      <c r="BG95" s="22"/>
      <c r="BH95" s="10"/>
      <c r="BI95" s="10"/>
      <c r="BJ95" s="10"/>
      <c r="BK95" s="10"/>
      <c r="BL95" s="10"/>
      <c r="BM95" s="10"/>
      <c r="BN95" s="12"/>
      <c r="BO95" s="12"/>
    </row>
    <row r="96" spans="1:67" ht="13.5" customHeight="1" x14ac:dyDescent="0.35">
      <c r="A96" s="25">
        <f t="shared" si="0"/>
        <v>94</v>
      </c>
      <c r="B96" s="144">
        <v>46277</v>
      </c>
      <c r="C96" s="54" t="s">
        <v>3647</v>
      </c>
      <c r="D96" s="54" t="s">
        <v>163</v>
      </c>
      <c r="E96" s="54" t="s">
        <v>164</v>
      </c>
      <c r="F96" s="54">
        <v>2</v>
      </c>
      <c r="G96" s="54" t="s">
        <v>65</v>
      </c>
      <c r="H96" s="54" t="str">
        <f t="shared" si="1"/>
        <v>DONE</v>
      </c>
      <c r="I96" s="54" t="s">
        <v>466</v>
      </c>
      <c r="J96" s="58" t="s">
        <v>467</v>
      </c>
      <c r="K96" s="58" t="s">
        <v>106</v>
      </c>
      <c r="L96" s="54"/>
      <c r="M96" s="71"/>
      <c r="N96" s="54" t="s">
        <v>161</v>
      </c>
      <c r="O96" s="223" t="s">
        <v>81</v>
      </c>
      <c r="P96" s="54" t="s">
        <v>87</v>
      </c>
      <c r="Q96" s="54" t="s">
        <v>1055</v>
      </c>
      <c r="R96" s="204">
        <v>200001142736</v>
      </c>
      <c r="S96" s="66">
        <v>46282</v>
      </c>
      <c r="T96" s="66" t="str">
        <f t="shared" si="2"/>
        <v>DONE</v>
      </c>
      <c r="U96" s="205"/>
      <c r="V96" s="71">
        <v>9200113211</v>
      </c>
      <c r="W96" s="25">
        <v>51141</v>
      </c>
      <c r="X96" s="69" t="s">
        <v>3693</v>
      </c>
      <c r="Y96" s="69" t="str">
        <f t="shared" si="3"/>
        <v>DONE</v>
      </c>
      <c r="Z96" s="25">
        <v>55252</v>
      </c>
      <c r="AA96" s="69">
        <v>46287</v>
      </c>
      <c r="AB96" s="25"/>
      <c r="AC96" s="71"/>
      <c r="AD96" s="220" t="s">
        <v>3734</v>
      </c>
      <c r="AE96" s="222">
        <v>46289</v>
      </c>
      <c r="AF96" s="69"/>
      <c r="AG96" s="169"/>
      <c r="AH96" s="170"/>
      <c r="AI96" s="77"/>
      <c r="AJ96" s="80"/>
      <c r="AK96" s="80"/>
      <c r="AL96" s="82"/>
      <c r="AM96" s="82"/>
      <c r="AN96" s="82"/>
      <c r="AO96" s="82"/>
      <c r="AP96" s="82"/>
      <c r="AQ96" s="82"/>
      <c r="AR96" s="5"/>
      <c r="AS96" s="83"/>
      <c r="AT96" s="85"/>
      <c r="AU96" s="84"/>
      <c r="AV96" s="85"/>
      <c r="AW96" s="86"/>
      <c r="AX96" s="85"/>
      <c r="AY96" s="86"/>
      <c r="AZ96" s="171"/>
      <c r="BA96" s="171"/>
      <c r="BB96" s="85"/>
      <c r="BC96" s="90"/>
      <c r="BD96" s="90"/>
      <c r="BE96" s="85"/>
      <c r="BF96" s="22"/>
      <c r="BG96" s="22"/>
      <c r="BH96" s="10"/>
      <c r="BI96" s="10"/>
      <c r="BJ96" s="10"/>
      <c r="BK96" s="10"/>
      <c r="BL96" s="10"/>
      <c r="BM96" s="10"/>
      <c r="BN96" s="12"/>
      <c r="BO96" s="12"/>
    </row>
    <row r="97" spans="1:67" ht="13.5" customHeight="1" x14ac:dyDescent="0.35">
      <c r="A97" s="25">
        <f t="shared" si="0"/>
        <v>95</v>
      </c>
      <c r="B97" s="144">
        <v>46277</v>
      </c>
      <c r="C97" s="54" t="s">
        <v>3649</v>
      </c>
      <c r="D97" s="54" t="s">
        <v>163</v>
      </c>
      <c r="E97" s="54" t="s">
        <v>164</v>
      </c>
      <c r="F97" s="54">
        <v>1</v>
      </c>
      <c r="G97" s="54" t="s">
        <v>65</v>
      </c>
      <c r="H97" s="54" t="str">
        <f t="shared" si="1"/>
        <v>DONE</v>
      </c>
      <c r="I97" s="54" t="s">
        <v>1432</v>
      </c>
      <c r="J97" s="58" t="s">
        <v>180</v>
      </c>
      <c r="K97" s="58" t="s">
        <v>79</v>
      </c>
      <c r="L97" s="54"/>
      <c r="M97" s="71"/>
      <c r="N97" s="54" t="s">
        <v>161</v>
      </c>
      <c r="O97" s="223" t="s">
        <v>91</v>
      </c>
      <c r="P97" s="54" t="s">
        <v>216</v>
      </c>
      <c r="Q97" s="54" t="s">
        <v>801</v>
      </c>
      <c r="R97" s="204">
        <v>200001142734</v>
      </c>
      <c r="S97" s="66">
        <v>46282</v>
      </c>
      <c r="T97" s="66" t="str">
        <f t="shared" si="2"/>
        <v>DONE</v>
      </c>
      <c r="U97" s="205"/>
      <c r="V97" s="71">
        <v>9200113202</v>
      </c>
      <c r="W97" s="25">
        <v>51136</v>
      </c>
      <c r="X97" s="69" t="s">
        <v>3693</v>
      </c>
      <c r="Y97" s="69" t="str">
        <f t="shared" si="3"/>
        <v>DONE</v>
      </c>
      <c r="Z97" s="25">
        <v>55257</v>
      </c>
      <c r="AA97" s="69">
        <v>46287</v>
      </c>
      <c r="AB97" s="25"/>
      <c r="AC97" s="71"/>
      <c r="AD97" s="220" t="s">
        <v>3739</v>
      </c>
      <c r="AE97" s="222">
        <v>46289</v>
      </c>
      <c r="AF97" s="69"/>
      <c r="AG97" s="169"/>
      <c r="AH97" s="170"/>
      <c r="AI97" s="77"/>
      <c r="AJ97" s="80"/>
      <c r="AK97" s="80"/>
      <c r="AL97" s="82"/>
      <c r="AM97" s="82"/>
      <c r="AN97" s="82"/>
      <c r="AO97" s="82"/>
      <c r="AP97" s="82"/>
      <c r="AQ97" s="82"/>
      <c r="AR97" s="5"/>
      <c r="AS97" s="83"/>
      <c r="AT97" s="85"/>
      <c r="AU97" s="84"/>
      <c r="AV97" s="85"/>
      <c r="AW97" s="86"/>
      <c r="AX97" s="85"/>
      <c r="AY97" s="86"/>
      <c r="AZ97" s="171"/>
      <c r="BA97" s="171"/>
      <c r="BB97" s="85"/>
      <c r="BC97" s="90"/>
      <c r="BD97" s="90"/>
      <c r="BE97" s="85"/>
      <c r="BF97" s="22"/>
      <c r="BG97" s="22"/>
      <c r="BH97" s="10"/>
      <c r="BI97" s="10"/>
      <c r="BJ97" s="10"/>
      <c r="BK97" s="10"/>
      <c r="BL97" s="10"/>
      <c r="BM97" s="10"/>
      <c r="BN97" s="12"/>
      <c r="BO97" s="12"/>
    </row>
    <row r="98" spans="1:67" ht="13.5" customHeight="1" x14ac:dyDescent="0.35">
      <c r="A98" s="25">
        <f t="shared" si="0"/>
        <v>96</v>
      </c>
      <c r="B98" s="144">
        <v>46278</v>
      </c>
      <c r="C98" s="54" t="s">
        <v>3650</v>
      </c>
      <c r="D98" s="54" t="s">
        <v>163</v>
      </c>
      <c r="E98" s="54" t="s">
        <v>164</v>
      </c>
      <c r="F98" s="54">
        <v>1</v>
      </c>
      <c r="G98" s="54" t="s">
        <v>65</v>
      </c>
      <c r="H98" s="54" t="str">
        <f t="shared" si="1"/>
        <v>DONE</v>
      </c>
      <c r="I98" s="54" t="s">
        <v>159</v>
      </c>
      <c r="J98" s="58" t="s">
        <v>160</v>
      </c>
      <c r="K98" s="58" t="s">
        <v>79</v>
      </c>
      <c r="L98" s="54"/>
      <c r="M98" s="71"/>
      <c r="N98" s="54" t="s">
        <v>161</v>
      </c>
      <c r="O98" s="223" t="s">
        <v>85</v>
      </c>
      <c r="P98" s="54" t="s">
        <v>87</v>
      </c>
      <c r="Q98" s="54" t="s">
        <v>2541</v>
      </c>
      <c r="R98" s="204">
        <v>200001142682</v>
      </c>
      <c r="S98" s="66">
        <v>46282</v>
      </c>
      <c r="T98" s="66" t="str">
        <f t="shared" si="2"/>
        <v>DONE</v>
      </c>
      <c r="U98" s="205"/>
      <c r="V98" s="71">
        <v>9200113208</v>
      </c>
      <c r="W98" s="25">
        <v>51139</v>
      </c>
      <c r="X98" s="69" t="s">
        <v>3693</v>
      </c>
      <c r="Y98" s="69" t="str">
        <f t="shared" si="3"/>
        <v>DONE</v>
      </c>
      <c r="Z98" s="25">
        <v>55254</v>
      </c>
      <c r="AA98" s="69">
        <v>46287</v>
      </c>
      <c r="AB98" s="25"/>
      <c r="AC98" s="71"/>
      <c r="AD98" s="220" t="s">
        <v>3742</v>
      </c>
      <c r="AE98" s="222">
        <v>46289</v>
      </c>
      <c r="AF98" s="69"/>
      <c r="AG98" s="169"/>
      <c r="AH98" s="170"/>
      <c r="AI98" s="77"/>
      <c r="AJ98" s="80"/>
      <c r="AK98" s="80"/>
      <c r="AL98" s="82"/>
      <c r="AM98" s="82"/>
      <c r="AN98" s="82"/>
      <c r="AO98" s="82"/>
      <c r="AP98" s="82"/>
      <c r="AQ98" s="82"/>
      <c r="AR98" s="5"/>
      <c r="AS98" s="83"/>
      <c r="AT98" s="85"/>
      <c r="AU98" s="84"/>
      <c r="AV98" s="85"/>
      <c r="AW98" s="86"/>
      <c r="AX98" s="85"/>
      <c r="AY98" s="86"/>
      <c r="AZ98" s="171"/>
      <c r="BA98" s="85"/>
      <c r="BB98" s="85"/>
      <c r="BC98" s="90"/>
      <c r="BD98" s="90"/>
      <c r="BE98" s="85"/>
      <c r="BF98" s="22"/>
      <c r="BG98" s="22"/>
      <c r="BH98" s="10"/>
      <c r="BI98" s="10"/>
      <c r="BJ98" s="10"/>
      <c r="BK98" s="10"/>
      <c r="BL98" s="10"/>
      <c r="BM98" s="10"/>
      <c r="BN98" s="12"/>
      <c r="BO98" s="12"/>
    </row>
    <row r="99" spans="1:67" ht="13.5" customHeight="1" x14ac:dyDescent="0.35">
      <c r="A99" s="25">
        <f t="shared" si="0"/>
        <v>97</v>
      </c>
      <c r="B99" s="144">
        <v>46278</v>
      </c>
      <c r="C99" s="54" t="s">
        <v>3654</v>
      </c>
      <c r="D99" s="54" t="s">
        <v>903</v>
      </c>
      <c r="E99" s="54" t="s">
        <v>904</v>
      </c>
      <c r="F99" s="54">
        <v>1</v>
      </c>
      <c r="G99" s="54" t="s">
        <v>65</v>
      </c>
      <c r="H99" s="54" t="str">
        <f t="shared" si="1"/>
        <v>DONE</v>
      </c>
      <c r="I99" s="54" t="s">
        <v>1358</v>
      </c>
      <c r="J99" s="58" t="s">
        <v>78</v>
      </c>
      <c r="K99" s="58" t="s">
        <v>79</v>
      </c>
      <c r="L99" s="54">
        <v>8008</v>
      </c>
      <c r="M99" s="71"/>
      <c r="N99" s="54" t="s">
        <v>118</v>
      </c>
      <c r="O99" s="223" t="s">
        <v>85</v>
      </c>
      <c r="P99" s="54" t="s">
        <v>1761</v>
      </c>
      <c r="Q99" s="54" t="s">
        <v>338</v>
      </c>
      <c r="R99" s="204">
        <v>200001145294</v>
      </c>
      <c r="S99" s="66">
        <v>46285</v>
      </c>
      <c r="T99" s="66" t="str">
        <f t="shared" si="2"/>
        <v>DONE</v>
      </c>
      <c r="U99" s="205"/>
      <c r="V99" s="71">
        <v>9200114659</v>
      </c>
      <c r="W99" s="25">
        <v>51697</v>
      </c>
      <c r="X99" s="69">
        <v>46295</v>
      </c>
      <c r="Y99" s="69" t="str">
        <f t="shared" si="3"/>
        <v>DONE</v>
      </c>
      <c r="Z99" s="25"/>
      <c r="AA99" s="169"/>
      <c r="AB99" s="25"/>
      <c r="AC99" s="71"/>
      <c r="AD99" s="220" t="s">
        <v>3743</v>
      </c>
      <c r="AE99" s="222">
        <v>46295</v>
      </c>
      <c r="AF99" s="69"/>
      <c r="AG99" s="169"/>
      <c r="AH99" s="170"/>
      <c r="AI99" s="77"/>
      <c r="AJ99" s="80"/>
      <c r="AK99" s="80"/>
      <c r="AL99" s="82"/>
      <c r="AM99" s="82"/>
      <c r="AN99" s="82"/>
      <c r="AO99" s="82"/>
      <c r="AP99" s="82"/>
      <c r="AQ99" s="82"/>
      <c r="AR99" s="5"/>
      <c r="AS99" s="83"/>
      <c r="AT99" s="85"/>
      <c r="AU99" s="84"/>
      <c r="AV99" s="85"/>
      <c r="AW99" s="86"/>
      <c r="AX99" s="85"/>
      <c r="AY99" s="86"/>
      <c r="AZ99" s="171"/>
      <c r="BA99" s="85"/>
      <c r="BB99" s="85"/>
      <c r="BC99" s="90"/>
      <c r="BD99" s="90"/>
      <c r="BE99" s="85"/>
      <c r="BF99" s="22"/>
      <c r="BG99" s="22"/>
      <c r="BH99" s="10"/>
      <c r="BI99" s="10"/>
      <c r="BJ99" s="10"/>
      <c r="BK99" s="10"/>
      <c r="BL99" s="10"/>
      <c r="BM99" s="10"/>
      <c r="BN99" s="12"/>
      <c r="BO99" s="12"/>
    </row>
    <row r="100" spans="1:67" ht="13.5" customHeight="1" x14ac:dyDescent="0.35">
      <c r="A100" s="25">
        <f t="shared" si="0"/>
        <v>98</v>
      </c>
      <c r="B100" s="144">
        <v>46278</v>
      </c>
      <c r="C100" s="54" t="s">
        <v>3654</v>
      </c>
      <c r="D100" s="54" t="s">
        <v>67</v>
      </c>
      <c r="E100" s="54" t="s">
        <v>69</v>
      </c>
      <c r="F100" s="54">
        <v>1</v>
      </c>
      <c r="G100" s="54" t="s">
        <v>65</v>
      </c>
      <c r="H100" s="54" t="str">
        <f t="shared" si="1"/>
        <v>DONE</v>
      </c>
      <c r="I100" s="54" t="s">
        <v>1358</v>
      </c>
      <c r="J100" s="58" t="s">
        <v>78</v>
      </c>
      <c r="K100" s="58" t="s">
        <v>79</v>
      </c>
      <c r="L100" s="54">
        <v>8008</v>
      </c>
      <c r="M100" s="71"/>
      <c r="N100" s="54" t="s">
        <v>118</v>
      </c>
      <c r="O100" s="223" t="s">
        <v>85</v>
      </c>
      <c r="P100" s="54" t="s">
        <v>1761</v>
      </c>
      <c r="Q100" s="54" t="s">
        <v>338</v>
      </c>
      <c r="R100" s="204">
        <v>200001145294</v>
      </c>
      <c r="S100" s="66">
        <v>46285</v>
      </c>
      <c r="T100" s="66" t="str">
        <f t="shared" si="2"/>
        <v>DONE</v>
      </c>
      <c r="U100" s="205"/>
      <c r="V100" s="71">
        <v>9200114659</v>
      </c>
      <c r="W100" s="25">
        <v>51697</v>
      </c>
      <c r="X100" s="69">
        <v>46295</v>
      </c>
      <c r="Y100" s="69" t="str">
        <f t="shared" si="3"/>
        <v>DONE</v>
      </c>
      <c r="Z100" s="25"/>
      <c r="AA100" s="169"/>
      <c r="AB100" s="25"/>
      <c r="AC100" s="71"/>
      <c r="AD100" s="220" t="s">
        <v>3743</v>
      </c>
      <c r="AE100" s="222">
        <v>46295</v>
      </c>
      <c r="AF100" s="69"/>
      <c r="AG100" s="169"/>
      <c r="AH100" s="170"/>
      <c r="AI100" s="77"/>
      <c r="AJ100" s="80"/>
      <c r="AK100" s="80"/>
      <c r="AL100" s="82"/>
      <c r="AM100" s="82"/>
      <c r="AN100" s="82"/>
      <c r="AO100" s="82"/>
      <c r="AP100" s="82"/>
      <c r="AQ100" s="82"/>
      <c r="AR100" s="5"/>
      <c r="AS100" s="83"/>
      <c r="AT100" s="85"/>
      <c r="AU100" s="84"/>
      <c r="AV100" s="85"/>
      <c r="AW100" s="86"/>
      <c r="AX100" s="85"/>
      <c r="AY100" s="86"/>
      <c r="AZ100" s="171"/>
      <c r="BA100" s="85"/>
      <c r="BB100" s="85"/>
      <c r="BC100" s="90"/>
      <c r="BD100" s="90"/>
      <c r="BE100" s="85"/>
      <c r="BF100" s="22"/>
      <c r="BG100" s="22"/>
      <c r="BH100" s="10"/>
      <c r="BI100" s="10"/>
      <c r="BJ100" s="10"/>
      <c r="BK100" s="10"/>
      <c r="BL100" s="10"/>
      <c r="BM100" s="10"/>
      <c r="BN100" s="12"/>
      <c r="BO100" s="12"/>
    </row>
    <row r="101" spans="1:67" ht="13.5" customHeight="1" x14ac:dyDescent="0.35">
      <c r="A101" s="25">
        <f t="shared" si="0"/>
        <v>99</v>
      </c>
      <c r="B101" s="144">
        <v>46278</v>
      </c>
      <c r="C101" s="54" t="s">
        <v>3654</v>
      </c>
      <c r="D101" s="54" t="s">
        <v>115</v>
      </c>
      <c r="E101" s="54" t="s">
        <v>116</v>
      </c>
      <c r="F101" s="54">
        <v>1</v>
      </c>
      <c r="G101" s="54" t="s">
        <v>65</v>
      </c>
      <c r="H101" s="54" t="str">
        <f t="shared" si="1"/>
        <v>DONE</v>
      </c>
      <c r="I101" s="54" t="s">
        <v>1358</v>
      </c>
      <c r="J101" s="58" t="s">
        <v>78</v>
      </c>
      <c r="K101" s="58" t="s">
        <v>79</v>
      </c>
      <c r="L101" s="54">
        <v>8008</v>
      </c>
      <c r="M101" s="71"/>
      <c r="N101" s="54" t="s">
        <v>118</v>
      </c>
      <c r="O101" s="223" t="s">
        <v>85</v>
      </c>
      <c r="P101" s="54" t="s">
        <v>1761</v>
      </c>
      <c r="Q101" s="54" t="s">
        <v>338</v>
      </c>
      <c r="R101" s="204">
        <v>200001145294</v>
      </c>
      <c r="S101" s="66">
        <v>46285</v>
      </c>
      <c r="T101" s="66" t="str">
        <f t="shared" si="2"/>
        <v>DONE</v>
      </c>
      <c r="U101" s="205"/>
      <c r="V101" s="71">
        <v>9200114659</v>
      </c>
      <c r="W101" s="25">
        <v>51697</v>
      </c>
      <c r="X101" s="69">
        <v>46295</v>
      </c>
      <c r="Y101" s="69" t="str">
        <f t="shared" si="3"/>
        <v>DONE</v>
      </c>
      <c r="Z101" s="25"/>
      <c r="AA101" s="169"/>
      <c r="AB101" s="25"/>
      <c r="AC101" s="71"/>
      <c r="AD101" s="220" t="s">
        <v>3743</v>
      </c>
      <c r="AE101" s="222">
        <v>46295</v>
      </c>
      <c r="AF101" s="69"/>
      <c r="AG101" s="169"/>
      <c r="AH101" s="170"/>
      <c r="AI101" s="77"/>
      <c r="AJ101" s="80"/>
      <c r="AK101" s="80"/>
      <c r="AL101" s="82"/>
      <c r="AM101" s="82"/>
      <c r="AN101" s="82"/>
      <c r="AO101" s="82"/>
      <c r="AP101" s="82"/>
      <c r="AQ101" s="82"/>
      <c r="AR101" s="5"/>
      <c r="AS101" s="83"/>
      <c r="AT101" s="85"/>
      <c r="AU101" s="84"/>
      <c r="AV101" s="85"/>
      <c r="AW101" s="86"/>
      <c r="AX101" s="85"/>
      <c r="AY101" s="86"/>
      <c r="AZ101" s="171"/>
      <c r="BA101" s="85"/>
      <c r="BB101" s="85"/>
      <c r="BC101" s="90"/>
      <c r="BD101" s="90"/>
      <c r="BE101" s="85"/>
      <c r="BF101" s="22"/>
      <c r="BG101" s="22"/>
      <c r="BH101" s="10"/>
      <c r="BI101" s="10"/>
      <c r="BJ101" s="10"/>
      <c r="BK101" s="10"/>
      <c r="BL101" s="10"/>
      <c r="BM101" s="10"/>
      <c r="BN101" s="12"/>
      <c r="BO101" s="12"/>
    </row>
    <row r="102" spans="1:67" ht="13.5" customHeight="1" x14ac:dyDescent="0.35">
      <c r="A102" s="25">
        <f t="shared" si="0"/>
        <v>100</v>
      </c>
      <c r="B102" s="144">
        <v>46278</v>
      </c>
      <c r="C102" s="54" t="s">
        <v>3654</v>
      </c>
      <c r="D102" s="54" t="s">
        <v>153</v>
      </c>
      <c r="E102" s="54" t="s">
        <v>829</v>
      </c>
      <c r="F102" s="54">
        <v>1</v>
      </c>
      <c r="G102" s="54" t="s">
        <v>65</v>
      </c>
      <c r="H102" s="54" t="str">
        <f t="shared" si="1"/>
        <v>DONE</v>
      </c>
      <c r="I102" s="54" t="s">
        <v>1358</v>
      </c>
      <c r="J102" s="58" t="s">
        <v>78</v>
      </c>
      <c r="K102" s="58" t="s">
        <v>79</v>
      </c>
      <c r="L102" s="54">
        <v>8008</v>
      </c>
      <c r="M102" s="71"/>
      <c r="N102" s="54" t="s">
        <v>118</v>
      </c>
      <c r="O102" s="223" t="s">
        <v>85</v>
      </c>
      <c r="P102" s="54" t="s">
        <v>1761</v>
      </c>
      <c r="Q102" s="54" t="s">
        <v>338</v>
      </c>
      <c r="R102" s="204">
        <v>200001145294</v>
      </c>
      <c r="S102" s="66">
        <v>46285</v>
      </c>
      <c r="T102" s="66" t="str">
        <f t="shared" si="2"/>
        <v>DONE</v>
      </c>
      <c r="U102" s="205"/>
      <c r="V102" s="71">
        <v>9200114659</v>
      </c>
      <c r="W102" s="25">
        <v>51697</v>
      </c>
      <c r="X102" s="69">
        <v>46295</v>
      </c>
      <c r="Y102" s="69" t="str">
        <f t="shared" si="3"/>
        <v>DONE</v>
      </c>
      <c r="Z102" s="25"/>
      <c r="AA102" s="169"/>
      <c r="AB102" s="25"/>
      <c r="AC102" s="71"/>
      <c r="AD102" s="220" t="s">
        <v>3743</v>
      </c>
      <c r="AE102" s="222">
        <v>46295</v>
      </c>
      <c r="AF102" s="69"/>
      <c r="AG102" s="169"/>
      <c r="AH102" s="170"/>
      <c r="AI102" s="77"/>
      <c r="AJ102" s="80"/>
      <c r="AK102" s="80"/>
      <c r="AL102" s="82"/>
      <c r="AM102" s="82"/>
      <c r="AN102" s="82"/>
      <c r="AO102" s="82"/>
      <c r="AP102" s="82"/>
      <c r="AQ102" s="82"/>
      <c r="AR102" s="5"/>
      <c r="AS102" s="83"/>
      <c r="AT102" s="85"/>
      <c r="AU102" s="84"/>
      <c r="AV102" s="85"/>
      <c r="AW102" s="86"/>
      <c r="AX102" s="85"/>
      <c r="AY102" s="86"/>
      <c r="AZ102" s="171"/>
      <c r="BA102" s="85"/>
      <c r="BB102" s="85"/>
      <c r="BC102" s="90"/>
      <c r="BD102" s="90"/>
      <c r="BE102" s="85"/>
      <c r="BF102" s="22"/>
      <c r="BG102" s="22"/>
      <c r="BH102" s="10"/>
      <c r="BI102" s="10"/>
      <c r="BJ102" s="10"/>
      <c r="BK102" s="10"/>
      <c r="BL102" s="10"/>
      <c r="BM102" s="10"/>
      <c r="BN102" s="12"/>
      <c r="BO102" s="12"/>
    </row>
    <row r="103" spans="1:67" ht="13.5" customHeight="1" x14ac:dyDescent="0.35">
      <c r="A103" s="25">
        <f t="shared" si="0"/>
        <v>101</v>
      </c>
      <c r="B103" s="144">
        <v>46278</v>
      </c>
      <c r="C103" s="54" t="s">
        <v>3654</v>
      </c>
      <c r="D103" s="54" t="s">
        <v>241</v>
      </c>
      <c r="E103" s="54" t="s">
        <v>242</v>
      </c>
      <c r="F103" s="54">
        <v>1</v>
      </c>
      <c r="G103" s="54" t="s">
        <v>65</v>
      </c>
      <c r="H103" s="54" t="str">
        <f t="shared" si="1"/>
        <v>DONE</v>
      </c>
      <c r="I103" s="54" t="s">
        <v>1358</v>
      </c>
      <c r="J103" s="58" t="s">
        <v>78</v>
      </c>
      <c r="K103" s="58" t="s">
        <v>79</v>
      </c>
      <c r="L103" s="54">
        <v>8008</v>
      </c>
      <c r="M103" s="71"/>
      <c r="N103" s="54" t="s">
        <v>118</v>
      </c>
      <c r="O103" s="223" t="s">
        <v>85</v>
      </c>
      <c r="P103" s="54" t="s">
        <v>1761</v>
      </c>
      <c r="Q103" s="54" t="s">
        <v>338</v>
      </c>
      <c r="R103" s="204">
        <v>200001145294</v>
      </c>
      <c r="S103" s="66">
        <v>46285</v>
      </c>
      <c r="T103" s="66" t="str">
        <f t="shared" si="2"/>
        <v>DONE</v>
      </c>
      <c r="U103" s="205"/>
      <c r="V103" s="71">
        <v>9200114659</v>
      </c>
      <c r="W103" s="25">
        <v>51697</v>
      </c>
      <c r="X103" s="69">
        <v>46295</v>
      </c>
      <c r="Y103" s="69" t="str">
        <f t="shared" si="3"/>
        <v>DONE</v>
      </c>
      <c r="Z103" s="25"/>
      <c r="AA103" s="169"/>
      <c r="AB103" s="25"/>
      <c r="AC103" s="71"/>
      <c r="AD103" s="220" t="s">
        <v>3743</v>
      </c>
      <c r="AE103" s="222">
        <v>46295</v>
      </c>
      <c r="AF103" s="69"/>
      <c r="AG103" s="169"/>
      <c r="AH103" s="170"/>
      <c r="AI103" s="77"/>
      <c r="AJ103" s="80"/>
      <c r="AK103" s="80"/>
      <c r="AL103" s="82"/>
      <c r="AM103" s="82"/>
      <c r="AN103" s="82"/>
      <c r="AO103" s="82"/>
      <c r="AP103" s="82"/>
      <c r="AQ103" s="82"/>
      <c r="AR103" s="5"/>
      <c r="AS103" s="83"/>
      <c r="AT103" s="85"/>
      <c r="AU103" s="84"/>
      <c r="AV103" s="85"/>
      <c r="AW103" s="86"/>
      <c r="AX103" s="85"/>
      <c r="AY103" s="86"/>
      <c r="AZ103" s="171"/>
      <c r="BA103" s="85"/>
      <c r="BB103" s="85"/>
      <c r="BC103" s="90"/>
      <c r="BD103" s="90"/>
      <c r="BE103" s="85"/>
      <c r="BF103" s="22"/>
      <c r="BG103" s="22"/>
      <c r="BH103" s="10"/>
      <c r="BI103" s="10"/>
      <c r="BJ103" s="10"/>
      <c r="BK103" s="10"/>
      <c r="BL103" s="10"/>
      <c r="BM103" s="10"/>
      <c r="BN103" s="12"/>
      <c r="BO103" s="12"/>
    </row>
    <row r="104" spans="1:67" ht="13.5" customHeight="1" x14ac:dyDescent="0.35">
      <c r="A104" s="25">
        <f t="shared" si="0"/>
        <v>102</v>
      </c>
      <c r="B104" s="144">
        <v>46278</v>
      </c>
      <c r="C104" s="54" t="s">
        <v>3654</v>
      </c>
      <c r="D104" s="54" t="s">
        <v>1265</v>
      </c>
      <c r="E104" s="54" t="s">
        <v>1266</v>
      </c>
      <c r="F104" s="54">
        <v>1</v>
      </c>
      <c r="G104" s="54" t="s">
        <v>65</v>
      </c>
      <c r="H104" s="54" t="str">
        <f t="shared" si="1"/>
        <v>DONE</v>
      </c>
      <c r="I104" s="54" t="s">
        <v>1358</v>
      </c>
      <c r="J104" s="58" t="s">
        <v>78</v>
      </c>
      <c r="K104" s="58" t="s">
        <v>79</v>
      </c>
      <c r="L104" s="54">
        <v>8008</v>
      </c>
      <c r="M104" s="71"/>
      <c r="N104" s="54" t="s">
        <v>118</v>
      </c>
      <c r="O104" s="223" t="s">
        <v>85</v>
      </c>
      <c r="P104" s="54" t="s">
        <v>1761</v>
      </c>
      <c r="Q104" s="54" t="s">
        <v>338</v>
      </c>
      <c r="R104" s="204">
        <v>200001145294</v>
      </c>
      <c r="S104" s="66">
        <v>46285</v>
      </c>
      <c r="T104" s="66" t="str">
        <f t="shared" si="2"/>
        <v>DONE</v>
      </c>
      <c r="U104" s="205"/>
      <c r="V104" s="71">
        <v>9200114659</v>
      </c>
      <c r="W104" s="25">
        <v>51697</v>
      </c>
      <c r="X104" s="69">
        <v>46295</v>
      </c>
      <c r="Y104" s="69" t="str">
        <f t="shared" si="3"/>
        <v>DONE</v>
      </c>
      <c r="Z104" s="25"/>
      <c r="AA104" s="169"/>
      <c r="AB104" s="25"/>
      <c r="AC104" s="71"/>
      <c r="AD104" s="220" t="s">
        <v>3743</v>
      </c>
      <c r="AE104" s="222">
        <v>46295</v>
      </c>
      <c r="AF104" s="69"/>
      <c r="AG104" s="169"/>
      <c r="AH104" s="170"/>
      <c r="AI104" s="77"/>
      <c r="AJ104" s="80"/>
      <c r="AK104" s="80"/>
      <c r="AL104" s="82"/>
      <c r="AM104" s="82"/>
      <c r="AN104" s="82"/>
      <c r="AO104" s="82"/>
      <c r="AP104" s="82"/>
      <c r="AQ104" s="82"/>
      <c r="AR104" s="5"/>
      <c r="AS104" s="83"/>
      <c r="AT104" s="85"/>
      <c r="AU104" s="84"/>
      <c r="AV104" s="85"/>
      <c r="AW104" s="86"/>
      <c r="AX104" s="85"/>
      <c r="AY104" s="86"/>
      <c r="AZ104" s="171"/>
      <c r="BA104" s="85"/>
      <c r="BB104" s="85"/>
      <c r="BC104" s="90"/>
      <c r="BD104" s="90"/>
      <c r="BE104" s="85"/>
      <c r="BF104" s="22"/>
      <c r="BG104" s="22"/>
      <c r="BH104" s="10"/>
      <c r="BI104" s="10"/>
      <c r="BJ104" s="10"/>
      <c r="BK104" s="10"/>
      <c r="BL104" s="10"/>
      <c r="BM104" s="10"/>
      <c r="BN104" s="12"/>
      <c r="BO104" s="12"/>
    </row>
    <row r="105" spans="1:67" ht="13.5" customHeight="1" x14ac:dyDescent="0.35">
      <c r="A105" s="25">
        <f t="shared" si="0"/>
        <v>103</v>
      </c>
      <c r="B105" s="144">
        <v>46278</v>
      </c>
      <c r="C105" s="54" t="s">
        <v>3654</v>
      </c>
      <c r="D105" s="54" t="s">
        <v>257</v>
      </c>
      <c r="E105" s="54" t="s">
        <v>888</v>
      </c>
      <c r="F105" s="54">
        <v>1</v>
      </c>
      <c r="G105" s="54" t="s">
        <v>65</v>
      </c>
      <c r="H105" s="54" t="str">
        <f t="shared" si="1"/>
        <v>DONE</v>
      </c>
      <c r="I105" s="54" t="s">
        <v>1358</v>
      </c>
      <c r="J105" s="58" t="s">
        <v>78</v>
      </c>
      <c r="K105" s="58" t="s">
        <v>79</v>
      </c>
      <c r="L105" s="54">
        <v>8008</v>
      </c>
      <c r="M105" s="71"/>
      <c r="N105" s="54" t="s">
        <v>118</v>
      </c>
      <c r="O105" s="223" t="s">
        <v>85</v>
      </c>
      <c r="P105" s="54" t="s">
        <v>1761</v>
      </c>
      <c r="Q105" s="54" t="s">
        <v>338</v>
      </c>
      <c r="R105" s="204">
        <v>200001145294</v>
      </c>
      <c r="S105" s="66">
        <v>46285</v>
      </c>
      <c r="T105" s="66" t="str">
        <f t="shared" si="2"/>
        <v>DONE</v>
      </c>
      <c r="U105" s="205"/>
      <c r="V105" s="71">
        <v>9200114659</v>
      </c>
      <c r="W105" s="25">
        <v>51697</v>
      </c>
      <c r="X105" s="69">
        <v>46295</v>
      </c>
      <c r="Y105" s="69" t="str">
        <f t="shared" si="3"/>
        <v>DONE</v>
      </c>
      <c r="Z105" s="25"/>
      <c r="AA105" s="169"/>
      <c r="AB105" s="25"/>
      <c r="AC105" s="71"/>
      <c r="AD105" s="220" t="s">
        <v>3743</v>
      </c>
      <c r="AE105" s="222">
        <v>46295</v>
      </c>
      <c r="AF105" s="69"/>
      <c r="AG105" s="169"/>
      <c r="AH105" s="170"/>
      <c r="AI105" s="77"/>
      <c r="AJ105" s="80"/>
      <c r="AK105" s="80"/>
      <c r="AL105" s="82"/>
      <c r="AM105" s="82"/>
      <c r="AN105" s="82"/>
      <c r="AO105" s="82"/>
      <c r="AP105" s="82"/>
      <c r="AQ105" s="82"/>
      <c r="AR105" s="5"/>
      <c r="AS105" s="83"/>
      <c r="AT105" s="85"/>
      <c r="AU105" s="84"/>
      <c r="AV105" s="85"/>
      <c r="AW105" s="86"/>
      <c r="AX105" s="85"/>
      <c r="AY105" s="86"/>
      <c r="AZ105" s="171"/>
      <c r="BA105" s="85"/>
      <c r="BB105" s="85"/>
      <c r="BC105" s="90"/>
      <c r="BD105" s="90"/>
      <c r="BE105" s="85"/>
      <c r="BF105" s="22"/>
      <c r="BG105" s="22"/>
      <c r="BH105" s="10"/>
      <c r="BI105" s="10"/>
      <c r="BJ105" s="10"/>
      <c r="BK105" s="10"/>
      <c r="BL105" s="10"/>
      <c r="BM105" s="10"/>
      <c r="BN105" s="12"/>
      <c r="BO105" s="12"/>
    </row>
    <row r="106" spans="1:67" ht="13.5" customHeight="1" x14ac:dyDescent="0.35">
      <c r="A106" s="25">
        <f t="shared" si="0"/>
        <v>104</v>
      </c>
      <c r="B106" s="144">
        <v>46278</v>
      </c>
      <c r="C106" s="54" t="s">
        <v>3654</v>
      </c>
      <c r="D106" s="54" t="s">
        <v>930</v>
      </c>
      <c r="E106" s="54" t="s">
        <v>931</v>
      </c>
      <c r="F106" s="54">
        <v>1</v>
      </c>
      <c r="G106" s="54" t="s">
        <v>65</v>
      </c>
      <c r="H106" s="54" t="str">
        <f t="shared" si="1"/>
        <v>DONE</v>
      </c>
      <c r="I106" s="54" t="s">
        <v>1358</v>
      </c>
      <c r="J106" s="58" t="s">
        <v>78</v>
      </c>
      <c r="K106" s="58" t="s">
        <v>79</v>
      </c>
      <c r="L106" s="54">
        <v>8008</v>
      </c>
      <c r="M106" s="71"/>
      <c r="N106" s="54" t="s">
        <v>118</v>
      </c>
      <c r="O106" s="223" t="s">
        <v>85</v>
      </c>
      <c r="P106" s="54" t="s">
        <v>1761</v>
      </c>
      <c r="Q106" s="54" t="s">
        <v>338</v>
      </c>
      <c r="R106" s="204">
        <v>200001145294</v>
      </c>
      <c r="S106" s="66">
        <v>46285</v>
      </c>
      <c r="T106" s="66" t="str">
        <f t="shared" si="2"/>
        <v>DONE</v>
      </c>
      <c r="U106" s="205"/>
      <c r="V106" s="71">
        <v>9200114659</v>
      </c>
      <c r="W106" s="25">
        <v>51697</v>
      </c>
      <c r="X106" s="69">
        <v>46295</v>
      </c>
      <c r="Y106" s="69" t="str">
        <f t="shared" si="3"/>
        <v>DONE</v>
      </c>
      <c r="Z106" s="25"/>
      <c r="AA106" s="169"/>
      <c r="AB106" s="25"/>
      <c r="AC106" s="71"/>
      <c r="AD106" s="220" t="s">
        <v>3743</v>
      </c>
      <c r="AE106" s="222">
        <v>46295</v>
      </c>
      <c r="AF106" s="69"/>
      <c r="AG106" s="169"/>
      <c r="AH106" s="170"/>
      <c r="AI106" s="77"/>
      <c r="AJ106" s="80"/>
      <c r="AK106" s="80"/>
      <c r="AL106" s="82"/>
      <c r="AM106" s="82"/>
      <c r="AN106" s="82"/>
      <c r="AO106" s="82"/>
      <c r="AP106" s="82"/>
      <c r="AQ106" s="82"/>
      <c r="AR106" s="5"/>
      <c r="AS106" s="83"/>
      <c r="AT106" s="85"/>
      <c r="AU106" s="84"/>
      <c r="AV106" s="85"/>
      <c r="AW106" s="86"/>
      <c r="AX106" s="85"/>
      <c r="AY106" s="86"/>
      <c r="AZ106" s="171"/>
      <c r="BA106" s="85"/>
      <c r="BB106" s="85"/>
      <c r="BC106" s="90"/>
      <c r="BD106" s="90"/>
      <c r="BE106" s="85"/>
      <c r="BF106" s="22"/>
      <c r="BG106" s="22"/>
      <c r="BH106" s="10"/>
      <c r="BI106" s="10"/>
      <c r="BJ106" s="10"/>
      <c r="BK106" s="10"/>
      <c r="BL106" s="10"/>
      <c r="BM106" s="10"/>
      <c r="BN106" s="12"/>
      <c r="BO106" s="12"/>
    </row>
    <row r="107" spans="1:67" ht="13.5" customHeight="1" x14ac:dyDescent="0.35">
      <c r="A107" s="25">
        <f t="shared" si="0"/>
        <v>105</v>
      </c>
      <c r="B107" s="144">
        <v>46278</v>
      </c>
      <c r="C107" s="54" t="s">
        <v>3658</v>
      </c>
      <c r="D107" s="54" t="s">
        <v>1563</v>
      </c>
      <c r="E107" s="54" t="s">
        <v>1269</v>
      </c>
      <c r="F107" s="54">
        <v>2</v>
      </c>
      <c r="G107" s="54" t="s">
        <v>65</v>
      </c>
      <c r="H107" s="54" t="str">
        <f t="shared" si="1"/>
        <v>DONE</v>
      </c>
      <c r="I107" s="54" t="s">
        <v>1510</v>
      </c>
      <c r="J107" s="58" t="s">
        <v>325</v>
      </c>
      <c r="K107" s="58" t="s">
        <v>167</v>
      </c>
      <c r="L107" s="54"/>
      <c r="M107" s="71"/>
      <c r="N107" s="54" t="s">
        <v>161</v>
      </c>
      <c r="O107" s="58" t="s">
        <v>91</v>
      </c>
      <c r="P107" s="54" t="s">
        <v>2696</v>
      </c>
      <c r="Q107" s="54" t="s">
        <v>2541</v>
      </c>
      <c r="R107" s="204">
        <v>200001144300</v>
      </c>
      <c r="S107" s="66">
        <v>46285</v>
      </c>
      <c r="T107" s="66" t="str">
        <f t="shared" si="2"/>
        <v>DONE</v>
      </c>
      <c r="U107" s="205"/>
      <c r="V107" s="71">
        <v>9200114642</v>
      </c>
      <c r="W107" s="25">
        <v>51685</v>
      </c>
      <c r="X107" s="69">
        <v>46295</v>
      </c>
      <c r="Y107" s="69" t="str">
        <f t="shared" si="3"/>
        <v>DONE</v>
      </c>
      <c r="Z107" s="25"/>
      <c r="AA107" s="169"/>
      <c r="AB107" s="25"/>
      <c r="AC107" s="71"/>
      <c r="AD107" s="220" t="s">
        <v>3753</v>
      </c>
      <c r="AE107" s="222">
        <v>46295</v>
      </c>
      <c r="AF107" s="69"/>
      <c r="AG107" s="169"/>
      <c r="AH107" s="170"/>
      <c r="AI107" s="77"/>
      <c r="AJ107" s="80"/>
      <c r="AK107" s="80"/>
      <c r="AL107" s="82"/>
      <c r="AM107" s="82"/>
      <c r="AN107" s="82"/>
      <c r="AO107" s="82"/>
      <c r="AP107" s="82"/>
      <c r="AQ107" s="82"/>
      <c r="AR107" s="5"/>
      <c r="AS107" s="83"/>
      <c r="AT107" s="85"/>
      <c r="AU107" s="84"/>
      <c r="AV107" s="85"/>
      <c r="AW107" s="86"/>
      <c r="AX107" s="85"/>
      <c r="AY107" s="86"/>
      <c r="AZ107" s="171"/>
      <c r="BA107" s="85"/>
      <c r="BB107" s="85"/>
      <c r="BC107" s="90"/>
      <c r="BD107" s="90"/>
      <c r="BE107" s="85"/>
      <c r="BF107" s="22"/>
      <c r="BG107" s="22"/>
      <c r="BH107" s="10"/>
      <c r="BI107" s="10"/>
      <c r="BJ107" s="10"/>
      <c r="BK107" s="10"/>
      <c r="BL107" s="10"/>
      <c r="BM107" s="10"/>
      <c r="BN107" s="12"/>
      <c r="BO107" s="12"/>
    </row>
    <row r="108" spans="1:67" ht="13.5" customHeight="1" x14ac:dyDescent="0.35">
      <c r="A108" s="25">
        <f t="shared" si="0"/>
        <v>106</v>
      </c>
      <c r="B108" s="144">
        <v>46278</v>
      </c>
      <c r="C108" s="54" t="s">
        <v>3663</v>
      </c>
      <c r="D108" s="54" t="s">
        <v>280</v>
      </c>
      <c r="E108" s="54" t="s">
        <v>1181</v>
      </c>
      <c r="F108" s="54">
        <v>1</v>
      </c>
      <c r="G108" s="54" t="s">
        <v>65</v>
      </c>
      <c r="H108" s="54" t="str">
        <f t="shared" si="1"/>
        <v>DONE</v>
      </c>
      <c r="I108" s="54" t="s">
        <v>1851</v>
      </c>
      <c r="J108" s="58" t="s">
        <v>166</v>
      </c>
      <c r="K108" s="58" t="s">
        <v>167</v>
      </c>
      <c r="L108" s="54">
        <v>8010</v>
      </c>
      <c r="M108" s="71"/>
      <c r="N108" s="54" t="s">
        <v>118</v>
      </c>
      <c r="O108" s="58" t="s">
        <v>91</v>
      </c>
      <c r="P108" s="54" t="s">
        <v>2532</v>
      </c>
      <c r="Q108" s="54" t="s">
        <v>3551</v>
      </c>
      <c r="R108" s="204">
        <v>200001145292</v>
      </c>
      <c r="S108" s="66">
        <v>46285</v>
      </c>
      <c r="T108" s="66" t="str">
        <f t="shared" si="2"/>
        <v>DONE</v>
      </c>
      <c r="U108" s="205"/>
      <c r="V108" s="71">
        <v>9200114658</v>
      </c>
      <c r="W108" s="25">
        <v>51695</v>
      </c>
      <c r="X108" s="69">
        <v>46295</v>
      </c>
      <c r="Y108" s="69" t="str">
        <f t="shared" si="3"/>
        <v>DONE</v>
      </c>
      <c r="Z108" s="25"/>
      <c r="AA108" s="164"/>
      <c r="AB108" s="25"/>
      <c r="AC108" s="71"/>
      <c r="AD108" s="220" t="s">
        <v>3754</v>
      </c>
      <c r="AE108" s="222">
        <v>46295</v>
      </c>
      <c r="AF108" s="69"/>
      <c r="AG108" s="169"/>
      <c r="AH108" s="170"/>
      <c r="AI108" s="77"/>
      <c r="AJ108" s="80"/>
      <c r="AK108" s="80"/>
      <c r="AL108" s="82"/>
      <c r="AM108" s="82"/>
      <c r="AN108" s="82"/>
      <c r="AO108" s="82"/>
      <c r="AP108" s="82"/>
      <c r="AQ108" s="82"/>
      <c r="AR108" s="5"/>
      <c r="AS108" s="83"/>
      <c r="AT108" s="85"/>
      <c r="AU108" s="84"/>
      <c r="AV108" s="85"/>
      <c r="AW108" s="86"/>
      <c r="AX108" s="85"/>
      <c r="AY108" s="86"/>
      <c r="AZ108" s="171"/>
      <c r="BA108" s="85"/>
      <c r="BB108" s="85"/>
      <c r="BC108" s="90"/>
      <c r="BD108" s="90"/>
      <c r="BE108" s="85"/>
      <c r="BF108" s="22"/>
      <c r="BG108" s="22"/>
      <c r="BH108" s="10"/>
      <c r="BI108" s="10"/>
      <c r="BJ108" s="10"/>
      <c r="BK108" s="10"/>
      <c r="BL108" s="10"/>
      <c r="BM108" s="10"/>
      <c r="BN108" s="12"/>
      <c r="BO108" s="12"/>
    </row>
    <row r="109" spans="1:67" ht="13.5" customHeight="1" x14ac:dyDescent="0.35">
      <c r="A109" s="25">
        <f t="shared" si="0"/>
        <v>107</v>
      </c>
      <c r="B109" s="144">
        <v>46278</v>
      </c>
      <c r="C109" s="54" t="s">
        <v>3663</v>
      </c>
      <c r="D109" s="54" t="s">
        <v>257</v>
      </c>
      <c r="E109" s="54" t="s">
        <v>888</v>
      </c>
      <c r="F109" s="54">
        <v>1</v>
      </c>
      <c r="G109" s="54" t="s">
        <v>65</v>
      </c>
      <c r="H109" s="54" t="str">
        <f t="shared" si="1"/>
        <v>DONE</v>
      </c>
      <c r="I109" s="54" t="s">
        <v>1851</v>
      </c>
      <c r="J109" s="58" t="s">
        <v>166</v>
      </c>
      <c r="K109" s="58" t="s">
        <v>167</v>
      </c>
      <c r="L109" s="54">
        <v>8010</v>
      </c>
      <c r="M109" s="71"/>
      <c r="N109" s="54" t="s">
        <v>118</v>
      </c>
      <c r="O109" s="58" t="s">
        <v>91</v>
      </c>
      <c r="P109" s="54" t="s">
        <v>2532</v>
      </c>
      <c r="Q109" s="54" t="s">
        <v>3551</v>
      </c>
      <c r="R109" s="204">
        <v>200001145292</v>
      </c>
      <c r="S109" s="66">
        <v>46285</v>
      </c>
      <c r="T109" s="66" t="str">
        <f t="shared" si="2"/>
        <v>DONE</v>
      </c>
      <c r="U109" s="205"/>
      <c r="V109" s="71">
        <v>9200114658</v>
      </c>
      <c r="W109" s="25">
        <v>51695</v>
      </c>
      <c r="X109" s="69">
        <v>46295</v>
      </c>
      <c r="Y109" s="69" t="str">
        <f t="shared" si="3"/>
        <v>DONE</v>
      </c>
      <c r="Z109" s="25"/>
      <c r="AA109" s="164"/>
      <c r="AB109" s="25"/>
      <c r="AC109" s="71"/>
      <c r="AD109" s="220" t="s">
        <v>3754</v>
      </c>
      <c r="AE109" s="222">
        <v>46295</v>
      </c>
      <c r="AF109" s="69"/>
      <c r="AG109" s="169"/>
      <c r="AH109" s="170"/>
      <c r="AI109" s="77"/>
      <c r="AJ109" s="80"/>
      <c r="AK109" s="80"/>
      <c r="AL109" s="82"/>
      <c r="AM109" s="82"/>
      <c r="AN109" s="82"/>
      <c r="AO109" s="82"/>
      <c r="AP109" s="82"/>
      <c r="AQ109" s="82"/>
      <c r="AR109" s="5"/>
      <c r="AS109" s="83"/>
      <c r="AT109" s="85"/>
      <c r="AU109" s="84"/>
      <c r="AV109" s="85"/>
      <c r="AW109" s="86"/>
      <c r="AX109" s="85"/>
      <c r="AY109" s="86"/>
      <c r="AZ109" s="171"/>
      <c r="BA109" s="85"/>
      <c r="BB109" s="85"/>
      <c r="BC109" s="90"/>
      <c r="BD109" s="90"/>
      <c r="BE109" s="85"/>
      <c r="BF109" s="22"/>
      <c r="BG109" s="22"/>
      <c r="BH109" s="10"/>
      <c r="BI109" s="10"/>
      <c r="BJ109" s="10"/>
      <c r="BK109" s="10"/>
      <c r="BL109" s="10"/>
      <c r="BM109" s="10"/>
      <c r="BN109" s="12"/>
      <c r="BO109" s="12"/>
    </row>
    <row r="110" spans="1:67" ht="13.5" customHeight="1" x14ac:dyDescent="0.35">
      <c r="A110" s="25">
        <f t="shared" si="0"/>
        <v>108</v>
      </c>
      <c r="B110" s="144">
        <v>46278</v>
      </c>
      <c r="C110" s="54" t="s">
        <v>3665</v>
      </c>
      <c r="D110" s="54" t="s">
        <v>177</v>
      </c>
      <c r="E110" s="54" t="s">
        <v>178</v>
      </c>
      <c r="F110" s="54">
        <v>1</v>
      </c>
      <c r="G110" s="54" t="s">
        <v>65</v>
      </c>
      <c r="H110" s="54" t="str">
        <f t="shared" si="1"/>
        <v>DONE</v>
      </c>
      <c r="I110" s="54" t="s">
        <v>1851</v>
      </c>
      <c r="J110" s="58" t="s">
        <v>166</v>
      </c>
      <c r="K110" s="58" t="s">
        <v>167</v>
      </c>
      <c r="L110" s="54">
        <v>8010</v>
      </c>
      <c r="M110" s="71"/>
      <c r="N110" s="54" t="s">
        <v>118</v>
      </c>
      <c r="O110" s="58" t="s">
        <v>91</v>
      </c>
      <c r="P110" s="54" t="s">
        <v>2532</v>
      </c>
      <c r="Q110" s="54" t="s">
        <v>3551</v>
      </c>
      <c r="R110" s="204">
        <v>200001145290</v>
      </c>
      <c r="S110" s="66">
        <v>46285</v>
      </c>
      <c r="T110" s="66" t="str">
        <f t="shared" si="2"/>
        <v>DONE</v>
      </c>
      <c r="U110" s="205"/>
      <c r="V110" s="71">
        <v>9200114657</v>
      </c>
      <c r="W110" s="25">
        <v>51694</v>
      </c>
      <c r="X110" s="69">
        <v>46295</v>
      </c>
      <c r="Y110" s="69" t="str">
        <f t="shared" si="3"/>
        <v>DONE</v>
      </c>
      <c r="Z110" s="25"/>
      <c r="AA110" s="164"/>
      <c r="AB110" s="25"/>
      <c r="AC110" s="71"/>
      <c r="AD110" s="220" t="s">
        <v>3755</v>
      </c>
      <c r="AE110" s="222">
        <v>46295</v>
      </c>
      <c r="AF110" s="69"/>
      <c r="AG110" s="169"/>
      <c r="AH110" s="170"/>
      <c r="AI110" s="77"/>
      <c r="AJ110" s="80"/>
      <c r="AK110" s="80"/>
      <c r="AL110" s="82"/>
      <c r="AM110" s="82"/>
      <c r="AN110" s="82"/>
      <c r="AO110" s="82"/>
      <c r="AP110" s="82"/>
      <c r="AQ110" s="82"/>
      <c r="AR110" s="5"/>
      <c r="AS110" s="83"/>
      <c r="AT110" s="85"/>
      <c r="AU110" s="84"/>
      <c r="AV110" s="85"/>
      <c r="AW110" s="86"/>
      <c r="AX110" s="85"/>
      <c r="AY110" s="86"/>
      <c r="AZ110" s="171"/>
      <c r="BA110" s="85"/>
      <c r="BB110" s="85"/>
      <c r="BC110" s="90"/>
      <c r="BD110" s="90"/>
      <c r="BE110" s="85"/>
      <c r="BF110" s="22"/>
      <c r="BG110" s="22"/>
      <c r="BH110" s="10"/>
      <c r="BI110" s="10"/>
      <c r="BJ110" s="10"/>
      <c r="BK110" s="10"/>
      <c r="BL110" s="10"/>
      <c r="BM110" s="10"/>
      <c r="BN110" s="12"/>
      <c r="BO110" s="12"/>
    </row>
    <row r="111" spans="1:67" ht="13.5" customHeight="1" x14ac:dyDescent="0.35">
      <c r="A111" s="25">
        <f t="shared" si="0"/>
        <v>109</v>
      </c>
      <c r="B111" s="144">
        <v>46279</v>
      </c>
      <c r="C111" s="54" t="s">
        <v>3666</v>
      </c>
      <c r="D111" s="54" t="s">
        <v>408</v>
      </c>
      <c r="E111" s="54" t="s">
        <v>409</v>
      </c>
      <c r="F111" s="54">
        <v>1</v>
      </c>
      <c r="G111" s="54" t="s">
        <v>65</v>
      </c>
      <c r="H111" s="54" t="str">
        <f t="shared" si="1"/>
        <v>DONE</v>
      </c>
      <c r="I111" s="54" t="s">
        <v>128</v>
      </c>
      <c r="J111" s="58" t="s">
        <v>129</v>
      </c>
      <c r="K111" s="58" t="s">
        <v>106</v>
      </c>
      <c r="L111" s="54"/>
      <c r="M111" s="71"/>
      <c r="N111" s="54" t="s">
        <v>161</v>
      </c>
      <c r="O111" s="58" t="s">
        <v>81</v>
      </c>
      <c r="P111" s="54" t="s">
        <v>87</v>
      </c>
      <c r="Q111" s="54" t="s">
        <v>2332</v>
      </c>
      <c r="R111" s="204">
        <v>200001145267</v>
      </c>
      <c r="S111" s="66">
        <v>46285</v>
      </c>
      <c r="T111" s="66" t="str">
        <f t="shared" si="2"/>
        <v>DONE</v>
      </c>
      <c r="U111" s="205"/>
      <c r="V111" s="71">
        <v>9200114663</v>
      </c>
      <c r="W111" s="25">
        <v>51703</v>
      </c>
      <c r="X111" s="69">
        <v>46295</v>
      </c>
      <c r="Y111" s="69" t="str">
        <f t="shared" si="3"/>
        <v>DONE</v>
      </c>
      <c r="Z111" s="25"/>
      <c r="AA111" s="169"/>
      <c r="AB111" s="25"/>
      <c r="AC111" s="71"/>
      <c r="AD111" s="220" t="s">
        <v>3756</v>
      </c>
      <c r="AE111" s="222">
        <v>46295</v>
      </c>
      <c r="AF111" s="69"/>
      <c r="AG111" s="169"/>
      <c r="AH111" s="170"/>
      <c r="AI111" s="77"/>
      <c r="AJ111" s="80"/>
      <c r="AK111" s="80"/>
      <c r="AL111" s="82"/>
      <c r="AM111" s="82"/>
      <c r="AN111" s="82"/>
      <c r="AO111" s="82"/>
      <c r="AP111" s="82"/>
      <c r="AQ111" s="82"/>
      <c r="AR111" s="5"/>
      <c r="AS111" s="83"/>
      <c r="AT111" s="85"/>
      <c r="AU111" s="84"/>
      <c r="AV111" s="85"/>
      <c r="AW111" s="86"/>
      <c r="AX111" s="85"/>
      <c r="AY111" s="86"/>
      <c r="AZ111" s="171"/>
      <c r="BA111" s="85"/>
      <c r="BB111" s="85"/>
      <c r="BC111" s="90"/>
      <c r="BD111" s="90"/>
      <c r="BE111" s="85"/>
      <c r="BF111" s="22"/>
      <c r="BG111" s="22"/>
      <c r="BH111" s="10"/>
      <c r="BI111" s="10"/>
      <c r="BJ111" s="10"/>
      <c r="BK111" s="10"/>
      <c r="BL111" s="10"/>
      <c r="BM111" s="10"/>
      <c r="BN111" s="12"/>
      <c r="BO111" s="12"/>
    </row>
    <row r="112" spans="1:67" ht="13.5" customHeight="1" x14ac:dyDescent="0.35">
      <c r="A112" s="25">
        <f t="shared" si="0"/>
        <v>110</v>
      </c>
      <c r="B112" s="144">
        <v>46275</v>
      </c>
      <c r="C112" s="54" t="s">
        <v>3669</v>
      </c>
      <c r="D112" s="54" t="s">
        <v>843</v>
      </c>
      <c r="E112" s="54" t="s">
        <v>844</v>
      </c>
      <c r="F112" s="54">
        <v>5</v>
      </c>
      <c r="G112" s="54" t="s">
        <v>65</v>
      </c>
      <c r="H112" s="54" t="str">
        <f t="shared" si="1"/>
        <v>DONE</v>
      </c>
      <c r="I112" s="54" t="s">
        <v>231</v>
      </c>
      <c r="J112" s="62" t="s">
        <v>73</v>
      </c>
      <c r="K112" s="62" t="s">
        <v>73</v>
      </c>
      <c r="L112" s="54"/>
      <c r="M112" s="71"/>
      <c r="N112" s="54" t="s">
        <v>161</v>
      </c>
      <c r="O112" s="58" t="s">
        <v>231</v>
      </c>
      <c r="P112" s="54" t="s">
        <v>2696</v>
      </c>
      <c r="Q112" s="54" t="s">
        <v>3757</v>
      </c>
      <c r="R112" s="204" t="s">
        <v>231</v>
      </c>
      <c r="S112" s="66">
        <v>46285</v>
      </c>
      <c r="T112" s="66" t="str">
        <f t="shared" si="2"/>
        <v>DONE</v>
      </c>
      <c r="U112" s="205"/>
      <c r="V112" s="210" t="s">
        <v>3758</v>
      </c>
      <c r="W112" s="25">
        <v>51655</v>
      </c>
      <c r="X112" s="69" t="s">
        <v>3759</v>
      </c>
      <c r="Y112" s="69" t="str">
        <f t="shared" si="3"/>
        <v>DONE</v>
      </c>
      <c r="Z112" s="25"/>
      <c r="AA112" s="169"/>
      <c r="AB112" s="25"/>
      <c r="AC112" s="71"/>
      <c r="AD112" s="222"/>
      <c r="AE112" s="222"/>
      <c r="AF112" s="69"/>
      <c r="AG112" s="169"/>
      <c r="AH112" s="170"/>
      <c r="AI112" s="77"/>
      <c r="AJ112" s="80"/>
      <c r="AK112" s="80"/>
      <c r="AL112" s="82"/>
      <c r="AM112" s="82"/>
      <c r="AN112" s="82"/>
      <c r="AO112" s="82"/>
      <c r="AP112" s="82"/>
      <c r="AQ112" s="82"/>
      <c r="AR112" s="5"/>
      <c r="AS112" s="83"/>
      <c r="AT112" s="85"/>
      <c r="AU112" s="84"/>
      <c r="AV112" s="85"/>
      <c r="AW112" s="86"/>
      <c r="AX112" s="85"/>
      <c r="AY112" s="86"/>
      <c r="AZ112" s="171"/>
      <c r="BA112" s="85"/>
      <c r="BB112" s="85"/>
      <c r="BC112" s="90"/>
      <c r="BD112" s="90"/>
      <c r="BE112" s="85"/>
      <c r="BF112" s="22"/>
      <c r="BG112" s="22"/>
      <c r="BH112" s="10"/>
      <c r="BI112" s="10"/>
      <c r="BJ112" s="10"/>
      <c r="BK112" s="10"/>
      <c r="BL112" s="10"/>
      <c r="BM112" s="10"/>
      <c r="BN112" s="12"/>
      <c r="BO112" s="12"/>
    </row>
    <row r="113" spans="1:67" ht="13.5" customHeight="1" x14ac:dyDescent="0.35">
      <c r="A113" s="25">
        <f t="shared" si="0"/>
        <v>111</v>
      </c>
      <c r="B113" s="144">
        <v>46275</v>
      </c>
      <c r="C113" s="54" t="s">
        <v>3669</v>
      </c>
      <c r="D113" s="54" t="s">
        <v>499</v>
      </c>
      <c r="E113" s="54" t="s">
        <v>500</v>
      </c>
      <c r="F113" s="54">
        <v>6</v>
      </c>
      <c r="G113" s="54" t="s">
        <v>65</v>
      </c>
      <c r="H113" s="54" t="str">
        <f t="shared" si="1"/>
        <v>DONE</v>
      </c>
      <c r="I113" s="54" t="s">
        <v>231</v>
      </c>
      <c r="J113" s="62" t="s">
        <v>73</v>
      </c>
      <c r="K113" s="62" t="s">
        <v>73</v>
      </c>
      <c r="L113" s="54"/>
      <c r="M113" s="71"/>
      <c r="N113" s="54" t="s">
        <v>161</v>
      </c>
      <c r="O113" s="58" t="s">
        <v>231</v>
      </c>
      <c r="P113" s="54" t="s">
        <v>2696</v>
      </c>
      <c r="Q113" s="54" t="s">
        <v>3757</v>
      </c>
      <c r="R113" s="204" t="s">
        <v>231</v>
      </c>
      <c r="S113" s="66">
        <v>46285</v>
      </c>
      <c r="T113" s="66" t="str">
        <f t="shared" si="2"/>
        <v>DONE</v>
      </c>
      <c r="U113" s="205"/>
      <c r="V113" s="210" t="s">
        <v>3758</v>
      </c>
      <c r="W113" s="25">
        <v>51655</v>
      </c>
      <c r="X113" s="69" t="s">
        <v>3759</v>
      </c>
      <c r="Y113" s="69" t="str">
        <f t="shared" si="3"/>
        <v>DONE</v>
      </c>
      <c r="Z113" s="25"/>
      <c r="AA113" s="169"/>
      <c r="AB113" s="25"/>
      <c r="AC113" s="71"/>
      <c r="AD113" s="222"/>
      <c r="AE113" s="222"/>
      <c r="AF113" s="69"/>
      <c r="AG113" s="169"/>
      <c r="AH113" s="170"/>
      <c r="AI113" s="77"/>
      <c r="AJ113" s="80"/>
      <c r="AK113" s="80"/>
      <c r="AL113" s="82"/>
      <c r="AM113" s="82"/>
      <c r="AN113" s="82"/>
      <c r="AO113" s="82"/>
      <c r="AP113" s="82"/>
      <c r="AQ113" s="82"/>
      <c r="AR113" s="5"/>
      <c r="AS113" s="83"/>
      <c r="AT113" s="85"/>
      <c r="AU113" s="84"/>
      <c r="AV113" s="85"/>
      <c r="AW113" s="86"/>
      <c r="AX113" s="85"/>
      <c r="AY113" s="86"/>
      <c r="AZ113" s="171"/>
      <c r="BA113" s="85"/>
      <c r="BB113" s="85"/>
      <c r="BC113" s="90"/>
      <c r="BD113" s="90"/>
      <c r="BE113" s="85"/>
      <c r="BF113" s="22"/>
      <c r="BG113" s="22"/>
      <c r="BH113" s="10"/>
      <c r="BI113" s="10"/>
      <c r="BJ113" s="10"/>
      <c r="BK113" s="10"/>
      <c r="BL113" s="10"/>
      <c r="BM113" s="10"/>
      <c r="BN113" s="12"/>
      <c r="BO113" s="12"/>
    </row>
    <row r="114" spans="1:67" ht="13.5" customHeight="1" x14ac:dyDescent="0.35">
      <c r="A114" s="25">
        <f t="shared" si="0"/>
        <v>112</v>
      </c>
      <c r="B114" s="144">
        <v>46275</v>
      </c>
      <c r="C114" s="54" t="s">
        <v>3669</v>
      </c>
      <c r="D114" s="54" t="s">
        <v>134</v>
      </c>
      <c r="E114" s="54" t="s">
        <v>135</v>
      </c>
      <c r="F114" s="54">
        <v>3</v>
      </c>
      <c r="G114" s="54" t="s">
        <v>65</v>
      </c>
      <c r="H114" s="54" t="str">
        <f t="shared" si="1"/>
        <v>DONE</v>
      </c>
      <c r="I114" s="54" t="s">
        <v>231</v>
      </c>
      <c r="J114" s="62" t="s">
        <v>73</v>
      </c>
      <c r="K114" s="62" t="s">
        <v>73</v>
      </c>
      <c r="L114" s="54"/>
      <c r="M114" s="71"/>
      <c r="N114" s="54" t="s">
        <v>161</v>
      </c>
      <c r="O114" s="58" t="s">
        <v>231</v>
      </c>
      <c r="P114" s="54" t="s">
        <v>2696</v>
      </c>
      <c r="Q114" s="54" t="s">
        <v>3757</v>
      </c>
      <c r="R114" s="204" t="s">
        <v>231</v>
      </c>
      <c r="S114" s="66">
        <v>46285</v>
      </c>
      <c r="T114" s="66" t="str">
        <f t="shared" si="2"/>
        <v>DONE</v>
      </c>
      <c r="U114" s="205"/>
      <c r="V114" s="210" t="s">
        <v>3758</v>
      </c>
      <c r="W114" s="25">
        <v>51655</v>
      </c>
      <c r="X114" s="69" t="s">
        <v>3759</v>
      </c>
      <c r="Y114" s="69" t="str">
        <f t="shared" si="3"/>
        <v>DONE</v>
      </c>
      <c r="Z114" s="25"/>
      <c r="AA114" s="169"/>
      <c r="AB114" s="25"/>
      <c r="AC114" s="71"/>
      <c r="AD114" s="222"/>
      <c r="AE114" s="222"/>
      <c r="AF114" s="69"/>
      <c r="AG114" s="169"/>
      <c r="AH114" s="170"/>
      <c r="AI114" s="77"/>
      <c r="AJ114" s="80"/>
      <c r="AK114" s="80"/>
      <c r="AL114" s="82"/>
      <c r="AM114" s="82"/>
      <c r="AN114" s="82"/>
      <c r="AO114" s="82"/>
      <c r="AP114" s="82"/>
      <c r="AQ114" s="82"/>
      <c r="AR114" s="5"/>
      <c r="AS114" s="83"/>
      <c r="AT114" s="85"/>
      <c r="AU114" s="84"/>
      <c r="AV114" s="85"/>
      <c r="AW114" s="86"/>
      <c r="AX114" s="85"/>
      <c r="AY114" s="86"/>
      <c r="AZ114" s="171"/>
      <c r="BA114" s="85"/>
      <c r="BB114" s="85"/>
      <c r="BC114" s="90"/>
      <c r="BD114" s="90"/>
      <c r="BE114" s="85"/>
      <c r="BF114" s="22"/>
      <c r="BG114" s="22"/>
      <c r="BH114" s="10"/>
      <c r="BI114" s="10"/>
      <c r="BJ114" s="10"/>
      <c r="BK114" s="10"/>
      <c r="BL114" s="10"/>
      <c r="BM114" s="10"/>
      <c r="BN114" s="12"/>
      <c r="BO114" s="12"/>
    </row>
    <row r="115" spans="1:67" ht="13.5" customHeight="1" x14ac:dyDescent="0.35">
      <c r="A115" s="25">
        <f t="shared" si="0"/>
        <v>113</v>
      </c>
      <c r="B115" s="144">
        <v>46275</v>
      </c>
      <c r="C115" s="54" t="s">
        <v>3669</v>
      </c>
      <c r="D115" s="54" t="s">
        <v>3762</v>
      </c>
      <c r="E115" s="54" t="s">
        <v>3763</v>
      </c>
      <c r="F115" s="54">
        <v>1</v>
      </c>
      <c r="G115" s="54" t="s">
        <v>65</v>
      </c>
      <c r="H115" s="54" t="str">
        <f t="shared" si="1"/>
        <v>DONE</v>
      </c>
      <c r="I115" s="54" t="s">
        <v>231</v>
      </c>
      <c r="J115" s="62" t="s">
        <v>73</v>
      </c>
      <c r="K115" s="62" t="s">
        <v>73</v>
      </c>
      <c r="L115" s="54"/>
      <c r="M115" s="71"/>
      <c r="N115" s="54" t="s">
        <v>161</v>
      </c>
      <c r="O115" s="58" t="s">
        <v>231</v>
      </c>
      <c r="P115" s="54" t="s">
        <v>2696</v>
      </c>
      <c r="Q115" s="54" t="s">
        <v>3757</v>
      </c>
      <c r="R115" s="204" t="s">
        <v>231</v>
      </c>
      <c r="S115" s="66">
        <v>46285</v>
      </c>
      <c r="T115" s="66" t="str">
        <f t="shared" si="2"/>
        <v>DONE</v>
      </c>
      <c r="U115" s="205"/>
      <c r="V115" s="210" t="s">
        <v>3758</v>
      </c>
      <c r="W115" s="25">
        <v>51655</v>
      </c>
      <c r="X115" s="69" t="s">
        <v>3759</v>
      </c>
      <c r="Y115" s="69" t="str">
        <f t="shared" si="3"/>
        <v>DONE</v>
      </c>
      <c r="Z115" s="25"/>
      <c r="AA115" s="169"/>
      <c r="AB115" s="25"/>
      <c r="AC115" s="71"/>
      <c r="AD115" s="222"/>
      <c r="AE115" s="222"/>
      <c r="AF115" s="69"/>
      <c r="AG115" s="169"/>
      <c r="AH115" s="170"/>
      <c r="AI115" s="77"/>
      <c r="AJ115" s="80"/>
      <c r="AK115" s="80"/>
      <c r="AL115" s="82"/>
      <c r="AM115" s="82"/>
      <c r="AN115" s="82"/>
      <c r="AO115" s="82"/>
      <c r="AP115" s="82"/>
      <c r="AQ115" s="82"/>
      <c r="AR115" s="5"/>
      <c r="AS115" s="83"/>
      <c r="AT115" s="85"/>
      <c r="AU115" s="84"/>
      <c r="AV115" s="85"/>
      <c r="AW115" s="86"/>
      <c r="AX115" s="85"/>
      <c r="AY115" s="86"/>
      <c r="AZ115" s="171"/>
      <c r="BA115" s="85"/>
      <c r="BB115" s="85"/>
      <c r="BC115" s="90"/>
      <c r="BD115" s="90"/>
      <c r="BE115" s="85"/>
      <c r="BF115" s="22"/>
      <c r="BG115" s="22"/>
      <c r="BH115" s="10"/>
      <c r="BI115" s="10"/>
      <c r="BJ115" s="10"/>
      <c r="BK115" s="10"/>
      <c r="BL115" s="10"/>
      <c r="BM115" s="10"/>
      <c r="BN115" s="12"/>
      <c r="BO115" s="12"/>
    </row>
    <row r="116" spans="1:67" ht="13.5" customHeight="1" x14ac:dyDescent="0.35">
      <c r="A116" s="25">
        <f t="shared" si="0"/>
        <v>114</v>
      </c>
      <c r="B116" s="144">
        <v>46275</v>
      </c>
      <c r="C116" s="54" t="s">
        <v>3669</v>
      </c>
      <c r="D116" s="54" t="s">
        <v>3764</v>
      </c>
      <c r="E116" s="54" t="s">
        <v>3765</v>
      </c>
      <c r="F116" s="54">
        <v>1</v>
      </c>
      <c r="G116" s="54" t="s">
        <v>65</v>
      </c>
      <c r="H116" s="54" t="str">
        <f t="shared" si="1"/>
        <v>DONE</v>
      </c>
      <c r="I116" s="54" t="s">
        <v>231</v>
      </c>
      <c r="J116" s="62" t="s">
        <v>73</v>
      </c>
      <c r="K116" s="62" t="s">
        <v>73</v>
      </c>
      <c r="L116" s="54"/>
      <c r="M116" s="71"/>
      <c r="N116" s="54" t="s">
        <v>161</v>
      </c>
      <c r="O116" s="58" t="s">
        <v>231</v>
      </c>
      <c r="P116" s="54" t="s">
        <v>2696</v>
      </c>
      <c r="Q116" s="54" t="s">
        <v>3757</v>
      </c>
      <c r="R116" s="204" t="s">
        <v>231</v>
      </c>
      <c r="S116" s="66">
        <v>46285</v>
      </c>
      <c r="T116" s="66" t="str">
        <f t="shared" si="2"/>
        <v>DONE</v>
      </c>
      <c r="U116" s="205"/>
      <c r="V116" s="210" t="s">
        <v>3758</v>
      </c>
      <c r="W116" s="25">
        <v>51655</v>
      </c>
      <c r="X116" s="69" t="s">
        <v>3759</v>
      </c>
      <c r="Y116" s="69" t="str">
        <f t="shared" si="3"/>
        <v>DONE</v>
      </c>
      <c r="Z116" s="25"/>
      <c r="AA116" s="169"/>
      <c r="AB116" s="25"/>
      <c r="AC116" s="71"/>
      <c r="AD116" s="222"/>
      <c r="AE116" s="222"/>
      <c r="AF116" s="69"/>
      <c r="AG116" s="169"/>
      <c r="AH116" s="170"/>
      <c r="AI116" s="77"/>
      <c r="AJ116" s="80"/>
      <c r="AK116" s="80"/>
      <c r="AL116" s="82"/>
      <c r="AM116" s="82"/>
      <c r="AN116" s="82"/>
      <c r="AO116" s="82"/>
      <c r="AP116" s="82"/>
      <c r="AQ116" s="82"/>
      <c r="AR116" s="5"/>
      <c r="AS116" s="83"/>
      <c r="AT116" s="85"/>
      <c r="AU116" s="84"/>
      <c r="AV116" s="85"/>
      <c r="AW116" s="86"/>
      <c r="AX116" s="85"/>
      <c r="AY116" s="86"/>
      <c r="AZ116" s="171"/>
      <c r="BA116" s="85"/>
      <c r="BB116" s="85"/>
      <c r="BC116" s="90"/>
      <c r="BD116" s="90"/>
      <c r="BE116" s="85"/>
      <c r="BF116" s="22"/>
      <c r="BG116" s="22"/>
      <c r="BH116" s="10"/>
      <c r="BI116" s="10"/>
      <c r="BJ116" s="10"/>
      <c r="BK116" s="10"/>
      <c r="BL116" s="10"/>
      <c r="BM116" s="10"/>
      <c r="BN116" s="12"/>
      <c r="BO116" s="12"/>
    </row>
    <row r="117" spans="1:67" ht="13.5" customHeight="1" x14ac:dyDescent="0.35">
      <c r="A117" s="25">
        <f t="shared" si="0"/>
        <v>115</v>
      </c>
      <c r="B117" s="144">
        <v>46275</v>
      </c>
      <c r="C117" s="54" t="s">
        <v>3669</v>
      </c>
      <c r="D117" s="54" t="s">
        <v>1377</v>
      </c>
      <c r="E117" s="54" t="s">
        <v>3403</v>
      </c>
      <c r="F117" s="54">
        <v>1</v>
      </c>
      <c r="G117" s="54" t="s">
        <v>65</v>
      </c>
      <c r="H117" s="54" t="str">
        <f t="shared" si="1"/>
        <v>DONE</v>
      </c>
      <c r="I117" s="54" t="s">
        <v>231</v>
      </c>
      <c r="J117" s="62" t="s">
        <v>73</v>
      </c>
      <c r="K117" s="62" t="s">
        <v>73</v>
      </c>
      <c r="L117" s="54"/>
      <c r="M117" s="71"/>
      <c r="N117" s="54" t="s">
        <v>161</v>
      </c>
      <c r="O117" s="58" t="s">
        <v>231</v>
      </c>
      <c r="P117" s="54" t="s">
        <v>2696</v>
      </c>
      <c r="Q117" s="54" t="s">
        <v>3757</v>
      </c>
      <c r="R117" s="204" t="s">
        <v>231</v>
      </c>
      <c r="S117" s="66">
        <v>46285</v>
      </c>
      <c r="T117" s="66" t="str">
        <f t="shared" si="2"/>
        <v>DONE</v>
      </c>
      <c r="U117" s="205"/>
      <c r="V117" s="210" t="s">
        <v>3758</v>
      </c>
      <c r="W117" s="25">
        <v>51655</v>
      </c>
      <c r="X117" s="69" t="s">
        <v>3759</v>
      </c>
      <c r="Y117" s="69" t="str">
        <f t="shared" si="3"/>
        <v>DONE</v>
      </c>
      <c r="Z117" s="25"/>
      <c r="AA117" s="164"/>
      <c r="AB117" s="25"/>
      <c r="AC117" s="71"/>
      <c r="AD117" s="222"/>
      <c r="AE117" s="222"/>
      <c r="AF117" s="69"/>
      <c r="AG117" s="169"/>
      <c r="AH117" s="170"/>
      <c r="AI117" s="77"/>
      <c r="AJ117" s="80"/>
      <c r="AK117" s="80"/>
      <c r="AL117" s="82"/>
      <c r="AM117" s="82"/>
      <c r="AN117" s="82"/>
      <c r="AO117" s="82"/>
      <c r="AP117" s="82"/>
      <c r="AQ117" s="82"/>
      <c r="AR117" s="5"/>
      <c r="AS117" s="83"/>
      <c r="AT117" s="85"/>
      <c r="AU117" s="84"/>
      <c r="AV117" s="85"/>
      <c r="AW117" s="86"/>
      <c r="AX117" s="85"/>
      <c r="AY117" s="86"/>
      <c r="AZ117" s="171"/>
      <c r="BA117" s="85"/>
      <c r="BB117" s="85"/>
      <c r="BC117" s="90"/>
      <c r="BD117" s="90"/>
      <c r="BE117" s="85"/>
      <c r="BF117" s="22"/>
      <c r="BG117" s="22"/>
      <c r="BH117" s="10"/>
      <c r="BI117" s="10"/>
      <c r="BJ117" s="10"/>
      <c r="BK117" s="10"/>
      <c r="BL117" s="10"/>
      <c r="BM117" s="10"/>
      <c r="BN117" s="12"/>
      <c r="BO117" s="12"/>
    </row>
    <row r="118" spans="1:67" ht="13.5" customHeight="1" x14ac:dyDescent="0.35">
      <c r="A118" s="25">
        <f t="shared" si="0"/>
        <v>116</v>
      </c>
      <c r="B118" s="144">
        <v>46275</v>
      </c>
      <c r="C118" s="54" t="s">
        <v>3669</v>
      </c>
      <c r="D118" s="54" t="s">
        <v>878</v>
      </c>
      <c r="E118" s="54" t="s">
        <v>879</v>
      </c>
      <c r="F118" s="54">
        <v>4</v>
      </c>
      <c r="G118" s="54" t="s">
        <v>65</v>
      </c>
      <c r="H118" s="54" t="str">
        <f t="shared" si="1"/>
        <v>DONE</v>
      </c>
      <c r="I118" s="54" t="s">
        <v>231</v>
      </c>
      <c r="J118" s="62" t="s">
        <v>73</v>
      </c>
      <c r="K118" s="62" t="s">
        <v>73</v>
      </c>
      <c r="L118" s="54"/>
      <c r="M118" s="71"/>
      <c r="N118" s="54" t="s">
        <v>161</v>
      </c>
      <c r="O118" s="58" t="s">
        <v>231</v>
      </c>
      <c r="P118" s="54" t="s">
        <v>2696</v>
      </c>
      <c r="Q118" s="54" t="s">
        <v>3757</v>
      </c>
      <c r="R118" s="204" t="s">
        <v>231</v>
      </c>
      <c r="S118" s="66">
        <v>46285</v>
      </c>
      <c r="T118" s="66" t="str">
        <f t="shared" si="2"/>
        <v>DONE</v>
      </c>
      <c r="U118" s="205"/>
      <c r="V118" s="210" t="s">
        <v>3758</v>
      </c>
      <c r="W118" s="25">
        <v>51655</v>
      </c>
      <c r="X118" s="69" t="s">
        <v>3759</v>
      </c>
      <c r="Y118" s="69" t="str">
        <f t="shared" si="3"/>
        <v>DONE</v>
      </c>
      <c r="Z118" s="25"/>
      <c r="AA118" s="164"/>
      <c r="AB118" s="25"/>
      <c r="AC118" s="71"/>
      <c r="AD118" s="222"/>
      <c r="AE118" s="222"/>
      <c r="AF118" s="69"/>
      <c r="AG118" s="169"/>
      <c r="AH118" s="170"/>
      <c r="AI118" s="77"/>
      <c r="AJ118" s="80"/>
      <c r="AK118" s="80"/>
      <c r="AL118" s="82"/>
      <c r="AM118" s="82"/>
      <c r="AN118" s="82"/>
      <c r="AO118" s="82"/>
      <c r="AP118" s="82"/>
      <c r="AQ118" s="82"/>
      <c r="AR118" s="5"/>
      <c r="AS118" s="83"/>
      <c r="AT118" s="85"/>
      <c r="AU118" s="84"/>
      <c r="AV118" s="85"/>
      <c r="AW118" s="86"/>
      <c r="AX118" s="85"/>
      <c r="AY118" s="86"/>
      <c r="AZ118" s="171"/>
      <c r="BA118" s="85"/>
      <c r="BB118" s="85"/>
      <c r="BC118" s="90"/>
      <c r="BD118" s="90"/>
      <c r="BE118" s="85"/>
      <c r="BF118" s="22"/>
      <c r="BG118" s="22"/>
      <c r="BH118" s="10"/>
      <c r="BI118" s="10"/>
      <c r="BJ118" s="10"/>
      <c r="BK118" s="10"/>
      <c r="BL118" s="10"/>
      <c r="BM118" s="10"/>
      <c r="BN118" s="12"/>
      <c r="BO118" s="12"/>
    </row>
    <row r="119" spans="1:67" ht="13.5" customHeight="1" x14ac:dyDescent="0.35">
      <c r="A119" s="25">
        <f t="shared" si="0"/>
        <v>117</v>
      </c>
      <c r="B119" s="144">
        <v>46275</v>
      </c>
      <c r="C119" s="54" t="s">
        <v>3669</v>
      </c>
      <c r="D119" s="54" t="s">
        <v>855</v>
      </c>
      <c r="E119" s="54" t="s">
        <v>856</v>
      </c>
      <c r="F119" s="54">
        <v>2</v>
      </c>
      <c r="G119" s="54" t="s">
        <v>65</v>
      </c>
      <c r="H119" s="54" t="str">
        <f t="shared" si="1"/>
        <v>DONE</v>
      </c>
      <c r="I119" s="54" t="s">
        <v>231</v>
      </c>
      <c r="J119" s="62" t="s">
        <v>73</v>
      </c>
      <c r="K119" s="62" t="s">
        <v>73</v>
      </c>
      <c r="L119" s="54"/>
      <c r="M119" s="71"/>
      <c r="N119" s="54" t="s">
        <v>161</v>
      </c>
      <c r="O119" s="58" t="s">
        <v>231</v>
      </c>
      <c r="P119" s="54" t="s">
        <v>2696</v>
      </c>
      <c r="Q119" s="54" t="s">
        <v>3757</v>
      </c>
      <c r="R119" s="204" t="s">
        <v>231</v>
      </c>
      <c r="S119" s="66">
        <v>46285</v>
      </c>
      <c r="T119" s="66" t="str">
        <f t="shared" si="2"/>
        <v>DONE</v>
      </c>
      <c r="U119" s="205"/>
      <c r="V119" s="210" t="s">
        <v>3758</v>
      </c>
      <c r="W119" s="25">
        <v>51655</v>
      </c>
      <c r="X119" s="69" t="s">
        <v>3759</v>
      </c>
      <c r="Y119" s="69" t="str">
        <f t="shared" si="3"/>
        <v>DONE</v>
      </c>
      <c r="Z119" s="25"/>
      <c r="AA119" s="169"/>
      <c r="AB119" s="25"/>
      <c r="AC119" s="71"/>
      <c r="AD119" s="222"/>
      <c r="AE119" s="222"/>
      <c r="AF119" s="69"/>
      <c r="AG119" s="169"/>
      <c r="AH119" s="170"/>
      <c r="AI119" s="77"/>
      <c r="AJ119" s="80"/>
      <c r="AK119" s="80"/>
      <c r="AL119" s="82"/>
      <c r="AM119" s="82"/>
      <c r="AN119" s="82"/>
      <c r="AO119" s="82"/>
      <c r="AP119" s="82"/>
      <c r="AQ119" s="82"/>
      <c r="AR119" s="5"/>
      <c r="AS119" s="83"/>
      <c r="AT119" s="85"/>
      <c r="AU119" s="84"/>
      <c r="AV119" s="85"/>
      <c r="AW119" s="86"/>
      <c r="AX119" s="85"/>
      <c r="AY119" s="86"/>
      <c r="AZ119" s="171"/>
      <c r="BA119" s="85"/>
      <c r="BB119" s="85"/>
      <c r="BC119" s="90"/>
      <c r="BD119" s="90"/>
      <c r="BE119" s="85"/>
      <c r="BF119" s="22"/>
      <c r="BG119" s="22"/>
      <c r="BH119" s="10"/>
      <c r="BI119" s="10"/>
      <c r="BJ119" s="10"/>
      <c r="BK119" s="10"/>
      <c r="BL119" s="10"/>
      <c r="BM119" s="10"/>
      <c r="BN119" s="12"/>
      <c r="BO119" s="12"/>
    </row>
    <row r="120" spans="1:67" ht="13.5" customHeight="1" x14ac:dyDescent="0.35">
      <c r="A120" s="25">
        <f t="shared" si="0"/>
        <v>118</v>
      </c>
      <c r="B120" s="144">
        <v>46275</v>
      </c>
      <c r="C120" s="54" t="s">
        <v>3669</v>
      </c>
      <c r="D120" s="54" t="s">
        <v>502</v>
      </c>
      <c r="E120" s="54" t="s">
        <v>503</v>
      </c>
      <c r="F120" s="54">
        <v>2</v>
      </c>
      <c r="G120" s="54" t="s">
        <v>65</v>
      </c>
      <c r="H120" s="54" t="str">
        <f t="shared" si="1"/>
        <v>DONE</v>
      </c>
      <c r="I120" s="54" t="s">
        <v>231</v>
      </c>
      <c r="J120" s="62" t="s">
        <v>73</v>
      </c>
      <c r="K120" s="62" t="s">
        <v>73</v>
      </c>
      <c r="L120" s="54"/>
      <c r="M120" s="71"/>
      <c r="N120" s="54" t="s">
        <v>161</v>
      </c>
      <c r="O120" s="58" t="s">
        <v>231</v>
      </c>
      <c r="P120" s="54" t="s">
        <v>2696</v>
      </c>
      <c r="Q120" s="54" t="s">
        <v>3757</v>
      </c>
      <c r="R120" s="204" t="s">
        <v>231</v>
      </c>
      <c r="S120" s="66">
        <v>46285</v>
      </c>
      <c r="T120" s="66" t="str">
        <f t="shared" si="2"/>
        <v>DONE</v>
      </c>
      <c r="U120" s="205"/>
      <c r="V120" s="210" t="s">
        <v>3758</v>
      </c>
      <c r="W120" s="25">
        <v>51655</v>
      </c>
      <c r="X120" s="69" t="s">
        <v>3759</v>
      </c>
      <c r="Y120" s="69" t="str">
        <f t="shared" si="3"/>
        <v>DONE</v>
      </c>
      <c r="Z120" s="25"/>
      <c r="AA120" s="169"/>
      <c r="AB120" s="25"/>
      <c r="AC120" s="71"/>
      <c r="AD120" s="222"/>
      <c r="AE120" s="222"/>
      <c r="AF120" s="69"/>
      <c r="AG120" s="169"/>
      <c r="AH120" s="170"/>
      <c r="AI120" s="77"/>
      <c r="AJ120" s="80"/>
      <c r="AK120" s="80"/>
      <c r="AL120" s="82"/>
      <c r="AM120" s="82"/>
      <c r="AN120" s="82"/>
      <c r="AO120" s="82"/>
      <c r="AP120" s="82"/>
      <c r="AQ120" s="82"/>
      <c r="AR120" s="5"/>
      <c r="AS120" s="83"/>
      <c r="AT120" s="85"/>
      <c r="AU120" s="84"/>
      <c r="AV120" s="85"/>
      <c r="AW120" s="86"/>
      <c r="AX120" s="85"/>
      <c r="AY120" s="86"/>
      <c r="AZ120" s="171"/>
      <c r="BA120" s="85"/>
      <c r="BB120" s="85"/>
      <c r="BC120" s="90"/>
      <c r="BD120" s="90"/>
      <c r="BE120" s="85"/>
      <c r="BF120" s="22"/>
      <c r="BG120" s="22"/>
      <c r="BH120" s="10"/>
      <c r="BI120" s="10"/>
      <c r="BJ120" s="10"/>
      <c r="BK120" s="10"/>
      <c r="BL120" s="10"/>
      <c r="BM120" s="10"/>
      <c r="BN120" s="12"/>
      <c r="BO120" s="12"/>
    </row>
    <row r="121" spans="1:67" ht="13.5" customHeight="1" x14ac:dyDescent="0.35">
      <c r="A121" s="25">
        <f t="shared" si="0"/>
        <v>119</v>
      </c>
      <c r="B121" s="144">
        <v>46275</v>
      </c>
      <c r="C121" s="54" t="s">
        <v>3669</v>
      </c>
      <c r="D121" s="54" t="s">
        <v>429</v>
      </c>
      <c r="E121" s="54" t="s">
        <v>430</v>
      </c>
      <c r="F121" s="54">
        <v>1</v>
      </c>
      <c r="G121" s="54" t="s">
        <v>65</v>
      </c>
      <c r="H121" s="54" t="str">
        <f t="shared" si="1"/>
        <v>DONE</v>
      </c>
      <c r="I121" s="54" t="s">
        <v>231</v>
      </c>
      <c r="J121" s="62" t="s">
        <v>73</v>
      </c>
      <c r="K121" s="62" t="s">
        <v>73</v>
      </c>
      <c r="L121" s="54"/>
      <c r="M121" s="71"/>
      <c r="N121" s="54" t="s">
        <v>161</v>
      </c>
      <c r="O121" s="58" t="s">
        <v>231</v>
      </c>
      <c r="P121" s="54" t="s">
        <v>2696</v>
      </c>
      <c r="Q121" s="54" t="s">
        <v>3757</v>
      </c>
      <c r="R121" s="204" t="s">
        <v>231</v>
      </c>
      <c r="S121" s="66">
        <v>46285</v>
      </c>
      <c r="T121" s="66" t="str">
        <f t="shared" si="2"/>
        <v>DONE</v>
      </c>
      <c r="U121" s="205"/>
      <c r="V121" s="210" t="s">
        <v>3758</v>
      </c>
      <c r="W121" s="25">
        <v>51655</v>
      </c>
      <c r="X121" s="69" t="s">
        <v>3759</v>
      </c>
      <c r="Y121" s="69" t="str">
        <f t="shared" si="3"/>
        <v>DONE</v>
      </c>
      <c r="Z121" s="25"/>
      <c r="AA121" s="169"/>
      <c r="AB121" s="25"/>
      <c r="AC121" s="71"/>
      <c r="AD121" s="222"/>
      <c r="AE121" s="222"/>
      <c r="AF121" s="69"/>
      <c r="AG121" s="169"/>
      <c r="AH121" s="170"/>
      <c r="AI121" s="77"/>
      <c r="AJ121" s="80"/>
      <c r="AK121" s="80"/>
      <c r="AL121" s="82"/>
      <c r="AM121" s="82"/>
      <c r="AN121" s="82"/>
      <c r="AO121" s="82"/>
      <c r="AP121" s="82"/>
      <c r="AQ121" s="82"/>
      <c r="AR121" s="5"/>
      <c r="AS121" s="83"/>
      <c r="AT121" s="85"/>
      <c r="AU121" s="84"/>
      <c r="AV121" s="85"/>
      <c r="AW121" s="86"/>
      <c r="AX121" s="85"/>
      <c r="AY121" s="86"/>
      <c r="AZ121" s="171"/>
      <c r="BA121" s="85"/>
      <c r="BB121" s="85"/>
      <c r="BC121" s="90"/>
      <c r="BD121" s="90"/>
      <c r="BE121" s="85"/>
      <c r="BF121" s="22"/>
      <c r="BG121" s="22"/>
      <c r="BH121" s="10"/>
      <c r="BI121" s="10"/>
      <c r="BJ121" s="10"/>
      <c r="BK121" s="10"/>
      <c r="BL121" s="10"/>
      <c r="BM121" s="10"/>
      <c r="BN121" s="12"/>
      <c r="BO121" s="12"/>
    </row>
    <row r="122" spans="1:67" ht="13.5" customHeight="1" x14ac:dyDescent="0.35">
      <c r="A122" s="25">
        <f t="shared" si="0"/>
        <v>120</v>
      </c>
      <c r="B122" s="144">
        <v>46275</v>
      </c>
      <c r="C122" s="54" t="s">
        <v>3669</v>
      </c>
      <c r="D122" s="54" t="s">
        <v>2890</v>
      </c>
      <c r="E122" s="54" t="s">
        <v>2891</v>
      </c>
      <c r="F122" s="54">
        <v>1</v>
      </c>
      <c r="G122" s="54" t="s">
        <v>65</v>
      </c>
      <c r="H122" s="54" t="str">
        <f t="shared" si="1"/>
        <v>DONE</v>
      </c>
      <c r="I122" s="54" t="s">
        <v>231</v>
      </c>
      <c r="J122" s="62" t="s">
        <v>73</v>
      </c>
      <c r="K122" s="62" t="s">
        <v>73</v>
      </c>
      <c r="L122" s="54"/>
      <c r="M122" s="71"/>
      <c r="N122" s="54" t="s">
        <v>161</v>
      </c>
      <c r="O122" s="58" t="s">
        <v>231</v>
      </c>
      <c r="P122" s="54" t="s">
        <v>2696</v>
      </c>
      <c r="Q122" s="54" t="s">
        <v>3757</v>
      </c>
      <c r="R122" s="204" t="s">
        <v>231</v>
      </c>
      <c r="S122" s="66">
        <v>46285</v>
      </c>
      <c r="T122" s="66" t="str">
        <f t="shared" si="2"/>
        <v>DONE</v>
      </c>
      <c r="U122" s="205"/>
      <c r="V122" s="210" t="s">
        <v>3758</v>
      </c>
      <c r="W122" s="25">
        <v>51655</v>
      </c>
      <c r="X122" s="69" t="s">
        <v>3759</v>
      </c>
      <c r="Y122" s="69" t="str">
        <f t="shared" si="3"/>
        <v>DONE</v>
      </c>
      <c r="Z122" s="25"/>
      <c r="AA122" s="169"/>
      <c r="AB122" s="25"/>
      <c r="AC122" s="71"/>
      <c r="AD122" s="222"/>
      <c r="AE122" s="222"/>
      <c r="AF122" s="69"/>
      <c r="AG122" s="169"/>
      <c r="AH122" s="170"/>
      <c r="AI122" s="77"/>
      <c r="AJ122" s="80"/>
      <c r="AK122" s="80"/>
      <c r="AL122" s="82"/>
      <c r="AM122" s="82"/>
      <c r="AN122" s="82"/>
      <c r="AO122" s="82"/>
      <c r="AP122" s="82"/>
      <c r="AQ122" s="82"/>
      <c r="AR122" s="5"/>
      <c r="AS122" s="83"/>
      <c r="AT122" s="85"/>
      <c r="AU122" s="84"/>
      <c r="AV122" s="85"/>
      <c r="AW122" s="86"/>
      <c r="AX122" s="85"/>
      <c r="AY122" s="86"/>
      <c r="AZ122" s="171"/>
      <c r="BA122" s="85"/>
      <c r="BB122" s="85"/>
      <c r="BC122" s="90"/>
      <c r="BD122" s="90"/>
      <c r="BE122" s="85"/>
      <c r="BF122" s="22"/>
      <c r="BG122" s="22"/>
      <c r="BH122" s="10"/>
      <c r="BI122" s="10"/>
      <c r="BJ122" s="10"/>
      <c r="BK122" s="10"/>
      <c r="BL122" s="10"/>
      <c r="BM122" s="10"/>
      <c r="BN122" s="12"/>
      <c r="BO122" s="12"/>
    </row>
    <row r="123" spans="1:67" ht="13.5" customHeight="1" x14ac:dyDescent="0.35">
      <c r="A123" s="25">
        <f t="shared" si="0"/>
        <v>121</v>
      </c>
      <c r="B123" s="144">
        <v>46275</v>
      </c>
      <c r="C123" s="54" t="s">
        <v>3669</v>
      </c>
      <c r="D123" s="54" t="s">
        <v>314</v>
      </c>
      <c r="E123" s="54" t="s">
        <v>315</v>
      </c>
      <c r="F123" s="54">
        <v>4</v>
      </c>
      <c r="G123" s="54" t="s">
        <v>65</v>
      </c>
      <c r="H123" s="54" t="str">
        <f t="shared" si="1"/>
        <v>DONE</v>
      </c>
      <c r="I123" s="54" t="s">
        <v>231</v>
      </c>
      <c r="J123" s="62" t="s">
        <v>73</v>
      </c>
      <c r="K123" s="62" t="s">
        <v>73</v>
      </c>
      <c r="L123" s="54"/>
      <c r="M123" s="71"/>
      <c r="N123" s="54" t="s">
        <v>161</v>
      </c>
      <c r="O123" s="58" t="s">
        <v>231</v>
      </c>
      <c r="P123" s="54" t="s">
        <v>2696</v>
      </c>
      <c r="Q123" s="54" t="s">
        <v>3757</v>
      </c>
      <c r="R123" s="204" t="s">
        <v>231</v>
      </c>
      <c r="S123" s="66">
        <v>46285</v>
      </c>
      <c r="T123" s="66" t="str">
        <f t="shared" si="2"/>
        <v>DONE</v>
      </c>
      <c r="U123" s="205"/>
      <c r="V123" s="210" t="s">
        <v>3758</v>
      </c>
      <c r="W123" s="25">
        <v>51655</v>
      </c>
      <c r="X123" s="69" t="s">
        <v>3759</v>
      </c>
      <c r="Y123" s="69" t="str">
        <f t="shared" si="3"/>
        <v>DONE</v>
      </c>
      <c r="Z123" s="25"/>
      <c r="AA123" s="169"/>
      <c r="AB123" s="25"/>
      <c r="AC123" s="71"/>
      <c r="AD123" s="222"/>
      <c r="AE123" s="222"/>
      <c r="AF123" s="69"/>
      <c r="AG123" s="169"/>
      <c r="AH123" s="170"/>
      <c r="AI123" s="77"/>
      <c r="AJ123" s="80"/>
      <c r="AK123" s="80"/>
      <c r="AL123" s="82"/>
      <c r="AM123" s="82"/>
      <c r="AN123" s="82"/>
      <c r="AO123" s="82"/>
      <c r="AP123" s="82"/>
      <c r="AQ123" s="82"/>
      <c r="AR123" s="5"/>
      <c r="AS123" s="83"/>
      <c r="AT123" s="85"/>
      <c r="AU123" s="84"/>
      <c r="AV123" s="85"/>
      <c r="AW123" s="86"/>
      <c r="AX123" s="85"/>
      <c r="AY123" s="86"/>
      <c r="AZ123" s="171"/>
      <c r="BA123" s="85"/>
      <c r="BB123" s="85"/>
      <c r="BC123" s="90"/>
      <c r="BD123" s="90"/>
      <c r="BE123" s="85"/>
      <c r="BF123" s="22"/>
      <c r="BG123" s="22"/>
      <c r="BH123" s="10"/>
      <c r="BI123" s="10"/>
      <c r="BJ123" s="10"/>
      <c r="BK123" s="10"/>
      <c r="BL123" s="10"/>
      <c r="BM123" s="10"/>
      <c r="BN123" s="12"/>
      <c r="BO123" s="12"/>
    </row>
    <row r="124" spans="1:67" ht="13.5" customHeight="1" x14ac:dyDescent="0.35">
      <c r="A124" s="25">
        <f t="shared" si="0"/>
        <v>122</v>
      </c>
      <c r="B124" s="144">
        <v>46275</v>
      </c>
      <c r="C124" s="54" t="s">
        <v>3669</v>
      </c>
      <c r="D124" s="54" t="s">
        <v>303</v>
      </c>
      <c r="E124" s="54" t="s">
        <v>304</v>
      </c>
      <c r="F124" s="54">
        <v>2</v>
      </c>
      <c r="G124" s="54" t="s">
        <v>65</v>
      </c>
      <c r="H124" s="54" t="str">
        <f t="shared" si="1"/>
        <v>DONE</v>
      </c>
      <c r="I124" s="54" t="s">
        <v>231</v>
      </c>
      <c r="J124" s="62" t="s">
        <v>73</v>
      </c>
      <c r="K124" s="62" t="s">
        <v>73</v>
      </c>
      <c r="L124" s="54"/>
      <c r="M124" s="71"/>
      <c r="N124" s="54" t="s">
        <v>161</v>
      </c>
      <c r="O124" s="58" t="s">
        <v>231</v>
      </c>
      <c r="P124" s="54" t="s">
        <v>2696</v>
      </c>
      <c r="Q124" s="54" t="s">
        <v>3757</v>
      </c>
      <c r="R124" s="204" t="s">
        <v>231</v>
      </c>
      <c r="S124" s="66">
        <v>46285</v>
      </c>
      <c r="T124" s="66" t="str">
        <f t="shared" si="2"/>
        <v>DONE</v>
      </c>
      <c r="U124" s="205"/>
      <c r="V124" s="210" t="s">
        <v>3758</v>
      </c>
      <c r="W124" s="25">
        <v>51655</v>
      </c>
      <c r="X124" s="69" t="s">
        <v>3759</v>
      </c>
      <c r="Y124" s="69" t="str">
        <f t="shared" si="3"/>
        <v>DONE</v>
      </c>
      <c r="Z124" s="25"/>
      <c r="AA124" s="169"/>
      <c r="AB124" s="25"/>
      <c r="AC124" s="71"/>
      <c r="AD124" s="222"/>
      <c r="AE124" s="222"/>
      <c r="AF124" s="69"/>
      <c r="AG124" s="169"/>
      <c r="AH124" s="170"/>
      <c r="AI124" s="77"/>
      <c r="AJ124" s="80"/>
      <c r="AK124" s="80"/>
      <c r="AL124" s="82"/>
      <c r="AM124" s="82"/>
      <c r="AN124" s="82"/>
      <c r="AO124" s="82"/>
      <c r="AP124" s="82"/>
      <c r="AQ124" s="82"/>
      <c r="AR124" s="5"/>
      <c r="AS124" s="83"/>
      <c r="AT124" s="85"/>
      <c r="AU124" s="84"/>
      <c r="AV124" s="85"/>
      <c r="AW124" s="86"/>
      <c r="AX124" s="85"/>
      <c r="AY124" s="86"/>
      <c r="AZ124" s="171"/>
      <c r="BA124" s="85"/>
      <c r="BB124" s="85"/>
      <c r="BC124" s="90"/>
      <c r="BD124" s="90"/>
      <c r="BE124" s="85"/>
      <c r="BF124" s="22"/>
      <c r="BG124" s="22"/>
      <c r="BH124" s="10"/>
      <c r="BI124" s="10"/>
      <c r="BJ124" s="10"/>
      <c r="BK124" s="10"/>
      <c r="BL124" s="10"/>
      <c r="BM124" s="10"/>
      <c r="BN124" s="12"/>
      <c r="BO124" s="12"/>
    </row>
    <row r="125" spans="1:67" ht="13.5" customHeight="1" x14ac:dyDescent="0.35">
      <c r="A125" s="25">
        <f t="shared" si="0"/>
        <v>123</v>
      </c>
      <c r="B125" s="144">
        <v>46275</v>
      </c>
      <c r="C125" s="54" t="s">
        <v>3669</v>
      </c>
      <c r="D125" s="54" t="s">
        <v>473</v>
      </c>
      <c r="E125" s="54" t="s">
        <v>474</v>
      </c>
      <c r="F125" s="54">
        <v>4</v>
      </c>
      <c r="G125" s="54" t="s">
        <v>65</v>
      </c>
      <c r="H125" s="54" t="str">
        <f t="shared" si="1"/>
        <v>DONE</v>
      </c>
      <c r="I125" s="54" t="s">
        <v>231</v>
      </c>
      <c r="J125" s="62" t="s">
        <v>73</v>
      </c>
      <c r="K125" s="62" t="s">
        <v>73</v>
      </c>
      <c r="L125" s="54"/>
      <c r="M125" s="71"/>
      <c r="N125" s="54" t="s">
        <v>161</v>
      </c>
      <c r="O125" s="58" t="s">
        <v>231</v>
      </c>
      <c r="P125" s="54" t="s">
        <v>2696</v>
      </c>
      <c r="Q125" s="54" t="s">
        <v>3757</v>
      </c>
      <c r="R125" s="204" t="s">
        <v>231</v>
      </c>
      <c r="S125" s="66">
        <v>46285</v>
      </c>
      <c r="T125" s="66" t="str">
        <f t="shared" si="2"/>
        <v>DONE</v>
      </c>
      <c r="U125" s="205"/>
      <c r="V125" s="210" t="s">
        <v>3758</v>
      </c>
      <c r="W125" s="25">
        <v>51655</v>
      </c>
      <c r="X125" s="69" t="s">
        <v>3759</v>
      </c>
      <c r="Y125" s="69" t="str">
        <f t="shared" si="3"/>
        <v>DONE</v>
      </c>
      <c r="Z125" s="25"/>
      <c r="AA125" s="169"/>
      <c r="AB125" s="25"/>
      <c r="AC125" s="71"/>
      <c r="AD125" s="222"/>
      <c r="AE125" s="222"/>
      <c r="AF125" s="69"/>
      <c r="AG125" s="169"/>
      <c r="AH125" s="170"/>
      <c r="AI125" s="77"/>
      <c r="AJ125" s="80"/>
      <c r="AK125" s="80"/>
      <c r="AL125" s="82"/>
      <c r="AM125" s="82"/>
      <c r="AN125" s="82"/>
      <c r="AO125" s="82"/>
      <c r="AP125" s="82"/>
      <c r="AQ125" s="82"/>
      <c r="AR125" s="5"/>
      <c r="AS125" s="83"/>
      <c r="AT125" s="85"/>
      <c r="AU125" s="84"/>
      <c r="AV125" s="85"/>
      <c r="AW125" s="86"/>
      <c r="AX125" s="85"/>
      <c r="AY125" s="86"/>
      <c r="AZ125" s="171"/>
      <c r="BA125" s="85"/>
      <c r="BB125" s="85"/>
      <c r="BC125" s="90"/>
      <c r="BD125" s="90"/>
      <c r="BE125" s="85"/>
      <c r="BF125" s="22"/>
      <c r="BG125" s="22"/>
      <c r="BH125" s="10"/>
      <c r="BI125" s="10"/>
      <c r="BJ125" s="10"/>
      <c r="BK125" s="10"/>
      <c r="BL125" s="10"/>
      <c r="BM125" s="10"/>
      <c r="BN125" s="12"/>
      <c r="BO125" s="12"/>
    </row>
    <row r="126" spans="1:67" ht="13.5" customHeight="1" x14ac:dyDescent="0.35">
      <c r="A126" s="25">
        <f t="shared" si="0"/>
        <v>124</v>
      </c>
      <c r="B126" s="144">
        <v>46275</v>
      </c>
      <c r="C126" s="54" t="s">
        <v>3669</v>
      </c>
      <c r="D126" s="54" t="s">
        <v>3771</v>
      </c>
      <c r="E126" s="54" t="s">
        <v>3772</v>
      </c>
      <c r="F126" s="54">
        <v>1</v>
      </c>
      <c r="G126" s="54" t="s">
        <v>65</v>
      </c>
      <c r="H126" s="54" t="str">
        <f t="shared" si="1"/>
        <v>DONE</v>
      </c>
      <c r="I126" s="54" t="s">
        <v>231</v>
      </c>
      <c r="J126" s="62" t="s">
        <v>73</v>
      </c>
      <c r="K126" s="62" t="s">
        <v>73</v>
      </c>
      <c r="L126" s="54"/>
      <c r="M126" s="71"/>
      <c r="N126" s="54" t="s">
        <v>161</v>
      </c>
      <c r="O126" s="58" t="s">
        <v>231</v>
      </c>
      <c r="P126" s="54" t="s">
        <v>2696</v>
      </c>
      <c r="Q126" s="54" t="s">
        <v>3757</v>
      </c>
      <c r="R126" s="204" t="s">
        <v>231</v>
      </c>
      <c r="S126" s="66">
        <v>46285</v>
      </c>
      <c r="T126" s="66" t="str">
        <f t="shared" si="2"/>
        <v>DONE</v>
      </c>
      <c r="U126" s="205"/>
      <c r="V126" s="210" t="s">
        <v>3758</v>
      </c>
      <c r="W126" s="25">
        <v>51655</v>
      </c>
      <c r="X126" s="69" t="s">
        <v>3759</v>
      </c>
      <c r="Y126" s="69" t="str">
        <f t="shared" si="3"/>
        <v>DONE</v>
      </c>
      <c r="Z126" s="25"/>
      <c r="AA126" s="169"/>
      <c r="AB126" s="25"/>
      <c r="AC126" s="71"/>
      <c r="AD126" s="222"/>
      <c r="AE126" s="222"/>
      <c r="AF126" s="69"/>
      <c r="AG126" s="169"/>
      <c r="AH126" s="170"/>
      <c r="AI126" s="77"/>
      <c r="AJ126" s="80"/>
      <c r="AK126" s="80"/>
      <c r="AL126" s="82"/>
      <c r="AM126" s="82"/>
      <c r="AN126" s="82"/>
      <c r="AO126" s="82"/>
      <c r="AP126" s="82"/>
      <c r="AQ126" s="82"/>
      <c r="AR126" s="5"/>
      <c r="AS126" s="83"/>
      <c r="AT126" s="85"/>
      <c r="AU126" s="84"/>
      <c r="AV126" s="85"/>
      <c r="AW126" s="86"/>
      <c r="AX126" s="85"/>
      <c r="AY126" s="86"/>
      <c r="AZ126" s="171"/>
      <c r="BA126" s="85"/>
      <c r="BB126" s="85"/>
      <c r="BC126" s="90"/>
      <c r="BD126" s="90"/>
      <c r="BE126" s="85"/>
      <c r="BF126" s="22"/>
      <c r="BG126" s="22"/>
      <c r="BH126" s="10"/>
      <c r="BI126" s="10"/>
      <c r="BJ126" s="10"/>
      <c r="BK126" s="10"/>
      <c r="BL126" s="10"/>
      <c r="BM126" s="10"/>
      <c r="BN126" s="12"/>
      <c r="BO126" s="12"/>
    </row>
    <row r="127" spans="1:67" ht="13.5" customHeight="1" x14ac:dyDescent="0.35">
      <c r="A127" s="25">
        <f t="shared" si="0"/>
        <v>125</v>
      </c>
      <c r="B127" s="144">
        <v>46275</v>
      </c>
      <c r="C127" s="54" t="s">
        <v>3669</v>
      </c>
      <c r="D127" s="54" t="s">
        <v>3773</v>
      </c>
      <c r="E127" s="54" t="s">
        <v>3774</v>
      </c>
      <c r="F127" s="54">
        <v>1</v>
      </c>
      <c r="G127" s="54" t="s">
        <v>65</v>
      </c>
      <c r="H127" s="54" t="str">
        <f t="shared" si="1"/>
        <v>DONE</v>
      </c>
      <c r="I127" s="54" t="s">
        <v>231</v>
      </c>
      <c r="J127" s="62" t="s">
        <v>73</v>
      </c>
      <c r="K127" s="62" t="s">
        <v>73</v>
      </c>
      <c r="L127" s="54"/>
      <c r="M127" s="71"/>
      <c r="N127" s="54" t="s">
        <v>161</v>
      </c>
      <c r="O127" s="58" t="s">
        <v>231</v>
      </c>
      <c r="P127" s="54" t="s">
        <v>2696</v>
      </c>
      <c r="Q127" s="54" t="s">
        <v>3757</v>
      </c>
      <c r="R127" s="204" t="s">
        <v>231</v>
      </c>
      <c r="S127" s="66">
        <v>46285</v>
      </c>
      <c r="T127" s="66" t="str">
        <f t="shared" si="2"/>
        <v>DONE</v>
      </c>
      <c r="U127" s="205"/>
      <c r="V127" s="210" t="s">
        <v>3758</v>
      </c>
      <c r="W127" s="25">
        <v>51655</v>
      </c>
      <c r="X127" s="69" t="s">
        <v>3759</v>
      </c>
      <c r="Y127" s="69" t="str">
        <f t="shared" si="3"/>
        <v>DONE</v>
      </c>
      <c r="Z127" s="25"/>
      <c r="AA127" s="169"/>
      <c r="AB127" s="25"/>
      <c r="AC127" s="71"/>
      <c r="AD127" s="222"/>
      <c r="AE127" s="222"/>
      <c r="AF127" s="69"/>
      <c r="AG127" s="169"/>
      <c r="AH127" s="170"/>
      <c r="AI127" s="77"/>
      <c r="AJ127" s="80"/>
      <c r="AK127" s="80"/>
      <c r="AL127" s="82"/>
      <c r="AM127" s="82"/>
      <c r="AN127" s="82"/>
      <c r="AO127" s="82"/>
      <c r="AP127" s="82"/>
      <c r="AQ127" s="82"/>
      <c r="AR127" s="5"/>
      <c r="AS127" s="83"/>
      <c r="AT127" s="85"/>
      <c r="AU127" s="84"/>
      <c r="AV127" s="85"/>
      <c r="AW127" s="86"/>
      <c r="AX127" s="85"/>
      <c r="AY127" s="86"/>
      <c r="AZ127" s="171"/>
      <c r="BA127" s="85"/>
      <c r="BB127" s="85"/>
      <c r="BC127" s="90"/>
      <c r="BD127" s="90"/>
      <c r="BE127" s="85"/>
      <c r="BF127" s="22"/>
      <c r="BG127" s="22"/>
      <c r="BH127" s="10"/>
      <c r="BI127" s="10"/>
      <c r="BJ127" s="10"/>
      <c r="BK127" s="10"/>
      <c r="BL127" s="10"/>
      <c r="BM127" s="10"/>
      <c r="BN127" s="12"/>
      <c r="BO127" s="12"/>
    </row>
    <row r="128" spans="1:67" ht="13.5" customHeight="1" x14ac:dyDescent="0.35">
      <c r="A128" s="25">
        <f t="shared" si="0"/>
        <v>126</v>
      </c>
      <c r="B128" s="144">
        <v>46275</v>
      </c>
      <c r="C128" s="54" t="s">
        <v>3671</v>
      </c>
      <c r="D128" s="54" t="s">
        <v>1580</v>
      </c>
      <c r="E128" s="54" t="s">
        <v>1581</v>
      </c>
      <c r="F128" s="54">
        <v>1</v>
      </c>
      <c r="G128" s="54" t="s">
        <v>3182</v>
      </c>
      <c r="H128" s="54" t="str">
        <f t="shared" si="1"/>
        <v>DONE</v>
      </c>
      <c r="I128" s="54" t="s">
        <v>231</v>
      </c>
      <c r="J128" s="62" t="s">
        <v>73</v>
      </c>
      <c r="K128" s="62" t="s">
        <v>73</v>
      </c>
      <c r="L128" s="54"/>
      <c r="M128" s="71"/>
      <c r="N128" s="54" t="s">
        <v>3775</v>
      </c>
      <c r="O128" s="58" t="s">
        <v>231</v>
      </c>
      <c r="P128" s="54" t="s">
        <v>2696</v>
      </c>
      <c r="Q128" s="54" t="s">
        <v>3757</v>
      </c>
      <c r="R128" s="204" t="s">
        <v>231</v>
      </c>
      <c r="S128" s="66">
        <v>46285</v>
      </c>
      <c r="T128" s="66" t="str">
        <f t="shared" si="2"/>
        <v>DONE</v>
      </c>
      <c r="U128" s="205"/>
      <c r="V128" s="71" t="s">
        <v>3776</v>
      </c>
      <c r="W128" s="25">
        <v>51654</v>
      </c>
      <c r="X128" s="69">
        <v>46296</v>
      </c>
      <c r="Y128" s="69" t="str">
        <f t="shared" si="3"/>
        <v>DONE</v>
      </c>
      <c r="Z128" s="25"/>
      <c r="AA128" s="169"/>
      <c r="AB128" s="25"/>
      <c r="AC128" s="71"/>
      <c r="AD128" s="222"/>
      <c r="AE128" s="222"/>
      <c r="AF128" s="69"/>
      <c r="AG128" s="169"/>
      <c r="AH128" s="170"/>
      <c r="AI128" s="77"/>
      <c r="AJ128" s="80"/>
      <c r="AK128" s="80"/>
      <c r="AL128" s="82"/>
      <c r="AM128" s="82"/>
      <c r="AN128" s="82"/>
      <c r="AO128" s="82"/>
      <c r="AP128" s="82"/>
      <c r="AQ128" s="82"/>
      <c r="AR128" s="5"/>
      <c r="AS128" s="83"/>
      <c r="AT128" s="85"/>
      <c r="AU128" s="84"/>
      <c r="AV128" s="85"/>
      <c r="AW128" s="86"/>
      <c r="AX128" s="85"/>
      <c r="AY128" s="86"/>
      <c r="AZ128" s="171"/>
      <c r="BA128" s="85"/>
      <c r="BB128" s="85"/>
      <c r="BC128" s="90"/>
      <c r="BD128" s="90"/>
      <c r="BE128" s="85"/>
      <c r="BF128" s="22"/>
      <c r="BG128" s="22"/>
      <c r="BH128" s="10"/>
      <c r="BI128" s="10"/>
      <c r="BJ128" s="10"/>
      <c r="BK128" s="10"/>
      <c r="BL128" s="10"/>
      <c r="BM128" s="10"/>
      <c r="BN128" s="12"/>
      <c r="BO128" s="12"/>
    </row>
    <row r="129" spans="1:67" ht="13.5" customHeight="1" x14ac:dyDescent="0.35">
      <c r="A129" s="25">
        <f t="shared" si="0"/>
        <v>127</v>
      </c>
      <c r="B129" s="144">
        <v>46275</v>
      </c>
      <c r="C129" s="54" t="s">
        <v>3671</v>
      </c>
      <c r="D129" s="54" t="s">
        <v>273</v>
      </c>
      <c r="E129" s="54" t="s">
        <v>274</v>
      </c>
      <c r="F129" s="54">
        <v>12</v>
      </c>
      <c r="G129" s="54" t="s">
        <v>65</v>
      </c>
      <c r="H129" s="54" t="str">
        <f t="shared" si="1"/>
        <v>DONE</v>
      </c>
      <c r="I129" s="54" t="s">
        <v>231</v>
      </c>
      <c r="J129" s="62" t="s">
        <v>73</v>
      </c>
      <c r="K129" s="62" t="s">
        <v>73</v>
      </c>
      <c r="L129" s="54"/>
      <c r="M129" s="71"/>
      <c r="N129" s="54" t="s">
        <v>3775</v>
      </c>
      <c r="O129" s="58" t="s">
        <v>231</v>
      </c>
      <c r="P129" s="54" t="s">
        <v>2696</v>
      </c>
      <c r="Q129" s="54" t="s">
        <v>3757</v>
      </c>
      <c r="R129" s="204" t="s">
        <v>231</v>
      </c>
      <c r="S129" s="66">
        <v>46285</v>
      </c>
      <c r="T129" s="66" t="str">
        <f t="shared" si="2"/>
        <v>DONE</v>
      </c>
      <c r="U129" s="205"/>
      <c r="V129" s="71" t="s">
        <v>3776</v>
      </c>
      <c r="W129" s="25">
        <v>51654</v>
      </c>
      <c r="X129" s="69">
        <v>46296</v>
      </c>
      <c r="Y129" s="69" t="str">
        <f t="shared" si="3"/>
        <v>DONE</v>
      </c>
      <c r="Z129" s="25"/>
      <c r="AA129" s="169"/>
      <c r="AB129" s="25"/>
      <c r="AC129" s="71"/>
      <c r="AD129" s="222"/>
      <c r="AE129" s="222"/>
      <c r="AF129" s="69"/>
      <c r="AG129" s="169"/>
      <c r="AH129" s="170"/>
      <c r="AI129" s="77"/>
      <c r="AJ129" s="80"/>
      <c r="AK129" s="80"/>
      <c r="AL129" s="82"/>
      <c r="AM129" s="82"/>
      <c r="AN129" s="82"/>
      <c r="AO129" s="82"/>
      <c r="AP129" s="82"/>
      <c r="AQ129" s="82"/>
      <c r="AR129" s="5"/>
      <c r="AS129" s="83"/>
      <c r="AT129" s="85"/>
      <c r="AU129" s="84"/>
      <c r="AV129" s="85"/>
      <c r="AW129" s="86"/>
      <c r="AX129" s="85"/>
      <c r="AY129" s="86"/>
      <c r="AZ129" s="171"/>
      <c r="BA129" s="85"/>
      <c r="BB129" s="85"/>
      <c r="BC129" s="90"/>
      <c r="BD129" s="90"/>
      <c r="BE129" s="85"/>
      <c r="BF129" s="22"/>
      <c r="BG129" s="22"/>
      <c r="BH129" s="10"/>
      <c r="BI129" s="10"/>
      <c r="BJ129" s="10"/>
      <c r="BK129" s="10"/>
      <c r="BL129" s="10"/>
      <c r="BM129" s="10"/>
      <c r="BN129" s="12"/>
      <c r="BO129" s="12"/>
    </row>
    <row r="130" spans="1:67" ht="13.5" customHeight="1" x14ac:dyDescent="0.35">
      <c r="A130" s="25">
        <f t="shared" si="0"/>
        <v>128</v>
      </c>
      <c r="B130" s="144">
        <v>46275</v>
      </c>
      <c r="C130" s="54" t="s">
        <v>3671</v>
      </c>
      <c r="D130" s="54" t="s">
        <v>899</v>
      </c>
      <c r="E130" s="54" t="s">
        <v>900</v>
      </c>
      <c r="F130" s="54">
        <v>2</v>
      </c>
      <c r="G130" s="54" t="s">
        <v>65</v>
      </c>
      <c r="H130" s="54" t="str">
        <f t="shared" si="1"/>
        <v>DONE</v>
      </c>
      <c r="I130" s="54" t="s">
        <v>231</v>
      </c>
      <c r="J130" s="62" t="s">
        <v>73</v>
      </c>
      <c r="K130" s="62" t="s">
        <v>73</v>
      </c>
      <c r="L130" s="54"/>
      <c r="M130" s="71"/>
      <c r="N130" s="54" t="s">
        <v>3775</v>
      </c>
      <c r="O130" s="58" t="s">
        <v>231</v>
      </c>
      <c r="P130" s="54" t="s">
        <v>2696</v>
      </c>
      <c r="Q130" s="54" t="s">
        <v>3757</v>
      </c>
      <c r="R130" s="204" t="s">
        <v>231</v>
      </c>
      <c r="S130" s="66">
        <v>46285</v>
      </c>
      <c r="T130" s="66" t="str">
        <f t="shared" si="2"/>
        <v>DONE</v>
      </c>
      <c r="U130" s="205"/>
      <c r="V130" s="71" t="s">
        <v>3776</v>
      </c>
      <c r="W130" s="25">
        <v>51654</v>
      </c>
      <c r="X130" s="69">
        <v>46296</v>
      </c>
      <c r="Y130" s="69" t="str">
        <f t="shared" si="3"/>
        <v>DONE</v>
      </c>
      <c r="Z130" s="25"/>
      <c r="AA130" s="169"/>
      <c r="AB130" s="25"/>
      <c r="AC130" s="71"/>
      <c r="AD130" s="222"/>
      <c r="AE130" s="222"/>
      <c r="AF130" s="69"/>
      <c r="AG130" s="169"/>
      <c r="AH130" s="170"/>
      <c r="AI130" s="77"/>
      <c r="AJ130" s="80"/>
      <c r="AK130" s="80"/>
      <c r="AL130" s="82"/>
      <c r="AM130" s="82"/>
      <c r="AN130" s="82"/>
      <c r="AO130" s="82"/>
      <c r="AP130" s="82"/>
      <c r="AQ130" s="82"/>
      <c r="AR130" s="5"/>
      <c r="AS130" s="83"/>
      <c r="AT130" s="85"/>
      <c r="AU130" s="84"/>
      <c r="AV130" s="85"/>
      <c r="AW130" s="86"/>
      <c r="AX130" s="85"/>
      <c r="AY130" s="86"/>
      <c r="AZ130" s="171"/>
      <c r="BA130" s="85"/>
      <c r="BB130" s="85"/>
      <c r="BC130" s="90"/>
      <c r="BD130" s="90"/>
      <c r="BE130" s="85"/>
      <c r="BF130" s="22"/>
      <c r="BG130" s="22"/>
      <c r="BH130" s="10"/>
      <c r="BI130" s="10"/>
      <c r="BJ130" s="10"/>
      <c r="BK130" s="10"/>
      <c r="BL130" s="10"/>
      <c r="BM130" s="10"/>
      <c r="BN130" s="12"/>
      <c r="BO130" s="12"/>
    </row>
    <row r="131" spans="1:67" ht="13.5" customHeight="1" x14ac:dyDescent="0.35">
      <c r="A131" s="25">
        <f t="shared" si="0"/>
        <v>129</v>
      </c>
      <c r="B131" s="144">
        <v>46275</v>
      </c>
      <c r="C131" s="54" t="s">
        <v>3671</v>
      </c>
      <c r="D131" s="54" t="s">
        <v>798</v>
      </c>
      <c r="E131" s="54" t="s">
        <v>799</v>
      </c>
      <c r="F131" s="54">
        <v>1</v>
      </c>
      <c r="G131" s="54" t="s">
        <v>65</v>
      </c>
      <c r="H131" s="54" t="str">
        <f t="shared" si="1"/>
        <v>DONE</v>
      </c>
      <c r="I131" s="54" t="s">
        <v>231</v>
      </c>
      <c r="J131" s="62" t="s">
        <v>73</v>
      </c>
      <c r="K131" s="62" t="s">
        <v>73</v>
      </c>
      <c r="L131" s="54"/>
      <c r="M131" s="71"/>
      <c r="N131" s="54" t="s">
        <v>3775</v>
      </c>
      <c r="O131" s="58" t="s">
        <v>231</v>
      </c>
      <c r="P131" s="54" t="s">
        <v>2696</v>
      </c>
      <c r="Q131" s="54" t="s">
        <v>3757</v>
      </c>
      <c r="R131" s="204" t="s">
        <v>231</v>
      </c>
      <c r="S131" s="66">
        <v>46285</v>
      </c>
      <c r="T131" s="66" t="str">
        <f t="shared" si="2"/>
        <v>DONE</v>
      </c>
      <c r="U131" s="205"/>
      <c r="V131" s="71" t="s">
        <v>3776</v>
      </c>
      <c r="W131" s="25">
        <v>51654</v>
      </c>
      <c r="X131" s="69">
        <v>46296</v>
      </c>
      <c r="Y131" s="69" t="str">
        <f t="shared" si="3"/>
        <v>DONE</v>
      </c>
      <c r="Z131" s="25"/>
      <c r="AA131" s="169"/>
      <c r="AB131" s="25"/>
      <c r="AC131" s="71"/>
      <c r="AD131" s="222"/>
      <c r="AE131" s="222"/>
      <c r="AF131" s="69"/>
      <c r="AG131" s="169"/>
      <c r="AH131" s="170"/>
      <c r="AI131" s="77"/>
      <c r="AJ131" s="80"/>
      <c r="AK131" s="80"/>
      <c r="AL131" s="82"/>
      <c r="AM131" s="82"/>
      <c r="AN131" s="82"/>
      <c r="AO131" s="82"/>
      <c r="AP131" s="82"/>
      <c r="AQ131" s="82"/>
      <c r="AR131" s="5"/>
      <c r="AS131" s="83"/>
      <c r="AT131" s="85"/>
      <c r="AU131" s="84"/>
      <c r="AV131" s="85"/>
      <c r="AW131" s="86"/>
      <c r="AX131" s="85"/>
      <c r="AY131" s="86"/>
      <c r="AZ131" s="171"/>
      <c r="BA131" s="85"/>
      <c r="BB131" s="85"/>
      <c r="BC131" s="90"/>
      <c r="BD131" s="90"/>
      <c r="BE131" s="85"/>
      <c r="BF131" s="22"/>
      <c r="BG131" s="22"/>
      <c r="BH131" s="10"/>
      <c r="BI131" s="10"/>
      <c r="BJ131" s="10"/>
      <c r="BK131" s="10"/>
      <c r="BL131" s="10"/>
      <c r="BM131" s="10"/>
      <c r="BN131" s="12"/>
      <c r="BO131" s="12"/>
    </row>
    <row r="132" spans="1:67" ht="13.5" customHeight="1" x14ac:dyDescent="0.35">
      <c r="A132" s="25">
        <f t="shared" si="0"/>
        <v>130</v>
      </c>
      <c r="B132" s="144">
        <v>46275</v>
      </c>
      <c r="C132" s="54" t="s">
        <v>3671</v>
      </c>
      <c r="D132" s="54" t="s">
        <v>693</v>
      </c>
      <c r="E132" s="54" t="s">
        <v>694</v>
      </c>
      <c r="F132" s="54">
        <v>4</v>
      </c>
      <c r="G132" s="54" t="s">
        <v>65</v>
      </c>
      <c r="H132" s="54" t="str">
        <f t="shared" si="1"/>
        <v>DONE</v>
      </c>
      <c r="I132" s="54" t="s">
        <v>231</v>
      </c>
      <c r="J132" s="62" t="s">
        <v>73</v>
      </c>
      <c r="K132" s="62" t="s">
        <v>73</v>
      </c>
      <c r="L132" s="54"/>
      <c r="M132" s="71"/>
      <c r="N132" s="54" t="s">
        <v>3775</v>
      </c>
      <c r="O132" s="58" t="s">
        <v>231</v>
      </c>
      <c r="P132" s="54" t="s">
        <v>2696</v>
      </c>
      <c r="Q132" s="54" t="s">
        <v>3757</v>
      </c>
      <c r="R132" s="204" t="s">
        <v>231</v>
      </c>
      <c r="S132" s="66">
        <v>46285</v>
      </c>
      <c r="T132" s="66" t="str">
        <f t="shared" si="2"/>
        <v>DONE</v>
      </c>
      <c r="U132" s="205"/>
      <c r="V132" s="71" t="s">
        <v>3776</v>
      </c>
      <c r="W132" s="25">
        <v>51654</v>
      </c>
      <c r="X132" s="69">
        <v>46296</v>
      </c>
      <c r="Y132" s="69" t="str">
        <f t="shared" si="3"/>
        <v>DONE</v>
      </c>
      <c r="Z132" s="25"/>
      <c r="AA132" s="169"/>
      <c r="AB132" s="25"/>
      <c r="AC132" s="71"/>
      <c r="AD132" s="222"/>
      <c r="AE132" s="222"/>
      <c r="AF132" s="69"/>
      <c r="AG132" s="169"/>
      <c r="AH132" s="170"/>
      <c r="AI132" s="77"/>
      <c r="AJ132" s="80"/>
      <c r="AK132" s="80"/>
      <c r="AL132" s="82"/>
      <c r="AM132" s="82"/>
      <c r="AN132" s="82"/>
      <c r="AO132" s="82"/>
      <c r="AP132" s="82"/>
      <c r="AQ132" s="82"/>
      <c r="AR132" s="5"/>
      <c r="AS132" s="83"/>
      <c r="AT132" s="85"/>
      <c r="AU132" s="84"/>
      <c r="AV132" s="85"/>
      <c r="AW132" s="86"/>
      <c r="AX132" s="85"/>
      <c r="AY132" s="86"/>
      <c r="AZ132" s="171"/>
      <c r="BA132" s="85"/>
      <c r="BB132" s="85"/>
      <c r="BC132" s="90"/>
      <c r="BD132" s="90"/>
      <c r="BE132" s="85"/>
      <c r="BF132" s="22"/>
      <c r="BG132" s="22"/>
      <c r="BH132" s="10"/>
      <c r="BI132" s="10"/>
      <c r="BJ132" s="10"/>
      <c r="BK132" s="10"/>
      <c r="BL132" s="10"/>
      <c r="BM132" s="10"/>
      <c r="BN132" s="12"/>
      <c r="BO132" s="12"/>
    </row>
    <row r="133" spans="1:67" ht="13.5" customHeight="1" x14ac:dyDescent="0.35">
      <c r="A133" s="25">
        <f t="shared" si="0"/>
        <v>131</v>
      </c>
      <c r="B133" s="144">
        <v>46275</v>
      </c>
      <c r="C133" s="54" t="s">
        <v>3671</v>
      </c>
      <c r="D133" s="54" t="s">
        <v>386</v>
      </c>
      <c r="E133" s="54" t="s">
        <v>387</v>
      </c>
      <c r="F133" s="54">
        <v>2</v>
      </c>
      <c r="G133" s="54" t="s">
        <v>65</v>
      </c>
      <c r="H133" s="54" t="str">
        <f t="shared" si="1"/>
        <v>DONE</v>
      </c>
      <c r="I133" s="54" t="s">
        <v>231</v>
      </c>
      <c r="J133" s="62" t="s">
        <v>73</v>
      </c>
      <c r="K133" s="62" t="s">
        <v>73</v>
      </c>
      <c r="L133" s="54"/>
      <c r="M133" s="71"/>
      <c r="N133" s="54" t="s">
        <v>3775</v>
      </c>
      <c r="O133" s="58" t="s">
        <v>231</v>
      </c>
      <c r="P133" s="54" t="s">
        <v>2696</v>
      </c>
      <c r="Q133" s="54" t="s">
        <v>3757</v>
      </c>
      <c r="R133" s="204" t="s">
        <v>231</v>
      </c>
      <c r="S133" s="66">
        <v>46285</v>
      </c>
      <c r="T133" s="66" t="str">
        <f t="shared" si="2"/>
        <v>DONE</v>
      </c>
      <c r="U133" s="205"/>
      <c r="V133" s="71" t="s">
        <v>3776</v>
      </c>
      <c r="W133" s="25">
        <v>51654</v>
      </c>
      <c r="X133" s="69">
        <v>46296</v>
      </c>
      <c r="Y133" s="69" t="str">
        <f t="shared" si="3"/>
        <v>DONE</v>
      </c>
      <c r="Z133" s="25"/>
      <c r="AA133" s="169"/>
      <c r="AB133" s="25"/>
      <c r="AC133" s="71"/>
      <c r="AD133" s="222"/>
      <c r="AE133" s="222"/>
      <c r="AF133" s="69"/>
      <c r="AG133" s="169"/>
      <c r="AH133" s="170"/>
      <c r="AI133" s="77"/>
      <c r="AJ133" s="80"/>
      <c r="AK133" s="80"/>
      <c r="AL133" s="82"/>
      <c r="AM133" s="82"/>
      <c r="AN133" s="82"/>
      <c r="AO133" s="82"/>
      <c r="AP133" s="82"/>
      <c r="AQ133" s="82"/>
      <c r="AR133" s="5"/>
      <c r="AS133" s="83"/>
      <c r="AT133" s="85"/>
      <c r="AU133" s="84"/>
      <c r="AV133" s="85"/>
      <c r="AW133" s="86"/>
      <c r="AX133" s="85"/>
      <c r="AY133" s="86"/>
      <c r="AZ133" s="171"/>
      <c r="BA133" s="85"/>
      <c r="BB133" s="85"/>
      <c r="BC133" s="90"/>
      <c r="BD133" s="90"/>
      <c r="BE133" s="85"/>
      <c r="BF133" s="22"/>
      <c r="BG133" s="22"/>
      <c r="BH133" s="10"/>
      <c r="BI133" s="10"/>
      <c r="BJ133" s="10"/>
      <c r="BK133" s="10"/>
      <c r="BL133" s="10"/>
      <c r="BM133" s="10"/>
      <c r="BN133" s="12"/>
      <c r="BO133" s="12"/>
    </row>
    <row r="134" spans="1:67" ht="13.5" customHeight="1" x14ac:dyDescent="0.35">
      <c r="A134" s="25">
        <f t="shared" si="0"/>
        <v>132</v>
      </c>
      <c r="B134" s="144">
        <v>46275</v>
      </c>
      <c r="C134" s="54" t="s">
        <v>3671</v>
      </c>
      <c r="D134" s="54" t="s">
        <v>309</v>
      </c>
      <c r="E134" s="54" t="s">
        <v>311</v>
      </c>
      <c r="F134" s="54">
        <v>8</v>
      </c>
      <c r="G134" s="54" t="s">
        <v>65</v>
      </c>
      <c r="H134" s="54" t="str">
        <f t="shared" si="1"/>
        <v>DONE</v>
      </c>
      <c r="I134" s="54" t="s">
        <v>231</v>
      </c>
      <c r="J134" s="62" t="s">
        <v>73</v>
      </c>
      <c r="K134" s="62" t="s">
        <v>73</v>
      </c>
      <c r="L134" s="54"/>
      <c r="M134" s="71"/>
      <c r="N134" s="54" t="s">
        <v>3775</v>
      </c>
      <c r="O134" s="58" t="s">
        <v>231</v>
      </c>
      <c r="P134" s="54" t="s">
        <v>2696</v>
      </c>
      <c r="Q134" s="54" t="s">
        <v>3757</v>
      </c>
      <c r="R134" s="204" t="s">
        <v>231</v>
      </c>
      <c r="S134" s="66">
        <v>46285</v>
      </c>
      <c r="T134" s="66" t="str">
        <f t="shared" si="2"/>
        <v>DONE</v>
      </c>
      <c r="U134" s="205"/>
      <c r="V134" s="71" t="s">
        <v>3776</v>
      </c>
      <c r="W134" s="25">
        <v>51654</v>
      </c>
      <c r="X134" s="69">
        <v>46296</v>
      </c>
      <c r="Y134" s="69" t="str">
        <f t="shared" si="3"/>
        <v>DONE</v>
      </c>
      <c r="Z134" s="25"/>
      <c r="AA134" s="169"/>
      <c r="AB134" s="25"/>
      <c r="AC134" s="71"/>
      <c r="AD134" s="222"/>
      <c r="AE134" s="222"/>
      <c r="AF134" s="69"/>
      <c r="AG134" s="169"/>
      <c r="AH134" s="170"/>
      <c r="AI134" s="77"/>
      <c r="AJ134" s="80"/>
      <c r="AK134" s="80"/>
      <c r="AL134" s="82"/>
      <c r="AM134" s="82"/>
      <c r="AN134" s="82"/>
      <c r="AO134" s="82"/>
      <c r="AP134" s="82"/>
      <c r="AQ134" s="82"/>
      <c r="AR134" s="5"/>
      <c r="AS134" s="83"/>
      <c r="AT134" s="85"/>
      <c r="AU134" s="84"/>
      <c r="AV134" s="85"/>
      <c r="AW134" s="86"/>
      <c r="AX134" s="85"/>
      <c r="AY134" s="86"/>
      <c r="AZ134" s="171"/>
      <c r="BA134" s="85"/>
      <c r="BB134" s="85"/>
      <c r="BC134" s="90"/>
      <c r="BD134" s="90"/>
      <c r="BE134" s="85"/>
      <c r="BF134" s="22"/>
      <c r="BG134" s="22"/>
      <c r="BH134" s="10"/>
      <c r="BI134" s="10"/>
      <c r="BJ134" s="10"/>
      <c r="BK134" s="10"/>
      <c r="BL134" s="10"/>
      <c r="BM134" s="10"/>
      <c r="BN134" s="12"/>
      <c r="BO134" s="12"/>
    </row>
    <row r="135" spans="1:67" ht="13.5" customHeight="1" x14ac:dyDescent="0.35">
      <c r="A135" s="25">
        <f t="shared" si="0"/>
        <v>133</v>
      </c>
      <c r="B135" s="144">
        <v>46275</v>
      </c>
      <c r="C135" s="54" t="s">
        <v>3671</v>
      </c>
      <c r="D135" s="54" t="s">
        <v>373</v>
      </c>
      <c r="E135" s="54" t="s">
        <v>374</v>
      </c>
      <c r="F135" s="54">
        <v>2</v>
      </c>
      <c r="G135" s="54" t="s">
        <v>65</v>
      </c>
      <c r="H135" s="54" t="str">
        <f t="shared" si="1"/>
        <v>DONE</v>
      </c>
      <c r="I135" s="54" t="s">
        <v>231</v>
      </c>
      <c r="J135" s="62" t="s">
        <v>73</v>
      </c>
      <c r="K135" s="62" t="s">
        <v>73</v>
      </c>
      <c r="L135" s="54"/>
      <c r="M135" s="71"/>
      <c r="N135" s="54" t="s">
        <v>3775</v>
      </c>
      <c r="O135" s="58" t="s">
        <v>231</v>
      </c>
      <c r="P135" s="54" t="s">
        <v>2696</v>
      </c>
      <c r="Q135" s="54" t="s">
        <v>3757</v>
      </c>
      <c r="R135" s="204" t="s">
        <v>231</v>
      </c>
      <c r="S135" s="66">
        <v>46285</v>
      </c>
      <c r="T135" s="66" t="str">
        <f t="shared" si="2"/>
        <v>DONE</v>
      </c>
      <c r="U135" s="205"/>
      <c r="V135" s="71" t="s">
        <v>3776</v>
      </c>
      <c r="W135" s="25">
        <v>51654</v>
      </c>
      <c r="X135" s="69">
        <v>46296</v>
      </c>
      <c r="Y135" s="69" t="str">
        <f t="shared" si="3"/>
        <v>DONE</v>
      </c>
      <c r="Z135" s="25"/>
      <c r="AA135" s="169"/>
      <c r="AB135" s="25"/>
      <c r="AC135" s="71"/>
      <c r="AD135" s="222"/>
      <c r="AE135" s="222"/>
      <c r="AF135" s="69"/>
      <c r="AG135" s="169"/>
      <c r="AH135" s="170"/>
      <c r="AI135" s="77"/>
      <c r="AJ135" s="80"/>
      <c r="AK135" s="80"/>
      <c r="AL135" s="82"/>
      <c r="AM135" s="82"/>
      <c r="AN135" s="82"/>
      <c r="AO135" s="82"/>
      <c r="AP135" s="82"/>
      <c r="AQ135" s="82"/>
      <c r="AR135" s="5"/>
      <c r="AS135" s="83"/>
      <c r="AT135" s="85"/>
      <c r="AU135" s="84"/>
      <c r="AV135" s="85"/>
      <c r="AW135" s="86"/>
      <c r="AX135" s="85"/>
      <c r="AY135" s="86"/>
      <c r="AZ135" s="171"/>
      <c r="BA135" s="85"/>
      <c r="BB135" s="85"/>
      <c r="BC135" s="90"/>
      <c r="BD135" s="90"/>
      <c r="BE135" s="85"/>
      <c r="BF135" s="22"/>
      <c r="BG135" s="22"/>
      <c r="BH135" s="10"/>
      <c r="BI135" s="10"/>
      <c r="BJ135" s="10"/>
      <c r="BK135" s="10"/>
      <c r="BL135" s="10"/>
      <c r="BM135" s="10"/>
      <c r="BN135" s="12"/>
      <c r="BO135" s="12"/>
    </row>
    <row r="136" spans="1:67" ht="13.5" customHeight="1" x14ac:dyDescent="0.35">
      <c r="A136" s="25">
        <f t="shared" si="0"/>
        <v>134</v>
      </c>
      <c r="B136" s="144">
        <v>46275</v>
      </c>
      <c r="C136" s="54" t="s">
        <v>3671</v>
      </c>
      <c r="D136" s="54" t="s">
        <v>462</v>
      </c>
      <c r="E136" s="54" t="s">
        <v>463</v>
      </c>
      <c r="F136" s="54">
        <v>1</v>
      </c>
      <c r="G136" s="54" t="s">
        <v>65</v>
      </c>
      <c r="H136" s="54" t="str">
        <f t="shared" si="1"/>
        <v>DONE</v>
      </c>
      <c r="I136" s="54" t="s">
        <v>231</v>
      </c>
      <c r="J136" s="62" t="s">
        <v>73</v>
      </c>
      <c r="K136" s="62" t="s">
        <v>73</v>
      </c>
      <c r="L136" s="54"/>
      <c r="M136" s="71"/>
      <c r="N136" s="54" t="s">
        <v>3775</v>
      </c>
      <c r="O136" s="58" t="s">
        <v>231</v>
      </c>
      <c r="P136" s="54" t="s">
        <v>2696</v>
      </c>
      <c r="Q136" s="54" t="s">
        <v>3757</v>
      </c>
      <c r="R136" s="204" t="s">
        <v>231</v>
      </c>
      <c r="S136" s="66">
        <v>46285</v>
      </c>
      <c r="T136" s="66" t="str">
        <f t="shared" si="2"/>
        <v>DONE</v>
      </c>
      <c r="U136" s="205"/>
      <c r="V136" s="71" t="s">
        <v>3776</v>
      </c>
      <c r="W136" s="25">
        <v>51654</v>
      </c>
      <c r="X136" s="69">
        <v>46296</v>
      </c>
      <c r="Y136" s="69" t="str">
        <f t="shared" si="3"/>
        <v>DONE</v>
      </c>
      <c r="Z136" s="25"/>
      <c r="AA136" s="169"/>
      <c r="AB136" s="25"/>
      <c r="AC136" s="71"/>
      <c r="AD136" s="222"/>
      <c r="AE136" s="222"/>
      <c r="AF136" s="69"/>
      <c r="AG136" s="169"/>
      <c r="AH136" s="170"/>
      <c r="AI136" s="77"/>
      <c r="AJ136" s="80"/>
      <c r="AK136" s="80"/>
      <c r="AL136" s="82"/>
      <c r="AM136" s="82"/>
      <c r="AN136" s="82"/>
      <c r="AO136" s="82"/>
      <c r="AP136" s="82"/>
      <c r="AQ136" s="82"/>
      <c r="AR136" s="5"/>
      <c r="AS136" s="83"/>
      <c r="AT136" s="85"/>
      <c r="AU136" s="84"/>
      <c r="AV136" s="85"/>
      <c r="AW136" s="86"/>
      <c r="AX136" s="85"/>
      <c r="AY136" s="86"/>
      <c r="AZ136" s="171"/>
      <c r="BA136" s="85"/>
      <c r="BB136" s="85"/>
      <c r="BC136" s="90"/>
      <c r="BD136" s="90"/>
      <c r="BE136" s="85"/>
      <c r="BF136" s="22"/>
      <c r="BG136" s="22"/>
      <c r="BH136" s="10"/>
      <c r="BI136" s="10"/>
      <c r="BJ136" s="10"/>
      <c r="BK136" s="10"/>
      <c r="BL136" s="10"/>
      <c r="BM136" s="10"/>
      <c r="BN136" s="12"/>
      <c r="BO136" s="12"/>
    </row>
    <row r="137" spans="1:67" ht="13.5" customHeight="1" x14ac:dyDescent="0.35">
      <c r="A137" s="25">
        <f t="shared" si="0"/>
        <v>135</v>
      </c>
      <c r="B137" s="144">
        <v>46275</v>
      </c>
      <c r="C137" s="54" t="s">
        <v>3671</v>
      </c>
      <c r="D137" s="54" t="s">
        <v>241</v>
      </c>
      <c r="E137" s="54" t="s">
        <v>242</v>
      </c>
      <c r="F137" s="54">
        <v>1</v>
      </c>
      <c r="G137" s="54" t="s">
        <v>65</v>
      </c>
      <c r="H137" s="54" t="str">
        <f t="shared" si="1"/>
        <v>DONE</v>
      </c>
      <c r="I137" s="54" t="s">
        <v>231</v>
      </c>
      <c r="J137" s="62" t="s">
        <v>73</v>
      </c>
      <c r="K137" s="62" t="s">
        <v>73</v>
      </c>
      <c r="L137" s="54"/>
      <c r="M137" s="71"/>
      <c r="N137" s="54" t="s">
        <v>3775</v>
      </c>
      <c r="O137" s="58" t="s">
        <v>231</v>
      </c>
      <c r="P137" s="54" t="s">
        <v>2696</v>
      </c>
      <c r="Q137" s="54" t="s">
        <v>3757</v>
      </c>
      <c r="R137" s="204" t="s">
        <v>231</v>
      </c>
      <c r="S137" s="66">
        <v>46285</v>
      </c>
      <c r="T137" s="66" t="str">
        <f t="shared" si="2"/>
        <v>DONE</v>
      </c>
      <c r="U137" s="205"/>
      <c r="V137" s="71" t="s">
        <v>3776</v>
      </c>
      <c r="W137" s="25">
        <v>51654</v>
      </c>
      <c r="X137" s="69">
        <v>46296</v>
      </c>
      <c r="Y137" s="69" t="str">
        <f t="shared" si="3"/>
        <v>DONE</v>
      </c>
      <c r="Z137" s="25"/>
      <c r="AA137" s="169"/>
      <c r="AB137" s="25"/>
      <c r="AC137" s="71"/>
      <c r="AD137" s="222"/>
      <c r="AE137" s="222"/>
      <c r="AF137" s="69"/>
      <c r="AG137" s="169"/>
      <c r="AH137" s="170"/>
      <c r="AI137" s="77"/>
      <c r="AJ137" s="80"/>
      <c r="AK137" s="80"/>
      <c r="AL137" s="82"/>
      <c r="AM137" s="82"/>
      <c r="AN137" s="82"/>
      <c r="AO137" s="82"/>
      <c r="AP137" s="82"/>
      <c r="AQ137" s="82"/>
      <c r="AR137" s="5"/>
      <c r="AS137" s="83"/>
      <c r="AT137" s="85"/>
      <c r="AU137" s="84"/>
      <c r="AV137" s="85"/>
      <c r="AW137" s="86"/>
      <c r="AX137" s="85"/>
      <c r="AY137" s="86"/>
      <c r="AZ137" s="171"/>
      <c r="BA137" s="85"/>
      <c r="BB137" s="85"/>
      <c r="BC137" s="90"/>
      <c r="BD137" s="90"/>
      <c r="BE137" s="85"/>
      <c r="BF137" s="22"/>
      <c r="BG137" s="22"/>
      <c r="BH137" s="10"/>
      <c r="BI137" s="10"/>
      <c r="BJ137" s="10"/>
      <c r="BK137" s="10"/>
      <c r="BL137" s="10"/>
      <c r="BM137" s="10"/>
      <c r="BN137" s="12"/>
      <c r="BO137" s="12"/>
    </row>
    <row r="138" spans="1:67" ht="13.5" customHeight="1" x14ac:dyDescent="0.35">
      <c r="A138" s="25">
        <f t="shared" si="0"/>
        <v>136</v>
      </c>
      <c r="B138" s="144">
        <v>46275</v>
      </c>
      <c r="C138" s="54" t="s">
        <v>3671</v>
      </c>
      <c r="D138" s="54" t="s">
        <v>1004</v>
      </c>
      <c r="E138" s="54" t="s">
        <v>1005</v>
      </c>
      <c r="F138" s="54">
        <v>1</v>
      </c>
      <c r="G138" s="54" t="s">
        <v>65</v>
      </c>
      <c r="H138" s="54" t="str">
        <f t="shared" si="1"/>
        <v>DONE</v>
      </c>
      <c r="I138" s="54" t="s">
        <v>231</v>
      </c>
      <c r="J138" s="62" t="s">
        <v>73</v>
      </c>
      <c r="K138" s="62" t="s">
        <v>73</v>
      </c>
      <c r="L138" s="54"/>
      <c r="M138" s="71"/>
      <c r="N138" s="54" t="s">
        <v>3775</v>
      </c>
      <c r="O138" s="58" t="s">
        <v>231</v>
      </c>
      <c r="P138" s="54" t="s">
        <v>2696</v>
      </c>
      <c r="Q138" s="54" t="s">
        <v>3757</v>
      </c>
      <c r="R138" s="204" t="s">
        <v>231</v>
      </c>
      <c r="S138" s="66">
        <v>46285</v>
      </c>
      <c r="T138" s="66" t="str">
        <f t="shared" si="2"/>
        <v>DONE</v>
      </c>
      <c r="U138" s="205"/>
      <c r="V138" s="71" t="s">
        <v>3776</v>
      </c>
      <c r="W138" s="25">
        <v>51654</v>
      </c>
      <c r="X138" s="69">
        <v>46296</v>
      </c>
      <c r="Y138" s="69" t="str">
        <f t="shared" si="3"/>
        <v>DONE</v>
      </c>
      <c r="Z138" s="25"/>
      <c r="AA138" s="169"/>
      <c r="AB138" s="25"/>
      <c r="AC138" s="71"/>
      <c r="AD138" s="222"/>
      <c r="AE138" s="222"/>
      <c r="AF138" s="69"/>
      <c r="AG138" s="169"/>
      <c r="AH138" s="170"/>
      <c r="AI138" s="77"/>
      <c r="AJ138" s="80"/>
      <c r="AK138" s="80"/>
      <c r="AL138" s="82"/>
      <c r="AM138" s="82"/>
      <c r="AN138" s="82"/>
      <c r="AO138" s="82"/>
      <c r="AP138" s="82"/>
      <c r="AQ138" s="82"/>
      <c r="AR138" s="5"/>
      <c r="AS138" s="83"/>
      <c r="AT138" s="85"/>
      <c r="AU138" s="84"/>
      <c r="AV138" s="85"/>
      <c r="AW138" s="86"/>
      <c r="AX138" s="85"/>
      <c r="AY138" s="86"/>
      <c r="AZ138" s="171"/>
      <c r="BA138" s="85"/>
      <c r="BB138" s="85"/>
      <c r="BC138" s="90"/>
      <c r="BD138" s="90"/>
      <c r="BE138" s="85"/>
      <c r="BF138" s="22"/>
      <c r="BG138" s="22"/>
      <c r="BH138" s="10"/>
      <c r="BI138" s="10"/>
      <c r="BJ138" s="10"/>
      <c r="BK138" s="10"/>
      <c r="BL138" s="10"/>
      <c r="BM138" s="10"/>
      <c r="BN138" s="12"/>
      <c r="BO138" s="12"/>
    </row>
    <row r="139" spans="1:67" ht="13.5" customHeight="1" x14ac:dyDescent="0.35">
      <c r="A139" s="25">
        <f t="shared" si="0"/>
        <v>137</v>
      </c>
      <c r="B139" s="144">
        <v>46275</v>
      </c>
      <c r="C139" s="54" t="s">
        <v>3671</v>
      </c>
      <c r="D139" s="54" t="s">
        <v>496</v>
      </c>
      <c r="E139" s="54" t="s">
        <v>497</v>
      </c>
      <c r="F139" s="54">
        <v>1</v>
      </c>
      <c r="G139" s="54" t="s">
        <v>65</v>
      </c>
      <c r="H139" s="54" t="str">
        <f t="shared" si="1"/>
        <v>DONE</v>
      </c>
      <c r="I139" s="54" t="s">
        <v>231</v>
      </c>
      <c r="J139" s="62" t="s">
        <v>73</v>
      </c>
      <c r="K139" s="62" t="s">
        <v>73</v>
      </c>
      <c r="L139" s="54"/>
      <c r="M139" s="71"/>
      <c r="N139" s="54" t="s">
        <v>3775</v>
      </c>
      <c r="O139" s="58" t="s">
        <v>231</v>
      </c>
      <c r="P139" s="54" t="s">
        <v>2696</v>
      </c>
      <c r="Q139" s="54" t="s">
        <v>3757</v>
      </c>
      <c r="R139" s="204" t="s">
        <v>231</v>
      </c>
      <c r="S139" s="66">
        <v>46285</v>
      </c>
      <c r="T139" s="66" t="str">
        <f t="shared" si="2"/>
        <v>DONE</v>
      </c>
      <c r="U139" s="205"/>
      <c r="V139" s="71" t="s">
        <v>3776</v>
      </c>
      <c r="W139" s="25">
        <v>51654</v>
      </c>
      <c r="X139" s="69">
        <v>46296</v>
      </c>
      <c r="Y139" s="69" t="str">
        <f t="shared" si="3"/>
        <v>DONE</v>
      </c>
      <c r="Z139" s="25"/>
      <c r="AA139" s="169"/>
      <c r="AB139" s="25"/>
      <c r="AC139" s="71"/>
      <c r="AD139" s="222"/>
      <c r="AE139" s="222"/>
      <c r="AF139" s="69"/>
      <c r="AG139" s="169"/>
      <c r="AH139" s="170"/>
      <c r="AI139" s="77"/>
      <c r="AJ139" s="80"/>
      <c r="AK139" s="80"/>
      <c r="AL139" s="82"/>
      <c r="AM139" s="82"/>
      <c r="AN139" s="82"/>
      <c r="AO139" s="82"/>
      <c r="AP139" s="82"/>
      <c r="AQ139" s="82"/>
      <c r="AR139" s="5"/>
      <c r="AS139" s="83"/>
      <c r="AT139" s="85"/>
      <c r="AU139" s="84"/>
      <c r="AV139" s="85"/>
      <c r="AW139" s="86"/>
      <c r="AX139" s="85"/>
      <c r="AY139" s="86"/>
      <c r="AZ139" s="171"/>
      <c r="BA139" s="85"/>
      <c r="BB139" s="85"/>
      <c r="BC139" s="90"/>
      <c r="BD139" s="90"/>
      <c r="BE139" s="85"/>
      <c r="BF139" s="22"/>
      <c r="BG139" s="22"/>
      <c r="BH139" s="10"/>
      <c r="BI139" s="10"/>
      <c r="BJ139" s="10"/>
      <c r="BK139" s="10"/>
      <c r="BL139" s="10"/>
      <c r="BM139" s="10"/>
      <c r="BN139" s="12"/>
      <c r="BO139" s="12"/>
    </row>
    <row r="140" spans="1:67" ht="13.5" customHeight="1" x14ac:dyDescent="0.35">
      <c r="A140" s="25">
        <f t="shared" si="0"/>
        <v>138</v>
      </c>
      <c r="B140" s="144">
        <v>46275</v>
      </c>
      <c r="C140" s="54" t="s">
        <v>3671</v>
      </c>
      <c r="D140" s="54" t="s">
        <v>349</v>
      </c>
      <c r="E140" s="54" t="s">
        <v>350</v>
      </c>
      <c r="F140" s="54">
        <v>1</v>
      </c>
      <c r="G140" s="54" t="s">
        <v>65</v>
      </c>
      <c r="H140" s="54" t="str">
        <f t="shared" si="1"/>
        <v>DONE</v>
      </c>
      <c r="I140" s="54" t="s">
        <v>231</v>
      </c>
      <c r="J140" s="62" t="s">
        <v>73</v>
      </c>
      <c r="K140" s="62" t="s">
        <v>73</v>
      </c>
      <c r="L140" s="54"/>
      <c r="M140" s="71"/>
      <c r="N140" s="54" t="s">
        <v>3775</v>
      </c>
      <c r="O140" s="58" t="s">
        <v>231</v>
      </c>
      <c r="P140" s="54" t="s">
        <v>2696</v>
      </c>
      <c r="Q140" s="54" t="s">
        <v>3757</v>
      </c>
      <c r="R140" s="204" t="s">
        <v>231</v>
      </c>
      <c r="S140" s="66">
        <v>46285</v>
      </c>
      <c r="T140" s="66" t="str">
        <f t="shared" si="2"/>
        <v>DONE</v>
      </c>
      <c r="U140" s="205"/>
      <c r="V140" s="71" t="s">
        <v>3776</v>
      </c>
      <c r="W140" s="25">
        <v>51654</v>
      </c>
      <c r="X140" s="69">
        <v>46296</v>
      </c>
      <c r="Y140" s="69" t="str">
        <f t="shared" si="3"/>
        <v>DONE</v>
      </c>
      <c r="Z140" s="25"/>
      <c r="AA140" s="169"/>
      <c r="AB140" s="25"/>
      <c r="AC140" s="71"/>
      <c r="AD140" s="222"/>
      <c r="AE140" s="222"/>
      <c r="AF140" s="69"/>
      <c r="AG140" s="169"/>
      <c r="AH140" s="170"/>
      <c r="AI140" s="77"/>
      <c r="AJ140" s="80"/>
      <c r="AK140" s="80"/>
      <c r="AL140" s="82"/>
      <c r="AM140" s="82"/>
      <c r="AN140" s="82"/>
      <c r="AO140" s="82"/>
      <c r="AP140" s="82"/>
      <c r="AQ140" s="82"/>
      <c r="AR140" s="5"/>
      <c r="AS140" s="83"/>
      <c r="AT140" s="85"/>
      <c r="AU140" s="84"/>
      <c r="AV140" s="85"/>
      <c r="AW140" s="86"/>
      <c r="AX140" s="85"/>
      <c r="AY140" s="86"/>
      <c r="AZ140" s="171"/>
      <c r="BA140" s="85"/>
      <c r="BB140" s="85"/>
      <c r="BC140" s="90"/>
      <c r="BD140" s="90"/>
      <c r="BE140" s="85"/>
      <c r="BF140" s="22"/>
      <c r="BG140" s="22"/>
      <c r="BH140" s="10"/>
      <c r="BI140" s="10"/>
      <c r="BJ140" s="10"/>
      <c r="BK140" s="10"/>
      <c r="BL140" s="10"/>
      <c r="BM140" s="10"/>
      <c r="BN140" s="12"/>
      <c r="BO140" s="12"/>
    </row>
    <row r="141" spans="1:67" ht="13.5" customHeight="1" x14ac:dyDescent="0.35">
      <c r="A141" s="25">
        <f t="shared" si="0"/>
        <v>139</v>
      </c>
      <c r="B141" s="144">
        <v>46275</v>
      </c>
      <c r="C141" s="54" t="s">
        <v>3671</v>
      </c>
      <c r="D141" s="54" t="s">
        <v>1152</v>
      </c>
      <c r="E141" s="54" t="s">
        <v>1154</v>
      </c>
      <c r="F141" s="54">
        <v>1</v>
      </c>
      <c r="G141" s="54" t="s">
        <v>3117</v>
      </c>
      <c r="H141" s="54" t="str">
        <f t="shared" si="1"/>
        <v>DONE</v>
      </c>
      <c r="I141" s="54" t="s">
        <v>231</v>
      </c>
      <c r="J141" s="62" t="s">
        <v>73</v>
      </c>
      <c r="K141" s="62" t="s">
        <v>73</v>
      </c>
      <c r="L141" s="54"/>
      <c r="M141" s="71"/>
      <c r="N141" s="54" t="s">
        <v>3775</v>
      </c>
      <c r="O141" s="58" t="s">
        <v>231</v>
      </c>
      <c r="P141" s="54" t="s">
        <v>2696</v>
      </c>
      <c r="Q141" s="54" t="s">
        <v>3757</v>
      </c>
      <c r="R141" s="204" t="s">
        <v>231</v>
      </c>
      <c r="S141" s="66">
        <v>46285</v>
      </c>
      <c r="T141" s="66" t="str">
        <f t="shared" si="2"/>
        <v>DONE</v>
      </c>
      <c r="U141" s="205"/>
      <c r="V141" s="71" t="s">
        <v>3776</v>
      </c>
      <c r="W141" s="25">
        <v>51654</v>
      </c>
      <c r="X141" s="69">
        <v>46296</v>
      </c>
      <c r="Y141" s="69" t="str">
        <f t="shared" si="3"/>
        <v>DONE</v>
      </c>
      <c r="Z141" s="25"/>
      <c r="AA141" s="169"/>
      <c r="AB141" s="25"/>
      <c r="AC141" s="71"/>
      <c r="AD141" s="222"/>
      <c r="AE141" s="222"/>
      <c r="AF141" s="69"/>
      <c r="AG141" s="169"/>
      <c r="AH141" s="170"/>
      <c r="AI141" s="77"/>
      <c r="AJ141" s="80"/>
      <c r="AK141" s="80"/>
      <c r="AL141" s="82"/>
      <c r="AM141" s="82"/>
      <c r="AN141" s="82"/>
      <c r="AO141" s="82"/>
      <c r="AP141" s="82"/>
      <c r="AQ141" s="82"/>
      <c r="AR141" s="5"/>
      <c r="AS141" s="83"/>
      <c r="AT141" s="85"/>
      <c r="AU141" s="84"/>
      <c r="AV141" s="85"/>
      <c r="AW141" s="86"/>
      <c r="AX141" s="85"/>
      <c r="AY141" s="86"/>
      <c r="AZ141" s="171"/>
      <c r="BA141" s="85"/>
      <c r="BB141" s="85"/>
      <c r="BC141" s="90"/>
      <c r="BD141" s="90"/>
      <c r="BE141" s="85"/>
      <c r="BF141" s="22"/>
      <c r="BG141" s="22"/>
      <c r="BH141" s="10"/>
      <c r="BI141" s="10"/>
      <c r="BJ141" s="10"/>
      <c r="BK141" s="10"/>
      <c r="BL141" s="10"/>
      <c r="BM141" s="10"/>
      <c r="BN141" s="12"/>
      <c r="BO141" s="12"/>
    </row>
    <row r="142" spans="1:67" ht="13.5" customHeight="1" x14ac:dyDescent="0.35">
      <c r="A142" s="25">
        <f t="shared" si="0"/>
        <v>140</v>
      </c>
      <c r="B142" s="144">
        <v>46275</v>
      </c>
      <c r="C142" s="54" t="s">
        <v>3671</v>
      </c>
      <c r="D142" s="54" t="s">
        <v>1216</v>
      </c>
      <c r="E142" s="54" t="s">
        <v>1217</v>
      </c>
      <c r="F142" s="54">
        <v>1</v>
      </c>
      <c r="G142" s="54" t="s">
        <v>3117</v>
      </c>
      <c r="H142" s="54" t="str">
        <f t="shared" si="1"/>
        <v>DONE</v>
      </c>
      <c r="I142" s="54" t="s">
        <v>231</v>
      </c>
      <c r="J142" s="62" t="s">
        <v>73</v>
      </c>
      <c r="K142" s="62" t="s">
        <v>73</v>
      </c>
      <c r="L142" s="54"/>
      <c r="M142" s="71"/>
      <c r="N142" s="54" t="s">
        <v>3775</v>
      </c>
      <c r="O142" s="58" t="s">
        <v>231</v>
      </c>
      <c r="P142" s="54" t="s">
        <v>2696</v>
      </c>
      <c r="Q142" s="54" t="s">
        <v>3757</v>
      </c>
      <c r="R142" s="204" t="s">
        <v>231</v>
      </c>
      <c r="S142" s="66">
        <v>46285</v>
      </c>
      <c r="T142" s="66" t="str">
        <f t="shared" si="2"/>
        <v>DONE</v>
      </c>
      <c r="U142" s="205"/>
      <c r="V142" s="71" t="s">
        <v>3776</v>
      </c>
      <c r="W142" s="25">
        <v>51654</v>
      </c>
      <c r="X142" s="69">
        <v>46296</v>
      </c>
      <c r="Y142" s="69" t="str">
        <f t="shared" si="3"/>
        <v>DONE</v>
      </c>
      <c r="Z142" s="25"/>
      <c r="AA142" s="169"/>
      <c r="AB142" s="25"/>
      <c r="AC142" s="71"/>
      <c r="AD142" s="222"/>
      <c r="AE142" s="222"/>
      <c r="AF142" s="69"/>
      <c r="AG142" s="169"/>
      <c r="AH142" s="170"/>
      <c r="AI142" s="77"/>
      <c r="AJ142" s="80"/>
      <c r="AK142" s="80"/>
      <c r="AL142" s="82"/>
      <c r="AM142" s="82"/>
      <c r="AN142" s="82"/>
      <c r="AO142" s="82"/>
      <c r="AP142" s="82"/>
      <c r="AQ142" s="82"/>
      <c r="AR142" s="5"/>
      <c r="AS142" s="83"/>
      <c r="AT142" s="85"/>
      <c r="AU142" s="84"/>
      <c r="AV142" s="85"/>
      <c r="AW142" s="86"/>
      <c r="AX142" s="85"/>
      <c r="AY142" s="86"/>
      <c r="AZ142" s="171"/>
      <c r="BA142" s="85"/>
      <c r="BB142" s="85"/>
      <c r="BC142" s="90"/>
      <c r="BD142" s="90"/>
      <c r="BE142" s="85"/>
      <c r="BF142" s="22"/>
      <c r="BG142" s="22"/>
      <c r="BH142" s="10"/>
      <c r="BI142" s="10"/>
      <c r="BJ142" s="10"/>
      <c r="BK142" s="10"/>
      <c r="BL142" s="10"/>
      <c r="BM142" s="10"/>
      <c r="BN142" s="12"/>
      <c r="BO142" s="12"/>
    </row>
    <row r="143" spans="1:67" ht="13.5" customHeight="1" x14ac:dyDescent="0.35">
      <c r="A143" s="25">
        <f t="shared" si="0"/>
        <v>141</v>
      </c>
      <c r="B143" s="144">
        <v>46275</v>
      </c>
      <c r="C143" s="54" t="s">
        <v>3671</v>
      </c>
      <c r="D143" s="54" t="s">
        <v>392</v>
      </c>
      <c r="E143" s="54" t="s">
        <v>393</v>
      </c>
      <c r="F143" s="54">
        <v>4</v>
      </c>
      <c r="G143" s="54" t="s">
        <v>3182</v>
      </c>
      <c r="H143" s="54" t="str">
        <f t="shared" si="1"/>
        <v>DONE</v>
      </c>
      <c r="I143" s="54" t="s">
        <v>231</v>
      </c>
      <c r="J143" s="62" t="s">
        <v>73</v>
      </c>
      <c r="K143" s="62" t="s">
        <v>73</v>
      </c>
      <c r="L143" s="54"/>
      <c r="M143" s="71"/>
      <c r="N143" s="54" t="s">
        <v>3775</v>
      </c>
      <c r="O143" s="58" t="s">
        <v>231</v>
      </c>
      <c r="P143" s="54" t="s">
        <v>2696</v>
      </c>
      <c r="Q143" s="54" t="s">
        <v>3757</v>
      </c>
      <c r="R143" s="204" t="s">
        <v>231</v>
      </c>
      <c r="S143" s="66">
        <v>46285</v>
      </c>
      <c r="T143" s="66" t="str">
        <f t="shared" si="2"/>
        <v>DONE</v>
      </c>
      <c r="U143" s="205"/>
      <c r="V143" s="71" t="s">
        <v>3776</v>
      </c>
      <c r="W143" s="25">
        <v>51654</v>
      </c>
      <c r="X143" s="69">
        <v>46296</v>
      </c>
      <c r="Y143" s="69" t="str">
        <f t="shared" si="3"/>
        <v>DONE</v>
      </c>
      <c r="Z143" s="25"/>
      <c r="AA143" s="169"/>
      <c r="AB143" s="25"/>
      <c r="AC143" s="71"/>
      <c r="AD143" s="222"/>
      <c r="AE143" s="222"/>
      <c r="AF143" s="69"/>
      <c r="AG143" s="169"/>
      <c r="AH143" s="170"/>
      <c r="AI143" s="77"/>
      <c r="AJ143" s="80"/>
      <c r="AK143" s="80"/>
      <c r="AL143" s="82"/>
      <c r="AM143" s="82"/>
      <c r="AN143" s="82"/>
      <c r="AO143" s="82"/>
      <c r="AP143" s="82"/>
      <c r="AQ143" s="82"/>
      <c r="AR143" s="5"/>
      <c r="AS143" s="83"/>
      <c r="AT143" s="85"/>
      <c r="AU143" s="84"/>
      <c r="AV143" s="85"/>
      <c r="AW143" s="86"/>
      <c r="AX143" s="85"/>
      <c r="AY143" s="86"/>
      <c r="AZ143" s="171"/>
      <c r="BA143" s="85"/>
      <c r="BB143" s="85"/>
      <c r="BC143" s="90"/>
      <c r="BD143" s="90"/>
      <c r="BE143" s="85"/>
      <c r="BF143" s="22"/>
      <c r="BG143" s="22"/>
      <c r="BH143" s="10"/>
      <c r="BI143" s="10"/>
      <c r="BJ143" s="10"/>
      <c r="BK143" s="10"/>
      <c r="BL143" s="10"/>
      <c r="BM143" s="10"/>
      <c r="BN143" s="12"/>
      <c r="BO143" s="12"/>
    </row>
    <row r="144" spans="1:67" ht="13.5" customHeight="1" x14ac:dyDescent="0.35">
      <c r="A144" s="25">
        <f t="shared" si="0"/>
        <v>142</v>
      </c>
      <c r="B144" s="144">
        <v>46275</v>
      </c>
      <c r="C144" s="54" t="s">
        <v>3671</v>
      </c>
      <c r="D144" s="54" t="s">
        <v>163</v>
      </c>
      <c r="E144" s="54" t="s">
        <v>164</v>
      </c>
      <c r="F144" s="54">
        <v>1</v>
      </c>
      <c r="G144" s="54" t="s">
        <v>65</v>
      </c>
      <c r="H144" s="54" t="str">
        <f t="shared" si="1"/>
        <v>DONE</v>
      </c>
      <c r="I144" s="54" t="s">
        <v>231</v>
      </c>
      <c r="J144" s="62" t="s">
        <v>73</v>
      </c>
      <c r="K144" s="62" t="s">
        <v>73</v>
      </c>
      <c r="L144" s="54"/>
      <c r="M144" s="71"/>
      <c r="N144" s="54" t="s">
        <v>3775</v>
      </c>
      <c r="O144" s="58" t="s">
        <v>231</v>
      </c>
      <c r="P144" s="54" t="s">
        <v>2696</v>
      </c>
      <c r="Q144" s="54" t="s">
        <v>3757</v>
      </c>
      <c r="R144" s="204" t="s">
        <v>231</v>
      </c>
      <c r="S144" s="66">
        <v>46285</v>
      </c>
      <c r="T144" s="66" t="str">
        <f t="shared" si="2"/>
        <v>DONE</v>
      </c>
      <c r="U144" s="205"/>
      <c r="V144" s="71" t="s">
        <v>3776</v>
      </c>
      <c r="W144" s="25">
        <v>51654</v>
      </c>
      <c r="X144" s="69">
        <v>46296</v>
      </c>
      <c r="Y144" s="69" t="str">
        <f t="shared" si="3"/>
        <v>DONE</v>
      </c>
      <c r="Z144" s="25"/>
      <c r="AA144" s="169"/>
      <c r="AB144" s="25"/>
      <c r="AC144" s="71"/>
      <c r="AD144" s="222"/>
      <c r="AE144" s="222"/>
      <c r="AF144" s="69"/>
      <c r="AG144" s="169"/>
      <c r="AH144" s="170"/>
      <c r="AI144" s="77"/>
      <c r="AJ144" s="80"/>
      <c r="AK144" s="80"/>
      <c r="AL144" s="82"/>
      <c r="AM144" s="82"/>
      <c r="AN144" s="82"/>
      <c r="AO144" s="82"/>
      <c r="AP144" s="82"/>
      <c r="AQ144" s="82"/>
      <c r="AR144" s="5"/>
      <c r="AS144" s="83"/>
      <c r="AT144" s="85"/>
      <c r="AU144" s="84"/>
      <c r="AV144" s="85"/>
      <c r="AW144" s="86"/>
      <c r="AX144" s="85"/>
      <c r="AY144" s="86"/>
      <c r="AZ144" s="171"/>
      <c r="BA144" s="85"/>
      <c r="BB144" s="85"/>
      <c r="BC144" s="90"/>
      <c r="BD144" s="90"/>
      <c r="BE144" s="85"/>
      <c r="BF144" s="22"/>
      <c r="BG144" s="22"/>
      <c r="BH144" s="10"/>
      <c r="BI144" s="10"/>
      <c r="BJ144" s="10"/>
      <c r="BK144" s="10"/>
      <c r="BL144" s="10"/>
      <c r="BM144" s="10"/>
      <c r="BN144" s="12"/>
      <c r="BO144" s="12"/>
    </row>
    <row r="145" spans="1:67" ht="13.5" customHeight="1" x14ac:dyDescent="0.35">
      <c r="A145" s="25">
        <f t="shared" si="0"/>
        <v>143</v>
      </c>
      <c r="B145" s="152">
        <v>46275</v>
      </c>
      <c r="C145" s="54" t="s">
        <v>3671</v>
      </c>
      <c r="D145" s="54" t="s">
        <v>449</v>
      </c>
      <c r="E145" s="54" t="s">
        <v>450</v>
      </c>
      <c r="F145" s="54">
        <v>1</v>
      </c>
      <c r="G145" s="54" t="s">
        <v>65</v>
      </c>
      <c r="H145" s="54" t="str">
        <f t="shared" si="1"/>
        <v>DONE</v>
      </c>
      <c r="I145" s="54" t="s">
        <v>231</v>
      </c>
      <c r="J145" s="62" t="s">
        <v>73</v>
      </c>
      <c r="K145" s="62" t="s">
        <v>73</v>
      </c>
      <c r="L145" s="54"/>
      <c r="M145" s="71"/>
      <c r="N145" s="54" t="s">
        <v>3775</v>
      </c>
      <c r="O145" s="58" t="s">
        <v>231</v>
      </c>
      <c r="P145" s="54" t="s">
        <v>2696</v>
      </c>
      <c r="Q145" s="54" t="s">
        <v>3757</v>
      </c>
      <c r="R145" s="204" t="s">
        <v>231</v>
      </c>
      <c r="S145" s="66">
        <v>46285</v>
      </c>
      <c r="T145" s="66" t="str">
        <f t="shared" si="2"/>
        <v>DONE</v>
      </c>
      <c r="U145" s="205"/>
      <c r="V145" s="71" t="s">
        <v>3776</v>
      </c>
      <c r="W145" s="25">
        <v>51654</v>
      </c>
      <c r="X145" s="69">
        <v>46296</v>
      </c>
      <c r="Y145" s="69" t="str">
        <f t="shared" si="3"/>
        <v>DONE</v>
      </c>
      <c r="Z145" s="25"/>
      <c r="AA145" s="169"/>
      <c r="AB145" s="25"/>
      <c r="AC145" s="71"/>
      <c r="AD145" s="222"/>
      <c r="AE145" s="222"/>
      <c r="AF145" s="69"/>
      <c r="AG145" s="169"/>
      <c r="AH145" s="170"/>
      <c r="AI145" s="77"/>
      <c r="AJ145" s="80"/>
      <c r="AK145" s="80"/>
      <c r="AL145" s="82"/>
      <c r="AM145" s="82"/>
      <c r="AN145" s="82"/>
      <c r="AO145" s="82"/>
      <c r="AP145" s="82"/>
      <c r="AQ145" s="82"/>
      <c r="AR145" s="5"/>
      <c r="AS145" s="83"/>
      <c r="AT145" s="85"/>
      <c r="AU145" s="84"/>
      <c r="AV145" s="85"/>
      <c r="AW145" s="86"/>
      <c r="AX145" s="85"/>
      <c r="AY145" s="86"/>
      <c r="AZ145" s="171"/>
      <c r="BA145" s="85"/>
      <c r="BB145" s="85"/>
      <c r="BC145" s="90"/>
      <c r="BD145" s="90"/>
      <c r="BE145" s="85"/>
      <c r="BF145" s="22"/>
      <c r="BG145" s="22"/>
      <c r="BH145" s="10"/>
      <c r="BI145" s="10"/>
      <c r="BJ145" s="10"/>
      <c r="BK145" s="10"/>
      <c r="BL145" s="10"/>
      <c r="BM145" s="10"/>
      <c r="BN145" s="12"/>
      <c r="BO145" s="12"/>
    </row>
    <row r="146" spans="1:67" ht="13.5" customHeight="1" x14ac:dyDescent="0.35">
      <c r="A146" s="25">
        <f t="shared" si="0"/>
        <v>144</v>
      </c>
      <c r="B146" s="152">
        <v>46275</v>
      </c>
      <c r="C146" s="54" t="s">
        <v>3671</v>
      </c>
      <c r="D146" s="54" t="s">
        <v>257</v>
      </c>
      <c r="E146" s="54" t="s">
        <v>888</v>
      </c>
      <c r="F146" s="54">
        <v>1</v>
      </c>
      <c r="G146" s="54" t="s">
        <v>65</v>
      </c>
      <c r="H146" s="54" t="str">
        <f t="shared" si="1"/>
        <v>DONE</v>
      </c>
      <c r="I146" s="54" t="s">
        <v>231</v>
      </c>
      <c r="J146" s="62" t="s">
        <v>73</v>
      </c>
      <c r="K146" s="62" t="s">
        <v>73</v>
      </c>
      <c r="L146" s="54"/>
      <c r="M146" s="71"/>
      <c r="N146" s="54" t="s">
        <v>3775</v>
      </c>
      <c r="O146" s="58" t="s">
        <v>231</v>
      </c>
      <c r="P146" s="54" t="s">
        <v>2696</v>
      </c>
      <c r="Q146" s="54" t="s">
        <v>3757</v>
      </c>
      <c r="R146" s="204" t="s">
        <v>231</v>
      </c>
      <c r="S146" s="66">
        <v>46285</v>
      </c>
      <c r="T146" s="66" t="str">
        <f t="shared" si="2"/>
        <v>DONE</v>
      </c>
      <c r="U146" s="205"/>
      <c r="V146" s="71" t="s">
        <v>3776</v>
      </c>
      <c r="W146" s="25">
        <v>51654</v>
      </c>
      <c r="X146" s="69">
        <v>46296</v>
      </c>
      <c r="Y146" s="69" t="str">
        <f t="shared" si="3"/>
        <v>DONE</v>
      </c>
      <c r="Z146" s="25"/>
      <c r="AA146" s="169"/>
      <c r="AB146" s="25"/>
      <c r="AC146" s="71"/>
      <c r="AD146" s="222"/>
      <c r="AE146" s="222"/>
      <c r="AF146" s="69"/>
      <c r="AG146" s="169"/>
      <c r="AH146" s="170"/>
      <c r="AI146" s="77"/>
      <c r="AJ146" s="80"/>
      <c r="AK146" s="80"/>
      <c r="AL146" s="82"/>
      <c r="AM146" s="82"/>
      <c r="AN146" s="82"/>
      <c r="AO146" s="82"/>
      <c r="AP146" s="82"/>
      <c r="AQ146" s="82"/>
      <c r="AR146" s="5"/>
      <c r="AS146" s="83"/>
      <c r="AT146" s="85"/>
      <c r="AU146" s="84"/>
      <c r="AV146" s="85"/>
      <c r="AW146" s="86"/>
      <c r="AX146" s="85"/>
      <c r="AY146" s="86"/>
      <c r="AZ146" s="171"/>
      <c r="BA146" s="85"/>
      <c r="BB146" s="85"/>
      <c r="BC146" s="90"/>
      <c r="BD146" s="90"/>
      <c r="BE146" s="85"/>
      <c r="BF146" s="22"/>
      <c r="BG146" s="22"/>
      <c r="BH146" s="10"/>
      <c r="BI146" s="10"/>
      <c r="BJ146" s="10"/>
      <c r="BK146" s="10"/>
      <c r="BL146" s="10"/>
      <c r="BM146" s="10"/>
      <c r="BN146" s="12"/>
      <c r="BO146" s="12"/>
    </row>
    <row r="147" spans="1:67" ht="13.5" customHeight="1" x14ac:dyDescent="0.35">
      <c r="A147" s="25">
        <f t="shared" si="0"/>
        <v>145</v>
      </c>
      <c r="B147" s="152">
        <v>46275</v>
      </c>
      <c r="C147" s="54" t="s">
        <v>3671</v>
      </c>
      <c r="D147" s="54" t="s">
        <v>1701</v>
      </c>
      <c r="E147" s="54" t="s">
        <v>1702</v>
      </c>
      <c r="F147" s="54">
        <v>1</v>
      </c>
      <c r="G147" s="54" t="s">
        <v>65</v>
      </c>
      <c r="H147" s="54" t="str">
        <f t="shared" si="1"/>
        <v>DONE</v>
      </c>
      <c r="I147" s="54" t="s">
        <v>231</v>
      </c>
      <c r="J147" s="62" t="s">
        <v>73</v>
      </c>
      <c r="K147" s="62" t="s">
        <v>73</v>
      </c>
      <c r="L147" s="54"/>
      <c r="M147" s="71"/>
      <c r="N147" s="54" t="s">
        <v>3775</v>
      </c>
      <c r="O147" s="58" t="s">
        <v>231</v>
      </c>
      <c r="P147" s="54" t="s">
        <v>2696</v>
      </c>
      <c r="Q147" s="54" t="s">
        <v>3757</v>
      </c>
      <c r="R147" s="204" t="s">
        <v>231</v>
      </c>
      <c r="S147" s="66">
        <v>46285</v>
      </c>
      <c r="T147" s="66" t="str">
        <f t="shared" si="2"/>
        <v>DONE</v>
      </c>
      <c r="U147" s="205"/>
      <c r="V147" s="71" t="s">
        <v>3776</v>
      </c>
      <c r="W147" s="25">
        <v>51654</v>
      </c>
      <c r="X147" s="69">
        <v>46296</v>
      </c>
      <c r="Y147" s="69" t="str">
        <f t="shared" si="3"/>
        <v>DONE</v>
      </c>
      <c r="Z147" s="25"/>
      <c r="AA147" s="169"/>
      <c r="AB147" s="25"/>
      <c r="AC147" s="71"/>
      <c r="AD147" s="222"/>
      <c r="AE147" s="222"/>
      <c r="AF147" s="69"/>
      <c r="AG147" s="169"/>
      <c r="AH147" s="170"/>
      <c r="AI147" s="77"/>
      <c r="AJ147" s="80"/>
      <c r="AK147" s="80"/>
      <c r="AL147" s="82"/>
      <c r="AM147" s="82"/>
      <c r="AN147" s="82"/>
      <c r="AO147" s="82"/>
      <c r="AP147" s="82"/>
      <c r="AQ147" s="82"/>
      <c r="AR147" s="5"/>
      <c r="AS147" s="83"/>
      <c r="AT147" s="85"/>
      <c r="AU147" s="84"/>
      <c r="AV147" s="85"/>
      <c r="AW147" s="86"/>
      <c r="AX147" s="85"/>
      <c r="AY147" s="86"/>
      <c r="AZ147" s="171"/>
      <c r="BA147" s="85"/>
      <c r="BB147" s="85"/>
      <c r="BC147" s="90"/>
      <c r="BD147" s="90"/>
      <c r="BE147" s="85"/>
      <c r="BF147" s="22"/>
      <c r="BG147" s="22"/>
      <c r="BH147" s="10"/>
      <c r="BI147" s="10"/>
      <c r="BJ147" s="10"/>
      <c r="BK147" s="10"/>
      <c r="BL147" s="10"/>
      <c r="BM147" s="10"/>
      <c r="BN147" s="12"/>
      <c r="BO147" s="12"/>
    </row>
    <row r="148" spans="1:67" ht="13.5" customHeight="1" x14ac:dyDescent="0.35">
      <c r="A148" s="25">
        <f t="shared" si="0"/>
        <v>146</v>
      </c>
      <c r="B148" s="152">
        <v>46275</v>
      </c>
      <c r="C148" s="54" t="s">
        <v>3671</v>
      </c>
      <c r="D148" s="54" t="s">
        <v>457</v>
      </c>
      <c r="E148" s="54" t="s">
        <v>458</v>
      </c>
      <c r="F148" s="54">
        <v>1</v>
      </c>
      <c r="G148" s="54" t="s">
        <v>65</v>
      </c>
      <c r="H148" s="54" t="str">
        <f t="shared" si="1"/>
        <v>DONE</v>
      </c>
      <c r="I148" s="54" t="s">
        <v>231</v>
      </c>
      <c r="J148" s="62" t="s">
        <v>73</v>
      </c>
      <c r="K148" s="62" t="s">
        <v>73</v>
      </c>
      <c r="L148" s="54"/>
      <c r="M148" s="71"/>
      <c r="N148" s="54" t="s">
        <v>3775</v>
      </c>
      <c r="O148" s="58" t="s">
        <v>231</v>
      </c>
      <c r="P148" s="54" t="s">
        <v>2696</v>
      </c>
      <c r="Q148" s="54" t="s">
        <v>3757</v>
      </c>
      <c r="R148" s="204" t="s">
        <v>231</v>
      </c>
      <c r="S148" s="66">
        <v>46285</v>
      </c>
      <c r="T148" s="66" t="str">
        <f t="shared" si="2"/>
        <v>DONE</v>
      </c>
      <c r="U148" s="205"/>
      <c r="V148" s="71" t="s">
        <v>3776</v>
      </c>
      <c r="W148" s="25">
        <v>51654</v>
      </c>
      <c r="X148" s="69">
        <v>46296</v>
      </c>
      <c r="Y148" s="69" t="str">
        <f t="shared" si="3"/>
        <v>DONE</v>
      </c>
      <c r="Z148" s="25"/>
      <c r="AA148" s="169"/>
      <c r="AB148" s="25"/>
      <c r="AC148" s="71"/>
      <c r="AD148" s="222"/>
      <c r="AE148" s="222"/>
      <c r="AF148" s="69"/>
      <c r="AG148" s="169"/>
      <c r="AH148" s="170"/>
      <c r="AI148" s="77"/>
      <c r="AJ148" s="80"/>
      <c r="AK148" s="80"/>
      <c r="AL148" s="82"/>
      <c r="AM148" s="82"/>
      <c r="AN148" s="82"/>
      <c r="AO148" s="82"/>
      <c r="AP148" s="82"/>
      <c r="AQ148" s="82"/>
      <c r="AR148" s="5"/>
      <c r="AS148" s="83"/>
      <c r="AT148" s="85"/>
      <c r="AU148" s="84"/>
      <c r="AV148" s="85"/>
      <c r="AW148" s="86"/>
      <c r="AX148" s="85"/>
      <c r="AY148" s="86"/>
      <c r="AZ148" s="171"/>
      <c r="BA148" s="85"/>
      <c r="BB148" s="85"/>
      <c r="BC148" s="90"/>
      <c r="BD148" s="90"/>
      <c r="BE148" s="85"/>
      <c r="BF148" s="22"/>
      <c r="BG148" s="22"/>
      <c r="BH148" s="10"/>
      <c r="BI148" s="10"/>
      <c r="BJ148" s="10"/>
      <c r="BK148" s="10"/>
      <c r="BL148" s="10"/>
      <c r="BM148" s="10"/>
      <c r="BN148" s="12"/>
      <c r="BO148" s="12"/>
    </row>
    <row r="149" spans="1:67" ht="13.5" customHeight="1" x14ac:dyDescent="0.35">
      <c r="A149" s="25">
        <f t="shared" si="0"/>
        <v>147</v>
      </c>
      <c r="B149" s="152">
        <v>46275</v>
      </c>
      <c r="C149" s="54" t="s">
        <v>3671</v>
      </c>
      <c r="D149" s="54" t="s">
        <v>3792</v>
      </c>
      <c r="E149" s="54" t="s">
        <v>3793</v>
      </c>
      <c r="F149" s="54">
        <v>1</v>
      </c>
      <c r="G149" s="54" t="s">
        <v>65</v>
      </c>
      <c r="H149" s="54" t="str">
        <f t="shared" si="1"/>
        <v>DONE</v>
      </c>
      <c r="I149" s="54" t="s">
        <v>231</v>
      </c>
      <c r="J149" s="62" t="s">
        <v>73</v>
      </c>
      <c r="K149" s="62" t="s">
        <v>73</v>
      </c>
      <c r="L149" s="54"/>
      <c r="M149" s="71"/>
      <c r="N149" s="54" t="s">
        <v>3775</v>
      </c>
      <c r="O149" s="58" t="s">
        <v>231</v>
      </c>
      <c r="P149" s="54" t="s">
        <v>2696</v>
      </c>
      <c r="Q149" s="54" t="s">
        <v>3757</v>
      </c>
      <c r="R149" s="204" t="s">
        <v>231</v>
      </c>
      <c r="S149" s="66">
        <v>46285</v>
      </c>
      <c r="T149" s="66" t="str">
        <f t="shared" si="2"/>
        <v>DONE</v>
      </c>
      <c r="U149" s="205"/>
      <c r="V149" s="71" t="s">
        <v>3776</v>
      </c>
      <c r="W149" s="25">
        <v>51654</v>
      </c>
      <c r="X149" s="69">
        <v>46296</v>
      </c>
      <c r="Y149" s="69" t="str">
        <f t="shared" si="3"/>
        <v>DONE</v>
      </c>
      <c r="Z149" s="25"/>
      <c r="AA149" s="169"/>
      <c r="AB149" s="25"/>
      <c r="AC149" s="71"/>
      <c r="AD149" s="222"/>
      <c r="AE149" s="222"/>
      <c r="AF149" s="69"/>
      <c r="AG149" s="71"/>
      <c r="AH149" s="170"/>
      <c r="AI149" s="77"/>
      <c r="AJ149" s="80"/>
      <c r="AK149" s="80"/>
      <c r="AL149" s="82"/>
      <c r="AM149" s="82"/>
      <c r="AN149" s="82"/>
      <c r="AO149" s="82"/>
      <c r="AP149" s="82"/>
      <c r="AQ149" s="82"/>
      <c r="AR149" s="5"/>
      <c r="AS149" s="83"/>
      <c r="AT149" s="85"/>
      <c r="AU149" s="84"/>
      <c r="AV149" s="85"/>
      <c r="AW149" s="86"/>
      <c r="AX149" s="85"/>
      <c r="AY149" s="86"/>
      <c r="AZ149" s="171"/>
      <c r="BA149" s="85"/>
      <c r="BB149" s="85"/>
      <c r="BC149" s="90"/>
      <c r="BD149" s="90"/>
      <c r="BE149" s="85"/>
      <c r="BF149" s="22"/>
      <c r="BG149" s="22"/>
      <c r="BH149" s="10"/>
      <c r="BI149" s="10"/>
      <c r="BJ149" s="10"/>
      <c r="BK149" s="10"/>
      <c r="BL149" s="10"/>
      <c r="BM149" s="10"/>
      <c r="BN149" s="12"/>
      <c r="BO149" s="12"/>
    </row>
    <row r="150" spans="1:67" ht="13.5" customHeight="1" x14ac:dyDescent="0.35">
      <c r="A150" s="25">
        <f t="shared" si="0"/>
        <v>148</v>
      </c>
      <c r="B150" s="152">
        <v>46275</v>
      </c>
      <c r="C150" s="54" t="s">
        <v>3671</v>
      </c>
      <c r="D150" s="54" t="s">
        <v>292</v>
      </c>
      <c r="E150" s="54" t="s">
        <v>293</v>
      </c>
      <c r="F150" s="54">
        <v>1</v>
      </c>
      <c r="G150" s="54" t="s">
        <v>65</v>
      </c>
      <c r="H150" s="54" t="str">
        <f t="shared" si="1"/>
        <v>DONE</v>
      </c>
      <c r="I150" s="54" t="s">
        <v>231</v>
      </c>
      <c r="J150" s="62" t="s">
        <v>73</v>
      </c>
      <c r="K150" s="62" t="s">
        <v>73</v>
      </c>
      <c r="L150" s="54"/>
      <c r="M150" s="71"/>
      <c r="N150" s="54" t="s">
        <v>3775</v>
      </c>
      <c r="O150" s="58" t="s">
        <v>231</v>
      </c>
      <c r="P150" s="54" t="s">
        <v>2696</v>
      </c>
      <c r="Q150" s="54" t="s">
        <v>3757</v>
      </c>
      <c r="R150" s="204" t="s">
        <v>231</v>
      </c>
      <c r="S150" s="66">
        <v>46285</v>
      </c>
      <c r="T150" s="66" t="str">
        <f t="shared" si="2"/>
        <v>DONE</v>
      </c>
      <c r="U150" s="205"/>
      <c r="V150" s="71" t="s">
        <v>3776</v>
      </c>
      <c r="W150" s="25">
        <v>51654</v>
      </c>
      <c r="X150" s="69">
        <v>46296</v>
      </c>
      <c r="Y150" s="69" t="str">
        <f t="shared" si="3"/>
        <v>DONE</v>
      </c>
      <c r="Z150" s="25"/>
      <c r="AA150" s="169"/>
      <c r="AB150" s="25"/>
      <c r="AC150" s="71"/>
      <c r="AD150" s="222"/>
      <c r="AE150" s="222"/>
      <c r="AF150" s="69"/>
      <c r="AG150" s="71"/>
      <c r="AH150" s="170"/>
      <c r="AI150" s="77"/>
      <c r="AJ150" s="80"/>
      <c r="AK150" s="80"/>
      <c r="AL150" s="82"/>
      <c r="AM150" s="82"/>
      <c r="AN150" s="82"/>
      <c r="AO150" s="82"/>
      <c r="AP150" s="82"/>
      <c r="AQ150" s="82"/>
      <c r="AR150" s="5"/>
      <c r="AS150" s="83"/>
      <c r="AT150" s="85"/>
      <c r="AU150" s="84"/>
      <c r="AV150" s="85"/>
      <c r="AW150" s="86"/>
      <c r="AX150" s="85"/>
      <c r="AY150" s="86"/>
      <c r="AZ150" s="171"/>
      <c r="BA150" s="85"/>
      <c r="BB150" s="85"/>
      <c r="BC150" s="90"/>
      <c r="BD150" s="90"/>
      <c r="BE150" s="85"/>
      <c r="BF150" s="22"/>
      <c r="BG150" s="22"/>
      <c r="BH150" s="10"/>
      <c r="BI150" s="10"/>
      <c r="BJ150" s="10"/>
      <c r="BK150" s="10"/>
      <c r="BL150" s="10"/>
      <c r="BM150" s="10"/>
      <c r="BN150" s="12"/>
      <c r="BO150" s="12"/>
    </row>
    <row r="151" spans="1:67" ht="13.5" customHeight="1" x14ac:dyDescent="0.35">
      <c r="A151" s="25">
        <f t="shared" si="0"/>
        <v>149</v>
      </c>
      <c r="B151" s="152">
        <v>46275</v>
      </c>
      <c r="C151" s="54" t="s">
        <v>3671</v>
      </c>
      <c r="D151" s="54" t="s">
        <v>212</v>
      </c>
      <c r="E151" s="54" t="s">
        <v>213</v>
      </c>
      <c r="F151" s="54">
        <v>1</v>
      </c>
      <c r="G151" s="54" t="s">
        <v>65</v>
      </c>
      <c r="H151" s="54" t="str">
        <f t="shared" si="1"/>
        <v>DONE</v>
      </c>
      <c r="I151" s="54" t="s">
        <v>231</v>
      </c>
      <c r="J151" s="62" t="s">
        <v>73</v>
      </c>
      <c r="K151" s="62" t="s">
        <v>73</v>
      </c>
      <c r="L151" s="54"/>
      <c r="M151" s="71"/>
      <c r="N151" s="54" t="s">
        <v>3775</v>
      </c>
      <c r="O151" s="58" t="s">
        <v>231</v>
      </c>
      <c r="P151" s="54" t="s">
        <v>2696</v>
      </c>
      <c r="Q151" s="54" t="s">
        <v>3757</v>
      </c>
      <c r="R151" s="204" t="s">
        <v>231</v>
      </c>
      <c r="S151" s="66">
        <v>46285</v>
      </c>
      <c r="T151" s="66" t="str">
        <f t="shared" si="2"/>
        <v>DONE</v>
      </c>
      <c r="U151" s="205"/>
      <c r="V151" s="71" t="s">
        <v>3776</v>
      </c>
      <c r="W151" s="25">
        <v>51654</v>
      </c>
      <c r="X151" s="69">
        <v>46296</v>
      </c>
      <c r="Y151" s="69" t="str">
        <f t="shared" si="3"/>
        <v>DONE</v>
      </c>
      <c r="Z151" s="25"/>
      <c r="AA151" s="169"/>
      <c r="AB151" s="25"/>
      <c r="AC151" s="71"/>
      <c r="AD151" s="222"/>
      <c r="AE151" s="222"/>
      <c r="AF151" s="69"/>
      <c r="AG151" s="71"/>
      <c r="AH151" s="170"/>
      <c r="AI151" s="77"/>
      <c r="AJ151" s="80"/>
      <c r="AK151" s="80"/>
      <c r="AL151" s="82"/>
      <c r="AM151" s="82"/>
      <c r="AN151" s="82"/>
      <c r="AO151" s="82"/>
      <c r="AP151" s="82"/>
      <c r="AQ151" s="82"/>
      <c r="AR151" s="5"/>
      <c r="AS151" s="83"/>
      <c r="AT151" s="85"/>
      <c r="AU151" s="84"/>
      <c r="AV151" s="85"/>
      <c r="AW151" s="86"/>
      <c r="AX151" s="85"/>
      <c r="AY151" s="86"/>
      <c r="AZ151" s="171"/>
      <c r="BA151" s="85"/>
      <c r="BB151" s="85"/>
      <c r="BC151" s="90"/>
      <c r="BD151" s="90"/>
      <c r="BE151" s="85"/>
      <c r="BF151" s="22"/>
      <c r="BG151" s="22"/>
      <c r="BH151" s="10"/>
      <c r="BI151" s="10"/>
      <c r="BJ151" s="10"/>
      <c r="BK151" s="10"/>
      <c r="BL151" s="10"/>
      <c r="BM151" s="10"/>
      <c r="BN151" s="12"/>
      <c r="BO151" s="12"/>
    </row>
    <row r="152" spans="1:67" ht="13.5" customHeight="1" x14ac:dyDescent="0.35">
      <c r="A152" s="25">
        <f t="shared" si="0"/>
        <v>150</v>
      </c>
      <c r="B152" s="152">
        <v>46275</v>
      </c>
      <c r="C152" s="54" t="s">
        <v>3671</v>
      </c>
      <c r="D152" s="54" t="s">
        <v>134</v>
      </c>
      <c r="E152" s="54" t="s">
        <v>135</v>
      </c>
      <c r="F152" s="54">
        <v>3</v>
      </c>
      <c r="G152" s="54" t="s">
        <v>65</v>
      </c>
      <c r="H152" s="54" t="str">
        <f t="shared" si="1"/>
        <v>DONE</v>
      </c>
      <c r="I152" s="54" t="s">
        <v>231</v>
      </c>
      <c r="J152" s="62" t="s">
        <v>73</v>
      </c>
      <c r="K152" s="62" t="s">
        <v>73</v>
      </c>
      <c r="L152" s="54"/>
      <c r="M152" s="71"/>
      <c r="N152" s="54" t="s">
        <v>3775</v>
      </c>
      <c r="O152" s="58" t="s">
        <v>231</v>
      </c>
      <c r="P152" s="54" t="s">
        <v>2696</v>
      </c>
      <c r="Q152" s="54" t="s">
        <v>3757</v>
      </c>
      <c r="R152" s="204" t="s">
        <v>231</v>
      </c>
      <c r="S152" s="66">
        <v>46285</v>
      </c>
      <c r="T152" s="66" t="str">
        <f t="shared" si="2"/>
        <v>DONE</v>
      </c>
      <c r="U152" s="205"/>
      <c r="V152" s="71" t="s">
        <v>3776</v>
      </c>
      <c r="W152" s="25">
        <v>51654</v>
      </c>
      <c r="X152" s="69">
        <v>46296</v>
      </c>
      <c r="Y152" s="69" t="str">
        <f t="shared" si="3"/>
        <v>DONE</v>
      </c>
      <c r="Z152" s="25"/>
      <c r="AA152" s="169"/>
      <c r="AB152" s="25"/>
      <c r="AC152" s="71"/>
      <c r="AD152" s="222"/>
      <c r="AE152" s="222"/>
      <c r="AF152" s="69"/>
      <c r="AG152" s="71"/>
      <c r="AH152" s="170"/>
      <c r="AI152" s="77"/>
      <c r="AJ152" s="80"/>
      <c r="AK152" s="80"/>
      <c r="AL152" s="82"/>
      <c r="AM152" s="82"/>
      <c r="AN152" s="82"/>
      <c r="AO152" s="82"/>
      <c r="AP152" s="82"/>
      <c r="AQ152" s="82"/>
      <c r="AR152" s="5"/>
      <c r="AS152" s="83"/>
      <c r="AT152" s="85"/>
      <c r="AU152" s="84"/>
      <c r="AV152" s="85"/>
      <c r="AW152" s="86"/>
      <c r="AX152" s="85"/>
      <c r="AY152" s="86"/>
      <c r="AZ152" s="171"/>
      <c r="BA152" s="85"/>
      <c r="BB152" s="85"/>
      <c r="BC152" s="90"/>
      <c r="BD152" s="90"/>
      <c r="BE152" s="85"/>
      <c r="BF152" s="22"/>
      <c r="BG152" s="22"/>
      <c r="BH152" s="10"/>
      <c r="BI152" s="10"/>
      <c r="BJ152" s="10"/>
      <c r="BK152" s="10"/>
      <c r="BL152" s="10"/>
      <c r="BM152" s="10"/>
      <c r="BN152" s="12"/>
      <c r="BO152" s="12"/>
    </row>
    <row r="153" spans="1:67" ht="13.5" customHeight="1" x14ac:dyDescent="0.35">
      <c r="A153" s="25">
        <f t="shared" si="0"/>
        <v>151</v>
      </c>
      <c r="B153" s="152">
        <v>46275</v>
      </c>
      <c r="C153" s="54" t="s">
        <v>3671</v>
      </c>
      <c r="D153" s="54" t="s">
        <v>3762</v>
      </c>
      <c r="E153" s="54" t="s">
        <v>3763</v>
      </c>
      <c r="F153" s="54">
        <v>1</v>
      </c>
      <c r="G153" s="54" t="s">
        <v>65</v>
      </c>
      <c r="H153" s="54" t="str">
        <f t="shared" si="1"/>
        <v>DONE</v>
      </c>
      <c r="I153" s="54" t="s">
        <v>231</v>
      </c>
      <c r="J153" s="62" t="s">
        <v>73</v>
      </c>
      <c r="K153" s="62" t="s">
        <v>73</v>
      </c>
      <c r="L153" s="54"/>
      <c r="M153" s="71"/>
      <c r="N153" s="54" t="s">
        <v>3775</v>
      </c>
      <c r="O153" s="58" t="s">
        <v>231</v>
      </c>
      <c r="P153" s="54" t="s">
        <v>2696</v>
      </c>
      <c r="Q153" s="54" t="s">
        <v>3757</v>
      </c>
      <c r="R153" s="204" t="s">
        <v>231</v>
      </c>
      <c r="S153" s="66">
        <v>46285</v>
      </c>
      <c r="T153" s="66" t="str">
        <f t="shared" si="2"/>
        <v>DONE</v>
      </c>
      <c r="U153" s="205"/>
      <c r="V153" s="71" t="s">
        <v>3776</v>
      </c>
      <c r="W153" s="25">
        <v>51654</v>
      </c>
      <c r="X153" s="69">
        <v>46296</v>
      </c>
      <c r="Y153" s="69" t="str">
        <f t="shared" si="3"/>
        <v>DONE</v>
      </c>
      <c r="Z153" s="25"/>
      <c r="AA153" s="169"/>
      <c r="AB153" s="25"/>
      <c r="AC153" s="71"/>
      <c r="AD153" s="222"/>
      <c r="AE153" s="222"/>
      <c r="AF153" s="69"/>
      <c r="AG153" s="169"/>
      <c r="AH153" s="170"/>
      <c r="AI153" s="77"/>
      <c r="AJ153" s="80"/>
      <c r="AK153" s="80"/>
      <c r="AL153" s="82"/>
      <c r="AM153" s="82"/>
      <c r="AN153" s="82"/>
      <c r="AO153" s="82"/>
      <c r="AP153" s="82"/>
      <c r="AQ153" s="82"/>
      <c r="AR153" s="5"/>
      <c r="AS153" s="83"/>
      <c r="AT153" s="85"/>
      <c r="AU153" s="84"/>
      <c r="AV153" s="85"/>
      <c r="AW153" s="86"/>
      <c r="AX153" s="85"/>
      <c r="AY153" s="86"/>
      <c r="AZ153" s="171"/>
      <c r="BA153" s="85"/>
      <c r="BB153" s="85"/>
      <c r="BC153" s="90"/>
      <c r="BD153" s="90"/>
      <c r="BE153" s="85"/>
      <c r="BF153" s="22"/>
      <c r="BG153" s="22"/>
      <c r="BH153" s="10"/>
      <c r="BI153" s="10"/>
      <c r="BJ153" s="10"/>
      <c r="BK153" s="10"/>
      <c r="BL153" s="10"/>
      <c r="BM153" s="10"/>
      <c r="BN153" s="12"/>
      <c r="BO153" s="12"/>
    </row>
    <row r="154" spans="1:67" ht="13.5" customHeight="1" x14ac:dyDescent="0.35">
      <c r="A154" s="25">
        <f t="shared" si="0"/>
        <v>152</v>
      </c>
      <c r="B154" s="152">
        <v>46275</v>
      </c>
      <c r="C154" s="54" t="s">
        <v>3671</v>
      </c>
      <c r="D154" s="54" t="s">
        <v>1377</v>
      </c>
      <c r="E154" s="54" t="s">
        <v>3403</v>
      </c>
      <c r="F154" s="54">
        <v>1</v>
      </c>
      <c r="G154" s="54" t="s">
        <v>65</v>
      </c>
      <c r="H154" s="54" t="str">
        <f t="shared" si="1"/>
        <v>DONE</v>
      </c>
      <c r="I154" s="54" t="s">
        <v>231</v>
      </c>
      <c r="J154" s="62" t="s">
        <v>73</v>
      </c>
      <c r="K154" s="62" t="s">
        <v>73</v>
      </c>
      <c r="L154" s="54"/>
      <c r="M154" s="71"/>
      <c r="N154" s="54" t="s">
        <v>3775</v>
      </c>
      <c r="O154" s="58" t="s">
        <v>231</v>
      </c>
      <c r="P154" s="54" t="s">
        <v>2696</v>
      </c>
      <c r="Q154" s="54" t="s">
        <v>3757</v>
      </c>
      <c r="R154" s="204" t="s">
        <v>231</v>
      </c>
      <c r="S154" s="66">
        <v>46285</v>
      </c>
      <c r="T154" s="66" t="str">
        <f t="shared" si="2"/>
        <v>DONE</v>
      </c>
      <c r="U154" s="205"/>
      <c r="V154" s="71" t="s">
        <v>3776</v>
      </c>
      <c r="W154" s="25">
        <v>51654</v>
      </c>
      <c r="X154" s="69">
        <v>46296</v>
      </c>
      <c r="Y154" s="69" t="str">
        <f t="shared" si="3"/>
        <v>DONE</v>
      </c>
      <c r="Z154" s="25"/>
      <c r="AA154" s="169"/>
      <c r="AB154" s="25"/>
      <c r="AC154" s="71"/>
      <c r="AD154" s="222"/>
      <c r="AE154" s="222"/>
      <c r="AF154" s="69"/>
      <c r="AG154" s="169"/>
      <c r="AH154" s="170"/>
      <c r="AI154" s="77"/>
      <c r="AJ154" s="80"/>
      <c r="AK154" s="80"/>
      <c r="AL154" s="82"/>
      <c r="AM154" s="82"/>
      <c r="AN154" s="82"/>
      <c r="AO154" s="82"/>
      <c r="AP154" s="82"/>
      <c r="AQ154" s="82"/>
      <c r="AR154" s="5"/>
      <c r="AS154" s="83"/>
      <c r="AT154" s="85"/>
      <c r="AU154" s="84"/>
      <c r="AV154" s="85"/>
      <c r="AW154" s="86"/>
      <c r="AX154" s="85"/>
      <c r="AY154" s="86"/>
      <c r="AZ154" s="171"/>
      <c r="BA154" s="85"/>
      <c r="BB154" s="85"/>
      <c r="BC154" s="90"/>
      <c r="BD154" s="90"/>
      <c r="BE154" s="85"/>
      <c r="BF154" s="22"/>
      <c r="BG154" s="22"/>
      <c r="BH154" s="10"/>
      <c r="BI154" s="10"/>
      <c r="BJ154" s="10"/>
      <c r="BK154" s="10"/>
      <c r="BL154" s="10"/>
      <c r="BM154" s="10"/>
      <c r="BN154" s="12"/>
      <c r="BO154" s="12"/>
    </row>
    <row r="155" spans="1:67" ht="13.5" customHeight="1" x14ac:dyDescent="0.35">
      <c r="A155" s="25">
        <f t="shared" si="0"/>
        <v>153</v>
      </c>
      <c r="B155" s="152">
        <v>46275</v>
      </c>
      <c r="C155" s="54" t="s">
        <v>3671</v>
      </c>
      <c r="D155" s="54" t="s">
        <v>1978</v>
      </c>
      <c r="E155" s="54" t="s">
        <v>1979</v>
      </c>
      <c r="F155" s="54">
        <v>1</v>
      </c>
      <c r="G155" s="54" t="s">
        <v>65</v>
      </c>
      <c r="H155" s="54" t="str">
        <f t="shared" si="1"/>
        <v>DONE</v>
      </c>
      <c r="I155" s="54" t="s">
        <v>231</v>
      </c>
      <c r="J155" s="62" t="s">
        <v>73</v>
      </c>
      <c r="K155" s="62" t="s">
        <v>73</v>
      </c>
      <c r="L155" s="54"/>
      <c r="M155" s="71"/>
      <c r="N155" s="54" t="s">
        <v>3775</v>
      </c>
      <c r="O155" s="58" t="s">
        <v>231</v>
      </c>
      <c r="P155" s="54" t="s">
        <v>2696</v>
      </c>
      <c r="Q155" s="54" t="s">
        <v>3757</v>
      </c>
      <c r="R155" s="204" t="s">
        <v>231</v>
      </c>
      <c r="S155" s="66">
        <v>46285</v>
      </c>
      <c r="T155" s="66" t="str">
        <f t="shared" si="2"/>
        <v>DONE</v>
      </c>
      <c r="U155" s="205"/>
      <c r="V155" s="71" t="s">
        <v>3776</v>
      </c>
      <c r="W155" s="25">
        <v>51654</v>
      </c>
      <c r="X155" s="69">
        <v>46296</v>
      </c>
      <c r="Y155" s="69" t="str">
        <f t="shared" si="3"/>
        <v>DONE</v>
      </c>
      <c r="Z155" s="25"/>
      <c r="AA155" s="169"/>
      <c r="AB155" s="25"/>
      <c r="AC155" s="71"/>
      <c r="AD155" s="222"/>
      <c r="AE155" s="222"/>
      <c r="AF155" s="69"/>
      <c r="AG155" s="169"/>
      <c r="AH155" s="170"/>
      <c r="AI155" s="77"/>
      <c r="AJ155" s="80"/>
      <c r="AK155" s="80"/>
      <c r="AL155" s="82"/>
      <c r="AM155" s="82"/>
      <c r="AN155" s="82"/>
      <c r="AO155" s="82"/>
      <c r="AP155" s="82"/>
      <c r="AQ155" s="82"/>
      <c r="AR155" s="5"/>
      <c r="AS155" s="83"/>
      <c r="AT155" s="85"/>
      <c r="AU155" s="84"/>
      <c r="AV155" s="85"/>
      <c r="AW155" s="86"/>
      <c r="AX155" s="85"/>
      <c r="AY155" s="86"/>
      <c r="AZ155" s="171"/>
      <c r="BA155" s="85"/>
      <c r="BB155" s="85"/>
      <c r="BC155" s="90"/>
      <c r="BD155" s="90"/>
      <c r="BE155" s="85"/>
      <c r="BF155" s="22"/>
      <c r="BG155" s="22"/>
      <c r="BH155" s="10"/>
      <c r="BI155" s="10"/>
      <c r="BJ155" s="10"/>
      <c r="BK155" s="10"/>
      <c r="BL155" s="10"/>
      <c r="BM155" s="10"/>
      <c r="BN155" s="12"/>
      <c r="BO155" s="12"/>
    </row>
    <row r="156" spans="1:67" ht="13.5" customHeight="1" x14ac:dyDescent="0.35">
      <c r="A156" s="25">
        <f t="shared" si="0"/>
        <v>154</v>
      </c>
      <c r="B156" s="152">
        <v>46275</v>
      </c>
      <c r="C156" s="54" t="s">
        <v>3671</v>
      </c>
      <c r="D156" s="54" t="s">
        <v>878</v>
      </c>
      <c r="E156" s="54" t="s">
        <v>879</v>
      </c>
      <c r="F156" s="54">
        <v>1</v>
      </c>
      <c r="G156" s="54" t="s">
        <v>65</v>
      </c>
      <c r="H156" s="54" t="str">
        <f t="shared" si="1"/>
        <v>DONE</v>
      </c>
      <c r="I156" s="54" t="s">
        <v>231</v>
      </c>
      <c r="J156" s="62" t="s">
        <v>73</v>
      </c>
      <c r="K156" s="62" t="s">
        <v>73</v>
      </c>
      <c r="L156" s="54"/>
      <c r="M156" s="71"/>
      <c r="N156" s="54" t="s">
        <v>3775</v>
      </c>
      <c r="O156" s="58" t="s">
        <v>231</v>
      </c>
      <c r="P156" s="54" t="s">
        <v>2696</v>
      </c>
      <c r="Q156" s="54" t="s">
        <v>3757</v>
      </c>
      <c r="R156" s="204" t="s">
        <v>231</v>
      </c>
      <c r="S156" s="66">
        <v>46285</v>
      </c>
      <c r="T156" s="66" t="str">
        <f t="shared" si="2"/>
        <v>DONE</v>
      </c>
      <c r="U156" s="205"/>
      <c r="V156" s="71" t="s">
        <v>3776</v>
      </c>
      <c r="W156" s="25">
        <v>51654</v>
      </c>
      <c r="X156" s="69">
        <v>46296</v>
      </c>
      <c r="Y156" s="69" t="str">
        <f t="shared" si="3"/>
        <v>DONE</v>
      </c>
      <c r="Z156" s="25"/>
      <c r="AA156" s="169"/>
      <c r="AB156" s="25"/>
      <c r="AC156" s="71"/>
      <c r="AD156" s="222"/>
      <c r="AE156" s="222"/>
      <c r="AF156" s="69"/>
      <c r="AG156" s="169"/>
      <c r="AH156" s="170"/>
      <c r="AI156" s="77"/>
      <c r="AJ156" s="80"/>
      <c r="AK156" s="80"/>
      <c r="AL156" s="82"/>
      <c r="AM156" s="82"/>
      <c r="AN156" s="82"/>
      <c r="AO156" s="82"/>
      <c r="AP156" s="82"/>
      <c r="AQ156" s="82"/>
      <c r="AR156" s="5"/>
      <c r="AS156" s="83"/>
      <c r="AT156" s="85"/>
      <c r="AU156" s="84"/>
      <c r="AV156" s="85"/>
      <c r="AW156" s="86"/>
      <c r="AX156" s="85"/>
      <c r="AY156" s="86"/>
      <c r="AZ156" s="171"/>
      <c r="BA156" s="85"/>
      <c r="BB156" s="85"/>
      <c r="BC156" s="90"/>
      <c r="BD156" s="90"/>
      <c r="BE156" s="85"/>
      <c r="BF156" s="22"/>
      <c r="BG156" s="22"/>
      <c r="BH156" s="10"/>
      <c r="BI156" s="10"/>
      <c r="BJ156" s="10"/>
      <c r="BK156" s="10"/>
      <c r="BL156" s="10"/>
      <c r="BM156" s="10"/>
      <c r="BN156" s="12"/>
      <c r="BO156" s="12"/>
    </row>
    <row r="157" spans="1:67" ht="13.5" customHeight="1" x14ac:dyDescent="0.35">
      <c r="A157" s="25">
        <f t="shared" si="0"/>
        <v>155</v>
      </c>
      <c r="B157" s="152">
        <v>46275</v>
      </c>
      <c r="C157" s="54" t="s">
        <v>3671</v>
      </c>
      <c r="D157" s="54" t="s">
        <v>855</v>
      </c>
      <c r="E157" s="54" t="s">
        <v>856</v>
      </c>
      <c r="F157" s="54">
        <v>2</v>
      </c>
      <c r="G157" s="54" t="s">
        <v>65</v>
      </c>
      <c r="H157" s="54" t="str">
        <f t="shared" si="1"/>
        <v>DONE</v>
      </c>
      <c r="I157" s="54" t="s">
        <v>231</v>
      </c>
      <c r="J157" s="62" t="s">
        <v>73</v>
      </c>
      <c r="K157" s="62" t="s">
        <v>73</v>
      </c>
      <c r="L157" s="54"/>
      <c r="M157" s="71"/>
      <c r="N157" s="54" t="s">
        <v>3775</v>
      </c>
      <c r="O157" s="58" t="s">
        <v>231</v>
      </c>
      <c r="P157" s="54" t="s">
        <v>2696</v>
      </c>
      <c r="Q157" s="54" t="s">
        <v>3757</v>
      </c>
      <c r="R157" s="204" t="s">
        <v>231</v>
      </c>
      <c r="S157" s="66">
        <v>46285</v>
      </c>
      <c r="T157" s="66" t="str">
        <f t="shared" si="2"/>
        <v>DONE</v>
      </c>
      <c r="U157" s="205"/>
      <c r="V157" s="71" t="s">
        <v>3776</v>
      </c>
      <c r="W157" s="25">
        <v>51654</v>
      </c>
      <c r="X157" s="69">
        <v>46296</v>
      </c>
      <c r="Y157" s="69" t="str">
        <f t="shared" si="3"/>
        <v>DONE</v>
      </c>
      <c r="Z157" s="25"/>
      <c r="AA157" s="169"/>
      <c r="AB157" s="25"/>
      <c r="AC157" s="71"/>
      <c r="AD157" s="222"/>
      <c r="AE157" s="222"/>
      <c r="AF157" s="69"/>
      <c r="AG157" s="169"/>
      <c r="AH157" s="170"/>
      <c r="AI157" s="77"/>
      <c r="AJ157" s="80"/>
      <c r="AK157" s="80"/>
      <c r="AL157" s="82"/>
      <c r="AM157" s="82"/>
      <c r="AN157" s="82"/>
      <c r="AO157" s="82"/>
      <c r="AP157" s="82"/>
      <c r="AQ157" s="82"/>
      <c r="AR157" s="5"/>
      <c r="AS157" s="83"/>
      <c r="AT157" s="85"/>
      <c r="AU157" s="84"/>
      <c r="AV157" s="85"/>
      <c r="AW157" s="86"/>
      <c r="AX157" s="85"/>
      <c r="AY157" s="86"/>
      <c r="AZ157" s="171"/>
      <c r="BA157" s="85"/>
      <c r="BB157" s="85"/>
      <c r="BC157" s="90"/>
      <c r="BD157" s="90"/>
      <c r="BE157" s="85"/>
      <c r="BF157" s="22"/>
      <c r="BG157" s="22"/>
      <c r="BH157" s="10"/>
      <c r="BI157" s="10"/>
      <c r="BJ157" s="10"/>
      <c r="BK157" s="10"/>
      <c r="BL157" s="10"/>
      <c r="BM157" s="10"/>
      <c r="BN157" s="12"/>
      <c r="BO157" s="12"/>
    </row>
    <row r="158" spans="1:67" ht="13.5" customHeight="1" x14ac:dyDescent="0.35">
      <c r="A158" s="25">
        <f t="shared" si="0"/>
        <v>156</v>
      </c>
      <c r="B158" s="152">
        <v>46275</v>
      </c>
      <c r="C158" s="54" t="s">
        <v>3671</v>
      </c>
      <c r="D158" s="54" t="s">
        <v>1429</v>
      </c>
      <c r="E158" s="54" t="s">
        <v>3421</v>
      </c>
      <c r="F158" s="54">
        <v>1</v>
      </c>
      <c r="G158" s="54" t="s">
        <v>65</v>
      </c>
      <c r="H158" s="54" t="str">
        <f t="shared" si="1"/>
        <v>DONE</v>
      </c>
      <c r="I158" s="54" t="s">
        <v>231</v>
      </c>
      <c r="J158" s="62" t="s">
        <v>73</v>
      </c>
      <c r="K158" s="62" t="s">
        <v>73</v>
      </c>
      <c r="L158" s="54"/>
      <c r="M158" s="71"/>
      <c r="N158" s="54" t="s">
        <v>3775</v>
      </c>
      <c r="O158" s="58" t="s">
        <v>231</v>
      </c>
      <c r="P158" s="54" t="s">
        <v>2696</v>
      </c>
      <c r="Q158" s="54" t="s">
        <v>3757</v>
      </c>
      <c r="R158" s="204" t="s">
        <v>231</v>
      </c>
      <c r="S158" s="66">
        <v>46285</v>
      </c>
      <c r="T158" s="66" t="str">
        <f t="shared" si="2"/>
        <v>DONE</v>
      </c>
      <c r="U158" s="205"/>
      <c r="V158" s="71" t="s">
        <v>3776</v>
      </c>
      <c r="W158" s="25">
        <v>51654</v>
      </c>
      <c r="X158" s="69">
        <v>46296</v>
      </c>
      <c r="Y158" s="69" t="str">
        <f t="shared" si="3"/>
        <v>DONE</v>
      </c>
      <c r="Z158" s="25"/>
      <c r="AA158" s="169"/>
      <c r="AB158" s="25"/>
      <c r="AC158" s="71"/>
      <c r="AD158" s="222"/>
      <c r="AE158" s="222"/>
      <c r="AF158" s="69"/>
      <c r="AG158" s="169"/>
      <c r="AH158" s="170"/>
      <c r="AI158" s="77"/>
      <c r="AJ158" s="80"/>
      <c r="AK158" s="80"/>
      <c r="AL158" s="82"/>
      <c r="AM158" s="82"/>
      <c r="AN158" s="82"/>
      <c r="AO158" s="82"/>
      <c r="AP158" s="82"/>
      <c r="AQ158" s="82"/>
      <c r="AR158" s="5"/>
      <c r="AS158" s="83"/>
      <c r="AT158" s="85"/>
      <c r="AU158" s="84"/>
      <c r="AV158" s="85"/>
      <c r="AW158" s="86"/>
      <c r="AX158" s="85"/>
      <c r="AY158" s="86"/>
      <c r="AZ158" s="171"/>
      <c r="BA158" s="85"/>
      <c r="BB158" s="85"/>
      <c r="BC158" s="90"/>
      <c r="BD158" s="90"/>
      <c r="BE158" s="85"/>
      <c r="BF158" s="22"/>
      <c r="BG158" s="22"/>
      <c r="BH158" s="10"/>
      <c r="BI158" s="10"/>
      <c r="BJ158" s="10"/>
      <c r="BK158" s="10"/>
      <c r="BL158" s="10"/>
      <c r="BM158" s="10"/>
      <c r="BN158" s="12"/>
      <c r="BO158" s="12"/>
    </row>
    <row r="159" spans="1:67" ht="13.5" customHeight="1" x14ac:dyDescent="0.35">
      <c r="A159" s="25">
        <f t="shared" si="0"/>
        <v>157</v>
      </c>
      <c r="B159" s="152">
        <v>46275</v>
      </c>
      <c r="C159" s="54" t="s">
        <v>3671</v>
      </c>
      <c r="D159" s="54" t="s">
        <v>540</v>
      </c>
      <c r="E159" s="54" t="s">
        <v>541</v>
      </c>
      <c r="F159" s="54">
        <v>1</v>
      </c>
      <c r="G159" s="54" t="s">
        <v>65</v>
      </c>
      <c r="H159" s="54" t="str">
        <f t="shared" si="1"/>
        <v>DONE</v>
      </c>
      <c r="I159" s="54" t="s">
        <v>231</v>
      </c>
      <c r="J159" s="62" t="s">
        <v>73</v>
      </c>
      <c r="K159" s="62" t="s">
        <v>73</v>
      </c>
      <c r="L159" s="54"/>
      <c r="M159" s="71"/>
      <c r="N159" s="54" t="s">
        <v>3775</v>
      </c>
      <c r="O159" s="58" t="s">
        <v>231</v>
      </c>
      <c r="P159" s="54" t="s">
        <v>2696</v>
      </c>
      <c r="Q159" s="54" t="s">
        <v>3757</v>
      </c>
      <c r="R159" s="204" t="s">
        <v>231</v>
      </c>
      <c r="S159" s="66">
        <v>46285</v>
      </c>
      <c r="T159" s="66" t="str">
        <f t="shared" si="2"/>
        <v>DONE</v>
      </c>
      <c r="U159" s="205"/>
      <c r="V159" s="71" t="s">
        <v>3776</v>
      </c>
      <c r="W159" s="25">
        <v>51654</v>
      </c>
      <c r="X159" s="69">
        <v>46296</v>
      </c>
      <c r="Y159" s="69" t="str">
        <f t="shared" si="3"/>
        <v>DONE</v>
      </c>
      <c r="Z159" s="25"/>
      <c r="AA159" s="169"/>
      <c r="AB159" s="25"/>
      <c r="AC159" s="71"/>
      <c r="AD159" s="222"/>
      <c r="AE159" s="222"/>
      <c r="AF159" s="69"/>
      <c r="AG159" s="169"/>
      <c r="AH159" s="170"/>
      <c r="AI159" s="77"/>
      <c r="AJ159" s="80"/>
      <c r="AK159" s="80"/>
      <c r="AL159" s="82"/>
      <c r="AM159" s="82"/>
      <c r="AN159" s="82"/>
      <c r="AO159" s="82"/>
      <c r="AP159" s="82"/>
      <c r="AQ159" s="82"/>
      <c r="AR159" s="5"/>
      <c r="AS159" s="83"/>
      <c r="AT159" s="85"/>
      <c r="AU159" s="84"/>
      <c r="AV159" s="85"/>
      <c r="AW159" s="86"/>
      <c r="AX159" s="85"/>
      <c r="AY159" s="86"/>
      <c r="AZ159" s="171"/>
      <c r="BA159" s="85"/>
      <c r="BB159" s="85"/>
      <c r="BC159" s="90"/>
      <c r="BD159" s="90"/>
      <c r="BE159" s="85"/>
      <c r="BF159" s="22"/>
      <c r="BG159" s="22"/>
      <c r="BH159" s="10"/>
      <c r="BI159" s="10"/>
      <c r="BJ159" s="10"/>
      <c r="BK159" s="10"/>
      <c r="BL159" s="10"/>
      <c r="BM159" s="10"/>
      <c r="BN159" s="12"/>
      <c r="BO159" s="12"/>
    </row>
    <row r="160" spans="1:67" ht="13.5" customHeight="1" x14ac:dyDescent="0.35">
      <c r="A160" s="25">
        <f t="shared" si="0"/>
        <v>158</v>
      </c>
      <c r="B160" s="152">
        <v>46275</v>
      </c>
      <c r="C160" s="54" t="s">
        <v>3671</v>
      </c>
      <c r="D160" s="54" t="s">
        <v>136</v>
      </c>
      <c r="E160" s="54" t="s">
        <v>137</v>
      </c>
      <c r="F160" s="54">
        <v>1</v>
      </c>
      <c r="G160" s="54" t="s">
        <v>65</v>
      </c>
      <c r="H160" s="54" t="str">
        <f t="shared" si="1"/>
        <v>DONE</v>
      </c>
      <c r="I160" s="54" t="s">
        <v>231</v>
      </c>
      <c r="J160" s="62" t="s">
        <v>73</v>
      </c>
      <c r="K160" s="62" t="s">
        <v>73</v>
      </c>
      <c r="L160" s="54"/>
      <c r="M160" s="71"/>
      <c r="N160" s="54" t="s">
        <v>3775</v>
      </c>
      <c r="O160" s="58" t="s">
        <v>231</v>
      </c>
      <c r="P160" s="54" t="s">
        <v>2696</v>
      </c>
      <c r="Q160" s="54" t="s">
        <v>3757</v>
      </c>
      <c r="R160" s="204" t="s">
        <v>231</v>
      </c>
      <c r="S160" s="66">
        <v>46285</v>
      </c>
      <c r="T160" s="66" t="str">
        <f t="shared" si="2"/>
        <v>DONE</v>
      </c>
      <c r="U160" s="205"/>
      <c r="V160" s="71" t="s">
        <v>3776</v>
      </c>
      <c r="W160" s="25">
        <v>51654</v>
      </c>
      <c r="X160" s="69">
        <v>46296</v>
      </c>
      <c r="Y160" s="69" t="str">
        <f t="shared" si="3"/>
        <v>DONE</v>
      </c>
      <c r="Z160" s="25"/>
      <c r="AA160" s="169"/>
      <c r="AB160" s="25"/>
      <c r="AC160" s="71"/>
      <c r="AD160" s="222"/>
      <c r="AE160" s="222"/>
      <c r="AF160" s="69"/>
      <c r="AG160" s="169"/>
      <c r="AH160" s="170"/>
      <c r="AI160" s="77"/>
      <c r="AJ160" s="80"/>
      <c r="AK160" s="80"/>
      <c r="AL160" s="82"/>
      <c r="AM160" s="82"/>
      <c r="AN160" s="82"/>
      <c r="AO160" s="82"/>
      <c r="AP160" s="82"/>
      <c r="AQ160" s="82"/>
      <c r="AR160" s="5"/>
      <c r="AS160" s="83"/>
      <c r="AT160" s="85"/>
      <c r="AU160" s="84"/>
      <c r="AV160" s="85"/>
      <c r="AW160" s="86"/>
      <c r="AX160" s="85"/>
      <c r="AY160" s="86"/>
      <c r="AZ160" s="171"/>
      <c r="BA160" s="85"/>
      <c r="BB160" s="85"/>
      <c r="BC160" s="90"/>
      <c r="BD160" s="90"/>
      <c r="BE160" s="85"/>
      <c r="BF160" s="22"/>
      <c r="BG160" s="22"/>
      <c r="BH160" s="10"/>
      <c r="BI160" s="10"/>
      <c r="BJ160" s="10"/>
      <c r="BK160" s="10"/>
      <c r="BL160" s="10"/>
      <c r="BM160" s="10"/>
      <c r="BN160" s="12"/>
      <c r="BO160" s="12"/>
    </row>
    <row r="161" spans="1:67" ht="13.5" customHeight="1" x14ac:dyDescent="0.35">
      <c r="A161" s="25">
        <f t="shared" si="0"/>
        <v>159</v>
      </c>
      <c r="B161" s="152">
        <v>46275</v>
      </c>
      <c r="C161" s="54" t="s">
        <v>3671</v>
      </c>
      <c r="D161" s="54" t="s">
        <v>3034</v>
      </c>
      <c r="E161" s="54" t="s">
        <v>3035</v>
      </c>
      <c r="F161" s="54">
        <v>1</v>
      </c>
      <c r="G161" s="54" t="s">
        <v>65</v>
      </c>
      <c r="H161" s="54" t="str">
        <f t="shared" si="1"/>
        <v>DONE</v>
      </c>
      <c r="I161" s="54" t="s">
        <v>231</v>
      </c>
      <c r="J161" s="62" t="s">
        <v>73</v>
      </c>
      <c r="K161" s="62" t="s">
        <v>73</v>
      </c>
      <c r="L161" s="54"/>
      <c r="M161" s="71"/>
      <c r="N161" s="54" t="s">
        <v>3775</v>
      </c>
      <c r="O161" s="58" t="s">
        <v>231</v>
      </c>
      <c r="P161" s="54" t="s">
        <v>2696</v>
      </c>
      <c r="Q161" s="54" t="s">
        <v>3757</v>
      </c>
      <c r="R161" s="204" t="s">
        <v>231</v>
      </c>
      <c r="S161" s="66">
        <v>46285</v>
      </c>
      <c r="T161" s="66" t="str">
        <f t="shared" si="2"/>
        <v>DONE</v>
      </c>
      <c r="U161" s="205"/>
      <c r="V161" s="71" t="s">
        <v>3776</v>
      </c>
      <c r="W161" s="25">
        <v>51654</v>
      </c>
      <c r="X161" s="69">
        <v>46296</v>
      </c>
      <c r="Y161" s="69" t="str">
        <f t="shared" si="3"/>
        <v>DONE</v>
      </c>
      <c r="Z161" s="25"/>
      <c r="AA161" s="169"/>
      <c r="AB161" s="25"/>
      <c r="AC161" s="71"/>
      <c r="AD161" s="222"/>
      <c r="AE161" s="222"/>
      <c r="AF161" s="69"/>
      <c r="AG161" s="169"/>
      <c r="AH161" s="170"/>
      <c r="AI161" s="77"/>
      <c r="AJ161" s="80"/>
      <c r="AK161" s="80"/>
      <c r="AL161" s="82"/>
      <c r="AM161" s="82"/>
      <c r="AN161" s="82"/>
      <c r="AO161" s="82"/>
      <c r="AP161" s="82"/>
      <c r="AQ161" s="82"/>
      <c r="AR161" s="5"/>
      <c r="AS161" s="83"/>
      <c r="AT161" s="85"/>
      <c r="AU161" s="84"/>
      <c r="AV161" s="85"/>
      <c r="AW161" s="86"/>
      <c r="AX161" s="85"/>
      <c r="AY161" s="86"/>
      <c r="AZ161" s="171"/>
      <c r="BA161" s="85"/>
      <c r="BB161" s="85"/>
      <c r="BC161" s="90"/>
      <c r="BD161" s="90"/>
      <c r="BE161" s="85"/>
      <c r="BF161" s="22"/>
      <c r="BG161" s="22"/>
      <c r="BH161" s="10"/>
      <c r="BI161" s="10"/>
      <c r="BJ161" s="10"/>
      <c r="BK161" s="10"/>
      <c r="BL161" s="10"/>
      <c r="BM161" s="10"/>
      <c r="BN161" s="12"/>
      <c r="BO161" s="12"/>
    </row>
    <row r="162" spans="1:67" ht="13.5" customHeight="1" x14ac:dyDescent="0.35">
      <c r="A162" s="25">
        <f t="shared" si="0"/>
        <v>160</v>
      </c>
      <c r="B162" s="152">
        <v>46275</v>
      </c>
      <c r="C162" s="54" t="s">
        <v>3671</v>
      </c>
      <c r="D162" s="54" t="s">
        <v>843</v>
      </c>
      <c r="E162" s="54" t="s">
        <v>844</v>
      </c>
      <c r="F162" s="54">
        <v>7</v>
      </c>
      <c r="G162" s="54" t="s">
        <v>3182</v>
      </c>
      <c r="H162" s="54" t="str">
        <f t="shared" si="1"/>
        <v>DONE</v>
      </c>
      <c r="I162" s="54" t="s">
        <v>231</v>
      </c>
      <c r="J162" s="62" t="s">
        <v>73</v>
      </c>
      <c r="K162" s="62" t="s">
        <v>73</v>
      </c>
      <c r="L162" s="54"/>
      <c r="M162" s="71"/>
      <c r="N162" s="54" t="s">
        <v>3775</v>
      </c>
      <c r="O162" s="58" t="s">
        <v>231</v>
      </c>
      <c r="P162" s="54" t="s">
        <v>2696</v>
      </c>
      <c r="Q162" s="54" t="s">
        <v>3757</v>
      </c>
      <c r="R162" s="204" t="s">
        <v>231</v>
      </c>
      <c r="S162" s="66">
        <v>46285</v>
      </c>
      <c r="T162" s="66" t="str">
        <f t="shared" si="2"/>
        <v>DONE</v>
      </c>
      <c r="U162" s="205"/>
      <c r="V162" s="71" t="s">
        <v>3776</v>
      </c>
      <c r="W162" s="25">
        <v>51654</v>
      </c>
      <c r="X162" s="69">
        <v>46296</v>
      </c>
      <c r="Y162" s="69" t="str">
        <f t="shared" si="3"/>
        <v>DONE</v>
      </c>
      <c r="Z162" s="25"/>
      <c r="AA162" s="169"/>
      <c r="AB162" s="25"/>
      <c r="AC162" s="71"/>
      <c r="AD162" s="222"/>
      <c r="AE162" s="222"/>
      <c r="AF162" s="69"/>
      <c r="AG162" s="169"/>
      <c r="AH162" s="170"/>
      <c r="AI162" s="77"/>
      <c r="AJ162" s="80"/>
      <c r="AK162" s="80"/>
      <c r="AL162" s="82"/>
      <c r="AM162" s="82"/>
      <c r="AN162" s="82"/>
      <c r="AO162" s="82"/>
      <c r="AP162" s="82"/>
      <c r="AQ162" s="82"/>
      <c r="AR162" s="5"/>
      <c r="AS162" s="83"/>
      <c r="AT162" s="85"/>
      <c r="AU162" s="84"/>
      <c r="AV162" s="85"/>
      <c r="AW162" s="86"/>
      <c r="AX162" s="85"/>
      <c r="AY162" s="86"/>
      <c r="AZ162" s="171"/>
      <c r="BA162" s="85"/>
      <c r="BB162" s="85"/>
      <c r="BC162" s="90"/>
      <c r="BD162" s="90"/>
      <c r="BE162" s="85"/>
      <c r="BF162" s="22"/>
      <c r="BG162" s="22"/>
      <c r="BH162" s="10"/>
      <c r="BI162" s="10"/>
      <c r="BJ162" s="10"/>
      <c r="BK162" s="10"/>
      <c r="BL162" s="10"/>
      <c r="BM162" s="10"/>
      <c r="BN162" s="12"/>
      <c r="BO162" s="12"/>
    </row>
    <row r="163" spans="1:67" ht="13.5" customHeight="1" x14ac:dyDescent="0.35">
      <c r="A163" s="25">
        <f t="shared" si="0"/>
        <v>161</v>
      </c>
      <c r="B163" s="152">
        <v>46275</v>
      </c>
      <c r="C163" s="54" t="s">
        <v>3671</v>
      </c>
      <c r="D163" s="54" t="s">
        <v>502</v>
      </c>
      <c r="E163" s="54" t="s">
        <v>503</v>
      </c>
      <c r="F163" s="54">
        <v>1</v>
      </c>
      <c r="G163" s="54" t="s">
        <v>3182</v>
      </c>
      <c r="H163" s="54" t="str">
        <f t="shared" si="1"/>
        <v>DONE</v>
      </c>
      <c r="I163" s="54" t="s">
        <v>231</v>
      </c>
      <c r="J163" s="62" t="s">
        <v>73</v>
      </c>
      <c r="K163" s="62" t="s">
        <v>73</v>
      </c>
      <c r="L163" s="54"/>
      <c r="M163" s="71"/>
      <c r="N163" s="54" t="s">
        <v>3775</v>
      </c>
      <c r="O163" s="58" t="s">
        <v>231</v>
      </c>
      <c r="P163" s="54" t="s">
        <v>2696</v>
      </c>
      <c r="Q163" s="54" t="s">
        <v>3757</v>
      </c>
      <c r="R163" s="204" t="s">
        <v>231</v>
      </c>
      <c r="S163" s="66">
        <v>46285</v>
      </c>
      <c r="T163" s="66" t="str">
        <f t="shared" si="2"/>
        <v>DONE</v>
      </c>
      <c r="U163" s="205"/>
      <c r="V163" s="71" t="s">
        <v>3776</v>
      </c>
      <c r="W163" s="25">
        <v>51654</v>
      </c>
      <c r="X163" s="69">
        <v>46296</v>
      </c>
      <c r="Y163" s="69" t="str">
        <f t="shared" si="3"/>
        <v>DONE</v>
      </c>
      <c r="Z163" s="25"/>
      <c r="AA163" s="169"/>
      <c r="AB163" s="25"/>
      <c r="AC163" s="71"/>
      <c r="AD163" s="222"/>
      <c r="AE163" s="222"/>
      <c r="AF163" s="69"/>
      <c r="AG163" s="169"/>
      <c r="AH163" s="170"/>
      <c r="AI163" s="77"/>
      <c r="AJ163" s="80"/>
      <c r="AK163" s="80"/>
      <c r="AL163" s="82"/>
      <c r="AM163" s="82"/>
      <c r="AN163" s="82"/>
      <c r="AO163" s="82"/>
      <c r="AP163" s="82"/>
      <c r="AQ163" s="82"/>
      <c r="AR163" s="5"/>
      <c r="AS163" s="83"/>
      <c r="AT163" s="85"/>
      <c r="AU163" s="84"/>
      <c r="AV163" s="85"/>
      <c r="AW163" s="86"/>
      <c r="AX163" s="85"/>
      <c r="AY163" s="86"/>
      <c r="AZ163" s="171"/>
      <c r="BA163" s="85"/>
      <c r="BB163" s="85"/>
      <c r="BC163" s="90"/>
      <c r="BD163" s="90"/>
      <c r="BE163" s="85"/>
      <c r="BF163" s="22"/>
      <c r="BG163" s="22"/>
      <c r="BH163" s="10"/>
      <c r="BI163" s="10"/>
      <c r="BJ163" s="10"/>
      <c r="BK163" s="10"/>
      <c r="BL163" s="10"/>
      <c r="BM163" s="10"/>
      <c r="BN163" s="12"/>
      <c r="BO163" s="12"/>
    </row>
    <row r="164" spans="1:67" ht="13.5" customHeight="1" x14ac:dyDescent="0.35">
      <c r="A164" s="25">
        <f t="shared" si="0"/>
        <v>162</v>
      </c>
      <c r="B164" s="152">
        <v>46275</v>
      </c>
      <c r="C164" s="54" t="s">
        <v>3671</v>
      </c>
      <c r="D164" s="54" t="s">
        <v>499</v>
      </c>
      <c r="E164" s="54" t="s">
        <v>500</v>
      </c>
      <c r="F164" s="54">
        <v>7</v>
      </c>
      <c r="G164" s="54" t="s">
        <v>3182</v>
      </c>
      <c r="H164" s="54" t="str">
        <f t="shared" si="1"/>
        <v>DONE</v>
      </c>
      <c r="I164" s="54" t="s">
        <v>231</v>
      </c>
      <c r="J164" s="62" t="s">
        <v>73</v>
      </c>
      <c r="K164" s="62" t="s">
        <v>73</v>
      </c>
      <c r="L164" s="54"/>
      <c r="M164" s="71"/>
      <c r="N164" s="54" t="s">
        <v>3775</v>
      </c>
      <c r="O164" s="58" t="s">
        <v>231</v>
      </c>
      <c r="P164" s="54" t="s">
        <v>2696</v>
      </c>
      <c r="Q164" s="54" t="s">
        <v>3757</v>
      </c>
      <c r="R164" s="204" t="s">
        <v>231</v>
      </c>
      <c r="S164" s="66">
        <v>46285</v>
      </c>
      <c r="T164" s="66" t="str">
        <f t="shared" si="2"/>
        <v>DONE</v>
      </c>
      <c r="U164" s="205"/>
      <c r="V164" s="71" t="s">
        <v>3776</v>
      </c>
      <c r="W164" s="25">
        <v>51654</v>
      </c>
      <c r="X164" s="69">
        <v>46296</v>
      </c>
      <c r="Y164" s="69" t="str">
        <f t="shared" si="3"/>
        <v>DONE</v>
      </c>
      <c r="Z164" s="25"/>
      <c r="AA164" s="169"/>
      <c r="AB164" s="25"/>
      <c r="AC164" s="71"/>
      <c r="AD164" s="222"/>
      <c r="AE164" s="222"/>
      <c r="AF164" s="69"/>
      <c r="AG164" s="169"/>
      <c r="AH164" s="170"/>
      <c r="AI164" s="77"/>
      <c r="AJ164" s="80"/>
      <c r="AK164" s="80"/>
      <c r="AL164" s="82"/>
      <c r="AM164" s="82"/>
      <c r="AN164" s="82"/>
      <c r="AO164" s="82"/>
      <c r="AP164" s="82"/>
      <c r="AQ164" s="82"/>
      <c r="AR164" s="5"/>
      <c r="AS164" s="83"/>
      <c r="AT164" s="85"/>
      <c r="AU164" s="84"/>
      <c r="AV164" s="85"/>
      <c r="AW164" s="86"/>
      <c r="AX164" s="85"/>
      <c r="AY164" s="86"/>
      <c r="AZ164" s="171"/>
      <c r="BA164" s="85"/>
      <c r="BB164" s="85"/>
      <c r="BC164" s="90"/>
      <c r="BD164" s="90"/>
      <c r="BE164" s="85"/>
      <c r="BF164" s="22"/>
      <c r="BG164" s="22"/>
      <c r="BH164" s="10"/>
      <c r="BI164" s="10"/>
      <c r="BJ164" s="10"/>
      <c r="BK164" s="10"/>
      <c r="BL164" s="10"/>
      <c r="BM164" s="10"/>
      <c r="BN164" s="12"/>
      <c r="BO164" s="12"/>
    </row>
    <row r="165" spans="1:67" ht="13.5" customHeight="1" x14ac:dyDescent="0.35">
      <c r="A165" s="25">
        <f t="shared" si="0"/>
        <v>163</v>
      </c>
      <c r="B165" s="144">
        <v>46278</v>
      </c>
      <c r="C165" s="54" t="s">
        <v>3675</v>
      </c>
      <c r="D165" s="54" t="s">
        <v>1188</v>
      </c>
      <c r="E165" s="54" t="s">
        <v>1189</v>
      </c>
      <c r="F165" s="54">
        <v>1</v>
      </c>
      <c r="G165" s="54" t="s">
        <v>65</v>
      </c>
      <c r="H165" s="54" t="str">
        <f t="shared" si="1"/>
        <v>DONE</v>
      </c>
      <c r="I165" s="54" t="s">
        <v>1395</v>
      </c>
      <c r="J165" s="58" t="s">
        <v>146</v>
      </c>
      <c r="K165" s="58" t="s">
        <v>79</v>
      </c>
      <c r="L165" s="54">
        <v>10065</v>
      </c>
      <c r="M165" s="71"/>
      <c r="N165" s="54" t="s">
        <v>207</v>
      </c>
      <c r="O165" s="58" t="s">
        <v>85</v>
      </c>
      <c r="P165" s="54" t="s">
        <v>695</v>
      </c>
      <c r="Q165" s="54" t="s">
        <v>997</v>
      </c>
      <c r="R165" s="204">
        <v>200001145283</v>
      </c>
      <c r="S165" s="66">
        <v>46285</v>
      </c>
      <c r="T165" s="66" t="str">
        <f t="shared" si="2"/>
        <v>DONE</v>
      </c>
      <c r="U165" s="205"/>
      <c r="V165" s="71">
        <v>9200114646</v>
      </c>
      <c r="W165" s="25">
        <v>51692</v>
      </c>
      <c r="X165" s="69">
        <v>46295</v>
      </c>
      <c r="Y165" s="69" t="str">
        <f t="shared" si="3"/>
        <v>DONE</v>
      </c>
      <c r="Z165" s="25"/>
      <c r="AA165" s="169"/>
      <c r="AB165" s="25"/>
      <c r="AC165" s="71"/>
      <c r="AD165" s="220" t="s">
        <v>3807</v>
      </c>
      <c r="AE165" s="222">
        <v>46295</v>
      </c>
      <c r="AF165" s="69"/>
      <c r="AG165" s="169"/>
      <c r="AH165" s="170"/>
      <c r="AI165" s="77"/>
      <c r="AJ165" s="80"/>
      <c r="AK165" s="80"/>
      <c r="AL165" s="82"/>
      <c r="AM165" s="82"/>
      <c r="AN165" s="82"/>
      <c r="AO165" s="82"/>
      <c r="AP165" s="82"/>
      <c r="AQ165" s="82"/>
      <c r="AR165" s="5"/>
      <c r="AS165" s="83"/>
      <c r="AT165" s="85"/>
      <c r="AU165" s="84"/>
      <c r="AV165" s="85"/>
      <c r="AW165" s="86"/>
      <c r="AX165" s="85"/>
      <c r="AY165" s="86"/>
      <c r="AZ165" s="171"/>
      <c r="BA165" s="85"/>
      <c r="BB165" s="85"/>
      <c r="BC165" s="90"/>
      <c r="BD165" s="90"/>
      <c r="BE165" s="85"/>
      <c r="BF165" s="22"/>
      <c r="BG165" s="22"/>
      <c r="BH165" s="10"/>
      <c r="BI165" s="10"/>
      <c r="BJ165" s="10"/>
      <c r="BK165" s="10"/>
      <c r="BL165" s="10"/>
      <c r="BM165" s="10"/>
      <c r="BN165" s="12"/>
      <c r="BO165" s="12"/>
    </row>
    <row r="166" spans="1:67" ht="13.5" customHeight="1" x14ac:dyDescent="0.35">
      <c r="A166" s="25">
        <f t="shared" si="0"/>
        <v>164</v>
      </c>
      <c r="B166" s="144">
        <v>46278</v>
      </c>
      <c r="C166" s="54" t="s">
        <v>3677</v>
      </c>
      <c r="D166" s="54" t="s">
        <v>163</v>
      </c>
      <c r="E166" s="54" t="s">
        <v>164</v>
      </c>
      <c r="F166" s="54">
        <v>2</v>
      </c>
      <c r="G166" s="54" t="s">
        <v>65</v>
      </c>
      <c r="H166" s="54" t="str">
        <f t="shared" si="1"/>
        <v>DONE</v>
      </c>
      <c r="I166" s="54" t="s">
        <v>1851</v>
      </c>
      <c r="J166" s="58" t="s">
        <v>166</v>
      </c>
      <c r="K166" s="58" t="s">
        <v>167</v>
      </c>
      <c r="L166" s="54"/>
      <c r="M166" s="71"/>
      <c r="N166" s="54" t="s">
        <v>161</v>
      </c>
      <c r="O166" s="58" t="s">
        <v>91</v>
      </c>
      <c r="P166" s="54" t="s">
        <v>87</v>
      </c>
      <c r="Q166" s="54" t="s">
        <v>943</v>
      </c>
      <c r="R166" s="204">
        <v>200001145286</v>
      </c>
      <c r="S166" s="66">
        <v>46285</v>
      </c>
      <c r="T166" s="66" t="str">
        <f t="shared" si="2"/>
        <v>DONE</v>
      </c>
      <c r="U166" s="205"/>
      <c r="V166" s="71">
        <v>9200114656</v>
      </c>
      <c r="W166" s="25">
        <v>51693</v>
      </c>
      <c r="X166" s="69">
        <v>46295</v>
      </c>
      <c r="Y166" s="69" t="str">
        <f t="shared" si="3"/>
        <v>DONE</v>
      </c>
      <c r="Z166" s="25"/>
      <c r="AA166" s="169"/>
      <c r="AB166" s="25"/>
      <c r="AC166" s="71"/>
      <c r="AD166" s="220" t="s">
        <v>3808</v>
      </c>
      <c r="AE166" s="222">
        <v>46295</v>
      </c>
      <c r="AF166" s="69"/>
      <c r="AG166" s="169"/>
      <c r="AH166" s="170"/>
      <c r="AI166" s="77"/>
      <c r="AJ166" s="80"/>
      <c r="AK166" s="80"/>
      <c r="AL166" s="82"/>
      <c r="AM166" s="82"/>
      <c r="AN166" s="82"/>
      <c r="AO166" s="82"/>
      <c r="AP166" s="82"/>
      <c r="AQ166" s="82"/>
      <c r="AR166" s="5"/>
      <c r="AS166" s="83"/>
      <c r="AT166" s="85"/>
      <c r="AU166" s="84"/>
      <c r="AV166" s="85"/>
      <c r="AW166" s="86"/>
      <c r="AX166" s="85"/>
      <c r="AY166" s="86"/>
      <c r="AZ166" s="171"/>
      <c r="BA166" s="85"/>
      <c r="BB166" s="85"/>
      <c r="BC166" s="90"/>
      <c r="BD166" s="90"/>
      <c r="BE166" s="85"/>
      <c r="BF166" s="22"/>
      <c r="BG166" s="22"/>
      <c r="BH166" s="10"/>
      <c r="BI166" s="10"/>
      <c r="BJ166" s="10"/>
      <c r="BK166" s="10"/>
      <c r="BL166" s="10"/>
      <c r="BM166" s="10"/>
      <c r="BN166" s="12"/>
      <c r="BO166" s="12"/>
    </row>
    <row r="167" spans="1:67" ht="13.5" customHeight="1" x14ac:dyDescent="0.35">
      <c r="A167" s="25">
        <f t="shared" si="0"/>
        <v>165</v>
      </c>
      <c r="B167" s="144">
        <v>46280</v>
      </c>
      <c r="C167" s="54" t="s">
        <v>3679</v>
      </c>
      <c r="D167" s="54" t="s">
        <v>392</v>
      </c>
      <c r="E167" s="54" t="s">
        <v>393</v>
      </c>
      <c r="F167" s="54">
        <v>10</v>
      </c>
      <c r="G167" s="54" t="s">
        <v>3182</v>
      </c>
      <c r="H167" s="54" t="str">
        <f t="shared" si="1"/>
        <v>DONE</v>
      </c>
      <c r="I167" s="54" t="s">
        <v>1124</v>
      </c>
      <c r="J167" s="62" t="s">
        <v>73</v>
      </c>
      <c r="K167" s="62" t="s">
        <v>73</v>
      </c>
      <c r="L167" s="54"/>
      <c r="M167" s="71"/>
      <c r="N167" s="54" t="s">
        <v>161</v>
      </c>
      <c r="O167" s="58" t="s">
        <v>85</v>
      </c>
      <c r="P167" s="54" t="s">
        <v>2696</v>
      </c>
      <c r="Q167" s="54" t="s">
        <v>732</v>
      </c>
      <c r="R167" s="204">
        <v>200001145301</v>
      </c>
      <c r="S167" s="66">
        <v>46285</v>
      </c>
      <c r="T167" s="66" t="str">
        <f t="shared" si="2"/>
        <v>DONE</v>
      </c>
      <c r="U167" s="205"/>
      <c r="V167" s="71">
        <v>9200114660</v>
      </c>
      <c r="W167" s="25">
        <v>51698</v>
      </c>
      <c r="X167" s="69">
        <v>46295</v>
      </c>
      <c r="Y167" s="69" t="str">
        <f t="shared" si="3"/>
        <v>DONE</v>
      </c>
      <c r="Z167" s="25"/>
      <c r="AA167" s="169"/>
      <c r="AB167" s="25"/>
      <c r="AC167" s="71"/>
      <c r="AD167" s="220" t="s">
        <v>3809</v>
      </c>
      <c r="AE167" s="222">
        <v>46295</v>
      </c>
      <c r="AF167" s="69"/>
      <c r="AG167" s="169"/>
      <c r="AH167" s="170"/>
      <c r="AI167" s="77"/>
      <c r="AJ167" s="80"/>
      <c r="AK167" s="80"/>
      <c r="AL167" s="82"/>
      <c r="AM167" s="82"/>
      <c r="AN167" s="82"/>
      <c r="AO167" s="82"/>
      <c r="AP167" s="82"/>
      <c r="AQ167" s="82"/>
      <c r="AR167" s="5"/>
      <c r="AS167" s="83"/>
      <c r="AT167" s="85"/>
      <c r="AU167" s="84"/>
      <c r="AV167" s="85"/>
      <c r="AW167" s="86"/>
      <c r="AX167" s="85"/>
      <c r="AY167" s="86"/>
      <c r="AZ167" s="171"/>
      <c r="BA167" s="85"/>
      <c r="BB167" s="85"/>
      <c r="BC167" s="90"/>
      <c r="BD167" s="90"/>
      <c r="BE167" s="85"/>
      <c r="BF167" s="22"/>
      <c r="BG167" s="22"/>
      <c r="BH167" s="10"/>
      <c r="BI167" s="10"/>
      <c r="BJ167" s="10"/>
      <c r="BK167" s="10"/>
      <c r="BL167" s="10"/>
      <c r="BM167" s="10"/>
      <c r="BN167" s="12"/>
      <c r="BO167" s="12"/>
    </row>
    <row r="168" spans="1:67" ht="13.5" customHeight="1" x14ac:dyDescent="0.35">
      <c r="A168" s="25">
        <f t="shared" si="0"/>
        <v>166</v>
      </c>
      <c r="B168" s="144">
        <v>46280</v>
      </c>
      <c r="C168" s="54" t="s">
        <v>3680</v>
      </c>
      <c r="D168" s="54" t="s">
        <v>177</v>
      </c>
      <c r="E168" s="54" t="s">
        <v>178</v>
      </c>
      <c r="F168" s="54">
        <v>1</v>
      </c>
      <c r="G168" s="54" t="s">
        <v>65</v>
      </c>
      <c r="H168" s="54" t="str">
        <f t="shared" si="1"/>
        <v>DONE</v>
      </c>
      <c r="I168" s="54" t="s">
        <v>2030</v>
      </c>
      <c r="J168" s="58" t="s">
        <v>166</v>
      </c>
      <c r="K168" s="58" t="s">
        <v>167</v>
      </c>
      <c r="L168" s="54"/>
      <c r="M168" s="71"/>
      <c r="N168" s="54" t="s">
        <v>84</v>
      </c>
      <c r="O168" s="58" t="s">
        <v>91</v>
      </c>
      <c r="P168" s="54" t="s">
        <v>869</v>
      </c>
      <c r="Q168" s="54" t="s">
        <v>1596</v>
      </c>
      <c r="R168" s="204">
        <v>200001145280</v>
      </c>
      <c r="S168" s="66">
        <v>46285</v>
      </c>
      <c r="T168" s="66" t="str">
        <f t="shared" si="2"/>
        <v>DONE</v>
      </c>
      <c r="U168" s="205"/>
      <c r="V168" s="71">
        <v>9200114645</v>
      </c>
      <c r="W168" s="25">
        <v>51691</v>
      </c>
      <c r="X168" s="69">
        <v>46295</v>
      </c>
      <c r="Y168" s="69" t="str">
        <f t="shared" si="3"/>
        <v>DONE</v>
      </c>
      <c r="Z168" s="25"/>
      <c r="AA168" s="169"/>
      <c r="AB168" s="25"/>
      <c r="AC168" s="71"/>
      <c r="AD168" s="220" t="s">
        <v>3810</v>
      </c>
      <c r="AE168" s="222">
        <v>46295</v>
      </c>
      <c r="AF168" s="69"/>
      <c r="AG168" s="169"/>
      <c r="AH168" s="170"/>
      <c r="AI168" s="77"/>
      <c r="AJ168" s="80"/>
      <c r="AK168" s="80"/>
      <c r="AL168" s="82"/>
      <c r="AM168" s="82"/>
      <c r="AN168" s="82"/>
      <c r="AO168" s="82"/>
      <c r="AP168" s="82"/>
      <c r="AQ168" s="82"/>
      <c r="AR168" s="5"/>
      <c r="AS168" s="83"/>
      <c r="AT168" s="85"/>
      <c r="AU168" s="84"/>
      <c r="AV168" s="85"/>
      <c r="AW168" s="86"/>
      <c r="AX168" s="85"/>
      <c r="AY168" s="86"/>
      <c r="AZ168" s="171"/>
      <c r="BA168" s="85"/>
      <c r="BB168" s="85"/>
      <c r="BC168" s="90"/>
      <c r="BD168" s="90"/>
      <c r="BE168" s="85"/>
      <c r="BF168" s="22"/>
      <c r="BG168" s="22"/>
      <c r="BH168" s="10"/>
      <c r="BI168" s="10"/>
      <c r="BJ168" s="10"/>
      <c r="BK168" s="10"/>
      <c r="BL168" s="10"/>
      <c r="BM168" s="10"/>
      <c r="BN168" s="12"/>
      <c r="BO168" s="12"/>
    </row>
    <row r="169" spans="1:67" ht="13.5" customHeight="1" x14ac:dyDescent="0.35">
      <c r="A169" s="25">
        <f t="shared" si="0"/>
        <v>167</v>
      </c>
      <c r="B169" s="144">
        <v>46280</v>
      </c>
      <c r="C169" s="54" t="s">
        <v>3681</v>
      </c>
      <c r="D169" s="54" t="s">
        <v>3811</v>
      </c>
      <c r="E169" s="54" t="s">
        <v>3812</v>
      </c>
      <c r="F169" s="54">
        <v>1</v>
      </c>
      <c r="G169" s="54" t="s">
        <v>65</v>
      </c>
      <c r="H169" s="54" t="str">
        <f t="shared" si="1"/>
        <v>DONE</v>
      </c>
      <c r="I169" s="54" t="s">
        <v>267</v>
      </c>
      <c r="J169" s="58" t="s">
        <v>112</v>
      </c>
      <c r="K169" s="58" t="s">
        <v>106</v>
      </c>
      <c r="L169" s="54">
        <v>7242</v>
      </c>
      <c r="M169" s="71"/>
      <c r="N169" s="54" t="s">
        <v>161</v>
      </c>
      <c r="O169" s="58" t="s">
        <v>81</v>
      </c>
      <c r="P169" s="54" t="s">
        <v>2696</v>
      </c>
      <c r="Q169" s="54" t="s">
        <v>1055</v>
      </c>
      <c r="R169" s="204">
        <v>200001145262</v>
      </c>
      <c r="S169" s="66">
        <v>46285</v>
      </c>
      <c r="T169" s="66" t="str">
        <f t="shared" si="2"/>
        <v>DONE</v>
      </c>
      <c r="U169" s="205"/>
      <c r="V169" s="71">
        <v>9200114640</v>
      </c>
      <c r="W169" s="25">
        <v>51683</v>
      </c>
      <c r="X169" s="69">
        <v>46295</v>
      </c>
      <c r="Y169" s="69" t="str">
        <f t="shared" si="3"/>
        <v>DONE</v>
      </c>
      <c r="Z169" s="25"/>
      <c r="AA169" s="169"/>
      <c r="AB169" s="25"/>
      <c r="AC169" s="71"/>
      <c r="AD169" s="220" t="s">
        <v>3814</v>
      </c>
      <c r="AE169" s="222">
        <v>46295</v>
      </c>
      <c r="AF169" s="69"/>
      <c r="AG169" s="169"/>
      <c r="AH169" s="170"/>
      <c r="AI169" s="77"/>
      <c r="AJ169" s="80"/>
      <c r="AK169" s="80"/>
      <c r="AL169" s="82"/>
      <c r="AM169" s="82"/>
      <c r="AN169" s="82"/>
      <c r="AO169" s="82"/>
      <c r="AP169" s="82"/>
      <c r="AQ169" s="82"/>
      <c r="AR169" s="5"/>
      <c r="AS169" s="83"/>
      <c r="AT169" s="85"/>
      <c r="AU169" s="84"/>
      <c r="AV169" s="85"/>
      <c r="AW169" s="86"/>
      <c r="AX169" s="85"/>
      <c r="AY169" s="86"/>
      <c r="AZ169" s="171"/>
      <c r="BA169" s="85"/>
      <c r="BB169" s="85"/>
      <c r="BC169" s="90"/>
      <c r="BD169" s="90"/>
      <c r="BE169" s="85"/>
      <c r="BF169" s="22"/>
      <c r="BG169" s="22"/>
      <c r="BH169" s="10"/>
      <c r="BI169" s="10"/>
      <c r="BJ169" s="10"/>
      <c r="BK169" s="10"/>
      <c r="BL169" s="10"/>
      <c r="BM169" s="10"/>
      <c r="BN169" s="12"/>
      <c r="BO169" s="12"/>
    </row>
    <row r="170" spans="1:67" ht="13.5" customHeight="1" x14ac:dyDescent="0.35">
      <c r="A170" s="25">
        <f t="shared" si="0"/>
        <v>168</v>
      </c>
      <c r="B170" s="144">
        <v>46280</v>
      </c>
      <c r="C170" s="54" t="s">
        <v>3681</v>
      </c>
      <c r="D170" s="54" t="s">
        <v>476</v>
      </c>
      <c r="E170" s="54" t="s">
        <v>477</v>
      </c>
      <c r="F170" s="54">
        <v>1</v>
      </c>
      <c r="G170" s="54" t="s">
        <v>65</v>
      </c>
      <c r="H170" s="54" t="str">
        <f t="shared" si="1"/>
        <v>DONE</v>
      </c>
      <c r="I170" s="54" t="s">
        <v>267</v>
      </c>
      <c r="J170" s="58" t="s">
        <v>112</v>
      </c>
      <c r="K170" s="58" t="s">
        <v>106</v>
      </c>
      <c r="L170" s="54">
        <v>7242</v>
      </c>
      <c r="M170" s="71"/>
      <c r="N170" s="54" t="s">
        <v>161</v>
      </c>
      <c r="O170" s="58" t="s">
        <v>81</v>
      </c>
      <c r="P170" s="54" t="s">
        <v>2696</v>
      </c>
      <c r="Q170" s="54" t="s">
        <v>1055</v>
      </c>
      <c r="R170" s="204">
        <v>200001145262</v>
      </c>
      <c r="S170" s="66">
        <v>46285</v>
      </c>
      <c r="T170" s="66" t="str">
        <f t="shared" si="2"/>
        <v>DONE</v>
      </c>
      <c r="U170" s="205"/>
      <c r="V170" s="71">
        <v>9200114640</v>
      </c>
      <c r="W170" s="25">
        <v>51683</v>
      </c>
      <c r="X170" s="69">
        <v>46295</v>
      </c>
      <c r="Y170" s="69" t="str">
        <f t="shared" si="3"/>
        <v>DONE</v>
      </c>
      <c r="Z170" s="25"/>
      <c r="AA170" s="169"/>
      <c r="AB170" s="25"/>
      <c r="AC170" s="71"/>
      <c r="AD170" s="220" t="s">
        <v>3814</v>
      </c>
      <c r="AE170" s="222">
        <v>46295</v>
      </c>
      <c r="AF170" s="69"/>
      <c r="AG170" s="169"/>
      <c r="AH170" s="170"/>
      <c r="AI170" s="77"/>
      <c r="AJ170" s="80"/>
      <c r="AK170" s="80"/>
      <c r="AL170" s="82"/>
      <c r="AM170" s="82"/>
      <c r="AN170" s="82"/>
      <c r="AO170" s="82"/>
      <c r="AP170" s="82"/>
      <c r="AQ170" s="82"/>
      <c r="AR170" s="5"/>
      <c r="AS170" s="83"/>
      <c r="AT170" s="85"/>
      <c r="AU170" s="84"/>
      <c r="AV170" s="85"/>
      <c r="AW170" s="86"/>
      <c r="AX170" s="85"/>
      <c r="AY170" s="86"/>
      <c r="AZ170" s="171"/>
      <c r="BA170" s="85"/>
      <c r="BB170" s="85"/>
      <c r="BC170" s="90"/>
      <c r="BD170" s="90"/>
      <c r="BE170" s="85"/>
      <c r="BF170" s="22"/>
      <c r="BG170" s="22"/>
      <c r="BH170" s="10"/>
      <c r="BI170" s="10"/>
      <c r="BJ170" s="10"/>
      <c r="BK170" s="10"/>
      <c r="BL170" s="10"/>
      <c r="BM170" s="10"/>
      <c r="BN170" s="12"/>
      <c r="BO170" s="12"/>
    </row>
    <row r="171" spans="1:67" ht="13.5" customHeight="1" x14ac:dyDescent="0.35">
      <c r="A171" s="25">
        <f t="shared" si="0"/>
        <v>169</v>
      </c>
      <c r="B171" s="144">
        <v>46280</v>
      </c>
      <c r="C171" s="54" t="s">
        <v>3682</v>
      </c>
      <c r="D171" s="54" t="s">
        <v>335</v>
      </c>
      <c r="E171" s="54" t="s">
        <v>336</v>
      </c>
      <c r="F171" s="54">
        <v>1</v>
      </c>
      <c r="G171" s="54" t="s">
        <v>65</v>
      </c>
      <c r="H171" s="54" t="str">
        <f t="shared" si="1"/>
        <v>DONE</v>
      </c>
      <c r="I171" s="54" t="s">
        <v>2030</v>
      </c>
      <c r="J171" s="58" t="s">
        <v>166</v>
      </c>
      <c r="K171" s="58" t="s">
        <v>167</v>
      </c>
      <c r="L171" s="54">
        <v>7989</v>
      </c>
      <c r="M171" s="71"/>
      <c r="N171" s="54" t="s">
        <v>84</v>
      </c>
      <c r="O171" s="58" t="s">
        <v>91</v>
      </c>
      <c r="P171" s="54" t="s">
        <v>869</v>
      </c>
      <c r="Q171" s="54" t="s">
        <v>1596</v>
      </c>
      <c r="R171" s="204">
        <v>200001145273</v>
      </c>
      <c r="S171" s="66">
        <v>46285</v>
      </c>
      <c r="T171" s="66" t="str">
        <f t="shared" si="2"/>
        <v>DONE</v>
      </c>
      <c r="U171" s="205"/>
      <c r="V171" s="71">
        <v>9200114644</v>
      </c>
      <c r="W171" s="25">
        <v>51689</v>
      </c>
      <c r="X171" s="69">
        <v>46295</v>
      </c>
      <c r="Y171" s="69" t="str">
        <f t="shared" si="3"/>
        <v>DONE</v>
      </c>
      <c r="Z171" s="25"/>
      <c r="AA171" s="169"/>
      <c r="AB171" s="25"/>
      <c r="AC171" s="71"/>
      <c r="AD171" s="220" t="s">
        <v>3818</v>
      </c>
      <c r="AE171" s="222">
        <v>46295</v>
      </c>
      <c r="AF171" s="69"/>
      <c r="AG171" s="169"/>
      <c r="AH171" s="170"/>
      <c r="AI171" s="77"/>
      <c r="AJ171" s="80"/>
      <c r="AK171" s="80"/>
      <c r="AL171" s="82"/>
      <c r="AM171" s="82"/>
      <c r="AN171" s="82"/>
      <c r="AO171" s="82"/>
      <c r="AP171" s="82"/>
      <c r="AQ171" s="82"/>
      <c r="AR171" s="5"/>
      <c r="AS171" s="83"/>
      <c r="AT171" s="85"/>
      <c r="AU171" s="84"/>
      <c r="AV171" s="85"/>
      <c r="AW171" s="86"/>
      <c r="AX171" s="85"/>
      <c r="AY171" s="86"/>
      <c r="AZ171" s="171"/>
      <c r="BA171" s="85"/>
      <c r="BB171" s="85"/>
      <c r="BC171" s="90"/>
      <c r="BD171" s="90"/>
      <c r="BE171" s="85"/>
      <c r="BF171" s="22"/>
      <c r="BG171" s="22"/>
      <c r="BH171" s="10"/>
      <c r="BI171" s="10"/>
      <c r="BJ171" s="10"/>
      <c r="BK171" s="10"/>
      <c r="BL171" s="10"/>
      <c r="BM171" s="10"/>
      <c r="BN171" s="12"/>
      <c r="BO171" s="12"/>
    </row>
    <row r="172" spans="1:67" ht="13.5" customHeight="1" x14ac:dyDescent="0.35">
      <c r="A172" s="25">
        <f t="shared" si="0"/>
        <v>170</v>
      </c>
      <c r="B172" s="144">
        <v>46280</v>
      </c>
      <c r="C172" s="54" t="s">
        <v>3682</v>
      </c>
      <c r="D172" s="54" t="s">
        <v>280</v>
      </c>
      <c r="E172" s="54" t="s">
        <v>1181</v>
      </c>
      <c r="F172" s="54">
        <v>1</v>
      </c>
      <c r="G172" s="54" t="s">
        <v>65</v>
      </c>
      <c r="H172" s="54" t="str">
        <f t="shared" si="1"/>
        <v>DONE</v>
      </c>
      <c r="I172" s="54" t="s">
        <v>2030</v>
      </c>
      <c r="J172" s="58" t="s">
        <v>166</v>
      </c>
      <c r="K172" s="58" t="s">
        <v>167</v>
      </c>
      <c r="L172" s="54">
        <v>7989</v>
      </c>
      <c r="M172" s="71"/>
      <c r="N172" s="54" t="s">
        <v>84</v>
      </c>
      <c r="O172" s="58" t="s">
        <v>91</v>
      </c>
      <c r="P172" s="54" t="s">
        <v>869</v>
      </c>
      <c r="Q172" s="54" t="s">
        <v>1596</v>
      </c>
      <c r="R172" s="204">
        <v>200001145273</v>
      </c>
      <c r="S172" s="66">
        <v>46285</v>
      </c>
      <c r="T172" s="66" t="str">
        <f t="shared" si="2"/>
        <v>DONE</v>
      </c>
      <c r="U172" s="205"/>
      <c r="V172" s="71">
        <v>9200114644</v>
      </c>
      <c r="W172" s="25">
        <v>51689</v>
      </c>
      <c r="X172" s="69">
        <v>46295</v>
      </c>
      <c r="Y172" s="69" t="str">
        <f t="shared" si="3"/>
        <v>DONE</v>
      </c>
      <c r="Z172" s="25"/>
      <c r="AA172" s="169"/>
      <c r="AB172" s="25"/>
      <c r="AC172" s="71"/>
      <c r="AD172" s="220" t="s">
        <v>3818</v>
      </c>
      <c r="AE172" s="222">
        <v>46295</v>
      </c>
      <c r="AF172" s="69"/>
      <c r="AG172" s="169"/>
      <c r="AH172" s="170"/>
      <c r="AI172" s="77"/>
      <c r="AJ172" s="80"/>
      <c r="AK172" s="80"/>
      <c r="AL172" s="82"/>
      <c r="AM172" s="82"/>
      <c r="AN172" s="82"/>
      <c r="AO172" s="82"/>
      <c r="AP172" s="82"/>
      <c r="AQ172" s="82"/>
      <c r="AR172" s="5"/>
      <c r="AS172" s="83"/>
      <c r="AT172" s="85"/>
      <c r="AU172" s="84"/>
      <c r="AV172" s="85"/>
      <c r="AW172" s="86"/>
      <c r="AX172" s="85"/>
      <c r="AY172" s="86"/>
      <c r="AZ172" s="171"/>
      <c r="BA172" s="85"/>
      <c r="BB172" s="85"/>
      <c r="BC172" s="90"/>
      <c r="BD172" s="90"/>
      <c r="BE172" s="85"/>
      <c r="BF172" s="22"/>
      <c r="BG172" s="22"/>
      <c r="BH172" s="10"/>
      <c r="BI172" s="10"/>
      <c r="BJ172" s="10"/>
      <c r="BK172" s="10"/>
      <c r="BL172" s="10"/>
      <c r="BM172" s="10"/>
      <c r="BN172" s="12"/>
      <c r="BO172" s="12"/>
    </row>
    <row r="173" spans="1:67" ht="13.5" customHeight="1" x14ac:dyDescent="0.35">
      <c r="A173" s="25">
        <f t="shared" si="0"/>
        <v>171</v>
      </c>
      <c r="B173" s="144">
        <v>46280</v>
      </c>
      <c r="C173" s="54" t="s">
        <v>3682</v>
      </c>
      <c r="D173" s="54" t="s">
        <v>257</v>
      </c>
      <c r="E173" s="54" t="s">
        <v>888</v>
      </c>
      <c r="F173" s="54">
        <v>1</v>
      </c>
      <c r="G173" s="54" t="s">
        <v>65</v>
      </c>
      <c r="H173" s="54" t="str">
        <f t="shared" si="1"/>
        <v>DONE</v>
      </c>
      <c r="I173" s="54" t="s">
        <v>2030</v>
      </c>
      <c r="J173" s="58" t="s">
        <v>166</v>
      </c>
      <c r="K173" s="58" t="s">
        <v>167</v>
      </c>
      <c r="L173" s="54">
        <v>7989</v>
      </c>
      <c r="M173" s="71"/>
      <c r="N173" s="54" t="s">
        <v>84</v>
      </c>
      <c r="O173" s="58" t="s">
        <v>91</v>
      </c>
      <c r="P173" s="54" t="s">
        <v>869</v>
      </c>
      <c r="Q173" s="54" t="s">
        <v>1596</v>
      </c>
      <c r="R173" s="204">
        <v>200001145273</v>
      </c>
      <c r="S173" s="66">
        <v>46285</v>
      </c>
      <c r="T173" s="66" t="str">
        <f t="shared" si="2"/>
        <v>DONE</v>
      </c>
      <c r="U173" s="205"/>
      <c r="V173" s="71">
        <v>9200114644</v>
      </c>
      <c r="W173" s="25">
        <v>51689</v>
      </c>
      <c r="X173" s="69">
        <v>46295</v>
      </c>
      <c r="Y173" s="69" t="str">
        <f t="shared" si="3"/>
        <v>DONE</v>
      </c>
      <c r="Z173" s="25"/>
      <c r="AA173" s="169"/>
      <c r="AB173" s="25"/>
      <c r="AC173" s="71"/>
      <c r="AD173" s="220" t="s">
        <v>3818</v>
      </c>
      <c r="AE173" s="222">
        <v>46295</v>
      </c>
      <c r="AF173" s="69"/>
      <c r="AG173" s="169"/>
      <c r="AH173" s="170"/>
      <c r="AI173" s="77"/>
      <c r="AJ173" s="80"/>
      <c r="AK173" s="80"/>
      <c r="AL173" s="82"/>
      <c r="AM173" s="82"/>
      <c r="AN173" s="82"/>
      <c r="AO173" s="82"/>
      <c r="AP173" s="82"/>
      <c r="AQ173" s="82"/>
      <c r="AR173" s="5"/>
      <c r="AS173" s="83"/>
      <c r="AT173" s="85"/>
      <c r="AU173" s="84"/>
      <c r="AV173" s="85"/>
      <c r="AW173" s="86"/>
      <c r="AX173" s="85"/>
      <c r="AY173" s="86"/>
      <c r="AZ173" s="171"/>
      <c r="BA173" s="85"/>
      <c r="BB173" s="85"/>
      <c r="BC173" s="90"/>
      <c r="BD173" s="90"/>
      <c r="BE173" s="85"/>
      <c r="BF173" s="22"/>
      <c r="BG173" s="22"/>
      <c r="BH173" s="10"/>
      <c r="BI173" s="10"/>
      <c r="BJ173" s="10"/>
      <c r="BK173" s="10"/>
      <c r="BL173" s="10"/>
      <c r="BM173" s="10"/>
      <c r="BN173" s="12"/>
      <c r="BO173" s="12"/>
    </row>
    <row r="174" spans="1:67" ht="13.5" customHeight="1" x14ac:dyDescent="0.35">
      <c r="A174" s="25">
        <f t="shared" si="0"/>
        <v>172</v>
      </c>
      <c r="B174" s="144">
        <v>46281</v>
      </c>
      <c r="C174" s="54" t="s">
        <v>3683</v>
      </c>
      <c r="D174" s="54" t="s">
        <v>3811</v>
      </c>
      <c r="E174" s="54" t="s">
        <v>3812</v>
      </c>
      <c r="F174" s="54">
        <v>1</v>
      </c>
      <c r="G174" s="54" t="s">
        <v>65</v>
      </c>
      <c r="H174" s="54" t="str">
        <f t="shared" si="1"/>
        <v>DONE</v>
      </c>
      <c r="I174" s="54" t="s">
        <v>1089</v>
      </c>
      <c r="J174" s="58" t="s">
        <v>112</v>
      </c>
      <c r="K174" s="58" t="s">
        <v>106</v>
      </c>
      <c r="L174" s="54"/>
      <c r="M174" s="71"/>
      <c r="N174" s="54" t="s">
        <v>161</v>
      </c>
      <c r="O174" s="223" t="s">
        <v>81</v>
      </c>
      <c r="P174" s="54" t="s">
        <v>2696</v>
      </c>
      <c r="Q174" s="54" t="s">
        <v>2332</v>
      </c>
      <c r="R174" s="204">
        <v>200001145258</v>
      </c>
      <c r="S174" s="66">
        <v>46285</v>
      </c>
      <c r="T174" s="66" t="str">
        <f t="shared" si="2"/>
        <v>DONE</v>
      </c>
      <c r="U174" s="205"/>
      <c r="V174" s="71">
        <v>9200114639</v>
      </c>
      <c r="W174" s="25">
        <v>51682</v>
      </c>
      <c r="X174" s="69">
        <v>46295</v>
      </c>
      <c r="Y174" s="69" t="str">
        <f t="shared" si="3"/>
        <v>DONE</v>
      </c>
      <c r="Z174" s="25"/>
      <c r="AA174" s="169"/>
      <c r="AB174" s="25"/>
      <c r="AC174" s="71"/>
      <c r="AD174" s="220" t="s">
        <v>3819</v>
      </c>
      <c r="AE174" s="222">
        <v>46295</v>
      </c>
      <c r="AF174" s="69"/>
      <c r="AG174" s="169"/>
      <c r="AH174" s="170"/>
      <c r="AI174" s="77"/>
      <c r="AJ174" s="80"/>
      <c r="AK174" s="80"/>
      <c r="AL174" s="82"/>
      <c r="AM174" s="82"/>
      <c r="AN174" s="82"/>
      <c r="AO174" s="82"/>
      <c r="AP174" s="82"/>
      <c r="AQ174" s="82"/>
      <c r="AR174" s="5"/>
      <c r="AS174" s="83"/>
      <c r="AT174" s="85"/>
      <c r="AU174" s="84"/>
      <c r="AV174" s="85"/>
      <c r="AW174" s="86"/>
      <c r="AX174" s="85"/>
      <c r="AY174" s="86"/>
      <c r="AZ174" s="171"/>
      <c r="BA174" s="85"/>
      <c r="BB174" s="85"/>
      <c r="BC174" s="90"/>
      <c r="BD174" s="90"/>
      <c r="BE174" s="85"/>
      <c r="BF174" s="22"/>
      <c r="BG174" s="22"/>
      <c r="BH174" s="10"/>
      <c r="BI174" s="10"/>
      <c r="BJ174" s="10"/>
      <c r="BK174" s="10"/>
      <c r="BL174" s="10"/>
      <c r="BM174" s="10"/>
      <c r="BN174" s="12"/>
      <c r="BO174" s="12"/>
    </row>
    <row r="175" spans="1:67" ht="13.5" customHeight="1" x14ac:dyDescent="0.35">
      <c r="A175" s="25">
        <f t="shared" si="0"/>
        <v>173</v>
      </c>
      <c r="B175" s="144">
        <v>46281</v>
      </c>
      <c r="C175" s="54" t="s">
        <v>3684</v>
      </c>
      <c r="D175" s="54" t="s">
        <v>68</v>
      </c>
      <c r="E175" s="54" t="s">
        <v>70</v>
      </c>
      <c r="F175" s="54">
        <v>1</v>
      </c>
      <c r="G175" s="54" t="s">
        <v>65</v>
      </c>
      <c r="H175" s="54" t="str">
        <f t="shared" si="1"/>
        <v>DONE</v>
      </c>
      <c r="I175" s="54" t="s">
        <v>3820</v>
      </c>
      <c r="J175" s="62" t="s">
        <v>73</v>
      </c>
      <c r="K175" s="62" t="s">
        <v>73</v>
      </c>
      <c r="L175" s="54"/>
      <c r="M175" s="71"/>
      <c r="N175" s="54" t="s">
        <v>161</v>
      </c>
      <c r="O175" s="223" t="s">
        <v>81</v>
      </c>
      <c r="P175" s="54" t="s">
        <v>2696</v>
      </c>
      <c r="Q175" s="54" t="s">
        <v>2332</v>
      </c>
      <c r="R175" s="204">
        <v>200001145263</v>
      </c>
      <c r="S175" s="66">
        <v>46285</v>
      </c>
      <c r="T175" s="66" t="str">
        <f t="shared" si="2"/>
        <v>DONE</v>
      </c>
      <c r="U175" s="205"/>
      <c r="V175" s="71">
        <v>9200114662</v>
      </c>
      <c r="W175" s="25">
        <v>51702</v>
      </c>
      <c r="X175" s="69">
        <v>46295</v>
      </c>
      <c r="Y175" s="69" t="str">
        <f t="shared" si="3"/>
        <v>DONE</v>
      </c>
      <c r="Z175" s="25"/>
      <c r="AA175" s="169"/>
      <c r="AB175" s="25"/>
      <c r="AC175" s="71"/>
      <c r="AD175" s="220" t="s">
        <v>3821</v>
      </c>
      <c r="AE175" s="222">
        <v>46295</v>
      </c>
      <c r="AF175" s="69"/>
      <c r="AG175" s="169"/>
      <c r="AH175" s="170"/>
      <c r="AI175" s="77"/>
      <c r="AJ175" s="80"/>
      <c r="AK175" s="80"/>
      <c r="AL175" s="82"/>
      <c r="AM175" s="82"/>
      <c r="AN175" s="82"/>
      <c r="AO175" s="82"/>
      <c r="AP175" s="82"/>
      <c r="AQ175" s="82"/>
      <c r="AR175" s="5"/>
      <c r="AS175" s="83"/>
      <c r="AT175" s="85"/>
      <c r="AU175" s="84"/>
      <c r="AV175" s="85"/>
      <c r="AW175" s="86"/>
      <c r="AX175" s="85"/>
      <c r="AY175" s="86"/>
      <c r="AZ175" s="171"/>
      <c r="BA175" s="85"/>
      <c r="BB175" s="85"/>
      <c r="BC175" s="90"/>
      <c r="BD175" s="90"/>
      <c r="BE175" s="85"/>
      <c r="BF175" s="22"/>
      <c r="BG175" s="22"/>
      <c r="BH175" s="10"/>
      <c r="BI175" s="10"/>
      <c r="BJ175" s="10"/>
      <c r="BK175" s="10"/>
      <c r="BL175" s="10"/>
      <c r="BM175" s="10"/>
      <c r="BN175" s="12"/>
      <c r="BO175" s="12"/>
    </row>
    <row r="176" spans="1:67" ht="13.5" customHeight="1" x14ac:dyDescent="0.35">
      <c r="A176" s="25">
        <f t="shared" si="0"/>
        <v>174</v>
      </c>
      <c r="B176" s="144">
        <v>46281</v>
      </c>
      <c r="C176" s="54" t="s">
        <v>3822</v>
      </c>
      <c r="D176" s="54" t="s">
        <v>153</v>
      </c>
      <c r="E176" s="54" t="s">
        <v>829</v>
      </c>
      <c r="F176" s="54">
        <v>2</v>
      </c>
      <c r="G176" s="54" t="s">
        <v>65</v>
      </c>
      <c r="H176" s="54" t="str">
        <f t="shared" si="1"/>
        <v>DONE</v>
      </c>
      <c r="I176" s="54" t="s">
        <v>3823</v>
      </c>
      <c r="J176" s="62" t="s">
        <v>73</v>
      </c>
      <c r="K176" s="62" t="s">
        <v>73</v>
      </c>
      <c r="L176" s="54">
        <v>6.5</v>
      </c>
      <c r="M176" s="71"/>
      <c r="N176" s="54" t="s">
        <v>3824</v>
      </c>
      <c r="O176" s="227" t="s">
        <v>85</v>
      </c>
      <c r="P176" s="54" t="s">
        <v>695</v>
      </c>
      <c r="Q176" s="54" t="s">
        <v>3685</v>
      </c>
      <c r="R176" s="204">
        <v>200001146287</v>
      </c>
      <c r="S176" s="66">
        <v>46287</v>
      </c>
      <c r="T176" s="66" t="str">
        <f t="shared" si="2"/>
        <v>DONE</v>
      </c>
      <c r="U176" s="205"/>
      <c r="V176" s="71">
        <v>9200114636</v>
      </c>
      <c r="W176" s="25">
        <v>51813</v>
      </c>
      <c r="X176" s="69">
        <v>46301</v>
      </c>
      <c r="Y176" s="69" t="str">
        <f t="shared" si="3"/>
        <v>DONE</v>
      </c>
      <c r="Z176" s="25">
        <v>56139</v>
      </c>
      <c r="AA176" s="69">
        <v>46308</v>
      </c>
      <c r="AB176" s="25"/>
      <c r="AC176" s="71"/>
      <c r="AD176" s="220" t="s">
        <v>3825</v>
      </c>
      <c r="AE176" s="222">
        <v>46309</v>
      </c>
      <c r="AF176" s="69"/>
      <c r="AG176" s="169"/>
      <c r="AH176" s="170"/>
      <c r="AI176" s="77"/>
      <c r="AJ176" s="80"/>
      <c r="AK176" s="80"/>
      <c r="AL176" s="82"/>
      <c r="AM176" s="82"/>
      <c r="AN176" s="82"/>
      <c r="AO176" s="82"/>
      <c r="AP176" s="82"/>
      <c r="AQ176" s="82"/>
      <c r="AR176" s="5"/>
      <c r="AS176" s="83"/>
      <c r="AT176" s="85"/>
      <c r="AU176" s="84"/>
      <c r="AV176" s="85"/>
      <c r="AW176" s="86"/>
      <c r="AX176" s="85"/>
      <c r="AY176" s="86"/>
      <c r="AZ176" s="171"/>
      <c r="BA176" s="85"/>
      <c r="BB176" s="85"/>
      <c r="BC176" s="90"/>
      <c r="BD176" s="90"/>
      <c r="BE176" s="85"/>
      <c r="BF176" s="22"/>
      <c r="BG176" s="22"/>
      <c r="BH176" s="10"/>
      <c r="BI176" s="10"/>
      <c r="BJ176" s="10"/>
      <c r="BK176" s="10"/>
      <c r="BL176" s="10"/>
      <c r="BM176" s="10"/>
      <c r="BN176" s="12"/>
      <c r="BO176" s="12"/>
    </row>
    <row r="177" spans="1:67" ht="13.5" customHeight="1" x14ac:dyDescent="0.35">
      <c r="A177" s="25">
        <f t="shared" si="0"/>
        <v>175</v>
      </c>
      <c r="B177" s="144">
        <v>46281</v>
      </c>
      <c r="C177" s="54" t="s">
        <v>3822</v>
      </c>
      <c r="D177" s="54" t="s">
        <v>136</v>
      </c>
      <c r="E177" s="54" t="s">
        <v>137</v>
      </c>
      <c r="F177" s="54">
        <v>1</v>
      </c>
      <c r="G177" s="54" t="s">
        <v>65</v>
      </c>
      <c r="H177" s="54" t="str">
        <f t="shared" si="1"/>
        <v>DONE</v>
      </c>
      <c r="I177" s="54" t="s">
        <v>3823</v>
      </c>
      <c r="J177" s="62" t="s">
        <v>73</v>
      </c>
      <c r="K177" s="62" t="s">
        <v>73</v>
      </c>
      <c r="L177" s="54">
        <v>6.5</v>
      </c>
      <c r="M177" s="71"/>
      <c r="N177" s="54" t="s">
        <v>3824</v>
      </c>
      <c r="O177" s="227" t="s">
        <v>85</v>
      </c>
      <c r="P177" s="54" t="s">
        <v>695</v>
      </c>
      <c r="Q177" s="54" t="s">
        <v>3685</v>
      </c>
      <c r="R177" s="204">
        <v>200001146287</v>
      </c>
      <c r="S177" s="66">
        <v>46287</v>
      </c>
      <c r="T177" s="66" t="str">
        <f t="shared" si="2"/>
        <v>DONE</v>
      </c>
      <c r="U177" s="205"/>
      <c r="V177" s="71">
        <v>9200114636</v>
      </c>
      <c r="W177" s="25">
        <v>51813</v>
      </c>
      <c r="X177" s="69">
        <v>46301</v>
      </c>
      <c r="Y177" s="69" t="str">
        <f t="shared" si="3"/>
        <v>DONE</v>
      </c>
      <c r="Z177" s="25">
        <v>56139</v>
      </c>
      <c r="AA177" s="69">
        <v>46308</v>
      </c>
      <c r="AB177" s="25"/>
      <c r="AC177" s="71"/>
      <c r="AD177" s="220" t="s">
        <v>3825</v>
      </c>
      <c r="AE177" s="222">
        <v>46309</v>
      </c>
      <c r="AF177" s="69"/>
      <c r="AG177" s="169"/>
      <c r="AH177" s="170"/>
      <c r="AI177" s="77"/>
      <c r="AJ177" s="80"/>
      <c r="AK177" s="80"/>
      <c r="AL177" s="82"/>
      <c r="AM177" s="82"/>
      <c r="AN177" s="82"/>
      <c r="AO177" s="82"/>
      <c r="AP177" s="82"/>
      <c r="AQ177" s="82"/>
      <c r="AR177" s="5"/>
      <c r="AS177" s="83"/>
      <c r="AT177" s="85"/>
      <c r="AU177" s="84"/>
      <c r="AV177" s="85"/>
      <c r="AW177" s="86"/>
      <c r="AX177" s="85"/>
      <c r="AY177" s="86"/>
      <c r="AZ177" s="171"/>
      <c r="BA177" s="85"/>
      <c r="BB177" s="85"/>
      <c r="BC177" s="90"/>
      <c r="BD177" s="90"/>
      <c r="BE177" s="85"/>
      <c r="BF177" s="22"/>
      <c r="BG177" s="22"/>
      <c r="BH177" s="10"/>
      <c r="BI177" s="10"/>
      <c r="BJ177" s="10"/>
      <c r="BK177" s="10"/>
      <c r="BL177" s="10"/>
      <c r="BM177" s="10"/>
      <c r="BN177" s="12"/>
      <c r="BO177" s="12"/>
    </row>
    <row r="178" spans="1:67" ht="13.5" customHeight="1" x14ac:dyDescent="0.35">
      <c r="A178" s="25">
        <f t="shared" si="0"/>
        <v>176</v>
      </c>
      <c r="B178" s="144">
        <v>46282</v>
      </c>
      <c r="C178" s="54" t="s">
        <v>3826</v>
      </c>
      <c r="D178" s="54" t="s">
        <v>2431</v>
      </c>
      <c r="E178" s="54" t="s">
        <v>2432</v>
      </c>
      <c r="F178" s="54">
        <v>1</v>
      </c>
      <c r="G178" s="54" t="s">
        <v>65</v>
      </c>
      <c r="H178" s="54" t="str">
        <f t="shared" si="1"/>
        <v>DONE</v>
      </c>
      <c r="I178" s="54" t="s">
        <v>3062</v>
      </c>
      <c r="J178" s="58" t="s">
        <v>78</v>
      </c>
      <c r="K178" s="58" t="s">
        <v>79</v>
      </c>
      <c r="L178" s="54">
        <v>9156</v>
      </c>
      <c r="M178" s="71"/>
      <c r="N178" s="54" t="s">
        <v>161</v>
      </c>
      <c r="O178" s="227" t="s">
        <v>85</v>
      </c>
      <c r="P178" s="54" t="s">
        <v>2696</v>
      </c>
      <c r="Q178" s="54" t="s">
        <v>2541</v>
      </c>
      <c r="R178" s="204">
        <v>200001146279</v>
      </c>
      <c r="S178" s="66">
        <v>46287</v>
      </c>
      <c r="T178" s="66" t="str">
        <f t="shared" si="2"/>
        <v>DONE</v>
      </c>
      <c r="U178" s="205"/>
      <c r="V178" s="211">
        <v>9200114637</v>
      </c>
      <c r="W178" s="25">
        <v>51680</v>
      </c>
      <c r="X178" s="69">
        <v>46295</v>
      </c>
      <c r="Y178" s="69" t="str">
        <f t="shared" si="3"/>
        <v>DONE</v>
      </c>
      <c r="Z178" s="25"/>
      <c r="AA178" s="169"/>
      <c r="AB178" s="25"/>
      <c r="AC178" s="71"/>
      <c r="AD178" s="220" t="s">
        <v>3827</v>
      </c>
      <c r="AE178" s="222">
        <v>46295</v>
      </c>
      <c r="AF178" s="69"/>
      <c r="AG178" s="169"/>
      <c r="AH178" s="170"/>
      <c r="AI178" s="77"/>
      <c r="AJ178" s="80"/>
      <c r="AK178" s="80"/>
      <c r="AL178" s="82"/>
      <c r="AM178" s="82"/>
      <c r="AN178" s="82"/>
      <c r="AO178" s="82"/>
      <c r="AP178" s="82"/>
      <c r="AQ178" s="82"/>
      <c r="AR178" s="5"/>
      <c r="AS178" s="83"/>
      <c r="AT178" s="85"/>
      <c r="AU178" s="84"/>
      <c r="AV178" s="85"/>
      <c r="AW178" s="86"/>
      <c r="AX178" s="85"/>
      <c r="AY178" s="86"/>
      <c r="AZ178" s="171"/>
      <c r="BA178" s="85"/>
      <c r="BB178" s="85"/>
      <c r="BC178" s="90"/>
      <c r="BD178" s="90"/>
      <c r="BE178" s="85"/>
      <c r="BF178" s="22"/>
      <c r="BG178" s="22"/>
      <c r="BH178" s="10"/>
      <c r="BI178" s="10"/>
      <c r="BJ178" s="10"/>
      <c r="BK178" s="10"/>
      <c r="BL178" s="10"/>
      <c r="BM178" s="10"/>
      <c r="BN178" s="12"/>
      <c r="BO178" s="12"/>
    </row>
    <row r="179" spans="1:67" ht="13.5" customHeight="1" x14ac:dyDescent="0.35">
      <c r="A179" s="25">
        <f t="shared" si="0"/>
        <v>177</v>
      </c>
      <c r="B179" s="144">
        <v>46282</v>
      </c>
      <c r="C179" s="54" t="s">
        <v>3826</v>
      </c>
      <c r="D179" s="54" t="s">
        <v>273</v>
      </c>
      <c r="E179" s="54" t="s">
        <v>274</v>
      </c>
      <c r="F179" s="54">
        <v>2</v>
      </c>
      <c r="G179" s="54" t="s">
        <v>65</v>
      </c>
      <c r="H179" s="54" t="str">
        <f t="shared" si="1"/>
        <v>DONE</v>
      </c>
      <c r="I179" s="54" t="s">
        <v>3062</v>
      </c>
      <c r="J179" s="58" t="s">
        <v>78</v>
      </c>
      <c r="K179" s="58" t="s">
        <v>79</v>
      </c>
      <c r="L179" s="54">
        <v>9156</v>
      </c>
      <c r="M179" s="71"/>
      <c r="N179" s="54" t="s">
        <v>161</v>
      </c>
      <c r="O179" s="227" t="s">
        <v>85</v>
      </c>
      <c r="P179" s="54" t="s">
        <v>2696</v>
      </c>
      <c r="Q179" s="54" t="s">
        <v>2541</v>
      </c>
      <c r="R179" s="204">
        <v>200001146279</v>
      </c>
      <c r="S179" s="66">
        <v>46287</v>
      </c>
      <c r="T179" s="66" t="str">
        <f t="shared" si="2"/>
        <v>DONE</v>
      </c>
      <c r="U179" s="205"/>
      <c r="V179" s="211">
        <v>9200114637</v>
      </c>
      <c r="W179" s="25">
        <v>51680</v>
      </c>
      <c r="X179" s="69">
        <v>46295</v>
      </c>
      <c r="Y179" s="69" t="str">
        <f t="shared" si="3"/>
        <v>DONE</v>
      </c>
      <c r="Z179" s="25"/>
      <c r="AA179" s="169"/>
      <c r="AB179" s="25"/>
      <c r="AC179" s="71"/>
      <c r="AD179" s="220" t="s">
        <v>3827</v>
      </c>
      <c r="AE179" s="222">
        <v>46295</v>
      </c>
      <c r="AF179" s="69"/>
      <c r="AG179" s="169"/>
      <c r="AH179" s="170"/>
      <c r="AI179" s="77"/>
      <c r="AJ179" s="80"/>
      <c r="AK179" s="80"/>
      <c r="AL179" s="82"/>
      <c r="AM179" s="82"/>
      <c r="AN179" s="82"/>
      <c r="AO179" s="82"/>
      <c r="AP179" s="82"/>
      <c r="AQ179" s="82"/>
      <c r="AR179" s="5"/>
      <c r="AS179" s="83"/>
      <c r="AT179" s="85"/>
      <c r="AU179" s="84"/>
      <c r="AV179" s="85"/>
      <c r="AW179" s="86"/>
      <c r="AX179" s="85"/>
      <c r="AY179" s="86"/>
      <c r="AZ179" s="171"/>
      <c r="BA179" s="85"/>
      <c r="BB179" s="85"/>
      <c r="BC179" s="90"/>
      <c r="BD179" s="90"/>
      <c r="BE179" s="85"/>
      <c r="BF179" s="22"/>
      <c r="BG179" s="22"/>
      <c r="BH179" s="10"/>
      <c r="BI179" s="10"/>
      <c r="BJ179" s="10"/>
      <c r="BK179" s="10"/>
      <c r="BL179" s="10"/>
      <c r="BM179" s="10"/>
      <c r="BN179" s="12"/>
      <c r="BO179" s="12"/>
    </row>
    <row r="180" spans="1:67" ht="13.5" customHeight="1" x14ac:dyDescent="0.35">
      <c r="A180" s="25">
        <f t="shared" si="0"/>
        <v>178</v>
      </c>
      <c r="B180" s="144">
        <v>46282</v>
      </c>
      <c r="C180" s="54" t="s">
        <v>3826</v>
      </c>
      <c r="D180" s="54" t="s">
        <v>163</v>
      </c>
      <c r="E180" s="54" t="s">
        <v>164</v>
      </c>
      <c r="F180" s="54">
        <v>1</v>
      </c>
      <c r="G180" s="54" t="s">
        <v>65</v>
      </c>
      <c r="H180" s="54" t="str">
        <f t="shared" si="1"/>
        <v>DONE</v>
      </c>
      <c r="I180" s="54" t="s">
        <v>3062</v>
      </c>
      <c r="J180" s="58" t="s">
        <v>78</v>
      </c>
      <c r="K180" s="58" t="s">
        <v>79</v>
      </c>
      <c r="L180" s="54">
        <v>9156</v>
      </c>
      <c r="M180" s="71"/>
      <c r="N180" s="54" t="s">
        <v>161</v>
      </c>
      <c r="O180" s="227" t="s">
        <v>85</v>
      </c>
      <c r="P180" s="54" t="s">
        <v>2696</v>
      </c>
      <c r="Q180" s="54" t="s">
        <v>2541</v>
      </c>
      <c r="R180" s="204">
        <v>200001146279</v>
      </c>
      <c r="S180" s="66">
        <v>46287</v>
      </c>
      <c r="T180" s="66" t="str">
        <f t="shared" si="2"/>
        <v>DONE</v>
      </c>
      <c r="U180" s="205"/>
      <c r="V180" s="211">
        <v>9200114637</v>
      </c>
      <c r="W180" s="25">
        <v>51680</v>
      </c>
      <c r="X180" s="69">
        <v>46295</v>
      </c>
      <c r="Y180" s="69" t="str">
        <f t="shared" si="3"/>
        <v>DONE</v>
      </c>
      <c r="Z180" s="25"/>
      <c r="AA180" s="169"/>
      <c r="AB180" s="25"/>
      <c r="AC180" s="71"/>
      <c r="AD180" s="220" t="s">
        <v>3827</v>
      </c>
      <c r="AE180" s="222">
        <v>46295</v>
      </c>
      <c r="AF180" s="69"/>
      <c r="AG180" s="169"/>
      <c r="AH180" s="170"/>
      <c r="AI180" s="77"/>
      <c r="AJ180" s="80"/>
      <c r="AK180" s="80"/>
      <c r="AL180" s="82"/>
      <c r="AM180" s="82"/>
      <c r="AN180" s="82"/>
      <c r="AO180" s="82"/>
      <c r="AP180" s="82"/>
      <c r="AQ180" s="82"/>
      <c r="AR180" s="5"/>
      <c r="AS180" s="83"/>
      <c r="AT180" s="85"/>
      <c r="AU180" s="84"/>
      <c r="AV180" s="85"/>
      <c r="AW180" s="86"/>
      <c r="AX180" s="85"/>
      <c r="AY180" s="86"/>
      <c r="AZ180" s="171"/>
      <c r="BA180" s="85"/>
      <c r="BB180" s="85"/>
      <c r="BC180" s="90"/>
      <c r="BD180" s="90"/>
      <c r="BE180" s="85"/>
      <c r="BF180" s="22"/>
      <c r="BG180" s="22"/>
      <c r="BH180" s="10"/>
      <c r="BI180" s="10"/>
      <c r="BJ180" s="10"/>
      <c r="BK180" s="10"/>
      <c r="BL180" s="10"/>
      <c r="BM180" s="10"/>
      <c r="BN180" s="12"/>
      <c r="BO180" s="12"/>
    </row>
    <row r="181" spans="1:67" ht="13.5" customHeight="1" x14ac:dyDescent="0.35">
      <c r="A181" s="25">
        <f t="shared" si="0"/>
        <v>179</v>
      </c>
      <c r="B181" s="144">
        <v>46282</v>
      </c>
      <c r="C181" s="54" t="s">
        <v>3828</v>
      </c>
      <c r="D181" s="54" t="s">
        <v>177</v>
      </c>
      <c r="E181" s="54" t="s">
        <v>178</v>
      </c>
      <c r="F181" s="54">
        <v>1</v>
      </c>
      <c r="G181" s="54" t="s">
        <v>65</v>
      </c>
      <c r="H181" s="54" t="str">
        <f t="shared" si="1"/>
        <v>DONE</v>
      </c>
      <c r="I181" s="54" t="s">
        <v>217</v>
      </c>
      <c r="J181" s="58" t="s">
        <v>180</v>
      </c>
      <c r="K181" s="58" t="s">
        <v>79</v>
      </c>
      <c r="L181" s="54">
        <v>30041.599999999999</v>
      </c>
      <c r="M181" s="71"/>
      <c r="N181" s="54" t="s">
        <v>118</v>
      </c>
      <c r="O181" s="223" t="s">
        <v>91</v>
      </c>
      <c r="P181" s="54" t="s">
        <v>86</v>
      </c>
      <c r="Q181" s="54" t="s">
        <v>997</v>
      </c>
      <c r="R181" s="204">
        <v>200001146320</v>
      </c>
      <c r="S181" s="66">
        <v>46292</v>
      </c>
      <c r="T181" s="66" t="str">
        <f t="shared" si="2"/>
        <v>DONE</v>
      </c>
      <c r="U181" s="205"/>
      <c r="V181" s="211">
        <v>9200115215</v>
      </c>
      <c r="W181" s="25">
        <v>51927</v>
      </c>
      <c r="X181" s="69">
        <v>46303</v>
      </c>
      <c r="Y181" s="69" t="str">
        <f t="shared" si="3"/>
        <v>DONE</v>
      </c>
      <c r="Z181" s="25">
        <v>56178</v>
      </c>
      <c r="AA181" s="69">
        <v>46309</v>
      </c>
      <c r="AB181" s="25"/>
      <c r="AC181" s="71"/>
      <c r="AD181" s="222"/>
      <c r="AE181" s="222"/>
      <c r="AF181" s="69"/>
      <c r="AG181" s="169"/>
      <c r="AH181" s="170"/>
      <c r="AI181" s="77"/>
      <c r="AJ181" s="80"/>
      <c r="AK181" s="80"/>
      <c r="AL181" s="82"/>
      <c r="AM181" s="82"/>
      <c r="AN181" s="82"/>
      <c r="AO181" s="82"/>
      <c r="AP181" s="82"/>
      <c r="AQ181" s="82"/>
      <c r="AR181" s="5"/>
      <c r="AS181" s="83"/>
      <c r="AT181" s="85"/>
      <c r="AU181" s="84"/>
      <c r="AV181" s="85"/>
      <c r="AW181" s="86"/>
      <c r="AX181" s="85"/>
      <c r="AY181" s="86"/>
      <c r="AZ181" s="171"/>
      <c r="BA181" s="85"/>
      <c r="BB181" s="85"/>
      <c r="BC181" s="90"/>
      <c r="BD181" s="90"/>
      <c r="BE181" s="85"/>
      <c r="BF181" s="22"/>
      <c r="BG181" s="22"/>
      <c r="BH181" s="10"/>
      <c r="BI181" s="10"/>
      <c r="BJ181" s="10"/>
      <c r="BK181" s="10"/>
      <c r="BL181" s="10"/>
      <c r="BM181" s="10"/>
      <c r="BN181" s="12"/>
      <c r="BO181" s="12"/>
    </row>
    <row r="182" spans="1:67" ht="13.5" customHeight="1" x14ac:dyDescent="0.35">
      <c r="A182" s="25">
        <f t="shared" si="0"/>
        <v>180</v>
      </c>
      <c r="B182" s="144">
        <v>46282</v>
      </c>
      <c r="C182" s="54" t="s">
        <v>3829</v>
      </c>
      <c r="D182" s="54" t="s">
        <v>234</v>
      </c>
      <c r="E182" s="54" t="s">
        <v>236</v>
      </c>
      <c r="F182" s="54">
        <v>1</v>
      </c>
      <c r="G182" s="54" t="s">
        <v>65</v>
      </c>
      <c r="H182" s="54" t="str">
        <f t="shared" si="1"/>
        <v>DONE</v>
      </c>
      <c r="I182" s="54" t="s">
        <v>217</v>
      </c>
      <c r="J182" s="58" t="s">
        <v>180</v>
      </c>
      <c r="K182" s="58" t="s">
        <v>79</v>
      </c>
      <c r="L182" s="54">
        <v>30041.599999999999</v>
      </c>
      <c r="M182" s="71"/>
      <c r="N182" s="54" t="s">
        <v>118</v>
      </c>
      <c r="O182" s="223" t="s">
        <v>91</v>
      </c>
      <c r="P182" s="54" t="s">
        <v>86</v>
      </c>
      <c r="Q182" s="54" t="s">
        <v>997</v>
      </c>
      <c r="R182" s="204">
        <v>200001146301</v>
      </c>
      <c r="S182" s="66">
        <v>46287</v>
      </c>
      <c r="T182" s="66" t="str">
        <f t="shared" si="2"/>
        <v>DONE</v>
      </c>
      <c r="U182" s="205"/>
      <c r="V182" s="211">
        <v>9200114605</v>
      </c>
      <c r="W182" s="25">
        <v>51674</v>
      </c>
      <c r="X182" s="69">
        <v>46295</v>
      </c>
      <c r="Y182" s="69" t="str">
        <f t="shared" si="3"/>
        <v>DONE</v>
      </c>
      <c r="Z182" s="25"/>
      <c r="AA182" s="169"/>
      <c r="AB182" s="25"/>
      <c r="AC182" s="71"/>
      <c r="AD182" s="220" t="s">
        <v>3830</v>
      </c>
      <c r="AE182" s="222">
        <v>46295</v>
      </c>
      <c r="AF182" s="69"/>
      <c r="AG182" s="169"/>
      <c r="AH182" s="170"/>
      <c r="AI182" s="77"/>
      <c r="AJ182" s="80"/>
      <c r="AK182" s="80"/>
      <c r="AL182" s="82"/>
      <c r="AM182" s="82"/>
      <c r="AN182" s="82"/>
      <c r="AO182" s="82"/>
      <c r="AP182" s="82"/>
      <c r="AQ182" s="82"/>
      <c r="AR182" s="5"/>
      <c r="AS182" s="83"/>
      <c r="AT182" s="85"/>
      <c r="AU182" s="84"/>
      <c r="AV182" s="85"/>
      <c r="AW182" s="86"/>
      <c r="AX182" s="85"/>
      <c r="AY182" s="86"/>
      <c r="AZ182" s="171"/>
      <c r="BA182" s="85"/>
      <c r="BB182" s="85"/>
      <c r="BC182" s="90"/>
      <c r="BD182" s="90"/>
      <c r="BE182" s="85"/>
      <c r="BF182" s="22"/>
      <c r="BG182" s="22"/>
      <c r="BH182" s="10"/>
      <c r="BI182" s="10"/>
      <c r="BJ182" s="10"/>
      <c r="BK182" s="10"/>
      <c r="BL182" s="10"/>
      <c r="BM182" s="10"/>
      <c r="BN182" s="12"/>
      <c r="BO182" s="12"/>
    </row>
    <row r="183" spans="1:67" ht="13.5" customHeight="1" x14ac:dyDescent="0.35">
      <c r="A183" s="25">
        <f t="shared" si="0"/>
        <v>181</v>
      </c>
      <c r="B183" s="144">
        <v>46282</v>
      </c>
      <c r="C183" s="54" t="s">
        <v>3829</v>
      </c>
      <c r="D183" s="54" t="s">
        <v>251</v>
      </c>
      <c r="E183" s="54" t="s">
        <v>116</v>
      </c>
      <c r="F183" s="54">
        <v>1</v>
      </c>
      <c r="G183" s="54" t="s">
        <v>65</v>
      </c>
      <c r="H183" s="54" t="str">
        <f t="shared" si="1"/>
        <v>DONE</v>
      </c>
      <c r="I183" s="54" t="s">
        <v>217</v>
      </c>
      <c r="J183" s="58" t="s">
        <v>180</v>
      </c>
      <c r="K183" s="58" t="s">
        <v>79</v>
      </c>
      <c r="L183" s="54">
        <v>30041.599999999999</v>
      </c>
      <c r="M183" s="71"/>
      <c r="N183" s="54" t="s">
        <v>118</v>
      </c>
      <c r="O183" s="223" t="s">
        <v>91</v>
      </c>
      <c r="P183" s="54" t="s">
        <v>86</v>
      </c>
      <c r="Q183" s="54" t="s">
        <v>997</v>
      </c>
      <c r="R183" s="204">
        <v>200001146301</v>
      </c>
      <c r="S183" s="66">
        <v>46287</v>
      </c>
      <c r="T183" s="66" t="str">
        <f t="shared" si="2"/>
        <v>DONE</v>
      </c>
      <c r="U183" s="205"/>
      <c r="V183" s="211">
        <v>9200114605</v>
      </c>
      <c r="W183" s="25">
        <v>51674</v>
      </c>
      <c r="X183" s="69">
        <v>46295</v>
      </c>
      <c r="Y183" s="69" t="str">
        <f t="shared" si="3"/>
        <v>DONE</v>
      </c>
      <c r="Z183" s="25"/>
      <c r="AA183" s="169"/>
      <c r="AB183" s="25"/>
      <c r="AC183" s="71"/>
      <c r="AD183" s="220" t="s">
        <v>3830</v>
      </c>
      <c r="AE183" s="222">
        <v>46295</v>
      </c>
      <c r="AF183" s="69"/>
      <c r="AG183" s="169"/>
      <c r="AH183" s="170"/>
      <c r="AI183" s="77"/>
      <c r="AJ183" s="80"/>
      <c r="AK183" s="80"/>
      <c r="AL183" s="82"/>
      <c r="AM183" s="82"/>
      <c r="AN183" s="82"/>
      <c r="AO183" s="82"/>
      <c r="AP183" s="82"/>
      <c r="AQ183" s="82"/>
      <c r="AR183" s="5"/>
      <c r="AS183" s="83"/>
      <c r="AT183" s="85"/>
      <c r="AU183" s="84"/>
      <c r="AV183" s="85"/>
      <c r="AW183" s="86"/>
      <c r="AX183" s="85"/>
      <c r="AY183" s="86"/>
      <c r="AZ183" s="171"/>
      <c r="BA183" s="85"/>
      <c r="BB183" s="85"/>
      <c r="BC183" s="90"/>
      <c r="BD183" s="90"/>
      <c r="BE183" s="85"/>
      <c r="BF183" s="22"/>
      <c r="BG183" s="22"/>
      <c r="BH183" s="10"/>
      <c r="BI183" s="10"/>
      <c r="BJ183" s="10"/>
      <c r="BK183" s="10"/>
      <c r="BL183" s="10"/>
      <c r="BM183" s="10"/>
      <c r="BN183" s="12"/>
      <c r="BO183" s="12"/>
    </row>
    <row r="184" spans="1:67" ht="13.5" customHeight="1" x14ac:dyDescent="0.35">
      <c r="A184" s="25">
        <f t="shared" si="0"/>
        <v>182</v>
      </c>
      <c r="B184" s="144">
        <v>46282</v>
      </c>
      <c r="C184" s="54" t="s">
        <v>3829</v>
      </c>
      <c r="D184" s="54" t="s">
        <v>67</v>
      </c>
      <c r="E184" s="54" t="s">
        <v>69</v>
      </c>
      <c r="F184" s="54">
        <v>1</v>
      </c>
      <c r="G184" s="54" t="s">
        <v>65</v>
      </c>
      <c r="H184" s="54" t="str">
        <f t="shared" si="1"/>
        <v>DONE</v>
      </c>
      <c r="I184" s="54" t="s">
        <v>217</v>
      </c>
      <c r="J184" s="58" t="s">
        <v>180</v>
      </c>
      <c r="K184" s="58" t="s">
        <v>79</v>
      </c>
      <c r="L184" s="54">
        <v>30041.599999999999</v>
      </c>
      <c r="M184" s="71"/>
      <c r="N184" s="54" t="s">
        <v>118</v>
      </c>
      <c r="O184" s="223" t="s">
        <v>91</v>
      </c>
      <c r="P184" s="54" t="s">
        <v>86</v>
      </c>
      <c r="Q184" s="54" t="s">
        <v>997</v>
      </c>
      <c r="R184" s="204">
        <v>200001146301</v>
      </c>
      <c r="S184" s="66">
        <v>46287</v>
      </c>
      <c r="T184" s="66" t="str">
        <f t="shared" si="2"/>
        <v>DONE</v>
      </c>
      <c r="U184" s="205"/>
      <c r="V184" s="211">
        <v>9200114605</v>
      </c>
      <c r="W184" s="25">
        <v>51674</v>
      </c>
      <c r="X184" s="69">
        <v>46295</v>
      </c>
      <c r="Y184" s="69" t="str">
        <f t="shared" si="3"/>
        <v>DONE</v>
      </c>
      <c r="Z184" s="25"/>
      <c r="AA184" s="169"/>
      <c r="AB184" s="25"/>
      <c r="AC184" s="71"/>
      <c r="AD184" s="220" t="s">
        <v>3830</v>
      </c>
      <c r="AE184" s="222">
        <v>46295</v>
      </c>
      <c r="AF184" s="69"/>
      <c r="AG184" s="169"/>
      <c r="AH184" s="170"/>
      <c r="AI184" s="77"/>
      <c r="AJ184" s="80"/>
      <c r="AK184" s="80"/>
      <c r="AL184" s="82"/>
      <c r="AM184" s="82"/>
      <c r="AN184" s="82"/>
      <c r="AO184" s="82"/>
      <c r="AP184" s="82"/>
      <c r="AQ184" s="82"/>
      <c r="AR184" s="5"/>
      <c r="AS184" s="83"/>
      <c r="AT184" s="85"/>
      <c r="AU184" s="84"/>
      <c r="AV184" s="85"/>
      <c r="AW184" s="86"/>
      <c r="AX184" s="85"/>
      <c r="AY184" s="86"/>
      <c r="AZ184" s="171"/>
      <c r="BA184" s="85"/>
      <c r="BB184" s="85"/>
      <c r="BC184" s="90"/>
      <c r="BD184" s="90"/>
      <c r="BE184" s="85"/>
      <c r="BF184" s="22"/>
      <c r="BG184" s="22"/>
      <c r="BH184" s="10"/>
      <c r="BI184" s="10"/>
      <c r="BJ184" s="10"/>
      <c r="BK184" s="10"/>
      <c r="BL184" s="10"/>
      <c r="BM184" s="10"/>
      <c r="BN184" s="12"/>
      <c r="BO184" s="12"/>
    </row>
    <row r="185" spans="1:67" ht="13.5" customHeight="1" x14ac:dyDescent="0.35">
      <c r="A185" s="25">
        <f t="shared" si="0"/>
        <v>183</v>
      </c>
      <c r="B185" s="144">
        <v>46282</v>
      </c>
      <c r="C185" s="54" t="s">
        <v>3829</v>
      </c>
      <c r="D185" s="54" t="s">
        <v>1164</v>
      </c>
      <c r="E185" s="54" t="s">
        <v>1165</v>
      </c>
      <c r="F185" s="54">
        <v>2</v>
      </c>
      <c r="G185" s="54" t="s">
        <v>65</v>
      </c>
      <c r="H185" s="54" t="str">
        <f t="shared" si="1"/>
        <v>DONE</v>
      </c>
      <c r="I185" s="54" t="s">
        <v>217</v>
      </c>
      <c r="J185" s="58" t="s">
        <v>180</v>
      </c>
      <c r="K185" s="58" t="s">
        <v>79</v>
      </c>
      <c r="L185" s="54">
        <v>30041.599999999999</v>
      </c>
      <c r="M185" s="71"/>
      <c r="N185" s="54" t="s">
        <v>118</v>
      </c>
      <c r="O185" s="223" t="s">
        <v>91</v>
      </c>
      <c r="P185" s="54" t="s">
        <v>86</v>
      </c>
      <c r="Q185" s="54" t="s">
        <v>997</v>
      </c>
      <c r="R185" s="204">
        <v>200001146301</v>
      </c>
      <c r="S185" s="66">
        <v>46287</v>
      </c>
      <c r="T185" s="66" t="str">
        <f t="shared" si="2"/>
        <v>DONE</v>
      </c>
      <c r="U185" s="205"/>
      <c r="V185" s="211">
        <v>9200114605</v>
      </c>
      <c r="W185" s="25">
        <v>51674</v>
      </c>
      <c r="X185" s="69">
        <v>46295</v>
      </c>
      <c r="Y185" s="69" t="str">
        <f t="shared" si="3"/>
        <v>DONE</v>
      </c>
      <c r="Z185" s="25"/>
      <c r="AA185" s="169"/>
      <c r="AB185" s="25"/>
      <c r="AC185" s="71"/>
      <c r="AD185" s="220" t="s">
        <v>3830</v>
      </c>
      <c r="AE185" s="222">
        <v>46295</v>
      </c>
      <c r="AF185" s="69"/>
      <c r="AG185" s="169"/>
      <c r="AH185" s="170"/>
      <c r="AI185" s="77"/>
      <c r="AJ185" s="80"/>
      <c r="AK185" s="80"/>
      <c r="AL185" s="82"/>
      <c r="AM185" s="82"/>
      <c r="AN185" s="82"/>
      <c r="AO185" s="82"/>
      <c r="AP185" s="82"/>
      <c r="AQ185" s="82"/>
      <c r="AR185" s="5"/>
      <c r="AS185" s="83"/>
      <c r="AT185" s="85"/>
      <c r="AU185" s="84"/>
      <c r="AV185" s="85"/>
      <c r="AW185" s="86"/>
      <c r="AX185" s="85"/>
      <c r="AY185" s="86"/>
      <c r="AZ185" s="171"/>
      <c r="BA185" s="85"/>
      <c r="BB185" s="85"/>
      <c r="BC185" s="90"/>
      <c r="BD185" s="90"/>
      <c r="BE185" s="85"/>
      <c r="BF185" s="22"/>
      <c r="BG185" s="22"/>
      <c r="BH185" s="10"/>
      <c r="BI185" s="10"/>
      <c r="BJ185" s="10"/>
      <c r="BK185" s="10"/>
      <c r="BL185" s="10"/>
      <c r="BM185" s="10"/>
      <c r="BN185" s="12"/>
      <c r="BO185" s="12"/>
    </row>
    <row r="186" spans="1:67" ht="13.5" customHeight="1" x14ac:dyDescent="0.35">
      <c r="A186" s="25">
        <f t="shared" si="0"/>
        <v>184</v>
      </c>
      <c r="B186" s="144">
        <v>46282</v>
      </c>
      <c r="C186" s="54" t="s">
        <v>3829</v>
      </c>
      <c r="D186" s="54" t="s">
        <v>153</v>
      </c>
      <c r="E186" s="54" t="s">
        <v>829</v>
      </c>
      <c r="F186" s="54">
        <v>1</v>
      </c>
      <c r="G186" s="54" t="s">
        <v>65</v>
      </c>
      <c r="H186" s="54" t="str">
        <f t="shared" si="1"/>
        <v>DONE</v>
      </c>
      <c r="I186" s="54" t="s">
        <v>217</v>
      </c>
      <c r="J186" s="58" t="s">
        <v>180</v>
      </c>
      <c r="K186" s="58" t="s">
        <v>79</v>
      </c>
      <c r="L186" s="54">
        <v>30041.599999999999</v>
      </c>
      <c r="M186" s="71"/>
      <c r="N186" s="54" t="s">
        <v>118</v>
      </c>
      <c r="O186" s="223" t="s">
        <v>91</v>
      </c>
      <c r="P186" s="54" t="s">
        <v>86</v>
      </c>
      <c r="Q186" s="54" t="s">
        <v>997</v>
      </c>
      <c r="R186" s="204">
        <v>200001146301</v>
      </c>
      <c r="S186" s="66">
        <v>46287</v>
      </c>
      <c r="T186" s="66" t="str">
        <f t="shared" si="2"/>
        <v>DONE</v>
      </c>
      <c r="U186" s="205"/>
      <c r="V186" s="211">
        <v>9200114605</v>
      </c>
      <c r="W186" s="25">
        <v>51674</v>
      </c>
      <c r="X186" s="69">
        <v>46295</v>
      </c>
      <c r="Y186" s="69" t="str">
        <f t="shared" si="3"/>
        <v>DONE</v>
      </c>
      <c r="Z186" s="25"/>
      <c r="AA186" s="169"/>
      <c r="AB186" s="25"/>
      <c r="AC186" s="71"/>
      <c r="AD186" s="220" t="s">
        <v>3830</v>
      </c>
      <c r="AE186" s="222">
        <v>46295</v>
      </c>
      <c r="AF186" s="69"/>
      <c r="AG186" s="169"/>
      <c r="AH186" s="170"/>
      <c r="AI186" s="77"/>
      <c r="AJ186" s="80"/>
      <c r="AK186" s="80"/>
      <c r="AL186" s="82"/>
      <c r="AM186" s="82"/>
      <c r="AN186" s="82"/>
      <c r="AO186" s="82"/>
      <c r="AP186" s="82"/>
      <c r="AQ186" s="82"/>
      <c r="AR186" s="5"/>
      <c r="AS186" s="83"/>
      <c r="AT186" s="85"/>
      <c r="AU186" s="84"/>
      <c r="AV186" s="85"/>
      <c r="AW186" s="86"/>
      <c r="AX186" s="85"/>
      <c r="AY186" s="86"/>
      <c r="AZ186" s="171"/>
      <c r="BA186" s="85"/>
      <c r="BB186" s="85"/>
      <c r="BC186" s="90"/>
      <c r="BD186" s="90"/>
      <c r="BE186" s="85"/>
      <c r="BF186" s="22"/>
      <c r="BG186" s="22"/>
      <c r="BH186" s="10"/>
      <c r="BI186" s="10"/>
      <c r="BJ186" s="10"/>
      <c r="BK186" s="10"/>
      <c r="BL186" s="10"/>
      <c r="BM186" s="10"/>
      <c r="BN186" s="12"/>
      <c r="BO186" s="12"/>
    </row>
    <row r="187" spans="1:67" ht="13.5" customHeight="1" x14ac:dyDescent="0.35">
      <c r="A187" s="25">
        <f t="shared" si="0"/>
        <v>185</v>
      </c>
      <c r="B187" s="144">
        <v>46282</v>
      </c>
      <c r="C187" s="54" t="s">
        <v>3829</v>
      </c>
      <c r="D187" s="54" t="s">
        <v>136</v>
      </c>
      <c r="E187" s="54" t="s">
        <v>137</v>
      </c>
      <c r="F187" s="54">
        <v>1</v>
      </c>
      <c r="G187" s="54" t="s">
        <v>65</v>
      </c>
      <c r="H187" s="54" t="str">
        <f t="shared" si="1"/>
        <v>DONE</v>
      </c>
      <c r="I187" s="54" t="s">
        <v>217</v>
      </c>
      <c r="J187" s="58" t="s">
        <v>180</v>
      </c>
      <c r="K187" s="58" t="s">
        <v>79</v>
      </c>
      <c r="L187" s="54">
        <v>30041.599999999999</v>
      </c>
      <c r="M187" s="71"/>
      <c r="N187" s="54" t="s">
        <v>118</v>
      </c>
      <c r="O187" s="223" t="s">
        <v>91</v>
      </c>
      <c r="P187" s="54" t="s">
        <v>86</v>
      </c>
      <c r="Q187" s="54" t="s">
        <v>997</v>
      </c>
      <c r="R187" s="204">
        <v>200001146301</v>
      </c>
      <c r="S187" s="66">
        <v>46287</v>
      </c>
      <c r="T187" s="66" t="str">
        <f t="shared" si="2"/>
        <v>DONE</v>
      </c>
      <c r="U187" s="205"/>
      <c r="V187" s="211">
        <v>9200114605</v>
      </c>
      <c r="W187" s="25">
        <v>51674</v>
      </c>
      <c r="X187" s="69">
        <v>46295</v>
      </c>
      <c r="Y187" s="69" t="str">
        <f t="shared" si="3"/>
        <v>DONE</v>
      </c>
      <c r="Z187" s="25"/>
      <c r="AA187" s="169"/>
      <c r="AB187" s="25"/>
      <c r="AC187" s="71"/>
      <c r="AD187" s="220" t="s">
        <v>3830</v>
      </c>
      <c r="AE187" s="222">
        <v>46295</v>
      </c>
      <c r="AF187" s="69"/>
      <c r="AG187" s="169"/>
      <c r="AH187" s="170"/>
      <c r="AI187" s="77"/>
      <c r="AJ187" s="80"/>
      <c r="AK187" s="80"/>
      <c r="AL187" s="82"/>
      <c r="AM187" s="82"/>
      <c r="AN187" s="82"/>
      <c r="AO187" s="82"/>
      <c r="AP187" s="82"/>
      <c r="AQ187" s="82"/>
      <c r="AR187" s="5"/>
      <c r="AS187" s="83"/>
      <c r="AT187" s="85"/>
      <c r="AU187" s="84"/>
      <c r="AV187" s="85"/>
      <c r="AW187" s="86"/>
      <c r="AX187" s="85"/>
      <c r="AY187" s="86"/>
      <c r="AZ187" s="171"/>
      <c r="BA187" s="85"/>
      <c r="BB187" s="85"/>
      <c r="BC187" s="90"/>
      <c r="BD187" s="90"/>
      <c r="BE187" s="85"/>
      <c r="BF187" s="22"/>
      <c r="BG187" s="22"/>
      <c r="BH187" s="10"/>
      <c r="BI187" s="10"/>
      <c r="BJ187" s="10"/>
      <c r="BK187" s="10"/>
      <c r="BL187" s="10"/>
      <c r="BM187" s="10"/>
      <c r="BN187" s="12"/>
      <c r="BO187" s="12"/>
    </row>
    <row r="188" spans="1:67" ht="13.5" customHeight="1" x14ac:dyDescent="0.35">
      <c r="A188" s="25">
        <f t="shared" si="0"/>
        <v>186</v>
      </c>
      <c r="B188" s="144">
        <v>46282</v>
      </c>
      <c r="C188" s="54" t="s">
        <v>3829</v>
      </c>
      <c r="D188" s="54" t="s">
        <v>257</v>
      </c>
      <c r="E188" s="54" t="s">
        <v>888</v>
      </c>
      <c r="F188" s="54">
        <v>1</v>
      </c>
      <c r="G188" s="54" t="s">
        <v>65</v>
      </c>
      <c r="H188" s="54" t="str">
        <f t="shared" si="1"/>
        <v>DONE</v>
      </c>
      <c r="I188" s="54" t="s">
        <v>217</v>
      </c>
      <c r="J188" s="58" t="s">
        <v>180</v>
      </c>
      <c r="K188" s="58" t="s">
        <v>79</v>
      </c>
      <c r="L188" s="54">
        <v>30041.599999999999</v>
      </c>
      <c r="M188" s="71"/>
      <c r="N188" s="54" t="s">
        <v>118</v>
      </c>
      <c r="O188" s="223" t="s">
        <v>91</v>
      </c>
      <c r="P188" s="54" t="s">
        <v>86</v>
      </c>
      <c r="Q188" s="54" t="s">
        <v>997</v>
      </c>
      <c r="R188" s="204">
        <v>200001146301</v>
      </c>
      <c r="S188" s="66">
        <v>46287</v>
      </c>
      <c r="T188" s="66" t="str">
        <f t="shared" si="2"/>
        <v>DONE</v>
      </c>
      <c r="U188" s="205"/>
      <c r="V188" s="211">
        <v>9200114605</v>
      </c>
      <c r="W188" s="25">
        <v>51674</v>
      </c>
      <c r="X188" s="69">
        <v>46295</v>
      </c>
      <c r="Y188" s="69" t="str">
        <f t="shared" si="3"/>
        <v>DONE</v>
      </c>
      <c r="Z188" s="25"/>
      <c r="AA188" s="169"/>
      <c r="AB188" s="25"/>
      <c r="AC188" s="71"/>
      <c r="AD188" s="220" t="s">
        <v>3830</v>
      </c>
      <c r="AE188" s="222">
        <v>46295</v>
      </c>
      <c r="AF188" s="69"/>
      <c r="AG188" s="169"/>
      <c r="AH188" s="170"/>
      <c r="AI188" s="77"/>
      <c r="AJ188" s="80"/>
      <c r="AK188" s="80"/>
      <c r="AL188" s="82"/>
      <c r="AM188" s="82"/>
      <c r="AN188" s="82"/>
      <c r="AO188" s="82"/>
      <c r="AP188" s="82"/>
      <c r="AQ188" s="82"/>
      <c r="AR188" s="5"/>
      <c r="AS188" s="83"/>
      <c r="AT188" s="85"/>
      <c r="AU188" s="84"/>
      <c r="AV188" s="85"/>
      <c r="AW188" s="86"/>
      <c r="AX188" s="85"/>
      <c r="AY188" s="86"/>
      <c r="AZ188" s="171"/>
      <c r="BA188" s="85"/>
      <c r="BB188" s="85"/>
      <c r="BC188" s="90"/>
      <c r="BD188" s="90"/>
      <c r="BE188" s="85"/>
      <c r="BF188" s="22"/>
      <c r="BG188" s="22"/>
      <c r="BH188" s="10"/>
      <c r="BI188" s="10"/>
      <c r="BJ188" s="10"/>
      <c r="BK188" s="10"/>
      <c r="BL188" s="10"/>
      <c r="BM188" s="10"/>
      <c r="BN188" s="12"/>
      <c r="BO188" s="12"/>
    </row>
    <row r="189" spans="1:67" ht="13.5" customHeight="1" x14ac:dyDescent="0.35">
      <c r="A189" s="25">
        <f t="shared" si="0"/>
        <v>187</v>
      </c>
      <c r="B189" s="144">
        <v>46283</v>
      </c>
      <c r="C189" s="54" t="s">
        <v>3831</v>
      </c>
      <c r="D189" s="54" t="s">
        <v>251</v>
      </c>
      <c r="E189" s="54" t="s">
        <v>116</v>
      </c>
      <c r="F189" s="54">
        <v>1</v>
      </c>
      <c r="G189" s="54" t="s">
        <v>65</v>
      </c>
      <c r="H189" s="54" t="str">
        <f t="shared" si="1"/>
        <v>DONE</v>
      </c>
      <c r="I189" s="54" t="s">
        <v>542</v>
      </c>
      <c r="J189" s="58" t="s">
        <v>180</v>
      </c>
      <c r="K189" s="58" t="s">
        <v>79</v>
      </c>
      <c r="L189" s="54">
        <v>28058</v>
      </c>
      <c r="M189" s="71"/>
      <c r="N189" s="54" t="s">
        <v>84</v>
      </c>
      <c r="O189" s="223" t="s">
        <v>91</v>
      </c>
      <c r="P189" s="54" t="s">
        <v>86</v>
      </c>
      <c r="Q189" s="54" t="s">
        <v>2137</v>
      </c>
      <c r="R189" s="204">
        <v>200001146311</v>
      </c>
      <c r="S189" s="66">
        <v>46287</v>
      </c>
      <c r="T189" s="66" t="str">
        <f t="shared" si="2"/>
        <v>DONE</v>
      </c>
      <c r="U189" s="205"/>
      <c r="V189" s="71">
        <v>9200114606</v>
      </c>
      <c r="W189" s="25">
        <v>51675</v>
      </c>
      <c r="X189" s="69">
        <v>46295</v>
      </c>
      <c r="Y189" s="69" t="str">
        <f t="shared" si="3"/>
        <v>DONE</v>
      </c>
      <c r="Z189" s="25"/>
      <c r="AA189" s="169"/>
      <c r="AB189" s="25"/>
      <c r="AC189" s="71"/>
      <c r="AD189" s="220" t="s">
        <v>3832</v>
      </c>
      <c r="AE189" s="222">
        <v>46295</v>
      </c>
      <c r="AF189" s="69"/>
      <c r="AG189" s="169"/>
      <c r="AH189" s="170"/>
      <c r="AI189" s="77"/>
      <c r="AJ189" s="80"/>
      <c r="AK189" s="80"/>
      <c r="AL189" s="82"/>
      <c r="AM189" s="82"/>
      <c r="AN189" s="82"/>
      <c r="AO189" s="82"/>
      <c r="AP189" s="82"/>
      <c r="AQ189" s="82"/>
      <c r="AR189" s="5"/>
      <c r="AS189" s="83"/>
      <c r="AT189" s="85"/>
      <c r="AU189" s="84"/>
      <c r="AV189" s="85"/>
      <c r="AW189" s="86"/>
      <c r="AX189" s="85"/>
      <c r="AY189" s="86"/>
      <c r="AZ189" s="171"/>
      <c r="BA189" s="85"/>
      <c r="BB189" s="85"/>
      <c r="BC189" s="90"/>
      <c r="BD189" s="90"/>
      <c r="BE189" s="85"/>
      <c r="BF189" s="22"/>
      <c r="BG189" s="22"/>
      <c r="BH189" s="10"/>
      <c r="BI189" s="10"/>
      <c r="BJ189" s="10"/>
      <c r="BK189" s="10"/>
      <c r="BL189" s="10"/>
      <c r="BM189" s="10"/>
      <c r="BN189" s="12"/>
      <c r="BO189" s="12"/>
    </row>
    <row r="190" spans="1:67" ht="13.5" customHeight="1" x14ac:dyDescent="0.35">
      <c r="A190" s="25">
        <f t="shared" si="0"/>
        <v>188</v>
      </c>
      <c r="B190" s="144">
        <v>46283</v>
      </c>
      <c r="C190" s="54" t="s">
        <v>3831</v>
      </c>
      <c r="D190" s="54" t="s">
        <v>67</v>
      </c>
      <c r="E190" s="54" t="s">
        <v>69</v>
      </c>
      <c r="F190" s="54">
        <v>1</v>
      </c>
      <c r="G190" s="54" t="s">
        <v>65</v>
      </c>
      <c r="H190" s="54" t="str">
        <f t="shared" si="1"/>
        <v>DONE</v>
      </c>
      <c r="I190" s="54" t="s">
        <v>542</v>
      </c>
      <c r="J190" s="58" t="s">
        <v>180</v>
      </c>
      <c r="K190" s="58" t="s">
        <v>79</v>
      </c>
      <c r="L190" s="54">
        <v>28058</v>
      </c>
      <c r="M190" s="71"/>
      <c r="N190" s="54" t="s">
        <v>84</v>
      </c>
      <c r="O190" s="223" t="s">
        <v>91</v>
      </c>
      <c r="P190" s="54" t="s">
        <v>86</v>
      </c>
      <c r="Q190" s="54" t="s">
        <v>2137</v>
      </c>
      <c r="R190" s="204">
        <v>200001146311</v>
      </c>
      <c r="S190" s="66">
        <v>46287</v>
      </c>
      <c r="T190" s="66" t="str">
        <f t="shared" si="2"/>
        <v>DONE</v>
      </c>
      <c r="U190" s="205"/>
      <c r="V190" s="71">
        <v>9200114606</v>
      </c>
      <c r="W190" s="25">
        <v>51675</v>
      </c>
      <c r="X190" s="69">
        <v>46295</v>
      </c>
      <c r="Y190" s="69" t="str">
        <f t="shared" si="3"/>
        <v>DONE</v>
      </c>
      <c r="Z190" s="25"/>
      <c r="AA190" s="169"/>
      <c r="AB190" s="25"/>
      <c r="AC190" s="71"/>
      <c r="AD190" s="220" t="s">
        <v>3832</v>
      </c>
      <c r="AE190" s="222">
        <v>46295</v>
      </c>
      <c r="AF190" s="69"/>
      <c r="AG190" s="169"/>
      <c r="AH190" s="170"/>
      <c r="AI190" s="77"/>
      <c r="AJ190" s="80"/>
      <c r="AK190" s="80"/>
      <c r="AL190" s="82"/>
      <c r="AM190" s="82"/>
      <c r="AN190" s="82"/>
      <c r="AO190" s="82"/>
      <c r="AP190" s="82"/>
      <c r="AQ190" s="82"/>
      <c r="AR190" s="5"/>
      <c r="AS190" s="83"/>
      <c r="AT190" s="85"/>
      <c r="AU190" s="84"/>
      <c r="AV190" s="85"/>
      <c r="AW190" s="86"/>
      <c r="AX190" s="85"/>
      <c r="AY190" s="86"/>
      <c r="AZ190" s="171"/>
      <c r="BA190" s="85"/>
      <c r="BB190" s="85"/>
      <c r="BC190" s="90"/>
      <c r="BD190" s="90"/>
      <c r="BE190" s="85"/>
      <c r="BF190" s="22"/>
      <c r="BG190" s="22"/>
      <c r="BH190" s="10"/>
      <c r="BI190" s="10"/>
      <c r="BJ190" s="10"/>
      <c r="BK190" s="10"/>
      <c r="BL190" s="10"/>
      <c r="BM190" s="10"/>
      <c r="BN190" s="12"/>
      <c r="BO190" s="12"/>
    </row>
    <row r="191" spans="1:67" ht="13.5" customHeight="1" x14ac:dyDescent="0.35">
      <c r="A191" s="25">
        <f t="shared" si="0"/>
        <v>189</v>
      </c>
      <c r="B191" s="144">
        <v>46283</v>
      </c>
      <c r="C191" s="54" t="s">
        <v>3831</v>
      </c>
      <c r="D191" s="54" t="s">
        <v>153</v>
      </c>
      <c r="E191" s="54" t="s">
        <v>829</v>
      </c>
      <c r="F191" s="54">
        <v>1</v>
      </c>
      <c r="G191" s="54" t="s">
        <v>65</v>
      </c>
      <c r="H191" s="54" t="str">
        <f t="shared" si="1"/>
        <v>DONE</v>
      </c>
      <c r="I191" s="54" t="s">
        <v>542</v>
      </c>
      <c r="J191" s="58" t="s">
        <v>180</v>
      </c>
      <c r="K191" s="58" t="s">
        <v>79</v>
      </c>
      <c r="L191" s="54">
        <v>28058</v>
      </c>
      <c r="M191" s="71"/>
      <c r="N191" s="54" t="s">
        <v>84</v>
      </c>
      <c r="O191" s="223" t="s">
        <v>91</v>
      </c>
      <c r="P191" s="54" t="s">
        <v>86</v>
      </c>
      <c r="Q191" s="54" t="s">
        <v>2137</v>
      </c>
      <c r="R191" s="204">
        <v>200001146311</v>
      </c>
      <c r="S191" s="66">
        <v>46287</v>
      </c>
      <c r="T191" s="66" t="str">
        <f t="shared" si="2"/>
        <v>DONE</v>
      </c>
      <c r="U191" s="205"/>
      <c r="V191" s="71">
        <v>9200114606</v>
      </c>
      <c r="W191" s="25">
        <v>51675</v>
      </c>
      <c r="X191" s="69">
        <v>46295</v>
      </c>
      <c r="Y191" s="69" t="str">
        <f t="shared" si="3"/>
        <v>DONE</v>
      </c>
      <c r="Z191" s="25"/>
      <c r="AA191" s="169"/>
      <c r="AB191" s="25"/>
      <c r="AC191" s="71"/>
      <c r="AD191" s="220" t="s">
        <v>3832</v>
      </c>
      <c r="AE191" s="222">
        <v>46295</v>
      </c>
      <c r="AF191" s="69"/>
      <c r="AG191" s="169"/>
      <c r="AH191" s="170"/>
      <c r="AI191" s="77"/>
      <c r="AJ191" s="80"/>
      <c r="AK191" s="80"/>
      <c r="AL191" s="82"/>
      <c r="AM191" s="82"/>
      <c r="AN191" s="82"/>
      <c r="AO191" s="82"/>
      <c r="AP191" s="82"/>
      <c r="AQ191" s="82"/>
      <c r="AR191" s="5"/>
      <c r="AS191" s="83"/>
      <c r="AT191" s="85"/>
      <c r="AU191" s="84"/>
      <c r="AV191" s="85"/>
      <c r="AW191" s="86"/>
      <c r="AX191" s="85"/>
      <c r="AY191" s="86"/>
      <c r="AZ191" s="171"/>
      <c r="BA191" s="85"/>
      <c r="BB191" s="85"/>
      <c r="BC191" s="90"/>
      <c r="BD191" s="90"/>
      <c r="BE191" s="85"/>
      <c r="BF191" s="22"/>
      <c r="BG191" s="22"/>
      <c r="BH191" s="10"/>
      <c r="BI191" s="10"/>
      <c r="BJ191" s="10"/>
      <c r="BK191" s="10"/>
      <c r="BL191" s="10"/>
      <c r="BM191" s="10"/>
      <c r="BN191" s="12"/>
      <c r="BO191" s="12"/>
    </row>
    <row r="192" spans="1:67" ht="13.5" customHeight="1" x14ac:dyDescent="0.35">
      <c r="A192" s="25">
        <f t="shared" si="0"/>
        <v>190</v>
      </c>
      <c r="B192" s="144">
        <v>46283</v>
      </c>
      <c r="C192" s="54" t="s">
        <v>3831</v>
      </c>
      <c r="D192" s="54" t="s">
        <v>257</v>
      </c>
      <c r="E192" s="54" t="s">
        <v>888</v>
      </c>
      <c r="F192" s="54">
        <v>1</v>
      </c>
      <c r="G192" s="54" t="s">
        <v>65</v>
      </c>
      <c r="H192" s="54" t="str">
        <f t="shared" si="1"/>
        <v>DONE</v>
      </c>
      <c r="I192" s="54" t="s">
        <v>542</v>
      </c>
      <c r="J192" s="58" t="s">
        <v>180</v>
      </c>
      <c r="K192" s="58" t="s">
        <v>79</v>
      </c>
      <c r="L192" s="54">
        <v>28058</v>
      </c>
      <c r="M192" s="71"/>
      <c r="N192" s="54" t="s">
        <v>84</v>
      </c>
      <c r="O192" s="223" t="s">
        <v>91</v>
      </c>
      <c r="P192" s="54" t="s">
        <v>86</v>
      </c>
      <c r="Q192" s="54" t="s">
        <v>2137</v>
      </c>
      <c r="R192" s="204">
        <v>200001146311</v>
      </c>
      <c r="S192" s="66">
        <v>46287</v>
      </c>
      <c r="T192" s="66" t="str">
        <f t="shared" si="2"/>
        <v>DONE</v>
      </c>
      <c r="U192" s="205"/>
      <c r="V192" s="71">
        <v>9200114606</v>
      </c>
      <c r="W192" s="25">
        <v>51675</v>
      </c>
      <c r="X192" s="69">
        <v>46295</v>
      </c>
      <c r="Y192" s="69" t="str">
        <f t="shared" si="3"/>
        <v>DONE</v>
      </c>
      <c r="Z192" s="25"/>
      <c r="AA192" s="169"/>
      <c r="AB192" s="25"/>
      <c r="AC192" s="71"/>
      <c r="AD192" s="220" t="s">
        <v>3832</v>
      </c>
      <c r="AE192" s="222">
        <v>46295</v>
      </c>
      <c r="AF192" s="69"/>
      <c r="AG192" s="169"/>
      <c r="AH192" s="170"/>
      <c r="AI192" s="77"/>
      <c r="AJ192" s="80"/>
      <c r="AK192" s="80"/>
      <c r="AL192" s="82"/>
      <c r="AM192" s="82"/>
      <c r="AN192" s="82"/>
      <c r="AO192" s="82"/>
      <c r="AP192" s="82"/>
      <c r="AQ192" s="82"/>
      <c r="AR192" s="5"/>
      <c r="AS192" s="83"/>
      <c r="AT192" s="85"/>
      <c r="AU192" s="84"/>
      <c r="AV192" s="85"/>
      <c r="AW192" s="86"/>
      <c r="AX192" s="85"/>
      <c r="AY192" s="86"/>
      <c r="AZ192" s="171"/>
      <c r="BA192" s="85"/>
      <c r="BB192" s="85"/>
      <c r="BC192" s="90"/>
      <c r="BD192" s="90"/>
      <c r="BE192" s="85"/>
      <c r="BF192" s="22"/>
      <c r="BG192" s="22"/>
      <c r="BH192" s="10"/>
      <c r="BI192" s="10"/>
      <c r="BJ192" s="10"/>
      <c r="BK192" s="10"/>
      <c r="BL192" s="10"/>
      <c r="BM192" s="10"/>
      <c r="BN192" s="12"/>
      <c r="BO192" s="12"/>
    </row>
    <row r="193" spans="1:67" ht="13.5" customHeight="1" x14ac:dyDescent="0.35">
      <c r="A193" s="25">
        <f t="shared" si="0"/>
        <v>191</v>
      </c>
      <c r="B193" s="144">
        <v>46283</v>
      </c>
      <c r="C193" s="54" t="s">
        <v>3831</v>
      </c>
      <c r="D193" s="54" t="s">
        <v>136</v>
      </c>
      <c r="E193" s="54" t="s">
        <v>137</v>
      </c>
      <c r="F193" s="54">
        <v>1</v>
      </c>
      <c r="G193" s="54" t="s">
        <v>65</v>
      </c>
      <c r="H193" s="54" t="str">
        <f t="shared" si="1"/>
        <v>DONE</v>
      </c>
      <c r="I193" s="54" t="s">
        <v>542</v>
      </c>
      <c r="J193" s="58" t="s">
        <v>180</v>
      </c>
      <c r="K193" s="58" t="s">
        <v>79</v>
      </c>
      <c r="L193" s="54">
        <v>28058</v>
      </c>
      <c r="M193" s="71"/>
      <c r="N193" s="54" t="s">
        <v>84</v>
      </c>
      <c r="O193" s="223" t="s">
        <v>91</v>
      </c>
      <c r="P193" s="54" t="s">
        <v>86</v>
      </c>
      <c r="Q193" s="54" t="s">
        <v>2137</v>
      </c>
      <c r="R193" s="204">
        <v>200001146311</v>
      </c>
      <c r="S193" s="66">
        <v>46287</v>
      </c>
      <c r="T193" s="66" t="str">
        <f t="shared" si="2"/>
        <v>DONE</v>
      </c>
      <c r="U193" s="205"/>
      <c r="V193" s="71">
        <v>9200114606</v>
      </c>
      <c r="W193" s="25">
        <v>51675</v>
      </c>
      <c r="X193" s="69">
        <v>46295</v>
      </c>
      <c r="Y193" s="69" t="str">
        <f t="shared" si="3"/>
        <v>DONE</v>
      </c>
      <c r="Z193" s="25"/>
      <c r="AA193" s="169"/>
      <c r="AB193" s="25"/>
      <c r="AC193" s="71"/>
      <c r="AD193" s="220" t="s">
        <v>3832</v>
      </c>
      <c r="AE193" s="222">
        <v>46295</v>
      </c>
      <c r="AF193" s="69"/>
      <c r="AG193" s="169"/>
      <c r="AH193" s="170"/>
      <c r="AI193" s="77"/>
      <c r="AJ193" s="80"/>
      <c r="AK193" s="80"/>
      <c r="AL193" s="82"/>
      <c r="AM193" s="82"/>
      <c r="AN193" s="82"/>
      <c r="AO193" s="82"/>
      <c r="AP193" s="82"/>
      <c r="AQ193" s="82"/>
      <c r="AR193" s="5"/>
      <c r="AS193" s="83"/>
      <c r="AT193" s="85"/>
      <c r="AU193" s="84"/>
      <c r="AV193" s="85"/>
      <c r="AW193" s="86"/>
      <c r="AX193" s="85"/>
      <c r="AY193" s="86"/>
      <c r="AZ193" s="171"/>
      <c r="BA193" s="85"/>
      <c r="BB193" s="85"/>
      <c r="BC193" s="90"/>
      <c r="BD193" s="90"/>
      <c r="BE193" s="85"/>
      <c r="BF193" s="22"/>
      <c r="BG193" s="22"/>
      <c r="BH193" s="10"/>
      <c r="BI193" s="10"/>
      <c r="BJ193" s="10"/>
      <c r="BK193" s="10"/>
      <c r="BL193" s="10"/>
      <c r="BM193" s="10"/>
      <c r="BN193" s="12"/>
      <c r="BO193" s="12"/>
    </row>
    <row r="194" spans="1:67" ht="13.5" customHeight="1" x14ac:dyDescent="0.35">
      <c r="A194" s="25">
        <f t="shared" si="0"/>
        <v>192</v>
      </c>
      <c r="B194" s="144">
        <v>46283</v>
      </c>
      <c r="C194" s="54" t="s">
        <v>3835</v>
      </c>
      <c r="D194" s="54" t="s">
        <v>408</v>
      </c>
      <c r="E194" s="54" t="s">
        <v>409</v>
      </c>
      <c r="F194" s="54">
        <v>1</v>
      </c>
      <c r="G194" s="54" t="s">
        <v>65</v>
      </c>
      <c r="H194" s="54" t="str">
        <f t="shared" si="1"/>
        <v>DONE</v>
      </c>
      <c r="I194" s="54" t="s">
        <v>712</v>
      </c>
      <c r="J194" s="58" t="s">
        <v>443</v>
      </c>
      <c r="K194" s="58" t="s">
        <v>79</v>
      </c>
      <c r="L194" s="54"/>
      <c r="M194" s="71"/>
      <c r="N194" s="54" t="s">
        <v>161</v>
      </c>
      <c r="O194" s="58" t="s">
        <v>85</v>
      </c>
      <c r="P194" s="54" t="s">
        <v>2696</v>
      </c>
      <c r="Q194" s="54" t="s">
        <v>326</v>
      </c>
      <c r="R194" s="204">
        <v>200001146268</v>
      </c>
      <c r="S194" s="66">
        <v>46287</v>
      </c>
      <c r="T194" s="66" t="str">
        <f t="shared" si="2"/>
        <v>DONE</v>
      </c>
      <c r="U194" s="205"/>
      <c r="V194" s="71">
        <v>9200114607</v>
      </c>
      <c r="W194" s="25">
        <v>51676</v>
      </c>
      <c r="X194" s="69">
        <v>46295</v>
      </c>
      <c r="Y194" s="69" t="str">
        <f t="shared" si="3"/>
        <v>DONE</v>
      </c>
      <c r="Z194" s="25"/>
      <c r="AA194" s="164"/>
      <c r="AB194" s="25"/>
      <c r="AC194" s="71"/>
      <c r="AD194" s="220" t="s">
        <v>3836</v>
      </c>
      <c r="AE194" s="222">
        <v>46295</v>
      </c>
      <c r="AF194" s="69"/>
      <c r="AG194" s="169"/>
      <c r="AH194" s="170"/>
      <c r="AI194" s="77"/>
      <c r="AJ194" s="80"/>
      <c r="AK194" s="80"/>
      <c r="AL194" s="82"/>
      <c r="AM194" s="82"/>
      <c r="AN194" s="82"/>
      <c r="AO194" s="82"/>
      <c r="AP194" s="82"/>
      <c r="AQ194" s="82"/>
      <c r="AR194" s="5"/>
      <c r="AS194" s="83"/>
      <c r="AT194" s="85"/>
      <c r="AU194" s="84"/>
      <c r="AV194" s="85"/>
      <c r="AW194" s="86"/>
      <c r="AX194" s="85"/>
      <c r="AY194" s="86"/>
      <c r="AZ194" s="171"/>
      <c r="BA194" s="85"/>
      <c r="BB194" s="85"/>
      <c r="BC194" s="90"/>
      <c r="BD194" s="90"/>
      <c r="BE194" s="85"/>
      <c r="BF194" s="22"/>
      <c r="BG194" s="22"/>
      <c r="BH194" s="10"/>
      <c r="BI194" s="10"/>
      <c r="BJ194" s="10"/>
      <c r="BK194" s="10"/>
      <c r="BL194" s="10"/>
      <c r="BM194" s="10"/>
      <c r="BN194" s="12"/>
      <c r="BO194" s="12"/>
    </row>
    <row r="195" spans="1:67" ht="13.5" customHeight="1" x14ac:dyDescent="0.35">
      <c r="A195" s="25">
        <f t="shared" si="0"/>
        <v>193</v>
      </c>
      <c r="B195" s="144">
        <v>46283</v>
      </c>
      <c r="C195" s="54" t="s">
        <v>3837</v>
      </c>
      <c r="D195" s="54" t="s">
        <v>408</v>
      </c>
      <c r="E195" s="54" t="s">
        <v>409</v>
      </c>
      <c r="F195" s="54">
        <v>1</v>
      </c>
      <c r="G195" s="54" t="s">
        <v>65</v>
      </c>
      <c r="H195" s="54" t="str">
        <f t="shared" si="1"/>
        <v>DONE</v>
      </c>
      <c r="I195" s="54" t="s">
        <v>2009</v>
      </c>
      <c r="J195" s="62" t="s">
        <v>73</v>
      </c>
      <c r="K195" s="62" t="s">
        <v>73</v>
      </c>
      <c r="L195" s="54"/>
      <c r="M195" s="71"/>
      <c r="N195" s="54" t="s">
        <v>161</v>
      </c>
      <c r="O195" s="58" t="s">
        <v>85</v>
      </c>
      <c r="P195" s="54" t="s">
        <v>2696</v>
      </c>
      <c r="Q195" s="54" t="s">
        <v>326</v>
      </c>
      <c r="R195" s="204">
        <v>200001146263</v>
      </c>
      <c r="S195" s="66">
        <v>46287</v>
      </c>
      <c r="T195" s="66" t="str">
        <f t="shared" si="2"/>
        <v>DONE</v>
      </c>
      <c r="U195" s="205"/>
      <c r="V195" s="71">
        <v>9200114624</v>
      </c>
      <c r="W195" s="25">
        <v>51677</v>
      </c>
      <c r="X195" s="69">
        <v>46295</v>
      </c>
      <c r="Y195" s="69" t="str">
        <f t="shared" si="3"/>
        <v>DONE</v>
      </c>
      <c r="Z195" s="25"/>
      <c r="AA195" s="72"/>
      <c r="AB195" s="25"/>
      <c r="AC195" s="71"/>
      <c r="AD195" s="220" t="s">
        <v>3838</v>
      </c>
      <c r="AE195" s="222">
        <v>46295</v>
      </c>
      <c r="AF195" s="69"/>
      <c r="AG195" s="169"/>
      <c r="AH195" s="170"/>
      <c r="AI195" s="77"/>
      <c r="AJ195" s="80"/>
      <c r="AK195" s="80"/>
      <c r="AL195" s="82"/>
      <c r="AM195" s="82"/>
      <c r="AN195" s="82"/>
      <c r="AO195" s="82"/>
      <c r="AP195" s="82"/>
      <c r="AQ195" s="82"/>
      <c r="AR195" s="5"/>
      <c r="AS195" s="83"/>
      <c r="AT195" s="85"/>
      <c r="AU195" s="84"/>
      <c r="AV195" s="85"/>
      <c r="AW195" s="86"/>
      <c r="AX195" s="85"/>
      <c r="AY195" s="86"/>
      <c r="AZ195" s="171"/>
      <c r="BA195" s="85"/>
      <c r="BB195" s="85"/>
      <c r="BC195" s="90"/>
      <c r="BD195" s="90"/>
      <c r="BE195" s="85"/>
      <c r="BF195" s="22"/>
      <c r="BG195" s="22"/>
      <c r="BH195" s="10"/>
      <c r="BI195" s="10"/>
      <c r="BJ195" s="10"/>
      <c r="BK195" s="10"/>
      <c r="BL195" s="10"/>
      <c r="BM195" s="10"/>
      <c r="BN195" s="12"/>
      <c r="BO195" s="12"/>
    </row>
    <row r="196" spans="1:67" ht="13.5" customHeight="1" x14ac:dyDescent="0.35">
      <c r="A196" s="25">
        <f t="shared" si="0"/>
        <v>194</v>
      </c>
      <c r="B196" s="144">
        <v>46283</v>
      </c>
      <c r="C196" s="54" t="s">
        <v>3839</v>
      </c>
      <c r="D196" s="54" t="s">
        <v>607</v>
      </c>
      <c r="E196" s="54" t="s">
        <v>608</v>
      </c>
      <c r="F196" s="54">
        <v>1</v>
      </c>
      <c r="G196" s="54" t="s">
        <v>65</v>
      </c>
      <c r="H196" s="54" t="str">
        <f t="shared" si="1"/>
        <v>DONE</v>
      </c>
      <c r="I196" s="54" t="s">
        <v>3645</v>
      </c>
      <c r="J196" s="58" t="s">
        <v>3646</v>
      </c>
      <c r="K196" s="58" t="s">
        <v>79</v>
      </c>
      <c r="L196" s="54"/>
      <c r="M196" s="71"/>
      <c r="N196" s="54" t="s">
        <v>161</v>
      </c>
      <c r="O196" s="58" t="s">
        <v>81</v>
      </c>
      <c r="P196" s="54" t="s">
        <v>2696</v>
      </c>
      <c r="Q196" s="54" t="s">
        <v>1219</v>
      </c>
      <c r="R196" s="204">
        <v>200001146255</v>
      </c>
      <c r="S196" s="66">
        <v>46292</v>
      </c>
      <c r="T196" s="66" t="str">
        <f t="shared" si="2"/>
        <v>DONE</v>
      </c>
      <c r="U196" s="205"/>
      <c r="V196" s="71">
        <v>9200115220</v>
      </c>
      <c r="W196" s="25">
        <v>51934</v>
      </c>
      <c r="X196" s="69">
        <v>46303</v>
      </c>
      <c r="Y196" s="69" t="str">
        <f t="shared" si="3"/>
        <v>DONE</v>
      </c>
      <c r="Z196" s="25">
        <v>56172</v>
      </c>
      <c r="AA196" s="69">
        <v>46309</v>
      </c>
      <c r="AB196" s="25"/>
      <c r="AC196" s="71"/>
      <c r="AD196" s="222"/>
      <c r="AE196" s="222"/>
      <c r="AF196" s="69"/>
      <c r="AG196" s="169"/>
      <c r="AH196" s="170"/>
      <c r="AI196" s="77"/>
      <c r="AJ196" s="80"/>
      <c r="AK196" s="80"/>
      <c r="AL196" s="82"/>
      <c r="AM196" s="82"/>
      <c r="AN196" s="82"/>
      <c r="AO196" s="82"/>
      <c r="AP196" s="82"/>
      <c r="AQ196" s="82"/>
      <c r="AR196" s="5"/>
      <c r="AS196" s="83"/>
      <c r="AT196" s="85"/>
      <c r="AU196" s="84"/>
      <c r="AV196" s="85"/>
      <c r="AW196" s="86"/>
      <c r="AX196" s="85"/>
      <c r="AY196" s="86"/>
      <c r="AZ196" s="171"/>
      <c r="BA196" s="85"/>
      <c r="BB196" s="85"/>
      <c r="BC196" s="90"/>
      <c r="BD196" s="90"/>
      <c r="BE196" s="85"/>
      <c r="BF196" s="22"/>
      <c r="BG196" s="22"/>
      <c r="BH196" s="10"/>
      <c r="BI196" s="10"/>
      <c r="BJ196" s="10"/>
      <c r="BK196" s="10"/>
      <c r="BL196" s="10"/>
      <c r="BM196" s="10"/>
      <c r="BN196" s="12"/>
      <c r="BO196" s="12"/>
    </row>
    <row r="197" spans="1:67" ht="13.5" customHeight="1" x14ac:dyDescent="0.35">
      <c r="A197" s="25">
        <f t="shared" si="0"/>
        <v>195</v>
      </c>
      <c r="B197" s="144">
        <v>46283</v>
      </c>
      <c r="C197" s="54" t="s">
        <v>3840</v>
      </c>
      <c r="D197" s="54" t="s">
        <v>163</v>
      </c>
      <c r="E197" s="54" t="s">
        <v>164</v>
      </c>
      <c r="F197" s="54">
        <v>2</v>
      </c>
      <c r="G197" s="54" t="s">
        <v>65</v>
      </c>
      <c r="H197" s="54" t="str">
        <f t="shared" si="1"/>
        <v>DONE</v>
      </c>
      <c r="I197" s="54" t="s">
        <v>542</v>
      </c>
      <c r="J197" s="58" t="s">
        <v>180</v>
      </c>
      <c r="K197" s="58" t="s">
        <v>79</v>
      </c>
      <c r="L197" s="54"/>
      <c r="M197" s="71"/>
      <c r="N197" s="54" t="s">
        <v>161</v>
      </c>
      <c r="O197" s="58" t="s">
        <v>91</v>
      </c>
      <c r="P197" s="54" t="s">
        <v>2696</v>
      </c>
      <c r="Q197" s="54" t="s">
        <v>997</v>
      </c>
      <c r="R197" s="204">
        <v>200001146295</v>
      </c>
      <c r="S197" s="66">
        <v>46287</v>
      </c>
      <c r="T197" s="66" t="str">
        <f t="shared" si="2"/>
        <v>DONE</v>
      </c>
      <c r="U197" s="205"/>
      <c r="V197" s="71">
        <v>9200114635</v>
      </c>
      <c r="W197" s="25">
        <v>51679</v>
      </c>
      <c r="X197" s="69">
        <v>46295</v>
      </c>
      <c r="Y197" s="69" t="str">
        <f t="shared" si="3"/>
        <v>DONE</v>
      </c>
      <c r="Z197" s="25"/>
      <c r="AA197" s="72"/>
      <c r="AB197" s="25"/>
      <c r="AC197" s="71"/>
      <c r="AD197" s="220" t="s">
        <v>3841</v>
      </c>
      <c r="AE197" s="222">
        <v>46295</v>
      </c>
      <c r="AF197" s="69"/>
      <c r="AG197" s="169"/>
      <c r="AH197" s="170"/>
      <c r="AI197" s="77"/>
      <c r="AJ197" s="80"/>
      <c r="AK197" s="80"/>
      <c r="AL197" s="82"/>
      <c r="AM197" s="82"/>
      <c r="AN197" s="82"/>
      <c r="AO197" s="82"/>
      <c r="AP197" s="82"/>
      <c r="AQ197" s="82"/>
      <c r="AR197" s="5"/>
      <c r="AS197" s="83"/>
      <c r="AT197" s="85"/>
      <c r="AU197" s="84"/>
      <c r="AV197" s="85"/>
      <c r="AW197" s="86"/>
      <c r="AX197" s="85"/>
      <c r="AY197" s="86"/>
      <c r="AZ197" s="171"/>
      <c r="BA197" s="85"/>
      <c r="BB197" s="85"/>
      <c r="BC197" s="90"/>
      <c r="BD197" s="90"/>
      <c r="BE197" s="85"/>
      <c r="BF197" s="22"/>
      <c r="BG197" s="22"/>
      <c r="BH197" s="10"/>
      <c r="BI197" s="10"/>
      <c r="BJ197" s="10"/>
      <c r="BK197" s="10"/>
      <c r="BL197" s="10"/>
      <c r="BM197" s="10"/>
      <c r="BN197" s="12"/>
      <c r="BO197" s="12"/>
    </row>
    <row r="198" spans="1:67" ht="13.5" customHeight="1" x14ac:dyDescent="0.35">
      <c r="A198" s="25">
        <f t="shared" si="0"/>
        <v>196</v>
      </c>
      <c r="B198" s="144">
        <v>46283</v>
      </c>
      <c r="C198" s="54" t="s">
        <v>3840</v>
      </c>
      <c r="D198" s="54" t="s">
        <v>1004</v>
      </c>
      <c r="E198" s="54" t="s">
        <v>1005</v>
      </c>
      <c r="F198" s="54">
        <v>6</v>
      </c>
      <c r="G198" s="54" t="s">
        <v>65</v>
      </c>
      <c r="H198" s="54" t="str">
        <f t="shared" si="1"/>
        <v>DONE</v>
      </c>
      <c r="I198" s="54" t="s">
        <v>542</v>
      </c>
      <c r="J198" s="58" t="s">
        <v>180</v>
      </c>
      <c r="K198" s="58" t="s">
        <v>79</v>
      </c>
      <c r="L198" s="54"/>
      <c r="M198" s="71"/>
      <c r="N198" s="54" t="s">
        <v>161</v>
      </c>
      <c r="O198" s="58" t="s">
        <v>91</v>
      </c>
      <c r="P198" s="54" t="s">
        <v>2696</v>
      </c>
      <c r="Q198" s="54" t="s">
        <v>997</v>
      </c>
      <c r="R198" s="204">
        <v>200001146295</v>
      </c>
      <c r="S198" s="66">
        <v>46287</v>
      </c>
      <c r="T198" s="66" t="str">
        <f t="shared" si="2"/>
        <v>DONE</v>
      </c>
      <c r="U198" s="205"/>
      <c r="V198" s="71">
        <v>9200114635</v>
      </c>
      <c r="W198" s="25">
        <v>51679</v>
      </c>
      <c r="X198" s="69">
        <v>46295</v>
      </c>
      <c r="Y198" s="69" t="str">
        <f t="shared" si="3"/>
        <v>DONE</v>
      </c>
      <c r="Z198" s="25"/>
      <c r="AA198" s="72"/>
      <c r="AB198" s="25"/>
      <c r="AC198" s="71"/>
      <c r="AD198" s="220" t="s">
        <v>3841</v>
      </c>
      <c r="AE198" s="222">
        <v>46295</v>
      </c>
      <c r="AF198" s="69"/>
      <c r="AG198" s="169"/>
      <c r="AH198" s="170"/>
      <c r="AI198" s="77"/>
      <c r="AJ198" s="80"/>
      <c r="AK198" s="80"/>
      <c r="AL198" s="82"/>
      <c r="AM198" s="82"/>
      <c r="AN198" s="82"/>
      <c r="AO198" s="82"/>
      <c r="AP198" s="82"/>
      <c r="AQ198" s="82"/>
      <c r="AR198" s="5"/>
      <c r="AS198" s="83"/>
      <c r="AT198" s="85"/>
      <c r="AU198" s="84"/>
      <c r="AV198" s="85"/>
      <c r="AW198" s="86"/>
      <c r="AX198" s="85"/>
      <c r="AY198" s="86"/>
      <c r="AZ198" s="171"/>
      <c r="BA198" s="85"/>
      <c r="BB198" s="85"/>
      <c r="BC198" s="90"/>
      <c r="BD198" s="90"/>
      <c r="BE198" s="85"/>
      <c r="BF198" s="22"/>
      <c r="BG198" s="22"/>
      <c r="BH198" s="10"/>
      <c r="BI198" s="10"/>
      <c r="BJ198" s="10"/>
      <c r="BK198" s="10"/>
      <c r="BL198" s="10"/>
      <c r="BM198" s="10"/>
      <c r="BN198" s="12"/>
      <c r="BO198" s="12"/>
    </row>
    <row r="199" spans="1:67" ht="13.5" customHeight="1" x14ac:dyDescent="0.35">
      <c r="A199" s="25">
        <f t="shared" si="0"/>
        <v>197</v>
      </c>
      <c r="B199" s="144">
        <v>46283</v>
      </c>
      <c r="C199" s="54" t="s">
        <v>3840</v>
      </c>
      <c r="D199" s="54" t="s">
        <v>1335</v>
      </c>
      <c r="E199" s="54" t="s">
        <v>1336</v>
      </c>
      <c r="F199" s="54">
        <v>3</v>
      </c>
      <c r="G199" s="54" t="s">
        <v>65</v>
      </c>
      <c r="H199" s="54" t="str">
        <f t="shared" si="1"/>
        <v>DONE</v>
      </c>
      <c r="I199" s="54" t="s">
        <v>542</v>
      </c>
      <c r="J199" s="58" t="s">
        <v>180</v>
      </c>
      <c r="K199" s="58" t="s">
        <v>79</v>
      </c>
      <c r="L199" s="54"/>
      <c r="M199" s="71"/>
      <c r="N199" s="54" t="s">
        <v>161</v>
      </c>
      <c r="O199" s="58" t="s">
        <v>91</v>
      </c>
      <c r="P199" s="54" t="s">
        <v>2696</v>
      </c>
      <c r="Q199" s="54" t="s">
        <v>997</v>
      </c>
      <c r="R199" s="204">
        <v>200001146295</v>
      </c>
      <c r="S199" s="66">
        <v>46287</v>
      </c>
      <c r="T199" s="66" t="str">
        <f t="shared" si="2"/>
        <v>DONE</v>
      </c>
      <c r="U199" s="205"/>
      <c r="V199" s="71">
        <v>9200114635</v>
      </c>
      <c r="W199" s="25">
        <v>51679</v>
      </c>
      <c r="X199" s="69">
        <v>46295</v>
      </c>
      <c r="Y199" s="69" t="str">
        <f t="shared" si="3"/>
        <v>DONE</v>
      </c>
      <c r="Z199" s="25"/>
      <c r="AA199" s="72"/>
      <c r="AB199" s="25"/>
      <c r="AC199" s="71"/>
      <c r="AD199" s="220" t="s">
        <v>3841</v>
      </c>
      <c r="AE199" s="222">
        <v>46295</v>
      </c>
      <c r="AF199" s="69"/>
      <c r="AG199" s="169"/>
      <c r="AH199" s="170"/>
      <c r="AI199" s="77"/>
      <c r="AJ199" s="80"/>
      <c r="AK199" s="80"/>
      <c r="AL199" s="82"/>
      <c r="AM199" s="82"/>
      <c r="AN199" s="82"/>
      <c r="AO199" s="82"/>
      <c r="AP199" s="82"/>
      <c r="AQ199" s="82"/>
      <c r="AR199" s="5"/>
      <c r="AS199" s="83"/>
      <c r="AT199" s="85"/>
      <c r="AU199" s="84"/>
      <c r="AV199" s="85"/>
      <c r="AW199" s="86"/>
      <c r="AX199" s="85"/>
      <c r="AY199" s="86"/>
      <c r="AZ199" s="171"/>
      <c r="BA199" s="85"/>
      <c r="BB199" s="85"/>
      <c r="BC199" s="90"/>
      <c r="BD199" s="90"/>
      <c r="BE199" s="85"/>
      <c r="BF199" s="22"/>
      <c r="BG199" s="22"/>
      <c r="BH199" s="10"/>
      <c r="BI199" s="10"/>
      <c r="BJ199" s="10"/>
      <c r="BK199" s="10"/>
      <c r="BL199" s="10"/>
      <c r="BM199" s="10"/>
      <c r="BN199" s="12"/>
      <c r="BO199" s="12"/>
    </row>
    <row r="200" spans="1:67" ht="13.5" customHeight="1" x14ac:dyDescent="0.35">
      <c r="A200" s="25">
        <f t="shared" si="0"/>
        <v>198</v>
      </c>
      <c r="B200" s="144">
        <v>46283</v>
      </c>
      <c r="C200" s="54" t="s">
        <v>3840</v>
      </c>
      <c r="D200" s="54" t="s">
        <v>1935</v>
      </c>
      <c r="E200" s="54" t="s">
        <v>1936</v>
      </c>
      <c r="F200" s="54">
        <v>1</v>
      </c>
      <c r="G200" s="54" t="s">
        <v>65</v>
      </c>
      <c r="H200" s="54" t="str">
        <f t="shared" si="1"/>
        <v>DONE</v>
      </c>
      <c r="I200" s="54" t="s">
        <v>542</v>
      </c>
      <c r="J200" s="58" t="s">
        <v>180</v>
      </c>
      <c r="K200" s="58" t="s">
        <v>79</v>
      </c>
      <c r="L200" s="54"/>
      <c r="M200" s="71"/>
      <c r="N200" s="54" t="s">
        <v>161</v>
      </c>
      <c r="O200" s="58" t="s">
        <v>91</v>
      </c>
      <c r="P200" s="54" t="s">
        <v>2696</v>
      </c>
      <c r="Q200" s="54" t="s">
        <v>997</v>
      </c>
      <c r="R200" s="204">
        <v>200001146295</v>
      </c>
      <c r="S200" s="66">
        <v>46287</v>
      </c>
      <c r="T200" s="66" t="str">
        <f t="shared" si="2"/>
        <v>DONE</v>
      </c>
      <c r="U200" s="205"/>
      <c r="V200" s="71">
        <v>9200114635</v>
      </c>
      <c r="W200" s="25">
        <v>51679</v>
      </c>
      <c r="X200" s="69">
        <v>46295</v>
      </c>
      <c r="Y200" s="69" t="str">
        <f t="shared" si="3"/>
        <v>DONE</v>
      </c>
      <c r="Z200" s="25"/>
      <c r="AA200" s="72"/>
      <c r="AB200" s="25"/>
      <c r="AC200" s="71"/>
      <c r="AD200" s="220" t="s">
        <v>3841</v>
      </c>
      <c r="AE200" s="222">
        <v>46295</v>
      </c>
      <c r="AF200" s="69"/>
      <c r="AG200" s="169"/>
      <c r="AH200" s="170"/>
      <c r="AI200" s="77"/>
      <c r="AJ200" s="80"/>
      <c r="AK200" s="80"/>
      <c r="AL200" s="82"/>
      <c r="AM200" s="82"/>
      <c r="AN200" s="82"/>
      <c r="AO200" s="82"/>
      <c r="AP200" s="82"/>
      <c r="AQ200" s="82"/>
      <c r="AR200" s="5"/>
      <c r="AS200" s="83"/>
      <c r="AT200" s="85"/>
      <c r="AU200" s="84"/>
      <c r="AV200" s="85"/>
      <c r="AW200" s="86"/>
      <c r="AX200" s="85"/>
      <c r="AY200" s="86"/>
      <c r="AZ200" s="171"/>
      <c r="BA200" s="85"/>
      <c r="BB200" s="85"/>
      <c r="BC200" s="90"/>
      <c r="BD200" s="90"/>
      <c r="BE200" s="85"/>
      <c r="BF200" s="22"/>
      <c r="BG200" s="22"/>
      <c r="BH200" s="10"/>
      <c r="BI200" s="10"/>
      <c r="BJ200" s="10"/>
      <c r="BK200" s="10"/>
      <c r="BL200" s="10"/>
      <c r="BM200" s="10"/>
      <c r="BN200" s="12"/>
      <c r="BO200" s="12"/>
    </row>
    <row r="201" spans="1:67" ht="13.5" customHeight="1" x14ac:dyDescent="0.35">
      <c r="A201" s="25">
        <f t="shared" si="0"/>
        <v>199</v>
      </c>
      <c r="B201" s="144">
        <v>46283</v>
      </c>
      <c r="C201" s="54" t="s">
        <v>3840</v>
      </c>
      <c r="D201" s="54" t="s">
        <v>367</v>
      </c>
      <c r="E201" s="54" t="s">
        <v>368</v>
      </c>
      <c r="F201" s="54">
        <v>10</v>
      </c>
      <c r="G201" s="54" t="s">
        <v>65</v>
      </c>
      <c r="H201" s="54" t="str">
        <f t="shared" si="1"/>
        <v>DONE</v>
      </c>
      <c r="I201" s="54" t="s">
        <v>542</v>
      </c>
      <c r="J201" s="58" t="s">
        <v>180</v>
      </c>
      <c r="K201" s="58" t="s">
        <v>79</v>
      </c>
      <c r="L201" s="54"/>
      <c r="M201" s="71"/>
      <c r="N201" s="54" t="s">
        <v>161</v>
      </c>
      <c r="O201" s="58" t="s">
        <v>91</v>
      </c>
      <c r="P201" s="54" t="s">
        <v>2696</v>
      </c>
      <c r="Q201" s="54" t="s">
        <v>997</v>
      </c>
      <c r="R201" s="204">
        <v>200001146295</v>
      </c>
      <c r="S201" s="66">
        <v>46287</v>
      </c>
      <c r="T201" s="66" t="str">
        <f t="shared" si="2"/>
        <v>DONE</v>
      </c>
      <c r="U201" s="205"/>
      <c r="V201" s="71">
        <v>9200114635</v>
      </c>
      <c r="W201" s="25">
        <v>51679</v>
      </c>
      <c r="X201" s="69">
        <v>46295</v>
      </c>
      <c r="Y201" s="69" t="str">
        <f t="shared" si="3"/>
        <v>DONE</v>
      </c>
      <c r="Z201" s="25"/>
      <c r="AA201" s="72"/>
      <c r="AB201" s="25"/>
      <c r="AC201" s="71"/>
      <c r="AD201" s="220" t="s">
        <v>3841</v>
      </c>
      <c r="AE201" s="222">
        <v>46295</v>
      </c>
      <c r="AF201" s="69"/>
      <c r="AG201" s="169"/>
      <c r="AH201" s="170"/>
      <c r="AI201" s="77"/>
      <c r="AJ201" s="80"/>
      <c r="AK201" s="80"/>
      <c r="AL201" s="82"/>
      <c r="AM201" s="82"/>
      <c r="AN201" s="82"/>
      <c r="AO201" s="82"/>
      <c r="AP201" s="82"/>
      <c r="AQ201" s="82"/>
      <c r="AR201" s="5"/>
      <c r="AS201" s="83"/>
      <c r="AT201" s="85"/>
      <c r="AU201" s="84"/>
      <c r="AV201" s="85"/>
      <c r="AW201" s="86"/>
      <c r="AX201" s="85"/>
      <c r="AY201" s="86"/>
      <c r="AZ201" s="171"/>
      <c r="BA201" s="85"/>
      <c r="BB201" s="85"/>
      <c r="BC201" s="90"/>
      <c r="BD201" s="90"/>
      <c r="BE201" s="85"/>
      <c r="BF201" s="22"/>
      <c r="BG201" s="22"/>
      <c r="BH201" s="10"/>
      <c r="BI201" s="10"/>
      <c r="BJ201" s="10"/>
      <c r="BK201" s="10"/>
      <c r="BL201" s="10"/>
      <c r="BM201" s="10"/>
      <c r="BN201" s="12"/>
      <c r="BO201" s="12"/>
    </row>
    <row r="202" spans="1:67" ht="13.5" customHeight="1" x14ac:dyDescent="0.35">
      <c r="A202" s="25">
        <f t="shared" si="0"/>
        <v>200</v>
      </c>
      <c r="B202" s="144">
        <v>46283</v>
      </c>
      <c r="C202" s="54" t="s">
        <v>3840</v>
      </c>
      <c r="D202" s="54" t="s">
        <v>273</v>
      </c>
      <c r="E202" s="54" t="s">
        <v>274</v>
      </c>
      <c r="F202" s="54">
        <v>10</v>
      </c>
      <c r="G202" s="54" t="s">
        <v>65</v>
      </c>
      <c r="H202" s="54" t="str">
        <f t="shared" si="1"/>
        <v>DONE</v>
      </c>
      <c r="I202" s="54" t="s">
        <v>542</v>
      </c>
      <c r="J202" s="58" t="s">
        <v>180</v>
      </c>
      <c r="K202" s="58" t="s">
        <v>79</v>
      </c>
      <c r="L202" s="54"/>
      <c r="M202" s="71"/>
      <c r="N202" s="54" t="s">
        <v>161</v>
      </c>
      <c r="O202" s="58" t="s">
        <v>91</v>
      </c>
      <c r="P202" s="54" t="s">
        <v>2696</v>
      </c>
      <c r="Q202" s="54" t="s">
        <v>997</v>
      </c>
      <c r="R202" s="204">
        <v>200001146295</v>
      </c>
      <c r="S202" s="66">
        <v>46287</v>
      </c>
      <c r="T202" s="66" t="str">
        <f t="shared" si="2"/>
        <v>DONE</v>
      </c>
      <c r="U202" s="205"/>
      <c r="V202" s="71">
        <v>9200114635</v>
      </c>
      <c r="W202" s="25">
        <v>51679</v>
      </c>
      <c r="X202" s="69">
        <v>46295</v>
      </c>
      <c r="Y202" s="69" t="str">
        <f t="shared" si="3"/>
        <v>DONE</v>
      </c>
      <c r="Z202" s="25"/>
      <c r="AA202" s="72"/>
      <c r="AB202" s="25"/>
      <c r="AC202" s="71"/>
      <c r="AD202" s="220" t="s">
        <v>3841</v>
      </c>
      <c r="AE202" s="222">
        <v>46295</v>
      </c>
      <c r="AF202" s="69"/>
      <c r="AG202" s="169"/>
      <c r="AH202" s="170"/>
      <c r="AI202" s="77"/>
      <c r="AJ202" s="80"/>
      <c r="AK202" s="80"/>
      <c r="AL202" s="82"/>
      <c r="AM202" s="82"/>
      <c r="AN202" s="82"/>
      <c r="AO202" s="82"/>
      <c r="AP202" s="82"/>
      <c r="AQ202" s="82"/>
      <c r="AR202" s="5"/>
      <c r="AS202" s="83"/>
      <c r="AT202" s="85"/>
      <c r="AU202" s="84"/>
      <c r="AV202" s="85"/>
      <c r="AW202" s="86"/>
      <c r="AX202" s="85"/>
      <c r="AY202" s="86"/>
      <c r="AZ202" s="171"/>
      <c r="BA202" s="85"/>
      <c r="BB202" s="85"/>
      <c r="BC202" s="90"/>
      <c r="BD202" s="90"/>
      <c r="BE202" s="85"/>
      <c r="BF202" s="22"/>
      <c r="BG202" s="22"/>
      <c r="BH202" s="10"/>
      <c r="BI202" s="10"/>
      <c r="BJ202" s="10"/>
      <c r="BK202" s="10"/>
      <c r="BL202" s="10"/>
      <c r="BM202" s="10"/>
      <c r="BN202" s="12"/>
      <c r="BO202" s="12"/>
    </row>
    <row r="203" spans="1:67" ht="13.5" customHeight="1" x14ac:dyDescent="0.35">
      <c r="A203" s="25">
        <f t="shared" si="0"/>
        <v>201</v>
      </c>
      <c r="B203" s="144">
        <v>46283</v>
      </c>
      <c r="C203" s="54" t="s">
        <v>3840</v>
      </c>
      <c r="D203" s="54" t="s">
        <v>386</v>
      </c>
      <c r="E203" s="54" t="s">
        <v>387</v>
      </c>
      <c r="F203" s="54">
        <v>10</v>
      </c>
      <c r="G203" s="54" t="s">
        <v>65</v>
      </c>
      <c r="H203" s="54" t="str">
        <f t="shared" si="1"/>
        <v>DONE</v>
      </c>
      <c r="I203" s="54" t="s">
        <v>542</v>
      </c>
      <c r="J203" s="58" t="s">
        <v>180</v>
      </c>
      <c r="K203" s="58" t="s">
        <v>79</v>
      </c>
      <c r="L203" s="54"/>
      <c r="M203" s="71"/>
      <c r="N203" s="54" t="s">
        <v>161</v>
      </c>
      <c r="O203" s="58" t="s">
        <v>91</v>
      </c>
      <c r="P203" s="54" t="s">
        <v>2696</v>
      </c>
      <c r="Q203" s="54" t="s">
        <v>997</v>
      </c>
      <c r="R203" s="204">
        <v>200001146295</v>
      </c>
      <c r="S203" s="66">
        <v>46287</v>
      </c>
      <c r="T203" s="66" t="str">
        <f t="shared" si="2"/>
        <v>DONE</v>
      </c>
      <c r="U203" s="205"/>
      <c r="V203" s="71">
        <v>9200114635</v>
      </c>
      <c r="W203" s="25">
        <v>51679</v>
      </c>
      <c r="X203" s="69">
        <v>46295</v>
      </c>
      <c r="Y203" s="69" t="str">
        <f t="shared" si="3"/>
        <v>DONE</v>
      </c>
      <c r="Z203" s="25"/>
      <c r="AA203" s="72"/>
      <c r="AB203" s="25"/>
      <c r="AC203" s="71"/>
      <c r="AD203" s="220" t="s">
        <v>3841</v>
      </c>
      <c r="AE203" s="222">
        <v>46295</v>
      </c>
      <c r="AF203" s="69"/>
      <c r="AG203" s="169"/>
      <c r="AH203" s="170"/>
      <c r="AI203" s="77"/>
      <c r="AJ203" s="80"/>
      <c r="AK203" s="80"/>
      <c r="AL203" s="82"/>
      <c r="AM203" s="82"/>
      <c r="AN203" s="82"/>
      <c r="AO203" s="82"/>
      <c r="AP203" s="82"/>
      <c r="AQ203" s="82"/>
      <c r="AR203" s="5"/>
      <c r="AS203" s="83"/>
      <c r="AT203" s="85"/>
      <c r="AU203" s="84"/>
      <c r="AV203" s="85"/>
      <c r="AW203" s="86"/>
      <c r="AX203" s="85"/>
      <c r="AY203" s="86"/>
      <c r="AZ203" s="171"/>
      <c r="BA203" s="85"/>
      <c r="BB203" s="85"/>
      <c r="BC203" s="90"/>
      <c r="BD203" s="90"/>
      <c r="BE203" s="85"/>
      <c r="BF203" s="22"/>
      <c r="BG203" s="22"/>
      <c r="BH203" s="10"/>
      <c r="BI203" s="10"/>
      <c r="BJ203" s="10"/>
      <c r="BK203" s="10"/>
      <c r="BL203" s="10"/>
      <c r="BM203" s="10"/>
      <c r="BN203" s="12"/>
      <c r="BO203" s="12"/>
    </row>
    <row r="204" spans="1:67" ht="13.5" customHeight="1" x14ac:dyDescent="0.35">
      <c r="A204" s="25">
        <f t="shared" si="0"/>
        <v>202</v>
      </c>
      <c r="B204" s="144">
        <v>46283</v>
      </c>
      <c r="C204" s="54" t="s">
        <v>3844</v>
      </c>
      <c r="D204" s="54" t="s">
        <v>234</v>
      </c>
      <c r="E204" s="54" t="s">
        <v>236</v>
      </c>
      <c r="F204" s="54">
        <v>1</v>
      </c>
      <c r="G204" s="54" t="s">
        <v>65</v>
      </c>
      <c r="H204" s="54" t="str">
        <f t="shared" si="1"/>
        <v>DONE</v>
      </c>
      <c r="I204" s="54" t="s">
        <v>196</v>
      </c>
      <c r="J204" s="58" t="s">
        <v>180</v>
      </c>
      <c r="K204" s="58" t="s">
        <v>79</v>
      </c>
      <c r="L204" s="54">
        <v>8002.1</v>
      </c>
      <c r="M204" s="71"/>
      <c r="N204" s="54" t="s">
        <v>84</v>
      </c>
      <c r="O204" s="58" t="s">
        <v>91</v>
      </c>
      <c r="P204" s="54" t="s">
        <v>1180</v>
      </c>
      <c r="Q204" s="54" t="s">
        <v>87</v>
      </c>
      <c r="R204" s="204">
        <v>200001147053</v>
      </c>
      <c r="S204" s="66">
        <v>46292</v>
      </c>
      <c r="T204" s="66" t="str">
        <f t="shared" si="2"/>
        <v>DONE</v>
      </c>
      <c r="U204" s="205"/>
      <c r="V204" s="71">
        <v>9200115234</v>
      </c>
      <c r="W204" s="25">
        <v>51966</v>
      </c>
      <c r="X204" s="69">
        <v>46304</v>
      </c>
      <c r="Y204" s="69" t="str">
        <f t="shared" si="3"/>
        <v>DONE</v>
      </c>
      <c r="Z204" s="25">
        <v>56383</v>
      </c>
      <c r="AA204" s="69">
        <v>46311</v>
      </c>
      <c r="AB204" s="25"/>
      <c r="AC204" s="71"/>
      <c r="AD204" s="222"/>
      <c r="AE204" s="222"/>
      <c r="AF204" s="69"/>
      <c r="AG204" s="169"/>
      <c r="AH204" s="170"/>
      <c r="AI204" s="77"/>
      <c r="AJ204" s="80"/>
      <c r="AK204" s="80"/>
      <c r="AL204" s="82"/>
      <c r="AM204" s="82"/>
      <c r="AN204" s="82"/>
      <c r="AO204" s="82"/>
      <c r="AP204" s="82"/>
      <c r="AQ204" s="82"/>
      <c r="AR204" s="5"/>
      <c r="AS204" s="83"/>
      <c r="AT204" s="85"/>
      <c r="AU204" s="84"/>
      <c r="AV204" s="85"/>
      <c r="AW204" s="86"/>
      <c r="AX204" s="85"/>
      <c r="AY204" s="86"/>
      <c r="AZ204" s="171"/>
      <c r="BA204" s="85"/>
      <c r="BB204" s="85"/>
      <c r="BC204" s="90"/>
      <c r="BD204" s="90"/>
      <c r="BE204" s="85"/>
      <c r="BF204" s="22"/>
      <c r="BG204" s="22"/>
      <c r="BH204" s="10"/>
      <c r="BI204" s="10"/>
      <c r="BJ204" s="10"/>
      <c r="BK204" s="10"/>
      <c r="BL204" s="10"/>
      <c r="BM204" s="10"/>
      <c r="BN204" s="12"/>
      <c r="BO204" s="12"/>
    </row>
    <row r="205" spans="1:67" ht="13.5" customHeight="1" x14ac:dyDescent="0.35">
      <c r="A205" s="25">
        <f t="shared" si="0"/>
        <v>203</v>
      </c>
      <c r="B205" s="144">
        <v>46283</v>
      </c>
      <c r="C205" s="54" t="s">
        <v>3844</v>
      </c>
      <c r="D205" s="54" t="s">
        <v>212</v>
      </c>
      <c r="E205" s="54" t="s">
        <v>213</v>
      </c>
      <c r="F205" s="54">
        <v>1</v>
      </c>
      <c r="G205" s="54" t="s">
        <v>65</v>
      </c>
      <c r="H205" s="54" t="str">
        <f t="shared" si="1"/>
        <v>DONE</v>
      </c>
      <c r="I205" s="54" t="s">
        <v>196</v>
      </c>
      <c r="J205" s="58" t="s">
        <v>180</v>
      </c>
      <c r="K205" s="58" t="s">
        <v>79</v>
      </c>
      <c r="L205" s="54">
        <v>8002.1</v>
      </c>
      <c r="M205" s="71"/>
      <c r="N205" s="54" t="s">
        <v>84</v>
      </c>
      <c r="O205" s="58" t="s">
        <v>91</v>
      </c>
      <c r="P205" s="54" t="s">
        <v>1180</v>
      </c>
      <c r="Q205" s="54" t="s">
        <v>87</v>
      </c>
      <c r="R205" s="204">
        <v>200001147053</v>
      </c>
      <c r="S205" s="66">
        <v>46292</v>
      </c>
      <c r="T205" s="66" t="str">
        <f t="shared" si="2"/>
        <v>DONE</v>
      </c>
      <c r="U205" s="205"/>
      <c r="V205" s="71">
        <v>9200115234</v>
      </c>
      <c r="W205" s="25">
        <v>51966</v>
      </c>
      <c r="X205" s="69">
        <v>46304</v>
      </c>
      <c r="Y205" s="69" t="str">
        <f t="shared" si="3"/>
        <v>DONE</v>
      </c>
      <c r="Z205" s="25">
        <v>56383</v>
      </c>
      <c r="AA205" s="69">
        <v>46311</v>
      </c>
      <c r="AB205" s="25"/>
      <c r="AC205" s="71"/>
      <c r="AD205" s="222"/>
      <c r="AE205" s="222"/>
      <c r="AF205" s="69"/>
      <c r="AG205" s="169"/>
      <c r="AH205" s="170"/>
      <c r="AI205" s="77"/>
      <c r="AJ205" s="80"/>
      <c r="AK205" s="80"/>
      <c r="AL205" s="82"/>
      <c r="AM205" s="82"/>
      <c r="AN205" s="82"/>
      <c r="AO205" s="82"/>
      <c r="AP205" s="82"/>
      <c r="AQ205" s="82"/>
      <c r="AR205" s="5"/>
      <c r="AS205" s="83"/>
      <c r="AT205" s="85"/>
      <c r="AU205" s="84"/>
      <c r="AV205" s="85"/>
      <c r="AW205" s="86"/>
      <c r="AX205" s="85"/>
      <c r="AY205" s="86"/>
      <c r="AZ205" s="171"/>
      <c r="BA205" s="85"/>
      <c r="BB205" s="85"/>
      <c r="BC205" s="90"/>
      <c r="BD205" s="90"/>
      <c r="BE205" s="85"/>
      <c r="BF205" s="22"/>
      <c r="BG205" s="22"/>
      <c r="BH205" s="10"/>
      <c r="BI205" s="10"/>
      <c r="BJ205" s="10"/>
      <c r="BK205" s="10"/>
      <c r="BL205" s="10"/>
      <c r="BM205" s="10"/>
      <c r="BN205" s="12"/>
      <c r="BO205" s="12"/>
    </row>
    <row r="206" spans="1:67" ht="13.5" customHeight="1" x14ac:dyDescent="0.35">
      <c r="A206" s="25">
        <f t="shared" si="0"/>
        <v>204</v>
      </c>
      <c r="B206" s="144">
        <v>46283</v>
      </c>
      <c r="C206" s="54" t="s">
        <v>3844</v>
      </c>
      <c r="D206" s="54" t="s">
        <v>251</v>
      </c>
      <c r="E206" s="54" t="s">
        <v>116</v>
      </c>
      <c r="F206" s="54">
        <v>1</v>
      </c>
      <c r="G206" s="54" t="s">
        <v>65</v>
      </c>
      <c r="H206" s="54" t="str">
        <f t="shared" si="1"/>
        <v>DONE</v>
      </c>
      <c r="I206" s="54" t="s">
        <v>196</v>
      </c>
      <c r="J206" s="58" t="s">
        <v>180</v>
      </c>
      <c r="K206" s="58" t="s">
        <v>79</v>
      </c>
      <c r="L206" s="54">
        <v>8002.1</v>
      </c>
      <c r="M206" s="71"/>
      <c r="N206" s="54" t="s">
        <v>84</v>
      </c>
      <c r="O206" s="58" t="s">
        <v>91</v>
      </c>
      <c r="P206" s="54" t="s">
        <v>1180</v>
      </c>
      <c r="Q206" s="54" t="s">
        <v>87</v>
      </c>
      <c r="R206" s="204">
        <v>200001147053</v>
      </c>
      <c r="S206" s="66">
        <v>46292</v>
      </c>
      <c r="T206" s="66" t="str">
        <f t="shared" si="2"/>
        <v>DONE</v>
      </c>
      <c r="U206" s="205"/>
      <c r="V206" s="71">
        <v>9200115234</v>
      </c>
      <c r="W206" s="25">
        <v>51966</v>
      </c>
      <c r="X206" s="69">
        <v>46304</v>
      </c>
      <c r="Y206" s="69" t="str">
        <f t="shared" si="3"/>
        <v>DONE</v>
      </c>
      <c r="Z206" s="25">
        <v>56383</v>
      </c>
      <c r="AA206" s="69">
        <v>46311</v>
      </c>
      <c r="AB206" s="25"/>
      <c r="AC206" s="71"/>
      <c r="AD206" s="222"/>
      <c r="AE206" s="222"/>
      <c r="AF206" s="69"/>
      <c r="AG206" s="169"/>
      <c r="AH206" s="170"/>
      <c r="AI206" s="77"/>
      <c r="AJ206" s="80"/>
      <c r="AK206" s="80"/>
      <c r="AL206" s="82"/>
      <c r="AM206" s="82"/>
      <c r="AN206" s="82"/>
      <c r="AO206" s="82"/>
      <c r="AP206" s="82"/>
      <c r="AQ206" s="82"/>
      <c r="AR206" s="5"/>
      <c r="AS206" s="83"/>
      <c r="AT206" s="85"/>
      <c r="AU206" s="84"/>
      <c r="AV206" s="85"/>
      <c r="AW206" s="86"/>
      <c r="AX206" s="85"/>
      <c r="AY206" s="86"/>
      <c r="AZ206" s="171"/>
      <c r="BA206" s="85"/>
      <c r="BB206" s="85"/>
      <c r="BC206" s="90"/>
      <c r="BD206" s="90"/>
      <c r="BE206" s="85"/>
      <c r="BF206" s="22"/>
      <c r="BG206" s="22"/>
      <c r="BH206" s="10"/>
      <c r="BI206" s="10"/>
      <c r="BJ206" s="10"/>
      <c r="BK206" s="10"/>
      <c r="BL206" s="10"/>
      <c r="BM206" s="10"/>
      <c r="BN206" s="12"/>
      <c r="BO206" s="12"/>
    </row>
    <row r="207" spans="1:67" ht="13.5" customHeight="1" x14ac:dyDescent="0.35">
      <c r="A207" s="25">
        <f t="shared" si="0"/>
        <v>205</v>
      </c>
      <c r="B207" s="144">
        <v>46283</v>
      </c>
      <c r="C207" s="54" t="s">
        <v>3844</v>
      </c>
      <c r="D207" s="54" t="s">
        <v>67</v>
      </c>
      <c r="E207" s="54" t="s">
        <v>69</v>
      </c>
      <c r="F207" s="54">
        <v>1</v>
      </c>
      <c r="G207" s="54" t="s">
        <v>65</v>
      </c>
      <c r="H207" s="54" t="str">
        <f t="shared" si="1"/>
        <v>DONE</v>
      </c>
      <c r="I207" s="54" t="s">
        <v>196</v>
      </c>
      <c r="J207" s="58" t="s">
        <v>180</v>
      </c>
      <c r="K207" s="58" t="s">
        <v>79</v>
      </c>
      <c r="L207" s="54">
        <v>8002.1</v>
      </c>
      <c r="M207" s="71"/>
      <c r="N207" s="54" t="s">
        <v>84</v>
      </c>
      <c r="O207" s="58" t="s">
        <v>91</v>
      </c>
      <c r="P207" s="54" t="s">
        <v>1180</v>
      </c>
      <c r="Q207" s="54" t="s">
        <v>87</v>
      </c>
      <c r="R207" s="204">
        <v>200001147053</v>
      </c>
      <c r="S207" s="66">
        <v>46292</v>
      </c>
      <c r="T207" s="66" t="str">
        <f t="shared" si="2"/>
        <v>DONE</v>
      </c>
      <c r="U207" s="205"/>
      <c r="V207" s="71">
        <v>9200115234</v>
      </c>
      <c r="W207" s="25">
        <v>51966</v>
      </c>
      <c r="X207" s="69">
        <v>46304</v>
      </c>
      <c r="Y207" s="69" t="str">
        <f t="shared" si="3"/>
        <v>DONE</v>
      </c>
      <c r="Z207" s="25">
        <v>56383</v>
      </c>
      <c r="AA207" s="69">
        <v>46311</v>
      </c>
      <c r="AB207" s="25"/>
      <c r="AC207" s="71"/>
      <c r="AD207" s="222"/>
      <c r="AE207" s="222"/>
      <c r="AF207" s="69"/>
      <c r="AG207" s="169"/>
      <c r="AH207" s="170"/>
      <c r="AI207" s="77"/>
      <c r="AJ207" s="80"/>
      <c r="AK207" s="80"/>
      <c r="AL207" s="82"/>
      <c r="AM207" s="82"/>
      <c r="AN207" s="82"/>
      <c r="AO207" s="82"/>
      <c r="AP207" s="82"/>
      <c r="AQ207" s="82"/>
      <c r="AR207" s="5"/>
      <c r="AS207" s="83"/>
      <c r="AT207" s="85"/>
      <c r="AU207" s="84"/>
      <c r="AV207" s="85"/>
      <c r="AW207" s="86"/>
      <c r="AX207" s="85"/>
      <c r="AY207" s="86"/>
      <c r="AZ207" s="171"/>
      <c r="BA207" s="85"/>
      <c r="BB207" s="85"/>
      <c r="BC207" s="90"/>
      <c r="BD207" s="90"/>
      <c r="BE207" s="85"/>
      <c r="BF207" s="22"/>
      <c r="BG207" s="22"/>
      <c r="BH207" s="10"/>
      <c r="BI207" s="10"/>
      <c r="BJ207" s="10"/>
      <c r="BK207" s="10"/>
      <c r="BL207" s="10"/>
      <c r="BM207" s="10"/>
      <c r="BN207" s="12"/>
      <c r="BO207" s="12"/>
    </row>
    <row r="208" spans="1:67" ht="13.5" customHeight="1" x14ac:dyDescent="0.35">
      <c r="A208" s="25">
        <f t="shared" si="0"/>
        <v>206</v>
      </c>
      <c r="B208" s="144">
        <v>46283</v>
      </c>
      <c r="C208" s="54" t="s">
        <v>3844</v>
      </c>
      <c r="D208" s="54" t="s">
        <v>289</v>
      </c>
      <c r="E208" s="54" t="s">
        <v>290</v>
      </c>
      <c r="F208" s="54">
        <v>1</v>
      </c>
      <c r="G208" s="54" t="s">
        <v>65</v>
      </c>
      <c r="H208" s="54" t="str">
        <f t="shared" si="1"/>
        <v>DONE</v>
      </c>
      <c r="I208" s="54" t="s">
        <v>196</v>
      </c>
      <c r="J208" s="58" t="s">
        <v>180</v>
      </c>
      <c r="K208" s="58" t="s">
        <v>79</v>
      </c>
      <c r="L208" s="54">
        <v>8002.1</v>
      </c>
      <c r="M208" s="71"/>
      <c r="N208" s="54" t="s">
        <v>84</v>
      </c>
      <c r="O208" s="58" t="s">
        <v>91</v>
      </c>
      <c r="P208" s="54" t="s">
        <v>1180</v>
      </c>
      <c r="Q208" s="54" t="s">
        <v>87</v>
      </c>
      <c r="R208" s="204">
        <v>200001147053</v>
      </c>
      <c r="S208" s="66">
        <v>46292</v>
      </c>
      <c r="T208" s="66" t="str">
        <f t="shared" si="2"/>
        <v>DONE</v>
      </c>
      <c r="U208" s="205"/>
      <c r="V208" s="71">
        <v>9200115234</v>
      </c>
      <c r="W208" s="25">
        <v>51966</v>
      </c>
      <c r="X208" s="69">
        <v>46304</v>
      </c>
      <c r="Y208" s="69" t="str">
        <f t="shared" si="3"/>
        <v>DONE</v>
      </c>
      <c r="Z208" s="25">
        <v>56383</v>
      </c>
      <c r="AA208" s="69">
        <v>46311</v>
      </c>
      <c r="AB208" s="25"/>
      <c r="AC208" s="71"/>
      <c r="AD208" s="222"/>
      <c r="AE208" s="222"/>
      <c r="AF208" s="69"/>
      <c r="AG208" s="169"/>
      <c r="AH208" s="170"/>
      <c r="AI208" s="77"/>
      <c r="AJ208" s="80"/>
      <c r="AK208" s="80"/>
      <c r="AL208" s="82"/>
      <c r="AM208" s="82"/>
      <c r="AN208" s="82"/>
      <c r="AO208" s="82"/>
      <c r="AP208" s="82"/>
      <c r="AQ208" s="82"/>
      <c r="AR208" s="5"/>
      <c r="AS208" s="83"/>
      <c r="AT208" s="85"/>
      <c r="AU208" s="84"/>
      <c r="AV208" s="85"/>
      <c r="AW208" s="86"/>
      <c r="AX208" s="85"/>
      <c r="AY208" s="86"/>
      <c r="AZ208" s="171"/>
      <c r="BA208" s="85"/>
      <c r="BB208" s="85"/>
      <c r="BC208" s="90"/>
      <c r="BD208" s="90"/>
      <c r="BE208" s="85"/>
      <c r="BF208" s="22"/>
      <c r="BG208" s="22"/>
      <c r="BH208" s="10"/>
      <c r="BI208" s="10"/>
      <c r="BJ208" s="10"/>
      <c r="BK208" s="10"/>
      <c r="BL208" s="10"/>
      <c r="BM208" s="10"/>
      <c r="BN208" s="12"/>
      <c r="BO208" s="12"/>
    </row>
    <row r="209" spans="1:67" ht="13.5" customHeight="1" x14ac:dyDescent="0.35">
      <c r="A209" s="25">
        <f t="shared" si="0"/>
        <v>207</v>
      </c>
      <c r="B209" s="144">
        <v>46283</v>
      </c>
      <c r="C209" s="54" t="s">
        <v>3844</v>
      </c>
      <c r="D209" s="54" t="s">
        <v>153</v>
      </c>
      <c r="E209" s="54" t="s">
        <v>829</v>
      </c>
      <c r="F209" s="54">
        <v>1</v>
      </c>
      <c r="G209" s="54" t="s">
        <v>65</v>
      </c>
      <c r="H209" s="54" t="str">
        <f t="shared" si="1"/>
        <v>DONE</v>
      </c>
      <c r="I209" s="54" t="s">
        <v>196</v>
      </c>
      <c r="J209" s="58" t="s">
        <v>180</v>
      </c>
      <c r="K209" s="58" t="s">
        <v>79</v>
      </c>
      <c r="L209" s="54">
        <v>8002.1</v>
      </c>
      <c r="M209" s="71"/>
      <c r="N209" s="54" t="s">
        <v>84</v>
      </c>
      <c r="O209" s="58" t="s">
        <v>91</v>
      </c>
      <c r="P209" s="54" t="s">
        <v>1180</v>
      </c>
      <c r="Q209" s="54" t="s">
        <v>87</v>
      </c>
      <c r="R209" s="204">
        <v>200001147053</v>
      </c>
      <c r="S209" s="66">
        <v>46292</v>
      </c>
      <c r="T209" s="66" t="str">
        <f t="shared" si="2"/>
        <v>DONE</v>
      </c>
      <c r="U209" s="205"/>
      <c r="V209" s="71">
        <v>9200115234</v>
      </c>
      <c r="W209" s="25">
        <v>51966</v>
      </c>
      <c r="X209" s="69">
        <v>46304</v>
      </c>
      <c r="Y209" s="69" t="str">
        <f t="shared" si="3"/>
        <v>DONE</v>
      </c>
      <c r="Z209" s="25">
        <v>56383</v>
      </c>
      <c r="AA209" s="69">
        <v>46311</v>
      </c>
      <c r="AB209" s="25"/>
      <c r="AC209" s="71"/>
      <c r="AD209" s="222"/>
      <c r="AE209" s="222"/>
      <c r="AF209" s="69"/>
      <c r="AG209" s="169"/>
      <c r="AH209" s="170"/>
      <c r="AI209" s="77"/>
      <c r="AJ209" s="80"/>
      <c r="AK209" s="80"/>
      <c r="AL209" s="82"/>
      <c r="AM209" s="82"/>
      <c r="AN209" s="82"/>
      <c r="AO209" s="82"/>
      <c r="AP209" s="82"/>
      <c r="AQ209" s="82"/>
      <c r="AR209" s="137"/>
      <c r="AS209" s="83"/>
      <c r="AT209" s="85"/>
      <c r="AU209" s="84"/>
      <c r="AV209" s="85"/>
      <c r="AW209" s="86"/>
      <c r="AX209" s="85"/>
      <c r="AY209" s="86"/>
      <c r="AZ209" s="171"/>
      <c r="BA209" s="85"/>
      <c r="BB209" s="85"/>
      <c r="BC209" s="90"/>
      <c r="BD209" s="90"/>
      <c r="BE209" s="85"/>
      <c r="BF209" s="22"/>
      <c r="BG209" s="22"/>
      <c r="BH209" s="10"/>
      <c r="BI209" s="10"/>
      <c r="BJ209" s="10"/>
      <c r="BK209" s="10"/>
      <c r="BL209" s="10"/>
      <c r="BM209" s="10"/>
      <c r="BN209" s="12"/>
      <c r="BO209" s="12"/>
    </row>
    <row r="210" spans="1:67" ht="13.5" customHeight="1" x14ac:dyDescent="0.35">
      <c r="A210" s="25">
        <f t="shared" si="0"/>
        <v>208</v>
      </c>
      <c r="B210" s="144">
        <v>46283</v>
      </c>
      <c r="C210" s="54" t="s">
        <v>3844</v>
      </c>
      <c r="D210" s="54" t="s">
        <v>1164</v>
      </c>
      <c r="E210" s="54" t="s">
        <v>1165</v>
      </c>
      <c r="F210" s="54">
        <v>2</v>
      </c>
      <c r="G210" s="54" t="s">
        <v>65</v>
      </c>
      <c r="H210" s="54" t="str">
        <f t="shared" si="1"/>
        <v>DONE</v>
      </c>
      <c r="I210" s="54" t="s">
        <v>196</v>
      </c>
      <c r="J210" s="58" t="s">
        <v>180</v>
      </c>
      <c r="K210" s="58" t="s">
        <v>79</v>
      </c>
      <c r="L210" s="54">
        <v>8002.1</v>
      </c>
      <c r="M210" s="71"/>
      <c r="N210" s="54" t="s">
        <v>84</v>
      </c>
      <c r="O210" s="58" t="s">
        <v>91</v>
      </c>
      <c r="P210" s="54" t="s">
        <v>1180</v>
      </c>
      <c r="Q210" s="54" t="s">
        <v>87</v>
      </c>
      <c r="R210" s="204">
        <v>200001147053</v>
      </c>
      <c r="S210" s="66">
        <v>46292</v>
      </c>
      <c r="T210" s="66" t="str">
        <f t="shared" si="2"/>
        <v>DONE</v>
      </c>
      <c r="U210" s="205"/>
      <c r="V210" s="71">
        <v>9200115234</v>
      </c>
      <c r="W210" s="25">
        <v>51966</v>
      </c>
      <c r="X210" s="69">
        <v>46304</v>
      </c>
      <c r="Y210" s="69" t="str">
        <f t="shared" si="3"/>
        <v>DONE</v>
      </c>
      <c r="Z210" s="25">
        <v>56383</v>
      </c>
      <c r="AA210" s="69">
        <v>46311</v>
      </c>
      <c r="AB210" s="25"/>
      <c r="AC210" s="71"/>
      <c r="AD210" s="222"/>
      <c r="AE210" s="222"/>
      <c r="AF210" s="69"/>
      <c r="AG210" s="169"/>
      <c r="AH210" s="170"/>
      <c r="AI210" s="77"/>
      <c r="AJ210" s="80"/>
      <c r="AK210" s="80"/>
      <c r="AL210" s="82"/>
      <c r="AM210" s="82"/>
      <c r="AN210" s="82"/>
      <c r="AO210" s="82"/>
      <c r="AP210" s="82"/>
      <c r="AQ210" s="82"/>
      <c r="AR210" s="137"/>
      <c r="AS210" s="83"/>
      <c r="AT210" s="85"/>
      <c r="AU210" s="84"/>
      <c r="AV210" s="85"/>
      <c r="AW210" s="86"/>
      <c r="AX210" s="85"/>
      <c r="AY210" s="86"/>
      <c r="AZ210" s="171"/>
      <c r="BA210" s="85"/>
      <c r="BB210" s="85"/>
      <c r="BC210" s="90"/>
      <c r="BD210" s="90"/>
      <c r="BE210" s="85"/>
      <c r="BF210" s="22"/>
      <c r="BG210" s="22"/>
      <c r="BH210" s="10"/>
      <c r="BI210" s="10"/>
      <c r="BJ210" s="10"/>
      <c r="BK210" s="10"/>
      <c r="BL210" s="10"/>
      <c r="BM210" s="10"/>
      <c r="BN210" s="12"/>
      <c r="BO210" s="12"/>
    </row>
    <row r="211" spans="1:67" ht="13.5" customHeight="1" x14ac:dyDescent="0.35">
      <c r="A211" s="25">
        <f t="shared" si="0"/>
        <v>209</v>
      </c>
      <c r="B211" s="144">
        <v>46283</v>
      </c>
      <c r="C211" s="54" t="s">
        <v>3844</v>
      </c>
      <c r="D211" s="54" t="s">
        <v>257</v>
      </c>
      <c r="E211" s="54" t="s">
        <v>888</v>
      </c>
      <c r="F211" s="54">
        <v>1</v>
      </c>
      <c r="G211" s="54" t="s">
        <v>65</v>
      </c>
      <c r="H211" s="54" t="str">
        <f t="shared" si="1"/>
        <v>DONE</v>
      </c>
      <c r="I211" s="54" t="s">
        <v>196</v>
      </c>
      <c r="J211" s="58" t="s">
        <v>180</v>
      </c>
      <c r="K211" s="58" t="s">
        <v>79</v>
      </c>
      <c r="L211" s="54">
        <v>8002.1</v>
      </c>
      <c r="M211" s="71"/>
      <c r="N211" s="54" t="s">
        <v>84</v>
      </c>
      <c r="O211" s="58" t="s">
        <v>91</v>
      </c>
      <c r="P211" s="54" t="s">
        <v>1180</v>
      </c>
      <c r="Q211" s="54" t="s">
        <v>87</v>
      </c>
      <c r="R211" s="204">
        <v>200001147053</v>
      </c>
      <c r="S211" s="66">
        <v>46292</v>
      </c>
      <c r="T211" s="66" t="str">
        <f t="shared" si="2"/>
        <v>DONE</v>
      </c>
      <c r="U211" s="205"/>
      <c r="V211" s="71">
        <v>9200115234</v>
      </c>
      <c r="W211" s="25">
        <v>51966</v>
      </c>
      <c r="X211" s="69">
        <v>46304</v>
      </c>
      <c r="Y211" s="69" t="str">
        <f t="shared" si="3"/>
        <v>DONE</v>
      </c>
      <c r="Z211" s="25">
        <v>56383</v>
      </c>
      <c r="AA211" s="69">
        <v>46311</v>
      </c>
      <c r="AB211" s="25"/>
      <c r="AC211" s="71"/>
      <c r="AD211" s="222"/>
      <c r="AE211" s="222"/>
      <c r="AF211" s="69"/>
      <c r="AG211" s="169"/>
      <c r="AH211" s="170"/>
      <c r="AI211" s="77"/>
      <c r="AJ211" s="80"/>
      <c r="AK211" s="80"/>
      <c r="AL211" s="82"/>
      <c r="AM211" s="82"/>
      <c r="AN211" s="82"/>
      <c r="AO211" s="82"/>
      <c r="AP211" s="82"/>
      <c r="AQ211" s="82"/>
      <c r="AR211" s="137"/>
      <c r="AS211" s="83"/>
      <c r="AT211" s="85"/>
      <c r="AU211" s="84"/>
      <c r="AV211" s="85"/>
      <c r="AW211" s="86"/>
      <c r="AX211" s="85"/>
      <c r="AY211" s="86"/>
      <c r="AZ211" s="171"/>
      <c r="BA211" s="85"/>
      <c r="BB211" s="85"/>
      <c r="BC211" s="90"/>
      <c r="BD211" s="90"/>
      <c r="BE211" s="85"/>
      <c r="BF211" s="22"/>
      <c r="BG211" s="22"/>
      <c r="BH211" s="10"/>
      <c r="BI211" s="10"/>
      <c r="BJ211" s="10"/>
      <c r="BK211" s="10"/>
      <c r="BL211" s="10"/>
      <c r="BM211" s="10"/>
      <c r="BN211" s="12"/>
      <c r="BO211" s="12"/>
    </row>
    <row r="212" spans="1:67" ht="13.5" customHeight="1" x14ac:dyDescent="0.35">
      <c r="A212" s="25">
        <f t="shared" si="0"/>
        <v>210</v>
      </c>
      <c r="B212" s="144">
        <v>46283</v>
      </c>
      <c r="C212" s="54" t="s">
        <v>3845</v>
      </c>
      <c r="D212" s="54" t="s">
        <v>177</v>
      </c>
      <c r="E212" s="54" t="s">
        <v>178</v>
      </c>
      <c r="F212" s="54">
        <v>1</v>
      </c>
      <c r="G212" s="54" t="s">
        <v>65</v>
      </c>
      <c r="H212" s="54" t="str">
        <f t="shared" si="1"/>
        <v>DONE</v>
      </c>
      <c r="I212" s="54" t="s">
        <v>196</v>
      </c>
      <c r="J212" s="58" t="s">
        <v>180</v>
      </c>
      <c r="K212" s="58" t="s">
        <v>79</v>
      </c>
      <c r="L212" s="54">
        <v>8002.1</v>
      </c>
      <c r="M212" s="71"/>
      <c r="N212" s="54" t="s">
        <v>84</v>
      </c>
      <c r="O212" s="58" t="s">
        <v>91</v>
      </c>
      <c r="P212" s="54" t="s">
        <v>1180</v>
      </c>
      <c r="Q212" s="54" t="s">
        <v>87</v>
      </c>
      <c r="R212" s="204">
        <v>200001147049</v>
      </c>
      <c r="S212" s="66">
        <v>46292</v>
      </c>
      <c r="T212" s="66" t="str">
        <f t="shared" si="2"/>
        <v>DONE</v>
      </c>
      <c r="U212" s="205"/>
      <c r="V212" s="71">
        <v>9200115216</v>
      </c>
      <c r="W212" s="25">
        <v>51930</v>
      </c>
      <c r="X212" s="69">
        <v>46303</v>
      </c>
      <c r="Y212" s="69" t="str">
        <f t="shared" si="3"/>
        <v>DONE</v>
      </c>
      <c r="Z212" s="25">
        <v>56176</v>
      </c>
      <c r="AA212" s="69">
        <v>46309</v>
      </c>
      <c r="AB212" s="25"/>
      <c r="AC212" s="71"/>
      <c r="AD212" s="222"/>
      <c r="AE212" s="222"/>
      <c r="AF212" s="69"/>
      <c r="AG212" s="169"/>
      <c r="AH212" s="170"/>
      <c r="AI212" s="77"/>
      <c r="AJ212" s="80"/>
      <c r="AK212" s="80"/>
      <c r="AL212" s="82"/>
      <c r="AM212" s="82"/>
      <c r="AN212" s="82"/>
      <c r="AO212" s="82"/>
      <c r="AP212" s="82"/>
      <c r="AQ212" s="82"/>
      <c r="AR212" s="137"/>
      <c r="AS212" s="83"/>
      <c r="AT212" s="85"/>
      <c r="AU212" s="84"/>
      <c r="AV212" s="85"/>
      <c r="AW212" s="86"/>
      <c r="AX212" s="85"/>
      <c r="AY212" s="86"/>
      <c r="AZ212" s="171"/>
      <c r="BA212" s="85"/>
      <c r="BB212" s="85"/>
      <c r="BC212" s="90"/>
      <c r="BD212" s="90"/>
      <c r="BE212" s="85"/>
      <c r="BF212" s="22"/>
      <c r="BG212" s="22"/>
      <c r="BH212" s="10"/>
      <c r="BI212" s="10"/>
      <c r="BJ212" s="10"/>
      <c r="BK212" s="10"/>
      <c r="BL212" s="10"/>
      <c r="BM212" s="10"/>
      <c r="BN212" s="12"/>
      <c r="BO212" s="12"/>
    </row>
    <row r="213" spans="1:67" ht="13.5" customHeight="1" x14ac:dyDescent="0.35">
      <c r="A213" s="25">
        <f t="shared" si="0"/>
        <v>211</v>
      </c>
      <c r="B213" s="144">
        <v>46284</v>
      </c>
      <c r="C213" s="54" t="s">
        <v>3847</v>
      </c>
      <c r="D213" s="54" t="s">
        <v>289</v>
      </c>
      <c r="E213" s="54" t="s">
        <v>290</v>
      </c>
      <c r="F213" s="54">
        <v>1</v>
      </c>
      <c r="G213" s="54" t="s">
        <v>65</v>
      </c>
      <c r="H213" s="54" t="str">
        <f t="shared" si="1"/>
        <v>DONE</v>
      </c>
      <c r="I213" s="54" t="s">
        <v>1517</v>
      </c>
      <c r="J213" s="58" t="s">
        <v>180</v>
      </c>
      <c r="K213" s="58" t="s">
        <v>79</v>
      </c>
      <c r="L213" s="54">
        <v>8008.8</v>
      </c>
      <c r="M213" s="71"/>
      <c r="N213" s="54" t="s">
        <v>84</v>
      </c>
      <c r="O213" s="58" t="s">
        <v>91</v>
      </c>
      <c r="P213" s="54" t="s">
        <v>1180</v>
      </c>
      <c r="Q213" s="54" t="s">
        <v>87</v>
      </c>
      <c r="R213" s="204">
        <v>200001147073</v>
      </c>
      <c r="S213" s="66">
        <v>46292</v>
      </c>
      <c r="T213" s="66" t="str">
        <f t="shared" si="2"/>
        <v>DONE</v>
      </c>
      <c r="U213" s="205"/>
      <c r="V213" s="71">
        <v>9200115219</v>
      </c>
      <c r="W213" s="25">
        <v>51933</v>
      </c>
      <c r="X213" s="69">
        <v>46303</v>
      </c>
      <c r="Y213" s="69" t="str">
        <f t="shared" si="3"/>
        <v>DONE</v>
      </c>
      <c r="Z213" s="25">
        <v>56173</v>
      </c>
      <c r="AA213" s="69">
        <v>46309</v>
      </c>
      <c r="AB213" s="25"/>
      <c r="AC213" s="71"/>
      <c r="AD213" s="222"/>
      <c r="AE213" s="222"/>
      <c r="AF213" s="69"/>
      <c r="AG213" s="169"/>
      <c r="AH213" s="170"/>
      <c r="AI213" s="77"/>
      <c r="AJ213" s="80"/>
      <c r="AK213" s="80"/>
      <c r="AL213" s="82"/>
      <c r="AM213" s="82"/>
      <c r="AN213" s="82"/>
      <c r="AO213" s="82"/>
      <c r="AP213" s="82"/>
      <c r="AQ213" s="82"/>
      <c r="AR213" s="137"/>
      <c r="AS213" s="83"/>
      <c r="AT213" s="85"/>
      <c r="AU213" s="84"/>
      <c r="AV213" s="85"/>
      <c r="AW213" s="86"/>
      <c r="AX213" s="85"/>
      <c r="AY213" s="86"/>
      <c r="AZ213" s="171"/>
      <c r="BA213" s="85"/>
      <c r="BB213" s="85"/>
      <c r="BC213" s="90"/>
      <c r="BD213" s="90"/>
      <c r="BE213" s="85"/>
      <c r="BF213" s="22"/>
      <c r="BG213" s="22"/>
      <c r="BH213" s="10"/>
      <c r="BI213" s="10"/>
      <c r="BJ213" s="10"/>
      <c r="BK213" s="10"/>
      <c r="BL213" s="10"/>
      <c r="BM213" s="10"/>
      <c r="BN213" s="12"/>
      <c r="BO213" s="12"/>
    </row>
    <row r="214" spans="1:67" ht="13.5" customHeight="1" x14ac:dyDescent="0.35">
      <c r="A214" s="25">
        <f t="shared" si="0"/>
        <v>212</v>
      </c>
      <c r="B214" s="144">
        <v>46284</v>
      </c>
      <c r="C214" s="54" t="s">
        <v>3847</v>
      </c>
      <c r="D214" s="54" t="s">
        <v>251</v>
      </c>
      <c r="E214" s="54" t="s">
        <v>116</v>
      </c>
      <c r="F214" s="54">
        <v>1</v>
      </c>
      <c r="G214" s="54" t="s">
        <v>65</v>
      </c>
      <c r="H214" s="54" t="str">
        <f t="shared" si="1"/>
        <v>DONE</v>
      </c>
      <c r="I214" s="54" t="s">
        <v>1517</v>
      </c>
      <c r="J214" s="58" t="s">
        <v>180</v>
      </c>
      <c r="K214" s="58" t="s">
        <v>79</v>
      </c>
      <c r="L214" s="54">
        <v>8008.8</v>
      </c>
      <c r="M214" s="71"/>
      <c r="N214" s="54" t="s">
        <v>84</v>
      </c>
      <c r="O214" s="58" t="s">
        <v>91</v>
      </c>
      <c r="P214" s="54" t="s">
        <v>1180</v>
      </c>
      <c r="Q214" s="54" t="s">
        <v>87</v>
      </c>
      <c r="R214" s="204">
        <v>200001147073</v>
      </c>
      <c r="S214" s="66">
        <v>46292</v>
      </c>
      <c r="T214" s="66" t="str">
        <f t="shared" si="2"/>
        <v>DONE</v>
      </c>
      <c r="U214" s="205"/>
      <c r="V214" s="71">
        <v>9200115219</v>
      </c>
      <c r="W214" s="25">
        <v>51933</v>
      </c>
      <c r="X214" s="69">
        <v>46303</v>
      </c>
      <c r="Y214" s="69" t="str">
        <f t="shared" si="3"/>
        <v>DONE</v>
      </c>
      <c r="Z214" s="25">
        <v>56173</v>
      </c>
      <c r="AA214" s="69">
        <v>46309</v>
      </c>
      <c r="AB214" s="25"/>
      <c r="AC214" s="71"/>
      <c r="AD214" s="222"/>
      <c r="AE214" s="222"/>
      <c r="AF214" s="69"/>
      <c r="AG214" s="169"/>
      <c r="AH214" s="170"/>
      <c r="AI214" s="77"/>
      <c r="AJ214" s="80"/>
      <c r="AK214" s="80"/>
      <c r="AL214" s="82"/>
      <c r="AM214" s="82"/>
      <c r="AN214" s="82"/>
      <c r="AO214" s="82"/>
      <c r="AP214" s="82"/>
      <c r="AQ214" s="82"/>
      <c r="AR214" s="137"/>
      <c r="AS214" s="83"/>
      <c r="AT214" s="85"/>
      <c r="AU214" s="84"/>
      <c r="AV214" s="85"/>
      <c r="AW214" s="86"/>
      <c r="AX214" s="85"/>
      <c r="AY214" s="86"/>
      <c r="AZ214" s="171"/>
      <c r="BA214" s="85"/>
      <c r="BB214" s="85"/>
      <c r="BC214" s="90"/>
      <c r="BD214" s="90"/>
      <c r="BE214" s="85"/>
      <c r="BF214" s="22"/>
      <c r="BG214" s="22"/>
      <c r="BH214" s="10"/>
      <c r="BI214" s="10"/>
      <c r="BJ214" s="10"/>
      <c r="BK214" s="10"/>
      <c r="BL214" s="10"/>
      <c r="BM214" s="10"/>
      <c r="BN214" s="12"/>
      <c r="BO214" s="12"/>
    </row>
    <row r="215" spans="1:67" ht="13.5" customHeight="1" x14ac:dyDescent="0.35">
      <c r="A215" s="25">
        <f t="shared" si="0"/>
        <v>213</v>
      </c>
      <c r="B215" s="144">
        <v>46284</v>
      </c>
      <c r="C215" s="54" t="s">
        <v>3847</v>
      </c>
      <c r="D215" s="54" t="s">
        <v>67</v>
      </c>
      <c r="E215" s="54" t="s">
        <v>69</v>
      </c>
      <c r="F215" s="54">
        <v>1</v>
      </c>
      <c r="G215" s="54" t="s">
        <v>65</v>
      </c>
      <c r="H215" s="54" t="str">
        <f t="shared" si="1"/>
        <v>DONE</v>
      </c>
      <c r="I215" s="54" t="s">
        <v>1517</v>
      </c>
      <c r="J215" s="58" t="s">
        <v>180</v>
      </c>
      <c r="K215" s="58" t="s">
        <v>79</v>
      </c>
      <c r="L215" s="54">
        <v>8008.8</v>
      </c>
      <c r="M215" s="71"/>
      <c r="N215" s="54" t="s">
        <v>84</v>
      </c>
      <c r="O215" s="58" t="s">
        <v>91</v>
      </c>
      <c r="P215" s="54" t="s">
        <v>1180</v>
      </c>
      <c r="Q215" s="54" t="s">
        <v>87</v>
      </c>
      <c r="R215" s="204">
        <v>200001147073</v>
      </c>
      <c r="S215" s="66">
        <v>46292</v>
      </c>
      <c r="T215" s="66" t="str">
        <f t="shared" si="2"/>
        <v>DONE</v>
      </c>
      <c r="U215" s="205"/>
      <c r="V215" s="71">
        <v>9200115219</v>
      </c>
      <c r="W215" s="25">
        <v>51933</v>
      </c>
      <c r="X215" s="69">
        <v>46303</v>
      </c>
      <c r="Y215" s="69" t="str">
        <f t="shared" si="3"/>
        <v>DONE</v>
      </c>
      <c r="Z215" s="25">
        <v>56173</v>
      </c>
      <c r="AA215" s="69">
        <v>46309</v>
      </c>
      <c r="AB215" s="25"/>
      <c r="AC215" s="71"/>
      <c r="AD215" s="222"/>
      <c r="AE215" s="222"/>
      <c r="AF215" s="69"/>
      <c r="AG215" s="169"/>
      <c r="AH215" s="170"/>
      <c r="AI215" s="77"/>
      <c r="AJ215" s="80"/>
      <c r="AK215" s="80"/>
      <c r="AL215" s="82"/>
      <c r="AM215" s="82"/>
      <c r="AN215" s="82"/>
      <c r="AO215" s="82"/>
      <c r="AP215" s="82"/>
      <c r="AQ215" s="82"/>
      <c r="AR215" s="137"/>
      <c r="AS215" s="83"/>
      <c r="AT215" s="85"/>
      <c r="AU215" s="84"/>
      <c r="AV215" s="85"/>
      <c r="AW215" s="86"/>
      <c r="AX215" s="85"/>
      <c r="AY215" s="86"/>
      <c r="AZ215" s="171"/>
      <c r="BA215" s="85"/>
      <c r="BB215" s="85"/>
      <c r="BC215" s="90"/>
      <c r="BD215" s="90"/>
      <c r="BE215" s="85"/>
      <c r="BF215" s="22"/>
      <c r="BG215" s="22"/>
      <c r="BH215" s="10"/>
      <c r="BI215" s="10"/>
      <c r="BJ215" s="10"/>
      <c r="BK215" s="10"/>
      <c r="BL215" s="10"/>
      <c r="BM215" s="10"/>
      <c r="BN215" s="12"/>
      <c r="BO215" s="12"/>
    </row>
    <row r="216" spans="1:67" ht="13.5" customHeight="1" x14ac:dyDescent="0.35">
      <c r="A216" s="25">
        <f t="shared" si="0"/>
        <v>214</v>
      </c>
      <c r="B216" s="144">
        <v>46284</v>
      </c>
      <c r="C216" s="54" t="s">
        <v>3847</v>
      </c>
      <c r="D216" s="54" t="s">
        <v>1164</v>
      </c>
      <c r="E216" s="54" t="s">
        <v>1165</v>
      </c>
      <c r="F216" s="54">
        <v>2</v>
      </c>
      <c r="G216" s="54" t="s">
        <v>65</v>
      </c>
      <c r="H216" s="54" t="str">
        <f t="shared" si="1"/>
        <v>DONE</v>
      </c>
      <c r="I216" s="54" t="s">
        <v>1517</v>
      </c>
      <c r="J216" s="58" t="s">
        <v>180</v>
      </c>
      <c r="K216" s="58" t="s">
        <v>79</v>
      </c>
      <c r="L216" s="54">
        <v>8008.8</v>
      </c>
      <c r="M216" s="71"/>
      <c r="N216" s="54" t="s">
        <v>84</v>
      </c>
      <c r="O216" s="58" t="s">
        <v>91</v>
      </c>
      <c r="P216" s="54" t="s">
        <v>1180</v>
      </c>
      <c r="Q216" s="54" t="s">
        <v>87</v>
      </c>
      <c r="R216" s="204">
        <v>200001147073</v>
      </c>
      <c r="S216" s="66">
        <v>46292</v>
      </c>
      <c r="T216" s="66" t="str">
        <f t="shared" si="2"/>
        <v>DONE</v>
      </c>
      <c r="U216" s="205"/>
      <c r="V216" s="71">
        <v>9200115219</v>
      </c>
      <c r="W216" s="25">
        <v>51933</v>
      </c>
      <c r="X216" s="69">
        <v>46303</v>
      </c>
      <c r="Y216" s="69" t="str">
        <f t="shared" si="3"/>
        <v>DONE</v>
      </c>
      <c r="Z216" s="25">
        <v>56173</v>
      </c>
      <c r="AA216" s="69">
        <v>46309</v>
      </c>
      <c r="AB216" s="25"/>
      <c r="AC216" s="71"/>
      <c r="AD216" s="222"/>
      <c r="AE216" s="222"/>
      <c r="AF216" s="69"/>
      <c r="AG216" s="169"/>
      <c r="AH216" s="170"/>
      <c r="AI216" s="77"/>
      <c r="AJ216" s="80"/>
      <c r="AK216" s="80"/>
      <c r="AL216" s="82"/>
      <c r="AM216" s="82"/>
      <c r="AN216" s="82"/>
      <c r="AO216" s="82"/>
      <c r="AP216" s="82"/>
      <c r="AQ216" s="82"/>
      <c r="AR216" s="137"/>
      <c r="AS216" s="83"/>
      <c r="AT216" s="85"/>
      <c r="AU216" s="84"/>
      <c r="AV216" s="85"/>
      <c r="AW216" s="86"/>
      <c r="AX216" s="85"/>
      <c r="AY216" s="86"/>
      <c r="AZ216" s="171"/>
      <c r="BA216" s="85"/>
      <c r="BB216" s="85"/>
      <c r="BC216" s="90"/>
      <c r="BD216" s="90"/>
      <c r="BE216" s="85"/>
      <c r="BF216" s="22"/>
      <c r="BG216" s="22"/>
      <c r="BH216" s="10"/>
      <c r="BI216" s="10"/>
      <c r="BJ216" s="10"/>
      <c r="BK216" s="10"/>
      <c r="BL216" s="10"/>
      <c r="BM216" s="10"/>
      <c r="BN216" s="12"/>
      <c r="BO216" s="12"/>
    </row>
    <row r="217" spans="1:67" ht="13.5" customHeight="1" x14ac:dyDescent="0.35">
      <c r="A217" s="25">
        <f t="shared" si="0"/>
        <v>215</v>
      </c>
      <c r="B217" s="144">
        <v>46284</v>
      </c>
      <c r="C217" s="54" t="s">
        <v>3847</v>
      </c>
      <c r="D217" s="54" t="s">
        <v>153</v>
      </c>
      <c r="E217" s="54" t="s">
        <v>829</v>
      </c>
      <c r="F217" s="54">
        <v>1</v>
      </c>
      <c r="G217" s="54" t="s">
        <v>65</v>
      </c>
      <c r="H217" s="54" t="str">
        <f t="shared" si="1"/>
        <v>DONE</v>
      </c>
      <c r="I217" s="54" t="s">
        <v>1517</v>
      </c>
      <c r="J217" s="58" t="s">
        <v>180</v>
      </c>
      <c r="K217" s="58" t="s">
        <v>79</v>
      </c>
      <c r="L217" s="54">
        <v>8008.8</v>
      </c>
      <c r="M217" s="71"/>
      <c r="N217" s="54" t="s">
        <v>84</v>
      </c>
      <c r="O217" s="58" t="s">
        <v>91</v>
      </c>
      <c r="P217" s="54" t="s">
        <v>1180</v>
      </c>
      <c r="Q217" s="54" t="s">
        <v>87</v>
      </c>
      <c r="R217" s="204">
        <v>200001147073</v>
      </c>
      <c r="S217" s="66">
        <v>46292</v>
      </c>
      <c r="T217" s="66" t="str">
        <f t="shared" si="2"/>
        <v>DONE</v>
      </c>
      <c r="U217" s="205"/>
      <c r="V217" s="71">
        <v>9200115219</v>
      </c>
      <c r="W217" s="25">
        <v>51933</v>
      </c>
      <c r="X217" s="69">
        <v>46303</v>
      </c>
      <c r="Y217" s="69" t="str">
        <f t="shared" si="3"/>
        <v>DONE</v>
      </c>
      <c r="Z217" s="25">
        <v>56173</v>
      </c>
      <c r="AA217" s="69">
        <v>46309</v>
      </c>
      <c r="AB217" s="25"/>
      <c r="AC217" s="71"/>
      <c r="AD217" s="222"/>
      <c r="AE217" s="222"/>
      <c r="AF217" s="69"/>
      <c r="AG217" s="169"/>
      <c r="AH217" s="170"/>
      <c r="AI217" s="77"/>
      <c r="AJ217" s="80"/>
      <c r="AK217" s="80"/>
      <c r="AL217" s="82"/>
      <c r="AM217" s="82"/>
      <c r="AN217" s="82"/>
      <c r="AO217" s="82"/>
      <c r="AP217" s="82"/>
      <c r="AQ217" s="82"/>
      <c r="AR217" s="137"/>
      <c r="AS217" s="83"/>
      <c r="AT217" s="85"/>
      <c r="AU217" s="84"/>
      <c r="AV217" s="85"/>
      <c r="AW217" s="86"/>
      <c r="AX217" s="85"/>
      <c r="AY217" s="86"/>
      <c r="AZ217" s="171"/>
      <c r="BA217" s="85"/>
      <c r="BB217" s="85"/>
      <c r="BC217" s="90"/>
      <c r="BD217" s="90"/>
      <c r="BE217" s="85"/>
      <c r="BF217" s="22"/>
      <c r="BG217" s="22"/>
      <c r="BH217" s="10"/>
      <c r="BI217" s="10"/>
      <c r="BJ217" s="10"/>
      <c r="BK217" s="10"/>
      <c r="BL217" s="10"/>
      <c r="BM217" s="10"/>
      <c r="BN217" s="12"/>
      <c r="BO217" s="12"/>
    </row>
    <row r="218" spans="1:67" ht="13.5" customHeight="1" x14ac:dyDescent="0.35">
      <c r="A218" s="25">
        <f t="shared" si="0"/>
        <v>216</v>
      </c>
      <c r="B218" s="144">
        <v>46284</v>
      </c>
      <c r="C218" s="54" t="s">
        <v>3847</v>
      </c>
      <c r="D218" s="54" t="s">
        <v>473</v>
      </c>
      <c r="E218" s="54" t="s">
        <v>474</v>
      </c>
      <c r="F218" s="54">
        <v>2</v>
      </c>
      <c r="G218" s="54" t="s">
        <v>65</v>
      </c>
      <c r="H218" s="54" t="str">
        <f t="shared" si="1"/>
        <v>DONE</v>
      </c>
      <c r="I218" s="54" t="s">
        <v>1517</v>
      </c>
      <c r="J218" s="58" t="s">
        <v>180</v>
      </c>
      <c r="K218" s="58" t="s">
        <v>79</v>
      </c>
      <c r="L218" s="54">
        <v>8008.8</v>
      </c>
      <c r="M218" s="71"/>
      <c r="N218" s="54" t="s">
        <v>84</v>
      </c>
      <c r="O218" s="58" t="s">
        <v>91</v>
      </c>
      <c r="P218" s="54" t="s">
        <v>1180</v>
      </c>
      <c r="Q218" s="54" t="s">
        <v>87</v>
      </c>
      <c r="R218" s="204">
        <v>200001147073</v>
      </c>
      <c r="S218" s="66">
        <v>46292</v>
      </c>
      <c r="T218" s="66" t="str">
        <f t="shared" si="2"/>
        <v>DONE</v>
      </c>
      <c r="U218" s="205"/>
      <c r="V218" s="71">
        <v>9200115219</v>
      </c>
      <c r="W218" s="25">
        <v>51933</v>
      </c>
      <c r="X218" s="69">
        <v>46303</v>
      </c>
      <c r="Y218" s="69" t="str">
        <f t="shared" si="3"/>
        <v>DONE</v>
      </c>
      <c r="Z218" s="25">
        <v>56173</v>
      </c>
      <c r="AA218" s="69">
        <v>46309</v>
      </c>
      <c r="AB218" s="25"/>
      <c r="AC218" s="71"/>
      <c r="AD218" s="222"/>
      <c r="AE218" s="222"/>
      <c r="AF218" s="69"/>
      <c r="AG218" s="169"/>
      <c r="AH218" s="170"/>
      <c r="AI218" s="77"/>
      <c r="AJ218" s="80"/>
      <c r="AK218" s="80"/>
      <c r="AL218" s="82"/>
      <c r="AM218" s="82"/>
      <c r="AN218" s="82"/>
      <c r="AO218" s="82"/>
      <c r="AP218" s="82"/>
      <c r="AQ218" s="82"/>
      <c r="AR218" s="137"/>
      <c r="AS218" s="83"/>
      <c r="AT218" s="85"/>
      <c r="AU218" s="84"/>
      <c r="AV218" s="85"/>
      <c r="AW218" s="86"/>
      <c r="AX218" s="85"/>
      <c r="AY218" s="86"/>
      <c r="AZ218" s="171"/>
      <c r="BA218" s="85"/>
      <c r="BB218" s="85"/>
      <c r="BC218" s="90"/>
      <c r="BD218" s="90"/>
      <c r="BE218" s="85"/>
      <c r="BF218" s="22"/>
      <c r="BG218" s="22"/>
      <c r="BH218" s="10"/>
      <c r="BI218" s="10"/>
      <c r="BJ218" s="10"/>
      <c r="BK218" s="10"/>
      <c r="BL218" s="10"/>
      <c r="BM218" s="10"/>
      <c r="BN218" s="12"/>
      <c r="BO218" s="12"/>
    </row>
    <row r="219" spans="1:67" ht="13.5" customHeight="1" x14ac:dyDescent="0.35">
      <c r="A219" s="25">
        <f t="shared" si="0"/>
        <v>217</v>
      </c>
      <c r="B219" s="144">
        <v>46284</v>
      </c>
      <c r="C219" s="54" t="s">
        <v>3847</v>
      </c>
      <c r="D219" s="54" t="s">
        <v>136</v>
      </c>
      <c r="E219" s="54" t="s">
        <v>137</v>
      </c>
      <c r="F219" s="54">
        <v>1</v>
      </c>
      <c r="G219" s="54" t="s">
        <v>65</v>
      </c>
      <c r="H219" s="54" t="str">
        <f t="shared" si="1"/>
        <v>DONE</v>
      </c>
      <c r="I219" s="54" t="s">
        <v>1517</v>
      </c>
      <c r="J219" s="58" t="s">
        <v>180</v>
      </c>
      <c r="K219" s="58" t="s">
        <v>79</v>
      </c>
      <c r="L219" s="54">
        <v>8008.8</v>
      </c>
      <c r="M219" s="71"/>
      <c r="N219" s="54" t="s">
        <v>84</v>
      </c>
      <c r="O219" s="58" t="s">
        <v>91</v>
      </c>
      <c r="P219" s="54" t="s">
        <v>1180</v>
      </c>
      <c r="Q219" s="54" t="s">
        <v>87</v>
      </c>
      <c r="R219" s="204">
        <v>200001147073</v>
      </c>
      <c r="S219" s="66">
        <v>46292</v>
      </c>
      <c r="T219" s="66" t="str">
        <f t="shared" si="2"/>
        <v>DONE</v>
      </c>
      <c r="U219" s="205"/>
      <c r="V219" s="71">
        <v>9200115219</v>
      </c>
      <c r="W219" s="25">
        <v>51933</v>
      </c>
      <c r="X219" s="69">
        <v>46303</v>
      </c>
      <c r="Y219" s="69" t="str">
        <f t="shared" si="3"/>
        <v>DONE</v>
      </c>
      <c r="Z219" s="25">
        <v>56173</v>
      </c>
      <c r="AA219" s="69">
        <v>46309</v>
      </c>
      <c r="AB219" s="25"/>
      <c r="AC219" s="71"/>
      <c r="AD219" s="222"/>
      <c r="AE219" s="222"/>
      <c r="AF219" s="69"/>
      <c r="AG219" s="169"/>
      <c r="AH219" s="170"/>
      <c r="AI219" s="77"/>
      <c r="AJ219" s="80"/>
      <c r="AK219" s="80"/>
      <c r="AL219" s="82"/>
      <c r="AM219" s="82"/>
      <c r="AN219" s="82"/>
      <c r="AO219" s="82"/>
      <c r="AP219" s="82"/>
      <c r="AQ219" s="82"/>
      <c r="AR219" s="137"/>
      <c r="AS219" s="83"/>
      <c r="AT219" s="85"/>
      <c r="AU219" s="84"/>
      <c r="AV219" s="85"/>
      <c r="AW219" s="86"/>
      <c r="AX219" s="85"/>
      <c r="AY219" s="86"/>
      <c r="AZ219" s="171"/>
      <c r="BA219" s="85"/>
      <c r="BB219" s="85"/>
      <c r="BC219" s="90"/>
      <c r="BD219" s="90"/>
      <c r="BE219" s="85"/>
      <c r="BF219" s="22"/>
      <c r="BG219" s="22"/>
      <c r="BH219" s="10"/>
      <c r="BI219" s="10"/>
      <c r="BJ219" s="10"/>
      <c r="BK219" s="10"/>
      <c r="BL219" s="10"/>
      <c r="BM219" s="10"/>
      <c r="BN219" s="12"/>
      <c r="BO219" s="12"/>
    </row>
    <row r="220" spans="1:67" ht="13.5" customHeight="1" x14ac:dyDescent="0.35">
      <c r="A220" s="25">
        <f t="shared" si="0"/>
        <v>218</v>
      </c>
      <c r="B220" s="144">
        <v>46284</v>
      </c>
      <c r="C220" s="54" t="s">
        <v>3849</v>
      </c>
      <c r="D220" s="54" t="s">
        <v>2431</v>
      </c>
      <c r="E220" s="54" t="s">
        <v>2432</v>
      </c>
      <c r="F220" s="54">
        <v>1</v>
      </c>
      <c r="G220" s="54" t="s">
        <v>65</v>
      </c>
      <c r="H220" s="54" t="str">
        <f t="shared" si="1"/>
        <v>DONE</v>
      </c>
      <c r="I220" s="54" t="s">
        <v>3062</v>
      </c>
      <c r="J220" s="58" t="s">
        <v>78</v>
      </c>
      <c r="K220" s="58" t="s">
        <v>79</v>
      </c>
      <c r="L220" s="54"/>
      <c r="M220" s="71"/>
      <c r="N220" s="54" t="s">
        <v>2965</v>
      </c>
      <c r="O220" s="58" t="s">
        <v>85</v>
      </c>
      <c r="P220" s="54" t="s">
        <v>86</v>
      </c>
      <c r="Q220" s="54" t="s">
        <v>2541</v>
      </c>
      <c r="R220" s="204">
        <v>200001147096</v>
      </c>
      <c r="S220" s="66">
        <v>46292</v>
      </c>
      <c r="T220" s="66" t="str">
        <f t="shared" si="2"/>
        <v>DONE</v>
      </c>
      <c r="U220" s="205"/>
      <c r="V220" s="71">
        <v>9200115226</v>
      </c>
      <c r="W220" s="25">
        <v>51937</v>
      </c>
      <c r="X220" s="69">
        <v>46303</v>
      </c>
      <c r="Y220" s="69" t="str">
        <f t="shared" si="3"/>
        <v>DONE</v>
      </c>
      <c r="Z220" s="25">
        <v>56169</v>
      </c>
      <c r="AA220" s="69">
        <v>46309</v>
      </c>
      <c r="AB220" s="25"/>
      <c r="AC220" s="71"/>
      <c r="AD220" s="222"/>
      <c r="AE220" s="222"/>
      <c r="AF220" s="69"/>
      <c r="AG220" s="169"/>
      <c r="AH220" s="170"/>
      <c r="AI220" s="77"/>
      <c r="AJ220" s="80"/>
      <c r="AK220" s="80"/>
      <c r="AL220" s="82"/>
      <c r="AM220" s="82"/>
      <c r="AN220" s="82"/>
      <c r="AO220" s="82"/>
      <c r="AP220" s="82"/>
      <c r="AQ220" s="82"/>
      <c r="AR220" s="137"/>
      <c r="AS220" s="83"/>
      <c r="AT220" s="85"/>
      <c r="AU220" s="84"/>
      <c r="AV220" s="85"/>
      <c r="AW220" s="86"/>
      <c r="AX220" s="85"/>
      <c r="AY220" s="86"/>
      <c r="AZ220" s="171"/>
      <c r="BA220" s="85"/>
      <c r="BB220" s="85"/>
      <c r="BC220" s="90"/>
      <c r="BD220" s="90"/>
      <c r="BE220" s="85"/>
      <c r="BF220" s="22"/>
      <c r="BG220" s="22"/>
      <c r="BH220" s="10"/>
      <c r="BI220" s="10"/>
      <c r="BJ220" s="10"/>
      <c r="BK220" s="10"/>
      <c r="BL220" s="10"/>
      <c r="BM220" s="10"/>
      <c r="BN220" s="12"/>
      <c r="BO220" s="12"/>
    </row>
    <row r="221" spans="1:67" ht="13.5" customHeight="1" x14ac:dyDescent="0.35">
      <c r="A221" s="25">
        <f t="shared" si="0"/>
        <v>219</v>
      </c>
      <c r="B221" s="144">
        <v>46284</v>
      </c>
      <c r="C221" s="54" t="s">
        <v>3849</v>
      </c>
      <c r="D221" s="54" t="s">
        <v>386</v>
      </c>
      <c r="E221" s="54" t="s">
        <v>387</v>
      </c>
      <c r="F221" s="54">
        <v>4</v>
      </c>
      <c r="G221" s="54" t="s">
        <v>65</v>
      </c>
      <c r="H221" s="54" t="str">
        <f t="shared" si="1"/>
        <v>DONE</v>
      </c>
      <c r="I221" s="54" t="s">
        <v>3062</v>
      </c>
      <c r="J221" s="58" t="s">
        <v>78</v>
      </c>
      <c r="K221" s="58" t="s">
        <v>79</v>
      </c>
      <c r="L221" s="54"/>
      <c r="M221" s="71"/>
      <c r="N221" s="54" t="s">
        <v>2965</v>
      </c>
      <c r="O221" s="58" t="s">
        <v>85</v>
      </c>
      <c r="P221" s="54" t="s">
        <v>86</v>
      </c>
      <c r="Q221" s="54" t="s">
        <v>2541</v>
      </c>
      <c r="R221" s="204">
        <v>200001147096</v>
      </c>
      <c r="S221" s="66">
        <v>46292</v>
      </c>
      <c r="T221" s="66" t="str">
        <f t="shared" si="2"/>
        <v>DONE</v>
      </c>
      <c r="U221" s="205"/>
      <c r="V221" s="71">
        <v>9200115226</v>
      </c>
      <c r="W221" s="25">
        <v>51937</v>
      </c>
      <c r="X221" s="69">
        <v>46303</v>
      </c>
      <c r="Y221" s="69" t="str">
        <f t="shared" si="3"/>
        <v>DONE</v>
      </c>
      <c r="Z221" s="25">
        <v>56169</v>
      </c>
      <c r="AA221" s="69">
        <v>46309</v>
      </c>
      <c r="AB221" s="25"/>
      <c r="AC221" s="71"/>
      <c r="AD221" s="222"/>
      <c r="AE221" s="222"/>
      <c r="AF221" s="69"/>
      <c r="AG221" s="169"/>
      <c r="AH221" s="170"/>
      <c r="AI221" s="77"/>
      <c r="AJ221" s="80"/>
      <c r="AK221" s="80"/>
      <c r="AL221" s="82"/>
      <c r="AM221" s="82"/>
      <c r="AN221" s="82"/>
      <c r="AO221" s="82"/>
      <c r="AP221" s="82"/>
      <c r="AQ221" s="82"/>
      <c r="AR221" s="137"/>
      <c r="AS221" s="83"/>
      <c r="AT221" s="85"/>
      <c r="AU221" s="84"/>
      <c r="AV221" s="85"/>
      <c r="AW221" s="86"/>
      <c r="AX221" s="85"/>
      <c r="AY221" s="86"/>
      <c r="AZ221" s="171"/>
      <c r="BA221" s="85"/>
      <c r="BB221" s="85"/>
      <c r="BC221" s="90"/>
      <c r="BD221" s="90"/>
      <c r="BE221" s="85"/>
      <c r="BF221" s="22"/>
      <c r="BG221" s="22"/>
      <c r="BH221" s="10"/>
      <c r="BI221" s="10"/>
      <c r="BJ221" s="10"/>
      <c r="BK221" s="10"/>
      <c r="BL221" s="10"/>
      <c r="BM221" s="10"/>
      <c r="BN221" s="12"/>
      <c r="BO221" s="12"/>
    </row>
    <row r="222" spans="1:67" ht="13.5" customHeight="1" x14ac:dyDescent="0.35">
      <c r="A222" s="25">
        <f t="shared" si="0"/>
        <v>220</v>
      </c>
      <c r="B222" s="144">
        <v>46284</v>
      </c>
      <c r="C222" s="54" t="s">
        <v>3849</v>
      </c>
      <c r="D222" s="54" t="s">
        <v>163</v>
      </c>
      <c r="E222" s="54" t="s">
        <v>164</v>
      </c>
      <c r="F222" s="54">
        <v>1</v>
      </c>
      <c r="G222" s="54" t="s">
        <v>65</v>
      </c>
      <c r="H222" s="54" t="str">
        <f t="shared" si="1"/>
        <v>DONE</v>
      </c>
      <c r="I222" s="54" t="s">
        <v>3062</v>
      </c>
      <c r="J222" s="58" t="s">
        <v>78</v>
      </c>
      <c r="K222" s="58" t="s">
        <v>79</v>
      </c>
      <c r="L222" s="54"/>
      <c r="M222" s="71"/>
      <c r="N222" s="54" t="s">
        <v>2965</v>
      </c>
      <c r="O222" s="58" t="s">
        <v>85</v>
      </c>
      <c r="P222" s="54" t="s">
        <v>86</v>
      </c>
      <c r="Q222" s="54" t="s">
        <v>2541</v>
      </c>
      <c r="R222" s="204">
        <v>200001147096</v>
      </c>
      <c r="S222" s="66">
        <v>46292</v>
      </c>
      <c r="T222" s="66" t="str">
        <f t="shared" si="2"/>
        <v>DONE</v>
      </c>
      <c r="U222" s="205"/>
      <c r="V222" s="71">
        <v>9200115226</v>
      </c>
      <c r="W222" s="25">
        <v>51937</v>
      </c>
      <c r="X222" s="69">
        <v>46303</v>
      </c>
      <c r="Y222" s="69" t="str">
        <f t="shared" si="3"/>
        <v>DONE</v>
      </c>
      <c r="Z222" s="25">
        <v>56169</v>
      </c>
      <c r="AA222" s="69">
        <v>46309</v>
      </c>
      <c r="AB222" s="25"/>
      <c r="AC222" s="71"/>
      <c r="AD222" s="222"/>
      <c r="AE222" s="222"/>
      <c r="AF222" s="69"/>
      <c r="AG222" s="169"/>
      <c r="AH222" s="170"/>
      <c r="AI222" s="77"/>
      <c r="AJ222" s="80"/>
      <c r="AK222" s="80"/>
      <c r="AL222" s="82"/>
      <c r="AM222" s="82"/>
      <c r="AN222" s="82"/>
      <c r="AO222" s="82"/>
      <c r="AP222" s="82"/>
      <c r="AQ222" s="82"/>
      <c r="AR222" s="137"/>
      <c r="AS222" s="83"/>
      <c r="AT222" s="85"/>
      <c r="AU222" s="84"/>
      <c r="AV222" s="85"/>
      <c r="AW222" s="86"/>
      <c r="AX222" s="85"/>
      <c r="AY222" s="86"/>
      <c r="AZ222" s="171"/>
      <c r="BA222" s="85"/>
      <c r="BB222" s="85"/>
      <c r="BC222" s="90"/>
      <c r="BD222" s="90"/>
      <c r="BE222" s="85"/>
      <c r="BF222" s="22"/>
      <c r="BG222" s="22"/>
      <c r="BH222" s="10"/>
      <c r="BI222" s="10"/>
      <c r="BJ222" s="10"/>
      <c r="BK222" s="10"/>
      <c r="BL222" s="10"/>
      <c r="BM222" s="10"/>
      <c r="BN222" s="12"/>
      <c r="BO222" s="12"/>
    </row>
    <row r="223" spans="1:67" ht="13.5" customHeight="1" x14ac:dyDescent="0.35">
      <c r="A223" s="25">
        <f t="shared" si="0"/>
        <v>221</v>
      </c>
      <c r="B223" s="144">
        <v>46284</v>
      </c>
      <c r="C223" s="54" t="s">
        <v>3850</v>
      </c>
      <c r="D223" s="54" t="s">
        <v>153</v>
      </c>
      <c r="E223" s="54" t="s">
        <v>829</v>
      </c>
      <c r="F223" s="54">
        <v>1</v>
      </c>
      <c r="G223" s="54" t="s">
        <v>65</v>
      </c>
      <c r="H223" s="54" t="str">
        <f t="shared" si="1"/>
        <v>DONE</v>
      </c>
      <c r="I223" s="54" t="s">
        <v>1270</v>
      </c>
      <c r="J223" s="58" t="s">
        <v>180</v>
      </c>
      <c r="K223" s="58" t="s">
        <v>79</v>
      </c>
      <c r="L223" s="54">
        <v>9992.6</v>
      </c>
      <c r="M223" s="71"/>
      <c r="N223" s="54" t="s">
        <v>118</v>
      </c>
      <c r="O223" s="58" t="s">
        <v>91</v>
      </c>
      <c r="P223" s="54" t="s">
        <v>682</v>
      </c>
      <c r="Q223" s="54" t="s">
        <v>3551</v>
      </c>
      <c r="R223" s="204">
        <v>200001147079</v>
      </c>
      <c r="S223" s="66">
        <v>46292</v>
      </c>
      <c r="T223" s="66" t="str">
        <f t="shared" si="2"/>
        <v>DONE</v>
      </c>
      <c r="U223" s="205"/>
      <c r="V223" s="71">
        <v>9200115221</v>
      </c>
      <c r="W223" s="25">
        <v>51935</v>
      </c>
      <c r="X223" s="69">
        <v>46303</v>
      </c>
      <c r="Y223" s="69" t="str">
        <f t="shared" si="3"/>
        <v>DONE</v>
      </c>
      <c r="Z223" s="25">
        <v>56171</v>
      </c>
      <c r="AA223" s="69">
        <v>46309</v>
      </c>
      <c r="AB223" s="25"/>
      <c r="AC223" s="71"/>
      <c r="AD223" s="222"/>
      <c r="AE223" s="222"/>
      <c r="AF223" s="69"/>
      <c r="AG223" s="169"/>
      <c r="AH223" s="170"/>
      <c r="AI223" s="77"/>
      <c r="AJ223" s="80"/>
      <c r="AK223" s="80"/>
      <c r="AL223" s="82"/>
      <c r="AM223" s="82"/>
      <c r="AN223" s="82"/>
      <c r="AO223" s="82"/>
      <c r="AP223" s="82"/>
      <c r="AQ223" s="82"/>
      <c r="AR223" s="137"/>
      <c r="AS223" s="83"/>
      <c r="AT223" s="85"/>
      <c r="AU223" s="84"/>
      <c r="AV223" s="85"/>
      <c r="AW223" s="86"/>
      <c r="AX223" s="85"/>
      <c r="AY223" s="86"/>
      <c r="AZ223" s="171"/>
      <c r="BA223" s="85"/>
      <c r="BB223" s="85"/>
      <c r="BC223" s="90"/>
      <c r="BD223" s="90"/>
      <c r="BE223" s="85"/>
      <c r="BF223" s="22"/>
      <c r="BG223" s="22"/>
      <c r="BH223" s="10"/>
      <c r="BI223" s="10"/>
      <c r="BJ223" s="10"/>
      <c r="BK223" s="10"/>
      <c r="BL223" s="10"/>
      <c r="BM223" s="10"/>
      <c r="BN223" s="12"/>
      <c r="BO223" s="12"/>
    </row>
    <row r="224" spans="1:67" ht="13.5" customHeight="1" x14ac:dyDescent="0.35">
      <c r="A224" s="25">
        <f t="shared" si="0"/>
        <v>222</v>
      </c>
      <c r="B224" s="144">
        <v>46284</v>
      </c>
      <c r="C224" s="54" t="s">
        <v>3850</v>
      </c>
      <c r="D224" s="54" t="s">
        <v>212</v>
      </c>
      <c r="E224" s="54" t="s">
        <v>213</v>
      </c>
      <c r="F224" s="54">
        <v>1</v>
      </c>
      <c r="G224" s="54" t="s">
        <v>65</v>
      </c>
      <c r="H224" s="54" t="str">
        <f t="shared" si="1"/>
        <v>DONE</v>
      </c>
      <c r="I224" s="54" t="s">
        <v>1270</v>
      </c>
      <c r="J224" s="58" t="s">
        <v>180</v>
      </c>
      <c r="K224" s="58" t="s">
        <v>79</v>
      </c>
      <c r="L224" s="54">
        <v>9992.6</v>
      </c>
      <c r="M224" s="71"/>
      <c r="N224" s="54" t="s">
        <v>118</v>
      </c>
      <c r="O224" s="58" t="s">
        <v>91</v>
      </c>
      <c r="P224" s="54" t="s">
        <v>682</v>
      </c>
      <c r="Q224" s="54" t="s">
        <v>3551</v>
      </c>
      <c r="R224" s="204">
        <v>200001147079</v>
      </c>
      <c r="S224" s="66">
        <v>46292</v>
      </c>
      <c r="T224" s="66" t="str">
        <f t="shared" si="2"/>
        <v>DONE</v>
      </c>
      <c r="U224" s="205"/>
      <c r="V224" s="71">
        <v>9200115221</v>
      </c>
      <c r="W224" s="25">
        <v>51935</v>
      </c>
      <c r="X224" s="69">
        <v>46303</v>
      </c>
      <c r="Y224" s="69" t="str">
        <f t="shared" si="3"/>
        <v>DONE</v>
      </c>
      <c r="Z224" s="25">
        <v>56171</v>
      </c>
      <c r="AA224" s="69">
        <v>46309</v>
      </c>
      <c r="AB224" s="25"/>
      <c r="AC224" s="71"/>
      <c r="AD224" s="222"/>
      <c r="AE224" s="222"/>
      <c r="AF224" s="69"/>
      <c r="AG224" s="169"/>
      <c r="AH224" s="170"/>
      <c r="AI224" s="77"/>
      <c r="AJ224" s="80"/>
      <c r="AK224" s="80"/>
      <c r="AL224" s="82"/>
      <c r="AM224" s="82"/>
      <c r="AN224" s="82"/>
      <c r="AO224" s="82"/>
      <c r="AP224" s="82"/>
      <c r="AQ224" s="82"/>
      <c r="AR224" s="137"/>
      <c r="AS224" s="83"/>
      <c r="AT224" s="85"/>
      <c r="AU224" s="84"/>
      <c r="AV224" s="85"/>
      <c r="AW224" s="86"/>
      <c r="AX224" s="85"/>
      <c r="AY224" s="86"/>
      <c r="AZ224" s="171"/>
      <c r="BA224" s="85"/>
      <c r="BB224" s="85"/>
      <c r="BC224" s="90"/>
      <c r="BD224" s="90"/>
      <c r="BE224" s="85"/>
      <c r="BF224" s="22"/>
      <c r="BG224" s="22"/>
      <c r="BH224" s="10"/>
      <c r="BI224" s="10"/>
      <c r="BJ224" s="10"/>
      <c r="BK224" s="10"/>
      <c r="BL224" s="10"/>
      <c r="BM224" s="10"/>
      <c r="BN224" s="12"/>
      <c r="BO224" s="12"/>
    </row>
    <row r="225" spans="1:67" ht="13.5" customHeight="1" x14ac:dyDescent="0.35">
      <c r="A225" s="25">
        <f t="shared" si="0"/>
        <v>223</v>
      </c>
      <c r="B225" s="144">
        <v>46284</v>
      </c>
      <c r="C225" s="54" t="s">
        <v>3850</v>
      </c>
      <c r="D225" s="54" t="s">
        <v>1776</v>
      </c>
      <c r="E225" s="54" t="s">
        <v>1777</v>
      </c>
      <c r="F225" s="54">
        <v>1</v>
      </c>
      <c r="G225" s="54" t="s">
        <v>65</v>
      </c>
      <c r="H225" s="54" t="str">
        <f t="shared" si="1"/>
        <v>DONE</v>
      </c>
      <c r="I225" s="54" t="s">
        <v>1270</v>
      </c>
      <c r="J225" s="58" t="s">
        <v>180</v>
      </c>
      <c r="K225" s="58" t="s">
        <v>79</v>
      </c>
      <c r="L225" s="54">
        <v>9992.6</v>
      </c>
      <c r="M225" s="71"/>
      <c r="N225" s="54" t="s">
        <v>118</v>
      </c>
      <c r="O225" s="58" t="s">
        <v>91</v>
      </c>
      <c r="P225" s="54" t="s">
        <v>682</v>
      </c>
      <c r="Q225" s="54" t="s">
        <v>3551</v>
      </c>
      <c r="R225" s="204">
        <v>200001147079</v>
      </c>
      <c r="S225" s="66">
        <v>46292</v>
      </c>
      <c r="T225" s="66" t="str">
        <f t="shared" si="2"/>
        <v>DONE</v>
      </c>
      <c r="U225" s="205"/>
      <c r="V225" s="71">
        <v>9200115221</v>
      </c>
      <c r="W225" s="25">
        <v>51935</v>
      </c>
      <c r="X225" s="69">
        <v>46303</v>
      </c>
      <c r="Y225" s="69" t="str">
        <f t="shared" si="3"/>
        <v>DONE</v>
      </c>
      <c r="Z225" s="25">
        <v>56171</v>
      </c>
      <c r="AA225" s="69">
        <v>46309</v>
      </c>
      <c r="AB225" s="25"/>
      <c r="AC225" s="71"/>
      <c r="AD225" s="222"/>
      <c r="AE225" s="222"/>
      <c r="AF225" s="69"/>
      <c r="AG225" s="169"/>
      <c r="AH225" s="170"/>
      <c r="AI225" s="77"/>
      <c r="AJ225" s="80"/>
      <c r="AK225" s="80"/>
      <c r="AL225" s="82"/>
      <c r="AM225" s="82"/>
      <c r="AN225" s="82"/>
      <c r="AO225" s="82"/>
      <c r="AP225" s="82"/>
      <c r="AQ225" s="82"/>
      <c r="AR225" s="137"/>
      <c r="AS225" s="83"/>
      <c r="AT225" s="85"/>
      <c r="AU225" s="84"/>
      <c r="AV225" s="85"/>
      <c r="AW225" s="86"/>
      <c r="AX225" s="85"/>
      <c r="AY225" s="86"/>
      <c r="AZ225" s="171"/>
      <c r="BA225" s="85"/>
      <c r="BB225" s="85"/>
      <c r="BC225" s="90"/>
      <c r="BD225" s="90"/>
      <c r="BE225" s="85"/>
      <c r="BF225" s="22"/>
      <c r="BG225" s="22"/>
      <c r="BH225" s="10"/>
      <c r="BI225" s="10"/>
      <c r="BJ225" s="10"/>
      <c r="BK225" s="10"/>
      <c r="BL225" s="10"/>
      <c r="BM225" s="10"/>
      <c r="BN225" s="12"/>
      <c r="BO225" s="12"/>
    </row>
    <row r="226" spans="1:67" ht="13.5" customHeight="1" x14ac:dyDescent="0.35">
      <c r="A226" s="25">
        <f t="shared" si="0"/>
        <v>224</v>
      </c>
      <c r="B226" s="144">
        <v>46284</v>
      </c>
      <c r="C226" s="54" t="s">
        <v>3850</v>
      </c>
      <c r="D226" s="54" t="s">
        <v>251</v>
      </c>
      <c r="E226" s="54" t="s">
        <v>116</v>
      </c>
      <c r="F226" s="54">
        <v>1</v>
      </c>
      <c r="G226" s="54" t="s">
        <v>65</v>
      </c>
      <c r="H226" s="54" t="str">
        <f t="shared" si="1"/>
        <v>DONE</v>
      </c>
      <c r="I226" s="54" t="s">
        <v>1270</v>
      </c>
      <c r="J226" s="58" t="s">
        <v>180</v>
      </c>
      <c r="K226" s="58" t="s">
        <v>79</v>
      </c>
      <c r="L226" s="54">
        <v>9992.6</v>
      </c>
      <c r="M226" s="71"/>
      <c r="N226" s="54" t="s">
        <v>118</v>
      </c>
      <c r="O226" s="58" t="s">
        <v>91</v>
      </c>
      <c r="P226" s="54" t="s">
        <v>682</v>
      </c>
      <c r="Q226" s="54" t="s">
        <v>3551</v>
      </c>
      <c r="R226" s="204">
        <v>200001147079</v>
      </c>
      <c r="S226" s="66">
        <v>46292</v>
      </c>
      <c r="T226" s="66" t="str">
        <f t="shared" si="2"/>
        <v>DONE</v>
      </c>
      <c r="U226" s="205"/>
      <c r="V226" s="71">
        <v>9200115221</v>
      </c>
      <c r="W226" s="25">
        <v>51935</v>
      </c>
      <c r="X226" s="69">
        <v>46303</v>
      </c>
      <c r="Y226" s="69" t="str">
        <f t="shared" si="3"/>
        <v>DONE</v>
      </c>
      <c r="Z226" s="25">
        <v>56171</v>
      </c>
      <c r="AA226" s="69">
        <v>46309</v>
      </c>
      <c r="AB226" s="25"/>
      <c r="AC226" s="71"/>
      <c r="AD226" s="222"/>
      <c r="AE226" s="222"/>
      <c r="AF226" s="69"/>
      <c r="AG226" s="169"/>
      <c r="AH226" s="170"/>
      <c r="AI226" s="77"/>
      <c r="AJ226" s="80"/>
      <c r="AK226" s="80"/>
      <c r="AL226" s="82"/>
      <c r="AM226" s="82"/>
      <c r="AN226" s="82"/>
      <c r="AO226" s="82"/>
      <c r="AP226" s="82"/>
      <c r="AQ226" s="82"/>
      <c r="AR226" s="137"/>
      <c r="AS226" s="83"/>
      <c r="AT226" s="85"/>
      <c r="AU226" s="84"/>
      <c r="AV226" s="85"/>
      <c r="AW226" s="86"/>
      <c r="AX226" s="85"/>
      <c r="AY226" s="86"/>
      <c r="AZ226" s="171"/>
      <c r="BA226" s="85"/>
      <c r="BB226" s="85"/>
      <c r="BC226" s="90"/>
      <c r="BD226" s="90"/>
      <c r="BE226" s="85"/>
      <c r="BF226" s="22"/>
      <c r="BG226" s="22"/>
      <c r="BH226" s="10"/>
      <c r="BI226" s="10"/>
      <c r="BJ226" s="10"/>
      <c r="BK226" s="10"/>
      <c r="BL226" s="10"/>
      <c r="BM226" s="10"/>
      <c r="BN226" s="12"/>
      <c r="BO226" s="12"/>
    </row>
    <row r="227" spans="1:67" ht="13.5" customHeight="1" x14ac:dyDescent="0.35">
      <c r="A227" s="25">
        <f t="shared" si="0"/>
        <v>225</v>
      </c>
      <c r="B227" s="144">
        <v>46284</v>
      </c>
      <c r="C227" s="54" t="s">
        <v>3850</v>
      </c>
      <c r="D227" s="54" t="s">
        <v>289</v>
      </c>
      <c r="E227" s="54" t="s">
        <v>290</v>
      </c>
      <c r="F227" s="54">
        <v>1</v>
      </c>
      <c r="G227" s="54" t="s">
        <v>65</v>
      </c>
      <c r="H227" s="54" t="str">
        <f t="shared" si="1"/>
        <v>DONE</v>
      </c>
      <c r="I227" s="54" t="s">
        <v>1270</v>
      </c>
      <c r="J227" s="58" t="s">
        <v>180</v>
      </c>
      <c r="K227" s="58" t="s">
        <v>79</v>
      </c>
      <c r="L227" s="54">
        <v>9992.6</v>
      </c>
      <c r="M227" s="71"/>
      <c r="N227" s="54" t="s">
        <v>118</v>
      </c>
      <c r="O227" s="58" t="s">
        <v>91</v>
      </c>
      <c r="P227" s="54" t="s">
        <v>682</v>
      </c>
      <c r="Q227" s="54" t="s">
        <v>3551</v>
      </c>
      <c r="R227" s="204">
        <v>200001147079</v>
      </c>
      <c r="S227" s="66">
        <v>46292</v>
      </c>
      <c r="T227" s="66" t="str">
        <f t="shared" si="2"/>
        <v>DONE</v>
      </c>
      <c r="U227" s="205"/>
      <c r="V227" s="71">
        <v>9200115221</v>
      </c>
      <c r="W227" s="25">
        <v>51935</v>
      </c>
      <c r="X227" s="69">
        <v>46303</v>
      </c>
      <c r="Y227" s="69" t="str">
        <f t="shared" si="3"/>
        <v>DONE</v>
      </c>
      <c r="Z227" s="25">
        <v>56171</v>
      </c>
      <c r="AA227" s="69">
        <v>46309</v>
      </c>
      <c r="AB227" s="25"/>
      <c r="AC227" s="71"/>
      <c r="AD227" s="222"/>
      <c r="AE227" s="222"/>
      <c r="AF227" s="69"/>
      <c r="AG227" s="169"/>
      <c r="AH227" s="170"/>
      <c r="AI227" s="77"/>
      <c r="AJ227" s="80"/>
      <c r="AK227" s="80"/>
      <c r="AL227" s="82"/>
      <c r="AM227" s="82"/>
      <c r="AN227" s="82"/>
      <c r="AO227" s="82"/>
      <c r="AP227" s="82"/>
      <c r="AQ227" s="82"/>
      <c r="AR227" s="137"/>
      <c r="AS227" s="83"/>
      <c r="AT227" s="85"/>
      <c r="AU227" s="84"/>
      <c r="AV227" s="85"/>
      <c r="AW227" s="86"/>
      <c r="AX227" s="85"/>
      <c r="AY227" s="86"/>
      <c r="AZ227" s="171"/>
      <c r="BA227" s="85"/>
      <c r="BB227" s="85"/>
      <c r="BC227" s="90"/>
      <c r="BD227" s="90"/>
      <c r="BE227" s="85"/>
      <c r="BF227" s="22"/>
      <c r="BG227" s="22"/>
      <c r="BH227" s="10"/>
      <c r="BI227" s="10"/>
      <c r="BJ227" s="10"/>
      <c r="BK227" s="10"/>
      <c r="BL227" s="10"/>
      <c r="BM227" s="10"/>
      <c r="BN227" s="12"/>
      <c r="BO227" s="12"/>
    </row>
    <row r="228" spans="1:67" ht="13.5" customHeight="1" x14ac:dyDescent="0.35">
      <c r="A228" s="25">
        <f t="shared" si="0"/>
        <v>226</v>
      </c>
      <c r="B228" s="144">
        <v>46284</v>
      </c>
      <c r="C228" s="54" t="s">
        <v>3850</v>
      </c>
      <c r="D228" s="54" t="s">
        <v>67</v>
      </c>
      <c r="E228" s="54" t="s">
        <v>69</v>
      </c>
      <c r="F228" s="54">
        <v>1</v>
      </c>
      <c r="G228" s="54" t="s">
        <v>65</v>
      </c>
      <c r="H228" s="54" t="str">
        <f t="shared" si="1"/>
        <v>DONE</v>
      </c>
      <c r="I228" s="54" t="s">
        <v>1270</v>
      </c>
      <c r="J228" s="58" t="s">
        <v>180</v>
      </c>
      <c r="K228" s="58" t="s">
        <v>79</v>
      </c>
      <c r="L228" s="54">
        <v>9992.6</v>
      </c>
      <c r="M228" s="71"/>
      <c r="N228" s="54" t="s">
        <v>118</v>
      </c>
      <c r="O228" s="58" t="s">
        <v>91</v>
      </c>
      <c r="P228" s="54" t="s">
        <v>682</v>
      </c>
      <c r="Q228" s="54" t="s">
        <v>3551</v>
      </c>
      <c r="R228" s="204">
        <v>200001147079</v>
      </c>
      <c r="S228" s="66">
        <v>46292</v>
      </c>
      <c r="T228" s="66" t="str">
        <f t="shared" si="2"/>
        <v>DONE</v>
      </c>
      <c r="U228" s="205"/>
      <c r="V228" s="71">
        <v>9200115221</v>
      </c>
      <c r="W228" s="25">
        <v>51935</v>
      </c>
      <c r="X228" s="69">
        <v>46303</v>
      </c>
      <c r="Y228" s="69" t="str">
        <f t="shared" si="3"/>
        <v>DONE</v>
      </c>
      <c r="Z228" s="25">
        <v>56171</v>
      </c>
      <c r="AA228" s="69">
        <v>46309</v>
      </c>
      <c r="AB228" s="25"/>
      <c r="AC228" s="71"/>
      <c r="AD228" s="222"/>
      <c r="AE228" s="222"/>
      <c r="AF228" s="69"/>
      <c r="AG228" s="169"/>
      <c r="AH228" s="170"/>
      <c r="AI228" s="77"/>
      <c r="AJ228" s="80"/>
      <c r="AK228" s="80"/>
      <c r="AL228" s="82"/>
      <c r="AM228" s="82"/>
      <c r="AN228" s="82"/>
      <c r="AO228" s="82"/>
      <c r="AP228" s="82"/>
      <c r="AQ228" s="82"/>
      <c r="AR228" s="137"/>
      <c r="AS228" s="83"/>
      <c r="AT228" s="85"/>
      <c r="AU228" s="84"/>
      <c r="AV228" s="85"/>
      <c r="AW228" s="86"/>
      <c r="AX228" s="85"/>
      <c r="AY228" s="86"/>
      <c r="AZ228" s="171"/>
      <c r="BA228" s="85"/>
      <c r="BB228" s="85"/>
      <c r="BC228" s="90"/>
      <c r="BD228" s="90"/>
      <c r="BE228" s="85"/>
      <c r="BF228" s="22"/>
      <c r="BG228" s="22"/>
      <c r="BH228" s="10"/>
      <c r="BI228" s="10"/>
      <c r="BJ228" s="10"/>
      <c r="BK228" s="10"/>
      <c r="BL228" s="10"/>
      <c r="BM228" s="10"/>
      <c r="BN228" s="12"/>
      <c r="BO228" s="12"/>
    </row>
    <row r="229" spans="1:67" ht="13.5" customHeight="1" x14ac:dyDescent="0.35">
      <c r="A229" s="25">
        <f t="shared" si="0"/>
        <v>227</v>
      </c>
      <c r="B229" s="144">
        <v>46284</v>
      </c>
      <c r="C229" s="54" t="s">
        <v>3850</v>
      </c>
      <c r="D229" s="54" t="s">
        <v>1164</v>
      </c>
      <c r="E229" s="54" t="s">
        <v>1165</v>
      </c>
      <c r="F229" s="54">
        <v>2</v>
      </c>
      <c r="G229" s="54" t="s">
        <v>65</v>
      </c>
      <c r="H229" s="54" t="str">
        <f t="shared" si="1"/>
        <v>DONE</v>
      </c>
      <c r="I229" s="54" t="s">
        <v>1270</v>
      </c>
      <c r="J229" s="58" t="s">
        <v>180</v>
      </c>
      <c r="K229" s="58" t="s">
        <v>79</v>
      </c>
      <c r="L229" s="54">
        <v>9992.6</v>
      </c>
      <c r="M229" s="71"/>
      <c r="N229" s="54" t="s">
        <v>118</v>
      </c>
      <c r="O229" s="58" t="s">
        <v>91</v>
      </c>
      <c r="P229" s="54" t="s">
        <v>682</v>
      </c>
      <c r="Q229" s="54" t="s">
        <v>3551</v>
      </c>
      <c r="R229" s="204">
        <v>200001147079</v>
      </c>
      <c r="S229" s="66">
        <v>46292</v>
      </c>
      <c r="T229" s="66" t="str">
        <f t="shared" si="2"/>
        <v>DONE</v>
      </c>
      <c r="U229" s="205"/>
      <c r="V229" s="71">
        <v>9200115221</v>
      </c>
      <c r="W229" s="25">
        <v>51935</v>
      </c>
      <c r="X229" s="69">
        <v>46303</v>
      </c>
      <c r="Y229" s="69" t="str">
        <f t="shared" si="3"/>
        <v>DONE</v>
      </c>
      <c r="Z229" s="25">
        <v>56171</v>
      </c>
      <c r="AA229" s="69">
        <v>46309</v>
      </c>
      <c r="AB229" s="25"/>
      <c r="AC229" s="71"/>
      <c r="AD229" s="222"/>
      <c r="AE229" s="222"/>
      <c r="AF229" s="69"/>
      <c r="AG229" s="169"/>
      <c r="AH229" s="170"/>
      <c r="AI229" s="77"/>
      <c r="AJ229" s="80"/>
      <c r="AK229" s="80"/>
      <c r="AL229" s="82"/>
      <c r="AM229" s="82"/>
      <c r="AN229" s="82"/>
      <c r="AO229" s="82"/>
      <c r="AP229" s="82"/>
      <c r="AQ229" s="82"/>
      <c r="AR229" s="137"/>
      <c r="AS229" s="83"/>
      <c r="AT229" s="85"/>
      <c r="AU229" s="84"/>
      <c r="AV229" s="85"/>
      <c r="AW229" s="86"/>
      <c r="AX229" s="85"/>
      <c r="AY229" s="86"/>
      <c r="AZ229" s="171"/>
      <c r="BA229" s="85"/>
      <c r="BB229" s="85"/>
      <c r="BC229" s="90"/>
      <c r="BD229" s="90"/>
      <c r="BE229" s="85"/>
      <c r="BF229" s="22"/>
      <c r="BG229" s="22"/>
      <c r="BH229" s="10"/>
      <c r="BI229" s="10"/>
      <c r="BJ229" s="10"/>
      <c r="BK229" s="10"/>
      <c r="BL229" s="10"/>
      <c r="BM229" s="10"/>
      <c r="BN229" s="12"/>
      <c r="BO229" s="12"/>
    </row>
    <row r="230" spans="1:67" ht="13.5" customHeight="1" x14ac:dyDescent="0.35">
      <c r="A230" s="25">
        <f t="shared" si="0"/>
        <v>228</v>
      </c>
      <c r="B230" s="144">
        <v>46284</v>
      </c>
      <c r="C230" s="54" t="s">
        <v>3856</v>
      </c>
      <c r="D230" s="54" t="s">
        <v>177</v>
      </c>
      <c r="E230" s="54" t="s">
        <v>178</v>
      </c>
      <c r="F230" s="54">
        <v>1</v>
      </c>
      <c r="G230" s="54" t="s">
        <v>65</v>
      </c>
      <c r="H230" s="54" t="str">
        <f t="shared" si="1"/>
        <v>DONE</v>
      </c>
      <c r="I230" s="54" t="s">
        <v>1270</v>
      </c>
      <c r="J230" s="58" t="s">
        <v>180</v>
      </c>
      <c r="K230" s="58" t="s">
        <v>79</v>
      </c>
      <c r="L230" s="54">
        <v>9992.6</v>
      </c>
      <c r="M230" s="71"/>
      <c r="N230" s="54" t="s">
        <v>118</v>
      </c>
      <c r="O230" s="58" t="s">
        <v>91</v>
      </c>
      <c r="P230" s="54" t="s">
        <v>682</v>
      </c>
      <c r="Q230" s="54" t="s">
        <v>3551</v>
      </c>
      <c r="R230" s="204">
        <v>200001147036</v>
      </c>
      <c r="S230" s="66">
        <v>46292</v>
      </c>
      <c r="T230" s="66" t="str">
        <f t="shared" si="2"/>
        <v>DONE</v>
      </c>
      <c r="U230" s="205"/>
      <c r="V230" s="71">
        <v>9200115212</v>
      </c>
      <c r="W230" s="25">
        <v>51929</v>
      </c>
      <c r="X230" s="69">
        <v>46303</v>
      </c>
      <c r="Y230" s="69" t="str">
        <f t="shared" si="3"/>
        <v>DONE</v>
      </c>
      <c r="Z230" s="25">
        <v>56177</v>
      </c>
      <c r="AA230" s="69">
        <v>46309</v>
      </c>
      <c r="AB230" s="25"/>
      <c r="AC230" s="71"/>
      <c r="AD230" s="222"/>
      <c r="AE230" s="222"/>
      <c r="AF230" s="69"/>
      <c r="AG230" s="169"/>
      <c r="AH230" s="170"/>
      <c r="AI230" s="77"/>
      <c r="AJ230" s="80"/>
      <c r="AK230" s="80"/>
      <c r="AL230" s="82"/>
      <c r="AM230" s="82"/>
      <c r="AN230" s="82"/>
      <c r="AO230" s="82"/>
      <c r="AP230" s="82"/>
      <c r="AQ230" s="82"/>
      <c r="AR230" s="137"/>
      <c r="AS230" s="83"/>
      <c r="AT230" s="85"/>
      <c r="AU230" s="84"/>
      <c r="AV230" s="85"/>
      <c r="AW230" s="86"/>
      <c r="AX230" s="85"/>
      <c r="AY230" s="86"/>
      <c r="AZ230" s="171"/>
      <c r="BA230" s="85"/>
      <c r="BB230" s="85"/>
      <c r="BC230" s="90"/>
      <c r="BD230" s="90"/>
      <c r="BE230" s="85"/>
      <c r="BF230" s="22"/>
      <c r="BG230" s="22"/>
      <c r="BH230" s="10"/>
      <c r="BI230" s="10"/>
      <c r="BJ230" s="10"/>
      <c r="BK230" s="10"/>
      <c r="BL230" s="10"/>
      <c r="BM230" s="10"/>
      <c r="BN230" s="12"/>
      <c r="BO230" s="12"/>
    </row>
    <row r="231" spans="1:67" ht="13.5" customHeight="1" x14ac:dyDescent="0.35">
      <c r="A231" s="25">
        <f t="shared" si="0"/>
        <v>229</v>
      </c>
      <c r="B231" s="144">
        <v>46284</v>
      </c>
      <c r="C231" s="54" t="s">
        <v>3857</v>
      </c>
      <c r="D231" s="54" t="s">
        <v>68</v>
      </c>
      <c r="E231" s="54" t="s">
        <v>70</v>
      </c>
      <c r="F231" s="54">
        <v>1</v>
      </c>
      <c r="G231" s="54" t="s">
        <v>65</v>
      </c>
      <c r="H231" s="54" t="str">
        <f t="shared" si="1"/>
        <v>DONE</v>
      </c>
      <c r="I231" s="54" t="s">
        <v>510</v>
      </c>
      <c r="J231" s="58" t="s">
        <v>180</v>
      </c>
      <c r="K231" s="58" t="s">
        <v>79</v>
      </c>
      <c r="L231" s="54"/>
      <c r="M231" s="71"/>
      <c r="N231" s="54" t="s">
        <v>161</v>
      </c>
      <c r="O231" s="58" t="s">
        <v>91</v>
      </c>
      <c r="P231" s="54" t="s">
        <v>2696</v>
      </c>
      <c r="Q231" s="54" t="s">
        <v>326</v>
      </c>
      <c r="R231" s="204">
        <v>200001147043</v>
      </c>
      <c r="S231" s="66">
        <v>46292</v>
      </c>
      <c r="T231" s="66" t="str">
        <f t="shared" si="2"/>
        <v>DONE</v>
      </c>
      <c r="U231" s="205"/>
      <c r="V231" s="71">
        <v>9200115218</v>
      </c>
      <c r="W231" s="25">
        <v>51931</v>
      </c>
      <c r="X231" s="69">
        <v>46303</v>
      </c>
      <c r="Y231" s="69" t="str">
        <f t="shared" si="3"/>
        <v>DONE</v>
      </c>
      <c r="Z231" s="25">
        <v>56175</v>
      </c>
      <c r="AA231" s="69">
        <v>46309</v>
      </c>
      <c r="AB231" s="25"/>
      <c r="AC231" s="71"/>
      <c r="AD231" s="222"/>
      <c r="AE231" s="222"/>
      <c r="AF231" s="69"/>
      <c r="AG231" s="169"/>
      <c r="AH231" s="170"/>
      <c r="AI231" s="77"/>
      <c r="AJ231" s="80"/>
      <c r="AK231" s="80"/>
      <c r="AL231" s="82"/>
      <c r="AM231" s="82"/>
      <c r="AN231" s="82"/>
      <c r="AO231" s="82"/>
      <c r="AP231" s="82"/>
      <c r="AQ231" s="82"/>
      <c r="AR231" s="137"/>
      <c r="AS231" s="83"/>
      <c r="AT231" s="85"/>
      <c r="AU231" s="84"/>
      <c r="AV231" s="85"/>
      <c r="AW231" s="86"/>
      <c r="AX231" s="85"/>
      <c r="AY231" s="86"/>
      <c r="AZ231" s="171"/>
      <c r="BA231" s="85"/>
      <c r="BB231" s="85"/>
      <c r="BC231" s="90"/>
      <c r="BD231" s="90"/>
      <c r="BE231" s="85"/>
      <c r="BF231" s="22"/>
      <c r="BG231" s="22"/>
      <c r="BH231" s="10"/>
      <c r="BI231" s="10"/>
      <c r="BJ231" s="10"/>
      <c r="BK231" s="10"/>
      <c r="BL231" s="10"/>
      <c r="BM231" s="10"/>
      <c r="BN231" s="12"/>
      <c r="BO231" s="12"/>
    </row>
    <row r="232" spans="1:67" ht="13.5" customHeight="1" x14ac:dyDescent="0.35">
      <c r="A232" s="25">
        <f t="shared" si="0"/>
        <v>230</v>
      </c>
      <c r="B232" s="144">
        <v>46284</v>
      </c>
      <c r="C232" s="54" t="s">
        <v>3859</v>
      </c>
      <c r="D232" s="54" t="s">
        <v>177</v>
      </c>
      <c r="E232" s="54" t="s">
        <v>178</v>
      </c>
      <c r="F232" s="54">
        <v>1</v>
      </c>
      <c r="G232" s="54" t="s">
        <v>65</v>
      </c>
      <c r="H232" s="54" t="str">
        <f t="shared" si="1"/>
        <v>DONE</v>
      </c>
      <c r="I232" s="54" t="s">
        <v>1517</v>
      </c>
      <c r="J232" s="58" t="s">
        <v>180</v>
      </c>
      <c r="K232" s="58" t="s">
        <v>79</v>
      </c>
      <c r="L232" s="54">
        <v>8008.8</v>
      </c>
      <c r="M232" s="71"/>
      <c r="N232" s="54" t="s">
        <v>84</v>
      </c>
      <c r="O232" s="58" t="s">
        <v>91</v>
      </c>
      <c r="P232" s="54" t="s">
        <v>1180</v>
      </c>
      <c r="Q232" s="54" t="s">
        <v>87</v>
      </c>
      <c r="R232" s="204">
        <v>200001147047</v>
      </c>
      <c r="S232" s="66">
        <v>46292</v>
      </c>
      <c r="T232" s="66" t="str">
        <f t="shared" si="2"/>
        <v>DONE</v>
      </c>
      <c r="U232" s="205"/>
      <c r="V232" s="71">
        <v>9200115217</v>
      </c>
      <c r="W232" s="25">
        <v>51932</v>
      </c>
      <c r="X232" s="69">
        <v>46303</v>
      </c>
      <c r="Y232" s="69" t="str">
        <f t="shared" si="3"/>
        <v>DONE</v>
      </c>
      <c r="Z232" s="25">
        <v>56174</v>
      </c>
      <c r="AA232" s="69">
        <v>46309</v>
      </c>
      <c r="AB232" s="25"/>
      <c r="AC232" s="71"/>
      <c r="AD232" s="222"/>
      <c r="AE232" s="222"/>
      <c r="AF232" s="69"/>
      <c r="AG232" s="169"/>
      <c r="AH232" s="170"/>
      <c r="AI232" s="77"/>
      <c r="AJ232" s="80"/>
      <c r="AK232" s="80"/>
      <c r="AL232" s="82"/>
      <c r="AM232" s="82"/>
      <c r="AN232" s="82"/>
      <c r="AO232" s="82"/>
      <c r="AP232" s="82"/>
      <c r="AQ232" s="82"/>
      <c r="AR232" s="137"/>
      <c r="AS232" s="83"/>
      <c r="AT232" s="85"/>
      <c r="AU232" s="84"/>
      <c r="AV232" s="85"/>
      <c r="AW232" s="86"/>
      <c r="AX232" s="85"/>
      <c r="AY232" s="86"/>
      <c r="AZ232" s="171"/>
      <c r="BA232" s="85"/>
      <c r="BB232" s="85"/>
      <c r="BC232" s="90"/>
      <c r="BD232" s="90"/>
      <c r="BE232" s="85"/>
      <c r="BF232" s="22"/>
      <c r="BG232" s="22"/>
      <c r="BH232" s="10"/>
      <c r="BI232" s="10"/>
      <c r="BJ232" s="10"/>
      <c r="BK232" s="10"/>
      <c r="BL232" s="10"/>
      <c r="BM232" s="10"/>
      <c r="BN232" s="12"/>
      <c r="BO232" s="12"/>
    </row>
    <row r="233" spans="1:67" ht="13.5" customHeight="1" x14ac:dyDescent="0.35">
      <c r="A233" s="25">
        <f t="shared" si="0"/>
        <v>231</v>
      </c>
      <c r="B233" s="144">
        <v>46284</v>
      </c>
      <c r="C233" s="54" t="s">
        <v>3861</v>
      </c>
      <c r="D233" s="54" t="s">
        <v>203</v>
      </c>
      <c r="E233" s="54" t="s">
        <v>205</v>
      </c>
      <c r="F233" s="54">
        <v>1</v>
      </c>
      <c r="G233" s="54" t="s">
        <v>65</v>
      </c>
      <c r="H233" s="54" t="str">
        <f t="shared" si="1"/>
        <v>DONE</v>
      </c>
      <c r="I233" s="54" t="s">
        <v>3258</v>
      </c>
      <c r="J233" s="62" t="s">
        <v>73</v>
      </c>
      <c r="K233" s="62" t="s">
        <v>73</v>
      </c>
      <c r="L233" s="54">
        <v>20033.8</v>
      </c>
      <c r="M233" s="71"/>
      <c r="N233" s="54" t="s">
        <v>84</v>
      </c>
      <c r="O233" s="58" t="s">
        <v>85</v>
      </c>
      <c r="P233" s="54" t="s">
        <v>86</v>
      </c>
      <c r="Q233" s="54" t="s">
        <v>1191</v>
      </c>
      <c r="R233" s="204">
        <v>200001147093</v>
      </c>
      <c r="S233" s="66">
        <v>46292</v>
      </c>
      <c r="T233" s="66" t="str">
        <f t="shared" si="2"/>
        <v>DONE</v>
      </c>
      <c r="U233" s="205"/>
      <c r="V233" s="71">
        <v>9200115223</v>
      </c>
      <c r="W233" s="25">
        <v>51938</v>
      </c>
      <c r="X233" s="69">
        <v>46303</v>
      </c>
      <c r="Y233" s="69" t="str">
        <f t="shared" si="3"/>
        <v>DONE</v>
      </c>
      <c r="Z233" s="25">
        <v>56168</v>
      </c>
      <c r="AA233" s="69">
        <v>46309</v>
      </c>
      <c r="AB233" s="25"/>
      <c r="AC233" s="71"/>
      <c r="AD233" s="222"/>
      <c r="AE233" s="222"/>
      <c r="AF233" s="69"/>
      <c r="AG233" s="169"/>
      <c r="AH233" s="170"/>
      <c r="AI233" s="77"/>
      <c r="AJ233" s="80"/>
      <c r="AK233" s="80"/>
      <c r="AL233" s="82"/>
      <c r="AM233" s="82"/>
      <c r="AN233" s="82"/>
      <c r="AO233" s="82"/>
      <c r="AP233" s="82"/>
      <c r="AQ233" s="82"/>
      <c r="AR233" s="137"/>
      <c r="AS233" s="83"/>
      <c r="AT233" s="85"/>
      <c r="AU233" s="84"/>
      <c r="AV233" s="85"/>
      <c r="AW233" s="86"/>
      <c r="AX233" s="85"/>
      <c r="AY233" s="86"/>
      <c r="AZ233" s="171"/>
      <c r="BA233" s="85"/>
      <c r="BB233" s="85"/>
      <c r="BC233" s="90"/>
      <c r="BD233" s="90"/>
      <c r="BE233" s="85"/>
      <c r="BF233" s="22"/>
      <c r="BG233" s="22"/>
      <c r="BH233" s="10"/>
      <c r="BI233" s="10"/>
      <c r="BJ233" s="10"/>
      <c r="BK233" s="10"/>
      <c r="BL233" s="10"/>
      <c r="BM233" s="10"/>
      <c r="BN233" s="12"/>
      <c r="BO233" s="12"/>
    </row>
    <row r="234" spans="1:67" ht="13.5" customHeight="1" x14ac:dyDescent="0.35">
      <c r="A234" s="25">
        <f t="shared" si="0"/>
        <v>232</v>
      </c>
      <c r="B234" s="144">
        <v>46284</v>
      </c>
      <c r="C234" s="54" t="s">
        <v>3861</v>
      </c>
      <c r="D234" s="54" t="s">
        <v>67</v>
      </c>
      <c r="E234" s="54" t="s">
        <v>69</v>
      </c>
      <c r="F234" s="54">
        <v>1</v>
      </c>
      <c r="G234" s="54" t="s">
        <v>65</v>
      </c>
      <c r="H234" s="54" t="str">
        <f t="shared" si="1"/>
        <v>DONE</v>
      </c>
      <c r="I234" s="54" t="s">
        <v>3258</v>
      </c>
      <c r="J234" s="62" t="s">
        <v>73</v>
      </c>
      <c r="K234" s="62" t="s">
        <v>73</v>
      </c>
      <c r="L234" s="54">
        <v>20033.8</v>
      </c>
      <c r="M234" s="71"/>
      <c r="N234" s="54" t="s">
        <v>84</v>
      </c>
      <c r="O234" s="58" t="s">
        <v>85</v>
      </c>
      <c r="P234" s="54" t="s">
        <v>86</v>
      </c>
      <c r="Q234" s="54" t="s">
        <v>1191</v>
      </c>
      <c r="R234" s="204">
        <v>200001147093</v>
      </c>
      <c r="S234" s="66">
        <v>46292</v>
      </c>
      <c r="T234" s="66" t="str">
        <f t="shared" si="2"/>
        <v>DONE</v>
      </c>
      <c r="U234" s="205"/>
      <c r="V234" s="71">
        <v>9200115223</v>
      </c>
      <c r="W234" s="25">
        <v>51938</v>
      </c>
      <c r="X234" s="69">
        <v>46303</v>
      </c>
      <c r="Y234" s="69" t="str">
        <f t="shared" si="3"/>
        <v>DONE</v>
      </c>
      <c r="Z234" s="25">
        <v>56168</v>
      </c>
      <c r="AA234" s="69">
        <v>46309</v>
      </c>
      <c r="AB234" s="25"/>
      <c r="AC234" s="71"/>
      <c r="AD234" s="222"/>
      <c r="AE234" s="222"/>
      <c r="AF234" s="69"/>
      <c r="AG234" s="169"/>
      <c r="AH234" s="170"/>
      <c r="AI234" s="77"/>
      <c r="AJ234" s="80"/>
      <c r="AK234" s="80"/>
      <c r="AL234" s="82"/>
      <c r="AM234" s="82"/>
      <c r="AN234" s="82"/>
      <c r="AO234" s="82"/>
      <c r="AP234" s="82"/>
      <c r="AQ234" s="82"/>
      <c r="AR234" s="137"/>
      <c r="AS234" s="83"/>
      <c r="AT234" s="85"/>
      <c r="AU234" s="84"/>
      <c r="AV234" s="85"/>
      <c r="AW234" s="86"/>
      <c r="AX234" s="85"/>
      <c r="AY234" s="86"/>
      <c r="AZ234" s="171"/>
      <c r="BA234" s="85"/>
      <c r="BB234" s="85"/>
      <c r="BC234" s="90"/>
      <c r="BD234" s="90"/>
      <c r="BE234" s="85"/>
      <c r="BF234" s="22"/>
      <c r="BG234" s="22"/>
      <c r="BH234" s="10"/>
      <c r="BI234" s="10"/>
      <c r="BJ234" s="10"/>
      <c r="BK234" s="10"/>
      <c r="BL234" s="10"/>
      <c r="BM234" s="10"/>
      <c r="BN234" s="12"/>
      <c r="BO234" s="12"/>
    </row>
    <row r="235" spans="1:67" ht="13.5" customHeight="1" x14ac:dyDescent="0.35">
      <c r="A235" s="25">
        <f t="shared" si="0"/>
        <v>233</v>
      </c>
      <c r="B235" s="144">
        <v>46284</v>
      </c>
      <c r="C235" s="54" t="s">
        <v>3861</v>
      </c>
      <c r="D235" s="54" t="s">
        <v>153</v>
      </c>
      <c r="E235" s="54" t="s">
        <v>829</v>
      </c>
      <c r="F235" s="54">
        <v>1</v>
      </c>
      <c r="G235" s="54" t="s">
        <v>65</v>
      </c>
      <c r="H235" s="54" t="str">
        <f t="shared" si="1"/>
        <v>DONE</v>
      </c>
      <c r="I235" s="54" t="s">
        <v>3258</v>
      </c>
      <c r="J235" s="62" t="s">
        <v>73</v>
      </c>
      <c r="K235" s="62" t="s">
        <v>73</v>
      </c>
      <c r="L235" s="54">
        <v>20033.8</v>
      </c>
      <c r="M235" s="71"/>
      <c r="N235" s="54" t="s">
        <v>84</v>
      </c>
      <c r="O235" s="58" t="s">
        <v>85</v>
      </c>
      <c r="P235" s="54" t="s">
        <v>86</v>
      </c>
      <c r="Q235" s="54" t="s">
        <v>1191</v>
      </c>
      <c r="R235" s="204">
        <v>200001147093</v>
      </c>
      <c r="S235" s="66">
        <v>46292</v>
      </c>
      <c r="T235" s="66" t="str">
        <f t="shared" si="2"/>
        <v>DONE</v>
      </c>
      <c r="U235" s="205"/>
      <c r="V235" s="71">
        <v>9200115223</v>
      </c>
      <c r="W235" s="25">
        <v>51938</v>
      </c>
      <c r="X235" s="69">
        <v>46303</v>
      </c>
      <c r="Y235" s="69" t="str">
        <f t="shared" si="3"/>
        <v>DONE</v>
      </c>
      <c r="Z235" s="25">
        <v>56168</v>
      </c>
      <c r="AA235" s="69">
        <v>46309</v>
      </c>
      <c r="AB235" s="25"/>
      <c r="AC235" s="71"/>
      <c r="AD235" s="222"/>
      <c r="AE235" s="222"/>
      <c r="AF235" s="69"/>
      <c r="AG235" s="169"/>
      <c r="AH235" s="170"/>
      <c r="AI235" s="77"/>
      <c r="AJ235" s="80"/>
      <c r="AK235" s="80"/>
      <c r="AL235" s="82"/>
      <c r="AM235" s="82"/>
      <c r="AN235" s="82"/>
      <c r="AO235" s="82"/>
      <c r="AP235" s="82"/>
      <c r="AQ235" s="82"/>
      <c r="AR235" s="137"/>
      <c r="AS235" s="83"/>
      <c r="AT235" s="85"/>
      <c r="AU235" s="84"/>
      <c r="AV235" s="85"/>
      <c r="AW235" s="86"/>
      <c r="AX235" s="85"/>
      <c r="AY235" s="86"/>
      <c r="AZ235" s="171"/>
      <c r="BA235" s="85"/>
      <c r="BB235" s="85"/>
      <c r="BC235" s="90"/>
      <c r="BD235" s="90"/>
      <c r="BE235" s="85"/>
      <c r="BF235" s="22"/>
      <c r="BG235" s="22"/>
      <c r="BH235" s="10"/>
      <c r="BI235" s="10"/>
      <c r="BJ235" s="10"/>
      <c r="BK235" s="10"/>
      <c r="BL235" s="10"/>
      <c r="BM235" s="10"/>
      <c r="BN235" s="12"/>
      <c r="BO235" s="12"/>
    </row>
    <row r="236" spans="1:67" ht="13.5" customHeight="1" x14ac:dyDescent="0.35">
      <c r="A236" s="25">
        <f t="shared" si="0"/>
        <v>234</v>
      </c>
      <c r="B236" s="144">
        <v>46284</v>
      </c>
      <c r="C236" s="54" t="s">
        <v>3864</v>
      </c>
      <c r="D236" s="54" t="s">
        <v>115</v>
      </c>
      <c r="E236" s="54" t="s">
        <v>116</v>
      </c>
      <c r="F236" s="54">
        <v>2</v>
      </c>
      <c r="G236" s="54" t="s">
        <v>65</v>
      </c>
      <c r="H236" s="54" t="str">
        <f t="shared" si="1"/>
        <v>DONE</v>
      </c>
      <c r="I236" s="54" t="s">
        <v>1521</v>
      </c>
      <c r="J236" s="58" t="s">
        <v>616</v>
      </c>
      <c r="K236" s="58" t="s">
        <v>79</v>
      </c>
      <c r="L236" s="54">
        <v>10025.5</v>
      </c>
      <c r="M236" s="71"/>
      <c r="N236" s="54" t="s">
        <v>118</v>
      </c>
      <c r="O236" s="58" t="s">
        <v>85</v>
      </c>
      <c r="P236" s="54" t="s">
        <v>86</v>
      </c>
      <c r="Q236" s="54" t="s">
        <v>1191</v>
      </c>
      <c r="R236" s="204">
        <v>200001147094</v>
      </c>
      <c r="S236" s="66">
        <v>46292</v>
      </c>
      <c r="T236" s="66" t="str">
        <f t="shared" si="2"/>
        <v>DONE</v>
      </c>
      <c r="U236" s="205"/>
      <c r="V236" s="71">
        <v>9200115410</v>
      </c>
      <c r="W236" s="25">
        <v>51977</v>
      </c>
      <c r="X236" s="69">
        <v>46304</v>
      </c>
      <c r="Y236" s="69" t="str">
        <f t="shared" si="3"/>
        <v>DONE</v>
      </c>
      <c r="Z236" s="25">
        <v>56373</v>
      </c>
      <c r="AA236" s="69">
        <v>46311</v>
      </c>
      <c r="AB236" s="25"/>
      <c r="AC236" s="71"/>
      <c r="AD236" s="222"/>
      <c r="AE236" s="222"/>
      <c r="AF236" s="69"/>
      <c r="AG236" s="169"/>
      <c r="AH236" s="170"/>
      <c r="AI236" s="77"/>
      <c r="AJ236" s="80"/>
      <c r="AK236" s="80"/>
      <c r="AL236" s="82"/>
      <c r="AM236" s="82"/>
      <c r="AN236" s="82"/>
      <c r="AO236" s="82"/>
      <c r="AP236" s="82"/>
      <c r="AQ236" s="82"/>
      <c r="AR236" s="137"/>
      <c r="AS236" s="83"/>
      <c r="AT236" s="85"/>
      <c r="AU236" s="84"/>
      <c r="AV236" s="85"/>
      <c r="AW236" s="86"/>
      <c r="AX236" s="85"/>
      <c r="AY236" s="86"/>
      <c r="AZ236" s="171"/>
      <c r="BA236" s="85"/>
      <c r="BB236" s="85"/>
      <c r="BC236" s="90"/>
      <c r="BD236" s="90"/>
      <c r="BE236" s="85"/>
      <c r="BF236" s="22"/>
      <c r="BG236" s="22"/>
      <c r="BH236" s="10"/>
      <c r="BI236" s="10"/>
      <c r="BJ236" s="10"/>
      <c r="BK236" s="10"/>
      <c r="BL236" s="10"/>
      <c r="BM236" s="10"/>
      <c r="BN236" s="12"/>
      <c r="BO236" s="12"/>
    </row>
    <row r="237" spans="1:67" ht="13.5" customHeight="1" x14ac:dyDescent="0.35">
      <c r="A237" s="25">
        <f t="shared" si="0"/>
        <v>235</v>
      </c>
      <c r="B237" s="144">
        <v>46284</v>
      </c>
      <c r="C237" s="54" t="s">
        <v>3864</v>
      </c>
      <c r="D237" s="54" t="s">
        <v>67</v>
      </c>
      <c r="E237" s="54" t="s">
        <v>69</v>
      </c>
      <c r="F237" s="54">
        <v>2</v>
      </c>
      <c r="G237" s="54" t="s">
        <v>65</v>
      </c>
      <c r="H237" s="54" t="str">
        <f t="shared" si="1"/>
        <v>DONE</v>
      </c>
      <c r="I237" s="54" t="s">
        <v>1521</v>
      </c>
      <c r="J237" s="58" t="s">
        <v>616</v>
      </c>
      <c r="K237" s="58" t="s">
        <v>79</v>
      </c>
      <c r="L237" s="54">
        <v>10025.5</v>
      </c>
      <c r="M237" s="71"/>
      <c r="N237" s="54" t="s">
        <v>118</v>
      </c>
      <c r="O237" s="58" t="s">
        <v>85</v>
      </c>
      <c r="P237" s="54" t="s">
        <v>86</v>
      </c>
      <c r="Q237" s="54" t="s">
        <v>1191</v>
      </c>
      <c r="R237" s="204">
        <v>200001147094</v>
      </c>
      <c r="S237" s="66">
        <v>46292</v>
      </c>
      <c r="T237" s="66" t="str">
        <f t="shared" si="2"/>
        <v>DONE</v>
      </c>
      <c r="U237" s="205"/>
      <c r="V237" s="71">
        <v>9200115410</v>
      </c>
      <c r="W237" s="25">
        <v>51977</v>
      </c>
      <c r="X237" s="69">
        <v>46304</v>
      </c>
      <c r="Y237" s="69" t="str">
        <f t="shared" si="3"/>
        <v>DONE</v>
      </c>
      <c r="Z237" s="25">
        <v>56373</v>
      </c>
      <c r="AA237" s="69">
        <v>46311</v>
      </c>
      <c r="AB237" s="25"/>
      <c r="AC237" s="71"/>
      <c r="AD237" s="222"/>
      <c r="AE237" s="222"/>
      <c r="AF237" s="69"/>
      <c r="AG237" s="169"/>
      <c r="AH237" s="170"/>
      <c r="AI237" s="77"/>
      <c r="AJ237" s="80"/>
      <c r="AK237" s="80"/>
      <c r="AL237" s="82"/>
      <c r="AM237" s="82"/>
      <c r="AN237" s="82"/>
      <c r="AO237" s="82"/>
      <c r="AP237" s="82"/>
      <c r="AQ237" s="82"/>
      <c r="AR237" s="137"/>
      <c r="AS237" s="83"/>
      <c r="AT237" s="85"/>
      <c r="AU237" s="84"/>
      <c r="AV237" s="85"/>
      <c r="AW237" s="86"/>
      <c r="AX237" s="85"/>
      <c r="AY237" s="86"/>
      <c r="AZ237" s="171"/>
      <c r="BA237" s="85"/>
      <c r="BB237" s="85"/>
      <c r="BC237" s="90"/>
      <c r="BD237" s="90"/>
      <c r="BE237" s="85"/>
      <c r="BF237" s="22"/>
      <c r="BG237" s="22"/>
      <c r="BH237" s="10"/>
      <c r="BI237" s="10"/>
      <c r="BJ237" s="10"/>
      <c r="BK237" s="10"/>
      <c r="BL237" s="10"/>
      <c r="BM237" s="10"/>
      <c r="BN237" s="12"/>
      <c r="BO237" s="12"/>
    </row>
    <row r="238" spans="1:67" ht="13.5" customHeight="1" x14ac:dyDescent="0.35">
      <c r="A238" s="25">
        <f t="shared" si="0"/>
        <v>236</v>
      </c>
      <c r="B238" s="144">
        <v>46284</v>
      </c>
      <c r="C238" s="54" t="s">
        <v>3864</v>
      </c>
      <c r="D238" s="54" t="s">
        <v>153</v>
      </c>
      <c r="E238" s="54" t="s">
        <v>829</v>
      </c>
      <c r="F238" s="54">
        <v>2</v>
      </c>
      <c r="G238" s="54" t="s">
        <v>65</v>
      </c>
      <c r="H238" s="54" t="str">
        <f t="shared" si="1"/>
        <v>DONE</v>
      </c>
      <c r="I238" s="54" t="s">
        <v>1521</v>
      </c>
      <c r="J238" s="58" t="s">
        <v>616</v>
      </c>
      <c r="K238" s="58" t="s">
        <v>79</v>
      </c>
      <c r="L238" s="54">
        <v>10025.5</v>
      </c>
      <c r="M238" s="71"/>
      <c r="N238" s="54" t="s">
        <v>118</v>
      </c>
      <c r="O238" s="58" t="s">
        <v>85</v>
      </c>
      <c r="P238" s="54" t="s">
        <v>86</v>
      </c>
      <c r="Q238" s="54" t="s">
        <v>1191</v>
      </c>
      <c r="R238" s="204">
        <v>200001147094</v>
      </c>
      <c r="S238" s="66">
        <v>46292</v>
      </c>
      <c r="T238" s="66" t="str">
        <f t="shared" si="2"/>
        <v>DONE</v>
      </c>
      <c r="U238" s="205"/>
      <c r="V238" s="71">
        <v>9200115410</v>
      </c>
      <c r="W238" s="25">
        <v>51977</v>
      </c>
      <c r="X238" s="69">
        <v>46304</v>
      </c>
      <c r="Y238" s="69" t="str">
        <f t="shared" si="3"/>
        <v>DONE</v>
      </c>
      <c r="Z238" s="25">
        <v>56373</v>
      </c>
      <c r="AA238" s="69">
        <v>46311</v>
      </c>
      <c r="AB238" s="25"/>
      <c r="AC238" s="71"/>
      <c r="AD238" s="222"/>
      <c r="AE238" s="222"/>
      <c r="AF238" s="69"/>
      <c r="AG238" s="169"/>
      <c r="AH238" s="170"/>
      <c r="AI238" s="77"/>
      <c r="AJ238" s="80"/>
      <c r="AK238" s="80"/>
      <c r="AL238" s="82"/>
      <c r="AM238" s="82"/>
      <c r="AN238" s="82"/>
      <c r="AO238" s="82"/>
      <c r="AP238" s="82"/>
      <c r="AQ238" s="82"/>
      <c r="AR238" s="137"/>
      <c r="AS238" s="83"/>
      <c r="AT238" s="85"/>
      <c r="AU238" s="84"/>
      <c r="AV238" s="85"/>
      <c r="AW238" s="86"/>
      <c r="AX238" s="85"/>
      <c r="AY238" s="86"/>
      <c r="AZ238" s="171"/>
      <c r="BA238" s="85"/>
      <c r="BB238" s="85"/>
      <c r="BC238" s="90"/>
      <c r="BD238" s="90"/>
      <c r="BE238" s="85"/>
      <c r="BF238" s="22"/>
      <c r="BG238" s="22"/>
      <c r="BH238" s="10"/>
      <c r="BI238" s="10"/>
      <c r="BJ238" s="10"/>
      <c r="BK238" s="10"/>
      <c r="BL238" s="10"/>
      <c r="BM238" s="10"/>
      <c r="BN238" s="12"/>
      <c r="BO238" s="12"/>
    </row>
    <row r="239" spans="1:67" ht="13.5" customHeight="1" x14ac:dyDescent="0.35">
      <c r="A239" s="25">
        <f t="shared" si="0"/>
        <v>237</v>
      </c>
      <c r="B239" s="144">
        <v>46284</v>
      </c>
      <c r="C239" s="54" t="s">
        <v>3867</v>
      </c>
      <c r="D239" s="54" t="s">
        <v>3210</v>
      </c>
      <c r="E239" s="54" t="s">
        <v>3211</v>
      </c>
      <c r="F239" s="54">
        <v>1</v>
      </c>
      <c r="G239" s="54" t="s">
        <v>65</v>
      </c>
      <c r="H239" s="54" t="str">
        <f t="shared" si="1"/>
        <v>DONE</v>
      </c>
      <c r="I239" s="54" t="s">
        <v>622</v>
      </c>
      <c r="J239" s="58" t="s">
        <v>623</v>
      </c>
      <c r="K239" s="58" t="s">
        <v>362</v>
      </c>
      <c r="L239" s="54">
        <v>16188</v>
      </c>
      <c r="M239" s="71"/>
      <c r="N239" s="54" t="s">
        <v>207</v>
      </c>
      <c r="O239" s="58" t="s">
        <v>91</v>
      </c>
      <c r="P239" s="54" t="s">
        <v>1761</v>
      </c>
      <c r="Q239" s="54" t="s">
        <v>1622</v>
      </c>
      <c r="R239" s="204">
        <v>200001147039</v>
      </c>
      <c r="S239" s="66">
        <v>46292</v>
      </c>
      <c r="T239" s="66" t="str">
        <f t="shared" si="2"/>
        <v>DONE</v>
      </c>
      <c r="U239" s="205"/>
      <c r="V239" s="71">
        <v>9200115210</v>
      </c>
      <c r="W239" s="25">
        <v>51926</v>
      </c>
      <c r="X239" s="69">
        <v>46303</v>
      </c>
      <c r="Y239" s="69" t="str">
        <f t="shared" si="3"/>
        <v>DONE</v>
      </c>
      <c r="Z239" s="25">
        <v>56179</v>
      </c>
      <c r="AA239" s="69">
        <v>46309</v>
      </c>
      <c r="AB239" s="25"/>
      <c r="AC239" s="71"/>
      <c r="AD239" s="222"/>
      <c r="AE239" s="222"/>
      <c r="AF239" s="69"/>
      <c r="AG239" s="169"/>
      <c r="AH239" s="170"/>
      <c r="AI239" s="77"/>
      <c r="AJ239" s="80"/>
      <c r="AK239" s="80"/>
      <c r="AL239" s="82"/>
      <c r="AM239" s="82"/>
      <c r="AN239" s="82"/>
      <c r="AO239" s="82"/>
      <c r="AP239" s="82"/>
      <c r="AQ239" s="82"/>
      <c r="AR239" s="137"/>
      <c r="AS239" s="83"/>
      <c r="AT239" s="85"/>
      <c r="AU239" s="84"/>
      <c r="AV239" s="85"/>
      <c r="AW239" s="86"/>
      <c r="AX239" s="85"/>
      <c r="AY239" s="86"/>
      <c r="AZ239" s="171"/>
      <c r="BA239" s="85"/>
      <c r="BB239" s="85"/>
      <c r="BC239" s="90"/>
      <c r="BD239" s="90"/>
      <c r="BE239" s="85"/>
      <c r="BF239" s="22"/>
      <c r="BG239" s="22"/>
      <c r="BH239" s="10"/>
      <c r="BI239" s="10"/>
      <c r="BJ239" s="10"/>
      <c r="BK239" s="10"/>
      <c r="BL239" s="10"/>
      <c r="BM239" s="10"/>
      <c r="BN239" s="12"/>
      <c r="BO239" s="12"/>
    </row>
    <row r="240" spans="1:67" ht="13.5" customHeight="1" x14ac:dyDescent="0.35">
      <c r="A240" s="25">
        <f t="shared" si="0"/>
        <v>238</v>
      </c>
      <c r="B240" s="144">
        <v>46279</v>
      </c>
      <c r="C240" s="54" t="s">
        <v>3868</v>
      </c>
      <c r="D240" s="54" t="s">
        <v>903</v>
      </c>
      <c r="E240" s="54" t="s">
        <v>904</v>
      </c>
      <c r="F240" s="54">
        <v>1</v>
      </c>
      <c r="G240" s="54" t="s">
        <v>65</v>
      </c>
      <c r="H240" s="54" t="str">
        <f t="shared" si="1"/>
        <v>DONE</v>
      </c>
      <c r="I240" s="54" t="s">
        <v>699</v>
      </c>
      <c r="J240" s="58" t="s">
        <v>78</v>
      </c>
      <c r="K240" s="58" t="s">
        <v>79</v>
      </c>
      <c r="L240" s="60">
        <v>36461</v>
      </c>
      <c r="M240" s="71"/>
      <c r="N240" s="54" t="s">
        <v>784</v>
      </c>
      <c r="O240" s="58" t="s">
        <v>85</v>
      </c>
      <c r="P240" s="64" t="s">
        <v>1180</v>
      </c>
      <c r="Q240" s="64" t="s">
        <v>1663</v>
      </c>
      <c r="R240" s="204">
        <v>200001152555</v>
      </c>
      <c r="S240" s="66">
        <v>46300</v>
      </c>
      <c r="T240" s="66" t="str">
        <f t="shared" si="2"/>
        <v>DONE</v>
      </c>
      <c r="U240" s="205"/>
      <c r="V240" s="71">
        <v>9200116548</v>
      </c>
      <c r="W240" s="25">
        <v>52142</v>
      </c>
      <c r="X240" s="69">
        <v>46308</v>
      </c>
      <c r="Y240" s="69" t="str">
        <f t="shared" si="3"/>
        <v>DONE</v>
      </c>
      <c r="Z240" s="25"/>
      <c r="AA240" s="69"/>
      <c r="AB240" s="25"/>
      <c r="AC240" s="71"/>
      <c r="AD240" s="222"/>
      <c r="AE240" s="222"/>
      <c r="AF240" s="69"/>
      <c r="AG240" s="169"/>
      <c r="AH240" s="170"/>
      <c r="AI240" s="77"/>
      <c r="AJ240" s="80"/>
      <c r="AK240" s="80"/>
      <c r="AL240" s="82"/>
      <c r="AM240" s="82"/>
      <c r="AN240" s="82"/>
      <c r="AO240" s="82"/>
      <c r="AP240" s="82"/>
      <c r="AQ240" s="82"/>
      <c r="AR240" s="137"/>
      <c r="AS240" s="83"/>
      <c r="AT240" s="85"/>
      <c r="AU240" s="84"/>
      <c r="AV240" s="85"/>
      <c r="AW240" s="86"/>
      <c r="AX240" s="85"/>
      <c r="AY240" s="86"/>
      <c r="AZ240" s="171"/>
      <c r="BA240" s="85"/>
      <c r="BB240" s="85"/>
      <c r="BC240" s="90"/>
      <c r="BD240" s="90"/>
      <c r="BE240" s="85"/>
      <c r="BF240" s="22"/>
      <c r="BG240" s="22"/>
      <c r="BH240" s="10"/>
      <c r="BI240" s="10"/>
      <c r="BJ240" s="10"/>
      <c r="BK240" s="10"/>
      <c r="BL240" s="10"/>
      <c r="BM240" s="10"/>
      <c r="BN240" s="12"/>
      <c r="BO240" s="12"/>
    </row>
    <row r="241" spans="1:67" ht="13.5" customHeight="1" x14ac:dyDescent="0.35">
      <c r="A241" s="25">
        <f t="shared" si="0"/>
        <v>239</v>
      </c>
      <c r="B241" s="144">
        <v>46279</v>
      </c>
      <c r="C241" s="54" t="s">
        <v>3868</v>
      </c>
      <c r="D241" s="54" t="s">
        <v>971</v>
      </c>
      <c r="E241" s="54" t="s">
        <v>972</v>
      </c>
      <c r="F241" s="54">
        <v>1</v>
      </c>
      <c r="G241" s="54" t="s">
        <v>65</v>
      </c>
      <c r="H241" s="54" t="str">
        <f t="shared" si="1"/>
        <v>DONE</v>
      </c>
      <c r="I241" s="54" t="s">
        <v>699</v>
      </c>
      <c r="J241" s="58" t="s">
        <v>78</v>
      </c>
      <c r="K241" s="58" t="s">
        <v>79</v>
      </c>
      <c r="L241" s="60">
        <v>36461</v>
      </c>
      <c r="M241" s="71"/>
      <c r="N241" s="54" t="s">
        <v>784</v>
      </c>
      <c r="O241" s="58" t="s">
        <v>85</v>
      </c>
      <c r="P241" s="64" t="s">
        <v>1180</v>
      </c>
      <c r="Q241" s="64" t="s">
        <v>1663</v>
      </c>
      <c r="R241" s="204">
        <v>200001152555</v>
      </c>
      <c r="S241" s="66">
        <v>46300</v>
      </c>
      <c r="T241" s="66" t="str">
        <f t="shared" si="2"/>
        <v>DONE</v>
      </c>
      <c r="U241" s="205"/>
      <c r="V241" s="71">
        <v>9200116548</v>
      </c>
      <c r="W241" s="25">
        <v>52142</v>
      </c>
      <c r="X241" s="69">
        <v>46308</v>
      </c>
      <c r="Y241" s="69" t="str">
        <f t="shared" si="3"/>
        <v>DONE</v>
      </c>
      <c r="Z241" s="25"/>
      <c r="AA241" s="72"/>
      <c r="AB241" s="25"/>
      <c r="AC241" s="71"/>
      <c r="AD241" s="222"/>
      <c r="AE241" s="222"/>
      <c r="AF241" s="69"/>
      <c r="AG241" s="169"/>
      <c r="AH241" s="170"/>
      <c r="AI241" s="77"/>
      <c r="AJ241" s="80"/>
      <c r="AK241" s="80"/>
      <c r="AL241" s="82"/>
      <c r="AM241" s="82"/>
      <c r="AN241" s="82"/>
      <c r="AO241" s="82"/>
      <c r="AP241" s="82"/>
      <c r="AQ241" s="82"/>
      <c r="AR241" s="137"/>
      <c r="AS241" s="83"/>
      <c r="AT241" s="85"/>
      <c r="AU241" s="84"/>
      <c r="AV241" s="85"/>
      <c r="AW241" s="86"/>
      <c r="AX241" s="85"/>
      <c r="AY241" s="86"/>
      <c r="AZ241" s="171"/>
      <c r="BA241" s="85"/>
      <c r="BB241" s="85"/>
      <c r="BC241" s="90"/>
      <c r="BD241" s="90"/>
      <c r="BE241" s="85"/>
      <c r="BF241" s="22"/>
      <c r="BG241" s="22"/>
      <c r="BH241" s="10"/>
      <c r="BI241" s="10"/>
      <c r="BJ241" s="10"/>
      <c r="BK241" s="10"/>
      <c r="BL241" s="10"/>
      <c r="BM241" s="10"/>
      <c r="BN241" s="12"/>
      <c r="BO241" s="12"/>
    </row>
    <row r="242" spans="1:67" ht="13.5" customHeight="1" x14ac:dyDescent="0.35">
      <c r="A242" s="25">
        <f t="shared" si="0"/>
        <v>240</v>
      </c>
      <c r="B242" s="144">
        <v>46279</v>
      </c>
      <c r="C242" s="54" t="s">
        <v>3868</v>
      </c>
      <c r="D242" s="54" t="s">
        <v>67</v>
      </c>
      <c r="E242" s="54" t="s">
        <v>69</v>
      </c>
      <c r="F242" s="54">
        <v>1</v>
      </c>
      <c r="G242" s="54" t="s">
        <v>65</v>
      </c>
      <c r="H242" s="54" t="str">
        <f t="shared" si="1"/>
        <v>DONE</v>
      </c>
      <c r="I242" s="54" t="s">
        <v>699</v>
      </c>
      <c r="J242" s="58" t="s">
        <v>78</v>
      </c>
      <c r="K242" s="58" t="s">
        <v>79</v>
      </c>
      <c r="L242" s="60">
        <v>36461</v>
      </c>
      <c r="M242" s="71"/>
      <c r="N242" s="54" t="s">
        <v>784</v>
      </c>
      <c r="O242" s="58" t="s">
        <v>85</v>
      </c>
      <c r="P242" s="64" t="s">
        <v>1180</v>
      </c>
      <c r="Q242" s="64" t="s">
        <v>1663</v>
      </c>
      <c r="R242" s="204">
        <v>200001152555</v>
      </c>
      <c r="S242" s="66">
        <v>46300</v>
      </c>
      <c r="T242" s="66" t="str">
        <f t="shared" si="2"/>
        <v>DONE</v>
      </c>
      <c r="U242" s="205"/>
      <c r="V242" s="71">
        <v>9200116548</v>
      </c>
      <c r="W242" s="25">
        <v>52142</v>
      </c>
      <c r="X242" s="69">
        <v>46308</v>
      </c>
      <c r="Y242" s="69" t="str">
        <f t="shared" si="3"/>
        <v>DONE</v>
      </c>
      <c r="Z242" s="25"/>
      <c r="AA242" s="164"/>
      <c r="AB242" s="25"/>
      <c r="AC242" s="71"/>
      <c r="AD242" s="222"/>
      <c r="AE242" s="222"/>
      <c r="AF242" s="69"/>
      <c r="AG242" s="169"/>
      <c r="AH242" s="170"/>
      <c r="AI242" s="77"/>
      <c r="AJ242" s="80"/>
      <c r="AK242" s="80"/>
      <c r="AL242" s="82"/>
      <c r="AM242" s="82"/>
      <c r="AN242" s="82"/>
      <c r="AO242" s="82"/>
      <c r="AP242" s="82"/>
      <c r="AQ242" s="82"/>
      <c r="AR242" s="137"/>
      <c r="AS242" s="83"/>
      <c r="AT242" s="85"/>
      <c r="AU242" s="84"/>
      <c r="AV242" s="85"/>
      <c r="AW242" s="86"/>
      <c r="AX242" s="85"/>
      <c r="AY242" s="86"/>
      <c r="AZ242" s="171"/>
      <c r="BA242" s="85"/>
      <c r="BB242" s="85"/>
      <c r="BC242" s="90"/>
      <c r="BD242" s="90"/>
      <c r="BE242" s="85"/>
      <c r="BF242" s="22"/>
      <c r="BG242" s="22"/>
      <c r="BH242" s="10"/>
      <c r="BI242" s="10"/>
      <c r="BJ242" s="10"/>
      <c r="BK242" s="10"/>
      <c r="BL242" s="10"/>
      <c r="BM242" s="10"/>
      <c r="BN242" s="12"/>
      <c r="BO242" s="12"/>
    </row>
    <row r="243" spans="1:67" ht="13.5" customHeight="1" x14ac:dyDescent="0.35">
      <c r="A243" s="25">
        <f t="shared" si="0"/>
        <v>241</v>
      </c>
      <c r="B243" s="144">
        <v>46279</v>
      </c>
      <c r="C243" s="54" t="s">
        <v>3868</v>
      </c>
      <c r="D243" s="54" t="s">
        <v>115</v>
      </c>
      <c r="E243" s="54" t="s">
        <v>116</v>
      </c>
      <c r="F243" s="54">
        <v>1</v>
      </c>
      <c r="G243" s="54" t="s">
        <v>65</v>
      </c>
      <c r="H243" s="54" t="str">
        <f t="shared" si="1"/>
        <v>DONE</v>
      </c>
      <c r="I243" s="54" t="s">
        <v>699</v>
      </c>
      <c r="J243" s="58" t="s">
        <v>78</v>
      </c>
      <c r="K243" s="58" t="s">
        <v>79</v>
      </c>
      <c r="L243" s="60">
        <v>36461</v>
      </c>
      <c r="M243" s="71"/>
      <c r="N243" s="54" t="s">
        <v>784</v>
      </c>
      <c r="O243" s="58" t="s">
        <v>85</v>
      </c>
      <c r="P243" s="64" t="s">
        <v>1180</v>
      </c>
      <c r="Q243" s="64" t="s">
        <v>1663</v>
      </c>
      <c r="R243" s="204">
        <v>200001152555</v>
      </c>
      <c r="S243" s="66">
        <v>46300</v>
      </c>
      <c r="T243" s="66" t="str">
        <f t="shared" si="2"/>
        <v>DONE</v>
      </c>
      <c r="U243" s="205"/>
      <c r="V243" s="71">
        <v>9200116548</v>
      </c>
      <c r="W243" s="25">
        <v>52142</v>
      </c>
      <c r="X243" s="69">
        <v>46308</v>
      </c>
      <c r="Y243" s="69" t="str">
        <f t="shared" si="3"/>
        <v>DONE</v>
      </c>
      <c r="Z243" s="25"/>
      <c r="AA243" s="164"/>
      <c r="AB243" s="25"/>
      <c r="AC243" s="71"/>
      <c r="AD243" s="222"/>
      <c r="AE243" s="222"/>
      <c r="AF243" s="69"/>
      <c r="AG243" s="169"/>
      <c r="AH243" s="170"/>
      <c r="AI243" s="77"/>
      <c r="AJ243" s="80"/>
      <c r="AK243" s="80"/>
      <c r="AL243" s="82"/>
      <c r="AM243" s="82"/>
      <c r="AN243" s="82"/>
      <c r="AO243" s="82"/>
      <c r="AP243" s="82"/>
      <c r="AQ243" s="82"/>
      <c r="AR243" s="137"/>
      <c r="AS243" s="83"/>
      <c r="AT243" s="85"/>
      <c r="AU243" s="84"/>
      <c r="AV243" s="85"/>
      <c r="AW243" s="86"/>
      <c r="AX243" s="85"/>
      <c r="AY243" s="86"/>
      <c r="AZ243" s="171"/>
      <c r="BA243" s="85"/>
      <c r="BB243" s="85"/>
      <c r="BC243" s="90"/>
      <c r="BD243" s="90"/>
      <c r="BE243" s="85"/>
      <c r="BF243" s="22"/>
      <c r="BG243" s="22"/>
      <c r="BH243" s="10"/>
      <c r="BI243" s="10"/>
      <c r="BJ243" s="10"/>
      <c r="BK243" s="10"/>
      <c r="BL243" s="10"/>
      <c r="BM243" s="10"/>
      <c r="BN243" s="12"/>
      <c r="BO243" s="12"/>
    </row>
    <row r="244" spans="1:67" ht="13.5" customHeight="1" x14ac:dyDescent="0.35">
      <c r="A244" s="25">
        <f t="shared" si="0"/>
        <v>242</v>
      </c>
      <c r="B244" s="144">
        <v>46279</v>
      </c>
      <c r="C244" s="54" t="s">
        <v>3868</v>
      </c>
      <c r="D244" s="54" t="s">
        <v>153</v>
      </c>
      <c r="E244" s="54" t="s">
        <v>829</v>
      </c>
      <c r="F244" s="54">
        <v>1</v>
      </c>
      <c r="G244" s="54" t="s">
        <v>65</v>
      </c>
      <c r="H244" s="54" t="str">
        <f t="shared" si="1"/>
        <v>DONE</v>
      </c>
      <c r="I244" s="54" t="s">
        <v>699</v>
      </c>
      <c r="J244" s="58" t="s">
        <v>78</v>
      </c>
      <c r="K244" s="58" t="s">
        <v>79</v>
      </c>
      <c r="L244" s="60">
        <v>36461</v>
      </c>
      <c r="M244" s="71"/>
      <c r="N244" s="54" t="s">
        <v>784</v>
      </c>
      <c r="O244" s="58" t="s">
        <v>85</v>
      </c>
      <c r="P244" s="64" t="s">
        <v>1180</v>
      </c>
      <c r="Q244" s="64" t="s">
        <v>1663</v>
      </c>
      <c r="R244" s="204">
        <v>200001152555</v>
      </c>
      <c r="S244" s="66">
        <v>46300</v>
      </c>
      <c r="T244" s="66" t="str">
        <f t="shared" si="2"/>
        <v>DONE</v>
      </c>
      <c r="U244" s="205"/>
      <c r="V244" s="71">
        <v>9200116548</v>
      </c>
      <c r="W244" s="25">
        <v>52142</v>
      </c>
      <c r="X244" s="69">
        <v>46308</v>
      </c>
      <c r="Y244" s="69" t="str">
        <f t="shared" si="3"/>
        <v>DONE</v>
      </c>
      <c r="Z244" s="69"/>
      <c r="AA244" s="169"/>
      <c r="AB244" s="25"/>
      <c r="AC244" s="71"/>
      <c r="AD244" s="222"/>
      <c r="AE244" s="222"/>
      <c r="AF244" s="69"/>
      <c r="AG244" s="169"/>
      <c r="AH244" s="170"/>
      <c r="AI244" s="77"/>
      <c r="AJ244" s="80"/>
      <c r="AK244" s="80"/>
      <c r="AL244" s="82"/>
      <c r="AM244" s="82"/>
      <c r="AN244" s="82"/>
      <c r="AO244" s="82"/>
      <c r="AP244" s="82"/>
      <c r="AQ244" s="82"/>
      <c r="AR244" s="137"/>
      <c r="AS244" s="83"/>
      <c r="AT244" s="85"/>
      <c r="AU244" s="84"/>
      <c r="AV244" s="85"/>
      <c r="AW244" s="86"/>
      <c r="AX244" s="85"/>
      <c r="AY244" s="86"/>
      <c r="AZ244" s="171"/>
      <c r="BA244" s="85"/>
      <c r="BB244" s="85"/>
      <c r="BC244" s="90"/>
      <c r="BD244" s="90"/>
      <c r="BE244" s="85"/>
      <c r="BF244" s="22"/>
      <c r="BG244" s="22"/>
      <c r="BH244" s="10"/>
      <c r="BI244" s="10"/>
      <c r="BJ244" s="10"/>
      <c r="BK244" s="10"/>
      <c r="BL244" s="10"/>
      <c r="BM244" s="10"/>
      <c r="BN244" s="12"/>
      <c r="BO244" s="12"/>
    </row>
    <row r="245" spans="1:67" ht="13.5" customHeight="1" x14ac:dyDescent="0.35">
      <c r="A245" s="25">
        <f t="shared" si="0"/>
        <v>243</v>
      </c>
      <c r="B245" s="144">
        <v>46279</v>
      </c>
      <c r="C245" s="54" t="s">
        <v>3868</v>
      </c>
      <c r="D245" s="54" t="s">
        <v>163</v>
      </c>
      <c r="E245" s="54" t="s">
        <v>164</v>
      </c>
      <c r="F245" s="54">
        <v>1</v>
      </c>
      <c r="G245" s="54" t="s">
        <v>65</v>
      </c>
      <c r="H245" s="54" t="str">
        <f t="shared" si="1"/>
        <v>DONE</v>
      </c>
      <c r="I245" s="54" t="s">
        <v>699</v>
      </c>
      <c r="J245" s="58" t="s">
        <v>78</v>
      </c>
      <c r="K245" s="58" t="s">
        <v>79</v>
      </c>
      <c r="L245" s="60">
        <v>36461</v>
      </c>
      <c r="M245" s="71"/>
      <c r="N245" s="54" t="s">
        <v>784</v>
      </c>
      <c r="O245" s="58" t="s">
        <v>85</v>
      </c>
      <c r="P245" s="64" t="s">
        <v>1180</v>
      </c>
      <c r="Q245" s="64" t="s">
        <v>1663</v>
      </c>
      <c r="R245" s="204">
        <v>200001152555</v>
      </c>
      <c r="S245" s="66">
        <v>46300</v>
      </c>
      <c r="T245" s="66" t="str">
        <f t="shared" si="2"/>
        <v>DONE</v>
      </c>
      <c r="U245" s="205"/>
      <c r="V245" s="71">
        <v>9200116548</v>
      </c>
      <c r="W245" s="25">
        <v>52142</v>
      </c>
      <c r="X245" s="69">
        <v>46308</v>
      </c>
      <c r="Y245" s="69" t="str">
        <f t="shared" si="3"/>
        <v>DONE</v>
      </c>
      <c r="Z245" s="69"/>
      <c r="AA245" s="169"/>
      <c r="AB245" s="25"/>
      <c r="AC245" s="71"/>
      <c r="AD245" s="222"/>
      <c r="AE245" s="222"/>
      <c r="AF245" s="69"/>
      <c r="AG245" s="169"/>
      <c r="AH245" s="170"/>
      <c r="AI245" s="77"/>
      <c r="AJ245" s="80"/>
      <c r="AK245" s="80"/>
      <c r="AL245" s="82"/>
      <c r="AM245" s="82"/>
      <c r="AN245" s="82"/>
      <c r="AO245" s="82"/>
      <c r="AP245" s="82"/>
      <c r="AQ245" s="82"/>
      <c r="AR245" s="137"/>
      <c r="AS245" s="83"/>
      <c r="AT245" s="85"/>
      <c r="AU245" s="84"/>
      <c r="AV245" s="85"/>
      <c r="AW245" s="86"/>
      <c r="AX245" s="85"/>
      <c r="AY245" s="86"/>
      <c r="AZ245" s="171"/>
      <c r="BA245" s="85"/>
      <c r="BB245" s="85"/>
      <c r="BC245" s="90"/>
      <c r="BD245" s="90"/>
      <c r="BE245" s="85"/>
      <c r="BF245" s="22"/>
      <c r="BG245" s="22"/>
      <c r="BH245" s="10"/>
      <c r="BI245" s="10"/>
      <c r="BJ245" s="10"/>
      <c r="BK245" s="10"/>
      <c r="BL245" s="10"/>
      <c r="BM245" s="10"/>
      <c r="BN245" s="12"/>
      <c r="BO245" s="12"/>
    </row>
    <row r="246" spans="1:67" ht="13.5" customHeight="1" x14ac:dyDescent="0.35">
      <c r="A246" s="25">
        <f t="shared" si="0"/>
        <v>244</v>
      </c>
      <c r="B246" s="144">
        <v>46279</v>
      </c>
      <c r="C246" s="54" t="s">
        <v>3868</v>
      </c>
      <c r="D246" s="54" t="s">
        <v>257</v>
      </c>
      <c r="E246" s="54" t="s">
        <v>888</v>
      </c>
      <c r="F246" s="54">
        <v>1</v>
      </c>
      <c r="G246" s="54" t="s">
        <v>65</v>
      </c>
      <c r="H246" s="54" t="str">
        <f t="shared" si="1"/>
        <v>DONE</v>
      </c>
      <c r="I246" s="54" t="s">
        <v>699</v>
      </c>
      <c r="J246" s="58" t="s">
        <v>78</v>
      </c>
      <c r="K246" s="58" t="s">
        <v>79</v>
      </c>
      <c r="L246" s="60">
        <v>36461</v>
      </c>
      <c r="M246" s="71"/>
      <c r="N246" s="54" t="s">
        <v>784</v>
      </c>
      <c r="O246" s="58" t="s">
        <v>85</v>
      </c>
      <c r="P246" s="64" t="s">
        <v>1180</v>
      </c>
      <c r="Q246" s="64" t="s">
        <v>1663</v>
      </c>
      <c r="R246" s="204">
        <v>200001152555</v>
      </c>
      <c r="S246" s="66">
        <v>46300</v>
      </c>
      <c r="T246" s="66" t="str">
        <f t="shared" si="2"/>
        <v>DONE</v>
      </c>
      <c r="U246" s="205"/>
      <c r="V246" s="71">
        <v>9200116548</v>
      </c>
      <c r="W246" s="25">
        <v>52142</v>
      </c>
      <c r="X246" s="69">
        <v>46308</v>
      </c>
      <c r="Y246" s="69" t="str">
        <f t="shared" si="3"/>
        <v>DONE</v>
      </c>
      <c r="Z246" s="69"/>
      <c r="AA246" s="169"/>
      <c r="AB246" s="25"/>
      <c r="AC246" s="71"/>
      <c r="AD246" s="222"/>
      <c r="AE246" s="222"/>
      <c r="AF246" s="69"/>
      <c r="AG246" s="169"/>
      <c r="AH246" s="170"/>
      <c r="AI246" s="77"/>
      <c r="AJ246" s="80"/>
      <c r="AK246" s="80"/>
      <c r="AL246" s="82"/>
      <c r="AM246" s="82"/>
      <c r="AN246" s="82"/>
      <c r="AO246" s="82"/>
      <c r="AP246" s="82"/>
      <c r="AQ246" s="82"/>
      <c r="AR246" s="137"/>
      <c r="AS246" s="83"/>
      <c r="AT246" s="85"/>
      <c r="AU246" s="84"/>
      <c r="AV246" s="85"/>
      <c r="AW246" s="86"/>
      <c r="AX246" s="85"/>
      <c r="AY246" s="86"/>
      <c r="AZ246" s="171"/>
      <c r="BA246" s="85"/>
      <c r="BB246" s="85"/>
      <c r="BC246" s="90"/>
      <c r="BD246" s="90"/>
      <c r="BE246" s="85"/>
      <c r="BF246" s="22"/>
      <c r="BG246" s="22"/>
      <c r="BH246" s="10"/>
      <c r="BI246" s="10"/>
      <c r="BJ246" s="10"/>
      <c r="BK246" s="10"/>
      <c r="BL246" s="10"/>
      <c r="BM246" s="10"/>
      <c r="BN246" s="12"/>
      <c r="BO246" s="12"/>
    </row>
    <row r="247" spans="1:67" ht="13.5" customHeight="1" x14ac:dyDescent="0.35">
      <c r="A247" s="25">
        <f t="shared" si="0"/>
        <v>245</v>
      </c>
      <c r="B247" s="144">
        <v>46279</v>
      </c>
      <c r="C247" s="54" t="s">
        <v>3868</v>
      </c>
      <c r="D247" s="54" t="s">
        <v>944</v>
      </c>
      <c r="E247" s="54" t="s">
        <v>945</v>
      </c>
      <c r="F247" s="58">
        <v>2</v>
      </c>
      <c r="G247" s="54" t="s">
        <v>65</v>
      </c>
      <c r="H247" s="54" t="str">
        <f t="shared" si="1"/>
        <v>DONE</v>
      </c>
      <c r="I247" s="54" t="s">
        <v>699</v>
      </c>
      <c r="J247" s="58" t="s">
        <v>78</v>
      </c>
      <c r="K247" s="58" t="s">
        <v>79</v>
      </c>
      <c r="L247" s="60">
        <v>36461</v>
      </c>
      <c r="M247" s="71"/>
      <c r="N247" s="54" t="s">
        <v>784</v>
      </c>
      <c r="O247" s="58" t="s">
        <v>85</v>
      </c>
      <c r="P247" s="64" t="s">
        <v>1180</v>
      </c>
      <c r="Q247" s="64" t="s">
        <v>1663</v>
      </c>
      <c r="R247" s="204">
        <v>200001152555</v>
      </c>
      <c r="S247" s="66">
        <v>46300</v>
      </c>
      <c r="T247" s="66" t="str">
        <f t="shared" si="2"/>
        <v>DONE</v>
      </c>
      <c r="U247" s="205"/>
      <c r="V247" s="71">
        <v>9200116548</v>
      </c>
      <c r="W247" s="25">
        <v>52142</v>
      </c>
      <c r="X247" s="69">
        <v>46308</v>
      </c>
      <c r="Y247" s="69" t="str">
        <f t="shared" si="3"/>
        <v>DONE</v>
      </c>
      <c r="Z247" s="69"/>
      <c r="AA247" s="169"/>
      <c r="AB247" s="25"/>
      <c r="AC247" s="71"/>
      <c r="AD247" s="222"/>
      <c r="AE247" s="222"/>
      <c r="AF247" s="69"/>
      <c r="AG247" s="169"/>
      <c r="AH247" s="170"/>
      <c r="AI247" s="77"/>
      <c r="AJ247" s="80"/>
      <c r="AK247" s="80"/>
      <c r="AL247" s="82"/>
      <c r="AM247" s="82"/>
      <c r="AN247" s="82"/>
      <c r="AO247" s="82"/>
      <c r="AP247" s="82"/>
      <c r="AQ247" s="82"/>
      <c r="AR247" s="137"/>
      <c r="AS247" s="83"/>
      <c r="AT247" s="85"/>
      <c r="AU247" s="84"/>
      <c r="AV247" s="85"/>
      <c r="AW247" s="86"/>
      <c r="AX247" s="85"/>
      <c r="AY247" s="86"/>
      <c r="AZ247" s="171"/>
      <c r="BA247" s="85"/>
      <c r="BB247" s="85"/>
      <c r="BC247" s="90"/>
      <c r="BD247" s="90"/>
      <c r="BE247" s="85"/>
      <c r="BF247" s="22"/>
      <c r="BG247" s="22"/>
      <c r="BH247" s="10"/>
      <c r="BI247" s="10"/>
      <c r="BJ247" s="10"/>
      <c r="BK247" s="10"/>
      <c r="BL247" s="10"/>
      <c r="BM247" s="10"/>
      <c r="BN247" s="12"/>
      <c r="BO247" s="12"/>
    </row>
    <row r="248" spans="1:67" ht="13.5" customHeight="1" x14ac:dyDescent="0.35">
      <c r="A248" s="25">
        <f t="shared" si="0"/>
        <v>246</v>
      </c>
      <c r="B248" s="144">
        <v>46279</v>
      </c>
      <c r="C248" s="54" t="s">
        <v>3868</v>
      </c>
      <c r="D248" s="54" t="s">
        <v>2890</v>
      </c>
      <c r="E248" s="54" t="s">
        <v>2891</v>
      </c>
      <c r="F248" s="58">
        <v>1</v>
      </c>
      <c r="G248" s="54" t="s">
        <v>65</v>
      </c>
      <c r="H248" s="54" t="str">
        <f t="shared" si="1"/>
        <v>DONE</v>
      </c>
      <c r="I248" s="54" t="s">
        <v>699</v>
      </c>
      <c r="J248" s="58" t="s">
        <v>78</v>
      </c>
      <c r="K248" s="58" t="s">
        <v>79</v>
      </c>
      <c r="L248" s="60">
        <v>36461</v>
      </c>
      <c r="M248" s="71"/>
      <c r="N248" s="54" t="s">
        <v>784</v>
      </c>
      <c r="O248" s="58" t="s">
        <v>85</v>
      </c>
      <c r="P248" s="64" t="s">
        <v>1180</v>
      </c>
      <c r="Q248" s="64" t="s">
        <v>1663</v>
      </c>
      <c r="R248" s="204">
        <v>200001152555</v>
      </c>
      <c r="S248" s="66">
        <v>46300</v>
      </c>
      <c r="T248" s="66" t="str">
        <f t="shared" si="2"/>
        <v>DONE</v>
      </c>
      <c r="U248" s="205"/>
      <c r="V248" s="71">
        <v>9200116548</v>
      </c>
      <c r="W248" s="25">
        <v>52142</v>
      </c>
      <c r="X248" s="69">
        <v>46308</v>
      </c>
      <c r="Y248" s="69" t="str">
        <f t="shared" si="3"/>
        <v>DONE</v>
      </c>
      <c r="Z248" s="69"/>
      <c r="AA248" s="169"/>
      <c r="AB248" s="25"/>
      <c r="AC248" s="71"/>
      <c r="AD248" s="222"/>
      <c r="AE248" s="222"/>
      <c r="AF248" s="69"/>
      <c r="AG248" s="169"/>
      <c r="AH248" s="170"/>
      <c r="AI248" s="77"/>
      <c r="AJ248" s="80"/>
      <c r="AK248" s="80"/>
      <c r="AL248" s="82"/>
      <c r="AM248" s="82"/>
      <c r="AN248" s="82"/>
      <c r="AO248" s="82"/>
      <c r="AP248" s="82"/>
      <c r="AQ248" s="82"/>
      <c r="AR248" s="137"/>
      <c r="AS248" s="83"/>
      <c r="AT248" s="85"/>
      <c r="AU248" s="84"/>
      <c r="AV248" s="85"/>
      <c r="AW248" s="86"/>
      <c r="AX248" s="85"/>
      <c r="AY248" s="86"/>
      <c r="AZ248" s="171"/>
      <c r="BA248" s="85"/>
      <c r="BB248" s="85"/>
      <c r="BC248" s="90"/>
      <c r="BD248" s="90"/>
      <c r="BE248" s="85"/>
      <c r="BF248" s="22"/>
      <c r="BG248" s="22"/>
      <c r="BH248" s="10"/>
      <c r="BI248" s="10"/>
      <c r="BJ248" s="10"/>
      <c r="BK248" s="10"/>
      <c r="BL248" s="10"/>
      <c r="BM248" s="10"/>
      <c r="BN248" s="12"/>
      <c r="BO248" s="12"/>
    </row>
    <row r="249" spans="1:67" ht="13.5" customHeight="1" x14ac:dyDescent="0.35">
      <c r="A249" s="25">
        <f t="shared" si="0"/>
        <v>247</v>
      </c>
      <c r="B249" s="144">
        <v>46284</v>
      </c>
      <c r="C249" s="54" t="s">
        <v>3869</v>
      </c>
      <c r="D249" s="54" t="s">
        <v>163</v>
      </c>
      <c r="E249" s="54" t="s">
        <v>164</v>
      </c>
      <c r="F249" s="58">
        <v>1</v>
      </c>
      <c r="G249" s="54" t="s">
        <v>65</v>
      </c>
      <c r="H249" s="54" t="str">
        <f t="shared" si="1"/>
        <v>DONE</v>
      </c>
      <c r="I249" s="54" t="s">
        <v>622</v>
      </c>
      <c r="J249" s="58" t="s">
        <v>623</v>
      </c>
      <c r="K249" s="58" t="s">
        <v>362</v>
      </c>
      <c r="L249" s="60">
        <v>16119</v>
      </c>
      <c r="M249" s="71"/>
      <c r="N249" s="54" t="s">
        <v>3870</v>
      </c>
      <c r="O249" s="58" t="s">
        <v>91</v>
      </c>
      <c r="P249" s="64" t="s">
        <v>216</v>
      </c>
      <c r="Q249" s="64" t="s">
        <v>2137</v>
      </c>
      <c r="R249" s="204">
        <v>200001151872</v>
      </c>
      <c r="S249" s="66">
        <v>46293</v>
      </c>
      <c r="T249" s="66" t="str">
        <f t="shared" si="2"/>
        <v>DONE</v>
      </c>
      <c r="U249" s="205"/>
      <c r="V249" s="71">
        <v>9200115424</v>
      </c>
      <c r="W249" s="25">
        <v>51997</v>
      </c>
      <c r="X249" s="69">
        <v>46304</v>
      </c>
      <c r="Y249" s="69" t="str">
        <f t="shared" si="3"/>
        <v>DONE</v>
      </c>
      <c r="Z249" s="25">
        <v>56354</v>
      </c>
      <c r="AA249" s="69">
        <v>46311</v>
      </c>
      <c r="AB249" s="25"/>
      <c r="AC249" s="71"/>
      <c r="AD249" s="222"/>
      <c r="AE249" s="222"/>
      <c r="AF249" s="69"/>
      <c r="AG249" s="169"/>
      <c r="AH249" s="170"/>
      <c r="AI249" s="77"/>
      <c r="AJ249" s="80"/>
      <c r="AK249" s="80"/>
      <c r="AL249" s="82"/>
      <c r="AM249" s="82"/>
      <c r="AN249" s="82"/>
      <c r="AO249" s="82"/>
      <c r="AP249" s="82"/>
      <c r="AQ249" s="82"/>
      <c r="AR249" s="137"/>
      <c r="AS249" s="83"/>
      <c r="AT249" s="85"/>
      <c r="AU249" s="84"/>
      <c r="AV249" s="85"/>
      <c r="AW249" s="86"/>
      <c r="AX249" s="85"/>
      <c r="AY249" s="86"/>
      <c r="AZ249" s="171"/>
      <c r="BA249" s="85"/>
      <c r="BB249" s="85"/>
      <c r="BC249" s="90"/>
      <c r="BD249" s="90"/>
      <c r="BE249" s="85"/>
      <c r="BF249" s="22"/>
      <c r="BG249" s="22"/>
      <c r="BH249" s="10"/>
      <c r="BI249" s="10"/>
      <c r="BJ249" s="10"/>
      <c r="BK249" s="10"/>
      <c r="BL249" s="10"/>
      <c r="BM249" s="10"/>
      <c r="BN249" s="12"/>
      <c r="BO249" s="12"/>
    </row>
    <row r="250" spans="1:67" ht="13.5" customHeight="1" x14ac:dyDescent="0.35">
      <c r="A250" s="25">
        <f t="shared" si="0"/>
        <v>248</v>
      </c>
      <c r="B250" s="144">
        <v>46284</v>
      </c>
      <c r="C250" s="54" t="s">
        <v>3869</v>
      </c>
      <c r="D250" s="54" t="s">
        <v>652</v>
      </c>
      <c r="E250" s="54" t="s">
        <v>654</v>
      </c>
      <c r="F250" s="58">
        <v>1</v>
      </c>
      <c r="G250" s="54" t="s">
        <v>1172</v>
      </c>
      <c r="H250" s="54" t="str">
        <f t="shared" si="1"/>
        <v>DONE</v>
      </c>
      <c r="I250" s="54" t="s">
        <v>622</v>
      </c>
      <c r="J250" s="58" t="s">
        <v>623</v>
      </c>
      <c r="K250" s="58" t="s">
        <v>362</v>
      </c>
      <c r="L250" s="60">
        <v>16119</v>
      </c>
      <c r="M250" s="71"/>
      <c r="N250" s="54" t="s">
        <v>3870</v>
      </c>
      <c r="O250" s="58" t="s">
        <v>91</v>
      </c>
      <c r="P250" s="64" t="s">
        <v>216</v>
      </c>
      <c r="Q250" s="64" t="s">
        <v>2137</v>
      </c>
      <c r="R250" s="204">
        <v>200001151872</v>
      </c>
      <c r="S250" s="66">
        <v>46293</v>
      </c>
      <c r="T250" s="66" t="str">
        <f t="shared" si="2"/>
        <v>DONE</v>
      </c>
      <c r="U250" s="205"/>
      <c r="V250" s="71">
        <v>9200115424</v>
      </c>
      <c r="W250" s="25">
        <v>51997</v>
      </c>
      <c r="X250" s="69">
        <v>46304</v>
      </c>
      <c r="Y250" s="69" t="str">
        <f t="shared" si="3"/>
        <v>DONE</v>
      </c>
      <c r="Z250" s="25">
        <v>56354</v>
      </c>
      <c r="AA250" s="69">
        <v>46311</v>
      </c>
      <c r="AB250" s="25"/>
      <c r="AC250" s="71"/>
      <c r="AD250" s="222"/>
      <c r="AE250" s="222"/>
      <c r="AF250" s="69"/>
      <c r="AG250" s="169"/>
      <c r="AH250" s="170"/>
      <c r="AI250" s="77"/>
      <c r="AJ250" s="80"/>
      <c r="AK250" s="80"/>
      <c r="AL250" s="82"/>
      <c r="AM250" s="82"/>
      <c r="AN250" s="82"/>
      <c r="AO250" s="82"/>
      <c r="AP250" s="82"/>
      <c r="AQ250" s="82"/>
      <c r="AR250" s="137"/>
      <c r="AS250" s="83"/>
      <c r="AT250" s="85"/>
      <c r="AU250" s="84"/>
      <c r="AV250" s="85"/>
      <c r="AW250" s="86"/>
      <c r="AX250" s="85"/>
      <c r="AY250" s="86"/>
      <c r="AZ250" s="171"/>
      <c r="BA250" s="85"/>
      <c r="BB250" s="85"/>
      <c r="BC250" s="90"/>
      <c r="BD250" s="90"/>
      <c r="BE250" s="85"/>
      <c r="BF250" s="22"/>
      <c r="BG250" s="22"/>
      <c r="BH250" s="10"/>
      <c r="BI250" s="10"/>
      <c r="BJ250" s="10"/>
      <c r="BK250" s="10"/>
      <c r="BL250" s="10"/>
      <c r="BM250" s="10"/>
      <c r="BN250" s="12"/>
      <c r="BO250" s="12"/>
    </row>
    <row r="251" spans="1:67" ht="13.5" customHeight="1" x14ac:dyDescent="0.35">
      <c r="A251" s="25">
        <f t="shared" si="0"/>
        <v>249</v>
      </c>
      <c r="B251" s="144">
        <v>46284</v>
      </c>
      <c r="C251" s="54" t="s">
        <v>3869</v>
      </c>
      <c r="D251" s="54" t="s">
        <v>273</v>
      </c>
      <c r="E251" s="54" t="s">
        <v>274</v>
      </c>
      <c r="F251" s="58">
        <v>2</v>
      </c>
      <c r="G251" s="54" t="s">
        <v>65</v>
      </c>
      <c r="H251" s="54" t="str">
        <f t="shared" si="1"/>
        <v>DONE</v>
      </c>
      <c r="I251" s="54" t="s">
        <v>622</v>
      </c>
      <c r="J251" s="58" t="s">
        <v>623</v>
      </c>
      <c r="K251" s="58" t="s">
        <v>362</v>
      </c>
      <c r="L251" s="60">
        <v>16119</v>
      </c>
      <c r="M251" s="71"/>
      <c r="N251" s="54" t="s">
        <v>3870</v>
      </c>
      <c r="O251" s="58" t="s">
        <v>91</v>
      </c>
      <c r="P251" s="64" t="s">
        <v>216</v>
      </c>
      <c r="Q251" s="64" t="s">
        <v>2137</v>
      </c>
      <c r="R251" s="204">
        <v>200001151872</v>
      </c>
      <c r="S251" s="66">
        <v>46293</v>
      </c>
      <c r="T251" s="66" t="str">
        <f t="shared" si="2"/>
        <v>DONE</v>
      </c>
      <c r="U251" s="205"/>
      <c r="V251" s="71">
        <v>9200115424</v>
      </c>
      <c r="W251" s="25">
        <v>51997</v>
      </c>
      <c r="X251" s="69">
        <v>46304</v>
      </c>
      <c r="Y251" s="69" t="str">
        <f t="shared" si="3"/>
        <v>DONE</v>
      </c>
      <c r="Z251" s="25">
        <v>56354</v>
      </c>
      <c r="AA251" s="69">
        <v>46311</v>
      </c>
      <c r="AB251" s="25"/>
      <c r="AC251" s="71"/>
      <c r="AD251" s="222"/>
      <c r="AE251" s="222"/>
      <c r="AF251" s="69"/>
      <c r="AG251" s="169"/>
      <c r="AH251" s="170"/>
      <c r="AI251" s="77"/>
      <c r="AJ251" s="80"/>
      <c r="AK251" s="80"/>
      <c r="AL251" s="82"/>
      <c r="AM251" s="82"/>
      <c r="AN251" s="82"/>
      <c r="AO251" s="82"/>
      <c r="AP251" s="82"/>
      <c r="AQ251" s="82"/>
      <c r="AR251" s="137"/>
      <c r="AS251" s="83"/>
      <c r="AT251" s="85"/>
      <c r="AU251" s="84"/>
      <c r="AV251" s="85"/>
      <c r="AW251" s="86"/>
      <c r="AX251" s="85"/>
      <c r="AY251" s="86"/>
      <c r="AZ251" s="171"/>
      <c r="BA251" s="85"/>
      <c r="BB251" s="85"/>
      <c r="BC251" s="90"/>
      <c r="BD251" s="90"/>
      <c r="BE251" s="85"/>
      <c r="BF251" s="22"/>
      <c r="BG251" s="22"/>
      <c r="BH251" s="10"/>
      <c r="BI251" s="10"/>
      <c r="BJ251" s="10"/>
      <c r="BK251" s="10"/>
      <c r="BL251" s="10"/>
      <c r="BM251" s="10"/>
      <c r="BN251" s="12"/>
      <c r="BO251" s="12"/>
    </row>
    <row r="252" spans="1:67" ht="13.5" customHeight="1" x14ac:dyDescent="0.35">
      <c r="A252" s="25">
        <f t="shared" si="0"/>
        <v>250</v>
      </c>
      <c r="B252" s="144">
        <v>46285</v>
      </c>
      <c r="C252" s="54" t="s">
        <v>3871</v>
      </c>
      <c r="D252" s="54" t="s">
        <v>289</v>
      </c>
      <c r="E252" s="54" t="s">
        <v>290</v>
      </c>
      <c r="F252" s="58">
        <v>1</v>
      </c>
      <c r="G252" s="54" t="s">
        <v>65</v>
      </c>
      <c r="H252" s="54" t="str">
        <f t="shared" si="1"/>
        <v>DONE</v>
      </c>
      <c r="I252" s="54" t="s">
        <v>934</v>
      </c>
      <c r="J252" s="58" t="s">
        <v>180</v>
      </c>
      <c r="K252" s="58" t="s">
        <v>79</v>
      </c>
      <c r="L252" s="60">
        <v>30364</v>
      </c>
      <c r="M252" s="71"/>
      <c r="N252" s="54" t="s">
        <v>207</v>
      </c>
      <c r="O252" s="58" t="s">
        <v>91</v>
      </c>
      <c r="P252" s="64" t="s">
        <v>86</v>
      </c>
      <c r="Q252" s="64" t="s">
        <v>2137</v>
      </c>
      <c r="R252" s="204">
        <v>200001151873</v>
      </c>
      <c r="S252" s="66">
        <v>46293</v>
      </c>
      <c r="T252" s="66" t="str">
        <f t="shared" si="2"/>
        <v>DONE</v>
      </c>
      <c r="U252" s="205"/>
      <c r="V252" s="71">
        <v>9200115408</v>
      </c>
      <c r="W252" s="25">
        <v>51974</v>
      </c>
      <c r="X252" s="69">
        <v>46304</v>
      </c>
      <c r="Y252" s="69" t="str">
        <f t="shared" si="3"/>
        <v>DONE</v>
      </c>
      <c r="Z252" s="25">
        <v>56375</v>
      </c>
      <c r="AA252" s="69">
        <v>46311</v>
      </c>
      <c r="AB252" s="25"/>
      <c r="AC252" s="71"/>
      <c r="AD252" s="222"/>
      <c r="AE252" s="222"/>
      <c r="AF252" s="69"/>
      <c r="AG252" s="169"/>
      <c r="AH252" s="170"/>
      <c r="AI252" s="77"/>
      <c r="AJ252" s="80"/>
      <c r="AK252" s="80"/>
      <c r="AL252" s="82"/>
      <c r="AM252" s="82"/>
      <c r="AN252" s="82"/>
      <c r="AO252" s="82"/>
      <c r="AP252" s="82"/>
      <c r="AQ252" s="82"/>
      <c r="AR252" s="137"/>
      <c r="AS252" s="83"/>
      <c r="AT252" s="85"/>
      <c r="AU252" s="84"/>
      <c r="AV252" s="85"/>
      <c r="AW252" s="86"/>
      <c r="AX252" s="85"/>
      <c r="AY252" s="86"/>
      <c r="AZ252" s="171"/>
      <c r="BA252" s="85"/>
      <c r="BB252" s="85"/>
      <c r="BC252" s="90"/>
      <c r="BD252" s="90"/>
      <c r="BE252" s="85"/>
      <c r="BF252" s="22"/>
      <c r="BG252" s="22"/>
      <c r="BH252" s="10"/>
      <c r="BI252" s="10"/>
      <c r="BJ252" s="10"/>
      <c r="BK252" s="10"/>
      <c r="BL252" s="10"/>
      <c r="BM252" s="10"/>
      <c r="BN252" s="12"/>
      <c r="BO252" s="12"/>
    </row>
    <row r="253" spans="1:67" ht="13.5" customHeight="1" x14ac:dyDescent="0.35">
      <c r="A253" s="25">
        <f t="shared" si="0"/>
        <v>251</v>
      </c>
      <c r="B253" s="144">
        <v>46285</v>
      </c>
      <c r="C253" s="54" t="s">
        <v>3874</v>
      </c>
      <c r="D253" s="54" t="s">
        <v>177</v>
      </c>
      <c r="E253" s="54" t="s">
        <v>178</v>
      </c>
      <c r="F253" s="54">
        <v>1</v>
      </c>
      <c r="G253" s="54" t="s">
        <v>65</v>
      </c>
      <c r="H253" s="54" t="str">
        <f t="shared" si="1"/>
        <v>DONE</v>
      </c>
      <c r="I253" s="54" t="s">
        <v>1127</v>
      </c>
      <c r="J253" s="58" t="s">
        <v>166</v>
      </c>
      <c r="K253" s="58" t="s">
        <v>167</v>
      </c>
      <c r="L253" s="60">
        <v>18049</v>
      </c>
      <c r="M253" s="71"/>
      <c r="N253" s="54" t="s">
        <v>118</v>
      </c>
      <c r="O253" s="58" t="s">
        <v>91</v>
      </c>
      <c r="P253" s="64" t="s">
        <v>86</v>
      </c>
      <c r="Q253" s="64" t="s">
        <v>2137</v>
      </c>
      <c r="R253" s="204">
        <v>200001151930</v>
      </c>
      <c r="S253" s="66">
        <v>46293</v>
      </c>
      <c r="T253" s="66" t="str">
        <f t="shared" si="2"/>
        <v>DONE</v>
      </c>
      <c r="U253" s="205"/>
      <c r="V253" s="71">
        <v>9200115233</v>
      </c>
      <c r="W253" s="25">
        <v>51965</v>
      </c>
      <c r="X253" s="69">
        <v>46304</v>
      </c>
      <c r="Y253" s="69" t="str">
        <f t="shared" si="3"/>
        <v>DONE</v>
      </c>
      <c r="Z253" s="25">
        <v>56384</v>
      </c>
      <c r="AA253" s="69">
        <v>46311</v>
      </c>
      <c r="AB253" s="25"/>
      <c r="AC253" s="71"/>
      <c r="AD253" s="222"/>
      <c r="AE253" s="222"/>
      <c r="AF253" s="69"/>
      <c r="AG253" s="169"/>
      <c r="AH253" s="170"/>
      <c r="AI253" s="77"/>
      <c r="AJ253" s="80"/>
      <c r="AK253" s="80"/>
      <c r="AL253" s="82"/>
      <c r="AM253" s="82"/>
      <c r="AN253" s="82"/>
      <c r="AO253" s="82"/>
      <c r="AP253" s="82"/>
      <c r="AQ253" s="82"/>
      <c r="AR253" s="137"/>
      <c r="AS253" s="83"/>
      <c r="AT253" s="85"/>
      <c r="AU253" s="84"/>
      <c r="AV253" s="85"/>
      <c r="AW253" s="86"/>
      <c r="AX253" s="85"/>
      <c r="AY253" s="86"/>
      <c r="AZ253" s="171"/>
      <c r="BA253" s="85"/>
      <c r="BB253" s="85"/>
      <c r="BC253" s="90"/>
      <c r="BD253" s="90"/>
      <c r="BE253" s="85"/>
      <c r="BF253" s="22"/>
      <c r="BG253" s="22"/>
      <c r="BH253" s="10"/>
      <c r="BI253" s="10"/>
      <c r="BJ253" s="10"/>
      <c r="BK253" s="10"/>
      <c r="BL253" s="10"/>
      <c r="BM253" s="10"/>
      <c r="BN253" s="12"/>
      <c r="BO253" s="12"/>
    </row>
    <row r="254" spans="1:67" ht="13.5" customHeight="1" x14ac:dyDescent="0.35">
      <c r="A254" s="25">
        <f t="shared" si="0"/>
        <v>252</v>
      </c>
      <c r="B254" s="144">
        <v>46285</v>
      </c>
      <c r="C254" s="54" t="s">
        <v>3875</v>
      </c>
      <c r="D254" s="54" t="s">
        <v>280</v>
      </c>
      <c r="E254" s="54" t="s">
        <v>1181</v>
      </c>
      <c r="F254" s="54">
        <v>1</v>
      </c>
      <c r="G254" s="54" t="s">
        <v>65</v>
      </c>
      <c r="H254" s="54" t="str">
        <f t="shared" si="1"/>
        <v>DONE</v>
      </c>
      <c r="I254" s="54" t="s">
        <v>1127</v>
      </c>
      <c r="J254" s="58" t="s">
        <v>166</v>
      </c>
      <c r="K254" s="58" t="s">
        <v>167</v>
      </c>
      <c r="L254" s="60">
        <v>18049</v>
      </c>
      <c r="M254" s="71"/>
      <c r="N254" s="54" t="s">
        <v>118</v>
      </c>
      <c r="O254" s="58" t="s">
        <v>91</v>
      </c>
      <c r="P254" s="64" t="s">
        <v>86</v>
      </c>
      <c r="Q254" s="64" t="s">
        <v>2137</v>
      </c>
      <c r="R254" s="204">
        <v>200001151928</v>
      </c>
      <c r="S254" s="66">
        <v>46293</v>
      </c>
      <c r="T254" s="66" t="str">
        <f t="shared" si="2"/>
        <v>DONE</v>
      </c>
      <c r="U254" s="205"/>
      <c r="V254" s="71">
        <v>9200115429</v>
      </c>
      <c r="W254" s="25">
        <v>52002</v>
      </c>
      <c r="X254" s="69">
        <v>46304</v>
      </c>
      <c r="Y254" s="69" t="str">
        <f t="shared" si="3"/>
        <v>DONE</v>
      </c>
      <c r="Z254" s="25">
        <v>56348</v>
      </c>
      <c r="AA254" s="69">
        <v>46311</v>
      </c>
      <c r="AB254" s="25"/>
      <c r="AC254" s="71"/>
      <c r="AD254" s="222"/>
      <c r="AE254" s="222"/>
      <c r="AF254" s="69"/>
      <c r="AG254" s="169"/>
      <c r="AH254" s="170"/>
      <c r="AI254" s="77"/>
      <c r="AJ254" s="80"/>
      <c r="AK254" s="80"/>
      <c r="AL254" s="82"/>
      <c r="AM254" s="82"/>
      <c r="AN254" s="82"/>
      <c r="AO254" s="82"/>
      <c r="AP254" s="82"/>
      <c r="AQ254" s="82"/>
      <c r="AR254" s="137"/>
      <c r="AS254" s="83"/>
      <c r="AT254" s="85"/>
      <c r="AU254" s="84"/>
      <c r="AV254" s="85"/>
      <c r="AW254" s="86"/>
      <c r="AX254" s="85"/>
      <c r="AY254" s="86"/>
      <c r="AZ254" s="171"/>
      <c r="BA254" s="85"/>
      <c r="BB254" s="85"/>
      <c r="BC254" s="90"/>
      <c r="BD254" s="90"/>
      <c r="BE254" s="85"/>
      <c r="BF254" s="22"/>
      <c r="BG254" s="22"/>
      <c r="BH254" s="10"/>
      <c r="BI254" s="10"/>
      <c r="BJ254" s="10"/>
      <c r="BK254" s="10"/>
      <c r="BL254" s="10"/>
      <c r="BM254" s="10"/>
      <c r="BN254" s="12"/>
      <c r="BO254" s="12"/>
    </row>
    <row r="255" spans="1:67" ht="13.5" customHeight="1" x14ac:dyDescent="0.35">
      <c r="A255" s="25">
        <f t="shared" si="0"/>
        <v>253</v>
      </c>
      <c r="B255" s="144">
        <v>46285</v>
      </c>
      <c r="C255" s="54" t="s">
        <v>3875</v>
      </c>
      <c r="D255" s="54" t="s">
        <v>153</v>
      </c>
      <c r="E255" s="54" t="s">
        <v>829</v>
      </c>
      <c r="F255" s="54">
        <v>1</v>
      </c>
      <c r="G255" s="54" t="s">
        <v>65</v>
      </c>
      <c r="H255" s="54" t="str">
        <f t="shared" si="1"/>
        <v>DONE</v>
      </c>
      <c r="I255" s="54" t="s">
        <v>1127</v>
      </c>
      <c r="J255" s="58" t="s">
        <v>166</v>
      </c>
      <c r="K255" s="58" t="s">
        <v>167</v>
      </c>
      <c r="L255" s="60">
        <v>18049</v>
      </c>
      <c r="M255" s="71"/>
      <c r="N255" s="54" t="s">
        <v>118</v>
      </c>
      <c r="O255" s="58" t="s">
        <v>91</v>
      </c>
      <c r="P255" s="64" t="s">
        <v>86</v>
      </c>
      <c r="Q255" s="64" t="s">
        <v>2137</v>
      </c>
      <c r="R255" s="204">
        <v>200001151928</v>
      </c>
      <c r="S255" s="66">
        <v>46293</v>
      </c>
      <c r="T255" s="66" t="str">
        <f t="shared" si="2"/>
        <v>DONE</v>
      </c>
      <c r="U255" s="205"/>
      <c r="V255" s="71">
        <v>9200115429</v>
      </c>
      <c r="W255" s="25">
        <v>52002</v>
      </c>
      <c r="X255" s="69">
        <v>46304</v>
      </c>
      <c r="Y255" s="69" t="str">
        <f t="shared" si="3"/>
        <v>DONE</v>
      </c>
      <c r="Z255" s="25">
        <v>56348</v>
      </c>
      <c r="AA255" s="69">
        <v>46311</v>
      </c>
      <c r="AB255" s="25"/>
      <c r="AC255" s="71"/>
      <c r="AD255" s="222"/>
      <c r="AE255" s="222"/>
      <c r="AF255" s="69"/>
      <c r="AG255" s="169"/>
      <c r="AH255" s="170"/>
      <c r="AI255" s="77"/>
      <c r="AJ255" s="80"/>
      <c r="AK255" s="80"/>
      <c r="AL255" s="82"/>
      <c r="AM255" s="82"/>
      <c r="AN255" s="82"/>
      <c r="AO255" s="82"/>
      <c r="AP255" s="82"/>
      <c r="AQ255" s="82"/>
      <c r="AR255" s="137"/>
      <c r="AS255" s="83"/>
      <c r="AT255" s="85"/>
      <c r="AU255" s="84"/>
      <c r="AV255" s="85"/>
      <c r="AW255" s="86"/>
      <c r="AX255" s="85"/>
      <c r="AY255" s="86"/>
      <c r="AZ255" s="171"/>
      <c r="BA255" s="85"/>
      <c r="BB255" s="85"/>
      <c r="BC255" s="90"/>
      <c r="BD255" s="90"/>
      <c r="BE255" s="85"/>
      <c r="BF255" s="22"/>
      <c r="BG255" s="22"/>
      <c r="BH255" s="10"/>
      <c r="BI255" s="10"/>
      <c r="BJ255" s="10"/>
      <c r="BK255" s="10"/>
      <c r="BL255" s="10"/>
      <c r="BM255" s="10"/>
      <c r="BN255" s="12"/>
      <c r="BO255" s="12"/>
    </row>
    <row r="256" spans="1:67" ht="13.5" customHeight="1" x14ac:dyDescent="0.35">
      <c r="A256" s="25">
        <f t="shared" si="0"/>
        <v>254</v>
      </c>
      <c r="B256" s="144">
        <v>46285</v>
      </c>
      <c r="C256" s="54" t="s">
        <v>3875</v>
      </c>
      <c r="D256" s="54" t="s">
        <v>257</v>
      </c>
      <c r="E256" s="54" t="s">
        <v>888</v>
      </c>
      <c r="F256" s="54">
        <v>1</v>
      </c>
      <c r="G256" s="54" t="s">
        <v>65</v>
      </c>
      <c r="H256" s="54" t="str">
        <f t="shared" si="1"/>
        <v>DONE</v>
      </c>
      <c r="I256" s="54" t="s">
        <v>1127</v>
      </c>
      <c r="J256" s="58" t="s">
        <v>166</v>
      </c>
      <c r="K256" s="58" t="s">
        <v>167</v>
      </c>
      <c r="L256" s="60">
        <v>18049</v>
      </c>
      <c r="M256" s="71"/>
      <c r="N256" s="54" t="s">
        <v>118</v>
      </c>
      <c r="O256" s="58" t="s">
        <v>91</v>
      </c>
      <c r="P256" s="64" t="s">
        <v>86</v>
      </c>
      <c r="Q256" s="64" t="s">
        <v>2137</v>
      </c>
      <c r="R256" s="204">
        <v>200001151928</v>
      </c>
      <c r="S256" s="66">
        <v>46293</v>
      </c>
      <c r="T256" s="66" t="str">
        <f t="shared" si="2"/>
        <v>DONE</v>
      </c>
      <c r="U256" s="205"/>
      <c r="V256" s="71">
        <v>9200115429</v>
      </c>
      <c r="W256" s="25">
        <v>52002</v>
      </c>
      <c r="X256" s="69">
        <v>46304</v>
      </c>
      <c r="Y256" s="69" t="str">
        <f t="shared" si="3"/>
        <v>DONE</v>
      </c>
      <c r="Z256" s="25">
        <v>56348</v>
      </c>
      <c r="AA256" s="69">
        <v>46311</v>
      </c>
      <c r="AB256" s="25"/>
      <c r="AC256" s="71"/>
      <c r="AD256" s="222"/>
      <c r="AE256" s="222"/>
      <c r="AF256" s="69"/>
      <c r="AG256" s="169"/>
      <c r="AH256" s="170"/>
      <c r="AI256" s="77"/>
      <c r="AJ256" s="80"/>
      <c r="AK256" s="80"/>
      <c r="AL256" s="82"/>
      <c r="AM256" s="82"/>
      <c r="AN256" s="82"/>
      <c r="AO256" s="82"/>
      <c r="AP256" s="82"/>
      <c r="AQ256" s="82"/>
      <c r="AR256" s="137"/>
      <c r="AS256" s="83"/>
      <c r="AT256" s="85"/>
      <c r="AU256" s="84"/>
      <c r="AV256" s="85"/>
      <c r="AW256" s="86"/>
      <c r="AX256" s="85"/>
      <c r="AY256" s="86"/>
      <c r="AZ256" s="171"/>
      <c r="BA256" s="85"/>
      <c r="BB256" s="85"/>
      <c r="BC256" s="90"/>
      <c r="BD256" s="90"/>
      <c r="BE256" s="85"/>
      <c r="BF256" s="22"/>
      <c r="BG256" s="22"/>
      <c r="BH256" s="10"/>
      <c r="BI256" s="10"/>
      <c r="BJ256" s="10"/>
      <c r="BK256" s="10"/>
      <c r="BL256" s="10"/>
      <c r="BM256" s="10"/>
      <c r="BN256" s="12"/>
      <c r="BO256" s="12"/>
    </row>
    <row r="257" spans="1:67" ht="13.5" customHeight="1" x14ac:dyDescent="0.35">
      <c r="A257" s="25">
        <f t="shared" si="0"/>
        <v>255</v>
      </c>
      <c r="B257" s="144">
        <v>46285</v>
      </c>
      <c r="C257" s="54" t="s">
        <v>3875</v>
      </c>
      <c r="D257" s="54" t="s">
        <v>136</v>
      </c>
      <c r="E257" s="54" t="s">
        <v>137</v>
      </c>
      <c r="F257" s="54">
        <v>1</v>
      </c>
      <c r="G257" s="54" t="s">
        <v>65</v>
      </c>
      <c r="H257" s="54" t="str">
        <f t="shared" si="1"/>
        <v>DONE</v>
      </c>
      <c r="I257" s="54" t="s">
        <v>1127</v>
      </c>
      <c r="J257" s="58" t="s">
        <v>166</v>
      </c>
      <c r="K257" s="58" t="s">
        <v>167</v>
      </c>
      <c r="L257" s="60">
        <v>18049</v>
      </c>
      <c r="M257" s="71"/>
      <c r="N257" s="54" t="s">
        <v>118</v>
      </c>
      <c r="O257" s="58" t="s">
        <v>91</v>
      </c>
      <c r="P257" s="64" t="s">
        <v>86</v>
      </c>
      <c r="Q257" s="64" t="s">
        <v>2137</v>
      </c>
      <c r="R257" s="204">
        <v>200001151928</v>
      </c>
      <c r="S257" s="66">
        <v>46293</v>
      </c>
      <c r="T257" s="66" t="str">
        <f t="shared" si="2"/>
        <v>DONE</v>
      </c>
      <c r="U257" s="205"/>
      <c r="V257" s="71">
        <v>9200115429</v>
      </c>
      <c r="W257" s="25">
        <v>52002</v>
      </c>
      <c r="X257" s="69">
        <v>46304</v>
      </c>
      <c r="Y257" s="69" t="str">
        <f t="shared" si="3"/>
        <v>DONE</v>
      </c>
      <c r="Z257" s="25">
        <v>56348</v>
      </c>
      <c r="AA257" s="69">
        <v>46311</v>
      </c>
      <c r="AB257" s="25"/>
      <c r="AC257" s="71"/>
      <c r="AD257" s="222"/>
      <c r="AE257" s="222"/>
      <c r="AF257" s="69"/>
      <c r="AG257" s="169"/>
      <c r="AH257" s="170"/>
      <c r="AI257" s="77"/>
      <c r="AJ257" s="80"/>
      <c r="AK257" s="80"/>
      <c r="AL257" s="82"/>
      <c r="AM257" s="82"/>
      <c r="AN257" s="82"/>
      <c r="AO257" s="82"/>
      <c r="AP257" s="82"/>
      <c r="AQ257" s="82"/>
      <c r="AR257" s="137"/>
      <c r="AS257" s="83"/>
      <c r="AT257" s="85"/>
      <c r="AU257" s="84"/>
      <c r="AV257" s="85"/>
      <c r="AW257" s="86"/>
      <c r="AX257" s="85"/>
      <c r="AY257" s="86"/>
      <c r="AZ257" s="171"/>
      <c r="BA257" s="85"/>
      <c r="BB257" s="85"/>
      <c r="BC257" s="90"/>
      <c r="BD257" s="90"/>
      <c r="BE257" s="85"/>
      <c r="BF257" s="22"/>
      <c r="BG257" s="22"/>
      <c r="BH257" s="10"/>
      <c r="BI257" s="10"/>
      <c r="BJ257" s="10"/>
      <c r="BK257" s="10"/>
      <c r="BL257" s="10"/>
      <c r="BM257" s="10"/>
      <c r="BN257" s="12"/>
      <c r="BO257" s="12"/>
    </row>
    <row r="258" spans="1:67" ht="13.5" customHeight="1" x14ac:dyDescent="0.35">
      <c r="A258" s="25">
        <f t="shared" ref="A258:A428" si="18">IF(C258=0,"",ROW()-ROW($A$2))</f>
        <v>256</v>
      </c>
      <c r="B258" s="144">
        <v>46285</v>
      </c>
      <c r="C258" s="54" t="s">
        <v>3876</v>
      </c>
      <c r="D258" s="54" t="s">
        <v>163</v>
      </c>
      <c r="E258" s="54" t="s">
        <v>164</v>
      </c>
      <c r="F258" s="54">
        <v>2</v>
      </c>
      <c r="G258" s="54" t="s">
        <v>65</v>
      </c>
      <c r="H258" s="54" t="str">
        <f t="shared" ref="H258:H428" si="19">IF(C258=0,"",IF(R258&gt;0,"DONE","WAITING"))</f>
        <v>DONE</v>
      </c>
      <c r="I258" s="54" t="s">
        <v>1392</v>
      </c>
      <c r="J258" s="58" t="s">
        <v>443</v>
      </c>
      <c r="K258" s="58" t="s">
        <v>79</v>
      </c>
      <c r="L258" s="60"/>
      <c r="M258" s="71"/>
      <c r="N258" s="54" t="s">
        <v>161</v>
      </c>
      <c r="O258" s="58" t="s">
        <v>85</v>
      </c>
      <c r="P258" s="64" t="s">
        <v>2696</v>
      </c>
      <c r="Q258" s="64" t="s">
        <v>2541</v>
      </c>
      <c r="R258" s="204">
        <v>200001152562</v>
      </c>
      <c r="S258" s="66">
        <v>46300</v>
      </c>
      <c r="T258" s="66" t="str">
        <f t="shared" ref="T258:T428" si="20">IF(C258=0,"",IF(ISBLANK(S258),"WAITING","DONE"))</f>
        <v>DONE</v>
      </c>
      <c r="U258" s="205"/>
      <c r="V258" s="71">
        <v>9200116551</v>
      </c>
      <c r="W258" s="25">
        <v>52143</v>
      </c>
      <c r="X258" s="69">
        <v>46308</v>
      </c>
      <c r="Y258" s="69" t="str">
        <f t="shared" ref="Y258:Y428" si="21">IF(C258=0,"",IF(V258&gt;0,"DONE","WAITING"))</f>
        <v>DONE</v>
      </c>
      <c r="Z258" s="69"/>
      <c r="AA258" s="169"/>
      <c r="AB258" s="25"/>
      <c r="AC258" s="71"/>
      <c r="AD258" s="222"/>
      <c r="AE258" s="222"/>
      <c r="AF258" s="69"/>
      <c r="AG258" s="169"/>
      <c r="AH258" s="170"/>
      <c r="AI258" s="77"/>
      <c r="AJ258" s="80"/>
      <c r="AK258" s="80"/>
      <c r="AL258" s="82"/>
      <c r="AM258" s="82"/>
      <c r="AN258" s="82"/>
      <c r="AO258" s="82"/>
      <c r="AP258" s="82"/>
      <c r="AQ258" s="82"/>
      <c r="AR258" s="137"/>
      <c r="AS258" s="83"/>
      <c r="AT258" s="85"/>
      <c r="AU258" s="84"/>
      <c r="AV258" s="85"/>
      <c r="AW258" s="86"/>
      <c r="AX258" s="85"/>
      <c r="AY258" s="86"/>
      <c r="AZ258" s="171"/>
      <c r="BA258" s="85"/>
      <c r="BB258" s="85"/>
      <c r="BC258" s="90"/>
      <c r="BD258" s="90"/>
      <c r="BE258" s="85"/>
      <c r="BF258" s="22"/>
      <c r="BG258" s="22"/>
      <c r="BH258" s="10"/>
      <c r="BI258" s="10"/>
      <c r="BJ258" s="10"/>
      <c r="BK258" s="10"/>
      <c r="BL258" s="10"/>
      <c r="BM258" s="10"/>
      <c r="BN258" s="12"/>
      <c r="BO258" s="12"/>
    </row>
    <row r="259" spans="1:67" ht="13.5" customHeight="1" x14ac:dyDescent="0.35">
      <c r="A259" s="25">
        <f t="shared" si="18"/>
        <v>257</v>
      </c>
      <c r="B259" s="144">
        <v>46286</v>
      </c>
      <c r="C259" s="54" t="s">
        <v>3877</v>
      </c>
      <c r="D259" s="54" t="s">
        <v>251</v>
      </c>
      <c r="E259" s="54" t="s">
        <v>116</v>
      </c>
      <c r="F259" s="54">
        <v>1</v>
      </c>
      <c r="G259" s="54" t="s">
        <v>65</v>
      </c>
      <c r="H259" s="54" t="str">
        <f t="shared" si="19"/>
        <v>DONE</v>
      </c>
      <c r="I259" s="54" t="s">
        <v>2175</v>
      </c>
      <c r="J259" s="62" t="s">
        <v>73</v>
      </c>
      <c r="K259" s="62" t="s">
        <v>73</v>
      </c>
      <c r="L259" s="60">
        <v>10009</v>
      </c>
      <c r="M259" s="71"/>
      <c r="N259" s="54" t="s">
        <v>118</v>
      </c>
      <c r="O259" s="58" t="s">
        <v>91</v>
      </c>
      <c r="P259" s="64" t="s">
        <v>2770</v>
      </c>
      <c r="Q259" s="64" t="s">
        <v>87</v>
      </c>
      <c r="R259" s="204">
        <v>200001151874</v>
      </c>
      <c r="S259" s="66">
        <v>46293</v>
      </c>
      <c r="T259" s="66" t="str">
        <f t="shared" si="20"/>
        <v>DONE</v>
      </c>
      <c r="U259" s="205"/>
      <c r="V259" s="71">
        <v>9200115414</v>
      </c>
      <c r="W259" s="25">
        <v>51987</v>
      </c>
      <c r="X259" s="69">
        <v>46304</v>
      </c>
      <c r="Y259" s="69" t="str">
        <f t="shared" si="21"/>
        <v>DONE</v>
      </c>
      <c r="Z259" s="25">
        <v>56366</v>
      </c>
      <c r="AA259" s="69">
        <v>46311</v>
      </c>
      <c r="AB259" s="25"/>
      <c r="AC259" s="71"/>
      <c r="AD259" s="222"/>
      <c r="AE259" s="222"/>
      <c r="AF259" s="69"/>
      <c r="AG259" s="169"/>
      <c r="AH259" s="170"/>
      <c r="AI259" s="77"/>
      <c r="AJ259" s="80"/>
      <c r="AK259" s="80"/>
      <c r="AL259" s="82"/>
      <c r="AM259" s="82"/>
      <c r="AN259" s="82"/>
      <c r="AO259" s="82"/>
      <c r="AP259" s="82"/>
      <c r="AQ259" s="82"/>
      <c r="AR259" s="137"/>
      <c r="AS259" s="83"/>
      <c r="AT259" s="85"/>
      <c r="AU259" s="84"/>
      <c r="AV259" s="85"/>
      <c r="AW259" s="86"/>
      <c r="AX259" s="85"/>
      <c r="AY259" s="86"/>
      <c r="AZ259" s="171"/>
      <c r="BA259" s="85"/>
      <c r="BB259" s="85"/>
      <c r="BC259" s="90"/>
      <c r="BD259" s="90"/>
      <c r="BE259" s="85"/>
      <c r="BF259" s="22"/>
      <c r="BG259" s="22"/>
      <c r="BH259" s="10"/>
      <c r="BI259" s="10"/>
      <c r="BJ259" s="10"/>
      <c r="BK259" s="10"/>
      <c r="BL259" s="10"/>
      <c r="BM259" s="10"/>
      <c r="BN259" s="12"/>
      <c r="BO259" s="12"/>
    </row>
    <row r="260" spans="1:67" ht="13.5" customHeight="1" x14ac:dyDescent="0.35">
      <c r="A260" s="25">
        <f t="shared" si="18"/>
        <v>258</v>
      </c>
      <c r="B260" s="152">
        <v>46286</v>
      </c>
      <c r="C260" s="54" t="s">
        <v>3877</v>
      </c>
      <c r="D260" s="54" t="s">
        <v>67</v>
      </c>
      <c r="E260" s="54" t="s">
        <v>69</v>
      </c>
      <c r="F260" s="54">
        <v>1</v>
      </c>
      <c r="G260" s="54" t="s">
        <v>65</v>
      </c>
      <c r="H260" s="54" t="str">
        <f t="shared" si="19"/>
        <v>DONE</v>
      </c>
      <c r="I260" s="54" t="s">
        <v>2175</v>
      </c>
      <c r="J260" s="62" t="s">
        <v>73</v>
      </c>
      <c r="K260" s="62" t="s">
        <v>73</v>
      </c>
      <c r="L260" s="60">
        <v>10009</v>
      </c>
      <c r="M260" s="71"/>
      <c r="N260" s="54" t="s">
        <v>118</v>
      </c>
      <c r="O260" s="58" t="s">
        <v>91</v>
      </c>
      <c r="P260" s="64" t="s">
        <v>2770</v>
      </c>
      <c r="Q260" s="64" t="s">
        <v>87</v>
      </c>
      <c r="R260" s="204">
        <v>200001151874</v>
      </c>
      <c r="S260" s="66">
        <v>46293</v>
      </c>
      <c r="T260" s="66" t="str">
        <f t="shared" si="20"/>
        <v>DONE</v>
      </c>
      <c r="U260" s="205"/>
      <c r="V260" s="71">
        <v>9200115414</v>
      </c>
      <c r="W260" s="25">
        <v>51987</v>
      </c>
      <c r="X260" s="69">
        <v>46304</v>
      </c>
      <c r="Y260" s="69" t="str">
        <f t="shared" si="21"/>
        <v>DONE</v>
      </c>
      <c r="Z260" s="25">
        <v>56366</v>
      </c>
      <c r="AA260" s="69">
        <v>46311</v>
      </c>
      <c r="AB260" s="25"/>
      <c r="AC260" s="71"/>
      <c r="AD260" s="222"/>
      <c r="AE260" s="222"/>
      <c r="AF260" s="69"/>
      <c r="AG260" s="169"/>
      <c r="AH260" s="170"/>
      <c r="AI260" s="77"/>
      <c r="AJ260" s="80"/>
      <c r="AK260" s="80"/>
      <c r="AL260" s="82"/>
      <c r="AM260" s="82"/>
      <c r="AN260" s="82"/>
      <c r="AO260" s="82"/>
      <c r="AP260" s="82"/>
      <c r="AQ260" s="82"/>
      <c r="AR260" s="137"/>
      <c r="AS260" s="83"/>
      <c r="AT260" s="85"/>
      <c r="AU260" s="84"/>
      <c r="AV260" s="85"/>
      <c r="AW260" s="86"/>
      <c r="AX260" s="85"/>
      <c r="AY260" s="86"/>
      <c r="AZ260" s="171"/>
      <c r="BA260" s="85"/>
      <c r="BB260" s="85"/>
      <c r="BC260" s="90"/>
      <c r="BD260" s="90"/>
      <c r="BE260" s="85"/>
      <c r="BF260" s="22"/>
      <c r="BG260" s="22"/>
      <c r="BH260" s="10"/>
      <c r="BI260" s="10"/>
      <c r="BJ260" s="10"/>
      <c r="BK260" s="10"/>
      <c r="BL260" s="10"/>
      <c r="BM260" s="10"/>
      <c r="BN260" s="12"/>
      <c r="BO260" s="12"/>
    </row>
    <row r="261" spans="1:67" ht="13.5" customHeight="1" x14ac:dyDescent="0.35">
      <c r="A261" s="25">
        <f t="shared" si="18"/>
        <v>259</v>
      </c>
      <c r="B261" s="152">
        <v>46286</v>
      </c>
      <c r="C261" s="54" t="s">
        <v>3877</v>
      </c>
      <c r="D261" s="54" t="s">
        <v>1164</v>
      </c>
      <c r="E261" s="54" t="s">
        <v>1165</v>
      </c>
      <c r="F261" s="54">
        <v>1</v>
      </c>
      <c r="G261" s="54" t="s">
        <v>65</v>
      </c>
      <c r="H261" s="54" t="str">
        <f t="shared" si="19"/>
        <v>DONE</v>
      </c>
      <c r="I261" s="54" t="s">
        <v>2175</v>
      </c>
      <c r="J261" s="62" t="s">
        <v>73</v>
      </c>
      <c r="K261" s="62" t="s">
        <v>73</v>
      </c>
      <c r="L261" s="60">
        <v>10009</v>
      </c>
      <c r="M261" s="71"/>
      <c r="N261" s="54" t="s">
        <v>118</v>
      </c>
      <c r="O261" s="58" t="s">
        <v>91</v>
      </c>
      <c r="P261" s="64" t="s">
        <v>2770</v>
      </c>
      <c r="Q261" s="64" t="s">
        <v>87</v>
      </c>
      <c r="R261" s="204">
        <v>200001151874</v>
      </c>
      <c r="S261" s="66">
        <v>46293</v>
      </c>
      <c r="T261" s="66" t="str">
        <f t="shared" si="20"/>
        <v>DONE</v>
      </c>
      <c r="U261" s="205"/>
      <c r="V261" s="71">
        <v>9200115414</v>
      </c>
      <c r="W261" s="25">
        <v>51987</v>
      </c>
      <c r="X261" s="69">
        <v>46304</v>
      </c>
      <c r="Y261" s="69" t="str">
        <f t="shared" si="21"/>
        <v>DONE</v>
      </c>
      <c r="Z261" s="25">
        <v>56366</v>
      </c>
      <c r="AA261" s="69">
        <v>46311</v>
      </c>
      <c r="AB261" s="25"/>
      <c r="AC261" s="71"/>
      <c r="AD261" s="222"/>
      <c r="AE261" s="222"/>
      <c r="AF261" s="69"/>
      <c r="AG261" s="169"/>
      <c r="AH261" s="170"/>
      <c r="AI261" s="77"/>
      <c r="AJ261" s="80"/>
      <c r="AK261" s="80"/>
      <c r="AL261" s="82"/>
      <c r="AM261" s="82"/>
      <c r="AN261" s="82"/>
      <c r="AO261" s="82"/>
      <c r="AP261" s="82"/>
      <c r="AQ261" s="82"/>
      <c r="AR261" s="137"/>
      <c r="AS261" s="83"/>
      <c r="AT261" s="85"/>
      <c r="AU261" s="84"/>
      <c r="AV261" s="85"/>
      <c r="AW261" s="86"/>
      <c r="AX261" s="85"/>
      <c r="AY261" s="86"/>
      <c r="AZ261" s="171"/>
      <c r="BA261" s="85"/>
      <c r="BB261" s="85"/>
      <c r="BC261" s="90"/>
      <c r="BD261" s="90"/>
      <c r="BE261" s="85"/>
      <c r="BF261" s="22"/>
      <c r="BG261" s="22"/>
      <c r="BH261" s="10"/>
      <c r="BI261" s="10"/>
      <c r="BJ261" s="10"/>
      <c r="BK261" s="10"/>
      <c r="BL261" s="10"/>
      <c r="BM261" s="10"/>
      <c r="BN261" s="12"/>
      <c r="BO261" s="12"/>
    </row>
    <row r="262" spans="1:67" ht="13.5" customHeight="1" x14ac:dyDescent="0.35">
      <c r="A262" s="25">
        <f t="shared" si="18"/>
        <v>260</v>
      </c>
      <c r="B262" s="152">
        <v>46286</v>
      </c>
      <c r="C262" s="54" t="s">
        <v>3877</v>
      </c>
      <c r="D262" s="54" t="s">
        <v>153</v>
      </c>
      <c r="E262" s="54" t="s">
        <v>829</v>
      </c>
      <c r="F262" s="54">
        <v>1</v>
      </c>
      <c r="G262" s="54" t="s">
        <v>65</v>
      </c>
      <c r="H262" s="54" t="str">
        <f t="shared" si="19"/>
        <v>DONE</v>
      </c>
      <c r="I262" s="54" t="s">
        <v>2175</v>
      </c>
      <c r="J262" s="62" t="s">
        <v>73</v>
      </c>
      <c r="K262" s="62" t="s">
        <v>73</v>
      </c>
      <c r="L262" s="60">
        <v>10009</v>
      </c>
      <c r="M262" s="71"/>
      <c r="N262" s="54" t="s">
        <v>118</v>
      </c>
      <c r="O262" s="58" t="s">
        <v>91</v>
      </c>
      <c r="P262" s="64" t="s">
        <v>2770</v>
      </c>
      <c r="Q262" s="64" t="s">
        <v>87</v>
      </c>
      <c r="R262" s="204">
        <v>200001151874</v>
      </c>
      <c r="S262" s="66">
        <v>46293</v>
      </c>
      <c r="T262" s="66" t="str">
        <f t="shared" si="20"/>
        <v>DONE</v>
      </c>
      <c r="U262" s="205"/>
      <c r="V262" s="71">
        <v>9200115414</v>
      </c>
      <c r="W262" s="25">
        <v>51987</v>
      </c>
      <c r="X262" s="69">
        <v>46304</v>
      </c>
      <c r="Y262" s="69" t="str">
        <f t="shared" si="21"/>
        <v>DONE</v>
      </c>
      <c r="Z262" s="25">
        <v>56366</v>
      </c>
      <c r="AA262" s="69">
        <v>46311</v>
      </c>
      <c r="AB262" s="25"/>
      <c r="AC262" s="71"/>
      <c r="AD262" s="222"/>
      <c r="AE262" s="222"/>
      <c r="AF262" s="69"/>
      <c r="AG262" s="169"/>
      <c r="AH262" s="170"/>
      <c r="AI262" s="77"/>
      <c r="AJ262" s="80"/>
      <c r="AK262" s="80"/>
      <c r="AL262" s="82"/>
      <c r="AM262" s="82"/>
      <c r="AN262" s="82"/>
      <c r="AO262" s="82"/>
      <c r="AP262" s="82"/>
      <c r="AQ262" s="82"/>
      <c r="AR262" s="137"/>
      <c r="AS262" s="83"/>
      <c r="AT262" s="85"/>
      <c r="AU262" s="84"/>
      <c r="AV262" s="85"/>
      <c r="AW262" s="86"/>
      <c r="AX262" s="85"/>
      <c r="AY262" s="86"/>
      <c r="AZ262" s="171"/>
      <c r="BA262" s="85"/>
      <c r="BB262" s="85"/>
      <c r="BC262" s="90"/>
      <c r="BD262" s="90"/>
      <c r="BE262" s="85"/>
      <c r="BF262" s="22"/>
      <c r="BG262" s="22"/>
      <c r="BH262" s="10"/>
      <c r="BI262" s="10"/>
      <c r="BJ262" s="10"/>
      <c r="BK262" s="10"/>
      <c r="BL262" s="10"/>
      <c r="BM262" s="10"/>
      <c r="BN262" s="12"/>
      <c r="BO262" s="12"/>
    </row>
    <row r="263" spans="1:67" ht="13.5" customHeight="1" x14ac:dyDescent="0.35">
      <c r="A263" s="25">
        <f t="shared" si="18"/>
        <v>261</v>
      </c>
      <c r="B263" s="152">
        <v>46286</v>
      </c>
      <c r="C263" s="54" t="s">
        <v>3877</v>
      </c>
      <c r="D263" s="54" t="s">
        <v>174</v>
      </c>
      <c r="E263" s="54" t="s">
        <v>175</v>
      </c>
      <c r="F263" s="54">
        <v>2</v>
      </c>
      <c r="G263" s="54" t="s">
        <v>65</v>
      </c>
      <c r="H263" s="54" t="str">
        <f t="shared" si="19"/>
        <v>DONE</v>
      </c>
      <c r="I263" s="54" t="s">
        <v>2175</v>
      </c>
      <c r="J263" s="62" t="s">
        <v>73</v>
      </c>
      <c r="K263" s="62" t="s">
        <v>73</v>
      </c>
      <c r="L263" s="60">
        <v>10009</v>
      </c>
      <c r="M263" s="71"/>
      <c r="N263" s="54" t="s">
        <v>118</v>
      </c>
      <c r="O263" s="58" t="s">
        <v>91</v>
      </c>
      <c r="P263" s="64" t="s">
        <v>2770</v>
      </c>
      <c r="Q263" s="64" t="s">
        <v>87</v>
      </c>
      <c r="R263" s="204">
        <v>200001151874</v>
      </c>
      <c r="S263" s="66">
        <v>46293</v>
      </c>
      <c r="T263" s="66" t="str">
        <f t="shared" si="20"/>
        <v>DONE</v>
      </c>
      <c r="U263" s="205"/>
      <c r="V263" s="71">
        <v>9200115414</v>
      </c>
      <c r="W263" s="25">
        <v>51987</v>
      </c>
      <c r="X263" s="69">
        <v>46304</v>
      </c>
      <c r="Y263" s="69" t="str">
        <f t="shared" si="21"/>
        <v>DONE</v>
      </c>
      <c r="Z263" s="25">
        <v>56366</v>
      </c>
      <c r="AA263" s="69">
        <v>46311</v>
      </c>
      <c r="AB263" s="25"/>
      <c r="AC263" s="71"/>
      <c r="AD263" s="222"/>
      <c r="AE263" s="222"/>
      <c r="AF263" s="69"/>
      <c r="AG263" s="169"/>
      <c r="AH263" s="170"/>
      <c r="AI263" s="77"/>
      <c r="AJ263" s="80"/>
      <c r="AK263" s="80"/>
      <c r="AL263" s="82"/>
      <c r="AM263" s="82"/>
      <c r="AN263" s="82"/>
      <c r="AO263" s="82"/>
      <c r="AP263" s="82"/>
      <c r="AQ263" s="82"/>
      <c r="AR263" s="137"/>
      <c r="AS263" s="83"/>
      <c r="AT263" s="85"/>
      <c r="AU263" s="84"/>
      <c r="AV263" s="85"/>
      <c r="AW263" s="86"/>
      <c r="AX263" s="85"/>
      <c r="AY263" s="86"/>
      <c r="AZ263" s="171"/>
      <c r="BA263" s="85"/>
      <c r="BB263" s="85"/>
      <c r="BC263" s="90"/>
      <c r="BD263" s="90"/>
      <c r="BE263" s="85"/>
      <c r="BF263" s="22"/>
      <c r="BG263" s="22"/>
      <c r="BH263" s="10"/>
      <c r="BI263" s="10"/>
      <c r="BJ263" s="10"/>
      <c r="BK263" s="10"/>
      <c r="BL263" s="10"/>
      <c r="BM263" s="10"/>
      <c r="BN263" s="12"/>
      <c r="BO263" s="12"/>
    </row>
    <row r="264" spans="1:67" ht="13.5" customHeight="1" x14ac:dyDescent="0.35">
      <c r="A264" s="25">
        <f t="shared" si="18"/>
        <v>262</v>
      </c>
      <c r="B264" s="152">
        <v>46286</v>
      </c>
      <c r="C264" s="54" t="s">
        <v>3877</v>
      </c>
      <c r="D264" s="54" t="s">
        <v>136</v>
      </c>
      <c r="E264" s="54" t="s">
        <v>137</v>
      </c>
      <c r="F264" s="54">
        <v>1</v>
      </c>
      <c r="G264" s="54" t="s">
        <v>65</v>
      </c>
      <c r="H264" s="54" t="str">
        <f t="shared" si="19"/>
        <v>DONE</v>
      </c>
      <c r="I264" s="54" t="s">
        <v>2175</v>
      </c>
      <c r="J264" s="62" t="s">
        <v>73</v>
      </c>
      <c r="K264" s="62" t="s">
        <v>73</v>
      </c>
      <c r="L264" s="60">
        <v>10009</v>
      </c>
      <c r="M264" s="71"/>
      <c r="N264" s="54" t="s">
        <v>118</v>
      </c>
      <c r="O264" s="58" t="s">
        <v>91</v>
      </c>
      <c r="P264" s="64" t="s">
        <v>2770</v>
      </c>
      <c r="Q264" s="64" t="s">
        <v>87</v>
      </c>
      <c r="R264" s="204">
        <v>200001151874</v>
      </c>
      <c r="S264" s="66">
        <v>46293</v>
      </c>
      <c r="T264" s="66" t="str">
        <f t="shared" si="20"/>
        <v>DONE</v>
      </c>
      <c r="U264" s="205"/>
      <c r="V264" s="71">
        <v>9200115414</v>
      </c>
      <c r="W264" s="25">
        <v>51987</v>
      </c>
      <c r="X264" s="69">
        <v>46304</v>
      </c>
      <c r="Y264" s="69" t="str">
        <f t="shared" si="21"/>
        <v>DONE</v>
      </c>
      <c r="Z264" s="25">
        <v>56366</v>
      </c>
      <c r="AA264" s="69">
        <v>46311</v>
      </c>
      <c r="AB264" s="25"/>
      <c r="AC264" s="71"/>
      <c r="AD264" s="222"/>
      <c r="AE264" s="222"/>
      <c r="AF264" s="69"/>
      <c r="AG264" s="169"/>
      <c r="AH264" s="170"/>
      <c r="AI264" s="77"/>
      <c r="AJ264" s="80"/>
      <c r="AK264" s="80"/>
      <c r="AL264" s="82"/>
      <c r="AM264" s="82"/>
      <c r="AN264" s="82"/>
      <c r="AO264" s="82"/>
      <c r="AP264" s="82"/>
      <c r="AQ264" s="82"/>
      <c r="AR264" s="137"/>
      <c r="AS264" s="83"/>
      <c r="AT264" s="85"/>
      <c r="AU264" s="84"/>
      <c r="AV264" s="85"/>
      <c r="AW264" s="86"/>
      <c r="AX264" s="85"/>
      <c r="AY264" s="86"/>
      <c r="AZ264" s="171"/>
      <c r="BA264" s="85"/>
      <c r="BB264" s="85"/>
      <c r="BC264" s="90"/>
      <c r="BD264" s="90"/>
      <c r="BE264" s="85"/>
      <c r="BF264" s="22"/>
      <c r="BG264" s="22"/>
      <c r="BH264" s="10"/>
      <c r="BI264" s="10"/>
      <c r="BJ264" s="10"/>
      <c r="BK264" s="10"/>
      <c r="BL264" s="10"/>
      <c r="BM264" s="10"/>
      <c r="BN264" s="12"/>
      <c r="BO264" s="12"/>
    </row>
    <row r="265" spans="1:67" ht="13.5" customHeight="1" x14ac:dyDescent="0.35">
      <c r="A265" s="25">
        <f t="shared" si="18"/>
        <v>263</v>
      </c>
      <c r="B265" s="152">
        <v>46286</v>
      </c>
      <c r="C265" s="54" t="s">
        <v>3878</v>
      </c>
      <c r="D265" s="54" t="s">
        <v>177</v>
      </c>
      <c r="E265" s="54" t="s">
        <v>178</v>
      </c>
      <c r="F265" s="54">
        <v>1</v>
      </c>
      <c r="G265" s="54" t="s">
        <v>65</v>
      </c>
      <c r="H265" s="54" t="str">
        <f t="shared" si="19"/>
        <v>DONE</v>
      </c>
      <c r="I265" s="54" t="s">
        <v>2175</v>
      </c>
      <c r="J265" s="62" t="s">
        <v>73</v>
      </c>
      <c r="K265" s="62" t="s">
        <v>73</v>
      </c>
      <c r="L265" s="60">
        <v>10009</v>
      </c>
      <c r="M265" s="71"/>
      <c r="N265" s="54" t="s">
        <v>118</v>
      </c>
      <c r="O265" s="58" t="s">
        <v>91</v>
      </c>
      <c r="P265" s="64" t="s">
        <v>2770</v>
      </c>
      <c r="Q265" s="64" t="s">
        <v>87</v>
      </c>
      <c r="R265" s="204">
        <v>200001151878</v>
      </c>
      <c r="S265" s="66">
        <v>46293</v>
      </c>
      <c r="T265" s="66" t="str">
        <f t="shared" si="20"/>
        <v>DONE</v>
      </c>
      <c r="U265" s="205"/>
      <c r="V265" s="71">
        <v>9200115419</v>
      </c>
      <c r="W265" s="25">
        <v>51993</v>
      </c>
      <c r="X265" s="69">
        <v>46304</v>
      </c>
      <c r="Y265" s="69" t="str">
        <f t="shared" si="21"/>
        <v>DONE</v>
      </c>
      <c r="Z265" s="25">
        <v>56359</v>
      </c>
      <c r="AA265" s="69">
        <v>46311</v>
      </c>
      <c r="AB265" s="25"/>
      <c r="AC265" s="71"/>
      <c r="AD265" s="222"/>
      <c r="AE265" s="222"/>
      <c r="AF265" s="69"/>
      <c r="AG265" s="169"/>
      <c r="AH265" s="170"/>
      <c r="AI265" s="77"/>
      <c r="AJ265" s="80"/>
      <c r="AK265" s="80"/>
      <c r="AL265" s="82"/>
      <c r="AM265" s="82"/>
      <c r="AN265" s="82"/>
      <c r="AO265" s="82"/>
      <c r="AP265" s="82"/>
      <c r="AQ265" s="82"/>
      <c r="AR265" s="137"/>
      <c r="AS265" s="83"/>
      <c r="AT265" s="85"/>
      <c r="AU265" s="84"/>
      <c r="AV265" s="85"/>
      <c r="AW265" s="86"/>
      <c r="AX265" s="85"/>
      <c r="AY265" s="86"/>
      <c r="AZ265" s="171"/>
      <c r="BA265" s="85"/>
      <c r="BB265" s="85"/>
      <c r="BC265" s="90"/>
      <c r="BD265" s="90"/>
      <c r="BE265" s="85"/>
      <c r="BF265" s="22"/>
      <c r="BG265" s="22"/>
      <c r="BH265" s="10"/>
      <c r="BI265" s="10"/>
      <c r="BJ265" s="10"/>
      <c r="BK265" s="10"/>
      <c r="BL265" s="10"/>
      <c r="BM265" s="10"/>
      <c r="BN265" s="12"/>
      <c r="BO265" s="12"/>
    </row>
    <row r="266" spans="1:67" ht="13.5" customHeight="1" x14ac:dyDescent="0.35">
      <c r="A266" s="25">
        <f t="shared" si="18"/>
        <v>264</v>
      </c>
      <c r="B266" s="152">
        <v>46286</v>
      </c>
      <c r="C266" s="54" t="s">
        <v>3880</v>
      </c>
      <c r="D266" s="54" t="s">
        <v>163</v>
      </c>
      <c r="E266" s="54" t="s">
        <v>164</v>
      </c>
      <c r="F266" s="54">
        <v>2</v>
      </c>
      <c r="G266" s="54" t="s">
        <v>65</v>
      </c>
      <c r="H266" s="54" t="str">
        <f t="shared" si="19"/>
        <v>DONE</v>
      </c>
      <c r="I266" s="54" t="s">
        <v>880</v>
      </c>
      <c r="J266" s="58" t="s">
        <v>180</v>
      </c>
      <c r="K266" s="58" t="s">
        <v>79</v>
      </c>
      <c r="L266" s="60"/>
      <c r="M266" s="71"/>
      <c r="N266" s="54" t="s">
        <v>161</v>
      </c>
      <c r="O266" s="58" t="s">
        <v>91</v>
      </c>
      <c r="P266" s="64" t="s">
        <v>2696</v>
      </c>
      <c r="Q266" s="64" t="s">
        <v>543</v>
      </c>
      <c r="R266" s="204">
        <v>200001151881</v>
      </c>
      <c r="S266" s="66">
        <v>46293</v>
      </c>
      <c r="T266" s="66" t="str">
        <f t="shared" si="20"/>
        <v>DONE</v>
      </c>
      <c r="U266" s="205"/>
      <c r="V266" s="71">
        <v>9200115407</v>
      </c>
      <c r="W266" s="25">
        <v>51975</v>
      </c>
      <c r="X266" s="69">
        <v>46304</v>
      </c>
      <c r="Y266" s="69" t="str">
        <f t="shared" si="21"/>
        <v>DONE</v>
      </c>
      <c r="Z266" s="25">
        <v>56374</v>
      </c>
      <c r="AA266" s="69">
        <v>46311</v>
      </c>
      <c r="AB266" s="25"/>
      <c r="AC266" s="71"/>
      <c r="AD266" s="222"/>
      <c r="AE266" s="222"/>
      <c r="AF266" s="69"/>
      <c r="AG266" s="169"/>
      <c r="AH266" s="170"/>
      <c r="AI266" s="77"/>
      <c r="AJ266" s="80"/>
      <c r="AK266" s="80"/>
      <c r="AL266" s="82"/>
      <c r="AM266" s="82"/>
      <c r="AN266" s="82"/>
      <c r="AO266" s="82"/>
      <c r="AP266" s="82"/>
      <c r="AQ266" s="82"/>
      <c r="AR266" s="137"/>
      <c r="AS266" s="83"/>
      <c r="AT266" s="85"/>
      <c r="AU266" s="84"/>
      <c r="AV266" s="85"/>
      <c r="AW266" s="86"/>
      <c r="AX266" s="85"/>
      <c r="AY266" s="86"/>
      <c r="AZ266" s="171"/>
      <c r="BA266" s="85"/>
      <c r="BB266" s="85"/>
      <c r="BC266" s="90"/>
      <c r="BD266" s="90"/>
      <c r="BE266" s="85"/>
      <c r="BF266" s="22"/>
      <c r="BG266" s="22"/>
      <c r="BH266" s="10"/>
      <c r="BI266" s="10"/>
      <c r="BJ266" s="10"/>
      <c r="BK266" s="10"/>
      <c r="BL266" s="10"/>
      <c r="BM266" s="10"/>
      <c r="BN266" s="12"/>
      <c r="BO266" s="12"/>
    </row>
    <row r="267" spans="1:67" ht="13.5" customHeight="1" x14ac:dyDescent="0.35">
      <c r="A267" s="25">
        <f t="shared" si="18"/>
        <v>265</v>
      </c>
      <c r="B267" s="152">
        <v>46286</v>
      </c>
      <c r="C267" s="54" t="s">
        <v>3882</v>
      </c>
      <c r="D267" s="54" t="s">
        <v>3811</v>
      </c>
      <c r="E267" s="54" t="s">
        <v>3812</v>
      </c>
      <c r="F267" s="54">
        <v>1</v>
      </c>
      <c r="G267" s="54" t="s">
        <v>65</v>
      </c>
      <c r="H267" s="54" t="str">
        <f t="shared" si="19"/>
        <v>DONE</v>
      </c>
      <c r="I267" s="54" t="s">
        <v>1218</v>
      </c>
      <c r="J267" s="58" t="s">
        <v>467</v>
      </c>
      <c r="K267" s="58" t="s">
        <v>106</v>
      </c>
      <c r="L267" s="60"/>
      <c r="M267" s="71"/>
      <c r="N267" s="54" t="s">
        <v>161</v>
      </c>
      <c r="O267" s="58" t="s">
        <v>81</v>
      </c>
      <c r="P267" s="64" t="s">
        <v>2696</v>
      </c>
      <c r="Q267" s="64" t="s">
        <v>1055</v>
      </c>
      <c r="R267" s="204">
        <v>200001151866</v>
      </c>
      <c r="S267" s="66">
        <v>46293</v>
      </c>
      <c r="T267" s="66" t="str">
        <f t="shared" si="20"/>
        <v>DONE</v>
      </c>
      <c r="U267" s="205"/>
      <c r="V267" s="71">
        <v>9200115435</v>
      </c>
      <c r="W267" s="25">
        <v>52005</v>
      </c>
      <c r="X267" s="69">
        <v>46304</v>
      </c>
      <c r="Y267" s="69" t="str">
        <f t="shared" si="21"/>
        <v>DONE</v>
      </c>
      <c r="Z267" s="25">
        <v>56342</v>
      </c>
      <c r="AA267" s="69">
        <v>46311</v>
      </c>
      <c r="AB267" s="25"/>
      <c r="AC267" s="71"/>
      <c r="AD267" s="222"/>
      <c r="AE267" s="222"/>
      <c r="AF267" s="69"/>
      <c r="AG267" s="169"/>
      <c r="AH267" s="170"/>
      <c r="AI267" s="77"/>
      <c r="AJ267" s="80"/>
      <c r="AK267" s="80"/>
      <c r="AL267" s="82"/>
      <c r="AM267" s="82"/>
      <c r="AN267" s="82"/>
      <c r="AO267" s="82"/>
      <c r="AP267" s="82"/>
      <c r="AQ267" s="82"/>
      <c r="AR267" s="137"/>
      <c r="AS267" s="83"/>
      <c r="AT267" s="85"/>
      <c r="AU267" s="84"/>
      <c r="AV267" s="85"/>
      <c r="AW267" s="86"/>
      <c r="AX267" s="85"/>
      <c r="AY267" s="86"/>
      <c r="AZ267" s="171"/>
      <c r="BA267" s="85"/>
      <c r="BB267" s="85"/>
      <c r="BC267" s="90"/>
      <c r="BD267" s="90"/>
      <c r="BE267" s="85"/>
      <c r="BF267" s="22"/>
      <c r="BG267" s="22"/>
      <c r="BH267" s="10"/>
      <c r="BI267" s="10"/>
      <c r="BJ267" s="10"/>
      <c r="BK267" s="10"/>
      <c r="BL267" s="10"/>
      <c r="BM267" s="10"/>
      <c r="BN267" s="12"/>
      <c r="BO267" s="12"/>
    </row>
    <row r="268" spans="1:67" ht="13.5" customHeight="1" x14ac:dyDescent="0.35">
      <c r="A268" s="25">
        <f t="shared" si="18"/>
        <v>266</v>
      </c>
      <c r="B268" s="152">
        <v>46287</v>
      </c>
      <c r="C268" s="54" t="s">
        <v>3883</v>
      </c>
      <c r="D268" s="54" t="s">
        <v>1589</v>
      </c>
      <c r="E268" s="54" t="s">
        <v>1590</v>
      </c>
      <c r="F268" s="54">
        <v>1</v>
      </c>
      <c r="G268" s="54" t="s">
        <v>65</v>
      </c>
      <c r="H268" s="54" t="str">
        <f t="shared" si="19"/>
        <v>DONE</v>
      </c>
      <c r="I268" s="54" t="s">
        <v>1492</v>
      </c>
      <c r="J268" s="58" t="s">
        <v>623</v>
      </c>
      <c r="K268" s="58" t="s">
        <v>362</v>
      </c>
      <c r="L268" s="60">
        <v>17447</v>
      </c>
      <c r="M268" s="71"/>
      <c r="N268" s="54" t="s">
        <v>207</v>
      </c>
      <c r="O268" s="58" t="s">
        <v>91</v>
      </c>
      <c r="P268" s="64" t="s">
        <v>695</v>
      </c>
      <c r="Q268" s="64" t="s">
        <v>801</v>
      </c>
      <c r="R268" s="204">
        <v>200001151882</v>
      </c>
      <c r="S268" s="66">
        <v>46293</v>
      </c>
      <c r="T268" s="66" t="str">
        <f t="shared" si="20"/>
        <v>DONE</v>
      </c>
      <c r="U268" s="205"/>
      <c r="V268" s="71">
        <v>9200115411</v>
      </c>
      <c r="W268" s="25">
        <v>51979</v>
      </c>
      <c r="X268" s="69">
        <v>46304</v>
      </c>
      <c r="Y268" s="69" t="str">
        <f t="shared" si="21"/>
        <v>DONE</v>
      </c>
      <c r="Z268" s="25">
        <v>56372</v>
      </c>
      <c r="AA268" s="69">
        <v>46311</v>
      </c>
      <c r="AB268" s="25"/>
      <c r="AC268" s="71"/>
      <c r="AD268" s="222"/>
      <c r="AE268" s="222"/>
      <c r="AF268" s="69"/>
      <c r="AG268" s="71"/>
      <c r="AH268" s="170"/>
      <c r="AI268" s="77"/>
      <c r="AJ268" s="80"/>
      <c r="AK268" s="80"/>
      <c r="AL268" s="82"/>
      <c r="AM268" s="82"/>
      <c r="AN268" s="82"/>
      <c r="AO268" s="82"/>
      <c r="AP268" s="82"/>
      <c r="AQ268" s="82"/>
      <c r="AR268" s="137"/>
      <c r="AS268" s="83"/>
      <c r="AT268" s="85"/>
      <c r="AU268" s="84"/>
      <c r="AV268" s="85"/>
      <c r="AW268" s="86"/>
      <c r="AX268" s="85"/>
      <c r="AY268" s="86"/>
      <c r="AZ268" s="171"/>
      <c r="BA268" s="85"/>
      <c r="BB268" s="85"/>
      <c r="BC268" s="90"/>
      <c r="BD268" s="90"/>
      <c r="BE268" s="85"/>
      <c r="BF268" s="22"/>
      <c r="BG268" s="22"/>
      <c r="BH268" s="10"/>
      <c r="BI268" s="10"/>
      <c r="BJ268" s="10"/>
      <c r="BK268" s="10"/>
      <c r="BL268" s="10"/>
      <c r="BM268" s="10"/>
      <c r="BN268" s="12"/>
      <c r="BO268" s="12"/>
    </row>
    <row r="269" spans="1:67" ht="13.5" customHeight="1" x14ac:dyDescent="0.35">
      <c r="A269" s="25">
        <f t="shared" si="18"/>
        <v>267</v>
      </c>
      <c r="B269" s="152">
        <v>46287</v>
      </c>
      <c r="C269" s="54" t="s">
        <v>3883</v>
      </c>
      <c r="D269" s="54" t="s">
        <v>115</v>
      </c>
      <c r="E269" s="54" t="s">
        <v>116</v>
      </c>
      <c r="F269" s="54">
        <v>1</v>
      </c>
      <c r="G269" s="54" t="s">
        <v>65</v>
      </c>
      <c r="H269" s="54" t="str">
        <f t="shared" si="19"/>
        <v>DONE</v>
      </c>
      <c r="I269" s="54" t="s">
        <v>1492</v>
      </c>
      <c r="J269" s="58" t="s">
        <v>623</v>
      </c>
      <c r="K269" s="58" t="s">
        <v>362</v>
      </c>
      <c r="L269" s="60">
        <v>17447</v>
      </c>
      <c r="M269" s="71"/>
      <c r="N269" s="54" t="s">
        <v>207</v>
      </c>
      <c r="O269" s="58" t="s">
        <v>91</v>
      </c>
      <c r="P269" s="64" t="s">
        <v>695</v>
      </c>
      <c r="Q269" s="64" t="s">
        <v>801</v>
      </c>
      <c r="R269" s="204">
        <v>200001151882</v>
      </c>
      <c r="S269" s="66">
        <v>46293</v>
      </c>
      <c r="T269" s="66" t="str">
        <f t="shared" si="20"/>
        <v>DONE</v>
      </c>
      <c r="U269" s="205"/>
      <c r="V269" s="71">
        <v>9200115411</v>
      </c>
      <c r="W269" s="25">
        <v>51979</v>
      </c>
      <c r="X269" s="69">
        <v>46304</v>
      </c>
      <c r="Y269" s="69" t="str">
        <f t="shared" si="21"/>
        <v>DONE</v>
      </c>
      <c r="Z269" s="25">
        <v>56372</v>
      </c>
      <c r="AA269" s="69">
        <v>46311</v>
      </c>
      <c r="AB269" s="25"/>
      <c r="AC269" s="71"/>
      <c r="AD269" s="222"/>
      <c r="AE269" s="222"/>
      <c r="AF269" s="69"/>
      <c r="AG269" s="169"/>
      <c r="AH269" s="170"/>
      <c r="AI269" s="77"/>
      <c r="AJ269" s="80"/>
      <c r="AK269" s="80"/>
      <c r="AL269" s="82"/>
      <c r="AM269" s="82"/>
      <c r="AN269" s="82"/>
      <c r="AO269" s="82"/>
      <c r="AP269" s="82"/>
      <c r="AQ269" s="82"/>
      <c r="AR269" s="137"/>
      <c r="AS269" s="83"/>
      <c r="AT269" s="85"/>
      <c r="AU269" s="84"/>
      <c r="AV269" s="85"/>
      <c r="AW269" s="86"/>
      <c r="AX269" s="85"/>
      <c r="AY269" s="86"/>
      <c r="AZ269" s="171"/>
      <c r="BA269" s="85"/>
      <c r="BB269" s="85"/>
      <c r="BC269" s="90"/>
      <c r="BD269" s="90"/>
      <c r="BE269" s="85"/>
      <c r="BF269" s="22"/>
      <c r="BG269" s="22"/>
      <c r="BH269" s="10"/>
      <c r="BI269" s="10"/>
      <c r="BJ269" s="10"/>
      <c r="BK269" s="10"/>
      <c r="BL269" s="10"/>
      <c r="BM269" s="10"/>
      <c r="BN269" s="12"/>
      <c r="BO269" s="12"/>
    </row>
    <row r="270" spans="1:67" ht="13.5" customHeight="1" x14ac:dyDescent="0.35">
      <c r="A270" s="25">
        <f t="shared" si="18"/>
        <v>268</v>
      </c>
      <c r="B270" s="152">
        <v>46287</v>
      </c>
      <c r="C270" s="54" t="s">
        <v>3883</v>
      </c>
      <c r="D270" s="54" t="s">
        <v>67</v>
      </c>
      <c r="E270" s="54" t="s">
        <v>69</v>
      </c>
      <c r="F270" s="54">
        <v>1</v>
      </c>
      <c r="G270" s="54" t="s">
        <v>65</v>
      </c>
      <c r="H270" s="54" t="str">
        <f t="shared" si="19"/>
        <v>DONE</v>
      </c>
      <c r="I270" s="54" t="s">
        <v>1492</v>
      </c>
      <c r="J270" s="58" t="s">
        <v>623</v>
      </c>
      <c r="K270" s="58" t="s">
        <v>362</v>
      </c>
      <c r="L270" s="60">
        <v>17447</v>
      </c>
      <c r="M270" s="71"/>
      <c r="N270" s="54" t="s">
        <v>207</v>
      </c>
      <c r="O270" s="58" t="s">
        <v>91</v>
      </c>
      <c r="P270" s="64" t="s">
        <v>695</v>
      </c>
      <c r="Q270" s="64" t="s">
        <v>801</v>
      </c>
      <c r="R270" s="204">
        <v>200001151882</v>
      </c>
      <c r="S270" s="66">
        <v>46293</v>
      </c>
      <c r="T270" s="66" t="str">
        <f t="shared" si="20"/>
        <v>DONE</v>
      </c>
      <c r="U270" s="205"/>
      <c r="V270" s="71">
        <v>9200115411</v>
      </c>
      <c r="W270" s="25">
        <v>51979</v>
      </c>
      <c r="X270" s="69">
        <v>46304</v>
      </c>
      <c r="Y270" s="69" t="str">
        <f t="shared" si="21"/>
        <v>DONE</v>
      </c>
      <c r="Z270" s="25">
        <v>56372</v>
      </c>
      <c r="AA270" s="69">
        <v>46311</v>
      </c>
      <c r="AB270" s="25"/>
      <c r="AC270" s="71"/>
      <c r="AD270" s="222"/>
      <c r="AE270" s="222"/>
      <c r="AF270" s="69"/>
      <c r="AG270" s="169"/>
      <c r="AH270" s="170"/>
      <c r="AI270" s="77"/>
      <c r="AJ270" s="80"/>
      <c r="AK270" s="80"/>
      <c r="AL270" s="82"/>
      <c r="AM270" s="82"/>
      <c r="AN270" s="82"/>
      <c r="AO270" s="82"/>
      <c r="AP270" s="82"/>
      <c r="AQ270" s="82"/>
      <c r="AR270" s="137"/>
      <c r="AS270" s="83"/>
      <c r="AT270" s="85"/>
      <c r="AU270" s="84"/>
      <c r="AV270" s="85"/>
      <c r="AW270" s="86"/>
      <c r="AX270" s="85"/>
      <c r="AY270" s="86"/>
      <c r="AZ270" s="171"/>
      <c r="BA270" s="85"/>
      <c r="BB270" s="85"/>
      <c r="BC270" s="90"/>
      <c r="BD270" s="90"/>
      <c r="BE270" s="85"/>
      <c r="BF270" s="22"/>
      <c r="BG270" s="22"/>
      <c r="BH270" s="10"/>
      <c r="BI270" s="10"/>
      <c r="BJ270" s="10"/>
      <c r="BK270" s="10"/>
      <c r="BL270" s="10"/>
      <c r="BM270" s="10"/>
      <c r="BN270" s="12"/>
      <c r="BO270" s="12"/>
    </row>
    <row r="271" spans="1:67" ht="13.5" customHeight="1" x14ac:dyDescent="0.35">
      <c r="A271" s="25">
        <f t="shared" si="18"/>
        <v>269</v>
      </c>
      <c r="B271" s="152">
        <v>46287</v>
      </c>
      <c r="C271" s="54" t="s">
        <v>3883</v>
      </c>
      <c r="D271" s="54" t="s">
        <v>257</v>
      </c>
      <c r="E271" s="54" t="s">
        <v>888</v>
      </c>
      <c r="F271" s="54">
        <v>1</v>
      </c>
      <c r="G271" s="54" t="s">
        <v>65</v>
      </c>
      <c r="H271" s="54" t="str">
        <f t="shared" si="19"/>
        <v>DONE</v>
      </c>
      <c r="I271" s="54" t="s">
        <v>1492</v>
      </c>
      <c r="J271" s="58" t="s">
        <v>623</v>
      </c>
      <c r="K271" s="58" t="s">
        <v>362</v>
      </c>
      <c r="L271" s="60">
        <v>17447</v>
      </c>
      <c r="M271" s="71"/>
      <c r="N271" s="54" t="s">
        <v>207</v>
      </c>
      <c r="O271" s="58" t="s">
        <v>91</v>
      </c>
      <c r="P271" s="64" t="s">
        <v>695</v>
      </c>
      <c r="Q271" s="64" t="s">
        <v>801</v>
      </c>
      <c r="R271" s="204">
        <v>200001151882</v>
      </c>
      <c r="S271" s="66">
        <v>46293</v>
      </c>
      <c r="T271" s="66" t="str">
        <f t="shared" si="20"/>
        <v>DONE</v>
      </c>
      <c r="U271" s="205"/>
      <c r="V271" s="71">
        <v>9200115411</v>
      </c>
      <c r="W271" s="25">
        <v>51979</v>
      </c>
      <c r="X271" s="69">
        <v>46304</v>
      </c>
      <c r="Y271" s="69" t="str">
        <f t="shared" si="21"/>
        <v>DONE</v>
      </c>
      <c r="Z271" s="25">
        <v>56372</v>
      </c>
      <c r="AA271" s="69">
        <v>46311</v>
      </c>
      <c r="AB271" s="25"/>
      <c r="AC271" s="71"/>
      <c r="AD271" s="222"/>
      <c r="AE271" s="222"/>
      <c r="AF271" s="69"/>
      <c r="AG271" s="169"/>
      <c r="AH271" s="170"/>
      <c r="AI271" s="77"/>
      <c r="AJ271" s="80"/>
      <c r="AK271" s="80"/>
      <c r="AL271" s="82"/>
      <c r="AM271" s="82"/>
      <c r="AN271" s="82"/>
      <c r="AO271" s="82"/>
      <c r="AP271" s="82"/>
      <c r="AQ271" s="82"/>
      <c r="AR271" s="137"/>
      <c r="AS271" s="83"/>
      <c r="AT271" s="85"/>
      <c r="AU271" s="84"/>
      <c r="AV271" s="85"/>
      <c r="AW271" s="86"/>
      <c r="AX271" s="85"/>
      <c r="AY271" s="86"/>
      <c r="AZ271" s="171"/>
      <c r="BA271" s="85"/>
      <c r="BB271" s="85"/>
      <c r="BC271" s="90"/>
      <c r="BD271" s="90"/>
      <c r="BE271" s="85"/>
      <c r="BF271" s="22"/>
      <c r="BG271" s="22"/>
      <c r="BH271" s="10"/>
      <c r="BI271" s="10"/>
      <c r="BJ271" s="10"/>
      <c r="BK271" s="10"/>
      <c r="BL271" s="10"/>
      <c r="BM271" s="10"/>
      <c r="BN271" s="12"/>
      <c r="BO271" s="12"/>
    </row>
    <row r="272" spans="1:67" ht="13.5" customHeight="1" x14ac:dyDescent="0.35">
      <c r="A272" s="25">
        <f t="shared" si="18"/>
        <v>270</v>
      </c>
      <c r="B272" s="152">
        <v>46287</v>
      </c>
      <c r="C272" s="54" t="s">
        <v>3883</v>
      </c>
      <c r="D272" s="54" t="s">
        <v>462</v>
      </c>
      <c r="E272" s="54" t="s">
        <v>463</v>
      </c>
      <c r="F272" s="54">
        <v>1</v>
      </c>
      <c r="G272" s="54" t="s">
        <v>65</v>
      </c>
      <c r="H272" s="54" t="str">
        <f t="shared" si="19"/>
        <v>DONE</v>
      </c>
      <c r="I272" s="54" t="s">
        <v>1492</v>
      </c>
      <c r="J272" s="58" t="s">
        <v>623</v>
      </c>
      <c r="K272" s="58" t="s">
        <v>362</v>
      </c>
      <c r="L272" s="60">
        <v>17447</v>
      </c>
      <c r="M272" s="71"/>
      <c r="N272" s="54" t="s">
        <v>207</v>
      </c>
      <c r="O272" s="58" t="s">
        <v>91</v>
      </c>
      <c r="P272" s="64" t="s">
        <v>695</v>
      </c>
      <c r="Q272" s="64" t="s">
        <v>801</v>
      </c>
      <c r="R272" s="204">
        <v>200001151882</v>
      </c>
      <c r="S272" s="66">
        <v>46293</v>
      </c>
      <c r="T272" s="66" t="str">
        <f t="shared" si="20"/>
        <v>DONE</v>
      </c>
      <c r="U272" s="205"/>
      <c r="V272" s="71">
        <v>9200115411</v>
      </c>
      <c r="W272" s="25">
        <v>51979</v>
      </c>
      <c r="X272" s="69">
        <v>46304</v>
      </c>
      <c r="Y272" s="69" t="str">
        <f t="shared" si="21"/>
        <v>DONE</v>
      </c>
      <c r="Z272" s="25">
        <v>56372</v>
      </c>
      <c r="AA272" s="69">
        <v>46311</v>
      </c>
      <c r="AB272" s="25"/>
      <c r="AC272" s="71"/>
      <c r="AD272" s="222"/>
      <c r="AE272" s="222"/>
      <c r="AF272" s="69"/>
      <c r="AG272" s="71"/>
      <c r="AH272" s="170"/>
      <c r="AI272" s="77"/>
      <c r="AJ272" s="80"/>
      <c r="AK272" s="80"/>
      <c r="AL272" s="82"/>
      <c r="AM272" s="82"/>
      <c r="AN272" s="82"/>
      <c r="AO272" s="82"/>
      <c r="AP272" s="82"/>
      <c r="AQ272" s="82"/>
      <c r="AR272" s="137"/>
      <c r="AS272" s="83"/>
      <c r="AT272" s="85"/>
      <c r="AU272" s="84"/>
      <c r="AV272" s="85"/>
      <c r="AW272" s="86"/>
      <c r="AX272" s="85"/>
      <c r="AY272" s="86"/>
      <c r="AZ272" s="171"/>
      <c r="BA272" s="85"/>
      <c r="BB272" s="85"/>
      <c r="BC272" s="90"/>
      <c r="BD272" s="90"/>
      <c r="BE272" s="85"/>
      <c r="BF272" s="22"/>
      <c r="BG272" s="22"/>
      <c r="BH272" s="10"/>
      <c r="BI272" s="10"/>
      <c r="BJ272" s="10"/>
      <c r="BK272" s="10"/>
      <c r="BL272" s="10"/>
      <c r="BM272" s="10"/>
      <c r="BN272" s="12"/>
      <c r="BO272" s="12"/>
    </row>
    <row r="273" spans="1:67" ht="13.5" customHeight="1" x14ac:dyDescent="0.35">
      <c r="A273" s="25">
        <f t="shared" si="18"/>
        <v>271</v>
      </c>
      <c r="B273" s="152">
        <v>46287</v>
      </c>
      <c r="C273" s="54" t="s">
        <v>3883</v>
      </c>
      <c r="D273" s="54" t="s">
        <v>136</v>
      </c>
      <c r="E273" s="54" t="s">
        <v>137</v>
      </c>
      <c r="F273" s="54">
        <v>1</v>
      </c>
      <c r="G273" s="54" t="s">
        <v>65</v>
      </c>
      <c r="H273" s="54" t="str">
        <f t="shared" si="19"/>
        <v>DONE</v>
      </c>
      <c r="I273" s="54" t="s">
        <v>1492</v>
      </c>
      <c r="J273" s="58" t="s">
        <v>623</v>
      </c>
      <c r="K273" s="58" t="s">
        <v>362</v>
      </c>
      <c r="L273" s="60">
        <v>17447</v>
      </c>
      <c r="M273" s="71"/>
      <c r="N273" s="54" t="s">
        <v>207</v>
      </c>
      <c r="O273" s="58" t="s">
        <v>91</v>
      </c>
      <c r="P273" s="64" t="s">
        <v>695</v>
      </c>
      <c r="Q273" s="64" t="s">
        <v>801</v>
      </c>
      <c r="R273" s="204">
        <v>200001151882</v>
      </c>
      <c r="S273" s="66">
        <v>46293</v>
      </c>
      <c r="T273" s="66" t="str">
        <f t="shared" si="20"/>
        <v>DONE</v>
      </c>
      <c r="U273" s="205"/>
      <c r="V273" s="71">
        <v>9200115411</v>
      </c>
      <c r="W273" s="25">
        <v>51979</v>
      </c>
      <c r="X273" s="69">
        <v>46304</v>
      </c>
      <c r="Y273" s="69" t="str">
        <f t="shared" si="21"/>
        <v>DONE</v>
      </c>
      <c r="Z273" s="25">
        <v>56372</v>
      </c>
      <c r="AA273" s="69">
        <v>46311</v>
      </c>
      <c r="AB273" s="25"/>
      <c r="AC273" s="71"/>
      <c r="AD273" s="222"/>
      <c r="AE273" s="222"/>
      <c r="AF273" s="69"/>
      <c r="AG273" s="71"/>
      <c r="AH273" s="170"/>
      <c r="AI273" s="77"/>
      <c r="AJ273" s="80"/>
      <c r="AK273" s="80"/>
      <c r="AL273" s="82"/>
      <c r="AM273" s="82"/>
      <c r="AN273" s="82"/>
      <c r="AO273" s="82"/>
      <c r="AP273" s="82"/>
      <c r="AQ273" s="82"/>
      <c r="AR273" s="137"/>
      <c r="AS273" s="83"/>
      <c r="AT273" s="85"/>
      <c r="AU273" s="84"/>
      <c r="AV273" s="85"/>
      <c r="AW273" s="86"/>
      <c r="AX273" s="85"/>
      <c r="AY273" s="86"/>
      <c r="AZ273" s="171"/>
      <c r="BA273" s="85"/>
      <c r="BB273" s="85"/>
      <c r="BC273" s="90"/>
      <c r="BD273" s="90"/>
      <c r="BE273" s="85"/>
      <c r="BF273" s="22"/>
      <c r="BG273" s="22"/>
      <c r="BH273" s="10"/>
      <c r="BI273" s="10"/>
      <c r="BJ273" s="10"/>
      <c r="BK273" s="10"/>
      <c r="BL273" s="10"/>
      <c r="BM273" s="10"/>
      <c r="BN273" s="12"/>
      <c r="BO273" s="12"/>
    </row>
    <row r="274" spans="1:67" ht="13.5" customHeight="1" x14ac:dyDescent="0.35">
      <c r="A274" s="25">
        <f t="shared" si="18"/>
        <v>272</v>
      </c>
      <c r="B274" s="152">
        <v>46287</v>
      </c>
      <c r="C274" s="54" t="s">
        <v>3883</v>
      </c>
      <c r="D274" s="54" t="s">
        <v>163</v>
      </c>
      <c r="E274" s="54" t="s">
        <v>164</v>
      </c>
      <c r="F274" s="54">
        <v>3</v>
      </c>
      <c r="G274" s="54" t="s">
        <v>65</v>
      </c>
      <c r="H274" s="54" t="str">
        <f t="shared" si="19"/>
        <v>DONE</v>
      </c>
      <c r="I274" s="54" t="s">
        <v>1492</v>
      </c>
      <c r="J274" s="58" t="s">
        <v>623</v>
      </c>
      <c r="K274" s="58" t="s">
        <v>362</v>
      </c>
      <c r="L274" s="60">
        <v>17447</v>
      </c>
      <c r="M274" s="71"/>
      <c r="N274" s="54" t="s">
        <v>207</v>
      </c>
      <c r="O274" s="58" t="s">
        <v>91</v>
      </c>
      <c r="P274" s="64" t="s">
        <v>695</v>
      </c>
      <c r="Q274" s="64" t="s">
        <v>801</v>
      </c>
      <c r="R274" s="204">
        <v>200001151882</v>
      </c>
      <c r="S274" s="66">
        <v>46293</v>
      </c>
      <c r="T274" s="66" t="str">
        <f t="shared" si="20"/>
        <v>DONE</v>
      </c>
      <c r="U274" s="205"/>
      <c r="V274" s="71">
        <v>9200115411</v>
      </c>
      <c r="W274" s="25">
        <v>51979</v>
      </c>
      <c r="X274" s="69">
        <v>46304</v>
      </c>
      <c r="Y274" s="69" t="str">
        <f t="shared" si="21"/>
        <v>DONE</v>
      </c>
      <c r="Z274" s="25">
        <v>56372</v>
      </c>
      <c r="AA274" s="69">
        <v>46311</v>
      </c>
      <c r="AB274" s="25"/>
      <c r="AC274" s="71"/>
      <c r="AD274" s="222"/>
      <c r="AE274" s="222"/>
      <c r="AF274" s="69"/>
      <c r="AG274" s="71"/>
      <c r="AH274" s="170"/>
      <c r="AI274" s="77"/>
      <c r="AJ274" s="80"/>
      <c r="AK274" s="80"/>
      <c r="AL274" s="82"/>
      <c r="AM274" s="82"/>
      <c r="AN274" s="82"/>
      <c r="AO274" s="82"/>
      <c r="AP274" s="82"/>
      <c r="AQ274" s="82"/>
      <c r="AR274" s="137"/>
      <c r="AS274" s="83"/>
      <c r="AT274" s="85"/>
      <c r="AU274" s="84"/>
      <c r="AV274" s="85"/>
      <c r="AW274" s="86"/>
      <c r="AX274" s="85"/>
      <c r="AY274" s="86"/>
      <c r="AZ274" s="171"/>
      <c r="BA274" s="85"/>
      <c r="BB274" s="85"/>
      <c r="BC274" s="90"/>
      <c r="BD274" s="90"/>
      <c r="BE274" s="85"/>
      <c r="BF274" s="22"/>
      <c r="BG274" s="22"/>
      <c r="BH274" s="10"/>
      <c r="BI274" s="10"/>
      <c r="BJ274" s="10"/>
      <c r="BK274" s="10"/>
      <c r="BL274" s="10"/>
      <c r="BM274" s="10"/>
      <c r="BN274" s="12"/>
      <c r="BO274" s="12"/>
    </row>
    <row r="275" spans="1:67" ht="13.5" customHeight="1" x14ac:dyDescent="0.35">
      <c r="A275" s="25">
        <f t="shared" si="18"/>
        <v>273</v>
      </c>
      <c r="B275" s="152">
        <v>46287</v>
      </c>
      <c r="C275" s="54" t="s">
        <v>3883</v>
      </c>
      <c r="D275" s="54" t="s">
        <v>1472</v>
      </c>
      <c r="E275" s="54" t="s">
        <v>1473</v>
      </c>
      <c r="F275" s="54">
        <v>1</v>
      </c>
      <c r="G275" s="54" t="s">
        <v>65</v>
      </c>
      <c r="H275" s="54" t="str">
        <f t="shared" si="19"/>
        <v>DONE</v>
      </c>
      <c r="I275" s="54" t="s">
        <v>1492</v>
      </c>
      <c r="J275" s="58" t="s">
        <v>623</v>
      </c>
      <c r="K275" s="58" t="s">
        <v>362</v>
      </c>
      <c r="L275" s="60">
        <v>17447</v>
      </c>
      <c r="M275" s="71"/>
      <c r="N275" s="54" t="s">
        <v>207</v>
      </c>
      <c r="O275" s="58" t="s">
        <v>91</v>
      </c>
      <c r="P275" s="64" t="s">
        <v>695</v>
      </c>
      <c r="Q275" s="64" t="s">
        <v>801</v>
      </c>
      <c r="R275" s="204">
        <v>200001151882</v>
      </c>
      <c r="S275" s="66">
        <v>46293</v>
      </c>
      <c r="T275" s="66" t="str">
        <f t="shared" si="20"/>
        <v>DONE</v>
      </c>
      <c r="U275" s="205"/>
      <c r="V275" s="71">
        <v>9200115411</v>
      </c>
      <c r="W275" s="25">
        <v>51979</v>
      </c>
      <c r="X275" s="69">
        <v>46304</v>
      </c>
      <c r="Y275" s="69" t="str">
        <f t="shared" si="21"/>
        <v>DONE</v>
      </c>
      <c r="Z275" s="25">
        <v>56372</v>
      </c>
      <c r="AA275" s="69">
        <v>46311</v>
      </c>
      <c r="AB275" s="25"/>
      <c r="AC275" s="71"/>
      <c r="AD275" s="222"/>
      <c r="AE275" s="222"/>
      <c r="AF275" s="69"/>
      <c r="AG275" s="169"/>
      <c r="AH275" s="170"/>
      <c r="AI275" s="77"/>
      <c r="AJ275" s="80"/>
      <c r="AK275" s="80"/>
      <c r="AL275" s="82"/>
      <c r="AM275" s="82"/>
      <c r="AN275" s="82"/>
      <c r="AO275" s="82"/>
      <c r="AP275" s="82"/>
      <c r="AQ275" s="82"/>
      <c r="AR275" s="137"/>
      <c r="AS275" s="83"/>
      <c r="AT275" s="85"/>
      <c r="AU275" s="84"/>
      <c r="AV275" s="85"/>
      <c r="AW275" s="86"/>
      <c r="AX275" s="85"/>
      <c r="AY275" s="86"/>
      <c r="AZ275" s="171"/>
      <c r="BA275" s="85"/>
      <c r="BB275" s="85"/>
      <c r="BC275" s="90"/>
      <c r="BD275" s="90"/>
      <c r="BE275" s="85"/>
      <c r="BF275" s="22"/>
      <c r="BG275" s="22"/>
      <c r="BH275" s="10"/>
      <c r="BI275" s="10"/>
      <c r="BJ275" s="10"/>
      <c r="BK275" s="10"/>
      <c r="BL275" s="10"/>
      <c r="BM275" s="10"/>
      <c r="BN275" s="12"/>
      <c r="BO275" s="12"/>
    </row>
    <row r="276" spans="1:67" ht="13.5" customHeight="1" x14ac:dyDescent="0.35">
      <c r="A276" s="25">
        <f t="shared" si="18"/>
        <v>274</v>
      </c>
      <c r="B276" s="152">
        <v>46287</v>
      </c>
      <c r="C276" s="54" t="s">
        <v>3883</v>
      </c>
      <c r="D276" s="54" t="s">
        <v>1485</v>
      </c>
      <c r="E276" s="54" t="s">
        <v>1486</v>
      </c>
      <c r="F276" s="54">
        <v>1</v>
      </c>
      <c r="G276" s="54" t="s">
        <v>65</v>
      </c>
      <c r="H276" s="54" t="str">
        <f t="shared" si="19"/>
        <v>DONE</v>
      </c>
      <c r="I276" s="54" t="s">
        <v>1492</v>
      </c>
      <c r="J276" s="58" t="s">
        <v>623</v>
      </c>
      <c r="K276" s="58" t="s">
        <v>362</v>
      </c>
      <c r="L276" s="60">
        <v>17447</v>
      </c>
      <c r="M276" s="71"/>
      <c r="N276" s="54" t="s">
        <v>207</v>
      </c>
      <c r="O276" s="58" t="s">
        <v>91</v>
      </c>
      <c r="P276" s="64" t="s">
        <v>695</v>
      </c>
      <c r="Q276" s="64" t="s">
        <v>801</v>
      </c>
      <c r="R276" s="204">
        <v>200001151882</v>
      </c>
      <c r="S276" s="66">
        <v>46293</v>
      </c>
      <c r="T276" s="66" t="str">
        <f t="shared" si="20"/>
        <v>DONE</v>
      </c>
      <c r="U276" s="205"/>
      <c r="V276" s="71">
        <v>9200115411</v>
      </c>
      <c r="W276" s="25">
        <v>51979</v>
      </c>
      <c r="X276" s="69">
        <v>46304</v>
      </c>
      <c r="Y276" s="69" t="str">
        <f t="shared" si="21"/>
        <v>DONE</v>
      </c>
      <c r="Z276" s="25">
        <v>56372</v>
      </c>
      <c r="AA276" s="69">
        <v>46311</v>
      </c>
      <c r="AB276" s="25"/>
      <c r="AC276" s="71"/>
      <c r="AD276" s="222"/>
      <c r="AE276" s="222"/>
      <c r="AF276" s="69"/>
      <c r="AG276" s="169"/>
      <c r="AH276" s="170"/>
      <c r="AI276" s="77"/>
      <c r="AJ276" s="80"/>
      <c r="AK276" s="80"/>
      <c r="AL276" s="82"/>
      <c r="AM276" s="82"/>
      <c r="AN276" s="82"/>
      <c r="AO276" s="82"/>
      <c r="AP276" s="82"/>
      <c r="AQ276" s="82"/>
      <c r="AR276" s="137"/>
      <c r="AS276" s="83"/>
      <c r="AT276" s="85"/>
      <c r="AU276" s="84"/>
      <c r="AV276" s="85"/>
      <c r="AW276" s="86"/>
      <c r="AX276" s="85"/>
      <c r="AY276" s="86"/>
      <c r="AZ276" s="171"/>
      <c r="BA276" s="85"/>
      <c r="BB276" s="85"/>
      <c r="BC276" s="90"/>
      <c r="BD276" s="90"/>
      <c r="BE276" s="85"/>
      <c r="BF276" s="22"/>
      <c r="BG276" s="22"/>
      <c r="BH276" s="10"/>
      <c r="BI276" s="10"/>
      <c r="BJ276" s="10"/>
      <c r="BK276" s="10"/>
      <c r="BL276" s="10"/>
      <c r="BM276" s="10"/>
      <c r="BN276" s="12"/>
      <c r="BO276" s="12"/>
    </row>
    <row r="277" spans="1:67" ht="13.5" customHeight="1" x14ac:dyDescent="0.35">
      <c r="A277" s="25">
        <f t="shared" si="18"/>
        <v>275</v>
      </c>
      <c r="B277" s="152">
        <v>46287</v>
      </c>
      <c r="C277" s="54" t="s">
        <v>3883</v>
      </c>
      <c r="D277" s="54" t="s">
        <v>153</v>
      </c>
      <c r="E277" s="54" t="s">
        <v>829</v>
      </c>
      <c r="F277" s="54">
        <v>1</v>
      </c>
      <c r="G277" s="54" t="s">
        <v>65</v>
      </c>
      <c r="H277" s="54" t="str">
        <f t="shared" si="19"/>
        <v>DONE</v>
      </c>
      <c r="I277" s="54" t="s">
        <v>1492</v>
      </c>
      <c r="J277" s="58" t="s">
        <v>623</v>
      </c>
      <c r="K277" s="58" t="s">
        <v>362</v>
      </c>
      <c r="L277" s="60">
        <v>17447</v>
      </c>
      <c r="M277" s="71"/>
      <c r="N277" s="54" t="s">
        <v>207</v>
      </c>
      <c r="O277" s="58" t="s">
        <v>91</v>
      </c>
      <c r="P277" s="64" t="s">
        <v>695</v>
      </c>
      <c r="Q277" s="64" t="s">
        <v>801</v>
      </c>
      <c r="R277" s="204">
        <v>200001151882</v>
      </c>
      <c r="S277" s="66">
        <v>46293</v>
      </c>
      <c r="T277" s="66" t="str">
        <f t="shared" si="20"/>
        <v>DONE</v>
      </c>
      <c r="U277" s="205"/>
      <c r="V277" s="71">
        <v>9200115411</v>
      </c>
      <c r="W277" s="25">
        <v>51979</v>
      </c>
      <c r="X277" s="69">
        <v>46304</v>
      </c>
      <c r="Y277" s="69" t="str">
        <f t="shared" si="21"/>
        <v>DONE</v>
      </c>
      <c r="Z277" s="25">
        <v>56372</v>
      </c>
      <c r="AA277" s="69">
        <v>46311</v>
      </c>
      <c r="AB277" s="25"/>
      <c r="AC277" s="71"/>
      <c r="AD277" s="222"/>
      <c r="AE277" s="222"/>
      <c r="AF277" s="69"/>
      <c r="AG277" s="169"/>
      <c r="AH277" s="170"/>
      <c r="AI277" s="77"/>
      <c r="AJ277" s="80"/>
      <c r="AK277" s="80"/>
      <c r="AL277" s="82"/>
      <c r="AM277" s="82"/>
      <c r="AN277" s="82"/>
      <c r="AO277" s="82"/>
      <c r="AP277" s="82"/>
      <c r="AQ277" s="82"/>
      <c r="AR277" s="137"/>
      <c r="AS277" s="83"/>
      <c r="AT277" s="85"/>
      <c r="AU277" s="84"/>
      <c r="AV277" s="85"/>
      <c r="AW277" s="86"/>
      <c r="AX277" s="85"/>
      <c r="AY277" s="86"/>
      <c r="AZ277" s="171"/>
      <c r="BA277" s="85"/>
      <c r="BB277" s="85"/>
      <c r="BC277" s="90"/>
      <c r="BD277" s="90"/>
      <c r="BE277" s="85"/>
      <c r="BF277" s="22"/>
      <c r="BG277" s="22"/>
      <c r="BH277" s="10"/>
      <c r="BI277" s="10"/>
      <c r="BJ277" s="10"/>
      <c r="BK277" s="10"/>
      <c r="BL277" s="10"/>
      <c r="BM277" s="10"/>
      <c r="BN277" s="12"/>
      <c r="BO277" s="12"/>
    </row>
    <row r="278" spans="1:67" ht="13.5" customHeight="1" x14ac:dyDescent="0.35">
      <c r="A278" s="25">
        <f t="shared" si="18"/>
        <v>276</v>
      </c>
      <c r="B278" s="144">
        <v>46287</v>
      </c>
      <c r="C278" s="54" t="s">
        <v>3883</v>
      </c>
      <c r="D278" s="54" t="s">
        <v>314</v>
      </c>
      <c r="E278" s="54" t="s">
        <v>315</v>
      </c>
      <c r="F278" s="54">
        <v>3</v>
      </c>
      <c r="G278" s="54" t="s">
        <v>65</v>
      </c>
      <c r="H278" s="54" t="str">
        <f t="shared" si="19"/>
        <v>DONE</v>
      </c>
      <c r="I278" s="54" t="s">
        <v>1492</v>
      </c>
      <c r="J278" s="58" t="s">
        <v>623</v>
      </c>
      <c r="K278" s="58" t="s">
        <v>362</v>
      </c>
      <c r="L278" s="60">
        <v>17447</v>
      </c>
      <c r="M278" s="71"/>
      <c r="N278" s="54" t="s">
        <v>207</v>
      </c>
      <c r="O278" s="58" t="s">
        <v>91</v>
      </c>
      <c r="P278" s="64" t="s">
        <v>695</v>
      </c>
      <c r="Q278" s="64" t="s">
        <v>801</v>
      </c>
      <c r="R278" s="204">
        <v>200001151882</v>
      </c>
      <c r="S278" s="66">
        <v>46293</v>
      </c>
      <c r="T278" s="66" t="str">
        <f t="shared" si="20"/>
        <v>DONE</v>
      </c>
      <c r="U278" s="205"/>
      <c r="V278" s="71">
        <v>9200115411</v>
      </c>
      <c r="W278" s="25">
        <v>51979</v>
      </c>
      <c r="X278" s="69">
        <v>46304</v>
      </c>
      <c r="Y278" s="69" t="str">
        <f t="shared" si="21"/>
        <v>DONE</v>
      </c>
      <c r="Z278" s="25">
        <v>56372</v>
      </c>
      <c r="AA278" s="69">
        <v>46311</v>
      </c>
      <c r="AB278" s="25"/>
      <c r="AC278" s="71"/>
      <c r="AD278" s="222"/>
      <c r="AE278" s="222"/>
      <c r="AF278" s="69"/>
      <c r="AG278" s="169"/>
      <c r="AH278" s="170"/>
      <c r="AI278" s="77"/>
      <c r="AJ278" s="80"/>
      <c r="AK278" s="80"/>
      <c r="AL278" s="82"/>
      <c r="AM278" s="82"/>
      <c r="AN278" s="82"/>
      <c r="AO278" s="82"/>
      <c r="AP278" s="82"/>
      <c r="AQ278" s="82"/>
      <c r="AR278" s="137"/>
      <c r="AS278" s="83"/>
      <c r="AT278" s="85"/>
      <c r="AU278" s="84"/>
      <c r="AV278" s="85"/>
      <c r="AW278" s="86"/>
      <c r="AX278" s="85"/>
      <c r="AY278" s="86"/>
      <c r="AZ278" s="171"/>
      <c r="BA278" s="85"/>
      <c r="BB278" s="85"/>
      <c r="BC278" s="90"/>
      <c r="BD278" s="90"/>
      <c r="BE278" s="85"/>
      <c r="BF278" s="22"/>
      <c r="BG278" s="22"/>
      <c r="BH278" s="10"/>
      <c r="BI278" s="10"/>
      <c r="BJ278" s="10"/>
      <c r="BK278" s="10"/>
      <c r="BL278" s="10"/>
      <c r="BM278" s="10"/>
      <c r="BN278" s="12"/>
      <c r="BO278" s="12"/>
    </row>
    <row r="279" spans="1:67" ht="13.5" customHeight="1" x14ac:dyDescent="0.35">
      <c r="A279" s="25">
        <f t="shared" si="18"/>
        <v>277</v>
      </c>
      <c r="B279" s="144">
        <v>46287</v>
      </c>
      <c r="C279" s="54" t="s">
        <v>3883</v>
      </c>
      <c r="D279" s="54" t="s">
        <v>473</v>
      </c>
      <c r="E279" s="54" t="s">
        <v>474</v>
      </c>
      <c r="F279" s="54">
        <v>2</v>
      </c>
      <c r="G279" s="54" t="s">
        <v>65</v>
      </c>
      <c r="H279" s="54" t="str">
        <f t="shared" si="19"/>
        <v>DONE</v>
      </c>
      <c r="I279" s="54" t="s">
        <v>1492</v>
      </c>
      <c r="J279" s="58" t="s">
        <v>623</v>
      </c>
      <c r="K279" s="58" t="s">
        <v>362</v>
      </c>
      <c r="L279" s="60">
        <v>17447</v>
      </c>
      <c r="M279" s="71"/>
      <c r="N279" s="54" t="s">
        <v>207</v>
      </c>
      <c r="O279" s="58" t="s">
        <v>91</v>
      </c>
      <c r="P279" s="64" t="s">
        <v>695</v>
      </c>
      <c r="Q279" s="64" t="s">
        <v>801</v>
      </c>
      <c r="R279" s="204">
        <v>200001151882</v>
      </c>
      <c r="S279" s="66">
        <v>46293</v>
      </c>
      <c r="T279" s="66" t="str">
        <f t="shared" si="20"/>
        <v>DONE</v>
      </c>
      <c r="U279" s="205"/>
      <c r="V279" s="71">
        <v>9200115411</v>
      </c>
      <c r="W279" s="25">
        <v>51979</v>
      </c>
      <c r="X279" s="69">
        <v>46304</v>
      </c>
      <c r="Y279" s="69" t="str">
        <f t="shared" si="21"/>
        <v>DONE</v>
      </c>
      <c r="Z279" s="25">
        <v>56372</v>
      </c>
      <c r="AA279" s="69">
        <v>46311</v>
      </c>
      <c r="AB279" s="25"/>
      <c r="AC279" s="71"/>
      <c r="AD279" s="222"/>
      <c r="AE279" s="222"/>
      <c r="AF279" s="69"/>
      <c r="AG279" s="169"/>
      <c r="AH279" s="170"/>
      <c r="AI279" s="77"/>
      <c r="AJ279" s="80"/>
      <c r="AK279" s="80"/>
      <c r="AL279" s="82"/>
      <c r="AM279" s="82"/>
      <c r="AN279" s="82"/>
      <c r="AO279" s="82"/>
      <c r="AP279" s="82"/>
      <c r="AQ279" s="82"/>
      <c r="AR279" s="137"/>
      <c r="AS279" s="83"/>
      <c r="AT279" s="85"/>
      <c r="AU279" s="84"/>
      <c r="AV279" s="85"/>
      <c r="AW279" s="86"/>
      <c r="AX279" s="85"/>
      <c r="AY279" s="86"/>
      <c r="AZ279" s="171"/>
      <c r="BA279" s="85"/>
      <c r="BB279" s="85"/>
      <c r="BC279" s="90"/>
      <c r="BD279" s="90"/>
      <c r="BE279" s="85"/>
      <c r="BF279" s="22"/>
      <c r="BG279" s="22"/>
      <c r="BH279" s="10"/>
      <c r="BI279" s="10"/>
      <c r="BJ279" s="10"/>
      <c r="BK279" s="10"/>
      <c r="BL279" s="10"/>
      <c r="BM279" s="10"/>
      <c r="BN279" s="12"/>
      <c r="BO279" s="12"/>
    </row>
    <row r="280" spans="1:67" ht="13.5" customHeight="1" x14ac:dyDescent="0.35">
      <c r="A280" s="25">
        <f t="shared" si="18"/>
        <v>278</v>
      </c>
      <c r="B280" s="144">
        <v>46287</v>
      </c>
      <c r="C280" s="54" t="s">
        <v>3883</v>
      </c>
      <c r="D280" s="54" t="s">
        <v>303</v>
      </c>
      <c r="E280" s="54" t="s">
        <v>304</v>
      </c>
      <c r="F280" s="54">
        <v>2</v>
      </c>
      <c r="G280" s="54" t="s">
        <v>65</v>
      </c>
      <c r="H280" s="54" t="str">
        <f t="shared" si="19"/>
        <v>DONE</v>
      </c>
      <c r="I280" s="54" t="s">
        <v>1492</v>
      </c>
      <c r="J280" s="58" t="s">
        <v>623</v>
      </c>
      <c r="K280" s="58" t="s">
        <v>362</v>
      </c>
      <c r="L280" s="60">
        <v>17447</v>
      </c>
      <c r="M280" s="71"/>
      <c r="N280" s="54" t="s">
        <v>207</v>
      </c>
      <c r="O280" s="58" t="s">
        <v>91</v>
      </c>
      <c r="P280" s="64" t="s">
        <v>695</v>
      </c>
      <c r="Q280" s="64" t="s">
        <v>801</v>
      </c>
      <c r="R280" s="204">
        <v>200001151882</v>
      </c>
      <c r="S280" s="66">
        <v>46293</v>
      </c>
      <c r="T280" s="66" t="str">
        <f t="shared" si="20"/>
        <v>DONE</v>
      </c>
      <c r="U280" s="205"/>
      <c r="V280" s="71">
        <v>9200115411</v>
      </c>
      <c r="W280" s="25">
        <v>51979</v>
      </c>
      <c r="X280" s="69">
        <v>46304</v>
      </c>
      <c r="Y280" s="69" t="str">
        <f t="shared" si="21"/>
        <v>DONE</v>
      </c>
      <c r="Z280" s="25">
        <v>56372</v>
      </c>
      <c r="AA280" s="69">
        <v>46311</v>
      </c>
      <c r="AB280" s="25"/>
      <c r="AC280" s="71"/>
      <c r="AD280" s="222"/>
      <c r="AE280" s="222"/>
      <c r="AF280" s="69"/>
      <c r="AG280" s="169"/>
      <c r="AH280" s="170"/>
      <c r="AI280" s="77"/>
      <c r="AJ280" s="80"/>
      <c r="AK280" s="80"/>
      <c r="AL280" s="82"/>
      <c r="AM280" s="82"/>
      <c r="AN280" s="82"/>
      <c r="AO280" s="82"/>
      <c r="AP280" s="82"/>
      <c r="AQ280" s="82"/>
      <c r="AR280" s="137"/>
      <c r="AS280" s="83"/>
      <c r="AT280" s="85"/>
      <c r="AU280" s="84"/>
      <c r="AV280" s="85"/>
      <c r="AW280" s="86"/>
      <c r="AX280" s="85"/>
      <c r="AY280" s="86"/>
      <c r="AZ280" s="171"/>
      <c r="BA280" s="85"/>
      <c r="BB280" s="85"/>
      <c r="BC280" s="90"/>
      <c r="BD280" s="90"/>
      <c r="BE280" s="85"/>
      <c r="BF280" s="22"/>
      <c r="BG280" s="22"/>
      <c r="BH280" s="10"/>
      <c r="BI280" s="10"/>
      <c r="BJ280" s="10"/>
      <c r="BK280" s="10"/>
      <c r="BL280" s="10"/>
      <c r="BM280" s="10"/>
      <c r="BN280" s="12"/>
      <c r="BO280" s="12"/>
    </row>
    <row r="281" spans="1:67" ht="13.5" customHeight="1" x14ac:dyDescent="0.35">
      <c r="A281" s="25">
        <f t="shared" si="18"/>
        <v>279</v>
      </c>
      <c r="B281" s="144">
        <v>46287</v>
      </c>
      <c r="C281" s="54" t="s">
        <v>3885</v>
      </c>
      <c r="D281" s="54" t="s">
        <v>68</v>
      </c>
      <c r="E281" s="54" t="s">
        <v>70</v>
      </c>
      <c r="F281" s="54">
        <v>2</v>
      </c>
      <c r="G281" s="54" t="s">
        <v>65</v>
      </c>
      <c r="H281" s="54" t="str">
        <f t="shared" si="19"/>
        <v>DONE</v>
      </c>
      <c r="I281" s="54" t="s">
        <v>1889</v>
      </c>
      <c r="J281" s="58" t="s">
        <v>105</v>
      </c>
      <c r="K281" s="58" t="s">
        <v>106</v>
      </c>
      <c r="L281" s="54"/>
      <c r="M281" s="71"/>
      <c r="N281" s="54" t="s">
        <v>161</v>
      </c>
      <c r="O281" s="58" t="s">
        <v>81</v>
      </c>
      <c r="P281" s="64" t="s">
        <v>2696</v>
      </c>
      <c r="Q281" s="64" t="s">
        <v>2332</v>
      </c>
      <c r="R281" s="204">
        <v>200001151869</v>
      </c>
      <c r="S281" s="66">
        <v>46293</v>
      </c>
      <c r="T281" s="66" t="str">
        <f t="shared" si="20"/>
        <v>DONE</v>
      </c>
      <c r="U281" s="205"/>
      <c r="V281" s="71">
        <v>9200115230</v>
      </c>
      <c r="W281" s="25">
        <v>51939</v>
      </c>
      <c r="X281" s="69">
        <v>46303</v>
      </c>
      <c r="Y281" s="69" t="str">
        <f t="shared" si="21"/>
        <v>DONE</v>
      </c>
      <c r="Z281" s="69"/>
      <c r="AA281" s="69"/>
      <c r="AB281" s="25"/>
      <c r="AC281" s="71"/>
      <c r="AD281" s="222"/>
      <c r="AE281" s="222"/>
      <c r="AF281" s="69"/>
      <c r="AG281" s="169"/>
      <c r="AH281" s="170"/>
      <c r="AI281" s="77"/>
      <c r="AJ281" s="80"/>
      <c r="AK281" s="80"/>
      <c r="AL281" s="82"/>
      <c r="AM281" s="82"/>
      <c r="AN281" s="82"/>
      <c r="AO281" s="82"/>
      <c r="AP281" s="82"/>
      <c r="AQ281" s="82"/>
      <c r="AR281" s="137"/>
      <c r="AS281" s="83"/>
      <c r="AT281" s="85"/>
      <c r="AU281" s="84"/>
      <c r="AV281" s="85"/>
      <c r="AW281" s="86"/>
      <c r="AX281" s="85"/>
      <c r="AY281" s="86"/>
      <c r="AZ281" s="171"/>
      <c r="BA281" s="85"/>
      <c r="BB281" s="85"/>
      <c r="BC281" s="90"/>
      <c r="BD281" s="90"/>
      <c r="BE281" s="85"/>
      <c r="BF281" s="22"/>
      <c r="BG281" s="22"/>
      <c r="BH281" s="10"/>
      <c r="BI281" s="10"/>
      <c r="BJ281" s="10"/>
      <c r="BK281" s="10"/>
      <c r="BL281" s="10"/>
      <c r="BM281" s="10"/>
      <c r="BN281" s="12"/>
      <c r="BO281" s="12"/>
    </row>
    <row r="282" spans="1:67" ht="13.5" customHeight="1" x14ac:dyDescent="0.35">
      <c r="A282" s="25">
        <f t="shared" si="18"/>
        <v>280</v>
      </c>
      <c r="B282" s="144">
        <v>46287</v>
      </c>
      <c r="C282" s="54" t="s">
        <v>3885</v>
      </c>
      <c r="D282" s="54" t="s">
        <v>899</v>
      </c>
      <c r="E282" s="54" t="s">
        <v>900</v>
      </c>
      <c r="F282" s="54">
        <v>2</v>
      </c>
      <c r="G282" s="54" t="s">
        <v>65</v>
      </c>
      <c r="H282" s="54" t="str">
        <f t="shared" si="19"/>
        <v>DONE</v>
      </c>
      <c r="I282" s="54" t="s">
        <v>1889</v>
      </c>
      <c r="J282" s="58" t="s">
        <v>105</v>
      </c>
      <c r="K282" s="58" t="s">
        <v>106</v>
      </c>
      <c r="L282" s="54"/>
      <c r="M282" s="71"/>
      <c r="N282" s="54" t="s">
        <v>161</v>
      </c>
      <c r="O282" s="58" t="s">
        <v>81</v>
      </c>
      <c r="P282" s="64" t="s">
        <v>2696</v>
      </c>
      <c r="Q282" s="64" t="s">
        <v>2332</v>
      </c>
      <c r="R282" s="204">
        <v>200001151869</v>
      </c>
      <c r="S282" s="66">
        <v>46293</v>
      </c>
      <c r="T282" s="66" t="str">
        <f t="shared" si="20"/>
        <v>DONE</v>
      </c>
      <c r="U282" s="205"/>
      <c r="V282" s="71">
        <v>9200115230</v>
      </c>
      <c r="W282" s="25">
        <v>51939</v>
      </c>
      <c r="X282" s="69">
        <v>46303</v>
      </c>
      <c r="Y282" s="69" t="str">
        <f t="shared" si="21"/>
        <v>DONE</v>
      </c>
      <c r="Z282" s="69"/>
      <c r="AA282" s="169"/>
      <c r="AB282" s="25"/>
      <c r="AC282" s="71"/>
      <c r="AD282" s="222"/>
      <c r="AE282" s="222"/>
      <c r="AF282" s="69"/>
      <c r="AG282" s="169"/>
      <c r="AH282" s="170"/>
      <c r="AI282" s="77"/>
      <c r="AJ282" s="80"/>
      <c r="AK282" s="80"/>
      <c r="AL282" s="82"/>
      <c r="AM282" s="82"/>
      <c r="AN282" s="82"/>
      <c r="AO282" s="82"/>
      <c r="AP282" s="82"/>
      <c r="AQ282" s="82"/>
      <c r="AR282" s="137"/>
      <c r="AS282" s="83"/>
      <c r="AT282" s="85"/>
      <c r="AU282" s="84"/>
      <c r="AV282" s="85"/>
      <c r="AW282" s="86"/>
      <c r="AX282" s="85"/>
      <c r="AY282" s="86"/>
      <c r="AZ282" s="171"/>
      <c r="BA282" s="85"/>
      <c r="BB282" s="85"/>
      <c r="BC282" s="90"/>
      <c r="BD282" s="90"/>
      <c r="BE282" s="85"/>
      <c r="BF282" s="22"/>
      <c r="BG282" s="22"/>
      <c r="BH282" s="10"/>
      <c r="BI282" s="10"/>
      <c r="BJ282" s="10"/>
      <c r="BK282" s="10"/>
      <c r="BL282" s="10"/>
      <c r="BM282" s="10"/>
      <c r="BN282" s="12"/>
      <c r="BO282" s="12"/>
    </row>
    <row r="283" spans="1:67" ht="13.5" customHeight="1" x14ac:dyDescent="0.35">
      <c r="A283" s="25">
        <f t="shared" si="18"/>
        <v>281</v>
      </c>
      <c r="B283" s="144">
        <v>46287</v>
      </c>
      <c r="C283" s="54" t="s">
        <v>3885</v>
      </c>
      <c r="D283" s="54" t="s">
        <v>607</v>
      </c>
      <c r="E283" s="54" t="s">
        <v>608</v>
      </c>
      <c r="F283" s="54">
        <v>2</v>
      </c>
      <c r="G283" s="54" t="s">
        <v>65</v>
      </c>
      <c r="H283" s="54" t="str">
        <f t="shared" si="19"/>
        <v>DONE</v>
      </c>
      <c r="I283" s="54" t="s">
        <v>1889</v>
      </c>
      <c r="J283" s="58" t="s">
        <v>105</v>
      </c>
      <c r="K283" s="58" t="s">
        <v>106</v>
      </c>
      <c r="L283" s="54"/>
      <c r="M283" s="71"/>
      <c r="N283" s="54" t="s">
        <v>161</v>
      </c>
      <c r="O283" s="58" t="s">
        <v>81</v>
      </c>
      <c r="P283" s="64" t="s">
        <v>2696</v>
      </c>
      <c r="Q283" s="64" t="s">
        <v>2332</v>
      </c>
      <c r="R283" s="204">
        <v>200001151869</v>
      </c>
      <c r="S283" s="66">
        <v>46293</v>
      </c>
      <c r="T283" s="66" t="str">
        <f t="shared" si="20"/>
        <v>DONE</v>
      </c>
      <c r="U283" s="205"/>
      <c r="V283" s="71">
        <v>9200115230</v>
      </c>
      <c r="W283" s="25">
        <v>51939</v>
      </c>
      <c r="X283" s="69">
        <v>46303</v>
      </c>
      <c r="Y283" s="69" t="str">
        <f t="shared" si="21"/>
        <v>DONE</v>
      </c>
      <c r="Z283" s="69"/>
      <c r="AA283" s="169"/>
      <c r="AB283" s="25"/>
      <c r="AC283" s="71"/>
      <c r="AD283" s="222"/>
      <c r="AE283" s="222"/>
      <c r="AF283" s="69"/>
      <c r="AG283" s="169"/>
      <c r="AH283" s="170"/>
      <c r="AI283" s="77"/>
      <c r="AJ283" s="80"/>
      <c r="AK283" s="80"/>
      <c r="AL283" s="82"/>
      <c r="AM283" s="82"/>
      <c r="AN283" s="82"/>
      <c r="AO283" s="82"/>
      <c r="AP283" s="82"/>
      <c r="AQ283" s="82"/>
      <c r="AR283" s="137"/>
      <c r="AS283" s="83"/>
      <c r="AT283" s="85"/>
      <c r="AU283" s="84"/>
      <c r="AV283" s="85"/>
      <c r="AW283" s="86"/>
      <c r="AX283" s="85"/>
      <c r="AY283" s="86"/>
      <c r="AZ283" s="171"/>
      <c r="BA283" s="85"/>
      <c r="BB283" s="85"/>
      <c r="BC283" s="90"/>
      <c r="BD283" s="90"/>
      <c r="BE283" s="85"/>
      <c r="BF283" s="22"/>
      <c r="BG283" s="22"/>
      <c r="BH283" s="10"/>
      <c r="BI283" s="10"/>
      <c r="BJ283" s="10"/>
      <c r="BK283" s="10"/>
      <c r="BL283" s="10"/>
      <c r="BM283" s="10"/>
      <c r="BN283" s="12"/>
      <c r="BO283" s="12"/>
    </row>
    <row r="284" spans="1:67" ht="13.5" customHeight="1" x14ac:dyDescent="0.35">
      <c r="A284" s="25">
        <f t="shared" si="18"/>
        <v>282</v>
      </c>
      <c r="B284" s="144">
        <v>46287</v>
      </c>
      <c r="C284" s="54" t="s">
        <v>3885</v>
      </c>
      <c r="D284" s="54" t="s">
        <v>396</v>
      </c>
      <c r="E284" s="54" t="s">
        <v>398</v>
      </c>
      <c r="F284" s="54">
        <v>15</v>
      </c>
      <c r="G284" s="54" t="s">
        <v>65</v>
      </c>
      <c r="H284" s="54" t="str">
        <f t="shared" si="19"/>
        <v>DONE</v>
      </c>
      <c r="I284" s="54" t="s">
        <v>1889</v>
      </c>
      <c r="J284" s="58" t="s">
        <v>105</v>
      </c>
      <c r="K284" s="58" t="s">
        <v>106</v>
      </c>
      <c r="L284" s="54"/>
      <c r="M284" s="71"/>
      <c r="N284" s="54" t="s">
        <v>161</v>
      </c>
      <c r="O284" s="58" t="s">
        <v>81</v>
      </c>
      <c r="P284" s="64" t="s">
        <v>2696</v>
      </c>
      <c r="Q284" s="64" t="s">
        <v>2332</v>
      </c>
      <c r="R284" s="204">
        <v>200001151869</v>
      </c>
      <c r="S284" s="66">
        <v>46293</v>
      </c>
      <c r="T284" s="66" t="str">
        <f t="shared" si="20"/>
        <v>DONE</v>
      </c>
      <c r="U284" s="205"/>
      <c r="V284" s="71">
        <v>9200115230</v>
      </c>
      <c r="W284" s="25">
        <v>51939</v>
      </c>
      <c r="X284" s="69">
        <v>46303</v>
      </c>
      <c r="Y284" s="69" t="str">
        <f t="shared" si="21"/>
        <v>DONE</v>
      </c>
      <c r="Z284" s="69"/>
      <c r="AA284" s="169"/>
      <c r="AB284" s="25"/>
      <c r="AC284" s="71"/>
      <c r="AD284" s="222"/>
      <c r="AE284" s="222"/>
      <c r="AF284" s="69"/>
      <c r="AG284" s="169"/>
      <c r="AH284" s="170"/>
      <c r="AI284" s="77"/>
      <c r="AJ284" s="80"/>
      <c r="AK284" s="80"/>
      <c r="AL284" s="82"/>
      <c r="AM284" s="82"/>
      <c r="AN284" s="82"/>
      <c r="AO284" s="82"/>
      <c r="AP284" s="82"/>
      <c r="AQ284" s="82"/>
      <c r="AR284" s="137"/>
      <c r="AS284" s="83"/>
      <c r="AT284" s="85"/>
      <c r="AU284" s="84"/>
      <c r="AV284" s="85"/>
      <c r="AW284" s="86"/>
      <c r="AX284" s="85"/>
      <c r="AY284" s="86"/>
      <c r="AZ284" s="171"/>
      <c r="BA284" s="85"/>
      <c r="BB284" s="85"/>
      <c r="BC284" s="90"/>
      <c r="BD284" s="90"/>
      <c r="BE284" s="85"/>
      <c r="BF284" s="22"/>
      <c r="BG284" s="22"/>
      <c r="BH284" s="10"/>
      <c r="BI284" s="10"/>
      <c r="BJ284" s="10"/>
      <c r="BK284" s="10"/>
      <c r="BL284" s="10"/>
      <c r="BM284" s="10"/>
      <c r="BN284" s="12"/>
      <c r="BO284" s="12"/>
    </row>
    <row r="285" spans="1:67" ht="13.5" customHeight="1" x14ac:dyDescent="0.35">
      <c r="A285" s="25">
        <f t="shared" si="18"/>
        <v>283</v>
      </c>
      <c r="B285" s="144">
        <v>46287</v>
      </c>
      <c r="C285" s="54" t="s">
        <v>3885</v>
      </c>
      <c r="D285" s="54" t="s">
        <v>693</v>
      </c>
      <c r="E285" s="54" t="s">
        <v>694</v>
      </c>
      <c r="F285" s="54">
        <v>10</v>
      </c>
      <c r="G285" s="54" t="s">
        <v>65</v>
      </c>
      <c r="H285" s="54" t="str">
        <f t="shared" si="19"/>
        <v>DONE</v>
      </c>
      <c r="I285" s="54" t="s">
        <v>1889</v>
      </c>
      <c r="J285" s="58" t="s">
        <v>105</v>
      </c>
      <c r="K285" s="58" t="s">
        <v>106</v>
      </c>
      <c r="L285" s="54"/>
      <c r="M285" s="71"/>
      <c r="N285" s="54" t="s">
        <v>161</v>
      </c>
      <c r="O285" s="58" t="s">
        <v>81</v>
      </c>
      <c r="P285" s="64" t="s">
        <v>2696</v>
      </c>
      <c r="Q285" s="64" t="s">
        <v>2332</v>
      </c>
      <c r="R285" s="204">
        <v>200001151869</v>
      </c>
      <c r="S285" s="66">
        <v>46293</v>
      </c>
      <c r="T285" s="66" t="str">
        <f t="shared" si="20"/>
        <v>DONE</v>
      </c>
      <c r="U285" s="205"/>
      <c r="V285" s="71">
        <v>9200115230</v>
      </c>
      <c r="W285" s="25">
        <v>51939</v>
      </c>
      <c r="X285" s="69">
        <v>46303</v>
      </c>
      <c r="Y285" s="69" t="str">
        <f t="shared" si="21"/>
        <v>DONE</v>
      </c>
      <c r="Z285" s="69"/>
      <c r="AA285" s="169"/>
      <c r="AB285" s="25"/>
      <c r="AC285" s="71"/>
      <c r="AD285" s="222"/>
      <c r="AE285" s="222"/>
      <c r="AF285" s="69"/>
      <c r="AG285" s="169"/>
      <c r="AH285" s="170"/>
      <c r="AI285" s="77"/>
      <c r="AJ285" s="80"/>
      <c r="AK285" s="80"/>
      <c r="AL285" s="82"/>
      <c r="AM285" s="82"/>
      <c r="AN285" s="82"/>
      <c r="AO285" s="82"/>
      <c r="AP285" s="82"/>
      <c r="AQ285" s="82"/>
      <c r="AR285" s="137"/>
      <c r="AS285" s="83"/>
      <c r="AT285" s="85"/>
      <c r="AU285" s="84"/>
      <c r="AV285" s="85"/>
      <c r="AW285" s="86"/>
      <c r="AX285" s="85"/>
      <c r="AY285" s="86"/>
      <c r="AZ285" s="171"/>
      <c r="BA285" s="85"/>
      <c r="BB285" s="85"/>
      <c r="BC285" s="90"/>
      <c r="BD285" s="90"/>
      <c r="BE285" s="85"/>
      <c r="BF285" s="22"/>
      <c r="BG285" s="22"/>
      <c r="BH285" s="10"/>
      <c r="BI285" s="10"/>
      <c r="BJ285" s="10"/>
      <c r="BK285" s="10"/>
      <c r="BL285" s="10"/>
      <c r="BM285" s="10"/>
      <c r="BN285" s="12"/>
      <c r="BO285" s="12"/>
    </row>
    <row r="286" spans="1:67" ht="13.5" customHeight="1" x14ac:dyDescent="0.35">
      <c r="A286" s="25">
        <f t="shared" si="18"/>
        <v>284</v>
      </c>
      <c r="B286" s="144">
        <v>46287</v>
      </c>
      <c r="C286" s="54" t="s">
        <v>3889</v>
      </c>
      <c r="D286" s="54" t="s">
        <v>177</v>
      </c>
      <c r="E286" s="54" t="s">
        <v>178</v>
      </c>
      <c r="F286" s="54">
        <v>1</v>
      </c>
      <c r="G286" s="54" t="s">
        <v>65</v>
      </c>
      <c r="H286" s="54" t="str">
        <f t="shared" si="19"/>
        <v>DONE</v>
      </c>
      <c r="I286" s="54" t="s">
        <v>1797</v>
      </c>
      <c r="J286" s="58" t="s">
        <v>180</v>
      </c>
      <c r="K286" s="58" t="s">
        <v>79</v>
      </c>
      <c r="L286" s="54">
        <v>4027.3</v>
      </c>
      <c r="M286" s="71"/>
      <c r="N286" s="54" t="s">
        <v>84</v>
      </c>
      <c r="O286" s="58" t="s">
        <v>91</v>
      </c>
      <c r="P286" s="64" t="s">
        <v>550</v>
      </c>
      <c r="Q286" s="64" t="s">
        <v>943</v>
      </c>
      <c r="R286" s="25">
        <v>200001151935</v>
      </c>
      <c r="S286" s="66">
        <v>46293</v>
      </c>
      <c r="T286" s="66" t="str">
        <f t="shared" si="20"/>
        <v>DONE</v>
      </c>
      <c r="U286" s="205"/>
      <c r="V286" s="71">
        <v>9200115232</v>
      </c>
      <c r="W286" s="25">
        <v>51940</v>
      </c>
      <c r="X286" s="69">
        <v>46303</v>
      </c>
      <c r="Y286" s="69" t="str">
        <f t="shared" si="21"/>
        <v>DONE</v>
      </c>
      <c r="Z286" s="25">
        <v>56167</v>
      </c>
      <c r="AA286" s="69">
        <v>46309</v>
      </c>
      <c r="AB286" s="25"/>
      <c r="AC286" s="71"/>
      <c r="AD286" s="222"/>
      <c r="AE286" s="222"/>
      <c r="AF286" s="69"/>
      <c r="AG286" s="169"/>
      <c r="AH286" s="170"/>
      <c r="AI286" s="77"/>
      <c r="AJ286" s="80"/>
      <c r="AK286" s="80"/>
      <c r="AL286" s="82"/>
      <c r="AM286" s="82"/>
      <c r="AN286" s="82"/>
      <c r="AO286" s="82"/>
      <c r="AP286" s="82"/>
      <c r="AQ286" s="82"/>
      <c r="AR286" s="137"/>
      <c r="AS286" s="83"/>
      <c r="AT286" s="85"/>
      <c r="AU286" s="84"/>
      <c r="AV286" s="85"/>
      <c r="AW286" s="86"/>
      <c r="AX286" s="85"/>
      <c r="AY286" s="86"/>
      <c r="AZ286" s="171"/>
      <c r="BA286" s="85"/>
      <c r="BB286" s="85"/>
      <c r="BC286" s="90"/>
      <c r="BD286" s="90"/>
      <c r="BE286" s="85"/>
      <c r="BF286" s="22"/>
      <c r="BG286" s="22"/>
      <c r="BH286" s="10"/>
      <c r="BI286" s="10"/>
      <c r="BJ286" s="10"/>
      <c r="BK286" s="10"/>
      <c r="BL286" s="10"/>
      <c r="BM286" s="10"/>
      <c r="BN286" s="12"/>
      <c r="BO286" s="12"/>
    </row>
    <row r="287" spans="1:67" ht="13.5" customHeight="1" x14ac:dyDescent="0.35">
      <c r="A287" s="25">
        <f t="shared" si="18"/>
        <v>285</v>
      </c>
      <c r="B287" s="144">
        <v>46287</v>
      </c>
      <c r="C287" s="54" t="s">
        <v>3890</v>
      </c>
      <c r="D287" s="54" t="s">
        <v>177</v>
      </c>
      <c r="E287" s="54" t="s">
        <v>178</v>
      </c>
      <c r="F287" s="54">
        <v>1</v>
      </c>
      <c r="G287" s="54" t="s">
        <v>65</v>
      </c>
      <c r="H287" s="54" t="str">
        <f t="shared" si="19"/>
        <v>DONE</v>
      </c>
      <c r="I287" s="54" t="s">
        <v>1704</v>
      </c>
      <c r="J287" s="58" t="s">
        <v>180</v>
      </c>
      <c r="K287" s="58" t="s">
        <v>79</v>
      </c>
      <c r="L287" s="54"/>
      <c r="M287" s="71"/>
      <c r="N287" s="54" t="s">
        <v>2965</v>
      </c>
      <c r="O287" s="58" t="s">
        <v>91</v>
      </c>
      <c r="P287" s="64" t="s">
        <v>550</v>
      </c>
      <c r="Q287" s="64" t="s">
        <v>943</v>
      </c>
      <c r="R287" s="25">
        <v>200001151883</v>
      </c>
      <c r="S287" s="66">
        <v>46293</v>
      </c>
      <c r="T287" s="66" t="str">
        <f t="shared" si="20"/>
        <v>DONE</v>
      </c>
      <c r="U287" s="205"/>
      <c r="V287" s="71">
        <v>9200115417</v>
      </c>
      <c r="W287" s="25">
        <v>51991</v>
      </c>
      <c r="X287" s="69">
        <v>46304</v>
      </c>
      <c r="Y287" s="69" t="str">
        <f t="shared" si="21"/>
        <v>DONE</v>
      </c>
      <c r="Z287" s="25">
        <v>56362</v>
      </c>
      <c r="AA287" s="69">
        <v>46309</v>
      </c>
      <c r="AB287" s="25"/>
      <c r="AC287" s="71"/>
      <c r="AD287" s="222"/>
      <c r="AE287" s="222"/>
      <c r="AF287" s="69"/>
      <c r="AG287" s="169"/>
      <c r="AH287" s="170"/>
      <c r="AI287" s="77"/>
      <c r="AJ287" s="80"/>
      <c r="AK287" s="80"/>
      <c r="AL287" s="82"/>
      <c r="AM287" s="82"/>
      <c r="AN287" s="82"/>
      <c r="AO287" s="82"/>
      <c r="AP287" s="82"/>
      <c r="AQ287" s="82"/>
      <c r="AR287" s="137"/>
      <c r="AS287" s="83"/>
      <c r="AT287" s="85"/>
      <c r="AU287" s="84"/>
      <c r="AV287" s="85"/>
      <c r="AW287" s="86"/>
      <c r="AX287" s="85"/>
      <c r="AY287" s="86"/>
      <c r="AZ287" s="171"/>
      <c r="BA287" s="85"/>
      <c r="BB287" s="85"/>
      <c r="BC287" s="90"/>
      <c r="BD287" s="90"/>
      <c r="BE287" s="85"/>
      <c r="BF287" s="22"/>
      <c r="BG287" s="22"/>
      <c r="BH287" s="10"/>
      <c r="BI287" s="10"/>
      <c r="BJ287" s="10"/>
      <c r="BK287" s="10"/>
      <c r="BL287" s="10"/>
      <c r="BM287" s="10"/>
      <c r="BN287" s="12"/>
      <c r="BO287" s="12"/>
    </row>
    <row r="288" spans="1:67" ht="13.5" customHeight="1" x14ac:dyDescent="0.35">
      <c r="A288" s="25">
        <f t="shared" si="18"/>
        <v>286</v>
      </c>
      <c r="B288" s="144">
        <v>46287</v>
      </c>
      <c r="C288" s="54" t="s">
        <v>3891</v>
      </c>
      <c r="D288" s="54" t="s">
        <v>930</v>
      </c>
      <c r="E288" s="54" t="s">
        <v>931</v>
      </c>
      <c r="F288" s="54">
        <v>1</v>
      </c>
      <c r="G288" s="54" t="s">
        <v>65</v>
      </c>
      <c r="H288" s="54" t="str">
        <f t="shared" si="19"/>
        <v>DONE</v>
      </c>
      <c r="I288" s="54" t="s">
        <v>1042</v>
      </c>
      <c r="J288" s="58" t="s">
        <v>1043</v>
      </c>
      <c r="K288" s="58" t="s">
        <v>79</v>
      </c>
      <c r="L288" s="54">
        <v>14.04</v>
      </c>
      <c r="M288" s="71"/>
      <c r="N288" s="54" t="s">
        <v>118</v>
      </c>
      <c r="O288" s="58" t="s">
        <v>85</v>
      </c>
      <c r="P288" s="64" t="s">
        <v>1180</v>
      </c>
      <c r="Q288" s="64" t="s">
        <v>1663</v>
      </c>
      <c r="R288" s="25">
        <v>200001152536</v>
      </c>
      <c r="S288" s="66">
        <v>46300</v>
      </c>
      <c r="T288" s="66" t="str">
        <f t="shared" si="20"/>
        <v>DONE</v>
      </c>
      <c r="U288" s="205"/>
      <c r="V288" s="71">
        <v>9200116547</v>
      </c>
      <c r="W288" s="25">
        <v>52140</v>
      </c>
      <c r="X288" s="69">
        <v>46308</v>
      </c>
      <c r="Y288" s="69" t="str">
        <f t="shared" si="21"/>
        <v>DONE</v>
      </c>
      <c r="Z288" s="69"/>
      <c r="AA288" s="169"/>
      <c r="AB288" s="25"/>
      <c r="AC288" s="71"/>
      <c r="AD288" s="222"/>
      <c r="AE288" s="222"/>
      <c r="AF288" s="69"/>
      <c r="AG288" s="169"/>
      <c r="AH288" s="170"/>
      <c r="AI288" s="77"/>
      <c r="AJ288" s="80"/>
      <c r="AK288" s="80"/>
      <c r="AL288" s="82"/>
      <c r="AM288" s="82"/>
      <c r="AN288" s="82"/>
      <c r="AO288" s="82"/>
      <c r="AP288" s="82"/>
      <c r="AQ288" s="82"/>
      <c r="AR288" s="137"/>
      <c r="AS288" s="83"/>
      <c r="AT288" s="85"/>
      <c r="AU288" s="84"/>
      <c r="AV288" s="85"/>
      <c r="AW288" s="86"/>
      <c r="AX288" s="85"/>
      <c r="AY288" s="86"/>
      <c r="AZ288" s="171"/>
      <c r="BA288" s="85"/>
      <c r="BB288" s="85"/>
      <c r="BC288" s="90"/>
      <c r="BD288" s="90"/>
      <c r="BE288" s="85"/>
      <c r="BF288" s="22"/>
      <c r="BG288" s="22"/>
      <c r="BH288" s="10"/>
      <c r="BI288" s="10"/>
      <c r="BJ288" s="10"/>
      <c r="BK288" s="10"/>
      <c r="BL288" s="10"/>
      <c r="BM288" s="10"/>
      <c r="BN288" s="12"/>
      <c r="BO288" s="12"/>
    </row>
    <row r="289" spans="1:67" ht="13.5" customHeight="1" x14ac:dyDescent="0.35">
      <c r="A289" s="25">
        <f t="shared" si="18"/>
        <v>287</v>
      </c>
      <c r="B289" s="144">
        <v>46287</v>
      </c>
      <c r="C289" s="54" t="s">
        <v>3891</v>
      </c>
      <c r="D289" s="54" t="s">
        <v>67</v>
      </c>
      <c r="E289" s="54" t="s">
        <v>69</v>
      </c>
      <c r="F289" s="54">
        <v>1</v>
      </c>
      <c r="G289" s="54" t="s">
        <v>65</v>
      </c>
      <c r="H289" s="54" t="str">
        <f t="shared" si="19"/>
        <v>DONE</v>
      </c>
      <c r="I289" s="54" t="s">
        <v>1042</v>
      </c>
      <c r="J289" s="58" t="s">
        <v>1043</v>
      </c>
      <c r="K289" s="58" t="s">
        <v>79</v>
      </c>
      <c r="L289" s="54">
        <v>14.04</v>
      </c>
      <c r="M289" s="71"/>
      <c r="N289" s="54" t="s">
        <v>118</v>
      </c>
      <c r="O289" s="58" t="s">
        <v>85</v>
      </c>
      <c r="P289" s="64" t="s">
        <v>1180</v>
      </c>
      <c r="Q289" s="64" t="s">
        <v>1663</v>
      </c>
      <c r="R289" s="25">
        <v>200001152536</v>
      </c>
      <c r="S289" s="66">
        <v>46300</v>
      </c>
      <c r="T289" s="66" t="str">
        <f t="shared" si="20"/>
        <v>DONE</v>
      </c>
      <c r="U289" s="205"/>
      <c r="V289" s="71">
        <v>9200116547</v>
      </c>
      <c r="W289" s="25">
        <v>52140</v>
      </c>
      <c r="X289" s="69">
        <v>46308</v>
      </c>
      <c r="Y289" s="69" t="str">
        <f t="shared" si="21"/>
        <v>DONE</v>
      </c>
      <c r="Z289" s="69"/>
      <c r="AA289" s="169"/>
      <c r="AB289" s="25"/>
      <c r="AC289" s="71"/>
      <c r="AD289" s="222"/>
      <c r="AE289" s="222"/>
      <c r="AF289" s="69"/>
      <c r="AG289" s="169"/>
      <c r="AH289" s="170"/>
      <c r="AI289" s="77"/>
      <c r="AJ289" s="80"/>
      <c r="AK289" s="80"/>
      <c r="AL289" s="82"/>
      <c r="AM289" s="82"/>
      <c r="AN289" s="82"/>
      <c r="AO289" s="82"/>
      <c r="AP289" s="82"/>
      <c r="AQ289" s="82"/>
      <c r="AR289" s="137"/>
      <c r="AS289" s="83"/>
      <c r="AT289" s="85"/>
      <c r="AU289" s="84"/>
      <c r="AV289" s="85"/>
      <c r="AW289" s="86"/>
      <c r="AX289" s="85"/>
      <c r="AY289" s="86"/>
      <c r="AZ289" s="171"/>
      <c r="BA289" s="85"/>
      <c r="BB289" s="85"/>
      <c r="BC289" s="90"/>
      <c r="BD289" s="90"/>
      <c r="BE289" s="85"/>
      <c r="BF289" s="22"/>
      <c r="BG289" s="22"/>
      <c r="BH289" s="10"/>
      <c r="BI289" s="10"/>
      <c r="BJ289" s="10"/>
      <c r="BK289" s="10"/>
      <c r="BL289" s="10"/>
      <c r="BM289" s="10"/>
      <c r="BN289" s="12"/>
      <c r="BO289" s="12"/>
    </row>
    <row r="290" spans="1:67" ht="13.5" customHeight="1" x14ac:dyDescent="0.35">
      <c r="A290" s="25">
        <f t="shared" si="18"/>
        <v>288</v>
      </c>
      <c r="B290" s="144">
        <v>46287</v>
      </c>
      <c r="C290" s="54" t="s">
        <v>3891</v>
      </c>
      <c r="D290" s="54" t="s">
        <v>115</v>
      </c>
      <c r="E290" s="54" t="s">
        <v>116</v>
      </c>
      <c r="F290" s="54">
        <v>1</v>
      </c>
      <c r="G290" s="54" t="s">
        <v>65</v>
      </c>
      <c r="H290" s="54" t="str">
        <f t="shared" si="19"/>
        <v>DONE</v>
      </c>
      <c r="I290" s="54" t="s">
        <v>1042</v>
      </c>
      <c r="J290" s="58" t="s">
        <v>1043</v>
      </c>
      <c r="K290" s="58" t="s">
        <v>79</v>
      </c>
      <c r="L290" s="54">
        <v>14.04</v>
      </c>
      <c r="M290" s="71"/>
      <c r="N290" s="54" t="s">
        <v>118</v>
      </c>
      <c r="O290" s="58" t="s">
        <v>85</v>
      </c>
      <c r="P290" s="64" t="s">
        <v>1180</v>
      </c>
      <c r="Q290" s="64" t="s">
        <v>1663</v>
      </c>
      <c r="R290" s="25">
        <v>200001152536</v>
      </c>
      <c r="S290" s="66">
        <v>46300</v>
      </c>
      <c r="T290" s="66" t="str">
        <f t="shared" si="20"/>
        <v>DONE</v>
      </c>
      <c r="U290" s="205"/>
      <c r="V290" s="71">
        <v>9200116547</v>
      </c>
      <c r="W290" s="25">
        <v>52140</v>
      </c>
      <c r="X290" s="69">
        <v>46308</v>
      </c>
      <c r="Y290" s="69" t="str">
        <f t="shared" si="21"/>
        <v>DONE</v>
      </c>
      <c r="Z290" s="69"/>
      <c r="AA290" s="169"/>
      <c r="AB290" s="25"/>
      <c r="AC290" s="71"/>
      <c r="AD290" s="222"/>
      <c r="AE290" s="222"/>
      <c r="AF290" s="69"/>
      <c r="AG290" s="169"/>
      <c r="AH290" s="170"/>
      <c r="AI290" s="77"/>
      <c r="AJ290" s="80"/>
      <c r="AK290" s="80"/>
      <c r="AL290" s="82"/>
      <c r="AM290" s="82"/>
      <c r="AN290" s="82"/>
      <c r="AO290" s="82"/>
      <c r="AP290" s="82"/>
      <c r="AQ290" s="82"/>
      <c r="AR290" s="137"/>
      <c r="AS290" s="83"/>
      <c r="AT290" s="85"/>
      <c r="AU290" s="84"/>
      <c r="AV290" s="85"/>
      <c r="AW290" s="86"/>
      <c r="AX290" s="85"/>
      <c r="AY290" s="86"/>
      <c r="AZ290" s="171"/>
      <c r="BA290" s="85"/>
      <c r="BB290" s="85"/>
      <c r="BC290" s="90"/>
      <c r="BD290" s="90"/>
      <c r="BE290" s="85"/>
      <c r="BF290" s="22"/>
      <c r="BG290" s="22"/>
      <c r="BH290" s="10"/>
      <c r="BI290" s="10"/>
      <c r="BJ290" s="10"/>
      <c r="BK290" s="10"/>
      <c r="BL290" s="10"/>
      <c r="BM290" s="10"/>
      <c r="BN290" s="12"/>
      <c r="BO290" s="12"/>
    </row>
    <row r="291" spans="1:67" ht="13.5" customHeight="1" x14ac:dyDescent="0.35">
      <c r="A291" s="25">
        <f t="shared" si="18"/>
        <v>289</v>
      </c>
      <c r="B291" s="144">
        <v>46287</v>
      </c>
      <c r="C291" s="54" t="s">
        <v>3891</v>
      </c>
      <c r="D291" s="54" t="s">
        <v>971</v>
      </c>
      <c r="E291" s="54" t="s">
        <v>972</v>
      </c>
      <c r="F291" s="54">
        <v>1</v>
      </c>
      <c r="G291" s="54" t="s">
        <v>65</v>
      </c>
      <c r="H291" s="54" t="str">
        <f t="shared" si="19"/>
        <v>DONE</v>
      </c>
      <c r="I291" s="54" t="s">
        <v>1042</v>
      </c>
      <c r="J291" s="58" t="s">
        <v>1043</v>
      </c>
      <c r="K291" s="58" t="s">
        <v>79</v>
      </c>
      <c r="L291" s="54">
        <v>14.04</v>
      </c>
      <c r="M291" s="71"/>
      <c r="N291" s="54" t="s">
        <v>118</v>
      </c>
      <c r="O291" s="58" t="s">
        <v>85</v>
      </c>
      <c r="P291" s="64" t="s">
        <v>1180</v>
      </c>
      <c r="Q291" s="64" t="s">
        <v>1663</v>
      </c>
      <c r="R291" s="25">
        <v>200001152536</v>
      </c>
      <c r="S291" s="66">
        <v>46300</v>
      </c>
      <c r="T291" s="66" t="str">
        <f t="shared" si="20"/>
        <v>DONE</v>
      </c>
      <c r="U291" s="205"/>
      <c r="V291" s="71">
        <v>9200116547</v>
      </c>
      <c r="W291" s="25">
        <v>52140</v>
      </c>
      <c r="X291" s="69">
        <v>46308</v>
      </c>
      <c r="Y291" s="69" t="str">
        <f t="shared" si="21"/>
        <v>DONE</v>
      </c>
      <c r="Z291" s="69"/>
      <c r="AA291" s="169"/>
      <c r="AB291" s="25"/>
      <c r="AC291" s="71"/>
      <c r="AD291" s="222"/>
      <c r="AE291" s="222"/>
      <c r="AF291" s="69"/>
      <c r="AG291" s="169"/>
      <c r="AH291" s="170"/>
      <c r="AI291" s="77"/>
      <c r="AJ291" s="80"/>
      <c r="AK291" s="80"/>
      <c r="AL291" s="82"/>
      <c r="AM291" s="82"/>
      <c r="AN291" s="82"/>
      <c r="AO291" s="82"/>
      <c r="AP291" s="82"/>
      <c r="AQ291" s="82"/>
      <c r="AR291" s="137"/>
      <c r="AS291" s="83"/>
      <c r="AT291" s="85"/>
      <c r="AU291" s="84"/>
      <c r="AV291" s="85"/>
      <c r="AW291" s="86"/>
      <c r="AX291" s="85"/>
      <c r="AY291" s="86"/>
      <c r="AZ291" s="171"/>
      <c r="BA291" s="85"/>
      <c r="BB291" s="85"/>
      <c r="BC291" s="90"/>
      <c r="BD291" s="90"/>
      <c r="BE291" s="85"/>
      <c r="BF291" s="22"/>
      <c r="BG291" s="22"/>
      <c r="BH291" s="10"/>
      <c r="BI291" s="10"/>
      <c r="BJ291" s="10"/>
      <c r="BK291" s="10"/>
      <c r="BL291" s="10"/>
      <c r="BM291" s="10"/>
      <c r="BN291" s="12"/>
      <c r="BO291" s="12"/>
    </row>
    <row r="292" spans="1:67" ht="13.5" customHeight="1" x14ac:dyDescent="0.35">
      <c r="A292" s="25">
        <f t="shared" si="18"/>
        <v>290</v>
      </c>
      <c r="B292" s="144">
        <v>46287</v>
      </c>
      <c r="C292" s="54" t="s">
        <v>3891</v>
      </c>
      <c r="D292" s="54" t="s">
        <v>153</v>
      </c>
      <c r="E292" s="54" t="s">
        <v>829</v>
      </c>
      <c r="F292" s="54">
        <v>1</v>
      </c>
      <c r="G292" s="54" t="s">
        <v>65</v>
      </c>
      <c r="H292" s="54" t="str">
        <f t="shared" si="19"/>
        <v>DONE</v>
      </c>
      <c r="I292" s="54" t="s">
        <v>1042</v>
      </c>
      <c r="J292" s="58" t="s">
        <v>1043</v>
      </c>
      <c r="K292" s="58" t="s">
        <v>79</v>
      </c>
      <c r="L292" s="54">
        <v>14.04</v>
      </c>
      <c r="M292" s="71"/>
      <c r="N292" s="54" t="s">
        <v>118</v>
      </c>
      <c r="O292" s="58" t="s">
        <v>85</v>
      </c>
      <c r="P292" s="64" t="s">
        <v>1180</v>
      </c>
      <c r="Q292" s="64" t="s">
        <v>1663</v>
      </c>
      <c r="R292" s="25">
        <v>200001152536</v>
      </c>
      <c r="S292" s="66">
        <v>46300</v>
      </c>
      <c r="T292" s="66" t="str">
        <f t="shared" si="20"/>
        <v>DONE</v>
      </c>
      <c r="U292" s="205"/>
      <c r="V292" s="71">
        <v>9200116547</v>
      </c>
      <c r="W292" s="25">
        <v>52140</v>
      </c>
      <c r="X292" s="69">
        <v>46308</v>
      </c>
      <c r="Y292" s="69" t="str">
        <f t="shared" si="21"/>
        <v>DONE</v>
      </c>
      <c r="Z292" s="69"/>
      <c r="AA292" s="169"/>
      <c r="AB292" s="25"/>
      <c r="AC292" s="71"/>
      <c r="AD292" s="222"/>
      <c r="AE292" s="222"/>
      <c r="AF292" s="69"/>
      <c r="AG292" s="169"/>
      <c r="AH292" s="170"/>
      <c r="AI292" s="77"/>
      <c r="AJ292" s="80"/>
      <c r="AK292" s="80"/>
      <c r="AL292" s="82"/>
      <c r="AM292" s="82"/>
      <c r="AN292" s="82"/>
      <c r="AO292" s="82"/>
      <c r="AP292" s="82"/>
      <c r="AQ292" s="82"/>
      <c r="AR292" s="137"/>
      <c r="AS292" s="83"/>
      <c r="AT292" s="85"/>
      <c r="AU292" s="84"/>
      <c r="AV292" s="85"/>
      <c r="AW292" s="86"/>
      <c r="AX292" s="85"/>
      <c r="AY292" s="86"/>
      <c r="AZ292" s="171"/>
      <c r="BA292" s="85"/>
      <c r="BB292" s="85"/>
      <c r="BC292" s="90"/>
      <c r="BD292" s="90"/>
      <c r="BE292" s="85"/>
      <c r="BF292" s="22"/>
      <c r="BG292" s="22"/>
      <c r="BH292" s="10"/>
      <c r="BI292" s="10"/>
      <c r="BJ292" s="10"/>
      <c r="BK292" s="10"/>
      <c r="BL292" s="10"/>
      <c r="BM292" s="10"/>
      <c r="BN292" s="12"/>
      <c r="BO292" s="12"/>
    </row>
    <row r="293" spans="1:67" ht="13.5" customHeight="1" x14ac:dyDescent="0.35">
      <c r="A293" s="25">
        <f t="shared" si="18"/>
        <v>291</v>
      </c>
      <c r="B293" s="144">
        <v>46287</v>
      </c>
      <c r="C293" s="54" t="s">
        <v>3891</v>
      </c>
      <c r="D293" s="54" t="s">
        <v>1646</v>
      </c>
      <c r="E293" s="54" t="s">
        <v>1647</v>
      </c>
      <c r="F293" s="54">
        <v>1</v>
      </c>
      <c r="G293" s="54" t="s">
        <v>65</v>
      </c>
      <c r="H293" s="54" t="str">
        <f t="shared" si="19"/>
        <v>DONE</v>
      </c>
      <c r="I293" s="54" t="s">
        <v>1042</v>
      </c>
      <c r="J293" s="58" t="s">
        <v>1043</v>
      </c>
      <c r="K293" s="58" t="s">
        <v>79</v>
      </c>
      <c r="L293" s="54">
        <v>14.04</v>
      </c>
      <c r="M293" s="71"/>
      <c r="N293" s="54" t="s">
        <v>118</v>
      </c>
      <c r="O293" s="58" t="s">
        <v>85</v>
      </c>
      <c r="P293" s="64" t="s">
        <v>1180</v>
      </c>
      <c r="Q293" s="64" t="s">
        <v>1663</v>
      </c>
      <c r="R293" s="25">
        <v>200001152536</v>
      </c>
      <c r="S293" s="66">
        <v>46300</v>
      </c>
      <c r="T293" s="66" t="str">
        <f t="shared" si="20"/>
        <v>DONE</v>
      </c>
      <c r="U293" s="205"/>
      <c r="V293" s="71">
        <v>9200116547</v>
      </c>
      <c r="W293" s="25">
        <v>52140</v>
      </c>
      <c r="X293" s="69">
        <v>46308</v>
      </c>
      <c r="Y293" s="69" t="str">
        <f t="shared" si="21"/>
        <v>DONE</v>
      </c>
      <c r="Z293" s="69"/>
      <c r="AA293" s="169"/>
      <c r="AB293" s="25"/>
      <c r="AC293" s="71"/>
      <c r="AD293" s="222"/>
      <c r="AE293" s="222"/>
      <c r="AF293" s="69"/>
      <c r="AG293" s="169"/>
      <c r="AH293" s="170"/>
      <c r="AI293" s="77"/>
      <c r="AJ293" s="80"/>
      <c r="AK293" s="80"/>
      <c r="AL293" s="82"/>
      <c r="AM293" s="82"/>
      <c r="AN293" s="82"/>
      <c r="AO293" s="82"/>
      <c r="AP293" s="82"/>
      <c r="AQ293" s="82"/>
      <c r="AR293" s="137"/>
      <c r="AS293" s="83"/>
      <c r="AT293" s="85"/>
      <c r="AU293" s="84"/>
      <c r="AV293" s="85"/>
      <c r="AW293" s="86"/>
      <c r="AX293" s="85"/>
      <c r="AY293" s="86"/>
      <c r="AZ293" s="171"/>
      <c r="BA293" s="85"/>
      <c r="BB293" s="85"/>
      <c r="BC293" s="90"/>
      <c r="BD293" s="90"/>
      <c r="BE293" s="85"/>
      <c r="BF293" s="22"/>
      <c r="BG293" s="22"/>
      <c r="BH293" s="10"/>
      <c r="BI293" s="10"/>
      <c r="BJ293" s="10"/>
      <c r="BK293" s="10"/>
      <c r="BL293" s="10"/>
      <c r="BM293" s="10"/>
      <c r="BN293" s="12"/>
      <c r="BO293" s="12"/>
    </row>
    <row r="294" spans="1:67" ht="13.5" customHeight="1" x14ac:dyDescent="0.35">
      <c r="A294" s="25">
        <f t="shared" si="18"/>
        <v>292</v>
      </c>
      <c r="B294" s="144">
        <v>46287</v>
      </c>
      <c r="C294" s="54" t="s">
        <v>3891</v>
      </c>
      <c r="D294" s="54" t="s">
        <v>257</v>
      </c>
      <c r="E294" s="54" t="s">
        <v>888</v>
      </c>
      <c r="F294" s="54">
        <v>1</v>
      </c>
      <c r="G294" s="54" t="s">
        <v>65</v>
      </c>
      <c r="H294" s="54" t="str">
        <f t="shared" si="19"/>
        <v>DONE</v>
      </c>
      <c r="I294" s="54" t="s">
        <v>1042</v>
      </c>
      <c r="J294" s="58" t="s">
        <v>1043</v>
      </c>
      <c r="K294" s="58" t="s">
        <v>79</v>
      </c>
      <c r="L294" s="54">
        <v>14.04</v>
      </c>
      <c r="M294" s="71"/>
      <c r="N294" s="54" t="s">
        <v>118</v>
      </c>
      <c r="O294" s="58" t="s">
        <v>85</v>
      </c>
      <c r="P294" s="64" t="s">
        <v>1180</v>
      </c>
      <c r="Q294" s="64" t="s">
        <v>1663</v>
      </c>
      <c r="R294" s="25">
        <v>200001152536</v>
      </c>
      <c r="S294" s="66">
        <v>46300</v>
      </c>
      <c r="T294" s="66" t="str">
        <f t="shared" si="20"/>
        <v>DONE</v>
      </c>
      <c r="U294" s="205"/>
      <c r="V294" s="71">
        <v>9200116547</v>
      </c>
      <c r="W294" s="25">
        <v>52140</v>
      </c>
      <c r="X294" s="69">
        <v>46308</v>
      </c>
      <c r="Y294" s="69" t="str">
        <f t="shared" si="21"/>
        <v>DONE</v>
      </c>
      <c r="Z294" s="69"/>
      <c r="AA294" s="169"/>
      <c r="AB294" s="25"/>
      <c r="AC294" s="71"/>
      <c r="AD294" s="222"/>
      <c r="AE294" s="222"/>
      <c r="AF294" s="69"/>
      <c r="AG294" s="169"/>
      <c r="AH294" s="170"/>
      <c r="AI294" s="77"/>
      <c r="AJ294" s="80"/>
      <c r="AK294" s="80"/>
      <c r="AL294" s="82"/>
      <c r="AM294" s="82"/>
      <c r="AN294" s="82"/>
      <c r="AO294" s="82"/>
      <c r="AP294" s="82"/>
      <c r="AQ294" s="82"/>
      <c r="AR294" s="137"/>
      <c r="AS294" s="83"/>
      <c r="AT294" s="85"/>
      <c r="AU294" s="84"/>
      <c r="AV294" s="85"/>
      <c r="AW294" s="86"/>
      <c r="AX294" s="85"/>
      <c r="AY294" s="86"/>
      <c r="AZ294" s="171"/>
      <c r="BA294" s="85"/>
      <c r="BB294" s="85"/>
      <c r="BC294" s="90"/>
      <c r="BD294" s="90"/>
      <c r="BE294" s="85"/>
      <c r="BF294" s="22"/>
      <c r="BG294" s="22"/>
      <c r="BH294" s="10"/>
      <c r="BI294" s="10"/>
      <c r="BJ294" s="10"/>
      <c r="BK294" s="10"/>
      <c r="BL294" s="10"/>
      <c r="BM294" s="10"/>
      <c r="BN294" s="12"/>
      <c r="BO294" s="12"/>
    </row>
    <row r="295" spans="1:67" ht="13.5" customHeight="1" x14ac:dyDescent="0.35">
      <c r="A295" s="25">
        <f t="shared" si="18"/>
        <v>293</v>
      </c>
      <c r="B295" s="144">
        <v>46287</v>
      </c>
      <c r="C295" s="54" t="s">
        <v>3891</v>
      </c>
      <c r="D295" s="54" t="s">
        <v>136</v>
      </c>
      <c r="E295" s="54" t="s">
        <v>137</v>
      </c>
      <c r="F295" s="54">
        <v>1</v>
      </c>
      <c r="G295" s="54" t="s">
        <v>65</v>
      </c>
      <c r="H295" s="54" t="str">
        <f t="shared" si="19"/>
        <v>DONE</v>
      </c>
      <c r="I295" s="54" t="s">
        <v>1042</v>
      </c>
      <c r="J295" s="58" t="s">
        <v>1043</v>
      </c>
      <c r="K295" s="58" t="s">
        <v>79</v>
      </c>
      <c r="L295" s="54">
        <v>14.04</v>
      </c>
      <c r="M295" s="71"/>
      <c r="N295" s="54" t="s">
        <v>118</v>
      </c>
      <c r="O295" s="58" t="s">
        <v>85</v>
      </c>
      <c r="P295" s="64" t="s">
        <v>1180</v>
      </c>
      <c r="Q295" s="64" t="s">
        <v>1663</v>
      </c>
      <c r="R295" s="25">
        <v>200001152536</v>
      </c>
      <c r="S295" s="66">
        <v>46300</v>
      </c>
      <c r="T295" s="66" t="str">
        <f t="shared" si="20"/>
        <v>DONE</v>
      </c>
      <c r="U295" s="205"/>
      <c r="V295" s="71">
        <v>9200116547</v>
      </c>
      <c r="W295" s="25">
        <v>52140</v>
      </c>
      <c r="X295" s="69">
        <v>46308</v>
      </c>
      <c r="Y295" s="69" t="str">
        <f t="shared" si="21"/>
        <v>DONE</v>
      </c>
      <c r="Z295" s="69"/>
      <c r="AA295" s="169"/>
      <c r="AB295" s="25"/>
      <c r="AC295" s="71"/>
      <c r="AD295" s="222"/>
      <c r="AE295" s="222"/>
      <c r="AF295" s="69"/>
      <c r="AG295" s="169"/>
      <c r="AH295" s="170"/>
      <c r="AI295" s="77"/>
      <c r="AJ295" s="80"/>
      <c r="AK295" s="80"/>
      <c r="AL295" s="82"/>
      <c r="AM295" s="82"/>
      <c r="AN295" s="82"/>
      <c r="AO295" s="82"/>
      <c r="AP295" s="82"/>
      <c r="AQ295" s="82"/>
      <c r="AR295" s="137"/>
      <c r="AS295" s="83"/>
      <c r="AT295" s="85"/>
      <c r="AU295" s="84"/>
      <c r="AV295" s="85"/>
      <c r="AW295" s="86"/>
      <c r="AX295" s="85"/>
      <c r="AY295" s="86"/>
      <c r="AZ295" s="171"/>
      <c r="BA295" s="85"/>
      <c r="BB295" s="85"/>
      <c r="BC295" s="90"/>
      <c r="BD295" s="90"/>
      <c r="BE295" s="85"/>
      <c r="BF295" s="22"/>
      <c r="BG295" s="22"/>
      <c r="BH295" s="10"/>
      <c r="BI295" s="10"/>
      <c r="BJ295" s="10"/>
      <c r="BK295" s="10"/>
      <c r="BL295" s="10"/>
      <c r="BM295" s="10"/>
      <c r="BN295" s="12"/>
      <c r="BO295" s="12"/>
    </row>
    <row r="296" spans="1:67" ht="13.5" customHeight="1" x14ac:dyDescent="0.35">
      <c r="A296" s="25">
        <f t="shared" si="18"/>
        <v>294</v>
      </c>
      <c r="B296" s="144">
        <v>46288</v>
      </c>
      <c r="C296" s="54" t="s">
        <v>3897</v>
      </c>
      <c r="D296" s="54" t="s">
        <v>1542</v>
      </c>
      <c r="E296" s="54" t="s">
        <v>1543</v>
      </c>
      <c r="F296" s="54">
        <v>1</v>
      </c>
      <c r="G296" s="54" t="s">
        <v>65</v>
      </c>
      <c r="H296" s="54" t="str">
        <f t="shared" si="19"/>
        <v>DONE</v>
      </c>
      <c r="I296" s="54" t="s">
        <v>299</v>
      </c>
      <c r="J296" s="58" t="s">
        <v>146</v>
      </c>
      <c r="K296" s="58" t="s">
        <v>79</v>
      </c>
      <c r="L296" s="60"/>
      <c r="M296" s="71"/>
      <c r="N296" s="54" t="s">
        <v>161</v>
      </c>
      <c r="O296" s="58" t="s">
        <v>85</v>
      </c>
      <c r="P296" s="64" t="s">
        <v>2696</v>
      </c>
      <c r="Q296" s="64" t="s">
        <v>2691</v>
      </c>
      <c r="R296" s="25">
        <v>200001152226</v>
      </c>
      <c r="S296" s="66">
        <v>46300</v>
      </c>
      <c r="T296" s="66" t="str">
        <f t="shared" si="20"/>
        <v>DONE</v>
      </c>
      <c r="U296" s="205"/>
      <c r="V296" s="71">
        <v>9200116523</v>
      </c>
      <c r="W296" s="25">
        <v>52111</v>
      </c>
      <c r="X296" s="69">
        <v>46308</v>
      </c>
      <c r="Y296" s="69" t="str">
        <f t="shared" si="21"/>
        <v>DONE</v>
      </c>
      <c r="Z296" s="69"/>
      <c r="AA296" s="169"/>
      <c r="AB296" s="25"/>
      <c r="AC296" s="71"/>
      <c r="AD296" s="222"/>
      <c r="AE296" s="222"/>
      <c r="AF296" s="69"/>
      <c r="AG296" s="169"/>
      <c r="AH296" s="170"/>
      <c r="AI296" s="77"/>
      <c r="AJ296" s="80"/>
      <c r="AK296" s="80"/>
      <c r="AL296" s="82"/>
      <c r="AM296" s="82"/>
      <c r="AN296" s="82"/>
      <c r="AO296" s="82"/>
      <c r="AP296" s="82"/>
      <c r="AQ296" s="82"/>
      <c r="AR296" s="137"/>
      <c r="AS296" s="83"/>
      <c r="AT296" s="85"/>
      <c r="AU296" s="84"/>
      <c r="AV296" s="85"/>
      <c r="AW296" s="86"/>
      <c r="AX296" s="85"/>
      <c r="AY296" s="86"/>
      <c r="AZ296" s="171"/>
      <c r="BA296" s="85"/>
      <c r="BB296" s="85"/>
      <c r="BC296" s="90"/>
      <c r="BD296" s="90"/>
      <c r="BE296" s="85"/>
      <c r="BF296" s="22"/>
      <c r="BG296" s="22"/>
      <c r="BH296" s="10"/>
      <c r="BI296" s="10"/>
      <c r="BJ296" s="10"/>
      <c r="BK296" s="10"/>
      <c r="BL296" s="10"/>
      <c r="BM296" s="10"/>
      <c r="BN296" s="12"/>
      <c r="BO296" s="12"/>
    </row>
    <row r="297" spans="1:67" ht="13.5" customHeight="1" x14ac:dyDescent="0.35">
      <c r="A297" s="25">
        <f t="shared" si="18"/>
        <v>295</v>
      </c>
      <c r="B297" s="144">
        <v>46288</v>
      </c>
      <c r="C297" s="54" t="s">
        <v>3898</v>
      </c>
      <c r="D297" s="54" t="s">
        <v>3811</v>
      </c>
      <c r="E297" s="54" t="s">
        <v>3812</v>
      </c>
      <c r="F297" s="54">
        <v>1</v>
      </c>
      <c r="G297" s="54" t="s">
        <v>65</v>
      </c>
      <c r="H297" s="54" t="str">
        <f t="shared" si="19"/>
        <v>DONE</v>
      </c>
      <c r="I297" s="54" t="s">
        <v>3899</v>
      </c>
      <c r="J297" s="62" t="s">
        <v>73</v>
      </c>
      <c r="K297" s="62" t="s">
        <v>73</v>
      </c>
      <c r="L297" s="60"/>
      <c r="M297" s="71"/>
      <c r="N297" s="54" t="s">
        <v>161</v>
      </c>
      <c r="O297" s="58"/>
      <c r="P297" s="64" t="s">
        <v>2696</v>
      </c>
      <c r="Q297" s="64" t="s">
        <v>1219</v>
      </c>
      <c r="R297" s="25" t="s">
        <v>3900</v>
      </c>
      <c r="S297" s="66">
        <v>46300</v>
      </c>
      <c r="T297" s="66" t="str">
        <f t="shared" si="20"/>
        <v>DONE</v>
      </c>
      <c r="U297" s="205"/>
      <c r="V297" s="71"/>
      <c r="W297" s="69"/>
      <c r="X297" s="69"/>
      <c r="Y297" s="69" t="str">
        <f t="shared" si="21"/>
        <v>WAITING</v>
      </c>
      <c r="Z297" s="69"/>
      <c r="AA297" s="169"/>
      <c r="AB297" s="25"/>
      <c r="AC297" s="71"/>
      <c r="AD297" s="222"/>
      <c r="AE297" s="222"/>
      <c r="AF297" s="69"/>
      <c r="AG297" s="169"/>
      <c r="AH297" s="170"/>
      <c r="AI297" s="77"/>
      <c r="AJ297" s="80"/>
      <c r="AK297" s="80"/>
      <c r="AL297" s="82"/>
      <c r="AM297" s="82"/>
      <c r="AN297" s="82"/>
      <c r="AO297" s="82"/>
      <c r="AP297" s="82"/>
      <c r="AQ297" s="82"/>
      <c r="AR297" s="137"/>
      <c r="AS297" s="83"/>
      <c r="AT297" s="85"/>
      <c r="AU297" s="84"/>
      <c r="AV297" s="85"/>
      <c r="AW297" s="86"/>
      <c r="AX297" s="85"/>
      <c r="AY297" s="86"/>
      <c r="AZ297" s="171"/>
      <c r="BA297" s="85"/>
      <c r="BB297" s="85"/>
      <c r="BC297" s="90"/>
      <c r="BD297" s="90"/>
      <c r="BE297" s="85"/>
      <c r="BF297" s="22"/>
      <c r="BG297" s="22"/>
      <c r="BH297" s="10"/>
      <c r="BI297" s="10"/>
      <c r="BJ297" s="10"/>
      <c r="BK297" s="10"/>
      <c r="BL297" s="10"/>
      <c r="BM297" s="10"/>
      <c r="BN297" s="12"/>
      <c r="BO297" s="12"/>
    </row>
    <row r="298" spans="1:67" ht="13.5" customHeight="1" x14ac:dyDescent="0.35">
      <c r="A298" s="25">
        <f t="shared" si="18"/>
        <v>296</v>
      </c>
      <c r="B298" s="144">
        <v>46288</v>
      </c>
      <c r="C298" s="54" t="s">
        <v>3898</v>
      </c>
      <c r="D298" s="54" t="s">
        <v>3901</v>
      </c>
      <c r="E298" s="54" t="s">
        <v>3902</v>
      </c>
      <c r="F298" s="54">
        <v>1</v>
      </c>
      <c r="G298" s="54" t="s">
        <v>65</v>
      </c>
      <c r="H298" s="54" t="str">
        <f t="shared" si="19"/>
        <v>DONE</v>
      </c>
      <c r="I298" s="54" t="s">
        <v>3899</v>
      </c>
      <c r="J298" s="62" t="s">
        <v>73</v>
      </c>
      <c r="K298" s="62" t="s">
        <v>73</v>
      </c>
      <c r="L298" s="60"/>
      <c r="M298" s="71"/>
      <c r="N298" s="54" t="s">
        <v>161</v>
      </c>
      <c r="O298" s="58"/>
      <c r="P298" s="64" t="s">
        <v>2696</v>
      </c>
      <c r="Q298" s="64" t="s">
        <v>1219</v>
      </c>
      <c r="R298" s="25" t="s">
        <v>3900</v>
      </c>
      <c r="S298" s="66">
        <v>46300</v>
      </c>
      <c r="T298" s="66" t="str">
        <f t="shared" si="20"/>
        <v>DONE</v>
      </c>
      <c r="U298" s="205"/>
      <c r="V298" s="71"/>
      <c r="W298" s="69"/>
      <c r="X298" s="69"/>
      <c r="Y298" s="69" t="str">
        <f t="shared" si="21"/>
        <v>WAITING</v>
      </c>
      <c r="Z298" s="69"/>
      <c r="AA298" s="169"/>
      <c r="AB298" s="25"/>
      <c r="AC298" s="71"/>
      <c r="AD298" s="222"/>
      <c r="AE298" s="222"/>
      <c r="AF298" s="69"/>
      <c r="AG298" s="169"/>
      <c r="AH298" s="170"/>
      <c r="AI298" s="77"/>
      <c r="AJ298" s="80"/>
      <c r="AK298" s="80"/>
      <c r="AL298" s="82"/>
      <c r="AM298" s="82"/>
      <c r="AN298" s="82"/>
      <c r="AO298" s="82"/>
      <c r="AP298" s="82"/>
      <c r="AQ298" s="82"/>
      <c r="AR298" s="137"/>
      <c r="AS298" s="83"/>
      <c r="AT298" s="85"/>
      <c r="AU298" s="84"/>
      <c r="AV298" s="85"/>
      <c r="AW298" s="86"/>
      <c r="AX298" s="85"/>
      <c r="AY298" s="86"/>
      <c r="AZ298" s="171"/>
      <c r="BA298" s="85"/>
      <c r="BB298" s="85"/>
      <c r="BC298" s="90"/>
      <c r="BD298" s="90"/>
      <c r="BE298" s="85"/>
      <c r="BF298" s="22"/>
      <c r="BG298" s="22"/>
      <c r="BH298" s="10"/>
      <c r="BI298" s="10"/>
      <c r="BJ298" s="10"/>
      <c r="BK298" s="10"/>
      <c r="BL298" s="10"/>
      <c r="BM298" s="10"/>
      <c r="BN298" s="12"/>
      <c r="BO298" s="12"/>
    </row>
    <row r="299" spans="1:67" ht="13.5" customHeight="1" x14ac:dyDescent="0.35">
      <c r="A299" s="25">
        <f t="shared" si="18"/>
        <v>297</v>
      </c>
      <c r="B299" s="144">
        <v>46288</v>
      </c>
      <c r="C299" s="54" t="s">
        <v>3903</v>
      </c>
      <c r="D299" s="54" t="s">
        <v>212</v>
      </c>
      <c r="E299" s="54" t="s">
        <v>213</v>
      </c>
      <c r="F299" s="54">
        <v>1</v>
      </c>
      <c r="G299" s="54" t="s">
        <v>65</v>
      </c>
      <c r="H299" s="54" t="str">
        <f t="shared" si="19"/>
        <v>DONE</v>
      </c>
      <c r="I299" s="54" t="s">
        <v>1263</v>
      </c>
      <c r="J299" s="58" t="s">
        <v>180</v>
      </c>
      <c r="K299" s="58" t="s">
        <v>79</v>
      </c>
      <c r="L299" s="60">
        <v>7996.4</v>
      </c>
      <c r="M299" s="71"/>
      <c r="N299" s="54" t="s">
        <v>84</v>
      </c>
      <c r="O299" s="58" t="s">
        <v>91</v>
      </c>
      <c r="P299" s="64" t="s">
        <v>86</v>
      </c>
      <c r="Q299" s="64" t="s">
        <v>801</v>
      </c>
      <c r="R299" s="25">
        <v>200001151887</v>
      </c>
      <c r="S299" s="66">
        <v>46293</v>
      </c>
      <c r="T299" s="66" t="str">
        <f t="shared" si="20"/>
        <v>DONE</v>
      </c>
      <c r="U299" s="205"/>
      <c r="V299" s="71">
        <v>9200115413</v>
      </c>
      <c r="W299" s="25">
        <v>51982</v>
      </c>
      <c r="X299" s="69">
        <v>46304</v>
      </c>
      <c r="Y299" s="69" t="str">
        <f t="shared" si="21"/>
        <v>DONE</v>
      </c>
      <c r="Z299" s="25">
        <v>56371</v>
      </c>
      <c r="AA299" s="69">
        <v>46311</v>
      </c>
      <c r="AB299" s="25"/>
      <c r="AC299" s="71"/>
      <c r="AD299" s="222"/>
      <c r="AE299" s="222"/>
      <c r="AF299" s="69"/>
      <c r="AG299" s="169"/>
      <c r="AH299" s="170"/>
      <c r="AI299" s="77"/>
      <c r="AJ299" s="80"/>
      <c r="AK299" s="80"/>
      <c r="AL299" s="82"/>
      <c r="AM299" s="82"/>
      <c r="AN299" s="82"/>
      <c r="AO299" s="82"/>
      <c r="AP299" s="82"/>
      <c r="AQ299" s="82"/>
      <c r="AR299" s="137"/>
      <c r="AS299" s="83"/>
      <c r="AT299" s="85"/>
      <c r="AU299" s="84"/>
      <c r="AV299" s="85"/>
      <c r="AW299" s="86"/>
      <c r="AX299" s="85"/>
      <c r="AY299" s="86"/>
      <c r="AZ299" s="171"/>
      <c r="BA299" s="85"/>
      <c r="BB299" s="85"/>
      <c r="BC299" s="90"/>
      <c r="BD299" s="90"/>
      <c r="BE299" s="85"/>
      <c r="BF299" s="22"/>
      <c r="BG299" s="22"/>
      <c r="BH299" s="10"/>
      <c r="BI299" s="10"/>
      <c r="BJ299" s="10"/>
      <c r="BK299" s="10"/>
      <c r="BL299" s="10"/>
      <c r="BM299" s="10"/>
      <c r="BN299" s="12"/>
      <c r="BO299" s="12"/>
    </row>
    <row r="300" spans="1:67" ht="13.5" customHeight="1" x14ac:dyDescent="0.35">
      <c r="A300" s="25">
        <f t="shared" si="18"/>
        <v>298</v>
      </c>
      <c r="B300" s="144">
        <v>46288</v>
      </c>
      <c r="C300" s="54" t="s">
        <v>3903</v>
      </c>
      <c r="D300" s="54" t="s">
        <v>289</v>
      </c>
      <c r="E300" s="54" t="s">
        <v>290</v>
      </c>
      <c r="F300" s="54">
        <v>1</v>
      </c>
      <c r="G300" s="54" t="s">
        <v>65</v>
      </c>
      <c r="H300" s="54" t="str">
        <f t="shared" si="19"/>
        <v>DONE</v>
      </c>
      <c r="I300" s="54" t="s">
        <v>1263</v>
      </c>
      <c r="J300" s="58" t="s">
        <v>180</v>
      </c>
      <c r="K300" s="58" t="s">
        <v>79</v>
      </c>
      <c r="L300" s="60">
        <v>7996.4</v>
      </c>
      <c r="M300" s="71"/>
      <c r="N300" s="54" t="s">
        <v>84</v>
      </c>
      <c r="O300" s="58" t="s">
        <v>91</v>
      </c>
      <c r="P300" s="64" t="s">
        <v>86</v>
      </c>
      <c r="Q300" s="64" t="s">
        <v>801</v>
      </c>
      <c r="R300" s="25">
        <v>200001151887</v>
      </c>
      <c r="S300" s="66">
        <v>46293</v>
      </c>
      <c r="T300" s="66" t="str">
        <f t="shared" si="20"/>
        <v>DONE</v>
      </c>
      <c r="U300" s="205"/>
      <c r="V300" s="71">
        <v>9200115413</v>
      </c>
      <c r="W300" s="25">
        <v>51982</v>
      </c>
      <c r="X300" s="69">
        <v>46304</v>
      </c>
      <c r="Y300" s="69" t="str">
        <f t="shared" si="21"/>
        <v>DONE</v>
      </c>
      <c r="Z300" s="25">
        <v>56371</v>
      </c>
      <c r="AA300" s="69">
        <v>46311</v>
      </c>
      <c r="AB300" s="25"/>
      <c r="AC300" s="71"/>
      <c r="AD300" s="222"/>
      <c r="AE300" s="222"/>
      <c r="AF300" s="69"/>
      <c r="AG300" s="169"/>
      <c r="AH300" s="170"/>
      <c r="AI300" s="77"/>
      <c r="AJ300" s="80"/>
      <c r="AK300" s="80"/>
      <c r="AL300" s="82"/>
      <c r="AM300" s="82"/>
      <c r="AN300" s="82"/>
      <c r="AO300" s="82"/>
      <c r="AP300" s="82"/>
      <c r="AQ300" s="82"/>
      <c r="AR300" s="137"/>
      <c r="AS300" s="83"/>
      <c r="AT300" s="85"/>
      <c r="AU300" s="84"/>
      <c r="AV300" s="85"/>
      <c r="AW300" s="86"/>
      <c r="AX300" s="85"/>
      <c r="AY300" s="86"/>
      <c r="AZ300" s="171"/>
      <c r="BA300" s="85"/>
      <c r="BB300" s="85"/>
      <c r="BC300" s="90"/>
      <c r="BD300" s="90"/>
      <c r="BE300" s="85"/>
      <c r="BF300" s="22"/>
      <c r="BG300" s="22"/>
      <c r="BH300" s="10"/>
      <c r="BI300" s="10"/>
      <c r="BJ300" s="10"/>
      <c r="BK300" s="10"/>
      <c r="BL300" s="10"/>
      <c r="BM300" s="10"/>
      <c r="BN300" s="12"/>
      <c r="BO300" s="12"/>
    </row>
    <row r="301" spans="1:67" ht="13.5" customHeight="1" x14ac:dyDescent="0.35">
      <c r="A301" s="25">
        <f t="shared" si="18"/>
        <v>299</v>
      </c>
      <c r="B301" s="144">
        <v>46288</v>
      </c>
      <c r="C301" s="54" t="s">
        <v>3903</v>
      </c>
      <c r="D301" s="54" t="s">
        <v>251</v>
      </c>
      <c r="E301" s="54" t="s">
        <v>116</v>
      </c>
      <c r="F301" s="54">
        <v>1</v>
      </c>
      <c r="G301" s="54" t="s">
        <v>65</v>
      </c>
      <c r="H301" s="54" t="str">
        <f t="shared" si="19"/>
        <v>DONE</v>
      </c>
      <c r="I301" s="54" t="s">
        <v>1263</v>
      </c>
      <c r="J301" s="58" t="s">
        <v>180</v>
      </c>
      <c r="K301" s="58" t="s">
        <v>79</v>
      </c>
      <c r="L301" s="60">
        <v>7996.4</v>
      </c>
      <c r="M301" s="71"/>
      <c r="N301" s="54" t="s">
        <v>84</v>
      </c>
      <c r="O301" s="58" t="s">
        <v>91</v>
      </c>
      <c r="P301" s="64" t="s">
        <v>86</v>
      </c>
      <c r="Q301" s="64" t="s">
        <v>801</v>
      </c>
      <c r="R301" s="25">
        <v>200001151887</v>
      </c>
      <c r="S301" s="66">
        <v>46293</v>
      </c>
      <c r="T301" s="66" t="str">
        <f t="shared" si="20"/>
        <v>DONE</v>
      </c>
      <c r="U301" s="205"/>
      <c r="V301" s="71">
        <v>9200115413</v>
      </c>
      <c r="W301" s="25">
        <v>51982</v>
      </c>
      <c r="X301" s="69">
        <v>46304</v>
      </c>
      <c r="Y301" s="69" t="str">
        <f t="shared" si="21"/>
        <v>DONE</v>
      </c>
      <c r="Z301" s="25">
        <v>56371</v>
      </c>
      <c r="AA301" s="69">
        <v>46311</v>
      </c>
      <c r="AB301" s="25"/>
      <c r="AC301" s="71"/>
      <c r="AD301" s="222"/>
      <c r="AE301" s="222"/>
      <c r="AF301" s="69"/>
      <c r="AG301" s="169"/>
      <c r="AH301" s="170"/>
      <c r="AI301" s="77"/>
      <c r="AJ301" s="80"/>
      <c r="AK301" s="80"/>
      <c r="AL301" s="82"/>
      <c r="AM301" s="82"/>
      <c r="AN301" s="82"/>
      <c r="AO301" s="82"/>
      <c r="AP301" s="82"/>
      <c r="AQ301" s="82"/>
      <c r="AR301" s="137"/>
      <c r="AS301" s="83"/>
      <c r="AT301" s="85"/>
      <c r="AU301" s="84"/>
      <c r="AV301" s="85"/>
      <c r="AW301" s="86"/>
      <c r="AX301" s="85"/>
      <c r="AY301" s="86"/>
      <c r="AZ301" s="171"/>
      <c r="BA301" s="85"/>
      <c r="BB301" s="85"/>
      <c r="BC301" s="90"/>
      <c r="BD301" s="90"/>
      <c r="BE301" s="85"/>
      <c r="BF301" s="22"/>
      <c r="BG301" s="22"/>
      <c r="BH301" s="10"/>
      <c r="BI301" s="10"/>
      <c r="BJ301" s="10"/>
      <c r="BK301" s="10"/>
      <c r="BL301" s="10"/>
      <c r="BM301" s="10"/>
      <c r="BN301" s="12"/>
      <c r="BO301" s="12"/>
    </row>
    <row r="302" spans="1:67" ht="13.5" customHeight="1" x14ac:dyDescent="0.35">
      <c r="A302" s="25">
        <f t="shared" si="18"/>
        <v>300</v>
      </c>
      <c r="B302" s="144">
        <v>46288</v>
      </c>
      <c r="C302" s="54" t="s">
        <v>3903</v>
      </c>
      <c r="D302" s="54" t="s">
        <v>153</v>
      </c>
      <c r="E302" s="54" t="s">
        <v>829</v>
      </c>
      <c r="F302" s="54">
        <v>1</v>
      </c>
      <c r="G302" s="54" t="s">
        <v>65</v>
      </c>
      <c r="H302" s="54" t="str">
        <f t="shared" si="19"/>
        <v>DONE</v>
      </c>
      <c r="I302" s="54" t="s">
        <v>1263</v>
      </c>
      <c r="J302" s="58" t="s">
        <v>180</v>
      </c>
      <c r="K302" s="58" t="s">
        <v>79</v>
      </c>
      <c r="L302" s="60">
        <v>7996.4</v>
      </c>
      <c r="M302" s="71"/>
      <c r="N302" s="54" t="s">
        <v>84</v>
      </c>
      <c r="O302" s="58" t="s">
        <v>91</v>
      </c>
      <c r="P302" s="64" t="s">
        <v>86</v>
      </c>
      <c r="Q302" s="64" t="s">
        <v>801</v>
      </c>
      <c r="R302" s="25">
        <v>200001151887</v>
      </c>
      <c r="S302" s="66">
        <v>46293</v>
      </c>
      <c r="T302" s="66" t="str">
        <f t="shared" si="20"/>
        <v>DONE</v>
      </c>
      <c r="U302" s="205"/>
      <c r="V302" s="71">
        <v>9200115413</v>
      </c>
      <c r="W302" s="25">
        <v>51982</v>
      </c>
      <c r="X302" s="69">
        <v>46304</v>
      </c>
      <c r="Y302" s="69" t="str">
        <f t="shared" si="21"/>
        <v>DONE</v>
      </c>
      <c r="Z302" s="25">
        <v>56371</v>
      </c>
      <c r="AA302" s="69">
        <v>46311</v>
      </c>
      <c r="AB302" s="25"/>
      <c r="AC302" s="71"/>
      <c r="AD302" s="222"/>
      <c r="AE302" s="222"/>
      <c r="AF302" s="69"/>
      <c r="AG302" s="169"/>
      <c r="AH302" s="170"/>
      <c r="AI302" s="77"/>
      <c r="AJ302" s="80"/>
      <c r="AK302" s="80"/>
      <c r="AL302" s="82"/>
      <c r="AM302" s="82"/>
      <c r="AN302" s="82"/>
      <c r="AO302" s="82"/>
      <c r="AP302" s="82"/>
      <c r="AQ302" s="82"/>
      <c r="AR302" s="137"/>
      <c r="AS302" s="83"/>
      <c r="AT302" s="85"/>
      <c r="AU302" s="84"/>
      <c r="AV302" s="85"/>
      <c r="AW302" s="86"/>
      <c r="AX302" s="85"/>
      <c r="AY302" s="86"/>
      <c r="AZ302" s="171"/>
      <c r="BA302" s="85"/>
      <c r="BB302" s="85"/>
      <c r="BC302" s="90"/>
      <c r="BD302" s="90"/>
      <c r="BE302" s="85"/>
      <c r="BF302" s="22"/>
      <c r="BG302" s="22"/>
      <c r="BH302" s="10"/>
      <c r="BI302" s="10"/>
      <c r="BJ302" s="10"/>
      <c r="BK302" s="10"/>
      <c r="BL302" s="10"/>
      <c r="BM302" s="10"/>
      <c r="BN302" s="12"/>
      <c r="BO302" s="12"/>
    </row>
    <row r="303" spans="1:67" ht="13.5" customHeight="1" x14ac:dyDescent="0.35">
      <c r="A303" s="25">
        <f t="shared" si="18"/>
        <v>301</v>
      </c>
      <c r="B303" s="144">
        <v>46288</v>
      </c>
      <c r="C303" s="54" t="s">
        <v>3903</v>
      </c>
      <c r="D303" s="54" t="s">
        <v>136</v>
      </c>
      <c r="E303" s="54" t="s">
        <v>137</v>
      </c>
      <c r="F303" s="54">
        <v>1</v>
      </c>
      <c r="G303" s="54" t="s">
        <v>65</v>
      </c>
      <c r="H303" s="54" t="str">
        <f t="shared" si="19"/>
        <v>DONE</v>
      </c>
      <c r="I303" s="54" t="s">
        <v>1263</v>
      </c>
      <c r="J303" s="58" t="s">
        <v>180</v>
      </c>
      <c r="K303" s="58" t="s">
        <v>79</v>
      </c>
      <c r="L303" s="60">
        <v>7996.4</v>
      </c>
      <c r="M303" s="71"/>
      <c r="N303" s="54" t="s">
        <v>84</v>
      </c>
      <c r="O303" s="58" t="s">
        <v>91</v>
      </c>
      <c r="P303" s="64" t="s">
        <v>86</v>
      </c>
      <c r="Q303" s="64" t="s">
        <v>801</v>
      </c>
      <c r="R303" s="25">
        <v>200001151887</v>
      </c>
      <c r="S303" s="66">
        <v>46293</v>
      </c>
      <c r="T303" s="66" t="str">
        <f t="shared" si="20"/>
        <v>DONE</v>
      </c>
      <c r="U303" s="205"/>
      <c r="V303" s="71">
        <v>9200115413</v>
      </c>
      <c r="W303" s="25">
        <v>51982</v>
      </c>
      <c r="X303" s="69">
        <v>46304</v>
      </c>
      <c r="Y303" s="69" t="str">
        <f t="shared" si="21"/>
        <v>DONE</v>
      </c>
      <c r="Z303" s="25">
        <v>56371</v>
      </c>
      <c r="AA303" s="69">
        <v>46311</v>
      </c>
      <c r="AB303" s="25"/>
      <c r="AC303" s="71"/>
      <c r="AD303" s="222"/>
      <c r="AE303" s="222"/>
      <c r="AF303" s="69"/>
      <c r="AG303" s="169"/>
      <c r="AH303" s="170"/>
      <c r="AI303" s="77"/>
      <c r="AJ303" s="80"/>
      <c r="AK303" s="80"/>
      <c r="AL303" s="82"/>
      <c r="AM303" s="82"/>
      <c r="AN303" s="82"/>
      <c r="AO303" s="82"/>
      <c r="AP303" s="82"/>
      <c r="AQ303" s="82"/>
      <c r="AR303" s="137"/>
      <c r="AS303" s="83"/>
      <c r="AT303" s="85"/>
      <c r="AU303" s="84"/>
      <c r="AV303" s="85"/>
      <c r="AW303" s="86"/>
      <c r="AX303" s="85"/>
      <c r="AY303" s="86"/>
      <c r="AZ303" s="171"/>
      <c r="BA303" s="85"/>
      <c r="BB303" s="85"/>
      <c r="BC303" s="90"/>
      <c r="BD303" s="90"/>
      <c r="BE303" s="85"/>
      <c r="BF303" s="22"/>
      <c r="BG303" s="22"/>
      <c r="BH303" s="10"/>
      <c r="BI303" s="10"/>
      <c r="BJ303" s="10"/>
      <c r="BK303" s="10"/>
      <c r="BL303" s="10"/>
      <c r="BM303" s="10"/>
      <c r="BN303" s="12"/>
      <c r="BO303" s="12"/>
    </row>
    <row r="304" spans="1:67" ht="13.5" customHeight="1" x14ac:dyDescent="0.35">
      <c r="A304" s="25">
        <f t="shared" si="18"/>
        <v>302</v>
      </c>
      <c r="B304" s="144">
        <v>46288</v>
      </c>
      <c r="C304" s="54" t="s">
        <v>3904</v>
      </c>
      <c r="D304" s="54" t="s">
        <v>2223</v>
      </c>
      <c r="E304" s="54" t="s">
        <v>2224</v>
      </c>
      <c r="F304" s="54">
        <v>2</v>
      </c>
      <c r="G304" s="54" t="s">
        <v>65</v>
      </c>
      <c r="H304" s="54" t="str">
        <f t="shared" si="19"/>
        <v>DONE</v>
      </c>
      <c r="I304" s="54" t="s">
        <v>1492</v>
      </c>
      <c r="J304" s="58" t="s">
        <v>623</v>
      </c>
      <c r="K304" s="58" t="s">
        <v>362</v>
      </c>
      <c r="L304" s="60">
        <v>17447</v>
      </c>
      <c r="M304" s="71"/>
      <c r="N304" s="54" t="s">
        <v>207</v>
      </c>
      <c r="O304" s="58" t="s">
        <v>91</v>
      </c>
      <c r="P304" s="64" t="s">
        <v>82</v>
      </c>
      <c r="Q304" s="64" t="s">
        <v>801</v>
      </c>
      <c r="R304" s="25">
        <v>200001151890</v>
      </c>
      <c r="S304" s="66">
        <v>46293</v>
      </c>
      <c r="T304" s="66" t="str">
        <f t="shared" si="20"/>
        <v>DONE</v>
      </c>
      <c r="U304" s="205"/>
      <c r="V304" s="71">
        <v>9200115409</v>
      </c>
      <c r="W304" s="25">
        <v>51985</v>
      </c>
      <c r="X304" s="69">
        <v>46304</v>
      </c>
      <c r="Y304" s="69" t="str">
        <f t="shared" si="21"/>
        <v>DONE</v>
      </c>
      <c r="Z304" s="25">
        <v>56369</v>
      </c>
      <c r="AA304" s="69">
        <v>46311</v>
      </c>
      <c r="AB304" s="25"/>
      <c r="AC304" s="71"/>
      <c r="AD304" s="222"/>
      <c r="AE304" s="222"/>
      <c r="AF304" s="69"/>
      <c r="AG304" s="169"/>
      <c r="AH304" s="170"/>
      <c r="AI304" s="77"/>
      <c r="AJ304" s="80"/>
      <c r="AK304" s="80"/>
      <c r="AL304" s="82"/>
      <c r="AM304" s="82"/>
      <c r="AN304" s="82"/>
      <c r="AO304" s="82"/>
      <c r="AP304" s="82"/>
      <c r="AQ304" s="82"/>
      <c r="AR304" s="137"/>
      <c r="AS304" s="83"/>
      <c r="AT304" s="85"/>
      <c r="AU304" s="84"/>
      <c r="AV304" s="85"/>
      <c r="AW304" s="86"/>
      <c r="AX304" s="85"/>
      <c r="AY304" s="86"/>
      <c r="AZ304" s="171"/>
      <c r="BA304" s="85"/>
      <c r="BB304" s="85"/>
      <c r="BC304" s="90"/>
      <c r="BD304" s="90"/>
      <c r="BE304" s="85"/>
      <c r="BF304" s="22"/>
      <c r="BG304" s="22"/>
      <c r="BH304" s="10"/>
      <c r="BI304" s="10"/>
      <c r="BJ304" s="10"/>
      <c r="BK304" s="10"/>
      <c r="BL304" s="10"/>
      <c r="BM304" s="10"/>
      <c r="BN304" s="12"/>
      <c r="BO304" s="12"/>
    </row>
    <row r="305" spans="1:67" ht="13.5" customHeight="1" x14ac:dyDescent="0.35">
      <c r="A305" s="25">
        <f t="shared" si="18"/>
        <v>303</v>
      </c>
      <c r="B305" s="144">
        <v>46288</v>
      </c>
      <c r="C305" s="54" t="s">
        <v>3904</v>
      </c>
      <c r="D305" s="54" t="s">
        <v>3905</v>
      </c>
      <c r="E305" s="54" t="s">
        <v>3906</v>
      </c>
      <c r="F305" s="54">
        <v>2</v>
      </c>
      <c r="G305" s="54" t="s">
        <v>65</v>
      </c>
      <c r="H305" s="54" t="str">
        <f t="shared" si="19"/>
        <v>DONE</v>
      </c>
      <c r="I305" s="54" t="s">
        <v>1492</v>
      </c>
      <c r="J305" s="58" t="s">
        <v>623</v>
      </c>
      <c r="K305" s="58" t="s">
        <v>362</v>
      </c>
      <c r="L305" s="60">
        <v>17447</v>
      </c>
      <c r="M305" s="71"/>
      <c r="N305" s="54" t="s">
        <v>207</v>
      </c>
      <c r="O305" s="58" t="s">
        <v>91</v>
      </c>
      <c r="P305" s="64" t="s">
        <v>82</v>
      </c>
      <c r="Q305" s="64" t="s">
        <v>801</v>
      </c>
      <c r="R305" s="25">
        <v>200001151890</v>
      </c>
      <c r="S305" s="66">
        <v>46293</v>
      </c>
      <c r="T305" s="66" t="str">
        <f t="shared" si="20"/>
        <v>DONE</v>
      </c>
      <c r="U305" s="205"/>
      <c r="V305" s="71">
        <v>9200115409</v>
      </c>
      <c r="W305" s="25">
        <v>51985</v>
      </c>
      <c r="X305" s="69">
        <v>46304</v>
      </c>
      <c r="Y305" s="69" t="str">
        <f t="shared" si="21"/>
        <v>DONE</v>
      </c>
      <c r="Z305" s="25">
        <v>56369</v>
      </c>
      <c r="AA305" s="69">
        <v>46311</v>
      </c>
      <c r="AB305" s="25"/>
      <c r="AC305" s="71"/>
      <c r="AD305" s="222"/>
      <c r="AE305" s="222"/>
      <c r="AF305" s="69"/>
      <c r="AG305" s="169"/>
      <c r="AH305" s="170"/>
      <c r="AI305" s="77"/>
      <c r="AJ305" s="80"/>
      <c r="AK305" s="80"/>
      <c r="AL305" s="82"/>
      <c r="AM305" s="82"/>
      <c r="AN305" s="82"/>
      <c r="AO305" s="82"/>
      <c r="AP305" s="82"/>
      <c r="AQ305" s="82"/>
      <c r="AR305" s="137"/>
      <c r="AS305" s="83"/>
      <c r="AT305" s="85"/>
      <c r="AU305" s="84"/>
      <c r="AV305" s="85"/>
      <c r="AW305" s="86"/>
      <c r="AX305" s="85"/>
      <c r="AY305" s="86"/>
      <c r="AZ305" s="171"/>
      <c r="BA305" s="85"/>
      <c r="BB305" s="85"/>
      <c r="BC305" s="90"/>
      <c r="BD305" s="90"/>
      <c r="BE305" s="85"/>
      <c r="BF305" s="22"/>
      <c r="BG305" s="22"/>
      <c r="BH305" s="10"/>
      <c r="BI305" s="10"/>
      <c r="BJ305" s="10"/>
      <c r="BK305" s="10"/>
      <c r="BL305" s="10"/>
      <c r="BM305" s="10"/>
      <c r="BN305" s="12"/>
      <c r="BO305" s="12"/>
    </row>
    <row r="306" spans="1:67" ht="13.5" customHeight="1" x14ac:dyDescent="0.35">
      <c r="A306" s="25">
        <f t="shared" si="18"/>
        <v>304</v>
      </c>
      <c r="B306" s="144">
        <v>46288</v>
      </c>
      <c r="C306" s="54" t="s">
        <v>3904</v>
      </c>
      <c r="D306" s="54" t="s">
        <v>2890</v>
      </c>
      <c r="E306" s="54" t="s">
        <v>2891</v>
      </c>
      <c r="F306" s="54">
        <v>2</v>
      </c>
      <c r="G306" s="54" t="s">
        <v>65</v>
      </c>
      <c r="H306" s="54" t="str">
        <f t="shared" si="19"/>
        <v>DONE</v>
      </c>
      <c r="I306" s="54" t="s">
        <v>1492</v>
      </c>
      <c r="J306" s="58" t="s">
        <v>623</v>
      </c>
      <c r="K306" s="58" t="s">
        <v>362</v>
      </c>
      <c r="L306" s="60">
        <v>17447</v>
      </c>
      <c r="M306" s="71"/>
      <c r="N306" s="54" t="s">
        <v>207</v>
      </c>
      <c r="O306" s="58" t="s">
        <v>91</v>
      </c>
      <c r="P306" s="64" t="s">
        <v>82</v>
      </c>
      <c r="Q306" s="64" t="s">
        <v>801</v>
      </c>
      <c r="R306" s="25">
        <v>200001151890</v>
      </c>
      <c r="S306" s="66">
        <v>46293</v>
      </c>
      <c r="T306" s="66" t="str">
        <f t="shared" si="20"/>
        <v>DONE</v>
      </c>
      <c r="U306" s="205"/>
      <c r="V306" s="71">
        <v>9200115409</v>
      </c>
      <c r="W306" s="25">
        <v>51985</v>
      </c>
      <c r="X306" s="69">
        <v>46304</v>
      </c>
      <c r="Y306" s="69" t="str">
        <f t="shared" si="21"/>
        <v>DONE</v>
      </c>
      <c r="Z306" s="25">
        <v>56369</v>
      </c>
      <c r="AA306" s="69">
        <v>46311</v>
      </c>
      <c r="AB306" s="25"/>
      <c r="AC306" s="71"/>
      <c r="AD306" s="222"/>
      <c r="AE306" s="222"/>
      <c r="AF306" s="69"/>
      <c r="AG306" s="169"/>
      <c r="AH306" s="170"/>
      <c r="AI306" s="77"/>
      <c r="AJ306" s="80"/>
      <c r="AK306" s="80"/>
      <c r="AL306" s="82"/>
      <c r="AM306" s="82"/>
      <c r="AN306" s="82"/>
      <c r="AO306" s="82"/>
      <c r="AP306" s="82"/>
      <c r="AQ306" s="82"/>
      <c r="AR306" s="137"/>
      <c r="AS306" s="83"/>
      <c r="AT306" s="85"/>
      <c r="AU306" s="84"/>
      <c r="AV306" s="85"/>
      <c r="AW306" s="86"/>
      <c r="AX306" s="85"/>
      <c r="AY306" s="86"/>
      <c r="AZ306" s="171"/>
      <c r="BA306" s="85"/>
      <c r="BB306" s="85"/>
      <c r="BC306" s="90"/>
      <c r="BD306" s="90"/>
      <c r="BE306" s="85"/>
      <c r="BF306" s="22"/>
      <c r="BG306" s="22"/>
      <c r="BH306" s="10"/>
      <c r="BI306" s="10"/>
      <c r="BJ306" s="10"/>
      <c r="BK306" s="10"/>
      <c r="BL306" s="10"/>
      <c r="BM306" s="10"/>
      <c r="BN306" s="12"/>
      <c r="BO306" s="12"/>
    </row>
    <row r="307" spans="1:67" ht="13.5" customHeight="1" x14ac:dyDescent="0.35">
      <c r="A307" s="25">
        <f t="shared" si="18"/>
        <v>305</v>
      </c>
      <c r="B307" s="144">
        <v>46288</v>
      </c>
      <c r="C307" s="54" t="s">
        <v>3904</v>
      </c>
      <c r="D307" s="54" t="s">
        <v>1427</v>
      </c>
      <c r="E307" s="54" t="s">
        <v>1428</v>
      </c>
      <c r="F307" s="54">
        <v>2</v>
      </c>
      <c r="G307" s="54" t="s">
        <v>65</v>
      </c>
      <c r="H307" s="54" t="str">
        <f t="shared" si="19"/>
        <v>DONE</v>
      </c>
      <c r="I307" s="54" t="s">
        <v>1492</v>
      </c>
      <c r="J307" s="58" t="s">
        <v>623</v>
      </c>
      <c r="K307" s="58" t="s">
        <v>362</v>
      </c>
      <c r="L307" s="60">
        <v>17447</v>
      </c>
      <c r="M307" s="71"/>
      <c r="N307" s="54" t="s">
        <v>207</v>
      </c>
      <c r="O307" s="58" t="s">
        <v>91</v>
      </c>
      <c r="P307" s="64" t="s">
        <v>82</v>
      </c>
      <c r="Q307" s="64" t="s">
        <v>801</v>
      </c>
      <c r="R307" s="25">
        <v>200001151890</v>
      </c>
      <c r="S307" s="66">
        <v>46293</v>
      </c>
      <c r="T307" s="66" t="str">
        <f t="shared" si="20"/>
        <v>DONE</v>
      </c>
      <c r="U307" s="205"/>
      <c r="V307" s="71">
        <v>9200115409</v>
      </c>
      <c r="W307" s="25">
        <v>51985</v>
      </c>
      <c r="X307" s="69">
        <v>46304</v>
      </c>
      <c r="Y307" s="69" t="str">
        <f t="shared" si="21"/>
        <v>DONE</v>
      </c>
      <c r="Z307" s="25">
        <v>56369</v>
      </c>
      <c r="AA307" s="69">
        <v>46311</v>
      </c>
      <c r="AB307" s="25"/>
      <c r="AC307" s="71"/>
      <c r="AD307" s="222"/>
      <c r="AE307" s="222"/>
      <c r="AF307" s="69"/>
      <c r="AG307" s="169"/>
      <c r="AH307" s="170"/>
      <c r="AI307" s="77"/>
      <c r="AJ307" s="80"/>
      <c r="AK307" s="80"/>
      <c r="AL307" s="82"/>
      <c r="AM307" s="82"/>
      <c r="AN307" s="82"/>
      <c r="AO307" s="82"/>
      <c r="AP307" s="82"/>
      <c r="AQ307" s="82"/>
      <c r="AR307" s="137"/>
      <c r="AS307" s="83"/>
      <c r="AT307" s="85"/>
      <c r="AU307" s="84"/>
      <c r="AV307" s="85"/>
      <c r="AW307" s="86"/>
      <c r="AX307" s="85"/>
      <c r="AY307" s="86"/>
      <c r="AZ307" s="171"/>
      <c r="BA307" s="85"/>
      <c r="BB307" s="85"/>
      <c r="BC307" s="90"/>
      <c r="BD307" s="90"/>
      <c r="BE307" s="85"/>
      <c r="BF307" s="22"/>
      <c r="BG307" s="22"/>
      <c r="BH307" s="10"/>
      <c r="BI307" s="10"/>
      <c r="BJ307" s="10"/>
      <c r="BK307" s="10"/>
      <c r="BL307" s="10"/>
      <c r="BM307" s="10"/>
      <c r="BN307" s="12"/>
      <c r="BO307" s="12"/>
    </row>
    <row r="308" spans="1:67" ht="13.5" customHeight="1" x14ac:dyDescent="0.35">
      <c r="A308" s="25">
        <f t="shared" si="18"/>
        <v>306</v>
      </c>
      <c r="B308" s="144">
        <v>46288</v>
      </c>
      <c r="C308" s="54" t="s">
        <v>3904</v>
      </c>
      <c r="D308" s="54" t="s">
        <v>1701</v>
      </c>
      <c r="E308" s="54" t="s">
        <v>1702</v>
      </c>
      <c r="F308" s="54">
        <v>1</v>
      </c>
      <c r="G308" s="54" t="s">
        <v>65</v>
      </c>
      <c r="H308" s="54" t="str">
        <f t="shared" si="19"/>
        <v>DONE</v>
      </c>
      <c r="I308" s="54" t="s">
        <v>1492</v>
      </c>
      <c r="J308" s="58" t="s">
        <v>623</v>
      </c>
      <c r="K308" s="58" t="s">
        <v>362</v>
      </c>
      <c r="L308" s="60">
        <v>17447</v>
      </c>
      <c r="M308" s="71"/>
      <c r="N308" s="54" t="s">
        <v>207</v>
      </c>
      <c r="O308" s="58" t="s">
        <v>91</v>
      </c>
      <c r="P308" s="64" t="s">
        <v>82</v>
      </c>
      <c r="Q308" s="64" t="s">
        <v>801</v>
      </c>
      <c r="R308" s="25">
        <v>200001151890</v>
      </c>
      <c r="S308" s="66">
        <v>46293</v>
      </c>
      <c r="T308" s="66" t="str">
        <f t="shared" si="20"/>
        <v>DONE</v>
      </c>
      <c r="U308" s="205"/>
      <c r="V308" s="71">
        <v>9200115409</v>
      </c>
      <c r="W308" s="25">
        <v>51985</v>
      </c>
      <c r="X308" s="69">
        <v>46304</v>
      </c>
      <c r="Y308" s="69" t="str">
        <f t="shared" si="21"/>
        <v>DONE</v>
      </c>
      <c r="Z308" s="25">
        <v>56369</v>
      </c>
      <c r="AA308" s="69">
        <v>46311</v>
      </c>
      <c r="AB308" s="25"/>
      <c r="AC308" s="71"/>
      <c r="AD308" s="222"/>
      <c r="AE308" s="222"/>
      <c r="AF308" s="69"/>
      <c r="AG308" s="169"/>
      <c r="AH308" s="170"/>
      <c r="AI308" s="77"/>
      <c r="AJ308" s="80"/>
      <c r="AK308" s="80"/>
      <c r="AL308" s="82"/>
      <c r="AM308" s="82"/>
      <c r="AN308" s="82"/>
      <c r="AO308" s="82"/>
      <c r="AP308" s="82"/>
      <c r="AQ308" s="82"/>
      <c r="AR308" s="137"/>
      <c r="AS308" s="83"/>
      <c r="AT308" s="85"/>
      <c r="AU308" s="84"/>
      <c r="AV308" s="85"/>
      <c r="AW308" s="86"/>
      <c r="AX308" s="85"/>
      <c r="AY308" s="86"/>
      <c r="AZ308" s="171"/>
      <c r="BA308" s="85"/>
      <c r="BB308" s="85"/>
      <c r="BC308" s="90"/>
      <c r="BD308" s="90"/>
      <c r="BE308" s="85"/>
      <c r="BF308" s="22"/>
      <c r="BG308" s="22"/>
      <c r="BH308" s="10"/>
      <c r="BI308" s="10"/>
      <c r="BJ308" s="10"/>
      <c r="BK308" s="10"/>
      <c r="BL308" s="10"/>
      <c r="BM308" s="10"/>
      <c r="BN308" s="12"/>
      <c r="BO308" s="12"/>
    </row>
    <row r="309" spans="1:67" ht="13.5" customHeight="1" x14ac:dyDescent="0.35">
      <c r="A309" s="25">
        <f t="shared" si="18"/>
        <v>307</v>
      </c>
      <c r="B309" s="144">
        <v>46288</v>
      </c>
      <c r="C309" s="54" t="s">
        <v>3907</v>
      </c>
      <c r="D309" s="54" t="s">
        <v>408</v>
      </c>
      <c r="E309" s="54" t="s">
        <v>409</v>
      </c>
      <c r="F309" s="54">
        <v>4</v>
      </c>
      <c r="G309" s="54" t="s">
        <v>65</v>
      </c>
      <c r="H309" s="54" t="str">
        <f t="shared" si="19"/>
        <v>DONE</v>
      </c>
      <c r="I309" s="54" t="s">
        <v>2917</v>
      </c>
      <c r="J309" s="62" t="s">
        <v>73</v>
      </c>
      <c r="K309" s="62" t="s">
        <v>73</v>
      </c>
      <c r="L309" s="60"/>
      <c r="M309" s="71"/>
      <c r="N309" s="54" t="s">
        <v>3737</v>
      </c>
      <c r="O309" s="58" t="s">
        <v>85</v>
      </c>
      <c r="P309" s="64" t="s">
        <v>2696</v>
      </c>
      <c r="Q309" s="64" t="s">
        <v>785</v>
      </c>
      <c r="R309" s="25">
        <v>200001152548</v>
      </c>
      <c r="S309" s="66">
        <v>46300</v>
      </c>
      <c r="T309" s="66" t="str">
        <f t="shared" si="20"/>
        <v>DONE</v>
      </c>
      <c r="U309" s="205"/>
      <c r="V309" s="71">
        <v>9200116545</v>
      </c>
      <c r="W309" s="25">
        <v>52135</v>
      </c>
      <c r="X309" s="69">
        <v>46308</v>
      </c>
      <c r="Y309" s="69" t="str">
        <f t="shared" si="21"/>
        <v>DONE</v>
      </c>
      <c r="Z309" s="69"/>
      <c r="AA309" s="169"/>
      <c r="AB309" s="25"/>
      <c r="AC309" s="71"/>
      <c r="AD309" s="222"/>
      <c r="AE309" s="222"/>
      <c r="AF309" s="69"/>
      <c r="AG309" s="169"/>
      <c r="AH309" s="170"/>
      <c r="AI309" s="77"/>
      <c r="AJ309" s="80"/>
      <c r="AK309" s="80"/>
      <c r="AL309" s="82"/>
      <c r="AM309" s="82"/>
      <c r="AN309" s="82"/>
      <c r="AO309" s="82"/>
      <c r="AP309" s="82"/>
      <c r="AQ309" s="82"/>
      <c r="AR309" s="137"/>
      <c r="AS309" s="83"/>
      <c r="AT309" s="85"/>
      <c r="AU309" s="84"/>
      <c r="AV309" s="85"/>
      <c r="AW309" s="86"/>
      <c r="AX309" s="85"/>
      <c r="AY309" s="86"/>
      <c r="AZ309" s="171"/>
      <c r="BA309" s="85"/>
      <c r="BB309" s="85"/>
      <c r="BC309" s="90"/>
      <c r="BD309" s="90"/>
      <c r="BE309" s="85"/>
      <c r="BF309" s="22"/>
      <c r="BG309" s="22"/>
      <c r="BH309" s="10"/>
      <c r="BI309" s="10"/>
      <c r="BJ309" s="10"/>
      <c r="BK309" s="10"/>
      <c r="BL309" s="10"/>
      <c r="BM309" s="10"/>
      <c r="BN309" s="12"/>
      <c r="BO309" s="12"/>
    </row>
    <row r="310" spans="1:67" ht="13.5" customHeight="1" x14ac:dyDescent="0.35">
      <c r="A310" s="25">
        <f t="shared" si="18"/>
        <v>308</v>
      </c>
      <c r="B310" s="144">
        <v>46288</v>
      </c>
      <c r="C310" s="54" t="s">
        <v>3910</v>
      </c>
      <c r="D310" s="54" t="s">
        <v>212</v>
      </c>
      <c r="E310" s="54" t="s">
        <v>213</v>
      </c>
      <c r="F310" s="54">
        <v>1</v>
      </c>
      <c r="G310" s="54" t="s">
        <v>65</v>
      </c>
      <c r="H310" s="54" t="str">
        <f t="shared" si="19"/>
        <v>DONE</v>
      </c>
      <c r="I310" s="54" t="s">
        <v>1196</v>
      </c>
      <c r="J310" s="58" t="s">
        <v>180</v>
      </c>
      <c r="K310" s="58" t="s">
        <v>79</v>
      </c>
      <c r="L310" s="60">
        <v>8003.2</v>
      </c>
      <c r="M310" s="71"/>
      <c r="N310" s="54" t="s">
        <v>84</v>
      </c>
      <c r="O310" s="58" t="s">
        <v>91</v>
      </c>
      <c r="P310" s="64" t="s">
        <v>1180</v>
      </c>
      <c r="Q310" s="64" t="s">
        <v>943</v>
      </c>
      <c r="R310" s="25">
        <v>200001151891</v>
      </c>
      <c r="S310" s="66">
        <v>46293</v>
      </c>
      <c r="T310" s="66" t="str">
        <f t="shared" si="20"/>
        <v>DONE</v>
      </c>
      <c r="U310" s="205"/>
      <c r="V310" s="71">
        <v>9200115415</v>
      </c>
      <c r="W310" s="25">
        <v>51989</v>
      </c>
      <c r="X310" s="69">
        <v>46304</v>
      </c>
      <c r="Y310" s="69" t="str">
        <f t="shared" si="21"/>
        <v>DONE</v>
      </c>
      <c r="Z310" s="25">
        <v>56363</v>
      </c>
      <c r="AA310" s="69">
        <v>46309</v>
      </c>
      <c r="AB310" s="25"/>
      <c r="AC310" s="71"/>
      <c r="AD310" s="222"/>
      <c r="AE310" s="222"/>
      <c r="AF310" s="69"/>
      <c r="AG310" s="169"/>
      <c r="AH310" s="170"/>
      <c r="AI310" s="77"/>
      <c r="AJ310" s="80"/>
      <c r="AK310" s="80"/>
      <c r="AL310" s="82"/>
      <c r="AM310" s="82"/>
      <c r="AN310" s="82"/>
      <c r="AO310" s="82"/>
      <c r="AP310" s="82"/>
      <c r="AQ310" s="82"/>
      <c r="AR310" s="137"/>
      <c r="AS310" s="83"/>
      <c r="AT310" s="85"/>
      <c r="AU310" s="84"/>
      <c r="AV310" s="85"/>
      <c r="AW310" s="86"/>
      <c r="AX310" s="85"/>
      <c r="AY310" s="86"/>
      <c r="AZ310" s="171"/>
      <c r="BA310" s="85"/>
      <c r="BB310" s="85"/>
      <c r="BC310" s="90"/>
      <c r="BD310" s="90"/>
      <c r="BE310" s="85"/>
      <c r="BF310" s="22"/>
      <c r="BG310" s="22"/>
      <c r="BH310" s="10"/>
      <c r="BI310" s="10"/>
      <c r="BJ310" s="10"/>
      <c r="BK310" s="10"/>
      <c r="BL310" s="10"/>
      <c r="BM310" s="10"/>
      <c r="BN310" s="12"/>
      <c r="BO310" s="12"/>
    </row>
    <row r="311" spans="1:67" ht="13.5" customHeight="1" x14ac:dyDescent="0.35">
      <c r="A311" s="25">
        <f t="shared" si="18"/>
        <v>309</v>
      </c>
      <c r="B311" s="144">
        <v>46288</v>
      </c>
      <c r="C311" s="54" t="s">
        <v>3910</v>
      </c>
      <c r="D311" s="54" t="s">
        <v>153</v>
      </c>
      <c r="E311" s="54" t="s">
        <v>829</v>
      </c>
      <c r="F311" s="54">
        <v>1</v>
      </c>
      <c r="G311" s="54" t="s">
        <v>65</v>
      </c>
      <c r="H311" s="54" t="str">
        <f t="shared" si="19"/>
        <v>DONE</v>
      </c>
      <c r="I311" s="54" t="s">
        <v>1196</v>
      </c>
      <c r="J311" s="58" t="s">
        <v>180</v>
      </c>
      <c r="K311" s="58" t="s">
        <v>79</v>
      </c>
      <c r="L311" s="60">
        <v>8003.2</v>
      </c>
      <c r="M311" s="71"/>
      <c r="N311" s="54" t="s">
        <v>84</v>
      </c>
      <c r="O311" s="58" t="s">
        <v>91</v>
      </c>
      <c r="P311" s="64" t="s">
        <v>1180</v>
      </c>
      <c r="Q311" s="64" t="s">
        <v>943</v>
      </c>
      <c r="R311" s="25">
        <v>200001151891</v>
      </c>
      <c r="S311" s="66">
        <v>46293</v>
      </c>
      <c r="T311" s="66" t="str">
        <f t="shared" si="20"/>
        <v>DONE</v>
      </c>
      <c r="U311" s="205"/>
      <c r="V311" s="71">
        <v>9200115415</v>
      </c>
      <c r="W311" s="25">
        <v>51989</v>
      </c>
      <c r="X311" s="69">
        <v>46304</v>
      </c>
      <c r="Y311" s="69" t="str">
        <f t="shared" si="21"/>
        <v>DONE</v>
      </c>
      <c r="Z311" s="25">
        <v>56363</v>
      </c>
      <c r="AA311" s="69">
        <v>46309</v>
      </c>
      <c r="AB311" s="25"/>
      <c r="AC311" s="71"/>
      <c r="AD311" s="222"/>
      <c r="AE311" s="222"/>
      <c r="AF311" s="69"/>
      <c r="AG311" s="169"/>
      <c r="AH311" s="170"/>
      <c r="AI311" s="77"/>
      <c r="AJ311" s="80"/>
      <c r="AK311" s="80"/>
      <c r="AL311" s="82"/>
      <c r="AM311" s="82"/>
      <c r="AN311" s="82"/>
      <c r="AO311" s="82"/>
      <c r="AP311" s="82"/>
      <c r="AQ311" s="82"/>
      <c r="AR311" s="137"/>
      <c r="AS311" s="83"/>
      <c r="AT311" s="85"/>
      <c r="AU311" s="84"/>
      <c r="AV311" s="85"/>
      <c r="AW311" s="86"/>
      <c r="AX311" s="85"/>
      <c r="AY311" s="86"/>
      <c r="AZ311" s="171"/>
      <c r="BA311" s="85"/>
      <c r="BB311" s="85"/>
      <c r="BC311" s="90"/>
      <c r="BD311" s="90"/>
      <c r="BE311" s="85"/>
      <c r="BF311" s="22"/>
      <c r="BG311" s="22"/>
      <c r="BH311" s="10"/>
      <c r="BI311" s="10"/>
      <c r="BJ311" s="10"/>
      <c r="BK311" s="10"/>
      <c r="BL311" s="10"/>
      <c r="BM311" s="10"/>
      <c r="BN311" s="12"/>
      <c r="BO311" s="12"/>
    </row>
    <row r="312" spans="1:67" ht="13.5" customHeight="1" x14ac:dyDescent="0.35">
      <c r="A312" s="25">
        <f t="shared" si="18"/>
        <v>310</v>
      </c>
      <c r="B312" s="144">
        <v>46288</v>
      </c>
      <c r="C312" s="54" t="s">
        <v>3910</v>
      </c>
      <c r="D312" s="54" t="s">
        <v>1164</v>
      </c>
      <c r="E312" s="54" t="s">
        <v>1165</v>
      </c>
      <c r="F312" s="54">
        <v>2</v>
      </c>
      <c r="G312" s="54" t="s">
        <v>65</v>
      </c>
      <c r="H312" s="54" t="str">
        <f t="shared" si="19"/>
        <v>DONE</v>
      </c>
      <c r="I312" s="54" t="s">
        <v>1196</v>
      </c>
      <c r="J312" s="58" t="s">
        <v>180</v>
      </c>
      <c r="K312" s="58" t="s">
        <v>79</v>
      </c>
      <c r="L312" s="60">
        <v>8003.2</v>
      </c>
      <c r="M312" s="71"/>
      <c r="N312" s="54" t="s">
        <v>84</v>
      </c>
      <c r="O312" s="58" t="s">
        <v>91</v>
      </c>
      <c r="P312" s="64" t="s">
        <v>1180</v>
      </c>
      <c r="Q312" s="64" t="s">
        <v>943</v>
      </c>
      <c r="R312" s="25">
        <v>200001151891</v>
      </c>
      <c r="S312" s="66">
        <v>46293</v>
      </c>
      <c r="T312" s="66" t="str">
        <f t="shared" si="20"/>
        <v>DONE</v>
      </c>
      <c r="U312" s="205"/>
      <c r="V312" s="71">
        <v>9200115415</v>
      </c>
      <c r="W312" s="25">
        <v>51989</v>
      </c>
      <c r="X312" s="69">
        <v>46304</v>
      </c>
      <c r="Y312" s="69" t="str">
        <f t="shared" si="21"/>
        <v>DONE</v>
      </c>
      <c r="Z312" s="25">
        <v>56363</v>
      </c>
      <c r="AA312" s="69">
        <v>46309</v>
      </c>
      <c r="AB312" s="25"/>
      <c r="AC312" s="71"/>
      <c r="AD312" s="222"/>
      <c r="AE312" s="222"/>
      <c r="AF312" s="69"/>
      <c r="AG312" s="169"/>
      <c r="AH312" s="170"/>
      <c r="AI312" s="77"/>
      <c r="AJ312" s="80"/>
      <c r="AK312" s="80"/>
      <c r="AL312" s="82"/>
      <c r="AM312" s="82"/>
      <c r="AN312" s="82"/>
      <c r="AO312" s="82"/>
      <c r="AP312" s="82"/>
      <c r="AQ312" s="82"/>
      <c r="AR312" s="137"/>
      <c r="AS312" s="83"/>
      <c r="AT312" s="85"/>
      <c r="AU312" s="84"/>
      <c r="AV312" s="85"/>
      <c r="AW312" s="86"/>
      <c r="AX312" s="85"/>
      <c r="AY312" s="86"/>
      <c r="AZ312" s="171"/>
      <c r="BA312" s="85"/>
      <c r="BB312" s="85"/>
      <c r="BC312" s="90"/>
      <c r="BD312" s="90"/>
      <c r="BE312" s="85"/>
      <c r="BF312" s="22"/>
      <c r="BG312" s="22"/>
      <c r="BH312" s="10"/>
      <c r="BI312" s="10"/>
      <c r="BJ312" s="10"/>
      <c r="BK312" s="10"/>
      <c r="BL312" s="10"/>
      <c r="BM312" s="10"/>
      <c r="BN312" s="12"/>
      <c r="BO312" s="12"/>
    </row>
    <row r="313" spans="1:67" ht="13.5" customHeight="1" x14ac:dyDescent="0.35">
      <c r="A313" s="25">
        <f t="shared" si="18"/>
        <v>311</v>
      </c>
      <c r="B313" s="144">
        <v>46288</v>
      </c>
      <c r="C313" s="54" t="s">
        <v>3910</v>
      </c>
      <c r="D313" s="54" t="s">
        <v>257</v>
      </c>
      <c r="E313" s="54" t="s">
        <v>888</v>
      </c>
      <c r="F313" s="54">
        <v>1</v>
      </c>
      <c r="G313" s="54" t="s">
        <v>65</v>
      </c>
      <c r="H313" s="54" t="str">
        <f t="shared" si="19"/>
        <v>DONE</v>
      </c>
      <c r="I313" s="54" t="s">
        <v>1196</v>
      </c>
      <c r="J313" s="58" t="s">
        <v>180</v>
      </c>
      <c r="K313" s="58" t="s">
        <v>79</v>
      </c>
      <c r="L313" s="60">
        <v>8003.2</v>
      </c>
      <c r="M313" s="71"/>
      <c r="N313" s="54" t="s">
        <v>84</v>
      </c>
      <c r="O313" s="58" t="s">
        <v>91</v>
      </c>
      <c r="P313" s="64" t="s">
        <v>1180</v>
      </c>
      <c r="Q313" s="64" t="s">
        <v>943</v>
      </c>
      <c r="R313" s="25">
        <v>200001151891</v>
      </c>
      <c r="S313" s="66">
        <v>46293</v>
      </c>
      <c r="T313" s="66" t="str">
        <f t="shared" si="20"/>
        <v>DONE</v>
      </c>
      <c r="U313" s="205"/>
      <c r="V313" s="71">
        <v>9200115415</v>
      </c>
      <c r="W313" s="25">
        <v>51989</v>
      </c>
      <c r="X313" s="69">
        <v>46304</v>
      </c>
      <c r="Y313" s="69" t="str">
        <f t="shared" si="21"/>
        <v>DONE</v>
      </c>
      <c r="Z313" s="25">
        <v>56363</v>
      </c>
      <c r="AA313" s="69">
        <v>46309</v>
      </c>
      <c r="AB313" s="25"/>
      <c r="AC313" s="71"/>
      <c r="AD313" s="222"/>
      <c r="AE313" s="222"/>
      <c r="AF313" s="69"/>
      <c r="AG313" s="169"/>
      <c r="AH313" s="170"/>
      <c r="AI313" s="77"/>
      <c r="AJ313" s="80"/>
      <c r="AK313" s="80"/>
      <c r="AL313" s="82"/>
      <c r="AM313" s="82"/>
      <c r="AN313" s="82"/>
      <c r="AO313" s="82"/>
      <c r="AP313" s="82"/>
      <c r="AQ313" s="82"/>
      <c r="AR313" s="137"/>
      <c r="AS313" s="83"/>
      <c r="AT313" s="85"/>
      <c r="AU313" s="84"/>
      <c r="AV313" s="85"/>
      <c r="AW313" s="86"/>
      <c r="AX313" s="85"/>
      <c r="AY313" s="86"/>
      <c r="AZ313" s="171"/>
      <c r="BA313" s="85"/>
      <c r="BB313" s="85"/>
      <c r="BC313" s="90"/>
      <c r="BD313" s="90"/>
      <c r="BE313" s="85"/>
      <c r="BF313" s="22"/>
      <c r="BG313" s="22"/>
      <c r="BH313" s="10"/>
      <c r="BI313" s="10"/>
      <c r="BJ313" s="10"/>
      <c r="BK313" s="10"/>
      <c r="BL313" s="10"/>
      <c r="BM313" s="10"/>
      <c r="BN313" s="12"/>
      <c r="BO313" s="12"/>
    </row>
    <row r="314" spans="1:67" ht="13.5" customHeight="1" x14ac:dyDescent="0.35">
      <c r="A314" s="25">
        <f t="shared" si="18"/>
        <v>312</v>
      </c>
      <c r="B314" s="144">
        <v>46288</v>
      </c>
      <c r="C314" s="54" t="s">
        <v>3910</v>
      </c>
      <c r="D314" s="54" t="s">
        <v>251</v>
      </c>
      <c r="E314" s="54" t="s">
        <v>116</v>
      </c>
      <c r="F314" s="54">
        <v>1</v>
      </c>
      <c r="G314" s="54" t="s">
        <v>65</v>
      </c>
      <c r="H314" s="54" t="str">
        <f t="shared" si="19"/>
        <v>DONE</v>
      </c>
      <c r="I314" s="54" t="s">
        <v>1196</v>
      </c>
      <c r="J314" s="58" t="s">
        <v>180</v>
      </c>
      <c r="K314" s="58" t="s">
        <v>79</v>
      </c>
      <c r="L314" s="60">
        <v>8003.2</v>
      </c>
      <c r="M314" s="71"/>
      <c r="N314" s="54" t="s">
        <v>84</v>
      </c>
      <c r="O314" s="58" t="s">
        <v>91</v>
      </c>
      <c r="P314" s="64" t="s">
        <v>1180</v>
      </c>
      <c r="Q314" s="64" t="s">
        <v>943</v>
      </c>
      <c r="R314" s="25">
        <v>200001151891</v>
      </c>
      <c r="S314" s="66">
        <v>46293</v>
      </c>
      <c r="T314" s="66" t="str">
        <f t="shared" si="20"/>
        <v>DONE</v>
      </c>
      <c r="U314" s="205"/>
      <c r="V314" s="71">
        <v>9200115415</v>
      </c>
      <c r="W314" s="25">
        <v>51989</v>
      </c>
      <c r="X314" s="69">
        <v>46304</v>
      </c>
      <c r="Y314" s="69" t="str">
        <f t="shared" si="21"/>
        <v>DONE</v>
      </c>
      <c r="Z314" s="25">
        <v>56363</v>
      </c>
      <c r="AA314" s="69">
        <v>46309</v>
      </c>
      <c r="AB314" s="25"/>
      <c r="AC314" s="71"/>
      <c r="AD314" s="222"/>
      <c r="AE314" s="222"/>
      <c r="AF314" s="69"/>
      <c r="AG314" s="169"/>
      <c r="AH314" s="170"/>
      <c r="AI314" s="77"/>
      <c r="AJ314" s="80"/>
      <c r="AK314" s="80"/>
      <c r="AL314" s="82"/>
      <c r="AM314" s="82"/>
      <c r="AN314" s="82"/>
      <c r="AO314" s="82"/>
      <c r="AP314" s="82"/>
      <c r="AQ314" s="82"/>
      <c r="AR314" s="137"/>
      <c r="AS314" s="83"/>
      <c r="AT314" s="85"/>
      <c r="AU314" s="84"/>
      <c r="AV314" s="85"/>
      <c r="AW314" s="86"/>
      <c r="AX314" s="85"/>
      <c r="AY314" s="86"/>
      <c r="AZ314" s="171"/>
      <c r="BA314" s="85"/>
      <c r="BB314" s="85"/>
      <c r="BC314" s="90"/>
      <c r="BD314" s="90"/>
      <c r="BE314" s="85"/>
      <c r="BF314" s="22"/>
      <c r="BG314" s="22"/>
      <c r="BH314" s="10"/>
      <c r="BI314" s="10"/>
      <c r="BJ314" s="10"/>
      <c r="BK314" s="10"/>
      <c r="BL314" s="10"/>
      <c r="BM314" s="10"/>
      <c r="BN314" s="12"/>
      <c r="BO314" s="12"/>
    </row>
    <row r="315" spans="1:67" ht="13.5" customHeight="1" x14ac:dyDescent="0.35">
      <c r="A315" s="25">
        <f t="shared" si="18"/>
        <v>313</v>
      </c>
      <c r="B315" s="144">
        <v>46288</v>
      </c>
      <c r="C315" s="54" t="s">
        <v>3910</v>
      </c>
      <c r="D315" s="54" t="s">
        <v>174</v>
      </c>
      <c r="E315" s="54" t="s">
        <v>175</v>
      </c>
      <c r="F315" s="54">
        <v>2</v>
      </c>
      <c r="G315" s="54" t="s">
        <v>65</v>
      </c>
      <c r="H315" s="54" t="str">
        <f t="shared" si="19"/>
        <v>DONE</v>
      </c>
      <c r="I315" s="54" t="s">
        <v>1196</v>
      </c>
      <c r="J315" s="58" t="s">
        <v>180</v>
      </c>
      <c r="K315" s="58" t="s">
        <v>79</v>
      </c>
      <c r="L315" s="60">
        <v>8003.2</v>
      </c>
      <c r="M315" s="71"/>
      <c r="N315" s="54" t="s">
        <v>84</v>
      </c>
      <c r="O315" s="58" t="s">
        <v>91</v>
      </c>
      <c r="P315" s="64" t="s">
        <v>1180</v>
      </c>
      <c r="Q315" s="64" t="s">
        <v>943</v>
      </c>
      <c r="R315" s="25">
        <v>200001151891</v>
      </c>
      <c r="S315" s="66">
        <v>46293</v>
      </c>
      <c r="T315" s="66" t="str">
        <f t="shared" si="20"/>
        <v>DONE</v>
      </c>
      <c r="U315" s="205"/>
      <c r="V315" s="71">
        <v>9200115415</v>
      </c>
      <c r="W315" s="25">
        <v>51989</v>
      </c>
      <c r="X315" s="69">
        <v>46304</v>
      </c>
      <c r="Y315" s="69" t="str">
        <f t="shared" si="21"/>
        <v>DONE</v>
      </c>
      <c r="Z315" s="25">
        <v>56363</v>
      </c>
      <c r="AA315" s="69">
        <v>46309</v>
      </c>
      <c r="AB315" s="25"/>
      <c r="AC315" s="71"/>
      <c r="AD315" s="222"/>
      <c r="AE315" s="222"/>
      <c r="AF315" s="69"/>
      <c r="AG315" s="169"/>
      <c r="AH315" s="170"/>
      <c r="AI315" s="77"/>
      <c r="AJ315" s="80"/>
      <c r="AK315" s="80"/>
      <c r="AL315" s="82"/>
      <c r="AM315" s="82"/>
      <c r="AN315" s="82"/>
      <c r="AO315" s="82"/>
      <c r="AP315" s="82"/>
      <c r="AQ315" s="82"/>
      <c r="AR315" s="137"/>
      <c r="AS315" s="83"/>
      <c r="AT315" s="85"/>
      <c r="AU315" s="84"/>
      <c r="AV315" s="85"/>
      <c r="AW315" s="86"/>
      <c r="AX315" s="85"/>
      <c r="AY315" s="86"/>
      <c r="AZ315" s="171"/>
      <c r="BA315" s="85"/>
      <c r="BB315" s="85"/>
      <c r="BC315" s="90"/>
      <c r="BD315" s="90"/>
      <c r="BE315" s="85"/>
      <c r="BF315" s="22"/>
      <c r="BG315" s="22"/>
      <c r="BH315" s="10"/>
      <c r="BI315" s="10"/>
      <c r="BJ315" s="10"/>
      <c r="BK315" s="10"/>
      <c r="BL315" s="10"/>
      <c r="BM315" s="10"/>
      <c r="BN315" s="12"/>
      <c r="BO315" s="12"/>
    </row>
    <row r="316" spans="1:67" ht="13.5" customHeight="1" x14ac:dyDescent="0.35">
      <c r="A316" s="25">
        <f t="shared" si="18"/>
        <v>314</v>
      </c>
      <c r="B316" s="144">
        <v>46288</v>
      </c>
      <c r="C316" s="54" t="s">
        <v>3910</v>
      </c>
      <c r="D316" s="54" t="s">
        <v>491</v>
      </c>
      <c r="E316" s="54" t="s">
        <v>492</v>
      </c>
      <c r="F316" s="54">
        <v>2</v>
      </c>
      <c r="G316" s="54" t="s">
        <v>65</v>
      </c>
      <c r="H316" s="54" t="str">
        <f t="shared" si="19"/>
        <v>DONE</v>
      </c>
      <c r="I316" s="54" t="s">
        <v>1196</v>
      </c>
      <c r="J316" s="58" t="s">
        <v>180</v>
      </c>
      <c r="K316" s="58" t="s">
        <v>79</v>
      </c>
      <c r="L316" s="60">
        <v>8003.2</v>
      </c>
      <c r="M316" s="71"/>
      <c r="N316" s="54" t="s">
        <v>84</v>
      </c>
      <c r="O316" s="58" t="s">
        <v>91</v>
      </c>
      <c r="P316" s="64" t="s">
        <v>1180</v>
      </c>
      <c r="Q316" s="64" t="s">
        <v>943</v>
      </c>
      <c r="R316" s="25">
        <v>200001151891</v>
      </c>
      <c r="S316" s="66">
        <v>46293</v>
      </c>
      <c r="T316" s="66" t="str">
        <f t="shared" si="20"/>
        <v>DONE</v>
      </c>
      <c r="U316" s="205"/>
      <c r="V316" s="71">
        <v>9200115415</v>
      </c>
      <c r="W316" s="25">
        <v>51989</v>
      </c>
      <c r="X316" s="69">
        <v>46304</v>
      </c>
      <c r="Y316" s="69" t="str">
        <f t="shared" si="21"/>
        <v>DONE</v>
      </c>
      <c r="Z316" s="25">
        <v>56363</v>
      </c>
      <c r="AA316" s="69">
        <v>46309</v>
      </c>
      <c r="AB316" s="25"/>
      <c r="AC316" s="71"/>
      <c r="AD316" s="222"/>
      <c r="AE316" s="222"/>
      <c r="AF316" s="69"/>
      <c r="AG316" s="169"/>
      <c r="AH316" s="170"/>
      <c r="AI316" s="77"/>
      <c r="AJ316" s="80"/>
      <c r="AK316" s="80"/>
      <c r="AL316" s="82"/>
      <c r="AM316" s="82"/>
      <c r="AN316" s="82"/>
      <c r="AO316" s="82"/>
      <c r="AP316" s="82"/>
      <c r="AQ316" s="82"/>
      <c r="AR316" s="137"/>
      <c r="AS316" s="83"/>
      <c r="AT316" s="85"/>
      <c r="AU316" s="84"/>
      <c r="AV316" s="85"/>
      <c r="AW316" s="86"/>
      <c r="AX316" s="85"/>
      <c r="AY316" s="86"/>
      <c r="AZ316" s="171"/>
      <c r="BA316" s="85"/>
      <c r="BB316" s="85"/>
      <c r="BC316" s="90"/>
      <c r="BD316" s="90"/>
      <c r="BE316" s="85"/>
      <c r="BF316" s="22"/>
      <c r="BG316" s="22"/>
      <c r="BH316" s="10"/>
      <c r="BI316" s="10"/>
      <c r="BJ316" s="10"/>
      <c r="BK316" s="10"/>
      <c r="BL316" s="10"/>
      <c r="BM316" s="10"/>
      <c r="BN316" s="12"/>
      <c r="BO316" s="12"/>
    </row>
    <row r="317" spans="1:67" ht="13.5" customHeight="1" x14ac:dyDescent="0.35">
      <c r="A317" s="25">
        <f t="shared" si="18"/>
        <v>315</v>
      </c>
      <c r="B317" s="144">
        <v>46288</v>
      </c>
      <c r="C317" s="54" t="s">
        <v>3910</v>
      </c>
      <c r="D317" s="54" t="s">
        <v>136</v>
      </c>
      <c r="E317" s="54" t="s">
        <v>137</v>
      </c>
      <c r="F317" s="54">
        <v>1</v>
      </c>
      <c r="G317" s="54" t="s">
        <v>65</v>
      </c>
      <c r="H317" s="54" t="str">
        <f t="shared" si="19"/>
        <v>DONE</v>
      </c>
      <c r="I317" s="54" t="s">
        <v>1196</v>
      </c>
      <c r="J317" s="58" t="s">
        <v>180</v>
      </c>
      <c r="K317" s="58" t="s">
        <v>79</v>
      </c>
      <c r="L317" s="60">
        <v>8003.2</v>
      </c>
      <c r="M317" s="71"/>
      <c r="N317" s="54" t="s">
        <v>84</v>
      </c>
      <c r="O317" s="58" t="s">
        <v>91</v>
      </c>
      <c r="P317" s="64" t="s">
        <v>1180</v>
      </c>
      <c r="Q317" s="64" t="s">
        <v>943</v>
      </c>
      <c r="R317" s="25">
        <v>200001151891</v>
      </c>
      <c r="S317" s="66">
        <v>46293</v>
      </c>
      <c r="T317" s="66" t="str">
        <f t="shared" si="20"/>
        <v>DONE</v>
      </c>
      <c r="U317" s="205"/>
      <c r="V317" s="71">
        <v>9200115415</v>
      </c>
      <c r="W317" s="25">
        <v>51989</v>
      </c>
      <c r="X317" s="69">
        <v>46304</v>
      </c>
      <c r="Y317" s="69" t="str">
        <f t="shared" si="21"/>
        <v>DONE</v>
      </c>
      <c r="Z317" s="25">
        <v>56363</v>
      </c>
      <c r="AA317" s="69">
        <v>46309</v>
      </c>
      <c r="AB317" s="25"/>
      <c r="AC317" s="71"/>
      <c r="AD317" s="222"/>
      <c r="AE317" s="222"/>
      <c r="AF317" s="69"/>
      <c r="AG317" s="169"/>
      <c r="AH317" s="170"/>
      <c r="AI317" s="77"/>
      <c r="AJ317" s="80"/>
      <c r="AK317" s="80"/>
      <c r="AL317" s="82"/>
      <c r="AM317" s="82"/>
      <c r="AN317" s="82"/>
      <c r="AO317" s="82"/>
      <c r="AP317" s="82"/>
      <c r="AQ317" s="82"/>
      <c r="AR317" s="137"/>
      <c r="AS317" s="83"/>
      <c r="AT317" s="85"/>
      <c r="AU317" s="84"/>
      <c r="AV317" s="85"/>
      <c r="AW317" s="86"/>
      <c r="AX317" s="85"/>
      <c r="AY317" s="86"/>
      <c r="AZ317" s="171"/>
      <c r="BA317" s="85"/>
      <c r="BB317" s="85"/>
      <c r="BC317" s="90"/>
      <c r="BD317" s="90"/>
      <c r="BE317" s="85"/>
      <c r="BF317" s="22"/>
      <c r="BG317" s="22"/>
      <c r="BH317" s="10"/>
      <c r="BI317" s="10"/>
      <c r="BJ317" s="10"/>
      <c r="BK317" s="10"/>
      <c r="BL317" s="10"/>
      <c r="BM317" s="10"/>
      <c r="BN317" s="12"/>
      <c r="BO317" s="12"/>
    </row>
    <row r="318" spans="1:67" ht="13.5" customHeight="1" x14ac:dyDescent="0.35">
      <c r="A318" s="25">
        <f t="shared" si="18"/>
        <v>316</v>
      </c>
      <c r="B318" s="144">
        <v>46288</v>
      </c>
      <c r="C318" s="54" t="s">
        <v>3911</v>
      </c>
      <c r="D318" s="54" t="s">
        <v>408</v>
      </c>
      <c r="E318" s="54" t="s">
        <v>409</v>
      </c>
      <c r="F318" s="54">
        <v>3</v>
      </c>
      <c r="G318" s="54" t="s">
        <v>65</v>
      </c>
      <c r="H318" s="54" t="str">
        <f t="shared" si="19"/>
        <v>DONE</v>
      </c>
      <c r="I318" s="54" t="s">
        <v>3912</v>
      </c>
      <c r="J318" s="62" t="s">
        <v>73</v>
      </c>
      <c r="K318" s="62" t="s">
        <v>73</v>
      </c>
      <c r="L318" s="60"/>
      <c r="M318" s="71"/>
      <c r="N318" s="54" t="s">
        <v>3737</v>
      </c>
      <c r="O318" s="58" t="s">
        <v>85</v>
      </c>
      <c r="P318" s="64" t="s">
        <v>2696</v>
      </c>
      <c r="Q318" s="64" t="s">
        <v>1663</v>
      </c>
      <c r="R318" s="25">
        <v>200001152545</v>
      </c>
      <c r="S318" s="66">
        <v>46300</v>
      </c>
      <c r="T318" s="66" t="str">
        <f t="shared" si="20"/>
        <v>DONE</v>
      </c>
      <c r="U318" s="205"/>
      <c r="V318" s="71">
        <v>9200116543</v>
      </c>
      <c r="W318" s="25">
        <v>52262</v>
      </c>
      <c r="X318" s="69">
        <v>46310</v>
      </c>
      <c r="Y318" s="69" t="str">
        <f t="shared" si="21"/>
        <v>DONE</v>
      </c>
      <c r="Z318" s="69"/>
      <c r="AA318" s="169"/>
      <c r="AB318" s="25"/>
      <c r="AC318" s="71"/>
      <c r="AD318" s="222"/>
      <c r="AE318" s="222"/>
      <c r="AF318" s="69"/>
      <c r="AG318" s="169"/>
      <c r="AH318" s="170"/>
      <c r="AI318" s="77"/>
      <c r="AJ318" s="80"/>
      <c r="AK318" s="80"/>
      <c r="AL318" s="82"/>
      <c r="AM318" s="82"/>
      <c r="AN318" s="82"/>
      <c r="AO318" s="82"/>
      <c r="AP318" s="82"/>
      <c r="AQ318" s="82"/>
      <c r="AR318" s="137"/>
      <c r="AS318" s="83"/>
      <c r="AT318" s="85"/>
      <c r="AU318" s="84"/>
      <c r="AV318" s="85"/>
      <c r="AW318" s="86"/>
      <c r="AX318" s="85"/>
      <c r="AY318" s="86"/>
      <c r="AZ318" s="171"/>
      <c r="BA318" s="85"/>
      <c r="BB318" s="85"/>
      <c r="BC318" s="90"/>
      <c r="BD318" s="90"/>
      <c r="BE318" s="85"/>
      <c r="BF318" s="22"/>
      <c r="BG318" s="22"/>
      <c r="BH318" s="10"/>
      <c r="BI318" s="10"/>
      <c r="BJ318" s="10"/>
      <c r="BK318" s="10"/>
      <c r="BL318" s="10"/>
      <c r="BM318" s="10"/>
      <c r="BN318" s="12"/>
      <c r="BO318" s="12"/>
    </row>
    <row r="319" spans="1:67" ht="13.5" customHeight="1" x14ac:dyDescent="0.35">
      <c r="A319" s="25">
        <f t="shared" si="18"/>
        <v>317</v>
      </c>
      <c r="B319" s="144">
        <v>46288</v>
      </c>
      <c r="C319" s="54" t="s">
        <v>3913</v>
      </c>
      <c r="D319" s="54" t="s">
        <v>177</v>
      </c>
      <c r="E319" s="54" t="s">
        <v>178</v>
      </c>
      <c r="F319" s="54">
        <v>1</v>
      </c>
      <c r="G319" s="54" t="s">
        <v>65</v>
      </c>
      <c r="H319" s="54" t="str">
        <f t="shared" si="19"/>
        <v>DONE</v>
      </c>
      <c r="I319" s="54" t="s">
        <v>1263</v>
      </c>
      <c r="J319" s="58" t="s">
        <v>180</v>
      </c>
      <c r="K319" s="58" t="s">
        <v>79</v>
      </c>
      <c r="L319" s="54">
        <v>7996.4</v>
      </c>
      <c r="M319" s="71"/>
      <c r="N319" s="54" t="s">
        <v>84</v>
      </c>
      <c r="O319" s="22" t="s">
        <v>91</v>
      </c>
      <c r="P319" s="64" t="s">
        <v>86</v>
      </c>
      <c r="Q319" s="64" t="s">
        <v>801</v>
      </c>
      <c r="R319" s="25">
        <v>200001151893</v>
      </c>
      <c r="S319" s="66">
        <v>46293</v>
      </c>
      <c r="T319" s="66" t="str">
        <f t="shared" si="20"/>
        <v>DONE</v>
      </c>
      <c r="U319" s="205"/>
      <c r="V319" s="71">
        <v>9200115421</v>
      </c>
      <c r="W319" s="25">
        <v>51994</v>
      </c>
      <c r="X319" s="69">
        <v>46304</v>
      </c>
      <c r="Y319" s="69" t="str">
        <f t="shared" si="21"/>
        <v>DONE</v>
      </c>
      <c r="Z319" s="25">
        <v>56358</v>
      </c>
      <c r="AA319" s="69">
        <v>46311</v>
      </c>
      <c r="AB319" s="25"/>
      <c r="AC319" s="71"/>
      <c r="AD319" s="222"/>
      <c r="AE319" s="222"/>
      <c r="AF319" s="69"/>
      <c r="AG319" s="169"/>
      <c r="AH319" s="170"/>
      <c r="AI319" s="77"/>
      <c r="AJ319" s="80"/>
      <c r="AK319" s="80"/>
      <c r="AL319" s="82"/>
      <c r="AM319" s="82"/>
      <c r="AN319" s="82"/>
      <c r="AO319" s="82"/>
      <c r="AP319" s="82"/>
      <c r="AQ319" s="82"/>
      <c r="AR319" s="137"/>
      <c r="AS319" s="83"/>
      <c r="AT319" s="85"/>
      <c r="AU319" s="84"/>
      <c r="AV319" s="85"/>
      <c r="AW319" s="86"/>
      <c r="AX319" s="85"/>
      <c r="AY319" s="86"/>
      <c r="AZ319" s="171"/>
      <c r="BA319" s="85"/>
      <c r="BB319" s="85"/>
      <c r="BC319" s="90"/>
      <c r="BD319" s="90"/>
      <c r="BE319" s="85"/>
      <c r="BF319" s="22"/>
      <c r="BG319" s="22"/>
      <c r="BH319" s="10"/>
      <c r="BI319" s="10"/>
      <c r="BJ319" s="10"/>
      <c r="BK319" s="10"/>
      <c r="BL319" s="10"/>
      <c r="BM319" s="10"/>
      <c r="BN319" s="12"/>
      <c r="BO319" s="12"/>
    </row>
    <row r="320" spans="1:67" ht="13.5" customHeight="1" x14ac:dyDescent="0.35">
      <c r="A320" s="25">
        <f t="shared" si="18"/>
        <v>318</v>
      </c>
      <c r="B320" s="144">
        <v>46288</v>
      </c>
      <c r="C320" s="54" t="s">
        <v>3914</v>
      </c>
      <c r="D320" s="54" t="s">
        <v>177</v>
      </c>
      <c r="E320" s="54" t="s">
        <v>178</v>
      </c>
      <c r="F320" s="54">
        <v>1</v>
      </c>
      <c r="G320" s="54" t="s">
        <v>65</v>
      </c>
      <c r="H320" s="54" t="str">
        <f t="shared" si="19"/>
        <v>DONE</v>
      </c>
      <c r="I320" s="54" t="s">
        <v>2734</v>
      </c>
      <c r="J320" s="58" t="s">
        <v>180</v>
      </c>
      <c r="K320" s="58" t="s">
        <v>79</v>
      </c>
      <c r="L320" s="54">
        <v>9000.2999999999993</v>
      </c>
      <c r="M320" s="71"/>
      <c r="N320" s="54" t="s">
        <v>84</v>
      </c>
      <c r="O320" s="22" t="s">
        <v>91</v>
      </c>
      <c r="P320" s="64" t="s">
        <v>1180</v>
      </c>
      <c r="Q320" s="64" t="s">
        <v>943</v>
      </c>
      <c r="R320" s="25">
        <v>200001151897</v>
      </c>
      <c r="S320" s="66">
        <v>46293</v>
      </c>
      <c r="T320" s="66" t="str">
        <f t="shared" si="20"/>
        <v>DONE</v>
      </c>
      <c r="U320" s="205"/>
      <c r="V320" s="71">
        <v>9200115235</v>
      </c>
      <c r="W320" s="25">
        <v>51967</v>
      </c>
      <c r="X320" s="69">
        <v>46304</v>
      </c>
      <c r="Y320" s="69" t="str">
        <f t="shared" si="21"/>
        <v>DONE</v>
      </c>
      <c r="Z320" s="25">
        <v>56382</v>
      </c>
      <c r="AA320" s="69">
        <v>46311</v>
      </c>
      <c r="AB320" s="25"/>
      <c r="AC320" s="71"/>
      <c r="AD320" s="222"/>
      <c r="AE320" s="222"/>
      <c r="AF320" s="69"/>
      <c r="AG320" s="169"/>
      <c r="AH320" s="170"/>
      <c r="AI320" s="77"/>
      <c r="AJ320" s="80"/>
      <c r="AK320" s="80"/>
      <c r="AL320" s="82"/>
      <c r="AM320" s="82"/>
      <c r="AN320" s="82"/>
      <c r="AO320" s="82"/>
      <c r="AP320" s="82"/>
      <c r="AQ320" s="82"/>
      <c r="AR320" s="137"/>
      <c r="AS320" s="83"/>
      <c r="AT320" s="85"/>
      <c r="AU320" s="84"/>
      <c r="AV320" s="85"/>
      <c r="AW320" s="86"/>
      <c r="AX320" s="85"/>
      <c r="AY320" s="86"/>
      <c r="AZ320" s="171"/>
      <c r="BA320" s="85"/>
      <c r="BB320" s="85"/>
      <c r="BC320" s="90"/>
      <c r="BD320" s="90"/>
      <c r="BE320" s="85"/>
      <c r="BF320" s="22"/>
      <c r="BG320" s="22"/>
      <c r="BH320" s="10"/>
      <c r="BI320" s="10"/>
      <c r="BJ320" s="10"/>
      <c r="BK320" s="10"/>
      <c r="BL320" s="10"/>
      <c r="BM320" s="10"/>
      <c r="BN320" s="12"/>
      <c r="BO320" s="12"/>
    </row>
    <row r="321" spans="1:67" ht="13.5" customHeight="1" x14ac:dyDescent="0.35">
      <c r="A321" s="25">
        <f t="shared" si="18"/>
        <v>319</v>
      </c>
      <c r="B321" s="144">
        <v>46289</v>
      </c>
      <c r="C321" s="54" t="s">
        <v>3915</v>
      </c>
      <c r="D321" s="54" t="s">
        <v>212</v>
      </c>
      <c r="E321" s="54" t="s">
        <v>213</v>
      </c>
      <c r="F321" s="54">
        <v>1</v>
      </c>
      <c r="G321" s="54" t="s">
        <v>65</v>
      </c>
      <c r="H321" s="54" t="str">
        <f t="shared" si="19"/>
        <v>DONE</v>
      </c>
      <c r="I321" s="54" t="s">
        <v>2848</v>
      </c>
      <c r="J321" s="58" t="s">
        <v>180</v>
      </c>
      <c r="K321" s="58" t="s">
        <v>79</v>
      </c>
      <c r="L321" s="54">
        <v>7979</v>
      </c>
      <c r="M321" s="71"/>
      <c r="N321" s="54" t="s">
        <v>84</v>
      </c>
      <c r="O321" s="22" t="s">
        <v>91</v>
      </c>
      <c r="P321" s="64" t="s">
        <v>550</v>
      </c>
      <c r="Q321" s="64" t="s">
        <v>148</v>
      </c>
      <c r="R321" s="25">
        <v>200001151900</v>
      </c>
      <c r="S321" s="66">
        <v>46293</v>
      </c>
      <c r="T321" s="66" t="str">
        <f t="shared" si="20"/>
        <v>DONE</v>
      </c>
      <c r="U321" s="205"/>
      <c r="V321" s="71">
        <v>9200115423</v>
      </c>
      <c r="W321" s="25">
        <v>51995</v>
      </c>
      <c r="X321" s="69">
        <v>46304</v>
      </c>
      <c r="Y321" s="69" t="str">
        <f t="shared" si="21"/>
        <v>DONE</v>
      </c>
      <c r="Z321" s="25">
        <v>56356</v>
      </c>
      <c r="AA321" s="69">
        <v>46311</v>
      </c>
      <c r="AB321" s="25"/>
      <c r="AC321" s="71"/>
      <c r="AD321" s="222"/>
      <c r="AE321" s="222"/>
      <c r="AF321" s="69"/>
      <c r="AG321" s="169"/>
      <c r="AH321" s="170"/>
      <c r="AI321" s="77"/>
      <c r="AJ321" s="80"/>
      <c r="AK321" s="80"/>
      <c r="AL321" s="82"/>
      <c r="AM321" s="82"/>
      <c r="AN321" s="82"/>
      <c r="AO321" s="82"/>
      <c r="AP321" s="82"/>
      <c r="AQ321" s="82"/>
      <c r="AR321" s="137"/>
      <c r="AS321" s="83"/>
      <c r="AT321" s="85"/>
      <c r="AU321" s="84"/>
      <c r="AV321" s="85"/>
      <c r="AW321" s="86"/>
      <c r="AX321" s="85"/>
      <c r="AY321" s="86"/>
      <c r="AZ321" s="171"/>
      <c r="BA321" s="85"/>
      <c r="BB321" s="85"/>
      <c r="BC321" s="90"/>
      <c r="BD321" s="90"/>
      <c r="BE321" s="85"/>
      <c r="BF321" s="22"/>
      <c r="BG321" s="22"/>
      <c r="BH321" s="10"/>
      <c r="BI321" s="10"/>
      <c r="BJ321" s="10"/>
      <c r="BK321" s="10"/>
      <c r="BL321" s="10"/>
      <c r="BM321" s="10"/>
      <c r="BN321" s="12"/>
      <c r="BO321" s="12"/>
    </row>
    <row r="322" spans="1:67" ht="13.5" customHeight="1" x14ac:dyDescent="0.35">
      <c r="A322" s="25">
        <f t="shared" si="18"/>
        <v>320</v>
      </c>
      <c r="B322" s="144">
        <v>46289</v>
      </c>
      <c r="C322" s="54" t="s">
        <v>3915</v>
      </c>
      <c r="D322" s="54" t="s">
        <v>153</v>
      </c>
      <c r="E322" s="54" t="s">
        <v>829</v>
      </c>
      <c r="F322" s="54">
        <v>1</v>
      </c>
      <c r="G322" s="54" t="s">
        <v>65</v>
      </c>
      <c r="H322" s="54" t="str">
        <f t="shared" si="19"/>
        <v>DONE</v>
      </c>
      <c r="I322" s="54" t="s">
        <v>2848</v>
      </c>
      <c r="J322" s="58" t="s">
        <v>180</v>
      </c>
      <c r="K322" s="58" t="s">
        <v>79</v>
      </c>
      <c r="L322" s="54">
        <v>7979</v>
      </c>
      <c r="M322" s="71"/>
      <c r="N322" s="54" t="s">
        <v>84</v>
      </c>
      <c r="O322" s="22" t="s">
        <v>91</v>
      </c>
      <c r="P322" s="64" t="s">
        <v>550</v>
      </c>
      <c r="Q322" s="64" t="s">
        <v>148</v>
      </c>
      <c r="R322" s="25">
        <v>200001151900</v>
      </c>
      <c r="S322" s="66">
        <v>46293</v>
      </c>
      <c r="T322" s="66" t="str">
        <f t="shared" si="20"/>
        <v>DONE</v>
      </c>
      <c r="U322" s="205"/>
      <c r="V322" s="71">
        <v>9200115423</v>
      </c>
      <c r="W322" s="25">
        <v>51995</v>
      </c>
      <c r="X322" s="69">
        <v>46304</v>
      </c>
      <c r="Y322" s="69" t="str">
        <f t="shared" si="21"/>
        <v>DONE</v>
      </c>
      <c r="Z322" s="25">
        <v>56356</v>
      </c>
      <c r="AA322" s="69">
        <v>46311</v>
      </c>
      <c r="AB322" s="25"/>
      <c r="AC322" s="71"/>
      <c r="AD322" s="222"/>
      <c r="AE322" s="222"/>
      <c r="AF322" s="69"/>
      <c r="AG322" s="169"/>
      <c r="AH322" s="170"/>
      <c r="AI322" s="77"/>
      <c r="AJ322" s="80"/>
      <c r="AK322" s="80"/>
      <c r="AL322" s="82"/>
      <c r="AM322" s="82"/>
      <c r="AN322" s="82"/>
      <c r="AO322" s="82"/>
      <c r="AP322" s="82"/>
      <c r="AQ322" s="82"/>
      <c r="AR322" s="137"/>
      <c r="AS322" s="83"/>
      <c r="AT322" s="85"/>
      <c r="AU322" s="84"/>
      <c r="AV322" s="85"/>
      <c r="AW322" s="86"/>
      <c r="AX322" s="85"/>
      <c r="AY322" s="86"/>
      <c r="AZ322" s="171"/>
      <c r="BA322" s="85"/>
      <c r="BB322" s="85"/>
      <c r="BC322" s="90"/>
      <c r="BD322" s="90"/>
      <c r="BE322" s="85"/>
      <c r="BF322" s="22"/>
      <c r="BG322" s="22"/>
      <c r="BH322" s="10"/>
      <c r="BI322" s="10"/>
      <c r="BJ322" s="10"/>
      <c r="BK322" s="10"/>
      <c r="BL322" s="10"/>
      <c r="BM322" s="10"/>
      <c r="BN322" s="12"/>
      <c r="BO322" s="12"/>
    </row>
    <row r="323" spans="1:67" ht="13.5" customHeight="1" x14ac:dyDescent="0.35">
      <c r="A323" s="25">
        <f t="shared" si="18"/>
        <v>321</v>
      </c>
      <c r="B323" s="144">
        <v>46289</v>
      </c>
      <c r="C323" s="54" t="s">
        <v>3915</v>
      </c>
      <c r="D323" s="54" t="s">
        <v>251</v>
      </c>
      <c r="E323" s="54" t="s">
        <v>116</v>
      </c>
      <c r="F323" s="54">
        <v>1</v>
      </c>
      <c r="G323" s="54" t="s">
        <v>65</v>
      </c>
      <c r="H323" s="54" t="str">
        <f t="shared" si="19"/>
        <v>DONE</v>
      </c>
      <c r="I323" s="54" t="s">
        <v>2848</v>
      </c>
      <c r="J323" s="58" t="s">
        <v>180</v>
      </c>
      <c r="K323" s="58" t="s">
        <v>79</v>
      </c>
      <c r="L323" s="54">
        <v>7979</v>
      </c>
      <c r="M323" s="71"/>
      <c r="N323" s="54" t="s">
        <v>84</v>
      </c>
      <c r="O323" s="22" t="s">
        <v>91</v>
      </c>
      <c r="P323" s="64" t="s">
        <v>550</v>
      </c>
      <c r="Q323" s="64" t="s">
        <v>148</v>
      </c>
      <c r="R323" s="25">
        <v>200001151900</v>
      </c>
      <c r="S323" s="66">
        <v>46293</v>
      </c>
      <c r="T323" s="66" t="str">
        <f t="shared" si="20"/>
        <v>DONE</v>
      </c>
      <c r="U323" s="205"/>
      <c r="V323" s="71">
        <v>9200115423</v>
      </c>
      <c r="W323" s="25">
        <v>51995</v>
      </c>
      <c r="X323" s="69">
        <v>46304</v>
      </c>
      <c r="Y323" s="69" t="str">
        <f t="shared" si="21"/>
        <v>DONE</v>
      </c>
      <c r="Z323" s="25">
        <v>56356</v>
      </c>
      <c r="AA323" s="69">
        <v>46311</v>
      </c>
      <c r="AB323" s="25"/>
      <c r="AC323" s="71"/>
      <c r="AD323" s="222"/>
      <c r="AE323" s="222"/>
      <c r="AF323" s="69"/>
      <c r="AG323" s="169"/>
      <c r="AH323" s="170"/>
      <c r="AI323" s="77"/>
      <c r="AJ323" s="80"/>
      <c r="AK323" s="80"/>
      <c r="AL323" s="82"/>
      <c r="AM323" s="82"/>
      <c r="AN323" s="82"/>
      <c r="AO323" s="82"/>
      <c r="AP323" s="82"/>
      <c r="AQ323" s="82"/>
      <c r="AR323" s="137"/>
      <c r="AS323" s="83"/>
      <c r="AT323" s="85"/>
      <c r="AU323" s="84"/>
      <c r="AV323" s="85"/>
      <c r="AW323" s="86"/>
      <c r="AX323" s="85"/>
      <c r="AY323" s="86"/>
      <c r="AZ323" s="171"/>
      <c r="BA323" s="85"/>
      <c r="BB323" s="85"/>
      <c r="BC323" s="90"/>
      <c r="BD323" s="90"/>
      <c r="BE323" s="85"/>
      <c r="BF323" s="22"/>
      <c r="BG323" s="22"/>
      <c r="BH323" s="10"/>
      <c r="BI323" s="10"/>
      <c r="BJ323" s="10"/>
      <c r="BK323" s="10"/>
      <c r="BL323" s="10"/>
      <c r="BM323" s="10"/>
      <c r="BN323" s="12"/>
      <c r="BO323" s="12"/>
    </row>
    <row r="324" spans="1:67" ht="13.5" customHeight="1" x14ac:dyDescent="0.35">
      <c r="A324" s="25">
        <f t="shared" si="18"/>
        <v>322</v>
      </c>
      <c r="B324" s="144">
        <v>46289</v>
      </c>
      <c r="C324" s="54" t="s">
        <v>3915</v>
      </c>
      <c r="D324" s="54" t="s">
        <v>1381</v>
      </c>
      <c r="E324" s="54" t="s">
        <v>1382</v>
      </c>
      <c r="F324" s="54">
        <v>1</v>
      </c>
      <c r="G324" s="54" t="s">
        <v>65</v>
      </c>
      <c r="H324" s="54" t="str">
        <f t="shared" si="19"/>
        <v>DONE</v>
      </c>
      <c r="I324" s="54" t="s">
        <v>2848</v>
      </c>
      <c r="J324" s="58" t="s">
        <v>180</v>
      </c>
      <c r="K324" s="58" t="s">
        <v>79</v>
      </c>
      <c r="L324" s="54">
        <v>7979</v>
      </c>
      <c r="M324" s="71"/>
      <c r="N324" s="54" t="s">
        <v>84</v>
      </c>
      <c r="O324" s="22" t="s">
        <v>91</v>
      </c>
      <c r="P324" s="64" t="s">
        <v>550</v>
      </c>
      <c r="Q324" s="64" t="s">
        <v>148</v>
      </c>
      <c r="R324" s="25">
        <v>200001151900</v>
      </c>
      <c r="S324" s="66">
        <v>46293</v>
      </c>
      <c r="T324" s="66" t="str">
        <f t="shared" si="20"/>
        <v>DONE</v>
      </c>
      <c r="U324" s="205"/>
      <c r="V324" s="71">
        <v>9200115423</v>
      </c>
      <c r="W324" s="25">
        <v>51995</v>
      </c>
      <c r="X324" s="69">
        <v>46304</v>
      </c>
      <c r="Y324" s="69" t="str">
        <f t="shared" si="21"/>
        <v>DONE</v>
      </c>
      <c r="Z324" s="25">
        <v>56356</v>
      </c>
      <c r="AA324" s="69">
        <v>46311</v>
      </c>
      <c r="AB324" s="25"/>
      <c r="AC324" s="71"/>
      <c r="AD324" s="222"/>
      <c r="AE324" s="222"/>
      <c r="AF324" s="69"/>
      <c r="AG324" s="169"/>
      <c r="AH324" s="170"/>
      <c r="AI324" s="77"/>
      <c r="AJ324" s="80"/>
      <c r="AK324" s="80"/>
      <c r="AL324" s="82"/>
      <c r="AM324" s="82"/>
      <c r="AN324" s="82"/>
      <c r="AO324" s="82"/>
      <c r="AP324" s="82"/>
      <c r="AQ324" s="82"/>
      <c r="AR324" s="137"/>
      <c r="AS324" s="83"/>
      <c r="AT324" s="85"/>
      <c r="AU324" s="84"/>
      <c r="AV324" s="85"/>
      <c r="AW324" s="86"/>
      <c r="AX324" s="85"/>
      <c r="AY324" s="86"/>
      <c r="AZ324" s="171"/>
      <c r="BA324" s="85"/>
      <c r="BB324" s="85"/>
      <c r="BC324" s="90"/>
      <c r="BD324" s="90"/>
      <c r="BE324" s="85"/>
      <c r="BF324" s="22"/>
      <c r="BG324" s="22"/>
      <c r="BH324" s="10"/>
      <c r="BI324" s="10"/>
      <c r="BJ324" s="10"/>
      <c r="BK324" s="10"/>
      <c r="BL324" s="10"/>
      <c r="BM324" s="10"/>
      <c r="BN324" s="12"/>
      <c r="BO324" s="12"/>
    </row>
    <row r="325" spans="1:67" ht="13.5" customHeight="1" x14ac:dyDescent="0.35">
      <c r="A325" s="25">
        <f t="shared" si="18"/>
        <v>323</v>
      </c>
      <c r="B325" s="144">
        <v>46289</v>
      </c>
      <c r="C325" s="54" t="s">
        <v>3915</v>
      </c>
      <c r="D325" s="54" t="s">
        <v>67</v>
      </c>
      <c r="E325" s="54" t="s">
        <v>69</v>
      </c>
      <c r="F325" s="54">
        <v>1</v>
      </c>
      <c r="G325" s="54" t="s">
        <v>65</v>
      </c>
      <c r="H325" s="54" t="str">
        <f t="shared" si="19"/>
        <v>DONE</v>
      </c>
      <c r="I325" s="54" t="s">
        <v>2848</v>
      </c>
      <c r="J325" s="58" t="s">
        <v>180</v>
      </c>
      <c r="K325" s="58" t="s">
        <v>79</v>
      </c>
      <c r="L325" s="54">
        <v>7979</v>
      </c>
      <c r="M325" s="71"/>
      <c r="N325" s="54" t="s">
        <v>84</v>
      </c>
      <c r="O325" s="22" t="s">
        <v>91</v>
      </c>
      <c r="P325" s="64" t="s">
        <v>550</v>
      </c>
      <c r="Q325" s="64" t="s">
        <v>148</v>
      </c>
      <c r="R325" s="25">
        <v>200001151900</v>
      </c>
      <c r="S325" s="66">
        <v>46293</v>
      </c>
      <c r="T325" s="66" t="str">
        <f t="shared" si="20"/>
        <v>DONE</v>
      </c>
      <c r="U325" s="205"/>
      <c r="V325" s="71">
        <v>9200115423</v>
      </c>
      <c r="W325" s="25">
        <v>51995</v>
      </c>
      <c r="X325" s="69">
        <v>46304</v>
      </c>
      <c r="Y325" s="69" t="str">
        <f t="shared" si="21"/>
        <v>DONE</v>
      </c>
      <c r="Z325" s="25">
        <v>56356</v>
      </c>
      <c r="AA325" s="69">
        <v>46311</v>
      </c>
      <c r="AB325" s="25"/>
      <c r="AC325" s="71"/>
      <c r="AD325" s="222"/>
      <c r="AE325" s="222"/>
      <c r="AF325" s="69"/>
      <c r="AG325" s="169"/>
      <c r="AH325" s="170"/>
      <c r="AI325" s="77"/>
      <c r="AJ325" s="80"/>
      <c r="AK325" s="80"/>
      <c r="AL325" s="82"/>
      <c r="AM325" s="82"/>
      <c r="AN325" s="82"/>
      <c r="AO325" s="82"/>
      <c r="AP325" s="82"/>
      <c r="AQ325" s="82"/>
      <c r="AR325" s="137"/>
      <c r="AS325" s="83"/>
      <c r="AT325" s="85"/>
      <c r="AU325" s="84"/>
      <c r="AV325" s="85"/>
      <c r="AW325" s="86"/>
      <c r="AX325" s="85"/>
      <c r="AY325" s="86"/>
      <c r="AZ325" s="171"/>
      <c r="BA325" s="85"/>
      <c r="BB325" s="85"/>
      <c r="BC325" s="90"/>
      <c r="BD325" s="90"/>
      <c r="BE325" s="85"/>
      <c r="BF325" s="22"/>
      <c r="BG325" s="22"/>
      <c r="BH325" s="10"/>
      <c r="BI325" s="10"/>
      <c r="BJ325" s="10"/>
      <c r="BK325" s="10"/>
      <c r="BL325" s="10"/>
      <c r="BM325" s="10"/>
      <c r="BN325" s="12"/>
      <c r="BO325" s="12"/>
    </row>
    <row r="326" spans="1:67" ht="13.5" customHeight="1" x14ac:dyDescent="0.35">
      <c r="A326" s="25">
        <f t="shared" si="18"/>
        <v>324</v>
      </c>
      <c r="B326" s="144">
        <v>46289</v>
      </c>
      <c r="C326" s="54" t="s">
        <v>3915</v>
      </c>
      <c r="D326" s="54" t="s">
        <v>1164</v>
      </c>
      <c r="E326" s="54" t="s">
        <v>1165</v>
      </c>
      <c r="F326" s="54">
        <v>2</v>
      </c>
      <c r="G326" s="54" t="s">
        <v>65</v>
      </c>
      <c r="H326" s="54" t="str">
        <f t="shared" si="19"/>
        <v>DONE</v>
      </c>
      <c r="I326" s="54" t="s">
        <v>2848</v>
      </c>
      <c r="J326" s="58" t="s">
        <v>180</v>
      </c>
      <c r="K326" s="58" t="s">
        <v>79</v>
      </c>
      <c r="L326" s="54">
        <v>7979</v>
      </c>
      <c r="M326" s="71"/>
      <c r="N326" s="54" t="s">
        <v>84</v>
      </c>
      <c r="O326" s="22" t="s">
        <v>91</v>
      </c>
      <c r="P326" s="64" t="s">
        <v>550</v>
      </c>
      <c r="Q326" s="64" t="s">
        <v>148</v>
      </c>
      <c r="R326" s="25">
        <v>200001151900</v>
      </c>
      <c r="S326" s="66">
        <v>46293</v>
      </c>
      <c r="T326" s="66" t="str">
        <f t="shared" si="20"/>
        <v>DONE</v>
      </c>
      <c r="U326" s="205"/>
      <c r="V326" s="71">
        <v>9200115423</v>
      </c>
      <c r="W326" s="25">
        <v>51995</v>
      </c>
      <c r="X326" s="69">
        <v>46304</v>
      </c>
      <c r="Y326" s="69" t="str">
        <f t="shared" si="21"/>
        <v>DONE</v>
      </c>
      <c r="Z326" s="25">
        <v>56356</v>
      </c>
      <c r="AA326" s="69">
        <v>46311</v>
      </c>
      <c r="AB326" s="25"/>
      <c r="AC326" s="71"/>
      <c r="AD326" s="222"/>
      <c r="AE326" s="222"/>
      <c r="AF326" s="69"/>
      <c r="AG326" s="169"/>
      <c r="AH326" s="170"/>
      <c r="AI326" s="77"/>
      <c r="AJ326" s="80"/>
      <c r="AK326" s="80"/>
      <c r="AL326" s="82"/>
      <c r="AM326" s="82"/>
      <c r="AN326" s="82"/>
      <c r="AO326" s="82"/>
      <c r="AP326" s="82"/>
      <c r="AQ326" s="82"/>
      <c r="AR326" s="137"/>
      <c r="AS326" s="83"/>
      <c r="AT326" s="85"/>
      <c r="AU326" s="84"/>
      <c r="AV326" s="85"/>
      <c r="AW326" s="86"/>
      <c r="AX326" s="85"/>
      <c r="AY326" s="86"/>
      <c r="AZ326" s="171"/>
      <c r="BA326" s="85"/>
      <c r="BB326" s="85"/>
      <c r="BC326" s="90"/>
      <c r="BD326" s="90"/>
      <c r="BE326" s="85"/>
      <c r="BF326" s="22"/>
      <c r="BG326" s="22"/>
      <c r="BH326" s="10"/>
      <c r="BI326" s="10"/>
      <c r="BJ326" s="10"/>
      <c r="BK326" s="10"/>
      <c r="BL326" s="10"/>
      <c r="BM326" s="10"/>
      <c r="BN326" s="12"/>
      <c r="BO326" s="12"/>
    </row>
    <row r="327" spans="1:67" ht="13.5" customHeight="1" x14ac:dyDescent="0.35">
      <c r="A327" s="25">
        <f t="shared" si="18"/>
        <v>325</v>
      </c>
      <c r="B327" s="144">
        <v>46289</v>
      </c>
      <c r="C327" s="54" t="s">
        <v>3915</v>
      </c>
      <c r="D327" s="54" t="s">
        <v>136</v>
      </c>
      <c r="E327" s="54" t="s">
        <v>137</v>
      </c>
      <c r="F327" s="54">
        <v>1</v>
      </c>
      <c r="G327" s="54" t="s">
        <v>65</v>
      </c>
      <c r="H327" s="54" t="str">
        <f t="shared" si="19"/>
        <v>DONE</v>
      </c>
      <c r="I327" s="54" t="s">
        <v>2848</v>
      </c>
      <c r="J327" s="58" t="s">
        <v>180</v>
      </c>
      <c r="K327" s="58" t="s">
        <v>79</v>
      </c>
      <c r="L327" s="54">
        <v>7979</v>
      </c>
      <c r="M327" s="71"/>
      <c r="N327" s="54" t="s">
        <v>84</v>
      </c>
      <c r="O327" s="22" t="s">
        <v>91</v>
      </c>
      <c r="P327" s="64" t="s">
        <v>550</v>
      </c>
      <c r="Q327" s="64" t="s">
        <v>148</v>
      </c>
      <c r="R327" s="25">
        <v>200001151900</v>
      </c>
      <c r="S327" s="66">
        <v>46293</v>
      </c>
      <c r="T327" s="66" t="str">
        <f t="shared" si="20"/>
        <v>DONE</v>
      </c>
      <c r="U327" s="205"/>
      <c r="V327" s="71">
        <v>9200115423</v>
      </c>
      <c r="W327" s="25">
        <v>51995</v>
      </c>
      <c r="X327" s="69">
        <v>46304</v>
      </c>
      <c r="Y327" s="69" t="str">
        <f t="shared" si="21"/>
        <v>DONE</v>
      </c>
      <c r="Z327" s="25">
        <v>56356</v>
      </c>
      <c r="AA327" s="69">
        <v>46311</v>
      </c>
      <c r="AB327" s="25"/>
      <c r="AC327" s="71"/>
      <c r="AD327" s="222"/>
      <c r="AE327" s="222"/>
      <c r="AF327" s="69"/>
      <c r="AG327" s="169"/>
      <c r="AH327" s="170"/>
      <c r="AI327" s="77"/>
      <c r="AJ327" s="80"/>
      <c r="AK327" s="80"/>
      <c r="AL327" s="82"/>
      <c r="AM327" s="82"/>
      <c r="AN327" s="82"/>
      <c r="AO327" s="82"/>
      <c r="AP327" s="82"/>
      <c r="AQ327" s="82"/>
      <c r="AR327" s="137"/>
      <c r="AS327" s="83"/>
      <c r="AT327" s="85"/>
      <c r="AU327" s="84"/>
      <c r="AV327" s="85"/>
      <c r="AW327" s="86"/>
      <c r="AX327" s="85"/>
      <c r="AY327" s="86"/>
      <c r="AZ327" s="171"/>
      <c r="BA327" s="85"/>
      <c r="BB327" s="85"/>
      <c r="BC327" s="90"/>
      <c r="BD327" s="90"/>
      <c r="BE327" s="85"/>
      <c r="BF327" s="22"/>
      <c r="BG327" s="22"/>
      <c r="BH327" s="10"/>
      <c r="BI327" s="10"/>
      <c r="BJ327" s="10"/>
      <c r="BK327" s="10"/>
      <c r="BL327" s="10"/>
      <c r="BM327" s="10"/>
      <c r="BN327" s="12"/>
      <c r="BO327" s="12"/>
    </row>
    <row r="328" spans="1:67" ht="13.5" customHeight="1" x14ac:dyDescent="0.35">
      <c r="A328" s="25">
        <f t="shared" si="18"/>
        <v>326</v>
      </c>
      <c r="B328" s="144">
        <v>46289</v>
      </c>
      <c r="C328" s="54" t="s">
        <v>3916</v>
      </c>
      <c r="D328" s="54" t="s">
        <v>177</v>
      </c>
      <c r="E328" s="54" t="s">
        <v>178</v>
      </c>
      <c r="F328" s="54">
        <v>1</v>
      </c>
      <c r="G328" s="54" t="s">
        <v>65</v>
      </c>
      <c r="H328" s="54" t="str">
        <f t="shared" si="19"/>
        <v>DONE</v>
      </c>
      <c r="I328" s="54" t="s">
        <v>2848</v>
      </c>
      <c r="J328" s="58" t="s">
        <v>180</v>
      </c>
      <c r="K328" s="58" t="s">
        <v>79</v>
      </c>
      <c r="L328" s="54">
        <v>7979</v>
      </c>
      <c r="M328" s="71"/>
      <c r="N328" s="54" t="s">
        <v>84</v>
      </c>
      <c r="O328" s="22" t="s">
        <v>91</v>
      </c>
      <c r="P328" s="64" t="s">
        <v>550</v>
      </c>
      <c r="Q328" s="64" t="s">
        <v>148</v>
      </c>
      <c r="R328" s="25">
        <v>200001151906</v>
      </c>
      <c r="S328" s="66">
        <v>46293</v>
      </c>
      <c r="T328" s="66" t="str">
        <f t="shared" si="20"/>
        <v>DONE</v>
      </c>
      <c r="U328" s="205"/>
      <c r="V328" s="71">
        <v>9200115237</v>
      </c>
      <c r="W328" s="25">
        <v>51968</v>
      </c>
      <c r="X328" s="69">
        <v>46304</v>
      </c>
      <c r="Y328" s="69" t="str">
        <f t="shared" si="21"/>
        <v>DONE</v>
      </c>
      <c r="Z328" s="25">
        <v>56381</v>
      </c>
      <c r="AA328" s="69">
        <v>46311</v>
      </c>
      <c r="AB328" s="25"/>
      <c r="AC328" s="71"/>
      <c r="AD328" s="222"/>
      <c r="AE328" s="222"/>
      <c r="AF328" s="69"/>
      <c r="AG328" s="169"/>
      <c r="AH328" s="170"/>
      <c r="AI328" s="77"/>
      <c r="AJ328" s="80"/>
      <c r="AK328" s="80"/>
      <c r="AL328" s="82"/>
      <c r="AM328" s="82"/>
      <c r="AN328" s="82"/>
      <c r="AO328" s="82"/>
      <c r="AP328" s="82"/>
      <c r="AQ328" s="82"/>
      <c r="AR328" s="137"/>
      <c r="AS328" s="83"/>
      <c r="AT328" s="85"/>
      <c r="AU328" s="84"/>
      <c r="AV328" s="85"/>
      <c r="AW328" s="86"/>
      <c r="AX328" s="85"/>
      <c r="AY328" s="86"/>
      <c r="AZ328" s="171"/>
      <c r="BA328" s="85"/>
      <c r="BB328" s="85"/>
      <c r="BC328" s="90"/>
      <c r="BD328" s="90"/>
      <c r="BE328" s="85"/>
      <c r="BF328" s="22"/>
      <c r="BG328" s="22"/>
      <c r="BH328" s="10"/>
      <c r="BI328" s="10"/>
      <c r="BJ328" s="10"/>
      <c r="BK328" s="10"/>
      <c r="BL328" s="10"/>
      <c r="BM328" s="10"/>
      <c r="BN328" s="12"/>
      <c r="BO328" s="12"/>
    </row>
    <row r="329" spans="1:67" ht="13.5" customHeight="1" x14ac:dyDescent="0.35">
      <c r="A329" s="25">
        <f t="shared" si="18"/>
        <v>327</v>
      </c>
      <c r="B329" s="144">
        <v>46289</v>
      </c>
      <c r="C329" s="54" t="s">
        <v>3917</v>
      </c>
      <c r="D329" s="54" t="s">
        <v>68</v>
      </c>
      <c r="E329" s="54" t="s">
        <v>70</v>
      </c>
      <c r="F329" s="54">
        <v>2</v>
      </c>
      <c r="G329" s="54" t="s">
        <v>65</v>
      </c>
      <c r="H329" s="54" t="str">
        <f t="shared" si="19"/>
        <v>DONE</v>
      </c>
      <c r="I329" s="54" t="s">
        <v>3899</v>
      </c>
      <c r="J329" s="62" t="s">
        <v>73</v>
      </c>
      <c r="K329" s="62" t="s">
        <v>73</v>
      </c>
      <c r="L329" s="54"/>
      <c r="M329" s="71"/>
      <c r="N329" s="54" t="s">
        <v>161</v>
      </c>
      <c r="O329" s="22"/>
      <c r="P329" s="64" t="s">
        <v>87</v>
      </c>
      <c r="Q329" s="64" t="s">
        <v>1055</v>
      </c>
      <c r="R329" s="25" t="s">
        <v>3918</v>
      </c>
      <c r="S329" s="66">
        <v>46293</v>
      </c>
      <c r="T329" s="66" t="str">
        <f t="shared" si="20"/>
        <v>DONE</v>
      </c>
      <c r="U329" s="205"/>
      <c r="V329" s="71"/>
      <c r="W329" s="69"/>
      <c r="X329" s="69"/>
      <c r="Y329" s="69" t="str">
        <f t="shared" si="21"/>
        <v>WAITING</v>
      </c>
      <c r="Z329" s="69"/>
      <c r="AA329" s="169"/>
      <c r="AB329" s="25"/>
      <c r="AC329" s="71"/>
      <c r="AD329" s="222"/>
      <c r="AE329" s="222"/>
      <c r="AF329" s="69"/>
      <c r="AG329" s="169"/>
      <c r="AH329" s="170"/>
      <c r="AI329" s="77"/>
      <c r="AJ329" s="80"/>
      <c r="AK329" s="80"/>
      <c r="AL329" s="82"/>
      <c r="AM329" s="82"/>
      <c r="AN329" s="82"/>
      <c r="AO329" s="82"/>
      <c r="AP329" s="82"/>
      <c r="AQ329" s="82"/>
      <c r="AR329" s="137"/>
      <c r="AS329" s="83"/>
      <c r="AT329" s="85"/>
      <c r="AU329" s="84"/>
      <c r="AV329" s="85"/>
      <c r="AW329" s="86"/>
      <c r="AX329" s="85"/>
      <c r="AY329" s="86"/>
      <c r="AZ329" s="171"/>
      <c r="BA329" s="85"/>
      <c r="BB329" s="85"/>
      <c r="BC329" s="90"/>
      <c r="BD329" s="90"/>
      <c r="BE329" s="85"/>
      <c r="BF329" s="22"/>
      <c r="BG329" s="22"/>
      <c r="BH329" s="10"/>
      <c r="BI329" s="10"/>
      <c r="BJ329" s="10"/>
      <c r="BK329" s="10"/>
      <c r="BL329" s="10"/>
      <c r="BM329" s="10"/>
      <c r="BN329" s="12"/>
      <c r="BO329" s="12"/>
    </row>
    <row r="330" spans="1:67" ht="13.5" customHeight="1" x14ac:dyDescent="0.35">
      <c r="A330" s="25">
        <f t="shared" si="18"/>
        <v>328</v>
      </c>
      <c r="B330" s="144">
        <v>46289</v>
      </c>
      <c r="C330" s="54" t="s">
        <v>3919</v>
      </c>
      <c r="D330" s="54" t="s">
        <v>3811</v>
      </c>
      <c r="E330" s="54" t="s">
        <v>3812</v>
      </c>
      <c r="F330" s="54">
        <v>1</v>
      </c>
      <c r="G330" s="54" t="s">
        <v>65</v>
      </c>
      <c r="H330" s="54" t="str">
        <f t="shared" si="19"/>
        <v>DONE</v>
      </c>
      <c r="I330" s="54" t="s">
        <v>3920</v>
      </c>
      <c r="J330" s="62" t="s">
        <v>73</v>
      </c>
      <c r="K330" s="62" t="s">
        <v>73</v>
      </c>
      <c r="L330" s="54"/>
      <c r="M330" s="71"/>
      <c r="N330" s="54" t="s">
        <v>161</v>
      </c>
      <c r="O330" s="22"/>
      <c r="P330" s="64" t="s">
        <v>87</v>
      </c>
      <c r="Q330" s="64" t="s">
        <v>1055</v>
      </c>
      <c r="R330" s="25" t="s">
        <v>3918</v>
      </c>
      <c r="S330" s="66">
        <v>46293</v>
      </c>
      <c r="T330" s="66" t="str">
        <f t="shared" si="20"/>
        <v>DONE</v>
      </c>
      <c r="U330" s="205"/>
      <c r="V330" s="71"/>
      <c r="W330" s="69"/>
      <c r="X330" s="69"/>
      <c r="Y330" s="69" t="str">
        <f t="shared" si="21"/>
        <v>WAITING</v>
      </c>
      <c r="Z330" s="69"/>
      <c r="AA330" s="169"/>
      <c r="AB330" s="25"/>
      <c r="AC330" s="71"/>
      <c r="AD330" s="222"/>
      <c r="AE330" s="222"/>
      <c r="AF330" s="69"/>
      <c r="AG330" s="169"/>
      <c r="AH330" s="170"/>
      <c r="AI330" s="77"/>
      <c r="AJ330" s="80"/>
      <c r="AK330" s="80"/>
      <c r="AL330" s="82"/>
      <c r="AM330" s="82"/>
      <c r="AN330" s="82"/>
      <c r="AO330" s="82"/>
      <c r="AP330" s="82"/>
      <c r="AQ330" s="82"/>
      <c r="AR330" s="137"/>
      <c r="AS330" s="83"/>
      <c r="AT330" s="85"/>
      <c r="AU330" s="84"/>
      <c r="AV330" s="85"/>
      <c r="AW330" s="86"/>
      <c r="AX330" s="85"/>
      <c r="AY330" s="86"/>
      <c r="AZ330" s="171"/>
      <c r="BA330" s="85"/>
      <c r="BB330" s="85"/>
      <c r="BC330" s="90"/>
      <c r="BD330" s="90"/>
      <c r="BE330" s="85"/>
      <c r="BF330" s="22"/>
      <c r="BG330" s="22"/>
      <c r="BH330" s="10"/>
      <c r="BI330" s="10"/>
      <c r="BJ330" s="10"/>
      <c r="BK330" s="10"/>
      <c r="BL330" s="10"/>
      <c r="BM330" s="10"/>
      <c r="BN330" s="12"/>
      <c r="BO330" s="12"/>
    </row>
    <row r="331" spans="1:67" ht="13.5" customHeight="1" x14ac:dyDescent="0.35">
      <c r="A331" s="25">
        <f t="shared" si="18"/>
        <v>329</v>
      </c>
      <c r="B331" s="144">
        <v>46289</v>
      </c>
      <c r="C331" s="54" t="s">
        <v>3919</v>
      </c>
      <c r="D331" s="54" t="s">
        <v>3901</v>
      </c>
      <c r="E331" s="54" t="s">
        <v>3902</v>
      </c>
      <c r="F331" s="54">
        <v>1</v>
      </c>
      <c r="G331" s="54" t="s">
        <v>65</v>
      </c>
      <c r="H331" s="54" t="str">
        <f t="shared" si="19"/>
        <v>DONE</v>
      </c>
      <c r="I331" s="54" t="s">
        <v>3920</v>
      </c>
      <c r="J331" s="62" t="s">
        <v>73</v>
      </c>
      <c r="K331" s="62" t="s">
        <v>73</v>
      </c>
      <c r="L331" s="54"/>
      <c r="M331" s="71"/>
      <c r="N331" s="54" t="s">
        <v>161</v>
      </c>
      <c r="O331" s="22"/>
      <c r="P331" s="64" t="s">
        <v>87</v>
      </c>
      <c r="Q331" s="64" t="s">
        <v>1055</v>
      </c>
      <c r="R331" s="25" t="s">
        <v>3918</v>
      </c>
      <c r="S331" s="66">
        <v>46293</v>
      </c>
      <c r="T331" s="66" t="str">
        <f t="shared" si="20"/>
        <v>DONE</v>
      </c>
      <c r="U331" s="205"/>
      <c r="V331" s="71"/>
      <c r="W331" s="69"/>
      <c r="X331" s="69"/>
      <c r="Y331" s="69" t="str">
        <f t="shared" si="21"/>
        <v>WAITING</v>
      </c>
      <c r="Z331" s="69"/>
      <c r="AA331" s="169"/>
      <c r="AB331" s="25"/>
      <c r="AC331" s="71"/>
      <c r="AD331" s="222"/>
      <c r="AE331" s="222"/>
      <c r="AF331" s="69"/>
      <c r="AG331" s="169"/>
      <c r="AH331" s="170"/>
      <c r="AI331" s="77"/>
      <c r="AJ331" s="80"/>
      <c r="AK331" s="80"/>
      <c r="AL331" s="82"/>
      <c r="AM331" s="82"/>
      <c r="AN331" s="82"/>
      <c r="AO331" s="82"/>
      <c r="AP331" s="82"/>
      <c r="AQ331" s="82"/>
      <c r="AR331" s="137"/>
      <c r="AS331" s="83"/>
      <c r="AT331" s="85"/>
      <c r="AU331" s="84"/>
      <c r="AV331" s="85"/>
      <c r="AW331" s="86"/>
      <c r="AX331" s="85"/>
      <c r="AY331" s="86"/>
      <c r="AZ331" s="171"/>
      <c r="BA331" s="85"/>
      <c r="BB331" s="85"/>
      <c r="BC331" s="90"/>
      <c r="BD331" s="90"/>
      <c r="BE331" s="85"/>
      <c r="BF331" s="22"/>
      <c r="BG331" s="22"/>
      <c r="BH331" s="10"/>
      <c r="BI331" s="10"/>
      <c r="BJ331" s="10"/>
      <c r="BK331" s="10"/>
      <c r="BL331" s="10"/>
      <c r="BM331" s="10"/>
      <c r="BN331" s="12"/>
      <c r="BO331" s="12"/>
    </row>
    <row r="332" spans="1:67" ht="13.5" customHeight="1" x14ac:dyDescent="0.35">
      <c r="A332" s="25">
        <f t="shared" si="18"/>
        <v>330</v>
      </c>
      <c r="B332" s="144">
        <v>46289</v>
      </c>
      <c r="C332" s="54" t="s">
        <v>3919</v>
      </c>
      <c r="D332" s="54" t="s">
        <v>241</v>
      </c>
      <c r="E332" s="54" t="s">
        <v>242</v>
      </c>
      <c r="F332" s="54">
        <v>5</v>
      </c>
      <c r="G332" s="54" t="s">
        <v>65</v>
      </c>
      <c r="H332" s="54" t="str">
        <f t="shared" si="19"/>
        <v>DONE</v>
      </c>
      <c r="I332" s="54" t="s">
        <v>3920</v>
      </c>
      <c r="J332" s="62" t="s">
        <v>73</v>
      </c>
      <c r="K332" s="62" t="s">
        <v>73</v>
      </c>
      <c r="L332" s="54"/>
      <c r="M332" s="71"/>
      <c r="N332" s="54" t="s">
        <v>161</v>
      </c>
      <c r="O332" s="22"/>
      <c r="P332" s="64" t="s">
        <v>87</v>
      </c>
      <c r="Q332" s="64" t="s">
        <v>1055</v>
      </c>
      <c r="R332" s="25" t="s">
        <v>3918</v>
      </c>
      <c r="S332" s="66">
        <v>46293</v>
      </c>
      <c r="T332" s="66" t="str">
        <f t="shared" si="20"/>
        <v>DONE</v>
      </c>
      <c r="U332" s="205"/>
      <c r="V332" s="71"/>
      <c r="W332" s="69"/>
      <c r="X332" s="69"/>
      <c r="Y332" s="69" t="str">
        <f t="shared" si="21"/>
        <v>WAITING</v>
      </c>
      <c r="Z332" s="69"/>
      <c r="AA332" s="169"/>
      <c r="AB332" s="25"/>
      <c r="AC332" s="71"/>
      <c r="AD332" s="222"/>
      <c r="AE332" s="222"/>
      <c r="AF332" s="69"/>
      <c r="AG332" s="169"/>
      <c r="AH332" s="170"/>
      <c r="AI332" s="77"/>
      <c r="AJ332" s="80"/>
      <c r="AK332" s="80"/>
      <c r="AL332" s="82"/>
      <c r="AM332" s="82"/>
      <c r="AN332" s="82"/>
      <c r="AO332" s="82"/>
      <c r="AP332" s="82"/>
      <c r="AQ332" s="82"/>
      <c r="AR332" s="137"/>
      <c r="AS332" s="83"/>
      <c r="AT332" s="85"/>
      <c r="AU332" s="84"/>
      <c r="AV332" s="85"/>
      <c r="AW332" s="86"/>
      <c r="AX332" s="85"/>
      <c r="AY332" s="86"/>
      <c r="AZ332" s="171"/>
      <c r="BA332" s="85"/>
      <c r="BB332" s="85"/>
      <c r="BC332" s="90"/>
      <c r="BD332" s="90"/>
      <c r="BE332" s="85"/>
      <c r="BF332" s="22"/>
      <c r="BG332" s="22"/>
      <c r="BH332" s="10"/>
      <c r="BI332" s="10"/>
      <c r="BJ332" s="10"/>
      <c r="BK332" s="10"/>
      <c r="BL332" s="10"/>
      <c r="BM332" s="10"/>
      <c r="BN332" s="12"/>
      <c r="BO332" s="12"/>
    </row>
    <row r="333" spans="1:67" ht="13.5" customHeight="1" x14ac:dyDescent="0.35">
      <c r="A333" s="25">
        <f t="shared" si="18"/>
        <v>331</v>
      </c>
      <c r="B333" s="144">
        <v>46289</v>
      </c>
      <c r="C333" s="54" t="s">
        <v>3919</v>
      </c>
      <c r="D333" s="54" t="s">
        <v>396</v>
      </c>
      <c r="E333" s="54" t="s">
        <v>398</v>
      </c>
      <c r="F333" s="54">
        <v>5</v>
      </c>
      <c r="G333" s="54" t="s">
        <v>65</v>
      </c>
      <c r="H333" s="54" t="str">
        <f t="shared" si="19"/>
        <v>DONE</v>
      </c>
      <c r="I333" s="54" t="s">
        <v>3920</v>
      </c>
      <c r="J333" s="62" t="s">
        <v>73</v>
      </c>
      <c r="K333" s="62" t="s">
        <v>73</v>
      </c>
      <c r="L333" s="54"/>
      <c r="M333" s="71"/>
      <c r="N333" s="54" t="s">
        <v>161</v>
      </c>
      <c r="O333" s="22"/>
      <c r="P333" s="64" t="s">
        <v>87</v>
      </c>
      <c r="Q333" s="64" t="s">
        <v>1055</v>
      </c>
      <c r="R333" s="25" t="s">
        <v>3918</v>
      </c>
      <c r="S333" s="66">
        <v>46293</v>
      </c>
      <c r="T333" s="66" t="str">
        <f t="shared" si="20"/>
        <v>DONE</v>
      </c>
      <c r="U333" s="205"/>
      <c r="V333" s="71"/>
      <c r="W333" s="69"/>
      <c r="X333" s="69"/>
      <c r="Y333" s="69" t="str">
        <f t="shared" si="21"/>
        <v>WAITING</v>
      </c>
      <c r="Z333" s="69"/>
      <c r="AA333" s="169"/>
      <c r="AB333" s="25"/>
      <c r="AC333" s="71"/>
      <c r="AD333" s="222"/>
      <c r="AE333" s="222"/>
      <c r="AF333" s="69"/>
      <c r="AG333" s="169"/>
      <c r="AH333" s="170"/>
      <c r="AI333" s="77"/>
      <c r="AJ333" s="80"/>
      <c r="AK333" s="80"/>
      <c r="AL333" s="82"/>
      <c r="AM333" s="82"/>
      <c r="AN333" s="82"/>
      <c r="AO333" s="82"/>
      <c r="AP333" s="82"/>
      <c r="AQ333" s="82"/>
      <c r="AR333" s="137"/>
      <c r="AS333" s="83"/>
      <c r="AT333" s="85"/>
      <c r="AU333" s="84"/>
      <c r="AV333" s="85"/>
      <c r="AW333" s="86"/>
      <c r="AX333" s="85"/>
      <c r="AY333" s="86"/>
      <c r="AZ333" s="171"/>
      <c r="BA333" s="85"/>
      <c r="BB333" s="85"/>
      <c r="BC333" s="90"/>
      <c r="BD333" s="90"/>
      <c r="BE333" s="85"/>
      <c r="BF333" s="22"/>
      <c r="BG333" s="22"/>
      <c r="BH333" s="10"/>
      <c r="BI333" s="10"/>
      <c r="BJ333" s="10"/>
      <c r="BK333" s="10"/>
      <c r="BL333" s="10"/>
      <c r="BM333" s="10"/>
      <c r="BN333" s="12"/>
      <c r="BO333" s="12"/>
    </row>
    <row r="334" spans="1:67" ht="13.5" customHeight="1" x14ac:dyDescent="0.35">
      <c r="A334" s="25">
        <f t="shared" si="18"/>
        <v>332</v>
      </c>
      <c r="B334" s="144">
        <v>46289</v>
      </c>
      <c r="C334" s="54" t="s">
        <v>3921</v>
      </c>
      <c r="D334" s="54" t="s">
        <v>951</v>
      </c>
      <c r="E334" s="54" t="s">
        <v>952</v>
      </c>
      <c r="F334" s="54">
        <v>1</v>
      </c>
      <c r="G334" s="54" t="s">
        <v>65</v>
      </c>
      <c r="H334" s="54" t="str">
        <f t="shared" si="19"/>
        <v>DONE</v>
      </c>
      <c r="I334" s="54" t="s">
        <v>117</v>
      </c>
      <c r="J334" s="58" t="s">
        <v>78</v>
      </c>
      <c r="K334" s="58" t="s">
        <v>79</v>
      </c>
      <c r="L334" s="54">
        <v>12017</v>
      </c>
      <c r="M334" s="71"/>
      <c r="N334" s="54" t="s">
        <v>84</v>
      </c>
      <c r="O334" s="22" t="s">
        <v>85</v>
      </c>
      <c r="P334" s="64" t="s">
        <v>695</v>
      </c>
      <c r="Q334" s="64" t="s">
        <v>1191</v>
      </c>
      <c r="R334" s="25">
        <v>200001152525</v>
      </c>
      <c r="S334" s="66">
        <v>46300</v>
      </c>
      <c r="T334" s="66" t="str">
        <f t="shared" si="20"/>
        <v>DONE</v>
      </c>
      <c r="U334" s="205"/>
      <c r="V334" s="71">
        <v>9200116546</v>
      </c>
      <c r="W334" s="25">
        <v>52137</v>
      </c>
      <c r="X334" s="69">
        <v>46308</v>
      </c>
      <c r="Y334" s="69" t="str">
        <f t="shared" si="21"/>
        <v>DONE</v>
      </c>
      <c r="Z334" s="69"/>
      <c r="AA334" s="169"/>
      <c r="AB334" s="25"/>
      <c r="AC334" s="71"/>
      <c r="AD334" s="222"/>
      <c r="AE334" s="222"/>
      <c r="AF334" s="69"/>
      <c r="AG334" s="169"/>
      <c r="AH334" s="170"/>
      <c r="AI334" s="77"/>
      <c r="AJ334" s="80"/>
      <c r="AK334" s="80"/>
      <c r="AL334" s="82"/>
      <c r="AM334" s="82"/>
      <c r="AN334" s="82"/>
      <c r="AO334" s="82"/>
      <c r="AP334" s="82"/>
      <c r="AQ334" s="82"/>
      <c r="AR334" s="137"/>
      <c r="AS334" s="83"/>
      <c r="AT334" s="85"/>
      <c r="AU334" s="84"/>
      <c r="AV334" s="85"/>
      <c r="AW334" s="86"/>
      <c r="AX334" s="85"/>
      <c r="AY334" s="86"/>
      <c r="AZ334" s="171"/>
      <c r="BA334" s="85"/>
      <c r="BB334" s="85"/>
      <c r="BC334" s="90"/>
      <c r="BD334" s="90"/>
      <c r="BE334" s="85"/>
      <c r="BF334" s="22"/>
      <c r="BG334" s="22"/>
      <c r="BH334" s="10"/>
      <c r="BI334" s="10"/>
      <c r="BJ334" s="10"/>
      <c r="BK334" s="10"/>
      <c r="BL334" s="10"/>
      <c r="BM334" s="10"/>
      <c r="BN334" s="12"/>
      <c r="BO334" s="12"/>
    </row>
    <row r="335" spans="1:67" ht="13.5" customHeight="1" x14ac:dyDescent="0.35">
      <c r="A335" s="25">
        <f t="shared" si="18"/>
        <v>333</v>
      </c>
      <c r="B335" s="144">
        <v>46289</v>
      </c>
      <c r="C335" s="54" t="s">
        <v>3921</v>
      </c>
      <c r="D335" s="54" t="s">
        <v>310</v>
      </c>
      <c r="E335" s="54" t="s">
        <v>312</v>
      </c>
      <c r="F335" s="54">
        <v>1</v>
      </c>
      <c r="G335" s="54" t="s">
        <v>65</v>
      </c>
      <c r="H335" s="54" t="str">
        <f t="shared" si="19"/>
        <v>DONE</v>
      </c>
      <c r="I335" s="54" t="s">
        <v>117</v>
      </c>
      <c r="J335" s="58" t="s">
        <v>78</v>
      </c>
      <c r="K335" s="58" t="s">
        <v>79</v>
      </c>
      <c r="L335" s="54">
        <v>12017</v>
      </c>
      <c r="M335" s="71"/>
      <c r="N335" s="54" t="s">
        <v>84</v>
      </c>
      <c r="O335" s="22" t="s">
        <v>85</v>
      </c>
      <c r="P335" s="64" t="s">
        <v>695</v>
      </c>
      <c r="Q335" s="64" t="s">
        <v>1191</v>
      </c>
      <c r="R335" s="25">
        <v>200001152525</v>
      </c>
      <c r="S335" s="66">
        <v>46300</v>
      </c>
      <c r="T335" s="66" t="str">
        <f t="shared" si="20"/>
        <v>DONE</v>
      </c>
      <c r="U335" s="205"/>
      <c r="V335" s="71">
        <v>9200116546</v>
      </c>
      <c r="W335" s="25">
        <v>52137</v>
      </c>
      <c r="X335" s="69">
        <v>46308</v>
      </c>
      <c r="Y335" s="69" t="str">
        <f t="shared" si="21"/>
        <v>DONE</v>
      </c>
      <c r="Z335" s="69"/>
      <c r="AA335" s="169"/>
      <c r="AB335" s="25"/>
      <c r="AC335" s="71"/>
      <c r="AD335" s="222"/>
      <c r="AE335" s="222"/>
      <c r="AF335" s="69"/>
      <c r="AG335" s="169"/>
      <c r="AH335" s="170"/>
      <c r="AI335" s="77"/>
      <c r="AJ335" s="80"/>
      <c r="AK335" s="80"/>
      <c r="AL335" s="82"/>
      <c r="AM335" s="82"/>
      <c r="AN335" s="82"/>
      <c r="AO335" s="82"/>
      <c r="AP335" s="82"/>
      <c r="AQ335" s="82"/>
      <c r="AR335" s="137"/>
      <c r="AS335" s="83"/>
      <c r="AT335" s="85"/>
      <c r="AU335" s="84"/>
      <c r="AV335" s="85"/>
      <c r="AW335" s="86"/>
      <c r="AX335" s="85"/>
      <c r="AY335" s="86"/>
      <c r="AZ335" s="171"/>
      <c r="BA335" s="85"/>
      <c r="BB335" s="85"/>
      <c r="BC335" s="90"/>
      <c r="BD335" s="90"/>
      <c r="BE335" s="85"/>
      <c r="BF335" s="22"/>
      <c r="BG335" s="22"/>
      <c r="BH335" s="10"/>
      <c r="BI335" s="10"/>
      <c r="BJ335" s="10"/>
      <c r="BK335" s="10"/>
      <c r="BL335" s="10"/>
      <c r="BM335" s="10"/>
      <c r="BN335" s="12"/>
      <c r="BO335" s="12"/>
    </row>
    <row r="336" spans="1:67" ht="13.5" customHeight="1" x14ac:dyDescent="0.35">
      <c r="A336" s="25">
        <f t="shared" si="18"/>
        <v>334</v>
      </c>
      <c r="B336" s="144">
        <v>46289</v>
      </c>
      <c r="C336" s="54" t="s">
        <v>3921</v>
      </c>
      <c r="D336" s="54" t="s">
        <v>115</v>
      </c>
      <c r="E336" s="54" t="s">
        <v>116</v>
      </c>
      <c r="F336" s="54">
        <v>1</v>
      </c>
      <c r="G336" s="54" t="s">
        <v>65</v>
      </c>
      <c r="H336" s="54" t="str">
        <f t="shared" si="19"/>
        <v>DONE</v>
      </c>
      <c r="I336" s="54" t="s">
        <v>117</v>
      </c>
      <c r="J336" s="58" t="s">
        <v>78</v>
      </c>
      <c r="K336" s="58" t="s">
        <v>79</v>
      </c>
      <c r="L336" s="54">
        <v>12017</v>
      </c>
      <c r="M336" s="71"/>
      <c r="N336" s="54" t="s">
        <v>84</v>
      </c>
      <c r="O336" s="22" t="s">
        <v>85</v>
      </c>
      <c r="P336" s="64" t="s">
        <v>695</v>
      </c>
      <c r="Q336" s="64" t="s">
        <v>1191</v>
      </c>
      <c r="R336" s="25">
        <v>200001152525</v>
      </c>
      <c r="S336" s="66">
        <v>46300</v>
      </c>
      <c r="T336" s="66" t="str">
        <f t="shared" si="20"/>
        <v>DONE</v>
      </c>
      <c r="U336" s="205"/>
      <c r="V336" s="71">
        <v>9200116546</v>
      </c>
      <c r="W336" s="25">
        <v>52137</v>
      </c>
      <c r="X336" s="69">
        <v>46308</v>
      </c>
      <c r="Y336" s="69" t="str">
        <f t="shared" si="21"/>
        <v>DONE</v>
      </c>
      <c r="Z336" s="69"/>
      <c r="AA336" s="169"/>
      <c r="AB336" s="25"/>
      <c r="AC336" s="71"/>
      <c r="AD336" s="222"/>
      <c r="AE336" s="222"/>
      <c r="AF336" s="69"/>
      <c r="AG336" s="169"/>
      <c r="AH336" s="170"/>
      <c r="AI336" s="77"/>
      <c r="AJ336" s="80"/>
      <c r="AK336" s="80"/>
      <c r="AL336" s="82"/>
      <c r="AM336" s="82"/>
      <c r="AN336" s="82"/>
      <c r="AO336" s="82"/>
      <c r="AP336" s="82"/>
      <c r="AQ336" s="82"/>
      <c r="AR336" s="137"/>
      <c r="AS336" s="83"/>
      <c r="AT336" s="85"/>
      <c r="AU336" s="84"/>
      <c r="AV336" s="85"/>
      <c r="AW336" s="86"/>
      <c r="AX336" s="85"/>
      <c r="AY336" s="86"/>
      <c r="AZ336" s="171"/>
      <c r="BA336" s="85"/>
      <c r="BB336" s="85"/>
      <c r="BC336" s="90"/>
      <c r="BD336" s="90"/>
      <c r="BE336" s="85"/>
      <c r="BF336" s="22"/>
      <c r="BG336" s="22"/>
      <c r="BH336" s="10"/>
      <c r="BI336" s="10"/>
      <c r="BJ336" s="10"/>
      <c r="BK336" s="10"/>
      <c r="BL336" s="10"/>
      <c r="BM336" s="10"/>
      <c r="BN336" s="12"/>
      <c r="BO336" s="12"/>
    </row>
    <row r="337" spans="1:67" ht="13.5" customHeight="1" x14ac:dyDescent="0.35">
      <c r="A337" s="25">
        <f t="shared" si="18"/>
        <v>335</v>
      </c>
      <c r="B337" s="144">
        <v>46289</v>
      </c>
      <c r="C337" s="54" t="s">
        <v>3921</v>
      </c>
      <c r="D337" s="54" t="s">
        <v>67</v>
      </c>
      <c r="E337" s="54" t="s">
        <v>69</v>
      </c>
      <c r="F337" s="54">
        <v>1</v>
      </c>
      <c r="G337" s="54" t="s">
        <v>65</v>
      </c>
      <c r="H337" s="54" t="str">
        <f t="shared" si="19"/>
        <v>DONE</v>
      </c>
      <c r="I337" s="54" t="s">
        <v>117</v>
      </c>
      <c r="J337" s="58" t="s">
        <v>78</v>
      </c>
      <c r="K337" s="58" t="s">
        <v>79</v>
      </c>
      <c r="L337" s="54">
        <v>12017</v>
      </c>
      <c r="M337" s="71"/>
      <c r="N337" s="54" t="s">
        <v>84</v>
      </c>
      <c r="O337" s="22" t="s">
        <v>85</v>
      </c>
      <c r="P337" s="64" t="s">
        <v>695</v>
      </c>
      <c r="Q337" s="64" t="s">
        <v>1191</v>
      </c>
      <c r="R337" s="25">
        <v>200001152525</v>
      </c>
      <c r="S337" s="66">
        <v>46300</v>
      </c>
      <c r="T337" s="66" t="str">
        <f t="shared" si="20"/>
        <v>DONE</v>
      </c>
      <c r="U337" s="205"/>
      <c r="V337" s="71">
        <v>9200116546</v>
      </c>
      <c r="W337" s="25">
        <v>52137</v>
      </c>
      <c r="X337" s="69">
        <v>46308</v>
      </c>
      <c r="Y337" s="69" t="str">
        <f t="shared" si="21"/>
        <v>DONE</v>
      </c>
      <c r="Z337" s="69"/>
      <c r="AA337" s="169"/>
      <c r="AB337" s="25"/>
      <c r="AC337" s="71"/>
      <c r="AD337" s="222"/>
      <c r="AE337" s="222"/>
      <c r="AF337" s="69"/>
      <c r="AG337" s="169"/>
      <c r="AH337" s="170"/>
      <c r="AI337" s="77"/>
      <c r="AJ337" s="80"/>
      <c r="AK337" s="80"/>
      <c r="AL337" s="82"/>
      <c r="AM337" s="82"/>
      <c r="AN337" s="82"/>
      <c r="AO337" s="82"/>
      <c r="AP337" s="82"/>
      <c r="AQ337" s="82"/>
      <c r="AR337" s="137"/>
      <c r="AS337" s="83"/>
      <c r="AT337" s="85"/>
      <c r="AU337" s="84"/>
      <c r="AV337" s="85"/>
      <c r="AW337" s="86"/>
      <c r="AX337" s="85"/>
      <c r="AY337" s="86"/>
      <c r="AZ337" s="171"/>
      <c r="BA337" s="85"/>
      <c r="BB337" s="85"/>
      <c r="BC337" s="90"/>
      <c r="BD337" s="90"/>
      <c r="BE337" s="85"/>
      <c r="BF337" s="22"/>
      <c r="BG337" s="22"/>
      <c r="BH337" s="10"/>
      <c r="BI337" s="10"/>
      <c r="BJ337" s="10"/>
      <c r="BK337" s="10"/>
      <c r="BL337" s="10"/>
      <c r="BM337" s="10"/>
      <c r="BN337" s="12"/>
      <c r="BO337" s="12"/>
    </row>
    <row r="338" spans="1:67" ht="13.5" customHeight="1" x14ac:dyDescent="0.35">
      <c r="A338" s="25">
        <f t="shared" si="18"/>
        <v>336</v>
      </c>
      <c r="B338" s="144">
        <v>46289</v>
      </c>
      <c r="C338" s="54" t="s">
        <v>3921</v>
      </c>
      <c r="D338" s="54" t="s">
        <v>930</v>
      </c>
      <c r="E338" s="54" t="s">
        <v>931</v>
      </c>
      <c r="F338" s="54">
        <v>1</v>
      </c>
      <c r="G338" s="54" t="s">
        <v>65</v>
      </c>
      <c r="H338" s="54" t="str">
        <f t="shared" si="19"/>
        <v>DONE</v>
      </c>
      <c r="I338" s="54" t="s">
        <v>117</v>
      </c>
      <c r="J338" s="58" t="s">
        <v>78</v>
      </c>
      <c r="K338" s="58" t="s">
        <v>79</v>
      </c>
      <c r="L338" s="54">
        <v>12017</v>
      </c>
      <c r="M338" s="71"/>
      <c r="N338" s="54" t="s">
        <v>84</v>
      </c>
      <c r="O338" s="22" t="s">
        <v>85</v>
      </c>
      <c r="P338" s="64" t="s">
        <v>695</v>
      </c>
      <c r="Q338" s="64" t="s">
        <v>1191</v>
      </c>
      <c r="R338" s="25">
        <v>200001152525</v>
      </c>
      <c r="S338" s="66">
        <v>46300</v>
      </c>
      <c r="T338" s="66" t="str">
        <f t="shared" si="20"/>
        <v>DONE</v>
      </c>
      <c r="U338" s="205"/>
      <c r="V338" s="71">
        <v>9200116546</v>
      </c>
      <c r="W338" s="25">
        <v>52137</v>
      </c>
      <c r="X338" s="69">
        <v>46308</v>
      </c>
      <c r="Y338" s="69" t="str">
        <f t="shared" si="21"/>
        <v>DONE</v>
      </c>
      <c r="Z338" s="69"/>
      <c r="AA338" s="169"/>
      <c r="AB338" s="25"/>
      <c r="AC338" s="71"/>
      <c r="AD338" s="222"/>
      <c r="AE338" s="222"/>
      <c r="AF338" s="69"/>
      <c r="AG338" s="169"/>
      <c r="AH338" s="170"/>
      <c r="AI338" s="77"/>
      <c r="AJ338" s="80"/>
      <c r="AK338" s="80"/>
      <c r="AL338" s="82"/>
      <c r="AM338" s="82"/>
      <c r="AN338" s="82"/>
      <c r="AO338" s="82"/>
      <c r="AP338" s="82"/>
      <c r="AQ338" s="82"/>
      <c r="AR338" s="137"/>
      <c r="AS338" s="83"/>
      <c r="AT338" s="85"/>
      <c r="AU338" s="84"/>
      <c r="AV338" s="85"/>
      <c r="AW338" s="86"/>
      <c r="AX338" s="85"/>
      <c r="AY338" s="86"/>
      <c r="AZ338" s="171"/>
      <c r="BA338" s="85"/>
      <c r="BB338" s="85"/>
      <c r="BC338" s="90"/>
      <c r="BD338" s="90"/>
      <c r="BE338" s="85"/>
      <c r="BF338" s="22"/>
      <c r="BG338" s="22"/>
      <c r="BH338" s="10"/>
      <c r="BI338" s="10"/>
      <c r="BJ338" s="10"/>
      <c r="BK338" s="10"/>
      <c r="BL338" s="10"/>
      <c r="BM338" s="10"/>
      <c r="BN338" s="12"/>
      <c r="BO338" s="12"/>
    </row>
    <row r="339" spans="1:67" ht="13.5" customHeight="1" x14ac:dyDescent="0.35">
      <c r="A339" s="25">
        <f t="shared" si="18"/>
        <v>337</v>
      </c>
      <c r="B339" s="152">
        <v>46289</v>
      </c>
      <c r="C339" s="54" t="s">
        <v>3921</v>
      </c>
      <c r="D339" s="54" t="s">
        <v>174</v>
      </c>
      <c r="E339" s="54" t="s">
        <v>175</v>
      </c>
      <c r="F339" s="54">
        <v>2</v>
      </c>
      <c r="G339" s="54" t="s">
        <v>65</v>
      </c>
      <c r="H339" s="54" t="str">
        <f t="shared" si="19"/>
        <v>DONE</v>
      </c>
      <c r="I339" s="54" t="s">
        <v>117</v>
      </c>
      <c r="J339" s="58" t="s">
        <v>78</v>
      </c>
      <c r="K339" s="58" t="s">
        <v>79</v>
      </c>
      <c r="L339" s="54">
        <v>12017</v>
      </c>
      <c r="M339" s="71"/>
      <c r="N339" s="54" t="s">
        <v>84</v>
      </c>
      <c r="O339" s="22" t="s">
        <v>85</v>
      </c>
      <c r="P339" s="64" t="s">
        <v>695</v>
      </c>
      <c r="Q339" s="64" t="s">
        <v>1191</v>
      </c>
      <c r="R339" s="25">
        <v>200001152525</v>
      </c>
      <c r="S339" s="66">
        <v>46300</v>
      </c>
      <c r="T339" s="66" t="str">
        <f t="shared" si="20"/>
        <v>DONE</v>
      </c>
      <c r="U339" s="205"/>
      <c r="V339" s="71">
        <v>9200116546</v>
      </c>
      <c r="W339" s="25">
        <v>52137</v>
      </c>
      <c r="X339" s="69">
        <v>46308</v>
      </c>
      <c r="Y339" s="69" t="str">
        <f t="shared" si="21"/>
        <v>DONE</v>
      </c>
      <c r="Z339" s="69"/>
      <c r="AA339" s="169"/>
      <c r="AB339" s="25"/>
      <c r="AC339" s="71"/>
      <c r="AD339" s="222"/>
      <c r="AE339" s="222"/>
      <c r="AF339" s="69"/>
      <c r="AG339" s="169"/>
      <c r="AH339" s="170"/>
      <c r="AI339" s="77"/>
      <c r="AJ339" s="80"/>
      <c r="AK339" s="80"/>
      <c r="AL339" s="82"/>
      <c r="AM339" s="82"/>
      <c r="AN339" s="82"/>
      <c r="AO339" s="82"/>
      <c r="AP339" s="82"/>
      <c r="AQ339" s="82"/>
      <c r="AR339" s="137"/>
      <c r="AS339" s="83"/>
      <c r="AT339" s="85"/>
      <c r="AU339" s="84"/>
      <c r="AV339" s="85"/>
      <c r="AW339" s="86"/>
      <c r="AX339" s="85"/>
      <c r="AY339" s="86"/>
      <c r="AZ339" s="171"/>
      <c r="BA339" s="85"/>
      <c r="BB339" s="85"/>
      <c r="BC339" s="90"/>
      <c r="BD339" s="90"/>
      <c r="BE339" s="85"/>
      <c r="BF339" s="22"/>
      <c r="BG339" s="22"/>
      <c r="BH339" s="10"/>
      <c r="BI339" s="10"/>
      <c r="BJ339" s="10"/>
      <c r="BK339" s="10"/>
      <c r="BL339" s="10"/>
      <c r="BM339" s="10"/>
      <c r="BN339" s="12"/>
      <c r="BO339" s="12"/>
    </row>
    <row r="340" spans="1:67" ht="13.5" customHeight="1" x14ac:dyDescent="0.35">
      <c r="A340" s="25">
        <f t="shared" si="18"/>
        <v>338</v>
      </c>
      <c r="B340" s="152">
        <v>46289</v>
      </c>
      <c r="C340" s="54" t="s">
        <v>3921</v>
      </c>
      <c r="D340" s="54" t="s">
        <v>153</v>
      </c>
      <c r="E340" s="54" t="s">
        <v>829</v>
      </c>
      <c r="F340" s="54">
        <v>1</v>
      </c>
      <c r="G340" s="54" t="s">
        <v>65</v>
      </c>
      <c r="H340" s="54" t="str">
        <f t="shared" si="19"/>
        <v>DONE</v>
      </c>
      <c r="I340" s="54" t="s">
        <v>117</v>
      </c>
      <c r="J340" s="58" t="s">
        <v>78</v>
      </c>
      <c r="K340" s="58" t="s">
        <v>79</v>
      </c>
      <c r="L340" s="54">
        <v>12017</v>
      </c>
      <c r="M340" s="71"/>
      <c r="N340" s="54" t="s">
        <v>84</v>
      </c>
      <c r="O340" s="22" t="s">
        <v>85</v>
      </c>
      <c r="P340" s="64" t="s">
        <v>695</v>
      </c>
      <c r="Q340" s="64" t="s">
        <v>1191</v>
      </c>
      <c r="R340" s="25">
        <v>200001152525</v>
      </c>
      <c r="S340" s="66">
        <v>46300</v>
      </c>
      <c r="T340" s="66" t="str">
        <f t="shared" si="20"/>
        <v>DONE</v>
      </c>
      <c r="U340" s="205"/>
      <c r="V340" s="71">
        <v>9200116546</v>
      </c>
      <c r="W340" s="25">
        <v>52137</v>
      </c>
      <c r="X340" s="69">
        <v>46308</v>
      </c>
      <c r="Y340" s="69" t="str">
        <f t="shared" si="21"/>
        <v>DONE</v>
      </c>
      <c r="Z340" s="69"/>
      <c r="AA340" s="169"/>
      <c r="AB340" s="25"/>
      <c r="AC340" s="71"/>
      <c r="AD340" s="222"/>
      <c r="AE340" s="222"/>
      <c r="AF340" s="69"/>
      <c r="AG340" s="169"/>
      <c r="AH340" s="170"/>
      <c r="AI340" s="77"/>
      <c r="AJ340" s="80"/>
      <c r="AK340" s="80"/>
      <c r="AL340" s="82"/>
      <c r="AM340" s="82"/>
      <c r="AN340" s="82"/>
      <c r="AO340" s="82"/>
      <c r="AP340" s="82"/>
      <c r="AQ340" s="82"/>
      <c r="AR340" s="137"/>
      <c r="AS340" s="83"/>
      <c r="AT340" s="85"/>
      <c r="AU340" s="84"/>
      <c r="AV340" s="85"/>
      <c r="AW340" s="86"/>
      <c r="AX340" s="85"/>
      <c r="AY340" s="86"/>
      <c r="AZ340" s="171"/>
      <c r="BA340" s="85"/>
      <c r="BB340" s="85"/>
      <c r="BC340" s="90"/>
      <c r="BD340" s="90"/>
      <c r="BE340" s="85"/>
      <c r="BF340" s="22"/>
      <c r="BG340" s="22"/>
      <c r="BH340" s="10"/>
      <c r="BI340" s="10"/>
      <c r="BJ340" s="10"/>
      <c r="BK340" s="10"/>
      <c r="BL340" s="10"/>
      <c r="BM340" s="10"/>
      <c r="BN340" s="12"/>
      <c r="BO340" s="12"/>
    </row>
    <row r="341" spans="1:67" ht="13.5" customHeight="1" x14ac:dyDescent="0.35">
      <c r="A341" s="25">
        <f t="shared" si="18"/>
        <v>339</v>
      </c>
      <c r="B341" s="152">
        <v>46289</v>
      </c>
      <c r="C341" s="54" t="s">
        <v>3922</v>
      </c>
      <c r="D341" s="54" t="s">
        <v>177</v>
      </c>
      <c r="E341" s="54" t="s">
        <v>178</v>
      </c>
      <c r="F341" s="54">
        <v>1</v>
      </c>
      <c r="G341" s="54" t="s">
        <v>65</v>
      </c>
      <c r="H341" s="54" t="str">
        <f t="shared" si="19"/>
        <v>DONE</v>
      </c>
      <c r="I341" s="54" t="s">
        <v>1514</v>
      </c>
      <c r="J341" s="58" t="s">
        <v>180</v>
      </c>
      <c r="K341" s="58" t="s">
        <v>79</v>
      </c>
      <c r="L341" s="54">
        <v>3006</v>
      </c>
      <c r="M341" s="71"/>
      <c r="N341" s="54" t="s">
        <v>184</v>
      </c>
      <c r="O341" s="22" t="s">
        <v>91</v>
      </c>
      <c r="P341" s="64" t="s">
        <v>86</v>
      </c>
      <c r="Q341" s="64" t="s">
        <v>2137</v>
      </c>
      <c r="R341" s="25">
        <v>200001151909</v>
      </c>
      <c r="S341" s="66">
        <v>46293</v>
      </c>
      <c r="T341" s="66" t="str">
        <f t="shared" si="20"/>
        <v>DONE</v>
      </c>
      <c r="U341" s="205"/>
      <c r="V341" s="71">
        <v>9200115238</v>
      </c>
      <c r="W341" s="25">
        <v>51970</v>
      </c>
      <c r="X341" s="69">
        <v>46304</v>
      </c>
      <c r="Y341" s="69" t="str">
        <f t="shared" si="21"/>
        <v>DONE</v>
      </c>
      <c r="Z341" s="25">
        <v>56379</v>
      </c>
      <c r="AA341" s="69">
        <v>46311</v>
      </c>
      <c r="AB341" s="25"/>
      <c r="AC341" s="71"/>
      <c r="AD341" s="222"/>
      <c r="AE341" s="222"/>
      <c r="AF341" s="69"/>
      <c r="AG341" s="169"/>
      <c r="AH341" s="170"/>
      <c r="AI341" s="77"/>
      <c r="AJ341" s="80"/>
      <c r="AK341" s="80"/>
      <c r="AL341" s="82"/>
      <c r="AM341" s="82"/>
      <c r="AN341" s="82"/>
      <c r="AO341" s="82"/>
      <c r="AP341" s="82"/>
      <c r="AQ341" s="82"/>
      <c r="AR341" s="137"/>
      <c r="AS341" s="83"/>
      <c r="AT341" s="85"/>
      <c r="AU341" s="84"/>
      <c r="AV341" s="85"/>
      <c r="AW341" s="86"/>
      <c r="AX341" s="85"/>
      <c r="AY341" s="86"/>
      <c r="AZ341" s="171"/>
      <c r="BA341" s="85"/>
      <c r="BB341" s="85"/>
      <c r="BC341" s="90"/>
      <c r="BD341" s="90"/>
      <c r="BE341" s="85"/>
      <c r="BF341" s="22"/>
      <c r="BG341" s="22"/>
      <c r="BH341" s="10"/>
      <c r="BI341" s="10"/>
      <c r="BJ341" s="10"/>
      <c r="BK341" s="10"/>
      <c r="BL341" s="10"/>
      <c r="BM341" s="10"/>
      <c r="BN341" s="12"/>
      <c r="BO341" s="12"/>
    </row>
    <row r="342" spans="1:67" ht="13.5" customHeight="1" x14ac:dyDescent="0.35">
      <c r="A342" s="25">
        <f t="shared" si="18"/>
        <v>340</v>
      </c>
      <c r="B342" s="152">
        <v>46289</v>
      </c>
      <c r="C342" s="54" t="s">
        <v>3923</v>
      </c>
      <c r="D342" s="54" t="s">
        <v>1188</v>
      </c>
      <c r="E342" s="54" t="s">
        <v>1189</v>
      </c>
      <c r="F342" s="54">
        <v>1</v>
      </c>
      <c r="G342" s="54" t="s">
        <v>65</v>
      </c>
      <c r="H342" s="54" t="str">
        <f t="shared" si="19"/>
        <v>DONE</v>
      </c>
      <c r="I342" s="54" t="s">
        <v>3691</v>
      </c>
      <c r="J342" s="62" t="s">
        <v>73</v>
      </c>
      <c r="K342" s="62" t="s">
        <v>73</v>
      </c>
      <c r="L342" s="54"/>
      <c r="M342" s="71"/>
      <c r="N342" s="54" t="s">
        <v>161</v>
      </c>
      <c r="O342" s="22" t="s">
        <v>85</v>
      </c>
      <c r="P342" s="64" t="s">
        <v>87</v>
      </c>
      <c r="Q342" s="64" t="s">
        <v>326</v>
      </c>
      <c r="R342" s="25">
        <v>200001152228</v>
      </c>
      <c r="S342" s="66">
        <v>46300</v>
      </c>
      <c r="T342" s="66" t="str">
        <f t="shared" si="20"/>
        <v>DONE</v>
      </c>
      <c r="U342" s="205"/>
      <c r="V342" s="71">
        <v>9200116541</v>
      </c>
      <c r="W342" s="25">
        <v>52132</v>
      </c>
      <c r="X342" s="69">
        <v>46308</v>
      </c>
      <c r="Y342" s="69" t="str">
        <f t="shared" si="21"/>
        <v>DONE</v>
      </c>
      <c r="Z342" s="69"/>
      <c r="AA342" s="169"/>
      <c r="AB342" s="25"/>
      <c r="AC342" s="71"/>
      <c r="AD342" s="222"/>
      <c r="AE342" s="222"/>
      <c r="AF342" s="69"/>
      <c r="AG342" s="169"/>
      <c r="AH342" s="170"/>
      <c r="AI342" s="77"/>
      <c r="AJ342" s="80"/>
      <c r="AK342" s="80"/>
      <c r="AL342" s="82"/>
      <c r="AM342" s="82"/>
      <c r="AN342" s="82"/>
      <c r="AO342" s="82"/>
      <c r="AP342" s="82"/>
      <c r="AQ342" s="82"/>
      <c r="AR342" s="137"/>
      <c r="AS342" s="83"/>
      <c r="AT342" s="85"/>
      <c r="AU342" s="84"/>
      <c r="AV342" s="85"/>
      <c r="AW342" s="86"/>
      <c r="AX342" s="85"/>
      <c r="AY342" s="86"/>
      <c r="AZ342" s="171"/>
      <c r="BA342" s="85"/>
      <c r="BB342" s="85"/>
      <c r="BC342" s="90"/>
      <c r="BD342" s="90"/>
      <c r="BE342" s="85"/>
      <c r="BF342" s="22"/>
      <c r="BG342" s="22"/>
      <c r="BH342" s="10"/>
      <c r="BI342" s="10"/>
      <c r="BJ342" s="10"/>
      <c r="BK342" s="10"/>
      <c r="BL342" s="10"/>
      <c r="BM342" s="10"/>
      <c r="BN342" s="12"/>
      <c r="BO342" s="12"/>
    </row>
    <row r="343" spans="1:67" ht="13.5" customHeight="1" x14ac:dyDescent="0.35">
      <c r="A343" s="25">
        <f t="shared" si="18"/>
        <v>341</v>
      </c>
      <c r="B343" s="152">
        <v>46290</v>
      </c>
      <c r="C343" s="54" t="s">
        <v>3924</v>
      </c>
      <c r="D343" s="54" t="s">
        <v>408</v>
      </c>
      <c r="E343" s="54" t="s">
        <v>409</v>
      </c>
      <c r="F343" s="54">
        <v>2</v>
      </c>
      <c r="G343" s="54" t="s">
        <v>65</v>
      </c>
      <c r="H343" s="54" t="str">
        <f t="shared" si="19"/>
        <v>DONE</v>
      </c>
      <c r="I343" s="54" t="s">
        <v>990</v>
      </c>
      <c r="J343" s="58" t="s">
        <v>467</v>
      </c>
      <c r="K343" s="58" t="s">
        <v>106</v>
      </c>
      <c r="L343" s="54"/>
      <c r="M343" s="71"/>
      <c r="N343" s="54" t="s">
        <v>3737</v>
      </c>
      <c r="O343" s="22" t="s">
        <v>81</v>
      </c>
      <c r="P343" s="64" t="s">
        <v>87</v>
      </c>
      <c r="Q343" s="64" t="s">
        <v>1219</v>
      </c>
      <c r="R343" s="25">
        <v>200001151862</v>
      </c>
      <c r="S343" s="66">
        <v>46293</v>
      </c>
      <c r="T343" s="66" t="str">
        <f t="shared" si="20"/>
        <v>DONE</v>
      </c>
      <c r="U343" s="205"/>
      <c r="V343" s="71">
        <v>9200116521</v>
      </c>
      <c r="W343" s="25">
        <v>52105</v>
      </c>
      <c r="X343" s="69">
        <v>46308</v>
      </c>
      <c r="Y343" s="69" t="str">
        <f t="shared" si="21"/>
        <v>DONE</v>
      </c>
      <c r="Z343" s="69"/>
      <c r="AA343" s="169"/>
      <c r="AB343" s="25"/>
      <c r="AC343" s="71"/>
      <c r="AD343" s="222"/>
      <c r="AE343" s="222"/>
      <c r="AF343" s="69"/>
      <c r="AG343" s="169"/>
      <c r="AH343" s="170"/>
      <c r="AI343" s="77"/>
      <c r="AJ343" s="80"/>
      <c r="AK343" s="80"/>
      <c r="AL343" s="82"/>
      <c r="AM343" s="82"/>
      <c r="AN343" s="82"/>
      <c r="AO343" s="82"/>
      <c r="AP343" s="82"/>
      <c r="AQ343" s="82"/>
      <c r="AR343" s="137"/>
      <c r="AS343" s="83"/>
      <c r="AT343" s="85"/>
      <c r="AU343" s="84"/>
      <c r="AV343" s="85"/>
      <c r="AW343" s="86"/>
      <c r="AX343" s="85"/>
      <c r="AY343" s="86"/>
      <c r="AZ343" s="171"/>
      <c r="BA343" s="85"/>
      <c r="BB343" s="85"/>
      <c r="BC343" s="90"/>
      <c r="BD343" s="90"/>
      <c r="BE343" s="85"/>
      <c r="BF343" s="22"/>
      <c r="BG343" s="22"/>
      <c r="BH343" s="10"/>
      <c r="BI343" s="10"/>
      <c r="BJ343" s="10"/>
      <c r="BK343" s="10"/>
      <c r="BL343" s="10"/>
      <c r="BM343" s="10"/>
      <c r="BN343" s="12"/>
      <c r="BO343" s="12"/>
    </row>
    <row r="344" spans="1:67" ht="13.5" customHeight="1" x14ac:dyDescent="0.35">
      <c r="A344" s="25">
        <f t="shared" si="18"/>
        <v>342</v>
      </c>
      <c r="B344" s="152">
        <v>46290</v>
      </c>
      <c r="C344" s="54" t="s">
        <v>3924</v>
      </c>
      <c r="D344" s="54" t="s">
        <v>3925</v>
      </c>
      <c r="E344" s="54" t="s">
        <v>3926</v>
      </c>
      <c r="F344" s="54">
        <v>4</v>
      </c>
      <c r="G344" s="54" t="s">
        <v>65</v>
      </c>
      <c r="H344" s="54" t="str">
        <f t="shared" si="19"/>
        <v>DONE</v>
      </c>
      <c r="I344" s="54" t="s">
        <v>990</v>
      </c>
      <c r="J344" s="58" t="s">
        <v>467</v>
      </c>
      <c r="K344" s="58" t="s">
        <v>106</v>
      </c>
      <c r="L344" s="54"/>
      <c r="M344" s="71"/>
      <c r="N344" s="54" t="s">
        <v>3737</v>
      </c>
      <c r="O344" s="22" t="s">
        <v>81</v>
      </c>
      <c r="P344" s="64" t="s">
        <v>87</v>
      </c>
      <c r="Q344" s="64" t="s">
        <v>1219</v>
      </c>
      <c r="R344" s="25">
        <v>200001151862</v>
      </c>
      <c r="S344" s="66">
        <v>46293</v>
      </c>
      <c r="T344" s="66" t="str">
        <f t="shared" si="20"/>
        <v>DONE</v>
      </c>
      <c r="U344" s="205"/>
      <c r="V344" s="71">
        <v>9200116521</v>
      </c>
      <c r="W344" s="25">
        <v>52105</v>
      </c>
      <c r="X344" s="69">
        <v>46308</v>
      </c>
      <c r="Y344" s="69" t="str">
        <f t="shared" si="21"/>
        <v>DONE</v>
      </c>
      <c r="Z344" s="69"/>
      <c r="AA344" s="169"/>
      <c r="AB344" s="25"/>
      <c r="AC344" s="71"/>
      <c r="AD344" s="222"/>
      <c r="AE344" s="222"/>
      <c r="AF344" s="69"/>
      <c r="AG344" s="169"/>
      <c r="AH344" s="170"/>
      <c r="AI344" s="77"/>
      <c r="AJ344" s="80"/>
      <c r="AK344" s="80"/>
      <c r="AL344" s="82"/>
      <c r="AM344" s="82"/>
      <c r="AN344" s="82"/>
      <c r="AO344" s="82"/>
      <c r="AP344" s="82"/>
      <c r="AQ344" s="82"/>
      <c r="AR344" s="137"/>
      <c r="AS344" s="83"/>
      <c r="AT344" s="85"/>
      <c r="AU344" s="84"/>
      <c r="AV344" s="85"/>
      <c r="AW344" s="86"/>
      <c r="AX344" s="85"/>
      <c r="AY344" s="86"/>
      <c r="AZ344" s="171"/>
      <c r="BA344" s="85"/>
      <c r="BB344" s="85"/>
      <c r="BC344" s="90"/>
      <c r="BD344" s="90"/>
      <c r="BE344" s="85"/>
      <c r="BF344" s="22"/>
      <c r="BG344" s="22"/>
      <c r="BH344" s="10"/>
      <c r="BI344" s="10"/>
      <c r="BJ344" s="10"/>
      <c r="BK344" s="10"/>
      <c r="BL344" s="10"/>
      <c r="BM344" s="10"/>
      <c r="BN344" s="12"/>
      <c r="BO344" s="12"/>
    </row>
    <row r="345" spans="1:67" ht="13.5" customHeight="1" x14ac:dyDescent="0.35">
      <c r="A345" s="25">
        <f t="shared" si="18"/>
        <v>343</v>
      </c>
      <c r="B345" s="152">
        <v>46290</v>
      </c>
      <c r="C345" s="54" t="s">
        <v>3927</v>
      </c>
      <c r="D345" s="54" t="s">
        <v>310</v>
      </c>
      <c r="E345" s="54" t="s">
        <v>312</v>
      </c>
      <c r="F345" s="54">
        <v>1</v>
      </c>
      <c r="G345" s="54" t="s">
        <v>65</v>
      </c>
      <c r="H345" s="54" t="str">
        <f t="shared" si="19"/>
        <v>DONE</v>
      </c>
      <c r="I345" s="54" t="s">
        <v>377</v>
      </c>
      <c r="J345" s="58" t="s">
        <v>146</v>
      </c>
      <c r="K345" s="58" t="s">
        <v>79</v>
      </c>
      <c r="L345" s="54">
        <v>31747</v>
      </c>
      <c r="M345" s="71"/>
      <c r="N345" s="54" t="s">
        <v>3170</v>
      </c>
      <c r="O345" s="22" t="s">
        <v>85</v>
      </c>
      <c r="P345" s="64" t="s">
        <v>120</v>
      </c>
      <c r="Q345" s="64" t="s">
        <v>801</v>
      </c>
      <c r="R345" s="25">
        <v>200001152317</v>
      </c>
      <c r="S345" s="66">
        <v>46300</v>
      </c>
      <c r="T345" s="66" t="str">
        <f t="shared" si="20"/>
        <v>DONE</v>
      </c>
      <c r="U345" s="205"/>
      <c r="V345" s="71">
        <v>9200116526</v>
      </c>
      <c r="W345" s="25">
        <v>52116</v>
      </c>
      <c r="X345" s="69">
        <v>46308</v>
      </c>
      <c r="Y345" s="69" t="str">
        <f t="shared" si="21"/>
        <v>DONE</v>
      </c>
      <c r="Z345" s="69"/>
      <c r="AA345" s="169"/>
      <c r="AB345" s="25"/>
      <c r="AC345" s="71"/>
      <c r="AD345" s="222"/>
      <c r="AE345" s="222"/>
      <c r="AF345" s="69"/>
      <c r="AG345" s="169"/>
      <c r="AH345" s="170"/>
      <c r="AI345" s="77"/>
      <c r="AJ345" s="80"/>
      <c r="AK345" s="80"/>
      <c r="AL345" s="82"/>
      <c r="AM345" s="82"/>
      <c r="AN345" s="82"/>
      <c r="AO345" s="82"/>
      <c r="AP345" s="82"/>
      <c r="AQ345" s="82"/>
      <c r="AR345" s="137"/>
      <c r="AS345" s="83"/>
      <c r="AT345" s="85"/>
      <c r="AU345" s="84"/>
      <c r="AV345" s="85"/>
      <c r="AW345" s="86"/>
      <c r="AX345" s="85"/>
      <c r="AY345" s="86"/>
      <c r="AZ345" s="171"/>
      <c r="BA345" s="85"/>
      <c r="BB345" s="85"/>
      <c r="BC345" s="90"/>
      <c r="BD345" s="90"/>
      <c r="BE345" s="85"/>
      <c r="BF345" s="22"/>
      <c r="BG345" s="22"/>
      <c r="BH345" s="10"/>
      <c r="BI345" s="10"/>
      <c r="BJ345" s="10"/>
      <c r="BK345" s="10"/>
      <c r="BL345" s="10"/>
      <c r="BM345" s="10"/>
      <c r="BN345" s="12"/>
      <c r="BO345" s="12"/>
    </row>
    <row r="346" spans="1:67" ht="13.5" customHeight="1" x14ac:dyDescent="0.35">
      <c r="A346" s="25">
        <f t="shared" si="18"/>
        <v>344</v>
      </c>
      <c r="B346" s="152">
        <v>46290</v>
      </c>
      <c r="C346" s="54" t="s">
        <v>3927</v>
      </c>
      <c r="D346" s="54" t="s">
        <v>297</v>
      </c>
      <c r="E346" s="54" t="s">
        <v>298</v>
      </c>
      <c r="F346" s="54">
        <v>1</v>
      </c>
      <c r="G346" s="54" t="s">
        <v>65</v>
      </c>
      <c r="H346" s="54" t="str">
        <f t="shared" si="19"/>
        <v>DONE</v>
      </c>
      <c r="I346" s="54" t="s">
        <v>377</v>
      </c>
      <c r="J346" s="58" t="s">
        <v>146</v>
      </c>
      <c r="K346" s="58" t="s">
        <v>79</v>
      </c>
      <c r="L346" s="54">
        <v>31747</v>
      </c>
      <c r="M346" s="71"/>
      <c r="N346" s="54" t="s">
        <v>3170</v>
      </c>
      <c r="O346" s="22" t="s">
        <v>85</v>
      </c>
      <c r="P346" s="64" t="s">
        <v>120</v>
      </c>
      <c r="Q346" s="64" t="s">
        <v>801</v>
      </c>
      <c r="R346" s="25">
        <v>200001152317</v>
      </c>
      <c r="S346" s="66">
        <v>46300</v>
      </c>
      <c r="T346" s="66" t="str">
        <f t="shared" si="20"/>
        <v>DONE</v>
      </c>
      <c r="U346" s="205"/>
      <c r="V346" s="71">
        <v>9200116526</v>
      </c>
      <c r="W346" s="25">
        <v>52116</v>
      </c>
      <c r="X346" s="69">
        <v>46308</v>
      </c>
      <c r="Y346" s="69" t="str">
        <f t="shared" si="21"/>
        <v>DONE</v>
      </c>
      <c r="Z346" s="69"/>
      <c r="AA346" s="169"/>
      <c r="AB346" s="25"/>
      <c r="AC346" s="71"/>
      <c r="AD346" s="222"/>
      <c r="AE346" s="222"/>
      <c r="AF346" s="69"/>
      <c r="AG346" s="169"/>
      <c r="AH346" s="170"/>
      <c r="AI346" s="77"/>
      <c r="AJ346" s="80"/>
      <c r="AK346" s="80"/>
      <c r="AL346" s="82"/>
      <c r="AM346" s="82"/>
      <c r="AN346" s="82"/>
      <c r="AO346" s="82"/>
      <c r="AP346" s="82"/>
      <c r="AQ346" s="82"/>
      <c r="AR346" s="137"/>
      <c r="AS346" s="83"/>
      <c r="AT346" s="85"/>
      <c r="AU346" s="84"/>
      <c r="AV346" s="85"/>
      <c r="AW346" s="86"/>
      <c r="AX346" s="85"/>
      <c r="AY346" s="86"/>
      <c r="AZ346" s="171"/>
      <c r="BA346" s="85"/>
      <c r="BB346" s="85"/>
      <c r="BC346" s="90"/>
      <c r="BD346" s="90"/>
      <c r="BE346" s="85"/>
      <c r="BF346" s="22"/>
      <c r="BG346" s="22"/>
      <c r="BH346" s="10"/>
      <c r="BI346" s="10"/>
      <c r="BJ346" s="10"/>
      <c r="BK346" s="10"/>
      <c r="BL346" s="10"/>
      <c r="BM346" s="10"/>
      <c r="BN346" s="12"/>
      <c r="BO346" s="12"/>
    </row>
    <row r="347" spans="1:67" ht="13.5" customHeight="1" x14ac:dyDescent="0.35">
      <c r="A347" s="25">
        <f t="shared" si="18"/>
        <v>345</v>
      </c>
      <c r="B347" s="152">
        <v>46290</v>
      </c>
      <c r="C347" s="54" t="s">
        <v>3927</v>
      </c>
      <c r="D347" s="54" t="s">
        <v>153</v>
      </c>
      <c r="E347" s="54" t="s">
        <v>829</v>
      </c>
      <c r="F347" s="54">
        <v>1</v>
      </c>
      <c r="G347" s="54" t="s">
        <v>65</v>
      </c>
      <c r="H347" s="54" t="str">
        <f t="shared" si="19"/>
        <v>DONE</v>
      </c>
      <c r="I347" s="54" t="s">
        <v>377</v>
      </c>
      <c r="J347" s="58" t="s">
        <v>146</v>
      </c>
      <c r="K347" s="58" t="s">
        <v>79</v>
      </c>
      <c r="L347" s="54">
        <v>31747</v>
      </c>
      <c r="M347" s="71"/>
      <c r="N347" s="54" t="s">
        <v>3170</v>
      </c>
      <c r="O347" s="22" t="s">
        <v>85</v>
      </c>
      <c r="P347" s="64" t="s">
        <v>120</v>
      </c>
      <c r="Q347" s="64" t="s">
        <v>801</v>
      </c>
      <c r="R347" s="25">
        <v>200001152317</v>
      </c>
      <c r="S347" s="66">
        <v>46300</v>
      </c>
      <c r="T347" s="66" t="str">
        <f t="shared" si="20"/>
        <v>DONE</v>
      </c>
      <c r="U347" s="205"/>
      <c r="V347" s="71">
        <v>9200116526</v>
      </c>
      <c r="W347" s="25">
        <v>52116</v>
      </c>
      <c r="X347" s="69">
        <v>46308</v>
      </c>
      <c r="Y347" s="69" t="str">
        <f t="shared" si="21"/>
        <v>DONE</v>
      </c>
      <c r="Z347" s="69"/>
      <c r="AA347" s="169"/>
      <c r="AB347" s="25"/>
      <c r="AC347" s="71"/>
      <c r="AD347" s="222"/>
      <c r="AE347" s="222"/>
      <c r="AF347" s="69"/>
      <c r="AG347" s="169"/>
      <c r="AH347" s="170"/>
      <c r="AI347" s="77"/>
      <c r="AJ347" s="80"/>
      <c r="AK347" s="80"/>
      <c r="AL347" s="82"/>
      <c r="AM347" s="82"/>
      <c r="AN347" s="82"/>
      <c r="AO347" s="82"/>
      <c r="AP347" s="82"/>
      <c r="AQ347" s="82"/>
      <c r="AR347" s="137"/>
      <c r="AS347" s="83"/>
      <c r="AT347" s="85"/>
      <c r="AU347" s="84"/>
      <c r="AV347" s="85"/>
      <c r="AW347" s="86"/>
      <c r="AX347" s="85"/>
      <c r="AY347" s="86"/>
      <c r="AZ347" s="171"/>
      <c r="BA347" s="85"/>
      <c r="BB347" s="85"/>
      <c r="BC347" s="90"/>
      <c r="BD347" s="90"/>
      <c r="BE347" s="85"/>
      <c r="BF347" s="22"/>
      <c r="BG347" s="22"/>
      <c r="BH347" s="10"/>
      <c r="BI347" s="10"/>
      <c r="BJ347" s="10"/>
      <c r="BK347" s="10"/>
      <c r="BL347" s="10"/>
      <c r="BM347" s="10"/>
      <c r="BN347" s="12"/>
      <c r="BO347" s="12"/>
    </row>
    <row r="348" spans="1:67" ht="13.5" customHeight="1" x14ac:dyDescent="0.35">
      <c r="A348" s="25">
        <f t="shared" si="18"/>
        <v>346</v>
      </c>
      <c r="B348" s="152">
        <v>46290</v>
      </c>
      <c r="C348" s="54" t="s">
        <v>3927</v>
      </c>
      <c r="D348" s="54" t="s">
        <v>174</v>
      </c>
      <c r="E348" s="54" t="s">
        <v>175</v>
      </c>
      <c r="F348" s="54">
        <v>1</v>
      </c>
      <c r="G348" s="54" t="s">
        <v>65</v>
      </c>
      <c r="H348" s="54" t="str">
        <f t="shared" si="19"/>
        <v>DONE</v>
      </c>
      <c r="I348" s="54" t="s">
        <v>377</v>
      </c>
      <c r="J348" s="58" t="s">
        <v>146</v>
      </c>
      <c r="K348" s="58" t="s">
        <v>79</v>
      </c>
      <c r="L348" s="54">
        <v>31747</v>
      </c>
      <c r="M348" s="71"/>
      <c r="N348" s="54" t="s">
        <v>3170</v>
      </c>
      <c r="O348" s="22" t="s">
        <v>85</v>
      </c>
      <c r="P348" s="64" t="s">
        <v>120</v>
      </c>
      <c r="Q348" s="64" t="s">
        <v>801</v>
      </c>
      <c r="R348" s="25">
        <v>200001152317</v>
      </c>
      <c r="S348" s="66">
        <v>46300</v>
      </c>
      <c r="T348" s="66" t="str">
        <f t="shared" si="20"/>
        <v>DONE</v>
      </c>
      <c r="U348" s="205"/>
      <c r="V348" s="71">
        <v>9200116526</v>
      </c>
      <c r="W348" s="25">
        <v>52116</v>
      </c>
      <c r="X348" s="69">
        <v>46308</v>
      </c>
      <c r="Y348" s="69" t="str">
        <f t="shared" si="21"/>
        <v>DONE</v>
      </c>
      <c r="Z348" s="69"/>
      <c r="AA348" s="169"/>
      <c r="AB348" s="25"/>
      <c r="AC348" s="71"/>
      <c r="AD348" s="222"/>
      <c r="AE348" s="222"/>
      <c r="AF348" s="69"/>
      <c r="AG348" s="169"/>
      <c r="AH348" s="170"/>
      <c r="AI348" s="77"/>
      <c r="AJ348" s="80"/>
      <c r="AK348" s="80"/>
      <c r="AL348" s="82"/>
      <c r="AM348" s="82"/>
      <c r="AN348" s="82"/>
      <c r="AO348" s="82"/>
      <c r="AP348" s="82"/>
      <c r="AQ348" s="82"/>
      <c r="AR348" s="137"/>
      <c r="AS348" s="83"/>
      <c r="AT348" s="85"/>
      <c r="AU348" s="84"/>
      <c r="AV348" s="85"/>
      <c r="AW348" s="86"/>
      <c r="AX348" s="85"/>
      <c r="AY348" s="86"/>
      <c r="AZ348" s="171"/>
      <c r="BA348" s="85"/>
      <c r="BB348" s="85"/>
      <c r="BC348" s="90"/>
      <c r="BD348" s="90"/>
      <c r="BE348" s="85"/>
      <c r="BF348" s="22"/>
      <c r="BG348" s="22"/>
      <c r="BH348" s="10"/>
      <c r="BI348" s="10"/>
      <c r="BJ348" s="10"/>
      <c r="BK348" s="10"/>
      <c r="BL348" s="10"/>
      <c r="BM348" s="10"/>
      <c r="BN348" s="12"/>
      <c r="BO348" s="12"/>
    </row>
    <row r="349" spans="1:67" ht="13.5" customHeight="1" x14ac:dyDescent="0.35">
      <c r="A349" s="25">
        <f t="shared" si="18"/>
        <v>347</v>
      </c>
      <c r="B349" s="152">
        <v>46290</v>
      </c>
      <c r="C349" s="54" t="s">
        <v>3927</v>
      </c>
      <c r="D349" s="54" t="s">
        <v>322</v>
      </c>
      <c r="E349" s="54" t="s">
        <v>323</v>
      </c>
      <c r="F349" s="54">
        <v>1</v>
      </c>
      <c r="G349" s="54" t="s">
        <v>65</v>
      </c>
      <c r="H349" s="54" t="str">
        <f t="shared" si="19"/>
        <v>DONE</v>
      </c>
      <c r="I349" s="54" t="s">
        <v>377</v>
      </c>
      <c r="J349" s="58" t="s">
        <v>146</v>
      </c>
      <c r="K349" s="58" t="s">
        <v>79</v>
      </c>
      <c r="L349" s="54">
        <v>31747</v>
      </c>
      <c r="M349" s="71"/>
      <c r="N349" s="54" t="s">
        <v>3170</v>
      </c>
      <c r="O349" s="22" t="s">
        <v>85</v>
      </c>
      <c r="P349" s="64" t="s">
        <v>120</v>
      </c>
      <c r="Q349" s="64" t="s">
        <v>801</v>
      </c>
      <c r="R349" s="25">
        <v>200001152317</v>
      </c>
      <c r="S349" s="66">
        <v>46300</v>
      </c>
      <c r="T349" s="66" t="str">
        <f t="shared" si="20"/>
        <v>DONE</v>
      </c>
      <c r="U349" s="205"/>
      <c r="V349" s="71">
        <v>9200116526</v>
      </c>
      <c r="W349" s="25">
        <v>52116</v>
      </c>
      <c r="X349" s="69">
        <v>46308</v>
      </c>
      <c r="Y349" s="69" t="str">
        <f t="shared" si="21"/>
        <v>DONE</v>
      </c>
      <c r="Z349" s="69"/>
      <c r="AA349" s="169"/>
      <c r="AB349" s="25"/>
      <c r="AC349" s="71"/>
      <c r="AD349" s="222"/>
      <c r="AE349" s="222"/>
      <c r="AF349" s="69"/>
      <c r="AG349" s="169"/>
      <c r="AH349" s="170"/>
      <c r="AI349" s="77"/>
      <c r="AJ349" s="80"/>
      <c r="AK349" s="80"/>
      <c r="AL349" s="82"/>
      <c r="AM349" s="82"/>
      <c r="AN349" s="82"/>
      <c r="AO349" s="82"/>
      <c r="AP349" s="82"/>
      <c r="AQ349" s="82"/>
      <c r="AR349" s="137"/>
      <c r="AS349" s="83"/>
      <c r="AT349" s="85"/>
      <c r="AU349" s="84"/>
      <c r="AV349" s="85"/>
      <c r="AW349" s="86"/>
      <c r="AX349" s="85"/>
      <c r="AY349" s="86"/>
      <c r="AZ349" s="171"/>
      <c r="BA349" s="85"/>
      <c r="BB349" s="85"/>
      <c r="BC349" s="90"/>
      <c r="BD349" s="90"/>
      <c r="BE349" s="85"/>
      <c r="BF349" s="22"/>
      <c r="BG349" s="22"/>
      <c r="BH349" s="10"/>
      <c r="BI349" s="10"/>
      <c r="BJ349" s="10"/>
      <c r="BK349" s="10"/>
      <c r="BL349" s="10"/>
      <c r="BM349" s="10"/>
      <c r="BN349" s="12"/>
      <c r="BO349" s="12"/>
    </row>
    <row r="350" spans="1:67" ht="13.5" customHeight="1" x14ac:dyDescent="0.35">
      <c r="A350" s="25">
        <f t="shared" si="18"/>
        <v>348</v>
      </c>
      <c r="B350" s="152">
        <v>46290</v>
      </c>
      <c r="C350" s="54" t="s">
        <v>3928</v>
      </c>
      <c r="D350" s="54" t="s">
        <v>1188</v>
      </c>
      <c r="E350" s="54" t="s">
        <v>1189</v>
      </c>
      <c r="F350" s="54">
        <v>1</v>
      </c>
      <c r="G350" s="54" t="s">
        <v>65</v>
      </c>
      <c r="H350" s="54" t="str">
        <f t="shared" si="19"/>
        <v>DONE</v>
      </c>
      <c r="I350" s="54" t="s">
        <v>1067</v>
      </c>
      <c r="J350" s="58" t="s">
        <v>146</v>
      </c>
      <c r="K350" s="58" t="s">
        <v>79</v>
      </c>
      <c r="L350" s="54">
        <v>10718</v>
      </c>
      <c r="M350" s="71"/>
      <c r="N350" s="54" t="s">
        <v>3929</v>
      </c>
      <c r="O350" s="22" t="s">
        <v>85</v>
      </c>
      <c r="P350" s="64" t="s">
        <v>82</v>
      </c>
      <c r="Q350" s="64" t="s">
        <v>801</v>
      </c>
      <c r="R350" s="25">
        <v>200001152326</v>
      </c>
      <c r="S350" s="66">
        <v>46300</v>
      </c>
      <c r="T350" s="66" t="str">
        <f t="shared" si="20"/>
        <v>DONE</v>
      </c>
      <c r="U350" s="205"/>
      <c r="V350" s="71">
        <v>9200116525</v>
      </c>
      <c r="W350" s="25">
        <v>52113</v>
      </c>
      <c r="X350" s="69">
        <v>46308</v>
      </c>
      <c r="Y350" s="69" t="str">
        <f t="shared" si="21"/>
        <v>DONE</v>
      </c>
      <c r="Z350" s="69"/>
      <c r="AA350" s="169"/>
      <c r="AB350" s="25"/>
      <c r="AC350" s="71"/>
      <c r="AD350" s="222"/>
      <c r="AE350" s="222"/>
      <c r="AF350" s="69"/>
      <c r="AG350" s="169"/>
      <c r="AH350" s="170"/>
      <c r="AI350" s="77"/>
      <c r="AJ350" s="80"/>
      <c r="AK350" s="80"/>
      <c r="AL350" s="82"/>
      <c r="AM350" s="82"/>
      <c r="AN350" s="82"/>
      <c r="AO350" s="82"/>
      <c r="AP350" s="82"/>
      <c r="AQ350" s="82"/>
      <c r="AR350" s="137"/>
      <c r="AS350" s="83"/>
      <c r="AT350" s="85"/>
      <c r="AU350" s="84"/>
      <c r="AV350" s="85"/>
      <c r="AW350" s="86"/>
      <c r="AX350" s="85"/>
      <c r="AY350" s="86"/>
      <c r="AZ350" s="171"/>
      <c r="BA350" s="85"/>
      <c r="BB350" s="85"/>
      <c r="BC350" s="90"/>
      <c r="BD350" s="90"/>
      <c r="BE350" s="85"/>
      <c r="BF350" s="22"/>
      <c r="BG350" s="22"/>
      <c r="BH350" s="10"/>
      <c r="BI350" s="10"/>
      <c r="BJ350" s="10"/>
      <c r="BK350" s="10"/>
      <c r="BL350" s="10"/>
      <c r="BM350" s="10"/>
      <c r="BN350" s="12"/>
      <c r="BO350" s="12"/>
    </row>
    <row r="351" spans="1:67" ht="13.5" customHeight="1" x14ac:dyDescent="0.35">
      <c r="A351" s="25">
        <f t="shared" si="18"/>
        <v>349</v>
      </c>
      <c r="B351" s="152">
        <v>46290</v>
      </c>
      <c r="C351" s="54" t="s">
        <v>3930</v>
      </c>
      <c r="D351" s="54" t="s">
        <v>177</v>
      </c>
      <c r="E351" s="54" t="s">
        <v>178</v>
      </c>
      <c r="F351" s="54">
        <v>1</v>
      </c>
      <c r="G351" s="54" t="s">
        <v>65</v>
      </c>
      <c r="H351" s="54" t="str">
        <f t="shared" si="19"/>
        <v>DONE</v>
      </c>
      <c r="I351" s="54" t="s">
        <v>1675</v>
      </c>
      <c r="J351" s="58" t="s">
        <v>180</v>
      </c>
      <c r="K351" s="58" t="s">
        <v>79</v>
      </c>
      <c r="L351" s="54">
        <v>8987</v>
      </c>
      <c r="M351" s="71"/>
      <c r="N351" s="54" t="s">
        <v>184</v>
      </c>
      <c r="O351" s="22" t="s">
        <v>91</v>
      </c>
      <c r="P351" s="64" t="s">
        <v>86</v>
      </c>
      <c r="Q351" s="64" t="s">
        <v>801</v>
      </c>
      <c r="R351" s="25">
        <v>200001151912</v>
      </c>
      <c r="S351" s="66">
        <v>46293</v>
      </c>
      <c r="T351" s="66" t="str">
        <f t="shared" si="20"/>
        <v>DONE</v>
      </c>
      <c r="U351" s="205"/>
      <c r="V351" s="71">
        <v>9200115239</v>
      </c>
      <c r="W351" s="25">
        <v>51972</v>
      </c>
      <c r="X351" s="69">
        <v>46304</v>
      </c>
      <c r="Y351" s="69" t="str">
        <f t="shared" si="21"/>
        <v>DONE</v>
      </c>
      <c r="Z351" s="25">
        <v>56377</v>
      </c>
      <c r="AA351" s="69">
        <v>46311</v>
      </c>
      <c r="AB351" s="25"/>
      <c r="AC351" s="71"/>
      <c r="AD351" s="222"/>
      <c r="AE351" s="222"/>
      <c r="AF351" s="69"/>
      <c r="AG351" s="169"/>
      <c r="AH351" s="170"/>
      <c r="AI351" s="77"/>
      <c r="AJ351" s="80"/>
      <c r="AK351" s="80"/>
      <c r="AL351" s="82"/>
      <c r="AM351" s="82"/>
      <c r="AN351" s="82"/>
      <c r="AO351" s="82"/>
      <c r="AP351" s="82"/>
      <c r="AQ351" s="82"/>
      <c r="AR351" s="137"/>
      <c r="AS351" s="83"/>
      <c r="AT351" s="85"/>
      <c r="AU351" s="84"/>
      <c r="AV351" s="85"/>
      <c r="AW351" s="86"/>
      <c r="AX351" s="85"/>
      <c r="AY351" s="86"/>
      <c r="AZ351" s="171"/>
      <c r="BA351" s="85"/>
      <c r="BB351" s="85"/>
      <c r="BC351" s="90"/>
      <c r="BD351" s="90"/>
      <c r="BE351" s="85"/>
      <c r="BF351" s="22"/>
      <c r="BG351" s="22"/>
      <c r="BH351" s="10"/>
      <c r="BI351" s="10"/>
      <c r="BJ351" s="10"/>
      <c r="BK351" s="10"/>
      <c r="BL351" s="10"/>
      <c r="BM351" s="10"/>
      <c r="BN351" s="12"/>
      <c r="BO351" s="12"/>
    </row>
    <row r="352" spans="1:67" ht="13.5" customHeight="1" x14ac:dyDescent="0.35">
      <c r="A352" s="25">
        <f t="shared" si="18"/>
        <v>350</v>
      </c>
      <c r="B352" s="152">
        <v>46290</v>
      </c>
      <c r="C352" s="54" t="s">
        <v>3931</v>
      </c>
      <c r="D352" s="54" t="s">
        <v>273</v>
      </c>
      <c r="E352" s="54" t="s">
        <v>274</v>
      </c>
      <c r="F352" s="54">
        <v>10</v>
      </c>
      <c r="G352" s="54" t="s">
        <v>65</v>
      </c>
      <c r="H352" s="54" t="str">
        <f t="shared" si="19"/>
        <v>DONE</v>
      </c>
      <c r="I352" s="54" t="s">
        <v>3062</v>
      </c>
      <c r="J352" s="58" t="s">
        <v>78</v>
      </c>
      <c r="K352" s="58" t="s">
        <v>79</v>
      </c>
      <c r="L352" s="54">
        <v>9.2279999999999998</v>
      </c>
      <c r="M352" s="71"/>
      <c r="N352" s="54" t="s">
        <v>599</v>
      </c>
      <c r="O352" s="22" t="s">
        <v>85</v>
      </c>
      <c r="P352" s="64" t="s">
        <v>1180</v>
      </c>
      <c r="Q352" s="64" t="s">
        <v>1186</v>
      </c>
      <c r="R352" s="25">
        <v>200001152510</v>
      </c>
      <c r="S352" s="66">
        <v>46300</v>
      </c>
      <c r="T352" s="66" t="str">
        <f t="shared" si="20"/>
        <v>DONE</v>
      </c>
      <c r="U352" s="205"/>
      <c r="V352" s="71">
        <v>9200116544</v>
      </c>
      <c r="W352" s="25">
        <v>52134</v>
      </c>
      <c r="X352" s="69">
        <v>46308</v>
      </c>
      <c r="Y352" s="69" t="str">
        <f t="shared" si="21"/>
        <v>DONE</v>
      </c>
      <c r="Z352" s="69"/>
      <c r="AA352" s="169"/>
      <c r="AB352" s="25"/>
      <c r="AC352" s="71"/>
      <c r="AD352" s="222"/>
      <c r="AE352" s="222"/>
      <c r="AF352" s="69"/>
      <c r="AG352" s="169"/>
      <c r="AH352" s="170"/>
      <c r="AI352" s="77"/>
      <c r="AJ352" s="80"/>
      <c r="AK352" s="80"/>
      <c r="AL352" s="82"/>
      <c r="AM352" s="82"/>
      <c r="AN352" s="82"/>
      <c r="AO352" s="82"/>
      <c r="AP352" s="82"/>
      <c r="AQ352" s="82"/>
      <c r="AR352" s="137"/>
      <c r="AS352" s="83"/>
      <c r="AT352" s="85"/>
      <c r="AU352" s="84"/>
      <c r="AV352" s="85"/>
      <c r="AW352" s="86"/>
      <c r="AX352" s="85"/>
      <c r="AY352" s="86"/>
      <c r="AZ352" s="171"/>
      <c r="BA352" s="85"/>
      <c r="BB352" s="85"/>
      <c r="BC352" s="90"/>
      <c r="BD352" s="90"/>
      <c r="BE352" s="85"/>
      <c r="BF352" s="22"/>
      <c r="BG352" s="22"/>
      <c r="BH352" s="10"/>
      <c r="BI352" s="10"/>
      <c r="BJ352" s="10"/>
      <c r="BK352" s="10"/>
      <c r="BL352" s="10"/>
      <c r="BM352" s="10"/>
      <c r="BN352" s="12"/>
      <c r="BO352" s="12"/>
    </row>
    <row r="353" spans="1:67" ht="13.5" customHeight="1" x14ac:dyDescent="0.35">
      <c r="A353" s="25">
        <f t="shared" si="18"/>
        <v>351</v>
      </c>
      <c r="B353" s="152">
        <v>46290</v>
      </c>
      <c r="C353" s="54" t="s">
        <v>3931</v>
      </c>
      <c r="D353" s="54" t="s">
        <v>367</v>
      </c>
      <c r="E353" s="54" t="s">
        <v>368</v>
      </c>
      <c r="F353" s="54">
        <v>10</v>
      </c>
      <c r="G353" s="54" t="s">
        <v>65</v>
      </c>
      <c r="H353" s="54" t="str">
        <f t="shared" si="19"/>
        <v>DONE</v>
      </c>
      <c r="I353" s="54" t="s">
        <v>3062</v>
      </c>
      <c r="J353" s="58" t="s">
        <v>78</v>
      </c>
      <c r="K353" s="58" t="s">
        <v>79</v>
      </c>
      <c r="L353" s="54">
        <v>9.2279999999999998</v>
      </c>
      <c r="M353" s="71"/>
      <c r="N353" s="54" t="s">
        <v>599</v>
      </c>
      <c r="O353" s="22" t="s">
        <v>85</v>
      </c>
      <c r="P353" s="64" t="s">
        <v>1180</v>
      </c>
      <c r="Q353" s="64" t="s">
        <v>1186</v>
      </c>
      <c r="R353" s="25">
        <v>200001152510</v>
      </c>
      <c r="S353" s="66">
        <v>46300</v>
      </c>
      <c r="T353" s="66" t="str">
        <f t="shared" si="20"/>
        <v>DONE</v>
      </c>
      <c r="U353" s="205"/>
      <c r="V353" s="71">
        <v>9200116544</v>
      </c>
      <c r="W353" s="25">
        <v>52134</v>
      </c>
      <c r="X353" s="69">
        <v>46308</v>
      </c>
      <c r="Y353" s="69" t="str">
        <f t="shared" si="21"/>
        <v>DONE</v>
      </c>
      <c r="Z353" s="69"/>
      <c r="AA353" s="169"/>
      <c r="AB353" s="25"/>
      <c r="AC353" s="71"/>
      <c r="AD353" s="222"/>
      <c r="AE353" s="222"/>
      <c r="AF353" s="69"/>
      <c r="AG353" s="169"/>
      <c r="AH353" s="170"/>
      <c r="AI353" s="77"/>
      <c r="AJ353" s="80"/>
      <c r="AK353" s="80"/>
      <c r="AL353" s="82"/>
      <c r="AM353" s="82"/>
      <c r="AN353" s="82"/>
      <c r="AO353" s="82"/>
      <c r="AP353" s="82"/>
      <c r="AQ353" s="82"/>
      <c r="AR353" s="137"/>
      <c r="AS353" s="83"/>
      <c r="AT353" s="85"/>
      <c r="AU353" s="84"/>
      <c r="AV353" s="85"/>
      <c r="AW353" s="86"/>
      <c r="AX353" s="85"/>
      <c r="AY353" s="86"/>
      <c r="AZ353" s="171"/>
      <c r="BA353" s="85"/>
      <c r="BB353" s="85"/>
      <c r="BC353" s="90"/>
      <c r="BD353" s="90"/>
      <c r="BE353" s="85"/>
      <c r="BF353" s="22"/>
      <c r="BG353" s="22"/>
      <c r="BH353" s="10"/>
      <c r="BI353" s="10"/>
      <c r="BJ353" s="10"/>
      <c r="BK353" s="10"/>
      <c r="BL353" s="10"/>
      <c r="BM353" s="10"/>
      <c r="BN353" s="12"/>
      <c r="BO353" s="12"/>
    </row>
    <row r="354" spans="1:67" ht="13.5" customHeight="1" x14ac:dyDescent="0.35">
      <c r="A354" s="25">
        <f t="shared" si="18"/>
        <v>352</v>
      </c>
      <c r="B354" s="152">
        <v>46290</v>
      </c>
      <c r="C354" s="54" t="s">
        <v>3931</v>
      </c>
      <c r="D354" s="54" t="s">
        <v>241</v>
      </c>
      <c r="E354" s="54" t="s">
        <v>242</v>
      </c>
      <c r="F354" s="54">
        <v>2</v>
      </c>
      <c r="G354" s="54" t="s">
        <v>65</v>
      </c>
      <c r="H354" s="54" t="str">
        <f t="shared" si="19"/>
        <v>DONE</v>
      </c>
      <c r="I354" s="54" t="s">
        <v>3062</v>
      </c>
      <c r="J354" s="58" t="s">
        <v>78</v>
      </c>
      <c r="K354" s="58" t="s">
        <v>79</v>
      </c>
      <c r="L354" s="54">
        <v>9.2279999999999998</v>
      </c>
      <c r="M354" s="71"/>
      <c r="N354" s="54" t="s">
        <v>599</v>
      </c>
      <c r="O354" s="22" t="s">
        <v>85</v>
      </c>
      <c r="P354" s="64" t="s">
        <v>1180</v>
      </c>
      <c r="Q354" s="64" t="s">
        <v>1186</v>
      </c>
      <c r="R354" s="25">
        <v>200001152510</v>
      </c>
      <c r="S354" s="66">
        <v>46300</v>
      </c>
      <c r="T354" s="66" t="str">
        <f t="shared" si="20"/>
        <v>DONE</v>
      </c>
      <c r="U354" s="205"/>
      <c r="V354" s="71">
        <v>9200116544</v>
      </c>
      <c r="W354" s="25">
        <v>52134</v>
      </c>
      <c r="X354" s="69">
        <v>46308</v>
      </c>
      <c r="Y354" s="69" t="str">
        <f t="shared" si="21"/>
        <v>DONE</v>
      </c>
      <c r="Z354" s="69"/>
      <c r="AA354" s="169"/>
      <c r="AB354" s="25"/>
      <c r="AC354" s="71"/>
      <c r="AD354" s="222"/>
      <c r="AE354" s="222"/>
      <c r="AF354" s="69"/>
      <c r="AG354" s="169"/>
      <c r="AH354" s="170"/>
      <c r="AI354" s="77"/>
      <c r="AJ354" s="80"/>
      <c r="AK354" s="80"/>
      <c r="AL354" s="82"/>
      <c r="AM354" s="82"/>
      <c r="AN354" s="82"/>
      <c r="AO354" s="82"/>
      <c r="AP354" s="82"/>
      <c r="AQ354" s="82"/>
      <c r="AR354" s="137"/>
      <c r="AS354" s="83"/>
      <c r="AT354" s="85"/>
      <c r="AU354" s="84"/>
      <c r="AV354" s="85"/>
      <c r="AW354" s="86"/>
      <c r="AX354" s="85"/>
      <c r="AY354" s="86"/>
      <c r="AZ354" s="171"/>
      <c r="BA354" s="85"/>
      <c r="BB354" s="85"/>
      <c r="BC354" s="90"/>
      <c r="BD354" s="90"/>
      <c r="BE354" s="85"/>
      <c r="BF354" s="22"/>
      <c r="BG354" s="22"/>
      <c r="BH354" s="10"/>
      <c r="BI354" s="10"/>
      <c r="BJ354" s="10"/>
      <c r="BK354" s="10"/>
      <c r="BL354" s="10"/>
      <c r="BM354" s="10"/>
      <c r="BN354" s="12"/>
      <c r="BO354" s="12"/>
    </row>
    <row r="355" spans="1:67" ht="13.5" customHeight="1" x14ac:dyDescent="0.35">
      <c r="A355" s="25">
        <f t="shared" si="18"/>
        <v>353</v>
      </c>
      <c r="B355" s="152">
        <v>46290</v>
      </c>
      <c r="C355" s="54" t="s">
        <v>3931</v>
      </c>
      <c r="D355" s="54" t="s">
        <v>373</v>
      </c>
      <c r="E355" s="54" t="s">
        <v>374</v>
      </c>
      <c r="F355" s="54">
        <v>1</v>
      </c>
      <c r="G355" s="54" t="s">
        <v>65</v>
      </c>
      <c r="H355" s="54" t="str">
        <f t="shared" si="19"/>
        <v>DONE</v>
      </c>
      <c r="I355" s="54" t="s">
        <v>3062</v>
      </c>
      <c r="J355" s="58" t="s">
        <v>78</v>
      </c>
      <c r="K355" s="58" t="s">
        <v>79</v>
      </c>
      <c r="L355" s="54">
        <v>9.2279999999999998</v>
      </c>
      <c r="M355" s="71"/>
      <c r="N355" s="54" t="s">
        <v>599</v>
      </c>
      <c r="O355" s="22" t="s">
        <v>85</v>
      </c>
      <c r="P355" s="64" t="s">
        <v>1180</v>
      </c>
      <c r="Q355" s="64" t="s">
        <v>1186</v>
      </c>
      <c r="R355" s="25">
        <v>200001152510</v>
      </c>
      <c r="S355" s="66">
        <v>46300</v>
      </c>
      <c r="T355" s="66" t="str">
        <f t="shared" si="20"/>
        <v>DONE</v>
      </c>
      <c r="U355" s="205"/>
      <c r="V355" s="71">
        <v>9200116544</v>
      </c>
      <c r="W355" s="25">
        <v>52134</v>
      </c>
      <c r="X355" s="69">
        <v>46308</v>
      </c>
      <c r="Y355" s="69" t="str">
        <f t="shared" si="21"/>
        <v>DONE</v>
      </c>
      <c r="Z355" s="69"/>
      <c r="AA355" s="169"/>
      <c r="AB355" s="25"/>
      <c r="AC355" s="71"/>
      <c r="AD355" s="222"/>
      <c r="AE355" s="222"/>
      <c r="AF355" s="69"/>
      <c r="AG355" s="169"/>
      <c r="AH355" s="170"/>
      <c r="AI355" s="77"/>
      <c r="AJ355" s="80"/>
      <c r="AK355" s="80"/>
      <c r="AL355" s="82"/>
      <c r="AM355" s="82"/>
      <c r="AN355" s="82"/>
      <c r="AO355" s="82"/>
      <c r="AP355" s="82"/>
      <c r="AQ355" s="82"/>
      <c r="AR355" s="137"/>
      <c r="AS355" s="83"/>
      <c r="AT355" s="85"/>
      <c r="AU355" s="84"/>
      <c r="AV355" s="85"/>
      <c r="AW355" s="86"/>
      <c r="AX355" s="85"/>
      <c r="AY355" s="86"/>
      <c r="AZ355" s="171"/>
      <c r="BA355" s="85"/>
      <c r="BB355" s="85"/>
      <c r="BC355" s="90"/>
      <c r="BD355" s="90"/>
      <c r="BE355" s="85"/>
      <c r="BF355" s="22"/>
      <c r="BG355" s="22"/>
      <c r="BH355" s="10"/>
      <c r="BI355" s="10"/>
      <c r="BJ355" s="10"/>
      <c r="BK355" s="10"/>
      <c r="BL355" s="10"/>
      <c r="BM355" s="10"/>
      <c r="BN355" s="12"/>
      <c r="BO355" s="12"/>
    </row>
    <row r="356" spans="1:67" ht="13.5" customHeight="1" x14ac:dyDescent="0.35">
      <c r="A356" s="25">
        <f t="shared" si="18"/>
        <v>354</v>
      </c>
      <c r="B356" s="152">
        <v>46290</v>
      </c>
      <c r="C356" s="54" t="s">
        <v>3931</v>
      </c>
      <c r="D356" s="54" t="s">
        <v>899</v>
      </c>
      <c r="E356" s="54" t="s">
        <v>900</v>
      </c>
      <c r="F356" s="54">
        <v>2</v>
      </c>
      <c r="G356" s="54" t="s">
        <v>65</v>
      </c>
      <c r="H356" s="54" t="str">
        <f t="shared" si="19"/>
        <v>DONE</v>
      </c>
      <c r="I356" s="54" t="s">
        <v>3062</v>
      </c>
      <c r="J356" s="58" t="s">
        <v>78</v>
      </c>
      <c r="K356" s="58" t="s">
        <v>79</v>
      </c>
      <c r="L356" s="54">
        <v>9.2279999999999998</v>
      </c>
      <c r="M356" s="71"/>
      <c r="N356" s="54" t="s">
        <v>599</v>
      </c>
      <c r="O356" s="22" t="s">
        <v>85</v>
      </c>
      <c r="P356" s="64" t="s">
        <v>1180</v>
      </c>
      <c r="Q356" s="64" t="s">
        <v>1186</v>
      </c>
      <c r="R356" s="25">
        <v>200001152510</v>
      </c>
      <c r="S356" s="66">
        <v>46300</v>
      </c>
      <c r="T356" s="66" t="str">
        <f t="shared" si="20"/>
        <v>DONE</v>
      </c>
      <c r="U356" s="205"/>
      <c r="V356" s="71">
        <v>9200116544</v>
      </c>
      <c r="W356" s="25">
        <v>52134</v>
      </c>
      <c r="X356" s="69">
        <v>46308</v>
      </c>
      <c r="Y356" s="69" t="str">
        <f t="shared" si="21"/>
        <v>DONE</v>
      </c>
      <c r="Z356" s="69"/>
      <c r="AA356" s="169"/>
      <c r="AB356" s="25"/>
      <c r="AC356" s="71"/>
      <c r="AD356" s="222"/>
      <c r="AE356" s="222"/>
      <c r="AF356" s="69"/>
      <c r="AG356" s="169"/>
      <c r="AH356" s="170"/>
      <c r="AI356" s="77"/>
      <c r="AJ356" s="80"/>
      <c r="AK356" s="80"/>
      <c r="AL356" s="82"/>
      <c r="AM356" s="82"/>
      <c r="AN356" s="82"/>
      <c r="AO356" s="82"/>
      <c r="AP356" s="82"/>
      <c r="AQ356" s="82"/>
      <c r="AR356" s="137"/>
      <c r="AS356" s="83"/>
      <c r="AT356" s="85"/>
      <c r="AU356" s="84"/>
      <c r="AV356" s="85"/>
      <c r="AW356" s="86"/>
      <c r="AX356" s="85"/>
      <c r="AY356" s="86"/>
      <c r="AZ356" s="171"/>
      <c r="BA356" s="85"/>
      <c r="BB356" s="85"/>
      <c r="BC356" s="90"/>
      <c r="BD356" s="90"/>
      <c r="BE356" s="85"/>
      <c r="BF356" s="22"/>
      <c r="BG356" s="22"/>
      <c r="BH356" s="10"/>
      <c r="BI356" s="10"/>
      <c r="BJ356" s="10"/>
      <c r="BK356" s="10"/>
      <c r="BL356" s="10"/>
      <c r="BM356" s="10"/>
      <c r="BN356" s="12"/>
      <c r="BO356" s="12"/>
    </row>
    <row r="357" spans="1:67" ht="13.5" customHeight="1" x14ac:dyDescent="0.35">
      <c r="A357" s="25">
        <f t="shared" si="18"/>
        <v>355</v>
      </c>
      <c r="B357" s="152">
        <v>46290</v>
      </c>
      <c r="C357" s="54" t="s">
        <v>3932</v>
      </c>
      <c r="D357" s="54" t="s">
        <v>177</v>
      </c>
      <c r="E357" s="54" t="s">
        <v>178</v>
      </c>
      <c r="F357" s="54">
        <v>1</v>
      </c>
      <c r="G357" s="54" t="s">
        <v>65</v>
      </c>
      <c r="H357" s="54" t="str">
        <f t="shared" si="19"/>
        <v>DONE</v>
      </c>
      <c r="I357" s="54" t="s">
        <v>2868</v>
      </c>
      <c r="J357" s="58" t="s">
        <v>180</v>
      </c>
      <c r="K357" s="58" t="s">
        <v>79</v>
      </c>
      <c r="L357" s="54">
        <v>7984.9</v>
      </c>
      <c r="M357" s="71"/>
      <c r="N357" s="54" t="s">
        <v>84</v>
      </c>
      <c r="O357" s="22" t="s">
        <v>91</v>
      </c>
      <c r="P357" s="64" t="s">
        <v>550</v>
      </c>
      <c r="Q357" s="64" t="s">
        <v>148</v>
      </c>
      <c r="R357" s="25">
        <v>200001151915</v>
      </c>
      <c r="S357" s="66">
        <v>46293</v>
      </c>
      <c r="T357" s="66" t="str">
        <f t="shared" si="20"/>
        <v>DONE</v>
      </c>
      <c r="U357" s="205"/>
      <c r="V357" s="71">
        <v>9200115241</v>
      </c>
      <c r="W357" s="25">
        <v>51971</v>
      </c>
      <c r="X357" s="69">
        <v>46304</v>
      </c>
      <c r="Y357" s="69" t="str">
        <f t="shared" si="21"/>
        <v>DONE</v>
      </c>
      <c r="Z357" s="25">
        <v>56378</v>
      </c>
      <c r="AA357" s="69">
        <v>46311</v>
      </c>
      <c r="AB357" s="25"/>
      <c r="AC357" s="71"/>
      <c r="AD357" s="222"/>
      <c r="AE357" s="222"/>
      <c r="AF357" s="69"/>
      <c r="AG357" s="169"/>
      <c r="AH357" s="170"/>
      <c r="AI357" s="77"/>
      <c r="AJ357" s="80"/>
      <c r="AK357" s="80"/>
      <c r="AL357" s="82"/>
      <c r="AM357" s="82"/>
      <c r="AN357" s="82"/>
      <c r="AO357" s="82"/>
      <c r="AP357" s="82"/>
      <c r="AQ357" s="82"/>
      <c r="AR357" s="137"/>
      <c r="AS357" s="83"/>
      <c r="AT357" s="85"/>
      <c r="AU357" s="84"/>
      <c r="AV357" s="85"/>
      <c r="AW357" s="86"/>
      <c r="AX357" s="85"/>
      <c r="AY357" s="86"/>
      <c r="AZ357" s="171"/>
      <c r="BA357" s="85"/>
      <c r="BB357" s="85"/>
      <c r="BC357" s="90"/>
      <c r="BD357" s="90"/>
      <c r="BE357" s="85"/>
      <c r="BF357" s="22"/>
      <c r="BG357" s="22"/>
      <c r="BH357" s="10"/>
      <c r="BI357" s="10"/>
      <c r="BJ357" s="10"/>
      <c r="BK357" s="10"/>
      <c r="BL357" s="10"/>
      <c r="BM357" s="10"/>
      <c r="BN357" s="12"/>
      <c r="BO357" s="12"/>
    </row>
    <row r="358" spans="1:67" ht="13.5" customHeight="1" x14ac:dyDescent="0.35">
      <c r="A358" s="25">
        <f t="shared" si="18"/>
        <v>356</v>
      </c>
      <c r="B358" s="152">
        <v>46290</v>
      </c>
      <c r="C358" s="54" t="s">
        <v>3933</v>
      </c>
      <c r="D358" s="54" t="s">
        <v>212</v>
      </c>
      <c r="E358" s="54" t="s">
        <v>213</v>
      </c>
      <c r="F358" s="54">
        <v>1</v>
      </c>
      <c r="G358" s="54" t="s">
        <v>65</v>
      </c>
      <c r="H358" s="54" t="str">
        <f t="shared" si="19"/>
        <v>DONE</v>
      </c>
      <c r="I358" s="54" t="s">
        <v>2868</v>
      </c>
      <c r="J358" s="58" t="s">
        <v>180</v>
      </c>
      <c r="K358" s="58" t="s">
        <v>79</v>
      </c>
      <c r="L358" s="54">
        <v>7984.9</v>
      </c>
      <c r="M358" s="71"/>
      <c r="N358" s="54" t="s">
        <v>84</v>
      </c>
      <c r="O358" s="22" t="s">
        <v>91</v>
      </c>
      <c r="P358" s="64" t="s">
        <v>550</v>
      </c>
      <c r="Q358" s="64" t="s">
        <v>148</v>
      </c>
      <c r="R358" s="25">
        <v>200001151917</v>
      </c>
      <c r="S358" s="66">
        <v>46293</v>
      </c>
      <c r="T358" s="66" t="str">
        <f t="shared" si="20"/>
        <v>DONE</v>
      </c>
      <c r="U358" s="205"/>
      <c r="V358" s="71">
        <v>9200115242</v>
      </c>
      <c r="W358" s="25">
        <v>51973</v>
      </c>
      <c r="X358" s="69">
        <v>46304</v>
      </c>
      <c r="Y358" s="69" t="str">
        <f t="shared" si="21"/>
        <v>DONE</v>
      </c>
      <c r="Z358" s="25">
        <v>56376</v>
      </c>
      <c r="AA358" s="69">
        <v>46311</v>
      </c>
      <c r="AB358" s="25"/>
      <c r="AC358" s="71"/>
      <c r="AD358" s="222"/>
      <c r="AE358" s="222"/>
      <c r="AF358" s="69"/>
      <c r="AG358" s="71"/>
      <c r="AH358" s="170"/>
      <c r="AI358" s="77"/>
      <c r="AJ358" s="80"/>
      <c r="AK358" s="80"/>
      <c r="AL358" s="82"/>
      <c r="AM358" s="82"/>
      <c r="AN358" s="82"/>
      <c r="AO358" s="82"/>
      <c r="AP358" s="82"/>
      <c r="AQ358" s="82"/>
      <c r="AR358" s="137"/>
      <c r="AS358" s="83"/>
      <c r="AT358" s="85"/>
      <c r="AU358" s="84"/>
      <c r="AV358" s="85"/>
      <c r="AW358" s="86"/>
      <c r="AX358" s="85"/>
      <c r="AY358" s="86"/>
      <c r="AZ358" s="171"/>
      <c r="BA358" s="85"/>
      <c r="BB358" s="85"/>
      <c r="BC358" s="90"/>
      <c r="BD358" s="90"/>
      <c r="BE358" s="85"/>
      <c r="BF358" s="22"/>
      <c r="BG358" s="22"/>
      <c r="BH358" s="10"/>
      <c r="BI358" s="10"/>
      <c r="BJ358" s="10"/>
      <c r="BK358" s="10"/>
      <c r="BL358" s="10"/>
      <c r="BM358" s="10"/>
      <c r="BN358" s="12"/>
      <c r="BO358" s="12"/>
    </row>
    <row r="359" spans="1:67" ht="13.5" customHeight="1" x14ac:dyDescent="0.35">
      <c r="A359" s="25">
        <f t="shared" si="18"/>
        <v>357</v>
      </c>
      <c r="B359" s="152">
        <v>46290</v>
      </c>
      <c r="C359" s="54" t="s">
        <v>3933</v>
      </c>
      <c r="D359" s="54" t="s">
        <v>251</v>
      </c>
      <c r="E359" s="54" t="s">
        <v>116</v>
      </c>
      <c r="F359" s="54">
        <v>1</v>
      </c>
      <c r="G359" s="54" t="s">
        <v>65</v>
      </c>
      <c r="H359" s="54" t="str">
        <f t="shared" si="19"/>
        <v>DONE</v>
      </c>
      <c r="I359" s="54" t="s">
        <v>2868</v>
      </c>
      <c r="J359" s="58" t="s">
        <v>180</v>
      </c>
      <c r="K359" s="58" t="s">
        <v>79</v>
      </c>
      <c r="L359" s="54">
        <v>7984.9</v>
      </c>
      <c r="M359" s="71"/>
      <c r="N359" s="54" t="s">
        <v>84</v>
      </c>
      <c r="O359" s="22" t="s">
        <v>91</v>
      </c>
      <c r="P359" s="64" t="s">
        <v>550</v>
      </c>
      <c r="Q359" s="64" t="s">
        <v>148</v>
      </c>
      <c r="R359" s="25">
        <v>200001151917</v>
      </c>
      <c r="S359" s="66">
        <v>46293</v>
      </c>
      <c r="T359" s="66" t="str">
        <f t="shared" si="20"/>
        <v>DONE</v>
      </c>
      <c r="U359" s="205"/>
      <c r="V359" s="71">
        <v>9200115242</v>
      </c>
      <c r="W359" s="25">
        <v>51973</v>
      </c>
      <c r="X359" s="69">
        <v>46304</v>
      </c>
      <c r="Y359" s="69" t="str">
        <f t="shared" si="21"/>
        <v>DONE</v>
      </c>
      <c r="Z359" s="25">
        <v>56376</v>
      </c>
      <c r="AA359" s="69">
        <v>46311</v>
      </c>
      <c r="AB359" s="25"/>
      <c r="AC359" s="71"/>
      <c r="AD359" s="222"/>
      <c r="AE359" s="222"/>
      <c r="AF359" s="69"/>
      <c r="AG359" s="71"/>
      <c r="AH359" s="170"/>
      <c r="AI359" s="77"/>
      <c r="AJ359" s="80"/>
      <c r="AK359" s="80"/>
      <c r="AL359" s="82"/>
      <c r="AM359" s="82"/>
      <c r="AN359" s="82"/>
      <c r="AO359" s="82"/>
      <c r="AP359" s="82"/>
      <c r="AQ359" s="82"/>
      <c r="AR359" s="137"/>
      <c r="AS359" s="83"/>
      <c r="AT359" s="85"/>
      <c r="AU359" s="84"/>
      <c r="AV359" s="85"/>
      <c r="AW359" s="86"/>
      <c r="AX359" s="85"/>
      <c r="AY359" s="86"/>
      <c r="AZ359" s="171"/>
      <c r="BA359" s="85"/>
      <c r="BB359" s="85"/>
      <c r="BC359" s="90"/>
      <c r="BD359" s="90"/>
      <c r="BE359" s="85"/>
      <c r="BF359" s="22"/>
      <c r="BG359" s="22"/>
      <c r="BH359" s="10"/>
      <c r="BI359" s="10"/>
      <c r="BJ359" s="10"/>
      <c r="BK359" s="10"/>
      <c r="BL359" s="10"/>
      <c r="BM359" s="10"/>
      <c r="BN359" s="12"/>
      <c r="BO359" s="12"/>
    </row>
    <row r="360" spans="1:67" ht="13.5" customHeight="1" x14ac:dyDescent="0.35">
      <c r="A360" s="25">
        <f t="shared" si="18"/>
        <v>358</v>
      </c>
      <c r="B360" s="152">
        <v>46290</v>
      </c>
      <c r="C360" s="54" t="s">
        <v>3933</v>
      </c>
      <c r="D360" s="54" t="s">
        <v>67</v>
      </c>
      <c r="E360" s="54" t="s">
        <v>69</v>
      </c>
      <c r="F360" s="54">
        <v>1</v>
      </c>
      <c r="G360" s="54" t="s">
        <v>65</v>
      </c>
      <c r="H360" s="54" t="str">
        <f t="shared" si="19"/>
        <v>DONE</v>
      </c>
      <c r="I360" s="54" t="s">
        <v>2868</v>
      </c>
      <c r="J360" s="58" t="s">
        <v>180</v>
      </c>
      <c r="K360" s="58" t="s">
        <v>79</v>
      </c>
      <c r="L360" s="54">
        <v>7984.9</v>
      </c>
      <c r="M360" s="71"/>
      <c r="N360" s="54" t="s">
        <v>84</v>
      </c>
      <c r="O360" s="22" t="s">
        <v>91</v>
      </c>
      <c r="P360" s="64" t="s">
        <v>550</v>
      </c>
      <c r="Q360" s="64" t="s">
        <v>148</v>
      </c>
      <c r="R360" s="25">
        <v>200001151917</v>
      </c>
      <c r="S360" s="66">
        <v>46293</v>
      </c>
      <c r="T360" s="66" t="str">
        <f t="shared" si="20"/>
        <v>DONE</v>
      </c>
      <c r="U360" s="205"/>
      <c r="V360" s="71">
        <v>9200115242</v>
      </c>
      <c r="W360" s="25">
        <v>51973</v>
      </c>
      <c r="X360" s="69">
        <v>46304</v>
      </c>
      <c r="Y360" s="69" t="str">
        <f t="shared" si="21"/>
        <v>DONE</v>
      </c>
      <c r="Z360" s="25">
        <v>56376</v>
      </c>
      <c r="AA360" s="69">
        <v>46311</v>
      </c>
      <c r="AB360" s="25"/>
      <c r="AC360" s="71"/>
      <c r="AD360" s="222"/>
      <c r="AE360" s="222"/>
      <c r="AF360" s="69"/>
      <c r="AG360" s="71"/>
      <c r="AH360" s="170"/>
      <c r="AI360" s="77"/>
      <c r="AJ360" s="80"/>
      <c r="AK360" s="80"/>
      <c r="AL360" s="82"/>
      <c r="AM360" s="82"/>
      <c r="AN360" s="82"/>
      <c r="AO360" s="82"/>
      <c r="AP360" s="82"/>
      <c r="AQ360" s="82"/>
      <c r="AR360" s="137"/>
      <c r="AS360" s="83"/>
      <c r="AT360" s="85"/>
      <c r="AU360" s="84"/>
      <c r="AV360" s="85"/>
      <c r="AW360" s="86"/>
      <c r="AX360" s="85"/>
      <c r="AY360" s="86"/>
      <c r="AZ360" s="171"/>
      <c r="BA360" s="85"/>
      <c r="BB360" s="85"/>
      <c r="BC360" s="90"/>
      <c r="BD360" s="90"/>
      <c r="BE360" s="85"/>
      <c r="BF360" s="22"/>
      <c r="BG360" s="22"/>
      <c r="BH360" s="10"/>
      <c r="BI360" s="10"/>
      <c r="BJ360" s="10"/>
      <c r="BK360" s="10"/>
      <c r="BL360" s="10"/>
      <c r="BM360" s="10"/>
      <c r="BN360" s="12"/>
      <c r="BO360" s="12"/>
    </row>
    <row r="361" spans="1:67" ht="13.5" customHeight="1" x14ac:dyDescent="0.35">
      <c r="A361" s="25">
        <f t="shared" si="18"/>
        <v>359</v>
      </c>
      <c r="B361" s="144">
        <v>46290</v>
      </c>
      <c r="C361" s="54" t="s">
        <v>3933</v>
      </c>
      <c r="D361" s="54" t="s">
        <v>1164</v>
      </c>
      <c r="E361" s="54" t="s">
        <v>1165</v>
      </c>
      <c r="F361" s="54">
        <v>2</v>
      </c>
      <c r="G361" s="54" t="s">
        <v>65</v>
      </c>
      <c r="H361" s="54" t="str">
        <f t="shared" si="19"/>
        <v>DONE</v>
      </c>
      <c r="I361" s="54" t="s">
        <v>2868</v>
      </c>
      <c r="J361" s="58" t="s">
        <v>180</v>
      </c>
      <c r="K361" s="58" t="s">
        <v>79</v>
      </c>
      <c r="L361" s="54">
        <v>7984.9</v>
      </c>
      <c r="M361" s="71"/>
      <c r="N361" s="54" t="s">
        <v>84</v>
      </c>
      <c r="O361" s="22" t="s">
        <v>91</v>
      </c>
      <c r="P361" s="64" t="s">
        <v>550</v>
      </c>
      <c r="Q361" s="64" t="s">
        <v>148</v>
      </c>
      <c r="R361" s="25">
        <v>200001151917</v>
      </c>
      <c r="S361" s="66">
        <v>46293</v>
      </c>
      <c r="T361" s="66" t="str">
        <f t="shared" si="20"/>
        <v>DONE</v>
      </c>
      <c r="U361" s="205"/>
      <c r="V361" s="71">
        <v>9200115242</v>
      </c>
      <c r="W361" s="25">
        <v>51973</v>
      </c>
      <c r="X361" s="69">
        <v>46304</v>
      </c>
      <c r="Y361" s="69" t="str">
        <f t="shared" si="21"/>
        <v>DONE</v>
      </c>
      <c r="Z361" s="25">
        <v>56376</v>
      </c>
      <c r="AA361" s="69">
        <v>46311</v>
      </c>
      <c r="AB361" s="25"/>
      <c r="AC361" s="71"/>
      <c r="AD361" s="222"/>
      <c r="AE361" s="222"/>
      <c r="AF361" s="69"/>
      <c r="AG361" s="169"/>
      <c r="AH361" s="170"/>
      <c r="AI361" s="77"/>
      <c r="AJ361" s="80"/>
      <c r="AK361" s="80"/>
      <c r="AL361" s="82"/>
      <c r="AM361" s="82"/>
      <c r="AN361" s="82"/>
      <c r="AO361" s="82"/>
      <c r="AP361" s="82"/>
      <c r="AQ361" s="82"/>
      <c r="AR361" s="137"/>
      <c r="AS361" s="83"/>
      <c r="AT361" s="85"/>
      <c r="AU361" s="84"/>
      <c r="AV361" s="85"/>
      <c r="AW361" s="86"/>
      <c r="AX361" s="85"/>
      <c r="AY361" s="86"/>
      <c r="AZ361" s="171"/>
      <c r="BA361" s="85"/>
      <c r="BB361" s="85"/>
      <c r="BC361" s="90"/>
      <c r="BD361" s="90"/>
      <c r="BE361" s="85"/>
      <c r="BF361" s="22"/>
      <c r="BG361" s="22"/>
      <c r="BH361" s="10"/>
      <c r="BI361" s="10"/>
      <c r="BJ361" s="10"/>
      <c r="BK361" s="10"/>
      <c r="BL361" s="10"/>
      <c r="BM361" s="10"/>
      <c r="BN361" s="12"/>
      <c r="BO361" s="12"/>
    </row>
    <row r="362" spans="1:67" ht="13.5" customHeight="1" x14ac:dyDescent="0.35">
      <c r="A362" s="25">
        <f t="shared" si="18"/>
        <v>360</v>
      </c>
      <c r="B362" s="144">
        <v>46290</v>
      </c>
      <c r="C362" s="54" t="s">
        <v>3933</v>
      </c>
      <c r="D362" s="54" t="s">
        <v>1381</v>
      </c>
      <c r="E362" s="54" t="s">
        <v>1382</v>
      </c>
      <c r="F362" s="54">
        <v>1</v>
      </c>
      <c r="G362" s="54" t="s">
        <v>65</v>
      </c>
      <c r="H362" s="54" t="str">
        <f t="shared" si="19"/>
        <v>DONE</v>
      </c>
      <c r="I362" s="54" t="s">
        <v>2868</v>
      </c>
      <c r="J362" s="58" t="s">
        <v>180</v>
      </c>
      <c r="K362" s="58" t="s">
        <v>79</v>
      </c>
      <c r="L362" s="54">
        <v>7984.9</v>
      </c>
      <c r="M362" s="71"/>
      <c r="N362" s="54" t="s">
        <v>84</v>
      </c>
      <c r="O362" s="22" t="s">
        <v>91</v>
      </c>
      <c r="P362" s="64" t="s">
        <v>550</v>
      </c>
      <c r="Q362" s="64" t="s">
        <v>148</v>
      </c>
      <c r="R362" s="25">
        <v>200001151917</v>
      </c>
      <c r="S362" s="66">
        <v>46293</v>
      </c>
      <c r="T362" s="66" t="str">
        <f t="shared" si="20"/>
        <v>DONE</v>
      </c>
      <c r="U362" s="205"/>
      <c r="V362" s="71">
        <v>9200115242</v>
      </c>
      <c r="W362" s="25">
        <v>51973</v>
      </c>
      <c r="X362" s="69">
        <v>46304</v>
      </c>
      <c r="Y362" s="69" t="str">
        <f t="shared" si="21"/>
        <v>DONE</v>
      </c>
      <c r="Z362" s="25">
        <v>56376</v>
      </c>
      <c r="AA362" s="69">
        <v>46311</v>
      </c>
      <c r="AB362" s="25"/>
      <c r="AC362" s="71"/>
      <c r="AD362" s="222"/>
      <c r="AE362" s="222"/>
      <c r="AF362" s="69"/>
      <c r="AG362" s="169"/>
      <c r="AH362" s="170"/>
      <c r="AI362" s="77"/>
      <c r="AJ362" s="80"/>
      <c r="AK362" s="80"/>
      <c r="AL362" s="82"/>
      <c r="AM362" s="82"/>
      <c r="AN362" s="82"/>
      <c r="AO362" s="82"/>
      <c r="AP362" s="82"/>
      <c r="AQ362" s="82"/>
      <c r="AR362" s="137"/>
      <c r="AS362" s="83"/>
      <c r="AT362" s="85"/>
      <c r="AU362" s="84"/>
      <c r="AV362" s="85"/>
      <c r="AW362" s="86"/>
      <c r="AX362" s="85"/>
      <c r="AY362" s="86"/>
      <c r="AZ362" s="171"/>
      <c r="BA362" s="85"/>
      <c r="BB362" s="85"/>
      <c r="BC362" s="90"/>
      <c r="BD362" s="90"/>
      <c r="BE362" s="85"/>
      <c r="BF362" s="22"/>
      <c r="BG362" s="22"/>
      <c r="BH362" s="10"/>
      <c r="BI362" s="10"/>
      <c r="BJ362" s="10"/>
      <c r="BK362" s="10"/>
      <c r="BL362" s="10"/>
      <c r="BM362" s="10"/>
      <c r="BN362" s="12"/>
      <c r="BO362" s="12"/>
    </row>
    <row r="363" spans="1:67" ht="13.5" customHeight="1" x14ac:dyDescent="0.35">
      <c r="A363" s="25">
        <f t="shared" si="18"/>
        <v>361</v>
      </c>
      <c r="B363" s="144">
        <v>46290</v>
      </c>
      <c r="C363" s="54" t="s">
        <v>3933</v>
      </c>
      <c r="D363" s="58" t="s">
        <v>289</v>
      </c>
      <c r="E363" s="54" t="s">
        <v>290</v>
      </c>
      <c r="F363" s="54">
        <v>1</v>
      </c>
      <c r="G363" s="54" t="s">
        <v>65</v>
      </c>
      <c r="H363" s="54" t="str">
        <f t="shared" si="19"/>
        <v>DONE</v>
      </c>
      <c r="I363" s="54" t="s">
        <v>2868</v>
      </c>
      <c r="J363" s="58" t="s">
        <v>180</v>
      </c>
      <c r="K363" s="58" t="s">
        <v>79</v>
      </c>
      <c r="L363" s="54">
        <v>7984.9</v>
      </c>
      <c r="M363" s="71"/>
      <c r="N363" s="54" t="s">
        <v>84</v>
      </c>
      <c r="O363" s="22" t="s">
        <v>91</v>
      </c>
      <c r="P363" s="64" t="s">
        <v>550</v>
      </c>
      <c r="Q363" s="64" t="s">
        <v>148</v>
      </c>
      <c r="R363" s="25">
        <v>200001151917</v>
      </c>
      <c r="S363" s="66">
        <v>46293</v>
      </c>
      <c r="T363" s="66" t="str">
        <f t="shared" si="20"/>
        <v>DONE</v>
      </c>
      <c r="U363" s="205"/>
      <c r="V363" s="71">
        <v>9200115242</v>
      </c>
      <c r="W363" s="25">
        <v>51973</v>
      </c>
      <c r="X363" s="69">
        <v>46304</v>
      </c>
      <c r="Y363" s="69" t="str">
        <f t="shared" si="21"/>
        <v>DONE</v>
      </c>
      <c r="Z363" s="25">
        <v>56376</v>
      </c>
      <c r="AA363" s="69">
        <v>46311</v>
      </c>
      <c r="AB363" s="25"/>
      <c r="AC363" s="71"/>
      <c r="AD363" s="222"/>
      <c r="AE363" s="222"/>
      <c r="AF363" s="69"/>
      <c r="AG363" s="169"/>
      <c r="AH363" s="170"/>
      <c r="AI363" s="77"/>
      <c r="AJ363" s="80"/>
      <c r="AK363" s="80"/>
      <c r="AL363" s="82"/>
      <c r="AM363" s="82"/>
      <c r="AN363" s="82"/>
      <c r="AO363" s="82"/>
      <c r="AP363" s="82"/>
      <c r="AQ363" s="82"/>
      <c r="AR363" s="137"/>
      <c r="AS363" s="83"/>
      <c r="AT363" s="85"/>
      <c r="AU363" s="84"/>
      <c r="AV363" s="85"/>
      <c r="AW363" s="86"/>
      <c r="AX363" s="85"/>
      <c r="AY363" s="86"/>
      <c r="AZ363" s="171"/>
      <c r="BA363" s="85"/>
      <c r="BB363" s="85"/>
      <c r="BC363" s="90"/>
      <c r="BD363" s="90"/>
      <c r="BE363" s="85"/>
      <c r="BF363" s="22"/>
      <c r="BG363" s="22"/>
      <c r="BH363" s="10"/>
      <c r="BI363" s="10"/>
      <c r="BJ363" s="10"/>
      <c r="BK363" s="10"/>
      <c r="BL363" s="10"/>
      <c r="BM363" s="10"/>
      <c r="BN363" s="12"/>
      <c r="BO363" s="12"/>
    </row>
    <row r="364" spans="1:67" ht="13.5" customHeight="1" x14ac:dyDescent="0.35">
      <c r="A364" s="25">
        <f t="shared" si="18"/>
        <v>362</v>
      </c>
      <c r="B364" s="144">
        <v>46290</v>
      </c>
      <c r="C364" s="54" t="s">
        <v>3933</v>
      </c>
      <c r="D364" s="58" t="s">
        <v>153</v>
      </c>
      <c r="E364" s="54" t="s">
        <v>829</v>
      </c>
      <c r="F364" s="54">
        <v>1</v>
      </c>
      <c r="G364" s="54" t="s">
        <v>65</v>
      </c>
      <c r="H364" s="54" t="str">
        <f t="shared" si="19"/>
        <v>DONE</v>
      </c>
      <c r="I364" s="54" t="s">
        <v>2868</v>
      </c>
      <c r="J364" s="58" t="s">
        <v>180</v>
      </c>
      <c r="K364" s="58" t="s">
        <v>79</v>
      </c>
      <c r="L364" s="54">
        <v>7984.9</v>
      </c>
      <c r="M364" s="71"/>
      <c r="N364" s="54" t="s">
        <v>84</v>
      </c>
      <c r="O364" s="22" t="s">
        <v>91</v>
      </c>
      <c r="P364" s="64" t="s">
        <v>550</v>
      </c>
      <c r="Q364" s="64" t="s">
        <v>148</v>
      </c>
      <c r="R364" s="25">
        <v>200001151917</v>
      </c>
      <c r="S364" s="66">
        <v>46293</v>
      </c>
      <c r="T364" s="66" t="str">
        <f t="shared" si="20"/>
        <v>DONE</v>
      </c>
      <c r="U364" s="205"/>
      <c r="V364" s="71">
        <v>9200115242</v>
      </c>
      <c r="W364" s="25">
        <v>51973</v>
      </c>
      <c r="X364" s="69">
        <v>46304</v>
      </c>
      <c r="Y364" s="69" t="str">
        <f t="shared" si="21"/>
        <v>DONE</v>
      </c>
      <c r="Z364" s="25">
        <v>56376</v>
      </c>
      <c r="AA364" s="69">
        <v>46311</v>
      </c>
      <c r="AB364" s="25"/>
      <c r="AC364" s="71"/>
      <c r="AD364" s="222"/>
      <c r="AE364" s="222"/>
      <c r="AF364" s="69"/>
      <c r="AG364" s="169"/>
      <c r="AH364" s="170"/>
      <c r="AI364" s="77"/>
      <c r="AJ364" s="80"/>
      <c r="AK364" s="80"/>
      <c r="AL364" s="82"/>
      <c r="AM364" s="82"/>
      <c r="AN364" s="82"/>
      <c r="AO364" s="82"/>
      <c r="AP364" s="82"/>
      <c r="AQ364" s="82"/>
      <c r="AR364" s="137"/>
      <c r="AS364" s="83"/>
      <c r="AT364" s="85"/>
      <c r="AU364" s="84"/>
      <c r="AV364" s="85"/>
      <c r="AW364" s="86"/>
      <c r="AX364" s="85"/>
      <c r="AY364" s="86"/>
      <c r="AZ364" s="171"/>
      <c r="BA364" s="85"/>
      <c r="BB364" s="85"/>
      <c r="BC364" s="90"/>
      <c r="BD364" s="90"/>
      <c r="BE364" s="85"/>
      <c r="BF364" s="22"/>
      <c r="BG364" s="22"/>
      <c r="BH364" s="10"/>
      <c r="BI364" s="10"/>
      <c r="BJ364" s="10"/>
      <c r="BK364" s="10"/>
      <c r="BL364" s="10"/>
      <c r="BM364" s="10"/>
      <c r="BN364" s="12"/>
      <c r="BO364" s="12"/>
    </row>
    <row r="365" spans="1:67" ht="13.5" customHeight="1" x14ac:dyDescent="0.35">
      <c r="A365" s="25">
        <f t="shared" si="18"/>
        <v>363</v>
      </c>
      <c r="B365" s="144">
        <v>46290</v>
      </c>
      <c r="C365" s="54" t="s">
        <v>3934</v>
      </c>
      <c r="D365" s="58" t="s">
        <v>203</v>
      </c>
      <c r="E365" s="54" t="s">
        <v>205</v>
      </c>
      <c r="F365" s="54">
        <v>1</v>
      </c>
      <c r="G365" s="54" t="s">
        <v>65</v>
      </c>
      <c r="H365" s="54" t="str">
        <f t="shared" si="19"/>
        <v>DONE</v>
      </c>
      <c r="I365" s="54" t="s">
        <v>1808</v>
      </c>
      <c r="J365" s="58" t="s">
        <v>146</v>
      </c>
      <c r="K365" s="58" t="s">
        <v>79</v>
      </c>
      <c r="L365" s="60">
        <v>12503</v>
      </c>
      <c r="M365" s="71"/>
      <c r="N365" s="54" t="s">
        <v>784</v>
      </c>
      <c r="O365" s="22" t="s">
        <v>85</v>
      </c>
      <c r="P365" s="64" t="s">
        <v>216</v>
      </c>
      <c r="Q365" s="64" t="s">
        <v>801</v>
      </c>
      <c r="R365" s="25">
        <v>200001152268</v>
      </c>
      <c r="S365" s="66">
        <v>46300</v>
      </c>
      <c r="T365" s="66" t="str">
        <f t="shared" si="20"/>
        <v>DONE</v>
      </c>
      <c r="U365" s="205"/>
      <c r="V365" s="71">
        <v>9200116640</v>
      </c>
      <c r="W365" s="25">
        <v>52146</v>
      </c>
      <c r="X365" s="69">
        <v>46308</v>
      </c>
      <c r="Y365" s="69" t="str">
        <f t="shared" si="21"/>
        <v>DONE</v>
      </c>
      <c r="Z365" s="69"/>
      <c r="AA365" s="169"/>
      <c r="AB365" s="25"/>
      <c r="AC365" s="71"/>
      <c r="AD365" s="222"/>
      <c r="AE365" s="222"/>
      <c r="AF365" s="69"/>
      <c r="AG365" s="169"/>
      <c r="AH365" s="170"/>
      <c r="AI365" s="77"/>
      <c r="AJ365" s="80"/>
      <c r="AK365" s="80"/>
      <c r="AL365" s="82"/>
      <c r="AM365" s="82"/>
      <c r="AN365" s="82"/>
      <c r="AO365" s="82"/>
      <c r="AP365" s="82"/>
      <c r="AQ365" s="82"/>
      <c r="AR365" s="137"/>
      <c r="AS365" s="83"/>
      <c r="AT365" s="85"/>
      <c r="AU365" s="84"/>
      <c r="AV365" s="85"/>
      <c r="AW365" s="86"/>
      <c r="AX365" s="85"/>
      <c r="AY365" s="86"/>
      <c r="AZ365" s="171"/>
      <c r="BA365" s="85"/>
      <c r="BB365" s="85"/>
      <c r="BC365" s="90"/>
      <c r="BD365" s="90"/>
      <c r="BE365" s="85"/>
      <c r="BF365" s="22"/>
      <c r="BG365" s="22"/>
      <c r="BH365" s="10"/>
      <c r="BI365" s="10"/>
      <c r="BJ365" s="10"/>
      <c r="BK365" s="10"/>
      <c r="BL365" s="10"/>
      <c r="BM365" s="10"/>
      <c r="BN365" s="12"/>
      <c r="BO365" s="12"/>
    </row>
    <row r="366" spans="1:67" ht="13.5" customHeight="1" x14ac:dyDescent="0.35">
      <c r="A366" s="25">
        <f t="shared" si="18"/>
        <v>364</v>
      </c>
      <c r="B366" s="144">
        <v>46290</v>
      </c>
      <c r="C366" s="54" t="s">
        <v>3934</v>
      </c>
      <c r="D366" s="58" t="s">
        <v>134</v>
      </c>
      <c r="E366" s="54" t="s">
        <v>135</v>
      </c>
      <c r="F366" s="54">
        <v>1</v>
      </c>
      <c r="G366" s="54" t="s">
        <v>65</v>
      </c>
      <c r="H366" s="54" t="str">
        <f t="shared" si="19"/>
        <v>DONE</v>
      </c>
      <c r="I366" s="54" t="s">
        <v>1808</v>
      </c>
      <c r="J366" s="58" t="s">
        <v>146</v>
      </c>
      <c r="K366" s="58" t="s">
        <v>79</v>
      </c>
      <c r="L366" s="60">
        <v>12503</v>
      </c>
      <c r="M366" s="71"/>
      <c r="N366" s="54" t="s">
        <v>784</v>
      </c>
      <c r="O366" s="22" t="s">
        <v>85</v>
      </c>
      <c r="P366" s="64" t="s">
        <v>216</v>
      </c>
      <c r="Q366" s="64" t="s">
        <v>801</v>
      </c>
      <c r="R366" s="25">
        <v>200001152268</v>
      </c>
      <c r="S366" s="66">
        <v>46300</v>
      </c>
      <c r="T366" s="66" t="str">
        <f t="shared" si="20"/>
        <v>DONE</v>
      </c>
      <c r="U366" s="205"/>
      <c r="V366" s="71">
        <v>9200116640</v>
      </c>
      <c r="W366" s="25">
        <v>52146</v>
      </c>
      <c r="X366" s="69">
        <v>46308</v>
      </c>
      <c r="Y366" s="69" t="str">
        <f t="shared" si="21"/>
        <v>DONE</v>
      </c>
      <c r="Z366" s="69"/>
      <c r="AA366" s="169"/>
      <c r="AB366" s="25"/>
      <c r="AC366" s="71"/>
      <c r="AD366" s="222"/>
      <c r="AE366" s="222"/>
      <c r="AF366" s="69"/>
      <c r="AG366" s="71"/>
      <c r="AH366" s="170"/>
      <c r="AI366" s="77"/>
      <c r="AJ366" s="80"/>
      <c r="AK366" s="80"/>
      <c r="AL366" s="82"/>
      <c r="AM366" s="82"/>
      <c r="AN366" s="82"/>
      <c r="AO366" s="82"/>
      <c r="AP366" s="82"/>
      <c r="AQ366" s="82"/>
      <c r="AR366" s="137"/>
      <c r="AS366" s="83"/>
      <c r="AT366" s="85"/>
      <c r="AU366" s="84"/>
      <c r="AV366" s="85"/>
      <c r="AW366" s="86"/>
      <c r="AX366" s="85"/>
      <c r="AY366" s="86"/>
      <c r="AZ366" s="171"/>
      <c r="BA366" s="85"/>
      <c r="BB366" s="85"/>
      <c r="BC366" s="90"/>
      <c r="BD366" s="90"/>
      <c r="BE366" s="85"/>
      <c r="BF366" s="22"/>
      <c r="BG366" s="22"/>
      <c r="BH366" s="10"/>
      <c r="BI366" s="10"/>
      <c r="BJ366" s="10"/>
      <c r="BK366" s="10"/>
      <c r="BL366" s="10"/>
      <c r="BM366" s="10"/>
      <c r="BN366" s="12"/>
      <c r="BO366" s="12"/>
    </row>
    <row r="367" spans="1:67" ht="13.5" customHeight="1" x14ac:dyDescent="0.35">
      <c r="A367" s="25">
        <f t="shared" si="18"/>
        <v>365</v>
      </c>
      <c r="B367" s="144">
        <v>46290</v>
      </c>
      <c r="C367" s="54" t="s">
        <v>3934</v>
      </c>
      <c r="D367" s="58" t="s">
        <v>878</v>
      </c>
      <c r="E367" s="54" t="s">
        <v>879</v>
      </c>
      <c r="F367" s="54">
        <v>1</v>
      </c>
      <c r="G367" s="54" t="s">
        <v>65</v>
      </c>
      <c r="H367" s="54" t="str">
        <f t="shared" si="19"/>
        <v>DONE</v>
      </c>
      <c r="I367" s="54" t="s">
        <v>1808</v>
      </c>
      <c r="J367" s="58" t="s">
        <v>146</v>
      </c>
      <c r="K367" s="58" t="s">
        <v>79</v>
      </c>
      <c r="L367" s="60">
        <v>12503</v>
      </c>
      <c r="M367" s="71"/>
      <c r="N367" s="54" t="s">
        <v>784</v>
      </c>
      <c r="O367" s="22" t="s">
        <v>85</v>
      </c>
      <c r="P367" s="64" t="s">
        <v>216</v>
      </c>
      <c r="Q367" s="64" t="s">
        <v>801</v>
      </c>
      <c r="R367" s="25">
        <v>200001152268</v>
      </c>
      <c r="S367" s="66">
        <v>46300</v>
      </c>
      <c r="T367" s="66" t="str">
        <f t="shared" si="20"/>
        <v>DONE</v>
      </c>
      <c r="U367" s="205"/>
      <c r="V367" s="71">
        <v>9200116640</v>
      </c>
      <c r="W367" s="25">
        <v>52146</v>
      </c>
      <c r="X367" s="69">
        <v>46308</v>
      </c>
      <c r="Y367" s="69" t="str">
        <f t="shared" si="21"/>
        <v>DONE</v>
      </c>
      <c r="Z367" s="69"/>
      <c r="AA367" s="169"/>
      <c r="AB367" s="25"/>
      <c r="AC367" s="71"/>
      <c r="AD367" s="222"/>
      <c r="AE367" s="222"/>
      <c r="AF367" s="69"/>
      <c r="AG367" s="71"/>
      <c r="AH367" s="170"/>
      <c r="AI367" s="77"/>
      <c r="AJ367" s="80"/>
      <c r="AK367" s="80"/>
      <c r="AL367" s="82"/>
      <c r="AM367" s="82"/>
      <c r="AN367" s="82"/>
      <c r="AO367" s="82"/>
      <c r="AP367" s="82"/>
      <c r="AQ367" s="82"/>
      <c r="AR367" s="137"/>
      <c r="AS367" s="83"/>
      <c r="AT367" s="85"/>
      <c r="AU367" s="84"/>
      <c r="AV367" s="85"/>
      <c r="AW367" s="86"/>
      <c r="AX367" s="85"/>
      <c r="AY367" s="86"/>
      <c r="AZ367" s="171"/>
      <c r="BA367" s="85"/>
      <c r="BB367" s="85"/>
      <c r="BC367" s="90"/>
      <c r="BD367" s="90"/>
      <c r="BE367" s="85"/>
      <c r="BF367" s="22"/>
      <c r="BG367" s="22"/>
      <c r="BH367" s="10"/>
      <c r="BI367" s="10"/>
      <c r="BJ367" s="10"/>
      <c r="BK367" s="10"/>
      <c r="BL367" s="10"/>
      <c r="BM367" s="10"/>
      <c r="BN367" s="12"/>
      <c r="BO367" s="12"/>
    </row>
    <row r="368" spans="1:67" ht="13.5" customHeight="1" x14ac:dyDescent="0.35">
      <c r="A368" s="25">
        <f t="shared" si="18"/>
        <v>366</v>
      </c>
      <c r="B368" s="144">
        <v>46290</v>
      </c>
      <c r="C368" s="54" t="s">
        <v>3934</v>
      </c>
      <c r="D368" s="58" t="s">
        <v>153</v>
      </c>
      <c r="E368" s="54" t="s">
        <v>829</v>
      </c>
      <c r="F368" s="54">
        <v>1</v>
      </c>
      <c r="G368" s="54" t="s">
        <v>65</v>
      </c>
      <c r="H368" s="54" t="str">
        <f t="shared" si="19"/>
        <v>DONE</v>
      </c>
      <c r="I368" s="54" t="s">
        <v>1808</v>
      </c>
      <c r="J368" s="58" t="s">
        <v>146</v>
      </c>
      <c r="K368" s="58" t="s">
        <v>79</v>
      </c>
      <c r="L368" s="60">
        <v>12503</v>
      </c>
      <c r="M368" s="71"/>
      <c r="N368" s="54" t="s">
        <v>784</v>
      </c>
      <c r="O368" s="22" t="s">
        <v>85</v>
      </c>
      <c r="P368" s="64" t="s">
        <v>216</v>
      </c>
      <c r="Q368" s="64" t="s">
        <v>801</v>
      </c>
      <c r="R368" s="25">
        <v>200001152268</v>
      </c>
      <c r="S368" s="66">
        <v>46300</v>
      </c>
      <c r="T368" s="66" t="str">
        <f t="shared" si="20"/>
        <v>DONE</v>
      </c>
      <c r="U368" s="205"/>
      <c r="V368" s="71">
        <v>9200116640</v>
      </c>
      <c r="W368" s="25">
        <v>52146</v>
      </c>
      <c r="X368" s="69">
        <v>46308</v>
      </c>
      <c r="Y368" s="69" t="str">
        <f t="shared" si="21"/>
        <v>DONE</v>
      </c>
      <c r="Z368" s="69"/>
      <c r="AA368" s="169"/>
      <c r="AB368" s="25"/>
      <c r="AC368" s="71"/>
      <c r="AD368" s="222"/>
      <c r="AE368" s="222"/>
      <c r="AF368" s="69"/>
      <c r="AG368" s="71"/>
      <c r="AH368" s="170"/>
      <c r="AI368" s="77"/>
      <c r="AJ368" s="80"/>
      <c r="AK368" s="80"/>
      <c r="AL368" s="82"/>
      <c r="AM368" s="82"/>
      <c r="AN368" s="82"/>
      <c r="AO368" s="82"/>
      <c r="AP368" s="82"/>
      <c r="AQ368" s="82"/>
      <c r="AR368" s="137"/>
      <c r="AS368" s="83"/>
      <c r="AT368" s="85"/>
      <c r="AU368" s="84"/>
      <c r="AV368" s="85"/>
      <c r="AW368" s="86"/>
      <c r="AX368" s="85"/>
      <c r="AY368" s="86"/>
      <c r="AZ368" s="171"/>
      <c r="BA368" s="85"/>
      <c r="BB368" s="85"/>
      <c r="BC368" s="90"/>
      <c r="BD368" s="90"/>
      <c r="BE368" s="85"/>
      <c r="BF368" s="22"/>
      <c r="BG368" s="22"/>
      <c r="BH368" s="10"/>
      <c r="BI368" s="10"/>
      <c r="BJ368" s="10"/>
      <c r="BK368" s="10"/>
      <c r="BL368" s="10"/>
      <c r="BM368" s="10"/>
      <c r="BN368" s="12"/>
      <c r="BO368" s="12"/>
    </row>
    <row r="369" spans="1:67" ht="13.5" customHeight="1" x14ac:dyDescent="0.35">
      <c r="A369" s="25">
        <f t="shared" si="18"/>
        <v>367</v>
      </c>
      <c r="B369" s="144">
        <v>46290</v>
      </c>
      <c r="C369" s="54" t="s">
        <v>3934</v>
      </c>
      <c r="D369" s="58" t="s">
        <v>314</v>
      </c>
      <c r="E369" s="54" t="s">
        <v>315</v>
      </c>
      <c r="F369" s="54">
        <v>2</v>
      </c>
      <c r="G369" s="54" t="s">
        <v>65</v>
      </c>
      <c r="H369" s="54" t="str">
        <f t="shared" si="19"/>
        <v>DONE</v>
      </c>
      <c r="I369" s="54" t="s">
        <v>1808</v>
      </c>
      <c r="J369" s="58" t="s">
        <v>146</v>
      </c>
      <c r="K369" s="58" t="s">
        <v>79</v>
      </c>
      <c r="L369" s="60">
        <v>12503</v>
      </c>
      <c r="M369" s="71"/>
      <c r="N369" s="54" t="s">
        <v>784</v>
      </c>
      <c r="O369" s="22" t="s">
        <v>85</v>
      </c>
      <c r="P369" s="64" t="s">
        <v>216</v>
      </c>
      <c r="Q369" s="64" t="s">
        <v>801</v>
      </c>
      <c r="R369" s="25">
        <v>200001152268</v>
      </c>
      <c r="S369" s="66">
        <v>46300</v>
      </c>
      <c r="T369" s="66" t="str">
        <f t="shared" si="20"/>
        <v>DONE</v>
      </c>
      <c r="U369" s="205"/>
      <c r="V369" s="71">
        <v>9200116640</v>
      </c>
      <c r="W369" s="25">
        <v>52146</v>
      </c>
      <c r="X369" s="69">
        <v>46308</v>
      </c>
      <c r="Y369" s="69" t="str">
        <f t="shared" si="21"/>
        <v>DONE</v>
      </c>
      <c r="Z369" s="69"/>
      <c r="AA369" s="169"/>
      <c r="AB369" s="25"/>
      <c r="AC369" s="71"/>
      <c r="AD369" s="222"/>
      <c r="AE369" s="222"/>
      <c r="AF369" s="69"/>
      <c r="AG369" s="71"/>
      <c r="AH369" s="170"/>
      <c r="AI369" s="77"/>
      <c r="AJ369" s="80"/>
      <c r="AK369" s="80"/>
      <c r="AL369" s="82"/>
      <c r="AM369" s="82"/>
      <c r="AN369" s="82"/>
      <c r="AO369" s="82"/>
      <c r="AP369" s="82"/>
      <c r="AQ369" s="82"/>
      <c r="AR369" s="137"/>
      <c r="AS369" s="83"/>
      <c r="AT369" s="85"/>
      <c r="AU369" s="84"/>
      <c r="AV369" s="85"/>
      <c r="AW369" s="86"/>
      <c r="AX369" s="85"/>
      <c r="AY369" s="86"/>
      <c r="AZ369" s="171"/>
      <c r="BA369" s="85"/>
      <c r="BB369" s="85"/>
      <c r="BC369" s="90"/>
      <c r="BD369" s="90"/>
      <c r="BE369" s="85"/>
      <c r="BF369" s="22"/>
      <c r="BG369" s="22"/>
      <c r="BH369" s="10"/>
      <c r="BI369" s="10"/>
      <c r="BJ369" s="10"/>
      <c r="BK369" s="10"/>
      <c r="BL369" s="10"/>
      <c r="BM369" s="10"/>
      <c r="BN369" s="12"/>
      <c r="BO369" s="12"/>
    </row>
    <row r="370" spans="1:67" ht="13.5" customHeight="1" x14ac:dyDescent="0.35">
      <c r="A370" s="25">
        <f t="shared" si="18"/>
        <v>368</v>
      </c>
      <c r="B370" s="144">
        <v>46290</v>
      </c>
      <c r="C370" s="54" t="s">
        <v>3934</v>
      </c>
      <c r="D370" s="58" t="s">
        <v>174</v>
      </c>
      <c r="E370" s="54" t="s">
        <v>175</v>
      </c>
      <c r="F370" s="54">
        <v>2</v>
      </c>
      <c r="G370" s="54" t="s">
        <v>65</v>
      </c>
      <c r="H370" s="54" t="str">
        <f t="shared" si="19"/>
        <v>DONE</v>
      </c>
      <c r="I370" s="54" t="s">
        <v>1808</v>
      </c>
      <c r="J370" s="58" t="s">
        <v>146</v>
      </c>
      <c r="K370" s="58" t="s">
        <v>79</v>
      </c>
      <c r="L370" s="60">
        <v>12503</v>
      </c>
      <c r="M370" s="71"/>
      <c r="N370" s="54" t="s">
        <v>784</v>
      </c>
      <c r="O370" s="22" t="s">
        <v>85</v>
      </c>
      <c r="P370" s="64" t="s">
        <v>216</v>
      </c>
      <c r="Q370" s="64" t="s">
        <v>801</v>
      </c>
      <c r="R370" s="25">
        <v>200001152268</v>
      </c>
      <c r="S370" s="66">
        <v>46300</v>
      </c>
      <c r="T370" s="66" t="str">
        <f t="shared" si="20"/>
        <v>DONE</v>
      </c>
      <c r="U370" s="205"/>
      <c r="V370" s="71">
        <v>9200116640</v>
      </c>
      <c r="W370" s="25">
        <v>52146</v>
      </c>
      <c r="X370" s="69">
        <v>46308</v>
      </c>
      <c r="Y370" s="69" t="str">
        <f t="shared" si="21"/>
        <v>DONE</v>
      </c>
      <c r="Z370" s="69"/>
      <c r="AA370" s="169"/>
      <c r="AB370" s="25"/>
      <c r="AC370" s="71"/>
      <c r="AD370" s="222"/>
      <c r="AE370" s="222"/>
      <c r="AF370" s="69"/>
      <c r="AG370" s="71"/>
      <c r="AH370" s="170"/>
      <c r="AI370" s="77"/>
      <c r="AJ370" s="80"/>
      <c r="AK370" s="80"/>
      <c r="AL370" s="82"/>
      <c r="AM370" s="82"/>
      <c r="AN370" s="82"/>
      <c r="AO370" s="82"/>
      <c r="AP370" s="82"/>
      <c r="AQ370" s="82"/>
      <c r="AR370" s="137"/>
      <c r="AS370" s="83"/>
      <c r="AT370" s="85"/>
      <c r="AU370" s="84"/>
      <c r="AV370" s="85"/>
      <c r="AW370" s="86"/>
      <c r="AX370" s="85"/>
      <c r="AY370" s="86"/>
      <c r="AZ370" s="171"/>
      <c r="BA370" s="85"/>
      <c r="BB370" s="85"/>
      <c r="BC370" s="90"/>
      <c r="BD370" s="90"/>
      <c r="BE370" s="85"/>
      <c r="BF370" s="22"/>
      <c r="BG370" s="22"/>
      <c r="BH370" s="10"/>
      <c r="BI370" s="10"/>
      <c r="BJ370" s="10"/>
      <c r="BK370" s="10"/>
      <c r="BL370" s="10"/>
      <c r="BM370" s="10"/>
      <c r="BN370" s="12"/>
      <c r="BO370" s="12"/>
    </row>
    <row r="371" spans="1:67" ht="13.5" customHeight="1" x14ac:dyDescent="0.35">
      <c r="A371" s="25">
        <f t="shared" si="18"/>
        <v>369</v>
      </c>
      <c r="B371" s="144">
        <v>46290</v>
      </c>
      <c r="C371" s="54" t="s">
        <v>3934</v>
      </c>
      <c r="D371" s="58" t="s">
        <v>227</v>
      </c>
      <c r="E371" s="54" t="s">
        <v>228</v>
      </c>
      <c r="F371" s="54">
        <v>1</v>
      </c>
      <c r="G371" s="54" t="s">
        <v>65</v>
      </c>
      <c r="H371" s="54" t="str">
        <f t="shared" si="19"/>
        <v>DONE</v>
      </c>
      <c r="I371" s="54" t="s">
        <v>1808</v>
      </c>
      <c r="J371" s="58" t="s">
        <v>146</v>
      </c>
      <c r="K371" s="58" t="s">
        <v>79</v>
      </c>
      <c r="L371" s="60">
        <v>12503</v>
      </c>
      <c r="M371" s="71"/>
      <c r="N371" s="54" t="s">
        <v>784</v>
      </c>
      <c r="O371" s="22" t="s">
        <v>85</v>
      </c>
      <c r="P371" s="64" t="s">
        <v>216</v>
      </c>
      <c r="Q371" s="64" t="s">
        <v>801</v>
      </c>
      <c r="R371" s="25">
        <v>200001152268</v>
      </c>
      <c r="S371" s="66">
        <v>46300</v>
      </c>
      <c r="T371" s="66" t="str">
        <f t="shared" si="20"/>
        <v>DONE</v>
      </c>
      <c r="U371" s="205"/>
      <c r="V371" s="71">
        <v>9200116640</v>
      </c>
      <c r="W371" s="25">
        <v>52146</v>
      </c>
      <c r="X371" s="69">
        <v>46308</v>
      </c>
      <c r="Y371" s="69" t="str">
        <f t="shared" si="21"/>
        <v>DONE</v>
      </c>
      <c r="Z371" s="69"/>
      <c r="AA371" s="169"/>
      <c r="AB371" s="25"/>
      <c r="AC371" s="71"/>
      <c r="AD371" s="220"/>
      <c r="AE371" s="220"/>
      <c r="AF371" s="69"/>
      <c r="AG371" s="71"/>
      <c r="AH371" s="170"/>
      <c r="AI371" s="77"/>
      <c r="AJ371" s="80"/>
      <c r="AK371" s="80"/>
      <c r="AL371" s="82"/>
      <c r="AM371" s="82"/>
      <c r="AN371" s="82"/>
      <c r="AO371" s="82"/>
      <c r="AP371" s="82"/>
      <c r="AQ371" s="82"/>
      <c r="AR371" s="137"/>
      <c r="AS371" s="83"/>
      <c r="AT371" s="85"/>
      <c r="AU371" s="84"/>
      <c r="AV371" s="85"/>
      <c r="AW371" s="86"/>
      <c r="AX371" s="85"/>
      <c r="AY371" s="86"/>
      <c r="AZ371" s="171"/>
      <c r="BA371" s="85"/>
      <c r="BB371" s="85"/>
      <c r="BC371" s="90"/>
      <c r="BD371" s="90"/>
      <c r="BE371" s="85"/>
      <c r="BF371" s="22"/>
      <c r="BG371" s="22"/>
      <c r="BH371" s="10"/>
      <c r="BI371" s="10"/>
      <c r="BJ371" s="10"/>
      <c r="BK371" s="10"/>
      <c r="BL371" s="10"/>
      <c r="BM371" s="10"/>
      <c r="BN371" s="12"/>
      <c r="BO371" s="12"/>
    </row>
    <row r="372" spans="1:67" ht="13.5" customHeight="1" x14ac:dyDescent="0.35">
      <c r="A372" s="25">
        <f t="shared" si="18"/>
        <v>370</v>
      </c>
      <c r="B372" s="144">
        <v>46290</v>
      </c>
      <c r="C372" s="54" t="s">
        <v>3934</v>
      </c>
      <c r="D372" s="58" t="s">
        <v>136</v>
      </c>
      <c r="E372" s="54" t="s">
        <v>137</v>
      </c>
      <c r="F372" s="54">
        <v>1</v>
      </c>
      <c r="G372" s="54" t="s">
        <v>65</v>
      </c>
      <c r="H372" s="54" t="str">
        <f t="shared" si="19"/>
        <v>DONE</v>
      </c>
      <c r="I372" s="54" t="s">
        <v>1808</v>
      </c>
      <c r="J372" s="58" t="s">
        <v>146</v>
      </c>
      <c r="K372" s="58" t="s">
        <v>79</v>
      </c>
      <c r="L372" s="60">
        <v>12503</v>
      </c>
      <c r="M372" s="71"/>
      <c r="N372" s="54" t="s">
        <v>784</v>
      </c>
      <c r="O372" s="22" t="s">
        <v>85</v>
      </c>
      <c r="P372" s="64" t="s">
        <v>216</v>
      </c>
      <c r="Q372" s="64" t="s">
        <v>801</v>
      </c>
      <c r="R372" s="25">
        <v>200001152268</v>
      </c>
      <c r="S372" s="66">
        <v>46300</v>
      </c>
      <c r="T372" s="66" t="str">
        <f t="shared" si="20"/>
        <v>DONE</v>
      </c>
      <c r="U372" s="205"/>
      <c r="V372" s="71">
        <v>9200116640</v>
      </c>
      <c r="W372" s="25">
        <v>52146</v>
      </c>
      <c r="X372" s="69">
        <v>46308</v>
      </c>
      <c r="Y372" s="69" t="str">
        <f t="shared" si="21"/>
        <v>DONE</v>
      </c>
      <c r="Z372" s="69"/>
      <c r="AA372" s="169"/>
      <c r="AB372" s="25"/>
      <c r="AC372" s="71"/>
      <c r="AD372" s="220"/>
      <c r="AE372" s="220"/>
      <c r="AF372" s="69"/>
      <c r="AG372" s="71"/>
      <c r="AH372" s="170"/>
      <c r="AI372" s="77"/>
      <c r="AJ372" s="80"/>
      <c r="AK372" s="80"/>
      <c r="AL372" s="82"/>
      <c r="AM372" s="82"/>
      <c r="AN372" s="82"/>
      <c r="AO372" s="82"/>
      <c r="AP372" s="82"/>
      <c r="AQ372" s="82"/>
      <c r="AR372" s="137"/>
      <c r="AS372" s="83"/>
      <c r="AT372" s="85"/>
      <c r="AU372" s="84"/>
      <c r="AV372" s="85"/>
      <c r="AW372" s="86"/>
      <c r="AX372" s="85"/>
      <c r="AY372" s="86"/>
      <c r="AZ372" s="171"/>
      <c r="BA372" s="85"/>
      <c r="BB372" s="85"/>
      <c r="BC372" s="90"/>
      <c r="BD372" s="90"/>
      <c r="BE372" s="85"/>
      <c r="BF372" s="22"/>
      <c r="BG372" s="22"/>
      <c r="BH372" s="10"/>
      <c r="BI372" s="10"/>
      <c r="BJ372" s="10"/>
      <c r="BK372" s="10"/>
      <c r="BL372" s="10"/>
      <c r="BM372" s="10"/>
      <c r="BN372" s="12"/>
      <c r="BO372" s="12"/>
    </row>
    <row r="373" spans="1:67" ht="13.5" customHeight="1" x14ac:dyDescent="0.35">
      <c r="A373" s="25">
        <f t="shared" si="18"/>
        <v>371</v>
      </c>
      <c r="B373" s="144">
        <v>46291</v>
      </c>
      <c r="C373" s="54" t="s">
        <v>3935</v>
      </c>
      <c r="D373" s="58" t="s">
        <v>3936</v>
      </c>
      <c r="E373" s="54" t="s">
        <v>3937</v>
      </c>
      <c r="F373" s="54">
        <v>1</v>
      </c>
      <c r="G373" s="54" t="s">
        <v>65</v>
      </c>
      <c r="H373" s="54" t="str">
        <f t="shared" si="19"/>
        <v>DONE</v>
      </c>
      <c r="I373" s="54" t="s">
        <v>3645</v>
      </c>
      <c r="J373" s="58" t="s">
        <v>3646</v>
      </c>
      <c r="K373" s="58" t="s">
        <v>79</v>
      </c>
      <c r="L373" s="60"/>
      <c r="M373" s="71"/>
      <c r="N373" s="54" t="s">
        <v>161</v>
      </c>
      <c r="O373" s="22" t="s">
        <v>81</v>
      </c>
      <c r="P373" s="64" t="s">
        <v>2696</v>
      </c>
      <c r="Q373" s="64" t="s">
        <v>1219</v>
      </c>
      <c r="R373" s="25">
        <v>200001151859</v>
      </c>
      <c r="S373" s="66">
        <v>46293</v>
      </c>
      <c r="T373" s="66" t="str">
        <f t="shared" si="20"/>
        <v>DONE</v>
      </c>
      <c r="U373" s="205"/>
      <c r="V373" s="71">
        <v>9200115433</v>
      </c>
      <c r="W373" s="25">
        <v>52004</v>
      </c>
      <c r="X373" s="69">
        <v>46304</v>
      </c>
      <c r="Y373" s="69" t="str">
        <f t="shared" si="21"/>
        <v>DONE</v>
      </c>
      <c r="Z373" s="25">
        <v>56346</v>
      </c>
      <c r="AA373" s="69">
        <v>46309</v>
      </c>
      <c r="AB373" s="25"/>
      <c r="AC373" s="71"/>
      <c r="AD373" s="222"/>
      <c r="AE373" s="222"/>
      <c r="AF373" s="69"/>
      <c r="AG373" s="169"/>
      <c r="AH373" s="170"/>
      <c r="AI373" s="77"/>
      <c r="AJ373" s="80"/>
      <c r="AK373" s="80"/>
      <c r="AL373" s="82"/>
      <c r="AM373" s="82"/>
      <c r="AN373" s="82"/>
      <c r="AO373" s="82"/>
      <c r="AP373" s="82"/>
      <c r="AQ373" s="82"/>
      <c r="AR373" s="137"/>
      <c r="AS373" s="83"/>
      <c r="AT373" s="85"/>
      <c r="AU373" s="84"/>
      <c r="AV373" s="85"/>
      <c r="AW373" s="86"/>
      <c r="AX373" s="85"/>
      <c r="AY373" s="86"/>
      <c r="AZ373" s="171"/>
      <c r="BA373" s="85"/>
      <c r="BB373" s="85"/>
      <c r="BC373" s="90"/>
      <c r="BD373" s="90"/>
      <c r="BE373" s="85"/>
      <c r="BF373" s="22"/>
      <c r="BG373" s="22"/>
      <c r="BH373" s="10"/>
      <c r="BI373" s="10"/>
      <c r="BJ373" s="10"/>
      <c r="BK373" s="10"/>
      <c r="BL373" s="10"/>
      <c r="BM373" s="10"/>
      <c r="BN373" s="12"/>
      <c r="BO373" s="12"/>
    </row>
    <row r="374" spans="1:67" ht="13.5" customHeight="1" x14ac:dyDescent="0.35">
      <c r="A374" s="25">
        <f t="shared" si="18"/>
        <v>372</v>
      </c>
      <c r="B374" s="144">
        <v>46291</v>
      </c>
      <c r="C374" s="54" t="s">
        <v>3935</v>
      </c>
      <c r="D374" s="58" t="s">
        <v>68</v>
      </c>
      <c r="E374" s="54" t="s">
        <v>70</v>
      </c>
      <c r="F374" s="54">
        <v>1</v>
      </c>
      <c r="G374" s="54" t="s">
        <v>65</v>
      </c>
      <c r="H374" s="54" t="str">
        <f t="shared" si="19"/>
        <v>DONE</v>
      </c>
      <c r="I374" s="54" t="s">
        <v>3645</v>
      </c>
      <c r="J374" s="58" t="s">
        <v>3646</v>
      </c>
      <c r="K374" s="58" t="s">
        <v>79</v>
      </c>
      <c r="L374" s="60"/>
      <c r="M374" s="71"/>
      <c r="N374" s="54" t="s">
        <v>161</v>
      </c>
      <c r="O374" s="22" t="s">
        <v>81</v>
      </c>
      <c r="P374" s="64" t="s">
        <v>2696</v>
      </c>
      <c r="Q374" s="64" t="s">
        <v>1219</v>
      </c>
      <c r="R374" s="25">
        <v>200001151859</v>
      </c>
      <c r="S374" s="66">
        <v>46293</v>
      </c>
      <c r="T374" s="66" t="str">
        <f t="shared" si="20"/>
        <v>DONE</v>
      </c>
      <c r="U374" s="205"/>
      <c r="V374" s="71">
        <v>9200115433</v>
      </c>
      <c r="W374" s="25">
        <v>52004</v>
      </c>
      <c r="X374" s="69">
        <v>46304</v>
      </c>
      <c r="Y374" s="69" t="str">
        <f t="shared" si="21"/>
        <v>DONE</v>
      </c>
      <c r="Z374" s="25">
        <v>56346</v>
      </c>
      <c r="AA374" s="69">
        <v>46309</v>
      </c>
      <c r="AB374" s="25"/>
      <c r="AC374" s="71"/>
      <c r="AD374" s="222"/>
      <c r="AE374" s="222"/>
      <c r="AF374" s="69"/>
      <c r="AG374" s="169"/>
      <c r="AH374" s="170"/>
      <c r="AI374" s="77"/>
      <c r="AJ374" s="80"/>
      <c r="AK374" s="80"/>
      <c r="AL374" s="82"/>
      <c r="AM374" s="82"/>
      <c r="AN374" s="82"/>
      <c r="AO374" s="82"/>
      <c r="AP374" s="82"/>
      <c r="AQ374" s="82"/>
      <c r="AR374" s="137"/>
      <c r="AS374" s="83"/>
      <c r="AT374" s="85"/>
      <c r="AU374" s="84"/>
      <c r="AV374" s="85"/>
      <c r="AW374" s="86"/>
      <c r="AX374" s="85"/>
      <c r="AY374" s="86"/>
      <c r="AZ374" s="171"/>
      <c r="BA374" s="85"/>
      <c r="BB374" s="85"/>
      <c r="BC374" s="90"/>
      <c r="BD374" s="90"/>
      <c r="BE374" s="85"/>
      <c r="BF374" s="22"/>
      <c r="BG374" s="22"/>
      <c r="BH374" s="10"/>
      <c r="BI374" s="10"/>
      <c r="BJ374" s="10"/>
      <c r="BK374" s="10"/>
      <c r="BL374" s="10"/>
      <c r="BM374" s="10"/>
      <c r="BN374" s="12"/>
      <c r="BO374" s="12"/>
    </row>
    <row r="375" spans="1:67" ht="13.5" customHeight="1" x14ac:dyDescent="0.35">
      <c r="A375" s="25">
        <f t="shared" si="18"/>
        <v>373</v>
      </c>
      <c r="B375" s="144">
        <v>46291</v>
      </c>
      <c r="C375" s="54" t="s">
        <v>3938</v>
      </c>
      <c r="D375" s="58" t="s">
        <v>257</v>
      </c>
      <c r="E375" s="54" t="s">
        <v>888</v>
      </c>
      <c r="F375" s="54">
        <v>1</v>
      </c>
      <c r="G375" s="54" t="s">
        <v>65</v>
      </c>
      <c r="H375" s="54" t="str">
        <f t="shared" si="19"/>
        <v>DONE</v>
      </c>
      <c r="I375" s="54" t="s">
        <v>3939</v>
      </c>
      <c r="J375" s="62" t="s">
        <v>73</v>
      </c>
      <c r="K375" s="62" t="s">
        <v>73</v>
      </c>
      <c r="L375" s="60">
        <v>1470</v>
      </c>
      <c r="M375" s="71"/>
      <c r="N375" s="54" t="s">
        <v>207</v>
      </c>
      <c r="O375" s="22" t="s">
        <v>91</v>
      </c>
      <c r="P375" s="64" t="s">
        <v>86</v>
      </c>
      <c r="Q375" s="64" t="s">
        <v>87</v>
      </c>
      <c r="R375" s="25">
        <v>200001151919</v>
      </c>
      <c r="S375" s="66">
        <v>46293</v>
      </c>
      <c r="T375" s="66" t="str">
        <f t="shared" si="20"/>
        <v>DONE</v>
      </c>
      <c r="U375" s="205"/>
      <c r="V375" s="71">
        <v>9200115428</v>
      </c>
      <c r="W375" s="25">
        <v>52000</v>
      </c>
      <c r="X375" s="69">
        <v>46304</v>
      </c>
      <c r="Y375" s="69" t="str">
        <f t="shared" si="21"/>
        <v>DONE</v>
      </c>
      <c r="Z375" s="25">
        <v>56350</v>
      </c>
      <c r="AA375" s="69">
        <v>46309</v>
      </c>
      <c r="AB375" s="25"/>
      <c r="AC375" s="71"/>
      <c r="AD375" s="222"/>
      <c r="AE375" s="222"/>
      <c r="AF375" s="69"/>
      <c r="AG375" s="169"/>
      <c r="AH375" s="170"/>
      <c r="AI375" s="77"/>
      <c r="AJ375" s="80"/>
      <c r="AK375" s="80"/>
      <c r="AL375" s="82"/>
      <c r="AM375" s="82"/>
      <c r="AN375" s="82"/>
      <c r="AO375" s="82"/>
      <c r="AP375" s="82"/>
      <c r="AQ375" s="82"/>
      <c r="AR375" s="137"/>
      <c r="AS375" s="83"/>
      <c r="AT375" s="85"/>
      <c r="AU375" s="84"/>
      <c r="AV375" s="85"/>
      <c r="AW375" s="86"/>
      <c r="AX375" s="85"/>
      <c r="AY375" s="86"/>
      <c r="AZ375" s="171"/>
      <c r="BA375" s="85"/>
      <c r="BB375" s="85"/>
      <c r="BC375" s="90"/>
      <c r="BD375" s="90"/>
      <c r="BE375" s="85"/>
      <c r="BF375" s="22"/>
      <c r="BG375" s="22"/>
      <c r="BH375" s="10"/>
      <c r="BI375" s="10"/>
      <c r="BJ375" s="10"/>
      <c r="BK375" s="10"/>
      <c r="BL375" s="10"/>
      <c r="BM375" s="10"/>
      <c r="BN375" s="12"/>
      <c r="BO375" s="12"/>
    </row>
    <row r="376" spans="1:67" ht="13.5" customHeight="1" x14ac:dyDescent="0.35">
      <c r="A376" s="25">
        <f t="shared" si="18"/>
        <v>374</v>
      </c>
      <c r="B376" s="144">
        <v>46291</v>
      </c>
      <c r="C376" s="54" t="s">
        <v>3938</v>
      </c>
      <c r="D376" s="58" t="s">
        <v>241</v>
      </c>
      <c r="E376" s="54" t="s">
        <v>242</v>
      </c>
      <c r="F376" s="54">
        <v>1</v>
      </c>
      <c r="G376" s="54" t="s">
        <v>65</v>
      </c>
      <c r="H376" s="54" t="str">
        <f t="shared" si="19"/>
        <v>DONE</v>
      </c>
      <c r="I376" s="54" t="s">
        <v>3939</v>
      </c>
      <c r="J376" s="62" t="s">
        <v>73</v>
      </c>
      <c r="K376" s="62" t="s">
        <v>73</v>
      </c>
      <c r="L376" s="60">
        <v>1470</v>
      </c>
      <c r="M376" s="71"/>
      <c r="N376" s="54" t="s">
        <v>207</v>
      </c>
      <c r="O376" s="22" t="s">
        <v>91</v>
      </c>
      <c r="P376" s="64" t="s">
        <v>86</v>
      </c>
      <c r="Q376" s="64" t="s">
        <v>87</v>
      </c>
      <c r="R376" s="25">
        <v>200001151919</v>
      </c>
      <c r="S376" s="66">
        <v>46293</v>
      </c>
      <c r="T376" s="66" t="str">
        <f t="shared" si="20"/>
        <v>DONE</v>
      </c>
      <c r="U376" s="205"/>
      <c r="V376" s="71">
        <v>9200115428</v>
      </c>
      <c r="W376" s="25">
        <v>52000</v>
      </c>
      <c r="X376" s="69">
        <v>46304</v>
      </c>
      <c r="Y376" s="69" t="str">
        <f t="shared" si="21"/>
        <v>DONE</v>
      </c>
      <c r="Z376" s="25">
        <v>56350</v>
      </c>
      <c r="AA376" s="69">
        <v>46309</v>
      </c>
      <c r="AB376" s="25"/>
      <c r="AC376" s="71"/>
      <c r="AD376" s="222"/>
      <c r="AE376" s="222"/>
      <c r="AF376" s="69"/>
      <c r="AG376" s="169"/>
      <c r="AH376" s="170"/>
      <c r="AI376" s="77"/>
      <c r="AJ376" s="80"/>
      <c r="AK376" s="80"/>
      <c r="AL376" s="82"/>
      <c r="AM376" s="82"/>
      <c r="AN376" s="82"/>
      <c r="AO376" s="82"/>
      <c r="AP376" s="82"/>
      <c r="AQ376" s="82"/>
      <c r="AR376" s="137"/>
      <c r="AS376" s="83"/>
      <c r="AT376" s="85"/>
      <c r="AU376" s="84"/>
      <c r="AV376" s="85"/>
      <c r="AW376" s="86"/>
      <c r="AX376" s="85"/>
      <c r="AY376" s="86"/>
      <c r="AZ376" s="171"/>
      <c r="BA376" s="85"/>
      <c r="BB376" s="85"/>
      <c r="BC376" s="90"/>
      <c r="BD376" s="90"/>
      <c r="BE376" s="85"/>
      <c r="BF376" s="22"/>
      <c r="BG376" s="22"/>
      <c r="BH376" s="10"/>
      <c r="BI376" s="10"/>
      <c r="BJ376" s="10"/>
      <c r="BK376" s="10"/>
      <c r="BL376" s="10"/>
      <c r="BM376" s="10"/>
      <c r="BN376" s="12"/>
      <c r="BO376" s="12"/>
    </row>
    <row r="377" spans="1:67" ht="13.5" customHeight="1" x14ac:dyDescent="0.35">
      <c r="A377" s="25">
        <f t="shared" si="18"/>
        <v>375</v>
      </c>
      <c r="B377" s="144">
        <v>46291</v>
      </c>
      <c r="C377" s="54" t="s">
        <v>3938</v>
      </c>
      <c r="D377" s="58" t="s">
        <v>396</v>
      </c>
      <c r="E377" s="54" t="s">
        <v>398</v>
      </c>
      <c r="F377" s="54">
        <v>1</v>
      </c>
      <c r="G377" s="54" t="s">
        <v>65</v>
      </c>
      <c r="H377" s="54" t="str">
        <f t="shared" si="19"/>
        <v>DONE</v>
      </c>
      <c r="I377" s="54" t="s">
        <v>3939</v>
      </c>
      <c r="J377" s="62" t="s">
        <v>73</v>
      </c>
      <c r="K377" s="62" t="s">
        <v>73</v>
      </c>
      <c r="L377" s="60">
        <v>1470</v>
      </c>
      <c r="M377" s="71"/>
      <c r="N377" s="54" t="s">
        <v>207</v>
      </c>
      <c r="O377" s="22" t="s">
        <v>91</v>
      </c>
      <c r="P377" s="64" t="s">
        <v>86</v>
      </c>
      <c r="Q377" s="64" t="s">
        <v>87</v>
      </c>
      <c r="R377" s="25">
        <v>200001151919</v>
      </c>
      <c r="S377" s="66">
        <v>46293</v>
      </c>
      <c r="T377" s="66" t="str">
        <f t="shared" si="20"/>
        <v>DONE</v>
      </c>
      <c r="U377" s="205"/>
      <c r="V377" s="71">
        <v>9200115428</v>
      </c>
      <c r="W377" s="25">
        <v>52000</v>
      </c>
      <c r="X377" s="69">
        <v>46304</v>
      </c>
      <c r="Y377" s="69" t="str">
        <f t="shared" si="21"/>
        <v>DONE</v>
      </c>
      <c r="Z377" s="25">
        <v>56350</v>
      </c>
      <c r="AA377" s="69">
        <v>46309</v>
      </c>
      <c r="AB377" s="25"/>
      <c r="AC377" s="71"/>
      <c r="AD377" s="222"/>
      <c r="AE377" s="222"/>
      <c r="AF377" s="69"/>
      <c r="AG377" s="169"/>
      <c r="AH377" s="170"/>
      <c r="AI377" s="77"/>
      <c r="AJ377" s="80"/>
      <c r="AK377" s="80"/>
      <c r="AL377" s="82"/>
      <c r="AM377" s="82"/>
      <c r="AN377" s="82"/>
      <c r="AO377" s="82"/>
      <c r="AP377" s="82"/>
      <c r="AQ377" s="82"/>
      <c r="AR377" s="137"/>
      <c r="AS377" s="83"/>
      <c r="AT377" s="85"/>
      <c r="AU377" s="84"/>
      <c r="AV377" s="85"/>
      <c r="AW377" s="86"/>
      <c r="AX377" s="85"/>
      <c r="AY377" s="86"/>
      <c r="AZ377" s="171"/>
      <c r="BA377" s="85"/>
      <c r="BB377" s="85"/>
      <c r="BC377" s="90"/>
      <c r="BD377" s="90"/>
      <c r="BE377" s="85"/>
      <c r="BF377" s="22"/>
      <c r="BG377" s="22"/>
      <c r="BH377" s="10"/>
      <c r="BI377" s="10"/>
      <c r="BJ377" s="10"/>
      <c r="BK377" s="10"/>
      <c r="BL377" s="10"/>
      <c r="BM377" s="10"/>
      <c r="BN377" s="12"/>
      <c r="BO377" s="12"/>
    </row>
    <row r="378" spans="1:67" ht="13.5" customHeight="1" x14ac:dyDescent="0.35">
      <c r="A378" s="25">
        <f t="shared" si="18"/>
        <v>376</v>
      </c>
      <c r="B378" s="144">
        <v>46291</v>
      </c>
      <c r="C378" s="54" t="s">
        <v>3938</v>
      </c>
      <c r="D378" s="58" t="s">
        <v>153</v>
      </c>
      <c r="E378" s="54" t="s">
        <v>829</v>
      </c>
      <c r="F378" s="54">
        <v>1</v>
      </c>
      <c r="G378" s="54" t="s">
        <v>65</v>
      </c>
      <c r="H378" s="54" t="str">
        <f t="shared" si="19"/>
        <v>DONE</v>
      </c>
      <c r="I378" s="54" t="s">
        <v>3939</v>
      </c>
      <c r="J378" s="62" t="s">
        <v>73</v>
      </c>
      <c r="K378" s="62" t="s">
        <v>73</v>
      </c>
      <c r="L378" s="60">
        <v>1470</v>
      </c>
      <c r="M378" s="71"/>
      <c r="N378" s="54" t="s">
        <v>207</v>
      </c>
      <c r="O378" s="22" t="s">
        <v>91</v>
      </c>
      <c r="P378" s="64" t="s">
        <v>86</v>
      </c>
      <c r="Q378" s="64" t="s">
        <v>87</v>
      </c>
      <c r="R378" s="25">
        <v>200001151919</v>
      </c>
      <c r="S378" s="66">
        <v>46293</v>
      </c>
      <c r="T378" s="66" t="str">
        <f t="shared" si="20"/>
        <v>DONE</v>
      </c>
      <c r="U378" s="205"/>
      <c r="V378" s="71">
        <v>9200115428</v>
      </c>
      <c r="W378" s="25">
        <v>52000</v>
      </c>
      <c r="X378" s="69">
        <v>46304</v>
      </c>
      <c r="Y378" s="69" t="str">
        <f t="shared" si="21"/>
        <v>DONE</v>
      </c>
      <c r="Z378" s="25">
        <v>56350</v>
      </c>
      <c r="AA378" s="69">
        <v>46309</v>
      </c>
      <c r="AB378" s="25"/>
      <c r="AC378" s="71"/>
      <c r="AD378" s="222"/>
      <c r="AE378" s="222"/>
      <c r="AF378" s="69"/>
      <c r="AG378" s="169"/>
      <c r="AH378" s="170"/>
      <c r="AI378" s="77"/>
      <c r="AJ378" s="80"/>
      <c r="AK378" s="80"/>
      <c r="AL378" s="82"/>
      <c r="AM378" s="82"/>
      <c r="AN378" s="82"/>
      <c r="AO378" s="82"/>
      <c r="AP378" s="82"/>
      <c r="AQ378" s="82"/>
      <c r="AR378" s="137"/>
      <c r="AS378" s="83"/>
      <c r="AT378" s="85"/>
      <c r="AU378" s="84"/>
      <c r="AV378" s="85"/>
      <c r="AW378" s="86"/>
      <c r="AX378" s="85"/>
      <c r="AY378" s="86"/>
      <c r="AZ378" s="171"/>
      <c r="BA378" s="85"/>
      <c r="BB378" s="85"/>
      <c r="BC378" s="90"/>
      <c r="BD378" s="90"/>
      <c r="BE378" s="85"/>
      <c r="BF378" s="22"/>
      <c r="BG378" s="22"/>
      <c r="BH378" s="10"/>
      <c r="BI378" s="10"/>
      <c r="BJ378" s="10"/>
      <c r="BK378" s="10"/>
      <c r="BL378" s="10"/>
      <c r="BM378" s="10"/>
      <c r="BN378" s="12"/>
      <c r="BO378" s="12"/>
    </row>
    <row r="379" spans="1:67" ht="13.5" customHeight="1" x14ac:dyDescent="0.35">
      <c r="A379" s="25">
        <f t="shared" si="18"/>
        <v>377</v>
      </c>
      <c r="B379" s="144">
        <v>46291</v>
      </c>
      <c r="C379" s="54" t="s">
        <v>3940</v>
      </c>
      <c r="D379" s="58" t="s">
        <v>177</v>
      </c>
      <c r="E379" s="54" t="s">
        <v>178</v>
      </c>
      <c r="F379" s="54">
        <v>1</v>
      </c>
      <c r="G379" s="54" t="s">
        <v>65</v>
      </c>
      <c r="H379" s="54" t="str">
        <f t="shared" si="19"/>
        <v>DONE</v>
      </c>
      <c r="I379" s="54" t="s">
        <v>510</v>
      </c>
      <c r="J379" s="58" t="s">
        <v>180</v>
      </c>
      <c r="K379" s="58" t="s">
        <v>79</v>
      </c>
      <c r="L379" s="60">
        <v>37227</v>
      </c>
      <c r="M379" s="71"/>
      <c r="N379" s="54" t="s">
        <v>599</v>
      </c>
      <c r="O379" s="22" t="s">
        <v>91</v>
      </c>
      <c r="P379" s="64" t="s">
        <v>550</v>
      </c>
      <c r="Q379" s="64" t="s">
        <v>2691</v>
      </c>
      <c r="R379" s="25">
        <v>200001151923</v>
      </c>
      <c r="S379" s="66">
        <v>46293</v>
      </c>
      <c r="T379" s="66" t="str">
        <f t="shared" si="20"/>
        <v>DONE</v>
      </c>
      <c r="U379" s="205"/>
      <c r="V379" s="71">
        <v>9200115426</v>
      </c>
      <c r="W379" s="25">
        <v>51998</v>
      </c>
      <c r="X379" s="69">
        <v>46304</v>
      </c>
      <c r="Y379" s="69" t="str">
        <f t="shared" si="21"/>
        <v>DONE</v>
      </c>
      <c r="Z379" s="25">
        <v>56352</v>
      </c>
      <c r="AA379" s="69">
        <v>46309</v>
      </c>
      <c r="AB379" s="25"/>
      <c r="AC379" s="71"/>
      <c r="AD379" s="222"/>
      <c r="AE379" s="222"/>
      <c r="AF379" s="69"/>
      <c r="AG379" s="169"/>
      <c r="AH379" s="170"/>
      <c r="AI379" s="77"/>
      <c r="AJ379" s="80"/>
      <c r="AK379" s="80"/>
      <c r="AL379" s="82"/>
      <c r="AM379" s="82"/>
      <c r="AN379" s="82"/>
      <c r="AO379" s="82"/>
      <c r="AP379" s="82"/>
      <c r="AQ379" s="82"/>
      <c r="AR379" s="137"/>
      <c r="AS379" s="83"/>
      <c r="AT379" s="85"/>
      <c r="AU379" s="84"/>
      <c r="AV379" s="85"/>
      <c r="AW379" s="86"/>
      <c r="AX379" s="85"/>
      <c r="AY379" s="86"/>
      <c r="AZ379" s="171"/>
      <c r="BA379" s="85"/>
      <c r="BB379" s="85"/>
      <c r="BC379" s="90"/>
      <c r="BD379" s="90"/>
      <c r="BE379" s="85"/>
      <c r="BF379" s="22"/>
      <c r="BG379" s="22"/>
      <c r="BH379" s="10"/>
      <c r="BI379" s="10"/>
      <c r="BJ379" s="10"/>
      <c r="BK379" s="10"/>
      <c r="BL379" s="10"/>
      <c r="BM379" s="10"/>
      <c r="BN379" s="12"/>
      <c r="BO379" s="12"/>
    </row>
    <row r="380" spans="1:67" ht="13.5" customHeight="1" x14ac:dyDescent="0.35">
      <c r="A380" s="25">
        <f t="shared" si="18"/>
        <v>378</v>
      </c>
      <c r="B380" s="144">
        <v>46292</v>
      </c>
      <c r="C380" s="54" t="s">
        <v>3941</v>
      </c>
      <c r="D380" s="58" t="s">
        <v>1188</v>
      </c>
      <c r="E380" s="54" t="s">
        <v>1189</v>
      </c>
      <c r="F380" s="54">
        <v>1</v>
      </c>
      <c r="G380" s="54" t="s">
        <v>65</v>
      </c>
      <c r="H380" s="54" t="str">
        <f t="shared" si="19"/>
        <v>DONE</v>
      </c>
      <c r="I380" s="54" t="s">
        <v>3691</v>
      </c>
      <c r="J380" s="62" t="s">
        <v>73</v>
      </c>
      <c r="K380" s="62" t="s">
        <v>73</v>
      </c>
      <c r="L380" s="60"/>
      <c r="M380" s="71"/>
      <c r="N380" s="54" t="s">
        <v>3929</v>
      </c>
      <c r="O380" s="22" t="s">
        <v>85</v>
      </c>
      <c r="P380" s="64" t="s">
        <v>87</v>
      </c>
      <c r="Q380" s="64" t="s">
        <v>1186</v>
      </c>
      <c r="R380" s="25">
        <v>200001152219</v>
      </c>
      <c r="S380" s="66">
        <v>46300</v>
      </c>
      <c r="T380" s="66" t="str">
        <f t="shared" si="20"/>
        <v>DONE</v>
      </c>
      <c r="U380" s="205"/>
      <c r="V380" s="71">
        <v>9200116524</v>
      </c>
      <c r="W380" s="25">
        <v>52114</v>
      </c>
      <c r="X380" s="69">
        <v>46308</v>
      </c>
      <c r="Y380" s="69" t="str">
        <f t="shared" si="21"/>
        <v>DONE</v>
      </c>
      <c r="Z380" s="69"/>
      <c r="AA380" s="169"/>
      <c r="AB380" s="25"/>
      <c r="AC380" s="71"/>
      <c r="AD380" s="222"/>
      <c r="AE380" s="222"/>
      <c r="AF380" s="69"/>
      <c r="AG380" s="169"/>
      <c r="AH380" s="170"/>
      <c r="AI380" s="77"/>
      <c r="AJ380" s="80"/>
      <c r="AK380" s="80"/>
      <c r="AL380" s="82"/>
      <c r="AM380" s="82"/>
      <c r="AN380" s="82"/>
      <c r="AO380" s="82"/>
      <c r="AP380" s="82"/>
      <c r="AQ380" s="82"/>
      <c r="AR380" s="137"/>
      <c r="AS380" s="83"/>
      <c r="AT380" s="85"/>
      <c r="AU380" s="84"/>
      <c r="AV380" s="85"/>
      <c r="AW380" s="86"/>
      <c r="AX380" s="85"/>
      <c r="AY380" s="86"/>
      <c r="AZ380" s="171"/>
      <c r="BA380" s="85"/>
      <c r="BB380" s="85"/>
      <c r="BC380" s="90"/>
      <c r="BD380" s="90"/>
      <c r="BE380" s="85"/>
      <c r="BF380" s="22"/>
      <c r="BG380" s="22"/>
      <c r="BH380" s="10"/>
      <c r="BI380" s="10"/>
      <c r="BJ380" s="10"/>
      <c r="BK380" s="10"/>
      <c r="BL380" s="10"/>
      <c r="BM380" s="10"/>
      <c r="BN380" s="12"/>
      <c r="BO380" s="12"/>
    </row>
    <row r="381" spans="1:67" ht="13.5" customHeight="1" x14ac:dyDescent="0.35">
      <c r="A381" s="25">
        <f t="shared" si="18"/>
        <v>379</v>
      </c>
      <c r="B381" s="144">
        <v>46292</v>
      </c>
      <c r="C381" s="54" t="s">
        <v>3942</v>
      </c>
      <c r="D381" s="58" t="s">
        <v>408</v>
      </c>
      <c r="E381" s="54" t="s">
        <v>409</v>
      </c>
      <c r="F381" s="54">
        <v>2</v>
      </c>
      <c r="G381" s="54" t="s">
        <v>65</v>
      </c>
      <c r="H381" s="54" t="str">
        <f t="shared" si="19"/>
        <v>DONE</v>
      </c>
      <c r="I381" s="54" t="s">
        <v>145</v>
      </c>
      <c r="J381" s="58" t="s">
        <v>146</v>
      </c>
      <c r="K381" s="58" t="s">
        <v>79</v>
      </c>
      <c r="L381" s="60"/>
      <c r="M381" s="71"/>
      <c r="N381" s="54" t="s">
        <v>3737</v>
      </c>
      <c r="O381" s="22" t="s">
        <v>85</v>
      </c>
      <c r="P381" s="64" t="s">
        <v>2696</v>
      </c>
      <c r="Q381" s="64" t="s">
        <v>1327</v>
      </c>
      <c r="R381" s="25">
        <v>200001152213</v>
      </c>
      <c r="S381" s="66">
        <v>46300</v>
      </c>
      <c r="T381" s="66" t="str">
        <f t="shared" si="20"/>
        <v>DONE</v>
      </c>
      <c r="U381" s="205"/>
      <c r="V381" s="71">
        <v>9200116540</v>
      </c>
      <c r="W381" s="25">
        <v>52131</v>
      </c>
      <c r="X381" s="69">
        <v>46308</v>
      </c>
      <c r="Y381" s="69" t="str">
        <f t="shared" si="21"/>
        <v>DONE</v>
      </c>
      <c r="Z381" s="69"/>
      <c r="AA381" s="169"/>
      <c r="AB381" s="25"/>
      <c r="AC381" s="71"/>
      <c r="AD381" s="222"/>
      <c r="AE381" s="222"/>
      <c r="AF381" s="69"/>
      <c r="AG381" s="169"/>
      <c r="AH381" s="170"/>
      <c r="AI381" s="77"/>
      <c r="AJ381" s="80"/>
      <c r="AK381" s="80"/>
      <c r="AL381" s="82"/>
      <c r="AM381" s="82"/>
      <c r="AN381" s="82"/>
      <c r="AO381" s="82"/>
      <c r="AP381" s="82"/>
      <c r="AQ381" s="82"/>
      <c r="AR381" s="137"/>
      <c r="AS381" s="83"/>
      <c r="AT381" s="85"/>
      <c r="AU381" s="84"/>
      <c r="AV381" s="85"/>
      <c r="AW381" s="86"/>
      <c r="AX381" s="85"/>
      <c r="AY381" s="86"/>
      <c r="AZ381" s="171"/>
      <c r="BA381" s="85"/>
      <c r="BB381" s="85"/>
      <c r="BC381" s="90"/>
      <c r="BD381" s="90"/>
      <c r="BE381" s="85"/>
      <c r="BF381" s="22"/>
      <c r="BG381" s="22"/>
      <c r="BH381" s="10"/>
      <c r="BI381" s="10"/>
      <c r="BJ381" s="10"/>
      <c r="BK381" s="10"/>
      <c r="BL381" s="10"/>
      <c r="BM381" s="10"/>
      <c r="BN381" s="12"/>
      <c r="BO381" s="12"/>
    </row>
    <row r="382" spans="1:67" ht="13.5" customHeight="1" x14ac:dyDescent="0.35">
      <c r="A382" s="25">
        <f t="shared" si="18"/>
        <v>380</v>
      </c>
      <c r="B382" s="144">
        <v>46292</v>
      </c>
      <c r="C382" s="54" t="s">
        <v>3942</v>
      </c>
      <c r="D382" s="58" t="s">
        <v>1563</v>
      </c>
      <c r="E382" s="54" t="s">
        <v>1269</v>
      </c>
      <c r="F382" s="54">
        <v>2</v>
      </c>
      <c r="G382" s="54" t="s">
        <v>65</v>
      </c>
      <c r="H382" s="54" t="str">
        <f t="shared" si="19"/>
        <v>DONE</v>
      </c>
      <c r="I382" s="54" t="s">
        <v>145</v>
      </c>
      <c r="J382" s="58" t="s">
        <v>146</v>
      </c>
      <c r="K382" s="58" t="s">
        <v>79</v>
      </c>
      <c r="L382" s="60"/>
      <c r="M382" s="71"/>
      <c r="N382" s="54" t="s">
        <v>3737</v>
      </c>
      <c r="O382" s="22" t="s">
        <v>85</v>
      </c>
      <c r="P382" s="64" t="s">
        <v>2696</v>
      </c>
      <c r="Q382" s="64" t="s">
        <v>1327</v>
      </c>
      <c r="R382" s="25">
        <v>200001152213</v>
      </c>
      <c r="S382" s="66">
        <v>46300</v>
      </c>
      <c r="T382" s="66" t="str">
        <f t="shared" si="20"/>
        <v>DONE</v>
      </c>
      <c r="U382" s="205"/>
      <c r="V382" s="71">
        <v>9200116540</v>
      </c>
      <c r="W382" s="25">
        <v>52131</v>
      </c>
      <c r="X382" s="69">
        <v>46308</v>
      </c>
      <c r="Y382" s="69" t="str">
        <f t="shared" si="21"/>
        <v>DONE</v>
      </c>
      <c r="Z382" s="69"/>
      <c r="AA382" s="169"/>
      <c r="AB382" s="25"/>
      <c r="AC382" s="71"/>
      <c r="AD382" s="222"/>
      <c r="AE382" s="222"/>
      <c r="AF382" s="69"/>
      <c r="AG382" s="71"/>
      <c r="AH382" s="170"/>
      <c r="AI382" s="77"/>
      <c r="AJ382" s="80"/>
      <c r="AK382" s="80"/>
      <c r="AL382" s="82"/>
      <c r="AM382" s="82"/>
      <c r="AN382" s="82"/>
      <c r="AO382" s="82"/>
      <c r="AP382" s="82"/>
      <c r="AQ382" s="82"/>
      <c r="AR382" s="137"/>
      <c r="AS382" s="83"/>
      <c r="AT382" s="85"/>
      <c r="AU382" s="84"/>
      <c r="AV382" s="85"/>
      <c r="AW382" s="86"/>
      <c r="AX382" s="85"/>
      <c r="AY382" s="86"/>
      <c r="AZ382" s="171"/>
      <c r="BA382" s="85"/>
      <c r="BB382" s="85"/>
      <c r="BC382" s="90"/>
      <c r="BD382" s="90"/>
      <c r="BE382" s="85"/>
      <c r="BF382" s="22"/>
      <c r="BG382" s="22"/>
      <c r="BH382" s="10"/>
      <c r="BI382" s="10"/>
      <c r="BJ382" s="10"/>
      <c r="BK382" s="10"/>
      <c r="BL382" s="10"/>
      <c r="BM382" s="10"/>
      <c r="BN382" s="12"/>
      <c r="BO382" s="12"/>
    </row>
    <row r="383" spans="1:67" ht="13.5" customHeight="1" x14ac:dyDescent="0.35">
      <c r="A383" s="25">
        <f t="shared" si="18"/>
        <v>381</v>
      </c>
      <c r="B383" s="144">
        <v>46292</v>
      </c>
      <c r="C383" s="54" t="s">
        <v>3942</v>
      </c>
      <c r="D383" s="58" t="s">
        <v>3925</v>
      </c>
      <c r="E383" s="54" t="s">
        <v>3926</v>
      </c>
      <c r="F383" s="54">
        <v>2</v>
      </c>
      <c r="G383" s="54" t="s">
        <v>65</v>
      </c>
      <c r="H383" s="54" t="str">
        <f t="shared" si="19"/>
        <v>DONE</v>
      </c>
      <c r="I383" s="54" t="s">
        <v>145</v>
      </c>
      <c r="J383" s="58" t="s">
        <v>146</v>
      </c>
      <c r="K383" s="58" t="s">
        <v>79</v>
      </c>
      <c r="L383" s="60"/>
      <c r="M383" s="71"/>
      <c r="N383" s="54" t="s">
        <v>3737</v>
      </c>
      <c r="O383" s="22" t="s">
        <v>85</v>
      </c>
      <c r="P383" s="64" t="s">
        <v>2696</v>
      </c>
      <c r="Q383" s="64" t="s">
        <v>1327</v>
      </c>
      <c r="R383" s="25">
        <v>200001152213</v>
      </c>
      <c r="S383" s="66">
        <v>46300</v>
      </c>
      <c r="T383" s="66" t="str">
        <f t="shared" si="20"/>
        <v>DONE</v>
      </c>
      <c r="U383" s="205"/>
      <c r="V383" s="71">
        <v>9200116540</v>
      </c>
      <c r="W383" s="25">
        <v>52131</v>
      </c>
      <c r="X383" s="69">
        <v>46308</v>
      </c>
      <c r="Y383" s="69" t="str">
        <f t="shared" si="21"/>
        <v>DONE</v>
      </c>
      <c r="Z383" s="69"/>
      <c r="AA383" s="169"/>
      <c r="AB383" s="25"/>
      <c r="AC383" s="71"/>
      <c r="AD383" s="220"/>
      <c r="AE383" s="220"/>
      <c r="AF383" s="69"/>
      <c r="AG383" s="71"/>
      <c r="AH383" s="170"/>
      <c r="AI383" s="77"/>
      <c r="AJ383" s="80"/>
      <c r="AK383" s="80"/>
      <c r="AL383" s="82"/>
      <c r="AM383" s="82"/>
      <c r="AN383" s="82"/>
      <c r="AO383" s="82"/>
      <c r="AP383" s="82"/>
      <c r="AQ383" s="82"/>
      <c r="AR383" s="137"/>
      <c r="AS383" s="83"/>
      <c r="AT383" s="85"/>
      <c r="AU383" s="84"/>
      <c r="AV383" s="85"/>
      <c r="AW383" s="86"/>
      <c r="AX383" s="85"/>
      <c r="AY383" s="86"/>
      <c r="AZ383" s="171"/>
      <c r="BA383" s="85"/>
      <c r="BB383" s="85"/>
      <c r="BC383" s="90"/>
      <c r="BD383" s="90"/>
      <c r="BE383" s="85"/>
      <c r="BF383" s="22"/>
      <c r="BG383" s="22"/>
      <c r="BH383" s="10"/>
      <c r="BI383" s="10"/>
      <c r="BJ383" s="10"/>
      <c r="BK383" s="10"/>
      <c r="BL383" s="10"/>
      <c r="BM383" s="10"/>
      <c r="BN383" s="12"/>
      <c r="BO383" s="12"/>
    </row>
    <row r="384" spans="1:67" ht="13.5" customHeight="1" x14ac:dyDescent="0.35">
      <c r="A384" s="25">
        <f t="shared" si="18"/>
        <v>382</v>
      </c>
      <c r="B384" s="144">
        <v>46291</v>
      </c>
      <c r="C384" s="54" t="s">
        <v>3943</v>
      </c>
      <c r="D384" s="58" t="s">
        <v>153</v>
      </c>
      <c r="E384" s="54" t="s">
        <v>829</v>
      </c>
      <c r="F384" s="54">
        <v>1</v>
      </c>
      <c r="G384" s="54" t="s">
        <v>65</v>
      </c>
      <c r="H384" s="54" t="str">
        <f t="shared" si="19"/>
        <v>DONE</v>
      </c>
      <c r="I384" s="54" t="s">
        <v>1848</v>
      </c>
      <c r="J384" s="58" t="s">
        <v>166</v>
      </c>
      <c r="K384" s="58" t="s">
        <v>167</v>
      </c>
      <c r="L384" s="54">
        <v>18007</v>
      </c>
      <c r="M384" s="71"/>
      <c r="N384" s="54" t="s">
        <v>118</v>
      </c>
      <c r="O384" s="22"/>
      <c r="P384" s="64" t="s">
        <v>216</v>
      </c>
      <c r="Q384" s="64" t="s">
        <v>801</v>
      </c>
      <c r="R384" s="25">
        <v>200001156442</v>
      </c>
      <c r="S384" s="66">
        <v>46300</v>
      </c>
      <c r="T384" s="66" t="str">
        <f t="shared" si="20"/>
        <v>DONE</v>
      </c>
      <c r="U384" s="205"/>
      <c r="V384" s="71">
        <v>9200116528</v>
      </c>
      <c r="W384" s="25">
        <v>52118</v>
      </c>
      <c r="X384" s="69">
        <v>46308</v>
      </c>
      <c r="Y384" s="69" t="str">
        <f t="shared" si="21"/>
        <v>DONE</v>
      </c>
      <c r="Z384" s="69"/>
      <c r="AA384" s="169"/>
      <c r="AB384" s="25"/>
      <c r="AC384" s="71"/>
      <c r="AD384" s="220"/>
      <c r="AE384" s="220"/>
      <c r="AF384" s="69"/>
      <c r="AG384" s="71"/>
      <c r="AH384" s="170"/>
      <c r="AI384" s="77"/>
      <c r="AJ384" s="80"/>
      <c r="AK384" s="80"/>
      <c r="AL384" s="82"/>
      <c r="AM384" s="82"/>
      <c r="AN384" s="82"/>
      <c r="AO384" s="82"/>
      <c r="AP384" s="82"/>
      <c r="AQ384" s="82"/>
      <c r="AR384" s="137"/>
      <c r="AS384" s="83"/>
      <c r="AT384" s="85"/>
      <c r="AU384" s="84"/>
      <c r="AV384" s="85"/>
      <c r="AW384" s="86"/>
      <c r="AX384" s="85"/>
      <c r="AY384" s="86"/>
      <c r="AZ384" s="171"/>
      <c r="BA384" s="85"/>
      <c r="BB384" s="85"/>
      <c r="BC384" s="90"/>
      <c r="BD384" s="90"/>
      <c r="BE384" s="85"/>
      <c r="BF384" s="22"/>
      <c r="BG384" s="22"/>
      <c r="BH384" s="10"/>
      <c r="BI384" s="10"/>
      <c r="BJ384" s="10"/>
      <c r="BK384" s="10"/>
      <c r="BL384" s="10"/>
      <c r="BM384" s="10"/>
      <c r="BN384" s="12"/>
      <c r="BO384" s="12"/>
    </row>
    <row r="385" spans="1:67" ht="13.5" customHeight="1" x14ac:dyDescent="0.35">
      <c r="A385" s="25">
        <f t="shared" si="18"/>
        <v>383</v>
      </c>
      <c r="B385" s="144">
        <v>46291</v>
      </c>
      <c r="C385" s="54" t="s">
        <v>3943</v>
      </c>
      <c r="D385" s="58" t="s">
        <v>473</v>
      </c>
      <c r="E385" s="54" t="s">
        <v>474</v>
      </c>
      <c r="F385" s="54">
        <v>2</v>
      </c>
      <c r="G385" s="54" t="s">
        <v>65</v>
      </c>
      <c r="H385" s="54" t="str">
        <f t="shared" si="19"/>
        <v>DONE</v>
      </c>
      <c r="I385" s="54" t="s">
        <v>1848</v>
      </c>
      <c r="J385" s="58" t="s">
        <v>166</v>
      </c>
      <c r="K385" s="58" t="s">
        <v>167</v>
      </c>
      <c r="L385" s="54">
        <v>18007</v>
      </c>
      <c r="M385" s="71"/>
      <c r="N385" s="54" t="s">
        <v>118</v>
      </c>
      <c r="O385" s="22"/>
      <c r="P385" s="64" t="s">
        <v>216</v>
      </c>
      <c r="Q385" s="64" t="s">
        <v>801</v>
      </c>
      <c r="R385" s="25">
        <v>200001156442</v>
      </c>
      <c r="S385" s="66">
        <v>46300</v>
      </c>
      <c r="T385" s="66" t="str">
        <f t="shared" si="20"/>
        <v>DONE</v>
      </c>
      <c r="U385" s="205"/>
      <c r="V385" s="71">
        <v>9200116528</v>
      </c>
      <c r="W385" s="25">
        <v>52118</v>
      </c>
      <c r="X385" s="69">
        <v>46308</v>
      </c>
      <c r="Y385" s="69" t="str">
        <f t="shared" si="21"/>
        <v>DONE</v>
      </c>
      <c r="Z385" s="69"/>
      <c r="AA385" s="169"/>
      <c r="AB385" s="25"/>
      <c r="AC385" s="71"/>
      <c r="AD385" s="220"/>
      <c r="AE385" s="220"/>
      <c r="AF385" s="69"/>
      <c r="AG385" s="71"/>
      <c r="AH385" s="170"/>
      <c r="AI385" s="77"/>
      <c r="AJ385" s="80"/>
      <c r="AK385" s="80"/>
      <c r="AL385" s="82"/>
      <c r="AM385" s="82"/>
      <c r="AN385" s="82"/>
      <c r="AO385" s="82"/>
      <c r="AP385" s="82"/>
      <c r="AQ385" s="82"/>
      <c r="AR385" s="137"/>
      <c r="AS385" s="83"/>
      <c r="AT385" s="85"/>
      <c r="AU385" s="84"/>
      <c r="AV385" s="85"/>
      <c r="AW385" s="86"/>
      <c r="AX385" s="85"/>
      <c r="AY385" s="86"/>
      <c r="AZ385" s="171"/>
      <c r="BA385" s="85"/>
      <c r="BB385" s="85"/>
      <c r="BC385" s="90"/>
      <c r="BD385" s="90"/>
      <c r="BE385" s="85"/>
      <c r="BF385" s="22"/>
      <c r="BG385" s="22"/>
      <c r="BH385" s="10"/>
      <c r="BI385" s="10"/>
      <c r="BJ385" s="10"/>
      <c r="BK385" s="10"/>
      <c r="BL385" s="10"/>
      <c r="BM385" s="10"/>
      <c r="BN385" s="12"/>
      <c r="BO385" s="12"/>
    </row>
    <row r="386" spans="1:67" ht="13.5" customHeight="1" x14ac:dyDescent="0.35">
      <c r="A386" s="25">
        <f t="shared" si="18"/>
        <v>384</v>
      </c>
      <c r="B386" s="144">
        <v>46291</v>
      </c>
      <c r="C386" s="54" t="s">
        <v>3943</v>
      </c>
      <c r="D386" s="58" t="s">
        <v>136</v>
      </c>
      <c r="E386" s="54" t="s">
        <v>137</v>
      </c>
      <c r="F386" s="54">
        <v>1</v>
      </c>
      <c r="G386" s="54" t="s">
        <v>65</v>
      </c>
      <c r="H386" s="54" t="str">
        <f t="shared" si="19"/>
        <v>DONE</v>
      </c>
      <c r="I386" s="54" t="s">
        <v>1848</v>
      </c>
      <c r="J386" s="58" t="s">
        <v>166</v>
      </c>
      <c r="K386" s="58" t="s">
        <v>167</v>
      </c>
      <c r="L386" s="54">
        <v>18007</v>
      </c>
      <c r="M386" s="71"/>
      <c r="N386" s="54" t="s">
        <v>118</v>
      </c>
      <c r="O386" s="22"/>
      <c r="P386" s="64" t="s">
        <v>216</v>
      </c>
      <c r="Q386" s="64" t="s">
        <v>801</v>
      </c>
      <c r="R386" s="25">
        <v>200001156442</v>
      </c>
      <c r="S386" s="66">
        <v>46300</v>
      </c>
      <c r="T386" s="66" t="str">
        <f t="shared" si="20"/>
        <v>DONE</v>
      </c>
      <c r="U386" s="205"/>
      <c r="V386" s="71">
        <v>9200116528</v>
      </c>
      <c r="W386" s="25">
        <v>52118</v>
      </c>
      <c r="X386" s="69">
        <v>46308</v>
      </c>
      <c r="Y386" s="69" t="str">
        <f t="shared" si="21"/>
        <v>DONE</v>
      </c>
      <c r="Z386" s="69"/>
      <c r="AA386" s="169"/>
      <c r="AB386" s="25"/>
      <c r="AC386" s="71"/>
      <c r="AD386" s="220"/>
      <c r="AE386" s="220"/>
      <c r="AF386" s="69"/>
      <c r="AG386" s="71"/>
      <c r="AH386" s="170"/>
      <c r="AI386" s="77"/>
      <c r="AJ386" s="80"/>
      <c r="AK386" s="80"/>
      <c r="AL386" s="82"/>
      <c r="AM386" s="82"/>
      <c r="AN386" s="82"/>
      <c r="AO386" s="82"/>
      <c r="AP386" s="82"/>
      <c r="AQ386" s="82"/>
      <c r="AR386" s="137"/>
      <c r="AS386" s="83"/>
      <c r="AT386" s="85"/>
      <c r="AU386" s="84"/>
      <c r="AV386" s="85"/>
      <c r="AW386" s="86"/>
      <c r="AX386" s="85"/>
      <c r="AY386" s="86"/>
      <c r="AZ386" s="171"/>
      <c r="BA386" s="85"/>
      <c r="BB386" s="85"/>
      <c r="BC386" s="90"/>
      <c r="BD386" s="90"/>
      <c r="BE386" s="85"/>
      <c r="BF386" s="22"/>
      <c r="BG386" s="22"/>
      <c r="BH386" s="10"/>
      <c r="BI386" s="10"/>
      <c r="BJ386" s="10"/>
      <c r="BK386" s="10"/>
      <c r="BL386" s="10"/>
      <c r="BM386" s="10"/>
      <c r="BN386" s="12"/>
      <c r="BO386" s="12"/>
    </row>
    <row r="387" spans="1:67" ht="13.5" customHeight="1" x14ac:dyDescent="0.35">
      <c r="A387" s="25">
        <f t="shared" si="18"/>
        <v>385</v>
      </c>
      <c r="B387" s="144">
        <v>46291</v>
      </c>
      <c r="C387" s="54" t="s">
        <v>3943</v>
      </c>
      <c r="D387" s="58" t="s">
        <v>280</v>
      </c>
      <c r="E387" s="54" t="s">
        <v>1181</v>
      </c>
      <c r="F387" s="54">
        <v>1</v>
      </c>
      <c r="G387" s="54" t="s">
        <v>65</v>
      </c>
      <c r="H387" s="54" t="str">
        <f t="shared" si="19"/>
        <v>DONE</v>
      </c>
      <c r="I387" s="54" t="s">
        <v>1848</v>
      </c>
      <c r="J387" s="58" t="s">
        <v>166</v>
      </c>
      <c r="K387" s="58" t="s">
        <v>167</v>
      </c>
      <c r="L387" s="54">
        <v>18007</v>
      </c>
      <c r="M387" s="71"/>
      <c r="N387" s="54" t="s">
        <v>118</v>
      </c>
      <c r="O387" s="22"/>
      <c r="P387" s="64" t="s">
        <v>216</v>
      </c>
      <c r="Q387" s="64" t="s">
        <v>801</v>
      </c>
      <c r="R387" s="25">
        <v>200001156442</v>
      </c>
      <c r="S387" s="66">
        <v>46300</v>
      </c>
      <c r="T387" s="66" t="str">
        <f t="shared" si="20"/>
        <v>DONE</v>
      </c>
      <c r="U387" s="205"/>
      <c r="V387" s="71">
        <v>9200116528</v>
      </c>
      <c r="W387" s="25">
        <v>52118</v>
      </c>
      <c r="X387" s="69">
        <v>46308</v>
      </c>
      <c r="Y387" s="69" t="str">
        <f t="shared" si="21"/>
        <v>DONE</v>
      </c>
      <c r="Z387" s="69"/>
      <c r="AA387" s="169"/>
      <c r="AB387" s="25"/>
      <c r="AC387" s="71"/>
      <c r="AD387" s="222"/>
      <c r="AE387" s="222"/>
      <c r="AF387" s="69"/>
      <c r="AG387" s="71"/>
      <c r="AH387" s="170"/>
      <c r="AI387" s="77"/>
      <c r="AJ387" s="80"/>
      <c r="AK387" s="80"/>
      <c r="AL387" s="82"/>
      <c r="AM387" s="82"/>
      <c r="AN387" s="82"/>
      <c r="AO387" s="82"/>
      <c r="AP387" s="82"/>
      <c r="AQ387" s="82"/>
      <c r="AR387" s="137"/>
      <c r="AS387" s="83"/>
      <c r="AT387" s="85"/>
      <c r="AU387" s="84"/>
      <c r="AV387" s="85"/>
      <c r="AW387" s="86"/>
      <c r="AX387" s="85"/>
      <c r="AY387" s="86"/>
      <c r="AZ387" s="171"/>
      <c r="BA387" s="85"/>
      <c r="BB387" s="85"/>
      <c r="BC387" s="90"/>
      <c r="BD387" s="90"/>
      <c r="BE387" s="85"/>
      <c r="BF387" s="22"/>
      <c r="BG387" s="22"/>
      <c r="BH387" s="10"/>
      <c r="BI387" s="10"/>
      <c r="BJ387" s="10"/>
      <c r="BK387" s="10"/>
      <c r="BL387" s="10"/>
      <c r="BM387" s="10"/>
      <c r="BN387" s="12"/>
      <c r="BO387" s="12"/>
    </row>
    <row r="388" spans="1:67" ht="13.5" customHeight="1" x14ac:dyDescent="0.35">
      <c r="A388" s="25">
        <f t="shared" si="18"/>
        <v>386</v>
      </c>
      <c r="B388" s="144">
        <v>46292</v>
      </c>
      <c r="C388" s="54" t="s">
        <v>3944</v>
      </c>
      <c r="D388" s="58" t="s">
        <v>297</v>
      </c>
      <c r="E388" s="54" t="s">
        <v>298</v>
      </c>
      <c r="F388" s="54">
        <v>1</v>
      </c>
      <c r="G388" s="54" t="s">
        <v>65</v>
      </c>
      <c r="H388" s="54" t="str">
        <f t="shared" si="19"/>
        <v>DONE</v>
      </c>
      <c r="I388" s="54" t="s">
        <v>3691</v>
      </c>
      <c r="J388" s="62" t="s">
        <v>73</v>
      </c>
      <c r="K388" s="62" t="s">
        <v>73</v>
      </c>
      <c r="L388" s="60">
        <v>491.1</v>
      </c>
      <c r="M388" s="71"/>
      <c r="N388" s="54" t="s">
        <v>3945</v>
      </c>
      <c r="O388" s="22"/>
      <c r="P388" s="64" t="s">
        <v>1252</v>
      </c>
      <c r="Q388" s="64" t="s">
        <v>1186</v>
      </c>
      <c r="R388" s="25">
        <v>200001156451</v>
      </c>
      <c r="S388" s="66">
        <v>46300</v>
      </c>
      <c r="T388" s="66" t="str">
        <f t="shared" si="20"/>
        <v>DONE</v>
      </c>
      <c r="U388" s="205"/>
      <c r="V388" s="71">
        <v>9200116522</v>
      </c>
      <c r="W388" s="25">
        <v>52109</v>
      </c>
      <c r="X388" s="69">
        <v>46308</v>
      </c>
      <c r="Y388" s="69" t="str">
        <f t="shared" si="21"/>
        <v>DONE</v>
      </c>
      <c r="Z388" s="69"/>
      <c r="AA388" s="169"/>
      <c r="AB388" s="25"/>
      <c r="AC388" s="71"/>
      <c r="AD388" s="222"/>
      <c r="AE388" s="222"/>
      <c r="AF388" s="69"/>
      <c r="AG388" s="71"/>
      <c r="AH388" s="170"/>
      <c r="AI388" s="77"/>
      <c r="AJ388" s="80"/>
      <c r="AK388" s="80"/>
      <c r="AL388" s="82"/>
      <c r="AM388" s="82"/>
      <c r="AN388" s="82"/>
      <c r="AO388" s="82"/>
      <c r="AP388" s="82"/>
      <c r="AQ388" s="82"/>
      <c r="AR388" s="137"/>
      <c r="AS388" s="83"/>
      <c r="AT388" s="85"/>
      <c r="AU388" s="84"/>
      <c r="AV388" s="85"/>
      <c r="AW388" s="86"/>
      <c r="AX388" s="85"/>
      <c r="AY388" s="86"/>
      <c r="AZ388" s="171"/>
      <c r="BA388" s="85"/>
      <c r="BB388" s="85"/>
      <c r="BC388" s="90"/>
      <c r="BD388" s="90"/>
      <c r="BE388" s="85"/>
      <c r="BF388" s="22"/>
      <c r="BG388" s="22"/>
      <c r="BH388" s="10"/>
      <c r="BI388" s="10"/>
      <c r="BJ388" s="10"/>
      <c r="BK388" s="10"/>
      <c r="BL388" s="10"/>
      <c r="BM388" s="10"/>
      <c r="BN388" s="12"/>
      <c r="BO388" s="12"/>
    </row>
    <row r="389" spans="1:67" ht="13.5" customHeight="1" x14ac:dyDescent="0.35">
      <c r="A389" s="25">
        <f t="shared" si="18"/>
        <v>387</v>
      </c>
      <c r="B389" s="144">
        <v>46292</v>
      </c>
      <c r="C389" s="54" t="s">
        <v>3944</v>
      </c>
      <c r="D389" s="58" t="s">
        <v>3946</v>
      </c>
      <c r="E389" s="54" t="s">
        <v>3947</v>
      </c>
      <c r="F389" s="54">
        <v>1</v>
      </c>
      <c r="G389" s="54" t="s">
        <v>65</v>
      </c>
      <c r="H389" s="54" t="str">
        <f t="shared" si="19"/>
        <v>DONE</v>
      </c>
      <c r="I389" s="54" t="s">
        <v>3691</v>
      </c>
      <c r="J389" s="62" t="s">
        <v>73</v>
      </c>
      <c r="K389" s="62" t="s">
        <v>73</v>
      </c>
      <c r="L389" s="60">
        <v>491.1</v>
      </c>
      <c r="M389" s="71"/>
      <c r="N389" s="54" t="s">
        <v>3945</v>
      </c>
      <c r="O389" s="22"/>
      <c r="P389" s="64" t="s">
        <v>1252</v>
      </c>
      <c r="Q389" s="64" t="s">
        <v>1186</v>
      </c>
      <c r="R389" s="25">
        <v>200001156451</v>
      </c>
      <c r="S389" s="66">
        <v>46300</v>
      </c>
      <c r="T389" s="66" t="str">
        <f t="shared" si="20"/>
        <v>DONE</v>
      </c>
      <c r="U389" s="205"/>
      <c r="V389" s="71">
        <v>9200116522</v>
      </c>
      <c r="W389" s="25">
        <v>52109</v>
      </c>
      <c r="X389" s="69">
        <v>46308</v>
      </c>
      <c r="Y389" s="69" t="str">
        <f t="shared" si="21"/>
        <v>DONE</v>
      </c>
      <c r="Z389" s="69"/>
      <c r="AA389" s="169"/>
      <c r="AB389" s="25"/>
      <c r="AC389" s="71"/>
      <c r="AD389" s="222"/>
      <c r="AE389" s="222"/>
      <c r="AF389" s="69"/>
      <c r="AG389" s="71"/>
      <c r="AH389" s="170"/>
      <c r="AI389" s="77"/>
      <c r="AJ389" s="80"/>
      <c r="AK389" s="80"/>
      <c r="AL389" s="82"/>
      <c r="AM389" s="82"/>
      <c r="AN389" s="82"/>
      <c r="AO389" s="82"/>
      <c r="AP389" s="82"/>
      <c r="AQ389" s="82"/>
      <c r="AR389" s="137"/>
      <c r="AS389" s="83"/>
      <c r="AT389" s="85"/>
      <c r="AU389" s="84"/>
      <c r="AV389" s="85"/>
      <c r="AW389" s="86"/>
      <c r="AX389" s="85"/>
      <c r="AY389" s="86"/>
      <c r="AZ389" s="171"/>
      <c r="BA389" s="85"/>
      <c r="BB389" s="85"/>
      <c r="BC389" s="90"/>
      <c r="BD389" s="90"/>
      <c r="BE389" s="85"/>
      <c r="BF389" s="22"/>
      <c r="BG389" s="22"/>
      <c r="BH389" s="10"/>
      <c r="BI389" s="10"/>
      <c r="BJ389" s="10"/>
      <c r="BK389" s="10"/>
      <c r="BL389" s="10"/>
      <c r="BM389" s="10"/>
      <c r="BN389" s="12"/>
      <c r="BO389" s="12"/>
    </row>
    <row r="390" spans="1:67" ht="13.5" customHeight="1" x14ac:dyDescent="0.35">
      <c r="A390" s="25">
        <f t="shared" si="18"/>
        <v>388</v>
      </c>
      <c r="B390" s="144">
        <v>46292</v>
      </c>
      <c r="C390" s="54" t="s">
        <v>3944</v>
      </c>
      <c r="D390" s="58" t="s">
        <v>310</v>
      </c>
      <c r="E390" s="54" t="s">
        <v>312</v>
      </c>
      <c r="F390" s="54">
        <v>1</v>
      </c>
      <c r="G390" s="54" t="s">
        <v>65</v>
      </c>
      <c r="H390" s="54" t="str">
        <f t="shared" si="19"/>
        <v>DONE</v>
      </c>
      <c r="I390" s="54" t="s">
        <v>3691</v>
      </c>
      <c r="J390" s="62" t="s">
        <v>73</v>
      </c>
      <c r="K390" s="62" t="s">
        <v>73</v>
      </c>
      <c r="L390" s="60">
        <v>491.1</v>
      </c>
      <c r="M390" s="71"/>
      <c r="N390" s="54" t="s">
        <v>3945</v>
      </c>
      <c r="O390" s="22"/>
      <c r="P390" s="64" t="s">
        <v>1252</v>
      </c>
      <c r="Q390" s="64" t="s">
        <v>1186</v>
      </c>
      <c r="R390" s="25">
        <v>200001156451</v>
      </c>
      <c r="S390" s="66">
        <v>46300</v>
      </c>
      <c r="T390" s="66" t="str">
        <f t="shared" si="20"/>
        <v>DONE</v>
      </c>
      <c r="U390" s="205"/>
      <c r="V390" s="71">
        <v>9200116522</v>
      </c>
      <c r="W390" s="25">
        <v>52109</v>
      </c>
      <c r="X390" s="69">
        <v>46308</v>
      </c>
      <c r="Y390" s="69" t="str">
        <f t="shared" si="21"/>
        <v>DONE</v>
      </c>
      <c r="Z390" s="69"/>
      <c r="AA390" s="169"/>
      <c r="AB390" s="25"/>
      <c r="AC390" s="71"/>
      <c r="AD390" s="222"/>
      <c r="AE390" s="222"/>
      <c r="AF390" s="69"/>
      <c r="AG390" s="175"/>
      <c r="AH390" s="170"/>
      <c r="AI390" s="77"/>
      <c r="AJ390" s="80"/>
      <c r="AK390" s="80"/>
      <c r="AL390" s="82"/>
      <c r="AM390" s="82"/>
      <c r="AN390" s="82"/>
      <c r="AO390" s="82"/>
      <c r="AP390" s="82"/>
      <c r="AQ390" s="82"/>
      <c r="AR390" s="137"/>
      <c r="AS390" s="83"/>
      <c r="AT390" s="85"/>
      <c r="AU390" s="84"/>
      <c r="AV390" s="85"/>
      <c r="AW390" s="86"/>
      <c r="AX390" s="85"/>
      <c r="AY390" s="86"/>
      <c r="AZ390" s="171"/>
      <c r="BA390" s="85"/>
      <c r="BB390" s="85"/>
      <c r="BC390" s="90"/>
      <c r="BD390" s="90"/>
      <c r="BE390" s="85"/>
      <c r="BF390" s="22"/>
      <c r="BG390" s="22"/>
      <c r="BH390" s="10"/>
      <c r="BI390" s="10"/>
      <c r="BJ390" s="10"/>
      <c r="BK390" s="10"/>
      <c r="BL390" s="10"/>
      <c r="BM390" s="10"/>
      <c r="BN390" s="12"/>
      <c r="BO390" s="12"/>
    </row>
    <row r="391" spans="1:67" ht="13.5" customHeight="1" x14ac:dyDescent="0.35">
      <c r="A391" s="25">
        <f t="shared" si="18"/>
        <v>389</v>
      </c>
      <c r="B391" s="144">
        <v>46292</v>
      </c>
      <c r="C391" s="54" t="s">
        <v>3944</v>
      </c>
      <c r="D391" s="58" t="s">
        <v>153</v>
      </c>
      <c r="E391" s="54" t="s">
        <v>829</v>
      </c>
      <c r="F391" s="54">
        <v>1</v>
      </c>
      <c r="G391" s="54" t="s">
        <v>65</v>
      </c>
      <c r="H391" s="54" t="str">
        <f t="shared" si="19"/>
        <v>DONE</v>
      </c>
      <c r="I391" s="54" t="s">
        <v>3691</v>
      </c>
      <c r="J391" s="62" t="s">
        <v>73</v>
      </c>
      <c r="K391" s="62" t="s">
        <v>73</v>
      </c>
      <c r="L391" s="60">
        <v>491.1</v>
      </c>
      <c r="M391" s="71"/>
      <c r="N391" s="54" t="s">
        <v>3945</v>
      </c>
      <c r="O391" s="22"/>
      <c r="P391" s="64" t="s">
        <v>1252</v>
      </c>
      <c r="Q391" s="64" t="s">
        <v>1186</v>
      </c>
      <c r="R391" s="25">
        <v>200001156451</v>
      </c>
      <c r="S391" s="66">
        <v>46300</v>
      </c>
      <c r="T391" s="66" t="str">
        <f t="shared" si="20"/>
        <v>DONE</v>
      </c>
      <c r="U391" s="205"/>
      <c r="V391" s="71">
        <v>9200116522</v>
      </c>
      <c r="W391" s="25">
        <v>52109</v>
      </c>
      <c r="X391" s="69">
        <v>46308</v>
      </c>
      <c r="Y391" s="69" t="str">
        <f t="shared" si="21"/>
        <v>DONE</v>
      </c>
      <c r="Z391" s="69"/>
      <c r="AA391" s="169"/>
      <c r="AB391" s="25"/>
      <c r="AC391" s="71"/>
      <c r="AD391" s="222"/>
      <c r="AE391" s="222"/>
      <c r="AF391" s="69"/>
      <c r="AG391" s="175"/>
      <c r="AH391" s="170"/>
      <c r="AI391" s="77"/>
      <c r="AJ391" s="80"/>
      <c r="AK391" s="80"/>
      <c r="AL391" s="82"/>
      <c r="AM391" s="82"/>
      <c r="AN391" s="82"/>
      <c r="AO391" s="82"/>
      <c r="AP391" s="82"/>
      <c r="AQ391" s="82"/>
      <c r="AR391" s="137"/>
      <c r="AS391" s="83"/>
      <c r="AT391" s="85"/>
      <c r="AU391" s="84"/>
      <c r="AV391" s="85"/>
      <c r="AW391" s="86"/>
      <c r="AX391" s="85"/>
      <c r="AY391" s="86"/>
      <c r="AZ391" s="171"/>
      <c r="BA391" s="85"/>
      <c r="BB391" s="85"/>
      <c r="BC391" s="90"/>
      <c r="BD391" s="90"/>
      <c r="BE391" s="85"/>
      <c r="BF391" s="22"/>
      <c r="BG391" s="22"/>
      <c r="BH391" s="10"/>
      <c r="BI391" s="10"/>
      <c r="BJ391" s="10"/>
      <c r="BK391" s="10"/>
      <c r="BL391" s="10"/>
      <c r="BM391" s="10"/>
      <c r="BN391" s="12"/>
      <c r="BO391" s="12"/>
    </row>
    <row r="392" spans="1:67" ht="13.5" customHeight="1" x14ac:dyDescent="0.35">
      <c r="A392" s="25">
        <f t="shared" si="18"/>
        <v>390</v>
      </c>
      <c r="B392" s="144">
        <v>46292</v>
      </c>
      <c r="C392" s="54" t="s">
        <v>3944</v>
      </c>
      <c r="D392" s="58" t="s">
        <v>314</v>
      </c>
      <c r="E392" s="54" t="s">
        <v>315</v>
      </c>
      <c r="F392" s="54">
        <v>2</v>
      </c>
      <c r="G392" s="54" t="s">
        <v>65</v>
      </c>
      <c r="H392" s="54" t="str">
        <f t="shared" si="19"/>
        <v>DONE</v>
      </c>
      <c r="I392" s="54" t="s">
        <v>3691</v>
      </c>
      <c r="J392" s="62" t="s">
        <v>73</v>
      </c>
      <c r="K392" s="62" t="s">
        <v>73</v>
      </c>
      <c r="L392" s="60">
        <v>491.1</v>
      </c>
      <c r="M392" s="71"/>
      <c r="N392" s="54" t="s">
        <v>3945</v>
      </c>
      <c r="O392" s="22"/>
      <c r="P392" s="64" t="s">
        <v>1252</v>
      </c>
      <c r="Q392" s="64" t="s">
        <v>1186</v>
      </c>
      <c r="R392" s="25">
        <v>200001156451</v>
      </c>
      <c r="S392" s="66">
        <v>46300</v>
      </c>
      <c r="T392" s="66" t="str">
        <f t="shared" si="20"/>
        <v>DONE</v>
      </c>
      <c r="U392" s="205"/>
      <c r="V392" s="71">
        <v>9200116522</v>
      </c>
      <c r="W392" s="25">
        <v>52109</v>
      </c>
      <c r="X392" s="69">
        <v>46308</v>
      </c>
      <c r="Y392" s="69" t="str">
        <f t="shared" si="21"/>
        <v>DONE</v>
      </c>
      <c r="Z392" s="69"/>
      <c r="AA392" s="169"/>
      <c r="AB392" s="25"/>
      <c r="AC392" s="71"/>
      <c r="AD392" s="222"/>
      <c r="AE392" s="222"/>
      <c r="AF392" s="69"/>
      <c r="AG392" s="175"/>
      <c r="AH392" s="170"/>
      <c r="AI392" s="77"/>
      <c r="AJ392" s="80"/>
      <c r="AK392" s="80"/>
      <c r="AL392" s="82"/>
      <c r="AM392" s="82"/>
      <c r="AN392" s="82"/>
      <c r="AO392" s="82"/>
      <c r="AP392" s="82"/>
      <c r="AQ392" s="82"/>
      <c r="AR392" s="137"/>
      <c r="AS392" s="83"/>
      <c r="AT392" s="85"/>
      <c r="AU392" s="84"/>
      <c r="AV392" s="85"/>
      <c r="AW392" s="86"/>
      <c r="AX392" s="85"/>
      <c r="AY392" s="86"/>
      <c r="AZ392" s="171"/>
      <c r="BA392" s="85"/>
      <c r="BB392" s="85"/>
      <c r="BC392" s="90"/>
      <c r="BD392" s="90"/>
      <c r="BE392" s="85"/>
      <c r="BF392" s="22"/>
      <c r="BG392" s="22"/>
      <c r="BH392" s="10"/>
      <c r="BI392" s="10"/>
      <c r="BJ392" s="10"/>
      <c r="BK392" s="10"/>
      <c r="BL392" s="10"/>
      <c r="BM392" s="10"/>
      <c r="BN392" s="12"/>
      <c r="BO392" s="12"/>
    </row>
    <row r="393" spans="1:67" ht="13.5" customHeight="1" x14ac:dyDescent="0.35">
      <c r="A393" s="25">
        <f t="shared" si="18"/>
        <v>391</v>
      </c>
      <c r="B393" s="144">
        <v>46292</v>
      </c>
      <c r="C393" s="54" t="s">
        <v>3944</v>
      </c>
      <c r="D393" s="58" t="s">
        <v>303</v>
      </c>
      <c r="E393" s="54" t="s">
        <v>304</v>
      </c>
      <c r="F393" s="54">
        <v>2</v>
      </c>
      <c r="G393" s="54" t="s">
        <v>65</v>
      </c>
      <c r="H393" s="54" t="str">
        <f t="shared" si="19"/>
        <v>DONE</v>
      </c>
      <c r="I393" s="54" t="s">
        <v>3691</v>
      </c>
      <c r="J393" s="62" t="s">
        <v>73</v>
      </c>
      <c r="K393" s="62" t="s">
        <v>73</v>
      </c>
      <c r="L393" s="60">
        <v>491.1</v>
      </c>
      <c r="M393" s="71"/>
      <c r="N393" s="54" t="s">
        <v>3945</v>
      </c>
      <c r="O393" s="22"/>
      <c r="P393" s="64" t="s">
        <v>1252</v>
      </c>
      <c r="Q393" s="64" t="s">
        <v>1186</v>
      </c>
      <c r="R393" s="25">
        <v>200001156451</v>
      </c>
      <c r="S393" s="66">
        <v>46300</v>
      </c>
      <c r="T393" s="66" t="str">
        <f t="shared" si="20"/>
        <v>DONE</v>
      </c>
      <c r="U393" s="205"/>
      <c r="V393" s="71">
        <v>9200116522</v>
      </c>
      <c r="W393" s="25">
        <v>52109</v>
      </c>
      <c r="X393" s="69">
        <v>46308</v>
      </c>
      <c r="Y393" s="69" t="str">
        <f t="shared" si="21"/>
        <v>DONE</v>
      </c>
      <c r="Z393" s="69"/>
      <c r="AA393" s="169"/>
      <c r="AB393" s="25"/>
      <c r="AC393" s="71"/>
      <c r="AD393" s="222"/>
      <c r="AE393" s="222"/>
      <c r="AF393" s="69"/>
      <c r="AG393" s="175"/>
      <c r="AH393" s="170"/>
      <c r="AI393" s="77"/>
      <c r="AJ393" s="80"/>
      <c r="AK393" s="80"/>
      <c r="AL393" s="82"/>
      <c r="AM393" s="82"/>
      <c r="AN393" s="82"/>
      <c r="AO393" s="82"/>
      <c r="AP393" s="82"/>
      <c r="AQ393" s="82"/>
      <c r="AR393" s="137"/>
      <c r="AS393" s="83"/>
      <c r="AT393" s="85"/>
      <c r="AU393" s="84"/>
      <c r="AV393" s="85"/>
      <c r="AW393" s="86"/>
      <c r="AX393" s="85"/>
      <c r="AY393" s="86"/>
      <c r="AZ393" s="171"/>
      <c r="BA393" s="85"/>
      <c r="BB393" s="85"/>
      <c r="BC393" s="90"/>
      <c r="BD393" s="90"/>
      <c r="BE393" s="85"/>
      <c r="BF393" s="22"/>
      <c r="BG393" s="22"/>
      <c r="BH393" s="10"/>
      <c r="BI393" s="10"/>
      <c r="BJ393" s="10"/>
      <c r="BK393" s="10"/>
      <c r="BL393" s="10"/>
      <c r="BM393" s="10"/>
      <c r="BN393" s="12"/>
      <c r="BO393" s="12"/>
    </row>
    <row r="394" spans="1:67" ht="13.5" customHeight="1" x14ac:dyDescent="0.35">
      <c r="A394" s="25">
        <f t="shared" si="18"/>
        <v>392</v>
      </c>
      <c r="B394" s="144">
        <v>46292</v>
      </c>
      <c r="C394" s="54" t="s">
        <v>3944</v>
      </c>
      <c r="D394" s="58" t="s">
        <v>473</v>
      </c>
      <c r="E394" s="54" t="s">
        <v>474</v>
      </c>
      <c r="F394" s="54">
        <v>1</v>
      </c>
      <c r="G394" s="54" t="s">
        <v>65</v>
      </c>
      <c r="H394" s="54" t="str">
        <f t="shared" si="19"/>
        <v>DONE</v>
      </c>
      <c r="I394" s="54" t="s">
        <v>3691</v>
      </c>
      <c r="J394" s="62" t="s">
        <v>73</v>
      </c>
      <c r="K394" s="62" t="s">
        <v>73</v>
      </c>
      <c r="L394" s="60">
        <v>491.1</v>
      </c>
      <c r="M394" s="71"/>
      <c r="N394" s="54" t="s">
        <v>3945</v>
      </c>
      <c r="O394" s="22"/>
      <c r="P394" s="64" t="s">
        <v>1252</v>
      </c>
      <c r="Q394" s="64" t="s">
        <v>1186</v>
      </c>
      <c r="R394" s="25">
        <v>200001156451</v>
      </c>
      <c r="S394" s="66">
        <v>46300</v>
      </c>
      <c r="T394" s="66" t="str">
        <f t="shared" si="20"/>
        <v>DONE</v>
      </c>
      <c r="U394" s="205"/>
      <c r="V394" s="71">
        <v>9200116522</v>
      </c>
      <c r="W394" s="25">
        <v>52109</v>
      </c>
      <c r="X394" s="69">
        <v>46308</v>
      </c>
      <c r="Y394" s="69" t="str">
        <f t="shared" si="21"/>
        <v>DONE</v>
      </c>
      <c r="Z394" s="69"/>
      <c r="AA394" s="169"/>
      <c r="AB394" s="25"/>
      <c r="AC394" s="71"/>
      <c r="AD394" s="222"/>
      <c r="AE394" s="222"/>
      <c r="AF394" s="69"/>
      <c r="AG394" s="169"/>
      <c r="AH394" s="170"/>
      <c r="AI394" s="77"/>
      <c r="AJ394" s="80"/>
      <c r="AK394" s="80"/>
      <c r="AL394" s="82"/>
      <c r="AM394" s="82"/>
      <c r="AN394" s="82"/>
      <c r="AO394" s="82"/>
      <c r="AP394" s="82"/>
      <c r="AQ394" s="82"/>
      <c r="AR394" s="137"/>
      <c r="AS394" s="83"/>
      <c r="AT394" s="85"/>
      <c r="AU394" s="84"/>
      <c r="AV394" s="85"/>
      <c r="AW394" s="86"/>
      <c r="AX394" s="85"/>
      <c r="AY394" s="86"/>
      <c r="AZ394" s="171"/>
      <c r="BA394" s="85"/>
      <c r="BB394" s="85"/>
      <c r="BC394" s="90"/>
      <c r="BD394" s="90"/>
      <c r="BE394" s="85"/>
      <c r="BF394" s="22"/>
      <c r="BG394" s="22"/>
      <c r="BH394" s="10"/>
      <c r="BI394" s="10"/>
      <c r="BJ394" s="10"/>
      <c r="BK394" s="10"/>
      <c r="BL394" s="10"/>
      <c r="BM394" s="10"/>
      <c r="BN394" s="12"/>
      <c r="BO394" s="12"/>
    </row>
    <row r="395" spans="1:67" ht="13.5" customHeight="1" x14ac:dyDescent="0.35">
      <c r="A395" s="25">
        <f t="shared" si="18"/>
        <v>393</v>
      </c>
      <c r="B395" s="144">
        <v>46292</v>
      </c>
      <c r="C395" s="54" t="s">
        <v>3944</v>
      </c>
      <c r="D395" s="58" t="s">
        <v>322</v>
      </c>
      <c r="E395" s="54" t="s">
        <v>323</v>
      </c>
      <c r="F395" s="54">
        <v>1</v>
      </c>
      <c r="G395" s="54" t="s">
        <v>65</v>
      </c>
      <c r="H395" s="54" t="str">
        <f t="shared" si="19"/>
        <v>DONE</v>
      </c>
      <c r="I395" s="54" t="s">
        <v>3691</v>
      </c>
      <c r="J395" s="62" t="s">
        <v>73</v>
      </c>
      <c r="K395" s="62" t="s">
        <v>73</v>
      </c>
      <c r="L395" s="60">
        <v>491.1</v>
      </c>
      <c r="M395" s="71"/>
      <c r="N395" s="54" t="s">
        <v>3945</v>
      </c>
      <c r="O395" s="22"/>
      <c r="P395" s="64" t="s">
        <v>1252</v>
      </c>
      <c r="Q395" s="64" t="s">
        <v>1186</v>
      </c>
      <c r="R395" s="25">
        <v>200001156451</v>
      </c>
      <c r="S395" s="66">
        <v>46300</v>
      </c>
      <c r="T395" s="66" t="str">
        <f t="shared" si="20"/>
        <v>DONE</v>
      </c>
      <c r="U395" s="205"/>
      <c r="V395" s="71">
        <v>9200116522</v>
      </c>
      <c r="W395" s="25">
        <v>52109</v>
      </c>
      <c r="X395" s="69">
        <v>46308</v>
      </c>
      <c r="Y395" s="69" t="str">
        <f t="shared" si="21"/>
        <v>DONE</v>
      </c>
      <c r="Z395" s="69"/>
      <c r="AA395" s="169"/>
      <c r="AB395" s="25"/>
      <c r="AC395" s="71"/>
      <c r="AD395" s="222"/>
      <c r="AE395" s="222"/>
      <c r="AF395" s="69"/>
      <c r="AG395" s="169"/>
      <c r="AH395" s="170"/>
      <c r="AI395" s="77"/>
      <c r="AJ395" s="80"/>
      <c r="AK395" s="80"/>
      <c r="AL395" s="82"/>
      <c r="AM395" s="82"/>
      <c r="AN395" s="82"/>
      <c r="AO395" s="82"/>
      <c r="AP395" s="82"/>
      <c r="AQ395" s="82"/>
      <c r="AR395" s="137"/>
      <c r="AS395" s="83"/>
      <c r="AT395" s="85"/>
      <c r="AU395" s="84"/>
      <c r="AV395" s="85"/>
      <c r="AW395" s="86"/>
      <c r="AX395" s="85"/>
      <c r="AY395" s="86"/>
      <c r="AZ395" s="171"/>
      <c r="BA395" s="85"/>
      <c r="BB395" s="85"/>
      <c r="BC395" s="90"/>
      <c r="BD395" s="90"/>
      <c r="BE395" s="85"/>
      <c r="BF395" s="22"/>
      <c r="BG395" s="22"/>
      <c r="BH395" s="10"/>
      <c r="BI395" s="10"/>
      <c r="BJ395" s="10"/>
      <c r="BK395" s="10"/>
      <c r="BL395" s="10"/>
      <c r="BM395" s="10"/>
      <c r="BN395" s="12"/>
      <c r="BO395" s="12"/>
    </row>
    <row r="396" spans="1:67" ht="13.5" customHeight="1" x14ac:dyDescent="0.35">
      <c r="A396" s="25">
        <f t="shared" si="18"/>
        <v>394</v>
      </c>
      <c r="B396" s="144">
        <v>46292</v>
      </c>
      <c r="C396" s="54" t="s">
        <v>3948</v>
      </c>
      <c r="D396" s="58" t="s">
        <v>153</v>
      </c>
      <c r="E396" s="54" t="s">
        <v>829</v>
      </c>
      <c r="F396" s="54">
        <v>1</v>
      </c>
      <c r="G396" s="54" t="s">
        <v>65</v>
      </c>
      <c r="H396" s="54" t="str">
        <f t="shared" si="19"/>
        <v>DONE</v>
      </c>
      <c r="I396" s="54" t="s">
        <v>1510</v>
      </c>
      <c r="J396" s="58" t="s">
        <v>325</v>
      </c>
      <c r="K396" s="58" t="s">
        <v>167</v>
      </c>
      <c r="L396" s="60">
        <v>7982</v>
      </c>
      <c r="M396" s="71"/>
      <c r="N396" s="54" t="s">
        <v>84</v>
      </c>
      <c r="O396" s="22"/>
      <c r="P396" s="64" t="s">
        <v>550</v>
      </c>
      <c r="Q396" s="64" t="s">
        <v>338</v>
      </c>
      <c r="R396" s="25">
        <v>200001156350</v>
      </c>
      <c r="S396" s="66">
        <v>46300</v>
      </c>
      <c r="T396" s="66" t="str">
        <f t="shared" si="20"/>
        <v>DONE</v>
      </c>
      <c r="U396" s="205"/>
      <c r="V396" s="71">
        <v>9200116509</v>
      </c>
      <c r="W396" s="25">
        <v>52087</v>
      </c>
      <c r="X396" s="69">
        <v>46308</v>
      </c>
      <c r="Y396" s="69" t="str">
        <f t="shared" si="21"/>
        <v>DONE</v>
      </c>
      <c r="Z396" s="69"/>
      <c r="AA396" s="169"/>
      <c r="AB396" s="25"/>
      <c r="AC396" s="71"/>
      <c r="AD396" s="222"/>
      <c r="AE396" s="222"/>
      <c r="AF396" s="69"/>
      <c r="AG396" s="169"/>
      <c r="AH396" s="170"/>
      <c r="AI396" s="77"/>
      <c r="AJ396" s="80"/>
      <c r="AK396" s="80"/>
      <c r="AL396" s="82"/>
      <c r="AM396" s="82"/>
      <c r="AN396" s="82"/>
      <c r="AO396" s="82"/>
      <c r="AP396" s="82"/>
      <c r="AQ396" s="82"/>
      <c r="AR396" s="137"/>
      <c r="AS396" s="83"/>
      <c r="AT396" s="85"/>
      <c r="AU396" s="84"/>
      <c r="AV396" s="85"/>
      <c r="AW396" s="86"/>
      <c r="AX396" s="85"/>
      <c r="AY396" s="86"/>
      <c r="AZ396" s="171"/>
      <c r="BA396" s="85"/>
      <c r="BB396" s="85"/>
      <c r="BC396" s="90"/>
      <c r="BD396" s="90"/>
      <c r="BE396" s="85"/>
      <c r="BF396" s="22"/>
      <c r="BG396" s="22"/>
      <c r="BH396" s="10"/>
      <c r="BI396" s="10"/>
      <c r="BJ396" s="10"/>
      <c r="BK396" s="10"/>
      <c r="BL396" s="10"/>
      <c r="BM396" s="10"/>
      <c r="BN396" s="12"/>
      <c r="BO396" s="12"/>
    </row>
    <row r="397" spans="1:67" ht="13.5" customHeight="1" x14ac:dyDescent="0.35">
      <c r="A397" s="25">
        <f t="shared" si="18"/>
        <v>395</v>
      </c>
      <c r="B397" s="144">
        <v>46292</v>
      </c>
      <c r="C397" s="54" t="s">
        <v>3948</v>
      </c>
      <c r="D397" s="58" t="s">
        <v>971</v>
      </c>
      <c r="E397" s="54" t="s">
        <v>972</v>
      </c>
      <c r="F397" s="54">
        <v>1</v>
      </c>
      <c r="G397" s="54" t="s">
        <v>65</v>
      </c>
      <c r="H397" s="54" t="str">
        <f t="shared" si="19"/>
        <v>DONE</v>
      </c>
      <c r="I397" s="54" t="s">
        <v>1510</v>
      </c>
      <c r="J397" s="58" t="s">
        <v>325</v>
      </c>
      <c r="K397" s="58" t="s">
        <v>167</v>
      </c>
      <c r="L397" s="60">
        <v>7982</v>
      </c>
      <c r="M397" s="71"/>
      <c r="N397" s="54" t="s">
        <v>84</v>
      </c>
      <c r="O397" s="22"/>
      <c r="P397" s="64" t="s">
        <v>550</v>
      </c>
      <c r="Q397" s="64" t="s">
        <v>338</v>
      </c>
      <c r="R397" s="25">
        <v>200001156350</v>
      </c>
      <c r="S397" s="66">
        <v>46300</v>
      </c>
      <c r="T397" s="66" t="str">
        <f t="shared" si="20"/>
        <v>DONE</v>
      </c>
      <c r="U397" s="205"/>
      <c r="V397" s="71">
        <v>9200116509</v>
      </c>
      <c r="W397" s="25">
        <v>52087</v>
      </c>
      <c r="X397" s="69">
        <v>46308</v>
      </c>
      <c r="Y397" s="69" t="str">
        <f t="shared" si="21"/>
        <v>DONE</v>
      </c>
      <c r="Z397" s="69"/>
      <c r="AA397" s="169"/>
      <c r="AB397" s="25"/>
      <c r="AC397" s="71"/>
      <c r="AD397" s="222"/>
      <c r="AE397" s="222"/>
      <c r="AF397" s="69"/>
      <c r="AG397" s="169"/>
      <c r="AH397" s="170"/>
      <c r="AI397" s="77"/>
      <c r="AJ397" s="80"/>
      <c r="AK397" s="80"/>
      <c r="AL397" s="82"/>
      <c r="AM397" s="82"/>
      <c r="AN397" s="82"/>
      <c r="AO397" s="82"/>
      <c r="AP397" s="82"/>
      <c r="AQ397" s="82"/>
      <c r="AR397" s="137"/>
      <c r="AS397" s="83"/>
      <c r="AT397" s="85"/>
      <c r="AU397" s="84"/>
      <c r="AV397" s="85"/>
      <c r="AW397" s="86"/>
      <c r="AX397" s="85"/>
      <c r="AY397" s="86"/>
      <c r="AZ397" s="171"/>
      <c r="BA397" s="85"/>
      <c r="BB397" s="85"/>
      <c r="BC397" s="90"/>
      <c r="BD397" s="90"/>
      <c r="BE397" s="85"/>
      <c r="BF397" s="22"/>
      <c r="BG397" s="22"/>
      <c r="BH397" s="10"/>
      <c r="BI397" s="10"/>
      <c r="BJ397" s="10"/>
      <c r="BK397" s="10"/>
      <c r="BL397" s="10"/>
      <c r="BM397" s="10"/>
      <c r="BN397" s="12"/>
      <c r="BO397" s="12"/>
    </row>
    <row r="398" spans="1:67" ht="13.5" customHeight="1" x14ac:dyDescent="0.35">
      <c r="A398" s="25">
        <f t="shared" si="18"/>
        <v>396</v>
      </c>
      <c r="B398" s="144">
        <v>46292</v>
      </c>
      <c r="C398" s="54" t="s">
        <v>3948</v>
      </c>
      <c r="D398" s="58" t="s">
        <v>115</v>
      </c>
      <c r="E398" s="54" t="s">
        <v>116</v>
      </c>
      <c r="F398" s="54">
        <v>1</v>
      </c>
      <c r="G398" s="54" t="s">
        <v>65</v>
      </c>
      <c r="H398" s="54" t="str">
        <f t="shared" si="19"/>
        <v>DONE</v>
      </c>
      <c r="I398" s="54" t="s">
        <v>1510</v>
      </c>
      <c r="J398" s="58" t="s">
        <v>325</v>
      </c>
      <c r="K398" s="58" t="s">
        <v>167</v>
      </c>
      <c r="L398" s="60">
        <v>7982</v>
      </c>
      <c r="M398" s="71"/>
      <c r="N398" s="54" t="s">
        <v>84</v>
      </c>
      <c r="O398" s="22"/>
      <c r="P398" s="64" t="s">
        <v>550</v>
      </c>
      <c r="Q398" s="64" t="s">
        <v>338</v>
      </c>
      <c r="R398" s="25">
        <v>200001156350</v>
      </c>
      <c r="S398" s="66">
        <v>46300</v>
      </c>
      <c r="T398" s="66" t="str">
        <f t="shared" si="20"/>
        <v>DONE</v>
      </c>
      <c r="U398" s="205"/>
      <c r="V398" s="71">
        <v>9200116509</v>
      </c>
      <c r="W398" s="25">
        <v>52087</v>
      </c>
      <c r="X398" s="69">
        <v>46308</v>
      </c>
      <c r="Y398" s="69" t="str">
        <f t="shared" si="21"/>
        <v>DONE</v>
      </c>
      <c r="Z398" s="69"/>
      <c r="AA398" s="169"/>
      <c r="AB398" s="25"/>
      <c r="AC398" s="71"/>
      <c r="AD398" s="222"/>
      <c r="AE398" s="222"/>
      <c r="AF398" s="69"/>
      <c r="AG398" s="169"/>
      <c r="AH398" s="170"/>
      <c r="AI398" s="77"/>
      <c r="AJ398" s="80"/>
      <c r="AK398" s="80"/>
      <c r="AL398" s="82"/>
      <c r="AM398" s="82"/>
      <c r="AN398" s="82"/>
      <c r="AO398" s="82"/>
      <c r="AP398" s="82"/>
      <c r="AQ398" s="82"/>
      <c r="AR398" s="137"/>
      <c r="AS398" s="83"/>
      <c r="AT398" s="85"/>
      <c r="AU398" s="84"/>
      <c r="AV398" s="85"/>
      <c r="AW398" s="86"/>
      <c r="AX398" s="85"/>
      <c r="AY398" s="86"/>
      <c r="AZ398" s="171"/>
      <c r="BA398" s="85"/>
      <c r="BB398" s="85"/>
      <c r="BC398" s="90"/>
      <c r="BD398" s="90"/>
      <c r="BE398" s="85"/>
      <c r="BF398" s="22"/>
      <c r="BG398" s="22"/>
      <c r="BH398" s="10"/>
      <c r="BI398" s="10"/>
      <c r="BJ398" s="10"/>
      <c r="BK398" s="10"/>
      <c r="BL398" s="10"/>
      <c r="BM398" s="10"/>
      <c r="BN398" s="12"/>
      <c r="BO398" s="12"/>
    </row>
    <row r="399" spans="1:67" ht="13.5" customHeight="1" x14ac:dyDescent="0.35">
      <c r="A399" s="25">
        <f t="shared" si="18"/>
        <v>397</v>
      </c>
      <c r="B399" s="144">
        <v>46292</v>
      </c>
      <c r="C399" s="54" t="s">
        <v>3948</v>
      </c>
      <c r="D399" s="54" t="s">
        <v>174</v>
      </c>
      <c r="E399" s="54" t="s">
        <v>175</v>
      </c>
      <c r="F399" s="54">
        <v>2</v>
      </c>
      <c r="G399" s="54" t="s">
        <v>65</v>
      </c>
      <c r="H399" s="54" t="str">
        <f t="shared" si="19"/>
        <v>DONE</v>
      </c>
      <c r="I399" s="54" t="s">
        <v>1510</v>
      </c>
      <c r="J399" s="58" t="s">
        <v>325</v>
      </c>
      <c r="K399" s="58" t="s">
        <v>167</v>
      </c>
      <c r="L399" s="60">
        <v>7982</v>
      </c>
      <c r="M399" s="71"/>
      <c r="N399" s="54" t="s">
        <v>84</v>
      </c>
      <c r="O399" s="22"/>
      <c r="P399" s="64" t="s">
        <v>550</v>
      </c>
      <c r="Q399" s="64" t="s">
        <v>338</v>
      </c>
      <c r="R399" s="25">
        <v>200001156350</v>
      </c>
      <c r="S399" s="66">
        <v>46300</v>
      </c>
      <c r="T399" s="66" t="str">
        <f t="shared" si="20"/>
        <v>DONE</v>
      </c>
      <c r="U399" s="205"/>
      <c r="V399" s="71">
        <v>9200116509</v>
      </c>
      <c r="W399" s="25">
        <v>52087</v>
      </c>
      <c r="X399" s="69">
        <v>46308</v>
      </c>
      <c r="Y399" s="69" t="str">
        <f t="shared" si="21"/>
        <v>DONE</v>
      </c>
      <c r="Z399" s="69"/>
      <c r="AA399" s="169"/>
      <c r="AB399" s="25"/>
      <c r="AC399" s="71"/>
      <c r="AD399" s="222"/>
      <c r="AE399" s="222"/>
      <c r="AF399" s="69"/>
      <c r="AG399" s="169"/>
      <c r="AH399" s="170"/>
      <c r="AI399" s="77"/>
      <c r="AJ399" s="80"/>
      <c r="AK399" s="80"/>
      <c r="AL399" s="82"/>
      <c r="AM399" s="82"/>
      <c r="AN399" s="82"/>
      <c r="AO399" s="82"/>
      <c r="AP399" s="82"/>
      <c r="AQ399" s="82"/>
      <c r="AR399" s="137"/>
      <c r="AS399" s="83"/>
      <c r="AT399" s="85"/>
      <c r="AU399" s="84"/>
      <c r="AV399" s="85"/>
      <c r="AW399" s="86"/>
      <c r="AX399" s="85"/>
      <c r="AY399" s="86"/>
      <c r="AZ399" s="171"/>
      <c r="BA399" s="85"/>
      <c r="BB399" s="85"/>
      <c r="BC399" s="90"/>
      <c r="BD399" s="90"/>
      <c r="BE399" s="85"/>
      <c r="BF399" s="22"/>
      <c r="BG399" s="22"/>
      <c r="BH399" s="10"/>
      <c r="BI399" s="10"/>
      <c r="BJ399" s="10"/>
      <c r="BK399" s="10"/>
      <c r="BL399" s="10"/>
      <c r="BM399" s="10"/>
      <c r="BN399" s="12"/>
      <c r="BO399" s="12"/>
    </row>
    <row r="400" spans="1:67" ht="13.5" customHeight="1" x14ac:dyDescent="0.35">
      <c r="A400" s="25">
        <f t="shared" si="18"/>
        <v>398</v>
      </c>
      <c r="B400" s="144">
        <v>46292</v>
      </c>
      <c r="C400" s="54" t="s">
        <v>3948</v>
      </c>
      <c r="D400" s="54" t="s">
        <v>491</v>
      </c>
      <c r="E400" s="54" t="s">
        <v>492</v>
      </c>
      <c r="F400" s="54">
        <v>2</v>
      </c>
      <c r="G400" s="54" t="s">
        <v>65</v>
      </c>
      <c r="H400" s="54" t="str">
        <f t="shared" si="19"/>
        <v>DONE</v>
      </c>
      <c r="I400" s="54" t="s">
        <v>1510</v>
      </c>
      <c r="J400" s="58" t="s">
        <v>325</v>
      </c>
      <c r="K400" s="58" t="s">
        <v>167</v>
      </c>
      <c r="L400" s="60">
        <v>7982</v>
      </c>
      <c r="M400" s="71"/>
      <c r="N400" s="54" t="s">
        <v>84</v>
      </c>
      <c r="O400" s="22"/>
      <c r="P400" s="64" t="s">
        <v>550</v>
      </c>
      <c r="Q400" s="64" t="s">
        <v>338</v>
      </c>
      <c r="R400" s="25">
        <v>200001156350</v>
      </c>
      <c r="S400" s="66">
        <v>46300</v>
      </c>
      <c r="T400" s="66" t="str">
        <f t="shared" si="20"/>
        <v>DONE</v>
      </c>
      <c r="U400" s="205"/>
      <c r="V400" s="71">
        <v>9200116509</v>
      </c>
      <c r="W400" s="25">
        <v>52087</v>
      </c>
      <c r="X400" s="69">
        <v>46308</v>
      </c>
      <c r="Y400" s="69" t="str">
        <f t="shared" si="21"/>
        <v>DONE</v>
      </c>
      <c r="Z400" s="69"/>
      <c r="AA400" s="169"/>
      <c r="AB400" s="25"/>
      <c r="AC400" s="71"/>
      <c r="AD400" s="222"/>
      <c r="AE400" s="222"/>
      <c r="AF400" s="69"/>
      <c r="AG400" s="169"/>
      <c r="AH400" s="170"/>
      <c r="AI400" s="77"/>
      <c r="AJ400" s="80"/>
      <c r="AK400" s="80"/>
      <c r="AL400" s="82"/>
      <c r="AM400" s="82"/>
      <c r="AN400" s="82"/>
      <c r="AO400" s="82"/>
      <c r="AP400" s="82"/>
      <c r="AQ400" s="82"/>
      <c r="AR400" s="137"/>
      <c r="AS400" s="83"/>
      <c r="AT400" s="85"/>
      <c r="AU400" s="84"/>
      <c r="AV400" s="85"/>
      <c r="AW400" s="86"/>
      <c r="AX400" s="85"/>
      <c r="AY400" s="86"/>
      <c r="AZ400" s="171"/>
      <c r="BA400" s="85"/>
      <c r="BB400" s="85"/>
      <c r="BC400" s="90"/>
      <c r="BD400" s="90"/>
      <c r="BE400" s="85"/>
      <c r="BF400" s="22"/>
      <c r="BG400" s="22"/>
      <c r="BH400" s="10"/>
      <c r="BI400" s="10"/>
      <c r="BJ400" s="10"/>
      <c r="BK400" s="10"/>
      <c r="BL400" s="10"/>
      <c r="BM400" s="10"/>
      <c r="BN400" s="12"/>
      <c r="BO400" s="12"/>
    </row>
    <row r="401" spans="1:67" ht="13.5" customHeight="1" x14ac:dyDescent="0.35">
      <c r="A401" s="25">
        <f t="shared" si="18"/>
        <v>399</v>
      </c>
      <c r="B401" s="144">
        <v>46293</v>
      </c>
      <c r="C401" s="54" t="s">
        <v>3949</v>
      </c>
      <c r="D401" s="54" t="s">
        <v>1004</v>
      </c>
      <c r="E401" s="54" t="s">
        <v>1005</v>
      </c>
      <c r="F401" s="54">
        <v>4</v>
      </c>
      <c r="G401" s="54" t="s">
        <v>65</v>
      </c>
      <c r="H401" s="54" t="str">
        <f t="shared" si="19"/>
        <v>DONE</v>
      </c>
      <c r="I401" s="54" t="s">
        <v>1006</v>
      </c>
      <c r="J401" s="58" t="s">
        <v>1007</v>
      </c>
      <c r="K401" s="58" t="s">
        <v>1008</v>
      </c>
      <c r="L401" s="60"/>
      <c r="M401" s="71"/>
      <c r="N401" s="54" t="s">
        <v>161</v>
      </c>
      <c r="O401" s="22"/>
      <c r="P401" s="64" t="s">
        <v>2696</v>
      </c>
      <c r="Q401" s="64" t="s">
        <v>89</v>
      </c>
      <c r="R401" s="25">
        <v>200001156471</v>
      </c>
      <c r="S401" s="66">
        <v>46300</v>
      </c>
      <c r="T401" s="66" t="str">
        <f t="shared" si="20"/>
        <v>DONE</v>
      </c>
      <c r="U401" s="205"/>
      <c r="V401" s="71">
        <v>9200116517</v>
      </c>
      <c r="W401" s="25">
        <v>52101</v>
      </c>
      <c r="X401" s="69">
        <v>46308</v>
      </c>
      <c r="Y401" s="69" t="str">
        <f t="shared" si="21"/>
        <v>DONE</v>
      </c>
      <c r="Z401" s="69"/>
      <c r="AA401" s="169"/>
      <c r="AB401" s="25"/>
      <c r="AC401" s="71"/>
      <c r="AD401" s="222"/>
      <c r="AE401" s="222"/>
      <c r="AF401" s="69"/>
      <c r="AG401" s="169"/>
      <c r="AH401" s="170"/>
      <c r="AI401" s="77"/>
      <c r="AJ401" s="80"/>
      <c r="AK401" s="80"/>
      <c r="AL401" s="82"/>
      <c r="AM401" s="82"/>
      <c r="AN401" s="82"/>
      <c r="AO401" s="82"/>
      <c r="AP401" s="82"/>
      <c r="AQ401" s="82"/>
      <c r="AR401" s="137"/>
      <c r="AS401" s="83"/>
      <c r="AT401" s="85"/>
      <c r="AU401" s="84"/>
      <c r="AV401" s="85"/>
      <c r="AW401" s="86"/>
      <c r="AX401" s="85"/>
      <c r="AY401" s="86"/>
      <c r="AZ401" s="171"/>
      <c r="BA401" s="85"/>
      <c r="BB401" s="85"/>
      <c r="BC401" s="90"/>
      <c r="BD401" s="90"/>
      <c r="BE401" s="85"/>
      <c r="BF401" s="22"/>
      <c r="BG401" s="22"/>
      <c r="BH401" s="10"/>
      <c r="BI401" s="10"/>
      <c r="BJ401" s="10"/>
      <c r="BK401" s="10"/>
      <c r="BL401" s="10"/>
      <c r="BM401" s="10"/>
      <c r="BN401" s="12"/>
      <c r="BO401" s="12"/>
    </row>
    <row r="402" spans="1:67" ht="13.5" customHeight="1" x14ac:dyDescent="0.35">
      <c r="A402" s="25">
        <f t="shared" si="18"/>
        <v>400</v>
      </c>
      <c r="B402" s="144">
        <v>46294</v>
      </c>
      <c r="C402" s="54" t="s">
        <v>3950</v>
      </c>
      <c r="D402" s="54" t="s">
        <v>68</v>
      </c>
      <c r="E402" s="54" t="s">
        <v>70</v>
      </c>
      <c r="F402" s="54">
        <v>1</v>
      </c>
      <c r="G402" s="54" t="s">
        <v>65</v>
      </c>
      <c r="H402" s="54" t="str">
        <f t="shared" si="19"/>
        <v>DONE</v>
      </c>
      <c r="I402" s="54" t="s">
        <v>3887</v>
      </c>
      <c r="J402" s="62" t="s">
        <v>73</v>
      </c>
      <c r="K402" s="62" t="s">
        <v>73</v>
      </c>
      <c r="L402" s="60"/>
      <c r="M402" s="71"/>
      <c r="N402" s="54" t="s">
        <v>161</v>
      </c>
      <c r="O402" s="22"/>
      <c r="P402" s="64" t="s">
        <v>2696</v>
      </c>
      <c r="Q402" s="64" t="s">
        <v>853</v>
      </c>
      <c r="R402" s="25">
        <v>200001156474</v>
      </c>
      <c r="S402" s="66">
        <v>46300</v>
      </c>
      <c r="T402" s="66" t="str">
        <f t="shared" si="20"/>
        <v>DONE</v>
      </c>
      <c r="U402" s="205"/>
      <c r="V402" s="71">
        <v>9200116519</v>
      </c>
      <c r="W402" s="25">
        <v>52103</v>
      </c>
      <c r="X402" s="69">
        <v>46308</v>
      </c>
      <c r="Y402" s="69" t="str">
        <f t="shared" si="21"/>
        <v>DONE</v>
      </c>
      <c r="Z402" s="69"/>
      <c r="AA402" s="169"/>
      <c r="AB402" s="25"/>
      <c r="AC402" s="71"/>
      <c r="AD402" s="222"/>
      <c r="AE402" s="222"/>
      <c r="AF402" s="69"/>
      <c r="AG402" s="169"/>
      <c r="AH402" s="170"/>
      <c r="AI402" s="77"/>
      <c r="AJ402" s="80"/>
      <c r="AK402" s="80"/>
      <c r="AL402" s="82"/>
      <c r="AM402" s="82"/>
      <c r="AN402" s="82"/>
      <c r="AO402" s="82"/>
      <c r="AP402" s="82"/>
      <c r="AQ402" s="82"/>
      <c r="AR402" s="137"/>
      <c r="AS402" s="83"/>
      <c r="AT402" s="85"/>
      <c r="AU402" s="84"/>
      <c r="AV402" s="85"/>
      <c r="AW402" s="86"/>
      <c r="AX402" s="85"/>
      <c r="AY402" s="86"/>
      <c r="AZ402" s="171"/>
      <c r="BA402" s="85"/>
      <c r="BB402" s="85"/>
      <c r="BC402" s="90"/>
      <c r="BD402" s="90"/>
      <c r="BE402" s="85"/>
      <c r="BF402" s="22"/>
      <c r="BG402" s="22"/>
      <c r="BH402" s="10"/>
      <c r="BI402" s="10"/>
      <c r="BJ402" s="10"/>
      <c r="BK402" s="10"/>
      <c r="BL402" s="10"/>
      <c r="BM402" s="10"/>
      <c r="BN402" s="12"/>
      <c r="BO402" s="12"/>
    </row>
    <row r="403" spans="1:67" ht="13.5" customHeight="1" x14ac:dyDescent="0.35">
      <c r="A403" s="25">
        <f t="shared" si="18"/>
        <v>401</v>
      </c>
      <c r="B403" s="144">
        <v>46294</v>
      </c>
      <c r="C403" s="54" t="s">
        <v>3951</v>
      </c>
      <c r="D403" s="54" t="s">
        <v>1656</v>
      </c>
      <c r="E403" s="54" t="s">
        <v>1657</v>
      </c>
      <c r="F403" s="54">
        <v>2</v>
      </c>
      <c r="G403" s="54" t="s">
        <v>65</v>
      </c>
      <c r="H403" s="54" t="str">
        <f t="shared" si="19"/>
        <v>DONE</v>
      </c>
      <c r="I403" s="54" t="s">
        <v>377</v>
      </c>
      <c r="J403" s="58" t="s">
        <v>146</v>
      </c>
      <c r="K403" s="58" t="s">
        <v>79</v>
      </c>
      <c r="L403" s="54"/>
      <c r="M403" s="71"/>
      <c r="N403" s="54" t="s">
        <v>161</v>
      </c>
      <c r="O403" s="22"/>
      <c r="P403" s="64" t="s">
        <v>2696</v>
      </c>
      <c r="Q403" s="64" t="s">
        <v>1327</v>
      </c>
      <c r="R403" s="25">
        <v>200001156454</v>
      </c>
      <c r="S403" s="66">
        <v>46300</v>
      </c>
      <c r="T403" s="66" t="str">
        <f t="shared" si="20"/>
        <v>DONE</v>
      </c>
      <c r="U403" s="205"/>
      <c r="V403" s="71">
        <v>9200116529</v>
      </c>
      <c r="W403" s="25">
        <v>52120</v>
      </c>
      <c r="X403" s="69">
        <v>46308</v>
      </c>
      <c r="Y403" s="69" t="str">
        <f t="shared" si="21"/>
        <v>DONE</v>
      </c>
      <c r="Z403" s="69"/>
      <c r="AA403" s="169"/>
      <c r="AB403" s="25"/>
      <c r="AC403" s="71"/>
      <c r="AD403" s="222"/>
      <c r="AE403" s="222"/>
      <c r="AF403" s="69"/>
      <c r="AG403" s="169"/>
      <c r="AH403" s="170"/>
      <c r="AI403" s="77"/>
      <c r="AJ403" s="80"/>
      <c r="AK403" s="80"/>
      <c r="AL403" s="82"/>
      <c r="AM403" s="82"/>
      <c r="AN403" s="82"/>
      <c r="AO403" s="82"/>
      <c r="AP403" s="82"/>
      <c r="AQ403" s="82"/>
      <c r="AR403" s="137"/>
      <c r="AS403" s="83"/>
      <c r="AT403" s="85"/>
      <c r="AU403" s="84"/>
      <c r="AV403" s="85"/>
      <c r="AW403" s="86"/>
      <c r="AX403" s="85"/>
      <c r="AY403" s="86"/>
      <c r="AZ403" s="171"/>
      <c r="BA403" s="85"/>
      <c r="BB403" s="85"/>
      <c r="BC403" s="90"/>
      <c r="BD403" s="90"/>
      <c r="BE403" s="85"/>
      <c r="BF403" s="22"/>
      <c r="BG403" s="22"/>
      <c r="BH403" s="10"/>
      <c r="BI403" s="10"/>
      <c r="BJ403" s="10"/>
      <c r="BK403" s="10"/>
      <c r="BL403" s="10"/>
      <c r="BM403" s="10"/>
      <c r="BN403" s="12"/>
      <c r="BO403" s="12"/>
    </row>
    <row r="404" spans="1:67" ht="13.5" customHeight="1" x14ac:dyDescent="0.35">
      <c r="A404" s="25">
        <f t="shared" si="18"/>
        <v>402</v>
      </c>
      <c r="B404" s="144">
        <v>46294</v>
      </c>
      <c r="C404" s="54" t="s">
        <v>3952</v>
      </c>
      <c r="D404" s="54" t="s">
        <v>68</v>
      </c>
      <c r="E404" s="54" t="s">
        <v>70</v>
      </c>
      <c r="F404" s="54">
        <v>2</v>
      </c>
      <c r="G404" s="54" t="s">
        <v>65</v>
      </c>
      <c r="H404" s="54" t="str">
        <f t="shared" si="19"/>
        <v>DONE</v>
      </c>
      <c r="I404" s="54" t="s">
        <v>2025</v>
      </c>
      <c r="J404" s="62" t="s">
        <v>73</v>
      </c>
      <c r="K404" s="62" t="s">
        <v>73</v>
      </c>
      <c r="L404" s="54"/>
      <c r="M404" s="71"/>
      <c r="N404" s="54" t="s">
        <v>161</v>
      </c>
      <c r="O404" s="22"/>
      <c r="P404" s="64" t="s">
        <v>682</v>
      </c>
      <c r="Q404" s="64" t="s">
        <v>1798</v>
      </c>
      <c r="R404" s="25">
        <v>200001156432</v>
      </c>
      <c r="S404" s="66">
        <v>46300</v>
      </c>
      <c r="T404" s="66" t="str">
        <f t="shared" si="20"/>
        <v>DONE</v>
      </c>
      <c r="U404" s="205"/>
      <c r="V404" s="71">
        <v>9200116495</v>
      </c>
      <c r="W404" s="25">
        <v>52048</v>
      </c>
      <c r="X404" s="69">
        <v>46307</v>
      </c>
      <c r="Y404" s="69" t="str">
        <f t="shared" si="21"/>
        <v>DONE</v>
      </c>
      <c r="Z404" s="69"/>
      <c r="AA404" s="169"/>
      <c r="AB404" s="25"/>
      <c r="AC404" s="71"/>
      <c r="AD404" s="220" t="s">
        <v>3953</v>
      </c>
      <c r="AE404" s="222">
        <v>46309</v>
      </c>
      <c r="AF404" s="69"/>
      <c r="AG404" s="169"/>
      <c r="AH404" s="170"/>
      <c r="AI404" s="77"/>
      <c r="AJ404" s="80"/>
      <c r="AK404" s="80"/>
      <c r="AL404" s="82"/>
      <c r="AM404" s="82"/>
      <c r="AN404" s="82"/>
      <c r="AO404" s="82"/>
      <c r="AP404" s="82"/>
      <c r="AQ404" s="82"/>
      <c r="AR404" s="137"/>
      <c r="AS404" s="83"/>
      <c r="AT404" s="85"/>
      <c r="AU404" s="84"/>
      <c r="AV404" s="85"/>
      <c r="AW404" s="86"/>
      <c r="AX404" s="85"/>
      <c r="AY404" s="86"/>
      <c r="AZ404" s="171"/>
      <c r="BA404" s="85"/>
      <c r="BB404" s="85"/>
      <c r="BC404" s="90"/>
      <c r="BD404" s="90"/>
      <c r="BE404" s="85"/>
      <c r="BF404" s="22"/>
      <c r="BG404" s="22"/>
      <c r="BH404" s="10"/>
      <c r="BI404" s="10"/>
      <c r="BJ404" s="10"/>
      <c r="BK404" s="10"/>
      <c r="BL404" s="10"/>
      <c r="BM404" s="10"/>
      <c r="BN404" s="12"/>
      <c r="BO404" s="12"/>
    </row>
    <row r="405" spans="1:67" ht="13.5" customHeight="1" x14ac:dyDescent="0.35">
      <c r="A405" s="25">
        <f t="shared" si="18"/>
        <v>403</v>
      </c>
      <c r="B405" s="144">
        <v>46294</v>
      </c>
      <c r="C405" s="54" t="s">
        <v>3952</v>
      </c>
      <c r="D405" s="54" t="s">
        <v>307</v>
      </c>
      <c r="E405" s="54" t="s">
        <v>308</v>
      </c>
      <c r="F405" s="54">
        <v>2</v>
      </c>
      <c r="G405" s="54" t="s">
        <v>65</v>
      </c>
      <c r="H405" s="54" t="str">
        <f t="shared" si="19"/>
        <v>DONE</v>
      </c>
      <c r="I405" s="54" t="s">
        <v>2025</v>
      </c>
      <c r="J405" s="62" t="s">
        <v>73</v>
      </c>
      <c r="K405" s="62" t="s">
        <v>73</v>
      </c>
      <c r="L405" s="54"/>
      <c r="M405" s="71"/>
      <c r="N405" s="54" t="s">
        <v>161</v>
      </c>
      <c r="O405" s="22"/>
      <c r="P405" s="64" t="s">
        <v>682</v>
      </c>
      <c r="Q405" s="64" t="s">
        <v>1798</v>
      </c>
      <c r="R405" s="25">
        <v>200001156432</v>
      </c>
      <c r="S405" s="66">
        <v>46300</v>
      </c>
      <c r="T405" s="66" t="str">
        <f t="shared" si="20"/>
        <v>DONE</v>
      </c>
      <c r="U405" s="205"/>
      <c r="V405" s="71">
        <v>9200116495</v>
      </c>
      <c r="W405" s="25">
        <v>52048</v>
      </c>
      <c r="X405" s="69">
        <v>46307</v>
      </c>
      <c r="Y405" s="69" t="str">
        <f t="shared" si="21"/>
        <v>DONE</v>
      </c>
      <c r="Z405" s="69"/>
      <c r="AA405" s="169"/>
      <c r="AB405" s="25"/>
      <c r="AC405" s="71"/>
      <c r="AD405" s="220" t="s">
        <v>3953</v>
      </c>
      <c r="AE405" s="222">
        <v>46309</v>
      </c>
      <c r="AF405" s="69"/>
      <c r="AG405" s="169"/>
      <c r="AH405" s="170"/>
      <c r="AI405" s="77"/>
      <c r="AJ405" s="80"/>
      <c r="AK405" s="80"/>
      <c r="AL405" s="82"/>
      <c r="AM405" s="82"/>
      <c r="AN405" s="82"/>
      <c r="AO405" s="82"/>
      <c r="AP405" s="82"/>
      <c r="AQ405" s="82"/>
      <c r="AR405" s="137"/>
      <c r="AS405" s="83"/>
      <c r="AT405" s="85"/>
      <c r="AU405" s="84"/>
      <c r="AV405" s="85"/>
      <c r="AW405" s="86"/>
      <c r="AX405" s="85"/>
      <c r="AY405" s="86"/>
      <c r="AZ405" s="171"/>
      <c r="BA405" s="85"/>
      <c r="BB405" s="85"/>
      <c r="BC405" s="90"/>
      <c r="BD405" s="90"/>
      <c r="BE405" s="85"/>
      <c r="BF405" s="22"/>
      <c r="BG405" s="22"/>
      <c r="BH405" s="10"/>
      <c r="BI405" s="10"/>
      <c r="BJ405" s="10"/>
      <c r="BK405" s="10"/>
      <c r="BL405" s="10"/>
      <c r="BM405" s="10"/>
      <c r="BN405" s="12"/>
      <c r="BO405" s="12"/>
    </row>
    <row r="406" spans="1:67" ht="13.5" customHeight="1" x14ac:dyDescent="0.35">
      <c r="A406" s="25">
        <f t="shared" si="18"/>
        <v>404</v>
      </c>
      <c r="B406" s="144">
        <v>46291</v>
      </c>
      <c r="C406" s="54" t="s">
        <v>3954</v>
      </c>
      <c r="D406" s="54" t="s">
        <v>273</v>
      </c>
      <c r="E406" s="54" t="s">
        <v>274</v>
      </c>
      <c r="F406" s="54">
        <v>4</v>
      </c>
      <c r="G406" s="54" t="s">
        <v>65</v>
      </c>
      <c r="H406" s="54" t="str">
        <f t="shared" si="19"/>
        <v>DONE</v>
      </c>
      <c r="I406" s="54" t="s">
        <v>76</v>
      </c>
      <c r="J406" s="58" t="s">
        <v>78</v>
      </c>
      <c r="K406" s="58" t="s">
        <v>79</v>
      </c>
      <c r="L406" s="54"/>
      <c r="M406" s="71"/>
      <c r="N406" s="54" t="s">
        <v>207</v>
      </c>
      <c r="O406" s="22"/>
      <c r="P406" s="64" t="s">
        <v>1180</v>
      </c>
      <c r="Q406" s="64" t="s">
        <v>2541</v>
      </c>
      <c r="R406" s="25">
        <v>200001156381</v>
      </c>
      <c r="S406" s="66">
        <v>46300</v>
      </c>
      <c r="T406" s="66" t="str">
        <f t="shared" si="20"/>
        <v>DONE</v>
      </c>
      <c r="U406" s="205"/>
      <c r="V406" s="71">
        <v>9200116499</v>
      </c>
      <c r="W406" s="25">
        <v>52049</v>
      </c>
      <c r="X406" s="69">
        <v>46307</v>
      </c>
      <c r="Y406" s="69" t="str">
        <f t="shared" si="21"/>
        <v>DONE</v>
      </c>
      <c r="Z406" s="69"/>
      <c r="AA406" s="169"/>
      <c r="AB406" s="25"/>
      <c r="AC406" s="71"/>
      <c r="AD406" s="220" t="s">
        <v>3955</v>
      </c>
      <c r="AE406" s="222">
        <v>46309</v>
      </c>
      <c r="AF406" s="69"/>
      <c r="AG406" s="169"/>
      <c r="AH406" s="170"/>
      <c r="AI406" s="77"/>
      <c r="AJ406" s="80"/>
      <c r="AK406" s="80"/>
      <c r="AL406" s="82"/>
      <c r="AM406" s="82"/>
      <c r="AN406" s="82"/>
      <c r="AO406" s="82"/>
      <c r="AP406" s="82"/>
      <c r="AQ406" s="82"/>
      <c r="AR406" s="137"/>
      <c r="AS406" s="83"/>
      <c r="AT406" s="85"/>
      <c r="AU406" s="84"/>
      <c r="AV406" s="85"/>
      <c r="AW406" s="86"/>
      <c r="AX406" s="85"/>
      <c r="AY406" s="86"/>
      <c r="AZ406" s="171"/>
      <c r="BA406" s="85"/>
      <c r="BB406" s="85"/>
      <c r="BC406" s="90"/>
      <c r="BD406" s="90"/>
      <c r="BE406" s="85"/>
      <c r="BF406" s="22"/>
      <c r="BG406" s="22"/>
      <c r="BH406" s="10"/>
      <c r="BI406" s="10"/>
      <c r="BJ406" s="10"/>
      <c r="BK406" s="10"/>
      <c r="BL406" s="10"/>
      <c r="BM406" s="10"/>
      <c r="BN406" s="12"/>
      <c r="BO406" s="12"/>
    </row>
    <row r="407" spans="1:67" ht="13.5" customHeight="1" x14ac:dyDescent="0.35">
      <c r="A407" s="25">
        <f t="shared" si="18"/>
        <v>405</v>
      </c>
      <c r="B407" s="144">
        <v>46291</v>
      </c>
      <c r="C407" s="54" t="s">
        <v>3954</v>
      </c>
      <c r="D407" s="54" t="s">
        <v>367</v>
      </c>
      <c r="E407" s="54" t="s">
        <v>368</v>
      </c>
      <c r="F407" s="54">
        <v>4</v>
      </c>
      <c r="G407" s="54" t="s">
        <v>65</v>
      </c>
      <c r="H407" s="54" t="str">
        <f t="shared" si="19"/>
        <v>DONE</v>
      </c>
      <c r="I407" s="54" t="s">
        <v>76</v>
      </c>
      <c r="J407" s="58" t="s">
        <v>78</v>
      </c>
      <c r="K407" s="58" t="s">
        <v>79</v>
      </c>
      <c r="L407" s="54"/>
      <c r="M407" s="71"/>
      <c r="N407" s="54" t="s">
        <v>207</v>
      </c>
      <c r="O407" s="22"/>
      <c r="P407" s="64" t="s">
        <v>1180</v>
      </c>
      <c r="Q407" s="64" t="s">
        <v>2541</v>
      </c>
      <c r="R407" s="25">
        <v>200001156381</v>
      </c>
      <c r="S407" s="66">
        <v>46300</v>
      </c>
      <c r="T407" s="66" t="str">
        <f t="shared" si="20"/>
        <v>DONE</v>
      </c>
      <c r="U407" s="205"/>
      <c r="V407" s="71">
        <v>9200116499</v>
      </c>
      <c r="W407" s="25">
        <v>52049</v>
      </c>
      <c r="X407" s="69">
        <v>46307</v>
      </c>
      <c r="Y407" s="69" t="str">
        <f t="shared" si="21"/>
        <v>DONE</v>
      </c>
      <c r="Z407" s="69"/>
      <c r="AA407" s="169"/>
      <c r="AB407" s="25"/>
      <c r="AC407" s="71"/>
      <c r="AD407" s="220" t="s">
        <v>3955</v>
      </c>
      <c r="AE407" s="222">
        <v>46309</v>
      </c>
      <c r="AF407" s="69"/>
      <c r="AG407" s="169"/>
      <c r="AH407" s="170"/>
      <c r="AI407" s="77"/>
      <c r="AJ407" s="80"/>
      <c r="AK407" s="80"/>
      <c r="AL407" s="82"/>
      <c r="AM407" s="82"/>
      <c r="AN407" s="82"/>
      <c r="AO407" s="82"/>
      <c r="AP407" s="82"/>
      <c r="AQ407" s="82"/>
      <c r="AR407" s="137"/>
      <c r="AS407" s="83"/>
      <c r="AT407" s="85"/>
      <c r="AU407" s="84"/>
      <c r="AV407" s="85"/>
      <c r="AW407" s="86"/>
      <c r="AX407" s="85"/>
      <c r="AY407" s="86"/>
      <c r="AZ407" s="171"/>
      <c r="BA407" s="85"/>
      <c r="BB407" s="85"/>
      <c r="BC407" s="90"/>
      <c r="BD407" s="90"/>
      <c r="BE407" s="85"/>
      <c r="BF407" s="22"/>
      <c r="BG407" s="22"/>
      <c r="BH407" s="10"/>
      <c r="BI407" s="10"/>
      <c r="BJ407" s="10"/>
      <c r="BK407" s="10"/>
      <c r="BL407" s="10"/>
      <c r="BM407" s="10"/>
      <c r="BN407" s="12"/>
      <c r="BO407" s="12"/>
    </row>
    <row r="408" spans="1:67" ht="13.5" customHeight="1" x14ac:dyDescent="0.35">
      <c r="A408" s="25">
        <f t="shared" si="18"/>
        <v>406</v>
      </c>
      <c r="B408" s="144">
        <v>46291</v>
      </c>
      <c r="C408" s="54" t="s">
        <v>3954</v>
      </c>
      <c r="D408" s="54" t="s">
        <v>983</v>
      </c>
      <c r="E408" s="54" t="s">
        <v>3124</v>
      </c>
      <c r="F408" s="54">
        <v>1</v>
      </c>
      <c r="G408" s="54" t="s">
        <v>65</v>
      </c>
      <c r="H408" s="54" t="str">
        <f t="shared" si="19"/>
        <v>DONE</v>
      </c>
      <c r="I408" s="54" t="s">
        <v>76</v>
      </c>
      <c r="J408" s="58" t="s">
        <v>78</v>
      </c>
      <c r="K408" s="58" t="s">
        <v>79</v>
      </c>
      <c r="L408" s="54"/>
      <c r="M408" s="71"/>
      <c r="N408" s="54" t="s">
        <v>207</v>
      </c>
      <c r="O408" s="22"/>
      <c r="P408" s="64" t="s">
        <v>1180</v>
      </c>
      <c r="Q408" s="64" t="s">
        <v>2541</v>
      </c>
      <c r="R408" s="25">
        <v>200001156381</v>
      </c>
      <c r="S408" s="66">
        <v>46300</v>
      </c>
      <c r="T408" s="66" t="str">
        <f t="shared" si="20"/>
        <v>DONE</v>
      </c>
      <c r="U408" s="205"/>
      <c r="V408" s="71">
        <v>9200116499</v>
      </c>
      <c r="W408" s="25">
        <v>52049</v>
      </c>
      <c r="X408" s="69">
        <v>46307</v>
      </c>
      <c r="Y408" s="69" t="str">
        <f t="shared" si="21"/>
        <v>DONE</v>
      </c>
      <c r="Z408" s="69"/>
      <c r="AA408" s="169"/>
      <c r="AB408" s="25"/>
      <c r="AC408" s="71"/>
      <c r="AD408" s="220" t="s">
        <v>3955</v>
      </c>
      <c r="AE408" s="222">
        <v>46309</v>
      </c>
      <c r="AF408" s="69"/>
      <c r="AG408" s="169"/>
      <c r="AH408" s="170"/>
      <c r="AI408" s="77"/>
      <c r="AJ408" s="80"/>
      <c r="AK408" s="80"/>
      <c r="AL408" s="82"/>
      <c r="AM408" s="82"/>
      <c r="AN408" s="82"/>
      <c r="AO408" s="82"/>
      <c r="AP408" s="82"/>
      <c r="AQ408" s="82"/>
      <c r="AR408" s="137"/>
      <c r="AS408" s="83"/>
      <c r="AT408" s="85"/>
      <c r="AU408" s="84"/>
      <c r="AV408" s="85"/>
      <c r="AW408" s="86"/>
      <c r="AX408" s="85"/>
      <c r="AY408" s="86"/>
      <c r="AZ408" s="171"/>
      <c r="BA408" s="85"/>
      <c r="BB408" s="85"/>
      <c r="BC408" s="90"/>
      <c r="BD408" s="90"/>
      <c r="BE408" s="85"/>
      <c r="BF408" s="22"/>
      <c r="BG408" s="22"/>
      <c r="BH408" s="10"/>
      <c r="BI408" s="10"/>
      <c r="BJ408" s="10"/>
      <c r="BK408" s="10"/>
      <c r="BL408" s="10"/>
      <c r="BM408" s="10"/>
      <c r="BN408" s="12"/>
      <c r="BO408" s="12"/>
    </row>
    <row r="409" spans="1:67" ht="13.5" customHeight="1" x14ac:dyDescent="0.35">
      <c r="A409" s="25">
        <f t="shared" si="18"/>
        <v>407</v>
      </c>
      <c r="B409" s="144">
        <v>46295</v>
      </c>
      <c r="C409" s="54" t="s">
        <v>3956</v>
      </c>
      <c r="D409" s="54" t="s">
        <v>408</v>
      </c>
      <c r="E409" s="54" t="s">
        <v>409</v>
      </c>
      <c r="F409" s="54">
        <v>3</v>
      </c>
      <c r="G409" s="54" t="s">
        <v>65</v>
      </c>
      <c r="H409" s="54" t="str">
        <f t="shared" si="19"/>
        <v>DONE</v>
      </c>
      <c r="I409" s="54" t="s">
        <v>699</v>
      </c>
      <c r="J409" s="58" t="s">
        <v>78</v>
      </c>
      <c r="K409" s="58" t="s">
        <v>79</v>
      </c>
      <c r="L409" s="54"/>
      <c r="M409" s="71"/>
      <c r="N409" s="54" t="s">
        <v>161</v>
      </c>
      <c r="O409" s="22"/>
      <c r="P409" s="64" t="s">
        <v>2696</v>
      </c>
      <c r="Q409" s="64" t="s">
        <v>2541</v>
      </c>
      <c r="R409" s="25">
        <v>200001156376</v>
      </c>
      <c r="S409" s="66">
        <v>46300</v>
      </c>
      <c r="T409" s="66" t="str">
        <f t="shared" si="20"/>
        <v>DONE</v>
      </c>
      <c r="U409" s="205"/>
      <c r="V409" s="71">
        <v>9200116643</v>
      </c>
      <c r="W409" s="25">
        <v>52148</v>
      </c>
      <c r="X409" s="69">
        <v>46308</v>
      </c>
      <c r="Y409" s="69" t="str">
        <f t="shared" si="21"/>
        <v>DONE</v>
      </c>
      <c r="Z409" s="69"/>
      <c r="AA409" s="169"/>
      <c r="AB409" s="25"/>
      <c r="AC409" s="71"/>
      <c r="AD409" s="169"/>
      <c r="AE409" s="169"/>
      <c r="AF409" s="69"/>
      <c r="AG409" s="169"/>
      <c r="AH409" s="170"/>
      <c r="AI409" s="77"/>
      <c r="AJ409" s="80"/>
      <c r="AK409" s="80"/>
      <c r="AL409" s="82"/>
      <c r="AM409" s="82"/>
      <c r="AN409" s="82"/>
      <c r="AO409" s="82"/>
      <c r="AP409" s="82"/>
      <c r="AQ409" s="82"/>
      <c r="AR409" s="137"/>
      <c r="AS409" s="83"/>
      <c r="AT409" s="85"/>
      <c r="AU409" s="84"/>
      <c r="AV409" s="85"/>
      <c r="AW409" s="86"/>
      <c r="AX409" s="85"/>
      <c r="AY409" s="86"/>
      <c r="AZ409" s="171"/>
      <c r="BA409" s="85"/>
      <c r="BB409" s="85"/>
      <c r="BC409" s="90"/>
      <c r="BD409" s="90"/>
      <c r="BE409" s="85"/>
      <c r="BF409" s="22"/>
      <c r="BG409" s="22"/>
      <c r="BH409" s="10"/>
      <c r="BI409" s="10"/>
      <c r="BJ409" s="10"/>
      <c r="BK409" s="10"/>
      <c r="BL409" s="10"/>
      <c r="BM409" s="10"/>
      <c r="BN409" s="12"/>
      <c r="BO409" s="12"/>
    </row>
    <row r="410" spans="1:67" ht="13.5" customHeight="1" x14ac:dyDescent="0.35">
      <c r="A410" s="25">
        <f t="shared" si="18"/>
        <v>408</v>
      </c>
      <c r="B410" s="144">
        <v>46295</v>
      </c>
      <c r="C410" s="54" t="s">
        <v>3956</v>
      </c>
      <c r="D410" s="54" t="s">
        <v>3925</v>
      </c>
      <c r="E410" s="54" t="s">
        <v>3926</v>
      </c>
      <c r="F410" s="54">
        <v>2</v>
      </c>
      <c r="G410" s="54" t="s">
        <v>65</v>
      </c>
      <c r="H410" s="54" t="str">
        <f t="shared" si="19"/>
        <v>DONE</v>
      </c>
      <c r="I410" s="54" t="s">
        <v>699</v>
      </c>
      <c r="J410" s="58" t="s">
        <v>78</v>
      </c>
      <c r="K410" s="58" t="s">
        <v>79</v>
      </c>
      <c r="L410" s="54"/>
      <c r="M410" s="71"/>
      <c r="N410" s="54" t="s">
        <v>161</v>
      </c>
      <c r="O410" s="22"/>
      <c r="P410" s="64" t="s">
        <v>2696</v>
      </c>
      <c r="Q410" s="64" t="s">
        <v>2541</v>
      </c>
      <c r="R410" s="25">
        <v>200001156376</v>
      </c>
      <c r="S410" s="66">
        <v>46300</v>
      </c>
      <c r="T410" s="66" t="str">
        <f t="shared" si="20"/>
        <v>DONE</v>
      </c>
      <c r="U410" s="205"/>
      <c r="V410" s="71">
        <v>9200116643</v>
      </c>
      <c r="W410" s="25">
        <v>52148</v>
      </c>
      <c r="X410" s="69">
        <v>46308</v>
      </c>
      <c r="Y410" s="69" t="str">
        <f t="shared" si="21"/>
        <v>DONE</v>
      </c>
      <c r="Z410" s="69"/>
      <c r="AA410" s="169"/>
      <c r="AB410" s="25"/>
      <c r="AC410" s="71"/>
      <c r="AD410" s="169"/>
      <c r="AE410" s="169"/>
      <c r="AF410" s="69"/>
      <c r="AG410" s="169"/>
      <c r="AH410" s="170"/>
      <c r="AI410" s="77"/>
      <c r="AJ410" s="80"/>
      <c r="AK410" s="80"/>
      <c r="AL410" s="82"/>
      <c r="AM410" s="82"/>
      <c r="AN410" s="82"/>
      <c r="AO410" s="82"/>
      <c r="AP410" s="82"/>
      <c r="AQ410" s="82"/>
      <c r="AR410" s="137"/>
      <c r="AS410" s="83"/>
      <c r="AT410" s="85"/>
      <c r="AU410" s="84"/>
      <c r="AV410" s="85"/>
      <c r="AW410" s="86"/>
      <c r="AX410" s="85"/>
      <c r="AY410" s="86"/>
      <c r="AZ410" s="171"/>
      <c r="BA410" s="85"/>
      <c r="BB410" s="85"/>
      <c r="BC410" s="90"/>
      <c r="BD410" s="90"/>
      <c r="BE410" s="85"/>
      <c r="BF410" s="22"/>
      <c r="BG410" s="22"/>
      <c r="BH410" s="10"/>
      <c r="BI410" s="10"/>
      <c r="BJ410" s="10"/>
      <c r="BK410" s="10"/>
      <c r="BL410" s="10"/>
      <c r="BM410" s="10"/>
      <c r="BN410" s="12"/>
      <c r="BO410" s="12"/>
    </row>
    <row r="411" spans="1:67" ht="13.5" customHeight="1" x14ac:dyDescent="0.35">
      <c r="A411" s="25">
        <f t="shared" si="18"/>
        <v>409</v>
      </c>
      <c r="B411" s="144">
        <v>46295</v>
      </c>
      <c r="C411" s="54" t="s">
        <v>3956</v>
      </c>
      <c r="D411" s="54" t="s">
        <v>1563</v>
      </c>
      <c r="E411" s="54" t="s">
        <v>1269</v>
      </c>
      <c r="F411" s="54">
        <v>2</v>
      </c>
      <c r="G411" s="54" t="s">
        <v>65</v>
      </c>
      <c r="H411" s="54" t="str">
        <f t="shared" si="19"/>
        <v>DONE</v>
      </c>
      <c r="I411" s="54" t="s">
        <v>699</v>
      </c>
      <c r="J411" s="58" t="s">
        <v>78</v>
      </c>
      <c r="K411" s="58" t="s">
        <v>79</v>
      </c>
      <c r="L411" s="54"/>
      <c r="M411" s="71"/>
      <c r="N411" s="54" t="s">
        <v>161</v>
      </c>
      <c r="O411" s="22"/>
      <c r="P411" s="64" t="s">
        <v>2696</v>
      </c>
      <c r="Q411" s="64" t="s">
        <v>2541</v>
      </c>
      <c r="R411" s="25">
        <v>200001156376</v>
      </c>
      <c r="S411" s="66">
        <v>46300</v>
      </c>
      <c r="T411" s="66" t="str">
        <f t="shared" si="20"/>
        <v>DONE</v>
      </c>
      <c r="U411" s="205"/>
      <c r="V411" s="71">
        <v>9200116643</v>
      </c>
      <c r="W411" s="25">
        <v>52148</v>
      </c>
      <c r="X411" s="69">
        <v>46308</v>
      </c>
      <c r="Y411" s="69" t="str">
        <f t="shared" si="21"/>
        <v>DONE</v>
      </c>
      <c r="Z411" s="69"/>
      <c r="AA411" s="169"/>
      <c r="AB411" s="25"/>
      <c r="AC411" s="71"/>
      <c r="AD411" s="169"/>
      <c r="AE411" s="169"/>
      <c r="AF411" s="69"/>
      <c r="AG411" s="169"/>
      <c r="AH411" s="170"/>
      <c r="AI411" s="77"/>
      <c r="AJ411" s="80"/>
      <c r="AK411" s="80"/>
      <c r="AL411" s="82"/>
      <c r="AM411" s="82"/>
      <c r="AN411" s="82"/>
      <c r="AO411" s="82"/>
      <c r="AP411" s="82"/>
      <c r="AQ411" s="82"/>
      <c r="AR411" s="137"/>
      <c r="AS411" s="83"/>
      <c r="AT411" s="85"/>
      <c r="AU411" s="84"/>
      <c r="AV411" s="85"/>
      <c r="AW411" s="86"/>
      <c r="AX411" s="85"/>
      <c r="AY411" s="86"/>
      <c r="AZ411" s="171"/>
      <c r="BA411" s="85"/>
      <c r="BB411" s="85"/>
      <c r="BC411" s="90"/>
      <c r="BD411" s="90"/>
      <c r="BE411" s="85"/>
      <c r="BF411" s="22"/>
      <c r="BG411" s="22"/>
      <c r="BH411" s="10"/>
      <c r="BI411" s="10"/>
      <c r="BJ411" s="10"/>
      <c r="BK411" s="10"/>
      <c r="BL411" s="10"/>
      <c r="BM411" s="10"/>
      <c r="BN411" s="12"/>
      <c r="BO411" s="12"/>
    </row>
    <row r="412" spans="1:67" ht="13.5" customHeight="1" x14ac:dyDescent="0.35">
      <c r="A412" s="25">
        <f t="shared" si="18"/>
        <v>410</v>
      </c>
      <c r="B412" s="144">
        <v>46295</v>
      </c>
      <c r="C412" s="54" t="s">
        <v>3957</v>
      </c>
      <c r="D412" s="54" t="s">
        <v>310</v>
      </c>
      <c r="E412" s="54" t="s">
        <v>312</v>
      </c>
      <c r="F412" s="54">
        <v>1</v>
      </c>
      <c r="G412" s="54" t="s">
        <v>65</v>
      </c>
      <c r="H412" s="54" t="str">
        <f t="shared" si="19"/>
        <v>DONE</v>
      </c>
      <c r="I412" s="54" t="s">
        <v>2950</v>
      </c>
      <c r="J412" s="58" t="s">
        <v>616</v>
      </c>
      <c r="K412" s="58" t="s">
        <v>79</v>
      </c>
      <c r="L412" s="54"/>
      <c r="M412" s="71"/>
      <c r="N412" s="54" t="s">
        <v>207</v>
      </c>
      <c r="O412" s="22"/>
      <c r="P412" s="64" t="s">
        <v>695</v>
      </c>
      <c r="Q412" s="64" t="s">
        <v>2541</v>
      </c>
      <c r="R412" s="25">
        <v>200001156378</v>
      </c>
      <c r="S412" s="66">
        <v>46300</v>
      </c>
      <c r="T412" s="66" t="str">
        <f t="shared" si="20"/>
        <v>DONE</v>
      </c>
      <c r="U412" s="205"/>
      <c r="V412" s="71"/>
      <c r="W412" s="163"/>
      <c r="X412" s="69"/>
      <c r="Y412" s="69" t="str">
        <f t="shared" si="21"/>
        <v>WAITING</v>
      </c>
      <c r="Z412" s="69"/>
      <c r="AA412" s="169"/>
      <c r="AB412" s="25"/>
      <c r="AC412" s="71"/>
      <c r="AD412" s="169"/>
      <c r="AE412" s="169"/>
      <c r="AF412" s="69"/>
      <c r="AG412" s="169"/>
      <c r="AH412" s="170"/>
      <c r="AI412" s="77"/>
      <c r="AJ412" s="80"/>
      <c r="AK412" s="80"/>
      <c r="AL412" s="82"/>
      <c r="AM412" s="82"/>
      <c r="AN412" s="82"/>
      <c r="AO412" s="82"/>
      <c r="AP412" s="82"/>
      <c r="AQ412" s="82"/>
      <c r="AR412" s="137"/>
      <c r="AS412" s="83"/>
      <c r="AT412" s="85"/>
      <c r="AU412" s="84"/>
      <c r="AV412" s="85"/>
      <c r="AW412" s="86"/>
      <c r="AX412" s="85"/>
      <c r="AY412" s="86"/>
      <c r="AZ412" s="171"/>
      <c r="BA412" s="85"/>
      <c r="BB412" s="85"/>
      <c r="BC412" s="90"/>
      <c r="BD412" s="90"/>
      <c r="BE412" s="85"/>
      <c r="BF412" s="22"/>
      <c r="BG412" s="22"/>
      <c r="BH412" s="10"/>
      <c r="BI412" s="10"/>
      <c r="BJ412" s="10"/>
      <c r="BK412" s="10"/>
      <c r="BL412" s="10"/>
      <c r="BM412" s="10"/>
      <c r="BN412" s="12"/>
      <c r="BO412" s="12"/>
    </row>
    <row r="413" spans="1:67" ht="13.5" customHeight="1" x14ac:dyDescent="0.35">
      <c r="A413" s="25">
        <f t="shared" si="18"/>
        <v>411</v>
      </c>
      <c r="B413" s="144">
        <v>46295</v>
      </c>
      <c r="C413" s="54" t="s">
        <v>3957</v>
      </c>
      <c r="D413" s="54" t="s">
        <v>322</v>
      </c>
      <c r="E413" s="54" t="s">
        <v>323</v>
      </c>
      <c r="F413" s="54">
        <v>1</v>
      </c>
      <c r="G413" s="54" t="s">
        <v>65</v>
      </c>
      <c r="H413" s="54" t="str">
        <f t="shared" si="19"/>
        <v>DONE</v>
      </c>
      <c r="I413" s="54" t="s">
        <v>2950</v>
      </c>
      <c r="J413" s="58" t="s">
        <v>616</v>
      </c>
      <c r="K413" s="58" t="s">
        <v>79</v>
      </c>
      <c r="L413" s="54"/>
      <c r="M413" s="71"/>
      <c r="N413" s="54" t="s">
        <v>207</v>
      </c>
      <c r="O413" s="22"/>
      <c r="P413" s="64" t="s">
        <v>695</v>
      </c>
      <c r="Q413" s="64" t="s">
        <v>2541</v>
      </c>
      <c r="R413" s="25">
        <v>200001156378</v>
      </c>
      <c r="S413" s="66">
        <v>46300</v>
      </c>
      <c r="T413" s="66" t="str">
        <f t="shared" si="20"/>
        <v>DONE</v>
      </c>
      <c r="U413" s="205"/>
      <c r="V413" s="71"/>
      <c r="W413" s="163"/>
      <c r="X413" s="163"/>
      <c r="Y413" s="69" t="str">
        <f t="shared" si="21"/>
        <v>WAITING</v>
      </c>
      <c r="Z413" s="69"/>
      <c r="AA413" s="169"/>
      <c r="AB413" s="25"/>
      <c r="AC413" s="71"/>
      <c r="AD413" s="169"/>
      <c r="AE413" s="169"/>
      <c r="AF413" s="69"/>
      <c r="AG413" s="169"/>
      <c r="AH413" s="170"/>
      <c r="AI413" s="77"/>
      <c r="AJ413" s="80"/>
      <c r="AK413" s="80"/>
      <c r="AL413" s="82"/>
      <c r="AM413" s="82"/>
      <c r="AN413" s="82"/>
      <c r="AO413" s="82"/>
      <c r="AP413" s="82"/>
      <c r="AQ413" s="82"/>
      <c r="AR413" s="137"/>
      <c r="AS413" s="83"/>
      <c r="AT413" s="85"/>
      <c r="AU413" s="84"/>
      <c r="AV413" s="85"/>
      <c r="AW413" s="86"/>
      <c r="AX413" s="85"/>
      <c r="AY413" s="86"/>
      <c r="AZ413" s="171"/>
      <c r="BA413" s="85"/>
      <c r="BB413" s="85"/>
      <c r="BC413" s="90"/>
      <c r="BD413" s="90"/>
      <c r="BE413" s="85"/>
      <c r="BF413" s="22"/>
      <c r="BG413" s="22"/>
      <c r="BH413" s="10"/>
      <c r="BI413" s="10"/>
      <c r="BJ413" s="10"/>
      <c r="BK413" s="10"/>
      <c r="BL413" s="10"/>
      <c r="BM413" s="10"/>
      <c r="BN413" s="12"/>
      <c r="BO413" s="12"/>
    </row>
    <row r="414" spans="1:67" ht="13.5" customHeight="1" x14ac:dyDescent="0.35">
      <c r="A414" s="25">
        <f t="shared" si="18"/>
        <v>412</v>
      </c>
      <c r="B414" s="144">
        <v>46295</v>
      </c>
      <c r="C414" s="54" t="s">
        <v>3957</v>
      </c>
      <c r="D414" s="54" t="s">
        <v>153</v>
      </c>
      <c r="E414" s="54" t="s">
        <v>829</v>
      </c>
      <c r="F414" s="54">
        <v>1</v>
      </c>
      <c r="G414" s="54" t="s">
        <v>65</v>
      </c>
      <c r="H414" s="54" t="str">
        <f t="shared" si="19"/>
        <v>DONE</v>
      </c>
      <c r="I414" s="54" t="s">
        <v>2950</v>
      </c>
      <c r="J414" s="58" t="s">
        <v>616</v>
      </c>
      <c r="K414" s="58" t="s">
        <v>79</v>
      </c>
      <c r="L414" s="54"/>
      <c r="M414" s="71"/>
      <c r="N414" s="54" t="s">
        <v>207</v>
      </c>
      <c r="O414" s="22"/>
      <c r="P414" s="64" t="s">
        <v>695</v>
      </c>
      <c r="Q414" s="64" t="s">
        <v>2541</v>
      </c>
      <c r="R414" s="25">
        <v>200001156378</v>
      </c>
      <c r="S414" s="66">
        <v>46300</v>
      </c>
      <c r="T414" s="66" t="str">
        <f t="shared" si="20"/>
        <v>DONE</v>
      </c>
      <c r="U414" s="205"/>
      <c r="V414" s="71"/>
      <c r="W414" s="163"/>
      <c r="X414" s="163"/>
      <c r="Y414" s="69" t="str">
        <f t="shared" si="21"/>
        <v>WAITING</v>
      </c>
      <c r="Z414" s="69"/>
      <c r="AA414" s="169"/>
      <c r="AB414" s="25"/>
      <c r="AC414" s="71"/>
      <c r="AD414" s="169"/>
      <c r="AE414" s="169"/>
      <c r="AF414" s="69"/>
      <c r="AG414" s="169"/>
      <c r="AH414" s="170"/>
      <c r="AI414" s="77"/>
      <c r="AJ414" s="80"/>
      <c r="AK414" s="80"/>
      <c r="AL414" s="82"/>
      <c r="AM414" s="82"/>
      <c r="AN414" s="82"/>
      <c r="AO414" s="82"/>
      <c r="AP414" s="82"/>
      <c r="AQ414" s="82"/>
      <c r="AR414" s="137"/>
      <c r="AS414" s="83"/>
      <c r="AT414" s="85"/>
      <c r="AU414" s="84"/>
      <c r="AV414" s="85"/>
      <c r="AW414" s="86"/>
      <c r="AX414" s="85"/>
      <c r="AY414" s="86"/>
      <c r="AZ414" s="171"/>
      <c r="BA414" s="85"/>
      <c r="BB414" s="85"/>
      <c r="BC414" s="90"/>
      <c r="BD414" s="90"/>
      <c r="BE414" s="85"/>
      <c r="BF414" s="22"/>
      <c r="BG414" s="22"/>
      <c r="BH414" s="10"/>
      <c r="BI414" s="10"/>
      <c r="BJ414" s="10"/>
      <c r="BK414" s="10"/>
      <c r="BL414" s="10"/>
      <c r="BM414" s="10"/>
      <c r="BN414" s="12"/>
      <c r="BO414" s="12"/>
    </row>
    <row r="415" spans="1:67" ht="13.5" customHeight="1" x14ac:dyDescent="0.35">
      <c r="A415" s="25">
        <f t="shared" si="18"/>
        <v>413</v>
      </c>
      <c r="B415" s="144">
        <v>46295</v>
      </c>
      <c r="C415" s="54" t="s">
        <v>3957</v>
      </c>
      <c r="D415" s="54" t="s">
        <v>136</v>
      </c>
      <c r="E415" s="54" t="s">
        <v>137</v>
      </c>
      <c r="F415" s="54">
        <v>1</v>
      </c>
      <c r="G415" s="54" t="s">
        <v>65</v>
      </c>
      <c r="H415" s="54" t="str">
        <f t="shared" si="19"/>
        <v>DONE</v>
      </c>
      <c r="I415" s="54" t="s">
        <v>2950</v>
      </c>
      <c r="J415" s="58" t="s">
        <v>616</v>
      </c>
      <c r="K415" s="58" t="s">
        <v>79</v>
      </c>
      <c r="L415" s="54"/>
      <c r="M415" s="71"/>
      <c r="N415" s="54" t="s">
        <v>207</v>
      </c>
      <c r="O415" s="22"/>
      <c r="P415" s="64" t="s">
        <v>695</v>
      </c>
      <c r="Q415" s="64" t="s">
        <v>2541</v>
      </c>
      <c r="R415" s="25">
        <v>200001156378</v>
      </c>
      <c r="S415" s="66">
        <v>46300</v>
      </c>
      <c r="T415" s="66" t="str">
        <f t="shared" si="20"/>
        <v>DONE</v>
      </c>
      <c r="U415" s="205"/>
      <c r="V415" s="71"/>
      <c r="W415" s="163"/>
      <c r="X415" s="163"/>
      <c r="Y415" s="69" t="str">
        <f t="shared" si="21"/>
        <v>WAITING</v>
      </c>
      <c r="Z415" s="69"/>
      <c r="AA415" s="169"/>
      <c r="AB415" s="25"/>
      <c r="AC415" s="71"/>
      <c r="AD415" s="169"/>
      <c r="AE415" s="169"/>
      <c r="AF415" s="69"/>
      <c r="AG415" s="169"/>
      <c r="AH415" s="170"/>
      <c r="AI415" s="77"/>
      <c r="AJ415" s="80"/>
      <c r="AK415" s="80"/>
      <c r="AL415" s="82"/>
      <c r="AM415" s="82"/>
      <c r="AN415" s="82"/>
      <c r="AO415" s="82"/>
      <c r="AP415" s="82"/>
      <c r="AQ415" s="82"/>
      <c r="AR415" s="137"/>
      <c r="AS415" s="83"/>
      <c r="AT415" s="85"/>
      <c r="AU415" s="84"/>
      <c r="AV415" s="85"/>
      <c r="AW415" s="86"/>
      <c r="AX415" s="85"/>
      <c r="AY415" s="86"/>
      <c r="AZ415" s="171"/>
      <c r="BA415" s="85"/>
      <c r="BB415" s="85"/>
      <c r="BC415" s="90"/>
      <c r="BD415" s="90"/>
      <c r="BE415" s="85"/>
      <c r="BF415" s="22"/>
      <c r="BG415" s="22"/>
      <c r="BH415" s="10"/>
      <c r="BI415" s="10"/>
      <c r="BJ415" s="10"/>
      <c r="BK415" s="10"/>
      <c r="BL415" s="10"/>
      <c r="BM415" s="10"/>
      <c r="BN415" s="12"/>
      <c r="BO415" s="12"/>
    </row>
    <row r="416" spans="1:67" ht="13.5" customHeight="1" x14ac:dyDescent="0.35">
      <c r="A416" s="25">
        <f t="shared" si="18"/>
        <v>414</v>
      </c>
      <c r="B416" s="144">
        <v>46295</v>
      </c>
      <c r="C416" s="54" t="s">
        <v>3958</v>
      </c>
      <c r="D416" s="54" t="s">
        <v>153</v>
      </c>
      <c r="E416" s="54" t="s">
        <v>829</v>
      </c>
      <c r="F416" s="54">
        <v>1</v>
      </c>
      <c r="G416" s="54" t="s">
        <v>65</v>
      </c>
      <c r="H416" s="54" t="str">
        <f t="shared" si="19"/>
        <v>DONE</v>
      </c>
      <c r="I416" s="54" t="s">
        <v>3204</v>
      </c>
      <c r="J416" s="62" t="s">
        <v>73</v>
      </c>
      <c r="K416" s="62" t="s">
        <v>73</v>
      </c>
      <c r="L416" s="54">
        <v>1534</v>
      </c>
      <c r="M416" s="71"/>
      <c r="N416" s="54" t="s">
        <v>207</v>
      </c>
      <c r="O416" s="22"/>
      <c r="P416" s="64" t="s">
        <v>2770</v>
      </c>
      <c r="Q416" s="64" t="s">
        <v>87</v>
      </c>
      <c r="R416" s="25">
        <v>200001156438</v>
      </c>
      <c r="S416" s="66">
        <v>46300</v>
      </c>
      <c r="T416" s="66" t="str">
        <f t="shared" si="20"/>
        <v>DONE</v>
      </c>
      <c r="U416" s="205"/>
      <c r="V416" s="71">
        <v>9200116503</v>
      </c>
      <c r="W416" s="25">
        <v>52079</v>
      </c>
      <c r="X416" s="69">
        <v>46308</v>
      </c>
      <c r="Y416" s="69" t="str">
        <f t="shared" si="21"/>
        <v>DONE</v>
      </c>
      <c r="Z416" s="69"/>
      <c r="AA416" s="169"/>
      <c r="AB416" s="25"/>
      <c r="AC416" s="71"/>
      <c r="AD416" s="169"/>
      <c r="AE416" s="169"/>
      <c r="AF416" s="69"/>
      <c r="AG416" s="169"/>
      <c r="AH416" s="170"/>
      <c r="AI416" s="77"/>
      <c r="AJ416" s="80"/>
      <c r="AK416" s="80"/>
      <c r="AL416" s="82"/>
      <c r="AM416" s="82"/>
      <c r="AN416" s="82"/>
      <c r="AO416" s="82"/>
      <c r="AP416" s="82"/>
      <c r="AQ416" s="82"/>
      <c r="AR416" s="137"/>
      <c r="AS416" s="83"/>
      <c r="AT416" s="85"/>
      <c r="AU416" s="84"/>
      <c r="AV416" s="85"/>
      <c r="AW416" s="86"/>
      <c r="AX416" s="85"/>
      <c r="AY416" s="86"/>
      <c r="AZ416" s="171"/>
      <c r="BA416" s="85"/>
      <c r="BB416" s="85"/>
      <c r="BC416" s="90"/>
      <c r="BD416" s="90"/>
      <c r="BE416" s="85"/>
      <c r="BF416" s="22"/>
      <c r="BG416" s="22"/>
      <c r="BH416" s="10"/>
      <c r="BI416" s="10"/>
      <c r="BJ416" s="10"/>
      <c r="BK416" s="10"/>
      <c r="BL416" s="10"/>
      <c r="BM416" s="10"/>
      <c r="BN416" s="12"/>
      <c r="BO416" s="12"/>
    </row>
    <row r="417" spans="1:67" ht="13.5" customHeight="1" x14ac:dyDescent="0.35">
      <c r="A417" s="25">
        <f t="shared" si="18"/>
        <v>415</v>
      </c>
      <c r="B417" s="144">
        <v>46295</v>
      </c>
      <c r="C417" s="54" t="s">
        <v>3958</v>
      </c>
      <c r="D417" s="54" t="s">
        <v>136</v>
      </c>
      <c r="E417" s="54" t="s">
        <v>137</v>
      </c>
      <c r="F417" s="54">
        <v>1</v>
      </c>
      <c r="G417" s="54" t="s">
        <v>65</v>
      </c>
      <c r="H417" s="54" t="str">
        <f t="shared" si="19"/>
        <v>DONE</v>
      </c>
      <c r="I417" s="54" t="s">
        <v>3204</v>
      </c>
      <c r="J417" s="62" t="s">
        <v>73</v>
      </c>
      <c r="K417" s="62" t="s">
        <v>73</v>
      </c>
      <c r="L417" s="54">
        <v>1534</v>
      </c>
      <c r="M417" s="71"/>
      <c r="N417" s="54" t="s">
        <v>207</v>
      </c>
      <c r="O417" s="22"/>
      <c r="P417" s="64" t="s">
        <v>2770</v>
      </c>
      <c r="Q417" s="64" t="s">
        <v>87</v>
      </c>
      <c r="R417" s="25">
        <v>200001156438</v>
      </c>
      <c r="S417" s="66">
        <v>46300</v>
      </c>
      <c r="T417" s="66" t="str">
        <f t="shared" si="20"/>
        <v>DONE</v>
      </c>
      <c r="U417" s="205"/>
      <c r="V417" s="71">
        <v>9200116503</v>
      </c>
      <c r="W417" s="25">
        <v>52079</v>
      </c>
      <c r="X417" s="69">
        <v>46308</v>
      </c>
      <c r="Y417" s="69" t="str">
        <f t="shared" si="21"/>
        <v>DONE</v>
      </c>
      <c r="Z417" s="69"/>
      <c r="AA417" s="169"/>
      <c r="AB417" s="25"/>
      <c r="AC417" s="71"/>
      <c r="AD417" s="169"/>
      <c r="AE417" s="169"/>
      <c r="AF417" s="69"/>
      <c r="AG417" s="169"/>
      <c r="AH417" s="170"/>
      <c r="AI417" s="77"/>
      <c r="AJ417" s="80"/>
      <c r="AK417" s="80"/>
      <c r="AL417" s="82"/>
      <c r="AM417" s="82"/>
      <c r="AN417" s="82"/>
      <c r="AO417" s="82"/>
      <c r="AP417" s="82"/>
      <c r="AQ417" s="82"/>
      <c r="AR417" s="137"/>
      <c r="AS417" s="83"/>
      <c r="AT417" s="85"/>
      <c r="AU417" s="84"/>
      <c r="AV417" s="85"/>
      <c r="AW417" s="86"/>
      <c r="AX417" s="85"/>
      <c r="AY417" s="86"/>
      <c r="AZ417" s="171"/>
      <c r="BA417" s="85"/>
      <c r="BB417" s="85"/>
      <c r="BC417" s="90"/>
      <c r="BD417" s="90"/>
      <c r="BE417" s="85"/>
      <c r="BF417" s="22"/>
      <c r="BG417" s="22"/>
      <c r="BH417" s="10"/>
      <c r="BI417" s="10"/>
      <c r="BJ417" s="10"/>
      <c r="BK417" s="10"/>
      <c r="BL417" s="10"/>
      <c r="BM417" s="10"/>
      <c r="BN417" s="12"/>
      <c r="BO417" s="12"/>
    </row>
    <row r="418" spans="1:67" ht="13.5" customHeight="1" x14ac:dyDescent="0.35">
      <c r="A418" s="25">
        <f t="shared" si="18"/>
        <v>416</v>
      </c>
      <c r="B418" s="144">
        <v>46295</v>
      </c>
      <c r="C418" s="54" t="s">
        <v>3958</v>
      </c>
      <c r="D418" s="54" t="s">
        <v>303</v>
      </c>
      <c r="E418" s="54" t="s">
        <v>304</v>
      </c>
      <c r="F418" s="54">
        <v>2</v>
      </c>
      <c r="G418" s="54" t="s">
        <v>65</v>
      </c>
      <c r="H418" s="54" t="str">
        <f t="shared" si="19"/>
        <v>DONE</v>
      </c>
      <c r="I418" s="54" t="s">
        <v>3204</v>
      </c>
      <c r="J418" s="62" t="s">
        <v>73</v>
      </c>
      <c r="K418" s="62" t="s">
        <v>73</v>
      </c>
      <c r="L418" s="54">
        <v>1534</v>
      </c>
      <c r="M418" s="71"/>
      <c r="N418" s="54" t="s">
        <v>207</v>
      </c>
      <c r="O418" s="22"/>
      <c r="P418" s="64" t="s">
        <v>2770</v>
      </c>
      <c r="Q418" s="64" t="s">
        <v>87</v>
      </c>
      <c r="R418" s="25">
        <v>200001156438</v>
      </c>
      <c r="S418" s="66">
        <v>46300</v>
      </c>
      <c r="T418" s="66" t="str">
        <f t="shared" si="20"/>
        <v>DONE</v>
      </c>
      <c r="U418" s="205"/>
      <c r="V418" s="71">
        <v>9200116503</v>
      </c>
      <c r="W418" s="25">
        <v>52079</v>
      </c>
      <c r="X418" s="69">
        <v>46308</v>
      </c>
      <c r="Y418" s="69" t="str">
        <f t="shared" si="21"/>
        <v>DONE</v>
      </c>
      <c r="Z418" s="69"/>
      <c r="AA418" s="169"/>
      <c r="AB418" s="25"/>
      <c r="AC418" s="71"/>
      <c r="AD418" s="169"/>
      <c r="AE418" s="169"/>
      <c r="AF418" s="69"/>
      <c r="AG418" s="71"/>
      <c r="AH418" s="170"/>
      <c r="AI418" s="77"/>
      <c r="AJ418" s="80"/>
      <c r="AK418" s="80"/>
      <c r="AL418" s="82"/>
      <c r="AM418" s="82"/>
      <c r="AN418" s="82"/>
      <c r="AO418" s="82"/>
      <c r="AP418" s="82"/>
      <c r="AQ418" s="82"/>
      <c r="AR418" s="137"/>
      <c r="AS418" s="83"/>
      <c r="AT418" s="85"/>
      <c r="AU418" s="84"/>
      <c r="AV418" s="85"/>
      <c r="AW418" s="86"/>
      <c r="AX418" s="85"/>
      <c r="AY418" s="86"/>
      <c r="AZ418" s="171"/>
      <c r="BA418" s="85"/>
      <c r="BB418" s="85"/>
      <c r="BC418" s="90"/>
      <c r="BD418" s="90"/>
      <c r="BE418" s="85"/>
      <c r="BF418" s="22"/>
      <c r="BG418" s="22"/>
      <c r="BH418" s="10"/>
      <c r="BI418" s="10"/>
      <c r="BJ418" s="10"/>
      <c r="BK418" s="10"/>
      <c r="BL418" s="10"/>
      <c r="BM418" s="10"/>
      <c r="BN418" s="12"/>
      <c r="BO418" s="12"/>
    </row>
    <row r="419" spans="1:67" ht="13.5" customHeight="1" x14ac:dyDescent="0.35">
      <c r="A419" s="25">
        <f t="shared" si="18"/>
        <v>417</v>
      </c>
      <c r="B419" s="144">
        <v>46295</v>
      </c>
      <c r="C419" s="54" t="s">
        <v>3958</v>
      </c>
      <c r="D419" s="54" t="s">
        <v>314</v>
      </c>
      <c r="E419" s="54" t="s">
        <v>315</v>
      </c>
      <c r="F419" s="54">
        <v>2</v>
      </c>
      <c r="G419" s="54" t="s">
        <v>65</v>
      </c>
      <c r="H419" s="54" t="str">
        <f t="shared" si="19"/>
        <v>DONE</v>
      </c>
      <c r="I419" s="54" t="s">
        <v>3204</v>
      </c>
      <c r="J419" s="62" t="s">
        <v>73</v>
      </c>
      <c r="K419" s="62" t="s">
        <v>73</v>
      </c>
      <c r="L419" s="54">
        <v>1534</v>
      </c>
      <c r="M419" s="71"/>
      <c r="N419" s="54" t="s">
        <v>207</v>
      </c>
      <c r="O419" s="22"/>
      <c r="P419" s="64" t="s">
        <v>2770</v>
      </c>
      <c r="Q419" s="64" t="s">
        <v>87</v>
      </c>
      <c r="R419" s="25">
        <v>200001156438</v>
      </c>
      <c r="S419" s="66">
        <v>46300</v>
      </c>
      <c r="T419" s="66" t="str">
        <f t="shared" si="20"/>
        <v>DONE</v>
      </c>
      <c r="U419" s="205"/>
      <c r="V419" s="71">
        <v>9200116503</v>
      </c>
      <c r="W419" s="25">
        <v>52079</v>
      </c>
      <c r="X419" s="69">
        <v>46308</v>
      </c>
      <c r="Y419" s="69" t="str">
        <f t="shared" si="21"/>
        <v>DONE</v>
      </c>
      <c r="Z419" s="69"/>
      <c r="AA419" s="169"/>
      <c r="AB419" s="25"/>
      <c r="AC419" s="71"/>
      <c r="AD419" s="169"/>
      <c r="AE419" s="169"/>
      <c r="AF419" s="69"/>
      <c r="AG419" s="71"/>
      <c r="AH419" s="170"/>
      <c r="AI419" s="77"/>
      <c r="AJ419" s="80"/>
      <c r="AK419" s="80"/>
      <c r="AL419" s="82"/>
      <c r="AM419" s="82"/>
      <c r="AN419" s="82"/>
      <c r="AO419" s="82"/>
      <c r="AP419" s="82"/>
      <c r="AQ419" s="82"/>
      <c r="AR419" s="137"/>
      <c r="AS419" s="83"/>
      <c r="AT419" s="85"/>
      <c r="AU419" s="84"/>
      <c r="AV419" s="85"/>
      <c r="AW419" s="86"/>
      <c r="AX419" s="85"/>
      <c r="AY419" s="86"/>
      <c r="AZ419" s="171"/>
      <c r="BA419" s="85"/>
      <c r="BB419" s="85"/>
      <c r="BC419" s="90"/>
      <c r="BD419" s="90"/>
      <c r="BE419" s="85"/>
      <c r="BF419" s="22"/>
      <c r="BG419" s="22"/>
      <c r="BH419" s="10"/>
      <c r="BI419" s="10"/>
      <c r="BJ419" s="10"/>
      <c r="BK419" s="10"/>
      <c r="BL419" s="10"/>
      <c r="BM419" s="10"/>
      <c r="BN419" s="12"/>
      <c r="BO419" s="12"/>
    </row>
    <row r="420" spans="1:67" ht="13.5" customHeight="1" x14ac:dyDescent="0.35">
      <c r="A420" s="25">
        <f t="shared" si="18"/>
        <v>418</v>
      </c>
      <c r="B420" s="144">
        <v>46294</v>
      </c>
      <c r="C420" s="54" t="s">
        <v>3959</v>
      </c>
      <c r="D420" s="54" t="s">
        <v>1381</v>
      </c>
      <c r="E420" s="54" t="s">
        <v>1382</v>
      </c>
      <c r="F420" s="54">
        <v>1</v>
      </c>
      <c r="G420" s="54" t="s">
        <v>65</v>
      </c>
      <c r="H420" s="54" t="str">
        <f t="shared" si="19"/>
        <v>DONE</v>
      </c>
      <c r="I420" s="54" t="s">
        <v>681</v>
      </c>
      <c r="J420" s="58" t="s">
        <v>180</v>
      </c>
      <c r="K420" s="58" t="s">
        <v>79</v>
      </c>
      <c r="L420" s="54">
        <v>10031</v>
      </c>
      <c r="M420" s="71"/>
      <c r="N420" s="54" t="s">
        <v>118</v>
      </c>
      <c r="O420" s="22"/>
      <c r="P420" s="64" t="s">
        <v>695</v>
      </c>
      <c r="Q420" s="64" t="s">
        <v>997</v>
      </c>
      <c r="R420" s="25">
        <v>200001156407</v>
      </c>
      <c r="S420" s="66">
        <v>46300</v>
      </c>
      <c r="T420" s="66" t="str">
        <f t="shared" si="20"/>
        <v>DONE</v>
      </c>
      <c r="U420" s="205"/>
      <c r="V420" s="71">
        <v>9200116534</v>
      </c>
      <c r="W420" s="25">
        <v>52125</v>
      </c>
      <c r="X420" s="69">
        <v>46308</v>
      </c>
      <c r="Y420" s="69" t="str">
        <f t="shared" si="21"/>
        <v>DONE</v>
      </c>
      <c r="Z420" s="69"/>
      <c r="AA420" s="169"/>
      <c r="AB420" s="25"/>
      <c r="AC420" s="71"/>
      <c r="AD420" s="71"/>
      <c r="AE420" s="71"/>
      <c r="AF420" s="69"/>
      <c r="AG420" s="71"/>
      <c r="AH420" s="170"/>
      <c r="AI420" s="77"/>
      <c r="AJ420" s="80"/>
      <c r="AK420" s="80"/>
      <c r="AL420" s="82"/>
      <c r="AM420" s="82"/>
      <c r="AN420" s="82"/>
      <c r="AO420" s="82"/>
      <c r="AP420" s="82"/>
      <c r="AQ420" s="82"/>
      <c r="AR420" s="137"/>
      <c r="AS420" s="83"/>
      <c r="AT420" s="85"/>
      <c r="AU420" s="84"/>
      <c r="AV420" s="85"/>
      <c r="AW420" s="86"/>
      <c r="AX420" s="85"/>
      <c r="AY420" s="86"/>
      <c r="AZ420" s="171"/>
      <c r="BA420" s="85"/>
      <c r="BB420" s="85"/>
      <c r="BC420" s="90"/>
      <c r="BD420" s="90"/>
      <c r="BE420" s="85"/>
      <c r="BF420" s="22"/>
      <c r="BG420" s="22"/>
      <c r="BH420" s="10"/>
      <c r="BI420" s="10"/>
      <c r="BJ420" s="10"/>
      <c r="BK420" s="10"/>
      <c r="BL420" s="10"/>
      <c r="BM420" s="10"/>
      <c r="BN420" s="12"/>
      <c r="BO420" s="12"/>
    </row>
    <row r="421" spans="1:67" ht="13.5" customHeight="1" x14ac:dyDescent="0.35">
      <c r="A421" s="25">
        <f t="shared" si="18"/>
        <v>419</v>
      </c>
      <c r="B421" s="144">
        <v>46294</v>
      </c>
      <c r="C421" s="54" t="s">
        <v>3959</v>
      </c>
      <c r="D421" s="54" t="s">
        <v>212</v>
      </c>
      <c r="E421" s="54" t="s">
        <v>213</v>
      </c>
      <c r="F421" s="54">
        <v>1</v>
      </c>
      <c r="G421" s="54" t="s">
        <v>65</v>
      </c>
      <c r="H421" s="54" t="str">
        <f t="shared" si="19"/>
        <v>DONE</v>
      </c>
      <c r="I421" s="54" t="s">
        <v>681</v>
      </c>
      <c r="J421" s="58" t="s">
        <v>180</v>
      </c>
      <c r="K421" s="58" t="s">
        <v>79</v>
      </c>
      <c r="L421" s="54">
        <v>10031</v>
      </c>
      <c r="M421" s="71"/>
      <c r="N421" s="54" t="s">
        <v>118</v>
      </c>
      <c r="O421" s="22"/>
      <c r="P421" s="64" t="s">
        <v>695</v>
      </c>
      <c r="Q421" s="64" t="s">
        <v>997</v>
      </c>
      <c r="R421" s="25">
        <v>200001156407</v>
      </c>
      <c r="S421" s="66">
        <v>46300</v>
      </c>
      <c r="T421" s="66" t="str">
        <f t="shared" si="20"/>
        <v>DONE</v>
      </c>
      <c r="U421" s="71"/>
      <c r="V421" s="71">
        <v>9200116534</v>
      </c>
      <c r="W421" s="25">
        <v>52125</v>
      </c>
      <c r="X421" s="69">
        <v>46308</v>
      </c>
      <c r="Y421" s="69" t="str">
        <f t="shared" si="21"/>
        <v>DONE</v>
      </c>
      <c r="Z421" s="69"/>
      <c r="AA421" s="169"/>
      <c r="AB421" s="25"/>
      <c r="AC421" s="71"/>
      <c r="AD421" s="71"/>
      <c r="AE421" s="71"/>
      <c r="AF421" s="69"/>
      <c r="AG421" s="71"/>
      <c r="AH421" s="170"/>
      <c r="AI421" s="77"/>
      <c r="AJ421" s="80"/>
      <c r="AK421" s="80"/>
      <c r="AL421" s="82"/>
      <c r="AM421" s="82"/>
      <c r="AN421" s="82"/>
      <c r="AO421" s="82"/>
      <c r="AP421" s="82"/>
      <c r="AQ421" s="82"/>
      <c r="AR421" s="137"/>
      <c r="AS421" s="83"/>
      <c r="AT421" s="85"/>
      <c r="AU421" s="84"/>
      <c r="AV421" s="85"/>
      <c r="AW421" s="86"/>
      <c r="AX421" s="85"/>
      <c r="AY421" s="86"/>
      <c r="AZ421" s="171"/>
      <c r="BA421" s="85"/>
      <c r="BB421" s="85"/>
      <c r="BC421" s="90"/>
      <c r="BD421" s="90"/>
      <c r="BE421" s="85"/>
      <c r="BF421" s="22"/>
      <c r="BG421" s="22"/>
      <c r="BH421" s="10"/>
      <c r="BI421" s="10"/>
      <c r="BJ421" s="10"/>
      <c r="BK421" s="10"/>
      <c r="BL421" s="10"/>
      <c r="BM421" s="10"/>
      <c r="BN421" s="12"/>
      <c r="BO421" s="12"/>
    </row>
    <row r="422" spans="1:67" ht="13.5" customHeight="1" x14ac:dyDescent="0.35">
      <c r="A422" s="25">
        <f t="shared" si="18"/>
        <v>420</v>
      </c>
      <c r="B422" s="144">
        <v>46294</v>
      </c>
      <c r="C422" s="54" t="s">
        <v>3959</v>
      </c>
      <c r="D422" s="54" t="s">
        <v>251</v>
      </c>
      <c r="E422" s="54" t="s">
        <v>116</v>
      </c>
      <c r="F422" s="54">
        <v>1</v>
      </c>
      <c r="G422" s="54" t="s">
        <v>65</v>
      </c>
      <c r="H422" s="54" t="str">
        <f t="shared" si="19"/>
        <v>DONE</v>
      </c>
      <c r="I422" s="54" t="s">
        <v>681</v>
      </c>
      <c r="J422" s="58" t="s">
        <v>180</v>
      </c>
      <c r="K422" s="58" t="s">
        <v>79</v>
      </c>
      <c r="L422" s="54">
        <v>10031</v>
      </c>
      <c r="M422" s="71"/>
      <c r="N422" s="54" t="s">
        <v>118</v>
      </c>
      <c r="O422" s="22"/>
      <c r="P422" s="64" t="s">
        <v>695</v>
      </c>
      <c r="Q422" s="64" t="s">
        <v>997</v>
      </c>
      <c r="R422" s="25">
        <v>200001156407</v>
      </c>
      <c r="S422" s="66">
        <v>46300</v>
      </c>
      <c r="T422" s="66" t="str">
        <f t="shared" si="20"/>
        <v>DONE</v>
      </c>
      <c r="U422" s="205"/>
      <c r="V422" s="71">
        <v>9200116534</v>
      </c>
      <c r="W422" s="25">
        <v>52125</v>
      </c>
      <c r="X422" s="69">
        <v>46308</v>
      </c>
      <c r="Y422" s="69" t="str">
        <f t="shared" si="21"/>
        <v>DONE</v>
      </c>
      <c r="Z422" s="69"/>
      <c r="AA422" s="169"/>
      <c r="AB422" s="25"/>
      <c r="AC422" s="71"/>
      <c r="AD422" s="71"/>
      <c r="AE422" s="71"/>
      <c r="AF422" s="69"/>
      <c r="AG422" s="71"/>
      <c r="AH422" s="170"/>
      <c r="AI422" s="77"/>
      <c r="AJ422" s="80"/>
      <c r="AK422" s="80"/>
      <c r="AL422" s="82"/>
      <c r="AM422" s="82"/>
      <c r="AN422" s="82"/>
      <c r="AO422" s="82"/>
      <c r="AP422" s="82"/>
      <c r="AQ422" s="82"/>
      <c r="AR422" s="137"/>
      <c r="AS422" s="83"/>
      <c r="AT422" s="85"/>
      <c r="AU422" s="84"/>
      <c r="AV422" s="85"/>
      <c r="AW422" s="86"/>
      <c r="AX422" s="85"/>
      <c r="AY422" s="86"/>
      <c r="AZ422" s="171"/>
      <c r="BA422" s="85"/>
      <c r="BB422" s="85"/>
      <c r="BC422" s="90"/>
      <c r="BD422" s="90"/>
      <c r="BE422" s="85"/>
      <c r="BF422" s="22"/>
      <c r="BG422" s="22"/>
      <c r="BH422" s="10"/>
      <c r="BI422" s="10"/>
      <c r="BJ422" s="10"/>
      <c r="BK422" s="10"/>
      <c r="BL422" s="10"/>
      <c r="BM422" s="10"/>
      <c r="BN422" s="12"/>
      <c r="BO422" s="12"/>
    </row>
    <row r="423" spans="1:67" ht="13.5" customHeight="1" x14ac:dyDescent="0.35">
      <c r="A423" s="25">
        <f t="shared" si="18"/>
        <v>421</v>
      </c>
      <c r="B423" s="144">
        <v>46294</v>
      </c>
      <c r="C423" s="54" t="s">
        <v>3959</v>
      </c>
      <c r="D423" s="54" t="s">
        <v>2777</v>
      </c>
      <c r="E423" s="54" t="s">
        <v>2778</v>
      </c>
      <c r="F423" s="54">
        <v>1</v>
      </c>
      <c r="G423" s="54" t="s">
        <v>65</v>
      </c>
      <c r="H423" s="54" t="str">
        <f t="shared" si="19"/>
        <v>DONE</v>
      </c>
      <c r="I423" s="54" t="s">
        <v>681</v>
      </c>
      <c r="J423" s="58" t="s">
        <v>180</v>
      </c>
      <c r="K423" s="58" t="s">
        <v>79</v>
      </c>
      <c r="L423" s="54">
        <v>10031</v>
      </c>
      <c r="M423" s="71"/>
      <c r="N423" s="54" t="s">
        <v>118</v>
      </c>
      <c r="O423" s="22"/>
      <c r="P423" s="64" t="s">
        <v>695</v>
      </c>
      <c r="Q423" s="64" t="s">
        <v>997</v>
      </c>
      <c r="R423" s="25">
        <v>200001156407</v>
      </c>
      <c r="S423" s="66">
        <v>46300</v>
      </c>
      <c r="T423" s="66" t="str">
        <f t="shared" si="20"/>
        <v>DONE</v>
      </c>
      <c r="U423" s="205"/>
      <c r="V423" s="71">
        <v>9200116534</v>
      </c>
      <c r="W423" s="25">
        <v>52125</v>
      </c>
      <c r="X423" s="69">
        <v>46308</v>
      </c>
      <c r="Y423" s="69" t="str">
        <f t="shared" si="21"/>
        <v>DONE</v>
      </c>
      <c r="Z423" s="69"/>
      <c r="AA423" s="169"/>
      <c r="AB423" s="25"/>
      <c r="AC423" s="71"/>
      <c r="AD423" s="71"/>
      <c r="AE423" s="71"/>
      <c r="AF423" s="69"/>
      <c r="AG423" s="71"/>
      <c r="AH423" s="170"/>
      <c r="AI423" s="77"/>
      <c r="AJ423" s="80"/>
      <c r="AK423" s="80"/>
      <c r="AL423" s="82"/>
      <c r="AM423" s="82"/>
      <c r="AN423" s="82"/>
      <c r="AO423" s="82"/>
      <c r="AP423" s="82"/>
      <c r="AQ423" s="82"/>
      <c r="AR423" s="137"/>
      <c r="AS423" s="83"/>
      <c r="AT423" s="85"/>
      <c r="AU423" s="84"/>
      <c r="AV423" s="85"/>
      <c r="AW423" s="86"/>
      <c r="AX423" s="85"/>
      <c r="AY423" s="86"/>
      <c r="AZ423" s="171"/>
      <c r="BA423" s="85"/>
      <c r="BB423" s="85"/>
      <c r="BC423" s="90"/>
      <c r="BD423" s="90"/>
      <c r="BE423" s="85"/>
      <c r="BF423" s="22"/>
      <c r="BG423" s="22"/>
      <c r="BH423" s="10"/>
      <c r="BI423" s="10"/>
      <c r="BJ423" s="10"/>
      <c r="BK423" s="10"/>
      <c r="BL423" s="10"/>
      <c r="BM423" s="10"/>
      <c r="BN423" s="12"/>
      <c r="BO423" s="12"/>
    </row>
    <row r="424" spans="1:67" ht="13.5" customHeight="1" x14ac:dyDescent="0.35">
      <c r="A424" s="25">
        <f t="shared" si="18"/>
        <v>422</v>
      </c>
      <c r="B424" s="144">
        <v>46294</v>
      </c>
      <c r="C424" s="54" t="s">
        <v>3959</v>
      </c>
      <c r="D424" s="54" t="s">
        <v>67</v>
      </c>
      <c r="E424" s="54" t="s">
        <v>69</v>
      </c>
      <c r="F424" s="54">
        <v>1</v>
      </c>
      <c r="G424" s="54" t="s">
        <v>65</v>
      </c>
      <c r="H424" s="54" t="str">
        <f t="shared" si="19"/>
        <v>DONE</v>
      </c>
      <c r="I424" s="54" t="s">
        <v>681</v>
      </c>
      <c r="J424" s="58" t="s">
        <v>180</v>
      </c>
      <c r="K424" s="58" t="s">
        <v>79</v>
      </c>
      <c r="L424" s="54">
        <v>10031</v>
      </c>
      <c r="M424" s="71"/>
      <c r="N424" s="54" t="s">
        <v>118</v>
      </c>
      <c r="O424" s="22"/>
      <c r="P424" s="64" t="s">
        <v>695</v>
      </c>
      <c r="Q424" s="64" t="s">
        <v>997</v>
      </c>
      <c r="R424" s="25">
        <v>200001156407</v>
      </c>
      <c r="S424" s="66">
        <v>46300</v>
      </c>
      <c r="T424" s="66" t="str">
        <f t="shared" si="20"/>
        <v>DONE</v>
      </c>
      <c r="U424" s="205"/>
      <c r="V424" s="71">
        <v>9200116534</v>
      </c>
      <c r="W424" s="25">
        <v>52125</v>
      </c>
      <c r="X424" s="69">
        <v>46308</v>
      </c>
      <c r="Y424" s="69" t="str">
        <f t="shared" si="21"/>
        <v>DONE</v>
      </c>
      <c r="Z424" s="69"/>
      <c r="AA424" s="169"/>
      <c r="AB424" s="25"/>
      <c r="AC424" s="71"/>
      <c r="AD424" s="71"/>
      <c r="AE424" s="71"/>
      <c r="AF424" s="69"/>
      <c r="AG424" s="71"/>
      <c r="AH424" s="170"/>
      <c r="AI424" s="77"/>
      <c r="AJ424" s="80"/>
      <c r="AK424" s="80"/>
      <c r="AL424" s="82"/>
      <c r="AM424" s="82"/>
      <c r="AN424" s="82"/>
      <c r="AO424" s="82"/>
      <c r="AP424" s="82"/>
      <c r="AQ424" s="82"/>
      <c r="AR424" s="137"/>
      <c r="AS424" s="83"/>
      <c r="AT424" s="85"/>
      <c r="AU424" s="84"/>
      <c r="AV424" s="85"/>
      <c r="AW424" s="86"/>
      <c r="AX424" s="85"/>
      <c r="AY424" s="86"/>
      <c r="AZ424" s="171"/>
      <c r="BA424" s="85"/>
      <c r="BB424" s="85"/>
      <c r="BC424" s="90"/>
      <c r="BD424" s="90"/>
      <c r="BE424" s="85"/>
      <c r="BF424" s="22"/>
      <c r="BG424" s="22"/>
      <c r="BH424" s="10"/>
      <c r="BI424" s="10"/>
      <c r="BJ424" s="10"/>
      <c r="BK424" s="10"/>
      <c r="BL424" s="10"/>
      <c r="BM424" s="10"/>
      <c r="BN424" s="12"/>
      <c r="BO424" s="12"/>
    </row>
    <row r="425" spans="1:67" ht="13.5" customHeight="1" x14ac:dyDescent="0.35">
      <c r="A425" s="25">
        <f t="shared" si="18"/>
        <v>423</v>
      </c>
      <c r="B425" s="144">
        <v>46294</v>
      </c>
      <c r="C425" s="54" t="s">
        <v>3959</v>
      </c>
      <c r="D425" s="54" t="s">
        <v>1164</v>
      </c>
      <c r="E425" s="54" t="s">
        <v>1165</v>
      </c>
      <c r="F425" s="54">
        <v>2</v>
      </c>
      <c r="G425" s="54" t="s">
        <v>65</v>
      </c>
      <c r="H425" s="54" t="str">
        <f t="shared" si="19"/>
        <v>DONE</v>
      </c>
      <c r="I425" s="54" t="s">
        <v>681</v>
      </c>
      <c r="J425" s="58" t="s">
        <v>180</v>
      </c>
      <c r="K425" s="58" t="s">
        <v>79</v>
      </c>
      <c r="L425" s="54">
        <v>10031</v>
      </c>
      <c r="M425" s="71"/>
      <c r="N425" s="54" t="s">
        <v>118</v>
      </c>
      <c r="O425" s="22"/>
      <c r="P425" s="64" t="s">
        <v>695</v>
      </c>
      <c r="Q425" s="64" t="s">
        <v>997</v>
      </c>
      <c r="R425" s="25">
        <v>200001156407</v>
      </c>
      <c r="S425" s="66">
        <v>46300</v>
      </c>
      <c r="T425" s="66" t="str">
        <f t="shared" si="20"/>
        <v>DONE</v>
      </c>
      <c r="U425" s="205"/>
      <c r="V425" s="71">
        <v>9200116534</v>
      </c>
      <c r="W425" s="25">
        <v>52125</v>
      </c>
      <c r="X425" s="69">
        <v>46308</v>
      </c>
      <c r="Y425" s="69" t="str">
        <f t="shared" si="21"/>
        <v>DONE</v>
      </c>
      <c r="Z425" s="69"/>
      <c r="AA425" s="169"/>
      <c r="AB425" s="25"/>
      <c r="AC425" s="71"/>
      <c r="AD425" s="71"/>
      <c r="AE425" s="71"/>
      <c r="AF425" s="69"/>
      <c r="AG425" s="71"/>
      <c r="AH425" s="170"/>
      <c r="AI425" s="77"/>
      <c r="AJ425" s="80"/>
      <c r="AK425" s="80"/>
      <c r="AL425" s="82"/>
      <c r="AM425" s="82"/>
      <c r="AN425" s="82"/>
      <c r="AO425" s="82"/>
      <c r="AP425" s="82"/>
      <c r="AQ425" s="82"/>
      <c r="AR425" s="137"/>
      <c r="AS425" s="83"/>
      <c r="AT425" s="85"/>
      <c r="AU425" s="84"/>
      <c r="AV425" s="85"/>
      <c r="AW425" s="86"/>
      <c r="AX425" s="85"/>
      <c r="AY425" s="86"/>
      <c r="AZ425" s="171"/>
      <c r="BA425" s="85"/>
      <c r="BB425" s="85"/>
      <c r="BC425" s="90"/>
      <c r="BD425" s="90"/>
      <c r="BE425" s="85"/>
      <c r="BF425" s="22"/>
      <c r="BG425" s="22"/>
      <c r="BH425" s="10"/>
      <c r="BI425" s="10"/>
      <c r="BJ425" s="10"/>
      <c r="BK425" s="10"/>
      <c r="BL425" s="10"/>
      <c r="BM425" s="10"/>
      <c r="BN425" s="12"/>
      <c r="BO425" s="12"/>
    </row>
    <row r="426" spans="1:67" ht="13.5" customHeight="1" x14ac:dyDescent="0.35">
      <c r="A426" s="25">
        <f t="shared" si="18"/>
        <v>424</v>
      </c>
      <c r="B426" s="144">
        <v>46294</v>
      </c>
      <c r="C426" s="54" t="s">
        <v>3959</v>
      </c>
      <c r="D426" s="54" t="s">
        <v>153</v>
      </c>
      <c r="E426" s="54" t="s">
        <v>829</v>
      </c>
      <c r="F426" s="54">
        <v>1</v>
      </c>
      <c r="G426" s="54" t="s">
        <v>65</v>
      </c>
      <c r="H426" s="54" t="str">
        <f t="shared" si="19"/>
        <v>DONE</v>
      </c>
      <c r="I426" s="54" t="s">
        <v>681</v>
      </c>
      <c r="J426" s="58" t="s">
        <v>180</v>
      </c>
      <c r="K426" s="58" t="s">
        <v>79</v>
      </c>
      <c r="L426" s="54">
        <v>10031</v>
      </c>
      <c r="M426" s="71"/>
      <c r="N426" s="54" t="s">
        <v>118</v>
      </c>
      <c r="O426" s="22"/>
      <c r="P426" s="64" t="s">
        <v>695</v>
      </c>
      <c r="Q426" s="64" t="s">
        <v>997</v>
      </c>
      <c r="R426" s="25">
        <v>200001156407</v>
      </c>
      <c r="S426" s="66">
        <v>46300</v>
      </c>
      <c r="T426" s="66" t="str">
        <f t="shared" si="20"/>
        <v>DONE</v>
      </c>
      <c r="U426" s="205"/>
      <c r="V426" s="71">
        <v>9200116534</v>
      </c>
      <c r="W426" s="25">
        <v>52125</v>
      </c>
      <c r="X426" s="69">
        <v>46308</v>
      </c>
      <c r="Y426" s="69" t="str">
        <f t="shared" si="21"/>
        <v>DONE</v>
      </c>
      <c r="Z426" s="69"/>
      <c r="AA426" s="169"/>
      <c r="AB426" s="25"/>
      <c r="AC426" s="71"/>
      <c r="AD426" s="71"/>
      <c r="AE426" s="71"/>
      <c r="AF426" s="69"/>
      <c r="AG426" s="71"/>
      <c r="AH426" s="170"/>
      <c r="AI426" s="77"/>
      <c r="AJ426" s="80"/>
      <c r="AK426" s="80"/>
      <c r="AL426" s="82"/>
      <c r="AM426" s="82"/>
      <c r="AN426" s="82"/>
      <c r="AO426" s="82"/>
      <c r="AP426" s="82"/>
      <c r="AQ426" s="82"/>
      <c r="AR426" s="137"/>
      <c r="AS426" s="83"/>
      <c r="AT426" s="85"/>
      <c r="AU426" s="84"/>
      <c r="AV426" s="85"/>
      <c r="AW426" s="86"/>
      <c r="AX426" s="85"/>
      <c r="AY426" s="86"/>
      <c r="AZ426" s="171"/>
      <c r="BA426" s="85"/>
      <c r="BB426" s="85"/>
      <c r="BC426" s="90"/>
      <c r="BD426" s="90"/>
      <c r="BE426" s="85"/>
      <c r="BF426" s="22"/>
      <c r="BG426" s="22"/>
      <c r="BH426" s="10"/>
      <c r="BI426" s="10"/>
      <c r="BJ426" s="10"/>
      <c r="BK426" s="10"/>
      <c r="BL426" s="10"/>
      <c r="BM426" s="10"/>
      <c r="BN426" s="12"/>
      <c r="BO426" s="12"/>
    </row>
    <row r="427" spans="1:67" ht="13.5" customHeight="1" x14ac:dyDescent="0.35">
      <c r="A427" s="25">
        <f t="shared" si="18"/>
        <v>425</v>
      </c>
      <c r="B427" s="144">
        <v>46294</v>
      </c>
      <c r="C427" s="54" t="s">
        <v>3960</v>
      </c>
      <c r="D427" s="54" t="s">
        <v>177</v>
      </c>
      <c r="E427" s="54" t="s">
        <v>178</v>
      </c>
      <c r="F427" s="54">
        <v>1</v>
      </c>
      <c r="G427" s="54" t="s">
        <v>65</v>
      </c>
      <c r="H427" s="54" t="str">
        <f t="shared" si="19"/>
        <v>DONE</v>
      </c>
      <c r="I427" s="54" t="s">
        <v>681</v>
      </c>
      <c r="J427" s="58" t="s">
        <v>180</v>
      </c>
      <c r="K427" s="58" t="s">
        <v>79</v>
      </c>
      <c r="L427" s="54">
        <v>10031</v>
      </c>
      <c r="M427" s="71"/>
      <c r="N427" s="54" t="s">
        <v>118</v>
      </c>
      <c r="O427" s="22"/>
      <c r="P427" s="64" t="s">
        <v>695</v>
      </c>
      <c r="Q427" s="64" t="s">
        <v>997</v>
      </c>
      <c r="R427" s="25">
        <v>200001156411</v>
      </c>
      <c r="S427" s="66">
        <v>46300</v>
      </c>
      <c r="T427" s="66" t="str">
        <f t="shared" si="20"/>
        <v>DONE</v>
      </c>
      <c r="U427" s="205"/>
      <c r="V427" s="71">
        <v>9200116535</v>
      </c>
      <c r="W427" s="25">
        <v>52126</v>
      </c>
      <c r="X427" s="69">
        <v>46308</v>
      </c>
      <c r="Y427" s="69" t="str">
        <f t="shared" si="21"/>
        <v>DONE</v>
      </c>
      <c r="Z427" s="69"/>
      <c r="AA427" s="169"/>
      <c r="AB427" s="25"/>
      <c r="AC427" s="71"/>
      <c r="AD427" s="169"/>
      <c r="AE427" s="169"/>
      <c r="AF427" s="69"/>
      <c r="AG427" s="169"/>
      <c r="AH427" s="170"/>
      <c r="AI427" s="77"/>
      <c r="AJ427" s="80"/>
      <c r="AK427" s="80"/>
      <c r="AL427" s="82"/>
      <c r="AM427" s="82"/>
      <c r="AN427" s="82"/>
      <c r="AO427" s="82"/>
      <c r="AP427" s="82"/>
      <c r="AQ427" s="82"/>
      <c r="AR427" s="137"/>
      <c r="AS427" s="83"/>
      <c r="AT427" s="85"/>
      <c r="AU427" s="84"/>
      <c r="AV427" s="85"/>
      <c r="AW427" s="86"/>
      <c r="AX427" s="85"/>
      <c r="AY427" s="86"/>
      <c r="AZ427" s="171"/>
      <c r="BA427" s="85"/>
      <c r="BB427" s="85"/>
      <c r="BC427" s="90"/>
      <c r="BD427" s="90"/>
      <c r="BE427" s="85"/>
      <c r="BF427" s="22"/>
      <c r="BG427" s="22"/>
      <c r="BH427" s="10"/>
      <c r="BI427" s="10"/>
      <c r="BJ427" s="10"/>
      <c r="BK427" s="10"/>
      <c r="BL427" s="10"/>
      <c r="BM427" s="10"/>
      <c r="BN427" s="12"/>
      <c r="BO427" s="12"/>
    </row>
    <row r="428" spans="1:67" ht="13.5" customHeight="1" x14ac:dyDescent="0.35">
      <c r="A428" s="25">
        <f t="shared" si="18"/>
        <v>426</v>
      </c>
      <c r="B428" s="144">
        <v>46292</v>
      </c>
      <c r="C428" s="54" t="s">
        <v>3961</v>
      </c>
      <c r="D428" s="131" t="s">
        <v>157</v>
      </c>
      <c r="E428" s="54" t="s">
        <v>158</v>
      </c>
      <c r="F428" s="131">
        <v>2</v>
      </c>
      <c r="G428" s="131" t="s">
        <v>65</v>
      </c>
      <c r="H428" s="54" t="str">
        <f t="shared" si="19"/>
        <v>DONE</v>
      </c>
      <c r="I428" s="131" t="s">
        <v>712</v>
      </c>
      <c r="J428" s="58" t="s">
        <v>443</v>
      </c>
      <c r="K428" s="58" t="s">
        <v>79</v>
      </c>
      <c r="L428" s="131"/>
      <c r="M428" s="71"/>
      <c r="N428" s="131" t="s">
        <v>1079</v>
      </c>
      <c r="O428" s="22"/>
      <c r="P428" s="131" t="s">
        <v>87</v>
      </c>
      <c r="Q428" s="131" t="s">
        <v>2541</v>
      </c>
      <c r="R428" s="25">
        <v>200001151603</v>
      </c>
      <c r="S428" s="66">
        <v>46300</v>
      </c>
      <c r="T428" s="66" t="str">
        <f t="shared" si="20"/>
        <v>DONE</v>
      </c>
      <c r="U428" s="205"/>
      <c r="V428" s="71">
        <v>9200116515</v>
      </c>
      <c r="W428" s="25">
        <v>52098</v>
      </c>
      <c r="X428" s="69">
        <v>46308</v>
      </c>
      <c r="Y428" s="69" t="str">
        <f t="shared" si="21"/>
        <v>DONE</v>
      </c>
      <c r="Z428" s="69"/>
      <c r="AA428" s="169"/>
      <c r="AB428" s="25"/>
      <c r="AC428" s="71"/>
      <c r="AD428" s="169"/>
      <c r="AE428" s="169"/>
      <c r="AF428" s="69"/>
      <c r="AG428" s="169"/>
      <c r="AH428" s="170"/>
      <c r="AI428" s="77"/>
      <c r="AJ428" s="80"/>
      <c r="AK428" s="80"/>
      <c r="AL428" s="82"/>
      <c r="AM428" s="82"/>
      <c r="AN428" s="82"/>
      <c r="AO428" s="82"/>
      <c r="AP428" s="82"/>
      <c r="AQ428" s="82"/>
      <c r="AR428" s="137"/>
      <c r="AS428" s="83"/>
      <c r="AT428" s="85"/>
      <c r="AU428" s="84"/>
      <c r="AV428" s="85"/>
      <c r="AW428" s="86"/>
      <c r="AX428" s="85"/>
      <c r="AY428" s="86"/>
      <c r="AZ428" s="171"/>
      <c r="BA428" s="85"/>
      <c r="BB428" s="85"/>
      <c r="BC428" s="90"/>
      <c r="BD428" s="90"/>
      <c r="BE428" s="85"/>
      <c r="BF428" s="22"/>
      <c r="BG428" s="22"/>
      <c r="BH428" s="10"/>
      <c r="BI428" s="10"/>
      <c r="BJ428" s="10"/>
      <c r="BK428" s="10"/>
      <c r="BL428" s="10"/>
      <c r="BM428" s="10"/>
      <c r="BN428" s="12"/>
      <c r="BO428" s="12"/>
    </row>
    <row r="429" spans="1:67" ht="13.5" customHeight="1" x14ac:dyDescent="0.35">
      <c r="A429" s="25"/>
      <c r="B429" s="172"/>
      <c r="C429" s="71"/>
      <c r="D429" s="71"/>
      <c r="E429" s="71"/>
      <c r="F429" s="71"/>
      <c r="G429" s="71"/>
      <c r="H429" s="54"/>
      <c r="I429" s="71"/>
      <c r="J429" s="71"/>
      <c r="K429" s="71"/>
      <c r="L429" s="71"/>
      <c r="M429" s="71"/>
      <c r="N429" s="71"/>
      <c r="O429" s="22"/>
      <c r="P429" s="71"/>
      <c r="Q429" s="71"/>
      <c r="R429" s="205"/>
      <c r="S429" s="66"/>
      <c r="T429" s="66"/>
      <c r="U429" s="205"/>
      <c r="V429" s="71"/>
      <c r="W429" s="163"/>
      <c r="X429" s="163"/>
      <c r="Y429" s="69"/>
      <c r="Z429" s="69"/>
      <c r="AA429" s="169"/>
      <c r="AB429" s="25"/>
      <c r="AC429" s="71"/>
      <c r="AD429" s="169"/>
      <c r="AE429" s="169"/>
      <c r="AF429" s="69"/>
      <c r="AG429" s="169"/>
      <c r="AH429" s="170"/>
      <c r="AI429" s="77"/>
      <c r="AJ429" s="80"/>
      <c r="AK429" s="80"/>
      <c r="AL429" s="82"/>
      <c r="AM429" s="82"/>
      <c r="AN429" s="82"/>
      <c r="AO429" s="82"/>
      <c r="AP429" s="82"/>
      <c r="AQ429" s="82"/>
      <c r="AR429" s="137"/>
      <c r="AS429" s="83"/>
      <c r="AT429" s="85"/>
      <c r="AU429" s="84"/>
      <c r="AV429" s="85"/>
      <c r="AW429" s="86"/>
      <c r="AX429" s="85"/>
      <c r="AY429" s="86"/>
      <c r="AZ429" s="171"/>
      <c r="BA429" s="85"/>
      <c r="BB429" s="85"/>
      <c r="BC429" s="90"/>
      <c r="BD429" s="90"/>
      <c r="BE429" s="85"/>
      <c r="BF429" s="22"/>
      <c r="BG429" s="22"/>
      <c r="BH429" s="10"/>
      <c r="BI429" s="10"/>
      <c r="BJ429" s="10"/>
      <c r="BK429" s="10"/>
      <c r="BL429" s="10"/>
      <c r="BM429" s="10"/>
      <c r="BN429" s="12"/>
      <c r="BO429" s="12"/>
    </row>
    <row r="430" spans="1:67" ht="13.5" customHeight="1" x14ac:dyDescent="0.35">
      <c r="A430" s="25"/>
      <c r="B430" s="172"/>
      <c r="C430" s="71"/>
      <c r="D430" s="71"/>
      <c r="E430" s="71"/>
      <c r="F430" s="71"/>
      <c r="G430" s="71"/>
      <c r="H430" s="54"/>
      <c r="I430" s="71"/>
      <c r="J430" s="71"/>
      <c r="K430" s="71"/>
      <c r="L430" s="71"/>
      <c r="M430" s="71"/>
      <c r="N430" s="71"/>
      <c r="O430" s="22"/>
      <c r="P430" s="71"/>
      <c r="Q430" s="71"/>
      <c r="R430" s="205"/>
      <c r="S430" s="66"/>
      <c r="T430" s="66"/>
      <c r="U430" s="205"/>
      <c r="V430" s="71"/>
      <c r="W430" s="163"/>
      <c r="X430" s="163"/>
      <c r="Y430" s="69"/>
      <c r="Z430" s="69"/>
      <c r="AA430" s="169"/>
      <c r="AB430" s="25"/>
      <c r="AC430" s="71"/>
      <c r="AD430" s="169"/>
      <c r="AE430" s="169"/>
      <c r="AF430" s="69"/>
      <c r="AG430" s="169"/>
      <c r="AH430" s="170"/>
      <c r="AI430" s="77"/>
      <c r="AJ430" s="80"/>
      <c r="AK430" s="80"/>
      <c r="AL430" s="82"/>
      <c r="AM430" s="82"/>
      <c r="AN430" s="82"/>
      <c r="AO430" s="82"/>
      <c r="AP430" s="82"/>
      <c r="AQ430" s="82"/>
      <c r="AR430" s="137"/>
      <c r="AS430" s="83"/>
      <c r="AT430" s="85"/>
      <c r="AU430" s="84"/>
      <c r="AV430" s="85"/>
      <c r="AW430" s="86"/>
      <c r="AX430" s="85"/>
      <c r="AY430" s="86"/>
      <c r="AZ430" s="171"/>
      <c r="BA430" s="85"/>
      <c r="BB430" s="85"/>
      <c r="BC430" s="90"/>
      <c r="BD430" s="90"/>
      <c r="BE430" s="85"/>
      <c r="BF430" s="22"/>
      <c r="BG430" s="22"/>
      <c r="BH430" s="10"/>
      <c r="BI430" s="10"/>
      <c r="BJ430" s="10"/>
      <c r="BK430" s="10"/>
      <c r="BL430" s="10"/>
      <c r="BM430" s="10"/>
      <c r="BN430" s="12"/>
      <c r="BO430" s="12"/>
    </row>
    <row r="431" spans="1:67" ht="13.5" customHeight="1" x14ac:dyDescent="0.35">
      <c r="A431" s="25"/>
      <c r="B431" s="172"/>
      <c r="C431" s="71"/>
      <c r="D431" s="71"/>
      <c r="E431" s="71"/>
      <c r="F431" s="71"/>
      <c r="G431" s="71"/>
      <c r="H431" s="54"/>
      <c r="I431" s="71"/>
      <c r="J431" s="71"/>
      <c r="K431" s="71"/>
      <c r="L431" s="71"/>
      <c r="M431" s="71"/>
      <c r="N431" s="71"/>
      <c r="O431" s="22"/>
      <c r="P431" s="71"/>
      <c r="Q431" s="71"/>
      <c r="R431" s="205"/>
      <c r="S431" s="66"/>
      <c r="T431" s="66"/>
      <c r="U431" s="205"/>
      <c r="V431" s="71"/>
      <c r="W431" s="163"/>
      <c r="X431" s="163"/>
      <c r="Y431" s="69"/>
      <c r="Z431" s="69"/>
      <c r="AA431" s="169"/>
      <c r="AB431" s="25"/>
      <c r="AC431" s="71"/>
      <c r="AD431" s="169"/>
      <c r="AE431" s="169"/>
      <c r="AF431" s="69"/>
      <c r="AG431" s="169"/>
      <c r="AH431" s="170"/>
      <c r="AI431" s="77"/>
      <c r="AJ431" s="80"/>
      <c r="AK431" s="80"/>
      <c r="AL431" s="82"/>
      <c r="AM431" s="82"/>
      <c r="AN431" s="82"/>
      <c r="AO431" s="82"/>
      <c r="AP431" s="82"/>
      <c r="AQ431" s="82"/>
      <c r="AR431" s="137"/>
      <c r="AS431" s="83"/>
      <c r="AT431" s="85"/>
      <c r="AU431" s="84"/>
      <c r="AV431" s="85"/>
      <c r="AW431" s="86"/>
      <c r="AX431" s="85"/>
      <c r="AY431" s="86"/>
      <c r="AZ431" s="171"/>
      <c r="BA431" s="85"/>
      <c r="BB431" s="85"/>
      <c r="BC431" s="90"/>
      <c r="BD431" s="90"/>
      <c r="BE431" s="85"/>
      <c r="BF431" s="22"/>
      <c r="BG431" s="22"/>
      <c r="BH431" s="10"/>
      <c r="BI431" s="10"/>
      <c r="BJ431" s="10"/>
      <c r="BK431" s="10"/>
      <c r="BL431" s="10"/>
      <c r="BM431" s="10"/>
      <c r="BN431" s="12"/>
      <c r="BO431" s="12"/>
    </row>
    <row r="432" spans="1:67" ht="13.5" customHeight="1" x14ac:dyDescent="0.35">
      <c r="A432" s="25"/>
      <c r="B432" s="172"/>
      <c r="C432" s="71"/>
      <c r="D432" s="71"/>
      <c r="E432" s="71"/>
      <c r="F432" s="71"/>
      <c r="G432" s="71"/>
      <c r="H432" s="54"/>
      <c r="I432" s="71"/>
      <c r="J432" s="71"/>
      <c r="K432" s="71"/>
      <c r="L432" s="71"/>
      <c r="M432" s="71"/>
      <c r="N432" s="71"/>
      <c r="O432" s="22"/>
      <c r="P432" s="71"/>
      <c r="Q432" s="71"/>
      <c r="R432" s="205"/>
      <c r="S432" s="66"/>
      <c r="T432" s="66"/>
      <c r="U432" s="205"/>
      <c r="V432" s="71"/>
      <c r="W432" s="163"/>
      <c r="X432" s="163"/>
      <c r="Y432" s="69"/>
      <c r="Z432" s="69"/>
      <c r="AA432" s="169"/>
      <c r="AB432" s="25"/>
      <c r="AC432" s="71"/>
      <c r="AD432" s="169"/>
      <c r="AE432" s="169"/>
      <c r="AF432" s="69"/>
      <c r="AG432" s="169"/>
      <c r="AH432" s="170"/>
      <c r="AI432" s="77"/>
      <c r="AJ432" s="80"/>
      <c r="AK432" s="80"/>
      <c r="AL432" s="82"/>
      <c r="AM432" s="82"/>
      <c r="AN432" s="82"/>
      <c r="AO432" s="82"/>
      <c r="AP432" s="82"/>
      <c r="AQ432" s="82"/>
      <c r="AR432" s="137"/>
      <c r="AS432" s="83"/>
      <c r="AT432" s="85"/>
      <c r="AU432" s="84"/>
      <c r="AV432" s="85"/>
      <c r="AW432" s="86"/>
      <c r="AX432" s="85"/>
      <c r="AY432" s="86"/>
      <c r="AZ432" s="171"/>
      <c r="BA432" s="85"/>
      <c r="BB432" s="85"/>
      <c r="BC432" s="90"/>
      <c r="BD432" s="90"/>
      <c r="BE432" s="85"/>
      <c r="BF432" s="22"/>
      <c r="BG432" s="22"/>
      <c r="BH432" s="10"/>
      <c r="BI432" s="10"/>
      <c r="BJ432" s="10"/>
      <c r="BK432" s="10"/>
      <c r="BL432" s="10"/>
      <c r="BM432" s="10"/>
      <c r="BN432" s="12"/>
      <c r="BO432" s="12"/>
    </row>
    <row r="433" spans="1:67" ht="13.5" customHeight="1" x14ac:dyDescent="0.35">
      <c r="A433" s="25"/>
      <c r="B433" s="172"/>
      <c r="C433" s="71"/>
      <c r="D433" s="71"/>
      <c r="E433" s="71"/>
      <c r="F433" s="71"/>
      <c r="G433" s="71"/>
      <c r="H433" s="54"/>
      <c r="I433" s="71"/>
      <c r="J433" s="71"/>
      <c r="K433" s="71"/>
      <c r="L433" s="71"/>
      <c r="M433" s="71"/>
      <c r="N433" s="71"/>
      <c r="O433" s="22"/>
      <c r="P433" s="71"/>
      <c r="Q433" s="71"/>
      <c r="R433" s="205"/>
      <c r="S433" s="66"/>
      <c r="T433" s="66"/>
      <c r="U433" s="205"/>
      <c r="V433" s="71"/>
      <c r="W433" s="163"/>
      <c r="X433" s="163"/>
      <c r="Y433" s="69"/>
      <c r="Z433" s="69"/>
      <c r="AA433" s="169"/>
      <c r="AB433" s="25"/>
      <c r="AC433" s="71"/>
      <c r="AD433" s="169"/>
      <c r="AE433" s="169"/>
      <c r="AF433" s="69"/>
      <c r="AG433" s="169"/>
      <c r="AH433" s="170"/>
      <c r="AI433" s="77"/>
      <c r="AJ433" s="80"/>
      <c r="AK433" s="80"/>
      <c r="AL433" s="82"/>
      <c r="AM433" s="82"/>
      <c r="AN433" s="82"/>
      <c r="AO433" s="82"/>
      <c r="AP433" s="82"/>
      <c r="AQ433" s="82"/>
      <c r="AR433" s="137"/>
      <c r="AS433" s="83"/>
      <c r="AT433" s="85"/>
      <c r="AU433" s="84"/>
      <c r="AV433" s="85"/>
      <c r="AW433" s="86"/>
      <c r="AX433" s="85"/>
      <c r="AY433" s="86"/>
      <c r="AZ433" s="171"/>
      <c r="BA433" s="85"/>
      <c r="BB433" s="85"/>
      <c r="BC433" s="90"/>
      <c r="BD433" s="90"/>
      <c r="BE433" s="85"/>
      <c r="BF433" s="22"/>
      <c r="BG433" s="22"/>
      <c r="BH433" s="10"/>
      <c r="BI433" s="10"/>
      <c r="BJ433" s="10"/>
      <c r="BK433" s="10"/>
      <c r="BL433" s="10"/>
      <c r="BM433" s="10"/>
      <c r="BN433" s="12"/>
      <c r="BO433" s="12"/>
    </row>
    <row r="434" spans="1:67" ht="13.5" customHeight="1" x14ac:dyDescent="0.35">
      <c r="A434" s="25"/>
      <c r="B434" s="172"/>
      <c r="C434" s="71"/>
      <c r="D434" s="71"/>
      <c r="E434" s="71"/>
      <c r="F434" s="71"/>
      <c r="G434" s="71"/>
      <c r="H434" s="54"/>
      <c r="I434" s="71"/>
      <c r="J434" s="71"/>
      <c r="K434" s="71"/>
      <c r="L434" s="71"/>
      <c r="M434" s="71"/>
      <c r="N434" s="71"/>
      <c r="O434" s="22"/>
      <c r="P434" s="71"/>
      <c r="Q434" s="71"/>
      <c r="R434" s="205"/>
      <c r="S434" s="66"/>
      <c r="T434" s="66"/>
      <c r="U434" s="205"/>
      <c r="V434" s="71"/>
      <c r="W434" s="163"/>
      <c r="X434" s="163"/>
      <c r="Y434" s="69"/>
      <c r="Z434" s="69"/>
      <c r="AA434" s="169"/>
      <c r="AB434" s="25"/>
      <c r="AC434" s="71"/>
      <c r="AD434" s="169"/>
      <c r="AE434" s="169"/>
      <c r="AF434" s="69"/>
      <c r="AG434" s="169"/>
      <c r="AH434" s="170"/>
      <c r="AI434" s="77"/>
      <c r="AJ434" s="80"/>
      <c r="AK434" s="80"/>
      <c r="AL434" s="82"/>
      <c r="AM434" s="82"/>
      <c r="AN434" s="82"/>
      <c r="AO434" s="82"/>
      <c r="AP434" s="82"/>
      <c r="AQ434" s="82"/>
      <c r="AR434" s="137"/>
      <c r="AS434" s="83"/>
      <c r="AT434" s="85"/>
      <c r="AU434" s="84"/>
      <c r="AV434" s="85"/>
      <c r="AW434" s="86"/>
      <c r="AX434" s="85"/>
      <c r="AY434" s="86"/>
      <c r="AZ434" s="171"/>
      <c r="BA434" s="85"/>
      <c r="BB434" s="85"/>
      <c r="BC434" s="90"/>
      <c r="BD434" s="90"/>
      <c r="BE434" s="85"/>
      <c r="BF434" s="22"/>
      <c r="BG434" s="22"/>
      <c r="BH434" s="10"/>
      <c r="BI434" s="10"/>
      <c r="BJ434" s="10"/>
      <c r="BK434" s="10"/>
      <c r="BL434" s="10"/>
      <c r="BM434" s="10"/>
      <c r="BN434" s="12"/>
      <c r="BO434" s="12"/>
    </row>
    <row r="435" spans="1:67" ht="13.5" customHeight="1" x14ac:dyDescent="0.35">
      <c r="A435" s="25"/>
      <c r="B435" s="172"/>
      <c r="C435" s="71"/>
      <c r="D435" s="71"/>
      <c r="E435" s="71"/>
      <c r="F435" s="71"/>
      <c r="G435" s="71"/>
      <c r="H435" s="54"/>
      <c r="I435" s="71"/>
      <c r="J435" s="71"/>
      <c r="K435" s="71"/>
      <c r="L435" s="71"/>
      <c r="M435" s="71"/>
      <c r="N435" s="71"/>
      <c r="O435" s="22"/>
      <c r="P435" s="71"/>
      <c r="Q435" s="71"/>
      <c r="R435" s="205"/>
      <c r="S435" s="66"/>
      <c r="T435" s="66"/>
      <c r="U435" s="205"/>
      <c r="V435" s="71"/>
      <c r="W435" s="163"/>
      <c r="X435" s="163"/>
      <c r="Y435" s="69"/>
      <c r="Z435" s="69"/>
      <c r="AA435" s="169"/>
      <c r="AB435" s="25"/>
      <c r="AC435" s="71"/>
      <c r="AD435" s="169"/>
      <c r="AE435" s="169"/>
      <c r="AF435" s="69"/>
      <c r="AG435" s="169"/>
      <c r="AH435" s="170"/>
      <c r="AI435" s="77"/>
      <c r="AJ435" s="80"/>
      <c r="AK435" s="80"/>
      <c r="AL435" s="82"/>
      <c r="AM435" s="82"/>
      <c r="AN435" s="82"/>
      <c r="AO435" s="82"/>
      <c r="AP435" s="82"/>
      <c r="AQ435" s="82"/>
      <c r="AR435" s="137"/>
      <c r="AS435" s="83"/>
      <c r="AT435" s="85"/>
      <c r="AU435" s="84"/>
      <c r="AV435" s="85"/>
      <c r="AW435" s="86"/>
      <c r="AX435" s="85"/>
      <c r="AY435" s="86"/>
      <c r="AZ435" s="171"/>
      <c r="BA435" s="85"/>
      <c r="BB435" s="85"/>
      <c r="BC435" s="90"/>
      <c r="BD435" s="90"/>
      <c r="BE435" s="85"/>
      <c r="BF435" s="22"/>
      <c r="BG435" s="22"/>
      <c r="BH435" s="10"/>
      <c r="BI435" s="10"/>
      <c r="BJ435" s="10"/>
      <c r="BK435" s="10"/>
      <c r="BL435" s="10"/>
      <c r="BM435" s="10"/>
      <c r="BN435" s="12"/>
      <c r="BO435" s="12"/>
    </row>
    <row r="436" spans="1:67" ht="13.5" customHeight="1" x14ac:dyDescent="0.35">
      <c r="A436" s="25"/>
      <c r="B436" s="172"/>
      <c r="C436" s="71"/>
      <c r="D436" s="71"/>
      <c r="E436" s="71"/>
      <c r="F436" s="71"/>
      <c r="G436" s="71"/>
      <c r="H436" s="54"/>
      <c r="I436" s="71"/>
      <c r="J436" s="71"/>
      <c r="K436" s="71"/>
      <c r="L436" s="71"/>
      <c r="M436" s="71"/>
      <c r="N436" s="71"/>
      <c r="O436" s="22"/>
      <c r="P436" s="71"/>
      <c r="Q436" s="71"/>
      <c r="R436" s="205"/>
      <c r="S436" s="66"/>
      <c r="T436" s="66"/>
      <c r="U436" s="205"/>
      <c r="V436" s="71"/>
      <c r="W436" s="163"/>
      <c r="X436" s="163"/>
      <c r="Y436" s="69"/>
      <c r="Z436" s="69"/>
      <c r="AA436" s="169"/>
      <c r="AB436" s="25"/>
      <c r="AC436" s="71"/>
      <c r="AD436" s="169"/>
      <c r="AE436" s="169"/>
      <c r="AF436" s="69"/>
      <c r="AG436" s="169"/>
      <c r="AH436" s="170"/>
      <c r="AI436" s="77"/>
      <c r="AJ436" s="80"/>
      <c r="AK436" s="80"/>
      <c r="AL436" s="82"/>
      <c r="AM436" s="82"/>
      <c r="AN436" s="82"/>
      <c r="AO436" s="82"/>
      <c r="AP436" s="82"/>
      <c r="AQ436" s="82"/>
      <c r="AR436" s="137"/>
      <c r="AS436" s="83"/>
      <c r="AT436" s="85"/>
      <c r="AU436" s="84"/>
      <c r="AV436" s="85"/>
      <c r="AW436" s="86"/>
      <c r="AX436" s="85"/>
      <c r="AY436" s="86"/>
      <c r="AZ436" s="171"/>
      <c r="BA436" s="85"/>
      <c r="BB436" s="85"/>
      <c r="BC436" s="90"/>
      <c r="BD436" s="90"/>
      <c r="BE436" s="85"/>
      <c r="BF436" s="22"/>
      <c r="BG436" s="22"/>
      <c r="BH436" s="10"/>
      <c r="BI436" s="10"/>
      <c r="BJ436" s="10"/>
      <c r="BK436" s="10"/>
      <c r="BL436" s="10"/>
      <c r="BM436" s="10"/>
      <c r="BN436" s="12"/>
      <c r="BO436" s="12"/>
    </row>
    <row r="437" spans="1:67" ht="13.5" customHeight="1" x14ac:dyDescent="0.35">
      <c r="A437" s="25"/>
      <c r="B437" s="172"/>
      <c r="C437" s="71"/>
      <c r="D437" s="71"/>
      <c r="E437" s="71"/>
      <c r="F437" s="71"/>
      <c r="G437" s="71"/>
      <c r="H437" s="54"/>
      <c r="I437" s="71"/>
      <c r="J437" s="71"/>
      <c r="K437" s="71"/>
      <c r="L437" s="71"/>
      <c r="M437" s="71"/>
      <c r="N437" s="71"/>
      <c r="O437" s="22"/>
      <c r="P437" s="71"/>
      <c r="Q437" s="71"/>
      <c r="R437" s="205"/>
      <c r="S437" s="66"/>
      <c r="T437" s="66"/>
      <c r="U437" s="205"/>
      <c r="V437" s="71"/>
      <c r="W437" s="163"/>
      <c r="X437" s="163"/>
      <c r="Y437" s="69"/>
      <c r="Z437" s="69"/>
      <c r="AA437" s="169"/>
      <c r="AB437" s="25"/>
      <c r="AC437" s="71"/>
      <c r="AD437" s="169"/>
      <c r="AE437" s="169"/>
      <c r="AF437" s="69"/>
      <c r="AG437" s="169"/>
      <c r="AH437" s="170"/>
      <c r="AI437" s="77"/>
      <c r="AJ437" s="80"/>
      <c r="AK437" s="80"/>
      <c r="AL437" s="82"/>
      <c r="AM437" s="82"/>
      <c r="AN437" s="82"/>
      <c r="AO437" s="82"/>
      <c r="AP437" s="82"/>
      <c r="AQ437" s="82"/>
      <c r="AR437" s="137"/>
      <c r="AS437" s="83"/>
      <c r="AT437" s="85"/>
      <c r="AU437" s="84"/>
      <c r="AV437" s="85"/>
      <c r="AW437" s="86"/>
      <c r="AX437" s="85"/>
      <c r="AY437" s="86"/>
      <c r="AZ437" s="171"/>
      <c r="BA437" s="85"/>
      <c r="BB437" s="85"/>
      <c r="BC437" s="90"/>
      <c r="BD437" s="90"/>
      <c r="BE437" s="85"/>
      <c r="BF437" s="22"/>
      <c r="BG437" s="22"/>
      <c r="BH437" s="10"/>
      <c r="BI437" s="10"/>
      <c r="BJ437" s="10"/>
      <c r="BK437" s="10"/>
      <c r="BL437" s="10"/>
      <c r="BM437" s="10"/>
      <c r="BN437" s="12"/>
      <c r="BO437" s="12"/>
    </row>
    <row r="438" spans="1:67" ht="13.5" customHeight="1" x14ac:dyDescent="0.35">
      <c r="A438" s="25"/>
      <c r="B438" s="172"/>
      <c r="C438" s="71"/>
      <c r="D438" s="71"/>
      <c r="E438" s="71"/>
      <c r="F438" s="71"/>
      <c r="G438" s="71"/>
      <c r="H438" s="54"/>
      <c r="I438" s="71"/>
      <c r="J438" s="71"/>
      <c r="K438" s="71"/>
      <c r="L438" s="71"/>
      <c r="M438" s="71"/>
      <c r="N438" s="71"/>
      <c r="O438" s="22"/>
      <c r="P438" s="71"/>
      <c r="Q438" s="71"/>
      <c r="R438" s="205"/>
      <c r="S438" s="66"/>
      <c r="T438" s="66"/>
      <c r="U438" s="205"/>
      <c r="V438" s="71"/>
      <c r="W438" s="163"/>
      <c r="X438" s="163"/>
      <c r="Y438" s="69"/>
      <c r="Z438" s="69"/>
      <c r="AA438" s="169"/>
      <c r="AB438" s="25"/>
      <c r="AC438" s="71"/>
      <c r="AD438" s="169"/>
      <c r="AE438" s="169"/>
      <c r="AF438" s="69"/>
      <c r="AG438" s="169"/>
      <c r="AH438" s="170"/>
      <c r="AI438" s="77"/>
      <c r="AJ438" s="80"/>
      <c r="AK438" s="80"/>
      <c r="AL438" s="82"/>
      <c r="AM438" s="82"/>
      <c r="AN438" s="82"/>
      <c r="AO438" s="82"/>
      <c r="AP438" s="82"/>
      <c r="AQ438" s="82"/>
      <c r="AR438" s="137"/>
      <c r="AS438" s="83"/>
      <c r="AT438" s="85"/>
      <c r="AU438" s="84"/>
      <c r="AV438" s="85"/>
      <c r="AW438" s="86"/>
      <c r="AX438" s="85"/>
      <c r="AY438" s="86"/>
      <c r="AZ438" s="171"/>
      <c r="BA438" s="85"/>
      <c r="BB438" s="85"/>
      <c r="BC438" s="90"/>
      <c r="BD438" s="90"/>
      <c r="BE438" s="85"/>
      <c r="BF438" s="22"/>
      <c r="BG438" s="22"/>
      <c r="BH438" s="10"/>
      <c r="BI438" s="10"/>
      <c r="BJ438" s="10"/>
      <c r="BK438" s="10"/>
      <c r="BL438" s="10"/>
      <c r="BM438" s="10"/>
      <c r="BN438" s="12"/>
      <c r="BO438" s="12"/>
    </row>
    <row r="439" spans="1:67" ht="13.5" customHeight="1" x14ac:dyDescent="0.35">
      <c r="A439" s="25"/>
      <c r="B439" s="172"/>
      <c r="C439" s="71"/>
      <c r="D439" s="71"/>
      <c r="E439" s="71"/>
      <c r="F439" s="71"/>
      <c r="G439" s="71"/>
      <c r="H439" s="54"/>
      <c r="I439" s="71"/>
      <c r="J439" s="71"/>
      <c r="K439" s="71"/>
      <c r="L439" s="71"/>
      <c r="M439" s="71"/>
      <c r="N439" s="71"/>
      <c r="O439" s="22"/>
      <c r="P439" s="71"/>
      <c r="Q439" s="71"/>
      <c r="R439" s="205"/>
      <c r="S439" s="66"/>
      <c r="T439" s="66"/>
      <c r="U439" s="205"/>
      <c r="V439" s="71"/>
      <c r="W439" s="163"/>
      <c r="X439" s="163"/>
      <c r="Y439" s="69"/>
      <c r="Z439" s="69"/>
      <c r="AA439" s="169"/>
      <c r="AB439" s="25"/>
      <c r="AC439" s="71"/>
      <c r="AD439" s="169"/>
      <c r="AE439" s="169"/>
      <c r="AF439" s="69"/>
      <c r="AG439" s="169"/>
      <c r="AH439" s="170"/>
      <c r="AI439" s="77"/>
      <c r="AJ439" s="80"/>
      <c r="AK439" s="80"/>
      <c r="AL439" s="82"/>
      <c r="AM439" s="82"/>
      <c r="AN439" s="82"/>
      <c r="AO439" s="82"/>
      <c r="AP439" s="82"/>
      <c r="AQ439" s="82"/>
      <c r="AR439" s="137"/>
      <c r="AS439" s="83"/>
      <c r="AT439" s="85"/>
      <c r="AU439" s="84"/>
      <c r="AV439" s="85"/>
      <c r="AW439" s="86"/>
      <c r="AX439" s="85"/>
      <c r="AY439" s="86"/>
      <c r="AZ439" s="171"/>
      <c r="BA439" s="85"/>
      <c r="BB439" s="85"/>
      <c r="BC439" s="90"/>
      <c r="BD439" s="90"/>
      <c r="BE439" s="85"/>
      <c r="BF439" s="22"/>
      <c r="BG439" s="22"/>
      <c r="BH439" s="10"/>
      <c r="BI439" s="10"/>
      <c r="BJ439" s="10"/>
      <c r="BK439" s="10"/>
      <c r="BL439" s="10"/>
      <c r="BM439" s="10"/>
      <c r="BN439" s="12"/>
      <c r="BO439" s="12"/>
    </row>
    <row r="440" spans="1:67" ht="13.5" customHeight="1" x14ac:dyDescent="0.35">
      <c r="A440" s="25"/>
      <c r="B440" s="172"/>
      <c r="C440" s="71"/>
      <c r="D440" s="71"/>
      <c r="E440" s="71"/>
      <c r="F440" s="71"/>
      <c r="G440" s="71"/>
      <c r="H440" s="54"/>
      <c r="I440" s="71"/>
      <c r="J440" s="71"/>
      <c r="K440" s="71"/>
      <c r="L440" s="71"/>
      <c r="M440" s="71"/>
      <c r="N440" s="71"/>
      <c r="O440" s="22"/>
      <c r="P440" s="71"/>
      <c r="Q440" s="71"/>
      <c r="R440" s="205"/>
      <c r="S440" s="66"/>
      <c r="T440" s="66"/>
      <c r="U440" s="205"/>
      <c r="V440" s="71"/>
      <c r="W440" s="163"/>
      <c r="X440" s="163"/>
      <c r="Y440" s="69"/>
      <c r="Z440" s="69"/>
      <c r="AA440" s="169"/>
      <c r="AB440" s="25"/>
      <c r="AC440" s="71"/>
      <c r="AD440" s="169"/>
      <c r="AE440" s="169"/>
      <c r="AF440" s="69"/>
      <c r="AG440" s="169"/>
      <c r="AH440" s="170"/>
      <c r="AI440" s="77"/>
      <c r="AJ440" s="80"/>
      <c r="AK440" s="80"/>
      <c r="AL440" s="82"/>
      <c r="AM440" s="82"/>
      <c r="AN440" s="82"/>
      <c r="AO440" s="82"/>
      <c r="AP440" s="82"/>
      <c r="AQ440" s="82"/>
      <c r="AR440" s="137"/>
      <c r="AS440" s="83"/>
      <c r="AT440" s="85"/>
      <c r="AU440" s="84"/>
      <c r="AV440" s="85"/>
      <c r="AW440" s="86"/>
      <c r="AX440" s="85"/>
      <c r="AY440" s="86"/>
      <c r="AZ440" s="171"/>
      <c r="BA440" s="85"/>
      <c r="BB440" s="85"/>
      <c r="BC440" s="90"/>
      <c r="BD440" s="90"/>
      <c r="BE440" s="85"/>
      <c r="BF440" s="22"/>
      <c r="BG440" s="22"/>
      <c r="BH440" s="10"/>
      <c r="BI440" s="10"/>
      <c r="BJ440" s="10"/>
      <c r="BK440" s="10"/>
      <c r="BL440" s="10"/>
      <c r="BM440" s="10"/>
      <c r="BN440" s="12"/>
      <c r="BO440" s="12"/>
    </row>
    <row r="441" spans="1:67" ht="13.5" customHeight="1" x14ac:dyDescent="0.35">
      <c r="A441" s="25"/>
      <c r="B441" s="172"/>
      <c r="C441" s="71"/>
      <c r="D441" s="71"/>
      <c r="E441" s="71"/>
      <c r="F441" s="71"/>
      <c r="G441" s="71"/>
      <c r="H441" s="54"/>
      <c r="I441" s="71"/>
      <c r="J441" s="71"/>
      <c r="K441" s="71"/>
      <c r="L441" s="71"/>
      <c r="M441" s="71"/>
      <c r="N441" s="71"/>
      <c r="O441" s="22"/>
      <c r="P441" s="71"/>
      <c r="Q441" s="71"/>
      <c r="R441" s="205"/>
      <c r="S441" s="66"/>
      <c r="T441" s="66"/>
      <c r="U441" s="205"/>
      <c r="V441" s="71"/>
      <c r="W441" s="163"/>
      <c r="X441" s="163"/>
      <c r="Y441" s="69"/>
      <c r="Z441" s="69"/>
      <c r="AA441" s="169"/>
      <c r="AB441" s="25"/>
      <c r="AC441" s="71"/>
      <c r="AD441" s="169"/>
      <c r="AE441" s="169"/>
      <c r="AF441" s="69"/>
      <c r="AG441" s="169"/>
      <c r="AH441" s="170"/>
      <c r="AI441" s="77"/>
      <c r="AJ441" s="80"/>
      <c r="AK441" s="80"/>
      <c r="AL441" s="82"/>
      <c r="AM441" s="82"/>
      <c r="AN441" s="82"/>
      <c r="AO441" s="82"/>
      <c r="AP441" s="82"/>
      <c r="AQ441" s="82"/>
      <c r="AR441" s="137"/>
      <c r="AS441" s="83"/>
      <c r="AT441" s="85"/>
      <c r="AU441" s="84"/>
      <c r="AV441" s="85"/>
      <c r="AW441" s="86"/>
      <c r="AX441" s="85"/>
      <c r="AY441" s="86"/>
      <c r="AZ441" s="171"/>
      <c r="BA441" s="85"/>
      <c r="BB441" s="85"/>
      <c r="BC441" s="90"/>
      <c r="BD441" s="90"/>
      <c r="BE441" s="85"/>
      <c r="BF441" s="22"/>
      <c r="BG441" s="22"/>
      <c r="BH441" s="10"/>
      <c r="BI441" s="10"/>
      <c r="BJ441" s="10"/>
      <c r="BK441" s="10"/>
      <c r="BL441" s="10"/>
      <c r="BM441" s="10"/>
      <c r="BN441" s="12"/>
      <c r="BO441" s="12"/>
    </row>
    <row r="442" spans="1:67" ht="13.5" customHeight="1" x14ac:dyDescent="0.35">
      <c r="A442" s="25"/>
      <c r="B442" s="172"/>
      <c r="C442" s="71"/>
      <c r="D442" s="71"/>
      <c r="E442" s="71"/>
      <c r="F442" s="71"/>
      <c r="G442" s="71"/>
      <c r="H442" s="54"/>
      <c r="I442" s="71"/>
      <c r="J442" s="71"/>
      <c r="K442" s="71"/>
      <c r="L442" s="71"/>
      <c r="M442" s="71"/>
      <c r="N442" s="71"/>
      <c r="O442" s="22"/>
      <c r="P442" s="71"/>
      <c r="Q442" s="71"/>
      <c r="R442" s="205"/>
      <c r="S442" s="66"/>
      <c r="T442" s="66"/>
      <c r="U442" s="205"/>
      <c r="V442" s="71"/>
      <c r="W442" s="163"/>
      <c r="X442" s="163"/>
      <c r="Y442" s="69"/>
      <c r="Z442" s="69"/>
      <c r="AA442" s="169"/>
      <c r="AB442" s="25"/>
      <c r="AC442" s="71"/>
      <c r="AD442" s="169"/>
      <c r="AE442" s="169"/>
      <c r="AF442" s="69"/>
      <c r="AG442" s="169"/>
      <c r="AH442" s="170"/>
      <c r="AI442" s="77"/>
      <c r="AJ442" s="80"/>
      <c r="AK442" s="80"/>
      <c r="AL442" s="82"/>
      <c r="AM442" s="82"/>
      <c r="AN442" s="82"/>
      <c r="AO442" s="82"/>
      <c r="AP442" s="82"/>
      <c r="AQ442" s="82"/>
      <c r="AR442" s="137"/>
      <c r="AS442" s="83"/>
      <c r="AT442" s="85"/>
      <c r="AU442" s="84"/>
      <c r="AV442" s="85"/>
      <c r="AW442" s="86"/>
      <c r="AX442" s="85"/>
      <c r="AY442" s="86"/>
      <c r="AZ442" s="171"/>
      <c r="BA442" s="85"/>
      <c r="BB442" s="85"/>
      <c r="BC442" s="90"/>
      <c r="BD442" s="90"/>
      <c r="BE442" s="85"/>
      <c r="BF442" s="22"/>
      <c r="BG442" s="22"/>
      <c r="BH442" s="10"/>
      <c r="BI442" s="10"/>
      <c r="BJ442" s="10"/>
      <c r="BK442" s="10"/>
      <c r="BL442" s="10"/>
      <c r="BM442" s="10"/>
      <c r="BN442" s="12"/>
      <c r="BO442" s="12"/>
    </row>
    <row r="443" spans="1:67" ht="13.5" customHeight="1" x14ac:dyDescent="0.35">
      <c r="A443" s="25"/>
      <c r="B443" s="172"/>
      <c r="C443" s="71"/>
      <c r="D443" s="71"/>
      <c r="E443" s="71"/>
      <c r="F443" s="71"/>
      <c r="G443" s="71"/>
      <c r="H443" s="54"/>
      <c r="I443" s="71"/>
      <c r="J443" s="71"/>
      <c r="K443" s="71"/>
      <c r="L443" s="71"/>
      <c r="M443" s="71"/>
      <c r="N443" s="71"/>
      <c r="O443" s="22"/>
      <c r="P443" s="71"/>
      <c r="Q443" s="71"/>
      <c r="R443" s="205"/>
      <c r="S443" s="66"/>
      <c r="T443" s="66"/>
      <c r="U443" s="205"/>
      <c r="V443" s="71"/>
      <c r="W443" s="163"/>
      <c r="X443" s="163"/>
      <c r="Y443" s="69"/>
      <c r="Z443" s="69"/>
      <c r="AA443" s="169"/>
      <c r="AB443" s="25"/>
      <c r="AC443" s="71"/>
      <c r="AD443" s="169"/>
      <c r="AE443" s="169"/>
      <c r="AF443" s="69"/>
      <c r="AG443" s="169"/>
      <c r="AH443" s="170"/>
      <c r="AI443" s="77"/>
      <c r="AJ443" s="80"/>
      <c r="AK443" s="80"/>
      <c r="AL443" s="82"/>
      <c r="AM443" s="82"/>
      <c r="AN443" s="82"/>
      <c r="AO443" s="82"/>
      <c r="AP443" s="82"/>
      <c r="AQ443" s="82"/>
      <c r="AR443" s="137"/>
      <c r="AS443" s="83"/>
      <c r="AT443" s="85"/>
      <c r="AU443" s="84"/>
      <c r="AV443" s="85"/>
      <c r="AW443" s="86"/>
      <c r="AX443" s="85"/>
      <c r="AY443" s="86"/>
      <c r="AZ443" s="171"/>
      <c r="BA443" s="85"/>
      <c r="BB443" s="85"/>
      <c r="BC443" s="90"/>
      <c r="BD443" s="90"/>
      <c r="BE443" s="85"/>
      <c r="BF443" s="22"/>
      <c r="BG443" s="22"/>
      <c r="BH443" s="10"/>
      <c r="BI443" s="10"/>
      <c r="BJ443" s="10"/>
      <c r="BK443" s="10"/>
      <c r="BL443" s="10"/>
      <c r="BM443" s="10"/>
      <c r="BN443" s="12"/>
      <c r="BO443" s="12"/>
    </row>
    <row r="444" spans="1:67" ht="13.5" customHeight="1" x14ac:dyDescent="0.35">
      <c r="A444" s="25"/>
      <c r="B444" s="172"/>
      <c r="C444" s="71"/>
      <c r="D444" s="71"/>
      <c r="E444" s="71"/>
      <c r="F444" s="71"/>
      <c r="G444" s="71"/>
      <c r="H444" s="54"/>
      <c r="I444" s="71"/>
      <c r="J444" s="71"/>
      <c r="K444" s="71"/>
      <c r="L444" s="71"/>
      <c r="M444" s="71"/>
      <c r="N444" s="71"/>
      <c r="O444" s="22"/>
      <c r="P444" s="71"/>
      <c r="Q444" s="71"/>
      <c r="R444" s="205"/>
      <c r="S444" s="66"/>
      <c r="T444" s="66"/>
      <c r="U444" s="205"/>
      <c r="V444" s="71"/>
      <c r="W444" s="163"/>
      <c r="X444" s="163"/>
      <c r="Y444" s="69"/>
      <c r="Z444" s="69"/>
      <c r="AA444" s="169"/>
      <c r="AB444" s="25"/>
      <c r="AC444" s="71"/>
      <c r="AD444" s="169"/>
      <c r="AE444" s="169"/>
      <c r="AF444" s="69"/>
      <c r="AG444" s="169"/>
      <c r="AH444" s="170"/>
      <c r="AI444" s="77"/>
      <c r="AJ444" s="80"/>
      <c r="AK444" s="80"/>
      <c r="AL444" s="82"/>
      <c r="AM444" s="82"/>
      <c r="AN444" s="82"/>
      <c r="AO444" s="82"/>
      <c r="AP444" s="82"/>
      <c r="AQ444" s="82"/>
      <c r="AR444" s="137"/>
      <c r="AS444" s="83"/>
      <c r="AT444" s="85"/>
      <c r="AU444" s="84"/>
      <c r="AV444" s="85"/>
      <c r="AW444" s="86"/>
      <c r="AX444" s="85"/>
      <c r="AY444" s="86"/>
      <c r="AZ444" s="171"/>
      <c r="BA444" s="85"/>
      <c r="BB444" s="85"/>
      <c r="BC444" s="90"/>
      <c r="BD444" s="90"/>
      <c r="BE444" s="85"/>
      <c r="BF444" s="22"/>
      <c r="BG444" s="22"/>
      <c r="BH444" s="10"/>
      <c r="BI444" s="10"/>
      <c r="BJ444" s="10"/>
      <c r="BK444" s="10"/>
      <c r="BL444" s="10"/>
      <c r="BM444" s="10"/>
      <c r="BN444" s="12"/>
      <c r="BO444" s="12"/>
    </row>
    <row r="445" spans="1:67" ht="13.5" customHeight="1" x14ac:dyDescent="0.35">
      <c r="A445" s="25"/>
      <c r="B445" s="172"/>
      <c r="C445" s="71"/>
      <c r="D445" s="71"/>
      <c r="E445" s="71"/>
      <c r="F445" s="71"/>
      <c r="G445" s="71"/>
      <c r="H445" s="54"/>
      <c r="I445" s="71"/>
      <c r="J445" s="71"/>
      <c r="K445" s="71"/>
      <c r="L445" s="71"/>
      <c r="M445" s="71"/>
      <c r="N445" s="71"/>
      <c r="O445" s="22"/>
      <c r="P445" s="71"/>
      <c r="Q445" s="71"/>
      <c r="R445" s="205"/>
      <c r="S445" s="66"/>
      <c r="T445" s="66"/>
      <c r="U445" s="205"/>
      <c r="V445" s="71"/>
      <c r="W445" s="163"/>
      <c r="X445" s="163"/>
      <c r="Y445" s="69"/>
      <c r="Z445" s="69"/>
      <c r="AA445" s="169"/>
      <c r="AB445" s="25"/>
      <c r="AC445" s="71"/>
      <c r="AD445" s="169"/>
      <c r="AE445" s="169"/>
      <c r="AF445" s="69"/>
      <c r="AG445" s="169"/>
      <c r="AH445" s="170"/>
      <c r="AI445" s="77"/>
      <c r="AJ445" s="80"/>
      <c r="AK445" s="80"/>
      <c r="AL445" s="82"/>
      <c r="AM445" s="82"/>
      <c r="AN445" s="82"/>
      <c r="AO445" s="82"/>
      <c r="AP445" s="82"/>
      <c r="AQ445" s="82"/>
      <c r="AR445" s="137"/>
      <c r="AS445" s="83"/>
      <c r="AT445" s="85"/>
      <c r="AU445" s="84"/>
      <c r="AV445" s="85"/>
      <c r="AW445" s="86"/>
      <c r="AX445" s="85"/>
      <c r="AY445" s="86"/>
      <c r="AZ445" s="171"/>
      <c r="BA445" s="85"/>
      <c r="BB445" s="85"/>
      <c r="BC445" s="90"/>
      <c r="BD445" s="90"/>
      <c r="BE445" s="85"/>
      <c r="BF445" s="22"/>
      <c r="BG445" s="22"/>
      <c r="BH445" s="10"/>
      <c r="BI445" s="10"/>
      <c r="BJ445" s="10"/>
      <c r="BK445" s="10"/>
      <c r="BL445" s="10"/>
      <c r="BM445" s="10"/>
      <c r="BN445" s="12"/>
      <c r="BO445" s="12"/>
    </row>
    <row r="446" spans="1:67" ht="13.5" customHeight="1" x14ac:dyDescent="0.35">
      <c r="A446" s="25"/>
      <c r="B446" s="172"/>
      <c r="C446" s="71"/>
      <c r="D446" s="71"/>
      <c r="E446" s="71"/>
      <c r="F446" s="71"/>
      <c r="G446" s="71"/>
      <c r="H446" s="54"/>
      <c r="I446" s="71"/>
      <c r="J446" s="71"/>
      <c r="K446" s="71"/>
      <c r="L446" s="71"/>
      <c r="M446" s="71"/>
      <c r="N446" s="71"/>
      <c r="O446" s="22"/>
      <c r="P446" s="71"/>
      <c r="Q446" s="71"/>
      <c r="R446" s="205"/>
      <c r="S446" s="66"/>
      <c r="T446" s="66"/>
      <c r="U446" s="205"/>
      <c r="V446" s="71"/>
      <c r="W446" s="163"/>
      <c r="X446" s="163"/>
      <c r="Y446" s="69"/>
      <c r="Z446" s="69"/>
      <c r="AA446" s="169"/>
      <c r="AB446" s="25"/>
      <c r="AC446" s="71"/>
      <c r="AD446" s="169"/>
      <c r="AE446" s="169"/>
      <c r="AF446" s="69"/>
      <c r="AG446" s="169"/>
      <c r="AH446" s="170"/>
      <c r="AI446" s="77"/>
      <c r="AJ446" s="80"/>
      <c r="AK446" s="80"/>
      <c r="AL446" s="82"/>
      <c r="AM446" s="82"/>
      <c r="AN446" s="82"/>
      <c r="AO446" s="82"/>
      <c r="AP446" s="82"/>
      <c r="AQ446" s="82"/>
      <c r="AR446" s="137"/>
      <c r="AS446" s="83"/>
      <c r="AT446" s="85"/>
      <c r="AU446" s="84"/>
      <c r="AV446" s="85"/>
      <c r="AW446" s="86"/>
      <c r="AX446" s="85"/>
      <c r="AY446" s="86"/>
      <c r="AZ446" s="171"/>
      <c r="BA446" s="85"/>
      <c r="BB446" s="85"/>
      <c r="BC446" s="90"/>
      <c r="BD446" s="90"/>
      <c r="BE446" s="85"/>
      <c r="BF446" s="22"/>
      <c r="BG446" s="22"/>
      <c r="BH446" s="10"/>
      <c r="BI446" s="10"/>
      <c r="BJ446" s="10"/>
      <c r="BK446" s="10"/>
      <c r="BL446" s="10"/>
      <c r="BM446" s="10"/>
      <c r="BN446" s="12"/>
      <c r="BO446" s="12"/>
    </row>
    <row r="447" spans="1:67" ht="13.5" customHeight="1" x14ac:dyDescent="0.35">
      <c r="A447" s="25"/>
      <c r="B447" s="172"/>
      <c r="C447" s="71"/>
      <c r="D447" s="71"/>
      <c r="E447" s="71"/>
      <c r="F447" s="71"/>
      <c r="G447" s="71"/>
      <c r="H447" s="54"/>
      <c r="I447" s="71"/>
      <c r="J447" s="71"/>
      <c r="K447" s="71"/>
      <c r="L447" s="71"/>
      <c r="M447" s="71"/>
      <c r="N447" s="71"/>
      <c r="O447" s="22"/>
      <c r="P447" s="71"/>
      <c r="Q447" s="71"/>
      <c r="R447" s="205"/>
      <c r="S447" s="66"/>
      <c r="T447" s="66"/>
      <c r="U447" s="205"/>
      <c r="V447" s="71"/>
      <c r="W447" s="163"/>
      <c r="X447" s="163"/>
      <c r="Y447" s="69"/>
      <c r="Z447" s="69"/>
      <c r="AA447" s="169"/>
      <c r="AB447" s="25"/>
      <c r="AC447" s="71"/>
      <c r="AD447" s="169"/>
      <c r="AE447" s="169"/>
      <c r="AF447" s="69"/>
      <c r="AG447" s="169"/>
      <c r="AH447" s="170"/>
      <c r="AI447" s="77"/>
      <c r="AJ447" s="80"/>
      <c r="AK447" s="80"/>
      <c r="AL447" s="82"/>
      <c r="AM447" s="82"/>
      <c r="AN447" s="82"/>
      <c r="AO447" s="82"/>
      <c r="AP447" s="82"/>
      <c r="AQ447" s="82"/>
      <c r="AR447" s="137"/>
      <c r="AS447" s="83"/>
      <c r="AT447" s="85"/>
      <c r="AU447" s="84"/>
      <c r="AV447" s="85"/>
      <c r="AW447" s="86"/>
      <c r="AX447" s="85"/>
      <c r="AY447" s="86"/>
      <c r="AZ447" s="171"/>
      <c r="BA447" s="85"/>
      <c r="BB447" s="85"/>
      <c r="BC447" s="90"/>
      <c r="BD447" s="90"/>
      <c r="BE447" s="85"/>
      <c r="BF447" s="22"/>
      <c r="BG447" s="22"/>
      <c r="BH447" s="10"/>
      <c r="BI447" s="10"/>
      <c r="BJ447" s="10"/>
      <c r="BK447" s="10"/>
      <c r="BL447" s="10"/>
      <c r="BM447" s="10"/>
      <c r="BN447" s="12"/>
      <c r="BO447" s="12"/>
    </row>
    <row r="448" spans="1:67" ht="13.5" customHeight="1" x14ac:dyDescent="0.35">
      <c r="A448" s="25"/>
      <c r="B448" s="172"/>
      <c r="C448" s="71"/>
      <c r="D448" s="71"/>
      <c r="E448" s="71"/>
      <c r="F448" s="71"/>
      <c r="G448" s="71"/>
      <c r="H448" s="54"/>
      <c r="I448" s="71"/>
      <c r="J448" s="71"/>
      <c r="K448" s="71"/>
      <c r="L448" s="71"/>
      <c r="M448" s="71"/>
      <c r="N448" s="71"/>
      <c r="O448" s="22"/>
      <c r="P448" s="71"/>
      <c r="Q448" s="71"/>
      <c r="R448" s="205"/>
      <c r="S448" s="66"/>
      <c r="T448" s="66"/>
      <c r="U448" s="205"/>
      <c r="V448" s="71"/>
      <c r="W448" s="163"/>
      <c r="X448" s="163"/>
      <c r="Y448" s="69"/>
      <c r="Z448" s="69"/>
      <c r="AA448" s="169"/>
      <c r="AB448" s="25"/>
      <c r="AC448" s="71"/>
      <c r="AD448" s="169"/>
      <c r="AE448" s="169"/>
      <c r="AF448" s="69"/>
      <c r="AG448" s="169"/>
      <c r="AH448" s="170"/>
      <c r="AI448" s="77"/>
      <c r="AJ448" s="80"/>
      <c r="AK448" s="80"/>
      <c r="AL448" s="82"/>
      <c r="AM448" s="82"/>
      <c r="AN448" s="82"/>
      <c r="AO448" s="82"/>
      <c r="AP448" s="82"/>
      <c r="AQ448" s="82"/>
      <c r="AR448" s="137"/>
      <c r="AS448" s="83"/>
      <c r="AT448" s="85"/>
      <c r="AU448" s="84"/>
      <c r="AV448" s="85"/>
      <c r="AW448" s="86"/>
      <c r="AX448" s="85"/>
      <c r="AY448" s="86"/>
      <c r="AZ448" s="171"/>
      <c r="BA448" s="85"/>
      <c r="BB448" s="85"/>
      <c r="BC448" s="90"/>
      <c r="BD448" s="90"/>
      <c r="BE448" s="85"/>
      <c r="BF448" s="22"/>
      <c r="BG448" s="22"/>
      <c r="BH448" s="10"/>
      <c r="BI448" s="10"/>
      <c r="BJ448" s="10"/>
      <c r="BK448" s="10"/>
      <c r="BL448" s="10"/>
      <c r="BM448" s="10"/>
      <c r="BN448" s="12"/>
      <c r="BO448" s="12"/>
    </row>
    <row r="449" spans="1:67" ht="13.5" customHeight="1" x14ac:dyDescent="0.35">
      <c r="A449" s="25"/>
      <c r="B449" s="172"/>
      <c r="C449" s="71"/>
      <c r="D449" s="71"/>
      <c r="E449" s="71"/>
      <c r="F449" s="71"/>
      <c r="G449" s="71"/>
      <c r="H449" s="54"/>
      <c r="I449" s="71"/>
      <c r="J449" s="71"/>
      <c r="K449" s="71"/>
      <c r="L449" s="71"/>
      <c r="M449" s="71"/>
      <c r="N449" s="71"/>
      <c r="O449" s="22"/>
      <c r="P449" s="71"/>
      <c r="Q449" s="71"/>
      <c r="R449" s="205"/>
      <c r="S449" s="66"/>
      <c r="T449" s="66"/>
      <c r="U449" s="205"/>
      <c r="V449" s="71"/>
      <c r="W449" s="163"/>
      <c r="X449" s="163"/>
      <c r="Y449" s="69"/>
      <c r="Z449" s="69"/>
      <c r="AA449" s="169"/>
      <c r="AB449" s="25"/>
      <c r="AC449" s="71"/>
      <c r="AD449" s="169"/>
      <c r="AE449" s="169"/>
      <c r="AF449" s="69"/>
      <c r="AG449" s="169"/>
      <c r="AH449" s="170"/>
      <c r="AI449" s="77"/>
      <c r="AJ449" s="80"/>
      <c r="AK449" s="80"/>
      <c r="AL449" s="82"/>
      <c r="AM449" s="82"/>
      <c r="AN449" s="82"/>
      <c r="AO449" s="82"/>
      <c r="AP449" s="82"/>
      <c r="AQ449" s="82"/>
      <c r="AR449" s="137"/>
      <c r="AS449" s="83"/>
      <c r="AT449" s="85"/>
      <c r="AU449" s="84"/>
      <c r="AV449" s="85"/>
      <c r="AW449" s="86"/>
      <c r="AX449" s="85"/>
      <c r="AY449" s="86"/>
      <c r="AZ449" s="171"/>
      <c r="BA449" s="85"/>
      <c r="BB449" s="85"/>
      <c r="BC449" s="90"/>
      <c r="BD449" s="90"/>
      <c r="BE449" s="85"/>
      <c r="BF449" s="22"/>
      <c r="BG449" s="22"/>
      <c r="BH449" s="10"/>
      <c r="BI449" s="10"/>
      <c r="BJ449" s="10"/>
      <c r="BK449" s="10"/>
      <c r="BL449" s="10"/>
      <c r="BM449" s="10"/>
      <c r="BN449" s="12"/>
      <c r="BO449" s="12"/>
    </row>
    <row r="450" spans="1:67" ht="13.5" customHeight="1" x14ac:dyDescent="0.35">
      <c r="A450" s="25"/>
      <c r="B450" s="172"/>
      <c r="C450" s="71"/>
      <c r="D450" s="71"/>
      <c r="E450" s="71"/>
      <c r="F450" s="71"/>
      <c r="G450" s="71"/>
      <c r="H450" s="54"/>
      <c r="I450" s="71"/>
      <c r="J450" s="71"/>
      <c r="K450" s="71"/>
      <c r="L450" s="71"/>
      <c r="M450" s="71"/>
      <c r="N450" s="71"/>
      <c r="O450" s="22"/>
      <c r="P450" s="71"/>
      <c r="Q450" s="71"/>
      <c r="R450" s="205"/>
      <c r="S450" s="66"/>
      <c r="T450" s="66"/>
      <c r="U450" s="205"/>
      <c r="V450" s="71"/>
      <c r="W450" s="163"/>
      <c r="X450" s="163"/>
      <c r="Y450" s="69"/>
      <c r="Z450" s="69"/>
      <c r="AA450" s="169"/>
      <c r="AB450" s="25"/>
      <c r="AC450" s="71"/>
      <c r="AD450" s="169"/>
      <c r="AE450" s="169"/>
      <c r="AF450" s="69"/>
      <c r="AG450" s="169"/>
      <c r="AH450" s="170"/>
      <c r="AI450" s="77"/>
      <c r="AJ450" s="80"/>
      <c r="AK450" s="80"/>
      <c r="AL450" s="82"/>
      <c r="AM450" s="82"/>
      <c r="AN450" s="82"/>
      <c r="AO450" s="82"/>
      <c r="AP450" s="82"/>
      <c r="AQ450" s="82"/>
      <c r="AR450" s="137"/>
      <c r="AS450" s="83"/>
      <c r="AT450" s="85"/>
      <c r="AU450" s="84"/>
      <c r="AV450" s="85"/>
      <c r="AW450" s="86"/>
      <c r="AX450" s="85"/>
      <c r="AY450" s="86"/>
      <c r="AZ450" s="171"/>
      <c r="BA450" s="85"/>
      <c r="BB450" s="85"/>
      <c r="BC450" s="90"/>
      <c r="BD450" s="90"/>
      <c r="BE450" s="85"/>
      <c r="BF450" s="22"/>
      <c r="BG450" s="22"/>
      <c r="BH450" s="10"/>
      <c r="BI450" s="10"/>
      <c r="BJ450" s="10"/>
      <c r="BK450" s="10"/>
      <c r="BL450" s="10"/>
      <c r="BM450" s="10"/>
      <c r="BN450" s="12"/>
      <c r="BO450" s="12"/>
    </row>
    <row r="451" spans="1:67" ht="13.5" customHeight="1" x14ac:dyDescent="0.35">
      <c r="A451" s="25"/>
      <c r="B451" s="172"/>
      <c r="C451" s="71"/>
      <c r="D451" s="71"/>
      <c r="E451" s="71"/>
      <c r="F451" s="71"/>
      <c r="G451" s="71"/>
      <c r="H451" s="54"/>
      <c r="I451" s="71"/>
      <c r="J451" s="71"/>
      <c r="K451" s="71"/>
      <c r="L451" s="71"/>
      <c r="M451" s="71"/>
      <c r="N451" s="71"/>
      <c r="O451" s="22"/>
      <c r="P451" s="71"/>
      <c r="Q451" s="71"/>
      <c r="R451" s="205"/>
      <c r="S451" s="66"/>
      <c r="T451" s="66"/>
      <c r="U451" s="205"/>
      <c r="V451" s="71"/>
      <c r="W451" s="163"/>
      <c r="X451" s="163"/>
      <c r="Y451" s="69"/>
      <c r="Z451" s="69"/>
      <c r="AA451" s="169"/>
      <c r="AB451" s="25"/>
      <c r="AC451" s="71"/>
      <c r="AD451" s="169"/>
      <c r="AE451" s="169"/>
      <c r="AF451" s="69"/>
      <c r="AG451" s="169"/>
      <c r="AH451" s="170"/>
      <c r="AI451" s="77"/>
      <c r="AJ451" s="80"/>
      <c r="AK451" s="80"/>
      <c r="AL451" s="82"/>
      <c r="AM451" s="82"/>
      <c r="AN451" s="82"/>
      <c r="AO451" s="82"/>
      <c r="AP451" s="82"/>
      <c r="AQ451" s="82"/>
      <c r="AR451" s="137"/>
      <c r="AS451" s="83"/>
      <c r="AT451" s="85"/>
      <c r="AU451" s="84"/>
      <c r="AV451" s="85"/>
      <c r="AW451" s="86"/>
      <c r="AX451" s="85"/>
      <c r="AY451" s="86"/>
      <c r="AZ451" s="171"/>
      <c r="BA451" s="85"/>
      <c r="BB451" s="85"/>
      <c r="BC451" s="90"/>
      <c r="BD451" s="90"/>
      <c r="BE451" s="85"/>
      <c r="BF451" s="22"/>
      <c r="BG451" s="22"/>
      <c r="BH451" s="10"/>
      <c r="BI451" s="10"/>
      <c r="BJ451" s="10"/>
      <c r="BK451" s="10"/>
      <c r="BL451" s="10"/>
      <c r="BM451" s="10"/>
      <c r="BN451" s="12"/>
      <c r="BO451" s="12"/>
    </row>
    <row r="452" spans="1:67" ht="13.5" customHeight="1" x14ac:dyDescent="0.35">
      <c r="A452" s="25"/>
      <c r="B452" s="172"/>
      <c r="C452" s="71"/>
      <c r="D452" s="71"/>
      <c r="E452" s="71"/>
      <c r="F452" s="71"/>
      <c r="G452" s="71"/>
      <c r="H452" s="54"/>
      <c r="I452" s="71"/>
      <c r="J452" s="71"/>
      <c r="K452" s="71"/>
      <c r="L452" s="71"/>
      <c r="M452" s="71"/>
      <c r="N452" s="71"/>
      <c r="O452" s="22"/>
      <c r="P452" s="71"/>
      <c r="Q452" s="71"/>
      <c r="R452" s="205"/>
      <c r="S452" s="66"/>
      <c r="T452" s="66"/>
      <c r="U452" s="205"/>
      <c r="V452" s="71"/>
      <c r="W452" s="163"/>
      <c r="X452" s="163"/>
      <c r="Y452" s="69"/>
      <c r="Z452" s="69"/>
      <c r="AA452" s="169"/>
      <c r="AB452" s="25"/>
      <c r="AC452" s="71"/>
      <c r="AD452" s="169"/>
      <c r="AE452" s="169"/>
      <c r="AF452" s="69"/>
      <c r="AG452" s="169"/>
      <c r="AH452" s="170"/>
      <c r="AI452" s="77"/>
      <c r="AJ452" s="80"/>
      <c r="AK452" s="80"/>
      <c r="AL452" s="82"/>
      <c r="AM452" s="82"/>
      <c r="AN452" s="82"/>
      <c r="AO452" s="82"/>
      <c r="AP452" s="82"/>
      <c r="AQ452" s="82"/>
      <c r="AR452" s="137"/>
      <c r="AS452" s="83"/>
      <c r="AT452" s="85"/>
      <c r="AU452" s="84"/>
      <c r="AV452" s="85"/>
      <c r="AW452" s="86"/>
      <c r="AX452" s="85"/>
      <c r="AY452" s="86"/>
      <c r="AZ452" s="171"/>
      <c r="BA452" s="85"/>
      <c r="BB452" s="85"/>
      <c r="BC452" s="90"/>
      <c r="BD452" s="90"/>
      <c r="BE452" s="85"/>
      <c r="BF452" s="22"/>
      <c r="BG452" s="22"/>
      <c r="BH452" s="10"/>
      <c r="BI452" s="10"/>
      <c r="BJ452" s="10"/>
      <c r="BK452" s="10"/>
      <c r="BL452" s="10"/>
      <c r="BM452" s="10"/>
      <c r="BN452" s="12"/>
      <c r="BO452" s="12"/>
    </row>
    <row r="453" spans="1:67" ht="13.5" customHeight="1" x14ac:dyDescent="0.35">
      <c r="A453" s="25"/>
      <c r="B453" s="172"/>
      <c r="C453" s="71"/>
      <c r="D453" s="71"/>
      <c r="E453" s="71"/>
      <c r="F453" s="71"/>
      <c r="G453" s="71"/>
      <c r="H453" s="54"/>
      <c r="I453" s="71"/>
      <c r="J453" s="71"/>
      <c r="K453" s="71"/>
      <c r="L453" s="71"/>
      <c r="M453" s="71"/>
      <c r="N453" s="71"/>
      <c r="O453" s="22"/>
      <c r="P453" s="71"/>
      <c r="Q453" s="71"/>
      <c r="R453" s="205"/>
      <c r="S453" s="66"/>
      <c r="T453" s="66"/>
      <c r="U453" s="205"/>
      <c r="V453" s="71"/>
      <c r="W453" s="163"/>
      <c r="X453" s="163"/>
      <c r="Y453" s="69"/>
      <c r="Z453" s="69"/>
      <c r="AA453" s="169"/>
      <c r="AB453" s="25"/>
      <c r="AC453" s="71"/>
      <c r="AD453" s="169"/>
      <c r="AE453" s="169"/>
      <c r="AF453" s="69"/>
      <c r="AG453" s="169"/>
      <c r="AH453" s="170"/>
      <c r="AI453" s="77"/>
      <c r="AJ453" s="80"/>
      <c r="AK453" s="80"/>
      <c r="AL453" s="82"/>
      <c r="AM453" s="82"/>
      <c r="AN453" s="82"/>
      <c r="AO453" s="82"/>
      <c r="AP453" s="82"/>
      <c r="AQ453" s="82"/>
      <c r="AR453" s="137"/>
      <c r="AS453" s="83"/>
      <c r="AT453" s="85"/>
      <c r="AU453" s="84"/>
      <c r="AV453" s="85"/>
      <c r="AW453" s="86"/>
      <c r="AX453" s="85"/>
      <c r="AY453" s="86"/>
      <c r="AZ453" s="171"/>
      <c r="BA453" s="85"/>
      <c r="BB453" s="85"/>
      <c r="BC453" s="90"/>
      <c r="BD453" s="90"/>
      <c r="BE453" s="85"/>
      <c r="BF453" s="22"/>
      <c r="BG453" s="22"/>
      <c r="BH453" s="10"/>
      <c r="BI453" s="10"/>
      <c r="BJ453" s="10"/>
      <c r="BK453" s="10"/>
      <c r="BL453" s="10"/>
      <c r="BM453" s="10"/>
      <c r="BN453" s="12"/>
      <c r="BO453" s="12"/>
    </row>
    <row r="454" spans="1:67" ht="13.5" customHeight="1" x14ac:dyDescent="0.35">
      <c r="A454" s="25"/>
      <c r="B454" s="172"/>
      <c r="C454" s="71"/>
      <c r="D454" s="71"/>
      <c r="E454" s="71"/>
      <c r="F454" s="71"/>
      <c r="G454" s="71"/>
      <c r="H454" s="54"/>
      <c r="I454" s="71"/>
      <c r="J454" s="71"/>
      <c r="K454" s="71"/>
      <c r="L454" s="71"/>
      <c r="M454" s="71"/>
      <c r="N454" s="71"/>
      <c r="O454" s="22"/>
      <c r="P454" s="71"/>
      <c r="Q454" s="71"/>
      <c r="R454" s="205"/>
      <c r="S454" s="66"/>
      <c r="T454" s="66"/>
      <c r="U454" s="205"/>
      <c r="V454" s="71"/>
      <c r="W454" s="163"/>
      <c r="X454" s="163"/>
      <c r="Y454" s="69"/>
      <c r="Z454" s="69"/>
      <c r="AA454" s="169"/>
      <c r="AB454" s="25"/>
      <c r="AC454" s="71"/>
      <c r="AD454" s="169"/>
      <c r="AE454" s="169"/>
      <c r="AF454" s="69"/>
      <c r="AG454" s="169"/>
      <c r="AH454" s="170"/>
      <c r="AI454" s="77"/>
      <c r="AJ454" s="80"/>
      <c r="AK454" s="80"/>
      <c r="AL454" s="82"/>
      <c r="AM454" s="82"/>
      <c r="AN454" s="82"/>
      <c r="AO454" s="82"/>
      <c r="AP454" s="82"/>
      <c r="AQ454" s="82"/>
      <c r="AR454" s="137"/>
      <c r="AS454" s="83"/>
      <c r="AT454" s="85"/>
      <c r="AU454" s="84"/>
      <c r="AV454" s="85"/>
      <c r="AW454" s="86"/>
      <c r="AX454" s="85"/>
      <c r="AY454" s="86"/>
      <c r="AZ454" s="171"/>
      <c r="BA454" s="85"/>
      <c r="BB454" s="85"/>
      <c r="BC454" s="90"/>
      <c r="BD454" s="90"/>
      <c r="BE454" s="85"/>
      <c r="BF454" s="22"/>
      <c r="BG454" s="22"/>
      <c r="BH454" s="10"/>
      <c r="BI454" s="10"/>
      <c r="BJ454" s="10"/>
      <c r="BK454" s="10"/>
      <c r="BL454" s="10"/>
      <c r="BM454" s="10"/>
      <c r="BN454" s="12"/>
      <c r="BO454" s="12"/>
    </row>
    <row r="455" spans="1:67" ht="13.5" customHeight="1" x14ac:dyDescent="0.35">
      <c r="A455" s="25"/>
      <c r="B455" s="172"/>
      <c r="C455" s="71"/>
      <c r="D455" s="71"/>
      <c r="E455" s="71"/>
      <c r="F455" s="71"/>
      <c r="G455" s="71"/>
      <c r="H455" s="54"/>
      <c r="I455" s="71"/>
      <c r="J455" s="71"/>
      <c r="K455" s="71"/>
      <c r="L455" s="71"/>
      <c r="M455" s="71"/>
      <c r="N455" s="71"/>
      <c r="O455" s="22"/>
      <c r="P455" s="71"/>
      <c r="Q455" s="71"/>
      <c r="R455" s="205"/>
      <c r="S455" s="66"/>
      <c r="T455" s="66"/>
      <c r="U455" s="205"/>
      <c r="V455" s="71"/>
      <c r="W455" s="163"/>
      <c r="X455" s="163"/>
      <c r="Y455" s="69"/>
      <c r="Z455" s="69"/>
      <c r="AA455" s="169"/>
      <c r="AB455" s="25"/>
      <c r="AC455" s="71"/>
      <c r="AD455" s="169"/>
      <c r="AE455" s="169"/>
      <c r="AF455" s="69"/>
      <c r="AG455" s="169"/>
      <c r="AH455" s="170"/>
      <c r="AI455" s="77"/>
      <c r="AJ455" s="80"/>
      <c r="AK455" s="80"/>
      <c r="AL455" s="82"/>
      <c r="AM455" s="82"/>
      <c r="AN455" s="82"/>
      <c r="AO455" s="82"/>
      <c r="AP455" s="82"/>
      <c r="AQ455" s="82"/>
      <c r="AR455" s="137"/>
      <c r="AS455" s="83"/>
      <c r="AT455" s="85"/>
      <c r="AU455" s="84"/>
      <c r="AV455" s="85"/>
      <c r="AW455" s="86"/>
      <c r="AX455" s="85"/>
      <c r="AY455" s="86"/>
      <c r="AZ455" s="171"/>
      <c r="BA455" s="85"/>
      <c r="BB455" s="85"/>
      <c r="BC455" s="90"/>
      <c r="BD455" s="90"/>
      <c r="BE455" s="85"/>
      <c r="BF455" s="22"/>
      <c r="BG455" s="22"/>
      <c r="BH455" s="10"/>
      <c r="BI455" s="10"/>
      <c r="BJ455" s="10"/>
      <c r="BK455" s="10"/>
      <c r="BL455" s="10"/>
      <c r="BM455" s="10"/>
      <c r="BN455" s="12"/>
      <c r="BO455" s="12"/>
    </row>
    <row r="456" spans="1:67" ht="13.5" customHeight="1" x14ac:dyDescent="0.35">
      <c r="A456" s="25"/>
      <c r="B456" s="172"/>
      <c r="C456" s="71"/>
      <c r="D456" s="71"/>
      <c r="E456" s="71"/>
      <c r="F456" s="71"/>
      <c r="G456" s="71"/>
      <c r="H456" s="54"/>
      <c r="I456" s="71"/>
      <c r="J456" s="71"/>
      <c r="K456" s="71"/>
      <c r="L456" s="71"/>
      <c r="M456" s="71"/>
      <c r="N456" s="71"/>
      <c r="O456" s="22"/>
      <c r="P456" s="71"/>
      <c r="Q456" s="71"/>
      <c r="R456" s="205"/>
      <c r="S456" s="66"/>
      <c r="T456" s="66"/>
      <c r="U456" s="205"/>
      <c r="V456" s="71"/>
      <c r="W456" s="163"/>
      <c r="X456" s="163"/>
      <c r="Y456" s="69"/>
      <c r="Z456" s="69"/>
      <c r="AA456" s="169"/>
      <c r="AB456" s="25"/>
      <c r="AC456" s="71"/>
      <c r="AD456" s="169"/>
      <c r="AE456" s="169"/>
      <c r="AF456" s="69"/>
      <c r="AG456" s="169"/>
      <c r="AH456" s="170"/>
      <c r="AI456" s="77"/>
      <c r="AJ456" s="80"/>
      <c r="AK456" s="80"/>
      <c r="AL456" s="82"/>
      <c r="AM456" s="82"/>
      <c r="AN456" s="82"/>
      <c r="AO456" s="82"/>
      <c r="AP456" s="82"/>
      <c r="AQ456" s="82"/>
      <c r="AR456" s="137"/>
      <c r="AS456" s="83"/>
      <c r="AT456" s="85"/>
      <c r="AU456" s="84"/>
      <c r="AV456" s="85"/>
      <c r="AW456" s="86"/>
      <c r="AX456" s="85"/>
      <c r="AY456" s="86"/>
      <c r="AZ456" s="171"/>
      <c r="BA456" s="85"/>
      <c r="BB456" s="85"/>
      <c r="BC456" s="90"/>
      <c r="BD456" s="90"/>
      <c r="BE456" s="85"/>
      <c r="BF456" s="22"/>
      <c r="BG456" s="22"/>
      <c r="BH456" s="10"/>
      <c r="BI456" s="10"/>
      <c r="BJ456" s="10"/>
      <c r="BK456" s="10"/>
      <c r="BL456" s="10"/>
      <c r="BM456" s="10"/>
      <c r="BN456" s="12"/>
      <c r="BO456" s="12"/>
    </row>
    <row r="457" spans="1:67" ht="13.5" customHeight="1" x14ac:dyDescent="0.35">
      <c r="A457" s="25"/>
      <c r="B457" s="172"/>
      <c r="C457" s="71"/>
      <c r="D457" s="71"/>
      <c r="E457" s="71"/>
      <c r="F457" s="71"/>
      <c r="G457" s="71"/>
      <c r="H457" s="54"/>
      <c r="I457" s="71"/>
      <c r="J457" s="71"/>
      <c r="K457" s="71"/>
      <c r="L457" s="71"/>
      <c r="M457" s="71"/>
      <c r="N457" s="71"/>
      <c r="O457" s="22"/>
      <c r="P457" s="71"/>
      <c r="Q457" s="71"/>
      <c r="R457" s="205"/>
      <c r="S457" s="66"/>
      <c r="T457" s="66"/>
      <c r="U457" s="205"/>
      <c r="V457" s="71"/>
      <c r="W457" s="163"/>
      <c r="X457" s="163"/>
      <c r="Y457" s="69"/>
      <c r="Z457" s="69"/>
      <c r="AA457" s="169"/>
      <c r="AB457" s="25"/>
      <c r="AC457" s="71"/>
      <c r="AD457" s="169"/>
      <c r="AE457" s="169"/>
      <c r="AF457" s="69"/>
      <c r="AG457" s="169"/>
      <c r="AH457" s="170"/>
      <c r="AI457" s="77"/>
      <c r="AJ457" s="80"/>
      <c r="AK457" s="80"/>
      <c r="AL457" s="82"/>
      <c r="AM457" s="82"/>
      <c r="AN457" s="82"/>
      <c r="AO457" s="82"/>
      <c r="AP457" s="82"/>
      <c r="AQ457" s="82"/>
      <c r="AR457" s="137"/>
      <c r="AS457" s="83"/>
      <c r="AT457" s="85"/>
      <c r="AU457" s="84"/>
      <c r="AV457" s="85"/>
      <c r="AW457" s="86"/>
      <c r="AX457" s="85"/>
      <c r="AY457" s="86"/>
      <c r="AZ457" s="171"/>
      <c r="BA457" s="85"/>
      <c r="BB457" s="85"/>
      <c r="BC457" s="90"/>
      <c r="BD457" s="90"/>
      <c r="BE457" s="85"/>
      <c r="BF457" s="22"/>
      <c r="BG457" s="22"/>
      <c r="BH457" s="10"/>
      <c r="BI457" s="10"/>
      <c r="BJ457" s="10"/>
      <c r="BK457" s="10"/>
      <c r="BL457" s="10"/>
      <c r="BM457" s="10"/>
      <c r="BN457" s="12"/>
      <c r="BO457" s="12"/>
    </row>
    <row r="458" spans="1:67" ht="13.5" customHeight="1" x14ac:dyDescent="0.35">
      <c r="A458" s="25"/>
      <c r="B458" s="172"/>
      <c r="C458" s="71"/>
      <c r="D458" s="71"/>
      <c r="E458" s="71"/>
      <c r="F458" s="71"/>
      <c r="G458" s="71"/>
      <c r="H458" s="54"/>
      <c r="I458" s="71"/>
      <c r="J458" s="71"/>
      <c r="K458" s="71"/>
      <c r="L458" s="71"/>
      <c r="M458" s="71"/>
      <c r="N458" s="71"/>
      <c r="O458" s="22"/>
      <c r="P458" s="71"/>
      <c r="Q458" s="71"/>
      <c r="R458" s="205"/>
      <c r="S458" s="66"/>
      <c r="T458" s="66"/>
      <c r="U458" s="205"/>
      <c r="V458" s="71"/>
      <c r="W458" s="163"/>
      <c r="X458" s="163"/>
      <c r="Y458" s="69"/>
      <c r="Z458" s="69"/>
      <c r="AA458" s="169"/>
      <c r="AB458" s="25"/>
      <c r="AC458" s="71"/>
      <c r="AD458" s="169"/>
      <c r="AE458" s="169"/>
      <c r="AF458" s="69"/>
      <c r="AG458" s="169"/>
      <c r="AH458" s="170"/>
      <c r="AI458" s="77"/>
      <c r="AJ458" s="80"/>
      <c r="AK458" s="80"/>
      <c r="AL458" s="82"/>
      <c r="AM458" s="82"/>
      <c r="AN458" s="82"/>
      <c r="AO458" s="82"/>
      <c r="AP458" s="82"/>
      <c r="AQ458" s="82"/>
      <c r="AR458" s="137"/>
      <c r="AS458" s="83"/>
      <c r="AT458" s="85"/>
      <c r="AU458" s="84"/>
      <c r="AV458" s="85"/>
      <c r="AW458" s="86"/>
      <c r="AX458" s="85"/>
      <c r="AY458" s="86"/>
      <c r="AZ458" s="171"/>
      <c r="BA458" s="85"/>
      <c r="BB458" s="85"/>
      <c r="BC458" s="90"/>
      <c r="BD458" s="90"/>
      <c r="BE458" s="85"/>
      <c r="BF458" s="22"/>
      <c r="BG458" s="22"/>
      <c r="BH458" s="10"/>
      <c r="BI458" s="10"/>
      <c r="BJ458" s="10"/>
      <c r="BK458" s="10"/>
      <c r="BL458" s="10"/>
      <c r="BM458" s="10"/>
      <c r="BN458" s="12"/>
      <c r="BO458" s="12"/>
    </row>
    <row r="459" spans="1:67" ht="13.5" customHeight="1" x14ac:dyDescent="0.35">
      <c r="A459" s="25"/>
      <c r="B459" s="172"/>
      <c r="C459" s="71"/>
      <c r="D459" s="71"/>
      <c r="E459" s="71"/>
      <c r="F459" s="71"/>
      <c r="G459" s="71"/>
      <c r="H459" s="54"/>
      <c r="I459" s="71"/>
      <c r="J459" s="71"/>
      <c r="K459" s="71"/>
      <c r="L459" s="71"/>
      <c r="M459" s="71"/>
      <c r="N459" s="71"/>
      <c r="O459" s="22"/>
      <c r="P459" s="71"/>
      <c r="Q459" s="71"/>
      <c r="R459" s="205"/>
      <c r="S459" s="66"/>
      <c r="T459" s="66"/>
      <c r="U459" s="205"/>
      <c r="V459" s="71"/>
      <c r="W459" s="163"/>
      <c r="X459" s="163"/>
      <c r="Y459" s="69"/>
      <c r="Z459" s="69"/>
      <c r="AA459" s="169"/>
      <c r="AB459" s="25"/>
      <c r="AC459" s="71"/>
      <c r="AD459" s="169"/>
      <c r="AE459" s="169"/>
      <c r="AF459" s="69"/>
      <c r="AG459" s="175"/>
      <c r="AH459" s="170"/>
      <c r="AI459" s="77"/>
      <c r="AJ459" s="80"/>
      <c r="AK459" s="80"/>
      <c r="AL459" s="82"/>
      <c r="AM459" s="82"/>
      <c r="AN459" s="82"/>
      <c r="AO459" s="82"/>
      <c r="AP459" s="82"/>
      <c r="AQ459" s="82"/>
      <c r="AR459" s="137"/>
      <c r="AS459" s="83"/>
      <c r="AT459" s="85"/>
      <c r="AU459" s="84"/>
      <c r="AV459" s="85"/>
      <c r="AW459" s="86"/>
      <c r="AX459" s="85"/>
      <c r="AY459" s="86"/>
      <c r="AZ459" s="171"/>
      <c r="BA459" s="85"/>
      <c r="BB459" s="85"/>
      <c r="BC459" s="90"/>
      <c r="BD459" s="90"/>
      <c r="BE459" s="85"/>
      <c r="BF459" s="22"/>
      <c r="BG459" s="22"/>
      <c r="BH459" s="10"/>
      <c r="BI459" s="10"/>
      <c r="BJ459" s="10"/>
      <c r="BK459" s="10"/>
      <c r="BL459" s="10"/>
      <c r="BM459" s="10"/>
      <c r="BN459" s="12"/>
      <c r="BO459" s="12"/>
    </row>
    <row r="460" spans="1:67" ht="13.5" customHeight="1" x14ac:dyDescent="0.35">
      <c r="A460" s="25"/>
      <c r="B460" s="172"/>
      <c r="C460" s="71"/>
      <c r="D460" s="71"/>
      <c r="E460" s="71"/>
      <c r="F460" s="71"/>
      <c r="G460" s="71"/>
      <c r="H460" s="54"/>
      <c r="I460" s="71"/>
      <c r="J460" s="71"/>
      <c r="K460" s="71"/>
      <c r="L460" s="71"/>
      <c r="M460" s="71"/>
      <c r="N460" s="71"/>
      <c r="O460" s="22"/>
      <c r="P460" s="71"/>
      <c r="Q460" s="71"/>
      <c r="R460" s="205"/>
      <c r="S460" s="66"/>
      <c r="T460" s="66"/>
      <c r="U460" s="205"/>
      <c r="V460" s="71"/>
      <c r="W460" s="163"/>
      <c r="X460" s="163"/>
      <c r="Y460" s="69"/>
      <c r="Z460" s="69"/>
      <c r="AA460" s="169"/>
      <c r="AB460" s="25"/>
      <c r="AC460" s="71"/>
      <c r="AD460" s="169"/>
      <c r="AE460" s="169"/>
      <c r="AF460" s="69"/>
      <c r="AG460" s="175"/>
      <c r="AH460" s="170"/>
      <c r="AI460" s="77"/>
      <c r="AJ460" s="80"/>
      <c r="AK460" s="80"/>
      <c r="AL460" s="82"/>
      <c r="AM460" s="82"/>
      <c r="AN460" s="82"/>
      <c r="AO460" s="82"/>
      <c r="AP460" s="82"/>
      <c r="AQ460" s="82"/>
      <c r="AR460" s="137"/>
      <c r="AS460" s="83"/>
      <c r="AT460" s="85"/>
      <c r="AU460" s="84"/>
      <c r="AV460" s="85"/>
      <c r="AW460" s="86"/>
      <c r="AX460" s="85"/>
      <c r="AY460" s="86"/>
      <c r="AZ460" s="171"/>
      <c r="BA460" s="85"/>
      <c r="BB460" s="85"/>
      <c r="BC460" s="90"/>
      <c r="BD460" s="90"/>
      <c r="BE460" s="85"/>
      <c r="BF460" s="22"/>
      <c r="BG460" s="22"/>
      <c r="BH460" s="10"/>
      <c r="BI460" s="10"/>
      <c r="BJ460" s="10"/>
      <c r="BK460" s="10"/>
      <c r="BL460" s="10"/>
      <c r="BM460" s="10"/>
      <c r="BN460" s="12"/>
      <c r="BO460" s="12"/>
    </row>
    <row r="461" spans="1:67" ht="13.5" customHeight="1" x14ac:dyDescent="0.35">
      <c r="A461" s="25"/>
      <c r="B461" s="172"/>
      <c r="C461" s="71"/>
      <c r="D461" s="71"/>
      <c r="E461" s="71"/>
      <c r="F461" s="71"/>
      <c r="G461" s="71"/>
      <c r="H461" s="54"/>
      <c r="I461" s="71"/>
      <c r="J461" s="71"/>
      <c r="K461" s="71"/>
      <c r="L461" s="71"/>
      <c r="M461" s="71"/>
      <c r="N461" s="71"/>
      <c r="O461" s="22"/>
      <c r="P461" s="71"/>
      <c r="Q461" s="71"/>
      <c r="R461" s="205"/>
      <c r="S461" s="66"/>
      <c r="T461" s="66"/>
      <c r="U461" s="205"/>
      <c r="V461" s="71"/>
      <c r="W461" s="163"/>
      <c r="X461" s="163"/>
      <c r="Y461" s="69"/>
      <c r="Z461" s="69"/>
      <c r="AA461" s="169"/>
      <c r="AB461" s="25"/>
      <c r="AC461" s="71"/>
      <c r="AD461" s="169"/>
      <c r="AE461" s="169"/>
      <c r="AF461" s="69"/>
      <c r="AG461" s="175"/>
      <c r="AH461" s="170"/>
      <c r="AI461" s="77"/>
      <c r="AJ461" s="80"/>
      <c r="AK461" s="80"/>
      <c r="AL461" s="82"/>
      <c r="AM461" s="82"/>
      <c r="AN461" s="82"/>
      <c r="AO461" s="82"/>
      <c r="AP461" s="82"/>
      <c r="AQ461" s="82"/>
      <c r="AR461" s="137"/>
      <c r="AS461" s="83"/>
      <c r="AT461" s="85"/>
      <c r="AU461" s="84"/>
      <c r="AV461" s="85"/>
      <c r="AW461" s="86"/>
      <c r="AX461" s="85"/>
      <c r="AY461" s="86"/>
      <c r="AZ461" s="171"/>
      <c r="BA461" s="85"/>
      <c r="BB461" s="85"/>
      <c r="BC461" s="90"/>
      <c r="BD461" s="90"/>
      <c r="BE461" s="85"/>
      <c r="BF461" s="22"/>
      <c r="BG461" s="22"/>
      <c r="BH461" s="10"/>
      <c r="BI461" s="10"/>
      <c r="BJ461" s="10"/>
      <c r="BK461" s="10"/>
      <c r="BL461" s="10"/>
      <c r="BM461" s="10"/>
      <c r="BN461" s="12"/>
      <c r="BO461" s="12"/>
    </row>
    <row r="462" spans="1:67" ht="13.5" customHeight="1" x14ac:dyDescent="0.35">
      <c r="A462" s="25"/>
      <c r="B462" s="172"/>
      <c r="C462" s="71"/>
      <c r="D462" s="71"/>
      <c r="E462" s="71"/>
      <c r="F462" s="71"/>
      <c r="G462" s="71"/>
      <c r="H462" s="54"/>
      <c r="I462" s="71"/>
      <c r="J462" s="71"/>
      <c r="K462" s="71"/>
      <c r="L462" s="71"/>
      <c r="M462" s="71"/>
      <c r="N462" s="71"/>
      <c r="O462" s="22"/>
      <c r="P462" s="71"/>
      <c r="Q462" s="71"/>
      <c r="R462" s="205"/>
      <c r="S462" s="66"/>
      <c r="T462" s="66"/>
      <c r="U462" s="205"/>
      <c r="V462" s="71"/>
      <c r="W462" s="163"/>
      <c r="X462" s="163"/>
      <c r="Y462" s="69"/>
      <c r="Z462" s="69"/>
      <c r="AA462" s="169"/>
      <c r="AB462" s="25"/>
      <c r="AC462" s="71"/>
      <c r="AD462" s="169"/>
      <c r="AE462" s="169"/>
      <c r="AF462" s="69"/>
      <c r="AG462" s="175"/>
      <c r="AH462" s="170"/>
      <c r="AI462" s="77"/>
      <c r="AJ462" s="80"/>
      <c r="AK462" s="80"/>
      <c r="AL462" s="82"/>
      <c r="AM462" s="82"/>
      <c r="AN462" s="82"/>
      <c r="AO462" s="82"/>
      <c r="AP462" s="82"/>
      <c r="AQ462" s="82"/>
      <c r="AR462" s="137"/>
      <c r="AS462" s="83"/>
      <c r="AT462" s="85"/>
      <c r="AU462" s="84"/>
      <c r="AV462" s="85"/>
      <c r="AW462" s="86"/>
      <c r="AX462" s="85"/>
      <c r="AY462" s="86"/>
      <c r="AZ462" s="171"/>
      <c r="BA462" s="85"/>
      <c r="BB462" s="85"/>
      <c r="BC462" s="90"/>
      <c r="BD462" s="90"/>
      <c r="BE462" s="85"/>
      <c r="BF462" s="22"/>
      <c r="BG462" s="22"/>
      <c r="BH462" s="10"/>
      <c r="BI462" s="10"/>
      <c r="BJ462" s="10"/>
      <c r="BK462" s="10"/>
      <c r="BL462" s="10"/>
      <c r="BM462" s="10"/>
      <c r="BN462" s="12"/>
      <c r="BO462" s="12"/>
    </row>
    <row r="463" spans="1:67" ht="13.5" customHeight="1" x14ac:dyDescent="0.35">
      <c r="A463" s="25"/>
      <c r="B463" s="172"/>
      <c r="C463" s="71"/>
      <c r="D463" s="71"/>
      <c r="E463" s="71"/>
      <c r="F463" s="71"/>
      <c r="G463" s="71"/>
      <c r="H463" s="54"/>
      <c r="I463" s="71"/>
      <c r="J463" s="71"/>
      <c r="K463" s="71"/>
      <c r="L463" s="71"/>
      <c r="M463" s="71"/>
      <c r="N463" s="71"/>
      <c r="O463" s="22"/>
      <c r="P463" s="71"/>
      <c r="Q463" s="71"/>
      <c r="R463" s="205"/>
      <c r="S463" s="66"/>
      <c r="T463" s="66"/>
      <c r="U463" s="205"/>
      <c r="V463" s="71"/>
      <c r="W463" s="163"/>
      <c r="X463" s="163"/>
      <c r="Y463" s="69"/>
      <c r="Z463" s="69"/>
      <c r="AA463" s="169"/>
      <c r="AB463" s="25"/>
      <c r="AC463" s="71"/>
      <c r="AD463" s="169"/>
      <c r="AE463" s="169"/>
      <c r="AF463" s="69"/>
      <c r="AG463" s="175"/>
      <c r="AH463" s="170"/>
      <c r="AI463" s="77"/>
      <c r="AJ463" s="80"/>
      <c r="AK463" s="80"/>
      <c r="AL463" s="82"/>
      <c r="AM463" s="82"/>
      <c r="AN463" s="82"/>
      <c r="AO463" s="82"/>
      <c r="AP463" s="82"/>
      <c r="AQ463" s="82"/>
      <c r="AR463" s="137"/>
      <c r="AS463" s="83"/>
      <c r="AT463" s="85"/>
      <c r="AU463" s="84"/>
      <c r="AV463" s="85"/>
      <c r="AW463" s="86"/>
      <c r="AX463" s="85"/>
      <c r="AY463" s="86"/>
      <c r="AZ463" s="171"/>
      <c r="BA463" s="85"/>
      <c r="BB463" s="85"/>
      <c r="BC463" s="90"/>
      <c r="BD463" s="90"/>
      <c r="BE463" s="85"/>
      <c r="BF463" s="22"/>
      <c r="BG463" s="22"/>
      <c r="BH463" s="10"/>
      <c r="BI463" s="10"/>
      <c r="BJ463" s="10"/>
      <c r="BK463" s="10"/>
      <c r="BL463" s="10"/>
      <c r="BM463" s="10"/>
      <c r="BN463" s="12"/>
      <c r="BO463" s="12"/>
    </row>
    <row r="464" spans="1:67" ht="13.5" customHeight="1" x14ac:dyDescent="0.35">
      <c r="A464" s="25"/>
      <c r="B464" s="172"/>
      <c r="C464" s="71"/>
      <c r="D464" s="71"/>
      <c r="E464" s="71"/>
      <c r="F464" s="71"/>
      <c r="G464" s="71"/>
      <c r="H464" s="54"/>
      <c r="I464" s="71"/>
      <c r="J464" s="71"/>
      <c r="K464" s="71"/>
      <c r="L464" s="71"/>
      <c r="M464" s="71"/>
      <c r="N464" s="71"/>
      <c r="O464" s="22"/>
      <c r="P464" s="71"/>
      <c r="Q464" s="71"/>
      <c r="R464" s="205"/>
      <c r="S464" s="66"/>
      <c r="T464" s="66"/>
      <c r="U464" s="205"/>
      <c r="V464" s="71"/>
      <c r="W464" s="163"/>
      <c r="X464" s="163"/>
      <c r="Y464" s="69"/>
      <c r="Z464" s="69"/>
      <c r="AA464" s="169"/>
      <c r="AB464" s="25"/>
      <c r="AC464" s="71"/>
      <c r="AD464" s="169"/>
      <c r="AE464" s="169"/>
      <c r="AF464" s="69"/>
      <c r="AG464" s="175"/>
      <c r="AH464" s="170"/>
      <c r="AI464" s="77"/>
      <c r="AJ464" s="80"/>
      <c r="AK464" s="80"/>
      <c r="AL464" s="82"/>
      <c r="AM464" s="82"/>
      <c r="AN464" s="82"/>
      <c r="AO464" s="82"/>
      <c r="AP464" s="82"/>
      <c r="AQ464" s="82"/>
      <c r="AR464" s="137"/>
      <c r="AS464" s="83"/>
      <c r="AT464" s="85"/>
      <c r="AU464" s="84"/>
      <c r="AV464" s="85"/>
      <c r="AW464" s="86"/>
      <c r="AX464" s="85"/>
      <c r="AY464" s="86"/>
      <c r="AZ464" s="171"/>
      <c r="BA464" s="85"/>
      <c r="BB464" s="85"/>
      <c r="BC464" s="90"/>
      <c r="BD464" s="90"/>
      <c r="BE464" s="85"/>
      <c r="BF464" s="22"/>
      <c r="BG464" s="22"/>
      <c r="BH464" s="10"/>
      <c r="BI464" s="10"/>
      <c r="BJ464" s="10"/>
      <c r="BK464" s="10"/>
      <c r="BL464" s="10"/>
      <c r="BM464" s="10"/>
      <c r="BN464" s="12"/>
      <c r="BO464" s="12"/>
    </row>
    <row r="465" spans="1:67" ht="13.5" customHeight="1" x14ac:dyDescent="0.35">
      <c r="A465" s="25"/>
      <c r="B465" s="172"/>
      <c r="C465" s="71"/>
      <c r="D465" s="71"/>
      <c r="E465" s="71"/>
      <c r="F465" s="71"/>
      <c r="G465" s="71"/>
      <c r="H465" s="54"/>
      <c r="I465" s="71"/>
      <c r="J465" s="71"/>
      <c r="K465" s="71"/>
      <c r="L465" s="71"/>
      <c r="M465" s="71"/>
      <c r="N465" s="71"/>
      <c r="O465" s="22"/>
      <c r="P465" s="71"/>
      <c r="Q465" s="71"/>
      <c r="R465" s="205"/>
      <c r="S465" s="66"/>
      <c r="T465" s="66"/>
      <c r="U465" s="205"/>
      <c r="V465" s="71"/>
      <c r="W465" s="163"/>
      <c r="X465" s="163"/>
      <c r="Y465" s="69"/>
      <c r="Z465" s="69"/>
      <c r="AA465" s="169"/>
      <c r="AB465" s="25"/>
      <c r="AC465" s="71"/>
      <c r="AD465" s="169"/>
      <c r="AE465" s="169"/>
      <c r="AF465" s="69"/>
      <c r="AG465" s="175"/>
      <c r="AH465" s="170"/>
      <c r="AI465" s="77"/>
      <c r="AJ465" s="80"/>
      <c r="AK465" s="80"/>
      <c r="AL465" s="82"/>
      <c r="AM465" s="82"/>
      <c r="AN465" s="82"/>
      <c r="AO465" s="82"/>
      <c r="AP465" s="82"/>
      <c r="AQ465" s="82"/>
      <c r="AR465" s="137"/>
      <c r="AS465" s="83"/>
      <c r="AT465" s="85"/>
      <c r="AU465" s="84"/>
      <c r="AV465" s="85"/>
      <c r="AW465" s="86"/>
      <c r="AX465" s="85"/>
      <c r="AY465" s="86"/>
      <c r="AZ465" s="171"/>
      <c r="BA465" s="85"/>
      <c r="BB465" s="85"/>
      <c r="BC465" s="90"/>
      <c r="BD465" s="90"/>
      <c r="BE465" s="85"/>
      <c r="BF465" s="22"/>
      <c r="BG465" s="22"/>
      <c r="BH465" s="10"/>
      <c r="BI465" s="10"/>
      <c r="BJ465" s="10"/>
      <c r="BK465" s="10"/>
      <c r="BL465" s="10"/>
      <c r="BM465" s="10"/>
      <c r="BN465" s="12"/>
      <c r="BO465" s="12"/>
    </row>
    <row r="466" spans="1:67" ht="13.5" customHeight="1" x14ac:dyDescent="0.35">
      <c r="A466" s="25"/>
      <c r="B466" s="172"/>
      <c r="C466" s="71"/>
      <c r="D466" s="71"/>
      <c r="E466" s="71"/>
      <c r="F466" s="71"/>
      <c r="G466" s="71"/>
      <c r="H466" s="54"/>
      <c r="I466" s="71"/>
      <c r="J466" s="71"/>
      <c r="K466" s="71"/>
      <c r="L466" s="71"/>
      <c r="M466" s="71"/>
      <c r="N466" s="71"/>
      <c r="O466" s="22"/>
      <c r="P466" s="71"/>
      <c r="Q466" s="71"/>
      <c r="R466" s="205"/>
      <c r="S466" s="66"/>
      <c r="T466" s="66"/>
      <c r="U466" s="205"/>
      <c r="V466" s="71"/>
      <c r="W466" s="163"/>
      <c r="X466" s="163"/>
      <c r="Y466" s="69"/>
      <c r="Z466" s="69"/>
      <c r="AA466" s="169"/>
      <c r="AB466" s="25"/>
      <c r="AC466" s="71"/>
      <c r="AD466" s="169"/>
      <c r="AE466" s="169"/>
      <c r="AF466" s="69"/>
      <c r="AG466" s="175"/>
      <c r="AH466" s="170"/>
      <c r="AI466" s="77"/>
      <c r="AJ466" s="80"/>
      <c r="AK466" s="80"/>
      <c r="AL466" s="82"/>
      <c r="AM466" s="82"/>
      <c r="AN466" s="82"/>
      <c r="AO466" s="82"/>
      <c r="AP466" s="82"/>
      <c r="AQ466" s="82"/>
      <c r="AR466" s="137"/>
      <c r="AS466" s="83"/>
      <c r="AT466" s="85"/>
      <c r="AU466" s="84"/>
      <c r="AV466" s="85"/>
      <c r="AW466" s="86"/>
      <c r="AX466" s="85"/>
      <c r="AY466" s="86"/>
      <c r="AZ466" s="171"/>
      <c r="BA466" s="85"/>
      <c r="BB466" s="85"/>
      <c r="BC466" s="90"/>
      <c r="BD466" s="90"/>
      <c r="BE466" s="85"/>
      <c r="BF466" s="22"/>
      <c r="BG466" s="22"/>
      <c r="BH466" s="10"/>
      <c r="BI466" s="10"/>
      <c r="BJ466" s="10"/>
      <c r="BK466" s="10"/>
      <c r="BL466" s="10"/>
      <c r="BM466" s="10"/>
      <c r="BN466" s="12"/>
      <c r="BO466" s="12"/>
    </row>
    <row r="467" spans="1:67" ht="13.5" customHeight="1" x14ac:dyDescent="0.35">
      <c r="A467" s="25"/>
      <c r="B467" s="172"/>
      <c r="C467" s="71"/>
      <c r="D467" s="71"/>
      <c r="E467" s="71"/>
      <c r="F467" s="71"/>
      <c r="G467" s="71"/>
      <c r="H467" s="54"/>
      <c r="I467" s="71"/>
      <c r="J467" s="71"/>
      <c r="K467" s="71"/>
      <c r="L467" s="71"/>
      <c r="M467" s="71"/>
      <c r="N467" s="71"/>
      <c r="O467" s="22"/>
      <c r="P467" s="71"/>
      <c r="Q467" s="71"/>
      <c r="R467" s="205"/>
      <c r="S467" s="66"/>
      <c r="T467" s="66"/>
      <c r="U467" s="205"/>
      <c r="V467" s="71"/>
      <c r="W467" s="163"/>
      <c r="X467" s="163"/>
      <c r="Y467" s="69"/>
      <c r="Z467" s="69"/>
      <c r="AA467" s="169"/>
      <c r="AB467" s="25"/>
      <c r="AC467" s="71"/>
      <c r="AD467" s="169"/>
      <c r="AE467" s="169"/>
      <c r="AF467" s="69"/>
      <c r="AG467" s="175"/>
      <c r="AH467" s="170"/>
      <c r="AI467" s="77"/>
      <c r="AJ467" s="80"/>
      <c r="AK467" s="80"/>
      <c r="AL467" s="82"/>
      <c r="AM467" s="82"/>
      <c r="AN467" s="82"/>
      <c r="AO467" s="82"/>
      <c r="AP467" s="82"/>
      <c r="AQ467" s="82"/>
      <c r="AR467" s="137"/>
      <c r="AS467" s="83"/>
      <c r="AT467" s="85"/>
      <c r="AU467" s="84"/>
      <c r="AV467" s="85"/>
      <c r="AW467" s="86"/>
      <c r="AX467" s="85"/>
      <c r="AY467" s="86"/>
      <c r="AZ467" s="171"/>
      <c r="BA467" s="85"/>
      <c r="BB467" s="85"/>
      <c r="BC467" s="90"/>
      <c r="BD467" s="90"/>
      <c r="BE467" s="85"/>
      <c r="BF467" s="22"/>
      <c r="BG467" s="22"/>
      <c r="BH467" s="10"/>
      <c r="BI467" s="10"/>
      <c r="BJ467" s="10"/>
      <c r="BK467" s="10"/>
      <c r="BL467" s="10"/>
      <c r="BM467" s="10"/>
      <c r="BN467" s="12"/>
      <c r="BO467" s="12"/>
    </row>
    <row r="468" spans="1:67" ht="13.5" customHeight="1" x14ac:dyDescent="0.35">
      <c r="A468" s="25"/>
      <c r="B468" s="172"/>
      <c r="C468" s="71"/>
      <c r="D468" s="71"/>
      <c r="E468" s="71"/>
      <c r="F468" s="71"/>
      <c r="G468" s="71"/>
      <c r="H468" s="54"/>
      <c r="I468" s="71"/>
      <c r="J468" s="71"/>
      <c r="K468" s="71"/>
      <c r="L468" s="71"/>
      <c r="M468" s="71"/>
      <c r="N468" s="71"/>
      <c r="O468" s="22"/>
      <c r="P468" s="71"/>
      <c r="Q468" s="71"/>
      <c r="R468" s="205"/>
      <c r="S468" s="66"/>
      <c r="T468" s="66"/>
      <c r="U468" s="205"/>
      <c r="V468" s="71"/>
      <c r="W468" s="163"/>
      <c r="X468" s="163"/>
      <c r="Y468" s="69"/>
      <c r="Z468" s="69"/>
      <c r="AA468" s="169"/>
      <c r="AB468" s="25"/>
      <c r="AC468" s="71"/>
      <c r="AD468" s="169"/>
      <c r="AE468" s="169"/>
      <c r="AF468" s="69"/>
      <c r="AG468" s="175"/>
      <c r="AH468" s="170"/>
      <c r="AI468" s="77"/>
      <c r="AJ468" s="80"/>
      <c r="AK468" s="80"/>
      <c r="AL468" s="82"/>
      <c r="AM468" s="82"/>
      <c r="AN468" s="82"/>
      <c r="AO468" s="82"/>
      <c r="AP468" s="82"/>
      <c r="AQ468" s="82"/>
      <c r="AR468" s="137"/>
      <c r="AS468" s="83"/>
      <c r="AT468" s="85"/>
      <c r="AU468" s="84"/>
      <c r="AV468" s="85"/>
      <c r="AW468" s="86"/>
      <c r="AX468" s="85"/>
      <c r="AY468" s="86"/>
      <c r="AZ468" s="171"/>
      <c r="BA468" s="85"/>
      <c r="BB468" s="85"/>
      <c r="BC468" s="90"/>
      <c r="BD468" s="90"/>
      <c r="BE468" s="85"/>
      <c r="BF468" s="22"/>
      <c r="BG468" s="22"/>
      <c r="BH468" s="10"/>
      <c r="BI468" s="10"/>
      <c r="BJ468" s="10"/>
      <c r="BK468" s="10"/>
      <c r="BL468" s="10"/>
      <c r="BM468" s="10"/>
      <c r="BN468" s="12"/>
      <c r="BO468" s="12"/>
    </row>
    <row r="469" spans="1:67" ht="13.5" customHeight="1" x14ac:dyDescent="0.35">
      <c r="A469" s="25"/>
      <c r="B469" s="172"/>
      <c r="C469" s="71"/>
      <c r="D469" s="71"/>
      <c r="E469" s="71"/>
      <c r="F469" s="71"/>
      <c r="G469" s="71"/>
      <c r="H469" s="54"/>
      <c r="I469" s="71"/>
      <c r="J469" s="71"/>
      <c r="K469" s="71"/>
      <c r="L469" s="71"/>
      <c r="M469" s="71"/>
      <c r="N469" s="71"/>
      <c r="O469" s="22"/>
      <c r="P469" s="71"/>
      <c r="Q469" s="71"/>
      <c r="R469" s="205"/>
      <c r="S469" s="66"/>
      <c r="T469" s="66"/>
      <c r="U469" s="205"/>
      <c r="V469" s="71"/>
      <c r="W469" s="163"/>
      <c r="X469" s="163"/>
      <c r="Y469" s="69"/>
      <c r="Z469" s="69"/>
      <c r="AA469" s="169"/>
      <c r="AB469" s="25"/>
      <c r="AC469" s="71"/>
      <c r="AD469" s="169"/>
      <c r="AE469" s="169"/>
      <c r="AF469" s="69"/>
      <c r="AG469" s="175"/>
      <c r="AH469" s="170"/>
      <c r="AI469" s="77"/>
      <c r="AJ469" s="80"/>
      <c r="AK469" s="80"/>
      <c r="AL469" s="82"/>
      <c r="AM469" s="82"/>
      <c r="AN469" s="82"/>
      <c r="AO469" s="82"/>
      <c r="AP469" s="82"/>
      <c r="AQ469" s="82"/>
      <c r="AR469" s="137"/>
      <c r="AS469" s="83"/>
      <c r="AT469" s="85"/>
      <c r="AU469" s="84"/>
      <c r="AV469" s="85"/>
      <c r="AW469" s="86"/>
      <c r="AX469" s="85"/>
      <c r="AY469" s="86"/>
      <c r="AZ469" s="171"/>
      <c r="BA469" s="85"/>
      <c r="BB469" s="85"/>
      <c r="BC469" s="90"/>
      <c r="BD469" s="90"/>
      <c r="BE469" s="85"/>
      <c r="BF469" s="22"/>
      <c r="BG469" s="22"/>
      <c r="BH469" s="10"/>
      <c r="BI469" s="10"/>
      <c r="BJ469" s="10"/>
      <c r="BK469" s="10"/>
      <c r="BL469" s="10"/>
      <c r="BM469" s="10"/>
      <c r="BN469" s="12"/>
      <c r="BO469" s="12"/>
    </row>
    <row r="470" spans="1:67" ht="13.5" customHeight="1" x14ac:dyDescent="0.35">
      <c r="A470" s="25"/>
      <c r="B470" s="172"/>
      <c r="C470" s="71"/>
      <c r="D470" s="71"/>
      <c r="E470" s="71"/>
      <c r="F470" s="71"/>
      <c r="G470" s="71"/>
      <c r="H470" s="54"/>
      <c r="I470" s="71"/>
      <c r="J470" s="71"/>
      <c r="K470" s="71"/>
      <c r="L470" s="71"/>
      <c r="M470" s="71"/>
      <c r="N470" s="71"/>
      <c r="O470" s="22"/>
      <c r="P470" s="71"/>
      <c r="Q470" s="71"/>
      <c r="R470" s="205"/>
      <c r="S470" s="66"/>
      <c r="T470" s="66"/>
      <c r="U470" s="205"/>
      <c r="V470" s="71"/>
      <c r="W470" s="163"/>
      <c r="X470" s="163"/>
      <c r="Y470" s="69"/>
      <c r="Z470" s="69"/>
      <c r="AA470" s="169"/>
      <c r="AB470" s="25"/>
      <c r="AC470" s="71"/>
      <c r="AD470" s="169"/>
      <c r="AE470" s="169"/>
      <c r="AF470" s="69"/>
      <c r="AG470" s="175"/>
      <c r="AH470" s="170"/>
      <c r="AI470" s="77"/>
      <c r="AJ470" s="80"/>
      <c r="AK470" s="80"/>
      <c r="AL470" s="82"/>
      <c r="AM470" s="82"/>
      <c r="AN470" s="82"/>
      <c r="AO470" s="82"/>
      <c r="AP470" s="82"/>
      <c r="AQ470" s="82"/>
      <c r="AR470" s="137"/>
      <c r="AS470" s="83"/>
      <c r="AT470" s="85"/>
      <c r="AU470" s="84"/>
      <c r="AV470" s="85"/>
      <c r="AW470" s="86"/>
      <c r="AX470" s="85"/>
      <c r="AY470" s="86"/>
      <c r="AZ470" s="171"/>
      <c r="BA470" s="85"/>
      <c r="BB470" s="85"/>
      <c r="BC470" s="90"/>
      <c r="BD470" s="90"/>
      <c r="BE470" s="85"/>
      <c r="BF470" s="22"/>
      <c r="BG470" s="22"/>
      <c r="BH470" s="10"/>
      <c r="BI470" s="10"/>
      <c r="BJ470" s="10"/>
      <c r="BK470" s="10"/>
      <c r="BL470" s="10"/>
      <c r="BM470" s="10"/>
      <c r="BN470" s="12"/>
      <c r="BO470" s="12"/>
    </row>
    <row r="471" spans="1:67" ht="13.5" customHeight="1" x14ac:dyDescent="0.35">
      <c r="A471" s="25"/>
      <c r="B471" s="172"/>
      <c r="C471" s="71"/>
      <c r="D471" s="71"/>
      <c r="E471" s="71"/>
      <c r="F471" s="71"/>
      <c r="G471" s="71"/>
      <c r="H471" s="54"/>
      <c r="I471" s="71"/>
      <c r="J471" s="71"/>
      <c r="K471" s="71"/>
      <c r="L471" s="71"/>
      <c r="M471" s="71"/>
      <c r="N471" s="71"/>
      <c r="O471" s="22"/>
      <c r="P471" s="71"/>
      <c r="Q471" s="71"/>
      <c r="R471" s="205"/>
      <c r="S471" s="66"/>
      <c r="T471" s="66"/>
      <c r="U471" s="205"/>
      <c r="V471" s="71"/>
      <c r="W471" s="163"/>
      <c r="X471" s="163"/>
      <c r="Y471" s="69"/>
      <c r="Z471" s="69"/>
      <c r="AA471" s="169"/>
      <c r="AB471" s="25"/>
      <c r="AC471" s="71"/>
      <c r="AD471" s="169"/>
      <c r="AE471" s="169"/>
      <c r="AF471" s="69"/>
      <c r="AG471" s="175"/>
      <c r="AH471" s="170"/>
      <c r="AI471" s="77"/>
      <c r="AJ471" s="80"/>
      <c r="AK471" s="80"/>
      <c r="AL471" s="82"/>
      <c r="AM471" s="82"/>
      <c r="AN471" s="82"/>
      <c r="AO471" s="82"/>
      <c r="AP471" s="82"/>
      <c r="AQ471" s="82"/>
      <c r="AR471" s="137"/>
      <c r="AS471" s="83"/>
      <c r="AT471" s="85"/>
      <c r="AU471" s="84"/>
      <c r="AV471" s="85"/>
      <c r="AW471" s="86"/>
      <c r="AX471" s="85"/>
      <c r="AY471" s="86"/>
      <c r="AZ471" s="171"/>
      <c r="BA471" s="85"/>
      <c r="BB471" s="85"/>
      <c r="BC471" s="90"/>
      <c r="BD471" s="90"/>
      <c r="BE471" s="85"/>
      <c r="BF471" s="22"/>
      <c r="BG471" s="22"/>
      <c r="BH471" s="10"/>
      <c r="BI471" s="10"/>
      <c r="BJ471" s="10"/>
      <c r="BK471" s="10"/>
      <c r="BL471" s="10"/>
      <c r="BM471" s="10"/>
      <c r="BN471" s="12"/>
      <c r="BO471" s="12"/>
    </row>
    <row r="472" spans="1:67" ht="13.5" customHeight="1" x14ac:dyDescent="0.35">
      <c r="A472" s="25"/>
      <c r="B472" s="172"/>
      <c r="C472" s="71"/>
      <c r="D472" s="71"/>
      <c r="E472" s="71"/>
      <c r="F472" s="71"/>
      <c r="G472" s="71"/>
      <c r="H472" s="54"/>
      <c r="I472" s="71"/>
      <c r="J472" s="71"/>
      <c r="K472" s="71"/>
      <c r="L472" s="71"/>
      <c r="M472" s="71"/>
      <c r="N472" s="71"/>
      <c r="O472" s="22"/>
      <c r="P472" s="71"/>
      <c r="Q472" s="71"/>
      <c r="R472" s="205"/>
      <c r="S472" s="66"/>
      <c r="T472" s="66"/>
      <c r="U472" s="205"/>
      <c r="V472" s="71"/>
      <c r="W472" s="163"/>
      <c r="X472" s="163"/>
      <c r="Y472" s="69"/>
      <c r="Z472" s="69"/>
      <c r="AA472" s="169"/>
      <c r="AB472" s="25"/>
      <c r="AC472" s="71"/>
      <c r="AD472" s="169"/>
      <c r="AE472" s="169"/>
      <c r="AF472" s="69"/>
      <c r="AG472" s="169"/>
      <c r="AH472" s="170"/>
      <c r="AI472" s="77"/>
      <c r="AJ472" s="80"/>
      <c r="AK472" s="80"/>
      <c r="AL472" s="82"/>
      <c r="AM472" s="82"/>
      <c r="AN472" s="82"/>
      <c r="AO472" s="82"/>
      <c r="AP472" s="82"/>
      <c r="AQ472" s="82"/>
      <c r="AR472" s="137"/>
      <c r="AS472" s="83"/>
      <c r="AT472" s="85"/>
      <c r="AU472" s="84"/>
      <c r="AV472" s="85"/>
      <c r="AW472" s="86"/>
      <c r="AX472" s="85"/>
      <c r="AY472" s="86"/>
      <c r="AZ472" s="171"/>
      <c r="BA472" s="85"/>
      <c r="BB472" s="85"/>
      <c r="BC472" s="90"/>
      <c r="BD472" s="90"/>
      <c r="BE472" s="85"/>
      <c r="BF472" s="22"/>
      <c r="BG472" s="22"/>
      <c r="BH472" s="10"/>
      <c r="BI472" s="10"/>
      <c r="BJ472" s="10"/>
      <c r="BK472" s="10"/>
      <c r="BL472" s="10"/>
      <c r="BM472" s="10"/>
      <c r="BN472" s="12"/>
      <c r="BO472" s="12"/>
    </row>
    <row r="473" spans="1:67" ht="13.5" customHeight="1" x14ac:dyDescent="0.35">
      <c r="A473" s="25"/>
      <c r="B473" s="172"/>
      <c r="C473" s="71"/>
      <c r="D473" s="71"/>
      <c r="E473" s="71"/>
      <c r="F473" s="71"/>
      <c r="G473" s="71"/>
      <c r="H473" s="54"/>
      <c r="I473" s="71"/>
      <c r="J473" s="71"/>
      <c r="K473" s="71"/>
      <c r="L473" s="71"/>
      <c r="M473" s="71"/>
      <c r="N473" s="71"/>
      <c r="O473" s="22"/>
      <c r="P473" s="71"/>
      <c r="Q473" s="71"/>
      <c r="R473" s="205"/>
      <c r="S473" s="66"/>
      <c r="T473" s="66"/>
      <c r="U473" s="205"/>
      <c r="V473" s="71"/>
      <c r="W473" s="163"/>
      <c r="X473" s="163"/>
      <c r="Y473" s="69"/>
      <c r="Z473" s="69"/>
      <c r="AA473" s="169"/>
      <c r="AB473" s="25"/>
      <c r="AC473" s="71"/>
      <c r="AD473" s="169"/>
      <c r="AE473" s="169"/>
      <c r="AF473" s="69"/>
      <c r="AG473" s="169"/>
      <c r="AH473" s="170"/>
      <c r="AI473" s="77"/>
      <c r="AJ473" s="80"/>
      <c r="AK473" s="80"/>
      <c r="AL473" s="82"/>
      <c r="AM473" s="82"/>
      <c r="AN473" s="82"/>
      <c r="AO473" s="82"/>
      <c r="AP473" s="82"/>
      <c r="AQ473" s="82"/>
      <c r="AR473" s="137"/>
      <c r="AS473" s="83"/>
      <c r="AT473" s="85"/>
      <c r="AU473" s="84"/>
      <c r="AV473" s="85"/>
      <c r="AW473" s="86"/>
      <c r="AX473" s="85"/>
      <c r="AY473" s="86"/>
      <c r="AZ473" s="171"/>
      <c r="BA473" s="85"/>
      <c r="BB473" s="85"/>
      <c r="BC473" s="90"/>
      <c r="BD473" s="90"/>
      <c r="BE473" s="85"/>
      <c r="BF473" s="22"/>
      <c r="BG473" s="22"/>
      <c r="BH473" s="10"/>
      <c r="BI473" s="10"/>
      <c r="BJ473" s="10"/>
      <c r="BK473" s="10"/>
      <c r="BL473" s="10"/>
      <c r="BM473" s="10"/>
      <c r="BN473" s="12"/>
      <c r="BO473" s="12"/>
    </row>
    <row r="474" spans="1:67" ht="13.5" customHeight="1" x14ac:dyDescent="0.35">
      <c r="A474" s="25"/>
      <c r="B474" s="172"/>
      <c r="C474" s="71"/>
      <c r="D474" s="71"/>
      <c r="E474" s="71"/>
      <c r="F474" s="71"/>
      <c r="G474" s="71"/>
      <c r="H474" s="54"/>
      <c r="I474" s="71"/>
      <c r="J474" s="71"/>
      <c r="K474" s="71"/>
      <c r="L474" s="71"/>
      <c r="M474" s="71"/>
      <c r="N474" s="71"/>
      <c r="O474" s="22"/>
      <c r="P474" s="71"/>
      <c r="Q474" s="71"/>
      <c r="R474" s="205"/>
      <c r="S474" s="66"/>
      <c r="T474" s="66"/>
      <c r="U474" s="205"/>
      <c r="V474" s="71"/>
      <c r="W474" s="163"/>
      <c r="X474" s="163"/>
      <c r="Y474" s="69"/>
      <c r="Z474" s="69"/>
      <c r="AA474" s="169"/>
      <c r="AB474" s="25"/>
      <c r="AC474" s="71"/>
      <c r="AD474" s="169"/>
      <c r="AE474" s="169"/>
      <c r="AF474" s="69"/>
      <c r="AG474" s="169"/>
      <c r="AH474" s="170"/>
      <c r="AI474" s="77"/>
      <c r="AJ474" s="80"/>
      <c r="AK474" s="80"/>
      <c r="AL474" s="82"/>
      <c r="AM474" s="82"/>
      <c r="AN474" s="82"/>
      <c r="AO474" s="82"/>
      <c r="AP474" s="82"/>
      <c r="AQ474" s="82"/>
      <c r="AR474" s="137"/>
      <c r="AS474" s="83"/>
      <c r="AT474" s="85"/>
      <c r="AU474" s="84"/>
      <c r="AV474" s="85"/>
      <c r="AW474" s="86"/>
      <c r="AX474" s="85"/>
      <c r="AY474" s="86"/>
      <c r="AZ474" s="171"/>
      <c r="BA474" s="85"/>
      <c r="BB474" s="85"/>
      <c r="BC474" s="90"/>
      <c r="BD474" s="90"/>
      <c r="BE474" s="85"/>
      <c r="BF474" s="22"/>
      <c r="BG474" s="22"/>
      <c r="BH474" s="10"/>
      <c r="BI474" s="10"/>
      <c r="BJ474" s="10"/>
      <c r="BK474" s="10"/>
      <c r="BL474" s="10"/>
      <c r="BM474" s="10"/>
      <c r="BN474" s="12"/>
      <c r="BO474" s="12"/>
    </row>
    <row r="475" spans="1:67" ht="13.5" customHeight="1" x14ac:dyDescent="0.35">
      <c r="A475" s="25"/>
      <c r="B475" s="172"/>
      <c r="C475" s="71"/>
      <c r="D475" s="71"/>
      <c r="E475" s="71"/>
      <c r="F475" s="71"/>
      <c r="G475" s="71"/>
      <c r="H475" s="54"/>
      <c r="I475" s="71"/>
      <c r="J475" s="71"/>
      <c r="K475" s="71"/>
      <c r="L475" s="71"/>
      <c r="M475" s="71"/>
      <c r="N475" s="71"/>
      <c r="O475" s="22"/>
      <c r="P475" s="71"/>
      <c r="Q475" s="71"/>
      <c r="R475" s="205"/>
      <c r="S475" s="66"/>
      <c r="T475" s="66"/>
      <c r="U475" s="205"/>
      <c r="V475" s="71"/>
      <c r="W475" s="163"/>
      <c r="X475" s="163"/>
      <c r="Y475" s="69"/>
      <c r="Z475" s="69"/>
      <c r="AA475" s="169"/>
      <c r="AB475" s="25"/>
      <c r="AC475" s="71"/>
      <c r="AD475" s="169"/>
      <c r="AE475" s="169"/>
      <c r="AF475" s="69"/>
      <c r="AG475" s="169"/>
      <c r="AH475" s="170"/>
      <c r="AI475" s="77"/>
      <c r="AJ475" s="80"/>
      <c r="AK475" s="80"/>
      <c r="AL475" s="82"/>
      <c r="AM475" s="82"/>
      <c r="AN475" s="82"/>
      <c r="AO475" s="82"/>
      <c r="AP475" s="82"/>
      <c r="AQ475" s="82"/>
      <c r="AR475" s="137"/>
      <c r="AS475" s="83"/>
      <c r="AT475" s="85"/>
      <c r="AU475" s="84"/>
      <c r="AV475" s="85"/>
      <c r="AW475" s="86"/>
      <c r="AX475" s="85"/>
      <c r="AY475" s="86"/>
      <c r="AZ475" s="171"/>
      <c r="BA475" s="85"/>
      <c r="BB475" s="85"/>
      <c r="BC475" s="90"/>
      <c r="BD475" s="90"/>
      <c r="BE475" s="85"/>
      <c r="BF475" s="22"/>
      <c r="BG475" s="22"/>
      <c r="BH475" s="10"/>
      <c r="BI475" s="10"/>
      <c r="BJ475" s="10"/>
      <c r="BK475" s="10"/>
      <c r="BL475" s="10"/>
      <c r="BM475" s="10"/>
      <c r="BN475" s="12"/>
      <c r="BO475" s="12"/>
    </row>
    <row r="476" spans="1:67" ht="13.5" customHeight="1" x14ac:dyDescent="0.35">
      <c r="A476" s="25"/>
      <c r="B476" s="172"/>
      <c r="C476" s="71"/>
      <c r="D476" s="71"/>
      <c r="E476" s="71"/>
      <c r="F476" s="71"/>
      <c r="G476" s="71"/>
      <c r="H476" s="54"/>
      <c r="I476" s="71"/>
      <c r="J476" s="71"/>
      <c r="K476" s="71"/>
      <c r="L476" s="71"/>
      <c r="M476" s="71"/>
      <c r="N476" s="71"/>
      <c r="O476" s="22"/>
      <c r="P476" s="71"/>
      <c r="Q476" s="71"/>
      <c r="R476" s="205"/>
      <c r="S476" s="66"/>
      <c r="T476" s="66"/>
      <c r="U476" s="205"/>
      <c r="V476" s="71"/>
      <c r="W476" s="163"/>
      <c r="X476" s="163"/>
      <c r="Y476" s="69"/>
      <c r="Z476" s="69"/>
      <c r="AA476" s="169"/>
      <c r="AB476" s="25"/>
      <c r="AC476" s="71"/>
      <c r="AD476" s="169"/>
      <c r="AE476" s="169"/>
      <c r="AF476" s="69"/>
      <c r="AG476" s="169"/>
      <c r="AH476" s="170"/>
      <c r="AI476" s="77"/>
      <c r="AJ476" s="80"/>
      <c r="AK476" s="80"/>
      <c r="AL476" s="82"/>
      <c r="AM476" s="82"/>
      <c r="AN476" s="82"/>
      <c r="AO476" s="82"/>
      <c r="AP476" s="82"/>
      <c r="AQ476" s="82"/>
      <c r="AR476" s="137"/>
      <c r="AS476" s="83"/>
      <c r="AT476" s="85"/>
      <c r="AU476" s="84"/>
      <c r="AV476" s="85"/>
      <c r="AW476" s="86"/>
      <c r="AX476" s="85"/>
      <c r="AY476" s="86"/>
      <c r="AZ476" s="171"/>
      <c r="BA476" s="85"/>
      <c r="BB476" s="85"/>
      <c r="BC476" s="90"/>
      <c r="BD476" s="90"/>
      <c r="BE476" s="85"/>
      <c r="BF476" s="22"/>
      <c r="BG476" s="22"/>
      <c r="BH476" s="10"/>
      <c r="BI476" s="10"/>
      <c r="BJ476" s="10"/>
      <c r="BK476" s="10"/>
      <c r="BL476" s="10"/>
      <c r="BM476" s="10"/>
      <c r="BN476" s="12"/>
      <c r="BO476" s="12"/>
    </row>
    <row r="477" spans="1:67" ht="13.5" customHeight="1" x14ac:dyDescent="0.35">
      <c r="A477" s="25"/>
      <c r="B477" s="172"/>
      <c r="C477" s="71"/>
      <c r="D477" s="71"/>
      <c r="E477" s="71"/>
      <c r="F477" s="71"/>
      <c r="G477" s="71"/>
      <c r="H477" s="54"/>
      <c r="I477" s="71"/>
      <c r="J477" s="71"/>
      <c r="K477" s="71"/>
      <c r="L477" s="71"/>
      <c r="M477" s="71"/>
      <c r="N477" s="71"/>
      <c r="O477" s="22"/>
      <c r="P477" s="71"/>
      <c r="Q477" s="71"/>
      <c r="R477" s="205"/>
      <c r="S477" s="66"/>
      <c r="T477" s="66"/>
      <c r="U477" s="205"/>
      <c r="V477" s="71"/>
      <c r="W477" s="163"/>
      <c r="X477" s="163"/>
      <c r="Y477" s="69"/>
      <c r="Z477" s="69"/>
      <c r="AA477" s="169"/>
      <c r="AB477" s="25"/>
      <c r="AC477" s="71"/>
      <c r="AD477" s="169"/>
      <c r="AE477" s="169"/>
      <c r="AF477" s="69"/>
      <c r="AG477" s="169"/>
      <c r="AH477" s="170"/>
      <c r="AI477" s="77"/>
      <c r="AJ477" s="80"/>
      <c r="AK477" s="80"/>
      <c r="AL477" s="82"/>
      <c r="AM477" s="82"/>
      <c r="AN477" s="82"/>
      <c r="AO477" s="82"/>
      <c r="AP477" s="82"/>
      <c r="AQ477" s="82"/>
      <c r="AR477" s="137"/>
      <c r="AS477" s="83"/>
      <c r="AT477" s="85"/>
      <c r="AU477" s="84"/>
      <c r="AV477" s="85"/>
      <c r="AW477" s="86"/>
      <c r="AX477" s="85"/>
      <c r="AY477" s="86"/>
      <c r="AZ477" s="171"/>
      <c r="BA477" s="85"/>
      <c r="BB477" s="85"/>
      <c r="BC477" s="90"/>
      <c r="BD477" s="90"/>
      <c r="BE477" s="85"/>
      <c r="BF477" s="22"/>
      <c r="BG477" s="22"/>
      <c r="BH477" s="10"/>
      <c r="BI477" s="10"/>
      <c r="BJ477" s="10"/>
      <c r="BK477" s="10"/>
      <c r="BL477" s="10"/>
      <c r="BM477" s="10"/>
      <c r="BN477" s="12"/>
      <c r="BO477" s="12"/>
    </row>
    <row r="478" spans="1:67" ht="13.5" customHeight="1" x14ac:dyDescent="0.35">
      <c r="A478" s="25"/>
      <c r="B478" s="172"/>
      <c r="C478" s="71"/>
      <c r="D478" s="71"/>
      <c r="E478" s="71"/>
      <c r="F478" s="71"/>
      <c r="G478" s="71"/>
      <c r="H478" s="54"/>
      <c r="I478" s="71"/>
      <c r="J478" s="71"/>
      <c r="K478" s="71"/>
      <c r="L478" s="71"/>
      <c r="M478" s="71"/>
      <c r="N478" s="71"/>
      <c r="O478" s="22"/>
      <c r="P478" s="71"/>
      <c r="Q478" s="71"/>
      <c r="R478" s="205"/>
      <c r="S478" s="66"/>
      <c r="T478" s="66"/>
      <c r="U478" s="205"/>
      <c r="V478" s="71"/>
      <c r="W478" s="163"/>
      <c r="X478" s="163"/>
      <c r="Y478" s="69"/>
      <c r="Z478" s="69"/>
      <c r="AA478" s="169"/>
      <c r="AB478" s="25"/>
      <c r="AC478" s="71"/>
      <c r="AD478" s="169"/>
      <c r="AE478" s="169"/>
      <c r="AF478" s="69"/>
      <c r="AG478" s="169"/>
      <c r="AH478" s="170"/>
      <c r="AI478" s="77"/>
      <c r="AJ478" s="80"/>
      <c r="AK478" s="80"/>
      <c r="AL478" s="82"/>
      <c r="AM478" s="82"/>
      <c r="AN478" s="82"/>
      <c r="AO478" s="82"/>
      <c r="AP478" s="82"/>
      <c r="AQ478" s="82"/>
      <c r="AR478" s="137"/>
      <c r="AS478" s="83"/>
      <c r="AT478" s="85"/>
      <c r="AU478" s="84"/>
      <c r="AV478" s="85"/>
      <c r="AW478" s="86"/>
      <c r="AX478" s="85"/>
      <c r="AY478" s="86"/>
      <c r="AZ478" s="171"/>
      <c r="BA478" s="85"/>
      <c r="BB478" s="85"/>
      <c r="BC478" s="90"/>
      <c r="BD478" s="90"/>
      <c r="BE478" s="85"/>
      <c r="BF478" s="22"/>
      <c r="BG478" s="22"/>
      <c r="BH478" s="10"/>
      <c r="BI478" s="10"/>
      <c r="BJ478" s="10"/>
      <c r="BK478" s="10"/>
      <c r="BL478" s="10"/>
      <c r="BM478" s="10"/>
      <c r="BN478" s="12"/>
      <c r="BO478" s="12"/>
    </row>
    <row r="479" spans="1:67" ht="13.5" customHeight="1" x14ac:dyDescent="0.35">
      <c r="A479" s="25"/>
      <c r="B479" s="172"/>
      <c r="C479" s="71"/>
      <c r="D479" s="71"/>
      <c r="E479" s="71"/>
      <c r="F479" s="71"/>
      <c r="G479" s="71"/>
      <c r="H479" s="54"/>
      <c r="I479" s="71"/>
      <c r="J479" s="71"/>
      <c r="K479" s="71"/>
      <c r="L479" s="71"/>
      <c r="M479" s="71"/>
      <c r="N479" s="71"/>
      <c r="O479" s="22"/>
      <c r="P479" s="71"/>
      <c r="Q479" s="71"/>
      <c r="R479" s="205"/>
      <c r="S479" s="66"/>
      <c r="T479" s="66"/>
      <c r="U479" s="205"/>
      <c r="V479" s="71"/>
      <c r="W479" s="163"/>
      <c r="X479" s="163"/>
      <c r="Y479" s="69"/>
      <c r="Z479" s="69"/>
      <c r="AA479" s="169"/>
      <c r="AB479" s="25"/>
      <c r="AC479" s="71"/>
      <c r="AD479" s="169"/>
      <c r="AE479" s="169"/>
      <c r="AF479" s="69"/>
      <c r="AG479" s="169"/>
      <c r="AH479" s="170"/>
      <c r="AI479" s="77"/>
      <c r="AJ479" s="80"/>
      <c r="AK479" s="80"/>
      <c r="AL479" s="82"/>
      <c r="AM479" s="82"/>
      <c r="AN479" s="82"/>
      <c r="AO479" s="82"/>
      <c r="AP479" s="82"/>
      <c r="AQ479" s="82"/>
      <c r="AR479" s="137"/>
      <c r="AS479" s="83"/>
      <c r="AT479" s="85"/>
      <c r="AU479" s="84"/>
      <c r="AV479" s="85"/>
      <c r="AW479" s="86"/>
      <c r="AX479" s="85"/>
      <c r="AY479" s="86"/>
      <c r="AZ479" s="171"/>
      <c r="BA479" s="85"/>
      <c r="BB479" s="85"/>
      <c r="BC479" s="90"/>
      <c r="BD479" s="90"/>
      <c r="BE479" s="85"/>
      <c r="BF479" s="22"/>
      <c r="BG479" s="22"/>
      <c r="BH479" s="10"/>
      <c r="BI479" s="10"/>
      <c r="BJ479" s="10"/>
      <c r="BK479" s="10"/>
      <c r="BL479" s="10"/>
      <c r="BM479" s="10"/>
      <c r="BN479" s="12"/>
      <c r="BO479" s="12"/>
    </row>
    <row r="480" spans="1:67" ht="13.5" customHeight="1" x14ac:dyDescent="0.35">
      <c r="A480" s="25"/>
      <c r="B480" s="172"/>
      <c r="C480" s="71"/>
      <c r="D480" s="71"/>
      <c r="E480" s="71"/>
      <c r="F480" s="71"/>
      <c r="G480" s="71"/>
      <c r="H480" s="54"/>
      <c r="I480" s="71"/>
      <c r="J480" s="71"/>
      <c r="K480" s="71"/>
      <c r="L480" s="71"/>
      <c r="M480" s="71"/>
      <c r="N480" s="71"/>
      <c r="O480" s="22"/>
      <c r="P480" s="71"/>
      <c r="Q480" s="71"/>
      <c r="R480" s="205"/>
      <c r="S480" s="66"/>
      <c r="T480" s="66"/>
      <c r="U480" s="205"/>
      <c r="V480" s="71"/>
      <c r="W480" s="163"/>
      <c r="X480" s="163"/>
      <c r="Y480" s="69"/>
      <c r="Z480" s="69"/>
      <c r="AA480" s="169"/>
      <c r="AB480" s="25"/>
      <c r="AC480" s="71"/>
      <c r="AD480" s="169"/>
      <c r="AE480" s="169"/>
      <c r="AF480" s="69"/>
      <c r="AG480" s="169"/>
      <c r="AH480" s="170"/>
      <c r="AI480" s="77"/>
      <c r="AJ480" s="80"/>
      <c r="AK480" s="80"/>
      <c r="AL480" s="82"/>
      <c r="AM480" s="82"/>
      <c r="AN480" s="82"/>
      <c r="AO480" s="82"/>
      <c r="AP480" s="82"/>
      <c r="AQ480" s="82"/>
      <c r="AR480" s="137"/>
      <c r="AS480" s="83"/>
      <c r="AT480" s="85"/>
      <c r="AU480" s="84"/>
      <c r="AV480" s="85"/>
      <c r="AW480" s="86"/>
      <c r="AX480" s="85"/>
      <c r="AY480" s="86"/>
      <c r="AZ480" s="171"/>
      <c r="BA480" s="85"/>
      <c r="BB480" s="85"/>
      <c r="BC480" s="90"/>
      <c r="BD480" s="90"/>
      <c r="BE480" s="85"/>
      <c r="BF480" s="22"/>
      <c r="BG480" s="22"/>
      <c r="BH480" s="10"/>
      <c r="BI480" s="10"/>
      <c r="BJ480" s="10"/>
      <c r="BK480" s="10"/>
      <c r="BL480" s="10"/>
      <c r="BM480" s="10"/>
      <c r="BN480" s="12"/>
      <c r="BO480" s="12"/>
    </row>
    <row r="481" spans="1:67" ht="13.5" customHeight="1" x14ac:dyDescent="0.35">
      <c r="A481" s="25"/>
      <c r="B481" s="172"/>
      <c r="C481" s="71"/>
      <c r="D481" s="71"/>
      <c r="E481" s="71"/>
      <c r="F481" s="71"/>
      <c r="G481" s="71"/>
      <c r="H481" s="54"/>
      <c r="I481" s="71"/>
      <c r="J481" s="71"/>
      <c r="K481" s="71"/>
      <c r="L481" s="71"/>
      <c r="M481" s="71"/>
      <c r="N481" s="71"/>
      <c r="O481" s="22"/>
      <c r="P481" s="71"/>
      <c r="Q481" s="71"/>
      <c r="R481" s="205"/>
      <c r="S481" s="66"/>
      <c r="T481" s="66"/>
      <c r="U481" s="205"/>
      <c r="V481" s="71"/>
      <c r="W481" s="163"/>
      <c r="X481" s="163"/>
      <c r="Y481" s="69"/>
      <c r="Z481" s="69"/>
      <c r="AA481" s="169"/>
      <c r="AB481" s="25"/>
      <c r="AC481" s="71"/>
      <c r="AD481" s="169"/>
      <c r="AE481" s="169"/>
      <c r="AF481" s="69"/>
      <c r="AG481" s="169"/>
      <c r="AH481" s="170"/>
      <c r="AI481" s="77"/>
      <c r="AJ481" s="80"/>
      <c r="AK481" s="80"/>
      <c r="AL481" s="82"/>
      <c r="AM481" s="82"/>
      <c r="AN481" s="82"/>
      <c r="AO481" s="82"/>
      <c r="AP481" s="82"/>
      <c r="AQ481" s="82"/>
      <c r="AR481" s="137"/>
      <c r="AS481" s="83"/>
      <c r="AT481" s="85"/>
      <c r="AU481" s="84"/>
      <c r="AV481" s="85"/>
      <c r="AW481" s="86"/>
      <c r="AX481" s="85"/>
      <c r="AY481" s="86"/>
      <c r="AZ481" s="171"/>
      <c r="BA481" s="85"/>
      <c r="BB481" s="85"/>
      <c r="BC481" s="90"/>
      <c r="BD481" s="90"/>
      <c r="BE481" s="85"/>
      <c r="BF481" s="22"/>
      <c r="BG481" s="22"/>
      <c r="BH481" s="10"/>
      <c r="BI481" s="10"/>
      <c r="BJ481" s="10"/>
      <c r="BK481" s="10"/>
      <c r="BL481" s="10"/>
      <c r="BM481" s="10"/>
      <c r="BN481" s="12"/>
      <c r="BO481" s="12"/>
    </row>
    <row r="482" spans="1:67" ht="13.5" customHeight="1" x14ac:dyDescent="0.35">
      <c r="A482" s="25"/>
      <c r="B482" s="172"/>
      <c r="C482" s="71"/>
      <c r="D482" s="71"/>
      <c r="E482" s="71"/>
      <c r="F482" s="71"/>
      <c r="G482" s="71"/>
      <c r="H482" s="54"/>
      <c r="I482" s="71"/>
      <c r="J482" s="71"/>
      <c r="K482" s="71"/>
      <c r="L482" s="71"/>
      <c r="M482" s="71"/>
      <c r="N482" s="71"/>
      <c r="O482" s="22"/>
      <c r="P482" s="71"/>
      <c r="Q482" s="71"/>
      <c r="R482" s="205"/>
      <c r="S482" s="66"/>
      <c r="T482" s="66"/>
      <c r="U482" s="205"/>
      <c r="V482" s="71"/>
      <c r="W482" s="163"/>
      <c r="X482" s="163"/>
      <c r="Y482" s="69"/>
      <c r="Z482" s="69"/>
      <c r="AA482" s="169"/>
      <c r="AB482" s="25"/>
      <c r="AC482" s="71"/>
      <c r="AD482" s="169"/>
      <c r="AE482" s="169"/>
      <c r="AF482" s="69"/>
      <c r="AG482" s="169"/>
      <c r="AH482" s="170"/>
      <c r="AI482" s="77"/>
      <c r="AJ482" s="80"/>
      <c r="AK482" s="80"/>
      <c r="AL482" s="82"/>
      <c r="AM482" s="82"/>
      <c r="AN482" s="82"/>
      <c r="AO482" s="82"/>
      <c r="AP482" s="82"/>
      <c r="AQ482" s="82"/>
      <c r="AR482" s="137"/>
      <c r="AS482" s="83"/>
      <c r="AT482" s="85"/>
      <c r="AU482" s="84"/>
      <c r="AV482" s="85"/>
      <c r="AW482" s="86"/>
      <c r="AX482" s="85"/>
      <c r="AY482" s="86"/>
      <c r="AZ482" s="171"/>
      <c r="BA482" s="85"/>
      <c r="BB482" s="85"/>
      <c r="BC482" s="90"/>
      <c r="BD482" s="90"/>
      <c r="BE482" s="85"/>
      <c r="BF482" s="22"/>
      <c r="BG482" s="22"/>
      <c r="BH482" s="10"/>
      <c r="BI482" s="10"/>
      <c r="BJ482" s="10"/>
      <c r="BK482" s="10"/>
      <c r="BL482" s="10"/>
      <c r="BM482" s="10"/>
      <c r="BN482" s="12"/>
      <c r="BO482" s="12"/>
    </row>
    <row r="483" spans="1:67" ht="13.5" customHeight="1" x14ac:dyDescent="0.35">
      <c r="A483" s="25"/>
      <c r="B483" s="172"/>
      <c r="C483" s="71"/>
      <c r="D483" s="71"/>
      <c r="E483" s="71"/>
      <c r="F483" s="71"/>
      <c r="G483" s="71"/>
      <c r="H483" s="54"/>
      <c r="I483" s="71"/>
      <c r="J483" s="71"/>
      <c r="K483" s="71"/>
      <c r="L483" s="71"/>
      <c r="M483" s="71"/>
      <c r="N483" s="71"/>
      <c r="O483" s="22"/>
      <c r="P483" s="71"/>
      <c r="Q483" s="71"/>
      <c r="R483" s="205"/>
      <c r="S483" s="66"/>
      <c r="T483" s="66"/>
      <c r="U483" s="205"/>
      <c r="V483" s="71"/>
      <c r="W483" s="163"/>
      <c r="X483" s="163"/>
      <c r="Y483" s="69"/>
      <c r="Z483" s="69"/>
      <c r="AA483" s="169"/>
      <c r="AB483" s="25"/>
      <c r="AC483" s="71"/>
      <c r="AD483" s="169"/>
      <c r="AE483" s="169"/>
      <c r="AF483" s="69"/>
      <c r="AG483" s="169"/>
      <c r="AH483" s="170"/>
      <c r="AI483" s="77"/>
      <c r="AJ483" s="80"/>
      <c r="AK483" s="80"/>
      <c r="AL483" s="82"/>
      <c r="AM483" s="82"/>
      <c r="AN483" s="82"/>
      <c r="AO483" s="82"/>
      <c r="AP483" s="82"/>
      <c r="AQ483" s="82"/>
      <c r="AR483" s="137"/>
      <c r="AS483" s="83"/>
      <c r="AT483" s="85"/>
      <c r="AU483" s="84"/>
      <c r="AV483" s="85"/>
      <c r="AW483" s="86"/>
      <c r="AX483" s="85"/>
      <c r="AY483" s="86"/>
      <c r="AZ483" s="171"/>
      <c r="BA483" s="85"/>
      <c r="BB483" s="85"/>
      <c r="BC483" s="90"/>
      <c r="BD483" s="90"/>
      <c r="BE483" s="85"/>
      <c r="BF483" s="22"/>
      <c r="BG483" s="22"/>
      <c r="BH483" s="10"/>
      <c r="BI483" s="10"/>
      <c r="BJ483" s="10"/>
      <c r="BK483" s="10"/>
      <c r="BL483" s="10"/>
      <c r="BM483" s="10"/>
      <c r="BN483" s="12"/>
      <c r="BO483" s="12"/>
    </row>
    <row r="484" spans="1:67" ht="13.5" customHeight="1" x14ac:dyDescent="0.35">
      <c r="A484" s="25"/>
      <c r="B484" s="172"/>
      <c r="C484" s="71"/>
      <c r="D484" s="71"/>
      <c r="E484" s="71"/>
      <c r="F484" s="71"/>
      <c r="G484" s="71"/>
      <c r="H484" s="54"/>
      <c r="I484" s="71"/>
      <c r="J484" s="71"/>
      <c r="K484" s="71"/>
      <c r="L484" s="71"/>
      <c r="M484" s="71"/>
      <c r="N484" s="71"/>
      <c r="O484" s="22"/>
      <c r="P484" s="71"/>
      <c r="Q484" s="71"/>
      <c r="R484" s="205"/>
      <c r="S484" s="66"/>
      <c r="T484" s="66"/>
      <c r="U484" s="205"/>
      <c r="V484" s="71"/>
      <c r="W484" s="163"/>
      <c r="X484" s="163"/>
      <c r="Y484" s="69"/>
      <c r="Z484" s="69"/>
      <c r="AA484" s="169"/>
      <c r="AB484" s="25"/>
      <c r="AC484" s="71"/>
      <c r="AD484" s="169"/>
      <c r="AE484" s="169"/>
      <c r="AF484" s="69"/>
      <c r="AG484" s="169"/>
      <c r="AH484" s="170"/>
      <c r="AI484" s="77"/>
      <c r="AJ484" s="80"/>
      <c r="AK484" s="80"/>
      <c r="AL484" s="82"/>
      <c r="AM484" s="82"/>
      <c r="AN484" s="82"/>
      <c r="AO484" s="82"/>
      <c r="AP484" s="82"/>
      <c r="AQ484" s="82"/>
      <c r="AR484" s="137"/>
      <c r="AS484" s="83"/>
      <c r="AT484" s="85"/>
      <c r="AU484" s="84"/>
      <c r="AV484" s="85"/>
      <c r="AW484" s="86"/>
      <c r="AX484" s="85"/>
      <c r="AY484" s="86"/>
      <c r="AZ484" s="171"/>
      <c r="BA484" s="85"/>
      <c r="BB484" s="85"/>
      <c r="BC484" s="90"/>
      <c r="BD484" s="90"/>
      <c r="BE484" s="85"/>
      <c r="BF484" s="22"/>
      <c r="BG484" s="22"/>
      <c r="BH484" s="10"/>
      <c r="BI484" s="10"/>
      <c r="BJ484" s="10"/>
      <c r="BK484" s="10"/>
      <c r="BL484" s="10"/>
      <c r="BM484" s="10"/>
      <c r="BN484" s="12"/>
      <c r="BO484" s="12"/>
    </row>
    <row r="485" spans="1:67" ht="13.5" customHeight="1" x14ac:dyDescent="0.35">
      <c r="A485" s="25"/>
      <c r="B485" s="172"/>
      <c r="C485" s="71"/>
      <c r="D485" s="71"/>
      <c r="E485" s="71"/>
      <c r="F485" s="71"/>
      <c r="G485" s="71"/>
      <c r="H485" s="54"/>
      <c r="I485" s="71"/>
      <c r="J485" s="71"/>
      <c r="K485" s="71"/>
      <c r="L485" s="71"/>
      <c r="M485" s="71"/>
      <c r="N485" s="71"/>
      <c r="O485" s="22"/>
      <c r="P485" s="71"/>
      <c r="Q485" s="71"/>
      <c r="R485" s="205"/>
      <c r="S485" s="66"/>
      <c r="T485" s="66"/>
      <c r="U485" s="205"/>
      <c r="V485" s="71"/>
      <c r="W485" s="163"/>
      <c r="X485" s="163"/>
      <c r="Y485" s="69"/>
      <c r="Z485" s="69"/>
      <c r="AA485" s="169"/>
      <c r="AB485" s="25"/>
      <c r="AC485" s="71"/>
      <c r="AD485" s="169"/>
      <c r="AE485" s="169"/>
      <c r="AF485" s="69"/>
      <c r="AG485" s="169"/>
      <c r="AH485" s="170"/>
      <c r="AI485" s="77"/>
      <c r="AJ485" s="80"/>
      <c r="AK485" s="80"/>
      <c r="AL485" s="82"/>
      <c r="AM485" s="82"/>
      <c r="AN485" s="82"/>
      <c r="AO485" s="82"/>
      <c r="AP485" s="82"/>
      <c r="AQ485" s="82"/>
      <c r="AR485" s="137"/>
      <c r="AS485" s="83"/>
      <c r="AT485" s="85"/>
      <c r="AU485" s="84"/>
      <c r="AV485" s="85"/>
      <c r="AW485" s="86"/>
      <c r="AX485" s="85"/>
      <c r="AY485" s="86"/>
      <c r="AZ485" s="171"/>
      <c r="BA485" s="85"/>
      <c r="BB485" s="85"/>
      <c r="BC485" s="90"/>
      <c r="BD485" s="90"/>
      <c r="BE485" s="85"/>
      <c r="BF485" s="22"/>
      <c r="BG485" s="22"/>
      <c r="BH485" s="10"/>
      <c r="BI485" s="10"/>
      <c r="BJ485" s="10"/>
      <c r="BK485" s="10"/>
      <c r="BL485" s="10"/>
      <c r="BM485" s="10"/>
      <c r="BN485" s="12"/>
      <c r="BO485" s="12"/>
    </row>
    <row r="486" spans="1:67" ht="13.5" customHeight="1" x14ac:dyDescent="0.35">
      <c r="A486" s="25"/>
      <c r="B486" s="172"/>
      <c r="C486" s="71"/>
      <c r="D486" s="71"/>
      <c r="E486" s="71"/>
      <c r="F486" s="71"/>
      <c r="G486" s="71"/>
      <c r="H486" s="54"/>
      <c r="I486" s="71"/>
      <c r="J486" s="71"/>
      <c r="K486" s="71"/>
      <c r="L486" s="71"/>
      <c r="M486" s="71"/>
      <c r="N486" s="71"/>
      <c r="O486" s="22"/>
      <c r="P486" s="71"/>
      <c r="Q486" s="71"/>
      <c r="R486" s="205"/>
      <c r="S486" s="66"/>
      <c r="T486" s="66"/>
      <c r="U486" s="205"/>
      <c r="V486" s="71"/>
      <c r="W486" s="163"/>
      <c r="X486" s="163"/>
      <c r="Y486" s="69"/>
      <c r="Z486" s="69"/>
      <c r="AA486" s="169"/>
      <c r="AB486" s="25"/>
      <c r="AC486" s="71"/>
      <c r="AD486" s="169"/>
      <c r="AE486" s="169"/>
      <c r="AF486" s="69"/>
      <c r="AG486" s="169"/>
      <c r="AH486" s="170"/>
      <c r="AI486" s="77"/>
      <c r="AJ486" s="80"/>
      <c r="AK486" s="80"/>
      <c r="AL486" s="82"/>
      <c r="AM486" s="82"/>
      <c r="AN486" s="82"/>
      <c r="AO486" s="82"/>
      <c r="AP486" s="82"/>
      <c r="AQ486" s="82"/>
      <c r="AR486" s="137"/>
      <c r="AS486" s="83"/>
      <c r="AT486" s="85"/>
      <c r="AU486" s="84"/>
      <c r="AV486" s="85"/>
      <c r="AW486" s="86"/>
      <c r="AX486" s="85"/>
      <c r="AY486" s="86"/>
      <c r="AZ486" s="171"/>
      <c r="BA486" s="85"/>
      <c r="BB486" s="85"/>
      <c r="BC486" s="90"/>
      <c r="BD486" s="90"/>
      <c r="BE486" s="85"/>
      <c r="BF486" s="22"/>
      <c r="BG486" s="22"/>
      <c r="BH486" s="10"/>
      <c r="BI486" s="10"/>
      <c r="BJ486" s="10"/>
      <c r="BK486" s="10"/>
      <c r="BL486" s="10"/>
      <c r="BM486" s="10"/>
      <c r="BN486" s="12"/>
      <c r="BO486" s="12"/>
    </row>
    <row r="487" spans="1:67" ht="13.5" customHeight="1" x14ac:dyDescent="0.35">
      <c r="A487" s="25"/>
      <c r="B487" s="172"/>
      <c r="C487" s="71"/>
      <c r="D487" s="71"/>
      <c r="E487" s="71"/>
      <c r="F487" s="71"/>
      <c r="G487" s="71"/>
      <c r="H487" s="54"/>
      <c r="I487" s="71"/>
      <c r="J487" s="71"/>
      <c r="K487" s="71"/>
      <c r="L487" s="71"/>
      <c r="M487" s="71"/>
      <c r="N487" s="71"/>
      <c r="O487" s="22"/>
      <c r="P487" s="71"/>
      <c r="Q487" s="71"/>
      <c r="R487" s="205"/>
      <c r="S487" s="66"/>
      <c r="T487" s="66"/>
      <c r="U487" s="205"/>
      <c r="V487" s="71"/>
      <c r="W487" s="163"/>
      <c r="X487" s="163"/>
      <c r="Y487" s="69"/>
      <c r="Z487" s="69"/>
      <c r="AA487" s="169"/>
      <c r="AB487" s="25"/>
      <c r="AC487" s="71"/>
      <c r="AD487" s="71"/>
      <c r="AE487" s="71"/>
      <c r="AF487" s="69"/>
      <c r="AG487" s="71"/>
      <c r="AH487" s="170"/>
      <c r="AI487" s="77"/>
      <c r="AJ487" s="80"/>
      <c r="AK487" s="80"/>
      <c r="AL487" s="82"/>
      <c r="AM487" s="82"/>
      <c r="AN487" s="82"/>
      <c r="AO487" s="82"/>
      <c r="AP487" s="82"/>
      <c r="AQ487" s="82"/>
      <c r="AR487" s="137"/>
      <c r="AS487" s="83"/>
      <c r="AT487" s="85"/>
      <c r="AU487" s="84"/>
      <c r="AV487" s="85"/>
      <c r="AW487" s="86"/>
      <c r="AX487" s="85"/>
      <c r="AY487" s="86"/>
      <c r="AZ487" s="171"/>
      <c r="BA487" s="85"/>
      <c r="BB487" s="85"/>
      <c r="BC487" s="90"/>
      <c r="BD487" s="90"/>
      <c r="BE487" s="85"/>
      <c r="BF487" s="22"/>
      <c r="BG487" s="22"/>
      <c r="BH487" s="10"/>
      <c r="BI487" s="10"/>
      <c r="BJ487" s="10"/>
      <c r="BK487" s="10"/>
      <c r="BL487" s="10"/>
      <c r="BM487" s="10"/>
      <c r="BN487" s="12"/>
      <c r="BO487" s="12"/>
    </row>
    <row r="488" spans="1:67" ht="13.5" customHeight="1" x14ac:dyDescent="0.35">
      <c r="A488" s="25"/>
      <c r="B488" s="172"/>
      <c r="C488" s="71"/>
      <c r="D488" s="71"/>
      <c r="E488" s="71"/>
      <c r="F488" s="71"/>
      <c r="G488" s="71"/>
      <c r="H488" s="54"/>
      <c r="I488" s="71"/>
      <c r="J488" s="71"/>
      <c r="K488" s="71"/>
      <c r="L488" s="71"/>
      <c r="M488" s="71"/>
      <c r="N488" s="71"/>
      <c r="O488" s="22"/>
      <c r="P488" s="71"/>
      <c r="Q488" s="71"/>
      <c r="R488" s="205"/>
      <c r="S488" s="66"/>
      <c r="T488" s="66"/>
      <c r="U488" s="205"/>
      <c r="V488" s="71"/>
      <c r="W488" s="163"/>
      <c r="X488" s="163"/>
      <c r="Y488" s="69"/>
      <c r="Z488" s="69"/>
      <c r="AA488" s="169"/>
      <c r="AB488" s="25"/>
      <c r="AC488" s="71"/>
      <c r="AD488" s="71"/>
      <c r="AE488" s="71"/>
      <c r="AF488" s="69"/>
      <c r="AG488" s="71"/>
      <c r="AH488" s="170"/>
      <c r="AI488" s="77"/>
      <c r="AJ488" s="80"/>
      <c r="AK488" s="80"/>
      <c r="AL488" s="82"/>
      <c r="AM488" s="82"/>
      <c r="AN488" s="82"/>
      <c r="AO488" s="82"/>
      <c r="AP488" s="82"/>
      <c r="AQ488" s="82"/>
      <c r="AR488" s="137"/>
      <c r="AS488" s="83"/>
      <c r="AT488" s="85"/>
      <c r="AU488" s="84"/>
      <c r="AV488" s="85"/>
      <c r="AW488" s="86"/>
      <c r="AX488" s="85"/>
      <c r="AY488" s="86"/>
      <c r="AZ488" s="171"/>
      <c r="BA488" s="85"/>
      <c r="BB488" s="85"/>
      <c r="BC488" s="90"/>
      <c r="BD488" s="90"/>
      <c r="BE488" s="85"/>
      <c r="BF488" s="22"/>
      <c r="BG488" s="22"/>
      <c r="BH488" s="10"/>
      <c r="BI488" s="10"/>
      <c r="BJ488" s="10"/>
      <c r="BK488" s="10"/>
      <c r="BL488" s="10"/>
      <c r="BM488" s="10"/>
      <c r="BN488" s="12"/>
      <c r="BO488" s="12"/>
    </row>
    <row r="489" spans="1:67" ht="13.5" customHeight="1" x14ac:dyDescent="0.35">
      <c r="A489" s="25"/>
      <c r="B489" s="172"/>
      <c r="C489" s="71"/>
      <c r="D489" s="71"/>
      <c r="E489" s="71"/>
      <c r="F489" s="71"/>
      <c r="G489" s="71"/>
      <c r="H489" s="54"/>
      <c r="I489" s="71"/>
      <c r="J489" s="71"/>
      <c r="K489" s="71"/>
      <c r="L489" s="71"/>
      <c r="M489" s="71"/>
      <c r="N489" s="71"/>
      <c r="O489" s="22"/>
      <c r="P489" s="71"/>
      <c r="Q489" s="71"/>
      <c r="R489" s="205"/>
      <c r="S489" s="66"/>
      <c r="T489" s="66"/>
      <c r="U489" s="205"/>
      <c r="V489" s="71"/>
      <c r="W489" s="163"/>
      <c r="X489" s="163"/>
      <c r="Y489" s="69"/>
      <c r="Z489" s="69"/>
      <c r="AA489" s="169"/>
      <c r="AB489" s="25"/>
      <c r="AC489" s="71"/>
      <c r="AD489" s="71"/>
      <c r="AE489" s="71"/>
      <c r="AF489" s="69"/>
      <c r="AG489" s="71"/>
      <c r="AH489" s="170"/>
      <c r="AI489" s="77"/>
      <c r="AJ489" s="80"/>
      <c r="AK489" s="80"/>
      <c r="AL489" s="82"/>
      <c r="AM489" s="82"/>
      <c r="AN489" s="82"/>
      <c r="AO489" s="82"/>
      <c r="AP489" s="82"/>
      <c r="AQ489" s="82"/>
      <c r="AR489" s="137"/>
      <c r="AS489" s="83"/>
      <c r="AT489" s="85"/>
      <c r="AU489" s="84"/>
      <c r="AV489" s="85"/>
      <c r="AW489" s="86"/>
      <c r="AX489" s="85"/>
      <c r="AY489" s="86"/>
      <c r="AZ489" s="171"/>
      <c r="BA489" s="85"/>
      <c r="BB489" s="85"/>
      <c r="BC489" s="90"/>
      <c r="BD489" s="90"/>
      <c r="BE489" s="85"/>
      <c r="BF489" s="22"/>
      <c r="BG489" s="22"/>
      <c r="BH489" s="10"/>
      <c r="BI489" s="10"/>
      <c r="BJ489" s="10"/>
      <c r="BK489" s="10"/>
      <c r="BL489" s="10"/>
      <c r="BM489" s="10"/>
      <c r="BN489" s="12"/>
      <c r="BO489" s="12"/>
    </row>
    <row r="490" spans="1:67" ht="13.5" customHeight="1" x14ac:dyDescent="0.35">
      <c r="A490" s="25"/>
      <c r="B490" s="172"/>
      <c r="C490" s="71"/>
      <c r="D490" s="71"/>
      <c r="E490" s="71"/>
      <c r="F490" s="71"/>
      <c r="G490" s="71"/>
      <c r="H490" s="54"/>
      <c r="I490" s="71"/>
      <c r="J490" s="71"/>
      <c r="K490" s="71"/>
      <c r="L490" s="71"/>
      <c r="M490" s="71"/>
      <c r="N490" s="71"/>
      <c r="O490" s="22"/>
      <c r="P490" s="71"/>
      <c r="Q490" s="71"/>
      <c r="R490" s="205"/>
      <c r="S490" s="66"/>
      <c r="T490" s="66"/>
      <c r="U490" s="205"/>
      <c r="V490" s="71"/>
      <c r="W490" s="163"/>
      <c r="X490" s="163"/>
      <c r="Y490" s="69"/>
      <c r="Z490" s="69"/>
      <c r="AA490" s="169"/>
      <c r="AB490" s="25"/>
      <c r="AC490" s="71"/>
      <c r="AD490" s="71"/>
      <c r="AE490" s="71"/>
      <c r="AF490" s="69"/>
      <c r="AG490" s="71"/>
      <c r="AH490" s="170"/>
      <c r="AI490" s="77"/>
      <c r="AJ490" s="80"/>
      <c r="AK490" s="80"/>
      <c r="AL490" s="82"/>
      <c r="AM490" s="82"/>
      <c r="AN490" s="82"/>
      <c r="AO490" s="82"/>
      <c r="AP490" s="82"/>
      <c r="AQ490" s="82"/>
      <c r="AR490" s="137"/>
      <c r="AS490" s="83"/>
      <c r="AT490" s="85"/>
      <c r="AU490" s="84"/>
      <c r="AV490" s="85"/>
      <c r="AW490" s="86"/>
      <c r="AX490" s="85"/>
      <c r="AY490" s="86"/>
      <c r="AZ490" s="171"/>
      <c r="BA490" s="85"/>
      <c r="BB490" s="85"/>
      <c r="BC490" s="90"/>
      <c r="BD490" s="90"/>
      <c r="BE490" s="85"/>
      <c r="BF490" s="22"/>
      <c r="BG490" s="22"/>
      <c r="BH490" s="10"/>
      <c r="BI490" s="10"/>
      <c r="BJ490" s="10"/>
      <c r="BK490" s="10"/>
      <c r="BL490" s="10"/>
      <c r="BM490" s="10"/>
      <c r="BN490" s="12"/>
      <c r="BO490" s="12"/>
    </row>
    <row r="491" spans="1:67" ht="13.5" customHeight="1" x14ac:dyDescent="0.35">
      <c r="A491" s="25"/>
      <c r="B491" s="172"/>
      <c r="C491" s="71"/>
      <c r="D491" s="71"/>
      <c r="E491" s="71"/>
      <c r="F491" s="71"/>
      <c r="G491" s="71"/>
      <c r="H491" s="54"/>
      <c r="I491" s="71"/>
      <c r="J491" s="71"/>
      <c r="K491" s="71"/>
      <c r="L491" s="71"/>
      <c r="M491" s="71"/>
      <c r="N491" s="71"/>
      <c r="O491" s="22"/>
      <c r="P491" s="71"/>
      <c r="Q491" s="71"/>
      <c r="R491" s="205"/>
      <c r="S491" s="66"/>
      <c r="T491" s="66"/>
      <c r="U491" s="205"/>
      <c r="V491" s="71"/>
      <c r="W491" s="163"/>
      <c r="X491" s="163"/>
      <c r="Y491" s="69"/>
      <c r="Z491" s="69"/>
      <c r="AA491" s="169"/>
      <c r="AB491" s="25"/>
      <c r="AC491" s="71"/>
      <c r="AD491" s="169"/>
      <c r="AE491" s="169"/>
      <c r="AF491" s="69"/>
      <c r="AG491" s="175"/>
      <c r="AH491" s="170"/>
      <c r="AI491" s="77"/>
      <c r="AJ491" s="80"/>
      <c r="AK491" s="80"/>
      <c r="AL491" s="82"/>
      <c r="AM491" s="82"/>
      <c r="AN491" s="82"/>
      <c r="AO491" s="82"/>
      <c r="AP491" s="82"/>
      <c r="AQ491" s="82"/>
      <c r="AR491" s="137"/>
      <c r="AS491" s="83"/>
      <c r="AT491" s="85"/>
      <c r="AU491" s="84"/>
      <c r="AV491" s="85"/>
      <c r="AW491" s="86"/>
      <c r="AX491" s="85"/>
      <c r="AY491" s="86"/>
      <c r="AZ491" s="171"/>
      <c r="BA491" s="85"/>
      <c r="BB491" s="85"/>
      <c r="BC491" s="90"/>
      <c r="BD491" s="90"/>
      <c r="BE491" s="85"/>
      <c r="BF491" s="22"/>
      <c r="BG491" s="22"/>
      <c r="BH491" s="10"/>
      <c r="BI491" s="10"/>
      <c r="BJ491" s="10"/>
      <c r="BK491" s="10"/>
      <c r="BL491" s="10"/>
      <c r="BM491" s="10"/>
      <c r="BN491" s="12"/>
      <c r="BO491" s="12"/>
    </row>
    <row r="492" spans="1:67" ht="13.5" customHeight="1" x14ac:dyDescent="0.35">
      <c r="A492" s="25"/>
      <c r="B492" s="172"/>
      <c r="C492" s="71"/>
      <c r="D492" s="71"/>
      <c r="E492" s="71"/>
      <c r="F492" s="71"/>
      <c r="G492" s="71"/>
      <c r="H492" s="54"/>
      <c r="I492" s="71"/>
      <c r="J492" s="71"/>
      <c r="K492" s="71"/>
      <c r="L492" s="71"/>
      <c r="M492" s="71"/>
      <c r="N492" s="71"/>
      <c r="O492" s="22"/>
      <c r="P492" s="71"/>
      <c r="Q492" s="71"/>
      <c r="R492" s="205"/>
      <c r="S492" s="66"/>
      <c r="T492" s="66"/>
      <c r="U492" s="205"/>
      <c r="V492" s="71"/>
      <c r="W492" s="163"/>
      <c r="X492" s="163"/>
      <c r="Y492" s="69"/>
      <c r="Z492" s="69"/>
      <c r="AA492" s="169"/>
      <c r="AB492" s="25"/>
      <c r="AC492" s="71"/>
      <c r="AD492" s="169"/>
      <c r="AE492" s="169"/>
      <c r="AF492" s="69"/>
      <c r="AG492" s="175"/>
      <c r="AH492" s="170"/>
      <c r="AI492" s="77"/>
      <c r="AJ492" s="80"/>
      <c r="AK492" s="80"/>
      <c r="AL492" s="82"/>
      <c r="AM492" s="82"/>
      <c r="AN492" s="82"/>
      <c r="AO492" s="82"/>
      <c r="AP492" s="82"/>
      <c r="AQ492" s="82"/>
      <c r="AR492" s="137"/>
      <c r="AS492" s="83"/>
      <c r="AT492" s="85"/>
      <c r="AU492" s="84"/>
      <c r="AV492" s="85"/>
      <c r="AW492" s="86"/>
      <c r="AX492" s="85"/>
      <c r="AY492" s="86"/>
      <c r="AZ492" s="171"/>
      <c r="BA492" s="85"/>
      <c r="BB492" s="85"/>
      <c r="BC492" s="90"/>
      <c r="BD492" s="90"/>
      <c r="BE492" s="85"/>
      <c r="BF492" s="22"/>
      <c r="BG492" s="22"/>
      <c r="BH492" s="10"/>
      <c r="BI492" s="10"/>
      <c r="BJ492" s="10"/>
      <c r="BK492" s="10"/>
      <c r="BL492" s="10"/>
      <c r="BM492" s="10"/>
      <c r="BN492" s="12"/>
      <c r="BO492" s="12"/>
    </row>
    <row r="493" spans="1:67" ht="13.5" customHeight="1" x14ac:dyDescent="0.35">
      <c r="A493" s="25"/>
      <c r="B493" s="172"/>
      <c r="C493" s="71"/>
      <c r="D493" s="71"/>
      <c r="E493" s="71"/>
      <c r="F493" s="71"/>
      <c r="G493" s="71"/>
      <c r="H493" s="54"/>
      <c r="I493" s="71"/>
      <c r="J493" s="71"/>
      <c r="K493" s="71"/>
      <c r="L493" s="71"/>
      <c r="M493" s="71"/>
      <c r="N493" s="71"/>
      <c r="O493" s="22"/>
      <c r="P493" s="71"/>
      <c r="Q493" s="71"/>
      <c r="R493" s="205"/>
      <c r="S493" s="66"/>
      <c r="T493" s="66"/>
      <c r="U493" s="205"/>
      <c r="V493" s="71"/>
      <c r="W493" s="163"/>
      <c r="X493" s="163"/>
      <c r="Y493" s="69"/>
      <c r="Z493" s="69"/>
      <c r="AA493" s="169"/>
      <c r="AB493" s="25"/>
      <c r="AC493" s="71"/>
      <c r="AD493" s="169"/>
      <c r="AE493" s="169"/>
      <c r="AF493" s="69"/>
      <c r="AG493" s="175"/>
      <c r="AH493" s="170"/>
      <c r="AI493" s="77"/>
      <c r="AJ493" s="80"/>
      <c r="AK493" s="80"/>
      <c r="AL493" s="82"/>
      <c r="AM493" s="82"/>
      <c r="AN493" s="82"/>
      <c r="AO493" s="82"/>
      <c r="AP493" s="82"/>
      <c r="AQ493" s="82"/>
      <c r="AR493" s="137"/>
      <c r="AS493" s="83"/>
      <c r="AT493" s="85"/>
      <c r="AU493" s="84"/>
      <c r="AV493" s="85"/>
      <c r="AW493" s="86"/>
      <c r="AX493" s="85"/>
      <c r="AY493" s="86"/>
      <c r="AZ493" s="171"/>
      <c r="BA493" s="85"/>
      <c r="BB493" s="85"/>
      <c r="BC493" s="90"/>
      <c r="BD493" s="90"/>
      <c r="BE493" s="85"/>
      <c r="BF493" s="22"/>
      <c r="BG493" s="22"/>
      <c r="BH493" s="10"/>
      <c r="BI493" s="10"/>
      <c r="BJ493" s="10"/>
      <c r="BK493" s="10"/>
      <c r="BL493" s="10"/>
      <c r="BM493" s="10"/>
      <c r="BN493" s="12"/>
      <c r="BO493" s="12"/>
    </row>
    <row r="494" spans="1:67" ht="13.5" customHeight="1" x14ac:dyDescent="0.35">
      <c r="A494" s="25"/>
      <c r="B494" s="172"/>
      <c r="C494" s="71"/>
      <c r="D494" s="71"/>
      <c r="E494" s="71"/>
      <c r="F494" s="71"/>
      <c r="G494" s="71"/>
      <c r="H494" s="54"/>
      <c r="I494" s="71"/>
      <c r="J494" s="71"/>
      <c r="K494" s="71"/>
      <c r="L494" s="71"/>
      <c r="M494" s="71"/>
      <c r="N494" s="71"/>
      <c r="O494" s="22"/>
      <c r="P494" s="71"/>
      <c r="Q494" s="71"/>
      <c r="R494" s="205"/>
      <c r="S494" s="66"/>
      <c r="T494" s="66"/>
      <c r="U494" s="205"/>
      <c r="V494" s="71"/>
      <c r="W494" s="163"/>
      <c r="X494" s="163"/>
      <c r="Y494" s="69"/>
      <c r="Z494" s="69"/>
      <c r="AA494" s="169"/>
      <c r="AB494" s="25"/>
      <c r="AC494" s="71"/>
      <c r="AD494" s="169"/>
      <c r="AE494" s="169"/>
      <c r="AF494" s="69"/>
      <c r="AG494" s="175"/>
      <c r="AH494" s="170"/>
      <c r="AI494" s="77"/>
      <c r="AJ494" s="80"/>
      <c r="AK494" s="80"/>
      <c r="AL494" s="82"/>
      <c r="AM494" s="82"/>
      <c r="AN494" s="82"/>
      <c r="AO494" s="82"/>
      <c r="AP494" s="82"/>
      <c r="AQ494" s="82"/>
      <c r="AR494" s="137"/>
      <c r="AS494" s="83"/>
      <c r="AT494" s="85"/>
      <c r="AU494" s="84"/>
      <c r="AV494" s="85"/>
      <c r="AW494" s="86"/>
      <c r="AX494" s="85"/>
      <c r="AY494" s="86"/>
      <c r="AZ494" s="171"/>
      <c r="BA494" s="85"/>
      <c r="BB494" s="85"/>
      <c r="BC494" s="90"/>
      <c r="BD494" s="90"/>
      <c r="BE494" s="85"/>
      <c r="BF494" s="22"/>
      <c r="BG494" s="22"/>
      <c r="BH494" s="10"/>
      <c r="BI494" s="10"/>
      <c r="BJ494" s="10"/>
      <c r="BK494" s="10"/>
      <c r="BL494" s="10"/>
      <c r="BM494" s="10"/>
      <c r="BN494" s="12"/>
      <c r="BO494" s="12"/>
    </row>
    <row r="495" spans="1:67" ht="13.5" customHeight="1" x14ac:dyDescent="0.35">
      <c r="A495" s="25"/>
      <c r="B495" s="172"/>
      <c r="C495" s="71"/>
      <c r="D495" s="71"/>
      <c r="E495" s="71"/>
      <c r="F495" s="71"/>
      <c r="G495" s="71"/>
      <c r="H495" s="54"/>
      <c r="I495" s="71"/>
      <c r="J495" s="71"/>
      <c r="K495" s="71"/>
      <c r="L495" s="71"/>
      <c r="M495" s="71"/>
      <c r="N495" s="71"/>
      <c r="O495" s="22"/>
      <c r="P495" s="71"/>
      <c r="Q495" s="71"/>
      <c r="R495" s="205"/>
      <c r="S495" s="66"/>
      <c r="T495" s="66"/>
      <c r="U495" s="205"/>
      <c r="V495" s="71"/>
      <c r="W495" s="163"/>
      <c r="X495" s="163"/>
      <c r="Y495" s="69"/>
      <c r="Z495" s="69"/>
      <c r="AA495" s="169"/>
      <c r="AB495" s="25"/>
      <c r="AC495" s="71"/>
      <c r="AD495" s="169"/>
      <c r="AE495" s="169"/>
      <c r="AF495" s="69"/>
      <c r="AG495" s="175"/>
      <c r="AH495" s="170"/>
      <c r="AI495" s="77"/>
      <c r="AJ495" s="80"/>
      <c r="AK495" s="80"/>
      <c r="AL495" s="82"/>
      <c r="AM495" s="82"/>
      <c r="AN495" s="82"/>
      <c r="AO495" s="82"/>
      <c r="AP495" s="82"/>
      <c r="AQ495" s="82"/>
      <c r="AR495" s="137"/>
      <c r="AS495" s="83"/>
      <c r="AT495" s="85"/>
      <c r="AU495" s="84"/>
      <c r="AV495" s="85"/>
      <c r="AW495" s="86"/>
      <c r="AX495" s="85"/>
      <c r="AY495" s="86"/>
      <c r="AZ495" s="171"/>
      <c r="BA495" s="85"/>
      <c r="BB495" s="85"/>
      <c r="BC495" s="90"/>
      <c r="BD495" s="90"/>
      <c r="BE495" s="85"/>
      <c r="BF495" s="22"/>
      <c r="BG495" s="22"/>
      <c r="BH495" s="10"/>
      <c r="BI495" s="10"/>
      <c r="BJ495" s="10"/>
      <c r="BK495" s="10"/>
      <c r="BL495" s="10"/>
      <c r="BM495" s="10"/>
      <c r="BN495" s="12"/>
      <c r="BO495" s="12"/>
    </row>
    <row r="496" spans="1:67" ht="13.5" customHeight="1" x14ac:dyDescent="0.35">
      <c r="A496" s="25"/>
      <c r="B496" s="172"/>
      <c r="C496" s="71"/>
      <c r="D496" s="71"/>
      <c r="E496" s="71"/>
      <c r="F496" s="71"/>
      <c r="G496" s="71"/>
      <c r="H496" s="54"/>
      <c r="I496" s="71"/>
      <c r="J496" s="71"/>
      <c r="K496" s="71"/>
      <c r="L496" s="71"/>
      <c r="M496" s="71"/>
      <c r="N496" s="71"/>
      <c r="O496" s="22"/>
      <c r="P496" s="71"/>
      <c r="Q496" s="71"/>
      <c r="R496" s="205"/>
      <c r="S496" s="66"/>
      <c r="T496" s="66"/>
      <c r="U496" s="205"/>
      <c r="V496" s="71"/>
      <c r="W496" s="163"/>
      <c r="X496" s="163"/>
      <c r="Y496" s="69"/>
      <c r="Z496" s="69"/>
      <c r="AA496" s="169"/>
      <c r="AB496" s="25"/>
      <c r="AC496" s="71"/>
      <c r="AD496" s="169"/>
      <c r="AE496" s="169"/>
      <c r="AF496" s="69"/>
      <c r="AG496" s="175"/>
      <c r="AH496" s="170"/>
      <c r="AI496" s="77"/>
      <c r="AJ496" s="80"/>
      <c r="AK496" s="80"/>
      <c r="AL496" s="82"/>
      <c r="AM496" s="82"/>
      <c r="AN496" s="82"/>
      <c r="AO496" s="82"/>
      <c r="AP496" s="82"/>
      <c r="AQ496" s="82"/>
      <c r="AR496" s="137"/>
      <c r="AS496" s="83"/>
      <c r="AT496" s="85"/>
      <c r="AU496" s="84"/>
      <c r="AV496" s="85"/>
      <c r="AW496" s="86"/>
      <c r="AX496" s="85"/>
      <c r="AY496" s="86"/>
      <c r="AZ496" s="171"/>
      <c r="BA496" s="85"/>
      <c r="BB496" s="85"/>
      <c r="BC496" s="90"/>
      <c r="BD496" s="90"/>
      <c r="BE496" s="85"/>
      <c r="BF496" s="22"/>
      <c r="BG496" s="22"/>
      <c r="BH496" s="10"/>
      <c r="BI496" s="10"/>
      <c r="BJ496" s="10"/>
      <c r="BK496" s="10"/>
      <c r="BL496" s="10"/>
      <c r="BM496" s="10"/>
      <c r="BN496" s="12"/>
      <c r="BO496" s="12"/>
    </row>
    <row r="497" spans="1:67" ht="13.5" customHeight="1" x14ac:dyDescent="0.35">
      <c r="A497" s="25"/>
      <c r="B497" s="172"/>
      <c r="C497" s="71"/>
      <c r="D497" s="71"/>
      <c r="E497" s="71"/>
      <c r="F497" s="71"/>
      <c r="G497" s="71"/>
      <c r="H497" s="54"/>
      <c r="I497" s="71"/>
      <c r="J497" s="71"/>
      <c r="K497" s="71"/>
      <c r="L497" s="71"/>
      <c r="M497" s="71"/>
      <c r="N497" s="71"/>
      <c r="O497" s="22"/>
      <c r="P497" s="71"/>
      <c r="Q497" s="71"/>
      <c r="R497" s="205"/>
      <c r="S497" s="66"/>
      <c r="T497" s="66"/>
      <c r="U497" s="205"/>
      <c r="V497" s="71"/>
      <c r="W497" s="163"/>
      <c r="X497" s="163"/>
      <c r="Y497" s="69"/>
      <c r="Z497" s="69"/>
      <c r="AA497" s="169"/>
      <c r="AB497" s="25"/>
      <c r="AC497" s="71"/>
      <c r="AD497" s="71"/>
      <c r="AE497" s="71"/>
      <c r="AF497" s="69"/>
      <c r="AG497" s="71"/>
      <c r="AH497" s="170"/>
      <c r="AI497" s="77"/>
      <c r="AJ497" s="80"/>
      <c r="AK497" s="80"/>
      <c r="AL497" s="82"/>
      <c r="AM497" s="82"/>
      <c r="AN497" s="82"/>
      <c r="AO497" s="82"/>
      <c r="AP497" s="82"/>
      <c r="AQ497" s="82"/>
      <c r="AR497" s="137"/>
      <c r="AS497" s="83"/>
      <c r="AT497" s="85"/>
      <c r="AU497" s="84"/>
      <c r="AV497" s="85"/>
      <c r="AW497" s="86"/>
      <c r="AX497" s="85"/>
      <c r="AY497" s="86"/>
      <c r="AZ497" s="171"/>
      <c r="BA497" s="85"/>
      <c r="BB497" s="85"/>
      <c r="BC497" s="90"/>
      <c r="BD497" s="90"/>
      <c r="BE497" s="85"/>
      <c r="BF497" s="22"/>
      <c r="BG497" s="22"/>
      <c r="BH497" s="10"/>
      <c r="BI497" s="10"/>
      <c r="BJ497" s="10"/>
      <c r="BK497" s="10"/>
      <c r="BL497" s="10"/>
      <c r="BM497" s="10"/>
      <c r="BN497" s="12"/>
      <c r="BO497" s="12"/>
    </row>
    <row r="498" spans="1:67" ht="13.5" customHeight="1" x14ac:dyDescent="0.35">
      <c r="A498" s="25"/>
      <c r="B498" s="172"/>
      <c r="C498" s="71"/>
      <c r="D498" s="71"/>
      <c r="E498" s="71"/>
      <c r="F498" s="71"/>
      <c r="G498" s="71"/>
      <c r="H498" s="54"/>
      <c r="I498" s="71"/>
      <c r="J498" s="71"/>
      <c r="K498" s="71"/>
      <c r="L498" s="71"/>
      <c r="M498" s="71"/>
      <c r="N498" s="71"/>
      <c r="O498" s="22"/>
      <c r="P498" s="71"/>
      <c r="Q498" s="71"/>
      <c r="R498" s="205"/>
      <c r="S498" s="66"/>
      <c r="T498" s="66"/>
      <c r="U498" s="205"/>
      <c r="V498" s="71"/>
      <c r="W498" s="163"/>
      <c r="X498" s="163"/>
      <c r="Y498" s="69"/>
      <c r="Z498" s="69"/>
      <c r="AA498" s="169"/>
      <c r="AB498" s="25"/>
      <c r="AC498" s="71"/>
      <c r="AD498" s="71"/>
      <c r="AE498" s="71"/>
      <c r="AF498" s="69"/>
      <c r="AG498" s="71"/>
      <c r="AH498" s="170"/>
      <c r="AI498" s="77"/>
      <c r="AJ498" s="80"/>
      <c r="AK498" s="80"/>
      <c r="AL498" s="82"/>
      <c r="AM498" s="82"/>
      <c r="AN498" s="82"/>
      <c r="AO498" s="82"/>
      <c r="AP498" s="82"/>
      <c r="AQ498" s="82"/>
      <c r="AR498" s="137"/>
      <c r="AS498" s="83"/>
      <c r="AT498" s="85"/>
      <c r="AU498" s="84"/>
      <c r="AV498" s="85"/>
      <c r="AW498" s="86"/>
      <c r="AX498" s="85"/>
      <c r="AY498" s="86"/>
      <c r="AZ498" s="171"/>
      <c r="BA498" s="85"/>
      <c r="BB498" s="85"/>
      <c r="BC498" s="90"/>
      <c r="BD498" s="90"/>
      <c r="BE498" s="85"/>
      <c r="BF498" s="22"/>
      <c r="BG498" s="22"/>
      <c r="BH498" s="10"/>
      <c r="BI498" s="10"/>
      <c r="BJ498" s="10"/>
      <c r="BK498" s="10"/>
      <c r="BL498" s="10"/>
      <c r="BM498" s="10"/>
      <c r="BN498" s="12"/>
      <c r="BO498" s="12"/>
    </row>
    <row r="499" spans="1:67" ht="13.5" customHeight="1" x14ac:dyDescent="0.35">
      <c r="A499" s="25"/>
      <c r="B499" s="172"/>
      <c r="C499" s="71"/>
      <c r="D499" s="71"/>
      <c r="E499" s="71"/>
      <c r="F499" s="71"/>
      <c r="G499" s="71"/>
      <c r="H499" s="54"/>
      <c r="I499" s="71"/>
      <c r="J499" s="71"/>
      <c r="K499" s="71"/>
      <c r="L499" s="71"/>
      <c r="M499" s="71"/>
      <c r="N499" s="71"/>
      <c r="O499" s="22"/>
      <c r="P499" s="71"/>
      <c r="Q499" s="71"/>
      <c r="R499" s="205"/>
      <c r="S499" s="66"/>
      <c r="T499" s="66"/>
      <c r="U499" s="205"/>
      <c r="V499" s="71"/>
      <c r="W499" s="163"/>
      <c r="X499" s="163"/>
      <c r="Y499" s="69"/>
      <c r="Z499" s="69"/>
      <c r="AA499" s="169"/>
      <c r="AB499" s="25"/>
      <c r="AC499" s="71"/>
      <c r="AD499" s="71"/>
      <c r="AE499" s="71"/>
      <c r="AF499" s="69"/>
      <c r="AG499" s="71"/>
      <c r="AH499" s="170"/>
      <c r="AI499" s="77"/>
      <c r="AJ499" s="80"/>
      <c r="AK499" s="80"/>
      <c r="AL499" s="82"/>
      <c r="AM499" s="82"/>
      <c r="AN499" s="82"/>
      <c r="AO499" s="82"/>
      <c r="AP499" s="82"/>
      <c r="AQ499" s="82"/>
      <c r="AR499" s="137"/>
      <c r="AS499" s="83"/>
      <c r="AT499" s="85"/>
      <c r="AU499" s="84"/>
      <c r="AV499" s="85"/>
      <c r="AW499" s="86"/>
      <c r="AX499" s="85"/>
      <c r="AY499" s="86"/>
      <c r="AZ499" s="171"/>
      <c r="BA499" s="85"/>
      <c r="BB499" s="85"/>
      <c r="BC499" s="90"/>
      <c r="BD499" s="90"/>
      <c r="BE499" s="85"/>
      <c r="BF499" s="22"/>
      <c r="BG499" s="22"/>
      <c r="BH499" s="10"/>
      <c r="BI499" s="10"/>
      <c r="BJ499" s="10"/>
      <c r="BK499" s="10"/>
      <c r="BL499" s="10"/>
      <c r="BM499" s="10"/>
      <c r="BN499" s="12"/>
      <c r="BO499" s="12"/>
    </row>
    <row r="500" spans="1:67" ht="13.5" customHeight="1" x14ac:dyDescent="0.35">
      <c r="A500" s="25"/>
      <c r="B500" s="172"/>
      <c r="C500" s="71"/>
      <c r="D500" s="71"/>
      <c r="E500" s="71"/>
      <c r="F500" s="71"/>
      <c r="G500" s="71"/>
      <c r="H500" s="54"/>
      <c r="I500" s="71"/>
      <c r="J500" s="71"/>
      <c r="K500" s="71"/>
      <c r="L500" s="71"/>
      <c r="M500" s="71"/>
      <c r="N500" s="71"/>
      <c r="O500" s="22"/>
      <c r="P500" s="71"/>
      <c r="Q500" s="71"/>
      <c r="R500" s="205"/>
      <c r="S500" s="66"/>
      <c r="T500" s="66"/>
      <c r="U500" s="205"/>
      <c r="V500" s="71"/>
      <c r="W500" s="163"/>
      <c r="X500" s="163"/>
      <c r="Y500" s="69"/>
      <c r="Z500" s="69"/>
      <c r="AA500" s="169"/>
      <c r="AB500" s="25"/>
      <c r="AC500" s="71"/>
      <c r="AD500" s="169"/>
      <c r="AE500" s="169"/>
      <c r="AF500" s="69"/>
      <c r="AG500" s="175"/>
      <c r="AH500" s="170"/>
      <c r="AI500" s="77"/>
      <c r="AJ500" s="80"/>
      <c r="AK500" s="80"/>
      <c r="AL500" s="82"/>
      <c r="AM500" s="82"/>
      <c r="AN500" s="82"/>
      <c r="AO500" s="82"/>
      <c r="AP500" s="82"/>
      <c r="AQ500" s="82"/>
      <c r="AR500" s="137"/>
      <c r="AS500" s="83"/>
      <c r="AT500" s="85"/>
      <c r="AU500" s="84"/>
      <c r="AV500" s="85"/>
      <c r="AW500" s="86"/>
      <c r="AX500" s="85"/>
      <c r="AY500" s="86"/>
      <c r="AZ500" s="171"/>
      <c r="BA500" s="85"/>
      <c r="BB500" s="85"/>
      <c r="BC500" s="90"/>
      <c r="BD500" s="90"/>
      <c r="BE500" s="85"/>
      <c r="BF500" s="22"/>
      <c r="BG500" s="22"/>
      <c r="BH500" s="10"/>
      <c r="BI500" s="10"/>
      <c r="BJ500" s="10"/>
      <c r="BK500" s="10"/>
      <c r="BL500" s="10"/>
      <c r="BM500" s="10"/>
      <c r="BN500" s="12"/>
      <c r="BO500" s="12"/>
    </row>
    <row r="501" spans="1:67" ht="13.5" customHeight="1" x14ac:dyDescent="0.35">
      <c r="A501" s="25"/>
      <c r="B501" s="172"/>
      <c r="C501" s="71"/>
      <c r="D501" s="71"/>
      <c r="E501" s="71"/>
      <c r="F501" s="71"/>
      <c r="G501" s="71"/>
      <c r="H501" s="54"/>
      <c r="I501" s="71"/>
      <c r="J501" s="71"/>
      <c r="K501" s="71"/>
      <c r="L501" s="71"/>
      <c r="M501" s="71"/>
      <c r="N501" s="71"/>
      <c r="O501" s="22"/>
      <c r="P501" s="71"/>
      <c r="Q501" s="71"/>
      <c r="R501" s="205"/>
      <c r="S501" s="66"/>
      <c r="T501" s="66"/>
      <c r="U501" s="205"/>
      <c r="V501" s="71"/>
      <c r="W501" s="163"/>
      <c r="X501" s="163"/>
      <c r="Y501" s="69"/>
      <c r="Z501" s="69"/>
      <c r="AA501" s="169"/>
      <c r="AB501" s="25"/>
      <c r="AC501" s="71"/>
      <c r="AD501" s="169"/>
      <c r="AE501" s="169"/>
      <c r="AF501" s="69"/>
      <c r="AG501" s="175"/>
      <c r="AH501" s="170"/>
      <c r="AI501" s="77"/>
      <c r="AJ501" s="80"/>
      <c r="AK501" s="80"/>
      <c r="AL501" s="82"/>
      <c r="AM501" s="82"/>
      <c r="AN501" s="82"/>
      <c r="AO501" s="82"/>
      <c r="AP501" s="82"/>
      <c r="AQ501" s="82"/>
      <c r="AR501" s="137"/>
      <c r="AS501" s="83"/>
      <c r="AT501" s="85"/>
      <c r="AU501" s="84"/>
      <c r="AV501" s="85"/>
      <c r="AW501" s="86"/>
      <c r="AX501" s="85"/>
      <c r="AY501" s="86"/>
      <c r="AZ501" s="171"/>
      <c r="BA501" s="85"/>
      <c r="BB501" s="85"/>
      <c r="BC501" s="90"/>
      <c r="BD501" s="90"/>
      <c r="BE501" s="85"/>
      <c r="BF501" s="22"/>
      <c r="BG501" s="22"/>
      <c r="BH501" s="10"/>
      <c r="BI501" s="10"/>
      <c r="BJ501" s="10"/>
      <c r="BK501" s="10"/>
      <c r="BL501" s="10"/>
      <c r="BM501" s="10"/>
      <c r="BN501" s="12"/>
      <c r="BO501" s="12"/>
    </row>
    <row r="502" spans="1:67" ht="13.5" customHeight="1" x14ac:dyDescent="0.35">
      <c r="A502" s="25"/>
      <c r="B502" s="172"/>
      <c r="C502" s="71"/>
      <c r="D502" s="71"/>
      <c r="E502" s="71"/>
      <c r="F502" s="71"/>
      <c r="G502" s="71"/>
      <c r="H502" s="54"/>
      <c r="I502" s="71"/>
      <c r="J502" s="71"/>
      <c r="K502" s="71"/>
      <c r="L502" s="71"/>
      <c r="M502" s="71"/>
      <c r="N502" s="71"/>
      <c r="O502" s="22"/>
      <c r="P502" s="71"/>
      <c r="Q502" s="71"/>
      <c r="R502" s="205"/>
      <c r="S502" s="66"/>
      <c r="T502" s="66"/>
      <c r="U502" s="205"/>
      <c r="V502" s="71"/>
      <c r="W502" s="163"/>
      <c r="X502" s="163"/>
      <c r="Y502" s="69"/>
      <c r="Z502" s="69"/>
      <c r="AA502" s="169"/>
      <c r="AB502" s="25"/>
      <c r="AC502" s="71"/>
      <c r="AD502" s="71"/>
      <c r="AE502" s="71"/>
      <c r="AF502" s="69"/>
      <c r="AG502" s="71"/>
      <c r="AH502" s="170"/>
      <c r="AI502" s="77"/>
      <c r="AJ502" s="80"/>
      <c r="AK502" s="80"/>
      <c r="AL502" s="82"/>
      <c r="AM502" s="82"/>
      <c r="AN502" s="82"/>
      <c r="AO502" s="82"/>
      <c r="AP502" s="82"/>
      <c r="AQ502" s="82"/>
      <c r="AR502" s="137"/>
      <c r="AS502" s="83"/>
      <c r="AT502" s="85"/>
      <c r="AU502" s="84"/>
      <c r="AV502" s="85"/>
      <c r="AW502" s="86"/>
      <c r="AX502" s="85"/>
      <c r="AY502" s="86"/>
      <c r="AZ502" s="171"/>
      <c r="BA502" s="85"/>
      <c r="BB502" s="85"/>
      <c r="BC502" s="90"/>
      <c r="BD502" s="90"/>
      <c r="BE502" s="85"/>
      <c r="BF502" s="22"/>
      <c r="BG502" s="22"/>
      <c r="BH502" s="10"/>
      <c r="BI502" s="10"/>
      <c r="BJ502" s="10"/>
      <c r="BK502" s="10"/>
      <c r="BL502" s="10"/>
      <c r="BM502" s="10"/>
      <c r="BN502" s="12"/>
      <c r="BO502" s="12"/>
    </row>
    <row r="503" spans="1:67" ht="13.5" customHeight="1" x14ac:dyDescent="0.35">
      <c r="A503" s="25"/>
      <c r="B503" s="172"/>
      <c r="C503" s="71"/>
      <c r="D503" s="71"/>
      <c r="E503" s="71"/>
      <c r="F503" s="71"/>
      <c r="G503" s="71"/>
      <c r="H503" s="54"/>
      <c r="I503" s="71"/>
      <c r="J503" s="71"/>
      <c r="K503" s="71"/>
      <c r="L503" s="71"/>
      <c r="M503" s="71"/>
      <c r="N503" s="71"/>
      <c r="O503" s="22"/>
      <c r="P503" s="71"/>
      <c r="Q503" s="71"/>
      <c r="R503" s="205"/>
      <c r="S503" s="66"/>
      <c r="T503" s="66"/>
      <c r="U503" s="205"/>
      <c r="V503" s="71"/>
      <c r="W503" s="163"/>
      <c r="X503" s="163"/>
      <c r="Y503" s="69"/>
      <c r="Z503" s="69"/>
      <c r="AA503" s="169"/>
      <c r="AB503" s="25"/>
      <c r="AC503" s="71"/>
      <c r="AD503" s="71"/>
      <c r="AE503" s="71"/>
      <c r="AF503" s="69"/>
      <c r="AG503" s="71"/>
      <c r="AH503" s="170"/>
      <c r="AI503" s="77"/>
      <c r="AJ503" s="80"/>
      <c r="AK503" s="80"/>
      <c r="AL503" s="82"/>
      <c r="AM503" s="82"/>
      <c r="AN503" s="82"/>
      <c r="AO503" s="82"/>
      <c r="AP503" s="82"/>
      <c r="AQ503" s="82"/>
      <c r="AR503" s="137"/>
      <c r="AS503" s="83"/>
      <c r="AT503" s="85"/>
      <c r="AU503" s="84"/>
      <c r="AV503" s="85"/>
      <c r="AW503" s="86"/>
      <c r="AX503" s="85"/>
      <c r="AY503" s="86"/>
      <c r="AZ503" s="171"/>
      <c r="BA503" s="85"/>
      <c r="BB503" s="85"/>
      <c r="BC503" s="90"/>
      <c r="BD503" s="90"/>
      <c r="BE503" s="85"/>
      <c r="BF503" s="22"/>
      <c r="BG503" s="22"/>
      <c r="BH503" s="10"/>
      <c r="BI503" s="10"/>
      <c r="BJ503" s="10"/>
      <c r="BK503" s="10"/>
      <c r="BL503" s="10"/>
      <c r="BM503" s="10"/>
      <c r="BN503" s="12"/>
      <c r="BO503" s="12"/>
    </row>
    <row r="504" spans="1:67" ht="13.5" customHeight="1" x14ac:dyDescent="0.35">
      <c r="A504" s="25"/>
      <c r="B504" s="172"/>
      <c r="C504" s="71"/>
      <c r="D504" s="71"/>
      <c r="E504" s="71"/>
      <c r="F504" s="71"/>
      <c r="G504" s="71"/>
      <c r="H504" s="54"/>
      <c r="I504" s="71"/>
      <c r="J504" s="71"/>
      <c r="K504" s="71"/>
      <c r="L504" s="71"/>
      <c r="M504" s="71"/>
      <c r="N504" s="71"/>
      <c r="O504" s="22"/>
      <c r="P504" s="71"/>
      <c r="Q504" s="71"/>
      <c r="R504" s="205"/>
      <c r="S504" s="66"/>
      <c r="T504" s="66"/>
      <c r="U504" s="205"/>
      <c r="V504" s="71"/>
      <c r="W504" s="163"/>
      <c r="X504" s="163"/>
      <c r="Y504" s="69"/>
      <c r="Z504" s="69"/>
      <c r="AA504" s="169"/>
      <c r="AB504" s="25"/>
      <c r="AC504" s="71"/>
      <c r="AD504" s="71"/>
      <c r="AE504" s="71"/>
      <c r="AF504" s="69"/>
      <c r="AG504" s="71"/>
      <c r="AH504" s="170"/>
      <c r="AI504" s="77"/>
      <c r="AJ504" s="80"/>
      <c r="AK504" s="80"/>
      <c r="AL504" s="82"/>
      <c r="AM504" s="82"/>
      <c r="AN504" s="82"/>
      <c r="AO504" s="82"/>
      <c r="AP504" s="82"/>
      <c r="AQ504" s="82"/>
      <c r="AR504" s="137"/>
      <c r="AS504" s="83"/>
      <c r="AT504" s="85"/>
      <c r="AU504" s="84"/>
      <c r="AV504" s="85"/>
      <c r="AW504" s="86"/>
      <c r="AX504" s="85"/>
      <c r="AY504" s="86"/>
      <c r="AZ504" s="171"/>
      <c r="BA504" s="85"/>
      <c r="BB504" s="85"/>
      <c r="BC504" s="90"/>
      <c r="BD504" s="90"/>
      <c r="BE504" s="85"/>
      <c r="BF504" s="22"/>
      <c r="BG504" s="22"/>
      <c r="BH504" s="10"/>
      <c r="BI504" s="10"/>
      <c r="BJ504" s="10"/>
      <c r="BK504" s="10"/>
      <c r="BL504" s="10"/>
      <c r="BM504" s="10"/>
      <c r="BN504" s="12"/>
      <c r="BO504" s="12"/>
    </row>
    <row r="505" spans="1:67" ht="13.5" customHeight="1" x14ac:dyDescent="0.35">
      <c r="A505" s="25"/>
      <c r="B505" s="172"/>
      <c r="C505" s="71"/>
      <c r="D505" s="71"/>
      <c r="E505" s="71"/>
      <c r="F505" s="71"/>
      <c r="G505" s="71"/>
      <c r="H505" s="54"/>
      <c r="I505" s="71"/>
      <c r="J505" s="71"/>
      <c r="K505" s="71"/>
      <c r="L505" s="71"/>
      <c r="M505" s="71"/>
      <c r="N505" s="71"/>
      <c r="O505" s="22"/>
      <c r="P505" s="71"/>
      <c r="Q505" s="71"/>
      <c r="R505" s="205"/>
      <c r="S505" s="66"/>
      <c r="T505" s="66"/>
      <c r="U505" s="205"/>
      <c r="V505" s="71"/>
      <c r="W505" s="163"/>
      <c r="X505" s="163"/>
      <c r="Y505" s="69"/>
      <c r="Z505" s="69"/>
      <c r="AA505" s="169"/>
      <c r="AB505" s="25"/>
      <c r="AC505" s="71"/>
      <c r="AD505" s="71"/>
      <c r="AE505" s="71"/>
      <c r="AF505" s="69"/>
      <c r="AG505" s="71"/>
      <c r="AH505" s="170"/>
      <c r="AI505" s="77"/>
      <c r="AJ505" s="80"/>
      <c r="AK505" s="80"/>
      <c r="AL505" s="82"/>
      <c r="AM505" s="82"/>
      <c r="AN505" s="82"/>
      <c r="AO505" s="82"/>
      <c r="AP505" s="82"/>
      <c r="AQ505" s="82"/>
      <c r="AR505" s="137"/>
      <c r="AS505" s="83"/>
      <c r="AT505" s="85"/>
      <c r="AU505" s="84"/>
      <c r="AV505" s="85"/>
      <c r="AW505" s="86"/>
      <c r="AX505" s="85"/>
      <c r="AY505" s="86"/>
      <c r="AZ505" s="171"/>
      <c r="BA505" s="85"/>
      <c r="BB505" s="85"/>
      <c r="BC505" s="90"/>
      <c r="BD505" s="90"/>
      <c r="BE505" s="85"/>
      <c r="BF505" s="22"/>
      <c r="BG505" s="22"/>
      <c r="BH505" s="10"/>
      <c r="BI505" s="10"/>
      <c r="BJ505" s="10"/>
      <c r="BK505" s="10"/>
      <c r="BL505" s="10"/>
      <c r="BM505" s="10"/>
      <c r="BN505" s="12"/>
      <c r="BO505" s="12"/>
    </row>
    <row r="506" spans="1:67" ht="13.5" customHeight="1" x14ac:dyDescent="0.35">
      <c r="A506" s="25"/>
      <c r="B506" s="172"/>
      <c r="C506" s="71"/>
      <c r="D506" s="71"/>
      <c r="E506" s="71"/>
      <c r="F506" s="71"/>
      <c r="G506" s="71"/>
      <c r="H506" s="54"/>
      <c r="I506" s="71"/>
      <c r="J506" s="71"/>
      <c r="K506" s="71"/>
      <c r="L506" s="71"/>
      <c r="M506" s="71"/>
      <c r="N506" s="71"/>
      <c r="O506" s="22"/>
      <c r="P506" s="71"/>
      <c r="Q506" s="71"/>
      <c r="R506" s="205"/>
      <c r="S506" s="66"/>
      <c r="T506" s="66"/>
      <c r="U506" s="205"/>
      <c r="V506" s="71"/>
      <c r="W506" s="163"/>
      <c r="X506" s="163"/>
      <c r="Y506" s="69"/>
      <c r="Z506" s="69"/>
      <c r="AA506" s="169"/>
      <c r="AB506" s="25"/>
      <c r="AC506" s="71"/>
      <c r="AD506" s="71"/>
      <c r="AE506" s="71"/>
      <c r="AF506" s="69"/>
      <c r="AG506" s="71"/>
      <c r="AH506" s="170"/>
      <c r="AI506" s="77"/>
      <c r="AJ506" s="80"/>
      <c r="AK506" s="80"/>
      <c r="AL506" s="82"/>
      <c r="AM506" s="82"/>
      <c r="AN506" s="82"/>
      <c r="AO506" s="82"/>
      <c r="AP506" s="82"/>
      <c r="AQ506" s="82"/>
      <c r="AR506" s="137"/>
      <c r="AS506" s="83"/>
      <c r="AT506" s="85"/>
      <c r="AU506" s="84"/>
      <c r="AV506" s="85"/>
      <c r="AW506" s="86"/>
      <c r="AX506" s="85"/>
      <c r="AY506" s="86"/>
      <c r="AZ506" s="171"/>
      <c r="BA506" s="85"/>
      <c r="BB506" s="85"/>
      <c r="BC506" s="90"/>
      <c r="BD506" s="90"/>
      <c r="BE506" s="85"/>
      <c r="BF506" s="22"/>
      <c r="BG506" s="22"/>
      <c r="BH506" s="10"/>
      <c r="BI506" s="10"/>
      <c r="BJ506" s="10"/>
      <c r="BK506" s="10"/>
      <c r="BL506" s="10"/>
      <c r="BM506" s="10"/>
      <c r="BN506" s="12"/>
      <c r="BO506" s="12"/>
    </row>
    <row r="507" spans="1:67" ht="13.5" customHeight="1" x14ac:dyDescent="0.35">
      <c r="A507" s="25"/>
      <c r="B507" s="172"/>
      <c r="C507" s="71"/>
      <c r="D507" s="71"/>
      <c r="E507" s="71"/>
      <c r="F507" s="71"/>
      <c r="G507" s="71"/>
      <c r="H507" s="54"/>
      <c r="I507" s="71"/>
      <c r="J507" s="71"/>
      <c r="K507" s="71"/>
      <c r="L507" s="71"/>
      <c r="M507" s="71"/>
      <c r="N507" s="71"/>
      <c r="O507" s="22"/>
      <c r="P507" s="71"/>
      <c r="Q507" s="71"/>
      <c r="R507" s="205"/>
      <c r="S507" s="66"/>
      <c r="T507" s="66"/>
      <c r="U507" s="205"/>
      <c r="V507" s="71"/>
      <c r="W507" s="163"/>
      <c r="X507" s="163"/>
      <c r="Y507" s="69"/>
      <c r="Z507" s="69"/>
      <c r="AA507" s="169"/>
      <c r="AB507" s="25"/>
      <c r="AC507" s="71"/>
      <c r="AD507" s="71"/>
      <c r="AE507" s="71"/>
      <c r="AF507" s="69"/>
      <c r="AG507" s="71"/>
      <c r="AH507" s="170"/>
      <c r="AI507" s="77"/>
      <c r="AJ507" s="80"/>
      <c r="AK507" s="80"/>
      <c r="AL507" s="82"/>
      <c r="AM507" s="82"/>
      <c r="AN507" s="82"/>
      <c r="AO507" s="82"/>
      <c r="AP507" s="82"/>
      <c r="AQ507" s="82"/>
      <c r="AR507" s="137"/>
      <c r="AS507" s="83"/>
      <c r="AT507" s="85"/>
      <c r="AU507" s="84"/>
      <c r="AV507" s="85"/>
      <c r="AW507" s="86"/>
      <c r="AX507" s="85"/>
      <c r="AY507" s="86"/>
      <c r="AZ507" s="171"/>
      <c r="BA507" s="85"/>
      <c r="BB507" s="85"/>
      <c r="BC507" s="90"/>
      <c r="BD507" s="90"/>
      <c r="BE507" s="85"/>
      <c r="BF507" s="22"/>
      <c r="BG507" s="22"/>
      <c r="BH507" s="10"/>
      <c r="BI507" s="10"/>
      <c r="BJ507" s="10"/>
      <c r="BK507" s="10"/>
      <c r="BL507" s="10"/>
      <c r="BM507" s="10"/>
      <c r="BN507" s="12"/>
      <c r="BO507" s="12"/>
    </row>
    <row r="508" spans="1:67" ht="13.5" customHeight="1" x14ac:dyDescent="0.35">
      <c r="A508" s="25"/>
      <c r="B508" s="172"/>
      <c r="C508" s="71"/>
      <c r="D508" s="71"/>
      <c r="E508" s="71"/>
      <c r="F508" s="71"/>
      <c r="G508" s="71"/>
      <c r="H508" s="54"/>
      <c r="I508" s="71"/>
      <c r="J508" s="71"/>
      <c r="K508" s="71"/>
      <c r="L508" s="71"/>
      <c r="M508" s="71"/>
      <c r="N508" s="71"/>
      <c r="O508" s="22"/>
      <c r="P508" s="71"/>
      <c r="Q508" s="71"/>
      <c r="R508" s="205"/>
      <c r="S508" s="66"/>
      <c r="T508" s="66"/>
      <c r="U508" s="205"/>
      <c r="V508" s="71"/>
      <c r="W508" s="163"/>
      <c r="X508" s="163"/>
      <c r="Y508" s="69"/>
      <c r="Z508" s="69"/>
      <c r="AA508" s="169"/>
      <c r="AB508" s="25"/>
      <c r="AC508" s="71"/>
      <c r="AD508" s="71"/>
      <c r="AE508" s="71"/>
      <c r="AF508" s="69"/>
      <c r="AG508" s="71"/>
      <c r="AH508" s="170"/>
      <c r="AI508" s="77"/>
      <c r="AJ508" s="80"/>
      <c r="AK508" s="80"/>
      <c r="AL508" s="82"/>
      <c r="AM508" s="82"/>
      <c r="AN508" s="82"/>
      <c r="AO508" s="82"/>
      <c r="AP508" s="82"/>
      <c r="AQ508" s="82"/>
      <c r="AR508" s="137"/>
      <c r="AS508" s="83"/>
      <c r="AT508" s="85"/>
      <c r="AU508" s="84"/>
      <c r="AV508" s="85"/>
      <c r="AW508" s="86"/>
      <c r="AX508" s="85"/>
      <c r="AY508" s="86"/>
      <c r="AZ508" s="171"/>
      <c r="BA508" s="85"/>
      <c r="BB508" s="85"/>
      <c r="BC508" s="90"/>
      <c r="BD508" s="90"/>
      <c r="BE508" s="85"/>
      <c r="BF508" s="22"/>
      <c r="BG508" s="22"/>
      <c r="BH508" s="10"/>
      <c r="BI508" s="10"/>
      <c r="BJ508" s="10"/>
      <c r="BK508" s="10"/>
      <c r="BL508" s="10"/>
      <c r="BM508" s="10"/>
      <c r="BN508" s="12"/>
      <c r="BO508" s="12"/>
    </row>
    <row r="509" spans="1:67" ht="13" x14ac:dyDescent="0.3">
      <c r="O509" s="228"/>
      <c r="S509" s="215"/>
      <c r="W509" s="215"/>
      <c r="X509" s="215"/>
    </row>
    <row r="510" spans="1:67" ht="13" x14ac:dyDescent="0.3">
      <c r="O510" s="228"/>
      <c r="S510" s="215"/>
      <c r="W510" s="215"/>
      <c r="X510" s="215"/>
    </row>
    <row r="511" spans="1:67" ht="13" x14ac:dyDescent="0.3">
      <c r="O511" s="228"/>
      <c r="S511" s="215"/>
      <c r="W511" s="215"/>
      <c r="X511" s="215"/>
    </row>
    <row r="512" spans="1:67" ht="13" x14ac:dyDescent="0.3">
      <c r="O512" s="228"/>
      <c r="S512" s="215"/>
      <c r="W512" s="215"/>
      <c r="X512" s="215"/>
    </row>
    <row r="513" spans="15:24" ht="13" x14ac:dyDescent="0.3">
      <c r="O513" s="228"/>
      <c r="S513" s="215"/>
      <c r="W513" s="215"/>
      <c r="X513" s="215"/>
    </row>
    <row r="514" spans="15:24" ht="13" x14ac:dyDescent="0.3">
      <c r="O514" s="228"/>
      <c r="S514" s="215"/>
      <c r="W514" s="215"/>
      <c r="X514" s="215"/>
    </row>
    <row r="515" spans="15:24" ht="13" x14ac:dyDescent="0.3">
      <c r="O515" s="228"/>
      <c r="S515" s="215"/>
      <c r="W515" s="215"/>
      <c r="X515" s="215"/>
    </row>
    <row r="516" spans="15:24" ht="13" x14ac:dyDescent="0.3">
      <c r="O516" s="228"/>
      <c r="S516" s="215"/>
      <c r="W516" s="215"/>
      <c r="X516" s="215"/>
    </row>
    <row r="517" spans="15:24" ht="13" x14ac:dyDescent="0.3">
      <c r="O517" s="228"/>
      <c r="S517" s="215"/>
      <c r="W517" s="215"/>
      <c r="X517" s="215"/>
    </row>
    <row r="518" spans="15:24" ht="13" x14ac:dyDescent="0.3">
      <c r="O518" s="228"/>
      <c r="S518" s="215"/>
      <c r="W518" s="215"/>
      <c r="X518" s="215"/>
    </row>
    <row r="519" spans="15:24" ht="13" x14ac:dyDescent="0.3">
      <c r="O519" s="228"/>
      <c r="S519" s="215"/>
      <c r="W519" s="215"/>
      <c r="X519" s="215"/>
    </row>
    <row r="520" spans="15:24" ht="13" x14ac:dyDescent="0.3">
      <c r="O520" s="228"/>
      <c r="S520" s="215"/>
      <c r="W520" s="215"/>
      <c r="X520" s="215"/>
    </row>
    <row r="521" spans="15:24" ht="13" x14ac:dyDescent="0.3">
      <c r="O521" s="228"/>
      <c r="S521" s="215"/>
      <c r="W521" s="215"/>
      <c r="X521" s="215"/>
    </row>
    <row r="522" spans="15:24" ht="13" x14ac:dyDescent="0.3">
      <c r="O522" s="228"/>
      <c r="S522" s="215"/>
      <c r="W522" s="215"/>
      <c r="X522" s="215"/>
    </row>
    <row r="523" spans="15:24" ht="13" x14ac:dyDescent="0.3">
      <c r="O523" s="228"/>
      <c r="S523" s="215"/>
      <c r="W523" s="215"/>
      <c r="X523" s="215"/>
    </row>
    <row r="524" spans="15:24" ht="13" x14ac:dyDescent="0.3">
      <c r="O524" s="228"/>
      <c r="S524" s="215"/>
      <c r="W524" s="215"/>
      <c r="X524" s="215"/>
    </row>
    <row r="525" spans="15:24" ht="13" x14ac:dyDescent="0.3">
      <c r="O525" s="228"/>
      <c r="S525" s="215"/>
      <c r="W525" s="215"/>
      <c r="X525" s="215"/>
    </row>
    <row r="526" spans="15:24" ht="13" x14ac:dyDescent="0.3">
      <c r="O526" s="228"/>
      <c r="S526" s="215"/>
      <c r="W526" s="215"/>
      <c r="X526" s="215"/>
    </row>
    <row r="527" spans="15:24" ht="13" x14ac:dyDescent="0.3">
      <c r="O527" s="228"/>
      <c r="S527" s="215"/>
      <c r="W527" s="215"/>
      <c r="X527" s="215"/>
    </row>
    <row r="528" spans="15:24" ht="13" x14ac:dyDescent="0.3">
      <c r="O528" s="228"/>
      <c r="S528" s="215"/>
      <c r="W528" s="215"/>
      <c r="X528" s="215"/>
    </row>
    <row r="529" spans="15:24" ht="13" x14ac:dyDescent="0.3">
      <c r="O529" s="228"/>
      <c r="S529" s="215"/>
      <c r="W529" s="215"/>
      <c r="X529" s="215"/>
    </row>
    <row r="530" spans="15:24" ht="13" x14ac:dyDescent="0.3">
      <c r="O530" s="228"/>
      <c r="S530" s="215"/>
      <c r="W530" s="215"/>
      <c r="X530" s="215"/>
    </row>
    <row r="531" spans="15:24" ht="13" x14ac:dyDescent="0.3">
      <c r="O531" s="228"/>
      <c r="S531" s="215"/>
      <c r="W531" s="215"/>
      <c r="X531" s="215"/>
    </row>
    <row r="532" spans="15:24" ht="13" x14ac:dyDescent="0.3">
      <c r="O532" s="228"/>
      <c r="S532" s="215"/>
      <c r="W532" s="215"/>
      <c r="X532" s="215"/>
    </row>
    <row r="533" spans="15:24" ht="13" x14ac:dyDescent="0.3">
      <c r="O533" s="228"/>
      <c r="S533" s="215"/>
      <c r="W533" s="215"/>
      <c r="X533" s="215"/>
    </row>
    <row r="534" spans="15:24" ht="13" x14ac:dyDescent="0.3">
      <c r="O534" s="228"/>
      <c r="S534" s="215"/>
      <c r="W534" s="215"/>
      <c r="X534" s="215"/>
    </row>
    <row r="535" spans="15:24" ht="13" x14ac:dyDescent="0.3">
      <c r="O535" s="228"/>
      <c r="S535" s="215"/>
      <c r="W535" s="215"/>
      <c r="X535" s="215"/>
    </row>
    <row r="536" spans="15:24" ht="13" x14ac:dyDescent="0.3">
      <c r="O536" s="228"/>
      <c r="S536" s="215"/>
      <c r="W536" s="215"/>
      <c r="X536" s="215"/>
    </row>
    <row r="537" spans="15:24" ht="13" x14ac:dyDescent="0.3">
      <c r="O537" s="228"/>
      <c r="S537" s="215"/>
      <c r="W537" s="215"/>
      <c r="X537" s="215"/>
    </row>
    <row r="538" spans="15:24" ht="13" x14ac:dyDescent="0.3">
      <c r="O538" s="228"/>
      <c r="S538" s="215"/>
      <c r="W538" s="215"/>
      <c r="X538" s="215"/>
    </row>
    <row r="539" spans="15:24" ht="13" x14ac:dyDescent="0.3">
      <c r="O539" s="228"/>
      <c r="S539" s="215"/>
      <c r="W539" s="215"/>
      <c r="X539" s="215"/>
    </row>
    <row r="540" spans="15:24" ht="13" x14ac:dyDescent="0.3">
      <c r="O540" s="228"/>
      <c r="S540" s="215"/>
      <c r="W540" s="215"/>
      <c r="X540" s="215"/>
    </row>
    <row r="541" spans="15:24" ht="13" x14ac:dyDescent="0.3">
      <c r="O541" s="228"/>
      <c r="S541" s="215"/>
      <c r="W541" s="215"/>
      <c r="X541" s="215"/>
    </row>
    <row r="542" spans="15:24" ht="13" x14ac:dyDescent="0.3">
      <c r="O542" s="228"/>
      <c r="S542" s="215"/>
      <c r="W542" s="215"/>
      <c r="X542" s="215"/>
    </row>
    <row r="543" spans="15:24" ht="13" x14ac:dyDescent="0.3">
      <c r="O543" s="228"/>
      <c r="S543" s="215"/>
      <c r="W543" s="215"/>
      <c r="X543" s="215"/>
    </row>
    <row r="544" spans="15:24" ht="13" x14ac:dyDescent="0.3">
      <c r="O544" s="228"/>
      <c r="S544" s="215"/>
      <c r="W544" s="215"/>
      <c r="X544" s="215"/>
    </row>
    <row r="545" spans="15:24" ht="13" x14ac:dyDescent="0.3">
      <c r="O545" s="228"/>
      <c r="S545" s="215"/>
      <c r="W545" s="215"/>
      <c r="X545" s="215"/>
    </row>
    <row r="546" spans="15:24" ht="13" x14ac:dyDescent="0.3">
      <c r="O546" s="228"/>
      <c r="S546" s="215"/>
      <c r="W546" s="215"/>
      <c r="X546" s="215"/>
    </row>
    <row r="547" spans="15:24" ht="13" x14ac:dyDescent="0.3">
      <c r="O547" s="228"/>
      <c r="S547" s="215"/>
      <c r="W547" s="215"/>
      <c r="X547" s="215"/>
    </row>
    <row r="548" spans="15:24" ht="13" x14ac:dyDescent="0.3">
      <c r="O548" s="228"/>
      <c r="S548" s="215"/>
      <c r="W548" s="215"/>
      <c r="X548" s="215"/>
    </row>
    <row r="549" spans="15:24" ht="13" x14ac:dyDescent="0.3">
      <c r="O549" s="228"/>
      <c r="S549" s="215"/>
      <c r="W549" s="215"/>
      <c r="X549" s="215"/>
    </row>
    <row r="550" spans="15:24" ht="13" x14ac:dyDescent="0.3">
      <c r="O550" s="228"/>
      <c r="S550" s="215"/>
      <c r="W550" s="215"/>
      <c r="X550" s="215"/>
    </row>
    <row r="551" spans="15:24" ht="13" x14ac:dyDescent="0.3">
      <c r="O551" s="228"/>
      <c r="S551" s="215"/>
      <c r="W551" s="215"/>
      <c r="X551" s="215"/>
    </row>
    <row r="552" spans="15:24" ht="13" x14ac:dyDescent="0.3">
      <c r="O552" s="228"/>
      <c r="S552" s="215"/>
      <c r="W552" s="215"/>
      <c r="X552" s="215"/>
    </row>
    <row r="553" spans="15:24" ht="13" x14ac:dyDescent="0.3">
      <c r="O553" s="228"/>
      <c r="S553" s="215"/>
      <c r="W553" s="215"/>
      <c r="X553" s="215"/>
    </row>
    <row r="554" spans="15:24" ht="13" x14ac:dyDescent="0.3">
      <c r="O554" s="228"/>
      <c r="S554" s="215"/>
      <c r="W554" s="215"/>
      <c r="X554" s="215"/>
    </row>
    <row r="555" spans="15:24" ht="13" x14ac:dyDescent="0.3">
      <c r="O555" s="228"/>
      <c r="S555" s="215"/>
      <c r="W555" s="215"/>
      <c r="X555" s="215"/>
    </row>
    <row r="556" spans="15:24" ht="13" x14ac:dyDescent="0.3">
      <c r="O556" s="228"/>
      <c r="S556" s="215"/>
      <c r="W556" s="215"/>
      <c r="X556" s="215"/>
    </row>
    <row r="557" spans="15:24" ht="13" x14ac:dyDescent="0.3">
      <c r="O557" s="228"/>
      <c r="S557" s="215"/>
      <c r="W557" s="215"/>
      <c r="X557" s="215"/>
    </row>
    <row r="558" spans="15:24" ht="13" x14ac:dyDescent="0.3">
      <c r="O558" s="228"/>
      <c r="S558" s="215"/>
      <c r="W558" s="215"/>
      <c r="X558" s="215"/>
    </row>
    <row r="559" spans="15:24" ht="13" x14ac:dyDescent="0.3">
      <c r="O559" s="228"/>
      <c r="S559" s="215"/>
      <c r="W559" s="215"/>
      <c r="X559" s="215"/>
    </row>
    <row r="560" spans="15:24" ht="13" x14ac:dyDescent="0.3">
      <c r="O560" s="228"/>
      <c r="S560" s="215"/>
      <c r="W560" s="215"/>
      <c r="X560" s="215"/>
    </row>
    <row r="561" spans="15:24" ht="13" x14ac:dyDescent="0.3">
      <c r="O561" s="228"/>
      <c r="S561" s="215"/>
      <c r="W561" s="215"/>
      <c r="X561" s="215"/>
    </row>
    <row r="562" spans="15:24" ht="13" x14ac:dyDescent="0.3">
      <c r="O562" s="228"/>
      <c r="S562" s="215"/>
      <c r="W562" s="215"/>
      <c r="X562" s="215"/>
    </row>
    <row r="563" spans="15:24" ht="13" x14ac:dyDescent="0.3">
      <c r="O563" s="228"/>
      <c r="S563" s="215"/>
      <c r="W563" s="215"/>
      <c r="X563" s="215"/>
    </row>
    <row r="564" spans="15:24" ht="13" x14ac:dyDescent="0.3">
      <c r="O564" s="228"/>
      <c r="S564" s="215"/>
      <c r="W564" s="215"/>
      <c r="X564" s="215"/>
    </row>
    <row r="565" spans="15:24" ht="13" x14ac:dyDescent="0.3">
      <c r="O565" s="228"/>
      <c r="S565" s="215"/>
      <c r="W565" s="215"/>
      <c r="X565" s="215"/>
    </row>
    <row r="566" spans="15:24" ht="13" x14ac:dyDescent="0.3">
      <c r="O566" s="228"/>
      <c r="S566" s="215"/>
      <c r="W566" s="215"/>
      <c r="X566" s="215"/>
    </row>
    <row r="567" spans="15:24" ht="13" x14ac:dyDescent="0.3">
      <c r="O567" s="228"/>
      <c r="S567" s="215"/>
      <c r="W567" s="215"/>
      <c r="X567" s="215"/>
    </row>
    <row r="568" spans="15:24" ht="13" x14ac:dyDescent="0.3">
      <c r="O568" s="228"/>
      <c r="S568" s="215"/>
      <c r="W568" s="215"/>
      <c r="X568" s="215"/>
    </row>
    <row r="569" spans="15:24" ht="13" x14ac:dyDescent="0.3">
      <c r="O569" s="228"/>
      <c r="S569" s="215"/>
      <c r="W569" s="215"/>
      <c r="X569" s="215"/>
    </row>
    <row r="570" spans="15:24" ht="13" x14ac:dyDescent="0.3">
      <c r="O570" s="228"/>
      <c r="S570" s="215"/>
      <c r="W570" s="215"/>
      <c r="X570" s="215"/>
    </row>
    <row r="571" spans="15:24" ht="13" x14ac:dyDescent="0.3">
      <c r="O571" s="228"/>
      <c r="S571" s="215"/>
      <c r="W571" s="215"/>
      <c r="X571" s="215"/>
    </row>
    <row r="572" spans="15:24" ht="13" x14ac:dyDescent="0.3">
      <c r="O572" s="228"/>
      <c r="S572" s="215"/>
      <c r="W572" s="215"/>
      <c r="X572" s="215"/>
    </row>
    <row r="573" spans="15:24" ht="13" x14ac:dyDescent="0.3">
      <c r="O573" s="228"/>
      <c r="S573" s="215"/>
      <c r="W573" s="215"/>
      <c r="X573" s="215"/>
    </row>
    <row r="574" spans="15:24" ht="13" x14ac:dyDescent="0.3">
      <c r="O574" s="228"/>
      <c r="S574" s="215"/>
      <c r="W574" s="215"/>
      <c r="X574" s="215"/>
    </row>
    <row r="575" spans="15:24" ht="13" x14ac:dyDescent="0.3">
      <c r="O575" s="228"/>
      <c r="S575" s="215"/>
      <c r="W575" s="215"/>
      <c r="X575" s="215"/>
    </row>
    <row r="576" spans="15:24" ht="13" x14ac:dyDescent="0.3">
      <c r="O576" s="228"/>
      <c r="S576" s="215"/>
      <c r="W576" s="215"/>
      <c r="X576" s="215"/>
    </row>
    <row r="577" spans="15:24" ht="13" x14ac:dyDescent="0.3">
      <c r="O577" s="228"/>
      <c r="S577" s="215"/>
      <c r="W577" s="215"/>
      <c r="X577" s="215"/>
    </row>
    <row r="578" spans="15:24" ht="13" x14ac:dyDescent="0.3">
      <c r="O578" s="228"/>
      <c r="S578" s="215"/>
      <c r="W578" s="215"/>
      <c r="X578" s="215"/>
    </row>
    <row r="579" spans="15:24" ht="13" x14ac:dyDescent="0.3">
      <c r="O579" s="228"/>
      <c r="S579" s="215"/>
      <c r="W579" s="215"/>
      <c r="X579" s="215"/>
    </row>
    <row r="580" spans="15:24" ht="13" x14ac:dyDescent="0.3">
      <c r="O580" s="228"/>
      <c r="S580" s="215"/>
      <c r="W580" s="215"/>
      <c r="X580" s="215"/>
    </row>
    <row r="581" spans="15:24" ht="13" x14ac:dyDescent="0.3">
      <c r="O581" s="228"/>
      <c r="S581" s="215"/>
      <c r="W581" s="215"/>
      <c r="X581" s="215"/>
    </row>
    <row r="582" spans="15:24" ht="13" x14ac:dyDescent="0.3">
      <c r="O582" s="228"/>
      <c r="S582" s="215"/>
      <c r="W582" s="215"/>
      <c r="X582" s="215"/>
    </row>
    <row r="583" spans="15:24" ht="13" x14ac:dyDescent="0.3">
      <c r="O583" s="228"/>
      <c r="S583" s="215"/>
      <c r="W583" s="215"/>
      <c r="X583" s="215"/>
    </row>
    <row r="584" spans="15:24" ht="13" x14ac:dyDescent="0.3">
      <c r="O584" s="228"/>
      <c r="S584" s="215"/>
      <c r="W584" s="215"/>
      <c r="X584" s="215"/>
    </row>
    <row r="585" spans="15:24" ht="13" x14ac:dyDescent="0.3">
      <c r="O585" s="228"/>
      <c r="S585" s="215"/>
      <c r="W585" s="215"/>
      <c r="X585" s="215"/>
    </row>
    <row r="586" spans="15:24" ht="13" x14ac:dyDescent="0.3">
      <c r="O586" s="228"/>
      <c r="S586" s="215"/>
      <c r="W586" s="215"/>
      <c r="X586" s="215"/>
    </row>
    <row r="587" spans="15:24" ht="13" x14ac:dyDescent="0.3">
      <c r="O587" s="228"/>
      <c r="S587" s="215"/>
      <c r="W587" s="215"/>
      <c r="X587" s="215"/>
    </row>
    <row r="588" spans="15:24" ht="13" x14ac:dyDescent="0.3">
      <c r="O588" s="228"/>
      <c r="S588" s="215"/>
      <c r="W588" s="215"/>
      <c r="X588" s="215"/>
    </row>
    <row r="589" spans="15:24" ht="13" x14ac:dyDescent="0.3">
      <c r="O589" s="228"/>
      <c r="S589" s="215"/>
      <c r="W589" s="215"/>
      <c r="X589" s="215"/>
    </row>
    <row r="590" spans="15:24" ht="13" x14ac:dyDescent="0.3">
      <c r="O590" s="228"/>
      <c r="S590" s="215"/>
      <c r="W590" s="215"/>
      <c r="X590" s="215"/>
    </row>
    <row r="591" spans="15:24" ht="13" x14ac:dyDescent="0.3">
      <c r="O591" s="228"/>
      <c r="S591" s="215"/>
      <c r="W591" s="215"/>
      <c r="X591" s="215"/>
    </row>
    <row r="592" spans="15:24" ht="13" x14ac:dyDescent="0.3">
      <c r="O592" s="228"/>
      <c r="S592" s="215"/>
      <c r="W592" s="215"/>
      <c r="X592" s="215"/>
    </row>
    <row r="593" spans="15:24" ht="13" x14ac:dyDescent="0.3">
      <c r="O593" s="228"/>
      <c r="S593" s="215"/>
      <c r="W593" s="215"/>
      <c r="X593" s="215"/>
    </row>
    <row r="594" spans="15:24" ht="13" x14ac:dyDescent="0.3">
      <c r="O594" s="228"/>
      <c r="S594" s="215"/>
      <c r="W594" s="215"/>
      <c r="X594" s="215"/>
    </row>
    <row r="595" spans="15:24" ht="13" x14ac:dyDescent="0.3">
      <c r="O595" s="228"/>
      <c r="S595" s="215"/>
      <c r="W595" s="215"/>
      <c r="X595" s="215"/>
    </row>
    <row r="596" spans="15:24" ht="13" x14ac:dyDescent="0.3">
      <c r="O596" s="228"/>
      <c r="S596" s="215"/>
      <c r="W596" s="215"/>
      <c r="X596" s="215"/>
    </row>
    <row r="597" spans="15:24" ht="13" x14ac:dyDescent="0.3">
      <c r="O597" s="228"/>
      <c r="S597" s="215"/>
      <c r="W597" s="215"/>
      <c r="X597" s="215"/>
    </row>
    <row r="598" spans="15:24" ht="13" x14ac:dyDescent="0.3">
      <c r="O598" s="228"/>
      <c r="S598" s="215"/>
      <c r="W598" s="215"/>
      <c r="X598" s="215"/>
    </row>
    <row r="599" spans="15:24" ht="13" x14ac:dyDescent="0.3">
      <c r="O599" s="228"/>
      <c r="S599" s="215"/>
      <c r="W599" s="215"/>
      <c r="X599" s="215"/>
    </row>
    <row r="600" spans="15:24" ht="13" x14ac:dyDescent="0.3">
      <c r="O600" s="228"/>
      <c r="S600" s="215"/>
      <c r="W600" s="215"/>
      <c r="X600" s="215"/>
    </row>
    <row r="601" spans="15:24" ht="13" x14ac:dyDescent="0.3">
      <c r="O601" s="228"/>
      <c r="S601" s="215"/>
      <c r="W601" s="215"/>
      <c r="X601" s="215"/>
    </row>
    <row r="602" spans="15:24" ht="13" x14ac:dyDescent="0.3">
      <c r="O602" s="228"/>
      <c r="S602" s="215"/>
      <c r="W602" s="215"/>
      <c r="X602" s="215"/>
    </row>
    <row r="603" spans="15:24" ht="13" x14ac:dyDescent="0.3">
      <c r="O603" s="228"/>
      <c r="S603" s="215"/>
      <c r="W603" s="215"/>
      <c r="X603" s="215"/>
    </row>
    <row r="604" spans="15:24" ht="13" x14ac:dyDescent="0.3">
      <c r="O604" s="228"/>
      <c r="S604" s="215"/>
      <c r="W604" s="215"/>
      <c r="X604" s="215"/>
    </row>
    <row r="605" spans="15:24" ht="13" x14ac:dyDescent="0.3">
      <c r="O605" s="228"/>
      <c r="S605" s="215"/>
      <c r="W605" s="215"/>
      <c r="X605" s="215"/>
    </row>
    <row r="606" spans="15:24" ht="13" x14ac:dyDescent="0.3">
      <c r="O606" s="228"/>
      <c r="S606" s="215"/>
      <c r="W606" s="215"/>
      <c r="X606" s="215"/>
    </row>
    <row r="607" spans="15:24" ht="13" x14ac:dyDescent="0.3">
      <c r="O607" s="228"/>
      <c r="S607" s="215"/>
      <c r="W607" s="215"/>
      <c r="X607" s="215"/>
    </row>
    <row r="608" spans="15:24" ht="13" x14ac:dyDescent="0.3">
      <c r="O608" s="228"/>
      <c r="S608" s="215"/>
      <c r="W608" s="215"/>
      <c r="X608" s="215"/>
    </row>
    <row r="609" spans="15:24" ht="13" x14ac:dyDescent="0.3">
      <c r="O609" s="228"/>
      <c r="S609" s="215"/>
      <c r="W609" s="215"/>
      <c r="X609" s="215"/>
    </row>
    <row r="610" spans="15:24" ht="13" x14ac:dyDescent="0.3">
      <c r="O610" s="228"/>
      <c r="S610" s="215"/>
      <c r="W610" s="215"/>
      <c r="X610" s="215"/>
    </row>
    <row r="611" spans="15:24" ht="13" x14ac:dyDescent="0.3">
      <c r="O611" s="228"/>
      <c r="S611" s="215"/>
      <c r="W611" s="215"/>
      <c r="X611" s="215"/>
    </row>
    <row r="612" spans="15:24" ht="13" x14ac:dyDescent="0.3">
      <c r="O612" s="228"/>
      <c r="S612" s="215"/>
      <c r="W612" s="215"/>
      <c r="X612" s="215"/>
    </row>
    <row r="613" spans="15:24" ht="13" x14ac:dyDescent="0.3">
      <c r="O613" s="228"/>
      <c r="S613" s="215"/>
      <c r="W613" s="215"/>
      <c r="X613" s="215"/>
    </row>
    <row r="614" spans="15:24" ht="13" x14ac:dyDescent="0.3">
      <c r="O614" s="228"/>
      <c r="S614" s="215"/>
      <c r="W614" s="215"/>
      <c r="X614" s="215"/>
    </row>
    <row r="615" spans="15:24" ht="13" x14ac:dyDescent="0.3">
      <c r="O615" s="228"/>
      <c r="S615" s="215"/>
      <c r="W615" s="215"/>
      <c r="X615" s="215"/>
    </row>
    <row r="616" spans="15:24" ht="13" x14ac:dyDescent="0.3">
      <c r="O616" s="228"/>
      <c r="S616" s="215"/>
      <c r="W616" s="215"/>
      <c r="X616" s="215"/>
    </row>
    <row r="617" spans="15:24" ht="13" x14ac:dyDescent="0.3">
      <c r="O617" s="228"/>
      <c r="S617" s="215"/>
      <c r="W617" s="215"/>
      <c r="X617" s="215"/>
    </row>
    <row r="618" spans="15:24" ht="13" x14ac:dyDescent="0.3">
      <c r="O618" s="228"/>
      <c r="S618" s="215"/>
      <c r="W618" s="215"/>
      <c r="X618" s="215"/>
    </row>
    <row r="619" spans="15:24" ht="13" x14ac:dyDescent="0.3">
      <c r="O619" s="228"/>
      <c r="S619" s="215"/>
      <c r="W619" s="215"/>
      <c r="X619" s="215"/>
    </row>
    <row r="620" spans="15:24" ht="13" x14ac:dyDescent="0.3">
      <c r="O620" s="228"/>
      <c r="S620" s="215"/>
      <c r="W620" s="215"/>
      <c r="X620" s="215"/>
    </row>
    <row r="621" spans="15:24" ht="13" x14ac:dyDescent="0.3">
      <c r="O621" s="228"/>
      <c r="S621" s="215"/>
      <c r="W621" s="215"/>
      <c r="X621" s="215"/>
    </row>
    <row r="622" spans="15:24" ht="13" x14ac:dyDescent="0.3">
      <c r="O622" s="228"/>
      <c r="S622" s="215"/>
      <c r="W622" s="215"/>
      <c r="X622" s="215"/>
    </row>
    <row r="623" spans="15:24" ht="13" x14ac:dyDescent="0.3">
      <c r="O623" s="228"/>
      <c r="S623" s="215"/>
      <c r="W623" s="215"/>
      <c r="X623" s="215"/>
    </row>
    <row r="624" spans="15:24" ht="13" x14ac:dyDescent="0.3">
      <c r="O624" s="228"/>
      <c r="S624" s="215"/>
      <c r="W624" s="215"/>
      <c r="X624" s="215"/>
    </row>
    <row r="625" spans="15:24" ht="13" x14ac:dyDescent="0.3">
      <c r="O625" s="228"/>
      <c r="S625" s="215"/>
      <c r="W625" s="215"/>
      <c r="X625" s="215"/>
    </row>
    <row r="626" spans="15:24" ht="13" x14ac:dyDescent="0.3">
      <c r="O626" s="228"/>
      <c r="S626" s="215"/>
      <c r="W626" s="215"/>
      <c r="X626" s="215"/>
    </row>
    <row r="627" spans="15:24" ht="13" x14ac:dyDescent="0.3">
      <c r="O627" s="228"/>
      <c r="S627" s="215"/>
      <c r="W627" s="215"/>
      <c r="X627" s="215"/>
    </row>
    <row r="628" spans="15:24" ht="13" x14ac:dyDescent="0.3">
      <c r="O628" s="228"/>
      <c r="S628" s="215"/>
      <c r="W628" s="215"/>
      <c r="X628" s="215"/>
    </row>
    <row r="629" spans="15:24" ht="13" x14ac:dyDescent="0.3">
      <c r="O629" s="228"/>
      <c r="S629" s="215"/>
      <c r="W629" s="215"/>
      <c r="X629" s="215"/>
    </row>
    <row r="630" spans="15:24" ht="13" x14ac:dyDescent="0.3">
      <c r="O630" s="228"/>
      <c r="S630" s="215"/>
      <c r="W630" s="215"/>
      <c r="X630" s="215"/>
    </row>
    <row r="631" spans="15:24" ht="13" x14ac:dyDescent="0.3">
      <c r="O631" s="228"/>
      <c r="S631" s="215"/>
      <c r="W631" s="215"/>
      <c r="X631" s="215"/>
    </row>
    <row r="632" spans="15:24" ht="13" x14ac:dyDescent="0.3">
      <c r="O632" s="228"/>
      <c r="S632" s="215"/>
      <c r="W632" s="215"/>
      <c r="X632" s="215"/>
    </row>
    <row r="633" spans="15:24" ht="13" x14ac:dyDescent="0.3">
      <c r="O633" s="228"/>
      <c r="S633" s="215"/>
      <c r="W633" s="215"/>
      <c r="X633" s="215"/>
    </row>
    <row r="634" spans="15:24" ht="13" x14ac:dyDescent="0.3">
      <c r="O634" s="228"/>
      <c r="S634" s="215"/>
      <c r="W634" s="215"/>
      <c r="X634" s="215"/>
    </row>
    <row r="635" spans="15:24" ht="13" x14ac:dyDescent="0.3">
      <c r="O635" s="228"/>
      <c r="S635" s="215"/>
      <c r="W635" s="215"/>
      <c r="X635" s="215"/>
    </row>
    <row r="636" spans="15:24" ht="13" x14ac:dyDescent="0.3">
      <c r="O636" s="228"/>
      <c r="S636" s="215"/>
      <c r="W636" s="215"/>
      <c r="X636" s="215"/>
    </row>
    <row r="637" spans="15:24" ht="13" x14ac:dyDescent="0.3">
      <c r="O637" s="228"/>
      <c r="S637" s="215"/>
      <c r="W637" s="215"/>
      <c r="X637" s="215"/>
    </row>
    <row r="638" spans="15:24" ht="13" x14ac:dyDescent="0.3">
      <c r="O638" s="228"/>
      <c r="S638" s="215"/>
      <c r="W638" s="215"/>
      <c r="X638" s="215"/>
    </row>
    <row r="639" spans="15:24" ht="13" x14ac:dyDescent="0.3">
      <c r="O639" s="228"/>
      <c r="S639" s="215"/>
      <c r="W639" s="215"/>
      <c r="X639" s="215"/>
    </row>
    <row r="640" spans="15:24" ht="13" x14ac:dyDescent="0.3">
      <c r="O640" s="228"/>
      <c r="S640" s="215"/>
      <c r="W640" s="215"/>
      <c r="X640" s="215"/>
    </row>
    <row r="641" spans="15:24" ht="13" x14ac:dyDescent="0.3">
      <c r="O641" s="228"/>
      <c r="S641" s="215"/>
      <c r="W641" s="215"/>
      <c r="X641" s="215"/>
    </row>
    <row r="642" spans="15:24" ht="13" x14ac:dyDescent="0.3">
      <c r="O642" s="228"/>
      <c r="S642" s="215"/>
      <c r="W642" s="215"/>
      <c r="X642" s="215"/>
    </row>
    <row r="643" spans="15:24" ht="13" x14ac:dyDescent="0.3">
      <c r="O643" s="228"/>
      <c r="S643" s="215"/>
      <c r="W643" s="215"/>
      <c r="X643" s="215"/>
    </row>
    <row r="644" spans="15:24" ht="13" x14ac:dyDescent="0.3">
      <c r="O644" s="228"/>
      <c r="S644" s="215"/>
      <c r="W644" s="215"/>
      <c r="X644" s="215"/>
    </row>
    <row r="645" spans="15:24" ht="13" x14ac:dyDescent="0.3">
      <c r="O645" s="228"/>
      <c r="S645" s="215"/>
      <c r="W645" s="215"/>
      <c r="X645" s="215"/>
    </row>
    <row r="646" spans="15:24" ht="13" x14ac:dyDescent="0.3">
      <c r="O646" s="228"/>
      <c r="S646" s="215"/>
      <c r="W646" s="215"/>
      <c r="X646" s="215"/>
    </row>
    <row r="647" spans="15:24" ht="13" x14ac:dyDescent="0.3">
      <c r="O647" s="228"/>
      <c r="S647" s="215"/>
      <c r="W647" s="215"/>
      <c r="X647" s="215"/>
    </row>
    <row r="648" spans="15:24" ht="13" x14ac:dyDescent="0.3">
      <c r="O648" s="228"/>
      <c r="S648" s="215"/>
      <c r="W648" s="215"/>
      <c r="X648" s="215"/>
    </row>
    <row r="649" spans="15:24" ht="13" x14ac:dyDescent="0.3">
      <c r="O649" s="228"/>
      <c r="S649" s="215"/>
      <c r="W649" s="215"/>
      <c r="X649" s="215"/>
    </row>
    <row r="650" spans="15:24" ht="13" x14ac:dyDescent="0.3">
      <c r="O650" s="228"/>
      <c r="S650" s="215"/>
      <c r="W650" s="215"/>
      <c r="X650" s="215"/>
    </row>
    <row r="651" spans="15:24" ht="13" x14ac:dyDescent="0.3">
      <c r="O651" s="228"/>
      <c r="S651" s="215"/>
      <c r="W651" s="215"/>
      <c r="X651" s="215"/>
    </row>
    <row r="652" spans="15:24" ht="13" x14ac:dyDescent="0.3">
      <c r="O652" s="228"/>
      <c r="S652" s="215"/>
      <c r="W652" s="215"/>
      <c r="X652" s="215"/>
    </row>
    <row r="653" spans="15:24" ht="13" x14ac:dyDescent="0.3">
      <c r="O653" s="228"/>
      <c r="S653" s="215"/>
      <c r="W653" s="215"/>
      <c r="X653" s="215"/>
    </row>
    <row r="654" spans="15:24" ht="13" x14ac:dyDescent="0.3">
      <c r="O654" s="228"/>
      <c r="S654" s="215"/>
      <c r="W654" s="215"/>
      <c r="X654" s="215"/>
    </row>
    <row r="655" spans="15:24" ht="13" x14ac:dyDescent="0.3">
      <c r="O655" s="228"/>
      <c r="S655" s="215"/>
      <c r="W655" s="215"/>
      <c r="X655" s="215"/>
    </row>
    <row r="656" spans="15:24" ht="13" x14ac:dyDescent="0.3">
      <c r="O656" s="228"/>
      <c r="S656" s="215"/>
      <c r="W656" s="215"/>
      <c r="X656" s="215"/>
    </row>
    <row r="657" spans="15:24" ht="13" x14ac:dyDescent="0.3">
      <c r="O657" s="228"/>
      <c r="S657" s="215"/>
      <c r="W657" s="215"/>
      <c r="X657" s="215"/>
    </row>
    <row r="658" spans="15:24" ht="13" x14ac:dyDescent="0.3">
      <c r="O658" s="228"/>
      <c r="S658" s="215"/>
      <c r="W658" s="215"/>
      <c r="X658" s="215"/>
    </row>
    <row r="659" spans="15:24" ht="13" x14ac:dyDescent="0.3">
      <c r="O659" s="228"/>
      <c r="S659" s="215"/>
      <c r="W659" s="215"/>
      <c r="X659" s="215"/>
    </row>
    <row r="660" spans="15:24" ht="13" x14ac:dyDescent="0.3">
      <c r="O660" s="228"/>
      <c r="S660" s="215"/>
      <c r="W660" s="215"/>
      <c r="X660" s="215"/>
    </row>
    <row r="661" spans="15:24" ht="13" x14ac:dyDescent="0.3">
      <c r="O661" s="228"/>
      <c r="S661" s="215"/>
      <c r="W661" s="215"/>
      <c r="X661" s="215"/>
    </row>
    <row r="662" spans="15:24" ht="13" x14ac:dyDescent="0.3">
      <c r="O662" s="228"/>
      <c r="S662" s="215"/>
      <c r="W662" s="215"/>
      <c r="X662" s="215"/>
    </row>
    <row r="663" spans="15:24" ht="13" x14ac:dyDescent="0.3">
      <c r="O663" s="228"/>
      <c r="S663" s="215"/>
      <c r="W663" s="215"/>
      <c r="X663" s="215"/>
    </row>
    <row r="664" spans="15:24" ht="13" x14ac:dyDescent="0.3">
      <c r="O664" s="228"/>
      <c r="S664" s="215"/>
      <c r="W664" s="215"/>
      <c r="X664" s="215"/>
    </row>
    <row r="665" spans="15:24" ht="13" x14ac:dyDescent="0.3">
      <c r="O665" s="228"/>
      <c r="S665" s="215"/>
      <c r="W665" s="215"/>
      <c r="X665" s="215"/>
    </row>
    <row r="666" spans="15:24" ht="13" x14ac:dyDescent="0.3">
      <c r="O666" s="228"/>
      <c r="S666" s="215"/>
      <c r="W666" s="215"/>
      <c r="X666" s="215"/>
    </row>
    <row r="667" spans="15:24" ht="13" x14ac:dyDescent="0.3">
      <c r="O667" s="228"/>
      <c r="S667" s="215"/>
      <c r="W667" s="215"/>
      <c r="X667" s="215"/>
    </row>
    <row r="668" spans="15:24" ht="13" x14ac:dyDescent="0.3">
      <c r="O668" s="228"/>
      <c r="S668" s="215"/>
      <c r="W668" s="215"/>
      <c r="X668" s="215"/>
    </row>
    <row r="669" spans="15:24" ht="13" x14ac:dyDescent="0.3">
      <c r="O669" s="228"/>
      <c r="S669" s="215"/>
      <c r="W669" s="215"/>
      <c r="X669" s="215"/>
    </row>
    <row r="670" spans="15:24" ht="13" x14ac:dyDescent="0.3">
      <c r="O670" s="228"/>
      <c r="S670" s="215"/>
      <c r="W670" s="215"/>
      <c r="X670" s="215"/>
    </row>
    <row r="671" spans="15:24" ht="13" x14ac:dyDescent="0.3">
      <c r="O671" s="228"/>
      <c r="S671" s="215"/>
      <c r="W671" s="215"/>
      <c r="X671" s="215"/>
    </row>
    <row r="672" spans="15:24" ht="13" x14ac:dyDescent="0.3">
      <c r="O672" s="228"/>
      <c r="S672" s="215"/>
      <c r="W672" s="215"/>
      <c r="X672" s="215"/>
    </row>
    <row r="673" spans="15:24" ht="13" x14ac:dyDescent="0.3">
      <c r="O673" s="228"/>
      <c r="S673" s="215"/>
      <c r="W673" s="215"/>
      <c r="X673" s="215"/>
    </row>
    <row r="674" spans="15:24" ht="13" x14ac:dyDescent="0.3">
      <c r="O674" s="228"/>
      <c r="S674" s="215"/>
      <c r="W674" s="215"/>
      <c r="X674" s="215"/>
    </row>
    <row r="675" spans="15:24" ht="13" x14ac:dyDescent="0.3">
      <c r="O675" s="228"/>
      <c r="S675" s="215"/>
      <c r="W675" s="215"/>
      <c r="X675" s="215"/>
    </row>
    <row r="676" spans="15:24" ht="13" x14ac:dyDescent="0.3">
      <c r="O676" s="228"/>
      <c r="S676" s="215"/>
      <c r="W676" s="215"/>
      <c r="X676" s="215"/>
    </row>
    <row r="677" spans="15:24" ht="13" x14ac:dyDescent="0.3">
      <c r="O677" s="228"/>
      <c r="S677" s="215"/>
      <c r="W677" s="215"/>
      <c r="X677" s="215"/>
    </row>
    <row r="678" spans="15:24" ht="13" x14ac:dyDescent="0.3">
      <c r="O678" s="228"/>
      <c r="S678" s="215"/>
      <c r="W678" s="215"/>
      <c r="X678" s="215"/>
    </row>
    <row r="679" spans="15:24" ht="13" x14ac:dyDescent="0.3">
      <c r="O679" s="228"/>
      <c r="S679" s="215"/>
      <c r="W679" s="215"/>
      <c r="X679" s="215"/>
    </row>
    <row r="680" spans="15:24" ht="13" x14ac:dyDescent="0.3">
      <c r="O680" s="228"/>
      <c r="S680" s="215"/>
      <c r="W680" s="215"/>
      <c r="X680" s="215"/>
    </row>
    <row r="681" spans="15:24" ht="13" x14ac:dyDescent="0.3">
      <c r="O681" s="228"/>
      <c r="S681" s="215"/>
      <c r="W681" s="215"/>
      <c r="X681" s="215"/>
    </row>
    <row r="682" spans="15:24" ht="13" x14ac:dyDescent="0.3">
      <c r="O682" s="228"/>
      <c r="S682" s="215"/>
      <c r="W682" s="215"/>
      <c r="X682" s="215"/>
    </row>
    <row r="683" spans="15:24" ht="13" x14ac:dyDescent="0.3">
      <c r="O683" s="228"/>
      <c r="S683" s="215"/>
      <c r="W683" s="215"/>
      <c r="X683" s="215"/>
    </row>
    <row r="684" spans="15:24" ht="13" x14ac:dyDescent="0.3">
      <c r="O684" s="228"/>
      <c r="S684" s="215"/>
      <c r="W684" s="215"/>
      <c r="X684" s="215"/>
    </row>
    <row r="685" spans="15:24" ht="13" x14ac:dyDescent="0.3">
      <c r="O685" s="228"/>
      <c r="S685" s="215"/>
      <c r="W685" s="215"/>
      <c r="X685" s="215"/>
    </row>
    <row r="686" spans="15:24" ht="13" x14ac:dyDescent="0.3">
      <c r="O686" s="228"/>
      <c r="S686" s="215"/>
      <c r="W686" s="215"/>
      <c r="X686" s="215"/>
    </row>
    <row r="687" spans="15:24" ht="13" x14ac:dyDescent="0.3">
      <c r="O687" s="228"/>
      <c r="S687" s="215"/>
      <c r="W687" s="215"/>
      <c r="X687" s="215"/>
    </row>
    <row r="688" spans="15:24" ht="13" x14ac:dyDescent="0.3">
      <c r="O688" s="228"/>
      <c r="S688" s="215"/>
      <c r="W688" s="215"/>
      <c r="X688" s="215"/>
    </row>
    <row r="689" spans="15:24" ht="13" x14ac:dyDescent="0.3">
      <c r="O689" s="228"/>
      <c r="S689" s="215"/>
      <c r="W689" s="215"/>
      <c r="X689" s="215"/>
    </row>
    <row r="690" spans="15:24" ht="13" x14ac:dyDescent="0.3">
      <c r="O690" s="228"/>
      <c r="S690" s="215"/>
      <c r="W690" s="215"/>
      <c r="X690" s="215"/>
    </row>
    <row r="691" spans="15:24" ht="13" x14ac:dyDescent="0.3">
      <c r="O691" s="228"/>
      <c r="S691" s="215"/>
      <c r="W691" s="215"/>
      <c r="X691" s="215"/>
    </row>
    <row r="692" spans="15:24" ht="13" x14ac:dyDescent="0.3">
      <c r="O692" s="228"/>
      <c r="S692" s="215"/>
      <c r="W692" s="215"/>
      <c r="X692" s="215"/>
    </row>
    <row r="693" spans="15:24" ht="13" x14ac:dyDescent="0.3">
      <c r="O693" s="228"/>
      <c r="S693" s="215"/>
      <c r="W693" s="215"/>
      <c r="X693" s="215"/>
    </row>
    <row r="694" spans="15:24" ht="13" x14ac:dyDescent="0.3">
      <c r="O694" s="228"/>
      <c r="S694" s="215"/>
      <c r="W694" s="215"/>
      <c r="X694" s="215"/>
    </row>
    <row r="695" spans="15:24" ht="13" x14ac:dyDescent="0.3">
      <c r="O695" s="228"/>
      <c r="S695" s="215"/>
      <c r="W695" s="215"/>
      <c r="X695" s="215"/>
    </row>
    <row r="696" spans="15:24" ht="13" x14ac:dyDescent="0.3">
      <c r="O696" s="228"/>
      <c r="S696" s="215"/>
      <c r="W696" s="215"/>
      <c r="X696" s="215"/>
    </row>
    <row r="697" spans="15:24" ht="13" x14ac:dyDescent="0.3">
      <c r="O697" s="228"/>
      <c r="S697" s="215"/>
      <c r="W697" s="215"/>
      <c r="X697" s="215"/>
    </row>
    <row r="698" spans="15:24" ht="13" x14ac:dyDescent="0.3">
      <c r="O698" s="228"/>
      <c r="S698" s="215"/>
      <c r="W698" s="215"/>
      <c r="X698" s="215"/>
    </row>
    <row r="699" spans="15:24" ht="13" x14ac:dyDescent="0.3">
      <c r="O699" s="228"/>
      <c r="S699" s="215"/>
      <c r="W699" s="215"/>
      <c r="X699" s="215"/>
    </row>
    <row r="700" spans="15:24" ht="13" x14ac:dyDescent="0.3">
      <c r="O700" s="228"/>
      <c r="S700" s="215"/>
      <c r="W700" s="215"/>
      <c r="X700" s="215"/>
    </row>
    <row r="701" spans="15:24" ht="13" x14ac:dyDescent="0.3">
      <c r="O701" s="228"/>
      <c r="S701" s="215"/>
      <c r="W701" s="215"/>
      <c r="X701" s="215"/>
    </row>
    <row r="702" spans="15:24" ht="13" x14ac:dyDescent="0.3">
      <c r="O702" s="228"/>
      <c r="S702" s="215"/>
      <c r="W702" s="215"/>
      <c r="X702" s="215"/>
    </row>
    <row r="703" spans="15:24" ht="13" x14ac:dyDescent="0.3">
      <c r="O703" s="228"/>
      <c r="S703" s="215"/>
      <c r="W703" s="215"/>
      <c r="X703" s="215"/>
    </row>
    <row r="704" spans="15:24" ht="13" x14ac:dyDescent="0.3">
      <c r="O704" s="228"/>
      <c r="S704" s="215"/>
      <c r="W704" s="215"/>
      <c r="X704" s="215"/>
    </row>
    <row r="705" spans="15:24" ht="13" x14ac:dyDescent="0.3">
      <c r="O705" s="228"/>
      <c r="S705" s="215"/>
      <c r="W705" s="215"/>
      <c r="X705" s="215"/>
    </row>
    <row r="706" spans="15:24" ht="13" x14ac:dyDescent="0.3">
      <c r="O706" s="228"/>
      <c r="S706" s="215"/>
      <c r="W706" s="215"/>
      <c r="X706" s="215"/>
    </row>
    <row r="707" spans="15:24" ht="13" x14ac:dyDescent="0.3">
      <c r="O707" s="228"/>
      <c r="S707" s="215"/>
      <c r="W707" s="215"/>
      <c r="X707" s="215"/>
    </row>
    <row r="708" spans="15:24" ht="13" x14ac:dyDescent="0.3">
      <c r="O708" s="228"/>
      <c r="S708" s="215"/>
      <c r="W708" s="215"/>
      <c r="X708" s="215"/>
    </row>
    <row r="709" spans="15:24" ht="13" x14ac:dyDescent="0.3">
      <c r="O709" s="228"/>
      <c r="S709" s="215"/>
      <c r="W709" s="215"/>
      <c r="X709" s="215"/>
    </row>
    <row r="710" spans="15:24" ht="13" x14ac:dyDescent="0.3">
      <c r="O710" s="228"/>
      <c r="S710" s="215"/>
      <c r="W710" s="215"/>
      <c r="X710" s="215"/>
    </row>
    <row r="711" spans="15:24" ht="13" x14ac:dyDescent="0.3">
      <c r="O711" s="228"/>
      <c r="S711" s="215"/>
      <c r="W711" s="215"/>
      <c r="X711" s="215"/>
    </row>
    <row r="712" spans="15:24" ht="13" x14ac:dyDescent="0.3">
      <c r="O712" s="228"/>
      <c r="S712" s="215"/>
      <c r="W712" s="215"/>
      <c r="X712" s="215"/>
    </row>
    <row r="713" spans="15:24" ht="13" x14ac:dyDescent="0.3">
      <c r="O713" s="228"/>
      <c r="S713" s="215"/>
      <c r="W713" s="215"/>
      <c r="X713" s="215"/>
    </row>
    <row r="714" spans="15:24" ht="13" x14ac:dyDescent="0.3">
      <c r="O714" s="228"/>
      <c r="S714" s="215"/>
      <c r="W714" s="215"/>
      <c r="X714" s="215"/>
    </row>
    <row r="715" spans="15:24" ht="13" x14ac:dyDescent="0.3">
      <c r="O715" s="228"/>
      <c r="S715" s="215"/>
      <c r="W715" s="215"/>
      <c r="X715" s="215"/>
    </row>
    <row r="716" spans="15:24" ht="13" x14ac:dyDescent="0.3">
      <c r="O716" s="228"/>
      <c r="S716" s="215"/>
      <c r="W716" s="215"/>
      <c r="X716" s="215"/>
    </row>
    <row r="717" spans="15:24" ht="13" x14ac:dyDescent="0.3">
      <c r="O717" s="228"/>
      <c r="S717" s="215"/>
      <c r="W717" s="215"/>
      <c r="X717" s="215"/>
    </row>
    <row r="718" spans="15:24" ht="13" x14ac:dyDescent="0.3">
      <c r="O718" s="228"/>
      <c r="S718" s="215"/>
      <c r="W718" s="215"/>
      <c r="X718" s="215"/>
    </row>
    <row r="719" spans="15:24" ht="13" x14ac:dyDescent="0.3">
      <c r="O719" s="228"/>
      <c r="S719" s="215"/>
      <c r="W719" s="215"/>
      <c r="X719" s="215"/>
    </row>
    <row r="720" spans="15:24" ht="13" x14ac:dyDescent="0.3">
      <c r="O720" s="228"/>
      <c r="S720" s="215"/>
      <c r="W720" s="215"/>
      <c r="X720" s="215"/>
    </row>
    <row r="721" spans="15:24" ht="13" x14ac:dyDescent="0.3">
      <c r="O721" s="228"/>
      <c r="S721" s="215"/>
      <c r="W721" s="215"/>
      <c r="X721" s="215"/>
    </row>
    <row r="722" spans="15:24" ht="13" x14ac:dyDescent="0.3">
      <c r="O722" s="228"/>
      <c r="S722" s="215"/>
      <c r="W722" s="215"/>
      <c r="X722" s="215"/>
    </row>
    <row r="723" spans="15:24" ht="13" x14ac:dyDescent="0.3">
      <c r="O723" s="228"/>
      <c r="S723" s="215"/>
      <c r="W723" s="215"/>
      <c r="X723" s="215"/>
    </row>
    <row r="724" spans="15:24" ht="13" x14ac:dyDescent="0.3">
      <c r="O724" s="228"/>
      <c r="S724" s="215"/>
      <c r="W724" s="215"/>
      <c r="X724" s="215"/>
    </row>
    <row r="725" spans="15:24" ht="13" x14ac:dyDescent="0.3">
      <c r="O725" s="228"/>
      <c r="S725" s="215"/>
      <c r="W725" s="215"/>
      <c r="X725" s="215"/>
    </row>
    <row r="726" spans="15:24" ht="13" x14ac:dyDescent="0.3">
      <c r="O726" s="228"/>
      <c r="S726" s="215"/>
      <c r="W726" s="215"/>
      <c r="X726" s="215"/>
    </row>
    <row r="727" spans="15:24" ht="13" x14ac:dyDescent="0.3">
      <c r="O727" s="228"/>
      <c r="S727" s="215"/>
      <c r="W727" s="215"/>
      <c r="X727" s="215"/>
    </row>
    <row r="728" spans="15:24" ht="13" x14ac:dyDescent="0.3">
      <c r="O728" s="228"/>
      <c r="S728" s="215"/>
      <c r="W728" s="215"/>
      <c r="X728" s="215"/>
    </row>
    <row r="729" spans="15:24" ht="13" x14ac:dyDescent="0.3">
      <c r="O729" s="228"/>
      <c r="S729" s="215"/>
      <c r="W729" s="215"/>
      <c r="X729" s="215"/>
    </row>
    <row r="730" spans="15:24" ht="13" x14ac:dyDescent="0.3">
      <c r="O730" s="228"/>
      <c r="S730" s="215"/>
      <c r="W730" s="215"/>
      <c r="X730" s="215"/>
    </row>
    <row r="731" spans="15:24" ht="13" x14ac:dyDescent="0.3">
      <c r="O731" s="228"/>
      <c r="S731" s="215"/>
      <c r="W731" s="215"/>
      <c r="X731" s="215"/>
    </row>
    <row r="732" spans="15:24" ht="13" x14ac:dyDescent="0.3">
      <c r="O732" s="228"/>
      <c r="S732" s="215"/>
      <c r="W732" s="215"/>
      <c r="X732" s="215"/>
    </row>
    <row r="733" spans="15:24" ht="13" x14ac:dyDescent="0.3">
      <c r="O733" s="228"/>
      <c r="S733" s="215"/>
      <c r="W733" s="215"/>
      <c r="X733" s="215"/>
    </row>
    <row r="734" spans="15:24" ht="13" x14ac:dyDescent="0.3">
      <c r="O734" s="228"/>
      <c r="S734" s="215"/>
      <c r="W734" s="215"/>
      <c r="X734" s="215"/>
    </row>
    <row r="735" spans="15:24" ht="13" x14ac:dyDescent="0.3">
      <c r="O735" s="228"/>
      <c r="S735" s="215"/>
      <c r="W735" s="215"/>
      <c r="X735" s="215"/>
    </row>
    <row r="736" spans="15:24" ht="13" x14ac:dyDescent="0.3">
      <c r="O736" s="228"/>
      <c r="S736" s="215"/>
      <c r="W736" s="215"/>
      <c r="X736" s="215"/>
    </row>
    <row r="737" spans="15:24" ht="13" x14ac:dyDescent="0.3">
      <c r="O737" s="228"/>
      <c r="S737" s="215"/>
      <c r="W737" s="215"/>
      <c r="X737" s="215"/>
    </row>
    <row r="738" spans="15:24" ht="13" x14ac:dyDescent="0.3">
      <c r="O738" s="228"/>
      <c r="S738" s="215"/>
      <c r="W738" s="215"/>
      <c r="X738" s="215"/>
    </row>
    <row r="739" spans="15:24" ht="13" x14ac:dyDescent="0.3">
      <c r="O739" s="228"/>
      <c r="S739" s="215"/>
      <c r="W739" s="215"/>
      <c r="X739" s="215"/>
    </row>
    <row r="740" spans="15:24" ht="13" x14ac:dyDescent="0.3">
      <c r="O740" s="228"/>
      <c r="S740" s="215"/>
      <c r="W740" s="215"/>
      <c r="X740" s="215"/>
    </row>
    <row r="741" spans="15:24" ht="13" x14ac:dyDescent="0.3">
      <c r="O741" s="228"/>
      <c r="S741" s="215"/>
      <c r="W741" s="215"/>
      <c r="X741" s="215"/>
    </row>
    <row r="742" spans="15:24" ht="13" x14ac:dyDescent="0.3">
      <c r="O742" s="228"/>
      <c r="S742" s="215"/>
      <c r="W742" s="215"/>
      <c r="X742" s="215"/>
    </row>
    <row r="743" spans="15:24" ht="13" x14ac:dyDescent="0.3">
      <c r="O743" s="228"/>
      <c r="S743" s="215"/>
      <c r="W743" s="215"/>
      <c r="X743" s="215"/>
    </row>
    <row r="744" spans="15:24" ht="13" x14ac:dyDescent="0.3">
      <c r="O744" s="228"/>
      <c r="S744" s="215"/>
      <c r="W744" s="215"/>
      <c r="X744" s="215"/>
    </row>
    <row r="745" spans="15:24" ht="13" x14ac:dyDescent="0.3">
      <c r="O745" s="228"/>
      <c r="S745" s="215"/>
      <c r="W745" s="215"/>
      <c r="X745" s="215"/>
    </row>
    <row r="746" spans="15:24" ht="13" x14ac:dyDescent="0.3">
      <c r="O746" s="228"/>
      <c r="S746" s="215"/>
      <c r="W746" s="215"/>
      <c r="X746" s="215"/>
    </row>
    <row r="747" spans="15:24" ht="13" x14ac:dyDescent="0.3">
      <c r="O747" s="228"/>
      <c r="S747" s="215"/>
      <c r="W747" s="215"/>
      <c r="X747" s="215"/>
    </row>
    <row r="748" spans="15:24" ht="13" x14ac:dyDescent="0.3">
      <c r="O748" s="228"/>
      <c r="S748" s="215"/>
      <c r="W748" s="215"/>
      <c r="X748" s="215"/>
    </row>
    <row r="749" spans="15:24" ht="13" x14ac:dyDescent="0.3">
      <c r="O749" s="228"/>
      <c r="S749" s="215"/>
      <c r="W749" s="215"/>
      <c r="X749" s="215"/>
    </row>
    <row r="750" spans="15:24" ht="13" x14ac:dyDescent="0.3">
      <c r="O750" s="228"/>
      <c r="S750" s="215"/>
      <c r="W750" s="215"/>
      <c r="X750" s="215"/>
    </row>
    <row r="751" spans="15:24" ht="13" x14ac:dyDescent="0.3">
      <c r="O751" s="228"/>
      <c r="S751" s="215"/>
      <c r="W751" s="215"/>
      <c r="X751" s="215"/>
    </row>
    <row r="752" spans="15:24" ht="13" x14ac:dyDescent="0.3">
      <c r="O752" s="228"/>
      <c r="S752" s="215"/>
      <c r="W752" s="215"/>
      <c r="X752" s="215"/>
    </row>
    <row r="753" spans="15:24" ht="13" x14ac:dyDescent="0.3">
      <c r="O753" s="228"/>
      <c r="S753" s="215"/>
      <c r="W753" s="215"/>
      <c r="X753" s="215"/>
    </row>
    <row r="754" spans="15:24" ht="13" x14ac:dyDescent="0.3">
      <c r="O754" s="228"/>
      <c r="S754" s="215"/>
      <c r="W754" s="215"/>
      <c r="X754" s="215"/>
    </row>
    <row r="755" spans="15:24" ht="13" x14ac:dyDescent="0.3">
      <c r="O755" s="228"/>
      <c r="S755" s="215"/>
      <c r="W755" s="215"/>
      <c r="X755" s="215"/>
    </row>
    <row r="756" spans="15:24" ht="13" x14ac:dyDescent="0.3">
      <c r="O756" s="228"/>
      <c r="S756" s="215"/>
      <c r="W756" s="215"/>
      <c r="X756" s="215"/>
    </row>
    <row r="757" spans="15:24" ht="13" x14ac:dyDescent="0.3">
      <c r="O757" s="228"/>
      <c r="S757" s="215"/>
      <c r="W757" s="215"/>
      <c r="X757" s="215"/>
    </row>
    <row r="758" spans="15:24" ht="13" x14ac:dyDescent="0.3">
      <c r="O758" s="228"/>
      <c r="S758" s="215"/>
      <c r="W758" s="215"/>
      <c r="X758" s="215"/>
    </row>
    <row r="759" spans="15:24" ht="13" x14ac:dyDescent="0.3">
      <c r="O759" s="228"/>
      <c r="S759" s="215"/>
      <c r="W759" s="215"/>
      <c r="X759" s="215"/>
    </row>
    <row r="760" spans="15:24" ht="13" x14ac:dyDescent="0.3">
      <c r="O760" s="228"/>
      <c r="S760" s="215"/>
      <c r="W760" s="215"/>
      <c r="X760" s="215"/>
    </row>
    <row r="761" spans="15:24" ht="13" x14ac:dyDescent="0.3">
      <c r="O761" s="228"/>
      <c r="S761" s="215"/>
      <c r="W761" s="215"/>
      <c r="X761" s="215"/>
    </row>
    <row r="762" spans="15:24" ht="13" x14ac:dyDescent="0.3">
      <c r="O762" s="228"/>
      <c r="S762" s="215"/>
      <c r="W762" s="215"/>
      <c r="X762" s="215"/>
    </row>
    <row r="763" spans="15:24" ht="13" x14ac:dyDescent="0.3">
      <c r="O763" s="228"/>
      <c r="S763" s="215"/>
      <c r="W763" s="215"/>
      <c r="X763" s="215"/>
    </row>
    <row r="764" spans="15:24" ht="13" x14ac:dyDescent="0.3">
      <c r="O764" s="228"/>
      <c r="S764" s="215"/>
      <c r="W764" s="215"/>
      <c r="X764" s="215"/>
    </row>
    <row r="765" spans="15:24" ht="13" x14ac:dyDescent="0.3">
      <c r="O765" s="228"/>
      <c r="S765" s="215"/>
      <c r="W765" s="215"/>
      <c r="X765" s="215"/>
    </row>
    <row r="766" spans="15:24" ht="13" x14ac:dyDescent="0.3">
      <c r="O766" s="228"/>
      <c r="S766" s="215"/>
      <c r="W766" s="215"/>
      <c r="X766" s="215"/>
    </row>
    <row r="767" spans="15:24" ht="13" x14ac:dyDescent="0.3">
      <c r="O767" s="228"/>
      <c r="S767" s="215"/>
      <c r="W767" s="215"/>
      <c r="X767" s="215"/>
    </row>
    <row r="768" spans="15:24" ht="13" x14ac:dyDescent="0.3">
      <c r="O768" s="228"/>
      <c r="S768" s="215"/>
      <c r="W768" s="215"/>
      <c r="X768" s="215"/>
    </row>
    <row r="769" spans="15:24" ht="13" x14ac:dyDescent="0.3">
      <c r="O769" s="228"/>
      <c r="S769" s="215"/>
      <c r="W769" s="215"/>
      <c r="X769" s="215"/>
    </row>
    <row r="770" spans="15:24" ht="13" x14ac:dyDescent="0.3">
      <c r="O770" s="228"/>
      <c r="S770" s="215"/>
      <c r="W770" s="215"/>
      <c r="X770" s="215"/>
    </row>
    <row r="771" spans="15:24" ht="13" x14ac:dyDescent="0.3">
      <c r="O771" s="228"/>
      <c r="S771" s="215"/>
      <c r="W771" s="215"/>
      <c r="X771" s="215"/>
    </row>
    <row r="772" spans="15:24" ht="13" x14ac:dyDescent="0.3">
      <c r="O772" s="228"/>
      <c r="S772" s="215"/>
      <c r="W772" s="215"/>
      <c r="X772" s="215"/>
    </row>
    <row r="773" spans="15:24" ht="13" x14ac:dyDescent="0.3">
      <c r="O773" s="228"/>
      <c r="S773" s="215"/>
      <c r="W773" s="215"/>
      <c r="X773" s="215"/>
    </row>
    <row r="774" spans="15:24" ht="13" x14ac:dyDescent="0.3">
      <c r="O774" s="228"/>
      <c r="S774" s="215"/>
      <c r="W774" s="215"/>
      <c r="X774" s="215"/>
    </row>
    <row r="775" spans="15:24" ht="13" x14ac:dyDescent="0.3">
      <c r="O775" s="228"/>
      <c r="S775" s="215"/>
      <c r="W775" s="215"/>
      <c r="X775" s="215"/>
    </row>
    <row r="776" spans="15:24" ht="13" x14ac:dyDescent="0.3">
      <c r="O776" s="228"/>
      <c r="S776" s="215"/>
      <c r="W776" s="215"/>
      <c r="X776" s="215"/>
    </row>
    <row r="777" spans="15:24" ht="13" x14ac:dyDescent="0.3">
      <c r="O777" s="228"/>
      <c r="S777" s="215"/>
      <c r="W777" s="215"/>
      <c r="X777" s="215"/>
    </row>
    <row r="778" spans="15:24" ht="13" x14ac:dyDescent="0.3">
      <c r="O778" s="228"/>
      <c r="S778" s="215"/>
      <c r="W778" s="215"/>
      <c r="X778" s="215"/>
    </row>
    <row r="779" spans="15:24" ht="13" x14ac:dyDescent="0.3">
      <c r="O779" s="228"/>
      <c r="S779" s="215"/>
      <c r="W779" s="215"/>
      <c r="X779" s="215"/>
    </row>
    <row r="780" spans="15:24" ht="13" x14ac:dyDescent="0.3">
      <c r="O780" s="228"/>
      <c r="S780" s="215"/>
      <c r="W780" s="215"/>
      <c r="X780" s="215"/>
    </row>
    <row r="781" spans="15:24" ht="13" x14ac:dyDescent="0.3">
      <c r="O781" s="228"/>
      <c r="S781" s="215"/>
      <c r="W781" s="215"/>
      <c r="X781" s="215"/>
    </row>
    <row r="782" spans="15:24" ht="13" x14ac:dyDescent="0.3">
      <c r="O782" s="228"/>
      <c r="S782" s="215"/>
      <c r="W782" s="215"/>
      <c r="X782" s="215"/>
    </row>
    <row r="783" spans="15:24" ht="13" x14ac:dyDescent="0.3">
      <c r="O783" s="228"/>
      <c r="S783" s="215"/>
      <c r="W783" s="215"/>
      <c r="X783" s="215"/>
    </row>
    <row r="784" spans="15:24" ht="13" x14ac:dyDescent="0.3">
      <c r="O784" s="228"/>
      <c r="S784" s="215"/>
      <c r="W784" s="215"/>
      <c r="X784" s="215"/>
    </row>
    <row r="785" spans="15:24" ht="13" x14ac:dyDescent="0.3">
      <c r="O785" s="228"/>
      <c r="S785" s="215"/>
      <c r="W785" s="215"/>
      <c r="X785" s="215"/>
    </row>
    <row r="786" spans="15:24" ht="13" x14ac:dyDescent="0.3">
      <c r="O786" s="228"/>
      <c r="S786" s="215"/>
      <c r="W786" s="215"/>
      <c r="X786" s="215"/>
    </row>
    <row r="787" spans="15:24" ht="13" x14ac:dyDescent="0.3">
      <c r="O787" s="228"/>
      <c r="S787" s="215"/>
      <c r="W787" s="215"/>
      <c r="X787" s="215"/>
    </row>
    <row r="788" spans="15:24" ht="13" x14ac:dyDescent="0.3">
      <c r="O788" s="228"/>
      <c r="S788" s="215"/>
      <c r="W788" s="215"/>
      <c r="X788" s="215"/>
    </row>
    <row r="789" spans="15:24" ht="13" x14ac:dyDescent="0.3">
      <c r="O789" s="228"/>
      <c r="S789" s="215"/>
      <c r="W789" s="215"/>
      <c r="X789" s="215"/>
    </row>
    <row r="790" spans="15:24" ht="13" x14ac:dyDescent="0.3">
      <c r="O790" s="228"/>
      <c r="S790" s="215"/>
      <c r="W790" s="215"/>
      <c r="X790" s="215"/>
    </row>
    <row r="791" spans="15:24" ht="13" x14ac:dyDescent="0.3">
      <c r="O791" s="228"/>
      <c r="S791" s="215"/>
      <c r="W791" s="215"/>
      <c r="X791" s="215"/>
    </row>
    <row r="792" spans="15:24" ht="13" x14ac:dyDescent="0.3">
      <c r="O792" s="228"/>
      <c r="S792" s="215"/>
      <c r="W792" s="215"/>
      <c r="X792" s="215"/>
    </row>
    <row r="793" spans="15:24" ht="13" x14ac:dyDescent="0.3">
      <c r="O793" s="228"/>
      <c r="S793" s="215"/>
      <c r="W793" s="215"/>
      <c r="X793" s="215"/>
    </row>
    <row r="794" spans="15:24" ht="13" x14ac:dyDescent="0.3">
      <c r="O794" s="228"/>
      <c r="S794" s="215"/>
      <c r="W794" s="215"/>
      <c r="X794" s="215"/>
    </row>
    <row r="795" spans="15:24" ht="13" x14ac:dyDescent="0.3">
      <c r="O795" s="228"/>
      <c r="S795" s="215"/>
      <c r="W795" s="215"/>
      <c r="X795" s="215"/>
    </row>
    <row r="796" spans="15:24" ht="13" x14ac:dyDescent="0.3">
      <c r="O796" s="228"/>
      <c r="S796" s="215"/>
      <c r="W796" s="215"/>
      <c r="X796" s="215"/>
    </row>
    <row r="797" spans="15:24" ht="13" x14ac:dyDescent="0.3">
      <c r="O797" s="228"/>
      <c r="S797" s="215"/>
      <c r="W797" s="215"/>
      <c r="X797" s="215"/>
    </row>
    <row r="798" spans="15:24" ht="13" x14ac:dyDescent="0.3">
      <c r="O798" s="228"/>
      <c r="S798" s="215"/>
      <c r="W798" s="215"/>
      <c r="X798" s="215"/>
    </row>
    <row r="799" spans="15:24" ht="13" x14ac:dyDescent="0.3">
      <c r="O799" s="228"/>
      <c r="S799" s="215"/>
      <c r="W799" s="215"/>
      <c r="X799" s="215"/>
    </row>
    <row r="800" spans="15:24" ht="13" x14ac:dyDescent="0.3">
      <c r="O800" s="228"/>
      <c r="S800" s="215"/>
      <c r="W800" s="215"/>
      <c r="X800" s="215"/>
    </row>
    <row r="801" spans="15:24" ht="13" x14ac:dyDescent="0.3">
      <c r="O801" s="228"/>
      <c r="S801" s="215"/>
      <c r="W801" s="215"/>
      <c r="X801" s="215"/>
    </row>
    <row r="802" spans="15:24" ht="13" x14ac:dyDescent="0.3">
      <c r="O802" s="228"/>
      <c r="S802" s="215"/>
      <c r="W802" s="215"/>
      <c r="X802" s="215"/>
    </row>
    <row r="803" spans="15:24" ht="13" x14ac:dyDescent="0.3">
      <c r="O803" s="228"/>
      <c r="S803" s="215"/>
      <c r="W803" s="215"/>
      <c r="X803" s="215"/>
    </row>
    <row r="804" spans="15:24" ht="13" x14ac:dyDescent="0.3">
      <c r="O804" s="228"/>
      <c r="S804" s="215"/>
      <c r="W804" s="215"/>
      <c r="X804" s="215"/>
    </row>
    <row r="805" spans="15:24" ht="13" x14ac:dyDescent="0.3">
      <c r="O805" s="228"/>
      <c r="S805" s="215"/>
      <c r="W805" s="215"/>
      <c r="X805" s="215"/>
    </row>
    <row r="806" spans="15:24" ht="13" x14ac:dyDescent="0.3">
      <c r="O806" s="228"/>
      <c r="S806" s="215"/>
      <c r="W806" s="215"/>
      <c r="X806" s="215"/>
    </row>
    <row r="807" spans="15:24" ht="13" x14ac:dyDescent="0.3">
      <c r="O807" s="228"/>
      <c r="S807" s="215"/>
      <c r="W807" s="215"/>
      <c r="X807" s="215"/>
    </row>
    <row r="808" spans="15:24" ht="13" x14ac:dyDescent="0.3">
      <c r="O808" s="228"/>
      <c r="S808" s="215"/>
      <c r="W808" s="215"/>
      <c r="X808" s="215"/>
    </row>
    <row r="809" spans="15:24" ht="13" x14ac:dyDescent="0.3">
      <c r="O809" s="228"/>
      <c r="S809" s="215"/>
      <c r="W809" s="215"/>
      <c r="X809" s="215"/>
    </row>
    <row r="810" spans="15:24" ht="13" x14ac:dyDescent="0.3">
      <c r="O810" s="228"/>
      <c r="S810" s="215"/>
      <c r="W810" s="215"/>
      <c r="X810" s="215"/>
    </row>
    <row r="811" spans="15:24" ht="13" x14ac:dyDescent="0.3">
      <c r="O811" s="228"/>
      <c r="S811" s="215"/>
      <c r="W811" s="215"/>
      <c r="X811" s="215"/>
    </row>
    <row r="812" spans="15:24" ht="13" x14ac:dyDescent="0.3">
      <c r="O812" s="228"/>
      <c r="S812" s="215"/>
      <c r="W812" s="215"/>
      <c r="X812" s="215"/>
    </row>
    <row r="813" spans="15:24" ht="13" x14ac:dyDescent="0.3">
      <c r="O813" s="228"/>
      <c r="S813" s="215"/>
      <c r="W813" s="215"/>
      <c r="X813" s="215"/>
    </row>
    <row r="814" spans="15:24" ht="13" x14ac:dyDescent="0.3">
      <c r="O814" s="228"/>
      <c r="S814" s="215"/>
      <c r="W814" s="215"/>
      <c r="X814" s="215"/>
    </row>
    <row r="815" spans="15:24" ht="13" x14ac:dyDescent="0.3">
      <c r="O815" s="228"/>
      <c r="S815" s="215"/>
      <c r="W815" s="215"/>
      <c r="X815" s="215"/>
    </row>
    <row r="816" spans="15:24" ht="13" x14ac:dyDescent="0.3">
      <c r="O816" s="228"/>
      <c r="S816" s="215"/>
      <c r="W816" s="215"/>
      <c r="X816" s="215"/>
    </row>
    <row r="817" spans="15:24" ht="13" x14ac:dyDescent="0.3">
      <c r="O817" s="228"/>
      <c r="S817" s="215"/>
      <c r="W817" s="215"/>
      <c r="X817" s="215"/>
    </row>
    <row r="818" spans="15:24" ht="13" x14ac:dyDescent="0.3">
      <c r="O818" s="228"/>
      <c r="S818" s="215"/>
      <c r="W818" s="215"/>
      <c r="X818" s="215"/>
    </row>
    <row r="819" spans="15:24" ht="13" x14ac:dyDescent="0.3">
      <c r="O819" s="228"/>
      <c r="S819" s="215"/>
      <c r="W819" s="215"/>
      <c r="X819" s="215"/>
    </row>
    <row r="820" spans="15:24" ht="13" x14ac:dyDescent="0.3">
      <c r="O820" s="228"/>
      <c r="S820" s="215"/>
      <c r="W820" s="215"/>
      <c r="X820" s="215"/>
    </row>
    <row r="821" spans="15:24" ht="13" x14ac:dyDescent="0.3">
      <c r="O821" s="228"/>
      <c r="S821" s="215"/>
      <c r="W821" s="215"/>
      <c r="X821" s="215"/>
    </row>
    <row r="822" spans="15:24" ht="13" x14ac:dyDescent="0.3">
      <c r="O822" s="228"/>
      <c r="S822" s="215"/>
      <c r="W822" s="215"/>
      <c r="X822" s="215"/>
    </row>
    <row r="823" spans="15:24" ht="13" x14ac:dyDescent="0.3">
      <c r="O823" s="228"/>
      <c r="S823" s="215"/>
      <c r="W823" s="215"/>
      <c r="X823" s="215"/>
    </row>
    <row r="824" spans="15:24" ht="13" x14ac:dyDescent="0.3">
      <c r="O824" s="228"/>
      <c r="S824" s="215"/>
      <c r="W824" s="215"/>
      <c r="X824" s="215"/>
    </row>
    <row r="825" spans="15:24" ht="13" x14ac:dyDescent="0.3">
      <c r="O825" s="228"/>
      <c r="S825" s="215"/>
      <c r="W825" s="215"/>
      <c r="X825" s="215"/>
    </row>
    <row r="826" spans="15:24" ht="13" x14ac:dyDescent="0.3">
      <c r="O826" s="228"/>
      <c r="S826" s="215"/>
      <c r="W826" s="215"/>
      <c r="X826" s="215"/>
    </row>
    <row r="827" spans="15:24" ht="13" x14ac:dyDescent="0.3">
      <c r="O827" s="228"/>
      <c r="S827" s="215"/>
      <c r="W827" s="215"/>
      <c r="X827" s="215"/>
    </row>
    <row r="828" spans="15:24" ht="13" x14ac:dyDescent="0.3">
      <c r="O828" s="228"/>
      <c r="S828" s="215"/>
      <c r="W828" s="215"/>
      <c r="X828" s="215"/>
    </row>
    <row r="829" spans="15:24" ht="13" x14ac:dyDescent="0.3">
      <c r="O829" s="228"/>
      <c r="S829" s="215"/>
      <c r="W829" s="215"/>
      <c r="X829" s="215"/>
    </row>
    <row r="830" spans="15:24" ht="13" x14ac:dyDescent="0.3">
      <c r="O830" s="228"/>
      <c r="S830" s="215"/>
      <c r="W830" s="215"/>
      <c r="X830" s="215"/>
    </row>
    <row r="831" spans="15:24" ht="13" x14ac:dyDescent="0.3">
      <c r="O831" s="228"/>
      <c r="S831" s="215"/>
      <c r="W831" s="215"/>
      <c r="X831" s="215"/>
    </row>
    <row r="832" spans="15:24" ht="13" x14ac:dyDescent="0.3">
      <c r="O832" s="228"/>
      <c r="S832" s="215"/>
      <c r="W832" s="215"/>
      <c r="X832" s="215"/>
    </row>
    <row r="833" spans="15:24" ht="13" x14ac:dyDescent="0.3">
      <c r="O833" s="228"/>
      <c r="S833" s="215"/>
      <c r="W833" s="215"/>
      <c r="X833" s="215"/>
    </row>
    <row r="834" spans="15:24" ht="13" x14ac:dyDescent="0.3">
      <c r="O834" s="228"/>
      <c r="S834" s="215"/>
      <c r="W834" s="215"/>
      <c r="X834" s="215"/>
    </row>
    <row r="835" spans="15:24" ht="13" x14ac:dyDescent="0.3">
      <c r="O835" s="228"/>
      <c r="S835" s="215"/>
      <c r="W835" s="215"/>
      <c r="X835" s="215"/>
    </row>
    <row r="836" spans="15:24" ht="13" x14ac:dyDescent="0.3">
      <c r="O836" s="228"/>
      <c r="S836" s="215"/>
      <c r="W836" s="215"/>
      <c r="X836" s="215"/>
    </row>
    <row r="837" spans="15:24" ht="13" x14ac:dyDescent="0.3">
      <c r="O837" s="228"/>
      <c r="S837" s="215"/>
      <c r="W837" s="215"/>
      <c r="X837" s="215"/>
    </row>
    <row r="838" spans="15:24" ht="13" x14ac:dyDescent="0.3">
      <c r="O838" s="228"/>
      <c r="S838" s="215"/>
      <c r="W838" s="215"/>
      <c r="X838" s="215"/>
    </row>
    <row r="839" spans="15:24" ht="13" x14ac:dyDescent="0.3">
      <c r="O839" s="228"/>
      <c r="S839" s="215"/>
      <c r="W839" s="215"/>
      <c r="X839" s="215"/>
    </row>
    <row r="840" spans="15:24" ht="13" x14ac:dyDescent="0.3">
      <c r="O840" s="228"/>
      <c r="S840" s="215"/>
      <c r="W840" s="215"/>
      <c r="X840" s="215"/>
    </row>
    <row r="841" spans="15:24" ht="13" x14ac:dyDescent="0.3">
      <c r="O841" s="228"/>
      <c r="S841" s="215"/>
      <c r="W841" s="215"/>
      <c r="X841" s="215"/>
    </row>
    <row r="842" spans="15:24" ht="13" x14ac:dyDescent="0.3">
      <c r="O842" s="228"/>
      <c r="S842" s="215"/>
      <c r="W842" s="215"/>
      <c r="X842" s="215"/>
    </row>
    <row r="843" spans="15:24" ht="13" x14ac:dyDescent="0.3">
      <c r="O843" s="228"/>
      <c r="S843" s="215"/>
      <c r="W843" s="215"/>
      <c r="X843" s="215"/>
    </row>
    <row r="844" spans="15:24" ht="13" x14ac:dyDescent="0.3">
      <c r="O844" s="228"/>
      <c r="S844" s="215"/>
      <c r="W844" s="215"/>
      <c r="X844" s="215"/>
    </row>
    <row r="845" spans="15:24" ht="13" x14ac:dyDescent="0.3">
      <c r="O845" s="228"/>
      <c r="S845" s="215"/>
      <c r="W845" s="215"/>
      <c r="X845" s="215"/>
    </row>
    <row r="846" spans="15:24" ht="13" x14ac:dyDescent="0.3">
      <c r="O846" s="228"/>
      <c r="S846" s="215"/>
      <c r="W846" s="215"/>
      <c r="X846" s="215"/>
    </row>
    <row r="847" spans="15:24" ht="13" x14ac:dyDescent="0.3">
      <c r="O847" s="228"/>
      <c r="S847" s="215"/>
      <c r="W847" s="215"/>
      <c r="X847" s="215"/>
    </row>
    <row r="848" spans="15:24" ht="13" x14ac:dyDescent="0.3">
      <c r="O848" s="228"/>
      <c r="S848" s="215"/>
      <c r="W848" s="215"/>
      <c r="X848" s="215"/>
    </row>
    <row r="849" spans="15:24" ht="13" x14ac:dyDescent="0.3">
      <c r="O849" s="228"/>
      <c r="S849" s="215"/>
      <c r="W849" s="215"/>
      <c r="X849" s="215"/>
    </row>
    <row r="850" spans="15:24" ht="13" x14ac:dyDescent="0.3">
      <c r="O850" s="228"/>
      <c r="S850" s="215"/>
      <c r="W850" s="215"/>
      <c r="X850" s="215"/>
    </row>
    <row r="851" spans="15:24" ht="13" x14ac:dyDescent="0.3">
      <c r="O851" s="228"/>
      <c r="S851" s="215"/>
      <c r="W851" s="215"/>
      <c r="X851" s="215"/>
    </row>
    <row r="852" spans="15:24" ht="13" x14ac:dyDescent="0.3">
      <c r="O852" s="228"/>
      <c r="S852" s="215"/>
      <c r="W852" s="215"/>
      <c r="X852" s="215"/>
    </row>
    <row r="853" spans="15:24" ht="13" x14ac:dyDescent="0.3">
      <c r="O853" s="228"/>
      <c r="S853" s="215"/>
      <c r="W853" s="215"/>
      <c r="X853" s="215"/>
    </row>
    <row r="854" spans="15:24" ht="13" x14ac:dyDescent="0.3">
      <c r="O854" s="228"/>
      <c r="S854" s="215"/>
      <c r="W854" s="215"/>
      <c r="X854" s="215"/>
    </row>
    <row r="855" spans="15:24" ht="13" x14ac:dyDescent="0.3">
      <c r="O855" s="228"/>
      <c r="S855" s="215"/>
      <c r="W855" s="215"/>
      <c r="X855" s="215"/>
    </row>
    <row r="856" spans="15:24" ht="13" x14ac:dyDescent="0.3">
      <c r="O856" s="228"/>
      <c r="S856" s="215"/>
      <c r="W856" s="215"/>
      <c r="X856" s="215"/>
    </row>
    <row r="857" spans="15:24" ht="13" x14ac:dyDescent="0.3">
      <c r="O857" s="228"/>
      <c r="S857" s="215"/>
      <c r="W857" s="215"/>
      <c r="X857" s="215"/>
    </row>
    <row r="858" spans="15:24" ht="13" x14ac:dyDescent="0.3">
      <c r="O858" s="228"/>
      <c r="S858" s="215"/>
      <c r="W858" s="215"/>
      <c r="X858" s="215"/>
    </row>
    <row r="859" spans="15:24" ht="13" x14ac:dyDescent="0.3">
      <c r="O859" s="228"/>
      <c r="S859" s="215"/>
      <c r="W859" s="215"/>
      <c r="X859" s="215"/>
    </row>
    <row r="860" spans="15:24" ht="13" x14ac:dyDescent="0.3">
      <c r="O860" s="228"/>
      <c r="S860" s="215"/>
      <c r="W860" s="215"/>
      <c r="X860" s="215"/>
    </row>
    <row r="861" spans="15:24" ht="13" x14ac:dyDescent="0.3">
      <c r="O861" s="228"/>
      <c r="S861" s="215"/>
      <c r="W861" s="215"/>
      <c r="X861" s="215"/>
    </row>
    <row r="862" spans="15:24" ht="13" x14ac:dyDescent="0.3">
      <c r="O862" s="228"/>
      <c r="S862" s="215"/>
      <c r="W862" s="215"/>
      <c r="X862" s="215"/>
    </row>
    <row r="863" spans="15:24" ht="13" x14ac:dyDescent="0.3">
      <c r="O863" s="228"/>
      <c r="S863" s="215"/>
      <c r="W863" s="215"/>
      <c r="X863" s="215"/>
    </row>
    <row r="864" spans="15:24" ht="13" x14ac:dyDescent="0.3">
      <c r="O864" s="228"/>
      <c r="S864" s="215"/>
      <c r="W864" s="215"/>
      <c r="X864" s="215"/>
    </row>
    <row r="865" spans="15:24" ht="13" x14ac:dyDescent="0.3">
      <c r="O865" s="228"/>
      <c r="S865" s="215"/>
      <c r="W865" s="215"/>
      <c r="X865" s="215"/>
    </row>
    <row r="866" spans="15:24" ht="13" x14ac:dyDescent="0.3">
      <c r="O866" s="228"/>
      <c r="S866" s="215"/>
      <c r="W866" s="215"/>
      <c r="X866" s="215"/>
    </row>
    <row r="867" spans="15:24" ht="13" x14ac:dyDescent="0.3">
      <c r="O867" s="228"/>
      <c r="S867" s="215"/>
      <c r="W867" s="215"/>
      <c r="X867" s="215"/>
    </row>
    <row r="868" spans="15:24" ht="13" x14ac:dyDescent="0.3">
      <c r="O868" s="228"/>
      <c r="S868" s="215"/>
      <c r="W868" s="215"/>
      <c r="X868" s="215"/>
    </row>
    <row r="869" spans="15:24" ht="13" x14ac:dyDescent="0.3">
      <c r="O869" s="228"/>
      <c r="S869" s="215"/>
      <c r="W869" s="215"/>
      <c r="X869" s="215"/>
    </row>
    <row r="870" spans="15:24" ht="13" x14ac:dyDescent="0.3">
      <c r="O870" s="228"/>
      <c r="S870" s="215"/>
      <c r="W870" s="215"/>
      <c r="X870" s="215"/>
    </row>
    <row r="871" spans="15:24" ht="13" x14ac:dyDescent="0.3">
      <c r="O871" s="228"/>
      <c r="S871" s="215"/>
      <c r="W871" s="215"/>
      <c r="X871" s="215"/>
    </row>
    <row r="872" spans="15:24" ht="13" x14ac:dyDescent="0.3">
      <c r="O872" s="228"/>
      <c r="S872" s="215"/>
      <c r="W872" s="215"/>
      <c r="X872" s="215"/>
    </row>
    <row r="873" spans="15:24" ht="13" x14ac:dyDescent="0.3">
      <c r="O873" s="228"/>
      <c r="S873" s="215"/>
      <c r="W873" s="215"/>
      <c r="X873" s="215"/>
    </row>
    <row r="874" spans="15:24" ht="13" x14ac:dyDescent="0.3">
      <c r="O874" s="228"/>
      <c r="S874" s="215"/>
      <c r="W874" s="215"/>
      <c r="X874" s="215"/>
    </row>
    <row r="875" spans="15:24" ht="13" x14ac:dyDescent="0.3">
      <c r="O875" s="228"/>
      <c r="S875" s="215"/>
      <c r="W875" s="215"/>
      <c r="X875" s="215"/>
    </row>
    <row r="876" spans="15:24" ht="13" x14ac:dyDescent="0.3">
      <c r="O876" s="228"/>
      <c r="S876" s="215"/>
      <c r="W876" s="215"/>
      <c r="X876" s="215"/>
    </row>
    <row r="877" spans="15:24" ht="13" x14ac:dyDescent="0.3">
      <c r="O877" s="228"/>
      <c r="S877" s="215"/>
      <c r="W877" s="215"/>
      <c r="X877" s="215"/>
    </row>
    <row r="878" spans="15:24" ht="13" x14ac:dyDescent="0.3">
      <c r="O878" s="228"/>
      <c r="S878" s="215"/>
      <c r="W878" s="215"/>
      <c r="X878" s="215"/>
    </row>
    <row r="879" spans="15:24" ht="13" x14ac:dyDescent="0.3">
      <c r="O879" s="228"/>
      <c r="S879" s="215"/>
      <c r="W879" s="215"/>
      <c r="X879" s="215"/>
    </row>
    <row r="880" spans="15:24" ht="13" x14ac:dyDescent="0.3">
      <c r="O880" s="228"/>
      <c r="S880" s="215"/>
      <c r="W880" s="215"/>
      <c r="X880" s="215"/>
    </row>
    <row r="881" spans="15:24" ht="13" x14ac:dyDescent="0.3">
      <c r="O881" s="228"/>
      <c r="S881" s="215"/>
      <c r="W881" s="215"/>
      <c r="X881" s="215"/>
    </row>
    <row r="882" spans="15:24" ht="13" x14ac:dyDescent="0.3">
      <c r="O882" s="228"/>
      <c r="S882" s="215"/>
      <c r="W882" s="215"/>
      <c r="X882" s="215"/>
    </row>
    <row r="883" spans="15:24" ht="13" x14ac:dyDescent="0.3">
      <c r="O883" s="228"/>
      <c r="S883" s="215"/>
      <c r="W883" s="215"/>
      <c r="X883" s="215"/>
    </row>
    <row r="884" spans="15:24" ht="13" x14ac:dyDescent="0.3">
      <c r="O884" s="228"/>
      <c r="S884" s="215"/>
      <c r="W884" s="215"/>
      <c r="X884" s="215"/>
    </row>
    <row r="885" spans="15:24" ht="13" x14ac:dyDescent="0.3">
      <c r="O885" s="228"/>
      <c r="S885" s="215"/>
      <c r="W885" s="215"/>
      <c r="X885" s="215"/>
    </row>
    <row r="886" spans="15:24" ht="13" x14ac:dyDescent="0.3">
      <c r="O886" s="228"/>
      <c r="S886" s="215"/>
      <c r="W886" s="215"/>
      <c r="X886" s="215"/>
    </row>
    <row r="887" spans="15:24" ht="13" x14ac:dyDescent="0.3">
      <c r="O887" s="228"/>
      <c r="S887" s="215"/>
      <c r="W887" s="215"/>
      <c r="X887" s="215"/>
    </row>
    <row r="888" spans="15:24" ht="13" x14ac:dyDescent="0.3">
      <c r="O888" s="228"/>
      <c r="S888" s="215"/>
      <c r="W888" s="215"/>
      <c r="X888" s="215"/>
    </row>
    <row r="889" spans="15:24" ht="13" x14ac:dyDescent="0.3">
      <c r="O889" s="228"/>
      <c r="S889" s="215"/>
      <c r="W889" s="215"/>
      <c r="X889" s="215"/>
    </row>
    <row r="890" spans="15:24" ht="13" x14ac:dyDescent="0.3">
      <c r="O890" s="228"/>
      <c r="S890" s="215"/>
      <c r="W890" s="215"/>
      <c r="X890" s="215"/>
    </row>
    <row r="891" spans="15:24" ht="13" x14ac:dyDescent="0.3">
      <c r="O891" s="228"/>
      <c r="S891" s="215"/>
      <c r="W891" s="215"/>
      <c r="X891" s="215"/>
    </row>
    <row r="892" spans="15:24" ht="13" x14ac:dyDescent="0.3">
      <c r="O892" s="228"/>
      <c r="S892" s="215"/>
      <c r="W892" s="215"/>
      <c r="X892" s="215"/>
    </row>
    <row r="893" spans="15:24" ht="13" x14ac:dyDescent="0.3">
      <c r="O893" s="228"/>
      <c r="S893" s="215"/>
      <c r="W893" s="215"/>
      <c r="X893" s="215"/>
    </row>
    <row r="894" spans="15:24" ht="13" x14ac:dyDescent="0.3">
      <c r="O894" s="228"/>
      <c r="S894" s="215"/>
      <c r="W894" s="215"/>
      <c r="X894" s="215"/>
    </row>
    <row r="895" spans="15:24" ht="13" x14ac:dyDescent="0.3">
      <c r="O895" s="228"/>
      <c r="S895" s="215"/>
      <c r="W895" s="215"/>
      <c r="X895" s="215"/>
    </row>
    <row r="896" spans="15:24" ht="13" x14ac:dyDescent="0.3">
      <c r="O896" s="228"/>
      <c r="S896" s="215"/>
      <c r="W896" s="215"/>
      <c r="X896" s="215"/>
    </row>
    <row r="897" spans="15:24" ht="13" x14ac:dyDescent="0.3">
      <c r="O897" s="228"/>
      <c r="S897" s="215"/>
      <c r="W897" s="215"/>
      <c r="X897" s="215"/>
    </row>
    <row r="898" spans="15:24" ht="13" x14ac:dyDescent="0.3">
      <c r="O898" s="228"/>
      <c r="S898" s="215"/>
      <c r="W898" s="215"/>
      <c r="X898" s="215"/>
    </row>
    <row r="899" spans="15:24" ht="13" x14ac:dyDescent="0.3">
      <c r="O899" s="228"/>
      <c r="S899" s="215"/>
      <c r="W899" s="215"/>
      <c r="X899" s="215"/>
    </row>
    <row r="900" spans="15:24" ht="13" x14ac:dyDescent="0.3">
      <c r="O900" s="228"/>
      <c r="S900" s="215"/>
      <c r="W900" s="215"/>
      <c r="X900" s="215"/>
    </row>
    <row r="901" spans="15:24" ht="13" x14ac:dyDescent="0.3">
      <c r="O901" s="228"/>
      <c r="S901" s="215"/>
      <c r="W901" s="215"/>
      <c r="X901" s="215"/>
    </row>
    <row r="902" spans="15:24" ht="13" x14ac:dyDescent="0.3">
      <c r="O902" s="228"/>
      <c r="S902" s="215"/>
      <c r="W902" s="215"/>
      <c r="X902" s="215"/>
    </row>
    <row r="903" spans="15:24" ht="13" x14ac:dyDescent="0.3">
      <c r="O903" s="228"/>
      <c r="S903" s="215"/>
      <c r="W903" s="215"/>
      <c r="X903" s="215"/>
    </row>
    <row r="904" spans="15:24" ht="13" x14ac:dyDescent="0.3">
      <c r="O904" s="228"/>
      <c r="S904" s="215"/>
      <c r="W904" s="215"/>
      <c r="X904" s="215"/>
    </row>
    <row r="905" spans="15:24" ht="13" x14ac:dyDescent="0.3">
      <c r="O905" s="228"/>
      <c r="S905" s="215"/>
      <c r="W905" s="215"/>
      <c r="X905" s="215"/>
    </row>
    <row r="906" spans="15:24" ht="13" x14ac:dyDescent="0.3">
      <c r="O906" s="228"/>
      <c r="S906" s="215"/>
      <c r="W906" s="215"/>
      <c r="X906" s="215"/>
    </row>
    <row r="907" spans="15:24" ht="13" x14ac:dyDescent="0.3">
      <c r="O907" s="228"/>
      <c r="S907" s="215"/>
      <c r="W907" s="215"/>
      <c r="X907" s="215"/>
    </row>
    <row r="908" spans="15:24" ht="13" x14ac:dyDescent="0.3">
      <c r="O908" s="228"/>
      <c r="S908" s="215"/>
      <c r="W908" s="215"/>
      <c r="X908" s="215"/>
    </row>
    <row r="909" spans="15:24" ht="13" x14ac:dyDescent="0.3">
      <c r="O909" s="228"/>
      <c r="S909" s="215"/>
      <c r="W909" s="215"/>
      <c r="X909" s="215"/>
    </row>
    <row r="910" spans="15:24" ht="13" x14ac:dyDescent="0.3">
      <c r="O910" s="228"/>
      <c r="S910" s="215"/>
      <c r="W910" s="215"/>
      <c r="X910" s="215"/>
    </row>
    <row r="911" spans="15:24" ht="13" x14ac:dyDescent="0.3">
      <c r="O911" s="228"/>
      <c r="S911" s="215"/>
      <c r="W911" s="215"/>
      <c r="X911" s="215"/>
    </row>
    <row r="912" spans="15:24" ht="13" x14ac:dyDescent="0.3">
      <c r="O912" s="228"/>
      <c r="S912" s="215"/>
      <c r="W912" s="215"/>
      <c r="X912" s="215"/>
    </row>
    <row r="913" spans="15:24" ht="13" x14ac:dyDescent="0.3">
      <c r="O913" s="228"/>
      <c r="S913" s="215"/>
      <c r="W913" s="215"/>
      <c r="X913" s="215"/>
    </row>
    <row r="914" spans="15:24" ht="13" x14ac:dyDescent="0.3">
      <c r="O914" s="228"/>
      <c r="S914" s="215"/>
      <c r="W914" s="215"/>
      <c r="X914" s="215"/>
    </row>
    <row r="915" spans="15:24" ht="13" x14ac:dyDescent="0.3">
      <c r="O915" s="228"/>
      <c r="S915" s="215"/>
      <c r="W915" s="215"/>
      <c r="X915" s="215"/>
    </row>
    <row r="916" spans="15:24" ht="13" x14ac:dyDescent="0.3">
      <c r="O916" s="228"/>
      <c r="S916" s="215"/>
      <c r="W916" s="215"/>
      <c r="X916" s="215"/>
    </row>
    <row r="917" spans="15:24" ht="13" x14ac:dyDescent="0.3">
      <c r="O917" s="228"/>
      <c r="S917" s="215"/>
      <c r="W917" s="215"/>
      <c r="X917" s="215"/>
    </row>
    <row r="918" spans="15:24" ht="13" x14ac:dyDescent="0.3">
      <c r="O918" s="228"/>
      <c r="S918" s="215"/>
      <c r="W918" s="215"/>
      <c r="X918" s="215"/>
    </row>
    <row r="919" spans="15:24" ht="13" x14ac:dyDescent="0.3">
      <c r="O919" s="228"/>
      <c r="S919" s="215"/>
      <c r="W919" s="215"/>
      <c r="X919" s="215"/>
    </row>
    <row r="920" spans="15:24" ht="13" x14ac:dyDescent="0.3">
      <c r="O920" s="228"/>
      <c r="S920" s="215"/>
      <c r="W920" s="215"/>
      <c r="X920" s="215"/>
    </row>
    <row r="921" spans="15:24" ht="13" x14ac:dyDescent="0.3">
      <c r="O921" s="228"/>
      <c r="S921" s="215"/>
      <c r="W921" s="215"/>
      <c r="X921" s="215"/>
    </row>
    <row r="922" spans="15:24" ht="13" x14ac:dyDescent="0.3">
      <c r="O922" s="228"/>
      <c r="S922" s="215"/>
      <c r="W922" s="215"/>
      <c r="X922" s="215"/>
    </row>
    <row r="923" spans="15:24" ht="13" x14ac:dyDescent="0.3">
      <c r="O923" s="228"/>
      <c r="S923" s="215"/>
      <c r="W923" s="215"/>
      <c r="X923" s="215"/>
    </row>
    <row r="924" spans="15:24" ht="13" x14ac:dyDescent="0.3">
      <c r="O924" s="228"/>
      <c r="S924" s="215"/>
      <c r="W924" s="215"/>
      <c r="X924" s="215"/>
    </row>
    <row r="925" spans="15:24" ht="13" x14ac:dyDescent="0.3">
      <c r="O925" s="228"/>
      <c r="S925" s="215"/>
      <c r="W925" s="215"/>
      <c r="X925" s="215"/>
    </row>
    <row r="926" spans="15:24" ht="13" x14ac:dyDescent="0.3">
      <c r="O926" s="228"/>
      <c r="S926" s="215"/>
      <c r="W926" s="215"/>
      <c r="X926" s="215"/>
    </row>
    <row r="927" spans="15:24" ht="13" x14ac:dyDescent="0.3">
      <c r="O927" s="228"/>
      <c r="S927" s="215"/>
      <c r="W927" s="215"/>
      <c r="X927" s="215"/>
    </row>
    <row r="928" spans="15:24" ht="13" x14ac:dyDescent="0.3">
      <c r="O928" s="228"/>
      <c r="S928" s="215"/>
      <c r="W928" s="215"/>
      <c r="X928" s="215"/>
    </row>
    <row r="929" spans="15:24" ht="13" x14ac:dyDescent="0.3">
      <c r="O929" s="228"/>
      <c r="S929" s="215"/>
      <c r="W929" s="215"/>
      <c r="X929" s="215"/>
    </row>
    <row r="930" spans="15:24" ht="13" x14ac:dyDescent="0.3">
      <c r="O930" s="228"/>
      <c r="S930" s="215"/>
      <c r="W930" s="215"/>
      <c r="X930" s="215"/>
    </row>
    <row r="931" spans="15:24" ht="13" x14ac:dyDescent="0.3">
      <c r="O931" s="228"/>
      <c r="S931" s="215"/>
      <c r="W931" s="215"/>
      <c r="X931" s="215"/>
    </row>
    <row r="932" spans="15:24" ht="13" x14ac:dyDescent="0.3">
      <c r="O932" s="228"/>
      <c r="S932" s="215"/>
      <c r="W932" s="215"/>
      <c r="X932" s="215"/>
    </row>
    <row r="933" spans="15:24" ht="13" x14ac:dyDescent="0.3">
      <c r="O933" s="228"/>
      <c r="S933" s="215"/>
      <c r="W933" s="215"/>
      <c r="X933" s="215"/>
    </row>
    <row r="934" spans="15:24" ht="13" x14ac:dyDescent="0.3">
      <c r="O934" s="228"/>
      <c r="S934" s="215"/>
      <c r="W934" s="215"/>
      <c r="X934" s="215"/>
    </row>
    <row r="935" spans="15:24" ht="13" x14ac:dyDescent="0.3">
      <c r="O935" s="228"/>
      <c r="S935" s="215"/>
      <c r="W935" s="215"/>
      <c r="X935" s="215"/>
    </row>
    <row r="936" spans="15:24" ht="13" x14ac:dyDescent="0.3">
      <c r="O936" s="228"/>
      <c r="S936" s="215"/>
      <c r="W936" s="215"/>
      <c r="X936" s="215"/>
    </row>
    <row r="937" spans="15:24" ht="13" x14ac:dyDescent="0.3">
      <c r="O937" s="228"/>
      <c r="S937" s="215"/>
      <c r="W937" s="215"/>
      <c r="X937" s="215"/>
    </row>
    <row r="938" spans="15:24" ht="13" x14ac:dyDescent="0.3">
      <c r="O938" s="228"/>
      <c r="S938" s="215"/>
      <c r="W938" s="215"/>
      <c r="X938" s="215"/>
    </row>
    <row r="939" spans="15:24" ht="13" x14ac:dyDescent="0.3">
      <c r="O939" s="228"/>
      <c r="S939" s="215"/>
      <c r="W939" s="215"/>
      <c r="X939" s="215"/>
    </row>
    <row r="940" spans="15:24" ht="13" x14ac:dyDescent="0.3">
      <c r="O940" s="228"/>
      <c r="S940" s="215"/>
      <c r="W940" s="215"/>
      <c r="X940" s="215"/>
    </row>
    <row r="941" spans="15:24" ht="13" x14ac:dyDescent="0.3">
      <c r="O941" s="228"/>
      <c r="S941" s="215"/>
      <c r="W941" s="215"/>
      <c r="X941" s="215"/>
    </row>
    <row r="942" spans="15:24" ht="13" x14ac:dyDescent="0.3">
      <c r="O942" s="228"/>
      <c r="S942" s="215"/>
      <c r="W942" s="215"/>
      <c r="X942" s="215"/>
    </row>
    <row r="943" spans="15:24" ht="13" x14ac:dyDescent="0.3">
      <c r="O943" s="228"/>
      <c r="S943" s="215"/>
      <c r="W943" s="215"/>
      <c r="X943" s="215"/>
    </row>
    <row r="944" spans="15:24" ht="13" x14ac:dyDescent="0.3">
      <c r="O944" s="228"/>
      <c r="S944" s="215"/>
      <c r="W944" s="215"/>
      <c r="X944" s="215"/>
    </row>
    <row r="945" spans="15:24" ht="13" x14ac:dyDescent="0.3">
      <c r="O945" s="228"/>
      <c r="S945" s="215"/>
      <c r="W945" s="215"/>
      <c r="X945" s="215"/>
    </row>
    <row r="946" spans="15:24" ht="13" x14ac:dyDescent="0.3">
      <c r="O946" s="228"/>
      <c r="S946" s="215"/>
      <c r="W946" s="215"/>
      <c r="X946" s="215"/>
    </row>
    <row r="947" spans="15:24" ht="13" x14ac:dyDescent="0.3">
      <c r="O947" s="228"/>
      <c r="S947" s="215"/>
      <c r="W947" s="215"/>
      <c r="X947" s="215"/>
    </row>
    <row r="948" spans="15:24" ht="13" x14ac:dyDescent="0.3">
      <c r="O948" s="228"/>
      <c r="S948" s="215"/>
      <c r="W948" s="215"/>
      <c r="X948" s="215"/>
    </row>
    <row r="949" spans="15:24" ht="13" x14ac:dyDescent="0.3">
      <c r="O949" s="228"/>
      <c r="S949" s="215"/>
      <c r="W949" s="215"/>
      <c r="X949" s="215"/>
    </row>
    <row r="950" spans="15:24" ht="13" x14ac:dyDescent="0.3">
      <c r="O950" s="228"/>
      <c r="S950" s="215"/>
      <c r="W950" s="215"/>
      <c r="X950" s="215"/>
    </row>
    <row r="951" spans="15:24" ht="13" x14ac:dyDescent="0.3">
      <c r="O951" s="228"/>
      <c r="S951" s="215"/>
      <c r="W951" s="215"/>
      <c r="X951" s="215"/>
    </row>
    <row r="952" spans="15:24" ht="13" x14ac:dyDescent="0.3">
      <c r="O952" s="228"/>
      <c r="S952" s="215"/>
      <c r="W952" s="215"/>
      <c r="X952" s="215"/>
    </row>
    <row r="953" spans="15:24" ht="13" x14ac:dyDescent="0.3">
      <c r="O953" s="228"/>
      <c r="S953" s="215"/>
      <c r="W953" s="215"/>
      <c r="X953" s="215"/>
    </row>
    <row r="954" spans="15:24" ht="13" x14ac:dyDescent="0.3">
      <c r="O954" s="228"/>
      <c r="S954" s="215"/>
      <c r="W954" s="215"/>
      <c r="X954" s="215"/>
    </row>
    <row r="955" spans="15:24" ht="13" x14ac:dyDescent="0.3">
      <c r="O955" s="228"/>
      <c r="S955" s="215"/>
      <c r="W955" s="215"/>
      <c r="X955" s="215"/>
    </row>
    <row r="956" spans="15:24" ht="13" x14ac:dyDescent="0.3">
      <c r="O956" s="228"/>
      <c r="S956" s="215"/>
      <c r="W956" s="215"/>
      <c r="X956" s="215"/>
    </row>
    <row r="957" spans="15:24" ht="13" x14ac:dyDescent="0.3">
      <c r="O957" s="228"/>
      <c r="S957" s="215"/>
      <c r="W957" s="215"/>
      <c r="X957" s="215"/>
    </row>
    <row r="958" spans="15:24" ht="13" x14ac:dyDescent="0.3">
      <c r="O958" s="228"/>
      <c r="S958" s="215"/>
      <c r="W958" s="215"/>
      <c r="X958" s="215"/>
    </row>
    <row r="959" spans="15:24" ht="13" x14ac:dyDescent="0.3">
      <c r="O959" s="228"/>
      <c r="S959" s="215"/>
      <c r="W959" s="215"/>
      <c r="X959" s="215"/>
    </row>
    <row r="960" spans="15:24" ht="13" x14ac:dyDescent="0.3">
      <c r="O960" s="228"/>
      <c r="S960" s="215"/>
      <c r="W960" s="215"/>
      <c r="X960" s="215"/>
    </row>
    <row r="961" spans="15:24" ht="13" x14ac:dyDescent="0.3">
      <c r="O961" s="228"/>
      <c r="S961" s="215"/>
      <c r="W961" s="215"/>
      <c r="X961" s="215"/>
    </row>
    <row r="962" spans="15:24" ht="13" x14ac:dyDescent="0.3">
      <c r="O962" s="228"/>
      <c r="S962" s="215"/>
      <c r="W962" s="215"/>
      <c r="X962" s="215"/>
    </row>
    <row r="963" spans="15:24" ht="13" x14ac:dyDescent="0.3">
      <c r="O963" s="228"/>
      <c r="S963" s="215"/>
      <c r="W963" s="215"/>
      <c r="X963" s="215"/>
    </row>
    <row r="964" spans="15:24" ht="13" x14ac:dyDescent="0.3">
      <c r="O964" s="228"/>
      <c r="S964" s="215"/>
      <c r="W964" s="215"/>
      <c r="X964" s="215"/>
    </row>
    <row r="965" spans="15:24" ht="13" x14ac:dyDescent="0.3">
      <c r="O965" s="228"/>
      <c r="S965" s="215"/>
      <c r="W965" s="215"/>
      <c r="X965" s="215"/>
    </row>
    <row r="966" spans="15:24" ht="13" x14ac:dyDescent="0.3">
      <c r="O966" s="228"/>
      <c r="S966" s="215"/>
      <c r="W966" s="215"/>
      <c r="X966" s="215"/>
    </row>
    <row r="967" spans="15:24" ht="13" x14ac:dyDescent="0.3">
      <c r="O967" s="228"/>
      <c r="S967" s="215"/>
      <c r="W967" s="215"/>
      <c r="X967" s="215"/>
    </row>
    <row r="968" spans="15:24" ht="13" x14ac:dyDescent="0.3">
      <c r="O968" s="228"/>
      <c r="S968" s="215"/>
      <c r="W968" s="215"/>
      <c r="X968" s="215"/>
    </row>
    <row r="969" spans="15:24" ht="13" x14ac:dyDescent="0.3">
      <c r="O969" s="228"/>
      <c r="S969" s="215"/>
      <c r="W969" s="215"/>
      <c r="X969" s="215"/>
    </row>
    <row r="970" spans="15:24" ht="13" x14ac:dyDescent="0.3">
      <c r="O970" s="228"/>
      <c r="S970" s="215"/>
      <c r="W970" s="215"/>
      <c r="X970" s="215"/>
    </row>
    <row r="971" spans="15:24" ht="13" x14ac:dyDescent="0.3">
      <c r="O971" s="228"/>
      <c r="S971" s="215"/>
      <c r="W971" s="215"/>
      <c r="X971" s="215"/>
    </row>
    <row r="972" spans="15:24" ht="13" x14ac:dyDescent="0.3">
      <c r="O972" s="228"/>
      <c r="S972" s="215"/>
      <c r="W972" s="215"/>
      <c r="X972" s="215"/>
    </row>
    <row r="973" spans="15:24" ht="13" x14ac:dyDescent="0.3">
      <c r="O973" s="228"/>
      <c r="S973" s="215"/>
      <c r="W973" s="215"/>
      <c r="X973" s="215"/>
    </row>
    <row r="974" spans="15:24" ht="13" x14ac:dyDescent="0.3">
      <c r="O974" s="228"/>
      <c r="S974" s="215"/>
      <c r="W974" s="215"/>
      <c r="X974" s="215"/>
    </row>
    <row r="975" spans="15:24" ht="13" x14ac:dyDescent="0.3">
      <c r="O975" s="228"/>
      <c r="S975" s="215"/>
      <c r="W975" s="215"/>
      <c r="X975" s="215"/>
    </row>
    <row r="976" spans="15:24" ht="13" x14ac:dyDescent="0.3">
      <c r="O976" s="228"/>
      <c r="S976" s="215"/>
      <c r="W976" s="215"/>
      <c r="X976" s="215"/>
    </row>
    <row r="977" spans="15:24" ht="13" x14ac:dyDescent="0.3">
      <c r="O977" s="228"/>
      <c r="S977" s="215"/>
      <c r="W977" s="215"/>
      <c r="X977" s="215"/>
    </row>
    <row r="978" spans="15:24" ht="13" x14ac:dyDescent="0.3">
      <c r="O978" s="228"/>
      <c r="S978" s="215"/>
      <c r="W978" s="215"/>
      <c r="X978" s="215"/>
    </row>
    <row r="979" spans="15:24" ht="13" x14ac:dyDescent="0.3">
      <c r="O979" s="228"/>
      <c r="S979" s="215"/>
      <c r="W979" s="215"/>
      <c r="X979" s="215"/>
    </row>
    <row r="980" spans="15:24" ht="13" x14ac:dyDescent="0.3">
      <c r="O980" s="228"/>
      <c r="S980" s="215"/>
      <c r="W980" s="215"/>
      <c r="X980" s="215"/>
    </row>
    <row r="981" spans="15:24" ht="13" x14ac:dyDescent="0.3">
      <c r="O981" s="228"/>
      <c r="S981" s="215"/>
      <c r="W981" s="215"/>
      <c r="X981" s="215"/>
    </row>
    <row r="982" spans="15:24" ht="13" x14ac:dyDescent="0.3">
      <c r="O982" s="228"/>
      <c r="S982" s="215"/>
      <c r="W982" s="215"/>
      <c r="X982" s="215"/>
    </row>
    <row r="983" spans="15:24" ht="13" x14ac:dyDescent="0.3">
      <c r="O983" s="228"/>
      <c r="S983" s="215"/>
      <c r="W983" s="215"/>
      <c r="X983" s="215"/>
    </row>
    <row r="984" spans="15:24" ht="13" x14ac:dyDescent="0.3">
      <c r="O984" s="228"/>
      <c r="S984" s="215"/>
      <c r="W984" s="215"/>
      <c r="X984" s="215"/>
    </row>
    <row r="985" spans="15:24" ht="13" x14ac:dyDescent="0.3">
      <c r="O985" s="228"/>
      <c r="S985" s="215"/>
      <c r="W985" s="215"/>
      <c r="X985" s="215"/>
    </row>
    <row r="986" spans="15:24" ht="13" x14ac:dyDescent="0.3">
      <c r="O986" s="228"/>
      <c r="S986" s="215"/>
      <c r="W986" s="215"/>
      <c r="X986" s="215"/>
    </row>
    <row r="987" spans="15:24" ht="13" x14ac:dyDescent="0.3">
      <c r="O987" s="228"/>
      <c r="S987" s="215"/>
      <c r="W987" s="215"/>
      <c r="X987" s="215"/>
    </row>
    <row r="988" spans="15:24" ht="13" x14ac:dyDescent="0.3">
      <c r="O988" s="228"/>
      <c r="S988" s="215"/>
      <c r="W988" s="215"/>
      <c r="X988" s="215"/>
    </row>
    <row r="989" spans="15:24" ht="13" x14ac:dyDescent="0.3">
      <c r="O989" s="228"/>
      <c r="S989" s="215"/>
      <c r="W989" s="215"/>
      <c r="X989" s="215"/>
    </row>
    <row r="990" spans="15:24" ht="13" x14ac:dyDescent="0.3">
      <c r="O990" s="228"/>
      <c r="S990" s="215"/>
      <c r="W990" s="215"/>
      <c r="X990" s="215"/>
    </row>
    <row r="991" spans="15:24" ht="13" x14ac:dyDescent="0.3">
      <c r="O991" s="228"/>
      <c r="S991" s="215"/>
      <c r="W991" s="215"/>
      <c r="X991" s="215"/>
    </row>
    <row r="992" spans="15:24" ht="13" x14ac:dyDescent="0.3">
      <c r="O992" s="228"/>
      <c r="S992" s="215"/>
      <c r="W992" s="215"/>
      <c r="X992" s="215"/>
    </row>
    <row r="993" spans="15:24" ht="13" x14ac:dyDescent="0.3">
      <c r="O993" s="228"/>
      <c r="S993" s="215"/>
      <c r="W993" s="215"/>
      <c r="X993" s="215"/>
    </row>
    <row r="994" spans="15:24" ht="13" x14ac:dyDescent="0.3">
      <c r="O994" s="228"/>
      <c r="S994" s="215"/>
      <c r="W994" s="215"/>
      <c r="X994" s="215"/>
    </row>
    <row r="995" spans="15:24" ht="13" x14ac:dyDescent="0.3">
      <c r="O995" s="228"/>
      <c r="S995" s="215"/>
      <c r="W995" s="215"/>
      <c r="X995" s="215"/>
    </row>
    <row r="996" spans="15:24" ht="13" x14ac:dyDescent="0.3">
      <c r="O996" s="228"/>
      <c r="S996" s="215"/>
      <c r="W996" s="215"/>
      <c r="X996" s="215"/>
    </row>
    <row r="997" spans="15:24" ht="13" x14ac:dyDescent="0.3">
      <c r="O997" s="228"/>
      <c r="S997" s="215"/>
      <c r="W997" s="215"/>
      <c r="X997" s="215"/>
    </row>
  </sheetData>
  <autoFilter ref="A2:AQ428" xr:uid="{00000000-0009-0000-0000-000008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B3:B508 S3:S508 U3:U508 X3:X508 AA3:AA508 AE3:AE508" xr:uid="{00000000-0002-0000-0800-000000000000}">
      <formula1>OR(NOT(ISERROR(DATEVALUE(B3))), AND(ISNUMBER(B3), LEFT(CELL("format", B3))="D"))</formula1>
    </dataValidation>
    <dataValidation type="custom" allowBlank="1" showErrorMessage="1" sqref="AH3:AH508" xr:uid="{00000000-0002-0000-0800-000001000000}">
      <formula1>OR(NOT(ISERROR(DATEVALUE(AH3))), AND(ISNUMBER(AH3), LEFT(CELL("format", AH3))="D"))</formula1>
    </dataValidation>
    <dataValidation type="list" allowBlank="1" sqref="M3:M508" xr:uid="{00000000-0002-0000-0800-000002000000}">
      <formula1>"PS 250,PS 500,PS 750,PS 1000,PS 2000,PS 4000,PS 6000,PS 8000"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outlinePr summaryBelow="0" summaryRight="0"/>
  </sheetPr>
  <dimension ref="A1:BM998"/>
  <sheetViews>
    <sheetView tabSelected="1" workbookViewId="0">
      <pane xSplit="3" ySplit="2" topLeftCell="D140" activePane="bottomRight" state="frozen"/>
      <selection pane="topRight" activeCell="D1" sqref="D1"/>
      <selection pane="bottomLeft" activeCell="A3" sqref="A3"/>
      <selection pane="bottomRight" activeCell="D152" sqref="D152"/>
    </sheetView>
  </sheetViews>
  <sheetFormatPr defaultColWidth="14.3984375" defaultRowHeight="15" customHeight="1" x14ac:dyDescent="0.3"/>
  <cols>
    <col min="1" max="1" width="4" customWidth="1"/>
    <col min="2" max="2" width="18" customWidth="1"/>
    <col min="3" max="3" width="25.09765625" customWidth="1"/>
    <col min="4" max="4" width="16" customWidth="1"/>
    <col min="5" max="5" width="65.09765625" customWidth="1"/>
    <col min="6" max="6" width="6.09765625" customWidth="1"/>
    <col min="7" max="7" width="7.09765625" customWidth="1"/>
    <col min="8" max="8" width="9.3984375" customWidth="1"/>
    <col min="9" max="9" width="12.296875" customWidth="1"/>
    <col min="10" max="11" width="16" customWidth="1"/>
    <col min="12" max="12" width="8" customWidth="1"/>
    <col min="13" max="13" width="10.8984375" customWidth="1"/>
    <col min="14" max="14" width="28.69921875" customWidth="1"/>
    <col min="15" max="15" width="9.296875" customWidth="1"/>
    <col min="16" max="16" width="15.69921875" customWidth="1"/>
    <col min="17" max="17" width="14.09765625" customWidth="1"/>
    <col min="18" max="18" width="20.59765625" customWidth="1"/>
    <col min="19" max="19" width="15.59765625" customWidth="1"/>
    <col min="20" max="20" width="9.3984375" customWidth="1"/>
    <col min="21" max="21" width="13.296875" customWidth="1"/>
    <col min="22" max="22" width="23.296875" customWidth="1"/>
    <col min="23" max="23" width="6.09765625" customWidth="1"/>
    <col min="24" max="24" width="9.59765625" customWidth="1"/>
    <col min="25" max="25" width="8.8984375" customWidth="1"/>
    <col min="26" max="26" width="13.69921875" customWidth="1"/>
    <col min="27" max="27" width="9.59765625" customWidth="1"/>
    <col min="28" max="28" width="9" customWidth="1"/>
    <col min="29" max="29" width="10.296875" customWidth="1"/>
    <col min="30" max="30" width="11.59765625" customWidth="1"/>
    <col min="31" max="31" width="14.296875" customWidth="1"/>
    <col min="32" max="33" width="12.69921875" customWidth="1"/>
    <col min="34" max="34" width="8" customWidth="1"/>
    <col min="35" max="35" width="13.59765625" customWidth="1"/>
    <col min="36" max="36" width="6.09765625" customWidth="1"/>
    <col min="37" max="37" width="13.09765625" customWidth="1"/>
    <col min="38" max="38" width="14.09765625" customWidth="1"/>
    <col min="39" max="39" width="10" customWidth="1"/>
    <col min="40" max="40" width="11.296875" customWidth="1"/>
    <col min="41" max="41" width="10.8984375" customWidth="1"/>
    <col min="42" max="42" width="11.296875" customWidth="1"/>
    <col min="43" max="43" width="5.8984375" customWidth="1"/>
    <col min="45" max="45" width="3.69921875" customWidth="1"/>
    <col min="46" max="46" width="41.8984375" customWidth="1"/>
    <col min="47" max="47" width="9.3984375" customWidth="1"/>
    <col min="48" max="48" width="11.296875" customWidth="1"/>
    <col min="49" max="49" width="6.59765625" customWidth="1"/>
    <col min="50" max="50" width="9.3984375" customWidth="1"/>
    <col min="51" max="51" width="12.69921875" customWidth="1"/>
    <col min="52" max="52" width="21.296875" customWidth="1"/>
    <col min="53" max="53" width="10.296875" customWidth="1"/>
    <col min="54" max="54" width="9.3984375" customWidth="1"/>
    <col min="55" max="55" width="10.69921875" customWidth="1"/>
    <col min="56" max="56" width="7.3984375" customWidth="1"/>
    <col min="57" max="57" width="14" customWidth="1"/>
    <col min="58" max="58" width="10.296875" customWidth="1"/>
    <col min="59" max="59" width="15" customWidth="1"/>
    <col min="61" max="61" width="41.3984375" customWidth="1"/>
    <col min="62" max="62" width="12.8984375" customWidth="1"/>
    <col min="63" max="63" width="6.296875" customWidth="1"/>
    <col min="64" max="64" width="9.09765625" customWidth="1"/>
    <col min="65" max="65" width="6.59765625" customWidth="1"/>
  </cols>
  <sheetData>
    <row r="1" spans="1:65" ht="21" x14ac:dyDescent="0.5">
      <c r="A1" s="243" t="s">
        <v>2682</v>
      </c>
      <c r="B1" s="240"/>
      <c r="C1" s="240"/>
      <c r="D1" s="243" t="s">
        <v>0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03"/>
      <c r="V1" s="244" t="s">
        <v>1</v>
      </c>
      <c r="W1" s="240"/>
      <c r="X1" s="240"/>
      <c r="Y1" s="240"/>
      <c r="Z1" s="245" t="s">
        <v>2</v>
      </c>
      <c r="AA1" s="240"/>
      <c r="AB1" s="240"/>
      <c r="AC1" s="240"/>
      <c r="AD1" s="246" t="s">
        <v>3</v>
      </c>
      <c r="AE1" s="240"/>
      <c r="AF1" s="240"/>
      <c r="AG1" s="240"/>
      <c r="AH1" s="240"/>
      <c r="AI1" s="240"/>
      <c r="AJ1" s="3"/>
      <c r="AK1" s="4"/>
      <c r="AL1" s="239" t="s">
        <v>4</v>
      </c>
      <c r="AM1" s="240"/>
      <c r="AN1" s="240"/>
      <c r="AO1" s="240"/>
      <c r="AP1" s="240"/>
      <c r="AQ1" s="240"/>
      <c r="AR1" s="5"/>
      <c r="AS1" s="6"/>
      <c r="AT1" s="241" t="s">
        <v>5</v>
      </c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9"/>
      <c r="BH1" s="10"/>
      <c r="BI1" s="242" t="s">
        <v>6</v>
      </c>
      <c r="BJ1" s="240"/>
      <c r="BK1" s="240"/>
      <c r="BL1" s="240"/>
      <c r="BM1" s="240"/>
    </row>
    <row r="2" spans="1:65" ht="23.25" customHeight="1" x14ac:dyDescent="0.3">
      <c r="A2" s="14" t="s">
        <v>7</v>
      </c>
      <c r="B2" s="16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32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23" t="s">
        <v>27</v>
      </c>
      <c r="V2" s="24" t="s">
        <v>28</v>
      </c>
      <c r="W2" s="14" t="s">
        <v>29</v>
      </c>
      <c r="X2" s="14" t="s">
        <v>25</v>
      </c>
      <c r="Y2" s="14" t="s">
        <v>30</v>
      </c>
      <c r="Z2" s="14" t="s">
        <v>31</v>
      </c>
      <c r="AA2" s="14" t="s">
        <v>25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23" t="s">
        <v>38</v>
      </c>
      <c r="AH2" s="23" t="s">
        <v>39</v>
      </c>
      <c r="AI2" s="14" t="s">
        <v>40</v>
      </c>
      <c r="AJ2" s="27" t="s">
        <v>41</v>
      </c>
      <c r="AK2" s="29" t="s">
        <v>42</v>
      </c>
      <c r="AL2" s="31" t="s">
        <v>43</v>
      </c>
      <c r="AM2" s="32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4"/>
      <c r="AS2" s="35" t="s">
        <v>7</v>
      </c>
      <c r="AT2" s="36" t="s">
        <v>9</v>
      </c>
      <c r="AU2" s="36" t="s">
        <v>49</v>
      </c>
      <c r="AV2" s="39" t="s">
        <v>27</v>
      </c>
      <c r="AW2" s="36" t="s">
        <v>31</v>
      </c>
      <c r="AX2" s="36" t="s">
        <v>50</v>
      </c>
      <c r="AY2" s="41" t="s">
        <v>24</v>
      </c>
      <c r="AZ2" s="41" t="s">
        <v>28</v>
      </c>
      <c r="BA2" s="41" t="s">
        <v>51</v>
      </c>
      <c r="BB2" s="41" t="s">
        <v>52</v>
      </c>
      <c r="BC2" s="41" t="str">
        <f t="array" ref="BC2">INDEX($AD:$AD,MATCH(AT2,$C:$C,FALSE))</f>
        <v>NO INVOICE</v>
      </c>
      <c r="BD2" s="41" t="s">
        <v>53</v>
      </c>
      <c r="BE2" s="39" t="s">
        <v>38</v>
      </c>
      <c r="BF2" s="41" t="s">
        <v>14</v>
      </c>
      <c r="BG2" s="41" t="s">
        <v>40</v>
      </c>
      <c r="BH2" s="45"/>
      <c r="BI2" s="46" t="s">
        <v>7</v>
      </c>
      <c r="BJ2" s="46" t="s">
        <v>54</v>
      </c>
      <c r="BK2" s="46" t="s">
        <v>55</v>
      </c>
      <c r="BL2" s="46" t="s">
        <v>56</v>
      </c>
      <c r="BM2" s="46" t="s">
        <v>48</v>
      </c>
    </row>
    <row r="3" spans="1:65" ht="14.5" x14ac:dyDescent="0.35">
      <c r="A3" s="25">
        <f t="shared" ref="A3:A257" si="0">IF(C3=0,"",ROW()-ROW($A$2))</f>
        <v>1</v>
      </c>
      <c r="B3" s="144">
        <v>46296</v>
      </c>
      <c r="C3" s="54" t="s">
        <v>3962</v>
      </c>
      <c r="D3" s="54" t="s">
        <v>3963</v>
      </c>
      <c r="E3" s="54" t="s">
        <v>3964</v>
      </c>
      <c r="F3" s="54">
        <v>1</v>
      </c>
      <c r="G3" s="54" t="s">
        <v>65</v>
      </c>
      <c r="H3" s="54" t="str">
        <f t="shared" ref="H3:H257" si="1">IF(C3=0,"",IF(ISBLANK(S3),"WAITING","DONE"))</f>
        <v>DONE</v>
      </c>
      <c r="I3" s="54" t="s">
        <v>1448</v>
      </c>
      <c r="J3" s="58" t="s">
        <v>616</v>
      </c>
      <c r="K3" s="58" t="s">
        <v>79</v>
      </c>
      <c r="L3" s="60"/>
      <c r="M3" s="71"/>
      <c r="N3" s="54" t="s">
        <v>161</v>
      </c>
      <c r="O3" s="54" t="s">
        <v>85</v>
      </c>
      <c r="P3" s="64" t="s">
        <v>87</v>
      </c>
      <c r="Q3" s="64" t="s">
        <v>88</v>
      </c>
      <c r="R3" s="204">
        <v>200001156416</v>
      </c>
      <c r="S3" s="66">
        <v>46300</v>
      </c>
      <c r="T3" s="66"/>
      <c r="U3" s="205"/>
      <c r="V3" s="71">
        <v>9200116641</v>
      </c>
      <c r="W3" s="25">
        <v>52147</v>
      </c>
      <c r="X3" s="69">
        <v>46308</v>
      </c>
      <c r="Y3" s="69"/>
      <c r="Z3" s="25"/>
      <c r="AA3" s="69"/>
      <c r="AB3" s="25"/>
      <c r="AC3" s="71"/>
      <c r="AD3" s="221"/>
      <c r="AE3" s="221"/>
      <c r="AF3" s="69"/>
      <c r="AG3" s="169"/>
      <c r="AH3" s="170"/>
      <c r="AI3" s="77"/>
      <c r="AJ3" s="80"/>
      <c r="AK3" s="80"/>
      <c r="AL3" s="82"/>
      <c r="AM3" s="82"/>
      <c r="AN3" s="82"/>
      <c r="AO3" s="82"/>
      <c r="AP3" s="82"/>
      <c r="AQ3" s="82"/>
      <c r="AR3" s="5"/>
      <c r="AS3" s="83"/>
      <c r="AT3" s="54"/>
      <c r="AU3" s="84"/>
      <c r="AV3" s="85"/>
      <c r="AW3" s="86"/>
      <c r="AX3" s="85"/>
      <c r="AY3" s="86"/>
      <c r="AZ3" s="171"/>
      <c r="BA3" s="85"/>
      <c r="BB3" s="85"/>
      <c r="BC3" s="90"/>
      <c r="BD3" s="90"/>
      <c r="BE3" s="85"/>
      <c r="BF3" s="22"/>
      <c r="BG3" s="22"/>
      <c r="BH3" s="10"/>
      <c r="BI3" s="92"/>
      <c r="BJ3" s="92"/>
      <c r="BK3" s="92"/>
      <c r="BL3" s="92"/>
      <c r="BM3" s="92"/>
    </row>
    <row r="4" spans="1:65" ht="14.5" x14ac:dyDescent="0.35">
      <c r="A4" s="25">
        <f t="shared" si="0"/>
        <v>2</v>
      </c>
      <c r="B4" s="144">
        <v>46296</v>
      </c>
      <c r="C4" s="54" t="s">
        <v>3965</v>
      </c>
      <c r="D4" s="54" t="s">
        <v>1656</v>
      </c>
      <c r="E4" s="54" t="s">
        <v>1657</v>
      </c>
      <c r="F4" s="54">
        <v>1</v>
      </c>
      <c r="G4" s="54" t="s">
        <v>65</v>
      </c>
      <c r="H4" s="54" t="str">
        <f t="shared" si="1"/>
        <v>DONE</v>
      </c>
      <c r="I4" s="54" t="s">
        <v>2557</v>
      </c>
      <c r="J4" s="58" t="s">
        <v>2558</v>
      </c>
      <c r="K4" s="58" t="s">
        <v>79</v>
      </c>
      <c r="L4" s="60"/>
      <c r="M4" s="71"/>
      <c r="N4" s="54" t="s">
        <v>161</v>
      </c>
      <c r="O4" s="54" t="s">
        <v>85</v>
      </c>
      <c r="P4" s="64" t="s">
        <v>87</v>
      </c>
      <c r="Q4" s="64" t="s">
        <v>2541</v>
      </c>
      <c r="R4" s="204">
        <v>200001156371</v>
      </c>
      <c r="S4" s="66">
        <v>46300</v>
      </c>
      <c r="T4" s="66"/>
      <c r="U4" s="205"/>
      <c r="V4" s="71">
        <v>9200116506</v>
      </c>
      <c r="W4" s="25">
        <v>52084</v>
      </c>
      <c r="X4" s="69">
        <v>46308</v>
      </c>
      <c r="Y4" s="69"/>
      <c r="Z4" s="25">
        <v>56158</v>
      </c>
      <c r="AA4" s="69">
        <v>46308</v>
      </c>
      <c r="AB4" s="25"/>
      <c r="AC4" s="71"/>
      <c r="AD4" s="220" t="s">
        <v>3966</v>
      </c>
      <c r="AE4" s="222">
        <v>46309</v>
      </c>
      <c r="AF4" s="69"/>
      <c r="AG4" s="169"/>
      <c r="AH4" s="170"/>
      <c r="AI4" s="77"/>
      <c r="AJ4" s="80"/>
      <c r="AK4" s="80"/>
      <c r="AL4" s="82"/>
      <c r="AM4" s="82"/>
      <c r="AN4" s="82"/>
      <c r="AO4" s="82"/>
      <c r="AP4" s="82"/>
      <c r="AQ4" s="82"/>
      <c r="AR4" s="5"/>
      <c r="AS4" s="83"/>
      <c r="AT4" s="54"/>
      <c r="AU4" s="84"/>
      <c r="AV4" s="85"/>
      <c r="AW4" s="86"/>
      <c r="AX4" s="85"/>
      <c r="AY4" s="86"/>
      <c r="AZ4" s="171"/>
      <c r="BA4" s="85"/>
      <c r="BB4" s="85"/>
      <c r="BC4" s="90"/>
      <c r="BD4" s="90"/>
      <c r="BE4" s="85"/>
      <c r="BF4" s="22"/>
      <c r="BG4" s="22"/>
      <c r="BH4" s="10"/>
      <c r="BI4" s="92"/>
      <c r="BJ4" s="92"/>
      <c r="BK4" s="92"/>
      <c r="BL4" s="92"/>
      <c r="BM4" s="92"/>
    </row>
    <row r="5" spans="1:65" ht="14.5" x14ac:dyDescent="0.35">
      <c r="A5" s="25">
        <f t="shared" si="0"/>
        <v>3</v>
      </c>
      <c r="B5" s="144">
        <v>46296</v>
      </c>
      <c r="C5" s="54" t="s">
        <v>3967</v>
      </c>
      <c r="D5" s="54" t="s">
        <v>3968</v>
      </c>
      <c r="E5" s="54" t="s">
        <v>3969</v>
      </c>
      <c r="F5" s="54">
        <v>2</v>
      </c>
      <c r="G5" s="54" t="s">
        <v>65</v>
      </c>
      <c r="H5" s="54" t="str">
        <f t="shared" si="1"/>
        <v>DONE</v>
      </c>
      <c r="I5" s="54" t="s">
        <v>2624</v>
      </c>
      <c r="J5" s="62" t="s">
        <v>73</v>
      </c>
      <c r="K5" s="62" t="s">
        <v>73</v>
      </c>
      <c r="L5" s="60"/>
      <c r="M5" s="71"/>
      <c r="N5" s="54" t="s">
        <v>161</v>
      </c>
      <c r="O5" s="54" t="s">
        <v>81</v>
      </c>
      <c r="P5" s="64" t="s">
        <v>87</v>
      </c>
      <c r="Q5" s="64" t="s">
        <v>1091</v>
      </c>
      <c r="R5" s="204">
        <v>200001156476</v>
      </c>
      <c r="S5" s="66">
        <v>46300</v>
      </c>
      <c r="T5" s="66"/>
      <c r="U5" s="205"/>
      <c r="V5" s="71">
        <v>9200116520</v>
      </c>
      <c r="W5" s="25">
        <v>52107</v>
      </c>
      <c r="X5" s="69">
        <v>46308</v>
      </c>
      <c r="Y5" s="69"/>
      <c r="Z5" s="25"/>
      <c r="AA5" s="69"/>
      <c r="AB5" s="25"/>
      <c r="AC5" s="71"/>
      <c r="AD5" s="222"/>
      <c r="AE5" s="222"/>
      <c r="AF5" s="69"/>
      <c r="AG5" s="169"/>
      <c r="AH5" s="170"/>
      <c r="AI5" s="77"/>
      <c r="AJ5" s="80"/>
      <c r="AK5" s="80"/>
      <c r="AL5" s="82"/>
      <c r="AM5" s="82"/>
      <c r="AN5" s="82"/>
      <c r="AO5" s="82"/>
      <c r="AP5" s="82"/>
      <c r="AQ5" s="82"/>
      <c r="AR5" s="5"/>
      <c r="AS5" s="83"/>
      <c r="AT5" s="54"/>
      <c r="AU5" s="84"/>
      <c r="AV5" s="85"/>
      <c r="AW5" s="86"/>
      <c r="AX5" s="85"/>
      <c r="AY5" s="86"/>
      <c r="AZ5" s="171"/>
      <c r="BA5" s="85"/>
      <c r="BB5" s="85"/>
      <c r="BC5" s="90"/>
      <c r="BD5" s="90"/>
      <c r="BE5" s="85"/>
      <c r="BF5" s="22"/>
      <c r="BG5" s="22"/>
      <c r="BH5" s="10"/>
      <c r="BI5" s="92"/>
      <c r="BJ5" s="92"/>
      <c r="BK5" s="92"/>
      <c r="BL5" s="92"/>
      <c r="BM5" s="92"/>
    </row>
    <row r="6" spans="1:65" ht="14.5" x14ac:dyDescent="0.35">
      <c r="A6" s="25">
        <f t="shared" si="0"/>
        <v>4</v>
      </c>
      <c r="B6" s="144">
        <v>46296</v>
      </c>
      <c r="C6" s="54" t="s">
        <v>3970</v>
      </c>
      <c r="D6" s="54" t="s">
        <v>68</v>
      </c>
      <c r="E6" s="54" t="s">
        <v>70</v>
      </c>
      <c r="F6" s="54">
        <v>2</v>
      </c>
      <c r="G6" s="54" t="s">
        <v>65</v>
      </c>
      <c r="H6" s="54" t="str">
        <f t="shared" si="1"/>
        <v>DONE</v>
      </c>
      <c r="I6" s="54" t="s">
        <v>3971</v>
      </c>
      <c r="J6" s="62" t="s">
        <v>73</v>
      </c>
      <c r="K6" s="62" t="s">
        <v>73</v>
      </c>
      <c r="L6" s="60"/>
      <c r="M6" s="71"/>
      <c r="N6" s="54" t="s">
        <v>161</v>
      </c>
      <c r="O6" s="54" t="s">
        <v>85</v>
      </c>
      <c r="P6" s="64" t="s">
        <v>87</v>
      </c>
      <c r="Q6" s="64" t="s">
        <v>785</v>
      </c>
      <c r="R6" s="204">
        <v>200001154627</v>
      </c>
      <c r="S6" s="66">
        <v>46300</v>
      </c>
      <c r="T6" s="66"/>
      <c r="U6" s="205"/>
      <c r="V6" s="71">
        <v>9200116512</v>
      </c>
      <c r="W6" s="25">
        <v>52096</v>
      </c>
      <c r="X6" s="69">
        <v>46308</v>
      </c>
      <c r="Y6" s="69"/>
      <c r="Z6" s="25"/>
      <c r="AA6" s="69"/>
      <c r="AB6" s="25"/>
      <c r="AC6" s="71"/>
      <c r="AD6" s="222"/>
      <c r="AE6" s="222"/>
      <c r="AF6" s="69"/>
      <c r="AG6" s="169"/>
      <c r="AH6" s="170"/>
      <c r="AI6" s="77"/>
      <c r="AJ6" s="80"/>
      <c r="AK6" s="80"/>
      <c r="AL6" s="82"/>
      <c r="AM6" s="82"/>
      <c r="AN6" s="82"/>
      <c r="AO6" s="82"/>
      <c r="AP6" s="82"/>
      <c r="AQ6" s="82"/>
      <c r="AR6" s="5"/>
      <c r="AS6" s="83"/>
      <c r="AT6" s="54"/>
      <c r="AU6" s="84"/>
      <c r="AV6" s="85"/>
      <c r="AW6" s="86"/>
      <c r="AX6" s="85"/>
      <c r="AY6" s="86"/>
      <c r="AZ6" s="171"/>
      <c r="BA6" s="85"/>
      <c r="BB6" s="85"/>
      <c r="BC6" s="90"/>
      <c r="BD6" s="90"/>
      <c r="BE6" s="85"/>
      <c r="BF6" s="22"/>
      <c r="BG6" s="22"/>
      <c r="BH6" s="10"/>
      <c r="BI6" s="92"/>
      <c r="BJ6" s="92"/>
      <c r="BK6" s="92"/>
      <c r="BL6" s="92"/>
      <c r="BM6" s="92"/>
    </row>
    <row r="7" spans="1:65" ht="14.5" x14ac:dyDescent="0.35">
      <c r="A7" s="25">
        <f t="shared" si="0"/>
        <v>5</v>
      </c>
      <c r="B7" s="144">
        <v>46296</v>
      </c>
      <c r="C7" s="54" t="s">
        <v>3972</v>
      </c>
      <c r="D7" s="54" t="s">
        <v>212</v>
      </c>
      <c r="E7" s="54" t="s">
        <v>213</v>
      </c>
      <c r="F7" s="54">
        <v>1</v>
      </c>
      <c r="G7" s="54" t="s">
        <v>65</v>
      </c>
      <c r="H7" s="54" t="str">
        <f t="shared" si="1"/>
        <v>DONE</v>
      </c>
      <c r="I7" s="54" t="s">
        <v>2181</v>
      </c>
      <c r="J7" s="58" t="s">
        <v>180</v>
      </c>
      <c r="K7" s="58" t="s">
        <v>79</v>
      </c>
      <c r="L7" s="60">
        <v>9972</v>
      </c>
      <c r="M7" s="71"/>
      <c r="N7" s="54" t="s">
        <v>118</v>
      </c>
      <c r="O7" s="54" t="s">
        <v>91</v>
      </c>
      <c r="P7" s="64" t="s">
        <v>1180</v>
      </c>
      <c r="Q7" s="64" t="s">
        <v>997</v>
      </c>
      <c r="R7" s="204">
        <v>200001156412</v>
      </c>
      <c r="S7" s="66">
        <v>46300</v>
      </c>
      <c r="T7" s="66"/>
      <c r="U7" s="205"/>
      <c r="V7" s="71">
        <v>9200116532</v>
      </c>
      <c r="W7" s="25">
        <v>52122</v>
      </c>
      <c r="X7" s="69">
        <v>46308</v>
      </c>
      <c r="Y7" s="69"/>
      <c r="Z7" s="25"/>
      <c r="AA7" s="69"/>
      <c r="AB7" s="25"/>
      <c r="AC7" s="71"/>
      <c r="AD7" s="222"/>
      <c r="AE7" s="222"/>
      <c r="AF7" s="69"/>
      <c r="AG7" s="169"/>
      <c r="AH7" s="170"/>
      <c r="AI7" s="77"/>
      <c r="AJ7" s="80"/>
      <c r="AK7" s="80"/>
      <c r="AL7" s="82"/>
      <c r="AM7" s="82"/>
      <c r="AN7" s="82"/>
      <c r="AO7" s="82"/>
      <c r="AP7" s="82"/>
      <c r="AQ7" s="82"/>
      <c r="AR7" s="5"/>
      <c r="AS7" s="83"/>
      <c r="AT7" s="54"/>
      <c r="AU7" s="84"/>
      <c r="AV7" s="85"/>
      <c r="AW7" s="86"/>
      <c r="AX7" s="85"/>
      <c r="AY7" s="86"/>
      <c r="AZ7" s="171"/>
      <c r="BA7" s="85"/>
      <c r="BB7" s="85"/>
      <c r="BC7" s="90"/>
      <c r="BD7" s="90"/>
      <c r="BE7" s="85"/>
      <c r="BF7" s="22"/>
      <c r="BG7" s="22"/>
      <c r="BH7" s="10"/>
      <c r="BI7" s="10"/>
      <c r="BJ7" s="10"/>
      <c r="BK7" s="10"/>
      <c r="BL7" s="10"/>
      <c r="BM7" s="10"/>
    </row>
    <row r="8" spans="1:65" ht="14.5" x14ac:dyDescent="0.35">
      <c r="A8" s="25">
        <f t="shared" si="0"/>
        <v>6</v>
      </c>
      <c r="B8" s="144">
        <v>46296</v>
      </c>
      <c r="C8" s="54" t="s">
        <v>3972</v>
      </c>
      <c r="D8" s="54" t="s">
        <v>153</v>
      </c>
      <c r="E8" s="54" t="s">
        <v>829</v>
      </c>
      <c r="F8" s="54">
        <v>1</v>
      </c>
      <c r="G8" s="54" t="s">
        <v>65</v>
      </c>
      <c r="H8" s="54" t="str">
        <f t="shared" si="1"/>
        <v>DONE</v>
      </c>
      <c r="I8" s="54" t="s">
        <v>2181</v>
      </c>
      <c r="J8" s="58" t="s">
        <v>180</v>
      </c>
      <c r="K8" s="58" t="s">
        <v>79</v>
      </c>
      <c r="L8" s="60">
        <v>9972</v>
      </c>
      <c r="M8" s="71"/>
      <c r="N8" s="54" t="s">
        <v>118</v>
      </c>
      <c r="O8" s="54" t="s">
        <v>91</v>
      </c>
      <c r="P8" s="64" t="s">
        <v>1180</v>
      </c>
      <c r="Q8" s="64" t="s">
        <v>997</v>
      </c>
      <c r="R8" s="204">
        <v>200001156412</v>
      </c>
      <c r="S8" s="66">
        <v>46300</v>
      </c>
      <c r="T8" s="66"/>
      <c r="U8" s="205"/>
      <c r="V8" s="71">
        <v>9200116532</v>
      </c>
      <c r="W8" s="25">
        <v>52122</v>
      </c>
      <c r="X8" s="69">
        <v>46308</v>
      </c>
      <c r="Y8" s="69"/>
      <c r="Z8" s="25"/>
      <c r="AA8" s="69"/>
      <c r="AB8" s="25"/>
      <c r="AC8" s="71"/>
      <c r="AD8" s="222"/>
      <c r="AE8" s="222"/>
      <c r="AF8" s="69"/>
      <c r="AG8" s="169"/>
      <c r="AH8" s="170"/>
      <c r="AI8" s="77"/>
      <c r="AJ8" s="80"/>
      <c r="AK8" s="80"/>
      <c r="AL8" s="82"/>
      <c r="AM8" s="82"/>
      <c r="AN8" s="82"/>
      <c r="AO8" s="82"/>
      <c r="AP8" s="82"/>
      <c r="AQ8" s="82"/>
      <c r="AR8" s="5"/>
      <c r="AS8" s="83"/>
      <c r="AT8" s="54"/>
      <c r="AU8" s="84"/>
      <c r="AV8" s="85"/>
      <c r="AW8" s="86"/>
      <c r="AX8" s="85"/>
      <c r="AY8" s="86"/>
      <c r="AZ8" s="171"/>
      <c r="BA8" s="85"/>
      <c r="BB8" s="85"/>
      <c r="BC8" s="90"/>
      <c r="BD8" s="90"/>
      <c r="BE8" s="85"/>
      <c r="BF8" s="22"/>
      <c r="BG8" s="22"/>
      <c r="BH8" s="10"/>
      <c r="BI8" s="10"/>
      <c r="BJ8" s="10"/>
      <c r="BK8" s="10"/>
      <c r="BL8" s="10"/>
      <c r="BM8" s="10"/>
    </row>
    <row r="9" spans="1:65" ht="14.5" x14ac:dyDescent="0.35">
      <c r="A9" s="25">
        <f t="shared" si="0"/>
        <v>7</v>
      </c>
      <c r="B9" s="144">
        <v>46296</v>
      </c>
      <c r="C9" s="54" t="s">
        <v>3972</v>
      </c>
      <c r="D9" s="54" t="s">
        <v>251</v>
      </c>
      <c r="E9" s="54" t="s">
        <v>116</v>
      </c>
      <c r="F9" s="54">
        <v>1</v>
      </c>
      <c r="G9" s="54" t="s">
        <v>65</v>
      </c>
      <c r="H9" s="54" t="str">
        <f t="shared" si="1"/>
        <v>DONE</v>
      </c>
      <c r="I9" s="54" t="s">
        <v>2181</v>
      </c>
      <c r="J9" s="58" t="s">
        <v>180</v>
      </c>
      <c r="K9" s="58" t="s">
        <v>79</v>
      </c>
      <c r="L9" s="60">
        <v>9972</v>
      </c>
      <c r="M9" s="71"/>
      <c r="N9" s="54" t="s">
        <v>118</v>
      </c>
      <c r="O9" s="54" t="s">
        <v>91</v>
      </c>
      <c r="P9" s="64" t="s">
        <v>1180</v>
      </c>
      <c r="Q9" s="64" t="s">
        <v>997</v>
      </c>
      <c r="R9" s="204">
        <v>200001156412</v>
      </c>
      <c r="S9" s="66">
        <v>46300</v>
      </c>
      <c r="T9" s="66"/>
      <c r="U9" s="205"/>
      <c r="V9" s="71">
        <v>9200116532</v>
      </c>
      <c r="W9" s="25">
        <v>52122</v>
      </c>
      <c r="X9" s="69">
        <v>46308</v>
      </c>
      <c r="Y9" s="69"/>
      <c r="Z9" s="25"/>
      <c r="AA9" s="69"/>
      <c r="AB9" s="25"/>
      <c r="AC9" s="71"/>
      <c r="AD9" s="222"/>
      <c r="AE9" s="222"/>
      <c r="AF9" s="69"/>
      <c r="AG9" s="169"/>
      <c r="AH9" s="170"/>
      <c r="AI9" s="77"/>
      <c r="AJ9" s="80"/>
      <c r="AK9" s="80"/>
      <c r="AL9" s="82"/>
      <c r="AM9" s="82"/>
      <c r="AN9" s="82"/>
      <c r="AO9" s="82"/>
      <c r="AP9" s="82"/>
      <c r="AQ9" s="82"/>
      <c r="AR9" s="5"/>
      <c r="AS9" s="83"/>
      <c r="AT9" s="54"/>
      <c r="AU9" s="84"/>
      <c r="AV9" s="85"/>
      <c r="AW9" s="86"/>
      <c r="AX9" s="85"/>
      <c r="AY9" s="86"/>
      <c r="AZ9" s="171"/>
      <c r="BA9" s="85"/>
      <c r="BB9" s="85"/>
      <c r="BC9" s="90"/>
      <c r="BD9" s="90"/>
      <c r="BE9" s="85"/>
      <c r="BF9" s="22"/>
      <c r="BG9" s="22"/>
      <c r="BH9" s="10"/>
      <c r="BI9" s="10"/>
      <c r="BJ9" s="10"/>
      <c r="BK9" s="10"/>
      <c r="BL9" s="10"/>
      <c r="BM9" s="10"/>
    </row>
    <row r="10" spans="1:65" ht="14.5" x14ac:dyDescent="0.35">
      <c r="A10" s="25">
        <f t="shared" si="0"/>
        <v>8</v>
      </c>
      <c r="B10" s="144">
        <v>46296</v>
      </c>
      <c r="C10" s="54" t="s">
        <v>3972</v>
      </c>
      <c r="D10" s="54" t="s">
        <v>67</v>
      </c>
      <c r="E10" s="54" t="s">
        <v>69</v>
      </c>
      <c r="F10" s="54">
        <v>1</v>
      </c>
      <c r="G10" s="54" t="s">
        <v>65</v>
      </c>
      <c r="H10" s="54" t="str">
        <f t="shared" si="1"/>
        <v>DONE</v>
      </c>
      <c r="I10" s="54" t="s">
        <v>2181</v>
      </c>
      <c r="J10" s="58" t="s">
        <v>180</v>
      </c>
      <c r="K10" s="58" t="s">
        <v>79</v>
      </c>
      <c r="L10" s="60">
        <v>9972</v>
      </c>
      <c r="M10" s="71"/>
      <c r="N10" s="54" t="s">
        <v>118</v>
      </c>
      <c r="O10" s="54" t="s">
        <v>91</v>
      </c>
      <c r="P10" s="64" t="s">
        <v>1180</v>
      </c>
      <c r="Q10" s="64" t="s">
        <v>997</v>
      </c>
      <c r="R10" s="204">
        <v>200001156412</v>
      </c>
      <c r="S10" s="66">
        <v>46300</v>
      </c>
      <c r="T10" s="66"/>
      <c r="U10" s="205"/>
      <c r="V10" s="71">
        <v>9200116532</v>
      </c>
      <c r="W10" s="25">
        <v>52122</v>
      </c>
      <c r="X10" s="69">
        <v>46308</v>
      </c>
      <c r="Y10" s="69"/>
      <c r="Z10" s="25"/>
      <c r="AA10" s="69"/>
      <c r="AB10" s="25"/>
      <c r="AC10" s="71"/>
      <c r="AD10" s="222"/>
      <c r="AE10" s="222"/>
      <c r="AF10" s="69"/>
      <c r="AG10" s="169"/>
      <c r="AH10" s="170"/>
      <c r="AI10" s="77"/>
      <c r="AJ10" s="80"/>
      <c r="AK10" s="80"/>
      <c r="AL10" s="82"/>
      <c r="AM10" s="82"/>
      <c r="AN10" s="82"/>
      <c r="AO10" s="82"/>
      <c r="AP10" s="82"/>
      <c r="AQ10" s="82"/>
      <c r="AR10" s="5"/>
      <c r="AS10" s="83"/>
      <c r="AT10" s="54"/>
      <c r="AU10" s="84"/>
      <c r="AV10" s="85"/>
      <c r="AW10" s="86"/>
      <c r="AX10" s="85"/>
      <c r="AY10" s="86"/>
      <c r="AZ10" s="171"/>
      <c r="BA10" s="85"/>
      <c r="BB10" s="85"/>
      <c r="BC10" s="90"/>
      <c r="BD10" s="90"/>
      <c r="BE10" s="85"/>
      <c r="BF10" s="22"/>
      <c r="BG10" s="22"/>
      <c r="BH10" s="10"/>
      <c r="BI10" s="10"/>
      <c r="BJ10" s="10"/>
      <c r="BK10" s="10"/>
      <c r="BL10" s="10"/>
      <c r="BM10" s="10"/>
    </row>
    <row r="11" spans="1:65" ht="14.5" x14ac:dyDescent="0.35">
      <c r="A11" s="25">
        <f t="shared" si="0"/>
        <v>9</v>
      </c>
      <c r="B11" s="152">
        <v>46296</v>
      </c>
      <c r="C11" s="54" t="s">
        <v>3972</v>
      </c>
      <c r="D11" s="54" t="s">
        <v>2777</v>
      </c>
      <c r="E11" s="54" t="s">
        <v>2778</v>
      </c>
      <c r="F11" s="54">
        <v>1</v>
      </c>
      <c r="G11" s="54" t="s">
        <v>65</v>
      </c>
      <c r="H11" s="54" t="str">
        <f t="shared" si="1"/>
        <v>DONE</v>
      </c>
      <c r="I11" s="54" t="s">
        <v>2181</v>
      </c>
      <c r="J11" s="58" t="s">
        <v>180</v>
      </c>
      <c r="K11" s="58" t="s">
        <v>79</v>
      </c>
      <c r="L11" s="60">
        <v>9972</v>
      </c>
      <c r="M11" s="71"/>
      <c r="N11" s="54" t="s">
        <v>118</v>
      </c>
      <c r="O11" s="54" t="s">
        <v>91</v>
      </c>
      <c r="P11" s="64" t="s">
        <v>1180</v>
      </c>
      <c r="Q11" s="64" t="s">
        <v>997</v>
      </c>
      <c r="R11" s="204">
        <v>200001156412</v>
      </c>
      <c r="S11" s="66">
        <v>46300</v>
      </c>
      <c r="T11" s="66"/>
      <c r="U11" s="205"/>
      <c r="V11" s="71">
        <v>9200116532</v>
      </c>
      <c r="W11" s="25">
        <v>52122</v>
      </c>
      <c r="X11" s="69">
        <v>46308</v>
      </c>
      <c r="Y11" s="69"/>
      <c r="Z11" s="25"/>
      <c r="AA11" s="69"/>
      <c r="AB11" s="25"/>
      <c r="AC11" s="71"/>
      <c r="AD11" s="222"/>
      <c r="AE11" s="222"/>
      <c r="AF11" s="69"/>
      <c r="AG11" s="169"/>
      <c r="AH11" s="170"/>
      <c r="AI11" s="77"/>
      <c r="AJ11" s="80"/>
      <c r="AK11" s="80"/>
      <c r="AL11" s="82"/>
      <c r="AM11" s="82"/>
      <c r="AN11" s="82"/>
      <c r="AO11" s="82"/>
      <c r="AP11" s="82"/>
      <c r="AQ11" s="82"/>
      <c r="AR11" s="5"/>
      <c r="AS11" s="83"/>
      <c r="AT11" s="54"/>
      <c r="AU11" s="84"/>
      <c r="AV11" s="85"/>
      <c r="AW11" s="86"/>
      <c r="AX11" s="85"/>
      <c r="AY11" s="86"/>
      <c r="AZ11" s="171"/>
      <c r="BA11" s="85"/>
      <c r="BB11" s="85"/>
      <c r="BC11" s="90"/>
      <c r="BD11" s="90"/>
      <c r="BE11" s="85"/>
      <c r="BF11" s="22"/>
      <c r="BG11" s="22"/>
      <c r="BH11" s="10"/>
      <c r="BI11" s="10"/>
      <c r="BJ11" s="10"/>
      <c r="BK11" s="10"/>
      <c r="BL11" s="10"/>
      <c r="BM11" s="10"/>
    </row>
    <row r="12" spans="1:65" ht="14.5" x14ac:dyDescent="0.35">
      <c r="A12" s="25">
        <f t="shared" si="0"/>
        <v>10</v>
      </c>
      <c r="B12" s="152">
        <v>46296</v>
      </c>
      <c r="C12" s="54" t="s">
        <v>3972</v>
      </c>
      <c r="D12" s="54" t="s">
        <v>652</v>
      </c>
      <c r="E12" s="54" t="s">
        <v>654</v>
      </c>
      <c r="F12" s="54">
        <v>1</v>
      </c>
      <c r="G12" s="54" t="s">
        <v>65</v>
      </c>
      <c r="H12" s="54" t="str">
        <f t="shared" si="1"/>
        <v>DONE</v>
      </c>
      <c r="I12" s="54" t="s">
        <v>2181</v>
      </c>
      <c r="J12" s="58" t="s">
        <v>180</v>
      </c>
      <c r="K12" s="58" t="s">
        <v>79</v>
      </c>
      <c r="L12" s="60">
        <v>9972</v>
      </c>
      <c r="M12" s="71"/>
      <c r="N12" s="54" t="s">
        <v>118</v>
      </c>
      <c r="O12" s="54" t="s">
        <v>91</v>
      </c>
      <c r="P12" s="64" t="s">
        <v>1180</v>
      </c>
      <c r="Q12" s="64" t="s">
        <v>997</v>
      </c>
      <c r="R12" s="204">
        <v>200001156412</v>
      </c>
      <c r="S12" s="66">
        <v>46300</v>
      </c>
      <c r="T12" s="66"/>
      <c r="U12" s="205"/>
      <c r="V12" s="71">
        <v>9200116532</v>
      </c>
      <c r="W12" s="25">
        <v>52122</v>
      </c>
      <c r="X12" s="69">
        <v>46308</v>
      </c>
      <c r="Y12" s="69"/>
      <c r="Z12" s="25"/>
      <c r="AA12" s="69"/>
      <c r="AB12" s="25"/>
      <c r="AC12" s="71"/>
      <c r="AD12" s="222"/>
      <c r="AE12" s="222"/>
      <c r="AF12" s="69"/>
      <c r="AG12" s="169"/>
      <c r="AH12" s="170"/>
      <c r="AI12" s="77"/>
      <c r="AJ12" s="80"/>
      <c r="AK12" s="80"/>
      <c r="AL12" s="82"/>
      <c r="AM12" s="82"/>
      <c r="AN12" s="82"/>
      <c r="AO12" s="82"/>
      <c r="AP12" s="82"/>
      <c r="AQ12" s="82"/>
      <c r="AR12" s="5"/>
      <c r="AS12" s="83"/>
      <c r="AT12" s="54"/>
      <c r="AU12" s="84"/>
      <c r="AV12" s="85"/>
      <c r="AW12" s="86"/>
      <c r="AX12" s="85"/>
      <c r="AY12" s="86"/>
      <c r="AZ12" s="171"/>
      <c r="BA12" s="85"/>
      <c r="BB12" s="85"/>
      <c r="BC12" s="90"/>
      <c r="BD12" s="90"/>
      <c r="BE12" s="85"/>
      <c r="BF12" s="22"/>
      <c r="BG12" s="22"/>
      <c r="BH12" s="10"/>
      <c r="BI12" s="10"/>
      <c r="BJ12" s="10"/>
      <c r="BK12" s="10"/>
      <c r="BL12" s="10"/>
      <c r="BM12" s="10"/>
    </row>
    <row r="13" spans="1:65" ht="14.5" x14ac:dyDescent="0.35">
      <c r="A13" s="25">
        <f t="shared" si="0"/>
        <v>11</v>
      </c>
      <c r="B13" s="144">
        <v>46296</v>
      </c>
      <c r="C13" s="54" t="s">
        <v>3972</v>
      </c>
      <c r="D13" s="54" t="s">
        <v>693</v>
      </c>
      <c r="E13" s="54" t="s">
        <v>694</v>
      </c>
      <c r="F13" s="54">
        <v>2</v>
      </c>
      <c r="G13" s="54" t="s">
        <v>65</v>
      </c>
      <c r="H13" s="54" t="str">
        <f t="shared" si="1"/>
        <v>DONE</v>
      </c>
      <c r="I13" s="54" t="s">
        <v>2181</v>
      </c>
      <c r="J13" s="58" t="s">
        <v>180</v>
      </c>
      <c r="K13" s="58" t="s">
        <v>79</v>
      </c>
      <c r="L13" s="60">
        <v>9972</v>
      </c>
      <c r="M13" s="54"/>
      <c r="N13" s="54" t="s">
        <v>118</v>
      </c>
      <c r="O13" s="54" t="s">
        <v>91</v>
      </c>
      <c r="P13" s="64" t="s">
        <v>1180</v>
      </c>
      <c r="Q13" s="64" t="s">
        <v>997</v>
      </c>
      <c r="R13" s="204">
        <v>200001156412</v>
      </c>
      <c r="S13" s="66">
        <v>46300</v>
      </c>
      <c r="T13" s="66"/>
      <c r="U13" s="205"/>
      <c r="V13" s="71">
        <v>9200116532</v>
      </c>
      <c r="W13" s="25">
        <v>52122</v>
      </c>
      <c r="X13" s="69">
        <v>46308</v>
      </c>
      <c r="Y13" s="69"/>
      <c r="Z13" s="25"/>
      <c r="AA13" s="69"/>
      <c r="AB13" s="25"/>
      <c r="AC13" s="71"/>
      <c r="AD13" s="222"/>
      <c r="AE13" s="222"/>
      <c r="AF13" s="69"/>
      <c r="AG13" s="169"/>
      <c r="AH13" s="170"/>
      <c r="AI13" s="77"/>
      <c r="AJ13" s="80"/>
      <c r="AK13" s="80"/>
      <c r="AL13" s="82"/>
      <c r="AM13" s="82"/>
      <c r="AN13" s="82"/>
      <c r="AO13" s="82"/>
      <c r="AP13" s="82"/>
      <c r="AQ13" s="82"/>
      <c r="AR13" s="5"/>
      <c r="AS13" s="83"/>
      <c r="AT13" s="54"/>
      <c r="AU13" s="84"/>
      <c r="AV13" s="85"/>
      <c r="AW13" s="86"/>
      <c r="AX13" s="85"/>
      <c r="AY13" s="86"/>
      <c r="AZ13" s="171"/>
      <c r="BA13" s="85"/>
      <c r="BB13" s="85"/>
      <c r="BC13" s="90"/>
      <c r="BD13" s="90"/>
      <c r="BE13" s="85"/>
      <c r="BF13" s="22"/>
      <c r="BG13" s="22"/>
      <c r="BH13" s="10"/>
      <c r="BI13" s="10"/>
      <c r="BJ13" s="10"/>
      <c r="BK13" s="10"/>
      <c r="BL13" s="10"/>
      <c r="BM13" s="10"/>
    </row>
    <row r="14" spans="1:65" ht="14.5" x14ac:dyDescent="0.35">
      <c r="A14" s="25">
        <f t="shared" si="0"/>
        <v>12</v>
      </c>
      <c r="B14" s="144">
        <v>46296</v>
      </c>
      <c r="C14" s="54" t="s">
        <v>3973</v>
      </c>
      <c r="D14" s="54" t="s">
        <v>212</v>
      </c>
      <c r="E14" s="54" t="s">
        <v>213</v>
      </c>
      <c r="F14" s="54">
        <v>1</v>
      </c>
      <c r="G14" s="54" t="s">
        <v>65</v>
      </c>
      <c r="H14" s="54" t="str">
        <f t="shared" si="1"/>
        <v>DONE</v>
      </c>
      <c r="I14" s="54" t="s">
        <v>542</v>
      </c>
      <c r="J14" s="58" t="s">
        <v>180</v>
      </c>
      <c r="K14" s="58" t="s">
        <v>79</v>
      </c>
      <c r="L14" s="54"/>
      <c r="M14" s="54"/>
      <c r="N14" s="54" t="s">
        <v>207</v>
      </c>
      <c r="O14" s="54" t="s">
        <v>91</v>
      </c>
      <c r="P14" s="64" t="s">
        <v>86</v>
      </c>
      <c r="Q14" s="64" t="s">
        <v>997</v>
      </c>
      <c r="R14" s="204">
        <v>200001156414</v>
      </c>
      <c r="S14" s="66">
        <v>46300</v>
      </c>
      <c r="T14" s="66"/>
      <c r="U14" s="205"/>
      <c r="V14" s="71">
        <v>9200116530</v>
      </c>
      <c r="W14" s="25">
        <v>52119</v>
      </c>
      <c r="X14" s="69">
        <v>46308</v>
      </c>
      <c r="Y14" s="69"/>
      <c r="Z14" s="25"/>
      <c r="AA14" s="69"/>
      <c r="AB14" s="25"/>
      <c r="AC14" s="71"/>
      <c r="AD14" s="222"/>
      <c r="AE14" s="222"/>
      <c r="AF14" s="69"/>
      <c r="AG14" s="169"/>
      <c r="AH14" s="170"/>
      <c r="AI14" s="77"/>
      <c r="AJ14" s="80"/>
      <c r="AK14" s="80"/>
      <c r="AL14" s="82"/>
      <c r="AM14" s="82"/>
      <c r="AN14" s="82"/>
      <c r="AO14" s="82"/>
      <c r="AP14" s="82"/>
      <c r="AQ14" s="82"/>
      <c r="AR14" s="5"/>
      <c r="AS14" s="83"/>
      <c r="AT14" s="54"/>
      <c r="AU14" s="84"/>
      <c r="AV14" s="85"/>
      <c r="AW14" s="86"/>
      <c r="AX14" s="85"/>
      <c r="AY14" s="86"/>
      <c r="AZ14" s="171"/>
      <c r="BA14" s="85"/>
      <c r="BB14" s="85"/>
      <c r="BC14" s="90"/>
      <c r="BD14" s="90"/>
      <c r="BE14" s="85"/>
      <c r="BF14" s="22"/>
      <c r="BG14" s="22"/>
      <c r="BH14" s="10"/>
      <c r="BI14" s="10"/>
      <c r="BJ14" s="10"/>
      <c r="BK14" s="10"/>
      <c r="BL14" s="10"/>
      <c r="BM14" s="10"/>
    </row>
    <row r="15" spans="1:65" ht="14.5" x14ac:dyDescent="0.35">
      <c r="A15" s="25">
        <f t="shared" si="0"/>
        <v>13</v>
      </c>
      <c r="B15" s="144">
        <v>46296</v>
      </c>
      <c r="C15" s="54" t="s">
        <v>3973</v>
      </c>
      <c r="D15" s="54" t="s">
        <v>251</v>
      </c>
      <c r="E15" s="54" t="s">
        <v>116</v>
      </c>
      <c r="F15" s="54">
        <v>1</v>
      </c>
      <c r="G15" s="54" t="s">
        <v>65</v>
      </c>
      <c r="H15" s="54" t="str">
        <f t="shared" si="1"/>
        <v>DONE</v>
      </c>
      <c r="I15" s="54" t="s">
        <v>542</v>
      </c>
      <c r="J15" s="58" t="s">
        <v>180</v>
      </c>
      <c r="K15" s="58" t="s">
        <v>79</v>
      </c>
      <c r="L15" s="54"/>
      <c r="M15" s="54"/>
      <c r="N15" s="54" t="s">
        <v>207</v>
      </c>
      <c r="O15" s="54" t="s">
        <v>91</v>
      </c>
      <c r="P15" s="64" t="s">
        <v>86</v>
      </c>
      <c r="Q15" s="64" t="s">
        <v>997</v>
      </c>
      <c r="R15" s="204">
        <v>200001156414</v>
      </c>
      <c r="S15" s="66">
        <v>46300</v>
      </c>
      <c r="T15" s="66"/>
      <c r="U15" s="205"/>
      <c r="V15" s="71">
        <v>9200116530</v>
      </c>
      <c r="W15" s="25">
        <v>52119</v>
      </c>
      <c r="X15" s="69">
        <v>46308</v>
      </c>
      <c r="Y15" s="69"/>
      <c r="Z15" s="25"/>
      <c r="AA15" s="69"/>
      <c r="AB15" s="25"/>
      <c r="AC15" s="71"/>
      <c r="AD15" s="222"/>
      <c r="AE15" s="222"/>
      <c r="AF15" s="69"/>
      <c r="AG15" s="169"/>
      <c r="AH15" s="170"/>
      <c r="AI15" s="77"/>
      <c r="AJ15" s="80"/>
      <c r="AK15" s="80"/>
      <c r="AL15" s="82"/>
      <c r="AM15" s="82"/>
      <c r="AN15" s="82"/>
      <c r="AO15" s="82"/>
      <c r="AP15" s="82"/>
      <c r="AQ15" s="82"/>
      <c r="AR15" s="5"/>
      <c r="AS15" s="83"/>
      <c r="AT15" s="54"/>
      <c r="AU15" s="84"/>
      <c r="AV15" s="85"/>
      <c r="AW15" s="86"/>
      <c r="AX15" s="85"/>
      <c r="AY15" s="86"/>
      <c r="AZ15" s="171"/>
      <c r="BA15" s="85"/>
      <c r="BB15" s="85"/>
      <c r="BC15" s="90"/>
      <c r="BD15" s="90"/>
      <c r="BE15" s="85"/>
      <c r="BF15" s="22"/>
      <c r="BG15" s="22"/>
      <c r="BH15" s="10"/>
      <c r="BI15" s="10"/>
      <c r="BJ15" s="10"/>
      <c r="BK15" s="10"/>
      <c r="BL15" s="10"/>
      <c r="BM15" s="10"/>
    </row>
    <row r="16" spans="1:65" ht="14.5" x14ac:dyDescent="0.35">
      <c r="A16" s="25">
        <f t="shared" si="0"/>
        <v>14</v>
      </c>
      <c r="B16" s="144">
        <v>46296</v>
      </c>
      <c r="C16" s="54" t="s">
        <v>3974</v>
      </c>
      <c r="D16" s="54" t="s">
        <v>212</v>
      </c>
      <c r="E16" s="54" t="s">
        <v>213</v>
      </c>
      <c r="F16" s="54">
        <v>1</v>
      </c>
      <c r="G16" s="54" t="s">
        <v>65</v>
      </c>
      <c r="H16" s="54" t="str">
        <f t="shared" si="1"/>
        <v>DONE</v>
      </c>
      <c r="I16" s="54" t="s">
        <v>2475</v>
      </c>
      <c r="J16" s="62" t="s">
        <v>73</v>
      </c>
      <c r="K16" s="62" t="s">
        <v>73</v>
      </c>
      <c r="L16" s="54">
        <v>9976</v>
      </c>
      <c r="M16" s="54"/>
      <c r="N16" s="54" t="s">
        <v>118</v>
      </c>
      <c r="O16" s="54" t="s">
        <v>91</v>
      </c>
      <c r="P16" s="64" t="s">
        <v>2770</v>
      </c>
      <c r="Q16" s="64" t="s">
        <v>301</v>
      </c>
      <c r="R16" s="204">
        <v>200001156422</v>
      </c>
      <c r="S16" s="66">
        <v>46300</v>
      </c>
      <c r="T16" s="66"/>
      <c r="U16" s="205"/>
      <c r="V16" s="71">
        <v>9200116537</v>
      </c>
      <c r="W16" s="25">
        <v>52129</v>
      </c>
      <c r="X16" s="69">
        <v>46308</v>
      </c>
      <c r="Y16" s="69"/>
      <c r="Z16" s="25"/>
      <c r="AA16" s="69"/>
      <c r="AB16" s="25"/>
      <c r="AC16" s="71"/>
      <c r="AD16" s="222"/>
      <c r="AE16" s="222"/>
      <c r="AF16" s="69"/>
      <c r="AG16" s="169"/>
      <c r="AH16" s="170"/>
      <c r="AI16" s="77"/>
      <c r="AJ16" s="80"/>
      <c r="AK16" s="80"/>
      <c r="AL16" s="82"/>
      <c r="AM16" s="82"/>
      <c r="AN16" s="82"/>
      <c r="AO16" s="82"/>
      <c r="AP16" s="82"/>
      <c r="AQ16" s="82"/>
      <c r="AR16" s="5"/>
      <c r="AS16" s="83"/>
      <c r="AT16" s="54"/>
      <c r="AU16" s="84"/>
      <c r="AV16" s="85"/>
      <c r="AW16" s="86"/>
      <c r="AX16" s="85"/>
      <c r="AY16" s="86"/>
      <c r="AZ16" s="171"/>
      <c r="BA16" s="85"/>
      <c r="BB16" s="85"/>
      <c r="BC16" s="90"/>
      <c r="BD16" s="90"/>
      <c r="BE16" s="85"/>
      <c r="BF16" s="22"/>
      <c r="BG16" s="22"/>
      <c r="BH16" s="10"/>
      <c r="BI16" s="10"/>
      <c r="BJ16" s="10"/>
      <c r="BK16" s="10"/>
      <c r="BL16" s="10"/>
      <c r="BM16" s="10"/>
    </row>
    <row r="17" spans="1:65" ht="14.5" x14ac:dyDescent="0.35">
      <c r="A17" s="25">
        <f t="shared" si="0"/>
        <v>15</v>
      </c>
      <c r="B17" s="144">
        <v>46296</v>
      </c>
      <c r="C17" s="54" t="s">
        <v>3974</v>
      </c>
      <c r="D17" s="54" t="s">
        <v>2777</v>
      </c>
      <c r="E17" s="54" t="s">
        <v>2778</v>
      </c>
      <c r="F17" s="54">
        <v>1</v>
      </c>
      <c r="G17" s="54" t="s">
        <v>65</v>
      </c>
      <c r="H17" s="54" t="str">
        <f t="shared" si="1"/>
        <v>DONE</v>
      </c>
      <c r="I17" s="54" t="s">
        <v>2475</v>
      </c>
      <c r="J17" s="62" t="s">
        <v>73</v>
      </c>
      <c r="K17" s="62" t="s">
        <v>73</v>
      </c>
      <c r="L17" s="54">
        <v>9976</v>
      </c>
      <c r="M17" s="54"/>
      <c r="N17" s="54" t="s">
        <v>118</v>
      </c>
      <c r="O17" s="54" t="s">
        <v>91</v>
      </c>
      <c r="P17" s="64" t="s">
        <v>2770</v>
      </c>
      <c r="Q17" s="64" t="s">
        <v>301</v>
      </c>
      <c r="R17" s="204">
        <v>200001156422</v>
      </c>
      <c r="S17" s="66">
        <v>46300</v>
      </c>
      <c r="T17" s="66"/>
      <c r="U17" s="205"/>
      <c r="V17" s="71">
        <v>9200116537</v>
      </c>
      <c r="W17" s="25">
        <v>52129</v>
      </c>
      <c r="X17" s="69">
        <v>46308</v>
      </c>
      <c r="Y17" s="69"/>
      <c r="Z17" s="25"/>
      <c r="AA17" s="69"/>
      <c r="AB17" s="25"/>
      <c r="AC17" s="71"/>
      <c r="AD17" s="222"/>
      <c r="AE17" s="222"/>
      <c r="AF17" s="69"/>
      <c r="AG17" s="169"/>
      <c r="AH17" s="170"/>
      <c r="AI17" s="77"/>
      <c r="AJ17" s="80"/>
      <c r="AK17" s="80"/>
      <c r="AL17" s="82"/>
      <c r="AM17" s="82"/>
      <c r="AN17" s="82"/>
      <c r="AO17" s="82"/>
      <c r="AP17" s="82"/>
      <c r="AQ17" s="82"/>
      <c r="AR17" s="5"/>
      <c r="AS17" s="83"/>
      <c r="AT17" s="54"/>
      <c r="AU17" s="84"/>
      <c r="AV17" s="85"/>
      <c r="AW17" s="86"/>
      <c r="AX17" s="85"/>
      <c r="AY17" s="86"/>
      <c r="AZ17" s="171"/>
      <c r="BA17" s="85"/>
      <c r="BB17" s="85"/>
      <c r="BC17" s="90"/>
      <c r="BD17" s="90"/>
      <c r="BE17" s="85"/>
      <c r="BF17" s="22"/>
      <c r="BG17" s="22"/>
      <c r="BH17" s="10"/>
      <c r="BI17" s="10"/>
      <c r="BJ17" s="10"/>
      <c r="BK17" s="10"/>
      <c r="BL17" s="10"/>
      <c r="BM17" s="10"/>
    </row>
    <row r="18" spans="1:65" ht="14.5" x14ac:dyDescent="0.35">
      <c r="A18" s="25">
        <f t="shared" si="0"/>
        <v>16</v>
      </c>
      <c r="B18" s="144">
        <v>46296</v>
      </c>
      <c r="C18" s="54" t="s">
        <v>3974</v>
      </c>
      <c r="D18" s="54" t="s">
        <v>251</v>
      </c>
      <c r="E18" s="54" t="s">
        <v>116</v>
      </c>
      <c r="F18" s="54">
        <v>1</v>
      </c>
      <c r="G18" s="54" t="s">
        <v>65</v>
      </c>
      <c r="H18" s="54" t="str">
        <f t="shared" si="1"/>
        <v>DONE</v>
      </c>
      <c r="I18" s="54" t="s">
        <v>2475</v>
      </c>
      <c r="J18" s="62" t="s">
        <v>73</v>
      </c>
      <c r="K18" s="62" t="s">
        <v>73</v>
      </c>
      <c r="L18" s="54">
        <v>9976</v>
      </c>
      <c r="M18" s="54"/>
      <c r="N18" s="54" t="s">
        <v>118</v>
      </c>
      <c r="O18" s="54" t="s">
        <v>91</v>
      </c>
      <c r="P18" s="64" t="s">
        <v>2770</v>
      </c>
      <c r="Q18" s="64" t="s">
        <v>301</v>
      </c>
      <c r="R18" s="204">
        <v>200001156422</v>
      </c>
      <c r="S18" s="66">
        <v>46300</v>
      </c>
      <c r="T18" s="66"/>
      <c r="U18" s="205"/>
      <c r="V18" s="71">
        <v>9200116537</v>
      </c>
      <c r="W18" s="25">
        <v>52129</v>
      </c>
      <c r="X18" s="69">
        <v>46308</v>
      </c>
      <c r="Y18" s="69"/>
      <c r="Z18" s="25"/>
      <c r="AA18" s="69"/>
      <c r="AB18" s="25"/>
      <c r="AC18" s="71"/>
      <c r="AD18" s="222"/>
      <c r="AE18" s="222"/>
      <c r="AF18" s="69"/>
      <c r="AG18" s="169"/>
      <c r="AH18" s="170"/>
      <c r="AI18" s="77"/>
      <c r="AJ18" s="80"/>
      <c r="AK18" s="80"/>
      <c r="AL18" s="82"/>
      <c r="AM18" s="82"/>
      <c r="AN18" s="82"/>
      <c r="AO18" s="82"/>
      <c r="AP18" s="82"/>
      <c r="AQ18" s="82"/>
      <c r="AR18" s="5"/>
      <c r="AS18" s="83"/>
      <c r="AT18" s="54"/>
      <c r="AU18" s="84"/>
      <c r="AV18" s="85"/>
      <c r="AW18" s="86"/>
      <c r="AX18" s="85"/>
      <c r="AY18" s="86"/>
      <c r="AZ18" s="171"/>
      <c r="BA18" s="85"/>
      <c r="BB18" s="85"/>
      <c r="BC18" s="90"/>
      <c r="BD18" s="90"/>
      <c r="BE18" s="85"/>
      <c r="BF18" s="22"/>
      <c r="BG18" s="22"/>
      <c r="BH18" s="10"/>
      <c r="BI18" s="10"/>
      <c r="BJ18" s="10"/>
      <c r="BK18" s="10"/>
      <c r="BL18" s="10"/>
      <c r="BM18" s="10"/>
    </row>
    <row r="19" spans="1:65" ht="14.5" x14ac:dyDescent="0.35">
      <c r="A19" s="25">
        <f t="shared" si="0"/>
        <v>17</v>
      </c>
      <c r="B19" s="144">
        <v>46296</v>
      </c>
      <c r="C19" s="54" t="s">
        <v>3974</v>
      </c>
      <c r="D19" s="54" t="s">
        <v>153</v>
      </c>
      <c r="E19" s="54" t="s">
        <v>829</v>
      </c>
      <c r="F19" s="54">
        <v>1</v>
      </c>
      <c r="G19" s="54" t="s">
        <v>65</v>
      </c>
      <c r="H19" s="54" t="str">
        <f t="shared" si="1"/>
        <v>DONE</v>
      </c>
      <c r="I19" s="54" t="s">
        <v>2475</v>
      </c>
      <c r="J19" s="62" t="s">
        <v>73</v>
      </c>
      <c r="K19" s="62" t="s">
        <v>73</v>
      </c>
      <c r="L19" s="54">
        <v>9976</v>
      </c>
      <c r="M19" s="54"/>
      <c r="N19" s="54" t="s">
        <v>118</v>
      </c>
      <c r="O19" s="54" t="s">
        <v>91</v>
      </c>
      <c r="P19" s="64" t="s">
        <v>2770</v>
      </c>
      <c r="Q19" s="64" t="s">
        <v>301</v>
      </c>
      <c r="R19" s="204">
        <v>200001156422</v>
      </c>
      <c r="S19" s="66">
        <v>46300</v>
      </c>
      <c r="T19" s="66"/>
      <c r="U19" s="205"/>
      <c r="V19" s="71">
        <v>9200116537</v>
      </c>
      <c r="W19" s="25">
        <v>52129</v>
      </c>
      <c r="X19" s="69">
        <v>46308</v>
      </c>
      <c r="Y19" s="69"/>
      <c r="Z19" s="25"/>
      <c r="AA19" s="69"/>
      <c r="AB19" s="25"/>
      <c r="AC19" s="71"/>
      <c r="AD19" s="222"/>
      <c r="AE19" s="222"/>
      <c r="AF19" s="69"/>
      <c r="AG19" s="169"/>
      <c r="AH19" s="170"/>
      <c r="AI19" s="77"/>
      <c r="AJ19" s="80"/>
      <c r="AK19" s="80"/>
      <c r="AL19" s="82"/>
      <c r="AM19" s="82"/>
      <c r="AN19" s="82"/>
      <c r="AO19" s="82"/>
      <c r="AP19" s="82"/>
      <c r="AQ19" s="82"/>
      <c r="AR19" s="5"/>
      <c r="AS19" s="83"/>
      <c r="AT19" s="54"/>
      <c r="AU19" s="84"/>
      <c r="AV19" s="85"/>
      <c r="AW19" s="86"/>
      <c r="AX19" s="85"/>
      <c r="AY19" s="86"/>
      <c r="AZ19" s="171"/>
      <c r="BA19" s="85"/>
      <c r="BB19" s="85"/>
      <c r="BC19" s="90"/>
      <c r="BD19" s="90"/>
      <c r="BE19" s="85"/>
      <c r="BF19" s="22"/>
      <c r="BG19" s="22"/>
      <c r="BH19" s="10"/>
      <c r="BI19" s="10"/>
      <c r="BJ19" s="10"/>
      <c r="BK19" s="10"/>
      <c r="BL19" s="10"/>
      <c r="BM19" s="10"/>
    </row>
    <row r="20" spans="1:65" ht="14.5" x14ac:dyDescent="0.35">
      <c r="A20" s="25">
        <f t="shared" si="0"/>
        <v>18</v>
      </c>
      <c r="B20" s="144">
        <v>46296</v>
      </c>
      <c r="C20" s="54" t="s">
        <v>3974</v>
      </c>
      <c r="D20" s="54" t="s">
        <v>491</v>
      </c>
      <c r="E20" s="54" t="s">
        <v>492</v>
      </c>
      <c r="F20" s="54">
        <v>2</v>
      </c>
      <c r="G20" s="54" t="s">
        <v>65</v>
      </c>
      <c r="H20" s="54" t="str">
        <f t="shared" si="1"/>
        <v>DONE</v>
      </c>
      <c r="I20" s="54" t="s">
        <v>2475</v>
      </c>
      <c r="J20" s="62" t="s">
        <v>73</v>
      </c>
      <c r="K20" s="62" t="s">
        <v>73</v>
      </c>
      <c r="L20" s="54">
        <v>9976</v>
      </c>
      <c r="M20" s="54"/>
      <c r="N20" s="54" t="s">
        <v>118</v>
      </c>
      <c r="O20" s="54" t="s">
        <v>91</v>
      </c>
      <c r="P20" s="64" t="s">
        <v>2770</v>
      </c>
      <c r="Q20" s="64" t="s">
        <v>301</v>
      </c>
      <c r="R20" s="204">
        <v>200001156422</v>
      </c>
      <c r="S20" s="66">
        <v>46300</v>
      </c>
      <c r="T20" s="66"/>
      <c r="U20" s="205"/>
      <c r="V20" s="71">
        <v>9200116537</v>
      </c>
      <c r="W20" s="25">
        <v>52129</v>
      </c>
      <c r="X20" s="69">
        <v>46308</v>
      </c>
      <c r="Y20" s="69"/>
      <c r="Z20" s="25"/>
      <c r="AA20" s="69"/>
      <c r="AB20" s="25"/>
      <c r="AC20" s="71"/>
      <c r="AD20" s="222"/>
      <c r="AE20" s="222"/>
      <c r="AF20" s="69"/>
      <c r="AG20" s="169"/>
      <c r="AH20" s="170"/>
      <c r="AI20" s="77"/>
      <c r="AJ20" s="80"/>
      <c r="AK20" s="80"/>
      <c r="AL20" s="82"/>
      <c r="AM20" s="82"/>
      <c r="AN20" s="82"/>
      <c r="AO20" s="82"/>
      <c r="AP20" s="82"/>
      <c r="AQ20" s="82"/>
      <c r="AR20" s="5"/>
      <c r="AS20" s="83"/>
      <c r="AT20" s="54"/>
      <c r="AU20" s="84"/>
      <c r="AV20" s="85"/>
      <c r="AW20" s="86"/>
      <c r="AX20" s="85"/>
      <c r="AY20" s="86"/>
      <c r="AZ20" s="171"/>
      <c r="BA20" s="85"/>
      <c r="BB20" s="85"/>
      <c r="BC20" s="90"/>
      <c r="BD20" s="90"/>
      <c r="BE20" s="85"/>
      <c r="BF20" s="22"/>
      <c r="BG20" s="22"/>
      <c r="BH20" s="10"/>
      <c r="BI20" s="10"/>
      <c r="BJ20" s="10"/>
      <c r="BK20" s="10"/>
      <c r="BL20" s="10"/>
      <c r="BM20" s="10"/>
    </row>
    <row r="21" spans="1:65" ht="14.5" x14ac:dyDescent="0.35">
      <c r="A21" s="25">
        <f t="shared" si="0"/>
        <v>19</v>
      </c>
      <c r="B21" s="144">
        <v>46296</v>
      </c>
      <c r="C21" s="54" t="s">
        <v>3974</v>
      </c>
      <c r="D21" s="54" t="s">
        <v>136</v>
      </c>
      <c r="E21" s="54" t="s">
        <v>137</v>
      </c>
      <c r="F21" s="54">
        <v>1</v>
      </c>
      <c r="G21" s="54" t="s">
        <v>65</v>
      </c>
      <c r="H21" s="54" t="str">
        <f t="shared" si="1"/>
        <v>DONE</v>
      </c>
      <c r="I21" s="54" t="s">
        <v>2475</v>
      </c>
      <c r="J21" s="62" t="s">
        <v>73</v>
      </c>
      <c r="K21" s="62" t="s">
        <v>73</v>
      </c>
      <c r="L21" s="54">
        <v>9976</v>
      </c>
      <c r="M21" s="54"/>
      <c r="N21" s="54" t="s">
        <v>118</v>
      </c>
      <c r="O21" s="54" t="s">
        <v>91</v>
      </c>
      <c r="P21" s="64" t="s">
        <v>2770</v>
      </c>
      <c r="Q21" s="64" t="s">
        <v>301</v>
      </c>
      <c r="R21" s="204">
        <v>200001156422</v>
      </c>
      <c r="S21" s="66">
        <v>46300</v>
      </c>
      <c r="T21" s="66"/>
      <c r="U21" s="205"/>
      <c r="V21" s="71">
        <v>9200116537</v>
      </c>
      <c r="W21" s="25">
        <v>52129</v>
      </c>
      <c r="X21" s="69">
        <v>46308</v>
      </c>
      <c r="Y21" s="69"/>
      <c r="Z21" s="25"/>
      <c r="AA21" s="69"/>
      <c r="AB21" s="25"/>
      <c r="AC21" s="71"/>
      <c r="AD21" s="222"/>
      <c r="AE21" s="222"/>
      <c r="AF21" s="69"/>
      <c r="AG21" s="169"/>
      <c r="AH21" s="170"/>
      <c r="AI21" s="77"/>
      <c r="AJ21" s="80"/>
      <c r="AK21" s="80"/>
      <c r="AL21" s="82"/>
      <c r="AM21" s="82"/>
      <c r="AN21" s="82"/>
      <c r="AO21" s="82"/>
      <c r="AP21" s="82"/>
      <c r="AQ21" s="82"/>
      <c r="AR21" s="5"/>
      <c r="AS21" s="83"/>
      <c r="AT21" s="54"/>
      <c r="AU21" s="84"/>
      <c r="AV21" s="85"/>
      <c r="AW21" s="86"/>
      <c r="AX21" s="85"/>
      <c r="AY21" s="86"/>
      <c r="AZ21" s="171"/>
      <c r="BA21" s="85"/>
      <c r="BB21" s="85"/>
      <c r="BC21" s="90"/>
      <c r="BD21" s="90"/>
      <c r="BE21" s="85"/>
      <c r="BF21" s="22"/>
      <c r="BG21" s="22"/>
      <c r="BH21" s="10"/>
      <c r="BI21" s="10"/>
      <c r="BJ21" s="10"/>
      <c r="BK21" s="10"/>
      <c r="BL21" s="10"/>
      <c r="BM21" s="10"/>
    </row>
    <row r="22" spans="1:65" ht="14.5" x14ac:dyDescent="0.35">
      <c r="A22" s="25">
        <f t="shared" si="0"/>
        <v>20</v>
      </c>
      <c r="B22" s="144">
        <v>46296</v>
      </c>
      <c r="C22" s="54" t="s">
        <v>3975</v>
      </c>
      <c r="D22" s="54" t="s">
        <v>177</v>
      </c>
      <c r="E22" s="54" t="s">
        <v>178</v>
      </c>
      <c r="F22" s="54">
        <v>1</v>
      </c>
      <c r="G22" s="54" t="s">
        <v>65</v>
      </c>
      <c r="H22" s="54" t="str">
        <f t="shared" si="1"/>
        <v>DONE</v>
      </c>
      <c r="I22" s="54" t="s">
        <v>2475</v>
      </c>
      <c r="J22" s="62" t="s">
        <v>73</v>
      </c>
      <c r="K22" s="62" t="s">
        <v>73</v>
      </c>
      <c r="L22" s="54">
        <v>9976</v>
      </c>
      <c r="M22" s="54"/>
      <c r="N22" s="54" t="s">
        <v>118</v>
      </c>
      <c r="O22" s="54" t="s">
        <v>91</v>
      </c>
      <c r="P22" s="64" t="s">
        <v>2770</v>
      </c>
      <c r="Q22" s="64" t="s">
        <v>301</v>
      </c>
      <c r="R22" s="204">
        <v>200001156427</v>
      </c>
      <c r="S22" s="66">
        <v>46300</v>
      </c>
      <c r="T22" s="66"/>
      <c r="U22" s="205"/>
      <c r="V22" s="71">
        <v>9200116538</v>
      </c>
      <c r="W22" s="25">
        <v>52127</v>
      </c>
      <c r="X22" s="69">
        <v>46308</v>
      </c>
      <c r="Y22" s="69"/>
      <c r="Z22" s="25"/>
      <c r="AA22" s="69"/>
      <c r="AB22" s="25"/>
      <c r="AC22" s="71"/>
      <c r="AD22" s="222"/>
      <c r="AE22" s="222"/>
      <c r="AF22" s="69"/>
      <c r="AG22" s="169"/>
      <c r="AH22" s="170"/>
      <c r="AI22" s="77"/>
      <c r="AJ22" s="80"/>
      <c r="AK22" s="80"/>
      <c r="AL22" s="82"/>
      <c r="AM22" s="82"/>
      <c r="AN22" s="82"/>
      <c r="AO22" s="82"/>
      <c r="AP22" s="82"/>
      <c r="AQ22" s="82"/>
      <c r="AR22" s="5"/>
      <c r="AS22" s="83"/>
      <c r="AT22" s="54"/>
      <c r="AU22" s="84"/>
      <c r="AV22" s="85"/>
      <c r="AW22" s="86"/>
      <c r="AX22" s="85"/>
      <c r="AY22" s="86"/>
      <c r="AZ22" s="171"/>
      <c r="BA22" s="85"/>
      <c r="BB22" s="85"/>
      <c r="BC22" s="90"/>
      <c r="BD22" s="90"/>
      <c r="BE22" s="85"/>
      <c r="BF22" s="22"/>
      <c r="BG22" s="22"/>
      <c r="BH22" s="10"/>
      <c r="BI22" s="10"/>
      <c r="BJ22" s="10"/>
      <c r="BK22" s="10"/>
      <c r="BL22" s="10"/>
      <c r="BM22" s="10"/>
    </row>
    <row r="23" spans="1:65" ht="14.5" x14ac:dyDescent="0.35">
      <c r="A23" s="25">
        <f t="shared" si="0"/>
        <v>21</v>
      </c>
      <c r="B23" s="144">
        <v>46296</v>
      </c>
      <c r="C23" s="54" t="s">
        <v>3976</v>
      </c>
      <c r="D23" s="54" t="s">
        <v>177</v>
      </c>
      <c r="E23" s="54" t="s">
        <v>178</v>
      </c>
      <c r="F23" s="54">
        <v>1</v>
      </c>
      <c r="G23" s="54" t="s">
        <v>65</v>
      </c>
      <c r="H23" s="54" t="str">
        <f t="shared" si="1"/>
        <v>DONE</v>
      </c>
      <c r="I23" s="54" t="s">
        <v>2181</v>
      </c>
      <c r="J23" s="58" t="s">
        <v>180</v>
      </c>
      <c r="K23" s="58" t="s">
        <v>79</v>
      </c>
      <c r="L23" s="60">
        <v>9972</v>
      </c>
      <c r="M23" s="54"/>
      <c r="N23" s="54" t="s">
        <v>207</v>
      </c>
      <c r="O23" s="54" t="s">
        <v>91</v>
      </c>
      <c r="P23" s="64" t="s">
        <v>86</v>
      </c>
      <c r="Q23" s="64" t="s">
        <v>997</v>
      </c>
      <c r="R23" s="204">
        <v>200001156428</v>
      </c>
      <c r="S23" s="66">
        <v>46300</v>
      </c>
      <c r="T23" s="66"/>
      <c r="U23" s="205"/>
      <c r="V23" s="71">
        <v>9200116492</v>
      </c>
      <c r="W23" s="25">
        <v>52045</v>
      </c>
      <c r="X23" s="69">
        <v>46307</v>
      </c>
      <c r="Y23" s="69"/>
      <c r="Z23" s="25">
        <v>56157</v>
      </c>
      <c r="AA23" s="69">
        <v>46308</v>
      </c>
      <c r="AB23" s="25"/>
      <c r="AC23" s="71"/>
      <c r="AD23" s="220" t="s">
        <v>3977</v>
      </c>
      <c r="AE23" s="221">
        <v>46309</v>
      </c>
      <c r="AF23" s="69"/>
      <c r="AG23" s="169"/>
      <c r="AH23" s="170"/>
      <c r="AI23" s="77"/>
      <c r="AJ23" s="80"/>
      <c r="AK23" s="80"/>
      <c r="AL23" s="82"/>
      <c r="AM23" s="82"/>
      <c r="AN23" s="82"/>
      <c r="AO23" s="82"/>
      <c r="AP23" s="82"/>
      <c r="AQ23" s="82"/>
      <c r="AR23" s="5"/>
      <c r="AS23" s="83"/>
      <c r="AT23" s="54"/>
      <c r="AU23" s="84"/>
      <c r="AV23" s="85"/>
      <c r="AW23" s="86"/>
      <c r="AX23" s="85"/>
      <c r="AY23" s="86"/>
      <c r="AZ23" s="171"/>
      <c r="BA23" s="85"/>
      <c r="BB23" s="85"/>
      <c r="BC23" s="90"/>
      <c r="BD23" s="90"/>
      <c r="BE23" s="85"/>
      <c r="BF23" s="22"/>
      <c r="BG23" s="22"/>
      <c r="BH23" s="10"/>
      <c r="BI23" s="10"/>
      <c r="BJ23" s="10"/>
      <c r="BK23" s="10"/>
      <c r="BL23" s="10"/>
      <c r="BM23" s="10"/>
    </row>
    <row r="24" spans="1:65" ht="14.5" x14ac:dyDescent="0.35">
      <c r="A24" s="25">
        <f t="shared" si="0"/>
        <v>22</v>
      </c>
      <c r="B24" s="144">
        <v>46297</v>
      </c>
      <c r="C24" s="54" t="s">
        <v>3978</v>
      </c>
      <c r="D24" s="54" t="s">
        <v>177</v>
      </c>
      <c r="E24" s="54" t="s">
        <v>178</v>
      </c>
      <c r="F24" s="54">
        <v>1</v>
      </c>
      <c r="G24" s="54" t="s">
        <v>65</v>
      </c>
      <c r="H24" s="54" t="str">
        <f t="shared" si="1"/>
        <v>DONE</v>
      </c>
      <c r="I24" s="54" t="s">
        <v>2283</v>
      </c>
      <c r="J24" s="58" t="s">
        <v>180</v>
      </c>
      <c r="K24" s="58" t="s">
        <v>79</v>
      </c>
      <c r="L24" s="60">
        <v>3233</v>
      </c>
      <c r="M24" s="54"/>
      <c r="N24" s="54" t="s">
        <v>599</v>
      </c>
      <c r="O24" s="54" t="s">
        <v>91</v>
      </c>
      <c r="P24" s="64" t="s">
        <v>2770</v>
      </c>
      <c r="Q24" s="64" t="s">
        <v>301</v>
      </c>
      <c r="R24" s="204">
        <v>200001156430</v>
      </c>
      <c r="S24" s="66">
        <v>46300</v>
      </c>
      <c r="T24" s="66"/>
      <c r="U24" s="205"/>
      <c r="V24" s="71">
        <v>9200116494</v>
      </c>
      <c r="W24" s="25">
        <v>52047</v>
      </c>
      <c r="X24" s="69">
        <v>46307</v>
      </c>
      <c r="Y24" s="69"/>
      <c r="Z24" s="25">
        <v>56156</v>
      </c>
      <c r="AA24" s="69">
        <v>46308</v>
      </c>
      <c r="AB24" s="25"/>
      <c r="AC24" s="71"/>
      <c r="AD24" s="220" t="s">
        <v>3979</v>
      </c>
      <c r="AE24" s="221">
        <v>46309</v>
      </c>
      <c r="AF24" s="69"/>
      <c r="AG24" s="169"/>
      <c r="AH24" s="170"/>
      <c r="AI24" s="77"/>
      <c r="AJ24" s="80"/>
      <c r="AK24" s="80"/>
      <c r="AL24" s="82"/>
      <c r="AM24" s="82"/>
      <c r="AN24" s="82"/>
      <c r="AO24" s="82"/>
      <c r="AP24" s="82"/>
      <c r="AQ24" s="82"/>
      <c r="AR24" s="5"/>
      <c r="AS24" s="83"/>
      <c r="AT24" s="54"/>
      <c r="AU24" s="84"/>
      <c r="AV24" s="85"/>
      <c r="AW24" s="86"/>
      <c r="AX24" s="85"/>
      <c r="AY24" s="86"/>
      <c r="AZ24" s="171"/>
      <c r="BA24" s="85"/>
      <c r="BB24" s="85"/>
      <c r="BC24" s="90"/>
      <c r="BD24" s="90"/>
      <c r="BE24" s="85"/>
      <c r="BF24" s="22"/>
      <c r="BG24" s="22"/>
      <c r="BH24" s="10"/>
      <c r="BI24" s="10"/>
      <c r="BJ24" s="10"/>
      <c r="BK24" s="10"/>
      <c r="BL24" s="10"/>
      <c r="BM24" s="10"/>
    </row>
    <row r="25" spans="1:65" ht="14.5" x14ac:dyDescent="0.35">
      <c r="A25" s="25">
        <f t="shared" si="0"/>
        <v>23</v>
      </c>
      <c r="B25" s="144">
        <v>46297</v>
      </c>
      <c r="C25" s="54" t="s">
        <v>3980</v>
      </c>
      <c r="D25" s="54" t="s">
        <v>2314</v>
      </c>
      <c r="E25" s="54" t="s">
        <v>2315</v>
      </c>
      <c r="F25" s="54">
        <v>1</v>
      </c>
      <c r="G25" s="54" t="s">
        <v>65</v>
      </c>
      <c r="H25" s="54" t="str">
        <f t="shared" si="1"/>
        <v>DONE</v>
      </c>
      <c r="I25" s="54" t="s">
        <v>1072</v>
      </c>
      <c r="J25" s="58" t="s">
        <v>325</v>
      </c>
      <c r="K25" s="58" t="s">
        <v>167</v>
      </c>
      <c r="L25" s="60">
        <v>8024</v>
      </c>
      <c r="M25" s="54"/>
      <c r="N25" s="54" t="s">
        <v>84</v>
      </c>
      <c r="O25" s="223" t="s">
        <v>85</v>
      </c>
      <c r="P25" s="64" t="s">
        <v>869</v>
      </c>
      <c r="Q25" s="64" t="s">
        <v>1191</v>
      </c>
      <c r="R25" s="204">
        <v>200001156374</v>
      </c>
      <c r="S25" s="66">
        <v>46300</v>
      </c>
      <c r="T25" s="66"/>
      <c r="U25" s="205"/>
      <c r="V25" s="71">
        <v>9200116505</v>
      </c>
      <c r="W25" s="25">
        <v>52081</v>
      </c>
      <c r="X25" s="69">
        <v>46308</v>
      </c>
      <c r="Y25" s="69"/>
      <c r="Z25" s="25"/>
      <c r="AA25" s="69"/>
      <c r="AB25" s="25"/>
      <c r="AC25" s="71"/>
      <c r="AD25" s="221"/>
      <c r="AE25" s="221"/>
      <c r="AF25" s="69"/>
      <c r="AG25" s="169"/>
      <c r="AH25" s="170"/>
      <c r="AI25" s="77"/>
      <c r="AJ25" s="80"/>
      <c r="AK25" s="80"/>
      <c r="AL25" s="82"/>
      <c r="AM25" s="82"/>
      <c r="AN25" s="82"/>
      <c r="AO25" s="82"/>
      <c r="AP25" s="82"/>
      <c r="AQ25" s="82"/>
      <c r="AR25" s="5"/>
      <c r="AS25" s="83"/>
      <c r="AT25" s="54"/>
      <c r="AU25" s="84"/>
      <c r="AV25" s="85"/>
      <c r="AW25" s="86"/>
      <c r="AX25" s="85"/>
      <c r="AY25" s="86"/>
      <c r="AZ25" s="171"/>
      <c r="BA25" s="85"/>
      <c r="BB25" s="85"/>
      <c r="BC25" s="90"/>
      <c r="BD25" s="90"/>
      <c r="BE25" s="85"/>
      <c r="BF25" s="22"/>
      <c r="BG25" s="22"/>
      <c r="BH25" s="10"/>
      <c r="BI25" s="10"/>
      <c r="BJ25" s="10"/>
      <c r="BK25" s="10"/>
      <c r="BL25" s="10"/>
      <c r="BM25" s="10"/>
    </row>
    <row r="26" spans="1:65" ht="14.5" x14ac:dyDescent="0.35">
      <c r="A26" s="25">
        <f t="shared" si="0"/>
        <v>24</v>
      </c>
      <c r="B26" s="144">
        <v>46297</v>
      </c>
      <c r="C26" s="54" t="s">
        <v>3980</v>
      </c>
      <c r="D26" s="54" t="s">
        <v>292</v>
      </c>
      <c r="E26" s="54" t="s">
        <v>293</v>
      </c>
      <c r="F26" s="54">
        <v>1</v>
      </c>
      <c r="G26" s="54" t="s">
        <v>65</v>
      </c>
      <c r="H26" s="54" t="str">
        <f t="shared" si="1"/>
        <v>DONE</v>
      </c>
      <c r="I26" s="54" t="s">
        <v>1072</v>
      </c>
      <c r="J26" s="58" t="s">
        <v>325</v>
      </c>
      <c r="K26" s="58" t="s">
        <v>167</v>
      </c>
      <c r="L26" s="60">
        <v>8024</v>
      </c>
      <c r="M26" s="54"/>
      <c r="N26" s="54" t="s">
        <v>84</v>
      </c>
      <c r="O26" s="223" t="s">
        <v>85</v>
      </c>
      <c r="P26" s="64" t="s">
        <v>869</v>
      </c>
      <c r="Q26" s="64" t="s">
        <v>1191</v>
      </c>
      <c r="R26" s="204">
        <v>200001156374</v>
      </c>
      <c r="S26" s="66">
        <v>46300</v>
      </c>
      <c r="T26" s="66"/>
      <c r="U26" s="205"/>
      <c r="V26" s="71">
        <v>9200116505</v>
      </c>
      <c r="W26" s="25">
        <v>52081</v>
      </c>
      <c r="X26" s="69">
        <v>46308</v>
      </c>
      <c r="Y26" s="69"/>
      <c r="Z26" s="25"/>
      <c r="AA26" s="69"/>
      <c r="AB26" s="25"/>
      <c r="AC26" s="71"/>
      <c r="AD26" s="221"/>
      <c r="AE26" s="221"/>
      <c r="AF26" s="69"/>
      <c r="AG26" s="169"/>
      <c r="AH26" s="170"/>
      <c r="AI26" s="77"/>
      <c r="AJ26" s="80"/>
      <c r="AK26" s="80"/>
      <c r="AL26" s="82"/>
      <c r="AM26" s="82"/>
      <c r="AN26" s="82"/>
      <c r="AO26" s="82"/>
      <c r="AP26" s="82"/>
      <c r="AQ26" s="82"/>
      <c r="AR26" s="5"/>
      <c r="AS26" s="83"/>
      <c r="AT26" s="54"/>
      <c r="AU26" s="84"/>
      <c r="AV26" s="85"/>
      <c r="AW26" s="86"/>
      <c r="AX26" s="85"/>
      <c r="AY26" s="86"/>
      <c r="AZ26" s="171"/>
      <c r="BA26" s="85"/>
      <c r="BB26" s="85"/>
      <c r="BC26" s="90"/>
      <c r="BD26" s="90"/>
      <c r="BE26" s="85"/>
      <c r="BF26" s="22"/>
      <c r="BG26" s="22"/>
      <c r="BH26" s="10"/>
      <c r="BI26" s="10"/>
      <c r="BJ26" s="10"/>
      <c r="BK26" s="10"/>
      <c r="BL26" s="10"/>
      <c r="BM26" s="10"/>
    </row>
    <row r="27" spans="1:65" ht="14.5" x14ac:dyDescent="0.35">
      <c r="A27" s="25">
        <f t="shared" si="0"/>
        <v>25</v>
      </c>
      <c r="B27" s="144">
        <v>46297</v>
      </c>
      <c r="C27" s="54" t="s">
        <v>3980</v>
      </c>
      <c r="D27" s="54" t="s">
        <v>115</v>
      </c>
      <c r="E27" s="54" t="s">
        <v>116</v>
      </c>
      <c r="F27" s="54">
        <v>1</v>
      </c>
      <c r="G27" s="54" t="s">
        <v>65</v>
      </c>
      <c r="H27" s="54" t="str">
        <f t="shared" si="1"/>
        <v>DONE</v>
      </c>
      <c r="I27" s="54" t="s">
        <v>1072</v>
      </c>
      <c r="J27" s="58" t="s">
        <v>325</v>
      </c>
      <c r="K27" s="58" t="s">
        <v>167</v>
      </c>
      <c r="L27" s="60">
        <v>8024</v>
      </c>
      <c r="M27" s="54"/>
      <c r="N27" s="54" t="s">
        <v>84</v>
      </c>
      <c r="O27" s="223" t="s">
        <v>85</v>
      </c>
      <c r="P27" s="64" t="s">
        <v>869</v>
      </c>
      <c r="Q27" s="64" t="s">
        <v>1191</v>
      </c>
      <c r="R27" s="204">
        <v>200001156374</v>
      </c>
      <c r="S27" s="66">
        <v>46300</v>
      </c>
      <c r="T27" s="66"/>
      <c r="U27" s="205"/>
      <c r="V27" s="71">
        <v>9200116505</v>
      </c>
      <c r="W27" s="25">
        <v>52081</v>
      </c>
      <c r="X27" s="69">
        <v>46308</v>
      </c>
      <c r="Y27" s="69"/>
      <c r="Z27" s="25"/>
      <c r="AA27" s="69"/>
      <c r="AB27" s="25"/>
      <c r="AC27" s="71"/>
      <c r="AD27" s="221"/>
      <c r="AE27" s="221"/>
      <c r="AF27" s="69"/>
      <c r="AG27" s="169"/>
      <c r="AH27" s="170"/>
      <c r="AI27" s="77"/>
      <c r="AJ27" s="80"/>
      <c r="AK27" s="80"/>
      <c r="AL27" s="82"/>
      <c r="AM27" s="82"/>
      <c r="AN27" s="82"/>
      <c r="AO27" s="82"/>
      <c r="AP27" s="82"/>
      <c r="AQ27" s="82"/>
      <c r="AR27" s="5"/>
      <c r="AS27" s="83"/>
      <c r="AT27" s="54"/>
      <c r="AU27" s="84"/>
      <c r="AV27" s="85"/>
      <c r="AW27" s="86"/>
      <c r="AX27" s="85"/>
      <c r="AY27" s="86"/>
      <c r="AZ27" s="171"/>
      <c r="BA27" s="85"/>
      <c r="BB27" s="85"/>
      <c r="BC27" s="90"/>
      <c r="BD27" s="90"/>
      <c r="BE27" s="85"/>
      <c r="BF27" s="22"/>
      <c r="BG27" s="22"/>
      <c r="BH27" s="10"/>
      <c r="BI27" s="10"/>
      <c r="BJ27" s="10"/>
      <c r="BK27" s="10"/>
      <c r="BL27" s="10"/>
      <c r="BM27" s="10"/>
    </row>
    <row r="28" spans="1:65" ht="14.5" x14ac:dyDescent="0.35">
      <c r="A28" s="25">
        <f t="shared" si="0"/>
        <v>26</v>
      </c>
      <c r="B28" s="144">
        <v>46298</v>
      </c>
      <c r="C28" s="54" t="s">
        <v>3981</v>
      </c>
      <c r="D28" s="54" t="s">
        <v>408</v>
      </c>
      <c r="E28" s="54" t="s">
        <v>409</v>
      </c>
      <c r="F28" s="54">
        <v>4</v>
      </c>
      <c r="G28" s="54" t="s">
        <v>65</v>
      </c>
      <c r="H28" s="54" t="str">
        <f t="shared" si="1"/>
        <v>DONE</v>
      </c>
      <c r="I28" s="54" t="s">
        <v>1145</v>
      </c>
      <c r="J28" s="58" t="s">
        <v>146</v>
      </c>
      <c r="K28" s="58" t="s">
        <v>79</v>
      </c>
      <c r="L28" s="60"/>
      <c r="M28" s="54"/>
      <c r="N28" s="54" t="s">
        <v>3737</v>
      </c>
      <c r="O28" s="223" t="s">
        <v>85</v>
      </c>
      <c r="P28" s="64" t="s">
        <v>2696</v>
      </c>
      <c r="Q28" s="64" t="s">
        <v>3982</v>
      </c>
      <c r="R28" s="204">
        <v>200001155718</v>
      </c>
      <c r="S28" s="66">
        <v>46300</v>
      </c>
      <c r="T28" s="66"/>
      <c r="U28" s="205"/>
      <c r="V28" s="71">
        <v>9200116497</v>
      </c>
      <c r="W28" s="25">
        <v>52050</v>
      </c>
      <c r="X28" s="69">
        <v>46307</v>
      </c>
      <c r="Y28" s="69"/>
      <c r="Z28" s="25">
        <v>56153</v>
      </c>
      <c r="AA28" s="69">
        <v>46308</v>
      </c>
      <c r="AB28" s="25"/>
      <c r="AC28" s="71"/>
      <c r="AD28" s="220" t="s">
        <v>3983</v>
      </c>
      <c r="AE28" s="221">
        <v>46309</v>
      </c>
      <c r="AF28" s="69"/>
      <c r="AG28" s="169"/>
      <c r="AH28" s="170"/>
      <c r="AI28" s="77"/>
      <c r="AJ28" s="80"/>
      <c r="AK28" s="80"/>
      <c r="AL28" s="82"/>
      <c r="AM28" s="82"/>
      <c r="AN28" s="82"/>
      <c r="AO28" s="82"/>
      <c r="AP28" s="82"/>
      <c r="AQ28" s="82"/>
      <c r="AR28" s="5"/>
      <c r="AS28" s="83"/>
      <c r="AT28" s="54"/>
      <c r="AU28" s="84"/>
      <c r="AV28" s="85"/>
      <c r="AW28" s="86"/>
      <c r="AX28" s="85"/>
      <c r="AY28" s="86"/>
      <c r="AZ28" s="171"/>
      <c r="BA28" s="85"/>
      <c r="BB28" s="85"/>
      <c r="BC28" s="90"/>
      <c r="BD28" s="90"/>
      <c r="BE28" s="85"/>
      <c r="BF28" s="22"/>
      <c r="BG28" s="22"/>
      <c r="BH28" s="10"/>
      <c r="BI28" s="10"/>
      <c r="BJ28" s="10"/>
      <c r="BK28" s="10"/>
      <c r="BL28" s="10"/>
      <c r="BM28" s="10"/>
    </row>
    <row r="29" spans="1:65" ht="14.5" x14ac:dyDescent="0.35">
      <c r="A29" s="25">
        <f t="shared" si="0"/>
        <v>27</v>
      </c>
      <c r="B29" s="144">
        <v>46298</v>
      </c>
      <c r="C29" s="54" t="s">
        <v>3984</v>
      </c>
      <c r="D29" s="54" t="s">
        <v>3811</v>
      </c>
      <c r="E29" s="54" t="s">
        <v>3812</v>
      </c>
      <c r="F29" s="54">
        <v>1</v>
      </c>
      <c r="G29" s="54" t="s">
        <v>65</v>
      </c>
      <c r="H29" s="54" t="str">
        <f t="shared" si="1"/>
        <v>DONE</v>
      </c>
      <c r="I29" s="54" t="s">
        <v>3985</v>
      </c>
      <c r="J29" s="62" t="s">
        <v>73</v>
      </c>
      <c r="K29" s="62" t="s">
        <v>73</v>
      </c>
      <c r="L29" s="60"/>
      <c r="M29" s="54"/>
      <c r="N29" s="54" t="s">
        <v>161</v>
      </c>
      <c r="O29" s="223" t="s">
        <v>81</v>
      </c>
      <c r="P29" s="64" t="s">
        <v>2696</v>
      </c>
      <c r="Q29" s="64" t="s">
        <v>529</v>
      </c>
      <c r="R29" s="204">
        <v>200001156466</v>
      </c>
      <c r="S29" s="66">
        <v>46300</v>
      </c>
      <c r="T29" s="66"/>
      <c r="U29" s="205"/>
      <c r="V29" s="71">
        <v>9200116516</v>
      </c>
      <c r="W29" s="25">
        <v>52099</v>
      </c>
      <c r="X29" s="69">
        <v>46308</v>
      </c>
      <c r="Y29" s="69"/>
      <c r="Z29" s="25"/>
      <c r="AA29" s="69"/>
      <c r="AB29" s="25"/>
      <c r="AC29" s="71"/>
      <c r="AD29" s="222"/>
      <c r="AE29" s="222"/>
      <c r="AF29" s="69"/>
      <c r="AG29" s="169"/>
      <c r="AH29" s="170"/>
      <c r="AI29" s="77"/>
      <c r="AJ29" s="80"/>
      <c r="AK29" s="80"/>
      <c r="AL29" s="82"/>
      <c r="AM29" s="82"/>
      <c r="AN29" s="82"/>
      <c r="AO29" s="82"/>
      <c r="AP29" s="82"/>
      <c r="AQ29" s="82"/>
      <c r="AR29" s="5"/>
      <c r="AS29" s="83"/>
      <c r="AT29" s="54"/>
      <c r="AU29" s="84"/>
      <c r="AV29" s="85"/>
      <c r="AW29" s="86"/>
      <c r="AX29" s="85"/>
      <c r="AY29" s="86"/>
      <c r="AZ29" s="171"/>
      <c r="BA29" s="85"/>
      <c r="BB29" s="85"/>
      <c r="BC29" s="90"/>
      <c r="BD29" s="90"/>
      <c r="BE29" s="85"/>
      <c r="BF29" s="22"/>
      <c r="BG29" s="22"/>
      <c r="BH29" s="10"/>
      <c r="BI29" s="10"/>
      <c r="BJ29" s="10"/>
      <c r="BK29" s="10"/>
      <c r="BL29" s="10"/>
      <c r="BM29" s="10"/>
    </row>
    <row r="30" spans="1:65" ht="14.5" x14ac:dyDescent="0.35">
      <c r="A30" s="25">
        <f t="shared" si="0"/>
        <v>28</v>
      </c>
      <c r="B30" s="144">
        <v>46298</v>
      </c>
      <c r="C30" s="54" t="s">
        <v>3984</v>
      </c>
      <c r="D30" s="54" t="s">
        <v>3901</v>
      </c>
      <c r="E30" s="54" t="s">
        <v>3902</v>
      </c>
      <c r="F30" s="54">
        <v>1</v>
      </c>
      <c r="G30" s="54" t="s">
        <v>65</v>
      </c>
      <c r="H30" s="54" t="str">
        <f t="shared" si="1"/>
        <v>DONE</v>
      </c>
      <c r="I30" s="54" t="s">
        <v>3985</v>
      </c>
      <c r="J30" s="62" t="s">
        <v>73</v>
      </c>
      <c r="K30" s="62" t="s">
        <v>73</v>
      </c>
      <c r="L30" s="60"/>
      <c r="M30" s="54"/>
      <c r="N30" s="54" t="s">
        <v>161</v>
      </c>
      <c r="O30" s="223" t="s">
        <v>81</v>
      </c>
      <c r="P30" s="64" t="s">
        <v>2696</v>
      </c>
      <c r="Q30" s="64" t="s">
        <v>529</v>
      </c>
      <c r="R30" s="204">
        <v>200001156466</v>
      </c>
      <c r="S30" s="66">
        <v>46300</v>
      </c>
      <c r="T30" s="66"/>
      <c r="U30" s="205"/>
      <c r="V30" s="71">
        <v>9200116516</v>
      </c>
      <c r="W30" s="25">
        <v>52099</v>
      </c>
      <c r="X30" s="69">
        <v>46308</v>
      </c>
      <c r="Y30" s="69"/>
      <c r="Z30" s="25"/>
      <c r="AA30" s="69"/>
      <c r="AB30" s="25"/>
      <c r="AC30" s="71"/>
      <c r="AD30" s="222"/>
      <c r="AE30" s="222"/>
      <c r="AF30" s="69"/>
      <c r="AG30" s="169"/>
      <c r="AH30" s="170"/>
      <c r="AI30" s="77"/>
      <c r="AJ30" s="80"/>
      <c r="AK30" s="80"/>
      <c r="AL30" s="82"/>
      <c r="AM30" s="82"/>
      <c r="AN30" s="82"/>
      <c r="AO30" s="82"/>
      <c r="AP30" s="82"/>
      <c r="AQ30" s="82"/>
      <c r="AR30" s="5"/>
      <c r="AS30" s="83"/>
      <c r="AT30" s="54"/>
      <c r="AU30" s="84"/>
      <c r="AV30" s="85"/>
      <c r="AW30" s="86"/>
      <c r="AX30" s="85"/>
      <c r="AY30" s="86"/>
      <c r="AZ30" s="171"/>
      <c r="BA30" s="85"/>
      <c r="BB30" s="85"/>
      <c r="BC30" s="90"/>
      <c r="BD30" s="90"/>
      <c r="BE30" s="85"/>
      <c r="BF30" s="22"/>
      <c r="BG30" s="22"/>
      <c r="BH30" s="10"/>
      <c r="BI30" s="10"/>
      <c r="BJ30" s="10"/>
      <c r="BK30" s="10"/>
      <c r="BL30" s="10"/>
      <c r="BM30" s="10"/>
    </row>
    <row r="31" spans="1:65" ht="14.5" x14ac:dyDescent="0.35">
      <c r="A31" s="25">
        <f t="shared" si="0"/>
        <v>29</v>
      </c>
      <c r="B31" s="144">
        <v>46298</v>
      </c>
      <c r="C31" s="54" t="s">
        <v>3986</v>
      </c>
      <c r="D31" s="54" t="s">
        <v>1004</v>
      </c>
      <c r="E31" s="54" t="s">
        <v>1005</v>
      </c>
      <c r="F31" s="54">
        <v>1</v>
      </c>
      <c r="G31" s="54" t="s">
        <v>65</v>
      </c>
      <c r="H31" s="54" t="str">
        <f t="shared" si="1"/>
        <v>DONE</v>
      </c>
      <c r="I31" s="54" t="s">
        <v>712</v>
      </c>
      <c r="J31" s="58" t="s">
        <v>443</v>
      </c>
      <c r="K31" s="58" t="s">
        <v>79</v>
      </c>
      <c r="L31" s="60"/>
      <c r="M31" s="54"/>
      <c r="N31" s="54" t="s">
        <v>3987</v>
      </c>
      <c r="O31" s="223" t="s">
        <v>85</v>
      </c>
      <c r="P31" s="64" t="s">
        <v>2696</v>
      </c>
      <c r="Q31" s="64" t="s">
        <v>529</v>
      </c>
      <c r="R31" s="204">
        <v>200001156362</v>
      </c>
      <c r="S31" s="66">
        <v>46300</v>
      </c>
      <c r="T31" s="66"/>
      <c r="U31" s="205"/>
      <c r="V31" s="71">
        <v>9200116507</v>
      </c>
      <c r="W31" s="25">
        <v>52086</v>
      </c>
      <c r="X31" s="69">
        <v>46308</v>
      </c>
      <c r="Y31" s="69"/>
      <c r="Z31" s="25"/>
      <c r="AA31" s="69"/>
      <c r="AB31" s="25"/>
      <c r="AC31" s="71"/>
      <c r="AD31" s="222"/>
      <c r="AE31" s="222"/>
      <c r="AF31" s="69"/>
      <c r="AG31" s="169"/>
      <c r="AH31" s="170"/>
      <c r="AI31" s="77"/>
      <c r="AJ31" s="80"/>
      <c r="AK31" s="80"/>
      <c r="AL31" s="82"/>
      <c r="AM31" s="82"/>
      <c r="AN31" s="82"/>
      <c r="AO31" s="82"/>
      <c r="AP31" s="82"/>
      <c r="AQ31" s="82"/>
      <c r="AR31" s="5"/>
      <c r="AS31" s="83"/>
      <c r="AT31" s="54"/>
      <c r="AU31" s="84"/>
      <c r="AV31" s="85"/>
      <c r="AW31" s="86"/>
      <c r="AX31" s="85"/>
      <c r="AY31" s="86"/>
      <c r="AZ31" s="171"/>
      <c r="BA31" s="85"/>
      <c r="BB31" s="85"/>
      <c r="BC31" s="90"/>
      <c r="BD31" s="90"/>
      <c r="BE31" s="85"/>
      <c r="BF31" s="22"/>
      <c r="BG31" s="22"/>
      <c r="BH31" s="10"/>
      <c r="BI31" s="10"/>
      <c r="BJ31" s="10"/>
      <c r="BK31" s="10"/>
      <c r="BL31" s="10"/>
      <c r="BM31" s="10"/>
    </row>
    <row r="32" spans="1:65" ht="14.5" x14ac:dyDescent="0.35">
      <c r="A32" s="25">
        <f t="shared" si="0"/>
        <v>30</v>
      </c>
      <c r="B32" s="144">
        <v>46298</v>
      </c>
      <c r="C32" s="54" t="s">
        <v>3986</v>
      </c>
      <c r="D32" s="54" t="s">
        <v>1335</v>
      </c>
      <c r="E32" s="54" t="s">
        <v>1336</v>
      </c>
      <c r="F32" s="54">
        <v>1</v>
      </c>
      <c r="G32" s="54" t="s">
        <v>65</v>
      </c>
      <c r="H32" s="54" t="str">
        <f t="shared" si="1"/>
        <v>DONE</v>
      </c>
      <c r="I32" s="54" t="s">
        <v>712</v>
      </c>
      <c r="J32" s="58" t="s">
        <v>443</v>
      </c>
      <c r="K32" s="58" t="s">
        <v>79</v>
      </c>
      <c r="L32" s="54"/>
      <c r="M32" s="54"/>
      <c r="N32" s="54" t="s">
        <v>3987</v>
      </c>
      <c r="O32" s="223" t="s">
        <v>85</v>
      </c>
      <c r="P32" s="64" t="s">
        <v>2696</v>
      </c>
      <c r="Q32" s="64" t="s">
        <v>529</v>
      </c>
      <c r="R32" s="204">
        <v>200001156362</v>
      </c>
      <c r="S32" s="66">
        <v>46300</v>
      </c>
      <c r="T32" s="66"/>
      <c r="U32" s="205"/>
      <c r="V32" s="71">
        <v>9200116507</v>
      </c>
      <c r="W32" s="25">
        <v>52086</v>
      </c>
      <c r="X32" s="69">
        <v>46308</v>
      </c>
      <c r="Y32" s="69"/>
      <c r="Z32" s="25"/>
      <c r="AA32" s="69"/>
      <c r="AB32" s="25"/>
      <c r="AC32" s="71"/>
      <c r="AD32" s="222"/>
      <c r="AE32" s="222"/>
      <c r="AF32" s="69"/>
      <c r="AG32" s="169"/>
      <c r="AH32" s="170"/>
      <c r="AI32" s="77"/>
      <c r="AJ32" s="80"/>
      <c r="AK32" s="80"/>
      <c r="AL32" s="82"/>
      <c r="AM32" s="82"/>
      <c r="AN32" s="82"/>
      <c r="AO32" s="82"/>
      <c r="AP32" s="82"/>
      <c r="AQ32" s="82"/>
      <c r="AR32" s="5"/>
      <c r="AS32" s="83"/>
      <c r="AT32" s="54"/>
      <c r="AU32" s="84"/>
      <c r="AV32" s="85"/>
      <c r="AW32" s="86"/>
      <c r="AX32" s="85"/>
      <c r="AY32" s="86"/>
      <c r="AZ32" s="171"/>
      <c r="BA32" s="85"/>
      <c r="BB32" s="85"/>
      <c r="BC32" s="90"/>
      <c r="BD32" s="90"/>
      <c r="BE32" s="85"/>
      <c r="BF32" s="22"/>
      <c r="BG32" s="22"/>
      <c r="BH32" s="10"/>
      <c r="BI32" s="10"/>
      <c r="BJ32" s="10"/>
      <c r="BK32" s="10"/>
      <c r="BL32" s="10"/>
      <c r="BM32" s="10"/>
    </row>
    <row r="33" spans="1:65" ht="14.5" x14ac:dyDescent="0.35">
      <c r="A33" s="25">
        <f t="shared" si="0"/>
        <v>31</v>
      </c>
      <c r="B33" s="144">
        <v>46296</v>
      </c>
      <c r="C33" s="54" t="s">
        <v>3988</v>
      </c>
      <c r="D33" s="54" t="s">
        <v>177</v>
      </c>
      <c r="E33" s="54" t="s">
        <v>178</v>
      </c>
      <c r="F33" s="54">
        <v>1</v>
      </c>
      <c r="G33" s="54" t="s">
        <v>65</v>
      </c>
      <c r="H33" s="54" t="str">
        <f t="shared" si="1"/>
        <v>DONE</v>
      </c>
      <c r="I33" s="54" t="s">
        <v>1895</v>
      </c>
      <c r="J33" s="58" t="s">
        <v>180</v>
      </c>
      <c r="K33" s="58" t="s">
        <v>79</v>
      </c>
      <c r="L33" s="54"/>
      <c r="M33" s="54"/>
      <c r="N33" s="54" t="s">
        <v>84</v>
      </c>
      <c r="O33" s="223" t="s">
        <v>91</v>
      </c>
      <c r="P33" s="64" t="s">
        <v>1180</v>
      </c>
      <c r="Q33" s="64" t="s">
        <v>1186</v>
      </c>
      <c r="R33" s="204">
        <v>200001157485</v>
      </c>
      <c r="S33" s="66">
        <v>46303</v>
      </c>
      <c r="T33" s="66"/>
      <c r="U33" s="205"/>
      <c r="V33" s="71"/>
      <c r="W33" s="25"/>
      <c r="X33" s="69"/>
      <c r="Y33" s="69"/>
      <c r="Z33" s="25"/>
      <c r="AA33" s="69"/>
      <c r="AB33" s="25"/>
      <c r="AC33" s="71"/>
      <c r="AD33" s="222"/>
      <c r="AE33" s="222"/>
      <c r="AF33" s="69"/>
      <c r="AG33" s="169"/>
      <c r="AH33" s="170"/>
      <c r="AI33" s="77"/>
      <c r="AJ33" s="80"/>
      <c r="AK33" s="80"/>
      <c r="AL33" s="82"/>
      <c r="AM33" s="82"/>
      <c r="AN33" s="82"/>
      <c r="AO33" s="82"/>
      <c r="AP33" s="82"/>
      <c r="AQ33" s="82"/>
      <c r="AR33" s="5"/>
      <c r="AS33" s="83"/>
      <c r="AT33" s="54"/>
      <c r="AU33" s="84"/>
      <c r="AV33" s="85"/>
      <c r="AW33" s="86"/>
      <c r="AX33" s="85"/>
      <c r="AY33" s="86"/>
      <c r="AZ33" s="171"/>
      <c r="BA33" s="85"/>
      <c r="BB33" s="85"/>
      <c r="BC33" s="90"/>
      <c r="BD33" s="90"/>
      <c r="BE33" s="85"/>
      <c r="BF33" s="22"/>
      <c r="BG33" s="22"/>
      <c r="BH33" s="10"/>
      <c r="BI33" s="10"/>
      <c r="BJ33" s="10"/>
      <c r="BK33" s="10"/>
      <c r="BL33" s="10"/>
      <c r="BM33" s="10"/>
    </row>
    <row r="34" spans="1:65" ht="14.5" x14ac:dyDescent="0.35">
      <c r="A34" s="25">
        <f t="shared" si="0"/>
        <v>32</v>
      </c>
      <c r="B34" s="144">
        <v>46296</v>
      </c>
      <c r="C34" s="54" t="s">
        <v>3989</v>
      </c>
      <c r="D34" s="54" t="s">
        <v>280</v>
      </c>
      <c r="E34" s="54" t="s">
        <v>1181</v>
      </c>
      <c r="F34" s="54">
        <v>1</v>
      </c>
      <c r="G34" s="54" t="s">
        <v>65</v>
      </c>
      <c r="H34" s="54" t="str">
        <f t="shared" si="1"/>
        <v>DONE</v>
      </c>
      <c r="I34" s="54" t="s">
        <v>3990</v>
      </c>
      <c r="J34" s="58" t="s">
        <v>166</v>
      </c>
      <c r="K34" s="58" t="s">
        <v>167</v>
      </c>
      <c r="L34" s="54">
        <v>16005</v>
      </c>
      <c r="M34" s="54"/>
      <c r="N34" s="54" t="s">
        <v>118</v>
      </c>
      <c r="O34" s="223" t="s">
        <v>91</v>
      </c>
      <c r="P34" s="64" t="s">
        <v>82</v>
      </c>
      <c r="Q34" s="64" t="s">
        <v>912</v>
      </c>
      <c r="R34" s="204">
        <v>200001157430</v>
      </c>
      <c r="S34" s="66">
        <v>46303</v>
      </c>
      <c r="T34" s="66"/>
      <c r="U34" s="205"/>
      <c r="V34" s="71"/>
      <c r="W34" s="25"/>
      <c r="X34" s="69"/>
      <c r="Y34" s="69"/>
      <c r="Z34" s="25"/>
      <c r="AA34" s="69"/>
      <c r="AB34" s="25"/>
      <c r="AC34" s="71"/>
      <c r="AD34" s="222"/>
      <c r="AE34" s="222"/>
      <c r="AF34" s="69"/>
      <c r="AG34" s="169"/>
      <c r="AH34" s="170"/>
      <c r="AI34" s="77"/>
      <c r="AJ34" s="80"/>
      <c r="AK34" s="80"/>
      <c r="AL34" s="82"/>
      <c r="AM34" s="82"/>
      <c r="AN34" s="82"/>
      <c r="AO34" s="82"/>
      <c r="AP34" s="82"/>
      <c r="AQ34" s="82"/>
      <c r="AR34" s="5"/>
      <c r="AS34" s="83"/>
      <c r="AT34" s="54"/>
      <c r="AU34" s="84"/>
      <c r="AV34" s="85"/>
      <c r="AW34" s="86"/>
      <c r="AX34" s="85"/>
      <c r="AY34" s="86"/>
      <c r="AZ34" s="171"/>
      <c r="BA34" s="85"/>
      <c r="BB34" s="85"/>
      <c r="BC34" s="90"/>
      <c r="BD34" s="90"/>
      <c r="BE34" s="85"/>
      <c r="BF34" s="22"/>
      <c r="BG34" s="22"/>
      <c r="BH34" s="10"/>
      <c r="BI34" s="10"/>
      <c r="BJ34" s="10"/>
      <c r="BK34" s="10"/>
      <c r="BL34" s="10"/>
      <c r="BM34" s="10"/>
    </row>
    <row r="35" spans="1:65" ht="14.5" x14ac:dyDescent="0.35">
      <c r="A35" s="25">
        <f t="shared" si="0"/>
        <v>33</v>
      </c>
      <c r="B35" s="144">
        <v>46296</v>
      </c>
      <c r="C35" s="54" t="s">
        <v>3989</v>
      </c>
      <c r="D35" s="58" t="s">
        <v>257</v>
      </c>
      <c r="E35" s="54" t="s">
        <v>888</v>
      </c>
      <c r="F35" s="54">
        <v>1</v>
      </c>
      <c r="G35" s="54" t="s">
        <v>65</v>
      </c>
      <c r="H35" s="54" t="str">
        <f t="shared" si="1"/>
        <v>DONE</v>
      </c>
      <c r="I35" s="54" t="s">
        <v>3990</v>
      </c>
      <c r="J35" s="58" t="s">
        <v>166</v>
      </c>
      <c r="K35" s="58" t="s">
        <v>167</v>
      </c>
      <c r="L35" s="54">
        <v>16005</v>
      </c>
      <c r="M35" s="54"/>
      <c r="N35" s="54" t="s">
        <v>118</v>
      </c>
      <c r="O35" s="223" t="s">
        <v>91</v>
      </c>
      <c r="P35" s="64" t="s">
        <v>82</v>
      </c>
      <c r="Q35" s="64" t="s">
        <v>912</v>
      </c>
      <c r="R35" s="204">
        <v>200001157430</v>
      </c>
      <c r="S35" s="66">
        <v>46303</v>
      </c>
      <c r="T35" s="66"/>
      <c r="U35" s="205"/>
      <c r="V35" s="71"/>
      <c r="W35" s="25"/>
      <c r="X35" s="69"/>
      <c r="Y35" s="69"/>
      <c r="Z35" s="25"/>
      <c r="AA35" s="69"/>
      <c r="AB35" s="25"/>
      <c r="AC35" s="71"/>
      <c r="AD35" s="222"/>
      <c r="AE35" s="222"/>
      <c r="AF35" s="69"/>
      <c r="AG35" s="169"/>
      <c r="AH35" s="170"/>
      <c r="AI35" s="77"/>
      <c r="AJ35" s="80"/>
      <c r="AK35" s="80"/>
      <c r="AL35" s="82"/>
      <c r="AM35" s="82"/>
      <c r="AN35" s="82"/>
      <c r="AO35" s="82"/>
      <c r="AP35" s="82"/>
      <c r="AQ35" s="82"/>
      <c r="AR35" s="5"/>
      <c r="AS35" s="83"/>
      <c r="AT35" s="54"/>
      <c r="AU35" s="84"/>
      <c r="AV35" s="85"/>
      <c r="AW35" s="86"/>
      <c r="AX35" s="85"/>
      <c r="AY35" s="86"/>
      <c r="AZ35" s="171"/>
      <c r="BA35" s="85"/>
      <c r="BB35" s="85"/>
      <c r="BC35" s="90"/>
      <c r="BD35" s="90"/>
      <c r="BE35" s="85"/>
      <c r="BF35" s="22"/>
      <c r="BG35" s="22"/>
      <c r="BH35" s="10"/>
      <c r="BI35" s="10"/>
      <c r="BJ35" s="10"/>
      <c r="BK35" s="10"/>
      <c r="BL35" s="10"/>
      <c r="BM35" s="10"/>
    </row>
    <row r="36" spans="1:65" ht="14.5" x14ac:dyDescent="0.35">
      <c r="A36" s="25">
        <f t="shared" si="0"/>
        <v>34</v>
      </c>
      <c r="B36" s="144">
        <v>46296</v>
      </c>
      <c r="C36" s="54" t="s">
        <v>3989</v>
      </c>
      <c r="D36" s="58" t="s">
        <v>153</v>
      </c>
      <c r="E36" s="54" t="s">
        <v>829</v>
      </c>
      <c r="F36" s="54">
        <v>1</v>
      </c>
      <c r="G36" s="54" t="s">
        <v>65</v>
      </c>
      <c r="H36" s="54" t="str">
        <f t="shared" si="1"/>
        <v>DONE</v>
      </c>
      <c r="I36" s="54" t="s">
        <v>3990</v>
      </c>
      <c r="J36" s="58" t="s">
        <v>166</v>
      </c>
      <c r="K36" s="58" t="s">
        <v>167</v>
      </c>
      <c r="L36" s="54">
        <v>16005</v>
      </c>
      <c r="M36" s="54"/>
      <c r="N36" s="54" t="s">
        <v>118</v>
      </c>
      <c r="O36" s="223" t="s">
        <v>91</v>
      </c>
      <c r="P36" s="64" t="s">
        <v>82</v>
      </c>
      <c r="Q36" s="64" t="s">
        <v>912</v>
      </c>
      <c r="R36" s="204">
        <v>200001157430</v>
      </c>
      <c r="S36" s="66">
        <v>46303</v>
      </c>
      <c r="T36" s="66"/>
      <c r="U36" s="205"/>
      <c r="V36" s="71"/>
      <c r="W36" s="25"/>
      <c r="X36" s="69"/>
      <c r="Y36" s="69"/>
      <c r="Z36" s="25"/>
      <c r="AA36" s="69"/>
      <c r="AB36" s="25"/>
      <c r="AC36" s="71"/>
      <c r="AD36" s="222"/>
      <c r="AE36" s="222"/>
      <c r="AF36" s="69"/>
      <c r="AG36" s="169"/>
      <c r="AH36" s="170"/>
      <c r="AI36" s="77"/>
      <c r="AJ36" s="80"/>
      <c r="AK36" s="80"/>
      <c r="AL36" s="82"/>
      <c r="AM36" s="82"/>
      <c r="AN36" s="82"/>
      <c r="AO36" s="82"/>
      <c r="AP36" s="82"/>
      <c r="AQ36" s="82"/>
      <c r="AR36" s="5"/>
      <c r="AS36" s="83"/>
      <c r="AT36" s="54"/>
      <c r="AU36" s="84"/>
      <c r="AV36" s="85"/>
      <c r="AW36" s="86"/>
      <c r="AX36" s="85"/>
      <c r="AY36" s="86"/>
      <c r="AZ36" s="171"/>
      <c r="BA36" s="85"/>
      <c r="BB36" s="85"/>
      <c r="BC36" s="90"/>
      <c r="BD36" s="90"/>
      <c r="BE36" s="85"/>
      <c r="BF36" s="22"/>
      <c r="BG36" s="22"/>
      <c r="BH36" s="10"/>
      <c r="BI36" s="10"/>
      <c r="BJ36" s="10"/>
      <c r="BK36" s="10"/>
      <c r="BL36" s="10"/>
      <c r="BM36" s="10"/>
    </row>
    <row r="37" spans="1:65" ht="14.5" x14ac:dyDescent="0.35">
      <c r="A37" s="25">
        <f t="shared" si="0"/>
        <v>35</v>
      </c>
      <c r="B37" s="144">
        <v>46296</v>
      </c>
      <c r="C37" s="54" t="s">
        <v>3991</v>
      </c>
      <c r="D37" s="58" t="s">
        <v>251</v>
      </c>
      <c r="E37" s="54" t="s">
        <v>116</v>
      </c>
      <c r="F37" s="54">
        <v>1</v>
      </c>
      <c r="G37" s="54" t="s">
        <v>65</v>
      </c>
      <c r="H37" s="54" t="str">
        <f t="shared" si="1"/>
        <v>DONE</v>
      </c>
      <c r="I37" s="54" t="s">
        <v>2079</v>
      </c>
      <c r="J37" s="62" t="s">
        <v>73</v>
      </c>
      <c r="K37" s="62" t="s">
        <v>73</v>
      </c>
      <c r="L37" s="54">
        <v>10.016999999999999</v>
      </c>
      <c r="M37" s="54"/>
      <c r="N37" s="54" t="s">
        <v>118</v>
      </c>
      <c r="O37" s="223" t="s">
        <v>91</v>
      </c>
      <c r="P37" s="64" t="s">
        <v>82</v>
      </c>
      <c r="Q37" s="64" t="s">
        <v>912</v>
      </c>
      <c r="R37" s="204">
        <v>200001157414</v>
      </c>
      <c r="S37" s="66">
        <v>46303</v>
      </c>
      <c r="T37" s="66"/>
      <c r="U37" s="205"/>
      <c r="V37" s="71"/>
      <c r="W37" s="25"/>
      <c r="X37" s="69"/>
      <c r="Y37" s="69"/>
      <c r="Z37" s="25"/>
      <c r="AA37" s="69"/>
      <c r="AB37" s="25"/>
      <c r="AC37" s="71"/>
      <c r="AD37" s="222"/>
      <c r="AE37" s="222"/>
      <c r="AF37" s="69"/>
      <c r="AG37" s="169"/>
      <c r="AH37" s="170"/>
      <c r="AI37" s="77"/>
      <c r="AJ37" s="80"/>
      <c r="AK37" s="80"/>
      <c r="AL37" s="82"/>
      <c r="AM37" s="82"/>
      <c r="AN37" s="82"/>
      <c r="AO37" s="82"/>
      <c r="AP37" s="82"/>
      <c r="AQ37" s="82"/>
      <c r="AR37" s="5"/>
      <c r="AS37" s="83"/>
      <c r="AT37" s="54"/>
      <c r="AU37" s="84"/>
      <c r="AV37" s="85"/>
      <c r="AW37" s="86"/>
      <c r="AX37" s="85"/>
      <c r="AY37" s="86"/>
      <c r="AZ37" s="171"/>
      <c r="BA37" s="85"/>
      <c r="BB37" s="85"/>
      <c r="BC37" s="90"/>
      <c r="BD37" s="90"/>
      <c r="BE37" s="85"/>
      <c r="BF37" s="22"/>
      <c r="BG37" s="22"/>
      <c r="BH37" s="10"/>
      <c r="BI37" s="10"/>
      <c r="BJ37" s="10"/>
      <c r="BK37" s="10"/>
      <c r="BL37" s="10"/>
      <c r="BM37" s="10"/>
    </row>
    <row r="38" spans="1:65" ht="14.5" x14ac:dyDescent="0.35">
      <c r="A38" s="25">
        <f t="shared" si="0"/>
        <v>36</v>
      </c>
      <c r="B38" s="144">
        <v>46296</v>
      </c>
      <c r="C38" s="54" t="s">
        <v>3991</v>
      </c>
      <c r="D38" s="58" t="s">
        <v>2777</v>
      </c>
      <c r="E38" s="54" t="s">
        <v>2778</v>
      </c>
      <c r="F38" s="54">
        <v>1</v>
      </c>
      <c r="G38" s="54" t="s">
        <v>65</v>
      </c>
      <c r="H38" s="54" t="str">
        <f t="shared" si="1"/>
        <v>DONE</v>
      </c>
      <c r="I38" s="54" t="s">
        <v>2079</v>
      </c>
      <c r="J38" s="62" t="s">
        <v>73</v>
      </c>
      <c r="K38" s="62" t="s">
        <v>73</v>
      </c>
      <c r="L38" s="54">
        <v>10.016999999999999</v>
      </c>
      <c r="M38" s="54"/>
      <c r="N38" s="54" t="s">
        <v>118</v>
      </c>
      <c r="O38" s="223" t="s">
        <v>91</v>
      </c>
      <c r="P38" s="64" t="s">
        <v>82</v>
      </c>
      <c r="Q38" s="64" t="s">
        <v>912</v>
      </c>
      <c r="R38" s="204">
        <v>200001157414</v>
      </c>
      <c r="S38" s="66">
        <v>46303</v>
      </c>
      <c r="T38" s="66"/>
      <c r="U38" s="205"/>
      <c r="V38" s="71"/>
      <c r="W38" s="25"/>
      <c r="X38" s="69"/>
      <c r="Y38" s="69"/>
      <c r="Z38" s="25"/>
      <c r="AA38" s="69"/>
      <c r="AB38" s="25"/>
      <c r="AC38" s="71"/>
      <c r="AD38" s="222"/>
      <c r="AE38" s="222"/>
      <c r="AF38" s="69"/>
      <c r="AG38" s="169"/>
      <c r="AH38" s="170"/>
      <c r="AI38" s="77"/>
      <c r="AJ38" s="80"/>
      <c r="AK38" s="80"/>
      <c r="AL38" s="82"/>
      <c r="AM38" s="82"/>
      <c r="AN38" s="82"/>
      <c r="AO38" s="82"/>
      <c r="AP38" s="82"/>
      <c r="AQ38" s="82"/>
      <c r="AR38" s="5"/>
      <c r="AS38" s="83"/>
      <c r="AT38" s="54"/>
      <c r="AU38" s="84"/>
      <c r="AV38" s="85"/>
      <c r="AW38" s="86"/>
      <c r="AX38" s="85"/>
      <c r="AY38" s="86"/>
      <c r="AZ38" s="171"/>
      <c r="BA38" s="85"/>
      <c r="BB38" s="85"/>
      <c r="BC38" s="90"/>
      <c r="BD38" s="90"/>
      <c r="BE38" s="85"/>
      <c r="BF38" s="22"/>
      <c r="BG38" s="22"/>
      <c r="BH38" s="10"/>
      <c r="BI38" s="10"/>
      <c r="BJ38" s="10"/>
      <c r="BK38" s="10"/>
      <c r="BL38" s="10"/>
      <c r="BM38" s="10"/>
    </row>
    <row r="39" spans="1:65" ht="14.5" x14ac:dyDescent="0.35">
      <c r="A39" s="25">
        <f t="shared" si="0"/>
        <v>37</v>
      </c>
      <c r="B39" s="144">
        <v>46296</v>
      </c>
      <c r="C39" s="54" t="s">
        <v>3991</v>
      </c>
      <c r="D39" s="58" t="s">
        <v>1164</v>
      </c>
      <c r="E39" s="54" t="s">
        <v>1165</v>
      </c>
      <c r="F39" s="54">
        <v>2</v>
      </c>
      <c r="G39" s="54" t="s">
        <v>65</v>
      </c>
      <c r="H39" s="54" t="str">
        <f t="shared" si="1"/>
        <v>DONE</v>
      </c>
      <c r="I39" s="54" t="s">
        <v>2079</v>
      </c>
      <c r="J39" s="62" t="s">
        <v>73</v>
      </c>
      <c r="K39" s="62" t="s">
        <v>73</v>
      </c>
      <c r="L39" s="113">
        <v>10.016999999999999</v>
      </c>
      <c r="M39" s="54"/>
      <c r="N39" s="54" t="s">
        <v>118</v>
      </c>
      <c r="O39" s="223" t="s">
        <v>91</v>
      </c>
      <c r="P39" s="64" t="s">
        <v>82</v>
      </c>
      <c r="Q39" s="64" t="s">
        <v>912</v>
      </c>
      <c r="R39" s="204">
        <v>200001157414</v>
      </c>
      <c r="S39" s="66">
        <v>46303</v>
      </c>
      <c r="T39" s="66"/>
      <c r="U39" s="205"/>
      <c r="V39" s="71"/>
      <c r="W39" s="25"/>
      <c r="X39" s="69"/>
      <c r="Y39" s="69"/>
      <c r="Z39" s="25"/>
      <c r="AA39" s="69"/>
      <c r="AB39" s="25"/>
      <c r="AC39" s="71"/>
      <c r="AD39" s="222"/>
      <c r="AE39" s="222"/>
      <c r="AF39" s="69"/>
      <c r="AG39" s="169"/>
      <c r="AH39" s="170"/>
      <c r="AI39" s="77"/>
      <c r="AJ39" s="80"/>
      <c r="AK39" s="80"/>
      <c r="AL39" s="82"/>
      <c r="AM39" s="82"/>
      <c r="AN39" s="82"/>
      <c r="AO39" s="82"/>
      <c r="AP39" s="82"/>
      <c r="AQ39" s="82"/>
      <c r="AR39" s="5"/>
      <c r="AS39" s="83"/>
      <c r="AT39" s="54"/>
      <c r="AU39" s="84"/>
      <c r="AV39" s="85"/>
      <c r="AW39" s="86"/>
      <c r="AX39" s="85"/>
      <c r="AY39" s="86"/>
      <c r="AZ39" s="171"/>
      <c r="BA39" s="85"/>
      <c r="BB39" s="85"/>
      <c r="BC39" s="90"/>
      <c r="BD39" s="90"/>
      <c r="BE39" s="85"/>
      <c r="BF39" s="22"/>
      <c r="BG39" s="22"/>
      <c r="BH39" s="10"/>
      <c r="BI39" s="10"/>
      <c r="BJ39" s="10"/>
      <c r="BK39" s="10"/>
      <c r="BL39" s="10"/>
      <c r="BM39" s="10"/>
    </row>
    <row r="40" spans="1:65" ht="14.5" x14ac:dyDescent="0.35">
      <c r="A40" s="25">
        <f t="shared" si="0"/>
        <v>38</v>
      </c>
      <c r="B40" s="144">
        <v>46296</v>
      </c>
      <c r="C40" s="54" t="s">
        <v>3991</v>
      </c>
      <c r="D40" s="58" t="s">
        <v>67</v>
      </c>
      <c r="E40" s="54" t="s">
        <v>69</v>
      </c>
      <c r="F40" s="54">
        <v>1</v>
      </c>
      <c r="G40" s="54" t="s">
        <v>65</v>
      </c>
      <c r="H40" s="54" t="str">
        <f t="shared" si="1"/>
        <v>DONE</v>
      </c>
      <c r="I40" s="54" t="s">
        <v>2079</v>
      </c>
      <c r="J40" s="62" t="s">
        <v>73</v>
      </c>
      <c r="K40" s="62" t="s">
        <v>73</v>
      </c>
      <c r="L40" s="113">
        <v>10.016999999999999</v>
      </c>
      <c r="M40" s="54"/>
      <c r="N40" s="54" t="s">
        <v>118</v>
      </c>
      <c r="O40" s="223" t="s">
        <v>91</v>
      </c>
      <c r="P40" s="64" t="s">
        <v>82</v>
      </c>
      <c r="Q40" s="64" t="s">
        <v>912</v>
      </c>
      <c r="R40" s="204">
        <v>200001157414</v>
      </c>
      <c r="S40" s="66">
        <v>46303</v>
      </c>
      <c r="T40" s="66"/>
      <c r="U40" s="205"/>
      <c r="V40" s="71"/>
      <c r="W40" s="25"/>
      <c r="X40" s="69"/>
      <c r="Y40" s="69"/>
      <c r="Z40" s="25"/>
      <c r="AA40" s="69"/>
      <c r="AB40" s="25"/>
      <c r="AC40" s="71"/>
      <c r="AD40" s="222"/>
      <c r="AE40" s="222"/>
      <c r="AF40" s="69"/>
      <c r="AG40" s="169"/>
      <c r="AH40" s="170"/>
      <c r="AI40" s="77"/>
      <c r="AJ40" s="80"/>
      <c r="AK40" s="80"/>
      <c r="AL40" s="82"/>
      <c r="AM40" s="82"/>
      <c r="AN40" s="82"/>
      <c r="AO40" s="82"/>
      <c r="AP40" s="82"/>
      <c r="AQ40" s="82"/>
      <c r="AR40" s="5"/>
      <c r="AS40" s="83"/>
      <c r="AT40" s="54"/>
      <c r="AU40" s="84"/>
      <c r="AV40" s="85"/>
      <c r="AW40" s="86"/>
      <c r="AX40" s="85"/>
      <c r="AY40" s="86"/>
      <c r="AZ40" s="171"/>
      <c r="BA40" s="85"/>
      <c r="BB40" s="85"/>
      <c r="BC40" s="90"/>
      <c r="BD40" s="90"/>
      <c r="BE40" s="85"/>
      <c r="BF40" s="22"/>
      <c r="BG40" s="22"/>
      <c r="BH40" s="10"/>
      <c r="BI40" s="10"/>
      <c r="BJ40" s="10"/>
      <c r="BK40" s="10"/>
      <c r="BL40" s="10"/>
      <c r="BM40" s="10"/>
    </row>
    <row r="41" spans="1:65" ht="14.5" x14ac:dyDescent="0.35">
      <c r="A41" s="25">
        <f t="shared" si="0"/>
        <v>39</v>
      </c>
      <c r="B41" s="144">
        <v>46296</v>
      </c>
      <c r="C41" s="54" t="s">
        <v>3991</v>
      </c>
      <c r="D41" s="58" t="s">
        <v>174</v>
      </c>
      <c r="E41" s="54" t="s">
        <v>175</v>
      </c>
      <c r="F41" s="54">
        <v>2</v>
      </c>
      <c r="G41" s="54" t="s">
        <v>65</v>
      </c>
      <c r="H41" s="54" t="str">
        <f t="shared" si="1"/>
        <v>DONE</v>
      </c>
      <c r="I41" s="54" t="s">
        <v>2079</v>
      </c>
      <c r="J41" s="62" t="s">
        <v>73</v>
      </c>
      <c r="K41" s="62" t="s">
        <v>73</v>
      </c>
      <c r="L41" s="113">
        <v>10.016999999999999</v>
      </c>
      <c r="M41" s="54"/>
      <c r="N41" s="54" t="s">
        <v>118</v>
      </c>
      <c r="O41" s="223" t="s">
        <v>91</v>
      </c>
      <c r="P41" s="64" t="s">
        <v>82</v>
      </c>
      <c r="Q41" s="64" t="s">
        <v>912</v>
      </c>
      <c r="R41" s="204">
        <v>200001157414</v>
      </c>
      <c r="S41" s="66">
        <v>46303</v>
      </c>
      <c r="T41" s="66"/>
      <c r="U41" s="205"/>
      <c r="V41" s="71"/>
      <c r="W41" s="25"/>
      <c r="X41" s="69"/>
      <c r="Y41" s="69"/>
      <c r="Z41" s="25"/>
      <c r="AA41" s="69"/>
      <c r="AB41" s="25"/>
      <c r="AC41" s="71"/>
      <c r="AD41" s="222"/>
      <c r="AE41" s="222"/>
      <c r="AF41" s="69"/>
      <c r="AG41" s="169"/>
      <c r="AH41" s="170"/>
      <c r="AI41" s="77"/>
      <c r="AJ41" s="80"/>
      <c r="AK41" s="80"/>
      <c r="AL41" s="82"/>
      <c r="AM41" s="82"/>
      <c r="AN41" s="82"/>
      <c r="AO41" s="82"/>
      <c r="AP41" s="82"/>
      <c r="AQ41" s="82"/>
      <c r="AR41" s="5"/>
      <c r="AS41" s="83"/>
      <c r="AT41" s="54"/>
      <c r="AU41" s="84"/>
      <c r="AV41" s="85"/>
      <c r="AW41" s="86"/>
      <c r="AX41" s="85"/>
      <c r="AY41" s="86"/>
      <c r="AZ41" s="171"/>
      <c r="BA41" s="85"/>
      <c r="BB41" s="85"/>
      <c r="BC41" s="90"/>
      <c r="BD41" s="90"/>
      <c r="BE41" s="85"/>
      <c r="BF41" s="22"/>
      <c r="BG41" s="22"/>
      <c r="BH41" s="10"/>
      <c r="BI41" s="10"/>
      <c r="BJ41" s="10"/>
      <c r="BK41" s="10"/>
      <c r="BL41" s="10"/>
      <c r="BM41" s="10"/>
    </row>
    <row r="42" spans="1:65" ht="14.5" x14ac:dyDescent="0.35">
      <c r="A42" s="25">
        <f t="shared" si="0"/>
        <v>40</v>
      </c>
      <c r="B42" s="144">
        <v>46296</v>
      </c>
      <c r="C42" s="54" t="s">
        <v>3991</v>
      </c>
      <c r="D42" s="58" t="s">
        <v>491</v>
      </c>
      <c r="E42" s="54" t="s">
        <v>492</v>
      </c>
      <c r="F42" s="54">
        <v>2</v>
      </c>
      <c r="G42" s="54" t="s">
        <v>65</v>
      </c>
      <c r="H42" s="54" t="str">
        <f t="shared" si="1"/>
        <v>DONE</v>
      </c>
      <c r="I42" s="54" t="s">
        <v>2079</v>
      </c>
      <c r="J42" s="62" t="s">
        <v>73</v>
      </c>
      <c r="K42" s="62" t="s">
        <v>73</v>
      </c>
      <c r="L42" s="113">
        <v>10.016999999999999</v>
      </c>
      <c r="M42" s="54"/>
      <c r="N42" s="54" t="s">
        <v>118</v>
      </c>
      <c r="O42" s="223" t="s">
        <v>91</v>
      </c>
      <c r="P42" s="64" t="s">
        <v>82</v>
      </c>
      <c r="Q42" s="64" t="s">
        <v>912</v>
      </c>
      <c r="R42" s="204">
        <v>200001157414</v>
      </c>
      <c r="S42" s="66">
        <v>46303</v>
      </c>
      <c r="T42" s="66"/>
      <c r="U42" s="205"/>
      <c r="V42" s="71"/>
      <c r="W42" s="25"/>
      <c r="X42" s="69"/>
      <c r="Y42" s="69"/>
      <c r="Z42" s="25"/>
      <c r="AA42" s="69"/>
      <c r="AB42" s="25"/>
      <c r="AC42" s="71"/>
      <c r="AD42" s="222"/>
      <c r="AE42" s="222"/>
      <c r="AF42" s="69"/>
      <c r="AG42" s="169"/>
      <c r="AH42" s="170"/>
      <c r="AI42" s="77"/>
      <c r="AJ42" s="80"/>
      <c r="AK42" s="80"/>
      <c r="AL42" s="82"/>
      <c r="AM42" s="82"/>
      <c r="AN42" s="82"/>
      <c r="AO42" s="82"/>
      <c r="AP42" s="82"/>
      <c r="AQ42" s="82"/>
      <c r="AR42" s="5"/>
      <c r="AS42" s="83"/>
      <c r="AT42" s="54"/>
      <c r="AU42" s="84"/>
      <c r="AV42" s="85"/>
      <c r="AW42" s="86"/>
      <c r="AX42" s="85"/>
      <c r="AY42" s="86"/>
      <c r="AZ42" s="171"/>
      <c r="BA42" s="85"/>
      <c r="BB42" s="85"/>
      <c r="BC42" s="90"/>
      <c r="BD42" s="90"/>
      <c r="BE42" s="85"/>
      <c r="BF42" s="22"/>
      <c r="BG42" s="22"/>
      <c r="BH42" s="10"/>
      <c r="BI42" s="10"/>
      <c r="BJ42" s="10"/>
      <c r="BK42" s="10"/>
      <c r="BL42" s="10"/>
      <c r="BM42" s="10"/>
    </row>
    <row r="43" spans="1:65" ht="14.5" x14ac:dyDescent="0.35">
      <c r="A43" s="25">
        <f t="shared" si="0"/>
        <v>41</v>
      </c>
      <c r="B43" s="144">
        <v>46296</v>
      </c>
      <c r="C43" s="54" t="s">
        <v>3992</v>
      </c>
      <c r="D43" s="58" t="s">
        <v>2777</v>
      </c>
      <c r="E43" s="54" t="s">
        <v>2778</v>
      </c>
      <c r="F43" s="54">
        <v>1</v>
      </c>
      <c r="G43" s="54" t="s">
        <v>65</v>
      </c>
      <c r="H43" s="54" t="str">
        <f t="shared" si="1"/>
        <v>DONE</v>
      </c>
      <c r="I43" s="54" t="s">
        <v>1196</v>
      </c>
      <c r="J43" s="58" t="s">
        <v>180</v>
      </c>
      <c r="K43" s="58" t="s">
        <v>79</v>
      </c>
      <c r="L43" s="113">
        <v>8100</v>
      </c>
      <c r="M43" s="54"/>
      <c r="N43" s="54" t="s">
        <v>207</v>
      </c>
      <c r="O43" s="223" t="s">
        <v>91</v>
      </c>
      <c r="P43" s="64" t="s">
        <v>82</v>
      </c>
      <c r="Q43" s="64" t="s">
        <v>912</v>
      </c>
      <c r="R43" s="204">
        <v>200001157460</v>
      </c>
      <c r="S43" s="66">
        <v>46303</v>
      </c>
      <c r="T43" s="66"/>
      <c r="U43" s="205"/>
      <c r="V43" s="71"/>
      <c r="W43" s="25"/>
      <c r="X43" s="69"/>
      <c r="Y43" s="69"/>
      <c r="Z43" s="25"/>
      <c r="AA43" s="69"/>
      <c r="AB43" s="25"/>
      <c r="AC43" s="71"/>
      <c r="AD43" s="222"/>
      <c r="AE43" s="222"/>
      <c r="AF43" s="69"/>
      <c r="AG43" s="169"/>
      <c r="AH43" s="170"/>
      <c r="AI43" s="77"/>
      <c r="AJ43" s="80"/>
      <c r="AK43" s="80"/>
      <c r="AL43" s="82"/>
      <c r="AM43" s="82"/>
      <c r="AN43" s="82"/>
      <c r="AO43" s="82"/>
      <c r="AP43" s="82"/>
      <c r="AQ43" s="82"/>
      <c r="AR43" s="5"/>
      <c r="AS43" s="83"/>
      <c r="AT43" s="54"/>
      <c r="AU43" s="84"/>
      <c r="AV43" s="85"/>
      <c r="AW43" s="86"/>
      <c r="AX43" s="85"/>
      <c r="AY43" s="86"/>
      <c r="AZ43" s="171"/>
      <c r="BA43" s="85"/>
      <c r="BB43" s="85"/>
      <c r="BC43" s="90"/>
      <c r="BD43" s="90"/>
      <c r="BE43" s="85"/>
      <c r="BF43" s="22"/>
      <c r="BG43" s="22"/>
      <c r="BH43" s="10"/>
      <c r="BI43" s="10"/>
      <c r="BJ43" s="10"/>
      <c r="BK43" s="10"/>
      <c r="BL43" s="10"/>
      <c r="BM43" s="10"/>
    </row>
    <row r="44" spans="1:65" ht="14.5" x14ac:dyDescent="0.35">
      <c r="A44" s="25">
        <f t="shared" si="0"/>
        <v>42</v>
      </c>
      <c r="B44" s="144">
        <v>46296</v>
      </c>
      <c r="C44" s="54" t="s">
        <v>3992</v>
      </c>
      <c r="D44" s="58" t="s">
        <v>174</v>
      </c>
      <c r="E44" s="54" t="s">
        <v>175</v>
      </c>
      <c r="F44" s="54">
        <v>2</v>
      </c>
      <c r="G44" s="54" t="s">
        <v>65</v>
      </c>
      <c r="H44" s="54" t="str">
        <f t="shared" si="1"/>
        <v>DONE</v>
      </c>
      <c r="I44" s="54" t="s">
        <v>1196</v>
      </c>
      <c r="J44" s="58" t="s">
        <v>180</v>
      </c>
      <c r="K44" s="58" t="s">
        <v>79</v>
      </c>
      <c r="L44" s="113">
        <v>8100</v>
      </c>
      <c r="M44" s="54"/>
      <c r="N44" s="54" t="s">
        <v>207</v>
      </c>
      <c r="O44" s="223" t="s">
        <v>91</v>
      </c>
      <c r="P44" s="64" t="s">
        <v>82</v>
      </c>
      <c r="Q44" s="64" t="s">
        <v>912</v>
      </c>
      <c r="R44" s="204">
        <v>200001157460</v>
      </c>
      <c r="S44" s="66">
        <v>46303</v>
      </c>
      <c r="T44" s="66"/>
      <c r="U44" s="205"/>
      <c r="V44" s="71"/>
      <c r="W44" s="25"/>
      <c r="X44" s="69"/>
      <c r="Y44" s="69"/>
      <c r="Z44" s="25"/>
      <c r="AA44" s="69"/>
      <c r="AB44" s="25"/>
      <c r="AC44" s="71"/>
      <c r="AD44" s="222"/>
      <c r="AE44" s="222"/>
      <c r="AF44" s="69"/>
      <c r="AG44" s="169"/>
      <c r="AH44" s="170"/>
      <c r="AI44" s="77"/>
      <c r="AJ44" s="80"/>
      <c r="AK44" s="80"/>
      <c r="AL44" s="82"/>
      <c r="AM44" s="82"/>
      <c r="AN44" s="82"/>
      <c r="AO44" s="82"/>
      <c r="AP44" s="82"/>
      <c r="AQ44" s="82"/>
      <c r="AR44" s="5"/>
      <c r="AS44" s="83"/>
      <c r="AT44" s="54"/>
      <c r="AU44" s="84"/>
      <c r="AV44" s="85"/>
      <c r="AW44" s="86"/>
      <c r="AX44" s="85"/>
      <c r="AY44" s="86"/>
      <c r="AZ44" s="171"/>
      <c r="BA44" s="85"/>
      <c r="BB44" s="85"/>
      <c r="BC44" s="90"/>
      <c r="BD44" s="90"/>
      <c r="BE44" s="85"/>
      <c r="BF44" s="22"/>
      <c r="BG44" s="22"/>
      <c r="BH44" s="10"/>
      <c r="BI44" s="10"/>
      <c r="BJ44" s="10"/>
      <c r="BK44" s="10"/>
      <c r="BL44" s="10"/>
      <c r="BM44" s="10"/>
    </row>
    <row r="45" spans="1:65" ht="14.5" x14ac:dyDescent="0.35">
      <c r="A45" s="25">
        <f t="shared" si="0"/>
        <v>43</v>
      </c>
      <c r="B45" s="144">
        <v>46296</v>
      </c>
      <c r="C45" s="54" t="s">
        <v>3992</v>
      </c>
      <c r="D45" s="58" t="s">
        <v>491</v>
      </c>
      <c r="E45" s="54" t="s">
        <v>492</v>
      </c>
      <c r="F45" s="54">
        <v>2</v>
      </c>
      <c r="G45" s="54" t="s">
        <v>65</v>
      </c>
      <c r="H45" s="54" t="str">
        <f t="shared" si="1"/>
        <v>DONE</v>
      </c>
      <c r="I45" s="54" t="s">
        <v>1196</v>
      </c>
      <c r="J45" s="58" t="s">
        <v>180</v>
      </c>
      <c r="K45" s="58" t="s">
        <v>79</v>
      </c>
      <c r="L45" s="113">
        <v>8100</v>
      </c>
      <c r="M45" s="54"/>
      <c r="N45" s="54" t="s">
        <v>207</v>
      </c>
      <c r="O45" s="223" t="s">
        <v>91</v>
      </c>
      <c r="P45" s="64" t="s">
        <v>82</v>
      </c>
      <c r="Q45" s="64" t="s">
        <v>912</v>
      </c>
      <c r="R45" s="204">
        <v>200001157460</v>
      </c>
      <c r="S45" s="66">
        <v>46303</v>
      </c>
      <c r="T45" s="66"/>
      <c r="U45" s="205"/>
      <c r="V45" s="71"/>
      <c r="W45" s="25"/>
      <c r="X45" s="69"/>
      <c r="Y45" s="69"/>
      <c r="Z45" s="25"/>
      <c r="AA45" s="69"/>
      <c r="AB45" s="25"/>
      <c r="AC45" s="71"/>
      <c r="AD45" s="222"/>
      <c r="AE45" s="222"/>
      <c r="AF45" s="69"/>
      <c r="AG45" s="169"/>
      <c r="AH45" s="170"/>
      <c r="AI45" s="77"/>
      <c r="AJ45" s="80"/>
      <c r="AK45" s="80"/>
      <c r="AL45" s="82"/>
      <c r="AM45" s="82"/>
      <c r="AN45" s="82"/>
      <c r="AO45" s="82"/>
      <c r="AP45" s="82"/>
      <c r="AQ45" s="82"/>
      <c r="AR45" s="5"/>
      <c r="AS45" s="83"/>
      <c r="AT45" s="54"/>
      <c r="AU45" s="84"/>
      <c r="AV45" s="85"/>
      <c r="AW45" s="86"/>
      <c r="AX45" s="85"/>
      <c r="AY45" s="86"/>
      <c r="AZ45" s="171"/>
      <c r="BA45" s="85"/>
      <c r="BB45" s="85"/>
      <c r="BC45" s="90"/>
      <c r="BD45" s="90"/>
      <c r="BE45" s="85"/>
      <c r="BF45" s="22"/>
      <c r="BG45" s="22"/>
      <c r="BH45" s="10"/>
      <c r="BI45" s="10"/>
      <c r="BJ45" s="10"/>
      <c r="BK45" s="10"/>
      <c r="BL45" s="10"/>
      <c r="BM45" s="10"/>
    </row>
    <row r="46" spans="1:65" ht="14.5" x14ac:dyDescent="0.35">
      <c r="A46" s="25">
        <f t="shared" si="0"/>
        <v>44</v>
      </c>
      <c r="B46" s="144">
        <v>46296</v>
      </c>
      <c r="C46" s="54" t="s">
        <v>3993</v>
      </c>
      <c r="D46" s="58" t="s">
        <v>153</v>
      </c>
      <c r="E46" s="54" t="s">
        <v>829</v>
      </c>
      <c r="F46" s="54">
        <v>2</v>
      </c>
      <c r="G46" s="54" t="s">
        <v>65</v>
      </c>
      <c r="H46" s="54" t="str">
        <f t="shared" si="1"/>
        <v>DONE</v>
      </c>
      <c r="I46" s="54" t="s">
        <v>3994</v>
      </c>
      <c r="J46" s="62" t="s">
        <v>73</v>
      </c>
      <c r="K46" s="62" t="s">
        <v>73</v>
      </c>
      <c r="L46" s="113">
        <v>7</v>
      </c>
      <c r="M46" s="54"/>
      <c r="N46" s="54" t="s">
        <v>2281</v>
      </c>
      <c r="O46" s="58" t="s">
        <v>85</v>
      </c>
      <c r="P46" s="64" t="s">
        <v>82</v>
      </c>
      <c r="Q46" s="64" t="s">
        <v>2541</v>
      </c>
      <c r="R46" s="204">
        <v>200001157369</v>
      </c>
      <c r="S46" s="66">
        <v>46306</v>
      </c>
      <c r="T46" s="66"/>
      <c r="U46" s="205"/>
      <c r="V46" s="71"/>
      <c r="W46" s="25"/>
      <c r="X46" s="69"/>
      <c r="Y46" s="69"/>
      <c r="Z46" s="25"/>
      <c r="AA46" s="69"/>
      <c r="AB46" s="25"/>
      <c r="AC46" s="71"/>
      <c r="AD46" s="222"/>
      <c r="AE46" s="222"/>
      <c r="AF46" s="69"/>
      <c r="AG46" s="169"/>
      <c r="AH46" s="170"/>
      <c r="AI46" s="77"/>
      <c r="AJ46" s="80"/>
      <c r="AK46" s="80"/>
      <c r="AL46" s="82"/>
      <c r="AM46" s="82"/>
      <c r="AN46" s="82"/>
      <c r="AO46" s="82"/>
      <c r="AP46" s="82"/>
      <c r="AQ46" s="82"/>
      <c r="AR46" s="5"/>
      <c r="AS46" s="83"/>
      <c r="AT46" s="54"/>
      <c r="AU46" s="84"/>
      <c r="AV46" s="85"/>
      <c r="AW46" s="86"/>
      <c r="AX46" s="85"/>
      <c r="AY46" s="86"/>
      <c r="AZ46" s="171"/>
      <c r="BA46" s="85"/>
      <c r="BB46" s="85"/>
      <c r="BC46" s="90"/>
      <c r="BD46" s="90"/>
      <c r="BE46" s="85"/>
      <c r="BF46" s="22"/>
      <c r="BG46" s="22"/>
      <c r="BH46" s="10"/>
      <c r="BI46" s="10"/>
      <c r="BJ46" s="10"/>
      <c r="BK46" s="10"/>
      <c r="BL46" s="10"/>
      <c r="BM46" s="10"/>
    </row>
    <row r="47" spans="1:65" ht="14.5" x14ac:dyDescent="0.35">
      <c r="A47" s="25">
        <f t="shared" si="0"/>
        <v>45</v>
      </c>
      <c r="B47" s="144">
        <v>46296</v>
      </c>
      <c r="C47" s="54" t="s">
        <v>3993</v>
      </c>
      <c r="D47" s="58" t="s">
        <v>136</v>
      </c>
      <c r="E47" s="54" t="s">
        <v>137</v>
      </c>
      <c r="F47" s="54">
        <v>1</v>
      </c>
      <c r="G47" s="54" t="s">
        <v>65</v>
      </c>
      <c r="H47" s="54" t="str">
        <f t="shared" si="1"/>
        <v>DONE</v>
      </c>
      <c r="I47" s="54" t="s">
        <v>3994</v>
      </c>
      <c r="J47" s="62" t="s">
        <v>73</v>
      </c>
      <c r="K47" s="62" t="s">
        <v>73</v>
      </c>
      <c r="L47" s="113">
        <v>7</v>
      </c>
      <c r="M47" s="54"/>
      <c r="N47" s="54" t="s">
        <v>2281</v>
      </c>
      <c r="O47" s="58" t="s">
        <v>85</v>
      </c>
      <c r="P47" s="64" t="s">
        <v>82</v>
      </c>
      <c r="Q47" s="64" t="s">
        <v>2541</v>
      </c>
      <c r="R47" s="204">
        <v>200001157369</v>
      </c>
      <c r="S47" s="66">
        <v>46306</v>
      </c>
      <c r="T47" s="66"/>
      <c r="U47" s="205"/>
      <c r="V47" s="71"/>
      <c r="W47" s="25"/>
      <c r="X47" s="69"/>
      <c r="Y47" s="69"/>
      <c r="Z47" s="25"/>
      <c r="AA47" s="69"/>
      <c r="AB47" s="25"/>
      <c r="AC47" s="71"/>
      <c r="AD47" s="222"/>
      <c r="AE47" s="222"/>
      <c r="AF47" s="69"/>
      <c r="AG47" s="169"/>
      <c r="AH47" s="170"/>
      <c r="AI47" s="77"/>
      <c r="AJ47" s="80"/>
      <c r="AK47" s="80"/>
      <c r="AL47" s="82"/>
      <c r="AM47" s="82"/>
      <c r="AN47" s="82"/>
      <c r="AO47" s="82"/>
      <c r="AP47" s="82"/>
      <c r="AQ47" s="82"/>
      <c r="AR47" s="5"/>
      <c r="AS47" s="83"/>
      <c r="AT47" s="54"/>
      <c r="AU47" s="84"/>
      <c r="AV47" s="85"/>
      <c r="AW47" s="86"/>
      <c r="AX47" s="85"/>
      <c r="AY47" s="86"/>
      <c r="AZ47" s="171"/>
      <c r="BA47" s="85"/>
      <c r="BB47" s="85"/>
      <c r="BC47" s="90"/>
      <c r="BD47" s="90"/>
      <c r="BE47" s="85"/>
      <c r="BF47" s="22"/>
      <c r="BG47" s="22"/>
      <c r="BH47" s="10"/>
      <c r="BI47" s="10"/>
      <c r="BJ47" s="10"/>
      <c r="BK47" s="10"/>
      <c r="BL47" s="10"/>
      <c r="BM47" s="10"/>
    </row>
    <row r="48" spans="1:65" ht="14.5" x14ac:dyDescent="0.35">
      <c r="A48" s="25">
        <f t="shared" si="0"/>
        <v>46</v>
      </c>
      <c r="B48" s="144">
        <v>46296</v>
      </c>
      <c r="C48" s="54" t="s">
        <v>3995</v>
      </c>
      <c r="D48" s="58" t="s">
        <v>153</v>
      </c>
      <c r="E48" s="54" t="s">
        <v>829</v>
      </c>
      <c r="F48" s="54">
        <v>1</v>
      </c>
      <c r="G48" s="54" t="s">
        <v>65</v>
      </c>
      <c r="H48" s="54" t="str">
        <f t="shared" si="1"/>
        <v>DONE</v>
      </c>
      <c r="I48" s="54" t="s">
        <v>3971</v>
      </c>
      <c r="J48" s="62" t="s">
        <v>73</v>
      </c>
      <c r="K48" s="62" t="s">
        <v>73</v>
      </c>
      <c r="L48" s="113">
        <v>16017</v>
      </c>
      <c r="M48" s="54"/>
      <c r="N48" s="54" t="s">
        <v>118</v>
      </c>
      <c r="O48" s="58" t="s">
        <v>85</v>
      </c>
      <c r="P48" s="64" t="s">
        <v>82</v>
      </c>
      <c r="Q48" s="64" t="s">
        <v>2541</v>
      </c>
      <c r="R48" s="204">
        <v>200001157350</v>
      </c>
      <c r="S48" s="66">
        <v>46306</v>
      </c>
      <c r="T48" s="66"/>
      <c r="U48" s="205"/>
      <c r="V48" s="71"/>
      <c r="W48" s="25"/>
      <c r="X48" s="69"/>
      <c r="Y48" s="69"/>
      <c r="Z48" s="25"/>
      <c r="AA48" s="69"/>
      <c r="AB48" s="25"/>
      <c r="AC48" s="71"/>
      <c r="AD48" s="222"/>
      <c r="AE48" s="222"/>
      <c r="AF48" s="69"/>
      <c r="AG48" s="169"/>
      <c r="AH48" s="170"/>
      <c r="AI48" s="77"/>
      <c r="AJ48" s="80"/>
      <c r="AK48" s="80"/>
      <c r="AL48" s="82"/>
      <c r="AM48" s="82"/>
      <c r="AN48" s="82"/>
      <c r="AO48" s="82"/>
      <c r="AP48" s="82"/>
      <c r="AQ48" s="82"/>
      <c r="AR48" s="5"/>
      <c r="AS48" s="83"/>
      <c r="AT48" s="54"/>
      <c r="AU48" s="84"/>
      <c r="AV48" s="85"/>
      <c r="AW48" s="86"/>
      <c r="AX48" s="85"/>
      <c r="AY48" s="86"/>
      <c r="AZ48" s="171"/>
      <c r="BA48" s="85"/>
      <c r="BB48" s="85"/>
      <c r="BC48" s="90"/>
      <c r="BD48" s="90"/>
      <c r="BE48" s="85"/>
      <c r="BF48" s="22"/>
      <c r="BG48" s="22"/>
      <c r="BH48" s="10"/>
      <c r="BI48" s="10"/>
      <c r="BJ48" s="10"/>
      <c r="BK48" s="10"/>
      <c r="BL48" s="10"/>
      <c r="BM48" s="10"/>
    </row>
    <row r="49" spans="1:65" ht="14.5" x14ac:dyDescent="0.35">
      <c r="A49" s="25">
        <f t="shared" si="0"/>
        <v>47</v>
      </c>
      <c r="B49" s="144">
        <v>46296</v>
      </c>
      <c r="C49" s="54" t="s">
        <v>3995</v>
      </c>
      <c r="D49" s="58" t="s">
        <v>174</v>
      </c>
      <c r="E49" s="54" t="s">
        <v>175</v>
      </c>
      <c r="F49" s="54">
        <v>2</v>
      </c>
      <c r="G49" s="54" t="s">
        <v>65</v>
      </c>
      <c r="H49" s="54" t="str">
        <f t="shared" si="1"/>
        <v>DONE</v>
      </c>
      <c r="I49" s="54" t="s">
        <v>3971</v>
      </c>
      <c r="J49" s="62" t="s">
        <v>73</v>
      </c>
      <c r="K49" s="62" t="s">
        <v>73</v>
      </c>
      <c r="L49" s="113">
        <v>16017</v>
      </c>
      <c r="M49" s="54"/>
      <c r="N49" s="54" t="s">
        <v>118</v>
      </c>
      <c r="O49" s="58" t="s">
        <v>85</v>
      </c>
      <c r="P49" s="64" t="s">
        <v>82</v>
      </c>
      <c r="Q49" s="64" t="s">
        <v>2541</v>
      </c>
      <c r="R49" s="204">
        <v>200001157350</v>
      </c>
      <c r="S49" s="66">
        <v>46306</v>
      </c>
      <c r="T49" s="66"/>
      <c r="U49" s="205"/>
      <c r="V49" s="71"/>
      <c r="W49" s="25"/>
      <c r="X49" s="69"/>
      <c r="Y49" s="69"/>
      <c r="Z49" s="25"/>
      <c r="AA49" s="69"/>
      <c r="AB49" s="25"/>
      <c r="AC49" s="71"/>
      <c r="AD49" s="222"/>
      <c r="AE49" s="222"/>
      <c r="AF49" s="69"/>
      <c r="AG49" s="169"/>
      <c r="AH49" s="170"/>
      <c r="AI49" s="77"/>
      <c r="AJ49" s="80"/>
      <c r="AK49" s="80"/>
      <c r="AL49" s="82"/>
      <c r="AM49" s="82"/>
      <c r="AN49" s="82"/>
      <c r="AO49" s="82"/>
      <c r="AP49" s="82"/>
      <c r="AQ49" s="82"/>
      <c r="AR49" s="5"/>
      <c r="AS49" s="83"/>
      <c r="AT49" s="54"/>
      <c r="AU49" s="84"/>
      <c r="AV49" s="85"/>
      <c r="AW49" s="86"/>
      <c r="AX49" s="85"/>
      <c r="AY49" s="86"/>
      <c r="AZ49" s="171"/>
      <c r="BA49" s="85"/>
      <c r="BB49" s="85"/>
      <c r="BC49" s="90"/>
      <c r="BD49" s="90"/>
      <c r="BE49" s="85"/>
      <c r="BF49" s="22"/>
      <c r="BG49" s="22"/>
      <c r="BH49" s="10"/>
      <c r="BI49" s="10"/>
      <c r="BJ49" s="10"/>
      <c r="BK49" s="10"/>
      <c r="BL49" s="10"/>
      <c r="BM49" s="10"/>
    </row>
    <row r="50" spans="1:65" ht="14.5" x14ac:dyDescent="0.35">
      <c r="A50" s="25">
        <f t="shared" si="0"/>
        <v>48</v>
      </c>
      <c r="B50" s="144">
        <v>46296</v>
      </c>
      <c r="C50" s="54" t="s">
        <v>3995</v>
      </c>
      <c r="D50" s="58" t="s">
        <v>491</v>
      </c>
      <c r="E50" s="54" t="s">
        <v>492</v>
      </c>
      <c r="F50" s="54">
        <v>2</v>
      </c>
      <c r="G50" s="54" t="s">
        <v>65</v>
      </c>
      <c r="H50" s="54" t="str">
        <f t="shared" si="1"/>
        <v>DONE</v>
      </c>
      <c r="I50" s="54" t="s">
        <v>3971</v>
      </c>
      <c r="J50" s="62" t="s">
        <v>73</v>
      </c>
      <c r="K50" s="62" t="s">
        <v>73</v>
      </c>
      <c r="L50" s="113">
        <v>16017</v>
      </c>
      <c r="M50" s="54"/>
      <c r="N50" s="54" t="s">
        <v>118</v>
      </c>
      <c r="O50" s="58" t="s">
        <v>85</v>
      </c>
      <c r="P50" s="64" t="s">
        <v>82</v>
      </c>
      <c r="Q50" s="64" t="s">
        <v>2541</v>
      </c>
      <c r="R50" s="204">
        <v>200001157350</v>
      </c>
      <c r="S50" s="66">
        <v>46306</v>
      </c>
      <c r="T50" s="66"/>
      <c r="U50" s="205"/>
      <c r="V50" s="71"/>
      <c r="W50" s="25"/>
      <c r="X50" s="69"/>
      <c r="Y50" s="69"/>
      <c r="Z50" s="25"/>
      <c r="AA50" s="69"/>
      <c r="AB50" s="25"/>
      <c r="AC50" s="71"/>
      <c r="AD50" s="222"/>
      <c r="AE50" s="222"/>
      <c r="AF50" s="69"/>
      <c r="AG50" s="169"/>
      <c r="AH50" s="170"/>
      <c r="AI50" s="77"/>
      <c r="AJ50" s="80"/>
      <c r="AK50" s="80"/>
      <c r="AL50" s="82"/>
      <c r="AM50" s="82"/>
      <c r="AN50" s="82"/>
      <c r="AO50" s="82"/>
      <c r="AP50" s="82"/>
      <c r="AQ50" s="82"/>
      <c r="AR50" s="5"/>
      <c r="AS50" s="83"/>
      <c r="AT50" s="54"/>
      <c r="AU50" s="84"/>
      <c r="AV50" s="85"/>
      <c r="AW50" s="86"/>
      <c r="AX50" s="85"/>
      <c r="AY50" s="86"/>
      <c r="AZ50" s="171"/>
      <c r="BA50" s="85"/>
      <c r="BB50" s="85"/>
      <c r="BC50" s="90"/>
      <c r="BD50" s="90"/>
      <c r="BE50" s="85"/>
      <c r="BF50" s="22"/>
      <c r="BG50" s="22"/>
      <c r="BH50" s="10"/>
      <c r="BI50" s="10"/>
      <c r="BJ50" s="10"/>
      <c r="BK50" s="10"/>
      <c r="BL50" s="10"/>
      <c r="BM50" s="10"/>
    </row>
    <row r="51" spans="1:65" ht="14.5" x14ac:dyDescent="0.35">
      <c r="A51" s="25">
        <f t="shared" si="0"/>
        <v>49</v>
      </c>
      <c r="B51" s="144">
        <v>46296</v>
      </c>
      <c r="C51" s="54" t="s">
        <v>3995</v>
      </c>
      <c r="D51" s="58" t="s">
        <v>136</v>
      </c>
      <c r="E51" s="54" t="s">
        <v>137</v>
      </c>
      <c r="F51" s="54">
        <v>1</v>
      </c>
      <c r="G51" s="54" t="s">
        <v>65</v>
      </c>
      <c r="H51" s="54" t="str">
        <f t="shared" si="1"/>
        <v>DONE</v>
      </c>
      <c r="I51" s="54" t="s">
        <v>3971</v>
      </c>
      <c r="J51" s="62" t="s">
        <v>73</v>
      </c>
      <c r="K51" s="62" t="s">
        <v>73</v>
      </c>
      <c r="L51" s="113">
        <v>16017</v>
      </c>
      <c r="M51" s="54"/>
      <c r="N51" s="54" t="s">
        <v>118</v>
      </c>
      <c r="O51" s="58" t="s">
        <v>85</v>
      </c>
      <c r="P51" s="64" t="s">
        <v>82</v>
      </c>
      <c r="Q51" s="64" t="s">
        <v>2541</v>
      </c>
      <c r="R51" s="204">
        <v>200001157350</v>
      </c>
      <c r="S51" s="66">
        <v>46306</v>
      </c>
      <c r="T51" s="66"/>
      <c r="U51" s="205"/>
      <c r="V51" s="71"/>
      <c r="W51" s="25"/>
      <c r="X51" s="69"/>
      <c r="Y51" s="69"/>
      <c r="Z51" s="25"/>
      <c r="AA51" s="69"/>
      <c r="AB51" s="25"/>
      <c r="AC51" s="71"/>
      <c r="AD51" s="222"/>
      <c r="AE51" s="222"/>
      <c r="AF51" s="69"/>
      <c r="AG51" s="169"/>
      <c r="AH51" s="170"/>
      <c r="AI51" s="77"/>
      <c r="AJ51" s="80"/>
      <c r="AK51" s="80"/>
      <c r="AL51" s="82"/>
      <c r="AM51" s="82"/>
      <c r="AN51" s="82"/>
      <c r="AO51" s="82"/>
      <c r="AP51" s="82"/>
      <c r="AQ51" s="82"/>
      <c r="AR51" s="5"/>
      <c r="AS51" s="83"/>
      <c r="AT51" s="54"/>
      <c r="AU51" s="84"/>
      <c r="AV51" s="85"/>
      <c r="AW51" s="86"/>
      <c r="AX51" s="85"/>
      <c r="AY51" s="86"/>
      <c r="AZ51" s="171"/>
      <c r="BA51" s="85"/>
      <c r="BB51" s="85"/>
      <c r="BC51" s="90"/>
      <c r="BD51" s="90"/>
      <c r="BE51" s="85"/>
      <c r="BF51" s="22"/>
      <c r="BG51" s="22"/>
      <c r="BH51" s="10"/>
      <c r="BI51" s="10"/>
      <c r="BJ51" s="10"/>
      <c r="BK51" s="10"/>
      <c r="BL51" s="10"/>
      <c r="BM51" s="10"/>
    </row>
    <row r="52" spans="1:65" ht="14.5" x14ac:dyDescent="0.35">
      <c r="A52" s="25">
        <f t="shared" si="0"/>
        <v>50</v>
      </c>
      <c r="B52" s="144">
        <v>46296</v>
      </c>
      <c r="C52" s="54" t="s">
        <v>3996</v>
      </c>
      <c r="D52" s="58" t="s">
        <v>297</v>
      </c>
      <c r="E52" s="54" t="s">
        <v>298</v>
      </c>
      <c r="F52" s="54">
        <v>1</v>
      </c>
      <c r="G52" s="54" t="s">
        <v>65</v>
      </c>
      <c r="H52" s="54" t="str">
        <f t="shared" si="1"/>
        <v>DONE</v>
      </c>
      <c r="I52" s="54" t="s">
        <v>145</v>
      </c>
      <c r="J52" s="58" t="s">
        <v>146</v>
      </c>
      <c r="K52" s="58" t="s">
        <v>79</v>
      </c>
      <c r="L52" s="113">
        <v>38.927</v>
      </c>
      <c r="M52" s="54"/>
      <c r="N52" s="54" t="s">
        <v>3997</v>
      </c>
      <c r="O52" s="58" t="s">
        <v>91</v>
      </c>
      <c r="P52" s="64" t="s">
        <v>82</v>
      </c>
      <c r="Q52" s="64" t="s">
        <v>912</v>
      </c>
      <c r="R52" s="204">
        <v>200001157470</v>
      </c>
      <c r="S52" s="66">
        <v>46303</v>
      </c>
      <c r="T52" s="66"/>
      <c r="U52" s="205"/>
      <c r="V52" s="71"/>
      <c r="W52" s="25"/>
      <c r="X52" s="69"/>
      <c r="Y52" s="69"/>
      <c r="Z52" s="25"/>
      <c r="AA52" s="69"/>
      <c r="AB52" s="25"/>
      <c r="AC52" s="71"/>
      <c r="AD52" s="222"/>
      <c r="AE52" s="222"/>
      <c r="AF52" s="69"/>
      <c r="AG52" s="169"/>
      <c r="AH52" s="170"/>
      <c r="AI52" s="77"/>
      <c r="AJ52" s="80"/>
      <c r="AK52" s="80"/>
      <c r="AL52" s="82"/>
      <c r="AM52" s="82"/>
      <c r="AN52" s="82"/>
      <c r="AO52" s="82"/>
      <c r="AP52" s="82"/>
      <c r="AQ52" s="82"/>
      <c r="AR52" s="5"/>
      <c r="AS52" s="83"/>
      <c r="AT52" s="54"/>
      <c r="AU52" s="84"/>
      <c r="AV52" s="85"/>
      <c r="AW52" s="86"/>
      <c r="AX52" s="85"/>
      <c r="AY52" s="86"/>
      <c r="AZ52" s="171"/>
      <c r="BA52" s="85"/>
      <c r="BB52" s="85"/>
      <c r="BC52" s="90"/>
      <c r="BD52" s="90"/>
      <c r="BE52" s="85"/>
      <c r="BF52" s="22"/>
      <c r="BG52" s="22"/>
      <c r="BH52" s="10"/>
      <c r="BI52" s="10"/>
      <c r="BJ52" s="10"/>
      <c r="BK52" s="10"/>
      <c r="BL52" s="10"/>
      <c r="BM52" s="10"/>
    </row>
    <row r="53" spans="1:65" ht="14.5" x14ac:dyDescent="0.35">
      <c r="A53" s="25">
        <f t="shared" si="0"/>
        <v>51</v>
      </c>
      <c r="B53" s="144">
        <v>46296</v>
      </c>
      <c r="C53" s="54" t="s">
        <v>3996</v>
      </c>
      <c r="D53" s="58" t="s">
        <v>310</v>
      </c>
      <c r="E53" s="54" t="s">
        <v>312</v>
      </c>
      <c r="F53" s="54">
        <v>1</v>
      </c>
      <c r="G53" s="54" t="s">
        <v>65</v>
      </c>
      <c r="H53" s="54" t="str">
        <f t="shared" si="1"/>
        <v>DONE</v>
      </c>
      <c r="I53" s="54" t="s">
        <v>145</v>
      </c>
      <c r="J53" s="58" t="s">
        <v>146</v>
      </c>
      <c r="K53" s="58" t="s">
        <v>79</v>
      </c>
      <c r="L53" s="113">
        <v>38.927</v>
      </c>
      <c r="M53" s="54"/>
      <c r="N53" s="54" t="s">
        <v>3997</v>
      </c>
      <c r="O53" s="58" t="s">
        <v>91</v>
      </c>
      <c r="P53" s="64" t="s">
        <v>82</v>
      </c>
      <c r="Q53" s="64" t="s">
        <v>912</v>
      </c>
      <c r="R53" s="204">
        <v>200001157470</v>
      </c>
      <c r="S53" s="66">
        <v>46303</v>
      </c>
      <c r="T53" s="66"/>
      <c r="U53" s="205"/>
      <c r="V53" s="71"/>
      <c r="W53" s="25"/>
      <c r="X53" s="69"/>
      <c r="Y53" s="69"/>
      <c r="Z53" s="25"/>
      <c r="AA53" s="69"/>
      <c r="AB53" s="25"/>
      <c r="AC53" s="71"/>
      <c r="AD53" s="222"/>
      <c r="AE53" s="222"/>
      <c r="AF53" s="69"/>
      <c r="AG53" s="169"/>
      <c r="AH53" s="170"/>
      <c r="AI53" s="77"/>
      <c r="AJ53" s="80"/>
      <c r="AK53" s="80"/>
      <c r="AL53" s="82"/>
      <c r="AM53" s="82"/>
      <c r="AN53" s="82"/>
      <c r="AO53" s="82"/>
      <c r="AP53" s="82"/>
      <c r="AQ53" s="82"/>
      <c r="AR53" s="5"/>
      <c r="AS53" s="83"/>
      <c r="AT53" s="54"/>
      <c r="AU53" s="84"/>
      <c r="AV53" s="85"/>
      <c r="AW53" s="86"/>
      <c r="AX53" s="85"/>
      <c r="AY53" s="86"/>
      <c r="AZ53" s="171"/>
      <c r="BA53" s="85"/>
      <c r="BB53" s="85"/>
      <c r="BC53" s="90"/>
      <c r="BD53" s="90"/>
      <c r="BE53" s="85"/>
      <c r="BF53" s="22"/>
      <c r="BG53" s="22"/>
      <c r="BH53" s="10"/>
      <c r="BI53" s="10"/>
      <c r="BJ53" s="10"/>
      <c r="BK53" s="10"/>
      <c r="BL53" s="10"/>
      <c r="BM53" s="10"/>
    </row>
    <row r="54" spans="1:65" ht="14.5" x14ac:dyDescent="0.35">
      <c r="A54" s="25">
        <f t="shared" si="0"/>
        <v>52</v>
      </c>
      <c r="B54" s="144">
        <v>46296</v>
      </c>
      <c r="C54" s="54" t="s">
        <v>3996</v>
      </c>
      <c r="D54" s="58" t="s">
        <v>322</v>
      </c>
      <c r="E54" s="54" t="s">
        <v>323</v>
      </c>
      <c r="F54" s="54">
        <v>1</v>
      </c>
      <c r="G54" s="54" t="s">
        <v>65</v>
      </c>
      <c r="H54" s="54" t="str">
        <f t="shared" si="1"/>
        <v>DONE</v>
      </c>
      <c r="I54" s="54" t="s">
        <v>145</v>
      </c>
      <c r="J54" s="58" t="s">
        <v>146</v>
      </c>
      <c r="K54" s="58" t="s">
        <v>79</v>
      </c>
      <c r="L54" s="113">
        <v>38.927</v>
      </c>
      <c r="M54" s="54"/>
      <c r="N54" s="54" t="s">
        <v>3997</v>
      </c>
      <c r="O54" s="58" t="s">
        <v>91</v>
      </c>
      <c r="P54" s="64" t="s">
        <v>82</v>
      </c>
      <c r="Q54" s="64" t="s">
        <v>912</v>
      </c>
      <c r="R54" s="204">
        <v>200001157470</v>
      </c>
      <c r="S54" s="66">
        <v>46303</v>
      </c>
      <c r="T54" s="66"/>
      <c r="U54" s="205"/>
      <c r="V54" s="71"/>
      <c r="W54" s="25"/>
      <c r="X54" s="69"/>
      <c r="Y54" s="69"/>
      <c r="Z54" s="25"/>
      <c r="AA54" s="69"/>
      <c r="AB54" s="25"/>
      <c r="AC54" s="71"/>
      <c r="AD54" s="222"/>
      <c r="AE54" s="222"/>
      <c r="AF54" s="69"/>
      <c r="AG54" s="169"/>
      <c r="AH54" s="170"/>
      <c r="AI54" s="77"/>
      <c r="AJ54" s="80"/>
      <c r="AK54" s="80"/>
      <c r="AL54" s="82"/>
      <c r="AM54" s="82"/>
      <c r="AN54" s="82"/>
      <c r="AO54" s="82"/>
      <c r="AP54" s="82"/>
      <c r="AQ54" s="82"/>
      <c r="AR54" s="5"/>
      <c r="AS54" s="83"/>
      <c r="AT54" s="54"/>
      <c r="AU54" s="84"/>
      <c r="AV54" s="85"/>
      <c r="AW54" s="86"/>
      <c r="AX54" s="85"/>
      <c r="AY54" s="86"/>
      <c r="AZ54" s="171"/>
      <c r="BA54" s="85"/>
      <c r="BB54" s="85"/>
      <c r="BC54" s="90"/>
      <c r="BD54" s="90"/>
      <c r="BE54" s="85"/>
      <c r="BF54" s="22"/>
      <c r="BG54" s="22"/>
      <c r="BH54" s="10"/>
      <c r="BI54" s="10"/>
      <c r="BJ54" s="10"/>
      <c r="BK54" s="10"/>
      <c r="BL54" s="10"/>
      <c r="BM54" s="10"/>
    </row>
    <row r="55" spans="1:65" ht="14.5" x14ac:dyDescent="0.35">
      <c r="A55" s="25">
        <f t="shared" si="0"/>
        <v>53</v>
      </c>
      <c r="B55" s="144">
        <v>46296</v>
      </c>
      <c r="C55" s="54" t="s">
        <v>3996</v>
      </c>
      <c r="D55" s="58" t="s">
        <v>153</v>
      </c>
      <c r="E55" s="54" t="s">
        <v>829</v>
      </c>
      <c r="F55" s="54">
        <v>1</v>
      </c>
      <c r="G55" s="54" t="s">
        <v>65</v>
      </c>
      <c r="H55" s="54" t="str">
        <f t="shared" si="1"/>
        <v>DONE</v>
      </c>
      <c r="I55" s="54" t="s">
        <v>145</v>
      </c>
      <c r="J55" s="58" t="s">
        <v>146</v>
      </c>
      <c r="K55" s="58" t="s">
        <v>79</v>
      </c>
      <c r="L55" s="54">
        <v>38.927</v>
      </c>
      <c r="M55" s="54"/>
      <c r="N55" s="54" t="s">
        <v>3997</v>
      </c>
      <c r="O55" s="58" t="s">
        <v>91</v>
      </c>
      <c r="P55" s="64" t="s">
        <v>82</v>
      </c>
      <c r="Q55" s="64" t="s">
        <v>912</v>
      </c>
      <c r="R55" s="204">
        <v>200001157470</v>
      </c>
      <c r="S55" s="66">
        <v>46303</v>
      </c>
      <c r="T55" s="66"/>
      <c r="U55" s="205"/>
      <c r="V55" s="71"/>
      <c r="W55" s="25"/>
      <c r="X55" s="69"/>
      <c r="Y55" s="69"/>
      <c r="Z55" s="25"/>
      <c r="AA55" s="69"/>
      <c r="AB55" s="25"/>
      <c r="AC55" s="71"/>
      <c r="AD55" s="222"/>
      <c r="AE55" s="222"/>
      <c r="AF55" s="69"/>
      <c r="AG55" s="169"/>
      <c r="AH55" s="170"/>
      <c r="AI55" s="77"/>
      <c r="AJ55" s="80"/>
      <c r="AK55" s="80"/>
      <c r="AL55" s="82"/>
      <c r="AM55" s="82"/>
      <c r="AN55" s="82"/>
      <c r="AO55" s="82"/>
      <c r="AP55" s="82"/>
      <c r="AQ55" s="82"/>
      <c r="AR55" s="5"/>
      <c r="AS55" s="83"/>
      <c r="AT55" s="85"/>
      <c r="AU55" s="84"/>
      <c r="AV55" s="85"/>
      <c r="AW55" s="86"/>
      <c r="AX55" s="85"/>
      <c r="AY55" s="86"/>
      <c r="AZ55" s="171"/>
      <c r="BA55" s="85"/>
      <c r="BB55" s="85"/>
      <c r="BC55" s="90"/>
      <c r="BD55" s="90"/>
      <c r="BE55" s="85"/>
      <c r="BF55" s="22"/>
      <c r="BG55" s="22"/>
      <c r="BH55" s="10"/>
      <c r="BI55" s="10"/>
      <c r="BJ55" s="10"/>
      <c r="BK55" s="10"/>
      <c r="BL55" s="10"/>
      <c r="BM55" s="10"/>
    </row>
    <row r="56" spans="1:65" ht="14.5" x14ac:dyDescent="0.35">
      <c r="A56" s="25">
        <f t="shared" si="0"/>
        <v>54</v>
      </c>
      <c r="B56" s="144">
        <v>46296</v>
      </c>
      <c r="C56" s="54" t="s">
        <v>3996</v>
      </c>
      <c r="D56" s="58" t="s">
        <v>855</v>
      </c>
      <c r="E56" s="54" t="s">
        <v>856</v>
      </c>
      <c r="F56" s="54">
        <v>2</v>
      </c>
      <c r="G56" s="54" t="s">
        <v>65</v>
      </c>
      <c r="H56" s="54" t="str">
        <f t="shared" si="1"/>
        <v>DONE</v>
      </c>
      <c r="I56" s="54" t="s">
        <v>145</v>
      </c>
      <c r="J56" s="58" t="s">
        <v>146</v>
      </c>
      <c r="K56" s="58" t="s">
        <v>79</v>
      </c>
      <c r="L56" s="54">
        <v>38.927</v>
      </c>
      <c r="M56" s="54"/>
      <c r="N56" s="54" t="s">
        <v>3997</v>
      </c>
      <c r="O56" s="58" t="s">
        <v>91</v>
      </c>
      <c r="P56" s="64" t="s">
        <v>82</v>
      </c>
      <c r="Q56" s="64" t="s">
        <v>912</v>
      </c>
      <c r="R56" s="204">
        <v>200001157470</v>
      </c>
      <c r="S56" s="66">
        <v>46303</v>
      </c>
      <c r="T56" s="66"/>
      <c r="U56" s="205"/>
      <c r="V56" s="71"/>
      <c r="W56" s="25"/>
      <c r="X56" s="69"/>
      <c r="Y56" s="69"/>
      <c r="Z56" s="25"/>
      <c r="AA56" s="69"/>
      <c r="AB56" s="25"/>
      <c r="AC56" s="71"/>
      <c r="AD56" s="222"/>
      <c r="AE56" s="222"/>
      <c r="AF56" s="69"/>
      <c r="AG56" s="169"/>
      <c r="AH56" s="170"/>
      <c r="AI56" s="77"/>
      <c r="AJ56" s="80"/>
      <c r="AK56" s="80"/>
      <c r="AL56" s="82"/>
      <c r="AM56" s="82"/>
      <c r="AN56" s="82"/>
      <c r="AO56" s="82"/>
      <c r="AP56" s="82"/>
      <c r="AQ56" s="82"/>
      <c r="AR56" s="5"/>
      <c r="AS56" s="83"/>
      <c r="AT56" s="85"/>
      <c r="AU56" s="84"/>
      <c r="AV56" s="85"/>
      <c r="AW56" s="86"/>
      <c r="AX56" s="85"/>
      <c r="AY56" s="86"/>
      <c r="AZ56" s="171"/>
      <c r="BA56" s="85"/>
      <c r="BB56" s="85"/>
      <c r="BC56" s="90"/>
      <c r="BD56" s="90"/>
      <c r="BE56" s="85"/>
      <c r="BF56" s="22"/>
      <c r="BG56" s="22"/>
      <c r="BH56" s="10"/>
      <c r="BI56" s="10"/>
      <c r="BJ56" s="10"/>
      <c r="BK56" s="10"/>
      <c r="BL56" s="10"/>
      <c r="BM56" s="10"/>
    </row>
    <row r="57" spans="1:65" ht="14.5" x14ac:dyDescent="0.35">
      <c r="A57" s="25">
        <f t="shared" si="0"/>
        <v>55</v>
      </c>
      <c r="B57" s="144">
        <v>46296</v>
      </c>
      <c r="C57" s="54" t="s">
        <v>3996</v>
      </c>
      <c r="D57" s="58" t="s">
        <v>2890</v>
      </c>
      <c r="E57" s="54" t="s">
        <v>2891</v>
      </c>
      <c r="F57" s="54">
        <v>1</v>
      </c>
      <c r="G57" s="54" t="s">
        <v>65</v>
      </c>
      <c r="H57" s="54" t="str">
        <f t="shared" si="1"/>
        <v>DONE</v>
      </c>
      <c r="I57" s="54" t="s">
        <v>145</v>
      </c>
      <c r="J57" s="58" t="s">
        <v>146</v>
      </c>
      <c r="K57" s="58" t="s">
        <v>79</v>
      </c>
      <c r="L57" s="54">
        <v>38.927</v>
      </c>
      <c r="M57" s="54"/>
      <c r="N57" s="54" t="s">
        <v>3997</v>
      </c>
      <c r="O57" s="58" t="s">
        <v>91</v>
      </c>
      <c r="P57" s="64" t="s">
        <v>82</v>
      </c>
      <c r="Q57" s="64" t="s">
        <v>912</v>
      </c>
      <c r="R57" s="204">
        <v>200001157470</v>
      </c>
      <c r="S57" s="66">
        <v>46303</v>
      </c>
      <c r="T57" s="66"/>
      <c r="U57" s="205"/>
      <c r="V57" s="71"/>
      <c r="W57" s="25"/>
      <c r="X57" s="69"/>
      <c r="Y57" s="69"/>
      <c r="Z57" s="25"/>
      <c r="AA57" s="69"/>
      <c r="AB57" s="25"/>
      <c r="AC57" s="71"/>
      <c r="AD57" s="222"/>
      <c r="AE57" s="222"/>
      <c r="AF57" s="69"/>
      <c r="AG57" s="169"/>
      <c r="AH57" s="170"/>
      <c r="AI57" s="77"/>
      <c r="AJ57" s="80"/>
      <c r="AK57" s="80"/>
      <c r="AL57" s="82"/>
      <c r="AM57" s="82"/>
      <c r="AN57" s="82"/>
      <c r="AO57" s="82"/>
      <c r="AP57" s="82"/>
      <c r="AQ57" s="82"/>
      <c r="AR57" s="5"/>
      <c r="AS57" s="83"/>
      <c r="AT57" s="85"/>
      <c r="AU57" s="84"/>
      <c r="AV57" s="85"/>
      <c r="AW57" s="86"/>
      <c r="AX57" s="85"/>
      <c r="AY57" s="86"/>
      <c r="AZ57" s="171"/>
      <c r="BA57" s="85"/>
      <c r="BB57" s="85"/>
      <c r="BC57" s="90"/>
      <c r="BD57" s="90"/>
      <c r="BE57" s="85"/>
      <c r="BF57" s="22"/>
      <c r="BG57" s="22"/>
      <c r="BH57" s="10"/>
      <c r="BI57" s="10"/>
      <c r="BJ57" s="10"/>
      <c r="BK57" s="10"/>
      <c r="BL57" s="10"/>
      <c r="BM57" s="10"/>
    </row>
    <row r="58" spans="1:65" ht="14.5" x14ac:dyDescent="0.35">
      <c r="A58" s="25">
        <f t="shared" si="0"/>
        <v>56</v>
      </c>
      <c r="B58" s="144">
        <v>46296</v>
      </c>
      <c r="C58" s="54" t="s">
        <v>3996</v>
      </c>
      <c r="D58" s="54" t="s">
        <v>1427</v>
      </c>
      <c r="E58" s="54" t="s">
        <v>1428</v>
      </c>
      <c r="F58" s="54">
        <v>1</v>
      </c>
      <c r="G58" s="54" t="s">
        <v>65</v>
      </c>
      <c r="H58" s="54" t="str">
        <f t="shared" si="1"/>
        <v>DONE</v>
      </c>
      <c r="I58" s="54" t="s">
        <v>145</v>
      </c>
      <c r="J58" s="58" t="s">
        <v>146</v>
      </c>
      <c r="K58" s="58" t="s">
        <v>79</v>
      </c>
      <c r="L58" s="54">
        <v>38.927</v>
      </c>
      <c r="M58" s="54"/>
      <c r="N58" s="54" t="s">
        <v>3997</v>
      </c>
      <c r="O58" s="58" t="s">
        <v>91</v>
      </c>
      <c r="P58" s="64" t="s">
        <v>82</v>
      </c>
      <c r="Q58" s="64" t="s">
        <v>912</v>
      </c>
      <c r="R58" s="204">
        <v>200001157470</v>
      </c>
      <c r="S58" s="66">
        <v>46303</v>
      </c>
      <c r="T58" s="66"/>
      <c r="U58" s="205"/>
      <c r="V58" s="71"/>
      <c r="W58" s="25"/>
      <c r="X58" s="69"/>
      <c r="Y58" s="69"/>
      <c r="Z58" s="25"/>
      <c r="AA58" s="69"/>
      <c r="AB58" s="25"/>
      <c r="AC58" s="71"/>
      <c r="AD58" s="222"/>
      <c r="AE58" s="222"/>
      <c r="AF58" s="69"/>
      <c r="AG58" s="169"/>
      <c r="AH58" s="170"/>
      <c r="AI58" s="77"/>
      <c r="AJ58" s="80"/>
      <c r="AK58" s="80"/>
      <c r="AL58" s="82"/>
      <c r="AM58" s="82"/>
      <c r="AN58" s="82"/>
      <c r="AO58" s="82"/>
      <c r="AP58" s="82"/>
      <c r="AQ58" s="82"/>
      <c r="AR58" s="5"/>
      <c r="AS58" s="83"/>
      <c r="AT58" s="85"/>
      <c r="AU58" s="84"/>
      <c r="AV58" s="85"/>
      <c r="AW58" s="86"/>
      <c r="AX58" s="85"/>
      <c r="AY58" s="86"/>
      <c r="AZ58" s="171"/>
      <c r="BA58" s="85"/>
      <c r="BB58" s="85"/>
      <c r="BC58" s="90"/>
      <c r="BD58" s="90"/>
      <c r="BE58" s="85"/>
      <c r="BF58" s="22"/>
      <c r="BG58" s="22"/>
      <c r="BH58" s="10"/>
      <c r="BI58" s="10"/>
      <c r="BJ58" s="10"/>
      <c r="BK58" s="10"/>
      <c r="BL58" s="10"/>
      <c r="BM58" s="10"/>
    </row>
    <row r="59" spans="1:65" ht="14.5" x14ac:dyDescent="0.35">
      <c r="A59" s="25">
        <f t="shared" si="0"/>
        <v>57</v>
      </c>
      <c r="B59" s="144">
        <v>46296</v>
      </c>
      <c r="C59" s="54" t="s">
        <v>3996</v>
      </c>
      <c r="D59" s="54" t="s">
        <v>843</v>
      </c>
      <c r="E59" s="54" t="s">
        <v>844</v>
      </c>
      <c r="F59" s="54">
        <v>7</v>
      </c>
      <c r="G59" s="54" t="s">
        <v>3182</v>
      </c>
      <c r="H59" s="54" t="str">
        <f t="shared" si="1"/>
        <v>DONE</v>
      </c>
      <c r="I59" s="54" t="s">
        <v>145</v>
      </c>
      <c r="J59" s="58" t="s">
        <v>146</v>
      </c>
      <c r="K59" s="58" t="s">
        <v>79</v>
      </c>
      <c r="L59" s="54">
        <v>38.927</v>
      </c>
      <c r="M59" s="54"/>
      <c r="N59" s="54" t="s">
        <v>3997</v>
      </c>
      <c r="O59" s="58" t="s">
        <v>91</v>
      </c>
      <c r="P59" s="64" t="s">
        <v>82</v>
      </c>
      <c r="Q59" s="64" t="s">
        <v>912</v>
      </c>
      <c r="R59" s="204">
        <v>200001157470</v>
      </c>
      <c r="S59" s="66">
        <v>46303</v>
      </c>
      <c r="T59" s="66"/>
      <c r="U59" s="205"/>
      <c r="V59" s="71"/>
      <c r="W59" s="25"/>
      <c r="X59" s="69"/>
      <c r="Y59" s="69"/>
      <c r="Z59" s="25"/>
      <c r="AA59" s="69"/>
      <c r="AB59" s="25"/>
      <c r="AC59" s="71"/>
      <c r="AD59" s="222"/>
      <c r="AE59" s="222"/>
      <c r="AF59" s="69"/>
      <c r="AG59" s="169"/>
      <c r="AH59" s="170"/>
      <c r="AI59" s="77"/>
      <c r="AJ59" s="80"/>
      <c r="AK59" s="80"/>
      <c r="AL59" s="82"/>
      <c r="AM59" s="82"/>
      <c r="AN59" s="82"/>
      <c r="AO59" s="82"/>
      <c r="AP59" s="82"/>
      <c r="AQ59" s="82"/>
      <c r="AR59" s="5"/>
      <c r="AS59" s="83"/>
      <c r="AT59" s="85"/>
      <c r="AU59" s="84"/>
      <c r="AV59" s="85"/>
      <c r="AW59" s="86"/>
      <c r="AX59" s="85"/>
      <c r="AY59" s="86"/>
      <c r="AZ59" s="171"/>
      <c r="BA59" s="85"/>
      <c r="BB59" s="85"/>
      <c r="BC59" s="90"/>
      <c r="BD59" s="90"/>
      <c r="BE59" s="85"/>
      <c r="BF59" s="22"/>
      <c r="BG59" s="22"/>
      <c r="BH59" s="10"/>
      <c r="BI59" s="10"/>
      <c r="BJ59" s="10"/>
      <c r="BK59" s="10"/>
      <c r="BL59" s="10"/>
      <c r="BM59" s="10"/>
    </row>
    <row r="60" spans="1:65" ht="14.5" x14ac:dyDescent="0.35">
      <c r="A60" s="25">
        <f t="shared" si="0"/>
        <v>58</v>
      </c>
      <c r="B60" s="144">
        <v>46296</v>
      </c>
      <c r="C60" s="54" t="s">
        <v>3996</v>
      </c>
      <c r="D60" s="54" t="s">
        <v>330</v>
      </c>
      <c r="E60" s="54" t="s">
        <v>331</v>
      </c>
      <c r="F60" s="54">
        <v>1</v>
      </c>
      <c r="G60" s="54" t="s">
        <v>65</v>
      </c>
      <c r="H60" s="54" t="str">
        <f t="shared" si="1"/>
        <v>DONE</v>
      </c>
      <c r="I60" s="54" t="s">
        <v>145</v>
      </c>
      <c r="J60" s="58" t="s">
        <v>146</v>
      </c>
      <c r="K60" s="58" t="s">
        <v>79</v>
      </c>
      <c r="L60" s="54">
        <v>38.927</v>
      </c>
      <c r="M60" s="54"/>
      <c r="N60" s="54" t="s">
        <v>3997</v>
      </c>
      <c r="O60" s="58" t="s">
        <v>91</v>
      </c>
      <c r="P60" s="64" t="s">
        <v>82</v>
      </c>
      <c r="Q60" s="64" t="s">
        <v>912</v>
      </c>
      <c r="R60" s="204">
        <v>200001157470</v>
      </c>
      <c r="S60" s="66">
        <v>46303</v>
      </c>
      <c r="T60" s="66"/>
      <c r="U60" s="205"/>
      <c r="V60" s="71"/>
      <c r="W60" s="25"/>
      <c r="X60" s="69"/>
      <c r="Y60" s="69"/>
      <c r="Z60" s="25"/>
      <c r="AA60" s="69"/>
      <c r="AB60" s="25"/>
      <c r="AC60" s="71"/>
      <c r="AD60" s="222"/>
      <c r="AE60" s="222"/>
      <c r="AF60" s="69"/>
      <c r="AG60" s="169"/>
      <c r="AH60" s="170"/>
      <c r="AI60" s="77"/>
      <c r="AJ60" s="80"/>
      <c r="AK60" s="80"/>
      <c r="AL60" s="82"/>
      <c r="AM60" s="82"/>
      <c r="AN60" s="82"/>
      <c r="AO60" s="82"/>
      <c r="AP60" s="82"/>
      <c r="AQ60" s="82"/>
      <c r="AR60" s="5"/>
      <c r="AS60" s="83"/>
      <c r="AT60" s="85"/>
      <c r="AU60" s="84"/>
      <c r="AV60" s="85"/>
      <c r="AW60" s="86"/>
      <c r="AX60" s="85"/>
      <c r="AY60" s="86"/>
      <c r="AZ60" s="171"/>
      <c r="BA60" s="85"/>
      <c r="BB60" s="85"/>
      <c r="BC60" s="90"/>
      <c r="BD60" s="90"/>
      <c r="BE60" s="85"/>
      <c r="BF60" s="22"/>
      <c r="BG60" s="22"/>
      <c r="BH60" s="10"/>
      <c r="BI60" s="10"/>
      <c r="BJ60" s="10"/>
      <c r="BK60" s="10"/>
      <c r="BL60" s="10"/>
      <c r="BM60" s="10"/>
    </row>
    <row r="61" spans="1:65" ht="14.5" x14ac:dyDescent="0.35">
      <c r="A61" s="25">
        <f t="shared" si="0"/>
        <v>59</v>
      </c>
      <c r="B61" s="144">
        <v>46296</v>
      </c>
      <c r="C61" s="54" t="s">
        <v>3996</v>
      </c>
      <c r="D61" s="54" t="s">
        <v>227</v>
      </c>
      <c r="E61" s="54" t="s">
        <v>228</v>
      </c>
      <c r="F61" s="54">
        <v>1</v>
      </c>
      <c r="G61" s="54" t="s">
        <v>65</v>
      </c>
      <c r="H61" s="54" t="str">
        <f t="shared" si="1"/>
        <v>DONE</v>
      </c>
      <c r="I61" s="54" t="s">
        <v>145</v>
      </c>
      <c r="J61" s="58" t="s">
        <v>146</v>
      </c>
      <c r="K61" s="58" t="s">
        <v>79</v>
      </c>
      <c r="L61" s="54">
        <v>38.927</v>
      </c>
      <c r="M61" s="54"/>
      <c r="N61" s="54" t="s">
        <v>3997</v>
      </c>
      <c r="O61" s="58" t="s">
        <v>91</v>
      </c>
      <c r="P61" s="64" t="s">
        <v>82</v>
      </c>
      <c r="Q61" s="64" t="s">
        <v>912</v>
      </c>
      <c r="R61" s="204">
        <v>200001157470</v>
      </c>
      <c r="S61" s="66">
        <v>46303</v>
      </c>
      <c r="T61" s="66"/>
      <c r="U61" s="205"/>
      <c r="V61" s="71"/>
      <c r="W61" s="25"/>
      <c r="X61" s="69"/>
      <c r="Y61" s="69"/>
      <c r="Z61" s="25"/>
      <c r="AA61" s="69"/>
      <c r="AB61" s="25"/>
      <c r="AC61" s="71"/>
      <c r="AD61" s="222"/>
      <c r="AE61" s="222"/>
      <c r="AF61" s="69"/>
      <c r="AG61" s="169"/>
      <c r="AH61" s="170"/>
      <c r="AI61" s="77"/>
      <c r="AJ61" s="80"/>
      <c r="AK61" s="80"/>
      <c r="AL61" s="82"/>
      <c r="AM61" s="82"/>
      <c r="AN61" s="82"/>
      <c r="AO61" s="82"/>
      <c r="AP61" s="82"/>
      <c r="AQ61" s="82"/>
      <c r="AR61" s="5"/>
      <c r="AS61" s="83"/>
      <c r="AT61" s="85"/>
      <c r="AU61" s="84"/>
      <c r="AV61" s="85"/>
      <c r="AW61" s="86"/>
      <c r="AX61" s="85"/>
      <c r="AY61" s="86"/>
      <c r="AZ61" s="171"/>
      <c r="BA61" s="85"/>
      <c r="BB61" s="85"/>
      <c r="BC61" s="90"/>
      <c r="BD61" s="90"/>
      <c r="BE61" s="85"/>
      <c r="BF61" s="22"/>
      <c r="BG61" s="22"/>
      <c r="BH61" s="10"/>
      <c r="BI61" s="10"/>
      <c r="BJ61" s="10"/>
      <c r="BK61" s="10"/>
      <c r="BL61" s="10"/>
      <c r="BM61" s="10"/>
    </row>
    <row r="62" spans="1:65" ht="14.5" x14ac:dyDescent="0.35">
      <c r="A62" s="25">
        <f t="shared" si="0"/>
        <v>60</v>
      </c>
      <c r="B62" s="144">
        <v>46296</v>
      </c>
      <c r="C62" s="54" t="s">
        <v>3996</v>
      </c>
      <c r="D62" s="54" t="s">
        <v>257</v>
      </c>
      <c r="E62" s="54" t="s">
        <v>888</v>
      </c>
      <c r="F62" s="54">
        <v>1</v>
      </c>
      <c r="G62" s="54" t="s">
        <v>65</v>
      </c>
      <c r="H62" s="54" t="str">
        <f t="shared" si="1"/>
        <v>DONE</v>
      </c>
      <c r="I62" s="54" t="s">
        <v>145</v>
      </c>
      <c r="J62" s="58" t="s">
        <v>146</v>
      </c>
      <c r="K62" s="58" t="s">
        <v>79</v>
      </c>
      <c r="L62" s="54">
        <v>38.927</v>
      </c>
      <c r="M62" s="54"/>
      <c r="N62" s="54" t="s">
        <v>3997</v>
      </c>
      <c r="O62" s="58" t="s">
        <v>91</v>
      </c>
      <c r="P62" s="64" t="s">
        <v>82</v>
      </c>
      <c r="Q62" s="64" t="s">
        <v>912</v>
      </c>
      <c r="R62" s="204">
        <v>200001157470</v>
      </c>
      <c r="S62" s="66">
        <v>46303</v>
      </c>
      <c r="T62" s="66"/>
      <c r="U62" s="205"/>
      <c r="V62" s="71"/>
      <c r="W62" s="25"/>
      <c r="X62" s="69"/>
      <c r="Y62" s="69"/>
      <c r="Z62" s="25"/>
      <c r="AA62" s="69"/>
      <c r="AB62" s="25"/>
      <c r="AC62" s="71"/>
      <c r="AD62" s="222"/>
      <c r="AE62" s="222"/>
      <c r="AF62" s="69"/>
      <c r="AG62" s="169"/>
      <c r="AH62" s="170"/>
      <c r="AI62" s="77"/>
      <c r="AJ62" s="80"/>
      <c r="AK62" s="80"/>
      <c r="AL62" s="82"/>
      <c r="AM62" s="82"/>
      <c r="AN62" s="82"/>
      <c r="AO62" s="82"/>
      <c r="AP62" s="82"/>
      <c r="AQ62" s="82"/>
      <c r="AR62" s="5"/>
      <c r="AS62" s="83"/>
      <c r="AT62" s="85"/>
      <c r="AU62" s="84"/>
      <c r="AV62" s="85"/>
      <c r="AW62" s="86"/>
      <c r="AX62" s="85"/>
      <c r="AY62" s="86"/>
      <c r="AZ62" s="171"/>
      <c r="BA62" s="85"/>
      <c r="BB62" s="85"/>
      <c r="BC62" s="90"/>
      <c r="BD62" s="90"/>
      <c r="BE62" s="85"/>
      <c r="BF62" s="22"/>
      <c r="BG62" s="22"/>
      <c r="BH62" s="10"/>
      <c r="BI62" s="10"/>
      <c r="BJ62" s="10"/>
      <c r="BK62" s="10"/>
      <c r="BL62" s="10"/>
      <c r="BM62" s="10"/>
    </row>
    <row r="63" spans="1:65" ht="14.5" x14ac:dyDescent="0.35">
      <c r="A63" s="25">
        <f t="shared" si="0"/>
        <v>61</v>
      </c>
      <c r="B63" s="144">
        <v>46296</v>
      </c>
      <c r="C63" s="54" t="s">
        <v>3996</v>
      </c>
      <c r="D63" s="54" t="s">
        <v>652</v>
      </c>
      <c r="E63" s="54" t="s">
        <v>654</v>
      </c>
      <c r="F63" s="54">
        <v>1</v>
      </c>
      <c r="G63" s="54" t="s">
        <v>1172</v>
      </c>
      <c r="H63" s="54" t="str">
        <f t="shared" si="1"/>
        <v>DONE</v>
      </c>
      <c r="I63" s="54" t="s">
        <v>145</v>
      </c>
      <c r="J63" s="58" t="s">
        <v>146</v>
      </c>
      <c r="K63" s="58" t="s">
        <v>79</v>
      </c>
      <c r="L63" s="54">
        <v>38.927</v>
      </c>
      <c r="M63" s="54"/>
      <c r="N63" s="54" t="s">
        <v>3997</v>
      </c>
      <c r="O63" s="58" t="s">
        <v>91</v>
      </c>
      <c r="P63" s="64" t="s">
        <v>82</v>
      </c>
      <c r="Q63" s="64" t="s">
        <v>912</v>
      </c>
      <c r="R63" s="204">
        <v>200001157470</v>
      </c>
      <c r="S63" s="66">
        <v>46303</v>
      </c>
      <c r="T63" s="66"/>
      <c r="U63" s="205"/>
      <c r="V63" s="71"/>
      <c r="W63" s="25"/>
      <c r="X63" s="69"/>
      <c r="Y63" s="69"/>
      <c r="Z63" s="25"/>
      <c r="AA63" s="69"/>
      <c r="AB63" s="25"/>
      <c r="AC63" s="71"/>
      <c r="AD63" s="222"/>
      <c r="AE63" s="222"/>
      <c r="AF63" s="69"/>
      <c r="AG63" s="169"/>
      <c r="AH63" s="170"/>
      <c r="AI63" s="77"/>
      <c r="AJ63" s="80"/>
      <c r="AK63" s="80"/>
      <c r="AL63" s="82"/>
      <c r="AM63" s="82"/>
      <c r="AN63" s="82"/>
      <c r="AO63" s="82"/>
      <c r="AP63" s="82"/>
      <c r="AQ63" s="82"/>
      <c r="AR63" s="5"/>
      <c r="AS63" s="83"/>
      <c r="AT63" s="85"/>
      <c r="AU63" s="84"/>
      <c r="AV63" s="85"/>
      <c r="AW63" s="86"/>
      <c r="AX63" s="85"/>
      <c r="AY63" s="86"/>
      <c r="AZ63" s="171"/>
      <c r="BA63" s="85"/>
      <c r="BB63" s="85"/>
      <c r="BC63" s="90"/>
      <c r="BD63" s="90"/>
      <c r="BE63" s="85"/>
      <c r="BF63" s="22"/>
      <c r="BG63" s="22"/>
      <c r="BH63" s="10"/>
      <c r="BI63" s="10"/>
      <c r="BJ63" s="10"/>
      <c r="BK63" s="10"/>
      <c r="BL63" s="10"/>
      <c r="BM63" s="10"/>
    </row>
    <row r="64" spans="1:65" ht="14.5" x14ac:dyDescent="0.35">
      <c r="A64" s="25">
        <f t="shared" si="0"/>
        <v>62</v>
      </c>
      <c r="B64" s="144">
        <v>46296</v>
      </c>
      <c r="C64" s="54" t="s">
        <v>3996</v>
      </c>
      <c r="D64" s="54" t="s">
        <v>3394</v>
      </c>
      <c r="E64" s="54" t="s">
        <v>3395</v>
      </c>
      <c r="F64" s="54">
        <v>1</v>
      </c>
      <c r="G64" s="54" t="s">
        <v>65</v>
      </c>
      <c r="H64" s="54" t="str">
        <f t="shared" si="1"/>
        <v>DONE</v>
      </c>
      <c r="I64" s="54" t="s">
        <v>145</v>
      </c>
      <c r="J64" s="58" t="s">
        <v>146</v>
      </c>
      <c r="K64" s="58" t="s">
        <v>79</v>
      </c>
      <c r="L64" s="54">
        <v>38.927</v>
      </c>
      <c r="M64" s="54"/>
      <c r="N64" s="54" t="s">
        <v>3997</v>
      </c>
      <c r="O64" s="58" t="s">
        <v>91</v>
      </c>
      <c r="P64" s="64" t="s">
        <v>82</v>
      </c>
      <c r="Q64" s="64" t="s">
        <v>912</v>
      </c>
      <c r="R64" s="204">
        <v>200001157470</v>
      </c>
      <c r="S64" s="66">
        <v>46303</v>
      </c>
      <c r="T64" s="66"/>
      <c r="U64" s="205"/>
      <c r="V64" s="71"/>
      <c r="W64" s="25"/>
      <c r="X64" s="69"/>
      <c r="Y64" s="69"/>
      <c r="Z64" s="25"/>
      <c r="AA64" s="69"/>
      <c r="AB64" s="25"/>
      <c r="AC64" s="71"/>
      <c r="AD64" s="222"/>
      <c r="AE64" s="222"/>
      <c r="AF64" s="69"/>
      <c r="AG64" s="169"/>
      <c r="AH64" s="170"/>
      <c r="AI64" s="77"/>
      <c r="AJ64" s="80"/>
      <c r="AK64" s="80"/>
      <c r="AL64" s="82"/>
      <c r="AM64" s="82"/>
      <c r="AN64" s="82"/>
      <c r="AO64" s="82"/>
      <c r="AP64" s="82"/>
      <c r="AQ64" s="82"/>
      <c r="AR64" s="5"/>
      <c r="AS64" s="83"/>
      <c r="AT64" s="85"/>
      <c r="AU64" s="84"/>
      <c r="AV64" s="85"/>
      <c r="AW64" s="86"/>
      <c r="AX64" s="85"/>
      <c r="AY64" s="86"/>
      <c r="AZ64" s="171"/>
      <c r="BA64" s="85"/>
      <c r="BB64" s="85"/>
      <c r="BC64" s="90"/>
      <c r="BD64" s="90"/>
      <c r="BE64" s="85"/>
      <c r="BF64" s="22"/>
      <c r="BG64" s="22"/>
      <c r="BH64" s="10"/>
      <c r="BI64" s="10"/>
      <c r="BJ64" s="10"/>
      <c r="BK64" s="10"/>
      <c r="BL64" s="10"/>
      <c r="BM64" s="10"/>
    </row>
    <row r="65" spans="1:65" ht="14.5" x14ac:dyDescent="0.35">
      <c r="A65" s="25">
        <f t="shared" si="0"/>
        <v>63</v>
      </c>
      <c r="B65" s="144">
        <v>46296</v>
      </c>
      <c r="C65" s="54" t="s">
        <v>3996</v>
      </c>
      <c r="D65" s="54" t="s">
        <v>1490</v>
      </c>
      <c r="E65" s="54" t="s">
        <v>1491</v>
      </c>
      <c r="F65" s="54">
        <v>1</v>
      </c>
      <c r="G65" s="54" t="s">
        <v>65</v>
      </c>
      <c r="H65" s="54" t="str">
        <f t="shared" si="1"/>
        <v>DONE</v>
      </c>
      <c r="I65" s="54" t="s">
        <v>145</v>
      </c>
      <c r="J65" s="58" t="s">
        <v>146</v>
      </c>
      <c r="K65" s="58" t="s">
        <v>79</v>
      </c>
      <c r="L65" s="54">
        <v>38.927</v>
      </c>
      <c r="M65" s="54"/>
      <c r="N65" s="54" t="s">
        <v>3997</v>
      </c>
      <c r="O65" s="58" t="s">
        <v>91</v>
      </c>
      <c r="P65" s="64" t="s">
        <v>82</v>
      </c>
      <c r="Q65" s="64" t="s">
        <v>912</v>
      </c>
      <c r="R65" s="204">
        <v>200001157470</v>
      </c>
      <c r="S65" s="66">
        <v>46303</v>
      </c>
      <c r="T65" s="66"/>
      <c r="U65" s="205"/>
      <c r="V65" s="71"/>
      <c r="W65" s="25"/>
      <c r="X65" s="69"/>
      <c r="Y65" s="69"/>
      <c r="Z65" s="25"/>
      <c r="AA65" s="69"/>
      <c r="AB65" s="25"/>
      <c r="AC65" s="71"/>
      <c r="AD65" s="222"/>
      <c r="AE65" s="222"/>
      <c r="AF65" s="69"/>
      <c r="AG65" s="169"/>
      <c r="AH65" s="170"/>
      <c r="AI65" s="77"/>
      <c r="AJ65" s="80"/>
      <c r="AK65" s="80"/>
      <c r="AL65" s="82"/>
      <c r="AM65" s="82"/>
      <c r="AN65" s="82"/>
      <c r="AO65" s="82"/>
      <c r="AP65" s="82"/>
      <c r="AQ65" s="82"/>
      <c r="AR65" s="5"/>
      <c r="AS65" s="83"/>
      <c r="AT65" s="85"/>
      <c r="AU65" s="84"/>
      <c r="AV65" s="85"/>
      <c r="AW65" s="86"/>
      <c r="AX65" s="85"/>
      <c r="AY65" s="86"/>
      <c r="AZ65" s="171"/>
      <c r="BA65" s="85"/>
      <c r="BB65" s="85"/>
      <c r="BC65" s="90"/>
      <c r="BD65" s="90"/>
      <c r="BE65" s="85"/>
      <c r="BF65" s="22"/>
      <c r="BG65" s="22"/>
      <c r="BH65" s="10"/>
      <c r="BI65" s="10"/>
      <c r="BJ65" s="10"/>
      <c r="BK65" s="10"/>
      <c r="BL65" s="10"/>
      <c r="BM65" s="10"/>
    </row>
    <row r="66" spans="1:65" ht="14.5" x14ac:dyDescent="0.35">
      <c r="A66" s="25">
        <f t="shared" si="0"/>
        <v>64</v>
      </c>
      <c r="B66" s="144">
        <v>46297</v>
      </c>
      <c r="C66" s="54" t="s">
        <v>3998</v>
      </c>
      <c r="D66" s="54" t="s">
        <v>177</v>
      </c>
      <c r="E66" s="54" t="s">
        <v>178</v>
      </c>
      <c r="F66" s="54">
        <v>1</v>
      </c>
      <c r="G66" s="54" t="s">
        <v>65</v>
      </c>
      <c r="H66" s="54" t="str">
        <f t="shared" si="1"/>
        <v>DONE</v>
      </c>
      <c r="I66" s="54" t="s">
        <v>2025</v>
      </c>
      <c r="J66" s="62" t="s">
        <v>73</v>
      </c>
      <c r="K66" s="62" t="s">
        <v>73</v>
      </c>
      <c r="L66" s="54"/>
      <c r="M66" s="54"/>
      <c r="N66" s="54" t="s">
        <v>184</v>
      </c>
      <c r="O66" s="58" t="s">
        <v>91</v>
      </c>
      <c r="P66" s="64" t="s">
        <v>86</v>
      </c>
      <c r="Q66" s="64" t="s">
        <v>3982</v>
      </c>
      <c r="R66" s="204">
        <v>200001157397</v>
      </c>
      <c r="S66" s="66">
        <v>46303</v>
      </c>
      <c r="T66" s="66"/>
      <c r="U66" s="205"/>
      <c r="V66" s="71"/>
      <c r="W66" s="25"/>
      <c r="X66" s="69"/>
      <c r="Y66" s="69"/>
      <c r="Z66" s="25"/>
      <c r="AA66" s="69"/>
      <c r="AB66" s="25"/>
      <c r="AC66" s="71"/>
      <c r="AD66" s="222"/>
      <c r="AE66" s="222"/>
      <c r="AF66" s="69"/>
      <c r="AG66" s="169"/>
      <c r="AH66" s="170"/>
      <c r="AI66" s="77"/>
      <c r="AJ66" s="80"/>
      <c r="AK66" s="80"/>
      <c r="AL66" s="82"/>
      <c r="AM66" s="82"/>
      <c r="AN66" s="82"/>
      <c r="AO66" s="82"/>
      <c r="AP66" s="82"/>
      <c r="AQ66" s="82"/>
      <c r="AR66" s="5"/>
      <c r="AS66" s="83"/>
      <c r="AT66" s="85"/>
      <c r="AU66" s="84"/>
      <c r="AV66" s="85"/>
      <c r="AW66" s="86"/>
      <c r="AX66" s="85"/>
      <c r="AY66" s="86"/>
      <c r="AZ66" s="171"/>
      <c r="BA66" s="85"/>
      <c r="BB66" s="85"/>
      <c r="BC66" s="90"/>
      <c r="BD66" s="90"/>
      <c r="BE66" s="85"/>
      <c r="BF66" s="22"/>
      <c r="BG66" s="22"/>
      <c r="BH66" s="10"/>
      <c r="BI66" s="10"/>
      <c r="BJ66" s="10"/>
      <c r="BK66" s="10"/>
      <c r="BL66" s="10"/>
      <c r="BM66" s="10"/>
    </row>
    <row r="67" spans="1:65" ht="14.5" x14ac:dyDescent="0.35">
      <c r="A67" s="25">
        <f t="shared" si="0"/>
        <v>65</v>
      </c>
      <c r="B67" s="144">
        <v>46297</v>
      </c>
      <c r="C67" s="54" t="s">
        <v>3999</v>
      </c>
      <c r="D67" s="54" t="s">
        <v>951</v>
      </c>
      <c r="E67" s="54" t="s">
        <v>952</v>
      </c>
      <c r="F67" s="54">
        <v>2</v>
      </c>
      <c r="G67" s="54" t="s">
        <v>65</v>
      </c>
      <c r="H67" s="54" t="str">
        <f t="shared" si="1"/>
        <v>DONE</v>
      </c>
      <c r="I67" s="54" t="s">
        <v>1392</v>
      </c>
      <c r="J67" s="58" t="s">
        <v>443</v>
      </c>
      <c r="K67" s="58" t="s">
        <v>79</v>
      </c>
      <c r="L67" s="54">
        <v>18.021000000000001</v>
      </c>
      <c r="M67" s="54"/>
      <c r="N67" s="54" t="s">
        <v>941</v>
      </c>
      <c r="O67" s="223" t="s">
        <v>85</v>
      </c>
      <c r="P67" s="64" t="s">
        <v>82</v>
      </c>
      <c r="Q67" s="64" t="s">
        <v>2541</v>
      </c>
      <c r="R67" s="204">
        <v>200001157363</v>
      </c>
      <c r="S67" s="66">
        <v>46306</v>
      </c>
      <c r="T67" s="66"/>
      <c r="U67" s="205"/>
      <c r="V67" s="71"/>
      <c r="W67" s="25"/>
      <c r="X67" s="69"/>
      <c r="Y67" s="69"/>
      <c r="Z67" s="25"/>
      <c r="AA67" s="69"/>
      <c r="AB67" s="25"/>
      <c r="AC67" s="71"/>
      <c r="AD67" s="222"/>
      <c r="AE67" s="222"/>
      <c r="AF67" s="69"/>
      <c r="AG67" s="169"/>
      <c r="AH67" s="170"/>
      <c r="AI67" s="77"/>
      <c r="AJ67" s="80"/>
      <c r="AK67" s="80"/>
      <c r="AL67" s="82"/>
      <c r="AM67" s="82"/>
      <c r="AN67" s="82"/>
      <c r="AO67" s="82"/>
      <c r="AP67" s="82"/>
      <c r="AQ67" s="82"/>
      <c r="AR67" s="5"/>
      <c r="AS67" s="83"/>
      <c r="AT67" s="85"/>
      <c r="AU67" s="84"/>
      <c r="AV67" s="85"/>
      <c r="AW67" s="86"/>
      <c r="AX67" s="85"/>
      <c r="AY67" s="86"/>
      <c r="AZ67" s="171"/>
      <c r="BA67" s="85"/>
      <c r="BB67" s="85"/>
      <c r="BC67" s="90"/>
      <c r="BD67" s="90"/>
      <c r="BE67" s="85"/>
      <c r="BF67" s="22"/>
      <c r="BG67" s="22"/>
      <c r="BH67" s="10"/>
      <c r="BI67" s="10"/>
      <c r="BJ67" s="10"/>
      <c r="BK67" s="10"/>
      <c r="BL67" s="10"/>
      <c r="BM67" s="10"/>
    </row>
    <row r="68" spans="1:65" ht="14.5" x14ac:dyDescent="0.35">
      <c r="A68" s="25">
        <f t="shared" si="0"/>
        <v>66</v>
      </c>
      <c r="B68" s="144">
        <v>46297</v>
      </c>
      <c r="C68" s="54" t="s">
        <v>3999</v>
      </c>
      <c r="D68" s="54" t="s">
        <v>310</v>
      </c>
      <c r="E68" s="54" t="s">
        <v>312</v>
      </c>
      <c r="F68" s="54">
        <v>2</v>
      </c>
      <c r="G68" s="54" t="s">
        <v>65</v>
      </c>
      <c r="H68" s="54" t="str">
        <f t="shared" si="1"/>
        <v>DONE</v>
      </c>
      <c r="I68" s="54" t="s">
        <v>1392</v>
      </c>
      <c r="J68" s="58" t="s">
        <v>443</v>
      </c>
      <c r="K68" s="58" t="s">
        <v>79</v>
      </c>
      <c r="L68" s="54">
        <v>18.021000000000001</v>
      </c>
      <c r="M68" s="54"/>
      <c r="N68" s="54" t="s">
        <v>941</v>
      </c>
      <c r="O68" s="223" t="s">
        <v>85</v>
      </c>
      <c r="P68" s="64" t="s">
        <v>82</v>
      </c>
      <c r="Q68" s="64" t="s">
        <v>2541</v>
      </c>
      <c r="R68" s="204">
        <v>200001157363</v>
      </c>
      <c r="S68" s="66">
        <v>46306</v>
      </c>
      <c r="T68" s="66"/>
      <c r="U68" s="205"/>
      <c r="V68" s="71"/>
      <c r="W68" s="25"/>
      <c r="X68" s="69"/>
      <c r="Y68" s="69"/>
      <c r="Z68" s="25"/>
      <c r="AA68" s="69"/>
      <c r="AB68" s="25"/>
      <c r="AC68" s="71"/>
      <c r="AD68" s="222"/>
      <c r="AE68" s="222"/>
      <c r="AF68" s="69"/>
      <c r="AG68" s="169"/>
      <c r="AH68" s="170"/>
      <c r="AI68" s="77"/>
      <c r="AJ68" s="80"/>
      <c r="AK68" s="80"/>
      <c r="AL68" s="82"/>
      <c r="AM68" s="82"/>
      <c r="AN68" s="82"/>
      <c r="AO68" s="82"/>
      <c r="AP68" s="82"/>
      <c r="AQ68" s="82"/>
      <c r="AR68" s="5"/>
      <c r="AS68" s="83"/>
      <c r="AT68" s="85"/>
      <c r="AU68" s="84"/>
      <c r="AV68" s="85"/>
      <c r="AW68" s="86"/>
      <c r="AX68" s="85"/>
      <c r="AY68" s="86"/>
      <c r="AZ68" s="171"/>
      <c r="BA68" s="85"/>
      <c r="BB68" s="85"/>
      <c r="BC68" s="90"/>
      <c r="BD68" s="90"/>
      <c r="BE68" s="85"/>
      <c r="BF68" s="22"/>
      <c r="BG68" s="22"/>
      <c r="BH68" s="10"/>
      <c r="BI68" s="10"/>
      <c r="BJ68" s="10"/>
      <c r="BK68" s="10"/>
      <c r="BL68" s="10"/>
      <c r="BM68" s="10"/>
    </row>
    <row r="69" spans="1:65" ht="14.5" x14ac:dyDescent="0.35">
      <c r="A69" s="25">
        <f t="shared" si="0"/>
        <v>67</v>
      </c>
      <c r="B69" s="144">
        <v>46297</v>
      </c>
      <c r="C69" s="54" t="s">
        <v>3999</v>
      </c>
      <c r="D69" s="54" t="s">
        <v>322</v>
      </c>
      <c r="E69" s="54" t="s">
        <v>323</v>
      </c>
      <c r="F69" s="54">
        <v>3</v>
      </c>
      <c r="G69" s="54" t="s">
        <v>65</v>
      </c>
      <c r="H69" s="54" t="str">
        <f t="shared" si="1"/>
        <v>DONE</v>
      </c>
      <c r="I69" s="54" t="s">
        <v>1392</v>
      </c>
      <c r="J69" s="58" t="s">
        <v>443</v>
      </c>
      <c r="K69" s="58" t="s">
        <v>79</v>
      </c>
      <c r="L69" s="54">
        <v>18.021000000000001</v>
      </c>
      <c r="M69" s="54"/>
      <c r="N69" s="54" t="s">
        <v>941</v>
      </c>
      <c r="O69" s="223" t="s">
        <v>85</v>
      </c>
      <c r="P69" s="64" t="s">
        <v>82</v>
      </c>
      <c r="Q69" s="64" t="s">
        <v>2541</v>
      </c>
      <c r="R69" s="204">
        <v>200001157363</v>
      </c>
      <c r="S69" s="66">
        <v>46306</v>
      </c>
      <c r="T69" s="66"/>
      <c r="U69" s="205"/>
      <c r="V69" s="71"/>
      <c r="W69" s="25"/>
      <c r="X69" s="69"/>
      <c r="Y69" s="69"/>
      <c r="Z69" s="25"/>
      <c r="AA69" s="69"/>
      <c r="AB69" s="25"/>
      <c r="AC69" s="71"/>
      <c r="AD69" s="222"/>
      <c r="AE69" s="222"/>
      <c r="AF69" s="69"/>
      <c r="AG69" s="169"/>
      <c r="AH69" s="170"/>
      <c r="AI69" s="77"/>
      <c r="AJ69" s="80"/>
      <c r="AK69" s="80"/>
      <c r="AL69" s="82"/>
      <c r="AM69" s="82"/>
      <c r="AN69" s="82"/>
      <c r="AO69" s="82"/>
      <c r="AP69" s="82"/>
      <c r="AQ69" s="82"/>
      <c r="AR69" s="5"/>
      <c r="AS69" s="83"/>
      <c r="AT69" s="85"/>
      <c r="AU69" s="84"/>
      <c r="AV69" s="85"/>
      <c r="AW69" s="86"/>
      <c r="AX69" s="85"/>
      <c r="AY69" s="86"/>
      <c r="AZ69" s="171"/>
      <c r="BA69" s="85"/>
      <c r="BB69" s="85"/>
      <c r="BC69" s="90"/>
      <c r="BD69" s="90"/>
      <c r="BE69" s="85"/>
      <c r="BF69" s="22"/>
      <c r="BG69" s="22"/>
      <c r="BH69" s="10"/>
      <c r="BI69" s="10"/>
      <c r="BJ69" s="10"/>
      <c r="BK69" s="10"/>
      <c r="BL69" s="10"/>
      <c r="BM69" s="10"/>
    </row>
    <row r="70" spans="1:65" ht="14.5" x14ac:dyDescent="0.35">
      <c r="A70" s="25">
        <f t="shared" si="0"/>
        <v>68</v>
      </c>
      <c r="B70" s="144">
        <v>46297</v>
      </c>
      <c r="C70" s="54" t="s">
        <v>3999</v>
      </c>
      <c r="D70" s="54" t="s">
        <v>153</v>
      </c>
      <c r="E70" s="54" t="s">
        <v>829</v>
      </c>
      <c r="F70" s="54">
        <v>2</v>
      </c>
      <c r="G70" s="54" t="s">
        <v>65</v>
      </c>
      <c r="H70" s="54" t="str">
        <f t="shared" si="1"/>
        <v>DONE</v>
      </c>
      <c r="I70" s="54" t="s">
        <v>1392</v>
      </c>
      <c r="J70" s="58" t="s">
        <v>443</v>
      </c>
      <c r="K70" s="58" t="s">
        <v>79</v>
      </c>
      <c r="L70" s="54">
        <v>18.021000000000001</v>
      </c>
      <c r="M70" s="54"/>
      <c r="N70" s="54" t="s">
        <v>941</v>
      </c>
      <c r="O70" s="223" t="s">
        <v>85</v>
      </c>
      <c r="P70" s="64" t="s">
        <v>82</v>
      </c>
      <c r="Q70" s="64" t="s">
        <v>2541</v>
      </c>
      <c r="R70" s="204">
        <v>200001157363</v>
      </c>
      <c r="S70" s="66">
        <v>46306</v>
      </c>
      <c r="T70" s="66"/>
      <c r="U70" s="205"/>
      <c r="V70" s="71"/>
      <c r="W70" s="25"/>
      <c r="X70" s="69"/>
      <c r="Y70" s="69"/>
      <c r="Z70" s="25"/>
      <c r="AA70" s="69"/>
      <c r="AB70" s="25"/>
      <c r="AC70" s="71"/>
      <c r="AD70" s="222"/>
      <c r="AE70" s="222"/>
      <c r="AF70" s="69"/>
      <c r="AG70" s="169"/>
      <c r="AH70" s="170"/>
      <c r="AI70" s="77"/>
      <c r="AJ70" s="80"/>
      <c r="AK70" s="80"/>
      <c r="AL70" s="82"/>
      <c r="AM70" s="82"/>
      <c r="AN70" s="82"/>
      <c r="AO70" s="82"/>
      <c r="AP70" s="82"/>
      <c r="AQ70" s="82"/>
      <c r="AR70" s="5"/>
      <c r="AS70" s="83"/>
      <c r="AT70" s="85"/>
      <c r="AU70" s="84"/>
      <c r="AV70" s="85"/>
      <c r="AW70" s="86"/>
      <c r="AX70" s="85"/>
      <c r="AY70" s="86"/>
      <c r="AZ70" s="171"/>
      <c r="BA70" s="85"/>
      <c r="BB70" s="85"/>
      <c r="BC70" s="90"/>
      <c r="BD70" s="90"/>
      <c r="BE70" s="85"/>
      <c r="BF70" s="22"/>
      <c r="BG70" s="22"/>
      <c r="BH70" s="10"/>
      <c r="BI70" s="10"/>
      <c r="BJ70" s="10"/>
      <c r="BK70" s="10"/>
      <c r="BL70" s="10"/>
      <c r="BM70" s="10"/>
    </row>
    <row r="71" spans="1:65" ht="14.5" x14ac:dyDescent="0.35">
      <c r="A71" s="25">
        <f t="shared" si="0"/>
        <v>69</v>
      </c>
      <c r="B71" s="144">
        <v>46297</v>
      </c>
      <c r="C71" s="54" t="s">
        <v>3999</v>
      </c>
      <c r="D71" s="54" t="s">
        <v>174</v>
      </c>
      <c r="E71" s="54" t="s">
        <v>175</v>
      </c>
      <c r="F71" s="54">
        <v>4</v>
      </c>
      <c r="G71" s="54" t="s">
        <v>65</v>
      </c>
      <c r="H71" s="54" t="str">
        <f t="shared" si="1"/>
        <v>DONE</v>
      </c>
      <c r="I71" s="54" t="s">
        <v>1392</v>
      </c>
      <c r="J71" s="58" t="s">
        <v>443</v>
      </c>
      <c r="K71" s="58" t="s">
        <v>79</v>
      </c>
      <c r="L71" s="54">
        <v>18.021000000000001</v>
      </c>
      <c r="M71" s="54"/>
      <c r="N71" s="54" t="s">
        <v>941</v>
      </c>
      <c r="O71" s="223" t="s">
        <v>85</v>
      </c>
      <c r="P71" s="64" t="s">
        <v>82</v>
      </c>
      <c r="Q71" s="64" t="s">
        <v>2541</v>
      </c>
      <c r="R71" s="204">
        <v>200001157363</v>
      </c>
      <c r="S71" s="66">
        <v>46306</v>
      </c>
      <c r="T71" s="66"/>
      <c r="U71" s="205"/>
      <c r="V71" s="71"/>
      <c r="W71" s="25"/>
      <c r="X71" s="69"/>
      <c r="Y71" s="69"/>
      <c r="Z71" s="25"/>
      <c r="AA71" s="69"/>
      <c r="AB71" s="25"/>
      <c r="AC71" s="71"/>
      <c r="AD71" s="222"/>
      <c r="AE71" s="222"/>
      <c r="AF71" s="69"/>
      <c r="AG71" s="169"/>
      <c r="AH71" s="170"/>
      <c r="AI71" s="77"/>
      <c r="AJ71" s="80"/>
      <c r="AK71" s="80"/>
      <c r="AL71" s="82"/>
      <c r="AM71" s="82"/>
      <c r="AN71" s="82"/>
      <c r="AO71" s="82"/>
      <c r="AP71" s="82"/>
      <c r="AQ71" s="82"/>
      <c r="AR71" s="5"/>
      <c r="AS71" s="83"/>
      <c r="AT71" s="85"/>
      <c r="AU71" s="84"/>
      <c r="AV71" s="85"/>
      <c r="AW71" s="86"/>
      <c r="AX71" s="85"/>
      <c r="AY71" s="86"/>
      <c r="AZ71" s="171"/>
      <c r="BA71" s="85"/>
      <c r="BB71" s="85"/>
      <c r="BC71" s="90"/>
      <c r="BD71" s="90"/>
      <c r="BE71" s="85"/>
      <c r="BF71" s="22"/>
      <c r="BG71" s="22"/>
      <c r="BH71" s="10"/>
      <c r="BI71" s="10"/>
      <c r="BJ71" s="10"/>
      <c r="BK71" s="10"/>
      <c r="BL71" s="10"/>
      <c r="BM71" s="10"/>
    </row>
    <row r="72" spans="1:65" ht="14.5" x14ac:dyDescent="0.35">
      <c r="A72" s="25">
        <f t="shared" si="0"/>
        <v>70</v>
      </c>
      <c r="B72" s="144">
        <v>46297</v>
      </c>
      <c r="C72" s="54" t="s">
        <v>3999</v>
      </c>
      <c r="D72" s="54" t="s">
        <v>491</v>
      </c>
      <c r="E72" s="54" t="s">
        <v>492</v>
      </c>
      <c r="F72" s="54">
        <v>4</v>
      </c>
      <c r="G72" s="54" t="s">
        <v>65</v>
      </c>
      <c r="H72" s="54" t="str">
        <f t="shared" si="1"/>
        <v>DONE</v>
      </c>
      <c r="I72" s="54" t="s">
        <v>1392</v>
      </c>
      <c r="J72" s="58" t="s">
        <v>443</v>
      </c>
      <c r="K72" s="58" t="s">
        <v>79</v>
      </c>
      <c r="L72" s="54">
        <v>18.021000000000001</v>
      </c>
      <c r="M72" s="54"/>
      <c r="N72" s="54" t="s">
        <v>941</v>
      </c>
      <c r="O72" s="223" t="s">
        <v>85</v>
      </c>
      <c r="P72" s="64" t="s">
        <v>82</v>
      </c>
      <c r="Q72" s="64" t="s">
        <v>2541</v>
      </c>
      <c r="R72" s="204">
        <v>200001157363</v>
      </c>
      <c r="S72" s="66">
        <v>46306</v>
      </c>
      <c r="T72" s="66"/>
      <c r="U72" s="205"/>
      <c r="V72" s="71"/>
      <c r="W72" s="25"/>
      <c r="X72" s="69"/>
      <c r="Y72" s="69"/>
      <c r="Z72" s="25"/>
      <c r="AA72" s="69"/>
      <c r="AB72" s="25"/>
      <c r="AC72" s="71"/>
      <c r="AD72" s="222"/>
      <c r="AE72" s="222"/>
      <c r="AF72" s="69"/>
      <c r="AG72" s="169"/>
      <c r="AH72" s="170"/>
      <c r="AI72" s="77"/>
      <c r="AJ72" s="80"/>
      <c r="AK72" s="80"/>
      <c r="AL72" s="82"/>
      <c r="AM72" s="82"/>
      <c r="AN72" s="82"/>
      <c r="AO72" s="82"/>
      <c r="AP72" s="82"/>
      <c r="AQ72" s="82"/>
      <c r="AR72" s="5"/>
      <c r="AS72" s="83"/>
      <c r="AT72" s="85"/>
      <c r="AU72" s="84"/>
      <c r="AV72" s="85"/>
      <c r="AW72" s="86"/>
      <c r="AX72" s="85"/>
      <c r="AY72" s="86"/>
      <c r="AZ72" s="171"/>
      <c r="BA72" s="85"/>
      <c r="BB72" s="85"/>
      <c r="BC72" s="90"/>
      <c r="BD72" s="90"/>
      <c r="BE72" s="85"/>
      <c r="BF72" s="22"/>
      <c r="BG72" s="22"/>
      <c r="BH72" s="10"/>
      <c r="BI72" s="10"/>
      <c r="BJ72" s="10"/>
      <c r="BK72" s="10"/>
      <c r="BL72" s="10"/>
      <c r="BM72" s="10"/>
    </row>
    <row r="73" spans="1:65" ht="14.5" x14ac:dyDescent="0.35">
      <c r="A73" s="25">
        <f t="shared" si="0"/>
        <v>71</v>
      </c>
      <c r="B73" s="144">
        <v>46297</v>
      </c>
      <c r="C73" s="54" t="s">
        <v>3999</v>
      </c>
      <c r="D73" s="54" t="s">
        <v>115</v>
      </c>
      <c r="E73" s="54" t="s">
        <v>116</v>
      </c>
      <c r="F73" s="54">
        <v>2</v>
      </c>
      <c r="G73" s="54" t="s">
        <v>65</v>
      </c>
      <c r="H73" s="54" t="str">
        <f t="shared" si="1"/>
        <v>DONE</v>
      </c>
      <c r="I73" s="54" t="s">
        <v>1392</v>
      </c>
      <c r="J73" s="58" t="s">
        <v>443</v>
      </c>
      <c r="K73" s="58" t="s">
        <v>79</v>
      </c>
      <c r="L73" s="54">
        <v>18.021000000000001</v>
      </c>
      <c r="M73" s="54"/>
      <c r="N73" s="54" t="s">
        <v>941</v>
      </c>
      <c r="O73" s="223" t="s">
        <v>85</v>
      </c>
      <c r="P73" s="64" t="s">
        <v>82</v>
      </c>
      <c r="Q73" s="64" t="s">
        <v>2541</v>
      </c>
      <c r="R73" s="204">
        <v>200001157363</v>
      </c>
      <c r="S73" s="66">
        <v>46306</v>
      </c>
      <c r="T73" s="66"/>
      <c r="U73" s="205"/>
      <c r="V73" s="71"/>
      <c r="W73" s="25"/>
      <c r="X73" s="69"/>
      <c r="Y73" s="69"/>
      <c r="Z73" s="25"/>
      <c r="AA73" s="69"/>
      <c r="AB73" s="25"/>
      <c r="AC73" s="71"/>
      <c r="AD73" s="222"/>
      <c r="AE73" s="222"/>
      <c r="AF73" s="69"/>
      <c r="AG73" s="169"/>
      <c r="AH73" s="170"/>
      <c r="AI73" s="77"/>
      <c r="AJ73" s="80"/>
      <c r="AK73" s="80"/>
      <c r="AL73" s="82"/>
      <c r="AM73" s="82"/>
      <c r="AN73" s="82"/>
      <c r="AO73" s="82"/>
      <c r="AP73" s="82"/>
      <c r="AQ73" s="82"/>
      <c r="AR73" s="5"/>
      <c r="AS73" s="83"/>
      <c r="AT73" s="85"/>
      <c r="AU73" s="84"/>
      <c r="AV73" s="85"/>
      <c r="AW73" s="86"/>
      <c r="AX73" s="85"/>
      <c r="AY73" s="86"/>
      <c r="AZ73" s="171"/>
      <c r="BA73" s="85"/>
      <c r="BB73" s="85"/>
      <c r="BC73" s="90"/>
      <c r="BD73" s="90"/>
      <c r="BE73" s="85"/>
      <c r="BF73" s="22"/>
      <c r="BG73" s="22"/>
      <c r="BH73" s="10"/>
      <c r="BI73" s="10"/>
      <c r="BJ73" s="10"/>
      <c r="BK73" s="10"/>
      <c r="BL73" s="10"/>
      <c r="BM73" s="10"/>
    </row>
    <row r="74" spans="1:65" ht="14.5" x14ac:dyDescent="0.35">
      <c r="A74" s="25">
        <f t="shared" si="0"/>
        <v>72</v>
      </c>
      <c r="B74" s="144">
        <v>46297</v>
      </c>
      <c r="C74" s="54" t="s">
        <v>3999</v>
      </c>
      <c r="D74" s="58" t="s">
        <v>314</v>
      </c>
      <c r="E74" s="54" t="s">
        <v>315</v>
      </c>
      <c r="F74" s="54">
        <v>4</v>
      </c>
      <c r="G74" s="54" t="s">
        <v>65</v>
      </c>
      <c r="H74" s="54" t="str">
        <f t="shared" si="1"/>
        <v>DONE</v>
      </c>
      <c r="I74" s="54" t="s">
        <v>1392</v>
      </c>
      <c r="J74" s="58" t="s">
        <v>443</v>
      </c>
      <c r="K74" s="58" t="s">
        <v>79</v>
      </c>
      <c r="L74" s="54">
        <v>18.021000000000001</v>
      </c>
      <c r="M74" s="54"/>
      <c r="N74" s="54" t="s">
        <v>941</v>
      </c>
      <c r="O74" s="223" t="s">
        <v>85</v>
      </c>
      <c r="P74" s="64" t="s">
        <v>82</v>
      </c>
      <c r="Q74" s="64" t="s">
        <v>2541</v>
      </c>
      <c r="R74" s="204">
        <v>200001157363</v>
      </c>
      <c r="S74" s="66">
        <v>46306</v>
      </c>
      <c r="T74" s="66"/>
      <c r="U74" s="205"/>
      <c r="V74" s="71"/>
      <c r="W74" s="25"/>
      <c r="X74" s="69"/>
      <c r="Y74" s="69"/>
      <c r="Z74" s="25"/>
      <c r="AA74" s="69"/>
      <c r="AB74" s="25"/>
      <c r="AC74" s="71"/>
      <c r="AD74" s="222"/>
      <c r="AE74" s="222"/>
      <c r="AF74" s="69"/>
      <c r="AG74" s="169"/>
      <c r="AH74" s="170"/>
      <c r="AI74" s="77"/>
      <c r="AJ74" s="80"/>
      <c r="AK74" s="80"/>
      <c r="AL74" s="82"/>
      <c r="AM74" s="82"/>
      <c r="AN74" s="82"/>
      <c r="AO74" s="82"/>
      <c r="AP74" s="82"/>
      <c r="AQ74" s="82"/>
      <c r="AR74" s="5"/>
      <c r="AS74" s="83"/>
      <c r="AT74" s="85"/>
      <c r="AU74" s="84"/>
      <c r="AV74" s="85"/>
      <c r="AW74" s="86"/>
      <c r="AX74" s="85"/>
      <c r="AY74" s="86"/>
      <c r="AZ74" s="171"/>
      <c r="BA74" s="85"/>
      <c r="BB74" s="85"/>
      <c r="BC74" s="90"/>
      <c r="BD74" s="90"/>
      <c r="BE74" s="85"/>
      <c r="BF74" s="22"/>
      <c r="BG74" s="22"/>
      <c r="BH74" s="10"/>
      <c r="BI74" s="10"/>
      <c r="BJ74" s="10"/>
      <c r="BK74" s="10"/>
      <c r="BL74" s="10"/>
      <c r="BM74" s="10"/>
    </row>
    <row r="75" spans="1:65" ht="14.5" x14ac:dyDescent="0.35">
      <c r="A75" s="25">
        <f t="shared" si="0"/>
        <v>73</v>
      </c>
      <c r="B75" s="144">
        <v>46297</v>
      </c>
      <c r="C75" s="54" t="s">
        <v>3999</v>
      </c>
      <c r="D75" s="58" t="s">
        <v>67</v>
      </c>
      <c r="E75" s="54" t="s">
        <v>69</v>
      </c>
      <c r="F75" s="54">
        <v>2</v>
      </c>
      <c r="G75" s="54" t="s">
        <v>65</v>
      </c>
      <c r="H75" s="54" t="str">
        <f t="shared" si="1"/>
        <v>DONE</v>
      </c>
      <c r="I75" s="54" t="s">
        <v>1392</v>
      </c>
      <c r="J75" s="58" t="s">
        <v>443</v>
      </c>
      <c r="K75" s="58" t="s">
        <v>79</v>
      </c>
      <c r="L75" s="54">
        <v>18.021000000000001</v>
      </c>
      <c r="M75" s="54"/>
      <c r="N75" s="54" t="s">
        <v>941</v>
      </c>
      <c r="O75" s="223" t="s">
        <v>85</v>
      </c>
      <c r="P75" s="64" t="s">
        <v>82</v>
      </c>
      <c r="Q75" s="64" t="s">
        <v>2541</v>
      </c>
      <c r="R75" s="204">
        <v>200001157363</v>
      </c>
      <c r="S75" s="66">
        <v>46306</v>
      </c>
      <c r="T75" s="66"/>
      <c r="U75" s="205"/>
      <c r="V75" s="71"/>
      <c r="W75" s="25"/>
      <c r="X75" s="69"/>
      <c r="Y75" s="69"/>
      <c r="Z75" s="25"/>
      <c r="AA75" s="69"/>
      <c r="AB75" s="25"/>
      <c r="AC75" s="71"/>
      <c r="AD75" s="222"/>
      <c r="AE75" s="222"/>
      <c r="AF75" s="69"/>
      <c r="AG75" s="169"/>
      <c r="AH75" s="170"/>
      <c r="AI75" s="77"/>
      <c r="AJ75" s="80"/>
      <c r="AK75" s="80"/>
      <c r="AL75" s="82"/>
      <c r="AM75" s="82"/>
      <c r="AN75" s="82"/>
      <c r="AO75" s="82"/>
      <c r="AP75" s="82"/>
      <c r="AQ75" s="82"/>
      <c r="AR75" s="5"/>
      <c r="AS75" s="83"/>
      <c r="AT75" s="85"/>
      <c r="AU75" s="84"/>
      <c r="AV75" s="85"/>
      <c r="AW75" s="86"/>
      <c r="AX75" s="85"/>
      <c r="AY75" s="86"/>
      <c r="AZ75" s="171"/>
      <c r="BA75" s="85"/>
      <c r="BB75" s="85"/>
      <c r="BC75" s="90"/>
      <c r="BD75" s="90"/>
      <c r="BE75" s="85"/>
      <c r="BF75" s="22"/>
      <c r="BG75" s="22"/>
      <c r="BH75" s="10"/>
      <c r="BI75" s="10"/>
      <c r="BJ75" s="10"/>
      <c r="BK75" s="10"/>
      <c r="BL75" s="10"/>
      <c r="BM75" s="10"/>
    </row>
    <row r="76" spans="1:65" ht="14.5" x14ac:dyDescent="0.35">
      <c r="A76" s="25">
        <f t="shared" si="0"/>
        <v>74</v>
      </c>
      <c r="B76" s="144">
        <v>46297</v>
      </c>
      <c r="C76" s="54" t="s">
        <v>3999</v>
      </c>
      <c r="D76" s="54" t="s">
        <v>257</v>
      </c>
      <c r="E76" s="54" t="s">
        <v>888</v>
      </c>
      <c r="F76" s="54">
        <v>2</v>
      </c>
      <c r="G76" s="54" t="s">
        <v>65</v>
      </c>
      <c r="H76" s="54" t="str">
        <f t="shared" si="1"/>
        <v>DONE</v>
      </c>
      <c r="I76" s="54" t="s">
        <v>1392</v>
      </c>
      <c r="J76" s="58" t="s">
        <v>443</v>
      </c>
      <c r="K76" s="58" t="s">
        <v>79</v>
      </c>
      <c r="L76" s="54">
        <v>18.021000000000001</v>
      </c>
      <c r="M76" s="54"/>
      <c r="N76" s="54" t="s">
        <v>941</v>
      </c>
      <c r="O76" s="223" t="s">
        <v>85</v>
      </c>
      <c r="P76" s="64" t="s">
        <v>82</v>
      </c>
      <c r="Q76" s="64" t="s">
        <v>2541</v>
      </c>
      <c r="R76" s="204">
        <v>200001157363</v>
      </c>
      <c r="S76" s="66">
        <v>46306</v>
      </c>
      <c r="T76" s="66"/>
      <c r="U76" s="205"/>
      <c r="V76" s="71"/>
      <c r="W76" s="25"/>
      <c r="X76" s="69"/>
      <c r="Y76" s="69"/>
      <c r="Z76" s="25"/>
      <c r="AA76" s="69"/>
      <c r="AB76" s="25"/>
      <c r="AC76" s="71"/>
      <c r="AD76" s="222"/>
      <c r="AE76" s="222"/>
      <c r="AF76" s="69"/>
      <c r="AG76" s="169"/>
      <c r="AH76" s="170"/>
      <c r="AI76" s="77"/>
      <c r="AJ76" s="80"/>
      <c r="AK76" s="80"/>
      <c r="AL76" s="82"/>
      <c r="AM76" s="82"/>
      <c r="AN76" s="82"/>
      <c r="AO76" s="82"/>
      <c r="AP76" s="82"/>
      <c r="AQ76" s="82"/>
      <c r="AR76" s="5"/>
      <c r="AS76" s="83"/>
      <c r="AT76" s="85"/>
      <c r="AU76" s="84"/>
      <c r="AV76" s="85"/>
      <c r="AW76" s="86"/>
      <c r="AX76" s="85"/>
      <c r="AY76" s="86"/>
      <c r="AZ76" s="171"/>
      <c r="BA76" s="85"/>
      <c r="BB76" s="85"/>
      <c r="BC76" s="90"/>
      <c r="BD76" s="90"/>
      <c r="BE76" s="85"/>
      <c r="BF76" s="22"/>
      <c r="BG76" s="22"/>
      <c r="BH76" s="10"/>
      <c r="BI76" s="10"/>
      <c r="BJ76" s="10"/>
      <c r="BK76" s="10"/>
      <c r="BL76" s="10"/>
      <c r="BM76" s="10"/>
    </row>
    <row r="77" spans="1:65" ht="14.5" x14ac:dyDescent="0.35">
      <c r="A77" s="25">
        <f t="shared" si="0"/>
        <v>75</v>
      </c>
      <c r="B77" s="144">
        <v>46297</v>
      </c>
      <c r="C77" s="54" t="s">
        <v>3999</v>
      </c>
      <c r="D77" s="54" t="s">
        <v>903</v>
      </c>
      <c r="E77" s="54" t="s">
        <v>904</v>
      </c>
      <c r="F77" s="54">
        <v>2</v>
      </c>
      <c r="G77" s="54" t="s">
        <v>65</v>
      </c>
      <c r="H77" s="54" t="str">
        <f t="shared" si="1"/>
        <v>DONE</v>
      </c>
      <c r="I77" s="54" t="s">
        <v>1392</v>
      </c>
      <c r="J77" s="58" t="s">
        <v>443</v>
      </c>
      <c r="K77" s="58" t="s">
        <v>79</v>
      </c>
      <c r="L77" s="54">
        <v>18.021000000000001</v>
      </c>
      <c r="M77" s="25"/>
      <c r="N77" s="54" t="s">
        <v>941</v>
      </c>
      <c r="O77" s="223" t="s">
        <v>85</v>
      </c>
      <c r="P77" s="64" t="s">
        <v>82</v>
      </c>
      <c r="Q77" s="64" t="s">
        <v>2541</v>
      </c>
      <c r="R77" s="204">
        <v>200001157363</v>
      </c>
      <c r="S77" s="66">
        <v>46306</v>
      </c>
      <c r="T77" s="66"/>
      <c r="U77" s="205"/>
      <c r="V77" s="71"/>
      <c r="W77" s="25"/>
      <c r="X77" s="69"/>
      <c r="Y77" s="69"/>
      <c r="Z77" s="25"/>
      <c r="AA77" s="169"/>
      <c r="AB77" s="25"/>
      <c r="AC77" s="71"/>
      <c r="AD77" s="222"/>
      <c r="AE77" s="222"/>
      <c r="AF77" s="69"/>
      <c r="AG77" s="169"/>
      <c r="AH77" s="170"/>
      <c r="AI77" s="77"/>
      <c r="AJ77" s="80"/>
      <c r="AK77" s="80"/>
      <c r="AL77" s="82"/>
      <c r="AM77" s="82"/>
      <c r="AN77" s="82"/>
      <c r="AO77" s="82"/>
      <c r="AP77" s="82"/>
      <c r="AQ77" s="82"/>
      <c r="AR77" s="5"/>
      <c r="AS77" s="83"/>
      <c r="AT77" s="85"/>
      <c r="AU77" s="84"/>
      <c r="AV77" s="85"/>
      <c r="AW77" s="86"/>
      <c r="AX77" s="85"/>
      <c r="AY77" s="86"/>
      <c r="AZ77" s="171"/>
      <c r="BA77" s="85"/>
      <c r="BB77" s="85"/>
      <c r="BC77" s="90"/>
      <c r="BD77" s="90"/>
      <c r="BE77" s="85"/>
      <c r="BF77" s="22"/>
      <c r="BG77" s="22"/>
      <c r="BH77" s="10"/>
      <c r="BI77" s="10"/>
      <c r="BJ77" s="10"/>
      <c r="BK77" s="10"/>
      <c r="BL77" s="10"/>
      <c r="BM77" s="10"/>
    </row>
    <row r="78" spans="1:65" ht="14.5" x14ac:dyDescent="0.35">
      <c r="A78" s="25">
        <f t="shared" si="0"/>
        <v>76</v>
      </c>
      <c r="B78" s="144">
        <v>46297</v>
      </c>
      <c r="C78" s="54" t="s">
        <v>3999</v>
      </c>
      <c r="D78" s="54" t="s">
        <v>1164</v>
      </c>
      <c r="E78" s="54" t="s">
        <v>1165</v>
      </c>
      <c r="F78" s="54">
        <v>4</v>
      </c>
      <c r="G78" s="54" t="s">
        <v>65</v>
      </c>
      <c r="H78" s="54" t="str">
        <f t="shared" si="1"/>
        <v>DONE</v>
      </c>
      <c r="I78" s="54" t="s">
        <v>1392</v>
      </c>
      <c r="J78" s="58" t="s">
        <v>443</v>
      </c>
      <c r="K78" s="58" t="s">
        <v>79</v>
      </c>
      <c r="L78" s="54">
        <v>18.021000000000001</v>
      </c>
      <c r="M78" s="25"/>
      <c r="N78" s="54" t="s">
        <v>941</v>
      </c>
      <c r="O78" s="223" t="s">
        <v>85</v>
      </c>
      <c r="P78" s="64" t="s">
        <v>82</v>
      </c>
      <c r="Q78" s="64" t="s">
        <v>2541</v>
      </c>
      <c r="R78" s="204">
        <v>200001157363</v>
      </c>
      <c r="S78" s="66">
        <v>46306</v>
      </c>
      <c r="T78" s="66"/>
      <c r="U78" s="205"/>
      <c r="V78" s="71"/>
      <c r="W78" s="25"/>
      <c r="X78" s="69"/>
      <c r="Y78" s="69"/>
      <c r="Z78" s="25"/>
      <c r="AA78" s="169"/>
      <c r="AB78" s="25"/>
      <c r="AC78" s="71"/>
      <c r="AD78" s="222"/>
      <c r="AE78" s="222"/>
      <c r="AF78" s="69"/>
      <c r="AG78" s="169"/>
      <c r="AH78" s="170"/>
      <c r="AI78" s="77"/>
      <c r="AJ78" s="80"/>
      <c r="AK78" s="80"/>
      <c r="AL78" s="82"/>
      <c r="AM78" s="82"/>
      <c r="AN78" s="82"/>
      <c r="AO78" s="82"/>
      <c r="AP78" s="82"/>
      <c r="AQ78" s="82"/>
      <c r="AR78" s="5"/>
      <c r="AS78" s="83"/>
      <c r="AT78" s="85"/>
      <c r="AU78" s="84"/>
      <c r="AV78" s="85"/>
      <c r="AW78" s="86"/>
      <c r="AX78" s="85"/>
      <c r="AY78" s="86"/>
      <c r="AZ78" s="171"/>
      <c r="BA78" s="85"/>
      <c r="BB78" s="85"/>
      <c r="BC78" s="90"/>
      <c r="BD78" s="90"/>
      <c r="BE78" s="85"/>
      <c r="BF78" s="22"/>
      <c r="BG78" s="22"/>
      <c r="BH78" s="10"/>
      <c r="BI78" s="10"/>
      <c r="BJ78" s="10"/>
      <c r="BK78" s="10"/>
      <c r="BL78" s="10"/>
      <c r="BM78" s="10"/>
    </row>
    <row r="79" spans="1:65" ht="14.5" x14ac:dyDescent="0.35">
      <c r="A79" s="25">
        <f t="shared" si="0"/>
        <v>77</v>
      </c>
      <c r="B79" s="144">
        <v>46297</v>
      </c>
      <c r="C79" s="54" t="s">
        <v>3999</v>
      </c>
      <c r="D79" s="145" t="s">
        <v>930</v>
      </c>
      <c r="E79" s="54" t="s">
        <v>931</v>
      </c>
      <c r="F79" s="54">
        <v>2</v>
      </c>
      <c r="G79" s="54" t="s">
        <v>65</v>
      </c>
      <c r="H79" s="54" t="str">
        <f t="shared" si="1"/>
        <v>DONE</v>
      </c>
      <c r="I79" s="54" t="s">
        <v>1392</v>
      </c>
      <c r="J79" s="58" t="s">
        <v>443</v>
      </c>
      <c r="K79" s="58" t="s">
        <v>79</v>
      </c>
      <c r="L79" s="54">
        <v>18.021000000000001</v>
      </c>
      <c r="M79" s="25"/>
      <c r="N79" s="54" t="s">
        <v>941</v>
      </c>
      <c r="O79" s="223" t="s">
        <v>85</v>
      </c>
      <c r="P79" s="64" t="s">
        <v>82</v>
      </c>
      <c r="Q79" s="64" t="s">
        <v>2541</v>
      </c>
      <c r="R79" s="204">
        <v>200001157363</v>
      </c>
      <c r="S79" s="66">
        <v>46306</v>
      </c>
      <c r="T79" s="66"/>
      <c r="U79" s="205"/>
      <c r="V79" s="71"/>
      <c r="W79" s="25"/>
      <c r="X79" s="69"/>
      <c r="Y79" s="69"/>
      <c r="Z79" s="25"/>
      <c r="AA79" s="169"/>
      <c r="AB79" s="25"/>
      <c r="AC79" s="71"/>
      <c r="AD79" s="222"/>
      <c r="AE79" s="222"/>
      <c r="AF79" s="69"/>
      <c r="AG79" s="169"/>
      <c r="AH79" s="170"/>
      <c r="AI79" s="77"/>
      <c r="AJ79" s="80"/>
      <c r="AK79" s="80"/>
      <c r="AL79" s="82"/>
      <c r="AM79" s="82"/>
      <c r="AN79" s="82"/>
      <c r="AO79" s="82"/>
      <c r="AP79" s="82"/>
      <c r="AQ79" s="82"/>
      <c r="AR79" s="5"/>
      <c r="AS79" s="83"/>
      <c r="AT79" s="85"/>
      <c r="AU79" s="84"/>
      <c r="AV79" s="85"/>
      <c r="AW79" s="86"/>
      <c r="AX79" s="85"/>
      <c r="AY79" s="86"/>
      <c r="AZ79" s="171"/>
      <c r="BA79" s="85"/>
      <c r="BB79" s="85"/>
      <c r="BC79" s="90"/>
      <c r="BD79" s="90"/>
      <c r="BE79" s="85"/>
      <c r="BF79" s="22"/>
      <c r="BG79" s="22"/>
      <c r="BH79" s="10"/>
      <c r="BI79" s="10"/>
      <c r="BJ79" s="10"/>
      <c r="BK79" s="10"/>
      <c r="BL79" s="10"/>
      <c r="BM79" s="10"/>
    </row>
    <row r="80" spans="1:65" ht="14.5" x14ac:dyDescent="0.35">
      <c r="A80" s="25">
        <f t="shared" si="0"/>
        <v>78</v>
      </c>
      <c r="B80" s="144">
        <v>46297</v>
      </c>
      <c r="C80" s="54" t="s">
        <v>3999</v>
      </c>
      <c r="D80" s="58" t="s">
        <v>136</v>
      </c>
      <c r="E80" s="54" t="s">
        <v>137</v>
      </c>
      <c r="F80" s="54">
        <v>1</v>
      </c>
      <c r="G80" s="54" t="s">
        <v>65</v>
      </c>
      <c r="H80" s="54" t="str">
        <f t="shared" si="1"/>
        <v>DONE</v>
      </c>
      <c r="I80" s="54" t="s">
        <v>1392</v>
      </c>
      <c r="J80" s="58" t="s">
        <v>443</v>
      </c>
      <c r="K80" s="58" t="s">
        <v>79</v>
      </c>
      <c r="L80" s="54">
        <v>18.021000000000001</v>
      </c>
      <c r="M80" s="25"/>
      <c r="N80" s="54" t="s">
        <v>941</v>
      </c>
      <c r="O80" s="223" t="s">
        <v>85</v>
      </c>
      <c r="P80" s="64" t="s">
        <v>82</v>
      </c>
      <c r="Q80" s="64" t="s">
        <v>2541</v>
      </c>
      <c r="R80" s="204">
        <v>200001157363</v>
      </c>
      <c r="S80" s="66">
        <v>46306</v>
      </c>
      <c r="T80" s="66"/>
      <c r="U80" s="205"/>
      <c r="V80" s="71"/>
      <c r="W80" s="25"/>
      <c r="X80" s="69"/>
      <c r="Y80" s="69"/>
      <c r="Z80" s="25"/>
      <c r="AA80" s="169"/>
      <c r="AB80" s="25"/>
      <c r="AC80" s="71"/>
      <c r="AD80" s="222"/>
      <c r="AE80" s="222"/>
      <c r="AF80" s="69"/>
      <c r="AG80" s="169"/>
      <c r="AH80" s="170"/>
      <c r="AI80" s="77"/>
      <c r="AJ80" s="80"/>
      <c r="AK80" s="80"/>
      <c r="AL80" s="82"/>
      <c r="AM80" s="82"/>
      <c r="AN80" s="82"/>
      <c r="AO80" s="82"/>
      <c r="AP80" s="82"/>
      <c r="AQ80" s="82"/>
      <c r="AR80" s="5"/>
      <c r="AS80" s="83"/>
      <c r="AT80" s="85"/>
      <c r="AU80" s="84"/>
      <c r="AV80" s="85"/>
      <c r="AW80" s="86"/>
      <c r="AX80" s="85"/>
      <c r="AY80" s="86"/>
      <c r="AZ80" s="171"/>
      <c r="BA80" s="85"/>
      <c r="BB80" s="85"/>
      <c r="BC80" s="90"/>
      <c r="BD80" s="90"/>
      <c r="BE80" s="85"/>
      <c r="BF80" s="22"/>
      <c r="BG80" s="22"/>
      <c r="BH80" s="10"/>
      <c r="BI80" s="10"/>
      <c r="BJ80" s="10"/>
      <c r="BK80" s="10"/>
      <c r="BL80" s="10"/>
      <c r="BM80" s="10"/>
    </row>
    <row r="81" spans="1:65" ht="14.5" x14ac:dyDescent="0.35">
      <c r="A81" s="25">
        <f t="shared" si="0"/>
        <v>79</v>
      </c>
      <c r="B81" s="144">
        <v>46297</v>
      </c>
      <c r="C81" s="54" t="s">
        <v>4000</v>
      </c>
      <c r="D81" s="54" t="s">
        <v>1485</v>
      </c>
      <c r="E81" s="54" t="s">
        <v>1486</v>
      </c>
      <c r="F81" s="54">
        <v>1</v>
      </c>
      <c r="G81" s="54" t="s">
        <v>65</v>
      </c>
      <c r="H81" s="54" t="str">
        <f t="shared" si="1"/>
        <v>DONE</v>
      </c>
      <c r="I81" s="145" t="s">
        <v>438</v>
      </c>
      <c r="J81" s="58" t="s">
        <v>361</v>
      </c>
      <c r="K81" s="58" t="s">
        <v>362</v>
      </c>
      <c r="L81" s="156"/>
      <c r="M81" s="25"/>
      <c r="N81" s="54" t="s">
        <v>207</v>
      </c>
      <c r="O81" s="58" t="s">
        <v>91</v>
      </c>
      <c r="P81" s="212" t="s">
        <v>695</v>
      </c>
      <c r="Q81" s="64" t="s">
        <v>87</v>
      </c>
      <c r="R81" s="204">
        <v>200001157367</v>
      </c>
      <c r="S81" s="66">
        <v>46303</v>
      </c>
      <c r="T81" s="66"/>
      <c r="U81" s="205"/>
      <c r="V81" s="71"/>
      <c r="W81" s="25"/>
      <c r="X81" s="69"/>
      <c r="Y81" s="69"/>
      <c r="Z81" s="25"/>
      <c r="AA81" s="169"/>
      <c r="AB81" s="25"/>
      <c r="AC81" s="71"/>
      <c r="AD81" s="222"/>
      <c r="AE81" s="222"/>
      <c r="AF81" s="69"/>
      <c r="AG81" s="169"/>
      <c r="AH81" s="170"/>
      <c r="AI81" s="77"/>
      <c r="AJ81" s="80"/>
      <c r="AK81" s="80"/>
      <c r="AL81" s="82"/>
      <c r="AM81" s="82"/>
      <c r="AN81" s="82"/>
      <c r="AO81" s="82"/>
      <c r="AP81" s="82"/>
      <c r="AQ81" s="82"/>
      <c r="AR81" s="5"/>
      <c r="AS81" s="83"/>
      <c r="AT81" s="85"/>
      <c r="AU81" s="84"/>
      <c r="AV81" s="85"/>
      <c r="AW81" s="86"/>
      <c r="AX81" s="85"/>
      <c r="AY81" s="86"/>
      <c r="AZ81" s="171"/>
      <c r="BA81" s="85"/>
      <c r="BB81" s="85"/>
      <c r="BC81" s="90"/>
      <c r="BD81" s="90"/>
      <c r="BE81" s="85"/>
      <c r="BF81" s="22"/>
      <c r="BG81" s="22"/>
      <c r="BH81" s="10"/>
      <c r="BI81" s="10"/>
      <c r="BJ81" s="10"/>
      <c r="BK81" s="10"/>
      <c r="BL81" s="10"/>
      <c r="BM81" s="10"/>
    </row>
    <row r="82" spans="1:65" ht="14.5" x14ac:dyDescent="0.35">
      <c r="A82" s="25">
        <f t="shared" si="0"/>
        <v>80</v>
      </c>
      <c r="B82" s="144">
        <v>46298</v>
      </c>
      <c r="C82" s="54" t="s">
        <v>4001</v>
      </c>
      <c r="D82" s="54" t="s">
        <v>251</v>
      </c>
      <c r="E82" s="54" t="s">
        <v>116</v>
      </c>
      <c r="F82" s="54">
        <v>1</v>
      </c>
      <c r="G82" s="54" t="s">
        <v>65</v>
      </c>
      <c r="H82" s="54" t="str">
        <f t="shared" si="1"/>
        <v>DONE</v>
      </c>
      <c r="I82" s="150" t="s">
        <v>1014</v>
      </c>
      <c r="J82" s="58" t="s">
        <v>180</v>
      </c>
      <c r="K82" s="58" t="s">
        <v>79</v>
      </c>
      <c r="L82" s="157">
        <v>9.9969999999999999</v>
      </c>
      <c r="M82" s="25"/>
      <c r="N82" s="54" t="s">
        <v>118</v>
      </c>
      <c r="O82" s="58" t="s">
        <v>91</v>
      </c>
      <c r="P82" s="229" t="s">
        <v>86</v>
      </c>
      <c r="Q82" s="64" t="s">
        <v>3982</v>
      </c>
      <c r="R82" s="204">
        <v>200001157440</v>
      </c>
      <c r="S82" s="66">
        <v>46303</v>
      </c>
      <c r="T82" s="66"/>
      <c r="U82" s="205"/>
      <c r="V82" s="71"/>
      <c r="W82" s="25"/>
      <c r="X82" s="69"/>
      <c r="Y82" s="69"/>
      <c r="Z82" s="25"/>
      <c r="AA82" s="169"/>
      <c r="AB82" s="25"/>
      <c r="AC82" s="71"/>
      <c r="AD82" s="222"/>
      <c r="AE82" s="222"/>
      <c r="AF82" s="69"/>
      <c r="AG82" s="169"/>
      <c r="AH82" s="170"/>
      <c r="AI82" s="77"/>
      <c r="AJ82" s="80"/>
      <c r="AK82" s="80"/>
      <c r="AL82" s="82"/>
      <c r="AM82" s="82"/>
      <c r="AN82" s="82"/>
      <c r="AO82" s="82"/>
      <c r="AP82" s="82"/>
      <c r="AQ82" s="82"/>
      <c r="AR82" s="5"/>
      <c r="AS82" s="83"/>
      <c r="AT82" s="85"/>
      <c r="AU82" s="84"/>
      <c r="AV82" s="85"/>
      <c r="AW82" s="86"/>
      <c r="AX82" s="85"/>
      <c r="AY82" s="86"/>
      <c r="AZ82" s="171"/>
      <c r="BA82" s="85"/>
      <c r="BB82" s="85"/>
      <c r="BC82" s="90"/>
      <c r="BD82" s="90"/>
      <c r="BE82" s="85"/>
      <c r="BF82" s="22"/>
      <c r="BG82" s="22"/>
      <c r="BH82" s="10"/>
      <c r="BI82" s="10"/>
      <c r="BJ82" s="10"/>
      <c r="BK82" s="10"/>
      <c r="BL82" s="10"/>
      <c r="BM82" s="10"/>
    </row>
    <row r="83" spans="1:65" ht="14.5" x14ac:dyDescent="0.35">
      <c r="A83" s="25">
        <f t="shared" si="0"/>
        <v>81</v>
      </c>
      <c r="B83" s="144">
        <v>46298</v>
      </c>
      <c r="C83" s="54" t="s">
        <v>4001</v>
      </c>
      <c r="D83" s="54" t="s">
        <v>292</v>
      </c>
      <c r="E83" s="54" t="s">
        <v>293</v>
      </c>
      <c r="F83" s="54">
        <v>1</v>
      </c>
      <c r="G83" s="54" t="s">
        <v>65</v>
      </c>
      <c r="H83" s="54" t="str">
        <f t="shared" si="1"/>
        <v>DONE</v>
      </c>
      <c r="I83" s="150" t="s">
        <v>1014</v>
      </c>
      <c r="J83" s="58" t="s">
        <v>180</v>
      </c>
      <c r="K83" s="58" t="s">
        <v>79</v>
      </c>
      <c r="L83" s="157">
        <v>9.9969999999999999</v>
      </c>
      <c r="M83" s="25"/>
      <c r="N83" s="54" t="s">
        <v>118</v>
      </c>
      <c r="O83" s="58" t="s">
        <v>91</v>
      </c>
      <c r="P83" s="229" t="s">
        <v>86</v>
      </c>
      <c r="Q83" s="64" t="s">
        <v>3982</v>
      </c>
      <c r="R83" s="204">
        <v>200001157440</v>
      </c>
      <c r="S83" s="66">
        <v>46303</v>
      </c>
      <c r="T83" s="66"/>
      <c r="U83" s="205"/>
      <c r="V83" s="71"/>
      <c r="W83" s="25"/>
      <c r="X83" s="69"/>
      <c r="Y83" s="69"/>
      <c r="Z83" s="25"/>
      <c r="AA83" s="169"/>
      <c r="AB83" s="25"/>
      <c r="AC83" s="71"/>
      <c r="AD83" s="222"/>
      <c r="AE83" s="222"/>
      <c r="AF83" s="69"/>
      <c r="AG83" s="169"/>
      <c r="AH83" s="170"/>
      <c r="AI83" s="77"/>
      <c r="AJ83" s="80"/>
      <c r="AK83" s="80"/>
      <c r="AL83" s="82"/>
      <c r="AM83" s="82"/>
      <c r="AN83" s="82"/>
      <c r="AO83" s="82"/>
      <c r="AP83" s="82"/>
      <c r="AQ83" s="82"/>
      <c r="AR83" s="5"/>
      <c r="AS83" s="83"/>
      <c r="AT83" s="85"/>
      <c r="AU83" s="84"/>
      <c r="AV83" s="85"/>
      <c r="AW83" s="86"/>
      <c r="AX83" s="85"/>
      <c r="AY83" s="86"/>
      <c r="AZ83" s="171"/>
      <c r="BA83" s="85"/>
      <c r="BB83" s="85"/>
      <c r="BC83" s="90"/>
      <c r="BD83" s="90"/>
      <c r="BE83" s="85"/>
      <c r="BF83" s="22"/>
      <c r="BG83" s="22"/>
      <c r="BH83" s="10"/>
      <c r="BI83" s="10"/>
      <c r="BJ83" s="10"/>
      <c r="BK83" s="10"/>
      <c r="BL83" s="10"/>
      <c r="BM83" s="10"/>
    </row>
    <row r="84" spans="1:65" ht="14.5" x14ac:dyDescent="0.35">
      <c r="A84" s="25">
        <f t="shared" si="0"/>
        <v>82</v>
      </c>
      <c r="B84" s="144">
        <v>46298</v>
      </c>
      <c r="C84" s="54" t="s">
        <v>4001</v>
      </c>
      <c r="D84" s="54" t="s">
        <v>174</v>
      </c>
      <c r="E84" s="54" t="s">
        <v>175</v>
      </c>
      <c r="F84" s="54">
        <v>2</v>
      </c>
      <c r="G84" s="54" t="s">
        <v>65</v>
      </c>
      <c r="H84" s="54" t="str">
        <f t="shared" si="1"/>
        <v>DONE</v>
      </c>
      <c r="I84" s="150" t="s">
        <v>1014</v>
      </c>
      <c r="J84" s="58" t="s">
        <v>180</v>
      </c>
      <c r="K84" s="58" t="s">
        <v>79</v>
      </c>
      <c r="L84" s="157">
        <v>9.9969999999999999</v>
      </c>
      <c r="M84" s="25"/>
      <c r="N84" s="54" t="s">
        <v>118</v>
      </c>
      <c r="O84" s="58" t="s">
        <v>91</v>
      </c>
      <c r="P84" s="229" t="s">
        <v>86</v>
      </c>
      <c r="Q84" s="64" t="s">
        <v>3982</v>
      </c>
      <c r="R84" s="204">
        <v>200001157440</v>
      </c>
      <c r="S84" s="66">
        <v>46303</v>
      </c>
      <c r="T84" s="66"/>
      <c r="U84" s="205"/>
      <c r="V84" s="71"/>
      <c r="W84" s="25"/>
      <c r="X84" s="69"/>
      <c r="Y84" s="69"/>
      <c r="Z84" s="25"/>
      <c r="AA84" s="169"/>
      <c r="AB84" s="25"/>
      <c r="AC84" s="71"/>
      <c r="AD84" s="222"/>
      <c r="AE84" s="222"/>
      <c r="AF84" s="69"/>
      <c r="AG84" s="169"/>
      <c r="AH84" s="170"/>
      <c r="AI84" s="77"/>
      <c r="AJ84" s="80"/>
      <c r="AK84" s="80"/>
      <c r="AL84" s="82"/>
      <c r="AM84" s="82"/>
      <c r="AN84" s="82"/>
      <c r="AO84" s="82"/>
      <c r="AP84" s="82"/>
      <c r="AQ84" s="82"/>
      <c r="AR84" s="5"/>
      <c r="AS84" s="83"/>
      <c r="AT84" s="85"/>
      <c r="AU84" s="84"/>
      <c r="AV84" s="85"/>
      <c r="AW84" s="86"/>
      <c r="AX84" s="85"/>
      <c r="AY84" s="86"/>
      <c r="AZ84" s="171"/>
      <c r="BA84" s="85"/>
      <c r="BB84" s="85"/>
      <c r="BC84" s="90"/>
      <c r="BD84" s="90"/>
      <c r="BE84" s="85"/>
      <c r="BF84" s="22"/>
      <c r="BG84" s="22"/>
      <c r="BH84" s="10"/>
      <c r="BI84" s="10"/>
      <c r="BJ84" s="10"/>
      <c r="BK84" s="10"/>
      <c r="BL84" s="10"/>
      <c r="BM84" s="10"/>
    </row>
    <row r="85" spans="1:65" ht="14.5" x14ac:dyDescent="0.35">
      <c r="A85" s="25">
        <f t="shared" si="0"/>
        <v>83</v>
      </c>
      <c r="B85" s="144">
        <v>46298</v>
      </c>
      <c r="C85" s="54" t="s">
        <v>4001</v>
      </c>
      <c r="D85" s="54" t="s">
        <v>491</v>
      </c>
      <c r="E85" s="54" t="s">
        <v>492</v>
      </c>
      <c r="F85" s="54">
        <v>2</v>
      </c>
      <c r="G85" s="54" t="s">
        <v>65</v>
      </c>
      <c r="H85" s="54" t="str">
        <f t="shared" si="1"/>
        <v>DONE</v>
      </c>
      <c r="I85" s="150" t="s">
        <v>1014</v>
      </c>
      <c r="J85" s="58" t="s">
        <v>180</v>
      </c>
      <c r="K85" s="58" t="s">
        <v>79</v>
      </c>
      <c r="L85" s="157">
        <v>9.9969999999999999</v>
      </c>
      <c r="M85" s="25"/>
      <c r="N85" s="54" t="s">
        <v>118</v>
      </c>
      <c r="O85" s="58" t="s">
        <v>91</v>
      </c>
      <c r="P85" s="229" t="s">
        <v>86</v>
      </c>
      <c r="Q85" s="64" t="s">
        <v>3982</v>
      </c>
      <c r="R85" s="204">
        <v>200001157440</v>
      </c>
      <c r="S85" s="66">
        <v>46303</v>
      </c>
      <c r="T85" s="66"/>
      <c r="U85" s="205"/>
      <c r="V85" s="71"/>
      <c r="W85" s="25"/>
      <c r="X85" s="69"/>
      <c r="Y85" s="69"/>
      <c r="Z85" s="25"/>
      <c r="AA85" s="169"/>
      <c r="AB85" s="25"/>
      <c r="AC85" s="71"/>
      <c r="AD85" s="222"/>
      <c r="AE85" s="222"/>
      <c r="AF85" s="69"/>
      <c r="AG85" s="169"/>
      <c r="AH85" s="170"/>
      <c r="AI85" s="77"/>
      <c r="AJ85" s="80"/>
      <c r="AK85" s="80"/>
      <c r="AL85" s="82"/>
      <c r="AM85" s="82"/>
      <c r="AN85" s="82"/>
      <c r="AO85" s="82"/>
      <c r="AP85" s="82"/>
      <c r="AQ85" s="82"/>
      <c r="AR85" s="5"/>
      <c r="AS85" s="83"/>
      <c r="AT85" s="85"/>
      <c r="AU85" s="84"/>
      <c r="AV85" s="85"/>
      <c r="AW85" s="86"/>
      <c r="AX85" s="85"/>
      <c r="AY85" s="86"/>
      <c r="AZ85" s="171"/>
      <c r="BA85" s="85"/>
      <c r="BB85" s="85"/>
      <c r="BC85" s="90"/>
      <c r="BD85" s="90"/>
      <c r="BE85" s="85"/>
      <c r="BF85" s="22"/>
      <c r="BG85" s="22"/>
      <c r="BH85" s="10"/>
      <c r="BI85" s="10"/>
      <c r="BJ85" s="10"/>
      <c r="BK85" s="10"/>
      <c r="BL85" s="10"/>
      <c r="BM85" s="10"/>
    </row>
    <row r="86" spans="1:65" ht="14.5" x14ac:dyDescent="0.35">
      <c r="A86" s="25">
        <f t="shared" si="0"/>
        <v>84</v>
      </c>
      <c r="B86" s="144">
        <v>46298</v>
      </c>
      <c r="C86" s="54" t="s">
        <v>4001</v>
      </c>
      <c r="D86" s="54" t="s">
        <v>1164</v>
      </c>
      <c r="E86" s="54" t="s">
        <v>1165</v>
      </c>
      <c r="F86" s="54">
        <v>2</v>
      </c>
      <c r="G86" s="54" t="s">
        <v>65</v>
      </c>
      <c r="H86" s="54" t="str">
        <f t="shared" si="1"/>
        <v>DONE</v>
      </c>
      <c r="I86" s="150" t="s">
        <v>1014</v>
      </c>
      <c r="J86" s="58" t="s">
        <v>180</v>
      </c>
      <c r="K86" s="58" t="s">
        <v>79</v>
      </c>
      <c r="L86" s="157">
        <v>9.9969999999999999</v>
      </c>
      <c r="M86" s="25"/>
      <c r="N86" s="54" t="s">
        <v>118</v>
      </c>
      <c r="O86" s="58" t="s">
        <v>91</v>
      </c>
      <c r="P86" s="229" t="s">
        <v>86</v>
      </c>
      <c r="Q86" s="64" t="s">
        <v>3982</v>
      </c>
      <c r="R86" s="204">
        <v>200001157440</v>
      </c>
      <c r="S86" s="66">
        <v>46303</v>
      </c>
      <c r="T86" s="66"/>
      <c r="U86" s="205"/>
      <c r="V86" s="71"/>
      <c r="W86" s="25"/>
      <c r="X86" s="69"/>
      <c r="Y86" s="69"/>
      <c r="Z86" s="25"/>
      <c r="AA86" s="169"/>
      <c r="AB86" s="25"/>
      <c r="AC86" s="71"/>
      <c r="AD86" s="222"/>
      <c r="AE86" s="222"/>
      <c r="AF86" s="69"/>
      <c r="AG86" s="169"/>
      <c r="AH86" s="170"/>
      <c r="AI86" s="77"/>
      <c r="AJ86" s="80"/>
      <c r="AK86" s="80"/>
      <c r="AL86" s="82"/>
      <c r="AM86" s="82"/>
      <c r="AN86" s="82"/>
      <c r="AO86" s="82"/>
      <c r="AP86" s="82"/>
      <c r="AQ86" s="82"/>
      <c r="AR86" s="5"/>
      <c r="AS86" s="83"/>
      <c r="AT86" s="85"/>
      <c r="AU86" s="84"/>
      <c r="AV86" s="85"/>
      <c r="AW86" s="86"/>
      <c r="AX86" s="85"/>
      <c r="AY86" s="86"/>
      <c r="AZ86" s="171"/>
      <c r="BA86" s="85"/>
      <c r="BB86" s="85"/>
      <c r="BC86" s="90"/>
      <c r="BD86" s="90"/>
      <c r="BE86" s="85"/>
      <c r="BF86" s="22"/>
      <c r="BG86" s="22"/>
      <c r="BH86" s="10"/>
      <c r="BI86" s="10"/>
      <c r="BJ86" s="10"/>
      <c r="BK86" s="10"/>
      <c r="BL86" s="10"/>
      <c r="BM86" s="10"/>
    </row>
    <row r="87" spans="1:65" ht="14.5" x14ac:dyDescent="0.35">
      <c r="A87" s="25">
        <f t="shared" si="0"/>
        <v>85</v>
      </c>
      <c r="B87" s="144">
        <v>46298</v>
      </c>
      <c r="C87" s="54" t="s">
        <v>4002</v>
      </c>
      <c r="D87" s="54" t="s">
        <v>251</v>
      </c>
      <c r="E87" s="54" t="s">
        <v>116</v>
      </c>
      <c r="F87" s="54">
        <v>1</v>
      </c>
      <c r="G87" s="54" t="s">
        <v>65</v>
      </c>
      <c r="H87" s="54" t="str">
        <f t="shared" si="1"/>
        <v>DONE</v>
      </c>
      <c r="I87" s="54" t="s">
        <v>1226</v>
      </c>
      <c r="J87" s="58" t="s">
        <v>180</v>
      </c>
      <c r="K87" s="58" t="s">
        <v>79</v>
      </c>
      <c r="L87" s="60">
        <v>8018</v>
      </c>
      <c r="M87" s="25"/>
      <c r="N87" s="54" t="s">
        <v>84</v>
      </c>
      <c r="O87" s="58" t="s">
        <v>91</v>
      </c>
      <c r="P87" s="64" t="s">
        <v>216</v>
      </c>
      <c r="Q87" s="64" t="s">
        <v>2691</v>
      </c>
      <c r="R87" s="204">
        <v>200001157399</v>
      </c>
      <c r="S87" s="66">
        <v>46303</v>
      </c>
      <c r="T87" s="66"/>
      <c r="U87" s="205"/>
      <c r="V87" s="71"/>
      <c r="W87" s="25"/>
      <c r="X87" s="69"/>
      <c r="Y87" s="69"/>
      <c r="Z87" s="25"/>
      <c r="AA87" s="169"/>
      <c r="AB87" s="25"/>
      <c r="AC87" s="71"/>
      <c r="AD87" s="222"/>
      <c r="AE87" s="222"/>
      <c r="AF87" s="69"/>
      <c r="AG87" s="169"/>
      <c r="AH87" s="170"/>
      <c r="AI87" s="77"/>
      <c r="AJ87" s="80"/>
      <c r="AK87" s="80"/>
      <c r="AL87" s="82"/>
      <c r="AM87" s="82"/>
      <c r="AN87" s="82"/>
      <c r="AO87" s="82"/>
      <c r="AP87" s="82"/>
      <c r="AQ87" s="82"/>
      <c r="AR87" s="5"/>
      <c r="AS87" s="83"/>
      <c r="AT87" s="85"/>
      <c r="AU87" s="84"/>
      <c r="AV87" s="85"/>
      <c r="AW87" s="86"/>
      <c r="AX87" s="85"/>
      <c r="AY87" s="86"/>
      <c r="AZ87" s="171"/>
      <c r="BA87" s="85"/>
      <c r="BB87" s="85"/>
      <c r="BC87" s="90"/>
      <c r="BD87" s="90"/>
      <c r="BE87" s="85"/>
      <c r="BF87" s="22"/>
      <c r="BG87" s="22"/>
      <c r="BH87" s="10"/>
      <c r="BI87" s="10"/>
      <c r="BJ87" s="10"/>
      <c r="BK87" s="10"/>
      <c r="BL87" s="10"/>
      <c r="BM87" s="10"/>
    </row>
    <row r="88" spans="1:65" ht="14.5" x14ac:dyDescent="0.35">
      <c r="A88" s="25">
        <f t="shared" si="0"/>
        <v>86</v>
      </c>
      <c r="B88" s="144">
        <v>46298</v>
      </c>
      <c r="C88" s="54" t="s">
        <v>4002</v>
      </c>
      <c r="D88" s="54" t="s">
        <v>174</v>
      </c>
      <c r="E88" s="54" t="s">
        <v>175</v>
      </c>
      <c r="F88" s="54">
        <v>2</v>
      </c>
      <c r="G88" s="54" t="s">
        <v>65</v>
      </c>
      <c r="H88" s="54" t="str">
        <f t="shared" si="1"/>
        <v>DONE</v>
      </c>
      <c r="I88" s="54" t="s">
        <v>1226</v>
      </c>
      <c r="J88" s="58" t="s">
        <v>180</v>
      </c>
      <c r="K88" s="58" t="s">
        <v>79</v>
      </c>
      <c r="L88" s="60">
        <v>8018</v>
      </c>
      <c r="M88" s="71"/>
      <c r="N88" s="54" t="s">
        <v>84</v>
      </c>
      <c r="O88" s="58" t="s">
        <v>91</v>
      </c>
      <c r="P88" s="64" t="s">
        <v>216</v>
      </c>
      <c r="Q88" s="64" t="s">
        <v>2691</v>
      </c>
      <c r="R88" s="204">
        <v>200001157399</v>
      </c>
      <c r="S88" s="66">
        <v>46303</v>
      </c>
      <c r="T88" s="66"/>
      <c r="U88" s="205"/>
      <c r="V88" s="71"/>
      <c r="W88" s="25"/>
      <c r="X88" s="69"/>
      <c r="Y88" s="69"/>
      <c r="Z88" s="25"/>
      <c r="AA88" s="169"/>
      <c r="AB88" s="25"/>
      <c r="AC88" s="71"/>
      <c r="AD88" s="222"/>
      <c r="AE88" s="222"/>
      <c r="AF88" s="69"/>
      <c r="AG88" s="169"/>
      <c r="AH88" s="170"/>
      <c r="AI88" s="77"/>
      <c r="AJ88" s="80"/>
      <c r="AK88" s="80"/>
      <c r="AL88" s="82"/>
      <c r="AM88" s="82"/>
      <c r="AN88" s="82"/>
      <c r="AO88" s="82"/>
      <c r="AP88" s="82"/>
      <c r="AQ88" s="82"/>
      <c r="AR88" s="5"/>
      <c r="AS88" s="83"/>
      <c r="AT88" s="85"/>
      <c r="AU88" s="84"/>
      <c r="AV88" s="85"/>
      <c r="AW88" s="86"/>
      <c r="AX88" s="85"/>
      <c r="AY88" s="86"/>
      <c r="AZ88" s="171"/>
      <c r="BA88" s="85"/>
      <c r="BB88" s="85"/>
      <c r="BC88" s="90"/>
      <c r="BD88" s="90"/>
      <c r="BE88" s="85"/>
      <c r="BF88" s="22"/>
      <c r="BG88" s="22"/>
      <c r="BH88" s="10"/>
      <c r="BI88" s="10"/>
      <c r="BJ88" s="10"/>
      <c r="BK88" s="10"/>
      <c r="BL88" s="10"/>
      <c r="BM88" s="10"/>
    </row>
    <row r="89" spans="1:65" ht="14.5" x14ac:dyDescent="0.35">
      <c r="A89" s="25">
        <f t="shared" si="0"/>
        <v>87</v>
      </c>
      <c r="B89" s="144">
        <v>46298</v>
      </c>
      <c r="C89" s="54" t="s">
        <v>4002</v>
      </c>
      <c r="D89" s="54" t="s">
        <v>491</v>
      </c>
      <c r="E89" s="54" t="s">
        <v>492</v>
      </c>
      <c r="F89" s="54">
        <v>2</v>
      </c>
      <c r="G89" s="54" t="s">
        <v>65</v>
      </c>
      <c r="H89" s="54" t="str">
        <f t="shared" si="1"/>
        <v>DONE</v>
      </c>
      <c r="I89" s="54" t="s">
        <v>1226</v>
      </c>
      <c r="J89" s="58" t="s">
        <v>180</v>
      </c>
      <c r="K89" s="58" t="s">
        <v>79</v>
      </c>
      <c r="L89" s="60">
        <v>8018</v>
      </c>
      <c r="M89" s="71"/>
      <c r="N89" s="54" t="s">
        <v>84</v>
      </c>
      <c r="O89" s="58" t="s">
        <v>91</v>
      </c>
      <c r="P89" s="64" t="s">
        <v>216</v>
      </c>
      <c r="Q89" s="64" t="s">
        <v>2691</v>
      </c>
      <c r="R89" s="204">
        <v>200001157399</v>
      </c>
      <c r="S89" s="66">
        <v>46303</v>
      </c>
      <c r="T89" s="66"/>
      <c r="U89" s="205"/>
      <c r="V89" s="71"/>
      <c r="W89" s="25"/>
      <c r="X89" s="69"/>
      <c r="Y89" s="69"/>
      <c r="Z89" s="25"/>
      <c r="AA89" s="169"/>
      <c r="AB89" s="25"/>
      <c r="AC89" s="71"/>
      <c r="AD89" s="222"/>
      <c r="AE89" s="222"/>
      <c r="AF89" s="69"/>
      <c r="AG89" s="169"/>
      <c r="AH89" s="170"/>
      <c r="AI89" s="77"/>
      <c r="AJ89" s="80"/>
      <c r="AK89" s="80"/>
      <c r="AL89" s="82"/>
      <c r="AM89" s="82"/>
      <c r="AN89" s="82"/>
      <c r="AO89" s="82"/>
      <c r="AP89" s="82"/>
      <c r="AQ89" s="82"/>
      <c r="AR89" s="5"/>
      <c r="AS89" s="83"/>
      <c r="AT89" s="85"/>
      <c r="AU89" s="84"/>
      <c r="AV89" s="85"/>
      <c r="AW89" s="86"/>
      <c r="AX89" s="85"/>
      <c r="AY89" s="86"/>
      <c r="AZ89" s="171"/>
      <c r="BA89" s="85"/>
      <c r="BB89" s="85"/>
      <c r="BC89" s="90"/>
      <c r="BD89" s="90"/>
      <c r="BE89" s="85"/>
      <c r="BF89" s="22"/>
      <c r="BG89" s="22"/>
      <c r="BH89" s="10"/>
      <c r="BI89" s="10"/>
      <c r="BJ89" s="10"/>
      <c r="BK89" s="10"/>
      <c r="BL89" s="10"/>
      <c r="BM89" s="10"/>
    </row>
    <row r="90" spans="1:65" ht="14.5" x14ac:dyDescent="0.35">
      <c r="A90" s="25">
        <f t="shared" si="0"/>
        <v>88</v>
      </c>
      <c r="B90" s="144">
        <v>46298</v>
      </c>
      <c r="C90" s="54" t="s">
        <v>4002</v>
      </c>
      <c r="D90" s="54" t="s">
        <v>292</v>
      </c>
      <c r="E90" s="54" t="s">
        <v>293</v>
      </c>
      <c r="F90" s="54">
        <v>1</v>
      </c>
      <c r="G90" s="54" t="s">
        <v>65</v>
      </c>
      <c r="H90" s="54" t="str">
        <f t="shared" si="1"/>
        <v>DONE</v>
      </c>
      <c r="I90" s="54" t="s">
        <v>1226</v>
      </c>
      <c r="J90" s="58" t="s">
        <v>180</v>
      </c>
      <c r="K90" s="58" t="s">
        <v>79</v>
      </c>
      <c r="L90" s="60">
        <v>8018</v>
      </c>
      <c r="M90" s="71"/>
      <c r="N90" s="54" t="s">
        <v>84</v>
      </c>
      <c r="O90" s="58" t="s">
        <v>91</v>
      </c>
      <c r="P90" s="64" t="s">
        <v>216</v>
      </c>
      <c r="Q90" s="64" t="s">
        <v>2691</v>
      </c>
      <c r="R90" s="204">
        <v>200001157399</v>
      </c>
      <c r="S90" s="66">
        <v>46303</v>
      </c>
      <c r="T90" s="66"/>
      <c r="U90" s="205"/>
      <c r="V90" s="71"/>
      <c r="W90" s="25"/>
      <c r="X90" s="69"/>
      <c r="Y90" s="69"/>
      <c r="Z90" s="25"/>
      <c r="AA90" s="69"/>
      <c r="AB90" s="25"/>
      <c r="AC90" s="71"/>
      <c r="AD90" s="222"/>
      <c r="AE90" s="222"/>
      <c r="AF90" s="69"/>
      <c r="AG90" s="169"/>
      <c r="AH90" s="170"/>
      <c r="AI90" s="77"/>
      <c r="AJ90" s="80"/>
      <c r="AK90" s="80"/>
      <c r="AL90" s="82"/>
      <c r="AM90" s="82"/>
      <c r="AN90" s="82"/>
      <c r="AO90" s="82"/>
      <c r="AP90" s="82"/>
      <c r="AQ90" s="82"/>
      <c r="AR90" s="5"/>
      <c r="AS90" s="83"/>
      <c r="AT90" s="85"/>
      <c r="AU90" s="84"/>
      <c r="AV90" s="85"/>
      <c r="AW90" s="86"/>
      <c r="AX90" s="85"/>
      <c r="AY90" s="86"/>
      <c r="AZ90" s="171"/>
      <c r="BA90" s="85"/>
      <c r="BB90" s="85"/>
      <c r="BC90" s="90"/>
      <c r="BD90" s="90"/>
      <c r="BE90" s="85"/>
      <c r="BF90" s="22"/>
      <c r="BG90" s="22"/>
      <c r="BH90" s="10"/>
      <c r="BI90" s="10"/>
      <c r="BJ90" s="10"/>
      <c r="BK90" s="10"/>
      <c r="BL90" s="10"/>
      <c r="BM90" s="10"/>
    </row>
    <row r="91" spans="1:65" ht="14.5" x14ac:dyDescent="0.35">
      <c r="A91" s="25">
        <f t="shared" si="0"/>
        <v>89</v>
      </c>
      <c r="B91" s="144">
        <v>46298</v>
      </c>
      <c r="C91" s="54" t="s">
        <v>4002</v>
      </c>
      <c r="D91" s="54" t="s">
        <v>136</v>
      </c>
      <c r="E91" s="54" t="s">
        <v>137</v>
      </c>
      <c r="F91" s="54">
        <v>1</v>
      </c>
      <c r="G91" s="54" t="s">
        <v>65</v>
      </c>
      <c r="H91" s="54" t="str">
        <f t="shared" si="1"/>
        <v>DONE</v>
      </c>
      <c r="I91" s="54" t="s">
        <v>1226</v>
      </c>
      <c r="J91" s="58" t="s">
        <v>180</v>
      </c>
      <c r="K91" s="58" t="s">
        <v>79</v>
      </c>
      <c r="L91" s="60">
        <v>8018</v>
      </c>
      <c r="M91" s="71"/>
      <c r="N91" s="54" t="s">
        <v>84</v>
      </c>
      <c r="O91" s="58" t="s">
        <v>91</v>
      </c>
      <c r="P91" s="64" t="s">
        <v>216</v>
      </c>
      <c r="Q91" s="64" t="s">
        <v>2691</v>
      </c>
      <c r="R91" s="204">
        <v>200001157399</v>
      </c>
      <c r="S91" s="66">
        <v>46303</v>
      </c>
      <c r="T91" s="66"/>
      <c r="U91" s="205"/>
      <c r="V91" s="71"/>
      <c r="W91" s="25"/>
      <c r="X91" s="69"/>
      <c r="Y91" s="69"/>
      <c r="Z91" s="25"/>
      <c r="AA91" s="69"/>
      <c r="AB91" s="25"/>
      <c r="AC91" s="71"/>
      <c r="AD91" s="222"/>
      <c r="AE91" s="222"/>
      <c r="AF91" s="69"/>
      <c r="AG91" s="169"/>
      <c r="AH91" s="170"/>
      <c r="AI91" s="77"/>
      <c r="AJ91" s="80"/>
      <c r="AK91" s="80"/>
      <c r="AL91" s="82"/>
      <c r="AM91" s="82"/>
      <c r="AN91" s="82"/>
      <c r="AO91" s="82"/>
      <c r="AP91" s="82"/>
      <c r="AQ91" s="82"/>
      <c r="AR91" s="5"/>
      <c r="AS91" s="83"/>
      <c r="AT91" s="85"/>
      <c r="AU91" s="84"/>
      <c r="AV91" s="85"/>
      <c r="AW91" s="86"/>
      <c r="AX91" s="85"/>
      <c r="AY91" s="86"/>
      <c r="AZ91" s="171"/>
      <c r="BA91" s="85"/>
      <c r="BB91" s="85"/>
      <c r="BC91" s="90"/>
      <c r="BD91" s="90"/>
      <c r="BE91" s="85"/>
      <c r="BF91" s="22"/>
      <c r="BG91" s="22"/>
      <c r="BH91" s="10"/>
      <c r="BI91" s="10"/>
      <c r="BJ91" s="10"/>
      <c r="BK91" s="10"/>
      <c r="BL91" s="10"/>
      <c r="BM91" s="10"/>
    </row>
    <row r="92" spans="1:65" ht="14.5" x14ac:dyDescent="0.35">
      <c r="A92" s="25">
        <f t="shared" si="0"/>
        <v>90</v>
      </c>
      <c r="B92" s="144">
        <v>46298</v>
      </c>
      <c r="C92" s="54" t="s">
        <v>4002</v>
      </c>
      <c r="D92" s="58" t="s">
        <v>1381</v>
      </c>
      <c r="E92" s="54" t="s">
        <v>1382</v>
      </c>
      <c r="F92" s="54">
        <v>1</v>
      </c>
      <c r="G92" s="54" t="s">
        <v>65</v>
      </c>
      <c r="H92" s="54" t="str">
        <f t="shared" si="1"/>
        <v>DONE</v>
      </c>
      <c r="I92" s="54" t="s">
        <v>1226</v>
      </c>
      <c r="J92" s="58" t="s">
        <v>180</v>
      </c>
      <c r="K92" s="58" t="s">
        <v>79</v>
      </c>
      <c r="L92" s="60">
        <v>8018</v>
      </c>
      <c r="M92" s="71"/>
      <c r="N92" s="54" t="s">
        <v>84</v>
      </c>
      <c r="O92" s="58" t="s">
        <v>91</v>
      </c>
      <c r="P92" s="64" t="s">
        <v>216</v>
      </c>
      <c r="Q92" s="64" t="s">
        <v>2691</v>
      </c>
      <c r="R92" s="204">
        <v>200001157399</v>
      </c>
      <c r="S92" s="66">
        <v>46303</v>
      </c>
      <c r="T92" s="66"/>
      <c r="U92" s="205"/>
      <c r="V92" s="71"/>
      <c r="W92" s="25"/>
      <c r="X92" s="69"/>
      <c r="Y92" s="69"/>
      <c r="Z92" s="25"/>
      <c r="AA92" s="69"/>
      <c r="AB92" s="25"/>
      <c r="AC92" s="71"/>
      <c r="AD92" s="222"/>
      <c r="AE92" s="222"/>
      <c r="AF92" s="69"/>
      <c r="AG92" s="169"/>
      <c r="AH92" s="170"/>
      <c r="AI92" s="77"/>
      <c r="AJ92" s="80"/>
      <c r="AK92" s="80"/>
      <c r="AL92" s="82"/>
      <c r="AM92" s="82"/>
      <c r="AN92" s="82"/>
      <c r="AO92" s="82"/>
      <c r="AP92" s="82"/>
      <c r="AQ92" s="82"/>
      <c r="AR92" s="5"/>
      <c r="AS92" s="83"/>
      <c r="AT92" s="85"/>
      <c r="AU92" s="84"/>
      <c r="AV92" s="85"/>
      <c r="AW92" s="86"/>
      <c r="AX92" s="85"/>
      <c r="AY92" s="86"/>
      <c r="AZ92" s="171"/>
      <c r="BA92" s="85"/>
      <c r="BB92" s="85"/>
      <c r="BC92" s="90"/>
      <c r="BD92" s="90"/>
      <c r="BE92" s="85"/>
      <c r="BF92" s="22"/>
      <c r="BG92" s="22"/>
      <c r="BH92" s="10"/>
      <c r="BI92" s="10"/>
      <c r="BJ92" s="10"/>
      <c r="BK92" s="10"/>
      <c r="BL92" s="10"/>
      <c r="BM92" s="10"/>
    </row>
    <row r="93" spans="1:65" ht="14.5" x14ac:dyDescent="0.35">
      <c r="A93" s="25">
        <f t="shared" si="0"/>
        <v>91</v>
      </c>
      <c r="B93" s="144">
        <v>46298</v>
      </c>
      <c r="C93" s="54" t="s">
        <v>4003</v>
      </c>
      <c r="D93" s="54" t="s">
        <v>177</v>
      </c>
      <c r="E93" s="54" t="s">
        <v>178</v>
      </c>
      <c r="F93" s="54">
        <v>1</v>
      </c>
      <c r="G93" s="54" t="s">
        <v>65</v>
      </c>
      <c r="H93" s="54" t="str">
        <f t="shared" si="1"/>
        <v>DONE</v>
      </c>
      <c r="I93" s="54" t="s">
        <v>1226</v>
      </c>
      <c r="J93" s="58" t="s">
        <v>180</v>
      </c>
      <c r="K93" s="58" t="s">
        <v>79</v>
      </c>
      <c r="L93" s="60">
        <v>8018</v>
      </c>
      <c r="M93" s="71"/>
      <c r="N93" s="54" t="s">
        <v>84</v>
      </c>
      <c r="O93" s="58" t="s">
        <v>91</v>
      </c>
      <c r="P93" s="64" t="s">
        <v>216</v>
      </c>
      <c r="Q93" s="64" t="s">
        <v>2691</v>
      </c>
      <c r="R93" s="204">
        <v>200001157395</v>
      </c>
      <c r="S93" s="66">
        <v>46303</v>
      </c>
      <c r="T93" s="66"/>
      <c r="U93" s="205"/>
      <c r="V93" s="71"/>
      <c r="W93" s="25"/>
      <c r="X93" s="69"/>
      <c r="Y93" s="69"/>
      <c r="Z93" s="25"/>
      <c r="AA93" s="69"/>
      <c r="AB93" s="25"/>
      <c r="AC93" s="71"/>
      <c r="AD93" s="222"/>
      <c r="AE93" s="222"/>
      <c r="AF93" s="69"/>
      <c r="AG93" s="169"/>
      <c r="AH93" s="170"/>
      <c r="AI93" s="77"/>
      <c r="AJ93" s="80"/>
      <c r="AK93" s="80"/>
      <c r="AL93" s="82"/>
      <c r="AM93" s="82"/>
      <c r="AN93" s="82"/>
      <c r="AO93" s="82"/>
      <c r="AP93" s="82"/>
      <c r="AQ93" s="82"/>
      <c r="AR93" s="5"/>
      <c r="AS93" s="83"/>
      <c r="AT93" s="85"/>
      <c r="AU93" s="84"/>
      <c r="AV93" s="85"/>
      <c r="AW93" s="86"/>
      <c r="AX93" s="85"/>
      <c r="AY93" s="86"/>
      <c r="AZ93" s="171"/>
      <c r="BA93" s="171"/>
      <c r="BB93" s="85"/>
      <c r="BC93" s="90"/>
      <c r="BD93" s="90"/>
      <c r="BE93" s="85"/>
      <c r="BF93" s="22"/>
      <c r="BG93" s="22"/>
      <c r="BH93" s="10"/>
      <c r="BI93" s="10"/>
      <c r="BJ93" s="10"/>
      <c r="BK93" s="10"/>
      <c r="BL93" s="10"/>
      <c r="BM93" s="10"/>
    </row>
    <row r="94" spans="1:65" ht="14.5" x14ac:dyDescent="0.35">
      <c r="A94" s="25">
        <f t="shared" si="0"/>
        <v>92</v>
      </c>
      <c r="B94" s="144">
        <v>46298</v>
      </c>
      <c r="C94" s="54" t="s">
        <v>4004</v>
      </c>
      <c r="D94" s="54" t="s">
        <v>491</v>
      </c>
      <c r="E94" s="54" t="s">
        <v>492</v>
      </c>
      <c r="F94" s="54">
        <v>2</v>
      </c>
      <c r="G94" s="54" t="s">
        <v>65</v>
      </c>
      <c r="H94" s="54" t="str">
        <f t="shared" si="1"/>
        <v>DONE</v>
      </c>
      <c r="I94" s="54" t="s">
        <v>2485</v>
      </c>
      <c r="J94" s="58" t="s">
        <v>180</v>
      </c>
      <c r="K94" s="58" t="s">
        <v>79</v>
      </c>
      <c r="L94" s="60"/>
      <c r="M94" s="71"/>
      <c r="N94" s="54" t="s">
        <v>84</v>
      </c>
      <c r="O94" s="58" t="s">
        <v>91</v>
      </c>
      <c r="P94" s="64" t="s">
        <v>695</v>
      </c>
      <c r="Q94" s="64" t="s">
        <v>2137</v>
      </c>
      <c r="R94" s="204">
        <v>200001157374</v>
      </c>
      <c r="S94" s="66">
        <v>46303</v>
      </c>
      <c r="T94" s="66"/>
      <c r="U94" s="205"/>
      <c r="V94" s="71"/>
      <c r="W94" s="25"/>
      <c r="X94" s="69"/>
      <c r="Y94" s="69"/>
      <c r="Z94" s="25"/>
      <c r="AA94" s="69"/>
      <c r="AB94" s="25"/>
      <c r="AC94" s="71"/>
      <c r="AD94" s="222"/>
      <c r="AE94" s="222"/>
      <c r="AF94" s="69"/>
      <c r="AG94" s="169"/>
      <c r="AH94" s="170"/>
      <c r="AI94" s="77"/>
      <c r="AJ94" s="80"/>
      <c r="AK94" s="80"/>
      <c r="AL94" s="82"/>
      <c r="AM94" s="82"/>
      <c r="AN94" s="82"/>
      <c r="AO94" s="82"/>
      <c r="AP94" s="82"/>
      <c r="AQ94" s="82"/>
      <c r="AR94" s="5"/>
      <c r="AS94" s="83"/>
      <c r="AT94" s="85"/>
      <c r="AU94" s="84"/>
      <c r="AV94" s="85"/>
      <c r="AW94" s="86"/>
      <c r="AX94" s="85"/>
      <c r="AY94" s="86"/>
      <c r="AZ94" s="171"/>
      <c r="BA94" s="171"/>
      <c r="BB94" s="85"/>
      <c r="BC94" s="90"/>
      <c r="BD94" s="90"/>
      <c r="BE94" s="85"/>
      <c r="BF94" s="22"/>
      <c r="BG94" s="22"/>
      <c r="BH94" s="10"/>
      <c r="BI94" s="10"/>
      <c r="BJ94" s="10"/>
      <c r="BK94" s="10"/>
      <c r="BL94" s="10"/>
      <c r="BM94" s="10"/>
    </row>
    <row r="95" spans="1:65" ht="14.5" x14ac:dyDescent="0.35">
      <c r="A95" s="25">
        <f t="shared" si="0"/>
        <v>93</v>
      </c>
      <c r="B95" s="144">
        <v>46298</v>
      </c>
      <c r="C95" s="54" t="s">
        <v>4005</v>
      </c>
      <c r="D95" s="54" t="s">
        <v>177</v>
      </c>
      <c r="E95" s="54" t="s">
        <v>178</v>
      </c>
      <c r="F95" s="54">
        <v>1</v>
      </c>
      <c r="G95" s="54" t="s">
        <v>65</v>
      </c>
      <c r="H95" s="54" t="str">
        <f t="shared" si="1"/>
        <v>DONE</v>
      </c>
      <c r="I95" s="54" t="s">
        <v>1014</v>
      </c>
      <c r="J95" s="58" t="s">
        <v>180</v>
      </c>
      <c r="K95" s="58" t="s">
        <v>79</v>
      </c>
      <c r="L95" s="60">
        <v>9.9969999999999999</v>
      </c>
      <c r="M95" s="71"/>
      <c r="N95" s="54" t="s">
        <v>118</v>
      </c>
      <c r="O95" s="58" t="s">
        <v>91</v>
      </c>
      <c r="P95" s="64" t="s">
        <v>86</v>
      </c>
      <c r="Q95" s="64" t="s">
        <v>3982</v>
      </c>
      <c r="R95" s="204">
        <v>200001157390</v>
      </c>
      <c r="S95" s="66">
        <v>46303</v>
      </c>
      <c r="T95" s="66"/>
      <c r="U95" s="205"/>
      <c r="V95" s="71"/>
      <c r="W95" s="25"/>
      <c r="X95" s="69"/>
      <c r="Y95" s="69"/>
      <c r="Z95" s="25"/>
      <c r="AA95" s="69"/>
      <c r="AB95" s="25"/>
      <c r="AC95" s="71"/>
      <c r="AD95" s="222"/>
      <c r="AE95" s="222"/>
      <c r="AF95" s="69"/>
      <c r="AG95" s="169"/>
      <c r="AH95" s="170"/>
      <c r="AI95" s="77"/>
      <c r="AJ95" s="80"/>
      <c r="AK95" s="80"/>
      <c r="AL95" s="82"/>
      <c r="AM95" s="82"/>
      <c r="AN95" s="82"/>
      <c r="AO95" s="82"/>
      <c r="AP95" s="82"/>
      <c r="AQ95" s="82"/>
      <c r="AR95" s="5"/>
      <c r="AS95" s="83"/>
      <c r="AT95" s="85"/>
      <c r="AU95" s="84"/>
      <c r="AV95" s="85"/>
      <c r="AW95" s="86"/>
      <c r="AX95" s="85"/>
      <c r="AY95" s="86"/>
      <c r="AZ95" s="171"/>
      <c r="BA95" s="171"/>
      <c r="BB95" s="85"/>
      <c r="BC95" s="90"/>
      <c r="BD95" s="90"/>
      <c r="BE95" s="85"/>
      <c r="BF95" s="22"/>
      <c r="BG95" s="22"/>
      <c r="BH95" s="10"/>
      <c r="BI95" s="10"/>
      <c r="BJ95" s="10"/>
      <c r="BK95" s="10"/>
      <c r="BL95" s="10"/>
      <c r="BM95" s="10"/>
    </row>
    <row r="96" spans="1:65" ht="14.5" x14ac:dyDescent="0.35">
      <c r="A96" s="25">
        <f t="shared" si="0"/>
        <v>94</v>
      </c>
      <c r="B96" s="144">
        <v>46298</v>
      </c>
      <c r="C96" s="54" t="s">
        <v>4006</v>
      </c>
      <c r="D96" s="54" t="s">
        <v>177</v>
      </c>
      <c r="E96" s="54" t="s">
        <v>178</v>
      </c>
      <c r="F96" s="54">
        <v>1</v>
      </c>
      <c r="G96" s="54" t="s">
        <v>65</v>
      </c>
      <c r="H96" s="54" t="str">
        <f t="shared" si="1"/>
        <v>DONE</v>
      </c>
      <c r="I96" s="54" t="s">
        <v>2485</v>
      </c>
      <c r="J96" s="58" t="s">
        <v>180</v>
      </c>
      <c r="K96" s="58" t="s">
        <v>79</v>
      </c>
      <c r="L96" s="54"/>
      <c r="M96" s="71"/>
      <c r="N96" s="54" t="s">
        <v>84</v>
      </c>
      <c r="O96" s="58" t="s">
        <v>91</v>
      </c>
      <c r="P96" s="64" t="s">
        <v>695</v>
      </c>
      <c r="Q96" s="64" t="s">
        <v>2137</v>
      </c>
      <c r="R96" s="204">
        <v>200001157381</v>
      </c>
      <c r="S96" s="66">
        <v>46303</v>
      </c>
      <c r="T96" s="66"/>
      <c r="U96" s="205"/>
      <c r="V96" s="71"/>
      <c r="W96" s="25"/>
      <c r="X96" s="69"/>
      <c r="Y96" s="69"/>
      <c r="Z96" s="25"/>
      <c r="AA96" s="69"/>
      <c r="AB96" s="25"/>
      <c r="AC96" s="71"/>
      <c r="AD96" s="222"/>
      <c r="AE96" s="222"/>
      <c r="AF96" s="69"/>
      <c r="AG96" s="169"/>
      <c r="AH96" s="170"/>
      <c r="AI96" s="77"/>
      <c r="AJ96" s="80"/>
      <c r="AK96" s="80"/>
      <c r="AL96" s="82"/>
      <c r="AM96" s="82"/>
      <c r="AN96" s="82"/>
      <c r="AO96" s="82"/>
      <c r="AP96" s="82"/>
      <c r="AQ96" s="82"/>
      <c r="AR96" s="5"/>
      <c r="AS96" s="83"/>
      <c r="AT96" s="85"/>
      <c r="AU96" s="84"/>
      <c r="AV96" s="85"/>
      <c r="AW96" s="86"/>
      <c r="AX96" s="85"/>
      <c r="AY96" s="86"/>
      <c r="AZ96" s="171"/>
      <c r="BA96" s="171"/>
      <c r="BB96" s="85"/>
      <c r="BC96" s="90"/>
      <c r="BD96" s="90"/>
      <c r="BE96" s="85"/>
      <c r="BF96" s="22"/>
      <c r="BG96" s="22"/>
      <c r="BH96" s="10"/>
      <c r="BI96" s="10"/>
      <c r="BJ96" s="10"/>
      <c r="BK96" s="10"/>
      <c r="BL96" s="10"/>
      <c r="BM96" s="10"/>
    </row>
    <row r="97" spans="1:65" ht="14.5" x14ac:dyDescent="0.35">
      <c r="A97" s="25">
        <f t="shared" si="0"/>
        <v>95</v>
      </c>
      <c r="B97" s="144">
        <v>46298</v>
      </c>
      <c r="C97" s="54" t="s">
        <v>4007</v>
      </c>
      <c r="D97" s="54" t="s">
        <v>280</v>
      </c>
      <c r="E97" s="54" t="s">
        <v>1181</v>
      </c>
      <c r="F97" s="54">
        <v>1</v>
      </c>
      <c r="G97" s="54" t="s">
        <v>65</v>
      </c>
      <c r="H97" s="54" t="str">
        <f t="shared" si="1"/>
        <v>DONE</v>
      </c>
      <c r="I97" s="54" t="s">
        <v>318</v>
      </c>
      <c r="J97" s="58" t="s">
        <v>166</v>
      </c>
      <c r="K97" s="58" t="s">
        <v>167</v>
      </c>
      <c r="L97" s="54"/>
      <c r="M97" s="71"/>
      <c r="N97" s="54" t="s">
        <v>4008</v>
      </c>
      <c r="O97" s="58" t="s">
        <v>91</v>
      </c>
      <c r="P97" s="64" t="s">
        <v>87</v>
      </c>
      <c r="Q97" s="64" t="s">
        <v>2069</v>
      </c>
      <c r="R97" s="204">
        <v>210000305327</v>
      </c>
      <c r="S97" s="66">
        <v>46303</v>
      </c>
      <c r="T97" s="66"/>
      <c r="U97" s="205"/>
      <c r="V97" s="71">
        <v>7000259912</v>
      </c>
      <c r="W97" s="25">
        <v>52008</v>
      </c>
      <c r="X97" s="69">
        <v>46304</v>
      </c>
      <c r="Y97" s="69"/>
      <c r="Z97" s="25">
        <v>56339</v>
      </c>
      <c r="AA97" s="69">
        <v>46311</v>
      </c>
      <c r="AB97" s="25"/>
      <c r="AC97" s="71"/>
      <c r="AD97" s="222"/>
      <c r="AE97" s="222"/>
      <c r="AF97" s="69"/>
      <c r="AG97" s="169"/>
      <c r="AH97" s="170"/>
      <c r="AI97" s="77"/>
      <c r="AJ97" s="80"/>
      <c r="AK97" s="80"/>
      <c r="AL97" s="82"/>
      <c r="AM97" s="82"/>
      <c r="AN97" s="82"/>
      <c r="AO97" s="82"/>
      <c r="AP97" s="82"/>
      <c r="AQ97" s="82"/>
      <c r="AR97" s="5"/>
      <c r="AS97" s="83"/>
      <c r="AT97" s="85"/>
      <c r="AU97" s="84"/>
      <c r="AV97" s="85"/>
      <c r="AW97" s="86"/>
      <c r="AX97" s="85"/>
      <c r="AY97" s="86"/>
      <c r="AZ97" s="171"/>
      <c r="BA97" s="171"/>
      <c r="BB97" s="85"/>
      <c r="BC97" s="90"/>
      <c r="BD97" s="90"/>
      <c r="BE97" s="85"/>
      <c r="BF97" s="22"/>
      <c r="BG97" s="22"/>
      <c r="BH97" s="10"/>
      <c r="BI97" s="10"/>
      <c r="BJ97" s="10"/>
      <c r="BK97" s="10"/>
      <c r="BL97" s="10"/>
      <c r="BM97" s="10"/>
    </row>
    <row r="98" spans="1:65" ht="14.5" x14ac:dyDescent="0.35">
      <c r="A98" s="25">
        <f t="shared" si="0"/>
        <v>96</v>
      </c>
      <c r="B98" s="144">
        <v>46298</v>
      </c>
      <c r="C98" s="54" t="s">
        <v>4009</v>
      </c>
      <c r="D98" s="54" t="s">
        <v>280</v>
      </c>
      <c r="E98" s="54" t="s">
        <v>1181</v>
      </c>
      <c r="F98" s="54">
        <v>1</v>
      </c>
      <c r="G98" s="54" t="s">
        <v>65</v>
      </c>
      <c r="H98" s="54" t="str">
        <f t="shared" si="1"/>
        <v>DONE</v>
      </c>
      <c r="I98" s="54" t="s">
        <v>1875</v>
      </c>
      <c r="J98" s="58" t="s">
        <v>166</v>
      </c>
      <c r="K98" s="58" t="s">
        <v>167</v>
      </c>
      <c r="L98" s="54"/>
      <c r="M98" s="71"/>
      <c r="N98" s="54" t="s">
        <v>4008</v>
      </c>
      <c r="O98" s="58" t="s">
        <v>91</v>
      </c>
      <c r="P98" s="64" t="s">
        <v>87</v>
      </c>
      <c r="Q98" s="64" t="s">
        <v>2069</v>
      </c>
      <c r="R98" s="204">
        <v>210000303789</v>
      </c>
      <c r="S98" s="66">
        <v>46303</v>
      </c>
      <c r="T98" s="66"/>
      <c r="U98" s="205"/>
      <c r="V98" s="71">
        <v>7000256446</v>
      </c>
      <c r="W98" s="25">
        <v>52009</v>
      </c>
      <c r="X98" s="69">
        <v>46304</v>
      </c>
      <c r="Y98" s="69"/>
      <c r="Z98" s="25">
        <v>56338</v>
      </c>
      <c r="AA98" s="69">
        <v>46311</v>
      </c>
      <c r="AB98" s="25"/>
      <c r="AC98" s="71"/>
      <c r="AD98" s="222"/>
      <c r="AE98" s="222"/>
      <c r="AF98" s="69"/>
      <c r="AG98" s="169"/>
      <c r="AH98" s="170"/>
      <c r="AI98" s="77"/>
      <c r="AJ98" s="80"/>
      <c r="AK98" s="80"/>
      <c r="AL98" s="82"/>
      <c r="AM98" s="82"/>
      <c r="AN98" s="82"/>
      <c r="AO98" s="82"/>
      <c r="AP98" s="82"/>
      <c r="AQ98" s="82"/>
      <c r="AR98" s="5"/>
      <c r="AS98" s="83"/>
      <c r="AT98" s="85"/>
      <c r="AU98" s="84"/>
      <c r="AV98" s="85"/>
      <c r="AW98" s="86"/>
      <c r="AX98" s="85"/>
      <c r="AY98" s="86"/>
      <c r="AZ98" s="171"/>
      <c r="BA98" s="85"/>
      <c r="BB98" s="85"/>
      <c r="BC98" s="90"/>
      <c r="BD98" s="90"/>
      <c r="BE98" s="85"/>
      <c r="BF98" s="22"/>
      <c r="BG98" s="22"/>
      <c r="BH98" s="10"/>
      <c r="BI98" s="10"/>
      <c r="BJ98" s="10"/>
      <c r="BK98" s="10"/>
      <c r="BL98" s="10"/>
      <c r="BM98" s="10"/>
    </row>
    <row r="99" spans="1:65" ht="14.5" x14ac:dyDescent="0.35">
      <c r="A99" s="25">
        <f t="shared" si="0"/>
        <v>97</v>
      </c>
      <c r="B99" s="144">
        <v>46298</v>
      </c>
      <c r="C99" s="54" t="s">
        <v>4010</v>
      </c>
      <c r="D99" s="54" t="s">
        <v>280</v>
      </c>
      <c r="E99" s="54" t="s">
        <v>1181</v>
      </c>
      <c r="F99" s="54">
        <v>1</v>
      </c>
      <c r="G99" s="54" t="s">
        <v>65</v>
      </c>
      <c r="H99" s="54" t="str">
        <f t="shared" si="1"/>
        <v>DONE</v>
      </c>
      <c r="I99" s="54" t="s">
        <v>1314</v>
      </c>
      <c r="J99" s="58" t="s">
        <v>166</v>
      </c>
      <c r="K99" s="58" t="s">
        <v>167</v>
      </c>
      <c r="L99" s="54"/>
      <c r="M99" s="71"/>
      <c r="N99" s="54" t="s">
        <v>4008</v>
      </c>
      <c r="O99" s="58" t="s">
        <v>91</v>
      </c>
      <c r="P99" s="64" t="s">
        <v>87</v>
      </c>
      <c r="Q99" s="64" t="s">
        <v>2069</v>
      </c>
      <c r="R99" s="204">
        <v>210000314816</v>
      </c>
      <c r="S99" s="66">
        <v>46303</v>
      </c>
      <c r="T99" s="66"/>
      <c r="U99" s="205"/>
      <c r="V99" s="71">
        <v>7000273803</v>
      </c>
      <c r="W99" s="25">
        <v>52007</v>
      </c>
      <c r="X99" s="69">
        <v>46304</v>
      </c>
      <c r="Y99" s="69"/>
      <c r="Z99" s="25">
        <v>56340</v>
      </c>
      <c r="AA99" s="69">
        <v>46311</v>
      </c>
      <c r="AB99" s="25"/>
      <c r="AC99" s="71"/>
      <c r="AD99" s="222"/>
      <c r="AE99" s="222"/>
      <c r="AF99" s="69"/>
      <c r="AG99" s="169"/>
      <c r="AH99" s="170"/>
      <c r="AI99" s="77"/>
      <c r="AJ99" s="80"/>
      <c r="AK99" s="80"/>
      <c r="AL99" s="82"/>
      <c r="AM99" s="82"/>
      <c r="AN99" s="82"/>
      <c r="AO99" s="82"/>
      <c r="AP99" s="82"/>
      <c r="AQ99" s="82"/>
      <c r="AR99" s="5"/>
      <c r="AS99" s="83"/>
      <c r="AT99" s="85"/>
      <c r="AU99" s="84"/>
      <c r="AV99" s="85"/>
      <c r="AW99" s="86"/>
      <c r="AX99" s="85"/>
      <c r="AY99" s="86"/>
      <c r="AZ99" s="171"/>
      <c r="BA99" s="85"/>
      <c r="BB99" s="85"/>
      <c r="BC99" s="90"/>
      <c r="BD99" s="90"/>
      <c r="BE99" s="85"/>
      <c r="BF99" s="22"/>
      <c r="BG99" s="22"/>
      <c r="BH99" s="10"/>
      <c r="BI99" s="10"/>
      <c r="BJ99" s="10"/>
      <c r="BK99" s="10"/>
      <c r="BL99" s="10"/>
      <c r="BM99" s="10"/>
    </row>
    <row r="100" spans="1:65" ht="14.5" x14ac:dyDescent="0.35">
      <c r="A100" s="25">
        <f t="shared" si="0"/>
        <v>98</v>
      </c>
      <c r="B100" s="144">
        <v>46299</v>
      </c>
      <c r="C100" s="54" t="s">
        <v>4011</v>
      </c>
      <c r="D100" s="54" t="s">
        <v>3572</v>
      </c>
      <c r="E100" s="54" t="s">
        <v>178</v>
      </c>
      <c r="F100" s="54">
        <v>1</v>
      </c>
      <c r="G100" s="54" t="s">
        <v>65</v>
      </c>
      <c r="H100" s="54" t="str">
        <f t="shared" si="1"/>
        <v>DONE</v>
      </c>
      <c r="I100" s="54" t="s">
        <v>3077</v>
      </c>
      <c r="J100" s="58" t="s">
        <v>180</v>
      </c>
      <c r="K100" s="58" t="s">
        <v>79</v>
      </c>
      <c r="L100" s="54"/>
      <c r="M100" s="71"/>
      <c r="N100" s="54" t="s">
        <v>184</v>
      </c>
      <c r="O100" s="58" t="s">
        <v>91</v>
      </c>
      <c r="P100" s="64" t="s">
        <v>86</v>
      </c>
      <c r="Q100" s="64" t="s">
        <v>997</v>
      </c>
      <c r="R100" s="204">
        <v>200001157387</v>
      </c>
      <c r="S100" s="66">
        <v>46303</v>
      </c>
      <c r="T100" s="66"/>
      <c r="U100" s="205"/>
      <c r="V100" s="71"/>
      <c r="W100" s="25"/>
      <c r="X100" s="69"/>
      <c r="Y100" s="69"/>
      <c r="Z100" s="25"/>
      <c r="AA100" s="169"/>
      <c r="AB100" s="25"/>
      <c r="AC100" s="71"/>
      <c r="AD100" s="222"/>
      <c r="AE100" s="222"/>
      <c r="AF100" s="69"/>
      <c r="AG100" s="169"/>
      <c r="AH100" s="170"/>
      <c r="AI100" s="77"/>
      <c r="AJ100" s="80"/>
      <c r="AK100" s="80"/>
      <c r="AL100" s="82"/>
      <c r="AM100" s="82"/>
      <c r="AN100" s="82"/>
      <c r="AO100" s="82"/>
      <c r="AP100" s="82"/>
      <c r="AQ100" s="82"/>
      <c r="AR100" s="5"/>
      <c r="AS100" s="83"/>
      <c r="AT100" s="85"/>
      <c r="AU100" s="84"/>
      <c r="AV100" s="85"/>
      <c r="AW100" s="86"/>
      <c r="AX100" s="85"/>
      <c r="AY100" s="86"/>
      <c r="AZ100" s="171"/>
      <c r="BA100" s="85"/>
      <c r="BB100" s="85"/>
      <c r="BC100" s="90"/>
      <c r="BD100" s="90"/>
      <c r="BE100" s="85"/>
      <c r="BF100" s="22"/>
      <c r="BG100" s="22"/>
      <c r="BH100" s="10"/>
      <c r="BI100" s="10"/>
      <c r="BJ100" s="10"/>
      <c r="BK100" s="10"/>
      <c r="BL100" s="10"/>
      <c r="BM100" s="10"/>
    </row>
    <row r="101" spans="1:65" ht="14.5" x14ac:dyDescent="0.35">
      <c r="A101" s="25">
        <f t="shared" si="0"/>
        <v>99</v>
      </c>
      <c r="B101" s="144">
        <v>46300</v>
      </c>
      <c r="C101" s="54" t="s">
        <v>4012</v>
      </c>
      <c r="D101" s="54" t="s">
        <v>1580</v>
      </c>
      <c r="E101" s="54" t="s">
        <v>1581</v>
      </c>
      <c r="F101" s="54">
        <v>10</v>
      </c>
      <c r="G101" s="54" t="s">
        <v>3182</v>
      </c>
      <c r="H101" s="54" t="str">
        <f t="shared" si="1"/>
        <v>DONE</v>
      </c>
      <c r="I101" s="54" t="s">
        <v>267</v>
      </c>
      <c r="J101" s="58" t="s">
        <v>112</v>
      </c>
      <c r="K101" s="58" t="s">
        <v>106</v>
      </c>
      <c r="L101" s="54"/>
      <c r="M101" s="71"/>
      <c r="N101" s="54" t="s">
        <v>161</v>
      </c>
      <c r="O101" s="223" t="s">
        <v>81</v>
      </c>
      <c r="P101" s="64" t="s">
        <v>2696</v>
      </c>
      <c r="Q101" s="64" t="s">
        <v>1219</v>
      </c>
      <c r="R101" s="204">
        <v>200001157357</v>
      </c>
      <c r="S101" s="66">
        <v>46303</v>
      </c>
      <c r="T101" s="66"/>
      <c r="U101" s="205"/>
      <c r="V101" s="71"/>
      <c r="W101" s="25"/>
      <c r="X101" s="69"/>
      <c r="Y101" s="69"/>
      <c r="Z101" s="25"/>
      <c r="AA101" s="169"/>
      <c r="AB101" s="25"/>
      <c r="AC101" s="71"/>
      <c r="AD101" s="222"/>
      <c r="AE101" s="222"/>
      <c r="AF101" s="69"/>
      <c r="AG101" s="169"/>
      <c r="AH101" s="170"/>
      <c r="AI101" s="77"/>
      <c r="AJ101" s="80"/>
      <c r="AK101" s="80"/>
      <c r="AL101" s="82"/>
      <c r="AM101" s="82"/>
      <c r="AN101" s="82"/>
      <c r="AO101" s="82"/>
      <c r="AP101" s="82"/>
      <c r="AQ101" s="82"/>
      <c r="AR101" s="5"/>
      <c r="AS101" s="83"/>
      <c r="AT101" s="85"/>
      <c r="AU101" s="84"/>
      <c r="AV101" s="85"/>
      <c r="AW101" s="86"/>
      <c r="AX101" s="85"/>
      <c r="AY101" s="86"/>
      <c r="AZ101" s="171"/>
      <c r="BA101" s="85"/>
      <c r="BB101" s="85"/>
      <c r="BC101" s="90"/>
      <c r="BD101" s="90"/>
      <c r="BE101" s="85"/>
      <c r="BF101" s="22"/>
      <c r="BG101" s="22"/>
      <c r="BH101" s="10"/>
      <c r="BI101" s="10"/>
      <c r="BJ101" s="10"/>
      <c r="BK101" s="10"/>
      <c r="BL101" s="10"/>
      <c r="BM101" s="10"/>
    </row>
    <row r="102" spans="1:65" ht="14.5" x14ac:dyDescent="0.35">
      <c r="A102" s="25">
        <f t="shared" si="0"/>
        <v>100</v>
      </c>
      <c r="B102" s="144">
        <v>46300</v>
      </c>
      <c r="C102" s="54" t="s">
        <v>4013</v>
      </c>
      <c r="D102" s="54" t="s">
        <v>136</v>
      </c>
      <c r="E102" s="54" t="s">
        <v>137</v>
      </c>
      <c r="F102" s="54">
        <v>1</v>
      </c>
      <c r="G102" s="54" t="s">
        <v>65</v>
      </c>
      <c r="H102" s="54" t="str">
        <f t="shared" si="1"/>
        <v>DONE</v>
      </c>
      <c r="I102" s="58" t="s">
        <v>823</v>
      </c>
      <c r="J102" s="58" t="s">
        <v>105</v>
      </c>
      <c r="K102" s="58" t="s">
        <v>106</v>
      </c>
      <c r="L102" s="54"/>
      <c r="M102" s="71"/>
      <c r="N102" s="54" t="s">
        <v>161</v>
      </c>
      <c r="O102" s="223" t="s">
        <v>81</v>
      </c>
      <c r="P102" s="64" t="s">
        <v>2696</v>
      </c>
      <c r="Q102" s="64" t="s">
        <v>1219</v>
      </c>
      <c r="R102" s="204">
        <v>200001158822</v>
      </c>
      <c r="S102" s="66">
        <v>46303</v>
      </c>
      <c r="T102" s="66"/>
      <c r="U102" s="205"/>
      <c r="V102" s="71"/>
      <c r="W102" s="25"/>
      <c r="X102" s="69"/>
      <c r="Y102" s="69"/>
      <c r="Z102" s="25"/>
      <c r="AA102" s="169"/>
      <c r="AB102" s="25"/>
      <c r="AC102" s="71"/>
      <c r="AD102" s="222"/>
      <c r="AE102" s="222"/>
      <c r="AF102" s="69"/>
      <c r="AG102" s="169"/>
      <c r="AH102" s="170"/>
      <c r="AI102" s="77"/>
      <c r="AJ102" s="80"/>
      <c r="AK102" s="80"/>
      <c r="AL102" s="82"/>
      <c r="AM102" s="82"/>
      <c r="AN102" s="82"/>
      <c r="AO102" s="82"/>
      <c r="AP102" s="82"/>
      <c r="AQ102" s="82"/>
      <c r="AR102" s="5"/>
      <c r="AS102" s="83"/>
      <c r="AT102" s="85"/>
      <c r="AU102" s="84"/>
      <c r="AV102" s="85"/>
      <c r="AW102" s="86"/>
      <c r="AX102" s="85"/>
      <c r="AY102" s="86"/>
      <c r="AZ102" s="171"/>
      <c r="BA102" s="85"/>
      <c r="BB102" s="85"/>
      <c r="BC102" s="90"/>
      <c r="BD102" s="90"/>
      <c r="BE102" s="85"/>
      <c r="BF102" s="22"/>
      <c r="BG102" s="22"/>
      <c r="BH102" s="10"/>
      <c r="BI102" s="10"/>
      <c r="BJ102" s="10"/>
      <c r="BK102" s="10"/>
      <c r="BL102" s="10"/>
      <c r="BM102" s="10"/>
    </row>
    <row r="103" spans="1:65" ht="14.5" x14ac:dyDescent="0.35">
      <c r="A103" s="25">
        <f t="shared" si="0"/>
        <v>101</v>
      </c>
      <c r="B103" s="144">
        <v>46299</v>
      </c>
      <c r="C103" s="54" t="s">
        <v>4014</v>
      </c>
      <c r="D103" s="58" t="s">
        <v>227</v>
      </c>
      <c r="E103" s="54" t="s">
        <v>228</v>
      </c>
      <c r="F103" s="54">
        <v>1</v>
      </c>
      <c r="G103" s="54" t="s">
        <v>65</v>
      </c>
      <c r="H103" s="54" t="str">
        <f t="shared" si="1"/>
        <v>DONE</v>
      </c>
      <c r="I103" s="58" t="s">
        <v>402</v>
      </c>
      <c r="J103" s="58" t="s">
        <v>146</v>
      </c>
      <c r="K103" s="58" t="s">
        <v>79</v>
      </c>
      <c r="L103" s="54"/>
      <c r="M103" s="71"/>
      <c r="N103" s="54" t="s">
        <v>283</v>
      </c>
      <c r="O103" s="223" t="s">
        <v>91</v>
      </c>
      <c r="P103" s="64" t="s">
        <v>830</v>
      </c>
      <c r="Q103" s="64" t="s">
        <v>2538</v>
      </c>
      <c r="R103" s="204">
        <v>200001158830</v>
      </c>
      <c r="S103" s="66">
        <v>46303</v>
      </c>
      <c r="T103" s="66"/>
      <c r="U103" s="205"/>
      <c r="V103" s="71"/>
      <c r="W103" s="25"/>
      <c r="X103" s="69"/>
      <c r="Y103" s="69"/>
      <c r="Z103" s="25"/>
      <c r="AA103" s="169"/>
      <c r="AB103" s="25"/>
      <c r="AC103" s="71"/>
      <c r="AD103" s="222"/>
      <c r="AE103" s="222"/>
      <c r="AF103" s="69"/>
      <c r="AG103" s="169"/>
      <c r="AH103" s="170"/>
      <c r="AI103" s="77"/>
      <c r="AJ103" s="80"/>
      <c r="AK103" s="80"/>
      <c r="AL103" s="82"/>
      <c r="AM103" s="82"/>
      <c r="AN103" s="82"/>
      <c r="AO103" s="82"/>
      <c r="AP103" s="82"/>
      <c r="AQ103" s="82"/>
      <c r="AR103" s="5"/>
      <c r="AS103" s="83"/>
      <c r="AT103" s="85"/>
      <c r="AU103" s="84"/>
      <c r="AV103" s="85"/>
      <c r="AW103" s="86"/>
      <c r="AX103" s="85"/>
      <c r="AY103" s="86"/>
      <c r="AZ103" s="171"/>
      <c r="BA103" s="85"/>
      <c r="BB103" s="85"/>
      <c r="BC103" s="90"/>
      <c r="BD103" s="90"/>
      <c r="BE103" s="85"/>
      <c r="BF103" s="22"/>
      <c r="BG103" s="22"/>
      <c r="BH103" s="10"/>
      <c r="BI103" s="10"/>
      <c r="BJ103" s="10"/>
      <c r="BK103" s="10"/>
      <c r="BL103" s="10"/>
      <c r="BM103" s="10"/>
    </row>
    <row r="104" spans="1:65" ht="14.5" x14ac:dyDescent="0.35">
      <c r="A104" s="25">
        <f t="shared" si="0"/>
        <v>102</v>
      </c>
      <c r="B104" s="144">
        <v>46299</v>
      </c>
      <c r="C104" s="54" t="s">
        <v>4014</v>
      </c>
      <c r="D104" s="58" t="s">
        <v>115</v>
      </c>
      <c r="E104" s="54" t="s">
        <v>116</v>
      </c>
      <c r="F104" s="54">
        <v>1</v>
      </c>
      <c r="G104" s="54" t="s">
        <v>65</v>
      </c>
      <c r="H104" s="54" t="str">
        <f t="shared" si="1"/>
        <v>DONE</v>
      </c>
      <c r="I104" s="58" t="s">
        <v>402</v>
      </c>
      <c r="J104" s="58" t="s">
        <v>146</v>
      </c>
      <c r="K104" s="58" t="s">
        <v>79</v>
      </c>
      <c r="L104" s="54"/>
      <c r="M104" s="71"/>
      <c r="N104" s="54" t="s">
        <v>283</v>
      </c>
      <c r="O104" s="223" t="s">
        <v>91</v>
      </c>
      <c r="P104" s="64" t="s">
        <v>830</v>
      </c>
      <c r="Q104" s="64" t="s">
        <v>2538</v>
      </c>
      <c r="R104" s="204">
        <v>200001158830</v>
      </c>
      <c r="S104" s="66">
        <v>46303</v>
      </c>
      <c r="T104" s="66"/>
      <c r="U104" s="205"/>
      <c r="V104" s="71"/>
      <c r="W104" s="25"/>
      <c r="X104" s="69"/>
      <c r="Y104" s="69"/>
      <c r="Z104" s="25"/>
      <c r="AA104" s="169"/>
      <c r="AB104" s="25"/>
      <c r="AC104" s="71"/>
      <c r="AD104" s="222"/>
      <c r="AE104" s="222"/>
      <c r="AF104" s="69"/>
      <c r="AG104" s="169"/>
      <c r="AH104" s="170"/>
      <c r="AI104" s="77"/>
      <c r="AJ104" s="80"/>
      <c r="AK104" s="80"/>
      <c r="AL104" s="82"/>
      <c r="AM104" s="82"/>
      <c r="AN104" s="82"/>
      <c r="AO104" s="82"/>
      <c r="AP104" s="82"/>
      <c r="AQ104" s="82"/>
      <c r="AR104" s="5"/>
      <c r="AS104" s="83"/>
      <c r="AT104" s="85"/>
      <c r="AU104" s="84"/>
      <c r="AV104" s="85"/>
      <c r="AW104" s="86"/>
      <c r="AX104" s="85"/>
      <c r="AY104" s="86"/>
      <c r="AZ104" s="171"/>
      <c r="BA104" s="85"/>
      <c r="BB104" s="85"/>
      <c r="BC104" s="90"/>
      <c r="BD104" s="90"/>
      <c r="BE104" s="85"/>
      <c r="BF104" s="22"/>
      <c r="BG104" s="22"/>
      <c r="BH104" s="10"/>
      <c r="BI104" s="10"/>
      <c r="BJ104" s="10"/>
      <c r="BK104" s="10"/>
      <c r="BL104" s="10"/>
      <c r="BM104" s="10"/>
    </row>
    <row r="105" spans="1:65" ht="14.5" x14ac:dyDescent="0.35">
      <c r="A105" s="25">
        <f t="shared" si="0"/>
        <v>103</v>
      </c>
      <c r="B105" s="144">
        <v>46299</v>
      </c>
      <c r="C105" s="54" t="s">
        <v>4014</v>
      </c>
      <c r="D105" s="58" t="s">
        <v>153</v>
      </c>
      <c r="E105" s="54" t="s">
        <v>829</v>
      </c>
      <c r="F105" s="54">
        <v>1</v>
      </c>
      <c r="G105" s="54" t="s">
        <v>65</v>
      </c>
      <c r="H105" s="54" t="str">
        <f t="shared" si="1"/>
        <v>DONE</v>
      </c>
      <c r="I105" s="58" t="s">
        <v>402</v>
      </c>
      <c r="J105" s="58" t="s">
        <v>146</v>
      </c>
      <c r="K105" s="58" t="s">
        <v>79</v>
      </c>
      <c r="L105" s="54"/>
      <c r="M105" s="71"/>
      <c r="N105" s="54" t="s">
        <v>283</v>
      </c>
      <c r="O105" s="223" t="s">
        <v>91</v>
      </c>
      <c r="P105" s="64" t="s">
        <v>830</v>
      </c>
      <c r="Q105" s="64" t="s">
        <v>2538</v>
      </c>
      <c r="R105" s="204">
        <v>200001158830</v>
      </c>
      <c r="S105" s="66">
        <v>46303</v>
      </c>
      <c r="T105" s="66"/>
      <c r="U105" s="205"/>
      <c r="V105" s="71"/>
      <c r="W105" s="25"/>
      <c r="X105" s="69"/>
      <c r="Y105" s="69"/>
      <c r="Z105" s="25"/>
      <c r="AA105" s="169"/>
      <c r="AB105" s="25"/>
      <c r="AC105" s="71"/>
      <c r="AD105" s="222"/>
      <c r="AE105" s="222"/>
      <c r="AF105" s="69"/>
      <c r="AG105" s="169"/>
      <c r="AH105" s="170"/>
      <c r="AI105" s="77"/>
      <c r="AJ105" s="80"/>
      <c r="AK105" s="80"/>
      <c r="AL105" s="82"/>
      <c r="AM105" s="82"/>
      <c r="AN105" s="82"/>
      <c r="AO105" s="82"/>
      <c r="AP105" s="82"/>
      <c r="AQ105" s="82"/>
      <c r="AR105" s="5"/>
      <c r="AS105" s="83"/>
      <c r="AT105" s="85"/>
      <c r="AU105" s="84"/>
      <c r="AV105" s="85"/>
      <c r="AW105" s="86"/>
      <c r="AX105" s="85"/>
      <c r="AY105" s="86"/>
      <c r="AZ105" s="171"/>
      <c r="BA105" s="85"/>
      <c r="BB105" s="85"/>
      <c r="BC105" s="90"/>
      <c r="BD105" s="90"/>
      <c r="BE105" s="85"/>
      <c r="BF105" s="22"/>
      <c r="BG105" s="22"/>
      <c r="BH105" s="10"/>
      <c r="BI105" s="10"/>
      <c r="BJ105" s="10"/>
      <c r="BK105" s="10"/>
      <c r="BL105" s="10"/>
      <c r="BM105" s="10"/>
    </row>
    <row r="106" spans="1:65" ht="14.5" x14ac:dyDescent="0.35">
      <c r="A106" s="25">
        <f t="shared" si="0"/>
        <v>104</v>
      </c>
      <c r="B106" s="144">
        <v>46299</v>
      </c>
      <c r="C106" s="54" t="s">
        <v>4014</v>
      </c>
      <c r="D106" s="54" t="s">
        <v>136</v>
      </c>
      <c r="E106" s="54" t="s">
        <v>137</v>
      </c>
      <c r="F106" s="54">
        <v>1</v>
      </c>
      <c r="G106" s="54" t="s">
        <v>65</v>
      </c>
      <c r="H106" s="54" t="str">
        <f t="shared" si="1"/>
        <v>DONE</v>
      </c>
      <c r="I106" s="58" t="s">
        <v>402</v>
      </c>
      <c r="J106" s="58" t="s">
        <v>146</v>
      </c>
      <c r="K106" s="58" t="s">
        <v>79</v>
      </c>
      <c r="L106" s="54">
        <v>12022</v>
      </c>
      <c r="M106" s="71"/>
      <c r="N106" s="54" t="s">
        <v>283</v>
      </c>
      <c r="O106" s="223" t="s">
        <v>91</v>
      </c>
      <c r="P106" s="64" t="s">
        <v>830</v>
      </c>
      <c r="Q106" s="64" t="s">
        <v>2538</v>
      </c>
      <c r="R106" s="204">
        <v>200001158830</v>
      </c>
      <c r="S106" s="66">
        <v>46303</v>
      </c>
      <c r="T106" s="66"/>
      <c r="U106" s="205"/>
      <c r="V106" s="71"/>
      <c r="W106" s="25"/>
      <c r="X106" s="69"/>
      <c r="Y106" s="69"/>
      <c r="Z106" s="25"/>
      <c r="AA106" s="169"/>
      <c r="AB106" s="25"/>
      <c r="AC106" s="71"/>
      <c r="AD106" s="222"/>
      <c r="AE106" s="222"/>
      <c r="AF106" s="69"/>
      <c r="AG106" s="169"/>
      <c r="AH106" s="170"/>
      <c r="AI106" s="77"/>
      <c r="AJ106" s="80"/>
      <c r="AK106" s="80"/>
      <c r="AL106" s="82"/>
      <c r="AM106" s="82"/>
      <c r="AN106" s="82"/>
      <c r="AO106" s="82"/>
      <c r="AP106" s="82"/>
      <c r="AQ106" s="82"/>
      <c r="AR106" s="5"/>
      <c r="AS106" s="83"/>
      <c r="AT106" s="85"/>
      <c r="AU106" s="84"/>
      <c r="AV106" s="85"/>
      <c r="AW106" s="86"/>
      <c r="AX106" s="85"/>
      <c r="AY106" s="86"/>
      <c r="AZ106" s="171"/>
      <c r="BA106" s="85"/>
      <c r="BB106" s="85"/>
      <c r="BC106" s="90"/>
      <c r="BD106" s="90"/>
      <c r="BE106" s="85"/>
      <c r="BF106" s="22"/>
      <c r="BG106" s="22"/>
      <c r="BH106" s="10"/>
      <c r="BI106" s="10"/>
      <c r="BJ106" s="10"/>
      <c r="BK106" s="10"/>
      <c r="BL106" s="10"/>
      <c r="BM106" s="10"/>
    </row>
    <row r="107" spans="1:65" ht="14.5" x14ac:dyDescent="0.35">
      <c r="A107" s="25">
        <f t="shared" si="0"/>
        <v>105</v>
      </c>
      <c r="B107" s="144">
        <v>46300</v>
      </c>
      <c r="C107" s="54" t="s">
        <v>4015</v>
      </c>
      <c r="D107" s="54" t="s">
        <v>346</v>
      </c>
      <c r="E107" s="54" t="s">
        <v>347</v>
      </c>
      <c r="F107" s="54">
        <v>1</v>
      </c>
      <c r="G107" s="54" t="s">
        <v>65</v>
      </c>
      <c r="H107" s="54" t="str">
        <f t="shared" si="1"/>
        <v>DONE</v>
      </c>
      <c r="I107" s="58" t="s">
        <v>1314</v>
      </c>
      <c r="J107" s="58" t="s">
        <v>166</v>
      </c>
      <c r="K107" s="58" t="s">
        <v>167</v>
      </c>
      <c r="L107" s="54">
        <v>12022</v>
      </c>
      <c r="M107" s="71"/>
      <c r="N107" s="54" t="s">
        <v>352</v>
      </c>
      <c r="O107" s="223" t="s">
        <v>91</v>
      </c>
      <c r="P107" s="64" t="s">
        <v>830</v>
      </c>
      <c r="Q107" s="64" t="s">
        <v>2538</v>
      </c>
      <c r="R107" s="204">
        <v>200001158836</v>
      </c>
      <c r="S107" s="66">
        <v>46303</v>
      </c>
      <c r="T107" s="66"/>
      <c r="U107" s="205"/>
      <c r="V107" s="71"/>
      <c r="W107" s="25"/>
      <c r="X107" s="69"/>
      <c r="Y107" s="69"/>
      <c r="Z107" s="25"/>
      <c r="AA107" s="169"/>
      <c r="AB107" s="25"/>
      <c r="AC107" s="71"/>
      <c r="AD107" s="222"/>
      <c r="AE107" s="222"/>
      <c r="AF107" s="69"/>
      <c r="AG107" s="169"/>
      <c r="AH107" s="170"/>
      <c r="AI107" s="77"/>
      <c r="AJ107" s="80"/>
      <c r="AK107" s="80"/>
      <c r="AL107" s="82"/>
      <c r="AM107" s="82"/>
      <c r="AN107" s="82"/>
      <c r="AO107" s="82"/>
      <c r="AP107" s="82"/>
      <c r="AQ107" s="82"/>
      <c r="AR107" s="5"/>
      <c r="AS107" s="83"/>
      <c r="AT107" s="85"/>
      <c r="AU107" s="84"/>
      <c r="AV107" s="85"/>
      <c r="AW107" s="86"/>
      <c r="AX107" s="85"/>
      <c r="AY107" s="86"/>
      <c r="AZ107" s="171"/>
      <c r="BA107" s="85"/>
      <c r="BB107" s="85"/>
      <c r="BC107" s="90"/>
      <c r="BD107" s="90"/>
      <c r="BE107" s="85"/>
      <c r="BF107" s="22"/>
      <c r="BG107" s="22"/>
      <c r="BH107" s="10"/>
      <c r="BI107" s="10"/>
      <c r="BJ107" s="10"/>
      <c r="BK107" s="10"/>
      <c r="BL107" s="10"/>
      <c r="BM107" s="10"/>
    </row>
    <row r="108" spans="1:65" ht="14.5" x14ac:dyDescent="0.35">
      <c r="A108" s="25">
        <f t="shared" si="0"/>
        <v>106</v>
      </c>
      <c r="B108" s="144">
        <v>46300</v>
      </c>
      <c r="C108" s="54" t="s">
        <v>4015</v>
      </c>
      <c r="D108" s="54" t="s">
        <v>292</v>
      </c>
      <c r="E108" s="54" t="s">
        <v>293</v>
      </c>
      <c r="F108" s="54">
        <v>1</v>
      </c>
      <c r="G108" s="54" t="s">
        <v>65</v>
      </c>
      <c r="H108" s="54" t="str">
        <f t="shared" si="1"/>
        <v>DONE</v>
      </c>
      <c r="I108" s="58" t="s">
        <v>1314</v>
      </c>
      <c r="J108" s="58" t="s">
        <v>166</v>
      </c>
      <c r="K108" s="58" t="s">
        <v>167</v>
      </c>
      <c r="L108" s="54">
        <v>12022</v>
      </c>
      <c r="M108" s="71"/>
      <c r="N108" s="54" t="s">
        <v>352</v>
      </c>
      <c r="O108" s="223" t="s">
        <v>91</v>
      </c>
      <c r="P108" s="64" t="s">
        <v>830</v>
      </c>
      <c r="Q108" s="64" t="s">
        <v>2538</v>
      </c>
      <c r="R108" s="204">
        <v>200001158836</v>
      </c>
      <c r="S108" s="66">
        <v>46303</v>
      </c>
      <c r="T108" s="66"/>
      <c r="U108" s="205"/>
      <c r="V108" s="71"/>
      <c r="W108" s="25"/>
      <c r="X108" s="69"/>
      <c r="Y108" s="69"/>
      <c r="Z108" s="25"/>
      <c r="AA108" s="164"/>
      <c r="AB108" s="25"/>
      <c r="AC108" s="71"/>
      <c r="AD108" s="222"/>
      <c r="AE108" s="222"/>
      <c r="AF108" s="69"/>
      <c r="AG108" s="169"/>
      <c r="AH108" s="170"/>
      <c r="AI108" s="77"/>
      <c r="AJ108" s="80"/>
      <c r="AK108" s="80"/>
      <c r="AL108" s="82"/>
      <c r="AM108" s="82"/>
      <c r="AN108" s="82"/>
      <c r="AO108" s="82"/>
      <c r="AP108" s="82"/>
      <c r="AQ108" s="82"/>
      <c r="AR108" s="5"/>
      <c r="AS108" s="83"/>
      <c r="AT108" s="85"/>
      <c r="AU108" s="84"/>
      <c r="AV108" s="85"/>
      <c r="AW108" s="86"/>
      <c r="AX108" s="85"/>
      <c r="AY108" s="86"/>
      <c r="AZ108" s="171"/>
      <c r="BA108" s="85"/>
      <c r="BB108" s="85"/>
      <c r="BC108" s="90"/>
      <c r="BD108" s="90"/>
      <c r="BE108" s="85"/>
      <c r="BF108" s="22"/>
      <c r="BG108" s="22"/>
      <c r="BH108" s="10"/>
      <c r="BI108" s="10"/>
      <c r="BJ108" s="10"/>
      <c r="BK108" s="10"/>
      <c r="BL108" s="10"/>
      <c r="BM108" s="10"/>
    </row>
    <row r="109" spans="1:65" ht="14.5" x14ac:dyDescent="0.35">
      <c r="A109" s="25">
        <f t="shared" si="0"/>
        <v>107</v>
      </c>
      <c r="B109" s="144">
        <v>46300</v>
      </c>
      <c r="C109" s="54" t="s">
        <v>4015</v>
      </c>
      <c r="D109" s="54" t="s">
        <v>136</v>
      </c>
      <c r="E109" s="54" t="s">
        <v>137</v>
      </c>
      <c r="F109" s="54">
        <v>1</v>
      </c>
      <c r="G109" s="54" t="s">
        <v>65</v>
      </c>
      <c r="H109" s="54" t="str">
        <f t="shared" si="1"/>
        <v>DONE</v>
      </c>
      <c r="I109" s="58" t="s">
        <v>1314</v>
      </c>
      <c r="J109" s="58" t="s">
        <v>166</v>
      </c>
      <c r="K109" s="58" t="s">
        <v>167</v>
      </c>
      <c r="L109" s="54">
        <v>12022</v>
      </c>
      <c r="M109" s="71"/>
      <c r="N109" s="54" t="s">
        <v>352</v>
      </c>
      <c r="O109" s="223" t="s">
        <v>91</v>
      </c>
      <c r="P109" s="64" t="s">
        <v>830</v>
      </c>
      <c r="Q109" s="64" t="s">
        <v>2538</v>
      </c>
      <c r="R109" s="204">
        <v>200001158836</v>
      </c>
      <c r="S109" s="66">
        <v>46303</v>
      </c>
      <c r="T109" s="66"/>
      <c r="U109" s="205"/>
      <c r="V109" s="71"/>
      <c r="W109" s="25"/>
      <c r="X109" s="69"/>
      <c r="Y109" s="69"/>
      <c r="Z109" s="25"/>
      <c r="AA109" s="164"/>
      <c r="AB109" s="25"/>
      <c r="AC109" s="71"/>
      <c r="AD109" s="222"/>
      <c r="AE109" s="222"/>
      <c r="AF109" s="69"/>
      <c r="AG109" s="169"/>
      <c r="AH109" s="170"/>
      <c r="AI109" s="77"/>
      <c r="AJ109" s="80"/>
      <c r="AK109" s="80"/>
      <c r="AL109" s="82"/>
      <c r="AM109" s="82"/>
      <c r="AN109" s="82"/>
      <c r="AO109" s="82"/>
      <c r="AP109" s="82"/>
      <c r="AQ109" s="82"/>
      <c r="AR109" s="5"/>
      <c r="AS109" s="83"/>
      <c r="AT109" s="85"/>
      <c r="AU109" s="84"/>
      <c r="AV109" s="85"/>
      <c r="AW109" s="86"/>
      <c r="AX109" s="85"/>
      <c r="AY109" s="86"/>
      <c r="AZ109" s="171"/>
      <c r="BA109" s="85"/>
      <c r="BB109" s="85"/>
      <c r="BC109" s="90"/>
      <c r="BD109" s="90"/>
      <c r="BE109" s="85"/>
      <c r="BF109" s="22"/>
      <c r="BG109" s="22"/>
      <c r="BH109" s="10"/>
      <c r="BI109" s="10"/>
      <c r="BJ109" s="10"/>
      <c r="BK109" s="10"/>
      <c r="BL109" s="10"/>
      <c r="BM109" s="10"/>
    </row>
    <row r="110" spans="1:65" ht="14.5" x14ac:dyDescent="0.35">
      <c r="A110" s="25">
        <f t="shared" si="0"/>
        <v>108</v>
      </c>
      <c r="B110" s="144">
        <v>46300</v>
      </c>
      <c r="C110" s="54" t="s">
        <v>4015</v>
      </c>
      <c r="D110" s="54" t="s">
        <v>314</v>
      </c>
      <c r="E110" s="54" t="s">
        <v>315</v>
      </c>
      <c r="F110" s="54">
        <v>1</v>
      </c>
      <c r="G110" s="54" t="s">
        <v>65</v>
      </c>
      <c r="H110" s="54" t="str">
        <f t="shared" si="1"/>
        <v>DONE</v>
      </c>
      <c r="I110" s="58" t="s">
        <v>1314</v>
      </c>
      <c r="J110" s="58" t="s">
        <v>166</v>
      </c>
      <c r="K110" s="58" t="s">
        <v>167</v>
      </c>
      <c r="L110" s="54">
        <v>12022</v>
      </c>
      <c r="M110" s="71"/>
      <c r="N110" s="54" t="s">
        <v>352</v>
      </c>
      <c r="O110" s="223" t="s">
        <v>91</v>
      </c>
      <c r="P110" s="64" t="s">
        <v>830</v>
      </c>
      <c r="Q110" s="64" t="s">
        <v>2538</v>
      </c>
      <c r="R110" s="204">
        <v>200001158836</v>
      </c>
      <c r="S110" s="66">
        <v>46303</v>
      </c>
      <c r="T110" s="66"/>
      <c r="U110" s="205"/>
      <c r="V110" s="71"/>
      <c r="W110" s="25"/>
      <c r="X110" s="69"/>
      <c r="Y110" s="69"/>
      <c r="Z110" s="25"/>
      <c r="AA110" s="164"/>
      <c r="AB110" s="25"/>
      <c r="AC110" s="71"/>
      <c r="AD110" s="222"/>
      <c r="AE110" s="222"/>
      <c r="AF110" s="69"/>
      <c r="AG110" s="169"/>
      <c r="AH110" s="170"/>
      <c r="AI110" s="77"/>
      <c r="AJ110" s="80"/>
      <c r="AK110" s="80"/>
      <c r="AL110" s="82"/>
      <c r="AM110" s="82"/>
      <c r="AN110" s="82"/>
      <c r="AO110" s="82"/>
      <c r="AP110" s="82"/>
      <c r="AQ110" s="82"/>
      <c r="AR110" s="5"/>
      <c r="AS110" s="83"/>
      <c r="AT110" s="85"/>
      <c r="AU110" s="84"/>
      <c r="AV110" s="85"/>
      <c r="AW110" s="86"/>
      <c r="AX110" s="85"/>
      <c r="AY110" s="86"/>
      <c r="AZ110" s="171"/>
      <c r="BA110" s="85"/>
      <c r="BB110" s="85"/>
      <c r="BC110" s="90"/>
      <c r="BD110" s="90"/>
      <c r="BE110" s="85"/>
      <c r="BF110" s="22"/>
      <c r="BG110" s="22"/>
      <c r="BH110" s="10"/>
      <c r="BI110" s="10"/>
      <c r="BJ110" s="10"/>
      <c r="BK110" s="10"/>
      <c r="BL110" s="10"/>
      <c r="BM110" s="10"/>
    </row>
    <row r="111" spans="1:65" ht="14.5" x14ac:dyDescent="0.35">
      <c r="A111" s="25">
        <f t="shared" si="0"/>
        <v>109</v>
      </c>
      <c r="B111" s="144">
        <v>46300</v>
      </c>
      <c r="C111" s="54" t="s">
        <v>4016</v>
      </c>
      <c r="D111" s="54" t="s">
        <v>292</v>
      </c>
      <c r="E111" s="54" t="s">
        <v>293</v>
      </c>
      <c r="F111" s="54">
        <v>1</v>
      </c>
      <c r="G111" s="54" t="s">
        <v>65</v>
      </c>
      <c r="H111" s="54" t="str">
        <f t="shared" si="1"/>
        <v>DONE</v>
      </c>
      <c r="I111" s="58" t="s">
        <v>1822</v>
      </c>
      <c r="J111" s="58" t="s">
        <v>180</v>
      </c>
      <c r="K111" s="58" t="s">
        <v>79</v>
      </c>
      <c r="L111" s="54">
        <v>9962</v>
      </c>
      <c r="M111" s="71"/>
      <c r="N111" s="54" t="s">
        <v>207</v>
      </c>
      <c r="O111" s="223" t="s">
        <v>91</v>
      </c>
      <c r="P111" s="64" t="s">
        <v>2690</v>
      </c>
      <c r="Q111" s="64" t="s">
        <v>148</v>
      </c>
      <c r="R111" s="204">
        <v>200001158850</v>
      </c>
      <c r="S111" s="66">
        <v>46303</v>
      </c>
      <c r="T111" s="66"/>
      <c r="U111" s="205"/>
      <c r="V111" s="71"/>
      <c r="W111" s="25"/>
      <c r="X111" s="69"/>
      <c r="Y111" s="69"/>
      <c r="Z111" s="25"/>
      <c r="AA111" s="169"/>
      <c r="AB111" s="25"/>
      <c r="AC111" s="71"/>
      <c r="AD111" s="222"/>
      <c r="AE111" s="222"/>
      <c r="AF111" s="69"/>
      <c r="AG111" s="169"/>
      <c r="AH111" s="170"/>
      <c r="AI111" s="77"/>
      <c r="AJ111" s="80"/>
      <c r="AK111" s="80"/>
      <c r="AL111" s="82"/>
      <c r="AM111" s="82"/>
      <c r="AN111" s="82"/>
      <c r="AO111" s="82"/>
      <c r="AP111" s="82"/>
      <c r="AQ111" s="82"/>
      <c r="AR111" s="5"/>
      <c r="AS111" s="83"/>
      <c r="AT111" s="85"/>
      <c r="AU111" s="84"/>
      <c r="AV111" s="85"/>
      <c r="AW111" s="86"/>
      <c r="AX111" s="85"/>
      <c r="AY111" s="86"/>
      <c r="AZ111" s="171"/>
      <c r="BA111" s="85"/>
      <c r="BB111" s="85"/>
      <c r="BC111" s="90"/>
      <c r="BD111" s="90"/>
      <c r="BE111" s="85"/>
      <c r="BF111" s="22"/>
      <c r="BG111" s="22"/>
      <c r="BH111" s="10"/>
      <c r="BI111" s="10"/>
      <c r="BJ111" s="10"/>
      <c r="BK111" s="10"/>
      <c r="BL111" s="10"/>
      <c r="BM111" s="10"/>
    </row>
    <row r="112" spans="1:65" ht="14.5" x14ac:dyDescent="0.35">
      <c r="A112" s="25">
        <f t="shared" si="0"/>
        <v>110</v>
      </c>
      <c r="B112" s="144">
        <v>46300</v>
      </c>
      <c r="C112" s="54" t="s">
        <v>4016</v>
      </c>
      <c r="D112" s="54" t="s">
        <v>396</v>
      </c>
      <c r="E112" s="54" t="s">
        <v>398</v>
      </c>
      <c r="F112" s="54">
        <v>3</v>
      </c>
      <c r="G112" s="54" t="s">
        <v>65</v>
      </c>
      <c r="H112" s="54" t="str">
        <f t="shared" si="1"/>
        <v>DONE</v>
      </c>
      <c r="I112" s="58" t="s">
        <v>1822</v>
      </c>
      <c r="J112" s="58" t="s">
        <v>180</v>
      </c>
      <c r="K112" s="58" t="s">
        <v>79</v>
      </c>
      <c r="L112" s="54">
        <v>9962</v>
      </c>
      <c r="M112" s="71"/>
      <c r="N112" s="54" t="s">
        <v>207</v>
      </c>
      <c r="O112" s="223" t="s">
        <v>91</v>
      </c>
      <c r="P112" s="64" t="s">
        <v>2690</v>
      </c>
      <c r="Q112" s="64" t="s">
        <v>148</v>
      </c>
      <c r="R112" s="204">
        <v>200001158850</v>
      </c>
      <c r="S112" s="66">
        <v>46303</v>
      </c>
      <c r="T112" s="66"/>
      <c r="U112" s="205"/>
      <c r="V112" s="210"/>
      <c r="W112" s="25"/>
      <c r="X112" s="69"/>
      <c r="Y112" s="69"/>
      <c r="Z112" s="25"/>
      <c r="AA112" s="169"/>
      <c r="AB112" s="25"/>
      <c r="AC112" s="71"/>
      <c r="AD112" s="222"/>
      <c r="AE112" s="222"/>
      <c r="AF112" s="69"/>
      <c r="AG112" s="169"/>
      <c r="AH112" s="170"/>
      <c r="AI112" s="77"/>
      <c r="AJ112" s="80"/>
      <c r="AK112" s="80"/>
      <c r="AL112" s="82"/>
      <c r="AM112" s="82"/>
      <c r="AN112" s="82"/>
      <c r="AO112" s="82"/>
      <c r="AP112" s="82"/>
      <c r="AQ112" s="82"/>
      <c r="AR112" s="5"/>
      <c r="AS112" s="83"/>
      <c r="AT112" s="85"/>
      <c r="AU112" s="84"/>
      <c r="AV112" s="85"/>
      <c r="AW112" s="86"/>
      <c r="AX112" s="85"/>
      <c r="AY112" s="86"/>
      <c r="AZ112" s="171"/>
      <c r="BA112" s="85"/>
      <c r="BB112" s="85"/>
      <c r="BC112" s="90"/>
      <c r="BD112" s="90"/>
      <c r="BE112" s="85"/>
      <c r="BF112" s="22"/>
      <c r="BG112" s="22"/>
      <c r="BH112" s="10"/>
      <c r="BI112" s="10"/>
      <c r="BJ112" s="10"/>
      <c r="BK112" s="10"/>
      <c r="BL112" s="10"/>
      <c r="BM112" s="10"/>
    </row>
    <row r="113" spans="1:65" ht="14.5" x14ac:dyDescent="0.35">
      <c r="A113" s="25">
        <f t="shared" si="0"/>
        <v>111</v>
      </c>
      <c r="B113" s="144">
        <v>46300</v>
      </c>
      <c r="C113" s="54" t="s">
        <v>4016</v>
      </c>
      <c r="D113" s="54" t="s">
        <v>1131</v>
      </c>
      <c r="E113" s="54" t="s">
        <v>1132</v>
      </c>
      <c r="F113" s="54">
        <v>3</v>
      </c>
      <c r="G113" s="54" t="s">
        <v>65</v>
      </c>
      <c r="H113" s="54" t="str">
        <f t="shared" si="1"/>
        <v>DONE</v>
      </c>
      <c r="I113" s="58" t="s">
        <v>1822</v>
      </c>
      <c r="J113" s="58" t="s">
        <v>180</v>
      </c>
      <c r="K113" s="58" t="s">
        <v>79</v>
      </c>
      <c r="L113" s="54">
        <v>9962</v>
      </c>
      <c r="M113" s="71"/>
      <c r="N113" s="54" t="s">
        <v>207</v>
      </c>
      <c r="O113" s="223" t="s">
        <v>91</v>
      </c>
      <c r="P113" s="64" t="s">
        <v>2690</v>
      </c>
      <c r="Q113" s="64" t="s">
        <v>148</v>
      </c>
      <c r="R113" s="204">
        <v>200001158850</v>
      </c>
      <c r="S113" s="66">
        <v>46303</v>
      </c>
      <c r="T113" s="66"/>
      <c r="U113" s="205"/>
      <c r="V113" s="210"/>
      <c r="W113" s="25"/>
      <c r="X113" s="69"/>
      <c r="Y113" s="69"/>
      <c r="Z113" s="25"/>
      <c r="AA113" s="169"/>
      <c r="AB113" s="25"/>
      <c r="AC113" s="71"/>
      <c r="AD113" s="222"/>
      <c r="AE113" s="222"/>
      <c r="AF113" s="69"/>
      <c r="AG113" s="169"/>
      <c r="AH113" s="170"/>
      <c r="AI113" s="77"/>
      <c r="AJ113" s="80"/>
      <c r="AK113" s="80"/>
      <c r="AL113" s="82"/>
      <c r="AM113" s="82"/>
      <c r="AN113" s="82"/>
      <c r="AO113" s="82"/>
      <c r="AP113" s="82"/>
      <c r="AQ113" s="82"/>
      <c r="AR113" s="5"/>
      <c r="AS113" s="83"/>
      <c r="AT113" s="85"/>
      <c r="AU113" s="84"/>
      <c r="AV113" s="85"/>
      <c r="AW113" s="86"/>
      <c r="AX113" s="85"/>
      <c r="AY113" s="86"/>
      <c r="AZ113" s="171"/>
      <c r="BA113" s="85"/>
      <c r="BB113" s="85"/>
      <c r="BC113" s="90"/>
      <c r="BD113" s="90"/>
      <c r="BE113" s="85"/>
      <c r="BF113" s="22"/>
      <c r="BG113" s="22"/>
      <c r="BH113" s="10"/>
      <c r="BI113" s="10"/>
      <c r="BJ113" s="10"/>
      <c r="BK113" s="10"/>
      <c r="BL113" s="10"/>
      <c r="BM113" s="10"/>
    </row>
    <row r="114" spans="1:65" ht="14.5" x14ac:dyDescent="0.35">
      <c r="A114" s="25">
        <f t="shared" si="0"/>
        <v>112</v>
      </c>
      <c r="B114" s="144">
        <v>46297</v>
      </c>
      <c r="C114" s="54" t="s">
        <v>4017</v>
      </c>
      <c r="D114" s="54" t="s">
        <v>177</v>
      </c>
      <c r="E114" s="54" t="s">
        <v>178</v>
      </c>
      <c r="F114" s="54">
        <v>1</v>
      </c>
      <c r="G114" s="54" t="s">
        <v>65</v>
      </c>
      <c r="H114" s="54" t="str">
        <f t="shared" si="1"/>
        <v>DONE</v>
      </c>
      <c r="I114" s="58" t="s">
        <v>1481</v>
      </c>
      <c r="J114" s="58" t="s">
        <v>180</v>
      </c>
      <c r="K114" s="58" t="s">
        <v>79</v>
      </c>
      <c r="L114" s="54">
        <v>8971</v>
      </c>
      <c r="M114" s="71"/>
      <c r="N114" s="54" t="s">
        <v>576</v>
      </c>
      <c r="O114" s="223" t="s">
        <v>91</v>
      </c>
      <c r="P114" s="64" t="s">
        <v>830</v>
      </c>
      <c r="Q114" s="64" t="s">
        <v>2538</v>
      </c>
      <c r="R114" s="204">
        <v>200001158844</v>
      </c>
      <c r="S114" s="66">
        <v>46303</v>
      </c>
      <c r="T114" s="66"/>
      <c r="U114" s="205"/>
      <c r="V114" s="210"/>
      <c r="W114" s="25"/>
      <c r="X114" s="69"/>
      <c r="Y114" s="69"/>
      <c r="Z114" s="25"/>
      <c r="AA114" s="169"/>
      <c r="AB114" s="25"/>
      <c r="AC114" s="71"/>
      <c r="AD114" s="222"/>
      <c r="AE114" s="222"/>
      <c r="AF114" s="69"/>
      <c r="AG114" s="169"/>
      <c r="AH114" s="170"/>
      <c r="AI114" s="77"/>
      <c r="AJ114" s="80"/>
      <c r="AK114" s="80"/>
      <c r="AL114" s="82"/>
      <c r="AM114" s="82"/>
      <c r="AN114" s="82"/>
      <c r="AO114" s="82"/>
      <c r="AP114" s="82"/>
      <c r="AQ114" s="82"/>
      <c r="AR114" s="5"/>
      <c r="AS114" s="83"/>
      <c r="AT114" s="85"/>
      <c r="AU114" s="84"/>
      <c r="AV114" s="85"/>
      <c r="AW114" s="86"/>
      <c r="AX114" s="85"/>
      <c r="AY114" s="86"/>
      <c r="AZ114" s="171"/>
      <c r="BA114" s="85"/>
      <c r="BB114" s="85"/>
      <c r="BC114" s="90"/>
      <c r="BD114" s="90"/>
      <c r="BE114" s="85"/>
      <c r="BF114" s="22"/>
      <c r="BG114" s="22"/>
      <c r="BH114" s="10"/>
      <c r="BI114" s="10"/>
      <c r="BJ114" s="10"/>
      <c r="BK114" s="10"/>
      <c r="BL114" s="10"/>
      <c r="BM114" s="10"/>
    </row>
    <row r="115" spans="1:65" ht="14.5" x14ac:dyDescent="0.35">
      <c r="A115" s="25">
        <f t="shared" si="0"/>
        <v>113</v>
      </c>
      <c r="B115" s="144">
        <v>46298</v>
      </c>
      <c r="C115" s="54" t="s">
        <v>4018</v>
      </c>
      <c r="D115" s="54" t="s">
        <v>177</v>
      </c>
      <c r="E115" s="54" t="s">
        <v>178</v>
      </c>
      <c r="F115" s="54">
        <v>1</v>
      </c>
      <c r="G115" s="54" t="s">
        <v>65</v>
      </c>
      <c r="H115" s="54" t="str">
        <f t="shared" si="1"/>
        <v>DONE</v>
      </c>
      <c r="I115" s="58" t="s">
        <v>2019</v>
      </c>
      <c r="J115" s="58" t="s">
        <v>180</v>
      </c>
      <c r="K115" s="58" t="s">
        <v>79</v>
      </c>
      <c r="L115" s="54">
        <v>8976</v>
      </c>
      <c r="M115" s="71"/>
      <c r="N115" s="54" t="s">
        <v>576</v>
      </c>
      <c r="O115" s="223" t="s">
        <v>91</v>
      </c>
      <c r="P115" s="64" t="s">
        <v>830</v>
      </c>
      <c r="Q115" s="64" t="s">
        <v>2538</v>
      </c>
      <c r="R115" s="204">
        <v>200001158840</v>
      </c>
      <c r="S115" s="66">
        <v>46303</v>
      </c>
      <c r="T115" s="66"/>
      <c r="U115" s="205"/>
      <c r="V115" s="210"/>
      <c r="W115" s="25"/>
      <c r="X115" s="69"/>
      <c r="Y115" s="69"/>
      <c r="Z115" s="25"/>
      <c r="AA115" s="169"/>
      <c r="AB115" s="25"/>
      <c r="AC115" s="71"/>
      <c r="AD115" s="222"/>
      <c r="AE115" s="222"/>
      <c r="AF115" s="69"/>
      <c r="AG115" s="169"/>
      <c r="AH115" s="170"/>
      <c r="AI115" s="77"/>
      <c r="AJ115" s="80"/>
      <c r="AK115" s="80"/>
      <c r="AL115" s="82"/>
      <c r="AM115" s="82"/>
      <c r="AN115" s="82"/>
      <c r="AO115" s="82"/>
      <c r="AP115" s="82"/>
      <c r="AQ115" s="82"/>
      <c r="AR115" s="5"/>
      <c r="AS115" s="83"/>
      <c r="AT115" s="85"/>
      <c r="AU115" s="84"/>
      <c r="AV115" s="85"/>
      <c r="AW115" s="86"/>
      <c r="AX115" s="85"/>
      <c r="AY115" s="86"/>
      <c r="AZ115" s="171"/>
      <c r="BA115" s="85"/>
      <c r="BB115" s="85"/>
      <c r="BC115" s="90"/>
      <c r="BD115" s="90"/>
      <c r="BE115" s="85"/>
      <c r="BF115" s="22"/>
      <c r="BG115" s="22"/>
      <c r="BH115" s="10"/>
      <c r="BI115" s="10"/>
      <c r="BJ115" s="10"/>
      <c r="BK115" s="10"/>
      <c r="BL115" s="10"/>
      <c r="BM115" s="10"/>
    </row>
    <row r="116" spans="1:65" ht="14.5" x14ac:dyDescent="0.35">
      <c r="A116" s="25">
        <f t="shared" si="0"/>
        <v>114</v>
      </c>
      <c r="B116" s="144">
        <v>46299</v>
      </c>
      <c r="C116" s="54" t="s">
        <v>4019</v>
      </c>
      <c r="D116" s="54" t="s">
        <v>177</v>
      </c>
      <c r="E116" s="54" t="s">
        <v>178</v>
      </c>
      <c r="F116" s="54">
        <v>1</v>
      </c>
      <c r="G116" s="54" t="s">
        <v>65</v>
      </c>
      <c r="H116" s="54" t="str">
        <f t="shared" si="1"/>
        <v>DONE</v>
      </c>
      <c r="I116" s="58" t="s">
        <v>351</v>
      </c>
      <c r="J116" s="58" t="s">
        <v>166</v>
      </c>
      <c r="K116" s="58" t="s">
        <v>167</v>
      </c>
      <c r="L116" s="54">
        <v>13001</v>
      </c>
      <c r="M116" s="71"/>
      <c r="N116" s="54" t="s">
        <v>576</v>
      </c>
      <c r="O116" s="223" t="s">
        <v>91</v>
      </c>
      <c r="P116" s="64" t="s">
        <v>830</v>
      </c>
      <c r="Q116" s="64" t="s">
        <v>2538</v>
      </c>
      <c r="R116" s="204">
        <v>200001158833</v>
      </c>
      <c r="S116" s="66">
        <v>46303</v>
      </c>
      <c r="T116" s="66"/>
      <c r="U116" s="205"/>
      <c r="V116" s="210"/>
      <c r="W116" s="25"/>
      <c r="X116" s="69"/>
      <c r="Y116" s="69"/>
      <c r="Z116" s="25"/>
      <c r="AA116" s="169"/>
      <c r="AB116" s="25"/>
      <c r="AC116" s="71"/>
      <c r="AD116" s="222"/>
      <c r="AE116" s="222"/>
      <c r="AF116" s="69"/>
      <c r="AG116" s="169"/>
      <c r="AH116" s="170"/>
      <c r="AI116" s="77"/>
      <c r="AJ116" s="80"/>
      <c r="AK116" s="80"/>
      <c r="AL116" s="82"/>
      <c r="AM116" s="82"/>
      <c r="AN116" s="82"/>
      <c r="AO116" s="82"/>
      <c r="AP116" s="82"/>
      <c r="AQ116" s="82"/>
      <c r="AR116" s="5"/>
      <c r="AS116" s="83"/>
      <c r="AT116" s="85"/>
      <c r="AU116" s="84"/>
      <c r="AV116" s="85"/>
      <c r="AW116" s="86"/>
      <c r="AX116" s="85"/>
      <c r="AY116" s="86"/>
      <c r="AZ116" s="171"/>
      <c r="BA116" s="85"/>
      <c r="BB116" s="85"/>
      <c r="BC116" s="90"/>
      <c r="BD116" s="90"/>
      <c r="BE116" s="85"/>
      <c r="BF116" s="22"/>
      <c r="BG116" s="22"/>
      <c r="BH116" s="10"/>
      <c r="BI116" s="10"/>
      <c r="BJ116" s="10"/>
      <c r="BK116" s="10"/>
      <c r="BL116" s="10"/>
      <c r="BM116" s="10"/>
    </row>
    <row r="117" spans="1:65" ht="14.5" x14ac:dyDescent="0.35">
      <c r="A117" s="25">
        <f t="shared" si="0"/>
        <v>115</v>
      </c>
      <c r="B117" s="144">
        <v>46301</v>
      </c>
      <c r="C117" s="54" t="s">
        <v>4020</v>
      </c>
      <c r="D117" s="54" t="s">
        <v>241</v>
      </c>
      <c r="E117" s="54" t="s">
        <v>242</v>
      </c>
      <c r="F117" s="54">
        <v>1</v>
      </c>
      <c r="G117" s="54" t="s">
        <v>65</v>
      </c>
      <c r="H117" s="54" t="str">
        <f t="shared" si="1"/>
        <v>DONE</v>
      </c>
      <c r="I117" s="58" t="s">
        <v>1006</v>
      </c>
      <c r="J117" s="58" t="s">
        <v>1007</v>
      </c>
      <c r="K117" s="58" t="s">
        <v>1008</v>
      </c>
      <c r="L117" s="54"/>
      <c r="M117" s="71"/>
      <c r="N117" s="54" t="s">
        <v>4021</v>
      </c>
      <c r="O117" s="223" t="s">
        <v>81</v>
      </c>
      <c r="P117" s="64" t="s">
        <v>4022</v>
      </c>
      <c r="Q117" s="64" t="s">
        <v>4023</v>
      </c>
      <c r="R117" s="204">
        <v>200001158824</v>
      </c>
      <c r="S117" s="66">
        <v>46308</v>
      </c>
      <c r="T117" s="66"/>
      <c r="U117" s="205"/>
      <c r="V117" s="210"/>
      <c r="W117" s="25"/>
      <c r="X117" s="69"/>
      <c r="Y117" s="69"/>
      <c r="Z117" s="25"/>
      <c r="AA117" s="164"/>
      <c r="AB117" s="25"/>
      <c r="AC117" s="71"/>
      <c r="AD117" s="222"/>
      <c r="AE117" s="222"/>
      <c r="AF117" s="69"/>
      <c r="AG117" s="169"/>
      <c r="AH117" s="170"/>
      <c r="AI117" s="77"/>
      <c r="AJ117" s="80"/>
      <c r="AK117" s="80"/>
      <c r="AL117" s="82"/>
      <c r="AM117" s="82"/>
      <c r="AN117" s="82"/>
      <c r="AO117" s="82"/>
      <c r="AP117" s="82"/>
      <c r="AQ117" s="82"/>
      <c r="AR117" s="5"/>
      <c r="AS117" s="83"/>
      <c r="AT117" s="85"/>
      <c r="AU117" s="84"/>
      <c r="AV117" s="85"/>
      <c r="AW117" s="86"/>
      <c r="AX117" s="85"/>
      <c r="AY117" s="86"/>
      <c r="AZ117" s="171"/>
      <c r="BA117" s="85"/>
      <c r="BB117" s="85"/>
      <c r="BC117" s="90"/>
      <c r="BD117" s="90"/>
      <c r="BE117" s="85"/>
      <c r="BF117" s="22"/>
      <c r="BG117" s="22"/>
      <c r="BH117" s="10"/>
      <c r="BI117" s="10"/>
      <c r="BJ117" s="10"/>
      <c r="BK117" s="10"/>
      <c r="BL117" s="10"/>
      <c r="BM117" s="10"/>
    </row>
    <row r="118" spans="1:65" ht="14.5" x14ac:dyDescent="0.35">
      <c r="A118" s="25">
        <f t="shared" si="0"/>
        <v>116</v>
      </c>
      <c r="B118" s="144">
        <v>46301</v>
      </c>
      <c r="C118" s="54" t="s">
        <v>4020</v>
      </c>
      <c r="D118" s="58" t="s">
        <v>396</v>
      </c>
      <c r="E118" s="54" t="s">
        <v>398</v>
      </c>
      <c r="F118" s="54">
        <v>1</v>
      </c>
      <c r="G118" s="54" t="s">
        <v>65</v>
      </c>
      <c r="H118" s="54" t="str">
        <f t="shared" si="1"/>
        <v>DONE</v>
      </c>
      <c r="I118" s="58" t="s">
        <v>1006</v>
      </c>
      <c r="J118" s="58" t="s">
        <v>1007</v>
      </c>
      <c r="K118" s="58" t="s">
        <v>1008</v>
      </c>
      <c r="L118" s="54"/>
      <c r="M118" s="71"/>
      <c r="N118" s="54" t="s">
        <v>4021</v>
      </c>
      <c r="O118" s="223" t="s">
        <v>81</v>
      </c>
      <c r="P118" s="64" t="s">
        <v>4022</v>
      </c>
      <c r="Q118" s="64" t="s">
        <v>4023</v>
      </c>
      <c r="R118" s="204">
        <v>200001158824</v>
      </c>
      <c r="S118" s="66">
        <v>46308</v>
      </c>
      <c r="T118" s="66"/>
      <c r="U118" s="205"/>
      <c r="V118" s="210"/>
      <c r="W118" s="25"/>
      <c r="X118" s="69"/>
      <c r="Y118" s="69"/>
      <c r="Z118" s="25"/>
      <c r="AA118" s="164"/>
      <c r="AB118" s="25"/>
      <c r="AC118" s="71"/>
      <c r="AD118" s="222"/>
      <c r="AE118" s="222"/>
      <c r="AF118" s="69"/>
      <c r="AG118" s="169"/>
      <c r="AH118" s="170"/>
      <c r="AI118" s="77"/>
      <c r="AJ118" s="80"/>
      <c r="AK118" s="80"/>
      <c r="AL118" s="82"/>
      <c r="AM118" s="82"/>
      <c r="AN118" s="82"/>
      <c r="AO118" s="82"/>
      <c r="AP118" s="82"/>
      <c r="AQ118" s="82"/>
      <c r="AR118" s="5"/>
      <c r="AS118" s="83"/>
      <c r="AT118" s="85"/>
      <c r="AU118" s="84"/>
      <c r="AV118" s="85"/>
      <c r="AW118" s="86"/>
      <c r="AX118" s="85"/>
      <c r="AY118" s="86"/>
      <c r="AZ118" s="171"/>
      <c r="BA118" s="85"/>
      <c r="BB118" s="85"/>
      <c r="BC118" s="90"/>
      <c r="BD118" s="90"/>
      <c r="BE118" s="85"/>
      <c r="BF118" s="22"/>
      <c r="BG118" s="22"/>
      <c r="BH118" s="10"/>
      <c r="BI118" s="10"/>
      <c r="BJ118" s="10"/>
      <c r="BK118" s="10"/>
      <c r="BL118" s="10"/>
      <c r="BM118" s="10"/>
    </row>
    <row r="119" spans="1:65" ht="14.5" x14ac:dyDescent="0.35">
      <c r="A119" s="25">
        <f t="shared" si="0"/>
        <v>117</v>
      </c>
      <c r="B119" s="144">
        <v>46301</v>
      </c>
      <c r="C119" s="54" t="s">
        <v>4020</v>
      </c>
      <c r="D119" s="58" t="s">
        <v>1021</v>
      </c>
      <c r="E119" s="54" t="s">
        <v>387</v>
      </c>
      <c r="F119" s="54">
        <v>2</v>
      </c>
      <c r="G119" s="54" t="s">
        <v>65</v>
      </c>
      <c r="H119" s="54" t="str">
        <f t="shared" si="1"/>
        <v>DONE</v>
      </c>
      <c r="I119" s="58" t="s">
        <v>1006</v>
      </c>
      <c r="J119" s="58" t="s">
        <v>1007</v>
      </c>
      <c r="K119" s="58" t="s">
        <v>1008</v>
      </c>
      <c r="L119" s="54"/>
      <c r="M119" s="71"/>
      <c r="N119" s="54" t="s">
        <v>4021</v>
      </c>
      <c r="O119" s="223" t="s">
        <v>81</v>
      </c>
      <c r="P119" s="64" t="s">
        <v>4022</v>
      </c>
      <c r="Q119" s="64" t="s">
        <v>4023</v>
      </c>
      <c r="R119" s="204">
        <v>200001158824</v>
      </c>
      <c r="S119" s="66">
        <v>46308</v>
      </c>
      <c r="T119" s="66"/>
      <c r="U119" s="205"/>
      <c r="V119" s="210"/>
      <c r="W119" s="25"/>
      <c r="X119" s="69"/>
      <c r="Y119" s="69"/>
      <c r="Z119" s="25"/>
      <c r="AA119" s="169"/>
      <c r="AB119" s="25"/>
      <c r="AC119" s="71"/>
      <c r="AD119" s="222"/>
      <c r="AE119" s="222"/>
      <c r="AF119" s="69"/>
      <c r="AG119" s="169"/>
      <c r="AH119" s="170"/>
      <c r="AI119" s="77"/>
      <c r="AJ119" s="80"/>
      <c r="AK119" s="80"/>
      <c r="AL119" s="82"/>
      <c r="AM119" s="82"/>
      <c r="AN119" s="82"/>
      <c r="AO119" s="82"/>
      <c r="AP119" s="82"/>
      <c r="AQ119" s="82"/>
      <c r="AR119" s="5"/>
      <c r="AS119" s="83"/>
      <c r="AT119" s="85"/>
      <c r="AU119" s="84"/>
      <c r="AV119" s="85"/>
      <c r="AW119" s="86"/>
      <c r="AX119" s="85"/>
      <c r="AY119" s="86"/>
      <c r="AZ119" s="171"/>
      <c r="BA119" s="85"/>
      <c r="BB119" s="85"/>
      <c r="BC119" s="90"/>
      <c r="BD119" s="90"/>
      <c r="BE119" s="85"/>
      <c r="BF119" s="22"/>
      <c r="BG119" s="22"/>
      <c r="BH119" s="10"/>
      <c r="BI119" s="10"/>
      <c r="BJ119" s="10"/>
      <c r="BK119" s="10"/>
      <c r="BL119" s="10"/>
      <c r="BM119" s="10"/>
    </row>
    <row r="120" spans="1:65" ht="14.5" x14ac:dyDescent="0.35">
      <c r="A120" s="25">
        <f t="shared" si="0"/>
        <v>118</v>
      </c>
      <c r="B120" s="199">
        <v>46301</v>
      </c>
      <c r="C120" s="54" t="s">
        <v>4024</v>
      </c>
      <c r="D120" s="58" t="s">
        <v>1646</v>
      </c>
      <c r="E120" s="54" t="s">
        <v>1647</v>
      </c>
      <c r="F120" s="54">
        <v>1</v>
      </c>
      <c r="G120" s="54" t="s">
        <v>65</v>
      </c>
      <c r="H120" s="54" t="str">
        <f t="shared" si="1"/>
        <v>DONE</v>
      </c>
      <c r="I120" s="54" t="s">
        <v>867</v>
      </c>
      <c r="J120" s="58" t="s">
        <v>868</v>
      </c>
      <c r="K120" s="58" t="s">
        <v>79</v>
      </c>
      <c r="L120" s="54"/>
      <c r="M120" s="71"/>
      <c r="N120" s="54" t="s">
        <v>118</v>
      </c>
      <c r="O120" s="223" t="s">
        <v>85</v>
      </c>
      <c r="P120" s="64" t="s">
        <v>869</v>
      </c>
      <c r="Q120" s="64" t="s">
        <v>1191</v>
      </c>
      <c r="R120" s="204">
        <v>200001160826</v>
      </c>
      <c r="S120" s="66">
        <v>46308</v>
      </c>
      <c r="T120" s="66"/>
      <c r="U120" s="205"/>
      <c r="V120" s="210"/>
      <c r="W120" s="25"/>
      <c r="X120" s="69"/>
      <c r="Y120" s="69"/>
      <c r="Z120" s="25"/>
      <c r="AA120" s="169"/>
      <c r="AB120" s="25"/>
      <c r="AC120" s="71"/>
      <c r="AD120" s="222"/>
      <c r="AE120" s="222"/>
      <c r="AF120" s="69"/>
      <c r="AG120" s="169"/>
      <c r="AH120" s="170"/>
      <c r="AI120" s="77"/>
      <c r="AJ120" s="80"/>
      <c r="AK120" s="80"/>
      <c r="AL120" s="82"/>
      <c r="AM120" s="82"/>
      <c r="AN120" s="82"/>
      <c r="AO120" s="82"/>
      <c r="AP120" s="82"/>
      <c r="AQ120" s="82"/>
      <c r="AR120" s="5"/>
      <c r="AS120" s="83"/>
      <c r="AT120" s="85"/>
      <c r="AU120" s="84"/>
      <c r="AV120" s="85"/>
      <c r="AW120" s="86"/>
      <c r="AX120" s="85"/>
      <c r="AY120" s="86"/>
      <c r="AZ120" s="171"/>
      <c r="BA120" s="85"/>
      <c r="BB120" s="85"/>
      <c r="BC120" s="90"/>
      <c r="BD120" s="90"/>
      <c r="BE120" s="85"/>
      <c r="BF120" s="22"/>
      <c r="BG120" s="22"/>
      <c r="BH120" s="10"/>
      <c r="BI120" s="10"/>
      <c r="BJ120" s="10"/>
      <c r="BK120" s="10"/>
      <c r="BL120" s="10"/>
      <c r="BM120" s="10"/>
    </row>
    <row r="121" spans="1:65" ht="14.5" x14ac:dyDescent="0.35">
      <c r="A121" s="25">
        <f t="shared" si="0"/>
        <v>119</v>
      </c>
      <c r="B121" s="199">
        <v>46301</v>
      </c>
      <c r="C121" s="54" t="s">
        <v>4024</v>
      </c>
      <c r="D121" s="58" t="s">
        <v>115</v>
      </c>
      <c r="E121" s="54" t="s">
        <v>116</v>
      </c>
      <c r="F121" s="54">
        <v>1</v>
      </c>
      <c r="G121" s="54" t="s">
        <v>65</v>
      </c>
      <c r="H121" s="54" t="str">
        <f t="shared" si="1"/>
        <v>DONE</v>
      </c>
      <c r="I121" s="54" t="s">
        <v>867</v>
      </c>
      <c r="J121" s="58" t="s">
        <v>868</v>
      </c>
      <c r="K121" s="58" t="s">
        <v>79</v>
      </c>
      <c r="L121" s="54"/>
      <c r="M121" s="71"/>
      <c r="N121" s="54" t="s">
        <v>118</v>
      </c>
      <c r="O121" s="223" t="s">
        <v>85</v>
      </c>
      <c r="P121" s="64" t="s">
        <v>869</v>
      </c>
      <c r="Q121" s="64" t="s">
        <v>1191</v>
      </c>
      <c r="R121" s="204">
        <v>200001160826</v>
      </c>
      <c r="S121" s="66">
        <v>46308</v>
      </c>
      <c r="T121" s="66"/>
      <c r="U121" s="205"/>
      <c r="V121" s="210"/>
      <c r="W121" s="25"/>
      <c r="X121" s="69"/>
      <c r="Y121" s="69"/>
      <c r="Z121" s="25"/>
      <c r="AA121" s="169"/>
      <c r="AB121" s="25"/>
      <c r="AC121" s="71"/>
      <c r="AD121" s="222"/>
      <c r="AE121" s="222"/>
      <c r="AF121" s="69"/>
      <c r="AG121" s="169"/>
      <c r="AH121" s="170"/>
      <c r="AI121" s="77"/>
      <c r="AJ121" s="80"/>
      <c r="AK121" s="80"/>
      <c r="AL121" s="82"/>
      <c r="AM121" s="82"/>
      <c r="AN121" s="82"/>
      <c r="AO121" s="82"/>
      <c r="AP121" s="82"/>
      <c r="AQ121" s="82"/>
      <c r="AR121" s="5"/>
      <c r="AS121" s="83"/>
      <c r="AT121" s="85"/>
      <c r="AU121" s="84"/>
      <c r="AV121" s="85"/>
      <c r="AW121" s="86"/>
      <c r="AX121" s="85"/>
      <c r="AY121" s="86"/>
      <c r="AZ121" s="171"/>
      <c r="BA121" s="85"/>
      <c r="BB121" s="85"/>
      <c r="BC121" s="90"/>
      <c r="BD121" s="90"/>
      <c r="BE121" s="85"/>
      <c r="BF121" s="22"/>
      <c r="BG121" s="22"/>
      <c r="BH121" s="10"/>
      <c r="BI121" s="10"/>
      <c r="BJ121" s="10"/>
      <c r="BK121" s="10"/>
      <c r="BL121" s="10"/>
      <c r="BM121" s="10"/>
    </row>
    <row r="122" spans="1:65" ht="14.5" x14ac:dyDescent="0.35">
      <c r="A122" s="25">
        <f t="shared" si="0"/>
        <v>120</v>
      </c>
      <c r="B122" s="199">
        <v>46301</v>
      </c>
      <c r="C122" s="54" t="s">
        <v>4024</v>
      </c>
      <c r="D122" s="54" t="s">
        <v>153</v>
      </c>
      <c r="E122" s="54" t="s">
        <v>829</v>
      </c>
      <c r="F122" s="54">
        <v>1</v>
      </c>
      <c r="G122" s="54" t="s">
        <v>65</v>
      </c>
      <c r="H122" s="54" t="str">
        <f t="shared" si="1"/>
        <v>DONE</v>
      </c>
      <c r="I122" s="54" t="s">
        <v>867</v>
      </c>
      <c r="J122" s="58" t="s">
        <v>868</v>
      </c>
      <c r="K122" s="58" t="s">
        <v>79</v>
      </c>
      <c r="L122" s="54"/>
      <c r="M122" s="71"/>
      <c r="N122" s="54" t="s">
        <v>118</v>
      </c>
      <c r="O122" s="223" t="s">
        <v>85</v>
      </c>
      <c r="P122" s="64" t="s">
        <v>869</v>
      </c>
      <c r="Q122" s="64" t="s">
        <v>1191</v>
      </c>
      <c r="R122" s="204">
        <v>200001160826</v>
      </c>
      <c r="S122" s="66">
        <v>46308</v>
      </c>
      <c r="T122" s="66"/>
      <c r="U122" s="205"/>
      <c r="V122" s="210"/>
      <c r="W122" s="25"/>
      <c r="X122" s="69"/>
      <c r="Y122" s="69"/>
      <c r="Z122" s="25"/>
      <c r="AA122" s="169"/>
      <c r="AB122" s="25"/>
      <c r="AC122" s="71"/>
      <c r="AD122" s="222"/>
      <c r="AE122" s="222"/>
      <c r="AF122" s="69"/>
      <c r="AG122" s="169"/>
      <c r="AH122" s="170"/>
      <c r="AI122" s="77"/>
      <c r="AJ122" s="80"/>
      <c r="AK122" s="80"/>
      <c r="AL122" s="82"/>
      <c r="AM122" s="82"/>
      <c r="AN122" s="82"/>
      <c r="AO122" s="82"/>
      <c r="AP122" s="82"/>
      <c r="AQ122" s="82"/>
      <c r="AR122" s="5"/>
      <c r="AS122" s="83"/>
      <c r="AT122" s="85"/>
      <c r="AU122" s="84"/>
      <c r="AV122" s="85"/>
      <c r="AW122" s="86"/>
      <c r="AX122" s="85"/>
      <c r="AY122" s="86"/>
      <c r="AZ122" s="171"/>
      <c r="BA122" s="85"/>
      <c r="BB122" s="85"/>
      <c r="BC122" s="90"/>
      <c r="BD122" s="90"/>
      <c r="BE122" s="85"/>
      <c r="BF122" s="22"/>
      <c r="BG122" s="22"/>
      <c r="BH122" s="10"/>
      <c r="BI122" s="10"/>
      <c r="BJ122" s="10"/>
      <c r="BK122" s="10"/>
      <c r="BL122" s="10"/>
      <c r="BM122" s="10"/>
    </row>
    <row r="123" spans="1:65" ht="14.5" x14ac:dyDescent="0.35">
      <c r="A123" s="25">
        <f t="shared" si="0"/>
        <v>121</v>
      </c>
      <c r="B123" s="199">
        <v>46302</v>
      </c>
      <c r="C123" s="54" t="s">
        <v>4025</v>
      </c>
      <c r="D123" s="54" t="s">
        <v>971</v>
      </c>
      <c r="E123" s="54" t="s">
        <v>972</v>
      </c>
      <c r="F123" s="54">
        <v>1</v>
      </c>
      <c r="G123" s="54" t="s">
        <v>65</v>
      </c>
      <c r="H123" s="54" t="str">
        <f t="shared" si="1"/>
        <v>DONE</v>
      </c>
      <c r="I123" s="54" t="s">
        <v>1734</v>
      </c>
      <c r="J123" s="58" t="s">
        <v>1043</v>
      </c>
      <c r="K123" s="58" t="s">
        <v>79</v>
      </c>
      <c r="L123" s="54">
        <v>13991</v>
      </c>
      <c r="M123" s="71"/>
      <c r="N123" s="54" t="s">
        <v>84</v>
      </c>
      <c r="O123" s="223" t="s">
        <v>85</v>
      </c>
      <c r="P123" s="64" t="s">
        <v>1761</v>
      </c>
      <c r="Q123" s="64" t="s">
        <v>1191</v>
      </c>
      <c r="R123" s="204">
        <v>200001160834</v>
      </c>
      <c r="S123" s="66">
        <v>46308</v>
      </c>
      <c r="T123" s="66"/>
      <c r="U123" s="205"/>
      <c r="V123" s="210"/>
      <c r="W123" s="25"/>
      <c r="X123" s="69"/>
      <c r="Y123" s="69"/>
      <c r="Z123" s="25"/>
      <c r="AA123" s="169"/>
      <c r="AB123" s="25"/>
      <c r="AC123" s="71"/>
      <c r="AD123" s="222"/>
      <c r="AE123" s="222"/>
      <c r="AF123" s="69"/>
      <c r="AG123" s="169"/>
      <c r="AH123" s="170"/>
      <c r="AI123" s="77"/>
      <c r="AJ123" s="80"/>
      <c r="AK123" s="80"/>
      <c r="AL123" s="82"/>
      <c r="AM123" s="82"/>
      <c r="AN123" s="82"/>
      <c r="AO123" s="82"/>
      <c r="AP123" s="82"/>
      <c r="AQ123" s="82"/>
      <c r="AR123" s="5"/>
      <c r="AS123" s="83"/>
      <c r="AT123" s="85"/>
      <c r="AU123" s="84"/>
      <c r="AV123" s="85"/>
      <c r="AW123" s="86"/>
      <c r="AX123" s="85"/>
      <c r="AY123" s="86"/>
      <c r="AZ123" s="171"/>
      <c r="BA123" s="85"/>
      <c r="BB123" s="85"/>
      <c r="BC123" s="90"/>
      <c r="BD123" s="90"/>
      <c r="BE123" s="85"/>
      <c r="BF123" s="22"/>
      <c r="BG123" s="22"/>
      <c r="BH123" s="10"/>
      <c r="BI123" s="10"/>
      <c r="BJ123" s="10"/>
      <c r="BK123" s="10"/>
      <c r="BL123" s="10"/>
      <c r="BM123" s="10"/>
    </row>
    <row r="124" spans="1:65" ht="14.5" x14ac:dyDescent="0.35">
      <c r="A124" s="25">
        <f t="shared" si="0"/>
        <v>122</v>
      </c>
      <c r="B124" s="199">
        <v>46302</v>
      </c>
      <c r="C124" s="54" t="s">
        <v>4025</v>
      </c>
      <c r="D124" s="54" t="s">
        <v>951</v>
      </c>
      <c r="E124" s="54" t="s">
        <v>952</v>
      </c>
      <c r="F124" s="54">
        <v>1</v>
      </c>
      <c r="G124" s="54" t="s">
        <v>65</v>
      </c>
      <c r="H124" s="54" t="str">
        <f t="shared" si="1"/>
        <v>DONE</v>
      </c>
      <c r="I124" s="54" t="s">
        <v>1734</v>
      </c>
      <c r="J124" s="58" t="s">
        <v>1043</v>
      </c>
      <c r="K124" s="58" t="s">
        <v>79</v>
      </c>
      <c r="L124" s="54">
        <v>13991</v>
      </c>
      <c r="M124" s="71"/>
      <c r="N124" s="54" t="s">
        <v>84</v>
      </c>
      <c r="O124" s="223" t="s">
        <v>85</v>
      </c>
      <c r="P124" s="64" t="s">
        <v>1761</v>
      </c>
      <c r="Q124" s="64" t="s">
        <v>1191</v>
      </c>
      <c r="R124" s="204">
        <v>200001160834</v>
      </c>
      <c r="S124" s="66">
        <v>46308</v>
      </c>
      <c r="T124" s="66"/>
      <c r="U124" s="205"/>
      <c r="V124" s="210"/>
      <c r="W124" s="25"/>
      <c r="X124" s="69"/>
      <c r="Y124" s="69"/>
      <c r="Z124" s="25"/>
      <c r="AA124" s="169"/>
      <c r="AB124" s="25"/>
      <c r="AC124" s="71"/>
      <c r="AD124" s="222"/>
      <c r="AE124" s="222"/>
      <c r="AF124" s="69"/>
      <c r="AG124" s="169"/>
      <c r="AH124" s="170"/>
      <c r="AI124" s="77"/>
      <c r="AJ124" s="80"/>
      <c r="AK124" s="80"/>
      <c r="AL124" s="82"/>
      <c r="AM124" s="82"/>
      <c r="AN124" s="82"/>
      <c r="AO124" s="82"/>
      <c r="AP124" s="82"/>
      <c r="AQ124" s="82"/>
      <c r="AR124" s="5"/>
      <c r="AS124" s="83"/>
      <c r="AT124" s="85"/>
      <c r="AU124" s="84"/>
      <c r="AV124" s="85"/>
      <c r="AW124" s="86"/>
      <c r="AX124" s="85"/>
      <c r="AY124" s="86"/>
      <c r="AZ124" s="171"/>
      <c r="BA124" s="85"/>
      <c r="BB124" s="85"/>
      <c r="BC124" s="90"/>
      <c r="BD124" s="90"/>
      <c r="BE124" s="85"/>
      <c r="BF124" s="22"/>
      <c r="BG124" s="22"/>
      <c r="BH124" s="10"/>
      <c r="BI124" s="10"/>
      <c r="BJ124" s="10"/>
      <c r="BK124" s="10"/>
      <c r="BL124" s="10"/>
      <c r="BM124" s="10"/>
    </row>
    <row r="125" spans="1:65" ht="14.5" x14ac:dyDescent="0.35">
      <c r="A125" s="25">
        <f t="shared" si="0"/>
        <v>123</v>
      </c>
      <c r="B125" s="199">
        <v>46302</v>
      </c>
      <c r="C125" s="54" t="s">
        <v>4025</v>
      </c>
      <c r="D125" s="54" t="s">
        <v>115</v>
      </c>
      <c r="E125" s="54" t="s">
        <v>116</v>
      </c>
      <c r="F125" s="54">
        <v>1</v>
      </c>
      <c r="G125" s="54" t="s">
        <v>65</v>
      </c>
      <c r="H125" s="54" t="str">
        <f t="shared" si="1"/>
        <v>DONE</v>
      </c>
      <c r="I125" s="54" t="s">
        <v>1734</v>
      </c>
      <c r="J125" s="58" t="s">
        <v>1043</v>
      </c>
      <c r="K125" s="58" t="s">
        <v>79</v>
      </c>
      <c r="L125" s="54">
        <v>13991</v>
      </c>
      <c r="M125" s="71"/>
      <c r="N125" s="54" t="s">
        <v>84</v>
      </c>
      <c r="O125" s="223" t="s">
        <v>85</v>
      </c>
      <c r="P125" s="64" t="s">
        <v>1761</v>
      </c>
      <c r="Q125" s="64" t="s">
        <v>1191</v>
      </c>
      <c r="R125" s="204">
        <v>200001160834</v>
      </c>
      <c r="S125" s="66">
        <v>46308</v>
      </c>
      <c r="T125" s="66"/>
      <c r="U125" s="205"/>
      <c r="V125" s="210"/>
      <c r="W125" s="25"/>
      <c r="X125" s="69"/>
      <c r="Y125" s="69"/>
      <c r="Z125" s="25"/>
      <c r="AA125" s="169"/>
      <c r="AB125" s="25"/>
      <c r="AC125" s="71"/>
      <c r="AD125" s="222"/>
      <c r="AE125" s="222"/>
      <c r="AF125" s="69"/>
      <c r="AG125" s="169"/>
      <c r="AH125" s="170"/>
      <c r="AI125" s="77"/>
      <c r="AJ125" s="80"/>
      <c r="AK125" s="80"/>
      <c r="AL125" s="82"/>
      <c r="AM125" s="82"/>
      <c r="AN125" s="82"/>
      <c r="AO125" s="82"/>
      <c r="AP125" s="82"/>
      <c r="AQ125" s="82"/>
      <c r="AR125" s="5"/>
      <c r="AS125" s="83"/>
      <c r="AT125" s="85"/>
      <c r="AU125" s="84"/>
      <c r="AV125" s="85"/>
      <c r="AW125" s="86"/>
      <c r="AX125" s="85"/>
      <c r="AY125" s="86"/>
      <c r="AZ125" s="171"/>
      <c r="BA125" s="85"/>
      <c r="BB125" s="85"/>
      <c r="BC125" s="90"/>
      <c r="BD125" s="90"/>
      <c r="BE125" s="85"/>
      <c r="BF125" s="22"/>
      <c r="BG125" s="22"/>
      <c r="BH125" s="10"/>
      <c r="BI125" s="10"/>
      <c r="BJ125" s="10"/>
      <c r="BK125" s="10"/>
      <c r="BL125" s="10"/>
      <c r="BM125" s="10"/>
    </row>
    <row r="126" spans="1:65" ht="14.5" x14ac:dyDescent="0.35">
      <c r="A126" s="25">
        <f t="shared" si="0"/>
        <v>124</v>
      </c>
      <c r="B126" s="199">
        <v>46302</v>
      </c>
      <c r="C126" s="54" t="s">
        <v>4025</v>
      </c>
      <c r="D126" s="54" t="s">
        <v>322</v>
      </c>
      <c r="E126" s="54" t="s">
        <v>323</v>
      </c>
      <c r="F126" s="54">
        <v>1</v>
      </c>
      <c r="G126" s="54" t="s">
        <v>65</v>
      </c>
      <c r="H126" s="54" t="str">
        <f t="shared" si="1"/>
        <v>DONE</v>
      </c>
      <c r="I126" s="54" t="s">
        <v>1734</v>
      </c>
      <c r="J126" s="58" t="s">
        <v>1043</v>
      </c>
      <c r="K126" s="58" t="s">
        <v>79</v>
      </c>
      <c r="L126" s="54">
        <v>13991</v>
      </c>
      <c r="M126" s="71"/>
      <c r="N126" s="54" t="s">
        <v>84</v>
      </c>
      <c r="O126" s="223" t="s">
        <v>85</v>
      </c>
      <c r="P126" s="64" t="s">
        <v>1761</v>
      </c>
      <c r="Q126" s="64" t="s">
        <v>1191</v>
      </c>
      <c r="R126" s="204">
        <v>200001160834</v>
      </c>
      <c r="S126" s="66">
        <v>46308</v>
      </c>
      <c r="T126" s="66"/>
      <c r="U126" s="205"/>
      <c r="V126" s="210"/>
      <c r="W126" s="25"/>
      <c r="X126" s="69"/>
      <c r="Y126" s="69"/>
      <c r="Z126" s="25"/>
      <c r="AA126" s="169"/>
      <c r="AB126" s="25"/>
      <c r="AC126" s="71"/>
      <c r="AD126" s="222"/>
      <c r="AE126" s="222"/>
      <c r="AF126" s="69"/>
      <c r="AG126" s="169"/>
      <c r="AH126" s="170"/>
      <c r="AI126" s="77"/>
      <c r="AJ126" s="80"/>
      <c r="AK126" s="80"/>
      <c r="AL126" s="82"/>
      <c r="AM126" s="82"/>
      <c r="AN126" s="82"/>
      <c r="AO126" s="82"/>
      <c r="AP126" s="82"/>
      <c r="AQ126" s="82"/>
      <c r="AR126" s="5"/>
      <c r="AS126" s="83"/>
      <c r="AT126" s="85"/>
      <c r="AU126" s="84"/>
      <c r="AV126" s="85"/>
      <c r="AW126" s="86"/>
      <c r="AX126" s="85"/>
      <c r="AY126" s="86"/>
      <c r="AZ126" s="171"/>
      <c r="BA126" s="85"/>
      <c r="BB126" s="85"/>
      <c r="BC126" s="90"/>
      <c r="BD126" s="90"/>
      <c r="BE126" s="85"/>
      <c r="BF126" s="22"/>
      <c r="BG126" s="22"/>
      <c r="BH126" s="10"/>
      <c r="BI126" s="10"/>
      <c r="BJ126" s="10"/>
      <c r="BK126" s="10"/>
      <c r="BL126" s="10"/>
      <c r="BM126" s="10"/>
    </row>
    <row r="127" spans="1:65" ht="14.5" x14ac:dyDescent="0.35">
      <c r="A127" s="25">
        <f t="shared" si="0"/>
        <v>125</v>
      </c>
      <c r="B127" s="199">
        <v>46302</v>
      </c>
      <c r="C127" s="54" t="s">
        <v>4025</v>
      </c>
      <c r="D127" s="54" t="s">
        <v>153</v>
      </c>
      <c r="E127" s="54" t="s">
        <v>829</v>
      </c>
      <c r="F127" s="54">
        <v>1</v>
      </c>
      <c r="G127" s="54" t="s">
        <v>65</v>
      </c>
      <c r="H127" s="54" t="str">
        <f t="shared" si="1"/>
        <v>DONE</v>
      </c>
      <c r="I127" s="54" t="s">
        <v>1734</v>
      </c>
      <c r="J127" s="58" t="s">
        <v>1043</v>
      </c>
      <c r="K127" s="58" t="s">
        <v>79</v>
      </c>
      <c r="L127" s="54">
        <v>13991</v>
      </c>
      <c r="M127" s="71"/>
      <c r="N127" s="54" t="s">
        <v>84</v>
      </c>
      <c r="O127" s="223" t="s">
        <v>85</v>
      </c>
      <c r="P127" s="64" t="s">
        <v>1761</v>
      </c>
      <c r="Q127" s="64" t="s">
        <v>1191</v>
      </c>
      <c r="R127" s="204">
        <v>200001160834</v>
      </c>
      <c r="S127" s="66">
        <v>46308</v>
      </c>
      <c r="T127" s="66"/>
      <c r="U127" s="205"/>
      <c r="V127" s="210"/>
      <c r="W127" s="25"/>
      <c r="X127" s="69"/>
      <c r="Y127" s="69"/>
      <c r="Z127" s="25"/>
      <c r="AA127" s="169"/>
      <c r="AB127" s="25"/>
      <c r="AC127" s="71"/>
      <c r="AD127" s="222"/>
      <c r="AE127" s="222"/>
      <c r="AF127" s="69"/>
      <c r="AG127" s="169"/>
      <c r="AH127" s="170"/>
      <c r="AI127" s="77"/>
      <c r="AJ127" s="80"/>
      <c r="AK127" s="80"/>
      <c r="AL127" s="82"/>
      <c r="AM127" s="82"/>
      <c r="AN127" s="82"/>
      <c r="AO127" s="82"/>
      <c r="AP127" s="82"/>
      <c r="AQ127" s="82"/>
      <c r="AR127" s="5"/>
      <c r="AS127" s="83"/>
      <c r="AT127" s="85"/>
      <c r="AU127" s="84"/>
      <c r="AV127" s="85"/>
      <c r="AW127" s="86"/>
      <c r="AX127" s="85"/>
      <c r="AY127" s="86"/>
      <c r="AZ127" s="171"/>
      <c r="BA127" s="85"/>
      <c r="BB127" s="85"/>
      <c r="BC127" s="90"/>
      <c r="BD127" s="90"/>
      <c r="BE127" s="85"/>
      <c r="BF127" s="22"/>
      <c r="BG127" s="22"/>
      <c r="BH127" s="10"/>
      <c r="BI127" s="10"/>
      <c r="BJ127" s="10"/>
      <c r="BK127" s="10"/>
      <c r="BL127" s="10"/>
      <c r="BM127" s="10"/>
    </row>
    <row r="128" spans="1:65" ht="14.5" x14ac:dyDescent="0.35">
      <c r="A128" s="25">
        <f t="shared" si="0"/>
        <v>126</v>
      </c>
      <c r="B128" s="199">
        <v>46302</v>
      </c>
      <c r="C128" s="54" t="s">
        <v>4025</v>
      </c>
      <c r="D128" s="54" t="s">
        <v>930</v>
      </c>
      <c r="E128" s="54" t="s">
        <v>931</v>
      </c>
      <c r="F128" s="54">
        <v>1</v>
      </c>
      <c r="G128" s="54" t="s">
        <v>65</v>
      </c>
      <c r="H128" s="54" t="str">
        <f t="shared" si="1"/>
        <v>DONE</v>
      </c>
      <c r="I128" s="54" t="s">
        <v>1734</v>
      </c>
      <c r="J128" s="58" t="s">
        <v>1043</v>
      </c>
      <c r="K128" s="58" t="s">
        <v>79</v>
      </c>
      <c r="L128" s="54">
        <v>13991</v>
      </c>
      <c r="M128" s="71"/>
      <c r="N128" s="54" t="s">
        <v>84</v>
      </c>
      <c r="O128" s="223" t="s">
        <v>85</v>
      </c>
      <c r="P128" s="64" t="s">
        <v>1761</v>
      </c>
      <c r="Q128" s="64" t="s">
        <v>1191</v>
      </c>
      <c r="R128" s="204">
        <v>200001160834</v>
      </c>
      <c r="S128" s="66">
        <v>46308</v>
      </c>
      <c r="T128" s="66"/>
      <c r="U128" s="205"/>
      <c r="V128" s="71"/>
      <c r="W128" s="25"/>
      <c r="X128" s="69"/>
      <c r="Y128" s="69"/>
      <c r="Z128" s="25"/>
      <c r="AA128" s="169"/>
      <c r="AB128" s="25"/>
      <c r="AC128" s="71"/>
      <c r="AD128" s="222"/>
      <c r="AE128" s="222"/>
      <c r="AF128" s="69"/>
      <c r="AG128" s="169"/>
      <c r="AH128" s="170"/>
      <c r="AI128" s="77"/>
      <c r="AJ128" s="80"/>
      <c r="AK128" s="80"/>
      <c r="AL128" s="82"/>
      <c r="AM128" s="82"/>
      <c r="AN128" s="82"/>
      <c r="AO128" s="82"/>
      <c r="AP128" s="82"/>
      <c r="AQ128" s="82"/>
      <c r="AR128" s="5"/>
      <c r="AS128" s="83"/>
      <c r="AT128" s="85"/>
      <c r="AU128" s="84"/>
      <c r="AV128" s="85"/>
      <c r="AW128" s="86"/>
      <c r="AX128" s="85"/>
      <c r="AY128" s="86"/>
      <c r="AZ128" s="171"/>
      <c r="BA128" s="85"/>
      <c r="BB128" s="85"/>
      <c r="BC128" s="90"/>
      <c r="BD128" s="90"/>
      <c r="BE128" s="85"/>
      <c r="BF128" s="22"/>
      <c r="BG128" s="22"/>
      <c r="BH128" s="10"/>
      <c r="BI128" s="10"/>
      <c r="BJ128" s="10"/>
      <c r="BK128" s="10"/>
      <c r="BL128" s="10"/>
      <c r="BM128" s="10"/>
    </row>
    <row r="129" spans="1:65" ht="14.5" x14ac:dyDescent="0.35">
      <c r="A129" s="25">
        <f t="shared" si="0"/>
        <v>127</v>
      </c>
      <c r="B129" s="199">
        <v>46302</v>
      </c>
      <c r="C129" s="54" t="s">
        <v>4025</v>
      </c>
      <c r="D129" s="54" t="s">
        <v>310</v>
      </c>
      <c r="E129" s="54" t="s">
        <v>312</v>
      </c>
      <c r="F129" s="54">
        <v>1</v>
      </c>
      <c r="G129" s="54" t="s">
        <v>65</v>
      </c>
      <c r="H129" s="54" t="str">
        <f t="shared" si="1"/>
        <v>DONE</v>
      </c>
      <c r="I129" s="54" t="s">
        <v>1734</v>
      </c>
      <c r="J129" s="58" t="s">
        <v>1043</v>
      </c>
      <c r="K129" s="58" t="s">
        <v>79</v>
      </c>
      <c r="L129" s="54">
        <v>13991</v>
      </c>
      <c r="M129" s="71"/>
      <c r="N129" s="54" t="s">
        <v>84</v>
      </c>
      <c r="O129" s="223" t="s">
        <v>85</v>
      </c>
      <c r="P129" s="64" t="s">
        <v>1761</v>
      </c>
      <c r="Q129" s="64" t="s">
        <v>1191</v>
      </c>
      <c r="R129" s="204">
        <v>200001160834</v>
      </c>
      <c r="S129" s="66">
        <v>46308</v>
      </c>
      <c r="T129" s="66"/>
      <c r="U129" s="205"/>
      <c r="V129" s="71"/>
      <c r="W129" s="25"/>
      <c r="X129" s="69"/>
      <c r="Y129" s="69"/>
      <c r="Z129" s="25"/>
      <c r="AA129" s="169"/>
      <c r="AB129" s="25"/>
      <c r="AC129" s="71"/>
      <c r="AD129" s="222"/>
      <c r="AE129" s="222"/>
      <c r="AF129" s="69"/>
      <c r="AG129" s="169"/>
      <c r="AH129" s="170"/>
      <c r="AI129" s="77"/>
      <c r="AJ129" s="80"/>
      <c r="AK129" s="80"/>
      <c r="AL129" s="82"/>
      <c r="AM129" s="82"/>
      <c r="AN129" s="82"/>
      <c r="AO129" s="82"/>
      <c r="AP129" s="82"/>
      <c r="AQ129" s="82"/>
      <c r="AR129" s="5"/>
      <c r="AS129" s="83"/>
      <c r="AT129" s="85"/>
      <c r="AU129" s="84"/>
      <c r="AV129" s="85"/>
      <c r="AW129" s="86"/>
      <c r="AX129" s="85"/>
      <c r="AY129" s="86"/>
      <c r="AZ129" s="171"/>
      <c r="BA129" s="85"/>
      <c r="BB129" s="85"/>
      <c r="BC129" s="90"/>
      <c r="BD129" s="90"/>
      <c r="BE129" s="85"/>
      <c r="BF129" s="22"/>
      <c r="BG129" s="22"/>
      <c r="BH129" s="10"/>
      <c r="BI129" s="10"/>
      <c r="BJ129" s="10"/>
      <c r="BK129" s="10"/>
      <c r="BL129" s="10"/>
      <c r="BM129" s="10"/>
    </row>
    <row r="130" spans="1:65" ht="14.5" x14ac:dyDescent="0.35">
      <c r="A130" s="25">
        <f t="shared" si="0"/>
        <v>128</v>
      </c>
      <c r="B130" s="199">
        <v>46302</v>
      </c>
      <c r="C130" s="54" t="s">
        <v>4025</v>
      </c>
      <c r="D130" s="54" t="s">
        <v>136</v>
      </c>
      <c r="E130" s="54" t="s">
        <v>137</v>
      </c>
      <c r="F130" s="54">
        <v>1</v>
      </c>
      <c r="G130" s="54" t="s">
        <v>65</v>
      </c>
      <c r="H130" s="54" t="str">
        <f t="shared" si="1"/>
        <v>DONE</v>
      </c>
      <c r="I130" s="54" t="s">
        <v>1734</v>
      </c>
      <c r="J130" s="58" t="s">
        <v>1043</v>
      </c>
      <c r="K130" s="58" t="s">
        <v>79</v>
      </c>
      <c r="L130" s="54">
        <v>13991</v>
      </c>
      <c r="M130" s="71"/>
      <c r="N130" s="54" t="s">
        <v>84</v>
      </c>
      <c r="O130" s="223" t="s">
        <v>85</v>
      </c>
      <c r="P130" s="64" t="s">
        <v>1761</v>
      </c>
      <c r="Q130" s="64" t="s">
        <v>1191</v>
      </c>
      <c r="R130" s="204">
        <v>200001160834</v>
      </c>
      <c r="S130" s="66">
        <v>46308</v>
      </c>
      <c r="T130" s="66"/>
      <c r="U130" s="205"/>
      <c r="V130" s="71"/>
      <c r="W130" s="25"/>
      <c r="X130" s="69"/>
      <c r="Y130" s="69"/>
      <c r="Z130" s="25"/>
      <c r="AA130" s="169"/>
      <c r="AB130" s="25"/>
      <c r="AC130" s="71"/>
      <c r="AD130" s="222"/>
      <c r="AE130" s="222"/>
      <c r="AF130" s="69"/>
      <c r="AG130" s="169"/>
      <c r="AH130" s="170"/>
      <c r="AI130" s="77"/>
      <c r="AJ130" s="80"/>
      <c r="AK130" s="80"/>
      <c r="AL130" s="82"/>
      <c r="AM130" s="82"/>
      <c r="AN130" s="82"/>
      <c r="AO130" s="82"/>
      <c r="AP130" s="82"/>
      <c r="AQ130" s="82"/>
      <c r="AR130" s="5"/>
      <c r="AS130" s="83"/>
      <c r="AT130" s="85"/>
      <c r="AU130" s="84"/>
      <c r="AV130" s="85"/>
      <c r="AW130" s="86"/>
      <c r="AX130" s="85"/>
      <c r="AY130" s="86"/>
      <c r="AZ130" s="171"/>
      <c r="BA130" s="85"/>
      <c r="BB130" s="85"/>
      <c r="BC130" s="90"/>
      <c r="BD130" s="90"/>
      <c r="BE130" s="85"/>
      <c r="BF130" s="22"/>
      <c r="BG130" s="22"/>
      <c r="BH130" s="10"/>
      <c r="BI130" s="10"/>
      <c r="BJ130" s="10"/>
      <c r="BK130" s="10"/>
      <c r="BL130" s="10"/>
      <c r="BM130" s="10"/>
    </row>
    <row r="131" spans="1:65" ht="14.5" x14ac:dyDescent="0.35">
      <c r="A131" s="25">
        <f t="shared" si="0"/>
        <v>129</v>
      </c>
      <c r="B131" s="199">
        <v>46302</v>
      </c>
      <c r="C131" s="54" t="s">
        <v>4026</v>
      </c>
      <c r="D131" s="54" t="s">
        <v>177</v>
      </c>
      <c r="E131" s="54" t="s">
        <v>178</v>
      </c>
      <c r="F131" s="54">
        <v>1</v>
      </c>
      <c r="G131" s="54" t="s">
        <v>65</v>
      </c>
      <c r="H131" s="54" t="str">
        <f t="shared" si="1"/>
        <v>DONE</v>
      </c>
      <c r="I131" s="54" t="s">
        <v>1902</v>
      </c>
      <c r="J131" s="58" t="s">
        <v>180</v>
      </c>
      <c r="K131" s="58" t="s">
        <v>79</v>
      </c>
      <c r="L131" s="54">
        <v>7992</v>
      </c>
      <c r="M131" s="71"/>
      <c r="N131" s="54" t="s">
        <v>118</v>
      </c>
      <c r="O131" s="223" t="s">
        <v>91</v>
      </c>
      <c r="P131" s="64" t="s">
        <v>1761</v>
      </c>
      <c r="Q131" s="64" t="s">
        <v>301</v>
      </c>
      <c r="R131" s="204">
        <v>200001160876</v>
      </c>
      <c r="S131" s="66">
        <v>46308</v>
      </c>
      <c r="T131" s="66"/>
      <c r="U131" s="205"/>
      <c r="V131" s="71"/>
      <c r="W131" s="25"/>
      <c r="X131" s="69"/>
      <c r="Y131" s="69"/>
      <c r="Z131" s="25"/>
      <c r="AA131" s="169"/>
      <c r="AB131" s="25"/>
      <c r="AC131" s="71"/>
      <c r="AD131" s="222"/>
      <c r="AE131" s="222"/>
      <c r="AF131" s="69"/>
      <c r="AG131" s="169"/>
      <c r="AH131" s="170"/>
      <c r="AI131" s="77"/>
      <c r="AJ131" s="80"/>
      <c r="AK131" s="80"/>
      <c r="AL131" s="82"/>
      <c r="AM131" s="82"/>
      <c r="AN131" s="82"/>
      <c r="AO131" s="82"/>
      <c r="AP131" s="82"/>
      <c r="AQ131" s="82"/>
      <c r="AR131" s="5"/>
      <c r="AS131" s="83"/>
      <c r="AT131" s="85"/>
      <c r="AU131" s="84"/>
      <c r="AV131" s="85"/>
      <c r="AW131" s="86"/>
      <c r="AX131" s="85"/>
      <c r="AY131" s="86"/>
      <c r="AZ131" s="171"/>
      <c r="BA131" s="85"/>
      <c r="BB131" s="85"/>
      <c r="BC131" s="90"/>
      <c r="BD131" s="90"/>
      <c r="BE131" s="85"/>
      <c r="BF131" s="22"/>
      <c r="BG131" s="22"/>
      <c r="BH131" s="10"/>
      <c r="BI131" s="10"/>
      <c r="BJ131" s="10"/>
      <c r="BK131" s="10"/>
      <c r="BL131" s="10"/>
      <c r="BM131" s="10"/>
    </row>
    <row r="132" spans="1:65" ht="14.5" x14ac:dyDescent="0.35">
      <c r="A132" s="25">
        <f t="shared" si="0"/>
        <v>130</v>
      </c>
      <c r="B132" s="199">
        <v>46302</v>
      </c>
      <c r="C132" s="54" t="s">
        <v>4027</v>
      </c>
      <c r="D132" s="54" t="s">
        <v>2777</v>
      </c>
      <c r="E132" s="54" t="s">
        <v>2778</v>
      </c>
      <c r="F132" s="54">
        <v>1</v>
      </c>
      <c r="G132" s="54" t="s">
        <v>65</v>
      </c>
      <c r="H132" s="54" t="str">
        <f t="shared" si="1"/>
        <v>DONE</v>
      </c>
      <c r="I132" s="54" t="s">
        <v>880</v>
      </c>
      <c r="J132" s="58" t="s">
        <v>180</v>
      </c>
      <c r="K132" s="58" t="s">
        <v>79</v>
      </c>
      <c r="L132" s="54">
        <v>35978</v>
      </c>
      <c r="M132" s="71"/>
      <c r="N132" s="54" t="s">
        <v>118</v>
      </c>
      <c r="O132" s="223" t="s">
        <v>91</v>
      </c>
      <c r="P132" s="64" t="s">
        <v>2770</v>
      </c>
      <c r="Q132" s="64" t="s">
        <v>87</v>
      </c>
      <c r="R132" s="204">
        <v>200001160867</v>
      </c>
      <c r="S132" s="66">
        <v>46308</v>
      </c>
      <c r="T132" s="66"/>
      <c r="U132" s="205"/>
      <c r="V132" s="71"/>
      <c r="W132" s="25"/>
      <c r="X132" s="69"/>
      <c r="Y132" s="69"/>
      <c r="Z132" s="25"/>
      <c r="AA132" s="169"/>
      <c r="AB132" s="25"/>
      <c r="AC132" s="71"/>
      <c r="AD132" s="222"/>
      <c r="AE132" s="222"/>
      <c r="AF132" s="69"/>
      <c r="AG132" s="169"/>
      <c r="AH132" s="170"/>
      <c r="AI132" s="77"/>
      <c r="AJ132" s="80"/>
      <c r="AK132" s="80"/>
      <c r="AL132" s="82"/>
      <c r="AM132" s="82"/>
      <c r="AN132" s="82"/>
      <c r="AO132" s="82"/>
      <c r="AP132" s="82"/>
      <c r="AQ132" s="82"/>
      <c r="AR132" s="5"/>
      <c r="AS132" s="83"/>
      <c r="AT132" s="85"/>
      <c r="AU132" s="84"/>
      <c r="AV132" s="85"/>
      <c r="AW132" s="86"/>
      <c r="AX132" s="85"/>
      <c r="AY132" s="86"/>
      <c r="AZ132" s="171"/>
      <c r="BA132" s="85"/>
      <c r="BB132" s="85"/>
      <c r="BC132" s="90"/>
      <c r="BD132" s="90"/>
      <c r="BE132" s="85"/>
      <c r="BF132" s="22"/>
      <c r="BG132" s="22"/>
      <c r="BH132" s="10"/>
      <c r="BI132" s="10"/>
      <c r="BJ132" s="10"/>
      <c r="BK132" s="10"/>
      <c r="BL132" s="10"/>
      <c r="BM132" s="10"/>
    </row>
    <row r="133" spans="1:65" ht="14.5" x14ac:dyDescent="0.35">
      <c r="A133" s="25">
        <f t="shared" si="0"/>
        <v>131</v>
      </c>
      <c r="B133" s="199">
        <v>46302</v>
      </c>
      <c r="C133" s="54" t="s">
        <v>4027</v>
      </c>
      <c r="D133" s="54" t="s">
        <v>67</v>
      </c>
      <c r="E133" s="54" t="s">
        <v>69</v>
      </c>
      <c r="F133" s="54">
        <v>1</v>
      </c>
      <c r="G133" s="54" t="s">
        <v>65</v>
      </c>
      <c r="H133" s="54" t="str">
        <f t="shared" si="1"/>
        <v>DONE</v>
      </c>
      <c r="I133" s="54" t="s">
        <v>880</v>
      </c>
      <c r="J133" s="58" t="s">
        <v>180</v>
      </c>
      <c r="K133" s="58" t="s">
        <v>79</v>
      </c>
      <c r="L133" s="54">
        <v>35978</v>
      </c>
      <c r="M133" s="71"/>
      <c r="N133" s="54" t="s">
        <v>118</v>
      </c>
      <c r="O133" s="223" t="s">
        <v>91</v>
      </c>
      <c r="P133" s="64" t="s">
        <v>2770</v>
      </c>
      <c r="Q133" s="64" t="s">
        <v>87</v>
      </c>
      <c r="R133" s="204">
        <v>200001160867</v>
      </c>
      <c r="S133" s="66">
        <v>46308</v>
      </c>
      <c r="T133" s="66"/>
      <c r="U133" s="205"/>
      <c r="V133" s="71"/>
      <c r="W133" s="25"/>
      <c r="X133" s="69"/>
      <c r="Y133" s="69"/>
      <c r="Z133" s="25"/>
      <c r="AA133" s="169"/>
      <c r="AB133" s="25"/>
      <c r="AC133" s="71"/>
      <c r="AD133" s="222"/>
      <c r="AE133" s="222"/>
      <c r="AF133" s="69"/>
      <c r="AG133" s="169"/>
      <c r="AH133" s="170"/>
      <c r="AI133" s="77"/>
      <c r="AJ133" s="80"/>
      <c r="AK133" s="80"/>
      <c r="AL133" s="82"/>
      <c r="AM133" s="82"/>
      <c r="AN133" s="82"/>
      <c r="AO133" s="82"/>
      <c r="AP133" s="82"/>
      <c r="AQ133" s="82"/>
      <c r="AR133" s="5"/>
      <c r="AS133" s="83"/>
      <c r="AT133" s="85"/>
      <c r="AU133" s="84"/>
      <c r="AV133" s="85"/>
      <c r="AW133" s="86"/>
      <c r="AX133" s="85"/>
      <c r="AY133" s="86"/>
      <c r="AZ133" s="171"/>
      <c r="BA133" s="85"/>
      <c r="BB133" s="85"/>
      <c r="BC133" s="90"/>
      <c r="BD133" s="90"/>
      <c r="BE133" s="85"/>
      <c r="BF133" s="22"/>
      <c r="BG133" s="22"/>
      <c r="BH133" s="10"/>
      <c r="BI133" s="10"/>
      <c r="BJ133" s="10"/>
      <c r="BK133" s="10"/>
      <c r="BL133" s="10"/>
      <c r="BM133" s="10"/>
    </row>
    <row r="134" spans="1:65" ht="14.5" x14ac:dyDescent="0.35">
      <c r="A134" s="25">
        <f t="shared" si="0"/>
        <v>132</v>
      </c>
      <c r="B134" s="199">
        <v>46302</v>
      </c>
      <c r="C134" s="54" t="s">
        <v>4027</v>
      </c>
      <c r="D134" s="54" t="s">
        <v>1164</v>
      </c>
      <c r="E134" s="54" t="s">
        <v>1165</v>
      </c>
      <c r="F134" s="54">
        <v>2</v>
      </c>
      <c r="G134" s="54" t="s">
        <v>65</v>
      </c>
      <c r="H134" s="54" t="str">
        <f t="shared" si="1"/>
        <v>DONE</v>
      </c>
      <c r="I134" s="54" t="s">
        <v>880</v>
      </c>
      <c r="J134" s="58" t="s">
        <v>180</v>
      </c>
      <c r="K134" s="58" t="s">
        <v>79</v>
      </c>
      <c r="L134" s="54">
        <v>35978</v>
      </c>
      <c r="M134" s="71"/>
      <c r="N134" s="54" t="s">
        <v>118</v>
      </c>
      <c r="O134" s="223" t="s">
        <v>91</v>
      </c>
      <c r="P134" s="64" t="s">
        <v>2770</v>
      </c>
      <c r="Q134" s="64" t="s">
        <v>87</v>
      </c>
      <c r="R134" s="204">
        <v>200001160867</v>
      </c>
      <c r="S134" s="66">
        <v>46308</v>
      </c>
      <c r="T134" s="66"/>
      <c r="U134" s="205"/>
      <c r="V134" s="71"/>
      <c r="W134" s="25"/>
      <c r="X134" s="69"/>
      <c r="Y134" s="69"/>
      <c r="Z134" s="25"/>
      <c r="AA134" s="169"/>
      <c r="AB134" s="25"/>
      <c r="AC134" s="71"/>
      <c r="AD134" s="222"/>
      <c r="AE134" s="222"/>
      <c r="AF134" s="69"/>
      <c r="AG134" s="169"/>
      <c r="AH134" s="170"/>
      <c r="AI134" s="77"/>
      <c r="AJ134" s="80"/>
      <c r="AK134" s="80"/>
      <c r="AL134" s="82"/>
      <c r="AM134" s="82"/>
      <c r="AN134" s="82"/>
      <c r="AO134" s="82"/>
      <c r="AP134" s="82"/>
      <c r="AQ134" s="82"/>
      <c r="AR134" s="5"/>
      <c r="AS134" s="83"/>
      <c r="AT134" s="85"/>
      <c r="AU134" s="84"/>
      <c r="AV134" s="85"/>
      <c r="AW134" s="86"/>
      <c r="AX134" s="85"/>
      <c r="AY134" s="86"/>
      <c r="AZ134" s="171"/>
      <c r="BA134" s="85"/>
      <c r="BB134" s="85"/>
      <c r="BC134" s="90"/>
      <c r="BD134" s="90"/>
      <c r="BE134" s="85"/>
      <c r="BF134" s="22"/>
      <c r="BG134" s="22"/>
      <c r="BH134" s="10"/>
      <c r="BI134" s="10"/>
      <c r="BJ134" s="10"/>
      <c r="BK134" s="10"/>
      <c r="BL134" s="10"/>
      <c r="BM134" s="10"/>
    </row>
    <row r="135" spans="1:65" ht="14.5" x14ac:dyDescent="0.35">
      <c r="A135" s="25">
        <f t="shared" si="0"/>
        <v>133</v>
      </c>
      <c r="B135" s="199">
        <v>46302</v>
      </c>
      <c r="C135" s="54" t="s">
        <v>4027</v>
      </c>
      <c r="D135" s="54" t="s">
        <v>899</v>
      </c>
      <c r="E135" s="54" t="s">
        <v>900</v>
      </c>
      <c r="F135" s="54">
        <v>1</v>
      </c>
      <c r="G135" s="54" t="s">
        <v>65</v>
      </c>
      <c r="H135" s="54" t="str">
        <f t="shared" si="1"/>
        <v>DONE</v>
      </c>
      <c r="I135" s="54" t="s">
        <v>880</v>
      </c>
      <c r="J135" s="58" t="s">
        <v>180</v>
      </c>
      <c r="K135" s="58" t="s">
        <v>79</v>
      </c>
      <c r="L135" s="54">
        <v>35978</v>
      </c>
      <c r="M135" s="71"/>
      <c r="N135" s="54" t="s">
        <v>118</v>
      </c>
      <c r="O135" s="223" t="s">
        <v>91</v>
      </c>
      <c r="P135" s="64" t="s">
        <v>2770</v>
      </c>
      <c r="Q135" s="64" t="s">
        <v>87</v>
      </c>
      <c r="R135" s="204">
        <v>200001160867</v>
      </c>
      <c r="S135" s="66">
        <v>46308</v>
      </c>
      <c r="T135" s="66"/>
      <c r="U135" s="205"/>
      <c r="V135" s="71"/>
      <c r="W135" s="25"/>
      <c r="X135" s="69"/>
      <c r="Y135" s="69"/>
      <c r="Z135" s="25"/>
      <c r="AA135" s="169"/>
      <c r="AB135" s="25"/>
      <c r="AC135" s="71"/>
      <c r="AD135" s="222"/>
      <c r="AE135" s="222"/>
      <c r="AF135" s="69"/>
      <c r="AG135" s="169"/>
      <c r="AH135" s="170"/>
      <c r="AI135" s="77"/>
      <c r="AJ135" s="80"/>
      <c r="AK135" s="80"/>
      <c r="AL135" s="82"/>
      <c r="AM135" s="82"/>
      <c r="AN135" s="82"/>
      <c r="AO135" s="82"/>
      <c r="AP135" s="82"/>
      <c r="AQ135" s="82"/>
      <c r="AR135" s="5"/>
      <c r="AS135" s="83"/>
      <c r="AT135" s="85"/>
      <c r="AU135" s="84"/>
      <c r="AV135" s="85"/>
      <c r="AW135" s="86"/>
      <c r="AX135" s="85"/>
      <c r="AY135" s="86"/>
      <c r="AZ135" s="171"/>
      <c r="BA135" s="85"/>
      <c r="BB135" s="85"/>
      <c r="BC135" s="90"/>
      <c r="BD135" s="90"/>
      <c r="BE135" s="85"/>
      <c r="BF135" s="22"/>
      <c r="BG135" s="22"/>
      <c r="BH135" s="10"/>
      <c r="BI135" s="10"/>
      <c r="BJ135" s="10"/>
      <c r="BK135" s="10"/>
      <c r="BL135" s="10"/>
      <c r="BM135" s="10"/>
    </row>
    <row r="136" spans="1:65" ht="14.5" x14ac:dyDescent="0.35">
      <c r="A136" s="25">
        <f t="shared" si="0"/>
        <v>134</v>
      </c>
      <c r="B136" s="199">
        <v>46302</v>
      </c>
      <c r="C136" s="54" t="s">
        <v>4027</v>
      </c>
      <c r="D136" s="54" t="s">
        <v>174</v>
      </c>
      <c r="E136" s="54" t="s">
        <v>175</v>
      </c>
      <c r="F136" s="54">
        <v>2</v>
      </c>
      <c r="G136" s="54" t="s">
        <v>65</v>
      </c>
      <c r="H136" s="54" t="str">
        <f t="shared" si="1"/>
        <v>DONE</v>
      </c>
      <c r="I136" s="54" t="s">
        <v>880</v>
      </c>
      <c r="J136" s="58" t="s">
        <v>180</v>
      </c>
      <c r="K136" s="58" t="s">
        <v>79</v>
      </c>
      <c r="L136" s="54">
        <v>35978</v>
      </c>
      <c r="M136" s="71"/>
      <c r="N136" s="54" t="s">
        <v>118</v>
      </c>
      <c r="O136" s="223" t="s">
        <v>91</v>
      </c>
      <c r="P136" s="64" t="s">
        <v>2770</v>
      </c>
      <c r="Q136" s="64" t="s">
        <v>87</v>
      </c>
      <c r="R136" s="204">
        <v>200001160867</v>
      </c>
      <c r="S136" s="66">
        <v>46308</v>
      </c>
      <c r="T136" s="66"/>
      <c r="U136" s="205"/>
      <c r="V136" s="71"/>
      <c r="W136" s="25"/>
      <c r="X136" s="69"/>
      <c r="Y136" s="69"/>
      <c r="Z136" s="25"/>
      <c r="AA136" s="169"/>
      <c r="AB136" s="25"/>
      <c r="AC136" s="71"/>
      <c r="AD136" s="222"/>
      <c r="AE136" s="222"/>
      <c r="AF136" s="69"/>
      <c r="AG136" s="169"/>
      <c r="AH136" s="170"/>
      <c r="AI136" s="77"/>
      <c r="AJ136" s="80"/>
      <c r="AK136" s="80"/>
      <c r="AL136" s="82"/>
      <c r="AM136" s="82"/>
      <c r="AN136" s="82"/>
      <c r="AO136" s="82"/>
      <c r="AP136" s="82"/>
      <c r="AQ136" s="82"/>
      <c r="AR136" s="5"/>
      <c r="AS136" s="83"/>
      <c r="AT136" s="85"/>
      <c r="AU136" s="84"/>
      <c r="AV136" s="85"/>
      <c r="AW136" s="86"/>
      <c r="AX136" s="85"/>
      <c r="AY136" s="86"/>
      <c r="AZ136" s="171"/>
      <c r="BA136" s="85"/>
      <c r="BB136" s="85"/>
      <c r="BC136" s="90"/>
      <c r="BD136" s="90"/>
      <c r="BE136" s="85"/>
      <c r="BF136" s="22"/>
      <c r="BG136" s="22"/>
      <c r="BH136" s="10"/>
      <c r="BI136" s="10"/>
      <c r="BJ136" s="10"/>
      <c r="BK136" s="10"/>
      <c r="BL136" s="10"/>
      <c r="BM136" s="10"/>
    </row>
    <row r="137" spans="1:65" ht="14.5" x14ac:dyDescent="0.35">
      <c r="A137" s="25">
        <f t="shared" si="0"/>
        <v>135</v>
      </c>
      <c r="B137" s="199">
        <v>46302</v>
      </c>
      <c r="C137" s="54" t="s">
        <v>4027</v>
      </c>
      <c r="D137" s="54" t="s">
        <v>491</v>
      </c>
      <c r="E137" s="54" t="s">
        <v>492</v>
      </c>
      <c r="F137" s="54">
        <v>2</v>
      </c>
      <c r="G137" s="54" t="s">
        <v>65</v>
      </c>
      <c r="H137" s="54" t="str">
        <f t="shared" si="1"/>
        <v>DONE</v>
      </c>
      <c r="I137" s="54" t="s">
        <v>880</v>
      </c>
      <c r="J137" s="58" t="s">
        <v>180</v>
      </c>
      <c r="K137" s="58" t="s">
        <v>79</v>
      </c>
      <c r="L137" s="54">
        <v>35978</v>
      </c>
      <c r="M137" s="71"/>
      <c r="N137" s="54" t="s">
        <v>118</v>
      </c>
      <c r="O137" s="223" t="s">
        <v>91</v>
      </c>
      <c r="P137" s="64" t="s">
        <v>2770</v>
      </c>
      <c r="Q137" s="64" t="s">
        <v>87</v>
      </c>
      <c r="R137" s="204">
        <v>200001160867</v>
      </c>
      <c r="S137" s="66">
        <v>46308</v>
      </c>
      <c r="T137" s="66"/>
      <c r="U137" s="205"/>
      <c r="V137" s="71"/>
      <c r="W137" s="25"/>
      <c r="X137" s="69"/>
      <c r="Y137" s="69"/>
      <c r="Z137" s="25"/>
      <c r="AA137" s="169"/>
      <c r="AB137" s="25"/>
      <c r="AC137" s="71"/>
      <c r="AD137" s="222"/>
      <c r="AE137" s="222"/>
      <c r="AF137" s="69"/>
      <c r="AG137" s="169"/>
      <c r="AH137" s="170"/>
      <c r="AI137" s="77"/>
      <c r="AJ137" s="80"/>
      <c r="AK137" s="80"/>
      <c r="AL137" s="82"/>
      <c r="AM137" s="82"/>
      <c r="AN137" s="82"/>
      <c r="AO137" s="82"/>
      <c r="AP137" s="82"/>
      <c r="AQ137" s="82"/>
      <c r="AR137" s="5"/>
      <c r="AS137" s="83"/>
      <c r="AT137" s="85"/>
      <c r="AU137" s="84"/>
      <c r="AV137" s="85"/>
      <c r="AW137" s="86"/>
      <c r="AX137" s="85"/>
      <c r="AY137" s="86"/>
      <c r="AZ137" s="171"/>
      <c r="BA137" s="85"/>
      <c r="BB137" s="85"/>
      <c r="BC137" s="90"/>
      <c r="BD137" s="90"/>
      <c r="BE137" s="85"/>
      <c r="BF137" s="22"/>
      <c r="BG137" s="22"/>
      <c r="BH137" s="10"/>
      <c r="BI137" s="10"/>
      <c r="BJ137" s="10"/>
      <c r="BK137" s="10"/>
      <c r="BL137" s="10"/>
      <c r="BM137" s="10"/>
    </row>
    <row r="138" spans="1:65" ht="14.5" x14ac:dyDescent="0.35">
      <c r="A138" s="25">
        <f t="shared" si="0"/>
        <v>136</v>
      </c>
      <c r="B138" s="199">
        <v>46302</v>
      </c>
      <c r="C138" s="54" t="s">
        <v>4027</v>
      </c>
      <c r="D138" s="54" t="s">
        <v>153</v>
      </c>
      <c r="E138" s="54" t="s">
        <v>829</v>
      </c>
      <c r="F138" s="54">
        <v>1</v>
      </c>
      <c r="G138" s="54" t="s">
        <v>65</v>
      </c>
      <c r="H138" s="54" t="str">
        <f t="shared" si="1"/>
        <v>DONE</v>
      </c>
      <c r="I138" s="54" t="s">
        <v>880</v>
      </c>
      <c r="J138" s="58" t="s">
        <v>180</v>
      </c>
      <c r="K138" s="58" t="s">
        <v>79</v>
      </c>
      <c r="L138" s="54">
        <v>35978</v>
      </c>
      <c r="M138" s="71"/>
      <c r="N138" s="54" t="s">
        <v>118</v>
      </c>
      <c r="O138" s="223" t="s">
        <v>91</v>
      </c>
      <c r="P138" s="64" t="s">
        <v>2770</v>
      </c>
      <c r="Q138" s="64" t="s">
        <v>87</v>
      </c>
      <c r="R138" s="204">
        <v>200001160867</v>
      </c>
      <c r="S138" s="66">
        <v>46308</v>
      </c>
      <c r="T138" s="66"/>
      <c r="U138" s="205"/>
      <c r="V138" s="71"/>
      <c r="W138" s="25"/>
      <c r="X138" s="69"/>
      <c r="Y138" s="69"/>
      <c r="Z138" s="25"/>
      <c r="AA138" s="169"/>
      <c r="AB138" s="25"/>
      <c r="AC138" s="71"/>
      <c r="AD138" s="222"/>
      <c r="AE138" s="222"/>
      <c r="AF138" s="69"/>
      <c r="AG138" s="169"/>
      <c r="AH138" s="170"/>
      <c r="AI138" s="77"/>
      <c r="AJ138" s="80"/>
      <c r="AK138" s="80"/>
      <c r="AL138" s="82"/>
      <c r="AM138" s="82"/>
      <c r="AN138" s="82"/>
      <c r="AO138" s="82"/>
      <c r="AP138" s="82"/>
      <c r="AQ138" s="82"/>
      <c r="AR138" s="5"/>
      <c r="AS138" s="83"/>
      <c r="AT138" s="85"/>
      <c r="AU138" s="84"/>
      <c r="AV138" s="85"/>
      <c r="AW138" s="86"/>
      <c r="AX138" s="85"/>
      <c r="AY138" s="86"/>
      <c r="AZ138" s="171"/>
      <c r="BA138" s="85"/>
      <c r="BB138" s="85"/>
      <c r="BC138" s="90"/>
      <c r="BD138" s="90"/>
      <c r="BE138" s="85"/>
      <c r="BF138" s="22"/>
      <c r="BG138" s="22"/>
      <c r="BH138" s="10"/>
      <c r="BI138" s="10"/>
      <c r="BJ138" s="10"/>
      <c r="BK138" s="10"/>
      <c r="BL138" s="10"/>
      <c r="BM138" s="10"/>
    </row>
    <row r="139" spans="1:65" ht="14.5" x14ac:dyDescent="0.35">
      <c r="A139" s="25">
        <f t="shared" si="0"/>
        <v>137</v>
      </c>
      <c r="B139" s="199">
        <v>46302</v>
      </c>
      <c r="C139" s="54" t="s">
        <v>4027</v>
      </c>
      <c r="D139" s="54" t="s">
        <v>273</v>
      </c>
      <c r="E139" s="54" t="s">
        <v>274</v>
      </c>
      <c r="F139" s="54">
        <v>1</v>
      </c>
      <c r="G139" s="54" t="s">
        <v>65</v>
      </c>
      <c r="H139" s="54" t="str">
        <f t="shared" si="1"/>
        <v>DONE</v>
      </c>
      <c r="I139" s="54" t="s">
        <v>880</v>
      </c>
      <c r="J139" s="58" t="s">
        <v>180</v>
      </c>
      <c r="K139" s="58" t="s">
        <v>79</v>
      </c>
      <c r="L139" s="54">
        <v>35978</v>
      </c>
      <c r="M139" s="71"/>
      <c r="N139" s="54" t="s">
        <v>118</v>
      </c>
      <c r="O139" s="223" t="s">
        <v>91</v>
      </c>
      <c r="P139" s="64" t="s">
        <v>2770</v>
      </c>
      <c r="Q139" s="64" t="s">
        <v>87</v>
      </c>
      <c r="R139" s="204">
        <v>200001160867</v>
      </c>
      <c r="S139" s="66">
        <v>46308</v>
      </c>
      <c r="T139" s="66"/>
      <c r="U139" s="205"/>
      <c r="V139" s="71"/>
      <c r="W139" s="25"/>
      <c r="X139" s="69"/>
      <c r="Y139" s="69"/>
      <c r="Z139" s="25"/>
      <c r="AA139" s="169"/>
      <c r="AB139" s="25"/>
      <c r="AC139" s="71"/>
      <c r="AD139" s="222"/>
      <c r="AE139" s="222"/>
      <c r="AF139" s="69"/>
      <c r="AG139" s="169"/>
      <c r="AH139" s="170"/>
      <c r="AI139" s="77"/>
      <c r="AJ139" s="80"/>
      <c r="AK139" s="80"/>
      <c r="AL139" s="82"/>
      <c r="AM139" s="82"/>
      <c r="AN139" s="82"/>
      <c r="AO139" s="82"/>
      <c r="AP139" s="82"/>
      <c r="AQ139" s="82"/>
      <c r="AR139" s="5"/>
      <c r="AS139" s="83"/>
      <c r="AT139" s="85"/>
      <c r="AU139" s="84"/>
      <c r="AV139" s="85"/>
      <c r="AW139" s="86"/>
      <c r="AX139" s="85"/>
      <c r="AY139" s="86"/>
      <c r="AZ139" s="171"/>
      <c r="BA139" s="85"/>
      <c r="BB139" s="85"/>
      <c r="BC139" s="90"/>
      <c r="BD139" s="90"/>
      <c r="BE139" s="85"/>
      <c r="BF139" s="22"/>
      <c r="BG139" s="22"/>
      <c r="BH139" s="10"/>
      <c r="BI139" s="10"/>
      <c r="BJ139" s="10"/>
      <c r="BK139" s="10"/>
      <c r="BL139" s="10"/>
      <c r="BM139" s="10"/>
    </row>
    <row r="140" spans="1:65" ht="14.5" x14ac:dyDescent="0.35">
      <c r="A140" s="25">
        <f t="shared" si="0"/>
        <v>138</v>
      </c>
      <c r="B140" s="199">
        <v>46302</v>
      </c>
      <c r="C140" s="54" t="s">
        <v>4027</v>
      </c>
      <c r="D140" s="54" t="s">
        <v>136</v>
      </c>
      <c r="E140" s="54" t="s">
        <v>137</v>
      </c>
      <c r="F140" s="54">
        <v>1</v>
      </c>
      <c r="G140" s="54" t="s">
        <v>65</v>
      </c>
      <c r="H140" s="54" t="str">
        <f t="shared" si="1"/>
        <v>DONE</v>
      </c>
      <c r="I140" s="54" t="s">
        <v>880</v>
      </c>
      <c r="J140" s="58" t="s">
        <v>180</v>
      </c>
      <c r="K140" s="58" t="s">
        <v>79</v>
      </c>
      <c r="L140" s="54">
        <v>35978</v>
      </c>
      <c r="M140" s="71"/>
      <c r="N140" s="54" t="s">
        <v>118</v>
      </c>
      <c r="O140" s="223" t="s">
        <v>91</v>
      </c>
      <c r="P140" s="64" t="s">
        <v>2770</v>
      </c>
      <c r="Q140" s="64" t="s">
        <v>87</v>
      </c>
      <c r="R140" s="204">
        <v>200001160867</v>
      </c>
      <c r="S140" s="66">
        <v>46308</v>
      </c>
      <c r="T140" s="66"/>
      <c r="U140" s="205"/>
      <c r="V140" s="71"/>
      <c r="W140" s="25"/>
      <c r="X140" s="69"/>
      <c r="Y140" s="69"/>
      <c r="Z140" s="25"/>
      <c r="AA140" s="169"/>
      <c r="AB140" s="25"/>
      <c r="AC140" s="71"/>
      <c r="AD140" s="222"/>
      <c r="AE140" s="222"/>
      <c r="AF140" s="69"/>
      <c r="AG140" s="169"/>
      <c r="AH140" s="170"/>
      <c r="AI140" s="77"/>
      <c r="AJ140" s="80"/>
      <c r="AK140" s="80"/>
      <c r="AL140" s="82"/>
      <c r="AM140" s="82"/>
      <c r="AN140" s="82"/>
      <c r="AO140" s="82"/>
      <c r="AP140" s="82"/>
      <c r="AQ140" s="82"/>
      <c r="AR140" s="5"/>
      <c r="AS140" s="83"/>
      <c r="AT140" s="85"/>
      <c r="AU140" s="84"/>
      <c r="AV140" s="85"/>
      <c r="AW140" s="86"/>
      <c r="AX140" s="85"/>
      <c r="AY140" s="86"/>
      <c r="AZ140" s="171"/>
      <c r="BA140" s="85"/>
      <c r="BB140" s="85"/>
      <c r="BC140" s="90"/>
      <c r="BD140" s="90"/>
      <c r="BE140" s="85"/>
      <c r="BF140" s="22"/>
      <c r="BG140" s="22"/>
      <c r="BH140" s="10"/>
      <c r="BI140" s="10"/>
      <c r="BJ140" s="10"/>
      <c r="BK140" s="10"/>
      <c r="BL140" s="10"/>
      <c r="BM140" s="10"/>
    </row>
    <row r="141" spans="1:65" ht="14.5" x14ac:dyDescent="0.35">
      <c r="A141" s="25">
        <f t="shared" si="0"/>
        <v>139</v>
      </c>
      <c r="B141" s="199">
        <v>46302</v>
      </c>
      <c r="C141" s="54" t="s">
        <v>4028</v>
      </c>
      <c r="D141" s="54" t="s">
        <v>177</v>
      </c>
      <c r="E141" s="54" t="s">
        <v>178</v>
      </c>
      <c r="F141" s="54">
        <v>1</v>
      </c>
      <c r="G141" s="54" t="s">
        <v>65</v>
      </c>
      <c r="H141" s="54" t="str">
        <f t="shared" si="1"/>
        <v>DONE</v>
      </c>
      <c r="I141" s="54" t="s">
        <v>880</v>
      </c>
      <c r="J141" s="58" t="s">
        <v>180</v>
      </c>
      <c r="K141" s="58" t="s">
        <v>79</v>
      </c>
      <c r="L141" s="54">
        <v>35978</v>
      </c>
      <c r="M141" s="71"/>
      <c r="N141" s="54" t="s">
        <v>118</v>
      </c>
      <c r="O141" s="223" t="s">
        <v>91</v>
      </c>
      <c r="P141" s="64" t="s">
        <v>2770</v>
      </c>
      <c r="Q141" s="64" t="s">
        <v>87</v>
      </c>
      <c r="R141" s="204">
        <v>200001161917</v>
      </c>
      <c r="S141" s="66">
        <v>46308</v>
      </c>
      <c r="T141" s="66"/>
      <c r="U141" s="205"/>
      <c r="V141" s="71"/>
      <c r="W141" s="25"/>
      <c r="X141" s="69"/>
      <c r="Y141" s="69"/>
      <c r="Z141" s="25"/>
      <c r="AA141" s="169"/>
      <c r="AB141" s="25"/>
      <c r="AC141" s="71"/>
      <c r="AD141" s="222"/>
      <c r="AE141" s="222"/>
      <c r="AF141" s="69"/>
      <c r="AG141" s="169"/>
      <c r="AH141" s="170"/>
      <c r="AI141" s="77"/>
      <c r="AJ141" s="80"/>
      <c r="AK141" s="80"/>
      <c r="AL141" s="82"/>
      <c r="AM141" s="82"/>
      <c r="AN141" s="82"/>
      <c r="AO141" s="82"/>
      <c r="AP141" s="82"/>
      <c r="AQ141" s="82"/>
      <c r="AR141" s="5"/>
      <c r="AS141" s="83"/>
      <c r="AT141" s="85"/>
      <c r="AU141" s="84"/>
      <c r="AV141" s="85"/>
      <c r="AW141" s="86"/>
      <c r="AX141" s="85"/>
      <c r="AY141" s="86"/>
      <c r="AZ141" s="171"/>
      <c r="BA141" s="85"/>
      <c r="BB141" s="85"/>
      <c r="BC141" s="90"/>
      <c r="BD141" s="90"/>
      <c r="BE141" s="85"/>
      <c r="BF141" s="22"/>
      <c r="BG141" s="22"/>
      <c r="BH141" s="10"/>
      <c r="BI141" s="10"/>
      <c r="BJ141" s="10"/>
      <c r="BK141" s="10"/>
      <c r="BL141" s="10"/>
      <c r="BM141" s="10"/>
    </row>
    <row r="142" spans="1:65" ht="14.5" x14ac:dyDescent="0.35">
      <c r="A142" s="25">
        <f t="shared" si="0"/>
        <v>140</v>
      </c>
      <c r="B142" s="199">
        <v>46303</v>
      </c>
      <c r="C142" s="54" t="s">
        <v>4029</v>
      </c>
      <c r="D142" s="54" t="s">
        <v>1046</v>
      </c>
      <c r="E142" s="54" t="s">
        <v>1047</v>
      </c>
      <c r="F142" s="54">
        <v>1</v>
      </c>
      <c r="G142" s="54" t="s">
        <v>65</v>
      </c>
      <c r="H142" s="54" t="str">
        <f t="shared" si="1"/>
        <v>DONE</v>
      </c>
      <c r="I142" s="54" t="s">
        <v>1925</v>
      </c>
      <c r="J142" s="58" t="s">
        <v>486</v>
      </c>
      <c r="K142" s="58" t="s">
        <v>79</v>
      </c>
      <c r="L142" s="54">
        <v>17860</v>
      </c>
      <c r="M142" s="71"/>
      <c r="N142" s="54" t="s">
        <v>207</v>
      </c>
      <c r="O142" s="58" t="s">
        <v>85</v>
      </c>
      <c r="P142" s="64" t="s">
        <v>216</v>
      </c>
      <c r="Q142" s="64" t="s">
        <v>262</v>
      </c>
      <c r="R142" s="204">
        <v>200001160830</v>
      </c>
      <c r="S142" s="66">
        <v>46308</v>
      </c>
      <c r="T142" s="66"/>
      <c r="U142" s="205"/>
      <c r="V142" s="71"/>
      <c r="W142" s="25"/>
      <c r="X142" s="69"/>
      <c r="Y142" s="69"/>
      <c r="Z142" s="25"/>
      <c r="AA142" s="169"/>
      <c r="AB142" s="25"/>
      <c r="AC142" s="71"/>
      <c r="AD142" s="222"/>
      <c r="AE142" s="222"/>
      <c r="AF142" s="69"/>
      <c r="AG142" s="169"/>
      <c r="AH142" s="170"/>
      <c r="AI142" s="77"/>
      <c r="AJ142" s="80"/>
      <c r="AK142" s="80"/>
      <c r="AL142" s="82"/>
      <c r="AM142" s="82"/>
      <c r="AN142" s="82"/>
      <c r="AO142" s="82"/>
      <c r="AP142" s="82"/>
      <c r="AQ142" s="82"/>
      <c r="AR142" s="5"/>
      <c r="AS142" s="83"/>
      <c r="AT142" s="85"/>
      <c r="AU142" s="84"/>
      <c r="AV142" s="85"/>
      <c r="AW142" s="86"/>
      <c r="AX142" s="85"/>
      <c r="AY142" s="86"/>
      <c r="AZ142" s="171"/>
      <c r="BA142" s="85"/>
      <c r="BB142" s="85"/>
      <c r="BC142" s="90"/>
      <c r="BD142" s="90"/>
      <c r="BE142" s="85"/>
      <c r="BF142" s="22"/>
      <c r="BG142" s="22"/>
      <c r="BH142" s="10"/>
      <c r="BI142" s="10"/>
      <c r="BJ142" s="10"/>
      <c r="BK142" s="10"/>
      <c r="BL142" s="10"/>
      <c r="BM142" s="10"/>
    </row>
    <row r="143" spans="1:65" ht="14.5" x14ac:dyDescent="0.35">
      <c r="A143" s="25">
        <f t="shared" si="0"/>
        <v>141</v>
      </c>
      <c r="B143" s="199">
        <v>46303</v>
      </c>
      <c r="C143" s="54" t="s">
        <v>4029</v>
      </c>
      <c r="D143" s="54" t="s">
        <v>153</v>
      </c>
      <c r="E143" s="54" t="s">
        <v>829</v>
      </c>
      <c r="F143" s="54">
        <v>1</v>
      </c>
      <c r="G143" s="54" t="s">
        <v>65</v>
      </c>
      <c r="H143" s="54" t="str">
        <f t="shared" si="1"/>
        <v>DONE</v>
      </c>
      <c r="I143" s="54" t="s">
        <v>1925</v>
      </c>
      <c r="J143" s="58" t="s">
        <v>486</v>
      </c>
      <c r="K143" s="58" t="s">
        <v>79</v>
      </c>
      <c r="L143" s="54">
        <v>17860</v>
      </c>
      <c r="M143" s="71"/>
      <c r="N143" s="54" t="s">
        <v>207</v>
      </c>
      <c r="O143" s="58" t="s">
        <v>85</v>
      </c>
      <c r="P143" s="64" t="s">
        <v>216</v>
      </c>
      <c r="Q143" s="64" t="s">
        <v>262</v>
      </c>
      <c r="R143" s="204">
        <v>200001160830</v>
      </c>
      <c r="S143" s="66">
        <v>46308</v>
      </c>
      <c r="T143" s="66"/>
      <c r="U143" s="205"/>
      <c r="V143" s="71"/>
      <c r="W143" s="25"/>
      <c r="X143" s="69"/>
      <c r="Y143" s="69"/>
      <c r="Z143" s="25"/>
      <c r="AA143" s="169"/>
      <c r="AB143" s="25"/>
      <c r="AC143" s="71"/>
      <c r="AD143" s="222"/>
      <c r="AE143" s="222"/>
      <c r="AF143" s="69"/>
      <c r="AG143" s="169"/>
      <c r="AH143" s="170"/>
      <c r="AI143" s="77"/>
      <c r="AJ143" s="80"/>
      <c r="AK143" s="80"/>
      <c r="AL143" s="82"/>
      <c r="AM143" s="82"/>
      <c r="AN143" s="82"/>
      <c r="AO143" s="82"/>
      <c r="AP143" s="82"/>
      <c r="AQ143" s="82"/>
      <c r="AR143" s="5"/>
      <c r="AS143" s="83"/>
      <c r="AT143" s="85"/>
      <c r="AU143" s="84"/>
      <c r="AV143" s="85"/>
      <c r="AW143" s="86"/>
      <c r="AX143" s="85"/>
      <c r="AY143" s="86"/>
      <c r="AZ143" s="171"/>
      <c r="BA143" s="85"/>
      <c r="BB143" s="85"/>
      <c r="BC143" s="90"/>
      <c r="BD143" s="90"/>
      <c r="BE143" s="85"/>
      <c r="BF143" s="22"/>
      <c r="BG143" s="22"/>
      <c r="BH143" s="10"/>
      <c r="BI143" s="10"/>
      <c r="BJ143" s="10"/>
      <c r="BK143" s="10"/>
      <c r="BL143" s="10"/>
      <c r="BM143" s="10"/>
    </row>
    <row r="144" spans="1:65" ht="14.5" x14ac:dyDescent="0.35">
      <c r="A144" s="25">
        <f t="shared" si="0"/>
        <v>142</v>
      </c>
      <c r="B144" s="199">
        <v>46303</v>
      </c>
      <c r="C144" s="54" t="s">
        <v>4029</v>
      </c>
      <c r="D144" s="58" t="s">
        <v>136</v>
      </c>
      <c r="E144" s="54" t="s">
        <v>137</v>
      </c>
      <c r="F144" s="54">
        <v>1</v>
      </c>
      <c r="G144" s="54" t="s">
        <v>65</v>
      </c>
      <c r="H144" s="54" t="str">
        <f t="shared" si="1"/>
        <v>DONE</v>
      </c>
      <c r="I144" s="54" t="s">
        <v>1925</v>
      </c>
      <c r="J144" s="58" t="s">
        <v>486</v>
      </c>
      <c r="K144" s="58" t="s">
        <v>79</v>
      </c>
      <c r="L144" s="54">
        <v>17860</v>
      </c>
      <c r="M144" s="71"/>
      <c r="N144" s="54" t="s">
        <v>207</v>
      </c>
      <c r="O144" s="58" t="s">
        <v>85</v>
      </c>
      <c r="P144" s="64" t="s">
        <v>216</v>
      </c>
      <c r="Q144" s="64" t="s">
        <v>262</v>
      </c>
      <c r="R144" s="204">
        <v>200001160830</v>
      </c>
      <c r="S144" s="66">
        <v>46308</v>
      </c>
      <c r="T144" s="66"/>
      <c r="U144" s="205"/>
      <c r="V144" s="71"/>
      <c r="W144" s="25"/>
      <c r="X144" s="69"/>
      <c r="Y144" s="69"/>
      <c r="Z144" s="25"/>
      <c r="AA144" s="169"/>
      <c r="AB144" s="25"/>
      <c r="AC144" s="71"/>
      <c r="AD144" s="222"/>
      <c r="AE144" s="222"/>
      <c r="AF144" s="69"/>
      <c r="AG144" s="169"/>
      <c r="AH144" s="170"/>
      <c r="AI144" s="77"/>
      <c r="AJ144" s="80"/>
      <c r="AK144" s="80"/>
      <c r="AL144" s="82"/>
      <c r="AM144" s="82"/>
      <c r="AN144" s="82"/>
      <c r="AO144" s="82"/>
      <c r="AP144" s="82"/>
      <c r="AQ144" s="82"/>
      <c r="AR144" s="5"/>
      <c r="AS144" s="83"/>
      <c r="AT144" s="85"/>
      <c r="AU144" s="84"/>
      <c r="AV144" s="85"/>
      <c r="AW144" s="86"/>
      <c r="AX144" s="85"/>
      <c r="AY144" s="86"/>
      <c r="AZ144" s="171"/>
      <c r="BA144" s="85"/>
      <c r="BB144" s="85"/>
      <c r="BC144" s="90"/>
      <c r="BD144" s="90"/>
      <c r="BE144" s="85"/>
      <c r="BF144" s="22"/>
      <c r="BG144" s="22"/>
      <c r="BH144" s="10"/>
      <c r="BI144" s="10"/>
      <c r="BJ144" s="10"/>
      <c r="BK144" s="10"/>
      <c r="BL144" s="10"/>
      <c r="BM144" s="10"/>
    </row>
    <row r="145" spans="1:65" ht="14.5" x14ac:dyDescent="0.35">
      <c r="A145" s="25">
        <f t="shared" si="0"/>
        <v>143</v>
      </c>
      <c r="B145" s="230">
        <v>46303</v>
      </c>
      <c r="C145" s="54" t="s">
        <v>4030</v>
      </c>
      <c r="D145" s="54" t="s">
        <v>102</v>
      </c>
      <c r="E145" s="54" t="s">
        <v>103</v>
      </c>
      <c r="F145" s="54">
        <v>1</v>
      </c>
      <c r="G145" s="54" t="s">
        <v>65</v>
      </c>
      <c r="H145" s="54" t="str">
        <f t="shared" si="1"/>
        <v>DONE</v>
      </c>
      <c r="I145" s="54" t="s">
        <v>1369</v>
      </c>
      <c r="J145" s="58" t="s">
        <v>112</v>
      </c>
      <c r="K145" s="58" t="s">
        <v>106</v>
      </c>
      <c r="L145" s="54"/>
      <c r="M145" s="71"/>
      <c r="N145" s="54" t="s">
        <v>4031</v>
      </c>
      <c r="O145" s="58" t="s">
        <v>81</v>
      </c>
      <c r="P145" s="64" t="s">
        <v>1398</v>
      </c>
      <c r="Q145" s="64" t="s">
        <v>1219</v>
      </c>
      <c r="R145" s="204">
        <v>200001160880</v>
      </c>
      <c r="S145" s="66">
        <v>46308</v>
      </c>
      <c r="T145" s="66"/>
      <c r="U145" s="205"/>
      <c r="V145" s="71"/>
      <c r="W145" s="25"/>
      <c r="X145" s="69"/>
      <c r="Y145" s="69"/>
      <c r="Z145" s="25"/>
      <c r="AA145" s="169"/>
      <c r="AB145" s="25"/>
      <c r="AC145" s="71"/>
      <c r="AD145" s="222"/>
      <c r="AE145" s="222"/>
      <c r="AF145" s="69"/>
      <c r="AG145" s="169"/>
      <c r="AH145" s="170"/>
      <c r="AI145" s="77"/>
      <c r="AJ145" s="80"/>
      <c r="AK145" s="80"/>
      <c r="AL145" s="82"/>
      <c r="AM145" s="82"/>
      <c r="AN145" s="82"/>
      <c r="AO145" s="82"/>
      <c r="AP145" s="82"/>
      <c r="AQ145" s="82"/>
      <c r="AR145" s="5"/>
      <c r="AS145" s="83"/>
      <c r="AT145" s="85"/>
      <c r="AU145" s="84"/>
      <c r="AV145" s="85"/>
      <c r="AW145" s="86"/>
      <c r="AX145" s="85"/>
      <c r="AY145" s="86"/>
      <c r="AZ145" s="171"/>
      <c r="BA145" s="85"/>
      <c r="BB145" s="85"/>
      <c r="BC145" s="90"/>
      <c r="BD145" s="90"/>
      <c r="BE145" s="85"/>
      <c r="BF145" s="22"/>
      <c r="BG145" s="22"/>
      <c r="BH145" s="10"/>
      <c r="BI145" s="10"/>
      <c r="BJ145" s="10"/>
      <c r="BK145" s="10"/>
      <c r="BL145" s="10"/>
      <c r="BM145" s="10"/>
    </row>
    <row r="146" spans="1:65" ht="14.5" x14ac:dyDescent="0.35">
      <c r="A146" s="25">
        <f t="shared" si="0"/>
        <v>144</v>
      </c>
      <c r="B146" s="230">
        <v>46304</v>
      </c>
      <c r="C146" s="54" t="s">
        <v>4032</v>
      </c>
      <c r="D146" s="54" t="s">
        <v>1223</v>
      </c>
      <c r="E146" s="54" t="s">
        <v>1224</v>
      </c>
      <c r="F146" s="54">
        <v>1</v>
      </c>
      <c r="G146" s="54" t="s">
        <v>65</v>
      </c>
      <c r="H146" s="54" t="str">
        <f t="shared" si="1"/>
        <v>DONE</v>
      </c>
      <c r="I146" s="54" t="s">
        <v>1059</v>
      </c>
      <c r="J146" s="58" t="s">
        <v>811</v>
      </c>
      <c r="K146" s="58" t="s">
        <v>812</v>
      </c>
      <c r="L146" s="54"/>
      <c r="M146" s="71"/>
      <c r="N146" s="54" t="s">
        <v>161</v>
      </c>
      <c r="O146" s="58" t="s">
        <v>81</v>
      </c>
      <c r="P146" s="64" t="s">
        <v>86</v>
      </c>
      <c r="Q146" s="64" t="s">
        <v>1506</v>
      </c>
      <c r="R146" s="204">
        <v>200001159361</v>
      </c>
      <c r="S146" s="66">
        <v>46308</v>
      </c>
      <c r="T146" s="66"/>
      <c r="U146" s="205"/>
      <c r="V146" s="71"/>
      <c r="W146" s="25"/>
      <c r="X146" s="69"/>
      <c r="Y146" s="69"/>
      <c r="Z146" s="25"/>
      <c r="AA146" s="169"/>
      <c r="AB146" s="25"/>
      <c r="AC146" s="71"/>
      <c r="AD146" s="222"/>
      <c r="AE146" s="222"/>
      <c r="AF146" s="69"/>
      <c r="AG146" s="169"/>
      <c r="AH146" s="170"/>
      <c r="AI146" s="77"/>
      <c r="AJ146" s="80"/>
      <c r="AK146" s="80"/>
      <c r="AL146" s="82"/>
      <c r="AM146" s="82"/>
      <c r="AN146" s="82"/>
      <c r="AO146" s="82"/>
      <c r="AP146" s="82"/>
      <c r="AQ146" s="82"/>
      <c r="AR146" s="5"/>
      <c r="AS146" s="83"/>
      <c r="AT146" s="85"/>
      <c r="AU146" s="84"/>
      <c r="AV146" s="85"/>
      <c r="AW146" s="86"/>
      <c r="AX146" s="85"/>
      <c r="AY146" s="86"/>
      <c r="AZ146" s="171"/>
      <c r="BA146" s="85"/>
      <c r="BB146" s="85"/>
      <c r="BC146" s="90"/>
      <c r="BD146" s="90"/>
      <c r="BE146" s="85"/>
      <c r="BF146" s="22"/>
      <c r="BG146" s="22"/>
      <c r="BH146" s="10"/>
      <c r="BI146" s="10"/>
      <c r="BJ146" s="10"/>
      <c r="BK146" s="10"/>
      <c r="BL146" s="10"/>
      <c r="BM146" s="10"/>
    </row>
    <row r="147" spans="1:65" ht="14.5" x14ac:dyDescent="0.35">
      <c r="A147" s="25">
        <f t="shared" si="0"/>
        <v>145</v>
      </c>
      <c r="B147" s="230">
        <v>46304</v>
      </c>
      <c r="C147" s="54" t="s">
        <v>4032</v>
      </c>
      <c r="D147" s="54" t="s">
        <v>1152</v>
      </c>
      <c r="E147" s="54" t="s">
        <v>1154</v>
      </c>
      <c r="F147" s="54">
        <v>1</v>
      </c>
      <c r="G147" s="54" t="s">
        <v>65</v>
      </c>
      <c r="H147" s="54" t="str">
        <f t="shared" si="1"/>
        <v>DONE</v>
      </c>
      <c r="I147" s="54" t="s">
        <v>1059</v>
      </c>
      <c r="J147" s="58" t="s">
        <v>811</v>
      </c>
      <c r="K147" s="58" t="s">
        <v>812</v>
      </c>
      <c r="L147" s="54"/>
      <c r="M147" s="71"/>
      <c r="N147" s="54" t="s">
        <v>161</v>
      </c>
      <c r="O147" s="58" t="s">
        <v>81</v>
      </c>
      <c r="P147" s="64" t="s">
        <v>86</v>
      </c>
      <c r="Q147" s="64" t="s">
        <v>1506</v>
      </c>
      <c r="R147" s="204">
        <v>200001159361</v>
      </c>
      <c r="S147" s="66">
        <v>46308</v>
      </c>
      <c r="T147" s="66"/>
      <c r="U147" s="205"/>
      <c r="V147" s="71"/>
      <c r="W147" s="25"/>
      <c r="X147" s="69"/>
      <c r="Y147" s="69"/>
      <c r="Z147" s="25"/>
      <c r="AA147" s="169"/>
      <c r="AB147" s="25"/>
      <c r="AC147" s="71"/>
      <c r="AD147" s="222"/>
      <c r="AE147" s="222"/>
      <c r="AF147" s="69"/>
      <c r="AG147" s="169"/>
      <c r="AH147" s="170"/>
      <c r="AI147" s="77"/>
      <c r="AJ147" s="80"/>
      <c r="AK147" s="80"/>
      <c r="AL147" s="82"/>
      <c r="AM147" s="82"/>
      <c r="AN147" s="82"/>
      <c r="AO147" s="82"/>
      <c r="AP147" s="82"/>
      <c r="AQ147" s="82"/>
      <c r="AR147" s="5"/>
      <c r="AS147" s="83"/>
      <c r="AT147" s="85"/>
      <c r="AU147" s="84"/>
      <c r="AV147" s="85"/>
      <c r="AW147" s="86"/>
      <c r="AX147" s="85"/>
      <c r="AY147" s="86"/>
      <c r="AZ147" s="171"/>
      <c r="BA147" s="85"/>
      <c r="BB147" s="85"/>
      <c r="BC147" s="90"/>
      <c r="BD147" s="90"/>
      <c r="BE147" s="85"/>
      <c r="BF147" s="22"/>
      <c r="BG147" s="22"/>
      <c r="BH147" s="10"/>
      <c r="BI147" s="10"/>
      <c r="BJ147" s="10"/>
      <c r="BK147" s="10"/>
      <c r="BL147" s="10"/>
      <c r="BM147" s="10"/>
    </row>
    <row r="148" spans="1:65" ht="14.5" x14ac:dyDescent="0.35">
      <c r="A148" s="25">
        <f t="shared" si="0"/>
        <v>146</v>
      </c>
      <c r="B148" s="230">
        <v>46302</v>
      </c>
      <c r="C148" s="54" t="s">
        <v>4033</v>
      </c>
      <c r="D148" s="54" t="s">
        <v>408</v>
      </c>
      <c r="E148" s="54" t="s">
        <v>409</v>
      </c>
      <c r="F148" s="54">
        <v>2</v>
      </c>
      <c r="G148" s="54" t="s">
        <v>65</v>
      </c>
      <c r="H148" s="54" t="str">
        <f t="shared" si="1"/>
        <v>DONE</v>
      </c>
      <c r="I148" s="54" t="s">
        <v>1259</v>
      </c>
      <c r="J148" s="58" t="s">
        <v>78</v>
      </c>
      <c r="K148" s="58" t="s">
        <v>79</v>
      </c>
      <c r="L148" s="54"/>
      <c r="M148" s="71"/>
      <c r="N148" s="54" t="s">
        <v>2483</v>
      </c>
      <c r="O148" s="58" t="s">
        <v>85</v>
      </c>
      <c r="P148" s="64" t="s">
        <v>87</v>
      </c>
      <c r="Q148" s="64" t="s">
        <v>1191</v>
      </c>
      <c r="R148" s="204">
        <v>200001160853</v>
      </c>
      <c r="S148" s="66">
        <v>46308</v>
      </c>
      <c r="T148" s="66"/>
      <c r="U148" s="205"/>
      <c r="V148" s="71"/>
      <c r="W148" s="25"/>
      <c r="X148" s="69"/>
      <c r="Y148" s="69"/>
      <c r="Z148" s="25"/>
      <c r="AA148" s="169"/>
      <c r="AB148" s="25"/>
      <c r="AC148" s="71"/>
      <c r="AD148" s="222"/>
      <c r="AE148" s="222"/>
      <c r="AF148" s="69"/>
      <c r="AG148" s="169"/>
      <c r="AH148" s="170"/>
      <c r="AI148" s="77"/>
      <c r="AJ148" s="80"/>
      <c r="AK148" s="80"/>
      <c r="AL148" s="82"/>
      <c r="AM148" s="82"/>
      <c r="AN148" s="82"/>
      <c r="AO148" s="82"/>
      <c r="AP148" s="82"/>
      <c r="AQ148" s="82"/>
      <c r="AR148" s="5"/>
      <c r="AS148" s="83"/>
      <c r="AT148" s="85"/>
      <c r="AU148" s="84"/>
      <c r="AV148" s="85"/>
      <c r="AW148" s="86"/>
      <c r="AX148" s="85"/>
      <c r="AY148" s="86"/>
      <c r="AZ148" s="171"/>
      <c r="BA148" s="85"/>
      <c r="BB148" s="85"/>
      <c r="BC148" s="90"/>
      <c r="BD148" s="90"/>
      <c r="BE148" s="85"/>
      <c r="BF148" s="22"/>
      <c r="BG148" s="22"/>
      <c r="BH148" s="10"/>
      <c r="BI148" s="10"/>
      <c r="BJ148" s="10"/>
      <c r="BK148" s="10"/>
      <c r="BL148" s="10"/>
      <c r="BM148" s="10"/>
    </row>
    <row r="149" spans="1:65" ht="14.5" x14ac:dyDescent="0.35">
      <c r="A149" s="25">
        <f t="shared" si="0"/>
        <v>147</v>
      </c>
      <c r="B149" s="230">
        <v>46302</v>
      </c>
      <c r="C149" s="54" t="s">
        <v>4034</v>
      </c>
      <c r="D149" s="54" t="s">
        <v>408</v>
      </c>
      <c r="E149" s="54" t="s">
        <v>409</v>
      </c>
      <c r="F149" s="54">
        <v>4</v>
      </c>
      <c r="G149" s="54" t="s">
        <v>65</v>
      </c>
      <c r="H149" s="54" t="str">
        <f t="shared" si="1"/>
        <v>DONE</v>
      </c>
      <c r="I149" s="54" t="s">
        <v>3517</v>
      </c>
      <c r="J149" s="58" t="s">
        <v>616</v>
      </c>
      <c r="K149" s="58" t="s">
        <v>79</v>
      </c>
      <c r="L149" s="54"/>
      <c r="M149" s="71"/>
      <c r="N149" s="54" t="s">
        <v>2403</v>
      </c>
      <c r="O149" s="58" t="s">
        <v>85</v>
      </c>
      <c r="P149" s="64" t="s">
        <v>87</v>
      </c>
      <c r="Q149" s="64" t="s">
        <v>1191</v>
      </c>
      <c r="R149" s="204">
        <v>200001160896</v>
      </c>
      <c r="S149" s="66">
        <v>46308</v>
      </c>
      <c r="T149" s="66"/>
      <c r="U149" s="205"/>
      <c r="V149" s="71"/>
      <c r="W149" s="25"/>
      <c r="X149" s="69"/>
      <c r="Y149" s="69"/>
      <c r="Z149" s="25"/>
      <c r="AA149" s="169"/>
      <c r="AB149" s="25"/>
      <c r="AC149" s="71"/>
      <c r="AD149" s="222"/>
      <c r="AE149" s="222"/>
      <c r="AF149" s="69"/>
      <c r="AG149" s="71"/>
      <c r="AH149" s="170"/>
      <c r="AI149" s="77"/>
      <c r="AJ149" s="80"/>
      <c r="AK149" s="80"/>
      <c r="AL149" s="82"/>
      <c r="AM149" s="82"/>
      <c r="AN149" s="82"/>
      <c r="AO149" s="82"/>
      <c r="AP149" s="82"/>
      <c r="AQ149" s="82"/>
      <c r="AR149" s="5"/>
      <c r="AS149" s="83"/>
      <c r="AT149" s="85"/>
      <c r="AU149" s="84"/>
      <c r="AV149" s="85"/>
      <c r="AW149" s="86"/>
      <c r="AX149" s="85"/>
      <c r="AY149" s="86"/>
      <c r="AZ149" s="171"/>
      <c r="BA149" s="85"/>
      <c r="BB149" s="85"/>
      <c r="BC149" s="90"/>
      <c r="BD149" s="90"/>
      <c r="BE149" s="85"/>
      <c r="BF149" s="22"/>
      <c r="BG149" s="22"/>
      <c r="BH149" s="10"/>
      <c r="BI149" s="10"/>
      <c r="BJ149" s="10"/>
      <c r="BK149" s="10"/>
      <c r="BL149" s="10"/>
      <c r="BM149" s="10"/>
    </row>
    <row r="150" spans="1:65" ht="14.5" x14ac:dyDescent="0.35">
      <c r="A150" s="25">
        <f t="shared" si="0"/>
        <v>148</v>
      </c>
      <c r="B150" s="230">
        <v>46302</v>
      </c>
      <c r="C150" s="54" t="s">
        <v>4035</v>
      </c>
      <c r="D150" s="54" t="s">
        <v>102</v>
      </c>
      <c r="E150" s="54" t="s">
        <v>103</v>
      </c>
      <c r="F150" s="54">
        <v>1</v>
      </c>
      <c r="G150" s="54" t="s">
        <v>65</v>
      </c>
      <c r="H150" s="54" t="str">
        <f t="shared" si="1"/>
        <v>DONE</v>
      </c>
      <c r="I150" s="54" t="s">
        <v>1112</v>
      </c>
      <c r="J150" s="58" t="s">
        <v>78</v>
      </c>
      <c r="K150" s="58" t="s">
        <v>79</v>
      </c>
      <c r="L150" s="54"/>
      <c r="M150" s="71"/>
      <c r="N150" s="54" t="s">
        <v>1613</v>
      </c>
      <c r="O150" s="58" t="s">
        <v>85</v>
      </c>
      <c r="P150" s="64" t="s">
        <v>87</v>
      </c>
      <c r="Q150" s="64" t="s">
        <v>262</v>
      </c>
      <c r="R150" s="204">
        <v>200001160892</v>
      </c>
      <c r="S150" s="66">
        <v>46308</v>
      </c>
      <c r="T150" s="66"/>
      <c r="U150" s="205"/>
      <c r="V150" s="71"/>
      <c r="W150" s="25"/>
      <c r="X150" s="69"/>
      <c r="Y150" s="69"/>
      <c r="Z150" s="25"/>
      <c r="AA150" s="169"/>
      <c r="AB150" s="25"/>
      <c r="AC150" s="71"/>
      <c r="AD150" s="222"/>
      <c r="AE150" s="222"/>
      <c r="AF150" s="69"/>
      <c r="AG150" s="71"/>
      <c r="AH150" s="170"/>
      <c r="AI150" s="77"/>
      <c r="AJ150" s="80"/>
      <c r="AK150" s="80"/>
      <c r="AL150" s="82"/>
      <c r="AM150" s="82"/>
      <c r="AN150" s="82"/>
      <c r="AO150" s="82"/>
      <c r="AP150" s="82"/>
      <c r="AQ150" s="82"/>
      <c r="AR150" s="5"/>
      <c r="AS150" s="83"/>
      <c r="AT150" s="85"/>
      <c r="AU150" s="84"/>
      <c r="AV150" s="85"/>
      <c r="AW150" s="86"/>
      <c r="AX150" s="85"/>
      <c r="AY150" s="86"/>
      <c r="AZ150" s="171"/>
      <c r="BA150" s="85"/>
      <c r="BB150" s="85"/>
      <c r="BC150" s="90"/>
      <c r="BD150" s="90"/>
      <c r="BE150" s="85"/>
      <c r="BF150" s="22"/>
      <c r="BG150" s="22"/>
      <c r="BH150" s="10"/>
      <c r="BI150" s="10"/>
      <c r="BJ150" s="10"/>
      <c r="BK150" s="10"/>
      <c r="BL150" s="10"/>
      <c r="BM150" s="10"/>
    </row>
    <row r="151" spans="1:65" ht="14.5" x14ac:dyDescent="0.35">
      <c r="A151" s="25">
        <f t="shared" si="0"/>
        <v>149</v>
      </c>
      <c r="B151" s="230">
        <v>46302</v>
      </c>
      <c r="C151" s="54" t="s">
        <v>4036</v>
      </c>
      <c r="D151" s="54" t="s">
        <v>4037</v>
      </c>
      <c r="E151" s="54" t="s">
        <v>608</v>
      </c>
      <c r="F151" s="54">
        <v>2</v>
      </c>
      <c r="G151" s="54" t="s">
        <v>65</v>
      </c>
      <c r="H151" s="54" t="str">
        <f t="shared" si="1"/>
        <v>DONE</v>
      </c>
      <c r="I151" s="54" t="s">
        <v>858</v>
      </c>
      <c r="J151" s="58" t="s">
        <v>78</v>
      </c>
      <c r="K151" s="58" t="s">
        <v>79</v>
      </c>
      <c r="L151" s="54">
        <v>10734</v>
      </c>
      <c r="M151" s="71"/>
      <c r="N151" s="54" t="s">
        <v>3170</v>
      </c>
      <c r="O151" s="58" t="s">
        <v>85</v>
      </c>
      <c r="P151" s="64" t="s">
        <v>550</v>
      </c>
      <c r="Q151" s="64" t="s">
        <v>338</v>
      </c>
      <c r="R151" s="204">
        <v>200001160859</v>
      </c>
      <c r="S151" s="66">
        <v>46308</v>
      </c>
      <c r="T151" s="66"/>
      <c r="U151" s="205"/>
      <c r="V151" s="71"/>
      <c r="W151" s="25"/>
      <c r="X151" s="69"/>
      <c r="Y151" s="69"/>
      <c r="Z151" s="25"/>
      <c r="AA151" s="169"/>
      <c r="AB151" s="25"/>
      <c r="AC151" s="71"/>
      <c r="AD151" s="222"/>
      <c r="AE151" s="222"/>
      <c r="AF151" s="69"/>
      <c r="AG151" s="71"/>
      <c r="AH151" s="170"/>
      <c r="AI151" s="77"/>
      <c r="AJ151" s="80"/>
      <c r="AK151" s="80"/>
      <c r="AL151" s="82"/>
      <c r="AM151" s="82"/>
      <c r="AN151" s="82"/>
      <c r="AO151" s="82"/>
      <c r="AP151" s="82"/>
      <c r="AQ151" s="82"/>
      <c r="AR151" s="5"/>
      <c r="AS151" s="83"/>
      <c r="AT151" s="85"/>
      <c r="AU151" s="84"/>
      <c r="AV151" s="85"/>
      <c r="AW151" s="86"/>
      <c r="AX151" s="85"/>
      <c r="AY151" s="86"/>
      <c r="AZ151" s="171"/>
      <c r="BA151" s="85"/>
      <c r="BB151" s="85"/>
      <c r="BC151" s="90"/>
      <c r="BD151" s="90"/>
      <c r="BE151" s="85"/>
      <c r="BF151" s="22"/>
      <c r="BG151" s="22"/>
      <c r="BH151" s="10"/>
      <c r="BI151" s="10"/>
      <c r="BJ151" s="10"/>
      <c r="BK151" s="10"/>
      <c r="BL151" s="10"/>
      <c r="BM151" s="10"/>
    </row>
    <row r="152" spans="1:65" ht="14.5" x14ac:dyDescent="0.35">
      <c r="A152" s="25">
        <f t="shared" si="0"/>
        <v>150</v>
      </c>
      <c r="B152" s="230">
        <v>46302</v>
      </c>
      <c r="C152" s="54" t="s">
        <v>4036</v>
      </c>
      <c r="D152" s="54" t="s">
        <v>4038</v>
      </c>
      <c r="E152" s="54" t="s">
        <v>274</v>
      </c>
      <c r="F152" s="54">
        <v>4</v>
      </c>
      <c r="G152" s="54" t="s">
        <v>65</v>
      </c>
      <c r="H152" s="54" t="str">
        <f t="shared" si="1"/>
        <v>DONE</v>
      </c>
      <c r="I152" s="54" t="s">
        <v>858</v>
      </c>
      <c r="J152" s="58" t="s">
        <v>78</v>
      </c>
      <c r="K152" s="58" t="s">
        <v>79</v>
      </c>
      <c r="L152" s="54">
        <v>10734</v>
      </c>
      <c r="M152" s="71"/>
      <c r="N152" s="54" t="s">
        <v>3170</v>
      </c>
      <c r="O152" s="58" t="s">
        <v>85</v>
      </c>
      <c r="P152" s="64" t="s">
        <v>550</v>
      </c>
      <c r="Q152" s="64" t="s">
        <v>338</v>
      </c>
      <c r="R152" s="204">
        <v>200001160859</v>
      </c>
      <c r="S152" s="66">
        <v>46308</v>
      </c>
      <c r="T152" s="66"/>
      <c r="U152" s="205"/>
      <c r="V152" s="71"/>
      <c r="W152" s="25"/>
      <c r="X152" s="69"/>
      <c r="Y152" s="69"/>
      <c r="Z152" s="25"/>
      <c r="AA152" s="169"/>
      <c r="AB152" s="25"/>
      <c r="AC152" s="71"/>
      <c r="AD152" s="222"/>
      <c r="AE152" s="222"/>
      <c r="AF152" s="69"/>
      <c r="AG152" s="71"/>
      <c r="AH152" s="170"/>
      <c r="AI152" s="77"/>
      <c r="AJ152" s="80"/>
      <c r="AK152" s="80"/>
      <c r="AL152" s="82"/>
      <c r="AM152" s="82"/>
      <c r="AN152" s="82"/>
      <c r="AO152" s="82"/>
      <c r="AP152" s="82"/>
      <c r="AQ152" s="82"/>
      <c r="AR152" s="5"/>
      <c r="AS152" s="83"/>
      <c r="AT152" s="85"/>
      <c r="AU152" s="84"/>
      <c r="AV152" s="85"/>
      <c r="AW152" s="86"/>
      <c r="AX152" s="85"/>
      <c r="AY152" s="86"/>
      <c r="AZ152" s="171"/>
      <c r="BA152" s="85"/>
      <c r="BB152" s="85"/>
      <c r="BC152" s="90"/>
      <c r="BD152" s="90"/>
      <c r="BE152" s="85"/>
      <c r="BF152" s="22"/>
      <c r="BG152" s="22"/>
      <c r="BH152" s="10"/>
      <c r="BI152" s="10"/>
      <c r="BJ152" s="10"/>
      <c r="BK152" s="10"/>
      <c r="BL152" s="10"/>
      <c r="BM152" s="10"/>
    </row>
    <row r="153" spans="1:65" ht="14.5" x14ac:dyDescent="0.35">
      <c r="A153" s="25">
        <f t="shared" si="0"/>
        <v>151</v>
      </c>
      <c r="B153" s="230">
        <v>46304</v>
      </c>
      <c r="C153" s="54" t="s">
        <v>4039</v>
      </c>
      <c r="D153" s="54" t="s">
        <v>1335</v>
      </c>
      <c r="E153" s="54" t="s">
        <v>1336</v>
      </c>
      <c r="F153" s="54">
        <v>6</v>
      </c>
      <c r="G153" s="54" t="s">
        <v>65</v>
      </c>
      <c r="H153" s="54" t="str">
        <f t="shared" si="1"/>
        <v>DONE</v>
      </c>
      <c r="I153" s="54" t="s">
        <v>4040</v>
      </c>
      <c r="J153" s="62" t="s">
        <v>73</v>
      </c>
      <c r="K153" s="62" t="s">
        <v>73</v>
      </c>
      <c r="L153" s="54"/>
      <c r="M153" s="71"/>
      <c r="N153" s="54" t="s">
        <v>161</v>
      </c>
      <c r="O153" s="58"/>
      <c r="P153" s="64" t="s">
        <v>86</v>
      </c>
      <c r="Q153" s="64" t="s">
        <v>1506</v>
      </c>
      <c r="R153" s="204">
        <v>200001160858</v>
      </c>
      <c r="S153" s="66">
        <v>46308</v>
      </c>
      <c r="T153" s="66"/>
      <c r="U153" s="205"/>
      <c r="V153" s="71"/>
      <c r="W153" s="25"/>
      <c r="X153" s="69"/>
      <c r="Y153" s="69"/>
      <c r="Z153" s="25"/>
      <c r="AA153" s="169"/>
      <c r="AB153" s="25"/>
      <c r="AC153" s="71"/>
      <c r="AD153" s="222"/>
      <c r="AE153" s="222"/>
      <c r="AF153" s="69"/>
      <c r="AG153" s="169"/>
      <c r="AH153" s="170"/>
      <c r="AI153" s="77"/>
      <c r="AJ153" s="80"/>
      <c r="AK153" s="80"/>
      <c r="AL153" s="82"/>
      <c r="AM153" s="82"/>
      <c r="AN153" s="82"/>
      <c r="AO153" s="82"/>
      <c r="AP153" s="82"/>
      <c r="AQ153" s="82"/>
      <c r="AR153" s="5"/>
      <c r="AS153" s="83"/>
      <c r="AT153" s="85"/>
      <c r="AU153" s="84"/>
      <c r="AV153" s="85"/>
      <c r="AW153" s="86"/>
      <c r="AX153" s="85"/>
      <c r="AY153" s="86"/>
      <c r="AZ153" s="171"/>
      <c r="BA153" s="85"/>
      <c r="BB153" s="85"/>
      <c r="BC153" s="90"/>
      <c r="BD153" s="90"/>
      <c r="BE153" s="85"/>
      <c r="BF153" s="22"/>
      <c r="BG153" s="22"/>
      <c r="BH153" s="10"/>
      <c r="BI153" s="10"/>
      <c r="BJ153" s="10"/>
      <c r="BK153" s="10"/>
      <c r="BL153" s="10"/>
      <c r="BM153" s="10"/>
    </row>
    <row r="154" spans="1:65" ht="14.5" x14ac:dyDescent="0.35">
      <c r="A154" s="25">
        <f t="shared" si="0"/>
        <v>152</v>
      </c>
      <c r="B154" s="230">
        <v>46304</v>
      </c>
      <c r="C154" s="54" t="s">
        <v>4039</v>
      </c>
      <c r="D154" s="54" t="s">
        <v>1004</v>
      </c>
      <c r="E154" s="54" t="s">
        <v>1005</v>
      </c>
      <c r="F154" s="54">
        <v>6</v>
      </c>
      <c r="G154" s="54" t="s">
        <v>65</v>
      </c>
      <c r="H154" s="54" t="str">
        <f t="shared" si="1"/>
        <v>DONE</v>
      </c>
      <c r="I154" s="54" t="s">
        <v>4040</v>
      </c>
      <c r="J154" s="62" t="s">
        <v>73</v>
      </c>
      <c r="K154" s="62" t="s">
        <v>73</v>
      </c>
      <c r="L154" s="54"/>
      <c r="M154" s="71"/>
      <c r="N154" s="54" t="s">
        <v>161</v>
      </c>
      <c r="O154" s="58"/>
      <c r="P154" s="64" t="s">
        <v>86</v>
      </c>
      <c r="Q154" s="64" t="s">
        <v>1506</v>
      </c>
      <c r="R154" s="204">
        <v>200001160858</v>
      </c>
      <c r="S154" s="66">
        <v>46308</v>
      </c>
      <c r="T154" s="66"/>
      <c r="U154" s="205"/>
      <c r="V154" s="71"/>
      <c r="W154" s="25"/>
      <c r="X154" s="69"/>
      <c r="Y154" s="69"/>
      <c r="Z154" s="25"/>
      <c r="AA154" s="169"/>
      <c r="AB154" s="25"/>
      <c r="AC154" s="71"/>
      <c r="AD154" s="222"/>
      <c r="AE154" s="222"/>
      <c r="AF154" s="69"/>
      <c r="AG154" s="169"/>
      <c r="AH154" s="170"/>
      <c r="AI154" s="77"/>
      <c r="AJ154" s="80"/>
      <c r="AK154" s="80"/>
      <c r="AL154" s="82"/>
      <c r="AM154" s="82"/>
      <c r="AN154" s="82"/>
      <c r="AO154" s="82"/>
      <c r="AP154" s="82"/>
      <c r="AQ154" s="82"/>
      <c r="AR154" s="5"/>
      <c r="AS154" s="83"/>
      <c r="AT154" s="85"/>
      <c r="AU154" s="84"/>
      <c r="AV154" s="85"/>
      <c r="AW154" s="86"/>
      <c r="AX154" s="85"/>
      <c r="AY154" s="86"/>
      <c r="AZ154" s="171"/>
      <c r="BA154" s="85"/>
      <c r="BB154" s="85"/>
      <c r="BC154" s="90"/>
      <c r="BD154" s="90"/>
      <c r="BE154" s="85"/>
      <c r="BF154" s="22"/>
      <c r="BG154" s="22"/>
      <c r="BH154" s="10"/>
      <c r="BI154" s="10"/>
      <c r="BJ154" s="10"/>
      <c r="BK154" s="10"/>
      <c r="BL154" s="10"/>
      <c r="BM154" s="10"/>
    </row>
    <row r="155" spans="1:65" ht="14.5" x14ac:dyDescent="0.35">
      <c r="A155" s="25">
        <f t="shared" si="0"/>
        <v>153</v>
      </c>
      <c r="B155" s="230">
        <v>46304</v>
      </c>
      <c r="C155" s="54" t="s">
        <v>4041</v>
      </c>
      <c r="D155" s="54" t="s">
        <v>3773</v>
      </c>
      <c r="E155" s="54" t="s">
        <v>3774</v>
      </c>
      <c r="F155" s="54">
        <v>1</v>
      </c>
      <c r="G155" s="54" t="s">
        <v>65</v>
      </c>
      <c r="H155" s="54" t="str">
        <f t="shared" si="1"/>
        <v>DONE</v>
      </c>
      <c r="I155" s="54" t="s">
        <v>4042</v>
      </c>
      <c r="J155" s="62" t="s">
        <v>73</v>
      </c>
      <c r="K155" s="62" t="s">
        <v>73</v>
      </c>
      <c r="L155" s="54"/>
      <c r="M155" s="71"/>
      <c r="N155" s="54" t="s">
        <v>230</v>
      </c>
      <c r="O155" s="58"/>
      <c r="P155" s="64" t="s">
        <v>87</v>
      </c>
      <c r="Q155" s="64" t="s">
        <v>232</v>
      </c>
      <c r="R155" s="204" t="s">
        <v>231</v>
      </c>
      <c r="S155" s="66">
        <v>46308</v>
      </c>
      <c r="T155" s="66"/>
      <c r="U155" s="205"/>
      <c r="V155" s="71" t="s">
        <v>4043</v>
      </c>
      <c r="W155" s="25">
        <v>52076</v>
      </c>
      <c r="X155" s="69">
        <v>46308</v>
      </c>
      <c r="Y155" s="69"/>
      <c r="Z155" s="25"/>
      <c r="AA155" s="169"/>
      <c r="AB155" s="25"/>
      <c r="AC155" s="71"/>
      <c r="AD155" s="222"/>
      <c r="AE155" s="222"/>
      <c r="AF155" s="69"/>
      <c r="AG155" s="169"/>
      <c r="AH155" s="170"/>
      <c r="AI155" s="77"/>
      <c r="AJ155" s="80"/>
      <c r="AK155" s="80"/>
      <c r="AL155" s="82"/>
      <c r="AM155" s="82"/>
      <c r="AN155" s="82"/>
      <c r="AO155" s="82"/>
      <c r="AP155" s="82"/>
      <c r="AQ155" s="82"/>
      <c r="AR155" s="5"/>
      <c r="AS155" s="83"/>
      <c r="AT155" s="85"/>
      <c r="AU155" s="84"/>
      <c r="AV155" s="85"/>
      <c r="AW155" s="86"/>
      <c r="AX155" s="85"/>
      <c r="AY155" s="86"/>
      <c r="AZ155" s="171"/>
      <c r="BA155" s="85"/>
      <c r="BB155" s="85"/>
      <c r="BC155" s="90"/>
      <c r="BD155" s="90"/>
      <c r="BE155" s="85"/>
      <c r="BF155" s="22"/>
      <c r="BG155" s="22"/>
      <c r="BH155" s="10"/>
      <c r="BI155" s="10"/>
      <c r="BJ155" s="10"/>
      <c r="BK155" s="10"/>
      <c r="BL155" s="10"/>
      <c r="BM155" s="10"/>
    </row>
    <row r="156" spans="1:65" ht="14.5" x14ac:dyDescent="0.35">
      <c r="A156" s="25">
        <f t="shared" si="0"/>
        <v>154</v>
      </c>
      <c r="B156" s="230">
        <v>46304</v>
      </c>
      <c r="C156" s="54" t="s">
        <v>4041</v>
      </c>
      <c r="D156" s="54" t="s">
        <v>3771</v>
      </c>
      <c r="E156" s="54" t="s">
        <v>3772</v>
      </c>
      <c r="F156" s="54">
        <v>1</v>
      </c>
      <c r="G156" s="54" t="s">
        <v>65</v>
      </c>
      <c r="H156" s="54" t="str">
        <f t="shared" si="1"/>
        <v>DONE</v>
      </c>
      <c r="I156" s="54" t="s">
        <v>4042</v>
      </c>
      <c r="J156" s="62" t="s">
        <v>73</v>
      </c>
      <c r="K156" s="62" t="s">
        <v>73</v>
      </c>
      <c r="L156" s="54"/>
      <c r="M156" s="71"/>
      <c r="N156" s="54" t="s">
        <v>230</v>
      </c>
      <c r="O156" s="58"/>
      <c r="P156" s="64" t="s">
        <v>87</v>
      </c>
      <c r="Q156" s="64" t="s">
        <v>232</v>
      </c>
      <c r="R156" s="204" t="s">
        <v>231</v>
      </c>
      <c r="S156" s="66">
        <v>46308</v>
      </c>
      <c r="T156" s="66"/>
      <c r="U156" s="205"/>
      <c r="V156" s="71" t="s">
        <v>4043</v>
      </c>
      <c r="W156" s="25">
        <v>52076</v>
      </c>
      <c r="X156" s="69">
        <v>46308</v>
      </c>
      <c r="Y156" s="69"/>
      <c r="Z156" s="25"/>
      <c r="AA156" s="169"/>
      <c r="AB156" s="25"/>
      <c r="AC156" s="71"/>
      <c r="AD156" s="222"/>
      <c r="AE156" s="222"/>
      <c r="AF156" s="69"/>
      <c r="AG156" s="169"/>
      <c r="AH156" s="170"/>
      <c r="AI156" s="77"/>
      <c r="AJ156" s="80"/>
      <c r="AK156" s="80"/>
      <c r="AL156" s="82"/>
      <c r="AM156" s="82"/>
      <c r="AN156" s="82"/>
      <c r="AO156" s="82"/>
      <c r="AP156" s="82"/>
      <c r="AQ156" s="82"/>
      <c r="AR156" s="5"/>
      <c r="AS156" s="83"/>
      <c r="AT156" s="85"/>
      <c r="AU156" s="84"/>
      <c r="AV156" s="85"/>
      <c r="AW156" s="86"/>
      <c r="AX156" s="85"/>
      <c r="AY156" s="86"/>
      <c r="AZ156" s="171"/>
      <c r="BA156" s="85"/>
      <c r="BB156" s="85"/>
      <c r="BC156" s="90"/>
      <c r="BD156" s="90"/>
      <c r="BE156" s="85"/>
      <c r="BF156" s="22"/>
      <c r="BG156" s="22"/>
      <c r="BH156" s="10"/>
      <c r="BI156" s="10"/>
      <c r="BJ156" s="10"/>
      <c r="BK156" s="10"/>
      <c r="BL156" s="10"/>
      <c r="BM156" s="10"/>
    </row>
    <row r="157" spans="1:65" ht="14.5" x14ac:dyDescent="0.35">
      <c r="A157" s="25">
        <f t="shared" si="0"/>
        <v>155</v>
      </c>
      <c r="B157" s="230">
        <v>46303</v>
      </c>
      <c r="C157" s="54" t="s">
        <v>4044</v>
      </c>
      <c r="D157" s="58" t="s">
        <v>899</v>
      </c>
      <c r="E157" s="54" t="s">
        <v>900</v>
      </c>
      <c r="F157" s="54">
        <v>1</v>
      </c>
      <c r="G157" s="54" t="s">
        <v>65</v>
      </c>
      <c r="H157" s="54" t="str">
        <f t="shared" si="1"/>
        <v>DONE</v>
      </c>
      <c r="I157" s="54" t="s">
        <v>1145</v>
      </c>
      <c r="J157" s="58" t="s">
        <v>146</v>
      </c>
      <c r="K157" s="58" t="s">
        <v>79</v>
      </c>
      <c r="L157" s="54"/>
      <c r="M157" s="71"/>
      <c r="N157" s="54" t="s">
        <v>784</v>
      </c>
      <c r="O157" s="58"/>
      <c r="P157" s="64" t="s">
        <v>1398</v>
      </c>
      <c r="Q157" s="64" t="s">
        <v>2137</v>
      </c>
      <c r="R157" s="204">
        <v>200001160860</v>
      </c>
      <c r="S157" s="66">
        <v>46308</v>
      </c>
      <c r="T157" s="66"/>
      <c r="U157" s="205"/>
      <c r="V157" s="71"/>
      <c r="W157" s="25"/>
      <c r="X157" s="69"/>
      <c r="Y157" s="69"/>
      <c r="Z157" s="25"/>
      <c r="AA157" s="169"/>
      <c r="AB157" s="25"/>
      <c r="AC157" s="71"/>
      <c r="AD157" s="169"/>
      <c r="AE157" s="169"/>
      <c r="AF157" s="69"/>
      <c r="AG157" s="169"/>
      <c r="AH157" s="170"/>
      <c r="AI157" s="77"/>
      <c r="AJ157" s="80"/>
      <c r="AK157" s="80"/>
      <c r="AL157" s="82"/>
      <c r="AM157" s="82"/>
      <c r="AN157" s="82"/>
      <c r="AO157" s="82"/>
      <c r="AP157" s="82"/>
      <c r="AQ157" s="82"/>
      <c r="AR157" s="5"/>
      <c r="AS157" s="83"/>
      <c r="AT157" s="85"/>
      <c r="AU157" s="84"/>
      <c r="AV157" s="85"/>
      <c r="AW157" s="86"/>
      <c r="AX157" s="85"/>
      <c r="AY157" s="86"/>
      <c r="AZ157" s="171"/>
      <c r="BA157" s="85"/>
      <c r="BB157" s="85"/>
      <c r="BC157" s="90"/>
      <c r="BD157" s="90"/>
      <c r="BE157" s="85"/>
      <c r="BF157" s="22"/>
      <c r="BG157" s="22"/>
      <c r="BH157" s="10"/>
      <c r="BI157" s="10"/>
      <c r="BJ157" s="10"/>
      <c r="BK157" s="10"/>
      <c r="BL157" s="10"/>
      <c r="BM157" s="10"/>
    </row>
    <row r="158" spans="1:65" ht="14.5" x14ac:dyDescent="0.35">
      <c r="A158" s="25">
        <f t="shared" si="0"/>
        <v>156</v>
      </c>
      <c r="B158" s="230">
        <v>46303</v>
      </c>
      <c r="C158" s="54" t="s">
        <v>4044</v>
      </c>
      <c r="D158" s="54" t="s">
        <v>679</v>
      </c>
      <c r="E158" s="54" t="s">
        <v>680</v>
      </c>
      <c r="F158" s="54">
        <v>15</v>
      </c>
      <c r="G158" s="54" t="s">
        <v>65</v>
      </c>
      <c r="H158" s="54" t="str">
        <f t="shared" si="1"/>
        <v>DONE</v>
      </c>
      <c r="I158" s="54" t="s">
        <v>1145</v>
      </c>
      <c r="J158" s="58" t="s">
        <v>146</v>
      </c>
      <c r="K158" s="58" t="s">
        <v>79</v>
      </c>
      <c r="L158" s="54"/>
      <c r="M158" s="71"/>
      <c r="N158" s="54" t="s">
        <v>784</v>
      </c>
      <c r="O158" s="58"/>
      <c r="P158" s="64" t="s">
        <v>1398</v>
      </c>
      <c r="Q158" s="64" t="s">
        <v>2137</v>
      </c>
      <c r="R158" s="204">
        <v>200001160860</v>
      </c>
      <c r="S158" s="66">
        <v>46308</v>
      </c>
      <c r="T158" s="66"/>
      <c r="U158" s="205"/>
      <c r="V158" s="71"/>
      <c r="W158" s="25"/>
      <c r="X158" s="69"/>
      <c r="Y158" s="69"/>
      <c r="Z158" s="25"/>
      <c r="AA158" s="169"/>
      <c r="AB158" s="25"/>
      <c r="AC158" s="71"/>
      <c r="AD158" s="169"/>
      <c r="AE158" s="169"/>
      <c r="AF158" s="69"/>
      <c r="AG158" s="169"/>
      <c r="AH158" s="170"/>
      <c r="AI158" s="77"/>
      <c r="AJ158" s="80"/>
      <c r="AK158" s="80"/>
      <c r="AL158" s="82"/>
      <c r="AM158" s="82"/>
      <c r="AN158" s="82"/>
      <c r="AO158" s="82"/>
      <c r="AP158" s="82"/>
      <c r="AQ158" s="82"/>
      <c r="AR158" s="5"/>
      <c r="AS158" s="83"/>
      <c r="AT158" s="85"/>
      <c r="AU158" s="84"/>
      <c r="AV158" s="85"/>
      <c r="AW158" s="86"/>
      <c r="AX158" s="85"/>
      <c r="AY158" s="86"/>
      <c r="AZ158" s="171"/>
      <c r="BA158" s="85"/>
      <c r="BB158" s="85"/>
      <c r="BC158" s="90"/>
      <c r="BD158" s="90"/>
      <c r="BE158" s="85"/>
      <c r="BF158" s="22"/>
      <c r="BG158" s="22"/>
      <c r="BH158" s="10"/>
      <c r="BI158" s="10"/>
      <c r="BJ158" s="10"/>
      <c r="BK158" s="10"/>
      <c r="BL158" s="10"/>
      <c r="BM158" s="10"/>
    </row>
    <row r="159" spans="1:65" ht="14.5" x14ac:dyDescent="0.35">
      <c r="A159" s="25">
        <f t="shared" si="0"/>
        <v>157</v>
      </c>
      <c r="B159" s="230">
        <v>46304</v>
      </c>
      <c r="C159" s="54" t="s">
        <v>4045</v>
      </c>
      <c r="D159" s="131" t="s">
        <v>241</v>
      </c>
      <c r="E159" s="54" t="s">
        <v>242</v>
      </c>
      <c r="F159" s="54">
        <v>1</v>
      </c>
      <c r="G159" s="54" t="s">
        <v>65</v>
      </c>
      <c r="H159" s="54" t="str">
        <f t="shared" si="1"/>
        <v>DONE</v>
      </c>
      <c r="I159" s="54" t="s">
        <v>394</v>
      </c>
      <c r="J159" s="58" t="s">
        <v>260</v>
      </c>
      <c r="K159" s="58" t="s">
        <v>79</v>
      </c>
      <c r="L159" s="54">
        <v>9580</v>
      </c>
      <c r="M159" s="71"/>
      <c r="N159" s="54" t="s">
        <v>207</v>
      </c>
      <c r="O159" s="58"/>
      <c r="P159" s="64" t="s">
        <v>4046</v>
      </c>
      <c r="Q159" s="64" t="s">
        <v>338</v>
      </c>
      <c r="R159" s="204">
        <v>200001160841</v>
      </c>
      <c r="S159" s="66">
        <v>46308</v>
      </c>
      <c r="T159" s="66"/>
      <c r="U159" s="205"/>
      <c r="V159" s="71"/>
      <c r="W159" s="25"/>
      <c r="X159" s="69"/>
      <c r="Y159" s="69"/>
      <c r="Z159" s="25"/>
      <c r="AA159" s="169"/>
      <c r="AB159" s="25"/>
      <c r="AC159" s="71"/>
      <c r="AD159" s="169"/>
      <c r="AE159" s="169"/>
      <c r="AF159" s="69"/>
      <c r="AG159" s="169"/>
      <c r="AH159" s="170"/>
      <c r="AI159" s="77"/>
      <c r="AJ159" s="80"/>
      <c r="AK159" s="80"/>
      <c r="AL159" s="82"/>
      <c r="AM159" s="82"/>
      <c r="AN159" s="82"/>
      <c r="AO159" s="82"/>
      <c r="AP159" s="82"/>
      <c r="AQ159" s="82"/>
      <c r="AR159" s="5"/>
      <c r="AS159" s="83"/>
      <c r="AT159" s="85"/>
      <c r="AU159" s="84"/>
      <c r="AV159" s="85"/>
      <c r="AW159" s="86"/>
      <c r="AX159" s="85"/>
      <c r="AY159" s="86"/>
      <c r="AZ159" s="171"/>
      <c r="BA159" s="85"/>
      <c r="BB159" s="85"/>
      <c r="BC159" s="90"/>
      <c r="BD159" s="90"/>
      <c r="BE159" s="85"/>
      <c r="BF159" s="22"/>
      <c r="BG159" s="22"/>
      <c r="BH159" s="10"/>
      <c r="BI159" s="10"/>
      <c r="BJ159" s="10"/>
      <c r="BK159" s="10"/>
      <c r="BL159" s="10"/>
      <c r="BM159" s="10"/>
    </row>
    <row r="160" spans="1:65" ht="14.5" x14ac:dyDescent="0.35">
      <c r="A160" s="25">
        <f t="shared" si="0"/>
        <v>158</v>
      </c>
      <c r="B160" s="230">
        <v>46304</v>
      </c>
      <c r="C160" s="54" t="s">
        <v>4045</v>
      </c>
      <c r="D160" s="54" t="s">
        <v>899</v>
      </c>
      <c r="E160" s="54" t="s">
        <v>900</v>
      </c>
      <c r="F160" s="54">
        <v>2</v>
      </c>
      <c r="G160" s="54" t="s">
        <v>65</v>
      </c>
      <c r="H160" s="54" t="str">
        <f t="shared" si="1"/>
        <v>DONE</v>
      </c>
      <c r="I160" s="54" t="s">
        <v>394</v>
      </c>
      <c r="J160" s="58" t="s">
        <v>260</v>
      </c>
      <c r="K160" s="58" t="s">
        <v>79</v>
      </c>
      <c r="L160" s="54">
        <v>9580</v>
      </c>
      <c r="M160" s="71"/>
      <c r="N160" s="54" t="s">
        <v>207</v>
      </c>
      <c r="O160" s="58"/>
      <c r="P160" s="64" t="s">
        <v>4046</v>
      </c>
      <c r="Q160" s="64" t="s">
        <v>338</v>
      </c>
      <c r="R160" s="204">
        <v>200001160841</v>
      </c>
      <c r="S160" s="66">
        <v>46308</v>
      </c>
      <c r="T160" s="66"/>
      <c r="U160" s="205"/>
      <c r="V160" s="71"/>
      <c r="W160" s="25"/>
      <c r="X160" s="69"/>
      <c r="Y160" s="69"/>
      <c r="Z160" s="25"/>
      <c r="AA160" s="169"/>
      <c r="AB160" s="25"/>
      <c r="AC160" s="71"/>
      <c r="AD160" s="169"/>
      <c r="AE160" s="169"/>
      <c r="AF160" s="69"/>
      <c r="AG160" s="169"/>
      <c r="AH160" s="170"/>
      <c r="AI160" s="77"/>
      <c r="AJ160" s="80"/>
      <c r="AK160" s="80"/>
      <c r="AL160" s="82"/>
      <c r="AM160" s="82"/>
      <c r="AN160" s="82"/>
      <c r="AO160" s="82"/>
      <c r="AP160" s="82"/>
      <c r="AQ160" s="82"/>
      <c r="AR160" s="5"/>
      <c r="AS160" s="83"/>
      <c r="AT160" s="85"/>
      <c r="AU160" s="84"/>
      <c r="AV160" s="85"/>
      <c r="AW160" s="86"/>
      <c r="AX160" s="85"/>
      <c r="AY160" s="86"/>
      <c r="AZ160" s="171"/>
      <c r="BA160" s="85"/>
      <c r="BB160" s="85"/>
      <c r="BC160" s="90"/>
      <c r="BD160" s="90"/>
      <c r="BE160" s="85"/>
      <c r="BF160" s="22"/>
      <c r="BG160" s="22"/>
      <c r="BH160" s="10"/>
      <c r="BI160" s="10"/>
      <c r="BJ160" s="10"/>
      <c r="BK160" s="10"/>
      <c r="BL160" s="10"/>
      <c r="BM160" s="10"/>
    </row>
    <row r="161" spans="1:65" ht="14.5" x14ac:dyDescent="0.35">
      <c r="A161" s="25">
        <f t="shared" si="0"/>
        <v>159</v>
      </c>
      <c r="B161" s="230">
        <v>46304</v>
      </c>
      <c r="C161" s="54" t="s">
        <v>4045</v>
      </c>
      <c r="D161" s="132" t="s">
        <v>983</v>
      </c>
      <c r="E161" s="54" t="s">
        <v>3124</v>
      </c>
      <c r="F161" s="54">
        <v>1</v>
      </c>
      <c r="G161" s="54" t="s">
        <v>65</v>
      </c>
      <c r="H161" s="54" t="str">
        <f t="shared" si="1"/>
        <v>DONE</v>
      </c>
      <c r="I161" s="54" t="s">
        <v>394</v>
      </c>
      <c r="J161" s="58" t="s">
        <v>260</v>
      </c>
      <c r="K161" s="58" t="s">
        <v>79</v>
      </c>
      <c r="L161" s="54">
        <v>9580</v>
      </c>
      <c r="M161" s="71"/>
      <c r="N161" s="54" t="s">
        <v>207</v>
      </c>
      <c r="O161" s="58"/>
      <c r="P161" s="64" t="s">
        <v>4046</v>
      </c>
      <c r="Q161" s="64" t="s">
        <v>338</v>
      </c>
      <c r="R161" s="204">
        <v>200001160841</v>
      </c>
      <c r="S161" s="66">
        <v>46308</v>
      </c>
      <c r="T161" s="66"/>
      <c r="U161" s="205"/>
      <c r="V161" s="71"/>
      <c r="W161" s="25"/>
      <c r="X161" s="69"/>
      <c r="Y161" s="69"/>
      <c r="Z161" s="25"/>
      <c r="AA161" s="169"/>
      <c r="AB161" s="25"/>
      <c r="AC161" s="71"/>
      <c r="AD161" s="169"/>
      <c r="AE161" s="169"/>
      <c r="AF161" s="69"/>
      <c r="AG161" s="169"/>
      <c r="AH161" s="170"/>
      <c r="AI161" s="77"/>
      <c r="AJ161" s="80"/>
      <c r="AK161" s="80"/>
      <c r="AL161" s="82"/>
      <c r="AM161" s="82"/>
      <c r="AN161" s="82"/>
      <c r="AO161" s="82"/>
      <c r="AP161" s="82"/>
      <c r="AQ161" s="82"/>
      <c r="AR161" s="5"/>
      <c r="AS161" s="83"/>
      <c r="AT161" s="85"/>
      <c r="AU161" s="84"/>
      <c r="AV161" s="85"/>
      <c r="AW161" s="86"/>
      <c r="AX161" s="85"/>
      <c r="AY161" s="86"/>
      <c r="AZ161" s="171"/>
      <c r="BA161" s="85"/>
      <c r="BB161" s="85"/>
      <c r="BC161" s="90"/>
      <c r="BD161" s="90"/>
      <c r="BE161" s="85"/>
      <c r="BF161" s="22"/>
      <c r="BG161" s="22"/>
      <c r="BH161" s="10"/>
      <c r="BI161" s="10"/>
      <c r="BJ161" s="10"/>
      <c r="BK161" s="10"/>
      <c r="BL161" s="10"/>
      <c r="BM161" s="10"/>
    </row>
    <row r="162" spans="1:65" ht="14.5" x14ac:dyDescent="0.35">
      <c r="A162" s="25">
        <f t="shared" si="0"/>
        <v>160</v>
      </c>
      <c r="B162" s="230">
        <v>46304</v>
      </c>
      <c r="C162" s="54" t="s">
        <v>4045</v>
      </c>
      <c r="D162" s="54" t="s">
        <v>273</v>
      </c>
      <c r="E162" s="54" t="s">
        <v>274</v>
      </c>
      <c r="F162" s="54">
        <v>20</v>
      </c>
      <c r="G162" s="54" t="s">
        <v>65</v>
      </c>
      <c r="H162" s="54" t="str">
        <f t="shared" si="1"/>
        <v>DONE</v>
      </c>
      <c r="I162" s="54" t="s">
        <v>394</v>
      </c>
      <c r="J162" s="58" t="s">
        <v>260</v>
      </c>
      <c r="K162" s="58" t="s">
        <v>79</v>
      </c>
      <c r="L162" s="54">
        <v>9580</v>
      </c>
      <c r="M162" s="71"/>
      <c r="N162" s="54" t="s">
        <v>207</v>
      </c>
      <c r="O162" s="58"/>
      <c r="P162" s="64" t="s">
        <v>4046</v>
      </c>
      <c r="Q162" s="64" t="s">
        <v>338</v>
      </c>
      <c r="R162" s="204">
        <v>200001160841</v>
      </c>
      <c r="S162" s="66">
        <v>46308</v>
      </c>
      <c r="T162" s="66"/>
      <c r="U162" s="205"/>
      <c r="V162" s="71"/>
      <c r="W162" s="25"/>
      <c r="X162" s="69"/>
      <c r="Y162" s="69"/>
      <c r="Z162" s="25"/>
      <c r="AA162" s="169"/>
      <c r="AB162" s="25"/>
      <c r="AC162" s="71"/>
      <c r="AD162" s="169"/>
      <c r="AE162" s="169"/>
      <c r="AF162" s="69"/>
      <c r="AG162" s="169"/>
      <c r="AH162" s="170"/>
      <c r="AI162" s="77"/>
      <c r="AJ162" s="80"/>
      <c r="AK162" s="80"/>
      <c r="AL162" s="82"/>
      <c r="AM162" s="82"/>
      <c r="AN162" s="82"/>
      <c r="AO162" s="82"/>
      <c r="AP162" s="82"/>
      <c r="AQ162" s="82"/>
      <c r="AR162" s="5"/>
      <c r="AS162" s="83"/>
      <c r="AT162" s="85"/>
      <c r="AU162" s="84"/>
      <c r="AV162" s="85"/>
      <c r="AW162" s="86"/>
      <c r="AX162" s="85"/>
      <c r="AY162" s="86"/>
      <c r="AZ162" s="171"/>
      <c r="BA162" s="85"/>
      <c r="BB162" s="85"/>
      <c r="BC162" s="90"/>
      <c r="BD162" s="90"/>
      <c r="BE162" s="85"/>
      <c r="BF162" s="22"/>
      <c r="BG162" s="22"/>
      <c r="BH162" s="10"/>
      <c r="BI162" s="10"/>
      <c r="BJ162" s="10"/>
      <c r="BK162" s="10"/>
      <c r="BL162" s="10"/>
      <c r="BM162" s="10"/>
    </row>
    <row r="163" spans="1:65" ht="14.5" x14ac:dyDescent="0.35">
      <c r="A163" s="25">
        <f t="shared" si="0"/>
        <v>161</v>
      </c>
      <c r="B163" s="230">
        <v>46304</v>
      </c>
      <c r="C163" s="54" t="s">
        <v>4045</v>
      </c>
      <c r="D163" s="54" t="s">
        <v>693</v>
      </c>
      <c r="E163" s="54" t="s">
        <v>694</v>
      </c>
      <c r="F163" s="54">
        <v>4</v>
      </c>
      <c r="G163" s="54" t="s">
        <v>65</v>
      </c>
      <c r="H163" s="54" t="str">
        <f t="shared" si="1"/>
        <v>DONE</v>
      </c>
      <c r="I163" s="54" t="s">
        <v>394</v>
      </c>
      <c r="J163" s="58" t="s">
        <v>260</v>
      </c>
      <c r="K163" s="58" t="s">
        <v>79</v>
      </c>
      <c r="L163" s="54">
        <v>9580</v>
      </c>
      <c r="M163" s="71"/>
      <c r="N163" s="54" t="s">
        <v>207</v>
      </c>
      <c r="O163" s="58"/>
      <c r="P163" s="64" t="s">
        <v>4046</v>
      </c>
      <c r="Q163" s="64" t="s">
        <v>338</v>
      </c>
      <c r="R163" s="204">
        <v>200001160841</v>
      </c>
      <c r="S163" s="66">
        <v>46308</v>
      </c>
      <c r="T163" s="66"/>
      <c r="U163" s="205"/>
      <c r="V163" s="71"/>
      <c r="W163" s="25"/>
      <c r="X163" s="69"/>
      <c r="Y163" s="69"/>
      <c r="Z163" s="25"/>
      <c r="AA163" s="169"/>
      <c r="AB163" s="25"/>
      <c r="AC163" s="71"/>
      <c r="AD163" s="169"/>
      <c r="AE163" s="169"/>
      <c r="AF163" s="69"/>
      <c r="AG163" s="169"/>
      <c r="AH163" s="170"/>
      <c r="AI163" s="77"/>
      <c r="AJ163" s="80"/>
      <c r="AK163" s="80"/>
      <c r="AL163" s="82"/>
      <c r="AM163" s="82"/>
      <c r="AN163" s="82"/>
      <c r="AO163" s="82"/>
      <c r="AP163" s="82"/>
      <c r="AQ163" s="82"/>
      <c r="AR163" s="5"/>
      <c r="AS163" s="83"/>
      <c r="AT163" s="85"/>
      <c r="AU163" s="84"/>
      <c r="AV163" s="85"/>
      <c r="AW163" s="86"/>
      <c r="AX163" s="85"/>
      <c r="AY163" s="86"/>
      <c r="AZ163" s="171"/>
      <c r="BA163" s="85"/>
      <c r="BB163" s="85"/>
      <c r="BC163" s="90"/>
      <c r="BD163" s="90"/>
      <c r="BE163" s="85"/>
      <c r="BF163" s="22"/>
      <c r="BG163" s="22"/>
      <c r="BH163" s="10"/>
      <c r="BI163" s="10"/>
      <c r="BJ163" s="10"/>
      <c r="BK163" s="10"/>
      <c r="BL163" s="10"/>
      <c r="BM163" s="10"/>
    </row>
    <row r="164" spans="1:65" ht="14.5" x14ac:dyDescent="0.35">
      <c r="A164" s="25">
        <f t="shared" si="0"/>
        <v>162</v>
      </c>
      <c r="B164" s="230">
        <v>46304</v>
      </c>
      <c r="C164" s="54" t="s">
        <v>4045</v>
      </c>
      <c r="D164" s="54" t="s">
        <v>396</v>
      </c>
      <c r="E164" s="54" t="s">
        <v>398</v>
      </c>
      <c r="F164" s="54">
        <v>2</v>
      </c>
      <c r="G164" s="54" t="s">
        <v>65</v>
      </c>
      <c r="H164" s="54" t="str">
        <f t="shared" si="1"/>
        <v>DONE</v>
      </c>
      <c r="I164" s="54" t="s">
        <v>394</v>
      </c>
      <c r="J164" s="58" t="s">
        <v>260</v>
      </c>
      <c r="K164" s="58" t="s">
        <v>79</v>
      </c>
      <c r="L164" s="54">
        <v>9580</v>
      </c>
      <c r="M164" s="71"/>
      <c r="N164" s="54" t="s">
        <v>207</v>
      </c>
      <c r="O164" s="58"/>
      <c r="P164" s="64" t="s">
        <v>4046</v>
      </c>
      <c r="Q164" s="64" t="s">
        <v>338</v>
      </c>
      <c r="R164" s="204">
        <v>200001160841</v>
      </c>
      <c r="S164" s="66">
        <v>46308</v>
      </c>
      <c r="T164" s="66"/>
      <c r="U164" s="205"/>
      <c r="V164" s="71"/>
      <c r="W164" s="25"/>
      <c r="X164" s="69"/>
      <c r="Y164" s="69"/>
      <c r="Z164" s="25"/>
      <c r="AA164" s="169"/>
      <c r="AB164" s="25"/>
      <c r="AC164" s="71"/>
      <c r="AD164" s="169"/>
      <c r="AE164" s="169"/>
      <c r="AF164" s="69"/>
      <c r="AG164" s="169"/>
      <c r="AH164" s="170"/>
      <c r="AI164" s="77"/>
      <c r="AJ164" s="80"/>
      <c r="AK164" s="80"/>
      <c r="AL164" s="82"/>
      <c r="AM164" s="82"/>
      <c r="AN164" s="82"/>
      <c r="AO164" s="82"/>
      <c r="AP164" s="82"/>
      <c r="AQ164" s="82"/>
      <c r="AR164" s="5"/>
      <c r="AS164" s="83"/>
      <c r="AT164" s="85"/>
      <c r="AU164" s="84"/>
      <c r="AV164" s="85"/>
      <c r="AW164" s="86"/>
      <c r="AX164" s="85"/>
      <c r="AY164" s="86"/>
      <c r="AZ164" s="171"/>
      <c r="BA164" s="85"/>
      <c r="BB164" s="85"/>
      <c r="BC164" s="90"/>
      <c r="BD164" s="90"/>
      <c r="BE164" s="85"/>
      <c r="BF164" s="22"/>
      <c r="BG164" s="22"/>
      <c r="BH164" s="10"/>
      <c r="BI164" s="10"/>
      <c r="BJ164" s="10"/>
      <c r="BK164" s="10"/>
      <c r="BL164" s="10"/>
      <c r="BM164" s="10"/>
    </row>
    <row r="165" spans="1:65" ht="14.5" x14ac:dyDescent="0.35">
      <c r="A165" s="25">
        <f t="shared" si="0"/>
        <v>163</v>
      </c>
      <c r="B165" s="199">
        <v>46304</v>
      </c>
      <c r="C165" s="54" t="s">
        <v>4045</v>
      </c>
      <c r="D165" s="54" t="s">
        <v>1265</v>
      </c>
      <c r="E165" s="54" t="s">
        <v>1266</v>
      </c>
      <c r="F165" s="54">
        <v>4</v>
      </c>
      <c r="G165" s="54" t="s">
        <v>65</v>
      </c>
      <c r="H165" s="54" t="str">
        <f t="shared" si="1"/>
        <v>DONE</v>
      </c>
      <c r="I165" s="54" t="s">
        <v>394</v>
      </c>
      <c r="J165" s="58" t="s">
        <v>260</v>
      </c>
      <c r="K165" s="58" t="s">
        <v>79</v>
      </c>
      <c r="L165" s="54">
        <v>9580</v>
      </c>
      <c r="M165" s="71"/>
      <c r="N165" s="54" t="s">
        <v>207</v>
      </c>
      <c r="O165" s="58"/>
      <c r="P165" s="64" t="s">
        <v>4046</v>
      </c>
      <c r="Q165" s="64" t="s">
        <v>338</v>
      </c>
      <c r="R165" s="204">
        <v>200001160841</v>
      </c>
      <c r="S165" s="66">
        <v>46308</v>
      </c>
      <c r="T165" s="66"/>
      <c r="U165" s="205"/>
      <c r="V165" s="71"/>
      <c r="W165" s="25"/>
      <c r="X165" s="69"/>
      <c r="Y165" s="69"/>
      <c r="Z165" s="25"/>
      <c r="AA165" s="169"/>
      <c r="AB165" s="25"/>
      <c r="AC165" s="71"/>
      <c r="AD165" s="169"/>
      <c r="AE165" s="169"/>
      <c r="AF165" s="69"/>
      <c r="AG165" s="169"/>
      <c r="AH165" s="170"/>
      <c r="AI165" s="77"/>
      <c r="AJ165" s="80"/>
      <c r="AK165" s="80"/>
      <c r="AL165" s="82"/>
      <c r="AM165" s="82"/>
      <c r="AN165" s="82"/>
      <c r="AO165" s="82"/>
      <c r="AP165" s="82"/>
      <c r="AQ165" s="82"/>
      <c r="AR165" s="5"/>
      <c r="AS165" s="83"/>
      <c r="AT165" s="85"/>
      <c r="AU165" s="84"/>
      <c r="AV165" s="85"/>
      <c r="AW165" s="86"/>
      <c r="AX165" s="85"/>
      <c r="AY165" s="86"/>
      <c r="AZ165" s="171"/>
      <c r="BA165" s="85"/>
      <c r="BB165" s="85"/>
      <c r="BC165" s="90"/>
      <c r="BD165" s="90"/>
      <c r="BE165" s="85"/>
      <c r="BF165" s="22"/>
      <c r="BG165" s="22"/>
      <c r="BH165" s="10"/>
      <c r="BI165" s="10"/>
      <c r="BJ165" s="10"/>
      <c r="BK165" s="10"/>
      <c r="BL165" s="10"/>
      <c r="BM165" s="10"/>
    </row>
    <row r="166" spans="1:65" ht="14.5" x14ac:dyDescent="0.35">
      <c r="A166" s="25">
        <f t="shared" si="0"/>
        <v>164</v>
      </c>
      <c r="B166" s="199">
        <v>46305</v>
      </c>
      <c r="C166" s="54" t="s">
        <v>4047</v>
      </c>
      <c r="D166" s="54" t="s">
        <v>163</v>
      </c>
      <c r="E166" s="54" t="s">
        <v>164</v>
      </c>
      <c r="F166" s="54">
        <v>2</v>
      </c>
      <c r="G166" s="54" t="s">
        <v>65</v>
      </c>
      <c r="H166" s="54" t="str">
        <f t="shared" si="1"/>
        <v>DONE</v>
      </c>
      <c r="I166" s="54" t="s">
        <v>2490</v>
      </c>
      <c r="J166" s="58" t="s">
        <v>180</v>
      </c>
      <c r="K166" s="58" t="s">
        <v>79</v>
      </c>
      <c r="L166" s="54"/>
      <c r="M166" s="71"/>
      <c r="N166" s="54" t="s">
        <v>4048</v>
      </c>
      <c r="O166" s="58"/>
      <c r="P166" s="64" t="s">
        <v>87</v>
      </c>
      <c r="Q166" s="64" t="s">
        <v>4049</v>
      </c>
      <c r="R166" s="204">
        <v>200001160868</v>
      </c>
      <c r="S166" s="66">
        <v>46308</v>
      </c>
      <c r="T166" s="66"/>
      <c r="U166" s="205"/>
      <c r="V166" s="71"/>
      <c r="W166" s="25"/>
      <c r="X166" s="69"/>
      <c r="Y166" s="69"/>
      <c r="Z166" s="25"/>
      <c r="AA166" s="169"/>
      <c r="AB166" s="25"/>
      <c r="AC166" s="71"/>
      <c r="AD166" s="169"/>
      <c r="AE166" s="169"/>
      <c r="AF166" s="69"/>
      <c r="AG166" s="169"/>
      <c r="AH166" s="170"/>
      <c r="AI166" s="77"/>
      <c r="AJ166" s="80"/>
      <c r="AK166" s="80"/>
      <c r="AL166" s="82"/>
      <c r="AM166" s="82"/>
      <c r="AN166" s="82"/>
      <c r="AO166" s="82"/>
      <c r="AP166" s="82"/>
      <c r="AQ166" s="82"/>
      <c r="AR166" s="5"/>
      <c r="AS166" s="83"/>
      <c r="AT166" s="85"/>
      <c r="AU166" s="84"/>
      <c r="AV166" s="85"/>
      <c r="AW166" s="86"/>
      <c r="AX166" s="85"/>
      <c r="AY166" s="86"/>
      <c r="AZ166" s="171"/>
      <c r="BA166" s="85"/>
      <c r="BB166" s="85"/>
      <c r="BC166" s="90"/>
      <c r="BD166" s="90"/>
      <c r="BE166" s="85"/>
      <c r="BF166" s="22"/>
      <c r="BG166" s="22"/>
      <c r="BH166" s="10"/>
      <c r="BI166" s="10"/>
      <c r="BJ166" s="10"/>
      <c r="BK166" s="10"/>
      <c r="BL166" s="10"/>
      <c r="BM166" s="10"/>
    </row>
    <row r="167" spans="1:65" ht="14.5" x14ac:dyDescent="0.35">
      <c r="A167" s="25">
        <f t="shared" si="0"/>
        <v>165</v>
      </c>
      <c r="B167" s="199">
        <v>46303</v>
      </c>
      <c r="C167" s="54" t="s">
        <v>4050</v>
      </c>
      <c r="D167" s="58" t="s">
        <v>68</v>
      </c>
      <c r="E167" s="54" t="s">
        <v>70</v>
      </c>
      <c r="F167" s="54">
        <v>1</v>
      </c>
      <c r="G167" s="54" t="s">
        <v>65</v>
      </c>
      <c r="H167" s="54" t="str">
        <f t="shared" si="1"/>
        <v>DONE</v>
      </c>
      <c r="I167" s="54" t="s">
        <v>4051</v>
      </c>
      <c r="J167" s="62" t="s">
        <v>73</v>
      </c>
      <c r="K167" s="62" t="s">
        <v>73</v>
      </c>
      <c r="L167" s="54"/>
      <c r="M167" s="71"/>
      <c r="N167" s="54" t="s">
        <v>2371</v>
      </c>
      <c r="O167" s="58"/>
      <c r="P167" s="64" t="s">
        <v>87</v>
      </c>
      <c r="Q167" s="64" t="s">
        <v>2649</v>
      </c>
      <c r="R167" s="204">
        <v>200001159599</v>
      </c>
      <c r="S167" s="66">
        <v>46308</v>
      </c>
      <c r="T167" s="66"/>
      <c r="U167" s="205"/>
      <c r="V167" s="71"/>
      <c r="W167" s="25"/>
      <c r="X167" s="69"/>
      <c r="Y167" s="69"/>
      <c r="Z167" s="25"/>
      <c r="AA167" s="169"/>
      <c r="AB167" s="25"/>
      <c r="AC167" s="71"/>
      <c r="AD167" s="169"/>
      <c r="AE167" s="169"/>
      <c r="AF167" s="69"/>
      <c r="AG167" s="169"/>
      <c r="AH167" s="170"/>
      <c r="AI167" s="77"/>
      <c r="AJ167" s="80"/>
      <c r="AK167" s="80"/>
      <c r="AL167" s="82"/>
      <c r="AM167" s="82"/>
      <c r="AN167" s="82"/>
      <c r="AO167" s="82"/>
      <c r="AP167" s="82"/>
      <c r="AQ167" s="82"/>
      <c r="AR167" s="5"/>
      <c r="AS167" s="83"/>
      <c r="AT167" s="85"/>
      <c r="AU167" s="84"/>
      <c r="AV167" s="85"/>
      <c r="AW167" s="86"/>
      <c r="AX167" s="85"/>
      <c r="AY167" s="86"/>
      <c r="AZ167" s="171"/>
      <c r="BA167" s="85"/>
      <c r="BB167" s="85"/>
      <c r="BC167" s="90"/>
      <c r="BD167" s="90"/>
      <c r="BE167" s="85"/>
      <c r="BF167" s="22"/>
      <c r="BG167" s="22"/>
      <c r="BH167" s="10"/>
      <c r="BI167" s="10"/>
      <c r="BJ167" s="10"/>
      <c r="BK167" s="10"/>
      <c r="BL167" s="10"/>
      <c r="BM167" s="10"/>
    </row>
    <row r="168" spans="1:65" ht="14.5" x14ac:dyDescent="0.35">
      <c r="A168" s="25">
        <f t="shared" si="0"/>
        <v>166</v>
      </c>
      <c r="B168" s="199">
        <v>46303</v>
      </c>
      <c r="C168" s="54" t="s">
        <v>4052</v>
      </c>
      <c r="D168" s="231" t="s">
        <v>1656</v>
      </c>
      <c r="E168" s="54" t="s">
        <v>1657</v>
      </c>
      <c r="F168" s="54">
        <v>1</v>
      </c>
      <c r="G168" s="54" t="s">
        <v>65</v>
      </c>
      <c r="H168" s="54" t="str">
        <f t="shared" si="1"/>
        <v>DONE</v>
      </c>
      <c r="I168" s="54" t="s">
        <v>4053</v>
      </c>
      <c r="J168" s="58" t="s">
        <v>616</v>
      </c>
      <c r="K168" s="58" t="s">
        <v>79</v>
      </c>
      <c r="L168" s="54"/>
      <c r="M168" s="71"/>
      <c r="N168" s="54" t="s">
        <v>1613</v>
      </c>
      <c r="O168" s="58"/>
      <c r="P168" s="64" t="s">
        <v>87</v>
      </c>
      <c r="Q168" s="64" t="s">
        <v>2649</v>
      </c>
      <c r="R168" s="204">
        <v>200001159598</v>
      </c>
      <c r="S168" s="66">
        <v>46308</v>
      </c>
      <c r="T168" s="66"/>
      <c r="U168" s="205"/>
      <c r="V168" s="71"/>
      <c r="W168" s="25"/>
      <c r="X168" s="69"/>
      <c r="Y168" s="69"/>
      <c r="Z168" s="25"/>
      <c r="AA168" s="169"/>
      <c r="AB168" s="25"/>
      <c r="AC168" s="71"/>
      <c r="AD168" s="169"/>
      <c r="AE168" s="169"/>
      <c r="AF168" s="69"/>
      <c r="AG168" s="169"/>
      <c r="AH168" s="170"/>
      <c r="AI168" s="77"/>
      <c r="AJ168" s="80"/>
      <c r="AK168" s="80"/>
      <c r="AL168" s="82"/>
      <c r="AM168" s="82"/>
      <c r="AN168" s="82"/>
      <c r="AO168" s="82"/>
      <c r="AP168" s="82"/>
      <c r="AQ168" s="82"/>
      <c r="AR168" s="5"/>
      <c r="AS168" s="83"/>
      <c r="AT168" s="85"/>
      <c r="AU168" s="84"/>
      <c r="AV168" s="85"/>
      <c r="AW168" s="86"/>
      <c r="AX168" s="85"/>
      <c r="AY168" s="86"/>
      <c r="AZ168" s="171"/>
      <c r="BA168" s="85"/>
      <c r="BB168" s="85"/>
      <c r="BC168" s="90"/>
      <c r="BD168" s="90"/>
      <c r="BE168" s="85"/>
      <c r="BF168" s="22"/>
      <c r="BG168" s="22"/>
      <c r="BH168" s="10"/>
      <c r="BI168" s="10"/>
      <c r="BJ168" s="10"/>
      <c r="BK168" s="10"/>
      <c r="BL168" s="10"/>
      <c r="BM168" s="10"/>
    </row>
    <row r="169" spans="1:65" ht="14.5" x14ac:dyDescent="0.35">
      <c r="A169" s="25">
        <f t="shared" si="0"/>
        <v>167</v>
      </c>
      <c r="B169" s="199">
        <v>46303</v>
      </c>
      <c r="C169" s="54" t="s">
        <v>4054</v>
      </c>
      <c r="D169" s="231" t="s">
        <v>1656</v>
      </c>
      <c r="E169" s="54" t="s">
        <v>1657</v>
      </c>
      <c r="F169" s="54">
        <v>1</v>
      </c>
      <c r="G169" s="54" t="s">
        <v>65</v>
      </c>
      <c r="H169" s="54" t="str">
        <f t="shared" si="1"/>
        <v>DONE</v>
      </c>
      <c r="I169" s="54" t="s">
        <v>1489</v>
      </c>
      <c r="J169" s="58" t="s">
        <v>616</v>
      </c>
      <c r="K169" s="58" t="s">
        <v>79</v>
      </c>
      <c r="L169" s="54"/>
      <c r="M169" s="71"/>
      <c r="N169" s="54" t="s">
        <v>2371</v>
      </c>
      <c r="O169" s="58"/>
      <c r="P169" s="64" t="s">
        <v>87</v>
      </c>
      <c r="Q169" s="64" t="s">
        <v>2649</v>
      </c>
      <c r="R169" s="204">
        <v>200001159596</v>
      </c>
      <c r="S169" s="66">
        <v>46308</v>
      </c>
      <c r="T169" s="66"/>
      <c r="U169" s="205"/>
      <c r="V169" s="71"/>
      <c r="W169" s="25"/>
      <c r="X169" s="69"/>
      <c r="Y169" s="69"/>
      <c r="Z169" s="25"/>
      <c r="AA169" s="169"/>
      <c r="AB169" s="25"/>
      <c r="AC169" s="71"/>
      <c r="AD169" s="169"/>
      <c r="AE169" s="169"/>
      <c r="AF169" s="69"/>
      <c r="AG169" s="169"/>
      <c r="AH169" s="170"/>
      <c r="AI169" s="77"/>
      <c r="AJ169" s="80"/>
      <c r="AK169" s="80"/>
      <c r="AL169" s="82"/>
      <c r="AM169" s="82"/>
      <c r="AN169" s="82"/>
      <c r="AO169" s="82"/>
      <c r="AP169" s="82"/>
      <c r="AQ169" s="82"/>
      <c r="AR169" s="5"/>
      <c r="AS169" s="83"/>
      <c r="AT169" s="85"/>
      <c r="AU169" s="84"/>
      <c r="AV169" s="85"/>
      <c r="AW169" s="86"/>
      <c r="AX169" s="85"/>
      <c r="AY169" s="86"/>
      <c r="AZ169" s="171"/>
      <c r="BA169" s="85"/>
      <c r="BB169" s="85"/>
      <c r="BC169" s="90"/>
      <c r="BD169" s="90"/>
      <c r="BE169" s="85"/>
      <c r="BF169" s="22"/>
      <c r="BG169" s="22"/>
      <c r="BH169" s="10"/>
      <c r="BI169" s="10"/>
      <c r="BJ169" s="10"/>
      <c r="BK169" s="10"/>
      <c r="BL169" s="10"/>
      <c r="BM169" s="10"/>
    </row>
    <row r="170" spans="1:65" ht="14.5" x14ac:dyDescent="0.35">
      <c r="A170" s="25">
        <f t="shared" si="0"/>
        <v>168</v>
      </c>
      <c r="B170" s="199">
        <v>46303</v>
      </c>
      <c r="C170" s="54" t="s">
        <v>4055</v>
      </c>
      <c r="D170" s="231" t="s">
        <v>1656</v>
      </c>
      <c r="E170" s="54" t="s">
        <v>1657</v>
      </c>
      <c r="F170" s="54">
        <v>1</v>
      </c>
      <c r="G170" s="54" t="s">
        <v>65</v>
      </c>
      <c r="H170" s="54" t="str">
        <f t="shared" si="1"/>
        <v>DONE</v>
      </c>
      <c r="I170" s="54" t="s">
        <v>1772</v>
      </c>
      <c r="J170" s="58" t="s">
        <v>486</v>
      </c>
      <c r="K170" s="58" t="s">
        <v>79</v>
      </c>
      <c r="L170" s="54"/>
      <c r="M170" s="71"/>
      <c r="N170" s="54" t="s">
        <v>2371</v>
      </c>
      <c r="O170" s="58"/>
      <c r="P170" s="64" t="s">
        <v>87</v>
      </c>
      <c r="Q170" s="64" t="s">
        <v>2649</v>
      </c>
      <c r="R170" s="204">
        <v>200001159594</v>
      </c>
      <c r="S170" s="66">
        <v>46308</v>
      </c>
      <c r="T170" s="66"/>
      <c r="U170" s="205"/>
      <c r="V170" s="71"/>
      <c r="W170" s="25"/>
      <c r="X170" s="69"/>
      <c r="Y170" s="69"/>
      <c r="Z170" s="25"/>
      <c r="AA170" s="169"/>
      <c r="AB170" s="25"/>
      <c r="AC170" s="71"/>
      <c r="AD170" s="169"/>
      <c r="AE170" s="169"/>
      <c r="AF170" s="69"/>
      <c r="AG170" s="169"/>
      <c r="AH170" s="170"/>
      <c r="AI170" s="77"/>
      <c r="AJ170" s="80"/>
      <c r="AK170" s="80"/>
      <c r="AL170" s="82"/>
      <c r="AM170" s="82"/>
      <c r="AN170" s="82"/>
      <c r="AO170" s="82"/>
      <c r="AP170" s="82"/>
      <c r="AQ170" s="82"/>
      <c r="AR170" s="5"/>
      <c r="AS170" s="83"/>
      <c r="AT170" s="85"/>
      <c r="AU170" s="84"/>
      <c r="AV170" s="85"/>
      <c r="AW170" s="86"/>
      <c r="AX170" s="85"/>
      <c r="AY170" s="86"/>
      <c r="AZ170" s="171"/>
      <c r="BA170" s="85"/>
      <c r="BB170" s="85"/>
      <c r="BC170" s="90"/>
      <c r="BD170" s="90"/>
      <c r="BE170" s="85"/>
      <c r="BF170" s="22"/>
      <c r="BG170" s="22"/>
      <c r="BH170" s="10"/>
      <c r="BI170" s="10"/>
      <c r="BJ170" s="10"/>
      <c r="BK170" s="10"/>
      <c r="BL170" s="10"/>
      <c r="BM170" s="10"/>
    </row>
    <row r="171" spans="1:65" ht="14.5" x14ac:dyDescent="0.35">
      <c r="A171" s="25">
        <f t="shared" si="0"/>
        <v>169</v>
      </c>
      <c r="B171" s="199">
        <v>46305</v>
      </c>
      <c r="C171" s="54" t="s">
        <v>4056</v>
      </c>
      <c r="D171" s="54" t="s">
        <v>163</v>
      </c>
      <c r="E171" s="54" t="s">
        <v>164</v>
      </c>
      <c r="F171" s="54">
        <v>1</v>
      </c>
      <c r="G171" s="54" t="s">
        <v>65</v>
      </c>
      <c r="H171" s="54" t="str">
        <f t="shared" si="1"/>
        <v>DONE</v>
      </c>
      <c r="I171" s="54" t="s">
        <v>521</v>
      </c>
      <c r="J171" s="58" t="s">
        <v>112</v>
      </c>
      <c r="K171" s="58" t="s">
        <v>106</v>
      </c>
      <c r="L171" s="54"/>
      <c r="M171" s="71"/>
      <c r="N171" s="54" t="s">
        <v>161</v>
      </c>
      <c r="O171" s="58"/>
      <c r="P171" s="64" t="s">
        <v>87</v>
      </c>
      <c r="Q171" s="64" t="s">
        <v>89</v>
      </c>
      <c r="R171" s="204">
        <v>200001160877</v>
      </c>
      <c r="S171" s="66">
        <v>46308</v>
      </c>
      <c r="T171" s="66"/>
      <c r="U171" s="205"/>
      <c r="V171" s="71"/>
      <c r="W171" s="25"/>
      <c r="X171" s="69"/>
      <c r="Y171" s="69"/>
      <c r="Z171" s="25"/>
      <c r="AA171" s="169"/>
      <c r="AB171" s="25"/>
      <c r="AC171" s="71"/>
      <c r="AD171" s="169"/>
      <c r="AE171" s="169"/>
      <c r="AF171" s="69"/>
      <c r="AG171" s="169"/>
      <c r="AH171" s="170"/>
      <c r="AI171" s="77"/>
      <c r="AJ171" s="80"/>
      <c r="AK171" s="80"/>
      <c r="AL171" s="82"/>
      <c r="AM171" s="82"/>
      <c r="AN171" s="82"/>
      <c r="AO171" s="82"/>
      <c r="AP171" s="82"/>
      <c r="AQ171" s="82"/>
      <c r="AR171" s="5"/>
      <c r="AS171" s="83"/>
      <c r="AT171" s="85"/>
      <c r="AU171" s="84"/>
      <c r="AV171" s="85"/>
      <c r="AW171" s="86"/>
      <c r="AX171" s="85"/>
      <c r="AY171" s="86"/>
      <c r="AZ171" s="171"/>
      <c r="BA171" s="85"/>
      <c r="BB171" s="85"/>
      <c r="BC171" s="90"/>
      <c r="BD171" s="90"/>
      <c r="BE171" s="85"/>
      <c r="BF171" s="22"/>
      <c r="BG171" s="22"/>
      <c r="BH171" s="10"/>
      <c r="BI171" s="10"/>
      <c r="BJ171" s="10"/>
      <c r="BK171" s="10"/>
      <c r="BL171" s="10"/>
      <c r="BM171" s="10"/>
    </row>
    <row r="172" spans="1:65" ht="14.5" x14ac:dyDescent="0.35">
      <c r="A172" s="25">
        <f t="shared" si="0"/>
        <v>170</v>
      </c>
      <c r="B172" s="199">
        <v>46305</v>
      </c>
      <c r="C172" s="54" t="s">
        <v>4057</v>
      </c>
      <c r="D172" s="54" t="s">
        <v>163</v>
      </c>
      <c r="E172" s="54" t="s">
        <v>164</v>
      </c>
      <c r="F172" s="54">
        <v>2</v>
      </c>
      <c r="G172" s="54" t="s">
        <v>65</v>
      </c>
      <c r="H172" s="54" t="str">
        <f t="shared" si="1"/>
        <v>DONE</v>
      </c>
      <c r="I172" s="54" t="s">
        <v>681</v>
      </c>
      <c r="J172" s="58" t="s">
        <v>180</v>
      </c>
      <c r="K172" s="58" t="s">
        <v>79</v>
      </c>
      <c r="L172" s="54"/>
      <c r="M172" s="71"/>
      <c r="N172" s="54" t="s">
        <v>161</v>
      </c>
      <c r="O172" s="58"/>
      <c r="P172" s="64" t="s">
        <v>87</v>
      </c>
      <c r="Q172" s="64" t="s">
        <v>2691</v>
      </c>
      <c r="R172" s="204">
        <v>200001160943</v>
      </c>
      <c r="S172" s="66">
        <v>46308</v>
      </c>
      <c r="T172" s="66"/>
      <c r="U172" s="205"/>
      <c r="V172" s="71"/>
      <c r="W172" s="25"/>
      <c r="X172" s="69"/>
      <c r="Y172" s="69"/>
      <c r="Z172" s="25"/>
      <c r="AA172" s="169"/>
      <c r="AB172" s="25"/>
      <c r="AC172" s="71"/>
      <c r="AD172" s="169"/>
      <c r="AE172" s="169"/>
      <c r="AF172" s="69"/>
      <c r="AG172" s="169"/>
      <c r="AH172" s="170"/>
      <c r="AI172" s="77"/>
      <c r="AJ172" s="80"/>
      <c r="AK172" s="80"/>
      <c r="AL172" s="82"/>
      <c r="AM172" s="82"/>
      <c r="AN172" s="82"/>
      <c r="AO172" s="82"/>
      <c r="AP172" s="82"/>
      <c r="AQ172" s="82"/>
      <c r="AR172" s="5"/>
      <c r="AS172" s="83"/>
      <c r="AT172" s="85"/>
      <c r="AU172" s="84"/>
      <c r="AV172" s="85"/>
      <c r="AW172" s="86"/>
      <c r="AX172" s="85"/>
      <c r="AY172" s="86"/>
      <c r="AZ172" s="171"/>
      <c r="BA172" s="85"/>
      <c r="BB172" s="85"/>
      <c r="BC172" s="90"/>
      <c r="BD172" s="90"/>
      <c r="BE172" s="85"/>
      <c r="BF172" s="22"/>
      <c r="BG172" s="22"/>
      <c r="BH172" s="10"/>
      <c r="BI172" s="10"/>
      <c r="BJ172" s="10"/>
      <c r="BK172" s="10"/>
      <c r="BL172" s="10"/>
      <c r="BM172" s="10"/>
    </row>
    <row r="173" spans="1:65" ht="14.5" x14ac:dyDescent="0.35">
      <c r="A173" s="25">
        <f t="shared" si="0"/>
        <v>171</v>
      </c>
      <c r="B173" s="199">
        <v>46305</v>
      </c>
      <c r="C173" s="54" t="s">
        <v>4058</v>
      </c>
      <c r="D173" s="54" t="s">
        <v>1152</v>
      </c>
      <c r="E173" s="54" t="s">
        <v>1154</v>
      </c>
      <c r="F173" s="54">
        <v>1</v>
      </c>
      <c r="G173" s="54" t="s">
        <v>65</v>
      </c>
      <c r="H173" s="54" t="str">
        <f t="shared" si="1"/>
        <v>DONE</v>
      </c>
      <c r="I173" s="54" t="s">
        <v>145</v>
      </c>
      <c r="J173" s="58" t="s">
        <v>146</v>
      </c>
      <c r="K173" s="58" t="s">
        <v>79</v>
      </c>
      <c r="L173" s="54"/>
      <c r="M173" s="71"/>
      <c r="N173" s="54" t="s">
        <v>161</v>
      </c>
      <c r="O173" s="58"/>
      <c r="P173" s="64" t="s">
        <v>87</v>
      </c>
      <c r="Q173" s="64" t="s">
        <v>1506</v>
      </c>
      <c r="R173" s="204">
        <v>200001161489</v>
      </c>
      <c r="S173" s="66">
        <v>46308</v>
      </c>
      <c r="T173" s="66"/>
      <c r="U173" s="205"/>
      <c r="V173" s="71"/>
      <c r="W173" s="25"/>
      <c r="X173" s="69"/>
      <c r="Y173" s="69"/>
      <c r="Z173" s="25"/>
      <c r="AA173" s="169"/>
      <c r="AB173" s="25"/>
      <c r="AC173" s="71"/>
      <c r="AD173" s="169"/>
      <c r="AE173" s="169"/>
      <c r="AF173" s="69"/>
      <c r="AG173" s="169"/>
      <c r="AH173" s="170"/>
      <c r="AI173" s="77"/>
      <c r="AJ173" s="80"/>
      <c r="AK173" s="80"/>
      <c r="AL173" s="82"/>
      <c r="AM173" s="82"/>
      <c r="AN173" s="82"/>
      <c r="AO173" s="82"/>
      <c r="AP173" s="82"/>
      <c r="AQ173" s="82"/>
      <c r="AR173" s="5"/>
      <c r="AS173" s="83"/>
      <c r="AT173" s="85"/>
      <c r="AU173" s="84"/>
      <c r="AV173" s="85"/>
      <c r="AW173" s="86"/>
      <c r="AX173" s="85"/>
      <c r="AY173" s="86"/>
      <c r="AZ173" s="171"/>
      <c r="BA173" s="85"/>
      <c r="BB173" s="85"/>
      <c r="BC173" s="90"/>
      <c r="BD173" s="90"/>
      <c r="BE173" s="85"/>
      <c r="BF173" s="22"/>
      <c r="BG173" s="22"/>
      <c r="BH173" s="10"/>
      <c r="BI173" s="10"/>
      <c r="BJ173" s="10"/>
      <c r="BK173" s="10"/>
      <c r="BL173" s="10"/>
      <c r="BM173" s="10"/>
    </row>
    <row r="174" spans="1:65" ht="14.5" x14ac:dyDescent="0.35">
      <c r="A174" s="25">
        <f t="shared" si="0"/>
        <v>172</v>
      </c>
      <c r="B174" s="199">
        <v>46305</v>
      </c>
      <c r="C174" s="54" t="s">
        <v>4058</v>
      </c>
      <c r="D174" s="54" t="s">
        <v>1223</v>
      </c>
      <c r="E174" s="54" t="s">
        <v>1224</v>
      </c>
      <c r="F174" s="54">
        <v>1</v>
      </c>
      <c r="G174" s="54" t="s">
        <v>65</v>
      </c>
      <c r="H174" s="54" t="str">
        <f t="shared" si="1"/>
        <v>DONE</v>
      </c>
      <c r="I174" s="54" t="s">
        <v>145</v>
      </c>
      <c r="J174" s="58" t="s">
        <v>146</v>
      </c>
      <c r="K174" s="58" t="s">
        <v>79</v>
      </c>
      <c r="L174" s="54"/>
      <c r="M174" s="71"/>
      <c r="N174" s="54" t="s">
        <v>161</v>
      </c>
      <c r="O174" s="223"/>
      <c r="P174" s="64" t="s">
        <v>87</v>
      </c>
      <c r="Q174" s="64" t="s">
        <v>1506</v>
      </c>
      <c r="R174" s="204">
        <v>200001161489</v>
      </c>
      <c r="S174" s="66">
        <v>46308</v>
      </c>
      <c r="T174" s="66"/>
      <c r="U174" s="205"/>
      <c r="V174" s="71"/>
      <c r="W174" s="25"/>
      <c r="X174" s="69"/>
      <c r="Y174" s="69"/>
      <c r="Z174" s="25"/>
      <c r="AA174" s="169"/>
      <c r="AB174" s="25"/>
      <c r="AC174" s="71"/>
      <c r="AD174" s="169"/>
      <c r="AE174" s="169"/>
      <c r="AF174" s="69"/>
      <c r="AG174" s="169"/>
      <c r="AH174" s="170"/>
      <c r="AI174" s="77"/>
      <c r="AJ174" s="80"/>
      <c r="AK174" s="80"/>
      <c r="AL174" s="82"/>
      <c r="AM174" s="82"/>
      <c r="AN174" s="82"/>
      <c r="AO174" s="82"/>
      <c r="AP174" s="82"/>
      <c r="AQ174" s="82"/>
      <c r="AR174" s="5"/>
      <c r="AS174" s="83"/>
      <c r="AT174" s="85"/>
      <c r="AU174" s="84"/>
      <c r="AV174" s="85"/>
      <c r="AW174" s="86"/>
      <c r="AX174" s="85"/>
      <c r="AY174" s="86"/>
      <c r="AZ174" s="171"/>
      <c r="BA174" s="85"/>
      <c r="BB174" s="85"/>
      <c r="BC174" s="90"/>
      <c r="BD174" s="90"/>
      <c r="BE174" s="85"/>
      <c r="BF174" s="22"/>
      <c r="BG174" s="22"/>
      <c r="BH174" s="10"/>
      <c r="BI174" s="10"/>
      <c r="BJ174" s="10"/>
      <c r="BK174" s="10"/>
      <c r="BL174" s="10"/>
      <c r="BM174" s="10"/>
    </row>
    <row r="175" spans="1:65" ht="14.5" x14ac:dyDescent="0.35">
      <c r="A175" s="25">
        <f t="shared" si="0"/>
        <v>173</v>
      </c>
      <c r="B175" s="199">
        <v>46301</v>
      </c>
      <c r="C175" s="54" t="s">
        <v>4059</v>
      </c>
      <c r="D175" s="54" t="s">
        <v>153</v>
      </c>
      <c r="E175" s="54" t="s">
        <v>829</v>
      </c>
      <c r="F175" s="54">
        <v>1</v>
      </c>
      <c r="G175" s="54" t="s">
        <v>65</v>
      </c>
      <c r="H175" s="54" t="str">
        <f t="shared" si="1"/>
        <v>DONE</v>
      </c>
      <c r="I175" s="54" t="s">
        <v>360</v>
      </c>
      <c r="J175" s="58" t="s">
        <v>361</v>
      </c>
      <c r="K175" s="58" t="s">
        <v>362</v>
      </c>
      <c r="L175" s="54">
        <v>9434.1</v>
      </c>
      <c r="M175" s="71"/>
      <c r="N175" s="54" t="s">
        <v>4060</v>
      </c>
      <c r="O175" s="223"/>
      <c r="P175" s="64" t="s">
        <v>1180</v>
      </c>
      <c r="Q175" s="64" t="s">
        <v>533</v>
      </c>
      <c r="R175" s="204">
        <v>200001161497</v>
      </c>
      <c r="S175" s="66">
        <v>46308</v>
      </c>
      <c r="T175" s="66"/>
      <c r="U175" s="205"/>
      <c r="V175" s="71"/>
      <c r="W175" s="25"/>
      <c r="X175" s="69"/>
      <c r="Y175" s="69"/>
      <c r="Z175" s="25"/>
      <c r="AA175" s="169"/>
      <c r="AB175" s="25"/>
      <c r="AC175" s="71"/>
      <c r="AD175" s="169"/>
      <c r="AE175" s="169"/>
      <c r="AF175" s="69"/>
      <c r="AG175" s="169"/>
      <c r="AH175" s="170"/>
      <c r="AI175" s="77"/>
      <c r="AJ175" s="80"/>
      <c r="AK175" s="80"/>
      <c r="AL175" s="82"/>
      <c r="AM175" s="82"/>
      <c r="AN175" s="82"/>
      <c r="AO175" s="82"/>
      <c r="AP175" s="82"/>
      <c r="AQ175" s="82"/>
      <c r="AR175" s="5"/>
      <c r="AS175" s="83"/>
      <c r="AT175" s="85"/>
      <c r="AU175" s="84"/>
      <c r="AV175" s="85"/>
      <c r="AW175" s="86"/>
      <c r="AX175" s="85"/>
      <c r="AY175" s="86"/>
      <c r="AZ175" s="171"/>
      <c r="BA175" s="85"/>
      <c r="BB175" s="85"/>
      <c r="BC175" s="90"/>
      <c r="BD175" s="90"/>
      <c r="BE175" s="85"/>
      <c r="BF175" s="22"/>
      <c r="BG175" s="22"/>
      <c r="BH175" s="10"/>
      <c r="BI175" s="10"/>
      <c r="BJ175" s="10"/>
      <c r="BK175" s="10"/>
      <c r="BL175" s="10"/>
      <c r="BM175" s="10"/>
    </row>
    <row r="176" spans="1:65" ht="14.5" x14ac:dyDescent="0.35">
      <c r="A176" s="25">
        <f t="shared" si="0"/>
        <v>174</v>
      </c>
      <c r="B176" s="199">
        <v>46301</v>
      </c>
      <c r="C176" s="54" t="s">
        <v>4059</v>
      </c>
      <c r="D176" s="54" t="s">
        <v>1485</v>
      </c>
      <c r="E176" s="54" t="s">
        <v>1486</v>
      </c>
      <c r="F176" s="54">
        <v>1</v>
      </c>
      <c r="G176" s="54" t="s">
        <v>65</v>
      </c>
      <c r="H176" s="54" t="str">
        <f t="shared" si="1"/>
        <v>DONE</v>
      </c>
      <c r="I176" s="54" t="s">
        <v>360</v>
      </c>
      <c r="J176" s="58" t="s">
        <v>361</v>
      </c>
      <c r="K176" s="58" t="s">
        <v>362</v>
      </c>
      <c r="L176" s="54">
        <v>9434.1</v>
      </c>
      <c r="M176" s="71"/>
      <c r="N176" s="54" t="s">
        <v>4060</v>
      </c>
      <c r="O176" s="227"/>
      <c r="P176" s="64" t="s">
        <v>1180</v>
      </c>
      <c r="Q176" s="64" t="s">
        <v>533</v>
      </c>
      <c r="R176" s="204">
        <v>200001161497</v>
      </c>
      <c r="S176" s="66">
        <v>46308</v>
      </c>
      <c r="T176" s="66"/>
      <c r="U176" s="205"/>
      <c r="V176" s="71"/>
      <c r="W176" s="25"/>
      <c r="X176" s="69"/>
      <c r="Y176" s="69"/>
      <c r="Z176" s="25"/>
      <c r="AA176" s="169"/>
      <c r="AB176" s="25"/>
      <c r="AC176" s="71"/>
      <c r="AD176" s="169"/>
      <c r="AE176" s="169"/>
      <c r="AF176" s="69"/>
      <c r="AG176" s="169"/>
      <c r="AH176" s="170"/>
      <c r="AI176" s="77"/>
      <c r="AJ176" s="80"/>
      <c r="AK176" s="80"/>
      <c r="AL176" s="82"/>
      <c r="AM176" s="82"/>
      <c r="AN176" s="82"/>
      <c r="AO176" s="82"/>
      <c r="AP176" s="82"/>
      <c r="AQ176" s="82"/>
      <c r="AR176" s="5"/>
      <c r="AS176" s="83"/>
      <c r="AT176" s="85"/>
      <c r="AU176" s="84"/>
      <c r="AV176" s="85"/>
      <c r="AW176" s="86"/>
      <c r="AX176" s="85"/>
      <c r="AY176" s="86"/>
      <c r="AZ176" s="171"/>
      <c r="BA176" s="85"/>
      <c r="BB176" s="85"/>
      <c r="BC176" s="90"/>
      <c r="BD176" s="90"/>
      <c r="BE176" s="85"/>
      <c r="BF176" s="22"/>
      <c r="BG176" s="22"/>
      <c r="BH176" s="10"/>
      <c r="BI176" s="10"/>
      <c r="BJ176" s="10"/>
      <c r="BK176" s="10"/>
      <c r="BL176" s="10"/>
      <c r="BM176" s="10"/>
    </row>
    <row r="177" spans="1:65" ht="14.5" x14ac:dyDescent="0.35">
      <c r="A177" s="25">
        <f t="shared" si="0"/>
        <v>175</v>
      </c>
      <c r="B177" s="199">
        <v>46301</v>
      </c>
      <c r="C177" s="54" t="s">
        <v>4059</v>
      </c>
      <c r="D177" s="54" t="s">
        <v>959</v>
      </c>
      <c r="E177" s="54" t="s">
        <v>960</v>
      </c>
      <c r="F177" s="54">
        <v>1</v>
      </c>
      <c r="G177" s="54" t="s">
        <v>65</v>
      </c>
      <c r="H177" s="54" t="str">
        <f t="shared" si="1"/>
        <v>DONE</v>
      </c>
      <c r="I177" s="54" t="s">
        <v>360</v>
      </c>
      <c r="J177" s="58" t="s">
        <v>361</v>
      </c>
      <c r="K177" s="58" t="s">
        <v>362</v>
      </c>
      <c r="L177" s="54">
        <v>9434.1</v>
      </c>
      <c r="M177" s="71"/>
      <c r="N177" s="54" t="s">
        <v>4060</v>
      </c>
      <c r="O177" s="227"/>
      <c r="P177" s="64" t="s">
        <v>1180</v>
      </c>
      <c r="Q177" s="64" t="s">
        <v>533</v>
      </c>
      <c r="R177" s="204">
        <v>200001161497</v>
      </c>
      <c r="S177" s="66">
        <v>46308</v>
      </c>
      <c r="T177" s="66"/>
      <c r="U177" s="205"/>
      <c r="V177" s="71"/>
      <c r="W177" s="25"/>
      <c r="X177" s="69"/>
      <c r="Y177" s="69"/>
      <c r="Z177" s="25"/>
      <c r="AA177" s="169"/>
      <c r="AB177" s="25"/>
      <c r="AC177" s="71"/>
      <c r="AD177" s="169"/>
      <c r="AE177" s="169"/>
      <c r="AF177" s="69"/>
      <c r="AG177" s="169"/>
      <c r="AH177" s="170"/>
      <c r="AI177" s="77"/>
      <c r="AJ177" s="80"/>
      <c r="AK177" s="80"/>
      <c r="AL177" s="82"/>
      <c r="AM177" s="82"/>
      <c r="AN177" s="82"/>
      <c r="AO177" s="82"/>
      <c r="AP177" s="82"/>
      <c r="AQ177" s="82"/>
      <c r="AR177" s="5"/>
      <c r="AS177" s="83"/>
      <c r="AT177" s="85"/>
      <c r="AU177" s="84"/>
      <c r="AV177" s="85"/>
      <c r="AW177" s="86"/>
      <c r="AX177" s="85"/>
      <c r="AY177" s="86"/>
      <c r="AZ177" s="171"/>
      <c r="BA177" s="85"/>
      <c r="BB177" s="85"/>
      <c r="BC177" s="90"/>
      <c r="BD177" s="90"/>
      <c r="BE177" s="85"/>
      <c r="BF177" s="22"/>
      <c r="BG177" s="22"/>
      <c r="BH177" s="10"/>
      <c r="BI177" s="10"/>
      <c r="BJ177" s="10"/>
      <c r="BK177" s="10"/>
      <c r="BL177" s="10"/>
      <c r="BM177" s="10"/>
    </row>
    <row r="178" spans="1:65" ht="14.5" x14ac:dyDescent="0.35">
      <c r="A178" s="25">
        <f t="shared" si="0"/>
        <v>176</v>
      </c>
      <c r="B178" s="199">
        <v>46301</v>
      </c>
      <c r="C178" s="54" t="s">
        <v>4059</v>
      </c>
      <c r="D178" s="54" t="s">
        <v>163</v>
      </c>
      <c r="E178" s="54" t="s">
        <v>164</v>
      </c>
      <c r="F178" s="54">
        <v>3</v>
      </c>
      <c r="G178" s="54" t="s">
        <v>65</v>
      </c>
      <c r="H178" s="54" t="str">
        <f t="shared" si="1"/>
        <v>DONE</v>
      </c>
      <c r="I178" s="54" t="s">
        <v>360</v>
      </c>
      <c r="J178" s="58" t="s">
        <v>361</v>
      </c>
      <c r="K178" s="58" t="s">
        <v>362</v>
      </c>
      <c r="L178" s="54">
        <v>9434.1</v>
      </c>
      <c r="M178" s="71"/>
      <c r="N178" s="54" t="s">
        <v>4060</v>
      </c>
      <c r="O178" s="227"/>
      <c r="P178" s="64" t="s">
        <v>1180</v>
      </c>
      <c r="Q178" s="64" t="s">
        <v>533</v>
      </c>
      <c r="R178" s="204">
        <v>200001161497</v>
      </c>
      <c r="S178" s="66">
        <v>46308</v>
      </c>
      <c r="T178" s="66"/>
      <c r="U178" s="205"/>
      <c r="V178" s="211"/>
      <c r="W178" s="25"/>
      <c r="X178" s="69"/>
      <c r="Y178" s="69"/>
      <c r="Z178" s="25"/>
      <c r="AA178" s="169"/>
      <c r="AB178" s="25"/>
      <c r="AC178" s="71"/>
      <c r="AD178" s="169"/>
      <c r="AE178" s="169"/>
      <c r="AF178" s="69"/>
      <c r="AG178" s="169"/>
      <c r="AH178" s="170"/>
      <c r="AI178" s="77"/>
      <c r="AJ178" s="80"/>
      <c r="AK178" s="80"/>
      <c r="AL178" s="82"/>
      <c r="AM178" s="82"/>
      <c r="AN178" s="82"/>
      <c r="AO178" s="82"/>
      <c r="AP178" s="82"/>
      <c r="AQ178" s="82"/>
      <c r="AR178" s="5"/>
      <c r="AS178" s="83"/>
      <c r="AT178" s="85"/>
      <c r="AU178" s="84"/>
      <c r="AV178" s="85"/>
      <c r="AW178" s="86"/>
      <c r="AX178" s="85"/>
      <c r="AY178" s="86"/>
      <c r="AZ178" s="171"/>
      <c r="BA178" s="85"/>
      <c r="BB178" s="85"/>
      <c r="BC178" s="90"/>
      <c r="BD178" s="90"/>
      <c r="BE178" s="85"/>
      <c r="BF178" s="22"/>
      <c r="BG178" s="22"/>
      <c r="BH178" s="10"/>
      <c r="BI178" s="10"/>
      <c r="BJ178" s="10"/>
      <c r="BK178" s="10"/>
      <c r="BL178" s="10"/>
      <c r="BM178" s="10"/>
    </row>
    <row r="179" spans="1:65" ht="14.5" x14ac:dyDescent="0.35">
      <c r="A179" s="25">
        <f t="shared" si="0"/>
        <v>177</v>
      </c>
      <c r="B179" s="199">
        <v>46303</v>
      </c>
      <c r="C179" s="54" t="s">
        <v>4061</v>
      </c>
      <c r="D179" s="54" t="s">
        <v>153</v>
      </c>
      <c r="E179" s="54" t="s">
        <v>829</v>
      </c>
      <c r="F179" s="54">
        <v>1</v>
      </c>
      <c r="G179" s="54" t="s">
        <v>65</v>
      </c>
      <c r="H179" s="54" t="str">
        <f t="shared" si="1"/>
        <v>DONE</v>
      </c>
      <c r="I179" s="54" t="s">
        <v>818</v>
      </c>
      <c r="J179" s="58" t="s">
        <v>443</v>
      </c>
      <c r="K179" s="58" t="s">
        <v>79</v>
      </c>
      <c r="L179" s="54">
        <v>38.777999999999999</v>
      </c>
      <c r="M179" s="71"/>
      <c r="N179" s="54" t="s">
        <v>4062</v>
      </c>
      <c r="O179" s="227"/>
      <c r="P179" s="64" t="s">
        <v>1180</v>
      </c>
      <c r="Q179" s="64" t="s">
        <v>326</v>
      </c>
      <c r="R179" s="204">
        <v>200001161501</v>
      </c>
      <c r="S179" s="66">
        <v>46308</v>
      </c>
      <c r="T179" s="66"/>
      <c r="U179" s="205"/>
      <c r="V179" s="211"/>
      <c r="W179" s="25"/>
      <c r="X179" s="69"/>
      <c r="Y179" s="69"/>
      <c r="Z179" s="25"/>
      <c r="AA179" s="169"/>
      <c r="AB179" s="25"/>
      <c r="AC179" s="71"/>
      <c r="AD179" s="169"/>
      <c r="AE179" s="169"/>
      <c r="AF179" s="69"/>
      <c r="AG179" s="169"/>
      <c r="AH179" s="170"/>
      <c r="AI179" s="77"/>
      <c r="AJ179" s="80"/>
      <c r="AK179" s="80"/>
      <c r="AL179" s="82"/>
      <c r="AM179" s="82"/>
      <c r="AN179" s="82"/>
      <c r="AO179" s="82"/>
      <c r="AP179" s="82"/>
      <c r="AQ179" s="82"/>
      <c r="AR179" s="5"/>
      <c r="AS179" s="83"/>
      <c r="AT179" s="85"/>
      <c r="AU179" s="84"/>
      <c r="AV179" s="85"/>
      <c r="AW179" s="86"/>
      <c r="AX179" s="85"/>
      <c r="AY179" s="86"/>
      <c r="AZ179" s="171"/>
      <c r="BA179" s="85"/>
      <c r="BB179" s="85"/>
      <c r="BC179" s="90"/>
      <c r="BD179" s="90"/>
      <c r="BE179" s="85"/>
      <c r="BF179" s="22"/>
      <c r="BG179" s="22"/>
      <c r="BH179" s="10"/>
      <c r="BI179" s="10"/>
      <c r="BJ179" s="10"/>
      <c r="BK179" s="10"/>
      <c r="BL179" s="10"/>
      <c r="BM179" s="10"/>
    </row>
    <row r="180" spans="1:65" ht="14.5" x14ac:dyDescent="0.35">
      <c r="A180" s="25">
        <f t="shared" si="0"/>
        <v>178</v>
      </c>
      <c r="B180" s="199">
        <v>46303</v>
      </c>
      <c r="C180" s="54" t="s">
        <v>4061</v>
      </c>
      <c r="D180" s="54" t="s">
        <v>1427</v>
      </c>
      <c r="E180" s="54" t="s">
        <v>1428</v>
      </c>
      <c r="F180" s="54">
        <v>2</v>
      </c>
      <c r="G180" s="54" t="s">
        <v>65</v>
      </c>
      <c r="H180" s="54" t="str">
        <f t="shared" si="1"/>
        <v>DONE</v>
      </c>
      <c r="I180" s="54" t="s">
        <v>818</v>
      </c>
      <c r="J180" s="58" t="s">
        <v>443</v>
      </c>
      <c r="K180" s="58" t="s">
        <v>79</v>
      </c>
      <c r="L180" s="54">
        <v>38.777999999999999</v>
      </c>
      <c r="M180" s="71"/>
      <c r="N180" s="54" t="s">
        <v>4062</v>
      </c>
      <c r="O180" s="227"/>
      <c r="P180" s="64" t="s">
        <v>1180</v>
      </c>
      <c r="Q180" s="64" t="s">
        <v>326</v>
      </c>
      <c r="R180" s="204">
        <v>200001161501</v>
      </c>
      <c r="S180" s="66">
        <v>46308</v>
      </c>
      <c r="T180" s="66"/>
      <c r="U180" s="205"/>
      <c r="V180" s="211"/>
      <c r="W180" s="25"/>
      <c r="X180" s="69"/>
      <c r="Y180" s="69"/>
      <c r="Z180" s="25"/>
      <c r="AA180" s="169"/>
      <c r="AB180" s="25"/>
      <c r="AC180" s="71"/>
      <c r="AD180" s="169"/>
      <c r="AE180" s="169"/>
      <c r="AF180" s="69"/>
      <c r="AG180" s="169"/>
      <c r="AH180" s="170"/>
      <c r="AI180" s="77"/>
      <c r="AJ180" s="80"/>
      <c r="AK180" s="80"/>
      <c r="AL180" s="82"/>
      <c r="AM180" s="82"/>
      <c r="AN180" s="82"/>
      <c r="AO180" s="82"/>
      <c r="AP180" s="82"/>
      <c r="AQ180" s="82"/>
      <c r="AR180" s="5"/>
      <c r="AS180" s="83"/>
      <c r="AT180" s="85"/>
      <c r="AU180" s="84"/>
      <c r="AV180" s="85"/>
      <c r="AW180" s="86"/>
      <c r="AX180" s="85"/>
      <c r="AY180" s="86"/>
      <c r="AZ180" s="171"/>
      <c r="BA180" s="85"/>
      <c r="BB180" s="85"/>
      <c r="BC180" s="90"/>
      <c r="BD180" s="90"/>
      <c r="BE180" s="85"/>
      <c r="BF180" s="22"/>
      <c r="BG180" s="22"/>
      <c r="BH180" s="10"/>
      <c r="BI180" s="10"/>
      <c r="BJ180" s="10"/>
      <c r="BK180" s="10"/>
      <c r="BL180" s="10"/>
      <c r="BM180" s="10"/>
    </row>
    <row r="181" spans="1:65" ht="14.5" x14ac:dyDescent="0.35">
      <c r="A181" s="25">
        <f t="shared" si="0"/>
        <v>179</v>
      </c>
      <c r="B181" s="199">
        <v>46303</v>
      </c>
      <c r="C181" s="54" t="s">
        <v>4061</v>
      </c>
      <c r="D181" s="54" t="s">
        <v>174</v>
      </c>
      <c r="E181" s="54" t="s">
        <v>175</v>
      </c>
      <c r="F181" s="54">
        <v>2</v>
      </c>
      <c r="G181" s="54" t="s">
        <v>65</v>
      </c>
      <c r="H181" s="54" t="str">
        <f t="shared" si="1"/>
        <v>DONE</v>
      </c>
      <c r="I181" s="54" t="s">
        <v>818</v>
      </c>
      <c r="J181" s="58" t="s">
        <v>443</v>
      </c>
      <c r="K181" s="58" t="s">
        <v>79</v>
      </c>
      <c r="L181" s="54">
        <v>38.777999999999999</v>
      </c>
      <c r="M181" s="71"/>
      <c r="N181" s="54" t="s">
        <v>4062</v>
      </c>
      <c r="O181" s="223"/>
      <c r="P181" s="64" t="s">
        <v>1180</v>
      </c>
      <c r="Q181" s="64" t="s">
        <v>326</v>
      </c>
      <c r="R181" s="204">
        <v>200001161501</v>
      </c>
      <c r="S181" s="66">
        <v>46308</v>
      </c>
      <c r="T181" s="66"/>
      <c r="U181" s="205"/>
      <c r="V181" s="211"/>
      <c r="W181" s="25"/>
      <c r="X181" s="69"/>
      <c r="Y181" s="69"/>
      <c r="Z181" s="25"/>
      <c r="AA181" s="169"/>
      <c r="AB181" s="25"/>
      <c r="AC181" s="71"/>
      <c r="AD181" s="169"/>
      <c r="AE181" s="169"/>
      <c r="AF181" s="69"/>
      <c r="AG181" s="169"/>
      <c r="AH181" s="170"/>
      <c r="AI181" s="77"/>
      <c r="AJ181" s="80"/>
      <c r="AK181" s="80"/>
      <c r="AL181" s="82"/>
      <c r="AM181" s="82"/>
      <c r="AN181" s="82"/>
      <c r="AO181" s="82"/>
      <c r="AP181" s="82"/>
      <c r="AQ181" s="82"/>
      <c r="AR181" s="5"/>
      <c r="AS181" s="83"/>
      <c r="AT181" s="85"/>
      <c r="AU181" s="84"/>
      <c r="AV181" s="85"/>
      <c r="AW181" s="86"/>
      <c r="AX181" s="85"/>
      <c r="AY181" s="86"/>
      <c r="AZ181" s="171"/>
      <c r="BA181" s="85"/>
      <c r="BB181" s="85"/>
      <c r="BC181" s="90"/>
      <c r="BD181" s="90"/>
      <c r="BE181" s="85"/>
      <c r="BF181" s="22"/>
      <c r="BG181" s="22"/>
      <c r="BH181" s="10"/>
      <c r="BI181" s="10"/>
      <c r="BJ181" s="10"/>
      <c r="BK181" s="10"/>
      <c r="BL181" s="10"/>
      <c r="BM181" s="10"/>
    </row>
    <row r="182" spans="1:65" ht="14.5" x14ac:dyDescent="0.35">
      <c r="A182" s="25">
        <f t="shared" si="0"/>
        <v>180</v>
      </c>
      <c r="B182" s="199">
        <v>46303</v>
      </c>
      <c r="C182" s="54" t="s">
        <v>4061</v>
      </c>
      <c r="D182" s="54" t="s">
        <v>491</v>
      </c>
      <c r="E182" s="54" t="s">
        <v>492</v>
      </c>
      <c r="F182" s="54">
        <v>2</v>
      </c>
      <c r="G182" s="54" t="s">
        <v>65</v>
      </c>
      <c r="H182" s="54" t="str">
        <f t="shared" si="1"/>
        <v>DONE</v>
      </c>
      <c r="I182" s="54" t="s">
        <v>818</v>
      </c>
      <c r="J182" s="58" t="s">
        <v>443</v>
      </c>
      <c r="K182" s="58" t="s">
        <v>79</v>
      </c>
      <c r="L182" s="54">
        <v>38.777999999999999</v>
      </c>
      <c r="M182" s="71"/>
      <c r="N182" s="54" t="s">
        <v>4062</v>
      </c>
      <c r="O182" s="223"/>
      <c r="P182" s="64" t="s">
        <v>1180</v>
      </c>
      <c r="Q182" s="64" t="s">
        <v>326</v>
      </c>
      <c r="R182" s="204">
        <v>200001161501</v>
      </c>
      <c r="S182" s="66">
        <v>46308</v>
      </c>
      <c r="T182" s="66"/>
      <c r="U182" s="205"/>
      <c r="V182" s="211"/>
      <c r="W182" s="25"/>
      <c r="X182" s="69"/>
      <c r="Y182" s="69"/>
      <c r="Z182" s="25"/>
      <c r="AA182" s="169"/>
      <c r="AB182" s="25"/>
      <c r="AC182" s="71"/>
      <c r="AD182" s="169"/>
      <c r="AE182" s="169"/>
      <c r="AF182" s="69"/>
      <c r="AG182" s="169"/>
      <c r="AH182" s="170"/>
      <c r="AI182" s="77"/>
      <c r="AJ182" s="80"/>
      <c r="AK182" s="80"/>
      <c r="AL182" s="82"/>
      <c r="AM182" s="82"/>
      <c r="AN182" s="82"/>
      <c r="AO182" s="82"/>
      <c r="AP182" s="82"/>
      <c r="AQ182" s="82"/>
      <c r="AR182" s="5"/>
      <c r="AS182" s="83"/>
      <c r="AT182" s="85"/>
      <c r="AU182" s="84"/>
      <c r="AV182" s="85"/>
      <c r="AW182" s="86"/>
      <c r="AX182" s="85"/>
      <c r="AY182" s="86"/>
      <c r="AZ182" s="171"/>
      <c r="BA182" s="85"/>
      <c r="BB182" s="85"/>
      <c r="BC182" s="90"/>
      <c r="BD182" s="90"/>
      <c r="BE182" s="85"/>
      <c r="BF182" s="22"/>
      <c r="BG182" s="22"/>
      <c r="BH182" s="10"/>
      <c r="BI182" s="10"/>
      <c r="BJ182" s="10"/>
      <c r="BK182" s="10"/>
      <c r="BL182" s="10"/>
      <c r="BM182" s="10"/>
    </row>
    <row r="183" spans="1:65" ht="14.5" x14ac:dyDescent="0.35">
      <c r="A183" s="25">
        <f t="shared" si="0"/>
        <v>181</v>
      </c>
      <c r="B183" s="199">
        <v>46304</v>
      </c>
      <c r="C183" s="54" t="s">
        <v>4063</v>
      </c>
      <c r="D183" s="54" t="s">
        <v>153</v>
      </c>
      <c r="E183" s="54" t="s">
        <v>829</v>
      </c>
      <c r="F183" s="54">
        <v>2</v>
      </c>
      <c r="G183" s="54" t="s">
        <v>65</v>
      </c>
      <c r="H183" s="54" t="str">
        <f t="shared" si="1"/>
        <v>DONE</v>
      </c>
      <c r="I183" s="54" t="s">
        <v>1489</v>
      </c>
      <c r="J183" s="58" t="s">
        <v>616</v>
      </c>
      <c r="K183" s="58" t="s">
        <v>79</v>
      </c>
      <c r="L183" s="54">
        <v>10.021000000000001</v>
      </c>
      <c r="M183" s="71"/>
      <c r="N183" s="54" t="s">
        <v>118</v>
      </c>
      <c r="O183" s="223"/>
      <c r="P183" s="64" t="s">
        <v>82</v>
      </c>
      <c r="Q183" s="64" t="s">
        <v>326</v>
      </c>
      <c r="R183" s="204">
        <v>200001161511</v>
      </c>
      <c r="S183" s="66">
        <v>46308</v>
      </c>
      <c r="T183" s="66"/>
      <c r="U183" s="205"/>
      <c r="V183" s="211"/>
      <c r="W183" s="25"/>
      <c r="X183" s="69"/>
      <c r="Y183" s="69"/>
      <c r="Z183" s="25"/>
      <c r="AA183" s="169"/>
      <c r="AB183" s="25"/>
      <c r="AC183" s="71"/>
      <c r="AD183" s="169"/>
      <c r="AE183" s="169"/>
      <c r="AF183" s="69"/>
      <c r="AG183" s="169"/>
      <c r="AH183" s="170"/>
      <c r="AI183" s="77"/>
      <c r="AJ183" s="80"/>
      <c r="AK183" s="80"/>
      <c r="AL183" s="82"/>
      <c r="AM183" s="82"/>
      <c r="AN183" s="82"/>
      <c r="AO183" s="82"/>
      <c r="AP183" s="82"/>
      <c r="AQ183" s="82"/>
      <c r="AR183" s="5"/>
      <c r="AS183" s="83"/>
      <c r="AT183" s="85"/>
      <c r="AU183" s="84"/>
      <c r="AV183" s="85"/>
      <c r="AW183" s="86"/>
      <c r="AX183" s="85"/>
      <c r="AY183" s="86"/>
      <c r="AZ183" s="171"/>
      <c r="BA183" s="85"/>
      <c r="BB183" s="85"/>
      <c r="BC183" s="90"/>
      <c r="BD183" s="90"/>
      <c r="BE183" s="85"/>
      <c r="BF183" s="22"/>
      <c r="BG183" s="22"/>
      <c r="BH183" s="10"/>
      <c r="BI183" s="10"/>
      <c r="BJ183" s="10"/>
      <c r="BK183" s="10"/>
      <c r="BL183" s="10"/>
      <c r="BM183" s="10"/>
    </row>
    <row r="184" spans="1:65" ht="14.5" x14ac:dyDescent="0.35">
      <c r="A184" s="25">
        <f t="shared" si="0"/>
        <v>182</v>
      </c>
      <c r="B184" s="199">
        <v>46304</v>
      </c>
      <c r="C184" s="54" t="s">
        <v>4063</v>
      </c>
      <c r="D184" s="54" t="s">
        <v>1646</v>
      </c>
      <c r="E184" s="54" t="s">
        <v>1647</v>
      </c>
      <c r="F184" s="54">
        <v>2</v>
      </c>
      <c r="G184" s="54" t="s">
        <v>65</v>
      </c>
      <c r="H184" s="54" t="str">
        <f t="shared" si="1"/>
        <v>DONE</v>
      </c>
      <c r="I184" s="54" t="s">
        <v>1489</v>
      </c>
      <c r="J184" s="58" t="s">
        <v>616</v>
      </c>
      <c r="K184" s="58" t="s">
        <v>79</v>
      </c>
      <c r="L184" s="54">
        <v>10.021000000000001</v>
      </c>
      <c r="M184" s="71"/>
      <c r="N184" s="54" t="s">
        <v>118</v>
      </c>
      <c r="O184" s="223"/>
      <c r="P184" s="64" t="s">
        <v>82</v>
      </c>
      <c r="Q184" s="64" t="s">
        <v>326</v>
      </c>
      <c r="R184" s="204">
        <v>200001161511</v>
      </c>
      <c r="S184" s="66">
        <v>46308</v>
      </c>
      <c r="T184" s="66"/>
      <c r="U184" s="205"/>
      <c r="V184" s="211"/>
      <c r="W184" s="25"/>
      <c r="X184" s="69"/>
      <c r="Y184" s="69"/>
      <c r="Z184" s="25"/>
      <c r="AA184" s="169"/>
      <c r="AB184" s="25"/>
      <c r="AC184" s="71"/>
      <c r="AD184" s="169"/>
      <c r="AE184" s="169"/>
      <c r="AF184" s="69"/>
      <c r="AG184" s="169"/>
      <c r="AH184" s="170"/>
      <c r="AI184" s="77"/>
      <c r="AJ184" s="80"/>
      <c r="AK184" s="80"/>
      <c r="AL184" s="82"/>
      <c r="AM184" s="82"/>
      <c r="AN184" s="82"/>
      <c r="AO184" s="82"/>
      <c r="AP184" s="82"/>
      <c r="AQ184" s="82"/>
      <c r="AR184" s="5"/>
      <c r="AS184" s="83"/>
      <c r="AT184" s="85"/>
      <c r="AU184" s="84"/>
      <c r="AV184" s="85"/>
      <c r="AW184" s="86"/>
      <c r="AX184" s="85"/>
      <c r="AY184" s="86"/>
      <c r="AZ184" s="171"/>
      <c r="BA184" s="85"/>
      <c r="BB184" s="85"/>
      <c r="BC184" s="90"/>
      <c r="BD184" s="90"/>
      <c r="BE184" s="85"/>
      <c r="BF184" s="22"/>
      <c r="BG184" s="22"/>
      <c r="BH184" s="10"/>
      <c r="BI184" s="10"/>
      <c r="BJ184" s="10"/>
      <c r="BK184" s="10"/>
      <c r="BL184" s="10"/>
      <c r="BM184" s="10"/>
    </row>
    <row r="185" spans="1:65" ht="14.5" x14ac:dyDescent="0.35">
      <c r="A185" s="25">
        <f t="shared" si="0"/>
        <v>183</v>
      </c>
      <c r="B185" s="199">
        <v>46304</v>
      </c>
      <c r="C185" s="54" t="s">
        <v>4063</v>
      </c>
      <c r="D185" s="54" t="s">
        <v>3789</v>
      </c>
      <c r="E185" s="54" t="s">
        <v>3790</v>
      </c>
      <c r="F185" s="54">
        <v>2</v>
      </c>
      <c r="G185" s="54" t="s">
        <v>65</v>
      </c>
      <c r="H185" s="54" t="str">
        <f t="shared" si="1"/>
        <v>DONE</v>
      </c>
      <c r="I185" s="54" t="s">
        <v>1489</v>
      </c>
      <c r="J185" s="58" t="s">
        <v>616</v>
      </c>
      <c r="K185" s="58" t="s">
        <v>79</v>
      </c>
      <c r="L185" s="54">
        <v>10.021000000000001</v>
      </c>
      <c r="M185" s="71"/>
      <c r="N185" s="54" t="s">
        <v>118</v>
      </c>
      <c r="O185" s="223"/>
      <c r="P185" s="64" t="s">
        <v>82</v>
      </c>
      <c r="Q185" s="64" t="s">
        <v>326</v>
      </c>
      <c r="R185" s="204">
        <v>200001161511</v>
      </c>
      <c r="S185" s="66">
        <v>46308</v>
      </c>
      <c r="T185" s="66"/>
      <c r="U185" s="205"/>
      <c r="V185" s="211"/>
      <c r="W185" s="25"/>
      <c r="X185" s="69"/>
      <c r="Y185" s="69"/>
      <c r="Z185" s="25"/>
      <c r="AA185" s="169"/>
      <c r="AB185" s="25"/>
      <c r="AC185" s="71"/>
      <c r="AD185" s="169"/>
      <c r="AE185" s="169"/>
      <c r="AF185" s="69"/>
      <c r="AG185" s="169"/>
      <c r="AH185" s="170"/>
      <c r="AI185" s="77"/>
      <c r="AJ185" s="80"/>
      <c r="AK185" s="80"/>
      <c r="AL185" s="82"/>
      <c r="AM185" s="82"/>
      <c r="AN185" s="82"/>
      <c r="AO185" s="82"/>
      <c r="AP185" s="82"/>
      <c r="AQ185" s="82"/>
      <c r="AR185" s="5"/>
      <c r="AS185" s="83"/>
      <c r="AT185" s="85"/>
      <c r="AU185" s="84"/>
      <c r="AV185" s="85"/>
      <c r="AW185" s="86"/>
      <c r="AX185" s="85"/>
      <c r="AY185" s="86"/>
      <c r="AZ185" s="171"/>
      <c r="BA185" s="85"/>
      <c r="BB185" s="85"/>
      <c r="BC185" s="90"/>
      <c r="BD185" s="90"/>
      <c r="BE185" s="85"/>
      <c r="BF185" s="22"/>
      <c r="BG185" s="22"/>
      <c r="BH185" s="10"/>
      <c r="BI185" s="10"/>
      <c r="BJ185" s="10"/>
      <c r="BK185" s="10"/>
      <c r="BL185" s="10"/>
      <c r="BM185" s="10"/>
    </row>
    <row r="186" spans="1:65" ht="14.5" x14ac:dyDescent="0.35">
      <c r="A186" s="25">
        <f t="shared" si="0"/>
        <v>184</v>
      </c>
      <c r="B186" s="199">
        <v>46304</v>
      </c>
      <c r="C186" s="54" t="s">
        <v>4063</v>
      </c>
      <c r="D186" s="54" t="s">
        <v>473</v>
      </c>
      <c r="E186" s="54" t="s">
        <v>474</v>
      </c>
      <c r="F186" s="54">
        <v>4</v>
      </c>
      <c r="G186" s="54" t="s">
        <v>65</v>
      </c>
      <c r="H186" s="54" t="str">
        <f t="shared" si="1"/>
        <v>DONE</v>
      </c>
      <c r="I186" s="54" t="s">
        <v>1489</v>
      </c>
      <c r="J186" s="58" t="s">
        <v>616</v>
      </c>
      <c r="K186" s="58" t="s">
        <v>79</v>
      </c>
      <c r="L186" s="54">
        <v>10.021000000000001</v>
      </c>
      <c r="M186" s="71"/>
      <c r="N186" s="54" t="s">
        <v>118</v>
      </c>
      <c r="O186" s="223"/>
      <c r="P186" s="64" t="s">
        <v>82</v>
      </c>
      <c r="Q186" s="64" t="s">
        <v>326</v>
      </c>
      <c r="R186" s="204">
        <v>200001161511</v>
      </c>
      <c r="S186" s="66">
        <v>46308</v>
      </c>
      <c r="T186" s="66"/>
      <c r="U186" s="205"/>
      <c r="V186" s="211"/>
      <c r="W186" s="25"/>
      <c r="X186" s="69"/>
      <c r="Y186" s="69"/>
      <c r="Z186" s="25"/>
      <c r="AA186" s="169"/>
      <c r="AB186" s="25"/>
      <c r="AC186" s="71"/>
      <c r="AD186" s="169"/>
      <c r="AE186" s="169"/>
      <c r="AF186" s="69"/>
      <c r="AG186" s="169"/>
      <c r="AH186" s="170"/>
      <c r="AI186" s="77"/>
      <c r="AJ186" s="80"/>
      <c r="AK186" s="80"/>
      <c r="AL186" s="82"/>
      <c r="AM186" s="82"/>
      <c r="AN186" s="82"/>
      <c r="AO186" s="82"/>
      <c r="AP186" s="82"/>
      <c r="AQ186" s="82"/>
      <c r="AR186" s="5"/>
      <c r="AS186" s="83"/>
      <c r="AT186" s="85"/>
      <c r="AU186" s="84"/>
      <c r="AV186" s="85"/>
      <c r="AW186" s="86"/>
      <c r="AX186" s="85"/>
      <c r="AY186" s="86"/>
      <c r="AZ186" s="171"/>
      <c r="BA186" s="85"/>
      <c r="BB186" s="85"/>
      <c r="BC186" s="90"/>
      <c r="BD186" s="90"/>
      <c r="BE186" s="85"/>
      <c r="BF186" s="22"/>
      <c r="BG186" s="22"/>
      <c r="BH186" s="10"/>
      <c r="BI186" s="10"/>
      <c r="BJ186" s="10"/>
      <c r="BK186" s="10"/>
      <c r="BL186" s="10"/>
      <c r="BM186" s="10"/>
    </row>
    <row r="187" spans="1:65" ht="14.5" x14ac:dyDescent="0.35">
      <c r="A187" s="25">
        <f t="shared" si="0"/>
        <v>185</v>
      </c>
      <c r="B187" s="199">
        <v>46304</v>
      </c>
      <c r="C187" s="54" t="s">
        <v>4063</v>
      </c>
      <c r="D187" s="54" t="s">
        <v>303</v>
      </c>
      <c r="E187" s="54" t="s">
        <v>304</v>
      </c>
      <c r="F187" s="54">
        <v>4</v>
      </c>
      <c r="G187" s="54" t="s">
        <v>65</v>
      </c>
      <c r="H187" s="54" t="str">
        <f t="shared" si="1"/>
        <v>DONE</v>
      </c>
      <c r="I187" s="54" t="s">
        <v>1489</v>
      </c>
      <c r="J187" s="58" t="s">
        <v>616</v>
      </c>
      <c r="K187" s="58" t="s">
        <v>79</v>
      </c>
      <c r="L187" s="54">
        <v>10.021000000000001</v>
      </c>
      <c r="M187" s="71"/>
      <c r="N187" s="54" t="s">
        <v>118</v>
      </c>
      <c r="O187" s="223"/>
      <c r="P187" s="64" t="s">
        <v>82</v>
      </c>
      <c r="Q187" s="64" t="s">
        <v>326</v>
      </c>
      <c r="R187" s="204">
        <v>200001161511</v>
      </c>
      <c r="S187" s="66">
        <v>46308</v>
      </c>
      <c r="T187" s="66"/>
      <c r="U187" s="205"/>
      <c r="V187" s="211"/>
      <c r="W187" s="25"/>
      <c r="X187" s="69"/>
      <c r="Y187" s="69"/>
      <c r="Z187" s="25"/>
      <c r="AA187" s="169"/>
      <c r="AB187" s="25"/>
      <c r="AC187" s="71"/>
      <c r="AD187" s="169"/>
      <c r="AE187" s="169"/>
      <c r="AF187" s="69"/>
      <c r="AG187" s="169"/>
      <c r="AH187" s="170"/>
      <c r="AI187" s="77"/>
      <c r="AJ187" s="80"/>
      <c r="AK187" s="80"/>
      <c r="AL187" s="82"/>
      <c r="AM187" s="82"/>
      <c r="AN187" s="82"/>
      <c r="AO187" s="82"/>
      <c r="AP187" s="82"/>
      <c r="AQ187" s="82"/>
      <c r="AR187" s="5"/>
      <c r="AS187" s="83"/>
      <c r="AT187" s="85"/>
      <c r="AU187" s="84"/>
      <c r="AV187" s="85"/>
      <c r="AW187" s="86"/>
      <c r="AX187" s="85"/>
      <c r="AY187" s="86"/>
      <c r="AZ187" s="171"/>
      <c r="BA187" s="85"/>
      <c r="BB187" s="85"/>
      <c r="BC187" s="90"/>
      <c r="BD187" s="90"/>
      <c r="BE187" s="85"/>
      <c r="BF187" s="22"/>
      <c r="BG187" s="22"/>
      <c r="BH187" s="10"/>
      <c r="BI187" s="10"/>
      <c r="BJ187" s="10"/>
      <c r="BK187" s="10"/>
      <c r="BL187" s="10"/>
      <c r="BM187" s="10"/>
    </row>
    <row r="188" spans="1:65" ht="14.5" x14ac:dyDescent="0.35">
      <c r="A188" s="25">
        <f t="shared" si="0"/>
        <v>186</v>
      </c>
      <c r="B188" s="199">
        <v>46304</v>
      </c>
      <c r="C188" s="54" t="s">
        <v>4063</v>
      </c>
      <c r="D188" s="54" t="s">
        <v>314</v>
      </c>
      <c r="E188" s="54" t="s">
        <v>315</v>
      </c>
      <c r="F188" s="54">
        <v>6</v>
      </c>
      <c r="G188" s="54" t="s">
        <v>65</v>
      </c>
      <c r="H188" s="54" t="str">
        <f t="shared" si="1"/>
        <v>DONE</v>
      </c>
      <c r="I188" s="54" t="s">
        <v>1489</v>
      </c>
      <c r="J188" s="58" t="s">
        <v>616</v>
      </c>
      <c r="K188" s="58" t="s">
        <v>79</v>
      </c>
      <c r="L188" s="54">
        <v>10.021000000000001</v>
      </c>
      <c r="M188" s="71"/>
      <c r="N188" s="54" t="s">
        <v>118</v>
      </c>
      <c r="O188" s="223"/>
      <c r="P188" s="64" t="s">
        <v>82</v>
      </c>
      <c r="Q188" s="64" t="s">
        <v>326</v>
      </c>
      <c r="R188" s="204">
        <v>200001161511</v>
      </c>
      <c r="S188" s="66">
        <v>46308</v>
      </c>
      <c r="T188" s="66"/>
      <c r="U188" s="205"/>
      <c r="V188" s="211"/>
      <c r="W188" s="25"/>
      <c r="X188" s="69"/>
      <c r="Y188" s="69"/>
      <c r="Z188" s="25"/>
      <c r="AA188" s="169"/>
      <c r="AB188" s="25"/>
      <c r="AC188" s="71"/>
      <c r="AD188" s="169"/>
      <c r="AE188" s="169"/>
      <c r="AF188" s="69"/>
      <c r="AG188" s="169"/>
      <c r="AH188" s="170"/>
      <c r="AI188" s="77"/>
      <c r="AJ188" s="80"/>
      <c r="AK188" s="80"/>
      <c r="AL188" s="82"/>
      <c r="AM188" s="82"/>
      <c r="AN188" s="82"/>
      <c r="AO188" s="82"/>
      <c r="AP188" s="82"/>
      <c r="AQ188" s="82"/>
      <c r="AR188" s="5"/>
      <c r="AS188" s="83"/>
      <c r="AT188" s="85"/>
      <c r="AU188" s="84"/>
      <c r="AV188" s="85"/>
      <c r="AW188" s="86"/>
      <c r="AX188" s="85"/>
      <c r="AY188" s="86"/>
      <c r="AZ188" s="171"/>
      <c r="BA188" s="85"/>
      <c r="BB188" s="85"/>
      <c r="BC188" s="90"/>
      <c r="BD188" s="90"/>
      <c r="BE188" s="85"/>
      <c r="BF188" s="22"/>
      <c r="BG188" s="22"/>
      <c r="BH188" s="10"/>
      <c r="BI188" s="10"/>
      <c r="BJ188" s="10"/>
      <c r="BK188" s="10"/>
      <c r="BL188" s="10"/>
      <c r="BM188" s="10"/>
    </row>
    <row r="189" spans="1:65" ht="14.5" x14ac:dyDescent="0.35">
      <c r="A189" s="25">
        <f t="shared" si="0"/>
        <v>187</v>
      </c>
      <c r="B189" s="199">
        <v>46304</v>
      </c>
      <c r="C189" s="54" t="s">
        <v>4063</v>
      </c>
      <c r="D189" s="54" t="s">
        <v>174</v>
      </c>
      <c r="E189" s="54" t="s">
        <v>175</v>
      </c>
      <c r="F189" s="54">
        <v>2</v>
      </c>
      <c r="G189" s="54" t="s">
        <v>65</v>
      </c>
      <c r="H189" s="54" t="str">
        <f t="shared" si="1"/>
        <v>DONE</v>
      </c>
      <c r="I189" s="54" t="s">
        <v>1489</v>
      </c>
      <c r="J189" s="58" t="s">
        <v>616</v>
      </c>
      <c r="K189" s="58" t="s">
        <v>79</v>
      </c>
      <c r="L189" s="54">
        <v>10.021000000000001</v>
      </c>
      <c r="M189" s="71"/>
      <c r="N189" s="54" t="s">
        <v>118</v>
      </c>
      <c r="O189" s="223"/>
      <c r="P189" s="64" t="s">
        <v>82</v>
      </c>
      <c r="Q189" s="64" t="s">
        <v>326</v>
      </c>
      <c r="R189" s="204">
        <v>200001161511</v>
      </c>
      <c r="S189" s="66">
        <v>46308</v>
      </c>
      <c r="T189" s="66"/>
      <c r="U189" s="205"/>
      <c r="V189" s="71"/>
      <c r="W189" s="25"/>
      <c r="X189" s="69"/>
      <c r="Y189" s="69"/>
      <c r="Z189" s="25"/>
      <c r="AA189" s="169"/>
      <c r="AB189" s="25"/>
      <c r="AC189" s="71"/>
      <c r="AD189" s="169"/>
      <c r="AE189" s="169"/>
      <c r="AF189" s="69"/>
      <c r="AG189" s="169"/>
      <c r="AH189" s="170"/>
      <c r="AI189" s="77"/>
      <c r="AJ189" s="80"/>
      <c r="AK189" s="80"/>
      <c r="AL189" s="82"/>
      <c r="AM189" s="82"/>
      <c r="AN189" s="82"/>
      <c r="AO189" s="82"/>
      <c r="AP189" s="82"/>
      <c r="AQ189" s="82"/>
      <c r="AR189" s="5"/>
      <c r="AS189" s="83"/>
      <c r="AT189" s="85"/>
      <c r="AU189" s="84"/>
      <c r="AV189" s="85"/>
      <c r="AW189" s="86"/>
      <c r="AX189" s="85"/>
      <c r="AY189" s="86"/>
      <c r="AZ189" s="171"/>
      <c r="BA189" s="85"/>
      <c r="BB189" s="85"/>
      <c r="BC189" s="90"/>
      <c r="BD189" s="90"/>
      <c r="BE189" s="85"/>
      <c r="BF189" s="22"/>
      <c r="BG189" s="22"/>
      <c r="BH189" s="10"/>
      <c r="BI189" s="10"/>
      <c r="BJ189" s="10"/>
      <c r="BK189" s="10"/>
      <c r="BL189" s="10"/>
      <c r="BM189" s="10"/>
    </row>
    <row r="190" spans="1:65" ht="14.5" x14ac:dyDescent="0.35">
      <c r="A190" s="25">
        <f t="shared" si="0"/>
        <v>188</v>
      </c>
      <c r="B190" s="199">
        <v>46304</v>
      </c>
      <c r="C190" s="54" t="s">
        <v>4063</v>
      </c>
      <c r="D190" s="54" t="s">
        <v>491</v>
      </c>
      <c r="E190" s="54" t="s">
        <v>492</v>
      </c>
      <c r="F190" s="54">
        <v>2</v>
      </c>
      <c r="G190" s="54" t="s">
        <v>65</v>
      </c>
      <c r="H190" s="54" t="str">
        <f t="shared" si="1"/>
        <v>DONE</v>
      </c>
      <c r="I190" s="54" t="s">
        <v>1489</v>
      </c>
      <c r="J190" s="58" t="s">
        <v>616</v>
      </c>
      <c r="K190" s="58" t="s">
        <v>79</v>
      </c>
      <c r="L190" s="54">
        <v>10.021000000000001</v>
      </c>
      <c r="M190" s="71"/>
      <c r="N190" s="54" t="s">
        <v>118</v>
      </c>
      <c r="O190" s="223"/>
      <c r="P190" s="64" t="s">
        <v>82</v>
      </c>
      <c r="Q190" s="64" t="s">
        <v>326</v>
      </c>
      <c r="R190" s="204">
        <v>200001161511</v>
      </c>
      <c r="S190" s="66">
        <v>46308</v>
      </c>
      <c r="T190" s="66"/>
      <c r="U190" s="205"/>
      <c r="V190" s="71"/>
      <c r="W190" s="25"/>
      <c r="X190" s="69"/>
      <c r="Y190" s="69"/>
      <c r="Z190" s="25"/>
      <c r="AA190" s="169"/>
      <c r="AB190" s="25"/>
      <c r="AC190" s="71"/>
      <c r="AD190" s="169"/>
      <c r="AE190" s="169"/>
      <c r="AF190" s="69"/>
      <c r="AG190" s="169"/>
      <c r="AH190" s="170"/>
      <c r="AI190" s="77"/>
      <c r="AJ190" s="80"/>
      <c r="AK190" s="80"/>
      <c r="AL190" s="82"/>
      <c r="AM190" s="82"/>
      <c r="AN190" s="82"/>
      <c r="AO190" s="82"/>
      <c r="AP190" s="82"/>
      <c r="AQ190" s="82"/>
      <c r="AR190" s="5"/>
      <c r="AS190" s="83"/>
      <c r="AT190" s="85"/>
      <c r="AU190" s="84"/>
      <c r="AV190" s="85"/>
      <c r="AW190" s="86"/>
      <c r="AX190" s="85"/>
      <c r="AY190" s="86"/>
      <c r="AZ190" s="171"/>
      <c r="BA190" s="85"/>
      <c r="BB190" s="85"/>
      <c r="BC190" s="90"/>
      <c r="BD190" s="90"/>
      <c r="BE190" s="85"/>
      <c r="BF190" s="22"/>
      <c r="BG190" s="22"/>
      <c r="BH190" s="10"/>
      <c r="BI190" s="10"/>
      <c r="BJ190" s="10"/>
      <c r="BK190" s="10"/>
      <c r="BL190" s="10"/>
      <c r="BM190" s="10"/>
    </row>
    <row r="191" spans="1:65" ht="14.5" x14ac:dyDescent="0.35">
      <c r="A191" s="25">
        <f t="shared" si="0"/>
        <v>189</v>
      </c>
      <c r="B191" s="199">
        <v>46304</v>
      </c>
      <c r="C191" s="54" t="s">
        <v>4063</v>
      </c>
      <c r="D191" s="54" t="s">
        <v>163</v>
      </c>
      <c r="E191" s="54" t="s">
        <v>164</v>
      </c>
      <c r="F191" s="54">
        <v>1</v>
      </c>
      <c r="G191" s="54" t="s">
        <v>65</v>
      </c>
      <c r="H191" s="54" t="str">
        <f t="shared" si="1"/>
        <v>DONE</v>
      </c>
      <c r="I191" s="54" t="s">
        <v>1489</v>
      </c>
      <c r="J191" s="58" t="s">
        <v>616</v>
      </c>
      <c r="K191" s="58" t="s">
        <v>79</v>
      </c>
      <c r="L191" s="54">
        <v>10.021000000000001</v>
      </c>
      <c r="M191" s="71"/>
      <c r="N191" s="54" t="s">
        <v>118</v>
      </c>
      <c r="O191" s="223"/>
      <c r="P191" s="64" t="s">
        <v>82</v>
      </c>
      <c r="Q191" s="64" t="s">
        <v>326</v>
      </c>
      <c r="R191" s="204">
        <v>200001161511</v>
      </c>
      <c r="S191" s="66">
        <v>46308</v>
      </c>
      <c r="T191" s="66"/>
      <c r="U191" s="205"/>
      <c r="V191" s="71"/>
      <c r="W191" s="25"/>
      <c r="X191" s="69"/>
      <c r="Y191" s="69"/>
      <c r="Z191" s="25"/>
      <c r="AA191" s="169"/>
      <c r="AB191" s="25"/>
      <c r="AC191" s="71"/>
      <c r="AD191" s="169"/>
      <c r="AE191" s="169"/>
      <c r="AF191" s="69"/>
      <c r="AG191" s="169"/>
      <c r="AH191" s="170"/>
      <c r="AI191" s="77"/>
      <c r="AJ191" s="80"/>
      <c r="AK191" s="80"/>
      <c r="AL191" s="82"/>
      <c r="AM191" s="82"/>
      <c r="AN191" s="82"/>
      <c r="AO191" s="82"/>
      <c r="AP191" s="82"/>
      <c r="AQ191" s="82"/>
      <c r="AR191" s="5"/>
      <c r="AS191" s="83"/>
      <c r="AT191" s="85"/>
      <c r="AU191" s="84"/>
      <c r="AV191" s="85"/>
      <c r="AW191" s="86"/>
      <c r="AX191" s="85"/>
      <c r="AY191" s="86"/>
      <c r="AZ191" s="171"/>
      <c r="BA191" s="85"/>
      <c r="BB191" s="85"/>
      <c r="BC191" s="90"/>
      <c r="BD191" s="90"/>
      <c r="BE191" s="85"/>
      <c r="BF191" s="22"/>
      <c r="BG191" s="22"/>
      <c r="BH191" s="10"/>
      <c r="BI191" s="10"/>
      <c r="BJ191" s="10"/>
      <c r="BK191" s="10"/>
      <c r="BL191" s="10"/>
      <c r="BM191" s="10"/>
    </row>
    <row r="192" spans="1:65" ht="14.5" x14ac:dyDescent="0.35">
      <c r="A192" s="25">
        <f t="shared" si="0"/>
        <v>190</v>
      </c>
      <c r="B192" s="199">
        <v>46304</v>
      </c>
      <c r="C192" s="54" t="s">
        <v>4064</v>
      </c>
      <c r="D192" s="54" t="s">
        <v>2600</v>
      </c>
      <c r="E192" s="54" t="s">
        <v>2462</v>
      </c>
      <c r="F192" s="54">
        <v>1</v>
      </c>
      <c r="G192" s="54" t="s">
        <v>65</v>
      </c>
      <c r="H192" s="54" t="str">
        <f t="shared" si="1"/>
        <v>DONE</v>
      </c>
      <c r="I192" s="54" t="s">
        <v>712</v>
      </c>
      <c r="J192" s="58" t="s">
        <v>443</v>
      </c>
      <c r="K192" s="58" t="s">
        <v>79</v>
      </c>
      <c r="L192" s="54">
        <v>29.265999999999998</v>
      </c>
      <c r="M192" s="71"/>
      <c r="N192" s="54" t="s">
        <v>4065</v>
      </c>
      <c r="O192" s="223"/>
      <c r="P192" s="64" t="s">
        <v>82</v>
      </c>
      <c r="Q192" s="64" t="s">
        <v>326</v>
      </c>
      <c r="R192" s="204">
        <v>200001161506</v>
      </c>
      <c r="S192" s="66">
        <v>46308</v>
      </c>
      <c r="T192" s="66"/>
      <c r="U192" s="205"/>
      <c r="V192" s="71"/>
      <c r="W192" s="25"/>
      <c r="X192" s="69"/>
      <c r="Y192" s="69"/>
      <c r="Z192" s="25"/>
      <c r="AA192" s="169"/>
      <c r="AB192" s="25"/>
      <c r="AC192" s="71"/>
      <c r="AD192" s="169"/>
      <c r="AE192" s="169"/>
      <c r="AF192" s="69"/>
      <c r="AG192" s="169"/>
      <c r="AH192" s="170"/>
      <c r="AI192" s="77"/>
      <c r="AJ192" s="80"/>
      <c r="AK192" s="80"/>
      <c r="AL192" s="82"/>
      <c r="AM192" s="82"/>
      <c r="AN192" s="82"/>
      <c r="AO192" s="82"/>
      <c r="AP192" s="82"/>
      <c r="AQ192" s="82"/>
      <c r="AR192" s="5"/>
      <c r="AS192" s="83"/>
      <c r="AT192" s="85"/>
      <c r="AU192" s="84"/>
      <c r="AV192" s="85"/>
      <c r="AW192" s="86"/>
      <c r="AX192" s="85"/>
      <c r="AY192" s="86"/>
      <c r="AZ192" s="171"/>
      <c r="BA192" s="85"/>
      <c r="BB192" s="85"/>
      <c r="BC192" s="90"/>
      <c r="BD192" s="90"/>
      <c r="BE192" s="85"/>
      <c r="BF192" s="22"/>
      <c r="BG192" s="22"/>
      <c r="BH192" s="10"/>
      <c r="BI192" s="10"/>
      <c r="BJ192" s="10"/>
      <c r="BK192" s="10"/>
      <c r="BL192" s="10"/>
      <c r="BM192" s="10"/>
    </row>
    <row r="193" spans="1:65" ht="14.5" x14ac:dyDescent="0.35">
      <c r="A193" s="25">
        <f t="shared" si="0"/>
        <v>191</v>
      </c>
      <c r="B193" s="199">
        <v>46304</v>
      </c>
      <c r="C193" s="54" t="s">
        <v>4064</v>
      </c>
      <c r="D193" s="54" t="s">
        <v>1427</v>
      </c>
      <c r="E193" s="54" t="s">
        <v>1428</v>
      </c>
      <c r="F193" s="54">
        <v>1</v>
      </c>
      <c r="G193" s="54" t="s">
        <v>65</v>
      </c>
      <c r="H193" s="54" t="str">
        <f t="shared" si="1"/>
        <v>DONE</v>
      </c>
      <c r="I193" s="54" t="s">
        <v>712</v>
      </c>
      <c r="J193" s="58" t="s">
        <v>443</v>
      </c>
      <c r="K193" s="58" t="s">
        <v>79</v>
      </c>
      <c r="L193" s="54">
        <v>29.265999999999998</v>
      </c>
      <c r="M193" s="71"/>
      <c r="N193" s="54" t="s">
        <v>4065</v>
      </c>
      <c r="O193" s="223"/>
      <c r="P193" s="64" t="s">
        <v>82</v>
      </c>
      <c r="Q193" s="64" t="s">
        <v>326</v>
      </c>
      <c r="R193" s="204">
        <v>200001161506</v>
      </c>
      <c r="S193" s="66">
        <v>46308</v>
      </c>
      <c r="T193" s="66"/>
      <c r="U193" s="205"/>
      <c r="V193" s="71"/>
      <c r="W193" s="25"/>
      <c r="X193" s="69"/>
      <c r="Y193" s="69"/>
      <c r="Z193" s="25"/>
      <c r="AA193" s="169"/>
      <c r="AB193" s="25"/>
      <c r="AC193" s="71"/>
      <c r="AD193" s="169"/>
      <c r="AE193" s="169"/>
      <c r="AF193" s="69"/>
      <c r="AG193" s="169"/>
      <c r="AH193" s="170"/>
      <c r="AI193" s="77"/>
      <c r="AJ193" s="80"/>
      <c r="AK193" s="80"/>
      <c r="AL193" s="82"/>
      <c r="AM193" s="82"/>
      <c r="AN193" s="82"/>
      <c r="AO193" s="82"/>
      <c r="AP193" s="82"/>
      <c r="AQ193" s="82"/>
      <c r="AR193" s="5"/>
      <c r="AS193" s="83"/>
      <c r="AT193" s="85"/>
      <c r="AU193" s="84"/>
      <c r="AV193" s="85"/>
      <c r="AW193" s="86"/>
      <c r="AX193" s="85"/>
      <c r="AY193" s="86"/>
      <c r="AZ193" s="171"/>
      <c r="BA193" s="85"/>
      <c r="BB193" s="85"/>
      <c r="BC193" s="90"/>
      <c r="BD193" s="90"/>
      <c r="BE193" s="85"/>
      <c r="BF193" s="22"/>
      <c r="BG193" s="22"/>
      <c r="BH193" s="10"/>
      <c r="BI193" s="10"/>
      <c r="BJ193" s="10"/>
      <c r="BK193" s="10"/>
      <c r="BL193" s="10"/>
      <c r="BM193" s="10"/>
    </row>
    <row r="194" spans="1:65" ht="14.5" x14ac:dyDescent="0.35">
      <c r="A194" s="25">
        <f t="shared" si="0"/>
        <v>192</v>
      </c>
      <c r="B194" s="199">
        <v>46304</v>
      </c>
      <c r="C194" s="54" t="s">
        <v>4064</v>
      </c>
      <c r="D194" s="54" t="s">
        <v>2219</v>
      </c>
      <c r="E194" s="54" t="s">
        <v>2220</v>
      </c>
      <c r="F194" s="54">
        <v>1</v>
      </c>
      <c r="G194" s="54" t="s">
        <v>65</v>
      </c>
      <c r="H194" s="54" t="str">
        <f t="shared" si="1"/>
        <v>DONE</v>
      </c>
      <c r="I194" s="54" t="s">
        <v>712</v>
      </c>
      <c r="J194" s="58" t="s">
        <v>443</v>
      </c>
      <c r="K194" s="58" t="s">
        <v>79</v>
      </c>
      <c r="L194" s="54">
        <v>29.265999999999998</v>
      </c>
      <c r="M194" s="71"/>
      <c r="N194" s="54" t="s">
        <v>4065</v>
      </c>
      <c r="O194" s="58"/>
      <c r="P194" s="64" t="s">
        <v>82</v>
      </c>
      <c r="Q194" s="64" t="s">
        <v>326</v>
      </c>
      <c r="R194" s="204">
        <v>200001161506</v>
      </c>
      <c r="S194" s="66">
        <v>46308</v>
      </c>
      <c r="T194" s="66"/>
      <c r="U194" s="205"/>
      <c r="V194" s="71"/>
      <c r="W194" s="25"/>
      <c r="X194" s="69"/>
      <c r="Y194" s="69"/>
      <c r="Z194" s="25"/>
      <c r="AA194" s="164"/>
      <c r="AB194" s="25"/>
      <c r="AC194" s="71"/>
      <c r="AD194" s="169"/>
      <c r="AE194" s="169"/>
      <c r="AF194" s="69"/>
      <c r="AG194" s="169"/>
      <c r="AH194" s="170"/>
      <c r="AI194" s="77"/>
      <c r="AJ194" s="80"/>
      <c r="AK194" s="80"/>
      <c r="AL194" s="82"/>
      <c r="AM194" s="82"/>
      <c r="AN194" s="82"/>
      <c r="AO194" s="82"/>
      <c r="AP194" s="82"/>
      <c r="AQ194" s="82"/>
      <c r="AR194" s="5"/>
      <c r="AS194" s="83"/>
      <c r="AT194" s="85"/>
      <c r="AU194" s="84"/>
      <c r="AV194" s="85"/>
      <c r="AW194" s="86"/>
      <c r="AX194" s="85"/>
      <c r="AY194" s="86"/>
      <c r="AZ194" s="171"/>
      <c r="BA194" s="85"/>
      <c r="BB194" s="85"/>
      <c r="BC194" s="90"/>
      <c r="BD194" s="90"/>
      <c r="BE194" s="85"/>
      <c r="BF194" s="22"/>
      <c r="BG194" s="22"/>
      <c r="BH194" s="10"/>
      <c r="BI194" s="10"/>
      <c r="BJ194" s="10"/>
      <c r="BK194" s="10"/>
      <c r="BL194" s="10"/>
      <c r="BM194" s="10"/>
    </row>
    <row r="195" spans="1:65" ht="14.5" x14ac:dyDescent="0.35">
      <c r="A195" s="25">
        <f t="shared" si="0"/>
        <v>193</v>
      </c>
      <c r="B195" s="199">
        <v>46304</v>
      </c>
      <c r="C195" s="54" t="s">
        <v>4064</v>
      </c>
      <c r="D195" s="54" t="s">
        <v>136</v>
      </c>
      <c r="E195" s="54" t="s">
        <v>137</v>
      </c>
      <c r="F195" s="54">
        <v>1</v>
      </c>
      <c r="G195" s="54" t="s">
        <v>65</v>
      </c>
      <c r="H195" s="54" t="str">
        <f t="shared" si="1"/>
        <v>DONE</v>
      </c>
      <c r="I195" s="54" t="s">
        <v>712</v>
      </c>
      <c r="J195" s="58" t="s">
        <v>443</v>
      </c>
      <c r="K195" s="58" t="s">
        <v>79</v>
      </c>
      <c r="L195" s="54">
        <v>29.265999999999998</v>
      </c>
      <c r="M195" s="71"/>
      <c r="N195" s="54" t="s">
        <v>4065</v>
      </c>
      <c r="O195" s="58"/>
      <c r="P195" s="64" t="s">
        <v>82</v>
      </c>
      <c r="Q195" s="64" t="s">
        <v>326</v>
      </c>
      <c r="R195" s="204">
        <v>200001161506</v>
      </c>
      <c r="S195" s="66">
        <v>46308</v>
      </c>
      <c r="T195" s="66"/>
      <c r="U195" s="205"/>
      <c r="V195" s="71"/>
      <c r="W195" s="25"/>
      <c r="X195" s="69"/>
      <c r="Y195" s="69"/>
      <c r="Z195" s="25"/>
      <c r="AA195" s="72"/>
      <c r="AB195" s="25"/>
      <c r="AC195" s="71"/>
      <c r="AD195" s="169"/>
      <c r="AE195" s="169"/>
      <c r="AF195" s="69"/>
      <c r="AG195" s="169"/>
      <c r="AH195" s="170"/>
      <c r="AI195" s="77"/>
      <c r="AJ195" s="80"/>
      <c r="AK195" s="80"/>
      <c r="AL195" s="82"/>
      <c r="AM195" s="82"/>
      <c r="AN195" s="82"/>
      <c r="AO195" s="82"/>
      <c r="AP195" s="82"/>
      <c r="AQ195" s="82"/>
      <c r="AR195" s="5"/>
      <c r="AS195" s="83"/>
      <c r="AT195" s="85"/>
      <c r="AU195" s="84"/>
      <c r="AV195" s="85"/>
      <c r="AW195" s="86"/>
      <c r="AX195" s="85"/>
      <c r="AY195" s="86"/>
      <c r="AZ195" s="171"/>
      <c r="BA195" s="85"/>
      <c r="BB195" s="85"/>
      <c r="BC195" s="90"/>
      <c r="BD195" s="90"/>
      <c r="BE195" s="85"/>
      <c r="BF195" s="22"/>
      <c r="BG195" s="22"/>
      <c r="BH195" s="10"/>
      <c r="BI195" s="10"/>
      <c r="BJ195" s="10"/>
      <c r="BK195" s="10"/>
      <c r="BL195" s="10"/>
      <c r="BM195" s="10"/>
    </row>
    <row r="196" spans="1:65" ht="14.5" x14ac:dyDescent="0.35">
      <c r="A196" s="25">
        <f t="shared" si="0"/>
        <v>194</v>
      </c>
      <c r="B196" s="199">
        <v>46304</v>
      </c>
      <c r="C196" s="54" t="s">
        <v>4064</v>
      </c>
      <c r="D196" s="54" t="s">
        <v>174</v>
      </c>
      <c r="E196" s="54" t="s">
        <v>175</v>
      </c>
      <c r="F196" s="54">
        <v>2</v>
      </c>
      <c r="G196" s="54" t="s">
        <v>65</v>
      </c>
      <c r="H196" s="54" t="str">
        <f t="shared" si="1"/>
        <v>DONE</v>
      </c>
      <c r="I196" s="54" t="s">
        <v>712</v>
      </c>
      <c r="J196" s="58" t="s">
        <v>443</v>
      </c>
      <c r="K196" s="58" t="s">
        <v>79</v>
      </c>
      <c r="L196" s="54">
        <v>29.265999999999998</v>
      </c>
      <c r="M196" s="71"/>
      <c r="N196" s="54" t="s">
        <v>4065</v>
      </c>
      <c r="O196" s="58"/>
      <c r="P196" s="64" t="s">
        <v>82</v>
      </c>
      <c r="Q196" s="64" t="s">
        <v>326</v>
      </c>
      <c r="R196" s="204">
        <v>200001161506</v>
      </c>
      <c r="S196" s="66">
        <v>46308</v>
      </c>
      <c r="T196" s="66"/>
      <c r="U196" s="205"/>
      <c r="V196" s="71"/>
      <c r="W196" s="25"/>
      <c r="X196" s="69"/>
      <c r="Y196" s="69"/>
      <c r="Z196" s="25"/>
      <c r="AA196" s="72"/>
      <c r="AB196" s="25"/>
      <c r="AC196" s="71"/>
      <c r="AD196" s="169"/>
      <c r="AE196" s="169"/>
      <c r="AF196" s="69"/>
      <c r="AG196" s="169"/>
      <c r="AH196" s="170"/>
      <c r="AI196" s="77"/>
      <c r="AJ196" s="80"/>
      <c r="AK196" s="80"/>
      <c r="AL196" s="82"/>
      <c r="AM196" s="82"/>
      <c r="AN196" s="82"/>
      <c r="AO196" s="82"/>
      <c r="AP196" s="82"/>
      <c r="AQ196" s="82"/>
      <c r="AR196" s="5"/>
      <c r="AS196" s="83"/>
      <c r="AT196" s="85"/>
      <c r="AU196" s="84"/>
      <c r="AV196" s="85"/>
      <c r="AW196" s="86"/>
      <c r="AX196" s="85"/>
      <c r="AY196" s="86"/>
      <c r="AZ196" s="171"/>
      <c r="BA196" s="85"/>
      <c r="BB196" s="85"/>
      <c r="BC196" s="90"/>
      <c r="BD196" s="90"/>
      <c r="BE196" s="85"/>
      <c r="BF196" s="22"/>
      <c r="BG196" s="22"/>
      <c r="BH196" s="10"/>
      <c r="BI196" s="10"/>
      <c r="BJ196" s="10"/>
      <c r="BK196" s="10"/>
      <c r="BL196" s="10"/>
      <c r="BM196" s="10"/>
    </row>
    <row r="197" spans="1:65" ht="14.5" x14ac:dyDescent="0.35">
      <c r="A197" s="25">
        <f t="shared" si="0"/>
        <v>195</v>
      </c>
      <c r="B197" s="199">
        <v>46304</v>
      </c>
      <c r="C197" s="54" t="s">
        <v>4066</v>
      </c>
      <c r="D197" s="54" t="s">
        <v>396</v>
      </c>
      <c r="E197" s="54" t="s">
        <v>398</v>
      </c>
      <c r="F197" s="54">
        <v>10</v>
      </c>
      <c r="G197" s="54" t="s">
        <v>65</v>
      </c>
      <c r="H197" s="54" t="str">
        <f t="shared" si="1"/>
        <v>DONE</v>
      </c>
      <c r="I197" s="54" t="s">
        <v>712</v>
      </c>
      <c r="J197" s="58" t="s">
        <v>443</v>
      </c>
      <c r="K197" s="58" t="s">
        <v>79</v>
      </c>
      <c r="L197" s="54">
        <v>29.265999999999998</v>
      </c>
      <c r="M197" s="71"/>
      <c r="N197" s="54" t="s">
        <v>2666</v>
      </c>
      <c r="O197" s="58"/>
      <c r="P197" s="64" t="s">
        <v>4046</v>
      </c>
      <c r="Q197" s="64" t="s">
        <v>326</v>
      </c>
      <c r="R197" s="204">
        <v>200001161919</v>
      </c>
      <c r="S197" s="66">
        <v>46308</v>
      </c>
      <c r="T197" s="66"/>
      <c r="U197" s="205"/>
      <c r="V197" s="71"/>
      <c r="W197" s="25"/>
      <c r="X197" s="69"/>
      <c r="Y197" s="69"/>
      <c r="Z197" s="25"/>
      <c r="AA197" s="72"/>
      <c r="AB197" s="25"/>
      <c r="AC197" s="71"/>
      <c r="AD197" s="169"/>
      <c r="AE197" s="169"/>
      <c r="AF197" s="69"/>
      <c r="AG197" s="169"/>
      <c r="AH197" s="170"/>
      <c r="AI197" s="77"/>
      <c r="AJ197" s="80"/>
      <c r="AK197" s="80"/>
      <c r="AL197" s="82"/>
      <c r="AM197" s="82"/>
      <c r="AN197" s="82"/>
      <c r="AO197" s="82"/>
      <c r="AP197" s="82"/>
      <c r="AQ197" s="82"/>
      <c r="AR197" s="5"/>
      <c r="AS197" s="83"/>
      <c r="AT197" s="85"/>
      <c r="AU197" s="84"/>
      <c r="AV197" s="85"/>
      <c r="AW197" s="86"/>
      <c r="AX197" s="85"/>
      <c r="AY197" s="86"/>
      <c r="AZ197" s="171"/>
      <c r="BA197" s="85"/>
      <c r="BB197" s="85"/>
      <c r="BC197" s="90"/>
      <c r="BD197" s="90"/>
      <c r="BE197" s="85"/>
      <c r="BF197" s="22"/>
      <c r="BG197" s="22"/>
      <c r="BH197" s="10"/>
      <c r="BI197" s="10"/>
      <c r="BJ197" s="10"/>
      <c r="BK197" s="10"/>
      <c r="BL197" s="10"/>
      <c r="BM197" s="10"/>
    </row>
    <row r="198" spans="1:65" ht="14.5" x14ac:dyDescent="0.35">
      <c r="A198" s="25">
        <f t="shared" si="0"/>
        <v>196</v>
      </c>
      <c r="B198" s="199">
        <v>46304</v>
      </c>
      <c r="C198" s="54" t="s">
        <v>4066</v>
      </c>
      <c r="D198" s="54" t="s">
        <v>693</v>
      </c>
      <c r="E198" s="54" t="s">
        <v>694</v>
      </c>
      <c r="F198" s="54">
        <v>10</v>
      </c>
      <c r="G198" s="54" t="s">
        <v>65</v>
      </c>
      <c r="H198" s="54" t="str">
        <f t="shared" si="1"/>
        <v>DONE</v>
      </c>
      <c r="I198" s="54" t="s">
        <v>712</v>
      </c>
      <c r="J198" s="58" t="s">
        <v>443</v>
      </c>
      <c r="K198" s="58" t="s">
        <v>79</v>
      </c>
      <c r="L198" s="54">
        <v>29.265999999999998</v>
      </c>
      <c r="M198" s="71"/>
      <c r="N198" s="54" t="s">
        <v>2666</v>
      </c>
      <c r="O198" s="58"/>
      <c r="P198" s="64" t="s">
        <v>4046</v>
      </c>
      <c r="Q198" s="64" t="s">
        <v>326</v>
      </c>
      <c r="R198" s="204">
        <v>200001161919</v>
      </c>
      <c r="S198" s="66">
        <v>46308</v>
      </c>
      <c r="T198" s="66"/>
      <c r="U198" s="205"/>
      <c r="V198" s="71"/>
      <c r="W198" s="25"/>
      <c r="X198" s="69"/>
      <c r="Y198" s="69"/>
      <c r="Z198" s="25"/>
      <c r="AA198" s="72"/>
      <c r="AB198" s="25"/>
      <c r="AC198" s="71"/>
      <c r="AD198" s="169"/>
      <c r="AE198" s="169"/>
      <c r="AF198" s="69"/>
      <c r="AG198" s="169"/>
      <c r="AH198" s="170"/>
      <c r="AI198" s="77"/>
      <c r="AJ198" s="80"/>
      <c r="AK198" s="80"/>
      <c r="AL198" s="82"/>
      <c r="AM198" s="82"/>
      <c r="AN198" s="82"/>
      <c r="AO198" s="82"/>
      <c r="AP198" s="82"/>
      <c r="AQ198" s="82"/>
      <c r="AR198" s="5"/>
      <c r="AS198" s="83"/>
      <c r="AT198" s="85"/>
      <c r="AU198" s="84"/>
      <c r="AV198" s="85"/>
      <c r="AW198" s="86"/>
      <c r="AX198" s="85"/>
      <c r="AY198" s="86"/>
      <c r="AZ198" s="171"/>
      <c r="BA198" s="85"/>
      <c r="BB198" s="85"/>
      <c r="BC198" s="90"/>
      <c r="BD198" s="90"/>
      <c r="BE198" s="85"/>
      <c r="BF198" s="22"/>
      <c r="BG198" s="22"/>
      <c r="BH198" s="10"/>
      <c r="BI198" s="10"/>
      <c r="BJ198" s="10"/>
      <c r="BK198" s="10"/>
      <c r="BL198" s="10"/>
      <c r="BM198" s="10"/>
    </row>
    <row r="199" spans="1:65" ht="14.5" x14ac:dyDescent="0.35">
      <c r="A199" s="25">
        <f t="shared" si="0"/>
        <v>197</v>
      </c>
      <c r="B199" s="199">
        <v>46304</v>
      </c>
      <c r="C199" s="54" t="s">
        <v>4066</v>
      </c>
      <c r="D199" s="54" t="s">
        <v>798</v>
      </c>
      <c r="E199" s="54" t="s">
        <v>799</v>
      </c>
      <c r="F199" s="54">
        <v>1</v>
      </c>
      <c r="G199" s="54" t="s">
        <v>65</v>
      </c>
      <c r="H199" s="54" t="str">
        <f t="shared" si="1"/>
        <v>DONE</v>
      </c>
      <c r="I199" s="54" t="s">
        <v>712</v>
      </c>
      <c r="J199" s="58" t="s">
        <v>443</v>
      </c>
      <c r="K199" s="58" t="s">
        <v>79</v>
      </c>
      <c r="L199" s="54">
        <v>29.265999999999998</v>
      </c>
      <c r="M199" s="71"/>
      <c r="N199" s="54" t="s">
        <v>2666</v>
      </c>
      <c r="O199" s="58"/>
      <c r="P199" s="64" t="s">
        <v>4046</v>
      </c>
      <c r="Q199" s="64" t="s">
        <v>326</v>
      </c>
      <c r="R199" s="204">
        <v>200001161919</v>
      </c>
      <c r="S199" s="66">
        <v>46308</v>
      </c>
      <c r="T199" s="66"/>
      <c r="U199" s="205"/>
      <c r="V199" s="71"/>
      <c r="W199" s="25"/>
      <c r="X199" s="69"/>
      <c r="Y199" s="69"/>
      <c r="Z199" s="25"/>
      <c r="AA199" s="72"/>
      <c r="AB199" s="25"/>
      <c r="AC199" s="71"/>
      <c r="AD199" s="169"/>
      <c r="AE199" s="169"/>
      <c r="AF199" s="69"/>
      <c r="AG199" s="169"/>
      <c r="AH199" s="170"/>
      <c r="AI199" s="77"/>
      <c r="AJ199" s="80"/>
      <c r="AK199" s="80"/>
      <c r="AL199" s="82"/>
      <c r="AM199" s="82"/>
      <c r="AN199" s="82"/>
      <c r="AO199" s="82"/>
      <c r="AP199" s="82"/>
      <c r="AQ199" s="82"/>
      <c r="AR199" s="5"/>
      <c r="AS199" s="83"/>
      <c r="AT199" s="85"/>
      <c r="AU199" s="84"/>
      <c r="AV199" s="85"/>
      <c r="AW199" s="86"/>
      <c r="AX199" s="85"/>
      <c r="AY199" s="86"/>
      <c r="AZ199" s="171"/>
      <c r="BA199" s="85"/>
      <c r="BB199" s="85"/>
      <c r="BC199" s="90"/>
      <c r="BD199" s="90"/>
      <c r="BE199" s="85"/>
      <c r="BF199" s="22"/>
      <c r="BG199" s="22"/>
      <c r="BH199" s="10"/>
      <c r="BI199" s="10"/>
      <c r="BJ199" s="10"/>
      <c r="BK199" s="10"/>
      <c r="BL199" s="10"/>
      <c r="BM199" s="10"/>
    </row>
    <row r="200" spans="1:65" ht="14.5" x14ac:dyDescent="0.35">
      <c r="A200" s="25">
        <f t="shared" si="0"/>
        <v>198</v>
      </c>
      <c r="B200" s="199">
        <v>46304</v>
      </c>
      <c r="C200" s="54" t="s">
        <v>4066</v>
      </c>
      <c r="D200" s="54" t="s">
        <v>241</v>
      </c>
      <c r="E200" s="54" t="s">
        <v>242</v>
      </c>
      <c r="F200" s="54">
        <v>3</v>
      </c>
      <c r="G200" s="54" t="s">
        <v>65</v>
      </c>
      <c r="H200" s="54" t="str">
        <f t="shared" si="1"/>
        <v>DONE</v>
      </c>
      <c r="I200" s="54" t="s">
        <v>712</v>
      </c>
      <c r="J200" s="58" t="s">
        <v>443</v>
      </c>
      <c r="K200" s="58" t="s">
        <v>79</v>
      </c>
      <c r="L200" s="54">
        <v>29.265999999999998</v>
      </c>
      <c r="M200" s="71"/>
      <c r="N200" s="54" t="s">
        <v>2666</v>
      </c>
      <c r="O200" s="58"/>
      <c r="P200" s="64" t="s">
        <v>4046</v>
      </c>
      <c r="Q200" s="64" t="s">
        <v>326</v>
      </c>
      <c r="R200" s="204">
        <v>200001161919</v>
      </c>
      <c r="S200" s="66">
        <v>46308</v>
      </c>
      <c r="T200" s="66"/>
      <c r="U200" s="205"/>
      <c r="V200" s="71"/>
      <c r="W200" s="25"/>
      <c r="X200" s="69"/>
      <c r="Y200" s="69"/>
      <c r="Z200" s="25"/>
      <c r="AA200" s="72"/>
      <c r="AB200" s="25"/>
      <c r="AC200" s="71"/>
      <c r="AD200" s="169"/>
      <c r="AE200" s="169"/>
      <c r="AF200" s="69"/>
      <c r="AG200" s="169"/>
      <c r="AH200" s="170"/>
      <c r="AI200" s="77"/>
      <c r="AJ200" s="80"/>
      <c r="AK200" s="80"/>
      <c r="AL200" s="82"/>
      <c r="AM200" s="82"/>
      <c r="AN200" s="82"/>
      <c r="AO200" s="82"/>
      <c r="AP200" s="82"/>
      <c r="AQ200" s="82"/>
      <c r="AR200" s="5"/>
      <c r="AS200" s="83"/>
      <c r="AT200" s="85"/>
      <c r="AU200" s="84"/>
      <c r="AV200" s="85"/>
      <c r="AW200" s="86"/>
      <c r="AX200" s="85"/>
      <c r="AY200" s="86"/>
      <c r="AZ200" s="171"/>
      <c r="BA200" s="85"/>
      <c r="BB200" s="85"/>
      <c r="BC200" s="90"/>
      <c r="BD200" s="90"/>
      <c r="BE200" s="85"/>
      <c r="BF200" s="22"/>
      <c r="BG200" s="22"/>
      <c r="BH200" s="10"/>
      <c r="BI200" s="10"/>
      <c r="BJ200" s="10"/>
      <c r="BK200" s="10"/>
      <c r="BL200" s="10"/>
      <c r="BM200" s="10"/>
    </row>
    <row r="201" spans="1:65" ht="14.5" x14ac:dyDescent="0.35">
      <c r="A201" s="25">
        <f t="shared" si="0"/>
        <v>199</v>
      </c>
      <c r="B201" s="199">
        <v>46304</v>
      </c>
      <c r="C201" s="54" t="s">
        <v>4066</v>
      </c>
      <c r="D201" s="54" t="s">
        <v>652</v>
      </c>
      <c r="E201" s="54" t="s">
        <v>654</v>
      </c>
      <c r="F201" s="54">
        <v>1</v>
      </c>
      <c r="G201" s="54" t="s">
        <v>65</v>
      </c>
      <c r="H201" s="54" t="str">
        <f t="shared" si="1"/>
        <v>DONE</v>
      </c>
      <c r="I201" s="54" t="s">
        <v>712</v>
      </c>
      <c r="J201" s="58" t="s">
        <v>443</v>
      </c>
      <c r="K201" s="58" t="s">
        <v>79</v>
      </c>
      <c r="L201" s="54">
        <v>29.265999999999998</v>
      </c>
      <c r="M201" s="71"/>
      <c r="N201" s="54" t="s">
        <v>2666</v>
      </c>
      <c r="O201" s="58"/>
      <c r="P201" s="64" t="s">
        <v>4046</v>
      </c>
      <c r="Q201" s="64" t="s">
        <v>326</v>
      </c>
      <c r="R201" s="204">
        <v>200001161919</v>
      </c>
      <c r="S201" s="66">
        <v>46308</v>
      </c>
      <c r="T201" s="66"/>
      <c r="U201" s="205"/>
      <c r="V201" s="71"/>
      <c r="W201" s="25"/>
      <c r="X201" s="69"/>
      <c r="Y201" s="69"/>
      <c r="Z201" s="25"/>
      <c r="AA201" s="72"/>
      <c r="AB201" s="25"/>
      <c r="AC201" s="71"/>
      <c r="AD201" s="169"/>
      <c r="AE201" s="169"/>
      <c r="AF201" s="69"/>
      <c r="AG201" s="169"/>
      <c r="AH201" s="170"/>
      <c r="AI201" s="77"/>
      <c r="AJ201" s="80"/>
      <c r="AK201" s="80"/>
      <c r="AL201" s="82"/>
      <c r="AM201" s="82"/>
      <c r="AN201" s="82"/>
      <c r="AO201" s="82"/>
      <c r="AP201" s="82"/>
      <c r="AQ201" s="82"/>
      <c r="AR201" s="5"/>
      <c r="AS201" s="83"/>
      <c r="AT201" s="85"/>
      <c r="AU201" s="84"/>
      <c r="AV201" s="85"/>
      <c r="AW201" s="86"/>
      <c r="AX201" s="85"/>
      <c r="AY201" s="86"/>
      <c r="AZ201" s="171"/>
      <c r="BA201" s="85"/>
      <c r="BB201" s="85"/>
      <c r="BC201" s="90"/>
      <c r="BD201" s="90"/>
      <c r="BE201" s="85"/>
      <c r="BF201" s="22"/>
      <c r="BG201" s="22"/>
      <c r="BH201" s="10"/>
      <c r="BI201" s="10"/>
      <c r="BJ201" s="10"/>
      <c r="BK201" s="10"/>
      <c r="BL201" s="10"/>
      <c r="BM201" s="10"/>
    </row>
    <row r="202" spans="1:65" ht="14.5" x14ac:dyDescent="0.35">
      <c r="A202" s="25">
        <f t="shared" si="0"/>
        <v>200</v>
      </c>
      <c r="B202" s="199">
        <v>46304</v>
      </c>
      <c r="C202" s="54" t="s">
        <v>4066</v>
      </c>
      <c r="D202" s="54" t="s">
        <v>1004</v>
      </c>
      <c r="E202" s="54" t="s">
        <v>1005</v>
      </c>
      <c r="F202" s="54">
        <v>5</v>
      </c>
      <c r="G202" s="54" t="s">
        <v>65</v>
      </c>
      <c r="H202" s="54" t="str">
        <f t="shared" si="1"/>
        <v>DONE</v>
      </c>
      <c r="I202" s="54" t="s">
        <v>712</v>
      </c>
      <c r="J202" s="58" t="s">
        <v>443</v>
      </c>
      <c r="K202" s="58" t="s">
        <v>79</v>
      </c>
      <c r="L202" s="54">
        <v>29.265999999999998</v>
      </c>
      <c r="M202" s="71"/>
      <c r="N202" s="54" t="s">
        <v>2666</v>
      </c>
      <c r="O202" s="58"/>
      <c r="P202" s="64" t="s">
        <v>4046</v>
      </c>
      <c r="Q202" s="64" t="s">
        <v>326</v>
      </c>
      <c r="R202" s="204">
        <v>200001161919</v>
      </c>
      <c r="S202" s="66">
        <v>46308</v>
      </c>
      <c r="T202" s="66"/>
      <c r="U202" s="205"/>
      <c r="V202" s="71"/>
      <c r="W202" s="25"/>
      <c r="X202" s="69"/>
      <c r="Y202" s="69"/>
      <c r="Z202" s="25"/>
      <c r="AA202" s="72"/>
      <c r="AB202" s="25"/>
      <c r="AC202" s="71"/>
      <c r="AD202" s="169"/>
      <c r="AE202" s="169"/>
      <c r="AF202" s="69"/>
      <c r="AG202" s="169"/>
      <c r="AH202" s="170"/>
      <c r="AI202" s="77"/>
      <c r="AJ202" s="80"/>
      <c r="AK202" s="80"/>
      <c r="AL202" s="82"/>
      <c r="AM202" s="82"/>
      <c r="AN202" s="82"/>
      <c r="AO202" s="82"/>
      <c r="AP202" s="82"/>
      <c r="AQ202" s="82"/>
      <c r="AR202" s="5"/>
      <c r="AS202" s="83"/>
      <c r="AT202" s="85"/>
      <c r="AU202" s="84"/>
      <c r="AV202" s="85"/>
      <c r="AW202" s="86"/>
      <c r="AX202" s="85"/>
      <c r="AY202" s="86"/>
      <c r="AZ202" s="171"/>
      <c r="BA202" s="85"/>
      <c r="BB202" s="85"/>
      <c r="BC202" s="90"/>
      <c r="BD202" s="90"/>
      <c r="BE202" s="85"/>
      <c r="BF202" s="22"/>
      <c r="BG202" s="22"/>
      <c r="BH202" s="10"/>
      <c r="BI202" s="10"/>
      <c r="BJ202" s="10"/>
      <c r="BK202" s="10"/>
      <c r="BL202" s="10"/>
      <c r="BM202" s="10"/>
    </row>
    <row r="203" spans="1:65" ht="14.5" x14ac:dyDescent="0.35">
      <c r="A203" s="25">
        <f t="shared" si="0"/>
        <v>201</v>
      </c>
      <c r="B203" s="199">
        <v>46304</v>
      </c>
      <c r="C203" s="54" t="s">
        <v>4066</v>
      </c>
      <c r="D203" s="54" t="s">
        <v>1335</v>
      </c>
      <c r="E203" s="54" t="s">
        <v>1336</v>
      </c>
      <c r="F203" s="54">
        <v>5</v>
      </c>
      <c r="G203" s="54" t="s">
        <v>65</v>
      </c>
      <c r="H203" s="54" t="str">
        <f t="shared" si="1"/>
        <v>DONE</v>
      </c>
      <c r="I203" s="54" t="s">
        <v>712</v>
      </c>
      <c r="J203" s="58" t="s">
        <v>443</v>
      </c>
      <c r="K203" s="58" t="s">
        <v>79</v>
      </c>
      <c r="L203" s="54">
        <v>29.265999999999998</v>
      </c>
      <c r="M203" s="71"/>
      <c r="N203" s="54" t="s">
        <v>2666</v>
      </c>
      <c r="O203" s="58"/>
      <c r="P203" s="64" t="s">
        <v>4046</v>
      </c>
      <c r="Q203" s="64" t="s">
        <v>326</v>
      </c>
      <c r="R203" s="204">
        <v>200001161919</v>
      </c>
      <c r="S203" s="66">
        <v>46308</v>
      </c>
      <c r="T203" s="66"/>
      <c r="U203" s="205"/>
      <c r="V203" s="71"/>
      <c r="W203" s="25"/>
      <c r="X203" s="69"/>
      <c r="Y203" s="69"/>
      <c r="Z203" s="25"/>
      <c r="AA203" s="72"/>
      <c r="AB203" s="25"/>
      <c r="AC203" s="71"/>
      <c r="AD203" s="169"/>
      <c r="AE203" s="169"/>
      <c r="AF203" s="69"/>
      <c r="AG203" s="169"/>
      <c r="AH203" s="170"/>
      <c r="AI203" s="77"/>
      <c r="AJ203" s="80"/>
      <c r="AK203" s="80"/>
      <c r="AL203" s="82"/>
      <c r="AM203" s="82"/>
      <c r="AN203" s="82"/>
      <c r="AO203" s="82"/>
      <c r="AP203" s="82"/>
      <c r="AQ203" s="82"/>
      <c r="AR203" s="5"/>
      <c r="AS203" s="83"/>
      <c r="AT203" s="85"/>
      <c r="AU203" s="84"/>
      <c r="AV203" s="85"/>
      <c r="AW203" s="86"/>
      <c r="AX203" s="85"/>
      <c r="AY203" s="86"/>
      <c r="AZ203" s="171"/>
      <c r="BA203" s="85"/>
      <c r="BB203" s="85"/>
      <c r="BC203" s="90"/>
      <c r="BD203" s="90"/>
      <c r="BE203" s="85"/>
      <c r="BF203" s="22"/>
      <c r="BG203" s="22"/>
      <c r="BH203" s="10"/>
      <c r="BI203" s="10"/>
      <c r="BJ203" s="10"/>
      <c r="BK203" s="10"/>
      <c r="BL203" s="10"/>
      <c r="BM203" s="10"/>
    </row>
    <row r="204" spans="1:65" ht="14.5" x14ac:dyDescent="0.35">
      <c r="A204" s="25">
        <f t="shared" si="0"/>
        <v>202</v>
      </c>
      <c r="B204" s="57">
        <v>46306</v>
      </c>
      <c r="C204" s="54" t="s">
        <v>4067</v>
      </c>
      <c r="D204" s="54" t="s">
        <v>60</v>
      </c>
      <c r="E204" s="54" t="s">
        <v>62</v>
      </c>
      <c r="F204" s="54">
        <v>2</v>
      </c>
      <c r="G204" s="54" t="s">
        <v>65</v>
      </c>
      <c r="H204" s="54" t="str">
        <f t="shared" si="1"/>
        <v>DONE</v>
      </c>
      <c r="I204" s="54" t="s">
        <v>4068</v>
      </c>
      <c r="J204" s="58" t="s">
        <v>4069</v>
      </c>
      <c r="K204" s="58" t="s">
        <v>1053</v>
      </c>
      <c r="L204" s="54"/>
      <c r="M204" s="71"/>
      <c r="N204" s="54" t="s">
        <v>161</v>
      </c>
      <c r="O204" s="58"/>
      <c r="P204" s="64" t="s">
        <v>87</v>
      </c>
      <c r="Q204" s="64" t="s">
        <v>89</v>
      </c>
      <c r="R204" s="204">
        <v>200001165075</v>
      </c>
      <c r="S204" s="66">
        <v>46315</v>
      </c>
      <c r="T204" s="66"/>
      <c r="U204" s="205"/>
      <c r="V204" s="71"/>
      <c r="W204" s="25"/>
      <c r="X204" s="69"/>
      <c r="Y204" s="69"/>
      <c r="Z204" s="25"/>
      <c r="AA204" s="72"/>
      <c r="AB204" s="25"/>
      <c r="AC204" s="71"/>
      <c r="AD204" s="169"/>
      <c r="AE204" s="169"/>
      <c r="AF204" s="69"/>
      <c r="AG204" s="169"/>
      <c r="AH204" s="170"/>
      <c r="AI204" s="77"/>
      <c r="AJ204" s="80"/>
      <c r="AK204" s="80"/>
      <c r="AL204" s="82"/>
      <c r="AM204" s="82"/>
      <c r="AN204" s="82"/>
      <c r="AO204" s="82"/>
      <c r="AP204" s="82"/>
      <c r="AQ204" s="82"/>
      <c r="AR204" s="5"/>
      <c r="AS204" s="83"/>
      <c r="AT204" s="85"/>
      <c r="AU204" s="84"/>
      <c r="AV204" s="85"/>
      <c r="AW204" s="86"/>
      <c r="AX204" s="85"/>
      <c r="AY204" s="86"/>
      <c r="AZ204" s="171"/>
      <c r="BA204" s="85"/>
      <c r="BB204" s="85"/>
      <c r="BC204" s="90"/>
      <c r="BD204" s="90"/>
      <c r="BE204" s="85"/>
      <c r="BF204" s="22"/>
      <c r="BG204" s="22"/>
      <c r="BH204" s="10"/>
      <c r="BI204" s="10"/>
      <c r="BJ204" s="10"/>
      <c r="BK204" s="10"/>
      <c r="BL204" s="10"/>
      <c r="BM204" s="10"/>
    </row>
    <row r="205" spans="1:65" ht="14.5" x14ac:dyDescent="0.35">
      <c r="A205" s="25">
        <f t="shared" si="0"/>
        <v>203</v>
      </c>
      <c r="B205" s="57">
        <v>46307</v>
      </c>
      <c r="C205" s="54" t="s">
        <v>4070</v>
      </c>
      <c r="D205" s="54" t="s">
        <v>476</v>
      </c>
      <c r="E205" s="54" t="s">
        <v>477</v>
      </c>
      <c r="F205" s="54">
        <v>2</v>
      </c>
      <c r="G205" s="54" t="s">
        <v>65</v>
      </c>
      <c r="H205" s="54" t="str">
        <f t="shared" si="1"/>
        <v>DONE</v>
      </c>
      <c r="I205" s="54" t="s">
        <v>1218</v>
      </c>
      <c r="J205" s="58" t="s">
        <v>467</v>
      </c>
      <c r="K205" s="58" t="s">
        <v>106</v>
      </c>
      <c r="L205" s="54"/>
      <c r="M205" s="71"/>
      <c r="N205" s="54" t="s">
        <v>2371</v>
      </c>
      <c r="O205" s="58"/>
      <c r="P205" s="64" t="s">
        <v>87</v>
      </c>
      <c r="Q205" s="64" t="s">
        <v>89</v>
      </c>
      <c r="R205" s="204">
        <v>200001165074</v>
      </c>
      <c r="S205" s="66">
        <v>46315</v>
      </c>
      <c r="T205" s="66"/>
      <c r="U205" s="205"/>
      <c r="V205" s="71"/>
      <c r="W205" s="25"/>
      <c r="X205" s="69"/>
      <c r="Y205" s="69"/>
      <c r="Z205" s="25"/>
      <c r="AA205" s="72"/>
      <c r="AB205" s="25"/>
      <c r="AC205" s="71"/>
      <c r="AD205" s="169"/>
      <c r="AE205" s="169"/>
      <c r="AF205" s="69"/>
      <c r="AG205" s="169"/>
      <c r="AH205" s="170"/>
      <c r="AI205" s="77"/>
      <c r="AJ205" s="80"/>
      <c r="AK205" s="80"/>
      <c r="AL205" s="82"/>
      <c r="AM205" s="82"/>
      <c r="AN205" s="82"/>
      <c r="AO205" s="82"/>
      <c r="AP205" s="82"/>
      <c r="AQ205" s="82"/>
      <c r="AR205" s="5"/>
      <c r="AS205" s="83"/>
      <c r="AT205" s="85"/>
      <c r="AU205" s="84"/>
      <c r="AV205" s="85"/>
      <c r="AW205" s="86"/>
      <c r="AX205" s="85"/>
      <c r="AY205" s="86"/>
      <c r="AZ205" s="171"/>
      <c r="BA205" s="85"/>
      <c r="BB205" s="85"/>
      <c r="BC205" s="90"/>
      <c r="BD205" s="90"/>
      <c r="BE205" s="85"/>
      <c r="BF205" s="22"/>
      <c r="BG205" s="22"/>
      <c r="BH205" s="10"/>
      <c r="BI205" s="10"/>
      <c r="BJ205" s="10"/>
      <c r="BK205" s="10"/>
      <c r="BL205" s="10"/>
      <c r="BM205" s="10"/>
    </row>
    <row r="206" spans="1:65" ht="14.5" x14ac:dyDescent="0.35">
      <c r="A206" s="25">
        <f t="shared" si="0"/>
        <v>204</v>
      </c>
      <c r="B206" s="57">
        <v>46307</v>
      </c>
      <c r="C206" s="54" t="s">
        <v>4071</v>
      </c>
      <c r="D206" s="54" t="s">
        <v>1004</v>
      </c>
      <c r="E206" s="54" t="s">
        <v>1005</v>
      </c>
      <c r="F206" s="54">
        <v>7</v>
      </c>
      <c r="G206" s="54" t="s">
        <v>65</v>
      </c>
      <c r="H206" s="54" t="str">
        <f t="shared" si="1"/>
        <v>DONE</v>
      </c>
      <c r="I206" s="54" t="s">
        <v>4072</v>
      </c>
      <c r="J206" s="58" t="s">
        <v>325</v>
      </c>
      <c r="K206" s="58" t="s">
        <v>167</v>
      </c>
      <c r="L206" s="54"/>
      <c r="M206" s="71"/>
      <c r="N206" s="54" t="s">
        <v>161</v>
      </c>
      <c r="O206" s="58"/>
      <c r="P206" s="64" t="s">
        <v>87</v>
      </c>
      <c r="Q206" s="64" t="s">
        <v>1663</v>
      </c>
      <c r="R206" s="204">
        <v>200001165080</v>
      </c>
      <c r="S206" s="66">
        <v>46315</v>
      </c>
      <c r="T206" s="66"/>
      <c r="U206" s="205"/>
      <c r="V206" s="71"/>
      <c r="W206" s="25"/>
      <c r="X206" s="69"/>
      <c r="Y206" s="69"/>
      <c r="Z206" s="25"/>
      <c r="AA206" s="164"/>
      <c r="AB206" s="25"/>
      <c r="AC206" s="71"/>
      <c r="AD206" s="169"/>
      <c r="AE206" s="169"/>
      <c r="AF206" s="69"/>
      <c r="AG206" s="169"/>
      <c r="AH206" s="170"/>
      <c r="AI206" s="77"/>
      <c r="AJ206" s="80"/>
      <c r="AK206" s="80"/>
      <c r="AL206" s="82"/>
      <c r="AM206" s="82"/>
      <c r="AN206" s="82"/>
      <c r="AO206" s="82"/>
      <c r="AP206" s="82"/>
      <c r="AQ206" s="82"/>
      <c r="AR206" s="5"/>
      <c r="AS206" s="83"/>
      <c r="AT206" s="85"/>
      <c r="AU206" s="84"/>
      <c r="AV206" s="85"/>
      <c r="AW206" s="86"/>
      <c r="AX206" s="85"/>
      <c r="AY206" s="86"/>
      <c r="AZ206" s="171"/>
      <c r="BA206" s="85"/>
      <c r="BB206" s="85"/>
      <c r="BC206" s="90"/>
      <c r="BD206" s="90"/>
      <c r="BE206" s="85"/>
      <c r="BF206" s="22"/>
      <c r="BG206" s="22"/>
      <c r="BH206" s="10"/>
      <c r="BI206" s="10"/>
      <c r="BJ206" s="10"/>
      <c r="BK206" s="10"/>
      <c r="BL206" s="10"/>
      <c r="BM206" s="10"/>
    </row>
    <row r="207" spans="1:65" ht="14.5" x14ac:dyDescent="0.35">
      <c r="A207" s="25">
        <f t="shared" si="0"/>
        <v>205</v>
      </c>
      <c r="B207" s="57">
        <v>46306</v>
      </c>
      <c r="C207" s="54" t="s">
        <v>4073</v>
      </c>
      <c r="D207" s="54" t="s">
        <v>153</v>
      </c>
      <c r="E207" s="54" t="s">
        <v>829</v>
      </c>
      <c r="F207" s="54">
        <v>1</v>
      </c>
      <c r="G207" s="54" t="s">
        <v>65</v>
      </c>
      <c r="H207" s="54" t="str">
        <f t="shared" si="1"/>
        <v>DONE</v>
      </c>
      <c r="I207" s="54" t="s">
        <v>3939</v>
      </c>
      <c r="J207" s="62" t="s">
        <v>73</v>
      </c>
      <c r="K207" s="62" t="s">
        <v>73</v>
      </c>
      <c r="L207" s="54">
        <v>1661</v>
      </c>
      <c r="M207" s="71"/>
      <c r="N207" s="54" t="s">
        <v>207</v>
      </c>
      <c r="O207" s="58"/>
      <c r="P207" s="64" t="s">
        <v>82</v>
      </c>
      <c r="Q207" s="64" t="s">
        <v>326</v>
      </c>
      <c r="R207" s="204">
        <v>200001165085</v>
      </c>
      <c r="S207" s="66">
        <v>46315</v>
      </c>
      <c r="T207" s="66"/>
      <c r="U207" s="205"/>
      <c r="V207" s="71"/>
      <c r="W207" s="25"/>
      <c r="X207" s="69"/>
      <c r="Y207" s="69"/>
      <c r="Z207" s="25"/>
      <c r="AA207" s="72"/>
      <c r="AB207" s="25"/>
      <c r="AC207" s="71"/>
      <c r="AD207" s="169"/>
      <c r="AE207" s="169"/>
      <c r="AF207" s="69"/>
      <c r="AG207" s="169"/>
      <c r="AH207" s="170"/>
      <c r="AI207" s="77"/>
      <c r="AJ207" s="80"/>
      <c r="AK207" s="80"/>
      <c r="AL207" s="82"/>
      <c r="AM207" s="82"/>
      <c r="AN207" s="82"/>
      <c r="AO207" s="82"/>
      <c r="AP207" s="82"/>
      <c r="AQ207" s="82"/>
      <c r="AR207" s="5"/>
      <c r="AS207" s="83"/>
      <c r="AT207" s="85"/>
      <c r="AU207" s="84"/>
      <c r="AV207" s="85"/>
      <c r="AW207" s="86"/>
      <c r="AX207" s="85"/>
      <c r="AY207" s="86"/>
      <c r="AZ207" s="171"/>
      <c r="BA207" s="85"/>
      <c r="BB207" s="85"/>
      <c r="BC207" s="90"/>
      <c r="BD207" s="90"/>
      <c r="BE207" s="85"/>
      <c r="BF207" s="22"/>
      <c r="BG207" s="22"/>
      <c r="BH207" s="10"/>
      <c r="BI207" s="10"/>
      <c r="BJ207" s="10"/>
      <c r="BK207" s="10"/>
      <c r="BL207" s="10"/>
      <c r="BM207" s="10"/>
    </row>
    <row r="208" spans="1:65" ht="14.5" x14ac:dyDescent="0.35">
      <c r="A208" s="25">
        <f t="shared" si="0"/>
        <v>206</v>
      </c>
      <c r="B208" s="57">
        <v>46306</v>
      </c>
      <c r="C208" s="54" t="s">
        <v>4073</v>
      </c>
      <c r="D208" s="54" t="s">
        <v>971</v>
      </c>
      <c r="E208" s="54" t="s">
        <v>972</v>
      </c>
      <c r="F208" s="54">
        <v>1</v>
      </c>
      <c r="G208" s="54" t="s">
        <v>65</v>
      </c>
      <c r="H208" s="54" t="str">
        <f t="shared" si="1"/>
        <v>DONE</v>
      </c>
      <c r="I208" s="54" t="s">
        <v>3939</v>
      </c>
      <c r="J208" s="62" t="s">
        <v>73</v>
      </c>
      <c r="K208" s="62" t="s">
        <v>73</v>
      </c>
      <c r="L208" s="54">
        <v>1661</v>
      </c>
      <c r="M208" s="71"/>
      <c r="N208" s="54" t="s">
        <v>207</v>
      </c>
      <c r="O208" s="58"/>
      <c r="P208" s="64" t="s">
        <v>82</v>
      </c>
      <c r="Q208" s="64" t="s">
        <v>326</v>
      </c>
      <c r="R208" s="204">
        <v>200001165085</v>
      </c>
      <c r="S208" s="66">
        <v>46315</v>
      </c>
      <c r="T208" s="66"/>
      <c r="U208" s="205"/>
      <c r="V208" s="71"/>
      <c r="W208" s="25"/>
      <c r="X208" s="69"/>
      <c r="Y208" s="69"/>
      <c r="Z208" s="25"/>
      <c r="AA208" s="72"/>
      <c r="AB208" s="25"/>
      <c r="AC208" s="71"/>
      <c r="AD208" s="169"/>
      <c r="AE208" s="169"/>
      <c r="AF208" s="69"/>
      <c r="AG208" s="169"/>
      <c r="AH208" s="170"/>
      <c r="AI208" s="77"/>
      <c r="AJ208" s="80"/>
      <c r="AK208" s="80"/>
      <c r="AL208" s="82"/>
      <c r="AM208" s="82"/>
      <c r="AN208" s="82"/>
      <c r="AO208" s="82"/>
      <c r="AP208" s="82"/>
      <c r="AQ208" s="82"/>
      <c r="AR208" s="5"/>
      <c r="AS208" s="83"/>
      <c r="AT208" s="85"/>
      <c r="AU208" s="84"/>
      <c r="AV208" s="85"/>
      <c r="AW208" s="86"/>
      <c r="AX208" s="85"/>
      <c r="AY208" s="86"/>
      <c r="AZ208" s="171"/>
      <c r="BA208" s="85"/>
      <c r="BB208" s="85"/>
      <c r="BC208" s="90"/>
      <c r="BD208" s="90"/>
      <c r="BE208" s="85"/>
      <c r="BF208" s="22"/>
      <c r="BG208" s="22"/>
      <c r="BH208" s="10"/>
      <c r="BI208" s="10"/>
      <c r="BJ208" s="10"/>
      <c r="BK208" s="10"/>
      <c r="BL208" s="10"/>
      <c r="BM208" s="10"/>
    </row>
    <row r="209" spans="1:65" ht="14.5" x14ac:dyDescent="0.35">
      <c r="A209" s="25">
        <f t="shared" si="0"/>
        <v>207</v>
      </c>
      <c r="B209" s="57">
        <v>46306</v>
      </c>
      <c r="C209" s="54" t="s">
        <v>4073</v>
      </c>
      <c r="D209" s="54" t="s">
        <v>457</v>
      </c>
      <c r="E209" s="54" t="s">
        <v>458</v>
      </c>
      <c r="F209" s="54">
        <v>1</v>
      </c>
      <c r="G209" s="54" t="s">
        <v>65</v>
      </c>
      <c r="H209" s="54" t="str">
        <f t="shared" si="1"/>
        <v>DONE</v>
      </c>
      <c r="I209" s="54" t="s">
        <v>3939</v>
      </c>
      <c r="J209" s="62" t="s">
        <v>73</v>
      </c>
      <c r="K209" s="62" t="s">
        <v>73</v>
      </c>
      <c r="L209" s="54">
        <v>1661</v>
      </c>
      <c r="M209" s="71"/>
      <c r="N209" s="54" t="s">
        <v>207</v>
      </c>
      <c r="O209" s="58"/>
      <c r="P209" s="64" t="s">
        <v>82</v>
      </c>
      <c r="Q209" s="64" t="s">
        <v>326</v>
      </c>
      <c r="R209" s="204">
        <v>200001165085</v>
      </c>
      <c r="S209" s="66">
        <v>46315</v>
      </c>
      <c r="T209" s="66"/>
      <c r="U209" s="205"/>
      <c r="V209" s="71"/>
      <c r="W209" s="25"/>
      <c r="X209" s="69"/>
      <c r="Y209" s="69"/>
      <c r="Z209" s="215"/>
      <c r="AA209" s="72"/>
      <c r="AB209" s="25"/>
      <c r="AC209" s="71"/>
      <c r="AD209" s="169"/>
      <c r="AE209" s="169"/>
      <c r="AF209" s="69"/>
      <c r="AG209" s="169"/>
      <c r="AH209" s="170"/>
      <c r="AI209" s="77"/>
      <c r="AJ209" s="80"/>
      <c r="AK209" s="80"/>
      <c r="AL209" s="82"/>
      <c r="AM209" s="82"/>
      <c r="AN209" s="82"/>
      <c r="AO209" s="82"/>
      <c r="AP209" s="82"/>
      <c r="AQ209" s="82"/>
      <c r="AR209" s="137"/>
      <c r="AS209" s="83"/>
      <c r="AT209" s="85"/>
      <c r="AU209" s="84"/>
      <c r="AV209" s="85"/>
      <c r="AW209" s="86"/>
      <c r="AX209" s="85"/>
      <c r="AY209" s="86"/>
      <c r="AZ209" s="171"/>
      <c r="BA209" s="85"/>
      <c r="BB209" s="85"/>
      <c r="BC209" s="90"/>
      <c r="BD209" s="90"/>
      <c r="BE209" s="85"/>
      <c r="BF209" s="22"/>
      <c r="BG209" s="22"/>
      <c r="BH209" s="10"/>
      <c r="BI209" s="10"/>
      <c r="BJ209" s="10"/>
      <c r="BK209" s="10"/>
      <c r="BL209" s="10"/>
      <c r="BM209" s="10"/>
    </row>
    <row r="210" spans="1:65" ht="14.5" x14ac:dyDescent="0.35">
      <c r="A210" s="25">
        <f t="shared" si="0"/>
        <v>208</v>
      </c>
      <c r="B210" s="57">
        <v>46306</v>
      </c>
      <c r="C210" s="54" t="s">
        <v>4073</v>
      </c>
      <c r="D210" s="54" t="s">
        <v>462</v>
      </c>
      <c r="E210" s="54" t="s">
        <v>463</v>
      </c>
      <c r="F210" s="54">
        <v>1</v>
      </c>
      <c r="G210" s="54" t="s">
        <v>65</v>
      </c>
      <c r="H210" s="54" t="str">
        <f t="shared" si="1"/>
        <v>DONE</v>
      </c>
      <c r="I210" s="54" t="s">
        <v>3939</v>
      </c>
      <c r="J210" s="62" t="s">
        <v>73</v>
      </c>
      <c r="K210" s="62" t="s">
        <v>73</v>
      </c>
      <c r="L210" s="54">
        <v>1661</v>
      </c>
      <c r="M210" s="71"/>
      <c r="N210" s="54" t="s">
        <v>207</v>
      </c>
      <c r="O210" s="58"/>
      <c r="P210" s="64" t="s">
        <v>82</v>
      </c>
      <c r="Q210" s="64" t="s">
        <v>326</v>
      </c>
      <c r="R210" s="204">
        <v>200001165085</v>
      </c>
      <c r="S210" s="66">
        <v>46315</v>
      </c>
      <c r="T210" s="66"/>
      <c r="U210" s="205"/>
      <c r="V210" s="71"/>
      <c r="W210" s="25"/>
      <c r="X210" s="69"/>
      <c r="Y210" s="69"/>
      <c r="Z210" s="25"/>
      <c r="AA210" s="72"/>
      <c r="AB210" s="25"/>
      <c r="AC210" s="71"/>
      <c r="AD210" s="169"/>
      <c r="AE210" s="169"/>
      <c r="AF210" s="69"/>
      <c r="AG210" s="169"/>
      <c r="AH210" s="170"/>
      <c r="AI210" s="77"/>
      <c r="AJ210" s="80"/>
      <c r="AK210" s="80"/>
      <c r="AL210" s="82"/>
      <c r="AM210" s="82"/>
      <c r="AN210" s="82"/>
      <c r="AO210" s="82"/>
      <c r="AP210" s="82"/>
      <c r="AQ210" s="82"/>
      <c r="AR210" s="137"/>
      <c r="AS210" s="83"/>
      <c r="AT210" s="85"/>
      <c r="AU210" s="84"/>
      <c r="AV210" s="85"/>
      <c r="AW210" s="86"/>
      <c r="AX210" s="85"/>
      <c r="AY210" s="86"/>
      <c r="AZ210" s="171"/>
      <c r="BA210" s="85"/>
      <c r="BB210" s="85"/>
      <c r="BC210" s="90"/>
      <c r="BD210" s="90"/>
      <c r="BE210" s="85"/>
      <c r="BF210" s="22"/>
      <c r="BG210" s="22"/>
      <c r="BH210" s="10"/>
      <c r="BI210" s="10"/>
      <c r="BJ210" s="10"/>
      <c r="BK210" s="10"/>
      <c r="BL210" s="10"/>
      <c r="BM210" s="10"/>
    </row>
    <row r="211" spans="1:65" ht="14.5" x14ac:dyDescent="0.35">
      <c r="A211" s="25">
        <f t="shared" si="0"/>
        <v>209</v>
      </c>
      <c r="B211" s="57">
        <v>46306</v>
      </c>
      <c r="C211" s="54" t="s">
        <v>4073</v>
      </c>
      <c r="D211" s="54" t="s">
        <v>1701</v>
      </c>
      <c r="E211" s="54" t="s">
        <v>1702</v>
      </c>
      <c r="F211" s="54">
        <v>1</v>
      </c>
      <c r="G211" s="54" t="s">
        <v>65</v>
      </c>
      <c r="H211" s="54" t="str">
        <f t="shared" si="1"/>
        <v>DONE</v>
      </c>
      <c r="I211" s="54" t="s">
        <v>3939</v>
      </c>
      <c r="J211" s="62" t="s">
        <v>73</v>
      </c>
      <c r="K211" s="62" t="s">
        <v>73</v>
      </c>
      <c r="L211" s="54">
        <v>1661</v>
      </c>
      <c r="M211" s="71"/>
      <c r="N211" s="54" t="s">
        <v>207</v>
      </c>
      <c r="O211" s="58"/>
      <c r="P211" s="64" t="s">
        <v>82</v>
      </c>
      <c r="Q211" s="64" t="s">
        <v>326</v>
      </c>
      <c r="R211" s="204">
        <v>200001165085</v>
      </c>
      <c r="S211" s="66">
        <v>46315</v>
      </c>
      <c r="T211" s="66"/>
      <c r="U211" s="205"/>
      <c r="V211" s="71"/>
      <c r="W211" s="25"/>
      <c r="X211" s="69"/>
      <c r="Y211" s="69"/>
      <c r="Z211" s="69"/>
      <c r="AA211" s="169"/>
      <c r="AB211" s="25"/>
      <c r="AC211" s="71"/>
      <c r="AD211" s="169"/>
      <c r="AE211" s="169"/>
      <c r="AF211" s="69"/>
      <c r="AG211" s="169"/>
      <c r="AH211" s="170"/>
      <c r="AI211" s="77"/>
      <c r="AJ211" s="80"/>
      <c r="AK211" s="80"/>
      <c r="AL211" s="82"/>
      <c r="AM211" s="82"/>
      <c r="AN211" s="82"/>
      <c r="AO211" s="82"/>
      <c r="AP211" s="82"/>
      <c r="AQ211" s="82"/>
      <c r="AR211" s="137"/>
      <c r="AS211" s="83"/>
      <c r="AT211" s="85"/>
      <c r="AU211" s="84"/>
      <c r="AV211" s="85"/>
      <c r="AW211" s="86"/>
      <c r="AX211" s="85"/>
      <c r="AY211" s="86"/>
      <c r="AZ211" s="171"/>
      <c r="BA211" s="85"/>
      <c r="BB211" s="85"/>
      <c r="BC211" s="90"/>
      <c r="BD211" s="90"/>
      <c r="BE211" s="85"/>
      <c r="BF211" s="22"/>
      <c r="BG211" s="22"/>
      <c r="BH211" s="10"/>
      <c r="BI211" s="10"/>
      <c r="BJ211" s="10"/>
      <c r="BK211" s="10"/>
      <c r="BL211" s="10"/>
      <c r="BM211" s="10"/>
    </row>
    <row r="212" spans="1:65" ht="14.5" x14ac:dyDescent="0.35">
      <c r="A212" s="25">
        <f t="shared" si="0"/>
        <v>210</v>
      </c>
      <c r="B212" s="57">
        <v>46306</v>
      </c>
      <c r="C212" s="54" t="s">
        <v>4073</v>
      </c>
      <c r="D212" s="54" t="s">
        <v>499</v>
      </c>
      <c r="E212" s="54" t="s">
        <v>500</v>
      </c>
      <c r="F212" s="54">
        <v>1</v>
      </c>
      <c r="G212" s="54" t="s">
        <v>65</v>
      </c>
      <c r="H212" s="54" t="str">
        <f t="shared" si="1"/>
        <v>DONE</v>
      </c>
      <c r="I212" s="54" t="s">
        <v>3939</v>
      </c>
      <c r="J212" s="62" t="s">
        <v>73</v>
      </c>
      <c r="K212" s="62" t="s">
        <v>73</v>
      </c>
      <c r="L212" s="54">
        <v>1661</v>
      </c>
      <c r="M212" s="71"/>
      <c r="N212" s="54" t="s">
        <v>207</v>
      </c>
      <c r="O212" s="58"/>
      <c r="P212" s="64" t="s">
        <v>82</v>
      </c>
      <c r="Q212" s="64" t="s">
        <v>326</v>
      </c>
      <c r="R212" s="204">
        <v>200001165085</v>
      </c>
      <c r="S212" s="66">
        <v>46315</v>
      </c>
      <c r="T212" s="66"/>
      <c r="U212" s="205"/>
      <c r="V212" s="71"/>
      <c r="W212" s="25"/>
      <c r="X212" s="69"/>
      <c r="Y212" s="69"/>
      <c r="Z212" s="69"/>
      <c r="AA212" s="169"/>
      <c r="AB212" s="25"/>
      <c r="AC212" s="71"/>
      <c r="AD212" s="169"/>
      <c r="AE212" s="169"/>
      <c r="AF212" s="69"/>
      <c r="AG212" s="169"/>
      <c r="AH212" s="170"/>
      <c r="AI212" s="77"/>
      <c r="AJ212" s="80"/>
      <c r="AK212" s="80"/>
      <c r="AL212" s="82"/>
      <c r="AM212" s="82"/>
      <c r="AN212" s="82"/>
      <c r="AO212" s="82"/>
      <c r="AP212" s="82"/>
      <c r="AQ212" s="82"/>
      <c r="AR212" s="137"/>
      <c r="AS212" s="83"/>
      <c r="AT212" s="85"/>
      <c r="AU212" s="84"/>
      <c r="AV212" s="85"/>
      <c r="AW212" s="86"/>
      <c r="AX212" s="85"/>
      <c r="AY212" s="86"/>
      <c r="AZ212" s="171"/>
      <c r="BA212" s="85"/>
      <c r="BB212" s="85"/>
      <c r="BC212" s="90"/>
      <c r="BD212" s="90"/>
      <c r="BE212" s="85"/>
      <c r="BF212" s="22"/>
      <c r="BG212" s="22"/>
      <c r="BH212" s="10"/>
      <c r="BI212" s="10"/>
      <c r="BJ212" s="10"/>
      <c r="BK212" s="10"/>
      <c r="BL212" s="10"/>
      <c r="BM212" s="10"/>
    </row>
    <row r="213" spans="1:65" ht="14.5" x14ac:dyDescent="0.35">
      <c r="A213" s="25">
        <f t="shared" si="0"/>
        <v>211</v>
      </c>
      <c r="B213" s="57">
        <v>46306</v>
      </c>
      <c r="C213" s="54" t="s">
        <v>4073</v>
      </c>
      <c r="D213" s="54" t="s">
        <v>134</v>
      </c>
      <c r="E213" s="54" t="s">
        <v>135</v>
      </c>
      <c r="F213" s="54">
        <v>3</v>
      </c>
      <c r="G213" s="54" t="s">
        <v>65</v>
      </c>
      <c r="H213" s="54" t="str">
        <f t="shared" si="1"/>
        <v>DONE</v>
      </c>
      <c r="I213" s="54" t="s">
        <v>3939</v>
      </c>
      <c r="J213" s="62" t="s">
        <v>73</v>
      </c>
      <c r="K213" s="62" t="s">
        <v>73</v>
      </c>
      <c r="L213" s="54">
        <v>1661</v>
      </c>
      <c r="M213" s="71"/>
      <c r="N213" s="54" t="s">
        <v>207</v>
      </c>
      <c r="O213" s="58"/>
      <c r="P213" s="64" t="s">
        <v>82</v>
      </c>
      <c r="Q213" s="64" t="s">
        <v>326</v>
      </c>
      <c r="R213" s="204">
        <v>200001165085</v>
      </c>
      <c r="S213" s="66">
        <v>46315</v>
      </c>
      <c r="T213" s="66"/>
      <c r="U213" s="205"/>
      <c r="V213" s="71"/>
      <c r="W213" s="25"/>
      <c r="X213" s="69"/>
      <c r="Y213" s="69"/>
      <c r="Z213" s="69"/>
      <c r="AA213" s="169"/>
      <c r="AB213" s="25"/>
      <c r="AC213" s="71"/>
      <c r="AD213" s="169"/>
      <c r="AE213" s="169"/>
      <c r="AF213" s="69"/>
      <c r="AG213" s="169"/>
      <c r="AH213" s="170"/>
      <c r="AI213" s="77"/>
      <c r="AJ213" s="80"/>
      <c r="AK213" s="80"/>
      <c r="AL213" s="82"/>
      <c r="AM213" s="82"/>
      <c r="AN213" s="82"/>
      <c r="AO213" s="82"/>
      <c r="AP213" s="82"/>
      <c r="AQ213" s="82"/>
      <c r="AR213" s="137"/>
      <c r="AS213" s="83"/>
      <c r="AT213" s="85"/>
      <c r="AU213" s="84"/>
      <c r="AV213" s="85"/>
      <c r="AW213" s="86"/>
      <c r="AX213" s="85"/>
      <c r="AY213" s="86"/>
      <c r="AZ213" s="171"/>
      <c r="BA213" s="85"/>
      <c r="BB213" s="85"/>
      <c r="BC213" s="90"/>
      <c r="BD213" s="90"/>
      <c r="BE213" s="85"/>
      <c r="BF213" s="22"/>
      <c r="BG213" s="22"/>
      <c r="BH213" s="10"/>
      <c r="BI213" s="10"/>
      <c r="BJ213" s="10"/>
      <c r="BK213" s="10"/>
      <c r="BL213" s="10"/>
      <c r="BM213" s="10"/>
    </row>
    <row r="214" spans="1:65" ht="14.5" x14ac:dyDescent="0.35">
      <c r="A214" s="25">
        <f t="shared" si="0"/>
        <v>212</v>
      </c>
      <c r="B214" s="57">
        <v>46306</v>
      </c>
      <c r="C214" s="54" t="s">
        <v>4073</v>
      </c>
      <c r="D214" s="54" t="s">
        <v>2033</v>
      </c>
      <c r="E214" s="54" t="s">
        <v>2034</v>
      </c>
      <c r="F214" s="54">
        <v>1</v>
      </c>
      <c r="G214" s="54" t="s">
        <v>65</v>
      </c>
      <c r="H214" s="54" t="str">
        <f t="shared" si="1"/>
        <v>DONE</v>
      </c>
      <c r="I214" s="54" t="s">
        <v>3939</v>
      </c>
      <c r="J214" s="62" t="s">
        <v>73</v>
      </c>
      <c r="K214" s="62" t="s">
        <v>73</v>
      </c>
      <c r="L214" s="54">
        <v>1661</v>
      </c>
      <c r="M214" s="71"/>
      <c r="N214" s="54" t="s">
        <v>207</v>
      </c>
      <c r="O214" s="58"/>
      <c r="P214" s="64" t="s">
        <v>82</v>
      </c>
      <c r="Q214" s="64" t="s">
        <v>326</v>
      </c>
      <c r="R214" s="204">
        <v>200001165085</v>
      </c>
      <c r="S214" s="66">
        <v>46315</v>
      </c>
      <c r="T214" s="66"/>
      <c r="U214" s="205"/>
      <c r="V214" s="71"/>
      <c r="W214" s="25"/>
      <c r="X214" s="69"/>
      <c r="Y214" s="69"/>
      <c r="Z214" s="25"/>
      <c r="AA214" s="169"/>
      <c r="AB214" s="25"/>
      <c r="AC214" s="71"/>
      <c r="AD214" s="169"/>
      <c r="AE214" s="169"/>
      <c r="AF214" s="69"/>
      <c r="AG214" s="169"/>
      <c r="AH214" s="170"/>
      <c r="AI214" s="77"/>
      <c r="AJ214" s="80"/>
      <c r="AK214" s="80"/>
      <c r="AL214" s="82"/>
      <c r="AM214" s="82"/>
      <c r="AN214" s="82"/>
      <c r="AO214" s="82"/>
      <c r="AP214" s="82"/>
      <c r="AQ214" s="82"/>
      <c r="AR214" s="137"/>
      <c r="AS214" s="83"/>
      <c r="AT214" s="85"/>
      <c r="AU214" s="84"/>
      <c r="AV214" s="85"/>
      <c r="AW214" s="86"/>
      <c r="AX214" s="85"/>
      <c r="AY214" s="86"/>
      <c r="AZ214" s="171"/>
      <c r="BA214" s="85"/>
      <c r="BB214" s="85"/>
      <c r="BC214" s="90"/>
      <c r="BD214" s="90"/>
      <c r="BE214" s="85"/>
      <c r="BF214" s="22"/>
      <c r="BG214" s="22"/>
      <c r="BH214" s="10"/>
      <c r="BI214" s="10"/>
      <c r="BJ214" s="10"/>
      <c r="BK214" s="10"/>
      <c r="BL214" s="10"/>
      <c r="BM214" s="10"/>
    </row>
    <row r="215" spans="1:65" ht="14.5" x14ac:dyDescent="0.35">
      <c r="A215" s="25">
        <f t="shared" si="0"/>
        <v>213</v>
      </c>
      <c r="B215" s="57">
        <v>46306</v>
      </c>
      <c r="C215" s="54" t="s">
        <v>4073</v>
      </c>
      <c r="D215" s="54" t="s">
        <v>3267</v>
      </c>
      <c r="E215" s="54" t="s">
        <v>3268</v>
      </c>
      <c r="F215" s="54">
        <v>1</v>
      </c>
      <c r="G215" s="54" t="s">
        <v>65</v>
      </c>
      <c r="H215" s="54" t="str">
        <f t="shared" si="1"/>
        <v>DONE</v>
      </c>
      <c r="I215" s="54" t="s">
        <v>3939</v>
      </c>
      <c r="J215" s="62" t="s">
        <v>73</v>
      </c>
      <c r="K215" s="62" t="s">
        <v>73</v>
      </c>
      <c r="L215" s="54">
        <v>1661</v>
      </c>
      <c r="M215" s="71"/>
      <c r="N215" s="54" t="s">
        <v>207</v>
      </c>
      <c r="O215" s="58"/>
      <c r="P215" s="64" t="s">
        <v>82</v>
      </c>
      <c r="Q215" s="64" t="s">
        <v>326</v>
      </c>
      <c r="R215" s="204">
        <v>200001165085</v>
      </c>
      <c r="S215" s="66">
        <v>46315</v>
      </c>
      <c r="T215" s="66"/>
      <c r="U215" s="205"/>
      <c r="V215" s="71"/>
      <c r="W215" s="25"/>
      <c r="X215" s="69"/>
      <c r="Y215" s="69"/>
      <c r="Z215" s="25"/>
      <c r="AA215" s="169"/>
      <c r="AB215" s="25"/>
      <c r="AC215" s="71"/>
      <c r="AD215" s="169"/>
      <c r="AE215" s="169"/>
      <c r="AF215" s="69"/>
      <c r="AG215" s="169"/>
      <c r="AH215" s="170"/>
      <c r="AI215" s="77"/>
      <c r="AJ215" s="80"/>
      <c r="AK215" s="80"/>
      <c r="AL215" s="82"/>
      <c r="AM215" s="82"/>
      <c r="AN215" s="82"/>
      <c r="AO215" s="82"/>
      <c r="AP215" s="82"/>
      <c r="AQ215" s="82"/>
      <c r="AR215" s="137"/>
      <c r="AS215" s="83"/>
      <c r="AT215" s="85"/>
      <c r="AU215" s="84"/>
      <c r="AV215" s="85"/>
      <c r="AW215" s="86"/>
      <c r="AX215" s="85"/>
      <c r="AY215" s="86"/>
      <c r="AZ215" s="171"/>
      <c r="BA215" s="85"/>
      <c r="BB215" s="85"/>
      <c r="BC215" s="90"/>
      <c r="BD215" s="90"/>
      <c r="BE215" s="85"/>
      <c r="BF215" s="22"/>
      <c r="BG215" s="22"/>
      <c r="BH215" s="10"/>
      <c r="BI215" s="10"/>
      <c r="BJ215" s="10"/>
      <c r="BK215" s="10"/>
      <c r="BL215" s="10"/>
      <c r="BM215" s="10"/>
    </row>
    <row r="216" spans="1:65" ht="14.5" x14ac:dyDescent="0.35">
      <c r="A216" s="25">
        <f t="shared" si="0"/>
        <v>214</v>
      </c>
      <c r="B216" s="57">
        <v>46306</v>
      </c>
      <c r="C216" s="54" t="s">
        <v>4073</v>
      </c>
      <c r="D216" s="54" t="s">
        <v>878</v>
      </c>
      <c r="E216" s="54" t="s">
        <v>879</v>
      </c>
      <c r="F216" s="54">
        <v>4</v>
      </c>
      <c r="G216" s="54" t="s">
        <v>65</v>
      </c>
      <c r="H216" s="54" t="str">
        <f t="shared" si="1"/>
        <v>DONE</v>
      </c>
      <c r="I216" s="54" t="s">
        <v>3939</v>
      </c>
      <c r="J216" s="62" t="s">
        <v>73</v>
      </c>
      <c r="K216" s="62" t="s">
        <v>73</v>
      </c>
      <c r="L216" s="54">
        <v>1661</v>
      </c>
      <c r="M216" s="71"/>
      <c r="N216" s="54" t="s">
        <v>207</v>
      </c>
      <c r="O216" s="58"/>
      <c r="P216" s="64" t="s">
        <v>82</v>
      </c>
      <c r="Q216" s="64" t="s">
        <v>326</v>
      </c>
      <c r="R216" s="204">
        <v>200001165085</v>
      </c>
      <c r="S216" s="66">
        <v>46315</v>
      </c>
      <c r="T216" s="66"/>
      <c r="U216" s="205"/>
      <c r="V216" s="71"/>
      <c r="W216" s="25"/>
      <c r="X216" s="69"/>
      <c r="Y216" s="69"/>
      <c r="Z216" s="25"/>
      <c r="AA216" s="169"/>
      <c r="AB216" s="25"/>
      <c r="AC216" s="71"/>
      <c r="AD216" s="169"/>
      <c r="AE216" s="169"/>
      <c r="AF216" s="69"/>
      <c r="AG216" s="169"/>
      <c r="AH216" s="170"/>
      <c r="AI216" s="77"/>
      <c r="AJ216" s="80"/>
      <c r="AK216" s="80"/>
      <c r="AL216" s="82"/>
      <c r="AM216" s="82"/>
      <c r="AN216" s="82"/>
      <c r="AO216" s="82"/>
      <c r="AP216" s="82"/>
      <c r="AQ216" s="82"/>
      <c r="AR216" s="137"/>
      <c r="AS216" s="83"/>
      <c r="AT216" s="85"/>
      <c r="AU216" s="84"/>
      <c r="AV216" s="85"/>
      <c r="AW216" s="86"/>
      <c r="AX216" s="85"/>
      <c r="AY216" s="86"/>
      <c r="AZ216" s="171"/>
      <c r="BA216" s="85"/>
      <c r="BB216" s="85"/>
      <c r="BC216" s="90"/>
      <c r="BD216" s="90"/>
      <c r="BE216" s="85"/>
      <c r="BF216" s="22"/>
      <c r="BG216" s="22"/>
      <c r="BH216" s="10"/>
      <c r="BI216" s="10"/>
      <c r="BJ216" s="10"/>
      <c r="BK216" s="10"/>
      <c r="BL216" s="10"/>
      <c r="BM216" s="10"/>
    </row>
    <row r="217" spans="1:65" ht="14.5" x14ac:dyDescent="0.35">
      <c r="A217" s="25">
        <f t="shared" si="0"/>
        <v>215</v>
      </c>
      <c r="B217" s="57">
        <v>46306</v>
      </c>
      <c r="C217" s="54" t="s">
        <v>4073</v>
      </c>
      <c r="D217" s="54" t="s">
        <v>126</v>
      </c>
      <c r="E217" s="54" t="s">
        <v>127</v>
      </c>
      <c r="F217" s="54">
        <v>1</v>
      </c>
      <c r="G217" s="54" t="s">
        <v>65</v>
      </c>
      <c r="H217" s="54" t="str">
        <f t="shared" si="1"/>
        <v>DONE</v>
      </c>
      <c r="I217" s="54" t="s">
        <v>3939</v>
      </c>
      <c r="J217" s="62" t="s">
        <v>73</v>
      </c>
      <c r="K217" s="62" t="s">
        <v>73</v>
      </c>
      <c r="L217" s="54">
        <v>1661</v>
      </c>
      <c r="M217" s="71"/>
      <c r="N217" s="54" t="s">
        <v>207</v>
      </c>
      <c r="O217" s="58"/>
      <c r="P217" s="64" t="s">
        <v>82</v>
      </c>
      <c r="Q217" s="64" t="s">
        <v>326</v>
      </c>
      <c r="R217" s="204">
        <v>200001165085</v>
      </c>
      <c r="S217" s="66">
        <v>46315</v>
      </c>
      <c r="T217" s="66"/>
      <c r="U217" s="205"/>
      <c r="V217" s="71"/>
      <c r="W217" s="25"/>
      <c r="X217" s="69"/>
      <c r="Y217" s="69"/>
      <c r="Z217" s="25"/>
      <c r="AA217" s="169"/>
      <c r="AB217" s="25"/>
      <c r="AC217" s="71"/>
      <c r="AD217" s="169"/>
      <c r="AE217" s="169"/>
      <c r="AF217" s="69"/>
      <c r="AG217" s="169"/>
      <c r="AH217" s="170"/>
      <c r="AI217" s="77"/>
      <c r="AJ217" s="80"/>
      <c r="AK217" s="80"/>
      <c r="AL217" s="82"/>
      <c r="AM217" s="82"/>
      <c r="AN217" s="82"/>
      <c r="AO217" s="82"/>
      <c r="AP217" s="82"/>
      <c r="AQ217" s="82"/>
      <c r="AR217" s="137"/>
      <c r="AS217" s="83"/>
      <c r="AT217" s="85"/>
      <c r="AU217" s="84"/>
      <c r="AV217" s="85"/>
      <c r="AW217" s="86"/>
      <c r="AX217" s="85"/>
      <c r="AY217" s="86"/>
      <c r="AZ217" s="171"/>
      <c r="BA217" s="85"/>
      <c r="BB217" s="85"/>
      <c r="BC217" s="90"/>
      <c r="BD217" s="90"/>
      <c r="BE217" s="85"/>
      <c r="BF217" s="22"/>
      <c r="BG217" s="22"/>
      <c r="BH217" s="10"/>
      <c r="BI217" s="10"/>
      <c r="BJ217" s="10"/>
      <c r="BK217" s="10"/>
      <c r="BL217" s="10"/>
      <c r="BM217" s="10"/>
    </row>
    <row r="218" spans="1:65" ht="14.5" x14ac:dyDescent="0.35">
      <c r="A218" s="25">
        <f t="shared" si="0"/>
        <v>216</v>
      </c>
      <c r="B218" s="57">
        <v>46306</v>
      </c>
      <c r="C218" s="54" t="s">
        <v>4074</v>
      </c>
      <c r="D218" s="54" t="s">
        <v>4075</v>
      </c>
      <c r="E218" s="54" t="s">
        <v>4076</v>
      </c>
      <c r="F218" s="54">
        <v>2</v>
      </c>
      <c r="G218" s="54" t="s">
        <v>65</v>
      </c>
      <c r="H218" s="54" t="str">
        <f t="shared" si="1"/>
        <v>DONE</v>
      </c>
      <c r="I218" s="54" t="s">
        <v>3918</v>
      </c>
      <c r="J218" s="62" t="s">
        <v>73</v>
      </c>
      <c r="K218" s="62" t="s">
        <v>73</v>
      </c>
      <c r="L218" s="54"/>
      <c r="M218" s="71"/>
      <c r="N218" s="54" t="s">
        <v>4077</v>
      </c>
      <c r="O218" s="58"/>
      <c r="P218" s="64" t="s">
        <v>87</v>
      </c>
      <c r="Q218" s="64" t="s">
        <v>4078</v>
      </c>
      <c r="R218" s="204" t="s">
        <v>4079</v>
      </c>
      <c r="S218" s="66">
        <v>46306</v>
      </c>
      <c r="T218" s="66"/>
      <c r="U218" s="205"/>
      <c r="V218" s="71"/>
      <c r="W218" s="25"/>
      <c r="X218" s="69"/>
      <c r="Y218" s="69"/>
      <c r="Z218" s="25"/>
      <c r="AA218" s="169"/>
      <c r="AB218" s="25"/>
      <c r="AC218" s="71"/>
      <c r="AD218" s="169"/>
      <c r="AE218" s="169"/>
      <c r="AF218" s="69"/>
      <c r="AG218" s="169"/>
      <c r="AH218" s="170"/>
      <c r="AI218" s="77"/>
      <c r="AJ218" s="80"/>
      <c r="AK218" s="80"/>
      <c r="AL218" s="82"/>
      <c r="AM218" s="82"/>
      <c r="AN218" s="82"/>
      <c r="AO218" s="82"/>
      <c r="AP218" s="82"/>
      <c r="AQ218" s="82"/>
      <c r="AR218" s="137"/>
      <c r="AS218" s="83"/>
      <c r="AT218" s="85"/>
      <c r="AU218" s="84"/>
      <c r="AV218" s="85"/>
      <c r="AW218" s="86"/>
      <c r="AX218" s="85"/>
      <c r="AY218" s="86"/>
      <c r="AZ218" s="171"/>
      <c r="BA218" s="85"/>
      <c r="BB218" s="85"/>
      <c r="BC218" s="90"/>
      <c r="BD218" s="90"/>
      <c r="BE218" s="85"/>
      <c r="BF218" s="22"/>
      <c r="BG218" s="22"/>
      <c r="BH218" s="10"/>
      <c r="BI218" s="10"/>
      <c r="BJ218" s="10"/>
      <c r="BK218" s="10"/>
      <c r="BL218" s="10"/>
      <c r="BM218" s="10"/>
    </row>
    <row r="219" spans="1:65" ht="14.5" x14ac:dyDescent="0.35">
      <c r="A219" s="25">
        <f t="shared" si="0"/>
        <v>217</v>
      </c>
      <c r="B219" s="57">
        <v>46310</v>
      </c>
      <c r="C219" s="54" t="s">
        <v>4080</v>
      </c>
      <c r="D219" s="54" t="s">
        <v>1542</v>
      </c>
      <c r="E219" s="54" t="s">
        <v>1543</v>
      </c>
      <c r="F219" s="54">
        <v>1</v>
      </c>
      <c r="G219" s="54" t="s">
        <v>65</v>
      </c>
      <c r="H219" s="54" t="str">
        <f t="shared" si="1"/>
        <v>DONE</v>
      </c>
      <c r="I219" s="54" t="s">
        <v>1679</v>
      </c>
      <c r="J219" s="58" t="s">
        <v>467</v>
      </c>
      <c r="K219" s="58" t="s">
        <v>106</v>
      </c>
      <c r="L219" s="54"/>
      <c r="M219" s="71"/>
      <c r="N219" s="54" t="s">
        <v>2731</v>
      </c>
      <c r="O219" s="58"/>
      <c r="P219" s="64" t="s">
        <v>87</v>
      </c>
      <c r="Q219" s="64" t="s">
        <v>529</v>
      </c>
      <c r="R219" s="204">
        <v>200001165072</v>
      </c>
      <c r="S219" s="66">
        <v>46315</v>
      </c>
      <c r="T219" s="66"/>
      <c r="U219" s="205"/>
      <c r="V219" s="71"/>
      <c r="W219" s="25"/>
      <c r="X219" s="69"/>
      <c r="Y219" s="69"/>
      <c r="Z219" s="25"/>
      <c r="AA219" s="169"/>
      <c r="AB219" s="25"/>
      <c r="AC219" s="71"/>
      <c r="AD219" s="169"/>
      <c r="AE219" s="169"/>
      <c r="AF219" s="69"/>
      <c r="AG219" s="169"/>
      <c r="AH219" s="170"/>
      <c r="AI219" s="77"/>
      <c r="AJ219" s="80"/>
      <c r="AK219" s="80"/>
      <c r="AL219" s="82"/>
      <c r="AM219" s="82"/>
      <c r="AN219" s="82"/>
      <c r="AO219" s="82"/>
      <c r="AP219" s="82"/>
      <c r="AQ219" s="82"/>
      <c r="AR219" s="137"/>
      <c r="AS219" s="83"/>
      <c r="AT219" s="85"/>
      <c r="AU219" s="84"/>
      <c r="AV219" s="85"/>
      <c r="AW219" s="86"/>
      <c r="AX219" s="85"/>
      <c r="AY219" s="86"/>
      <c r="AZ219" s="171"/>
      <c r="BA219" s="85"/>
      <c r="BB219" s="85"/>
      <c r="BC219" s="90"/>
      <c r="BD219" s="90"/>
      <c r="BE219" s="85"/>
      <c r="BF219" s="22"/>
      <c r="BG219" s="22"/>
      <c r="BH219" s="10"/>
      <c r="BI219" s="10"/>
      <c r="BJ219" s="10"/>
      <c r="BK219" s="10"/>
      <c r="BL219" s="10"/>
      <c r="BM219" s="10"/>
    </row>
    <row r="220" spans="1:65" ht="14.5" x14ac:dyDescent="0.35">
      <c r="A220" s="25">
        <f t="shared" si="0"/>
        <v>218</v>
      </c>
      <c r="B220" s="57">
        <v>46310</v>
      </c>
      <c r="C220" s="54" t="s">
        <v>4081</v>
      </c>
      <c r="D220" s="54" t="s">
        <v>408</v>
      </c>
      <c r="E220" s="54" t="s">
        <v>409</v>
      </c>
      <c r="F220" s="54">
        <v>10</v>
      </c>
      <c r="G220" s="54" t="s">
        <v>65</v>
      </c>
      <c r="H220" s="54" t="str">
        <f t="shared" si="1"/>
        <v>DONE</v>
      </c>
      <c r="I220" s="54" t="s">
        <v>3099</v>
      </c>
      <c r="J220" s="62" t="s">
        <v>73</v>
      </c>
      <c r="K220" s="62" t="s">
        <v>73</v>
      </c>
      <c r="L220" s="54"/>
      <c r="M220" s="71"/>
      <c r="N220" s="54" t="s">
        <v>4082</v>
      </c>
      <c r="O220" s="58"/>
      <c r="P220" s="64" t="s">
        <v>87</v>
      </c>
      <c r="Q220" s="64" t="s">
        <v>4083</v>
      </c>
      <c r="R220" s="204" t="s">
        <v>4084</v>
      </c>
      <c r="S220" s="66">
        <v>46315</v>
      </c>
      <c r="T220" s="66"/>
      <c r="U220" s="205"/>
      <c r="V220" s="71"/>
      <c r="W220" s="25"/>
      <c r="X220" s="69"/>
      <c r="Y220" s="69"/>
      <c r="Z220" s="25"/>
      <c r="AA220" s="169"/>
      <c r="AB220" s="25"/>
      <c r="AC220" s="71"/>
      <c r="AD220" s="169"/>
      <c r="AE220" s="169"/>
      <c r="AF220" s="69"/>
      <c r="AG220" s="169"/>
      <c r="AH220" s="170"/>
      <c r="AI220" s="77"/>
      <c r="AJ220" s="80"/>
      <c r="AK220" s="80"/>
      <c r="AL220" s="82"/>
      <c r="AM220" s="82"/>
      <c r="AN220" s="82"/>
      <c r="AO220" s="82"/>
      <c r="AP220" s="82"/>
      <c r="AQ220" s="82"/>
      <c r="AR220" s="137"/>
      <c r="AS220" s="83"/>
      <c r="AT220" s="85"/>
      <c r="AU220" s="84"/>
      <c r="AV220" s="85"/>
      <c r="AW220" s="86"/>
      <c r="AX220" s="85"/>
      <c r="AY220" s="86"/>
      <c r="AZ220" s="171"/>
      <c r="BA220" s="85"/>
      <c r="BB220" s="85"/>
      <c r="BC220" s="90"/>
      <c r="BD220" s="90"/>
      <c r="BE220" s="85"/>
      <c r="BF220" s="22"/>
      <c r="BG220" s="22"/>
      <c r="BH220" s="10"/>
      <c r="BI220" s="10"/>
      <c r="BJ220" s="10"/>
      <c r="BK220" s="10"/>
      <c r="BL220" s="10"/>
      <c r="BM220" s="10"/>
    </row>
    <row r="221" spans="1:65" ht="14.5" x14ac:dyDescent="0.35">
      <c r="A221" s="25">
        <f t="shared" si="0"/>
        <v>219</v>
      </c>
      <c r="B221" s="57">
        <v>46310</v>
      </c>
      <c r="C221" s="54" t="s">
        <v>4085</v>
      </c>
      <c r="D221" s="54" t="s">
        <v>607</v>
      </c>
      <c r="E221" s="54" t="s">
        <v>608</v>
      </c>
      <c r="F221" s="54">
        <v>2</v>
      </c>
      <c r="G221" s="54" t="s">
        <v>65</v>
      </c>
      <c r="H221" s="54" t="str">
        <f t="shared" si="1"/>
        <v>DONE</v>
      </c>
      <c r="I221" s="54" t="s">
        <v>4086</v>
      </c>
      <c r="J221" s="58" t="s">
        <v>2669</v>
      </c>
      <c r="K221" s="58" t="s">
        <v>1505</v>
      </c>
      <c r="L221" s="54"/>
      <c r="M221" s="71"/>
      <c r="N221" s="54" t="s">
        <v>4087</v>
      </c>
      <c r="O221" s="58"/>
      <c r="P221" s="64" t="s">
        <v>87</v>
      </c>
      <c r="Q221" s="64" t="s">
        <v>529</v>
      </c>
      <c r="R221" s="204">
        <v>200001166153</v>
      </c>
      <c r="S221" s="66">
        <v>46315</v>
      </c>
      <c r="T221" s="66"/>
      <c r="U221" s="205"/>
      <c r="V221" s="71"/>
      <c r="W221" s="25"/>
      <c r="X221" s="69"/>
      <c r="Y221" s="69"/>
      <c r="Z221" s="25"/>
      <c r="AA221" s="169"/>
      <c r="AB221" s="25"/>
      <c r="AC221" s="71"/>
      <c r="AD221" s="169"/>
      <c r="AE221" s="169"/>
      <c r="AF221" s="69"/>
      <c r="AG221" s="169"/>
      <c r="AH221" s="170"/>
      <c r="AI221" s="77"/>
      <c r="AJ221" s="80"/>
      <c r="AK221" s="80"/>
      <c r="AL221" s="82"/>
      <c r="AM221" s="82"/>
      <c r="AN221" s="82"/>
      <c r="AO221" s="82"/>
      <c r="AP221" s="82"/>
      <c r="AQ221" s="82"/>
      <c r="AR221" s="137"/>
      <c r="AS221" s="83"/>
      <c r="AT221" s="85"/>
      <c r="AU221" s="84"/>
      <c r="AV221" s="85"/>
      <c r="AW221" s="86"/>
      <c r="AX221" s="85"/>
      <c r="AY221" s="86"/>
      <c r="AZ221" s="171"/>
      <c r="BA221" s="85"/>
      <c r="BB221" s="85"/>
      <c r="BC221" s="90"/>
      <c r="BD221" s="90"/>
      <c r="BE221" s="85"/>
      <c r="BF221" s="22"/>
      <c r="BG221" s="22"/>
      <c r="BH221" s="10"/>
      <c r="BI221" s="10"/>
      <c r="BJ221" s="10"/>
      <c r="BK221" s="10"/>
      <c r="BL221" s="10"/>
      <c r="BM221" s="10"/>
    </row>
    <row r="222" spans="1:65" ht="14.5" x14ac:dyDescent="0.35">
      <c r="A222" s="25">
        <f t="shared" si="0"/>
        <v>220</v>
      </c>
      <c r="B222" s="57">
        <v>46310</v>
      </c>
      <c r="C222" s="54" t="s">
        <v>4085</v>
      </c>
      <c r="D222" s="54" t="s">
        <v>307</v>
      </c>
      <c r="E222" s="54" t="s">
        <v>308</v>
      </c>
      <c r="F222" s="54">
        <v>2</v>
      </c>
      <c r="G222" s="54" t="s">
        <v>65</v>
      </c>
      <c r="H222" s="54" t="str">
        <f t="shared" si="1"/>
        <v>DONE</v>
      </c>
      <c r="I222" s="54" t="s">
        <v>4086</v>
      </c>
      <c r="J222" s="58" t="s">
        <v>2669</v>
      </c>
      <c r="K222" s="58" t="s">
        <v>1505</v>
      </c>
      <c r="L222" s="54"/>
      <c r="M222" s="71"/>
      <c r="N222" s="54" t="s">
        <v>4087</v>
      </c>
      <c r="O222" s="58"/>
      <c r="P222" s="64" t="s">
        <v>87</v>
      </c>
      <c r="Q222" s="64" t="s">
        <v>529</v>
      </c>
      <c r="R222" s="204">
        <v>200001166153</v>
      </c>
      <c r="S222" s="66">
        <v>46315</v>
      </c>
      <c r="T222" s="66"/>
      <c r="U222" s="205"/>
      <c r="V222" s="71"/>
      <c r="W222" s="25"/>
      <c r="X222" s="69"/>
      <c r="Y222" s="69"/>
      <c r="Z222" s="25"/>
      <c r="AA222" s="169"/>
      <c r="AB222" s="25"/>
      <c r="AC222" s="71"/>
      <c r="AD222" s="169"/>
      <c r="AE222" s="169"/>
      <c r="AF222" s="69"/>
      <c r="AG222" s="169"/>
      <c r="AH222" s="170"/>
      <c r="AI222" s="77"/>
      <c r="AJ222" s="80"/>
      <c r="AK222" s="80"/>
      <c r="AL222" s="82"/>
      <c r="AM222" s="82"/>
      <c r="AN222" s="82"/>
      <c r="AO222" s="82"/>
      <c r="AP222" s="82"/>
      <c r="AQ222" s="82"/>
      <c r="AR222" s="137"/>
      <c r="AS222" s="83"/>
      <c r="AT222" s="85"/>
      <c r="AU222" s="84"/>
      <c r="AV222" s="85"/>
      <c r="AW222" s="86"/>
      <c r="AX222" s="85"/>
      <c r="AY222" s="86"/>
      <c r="AZ222" s="171"/>
      <c r="BA222" s="85"/>
      <c r="BB222" s="85"/>
      <c r="BC222" s="90"/>
      <c r="BD222" s="90"/>
      <c r="BE222" s="85"/>
      <c r="BF222" s="22"/>
      <c r="BG222" s="22"/>
      <c r="BH222" s="10"/>
      <c r="BI222" s="10"/>
      <c r="BJ222" s="10"/>
      <c r="BK222" s="10"/>
      <c r="BL222" s="10"/>
      <c r="BM222" s="10"/>
    </row>
    <row r="223" spans="1:65" ht="14.5" x14ac:dyDescent="0.35">
      <c r="A223" s="25">
        <f t="shared" si="0"/>
        <v>221</v>
      </c>
      <c r="B223" s="57">
        <v>46310</v>
      </c>
      <c r="C223" s="54" t="s">
        <v>4085</v>
      </c>
      <c r="D223" s="54" t="s">
        <v>309</v>
      </c>
      <c r="E223" s="54" t="s">
        <v>311</v>
      </c>
      <c r="F223" s="54">
        <v>10</v>
      </c>
      <c r="G223" s="54" t="s">
        <v>65</v>
      </c>
      <c r="H223" s="54" t="str">
        <f t="shared" si="1"/>
        <v>DONE</v>
      </c>
      <c r="I223" s="54" t="s">
        <v>4086</v>
      </c>
      <c r="J223" s="58" t="s">
        <v>2669</v>
      </c>
      <c r="K223" s="58" t="s">
        <v>1505</v>
      </c>
      <c r="L223" s="54"/>
      <c r="M223" s="71"/>
      <c r="N223" s="54" t="s">
        <v>4087</v>
      </c>
      <c r="O223" s="58"/>
      <c r="P223" s="64" t="s">
        <v>87</v>
      </c>
      <c r="Q223" s="64" t="s">
        <v>529</v>
      </c>
      <c r="R223" s="204">
        <v>200001166153</v>
      </c>
      <c r="S223" s="66">
        <v>46315</v>
      </c>
      <c r="T223" s="66"/>
      <c r="U223" s="205"/>
      <c r="V223" s="71"/>
      <c r="W223" s="25"/>
      <c r="X223" s="69"/>
      <c r="Y223" s="69"/>
      <c r="Z223" s="25"/>
      <c r="AA223" s="164"/>
      <c r="AB223" s="25"/>
      <c r="AC223" s="71"/>
      <c r="AD223" s="169"/>
      <c r="AE223" s="169"/>
      <c r="AF223" s="69"/>
      <c r="AG223" s="169"/>
      <c r="AH223" s="170"/>
      <c r="AI223" s="77"/>
      <c r="AJ223" s="80"/>
      <c r="AK223" s="80"/>
      <c r="AL223" s="82"/>
      <c r="AM223" s="82"/>
      <c r="AN223" s="82"/>
      <c r="AO223" s="82"/>
      <c r="AP223" s="82"/>
      <c r="AQ223" s="82"/>
      <c r="AR223" s="137"/>
      <c r="AS223" s="83"/>
      <c r="AT223" s="85"/>
      <c r="AU223" s="84"/>
      <c r="AV223" s="85"/>
      <c r="AW223" s="86"/>
      <c r="AX223" s="85"/>
      <c r="AY223" s="86"/>
      <c r="AZ223" s="171"/>
      <c r="BA223" s="85"/>
      <c r="BB223" s="85"/>
      <c r="BC223" s="90"/>
      <c r="BD223" s="90"/>
      <c r="BE223" s="85"/>
      <c r="BF223" s="22"/>
      <c r="BG223" s="22"/>
      <c r="BH223" s="10"/>
      <c r="BI223" s="10"/>
      <c r="BJ223" s="10"/>
      <c r="BK223" s="10"/>
      <c r="BL223" s="10"/>
      <c r="BM223" s="10"/>
    </row>
    <row r="224" spans="1:65" ht="14.5" x14ac:dyDescent="0.35">
      <c r="A224" s="25">
        <f t="shared" si="0"/>
        <v>222</v>
      </c>
      <c r="B224" s="57">
        <v>46307</v>
      </c>
      <c r="C224" s="54" t="s">
        <v>4088</v>
      </c>
      <c r="D224" s="54" t="s">
        <v>177</v>
      </c>
      <c r="E224" s="54" t="s">
        <v>178</v>
      </c>
      <c r="F224" s="54">
        <v>1</v>
      </c>
      <c r="G224" s="54" t="s">
        <v>65</v>
      </c>
      <c r="H224" s="54" t="str">
        <f t="shared" si="1"/>
        <v>DONE</v>
      </c>
      <c r="I224" s="54" t="s">
        <v>1538</v>
      </c>
      <c r="J224" s="58" t="s">
        <v>180</v>
      </c>
      <c r="K224" s="58" t="s">
        <v>79</v>
      </c>
      <c r="L224" s="54"/>
      <c r="M224" s="71"/>
      <c r="N224" s="54" t="s">
        <v>4089</v>
      </c>
      <c r="O224" s="58"/>
      <c r="P224" s="64" t="s">
        <v>82</v>
      </c>
      <c r="Q224" s="64" t="s">
        <v>2137</v>
      </c>
      <c r="R224" s="204">
        <v>200001166168</v>
      </c>
      <c r="S224" s="66">
        <v>46315</v>
      </c>
      <c r="T224" s="66"/>
      <c r="U224" s="205"/>
      <c r="V224" s="71"/>
      <c r="W224" s="25"/>
      <c r="X224" s="69"/>
      <c r="Y224" s="69"/>
      <c r="Z224" s="25"/>
      <c r="AA224" s="169"/>
      <c r="AB224" s="25"/>
      <c r="AC224" s="71"/>
      <c r="AD224" s="169"/>
      <c r="AE224" s="169"/>
      <c r="AF224" s="69"/>
      <c r="AG224" s="169"/>
      <c r="AH224" s="170"/>
      <c r="AI224" s="77"/>
      <c r="AJ224" s="80"/>
      <c r="AK224" s="80"/>
      <c r="AL224" s="82"/>
      <c r="AM224" s="82"/>
      <c r="AN224" s="82"/>
      <c r="AO224" s="82"/>
      <c r="AP224" s="82"/>
      <c r="AQ224" s="82"/>
      <c r="AR224" s="137"/>
      <c r="AS224" s="83"/>
      <c r="AT224" s="85"/>
      <c r="AU224" s="84"/>
      <c r="AV224" s="85"/>
      <c r="AW224" s="86"/>
      <c r="AX224" s="85"/>
      <c r="AY224" s="86"/>
      <c r="AZ224" s="171"/>
      <c r="BA224" s="85"/>
      <c r="BB224" s="85"/>
      <c r="BC224" s="90"/>
      <c r="BD224" s="90"/>
      <c r="BE224" s="85"/>
      <c r="BF224" s="22"/>
      <c r="BG224" s="22"/>
      <c r="BH224" s="10"/>
      <c r="BI224" s="10"/>
      <c r="BJ224" s="10"/>
      <c r="BK224" s="10"/>
      <c r="BL224" s="10"/>
      <c r="BM224" s="10"/>
    </row>
    <row r="225" spans="1:65" ht="14.5" x14ac:dyDescent="0.35">
      <c r="A225" s="25">
        <f t="shared" si="0"/>
        <v>223</v>
      </c>
      <c r="B225" s="57">
        <v>46308</v>
      </c>
      <c r="C225" s="54" t="s">
        <v>4090</v>
      </c>
      <c r="D225" s="54" t="s">
        <v>335</v>
      </c>
      <c r="E225" s="54" t="s">
        <v>336</v>
      </c>
      <c r="F225" s="54">
        <v>1</v>
      </c>
      <c r="G225" s="54" t="s">
        <v>65</v>
      </c>
      <c r="H225" s="54" t="str">
        <f t="shared" si="1"/>
        <v>DONE</v>
      </c>
      <c r="I225" s="54" t="s">
        <v>916</v>
      </c>
      <c r="J225" s="58" t="s">
        <v>166</v>
      </c>
      <c r="K225" s="58" t="s">
        <v>167</v>
      </c>
      <c r="L225" s="54">
        <v>13641</v>
      </c>
      <c r="M225" s="71"/>
      <c r="N225" s="54" t="s">
        <v>207</v>
      </c>
      <c r="O225" s="58"/>
      <c r="P225" s="64" t="s">
        <v>82</v>
      </c>
      <c r="Q225" s="64" t="s">
        <v>2137</v>
      </c>
      <c r="R225" s="204">
        <v>20000116164</v>
      </c>
      <c r="S225" s="66">
        <v>46315</v>
      </c>
      <c r="T225" s="66"/>
      <c r="U225" s="205"/>
      <c r="V225" s="71"/>
      <c r="W225" s="25"/>
      <c r="X225" s="69"/>
      <c r="Y225" s="69"/>
      <c r="Z225" s="25"/>
      <c r="AA225" s="169"/>
      <c r="AB225" s="25"/>
      <c r="AC225" s="71"/>
      <c r="AD225" s="169"/>
      <c r="AE225" s="169"/>
      <c r="AF225" s="69"/>
      <c r="AG225" s="169"/>
      <c r="AH225" s="170"/>
      <c r="AI225" s="77"/>
      <c r="AJ225" s="80"/>
      <c r="AK225" s="80"/>
      <c r="AL225" s="82"/>
      <c r="AM225" s="82"/>
      <c r="AN225" s="82"/>
      <c r="AO225" s="82"/>
      <c r="AP225" s="82"/>
      <c r="AQ225" s="82"/>
      <c r="AR225" s="137"/>
      <c r="AS225" s="83"/>
      <c r="AT225" s="85"/>
      <c r="AU225" s="84"/>
      <c r="AV225" s="85"/>
      <c r="AW225" s="86"/>
      <c r="AX225" s="85"/>
      <c r="AY225" s="86"/>
      <c r="AZ225" s="171"/>
      <c r="BA225" s="85"/>
      <c r="BB225" s="85"/>
      <c r="BC225" s="90"/>
      <c r="BD225" s="90"/>
      <c r="BE225" s="85"/>
      <c r="BF225" s="22"/>
      <c r="BG225" s="22"/>
      <c r="BH225" s="10"/>
      <c r="BI225" s="10"/>
      <c r="BJ225" s="10"/>
      <c r="BK225" s="10"/>
      <c r="BL225" s="10"/>
      <c r="BM225" s="10"/>
    </row>
    <row r="226" spans="1:65" ht="14.5" x14ac:dyDescent="0.35">
      <c r="A226" s="25">
        <f t="shared" si="0"/>
        <v>224</v>
      </c>
      <c r="B226" s="57">
        <v>46308</v>
      </c>
      <c r="C226" s="54" t="s">
        <v>4090</v>
      </c>
      <c r="D226" s="54" t="s">
        <v>153</v>
      </c>
      <c r="E226" s="54" t="s">
        <v>829</v>
      </c>
      <c r="F226" s="54">
        <v>1</v>
      </c>
      <c r="G226" s="54" t="s">
        <v>65</v>
      </c>
      <c r="H226" s="54" t="str">
        <f t="shared" si="1"/>
        <v>DONE</v>
      </c>
      <c r="I226" s="54" t="s">
        <v>916</v>
      </c>
      <c r="J226" s="58" t="s">
        <v>166</v>
      </c>
      <c r="K226" s="58" t="s">
        <v>167</v>
      </c>
      <c r="L226" s="54">
        <v>13641</v>
      </c>
      <c r="M226" s="71"/>
      <c r="N226" s="54" t="s">
        <v>207</v>
      </c>
      <c r="O226" s="58"/>
      <c r="P226" s="64" t="s">
        <v>82</v>
      </c>
      <c r="Q226" s="64" t="s">
        <v>2137</v>
      </c>
      <c r="R226" s="204">
        <v>20000116164</v>
      </c>
      <c r="S226" s="66">
        <v>46315</v>
      </c>
      <c r="T226" s="66"/>
      <c r="U226" s="205"/>
      <c r="V226" s="71"/>
      <c r="W226" s="25"/>
      <c r="X226" s="69"/>
      <c r="Y226" s="69"/>
      <c r="Z226" s="25"/>
      <c r="AA226" s="169"/>
      <c r="AB226" s="25"/>
      <c r="AC226" s="71"/>
      <c r="AD226" s="169"/>
      <c r="AE226" s="169"/>
      <c r="AF226" s="69"/>
      <c r="AG226" s="169"/>
      <c r="AH226" s="170"/>
      <c r="AI226" s="77"/>
      <c r="AJ226" s="80"/>
      <c r="AK226" s="80"/>
      <c r="AL226" s="82"/>
      <c r="AM226" s="82"/>
      <c r="AN226" s="82"/>
      <c r="AO226" s="82"/>
      <c r="AP226" s="82"/>
      <c r="AQ226" s="82"/>
      <c r="AR226" s="137"/>
      <c r="AS226" s="83"/>
      <c r="AT226" s="85"/>
      <c r="AU226" s="84"/>
      <c r="AV226" s="85"/>
      <c r="AW226" s="86"/>
      <c r="AX226" s="85"/>
      <c r="AY226" s="86"/>
      <c r="AZ226" s="171"/>
      <c r="BA226" s="85"/>
      <c r="BB226" s="85"/>
      <c r="BC226" s="90"/>
      <c r="BD226" s="90"/>
      <c r="BE226" s="85"/>
      <c r="BF226" s="22"/>
      <c r="BG226" s="22"/>
      <c r="BH226" s="10"/>
      <c r="BI226" s="10"/>
      <c r="BJ226" s="10"/>
      <c r="BK226" s="10"/>
      <c r="BL226" s="10"/>
      <c r="BM226" s="10"/>
    </row>
    <row r="227" spans="1:65" ht="14.5" x14ac:dyDescent="0.35">
      <c r="A227" s="25">
        <f t="shared" si="0"/>
        <v>225</v>
      </c>
      <c r="B227" s="57">
        <v>46305</v>
      </c>
      <c r="C227" s="54" t="s">
        <v>4091</v>
      </c>
      <c r="D227" s="54" t="s">
        <v>457</v>
      </c>
      <c r="E227" s="54" t="s">
        <v>458</v>
      </c>
      <c r="F227" s="54">
        <v>1</v>
      </c>
      <c r="G227" s="54" t="s">
        <v>65</v>
      </c>
      <c r="H227" s="54" t="str">
        <f t="shared" si="1"/>
        <v>WAITING</v>
      </c>
      <c r="I227" s="54" t="s">
        <v>259</v>
      </c>
      <c r="J227" s="58" t="s">
        <v>260</v>
      </c>
      <c r="K227" s="58" t="s">
        <v>79</v>
      </c>
      <c r="L227" s="54">
        <v>15210</v>
      </c>
      <c r="M227" s="71"/>
      <c r="N227" s="54" t="s">
        <v>207</v>
      </c>
      <c r="O227" s="58"/>
      <c r="P227" s="64" t="s">
        <v>1180</v>
      </c>
      <c r="Q227" s="64" t="s">
        <v>1663</v>
      </c>
      <c r="R227" s="204"/>
      <c r="S227" s="66"/>
      <c r="T227" s="66"/>
      <c r="U227" s="205"/>
      <c r="V227" s="71"/>
      <c r="W227" s="25"/>
      <c r="X227" s="69"/>
      <c r="Y227" s="69"/>
      <c r="Z227" s="25"/>
      <c r="AA227" s="169"/>
      <c r="AB227" s="25"/>
      <c r="AC227" s="71"/>
      <c r="AD227" s="169"/>
      <c r="AE227" s="169"/>
      <c r="AF227" s="69"/>
      <c r="AG227" s="169"/>
      <c r="AH227" s="170"/>
      <c r="AI227" s="77"/>
      <c r="AJ227" s="80"/>
      <c r="AK227" s="80"/>
      <c r="AL227" s="82"/>
      <c r="AM227" s="82"/>
      <c r="AN227" s="82"/>
      <c r="AO227" s="82"/>
      <c r="AP227" s="82"/>
      <c r="AQ227" s="82"/>
      <c r="AR227" s="137"/>
      <c r="AS227" s="83"/>
      <c r="AT227" s="85"/>
      <c r="AU227" s="84"/>
      <c r="AV227" s="85"/>
      <c r="AW227" s="86"/>
      <c r="AX227" s="85"/>
      <c r="AY227" s="86"/>
      <c r="AZ227" s="171"/>
      <c r="BA227" s="85"/>
      <c r="BB227" s="85"/>
      <c r="BC227" s="90"/>
      <c r="BD227" s="90"/>
      <c r="BE227" s="85"/>
      <c r="BF227" s="22"/>
      <c r="BG227" s="22"/>
      <c r="BH227" s="10"/>
      <c r="BI227" s="10"/>
      <c r="BJ227" s="10"/>
      <c r="BK227" s="10"/>
      <c r="BL227" s="10"/>
      <c r="BM227" s="10"/>
    </row>
    <row r="228" spans="1:65" ht="14.5" x14ac:dyDescent="0.35">
      <c r="A228" s="25">
        <f t="shared" si="0"/>
        <v>226</v>
      </c>
      <c r="B228" s="57">
        <v>46305</v>
      </c>
      <c r="C228" s="54" t="s">
        <v>4091</v>
      </c>
      <c r="D228" s="54" t="s">
        <v>227</v>
      </c>
      <c r="E228" s="54" t="s">
        <v>228</v>
      </c>
      <c r="F228" s="54">
        <v>1</v>
      </c>
      <c r="G228" s="54" t="s">
        <v>65</v>
      </c>
      <c r="H228" s="54" t="str">
        <f t="shared" si="1"/>
        <v>DONE</v>
      </c>
      <c r="I228" s="54" t="s">
        <v>259</v>
      </c>
      <c r="J228" s="58" t="s">
        <v>260</v>
      </c>
      <c r="K228" s="58" t="s">
        <v>79</v>
      </c>
      <c r="L228" s="54">
        <v>15210</v>
      </c>
      <c r="M228" s="71"/>
      <c r="N228" s="54" t="s">
        <v>207</v>
      </c>
      <c r="O228" s="58"/>
      <c r="P228" s="64" t="s">
        <v>1180</v>
      </c>
      <c r="Q228" s="64" t="s">
        <v>1663</v>
      </c>
      <c r="R228" s="204">
        <v>200001166177</v>
      </c>
      <c r="S228" s="66">
        <v>46315</v>
      </c>
      <c r="T228" s="66"/>
      <c r="U228" s="205"/>
      <c r="V228" s="71"/>
      <c r="W228" s="25"/>
      <c r="X228" s="69"/>
      <c r="Y228" s="69"/>
      <c r="Z228" s="25"/>
      <c r="AA228" s="169"/>
      <c r="AB228" s="25"/>
      <c r="AC228" s="71"/>
      <c r="AD228" s="169"/>
      <c r="AE228" s="169"/>
      <c r="AF228" s="69"/>
      <c r="AG228" s="169"/>
      <c r="AH228" s="170"/>
      <c r="AI228" s="77"/>
      <c r="AJ228" s="80"/>
      <c r="AK228" s="80"/>
      <c r="AL228" s="82"/>
      <c r="AM228" s="82"/>
      <c r="AN228" s="82"/>
      <c r="AO228" s="82"/>
      <c r="AP228" s="82"/>
      <c r="AQ228" s="82"/>
      <c r="AR228" s="137"/>
      <c r="AS228" s="83"/>
      <c r="AT228" s="85"/>
      <c r="AU228" s="84"/>
      <c r="AV228" s="85"/>
      <c r="AW228" s="86"/>
      <c r="AX228" s="85"/>
      <c r="AY228" s="86"/>
      <c r="AZ228" s="171"/>
      <c r="BA228" s="85"/>
      <c r="BB228" s="85"/>
      <c r="BC228" s="90"/>
      <c r="BD228" s="90"/>
      <c r="BE228" s="85"/>
      <c r="BF228" s="22"/>
      <c r="BG228" s="22"/>
      <c r="BH228" s="10"/>
      <c r="BI228" s="10"/>
      <c r="BJ228" s="10"/>
      <c r="BK228" s="10"/>
      <c r="BL228" s="10"/>
      <c r="BM228" s="10"/>
    </row>
    <row r="229" spans="1:65" ht="14.5" x14ac:dyDescent="0.35">
      <c r="A229" s="25">
        <f t="shared" si="0"/>
        <v>227</v>
      </c>
      <c r="B229" s="57">
        <v>46305</v>
      </c>
      <c r="C229" s="54" t="s">
        <v>4091</v>
      </c>
      <c r="D229" s="54" t="s">
        <v>1863</v>
      </c>
      <c r="E229" s="54" t="s">
        <v>4092</v>
      </c>
      <c r="F229" s="54">
        <v>1</v>
      </c>
      <c r="G229" s="54" t="s">
        <v>65</v>
      </c>
      <c r="H229" s="54" t="str">
        <f t="shared" si="1"/>
        <v>DONE</v>
      </c>
      <c r="I229" s="54" t="s">
        <v>259</v>
      </c>
      <c r="J229" s="58" t="s">
        <v>260</v>
      </c>
      <c r="K229" s="58" t="s">
        <v>79</v>
      </c>
      <c r="L229" s="54">
        <v>15210</v>
      </c>
      <c r="M229" s="71"/>
      <c r="N229" s="54" t="s">
        <v>207</v>
      </c>
      <c r="O229" s="58"/>
      <c r="P229" s="64" t="s">
        <v>1180</v>
      </c>
      <c r="Q229" s="64" t="s">
        <v>1663</v>
      </c>
      <c r="R229" s="204">
        <v>200001166177</v>
      </c>
      <c r="S229" s="66">
        <v>46315</v>
      </c>
      <c r="T229" s="66"/>
      <c r="U229" s="205"/>
      <c r="V229" s="71"/>
      <c r="W229" s="25"/>
      <c r="X229" s="69"/>
      <c r="Y229" s="69"/>
      <c r="Z229" s="25"/>
      <c r="AA229" s="169"/>
      <c r="AB229" s="25"/>
      <c r="AC229" s="71"/>
      <c r="AD229" s="169"/>
      <c r="AE229" s="169"/>
      <c r="AF229" s="69"/>
      <c r="AG229" s="169"/>
      <c r="AH229" s="170"/>
      <c r="AI229" s="77"/>
      <c r="AJ229" s="80"/>
      <c r="AK229" s="80"/>
      <c r="AL229" s="82"/>
      <c r="AM229" s="82"/>
      <c r="AN229" s="82"/>
      <c r="AO229" s="82"/>
      <c r="AP229" s="82"/>
      <c r="AQ229" s="82"/>
      <c r="AR229" s="137"/>
      <c r="AS229" s="83"/>
      <c r="AT229" s="85"/>
      <c r="AU229" s="84"/>
      <c r="AV229" s="85"/>
      <c r="AW229" s="86"/>
      <c r="AX229" s="85"/>
      <c r="AY229" s="86"/>
      <c r="AZ229" s="171"/>
      <c r="BA229" s="85"/>
      <c r="BB229" s="85"/>
      <c r="BC229" s="90"/>
      <c r="BD229" s="90"/>
      <c r="BE229" s="85"/>
      <c r="BF229" s="22"/>
      <c r="BG229" s="22"/>
      <c r="BH229" s="10"/>
      <c r="BI229" s="10"/>
      <c r="BJ229" s="10"/>
      <c r="BK229" s="10"/>
      <c r="BL229" s="10"/>
      <c r="BM229" s="10"/>
    </row>
    <row r="230" spans="1:65" ht="14.5" x14ac:dyDescent="0.35">
      <c r="A230" s="25">
        <f t="shared" si="0"/>
        <v>228</v>
      </c>
      <c r="B230" s="57">
        <v>46305</v>
      </c>
      <c r="C230" s="54" t="s">
        <v>4091</v>
      </c>
      <c r="D230" s="54" t="s">
        <v>297</v>
      </c>
      <c r="E230" s="54" t="s">
        <v>298</v>
      </c>
      <c r="F230" s="54">
        <v>1</v>
      </c>
      <c r="G230" s="54" t="s">
        <v>65</v>
      </c>
      <c r="H230" s="54" t="str">
        <f t="shared" si="1"/>
        <v>DONE</v>
      </c>
      <c r="I230" s="54" t="s">
        <v>259</v>
      </c>
      <c r="J230" s="58" t="s">
        <v>260</v>
      </c>
      <c r="K230" s="58" t="s">
        <v>79</v>
      </c>
      <c r="L230" s="54">
        <v>15210</v>
      </c>
      <c r="M230" s="71"/>
      <c r="N230" s="54" t="s">
        <v>207</v>
      </c>
      <c r="O230" s="58"/>
      <c r="P230" s="64" t="s">
        <v>1180</v>
      </c>
      <c r="Q230" s="64" t="s">
        <v>1663</v>
      </c>
      <c r="R230" s="204">
        <v>200001166177</v>
      </c>
      <c r="S230" s="66">
        <v>46315</v>
      </c>
      <c r="T230" s="66"/>
      <c r="U230" s="205"/>
      <c r="V230" s="71"/>
      <c r="W230" s="25"/>
      <c r="X230" s="69"/>
      <c r="Y230" s="69"/>
      <c r="Z230" s="25"/>
      <c r="AA230" s="169"/>
      <c r="AB230" s="25"/>
      <c r="AC230" s="71"/>
      <c r="AD230" s="169"/>
      <c r="AE230" s="169"/>
      <c r="AF230" s="69"/>
      <c r="AG230" s="169"/>
      <c r="AH230" s="170"/>
      <c r="AI230" s="77"/>
      <c r="AJ230" s="80"/>
      <c r="AK230" s="80"/>
      <c r="AL230" s="82"/>
      <c r="AM230" s="82"/>
      <c r="AN230" s="82"/>
      <c r="AO230" s="82"/>
      <c r="AP230" s="82"/>
      <c r="AQ230" s="82"/>
      <c r="AR230" s="137"/>
      <c r="AS230" s="83"/>
      <c r="AT230" s="85"/>
      <c r="AU230" s="84"/>
      <c r="AV230" s="85"/>
      <c r="AW230" s="86"/>
      <c r="AX230" s="85"/>
      <c r="AY230" s="86"/>
      <c r="AZ230" s="171"/>
      <c r="BA230" s="85"/>
      <c r="BB230" s="85"/>
      <c r="BC230" s="90"/>
      <c r="BD230" s="90"/>
      <c r="BE230" s="85"/>
      <c r="BF230" s="22"/>
      <c r="BG230" s="22"/>
      <c r="BH230" s="10"/>
      <c r="BI230" s="10"/>
      <c r="BJ230" s="10"/>
      <c r="BK230" s="10"/>
      <c r="BL230" s="10"/>
      <c r="BM230" s="10"/>
    </row>
    <row r="231" spans="1:65" ht="14.5" x14ac:dyDescent="0.35">
      <c r="A231" s="25">
        <f t="shared" si="0"/>
        <v>229</v>
      </c>
      <c r="B231" s="57">
        <v>46305</v>
      </c>
      <c r="C231" s="54" t="s">
        <v>4091</v>
      </c>
      <c r="D231" s="54" t="s">
        <v>322</v>
      </c>
      <c r="E231" s="54" t="s">
        <v>323</v>
      </c>
      <c r="F231" s="54">
        <v>1</v>
      </c>
      <c r="G231" s="54" t="s">
        <v>65</v>
      </c>
      <c r="H231" s="54" t="str">
        <f t="shared" si="1"/>
        <v>DONE</v>
      </c>
      <c r="I231" s="54" t="s">
        <v>259</v>
      </c>
      <c r="J231" s="58" t="s">
        <v>260</v>
      </c>
      <c r="K231" s="58" t="s">
        <v>79</v>
      </c>
      <c r="L231" s="54">
        <v>15210</v>
      </c>
      <c r="M231" s="71"/>
      <c r="N231" s="54" t="s">
        <v>207</v>
      </c>
      <c r="O231" s="58"/>
      <c r="P231" s="64" t="s">
        <v>1180</v>
      </c>
      <c r="Q231" s="64" t="s">
        <v>1663</v>
      </c>
      <c r="R231" s="204">
        <v>200001166177</v>
      </c>
      <c r="S231" s="66">
        <v>46315</v>
      </c>
      <c r="T231" s="66"/>
      <c r="U231" s="205"/>
      <c r="V231" s="71"/>
      <c r="W231" s="25"/>
      <c r="X231" s="69"/>
      <c r="Y231" s="69"/>
      <c r="Z231" s="69"/>
      <c r="AA231" s="169"/>
      <c r="AB231" s="25"/>
      <c r="AC231" s="71"/>
      <c r="AD231" s="169"/>
      <c r="AE231" s="169"/>
      <c r="AF231" s="69"/>
      <c r="AG231" s="169"/>
      <c r="AH231" s="170"/>
      <c r="AI231" s="77"/>
      <c r="AJ231" s="80"/>
      <c r="AK231" s="80"/>
      <c r="AL231" s="82"/>
      <c r="AM231" s="82"/>
      <c r="AN231" s="82"/>
      <c r="AO231" s="82"/>
      <c r="AP231" s="82"/>
      <c r="AQ231" s="82"/>
      <c r="AR231" s="137"/>
      <c r="AS231" s="83"/>
      <c r="AT231" s="85"/>
      <c r="AU231" s="84"/>
      <c r="AV231" s="85"/>
      <c r="AW231" s="86"/>
      <c r="AX231" s="85"/>
      <c r="AY231" s="86"/>
      <c r="AZ231" s="171"/>
      <c r="BA231" s="85"/>
      <c r="BB231" s="85"/>
      <c r="BC231" s="90"/>
      <c r="BD231" s="90"/>
      <c r="BE231" s="85"/>
      <c r="BF231" s="22"/>
      <c r="BG231" s="22"/>
      <c r="BH231" s="10"/>
      <c r="BI231" s="10"/>
      <c r="BJ231" s="10"/>
      <c r="BK231" s="10"/>
      <c r="BL231" s="10"/>
      <c r="BM231" s="10"/>
    </row>
    <row r="232" spans="1:65" ht="14.5" x14ac:dyDescent="0.35">
      <c r="A232" s="25">
        <f t="shared" si="0"/>
        <v>230</v>
      </c>
      <c r="B232" s="57">
        <v>46307</v>
      </c>
      <c r="C232" s="54" t="s">
        <v>4093</v>
      </c>
      <c r="D232" s="54" t="s">
        <v>227</v>
      </c>
      <c r="E232" s="54" t="s">
        <v>228</v>
      </c>
      <c r="F232" s="54">
        <v>1</v>
      </c>
      <c r="G232" s="54" t="s">
        <v>65</v>
      </c>
      <c r="H232" s="54" t="str">
        <f t="shared" si="1"/>
        <v>DONE</v>
      </c>
      <c r="I232" s="54" t="s">
        <v>597</v>
      </c>
      <c r="J232" s="58" t="s">
        <v>598</v>
      </c>
      <c r="K232" s="58" t="s">
        <v>79</v>
      </c>
      <c r="L232" s="54">
        <v>5699</v>
      </c>
      <c r="M232" s="71"/>
      <c r="N232" s="54" t="s">
        <v>207</v>
      </c>
      <c r="O232" s="58"/>
      <c r="P232" s="64" t="s">
        <v>82</v>
      </c>
      <c r="Q232" s="64" t="s">
        <v>1663</v>
      </c>
      <c r="R232" s="204">
        <v>200001166187</v>
      </c>
      <c r="S232" s="66">
        <v>46315</v>
      </c>
      <c r="T232" s="66"/>
      <c r="U232" s="205"/>
      <c r="V232" s="71"/>
      <c r="W232" s="25"/>
      <c r="X232" s="69"/>
      <c r="Y232" s="69"/>
      <c r="Z232" s="69"/>
      <c r="AA232" s="169"/>
      <c r="AB232" s="25"/>
      <c r="AC232" s="71"/>
      <c r="AD232" s="169"/>
      <c r="AE232" s="169"/>
      <c r="AF232" s="69"/>
      <c r="AG232" s="169"/>
      <c r="AH232" s="170"/>
      <c r="AI232" s="77"/>
      <c r="AJ232" s="80"/>
      <c r="AK232" s="80"/>
      <c r="AL232" s="82"/>
      <c r="AM232" s="82"/>
      <c r="AN232" s="82"/>
      <c r="AO232" s="82"/>
      <c r="AP232" s="82"/>
      <c r="AQ232" s="82"/>
      <c r="AR232" s="137"/>
      <c r="AS232" s="83"/>
      <c r="AT232" s="85"/>
      <c r="AU232" s="84"/>
      <c r="AV232" s="85"/>
      <c r="AW232" s="86"/>
      <c r="AX232" s="85"/>
      <c r="AY232" s="86"/>
      <c r="AZ232" s="171"/>
      <c r="BA232" s="85"/>
      <c r="BB232" s="85"/>
      <c r="BC232" s="90"/>
      <c r="BD232" s="90"/>
      <c r="BE232" s="85"/>
      <c r="BF232" s="22"/>
      <c r="BG232" s="22"/>
      <c r="BH232" s="10"/>
      <c r="BI232" s="10"/>
      <c r="BJ232" s="10"/>
      <c r="BK232" s="10"/>
      <c r="BL232" s="10"/>
      <c r="BM232" s="10"/>
    </row>
    <row r="233" spans="1:65" ht="14.5" x14ac:dyDescent="0.35">
      <c r="A233" s="25">
        <f t="shared" si="0"/>
        <v>231</v>
      </c>
      <c r="B233" s="57">
        <v>46307</v>
      </c>
      <c r="C233" s="54" t="s">
        <v>4093</v>
      </c>
      <c r="D233" s="54" t="s">
        <v>153</v>
      </c>
      <c r="E233" s="54" t="s">
        <v>829</v>
      </c>
      <c r="F233" s="54">
        <v>1</v>
      </c>
      <c r="G233" s="54" t="s">
        <v>65</v>
      </c>
      <c r="H233" s="54" t="str">
        <f t="shared" si="1"/>
        <v>DONE</v>
      </c>
      <c r="I233" s="54" t="s">
        <v>597</v>
      </c>
      <c r="J233" s="58" t="s">
        <v>598</v>
      </c>
      <c r="K233" s="58" t="s">
        <v>79</v>
      </c>
      <c r="L233" s="54">
        <v>5699</v>
      </c>
      <c r="M233" s="71"/>
      <c r="N233" s="54" t="s">
        <v>207</v>
      </c>
      <c r="O233" s="58"/>
      <c r="P233" s="64" t="s">
        <v>82</v>
      </c>
      <c r="Q233" s="64" t="s">
        <v>1663</v>
      </c>
      <c r="R233" s="204">
        <v>200001166187</v>
      </c>
      <c r="S233" s="66">
        <v>46315</v>
      </c>
      <c r="T233" s="66"/>
      <c r="U233" s="205"/>
      <c r="V233" s="71"/>
      <c r="W233" s="25"/>
      <c r="X233" s="69"/>
      <c r="Y233" s="69"/>
      <c r="Z233" s="25"/>
      <c r="AA233" s="232"/>
      <c r="AB233" s="25"/>
      <c r="AC233" s="71"/>
      <c r="AD233" s="169"/>
      <c r="AE233" s="169"/>
      <c r="AF233" s="69"/>
      <c r="AG233" s="169"/>
      <c r="AH233" s="170"/>
      <c r="AI233" s="77"/>
      <c r="AJ233" s="80"/>
      <c r="AK233" s="80"/>
      <c r="AL233" s="82"/>
      <c r="AM233" s="82"/>
      <c r="AN233" s="82"/>
      <c r="AO233" s="82"/>
      <c r="AP233" s="82"/>
      <c r="AQ233" s="82"/>
      <c r="AR233" s="137"/>
      <c r="AS233" s="83"/>
      <c r="AT233" s="85"/>
      <c r="AU233" s="84"/>
      <c r="AV233" s="85"/>
      <c r="AW233" s="86"/>
      <c r="AX233" s="85"/>
      <c r="AY233" s="86"/>
      <c r="AZ233" s="171"/>
      <c r="BA233" s="85"/>
      <c r="BB233" s="85"/>
      <c r="BC233" s="90"/>
      <c r="BD233" s="90"/>
      <c r="BE233" s="85"/>
      <c r="BF233" s="22"/>
      <c r="BG233" s="22"/>
      <c r="BH233" s="10"/>
      <c r="BI233" s="10"/>
      <c r="BJ233" s="10"/>
      <c r="BK233" s="10"/>
      <c r="BL233" s="10"/>
      <c r="BM233" s="10"/>
    </row>
    <row r="234" spans="1:65" ht="14.5" x14ac:dyDescent="0.35">
      <c r="A234" s="25">
        <f t="shared" si="0"/>
        <v>232</v>
      </c>
      <c r="B234" s="57">
        <v>46307</v>
      </c>
      <c r="C234" s="54" t="s">
        <v>4093</v>
      </c>
      <c r="D234" s="54" t="s">
        <v>174</v>
      </c>
      <c r="E234" s="54" t="s">
        <v>175</v>
      </c>
      <c r="F234" s="54">
        <v>2</v>
      </c>
      <c r="G234" s="54" t="s">
        <v>65</v>
      </c>
      <c r="H234" s="54" t="str">
        <f t="shared" si="1"/>
        <v>DONE</v>
      </c>
      <c r="I234" s="54" t="s">
        <v>597</v>
      </c>
      <c r="J234" s="58" t="s">
        <v>598</v>
      </c>
      <c r="K234" s="58" t="s">
        <v>79</v>
      </c>
      <c r="L234" s="54">
        <v>5699</v>
      </c>
      <c r="M234" s="71"/>
      <c r="N234" s="54" t="s">
        <v>207</v>
      </c>
      <c r="O234" s="58"/>
      <c r="P234" s="64" t="s">
        <v>82</v>
      </c>
      <c r="Q234" s="64" t="s">
        <v>1663</v>
      </c>
      <c r="R234" s="204">
        <v>200001166187</v>
      </c>
      <c r="S234" s="66">
        <v>46315</v>
      </c>
      <c r="T234" s="66"/>
      <c r="U234" s="205"/>
      <c r="V234" s="71"/>
      <c r="W234" s="25"/>
      <c r="X234" s="69"/>
      <c r="Y234" s="69"/>
      <c r="Z234" s="25"/>
      <c r="AA234" s="232"/>
      <c r="AB234" s="25"/>
      <c r="AC234" s="71"/>
      <c r="AD234" s="169"/>
      <c r="AE234" s="169"/>
      <c r="AF234" s="69"/>
      <c r="AG234" s="169"/>
      <c r="AH234" s="170"/>
      <c r="AI234" s="77"/>
      <c r="AJ234" s="80"/>
      <c r="AK234" s="80"/>
      <c r="AL234" s="82"/>
      <c r="AM234" s="82"/>
      <c r="AN234" s="82"/>
      <c r="AO234" s="82"/>
      <c r="AP234" s="82"/>
      <c r="AQ234" s="82"/>
      <c r="AR234" s="137"/>
      <c r="AS234" s="83"/>
      <c r="AT234" s="85"/>
      <c r="AU234" s="84"/>
      <c r="AV234" s="85"/>
      <c r="AW234" s="86"/>
      <c r="AX234" s="85"/>
      <c r="AY234" s="86"/>
      <c r="AZ234" s="171"/>
      <c r="BA234" s="85"/>
      <c r="BB234" s="85"/>
      <c r="BC234" s="90"/>
      <c r="BD234" s="90"/>
      <c r="BE234" s="85"/>
      <c r="BF234" s="22"/>
      <c r="BG234" s="22"/>
      <c r="BH234" s="10"/>
      <c r="BI234" s="10"/>
      <c r="BJ234" s="10"/>
      <c r="BK234" s="10"/>
      <c r="BL234" s="10"/>
      <c r="BM234" s="10"/>
    </row>
    <row r="235" spans="1:65" ht="14.5" x14ac:dyDescent="0.35">
      <c r="A235" s="25">
        <f t="shared" si="0"/>
        <v>233</v>
      </c>
      <c r="B235" s="57">
        <v>46307</v>
      </c>
      <c r="C235" s="54" t="s">
        <v>4093</v>
      </c>
      <c r="D235" s="54" t="s">
        <v>1694</v>
      </c>
      <c r="E235" s="54" t="s">
        <v>1695</v>
      </c>
      <c r="F235" s="54">
        <v>1</v>
      </c>
      <c r="G235" s="54" t="s">
        <v>65</v>
      </c>
      <c r="H235" s="54" t="str">
        <f t="shared" si="1"/>
        <v>DONE</v>
      </c>
      <c r="I235" s="54" t="s">
        <v>597</v>
      </c>
      <c r="J235" s="58" t="s">
        <v>598</v>
      </c>
      <c r="K235" s="58" t="s">
        <v>79</v>
      </c>
      <c r="L235" s="54">
        <v>5699</v>
      </c>
      <c r="M235" s="71"/>
      <c r="N235" s="54" t="s">
        <v>207</v>
      </c>
      <c r="O235" s="58"/>
      <c r="P235" s="64" t="s">
        <v>82</v>
      </c>
      <c r="Q235" s="64" t="s">
        <v>1663</v>
      </c>
      <c r="R235" s="204">
        <v>200001166187</v>
      </c>
      <c r="S235" s="66">
        <v>46315</v>
      </c>
      <c r="T235" s="66"/>
      <c r="U235" s="205"/>
      <c r="V235" s="71"/>
      <c r="W235" s="25"/>
      <c r="X235" s="69"/>
      <c r="Y235" s="69"/>
      <c r="Z235" s="25"/>
      <c r="AA235" s="232"/>
      <c r="AB235" s="25"/>
      <c r="AC235" s="71"/>
      <c r="AD235" s="169"/>
      <c r="AE235" s="169"/>
      <c r="AF235" s="69"/>
      <c r="AG235" s="169"/>
      <c r="AH235" s="170"/>
      <c r="AI235" s="77"/>
      <c r="AJ235" s="80"/>
      <c r="AK235" s="80"/>
      <c r="AL235" s="82"/>
      <c r="AM235" s="82"/>
      <c r="AN235" s="82"/>
      <c r="AO235" s="82"/>
      <c r="AP235" s="82"/>
      <c r="AQ235" s="82"/>
      <c r="AR235" s="137"/>
      <c r="AS235" s="83"/>
      <c r="AT235" s="85"/>
      <c r="AU235" s="84"/>
      <c r="AV235" s="85"/>
      <c r="AW235" s="86"/>
      <c r="AX235" s="85"/>
      <c r="AY235" s="86"/>
      <c r="AZ235" s="171"/>
      <c r="BA235" s="85"/>
      <c r="BB235" s="85"/>
      <c r="BC235" s="90"/>
      <c r="BD235" s="90"/>
      <c r="BE235" s="85"/>
      <c r="BF235" s="22"/>
      <c r="BG235" s="22"/>
      <c r="BH235" s="10"/>
      <c r="BI235" s="10"/>
      <c r="BJ235" s="10"/>
      <c r="BK235" s="10"/>
      <c r="BL235" s="10"/>
      <c r="BM235" s="10"/>
    </row>
    <row r="236" spans="1:65" ht="14.5" x14ac:dyDescent="0.35">
      <c r="A236" s="25">
        <f t="shared" si="0"/>
        <v>234</v>
      </c>
      <c r="B236" s="57">
        <v>46307</v>
      </c>
      <c r="C236" s="54" t="s">
        <v>4093</v>
      </c>
      <c r="D236" s="54" t="s">
        <v>473</v>
      </c>
      <c r="E236" s="54" t="s">
        <v>474</v>
      </c>
      <c r="F236" s="54">
        <v>2</v>
      </c>
      <c r="G236" s="54" t="s">
        <v>65</v>
      </c>
      <c r="H236" s="54" t="str">
        <f t="shared" si="1"/>
        <v>DONE</v>
      </c>
      <c r="I236" s="54" t="s">
        <v>597</v>
      </c>
      <c r="J236" s="58" t="s">
        <v>598</v>
      </c>
      <c r="K236" s="58" t="s">
        <v>79</v>
      </c>
      <c r="L236" s="54">
        <v>5699</v>
      </c>
      <c r="M236" s="71"/>
      <c r="N236" s="54" t="s">
        <v>207</v>
      </c>
      <c r="O236" s="58"/>
      <c r="P236" s="64" t="s">
        <v>82</v>
      </c>
      <c r="Q236" s="64" t="s">
        <v>1663</v>
      </c>
      <c r="R236" s="204">
        <v>200001166187</v>
      </c>
      <c r="S236" s="66">
        <v>46315</v>
      </c>
      <c r="T236" s="66"/>
      <c r="U236" s="205"/>
      <c r="V236" s="71"/>
      <c r="W236" s="25"/>
      <c r="X236" s="69"/>
      <c r="Y236" s="69"/>
      <c r="Z236" s="25"/>
      <c r="AA236" s="232"/>
      <c r="AB236" s="25"/>
      <c r="AC236" s="71"/>
      <c r="AD236" s="169"/>
      <c r="AE236" s="169"/>
      <c r="AF236" s="69"/>
      <c r="AG236" s="169"/>
      <c r="AH236" s="170"/>
      <c r="AI236" s="77"/>
      <c r="AJ236" s="80"/>
      <c r="AK236" s="80"/>
      <c r="AL236" s="82"/>
      <c r="AM236" s="82"/>
      <c r="AN236" s="82"/>
      <c r="AO236" s="82"/>
      <c r="AP236" s="82"/>
      <c r="AQ236" s="82"/>
      <c r="AR236" s="137"/>
      <c r="AS236" s="83"/>
      <c r="AT236" s="85"/>
      <c r="AU236" s="84"/>
      <c r="AV236" s="85"/>
      <c r="AW236" s="86"/>
      <c r="AX236" s="85"/>
      <c r="AY236" s="86"/>
      <c r="AZ236" s="171"/>
      <c r="BA236" s="85"/>
      <c r="BB236" s="85"/>
      <c r="BC236" s="90"/>
      <c r="BD236" s="90"/>
      <c r="BE236" s="85"/>
      <c r="BF236" s="22"/>
      <c r="BG236" s="22"/>
      <c r="BH236" s="10"/>
      <c r="BI236" s="10"/>
      <c r="BJ236" s="10"/>
      <c r="BK236" s="10"/>
      <c r="BL236" s="10"/>
      <c r="BM236" s="10"/>
    </row>
    <row r="237" spans="1:65" ht="14.5" x14ac:dyDescent="0.35">
      <c r="A237" s="25">
        <f t="shared" si="0"/>
        <v>235</v>
      </c>
      <c r="B237" s="57">
        <v>46307</v>
      </c>
      <c r="C237" s="54" t="s">
        <v>4093</v>
      </c>
      <c r="D237" s="54" t="s">
        <v>303</v>
      </c>
      <c r="E237" s="54" t="s">
        <v>304</v>
      </c>
      <c r="F237" s="54">
        <v>2</v>
      </c>
      <c r="G237" s="54" t="s">
        <v>65</v>
      </c>
      <c r="H237" s="54" t="str">
        <f t="shared" si="1"/>
        <v>DONE</v>
      </c>
      <c r="I237" s="54" t="s">
        <v>597</v>
      </c>
      <c r="J237" s="58" t="s">
        <v>598</v>
      </c>
      <c r="K237" s="58" t="s">
        <v>79</v>
      </c>
      <c r="L237" s="54">
        <v>5699</v>
      </c>
      <c r="M237" s="71"/>
      <c r="N237" s="54" t="s">
        <v>207</v>
      </c>
      <c r="O237" s="58"/>
      <c r="P237" s="64" t="s">
        <v>82</v>
      </c>
      <c r="Q237" s="64" t="s">
        <v>1663</v>
      </c>
      <c r="R237" s="204">
        <v>200001166187</v>
      </c>
      <c r="S237" s="66">
        <v>46315</v>
      </c>
      <c r="T237" s="66"/>
      <c r="U237" s="205"/>
      <c r="V237" s="71"/>
      <c r="W237" s="25"/>
      <c r="X237" s="69"/>
      <c r="Y237" s="69"/>
      <c r="Z237" s="25"/>
      <c r="AA237" s="164"/>
      <c r="AB237" s="25"/>
      <c r="AC237" s="71"/>
      <c r="AD237" s="169"/>
      <c r="AE237" s="169"/>
      <c r="AF237" s="69"/>
      <c r="AG237" s="169"/>
      <c r="AH237" s="170"/>
      <c r="AI237" s="77"/>
      <c r="AJ237" s="80"/>
      <c r="AK237" s="80"/>
      <c r="AL237" s="82"/>
      <c r="AM237" s="82"/>
      <c r="AN237" s="82"/>
      <c r="AO237" s="82"/>
      <c r="AP237" s="82"/>
      <c r="AQ237" s="82"/>
      <c r="AR237" s="137"/>
      <c r="AS237" s="83"/>
      <c r="AT237" s="85"/>
      <c r="AU237" s="84"/>
      <c r="AV237" s="85"/>
      <c r="AW237" s="86"/>
      <c r="AX237" s="85"/>
      <c r="AY237" s="86"/>
      <c r="AZ237" s="171"/>
      <c r="BA237" s="85"/>
      <c r="BB237" s="85"/>
      <c r="BC237" s="90"/>
      <c r="BD237" s="90"/>
      <c r="BE237" s="85"/>
      <c r="BF237" s="22"/>
      <c r="BG237" s="22"/>
      <c r="BH237" s="10"/>
      <c r="BI237" s="10"/>
      <c r="BJ237" s="10"/>
      <c r="BK237" s="10"/>
      <c r="BL237" s="10"/>
      <c r="BM237" s="10"/>
    </row>
    <row r="238" spans="1:65" ht="14.5" x14ac:dyDescent="0.35">
      <c r="A238" s="25">
        <f t="shared" si="0"/>
        <v>236</v>
      </c>
      <c r="B238" s="57">
        <v>46307</v>
      </c>
      <c r="C238" s="54" t="s">
        <v>4093</v>
      </c>
      <c r="D238" s="54" t="s">
        <v>314</v>
      </c>
      <c r="E238" s="54" t="s">
        <v>315</v>
      </c>
      <c r="F238" s="54">
        <v>3</v>
      </c>
      <c r="G238" s="54" t="s">
        <v>65</v>
      </c>
      <c r="H238" s="54" t="str">
        <f t="shared" si="1"/>
        <v>DONE</v>
      </c>
      <c r="I238" s="54" t="s">
        <v>597</v>
      </c>
      <c r="J238" s="58" t="s">
        <v>598</v>
      </c>
      <c r="K238" s="58" t="s">
        <v>79</v>
      </c>
      <c r="L238" s="54">
        <v>5699</v>
      </c>
      <c r="M238" s="71"/>
      <c r="N238" s="54" t="s">
        <v>207</v>
      </c>
      <c r="O238" s="58"/>
      <c r="P238" s="64" t="s">
        <v>82</v>
      </c>
      <c r="Q238" s="64" t="s">
        <v>1663</v>
      </c>
      <c r="R238" s="204">
        <v>200001166187</v>
      </c>
      <c r="S238" s="66">
        <v>46315</v>
      </c>
      <c r="T238" s="66"/>
      <c r="U238" s="205"/>
      <c r="V238" s="71"/>
      <c r="W238" s="25"/>
      <c r="X238" s="69"/>
      <c r="Y238" s="69"/>
      <c r="Z238" s="25"/>
      <c r="AA238" s="72"/>
      <c r="AB238" s="25"/>
      <c r="AC238" s="71"/>
      <c r="AD238" s="169"/>
      <c r="AE238" s="169"/>
      <c r="AF238" s="69"/>
      <c r="AG238" s="169"/>
      <c r="AH238" s="170"/>
      <c r="AI238" s="77"/>
      <c r="AJ238" s="80"/>
      <c r="AK238" s="80"/>
      <c r="AL238" s="82"/>
      <c r="AM238" s="82"/>
      <c r="AN238" s="82"/>
      <c r="AO238" s="82"/>
      <c r="AP238" s="82"/>
      <c r="AQ238" s="82"/>
      <c r="AR238" s="137"/>
      <c r="AS238" s="83"/>
      <c r="AT238" s="85"/>
      <c r="AU238" s="84"/>
      <c r="AV238" s="85"/>
      <c r="AW238" s="86"/>
      <c r="AX238" s="85"/>
      <c r="AY238" s="86"/>
      <c r="AZ238" s="171"/>
      <c r="BA238" s="85"/>
      <c r="BB238" s="85"/>
      <c r="BC238" s="90"/>
      <c r="BD238" s="90"/>
      <c r="BE238" s="85"/>
      <c r="BF238" s="22"/>
      <c r="BG238" s="22"/>
      <c r="BH238" s="10"/>
      <c r="BI238" s="10"/>
      <c r="BJ238" s="10"/>
      <c r="BK238" s="10"/>
      <c r="BL238" s="10"/>
      <c r="BM238" s="10"/>
    </row>
    <row r="239" spans="1:65" ht="14.5" x14ac:dyDescent="0.35">
      <c r="A239" s="25">
        <f t="shared" si="0"/>
        <v>237</v>
      </c>
      <c r="B239" s="57">
        <v>46307</v>
      </c>
      <c r="C239" s="54" t="s">
        <v>4094</v>
      </c>
      <c r="D239" s="54" t="s">
        <v>1863</v>
      </c>
      <c r="E239" s="54" t="s">
        <v>4092</v>
      </c>
      <c r="F239" s="54">
        <v>1</v>
      </c>
      <c r="G239" s="54" t="s">
        <v>65</v>
      </c>
      <c r="H239" s="54" t="str">
        <f t="shared" si="1"/>
        <v>DONE</v>
      </c>
      <c r="I239" s="54" t="s">
        <v>4095</v>
      </c>
      <c r="J239" s="62" t="s">
        <v>73</v>
      </c>
      <c r="K239" s="62" t="s">
        <v>73</v>
      </c>
      <c r="L239" s="54">
        <v>2029</v>
      </c>
      <c r="M239" s="71"/>
      <c r="N239" s="54" t="s">
        <v>118</v>
      </c>
      <c r="O239" s="58"/>
      <c r="P239" s="64" t="s">
        <v>82</v>
      </c>
      <c r="Q239" s="64" t="s">
        <v>338</v>
      </c>
      <c r="R239" s="204">
        <v>200001166197</v>
      </c>
      <c r="S239" s="66">
        <v>46315</v>
      </c>
      <c r="T239" s="66"/>
      <c r="U239" s="205"/>
      <c r="V239" s="71"/>
      <c r="W239" s="25"/>
      <c r="X239" s="69"/>
      <c r="Y239" s="69"/>
      <c r="Z239" s="25"/>
      <c r="AA239" s="72"/>
      <c r="AB239" s="25"/>
      <c r="AC239" s="71"/>
      <c r="AD239" s="169"/>
      <c r="AE239" s="169"/>
      <c r="AF239" s="69"/>
      <c r="AG239" s="169"/>
      <c r="AH239" s="170"/>
      <c r="AI239" s="77"/>
      <c r="AJ239" s="80"/>
      <c r="AK239" s="80"/>
      <c r="AL239" s="82"/>
      <c r="AM239" s="82"/>
      <c r="AN239" s="82"/>
      <c r="AO239" s="82"/>
      <c r="AP239" s="82"/>
      <c r="AQ239" s="82"/>
      <c r="AR239" s="137"/>
      <c r="AS239" s="83"/>
      <c r="AT239" s="85"/>
      <c r="AU239" s="84"/>
      <c r="AV239" s="85"/>
      <c r="AW239" s="86"/>
      <c r="AX239" s="85"/>
      <c r="AY239" s="86"/>
      <c r="AZ239" s="171"/>
      <c r="BA239" s="85"/>
      <c r="BB239" s="85"/>
      <c r="BC239" s="90"/>
      <c r="BD239" s="90"/>
      <c r="BE239" s="85"/>
      <c r="BF239" s="22"/>
      <c r="BG239" s="22"/>
      <c r="BH239" s="10"/>
      <c r="BI239" s="10"/>
      <c r="BJ239" s="10"/>
      <c r="BK239" s="10"/>
      <c r="BL239" s="10"/>
      <c r="BM239" s="10"/>
    </row>
    <row r="240" spans="1:65" ht="14.5" x14ac:dyDescent="0.35">
      <c r="A240" s="25">
        <f t="shared" si="0"/>
        <v>238</v>
      </c>
      <c r="B240" s="57">
        <v>46307</v>
      </c>
      <c r="C240" s="54" t="s">
        <v>4094</v>
      </c>
      <c r="D240" s="54" t="s">
        <v>136</v>
      </c>
      <c r="E240" s="54" t="s">
        <v>137</v>
      </c>
      <c r="F240" s="54">
        <v>1</v>
      </c>
      <c r="G240" s="54" t="s">
        <v>65</v>
      </c>
      <c r="H240" s="54" t="str">
        <f t="shared" si="1"/>
        <v>DONE</v>
      </c>
      <c r="I240" s="54" t="s">
        <v>4095</v>
      </c>
      <c r="J240" s="62" t="s">
        <v>73</v>
      </c>
      <c r="K240" s="62" t="s">
        <v>73</v>
      </c>
      <c r="L240" s="54">
        <v>2029</v>
      </c>
      <c r="M240" s="71"/>
      <c r="N240" s="54" t="s">
        <v>118</v>
      </c>
      <c r="O240" s="58"/>
      <c r="P240" s="64" t="s">
        <v>82</v>
      </c>
      <c r="Q240" s="64" t="s">
        <v>338</v>
      </c>
      <c r="R240" s="204">
        <v>200001166197</v>
      </c>
      <c r="S240" s="66">
        <v>46315</v>
      </c>
      <c r="T240" s="66"/>
      <c r="U240" s="205"/>
      <c r="V240" s="71"/>
      <c r="W240" s="25"/>
      <c r="X240" s="69"/>
      <c r="Y240" s="69"/>
      <c r="Z240" s="25"/>
      <c r="AA240" s="69"/>
      <c r="AB240" s="25"/>
      <c r="AC240" s="71"/>
      <c r="AD240" s="169"/>
      <c r="AE240" s="169"/>
      <c r="AF240" s="69"/>
      <c r="AG240" s="169"/>
      <c r="AH240" s="170"/>
      <c r="AI240" s="77"/>
      <c r="AJ240" s="80"/>
      <c r="AK240" s="80"/>
      <c r="AL240" s="82"/>
      <c r="AM240" s="82"/>
      <c r="AN240" s="82"/>
      <c r="AO240" s="82"/>
      <c r="AP240" s="82"/>
      <c r="AQ240" s="82"/>
      <c r="AR240" s="137"/>
      <c r="AS240" s="83"/>
      <c r="AT240" s="85"/>
      <c r="AU240" s="84"/>
      <c r="AV240" s="85"/>
      <c r="AW240" s="86"/>
      <c r="AX240" s="85"/>
      <c r="AY240" s="86"/>
      <c r="AZ240" s="171"/>
      <c r="BA240" s="85"/>
      <c r="BB240" s="85"/>
      <c r="BC240" s="90"/>
      <c r="BD240" s="90"/>
      <c r="BE240" s="85"/>
      <c r="BF240" s="22"/>
      <c r="BG240" s="22"/>
      <c r="BH240" s="10"/>
      <c r="BI240" s="10"/>
      <c r="BJ240" s="10"/>
      <c r="BK240" s="10"/>
      <c r="BL240" s="10"/>
      <c r="BM240" s="10"/>
    </row>
    <row r="241" spans="1:65" ht="14.5" x14ac:dyDescent="0.35">
      <c r="A241" s="25">
        <f t="shared" si="0"/>
        <v>239</v>
      </c>
      <c r="B241" s="57">
        <v>46307</v>
      </c>
      <c r="C241" s="54" t="s">
        <v>4094</v>
      </c>
      <c r="D241" s="54" t="s">
        <v>457</v>
      </c>
      <c r="E241" s="54" t="s">
        <v>458</v>
      </c>
      <c r="F241" s="54">
        <v>1</v>
      </c>
      <c r="G241" s="54" t="s">
        <v>65</v>
      </c>
      <c r="H241" s="54" t="str">
        <f t="shared" si="1"/>
        <v>DONE</v>
      </c>
      <c r="I241" s="54" t="s">
        <v>4095</v>
      </c>
      <c r="J241" s="62" t="s">
        <v>73</v>
      </c>
      <c r="K241" s="62" t="s">
        <v>73</v>
      </c>
      <c r="L241" s="54">
        <v>2029</v>
      </c>
      <c r="M241" s="71"/>
      <c r="N241" s="54" t="s">
        <v>118</v>
      </c>
      <c r="O241" s="58"/>
      <c r="P241" s="64" t="s">
        <v>82</v>
      </c>
      <c r="Q241" s="64" t="s">
        <v>338</v>
      </c>
      <c r="R241" s="204">
        <v>200001166197</v>
      </c>
      <c r="S241" s="66">
        <v>46315</v>
      </c>
      <c r="T241" s="66"/>
      <c r="U241" s="205"/>
      <c r="V241" s="71"/>
      <c r="W241" s="25"/>
      <c r="X241" s="69"/>
      <c r="Y241" s="69"/>
      <c r="Z241" s="25"/>
      <c r="AA241" s="72"/>
      <c r="AB241" s="25"/>
      <c r="AC241" s="71"/>
      <c r="AD241" s="169"/>
      <c r="AE241" s="169"/>
      <c r="AF241" s="69"/>
      <c r="AG241" s="169"/>
      <c r="AH241" s="170"/>
      <c r="AI241" s="77"/>
      <c r="AJ241" s="80"/>
      <c r="AK241" s="80"/>
      <c r="AL241" s="82"/>
      <c r="AM241" s="82"/>
      <c r="AN241" s="82"/>
      <c r="AO241" s="82"/>
      <c r="AP241" s="82"/>
      <c r="AQ241" s="82"/>
      <c r="AR241" s="137"/>
      <c r="AS241" s="83"/>
      <c r="AT241" s="85"/>
      <c r="AU241" s="84"/>
      <c r="AV241" s="85"/>
      <c r="AW241" s="86"/>
      <c r="AX241" s="85"/>
      <c r="AY241" s="86"/>
      <c r="AZ241" s="171"/>
      <c r="BA241" s="85"/>
      <c r="BB241" s="85"/>
      <c r="BC241" s="90"/>
      <c r="BD241" s="90"/>
      <c r="BE241" s="85"/>
      <c r="BF241" s="22"/>
      <c r="BG241" s="22"/>
      <c r="BH241" s="10"/>
      <c r="BI241" s="10"/>
      <c r="BJ241" s="10"/>
      <c r="BK241" s="10"/>
      <c r="BL241" s="10"/>
      <c r="BM241" s="10"/>
    </row>
    <row r="242" spans="1:65" ht="14.5" x14ac:dyDescent="0.35">
      <c r="A242" s="25">
        <f t="shared" si="0"/>
        <v>240</v>
      </c>
      <c r="B242" s="57">
        <v>46307</v>
      </c>
      <c r="C242" s="54" t="s">
        <v>4094</v>
      </c>
      <c r="D242" s="54" t="s">
        <v>314</v>
      </c>
      <c r="E242" s="54" t="s">
        <v>315</v>
      </c>
      <c r="F242" s="54">
        <v>3</v>
      </c>
      <c r="G242" s="54" t="s">
        <v>65</v>
      </c>
      <c r="H242" s="54" t="str">
        <f t="shared" si="1"/>
        <v>DONE</v>
      </c>
      <c r="I242" s="54" t="s">
        <v>4095</v>
      </c>
      <c r="J242" s="62" t="s">
        <v>73</v>
      </c>
      <c r="K242" s="62" t="s">
        <v>73</v>
      </c>
      <c r="L242" s="54">
        <v>2029</v>
      </c>
      <c r="M242" s="71"/>
      <c r="N242" s="54" t="s">
        <v>118</v>
      </c>
      <c r="O242" s="58"/>
      <c r="P242" s="64" t="s">
        <v>82</v>
      </c>
      <c r="Q242" s="64" t="s">
        <v>338</v>
      </c>
      <c r="R242" s="204">
        <v>200001166197</v>
      </c>
      <c r="S242" s="66">
        <v>46315</v>
      </c>
      <c r="T242" s="66"/>
      <c r="U242" s="205"/>
      <c r="V242" s="71"/>
      <c r="W242" s="25"/>
      <c r="X242" s="69"/>
      <c r="Y242" s="69"/>
      <c r="Z242" s="25"/>
      <c r="AA242" s="164"/>
      <c r="AB242" s="25"/>
      <c r="AC242" s="71"/>
      <c r="AD242" s="169"/>
      <c r="AE242" s="169"/>
      <c r="AF242" s="69"/>
      <c r="AG242" s="169"/>
      <c r="AH242" s="170"/>
      <c r="AI242" s="77"/>
      <c r="AJ242" s="80"/>
      <c r="AK242" s="80"/>
      <c r="AL242" s="82"/>
      <c r="AM242" s="82"/>
      <c r="AN242" s="82"/>
      <c r="AO242" s="82"/>
      <c r="AP242" s="82"/>
      <c r="AQ242" s="82"/>
      <c r="AR242" s="137"/>
      <c r="AS242" s="83"/>
      <c r="AT242" s="85"/>
      <c r="AU242" s="84"/>
      <c r="AV242" s="85"/>
      <c r="AW242" s="86"/>
      <c r="AX242" s="85"/>
      <c r="AY242" s="86"/>
      <c r="AZ242" s="171"/>
      <c r="BA242" s="85"/>
      <c r="BB242" s="85"/>
      <c r="BC242" s="90"/>
      <c r="BD242" s="90"/>
      <c r="BE242" s="85"/>
      <c r="BF242" s="22"/>
      <c r="BG242" s="22"/>
      <c r="BH242" s="10"/>
      <c r="BI242" s="10"/>
      <c r="BJ242" s="10"/>
      <c r="BK242" s="10"/>
      <c r="BL242" s="10"/>
      <c r="BM242" s="10"/>
    </row>
    <row r="243" spans="1:65" ht="14.5" x14ac:dyDescent="0.35">
      <c r="A243" s="25">
        <f t="shared" si="0"/>
        <v>241</v>
      </c>
      <c r="B243" s="57">
        <v>46307</v>
      </c>
      <c r="C243" s="54" t="s">
        <v>4094</v>
      </c>
      <c r="D243" s="54" t="s">
        <v>473</v>
      </c>
      <c r="E243" s="54" t="s">
        <v>474</v>
      </c>
      <c r="F243" s="54">
        <v>2</v>
      </c>
      <c r="G243" s="54" t="s">
        <v>65</v>
      </c>
      <c r="H243" s="54" t="str">
        <f t="shared" si="1"/>
        <v>DONE</v>
      </c>
      <c r="I243" s="54" t="s">
        <v>4095</v>
      </c>
      <c r="J243" s="62" t="s">
        <v>73</v>
      </c>
      <c r="K243" s="62" t="s">
        <v>73</v>
      </c>
      <c r="L243" s="54">
        <v>2029</v>
      </c>
      <c r="M243" s="71"/>
      <c r="N243" s="54" t="s">
        <v>118</v>
      </c>
      <c r="O243" s="58"/>
      <c r="P243" s="64" t="s">
        <v>82</v>
      </c>
      <c r="Q243" s="64" t="s">
        <v>338</v>
      </c>
      <c r="R243" s="204">
        <v>200001166197</v>
      </c>
      <c r="S243" s="66">
        <v>46315</v>
      </c>
      <c r="T243" s="66"/>
      <c r="U243" s="205"/>
      <c r="V243" s="71"/>
      <c r="W243" s="25"/>
      <c r="X243" s="69"/>
      <c r="Y243" s="69"/>
      <c r="Z243" s="25"/>
      <c r="AA243" s="164"/>
      <c r="AB243" s="25"/>
      <c r="AC243" s="71"/>
      <c r="AD243" s="169"/>
      <c r="AE243" s="169"/>
      <c r="AF243" s="69"/>
      <c r="AG243" s="169"/>
      <c r="AH243" s="170"/>
      <c r="AI243" s="77"/>
      <c r="AJ243" s="80"/>
      <c r="AK243" s="80"/>
      <c r="AL243" s="82"/>
      <c r="AM243" s="82"/>
      <c r="AN243" s="82"/>
      <c r="AO243" s="82"/>
      <c r="AP243" s="82"/>
      <c r="AQ243" s="82"/>
      <c r="AR243" s="137"/>
      <c r="AS243" s="83"/>
      <c r="AT243" s="85"/>
      <c r="AU243" s="84"/>
      <c r="AV243" s="85"/>
      <c r="AW243" s="86"/>
      <c r="AX243" s="85"/>
      <c r="AY243" s="86"/>
      <c r="AZ243" s="171"/>
      <c r="BA243" s="85"/>
      <c r="BB243" s="85"/>
      <c r="BC243" s="90"/>
      <c r="BD243" s="90"/>
      <c r="BE243" s="85"/>
      <c r="BF243" s="22"/>
      <c r="BG243" s="22"/>
      <c r="BH243" s="10"/>
      <c r="BI243" s="10"/>
      <c r="BJ243" s="10"/>
      <c r="BK243" s="10"/>
      <c r="BL243" s="10"/>
      <c r="BM243" s="10"/>
    </row>
    <row r="244" spans="1:65" ht="14.5" x14ac:dyDescent="0.35">
      <c r="A244" s="25">
        <f t="shared" si="0"/>
        <v>242</v>
      </c>
      <c r="B244" s="57">
        <v>46307</v>
      </c>
      <c r="C244" s="54" t="s">
        <v>4094</v>
      </c>
      <c r="D244" s="54" t="s">
        <v>303</v>
      </c>
      <c r="E244" s="54" t="s">
        <v>304</v>
      </c>
      <c r="F244" s="54">
        <v>2</v>
      </c>
      <c r="G244" s="54" t="s">
        <v>65</v>
      </c>
      <c r="H244" s="54" t="str">
        <f t="shared" si="1"/>
        <v>DONE</v>
      </c>
      <c r="I244" s="54" t="s">
        <v>4095</v>
      </c>
      <c r="J244" s="62" t="s">
        <v>73</v>
      </c>
      <c r="K244" s="62" t="s">
        <v>73</v>
      </c>
      <c r="L244" s="54">
        <v>2029</v>
      </c>
      <c r="M244" s="71"/>
      <c r="N244" s="54" t="s">
        <v>118</v>
      </c>
      <c r="O244" s="58"/>
      <c r="P244" s="64" t="s">
        <v>82</v>
      </c>
      <c r="Q244" s="64" t="s">
        <v>338</v>
      </c>
      <c r="R244" s="204">
        <v>200001166197</v>
      </c>
      <c r="S244" s="66">
        <v>46315</v>
      </c>
      <c r="T244" s="66"/>
      <c r="U244" s="205"/>
      <c r="V244" s="71"/>
      <c r="W244" s="25"/>
      <c r="X244" s="69"/>
      <c r="Y244" s="69"/>
      <c r="Z244" s="69"/>
      <c r="AA244" s="169"/>
      <c r="AB244" s="25"/>
      <c r="AC244" s="71"/>
      <c r="AD244" s="169"/>
      <c r="AE244" s="169"/>
      <c r="AF244" s="69"/>
      <c r="AG244" s="169"/>
      <c r="AH244" s="170"/>
      <c r="AI244" s="77"/>
      <c r="AJ244" s="80"/>
      <c r="AK244" s="80"/>
      <c r="AL244" s="82"/>
      <c r="AM244" s="82"/>
      <c r="AN244" s="82"/>
      <c r="AO244" s="82"/>
      <c r="AP244" s="82"/>
      <c r="AQ244" s="82"/>
      <c r="AR244" s="137"/>
      <c r="AS244" s="83"/>
      <c r="AT244" s="85"/>
      <c r="AU244" s="84"/>
      <c r="AV244" s="85"/>
      <c r="AW244" s="86"/>
      <c r="AX244" s="85"/>
      <c r="AY244" s="86"/>
      <c r="AZ244" s="171"/>
      <c r="BA244" s="85"/>
      <c r="BB244" s="85"/>
      <c r="BC244" s="90"/>
      <c r="BD244" s="90"/>
      <c r="BE244" s="85"/>
      <c r="BF244" s="22"/>
      <c r="BG244" s="22"/>
      <c r="BH244" s="10"/>
      <c r="BI244" s="10"/>
      <c r="BJ244" s="10"/>
      <c r="BK244" s="10"/>
      <c r="BL244" s="10"/>
      <c r="BM244" s="10"/>
    </row>
    <row r="245" spans="1:65" ht="14.5" x14ac:dyDescent="0.35">
      <c r="A245" s="25">
        <f t="shared" si="0"/>
        <v>243</v>
      </c>
      <c r="B245" s="57">
        <v>46307</v>
      </c>
      <c r="C245" s="54" t="s">
        <v>4094</v>
      </c>
      <c r="D245" s="54" t="s">
        <v>174</v>
      </c>
      <c r="E245" s="54" t="s">
        <v>175</v>
      </c>
      <c r="F245" s="54">
        <v>2</v>
      </c>
      <c r="G245" s="54" t="s">
        <v>65</v>
      </c>
      <c r="H245" s="54" t="str">
        <f t="shared" si="1"/>
        <v>DONE</v>
      </c>
      <c r="I245" s="54" t="s">
        <v>4095</v>
      </c>
      <c r="J245" s="62" t="s">
        <v>73</v>
      </c>
      <c r="K245" s="62" t="s">
        <v>73</v>
      </c>
      <c r="L245" s="54">
        <v>2029</v>
      </c>
      <c r="M245" s="71"/>
      <c r="N245" s="54" t="s">
        <v>118</v>
      </c>
      <c r="O245" s="58"/>
      <c r="P245" s="64" t="s">
        <v>82</v>
      </c>
      <c r="Q245" s="64" t="s">
        <v>338</v>
      </c>
      <c r="R245" s="204">
        <v>200001166197</v>
      </c>
      <c r="S245" s="66">
        <v>46315</v>
      </c>
      <c r="T245" s="66"/>
      <c r="U245" s="205"/>
      <c r="V245" s="71"/>
      <c r="W245" s="25"/>
      <c r="X245" s="69"/>
      <c r="Y245" s="69"/>
      <c r="Z245" s="69"/>
      <c r="AA245" s="169"/>
      <c r="AB245" s="25"/>
      <c r="AC245" s="71"/>
      <c r="AD245" s="169"/>
      <c r="AE245" s="169"/>
      <c r="AF245" s="69"/>
      <c r="AG245" s="169"/>
      <c r="AH245" s="170"/>
      <c r="AI245" s="77"/>
      <c r="AJ245" s="80"/>
      <c r="AK245" s="80"/>
      <c r="AL245" s="82"/>
      <c r="AM245" s="82"/>
      <c r="AN245" s="82"/>
      <c r="AO245" s="82"/>
      <c r="AP245" s="82"/>
      <c r="AQ245" s="82"/>
      <c r="AR245" s="137"/>
      <c r="AS245" s="83"/>
      <c r="AT245" s="85"/>
      <c r="AU245" s="84"/>
      <c r="AV245" s="85"/>
      <c r="AW245" s="86"/>
      <c r="AX245" s="85"/>
      <c r="AY245" s="86"/>
      <c r="AZ245" s="171"/>
      <c r="BA245" s="85"/>
      <c r="BB245" s="85"/>
      <c r="BC245" s="90"/>
      <c r="BD245" s="90"/>
      <c r="BE245" s="85"/>
      <c r="BF245" s="22"/>
      <c r="BG245" s="22"/>
      <c r="BH245" s="10"/>
      <c r="BI245" s="10"/>
      <c r="BJ245" s="10"/>
      <c r="BK245" s="10"/>
      <c r="BL245" s="10"/>
      <c r="BM245" s="10"/>
    </row>
    <row r="246" spans="1:65" ht="14.5" x14ac:dyDescent="0.35">
      <c r="A246" s="25">
        <f t="shared" si="0"/>
        <v>244</v>
      </c>
      <c r="B246" s="57">
        <v>46307</v>
      </c>
      <c r="C246" s="54" t="s">
        <v>4094</v>
      </c>
      <c r="D246" s="54" t="s">
        <v>491</v>
      </c>
      <c r="E246" s="54" t="s">
        <v>492</v>
      </c>
      <c r="F246" s="54">
        <v>2</v>
      </c>
      <c r="G246" s="54" t="s">
        <v>65</v>
      </c>
      <c r="H246" s="54" t="str">
        <f t="shared" si="1"/>
        <v>DONE</v>
      </c>
      <c r="I246" s="54" t="s">
        <v>4095</v>
      </c>
      <c r="J246" s="62" t="s">
        <v>73</v>
      </c>
      <c r="K246" s="62" t="s">
        <v>73</v>
      </c>
      <c r="L246" s="54">
        <v>2029</v>
      </c>
      <c r="M246" s="71"/>
      <c r="N246" s="54" t="s">
        <v>118</v>
      </c>
      <c r="O246" s="58"/>
      <c r="P246" s="64" t="s">
        <v>82</v>
      </c>
      <c r="Q246" s="64" t="s">
        <v>338</v>
      </c>
      <c r="R246" s="204">
        <v>200001166197</v>
      </c>
      <c r="S246" s="66">
        <v>46315</v>
      </c>
      <c r="T246" s="66"/>
      <c r="U246" s="205"/>
      <c r="V246" s="71"/>
      <c r="W246" s="25"/>
      <c r="X246" s="69"/>
      <c r="Y246" s="69"/>
      <c r="Z246" s="69"/>
      <c r="AA246" s="169"/>
      <c r="AB246" s="25"/>
      <c r="AC246" s="71"/>
      <c r="AD246" s="169"/>
      <c r="AE246" s="169"/>
      <c r="AF246" s="69"/>
      <c r="AG246" s="169"/>
      <c r="AH246" s="170"/>
      <c r="AI246" s="77"/>
      <c r="AJ246" s="80"/>
      <c r="AK246" s="80"/>
      <c r="AL246" s="82"/>
      <c r="AM246" s="82"/>
      <c r="AN246" s="82"/>
      <c r="AO246" s="82"/>
      <c r="AP246" s="82"/>
      <c r="AQ246" s="82"/>
      <c r="AR246" s="137"/>
      <c r="AS246" s="83"/>
      <c r="AT246" s="85"/>
      <c r="AU246" s="84"/>
      <c r="AV246" s="85"/>
      <c r="AW246" s="86"/>
      <c r="AX246" s="85"/>
      <c r="AY246" s="86"/>
      <c r="AZ246" s="171"/>
      <c r="BA246" s="85"/>
      <c r="BB246" s="85"/>
      <c r="BC246" s="90"/>
      <c r="BD246" s="90"/>
      <c r="BE246" s="85"/>
      <c r="BF246" s="22"/>
      <c r="BG246" s="22"/>
      <c r="BH246" s="10"/>
      <c r="BI246" s="10"/>
      <c r="BJ246" s="10"/>
      <c r="BK246" s="10"/>
      <c r="BL246" s="10"/>
      <c r="BM246" s="10"/>
    </row>
    <row r="247" spans="1:65" ht="14.5" x14ac:dyDescent="0.35">
      <c r="A247" s="25">
        <f t="shared" si="0"/>
        <v>245</v>
      </c>
      <c r="B247" s="57">
        <v>46310</v>
      </c>
      <c r="C247" s="54" t="s">
        <v>4096</v>
      </c>
      <c r="D247" s="54" t="s">
        <v>930</v>
      </c>
      <c r="E247" s="54" t="s">
        <v>931</v>
      </c>
      <c r="F247" s="54">
        <v>1</v>
      </c>
      <c r="G247" s="54" t="s">
        <v>65</v>
      </c>
      <c r="H247" s="54" t="str">
        <f t="shared" si="1"/>
        <v>DONE</v>
      </c>
      <c r="I247" s="54" t="s">
        <v>905</v>
      </c>
      <c r="J247" s="58" t="s">
        <v>78</v>
      </c>
      <c r="K247" s="58" t="s">
        <v>79</v>
      </c>
      <c r="L247" s="54">
        <v>16991</v>
      </c>
      <c r="M247" s="71"/>
      <c r="N247" s="54" t="s">
        <v>4097</v>
      </c>
      <c r="O247" s="58"/>
      <c r="P247" s="64" t="s">
        <v>1180</v>
      </c>
      <c r="Q247" s="64" t="s">
        <v>3685</v>
      </c>
      <c r="R247" s="204">
        <v>200001166159</v>
      </c>
      <c r="S247" s="66">
        <v>46315</v>
      </c>
      <c r="T247" s="66"/>
      <c r="U247" s="205"/>
      <c r="V247" s="71"/>
      <c r="W247" s="25"/>
      <c r="X247" s="69"/>
      <c r="Y247" s="69"/>
      <c r="Z247" s="69"/>
      <c r="AA247" s="169"/>
      <c r="AB247" s="25"/>
      <c r="AC247" s="71"/>
      <c r="AD247" s="169"/>
      <c r="AE247" s="169"/>
      <c r="AF247" s="69"/>
      <c r="AG247" s="169"/>
      <c r="AH247" s="170"/>
      <c r="AI247" s="77"/>
      <c r="AJ247" s="80"/>
      <c r="AK247" s="80"/>
      <c r="AL247" s="82"/>
      <c r="AM247" s="82"/>
      <c r="AN247" s="82"/>
      <c r="AO247" s="82"/>
      <c r="AP247" s="82"/>
      <c r="AQ247" s="82"/>
      <c r="AR247" s="137"/>
      <c r="AS247" s="83"/>
      <c r="AT247" s="85"/>
      <c r="AU247" s="84"/>
      <c r="AV247" s="85"/>
      <c r="AW247" s="86"/>
      <c r="AX247" s="85"/>
      <c r="AY247" s="86"/>
      <c r="AZ247" s="171"/>
      <c r="BA247" s="85"/>
      <c r="BB247" s="85"/>
      <c r="BC247" s="90"/>
      <c r="BD247" s="90"/>
      <c r="BE247" s="85"/>
      <c r="BF247" s="22"/>
      <c r="BG247" s="22"/>
      <c r="BH247" s="10"/>
      <c r="BI247" s="10"/>
      <c r="BJ247" s="10"/>
      <c r="BK247" s="10"/>
      <c r="BL247" s="10"/>
      <c r="BM247" s="10"/>
    </row>
    <row r="248" spans="1:65" ht="14.5" x14ac:dyDescent="0.35">
      <c r="A248" s="25">
        <f t="shared" si="0"/>
        <v>246</v>
      </c>
      <c r="B248" s="57">
        <v>46310</v>
      </c>
      <c r="C248" s="54" t="s">
        <v>4096</v>
      </c>
      <c r="D248" s="54" t="s">
        <v>798</v>
      </c>
      <c r="E248" s="54" t="s">
        <v>799</v>
      </c>
      <c r="F248" s="54">
        <v>1</v>
      </c>
      <c r="G248" s="54" t="s">
        <v>65</v>
      </c>
      <c r="H248" s="54" t="str">
        <f t="shared" si="1"/>
        <v>DONE</v>
      </c>
      <c r="I248" s="54" t="s">
        <v>905</v>
      </c>
      <c r="J248" s="58" t="s">
        <v>78</v>
      </c>
      <c r="K248" s="58" t="s">
        <v>79</v>
      </c>
      <c r="L248" s="54">
        <v>16991</v>
      </c>
      <c r="M248" s="71"/>
      <c r="N248" s="54" t="s">
        <v>4097</v>
      </c>
      <c r="O248" s="58"/>
      <c r="P248" s="64" t="s">
        <v>1180</v>
      </c>
      <c r="Q248" s="64" t="s">
        <v>3685</v>
      </c>
      <c r="R248" s="204">
        <v>200001166159</v>
      </c>
      <c r="S248" s="66">
        <v>46315</v>
      </c>
      <c r="T248" s="66"/>
      <c r="U248" s="205"/>
      <c r="V248" s="71"/>
      <c r="W248" s="25"/>
      <c r="X248" s="69"/>
      <c r="Y248" s="69"/>
      <c r="Z248" s="69"/>
      <c r="AA248" s="169"/>
      <c r="AB248" s="25"/>
      <c r="AC248" s="71"/>
      <c r="AD248" s="169"/>
      <c r="AE248" s="169"/>
      <c r="AF248" s="69"/>
      <c r="AG248" s="169"/>
      <c r="AH248" s="170"/>
      <c r="AI248" s="77"/>
      <c r="AJ248" s="80"/>
      <c r="AK248" s="80"/>
      <c r="AL248" s="82"/>
      <c r="AM248" s="82"/>
      <c r="AN248" s="82"/>
      <c r="AO248" s="82"/>
      <c r="AP248" s="82"/>
      <c r="AQ248" s="82"/>
      <c r="AR248" s="137"/>
      <c r="AS248" s="83"/>
      <c r="AT248" s="85"/>
      <c r="AU248" s="84"/>
      <c r="AV248" s="85"/>
      <c r="AW248" s="86"/>
      <c r="AX248" s="85"/>
      <c r="AY248" s="86"/>
      <c r="AZ248" s="171"/>
      <c r="BA248" s="85"/>
      <c r="BB248" s="85"/>
      <c r="BC248" s="90"/>
      <c r="BD248" s="90"/>
      <c r="BE248" s="85"/>
      <c r="BF248" s="22"/>
      <c r="BG248" s="22"/>
      <c r="BH248" s="10"/>
      <c r="BI248" s="10"/>
      <c r="BJ248" s="10"/>
      <c r="BK248" s="10"/>
      <c r="BL248" s="10"/>
      <c r="BM248" s="10"/>
    </row>
    <row r="249" spans="1:65" ht="14.5" x14ac:dyDescent="0.35">
      <c r="A249" s="25">
        <f t="shared" si="0"/>
        <v>247</v>
      </c>
      <c r="B249" s="57">
        <v>46310</v>
      </c>
      <c r="C249" s="54" t="s">
        <v>4096</v>
      </c>
      <c r="D249" s="54" t="s">
        <v>420</v>
      </c>
      <c r="E249" s="54" t="s">
        <v>421</v>
      </c>
      <c r="F249" s="54">
        <v>1</v>
      </c>
      <c r="G249" s="54" t="s">
        <v>65</v>
      </c>
      <c r="H249" s="54" t="str">
        <f t="shared" si="1"/>
        <v>DONE</v>
      </c>
      <c r="I249" s="54" t="s">
        <v>905</v>
      </c>
      <c r="J249" s="58" t="s">
        <v>78</v>
      </c>
      <c r="K249" s="58" t="s">
        <v>79</v>
      </c>
      <c r="L249" s="54">
        <v>16991</v>
      </c>
      <c r="M249" s="71"/>
      <c r="N249" s="54" t="s">
        <v>4097</v>
      </c>
      <c r="O249" s="58"/>
      <c r="P249" s="64" t="s">
        <v>1180</v>
      </c>
      <c r="Q249" s="64" t="s">
        <v>3685</v>
      </c>
      <c r="R249" s="204">
        <v>200001166159</v>
      </c>
      <c r="S249" s="66">
        <v>46315</v>
      </c>
      <c r="T249" s="66"/>
      <c r="U249" s="205"/>
      <c r="V249" s="71"/>
      <c r="W249" s="25"/>
      <c r="X249" s="69"/>
      <c r="Y249" s="69"/>
      <c r="Z249" s="69"/>
      <c r="AA249" s="169"/>
      <c r="AB249" s="25"/>
      <c r="AC249" s="71"/>
      <c r="AD249" s="169"/>
      <c r="AE249" s="169"/>
      <c r="AF249" s="69"/>
      <c r="AG249" s="169"/>
      <c r="AH249" s="170"/>
      <c r="AI249" s="77"/>
      <c r="AJ249" s="80"/>
      <c r="AK249" s="80"/>
      <c r="AL249" s="82"/>
      <c r="AM249" s="82"/>
      <c r="AN249" s="82"/>
      <c r="AO249" s="82"/>
      <c r="AP249" s="82"/>
      <c r="AQ249" s="82"/>
      <c r="AR249" s="137"/>
      <c r="AS249" s="83"/>
      <c r="AT249" s="85"/>
      <c r="AU249" s="84"/>
      <c r="AV249" s="85"/>
      <c r="AW249" s="86"/>
      <c r="AX249" s="85"/>
      <c r="AY249" s="86"/>
      <c r="AZ249" s="171"/>
      <c r="BA249" s="85"/>
      <c r="BB249" s="85"/>
      <c r="BC249" s="90"/>
      <c r="BD249" s="90"/>
      <c r="BE249" s="85"/>
      <c r="BF249" s="22"/>
      <c r="BG249" s="22"/>
      <c r="BH249" s="10"/>
      <c r="BI249" s="10"/>
      <c r="BJ249" s="10"/>
      <c r="BK249" s="10"/>
      <c r="BL249" s="10"/>
      <c r="BM249" s="10"/>
    </row>
    <row r="250" spans="1:65" ht="14.5" x14ac:dyDescent="0.35">
      <c r="A250" s="25">
        <f t="shared" si="0"/>
        <v>248</v>
      </c>
      <c r="B250" s="57">
        <v>46311</v>
      </c>
      <c r="C250" s="54" t="s">
        <v>4098</v>
      </c>
      <c r="D250" s="54" t="s">
        <v>60</v>
      </c>
      <c r="E250" s="54" t="s">
        <v>62</v>
      </c>
      <c r="F250" s="54">
        <v>2</v>
      </c>
      <c r="G250" s="54" t="s">
        <v>65</v>
      </c>
      <c r="H250" s="54" t="str">
        <f t="shared" si="1"/>
        <v>DONE</v>
      </c>
      <c r="I250" s="54" t="s">
        <v>466</v>
      </c>
      <c r="J250" s="58" t="s">
        <v>467</v>
      </c>
      <c r="K250" s="58" t="s">
        <v>106</v>
      </c>
      <c r="L250" s="54"/>
      <c r="M250" s="71"/>
      <c r="N250" s="54" t="s">
        <v>161</v>
      </c>
      <c r="O250" s="58"/>
      <c r="P250" s="64" t="s">
        <v>87</v>
      </c>
      <c r="Q250" s="64" t="s">
        <v>529</v>
      </c>
      <c r="R250" s="204">
        <v>200001166201</v>
      </c>
      <c r="S250" s="66">
        <v>46315</v>
      </c>
      <c r="T250" s="66"/>
      <c r="U250" s="205"/>
      <c r="V250" s="71"/>
      <c r="W250" s="69"/>
      <c r="X250" s="69"/>
      <c r="Y250" s="69"/>
      <c r="Z250" s="69"/>
      <c r="AA250" s="169"/>
      <c r="AB250" s="25"/>
      <c r="AC250" s="71"/>
      <c r="AD250" s="169"/>
      <c r="AE250" s="169"/>
      <c r="AF250" s="69"/>
      <c r="AG250" s="169"/>
      <c r="AH250" s="170"/>
      <c r="AI250" s="77"/>
      <c r="AJ250" s="80"/>
      <c r="AK250" s="80"/>
      <c r="AL250" s="82"/>
      <c r="AM250" s="82"/>
      <c r="AN250" s="82"/>
      <c r="AO250" s="82"/>
      <c r="AP250" s="82"/>
      <c r="AQ250" s="82"/>
      <c r="AR250" s="137"/>
      <c r="AS250" s="83"/>
      <c r="AT250" s="85"/>
      <c r="AU250" s="84"/>
      <c r="AV250" s="85"/>
      <c r="AW250" s="86"/>
      <c r="AX250" s="85"/>
      <c r="AY250" s="86"/>
      <c r="AZ250" s="171"/>
      <c r="BA250" s="85"/>
      <c r="BB250" s="85"/>
      <c r="BC250" s="90"/>
      <c r="BD250" s="90"/>
      <c r="BE250" s="85"/>
      <c r="BF250" s="22"/>
      <c r="BG250" s="22"/>
      <c r="BH250" s="10"/>
      <c r="BI250" s="10"/>
      <c r="BJ250" s="10"/>
      <c r="BK250" s="10"/>
      <c r="BL250" s="10"/>
      <c r="BM250" s="10"/>
    </row>
    <row r="251" spans="1:65" ht="14.5" x14ac:dyDescent="0.35">
      <c r="A251" s="25">
        <f t="shared" si="0"/>
        <v>249</v>
      </c>
      <c r="B251" s="57">
        <v>46311</v>
      </c>
      <c r="C251" s="54" t="s">
        <v>4098</v>
      </c>
      <c r="D251" s="54" t="s">
        <v>1542</v>
      </c>
      <c r="E251" s="54" t="s">
        <v>1543</v>
      </c>
      <c r="F251" s="54">
        <v>1</v>
      </c>
      <c r="G251" s="54" t="s">
        <v>65</v>
      </c>
      <c r="H251" s="54" t="str">
        <f t="shared" si="1"/>
        <v>DONE</v>
      </c>
      <c r="I251" s="54" t="s">
        <v>466</v>
      </c>
      <c r="J251" s="58" t="s">
        <v>467</v>
      </c>
      <c r="K251" s="58" t="s">
        <v>106</v>
      </c>
      <c r="L251" s="54"/>
      <c r="M251" s="71"/>
      <c r="N251" s="54" t="s">
        <v>161</v>
      </c>
      <c r="O251" s="58"/>
      <c r="P251" s="64" t="s">
        <v>87</v>
      </c>
      <c r="Q251" s="64" t="s">
        <v>529</v>
      </c>
      <c r="R251" s="204">
        <v>200001166201</v>
      </c>
      <c r="S251" s="66">
        <v>46315</v>
      </c>
      <c r="T251" s="66"/>
      <c r="U251" s="205"/>
      <c r="V251" s="71"/>
      <c r="W251" s="69"/>
      <c r="X251" s="69"/>
      <c r="Y251" s="69"/>
      <c r="Z251" s="69"/>
      <c r="AA251" s="169"/>
      <c r="AB251" s="25"/>
      <c r="AC251" s="71"/>
      <c r="AD251" s="169"/>
      <c r="AE251" s="169"/>
      <c r="AF251" s="69"/>
      <c r="AG251" s="169"/>
      <c r="AH251" s="170"/>
      <c r="AI251" s="77"/>
      <c r="AJ251" s="80"/>
      <c r="AK251" s="80"/>
      <c r="AL251" s="82"/>
      <c r="AM251" s="82"/>
      <c r="AN251" s="82"/>
      <c r="AO251" s="82"/>
      <c r="AP251" s="82"/>
      <c r="AQ251" s="82"/>
      <c r="AR251" s="137"/>
      <c r="AS251" s="83"/>
      <c r="AT251" s="85"/>
      <c r="AU251" s="84"/>
      <c r="AV251" s="85"/>
      <c r="AW251" s="86"/>
      <c r="AX251" s="85"/>
      <c r="AY251" s="86"/>
      <c r="AZ251" s="171"/>
      <c r="BA251" s="85"/>
      <c r="BB251" s="85"/>
      <c r="BC251" s="90"/>
      <c r="BD251" s="90"/>
      <c r="BE251" s="85"/>
      <c r="BF251" s="22"/>
      <c r="BG251" s="22"/>
      <c r="BH251" s="10"/>
      <c r="BI251" s="10"/>
      <c r="BJ251" s="10"/>
      <c r="BK251" s="10"/>
      <c r="BL251" s="10"/>
      <c r="BM251" s="10"/>
    </row>
    <row r="252" spans="1:65" ht="14.5" x14ac:dyDescent="0.35">
      <c r="A252" s="25">
        <f t="shared" si="0"/>
        <v>250</v>
      </c>
      <c r="B252" s="57">
        <v>46311</v>
      </c>
      <c r="C252" s="54" t="s">
        <v>4099</v>
      </c>
      <c r="D252" s="54" t="s">
        <v>60</v>
      </c>
      <c r="E252" s="54" t="s">
        <v>62</v>
      </c>
      <c r="F252" s="54">
        <v>3</v>
      </c>
      <c r="G252" s="54" t="s">
        <v>65</v>
      </c>
      <c r="H252" s="54" t="str">
        <f t="shared" si="1"/>
        <v>DONE</v>
      </c>
      <c r="I252" s="54" t="s">
        <v>128</v>
      </c>
      <c r="J252" s="58" t="s">
        <v>129</v>
      </c>
      <c r="K252" s="58" t="s">
        <v>106</v>
      </c>
      <c r="L252" s="54"/>
      <c r="M252" s="71"/>
      <c r="N252" s="54" t="s">
        <v>161</v>
      </c>
      <c r="O252" s="58"/>
      <c r="P252" s="64" t="s">
        <v>87</v>
      </c>
      <c r="Q252" s="64" t="s">
        <v>529</v>
      </c>
      <c r="R252" s="204">
        <v>200001166141</v>
      </c>
      <c r="S252" s="66">
        <v>46315</v>
      </c>
      <c r="T252" s="66"/>
      <c r="U252" s="205"/>
      <c r="V252" s="71"/>
      <c r="W252" s="69"/>
      <c r="X252" s="69"/>
      <c r="Y252" s="69"/>
      <c r="Z252" s="69"/>
      <c r="AA252" s="169"/>
      <c r="AB252" s="25"/>
      <c r="AC252" s="71"/>
      <c r="AD252" s="169"/>
      <c r="AE252" s="169"/>
      <c r="AF252" s="69"/>
      <c r="AG252" s="169"/>
      <c r="AH252" s="170"/>
      <c r="AI252" s="77"/>
      <c r="AJ252" s="80"/>
      <c r="AK252" s="80"/>
      <c r="AL252" s="82"/>
      <c r="AM252" s="82"/>
      <c r="AN252" s="82"/>
      <c r="AO252" s="82"/>
      <c r="AP252" s="82"/>
      <c r="AQ252" s="82"/>
      <c r="AR252" s="137"/>
      <c r="AS252" s="83"/>
      <c r="AT252" s="85"/>
      <c r="AU252" s="84"/>
      <c r="AV252" s="85"/>
      <c r="AW252" s="86"/>
      <c r="AX252" s="85"/>
      <c r="AY252" s="86"/>
      <c r="AZ252" s="171"/>
      <c r="BA252" s="85"/>
      <c r="BB252" s="85"/>
      <c r="BC252" s="90"/>
      <c r="BD252" s="90"/>
      <c r="BE252" s="85"/>
      <c r="BF252" s="22"/>
      <c r="BG252" s="22"/>
      <c r="BH252" s="10"/>
      <c r="BI252" s="10"/>
      <c r="BJ252" s="10"/>
      <c r="BK252" s="10"/>
      <c r="BL252" s="10"/>
      <c r="BM252" s="10"/>
    </row>
    <row r="253" spans="1:65" ht="14.5" x14ac:dyDescent="0.35">
      <c r="A253" s="25">
        <f t="shared" si="0"/>
        <v>251</v>
      </c>
      <c r="B253" s="57">
        <v>46310</v>
      </c>
      <c r="C253" s="54" t="s">
        <v>4100</v>
      </c>
      <c r="D253" s="54" t="s">
        <v>502</v>
      </c>
      <c r="E253" s="54" t="s">
        <v>503</v>
      </c>
      <c r="F253" s="54">
        <v>1</v>
      </c>
      <c r="G253" s="54" t="s">
        <v>65</v>
      </c>
      <c r="H253" s="54" t="str">
        <f t="shared" si="1"/>
        <v>WAITING</v>
      </c>
      <c r="I253" s="54" t="s">
        <v>1870</v>
      </c>
      <c r="J253" s="62" t="s">
        <v>73</v>
      </c>
      <c r="K253" s="62" t="s">
        <v>73</v>
      </c>
      <c r="L253" s="54"/>
      <c r="M253" s="71"/>
      <c r="N253" s="54" t="s">
        <v>230</v>
      </c>
      <c r="O253" s="58"/>
      <c r="P253" s="64" t="s">
        <v>87</v>
      </c>
      <c r="Q253" s="64" t="s">
        <v>4101</v>
      </c>
      <c r="R253" s="204"/>
      <c r="S253" s="66"/>
      <c r="T253" s="66"/>
      <c r="U253" s="205"/>
      <c r="V253" s="71"/>
      <c r="W253" s="69"/>
      <c r="X253" s="69"/>
      <c r="Y253" s="69"/>
      <c r="Z253" s="69"/>
      <c r="AA253" s="169"/>
      <c r="AB253" s="25"/>
      <c r="AC253" s="71"/>
      <c r="AD253" s="169"/>
      <c r="AE253" s="169"/>
      <c r="AF253" s="69"/>
      <c r="AG253" s="169"/>
      <c r="AH253" s="170"/>
      <c r="AI253" s="77"/>
      <c r="AJ253" s="80"/>
      <c r="AK253" s="80"/>
      <c r="AL253" s="82"/>
      <c r="AM253" s="82"/>
      <c r="AN253" s="82"/>
      <c r="AO253" s="82"/>
      <c r="AP253" s="82"/>
      <c r="AQ253" s="82"/>
      <c r="AR253" s="137"/>
      <c r="AS253" s="83"/>
      <c r="AT253" s="85"/>
      <c r="AU253" s="84"/>
      <c r="AV253" s="85"/>
      <c r="AW253" s="86"/>
      <c r="AX253" s="85"/>
      <c r="AY253" s="86"/>
      <c r="AZ253" s="171"/>
      <c r="BA253" s="85"/>
      <c r="BB253" s="85"/>
      <c r="BC253" s="90"/>
      <c r="BD253" s="90"/>
      <c r="BE253" s="85"/>
      <c r="BF253" s="22"/>
      <c r="BG253" s="22"/>
      <c r="BH253" s="10"/>
      <c r="BI253" s="10"/>
      <c r="BJ253" s="10"/>
      <c r="BK253" s="10"/>
      <c r="BL253" s="10"/>
      <c r="BM253" s="10"/>
    </row>
    <row r="254" spans="1:65" ht="14.5" x14ac:dyDescent="0.35">
      <c r="A254" s="25">
        <f t="shared" si="0"/>
        <v>252</v>
      </c>
      <c r="B254" s="57">
        <v>46310</v>
      </c>
      <c r="C254" s="54" t="s">
        <v>4100</v>
      </c>
      <c r="D254" s="54" t="s">
        <v>2226</v>
      </c>
      <c r="E254" s="54" t="s">
        <v>2227</v>
      </c>
      <c r="F254" s="54">
        <v>1</v>
      </c>
      <c r="G254" s="54" t="s">
        <v>65</v>
      </c>
      <c r="H254" s="54" t="str">
        <f t="shared" si="1"/>
        <v>WAITING</v>
      </c>
      <c r="I254" s="54" t="s">
        <v>1870</v>
      </c>
      <c r="J254" s="62" t="s">
        <v>73</v>
      </c>
      <c r="K254" s="62" t="s">
        <v>73</v>
      </c>
      <c r="L254" s="54"/>
      <c r="M254" s="71"/>
      <c r="N254" s="54" t="s">
        <v>230</v>
      </c>
      <c r="O254" s="58"/>
      <c r="P254" s="64" t="s">
        <v>87</v>
      </c>
      <c r="Q254" s="64" t="s">
        <v>4101</v>
      </c>
      <c r="R254" s="204"/>
      <c r="S254" s="66"/>
      <c r="T254" s="66"/>
      <c r="U254" s="205"/>
      <c r="V254" s="71"/>
      <c r="W254" s="69"/>
      <c r="X254" s="69"/>
      <c r="Y254" s="69"/>
      <c r="Z254" s="69"/>
      <c r="AA254" s="169"/>
      <c r="AB254" s="25"/>
      <c r="AC254" s="71"/>
      <c r="AD254" s="169"/>
      <c r="AE254" s="169"/>
      <c r="AF254" s="69"/>
      <c r="AG254" s="169"/>
      <c r="AH254" s="170"/>
      <c r="AI254" s="77"/>
      <c r="AJ254" s="80"/>
      <c r="AK254" s="80"/>
      <c r="AL254" s="82"/>
      <c r="AM254" s="82"/>
      <c r="AN254" s="82"/>
      <c r="AO254" s="82"/>
      <c r="AP254" s="82"/>
      <c r="AQ254" s="82"/>
      <c r="AR254" s="137"/>
      <c r="AS254" s="83"/>
      <c r="AT254" s="85"/>
      <c r="AU254" s="84"/>
      <c r="AV254" s="85"/>
      <c r="AW254" s="86"/>
      <c r="AX254" s="85"/>
      <c r="AY254" s="86"/>
      <c r="AZ254" s="171"/>
      <c r="BA254" s="85"/>
      <c r="BB254" s="85"/>
      <c r="BC254" s="90"/>
      <c r="BD254" s="90"/>
      <c r="BE254" s="85"/>
      <c r="BF254" s="22"/>
      <c r="BG254" s="22"/>
      <c r="BH254" s="10"/>
      <c r="BI254" s="10"/>
      <c r="BJ254" s="10"/>
      <c r="BK254" s="10"/>
      <c r="BL254" s="10"/>
      <c r="BM254" s="10"/>
    </row>
    <row r="255" spans="1:65" ht="14.5" x14ac:dyDescent="0.35">
      <c r="A255" s="25">
        <f t="shared" si="0"/>
        <v>253</v>
      </c>
      <c r="B255" s="57">
        <v>46310</v>
      </c>
      <c r="C255" s="54" t="s">
        <v>4100</v>
      </c>
      <c r="D255" s="54" t="s">
        <v>4102</v>
      </c>
      <c r="E255" s="54" t="s">
        <v>4103</v>
      </c>
      <c r="F255" s="54">
        <v>1</v>
      </c>
      <c r="G255" s="54" t="s">
        <v>65</v>
      </c>
      <c r="H255" s="54" t="str">
        <f t="shared" si="1"/>
        <v>WAITING</v>
      </c>
      <c r="I255" s="54" t="s">
        <v>1870</v>
      </c>
      <c r="J255" s="62" t="s">
        <v>73</v>
      </c>
      <c r="K255" s="62" t="s">
        <v>73</v>
      </c>
      <c r="L255" s="54"/>
      <c r="M255" s="71"/>
      <c r="N255" s="54" t="s">
        <v>230</v>
      </c>
      <c r="O255" s="58"/>
      <c r="P255" s="64" t="s">
        <v>87</v>
      </c>
      <c r="Q255" s="64" t="s">
        <v>4101</v>
      </c>
      <c r="R255" s="204"/>
      <c r="S255" s="66"/>
      <c r="T255" s="66"/>
      <c r="U255" s="205"/>
      <c r="V255" s="71"/>
      <c r="W255" s="69"/>
      <c r="X255" s="69"/>
      <c r="Y255" s="69"/>
      <c r="Z255" s="69"/>
      <c r="AA255" s="169"/>
      <c r="AB255" s="25"/>
      <c r="AC255" s="71"/>
      <c r="AD255" s="169"/>
      <c r="AE255" s="169"/>
      <c r="AF255" s="69"/>
      <c r="AG255" s="169"/>
      <c r="AH255" s="170"/>
      <c r="AI255" s="77"/>
      <c r="AJ255" s="80"/>
      <c r="AK255" s="80"/>
      <c r="AL255" s="82"/>
      <c r="AM255" s="82"/>
      <c r="AN255" s="82"/>
      <c r="AO255" s="82"/>
      <c r="AP255" s="82"/>
      <c r="AQ255" s="82"/>
      <c r="AR255" s="137"/>
      <c r="AS255" s="83"/>
      <c r="AT255" s="85"/>
      <c r="AU255" s="84"/>
      <c r="AV255" s="85"/>
      <c r="AW255" s="86"/>
      <c r="AX255" s="85"/>
      <c r="AY255" s="86"/>
      <c r="AZ255" s="171"/>
      <c r="BA255" s="85"/>
      <c r="BB255" s="85"/>
      <c r="BC255" s="90"/>
      <c r="BD255" s="90"/>
      <c r="BE255" s="85"/>
      <c r="BF255" s="22"/>
      <c r="BG255" s="22"/>
      <c r="BH255" s="10"/>
      <c r="BI255" s="10"/>
      <c r="BJ255" s="10"/>
      <c r="BK255" s="10"/>
      <c r="BL255" s="10"/>
      <c r="BM255" s="10"/>
    </row>
    <row r="256" spans="1:65" ht="14.5" x14ac:dyDescent="0.35">
      <c r="A256" s="25">
        <f t="shared" si="0"/>
        <v>254</v>
      </c>
      <c r="B256" s="57">
        <v>46310</v>
      </c>
      <c r="C256" s="54" t="s">
        <v>4100</v>
      </c>
      <c r="D256" s="54" t="s">
        <v>1427</v>
      </c>
      <c r="E256" s="54" t="s">
        <v>1428</v>
      </c>
      <c r="F256" s="54">
        <v>1</v>
      </c>
      <c r="G256" s="54" t="s">
        <v>65</v>
      </c>
      <c r="H256" s="54" t="str">
        <f t="shared" si="1"/>
        <v>WAITING</v>
      </c>
      <c r="I256" s="54" t="s">
        <v>1870</v>
      </c>
      <c r="J256" s="62" t="s">
        <v>73</v>
      </c>
      <c r="K256" s="62" t="s">
        <v>73</v>
      </c>
      <c r="L256" s="54"/>
      <c r="M256" s="71"/>
      <c r="N256" s="54" t="s">
        <v>230</v>
      </c>
      <c r="O256" s="58"/>
      <c r="P256" s="64" t="s">
        <v>87</v>
      </c>
      <c r="Q256" s="64" t="s">
        <v>4101</v>
      </c>
      <c r="R256" s="204"/>
      <c r="S256" s="66"/>
      <c r="T256" s="66"/>
      <c r="U256" s="205"/>
      <c r="V256" s="71"/>
      <c r="W256" s="69"/>
      <c r="X256" s="69"/>
      <c r="Y256" s="69"/>
      <c r="Z256" s="69"/>
      <c r="AA256" s="169"/>
      <c r="AB256" s="25"/>
      <c r="AC256" s="71"/>
      <c r="AD256" s="169"/>
      <c r="AE256" s="169"/>
      <c r="AF256" s="69"/>
      <c r="AG256" s="169"/>
      <c r="AH256" s="170"/>
      <c r="AI256" s="77"/>
      <c r="AJ256" s="80"/>
      <c r="AK256" s="80"/>
      <c r="AL256" s="82"/>
      <c r="AM256" s="82"/>
      <c r="AN256" s="82"/>
      <c r="AO256" s="82"/>
      <c r="AP256" s="82"/>
      <c r="AQ256" s="82"/>
      <c r="AR256" s="137"/>
      <c r="AS256" s="83"/>
      <c r="AT256" s="85"/>
      <c r="AU256" s="84"/>
      <c r="AV256" s="85"/>
      <c r="AW256" s="86"/>
      <c r="AX256" s="85"/>
      <c r="AY256" s="86"/>
      <c r="AZ256" s="171"/>
      <c r="BA256" s="85"/>
      <c r="BB256" s="85"/>
      <c r="BC256" s="90"/>
      <c r="BD256" s="90"/>
      <c r="BE256" s="85"/>
      <c r="BF256" s="22"/>
      <c r="BG256" s="22"/>
      <c r="BH256" s="10"/>
      <c r="BI256" s="10"/>
      <c r="BJ256" s="10"/>
      <c r="BK256" s="10"/>
      <c r="BL256" s="10"/>
      <c r="BM256" s="10"/>
    </row>
    <row r="257" spans="1:65" ht="14.5" x14ac:dyDescent="0.35">
      <c r="A257" s="25">
        <f t="shared" si="0"/>
        <v>255</v>
      </c>
      <c r="B257" s="57">
        <v>46311</v>
      </c>
      <c r="C257" s="54" t="s">
        <v>4104</v>
      </c>
      <c r="D257" s="54" t="s">
        <v>408</v>
      </c>
      <c r="E257" s="54" t="s">
        <v>409</v>
      </c>
      <c r="F257" s="54">
        <v>2</v>
      </c>
      <c r="G257" s="54" t="s">
        <v>65</v>
      </c>
      <c r="H257" s="54" t="str">
        <f t="shared" si="1"/>
        <v>DONE</v>
      </c>
      <c r="I257" s="54" t="s">
        <v>4105</v>
      </c>
      <c r="J257" s="62" t="s">
        <v>73</v>
      </c>
      <c r="K257" s="62" t="s">
        <v>73</v>
      </c>
      <c r="L257" s="54"/>
      <c r="M257" s="71"/>
      <c r="N257" s="54" t="s">
        <v>978</v>
      </c>
      <c r="O257" s="58"/>
      <c r="P257" s="64" t="s">
        <v>87</v>
      </c>
      <c r="Q257" s="64" t="s">
        <v>1191</v>
      </c>
      <c r="R257" s="204">
        <v>200001166150</v>
      </c>
      <c r="S257" s="66">
        <v>46315</v>
      </c>
      <c r="T257" s="66"/>
      <c r="U257" s="205"/>
      <c r="V257" s="71"/>
      <c r="W257" s="69"/>
      <c r="X257" s="69"/>
      <c r="Y257" s="69"/>
      <c r="Z257" s="69"/>
      <c r="AA257" s="169"/>
      <c r="AB257" s="25"/>
      <c r="AC257" s="71"/>
      <c r="AD257" s="169"/>
      <c r="AE257" s="169"/>
      <c r="AF257" s="69"/>
      <c r="AG257" s="169"/>
      <c r="AH257" s="170"/>
      <c r="AI257" s="77"/>
      <c r="AJ257" s="80"/>
      <c r="AK257" s="80"/>
      <c r="AL257" s="82"/>
      <c r="AM257" s="82"/>
      <c r="AN257" s="82"/>
      <c r="AO257" s="82"/>
      <c r="AP257" s="82"/>
      <c r="AQ257" s="82"/>
      <c r="AR257" s="137"/>
      <c r="AS257" s="83"/>
      <c r="AT257" s="85"/>
      <c r="AU257" s="84"/>
      <c r="AV257" s="85"/>
      <c r="AW257" s="86"/>
      <c r="AX257" s="85"/>
      <c r="AY257" s="86"/>
      <c r="AZ257" s="171"/>
      <c r="BA257" s="85"/>
      <c r="BB257" s="85"/>
      <c r="BC257" s="90"/>
      <c r="BD257" s="90"/>
      <c r="BE257" s="85"/>
      <c r="BF257" s="22"/>
      <c r="BG257" s="22"/>
      <c r="BH257" s="10"/>
      <c r="BI257" s="10"/>
      <c r="BJ257" s="10"/>
      <c r="BK257" s="10"/>
      <c r="BL257" s="10"/>
      <c r="BM257" s="10"/>
    </row>
    <row r="258" spans="1:65" ht="14.5" x14ac:dyDescent="0.35">
      <c r="A258" s="25">
        <f t="shared" ref="A258:A313" si="2">IF(C258=0,"",ROW()-ROW($A$2))</f>
        <v>256</v>
      </c>
      <c r="B258" s="57">
        <v>46310</v>
      </c>
      <c r="C258" s="54" t="s">
        <v>4106</v>
      </c>
      <c r="D258" s="54" t="s">
        <v>930</v>
      </c>
      <c r="E258" s="54" t="s">
        <v>931</v>
      </c>
      <c r="F258" s="54">
        <v>1</v>
      </c>
      <c r="G258" s="54" t="s">
        <v>65</v>
      </c>
      <c r="H258" s="54" t="str">
        <f t="shared" ref="H258:H327" si="3">IF(C258=0,"",IF(ISBLANK(S258),"WAITING","DONE"))</f>
        <v>DONE</v>
      </c>
      <c r="I258" s="54" t="s">
        <v>2065</v>
      </c>
      <c r="J258" s="58" t="s">
        <v>78</v>
      </c>
      <c r="K258" s="58" t="s">
        <v>79</v>
      </c>
      <c r="L258" s="54"/>
      <c r="M258" s="71"/>
      <c r="N258" s="54" t="s">
        <v>599</v>
      </c>
      <c r="O258" s="58"/>
      <c r="P258" s="64" t="s">
        <v>1180</v>
      </c>
      <c r="Q258" s="64" t="s">
        <v>3685</v>
      </c>
      <c r="R258" s="204">
        <v>200001166145</v>
      </c>
      <c r="S258" s="66">
        <v>46315</v>
      </c>
      <c r="T258" s="66"/>
      <c r="U258" s="205"/>
      <c r="V258" s="71"/>
      <c r="W258" s="69"/>
      <c r="X258" s="69"/>
      <c r="Y258" s="69"/>
      <c r="Z258" s="69"/>
      <c r="AA258" s="169"/>
      <c r="AB258" s="25"/>
      <c r="AC258" s="71"/>
      <c r="AD258" s="169"/>
      <c r="AE258" s="169"/>
      <c r="AF258" s="69"/>
      <c r="AG258" s="169"/>
      <c r="AH258" s="170"/>
      <c r="AI258" s="77"/>
      <c r="AJ258" s="80"/>
      <c r="AK258" s="80"/>
      <c r="AL258" s="82"/>
      <c r="AM258" s="82"/>
      <c r="AN258" s="82"/>
      <c r="AO258" s="82"/>
      <c r="AP258" s="82"/>
      <c r="AQ258" s="82"/>
      <c r="AR258" s="137"/>
      <c r="AS258" s="83"/>
      <c r="AT258" s="85"/>
      <c r="AU258" s="84"/>
      <c r="AV258" s="85"/>
      <c r="AW258" s="86"/>
      <c r="AX258" s="85"/>
      <c r="AY258" s="86"/>
      <c r="AZ258" s="171"/>
      <c r="BA258" s="85"/>
      <c r="BB258" s="85"/>
      <c r="BC258" s="90"/>
      <c r="BD258" s="90"/>
      <c r="BE258" s="85"/>
      <c r="BF258" s="22"/>
      <c r="BG258" s="22"/>
      <c r="BH258" s="10"/>
      <c r="BI258" s="10"/>
      <c r="BJ258" s="10"/>
      <c r="BK258" s="10"/>
      <c r="BL258" s="10"/>
      <c r="BM258" s="10"/>
    </row>
    <row r="259" spans="1:65" ht="14.5" x14ac:dyDescent="0.35">
      <c r="A259" s="25">
        <f t="shared" si="2"/>
        <v>257</v>
      </c>
      <c r="B259" s="57">
        <v>46310</v>
      </c>
      <c r="C259" s="54" t="s">
        <v>4106</v>
      </c>
      <c r="D259" s="54" t="s">
        <v>679</v>
      </c>
      <c r="E259" s="54" t="s">
        <v>680</v>
      </c>
      <c r="F259" s="54">
        <v>4</v>
      </c>
      <c r="G259" s="54" t="s">
        <v>65</v>
      </c>
      <c r="H259" s="54" t="str">
        <f t="shared" si="3"/>
        <v>DONE</v>
      </c>
      <c r="I259" s="54" t="s">
        <v>2065</v>
      </c>
      <c r="J259" s="58" t="s">
        <v>78</v>
      </c>
      <c r="K259" s="58" t="s">
        <v>79</v>
      </c>
      <c r="L259" s="54"/>
      <c r="M259" s="71"/>
      <c r="N259" s="54" t="s">
        <v>599</v>
      </c>
      <c r="O259" s="58"/>
      <c r="P259" s="64" t="s">
        <v>1180</v>
      </c>
      <c r="Q259" s="64" t="s">
        <v>3685</v>
      </c>
      <c r="R259" s="204">
        <v>200001166145</v>
      </c>
      <c r="S259" s="66">
        <v>46315</v>
      </c>
      <c r="T259" s="66"/>
      <c r="U259" s="205"/>
      <c r="V259" s="71"/>
      <c r="W259" s="69"/>
      <c r="X259" s="69"/>
      <c r="Y259" s="69"/>
      <c r="Z259" s="69"/>
      <c r="AA259" s="169"/>
      <c r="AB259" s="25"/>
      <c r="AC259" s="71"/>
      <c r="AD259" s="169"/>
      <c r="AE259" s="169"/>
      <c r="AF259" s="69"/>
      <c r="AG259" s="169"/>
      <c r="AH259" s="170"/>
      <c r="AI259" s="77"/>
      <c r="AJ259" s="80"/>
      <c r="AK259" s="80"/>
      <c r="AL259" s="82"/>
      <c r="AM259" s="82"/>
      <c r="AN259" s="82"/>
      <c r="AO259" s="82"/>
      <c r="AP259" s="82"/>
      <c r="AQ259" s="82"/>
      <c r="AR259" s="137"/>
      <c r="AS259" s="83"/>
      <c r="AT259" s="85"/>
      <c r="AU259" s="84"/>
      <c r="AV259" s="85"/>
      <c r="AW259" s="86"/>
      <c r="AX259" s="85"/>
      <c r="AY259" s="86"/>
      <c r="AZ259" s="171"/>
      <c r="BA259" s="85"/>
      <c r="BB259" s="85"/>
      <c r="BC259" s="90"/>
      <c r="BD259" s="90"/>
      <c r="BE259" s="85"/>
      <c r="BF259" s="22"/>
      <c r="BG259" s="22"/>
      <c r="BH259" s="10"/>
      <c r="BI259" s="10"/>
      <c r="BJ259" s="10"/>
      <c r="BK259" s="10"/>
      <c r="BL259" s="10"/>
      <c r="BM259" s="10"/>
    </row>
    <row r="260" spans="1:65" ht="14.5" x14ac:dyDescent="0.35">
      <c r="A260" s="25">
        <f t="shared" si="2"/>
        <v>258</v>
      </c>
      <c r="B260" s="57">
        <v>46310</v>
      </c>
      <c r="C260" s="54" t="s">
        <v>4106</v>
      </c>
      <c r="D260" s="54" t="s">
        <v>427</v>
      </c>
      <c r="E260" s="54" t="s">
        <v>428</v>
      </c>
      <c r="F260" s="54">
        <v>4</v>
      </c>
      <c r="G260" s="54" t="s">
        <v>65</v>
      </c>
      <c r="H260" s="54" t="str">
        <f t="shared" si="3"/>
        <v>DONE</v>
      </c>
      <c r="I260" s="54" t="s">
        <v>2065</v>
      </c>
      <c r="J260" s="58" t="s">
        <v>78</v>
      </c>
      <c r="K260" s="58" t="s">
        <v>79</v>
      </c>
      <c r="L260" s="54"/>
      <c r="M260" s="71"/>
      <c r="N260" s="54" t="s">
        <v>599</v>
      </c>
      <c r="O260" s="58"/>
      <c r="P260" s="64" t="s">
        <v>1180</v>
      </c>
      <c r="Q260" s="64" t="s">
        <v>3685</v>
      </c>
      <c r="R260" s="204">
        <v>200001166145</v>
      </c>
      <c r="S260" s="66">
        <v>46315</v>
      </c>
      <c r="T260" s="66"/>
      <c r="U260" s="205"/>
      <c r="V260" s="71"/>
      <c r="W260" s="69"/>
      <c r="X260" s="69"/>
      <c r="Y260" s="69"/>
      <c r="Z260" s="69"/>
      <c r="AA260" s="169"/>
      <c r="AB260" s="25"/>
      <c r="AC260" s="71"/>
      <c r="AD260" s="169"/>
      <c r="AE260" s="169"/>
      <c r="AF260" s="69"/>
      <c r="AG260" s="169"/>
      <c r="AH260" s="170"/>
      <c r="AI260" s="77"/>
      <c r="AJ260" s="80"/>
      <c r="AK260" s="80"/>
      <c r="AL260" s="82"/>
      <c r="AM260" s="82"/>
      <c r="AN260" s="82"/>
      <c r="AO260" s="82"/>
      <c r="AP260" s="82"/>
      <c r="AQ260" s="82"/>
      <c r="AR260" s="137"/>
      <c r="AS260" s="83"/>
      <c r="AT260" s="85"/>
      <c r="AU260" s="84"/>
      <c r="AV260" s="85"/>
      <c r="AW260" s="86"/>
      <c r="AX260" s="85"/>
      <c r="AY260" s="86"/>
      <c r="AZ260" s="171"/>
      <c r="BA260" s="85"/>
      <c r="BB260" s="85"/>
      <c r="BC260" s="90"/>
      <c r="BD260" s="90"/>
      <c r="BE260" s="85"/>
      <c r="BF260" s="22"/>
      <c r="BG260" s="22"/>
      <c r="BH260" s="10"/>
      <c r="BI260" s="10"/>
      <c r="BJ260" s="10"/>
      <c r="BK260" s="10"/>
      <c r="BL260" s="10"/>
      <c r="BM260" s="10"/>
    </row>
    <row r="261" spans="1:65" ht="14.5" x14ac:dyDescent="0.35">
      <c r="A261" s="25">
        <f t="shared" si="2"/>
        <v>259</v>
      </c>
      <c r="B261" s="233">
        <v>46309</v>
      </c>
      <c r="C261" s="54" t="s">
        <v>4107</v>
      </c>
      <c r="D261" s="54" t="s">
        <v>153</v>
      </c>
      <c r="E261" s="54" t="s">
        <v>829</v>
      </c>
      <c r="F261" s="54">
        <v>1</v>
      </c>
      <c r="G261" s="54" t="s">
        <v>65</v>
      </c>
      <c r="H261" s="54" t="str">
        <f t="shared" si="3"/>
        <v>DONE</v>
      </c>
      <c r="I261" s="54" t="s">
        <v>4108</v>
      </c>
      <c r="J261" s="62" t="s">
        <v>73</v>
      </c>
      <c r="K261" s="62" t="s">
        <v>73</v>
      </c>
      <c r="L261" s="54">
        <v>1883</v>
      </c>
      <c r="M261" s="71"/>
      <c r="N261" s="54" t="s">
        <v>207</v>
      </c>
      <c r="O261" s="58"/>
      <c r="P261" s="64" t="s">
        <v>2770</v>
      </c>
      <c r="Q261" s="64" t="s">
        <v>1596</v>
      </c>
      <c r="R261" s="204">
        <v>200001166124</v>
      </c>
      <c r="S261" s="66">
        <v>46315</v>
      </c>
      <c r="T261" s="66"/>
      <c r="U261" s="205"/>
      <c r="V261" s="71"/>
      <c r="W261" s="69"/>
      <c r="X261" s="69"/>
      <c r="Y261" s="69"/>
      <c r="Z261" s="69"/>
      <c r="AA261" s="169"/>
      <c r="AB261" s="25"/>
      <c r="AC261" s="71"/>
      <c r="AD261" s="169"/>
      <c r="AE261" s="169"/>
      <c r="AF261" s="69"/>
      <c r="AG261" s="169"/>
      <c r="AH261" s="170"/>
      <c r="AI261" s="77"/>
      <c r="AJ261" s="80"/>
      <c r="AK261" s="80"/>
      <c r="AL261" s="82"/>
      <c r="AM261" s="82"/>
      <c r="AN261" s="82"/>
      <c r="AO261" s="82"/>
      <c r="AP261" s="82"/>
      <c r="AQ261" s="82"/>
      <c r="AR261" s="137"/>
      <c r="AS261" s="83"/>
      <c r="AT261" s="85"/>
      <c r="AU261" s="84"/>
      <c r="AV261" s="85"/>
      <c r="AW261" s="86"/>
      <c r="AX261" s="85"/>
      <c r="AY261" s="86"/>
      <c r="AZ261" s="171"/>
      <c r="BA261" s="85"/>
      <c r="BB261" s="85"/>
      <c r="BC261" s="90"/>
      <c r="BD261" s="90"/>
      <c r="BE261" s="85"/>
      <c r="BF261" s="22"/>
      <c r="BG261" s="22"/>
      <c r="BH261" s="10"/>
      <c r="BI261" s="10"/>
      <c r="BJ261" s="10"/>
      <c r="BK261" s="10"/>
      <c r="BL261" s="10"/>
      <c r="BM261" s="10"/>
    </row>
    <row r="262" spans="1:65" ht="14.5" x14ac:dyDescent="0.35">
      <c r="A262" s="25">
        <f t="shared" si="2"/>
        <v>260</v>
      </c>
      <c r="B262" s="233">
        <v>46310</v>
      </c>
      <c r="C262" s="54" t="s">
        <v>4109</v>
      </c>
      <c r="D262" s="54" t="s">
        <v>177</v>
      </c>
      <c r="E262" s="54" t="s">
        <v>178</v>
      </c>
      <c r="F262" s="54">
        <v>1</v>
      </c>
      <c r="G262" s="54" t="s">
        <v>65</v>
      </c>
      <c r="H262" s="54" t="str">
        <f t="shared" si="3"/>
        <v>DONE</v>
      </c>
      <c r="I262" s="54" t="s">
        <v>2637</v>
      </c>
      <c r="J262" s="58" t="s">
        <v>180</v>
      </c>
      <c r="K262" s="58" t="s">
        <v>79</v>
      </c>
      <c r="L262" s="54">
        <v>10009</v>
      </c>
      <c r="M262" s="71"/>
      <c r="N262" s="54" t="s">
        <v>118</v>
      </c>
      <c r="O262" s="58"/>
      <c r="P262" s="64" t="s">
        <v>86</v>
      </c>
      <c r="Q262" s="64" t="s">
        <v>1798</v>
      </c>
      <c r="R262" s="204">
        <v>200001166126</v>
      </c>
      <c r="S262" s="66">
        <v>46315</v>
      </c>
      <c r="T262" s="66"/>
      <c r="U262" s="205"/>
      <c r="V262" s="71"/>
      <c r="W262" s="69"/>
      <c r="X262" s="69"/>
      <c r="Y262" s="69"/>
      <c r="Z262" s="69"/>
      <c r="AA262" s="169"/>
      <c r="AB262" s="25"/>
      <c r="AC262" s="71"/>
      <c r="AD262" s="169"/>
      <c r="AE262" s="169"/>
      <c r="AF262" s="69"/>
      <c r="AG262" s="169"/>
      <c r="AH262" s="170"/>
      <c r="AI262" s="77"/>
      <c r="AJ262" s="80"/>
      <c r="AK262" s="80"/>
      <c r="AL262" s="82"/>
      <c r="AM262" s="82"/>
      <c r="AN262" s="82"/>
      <c r="AO262" s="82"/>
      <c r="AP262" s="82"/>
      <c r="AQ262" s="82"/>
      <c r="AR262" s="137"/>
      <c r="AS262" s="83"/>
      <c r="AT262" s="85"/>
      <c r="AU262" s="84"/>
      <c r="AV262" s="85"/>
      <c r="AW262" s="86"/>
      <c r="AX262" s="85"/>
      <c r="AY262" s="86"/>
      <c r="AZ262" s="171"/>
      <c r="BA262" s="85"/>
      <c r="BB262" s="85"/>
      <c r="BC262" s="90"/>
      <c r="BD262" s="90"/>
      <c r="BE262" s="85"/>
      <c r="BF262" s="22"/>
      <c r="BG262" s="22"/>
      <c r="BH262" s="10"/>
      <c r="BI262" s="10"/>
      <c r="BJ262" s="10"/>
      <c r="BK262" s="10"/>
      <c r="BL262" s="10"/>
      <c r="BM262" s="10"/>
    </row>
    <row r="263" spans="1:65" ht="14.5" x14ac:dyDescent="0.35">
      <c r="A263" s="25">
        <f t="shared" si="2"/>
        <v>261</v>
      </c>
      <c r="B263" s="233">
        <v>46310</v>
      </c>
      <c r="C263" s="54" t="s">
        <v>4110</v>
      </c>
      <c r="D263" s="54" t="s">
        <v>177</v>
      </c>
      <c r="E263" s="54" t="s">
        <v>178</v>
      </c>
      <c r="F263" s="54">
        <v>1</v>
      </c>
      <c r="G263" s="54" t="s">
        <v>65</v>
      </c>
      <c r="H263" s="54" t="str">
        <f t="shared" si="3"/>
        <v>DONE</v>
      </c>
      <c r="I263" s="54" t="s">
        <v>201</v>
      </c>
      <c r="J263" s="58" t="s">
        <v>180</v>
      </c>
      <c r="K263" s="58" t="s">
        <v>79</v>
      </c>
      <c r="L263" s="54">
        <v>38010</v>
      </c>
      <c r="M263" s="71"/>
      <c r="N263" s="54" t="s">
        <v>118</v>
      </c>
      <c r="O263" s="58"/>
      <c r="P263" s="64" t="s">
        <v>86</v>
      </c>
      <c r="Q263" s="64" t="s">
        <v>1798</v>
      </c>
      <c r="R263" s="204">
        <v>200001166129</v>
      </c>
      <c r="S263" s="66">
        <v>46315</v>
      </c>
      <c r="T263" s="66"/>
      <c r="U263" s="205"/>
      <c r="V263" s="71"/>
      <c r="W263" s="69"/>
      <c r="X263" s="69"/>
      <c r="Y263" s="69"/>
      <c r="Z263" s="69"/>
      <c r="AA263" s="169"/>
      <c r="AB263" s="25"/>
      <c r="AC263" s="71"/>
      <c r="AD263" s="169"/>
      <c r="AE263" s="169"/>
      <c r="AF263" s="69"/>
      <c r="AG263" s="169"/>
      <c r="AH263" s="170"/>
      <c r="AI263" s="77"/>
      <c r="AJ263" s="80"/>
      <c r="AK263" s="80"/>
      <c r="AL263" s="82"/>
      <c r="AM263" s="82"/>
      <c r="AN263" s="82"/>
      <c r="AO263" s="82"/>
      <c r="AP263" s="82"/>
      <c r="AQ263" s="82"/>
      <c r="AR263" s="137"/>
      <c r="AS263" s="83"/>
      <c r="AT263" s="85"/>
      <c r="AU263" s="84"/>
      <c r="AV263" s="85"/>
      <c r="AW263" s="86"/>
      <c r="AX263" s="85"/>
      <c r="AY263" s="86"/>
      <c r="AZ263" s="171"/>
      <c r="BA263" s="85"/>
      <c r="BB263" s="85"/>
      <c r="BC263" s="90"/>
      <c r="BD263" s="90"/>
      <c r="BE263" s="85"/>
      <c r="BF263" s="22"/>
      <c r="BG263" s="22"/>
      <c r="BH263" s="10"/>
      <c r="BI263" s="10"/>
      <c r="BJ263" s="10"/>
      <c r="BK263" s="10"/>
      <c r="BL263" s="10"/>
      <c r="BM263" s="10"/>
    </row>
    <row r="264" spans="1:65" ht="14.5" x14ac:dyDescent="0.35">
      <c r="A264" s="25">
        <f t="shared" si="2"/>
        <v>262</v>
      </c>
      <c r="B264" s="233">
        <v>46310</v>
      </c>
      <c r="C264" s="54" t="s">
        <v>4111</v>
      </c>
      <c r="D264" s="54" t="s">
        <v>747</v>
      </c>
      <c r="E264" s="54" t="s">
        <v>748</v>
      </c>
      <c r="F264" s="54">
        <v>1</v>
      </c>
      <c r="G264" s="54" t="s">
        <v>65</v>
      </c>
      <c r="H264" s="54" t="str">
        <f t="shared" si="3"/>
        <v>DONE</v>
      </c>
      <c r="I264" s="54" t="s">
        <v>553</v>
      </c>
      <c r="J264" s="58" t="s">
        <v>166</v>
      </c>
      <c r="K264" s="58" t="s">
        <v>167</v>
      </c>
      <c r="L264" s="54">
        <v>13533</v>
      </c>
      <c r="M264" s="71"/>
      <c r="N264" s="54" t="s">
        <v>4112</v>
      </c>
      <c r="O264" s="58"/>
      <c r="P264" s="64" t="s">
        <v>830</v>
      </c>
      <c r="Q264" s="64" t="s">
        <v>912</v>
      </c>
      <c r="R264" s="204">
        <v>200001166134</v>
      </c>
      <c r="S264" s="66">
        <v>46315</v>
      </c>
      <c r="T264" s="66"/>
      <c r="U264" s="205"/>
      <c r="V264" s="71"/>
      <c r="W264" s="69"/>
      <c r="X264" s="69"/>
      <c r="Y264" s="69"/>
      <c r="Z264" s="69"/>
      <c r="AA264" s="169"/>
      <c r="AB264" s="25"/>
      <c r="AC264" s="71"/>
      <c r="AD264" s="169"/>
      <c r="AE264" s="169"/>
      <c r="AF264" s="69"/>
      <c r="AG264" s="169"/>
      <c r="AH264" s="170"/>
      <c r="AI264" s="77"/>
      <c r="AJ264" s="80"/>
      <c r="AK264" s="80"/>
      <c r="AL264" s="82"/>
      <c r="AM264" s="82"/>
      <c r="AN264" s="82"/>
      <c r="AO264" s="82"/>
      <c r="AP264" s="82"/>
      <c r="AQ264" s="82"/>
      <c r="AR264" s="137"/>
      <c r="AS264" s="83"/>
      <c r="AT264" s="85"/>
      <c r="AU264" s="84"/>
      <c r="AV264" s="85"/>
      <c r="AW264" s="86"/>
      <c r="AX264" s="85"/>
      <c r="AY264" s="86"/>
      <c r="AZ264" s="171"/>
      <c r="BA264" s="85"/>
      <c r="BB264" s="85"/>
      <c r="BC264" s="90"/>
      <c r="BD264" s="90"/>
      <c r="BE264" s="85"/>
      <c r="BF264" s="22"/>
      <c r="BG264" s="22"/>
      <c r="BH264" s="10"/>
      <c r="BI264" s="10"/>
      <c r="BJ264" s="10"/>
      <c r="BK264" s="10"/>
      <c r="BL264" s="10"/>
      <c r="BM264" s="10"/>
    </row>
    <row r="265" spans="1:65" ht="14.5" x14ac:dyDescent="0.35">
      <c r="A265" s="25">
        <f t="shared" si="2"/>
        <v>263</v>
      </c>
      <c r="B265" s="233">
        <v>46310</v>
      </c>
      <c r="C265" s="54" t="s">
        <v>4113</v>
      </c>
      <c r="D265" s="54" t="s">
        <v>747</v>
      </c>
      <c r="E265" s="54" t="s">
        <v>748</v>
      </c>
      <c r="F265" s="54">
        <v>1</v>
      </c>
      <c r="G265" s="54" t="s">
        <v>65</v>
      </c>
      <c r="H265" s="54" t="str">
        <f t="shared" si="3"/>
        <v>DONE</v>
      </c>
      <c r="I265" s="54" t="s">
        <v>587</v>
      </c>
      <c r="J265" s="58" t="s">
        <v>166</v>
      </c>
      <c r="K265" s="58" t="s">
        <v>167</v>
      </c>
      <c r="L265" s="54">
        <v>18021</v>
      </c>
      <c r="M265" s="71"/>
      <c r="N265" s="54" t="s">
        <v>118</v>
      </c>
      <c r="O265" s="58"/>
      <c r="P265" s="64" t="s">
        <v>830</v>
      </c>
      <c r="Q265" s="64" t="s">
        <v>912</v>
      </c>
      <c r="R265" s="204">
        <v>200001166123</v>
      </c>
      <c r="S265" s="66">
        <v>46315</v>
      </c>
      <c r="T265" s="66"/>
      <c r="U265" s="205"/>
      <c r="V265" s="71"/>
      <c r="W265" s="69"/>
      <c r="X265" s="69"/>
      <c r="Y265" s="69"/>
      <c r="Z265" s="69"/>
      <c r="AA265" s="169"/>
      <c r="AB265" s="25"/>
      <c r="AC265" s="71"/>
      <c r="AD265" s="169"/>
      <c r="AE265" s="169"/>
      <c r="AF265" s="69"/>
      <c r="AG265" s="169"/>
      <c r="AH265" s="170"/>
      <c r="AI265" s="77"/>
      <c r="AJ265" s="80"/>
      <c r="AK265" s="80"/>
      <c r="AL265" s="82"/>
      <c r="AM265" s="82"/>
      <c r="AN265" s="82"/>
      <c r="AO265" s="82"/>
      <c r="AP265" s="82"/>
      <c r="AQ265" s="82"/>
      <c r="AR265" s="137"/>
      <c r="AS265" s="83"/>
      <c r="AT265" s="85"/>
      <c r="AU265" s="84"/>
      <c r="AV265" s="85"/>
      <c r="AW265" s="86"/>
      <c r="AX265" s="85"/>
      <c r="AY265" s="86"/>
      <c r="AZ265" s="171"/>
      <c r="BA265" s="85"/>
      <c r="BB265" s="85"/>
      <c r="BC265" s="90"/>
      <c r="BD265" s="90"/>
      <c r="BE265" s="85"/>
      <c r="BF265" s="22"/>
      <c r="BG265" s="22"/>
      <c r="BH265" s="10"/>
      <c r="BI265" s="10"/>
      <c r="BJ265" s="10"/>
      <c r="BK265" s="10"/>
      <c r="BL265" s="10"/>
      <c r="BM265" s="10"/>
    </row>
    <row r="266" spans="1:65" ht="14.5" x14ac:dyDescent="0.35">
      <c r="A266" s="25">
        <f t="shared" si="2"/>
        <v>264</v>
      </c>
      <c r="B266" s="233">
        <v>46310</v>
      </c>
      <c r="C266" s="54" t="s">
        <v>4113</v>
      </c>
      <c r="D266" s="54" t="s">
        <v>679</v>
      </c>
      <c r="E266" s="54" t="s">
        <v>680</v>
      </c>
      <c r="F266" s="54">
        <v>6</v>
      </c>
      <c r="G266" s="54" t="s">
        <v>65</v>
      </c>
      <c r="H266" s="54" t="str">
        <f t="shared" si="3"/>
        <v>DONE</v>
      </c>
      <c r="I266" s="54" t="s">
        <v>587</v>
      </c>
      <c r="J266" s="58" t="s">
        <v>166</v>
      </c>
      <c r="K266" s="58" t="s">
        <v>167</v>
      </c>
      <c r="L266" s="54">
        <v>18021</v>
      </c>
      <c r="M266" s="71"/>
      <c r="N266" s="54" t="s">
        <v>118</v>
      </c>
      <c r="O266" s="58"/>
      <c r="P266" s="64" t="s">
        <v>830</v>
      </c>
      <c r="Q266" s="64" t="s">
        <v>912</v>
      </c>
      <c r="R266" s="204">
        <v>200001166123</v>
      </c>
      <c r="S266" s="66">
        <v>46315</v>
      </c>
      <c r="T266" s="66"/>
      <c r="U266" s="205"/>
      <c r="V266" s="71"/>
      <c r="W266" s="69"/>
      <c r="X266" s="69"/>
      <c r="Y266" s="69"/>
      <c r="Z266" s="69"/>
      <c r="AA266" s="169"/>
      <c r="AB266" s="25"/>
      <c r="AC266" s="71"/>
      <c r="AD266" s="169"/>
      <c r="AE266" s="169"/>
      <c r="AF266" s="69"/>
      <c r="AG266" s="169"/>
      <c r="AH266" s="170"/>
      <c r="AI266" s="77"/>
      <c r="AJ266" s="80"/>
      <c r="AK266" s="80"/>
      <c r="AL266" s="82"/>
      <c r="AM266" s="82"/>
      <c r="AN266" s="82"/>
      <c r="AO266" s="82"/>
      <c r="AP266" s="82"/>
      <c r="AQ266" s="82"/>
      <c r="AR266" s="137"/>
      <c r="AS266" s="83"/>
      <c r="AT266" s="85"/>
      <c r="AU266" s="84"/>
      <c r="AV266" s="85"/>
      <c r="AW266" s="86"/>
      <c r="AX266" s="85"/>
      <c r="AY266" s="86"/>
      <c r="AZ266" s="171"/>
      <c r="BA266" s="85"/>
      <c r="BB266" s="85"/>
      <c r="BC266" s="90"/>
      <c r="BD266" s="90"/>
      <c r="BE266" s="85"/>
      <c r="BF266" s="22"/>
      <c r="BG266" s="22"/>
      <c r="BH266" s="10"/>
      <c r="BI266" s="10"/>
      <c r="BJ266" s="10"/>
      <c r="BK266" s="10"/>
      <c r="BL266" s="10"/>
      <c r="BM266" s="10"/>
    </row>
    <row r="267" spans="1:65" ht="14.5" x14ac:dyDescent="0.35">
      <c r="A267" s="25"/>
      <c r="B267" s="233"/>
      <c r="C267" s="54"/>
      <c r="D267" s="54"/>
      <c r="E267" s="54"/>
      <c r="F267" s="54"/>
      <c r="G267" s="54"/>
      <c r="H267" s="54"/>
      <c r="I267" s="54"/>
      <c r="J267" s="58"/>
      <c r="K267" s="58"/>
      <c r="L267" s="54"/>
      <c r="M267" s="71"/>
      <c r="N267" s="54"/>
      <c r="O267" s="58"/>
      <c r="P267" s="64"/>
      <c r="Q267" s="64"/>
      <c r="R267" s="204"/>
      <c r="S267" s="66"/>
      <c r="T267" s="66"/>
      <c r="U267" s="205"/>
      <c r="V267" s="71"/>
      <c r="W267" s="69"/>
      <c r="X267" s="69"/>
      <c r="Y267" s="69"/>
      <c r="Z267" s="69"/>
      <c r="AA267" s="169"/>
      <c r="AB267" s="25"/>
      <c r="AC267" s="71"/>
      <c r="AD267" s="169"/>
      <c r="AE267" s="169"/>
      <c r="AF267" s="69"/>
      <c r="AG267" s="169"/>
      <c r="AH267" s="170"/>
      <c r="AI267" s="77"/>
      <c r="AJ267" s="80"/>
      <c r="AK267" s="80"/>
      <c r="AL267" s="82"/>
      <c r="AM267" s="82"/>
      <c r="AN267" s="82"/>
      <c r="AO267" s="82"/>
      <c r="AP267" s="82"/>
      <c r="AQ267" s="82"/>
      <c r="AR267" s="137"/>
      <c r="AS267" s="83"/>
      <c r="AT267" s="85"/>
      <c r="AU267" s="84"/>
      <c r="AV267" s="85"/>
      <c r="AW267" s="86"/>
      <c r="AX267" s="85"/>
      <c r="AY267" s="86"/>
      <c r="AZ267" s="171"/>
      <c r="BA267" s="85"/>
      <c r="BB267" s="85"/>
      <c r="BC267" s="90"/>
      <c r="BD267" s="90"/>
      <c r="BE267" s="85"/>
      <c r="BF267" s="22"/>
      <c r="BG267" s="22"/>
      <c r="BH267" s="10"/>
      <c r="BI267" s="10"/>
      <c r="BJ267" s="10"/>
      <c r="BK267" s="10"/>
      <c r="BL267" s="10"/>
      <c r="BM267" s="10"/>
    </row>
    <row r="268" spans="1:65" ht="14.5" x14ac:dyDescent="0.35">
      <c r="A268" s="25"/>
      <c r="B268" s="233"/>
      <c r="C268" s="54"/>
      <c r="D268" s="54"/>
      <c r="E268" s="54"/>
      <c r="F268" s="54"/>
      <c r="G268" s="54"/>
      <c r="H268" s="54"/>
      <c r="I268" s="54"/>
      <c r="J268" s="58"/>
      <c r="K268" s="58"/>
      <c r="L268" s="54"/>
      <c r="M268" s="71"/>
      <c r="N268" s="54"/>
      <c r="O268" s="58"/>
      <c r="P268" s="64"/>
      <c r="Q268" s="64"/>
      <c r="R268" s="204"/>
      <c r="S268" s="66"/>
      <c r="T268" s="66"/>
      <c r="U268" s="205"/>
      <c r="V268" s="71"/>
      <c r="W268" s="69"/>
      <c r="X268" s="69"/>
      <c r="Y268" s="69"/>
      <c r="Z268" s="69"/>
      <c r="AA268" s="169"/>
      <c r="AB268" s="25"/>
      <c r="AC268" s="71"/>
      <c r="AD268" s="169"/>
      <c r="AE268" s="169"/>
      <c r="AF268" s="69"/>
      <c r="AG268" s="71"/>
      <c r="AH268" s="170"/>
      <c r="AI268" s="77"/>
      <c r="AJ268" s="80"/>
      <c r="AK268" s="80"/>
      <c r="AL268" s="82"/>
      <c r="AM268" s="82"/>
      <c r="AN268" s="82"/>
      <c r="AO268" s="82"/>
      <c r="AP268" s="82"/>
      <c r="AQ268" s="82"/>
      <c r="AR268" s="137"/>
      <c r="AS268" s="83"/>
      <c r="AT268" s="85"/>
      <c r="AU268" s="84"/>
      <c r="AV268" s="85"/>
      <c r="AW268" s="86"/>
      <c r="AX268" s="85"/>
      <c r="AY268" s="86"/>
      <c r="AZ268" s="171"/>
      <c r="BA268" s="85"/>
      <c r="BB268" s="85"/>
      <c r="BC268" s="90"/>
      <c r="BD268" s="90"/>
      <c r="BE268" s="85"/>
      <c r="BF268" s="22"/>
      <c r="BG268" s="22"/>
      <c r="BH268" s="10"/>
      <c r="BI268" s="10"/>
      <c r="BJ268" s="10"/>
      <c r="BK268" s="10"/>
      <c r="BL268" s="10"/>
      <c r="BM268" s="10"/>
    </row>
    <row r="269" spans="1:65" ht="14.5" x14ac:dyDescent="0.35">
      <c r="A269" s="25"/>
      <c r="B269" s="233"/>
      <c r="C269" s="54"/>
      <c r="D269" s="54"/>
      <c r="E269" s="54"/>
      <c r="F269" s="54"/>
      <c r="G269" s="54"/>
      <c r="H269" s="54"/>
      <c r="I269" s="54"/>
      <c r="J269" s="62"/>
      <c r="K269" s="62"/>
      <c r="L269" s="54"/>
      <c r="M269" s="71"/>
      <c r="N269" s="54"/>
      <c r="O269" s="58"/>
      <c r="P269" s="64"/>
      <c r="Q269" s="64"/>
      <c r="R269" s="204"/>
      <c r="S269" s="66"/>
      <c r="T269" s="66"/>
      <c r="U269" s="205"/>
      <c r="V269" s="71"/>
      <c r="W269" s="69"/>
      <c r="X269" s="69"/>
      <c r="Y269" s="69"/>
      <c r="Z269" s="69"/>
      <c r="AA269" s="169"/>
      <c r="AB269" s="25"/>
      <c r="AC269" s="71"/>
      <c r="AD269" s="169"/>
      <c r="AE269" s="169"/>
      <c r="AF269" s="69"/>
      <c r="AG269" s="169"/>
      <c r="AH269" s="170"/>
      <c r="AI269" s="77"/>
      <c r="AJ269" s="80"/>
      <c r="AK269" s="80"/>
      <c r="AL269" s="82"/>
      <c r="AM269" s="82"/>
      <c r="AN269" s="82"/>
      <c r="AO269" s="82"/>
      <c r="AP269" s="82"/>
      <c r="AQ269" s="82"/>
      <c r="AR269" s="137"/>
      <c r="AS269" s="83"/>
      <c r="AT269" s="85"/>
      <c r="AU269" s="84"/>
      <c r="AV269" s="85"/>
      <c r="AW269" s="86"/>
      <c r="AX269" s="85"/>
      <c r="AY269" s="86"/>
      <c r="AZ269" s="171"/>
      <c r="BA269" s="85"/>
      <c r="BB269" s="85"/>
      <c r="BC269" s="90"/>
      <c r="BD269" s="90"/>
      <c r="BE269" s="85"/>
      <c r="BF269" s="22"/>
      <c r="BG269" s="22"/>
      <c r="BH269" s="10"/>
      <c r="BI269" s="10"/>
      <c r="BJ269" s="10"/>
      <c r="BK269" s="10"/>
      <c r="BL269" s="10"/>
      <c r="BM269" s="10"/>
    </row>
    <row r="270" spans="1:65" ht="14.5" x14ac:dyDescent="0.35">
      <c r="A270" s="25">
        <f t="shared" si="2"/>
        <v>268</v>
      </c>
      <c r="B270" s="152">
        <v>46311</v>
      </c>
      <c r="C270" s="54" t="s">
        <v>4118</v>
      </c>
      <c r="D270" s="54" t="s">
        <v>177</v>
      </c>
      <c r="E270" s="54" t="s">
        <v>178</v>
      </c>
      <c r="F270" s="54">
        <v>1</v>
      </c>
      <c r="G270" s="54" t="s">
        <v>65</v>
      </c>
      <c r="H270" s="54" t="str">
        <f t="shared" si="3"/>
        <v>WAITING</v>
      </c>
      <c r="I270" s="54" t="s">
        <v>2982</v>
      </c>
      <c r="J270" s="58" t="s">
        <v>180</v>
      </c>
      <c r="K270" s="58" t="s">
        <v>79</v>
      </c>
      <c r="L270" s="54">
        <v>3976</v>
      </c>
      <c r="M270" s="71"/>
      <c r="N270" s="54" t="s">
        <v>118</v>
      </c>
      <c r="O270" s="58"/>
      <c r="P270" s="64" t="s">
        <v>830</v>
      </c>
      <c r="Q270" s="64" t="s">
        <v>3551</v>
      </c>
      <c r="R270" s="204"/>
      <c r="S270" s="66"/>
      <c r="T270" s="66"/>
      <c r="U270" s="205"/>
      <c r="V270" s="71"/>
      <c r="W270" s="69"/>
      <c r="X270" s="69"/>
      <c r="Y270" s="69"/>
      <c r="Z270" s="69"/>
      <c r="AA270" s="169"/>
      <c r="AB270" s="25"/>
      <c r="AC270" s="71"/>
      <c r="AD270" s="169"/>
      <c r="AE270" s="169"/>
      <c r="AF270" s="69"/>
      <c r="AG270" s="169"/>
      <c r="AH270" s="170"/>
      <c r="AI270" s="77"/>
      <c r="AJ270" s="80"/>
      <c r="AK270" s="80"/>
      <c r="AL270" s="82"/>
      <c r="AM270" s="82"/>
      <c r="AN270" s="82"/>
      <c r="AO270" s="82"/>
      <c r="AP270" s="82"/>
      <c r="AQ270" s="82"/>
      <c r="AR270" s="137"/>
      <c r="AS270" s="83"/>
      <c r="AT270" s="85"/>
      <c r="AU270" s="84"/>
      <c r="AV270" s="85"/>
      <c r="AW270" s="86"/>
      <c r="AX270" s="85"/>
      <c r="AY270" s="86"/>
      <c r="AZ270" s="171"/>
      <c r="BA270" s="85"/>
      <c r="BB270" s="85"/>
      <c r="BC270" s="90"/>
      <c r="BD270" s="90"/>
      <c r="BE270" s="85"/>
      <c r="BF270" s="22"/>
      <c r="BG270" s="22"/>
      <c r="BH270" s="10"/>
      <c r="BI270" s="10"/>
      <c r="BJ270" s="10"/>
      <c r="BK270" s="10"/>
      <c r="BL270" s="10"/>
      <c r="BM270" s="10"/>
    </row>
    <row r="271" spans="1:65" ht="14.5" x14ac:dyDescent="0.35">
      <c r="A271" s="25">
        <f t="shared" si="2"/>
        <v>269</v>
      </c>
      <c r="B271" s="152">
        <v>46311</v>
      </c>
      <c r="C271" s="54" t="s">
        <v>4119</v>
      </c>
      <c r="D271" s="54" t="s">
        <v>1188</v>
      </c>
      <c r="E271" s="54" t="s">
        <v>1189</v>
      </c>
      <c r="F271" s="54">
        <v>1</v>
      </c>
      <c r="G271" s="54" t="s">
        <v>65</v>
      </c>
      <c r="H271" s="54" t="str">
        <f t="shared" si="3"/>
        <v>WAITING</v>
      </c>
      <c r="I271" s="54" t="s">
        <v>4120</v>
      </c>
      <c r="J271" s="62" t="s">
        <v>73</v>
      </c>
      <c r="K271" s="62" t="s">
        <v>73</v>
      </c>
      <c r="L271" s="54"/>
      <c r="M271" s="71"/>
      <c r="N271" s="54" t="s">
        <v>3929</v>
      </c>
      <c r="O271" s="58"/>
      <c r="P271" s="64" t="s">
        <v>1180</v>
      </c>
      <c r="Q271" s="64" t="s">
        <v>801</v>
      </c>
      <c r="R271" s="204"/>
      <c r="S271" s="66"/>
      <c r="T271" s="66"/>
      <c r="U271" s="205"/>
      <c r="V271" s="71"/>
      <c r="W271" s="69"/>
      <c r="X271" s="69"/>
      <c r="Y271" s="69"/>
      <c r="Z271" s="69"/>
      <c r="AA271" s="169"/>
      <c r="AB271" s="25"/>
      <c r="AC271" s="71"/>
      <c r="AD271" s="169"/>
      <c r="AE271" s="169"/>
      <c r="AF271" s="69"/>
      <c r="AG271" s="169"/>
      <c r="AH271" s="170"/>
      <c r="AI271" s="77"/>
      <c r="AJ271" s="80"/>
      <c r="AK271" s="80"/>
      <c r="AL271" s="82"/>
      <c r="AM271" s="82"/>
      <c r="AN271" s="82"/>
      <c r="AO271" s="82"/>
      <c r="AP271" s="82"/>
      <c r="AQ271" s="82"/>
      <c r="AR271" s="137"/>
      <c r="AS271" s="83"/>
      <c r="AT271" s="85"/>
      <c r="AU271" s="84"/>
      <c r="AV271" s="85"/>
      <c r="AW271" s="86"/>
      <c r="AX271" s="85"/>
      <c r="AY271" s="86"/>
      <c r="AZ271" s="171"/>
      <c r="BA271" s="85"/>
      <c r="BB271" s="85"/>
      <c r="BC271" s="90"/>
      <c r="BD271" s="90"/>
      <c r="BE271" s="85"/>
      <c r="BF271" s="22"/>
      <c r="BG271" s="22"/>
      <c r="BH271" s="10"/>
      <c r="BI271" s="10"/>
      <c r="BJ271" s="10"/>
      <c r="BK271" s="10"/>
      <c r="BL271" s="10"/>
      <c r="BM271" s="10"/>
    </row>
    <row r="272" spans="1:65" ht="14.5" x14ac:dyDescent="0.35">
      <c r="A272" s="25"/>
      <c r="B272" s="152"/>
      <c r="C272" s="54"/>
      <c r="D272" s="54"/>
      <c r="E272" s="54"/>
      <c r="F272" s="54"/>
      <c r="G272" s="54"/>
      <c r="H272" s="54"/>
      <c r="I272" s="54"/>
      <c r="J272" s="58"/>
      <c r="K272" s="58"/>
      <c r="L272" s="54"/>
      <c r="M272" s="71"/>
      <c r="N272" s="54"/>
      <c r="O272" s="58"/>
      <c r="P272" s="64"/>
      <c r="Q272" s="64"/>
      <c r="R272" s="204"/>
      <c r="S272" s="66"/>
      <c r="T272" s="66"/>
      <c r="U272" s="205"/>
      <c r="V272" s="71"/>
      <c r="W272" s="69"/>
      <c r="X272" s="69"/>
      <c r="Y272" s="69"/>
      <c r="Z272" s="69"/>
      <c r="AA272" s="169"/>
      <c r="AB272" s="25"/>
      <c r="AC272" s="71"/>
      <c r="AD272" s="169"/>
      <c r="AE272" s="169"/>
      <c r="AF272" s="69"/>
      <c r="AG272" s="71"/>
      <c r="AH272" s="170"/>
      <c r="AI272" s="77"/>
      <c r="AJ272" s="80"/>
      <c r="AK272" s="80"/>
      <c r="AL272" s="82"/>
      <c r="AM272" s="82"/>
      <c r="AN272" s="82"/>
      <c r="AO272" s="82"/>
      <c r="AP272" s="82"/>
      <c r="AQ272" s="82"/>
      <c r="AR272" s="137"/>
      <c r="AS272" s="83"/>
      <c r="AT272" s="85"/>
      <c r="AU272" s="84"/>
      <c r="AV272" s="85"/>
      <c r="AW272" s="86"/>
      <c r="AX272" s="85"/>
      <c r="AY272" s="86"/>
      <c r="AZ272" s="171"/>
      <c r="BA272" s="85"/>
      <c r="BB272" s="85"/>
      <c r="BC272" s="90"/>
      <c r="BD272" s="90"/>
      <c r="BE272" s="85"/>
      <c r="BF272" s="22"/>
      <c r="BG272" s="22"/>
      <c r="BH272" s="10"/>
      <c r="BI272" s="10"/>
      <c r="BJ272" s="10"/>
      <c r="BK272" s="10"/>
      <c r="BL272" s="10"/>
      <c r="BM272" s="10"/>
    </row>
    <row r="273" spans="1:65" ht="14.5" x14ac:dyDescent="0.35">
      <c r="A273" s="25"/>
      <c r="B273" s="152"/>
      <c r="C273" s="54"/>
      <c r="D273" s="54"/>
      <c r="E273" s="54"/>
      <c r="F273" s="54"/>
      <c r="G273" s="54"/>
      <c r="H273" s="54"/>
      <c r="I273" s="54"/>
      <c r="J273" s="58"/>
      <c r="K273" s="58"/>
      <c r="L273" s="54"/>
      <c r="M273" s="71"/>
      <c r="N273" s="54"/>
      <c r="O273" s="58"/>
      <c r="P273" s="64"/>
      <c r="Q273" s="64"/>
      <c r="R273" s="204"/>
      <c r="S273" s="66"/>
      <c r="T273" s="66"/>
      <c r="U273" s="205"/>
      <c r="V273" s="71"/>
      <c r="W273" s="69"/>
      <c r="X273" s="69"/>
      <c r="Y273" s="69"/>
      <c r="Z273" s="69"/>
      <c r="AA273" s="169"/>
      <c r="AB273" s="25"/>
      <c r="AC273" s="71"/>
      <c r="AD273" s="169"/>
      <c r="AE273" s="169"/>
      <c r="AF273" s="69"/>
      <c r="AG273" s="71"/>
      <c r="AH273" s="170"/>
      <c r="AI273" s="77"/>
      <c r="AJ273" s="80"/>
      <c r="AK273" s="80"/>
      <c r="AL273" s="82"/>
      <c r="AM273" s="82"/>
      <c r="AN273" s="82"/>
      <c r="AO273" s="82"/>
      <c r="AP273" s="82"/>
      <c r="AQ273" s="82"/>
      <c r="AR273" s="137"/>
      <c r="AS273" s="83"/>
      <c r="AT273" s="85"/>
      <c r="AU273" s="84"/>
      <c r="AV273" s="85"/>
      <c r="AW273" s="86"/>
      <c r="AX273" s="85"/>
      <c r="AY273" s="86"/>
      <c r="AZ273" s="171"/>
      <c r="BA273" s="85"/>
      <c r="BB273" s="85"/>
      <c r="BC273" s="90"/>
      <c r="BD273" s="90"/>
      <c r="BE273" s="85"/>
      <c r="BF273" s="22"/>
      <c r="BG273" s="22"/>
      <c r="BH273" s="10"/>
      <c r="BI273" s="10"/>
      <c r="BJ273" s="10"/>
      <c r="BK273" s="10"/>
      <c r="BL273" s="10"/>
      <c r="BM273" s="10"/>
    </row>
    <row r="274" spans="1:65" ht="14.5" x14ac:dyDescent="0.35">
      <c r="A274" s="25"/>
      <c r="B274" s="152"/>
      <c r="C274" s="54"/>
      <c r="D274" s="131"/>
      <c r="E274" s="54"/>
      <c r="F274" s="54"/>
      <c r="G274" s="54"/>
      <c r="H274" s="54"/>
      <c r="I274" s="54"/>
      <c r="J274" s="58"/>
      <c r="K274" s="58"/>
      <c r="L274" s="54"/>
      <c r="M274" s="71"/>
      <c r="N274" s="54"/>
      <c r="O274" s="58"/>
      <c r="P274" s="54"/>
      <c r="Q274" s="54"/>
      <c r="R274" s="204"/>
      <c r="S274" s="66"/>
      <c r="T274" s="66"/>
      <c r="U274" s="205"/>
      <c r="V274" s="71"/>
      <c r="W274" s="69"/>
      <c r="X274" s="69"/>
      <c r="Y274" s="69"/>
      <c r="Z274" s="69"/>
      <c r="AA274" s="169"/>
      <c r="AB274" s="25"/>
      <c r="AC274" s="71"/>
      <c r="AD274" s="169"/>
      <c r="AE274" s="169"/>
      <c r="AF274" s="69"/>
      <c r="AG274" s="71"/>
      <c r="AH274" s="170"/>
      <c r="AI274" s="77"/>
      <c r="AJ274" s="80"/>
      <c r="AK274" s="80"/>
      <c r="AL274" s="82"/>
      <c r="AM274" s="82"/>
      <c r="AN274" s="82"/>
      <c r="AO274" s="82"/>
      <c r="AP274" s="82"/>
      <c r="AQ274" s="82"/>
      <c r="AR274" s="137"/>
      <c r="AS274" s="83"/>
      <c r="AT274" s="85"/>
      <c r="AU274" s="84"/>
      <c r="AV274" s="85"/>
      <c r="AW274" s="86"/>
      <c r="AX274" s="85"/>
      <c r="AY274" s="86"/>
      <c r="AZ274" s="171"/>
      <c r="BA274" s="85"/>
      <c r="BB274" s="85"/>
      <c r="BC274" s="90"/>
      <c r="BD274" s="90"/>
      <c r="BE274" s="85"/>
      <c r="BF274" s="22"/>
      <c r="BG274" s="22"/>
      <c r="BH274" s="10"/>
      <c r="BI274" s="10"/>
      <c r="BJ274" s="10"/>
      <c r="BK274" s="10"/>
      <c r="BL274" s="10"/>
      <c r="BM274" s="10"/>
    </row>
    <row r="275" spans="1:65" ht="14.5" x14ac:dyDescent="0.35">
      <c r="A275" s="25"/>
      <c r="B275" s="152"/>
      <c r="C275" s="54"/>
      <c r="D275" s="131"/>
      <c r="E275" s="54"/>
      <c r="F275" s="54"/>
      <c r="G275" s="54"/>
      <c r="H275" s="54"/>
      <c r="I275" s="54"/>
      <c r="J275" s="58"/>
      <c r="K275" s="58"/>
      <c r="L275" s="54"/>
      <c r="M275" s="71"/>
      <c r="N275" s="54"/>
      <c r="O275" s="58"/>
      <c r="P275" s="54"/>
      <c r="Q275" s="54"/>
      <c r="R275" s="204"/>
      <c r="S275" s="66"/>
      <c r="T275" s="66"/>
      <c r="U275" s="205"/>
      <c r="V275" s="71"/>
      <c r="W275" s="69"/>
      <c r="X275" s="69"/>
      <c r="Y275" s="69"/>
      <c r="Z275" s="69"/>
      <c r="AA275" s="169"/>
      <c r="AB275" s="25"/>
      <c r="AC275" s="71"/>
      <c r="AD275" s="169"/>
      <c r="AE275" s="169"/>
      <c r="AF275" s="69"/>
      <c r="AG275" s="169"/>
      <c r="AH275" s="170"/>
      <c r="AI275" s="77"/>
      <c r="AJ275" s="80"/>
      <c r="AK275" s="80"/>
      <c r="AL275" s="82"/>
      <c r="AM275" s="82"/>
      <c r="AN275" s="82"/>
      <c r="AO275" s="82"/>
      <c r="AP275" s="82"/>
      <c r="AQ275" s="82"/>
      <c r="AR275" s="137"/>
      <c r="AS275" s="83"/>
      <c r="AT275" s="85"/>
      <c r="AU275" s="84"/>
      <c r="AV275" s="85"/>
      <c r="AW275" s="86"/>
      <c r="AX275" s="85"/>
      <c r="AY275" s="86"/>
      <c r="AZ275" s="171"/>
      <c r="BA275" s="85"/>
      <c r="BB275" s="85"/>
      <c r="BC275" s="90"/>
      <c r="BD275" s="90"/>
      <c r="BE275" s="85"/>
      <c r="BF275" s="22"/>
      <c r="BG275" s="22"/>
      <c r="BH275" s="10"/>
      <c r="BI275" s="10"/>
      <c r="BJ275" s="10"/>
      <c r="BK275" s="10"/>
      <c r="BL275" s="10"/>
      <c r="BM275" s="10"/>
    </row>
    <row r="276" spans="1:65" ht="14.5" x14ac:dyDescent="0.35">
      <c r="A276" s="25"/>
      <c r="B276" s="152"/>
      <c r="C276" s="54"/>
      <c r="D276" s="54"/>
      <c r="E276" s="54"/>
      <c r="F276" s="54"/>
      <c r="G276" s="54"/>
      <c r="H276" s="54"/>
      <c r="I276" s="54"/>
      <c r="J276" s="62"/>
      <c r="K276" s="62"/>
      <c r="L276" s="54"/>
      <c r="M276" s="71"/>
      <c r="N276" s="54"/>
      <c r="O276" s="58"/>
      <c r="P276" s="54"/>
      <c r="Q276" s="54"/>
      <c r="R276" s="204"/>
      <c r="S276" s="66"/>
      <c r="T276" s="66"/>
      <c r="U276" s="205"/>
      <c r="V276" s="71"/>
      <c r="W276" s="69"/>
      <c r="X276" s="69"/>
      <c r="Y276" s="69"/>
      <c r="Z276" s="69"/>
      <c r="AA276" s="169"/>
      <c r="AB276" s="25"/>
      <c r="AC276" s="71"/>
      <c r="AD276" s="169"/>
      <c r="AE276" s="169"/>
      <c r="AF276" s="69"/>
      <c r="AG276" s="169"/>
      <c r="AH276" s="170"/>
      <c r="AI276" s="77"/>
      <c r="AJ276" s="80"/>
      <c r="AK276" s="80"/>
      <c r="AL276" s="82"/>
      <c r="AM276" s="82"/>
      <c r="AN276" s="82"/>
      <c r="AO276" s="82"/>
      <c r="AP276" s="82"/>
      <c r="AQ276" s="82"/>
      <c r="AR276" s="137"/>
      <c r="AS276" s="83"/>
      <c r="AT276" s="85"/>
      <c r="AU276" s="84"/>
      <c r="AV276" s="85"/>
      <c r="AW276" s="86"/>
      <c r="AX276" s="85"/>
      <c r="AY276" s="86"/>
      <c r="AZ276" s="171"/>
      <c r="BA276" s="85"/>
      <c r="BB276" s="85"/>
      <c r="BC276" s="90"/>
      <c r="BD276" s="90"/>
      <c r="BE276" s="85"/>
      <c r="BF276" s="22"/>
      <c r="BG276" s="22"/>
      <c r="BH276" s="10"/>
      <c r="BI276" s="10"/>
      <c r="BJ276" s="10"/>
      <c r="BK276" s="10"/>
      <c r="BL276" s="10"/>
      <c r="BM276" s="10"/>
    </row>
    <row r="277" spans="1:65" ht="14.5" x14ac:dyDescent="0.35">
      <c r="A277" s="25"/>
      <c r="B277" s="152"/>
      <c r="C277" s="54"/>
      <c r="D277" s="54"/>
      <c r="E277" s="54"/>
      <c r="F277" s="54"/>
      <c r="G277" s="54"/>
      <c r="H277" s="54"/>
      <c r="I277" s="54"/>
      <c r="J277" s="58"/>
      <c r="K277" s="58"/>
      <c r="L277" s="54"/>
      <c r="M277" s="71"/>
      <c r="N277" s="54"/>
      <c r="O277" s="58"/>
      <c r="P277" s="54"/>
      <c r="Q277" s="54"/>
      <c r="R277" s="204"/>
      <c r="S277" s="66"/>
      <c r="T277" s="66"/>
      <c r="U277" s="205"/>
      <c r="V277" s="71"/>
      <c r="W277" s="69"/>
      <c r="X277" s="69"/>
      <c r="Y277" s="69"/>
      <c r="Z277" s="69"/>
      <c r="AA277" s="169"/>
      <c r="AB277" s="25"/>
      <c r="AC277" s="71"/>
      <c r="AD277" s="169"/>
      <c r="AE277" s="169"/>
      <c r="AF277" s="69"/>
      <c r="AG277" s="169"/>
      <c r="AH277" s="170"/>
      <c r="AI277" s="77"/>
      <c r="AJ277" s="80"/>
      <c r="AK277" s="80"/>
      <c r="AL277" s="82"/>
      <c r="AM277" s="82"/>
      <c r="AN277" s="82"/>
      <c r="AO277" s="82"/>
      <c r="AP277" s="82"/>
      <c r="AQ277" s="82"/>
      <c r="AR277" s="137"/>
      <c r="AS277" s="83"/>
      <c r="AT277" s="85"/>
      <c r="AU277" s="84"/>
      <c r="AV277" s="85"/>
      <c r="AW277" s="86"/>
      <c r="AX277" s="85"/>
      <c r="AY277" s="86"/>
      <c r="AZ277" s="171"/>
      <c r="BA277" s="85"/>
      <c r="BB277" s="85"/>
      <c r="BC277" s="90"/>
      <c r="BD277" s="90"/>
      <c r="BE277" s="85"/>
      <c r="BF277" s="22"/>
      <c r="BG277" s="22"/>
      <c r="BH277" s="10"/>
      <c r="BI277" s="10"/>
      <c r="BJ277" s="10"/>
      <c r="BK277" s="10"/>
      <c r="BL277" s="10"/>
      <c r="BM277" s="10"/>
    </row>
    <row r="278" spans="1:65" ht="14.5" x14ac:dyDescent="0.35">
      <c r="A278" s="25"/>
      <c r="B278" s="57"/>
      <c r="C278" s="54"/>
      <c r="D278" s="54"/>
      <c r="E278" s="54"/>
      <c r="F278" s="54"/>
      <c r="G278" s="54"/>
      <c r="H278" s="54"/>
      <c r="I278" s="54"/>
      <c r="J278" s="58"/>
      <c r="K278" s="58"/>
      <c r="L278" s="54"/>
      <c r="M278" s="71"/>
      <c r="N278" s="54"/>
      <c r="O278" s="58"/>
      <c r="P278" s="54"/>
      <c r="Q278" s="54"/>
      <c r="R278" s="204"/>
      <c r="S278" s="66"/>
      <c r="T278" s="66"/>
      <c r="U278" s="205"/>
      <c r="V278" s="71"/>
      <c r="W278" s="69"/>
      <c r="X278" s="69"/>
      <c r="Y278" s="69"/>
      <c r="Z278" s="69"/>
      <c r="AA278" s="169"/>
      <c r="AB278" s="25"/>
      <c r="AC278" s="71"/>
      <c r="AD278" s="169"/>
      <c r="AE278" s="169"/>
      <c r="AF278" s="69"/>
      <c r="AG278" s="169"/>
      <c r="AH278" s="170"/>
      <c r="AI278" s="77"/>
      <c r="AJ278" s="80"/>
      <c r="AK278" s="80"/>
      <c r="AL278" s="82"/>
      <c r="AM278" s="82"/>
      <c r="AN278" s="82"/>
      <c r="AO278" s="82"/>
      <c r="AP278" s="82"/>
      <c r="AQ278" s="82"/>
      <c r="AR278" s="137"/>
      <c r="AS278" s="83"/>
      <c r="AT278" s="85"/>
      <c r="AU278" s="84"/>
      <c r="AV278" s="85"/>
      <c r="AW278" s="86"/>
      <c r="AX278" s="85"/>
      <c r="AY278" s="86"/>
      <c r="AZ278" s="171"/>
      <c r="BA278" s="85"/>
      <c r="BB278" s="85"/>
      <c r="BC278" s="90"/>
      <c r="BD278" s="90"/>
      <c r="BE278" s="85"/>
      <c r="BF278" s="22"/>
      <c r="BG278" s="22"/>
      <c r="BH278" s="10"/>
      <c r="BI278" s="10"/>
      <c r="BJ278" s="10"/>
      <c r="BK278" s="10"/>
      <c r="BL278" s="10"/>
      <c r="BM278" s="10"/>
    </row>
    <row r="279" spans="1:65" ht="14.5" x14ac:dyDescent="0.35">
      <c r="A279" s="25"/>
      <c r="B279" s="57"/>
      <c r="C279" s="54"/>
      <c r="D279" s="54"/>
      <c r="E279" s="54"/>
      <c r="F279" s="54"/>
      <c r="G279" s="54"/>
      <c r="H279" s="54"/>
      <c r="I279" s="54"/>
      <c r="J279" s="58"/>
      <c r="K279" s="58"/>
      <c r="L279" s="54"/>
      <c r="M279" s="71"/>
      <c r="N279" s="54"/>
      <c r="O279" s="58"/>
      <c r="P279" s="54"/>
      <c r="Q279" s="54"/>
      <c r="R279" s="204"/>
      <c r="S279" s="66"/>
      <c r="T279" s="66"/>
      <c r="U279" s="205"/>
      <c r="V279" s="71"/>
      <c r="W279" s="69"/>
      <c r="X279" s="69"/>
      <c r="Y279" s="69"/>
      <c r="Z279" s="69"/>
      <c r="AA279" s="169"/>
      <c r="AB279" s="25"/>
      <c r="AC279" s="71"/>
      <c r="AD279" s="169"/>
      <c r="AE279" s="169"/>
      <c r="AF279" s="69"/>
      <c r="AG279" s="169"/>
      <c r="AH279" s="170"/>
      <c r="AI279" s="77"/>
      <c r="AJ279" s="80"/>
      <c r="AK279" s="80"/>
      <c r="AL279" s="82"/>
      <c r="AM279" s="82"/>
      <c r="AN279" s="82"/>
      <c r="AO279" s="82"/>
      <c r="AP279" s="82"/>
      <c r="AQ279" s="82"/>
      <c r="AR279" s="137"/>
      <c r="AS279" s="83"/>
      <c r="AT279" s="85"/>
      <c r="AU279" s="84"/>
      <c r="AV279" s="85"/>
      <c r="AW279" s="86"/>
      <c r="AX279" s="85"/>
      <c r="AY279" s="86"/>
      <c r="AZ279" s="171"/>
      <c r="BA279" s="85"/>
      <c r="BB279" s="85"/>
      <c r="BC279" s="90"/>
      <c r="BD279" s="90"/>
      <c r="BE279" s="85"/>
      <c r="BF279" s="22"/>
      <c r="BG279" s="22"/>
      <c r="BH279" s="10"/>
      <c r="BI279" s="10"/>
      <c r="BJ279" s="10"/>
      <c r="BK279" s="10"/>
      <c r="BL279" s="10"/>
      <c r="BM279" s="10"/>
    </row>
    <row r="280" spans="1:65" ht="14.5" x14ac:dyDescent="0.35">
      <c r="A280" s="25"/>
      <c r="B280" s="57"/>
      <c r="C280" s="54"/>
      <c r="D280" s="54"/>
      <c r="E280" s="54"/>
      <c r="F280" s="54"/>
      <c r="G280" s="54"/>
      <c r="H280" s="54"/>
      <c r="I280" s="54"/>
      <c r="J280" s="58"/>
      <c r="K280" s="58"/>
      <c r="L280" s="54"/>
      <c r="M280" s="71"/>
      <c r="N280" s="54"/>
      <c r="O280" s="58"/>
      <c r="P280" s="54"/>
      <c r="Q280" s="54"/>
      <c r="R280" s="204"/>
      <c r="S280" s="66"/>
      <c r="T280" s="66"/>
      <c r="U280" s="205"/>
      <c r="V280" s="71"/>
      <c r="W280" s="69"/>
      <c r="X280" s="69"/>
      <c r="Y280" s="69"/>
      <c r="Z280" s="69"/>
      <c r="AA280" s="169"/>
      <c r="AB280" s="25"/>
      <c r="AC280" s="71"/>
      <c r="AD280" s="169"/>
      <c r="AE280" s="169"/>
      <c r="AF280" s="69"/>
      <c r="AG280" s="169"/>
      <c r="AH280" s="170"/>
      <c r="AI280" s="77"/>
      <c r="AJ280" s="80"/>
      <c r="AK280" s="80"/>
      <c r="AL280" s="82"/>
      <c r="AM280" s="82"/>
      <c r="AN280" s="82"/>
      <c r="AO280" s="82"/>
      <c r="AP280" s="82"/>
      <c r="AQ280" s="82"/>
      <c r="AR280" s="137"/>
      <c r="AS280" s="83"/>
      <c r="AT280" s="85"/>
      <c r="AU280" s="84"/>
      <c r="AV280" s="85"/>
      <c r="AW280" s="86"/>
      <c r="AX280" s="85"/>
      <c r="AY280" s="86"/>
      <c r="AZ280" s="171"/>
      <c r="BA280" s="85"/>
      <c r="BB280" s="85"/>
      <c r="BC280" s="90"/>
      <c r="BD280" s="90"/>
      <c r="BE280" s="85"/>
      <c r="BF280" s="22"/>
      <c r="BG280" s="22"/>
      <c r="BH280" s="10"/>
      <c r="BI280" s="10"/>
      <c r="BJ280" s="10"/>
      <c r="BK280" s="10"/>
      <c r="BL280" s="10"/>
      <c r="BM280" s="10"/>
    </row>
    <row r="281" spans="1:65" ht="14.5" x14ac:dyDescent="0.35">
      <c r="A281" s="25"/>
      <c r="B281" s="57"/>
      <c r="C281" s="54"/>
      <c r="D281" s="54"/>
      <c r="E281" s="54"/>
      <c r="F281" s="54"/>
      <c r="G281" s="54"/>
      <c r="H281" s="54"/>
      <c r="I281" s="54"/>
      <c r="J281" s="58"/>
      <c r="K281" s="58"/>
      <c r="L281" s="54"/>
      <c r="M281" s="71"/>
      <c r="N281" s="54"/>
      <c r="O281" s="58"/>
      <c r="P281" s="54"/>
      <c r="Q281" s="54"/>
      <c r="R281" s="204"/>
      <c r="S281" s="66"/>
      <c r="T281" s="66"/>
      <c r="U281" s="205"/>
      <c r="V281" s="71"/>
      <c r="W281" s="69"/>
      <c r="X281" s="69"/>
      <c r="Y281" s="69"/>
      <c r="Z281" s="69"/>
      <c r="AA281" s="169"/>
      <c r="AB281" s="25"/>
      <c r="AC281" s="71"/>
      <c r="AD281" s="169"/>
      <c r="AE281" s="169"/>
      <c r="AF281" s="69"/>
      <c r="AG281" s="169"/>
      <c r="AH281" s="170"/>
      <c r="AI281" s="77"/>
      <c r="AJ281" s="80"/>
      <c r="AK281" s="80"/>
      <c r="AL281" s="82"/>
      <c r="AM281" s="82"/>
      <c r="AN281" s="82"/>
      <c r="AO281" s="82"/>
      <c r="AP281" s="82"/>
      <c r="AQ281" s="82"/>
      <c r="AR281" s="137"/>
      <c r="AS281" s="83"/>
      <c r="AT281" s="85"/>
      <c r="AU281" s="84"/>
      <c r="AV281" s="85"/>
      <c r="AW281" s="86"/>
      <c r="AX281" s="85"/>
      <c r="AY281" s="86"/>
      <c r="AZ281" s="171"/>
      <c r="BA281" s="85"/>
      <c r="BB281" s="85"/>
      <c r="BC281" s="90"/>
      <c r="BD281" s="90"/>
      <c r="BE281" s="85"/>
      <c r="BF281" s="22"/>
      <c r="BG281" s="22"/>
      <c r="BH281" s="10"/>
      <c r="BI281" s="10"/>
      <c r="BJ281" s="10"/>
      <c r="BK281" s="10"/>
      <c r="BL281" s="10"/>
      <c r="BM281" s="10"/>
    </row>
    <row r="282" spans="1:65" ht="14.5" x14ac:dyDescent="0.35">
      <c r="A282" s="25"/>
      <c r="B282" s="57"/>
      <c r="C282" s="54"/>
      <c r="D282" s="131"/>
      <c r="E282" s="54"/>
      <c r="F282" s="54"/>
      <c r="G282" s="54"/>
      <c r="H282" s="54"/>
      <c r="I282" s="54"/>
      <c r="J282" s="58"/>
      <c r="K282" s="58"/>
      <c r="L282" s="54"/>
      <c r="M282" s="71"/>
      <c r="N282" s="54"/>
      <c r="O282" s="58"/>
      <c r="P282" s="54"/>
      <c r="Q282" s="54"/>
      <c r="R282" s="204"/>
      <c r="S282" s="66"/>
      <c r="T282" s="66"/>
      <c r="U282" s="205"/>
      <c r="V282" s="71"/>
      <c r="W282" s="69"/>
      <c r="X282" s="69"/>
      <c r="Y282" s="69"/>
      <c r="Z282" s="69"/>
      <c r="AA282" s="169"/>
      <c r="AB282" s="25"/>
      <c r="AC282" s="71"/>
      <c r="AD282" s="169"/>
      <c r="AE282" s="169"/>
      <c r="AF282" s="69"/>
      <c r="AG282" s="169"/>
      <c r="AH282" s="170"/>
      <c r="AI282" s="77"/>
      <c r="AJ282" s="80"/>
      <c r="AK282" s="80"/>
      <c r="AL282" s="82"/>
      <c r="AM282" s="82"/>
      <c r="AN282" s="82"/>
      <c r="AO282" s="82"/>
      <c r="AP282" s="82"/>
      <c r="AQ282" s="82"/>
      <c r="AR282" s="137"/>
      <c r="AS282" s="83"/>
      <c r="AT282" s="85"/>
      <c r="AU282" s="84"/>
      <c r="AV282" s="85"/>
      <c r="AW282" s="86"/>
      <c r="AX282" s="85"/>
      <c r="AY282" s="86"/>
      <c r="AZ282" s="171"/>
      <c r="BA282" s="85"/>
      <c r="BB282" s="85"/>
      <c r="BC282" s="90"/>
      <c r="BD282" s="90"/>
      <c r="BE282" s="85"/>
      <c r="BF282" s="22"/>
      <c r="BG282" s="22"/>
      <c r="BH282" s="10"/>
      <c r="BI282" s="10"/>
      <c r="BJ282" s="10"/>
      <c r="BK282" s="10"/>
      <c r="BL282" s="10"/>
      <c r="BM282" s="10"/>
    </row>
    <row r="283" spans="1:65" ht="14.5" x14ac:dyDescent="0.35">
      <c r="A283" s="25"/>
      <c r="B283" s="57"/>
      <c r="C283" s="54"/>
      <c r="D283" s="54"/>
      <c r="E283" s="54"/>
      <c r="F283" s="54"/>
      <c r="G283" s="54"/>
      <c r="H283" s="54"/>
      <c r="I283" s="54"/>
      <c r="J283" s="58"/>
      <c r="K283" s="58"/>
      <c r="L283" s="54"/>
      <c r="M283" s="71"/>
      <c r="N283" s="54"/>
      <c r="O283" s="58"/>
      <c r="P283" s="54"/>
      <c r="Q283" s="54"/>
      <c r="R283" s="204"/>
      <c r="S283" s="66"/>
      <c r="T283" s="66"/>
      <c r="U283" s="205"/>
      <c r="V283" s="71"/>
      <c r="W283" s="69"/>
      <c r="X283" s="69"/>
      <c r="Y283" s="69"/>
      <c r="Z283" s="69"/>
      <c r="AA283" s="169"/>
      <c r="AB283" s="25"/>
      <c r="AC283" s="71"/>
      <c r="AD283" s="169"/>
      <c r="AE283" s="169"/>
      <c r="AF283" s="69"/>
      <c r="AG283" s="169"/>
      <c r="AH283" s="170"/>
      <c r="AI283" s="77"/>
      <c r="AJ283" s="80"/>
      <c r="AK283" s="80"/>
      <c r="AL283" s="82"/>
      <c r="AM283" s="82"/>
      <c r="AN283" s="82"/>
      <c r="AO283" s="82"/>
      <c r="AP283" s="82"/>
      <c r="AQ283" s="82"/>
      <c r="AR283" s="137"/>
      <c r="AS283" s="83"/>
      <c r="AT283" s="85"/>
      <c r="AU283" s="84"/>
      <c r="AV283" s="85"/>
      <c r="AW283" s="86"/>
      <c r="AX283" s="85"/>
      <c r="AY283" s="86"/>
      <c r="AZ283" s="171"/>
      <c r="BA283" s="85"/>
      <c r="BB283" s="85"/>
      <c r="BC283" s="90"/>
      <c r="BD283" s="90"/>
      <c r="BE283" s="85"/>
      <c r="BF283" s="22"/>
      <c r="BG283" s="22"/>
      <c r="BH283" s="10"/>
      <c r="BI283" s="10"/>
      <c r="BJ283" s="10"/>
      <c r="BK283" s="10"/>
      <c r="BL283" s="10"/>
      <c r="BM283" s="10"/>
    </row>
    <row r="284" spans="1:65" ht="14.5" x14ac:dyDescent="0.35">
      <c r="A284" s="25"/>
      <c r="B284" s="57"/>
      <c r="C284" s="54"/>
      <c r="D284" s="54"/>
      <c r="E284" s="54"/>
      <c r="F284" s="54"/>
      <c r="G284" s="54"/>
      <c r="H284" s="54"/>
      <c r="I284" s="54"/>
      <c r="J284" s="58"/>
      <c r="K284" s="58"/>
      <c r="L284" s="54"/>
      <c r="M284" s="71"/>
      <c r="N284" s="54"/>
      <c r="O284" s="58"/>
      <c r="P284" s="54"/>
      <c r="Q284" s="54"/>
      <c r="R284" s="204"/>
      <c r="S284" s="66"/>
      <c r="T284" s="66"/>
      <c r="U284" s="205"/>
      <c r="V284" s="71"/>
      <c r="W284" s="69"/>
      <c r="X284" s="69"/>
      <c r="Y284" s="69"/>
      <c r="Z284" s="69"/>
      <c r="AA284" s="169"/>
      <c r="AB284" s="25"/>
      <c r="AC284" s="71"/>
      <c r="AD284" s="169"/>
      <c r="AE284" s="169"/>
      <c r="AF284" s="69"/>
      <c r="AG284" s="169"/>
      <c r="AH284" s="170"/>
      <c r="AI284" s="77"/>
      <c r="AJ284" s="80"/>
      <c r="AK284" s="80"/>
      <c r="AL284" s="82"/>
      <c r="AM284" s="82"/>
      <c r="AN284" s="82"/>
      <c r="AO284" s="82"/>
      <c r="AP284" s="82"/>
      <c r="AQ284" s="82"/>
      <c r="AR284" s="137"/>
      <c r="AS284" s="83"/>
      <c r="AT284" s="85"/>
      <c r="AU284" s="84"/>
      <c r="AV284" s="85"/>
      <c r="AW284" s="86"/>
      <c r="AX284" s="85"/>
      <c r="AY284" s="86"/>
      <c r="AZ284" s="171"/>
      <c r="BA284" s="85"/>
      <c r="BB284" s="85"/>
      <c r="BC284" s="90"/>
      <c r="BD284" s="90"/>
      <c r="BE284" s="85"/>
      <c r="BF284" s="22"/>
      <c r="BG284" s="22"/>
      <c r="BH284" s="10"/>
      <c r="BI284" s="10"/>
      <c r="BJ284" s="10"/>
      <c r="BK284" s="10"/>
      <c r="BL284" s="10"/>
      <c r="BM284" s="10"/>
    </row>
    <row r="285" spans="1:65" ht="14.5" x14ac:dyDescent="0.35">
      <c r="A285" s="25"/>
      <c r="B285" s="57"/>
      <c r="C285" s="54"/>
      <c r="D285" s="131"/>
      <c r="E285" s="54"/>
      <c r="F285" s="54"/>
      <c r="G285" s="54"/>
      <c r="H285" s="54"/>
      <c r="I285" s="54"/>
      <c r="J285" s="58"/>
      <c r="K285" s="58"/>
      <c r="L285" s="54"/>
      <c r="M285" s="71"/>
      <c r="N285" s="54"/>
      <c r="O285" s="58"/>
      <c r="P285" s="54"/>
      <c r="Q285" s="54"/>
      <c r="R285" s="204"/>
      <c r="S285" s="66"/>
      <c r="T285" s="66"/>
      <c r="U285" s="205"/>
      <c r="V285" s="71"/>
      <c r="W285" s="69"/>
      <c r="X285" s="69"/>
      <c r="Y285" s="69"/>
      <c r="Z285" s="69"/>
      <c r="AA285" s="169"/>
      <c r="AB285" s="25"/>
      <c r="AC285" s="71"/>
      <c r="AD285" s="169"/>
      <c r="AE285" s="169"/>
      <c r="AF285" s="69"/>
      <c r="AG285" s="169"/>
      <c r="AH285" s="170"/>
      <c r="AI285" s="77"/>
      <c r="AJ285" s="80"/>
      <c r="AK285" s="80"/>
      <c r="AL285" s="82"/>
      <c r="AM285" s="82"/>
      <c r="AN285" s="82"/>
      <c r="AO285" s="82"/>
      <c r="AP285" s="82"/>
      <c r="AQ285" s="82"/>
      <c r="AR285" s="137"/>
      <c r="AS285" s="83"/>
      <c r="AT285" s="85"/>
      <c r="AU285" s="84"/>
      <c r="AV285" s="85"/>
      <c r="AW285" s="86"/>
      <c r="AX285" s="85"/>
      <c r="AY285" s="86"/>
      <c r="AZ285" s="171"/>
      <c r="BA285" s="85"/>
      <c r="BB285" s="85"/>
      <c r="BC285" s="90"/>
      <c r="BD285" s="90"/>
      <c r="BE285" s="85"/>
      <c r="BF285" s="22"/>
      <c r="BG285" s="22"/>
      <c r="BH285" s="10"/>
      <c r="BI285" s="10"/>
      <c r="BJ285" s="10"/>
      <c r="BK285" s="10"/>
      <c r="BL285" s="10"/>
      <c r="BM285" s="10"/>
    </row>
    <row r="286" spans="1:65" ht="14.5" x14ac:dyDescent="0.35">
      <c r="A286" s="25"/>
      <c r="B286" s="57"/>
      <c r="C286" s="54"/>
      <c r="D286" s="132"/>
      <c r="E286" s="54"/>
      <c r="F286" s="54"/>
      <c r="G286" s="54"/>
      <c r="H286" s="54"/>
      <c r="I286" s="54"/>
      <c r="J286" s="58"/>
      <c r="K286" s="58"/>
      <c r="L286" s="54"/>
      <c r="M286" s="71"/>
      <c r="N286" s="54"/>
      <c r="O286" s="58"/>
      <c r="P286" s="54"/>
      <c r="Q286" s="54"/>
      <c r="R286" s="25"/>
      <c r="S286" s="66"/>
      <c r="T286" s="66"/>
      <c r="U286" s="205"/>
      <c r="V286" s="71"/>
      <c r="W286" s="69"/>
      <c r="X286" s="69"/>
      <c r="Y286" s="69"/>
      <c r="Z286" s="69"/>
      <c r="AA286" s="169"/>
      <c r="AB286" s="25"/>
      <c r="AC286" s="71"/>
      <c r="AD286" s="169"/>
      <c r="AE286" s="169"/>
      <c r="AF286" s="69"/>
      <c r="AG286" s="169"/>
      <c r="AH286" s="170"/>
      <c r="AI286" s="77"/>
      <c r="AJ286" s="80"/>
      <c r="AK286" s="80"/>
      <c r="AL286" s="82"/>
      <c r="AM286" s="82"/>
      <c r="AN286" s="82"/>
      <c r="AO286" s="82"/>
      <c r="AP286" s="82"/>
      <c r="AQ286" s="82"/>
      <c r="AR286" s="137"/>
      <c r="AS286" s="83"/>
      <c r="AT286" s="85"/>
      <c r="AU286" s="84"/>
      <c r="AV286" s="85"/>
      <c r="AW286" s="86"/>
      <c r="AX286" s="85"/>
      <c r="AY286" s="86"/>
      <c r="AZ286" s="171"/>
      <c r="BA286" s="85"/>
      <c r="BB286" s="85"/>
      <c r="BC286" s="90"/>
      <c r="BD286" s="90"/>
      <c r="BE286" s="85"/>
      <c r="BF286" s="22"/>
      <c r="BG286" s="22"/>
      <c r="BH286" s="10"/>
      <c r="BI286" s="10"/>
      <c r="BJ286" s="10"/>
      <c r="BK286" s="10"/>
      <c r="BL286" s="10"/>
      <c r="BM286" s="10"/>
    </row>
    <row r="287" spans="1:65" ht="14.5" x14ac:dyDescent="0.35">
      <c r="A287" s="25"/>
      <c r="B287" s="57"/>
      <c r="C287" s="54"/>
      <c r="D287" s="132"/>
      <c r="E287" s="54"/>
      <c r="F287" s="54"/>
      <c r="G287" s="54"/>
      <c r="H287" s="54"/>
      <c r="I287" s="54"/>
      <c r="J287" s="58"/>
      <c r="K287" s="58"/>
      <c r="L287" s="54"/>
      <c r="M287" s="71"/>
      <c r="N287" s="54"/>
      <c r="O287" s="58"/>
      <c r="P287" s="54"/>
      <c r="Q287" s="54"/>
      <c r="R287" s="25"/>
      <c r="S287" s="66"/>
      <c r="T287" s="66"/>
      <c r="U287" s="205"/>
      <c r="V287" s="71"/>
      <c r="W287" s="69"/>
      <c r="X287" s="69"/>
      <c r="Y287" s="69"/>
      <c r="Z287" s="69"/>
      <c r="AA287" s="169"/>
      <c r="AB287" s="25"/>
      <c r="AC287" s="71"/>
      <c r="AD287" s="169"/>
      <c r="AE287" s="169"/>
      <c r="AF287" s="69"/>
      <c r="AG287" s="169"/>
      <c r="AH287" s="170"/>
      <c r="AI287" s="77"/>
      <c r="AJ287" s="80"/>
      <c r="AK287" s="80"/>
      <c r="AL287" s="82"/>
      <c r="AM287" s="82"/>
      <c r="AN287" s="82"/>
      <c r="AO287" s="82"/>
      <c r="AP287" s="82"/>
      <c r="AQ287" s="82"/>
      <c r="AR287" s="137"/>
      <c r="AS287" s="83"/>
      <c r="AT287" s="85"/>
      <c r="AU287" s="84"/>
      <c r="AV287" s="85"/>
      <c r="AW287" s="86"/>
      <c r="AX287" s="85"/>
      <c r="AY287" s="86"/>
      <c r="AZ287" s="171"/>
      <c r="BA287" s="85"/>
      <c r="BB287" s="85"/>
      <c r="BC287" s="90"/>
      <c r="BD287" s="90"/>
      <c r="BE287" s="85"/>
      <c r="BF287" s="22"/>
      <c r="BG287" s="22"/>
      <c r="BH287" s="10"/>
      <c r="BI287" s="10"/>
      <c r="BJ287" s="10"/>
      <c r="BK287" s="10"/>
      <c r="BL287" s="10"/>
      <c r="BM287" s="10"/>
    </row>
    <row r="288" spans="1:65" ht="14.5" x14ac:dyDescent="0.35">
      <c r="A288" s="25"/>
      <c r="B288" s="57"/>
      <c r="C288" s="54"/>
      <c r="D288" s="132"/>
      <c r="E288" s="54"/>
      <c r="F288" s="54"/>
      <c r="G288" s="54"/>
      <c r="H288" s="54"/>
      <c r="I288" s="54"/>
      <c r="J288" s="58"/>
      <c r="K288" s="58"/>
      <c r="L288" s="54"/>
      <c r="M288" s="71"/>
      <c r="N288" s="54"/>
      <c r="O288" s="58"/>
      <c r="P288" s="54"/>
      <c r="Q288" s="54"/>
      <c r="R288" s="66"/>
      <c r="S288" s="66"/>
      <c r="T288" s="66"/>
      <c r="U288" s="205"/>
      <c r="V288" s="71"/>
      <c r="W288" s="69"/>
      <c r="X288" s="69"/>
      <c r="Y288" s="69"/>
      <c r="Z288" s="69"/>
      <c r="AA288" s="169"/>
      <c r="AB288" s="25"/>
      <c r="AC288" s="71"/>
      <c r="AD288" s="169"/>
      <c r="AE288" s="169"/>
      <c r="AF288" s="69"/>
      <c r="AG288" s="169"/>
      <c r="AH288" s="170"/>
      <c r="AI288" s="77"/>
      <c r="AJ288" s="80"/>
      <c r="AK288" s="80"/>
      <c r="AL288" s="82"/>
      <c r="AM288" s="82"/>
      <c r="AN288" s="82"/>
      <c r="AO288" s="82"/>
      <c r="AP288" s="82"/>
      <c r="AQ288" s="82"/>
      <c r="AR288" s="137"/>
      <c r="AS288" s="83"/>
      <c r="AT288" s="85"/>
      <c r="AU288" s="84"/>
      <c r="AV288" s="85"/>
      <c r="AW288" s="86"/>
      <c r="AX288" s="85"/>
      <c r="AY288" s="86"/>
      <c r="AZ288" s="171"/>
      <c r="BA288" s="85"/>
      <c r="BB288" s="85"/>
      <c r="BC288" s="90"/>
      <c r="BD288" s="90"/>
      <c r="BE288" s="85"/>
      <c r="BF288" s="22"/>
      <c r="BG288" s="22"/>
      <c r="BH288" s="10"/>
      <c r="BI288" s="10"/>
      <c r="BJ288" s="10"/>
      <c r="BK288" s="10"/>
      <c r="BL288" s="10"/>
      <c r="BM288" s="10"/>
    </row>
    <row r="289" spans="1:65" ht="14.5" x14ac:dyDescent="0.35">
      <c r="A289" s="25"/>
      <c r="B289" s="57"/>
      <c r="C289" s="54"/>
      <c r="D289" s="132"/>
      <c r="E289" s="54"/>
      <c r="F289" s="54"/>
      <c r="G289" s="54"/>
      <c r="H289" s="54"/>
      <c r="I289" s="54"/>
      <c r="J289" s="58"/>
      <c r="K289" s="58"/>
      <c r="L289" s="54"/>
      <c r="M289" s="71"/>
      <c r="N289" s="54"/>
      <c r="O289" s="58"/>
      <c r="P289" s="54"/>
      <c r="Q289" s="54"/>
      <c r="R289" s="66"/>
      <c r="S289" s="66"/>
      <c r="T289" s="66"/>
      <c r="U289" s="205"/>
      <c r="V289" s="71"/>
      <c r="W289" s="69"/>
      <c r="X289" s="69"/>
      <c r="Y289" s="69"/>
      <c r="Z289" s="69"/>
      <c r="AA289" s="169"/>
      <c r="AB289" s="25"/>
      <c r="AC289" s="71"/>
      <c r="AD289" s="169"/>
      <c r="AE289" s="169"/>
      <c r="AF289" s="69"/>
      <c r="AG289" s="169"/>
      <c r="AH289" s="170"/>
      <c r="AI289" s="77"/>
      <c r="AJ289" s="80"/>
      <c r="AK289" s="80"/>
      <c r="AL289" s="82"/>
      <c r="AM289" s="82"/>
      <c r="AN289" s="82"/>
      <c r="AO289" s="82"/>
      <c r="AP289" s="82"/>
      <c r="AQ289" s="82"/>
      <c r="AR289" s="137"/>
      <c r="AS289" s="83"/>
      <c r="AT289" s="85"/>
      <c r="AU289" s="84"/>
      <c r="AV289" s="85"/>
      <c r="AW289" s="86"/>
      <c r="AX289" s="85"/>
      <c r="AY289" s="86"/>
      <c r="AZ289" s="171"/>
      <c r="BA289" s="85"/>
      <c r="BB289" s="85"/>
      <c r="BC289" s="90"/>
      <c r="BD289" s="90"/>
      <c r="BE289" s="85"/>
      <c r="BF289" s="22"/>
      <c r="BG289" s="22"/>
      <c r="BH289" s="10"/>
      <c r="BI289" s="10"/>
      <c r="BJ289" s="10"/>
      <c r="BK289" s="10"/>
      <c r="BL289" s="10"/>
      <c r="BM289" s="10"/>
    </row>
    <row r="290" spans="1:65" ht="14.5" x14ac:dyDescent="0.35">
      <c r="A290" s="25"/>
      <c r="B290" s="57"/>
      <c r="C290" s="54"/>
      <c r="D290" s="132"/>
      <c r="E290" s="54"/>
      <c r="F290" s="54"/>
      <c r="G290" s="54"/>
      <c r="H290" s="54"/>
      <c r="I290" s="54"/>
      <c r="J290" s="58"/>
      <c r="K290" s="58"/>
      <c r="L290" s="54"/>
      <c r="M290" s="71"/>
      <c r="N290" s="54"/>
      <c r="O290" s="58"/>
      <c r="P290" s="54"/>
      <c r="Q290" s="54"/>
      <c r="R290" s="66"/>
      <c r="S290" s="66"/>
      <c r="T290" s="66"/>
      <c r="U290" s="205"/>
      <c r="V290" s="71"/>
      <c r="W290" s="69"/>
      <c r="X290" s="69"/>
      <c r="Y290" s="69"/>
      <c r="Z290" s="69"/>
      <c r="AA290" s="169"/>
      <c r="AB290" s="25"/>
      <c r="AC290" s="71"/>
      <c r="AD290" s="169"/>
      <c r="AE290" s="169"/>
      <c r="AF290" s="69"/>
      <c r="AG290" s="169"/>
      <c r="AH290" s="170"/>
      <c r="AI290" s="77"/>
      <c r="AJ290" s="80"/>
      <c r="AK290" s="80"/>
      <c r="AL290" s="82"/>
      <c r="AM290" s="82"/>
      <c r="AN290" s="82"/>
      <c r="AO290" s="82"/>
      <c r="AP290" s="82"/>
      <c r="AQ290" s="82"/>
      <c r="AR290" s="137"/>
      <c r="AS290" s="83"/>
      <c r="AT290" s="85"/>
      <c r="AU290" s="84"/>
      <c r="AV290" s="85"/>
      <c r="AW290" s="86"/>
      <c r="AX290" s="85"/>
      <c r="AY290" s="86"/>
      <c r="AZ290" s="171"/>
      <c r="BA290" s="85"/>
      <c r="BB290" s="85"/>
      <c r="BC290" s="90"/>
      <c r="BD290" s="90"/>
      <c r="BE290" s="85"/>
      <c r="BF290" s="22"/>
      <c r="BG290" s="22"/>
      <c r="BH290" s="10"/>
      <c r="BI290" s="10"/>
      <c r="BJ290" s="10"/>
      <c r="BK290" s="10"/>
      <c r="BL290" s="10"/>
      <c r="BM290" s="10"/>
    </row>
    <row r="291" spans="1:65" ht="14.5" x14ac:dyDescent="0.35">
      <c r="A291" s="25"/>
      <c r="B291" s="57"/>
      <c r="C291" s="54"/>
      <c r="D291" s="54"/>
      <c r="E291" s="54"/>
      <c r="F291" s="54"/>
      <c r="G291" s="54"/>
      <c r="H291" s="54"/>
      <c r="I291" s="54"/>
      <c r="J291" s="58"/>
      <c r="K291" s="58"/>
      <c r="L291" s="54"/>
      <c r="M291" s="71"/>
      <c r="N291" s="54"/>
      <c r="O291" s="58"/>
      <c r="P291" s="54"/>
      <c r="Q291" s="54"/>
      <c r="R291" s="66"/>
      <c r="S291" s="66"/>
      <c r="T291" s="66"/>
      <c r="U291" s="205"/>
      <c r="V291" s="71"/>
      <c r="W291" s="69"/>
      <c r="X291" s="69"/>
      <c r="Y291" s="69"/>
      <c r="Z291" s="69"/>
      <c r="AA291" s="169"/>
      <c r="AB291" s="25"/>
      <c r="AC291" s="71"/>
      <c r="AD291" s="169"/>
      <c r="AE291" s="169"/>
      <c r="AF291" s="69"/>
      <c r="AG291" s="169"/>
      <c r="AH291" s="170"/>
      <c r="AI291" s="77"/>
      <c r="AJ291" s="80"/>
      <c r="AK291" s="80"/>
      <c r="AL291" s="82"/>
      <c r="AM291" s="82"/>
      <c r="AN291" s="82"/>
      <c r="AO291" s="82"/>
      <c r="AP291" s="82"/>
      <c r="AQ291" s="82"/>
      <c r="AR291" s="137"/>
      <c r="AS291" s="83"/>
      <c r="AT291" s="85"/>
      <c r="AU291" s="84"/>
      <c r="AV291" s="85"/>
      <c r="AW291" s="86"/>
      <c r="AX291" s="85"/>
      <c r="AY291" s="86"/>
      <c r="AZ291" s="171"/>
      <c r="BA291" s="85"/>
      <c r="BB291" s="85"/>
      <c r="BC291" s="90"/>
      <c r="BD291" s="90"/>
      <c r="BE291" s="85"/>
      <c r="BF291" s="22"/>
      <c r="BG291" s="22"/>
      <c r="BH291" s="10"/>
      <c r="BI291" s="10"/>
      <c r="BJ291" s="10"/>
      <c r="BK291" s="10"/>
      <c r="BL291" s="10"/>
      <c r="BM291" s="10"/>
    </row>
    <row r="292" spans="1:65" ht="14.5" x14ac:dyDescent="0.35">
      <c r="A292" s="25"/>
      <c r="B292" s="57"/>
      <c r="C292" s="54"/>
      <c r="D292" s="54"/>
      <c r="E292" s="54"/>
      <c r="F292" s="54"/>
      <c r="G292" s="54"/>
      <c r="H292" s="54"/>
      <c r="I292" s="54"/>
      <c r="J292" s="58"/>
      <c r="K292" s="58"/>
      <c r="L292" s="54"/>
      <c r="M292" s="71"/>
      <c r="N292" s="54"/>
      <c r="O292" s="58"/>
      <c r="P292" s="54"/>
      <c r="Q292" s="54"/>
      <c r="R292" s="66"/>
      <c r="S292" s="66"/>
      <c r="T292" s="66"/>
      <c r="U292" s="205"/>
      <c r="V292" s="71"/>
      <c r="W292" s="69"/>
      <c r="X292" s="69"/>
      <c r="Y292" s="69"/>
      <c r="Z292" s="69"/>
      <c r="AA292" s="169"/>
      <c r="AB292" s="25"/>
      <c r="AC292" s="71"/>
      <c r="AD292" s="169"/>
      <c r="AE292" s="169"/>
      <c r="AF292" s="69"/>
      <c r="AG292" s="169"/>
      <c r="AH292" s="170"/>
      <c r="AI292" s="77"/>
      <c r="AJ292" s="80"/>
      <c r="AK292" s="80"/>
      <c r="AL292" s="82"/>
      <c r="AM292" s="82"/>
      <c r="AN292" s="82"/>
      <c r="AO292" s="82"/>
      <c r="AP292" s="82"/>
      <c r="AQ292" s="82"/>
      <c r="AR292" s="137"/>
      <c r="AS292" s="83"/>
      <c r="AT292" s="85"/>
      <c r="AU292" s="84"/>
      <c r="AV292" s="85"/>
      <c r="AW292" s="86"/>
      <c r="AX292" s="85"/>
      <c r="AY292" s="86"/>
      <c r="AZ292" s="171"/>
      <c r="BA292" s="85"/>
      <c r="BB292" s="85"/>
      <c r="BC292" s="90"/>
      <c r="BD292" s="90"/>
      <c r="BE292" s="85"/>
      <c r="BF292" s="22"/>
      <c r="BG292" s="22"/>
      <c r="BH292" s="10"/>
      <c r="BI292" s="10"/>
      <c r="BJ292" s="10"/>
      <c r="BK292" s="10"/>
      <c r="BL292" s="10"/>
      <c r="BM292" s="10"/>
    </row>
    <row r="293" spans="1:65" ht="14.5" x14ac:dyDescent="0.35">
      <c r="A293" s="25"/>
      <c r="B293" s="57"/>
      <c r="C293" s="54"/>
      <c r="D293" s="132"/>
      <c r="E293" s="54"/>
      <c r="F293" s="54"/>
      <c r="G293" s="54"/>
      <c r="H293" s="54"/>
      <c r="I293" s="54"/>
      <c r="J293" s="58"/>
      <c r="K293" s="58"/>
      <c r="L293" s="54"/>
      <c r="M293" s="71"/>
      <c r="N293" s="54"/>
      <c r="O293" s="58"/>
      <c r="P293" s="54"/>
      <c r="Q293" s="54"/>
      <c r="R293" s="66"/>
      <c r="S293" s="66"/>
      <c r="T293" s="66"/>
      <c r="U293" s="205"/>
      <c r="V293" s="71"/>
      <c r="W293" s="69"/>
      <c r="X293" s="69"/>
      <c r="Y293" s="69"/>
      <c r="Z293" s="69"/>
      <c r="AA293" s="169"/>
      <c r="AB293" s="25"/>
      <c r="AC293" s="71"/>
      <c r="AD293" s="169"/>
      <c r="AE293" s="169"/>
      <c r="AF293" s="69"/>
      <c r="AG293" s="169"/>
      <c r="AH293" s="170"/>
      <c r="AI293" s="77"/>
      <c r="AJ293" s="80"/>
      <c r="AK293" s="80"/>
      <c r="AL293" s="82"/>
      <c r="AM293" s="82"/>
      <c r="AN293" s="82"/>
      <c r="AO293" s="82"/>
      <c r="AP293" s="82"/>
      <c r="AQ293" s="82"/>
      <c r="AR293" s="137"/>
      <c r="AS293" s="83"/>
      <c r="AT293" s="85"/>
      <c r="AU293" s="84"/>
      <c r="AV293" s="85"/>
      <c r="AW293" s="86"/>
      <c r="AX293" s="85"/>
      <c r="AY293" s="86"/>
      <c r="AZ293" s="171"/>
      <c r="BA293" s="85"/>
      <c r="BB293" s="85"/>
      <c r="BC293" s="90"/>
      <c r="BD293" s="90"/>
      <c r="BE293" s="85"/>
      <c r="BF293" s="22"/>
      <c r="BG293" s="22"/>
      <c r="BH293" s="10"/>
      <c r="BI293" s="10"/>
      <c r="BJ293" s="10"/>
      <c r="BK293" s="10"/>
      <c r="BL293" s="10"/>
      <c r="BM293" s="10"/>
    </row>
    <row r="294" spans="1:65" ht="14.5" x14ac:dyDescent="0.35">
      <c r="A294" s="25"/>
      <c r="B294" s="57"/>
      <c r="C294" s="54"/>
      <c r="D294" s="54"/>
      <c r="E294" s="54"/>
      <c r="F294" s="54"/>
      <c r="G294" s="54"/>
      <c r="H294" s="54"/>
      <c r="I294" s="54"/>
      <c r="J294" s="58"/>
      <c r="K294" s="58"/>
      <c r="L294" s="54"/>
      <c r="M294" s="71"/>
      <c r="N294" s="54"/>
      <c r="O294" s="58"/>
      <c r="P294" s="54"/>
      <c r="Q294" s="54"/>
      <c r="R294" s="66"/>
      <c r="S294" s="66"/>
      <c r="T294" s="66"/>
      <c r="U294" s="205"/>
      <c r="V294" s="71"/>
      <c r="W294" s="69"/>
      <c r="X294" s="69"/>
      <c r="Y294" s="69"/>
      <c r="Z294" s="69"/>
      <c r="AA294" s="169"/>
      <c r="AB294" s="25"/>
      <c r="AC294" s="71"/>
      <c r="AD294" s="169"/>
      <c r="AE294" s="169"/>
      <c r="AF294" s="69"/>
      <c r="AG294" s="169"/>
      <c r="AH294" s="170"/>
      <c r="AI294" s="77"/>
      <c r="AJ294" s="80"/>
      <c r="AK294" s="80"/>
      <c r="AL294" s="82"/>
      <c r="AM294" s="82"/>
      <c r="AN294" s="82"/>
      <c r="AO294" s="82"/>
      <c r="AP294" s="82"/>
      <c r="AQ294" s="82"/>
      <c r="AR294" s="137"/>
      <c r="AS294" s="83"/>
      <c r="AT294" s="85"/>
      <c r="AU294" s="84"/>
      <c r="AV294" s="85"/>
      <c r="AW294" s="86"/>
      <c r="AX294" s="85"/>
      <c r="AY294" s="86"/>
      <c r="AZ294" s="171"/>
      <c r="BA294" s="85"/>
      <c r="BB294" s="85"/>
      <c r="BC294" s="90"/>
      <c r="BD294" s="90"/>
      <c r="BE294" s="85"/>
      <c r="BF294" s="22"/>
      <c r="BG294" s="22"/>
      <c r="BH294" s="10"/>
      <c r="BI294" s="10"/>
      <c r="BJ294" s="10"/>
      <c r="BK294" s="10"/>
      <c r="BL294" s="10"/>
      <c r="BM294" s="10"/>
    </row>
    <row r="295" spans="1:65" ht="14.5" x14ac:dyDescent="0.35">
      <c r="A295" s="25"/>
      <c r="B295" s="57"/>
      <c r="C295" s="54"/>
      <c r="D295" s="54"/>
      <c r="E295" s="54"/>
      <c r="F295" s="54"/>
      <c r="G295" s="54"/>
      <c r="H295" s="54"/>
      <c r="I295" s="54"/>
      <c r="J295" s="58"/>
      <c r="K295" s="58"/>
      <c r="L295" s="54"/>
      <c r="M295" s="71"/>
      <c r="N295" s="54"/>
      <c r="O295" s="58"/>
      <c r="P295" s="54"/>
      <c r="Q295" s="54"/>
      <c r="R295" s="66"/>
      <c r="S295" s="66"/>
      <c r="T295" s="66"/>
      <c r="U295" s="205"/>
      <c r="V295" s="71"/>
      <c r="W295" s="69"/>
      <c r="X295" s="69"/>
      <c r="Y295" s="69"/>
      <c r="Z295" s="69"/>
      <c r="AA295" s="169"/>
      <c r="AB295" s="25"/>
      <c r="AC295" s="71"/>
      <c r="AD295" s="169"/>
      <c r="AE295" s="169"/>
      <c r="AF295" s="69"/>
      <c r="AG295" s="169"/>
      <c r="AH295" s="170"/>
      <c r="AI295" s="77"/>
      <c r="AJ295" s="80"/>
      <c r="AK295" s="80"/>
      <c r="AL295" s="82"/>
      <c r="AM295" s="82"/>
      <c r="AN295" s="82"/>
      <c r="AO295" s="82"/>
      <c r="AP295" s="82"/>
      <c r="AQ295" s="82"/>
      <c r="AR295" s="137"/>
      <c r="AS295" s="83"/>
      <c r="AT295" s="85"/>
      <c r="AU295" s="84"/>
      <c r="AV295" s="85"/>
      <c r="AW295" s="86"/>
      <c r="AX295" s="85"/>
      <c r="AY295" s="86"/>
      <c r="AZ295" s="171"/>
      <c r="BA295" s="85"/>
      <c r="BB295" s="85"/>
      <c r="BC295" s="90"/>
      <c r="BD295" s="90"/>
      <c r="BE295" s="85"/>
      <c r="BF295" s="22"/>
      <c r="BG295" s="22"/>
      <c r="BH295" s="10"/>
      <c r="BI295" s="10"/>
      <c r="BJ295" s="10"/>
      <c r="BK295" s="10"/>
      <c r="BL295" s="10"/>
      <c r="BM295" s="10"/>
    </row>
    <row r="296" spans="1:65" ht="14.5" x14ac:dyDescent="0.35">
      <c r="A296" s="25"/>
      <c r="B296" s="57"/>
      <c r="C296" s="54"/>
      <c r="D296" s="131"/>
      <c r="E296" s="54"/>
      <c r="F296" s="54"/>
      <c r="G296" s="54"/>
      <c r="H296" s="54"/>
      <c r="I296" s="54"/>
      <c r="J296" s="58"/>
      <c r="K296" s="58"/>
      <c r="L296" s="54"/>
      <c r="M296" s="71"/>
      <c r="N296" s="54"/>
      <c r="O296" s="58"/>
      <c r="P296" s="54"/>
      <c r="Q296" s="54"/>
      <c r="R296" s="66"/>
      <c r="S296" s="66"/>
      <c r="T296" s="66"/>
      <c r="U296" s="205"/>
      <c r="V296" s="71"/>
      <c r="W296" s="69"/>
      <c r="X296" s="69"/>
      <c r="Y296" s="69"/>
      <c r="Z296" s="69"/>
      <c r="AA296" s="169"/>
      <c r="AB296" s="25"/>
      <c r="AC296" s="71"/>
      <c r="AD296" s="169"/>
      <c r="AE296" s="169"/>
      <c r="AF296" s="69"/>
      <c r="AG296" s="169"/>
      <c r="AH296" s="170"/>
      <c r="AI296" s="77"/>
      <c r="AJ296" s="80"/>
      <c r="AK296" s="80"/>
      <c r="AL296" s="82"/>
      <c r="AM296" s="82"/>
      <c r="AN296" s="82"/>
      <c r="AO296" s="82"/>
      <c r="AP296" s="82"/>
      <c r="AQ296" s="82"/>
      <c r="AR296" s="137"/>
      <c r="AS296" s="83"/>
      <c r="AT296" s="85"/>
      <c r="AU296" s="84"/>
      <c r="AV296" s="85"/>
      <c r="AW296" s="86"/>
      <c r="AX296" s="85"/>
      <c r="AY296" s="86"/>
      <c r="AZ296" s="171"/>
      <c r="BA296" s="85"/>
      <c r="BB296" s="85"/>
      <c r="BC296" s="90"/>
      <c r="BD296" s="90"/>
      <c r="BE296" s="85"/>
      <c r="BF296" s="22"/>
      <c r="BG296" s="22"/>
      <c r="BH296" s="10"/>
      <c r="BI296" s="10"/>
      <c r="BJ296" s="10"/>
      <c r="BK296" s="10"/>
      <c r="BL296" s="10"/>
      <c r="BM296" s="10"/>
    </row>
    <row r="297" spans="1:65" ht="14.5" x14ac:dyDescent="0.35">
      <c r="A297" s="25"/>
      <c r="B297" s="57"/>
      <c r="C297" s="54"/>
      <c r="D297" s="58"/>
      <c r="E297" s="54"/>
      <c r="F297" s="54"/>
      <c r="G297" s="54"/>
      <c r="H297" s="54"/>
      <c r="I297" s="54"/>
      <c r="J297" s="58"/>
      <c r="K297" s="58"/>
      <c r="L297" s="54"/>
      <c r="M297" s="71"/>
      <c r="N297" s="54"/>
      <c r="O297" s="58"/>
      <c r="P297" s="54"/>
      <c r="Q297" s="54"/>
      <c r="R297" s="66"/>
      <c r="S297" s="66"/>
      <c r="T297" s="66"/>
      <c r="U297" s="205"/>
      <c r="V297" s="71"/>
      <c r="W297" s="69"/>
      <c r="X297" s="69"/>
      <c r="Y297" s="69"/>
      <c r="Z297" s="69"/>
      <c r="AA297" s="169"/>
      <c r="AB297" s="25"/>
      <c r="AC297" s="71"/>
      <c r="AD297" s="169"/>
      <c r="AE297" s="169"/>
      <c r="AF297" s="69"/>
      <c r="AG297" s="169"/>
      <c r="AH297" s="170"/>
      <c r="AI297" s="77"/>
      <c r="AJ297" s="80"/>
      <c r="AK297" s="80"/>
      <c r="AL297" s="82"/>
      <c r="AM297" s="82"/>
      <c r="AN297" s="82"/>
      <c r="AO297" s="82"/>
      <c r="AP297" s="82"/>
      <c r="AQ297" s="82"/>
      <c r="AR297" s="137"/>
      <c r="AS297" s="83"/>
      <c r="AT297" s="85"/>
      <c r="AU297" s="84"/>
      <c r="AV297" s="85"/>
      <c r="AW297" s="86"/>
      <c r="AX297" s="85"/>
      <c r="AY297" s="86"/>
      <c r="AZ297" s="171"/>
      <c r="BA297" s="85"/>
      <c r="BB297" s="85"/>
      <c r="BC297" s="90"/>
      <c r="BD297" s="90"/>
      <c r="BE297" s="85"/>
      <c r="BF297" s="22"/>
      <c r="BG297" s="22"/>
      <c r="BH297" s="10"/>
      <c r="BI297" s="10"/>
      <c r="BJ297" s="10"/>
      <c r="BK297" s="10"/>
      <c r="BL297" s="10"/>
      <c r="BM297" s="10"/>
    </row>
    <row r="298" spans="1:65" ht="14.5" x14ac:dyDescent="0.35">
      <c r="A298" s="25"/>
      <c r="B298" s="57"/>
      <c r="C298" s="54"/>
      <c r="D298" s="58"/>
      <c r="E298" s="54"/>
      <c r="F298" s="54"/>
      <c r="G298" s="54"/>
      <c r="H298" s="54"/>
      <c r="I298" s="54"/>
      <c r="J298" s="58"/>
      <c r="K298" s="58"/>
      <c r="L298" s="54"/>
      <c r="M298" s="71"/>
      <c r="N298" s="54"/>
      <c r="O298" s="58"/>
      <c r="P298" s="54"/>
      <c r="Q298" s="54"/>
      <c r="R298" s="66"/>
      <c r="S298" s="66"/>
      <c r="T298" s="66"/>
      <c r="U298" s="205"/>
      <c r="V298" s="71"/>
      <c r="W298" s="69"/>
      <c r="X298" s="69"/>
      <c r="Y298" s="69"/>
      <c r="Z298" s="69"/>
      <c r="AA298" s="169"/>
      <c r="AB298" s="25"/>
      <c r="AC298" s="71"/>
      <c r="AD298" s="169"/>
      <c r="AE298" s="169"/>
      <c r="AF298" s="69"/>
      <c r="AG298" s="169"/>
      <c r="AH298" s="170"/>
      <c r="AI298" s="77"/>
      <c r="AJ298" s="80"/>
      <c r="AK298" s="80"/>
      <c r="AL298" s="82"/>
      <c r="AM298" s="82"/>
      <c r="AN298" s="82"/>
      <c r="AO298" s="82"/>
      <c r="AP298" s="82"/>
      <c r="AQ298" s="82"/>
      <c r="AR298" s="137"/>
      <c r="AS298" s="83"/>
      <c r="AT298" s="85"/>
      <c r="AU298" s="84"/>
      <c r="AV298" s="85"/>
      <c r="AW298" s="86"/>
      <c r="AX298" s="85"/>
      <c r="AY298" s="86"/>
      <c r="AZ298" s="171"/>
      <c r="BA298" s="85"/>
      <c r="BB298" s="85"/>
      <c r="BC298" s="90"/>
      <c r="BD298" s="90"/>
      <c r="BE298" s="85"/>
      <c r="BF298" s="22"/>
      <c r="BG298" s="22"/>
      <c r="BH298" s="10"/>
      <c r="BI298" s="10"/>
      <c r="BJ298" s="10"/>
      <c r="BK298" s="10"/>
      <c r="BL298" s="10"/>
      <c r="BM298" s="10"/>
    </row>
    <row r="299" spans="1:65" ht="14.5" x14ac:dyDescent="0.35">
      <c r="A299" s="25"/>
      <c r="B299" s="57"/>
      <c r="C299" s="54"/>
      <c r="D299" s="58"/>
      <c r="E299" s="54"/>
      <c r="F299" s="54"/>
      <c r="G299" s="54"/>
      <c r="H299" s="54"/>
      <c r="I299" s="54"/>
      <c r="J299" s="58"/>
      <c r="K299" s="58"/>
      <c r="L299" s="54"/>
      <c r="M299" s="71"/>
      <c r="N299" s="54"/>
      <c r="O299" s="58"/>
      <c r="P299" s="54"/>
      <c r="Q299" s="54"/>
      <c r="R299" s="25"/>
      <c r="S299" s="66"/>
      <c r="T299" s="66"/>
      <c r="U299" s="205"/>
      <c r="V299" s="71"/>
      <c r="W299" s="69"/>
      <c r="X299" s="69"/>
      <c r="Y299" s="69"/>
      <c r="Z299" s="69"/>
      <c r="AA299" s="169"/>
      <c r="AB299" s="25"/>
      <c r="AC299" s="71"/>
      <c r="AD299" s="169"/>
      <c r="AE299" s="169"/>
      <c r="AF299" s="69"/>
      <c r="AG299" s="169"/>
      <c r="AH299" s="170"/>
      <c r="AI299" s="77"/>
      <c r="AJ299" s="80"/>
      <c r="AK299" s="80"/>
      <c r="AL299" s="82"/>
      <c r="AM299" s="82"/>
      <c r="AN299" s="82"/>
      <c r="AO299" s="82"/>
      <c r="AP299" s="82"/>
      <c r="AQ299" s="82"/>
      <c r="AR299" s="137"/>
      <c r="AS299" s="83"/>
      <c r="AT299" s="85"/>
      <c r="AU299" s="84"/>
      <c r="AV299" s="85"/>
      <c r="AW299" s="86"/>
      <c r="AX299" s="85"/>
      <c r="AY299" s="86"/>
      <c r="AZ299" s="171"/>
      <c r="BA299" s="85"/>
      <c r="BB299" s="85"/>
      <c r="BC299" s="90"/>
      <c r="BD299" s="90"/>
      <c r="BE299" s="85"/>
      <c r="BF299" s="22"/>
      <c r="BG299" s="22"/>
      <c r="BH299" s="10"/>
      <c r="BI299" s="10"/>
      <c r="BJ299" s="10"/>
      <c r="BK299" s="10"/>
      <c r="BL299" s="10"/>
      <c r="BM299" s="10"/>
    </row>
    <row r="300" spans="1:65" ht="14.5" x14ac:dyDescent="0.35">
      <c r="A300" s="25"/>
      <c r="B300" s="57"/>
      <c r="C300" s="54"/>
      <c r="D300" s="54"/>
      <c r="E300" s="54"/>
      <c r="F300" s="54"/>
      <c r="G300" s="54"/>
      <c r="H300" s="54"/>
      <c r="I300" s="54"/>
      <c r="J300" s="58"/>
      <c r="K300" s="58"/>
      <c r="L300" s="54"/>
      <c r="M300" s="71"/>
      <c r="N300" s="54"/>
      <c r="O300" s="58"/>
      <c r="P300" s="54"/>
      <c r="Q300" s="54"/>
      <c r="R300" s="25"/>
      <c r="S300" s="66"/>
      <c r="T300" s="66"/>
      <c r="U300" s="205"/>
      <c r="V300" s="71"/>
      <c r="W300" s="69"/>
      <c r="X300" s="69"/>
      <c r="Y300" s="69"/>
      <c r="Z300" s="69"/>
      <c r="AA300" s="169"/>
      <c r="AB300" s="25"/>
      <c r="AC300" s="71"/>
      <c r="AD300" s="169"/>
      <c r="AE300" s="169"/>
      <c r="AF300" s="69"/>
      <c r="AG300" s="169"/>
      <c r="AH300" s="170"/>
      <c r="AI300" s="77"/>
      <c r="AJ300" s="80"/>
      <c r="AK300" s="80"/>
      <c r="AL300" s="82"/>
      <c r="AM300" s="82"/>
      <c r="AN300" s="82"/>
      <c r="AO300" s="82"/>
      <c r="AP300" s="82"/>
      <c r="AQ300" s="82"/>
      <c r="AR300" s="137"/>
      <c r="AS300" s="83"/>
      <c r="AT300" s="85"/>
      <c r="AU300" s="84"/>
      <c r="AV300" s="85"/>
      <c r="AW300" s="86"/>
      <c r="AX300" s="85"/>
      <c r="AY300" s="86"/>
      <c r="AZ300" s="171"/>
      <c r="BA300" s="85"/>
      <c r="BB300" s="85"/>
      <c r="BC300" s="90"/>
      <c r="BD300" s="90"/>
      <c r="BE300" s="85"/>
      <c r="BF300" s="22"/>
      <c r="BG300" s="22"/>
      <c r="BH300" s="10"/>
      <c r="BI300" s="10"/>
      <c r="BJ300" s="10"/>
      <c r="BK300" s="10"/>
      <c r="BL300" s="10"/>
      <c r="BM300" s="10"/>
    </row>
    <row r="301" spans="1:65" ht="14.5" x14ac:dyDescent="0.35">
      <c r="A301" s="25" t="str">
        <f t="shared" si="2"/>
        <v/>
      </c>
      <c r="B301" s="57"/>
      <c r="C301" s="54"/>
      <c r="D301" s="54"/>
      <c r="E301" s="54"/>
      <c r="F301" s="54"/>
      <c r="G301" s="54"/>
      <c r="H301" s="54" t="str">
        <f t="shared" si="3"/>
        <v/>
      </c>
      <c r="I301" s="54"/>
      <c r="J301" s="58"/>
      <c r="K301" s="58"/>
      <c r="L301" s="60"/>
      <c r="M301" s="71"/>
      <c r="N301" s="54"/>
      <c r="O301" s="58"/>
      <c r="P301" s="64"/>
      <c r="Q301" s="64"/>
      <c r="R301" s="25"/>
      <c r="S301" s="66"/>
      <c r="T301" s="66"/>
      <c r="U301" s="205"/>
      <c r="V301" s="71"/>
      <c r="W301" s="69"/>
      <c r="X301" s="69"/>
      <c r="Y301" s="69"/>
      <c r="Z301" s="69"/>
      <c r="AA301" s="169"/>
      <c r="AB301" s="25"/>
      <c r="AC301" s="71"/>
      <c r="AD301" s="169"/>
      <c r="AE301" s="169"/>
      <c r="AF301" s="69"/>
      <c r="AG301" s="169"/>
      <c r="AH301" s="170"/>
      <c r="AI301" s="77"/>
      <c r="AJ301" s="80"/>
      <c r="AK301" s="80"/>
      <c r="AL301" s="82"/>
      <c r="AM301" s="82"/>
      <c r="AN301" s="82"/>
      <c r="AO301" s="82"/>
      <c r="AP301" s="82"/>
      <c r="AQ301" s="82"/>
      <c r="AR301" s="137"/>
      <c r="AS301" s="83"/>
      <c r="AT301" s="85"/>
      <c r="AU301" s="84"/>
      <c r="AV301" s="85"/>
      <c r="AW301" s="86"/>
      <c r="AX301" s="85"/>
      <c r="AY301" s="86"/>
      <c r="AZ301" s="171"/>
      <c r="BA301" s="85"/>
      <c r="BB301" s="85"/>
      <c r="BC301" s="90"/>
      <c r="BD301" s="90"/>
      <c r="BE301" s="85"/>
      <c r="BF301" s="22"/>
      <c r="BG301" s="22"/>
      <c r="BH301" s="10"/>
      <c r="BI301" s="10"/>
      <c r="BJ301" s="10"/>
      <c r="BK301" s="10"/>
      <c r="BL301" s="10"/>
      <c r="BM301" s="10"/>
    </row>
    <row r="302" spans="1:65" ht="14.5" x14ac:dyDescent="0.35">
      <c r="A302" s="25" t="str">
        <f t="shared" si="2"/>
        <v/>
      </c>
      <c r="B302" s="57"/>
      <c r="C302" s="54"/>
      <c r="D302" s="54"/>
      <c r="E302" s="54"/>
      <c r="F302" s="54"/>
      <c r="G302" s="54"/>
      <c r="H302" s="54" t="str">
        <f t="shared" si="3"/>
        <v/>
      </c>
      <c r="I302" s="54"/>
      <c r="J302" s="58"/>
      <c r="K302" s="58"/>
      <c r="L302" s="60"/>
      <c r="M302" s="71"/>
      <c r="N302" s="54"/>
      <c r="O302" s="58"/>
      <c r="P302" s="64"/>
      <c r="Q302" s="64"/>
      <c r="R302" s="25"/>
      <c r="S302" s="66"/>
      <c r="T302" s="66"/>
      <c r="U302" s="205"/>
      <c r="V302" s="71"/>
      <c r="W302" s="69"/>
      <c r="X302" s="69"/>
      <c r="Y302" s="69"/>
      <c r="Z302" s="69"/>
      <c r="AA302" s="169"/>
      <c r="AB302" s="25"/>
      <c r="AC302" s="71"/>
      <c r="AD302" s="169"/>
      <c r="AE302" s="169"/>
      <c r="AF302" s="69"/>
      <c r="AG302" s="169"/>
      <c r="AH302" s="170"/>
      <c r="AI302" s="77"/>
      <c r="AJ302" s="80"/>
      <c r="AK302" s="80"/>
      <c r="AL302" s="82"/>
      <c r="AM302" s="82"/>
      <c r="AN302" s="82"/>
      <c r="AO302" s="82"/>
      <c r="AP302" s="82"/>
      <c r="AQ302" s="82"/>
      <c r="AR302" s="137"/>
      <c r="AS302" s="83"/>
      <c r="AT302" s="85"/>
      <c r="AU302" s="84"/>
      <c r="AV302" s="85"/>
      <c r="AW302" s="86"/>
      <c r="AX302" s="85"/>
      <c r="AY302" s="86"/>
      <c r="AZ302" s="171"/>
      <c r="BA302" s="85"/>
      <c r="BB302" s="85"/>
      <c r="BC302" s="90"/>
      <c r="BD302" s="90"/>
      <c r="BE302" s="85"/>
      <c r="BF302" s="22"/>
      <c r="BG302" s="22"/>
      <c r="BH302" s="10"/>
      <c r="BI302" s="10"/>
      <c r="BJ302" s="10"/>
      <c r="BK302" s="10"/>
      <c r="BL302" s="10"/>
      <c r="BM302" s="10"/>
    </row>
    <row r="303" spans="1:65" ht="14.5" x14ac:dyDescent="0.35">
      <c r="A303" s="25" t="str">
        <f t="shared" si="2"/>
        <v/>
      </c>
      <c r="B303" s="144"/>
      <c r="C303" s="54"/>
      <c r="D303" s="54"/>
      <c r="E303" s="54"/>
      <c r="F303" s="54"/>
      <c r="G303" s="54"/>
      <c r="H303" s="54" t="str">
        <f t="shared" si="3"/>
        <v/>
      </c>
      <c r="I303" s="54"/>
      <c r="J303" s="58"/>
      <c r="K303" s="58"/>
      <c r="L303" s="60"/>
      <c r="M303" s="71"/>
      <c r="N303" s="54"/>
      <c r="O303" s="58"/>
      <c r="P303" s="64"/>
      <c r="Q303" s="64"/>
      <c r="R303" s="25"/>
      <c r="S303" s="66"/>
      <c r="T303" s="66"/>
      <c r="U303" s="205"/>
      <c r="V303" s="71"/>
      <c r="W303" s="69"/>
      <c r="X303" s="69"/>
      <c r="Y303" s="69"/>
      <c r="Z303" s="69"/>
      <c r="AA303" s="169"/>
      <c r="AB303" s="25"/>
      <c r="AC303" s="71"/>
      <c r="AD303" s="169"/>
      <c r="AE303" s="169"/>
      <c r="AF303" s="69"/>
      <c r="AG303" s="169"/>
      <c r="AH303" s="170"/>
      <c r="AI303" s="77"/>
      <c r="AJ303" s="80"/>
      <c r="AK303" s="80"/>
      <c r="AL303" s="82"/>
      <c r="AM303" s="82"/>
      <c r="AN303" s="82"/>
      <c r="AO303" s="82"/>
      <c r="AP303" s="82"/>
      <c r="AQ303" s="82"/>
      <c r="AR303" s="137"/>
      <c r="AS303" s="83"/>
      <c r="AT303" s="85"/>
      <c r="AU303" s="84"/>
      <c r="AV303" s="85"/>
      <c r="AW303" s="86"/>
      <c r="AX303" s="85"/>
      <c r="AY303" s="86"/>
      <c r="AZ303" s="171"/>
      <c r="BA303" s="85"/>
      <c r="BB303" s="85"/>
      <c r="BC303" s="90"/>
      <c r="BD303" s="90"/>
      <c r="BE303" s="85"/>
      <c r="BF303" s="22"/>
      <c r="BG303" s="22"/>
      <c r="BH303" s="10"/>
      <c r="BI303" s="10"/>
      <c r="BJ303" s="10"/>
      <c r="BK303" s="10"/>
      <c r="BL303" s="10"/>
      <c r="BM303" s="10"/>
    </row>
    <row r="304" spans="1:65" ht="14.5" x14ac:dyDescent="0.35">
      <c r="A304" s="25" t="str">
        <f t="shared" si="2"/>
        <v/>
      </c>
      <c r="B304" s="144"/>
      <c r="C304" s="54"/>
      <c r="D304" s="54"/>
      <c r="E304" s="54"/>
      <c r="F304" s="54"/>
      <c r="G304" s="54"/>
      <c r="H304" s="54" t="str">
        <f t="shared" si="3"/>
        <v/>
      </c>
      <c r="I304" s="54"/>
      <c r="J304" s="58"/>
      <c r="K304" s="58"/>
      <c r="L304" s="60"/>
      <c r="M304" s="71"/>
      <c r="N304" s="54"/>
      <c r="O304" s="58"/>
      <c r="P304" s="64"/>
      <c r="Q304" s="64"/>
      <c r="R304" s="25"/>
      <c r="S304" s="66"/>
      <c r="T304" s="66"/>
      <c r="U304" s="205"/>
      <c r="V304" s="71"/>
      <c r="W304" s="69"/>
      <c r="X304" s="69"/>
      <c r="Y304" s="69"/>
      <c r="Z304" s="69"/>
      <c r="AA304" s="169"/>
      <c r="AB304" s="25"/>
      <c r="AC304" s="71"/>
      <c r="AD304" s="169"/>
      <c r="AE304" s="169"/>
      <c r="AF304" s="69"/>
      <c r="AG304" s="169"/>
      <c r="AH304" s="170"/>
      <c r="AI304" s="77"/>
      <c r="AJ304" s="80"/>
      <c r="AK304" s="80"/>
      <c r="AL304" s="82"/>
      <c r="AM304" s="82"/>
      <c r="AN304" s="82"/>
      <c r="AO304" s="82"/>
      <c r="AP304" s="82"/>
      <c r="AQ304" s="82"/>
      <c r="AR304" s="137"/>
      <c r="AS304" s="83"/>
      <c r="AT304" s="85"/>
      <c r="AU304" s="84"/>
      <c r="AV304" s="85"/>
      <c r="AW304" s="86"/>
      <c r="AX304" s="85"/>
      <c r="AY304" s="86"/>
      <c r="AZ304" s="171"/>
      <c r="BA304" s="85"/>
      <c r="BB304" s="85"/>
      <c r="BC304" s="90"/>
      <c r="BD304" s="90"/>
      <c r="BE304" s="85"/>
      <c r="BF304" s="22"/>
      <c r="BG304" s="22"/>
      <c r="BH304" s="10"/>
      <c r="BI304" s="10"/>
      <c r="BJ304" s="10"/>
      <c r="BK304" s="10"/>
      <c r="BL304" s="10"/>
      <c r="BM304" s="10"/>
    </row>
    <row r="305" spans="1:65" ht="14.5" x14ac:dyDescent="0.35">
      <c r="A305" s="25" t="str">
        <f t="shared" si="2"/>
        <v/>
      </c>
      <c r="B305" s="144"/>
      <c r="C305" s="54"/>
      <c r="D305" s="54"/>
      <c r="E305" s="54"/>
      <c r="F305" s="54"/>
      <c r="G305" s="54"/>
      <c r="H305" s="54" t="str">
        <f t="shared" si="3"/>
        <v/>
      </c>
      <c r="I305" s="54"/>
      <c r="J305" s="58"/>
      <c r="K305" s="58"/>
      <c r="L305" s="60"/>
      <c r="M305" s="71"/>
      <c r="N305" s="54"/>
      <c r="O305" s="58"/>
      <c r="P305" s="64"/>
      <c r="Q305" s="64"/>
      <c r="R305" s="25"/>
      <c r="S305" s="66"/>
      <c r="T305" s="66"/>
      <c r="U305" s="205"/>
      <c r="V305" s="71"/>
      <c r="W305" s="69"/>
      <c r="X305" s="69"/>
      <c r="Y305" s="69"/>
      <c r="Z305" s="69"/>
      <c r="AA305" s="169"/>
      <c r="AB305" s="25"/>
      <c r="AC305" s="71"/>
      <c r="AD305" s="169"/>
      <c r="AE305" s="169"/>
      <c r="AF305" s="69"/>
      <c r="AG305" s="169"/>
      <c r="AH305" s="170"/>
      <c r="AI305" s="77"/>
      <c r="AJ305" s="80"/>
      <c r="AK305" s="80"/>
      <c r="AL305" s="82"/>
      <c r="AM305" s="82"/>
      <c r="AN305" s="82"/>
      <c r="AO305" s="82"/>
      <c r="AP305" s="82"/>
      <c r="AQ305" s="82"/>
      <c r="AR305" s="137"/>
      <c r="AS305" s="83"/>
      <c r="AT305" s="85"/>
      <c r="AU305" s="84"/>
      <c r="AV305" s="85"/>
      <c r="AW305" s="86"/>
      <c r="AX305" s="85"/>
      <c r="AY305" s="86"/>
      <c r="AZ305" s="171"/>
      <c r="BA305" s="85"/>
      <c r="BB305" s="85"/>
      <c r="BC305" s="90"/>
      <c r="BD305" s="90"/>
      <c r="BE305" s="85"/>
      <c r="BF305" s="22"/>
      <c r="BG305" s="22"/>
      <c r="BH305" s="10"/>
      <c r="BI305" s="10"/>
      <c r="BJ305" s="10"/>
      <c r="BK305" s="10"/>
      <c r="BL305" s="10"/>
      <c r="BM305" s="10"/>
    </row>
    <row r="306" spans="1:65" ht="14.5" x14ac:dyDescent="0.35">
      <c r="A306" s="25" t="str">
        <f t="shared" si="2"/>
        <v/>
      </c>
      <c r="B306" s="144"/>
      <c r="C306" s="54"/>
      <c r="D306" s="54"/>
      <c r="E306" s="54"/>
      <c r="F306" s="54"/>
      <c r="G306" s="54"/>
      <c r="H306" s="54" t="str">
        <f t="shared" si="3"/>
        <v/>
      </c>
      <c r="I306" s="54"/>
      <c r="J306" s="58"/>
      <c r="K306" s="58"/>
      <c r="L306" s="60"/>
      <c r="M306" s="71"/>
      <c r="N306" s="54"/>
      <c r="O306" s="58"/>
      <c r="P306" s="64"/>
      <c r="Q306" s="64"/>
      <c r="R306" s="25"/>
      <c r="S306" s="66"/>
      <c r="T306" s="66"/>
      <c r="U306" s="205"/>
      <c r="V306" s="71"/>
      <c r="W306" s="69"/>
      <c r="X306" s="69"/>
      <c r="Y306" s="69"/>
      <c r="Z306" s="69"/>
      <c r="AA306" s="169"/>
      <c r="AB306" s="25"/>
      <c r="AC306" s="71"/>
      <c r="AD306" s="169"/>
      <c r="AE306" s="169"/>
      <c r="AF306" s="69"/>
      <c r="AG306" s="169"/>
      <c r="AH306" s="170"/>
      <c r="AI306" s="77"/>
      <c r="AJ306" s="80"/>
      <c r="AK306" s="80"/>
      <c r="AL306" s="82"/>
      <c r="AM306" s="82"/>
      <c r="AN306" s="82"/>
      <c r="AO306" s="82"/>
      <c r="AP306" s="82"/>
      <c r="AQ306" s="82"/>
      <c r="AR306" s="137"/>
      <c r="AS306" s="83"/>
      <c r="AT306" s="85"/>
      <c r="AU306" s="84"/>
      <c r="AV306" s="85"/>
      <c r="AW306" s="86"/>
      <c r="AX306" s="85"/>
      <c r="AY306" s="86"/>
      <c r="AZ306" s="171"/>
      <c r="BA306" s="85"/>
      <c r="BB306" s="85"/>
      <c r="BC306" s="90"/>
      <c r="BD306" s="90"/>
      <c r="BE306" s="85"/>
      <c r="BF306" s="22"/>
      <c r="BG306" s="22"/>
      <c r="BH306" s="10"/>
      <c r="BI306" s="10"/>
      <c r="BJ306" s="10"/>
      <c r="BK306" s="10"/>
      <c r="BL306" s="10"/>
      <c r="BM306" s="10"/>
    </row>
    <row r="307" spans="1:65" ht="14.5" x14ac:dyDescent="0.35">
      <c r="A307" s="25" t="str">
        <f t="shared" si="2"/>
        <v/>
      </c>
      <c r="B307" s="144"/>
      <c r="C307" s="54"/>
      <c r="D307" s="54"/>
      <c r="E307" s="54"/>
      <c r="F307" s="54"/>
      <c r="G307" s="54"/>
      <c r="H307" s="54" t="str">
        <f t="shared" si="3"/>
        <v/>
      </c>
      <c r="I307" s="54"/>
      <c r="J307" s="58"/>
      <c r="K307" s="58"/>
      <c r="L307" s="60"/>
      <c r="M307" s="71"/>
      <c r="N307" s="54"/>
      <c r="O307" s="58"/>
      <c r="P307" s="64"/>
      <c r="Q307" s="64"/>
      <c r="R307" s="25"/>
      <c r="S307" s="66"/>
      <c r="T307" s="66"/>
      <c r="U307" s="205"/>
      <c r="V307" s="71"/>
      <c r="W307" s="69"/>
      <c r="X307" s="69"/>
      <c r="Y307" s="69"/>
      <c r="Z307" s="69"/>
      <c r="AA307" s="169"/>
      <c r="AB307" s="25"/>
      <c r="AC307" s="71"/>
      <c r="AD307" s="169"/>
      <c r="AE307" s="169"/>
      <c r="AF307" s="69"/>
      <c r="AG307" s="169"/>
      <c r="AH307" s="170"/>
      <c r="AI307" s="77"/>
      <c r="AJ307" s="80"/>
      <c r="AK307" s="80"/>
      <c r="AL307" s="82"/>
      <c r="AM307" s="82"/>
      <c r="AN307" s="82"/>
      <c r="AO307" s="82"/>
      <c r="AP307" s="82"/>
      <c r="AQ307" s="82"/>
      <c r="AR307" s="137"/>
      <c r="AS307" s="83"/>
      <c r="AT307" s="85"/>
      <c r="AU307" s="84"/>
      <c r="AV307" s="85"/>
      <c r="AW307" s="86"/>
      <c r="AX307" s="85"/>
      <c r="AY307" s="86"/>
      <c r="AZ307" s="171"/>
      <c r="BA307" s="85"/>
      <c r="BB307" s="85"/>
      <c r="BC307" s="90"/>
      <c r="BD307" s="90"/>
      <c r="BE307" s="85"/>
      <c r="BF307" s="22"/>
      <c r="BG307" s="22"/>
      <c r="BH307" s="10"/>
      <c r="BI307" s="10"/>
      <c r="BJ307" s="10"/>
      <c r="BK307" s="10"/>
      <c r="BL307" s="10"/>
      <c r="BM307" s="10"/>
    </row>
    <row r="308" spans="1:65" ht="14.5" x14ac:dyDescent="0.35">
      <c r="A308" s="25" t="str">
        <f t="shared" si="2"/>
        <v/>
      </c>
      <c r="B308" s="144"/>
      <c r="C308" s="54"/>
      <c r="D308" s="54"/>
      <c r="E308" s="54"/>
      <c r="F308" s="54"/>
      <c r="G308" s="54"/>
      <c r="H308" s="54" t="str">
        <f t="shared" si="3"/>
        <v/>
      </c>
      <c r="I308" s="54"/>
      <c r="J308" s="58"/>
      <c r="K308" s="58"/>
      <c r="L308" s="60"/>
      <c r="M308" s="71"/>
      <c r="N308" s="54"/>
      <c r="O308" s="58"/>
      <c r="P308" s="64"/>
      <c r="Q308" s="64"/>
      <c r="R308" s="25"/>
      <c r="S308" s="66"/>
      <c r="T308" s="66"/>
      <c r="U308" s="205"/>
      <c r="V308" s="71"/>
      <c r="W308" s="69"/>
      <c r="X308" s="69"/>
      <c r="Y308" s="69"/>
      <c r="Z308" s="69"/>
      <c r="AA308" s="169"/>
      <c r="AB308" s="25"/>
      <c r="AC308" s="71"/>
      <c r="AD308" s="169"/>
      <c r="AE308" s="169"/>
      <c r="AF308" s="69"/>
      <c r="AG308" s="169"/>
      <c r="AH308" s="170"/>
      <c r="AI308" s="77"/>
      <c r="AJ308" s="80"/>
      <c r="AK308" s="80"/>
      <c r="AL308" s="82"/>
      <c r="AM308" s="82"/>
      <c r="AN308" s="82"/>
      <c r="AO308" s="82"/>
      <c r="AP308" s="82"/>
      <c r="AQ308" s="82"/>
      <c r="AR308" s="137"/>
      <c r="AS308" s="83"/>
      <c r="AT308" s="85"/>
      <c r="AU308" s="84"/>
      <c r="AV308" s="85"/>
      <c r="AW308" s="86"/>
      <c r="AX308" s="85"/>
      <c r="AY308" s="86"/>
      <c r="AZ308" s="171"/>
      <c r="BA308" s="85"/>
      <c r="BB308" s="85"/>
      <c r="BC308" s="90"/>
      <c r="BD308" s="90"/>
      <c r="BE308" s="85"/>
      <c r="BF308" s="22"/>
      <c r="BG308" s="22"/>
      <c r="BH308" s="10"/>
      <c r="BI308" s="10"/>
      <c r="BJ308" s="10"/>
      <c r="BK308" s="10"/>
      <c r="BL308" s="10"/>
      <c r="BM308" s="10"/>
    </row>
    <row r="309" spans="1:65" ht="14.5" x14ac:dyDescent="0.35">
      <c r="A309" s="25" t="str">
        <f t="shared" si="2"/>
        <v/>
      </c>
      <c r="B309" s="144"/>
      <c r="C309" s="54"/>
      <c r="D309" s="54"/>
      <c r="E309" s="54"/>
      <c r="F309" s="54"/>
      <c r="G309" s="54"/>
      <c r="H309" s="54" t="str">
        <f t="shared" si="3"/>
        <v/>
      </c>
      <c r="I309" s="54"/>
      <c r="J309" s="62"/>
      <c r="K309" s="62"/>
      <c r="L309" s="60"/>
      <c r="M309" s="71"/>
      <c r="N309" s="54"/>
      <c r="O309" s="58"/>
      <c r="P309" s="64"/>
      <c r="Q309" s="64"/>
      <c r="R309" s="66"/>
      <c r="S309" s="66"/>
      <c r="T309" s="66"/>
      <c r="U309" s="205"/>
      <c r="V309" s="71"/>
      <c r="W309" s="69"/>
      <c r="X309" s="69"/>
      <c r="Y309" s="69"/>
      <c r="Z309" s="69"/>
      <c r="AA309" s="169"/>
      <c r="AB309" s="25"/>
      <c r="AC309" s="71"/>
      <c r="AD309" s="169"/>
      <c r="AE309" s="169"/>
      <c r="AF309" s="69"/>
      <c r="AG309" s="169"/>
      <c r="AH309" s="170"/>
      <c r="AI309" s="77"/>
      <c r="AJ309" s="80"/>
      <c r="AK309" s="80"/>
      <c r="AL309" s="82"/>
      <c r="AM309" s="82"/>
      <c r="AN309" s="82"/>
      <c r="AO309" s="82"/>
      <c r="AP309" s="82"/>
      <c r="AQ309" s="82"/>
      <c r="AR309" s="137"/>
      <c r="AS309" s="83"/>
      <c r="AT309" s="85"/>
      <c r="AU309" s="84"/>
      <c r="AV309" s="85"/>
      <c r="AW309" s="86"/>
      <c r="AX309" s="85"/>
      <c r="AY309" s="86"/>
      <c r="AZ309" s="171"/>
      <c r="BA309" s="85"/>
      <c r="BB309" s="85"/>
      <c r="BC309" s="90"/>
      <c r="BD309" s="90"/>
      <c r="BE309" s="85"/>
      <c r="BF309" s="22"/>
      <c r="BG309" s="22"/>
      <c r="BH309" s="10"/>
      <c r="BI309" s="10"/>
      <c r="BJ309" s="10"/>
      <c r="BK309" s="10"/>
      <c r="BL309" s="10"/>
      <c r="BM309" s="10"/>
    </row>
    <row r="310" spans="1:65" ht="14.5" x14ac:dyDescent="0.35">
      <c r="A310" s="25" t="str">
        <f t="shared" si="2"/>
        <v/>
      </c>
      <c r="B310" s="144"/>
      <c r="C310" s="54"/>
      <c r="D310" s="54"/>
      <c r="E310" s="54"/>
      <c r="F310" s="54"/>
      <c r="G310" s="54"/>
      <c r="H310" s="54" t="str">
        <f t="shared" si="3"/>
        <v/>
      </c>
      <c r="I310" s="54"/>
      <c r="J310" s="58"/>
      <c r="K310" s="58"/>
      <c r="L310" s="60"/>
      <c r="M310" s="71"/>
      <c r="N310" s="54"/>
      <c r="O310" s="58"/>
      <c r="P310" s="64"/>
      <c r="Q310" s="64"/>
      <c r="R310" s="25"/>
      <c r="S310" s="66"/>
      <c r="T310" s="66"/>
      <c r="U310" s="205"/>
      <c r="V310" s="71"/>
      <c r="W310" s="69"/>
      <c r="X310" s="69"/>
      <c r="Y310" s="69"/>
      <c r="Z310" s="69"/>
      <c r="AA310" s="169"/>
      <c r="AB310" s="25"/>
      <c r="AC310" s="71"/>
      <c r="AD310" s="169"/>
      <c r="AE310" s="169"/>
      <c r="AF310" s="69"/>
      <c r="AG310" s="169"/>
      <c r="AH310" s="170"/>
      <c r="AI310" s="77"/>
      <c r="AJ310" s="80"/>
      <c r="AK310" s="80"/>
      <c r="AL310" s="82"/>
      <c r="AM310" s="82"/>
      <c r="AN310" s="82"/>
      <c r="AO310" s="82"/>
      <c r="AP310" s="82"/>
      <c r="AQ310" s="82"/>
      <c r="AR310" s="137"/>
      <c r="AS310" s="83"/>
      <c r="AT310" s="85"/>
      <c r="AU310" s="84"/>
      <c r="AV310" s="85"/>
      <c r="AW310" s="86"/>
      <c r="AX310" s="85"/>
      <c r="AY310" s="86"/>
      <c r="AZ310" s="171"/>
      <c r="BA310" s="85"/>
      <c r="BB310" s="85"/>
      <c r="BC310" s="90"/>
      <c r="BD310" s="90"/>
      <c r="BE310" s="85"/>
      <c r="BF310" s="22"/>
      <c r="BG310" s="22"/>
      <c r="BH310" s="10"/>
      <c r="BI310" s="10"/>
      <c r="BJ310" s="10"/>
      <c r="BK310" s="10"/>
      <c r="BL310" s="10"/>
      <c r="BM310" s="10"/>
    </row>
    <row r="311" spans="1:65" ht="14.5" x14ac:dyDescent="0.35">
      <c r="A311" s="25" t="str">
        <f t="shared" si="2"/>
        <v/>
      </c>
      <c r="B311" s="144"/>
      <c r="C311" s="54"/>
      <c r="D311" s="54"/>
      <c r="E311" s="54"/>
      <c r="F311" s="54"/>
      <c r="G311" s="54"/>
      <c r="H311" s="54" t="str">
        <f t="shared" si="3"/>
        <v/>
      </c>
      <c r="I311" s="54"/>
      <c r="J311" s="58"/>
      <c r="K311" s="58"/>
      <c r="L311" s="60"/>
      <c r="M311" s="71"/>
      <c r="N311" s="54"/>
      <c r="O311" s="58"/>
      <c r="P311" s="64"/>
      <c r="Q311" s="64"/>
      <c r="R311" s="25"/>
      <c r="S311" s="66"/>
      <c r="T311" s="66"/>
      <c r="U311" s="205"/>
      <c r="V311" s="71"/>
      <c r="W311" s="69"/>
      <c r="X311" s="69"/>
      <c r="Y311" s="69"/>
      <c r="Z311" s="69"/>
      <c r="AA311" s="169"/>
      <c r="AB311" s="25"/>
      <c r="AC311" s="71"/>
      <c r="AD311" s="169"/>
      <c r="AE311" s="169"/>
      <c r="AF311" s="69"/>
      <c r="AG311" s="169"/>
      <c r="AH311" s="170"/>
      <c r="AI311" s="77"/>
      <c r="AJ311" s="80"/>
      <c r="AK311" s="80"/>
      <c r="AL311" s="82"/>
      <c r="AM311" s="82"/>
      <c r="AN311" s="82"/>
      <c r="AO311" s="82"/>
      <c r="AP311" s="82"/>
      <c r="AQ311" s="82"/>
      <c r="AR311" s="137"/>
      <c r="AS311" s="83"/>
      <c r="AT311" s="85"/>
      <c r="AU311" s="84"/>
      <c r="AV311" s="85"/>
      <c r="AW311" s="86"/>
      <c r="AX311" s="85"/>
      <c r="AY311" s="86"/>
      <c r="AZ311" s="171"/>
      <c r="BA311" s="85"/>
      <c r="BB311" s="85"/>
      <c r="BC311" s="90"/>
      <c r="BD311" s="90"/>
      <c r="BE311" s="85"/>
      <c r="BF311" s="22"/>
      <c r="BG311" s="22"/>
      <c r="BH311" s="10"/>
      <c r="BI311" s="10"/>
      <c r="BJ311" s="10"/>
      <c r="BK311" s="10"/>
      <c r="BL311" s="10"/>
      <c r="BM311" s="10"/>
    </row>
    <row r="312" spans="1:65" ht="14.5" x14ac:dyDescent="0.35">
      <c r="A312" s="25" t="str">
        <f t="shared" si="2"/>
        <v/>
      </c>
      <c r="B312" s="144"/>
      <c r="C312" s="54"/>
      <c r="D312" s="54"/>
      <c r="E312" s="54"/>
      <c r="F312" s="54"/>
      <c r="G312" s="54"/>
      <c r="H312" s="54" t="str">
        <f t="shared" si="3"/>
        <v/>
      </c>
      <c r="I312" s="54"/>
      <c r="J312" s="58"/>
      <c r="K312" s="58"/>
      <c r="L312" s="60"/>
      <c r="M312" s="71"/>
      <c r="N312" s="54"/>
      <c r="O312" s="58"/>
      <c r="P312" s="64"/>
      <c r="Q312" s="64"/>
      <c r="R312" s="25"/>
      <c r="S312" s="66"/>
      <c r="T312" s="66"/>
      <c r="U312" s="205"/>
      <c r="V312" s="71"/>
      <c r="W312" s="69"/>
      <c r="X312" s="69"/>
      <c r="Y312" s="69"/>
      <c r="Z312" s="69"/>
      <c r="AA312" s="169"/>
      <c r="AB312" s="25"/>
      <c r="AC312" s="71"/>
      <c r="AD312" s="169"/>
      <c r="AE312" s="169"/>
      <c r="AF312" s="69"/>
      <c r="AG312" s="169"/>
      <c r="AH312" s="170"/>
      <c r="AI312" s="77"/>
      <c r="AJ312" s="80"/>
      <c r="AK312" s="80"/>
      <c r="AL312" s="82"/>
      <c r="AM312" s="82"/>
      <c r="AN312" s="82"/>
      <c r="AO312" s="82"/>
      <c r="AP312" s="82"/>
      <c r="AQ312" s="82"/>
      <c r="AR312" s="137"/>
      <c r="AS312" s="83"/>
      <c r="AT312" s="85"/>
      <c r="AU312" s="84"/>
      <c r="AV312" s="85"/>
      <c r="AW312" s="86"/>
      <c r="AX312" s="85"/>
      <c r="AY312" s="86"/>
      <c r="AZ312" s="171"/>
      <c r="BA312" s="85"/>
      <c r="BB312" s="85"/>
      <c r="BC312" s="90"/>
      <c r="BD312" s="90"/>
      <c r="BE312" s="85"/>
      <c r="BF312" s="22"/>
      <c r="BG312" s="22"/>
      <c r="BH312" s="10"/>
      <c r="BI312" s="10"/>
      <c r="BJ312" s="10"/>
      <c r="BK312" s="10"/>
      <c r="BL312" s="10"/>
      <c r="BM312" s="10"/>
    </row>
    <row r="313" spans="1:65" ht="14.5" x14ac:dyDescent="0.35">
      <c r="A313" s="25" t="str">
        <f t="shared" si="2"/>
        <v/>
      </c>
      <c r="B313" s="144"/>
      <c r="C313" s="54"/>
      <c r="D313" s="54"/>
      <c r="E313" s="54"/>
      <c r="F313" s="54"/>
      <c r="G313" s="54"/>
      <c r="H313" s="54" t="str">
        <f t="shared" si="3"/>
        <v/>
      </c>
      <c r="I313" s="54"/>
      <c r="J313" s="58"/>
      <c r="K313" s="58"/>
      <c r="L313" s="60"/>
      <c r="M313" s="71"/>
      <c r="N313" s="54"/>
      <c r="O313" s="58"/>
      <c r="P313" s="64"/>
      <c r="Q313" s="64"/>
      <c r="R313" s="25"/>
      <c r="S313" s="66"/>
      <c r="T313" s="66"/>
      <c r="U313" s="205"/>
      <c r="V313" s="71"/>
      <c r="W313" s="69"/>
      <c r="X313" s="69"/>
      <c r="Y313" s="69"/>
      <c r="Z313" s="69"/>
      <c r="AA313" s="169"/>
      <c r="AB313" s="25"/>
      <c r="AC313" s="71"/>
      <c r="AD313" s="169"/>
      <c r="AE313" s="169"/>
      <c r="AF313" s="69"/>
      <c r="AG313" s="169"/>
      <c r="AH313" s="170"/>
      <c r="AI313" s="77"/>
      <c r="AJ313" s="80"/>
      <c r="AK313" s="80"/>
      <c r="AL313" s="82"/>
      <c r="AM313" s="82"/>
      <c r="AN313" s="82"/>
      <c r="AO313" s="82"/>
      <c r="AP313" s="82"/>
      <c r="AQ313" s="82"/>
      <c r="AR313" s="137"/>
      <c r="AS313" s="83"/>
      <c r="AT313" s="85"/>
      <c r="AU313" s="84"/>
      <c r="AV313" s="85"/>
      <c r="AW313" s="86"/>
      <c r="AX313" s="85"/>
      <c r="AY313" s="86"/>
      <c r="AZ313" s="171"/>
      <c r="BA313" s="85"/>
      <c r="BB313" s="85"/>
      <c r="BC313" s="90"/>
      <c r="BD313" s="90"/>
      <c r="BE313" s="85"/>
      <c r="BF313" s="22"/>
      <c r="BG313" s="22"/>
      <c r="BH313" s="10"/>
      <c r="BI313" s="10"/>
      <c r="BJ313" s="10"/>
      <c r="BK313" s="10"/>
      <c r="BL313" s="10"/>
      <c r="BM313" s="10"/>
    </row>
    <row r="314" spans="1:65" ht="14.5" x14ac:dyDescent="0.35">
      <c r="A314" s="25"/>
      <c r="B314" s="144"/>
      <c r="C314" s="54"/>
      <c r="D314" s="54"/>
      <c r="E314" s="54"/>
      <c r="F314" s="54"/>
      <c r="G314" s="54"/>
      <c r="H314" s="54" t="str">
        <f t="shared" si="3"/>
        <v/>
      </c>
      <c r="I314" s="54"/>
      <c r="J314" s="58"/>
      <c r="K314" s="58"/>
      <c r="L314" s="60"/>
      <c r="M314" s="71"/>
      <c r="N314" s="54"/>
      <c r="O314" s="58"/>
      <c r="P314" s="64"/>
      <c r="Q314" s="64"/>
      <c r="R314" s="25"/>
      <c r="S314" s="66"/>
      <c r="T314" s="66"/>
      <c r="U314" s="205"/>
      <c r="V314" s="71"/>
      <c r="W314" s="69"/>
      <c r="X314" s="69"/>
      <c r="Y314" s="69"/>
      <c r="Z314" s="69"/>
      <c r="AA314" s="169"/>
      <c r="AB314" s="25"/>
      <c r="AC314" s="71"/>
      <c r="AD314" s="169"/>
      <c r="AE314" s="169"/>
      <c r="AF314" s="69"/>
      <c r="AG314" s="169"/>
      <c r="AH314" s="170"/>
      <c r="AI314" s="77"/>
      <c r="AJ314" s="80"/>
      <c r="AK314" s="80"/>
      <c r="AL314" s="82"/>
      <c r="AM314" s="82"/>
      <c r="AN314" s="82"/>
      <c r="AO314" s="82"/>
      <c r="AP314" s="82"/>
      <c r="AQ314" s="82"/>
      <c r="AR314" s="137"/>
      <c r="AS314" s="83"/>
      <c r="AT314" s="85"/>
      <c r="AU314" s="84"/>
      <c r="AV314" s="85"/>
      <c r="AW314" s="86"/>
      <c r="AX314" s="85"/>
      <c r="AY314" s="86"/>
      <c r="AZ314" s="171"/>
      <c r="BA314" s="85"/>
      <c r="BB314" s="85"/>
      <c r="BC314" s="90"/>
      <c r="BD314" s="90"/>
      <c r="BE314" s="85"/>
      <c r="BF314" s="22"/>
      <c r="BG314" s="22"/>
      <c r="BH314" s="10"/>
      <c r="BI314" s="10"/>
      <c r="BJ314" s="10"/>
      <c r="BK314" s="10"/>
      <c r="BL314" s="10"/>
      <c r="BM314" s="10"/>
    </row>
    <row r="315" spans="1:65" ht="14.5" x14ac:dyDescent="0.35">
      <c r="A315" s="25"/>
      <c r="B315" s="144"/>
      <c r="C315" s="54"/>
      <c r="D315" s="54"/>
      <c r="E315" s="54"/>
      <c r="F315" s="54"/>
      <c r="G315" s="54"/>
      <c r="H315" s="54" t="str">
        <f t="shared" si="3"/>
        <v/>
      </c>
      <c r="I315" s="54"/>
      <c r="J315" s="58"/>
      <c r="K315" s="58"/>
      <c r="L315" s="60"/>
      <c r="M315" s="71"/>
      <c r="N315" s="54"/>
      <c r="O315" s="58"/>
      <c r="P315" s="64"/>
      <c r="Q315" s="64"/>
      <c r="R315" s="25"/>
      <c r="S315" s="66"/>
      <c r="T315" s="66"/>
      <c r="U315" s="205"/>
      <c r="V315" s="71"/>
      <c r="W315" s="69"/>
      <c r="X315" s="69"/>
      <c r="Y315" s="69"/>
      <c r="Z315" s="69"/>
      <c r="AA315" s="169"/>
      <c r="AB315" s="25"/>
      <c r="AC315" s="71"/>
      <c r="AD315" s="169"/>
      <c r="AE315" s="169"/>
      <c r="AF315" s="69"/>
      <c r="AG315" s="169"/>
      <c r="AH315" s="170"/>
      <c r="AI315" s="77"/>
      <c r="AJ315" s="80"/>
      <c r="AK315" s="80"/>
      <c r="AL315" s="82"/>
      <c r="AM315" s="82"/>
      <c r="AN315" s="82"/>
      <c r="AO315" s="82"/>
      <c r="AP315" s="82"/>
      <c r="AQ315" s="82"/>
      <c r="AR315" s="137"/>
      <c r="AS315" s="83"/>
      <c r="AT315" s="85"/>
      <c r="AU315" s="84"/>
      <c r="AV315" s="85"/>
      <c r="AW315" s="86"/>
      <c r="AX315" s="85"/>
      <c r="AY315" s="86"/>
      <c r="AZ315" s="171"/>
      <c r="BA315" s="85"/>
      <c r="BB315" s="85"/>
      <c r="BC315" s="90"/>
      <c r="BD315" s="90"/>
      <c r="BE315" s="85"/>
      <c r="BF315" s="22"/>
      <c r="BG315" s="22"/>
      <c r="BH315" s="10"/>
      <c r="BI315" s="10"/>
      <c r="BJ315" s="10"/>
      <c r="BK315" s="10"/>
      <c r="BL315" s="10"/>
      <c r="BM315" s="10"/>
    </row>
    <row r="316" spans="1:65" ht="14.5" x14ac:dyDescent="0.35">
      <c r="A316" s="25"/>
      <c r="B316" s="144"/>
      <c r="C316" s="54"/>
      <c r="D316" s="54"/>
      <c r="E316" s="54"/>
      <c r="F316" s="54"/>
      <c r="G316" s="54"/>
      <c r="H316" s="54" t="str">
        <f t="shared" si="3"/>
        <v/>
      </c>
      <c r="I316" s="54"/>
      <c r="J316" s="58"/>
      <c r="K316" s="58"/>
      <c r="L316" s="60"/>
      <c r="M316" s="71"/>
      <c r="N316" s="54"/>
      <c r="O316" s="58"/>
      <c r="P316" s="64"/>
      <c r="Q316" s="64"/>
      <c r="R316" s="25"/>
      <c r="S316" s="66"/>
      <c r="T316" s="66"/>
      <c r="U316" s="205"/>
      <c r="V316" s="71"/>
      <c r="W316" s="69"/>
      <c r="X316" s="69"/>
      <c r="Y316" s="69"/>
      <c r="Z316" s="69"/>
      <c r="AA316" s="169"/>
      <c r="AB316" s="25"/>
      <c r="AC316" s="71"/>
      <c r="AD316" s="169"/>
      <c r="AE316" s="169"/>
      <c r="AF316" s="69"/>
      <c r="AG316" s="169"/>
      <c r="AH316" s="170"/>
      <c r="AI316" s="77"/>
      <c r="AJ316" s="80"/>
      <c r="AK316" s="80"/>
      <c r="AL316" s="82"/>
      <c r="AM316" s="82"/>
      <c r="AN316" s="82"/>
      <c r="AO316" s="82"/>
      <c r="AP316" s="82"/>
      <c r="AQ316" s="82"/>
      <c r="AR316" s="137"/>
      <c r="AS316" s="83"/>
      <c r="AT316" s="85"/>
      <c r="AU316" s="84"/>
      <c r="AV316" s="85"/>
      <c r="AW316" s="86"/>
      <c r="AX316" s="85"/>
      <c r="AY316" s="86"/>
      <c r="AZ316" s="171"/>
      <c r="BA316" s="85"/>
      <c r="BB316" s="85"/>
      <c r="BC316" s="90"/>
      <c r="BD316" s="90"/>
      <c r="BE316" s="85"/>
      <c r="BF316" s="22"/>
      <c r="BG316" s="22"/>
      <c r="BH316" s="10"/>
      <c r="BI316" s="10"/>
      <c r="BJ316" s="10"/>
      <c r="BK316" s="10"/>
      <c r="BL316" s="10"/>
      <c r="BM316" s="10"/>
    </row>
    <row r="317" spans="1:65" ht="14.5" x14ac:dyDescent="0.35">
      <c r="A317" s="25"/>
      <c r="B317" s="144"/>
      <c r="C317" s="54"/>
      <c r="D317" s="54"/>
      <c r="E317" s="54"/>
      <c r="F317" s="54"/>
      <c r="G317" s="54"/>
      <c r="H317" s="54" t="str">
        <f t="shared" si="3"/>
        <v/>
      </c>
      <c r="I317" s="54"/>
      <c r="J317" s="58"/>
      <c r="K317" s="58"/>
      <c r="L317" s="60"/>
      <c r="M317" s="71"/>
      <c r="N317" s="54"/>
      <c r="O317" s="58"/>
      <c r="P317" s="64"/>
      <c r="Q317" s="64"/>
      <c r="R317" s="25"/>
      <c r="S317" s="66"/>
      <c r="T317" s="66"/>
      <c r="U317" s="205"/>
      <c r="V317" s="71"/>
      <c r="W317" s="69"/>
      <c r="X317" s="69"/>
      <c r="Y317" s="69"/>
      <c r="Z317" s="69"/>
      <c r="AA317" s="169"/>
      <c r="AB317" s="25"/>
      <c r="AC317" s="71"/>
      <c r="AD317" s="169"/>
      <c r="AE317" s="169"/>
      <c r="AF317" s="69"/>
      <c r="AG317" s="169"/>
      <c r="AH317" s="170"/>
      <c r="AI317" s="77"/>
      <c r="AJ317" s="80"/>
      <c r="AK317" s="80"/>
      <c r="AL317" s="82"/>
      <c r="AM317" s="82"/>
      <c r="AN317" s="82"/>
      <c r="AO317" s="82"/>
      <c r="AP317" s="82"/>
      <c r="AQ317" s="82"/>
      <c r="AR317" s="137"/>
      <c r="AS317" s="83"/>
      <c r="AT317" s="85"/>
      <c r="AU317" s="84"/>
      <c r="AV317" s="85"/>
      <c r="AW317" s="86"/>
      <c r="AX317" s="85"/>
      <c r="AY317" s="86"/>
      <c r="AZ317" s="171"/>
      <c r="BA317" s="85"/>
      <c r="BB317" s="85"/>
      <c r="BC317" s="90"/>
      <c r="BD317" s="90"/>
      <c r="BE317" s="85"/>
      <c r="BF317" s="22"/>
      <c r="BG317" s="22"/>
      <c r="BH317" s="10"/>
      <c r="BI317" s="10"/>
      <c r="BJ317" s="10"/>
      <c r="BK317" s="10"/>
      <c r="BL317" s="10"/>
      <c r="BM317" s="10"/>
    </row>
    <row r="318" spans="1:65" ht="14.5" x14ac:dyDescent="0.35">
      <c r="A318" s="25"/>
      <c r="B318" s="144"/>
      <c r="C318" s="54"/>
      <c r="D318" s="54"/>
      <c r="E318" s="54"/>
      <c r="F318" s="54"/>
      <c r="G318" s="54"/>
      <c r="H318" s="54" t="str">
        <f t="shared" si="3"/>
        <v/>
      </c>
      <c r="I318" s="54"/>
      <c r="J318" s="62"/>
      <c r="K318" s="62"/>
      <c r="L318" s="60"/>
      <c r="M318" s="71"/>
      <c r="N318" s="54"/>
      <c r="O318" s="58"/>
      <c r="P318" s="64"/>
      <c r="Q318" s="64"/>
      <c r="R318" s="66"/>
      <c r="S318" s="66"/>
      <c r="T318" s="66"/>
      <c r="U318" s="205"/>
      <c r="V318" s="71"/>
      <c r="W318" s="69"/>
      <c r="X318" s="69"/>
      <c r="Y318" s="69"/>
      <c r="Z318" s="69"/>
      <c r="AA318" s="169"/>
      <c r="AB318" s="25"/>
      <c r="AC318" s="71"/>
      <c r="AD318" s="169"/>
      <c r="AE318" s="169"/>
      <c r="AF318" s="69"/>
      <c r="AG318" s="169"/>
      <c r="AH318" s="170"/>
      <c r="AI318" s="77"/>
      <c r="AJ318" s="80"/>
      <c r="AK318" s="80"/>
      <c r="AL318" s="82"/>
      <c r="AM318" s="82"/>
      <c r="AN318" s="82"/>
      <c r="AO318" s="82"/>
      <c r="AP318" s="82"/>
      <c r="AQ318" s="82"/>
      <c r="AR318" s="137"/>
      <c r="AS318" s="83"/>
      <c r="AT318" s="85"/>
      <c r="AU318" s="84"/>
      <c r="AV318" s="85"/>
      <c r="AW318" s="86"/>
      <c r="AX318" s="85"/>
      <c r="AY318" s="86"/>
      <c r="AZ318" s="171"/>
      <c r="BA318" s="85"/>
      <c r="BB318" s="85"/>
      <c r="BC318" s="90"/>
      <c r="BD318" s="90"/>
      <c r="BE318" s="85"/>
      <c r="BF318" s="22"/>
      <c r="BG318" s="22"/>
      <c r="BH318" s="10"/>
      <c r="BI318" s="10"/>
      <c r="BJ318" s="10"/>
      <c r="BK318" s="10"/>
      <c r="BL318" s="10"/>
      <c r="BM318" s="10"/>
    </row>
    <row r="319" spans="1:65" ht="14.5" x14ac:dyDescent="0.35">
      <c r="A319" s="25"/>
      <c r="B319" s="144"/>
      <c r="C319" s="54"/>
      <c r="D319" s="54"/>
      <c r="E319" s="54"/>
      <c r="F319" s="54"/>
      <c r="G319" s="54"/>
      <c r="H319" s="54" t="str">
        <f t="shared" si="3"/>
        <v/>
      </c>
      <c r="I319" s="54"/>
      <c r="J319" s="58"/>
      <c r="K319" s="58"/>
      <c r="L319" s="54"/>
      <c r="M319" s="71"/>
      <c r="N319" s="54"/>
      <c r="O319" s="22"/>
      <c r="P319" s="64"/>
      <c r="Q319" s="64"/>
      <c r="R319" s="25"/>
      <c r="S319" s="66"/>
      <c r="T319" s="66"/>
      <c r="U319" s="205"/>
      <c r="V319" s="71"/>
      <c r="W319" s="69"/>
      <c r="X319" s="69"/>
      <c r="Y319" s="69"/>
      <c r="Z319" s="69"/>
      <c r="AA319" s="169"/>
      <c r="AB319" s="25"/>
      <c r="AC319" s="71"/>
      <c r="AD319" s="169"/>
      <c r="AE319" s="169"/>
      <c r="AF319" s="69"/>
      <c r="AG319" s="169"/>
      <c r="AH319" s="170"/>
      <c r="AI319" s="77"/>
      <c r="AJ319" s="80"/>
      <c r="AK319" s="80"/>
      <c r="AL319" s="82"/>
      <c r="AM319" s="82"/>
      <c r="AN319" s="82"/>
      <c r="AO319" s="82"/>
      <c r="AP319" s="82"/>
      <c r="AQ319" s="82"/>
      <c r="AR319" s="137"/>
      <c r="AS319" s="83"/>
      <c r="AT319" s="85"/>
      <c r="AU319" s="84"/>
      <c r="AV319" s="85"/>
      <c r="AW319" s="86"/>
      <c r="AX319" s="85"/>
      <c r="AY319" s="86"/>
      <c r="AZ319" s="171"/>
      <c r="BA319" s="85"/>
      <c r="BB319" s="85"/>
      <c r="BC319" s="90"/>
      <c r="BD319" s="90"/>
      <c r="BE319" s="85"/>
      <c r="BF319" s="22"/>
      <c r="BG319" s="22"/>
      <c r="BH319" s="10"/>
      <c r="BI319" s="10"/>
      <c r="BJ319" s="10"/>
      <c r="BK319" s="10"/>
      <c r="BL319" s="10"/>
      <c r="BM319" s="10"/>
    </row>
    <row r="320" spans="1:65" ht="14.5" x14ac:dyDescent="0.35">
      <c r="A320" s="25"/>
      <c r="B320" s="144"/>
      <c r="C320" s="54"/>
      <c r="D320" s="54"/>
      <c r="E320" s="54"/>
      <c r="F320" s="54"/>
      <c r="G320" s="54"/>
      <c r="H320" s="54" t="str">
        <f t="shared" si="3"/>
        <v/>
      </c>
      <c r="I320" s="54"/>
      <c r="J320" s="58"/>
      <c r="K320" s="58"/>
      <c r="L320" s="54"/>
      <c r="M320" s="71"/>
      <c r="N320" s="54"/>
      <c r="O320" s="22"/>
      <c r="P320" s="64"/>
      <c r="Q320" s="64"/>
      <c r="R320" s="25"/>
      <c r="S320" s="66"/>
      <c r="T320" s="66"/>
      <c r="U320" s="205"/>
      <c r="V320" s="71"/>
      <c r="W320" s="69"/>
      <c r="X320" s="69"/>
      <c r="Y320" s="69"/>
      <c r="Z320" s="69"/>
      <c r="AA320" s="169"/>
      <c r="AB320" s="25"/>
      <c r="AC320" s="71"/>
      <c r="AD320" s="169"/>
      <c r="AE320" s="169"/>
      <c r="AF320" s="69"/>
      <c r="AG320" s="169"/>
      <c r="AH320" s="170"/>
      <c r="AI320" s="77"/>
      <c r="AJ320" s="80"/>
      <c r="AK320" s="80"/>
      <c r="AL320" s="82"/>
      <c r="AM320" s="82"/>
      <c r="AN320" s="82"/>
      <c r="AO320" s="82"/>
      <c r="AP320" s="82"/>
      <c r="AQ320" s="82"/>
      <c r="AR320" s="137"/>
      <c r="AS320" s="83"/>
      <c r="AT320" s="85"/>
      <c r="AU320" s="84"/>
      <c r="AV320" s="85"/>
      <c r="AW320" s="86"/>
      <c r="AX320" s="85"/>
      <c r="AY320" s="86"/>
      <c r="AZ320" s="171"/>
      <c r="BA320" s="85"/>
      <c r="BB320" s="85"/>
      <c r="BC320" s="90"/>
      <c r="BD320" s="90"/>
      <c r="BE320" s="85"/>
      <c r="BF320" s="22"/>
      <c r="BG320" s="22"/>
      <c r="BH320" s="10"/>
      <c r="BI320" s="10"/>
      <c r="BJ320" s="10"/>
      <c r="BK320" s="10"/>
      <c r="BL320" s="10"/>
      <c r="BM320" s="10"/>
    </row>
    <row r="321" spans="1:65" ht="14.5" x14ac:dyDescent="0.35">
      <c r="A321" s="25"/>
      <c r="B321" s="144"/>
      <c r="C321" s="54"/>
      <c r="D321" s="54"/>
      <c r="E321" s="54"/>
      <c r="F321" s="54"/>
      <c r="G321" s="54"/>
      <c r="H321" s="54" t="str">
        <f t="shared" si="3"/>
        <v/>
      </c>
      <c r="I321" s="54"/>
      <c r="J321" s="58"/>
      <c r="K321" s="58"/>
      <c r="L321" s="54"/>
      <c r="M321" s="71"/>
      <c r="N321" s="54"/>
      <c r="O321" s="22"/>
      <c r="P321" s="64"/>
      <c r="Q321" s="64"/>
      <c r="R321" s="25"/>
      <c r="S321" s="66"/>
      <c r="T321" s="66"/>
      <c r="U321" s="205"/>
      <c r="V321" s="71"/>
      <c r="W321" s="69"/>
      <c r="X321" s="69"/>
      <c r="Y321" s="69"/>
      <c r="Z321" s="69"/>
      <c r="AA321" s="169"/>
      <c r="AB321" s="25"/>
      <c r="AC321" s="71"/>
      <c r="AD321" s="169"/>
      <c r="AE321" s="169"/>
      <c r="AF321" s="69"/>
      <c r="AG321" s="169"/>
      <c r="AH321" s="170"/>
      <c r="AI321" s="77"/>
      <c r="AJ321" s="80"/>
      <c r="AK321" s="80"/>
      <c r="AL321" s="82"/>
      <c r="AM321" s="82"/>
      <c r="AN321" s="82"/>
      <c r="AO321" s="82"/>
      <c r="AP321" s="82"/>
      <c r="AQ321" s="82"/>
      <c r="AR321" s="137"/>
      <c r="AS321" s="83"/>
      <c r="AT321" s="85"/>
      <c r="AU321" s="84"/>
      <c r="AV321" s="85"/>
      <c r="AW321" s="86"/>
      <c r="AX321" s="85"/>
      <c r="AY321" s="86"/>
      <c r="AZ321" s="171"/>
      <c r="BA321" s="85"/>
      <c r="BB321" s="85"/>
      <c r="BC321" s="90"/>
      <c r="BD321" s="90"/>
      <c r="BE321" s="85"/>
      <c r="BF321" s="22"/>
      <c r="BG321" s="22"/>
      <c r="BH321" s="10"/>
      <c r="BI321" s="10"/>
      <c r="BJ321" s="10"/>
      <c r="BK321" s="10"/>
      <c r="BL321" s="10"/>
      <c r="BM321" s="10"/>
    </row>
    <row r="322" spans="1:65" ht="14.5" x14ac:dyDescent="0.35">
      <c r="A322" s="25"/>
      <c r="B322" s="144"/>
      <c r="C322" s="54"/>
      <c r="D322" s="54"/>
      <c r="E322" s="54"/>
      <c r="F322" s="54"/>
      <c r="G322" s="54"/>
      <c r="H322" s="54" t="str">
        <f t="shared" si="3"/>
        <v/>
      </c>
      <c r="I322" s="54"/>
      <c r="J322" s="58"/>
      <c r="K322" s="58"/>
      <c r="L322" s="54"/>
      <c r="M322" s="71"/>
      <c r="N322" s="54"/>
      <c r="O322" s="22"/>
      <c r="P322" s="64"/>
      <c r="Q322" s="64"/>
      <c r="R322" s="25"/>
      <c r="S322" s="66"/>
      <c r="T322" s="66"/>
      <c r="U322" s="205"/>
      <c r="V322" s="71"/>
      <c r="W322" s="69"/>
      <c r="X322" s="69"/>
      <c r="Y322" s="69"/>
      <c r="Z322" s="69"/>
      <c r="AA322" s="169"/>
      <c r="AB322" s="25"/>
      <c r="AC322" s="71"/>
      <c r="AD322" s="169"/>
      <c r="AE322" s="169"/>
      <c r="AF322" s="69"/>
      <c r="AG322" s="169"/>
      <c r="AH322" s="170"/>
      <c r="AI322" s="77"/>
      <c r="AJ322" s="80"/>
      <c r="AK322" s="80"/>
      <c r="AL322" s="82"/>
      <c r="AM322" s="82"/>
      <c r="AN322" s="82"/>
      <c r="AO322" s="82"/>
      <c r="AP322" s="82"/>
      <c r="AQ322" s="82"/>
      <c r="AR322" s="137"/>
      <c r="AS322" s="83"/>
      <c r="AT322" s="85"/>
      <c r="AU322" s="84"/>
      <c r="AV322" s="85"/>
      <c r="AW322" s="86"/>
      <c r="AX322" s="85"/>
      <c r="AY322" s="86"/>
      <c r="AZ322" s="171"/>
      <c r="BA322" s="85"/>
      <c r="BB322" s="85"/>
      <c r="BC322" s="90"/>
      <c r="BD322" s="90"/>
      <c r="BE322" s="85"/>
      <c r="BF322" s="22"/>
      <c r="BG322" s="22"/>
      <c r="BH322" s="10"/>
      <c r="BI322" s="10"/>
      <c r="BJ322" s="10"/>
      <c r="BK322" s="10"/>
      <c r="BL322" s="10"/>
      <c r="BM322" s="10"/>
    </row>
    <row r="323" spans="1:65" ht="14.5" x14ac:dyDescent="0.35">
      <c r="A323" s="25"/>
      <c r="B323" s="144"/>
      <c r="C323" s="54"/>
      <c r="D323" s="54"/>
      <c r="E323" s="54"/>
      <c r="F323" s="54"/>
      <c r="G323" s="54"/>
      <c r="H323" s="54" t="str">
        <f t="shared" si="3"/>
        <v/>
      </c>
      <c r="I323" s="54"/>
      <c r="J323" s="58"/>
      <c r="K323" s="58"/>
      <c r="L323" s="54"/>
      <c r="M323" s="71"/>
      <c r="N323" s="54"/>
      <c r="O323" s="22"/>
      <c r="P323" s="64"/>
      <c r="Q323" s="64"/>
      <c r="R323" s="25"/>
      <c r="S323" s="66"/>
      <c r="T323" s="66"/>
      <c r="U323" s="205"/>
      <c r="V323" s="71"/>
      <c r="W323" s="69"/>
      <c r="X323" s="69"/>
      <c r="Y323" s="69"/>
      <c r="Z323" s="69"/>
      <c r="AA323" s="169"/>
      <c r="AB323" s="25"/>
      <c r="AC323" s="71"/>
      <c r="AD323" s="169"/>
      <c r="AE323" s="169"/>
      <c r="AF323" s="69"/>
      <c r="AG323" s="169"/>
      <c r="AH323" s="170"/>
      <c r="AI323" s="77"/>
      <c r="AJ323" s="80"/>
      <c r="AK323" s="80"/>
      <c r="AL323" s="82"/>
      <c r="AM323" s="82"/>
      <c r="AN323" s="82"/>
      <c r="AO323" s="82"/>
      <c r="AP323" s="82"/>
      <c r="AQ323" s="82"/>
      <c r="AR323" s="137"/>
      <c r="AS323" s="83"/>
      <c r="AT323" s="85"/>
      <c r="AU323" s="84"/>
      <c r="AV323" s="85"/>
      <c r="AW323" s="86"/>
      <c r="AX323" s="85"/>
      <c r="AY323" s="86"/>
      <c r="AZ323" s="171"/>
      <c r="BA323" s="85"/>
      <c r="BB323" s="85"/>
      <c r="BC323" s="90"/>
      <c r="BD323" s="90"/>
      <c r="BE323" s="85"/>
      <c r="BF323" s="22"/>
      <c r="BG323" s="22"/>
      <c r="BH323" s="10"/>
      <c r="BI323" s="10"/>
      <c r="BJ323" s="10"/>
      <c r="BK323" s="10"/>
      <c r="BL323" s="10"/>
      <c r="BM323" s="10"/>
    </row>
    <row r="324" spans="1:65" ht="14.5" x14ac:dyDescent="0.35">
      <c r="A324" s="25"/>
      <c r="B324" s="144"/>
      <c r="C324" s="54"/>
      <c r="D324" s="54"/>
      <c r="E324" s="54"/>
      <c r="F324" s="54"/>
      <c r="G324" s="54"/>
      <c r="H324" s="54" t="str">
        <f t="shared" si="3"/>
        <v/>
      </c>
      <c r="I324" s="54"/>
      <c r="J324" s="58"/>
      <c r="K324" s="58"/>
      <c r="L324" s="54"/>
      <c r="M324" s="71"/>
      <c r="N324" s="54"/>
      <c r="O324" s="22"/>
      <c r="P324" s="64"/>
      <c r="Q324" s="64"/>
      <c r="R324" s="25"/>
      <c r="S324" s="66"/>
      <c r="T324" s="66"/>
      <c r="U324" s="205"/>
      <c r="V324" s="71"/>
      <c r="W324" s="69"/>
      <c r="X324" s="69"/>
      <c r="Y324" s="69"/>
      <c r="Z324" s="69"/>
      <c r="AA324" s="169"/>
      <c r="AB324" s="25"/>
      <c r="AC324" s="71"/>
      <c r="AD324" s="169"/>
      <c r="AE324" s="169"/>
      <c r="AF324" s="69"/>
      <c r="AG324" s="169"/>
      <c r="AH324" s="170"/>
      <c r="AI324" s="77"/>
      <c r="AJ324" s="80"/>
      <c r="AK324" s="80"/>
      <c r="AL324" s="82"/>
      <c r="AM324" s="82"/>
      <c r="AN324" s="82"/>
      <c r="AO324" s="82"/>
      <c r="AP324" s="82"/>
      <c r="AQ324" s="82"/>
      <c r="AR324" s="137"/>
      <c r="AS324" s="83"/>
      <c r="AT324" s="85"/>
      <c r="AU324" s="84"/>
      <c r="AV324" s="85"/>
      <c r="AW324" s="86"/>
      <c r="AX324" s="85"/>
      <c r="AY324" s="86"/>
      <c r="AZ324" s="171"/>
      <c r="BA324" s="85"/>
      <c r="BB324" s="85"/>
      <c r="BC324" s="90"/>
      <c r="BD324" s="90"/>
      <c r="BE324" s="85"/>
      <c r="BF324" s="22"/>
      <c r="BG324" s="22"/>
      <c r="BH324" s="10"/>
      <c r="BI324" s="10"/>
      <c r="BJ324" s="10"/>
      <c r="BK324" s="10"/>
      <c r="BL324" s="10"/>
      <c r="BM324" s="10"/>
    </row>
    <row r="325" spans="1:65" ht="14.5" x14ac:dyDescent="0.35">
      <c r="A325" s="25"/>
      <c r="B325" s="144"/>
      <c r="C325" s="54"/>
      <c r="D325" s="54"/>
      <c r="E325" s="54"/>
      <c r="F325" s="54"/>
      <c r="G325" s="54"/>
      <c r="H325" s="54" t="str">
        <f t="shared" si="3"/>
        <v/>
      </c>
      <c r="I325" s="54"/>
      <c r="J325" s="58"/>
      <c r="K325" s="58"/>
      <c r="L325" s="54"/>
      <c r="M325" s="71"/>
      <c r="N325" s="54"/>
      <c r="O325" s="22"/>
      <c r="P325" s="64"/>
      <c r="Q325" s="64"/>
      <c r="R325" s="25"/>
      <c r="S325" s="66"/>
      <c r="T325" s="66"/>
      <c r="U325" s="205"/>
      <c r="V325" s="71"/>
      <c r="W325" s="69"/>
      <c r="X325" s="69"/>
      <c r="Y325" s="69"/>
      <c r="Z325" s="69"/>
      <c r="AA325" s="169"/>
      <c r="AB325" s="25"/>
      <c r="AC325" s="71"/>
      <c r="AD325" s="169"/>
      <c r="AE325" s="169"/>
      <c r="AF325" s="69"/>
      <c r="AG325" s="169"/>
      <c r="AH325" s="170"/>
      <c r="AI325" s="77"/>
      <c r="AJ325" s="80"/>
      <c r="AK325" s="80"/>
      <c r="AL325" s="82"/>
      <c r="AM325" s="82"/>
      <c r="AN325" s="82"/>
      <c r="AO325" s="82"/>
      <c r="AP325" s="82"/>
      <c r="AQ325" s="82"/>
      <c r="AR325" s="137"/>
      <c r="AS325" s="83"/>
      <c r="AT325" s="85"/>
      <c r="AU325" s="84"/>
      <c r="AV325" s="85"/>
      <c r="AW325" s="86"/>
      <c r="AX325" s="85"/>
      <c r="AY325" s="86"/>
      <c r="AZ325" s="171"/>
      <c r="BA325" s="85"/>
      <c r="BB325" s="85"/>
      <c r="BC325" s="90"/>
      <c r="BD325" s="90"/>
      <c r="BE325" s="85"/>
      <c r="BF325" s="22"/>
      <c r="BG325" s="22"/>
      <c r="BH325" s="10"/>
      <c r="BI325" s="10"/>
      <c r="BJ325" s="10"/>
      <c r="BK325" s="10"/>
      <c r="BL325" s="10"/>
      <c r="BM325" s="10"/>
    </row>
    <row r="326" spans="1:65" ht="14.5" x14ac:dyDescent="0.35">
      <c r="A326" s="25"/>
      <c r="B326" s="144"/>
      <c r="C326" s="54"/>
      <c r="D326" s="54"/>
      <c r="E326" s="54"/>
      <c r="F326" s="54"/>
      <c r="G326" s="54"/>
      <c r="H326" s="54" t="str">
        <f t="shared" si="3"/>
        <v/>
      </c>
      <c r="I326" s="54"/>
      <c r="J326" s="58"/>
      <c r="K326" s="58"/>
      <c r="L326" s="54"/>
      <c r="M326" s="71"/>
      <c r="N326" s="54"/>
      <c r="O326" s="22"/>
      <c r="P326" s="64"/>
      <c r="Q326" s="64"/>
      <c r="R326" s="25"/>
      <c r="S326" s="66"/>
      <c r="T326" s="66"/>
      <c r="U326" s="205"/>
      <c r="V326" s="71"/>
      <c r="W326" s="69"/>
      <c r="X326" s="69"/>
      <c r="Y326" s="69"/>
      <c r="Z326" s="69"/>
      <c r="AA326" s="169"/>
      <c r="AB326" s="25"/>
      <c r="AC326" s="71"/>
      <c r="AD326" s="169"/>
      <c r="AE326" s="169"/>
      <c r="AF326" s="69"/>
      <c r="AG326" s="169"/>
      <c r="AH326" s="170"/>
      <c r="AI326" s="77"/>
      <c r="AJ326" s="80"/>
      <c r="AK326" s="80"/>
      <c r="AL326" s="82"/>
      <c r="AM326" s="82"/>
      <c r="AN326" s="82"/>
      <c r="AO326" s="82"/>
      <c r="AP326" s="82"/>
      <c r="AQ326" s="82"/>
      <c r="AR326" s="137"/>
      <c r="AS326" s="83"/>
      <c r="AT326" s="85"/>
      <c r="AU326" s="84"/>
      <c r="AV326" s="85"/>
      <c r="AW326" s="86"/>
      <c r="AX326" s="85"/>
      <c r="AY326" s="86"/>
      <c r="AZ326" s="171"/>
      <c r="BA326" s="85"/>
      <c r="BB326" s="85"/>
      <c r="BC326" s="90"/>
      <c r="BD326" s="90"/>
      <c r="BE326" s="85"/>
      <c r="BF326" s="22"/>
      <c r="BG326" s="22"/>
      <c r="BH326" s="10"/>
      <c r="BI326" s="10"/>
      <c r="BJ326" s="10"/>
      <c r="BK326" s="10"/>
      <c r="BL326" s="10"/>
      <c r="BM326" s="10"/>
    </row>
    <row r="327" spans="1:65" ht="14.5" x14ac:dyDescent="0.35">
      <c r="A327" s="25"/>
      <c r="B327" s="144"/>
      <c r="C327" s="54"/>
      <c r="D327" s="54"/>
      <c r="E327" s="54"/>
      <c r="F327" s="54"/>
      <c r="G327" s="54"/>
      <c r="H327" s="54" t="str">
        <f t="shared" si="3"/>
        <v/>
      </c>
      <c r="I327" s="54"/>
      <c r="J327" s="58"/>
      <c r="K327" s="58"/>
      <c r="L327" s="54"/>
      <c r="M327" s="71"/>
      <c r="N327" s="54"/>
      <c r="O327" s="22"/>
      <c r="P327" s="64"/>
      <c r="Q327" s="64"/>
      <c r="R327" s="25"/>
      <c r="S327" s="66"/>
      <c r="T327" s="66"/>
      <c r="U327" s="205"/>
      <c r="V327" s="71"/>
      <c r="W327" s="69"/>
      <c r="X327" s="69"/>
      <c r="Y327" s="69"/>
      <c r="Z327" s="69"/>
      <c r="AA327" s="169"/>
      <c r="AB327" s="25"/>
      <c r="AC327" s="71"/>
      <c r="AD327" s="169"/>
      <c r="AE327" s="169"/>
      <c r="AF327" s="69"/>
      <c r="AG327" s="169"/>
      <c r="AH327" s="170"/>
      <c r="AI327" s="77"/>
      <c r="AJ327" s="80"/>
      <c r="AK327" s="80"/>
      <c r="AL327" s="82"/>
      <c r="AM327" s="82"/>
      <c r="AN327" s="82"/>
      <c r="AO327" s="82"/>
      <c r="AP327" s="82"/>
      <c r="AQ327" s="82"/>
      <c r="AR327" s="137"/>
      <c r="AS327" s="83"/>
      <c r="AT327" s="85"/>
      <c r="AU327" s="84"/>
      <c r="AV327" s="85"/>
      <c r="AW327" s="86"/>
      <c r="AX327" s="85"/>
      <c r="AY327" s="86"/>
      <c r="AZ327" s="171"/>
      <c r="BA327" s="85"/>
      <c r="BB327" s="85"/>
      <c r="BC327" s="90"/>
      <c r="BD327" s="90"/>
      <c r="BE327" s="85"/>
      <c r="BF327" s="22"/>
      <c r="BG327" s="22"/>
      <c r="BH327" s="10"/>
      <c r="BI327" s="10"/>
      <c r="BJ327" s="10"/>
      <c r="BK327" s="10"/>
      <c r="BL327" s="10"/>
      <c r="BM327" s="10"/>
    </row>
    <row r="328" spans="1:65" ht="14.5" x14ac:dyDescent="0.35">
      <c r="A328" s="25"/>
      <c r="B328" s="144"/>
      <c r="C328" s="54"/>
      <c r="D328" s="54"/>
      <c r="E328" s="54"/>
      <c r="F328" s="54"/>
      <c r="G328" s="54"/>
      <c r="H328" s="54"/>
      <c r="I328" s="54"/>
      <c r="J328" s="58"/>
      <c r="K328" s="58"/>
      <c r="L328" s="54"/>
      <c r="M328" s="71"/>
      <c r="N328" s="54"/>
      <c r="O328" s="22"/>
      <c r="P328" s="64"/>
      <c r="Q328" s="64"/>
      <c r="R328" s="25"/>
      <c r="S328" s="66"/>
      <c r="T328" s="66"/>
      <c r="U328" s="205"/>
      <c r="V328" s="71"/>
      <c r="W328" s="69"/>
      <c r="X328" s="69"/>
      <c r="Y328" s="69"/>
      <c r="Z328" s="69"/>
      <c r="AA328" s="169"/>
      <c r="AB328" s="25"/>
      <c r="AC328" s="71"/>
      <c r="AD328" s="169"/>
      <c r="AE328" s="169"/>
      <c r="AF328" s="69"/>
      <c r="AG328" s="169"/>
      <c r="AH328" s="170"/>
      <c r="AI328" s="77"/>
      <c r="AJ328" s="80"/>
      <c r="AK328" s="80"/>
      <c r="AL328" s="82"/>
      <c r="AM328" s="82"/>
      <c r="AN328" s="82"/>
      <c r="AO328" s="82"/>
      <c r="AP328" s="82"/>
      <c r="AQ328" s="82"/>
      <c r="AR328" s="137"/>
      <c r="AS328" s="83"/>
      <c r="AT328" s="85"/>
      <c r="AU328" s="84"/>
      <c r="AV328" s="85"/>
      <c r="AW328" s="86"/>
      <c r="AX328" s="85"/>
      <c r="AY328" s="86"/>
      <c r="AZ328" s="171"/>
      <c r="BA328" s="85"/>
      <c r="BB328" s="85"/>
      <c r="BC328" s="90"/>
      <c r="BD328" s="90"/>
      <c r="BE328" s="85"/>
      <c r="BF328" s="22"/>
      <c r="BG328" s="22"/>
      <c r="BH328" s="10"/>
      <c r="BI328" s="10"/>
      <c r="BJ328" s="10"/>
      <c r="BK328" s="10"/>
      <c r="BL328" s="10"/>
      <c r="BM328" s="10"/>
    </row>
    <row r="329" spans="1:65" ht="14.5" x14ac:dyDescent="0.35">
      <c r="A329" s="25"/>
      <c r="B329" s="144"/>
      <c r="C329" s="54"/>
      <c r="D329" s="54"/>
      <c r="E329" s="54"/>
      <c r="F329" s="54"/>
      <c r="G329" s="54"/>
      <c r="H329" s="54"/>
      <c r="I329" s="54"/>
      <c r="J329" s="62"/>
      <c r="K329" s="62"/>
      <c r="L329" s="54"/>
      <c r="M329" s="71"/>
      <c r="N329" s="54"/>
      <c r="O329" s="22"/>
      <c r="P329" s="64"/>
      <c r="Q329" s="64"/>
      <c r="R329" s="25"/>
      <c r="S329" s="66"/>
      <c r="T329" s="66"/>
      <c r="U329" s="205"/>
      <c r="V329" s="71"/>
      <c r="W329" s="69"/>
      <c r="X329" s="69"/>
      <c r="Y329" s="69"/>
      <c r="Z329" s="69"/>
      <c r="AA329" s="169"/>
      <c r="AB329" s="25"/>
      <c r="AC329" s="71"/>
      <c r="AD329" s="169"/>
      <c r="AE329" s="169"/>
      <c r="AF329" s="69"/>
      <c r="AG329" s="169"/>
      <c r="AH329" s="170"/>
      <c r="AI329" s="77"/>
      <c r="AJ329" s="80"/>
      <c r="AK329" s="80"/>
      <c r="AL329" s="82"/>
      <c r="AM329" s="82"/>
      <c r="AN329" s="82"/>
      <c r="AO329" s="82"/>
      <c r="AP329" s="82"/>
      <c r="AQ329" s="82"/>
      <c r="AR329" s="137"/>
      <c r="AS329" s="83"/>
      <c r="AT329" s="85"/>
      <c r="AU329" s="84"/>
      <c r="AV329" s="85"/>
      <c r="AW329" s="86"/>
      <c r="AX329" s="85"/>
      <c r="AY329" s="86"/>
      <c r="AZ329" s="171"/>
      <c r="BA329" s="85"/>
      <c r="BB329" s="85"/>
      <c r="BC329" s="90"/>
      <c r="BD329" s="90"/>
      <c r="BE329" s="85"/>
      <c r="BF329" s="22"/>
      <c r="BG329" s="22"/>
      <c r="BH329" s="10"/>
      <c r="BI329" s="10"/>
      <c r="BJ329" s="10"/>
      <c r="BK329" s="10"/>
      <c r="BL329" s="10"/>
      <c r="BM329" s="10"/>
    </row>
    <row r="330" spans="1:65" ht="14.5" x14ac:dyDescent="0.35">
      <c r="A330" s="25"/>
      <c r="B330" s="144"/>
      <c r="C330" s="54"/>
      <c r="D330" s="54"/>
      <c r="E330" s="54"/>
      <c r="F330" s="54"/>
      <c r="G330" s="54"/>
      <c r="H330" s="54"/>
      <c r="I330" s="54"/>
      <c r="J330" s="62"/>
      <c r="K330" s="62"/>
      <c r="L330" s="54"/>
      <c r="M330" s="71"/>
      <c r="N330" s="54"/>
      <c r="O330" s="22"/>
      <c r="P330" s="64"/>
      <c r="Q330" s="64"/>
      <c r="R330" s="66"/>
      <c r="S330" s="66"/>
      <c r="T330" s="66"/>
      <c r="U330" s="205"/>
      <c r="V330" s="71"/>
      <c r="W330" s="69"/>
      <c r="X330" s="69"/>
      <c r="Y330" s="69"/>
      <c r="Z330" s="69"/>
      <c r="AA330" s="169"/>
      <c r="AB330" s="25"/>
      <c r="AC330" s="71"/>
      <c r="AD330" s="169"/>
      <c r="AE330" s="169"/>
      <c r="AF330" s="69"/>
      <c r="AG330" s="169"/>
      <c r="AH330" s="170"/>
      <c r="AI330" s="77"/>
      <c r="AJ330" s="80"/>
      <c r="AK330" s="80"/>
      <c r="AL330" s="82"/>
      <c r="AM330" s="82"/>
      <c r="AN330" s="82"/>
      <c r="AO330" s="82"/>
      <c r="AP330" s="82"/>
      <c r="AQ330" s="82"/>
      <c r="AR330" s="137"/>
      <c r="AS330" s="83"/>
      <c r="AT330" s="85"/>
      <c r="AU330" s="84"/>
      <c r="AV330" s="85"/>
      <c r="AW330" s="86"/>
      <c r="AX330" s="85"/>
      <c r="AY330" s="86"/>
      <c r="AZ330" s="171"/>
      <c r="BA330" s="85"/>
      <c r="BB330" s="85"/>
      <c r="BC330" s="90"/>
      <c r="BD330" s="90"/>
      <c r="BE330" s="85"/>
      <c r="BF330" s="22"/>
      <c r="BG330" s="22"/>
      <c r="BH330" s="10"/>
      <c r="BI330" s="10"/>
      <c r="BJ330" s="10"/>
      <c r="BK330" s="10"/>
      <c r="BL330" s="10"/>
      <c r="BM330" s="10"/>
    </row>
    <row r="331" spans="1:65" ht="14.5" x14ac:dyDescent="0.35">
      <c r="A331" s="25"/>
      <c r="B331" s="144"/>
      <c r="C331" s="54"/>
      <c r="D331" s="54"/>
      <c r="E331" s="54"/>
      <c r="F331" s="54"/>
      <c r="G331" s="54"/>
      <c r="H331" s="54"/>
      <c r="I331" s="54"/>
      <c r="J331" s="62"/>
      <c r="K331" s="62"/>
      <c r="L331" s="54"/>
      <c r="M331" s="71"/>
      <c r="N331" s="54"/>
      <c r="O331" s="22"/>
      <c r="P331" s="64"/>
      <c r="Q331" s="64"/>
      <c r="R331" s="66"/>
      <c r="S331" s="66"/>
      <c r="T331" s="66"/>
      <c r="U331" s="205"/>
      <c r="V331" s="71"/>
      <c r="W331" s="69"/>
      <c r="X331" s="69"/>
      <c r="Y331" s="69"/>
      <c r="Z331" s="69"/>
      <c r="AA331" s="169"/>
      <c r="AB331" s="25"/>
      <c r="AC331" s="71"/>
      <c r="AD331" s="169"/>
      <c r="AE331" s="169"/>
      <c r="AF331" s="69"/>
      <c r="AG331" s="169"/>
      <c r="AH331" s="170"/>
      <c r="AI331" s="77"/>
      <c r="AJ331" s="80"/>
      <c r="AK331" s="80"/>
      <c r="AL331" s="82"/>
      <c r="AM331" s="82"/>
      <c r="AN331" s="82"/>
      <c r="AO331" s="82"/>
      <c r="AP331" s="82"/>
      <c r="AQ331" s="82"/>
      <c r="AR331" s="137"/>
      <c r="AS331" s="83"/>
      <c r="AT331" s="85"/>
      <c r="AU331" s="84"/>
      <c r="AV331" s="85"/>
      <c r="AW331" s="86"/>
      <c r="AX331" s="85"/>
      <c r="AY331" s="86"/>
      <c r="AZ331" s="171"/>
      <c r="BA331" s="85"/>
      <c r="BB331" s="85"/>
      <c r="BC331" s="90"/>
      <c r="BD331" s="90"/>
      <c r="BE331" s="85"/>
      <c r="BF331" s="22"/>
      <c r="BG331" s="22"/>
      <c r="BH331" s="10"/>
      <c r="BI331" s="10"/>
      <c r="BJ331" s="10"/>
      <c r="BK331" s="10"/>
      <c r="BL331" s="10"/>
      <c r="BM331" s="10"/>
    </row>
    <row r="332" spans="1:65" ht="14.5" x14ac:dyDescent="0.35">
      <c r="A332" s="25"/>
      <c r="B332" s="144"/>
      <c r="C332" s="54"/>
      <c r="D332" s="54"/>
      <c r="E332" s="54"/>
      <c r="F332" s="54"/>
      <c r="G332" s="54"/>
      <c r="H332" s="54"/>
      <c r="I332" s="54"/>
      <c r="J332" s="62"/>
      <c r="K332" s="62"/>
      <c r="L332" s="54"/>
      <c r="M332" s="71"/>
      <c r="N332" s="54"/>
      <c r="O332" s="22"/>
      <c r="P332" s="64"/>
      <c r="Q332" s="64"/>
      <c r="R332" s="66"/>
      <c r="S332" s="66"/>
      <c r="T332" s="66"/>
      <c r="U332" s="205"/>
      <c r="V332" s="71"/>
      <c r="W332" s="69"/>
      <c r="X332" s="69"/>
      <c r="Y332" s="69"/>
      <c r="Z332" s="69"/>
      <c r="AA332" s="169"/>
      <c r="AB332" s="25"/>
      <c r="AC332" s="71"/>
      <c r="AD332" s="169"/>
      <c r="AE332" s="169"/>
      <c r="AF332" s="69"/>
      <c r="AG332" s="169"/>
      <c r="AH332" s="170"/>
      <c r="AI332" s="77"/>
      <c r="AJ332" s="80"/>
      <c r="AK332" s="80"/>
      <c r="AL332" s="82"/>
      <c r="AM332" s="82"/>
      <c r="AN332" s="82"/>
      <c r="AO332" s="82"/>
      <c r="AP332" s="82"/>
      <c r="AQ332" s="82"/>
      <c r="AR332" s="137"/>
      <c r="AS332" s="83"/>
      <c r="AT332" s="85"/>
      <c r="AU332" s="84"/>
      <c r="AV332" s="85"/>
      <c r="AW332" s="86"/>
      <c r="AX332" s="85"/>
      <c r="AY332" s="86"/>
      <c r="AZ332" s="171"/>
      <c r="BA332" s="85"/>
      <c r="BB332" s="85"/>
      <c r="BC332" s="90"/>
      <c r="BD332" s="90"/>
      <c r="BE332" s="85"/>
      <c r="BF332" s="22"/>
      <c r="BG332" s="22"/>
      <c r="BH332" s="10"/>
      <c r="BI332" s="10"/>
      <c r="BJ332" s="10"/>
      <c r="BK332" s="10"/>
      <c r="BL332" s="10"/>
      <c r="BM332" s="10"/>
    </row>
    <row r="333" spans="1:65" ht="14.5" x14ac:dyDescent="0.35">
      <c r="A333" s="25"/>
      <c r="B333" s="144"/>
      <c r="C333" s="54"/>
      <c r="D333" s="54"/>
      <c r="E333" s="54"/>
      <c r="F333" s="54"/>
      <c r="G333" s="54"/>
      <c r="H333" s="54"/>
      <c r="I333" s="54"/>
      <c r="J333" s="62"/>
      <c r="K333" s="62"/>
      <c r="L333" s="54"/>
      <c r="M333" s="71"/>
      <c r="N333" s="54"/>
      <c r="O333" s="22"/>
      <c r="P333" s="64"/>
      <c r="Q333" s="64"/>
      <c r="R333" s="66"/>
      <c r="S333" s="66"/>
      <c r="T333" s="66"/>
      <c r="U333" s="205"/>
      <c r="V333" s="71"/>
      <c r="W333" s="69"/>
      <c r="X333" s="69"/>
      <c r="Y333" s="69"/>
      <c r="Z333" s="69"/>
      <c r="AA333" s="169"/>
      <c r="AB333" s="25"/>
      <c r="AC333" s="71"/>
      <c r="AD333" s="169"/>
      <c r="AE333" s="169"/>
      <c r="AF333" s="69"/>
      <c r="AG333" s="169"/>
      <c r="AH333" s="170"/>
      <c r="AI333" s="77"/>
      <c r="AJ333" s="80"/>
      <c r="AK333" s="80"/>
      <c r="AL333" s="82"/>
      <c r="AM333" s="82"/>
      <c r="AN333" s="82"/>
      <c r="AO333" s="82"/>
      <c r="AP333" s="82"/>
      <c r="AQ333" s="82"/>
      <c r="AR333" s="137"/>
      <c r="AS333" s="83"/>
      <c r="AT333" s="85"/>
      <c r="AU333" s="84"/>
      <c r="AV333" s="85"/>
      <c r="AW333" s="86"/>
      <c r="AX333" s="85"/>
      <c r="AY333" s="86"/>
      <c r="AZ333" s="171"/>
      <c r="BA333" s="85"/>
      <c r="BB333" s="85"/>
      <c r="BC333" s="90"/>
      <c r="BD333" s="90"/>
      <c r="BE333" s="85"/>
      <c r="BF333" s="22"/>
      <c r="BG333" s="22"/>
      <c r="BH333" s="10"/>
      <c r="BI333" s="10"/>
      <c r="BJ333" s="10"/>
      <c r="BK333" s="10"/>
      <c r="BL333" s="10"/>
      <c r="BM333" s="10"/>
    </row>
    <row r="334" spans="1:65" ht="14.5" x14ac:dyDescent="0.35">
      <c r="A334" s="25"/>
      <c r="B334" s="144"/>
      <c r="C334" s="54"/>
      <c r="D334" s="54"/>
      <c r="E334" s="54"/>
      <c r="F334" s="54"/>
      <c r="G334" s="54"/>
      <c r="H334" s="54"/>
      <c r="I334" s="54"/>
      <c r="J334" s="58"/>
      <c r="K334" s="58"/>
      <c r="L334" s="54"/>
      <c r="M334" s="71"/>
      <c r="N334" s="54"/>
      <c r="O334" s="22"/>
      <c r="P334" s="64"/>
      <c r="Q334" s="64"/>
      <c r="R334" s="66"/>
      <c r="S334" s="66"/>
      <c r="T334" s="66"/>
      <c r="U334" s="205"/>
      <c r="V334" s="71"/>
      <c r="W334" s="69"/>
      <c r="X334" s="69"/>
      <c r="Y334" s="69"/>
      <c r="Z334" s="69"/>
      <c r="AA334" s="169"/>
      <c r="AB334" s="25"/>
      <c r="AC334" s="71"/>
      <c r="AD334" s="169"/>
      <c r="AE334" s="169"/>
      <c r="AF334" s="69"/>
      <c r="AG334" s="169"/>
      <c r="AH334" s="170"/>
      <c r="AI334" s="77"/>
      <c r="AJ334" s="80"/>
      <c r="AK334" s="80"/>
      <c r="AL334" s="82"/>
      <c r="AM334" s="82"/>
      <c r="AN334" s="82"/>
      <c r="AO334" s="82"/>
      <c r="AP334" s="82"/>
      <c r="AQ334" s="82"/>
      <c r="AR334" s="137"/>
      <c r="AS334" s="83"/>
      <c r="AT334" s="85"/>
      <c r="AU334" s="84"/>
      <c r="AV334" s="85"/>
      <c r="AW334" s="86"/>
      <c r="AX334" s="85"/>
      <c r="AY334" s="86"/>
      <c r="AZ334" s="171"/>
      <c r="BA334" s="85"/>
      <c r="BB334" s="85"/>
      <c r="BC334" s="90"/>
      <c r="BD334" s="90"/>
      <c r="BE334" s="85"/>
      <c r="BF334" s="22"/>
      <c r="BG334" s="22"/>
      <c r="BH334" s="10"/>
      <c r="BI334" s="10"/>
      <c r="BJ334" s="10"/>
      <c r="BK334" s="10"/>
      <c r="BL334" s="10"/>
      <c r="BM334" s="10"/>
    </row>
    <row r="335" spans="1:65" ht="14.5" x14ac:dyDescent="0.35">
      <c r="A335" s="25"/>
      <c r="B335" s="144"/>
      <c r="C335" s="54"/>
      <c r="D335" s="54"/>
      <c r="E335" s="54"/>
      <c r="F335" s="54"/>
      <c r="G335" s="54"/>
      <c r="H335" s="54"/>
      <c r="I335" s="54"/>
      <c r="J335" s="58"/>
      <c r="K335" s="58"/>
      <c r="L335" s="54"/>
      <c r="M335" s="71"/>
      <c r="N335" s="54"/>
      <c r="O335" s="22"/>
      <c r="P335" s="64"/>
      <c r="Q335" s="64"/>
      <c r="R335" s="66"/>
      <c r="S335" s="66"/>
      <c r="T335" s="66"/>
      <c r="U335" s="205"/>
      <c r="V335" s="71"/>
      <c r="W335" s="69"/>
      <c r="X335" s="69"/>
      <c r="Y335" s="69"/>
      <c r="Z335" s="69"/>
      <c r="AA335" s="169"/>
      <c r="AB335" s="25"/>
      <c r="AC335" s="71"/>
      <c r="AD335" s="169"/>
      <c r="AE335" s="169"/>
      <c r="AF335" s="69"/>
      <c r="AG335" s="169"/>
      <c r="AH335" s="170"/>
      <c r="AI335" s="77"/>
      <c r="AJ335" s="80"/>
      <c r="AK335" s="80"/>
      <c r="AL335" s="82"/>
      <c r="AM335" s="82"/>
      <c r="AN335" s="82"/>
      <c r="AO335" s="82"/>
      <c r="AP335" s="82"/>
      <c r="AQ335" s="82"/>
      <c r="AR335" s="137"/>
      <c r="AS335" s="83"/>
      <c r="AT335" s="85"/>
      <c r="AU335" s="84"/>
      <c r="AV335" s="85"/>
      <c r="AW335" s="86"/>
      <c r="AX335" s="85"/>
      <c r="AY335" s="86"/>
      <c r="AZ335" s="171"/>
      <c r="BA335" s="85"/>
      <c r="BB335" s="85"/>
      <c r="BC335" s="90"/>
      <c r="BD335" s="90"/>
      <c r="BE335" s="85"/>
      <c r="BF335" s="22"/>
      <c r="BG335" s="22"/>
      <c r="BH335" s="10"/>
      <c r="BI335" s="10"/>
      <c r="BJ335" s="10"/>
      <c r="BK335" s="10"/>
      <c r="BL335" s="10"/>
      <c r="BM335" s="10"/>
    </row>
    <row r="336" spans="1:65" ht="14.5" x14ac:dyDescent="0.35">
      <c r="A336" s="25"/>
      <c r="B336" s="144"/>
      <c r="C336" s="54"/>
      <c r="D336" s="54"/>
      <c r="E336" s="54"/>
      <c r="F336" s="54"/>
      <c r="G336" s="54"/>
      <c r="H336" s="54"/>
      <c r="I336" s="54"/>
      <c r="J336" s="58"/>
      <c r="K336" s="58"/>
      <c r="L336" s="54"/>
      <c r="M336" s="71"/>
      <c r="N336" s="54"/>
      <c r="O336" s="22"/>
      <c r="P336" s="64"/>
      <c r="Q336" s="64"/>
      <c r="R336" s="66"/>
      <c r="S336" s="66"/>
      <c r="T336" s="66"/>
      <c r="U336" s="205"/>
      <c r="V336" s="71"/>
      <c r="W336" s="69"/>
      <c r="X336" s="69"/>
      <c r="Y336" s="69"/>
      <c r="Z336" s="69"/>
      <c r="AA336" s="169"/>
      <c r="AB336" s="25"/>
      <c r="AC336" s="71"/>
      <c r="AD336" s="169"/>
      <c r="AE336" s="169"/>
      <c r="AF336" s="69"/>
      <c r="AG336" s="169"/>
      <c r="AH336" s="170"/>
      <c r="AI336" s="77"/>
      <c r="AJ336" s="80"/>
      <c r="AK336" s="80"/>
      <c r="AL336" s="82"/>
      <c r="AM336" s="82"/>
      <c r="AN336" s="82"/>
      <c r="AO336" s="82"/>
      <c r="AP336" s="82"/>
      <c r="AQ336" s="82"/>
      <c r="AR336" s="137"/>
      <c r="AS336" s="83"/>
      <c r="AT336" s="85"/>
      <c r="AU336" s="84"/>
      <c r="AV336" s="85"/>
      <c r="AW336" s="86"/>
      <c r="AX336" s="85"/>
      <c r="AY336" s="86"/>
      <c r="AZ336" s="171"/>
      <c r="BA336" s="85"/>
      <c r="BB336" s="85"/>
      <c r="BC336" s="90"/>
      <c r="BD336" s="90"/>
      <c r="BE336" s="85"/>
      <c r="BF336" s="22"/>
      <c r="BG336" s="22"/>
      <c r="BH336" s="10"/>
      <c r="BI336" s="10"/>
      <c r="BJ336" s="10"/>
      <c r="BK336" s="10"/>
      <c r="BL336" s="10"/>
      <c r="BM336" s="10"/>
    </row>
    <row r="337" spans="1:65" ht="14.5" x14ac:dyDescent="0.35">
      <c r="A337" s="25"/>
      <c r="B337" s="144"/>
      <c r="C337" s="54"/>
      <c r="D337" s="54"/>
      <c r="E337" s="54"/>
      <c r="F337" s="54"/>
      <c r="G337" s="54"/>
      <c r="H337" s="54"/>
      <c r="I337" s="54"/>
      <c r="J337" s="58"/>
      <c r="K337" s="58"/>
      <c r="L337" s="54"/>
      <c r="M337" s="71"/>
      <c r="N337" s="54"/>
      <c r="O337" s="22"/>
      <c r="P337" s="64"/>
      <c r="Q337" s="64"/>
      <c r="R337" s="66"/>
      <c r="S337" s="66"/>
      <c r="T337" s="66"/>
      <c r="U337" s="205"/>
      <c r="V337" s="71"/>
      <c r="W337" s="69"/>
      <c r="X337" s="69"/>
      <c r="Y337" s="69"/>
      <c r="Z337" s="69"/>
      <c r="AA337" s="169"/>
      <c r="AB337" s="25"/>
      <c r="AC337" s="71"/>
      <c r="AD337" s="169"/>
      <c r="AE337" s="169"/>
      <c r="AF337" s="69"/>
      <c r="AG337" s="169"/>
      <c r="AH337" s="170"/>
      <c r="AI337" s="77"/>
      <c r="AJ337" s="80"/>
      <c r="AK337" s="80"/>
      <c r="AL337" s="82"/>
      <c r="AM337" s="82"/>
      <c r="AN337" s="82"/>
      <c r="AO337" s="82"/>
      <c r="AP337" s="82"/>
      <c r="AQ337" s="82"/>
      <c r="AR337" s="137"/>
      <c r="AS337" s="83"/>
      <c r="AT337" s="85"/>
      <c r="AU337" s="84"/>
      <c r="AV337" s="85"/>
      <c r="AW337" s="86"/>
      <c r="AX337" s="85"/>
      <c r="AY337" s="86"/>
      <c r="AZ337" s="171"/>
      <c r="BA337" s="85"/>
      <c r="BB337" s="85"/>
      <c r="BC337" s="90"/>
      <c r="BD337" s="90"/>
      <c r="BE337" s="85"/>
      <c r="BF337" s="22"/>
      <c r="BG337" s="22"/>
      <c r="BH337" s="10"/>
      <c r="BI337" s="10"/>
      <c r="BJ337" s="10"/>
      <c r="BK337" s="10"/>
      <c r="BL337" s="10"/>
      <c r="BM337" s="10"/>
    </row>
    <row r="338" spans="1:65" ht="14.5" x14ac:dyDescent="0.35">
      <c r="A338" s="25"/>
      <c r="B338" s="144"/>
      <c r="C338" s="54"/>
      <c r="D338" s="54"/>
      <c r="E338" s="54"/>
      <c r="F338" s="54"/>
      <c r="G338" s="54"/>
      <c r="H338" s="54"/>
      <c r="I338" s="54"/>
      <c r="J338" s="58"/>
      <c r="K338" s="58"/>
      <c r="L338" s="54"/>
      <c r="M338" s="71"/>
      <c r="N338" s="54"/>
      <c r="O338" s="22"/>
      <c r="P338" s="64"/>
      <c r="Q338" s="64"/>
      <c r="R338" s="66"/>
      <c r="S338" s="66"/>
      <c r="T338" s="66"/>
      <c r="U338" s="205"/>
      <c r="V338" s="71"/>
      <c r="W338" s="69"/>
      <c r="X338" s="69"/>
      <c r="Y338" s="69"/>
      <c r="Z338" s="69"/>
      <c r="AA338" s="169"/>
      <c r="AB338" s="25"/>
      <c r="AC338" s="71"/>
      <c r="AD338" s="169"/>
      <c r="AE338" s="169"/>
      <c r="AF338" s="69"/>
      <c r="AG338" s="169"/>
      <c r="AH338" s="170"/>
      <c r="AI338" s="77"/>
      <c r="AJ338" s="80"/>
      <c r="AK338" s="80"/>
      <c r="AL338" s="82"/>
      <c r="AM338" s="82"/>
      <c r="AN338" s="82"/>
      <c r="AO338" s="82"/>
      <c r="AP338" s="82"/>
      <c r="AQ338" s="82"/>
      <c r="AR338" s="137"/>
      <c r="AS338" s="83"/>
      <c r="AT338" s="85"/>
      <c r="AU338" s="84"/>
      <c r="AV338" s="85"/>
      <c r="AW338" s="86"/>
      <c r="AX338" s="85"/>
      <c r="AY338" s="86"/>
      <c r="AZ338" s="171"/>
      <c r="BA338" s="85"/>
      <c r="BB338" s="85"/>
      <c r="BC338" s="90"/>
      <c r="BD338" s="90"/>
      <c r="BE338" s="85"/>
      <c r="BF338" s="22"/>
      <c r="BG338" s="22"/>
      <c r="BH338" s="10"/>
      <c r="BI338" s="10"/>
      <c r="BJ338" s="10"/>
      <c r="BK338" s="10"/>
      <c r="BL338" s="10"/>
      <c r="BM338" s="10"/>
    </row>
    <row r="339" spans="1:65" ht="14.5" x14ac:dyDescent="0.35">
      <c r="A339" s="25"/>
      <c r="B339" s="144"/>
      <c r="C339" s="54"/>
      <c r="D339" s="54"/>
      <c r="E339" s="54"/>
      <c r="F339" s="54"/>
      <c r="G339" s="54"/>
      <c r="H339" s="54"/>
      <c r="I339" s="54"/>
      <c r="J339" s="58"/>
      <c r="K339" s="58"/>
      <c r="L339" s="54"/>
      <c r="M339" s="71"/>
      <c r="N339" s="54"/>
      <c r="O339" s="22"/>
      <c r="P339" s="64"/>
      <c r="Q339" s="64"/>
      <c r="R339" s="66"/>
      <c r="S339" s="66"/>
      <c r="T339" s="66"/>
      <c r="U339" s="205"/>
      <c r="V339" s="71"/>
      <c r="W339" s="69"/>
      <c r="X339" s="69"/>
      <c r="Y339" s="69"/>
      <c r="Z339" s="69"/>
      <c r="AA339" s="169"/>
      <c r="AB339" s="25"/>
      <c r="AC339" s="71"/>
      <c r="AD339" s="169"/>
      <c r="AE339" s="169"/>
      <c r="AF339" s="69"/>
      <c r="AG339" s="169"/>
      <c r="AH339" s="170"/>
      <c r="AI339" s="77"/>
      <c r="AJ339" s="80"/>
      <c r="AK339" s="80"/>
      <c r="AL339" s="82"/>
      <c r="AM339" s="82"/>
      <c r="AN339" s="82"/>
      <c r="AO339" s="82"/>
      <c r="AP339" s="82"/>
      <c r="AQ339" s="82"/>
      <c r="AR339" s="137"/>
      <c r="AS339" s="83"/>
      <c r="AT339" s="85"/>
      <c r="AU339" s="84"/>
      <c r="AV339" s="85"/>
      <c r="AW339" s="86"/>
      <c r="AX339" s="85"/>
      <c r="AY339" s="86"/>
      <c r="AZ339" s="171"/>
      <c r="BA339" s="85"/>
      <c r="BB339" s="85"/>
      <c r="BC339" s="90"/>
      <c r="BD339" s="90"/>
      <c r="BE339" s="85"/>
      <c r="BF339" s="22"/>
      <c r="BG339" s="22"/>
      <c r="BH339" s="10"/>
      <c r="BI339" s="10"/>
      <c r="BJ339" s="10"/>
      <c r="BK339" s="10"/>
      <c r="BL339" s="10"/>
      <c r="BM339" s="10"/>
    </row>
    <row r="340" spans="1:65" ht="14.5" x14ac:dyDescent="0.35">
      <c r="A340" s="25"/>
      <c r="B340" s="152"/>
      <c r="C340" s="54"/>
      <c r="D340" s="54"/>
      <c r="E340" s="54"/>
      <c r="F340" s="54"/>
      <c r="G340" s="54"/>
      <c r="H340" s="54"/>
      <c r="I340" s="54"/>
      <c r="J340" s="58"/>
      <c r="K340" s="58"/>
      <c r="L340" s="54"/>
      <c r="M340" s="71"/>
      <c r="N340" s="54"/>
      <c r="O340" s="22"/>
      <c r="P340" s="64"/>
      <c r="Q340" s="64"/>
      <c r="R340" s="66"/>
      <c r="S340" s="66"/>
      <c r="T340" s="66"/>
      <c r="U340" s="205"/>
      <c r="V340" s="71"/>
      <c r="W340" s="69"/>
      <c r="X340" s="69"/>
      <c r="Y340" s="69"/>
      <c r="Z340" s="69"/>
      <c r="AA340" s="169"/>
      <c r="AB340" s="25"/>
      <c r="AC340" s="71"/>
      <c r="AD340" s="169"/>
      <c r="AE340" s="169"/>
      <c r="AF340" s="69"/>
      <c r="AG340" s="169"/>
      <c r="AH340" s="170"/>
      <c r="AI340" s="77"/>
      <c r="AJ340" s="80"/>
      <c r="AK340" s="80"/>
      <c r="AL340" s="82"/>
      <c r="AM340" s="82"/>
      <c r="AN340" s="82"/>
      <c r="AO340" s="82"/>
      <c r="AP340" s="82"/>
      <c r="AQ340" s="82"/>
      <c r="AR340" s="137"/>
      <c r="AS340" s="83"/>
      <c r="AT340" s="85"/>
      <c r="AU340" s="84"/>
      <c r="AV340" s="85"/>
      <c r="AW340" s="86"/>
      <c r="AX340" s="85"/>
      <c r="AY340" s="86"/>
      <c r="AZ340" s="171"/>
      <c r="BA340" s="85"/>
      <c r="BB340" s="85"/>
      <c r="BC340" s="90"/>
      <c r="BD340" s="90"/>
      <c r="BE340" s="85"/>
      <c r="BF340" s="22"/>
      <c r="BG340" s="22"/>
      <c r="BH340" s="10"/>
      <c r="BI340" s="10"/>
      <c r="BJ340" s="10"/>
      <c r="BK340" s="10"/>
      <c r="BL340" s="10"/>
      <c r="BM340" s="10"/>
    </row>
    <row r="341" spans="1:65" ht="14.5" x14ac:dyDescent="0.35">
      <c r="A341" s="25"/>
      <c r="B341" s="152"/>
      <c r="C341" s="54"/>
      <c r="D341" s="54"/>
      <c r="E341" s="54"/>
      <c r="F341" s="54"/>
      <c r="G341" s="54"/>
      <c r="H341" s="54"/>
      <c r="I341" s="54"/>
      <c r="J341" s="58"/>
      <c r="K341" s="58"/>
      <c r="L341" s="54"/>
      <c r="M341" s="71"/>
      <c r="N341" s="54"/>
      <c r="O341" s="22"/>
      <c r="P341" s="64"/>
      <c r="Q341" s="64"/>
      <c r="R341" s="66"/>
      <c r="S341" s="66"/>
      <c r="T341" s="66"/>
      <c r="U341" s="205"/>
      <c r="V341" s="71"/>
      <c r="W341" s="69"/>
      <c r="X341" s="69"/>
      <c r="Y341" s="69"/>
      <c r="Z341" s="69"/>
      <c r="AA341" s="169"/>
      <c r="AB341" s="25"/>
      <c r="AC341" s="71"/>
      <c r="AD341" s="169"/>
      <c r="AE341" s="169"/>
      <c r="AF341" s="69"/>
      <c r="AG341" s="169"/>
      <c r="AH341" s="170"/>
      <c r="AI341" s="77"/>
      <c r="AJ341" s="80"/>
      <c r="AK341" s="80"/>
      <c r="AL341" s="82"/>
      <c r="AM341" s="82"/>
      <c r="AN341" s="82"/>
      <c r="AO341" s="82"/>
      <c r="AP341" s="82"/>
      <c r="AQ341" s="82"/>
      <c r="AR341" s="137"/>
      <c r="AS341" s="83"/>
      <c r="AT341" s="85"/>
      <c r="AU341" s="84"/>
      <c r="AV341" s="85"/>
      <c r="AW341" s="86"/>
      <c r="AX341" s="85"/>
      <c r="AY341" s="86"/>
      <c r="AZ341" s="171"/>
      <c r="BA341" s="85"/>
      <c r="BB341" s="85"/>
      <c r="BC341" s="90"/>
      <c r="BD341" s="90"/>
      <c r="BE341" s="85"/>
      <c r="BF341" s="22"/>
      <c r="BG341" s="22"/>
      <c r="BH341" s="10"/>
      <c r="BI341" s="10"/>
      <c r="BJ341" s="10"/>
      <c r="BK341" s="10"/>
      <c r="BL341" s="10"/>
      <c r="BM341" s="10"/>
    </row>
    <row r="342" spans="1:65" ht="14.5" x14ac:dyDescent="0.35">
      <c r="A342" s="25"/>
      <c r="B342" s="152"/>
      <c r="C342" s="54"/>
      <c r="D342" s="54"/>
      <c r="E342" s="54"/>
      <c r="F342" s="54"/>
      <c r="G342" s="54"/>
      <c r="H342" s="54"/>
      <c r="I342" s="54"/>
      <c r="J342" s="58"/>
      <c r="K342" s="58"/>
      <c r="L342" s="54"/>
      <c r="M342" s="71"/>
      <c r="N342" s="54"/>
      <c r="O342" s="22"/>
      <c r="P342" s="64"/>
      <c r="Q342" s="64"/>
      <c r="R342" s="25"/>
      <c r="S342" s="66"/>
      <c r="T342" s="66"/>
      <c r="U342" s="205"/>
      <c r="V342" s="71"/>
      <c r="W342" s="69"/>
      <c r="X342" s="69"/>
      <c r="Y342" s="69"/>
      <c r="Z342" s="69"/>
      <c r="AA342" s="169"/>
      <c r="AB342" s="25"/>
      <c r="AC342" s="71"/>
      <c r="AD342" s="169"/>
      <c r="AE342" s="169"/>
      <c r="AF342" s="69"/>
      <c r="AG342" s="169"/>
      <c r="AH342" s="170"/>
      <c r="AI342" s="77"/>
      <c r="AJ342" s="80"/>
      <c r="AK342" s="80"/>
      <c r="AL342" s="82"/>
      <c r="AM342" s="82"/>
      <c r="AN342" s="82"/>
      <c r="AO342" s="82"/>
      <c r="AP342" s="82"/>
      <c r="AQ342" s="82"/>
      <c r="AR342" s="137"/>
      <c r="AS342" s="83"/>
      <c r="AT342" s="85"/>
      <c r="AU342" s="84"/>
      <c r="AV342" s="85"/>
      <c r="AW342" s="86"/>
      <c r="AX342" s="85"/>
      <c r="AY342" s="86"/>
      <c r="AZ342" s="171"/>
      <c r="BA342" s="85"/>
      <c r="BB342" s="85"/>
      <c r="BC342" s="90"/>
      <c r="BD342" s="90"/>
      <c r="BE342" s="85"/>
      <c r="BF342" s="22"/>
      <c r="BG342" s="22"/>
      <c r="BH342" s="10"/>
      <c r="BI342" s="10"/>
      <c r="BJ342" s="10"/>
      <c r="BK342" s="10"/>
      <c r="BL342" s="10"/>
      <c r="BM342" s="10"/>
    </row>
    <row r="343" spans="1:65" ht="14.5" x14ac:dyDescent="0.35">
      <c r="A343" s="25"/>
      <c r="B343" s="152"/>
      <c r="C343" s="54"/>
      <c r="D343" s="54"/>
      <c r="E343" s="54"/>
      <c r="F343" s="54"/>
      <c r="G343" s="54"/>
      <c r="H343" s="54"/>
      <c r="I343" s="54"/>
      <c r="J343" s="62"/>
      <c r="K343" s="62"/>
      <c r="L343" s="54"/>
      <c r="M343" s="71"/>
      <c r="N343" s="54"/>
      <c r="O343" s="22"/>
      <c r="P343" s="64"/>
      <c r="Q343" s="64"/>
      <c r="R343" s="66"/>
      <c r="S343" s="66"/>
      <c r="T343" s="66"/>
      <c r="U343" s="205"/>
      <c r="V343" s="71"/>
      <c r="W343" s="69"/>
      <c r="X343" s="69"/>
      <c r="Y343" s="69"/>
      <c r="Z343" s="69"/>
      <c r="AA343" s="169"/>
      <c r="AB343" s="25"/>
      <c r="AC343" s="71"/>
      <c r="AD343" s="169"/>
      <c r="AE343" s="169"/>
      <c r="AF343" s="69"/>
      <c r="AG343" s="169"/>
      <c r="AH343" s="170"/>
      <c r="AI343" s="77"/>
      <c r="AJ343" s="80"/>
      <c r="AK343" s="80"/>
      <c r="AL343" s="82"/>
      <c r="AM343" s="82"/>
      <c r="AN343" s="82"/>
      <c r="AO343" s="82"/>
      <c r="AP343" s="82"/>
      <c r="AQ343" s="82"/>
      <c r="AR343" s="137"/>
      <c r="AS343" s="83"/>
      <c r="AT343" s="85"/>
      <c r="AU343" s="84"/>
      <c r="AV343" s="85"/>
      <c r="AW343" s="86"/>
      <c r="AX343" s="85"/>
      <c r="AY343" s="86"/>
      <c r="AZ343" s="171"/>
      <c r="BA343" s="85"/>
      <c r="BB343" s="85"/>
      <c r="BC343" s="90"/>
      <c r="BD343" s="90"/>
      <c r="BE343" s="85"/>
      <c r="BF343" s="22"/>
      <c r="BG343" s="22"/>
      <c r="BH343" s="10"/>
      <c r="BI343" s="10"/>
      <c r="BJ343" s="10"/>
      <c r="BK343" s="10"/>
      <c r="BL343" s="10"/>
      <c r="BM343" s="10"/>
    </row>
    <row r="344" spans="1:65" ht="14.5" x14ac:dyDescent="0.35">
      <c r="A344" s="25"/>
      <c r="B344" s="152"/>
      <c r="C344" s="54"/>
      <c r="D344" s="54"/>
      <c r="E344" s="54"/>
      <c r="F344" s="54"/>
      <c r="G344" s="54"/>
      <c r="H344" s="54"/>
      <c r="I344" s="54"/>
      <c r="J344" s="58"/>
      <c r="K344" s="58"/>
      <c r="L344" s="54"/>
      <c r="M344" s="71"/>
      <c r="N344" s="54"/>
      <c r="O344" s="22"/>
      <c r="P344" s="64"/>
      <c r="Q344" s="64"/>
      <c r="R344" s="25"/>
      <c r="S344" s="66"/>
      <c r="T344" s="66"/>
      <c r="U344" s="205"/>
      <c r="V344" s="71"/>
      <c r="W344" s="69"/>
      <c r="X344" s="69"/>
      <c r="Y344" s="69"/>
      <c r="Z344" s="69"/>
      <c r="AA344" s="169"/>
      <c r="AB344" s="25"/>
      <c r="AC344" s="71"/>
      <c r="AD344" s="169"/>
      <c r="AE344" s="169"/>
      <c r="AF344" s="69"/>
      <c r="AG344" s="169"/>
      <c r="AH344" s="170"/>
      <c r="AI344" s="77"/>
      <c r="AJ344" s="80"/>
      <c r="AK344" s="80"/>
      <c r="AL344" s="82"/>
      <c r="AM344" s="82"/>
      <c r="AN344" s="82"/>
      <c r="AO344" s="82"/>
      <c r="AP344" s="82"/>
      <c r="AQ344" s="82"/>
      <c r="AR344" s="137"/>
      <c r="AS344" s="83"/>
      <c r="AT344" s="85"/>
      <c r="AU344" s="84"/>
      <c r="AV344" s="85"/>
      <c r="AW344" s="86"/>
      <c r="AX344" s="85"/>
      <c r="AY344" s="86"/>
      <c r="AZ344" s="171"/>
      <c r="BA344" s="85"/>
      <c r="BB344" s="85"/>
      <c r="BC344" s="90"/>
      <c r="BD344" s="90"/>
      <c r="BE344" s="85"/>
      <c r="BF344" s="22"/>
      <c r="BG344" s="22"/>
      <c r="BH344" s="10"/>
      <c r="BI344" s="10"/>
      <c r="BJ344" s="10"/>
      <c r="BK344" s="10"/>
      <c r="BL344" s="10"/>
      <c r="BM344" s="10"/>
    </row>
    <row r="345" spans="1:65" ht="14.5" x14ac:dyDescent="0.35">
      <c r="A345" s="25"/>
      <c r="B345" s="152"/>
      <c r="C345" s="54"/>
      <c r="D345" s="54"/>
      <c r="E345" s="54"/>
      <c r="F345" s="54"/>
      <c r="G345" s="54"/>
      <c r="H345" s="54"/>
      <c r="I345" s="54"/>
      <c r="J345" s="58"/>
      <c r="K345" s="58"/>
      <c r="L345" s="54"/>
      <c r="M345" s="71"/>
      <c r="N345" s="54"/>
      <c r="O345" s="22"/>
      <c r="P345" s="64"/>
      <c r="Q345" s="64"/>
      <c r="R345" s="25"/>
      <c r="S345" s="66"/>
      <c r="T345" s="66"/>
      <c r="U345" s="205"/>
      <c r="V345" s="71"/>
      <c r="W345" s="69"/>
      <c r="X345" s="69"/>
      <c r="Y345" s="69"/>
      <c r="Z345" s="69"/>
      <c r="AA345" s="169"/>
      <c r="AB345" s="25"/>
      <c r="AC345" s="71"/>
      <c r="AD345" s="169"/>
      <c r="AE345" s="169"/>
      <c r="AF345" s="69"/>
      <c r="AG345" s="169"/>
      <c r="AH345" s="170"/>
      <c r="AI345" s="77"/>
      <c r="AJ345" s="80"/>
      <c r="AK345" s="80"/>
      <c r="AL345" s="82"/>
      <c r="AM345" s="82"/>
      <c r="AN345" s="82"/>
      <c r="AO345" s="82"/>
      <c r="AP345" s="82"/>
      <c r="AQ345" s="82"/>
      <c r="AR345" s="137"/>
      <c r="AS345" s="83"/>
      <c r="AT345" s="85"/>
      <c r="AU345" s="84"/>
      <c r="AV345" s="85"/>
      <c r="AW345" s="86"/>
      <c r="AX345" s="85"/>
      <c r="AY345" s="86"/>
      <c r="AZ345" s="171"/>
      <c r="BA345" s="85"/>
      <c r="BB345" s="85"/>
      <c r="BC345" s="90"/>
      <c r="BD345" s="90"/>
      <c r="BE345" s="85"/>
      <c r="BF345" s="22"/>
      <c r="BG345" s="22"/>
      <c r="BH345" s="10"/>
      <c r="BI345" s="10"/>
      <c r="BJ345" s="10"/>
      <c r="BK345" s="10"/>
      <c r="BL345" s="10"/>
      <c r="BM345" s="10"/>
    </row>
    <row r="346" spans="1:65" ht="14.5" x14ac:dyDescent="0.35">
      <c r="A346" s="25"/>
      <c r="B346" s="152"/>
      <c r="C346" s="54"/>
      <c r="D346" s="54"/>
      <c r="E346" s="54"/>
      <c r="F346" s="54"/>
      <c r="G346" s="54"/>
      <c r="H346" s="54"/>
      <c r="I346" s="54"/>
      <c r="J346" s="58"/>
      <c r="K346" s="58"/>
      <c r="L346" s="54"/>
      <c r="M346" s="71"/>
      <c r="N346" s="54"/>
      <c r="O346" s="22"/>
      <c r="P346" s="64"/>
      <c r="Q346" s="64"/>
      <c r="R346" s="66"/>
      <c r="S346" s="66"/>
      <c r="T346" s="66"/>
      <c r="U346" s="205"/>
      <c r="V346" s="71"/>
      <c r="W346" s="69"/>
      <c r="X346" s="69"/>
      <c r="Y346" s="69"/>
      <c r="Z346" s="69"/>
      <c r="AA346" s="169"/>
      <c r="AB346" s="25"/>
      <c r="AC346" s="71"/>
      <c r="AD346" s="169"/>
      <c r="AE346" s="169"/>
      <c r="AF346" s="69"/>
      <c r="AG346" s="169"/>
      <c r="AH346" s="170"/>
      <c r="AI346" s="77"/>
      <c r="AJ346" s="80"/>
      <c r="AK346" s="80"/>
      <c r="AL346" s="82"/>
      <c r="AM346" s="82"/>
      <c r="AN346" s="82"/>
      <c r="AO346" s="82"/>
      <c r="AP346" s="82"/>
      <c r="AQ346" s="82"/>
      <c r="AR346" s="137"/>
      <c r="AS346" s="83"/>
      <c r="AT346" s="85"/>
      <c r="AU346" s="84"/>
      <c r="AV346" s="85"/>
      <c r="AW346" s="86"/>
      <c r="AX346" s="85"/>
      <c r="AY346" s="86"/>
      <c r="AZ346" s="171"/>
      <c r="BA346" s="85"/>
      <c r="BB346" s="85"/>
      <c r="BC346" s="90"/>
      <c r="BD346" s="90"/>
      <c r="BE346" s="85"/>
      <c r="BF346" s="22"/>
      <c r="BG346" s="22"/>
      <c r="BH346" s="10"/>
      <c r="BI346" s="10"/>
      <c r="BJ346" s="10"/>
      <c r="BK346" s="10"/>
      <c r="BL346" s="10"/>
      <c r="BM346" s="10"/>
    </row>
    <row r="347" spans="1:65" ht="14.5" x14ac:dyDescent="0.35">
      <c r="A347" s="25"/>
      <c r="B347" s="152"/>
      <c r="C347" s="54"/>
      <c r="D347" s="54"/>
      <c r="E347" s="54"/>
      <c r="F347" s="54"/>
      <c r="G347" s="54"/>
      <c r="H347" s="54"/>
      <c r="I347" s="54"/>
      <c r="J347" s="58"/>
      <c r="K347" s="58"/>
      <c r="L347" s="54"/>
      <c r="M347" s="71"/>
      <c r="N347" s="54"/>
      <c r="O347" s="22"/>
      <c r="P347" s="64"/>
      <c r="Q347" s="64"/>
      <c r="R347" s="66"/>
      <c r="S347" s="66"/>
      <c r="T347" s="66"/>
      <c r="U347" s="205"/>
      <c r="V347" s="71"/>
      <c r="W347" s="69"/>
      <c r="X347" s="69"/>
      <c r="Y347" s="69"/>
      <c r="Z347" s="69"/>
      <c r="AA347" s="169"/>
      <c r="AB347" s="25"/>
      <c r="AC347" s="71"/>
      <c r="AD347" s="169"/>
      <c r="AE347" s="169"/>
      <c r="AF347" s="69"/>
      <c r="AG347" s="169"/>
      <c r="AH347" s="170"/>
      <c r="AI347" s="77"/>
      <c r="AJ347" s="80"/>
      <c r="AK347" s="80"/>
      <c r="AL347" s="82"/>
      <c r="AM347" s="82"/>
      <c r="AN347" s="82"/>
      <c r="AO347" s="82"/>
      <c r="AP347" s="82"/>
      <c r="AQ347" s="82"/>
      <c r="AR347" s="137"/>
      <c r="AS347" s="83"/>
      <c r="AT347" s="85"/>
      <c r="AU347" s="84"/>
      <c r="AV347" s="85"/>
      <c r="AW347" s="86"/>
      <c r="AX347" s="85"/>
      <c r="AY347" s="86"/>
      <c r="AZ347" s="171"/>
      <c r="BA347" s="85"/>
      <c r="BB347" s="85"/>
      <c r="BC347" s="90"/>
      <c r="BD347" s="90"/>
      <c r="BE347" s="85"/>
      <c r="BF347" s="22"/>
      <c r="BG347" s="22"/>
      <c r="BH347" s="10"/>
      <c r="BI347" s="10"/>
      <c r="BJ347" s="10"/>
      <c r="BK347" s="10"/>
      <c r="BL347" s="10"/>
      <c r="BM347" s="10"/>
    </row>
    <row r="348" spans="1:65" ht="14.5" x14ac:dyDescent="0.35">
      <c r="A348" s="25"/>
      <c r="B348" s="152"/>
      <c r="C348" s="54"/>
      <c r="D348" s="54"/>
      <c r="E348" s="54"/>
      <c r="F348" s="54"/>
      <c r="G348" s="54"/>
      <c r="H348" s="54"/>
      <c r="I348" s="54"/>
      <c r="J348" s="58"/>
      <c r="K348" s="58"/>
      <c r="L348" s="54"/>
      <c r="M348" s="71"/>
      <c r="N348" s="54"/>
      <c r="O348" s="22"/>
      <c r="P348" s="64"/>
      <c r="Q348" s="64"/>
      <c r="R348" s="66"/>
      <c r="S348" s="66"/>
      <c r="T348" s="66"/>
      <c r="U348" s="205"/>
      <c r="V348" s="71"/>
      <c r="W348" s="69"/>
      <c r="X348" s="69"/>
      <c r="Y348" s="69"/>
      <c r="Z348" s="69"/>
      <c r="AA348" s="169"/>
      <c r="AB348" s="25"/>
      <c r="AC348" s="71"/>
      <c r="AD348" s="169"/>
      <c r="AE348" s="169"/>
      <c r="AF348" s="69"/>
      <c r="AG348" s="169"/>
      <c r="AH348" s="170"/>
      <c r="AI348" s="77"/>
      <c r="AJ348" s="80"/>
      <c r="AK348" s="80"/>
      <c r="AL348" s="82"/>
      <c r="AM348" s="82"/>
      <c r="AN348" s="82"/>
      <c r="AO348" s="82"/>
      <c r="AP348" s="82"/>
      <c r="AQ348" s="82"/>
      <c r="AR348" s="137"/>
      <c r="AS348" s="83"/>
      <c r="AT348" s="85"/>
      <c r="AU348" s="84"/>
      <c r="AV348" s="85"/>
      <c r="AW348" s="86"/>
      <c r="AX348" s="85"/>
      <c r="AY348" s="86"/>
      <c r="AZ348" s="171"/>
      <c r="BA348" s="85"/>
      <c r="BB348" s="85"/>
      <c r="BC348" s="90"/>
      <c r="BD348" s="90"/>
      <c r="BE348" s="85"/>
      <c r="BF348" s="22"/>
      <c r="BG348" s="22"/>
      <c r="BH348" s="10"/>
      <c r="BI348" s="10"/>
      <c r="BJ348" s="10"/>
      <c r="BK348" s="10"/>
      <c r="BL348" s="10"/>
      <c r="BM348" s="10"/>
    </row>
    <row r="349" spans="1:65" ht="14.5" x14ac:dyDescent="0.35">
      <c r="A349" s="25"/>
      <c r="B349" s="152"/>
      <c r="C349" s="54"/>
      <c r="D349" s="54"/>
      <c r="E349" s="54"/>
      <c r="F349" s="54"/>
      <c r="G349" s="54"/>
      <c r="H349" s="54"/>
      <c r="I349" s="54"/>
      <c r="J349" s="58"/>
      <c r="K349" s="58"/>
      <c r="L349" s="54"/>
      <c r="M349" s="71"/>
      <c r="N349" s="54"/>
      <c r="O349" s="22"/>
      <c r="P349" s="64"/>
      <c r="Q349" s="64"/>
      <c r="R349" s="66"/>
      <c r="S349" s="66"/>
      <c r="T349" s="66"/>
      <c r="U349" s="205"/>
      <c r="V349" s="71"/>
      <c r="W349" s="69"/>
      <c r="X349" s="69"/>
      <c r="Y349" s="69"/>
      <c r="Z349" s="69"/>
      <c r="AA349" s="169"/>
      <c r="AB349" s="25"/>
      <c r="AC349" s="71"/>
      <c r="AD349" s="169"/>
      <c r="AE349" s="169"/>
      <c r="AF349" s="69"/>
      <c r="AG349" s="169"/>
      <c r="AH349" s="170"/>
      <c r="AI349" s="77"/>
      <c r="AJ349" s="80"/>
      <c r="AK349" s="80"/>
      <c r="AL349" s="82"/>
      <c r="AM349" s="82"/>
      <c r="AN349" s="82"/>
      <c r="AO349" s="82"/>
      <c r="AP349" s="82"/>
      <c r="AQ349" s="82"/>
      <c r="AR349" s="137"/>
      <c r="AS349" s="83"/>
      <c r="AT349" s="85"/>
      <c r="AU349" s="84"/>
      <c r="AV349" s="85"/>
      <c r="AW349" s="86"/>
      <c r="AX349" s="85"/>
      <c r="AY349" s="86"/>
      <c r="AZ349" s="171"/>
      <c r="BA349" s="85"/>
      <c r="BB349" s="85"/>
      <c r="BC349" s="90"/>
      <c r="BD349" s="90"/>
      <c r="BE349" s="85"/>
      <c r="BF349" s="22"/>
      <c r="BG349" s="22"/>
      <c r="BH349" s="10"/>
      <c r="BI349" s="10"/>
      <c r="BJ349" s="10"/>
      <c r="BK349" s="10"/>
      <c r="BL349" s="10"/>
      <c r="BM349" s="10"/>
    </row>
    <row r="350" spans="1:65" ht="14.5" x14ac:dyDescent="0.35">
      <c r="A350" s="25"/>
      <c r="B350" s="152"/>
      <c r="C350" s="54"/>
      <c r="D350" s="54"/>
      <c r="E350" s="54"/>
      <c r="F350" s="54"/>
      <c r="G350" s="54"/>
      <c r="H350" s="54"/>
      <c r="I350" s="54"/>
      <c r="J350" s="58"/>
      <c r="K350" s="58"/>
      <c r="L350" s="54"/>
      <c r="M350" s="71"/>
      <c r="N350" s="54"/>
      <c r="O350" s="22"/>
      <c r="P350" s="64"/>
      <c r="Q350" s="64"/>
      <c r="R350" s="66"/>
      <c r="S350" s="66"/>
      <c r="T350" s="66"/>
      <c r="U350" s="205"/>
      <c r="V350" s="71"/>
      <c r="W350" s="69"/>
      <c r="X350" s="69"/>
      <c r="Y350" s="69"/>
      <c r="Z350" s="69"/>
      <c r="AA350" s="169"/>
      <c r="AB350" s="25"/>
      <c r="AC350" s="71"/>
      <c r="AD350" s="169"/>
      <c r="AE350" s="169"/>
      <c r="AF350" s="69"/>
      <c r="AG350" s="169"/>
      <c r="AH350" s="170"/>
      <c r="AI350" s="77"/>
      <c r="AJ350" s="80"/>
      <c r="AK350" s="80"/>
      <c r="AL350" s="82"/>
      <c r="AM350" s="82"/>
      <c r="AN350" s="82"/>
      <c r="AO350" s="82"/>
      <c r="AP350" s="82"/>
      <c r="AQ350" s="82"/>
      <c r="AR350" s="137"/>
      <c r="AS350" s="83"/>
      <c r="AT350" s="85"/>
      <c r="AU350" s="84"/>
      <c r="AV350" s="85"/>
      <c r="AW350" s="86"/>
      <c r="AX350" s="85"/>
      <c r="AY350" s="86"/>
      <c r="AZ350" s="171"/>
      <c r="BA350" s="85"/>
      <c r="BB350" s="85"/>
      <c r="BC350" s="90"/>
      <c r="BD350" s="90"/>
      <c r="BE350" s="85"/>
      <c r="BF350" s="22"/>
      <c r="BG350" s="22"/>
      <c r="BH350" s="10"/>
      <c r="BI350" s="10"/>
      <c r="BJ350" s="10"/>
      <c r="BK350" s="10"/>
      <c r="BL350" s="10"/>
      <c r="BM350" s="10"/>
    </row>
    <row r="351" spans="1:65" ht="14.5" x14ac:dyDescent="0.35">
      <c r="A351" s="25"/>
      <c r="B351" s="152"/>
      <c r="C351" s="54"/>
      <c r="D351" s="54"/>
      <c r="E351" s="54"/>
      <c r="F351" s="54"/>
      <c r="G351" s="54"/>
      <c r="H351" s="54"/>
      <c r="I351" s="54"/>
      <c r="J351" s="58"/>
      <c r="K351" s="58"/>
      <c r="L351" s="54"/>
      <c r="M351" s="71"/>
      <c r="N351" s="54"/>
      <c r="O351" s="22"/>
      <c r="P351" s="64"/>
      <c r="Q351" s="64"/>
      <c r="R351" s="66"/>
      <c r="S351" s="66"/>
      <c r="T351" s="66"/>
      <c r="U351" s="205"/>
      <c r="V351" s="71"/>
      <c r="W351" s="69"/>
      <c r="X351" s="69"/>
      <c r="Y351" s="69"/>
      <c r="Z351" s="69"/>
      <c r="AA351" s="169"/>
      <c r="AB351" s="25"/>
      <c r="AC351" s="71"/>
      <c r="AD351" s="169"/>
      <c r="AE351" s="169"/>
      <c r="AF351" s="69"/>
      <c r="AG351" s="169"/>
      <c r="AH351" s="170"/>
      <c r="AI351" s="77"/>
      <c r="AJ351" s="80"/>
      <c r="AK351" s="80"/>
      <c r="AL351" s="82"/>
      <c r="AM351" s="82"/>
      <c r="AN351" s="82"/>
      <c r="AO351" s="82"/>
      <c r="AP351" s="82"/>
      <c r="AQ351" s="82"/>
      <c r="AR351" s="137"/>
      <c r="AS351" s="83"/>
      <c r="AT351" s="85"/>
      <c r="AU351" s="84"/>
      <c r="AV351" s="85"/>
      <c r="AW351" s="86"/>
      <c r="AX351" s="85"/>
      <c r="AY351" s="86"/>
      <c r="AZ351" s="171"/>
      <c r="BA351" s="85"/>
      <c r="BB351" s="85"/>
      <c r="BC351" s="90"/>
      <c r="BD351" s="90"/>
      <c r="BE351" s="85"/>
      <c r="BF351" s="22"/>
      <c r="BG351" s="22"/>
      <c r="BH351" s="10"/>
      <c r="BI351" s="10"/>
      <c r="BJ351" s="10"/>
      <c r="BK351" s="10"/>
      <c r="BL351" s="10"/>
      <c r="BM351" s="10"/>
    </row>
    <row r="352" spans="1:65" ht="14.5" x14ac:dyDescent="0.35">
      <c r="A352" s="25"/>
      <c r="B352" s="152"/>
      <c r="C352" s="54"/>
      <c r="D352" s="54"/>
      <c r="E352" s="54"/>
      <c r="F352" s="54"/>
      <c r="G352" s="54"/>
      <c r="H352" s="54"/>
      <c r="I352" s="54"/>
      <c r="J352" s="58"/>
      <c r="K352" s="58"/>
      <c r="L352" s="54"/>
      <c r="M352" s="71"/>
      <c r="N352" s="54"/>
      <c r="O352" s="22"/>
      <c r="P352" s="64"/>
      <c r="Q352" s="64"/>
      <c r="R352" s="25"/>
      <c r="S352" s="66"/>
      <c r="T352" s="66"/>
      <c r="U352" s="205"/>
      <c r="V352" s="71"/>
      <c r="W352" s="69"/>
      <c r="X352" s="69"/>
      <c r="Y352" s="69"/>
      <c r="Z352" s="69"/>
      <c r="AA352" s="169"/>
      <c r="AB352" s="25"/>
      <c r="AC352" s="71"/>
      <c r="AD352" s="169"/>
      <c r="AE352" s="169"/>
      <c r="AF352" s="69"/>
      <c r="AG352" s="169"/>
      <c r="AH352" s="170"/>
      <c r="AI352" s="77"/>
      <c r="AJ352" s="80"/>
      <c r="AK352" s="80"/>
      <c r="AL352" s="82"/>
      <c r="AM352" s="82"/>
      <c r="AN352" s="82"/>
      <c r="AO352" s="82"/>
      <c r="AP352" s="82"/>
      <c r="AQ352" s="82"/>
      <c r="AR352" s="137"/>
      <c r="AS352" s="83"/>
      <c r="AT352" s="85"/>
      <c r="AU352" s="84"/>
      <c r="AV352" s="85"/>
      <c r="AW352" s="86"/>
      <c r="AX352" s="85"/>
      <c r="AY352" s="86"/>
      <c r="AZ352" s="171"/>
      <c r="BA352" s="85"/>
      <c r="BB352" s="85"/>
      <c r="BC352" s="90"/>
      <c r="BD352" s="90"/>
      <c r="BE352" s="85"/>
      <c r="BF352" s="22"/>
      <c r="BG352" s="22"/>
      <c r="BH352" s="10"/>
      <c r="BI352" s="10"/>
      <c r="BJ352" s="10"/>
      <c r="BK352" s="10"/>
      <c r="BL352" s="10"/>
      <c r="BM352" s="10"/>
    </row>
    <row r="353" spans="1:65" ht="14.5" x14ac:dyDescent="0.35">
      <c r="A353" s="25"/>
      <c r="B353" s="152"/>
      <c r="C353" s="54"/>
      <c r="D353" s="54"/>
      <c r="E353" s="54"/>
      <c r="F353" s="54"/>
      <c r="G353" s="54"/>
      <c r="H353" s="54"/>
      <c r="I353" s="54"/>
      <c r="J353" s="58"/>
      <c r="K353" s="58"/>
      <c r="L353" s="54"/>
      <c r="M353" s="71"/>
      <c r="N353" s="54"/>
      <c r="O353" s="22"/>
      <c r="P353" s="64"/>
      <c r="Q353" s="64"/>
      <c r="R353" s="66"/>
      <c r="S353" s="66"/>
      <c r="T353" s="66"/>
      <c r="U353" s="205"/>
      <c r="V353" s="71"/>
      <c r="W353" s="69"/>
      <c r="X353" s="69"/>
      <c r="Y353" s="69"/>
      <c r="Z353" s="69"/>
      <c r="AA353" s="169"/>
      <c r="AB353" s="25"/>
      <c r="AC353" s="71"/>
      <c r="AD353" s="169"/>
      <c r="AE353" s="169"/>
      <c r="AF353" s="69"/>
      <c r="AG353" s="169"/>
      <c r="AH353" s="170"/>
      <c r="AI353" s="77"/>
      <c r="AJ353" s="80"/>
      <c r="AK353" s="80"/>
      <c r="AL353" s="82"/>
      <c r="AM353" s="82"/>
      <c r="AN353" s="82"/>
      <c r="AO353" s="82"/>
      <c r="AP353" s="82"/>
      <c r="AQ353" s="82"/>
      <c r="AR353" s="137"/>
      <c r="AS353" s="83"/>
      <c r="AT353" s="85"/>
      <c r="AU353" s="84"/>
      <c r="AV353" s="85"/>
      <c r="AW353" s="86"/>
      <c r="AX353" s="85"/>
      <c r="AY353" s="86"/>
      <c r="AZ353" s="171"/>
      <c r="BA353" s="85"/>
      <c r="BB353" s="85"/>
      <c r="BC353" s="90"/>
      <c r="BD353" s="90"/>
      <c r="BE353" s="85"/>
      <c r="BF353" s="22"/>
      <c r="BG353" s="22"/>
      <c r="BH353" s="10"/>
      <c r="BI353" s="10"/>
      <c r="BJ353" s="10"/>
      <c r="BK353" s="10"/>
      <c r="BL353" s="10"/>
      <c r="BM353" s="10"/>
    </row>
    <row r="354" spans="1:65" ht="14.5" x14ac:dyDescent="0.35">
      <c r="A354" s="25"/>
      <c r="B354" s="152"/>
      <c r="C354" s="54"/>
      <c r="D354" s="54"/>
      <c r="E354" s="54"/>
      <c r="F354" s="54"/>
      <c r="G354" s="54"/>
      <c r="H354" s="54"/>
      <c r="I354" s="54"/>
      <c r="J354" s="58"/>
      <c r="K354" s="58"/>
      <c r="L354" s="54"/>
      <c r="M354" s="71"/>
      <c r="N354" s="54"/>
      <c r="O354" s="22"/>
      <c r="P354" s="64"/>
      <c r="Q354" s="64"/>
      <c r="R354" s="66"/>
      <c r="S354" s="66"/>
      <c r="T354" s="66"/>
      <c r="U354" s="205"/>
      <c r="V354" s="71"/>
      <c r="W354" s="69"/>
      <c r="X354" s="69"/>
      <c r="Y354" s="69"/>
      <c r="Z354" s="69"/>
      <c r="AA354" s="169"/>
      <c r="AB354" s="25"/>
      <c r="AC354" s="71"/>
      <c r="AD354" s="169"/>
      <c r="AE354" s="169"/>
      <c r="AF354" s="69"/>
      <c r="AG354" s="169"/>
      <c r="AH354" s="170"/>
      <c r="AI354" s="77"/>
      <c r="AJ354" s="80"/>
      <c r="AK354" s="80"/>
      <c r="AL354" s="82"/>
      <c r="AM354" s="82"/>
      <c r="AN354" s="82"/>
      <c r="AO354" s="82"/>
      <c r="AP354" s="82"/>
      <c r="AQ354" s="82"/>
      <c r="AR354" s="137"/>
      <c r="AS354" s="83"/>
      <c r="AT354" s="85"/>
      <c r="AU354" s="84"/>
      <c r="AV354" s="85"/>
      <c r="AW354" s="86"/>
      <c r="AX354" s="85"/>
      <c r="AY354" s="86"/>
      <c r="AZ354" s="171"/>
      <c r="BA354" s="85"/>
      <c r="BB354" s="85"/>
      <c r="BC354" s="90"/>
      <c r="BD354" s="90"/>
      <c r="BE354" s="85"/>
      <c r="BF354" s="22"/>
      <c r="BG354" s="22"/>
      <c r="BH354" s="10"/>
      <c r="BI354" s="10"/>
      <c r="BJ354" s="10"/>
      <c r="BK354" s="10"/>
      <c r="BL354" s="10"/>
      <c r="BM354" s="10"/>
    </row>
    <row r="355" spans="1:65" ht="14.5" x14ac:dyDescent="0.35">
      <c r="A355" s="25"/>
      <c r="B355" s="152"/>
      <c r="C355" s="54"/>
      <c r="D355" s="54"/>
      <c r="E355" s="54"/>
      <c r="F355" s="54"/>
      <c r="G355" s="54"/>
      <c r="H355" s="54"/>
      <c r="I355" s="54"/>
      <c r="J355" s="58"/>
      <c r="K355" s="58"/>
      <c r="L355" s="54"/>
      <c r="M355" s="71"/>
      <c r="N355" s="54"/>
      <c r="O355" s="22"/>
      <c r="P355" s="64"/>
      <c r="Q355" s="64"/>
      <c r="R355" s="66"/>
      <c r="S355" s="66"/>
      <c r="T355" s="66"/>
      <c r="U355" s="205"/>
      <c r="V355" s="71"/>
      <c r="W355" s="69"/>
      <c r="X355" s="69"/>
      <c r="Y355" s="69"/>
      <c r="Z355" s="69"/>
      <c r="AA355" s="169"/>
      <c r="AB355" s="25"/>
      <c r="AC355" s="71"/>
      <c r="AD355" s="169"/>
      <c r="AE355" s="169"/>
      <c r="AF355" s="69"/>
      <c r="AG355" s="169"/>
      <c r="AH355" s="170"/>
      <c r="AI355" s="77"/>
      <c r="AJ355" s="80"/>
      <c r="AK355" s="80"/>
      <c r="AL355" s="82"/>
      <c r="AM355" s="82"/>
      <c r="AN355" s="82"/>
      <c r="AO355" s="82"/>
      <c r="AP355" s="82"/>
      <c r="AQ355" s="82"/>
      <c r="AR355" s="137"/>
      <c r="AS355" s="83"/>
      <c r="AT355" s="85"/>
      <c r="AU355" s="84"/>
      <c r="AV355" s="85"/>
      <c r="AW355" s="86"/>
      <c r="AX355" s="85"/>
      <c r="AY355" s="86"/>
      <c r="AZ355" s="171"/>
      <c r="BA355" s="85"/>
      <c r="BB355" s="85"/>
      <c r="BC355" s="90"/>
      <c r="BD355" s="90"/>
      <c r="BE355" s="85"/>
      <c r="BF355" s="22"/>
      <c r="BG355" s="22"/>
      <c r="BH355" s="10"/>
      <c r="BI355" s="10"/>
      <c r="BJ355" s="10"/>
      <c r="BK355" s="10"/>
      <c r="BL355" s="10"/>
      <c r="BM355" s="10"/>
    </row>
    <row r="356" spans="1:65" ht="14.5" x14ac:dyDescent="0.35">
      <c r="A356" s="25"/>
      <c r="B356" s="152"/>
      <c r="C356" s="54"/>
      <c r="D356" s="54"/>
      <c r="E356" s="54"/>
      <c r="F356" s="54"/>
      <c r="G356" s="54"/>
      <c r="H356" s="54"/>
      <c r="I356" s="54"/>
      <c r="J356" s="58"/>
      <c r="K356" s="58"/>
      <c r="L356" s="54"/>
      <c r="M356" s="71"/>
      <c r="N356" s="54"/>
      <c r="O356" s="22"/>
      <c r="P356" s="64"/>
      <c r="Q356" s="64"/>
      <c r="R356" s="66"/>
      <c r="S356" s="66"/>
      <c r="T356" s="66"/>
      <c r="U356" s="205"/>
      <c r="V356" s="71"/>
      <c r="W356" s="69"/>
      <c r="X356" s="69"/>
      <c r="Y356" s="69"/>
      <c r="Z356" s="69"/>
      <c r="AA356" s="169"/>
      <c r="AB356" s="25"/>
      <c r="AC356" s="71"/>
      <c r="AD356" s="169"/>
      <c r="AE356" s="169"/>
      <c r="AF356" s="69"/>
      <c r="AG356" s="169"/>
      <c r="AH356" s="170"/>
      <c r="AI356" s="77"/>
      <c r="AJ356" s="80"/>
      <c r="AK356" s="80"/>
      <c r="AL356" s="82"/>
      <c r="AM356" s="82"/>
      <c r="AN356" s="82"/>
      <c r="AO356" s="82"/>
      <c r="AP356" s="82"/>
      <c r="AQ356" s="82"/>
      <c r="AR356" s="137"/>
      <c r="AS356" s="83"/>
      <c r="AT356" s="85"/>
      <c r="AU356" s="84"/>
      <c r="AV356" s="85"/>
      <c r="AW356" s="86"/>
      <c r="AX356" s="85"/>
      <c r="AY356" s="86"/>
      <c r="AZ356" s="171"/>
      <c r="BA356" s="85"/>
      <c r="BB356" s="85"/>
      <c r="BC356" s="90"/>
      <c r="BD356" s="90"/>
      <c r="BE356" s="85"/>
      <c r="BF356" s="22"/>
      <c r="BG356" s="22"/>
      <c r="BH356" s="10"/>
      <c r="BI356" s="10"/>
      <c r="BJ356" s="10"/>
      <c r="BK356" s="10"/>
      <c r="BL356" s="10"/>
      <c r="BM356" s="10"/>
    </row>
    <row r="357" spans="1:65" ht="14.5" x14ac:dyDescent="0.35">
      <c r="A357" s="25"/>
      <c r="B357" s="152"/>
      <c r="C357" s="54"/>
      <c r="D357" s="54"/>
      <c r="E357" s="54"/>
      <c r="F357" s="54"/>
      <c r="G357" s="54"/>
      <c r="H357" s="54"/>
      <c r="I357" s="54"/>
      <c r="J357" s="58"/>
      <c r="K357" s="58"/>
      <c r="L357" s="54"/>
      <c r="M357" s="71"/>
      <c r="N357" s="54"/>
      <c r="O357" s="22"/>
      <c r="P357" s="64"/>
      <c r="Q357" s="64"/>
      <c r="R357" s="66"/>
      <c r="S357" s="66"/>
      <c r="T357" s="66"/>
      <c r="U357" s="205"/>
      <c r="V357" s="71"/>
      <c r="W357" s="69"/>
      <c r="X357" s="69"/>
      <c r="Y357" s="69"/>
      <c r="Z357" s="69"/>
      <c r="AA357" s="169"/>
      <c r="AB357" s="25"/>
      <c r="AC357" s="71"/>
      <c r="AD357" s="169"/>
      <c r="AE357" s="169"/>
      <c r="AF357" s="69"/>
      <c r="AG357" s="169"/>
      <c r="AH357" s="170"/>
      <c r="AI357" s="77"/>
      <c r="AJ357" s="80"/>
      <c r="AK357" s="80"/>
      <c r="AL357" s="82"/>
      <c r="AM357" s="82"/>
      <c r="AN357" s="82"/>
      <c r="AO357" s="82"/>
      <c r="AP357" s="82"/>
      <c r="AQ357" s="82"/>
      <c r="AR357" s="137"/>
      <c r="AS357" s="83"/>
      <c r="AT357" s="85"/>
      <c r="AU357" s="84"/>
      <c r="AV357" s="85"/>
      <c r="AW357" s="86"/>
      <c r="AX357" s="85"/>
      <c r="AY357" s="86"/>
      <c r="AZ357" s="171"/>
      <c r="BA357" s="85"/>
      <c r="BB357" s="85"/>
      <c r="BC357" s="90"/>
      <c r="BD357" s="90"/>
      <c r="BE357" s="85"/>
      <c r="BF357" s="22"/>
      <c r="BG357" s="22"/>
      <c r="BH357" s="10"/>
      <c r="BI357" s="10"/>
      <c r="BJ357" s="10"/>
      <c r="BK357" s="10"/>
      <c r="BL357" s="10"/>
      <c r="BM357" s="10"/>
    </row>
    <row r="358" spans="1:65" ht="14.5" x14ac:dyDescent="0.35">
      <c r="A358" s="25"/>
      <c r="B358" s="152"/>
      <c r="C358" s="54"/>
      <c r="D358" s="54"/>
      <c r="E358" s="54"/>
      <c r="F358" s="54"/>
      <c r="G358" s="54"/>
      <c r="H358" s="54"/>
      <c r="I358" s="54"/>
      <c r="J358" s="58"/>
      <c r="K358" s="58"/>
      <c r="L358" s="54"/>
      <c r="M358" s="71"/>
      <c r="N358" s="54"/>
      <c r="O358" s="22"/>
      <c r="P358" s="64"/>
      <c r="Q358" s="64"/>
      <c r="R358" s="25"/>
      <c r="S358" s="66"/>
      <c r="T358" s="66"/>
      <c r="U358" s="205"/>
      <c r="V358" s="71"/>
      <c r="W358" s="69"/>
      <c r="X358" s="69"/>
      <c r="Y358" s="69"/>
      <c r="Z358" s="69"/>
      <c r="AA358" s="169"/>
      <c r="AB358" s="25"/>
      <c r="AC358" s="71"/>
      <c r="AD358" s="169"/>
      <c r="AE358" s="169"/>
      <c r="AF358" s="69"/>
      <c r="AG358" s="169"/>
      <c r="AH358" s="170"/>
      <c r="AI358" s="77"/>
      <c r="AJ358" s="80"/>
      <c r="AK358" s="80"/>
      <c r="AL358" s="82"/>
      <c r="AM358" s="82"/>
      <c r="AN358" s="82"/>
      <c r="AO358" s="82"/>
      <c r="AP358" s="82"/>
      <c r="AQ358" s="82"/>
      <c r="AR358" s="137"/>
      <c r="AS358" s="83"/>
      <c r="AT358" s="85"/>
      <c r="AU358" s="84"/>
      <c r="AV358" s="85"/>
      <c r="AW358" s="86"/>
      <c r="AX358" s="85"/>
      <c r="AY358" s="86"/>
      <c r="AZ358" s="171"/>
      <c r="BA358" s="85"/>
      <c r="BB358" s="85"/>
      <c r="BC358" s="90"/>
      <c r="BD358" s="90"/>
      <c r="BE358" s="85"/>
      <c r="BF358" s="22"/>
      <c r="BG358" s="22"/>
      <c r="BH358" s="10"/>
      <c r="BI358" s="10"/>
      <c r="BJ358" s="10"/>
      <c r="BK358" s="10"/>
      <c r="BL358" s="10"/>
      <c r="BM358" s="10"/>
    </row>
    <row r="359" spans="1:65" ht="14.5" x14ac:dyDescent="0.35">
      <c r="A359" s="25"/>
      <c r="B359" s="152"/>
      <c r="C359" s="54"/>
      <c r="D359" s="54"/>
      <c r="E359" s="54"/>
      <c r="F359" s="54"/>
      <c r="G359" s="54"/>
      <c r="H359" s="54"/>
      <c r="I359" s="54"/>
      <c r="J359" s="58"/>
      <c r="K359" s="58"/>
      <c r="L359" s="54"/>
      <c r="M359" s="71"/>
      <c r="N359" s="54"/>
      <c r="O359" s="22"/>
      <c r="P359" s="64"/>
      <c r="Q359" s="64"/>
      <c r="R359" s="25"/>
      <c r="S359" s="66"/>
      <c r="T359" s="66"/>
      <c r="U359" s="205"/>
      <c r="V359" s="71"/>
      <c r="W359" s="69"/>
      <c r="X359" s="69"/>
      <c r="Y359" s="69"/>
      <c r="Z359" s="69"/>
      <c r="AA359" s="169"/>
      <c r="AB359" s="25"/>
      <c r="AC359" s="71"/>
      <c r="AD359" s="169"/>
      <c r="AE359" s="169"/>
      <c r="AF359" s="69"/>
      <c r="AG359" s="71"/>
      <c r="AH359" s="170"/>
      <c r="AI359" s="77"/>
      <c r="AJ359" s="80"/>
      <c r="AK359" s="80"/>
      <c r="AL359" s="82"/>
      <c r="AM359" s="82"/>
      <c r="AN359" s="82"/>
      <c r="AO359" s="82"/>
      <c r="AP359" s="82"/>
      <c r="AQ359" s="82"/>
      <c r="AR359" s="137"/>
      <c r="AS359" s="83"/>
      <c r="AT359" s="85"/>
      <c r="AU359" s="84"/>
      <c r="AV359" s="85"/>
      <c r="AW359" s="86"/>
      <c r="AX359" s="85"/>
      <c r="AY359" s="86"/>
      <c r="AZ359" s="171"/>
      <c r="BA359" s="85"/>
      <c r="BB359" s="85"/>
      <c r="BC359" s="90"/>
      <c r="BD359" s="90"/>
      <c r="BE359" s="85"/>
      <c r="BF359" s="22"/>
      <c r="BG359" s="22"/>
      <c r="BH359" s="10"/>
      <c r="BI359" s="10"/>
      <c r="BJ359" s="10"/>
      <c r="BK359" s="10"/>
      <c r="BL359" s="10"/>
      <c r="BM359" s="10"/>
    </row>
    <row r="360" spans="1:65" ht="14.5" x14ac:dyDescent="0.35">
      <c r="A360" s="25"/>
      <c r="B360" s="152"/>
      <c r="C360" s="54"/>
      <c r="D360" s="54"/>
      <c r="E360" s="54"/>
      <c r="F360" s="54"/>
      <c r="G360" s="54"/>
      <c r="H360" s="54"/>
      <c r="I360" s="54"/>
      <c r="J360" s="58"/>
      <c r="K360" s="58"/>
      <c r="L360" s="54"/>
      <c r="M360" s="71"/>
      <c r="N360" s="54"/>
      <c r="O360" s="22"/>
      <c r="P360" s="64"/>
      <c r="Q360" s="64"/>
      <c r="R360" s="25"/>
      <c r="S360" s="66"/>
      <c r="T360" s="66"/>
      <c r="U360" s="205"/>
      <c r="V360" s="71"/>
      <c r="W360" s="69"/>
      <c r="X360" s="69"/>
      <c r="Y360" s="69"/>
      <c r="Z360" s="69"/>
      <c r="AA360" s="169"/>
      <c r="AB360" s="25"/>
      <c r="AC360" s="71"/>
      <c r="AD360" s="169"/>
      <c r="AE360" s="169"/>
      <c r="AF360" s="69"/>
      <c r="AG360" s="71"/>
      <c r="AH360" s="170"/>
      <c r="AI360" s="77"/>
      <c r="AJ360" s="80"/>
      <c r="AK360" s="80"/>
      <c r="AL360" s="82"/>
      <c r="AM360" s="82"/>
      <c r="AN360" s="82"/>
      <c r="AO360" s="82"/>
      <c r="AP360" s="82"/>
      <c r="AQ360" s="82"/>
      <c r="AR360" s="137"/>
      <c r="AS360" s="83"/>
      <c r="AT360" s="85"/>
      <c r="AU360" s="84"/>
      <c r="AV360" s="85"/>
      <c r="AW360" s="86"/>
      <c r="AX360" s="85"/>
      <c r="AY360" s="86"/>
      <c r="AZ360" s="171"/>
      <c r="BA360" s="85"/>
      <c r="BB360" s="85"/>
      <c r="BC360" s="90"/>
      <c r="BD360" s="90"/>
      <c r="BE360" s="85"/>
      <c r="BF360" s="22"/>
      <c r="BG360" s="22"/>
      <c r="BH360" s="10"/>
      <c r="BI360" s="10"/>
      <c r="BJ360" s="10"/>
      <c r="BK360" s="10"/>
      <c r="BL360" s="10"/>
      <c r="BM360" s="10"/>
    </row>
    <row r="361" spans="1:65" ht="14.5" x14ac:dyDescent="0.35">
      <c r="A361" s="25"/>
      <c r="B361" s="152"/>
      <c r="C361" s="54"/>
      <c r="D361" s="54"/>
      <c r="E361" s="54"/>
      <c r="F361" s="54"/>
      <c r="G361" s="54"/>
      <c r="H361" s="54"/>
      <c r="I361" s="54"/>
      <c r="J361" s="58"/>
      <c r="K361" s="58"/>
      <c r="L361" s="54"/>
      <c r="M361" s="71"/>
      <c r="N361" s="54"/>
      <c r="O361" s="22"/>
      <c r="P361" s="64"/>
      <c r="Q361" s="64"/>
      <c r="R361" s="25"/>
      <c r="S361" s="66"/>
      <c r="T361" s="66"/>
      <c r="U361" s="205"/>
      <c r="V361" s="71"/>
      <c r="W361" s="69"/>
      <c r="X361" s="69"/>
      <c r="Y361" s="69"/>
      <c r="Z361" s="69"/>
      <c r="AA361" s="169"/>
      <c r="AB361" s="25"/>
      <c r="AC361" s="71"/>
      <c r="AD361" s="169"/>
      <c r="AE361" s="169"/>
      <c r="AF361" s="69"/>
      <c r="AG361" s="71"/>
      <c r="AH361" s="170"/>
      <c r="AI361" s="77"/>
      <c r="AJ361" s="80"/>
      <c r="AK361" s="80"/>
      <c r="AL361" s="82"/>
      <c r="AM361" s="82"/>
      <c r="AN361" s="82"/>
      <c r="AO361" s="82"/>
      <c r="AP361" s="82"/>
      <c r="AQ361" s="82"/>
      <c r="AR361" s="137"/>
      <c r="AS361" s="83"/>
      <c r="AT361" s="85"/>
      <c r="AU361" s="84"/>
      <c r="AV361" s="85"/>
      <c r="AW361" s="86"/>
      <c r="AX361" s="85"/>
      <c r="AY361" s="86"/>
      <c r="AZ361" s="171"/>
      <c r="BA361" s="85"/>
      <c r="BB361" s="85"/>
      <c r="BC361" s="90"/>
      <c r="BD361" s="90"/>
      <c r="BE361" s="85"/>
      <c r="BF361" s="22"/>
      <c r="BG361" s="22"/>
      <c r="BH361" s="10"/>
      <c r="BI361" s="10"/>
      <c r="BJ361" s="10"/>
      <c r="BK361" s="10"/>
      <c r="BL361" s="10"/>
      <c r="BM361" s="10"/>
    </row>
    <row r="362" spans="1:65" ht="14.5" x14ac:dyDescent="0.35">
      <c r="A362" s="25"/>
      <c r="B362" s="144"/>
      <c r="C362" s="54"/>
      <c r="D362" s="54"/>
      <c r="E362" s="54"/>
      <c r="F362" s="54"/>
      <c r="G362" s="54"/>
      <c r="H362" s="54"/>
      <c r="I362" s="54"/>
      <c r="J362" s="58"/>
      <c r="K362" s="58"/>
      <c r="L362" s="54"/>
      <c r="M362" s="71"/>
      <c r="N362" s="54"/>
      <c r="O362" s="22"/>
      <c r="P362" s="64"/>
      <c r="Q362" s="64"/>
      <c r="R362" s="25"/>
      <c r="S362" s="66"/>
      <c r="T362" s="66"/>
      <c r="U362" s="205"/>
      <c r="V362" s="71"/>
      <c r="W362" s="163"/>
      <c r="X362" s="163"/>
      <c r="Y362" s="69"/>
      <c r="Z362" s="69"/>
      <c r="AA362" s="169"/>
      <c r="AB362" s="25"/>
      <c r="AC362" s="71"/>
      <c r="AD362" s="169"/>
      <c r="AE362" s="169"/>
      <c r="AF362" s="69"/>
      <c r="AG362" s="169"/>
      <c r="AH362" s="170"/>
      <c r="AI362" s="77"/>
      <c r="AJ362" s="80"/>
      <c r="AK362" s="80"/>
      <c r="AL362" s="82"/>
      <c r="AM362" s="82"/>
      <c r="AN362" s="82"/>
      <c r="AO362" s="82"/>
      <c r="AP362" s="82"/>
      <c r="AQ362" s="82"/>
      <c r="AR362" s="137"/>
      <c r="AS362" s="83"/>
      <c r="AT362" s="85"/>
      <c r="AU362" s="84"/>
      <c r="AV362" s="85"/>
      <c r="AW362" s="86"/>
      <c r="AX362" s="85"/>
      <c r="AY362" s="86"/>
      <c r="AZ362" s="171"/>
      <c r="BA362" s="85"/>
      <c r="BB362" s="85"/>
      <c r="BC362" s="90"/>
      <c r="BD362" s="90"/>
      <c r="BE362" s="85"/>
      <c r="BF362" s="22"/>
      <c r="BG362" s="22"/>
      <c r="BH362" s="10"/>
      <c r="BI362" s="10"/>
      <c r="BJ362" s="10"/>
      <c r="BK362" s="10"/>
      <c r="BL362" s="10"/>
      <c r="BM362" s="10"/>
    </row>
    <row r="363" spans="1:65" ht="14.5" x14ac:dyDescent="0.35">
      <c r="A363" s="25"/>
      <c r="B363" s="144"/>
      <c r="C363" s="54"/>
      <c r="D363" s="54"/>
      <c r="E363" s="54"/>
      <c r="F363" s="54"/>
      <c r="G363" s="54"/>
      <c r="H363" s="54"/>
      <c r="I363" s="54"/>
      <c r="J363" s="58"/>
      <c r="K363" s="58"/>
      <c r="L363" s="54"/>
      <c r="M363" s="71"/>
      <c r="N363" s="54"/>
      <c r="O363" s="22"/>
      <c r="P363" s="64"/>
      <c r="Q363" s="64"/>
      <c r="R363" s="25"/>
      <c r="S363" s="66"/>
      <c r="T363" s="66"/>
      <c r="U363" s="205"/>
      <c r="V363" s="71"/>
      <c r="W363" s="163"/>
      <c r="X363" s="163"/>
      <c r="Y363" s="69"/>
      <c r="Z363" s="69"/>
      <c r="AA363" s="169"/>
      <c r="AB363" s="25"/>
      <c r="AC363" s="71"/>
      <c r="AD363" s="169"/>
      <c r="AE363" s="169"/>
      <c r="AF363" s="69"/>
      <c r="AG363" s="169"/>
      <c r="AH363" s="170"/>
      <c r="AI363" s="77"/>
      <c r="AJ363" s="80"/>
      <c r="AK363" s="80"/>
      <c r="AL363" s="82"/>
      <c r="AM363" s="82"/>
      <c r="AN363" s="82"/>
      <c r="AO363" s="82"/>
      <c r="AP363" s="82"/>
      <c r="AQ363" s="82"/>
      <c r="AR363" s="137"/>
      <c r="AS363" s="83"/>
      <c r="AT363" s="85"/>
      <c r="AU363" s="84"/>
      <c r="AV363" s="85"/>
      <c r="AW363" s="86"/>
      <c r="AX363" s="85"/>
      <c r="AY363" s="86"/>
      <c r="AZ363" s="171"/>
      <c r="BA363" s="85"/>
      <c r="BB363" s="85"/>
      <c r="BC363" s="90"/>
      <c r="BD363" s="90"/>
      <c r="BE363" s="85"/>
      <c r="BF363" s="22"/>
      <c r="BG363" s="22"/>
      <c r="BH363" s="10"/>
      <c r="BI363" s="10"/>
      <c r="BJ363" s="10"/>
      <c r="BK363" s="10"/>
      <c r="BL363" s="10"/>
      <c r="BM363" s="10"/>
    </row>
    <row r="364" spans="1:65" ht="14.5" x14ac:dyDescent="0.35">
      <c r="A364" s="25"/>
      <c r="B364" s="144"/>
      <c r="C364" s="54"/>
      <c r="D364" s="58"/>
      <c r="E364" s="54"/>
      <c r="F364" s="54"/>
      <c r="G364" s="54"/>
      <c r="H364" s="54"/>
      <c r="I364" s="54"/>
      <c r="J364" s="58"/>
      <c r="K364" s="58"/>
      <c r="L364" s="54"/>
      <c r="M364" s="71"/>
      <c r="N364" s="54"/>
      <c r="O364" s="22"/>
      <c r="P364" s="64"/>
      <c r="Q364" s="64"/>
      <c r="R364" s="25"/>
      <c r="S364" s="66"/>
      <c r="T364" s="66"/>
      <c r="U364" s="205"/>
      <c r="V364" s="71"/>
      <c r="W364" s="163"/>
      <c r="X364" s="163"/>
      <c r="Y364" s="69"/>
      <c r="Z364" s="69"/>
      <c r="AA364" s="169"/>
      <c r="AB364" s="25"/>
      <c r="AC364" s="71"/>
      <c r="AD364" s="169"/>
      <c r="AE364" s="169"/>
      <c r="AF364" s="69"/>
      <c r="AG364" s="169"/>
      <c r="AH364" s="170"/>
      <c r="AI364" s="77"/>
      <c r="AJ364" s="80"/>
      <c r="AK364" s="80"/>
      <c r="AL364" s="82"/>
      <c r="AM364" s="82"/>
      <c r="AN364" s="82"/>
      <c r="AO364" s="82"/>
      <c r="AP364" s="82"/>
      <c r="AQ364" s="82"/>
      <c r="AR364" s="137"/>
      <c r="AS364" s="83"/>
      <c r="AT364" s="85"/>
      <c r="AU364" s="84"/>
      <c r="AV364" s="85"/>
      <c r="AW364" s="86"/>
      <c r="AX364" s="85"/>
      <c r="AY364" s="86"/>
      <c r="AZ364" s="171"/>
      <c r="BA364" s="85"/>
      <c r="BB364" s="85"/>
      <c r="BC364" s="90"/>
      <c r="BD364" s="90"/>
      <c r="BE364" s="85"/>
      <c r="BF364" s="22"/>
      <c r="BG364" s="22"/>
      <c r="BH364" s="10"/>
      <c r="BI364" s="10"/>
      <c r="BJ364" s="10"/>
      <c r="BK364" s="10"/>
      <c r="BL364" s="10"/>
      <c r="BM364" s="10"/>
    </row>
    <row r="365" spans="1:65" ht="14.5" x14ac:dyDescent="0.35">
      <c r="A365" s="25"/>
      <c r="B365" s="144"/>
      <c r="C365" s="54"/>
      <c r="D365" s="58"/>
      <c r="E365" s="54"/>
      <c r="F365" s="54"/>
      <c r="G365" s="54"/>
      <c r="H365" s="54"/>
      <c r="I365" s="54"/>
      <c r="J365" s="58"/>
      <c r="K365" s="58"/>
      <c r="L365" s="54"/>
      <c r="M365" s="71"/>
      <c r="N365" s="54"/>
      <c r="O365" s="22"/>
      <c r="P365" s="64"/>
      <c r="Q365" s="64"/>
      <c r="R365" s="25"/>
      <c r="S365" s="66"/>
      <c r="T365" s="66"/>
      <c r="U365" s="205"/>
      <c r="V365" s="71"/>
      <c r="W365" s="163"/>
      <c r="X365" s="163"/>
      <c r="Y365" s="69"/>
      <c r="Z365" s="69"/>
      <c r="AA365" s="169"/>
      <c r="AB365" s="25"/>
      <c r="AC365" s="71"/>
      <c r="AD365" s="169"/>
      <c r="AE365" s="169"/>
      <c r="AF365" s="69"/>
      <c r="AG365" s="169"/>
      <c r="AH365" s="170"/>
      <c r="AI365" s="77"/>
      <c r="AJ365" s="80"/>
      <c r="AK365" s="80"/>
      <c r="AL365" s="82"/>
      <c r="AM365" s="82"/>
      <c r="AN365" s="82"/>
      <c r="AO365" s="82"/>
      <c r="AP365" s="82"/>
      <c r="AQ365" s="82"/>
      <c r="AR365" s="137"/>
      <c r="AS365" s="83"/>
      <c r="AT365" s="85"/>
      <c r="AU365" s="84"/>
      <c r="AV365" s="85"/>
      <c r="AW365" s="86"/>
      <c r="AX365" s="85"/>
      <c r="AY365" s="86"/>
      <c r="AZ365" s="171"/>
      <c r="BA365" s="85"/>
      <c r="BB365" s="85"/>
      <c r="BC365" s="90"/>
      <c r="BD365" s="90"/>
      <c r="BE365" s="85"/>
      <c r="BF365" s="22"/>
      <c r="BG365" s="22"/>
      <c r="BH365" s="10"/>
      <c r="BI365" s="10"/>
      <c r="BJ365" s="10"/>
      <c r="BK365" s="10"/>
      <c r="BL365" s="10"/>
      <c r="BM365" s="10"/>
    </row>
    <row r="366" spans="1:65" ht="14.5" x14ac:dyDescent="0.35">
      <c r="A366" s="25"/>
      <c r="B366" s="144"/>
      <c r="C366" s="54"/>
      <c r="D366" s="58"/>
      <c r="E366" s="54"/>
      <c r="F366" s="54"/>
      <c r="G366" s="54"/>
      <c r="H366" s="54"/>
      <c r="I366" s="54"/>
      <c r="J366" s="58"/>
      <c r="K366" s="58"/>
      <c r="L366" s="60"/>
      <c r="M366" s="71"/>
      <c r="N366" s="54"/>
      <c r="O366" s="22"/>
      <c r="P366" s="64"/>
      <c r="Q366" s="64"/>
      <c r="R366" s="66"/>
      <c r="S366" s="66"/>
      <c r="T366" s="66"/>
      <c r="U366" s="205"/>
      <c r="V366" s="71"/>
      <c r="W366" s="163"/>
      <c r="X366" s="163"/>
      <c r="Y366" s="69"/>
      <c r="Z366" s="69"/>
      <c r="AA366" s="169"/>
      <c r="AB366" s="25"/>
      <c r="AC366" s="71"/>
      <c r="AD366" s="169"/>
      <c r="AE366" s="169"/>
      <c r="AF366" s="69"/>
      <c r="AG366" s="169"/>
      <c r="AH366" s="170"/>
      <c r="AI366" s="77"/>
      <c r="AJ366" s="80"/>
      <c r="AK366" s="80"/>
      <c r="AL366" s="82"/>
      <c r="AM366" s="82"/>
      <c r="AN366" s="82"/>
      <c r="AO366" s="82"/>
      <c r="AP366" s="82"/>
      <c r="AQ366" s="82"/>
      <c r="AR366" s="137"/>
      <c r="AS366" s="83"/>
      <c r="AT366" s="85"/>
      <c r="AU366" s="84"/>
      <c r="AV366" s="85"/>
      <c r="AW366" s="86"/>
      <c r="AX366" s="85"/>
      <c r="AY366" s="86"/>
      <c r="AZ366" s="171"/>
      <c r="BA366" s="85"/>
      <c r="BB366" s="85"/>
      <c r="BC366" s="90"/>
      <c r="BD366" s="90"/>
      <c r="BE366" s="85"/>
      <c r="BF366" s="22"/>
      <c r="BG366" s="22"/>
      <c r="BH366" s="10"/>
      <c r="BI366" s="10"/>
      <c r="BJ366" s="10"/>
      <c r="BK366" s="10"/>
      <c r="BL366" s="10"/>
      <c r="BM366" s="10"/>
    </row>
    <row r="367" spans="1:65" ht="14.5" x14ac:dyDescent="0.35">
      <c r="A367" s="25"/>
      <c r="B367" s="144"/>
      <c r="C367" s="54"/>
      <c r="D367" s="58"/>
      <c r="E367" s="54"/>
      <c r="F367" s="54"/>
      <c r="G367" s="54"/>
      <c r="H367" s="54"/>
      <c r="I367" s="54"/>
      <c r="J367" s="58"/>
      <c r="K367" s="58"/>
      <c r="L367" s="60"/>
      <c r="M367" s="71"/>
      <c r="N367" s="54"/>
      <c r="O367" s="22"/>
      <c r="P367" s="64"/>
      <c r="Q367" s="64"/>
      <c r="R367" s="66"/>
      <c r="S367" s="66"/>
      <c r="T367" s="66"/>
      <c r="U367" s="205"/>
      <c r="V367" s="71"/>
      <c r="W367" s="163"/>
      <c r="X367" s="163"/>
      <c r="Y367" s="69"/>
      <c r="Z367" s="69"/>
      <c r="AA367" s="169"/>
      <c r="AB367" s="25"/>
      <c r="AC367" s="71"/>
      <c r="AD367" s="169"/>
      <c r="AE367" s="169"/>
      <c r="AF367" s="69"/>
      <c r="AG367" s="71"/>
      <c r="AH367" s="170"/>
      <c r="AI367" s="77"/>
      <c r="AJ367" s="80"/>
      <c r="AK367" s="80"/>
      <c r="AL367" s="82"/>
      <c r="AM367" s="82"/>
      <c r="AN367" s="82"/>
      <c r="AO367" s="82"/>
      <c r="AP367" s="82"/>
      <c r="AQ367" s="82"/>
      <c r="AR367" s="137"/>
      <c r="AS367" s="83"/>
      <c r="AT367" s="85"/>
      <c r="AU367" s="84"/>
      <c r="AV367" s="85"/>
      <c r="AW367" s="86"/>
      <c r="AX367" s="85"/>
      <c r="AY367" s="86"/>
      <c r="AZ367" s="171"/>
      <c r="BA367" s="85"/>
      <c r="BB367" s="85"/>
      <c r="BC367" s="90"/>
      <c r="BD367" s="90"/>
      <c r="BE367" s="85"/>
      <c r="BF367" s="22"/>
      <c r="BG367" s="22"/>
      <c r="BH367" s="10"/>
      <c r="BI367" s="10"/>
      <c r="BJ367" s="10"/>
      <c r="BK367" s="10"/>
      <c r="BL367" s="10"/>
      <c r="BM367" s="10"/>
    </row>
    <row r="368" spans="1:65" ht="14.5" x14ac:dyDescent="0.35">
      <c r="A368" s="25"/>
      <c r="B368" s="144"/>
      <c r="C368" s="54"/>
      <c r="D368" s="58"/>
      <c r="E368" s="54"/>
      <c r="F368" s="54"/>
      <c r="G368" s="54"/>
      <c r="H368" s="54"/>
      <c r="I368" s="54"/>
      <c r="J368" s="58"/>
      <c r="K368" s="58"/>
      <c r="L368" s="60"/>
      <c r="M368" s="71"/>
      <c r="N368" s="54"/>
      <c r="O368" s="22"/>
      <c r="P368" s="64"/>
      <c r="Q368" s="64"/>
      <c r="R368" s="66"/>
      <c r="S368" s="66"/>
      <c r="T368" s="66"/>
      <c r="U368" s="205"/>
      <c r="V368" s="71"/>
      <c r="W368" s="163"/>
      <c r="X368" s="163"/>
      <c r="Y368" s="69"/>
      <c r="Z368" s="69"/>
      <c r="AA368" s="169"/>
      <c r="AB368" s="25"/>
      <c r="AC368" s="71"/>
      <c r="AD368" s="169"/>
      <c r="AE368" s="169"/>
      <c r="AF368" s="69"/>
      <c r="AG368" s="71"/>
      <c r="AH368" s="170"/>
      <c r="AI368" s="77"/>
      <c r="AJ368" s="80"/>
      <c r="AK368" s="80"/>
      <c r="AL368" s="82"/>
      <c r="AM368" s="82"/>
      <c r="AN368" s="82"/>
      <c r="AO368" s="82"/>
      <c r="AP368" s="82"/>
      <c r="AQ368" s="82"/>
      <c r="AR368" s="137"/>
      <c r="AS368" s="83"/>
      <c r="AT368" s="85"/>
      <c r="AU368" s="84"/>
      <c r="AV368" s="85"/>
      <c r="AW368" s="86"/>
      <c r="AX368" s="85"/>
      <c r="AY368" s="86"/>
      <c r="AZ368" s="171"/>
      <c r="BA368" s="85"/>
      <c r="BB368" s="85"/>
      <c r="BC368" s="90"/>
      <c r="BD368" s="90"/>
      <c r="BE368" s="85"/>
      <c r="BF368" s="22"/>
      <c r="BG368" s="22"/>
      <c r="BH368" s="10"/>
      <c r="BI368" s="10"/>
      <c r="BJ368" s="10"/>
      <c r="BK368" s="10"/>
      <c r="BL368" s="10"/>
      <c r="BM368" s="10"/>
    </row>
    <row r="369" spans="1:65" ht="14.5" x14ac:dyDescent="0.35">
      <c r="A369" s="25"/>
      <c r="B369" s="144"/>
      <c r="C369" s="54"/>
      <c r="D369" s="58"/>
      <c r="E369" s="54"/>
      <c r="F369" s="54"/>
      <c r="G369" s="54"/>
      <c r="H369" s="54"/>
      <c r="I369" s="54"/>
      <c r="J369" s="58"/>
      <c r="K369" s="58"/>
      <c r="L369" s="60"/>
      <c r="M369" s="71"/>
      <c r="N369" s="54"/>
      <c r="O369" s="22"/>
      <c r="P369" s="64"/>
      <c r="Q369" s="64"/>
      <c r="R369" s="66"/>
      <c r="S369" s="66"/>
      <c r="T369" s="66"/>
      <c r="U369" s="205"/>
      <c r="V369" s="71"/>
      <c r="W369" s="163"/>
      <c r="X369" s="163"/>
      <c r="Y369" s="69"/>
      <c r="Z369" s="69"/>
      <c r="AA369" s="169"/>
      <c r="AB369" s="25"/>
      <c r="AC369" s="71"/>
      <c r="AD369" s="169"/>
      <c r="AE369" s="169"/>
      <c r="AF369" s="69"/>
      <c r="AG369" s="71"/>
      <c r="AH369" s="170"/>
      <c r="AI369" s="77"/>
      <c r="AJ369" s="80"/>
      <c r="AK369" s="80"/>
      <c r="AL369" s="82"/>
      <c r="AM369" s="82"/>
      <c r="AN369" s="82"/>
      <c r="AO369" s="82"/>
      <c r="AP369" s="82"/>
      <c r="AQ369" s="82"/>
      <c r="AR369" s="137"/>
      <c r="AS369" s="83"/>
      <c r="AT369" s="85"/>
      <c r="AU369" s="84"/>
      <c r="AV369" s="85"/>
      <c r="AW369" s="86"/>
      <c r="AX369" s="85"/>
      <c r="AY369" s="86"/>
      <c r="AZ369" s="171"/>
      <c r="BA369" s="85"/>
      <c r="BB369" s="85"/>
      <c r="BC369" s="90"/>
      <c r="BD369" s="90"/>
      <c r="BE369" s="85"/>
      <c r="BF369" s="22"/>
      <c r="BG369" s="22"/>
      <c r="BH369" s="10"/>
      <c r="BI369" s="10"/>
      <c r="BJ369" s="10"/>
      <c r="BK369" s="10"/>
      <c r="BL369" s="10"/>
      <c r="BM369" s="10"/>
    </row>
    <row r="370" spans="1:65" ht="14.5" x14ac:dyDescent="0.35">
      <c r="A370" s="25"/>
      <c r="B370" s="144"/>
      <c r="C370" s="54"/>
      <c r="D370" s="58"/>
      <c r="E370" s="54"/>
      <c r="F370" s="54"/>
      <c r="G370" s="54"/>
      <c r="H370" s="54"/>
      <c r="I370" s="54"/>
      <c r="J370" s="58"/>
      <c r="K370" s="58"/>
      <c r="L370" s="60"/>
      <c r="M370" s="71"/>
      <c r="N370" s="54"/>
      <c r="O370" s="22"/>
      <c r="P370" s="64"/>
      <c r="Q370" s="64"/>
      <c r="R370" s="66"/>
      <c r="S370" s="66"/>
      <c r="T370" s="66"/>
      <c r="U370" s="205"/>
      <c r="V370" s="71"/>
      <c r="W370" s="163"/>
      <c r="X370" s="163"/>
      <c r="Y370" s="69"/>
      <c r="Z370" s="69"/>
      <c r="AA370" s="169"/>
      <c r="AB370" s="25"/>
      <c r="AC370" s="71"/>
      <c r="AD370" s="169"/>
      <c r="AE370" s="169"/>
      <c r="AF370" s="69"/>
      <c r="AG370" s="71"/>
      <c r="AH370" s="170"/>
      <c r="AI370" s="77"/>
      <c r="AJ370" s="80"/>
      <c r="AK370" s="80"/>
      <c r="AL370" s="82"/>
      <c r="AM370" s="82"/>
      <c r="AN370" s="82"/>
      <c r="AO370" s="82"/>
      <c r="AP370" s="82"/>
      <c r="AQ370" s="82"/>
      <c r="AR370" s="137"/>
      <c r="AS370" s="83"/>
      <c r="AT370" s="85"/>
      <c r="AU370" s="84"/>
      <c r="AV370" s="85"/>
      <c r="AW370" s="86"/>
      <c r="AX370" s="85"/>
      <c r="AY370" s="86"/>
      <c r="AZ370" s="171"/>
      <c r="BA370" s="85"/>
      <c r="BB370" s="85"/>
      <c r="BC370" s="90"/>
      <c r="BD370" s="90"/>
      <c r="BE370" s="85"/>
      <c r="BF370" s="22"/>
      <c r="BG370" s="22"/>
      <c r="BH370" s="10"/>
      <c r="BI370" s="10"/>
      <c r="BJ370" s="10"/>
      <c r="BK370" s="10"/>
      <c r="BL370" s="10"/>
      <c r="BM370" s="10"/>
    </row>
    <row r="371" spans="1:65" ht="14.5" x14ac:dyDescent="0.35">
      <c r="A371" s="25"/>
      <c r="B371" s="144"/>
      <c r="C371" s="54"/>
      <c r="D371" s="58"/>
      <c r="E371" s="54"/>
      <c r="F371" s="54"/>
      <c r="G371" s="54"/>
      <c r="H371" s="54"/>
      <c r="I371" s="54"/>
      <c r="J371" s="58"/>
      <c r="K371" s="58"/>
      <c r="L371" s="60"/>
      <c r="M371" s="71"/>
      <c r="N371" s="54"/>
      <c r="O371" s="22"/>
      <c r="P371" s="64"/>
      <c r="Q371" s="64"/>
      <c r="R371" s="66"/>
      <c r="S371" s="66"/>
      <c r="T371" s="66"/>
      <c r="U371" s="205"/>
      <c r="V371" s="71"/>
      <c r="W371" s="163"/>
      <c r="X371" s="163"/>
      <c r="Y371" s="69"/>
      <c r="Z371" s="69"/>
      <c r="AA371" s="169"/>
      <c r="AB371" s="25"/>
      <c r="AC371" s="71"/>
      <c r="AD371" s="169"/>
      <c r="AE371" s="169"/>
      <c r="AF371" s="69"/>
      <c r="AG371" s="71"/>
      <c r="AH371" s="170"/>
      <c r="AI371" s="77"/>
      <c r="AJ371" s="80"/>
      <c r="AK371" s="80"/>
      <c r="AL371" s="82"/>
      <c r="AM371" s="82"/>
      <c r="AN371" s="82"/>
      <c r="AO371" s="82"/>
      <c r="AP371" s="82"/>
      <c r="AQ371" s="82"/>
      <c r="AR371" s="137"/>
      <c r="AS371" s="83"/>
      <c r="AT371" s="85"/>
      <c r="AU371" s="84"/>
      <c r="AV371" s="85"/>
      <c r="AW371" s="86"/>
      <c r="AX371" s="85"/>
      <c r="AY371" s="86"/>
      <c r="AZ371" s="171"/>
      <c r="BA371" s="85"/>
      <c r="BB371" s="85"/>
      <c r="BC371" s="90"/>
      <c r="BD371" s="90"/>
      <c r="BE371" s="85"/>
      <c r="BF371" s="22"/>
      <c r="BG371" s="22"/>
      <c r="BH371" s="10"/>
      <c r="BI371" s="10"/>
      <c r="BJ371" s="10"/>
      <c r="BK371" s="10"/>
      <c r="BL371" s="10"/>
      <c r="BM371" s="10"/>
    </row>
    <row r="372" spans="1:65" ht="14.5" x14ac:dyDescent="0.35">
      <c r="A372" s="25"/>
      <c r="B372" s="144"/>
      <c r="C372" s="54"/>
      <c r="D372" s="58"/>
      <c r="E372" s="54"/>
      <c r="F372" s="54"/>
      <c r="G372" s="54"/>
      <c r="H372" s="54"/>
      <c r="I372" s="54"/>
      <c r="J372" s="58"/>
      <c r="K372" s="58"/>
      <c r="L372" s="60"/>
      <c r="M372" s="71"/>
      <c r="N372" s="54"/>
      <c r="O372" s="22"/>
      <c r="P372" s="64"/>
      <c r="Q372" s="64"/>
      <c r="R372" s="66"/>
      <c r="S372" s="66"/>
      <c r="T372" s="66"/>
      <c r="U372" s="205"/>
      <c r="V372" s="71"/>
      <c r="W372" s="163"/>
      <c r="X372" s="163"/>
      <c r="Y372" s="69"/>
      <c r="Z372" s="69"/>
      <c r="AA372" s="169"/>
      <c r="AB372" s="25"/>
      <c r="AC372" s="71"/>
      <c r="AD372" s="71"/>
      <c r="AE372" s="71"/>
      <c r="AF372" s="69"/>
      <c r="AG372" s="71"/>
      <c r="AH372" s="170"/>
      <c r="AI372" s="77"/>
      <c r="AJ372" s="80"/>
      <c r="AK372" s="80"/>
      <c r="AL372" s="82"/>
      <c r="AM372" s="82"/>
      <c r="AN372" s="82"/>
      <c r="AO372" s="82"/>
      <c r="AP372" s="82"/>
      <c r="AQ372" s="82"/>
      <c r="AR372" s="137"/>
      <c r="AS372" s="83"/>
      <c r="AT372" s="85"/>
      <c r="AU372" s="84"/>
      <c r="AV372" s="85"/>
      <c r="AW372" s="86"/>
      <c r="AX372" s="85"/>
      <c r="AY372" s="86"/>
      <c r="AZ372" s="171"/>
      <c r="BA372" s="85"/>
      <c r="BB372" s="85"/>
      <c r="BC372" s="90"/>
      <c r="BD372" s="90"/>
      <c r="BE372" s="85"/>
      <c r="BF372" s="22"/>
      <c r="BG372" s="22"/>
      <c r="BH372" s="10"/>
      <c r="BI372" s="10"/>
      <c r="BJ372" s="10"/>
      <c r="BK372" s="10"/>
      <c r="BL372" s="10"/>
      <c r="BM372" s="10"/>
    </row>
    <row r="373" spans="1:65" ht="14.5" x14ac:dyDescent="0.35">
      <c r="A373" s="25"/>
      <c r="B373" s="144"/>
      <c r="C373" s="54"/>
      <c r="D373" s="58"/>
      <c r="E373" s="54"/>
      <c r="F373" s="54"/>
      <c r="G373" s="54"/>
      <c r="H373" s="54"/>
      <c r="I373" s="54"/>
      <c r="J373" s="58"/>
      <c r="K373" s="58"/>
      <c r="L373" s="60"/>
      <c r="M373" s="71"/>
      <c r="N373" s="54"/>
      <c r="O373" s="22"/>
      <c r="P373" s="64"/>
      <c r="Q373" s="64"/>
      <c r="R373" s="66"/>
      <c r="S373" s="66"/>
      <c r="T373" s="66"/>
      <c r="U373" s="205"/>
      <c r="V373" s="71"/>
      <c r="W373" s="163"/>
      <c r="X373" s="163"/>
      <c r="Y373" s="69"/>
      <c r="Z373" s="69"/>
      <c r="AA373" s="169"/>
      <c r="AB373" s="25"/>
      <c r="AC373" s="71"/>
      <c r="AD373" s="71"/>
      <c r="AE373" s="71"/>
      <c r="AF373" s="69"/>
      <c r="AG373" s="71"/>
      <c r="AH373" s="170"/>
      <c r="AI373" s="77"/>
      <c r="AJ373" s="80"/>
      <c r="AK373" s="80"/>
      <c r="AL373" s="82"/>
      <c r="AM373" s="82"/>
      <c r="AN373" s="82"/>
      <c r="AO373" s="82"/>
      <c r="AP373" s="82"/>
      <c r="AQ373" s="82"/>
      <c r="AR373" s="137"/>
      <c r="AS373" s="83"/>
      <c r="AT373" s="85"/>
      <c r="AU373" s="84"/>
      <c r="AV373" s="85"/>
      <c r="AW373" s="86"/>
      <c r="AX373" s="85"/>
      <c r="AY373" s="86"/>
      <c r="AZ373" s="171"/>
      <c r="BA373" s="85"/>
      <c r="BB373" s="85"/>
      <c r="BC373" s="90"/>
      <c r="BD373" s="90"/>
      <c r="BE373" s="85"/>
      <c r="BF373" s="22"/>
      <c r="BG373" s="22"/>
      <c r="BH373" s="10"/>
      <c r="BI373" s="10"/>
      <c r="BJ373" s="10"/>
      <c r="BK373" s="10"/>
      <c r="BL373" s="10"/>
      <c r="BM373" s="10"/>
    </row>
    <row r="374" spans="1:65" ht="14.5" x14ac:dyDescent="0.35">
      <c r="A374" s="25"/>
      <c r="B374" s="144"/>
      <c r="C374" s="54"/>
      <c r="D374" s="58"/>
      <c r="E374" s="54"/>
      <c r="F374" s="54"/>
      <c r="G374" s="54"/>
      <c r="H374" s="54"/>
      <c r="I374" s="54"/>
      <c r="J374" s="58"/>
      <c r="K374" s="58"/>
      <c r="L374" s="60"/>
      <c r="M374" s="71"/>
      <c r="N374" s="54"/>
      <c r="O374" s="22"/>
      <c r="P374" s="64"/>
      <c r="Q374" s="64"/>
      <c r="R374" s="25"/>
      <c r="S374" s="66"/>
      <c r="T374" s="66"/>
      <c r="U374" s="205"/>
      <c r="V374" s="71"/>
      <c r="W374" s="163"/>
      <c r="X374" s="163"/>
      <c r="Y374" s="69"/>
      <c r="Z374" s="69"/>
      <c r="AA374" s="169"/>
      <c r="AB374" s="25"/>
      <c r="AC374" s="71"/>
      <c r="AD374" s="169"/>
      <c r="AE374" s="169"/>
      <c r="AF374" s="69"/>
      <c r="AG374" s="169"/>
      <c r="AH374" s="170"/>
      <c r="AI374" s="77"/>
      <c r="AJ374" s="80"/>
      <c r="AK374" s="80"/>
      <c r="AL374" s="82"/>
      <c r="AM374" s="82"/>
      <c r="AN374" s="82"/>
      <c r="AO374" s="82"/>
      <c r="AP374" s="82"/>
      <c r="AQ374" s="82"/>
      <c r="AR374" s="137"/>
      <c r="AS374" s="83"/>
      <c r="AT374" s="85"/>
      <c r="AU374" s="84"/>
      <c r="AV374" s="85"/>
      <c r="AW374" s="86"/>
      <c r="AX374" s="85"/>
      <c r="AY374" s="86"/>
      <c r="AZ374" s="171"/>
      <c r="BA374" s="85"/>
      <c r="BB374" s="85"/>
      <c r="BC374" s="90"/>
      <c r="BD374" s="90"/>
      <c r="BE374" s="85"/>
      <c r="BF374" s="22"/>
      <c r="BG374" s="22"/>
      <c r="BH374" s="10"/>
      <c r="BI374" s="10"/>
      <c r="BJ374" s="10"/>
      <c r="BK374" s="10"/>
      <c r="BL374" s="10"/>
      <c r="BM374" s="10"/>
    </row>
    <row r="375" spans="1:65" ht="14.5" x14ac:dyDescent="0.35">
      <c r="A375" s="25"/>
      <c r="B375" s="144"/>
      <c r="C375" s="54"/>
      <c r="D375" s="58"/>
      <c r="E375" s="54"/>
      <c r="F375" s="54"/>
      <c r="G375" s="54"/>
      <c r="H375" s="54"/>
      <c r="I375" s="54"/>
      <c r="J375" s="58"/>
      <c r="K375" s="58"/>
      <c r="L375" s="60"/>
      <c r="M375" s="71"/>
      <c r="N375" s="54"/>
      <c r="O375" s="22"/>
      <c r="P375" s="64"/>
      <c r="Q375" s="64"/>
      <c r="R375" s="25"/>
      <c r="S375" s="66"/>
      <c r="T375" s="66"/>
      <c r="U375" s="205"/>
      <c r="V375" s="71"/>
      <c r="W375" s="163"/>
      <c r="X375" s="163"/>
      <c r="Y375" s="69"/>
      <c r="Z375" s="69"/>
      <c r="AA375" s="169"/>
      <c r="AB375" s="25"/>
      <c r="AC375" s="71"/>
      <c r="AD375" s="169"/>
      <c r="AE375" s="169"/>
      <c r="AF375" s="69"/>
      <c r="AG375" s="169"/>
      <c r="AH375" s="170"/>
      <c r="AI375" s="77"/>
      <c r="AJ375" s="80"/>
      <c r="AK375" s="80"/>
      <c r="AL375" s="82"/>
      <c r="AM375" s="82"/>
      <c r="AN375" s="82"/>
      <c r="AO375" s="82"/>
      <c r="AP375" s="82"/>
      <c r="AQ375" s="82"/>
      <c r="AR375" s="137"/>
      <c r="AS375" s="83"/>
      <c r="AT375" s="85"/>
      <c r="AU375" s="84"/>
      <c r="AV375" s="85"/>
      <c r="AW375" s="86"/>
      <c r="AX375" s="85"/>
      <c r="AY375" s="86"/>
      <c r="AZ375" s="171"/>
      <c r="BA375" s="85"/>
      <c r="BB375" s="85"/>
      <c r="BC375" s="90"/>
      <c r="BD375" s="90"/>
      <c r="BE375" s="85"/>
      <c r="BF375" s="22"/>
      <c r="BG375" s="22"/>
      <c r="BH375" s="10"/>
      <c r="BI375" s="10"/>
      <c r="BJ375" s="10"/>
      <c r="BK375" s="10"/>
      <c r="BL375" s="10"/>
      <c r="BM375" s="10"/>
    </row>
    <row r="376" spans="1:65" ht="14.5" x14ac:dyDescent="0.35">
      <c r="A376" s="25"/>
      <c r="B376" s="144"/>
      <c r="C376" s="54"/>
      <c r="D376" s="58"/>
      <c r="E376" s="54"/>
      <c r="F376" s="54"/>
      <c r="G376" s="54"/>
      <c r="H376" s="54"/>
      <c r="I376" s="54"/>
      <c r="J376" s="62"/>
      <c r="K376" s="62"/>
      <c r="L376" s="60"/>
      <c r="M376" s="71"/>
      <c r="N376" s="54"/>
      <c r="O376" s="22"/>
      <c r="P376" s="64"/>
      <c r="Q376" s="64"/>
      <c r="R376" s="25"/>
      <c r="S376" s="66"/>
      <c r="T376" s="66"/>
      <c r="U376" s="205"/>
      <c r="V376" s="71"/>
      <c r="W376" s="163"/>
      <c r="X376" s="163"/>
      <c r="Y376" s="69"/>
      <c r="Z376" s="69"/>
      <c r="AA376" s="169"/>
      <c r="AB376" s="25"/>
      <c r="AC376" s="71"/>
      <c r="AD376" s="169"/>
      <c r="AE376" s="169"/>
      <c r="AF376" s="69"/>
      <c r="AG376" s="169"/>
      <c r="AH376" s="170"/>
      <c r="AI376" s="77"/>
      <c r="AJ376" s="80"/>
      <c r="AK376" s="80"/>
      <c r="AL376" s="82"/>
      <c r="AM376" s="82"/>
      <c r="AN376" s="82"/>
      <c r="AO376" s="82"/>
      <c r="AP376" s="82"/>
      <c r="AQ376" s="82"/>
      <c r="AR376" s="137"/>
      <c r="AS376" s="83"/>
      <c r="AT376" s="85"/>
      <c r="AU376" s="84"/>
      <c r="AV376" s="85"/>
      <c r="AW376" s="86"/>
      <c r="AX376" s="85"/>
      <c r="AY376" s="86"/>
      <c r="AZ376" s="171"/>
      <c r="BA376" s="85"/>
      <c r="BB376" s="85"/>
      <c r="BC376" s="90"/>
      <c r="BD376" s="90"/>
      <c r="BE376" s="85"/>
      <c r="BF376" s="22"/>
      <c r="BG376" s="22"/>
      <c r="BH376" s="10"/>
      <c r="BI376" s="10"/>
      <c r="BJ376" s="10"/>
      <c r="BK376" s="10"/>
      <c r="BL376" s="10"/>
      <c r="BM376" s="10"/>
    </row>
    <row r="377" spans="1:65" ht="14.5" x14ac:dyDescent="0.35">
      <c r="A377" s="25"/>
      <c r="B377" s="144"/>
      <c r="C377" s="54"/>
      <c r="D377" s="58"/>
      <c r="E377" s="54"/>
      <c r="F377" s="54"/>
      <c r="G377" s="54"/>
      <c r="H377" s="54"/>
      <c r="I377" s="54"/>
      <c r="J377" s="62"/>
      <c r="K377" s="62"/>
      <c r="L377" s="60"/>
      <c r="M377" s="71"/>
      <c r="N377" s="54"/>
      <c r="O377" s="22"/>
      <c r="P377" s="64"/>
      <c r="Q377" s="64"/>
      <c r="R377" s="25"/>
      <c r="S377" s="66"/>
      <c r="T377" s="66"/>
      <c r="U377" s="205"/>
      <c r="V377" s="71"/>
      <c r="W377" s="163"/>
      <c r="X377" s="163"/>
      <c r="Y377" s="69"/>
      <c r="Z377" s="69"/>
      <c r="AA377" s="169"/>
      <c r="AB377" s="25"/>
      <c r="AC377" s="71"/>
      <c r="AD377" s="169"/>
      <c r="AE377" s="169"/>
      <c r="AF377" s="69"/>
      <c r="AG377" s="169"/>
      <c r="AH377" s="170"/>
      <c r="AI377" s="77"/>
      <c r="AJ377" s="80"/>
      <c r="AK377" s="80"/>
      <c r="AL377" s="82"/>
      <c r="AM377" s="82"/>
      <c r="AN377" s="82"/>
      <c r="AO377" s="82"/>
      <c r="AP377" s="82"/>
      <c r="AQ377" s="82"/>
      <c r="AR377" s="137"/>
      <c r="AS377" s="83"/>
      <c r="AT377" s="85"/>
      <c r="AU377" s="84"/>
      <c r="AV377" s="85"/>
      <c r="AW377" s="86"/>
      <c r="AX377" s="85"/>
      <c r="AY377" s="86"/>
      <c r="AZ377" s="171"/>
      <c r="BA377" s="85"/>
      <c r="BB377" s="85"/>
      <c r="BC377" s="90"/>
      <c r="BD377" s="90"/>
      <c r="BE377" s="85"/>
      <c r="BF377" s="22"/>
      <c r="BG377" s="22"/>
      <c r="BH377" s="10"/>
      <c r="BI377" s="10"/>
      <c r="BJ377" s="10"/>
      <c r="BK377" s="10"/>
      <c r="BL377" s="10"/>
      <c r="BM377" s="10"/>
    </row>
    <row r="378" spans="1:65" ht="14.5" x14ac:dyDescent="0.35">
      <c r="A378" s="25"/>
      <c r="B378" s="144"/>
      <c r="C378" s="54"/>
      <c r="D378" s="58"/>
      <c r="E378" s="54"/>
      <c r="F378" s="54"/>
      <c r="G378" s="54"/>
      <c r="H378" s="54"/>
      <c r="I378" s="54"/>
      <c r="J378" s="62"/>
      <c r="K378" s="62"/>
      <c r="L378" s="60"/>
      <c r="M378" s="71"/>
      <c r="N378" s="54"/>
      <c r="O378" s="22"/>
      <c r="P378" s="64"/>
      <c r="Q378" s="64"/>
      <c r="R378" s="25"/>
      <c r="S378" s="66"/>
      <c r="T378" s="66"/>
      <c r="U378" s="205"/>
      <c r="V378" s="71"/>
      <c r="W378" s="163"/>
      <c r="X378" s="163"/>
      <c r="Y378" s="69"/>
      <c r="Z378" s="69"/>
      <c r="AA378" s="169"/>
      <c r="AB378" s="25"/>
      <c r="AC378" s="71"/>
      <c r="AD378" s="169"/>
      <c r="AE378" s="169"/>
      <c r="AF378" s="69"/>
      <c r="AG378" s="169"/>
      <c r="AH378" s="170"/>
      <c r="AI378" s="77"/>
      <c r="AJ378" s="80"/>
      <c r="AK378" s="80"/>
      <c r="AL378" s="82"/>
      <c r="AM378" s="82"/>
      <c r="AN378" s="82"/>
      <c r="AO378" s="82"/>
      <c r="AP378" s="82"/>
      <c r="AQ378" s="82"/>
      <c r="AR378" s="137"/>
      <c r="AS378" s="83"/>
      <c r="AT378" s="85"/>
      <c r="AU378" s="84"/>
      <c r="AV378" s="85"/>
      <c r="AW378" s="86"/>
      <c r="AX378" s="85"/>
      <c r="AY378" s="86"/>
      <c r="AZ378" s="171"/>
      <c r="BA378" s="85"/>
      <c r="BB378" s="85"/>
      <c r="BC378" s="90"/>
      <c r="BD378" s="90"/>
      <c r="BE378" s="85"/>
      <c r="BF378" s="22"/>
      <c r="BG378" s="22"/>
      <c r="BH378" s="10"/>
      <c r="BI378" s="10"/>
      <c r="BJ378" s="10"/>
      <c r="BK378" s="10"/>
      <c r="BL378" s="10"/>
      <c r="BM378" s="10"/>
    </row>
    <row r="379" spans="1:65" ht="14.5" x14ac:dyDescent="0.35">
      <c r="A379" s="25"/>
      <c r="B379" s="144"/>
      <c r="C379" s="54"/>
      <c r="D379" s="58"/>
      <c r="E379" s="54"/>
      <c r="F379" s="54"/>
      <c r="G379" s="54"/>
      <c r="H379" s="54"/>
      <c r="I379" s="54"/>
      <c r="J379" s="62"/>
      <c r="K379" s="62"/>
      <c r="L379" s="60"/>
      <c r="M379" s="71"/>
      <c r="N379" s="54"/>
      <c r="O379" s="22"/>
      <c r="P379" s="64"/>
      <c r="Q379" s="64"/>
      <c r="R379" s="25"/>
      <c r="S379" s="66"/>
      <c r="T379" s="66"/>
      <c r="U379" s="205"/>
      <c r="V379" s="71"/>
      <c r="W379" s="163"/>
      <c r="X379" s="163"/>
      <c r="Y379" s="69"/>
      <c r="Z379" s="69"/>
      <c r="AA379" s="169"/>
      <c r="AB379" s="25"/>
      <c r="AC379" s="71"/>
      <c r="AD379" s="169"/>
      <c r="AE379" s="169"/>
      <c r="AF379" s="69"/>
      <c r="AG379" s="169"/>
      <c r="AH379" s="170"/>
      <c r="AI379" s="77"/>
      <c r="AJ379" s="80"/>
      <c r="AK379" s="80"/>
      <c r="AL379" s="82"/>
      <c r="AM379" s="82"/>
      <c r="AN379" s="82"/>
      <c r="AO379" s="82"/>
      <c r="AP379" s="82"/>
      <c r="AQ379" s="82"/>
      <c r="AR379" s="137"/>
      <c r="AS379" s="83"/>
      <c r="AT379" s="85"/>
      <c r="AU379" s="84"/>
      <c r="AV379" s="85"/>
      <c r="AW379" s="86"/>
      <c r="AX379" s="85"/>
      <c r="AY379" s="86"/>
      <c r="AZ379" s="171"/>
      <c r="BA379" s="85"/>
      <c r="BB379" s="85"/>
      <c r="BC379" s="90"/>
      <c r="BD379" s="90"/>
      <c r="BE379" s="85"/>
      <c r="BF379" s="22"/>
      <c r="BG379" s="22"/>
      <c r="BH379" s="10"/>
      <c r="BI379" s="10"/>
      <c r="BJ379" s="10"/>
      <c r="BK379" s="10"/>
      <c r="BL379" s="10"/>
      <c r="BM379" s="10"/>
    </row>
    <row r="380" spans="1:65" ht="14.5" x14ac:dyDescent="0.35">
      <c r="A380" s="25"/>
      <c r="B380" s="144"/>
      <c r="C380" s="54"/>
      <c r="D380" s="58"/>
      <c r="E380" s="54"/>
      <c r="F380" s="54"/>
      <c r="G380" s="54"/>
      <c r="H380" s="54"/>
      <c r="I380" s="54"/>
      <c r="J380" s="58"/>
      <c r="K380" s="58"/>
      <c r="L380" s="60"/>
      <c r="M380" s="71"/>
      <c r="N380" s="54"/>
      <c r="O380" s="22"/>
      <c r="P380" s="64"/>
      <c r="Q380" s="64"/>
      <c r="R380" s="25"/>
      <c r="S380" s="66"/>
      <c r="T380" s="66"/>
      <c r="U380" s="205"/>
      <c r="V380" s="71"/>
      <c r="W380" s="163"/>
      <c r="X380" s="163"/>
      <c r="Y380" s="69"/>
      <c r="Z380" s="69"/>
      <c r="AA380" s="169"/>
      <c r="AB380" s="25"/>
      <c r="AC380" s="71"/>
      <c r="AD380" s="169"/>
      <c r="AE380" s="169"/>
      <c r="AF380" s="69"/>
      <c r="AG380" s="169"/>
      <c r="AH380" s="170"/>
      <c r="AI380" s="77"/>
      <c r="AJ380" s="80"/>
      <c r="AK380" s="80"/>
      <c r="AL380" s="82"/>
      <c r="AM380" s="82"/>
      <c r="AN380" s="82"/>
      <c r="AO380" s="82"/>
      <c r="AP380" s="82"/>
      <c r="AQ380" s="82"/>
      <c r="AR380" s="137"/>
      <c r="AS380" s="83"/>
      <c r="AT380" s="85"/>
      <c r="AU380" s="84"/>
      <c r="AV380" s="85"/>
      <c r="AW380" s="86"/>
      <c r="AX380" s="85"/>
      <c r="AY380" s="86"/>
      <c r="AZ380" s="171"/>
      <c r="BA380" s="85"/>
      <c r="BB380" s="85"/>
      <c r="BC380" s="90"/>
      <c r="BD380" s="90"/>
      <c r="BE380" s="85"/>
      <c r="BF380" s="22"/>
      <c r="BG380" s="22"/>
      <c r="BH380" s="10"/>
      <c r="BI380" s="10"/>
      <c r="BJ380" s="10"/>
      <c r="BK380" s="10"/>
      <c r="BL380" s="10"/>
      <c r="BM380" s="10"/>
    </row>
    <row r="381" spans="1:65" ht="14.5" x14ac:dyDescent="0.35">
      <c r="A381" s="25"/>
      <c r="B381" s="144"/>
      <c r="C381" s="54"/>
      <c r="D381" s="58"/>
      <c r="E381" s="54"/>
      <c r="F381" s="54"/>
      <c r="G381" s="54"/>
      <c r="H381" s="54"/>
      <c r="I381" s="54"/>
      <c r="J381" s="62"/>
      <c r="K381" s="62"/>
      <c r="L381" s="60"/>
      <c r="M381" s="71"/>
      <c r="N381" s="54"/>
      <c r="O381" s="22"/>
      <c r="P381" s="64"/>
      <c r="Q381" s="64"/>
      <c r="R381" s="66"/>
      <c r="S381" s="66"/>
      <c r="T381" s="66"/>
      <c r="U381" s="205"/>
      <c r="V381" s="71"/>
      <c r="W381" s="163"/>
      <c r="X381" s="163"/>
      <c r="Y381" s="69"/>
      <c r="Z381" s="69"/>
      <c r="AA381" s="169"/>
      <c r="AB381" s="25"/>
      <c r="AC381" s="71"/>
      <c r="AD381" s="169"/>
      <c r="AE381" s="169"/>
      <c r="AF381" s="69"/>
      <c r="AG381" s="169"/>
      <c r="AH381" s="170"/>
      <c r="AI381" s="77"/>
      <c r="AJ381" s="80"/>
      <c r="AK381" s="80"/>
      <c r="AL381" s="82"/>
      <c r="AM381" s="82"/>
      <c r="AN381" s="82"/>
      <c r="AO381" s="82"/>
      <c r="AP381" s="82"/>
      <c r="AQ381" s="82"/>
      <c r="AR381" s="137"/>
      <c r="AS381" s="83"/>
      <c r="AT381" s="85"/>
      <c r="AU381" s="84"/>
      <c r="AV381" s="85"/>
      <c r="AW381" s="86"/>
      <c r="AX381" s="85"/>
      <c r="AY381" s="86"/>
      <c r="AZ381" s="171"/>
      <c r="BA381" s="85"/>
      <c r="BB381" s="85"/>
      <c r="BC381" s="90"/>
      <c r="BD381" s="90"/>
      <c r="BE381" s="85"/>
      <c r="BF381" s="22"/>
      <c r="BG381" s="22"/>
      <c r="BH381" s="10"/>
      <c r="BI381" s="10"/>
      <c r="BJ381" s="10"/>
      <c r="BK381" s="10"/>
      <c r="BL381" s="10"/>
      <c r="BM381" s="10"/>
    </row>
    <row r="382" spans="1:65" ht="14.5" x14ac:dyDescent="0.35">
      <c r="A382" s="25"/>
      <c r="B382" s="144"/>
      <c r="C382" s="54"/>
      <c r="D382" s="58"/>
      <c r="E382" s="54"/>
      <c r="F382" s="54"/>
      <c r="G382" s="54"/>
      <c r="H382" s="54"/>
      <c r="I382" s="54"/>
      <c r="J382" s="58"/>
      <c r="K382" s="58"/>
      <c r="L382" s="60"/>
      <c r="M382" s="71"/>
      <c r="N382" s="54"/>
      <c r="O382" s="22"/>
      <c r="P382" s="64"/>
      <c r="Q382" s="64"/>
      <c r="R382" s="66"/>
      <c r="S382" s="66"/>
      <c r="T382" s="66"/>
      <c r="U382" s="205"/>
      <c r="V382" s="71"/>
      <c r="W382" s="163"/>
      <c r="X382" s="163"/>
      <c r="Y382" s="69"/>
      <c r="Z382" s="69"/>
      <c r="AA382" s="169"/>
      <c r="AB382" s="25"/>
      <c r="AC382" s="71"/>
      <c r="AD382" s="169"/>
      <c r="AE382" s="169"/>
      <c r="AF382" s="69"/>
      <c r="AG382" s="169"/>
      <c r="AH382" s="170"/>
      <c r="AI382" s="77"/>
      <c r="AJ382" s="80"/>
      <c r="AK382" s="80"/>
      <c r="AL382" s="82"/>
      <c r="AM382" s="82"/>
      <c r="AN382" s="82"/>
      <c r="AO382" s="82"/>
      <c r="AP382" s="82"/>
      <c r="AQ382" s="82"/>
      <c r="AR382" s="137"/>
      <c r="AS382" s="83"/>
      <c r="AT382" s="85"/>
      <c r="AU382" s="84"/>
      <c r="AV382" s="85"/>
      <c r="AW382" s="86"/>
      <c r="AX382" s="85"/>
      <c r="AY382" s="86"/>
      <c r="AZ382" s="171"/>
      <c r="BA382" s="85"/>
      <c r="BB382" s="85"/>
      <c r="BC382" s="90"/>
      <c r="BD382" s="90"/>
      <c r="BE382" s="85"/>
      <c r="BF382" s="22"/>
      <c r="BG382" s="22"/>
      <c r="BH382" s="10"/>
      <c r="BI382" s="10"/>
      <c r="BJ382" s="10"/>
      <c r="BK382" s="10"/>
      <c r="BL382" s="10"/>
      <c r="BM382" s="10"/>
    </row>
    <row r="383" spans="1:65" ht="14.5" x14ac:dyDescent="0.35">
      <c r="A383" s="25"/>
      <c r="B383" s="144"/>
      <c r="C383" s="54"/>
      <c r="D383" s="58"/>
      <c r="E383" s="54"/>
      <c r="F383" s="54"/>
      <c r="G383" s="54"/>
      <c r="H383" s="54"/>
      <c r="I383" s="54"/>
      <c r="J383" s="58"/>
      <c r="K383" s="58"/>
      <c r="L383" s="60"/>
      <c r="M383" s="71"/>
      <c r="N383" s="54"/>
      <c r="O383" s="22"/>
      <c r="P383" s="64"/>
      <c r="Q383" s="64"/>
      <c r="R383" s="66"/>
      <c r="S383" s="66"/>
      <c r="T383" s="66"/>
      <c r="U383" s="205"/>
      <c r="V383" s="71"/>
      <c r="W383" s="163"/>
      <c r="X383" s="163"/>
      <c r="Y383" s="69"/>
      <c r="Z383" s="69"/>
      <c r="AA383" s="169"/>
      <c r="AB383" s="25"/>
      <c r="AC383" s="71"/>
      <c r="AD383" s="169"/>
      <c r="AE383" s="169"/>
      <c r="AF383" s="69"/>
      <c r="AG383" s="71"/>
      <c r="AH383" s="170"/>
      <c r="AI383" s="77"/>
      <c r="AJ383" s="80"/>
      <c r="AK383" s="80"/>
      <c r="AL383" s="82"/>
      <c r="AM383" s="82"/>
      <c r="AN383" s="82"/>
      <c r="AO383" s="82"/>
      <c r="AP383" s="82"/>
      <c r="AQ383" s="82"/>
      <c r="AR383" s="137"/>
      <c r="AS383" s="83"/>
      <c r="AT383" s="85"/>
      <c r="AU383" s="84"/>
      <c r="AV383" s="85"/>
      <c r="AW383" s="86"/>
      <c r="AX383" s="85"/>
      <c r="AY383" s="86"/>
      <c r="AZ383" s="171"/>
      <c r="BA383" s="85"/>
      <c r="BB383" s="85"/>
      <c r="BC383" s="90"/>
      <c r="BD383" s="90"/>
      <c r="BE383" s="85"/>
      <c r="BF383" s="22"/>
      <c r="BG383" s="22"/>
      <c r="BH383" s="10"/>
      <c r="BI383" s="10"/>
      <c r="BJ383" s="10"/>
      <c r="BK383" s="10"/>
      <c r="BL383" s="10"/>
      <c r="BM383" s="10"/>
    </row>
    <row r="384" spans="1:65" ht="14.5" x14ac:dyDescent="0.35">
      <c r="A384" s="25"/>
      <c r="B384" s="144"/>
      <c r="C384" s="54"/>
      <c r="D384" s="58"/>
      <c r="E384" s="54"/>
      <c r="F384" s="54"/>
      <c r="G384" s="54"/>
      <c r="H384" s="54"/>
      <c r="I384" s="54"/>
      <c r="J384" s="58"/>
      <c r="K384" s="58"/>
      <c r="L384" s="60"/>
      <c r="M384" s="71"/>
      <c r="N384" s="54"/>
      <c r="O384" s="22"/>
      <c r="P384" s="64"/>
      <c r="Q384" s="64"/>
      <c r="R384" s="66"/>
      <c r="S384" s="66"/>
      <c r="T384" s="66"/>
      <c r="U384" s="205"/>
      <c r="V384" s="71"/>
      <c r="W384" s="163"/>
      <c r="X384" s="163"/>
      <c r="Y384" s="69"/>
      <c r="Z384" s="69"/>
      <c r="AA384" s="169"/>
      <c r="AB384" s="25"/>
      <c r="AC384" s="71"/>
      <c r="AD384" s="71"/>
      <c r="AE384" s="71"/>
      <c r="AF384" s="69"/>
      <c r="AG384" s="71"/>
      <c r="AH384" s="170"/>
      <c r="AI384" s="77"/>
      <c r="AJ384" s="80"/>
      <c r="AK384" s="80"/>
      <c r="AL384" s="82"/>
      <c r="AM384" s="82"/>
      <c r="AN384" s="82"/>
      <c r="AO384" s="82"/>
      <c r="AP384" s="82"/>
      <c r="AQ384" s="82"/>
      <c r="AR384" s="137"/>
      <c r="AS384" s="83"/>
      <c r="AT384" s="85"/>
      <c r="AU384" s="84"/>
      <c r="AV384" s="85"/>
      <c r="AW384" s="86"/>
      <c r="AX384" s="85"/>
      <c r="AY384" s="86"/>
      <c r="AZ384" s="171"/>
      <c r="BA384" s="85"/>
      <c r="BB384" s="85"/>
      <c r="BC384" s="90"/>
      <c r="BD384" s="90"/>
      <c r="BE384" s="85"/>
      <c r="BF384" s="22"/>
      <c r="BG384" s="22"/>
      <c r="BH384" s="10"/>
      <c r="BI384" s="10"/>
      <c r="BJ384" s="10"/>
      <c r="BK384" s="10"/>
      <c r="BL384" s="10"/>
      <c r="BM384" s="10"/>
    </row>
    <row r="385" spans="1:65" ht="14.5" x14ac:dyDescent="0.35">
      <c r="A385" s="25"/>
      <c r="B385" s="144">
        <v>46291</v>
      </c>
      <c r="C385" s="54" t="s">
        <v>3943</v>
      </c>
      <c r="D385" s="58" t="s">
        <v>153</v>
      </c>
      <c r="E385" s="54" t="s">
        <v>829</v>
      </c>
      <c r="F385" s="54">
        <v>1</v>
      </c>
      <c r="G385" s="54" t="s">
        <v>65</v>
      </c>
      <c r="H385" s="54" t="str">
        <f t="shared" ref="H385:H429" si="4">IF(C385=0,"",IF(R385&gt;0,"DONE","WAITING"))</f>
        <v>WAITING</v>
      </c>
      <c r="I385" s="54" t="s">
        <v>1848</v>
      </c>
      <c r="J385" s="58" t="s">
        <v>166</v>
      </c>
      <c r="K385" s="58" t="s">
        <v>167</v>
      </c>
      <c r="L385" s="54">
        <v>18007</v>
      </c>
      <c r="M385" s="71"/>
      <c r="N385" s="54" t="s">
        <v>118</v>
      </c>
      <c r="O385" s="22"/>
      <c r="P385" s="64" t="s">
        <v>216</v>
      </c>
      <c r="Q385" s="64" t="s">
        <v>801</v>
      </c>
      <c r="R385" s="205"/>
      <c r="S385" s="66"/>
      <c r="T385" s="66" t="str">
        <f t="shared" ref="T385:T429" si="5">IF(C385=0,"",IF(ISBLANK(S385),"WAITING","DONE"))</f>
        <v>WAITING</v>
      </c>
      <c r="U385" s="205"/>
      <c r="V385" s="71"/>
      <c r="W385" s="163"/>
      <c r="X385" s="163"/>
      <c r="Y385" s="69"/>
      <c r="Z385" s="69"/>
      <c r="AA385" s="169"/>
      <c r="AB385" s="25"/>
      <c r="AC385" s="71"/>
      <c r="AD385" s="71"/>
      <c r="AE385" s="71"/>
      <c r="AF385" s="69"/>
      <c r="AG385" s="71"/>
      <c r="AH385" s="170"/>
      <c r="AI385" s="77"/>
      <c r="AJ385" s="80"/>
      <c r="AK385" s="80"/>
      <c r="AL385" s="82"/>
      <c r="AM385" s="82"/>
      <c r="AN385" s="82"/>
      <c r="AO385" s="82"/>
      <c r="AP385" s="82"/>
      <c r="AQ385" s="82"/>
      <c r="AR385" s="137"/>
      <c r="AS385" s="83"/>
      <c r="AT385" s="85"/>
      <c r="AU385" s="84"/>
      <c r="AV385" s="85"/>
      <c r="AW385" s="86"/>
      <c r="AX385" s="85"/>
      <c r="AY385" s="86"/>
      <c r="AZ385" s="171"/>
      <c r="BA385" s="85"/>
      <c r="BB385" s="85"/>
      <c r="BC385" s="90"/>
      <c r="BD385" s="90"/>
      <c r="BE385" s="85"/>
      <c r="BF385" s="22"/>
      <c r="BG385" s="22"/>
      <c r="BH385" s="10"/>
      <c r="BI385" s="10"/>
      <c r="BJ385" s="10"/>
      <c r="BK385" s="10"/>
      <c r="BL385" s="10"/>
      <c r="BM385" s="10"/>
    </row>
    <row r="386" spans="1:65" ht="14.5" x14ac:dyDescent="0.35">
      <c r="A386" s="25"/>
      <c r="B386" s="144">
        <v>46291</v>
      </c>
      <c r="C386" s="54" t="s">
        <v>3943</v>
      </c>
      <c r="D386" s="58" t="s">
        <v>473</v>
      </c>
      <c r="E386" s="54" t="s">
        <v>474</v>
      </c>
      <c r="F386" s="54">
        <v>2</v>
      </c>
      <c r="G386" s="54" t="s">
        <v>65</v>
      </c>
      <c r="H386" s="54" t="str">
        <f t="shared" si="4"/>
        <v>WAITING</v>
      </c>
      <c r="I386" s="54" t="s">
        <v>1848</v>
      </c>
      <c r="J386" s="58" t="s">
        <v>166</v>
      </c>
      <c r="K386" s="58" t="s">
        <v>167</v>
      </c>
      <c r="L386" s="54">
        <v>18007</v>
      </c>
      <c r="M386" s="71"/>
      <c r="N386" s="54" t="s">
        <v>118</v>
      </c>
      <c r="O386" s="22"/>
      <c r="P386" s="64" t="s">
        <v>216</v>
      </c>
      <c r="Q386" s="64" t="s">
        <v>801</v>
      </c>
      <c r="R386" s="205"/>
      <c r="S386" s="66"/>
      <c r="T386" s="66" t="str">
        <f t="shared" si="5"/>
        <v>WAITING</v>
      </c>
      <c r="U386" s="205"/>
      <c r="V386" s="71"/>
      <c r="W386" s="163"/>
      <c r="X386" s="163"/>
      <c r="Y386" s="69"/>
      <c r="Z386" s="69"/>
      <c r="AA386" s="169"/>
      <c r="AB386" s="25"/>
      <c r="AC386" s="71"/>
      <c r="AD386" s="71"/>
      <c r="AE386" s="71"/>
      <c r="AF386" s="69"/>
      <c r="AG386" s="71"/>
      <c r="AH386" s="170"/>
      <c r="AI386" s="77"/>
      <c r="AJ386" s="80"/>
      <c r="AK386" s="80"/>
      <c r="AL386" s="82"/>
      <c r="AM386" s="82"/>
      <c r="AN386" s="82"/>
      <c r="AO386" s="82"/>
      <c r="AP386" s="82"/>
      <c r="AQ386" s="82"/>
      <c r="AR386" s="137"/>
      <c r="AS386" s="83"/>
      <c r="AT386" s="85"/>
      <c r="AU386" s="84"/>
      <c r="AV386" s="85"/>
      <c r="AW386" s="86"/>
      <c r="AX386" s="85"/>
      <c r="AY386" s="86"/>
      <c r="AZ386" s="171"/>
      <c r="BA386" s="85"/>
      <c r="BB386" s="85"/>
      <c r="BC386" s="90"/>
      <c r="BD386" s="90"/>
      <c r="BE386" s="85"/>
      <c r="BF386" s="22"/>
      <c r="BG386" s="22"/>
      <c r="BH386" s="10"/>
      <c r="BI386" s="10"/>
      <c r="BJ386" s="10"/>
      <c r="BK386" s="10"/>
      <c r="BL386" s="10"/>
      <c r="BM386" s="10"/>
    </row>
    <row r="387" spans="1:65" ht="14.5" x14ac:dyDescent="0.35">
      <c r="A387" s="25"/>
      <c r="B387" s="144">
        <v>46291</v>
      </c>
      <c r="C387" s="54" t="s">
        <v>3943</v>
      </c>
      <c r="D387" s="58" t="s">
        <v>136</v>
      </c>
      <c r="E387" s="54" t="s">
        <v>137</v>
      </c>
      <c r="F387" s="54">
        <v>1</v>
      </c>
      <c r="G387" s="54" t="s">
        <v>65</v>
      </c>
      <c r="H387" s="54" t="str">
        <f t="shared" si="4"/>
        <v>WAITING</v>
      </c>
      <c r="I387" s="54" t="s">
        <v>1848</v>
      </c>
      <c r="J387" s="58" t="s">
        <v>166</v>
      </c>
      <c r="K387" s="58" t="s">
        <v>167</v>
      </c>
      <c r="L387" s="54">
        <v>18007</v>
      </c>
      <c r="M387" s="71"/>
      <c r="N387" s="54" t="s">
        <v>118</v>
      </c>
      <c r="O387" s="22"/>
      <c r="P387" s="64" t="s">
        <v>216</v>
      </c>
      <c r="Q387" s="64" t="s">
        <v>801</v>
      </c>
      <c r="R387" s="205"/>
      <c r="S387" s="66"/>
      <c r="T387" s="66" t="str">
        <f t="shared" si="5"/>
        <v>WAITING</v>
      </c>
      <c r="U387" s="205"/>
      <c r="V387" s="71"/>
      <c r="W387" s="163"/>
      <c r="X387" s="163"/>
      <c r="Y387" s="69"/>
      <c r="Z387" s="69"/>
      <c r="AA387" s="169"/>
      <c r="AB387" s="25"/>
      <c r="AC387" s="71"/>
      <c r="AD387" s="71"/>
      <c r="AE387" s="71"/>
      <c r="AF387" s="69"/>
      <c r="AG387" s="71"/>
      <c r="AH387" s="170"/>
      <c r="AI387" s="77"/>
      <c r="AJ387" s="80"/>
      <c r="AK387" s="80"/>
      <c r="AL387" s="82"/>
      <c r="AM387" s="82"/>
      <c r="AN387" s="82"/>
      <c r="AO387" s="82"/>
      <c r="AP387" s="82"/>
      <c r="AQ387" s="82"/>
      <c r="AR387" s="137"/>
      <c r="AS387" s="83"/>
      <c r="AT387" s="85"/>
      <c r="AU387" s="84"/>
      <c r="AV387" s="85"/>
      <c r="AW387" s="86"/>
      <c r="AX387" s="85"/>
      <c r="AY387" s="86"/>
      <c r="AZ387" s="171"/>
      <c r="BA387" s="85"/>
      <c r="BB387" s="85"/>
      <c r="BC387" s="90"/>
      <c r="BD387" s="90"/>
      <c r="BE387" s="85"/>
      <c r="BF387" s="22"/>
      <c r="BG387" s="22"/>
      <c r="BH387" s="10"/>
      <c r="BI387" s="10"/>
      <c r="BJ387" s="10"/>
      <c r="BK387" s="10"/>
      <c r="BL387" s="10"/>
      <c r="BM387" s="10"/>
    </row>
    <row r="388" spans="1:65" ht="14.5" x14ac:dyDescent="0.35">
      <c r="A388" s="25"/>
      <c r="B388" s="144">
        <v>46291</v>
      </c>
      <c r="C388" s="54" t="s">
        <v>3943</v>
      </c>
      <c r="D388" s="58" t="s">
        <v>280</v>
      </c>
      <c r="E388" s="54" t="s">
        <v>1181</v>
      </c>
      <c r="F388" s="54">
        <v>1</v>
      </c>
      <c r="G388" s="54" t="s">
        <v>65</v>
      </c>
      <c r="H388" s="54" t="str">
        <f t="shared" si="4"/>
        <v>WAITING</v>
      </c>
      <c r="I388" s="54" t="s">
        <v>1848</v>
      </c>
      <c r="J388" s="58" t="s">
        <v>166</v>
      </c>
      <c r="K388" s="58" t="s">
        <v>167</v>
      </c>
      <c r="L388" s="54">
        <v>18007</v>
      </c>
      <c r="M388" s="71"/>
      <c r="N388" s="54" t="s">
        <v>118</v>
      </c>
      <c r="O388" s="22"/>
      <c r="P388" s="64" t="s">
        <v>216</v>
      </c>
      <c r="Q388" s="64" t="s">
        <v>801</v>
      </c>
      <c r="R388" s="205"/>
      <c r="S388" s="66"/>
      <c r="T388" s="66" t="str">
        <f t="shared" si="5"/>
        <v>WAITING</v>
      </c>
      <c r="U388" s="205"/>
      <c r="V388" s="71"/>
      <c r="W388" s="163"/>
      <c r="X388" s="163"/>
      <c r="Y388" s="69"/>
      <c r="Z388" s="69"/>
      <c r="AA388" s="169"/>
      <c r="AB388" s="25"/>
      <c r="AC388" s="71"/>
      <c r="AD388" s="169"/>
      <c r="AE388" s="169"/>
      <c r="AF388" s="69"/>
      <c r="AG388" s="71"/>
      <c r="AH388" s="170"/>
      <c r="AI388" s="77"/>
      <c r="AJ388" s="80"/>
      <c r="AK388" s="80"/>
      <c r="AL388" s="82"/>
      <c r="AM388" s="82"/>
      <c r="AN388" s="82"/>
      <c r="AO388" s="82"/>
      <c r="AP388" s="82"/>
      <c r="AQ388" s="82"/>
      <c r="AR388" s="137"/>
      <c r="AS388" s="83"/>
      <c r="AT388" s="85"/>
      <c r="AU388" s="84"/>
      <c r="AV388" s="85"/>
      <c r="AW388" s="86"/>
      <c r="AX388" s="85"/>
      <c r="AY388" s="86"/>
      <c r="AZ388" s="171"/>
      <c r="BA388" s="85"/>
      <c r="BB388" s="85"/>
      <c r="BC388" s="90"/>
      <c r="BD388" s="90"/>
      <c r="BE388" s="85"/>
      <c r="BF388" s="22"/>
      <c r="BG388" s="22"/>
      <c r="BH388" s="10"/>
      <c r="BI388" s="10"/>
      <c r="BJ388" s="10"/>
      <c r="BK388" s="10"/>
      <c r="BL388" s="10"/>
      <c r="BM388" s="10"/>
    </row>
    <row r="389" spans="1:65" ht="14.5" x14ac:dyDescent="0.35">
      <c r="A389" s="25"/>
      <c r="B389" s="144">
        <v>46292</v>
      </c>
      <c r="C389" s="54" t="s">
        <v>3944</v>
      </c>
      <c r="D389" s="58" t="s">
        <v>297</v>
      </c>
      <c r="E389" s="54" t="s">
        <v>298</v>
      </c>
      <c r="F389" s="54">
        <v>1</v>
      </c>
      <c r="G389" s="54" t="s">
        <v>65</v>
      </c>
      <c r="H389" s="54" t="str">
        <f t="shared" si="4"/>
        <v>WAITING</v>
      </c>
      <c r="I389" s="54" t="s">
        <v>3691</v>
      </c>
      <c r="J389" s="62" t="s">
        <v>73</v>
      </c>
      <c r="K389" s="62" t="s">
        <v>73</v>
      </c>
      <c r="L389" s="60">
        <v>491.1</v>
      </c>
      <c r="M389" s="71"/>
      <c r="N389" s="54" t="s">
        <v>3945</v>
      </c>
      <c r="O389" s="22"/>
      <c r="P389" s="64" t="s">
        <v>1252</v>
      </c>
      <c r="Q389" s="64" t="s">
        <v>1186</v>
      </c>
      <c r="R389" s="205"/>
      <c r="S389" s="66"/>
      <c r="T389" s="66" t="str">
        <f t="shared" si="5"/>
        <v>WAITING</v>
      </c>
      <c r="U389" s="205"/>
      <c r="V389" s="71"/>
      <c r="W389" s="163"/>
      <c r="X389" s="163"/>
      <c r="Y389" s="69"/>
      <c r="Z389" s="69"/>
      <c r="AA389" s="169"/>
      <c r="AB389" s="25"/>
      <c r="AC389" s="71"/>
      <c r="AD389" s="169"/>
      <c r="AE389" s="169"/>
      <c r="AF389" s="69"/>
      <c r="AG389" s="71"/>
      <c r="AH389" s="170"/>
      <c r="AI389" s="77"/>
      <c r="AJ389" s="80"/>
      <c r="AK389" s="80"/>
      <c r="AL389" s="82"/>
      <c r="AM389" s="82"/>
      <c r="AN389" s="82"/>
      <c r="AO389" s="82"/>
      <c r="AP389" s="82"/>
      <c r="AQ389" s="82"/>
      <c r="AR389" s="137"/>
      <c r="AS389" s="83"/>
      <c r="AT389" s="85"/>
      <c r="AU389" s="84"/>
      <c r="AV389" s="85"/>
      <c r="AW389" s="86"/>
      <c r="AX389" s="85"/>
      <c r="AY389" s="86"/>
      <c r="AZ389" s="171"/>
      <c r="BA389" s="85"/>
      <c r="BB389" s="85"/>
      <c r="BC389" s="90"/>
      <c r="BD389" s="90"/>
      <c r="BE389" s="85"/>
      <c r="BF389" s="22"/>
      <c r="BG389" s="22"/>
      <c r="BH389" s="10"/>
      <c r="BI389" s="10"/>
      <c r="BJ389" s="10"/>
      <c r="BK389" s="10"/>
      <c r="BL389" s="10"/>
      <c r="BM389" s="10"/>
    </row>
    <row r="390" spans="1:65" ht="14.5" x14ac:dyDescent="0.35">
      <c r="A390" s="25"/>
      <c r="B390" s="144">
        <v>46292</v>
      </c>
      <c r="C390" s="54" t="s">
        <v>3944</v>
      </c>
      <c r="D390" s="58" t="s">
        <v>3946</v>
      </c>
      <c r="E390" s="54" t="s">
        <v>3947</v>
      </c>
      <c r="F390" s="54">
        <v>1</v>
      </c>
      <c r="G390" s="54" t="s">
        <v>65</v>
      </c>
      <c r="H390" s="54" t="str">
        <f t="shared" si="4"/>
        <v>WAITING</v>
      </c>
      <c r="I390" s="54" t="s">
        <v>3691</v>
      </c>
      <c r="J390" s="62" t="s">
        <v>73</v>
      </c>
      <c r="K390" s="62" t="s">
        <v>73</v>
      </c>
      <c r="L390" s="60">
        <v>491.1</v>
      </c>
      <c r="M390" s="71"/>
      <c r="N390" s="54" t="s">
        <v>3945</v>
      </c>
      <c r="O390" s="22"/>
      <c r="P390" s="64" t="s">
        <v>1252</v>
      </c>
      <c r="Q390" s="64" t="s">
        <v>1186</v>
      </c>
      <c r="R390" s="205"/>
      <c r="S390" s="66"/>
      <c r="T390" s="66" t="str">
        <f t="shared" si="5"/>
        <v>WAITING</v>
      </c>
      <c r="U390" s="205"/>
      <c r="V390" s="71"/>
      <c r="W390" s="163"/>
      <c r="X390" s="163"/>
      <c r="Y390" s="69"/>
      <c r="Z390" s="69"/>
      <c r="AA390" s="169"/>
      <c r="AB390" s="25"/>
      <c r="AC390" s="71"/>
      <c r="AD390" s="169"/>
      <c r="AE390" s="169"/>
      <c r="AF390" s="69"/>
      <c r="AG390" s="71"/>
      <c r="AH390" s="170"/>
      <c r="AI390" s="77"/>
      <c r="AJ390" s="80"/>
      <c r="AK390" s="80"/>
      <c r="AL390" s="82"/>
      <c r="AM390" s="82"/>
      <c r="AN390" s="82"/>
      <c r="AO390" s="82"/>
      <c r="AP390" s="82"/>
      <c r="AQ390" s="82"/>
      <c r="AR390" s="137"/>
      <c r="AS390" s="83"/>
      <c r="AT390" s="85"/>
      <c r="AU390" s="84"/>
      <c r="AV390" s="85"/>
      <c r="AW390" s="86"/>
      <c r="AX390" s="85"/>
      <c r="AY390" s="86"/>
      <c r="AZ390" s="171"/>
      <c r="BA390" s="85"/>
      <c r="BB390" s="85"/>
      <c r="BC390" s="90"/>
      <c r="BD390" s="90"/>
      <c r="BE390" s="85"/>
      <c r="BF390" s="22"/>
      <c r="BG390" s="22"/>
      <c r="BH390" s="10"/>
      <c r="BI390" s="10"/>
      <c r="BJ390" s="10"/>
      <c r="BK390" s="10"/>
      <c r="BL390" s="10"/>
      <c r="BM390" s="10"/>
    </row>
    <row r="391" spans="1:65" ht="14.5" x14ac:dyDescent="0.35">
      <c r="A391" s="25"/>
      <c r="B391" s="144">
        <v>46292</v>
      </c>
      <c r="C391" s="54" t="s">
        <v>3944</v>
      </c>
      <c r="D391" s="58" t="s">
        <v>310</v>
      </c>
      <c r="E391" s="54" t="s">
        <v>312</v>
      </c>
      <c r="F391" s="54">
        <v>1</v>
      </c>
      <c r="G391" s="54" t="s">
        <v>65</v>
      </c>
      <c r="H391" s="54" t="str">
        <f t="shared" si="4"/>
        <v>WAITING</v>
      </c>
      <c r="I391" s="54" t="s">
        <v>3691</v>
      </c>
      <c r="J391" s="62" t="s">
        <v>73</v>
      </c>
      <c r="K391" s="62" t="s">
        <v>73</v>
      </c>
      <c r="L391" s="60">
        <v>491.1</v>
      </c>
      <c r="M391" s="71"/>
      <c r="N391" s="54" t="s">
        <v>3945</v>
      </c>
      <c r="O391" s="22"/>
      <c r="P391" s="64" t="s">
        <v>1252</v>
      </c>
      <c r="Q391" s="64" t="s">
        <v>1186</v>
      </c>
      <c r="R391" s="205"/>
      <c r="S391" s="66"/>
      <c r="T391" s="66" t="str">
        <f t="shared" si="5"/>
        <v>WAITING</v>
      </c>
      <c r="U391" s="205"/>
      <c r="V391" s="71"/>
      <c r="W391" s="163"/>
      <c r="X391" s="163"/>
      <c r="Y391" s="69"/>
      <c r="Z391" s="69"/>
      <c r="AA391" s="169"/>
      <c r="AB391" s="25"/>
      <c r="AC391" s="71"/>
      <c r="AD391" s="169"/>
      <c r="AE391" s="169"/>
      <c r="AF391" s="69"/>
      <c r="AG391" s="175"/>
      <c r="AH391" s="170"/>
      <c r="AI391" s="77"/>
      <c r="AJ391" s="80"/>
      <c r="AK391" s="80"/>
      <c r="AL391" s="82"/>
      <c r="AM391" s="82"/>
      <c r="AN391" s="82"/>
      <c r="AO391" s="82"/>
      <c r="AP391" s="82"/>
      <c r="AQ391" s="82"/>
      <c r="AR391" s="137"/>
      <c r="AS391" s="83"/>
      <c r="AT391" s="85"/>
      <c r="AU391" s="84"/>
      <c r="AV391" s="85"/>
      <c r="AW391" s="86"/>
      <c r="AX391" s="85"/>
      <c r="AY391" s="86"/>
      <c r="AZ391" s="171"/>
      <c r="BA391" s="85"/>
      <c r="BB391" s="85"/>
      <c r="BC391" s="90"/>
      <c r="BD391" s="90"/>
      <c r="BE391" s="85"/>
      <c r="BF391" s="22"/>
      <c r="BG391" s="22"/>
      <c r="BH391" s="10"/>
      <c r="BI391" s="10"/>
      <c r="BJ391" s="10"/>
      <c r="BK391" s="10"/>
      <c r="BL391" s="10"/>
      <c r="BM391" s="10"/>
    </row>
    <row r="392" spans="1:65" ht="14.5" x14ac:dyDescent="0.35">
      <c r="A392" s="25"/>
      <c r="B392" s="144">
        <v>46292</v>
      </c>
      <c r="C392" s="54" t="s">
        <v>3944</v>
      </c>
      <c r="D392" s="58" t="s">
        <v>153</v>
      </c>
      <c r="E392" s="54" t="s">
        <v>829</v>
      </c>
      <c r="F392" s="54">
        <v>1</v>
      </c>
      <c r="G392" s="54" t="s">
        <v>65</v>
      </c>
      <c r="H392" s="54" t="str">
        <f t="shared" si="4"/>
        <v>WAITING</v>
      </c>
      <c r="I392" s="54" t="s">
        <v>3691</v>
      </c>
      <c r="J392" s="62" t="s">
        <v>73</v>
      </c>
      <c r="K392" s="62" t="s">
        <v>73</v>
      </c>
      <c r="L392" s="60">
        <v>491.1</v>
      </c>
      <c r="M392" s="71"/>
      <c r="N392" s="54" t="s">
        <v>3945</v>
      </c>
      <c r="O392" s="22"/>
      <c r="P392" s="64" t="s">
        <v>1252</v>
      </c>
      <c r="Q392" s="64" t="s">
        <v>1186</v>
      </c>
      <c r="R392" s="205"/>
      <c r="S392" s="66"/>
      <c r="T392" s="66" t="str">
        <f t="shared" si="5"/>
        <v>WAITING</v>
      </c>
      <c r="U392" s="205"/>
      <c r="V392" s="71"/>
      <c r="W392" s="163"/>
      <c r="X392" s="163"/>
      <c r="Y392" s="69"/>
      <c r="Z392" s="69"/>
      <c r="AA392" s="169"/>
      <c r="AB392" s="25"/>
      <c r="AC392" s="71"/>
      <c r="AD392" s="169"/>
      <c r="AE392" s="169"/>
      <c r="AF392" s="69"/>
      <c r="AG392" s="175"/>
      <c r="AH392" s="170"/>
      <c r="AI392" s="77"/>
      <c r="AJ392" s="80"/>
      <c r="AK392" s="80"/>
      <c r="AL392" s="82"/>
      <c r="AM392" s="82"/>
      <c r="AN392" s="82"/>
      <c r="AO392" s="82"/>
      <c r="AP392" s="82"/>
      <c r="AQ392" s="82"/>
      <c r="AR392" s="137"/>
      <c r="AS392" s="83"/>
      <c r="AT392" s="85"/>
      <c r="AU392" s="84"/>
      <c r="AV392" s="85"/>
      <c r="AW392" s="86"/>
      <c r="AX392" s="85"/>
      <c r="AY392" s="86"/>
      <c r="AZ392" s="171"/>
      <c r="BA392" s="85"/>
      <c r="BB392" s="85"/>
      <c r="BC392" s="90"/>
      <c r="BD392" s="90"/>
      <c r="BE392" s="85"/>
      <c r="BF392" s="22"/>
      <c r="BG392" s="22"/>
      <c r="BH392" s="10"/>
      <c r="BI392" s="10"/>
      <c r="BJ392" s="10"/>
      <c r="BK392" s="10"/>
      <c r="BL392" s="10"/>
      <c r="BM392" s="10"/>
    </row>
    <row r="393" spans="1:65" ht="14.5" x14ac:dyDescent="0.35">
      <c r="A393" s="25"/>
      <c r="B393" s="144">
        <v>46292</v>
      </c>
      <c r="C393" s="54" t="s">
        <v>3944</v>
      </c>
      <c r="D393" s="58" t="s">
        <v>314</v>
      </c>
      <c r="E393" s="54" t="s">
        <v>315</v>
      </c>
      <c r="F393" s="54">
        <v>2</v>
      </c>
      <c r="G393" s="54" t="s">
        <v>65</v>
      </c>
      <c r="H393" s="54" t="str">
        <f t="shared" si="4"/>
        <v>WAITING</v>
      </c>
      <c r="I393" s="54" t="s">
        <v>3691</v>
      </c>
      <c r="J393" s="62" t="s">
        <v>73</v>
      </c>
      <c r="K393" s="62" t="s">
        <v>73</v>
      </c>
      <c r="L393" s="60">
        <v>491.1</v>
      </c>
      <c r="M393" s="71"/>
      <c r="N393" s="54" t="s">
        <v>3945</v>
      </c>
      <c r="O393" s="22"/>
      <c r="P393" s="64" t="s">
        <v>1252</v>
      </c>
      <c r="Q393" s="64" t="s">
        <v>1186</v>
      </c>
      <c r="R393" s="205"/>
      <c r="S393" s="66"/>
      <c r="T393" s="66" t="str">
        <f t="shared" si="5"/>
        <v>WAITING</v>
      </c>
      <c r="U393" s="205"/>
      <c r="V393" s="71"/>
      <c r="W393" s="163"/>
      <c r="X393" s="163"/>
      <c r="Y393" s="69"/>
      <c r="Z393" s="69"/>
      <c r="AA393" s="169"/>
      <c r="AB393" s="25"/>
      <c r="AC393" s="71"/>
      <c r="AD393" s="169"/>
      <c r="AE393" s="169"/>
      <c r="AF393" s="69"/>
      <c r="AG393" s="175"/>
      <c r="AH393" s="170"/>
      <c r="AI393" s="77"/>
      <c r="AJ393" s="80"/>
      <c r="AK393" s="80"/>
      <c r="AL393" s="82"/>
      <c r="AM393" s="82"/>
      <c r="AN393" s="82"/>
      <c r="AO393" s="82"/>
      <c r="AP393" s="82"/>
      <c r="AQ393" s="82"/>
      <c r="AR393" s="137"/>
      <c r="AS393" s="83"/>
      <c r="AT393" s="85"/>
      <c r="AU393" s="84"/>
      <c r="AV393" s="85"/>
      <c r="AW393" s="86"/>
      <c r="AX393" s="85"/>
      <c r="AY393" s="86"/>
      <c r="AZ393" s="171"/>
      <c r="BA393" s="85"/>
      <c r="BB393" s="85"/>
      <c r="BC393" s="90"/>
      <c r="BD393" s="90"/>
      <c r="BE393" s="85"/>
      <c r="BF393" s="22"/>
      <c r="BG393" s="22"/>
      <c r="BH393" s="10"/>
      <c r="BI393" s="10"/>
      <c r="BJ393" s="10"/>
      <c r="BK393" s="10"/>
      <c r="BL393" s="10"/>
      <c r="BM393" s="10"/>
    </row>
    <row r="394" spans="1:65" ht="14.5" x14ac:dyDescent="0.35">
      <c r="A394" s="25"/>
      <c r="B394" s="144">
        <v>46292</v>
      </c>
      <c r="C394" s="54" t="s">
        <v>3944</v>
      </c>
      <c r="D394" s="58" t="s">
        <v>303</v>
      </c>
      <c r="E394" s="54" t="s">
        <v>304</v>
      </c>
      <c r="F394" s="54">
        <v>2</v>
      </c>
      <c r="G394" s="54" t="s">
        <v>65</v>
      </c>
      <c r="H394" s="54" t="str">
        <f t="shared" si="4"/>
        <v>WAITING</v>
      </c>
      <c r="I394" s="54" t="s">
        <v>3691</v>
      </c>
      <c r="J394" s="62" t="s">
        <v>73</v>
      </c>
      <c r="K394" s="62" t="s">
        <v>73</v>
      </c>
      <c r="L394" s="60">
        <v>491.1</v>
      </c>
      <c r="M394" s="71"/>
      <c r="N394" s="54" t="s">
        <v>3945</v>
      </c>
      <c r="O394" s="22"/>
      <c r="P394" s="64" t="s">
        <v>1252</v>
      </c>
      <c r="Q394" s="64" t="s">
        <v>1186</v>
      </c>
      <c r="R394" s="205"/>
      <c r="S394" s="66"/>
      <c r="T394" s="66" t="str">
        <f t="shared" si="5"/>
        <v>WAITING</v>
      </c>
      <c r="U394" s="205"/>
      <c r="V394" s="71"/>
      <c r="W394" s="163"/>
      <c r="X394" s="163"/>
      <c r="Y394" s="69"/>
      <c r="Z394" s="69"/>
      <c r="AA394" s="169"/>
      <c r="AB394" s="25"/>
      <c r="AC394" s="71"/>
      <c r="AD394" s="169"/>
      <c r="AE394" s="169"/>
      <c r="AF394" s="69"/>
      <c r="AG394" s="175"/>
      <c r="AH394" s="170"/>
      <c r="AI394" s="77"/>
      <c r="AJ394" s="80"/>
      <c r="AK394" s="80"/>
      <c r="AL394" s="82"/>
      <c r="AM394" s="82"/>
      <c r="AN394" s="82"/>
      <c r="AO394" s="82"/>
      <c r="AP394" s="82"/>
      <c r="AQ394" s="82"/>
      <c r="AR394" s="137"/>
      <c r="AS394" s="83"/>
      <c r="AT394" s="85"/>
      <c r="AU394" s="84"/>
      <c r="AV394" s="85"/>
      <c r="AW394" s="86"/>
      <c r="AX394" s="85"/>
      <c r="AY394" s="86"/>
      <c r="AZ394" s="171"/>
      <c r="BA394" s="85"/>
      <c r="BB394" s="85"/>
      <c r="BC394" s="90"/>
      <c r="BD394" s="90"/>
      <c r="BE394" s="85"/>
      <c r="BF394" s="22"/>
      <c r="BG394" s="22"/>
      <c r="BH394" s="10"/>
      <c r="BI394" s="10"/>
      <c r="BJ394" s="10"/>
      <c r="BK394" s="10"/>
      <c r="BL394" s="10"/>
      <c r="BM394" s="10"/>
    </row>
    <row r="395" spans="1:65" ht="14.5" x14ac:dyDescent="0.35">
      <c r="A395" s="25"/>
      <c r="B395" s="144">
        <v>46292</v>
      </c>
      <c r="C395" s="54" t="s">
        <v>3944</v>
      </c>
      <c r="D395" s="58" t="s">
        <v>473</v>
      </c>
      <c r="E395" s="54" t="s">
        <v>474</v>
      </c>
      <c r="F395" s="54">
        <v>1</v>
      </c>
      <c r="G395" s="54" t="s">
        <v>65</v>
      </c>
      <c r="H395" s="54" t="str">
        <f t="shared" si="4"/>
        <v>WAITING</v>
      </c>
      <c r="I395" s="54" t="s">
        <v>3691</v>
      </c>
      <c r="J395" s="62" t="s">
        <v>73</v>
      </c>
      <c r="K395" s="62" t="s">
        <v>73</v>
      </c>
      <c r="L395" s="60">
        <v>491.1</v>
      </c>
      <c r="M395" s="71"/>
      <c r="N395" s="54" t="s">
        <v>3945</v>
      </c>
      <c r="O395" s="22"/>
      <c r="P395" s="64" t="s">
        <v>1252</v>
      </c>
      <c r="Q395" s="64" t="s">
        <v>1186</v>
      </c>
      <c r="R395" s="205"/>
      <c r="S395" s="66"/>
      <c r="T395" s="66" t="str">
        <f t="shared" si="5"/>
        <v>WAITING</v>
      </c>
      <c r="U395" s="205"/>
      <c r="V395" s="71"/>
      <c r="W395" s="163"/>
      <c r="X395" s="163"/>
      <c r="Y395" s="69"/>
      <c r="Z395" s="69"/>
      <c r="AA395" s="169"/>
      <c r="AB395" s="25"/>
      <c r="AC395" s="71"/>
      <c r="AD395" s="169"/>
      <c r="AE395" s="169"/>
      <c r="AF395" s="69"/>
      <c r="AG395" s="169"/>
      <c r="AH395" s="170"/>
      <c r="AI395" s="77"/>
      <c r="AJ395" s="80"/>
      <c r="AK395" s="80"/>
      <c r="AL395" s="82"/>
      <c r="AM395" s="82"/>
      <c r="AN395" s="82"/>
      <c r="AO395" s="82"/>
      <c r="AP395" s="82"/>
      <c r="AQ395" s="82"/>
      <c r="AR395" s="137"/>
      <c r="AS395" s="83"/>
      <c r="AT395" s="85"/>
      <c r="AU395" s="84"/>
      <c r="AV395" s="85"/>
      <c r="AW395" s="86"/>
      <c r="AX395" s="85"/>
      <c r="AY395" s="86"/>
      <c r="AZ395" s="171"/>
      <c r="BA395" s="85"/>
      <c r="BB395" s="85"/>
      <c r="BC395" s="90"/>
      <c r="BD395" s="90"/>
      <c r="BE395" s="85"/>
      <c r="BF395" s="22"/>
      <c r="BG395" s="22"/>
      <c r="BH395" s="10"/>
      <c r="BI395" s="10"/>
      <c r="BJ395" s="10"/>
      <c r="BK395" s="10"/>
      <c r="BL395" s="10"/>
      <c r="BM395" s="10"/>
    </row>
    <row r="396" spans="1:65" ht="14.5" x14ac:dyDescent="0.35">
      <c r="A396" s="25"/>
      <c r="B396" s="144">
        <v>46292</v>
      </c>
      <c r="C396" s="54" t="s">
        <v>3944</v>
      </c>
      <c r="D396" s="58" t="s">
        <v>322</v>
      </c>
      <c r="E396" s="54" t="s">
        <v>323</v>
      </c>
      <c r="F396" s="54">
        <v>1</v>
      </c>
      <c r="G396" s="54" t="s">
        <v>65</v>
      </c>
      <c r="H396" s="54" t="str">
        <f t="shared" si="4"/>
        <v>WAITING</v>
      </c>
      <c r="I396" s="54" t="s">
        <v>3691</v>
      </c>
      <c r="J396" s="62" t="s">
        <v>73</v>
      </c>
      <c r="K396" s="62" t="s">
        <v>73</v>
      </c>
      <c r="L396" s="60">
        <v>491.1</v>
      </c>
      <c r="M396" s="71"/>
      <c r="N396" s="54" t="s">
        <v>3945</v>
      </c>
      <c r="O396" s="22"/>
      <c r="P396" s="64" t="s">
        <v>1252</v>
      </c>
      <c r="Q396" s="64" t="s">
        <v>1186</v>
      </c>
      <c r="R396" s="205"/>
      <c r="S396" s="66"/>
      <c r="T396" s="66" t="str">
        <f t="shared" si="5"/>
        <v>WAITING</v>
      </c>
      <c r="U396" s="205"/>
      <c r="V396" s="71"/>
      <c r="W396" s="163"/>
      <c r="X396" s="163"/>
      <c r="Y396" s="69"/>
      <c r="Z396" s="69"/>
      <c r="AA396" s="169"/>
      <c r="AB396" s="25"/>
      <c r="AC396" s="71"/>
      <c r="AD396" s="169"/>
      <c r="AE396" s="169"/>
      <c r="AF396" s="69"/>
      <c r="AG396" s="169"/>
      <c r="AH396" s="170"/>
      <c r="AI396" s="77"/>
      <c r="AJ396" s="80"/>
      <c r="AK396" s="80"/>
      <c r="AL396" s="82"/>
      <c r="AM396" s="82"/>
      <c r="AN396" s="82"/>
      <c r="AO396" s="82"/>
      <c r="AP396" s="82"/>
      <c r="AQ396" s="82"/>
      <c r="AR396" s="137"/>
      <c r="AS396" s="83"/>
      <c r="AT396" s="85"/>
      <c r="AU396" s="84"/>
      <c r="AV396" s="85"/>
      <c r="AW396" s="86"/>
      <c r="AX396" s="85"/>
      <c r="AY396" s="86"/>
      <c r="AZ396" s="171"/>
      <c r="BA396" s="85"/>
      <c r="BB396" s="85"/>
      <c r="BC396" s="90"/>
      <c r="BD396" s="90"/>
      <c r="BE396" s="85"/>
      <c r="BF396" s="22"/>
      <c r="BG396" s="22"/>
      <c r="BH396" s="10"/>
      <c r="BI396" s="10"/>
      <c r="BJ396" s="10"/>
      <c r="BK396" s="10"/>
      <c r="BL396" s="10"/>
      <c r="BM396" s="10"/>
    </row>
    <row r="397" spans="1:65" ht="14.5" x14ac:dyDescent="0.35">
      <c r="A397" s="25"/>
      <c r="B397" s="144">
        <v>46292</v>
      </c>
      <c r="C397" s="54" t="s">
        <v>3948</v>
      </c>
      <c r="D397" s="58" t="s">
        <v>153</v>
      </c>
      <c r="E397" s="54" t="s">
        <v>829</v>
      </c>
      <c r="F397" s="54">
        <v>1</v>
      </c>
      <c r="G397" s="54" t="s">
        <v>65</v>
      </c>
      <c r="H397" s="54" t="str">
        <f t="shared" si="4"/>
        <v>WAITING</v>
      </c>
      <c r="I397" s="54" t="s">
        <v>1510</v>
      </c>
      <c r="J397" s="58" t="s">
        <v>325</v>
      </c>
      <c r="K397" s="58" t="s">
        <v>167</v>
      </c>
      <c r="L397" s="60">
        <v>7982</v>
      </c>
      <c r="M397" s="71"/>
      <c r="N397" s="54" t="s">
        <v>84</v>
      </c>
      <c r="O397" s="22"/>
      <c r="P397" s="64" t="s">
        <v>550</v>
      </c>
      <c r="Q397" s="64" t="s">
        <v>338</v>
      </c>
      <c r="R397" s="205"/>
      <c r="S397" s="66"/>
      <c r="T397" s="66" t="str">
        <f t="shared" si="5"/>
        <v>WAITING</v>
      </c>
      <c r="U397" s="205"/>
      <c r="V397" s="71"/>
      <c r="W397" s="25"/>
      <c r="X397" s="163"/>
      <c r="Y397" s="69"/>
      <c r="Z397" s="69"/>
      <c r="AA397" s="169"/>
      <c r="AB397" s="25"/>
      <c r="AC397" s="71"/>
      <c r="AD397" s="169"/>
      <c r="AE397" s="169"/>
      <c r="AF397" s="69"/>
      <c r="AG397" s="169"/>
      <c r="AH397" s="170"/>
      <c r="AI397" s="77"/>
      <c r="AJ397" s="80"/>
      <c r="AK397" s="80"/>
      <c r="AL397" s="82"/>
      <c r="AM397" s="82"/>
      <c r="AN397" s="82"/>
      <c r="AO397" s="82"/>
      <c r="AP397" s="82"/>
      <c r="AQ397" s="82"/>
      <c r="AR397" s="137"/>
      <c r="AS397" s="83"/>
      <c r="AT397" s="85"/>
      <c r="AU397" s="84"/>
      <c r="AV397" s="85"/>
      <c r="AW397" s="86"/>
      <c r="AX397" s="85"/>
      <c r="AY397" s="86"/>
      <c r="AZ397" s="171"/>
      <c r="BA397" s="85"/>
      <c r="BB397" s="85"/>
      <c r="BC397" s="90"/>
      <c r="BD397" s="90"/>
      <c r="BE397" s="85"/>
      <c r="BF397" s="22"/>
      <c r="BG397" s="22"/>
      <c r="BH397" s="10"/>
      <c r="BI397" s="10"/>
      <c r="BJ397" s="10"/>
      <c r="BK397" s="10"/>
      <c r="BL397" s="10"/>
      <c r="BM397" s="10"/>
    </row>
    <row r="398" spans="1:65" ht="14.5" x14ac:dyDescent="0.35">
      <c r="A398" s="25"/>
      <c r="B398" s="144">
        <v>46292</v>
      </c>
      <c r="C398" s="54" t="s">
        <v>3948</v>
      </c>
      <c r="D398" s="58" t="s">
        <v>971</v>
      </c>
      <c r="E398" s="54" t="s">
        <v>972</v>
      </c>
      <c r="F398" s="54">
        <v>1</v>
      </c>
      <c r="G398" s="54" t="s">
        <v>65</v>
      </c>
      <c r="H398" s="54" t="str">
        <f t="shared" si="4"/>
        <v>WAITING</v>
      </c>
      <c r="I398" s="54" t="s">
        <v>1510</v>
      </c>
      <c r="J398" s="58" t="s">
        <v>325</v>
      </c>
      <c r="K398" s="58" t="s">
        <v>167</v>
      </c>
      <c r="L398" s="60">
        <v>7982</v>
      </c>
      <c r="M398" s="71"/>
      <c r="N398" s="54" t="s">
        <v>84</v>
      </c>
      <c r="O398" s="22"/>
      <c r="P398" s="64" t="s">
        <v>550</v>
      </c>
      <c r="Q398" s="64" t="s">
        <v>338</v>
      </c>
      <c r="R398" s="205"/>
      <c r="S398" s="66"/>
      <c r="T398" s="66" t="str">
        <f t="shared" si="5"/>
        <v>WAITING</v>
      </c>
      <c r="U398" s="205"/>
      <c r="V398" s="71"/>
      <c r="W398" s="25"/>
      <c r="X398" s="163"/>
      <c r="Y398" s="69"/>
      <c r="Z398" s="69"/>
      <c r="AA398" s="169"/>
      <c r="AB398" s="25"/>
      <c r="AC398" s="71"/>
      <c r="AD398" s="169"/>
      <c r="AE398" s="169"/>
      <c r="AF398" s="69"/>
      <c r="AG398" s="169"/>
      <c r="AH398" s="170"/>
      <c r="AI398" s="77"/>
      <c r="AJ398" s="80"/>
      <c r="AK398" s="80"/>
      <c r="AL398" s="82"/>
      <c r="AM398" s="82"/>
      <c r="AN398" s="82"/>
      <c r="AO398" s="82"/>
      <c r="AP398" s="82"/>
      <c r="AQ398" s="82"/>
      <c r="AR398" s="137"/>
      <c r="AS398" s="83"/>
      <c r="AT398" s="85"/>
      <c r="AU398" s="84"/>
      <c r="AV398" s="85"/>
      <c r="AW398" s="86"/>
      <c r="AX398" s="85"/>
      <c r="AY398" s="86"/>
      <c r="AZ398" s="171"/>
      <c r="BA398" s="85"/>
      <c r="BB398" s="85"/>
      <c r="BC398" s="90"/>
      <c r="BD398" s="90"/>
      <c r="BE398" s="85"/>
      <c r="BF398" s="22"/>
      <c r="BG398" s="22"/>
      <c r="BH398" s="10"/>
      <c r="BI398" s="10"/>
      <c r="BJ398" s="10"/>
      <c r="BK398" s="10"/>
      <c r="BL398" s="10"/>
      <c r="BM398" s="10"/>
    </row>
    <row r="399" spans="1:65" ht="14.5" x14ac:dyDescent="0.35">
      <c r="A399" s="25"/>
      <c r="B399" s="144">
        <v>46292</v>
      </c>
      <c r="C399" s="54" t="s">
        <v>3948</v>
      </c>
      <c r="D399" s="58" t="s">
        <v>115</v>
      </c>
      <c r="E399" s="54" t="s">
        <v>116</v>
      </c>
      <c r="F399" s="54">
        <v>1</v>
      </c>
      <c r="G399" s="54" t="s">
        <v>65</v>
      </c>
      <c r="H399" s="54" t="str">
        <f t="shared" si="4"/>
        <v>WAITING</v>
      </c>
      <c r="I399" s="54" t="s">
        <v>1510</v>
      </c>
      <c r="J399" s="58" t="s">
        <v>325</v>
      </c>
      <c r="K399" s="58" t="s">
        <v>167</v>
      </c>
      <c r="L399" s="60">
        <v>7982</v>
      </c>
      <c r="M399" s="71"/>
      <c r="N399" s="54" t="s">
        <v>84</v>
      </c>
      <c r="O399" s="22"/>
      <c r="P399" s="64" t="s">
        <v>550</v>
      </c>
      <c r="Q399" s="64" t="s">
        <v>338</v>
      </c>
      <c r="R399" s="205"/>
      <c r="S399" s="66"/>
      <c r="T399" s="66" t="str">
        <f t="shared" si="5"/>
        <v>WAITING</v>
      </c>
      <c r="U399" s="205"/>
      <c r="V399" s="71"/>
      <c r="W399" s="25"/>
      <c r="X399" s="163"/>
      <c r="Y399" s="69"/>
      <c r="Z399" s="69"/>
      <c r="AA399" s="169"/>
      <c r="AB399" s="25"/>
      <c r="AC399" s="71"/>
      <c r="AD399" s="169"/>
      <c r="AE399" s="169"/>
      <c r="AF399" s="69"/>
      <c r="AG399" s="169"/>
      <c r="AH399" s="170"/>
      <c r="AI399" s="77"/>
      <c r="AJ399" s="80"/>
      <c r="AK399" s="80"/>
      <c r="AL399" s="82"/>
      <c r="AM399" s="82"/>
      <c r="AN399" s="82"/>
      <c r="AO399" s="82"/>
      <c r="AP399" s="82"/>
      <c r="AQ399" s="82"/>
      <c r="AR399" s="137"/>
      <c r="AS399" s="83"/>
      <c r="AT399" s="85"/>
      <c r="AU399" s="84"/>
      <c r="AV399" s="85"/>
      <c r="AW399" s="86"/>
      <c r="AX399" s="85"/>
      <c r="AY399" s="86"/>
      <c r="AZ399" s="171"/>
      <c r="BA399" s="85"/>
      <c r="BB399" s="85"/>
      <c r="BC399" s="90"/>
      <c r="BD399" s="90"/>
      <c r="BE399" s="85"/>
      <c r="BF399" s="22"/>
      <c r="BG399" s="22"/>
      <c r="BH399" s="10"/>
      <c r="BI399" s="10"/>
      <c r="BJ399" s="10"/>
      <c r="BK399" s="10"/>
      <c r="BL399" s="10"/>
      <c r="BM399" s="10"/>
    </row>
    <row r="400" spans="1:65" ht="14.5" x14ac:dyDescent="0.35">
      <c r="A400" s="25"/>
      <c r="B400" s="144">
        <v>46292</v>
      </c>
      <c r="C400" s="54" t="s">
        <v>3948</v>
      </c>
      <c r="D400" s="54" t="s">
        <v>174</v>
      </c>
      <c r="E400" s="54" t="s">
        <v>175</v>
      </c>
      <c r="F400" s="54">
        <v>2</v>
      </c>
      <c r="G400" s="54" t="s">
        <v>65</v>
      </c>
      <c r="H400" s="54" t="str">
        <f t="shared" si="4"/>
        <v>WAITING</v>
      </c>
      <c r="I400" s="54" t="s">
        <v>1510</v>
      </c>
      <c r="J400" s="58" t="s">
        <v>325</v>
      </c>
      <c r="K400" s="58" t="s">
        <v>167</v>
      </c>
      <c r="L400" s="60">
        <v>7982</v>
      </c>
      <c r="M400" s="71"/>
      <c r="N400" s="54" t="s">
        <v>84</v>
      </c>
      <c r="O400" s="22"/>
      <c r="P400" s="64" t="s">
        <v>550</v>
      </c>
      <c r="Q400" s="64" t="s">
        <v>338</v>
      </c>
      <c r="R400" s="205"/>
      <c r="S400" s="66"/>
      <c r="T400" s="66" t="str">
        <f t="shared" si="5"/>
        <v>WAITING</v>
      </c>
      <c r="U400" s="205"/>
      <c r="V400" s="71"/>
      <c r="W400" s="25"/>
      <c r="X400" s="163"/>
      <c r="Y400" s="69"/>
      <c r="Z400" s="69"/>
      <c r="AA400" s="169"/>
      <c r="AB400" s="25"/>
      <c r="AC400" s="71"/>
      <c r="AD400" s="169"/>
      <c r="AE400" s="169"/>
      <c r="AF400" s="69"/>
      <c r="AG400" s="169"/>
      <c r="AH400" s="170"/>
      <c r="AI400" s="77"/>
      <c r="AJ400" s="80"/>
      <c r="AK400" s="80"/>
      <c r="AL400" s="82"/>
      <c r="AM400" s="82"/>
      <c r="AN400" s="82"/>
      <c r="AO400" s="82"/>
      <c r="AP400" s="82"/>
      <c r="AQ400" s="82"/>
      <c r="AR400" s="137"/>
      <c r="AS400" s="83"/>
      <c r="AT400" s="85"/>
      <c r="AU400" s="84"/>
      <c r="AV400" s="85"/>
      <c r="AW400" s="86"/>
      <c r="AX400" s="85"/>
      <c r="AY400" s="86"/>
      <c r="AZ400" s="171"/>
      <c r="BA400" s="85"/>
      <c r="BB400" s="85"/>
      <c r="BC400" s="90"/>
      <c r="BD400" s="90"/>
      <c r="BE400" s="85"/>
      <c r="BF400" s="22"/>
      <c r="BG400" s="22"/>
      <c r="BH400" s="10"/>
      <c r="BI400" s="10"/>
      <c r="BJ400" s="10"/>
      <c r="BK400" s="10"/>
      <c r="BL400" s="10"/>
      <c r="BM400" s="10"/>
    </row>
    <row r="401" spans="1:65" ht="14.5" x14ac:dyDescent="0.35">
      <c r="A401" s="25"/>
      <c r="B401" s="144">
        <v>46292</v>
      </c>
      <c r="C401" s="54" t="s">
        <v>3948</v>
      </c>
      <c r="D401" s="54" t="s">
        <v>491</v>
      </c>
      <c r="E401" s="54" t="s">
        <v>492</v>
      </c>
      <c r="F401" s="54">
        <v>2</v>
      </c>
      <c r="G401" s="54" t="s">
        <v>65</v>
      </c>
      <c r="H401" s="54" t="str">
        <f t="shared" si="4"/>
        <v>WAITING</v>
      </c>
      <c r="I401" s="54" t="s">
        <v>1510</v>
      </c>
      <c r="J401" s="58" t="s">
        <v>325</v>
      </c>
      <c r="K401" s="58" t="s">
        <v>167</v>
      </c>
      <c r="L401" s="60">
        <v>7982</v>
      </c>
      <c r="M401" s="71"/>
      <c r="N401" s="54" t="s">
        <v>84</v>
      </c>
      <c r="O401" s="22"/>
      <c r="P401" s="64" t="s">
        <v>550</v>
      </c>
      <c r="Q401" s="64" t="s">
        <v>338</v>
      </c>
      <c r="R401" s="205"/>
      <c r="S401" s="66"/>
      <c r="T401" s="66" t="str">
        <f t="shared" si="5"/>
        <v>WAITING</v>
      </c>
      <c r="U401" s="205"/>
      <c r="V401" s="71"/>
      <c r="W401" s="25"/>
      <c r="X401" s="163"/>
      <c r="Y401" s="69"/>
      <c r="Z401" s="69"/>
      <c r="AA401" s="169"/>
      <c r="AB401" s="25"/>
      <c r="AC401" s="71"/>
      <c r="AD401" s="169"/>
      <c r="AE401" s="169"/>
      <c r="AF401" s="69"/>
      <c r="AG401" s="169"/>
      <c r="AH401" s="170"/>
      <c r="AI401" s="77"/>
      <c r="AJ401" s="80"/>
      <c r="AK401" s="80"/>
      <c r="AL401" s="82"/>
      <c r="AM401" s="82"/>
      <c r="AN401" s="82"/>
      <c r="AO401" s="82"/>
      <c r="AP401" s="82"/>
      <c r="AQ401" s="82"/>
      <c r="AR401" s="137"/>
      <c r="AS401" s="83"/>
      <c r="AT401" s="85"/>
      <c r="AU401" s="84"/>
      <c r="AV401" s="85"/>
      <c r="AW401" s="86"/>
      <c r="AX401" s="85"/>
      <c r="AY401" s="86"/>
      <c r="AZ401" s="171"/>
      <c r="BA401" s="85"/>
      <c r="BB401" s="85"/>
      <c r="BC401" s="90"/>
      <c r="BD401" s="90"/>
      <c r="BE401" s="85"/>
      <c r="BF401" s="22"/>
      <c r="BG401" s="22"/>
      <c r="BH401" s="10"/>
      <c r="BI401" s="10"/>
      <c r="BJ401" s="10"/>
      <c r="BK401" s="10"/>
      <c r="BL401" s="10"/>
      <c r="BM401" s="10"/>
    </row>
    <row r="402" spans="1:65" ht="14.5" x14ac:dyDescent="0.35">
      <c r="A402" s="25"/>
      <c r="B402" s="144">
        <v>46293</v>
      </c>
      <c r="C402" s="54" t="s">
        <v>3949</v>
      </c>
      <c r="D402" s="54" t="s">
        <v>1004</v>
      </c>
      <c r="E402" s="54" t="s">
        <v>1005</v>
      </c>
      <c r="F402" s="54">
        <v>4</v>
      </c>
      <c r="G402" s="54" t="s">
        <v>65</v>
      </c>
      <c r="H402" s="54" t="str">
        <f t="shared" si="4"/>
        <v>WAITING</v>
      </c>
      <c r="I402" s="54" t="s">
        <v>1006</v>
      </c>
      <c r="J402" s="58" t="s">
        <v>1007</v>
      </c>
      <c r="K402" s="58" t="s">
        <v>1008</v>
      </c>
      <c r="L402" s="60"/>
      <c r="M402" s="71"/>
      <c r="N402" s="54" t="s">
        <v>161</v>
      </c>
      <c r="O402" s="22"/>
      <c r="P402" s="64" t="s">
        <v>2696</v>
      </c>
      <c r="Q402" s="64" t="s">
        <v>89</v>
      </c>
      <c r="R402" s="205"/>
      <c r="S402" s="66"/>
      <c r="T402" s="66" t="str">
        <f t="shared" si="5"/>
        <v>WAITING</v>
      </c>
      <c r="U402" s="205"/>
      <c r="V402" s="71"/>
      <c r="W402" s="25"/>
      <c r="X402" s="163"/>
      <c r="Y402" s="69"/>
      <c r="Z402" s="69"/>
      <c r="AA402" s="169"/>
      <c r="AB402" s="25"/>
      <c r="AC402" s="71"/>
      <c r="AD402" s="169"/>
      <c r="AE402" s="169"/>
      <c r="AF402" s="69"/>
      <c r="AG402" s="169"/>
      <c r="AH402" s="170"/>
      <c r="AI402" s="77"/>
      <c r="AJ402" s="80"/>
      <c r="AK402" s="80"/>
      <c r="AL402" s="82"/>
      <c r="AM402" s="82"/>
      <c r="AN402" s="82"/>
      <c r="AO402" s="82"/>
      <c r="AP402" s="82"/>
      <c r="AQ402" s="82"/>
      <c r="AR402" s="137"/>
      <c r="AS402" s="83"/>
      <c r="AT402" s="85"/>
      <c r="AU402" s="84"/>
      <c r="AV402" s="85"/>
      <c r="AW402" s="86"/>
      <c r="AX402" s="85"/>
      <c r="AY402" s="86"/>
      <c r="AZ402" s="171"/>
      <c r="BA402" s="85"/>
      <c r="BB402" s="85"/>
      <c r="BC402" s="90"/>
      <c r="BD402" s="90"/>
      <c r="BE402" s="85"/>
      <c r="BF402" s="22"/>
      <c r="BG402" s="22"/>
      <c r="BH402" s="10"/>
      <c r="BI402" s="10"/>
      <c r="BJ402" s="10"/>
      <c r="BK402" s="10"/>
      <c r="BL402" s="10"/>
      <c r="BM402" s="10"/>
    </row>
    <row r="403" spans="1:65" ht="14.5" x14ac:dyDescent="0.35">
      <c r="A403" s="25"/>
      <c r="B403" s="144">
        <v>46294</v>
      </c>
      <c r="C403" s="54" t="s">
        <v>3950</v>
      </c>
      <c r="D403" s="54" t="s">
        <v>68</v>
      </c>
      <c r="E403" s="54" t="s">
        <v>70</v>
      </c>
      <c r="F403" s="54">
        <v>1</v>
      </c>
      <c r="G403" s="54" t="s">
        <v>65</v>
      </c>
      <c r="H403" s="54" t="str">
        <f t="shared" si="4"/>
        <v>WAITING</v>
      </c>
      <c r="I403" s="54" t="s">
        <v>3887</v>
      </c>
      <c r="J403" s="62" t="s">
        <v>73</v>
      </c>
      <c r="K403" s="62" t="s">
        <v>73</v>
      </c>
      <c r="L403" s="60"/>
      <c r="M403" s="71"/>
      <c r="N403" s="54" t="s">
        <v>161</v>
      </c>
      <c r="O403" s="22"/>
      <c r="P403" s="64" t="s">
        <v>2696</v>
      </c>
      <c r="Q403" s="64" t="s">
        <v>853</v>
      </c>
      <c r="R403" s="205"/>
      <c r="S403" s="66"/>
      <c r="T403" s="66" t="str">
        <f t="shared" si="5"/>
        <v>WAITING</v>
      </c>
      <c r="U403" s="205"/>
      <c r="V403" s="71"/>
      <c r="W403" s="163"/>
      <c r="X403" s="163"/>
      <c r="Y403" s="69"/>
      <c r="Z403" s="69"/>
      <c r="AA403" s="169"/>
      <c r="AB403" s="25"/>
      <c r="AC403" s="71"/>
      <c r="AD403" s="169"/>
      <c r="AE403" s="169"/>
      <c r="AF403" s="69"/>
      <c r="AG403" s="169"/>
      <c r="AH403" s="170"/>
      <c r="AI403" s="77"/>
      <c r="AJ403" s="80"/>
      <c r="AK403" s="80"/>
      <c r="AL403" s="82"/>
      <c r="AM403" s="82"/>
      <c r="AN403" s="82"/>
      <c r="AO403" s="82"/>
      <c r="AP403" s="82"/>
      <c r="AQ403" s="82"/>
      <c r="AR403" s="137"/>
      <c r="AS403" s="83"/>
      <c r="AT403" s="85"/>
      <c r="AU403" s="84"/>
      <c r="AV403" s="85"/>
      <c r="AW403" s="86"/>
      <c r="AX403" s="85"/>
      <c r="AY403" s="86"/>
      <c r="AZ403" s="171"/>
      <c r="BA403" s="85"/>
      <c r="BB403" s="85"/>
      <c r="BC403" s="90"/>
      <c r="BD403" s="90"/>
      <c r="BE403" s="85"/>
      <c r="BF403" s="22"/>
      <c r="BG403" s="22"/>
      <c r="BH403" s="10"/>
      <c r="BI403" s="10"/>
      <c r="BJ403" s="10"/>
      <c r="BK403" s="10"/>
      <c r="BL403" s="10"/>
      <c r="BM403" s="10"/>
    </row>
    <row r="404" spans="1:65" ht="14.5" x14ac:dyDescent="0.35">
      <c r="A404" s="25"/>
      <c r="B404" s="144">
        <v>46294</v>
      </c>
      <c r="C404" s="54" t="s">
        <v>3951</v>
      </c>
      <c r="D404" s="54" t="s">
        <v>1656</v>
      </c>
      <c r="E404" s="54" t="s">
        <v>1657</v>
      </c>
      <c r="F404" s="54">
        <v>2</v>
      </c>
      <c r="G404" s="54" t="s">
        <v>65</v>
      </c>
      <c r="H404" s="54" t="str">
        <f t="shared" si="4"/>
        <v>WAITING</v>
      </c>
      <c r="I404" s="54" t="s">
        <v>377</v>
      </c>
      <c r="J404" s="58" t="s">
        <v>146</v>
      </c>
      <c r="K404" s="58" t="s">
        <v>79</v>
      </c>
      <c r="L404" s="54"/>
      <c r="M404" s="71"/>
      <c r="N404" s="54" t="s">
        <v>161</v>
      </c>
      <c r="O404" s="22"/>
      <c r="P404" s="64" t="s">
        <v>2696</v>
      </c>
      <c r="Q404" s="64" t="s">
        <v>1327</v>
      </c>
      <c r="R404" s="205"/>
      <c r="S404" s="66"/>
      <c r="T404" s="66" t="str">
        <f t="shared" si="5"/>
        <v>WAITING</v>
      </c>
      <c r="U404" s="205"/>
      <c r="V404" s="71"/>
      <c r="W404" s="163"/>
      <c r="X404" s="163"/>
      <c r="Y404" s="69"/>
      <c r="Z404" s="69"/>
      <c r="AA404" s="169"/>
      <c r="AB404" s="25"/>
      <c r="AC404" s="71"/>
      <c r="AD404" s="169"/>
      <c r="AE404" s="169"/>
      <c r="AF404" s="69"/>
      <c r="AG404" s="169"/>
      <c r="AH404" s="170"/>
      <c r="AI404" s="77"/>
      <c r="AJ404" s="80"/>
      <c r="AK404" s="80"/>
      <c r="AL404" s="82"/>
      <c r="AM404" s="82"/>
      <c r="AN404" s="82"/>
      <c r="AO404" s="82"/>
      <c r="AP404" s="82"/>
      <c r="AQ404" s="82"/>
      <c r="AR404" s="137"/>
      <c r="AS404" s="83"/>
      <c r="AT404" s="85"/>
      <c r="AU404" s="84"/>
      <c r="AV404" s="85"/>
      <c r="AW404" s="86"/>
      <c r="AX404" s="85"/>
      <c r="AY404" s="86"/>
      <c r="AZ404" s="171"/>
      <c r="BA404" s="85"/>
      <c r="BB404" s="85"/>
      <c r="BC404" s="90"/>
      <c r="BD404" s="90"/>
      <c r="BE404" s="85"/>
      <c r="BF404" s="22"/>
      <c r="BG404" s="22"/>
      <c r="BH404" s="10"/>
      <c r="BI404" s="10"/>
      <c r="BJ404" s="10"/>
      <c r="BK404" s="10"/>
      <c r="BL404" s="10"/>
      <c r="BM404" s="10"/>
    </row>
    <row r="405" spans="1:65" ht="14.5" x14ac:dyDescent="0.35">
      <c r="A405" s="25"/>
      <c r="B405" s="144">
        <v>46294</v>
      </c>
      <c r="C405" s="54" t="s">
        <v>3952</v>
      </c>
      <c r="D405" s="54" t="s">
        <v>68</v>
      </c>
      <c r="E405" s="54" t="s">
        <v>70</v>
      </c>
      <c r="F405" s="54">
        <v>2</v>
      </c>
      <c r="G405" s="54" t="s">
        <v>65</v>
      </c>
      <c r="H405" s="54" t="str">
        <f t="shared" si="4"/>
        <v>WAITING</v>
      </c>
      <c r="I405" s="54" t="s">
        <v>2025</v>
      </c>
      <c r="J405" s="62" t="s">
        <v>73</v>
      </c>
      <c r="K405" s="62" t="s">
        <v>73</v>
      </c>
      <c r="L405" s="54"/>
      <c r="M405" s="71"/>
      <c r="N405" s="54" t="s">
        <v>161</v>
      </c>
      <c r="O405" s="22"/>
      <c r="P405" s="64" t="s">
        <v>682</v>
      </c>
      <c r="Q405" s="64" t="s">
        <v>1798</v>
      </c>
      <c r="R405" s="205"/>
      <c r="S405" s="66"/>
      <c r="T405" s="66" t="str">
        <f t="shared" si="5"/>
        <v>WAITING</v>
      </c>
      <c r="U405" s="205"/>
      <c r="V405" s="71"/>
      <c r="W405" s="163"/>
      <c r="X405" s="163"/>
      <c r="Y405" s="69"/>
      <c r="Z405" s="25">
        <v>56155</v>
      </c>
      <c r="AA405" s="69">
        <v>46308</v>
      </c>
      <c r="AB405" s="25"/>
      <c r="AC405" s="71"/>
      <c r="AD405" s="169"/>
      <c r="AE405" s="169"/>
      <c r="AF405" s="69"/>
      <c r="AG405" s="169"/>
      <c r="AH405" s="170"/>
      <c r="AI405" s="77"/>
      <c r="AJ405" s="80"/>
      <c r="AK405" s="80"/>
      <c r="AL405" s="82"/>
      <c r="AM405" s="82"/>
      <c r="AN405" s="82"/>
      <c r="AO405" s="82"/>
      <c r="AP405" s="82"/>
      <c r="AQ405" s="82"/>
      <c r="AR405" s="137"/>
      <c r="AS405" s="83"/>
      <c r="AT405" s="85"/>
      <c r="AU405" s="84"/>
      <c r="AV405" s="85"/>
      <c r="AW405" s="86"/>
      <c r="AX405" s="85"/>
      <c r="AY405" s="86"/>
      <c r="AZ405" s="171"/>
      <c r="BA405" s="85"/>
      <c r="BB405" s="85"/>
      <c r="BC405" s="90"/>
      <c r="BD405" s="90"/>
      <c r="BE405" s="85"/>
      <c r="BF405" s="22"/>
      <c r="BG405" s="22"/>
      <c r="BH405" s="10"/>
      <c r="BI405" s="10"/>
      <c r="BJ405" s="10"/>
      <c r="BK405" s="10"/>
      <c r="BL405" s="10"/>
      <c r="BM405" s="10"/>
    </row>
    <row r="406" spans="1:65" ht="14.5" x14ac:dyDescent="0.35">
      <c r="A406" s="25"/>
      <c r="B406" s="144">
        <v>46294</v>
      </c>
      <c r="C406" s="54" t="s">
        <v>3952</v>
      </c>
      <c r="D406" s="54" t="s">
        <v>307</v>
      </c>
      <c r="E406" s="54" t="s">
        <v>308</v>
      </c>
      <c r="F406" s="54">
        <v>2</v>
      </c>
      <c r="G406" s="54" t="s">
        <v>65</v>
      </c>
      <c r="H406" s="54" t="str">
        <f t="shared" si="4"/>
        <v>WAITING</v>
      </c>
      <c r="I406" s="54" t="s">
        <v>2025</v>
      </c>
      <c r="J406" s="62" t="s">
        <v>73</v>
      </c>
      <c r="K406" s="62" t="s">
        <v>73</v>
      </c>
      <c r="L406" s="54"/>
      <c r="M406" s="71"/>
      <c r="N406" s="54" t="s">
        <v>161</v>
      </c>
      <c r="O406" s="22"/>
      <c r="P406" s="64" t="s">
        <v>682</v>
      </c>
      <c r="Q406" s="64" t="s">
        <v>1798</v>
      </c>
      <c r="R406" s="205"/>
      <c r="S406" s="66"/>
      <c r="T406" s="66" t="str">
        <f t="shared" si="5"/>
        <v>WAITING</v>
      </c>
      <c r="U406" s="205"/>
      <c r="V406" s="71"/>
      <c r="W406" s="163"/>
      <c r="X406" s="163"/>
      <c r="Y406" s="69"/>
      <c r="Z406" s="25">
        <v>56155</v>
      </c>
      <c r="AA406" s="69">
        <v>46308</v>
      </c>
      <c r="AB406" s="25"/>
      <c r="AC406" s="71"/>
      <c r="AD406" s="169"/>
      <c r="AE406" s="169"/>
      <c r="AF406" s="69"/>
      <c r="AG406" s="169"/>
      <c r="AH406" s="170"/>
      <c r="AI406" s="77"/>
      <c r="AJ406" s="80"/>
      <c r="AK406" s="80"/>
      <c r="AL406" s="82"/>
      <c r="AM406" s="82"/>
      <c r="AN406" s="82"/>
      <c r="AO406" s="82"/>
      <c r="AP406" s="82"/>
      <c r="AQ406" s="82"/>
      <c r="AR406" s="137"/>
      <c r="AS406" s="83"/>
      <c r="AT406" s="85"/>
      <c r="AU406" s="84"/>
      <c r="AV406" s="85"/>
      <c r="AW406" s="86"/>
      <c r="AX406" s="85"/>
      <c r="AY406" s="86"/>
      <c r="AZ406" s="171"/>
      <c r="BA406" s="85"/>
      <c r="BB406" s="85"/>
      <c r="BC406" s="90"/>
      <c r="BD406" s="90"/>
      <c r="BE406" s="85"/>
      <c r="BF406" s="22"/>
      <c r="BG406" s="22"/>
      <c r="BH406" s="10"/>
      <c r="BI406" s="10"/>
      <c r="BJ406" s="10"/>
      <c r="BK406" s="10"/>
      <c r="BL406" s="10"/>
      <c r="BM406" s="10"/>
    </row>
    <row r="407" spans="1:65" ht="14.5" x14ac:dyDescent="0.35">
      <c r="A407" s="25"/>
      <c r="B407" s="144">
        <v>46291</v>
      </c>
      <c r="C407" s="54" t="s">
        <v>3954</v>
      </c>
      <c r="D407" s="54" t="s">
        <v>273</v>
      </c>
      <c r="E407" s="54" t="s">
        <v>274</v>
      </c>
      <c r="F407" s="54">
        <v>4</v>
      </c>
      <c r="G407" s="54" t="s">
        <v>65</v>
      </c>
      <c r="H407" s="54" t="str">
        <f t="shared" si="4"/>
        <v>WAITING</v>
      </c>
      <c r="I407" s="54" t="s">
        <v>76</v>
      </c>
      <c r="J407" s="58" t="s">
        <v>78</v>
      </c>
      <c r="K407" s="58" t="s">
        <v>79</v>
      </c>
      <c r="L407" s="54"/>
      <c r="M407" s="71"/>
      <c r="N407" s="54" t="s">
        <v>207</v>
      </c>
      <c r="O407" s="22"/>
      <c r="P407" s="64" t="s">
        <v>1180</v>
      </c>
      <c r="Q407" s="64" t="s">
        <v>2541</v>
      </c>
      <c r="R407" s="205"/>
      <c r="S407" s="66"/>
      <c r="T407" s="66" t="str">
        <f t="shared" si="5"/>
        <v>WAITING</v>
      </c>
      <c r="U407" s="205"/>
      <c r="V407" s="71"/>
      <c r="W407" s="163"/>
      <c r="X407" s="163"/>
      <c r="Y407" s="69"/>
      <c r="Z407" s="25">
        <v>56154</v>
      </c>
      <c r="AA407" s="69">
        <v>46308</v>
      </c>
      <c r="AB407" s="25"/>
      <c r="AC407" s="71"/>
      <c r="AD407" s="169"/>
      <c r="AE407" s="169"/>
      <c r="AF407" s="69"/>
      <c r="AG407" s="169"/>
      <c r="AH407" s="170"/>
      <c r="AI407" s="77"/>
      <c r="AJ407" s="80"/>
      <c r="AK407" s="80"/>
      <c r="AL407" s="82"/>
      <c r="AM407" s="82"/>
      <c r="AN407" s="82"/>
      <c r="AO407" s="82"/>
      <c r="AP407" s="82"/>
      <c r="AQ407" s="82"/>
      <c r="AR407" s="137"/>
      <c r="AS407" s="83"/>
      <c r="AT407" s="85"/>
      <c r="AU407" s="84"/>
      <c r="AV407" s="85"/>
      <c r="AW407" s="86"/>
      <c r="AX407" s="85"/>
      <c r="AY407" s="86"/>
      <c r="AZ407" s="171"/>
      <c r="BA407" s="85"/>
      <c r="BB407" s="85"/>
      <c r="BC407" s="90"/>
      <c r="BD407" s="90"/>
      <c r="BE407" s="85"/>
      <c r="BF407" s="22"/>
      <c r="BG407" s="22"/>
      <c r="BH407" s="10"/>
      <c r="BI407" s="10"/>
      <c r="BJ407" s="10"/>
      <c r="BK407" s="10"/>
      <c r="BL407" s="10"/>
      <c r="BM407" s="10"/>
    </row>
    <row r="408" spans="1:65" ht="14.5" x14ac:dyDescent="0.35">
      <c r="A408" s="25"/>
      <c r="B408" s="144">
        <v>46291</v>
      </c>
      <c r="C408" s="54" t="s">
        <v>3954</v>
      </c>
      <c r="D408" s="54" t="s">
        <v>367</v>
      </c>
      <c r="E408" s="54" t="s">
        <v>368</v>
      </c>
      <c r="F408" s="54">
        <v>4</v>
      </c>
      <c r="G408" s="54" t="s">
        <v>65</v>
      </c>
      <c r="H408" s="54" t="str">
        <f t="shared" si="4"/>
        <v>WAITING</v>
      </c>
      <c r="I408" s="54" t="s">
        <v>76</v>
      </c>
      <c r="J408" s="58" t="s">
        <v>78</v>
      </c>
      <c r="K408" s="58" t="s">
        <v>79</v>
      </c>
      <c r="L408" s="54"/>
      <c r="M408" s="71"/>
      <c r="N408" s="54" t="s">
        <v>207</v>
      </c>
      <c r="O408" s="22"/>
      <c r="P408" s="64" t="s">
        <v>1180</v>
      </c>
      <c r="Q408" s="64" t="s">
        <v>2541</v>
      </c>
      <c r="R408" s="205"/>
      <c r="S408" s="66"/>
      <c r="T408" s="66" t="str">
        <f t="shared" si="5"/>
        <v>WAITING</v>
      </c>
      <c r="U408" s="205"/>
      <c r="V408" s="71"/>
      <c r="W408" s="163"/>
      <c r="X408" s="163"/>
      <c r="Y408" s="69"/>
      <c r="Z408" s="25">
        <v>56154</v>
      </c>
      <c r="AA408" s="69">
        <v>46308</v>
      </c>
      <c r="AB408" s="25"/>
      <c r="AC408" s="71"/>
      <c r="AD408" s="169"/>
      <c r="AE408" s="169"/>
      <c r="AF408" s="69"/>
      <c r="AG408" s="169"/>
      <c r="AH408" s="170"/>
      <c r="AI408" s="77"/>
      <c r="AJ408" s="80"/>
      <c r="AK408" s="80"/>
      <c r="AL408" s="82"/>
      <c r="AM408" s="82"/>
      <c r="AN408" s="82"/>
      <c r="AO408" s="82"/>
      <c r="AP408" s="82"/>
      <c r="AQ408" s="82"/>
      <c r="AR408" s="137"/>
      <c r="AS408" s="83"/>
      <c r="AT408" s="85"/>
      <c r="AU408" s="84"/>
      <c r="AV408" s="85"/>
      <c r="AW408" s="86"/>
      <c r="AX408" s="85"/>
      <c r="AY408" s="86"/>
      <c r="AZ408" s="171"/>
      <c r="BA408" s="85"/>
      <c r="BB408" s="85"/>
      <c r="BC408" s="90"/>
      <c r="BD408" s="90"/>
      <c r="BE408" s="85"/>
      <c r="BF408" s="22"/>
      <c r="BG408" s="22"/>
      <c r="BH408" s="10"/>
      <c r="BI408" s="10"/>
      <c r="BJ408" s="10"/>
      <c r="BK408" s="10"/>
      <c r="BL408" s="10"/>
      <c r="BM408" s="10"/>
    </row>
    <row r="409" spans="1:65" ht="14.5" x14ac:dyDescent="0.35">
      <c r="A409" s="25"/>
      <c r="B409" s="144">
        <v>46291</v>
      </c>
      <c r="C409" s="54" t="s">
        <v>3954</v>
      </c>
      <c r="D409" s="54" t="s">
        <v>983</v>
      </c>
      <c r="E409" s="54" t="s">
        <v>3124</v>
      </c>
      <c r="F409" s="54">
        <v>1</v>
      </c>
      <c r="G409" s="54" t="s">
        <v>65</v>
      </c>
      <c r="H409" s="54" t="str">
        <f t="shared" si="4"/>
        <v>WAITING</v>
      </c>
      <c r="I409" s="54" t="s">
        <v>76</v>
      </c>
      <c r="J409" s="58" t="s">
        <v>78</v>
      </c>
      <c r="K409" s="58" t="s">
        <v>79</v>
      </c>
      <c r="L409" s="54"/>
      <c r="M409" s="71"/>
      <c r="N409" s="54" t="s">
        <v>207</v>
      </c>
      <c r="O409" s="22"/>
      <c r="P409" s="64" t="s">
        <v>1180</v>
      </c>
      <c r="Q409" s="64" t="s">
        <v>2541</v>
      </c>
      <c r="R409" s="205"/>
      <c r="S409" s="66"/>
      <c r="T409" s="66" t="str">
        <f t="shared" si="5"/>
        <v>WAITING</v>
      </c>
      <c r="U409" s="205"/>
      <c r="V409" s="71"/>
      <c r="W409" s="163"/>
      <c r="X409" s="163"/>
      <c r="Y409" s="69"/>
      <c r="Z409" s="25">
        <v>56154</v>
      </c>
      <c r="AA409" s="69">
        <v>46308</v>
      </c>
      <c r="AB409" s="25"/>
      <c r="AC409" s="71"/>
      <c r="AD409" s="169"/>
      <c r="AE409" s="169"/>
      <c r="AF409" s="69"/>
      <c r="AG409" s="169"/>
      <c r="AH409" s="170"/>
      <c r="AI409" s="77"/>
      <c r="AJ409" s="80"/>
      <c r="AK409" s="80"/>
      <c r="AL409" s="82"/>
      <c r="AM409" s="82"/>
      <c r="AN409" s="82"/>
      <c r="AO409" s="82"/>
      <c r="AP409" s="82"/>
      <c r="AQ409" s="82"/>
      <c r="AR409" s="137"/>
      <c r="AS409" s="83"/>
      <c r="AT409" s="85"/>
      <c r="AU409" s="84"/>
      <c r="AV409" s="85"/>
      <c r="AW409" s="86"/>
      <c r="AX409" s="85"/>
      <c r="AY409" s="86"/>
      <c r="AZ409" s="171"/>
      <c r="BA409" s="85"/>
      <c r="BB409" s="85"/>
      <c r="BC409" s="90"/>
      <c r="BD409" s="90"/>
      <c r="BE409" s="85"/>
      <c r="BF409" s="22"/>
      <c r="BG409" s="22"/>
      <c r="BH409" s="10"/>
      <c r="BI409" s="10"/>
      <c r="BJ409" s="10"/>
      <c r="BK409" s="10"/>
      <c r="BL409" s="10"/>
      <c r="BM409" s="10"/>
    </row>
    <row r="410" spans="1:65" ht="14.5" x14ac:dyDescent="0.35">
      <c r="A410" s="25"/>
      <c r="B410" s="144">
        <v>46295</v>
      </c>
      <c r="C410" s="54" t="s">
        <v>3956</v>
      </c>
      <c r="D410" s="54" t="s">
        <v>408</v>
      </c>
      <c r="E410" s="54" t="s">
        <v>409</v>
      </c>
      <c r="F410" s="54">
        <v>3</v>
      </c>
      <c r="G410" s="54" t="s">
        <v>65</v>
      </c>
      <c r="H410" s="54" t="str">
        <f t="shared" si="4"/>
        <v>WAITING</v>
      </c>
      <c r="I410" s="54" t="s">
        <v>699</v>
      </c>
      <c r="J410" s="58" t="s">
        <v>78</v>
      </c>
      <c r="K410" s="58" t="s">
        <v>79</v>
      </c>
      <c r="L410" s="54"/>
      <c r="M410" s="71"/>
      <c r="N410" s="54" t="s">
        <v>161</v>
      </c>
      <c r="O410" s="22"/>
      <c r="P410" s="64" t="s">
        <v>2696</v>
      </c>
      <c r="Q410" s="64" t="s">
        <v>2541</v>
      </c>
      <c r="R410" s="205"/>
      <c r="S410" s="66"/>
      <c r="T410" s="66" t="str">
        <f t="shared" si="5"/>
        <v>WAITING</v>
      </c>
      <c r="U410" s="205"/>
      <c r="V410" s="71"/>
      <c r="W410" s="163"/>
      <c r="X410" s="163"/>
      <c r="Y410" s="69"/>
      <c r="Z410" s="69"/>
      <c r="AA410" s="169"/>
      <c r="AB410" s="25"/>
      <c r="AC410" s="71"/>
      <c r="AD410" s="169"/>
      <c r="AE410" s="169"/>
      <c r="AF410" s="69"/>
      <c r="AG410" s="169"/>
      <c r="AH410" s="170"/>
      <c r="AI410" s="77"/>
      <c r="AJ410" s="80"/>
      <c r="AK410" s="80"/>
      <c r="AL410" s="82"/>
      <c r="AM410" s="82"/>
      <c r="AN410" s="82"/>
      <c r="AO410" s="82"/>
      <c r="AP410" s="82"/>
      <c r="AQ410" s="82"/>
      <c r="AR410" s="137"/>
      <c r="AS410" s="83"/>
      <c r="AT410" s="85"/>
      <c r="AU410" s="84"/>
      <c r="AV410" s="85"/>
      <c r="AW410" s="86"/>
      <c r="AX410" s="85"/>
      <c r="AY410" s="86"/>
      <c r="AZ410" s="171"/>
      <c r="BA410" s="85"/>
      <c r="BB410" s="85"/>
      <c r="BC410" s="90"/>
      <c r="BD410" s="90"/>
      <c r="BE410" s="85"/>
      <c r="BF410" s="22"/>
      <c r="BG410" s="22"/>
      <c r="BH410" s="10"/>
      <c r="BI410" s="10"/>
      <c r="BJ410" s="10"/>
      <c r="BK410" s="10"/>
      <c r="BL410" s="10"/>
      <c r="BM410" s="10"/>
    </row>
    <row r="411" spans="1:65" ht="14.5" x14ac:dyDescent="0.35">
      <c r="A411" s="25"/>
      <c r="B411" s="144">
        <v>46295</v>
      </c>
      <c r="C411" s="54" t="s">
        <v>3956</v>
      </c>
      <c r="D411" s="54" t="s">
        <v>3925</v>
      </c>
      <c r="E411" s="54" t="s">
        <v>3926</v>
      </c>
      <c r="F411" s="54">
        <v>2</v>
      </c>
      <c r="G411" s="54" t="s">
        <v>65</v>
      </c>
      <c r="H411" s="54" t="str">
        <f t="shared" si="4"/>
        <v>WAITING</v>
      </c>
      <c r="I411" s="54" t="s">
        <v>699</v>
      </c>
      <c r="J411" s="58" t="s">
        <v>78</v>
      </c>
      <c r="K411" s="58" t="s">
        <v>79</v>
      </c>
      <c r="L411" s="54"/>
      <c r="M411" s="71"/>
      <c r="N411" s="54" t="s">
        <v>161</v>
      </c>
      <c r="O411" s="22"/>
      <c r="P411" s="64" t="s">
        <v>2696</v>
      </c>
      <c r="Q411" s="64" t="s">
        <v>2541</v>
      </c>
      <c r="R411" s="205"/>
      <c r="S411" s="66"/>
      <c r="T411" s="66" t="str">
        <f t="shared" si="5"/>
        <v>WAITING</v>
      </c>
      <c r="U411" s="205"/>
      <c r="V411" s="71"/>
      <c r="W411" s="163"/>
      <c r="X411" s="163"/>
      <c r="Y411" s="69"/>
      <c r="Z411" s="69"/>
      <c r="AA411" s="169"/>
      <c r="AB411" s="25"/>
      <c r="AC411" s="71"/>
      <c r="AD411" s="169"/>
      <c r="AE411" s="169"/>
      <c r="AF411" s="69"/>
      <c r="AG411" s="169"/>
      <c r="AH411" s="170"/>
      <c r="AI411" s="77"/>
      <c r="AJ411" s="80"/>
      <c r="AK411" s="80"/>
      <c r="AL411" s="82"/>
      <c r="AM411" s="82"/>
      <c r="AN411" s="82"/>
      <c r="AO411" s="82"/>
      <c r="AP411" s="82"/>
      <c r="AQ411" s="82"/>
      <c r="AR411" s="137"/>
      <c r="AS411" s="83"/>
      <c r="AT411" s="85"/>
      <c r="AU411" s="84"/>
      <c r="AV411" s="85"/>
      <c r="AW411" s="86"/>
      <c r="AX411" s="85"/>
      <c r="AY411" s="86"/>
      <c r="AZ411" s="171"/>
      <c r="BA411" s="85"/>
      <c r="BB411" s="85"/>
      <c r="BC411" s="90"/>
      <c r="BD411" s="90"/>
      <c r="BE411" s="85"/>
      <c r="BF411" s="22"/>
      <c r="BG411" s="22"/>
      <c r="BH411" s="10"/>
      <c r="BI411" s="10"/>
      <c r="BJ411" s="10"/>
      <c r="BK411" s="10"/>
      <c r="BL411" s="10"/>
      <c r="BM411" s="10"/>
    </row>
    <row r="412" spans="1:65" ht="14.5" x14ac:dyDescent="0.35">
      <c r="A412" s="25"/>
      <c r="B412" s="144">
        <v>46295</v>
      </c>
      <c r="C412" s="54" t="s">
        <v>3956</v>
      </c>
      <c r="D412" s="54" t="s">
        <v>1563</v>
      </c>
      <c r="E412" s="54" t="s">
        <v>1269</v>
      </c>
      <c r="F412" s="54">
        <v>2</v>
      </c>
      <c r="G412" s="54" t="s">
        <v>65</v>
      </c>
      <c r="H412" s="54" t="str">
        <f t="shared" si="4"/>
        <v>WAITING</v>
      </c>
      <c r="I412" s="54" t="s">
        <v>699</v>
      </c>
      <c r="J412" s="58" t="s">
        <v>78</v>
      </c>
      <c r="K412" s="58" t="s">
        <v>79</v>
      </c>
      <c r="L412" s="54"/>
      <c r="M412" s="71"/>
      <c r="N412" s="54" t="s">
        <v>161</v>
      </c>
      <c r="O412" s="22"/>
      <c r="P412" s="64" t="s">
        <v>2696</v>
      </c>
      <c r="Q412" s="64" t="s">
        <v>2541</v>
      </c>
      <c r="R412" s="205"/>
      <c r="S412" s="66"/>
      <c r="T412" s="66" t="str">
        <f t="shared" si="5"/>
        <v>WAITING</v>
      </c>
      <c r="U412" s="205"/>
      <c r="V412" s="71"/>
      <c r="W412" s="163"/>
      <c r="X412" s="163"/>
      <c r="Y412" s="69"/>
      <c r="Z412" s="69"/>
      <c r="AA412" s="169"/>
      <c r="AB412" s="25"/>
      <c r="AC412" s="71"/>
      <c r="AD412" s="169"/>
      <c r="AE412" s="169"/>
      <c r="AF412" s="69"/>
      <c r="AG412" s="169"/>
      <c r="AH412" s="170"/>
      <c r="AI412" s="77"/>
      <c r="AJ412" s="80"/>
      <c r="AK412" s="80"/>
      <c r="AL412" s="82"/>
      <c r="AM412" s="82"/>
      <c r="AN412" s="82"/>
      <c r="AO412" s="82"/>
      <c r="AP412" s="82"/>
      <c r="AQ412" s="82"/>
      <c r="AR412" s="137"/>
      <c r="AS412" s="83"/>
      <c r="AT412" s="85"/>
      <c r="AU412" s="84"/>
      <c r="AV412" s="85"/>
      <c r="AW412" s="86"/>
      <c r="AX412" s="85"/>
      <c r="AY412" s="86"/>
      <c r="AZ412" s="171"/>
      <c r="BA412" s="85"/>
      <c r="BB412" s="85"/>
      <c r="BC412" s="90"/>
      <c r="BD412" s="90"/>
      <c r="BE412" s="85"/>
      <c r="BF412" s="22"/>
      <c r="BG412" s="22"/>
      <c r="BH412" s="10"/>
      <c r="BI412" s="10"/>
      <c r="BJ412" s="10"/>
      <c r="BK412" s="10"/>
      <c r="BL412" s="10"/>
      <c r="BM412" s="10"/>
    </row>
    <row r="413" spans="1:65" ht="14.5" x14ac:dyDescent="0.35">
      <c r="A413" s="25"/>
      <c r="B413" s="144">
        <v>46295</v>
      </c>
      <c r="C413" s="54" t="s">
        <v>3957</v>
      </c>
      <c r="D413" s="54" t="s">
        <v>310</v>
      </c>
      <c r="E413" s="54" t="s">
        <v>312</v>
      </c>
      <c r="F413" s="54">
        <v>1</v>
      </c>
      <c r="G413" s="54" t="s">
        <v>65</v>
      </c>
      <c r="H413" s="54" t="str">
        <f t="shared" si="4"/>
        <v>WAITING</v>
      </c>
      <c r="I413" s="54" t="s">
        <v>2950</v>
      </c>
      <c r="J413" s="58" t="s">
        <v>616</v>
      </c>
      <c r="K413" s="58" t="s">
        <v>79</v>
      </c>
      <c r="L413" s="54"/>
      <c r="M413" s="71"/>
      <c r="N413" s="54" t="s">
        <v>207</v>
      </c>
      <c r="O413" s="22"/>
      <c r="P413" s="64" t="s">
        <v>695</v>
      </c>
      <c r="Q413" s="64" t="s">
        <v>2541</v>
      </c>
      <c r="R413" s="205"/>
      <c r="S413" s="66"/>
      <c r="T413" s="66" t="str">
        <f t="shared" si="5"/>
        <v>WAITING</v>
      </c>
      <c r="U413" s="205"/>
      <c r="V413" s="71"/>
      <c r="W413" s="163"/>
      <c r="X413" s="163"/>
      <c r="Y413" s="69"/>
      <c r="Z413" s="69"/>
      <c r="AA413" s="169"/>
      <c r="AB413" s="25"/>
      <c r="AC413" s="71"/>
      <c r="AD413" s="169"/>
      <c r="AE413" s="169"/>
      <c r="AF413" s="69"/>
      <c r="AG413" s="169"/>
      <c r="AH413" s="170"/>
      <c r="AI413" s="77"/>
      <c r="AJ413" s="80"/>
      <c r="AK413" s="80"/>
      <c r="AL413" s="82"/>
      <c r="AM413" s="82"/>
      <c r="AN413" s="82"/>
      <c r="AO413" s="82"/>
      <c r="AP413" s="82"/>
      <c r="AQ413" s="82"/>
      <c r="AR413" s="137"/>
      <c r="AS413" s="83"/>
      <c r="AT413" s="85"/>
      <c r="AU413" s="84"/>
      <c r="AV413" s="85"/>
      <c r="AW413" s="86"/>
      <c r="AX413" s="85"/>
      <c r="AY413" s="86"/>
      <c r="AZ413" s="171"/>
      <c r="BA413" s="85"/>
      <c r="BB413" s="85"/>
      <c r="BC413" s="90"/>
      <c r="BD413" s="90"/>
      <c r="BE413" s="85"/>
      <c r="BF413" s="22"/>
      <c r="BG413" s="22"/>
      <c r="BH413" s="10"/>
      <c r="BI413" s="10"/>
      <c r="BJ413" s="10"/>
      <c r="BK413" s="10"/>
      <c r="BL413" s="10"/>
      <c r="BM413" s="10"/>
    </row>
    <row r="414" spans="1:65" ht="14.5" x14ac:dyDescent="0.35">
      <c r="A414" s="25"/>
      <c r="B414" s="144">
        <v>46295</v>
      </c>
      <c r="C414" s="54" t="s">
        <v>3957</v>
      </c>
      <c r="D414" s="54" t="s">
        <v>322</v>
      </c>
      <c r="E414" s="54" t="s">
        <v>323</v>
      </c>
      <c r="F414" s="54">
        <v>1</v>
      </c>
      <c r="G414" s="54" t="s">
        <v>65</v>
      </c>
      <c r="H414" s="54" t="str">
        <f t="shared" si="4"/>
        <v>WAITING</v>
      </c>
      <c r="I414" s="54" t="s">
        <v>2950</v>
      </c>
      <c r="J414" s="58" t="s">
        <v>616</v>
      </c>
      <c r="K414" s="58" t="s">
        <v>79</v>
      </c>
      <c r="L414" s="54"/>
      <c r="M414" s="71"/>
      <c r="N414" s="54" t="s">
        <v>207</v>
      </c>
      <c r="O414" s="22"/>
      <c r="P414" s="64" t="s">
        <v>695</v>
      </c>
      <c r="Q414" s="64" t="s">
        <v>2541</v>
      </c>
      <c r="R414" s="205"/>
      <c r="S414" s="66"/>
      <c r="T414" s="66" t="str">
        <f t="shared" si="5"/>
        <v>WAITING</v>
      </c>
      <c r="U414" s="205"/>
      <c r="V414" s="71"/>
      <c r="W414" s="163"/>
      <c r="X414" s="163"/>
      <c r="Y414" s="69"/>
      <c r="Z414" s="69"/>
      <c r="AA414" s="169"/>
      <c r="AB414" s="25"/>
      <c r="AC414" s="71"/>
      <c r="AD414" s="169"/>
      <c r="AE414" s="169"/>
      <c r="AF414" s="69"/>
      <c r="AG414" s="169"/>
      <c r="AH414" s="170"/>
      <c r="AI414" s="77"/>
      <c r="AJ414" s="80"/>
      <c r="AK414" s="80"/>
      <c r="AL414" s="82"/>
      <c r="AM414" s="82"/>
      <c r="AN414" s="82"/>
      <c r="AO414" s="82"/>
      <c r="AP414" s="82"/>
      <c r="AQ414" s="82"/>
      <c r="AR414" s="137"/>
      <c r="AS414" s="83"/>
      <c r="AT414" s="85"/>
      <c r="AU414" s="84"/>
      <c r="AV414" s="85"/>
      <c r="AW414" s="86"/>
      <c r="AX414" s="85"/>
      <c r="AY414" s="86"/>
      <c r="AZ414" s="171"/>
      <c r="BA414" s="85"/>
      <c r="BB414" s="85"/>
      <c r="BC414" s="90"/>
      <c r="BD414" s="90"/>
      <c r="BE414" s="85"/>
      <c r="BF414" s="22"/>
      <c r="BG414" s="22"/>
      <c r="BH414" s="10"/>
      <c r="BI414" s="10"/>
      <c r="BJ414" s="10"/>
      <c r="BK414" s="10"/>
      <c r="BL414" s="10"/>
      <c r="BM414" s="10"/>
    </row>
    <row r="415" spans="1:65" ht="14.5" x14ac:dyDescent="0.35">
      <c r="A415" s="25"/>
      <c r="B415" s="144">
        <v>46295</v>
      </c>
      <c r="C415" s="54" t="s">
        <v>3957</v>
      </c>
      <c r="D415" s="54" t="s">
        <v>153</v>
      </c>
      <c r="E415" s="54" t="s">
        <v>829</v>
      </c>
      <c r="F415" s="54">
        <v>1</v>
      </c>
      <c r="G415" s="54" t="s">
        <v>65</v>
      </c>
      <c r="H415" s="54" t="str">
        <f t="shared" si="4"/>
        <v>WAITING</v>
      </c>
      <c r="I415" s="54" t="s">
        <v>2950</v>
      </c>
      <c r="J415" s="58" t="s">
        <v>616</v>
      </c>
      <c r="K415" s="58" t="s">
        <v>79</v>
      </c>
      <c r="L415" s="54"/>
      <c r="M415" s="71"/>
      <c r="N415" s="54" t="s">
        <v>207</v>
      </c>
      <c r="O415" s="22"/>
      <c r="P415" s="64" t="s">
        <v>695</v>
      </c>
      <c r="Q415" s="64" t="s">
        <v>2541</v>
      </c>
      <c r="R415" s="205"/>
      <c r="S415" s="66"/>
      <c r="T415" s="66" t="str">
        <f t="shared" si="5"/>
        <v>WAITING</v>
      </c>
      <c r="U415" s="205"/>
      <c r="V415" s="71"/>
      <c r="W415" s="163"/>
      <c r="X415" s="163"/>
      <c r="Y415" s="69"/>
      <c r="Z415" s="69"/>
      <c r="AA415" s="169"/>
      <c r="AB415" s="25"/>
      <c r="AC415" s="71"/>
      <c r="AD415" s="169"/>
      <c r="AE415" s="169"/>
      <c r="AF415" s="69"/>
      <c r="AG415" s="169"/>
      <c r="AH415" s="170"/>
      <c r="AI415" s="77"/>
      <c r="AJ415" s="80"/>
      <c r="AK415" s="80"/>
      <c r="AL415" s="82"/>
      <c r="AM415" s="82"/>
      <c r="AN415" s="82"/>
      <c r="AO415" s="82"/>
      <c r="AP415" s="82"/>
      <c r="AQ415" s="82"/>
      <c r="AR415" s="137"/>
      <c r="AS415" s="83"/>
      <c r="AT415" s="85"/>
      <c r="AU415" s="84"/>
      <c r="AV415" s="85"/>
      <c r="AW415" s="86"/>
      <c r="AX415" s="85"/>
      <c r="AY415" s="86"/>
      <c r="AZ415" s="171"/>
      <c r="BA415" s="85"/>
      <c r="BB415" s="85"/>
      <c r="BC415" s="90"/>
      <c r="BD415" s="90"/>
      <c r="BE415" s="85"/>
      <c r="BF415" s="22"/>
      <c r="BG415" s="22"/>
      <c r="BH415" s="10"/>
      <c r="BI415" s="10"/>
      <c r="BJ415" s="10"/>
      <c r="BK415" s="10"/>
      <c r="BL415" s="10"/>
      <c r="BM415" s="10"/>
    </row>
    <row r="416" spans="1:65" ht="14.5" x14ac:dyDescent="0.35">
      <c r="A416" s="25"/>
      <c r="B416" s="144">
        <v>46295</v>
      </c>
      <c r="C416" s="54" t="s">
        <v>3957</v>
      </c>
      <c r="D416" s="54" t="s">
        <v>310</v>
      </c>
      <c r="E416" s="54" t="s">
        <v>312</v>
      </c>
      <c r="F416" s="54">
        <v>1</v>
      </c>
      <c r="G416" s="54" t="s">
        <v>65</v>
      </c>
      <c r="H416" s="54" t="str">
        <f t="shared" si="4"/>
        <v>WAITING</v>
      </c>
      <c r="I416" s="54" t="s">
        <v>2950</v>
      </c>
      <c r="J416" s="58" t="s">
        <v>616</v>
      </c>
      <c r="K416" s="58" t="s">
        <v>79</v>
      </c>
      <c r="L416" s="54"/>
      <c r="M416" s="71"/>
      <c r="N416" s="54" t="s">
        <v>207</v>
      </c>
      <c r="O416" s="22"/>
      <c r="P416" s="64" t="s">
        <v>695</v>
      </c>
      <c r="Q416" s="64" t="s">
        <v>2541</v>
      </c>
      <c r="R416" s="205"/>
      <c r="S416" s="66"/>
      <c r="T416" s="66" t="str">
        <f t="shared" si="5"/>
        <v>WAITING</v>
      </c>
      <c r="U416" s="205"/>
      <c r="V416" s="71"/>
      <c r="W416" s="163"/>
      <c r="X416" s="163"/>
      <c r="Y416" s="69"/>
      <c r="Z416" s="69"/>
      <c r="AA416" s="169"/>
      <c r="AB416" s="25"/>
      <c r="AC416" s="71"/>
      <c r="AD416" s="169"/>
      <c r="AE416" s="169"/>
      <c r="AF416" s="69"/>
      <c r="AG416" s="169"/>
      <c r="AH416" s="170"/>
      <c r="AI416" s="77"/>
      <c r="AJ416" s="80"/>
      <c r="AK416" s="80"/>
      <c r="AL416" s="82"/>
      <c r="AM416" s="82"/>
      <c r="AN416" s="82"/>
      <c r="AO416" s="82"/>
      <c r="AP416" s="82"/>
      <c r="AQ416" s="82"/>
      <c r="AR416" s="137"/>
      <c r="AS416" s="83"/>
      <c r="AT416" s="85"/>
      <c r="AU416" s="84"/>
      <c r="AV416" s="85"/>
      <c r="AW416" s="86"/>
      <c r="AX416" s="85"/>
      <c r="AY416" s="86"/>
      <c r="AZ416" s="171"/>
      <c r="BA416" s="85"/>
      <c r="BB416" s="85"/>
      <c r="BC416" s="90"/>
      <c r="BD416" s="90"/>
      <c r="BE416" s="85"/>
      <c r="BF416" s="22"/>
      <c r="BG416" s="22"/>
      <c r="BH416" s="10"/>
      <c r="BI416" s="10"/>
      <c r="BJ416" s="10"/>
      <c r="BK416" s="10"/>
      <c r="BL416" s="10"/>
      <c r="BM416" s="10"/>
    </row>
    <row r="417" spans="1:65" ht="14.5" x14ac:dyDescent="0.35">
      <c r="A417" s="25"/>
      <c r="B417" s="144">
        <v>46295</v>
      </c>
      <c r="C417" s="54" t="s">
        <v>3958</v>
      </c>
      <c r="D417" s="54" t="s">
        <v>153</v>
      </c>
      <c r="E417" s="54" t="s">
        <v>829</v>
      </c>
      <c r="F417" s="54">
        <v>1</v>
      </c>
      <c r="G417" s="54" t="s">
        <v>65</v>
      </c>
      <c r="H417" s="54" t="str">
        <f t="shared" si="4"/>
        <v>WAITING</v>
      </c>
      <c r="I417" s="54" t="s">
        <v>3204</v>
      </c>
      <c r="J417" s="62" t="s">
        <v>73</v>
      </c>
      <c r="K417" s="62" t="s">
        <v>73</v>
      </c>
      <c r="L417" s="54">
        <v>1534</v>
      </c>
      <c r="M417" s="71"/>
      <c r="N417" s="54" t="s">
        <v>207</v>
      </c>
      <c r="O417" s="22"/>
      <c r="P417" s="64" t="s">
        <v>2770</v>
      </c>
      <c r="Q417" s="64" t="s">
        <v>87</v>
      </c>
      <c r="R417" s="205"/>
      <c r="S417" s="66"/>
      <c r="T417" s="66" t="str">
        <f t="shared" si="5"/>
        <v>WAITING</v>
      </c>
      <c r="U417" s="205"/>
      <c r="V417" s="71"/>
      <c r="W417" s="25"/>
      <c r="X417" s="163"/>
      <c r="Y417" s="69"/>
      <c r="Z417" s="69"/>
      <c r="AA417" s="169"/>
      <c r="AB417" s="25"/>
      <c r="AC417" s="71"/>
      <c r="AD417" s="169"/>
      <c r="AE417" s="169"/>
      <c r="AF417" s="69"/>
      <c r="AG417" s="169"/>
      <c r="AH417" s="170"/>
      <c r="AI417" s="77"/>
      <c r="AJ417" s="80"/>
      <c r="AK417" s="80"/>
      <c r="AL417" s="82"/>
      <c r="AM417" s="82"/>
      <c r="AN417" s="82"/>
      <c r="AO417" s="82"/>
      <c r="AP417" s="82"/>
      <c r="AQ417" s="82"/>
      <c r="AR417" s="137"/>
      <c r="AS417" s="83"/>
      <c r="AT417" s="85"/>
      <c r="AU417" s="84"/>
      <c r="AV417" s="85"/>
      <c r="AW417" s="86"/>
      <c r="AX417" s="85"/>
      <c r="AY417" s="86"/>
      <c r="AZ417" s="171"/>
      <c r="BA417" s="85"/>
      <c r="BB417" s="85"/>
      <c r="BC417" s="90"/>
      <c r="BD417" s="90"/>
      <c r="BE417" s="85"/>
      <c r="BF417" s="22"/>
      <c r="BG417" s="22"/>
      <c r="BH417" s="10"/>
      <c r="BI417" s="10"/>
      <c r="BJ417" s="10"/>
      <c r="BK417" s="10"/>
      <c r="BL417" s="10"/>
      <c r="BM417" s="10"/>
    </row>
    <row r="418" spans="1:65" ht="14.5" x14ac:dyDescent="0.35">
      <c r="A418" s="25"/>
      <c r="B418" s="144">
        <v>46295</v>
      </c>
      <c r="C418" s="54" t="s">
        <v>3958</v>
      </c>
      <c r="D418" s="54" t="s">
        <v>136</v>
      </c>
      <c r="E418" s="54" t="s">
        <v>137</v>
      </c>
      <c r="F418" s="54">
        <v>1</v>
      </c>
      <c r="G418" s="54" t="s">
        <v>65</v>
      </c>
      <c r="H418" s="54" t="str">
        <f t="shared" si="4"/>
        <v>WAITING</v>
      </c>
      <c r="I418" s="54" t="s">
        <v>3204</v>
      </c>
      <c r="J418" s="62" t="s">
        <v>73</v>
      </c>
      <c r="K418" s="62" t="s">
        <v>73</v>
      </c>
      <c r="L418" s="54">
        <v>1534</v>
      </c>
      <c r="M418" s="71"/>
      <c r="N418" s="54" t="s">
        <v>207</v>
      </c>
      <c r="O418" s="22"/>
      <c r="P418" s="64" t="s">
        <v>2770</v>
      </c>
      <c r="Q418" s="64" t="s">
        <v>87</v>
      </c>
      <c r="R418" s="205"/>
      <c r="S418" s="66"/>
      <c r="T418" s="66" t="str">
        <f t="shared" si="5"/>
        <v>WAITING</v>
      </c>
      <c r="U418" s="205"/>
      <c r="V418" s="71"/>
      <c r="W418" s="25"/>
      <c r="X418" s="163"/>
      <c r="Y418" s="69"/>
      <c r="Z418" s="69"/>
      <c r="AA418" s="169"/>
      <c r="AB418" s="25"/>
      <c r="AC418" s="71"/>
      <c r="AD418" s="169"/>
      <c r="AE418" s="169"/>
      <c r="AF418" s="69"/>
      <c r="AG418" s="169"/>
      <c r="AH418" s="170"/>
      <c r="AI418" s="77"/>
      <c r="AJ418" s="80"/>
      <c r="AK418" s="80"/>
      <c r="AL418" s="82"/>
      <c r="AM418" s="82"/>
      <c r="AN418" s="82"/>
      <c r="AO418" s="82"/>
      <c r="AP418" s="82"/>
      <c r="AQ418" s="82"/>
      <c r="AR418" s="137"/>
      <c r="AS418" s="83"/>
      <c r="AT418" s="85"/>
      <c r="AU418" s="84"/>
      <c r="AV418" s="85"/>
      <c r="AW418" s="86"/>
      <c r="AX418" s="85"/>
      <c r="AY418" s="86"/>
      <c r="AZ418" s="171"/>
      <c r="BA418" s="85"/>
      <c r="BB418" s="85"/>
      <c r="BC418" s="90"/>
      <c r="BD418" s="90"/>
      <c r="BE418" s="85"/>
      <c r="BF418" s="22"/>
      <c r="BG418" s="22"/>
      <c r="BH418" s="10"/>
      <c r="BI418" s="10"/>
      <c r="BJ418" s="10"/>
      <c r="BK418" s="10"/>
      <c r="BL418" s="10"/>
      <c r="BM418" s="10"/>
    </row>
    <row r="419" spans="1:65" ht="14.5" x14ac:dyDescent="0.35">
      <c r="A419" s="25"/>
      <c r="B419" s="144">
        <v>46295</v>
      </c>
      <c r="C419" s="54" t="s">
        <v>3958</v>
      </c>
      <c r="D419" s="54" t="s">
        <v>303</v>
      </c>
      <c r="E419" s="54" t="s">
        <v>304</v>
      </c>
      <c r="F419" s="54">
        <v>2</v>
      </c>
      <c r="G419" s="54" t="s">
        <v>65</v>
      </c>
      <c r="H419" s="54" t="str">
        <f t="shared" si="4"/>
        <v>WAITING</v>
      </c>
      <c r="I419" s="54" t="s">
        <v>3204</v>
      </c>
      <c r="J419" s="62" t="s">
        <v>73</v>
      </c>
      <c r="K419" s="62" t="s">
        <v>73</v>
      </c>
      <c r="L419" s="54">
        <v>1534</v>
      </c>
      <c r="M419" s="71"/>
      <c r="N419" s="54" t="s">
        <v>207</v>
      </c>
      <c r="O419" s="22"/>
      <c r="P419" s="64" t="s">
        <v>2770</v>
      </c>
      <c r="Q419" s="64" t="s">
        <v>87</v>
      </c>
      <c r="R419" s="205"/>
      <c r="S419" s="66"/>
      <c r="T419" s="66" t="str">
        <f t="shared" si="5"/>
        <v>WAITING</v>
      </c>
      <c r="U419" s="205"/>
      <c r="V419" s="71"/>
      <c r="W419" s="25"/>
      <c r="X419" s="163"/>
      <c r="Y419" s="69"/>
      <c r="Z419" s="69"/>
      <c r="AA419" s="169"/>
      <c r="AB419" s="25"/>
      <c r="AC419" s="71"/>
      <c r="AD419" s="169"/>
      <c r="AE419" s="169"/>
      <c r="AF419" s="69"/>
      <c r="AG419" s="71"/>
      <c r="AH419" s="170"/>
      <c r="AI419" s="77"/>
      <c r="AJ419" s="80"/>
      <c r="AK419" s="80"/>
      <c r="AL419" s="82"/>
      <c r="AM419" s="82"/>
      <c r="AN419" s="82"/>
      <c r="AO419" s="82"/>
      <c r="AP419" s="82"/>
      <c r="AQ419" s="82"/>
      <c r="AR419" s="137"/>
      <c r="AS419" s="83"/>
      <c r="AT419" s="85"/>
      <c r="AU419" s="84"/>
      <c r="AV419" s="85"/>
      <c r="AW419" s="86"/>
      <c r="AX419" s="85"/>
      <c r="AY419" s="86"/>
      <c r="AZ419" s="171"/>
      <c r="BA419" s="85"/>
      <c r="BB419" s="85"/>
      <c r="BC419" s="90"/>
      <c r="BD419" s="90"/>
      <c r="BE419" s="85"/>
      <c r="BF419" s="22"/>
      <c r="BG419" s="22"/>
      <c r="BH419" s="10"/>
      <c r="BI419" s="10"/>
      <c r="BJ419" s="10"/>
      <c r="BK419" s="10"/>
      <c r="BL419" s="10"/>
      <c r="BM419" s="10"/>
    </row>
    <row r="420" spans="1:65" ht="14.5" x14ac:dyDescent="0.35">
      <c r="A420" s="25"/>
      <c r="B420" s="144">
        <v>46295</v>
      </c>
      <c r="C420" s="54" t="s">
        <v>3958</v>
      </c>
      <c r="D420" s="54" t="s">
        <v>314</v>
      </c>
      <c r="E420" s="54" t="s">
        <v>315</v>
      </c>
      <c r="F420" s="54">
        <v>2</v>
      </c>
      <c r="G420" s="54" t="s">
        <v>65</v>
      </c>
      <c r="H420" s="54" t="str">
        <f t="shared" si="4"/>
        <v>WAITING</v>
      </c>
      <c r="I420" s="54" t="s">
        <v>3204</v>
      </c>
      <c r="J420" s="62" t="s">
        <v>73</v>
      </c>
      <c r="K420" s="62" t="s">
        <v>73</v>
      </c>
      <c r="L420" s="54">
        <v>1534</v>
      </c>
      <c r="M420" s="71"/>
      <c r="N420" s="54" t="s">
        <v>207</v>
      </c>
      <c r="O420" s="22"/>
      <c r="P420" s="64" t="s">
        <v>2770</v>
      </c>
      <c r="Q420" s="64" t="s">
        <v>87</v>
      </c>
      <c r="R420" s="205"/>
      <c r="S420" s="66"/>
      <c r="T420" s="66" t="str">
        <f t="shared" si="5"/>
        <v>WAITING</v>
      </c>
      <c r="U420" s="205"/>
      <c r="V420" s="71"/>
      <c r="W420" s="25"/>
      <c r="X420" s="163"/>
      <c r="Y420" s="69"/>
      <c r="Z420" s="69"/>
      <c r="AA420" s="169"/>
      <c r="AB420" s="25"/>
      <c r="AC420" s="71"/>
      <c r="AD420" s="169"/>
      <c r="AE420" s="169"/>
      <c r="AF420" s="69"/>
      <c r="AG420" s="71"/>
      <c r="AH420" s="170"/>
      <c r="AI420" s="77"/>
      <c r="AJ420" s="80"/>
      <c r="AK420" s="80"/>
      <c r="AL420" s="82"/>
      <c r="AM420" s="82"/>
      <c r="AN420" s="82"/>
      <c r="AO420" s="82"/>
      <c r="AP420" s="82"/>
      <c r="AQ420" s="82"/>
      <c r="AR420" s="137"/>
      <c r="AS420" s="83"/>
      <c r="AT420" s="85"/>
      <c r="AU420" s="84"/>
      <c r="AV420" s="85"/>
      <c r="AW420" s="86"/>
      <c r="AX420" s="85"/>
      <c r="AY420" s="86"/>
      <c r="AZ420" s="171"/>
      <c r="BA420" s="85"/>
      <c r="BB420" s="85"/>
      <c r="BC420" s="90"/>
      <c r="BD420" s="90"/>
      <c r="BE420" s="85"/>
      <c r="BF420" s="22"/>
      <c r="BG420" s="22"/>
      <c r="BH420" s="10"/>
      <c r="BI420" s="10"/>
      <c r="BJ420" s="10"/>
      <c r="BK420" s="10"/>
      <c r="BL420" s="10"/>
      <c r="BM420" s="10"/>
    </row>
    <row r="421" spans="1:65" ht="14.5" x14ac:dyDescent="0.35">
      <c r="A421" s="25"/>
      <c r="B421" s="144">
        <v>46294</v>
      </c>
      <c r="C421" s="54" t="s">
        <v>3959</v>
      </c>
      <c r="D421" s="54" t="s">
        <v>1381</v>
      </c>
      <c r="E421" s="54" t="s">
        <v>1382</v>
      </c>
      <c r="F421" s="54">
        <v>1</v>
      </c>
      <c r="G421" s="54" t="s">
        <v>65</v>
      </c>
      <c r="H421" s="54" t="str">
        <f t="shared" si="4"/>
        <v>WAITING</v>
      </c>
      <c r="I421" s="54" t="s">
        <v>681</v>
      </c>
      <c r="J421" s="58" t="s">
        <v>180</v>
      </c>
      <c r="K421" s="58" t="s">
        <v>79</v>
      </c>
      <c r="L421" s="54">
        <v>10031</v>
      </c>
      <c r="M421" s="71"/>
      <c r="N421" s="54" t="s">
        <v>118</v>
      </c>
      <c r="O421" s="22"/>
      <c r="P421" s="64" t="s">
        <v>695</v>
      </c>
      <c r="Q421" s="64" t="s">
        <v>997</v>
      </c>
      <c r="R421" s="205"/>
      <c r="S421" s="66"/>
      <c r="T421" s="66" t="str">
        <f t="shared" si="5"/>
        <v>WAITING</v>
      </c>
      <c r="U421" s="205"/>
      <c r="V421" s="71"/>
      <c r="W421" s="163"/>
      <c r="X421" s="163"/>
      <c r="Y421" s="69"/>
      <c r="Z421" s="69"/>
      <c r="AA421" s="169"/>
      <c r="AB421" s="25"/>
      <c r="AC421" s="71"/>
      <c r="AD421" s="71"/>
      <c r="AE421" s="71"/>
      <c r="AF421" s="69"/>
      <c r="AG421" s="71"/>
      <c r="AH421" s="170"/>
      <c r="AI421" s="77"/>
      <c r="AJ421" s="80"/>
      <c r="AK421" s="80"/>
      <c r="AL421" s="82"/>
      <c r="AM421" s="82"/>
      <c r="AN421" s="82"/>
      <c r="AO421" s="82"/>
      <c r="AP421" s="82"/>
      <c r="AQ421" s="82"/>
      <c r="AR421" s="137"/>
      <c r="AS421" s="83"/>
      <c r="AT421" s="85"/>
      <c r="AU421" s="84"/>
      <c r="AV421" s="85"/>
      <c r="AW421" s="86"/>
      <c r="AX421" s="85"/>
      <c r="AY421" s="86"/>
      <c r="AZ421" s="171"/>
      <c r="BA421" s="85"/>
      <c r="BB421" s="85"/>
      <c r="BC421" s="90"/>
      <c r="BD421" s="90"/>
      <c r="BE421" s="85"/>
      <c r="BF421" s="22"/>
      <c r="BG421" s="22"/>
      <c r="BH421" s="10"/>
      <c r="BI421" s="10"/>
      <c r="BJ421" s="10"/>
      <c r="BK421" s="10"/>
      <c r="BL421" s="10"/>
      <c r="BM421" s="10"/>
    </row>
    <row r="422" spans="1:65" ht="14.5" x14ac:dyDescent="0.35">
      <c r="A422" s="25"/>
      <c r="B422" s="144">
        <v>46294</v>
      </c>
      <c r="C422" s="54" t="s">
        <v>3959</v>
      </c>
      <c r="D422" s="54" t="s">
        <v>212</v>
      </c>
      <c r="E422" s="54" t="s">
        <v>213</v>
      </c>
      <c r="F422" s="54">
        <v>1</v>
      </c>
      <c r="G422" s="54" t="s">
        <v>65</v>
      </c>
      <c r="H422" s="54" t="str">
        <f t="shared" si="4"/>
        <v>WAITING</v>
      </c>
      <c r="I422" s="54" t="s">
        <v>681</v>
      </c>
      <c r="J422" s="58" t="s">
        <v>180</v>
      </c>
      <c r="K422" s="58" t="s">
        <v>79</v>
      </c>
      <c r="L422" s="54">
        <v>10031</v>
      </c>
      <c r="M422" s="71"/>
      <c r="N422" s="54" t="s">
        <v>118</v>
      </c>
      <c r="O422" s="22"/>
      <c r="P422" s="64" t="s">
        <v>695</v>
      </c>
      <c r="Q422" s="64" t="s">
        <v>997</v>
      </c>
      <c r="R422" s="205"/>
      <c r="S422" s="66"/>
      <c r="T422" s="66" t="str">
        <f t="shared" si="5"/>
        <v>WAITING</v>
      </c>
      <c r="U422" s="71"/>
      <c r="V422" s="71"/>
      <c r="W422" s="163"/>
      <c r="X422" s="163"/>
      <c r="Y422" s="69"/>
      <c r="Z422" s="69"/>
      <c r="AA422" s="169"/>
      <c r="AB422" s="25"/>
      <c r="AC422" s="71"/>
      <c r="AD422" s="71"/>
      <c r="AE422" s="71"/>
      <c r="AF422" s="69"/>
      <c r="AG422" s="71"/>
      <c r="AH422" s="170"/>
      <c r="AI422" s="77"/>
      <c r="AJ422" s="80"/>
      <c r="AK422" s="80"/>
      <c r="AL422" s="82"/>
      <c r="AM422" s="82"/>
      <c r="AN422" s="82"/>
      <c r="AO422" s="82"/>
      <c r="AP422" s="82"/>
      <c r="AQ422" s="82"/>
      <c r="AR422" s="137"/>
      <c r="AS422" s="83"/>
      <c r="AT422" s="85"/>
      <c r="AU422" s="84"/>
      <c r="AV422" s="85"/>
      <c r="AW422" s="86"/>
      <c r="AX422" s="85"/>
      <c r="AY422" s="86"/>
      <c r="AZ422" s="171"/>
      <c r="BA422" s="85"/>
      <c r="BB422" s="85"/>
      <c r="BC422" s="90"/>
      <c r="BD422" s="90"/>
      <c r="BE422" s="85"/>
      <c r="BF422" s="22"/>
      <c r="BG422" s="22"/>
      <c r="BH422" s="10"/>
      <c r="BI422" s="10"/>
      <c r="BJ422" s="10"/>
      <c r="BK422" s="10"/>
      <c r="BL422" s="10"/>
      <c r="BM422" s="10"/>
    </row>
    <row r="423" spans="1:65" ht="14.5" x14ac:dyDescent="0.35">
      <c r="A423" s="25"/>
      <c r="B423" s="144">
        <v>46294</v>
      </c>
      <c r="C423" s="54" t="s">
        <v>3959</v>
      </c>
      <c r="D423" s="54" t="s">
        <v>251</v>
      </c>
      <c r="E423" s="54" t="s">
        <v>116</v>
      </c>
      <c r="F423" s="54">
        <v>1</v>
      </c>
      <c r="G423" s="54" t="s">
        <v>65</v>
      </c>
      <c r="H423" s="54" t="str">
        <f t="shared" si="4"/>
        <v>WAITING</v>
      </c>
      <c r="I423" s="54" t="s">
        <v>681</v>
      </c>
      <c r="J423" s="58" t="s">
        <v>180</v>
      </c>
      <c r="K423" s="58" t="s">
        <v>79</v>
      </c>
      <c r="L423" s="54">
        <v>10031</v>
      </c>
      <c r="M423" s="71"/>
      <c r="N423" s="54" t="s">
        <v>118</v>
      </c>
      <c r="O423" s="22"/>
      <c r="P423" s="64" t="s">
        <v>695</v>
      </c>
      <c r="Q423" s="64" t="s">
        <v>997</v>
      </c>
      <c r="R423" s="205"/>
      <c r="S423" s="66"/>
      <c r="T423" s="66" t="str">
        <f t="shared" si="5"/>
        <v>WAITING</v>
      </c>
      <c r="U423" s="205"/>
      <c r="V423" s="71"/>
      <c r="W423" s="163"/>
      <c r="X423" s="163"/>
      <c r="Y423" s="69"/>
      <c r="Z423" s="69"/>
      <c r="AA423" s="169"/>
      <c r="AB423" s="25"/>
      <c r="AC423" s="71"/>
      <c r="AD423" s="71"/>
      <c r="AE423" s="71"/>
      <c r="AF423" s="69"/>
      <c r="AG423" s="71"/>
      <c r="AH423" s="170"/>
      <c r="AI423" s="77"/>
      <c r="AJ423" s="80"/>
      <c r="AK423" s="80"/>
      <c r="AL423" s="82"/>
      <c r="AM423" s="82"/>
      <c r="AN423" s="82"/>
      <c r="AO423" s="82"/>
      <c r="AP423" s="82"/>
      <c r="AQ423" s="82"/>
      <c r="AR423" s="137"/>
      <c r="AS423" s="83"/>
      <c r="AT423" s="85"/>
      <c r="AU423" s="84"/>
      <c r="AV423" s="85"/>
      <c r="AW423" s="86"/>
      <c r="AX423" s="85"/>
      <c r="AY423" s="86"/>
      <c r="AZ423" s="171"/>
      <c r="BA423" s="85"/>
      <c r="BB423" s="85"/>
      <c r="BC423" s="90"/>
      <c r="BD423" s="90"/>
      <c r="BE423" s="85"/>
      <c r="BF423" s="22"/>
      <c r="BG423" s="22"/>
      <c r="BH423" s="10"/>
      <c r="BI423" s="10"/>
      <c r="BJ423" s="10"/>
      <c r="BK423" s="10"/>
      <c r="BL423" s="10"/>
      <c r="BM423" s="10"/>
    </row>
    <row r="424" spans="1:65" ht="14.5" x14ac:dyDescent="0.35">
      <c r="A424" s="25"/>
      <c r="B424" s="144">
        <v>46294</v>
      </c>
      <c r="C424" s="54" t="s">
        <v>3959</v>
      </c>
      <c r="D424" s="54" t="s">
        <v>2777</v>
      </c>
      <c r="E424" s="54" t="s">
        <v>2778</v>
      </c>
      <c r="F424" s="54">
        <v>1</v>
      </c>
      <c r="G424" s="54" t="s">
        <v>65</v>
      </c>
      <c r="H424" s="54" t="str">
        <f t="shared" si="4"/>
        <v>WAITING</v>
      </c>
      <c r="I424" s="54" t="s">
        <v>681</v>
      </c>
      <c r="J424" s="58" t="s">
        <v>180</v>
      </c>
      <c r="K424" s="58" t="s">
        <v>79</v>
      </c>
      <c r="L424" s="54">
        <v>10031</v>
      </c>
      <c r="M424" s="71"/>
      <c r="N424" s="54" t="s">
        <v>118</v>
      </c>
      <c r="O424" s="22"/>
      <c r="P424" s="64" t="s">
        <v>695</v>
      </c>
      <c r="Q424" s="64" t="s">
        <v>997</v>
      </c>
      <c r="R424" s="205"/>
      <c r="S424" s="66"/>
      <c r="T424" s="66" t="str">
        <f t="shared" si="5"/>
        <v>WAITING</v>
      </c>
      <c r="U424" s="205"/>
      <c r="V424" s="71"/>
      <c r="W424" s="163"/>
      <c r="X424" s="163"/>
      <c r="Y424" s="69"/>
      <c r="Z424" s="69"/>
      <c r="AA424" s="169"/>
      <c r="AB424" s="25"/>
      <c r="AC424" s="71"/>
      <c r="AD424" s="71"/>
      <c r="AE424" s="71"/>
      <c r="AF424" s="69"/>
      <c r="AG424" s="71"/>
      <c r="AH424" s="170"/>
      <c r="AI424" s="77"/>
      <c r="AJ424" s="80"/>
      <c r="AK424" s="80"/>
      <c r="AL424" s="82"/>
      <c r="AM424" s="82"/>
      <c r="AN424" s="82"/>
      <c r="AO424" s="82"/>
      <c r="AP424" s="82"/>
      <c r="AQ424" s="82"/>
      <c r="AR424" s="137"/>
      <c r="AS424" s="83"/>
      <c r="AT424" s="85"/>
      <c r="AU424" s="84"/>
      <c r="AV424" s="85"/>
      <c r="AW424" s="86"/>
      <c r="AX424" s="85"/>
      <c r="AY424" s="86"/>
      <c r="AZ424" s="171"/>
      <c r="BA424" s="85"/>
      <c r="BB424" s="85"/>
      <c r="BC424" s="90"/>
      <c r="BD424" s="90"/>
      <c r="BE424" s="85"/>
      <c r="BF424" s="22"/>
      <c r="BG424" s="22"/>
      <c r="BH424" s="10"/>
      <c r="BI424" s="10"/>
      <c r="BJ424" s="10"/>
      <c r="BK424" s="10"/>
      <c r="BL424" s="10"/>
      <c r="BM424" s="10"/>
    </row>
    <row r="425" spans="1:65" ht="14.5" x14ac:dyDescent="0.35">
      <c r="A425" s="25"/>
      <c r="B425" s="144">
        <v>46294</v>
      </c>
      <c r="C425" s="54" t="s">
        <v>3959</v>
      </c>
      <c r="D425" s="54" t="s">
        <v>67</v>
      </c>
      <c r="E425" s="54" t="s">
        <v>69</v>
      </c>
      <c r="F425" s="54">
        <v>1</v>
      </c>
      <c r="G425" s="54" t="s">
        <v>65</v>
      </c>
      <c r="H425" s="54" t="str">
        <f t="shared" si="4"/>
        <v>WAITING</v>
      </c>
      <c r="I425" s="54" t="s">
        <v>681</v>
      </c>
      <c r="J425" s="58" t="s">
        <v>180</v>
      </c>
      <c r="K425" s="58" t="s">
        <v>79</v>
      </c>
      <c r="L425" s="54">
        <v>10031</v>
      </c>
      <c r="M425" s="71"/>
      <c r="N425" s="54" t="s">
        <v>118</v>
      </c>
      <c r="O425" s="22"/>
      <c r="P425" s="64" t="s">
        <v>695</v>
      </c>
      <c r="Q425" s="64" t="s">
        <v>997</v>
      </c>
      <c r="R425" s="205"/>
      <c r="S425" s="66"/>
      <c r="T425" s="66" t="str">
        <f t="shared" si="5"/>
        <v>WAITING</v>
      </c>
      <c r="U425" s="205"/>
      <c r="V425" s="71"/>
      <c r="W425" s="163"/>
      <c r="X425" s="163"/>
      <c r="Y425" s="69"/>
      <c r="Z425" s="69"/>
      <c r="AA425" s="169"/>
      <c r="AB425" s="25"/>
      <c r="AC425" s="71"/>
      <c r="AD425" s="71"/>
      <c r="AE425" s="71"/>
      <c r="AF425" s="69"/>
      <c r="AG425" s="71"/>
      <c r="AH425" s="170"/>
      <c r="AI425" s="77"/>
      <c r="AJ425" s="80"/>
      <c r="AK425" s="80"/>
      <c r="AL425" s="82"/>
      <c r="AM425" s="82"/>
      <c r="AN425" s="82"/>
      <c r="AO425" s="82"/>
      <c r="AP425" s="82"/>
      <c r="AQ425" s="82"/>
      <c r="AR425" s="137"/>
      <c r="AS425" s="83"/>
      <c r="AT425" s="85"/>
      <c r="AU425" s="84"/>
      <c r="AV425" s="85"/>
      <c r="AW425" s="86"/>
      <c r="AX425" s="85"/>
      <c r="AY425" s="86"/>
      <c r="AZ425" s="171"/>
      <c r="BA425" s="85"/>
      <c r="BB425" s="85"/>
      <c r="BC425" s="90"/>
      <c r="BD425" s="90"/>
      <c r="BE425" s="85"/>
      <c r="BF425" s="22"/>
      <c r="BG425" s="22"/>
      <c r="BH425" s="10"/>
      <c r="BI425" s="10"/>
      <c r="BJ425" s="10"/>
      <c r="BK425" s="10"/>
      <c r="BL425" s="10"/>
      <c r="BM425" s="10"/>
    </row>
    <row r="426" spans="1:65" ht="14.5" x14ac:dyDescent="0.35">
      <c r="A426" s="25"/>
      <c r="B426" s="144">
        <v>46294</v>
      </c>
      <c r="C426" s="54" t="s">
        <v>3959</v>
      </c>
      <c r="D426" s="54" t="s">
        <v>1164</v>
      </c>
      <c r="E426" s="54" t="s">
        <v>1165</v>
      </c>
      <c r="F426" s="54">
        <v>2</v>
      </c>
      <c r="G426" s="54" t="s">
        <v>65</v>
      </c>
      <c r="H426" s="54" t="str">
        <f t="shared" si="4"/>
        <v>WAITING</v>
      </c>
      <c r="I426" s="54" t="s">
        <v>681</v>
      </c>
      <c r="J426" s="58" t="s">
        <v>180</v>
      </c>
      <c r="K426" s="58" t="s">
        <v>79</v>
      </c>
      <c r="L426" s="54">
        <v>10031</v>
      </c>
      <c r="M426" s="71"/>
      <c r="N426" s="54" t="s">
        <v>118</v>
      </c>
      <c r="O426" s="22"/>
      <c r="P426" s="64" t="s">
        <v>695</v>
      </c>
      <c r="Q426" s="64" t="s">
        <v>997</v>
      </c>
      <c r="R426" s="205"/>
      <c r="S426" s="66"/>
      <c r="T426" s="66" t="str">
        <f t="shared" si="5"/>
        <v>WAITING</v>
      </c>
      <c r="U426" s="205"/>
      <c r="V426" s="71"/>
      <c r="W426" s="163"/>
      <c r="X426" s="163"/>
      <c r="Y426" s="69"/>
      <c r="Z426" s="69"/>
      <c r="AA426" s="169"/>
      <c r="AB426" s="25"/>
      <c r="AC426" s="71"/>
      <c r="AD426" s="71"/>
      <c r="AE426" s="71"/>
      <c r="AF426" s="69"/>
      <c r="AG426" s="71"/>
      <c r="AH426" s="170"/>
      <c r="AI426" s="77"/>
      <c r="AJ426" s="80"/>
      <c r="AK426" s="80"/>
      <c r="AL426" s="82"/>
      <c r="AM426" s="82"/>
      <c r="AN426" s="82"/>
      <c r="AO426" s="82"/>
      <c r="AP426" s="82"/>
      <c r="AQ426" s="82"/>
      <c r="AR426" s="137"/>
      <c r="AS426" s="83"/>
      <c r="AT426" s="85"/>
      <c r="AU426" s="84"/>
      <c r="AV426" s="85"/>
      <c r="AW426" s="86"/>
      <c r="AX426" s="85"/>
      <c r="AY426" s="86"/>
      <c r="AZ426" s="171"/>
      <c r="BA426" s="85"/>
      <c r="BB426" s="85"/>
      <c r="BC426" s="90"/>
      <c r="BD426" s="90"/>
      <c r="BE426" s="85"/>
      <c r="BF426" s="22"/>
      <c r="BG426" s="22"/>
      <c r="BH426" s="10"/>
      <c r="BI426" s="10"/>
      <c r="BJ426" s="10"/>
      <c r="BK426" s="10"/>
      <c r="BL426" s="10"/>
      <c r="BM426" s="10"/>
    </row>
    <row r="427" spans="1:65" ht="14.5" x14ac:dyDescent="0.35">
      <c r="A427" s="25"/>
      <c r="B427" s="144">
        <v>46294</v>
      </c>
      <c r="C427" s="54" t="s">
        <v>3959</v>
      </c>
      <c r="D427" s="54" t="s">
        <v>153</v>
      </c>
      <c r="E427" s="54" t="s">
        <v>829</v>
      </c>
      <c r="F427" s="54">
        <v>1</v>
      </c>
      <c r="G427" s="54" t="s">
        <v>65</v>
      </c>
      <c r="H427" s="54" t="str">
        <f t="shared" si="4"/>
        <v>WAITING</v>
      </c>
      <c r="I427" s="54" t="s">
        <v>681</v>
      </c>
      <c r="J427" s="58" t="s">
        <v>180</v>
      </c>
      <c r="K427" s="58" t="s">
        <v>79</v>
      </c>
      <c r="L427" s="54">
        <v>10031</v>
      </c>
      <c r="M427" s="71"/>
      <c r="N427" s="54" t="s">
        <v>118</v>
      </c>
      <c r="O427" s="22"/>
      <c r="P427" s="64" t="s">
        <v>695</v>
      </c>
      <c r="Q427" s="64" t="s">
        <v>997</v>
      </c>
      <c r="R427" s="205"/>
      <c r="S427" s="66"/>
      <c r="T427" s="66" t="str">
        <f t="shared" si="5"/>
        <v>WAITING</v>
      </c>
      <c r="U427" s="205"/>
      <c r="V427" s="71"/>
      <c r="W427" s="163"/>
      <c r="X427" s="163"/>
      <c r="Y427" s="69"/>
      <c r="Z427" s="69"/>
      <c r="AA427" s="169"/>
      <c r="AB427" s="25"/>
      <c r="AC427" s="71"/>
      <c r="AD427" s="71"/>
      <c r="AE427" s="71"/>
      <c r="AF427" s="69"/>
      <c r="AG427" s="71"/>
      <c r="AH427" s="170"/>
      <c r="AI427" s="77"/>
      <c r="AJ427" s="80"/>
      <c r="AK427" s="80"/>
      <c r="AL427" s="82"/>
      <c r="AM427" s="82"/>
      <c r="AN427" s="82"/>
      <c r="AO427" s="82"/>
      <c r="AP427" s="82"/>
      <c r="AQ427" s="82"/>
      <c r="AR427" s="137"/>
      <c r="AS427" s="83"/>
      <c r="AT427" s="85"/>
      <c r="AU427" s="84"/>
      <c r="AV427" s="85"/>
      <c r="AW427" s="86"/>
      <c r="AX427" s="85"/>
      <c r="AY427" s="86"/>
      <c r="AZ427" s="171"/>
      <c r="BA427" s="85"/>
      <c r="BB427" s="85"/>
      <c r="BC427" s="90"/>
      <c r="BD427" s="90"/>
      <c r="BE427" s="85"/>
      <c r="BF427" s="22"/>
      <c r="BG427" s="22"/>
      <c r="BH427" s="10"/>
      <c r="BI427" s="10"/>
      <c r="BJ427" s="10"/>
      <c r="BK427" s="10"/>
      <c r="BL427" s="10"/>
      <c r="BM427" s="10"/>
    </row>
    <row r="428" spans="1:65" ht="14.5" x14ac:dyDescent="0.35">
      <c r="A428" s="25"/>
      <c r="B428" s="144">
        <v>46294</v>
      </c>
      <c r="C428" s="54" t="s">
        <v>3960</v>
      </c>
      <c r="D428" s="54" t="s">
        <v>177</v>
      </c>
      <c r="E428" s="54" t="s">
        <v>178</v>
      </c>
      <c r="F428" s="54">
        <v>1</v>
      </c>
      <c r="G428" s="54" t="s">
        <v>65</v>
      </c>
      <c r="H428" s="54" t="str">
        <f t="shared" si="4"/>
        <v>WAITING</v>
      </c>
      <c r="I428" s="54" t="s">
        <v>681</v>
      </c>
      <c r="J428" s="58" t="s">
        <v>180</v>
      </c>
      <c r="K428" s="58" t="s">
        <v>79</v>
      </c>
      <c r="L428" s="54">
        <v>10031</v>
      </c>
      <c r="M428" s="71"/>
      <c r="N428" s="54" t="s">
        <v>118</v>
      </c>
      <c r="O428" s="22"/>
      <c r="P428" s="64" t="s">
        <v>695</v>
      </c>
      <c r="Q428" s="64" t="s">
        <v>997</v>
      </c>
      <c r="R428" s="205"/>
      <c r="S428" s="66"/>
      <c r="T428" s="66" t="str">
        <f t="shared" si="5"/>
        <v>WAITING</v>
      </c>
      <c r="U428" s="205"/>
      <c r="V428" s="71"/>
      <c r="W428" s="163"/>
      <c r="X428" s="163"/>
      <c r="Y428" s="69"/>
      <c r="Z428" s="69"/>
      <c r="AA428" s="169"/>
      <c r="AB428" s="25"/>
      <c r="AC428" s="71"/>
      <c r="AD428" s="169"/>
      <c r="AE428" s="169"/>
      <c r="AF428" s="69"/>
      <c r="AG428" s="169"/>
      <c r="AH428" s="170"/>
      <c r="AI428" s="77"/>
      <c r="AJ428" s="80"/>
      <c r="AK428" s="80"/>
      <c r="AL428" s="82"/>
      <c r="AM428" s="82"/>
      <c r="AN428" s="82"/>
      <c r="AO428" s="82"/>
      <c r="AP428" s="82"/>
      <c r="AQ428" s="82"/>
      <c r="AR428" s="137"/>
      <c r="AS428" s="83"/>
      <c r="AT428" s="85"/>
      <c r="AU428" s="84"/>
      <c r="AV428" s="85"/>
      <c r="AW428" s="86"/>
      <c r="AX428" s="85"/>
      <c r="AY428" s="86"/>
      <c r="AZ428" s="171"/>
      <c r="BA428" s="85"/>
      <c r="BB428" s="85"/>
      <c r="BC428" s="90"/>
      <c r="BD428" s="90"/>
      <c r="BE428" s="85"/>
      <c r="BF428" s="22"/>
      <c r="BG428" s="22"/>
      <c r="BH428" s="10"/>
      <c r="BI428" s="10"/>
      <c r="BJ428" s="10"/>
      <c r="BK428" s="10"/>
      <c r="BL428" s="10"/>
      <c r="BM428" s="10"/>
    </row>
    <row r="429" spans="1:65" ht="14.5" x14ac:dyDescent="0.35">
      <c r="A429" s="25"/>
      <c r="B429" s="144">
        <v>46292</v>
      </c>
      <c r="C429" s="54" t="s">
        <v>3961</v>
      </c>
      <c r="D429" s="131" t="s">
        <v>157</v>
      </c>
      <c r="E429" s="54" t="s">
        <v>158</v>
      </c>
      <c r="F429" s="131">
        <v>2</v>
      </c>
      <c r="G429" s="131" t="s">
        <v>65</v>
      </c>
      <c r="H429" s="54" t="str">
        <f t="shared" si="4"/>
        <v>WAITING</v>
      </c>
      <c r="I429" s="131" t="s">
        <v>712</v>
      </c>
      <c r="J429" s="58" t="s">
        <v>443</v>
      </c>
      <c r="K429" s="58" t="s">
        <v>79</v>
      </c>
      <c r="L429" s="131"/>
      <c r="M429" s="71"/>
      <c r="N429" s="131" t="s">
        <v>1079</v>
      </c>
      <c r="O429" s="22"/>
      <c r="P429" s="131" t="s">
        <v>87</v>
      </c>
      <c r="Q429" s="131" t="s">
        <v>2541</v>
      </c>
      <c r="R429" s="205"/>
      <c r="S429" s="66"/>
      <c r="T429" s="66" t="str">
        <f t="shared" si="5"/>
        <v>WAITING</v>
      </c>
      <c r="U429" s="205"/>
      <c r="V429" s="71"/>
      <c r="W429" s="163"/>
      <c r="X429" s="163"/>
      <c r="Y429" s="69"/>
      <c r="Z429" s="69"/>
      <c r="AA429" s="169"/>
      <c r="AB429" s="25"/>
      <c r="AC429" s="71"/>
      <c r="AD429" s="169"/>
      <c r="AE429" s="169"/>
      <c r="AF429" s="69"/>
      <c r="AG429" s="169"/>
      <c r="AH429" s="170"/>
      <c r="AI429" s="77"/>
      <c r="AJ429" s="80"/>
      <c r="AK429" s="80"/>
      <c r="AL429" s="82"/>
      <c r="AM429" s="82"/>
      <c r="AN429" s="82"/>
      <c r="AO429" s="82"/>
      <c r="AP429" s="82"/>
      <c r="AQ429" s="82"/>
      <c r="AR429" s="137"/>
      <c r="AS429" s="83"/>
      <c r="AT429" s="85"/>
      <c r="AU429" s="84"/>
      <c r="AV429" s="85"/>
      <c r="AW429" s="86"/>
      <c r="AX429" s="85"/>
      <c r="AY429" s="86"/>
      <c r="AZ429" s="171"/>
      <c r="BA429" s="85"/>
      <c r="BB429" s="85"/>
      <c r="BC429" s="90"/>
      <c r="BD429" s="90"/>
      <c r="BE429" s="85"/>
      <c r="BF429" s="22"/>
      <c r="BG429" s="22"/>
      <c r="BH429" s="10"/>
      <c r="BI429" s="10"/>
      <c r="BJ429" s="10"/>
      <c r="BK429" s="10"/>
      <c r="BL429" s="10"/>
      <c r="BM429" s="10"/>
    </row>
    <row r="430" spans="1:65" ht="14.5" x14ac:dyDescent="0.35">
      <c r="A430" s="25"/>
      <c r="B430" s="172"/>
      <c r="C430" s="71"/>
      <c r="D430" s="71"/>
      <c r="E430" s="71"/>
      <c r="F430" s="71"/>
      <c r="G430" s="71"/>
      <c r="H430" s="54"/>
      <c r="I430" s="71"/>
      <c r="J430" s="71"/>
      <c r="K430" s="71"/>
      <c r="L430" s="71"/>
      <c r="M430" s="71"/>
      <c r="N430" s="71"/>
      <c r="O430" s="22"/>
      <c r="P430" s="71"/>
      <c r="Q430" s="71"/>
      <c r="R430" s="205"/>
      <c r="S430" s="66"/>
      <c r="T430" s="66"/>
      <c r="U430" s="205"/>
      <c r="V430" s="71"/>
      <c r="W430" s="163"/>
      <c r="X430" s="163"/>
      <c r="Y430" s="69"/>
      <c r="Z430" s="69"/>
      <c r="AA430" s="169"/>
      <c r="AB430" s="25"/>
      <c r="AC430" s="71"/>
      <c r="AD430" s="169"/>
      <c r="AE430" s="169"/>
      <c r="AF430" s="69"/>
      <c r="AG430" s="169"/>
      <c r="AH430" s="170"/>
      <c r="AI430" s="77"/>
      <c r="AJ430" s="80"/>
      <c r="AK430" s="80"/>
      <c r="AL430" s="82"/>
      <c r="AM430" s="82"/>
      <c r="AN430" s="82"/>
      <c r="AO430" s="82"/>
      <c r="AP430" s="82"/>
      <c r="AQ430" s="82"/>
      <c r="AR430" s="137"/>
      <c r="AS430" s="83"/>
      <c r="AT430" s="85"/>
      <c r="AU430" s="84"/>
      <c r="AV430" s="85"/>
      <c r="AW430" s="86"/>
      <c r="AX430" s="85"/>
      <c r="AY430" s="86"/>
      <c r="AZ430" s="171"/>
      <c r="BA430" s="85"/>
      <c r="BB430" s="85"/>
      <c r="BC430" s="90"/>
      <c r="BD430" s="90"/>
      <c r="BE430" s="85"/>
      <c r="BF430" s="22"/>
      <c r="BG430" s="22"/>
      <c r="BH430" s="10"/>
      <c r="BI430" s="10"/>
      <c r="BJ430" s="10"/>
      <c r="BK430" s="10"/>
      <c r="BL430" s="10"/>
      <c r="BM430" s="10"/>
    </row>
    <row r="431" spans="1:65" ht="14.5" x14ac:dyDescent="0.35">
      <c r="A431" s="25"/>
      <c r="B431" s="172"/>
      <c r="C431" s="71"/>
      <c r="D431" s="71"/>
      <c r="E431" s="71"/>
      <c r="F431" s="71"/>
      <c r="G431" s="71"/>
      <c r="H431" s="54"/>
      <c r="I431" s="71"/>
      <c r="J431" s="71"/>
      <c r="K431" s="71"/>
      <c r="L431" s="71"/>
      <c r="M431" s="71"/>
      <c r="N431" s="71"/>
      <c r="O431" s="22"/>
      <c r="P431" s="71"/>
      <c r="Q431" s="71"/>
      <c r="R431" s="205"/>
      <c r="S431" s="66"/>
      <c r="T431" s="66"/>
      <c r="U431" s="205"/>
      <c r="V431" s="71"/>
      <c r="W431" s="163"/>
      <c r="X431" s="163"/>
      <c r="Y431" s="69"/>
      <c r="Z431" s="69"/>
      <c r="AA431" s="169"/>
      <c r="AB431" s="25"/>
      <c r="AC431" s="71"/>
      <c r="AD431" s="169"/>
      <c r="AE431" s="169"/>
      <c r="AF431" s="69"/>
      <c r="AG431" s="169"/>
      <c r="AH431" s="170"/>
      <c r="AI431" s="77"/>
      <c r="AJ431" s="80"/>
      <c r="AK431" s="80"/>
      <c r="AL431" s="82"/>
      <c r="AM431" s="82"/>
      <c r="AN431" s="82"/>
      <c r="AO431" s="82"/>
      <c r="AP431" s="82"/>
      <c r="AQ431" s="82"/>
      <c r="AR431" s="137"/>
      <c r="AS431" s="83"/>
      <c r="AT431" s="85"/>
      <c r="AU431" s="84"/>
      <c r="AV431" s="85"/>
      <c r="AW431" s="86"/>
      <c r="AX431" s="85"/>
      <c r="AY431" s="86"/>
      <c r="AZ431" s="171"/>
      <c r="BA431" s="85"/>
      <c r="BB431" s="85"/>
      <c r="BC431" s="90"/>
      <c r="BD431" s="90"/>
      <c r="BE431" s="85"/>
      <c r="BF431" s="22"/>
      <c r="BG431" s="22"/>
      <c r="BH431" s="10"/>
      <c r="BI431" s="10"/>
      <c r="BJ431" s="10"/>
      <c r="BK431" s="10"/>
      <c r="BL431" s="10"/>
      <c r="BM431" s="10"/>
    </row>
    <row r="432" spans="1:65" ht="14.5" x14ac:dyDescent="0.35">
      <c r="A432" s="25"/>
      <c r="B432" s="172"/>
      <c r="C432" s="71"/>
      <c r="D432" s="71"/>
      <c r="E432" s="71"/>
      <c r="F432" s="71"/>
      <c r="G432" s="71"/>
      <c r="H432" s="54"/>
      <c r="I432" s="71"/>
      <c r="J432" s="71"/>
      <c r="K432" s="71"/>
      <c r="L432" s="71"/>
      <c r="M432" s="71"/>
      <c r="N432" s="71"/>
      <c r="O432" s="22"/>
      <c r="P432" s="71"/>
      <c r="Q432" s="71"/>
      <c r="R432" s="205"/>
      <c r="S432" s="66"/>
      <c r="T432" s="66"/>
      <c r="U432" s="205"/>
      <c r="V432" s="71"/>
      <c r="W432" s="163"/>
      <c r="X432" s="163"/>
      <c r="Y432" s="69"/>
      <c r="Z432" s="69"/>
      <c r="AA432" s="169"/>
      <c r="AB432" s="25"/>
      <c r="AC432" s="71"/>
      <c r="AD432" s="169"/>
      <c r="AE432" s="169"/>
      <c r="AF432" s="69"/>
      <c r="AG432" s="169"/>
      <c r="AH432" s="170"/>
      <c r="AI432" s="77"/>
      <c r="AJ432" s="80"/>
      <c r="AK432" s="80"/>
      <c r="AL432" s="82"/>
      <c r="AM432" s="82"/>
      <c r="AN432" s="82"/>
      <c r="AO432" s="82"/>
      <c r="AP432" s="82"/>
      <c r="AQ432" s="82"/>
      <c r="AR432" s="137"/>
      <c r="AS432" s="83"/>
      <c r="AT432" s="85"/>
      <c r="AU432" s="84"/>
      <c r="AV432" s="85"/>
      <c r="AW432" s="86"/>
      <c r="AX432" s="85"/>
      <c r="AY432" s="86"/>
      <c r="AZ432" s="171"/>
      <c r="BA432" s="85"/>
      <c r="BB432" s="85"/>
      <c r="BC432" s="90"/>
      <c r="BD432" s="90"/>
      <c r="BE432" s="85"/>
      <c r="BF432" s="22"/>
      <c r="BG432" s="22"/>
      <c r="BH432" s="10"/>
      <c r="BI432" s="10"/>
      <c r="BJ432" s="10"/>
      <c r="BK432" s="10"/>
      <c r="BL432" s="10"/>
      <c r="BM432" s="10"/>
    </row>
    <row r="433" spans="1:65" ht="14.5" x14ac:dyDescent="0.35">
      <c r="A433" s="25"/>
      <c r="B433" s="172"/>
      <c r="C433" s="71"/>
      <c r="D433" s="71"/>
      <c r="E433" s="71"/>
      <c r="F433" s="71"/>
      <c r="G433" s="71"/>
      <c r="H433" s="54"/>
      <c r="I433" s="71"/>
      <c r="J433" s="71"/>
      <c r="K433" s="71"/>
      <c r="L433" s="71"/>
      <c r="M433" s="71"/>
      <c r="N433" s="71"/>
      <c r="O433" s="22"/>
      <c r="P433" s="71"/>
      <c r="Q433" s="71"/>
      <c r="R433" s="205"/>
      <c r="S433" s="66"/>
      <c r="T433" s="66"/>
      <c r="U433" s="205"/>
      <c r="V433" s="71"/>
      <c r="W433" s="163"/>
      <c r="X433" s="163"/>
      <c r="Y433" s="69"/>
      <c r="Z433" s="69"/>
      <c r="AA433" s="169"/>
      <c r="AB433" s="25"/>
      <c r="AC433" s="71"/>
      <c r="AD433" s="169"/>
      <c r="AE433" s="169"/>
      <c r="AF433" s="69"/>
      <c r="AG433" s="169"/>
      <c r="AH433" s="170"/>
      <c r="AI433" s="77"/>
      <c r="AJ433" s="80"/>
      <c r="AK433" s="80"/>
      <c r="AL433" s="82"/>
      <c r="AM433" s="82"/>
      <c r="AN433" s="82"/>
      <c r="AO433" s="82"/>
      <c r="AP433" s="82"/>
      <c r="AQ433" s="82"/>
      <c r="AR433" s="137"/>
      <c r="AS433" s="83"/>
      <c r="AT433" s="85"/>
      <c r="AU433" s="84"/>
      <c r="AV433" s="85"/>
      <c r="AW433" s="86"/>
      <c r="AX433" s="85"/>
      <c r="AY433" s="86"/>
      <c r="AZ433" s="171"/>
      <c r="BA433" s="85"/>
      <c r="BB433" s="85"/>
      <c r="BC433" s="90"/>
      <c r="BD433" s="90"/>
      <c r="BE433" s="85"/>
      <c r="BF433" s="22"/>
      <c r="BG433" s="22"/>
      <c r="BH433" s="10"/>
      <c r="BI433" s="10"/>
      <c r="BJ433" s="10"/>
      <c r="BK433" s="10"/>
      <c r="BL433" s="10"/>
      <c r="BM433" s="10"/>
    </row>
    <row r="434" spans="1:65" ht="14.5" x14ac:dyDescent="0.35">
      <c r="A434" s="25"/>
      <c r="B434" s="172"/>
      <c r="C434" s="71"/>
      <c r="D434" s="71"/>
      <c r="E434" s="71"/>
      <c r="F434" s="71"/>
      <c r="G434" s="71"/>
      <c r="H434" s="54"/>
      <c r="I434" s="71"/>
      <c r="J434" s="71"/>
      <c r="K434" s="71"/>
      <c r="L434" s="71"/>
      <c r="M434" s="71"/>
      <c r="N434" s="71"/>
      <c r="O434" s="22"/>
      <c r="P434" s="71"/>
      <c r="Q434" s="71"/>
      <c r="R434" s="205"/>
      <c r="S434" s="66"/>
      <c r="T434" s="66"/>
      <c r="U434" s="205"/>
      <c r="V434" s="71"/>
      <c r="W434" s="163"/>
      <c r="X434" s="163"/>
      <c r="Y434" s="69"/>
      <c r="Z434" s="69"/>
      <c r="AA434" s="169"/>
      <c r="AB434" s="25"/>
      <c r="AC434" s="71"/>
      <c r="AD434" s="169"/>
      <c r="AE434" s="169"/>
      <c r="AF434" s="69"/>
      <c r="AG434" s="169"/>
      <c r="AH434" s="170"/>
      <c r="AI434" s="77"/>
      <c r="AJ434" s="80"/>
      <c r="AK434" s="80"/>
      <c r="AL434" s="82"/>
      <c r="AM434" s="82"/>
      <c r="AN434" s="82"/>
      <c r="AO434" s="82"/>
      <c r="AP434" s="82"/>
      <c r="AQ434" s="82"/>
      <c r="AR434" s="137"/>
      <c r="AS434" s="83"/>
      <c r="AT434" s="85"/>
      <c r="AU434" s="84"/>
      <c r="AV434" s="85"/>
      <c r="AW434" s="86"/>
      <c r="AX434" s="85"/>
      <c r="AY434" s="86"/>
      <c r="AZ434" s="171"/>
      <c r="BA434" s="85"/>
      <c r="BB434" s="85"/>
      <c r="BC434" s="90"/>
      <c r="BD434" s="90"/>
      <c r="BE434" s="85"/>
      <c r="BF434" s="22"/>
      <c r="BG434" s="22"/>
      <c r="BH434" s="10"/>
      <c r="BI434" s="10"/>
      <c r="BJ434" s="10"/>
      <c r="BK434" s="10"/>
      <c r="BL434" s="10"/>
      <c r="BM434" s="10"/>
    </row>
    <row r="435" spans="1:65" ht="14.5" x14ac:dyDescent="0.35">
      <c r="A435" s="25"/>
      <c r="B435" s="172"/>
      <c r="C435" s="71"/>
      <c r="D435" s="71"/>
      <c r="E435" s="71"/>
      <c r="F435" s="71"/>
      <c r="G435" s="71"/>
      <c r="H435" s="54"/>
      <c r="I435" s="71"/>
      <c r="J435" s="71"/>
      <c r="K435" s="71"/>
      <c r="L435" s="71"/>
      <c r="M435" s="71"/>
      <c r="N435" s="71"/>
      <c r="O435" s="22"/>
      <c r="P435" s="71"/>
      <c r="Q435" s="71"/>
      <c r="R435" s="205"/>
      <c r="S435" s="66"/>
      <c r="T435" s="66"/>
      <c r="U435" s="205"/>
      <c r="V435" s="71"/>
      <c r="W435" s="163"/>
      <c r="X435" s="163"/>
      <c r="Y435" s="69"/>
      <c r="Z435" s="69"/>
      <c r="AA435" s="169"/>
      <c r="AB435" s="25"/>
      <c r="AC435" s="71"/>
      <c r="AD435" s="169"/>
      <c r="AE435" s="169"/>
      <c r="AF435" s="69"/>
      <c r="AG435" s="169"/>
      <c r="AH435" s="170"/>
      <c r="AI435" s="77"/>
      <c r="AJ435" s="80"/>
      <c r="AK435" s="80"/>
      <c r="AL435" s="82"/>
      <c r="AM435" s="82"/>
      <c r="AN435" s="82"/>
      <c r="AO435" s="82"/>
      <c r="AP435" s="82"/>
      <c r="AQ435" s="82"/>
      <c r="AR435" s="137"/>
      <c r="AS435" s="83"/>
      <c r="AT435" s="85"/>
      <c r="AU435" s="84"/>
      <c r="AV435" s="85"/>
      <c r="AW435" s="86"/>
      <c r="AX435" s="85"/>
      <c r="AY435" s="86"/>
      <c r="AZ435" s="171"/>
      <c r="BA435" s="85"/>
      <c r="BB435" s="85"/>
      <c r="BC435" s="90"/>
      <c r="BD435" s="90"/>
      <c r="BE435" s="85"/>
      <c r="BF435" s="22"/>
      <c r="BG435" s="22"/>
      <c r="BH435" s="10"/>
      <c r="BI435" s="10"/>
      <c r="BJ435" s="10"/>
      <c r="BK435" s="10"/>
      <c r="BL435" s="10"/>
      <c r="BM435" s="10"/>
    </row>
    <row r="436" spans="1:65" ht="14.5" x14ac:dyDescent="0.35">
      <c r="A436" s="25"/>
      <c r="B436" s="172"/>
      <c r="C436" s="71"/>
      <c r="D436" s="71"/>
      <c r="E436" s="71"/>
      <c r="F436" s="71"/>
      <c r="G436" s="71"/>
      <c r="H436" s="54"/>
      <c r="I436" s="71"/>
      <c r="J436" s="71"/>
      <c r="K436" s="71"/>
      <c r="L436" s="71"/>
      <c r="M436" s="71"/>
      <c r="N436" s="71"/>
      <c r="O436" s="22"/>
      <c r="P436" s="71"/>
      <c r="Q436" s="71"/>
      <c r="R436" s="205"/>
      <c r="S436" s="66"/>
      <c r="T436" s="66"/>
      <c r="U436" s="205"/>
      <c r="V436" s="71"/>
      <c r="W436" s="163"/>
      <c r="X436" s="163"/>
      <c r="Y436" s="69"/>
      <c r="Z436" s="69"/>
      <c r="AA436" s="169"/>
      <c r="AB436" s="25"/>
      <c r="AC436" s="71"/>
      <c r="AD436" s="169"/>
      <c r="AE436" s="169"/>
      <c r="AF436" s="69"/>
      <c r="AG436" s="169"/>
      <c r="AH436" s="170"/>
      <c r="AI436" s="77"/>
      <c r="AJ436" s="80"/>
      <c r="AK436" s="80"/>
      <c r="AL436" s="82"/>
      <c r="AM436" s="82"/>
      <c r="AN436" s="82"/>
      <c r="AO436" s="82"/>
      <c r="AP436" s="82"/>
      <c r="AQ436" s="82"/>
      <c r="AR436" s="137"/>
      <c r="AS436" s="83"/>
      <c r="AT436" s="85"/>
      <c r="AU436" s="84"/>
      <c r="AV436" s="85"/>
      <c r="AW436" s="86"/>
      <c r="AX436" s="85"/>
      <c r="AY436" s="86"/>
      <c r="AZ436" s="171"/>
      <c r="BA436" s="85"/>
      <c r="BB436" s="85"/>
      <c r="BC436" s="90"/>
      <c r="BD436" s="90"/>
      <c r="BE436" s="85"/>
      <c r="BF436" s="22"/>
      <c r="BG436" s="22"/>
      <c r="BH436" s="10"/>
      <c r="BI436" s="10"/>
      <c r="BJ436" s="10"/>
      <c r="BK436" s="10"/>
      <c r="BL436" s="10"/>
      <c r="BM436" s="10"/>
    </row>
    <row r="437" spans="1:65" ht="14.5" x14ac:dyDescent="0.35">
      <c r="A437" s="25"/>
      <c r="B437" s="172"/>
      <c r="C437" s="71"/>
      <c r="D437" s="71"/>
      <c r="E437" s="71"/>
      <c r="F437" s="71"/>
      <c r="G437" s="71"/>
      <c r="H437" s="54"/>
      <c r="I437" s="71"/>
      <c r="J437" s="71"/>
      <c r="K437" s="71"/>
      <c r="L437" s="71"/>
      <c r="M437" s="71"/>
      <c r="N437" s="71"/>
      <c r="O437" s="22"/>
      <c r="P437" s="71"/>
      <c r="Q437" s="71"/>
      <c r="R437" s="205"/>
      <c r="S437" s="66"/>
      <c r="T437" s="66"/>
      <c r="U437" s="205"/>
      <c r="V437" s="71"/>
      <c r="W437" s="163"/>
      <c r="X437" s="163"/>
      <c r="Y437" s="69"/>
      <c r="Z437" s="69"/>
      <c r="AA437" s="169"/>
      <c r="AB437" s="25"/>
      <c r="AC437" s="71"/>
      <c r="AD437" s="169"/>
      <c r="AE437" s="169"/>
      <c r="AF437" s="69"/>
      <c r="AG437" s="169"/>
      <c r="AH437" s="170"/>
      <c r="AI437" s="77"/>
      <c r="AJ437" s="80"/>
      <c r="AK437" s="80"/>
      <c r="AL437" s="82"/>
      <c r="AM437" s="82"/>
      <c r="AN437" s="82"/>
      <c r="AO437" s="82"/>
      <c r="AP437" s="82"/>
      <c r="AQ437" s="82"/>
      <c r="AR437" s="137"/>
      <c r="AS437" s="83"/>
      <c r="AT437" s="85"/>
      <c r="AU437" s="84"/>
      <c r="AV437" s="85"/>
      <c r="AW437" s="86"/>
      <c r="AX437" s="85"/>
      <c r="AY437" s="86"/>
      <c r="AZ437" s="171"/>
      <c r="BA437" s="85"/>
      <c r="BB437" s="85"/>
      <c r="BC437" s="90"/>
      <c r="BD437" s="90"/>
      <c r="BE437" s="85"/>
      <c r="BF437" s="22"/>
      <c r="BG437" s="22"/>
      <c r="BH437" s="10"/>
      <c r="BI437" s="10"/>
      <c r="BJ437" s="10"/>
      <c r="BK437" s="10"/>
      <c r="BL437" s="10"/>
      <c r="BM437" s="10"/>
    </row>
    <row r="438" spans="1:65" ht="14.5" x14ac:dyDescent="0.35">
      <c r="A438" s="25"/>
      <c r="B438" s="172"/>
      <c r="C438" s="71"/>
      <c r="D438" s="71"/>
      <c r="E438" s="71"/>
      <c r="F438" s="71"/>
      <c r="G438" s="71"/>
      <c r="H438" s="54"/>
      <c r="I438" s="71"/>
      <c r="J438" s="71"/>
      <c r="K438" s="71"/>
      <c r="L438" s="71"/>
      <c r="M438" s="71"/>
      <c r="N438" s="71"/>
      <c r="O438" s="22"/>
      <c r="P438" s="71"/>
      <c r="Q438" s="71"/>
      <c r="R438" s="205"/>
      <c r="S438" s="66"/>
      <c r="T438" s="66"/>
      <c r="U438" s="205"/>
      <c r="V438" s="71"/>
      <c r="W438" s="163"/>
      <c r="X438" s="163"/>
      <c r="Y438" s="69"/>
      <c r="Z438" s="69"/>
      <c r="AA438" s="169"/>
      <c r="AB438" s="25"/>
      <c r="AC438" s="71"/>
      <c r="AD438" s="169"/>
      <c r="AE438" s="169"/>
      <c r="AF438" s="69"/>
      <c r="AG438" s="169"/>
      <c r="AH438" s="170"/>
      <c r="AI438" s="77"/>
      <c r="AJ438" s="80"/>
      <c r="AK438" s="80"/>
      <c r="AL438" s="82"/>
      <c r="AM438" s="82"/>
      <c r="AN438" s="82"/>
      <c r="AO438" s="82"/>
      <c r="AP438" s="82"/>
      <c r="AQ438" s="82"/>
      <c r="AR438" s="137"/>
      <c r="AS438" s="83"/>
      <c r="AT438" s="85"/>
      <c r="AU438" s="84"/>
      <c r="AV438" s="85"/>
      <c r="AW438" s="86"/>
      <c r="AX438" s="85"/>
      <c r="AY438" s="86"/>
      <c r="AZ438" s="171"/>
      <c r="BA438" s="85"/>
      <c r="BB438" s="85"/>
      <c r="BC438" s="90"/>
      <c r="BD438" s="90"/>
      <c r="BE438" s="85"/>
      <c r="BF438" s="22"/>
      <c r="BG438" s="22"/>
      <c r="BH438" s="10"/>
      <c r="BI438" s="10"/>
      <c r="BJ438" s="10"/>
      <c r="BK438" s="10"/>
      <c r="BL438" s="10"/>
      <c r="BM438" s="10"/>
    </row>
    <row r="439" spans="1:65" ht="14.5" x14ac:dyDescent="0.35">
      <c r="A439" s="25"/>
      <c r="B439" s="172"/>
      <c r="C439" s="71"/>
      <c r="D439" s="71"/>
      <c r="E439" s="71"/>
      <c r="F439" s="71"/>
      <c r="G439" s="71"/>
      <c r="H439" s="54"/>
      <c r="I439" s="71"/>
      <c r="J439" s="71"/>
      <c r="K439" s="71"/>
      <c r="L439" s="71"/>
      <c r="M439" s="71"/>
      <c r="N439" s="71"/>
      <c r="O439" s="22"/>
      <c r="P439" s="71"/>
      <c r="Q439" s="71"/>
      <c r="R439" s="205"/>
      <c r="S439" s="66"/>
      <c r="T439" s="66"/>
      <c r="U439" s="205"/>
      <c r="V439" s="71"/>
      <c r="W439" s="163"/>
      <c r="X439" s="163"/>
      <c r="Y439" s="69"/>
      <c r="Z439" s="69"/>
      <c r="AA439" s="169"/>
      <c r="AB439" s="25"/>
      <c r="AC439" s="71"/>
      <c r="AD439" s="169"/>
      <c r="AE439" s="169"/>
      <c r="AF439" s="69"/>
      <c r="AG439" s="169"/>
      <c r="AH439" s="170"/>
      <c r="AI439" s="77"/>
      <c r="AJ439" s="80"/>
      <c r="AK439" s="80"/>
      <c r="AL439" s="82"/>
      <c r="AM439" s="82"/>
      <c r="AN439" s="82"/>
      <c r="AO439" s="82"/>
      <c r="AP439" s="82"/>
      <c r="AQ439" s="82"/>
      <c r="AR439" s="137"/>
      <c r="AS439" s="83"/>
      <c r="AT439" s="85"/>
      <c r="AU439" s="84"/>
      <c r="AV439" s="85"/>
      <c r="AW439" s="86"/>
      <c r="AX439" s="85"/>
      <c r="AY439" s="86"/>
      <c r="AZ439" s="171"/>
      <c r="BA439" s="85"/>
      <c r="BB439" s="85"/>
      <c r="BC439" s="90"/>
      <c r="BD439" s="90"/>
      <c r="BE439" s="85"/>
      <c r="BF439" s="22"/>
      <c r="BG439" s="22"/>
      <c r="BH439" s="10"/>
      <c r="BI439" s="10"/>
      <c r="BJ439" s="10"/>
      <c r="BK439" s="10"/>
      <c r="BL439" s="10"/>
      <c r="BM439" s="10"/>
    </row>
    <row r="440" spans="1:65" ht="14.5" x14ac:dyDescent="0.35">
      <c r="A440" s="25"/>
      <c r="B440" s="172"/>
      <c r="C440" s="71"/>
      <c r="D440" s="71"/>
      <c r="E440" s="71"/>
      <c r="F440" s="71"/>
      <c r="G440" s="71"/>
      <c r="H440" s="54"/>
      <c r="I440" s="71"/>
      <c r="J440" s="71"/>
      <c r="K440" s="71"/>
      <c r="L440" s="71"/>
      <c r="M440" s="71"/>
      <c r="N440" s="71"/>
      <c r="O440" s="22"/>
      <c r="P440" s="71"/>
      <c r="Q440" s="71"/>
      <c r="R440" s="205"/>
      <c r="S440" s="66"/>
      <c r="T440" s="66"/>
      <c r="U440" s="205"/>
      <c r="V440" s="71"/>
      <c r="W440" s="163"/>
      <c r="X440" s="163"/>
      <c r="Y440" s="69"/>
      <c r="Z440" s="69"/>
      <c r="AA440" s="169"/>
      <c r="AB440" s="25"/>
      <c r="AC440" s="71"/>
      <c r="AD440" s="169"/>
      <c r="AE440" s="169"/>
      <c r="AF440" s="69"/>
      <c r="AG440" s="169"/>
      <c r="AH440" s="170"/>
      <c r="AI440" s="77"/>
      <c r="AJ440" s="80"/>
      <c r="AK440" s="80"/>
      <c r="AL440" s="82"/>
      <c r="AM440" s="82"/>
      <c r="AN440" s="82"/>
      <c r="AO440" s="82"/>
      <c r="AP440" s="82"/>
      <c r="AQ440" s="82"/>
      <c r="AR440" s="137"/>
      <c r="AS440" s="83"/>
      <c r="AT440" s="85"/>
      <c r="AU440" s="84"/>
      <c r="AV440" s="85"/>
      <c r="AW440" s="86"/>
      <c r="AX440" s="85"/>
      <c r="AY440" s="86"/>
      <c r="AZ440" s="171"/>
      <c r="BA440" s="85"/>
      <c r="BB440" s="85"/>
      <c r="BC440" s="90"/>
      <c r="BD440" s="90"/>
      <c r="BE440" s="85"/>
      <c r="BF440" s="22"/>
      <c r="BG440" s="22"/>
      <c r="BH440" s="10"/>
      <c r="BI440" s="10"/>
      <c r="BJ440" s="10"/>
      <c r="BK440" s="10"/>
      <c r="BL440" s="10"/>
      <c r="BM440" s="10"/>
    </row>
    <row r="441" spans="1:65" ht="14.5" x14ac:dyDescent="0.35">
      <c r="A441" s="25"/>
      <c r="B441" s="172"/>
      <c r="C441" s="71"/>
      <c r="D441" s="71"/>
      <c r="E441" s="71"/>
      <c r="F441" s="71"/>
      <c r="G441" s="71"/>
      <c r="H441" s="54"/>
      <c r="I441" s="71"/>
      <c r="J441" s="71"/>
      <c r="K441" s="71"/>
      <c r="L441" s="71"/>
      <c r="M441" s="71"/>
      <c r="N441" s="71"/>
      <c r="O441" s="22"/>
      <c r="P441" s="71"/>
      <c r="Q441" s="71"/>
      <c r="R441" s="205"/>
      <c r="S441" s="66"/>
      <c r="T441" s="66"/>
      <c r="U441" s="205"/>
      <c r="V441" s="71"/>
      <c r="W441" s="163"/>
      <c r="X441" s="163"/>
      <c r="Y441" s="69"/>
      <c r="Z441" s="69"/>
      <c r="AA441" s="169"/>
      <c r="AB441" s="25"/>
      <c r="AC441" s="71"/>
      <c r="AD441" s="169"/>
      <c r="AE441" s="169"/>
      <c r="AF441" s="69"/>
      <c r="AG441" s="169"/>
      <c r="AH441" s="170"/>
      <c r="AI441" s="77"/>
      <c r="AJ441" s="80"/>
      <c r="AK441" s="80"/>
      <c r="AL441" s="82"/>
      <c r="AM441" s="82"/>
      <c r="AN441" s="82"/>
      <c r="AO441" s="82"/>
      <c r="AP441" s="82"/>
      <c r="AQ441" s="82"/>
      <c r="AR441" s="137"/>
      <c r="AS441" s="83"/>
      <c r="AT441" s="85"/>
      <c r="AU441" s="84"/>
      <c r="AV441" s="85"/>
      <c r="AW441" s="86"/>
      <c r="AX441" s="85"/>
      <c r="AY441" s="86"/>
      <c r="AZ441" s="171"/>
      <c r="BA441" s="85"/>
      <c r="BB441" s="85"/>
      <c r="BC441" s="90"/>
      <c r="BD441" s="90"/>
      <c r="BE441" s="85"/>
      <c r="BF441" s="22"/>
      <c r="BG441" s="22"/>
      <c r="BH441" s="10"/>
      <c r="BI441" s="10"/>
      <c r="BJ441" s="10"/>
      <c r="BK441" s="10"/>
      <c r="BL441" s="10"/>
      <c r="BM441" s="10"/>
    </row>
    <row r="442" spans="1:65" ht="14.5" x14ac:dyDescent="0.35">
      <c r="A442" s="25"/>
      <c r="B442" s="172"/>
      <c r="C442" s="71"/>
      <c r="D442" s="71"/>
      <c r="E442" s="71"/>
      <c r="F442" s="71"/>
      <c r="G442" s="71"/>
      <c r="H442" s="54"/>
      <c r="I442" s="71"/>
      <c r="J442" s="71"/>
      <c r="K442" s="71"/>
      <c r="L442" s="71"/>
      <c r="M442" s="71"/>
      <c r="N442" s="71"/>
      <c r="O442" s="22"/>
      <c r="P442" s="71"/>
      <c r="Q442" s="71"/>
      <c r="R442" s="205"/>
      <c r="S442" s="66"/>
      <c r="T442" s="66"/>
      <c r="U442" s="205"/>
      <c r="V442" s="71"/>
      <c r="W442" s="163"/>
      <c r="X442" s="163"/>
      <c r="Y442" s="69"/>
      <c r="Z442" s="69"/>
      <c r="AA442" s="169"/>
      <c r="AB442" s="25"/>
      <c r="AC442" s="71"/>
      <c r="AD442" s="169"/>
      <c r="AE442" s="169"/>
      <c r="AF442" s="69"/>
      <c r="AG442" s="169"/>
      <c r="AH442" s="170"/>
      <c r="AI442" s="77"/>
      <c r="AJ442" s="80"/>
      <c r="AK442" s="80"/>
      <c r="AL442" s="82"/>
      <c r="AM442" s="82"/>
      <c r="AN442" s="82"/>
      <c r="AO442" s="82"/>
      <c r="AP442" s="82"/>
      <c r="AQ442" s="82"/>
      <c r="AR442" s="137"/>
      <c r="AS442" s="83"/>
      <c r="AT442" s="85"/>
      <c r="AU442" s="84"/>
      <c r="AV442" s="85"/>
      <c r="AW442" s="86"/>
      <c r="AX442" s="85"/>
      <c r="AY442" s="86"/>
      <c r="AZ442" s="171"/>
      <c r="BA442" s="85"/>
      <c r="BB442" s="85"/>
      <c r="BC442" s="90"/>
      <c r="BD442" s="90"/>
      <c r="BE442" s="85"/>
      <c r="BF442" s="22"/>
      <c r="BG442" s="22"/>
      <c r="BH442" s="10"/>
      <c r="BI442" s="10"/>
      <c r="BJ442" s="10"/>
      <c r="BK442" s="10"/>
      <c r="BL442" s="10"/>
      <c r="BM442" s="10"/>
    </row>
    <row r="443" spans="1:65" ht="14.5" x14ac:dyDescent="0.35">
      <c r="A443" s="25"/>
      <c r="B443" s="172"/>
      <c r="C443" s="71"/>
      <c r="D443" s="71"/>
      <c r="E443" s="71"/>
      <c r="F443" s="71"/>
      <c r="G443" s="71"/>
      <c r="H443" s="54"/>
      <c r="I443" s="71"/>
      <c r="J443" s="71"/>
      <c r="K443" s="71"/>
      <c r="L443" s="71"/>
      <c r="M443" s="71"/>
      <c r="N443" s="71"/>
      <c r="O443" s="22"/>
      <c r="P443" s="71"/>
      <c r="Q443" s="71"/>
      <c r="R443" s="205"/>
      <c r="S443" s="66"/>
      <c r="T443" s="66"/>
      <c r="U443" s="205"/>
      <c r="V443" s="71"/>
      <c r="W443" s="163"/>
      <c r="X443" s="163"/>
      <c r="Y443" s="69"/>
      <c r="Z443" s="69"/>
      <c r="AA443" s="169"/>
      <c r="AB443" s="25"/>
      <c r="AC443" s="71"/>
      <c r="AD443" s="169"/>
      <c r="AE443" s="169"/>
      <c r="AF443" s="69"/>
      <c r="AG443" s="169"/>
      <c r="AH443" s="170"/>
      <c r="AI443" s="77"/>
      <c r="AJ443" s="80"/>
      <c r="AK443" s="80"/>
      <c r="AL443" s="82"/>
      <c r="AM443" s="82"/>
      <c r="AN443" s="82"/>
      <c r="AO443" s="82"/>
      <c r="AP443" s="82"/>
      <c r="AQ443" s="82"/>
      <c r="AR443" s="137"/>
      <c r="AS443" s="83"/>
      <c r="AT443" s="85"/>
      <c r="AU443" s="84"/>
      <c r="AV443" s="85"/>
      <c r="AW443" s="86"/>
      <c r="AX443" s="85"/>
      <c r="AY443" s="86"/>
      <c r="AZ443" s="171"/>
      <c r="BA443" s="85"/>
      <c r="BB443" s="85"/>
      <c r="BC443" s="90"/>
      <c r="BD443" s="90"/>
      <c r="BE443" s="85"/>
      <c r="BF443" s="22"/>
      <c r="BG443" s="22"/>
      <c r="BH443" s="10"/>
      <c r="BI443" s="10"/>
      <c r="BJ443" s="10"/>
      <c r="BK443" s="10"/>
      <c r="BL443" s="10"/>
      <c r="BM443" s="10"/>
    </row>
    <row r="444" spans="1:65" ht="14.5" x14ac:dyDescent="0.35">
      <c r="A444" s="25"/>
      <c r="B444" s="172"/>
      <c r="C444" s="71"/>
      <c r="D444" s="71"/>
      <c r="E444" s="71"/>
      <c r="F444" s="71"/>
      <c r="G444" s="71"/>
      <c r="H444" s="54"/>
      <c r="I444" s="71"/>
      <c r="J444" s="71"/>
      <c r="K444" s="71"/>
      <c r="L444" s="71"/>
      <c r="M444" s="71"/>
      <c r="N444" s="71"/>
      <c r="O444" s="22"/>
      <c r="P444" s="71"/>
      <c r="Q444" s="71"/>
      <c r="R444" s="205"/>
      <c r="S444" s="66"/>
      <c r="T444" s="66"/>
      <c r="U444" s="205"/>
      <c r="V444" s="71"/>
      <c r="W444" s="163"/>
      <c r="X444" s="163"/>
      <c r="Y444" s="69"/>
      <c r="Z444" s="69"/>
      <c r="AA444" s="169"/>
      <c r="AB444" s="25"/>
      <c r="AC444" s="71"/>
      <c r="AD444" s="169"/>
      <c r="AE444" s="169"/>
      <c r="AF444" s="69"/>
      <c r="AG444" s="169"/>
      <c r="AH444" s="170"/>
      <c r="AI444" s="77"/>
      <c r="AJ444" s="80"/>
      <c r="AK444" s="80"/>
      <c r="AL444" s="82"/>
      <c r="AM444" s="82"/>
      <c r="AN444" s="82"/>
      <c r="AO444" s="82"/>
      <c r="AP444" s="82"/>
      <c r="AQ444" s="82"/>
      <c r="AR444" s="137"/>
      <c r="AS444" s="83"/>
      <c r="AT444" s="85"/>
      <c r="AU444" s="84"/>
      <c r="AV444" s="85"/>
      <c r="AW444" s="86"/>
      <c r="AX444" s="85"/>
      <c r="AY444" s="86"/>
      <c r="AZ444" s="171"/>
      <c r="BA444" s="85"/>
      <c r="BB444" s="85"/>
      <c r="BC444" s="90"/>
      <c r="BD444" s="90"/>
      <c r="BE444" s="85"/>
      <c r="BF444" s="22"/>
      <c r="BG444" s="22"/>
      <c r="BH444" s="10"/>
      <c r="BI444" s="10"/>
      <c r="BJ444" s="10"/>
      <c r="BK444" s="10"/>
      <c r="BL444" s="10"/>
      <c r="BM444" s="10"/>
    </row>
    <row r="445" spans="1:65" ht="14.5" x14ac:dyDescent="0.35">
      <c r="A445" s="25"/>
      <c r="B445" s="172"/>
      <c r="C445" s="71"/>
      <c r="D445" s="71"/>
      <c r="E445" s="71"/>
      <c r="F445" s="71"/>
      <c r="G445" s="71"/>
      <c r="H445" s="54"/>
      <c r="I445" s="71"/>
      <c r="J445" s="71"/>
      <c r="K445" s="71"/>
      <c r="L445" s="71"/>
      <c r="M445" s="71"/>
      <c r="N445" s="71"/>
      <c r="O445" s="22"/>
      <c r="P445" s="71"/>
      <c r="Q445" s="71"/>
      <c r="R445" s="205"/>
      <c r="S445" s="66"/>
      <c r="T445" s="66"/>
      <c r="U445" s="205"/>
      <c r="V445" s="71"/>
      <c r="W445" s="163"/>
      <c r="X445" s="163"/>
      <c r="Y445" s="69"/>
      <c r="Z445" s="69"/>
      <c r="AA445" s="169"/>
      <c r="AB445" s="25"/>
      <c r="AC445" s="71"/>
      <c r="AD445" s="169"/>
      <c r="AE445" s="169"/>
      <c r="AF445" s="69"/>
      <c r="AG445" s="169"/>
      <c r="AH445" s="170"/>
      <c r="AI445" s="77"/>
      <c r="AJ445" s="80"/>
      <c r="AK445" s="80"/>
      <c r="AL445" s="82"/>
      <c r="AM445" s="82"/>
      <c r="AN445" s="82"/>
      <c r="AO445" s="82"/>
      <c r="AP445" s="82"/>
      <c r="AQ445" s="82"/>
      <c r="AR445" s="137"/>
      <c r="AS445" s="83"/>
      <c r="AT445" s="85"/>
      <c r="AU445" s="84"/>
      <c r="AV445" s="85"/>
      <c r="AW445" s="86"/>
      <c r="AX445" s="85"/>
      <c r="AY445" s="86"/>
      <c r="AZ445" s="171"/>
      <c r="BA445" s="85"/>
      <c r="BB445" s="85"/>
      <c r="BC445" s="90"/>
      <c r="BD445" s="90"/>
      <c r="BE445" s="85"/>
      <c r="BF445" s="22"/>
      <c r="BG445" s="22"/>
      <c r="BH445" s="10"/>
      <c r="BI445" s="10"/>
      <c r="BJ445" s="10"/>
      <c r="BK445" s="10"/>
      <c r="BL445" s="10"/>
      <c r="BM445" s="10"/>
    </row>
    <row r="446" spans="1:65" ht="14.5" x14ac:dyDescent="0.35">
      <c r="A446" s="25"/>
      <c r="B446" s="172"/>
      <c r="C446" s="71"/>
      <c r="D446" s="71"/>
      <c r="E446" s="71"/>
      <c r="F446" s="71"/>
      <c r="G446" s="71"/>
      <c r="H446" s="54"/>
      <c r="I446" s="71"/>
      <c r="J446" s="71"/>
      <c r="K446" s="71"/>
      <c r="L446" s="71"/>
      <c r="M446" s="71"/>
      <c r="N446" s="71"/>
      <c r="O446" s="22"/>
      <c r="P446" s="71"/>
      <c r="Q446" s="71"/>
      <c r="R446" s="205"/>
      <c r="S446" s="66"/>
      <c r="T446" s="66"/>
      <c r="U446" s="205"/>
      <c r="V446" s="71"/>
      <c r="W446" s="163"/>
      <c r="X446" s="163"/>
      <c r="Y446" s="69"/>
      <c r="Z446" s="69"/>
      <c r="AA446" s="169"/>
      <c r="AB446" s="25"/>
      <c r="AC446" s="71"/>
      <c r="AD446" s="169"/>
      <c r="AE446" s="169"/>
      <c r="AF446" s="69"/>
      <c r="AG446" s="169"/>
      <c r="AH446" s="170"/>
      <c r="AI446" s="77"/>
      <c r="AJ446" s="80"/>
      <c r="AK446" s="80"/>
      <c r="AL446" s="82"/>
      <c r="AM446" s="82"/>
      <c r="AN446" s="82"/>
      <c r="AO446" s="82"/>
      <c r="AP446" s="82"/>
      <c r="AQ446" s="82"/>
      <c r="AR446" s="137"/>
      <c r="AS446" s="83"/>
      <c r="AT446" s="85"/>
      <c r="AU446" s="84"/>
      <c r="AV446" s="85"/>
      <c r="AW446" s="86"/>
      <c r="AX446" s="85"/>
      <c r="AY446" s="86"/>
      <c r="AZ446" s="171"/>
      <c r="BA446" s="85"/>
      <c r="BB446" s="85"/>
      <c r="BC446" s="90"/>
      <c r="BD446" s="90"/>
      <c r="BE446" s="85"/>
      <c r="BF446" s="22"/>
      <c r="BG446" s="22"/>
      <c r="BH446" s="10"/>
      <c r="BI446" s="10"/>
      <c r="BJ446" s="10"/>
      <c r="BK446" s="10"/>
      <c r="BL446" s="10"/>
      <c r="BM446" s="10"/>
    </row>
    <row r="447" spans="1:65" ht="14.5" x14ac:dyDescent="0.35">
      <c r="A447" s="25"/>
      <c r="B447" s="172"/>
      <c r="C447" s="71"/>
      <c r="D447" s="71"/>
      <c r="E447" s="71"/>
      <c r="F447" s="71"/>
      <c r="G447" s="71"/>
      <c r="H447" s="54"/>
      <c r="I447" s="71"/>
      <c r="J447" s="71"/>
      <c r="K447" s="71"/>
      <c r="L447" s="71"/>
      <c r="M447" s="71"/>
      <c r="N447" s="71"/>
      <c r="O447" s="22"/>
      <c r="P447" s="71"/>
      <c r="Q447" s="71"/>
      <c r="R447" s="205"/>
      <c r="S447" s="66"/>
      <c r="T447" s="66"/>
      <c r="U447" s="205"/>
      <c r="V447" s="71"/>
      <c r="W447" s="163"/>
      <c r="X447" s="163"/>
      <c r="Y447" s="69"/>
      <c r="Z447" s="69"/>
      <c r="AA447" s="169"/>
      <c r="AB447" s="25"/>
      <c r="AC447" s="71"/>
      <c r="AD447" s="169"/>
      <c r="AE447" s="169"/>
      <c r="AF447" s="69"/>
      <c r="AG447" s="169"/>
      <c r="AH447" s="170"/>
      <c r="AI447" s="77"/>
      <c r="AJ447" s="80"/>
      <c r="AK447" s="80"/>
      <c r="AL447" s="82"/>
      <c r="AM447" s="82"/>
      <c r="AN447" s="82"/>
      <c r="AO447" s="82"/>
      <c r="AP447" s="82"/>
      <c r="AQ447" s="82"/>
      <c r="AR447" s="137"/>
      <c r="AS447" s="83"/>
      <c r="AT447" s="85"/>
      <c r="AU447" s="84"/>
      <c r="AV447" s="85"/>
      <c r="AW447" s="86"/>
      <c r="AX447" s="85"/>
      <c r="AY447" s="86"/>
      <c r="AZ447" s="171"/>
      <c r="BA447" s="85"/>
      <c r="BB447" s="85"/>
      <c r="BC447" s="90"/>
      <c r="BD447" s="90"/>
      <c r="BE447" s="85"/>
      <c r="BF447" s="22"/>
      <c r="BG447" s="22"/>
      <c r="BH447" s="10"/>
      <c r="BI447" s="10"/>
      <c r="BJ447" s="10"/>
      <c r="BK447" s="10"/>
      <c r="BL447" s="10"/>
      <c r="BM447" s="10"/>
    </row>
    <row r="448" spans="1:65" ht="14.5" x14ac:dyDescent="0.35">
      <c r="A448" s="25"/>
      <c r="B448" s="172"/>
      <c r="C448" s="71"/>
      <c r="D448" s="71"/>
      <c r="E448" s="71"/>
      <c r="F448" s="71"/>
      <c r="G448" s="71"/>
      <c r="H448" s="54"/>
      <c r="I448" s="71"/>
      <c r="J448" s="71"/>
      <c r="K448" s="71"/>
      <c r="L448" s="71"/>
      <c r="M448" s="71"/>
      <c r="N448" s="71"/>
      <c r="O448" s="22"/>
      <c r="P448" s="71"/>
      <c r="Q448" s="71"/>
      <c r="R448" s="205"/>
      <c r="S448" s="66"/>
      <c r="T448" s="66"/>
      <c r="U448" s="205"/>
      <c r="V448" s="71"/>
      <c r="W448" s="163"/>
      <c r="X448" s="163"/>
      <c r="Y448" s="69"/>
      <c r="Z448" s="69"/>
      <c r="AA448" s="169"/>
      <c r="AB448" s="25"/>
      <c r="AC448" s="71"/>
      <c r="AD448" s="169"/>
      <c r="AE448" s="169"/>
      <c r="AF448" s="69"/>
      <c r="AG448" s="169"/>
      <c r="AH448" s="170"/>
      <c r="AI448" s="77"/>
      <c r="AJ448" s="80"/>
      <c r="AK448" s="80"/>
      <c r="AL448" s="82"/>
      <c r="AM448" s="82"/>
      <c r="AN448" s="82"/>
      <c r="AO448" s="82"/>
      <c r="AP448" s="82"/>
      <c r="AQ448" s="82"/>
      <c r="AR448" s="137"/>
      <c r="AS448" s="83"/>
      <c r="AT448" s="85"/>
      <c r="AU448" s="84"/>
      <c r="AV448" s="85"/>
      <c r="AW448" s="86"/>
      <c r="AX448" s="85"/>
      <c r="AY448" s="86"/>
      <c r="AZ448" s="171"/>
      <c r="BA448" s="85"/>
      <c r="BB448" s="85"/>
      <c r="BC448" s="90"/>
      <c r="BD448" s="90"/>
      <c r="BE448" s="85"/>
      <c r="BF448" s="22"/>
      <c r="BG448" s="22"/>
      <c r="BH448" s="10"/>
      <c r="BI448" s="10"/>
      <c r="BJ448" s="10"/>
      <c r="BK448" s="10"/>
      <c r="BL448" s="10"/>
      <c r="BM448" s="10"/>
    </row>
    <row r="449" spans="1:65" ht="14.5" x14ac:dyDescent="0.35">
      <c r="A449" s="25"/>
      <c r="B449" s="172"/>
      <c r="C449" s="71"/>
      <c r="D449" s="71"/>
      <c r="E449" s="71"/>
      <c r="F449" s="71"/>
      <c r="G449" s="71"/>
      <c r="H449" s="54"/>
      <c r="I449" s="71"/>
      <c r="J449" s="71"/>
      <c r="K449" s="71"/>
      <c r="L449" s="71"/>
      <c r="M449" s="71"/>
      <c r="N449" s="71"/>
      <c r="O449" s="22"/>
      <c r="P449" s="71"/>
      <c r="Q449" s="71"/>
      <c r="R449" s="205"/>
      <c r="S449" s="66"/>
      <c r="T449" s="66"/>
      <c r="U449" s="205"/>
      <c r="V449" s="71"/>
      <c r="W449" s="163"/>
      <c r="X449" s="163"/>
      <c r="Y449" s="69"/>
      <c r="Z449" s="69"/>
      <c r="AA449" s="169"/>
      <c r="AB449" s="25"/>
      <c r="AC449" s="71"/>
      <c r="AD449" s="169"/>
      <c r="AE449" s="169"/>
      <c r="AF449" s="69"/>
      <c r="AG449" s="169"/>
      <c r="AH449" s="170"/>
      <c r="AI449" s="77"/>
      <c r="AJ449" s="80"/>
      <c r="AK449" s="80"/>
      <c r="AL449" s="82"/>
      <c r="AM449" s="82"/>
      <c r="AN449" s="82"/>
      <c r="AO449" s="82"/>
      <c r="AP449" s="82"/>
      <c r="AQ449" s="82"/>
      <c r="AR449" s="137"/>
      <c r="AS449" s="83"/>
      <c r="AT449" s="85"/>
      <c r="AU449" s="84"/>
      <c r="AV449" s="85"/>
      <c r="AW449" s="86"/>
      <c r="AX449" s="85"/>
      <c r="AY449" s="86"/>
      <c r="AZ449" s="171"/>
      <c r="BA449" s="85"/>
      <c r="BB449" s="85"/>
      <c r="BC449" s="90"/>
      <c r="BD449" s="90"/>
      <c r="BE449" s="85"/>
      <c r="BF449" s="22"/>
      <c r="BG449" s="22"/>
      <c r="BH449" s="10"/>
      <c r="BI449" s="10"/>
      <c r="BJ449" s="10"/>
      <c r="BK449" s="10"/>
      <c r="BL449" s="10"/>
      <c r="BM449" s="10"/>
    </row>
    <row r="450" spans="1:65" ht="14.5" x14ac:dyDescent="0.35">
      <c r="A450" s="25"/>
      <c r="B450" s="172"/>
      <c r="C450" s="71"/>
      <c r="D450" s="71"/>
      <c r="E450" s="71"/>
      <c r="F450" s="71"/>
      <c r="G450" s="71"/>
      <c r="H450" s="54"/>
      <c r="I450" s="71"/>
      <c r="J450" s="71"/>
      <c r="K450" s="71"/>
      <c r="L450" s="71"/>
      <c r="M450" s="71"/>
      <c r="N450" s="71"/>
      <c r="O450" s="22"/>
      <c r="P450" s="71"/>
      <c r="Q450" s="71"/>
      <c r="R450" s="205"/>
      <c r="S450" s="66"/>
      <c r="T450" s="66"/>
      <c r="U450" s="205"/>
      <c r="V450" s="71"/>
      <c r="W450" s="163"/>
      <c r="X450" s="163"/>
      <c r="Y450" s="69"/>
      <c r="Z450" s="69"/>
      <c r="AA450" s="169"/>
      <c r="AB450" s="25"/>
      <c r="AC450" s="71"/>
      <c r="AD450" s="169"/>
      <c r="AE450" s="169"/>
      <c r="AF450" s="69"/>
      <c r="AG450" s="169"/>
      <c r="AH450" s="170"/>
      <c r="AI450" s="77"/>
      <c r="AJ450" s="80"/>
      <c r="AK450" s="80"/>
      <c r="AL450" s="82"/>
      <c r="AM450" s="82"/>
      <c r="AN450" s="82"/>
      <c r="AO450" s="82"/>
      <c r="AP450" s="82"/>
      <c r="AQ450" s="82"/>
      <c r="AR450" s="137"/>
      <c r="AS450" s="83"/>
      <c r="AT450" s="85"/>
      <c r="AU450" s="84"/>
      <c r="AV450" s="85"/>
      <c r="AW450" s="86"/>
      <c r="AX450" s="85"/>
      <c r="AY450" s="86"/>
      <c r="AZ450" s="171"/>
      <c r="BA450" s="85"/>
      <c r="BB450" s="85"/>
      <c r="BC450" s="90"/>
      <c r="BD450" s="90"/>
      <c r="BE450" s="85"/>
      <c r="BF450" s="22"/>
      <c r="BG450" s="22"/>
      <c r="BH450" s="10"/>
      <c r="BI450" s="10"/>
      <c r="BJ450" s="10"/>
      <c r="BK450" s="10"/>
      <c r="BL450" s="10"/>
      <c r="BM450" s="10"/>
    </row>
    <row r="451" spans="1:65" ht="14.5" x14ac:dyDescent="0.35">
      <c r="A451" s="25"/>
      <c r="B451" s="172"/>
      <c r="C451" s="71"/>
      <c r="D451" s="71"/>
      <c r="E451" s="71"/>
      <c r="F451" s="71"/>
      <c r="G451" s="71"/>
      <c r="H451" s="54"/>
      <c r="I451" s="71"/>
      <c r="J451" s="71"/>
      <c r="K451" s="71"/>
      <c r="L451" s="71"/>
      <c r="M451" s="71"/>
      <c r="N451" s="71"/>
      <c r="O451" s="22"/>
      <c r="P451" s="71"/>
      <c r="Q451" s="71"/>
      <c r="R451" s="205"/>
      <c r="S451" s="66"/>
      <c r="T451" s="66"/>
      <c r="U451" s="205"/>
      <c r="V451" s="71"/>
      <c r="W451" s="163"/>
      <c r="X451" s="163"/>
      <c r="Y451" s="69"/>
      <c r="Z451" s="69"/>
      <c r="AA451" s="169"/>
      <c r="AB451" s="25"/>
      <c r="AC451" s="71"/>
      <c r="AD451" s="169"/>
      <c r="AE451" s="169"/>
      <c r="AF451" s="69"/>
      <c r="AG451" s="169"/>
      <c r="AH451" s="170"/>
      <c r="AI451" s="77"/>
      <c r="AJ451" s="80"/>
      <c r="AK451" s="80"/>
      <c r="AL451" s="82"/>
      <c r="AM451" s="82"/>
      <c r="AN451" s="82"/>
      <c r="AO451" s="82"/>
      <c r="AP451" s="82"/>
      <c r="AQ451" s="82"/>
      <c r="AR451" s="137"/>
      <c r="AS451" s="83"/>
      <c r="AT451" s="85"/>
      <c r="AU451" s="84"/>
      <c r="AV451" s="85"/>
      <c r="AW451" s="86"/>
      <c r="AX451" s="85"/>
      <c r="AY451" s="86"/>
      <c r="AZ451" s="171"/>
      <c r="BA451" s="85"/>
      <c r="BB451" s="85"/>
      <c r="BC451" s="90"/>
      <c r="BD451" s="90"/>
      <c r="BE451" s="85"/>
      <c r="BF451" s="22"/>
      <c r="BG451" s="22"/>
      <c r="BH451" s="10"/>
      <c r="BI451" s="10"/>
      <c r="BJ451" s="10"/>
      <c r="BK451" s="10"/>
      <c r="BL451" s="10"/>
      <c r="BM451" s="10"/>
    </row>
    <row r="452" spans="1:65" ht="14.5" x14ac:dyDescent="0.35">
      <c r="A452" s="25"/>
      <c r="B452" s="172"/>
      <c r="C452" s="71"/>
      <c r="D452" s="71"/>
      <c r="E452" s="71"/>
      <c r="F452" s="71"/>
      <c r="G452" s="71"/>
      <c r="H452" s="54"/>
      <c r="I452" s="71"/>
      <c r="J452" s="71"/>
      <c r="K452" s="71"/>
      <c r="L452" s="71"/>
      <c r="M452" s="71"/>
      <c r="N452" s="71"/>
      <c r="O452" s="22"/>
      <c r="P452" s="71"/>
      <c r="Q452" s="71"/>
      <c r="R452" s="205"/>
      <c r="S452" s="66"/>
      <c r="T452" s="66"/>
      <c r="U452" s="205"/>
      <c r="V452" s="71"/>
      <c r="W452" s="163"/>
      <c r="X452" s="163"/>
      <c r="Y452" s="69"/>
      <c r="Z452" s="69"/>
      <c r="AA452" s="169"/>
      <c r="AB452" s="25"/>
      <c r="AC452" s="71"/>
      <c r="AD452" s="169"/>
      <c r="AE452" s="169"/>
      <c r="AF452" s="69"/>
      <c r="AG452" s="169"/>
      <c r="AH452" s="170"/>
      <c r="AI452" s="77"/>
      <c r="AJ452" s="80"/>
      <c r="AK452" s="80"/>
      <c r="AL452" s="82"/>
      <c r="AM452" s="82"/>
      <c r="AN452" s="82"/>
      <c r="AO452" s="82"/>
      <c r="AP452" s="82"/>
      <c r="AQ452" s="82"/>
      <c r="AR452" s="137"/>
      <c r="AS452" s="83"/>
      <c r="AT452" s="85"/>
      <c r="AU452" s="84"/>
      <c r="AV452" s="85"/>
      <c r="AW452" s="86"/>
      <c r="AX452" s="85"/>
      <c r="AY452" s="86"/>
      <c r="AZ452" s="171"/>
      <c r="BA452" s="85"/>
      <c r="BB452" s="85"/>
      <c r="BC452" s="90"/>
      <c r="BD452" s="90"/>
      <c r="BE452" s="85"/>
      <c r="BF452" s="22"/>
      <c r="BG452" s="22"/>
      <c r="BH452" s="10"/>
      <c r="BI452" s="10"/>
      <c r="BJ452" s="10"/>
      <c r="BK452" s="10"/>
      <c r="BL452" s="10"/>
      <c r="BM452" s="10"/>
    </row>
    <row r="453" spans="1:65" ht="14.5" x14ac:dyDescent="0.35">
      <c r="A453" s="25"/>
      <c r="B453" s="172"/>
      <c r="C453" s="71"/>
      <c r="D453" s="71"/>
      <c r="E453" s="71"/>
      <c r="F453" s="71"/>
      <c r="G453" s="71"/>
      <c r="H453" s="54"/>
      <c r="I453" s="71"/>
      <c r="J453" s="71"/>
      <c r="K453" s="71"/>
      <c r="L453" s="71"/>
      <c r="M453" s="71"/>
      <c r="N453" s="71"/>
      <c r="O453" s="22"/>
      <c r="P453" s="71"/>
      <c r="Q453" s="71"/>
      <c r="R453" s="205"/>
      <c r="S453" s="66"/>
      <c r="T453" s="66"/>
      <c r="U453" s="205"/>
      <c r="V453" s="71"/>
      <c r="W453" s="163"/>
      <c r="X453" s="163"/>
      <c r="Y453" s="69"/>
      <c r="Z453" s="69"/>
      <c r="AA453" s="169"/>
      <c r="AB453" s="25"/>
      <c r="AC453" s="71"/>
      <c r="AD453" s="169"/>
      <c r="AE453" s="169"/>
      <c r="AF453" s="69"/>
      <c r="AG453" s="169"/>
      <c r="AH453" s="170"/>
      <c r="AI453" s="77"/>
      <c r="AJ453" s="80"/>
      <c r="AK453" s="80"/>
      <c r="AL453" s="82"/>
      <c r="AM453" s="82"/>
      <c r="AN453" s="82"/>
      <c r="AO453" s="82"/>
      <c r="AP453" s="82"/>
      <c r="AQ453" s="82"/>
      <c r="AR453" s="137"/>
      <c r="AS453" s="83"/>
      <c r="AT453" s="85"/>
      <c r="AU453" s="84"/>
      <c r="AV453" s="85"/>
      <c r="AW453" s="86"/>
      <c r="AX453" s="85"/>
      <c r="AY453" s="86"/>
      <c r="AZ453" s="171"/>
      <c r="BA453" s="85"/>
      <c r="BB453" s="85"/>
      <c r="BC453" s="90"/>
      <c r="BD453" s="90"/>
      <c r="BE453" s="85"/>
      <c r="BF453" s="22"/>
      <c r="BG453" s="22"/>
      <c r="BH453" s="10"/>
      <c r="BI453" s="10"/>
      <c r="BJ453" s="10"/>
      <c r="BK453" s="10"/>
      <c r="BL453" s="10"/>
      <c r="BM453" s="10"/>
    </row>
    <row r="454" spans="1:65" ht="14.5" x14ac:dyDescent="0.35">
      <c r="A454" s="25"/>
      <c r="B454" s="172"/>
      <c r="C454" s="71"/>
      <c r="D454" s="71"/>
      <c r="E454" s="71"/>
      <c r="F454" s="71"/>
      <c r="G454" s="71"/>
      <c r="H454" s="54"/>
      <c r="I454" s="71"/>
      <c r="J454" s="71"/>
      <c r="K454" s="71"/>
      <c r="L454" s="71"/>
      <c r="M454" s="71"/>
      <c r="N454" s="71"/>
      <c r="O454" s="22"/>
      <c r="P454" s="71"/>
      <c r="Q454" s="71"/>
      <c r="R454" s="205"/>
      <c r="S454" s="66"/>
      <c r="T454" s="66"/>
      <c r="U454" s="205"/>
      <c r="V454" s="71"/>
      <c r="W454" s="163"/>
      <c r="X454" s="163"/>
      <c r="Y454" s="69"/>
      <c r="Z454" s="69"/>
      <c r="AA454" s="169"/>
      <c r="AB454" s="25"/>
      <c r="AC454" s="71"/>
      <c r="AD454" s="169"/>
      <c r="AE454" s="169"/>
      <c r="AF454" s="69"/>
      <c r="AG454" s="169"/>
      <c r="AH454" s="170"/>
      <c r="AI454" s="77"/>
      <c r="AJ454" s="80"/>
      <c r="AK454" s="80"/>
      <c r="AL454" s="82"/>
      <c r="AM454" s="82"/>
      <c r="AN454" s="82"/>
      <c r="AO454" s="82"/>
      <c r="AP454" s="82"/>
      <c r="AQ454" s="82"/>
      <c r="AR454" s="137"/>
      <c r="AS454" s="83"/>
      <c r="AT454" s="85"/>
      <c r="AU454" s="84"/>
      <c r="AV454" s="85"/>
      <c r="AW454" s="86"/>
      <c r="AX454" s="85"/>
      <c r="AY454" s="86"/>
      <c r="AZ454" s="171"/>
      <c r="BA454" s="85"/>
      <c r="BB454" s="85"/>
      <c r="BC454" s="90"/>
      <c r="BD454" s="90"/>
      <c r="BE454" s="85"/>
      <c r="BF454" s="22"/>
      <c r="BG454" s="22"/>
      <c r="BH454" s="10"/>
      <c r="BI454" s="10"/>
      <c r="BJ454" s="10"/>
      <c r="BK454" s="10"/>
      <c r="BL454" s="10"/>
      <c r="BM454" s="10"/>
    </row>
    <row r="455" spans="1:65" ht="14.5" x14ac:dyDescent="0.35">
      <c r="A455" s="25"/>
      <c r="B455" s="172"/>
      <c r="C455" s="71"/>
      <c r="D455" s="71"/>
      <c r="E455" s="71"/>
      <c r="F455" s="71"/>
      <c r="G455" s="71"/>
      <c r="H455" s="54"/>
      <c r="I455" s="71"/>
      <c r="J455" s="71"/>
      <c r="K455" s="71"/>
      <c r="L455" s="71"/>
      <c r="M455" s="71"/>
      <c r="N455" s="71"/>
      <c r="O455" s="22"/>
      <c r="P455" s="71"/>
      <c r="Q455" s="71"/>
      <c r="R455" s="205"/>
      <c r="S455" s="66"/>
      <c r="T455" s="66"/>
      <c r="U455" s="205"/>
      <c r="V455" s="71"/>
      <c r="W455" s="163"/>
      <c r="X455" s="163"/>
      <c r="Y455" s="69"/>
      <c r="Z455" s="69"/>
      <c r="AA455" s="169"/>
      <c r="AB455" s="25"/>
      <c r="AC455" s="71"/>
      <c r="AD455" s="169"/>
      <c r="AE455" s="169"/>
      <c r="AF455" s="69"/>
      <c r="AG455" s="169"/>
      <c r="AH455" s="170"/>
      <c r="AI455" s="77"/>
      <c r="AJ455" s="80"/>
      <c r="AK455" s="80"/>
      <c r="AL455" s="82"/>
      <c r="AM455" s="82"/>
      <c r="AN455" s="82"/>
      <c r="AO455" s="82"/>
      <c r="AP455" s="82"/>
      <c r="AQ455" s="82"/>
      <c r="AR455" s="137"/>
      <c r="AS455" s="83"/>
      <c r="AT455" s="85"/>
      <c r="AU455" s="84"/>
      <c r="AV455" s="85"/>
      <c r="AW455" s="86"/>
      <c r="AX455" s="85"/>
      <c r="AY455" s="86"/>
      <c r="AZ455" s="171"/>
      <c r="BA455" s="85"/>
      <c r="BB455" s="85"/>
      <c r="BC455" s="90"/>
      <c r="BD455" s="90"/>
      <c r="BE455" s="85"/>
      <c r="BF455" s="22"/>
      <c r="BG455" s="22"/>
      <c r="BH455" s="10"/>
      <c r="BI455" s="10"/>
      <c r="BJ455" s="10"/>
      <c r="BK455" s="10"/>
      <c r="BL455" s="10"/>
      <c r="BM455" s="10"/>
    </row>
    <row r="456" spans="1:65" ht="14.5" x14ac:dyDescent="0.35">
      <c r="A456" s="25"/>
      <c r="B456" s="172"/>
      <c r="C456" s="71"/>
      <c r="D456" s="71"/>
      <c r="E456" s="71"/>
      <c r="F456" s="71"/>
      <c r="G456" s="71"/>
      <c r="H456" s="54"/>
      <c r="I456" s="71"/>
      <c r="J456" s="71"/>
      <c r="K456" s="71"/>
      <c r="L456" s="71"/>
      <c r="M456" s="71"/>
      <c r="N456" s="71"/>
      <c r="O456" s="22"/>
      <c r="P456" s="71"/>
      <c r="Q456" s="71"/>
      <c r="R456" s="205"/>
      <c r="S456" s="66"/>
      <c r="T456" s="66"/>
      <c r="U456" s="205"/>
      <c r="V456" s="71"/>
      <c r="W456" s="163"/>
      <c r="X456" s="163"/>
      <c r="Y456" s="69"/>
      <c r="Z456" s="69"/>
      <c r="AA456" s="169"/>
      <c r="AB456" s="25"/>
      <c r="AC456" s="71"/>
      <c r="AD456" s="169"/>
      <c r="AE456" s="169"/>
      <c r="AF456" s="69"/>
      <c r="AG456" s="169"/>
      <c r="AH456" s="170"/>
      <c r="AI456" s="77"/>
      <c r="AJ456" s="80"/>
      <c r="AK456" s="80"/>
      <c r="AL456" s="82"/>
      <c r="AM456" s="82"/>
      <c r="AN456" s="82"/>
      <c r="AO456" s="82"/>
      <c r="AP456" s="82"/>
      <c r="AQ456" s="82"/>
      <c r="AR456" s="137"/>
      <c r="AS456" s="83"/>
      <c r="AT456" s="85"/>
      <c r="AU456" s="84"/>
      <c r="AV456" s="85"/>
      <c r="AW456" s="86"/>
      <c r="AX456" s="85"/>
      <c r="AY456" s="86"/>
      <c r="AZ456" s="171"/>
      <c r="BA456" s="85"/>
      <c r="BB456" s="85"/>
      <c r="BC456" s="90"/>
      <c r="BD456" s="90"/>
      <c r="BE456" s="85"/>
      <c r="BF456" s="22"/>
      <c r="BG456" s="22"/>
      <c r="BH456" s="10"/>
      <c r="BI456" s="10"/>
      <c r="BJ456" s="10"/>
      <c r="BK456" s="10"/>
      <c r="BL456" s="10"/>
      <c r="BM456" s="10"/>
    </row>
    <row r="457" spans="1:65" ht="14.5" x14ac:dyDescent="0.35">
      <c r="A457" s="25"/>
      <c r="B457" s="172"/>
      <c r="C457" s="71"/>
      <c r="D457" s="71"/>
      <c r="E457" s="71"/>
      <c r="F457" s="71"/>
      <c r="G457" s="71"/>
      <c r="H457" s="54"/>
      <c r="I457" s="71"/>
      <c r="J457" s="71"/>
      <c r="K457" s="71"/>
      <c r="L457" s="71"/>
      <c r="M457" s="71"/>
      <c r="N457" s="71"/>
      <c r="O457" s="22"/>
      <c r="P457" s="71"/>
      <c r="Q457" s="71"/>
      <c r="R457" s="205"/>
      <c r="S457" s="66"/>
      <c r="T457" s="66"/>
      <c r="U457" s="205"/>
      <c r="V457" s="71"/>
      <c r="W457" s="163"/>
      <c r="X457" s="163"/>
      <c r="Y457" s="69"/>
      <c r="Z457" s="69"/>
      <c r="AA457" s="169"/>
      <c r="AB457" s="25"/>
      <c r="AC457" s="71"/>
      <c r="AD457" s="169"/>
      <c r="AE457" s="169"/>
      <c r="AF457" s="69"/>
      <c r="AG457" s="169"/>
      <c r="AH457" s="170"/>
      <c r="AI457" s="77"/>
      <c r="AJ457" s="80"/>
      <c r="AK457" s="80"/>
      <c r="AL457" s="82"/>
      <c r="AM457" s="82"/>
      <c r="AN457" s="82"/>
      <c r="AO457" s="82"/>
      <c r="AP457" s="82"/>
      <c r="AQ457" s="82"/>
      <c r="AR457" s="137"/>
      <c r="AS457" s="83"/>
      <c r="AT457" s="85"/>
      <c r="AU457" s="84"/>
      <c r="AV457" s="85"/>
      <c r="AW457" s="86"/>
      <c r="AX457" s="85"/>
      <c r="AY457" s="86"/>
      <c r="AZ457" s="171"/>
      <c r="BA457" s="85"/>
      <c r="BB457" s="85"/>
      <c r="BC457" s="90"/>
      <c r="BD457" s="90"/>
      <c r="BE457" s="85"/>
      <c r="BF457" s="22"/>
      <c r="BG457" s="22"/>
      <c r="BH457" s="10"/>
      <c r="BI457" s="10"/>
      <c r="BJ457" s="10"/>
      <c r="BK457" s="10"/>
      <c r="BL457" s="10"/>
      <c r="BM457" s="10"/>
    </row>
    <row r="458" spans="1:65" ht="14.5" x14ac:dyDescent="0.35">
      <c r="A458" s="25"/>
      <c r="B458" s="172"/>
      <c r="C458" s="71"/>
      <c r="D458" s="71"/>
      <c r="E458" s="71"/>
      <c r="F458" s="71"/>
      <c r="G458" s="71"/>
      <c r="H458" s="54"/>
      <c r="I458" s="71"/>
      <c r="J458" s="71"/>
      <c r="K458" s="71"/>
      <c r="L458" s="71"/>
      <c r="M458" s="71"/>
      <c r="N458" s="71"/>
      <c r="O458" s="22"/>
      <c r="P458" s="71"/>
      <c r="Q458" s="71"/>
      <c r="R458" s="205"/>
      <c r="S458" s="66"/>
      <c r="T458" s="66"/>
      <c r="U458" s="205"/>
      <c r="V458" s="71"/>
      <c r="W458" s="163"/>
      <c r="X458" s="163"/>
      <c r="Y458" s="69"/>
      <c r="Z458" s="69"/>
      <c r="AA458" s="169"/>
      <c r="AB458" s="25"/>
      <c r="AC458" s="71"/>
      <c r="AD458" s="169"/>
      <c r="AE458" s="169"/>
      <c r="AF458" s="69"/>
      <c r="AG458" s="169"/>
      <c r="AH458" s="170"/>
      <c r="AI458" s="77"/>
      <c r="AJ458" s="80"/>
      <c r="AK458" s="80"/>
      <c r="AL458" s="82"/>
      <c r="AM458" s="82"/>
      <c r="AN458" s="82"/>
      <c r="AO458" s="82"/>
      <c r="AP458" s="82"/>
      <c r="AQ458" s="82"/>
      <c r="AR458" s="137"/>
      <c r="AS458" s="83"/>
      <c r="AT458" s="85"/>
      <c r="AU458" s="84"/>
      <c r="AV458" s="85"/>
      <c r="AW458" s="86"/>
      <c r="AX458" s="85"/>
      <c r="AY458" s="86"/>
      <c r="AZ458" s="171"/>
      <c r="BA458" s="85"/>
      <c r="BB458" s="85"/>
      <c r="BC458" s="90"/>
      <c r="BD458" s="90"/>
      <c r="BE458" s="85"/>
      <c r="BF458" s="22"/>
      <c r="BG458" s="22"/>
      <c r="BH458" s="10"/>
      <c r="BI458" s="10"/>
      <c r="BJ458" s="10"/>
      <c r="BK458" s="10"/>
      <c r="BL458" s="10"/>
      <c r="BM458" s="10"/>
    </row>
    <row r="459" spans="1:65" ht="14.5" x14ac:dyDescent="0.35">
      <c r="A459" s="25"/>
      <c r="B459" s="172"/>
      <c r="C459" s="71"/>
      <c r="D459" s="71"/>
      <c r="E459" s="71"/>
      <c r="F459" s="71"/>
      <c r="G459" s="71"/>
      <c r="H459" s="54"/>
      <c r="I459" s="71"/>
      <c r="J459" s="71"/>
      <c r="K459" s="71"/>
      <c r="L459" s="71"/>
      <c r="M459" s="71"/>
      <c r="N459" s="71"/>
      <c r="O459" s="22"/>
      <c r="P459" s="71"/>
      <c r="Q459" s="71"/>
      <c r="R459" s="205"/>
      <c r="S459" s="66"/>
      <c r="T459" s="66"/>
      <c r="U459" s="205"/>
      <c r="V459" s="71"/>
      <c r="W459" s="163"/>
      <c r="X459" s="163"/>
      <c r="Y459" s="69"/>
      <c r="Z459" s="69"/>
      <c r="AA459" s="169"/>
      <c r="AB459" s="25"/>
      <c r="AC459" s="71"/>
      <c r="AD459" s="169"/>
      <c r="AE459" s="169"/>
      <c r="AF459" s="69"/>
      <c r="AG459" s="169"/>
      <c r="AH459" s="170"/>
      <c r="AI459" s="77"/>
      <c r="AJ459" s="80"/>
      <c r="AK459" s="80"/>
      <c r="AL459" s="82"/>
      <c r="AM459" s="82"/>
      <c r="AN459" s="82"/>
      <c r="AO459" s="82"/>
      <c r="AP459" s="82"/>
      <c r="AQ459" s="82"/>
      <c r="AR459" s="137"/>
      <c r="AS459" s="83"/>
      <c r="AT459" s="85"/>
      <c r="AU459" s="84"/>
      <c r="AV459" s="85"/>
      <c r="AW459" s="86"/>
      <c r="AX459" s="85"/>
      <c r="AY459" s="86"/>
      <c r="AZ459" s="171"/>
      <c r="BA459" s="85"/>
      <c r="BB459" s="85"/>
      <c r="BC459" s="90"/>
      <c r="BD459" s="90"/>
      <c r="BE459" s="85"/>
      <c r="BF459" s="22"/>
      <c r="BG459" s="22"/>
      <c r="BH459" s="10"/>
      <c r="BI459" s="10"/>
      <c r="BJ459" s="10"/>
      <c r="BK459" s="10"/>
      <c r="BL459" s="10"/>
      <c r="BM459" s="10"/>
    </row>
    <row r="460" spans="1:65" ht="14.5" x14ac:dyDescent="0.35">
      <c r="A460" s="25"/>
      <c r="B460" s="172"/>
      <c r="C460" s="71"/>
      <c r="D460" s="71"/>
      <c r="E460" s="71"/>
      <c r="F460" s="71"/>
      <c r="G460" s="71"/>
      <c r="H460" s="54"/>
      <c r="I460" s="71"/>
      <c r="J460" s="71"/>
      <c r="K460" s="71"/>
      <c r="L460" s="71"/>
      <c r="M460" s="71"/>
      <c r="N460" s="71"/>
      <c r="O460" s="22"/>
      <c r="P460" s="71"/>
      <c r="Q460" s="71"/>
      <c r="R460" s="205"/>
      <c r="S460" s="66"/>
      <c r="T460" s="66"/>
      <c r="U460" s="205"/>
      <c r="V460" s="71"/>
      <c r="W460" s="163"/>
      <c r="X460" s="163"/>
      <c r="Y460" s="69"/>
      <c r="Z460" s="69"/>
      <c r="AA460" s="169"/>
      <c r="AB460" s="25"/>
      <c r="AC460" s="71"/>
      <c r="AD460" s="169"/>
      <c r="AE460" s="169"/>
      <c r="AF460" s="69"/>
      <c r="AG460" s="175"/>
      <c r="AH460" s="170"/>
      <c r="AI460" s="77"/>
      <c r="AJ460" s="80"/>
      <c r="AK460" s="80"/>
      <c r="AL460" s="82"/>
      <c r="AM460" s="82"/>
      <c r="AN460" s="82"/>
      <c r="AO460" s="82"/>
      <c r="AP460" s="82"/>
      <c r="AQ460" s="82"/>
      <c r="AR460" s="137"/>
      <c r="AS460" s="83"/>
      <c r="AT460" s="85"/>
      <c r="AU460" s="84"/>
      <c r="AV460" s="85"/>
      <c r="AW460" s="86"/>
      <c r="AX460" s="85"/>
      <c r="AY460" s="86"/>
      <c r="AZ460" s="171"/>
      <c r="BA460" s="85"/>
      <c r="BB460" s="85"/>
      <c r="BC460" s="90"/>
      <c r="BD460" s="90"/>
      <c r="BE460" s="85"/>
      <c r="BF460" s="22"/>
      <c r="BG460" s="22"/>
      <c r="BH460" s="10"/>
      <c r="BI460" s="10"/>
      <c r="BJ460" s="10"/>
      <c r="BK460" s="10"/>
      <c r="BL460" s="10"/>
      <c r="BM460" s="10"/>
    </row>
    <row r="461" spans="1:65" ht="14.5" x14ac:dyDescent="0.35">
      <c r="A461" s="25"/>
      <c r="B461" s="172"/>
      <c r="C461" s="71"/>
      <c r="D461" s="71"/>
      <c r="E461" s="71"/>
      <c r="F461" s="71"/>
      <c r="G461" s="71"/>
      <c r="H461" s="54"/>
      <c r="I461" s="71"/>
      <c r="J461" s="71"/>
      <c r="K461" s="71"/>
      <c r="L461" s="71"/>
      <c r="M461" s="71"/>
      <c r="N461" s="71"/>
      <c r="O461" s="22"/>
      <c r="P461" s="71"/>
      <c r="Q461" s="71"/>
      <c r="R461" s="205"/>
      <c r="S461" s="66"/>
      <c r="T461" s="66"/>
      <c r="U461" s="205"/>
      <c r="V461" s="71"/>
      <c r="W461" s="163"/>
      <c r="X461" s="163"/>
      <c r="Y461" s="69"/>
      <c r="Z461" s="69"/>
      <c r="AA461" s="169"/>
      <c r="AB461" s="25"/>
      <c r="AC461" s="71"/>
      <c r="AD461" s="169"/>
      <c r="AE461" s="169"/>
      <c r="AF461" s="69"/>
      <c r="AG461" s="175"/>
      <c r="AH461" s="170"/>
      <c r="AI461" s="77"/>
      <c r="AJ461" s="80"/>
      <c r="AK461" s="80"/>
      <c r="AL461" s="82"/>
      <c r="AM461" s="82"/>
      <c r="AN461" s="82"/>
      <c r="AO461" s="82"/>
      <c r="AP461" s="82"/>
      <c r="AQ461" s="82"/>
      <c r="AR461" s="137"/>
      <c r="AS461" s="83"/>
      <c r="AT461" s="85"/>
      <c r="AU461" s="84"/>
      <c r="AV461" s="85"/>
      <c r="AW461" s="86"/>
      <c r="AX461" s="85"/>
      <c r="AY461" s="86"/>
      <c r="AZ461" s="171"/>
      <c r="BA461" s="85"/>
      <c r="BB461" s="85"/>
      <c r="BC461" s="90"/>
      <c r="BD461" s="90"/>
      <c r="BE461" s="85"/>
      <c r="BF461" s="22"/>
      <c r="BG461" s="22"/>
      <c r="BH461" s="10"/>
      <c r="BI461" s="10"/>
      <c r="BJ461" s="10"/>
      <c r="BK461" s="10"/>
      <c r="BL461" s="10"/>
      <c r="BM461" s="10"/>
    </row>
    <row r="462" spans="1:65" ht="14.5" x14ac:dyDescent="0.35">
      <c r="A462" s="25"/>
      <c r="B462" s="172"/>
      <c r="C462" s="71"/>
      <c r="D462" s="71"/>
      <c r="E462" s="71"/>
      <c r="F462" s="71"/>
      <c r="G462" s="71"/>
      <c r="H462" s="54"/>
      <c r="I462" s="71"/>
      <c r="J462" s="71"/>
      <c r="K462" s="71"/>
      <c r="L462" s="71"/>
      <c r="M462" s="71"/>
      <c r="N462" s="71"/>
      <c r="O462" s="22"/>
      <c r="P462" s="71"/>
      <c r="Q462" s="71"/>
      <c r="R462" s="205"/>
      <c r="S462" s="66"/>
      <c r="T462" s="66"/>
      <c r="U462" s="205"/>
      <c r="V462" s="71"/>
      <c r="W462" s="163"/>
      <c r="X462" s="163"/>
      <c r="Y462" s="69"/>
      <c r="Z462" s="69"/>
      <c r="AA462" s="169"/>
      <c r="AB462" s="25"/>
      <c r="AC462" s="71"/>
      <c r="AD462" s="169"/>
      <c r="AE462" s="169"/>
      <c r="AF462" s="69"/>
      <c r="AG462" s="175"/>
      <c r="AH462" s="170"/>
      <c r="AI462" s="77"/>
      <c r="AJ462" s="80"/>
      <c r="AK462" s="80"/>
      <c r="AL462" s="82"/>
      <c r="AM462" s="82"/>
      <c r="AN462" s="82"/>
      <c r="AO462" s="82"/>
      <c r="AP462" s="82"/>
      <c r="AQ462" s="82"/>
      <c r="AR462" s="137"/>
      <c r="AS462" s="83"/>
      <c r="AT462" s="85"/>
      <c r="AU462" s="84"/>
      <c r="AV462" s="85"/>
      <c r="AW462" s="86"/>
      <c r="AX462" s="85"/>
      <c r="AY462" s="86"/>
      <c r="AZ462" s="171"/>
      <c r="BA462" s="85"/>
      <c r="BB462" s="85"/>
      <c r="BC462" s="90"/>
      <c r="BD462" s="90"/>
      <c r="BE462" s="85"/>
      <c r="BF462" s="22"/>
      <c r="BG462" s="22"/>
      <c r="BH462" s="10"/>
      <c r="BI462" s="10"/>
      <c r="BJ462" s="10"/>
      <c r="BK462" s="10"/>
      <c r="BL462" s="10"/>
      <c r="BM462" s="10"/>
    </row>
    <row r="463" spans="1:65" ht="14.5" x14ac:dyDescent="0.35">
      <c r="A463" s="25"/>
      <c r="B463" s="172"/>
      <c r="C463" s="71"/>
      <c r="D463" s="71"/>
      <c r="E463" s="71"/>
      <c r="F463" s="71"/>
      <c r="G463" s="71"/>
      <c r="H463" s="54"/>
      <c r="I463" s="71"/>
      <c r="J463" s="71"/>
      <c r="K463" s="71"/>
      <c r="L463" s="71"/>
      <c r="M463" s="71"/>
      <c r="N463" s="71"/>
      <c r="O463" s="22"/>
      <c r="P463" s="71"/>
      <c r="Q463" s="71"/>
      <c r="R463" s="205"/>
      <c r="S463" s="66"/>
      <c r="T463" s="66"/>
      <c r="U463" s="205"/>
      <c r="V463" s="71"/>
      <c r="W463" s="163"/>
      <c r="X463" s="163"/>
      <c r="Y463" s="69"/>
      <c r="Z463" s="69"/>
      <c r="AA463" s="169"/>
      <c r="AB463" s="25"/>
      <c r="AC463" s="71"/>
      <c r="AD463" s="169"/>
      <c r="AE463" s="169"/>
      <c r="AF463" s="69"/>
      <c r="AG463" s="175"/>
      <c r="AH463" s="170"/>
      <c r="AI463" s="77"/>
      <c r="AJ463" s="80"/>
      <c r="AK463" s="80"/>
      <c r="AL463" s="82"/>
      <c r="AM463" s="82"/>
      <c r="AN463" s="82"/>
      <c r="AO463" s="82"/>
      <c r="AP463" s="82"/>
      <c r="AQ463" s="82"/>
      <c r="AR463" s="137"/>
      <c r="AS463" s="83"/>
      <c r="AT463" s="85"/>
      <c r="AU463" s="84"/>
      <c r="AV463" s="85"/>
      <c r="AW463" s="86"/>
      <c r="AX463" s="85"/>
      <c r="AY463" s="86"/>
      <c r="AZ463" s="171"/>
      <c r="BA463" s="85"/>
      <c r="BB463" s="85"/>
      <c r="BC463" s="90"/>
      <c r="BD463" s="90"/>
      <c r="BE463" s="85"/>
      <c r="BF463" s="22"/>
      <c r="BG463" s="22"/>
      <c r="BH463" s="10"/>
      <c r="BI463" s="10"/>
      <c r="BJ463" s="10"/>
      <c r="BK463" s="10"/>
      <c r="BL463" s="10"/>
      <c r="BM463" s="10"/>
    </row>
    <row r="464" spans="1:65" ht="14.5" x14ac:dyDescent="0.35">
      <c r="A464" s="25"/>
      <c r="B464" s="172"/>
      <c r="C464" s="71"/>
      <c r="D464" s="71"/>
      <c r="E464" s="71"/>
      <c r="F464" s="71"/>
      <c r="G464" s="71"/>
      <c r="H464" s="54"/>
      <c r="I464" s="71"/>
      <c r="J464" s="71"/>
      <c r="K464" s="71"/>
      <c r="L464" s="71"/>
      <c r="M464" s="71"/>
      <c r="N464" s="71"/>
      <c r="O464" s="22"/>
      <c r="P464" s="71"/>
      <c r="Q464" s="71"/>
      <c r="R464" s="205"/>
      <c r="S464" s="66"/>
      <c r="T464" s="66"/>
      <c r="U464" s="205"/>
      <c r="V464" s="71"/>
      <c r="W464" s="163"/>
      <c r="X464" s="163"/>
      <c r="Y464" s="69"/>
      <c r="Z464" s="69"/>
      <c r="AA464" s="169"/>
      <c r="AB464" s="25"/>
      <c r="AC464" s="71"/>
      <c r="AD464" s="169"/>
      <c r="AE464" s="169"/>
      <c r="AF464" s="69"/>
      <c r="AG464" s="175"/>
      <c r="AH464" s="170"/>
      <c r="AI464" s="77"/>
      <c r="AJ464" s="80"/>
      <c r="AK464" s="80"/>
      <c r="AL464" s="82"/>
      <c r="AM464" s="82"/>
      <c r="AN464" s="82"/>
      <c r="AO464" s="82"/>
      <c r="AP464" s="82"/>
      <c r="AQ464" s="82"/>
      <c r="AR464" s="137"/>
      <c r="AS464" s="83"/>
      <c r="AT464" s="85"/>
      <c r="AU464" s="84"/>
      <c r="AV464" s="85"/>
      <c r="AW464" s="86"/>
      <c r="AX464" s="85"/>
      <c r="AY464" s="86"/>
      <c r="AZ464" s="171"/>
      <c r="BA464" s="85"/>
      <c r="BB464" s="85"/>
      <c r="BC464" s="90"/>
      <c r="BD464" s="90"/>
      <c r="BE464" s="85"/>
      <c r="BF464" s="22"/>
      <c r="BG464" s="22"/>
      <c r="BH464" s="10"/>
      <c r="BI464" s="10"/>
      <c r="BJ464" s="10"/>
      <c r="BK464" s="10"/>
      <c r="BL464" s="10"/>
      <c r="BM464" s="10"/>
    </row>
    <row r="465" spans="1:65" ht="14.5" x14ac:dyDescent="0.35">
      <c r="A465" s="25"/>
      <c r="B465" s="172"/>
      <c r="C465" s="71"/>
      <c r="D465" s="71"/>
      <c r="E465" s="71"/>
      <c r="F465" s="71"/>
      <c r="G465" s="71"/>
      <c r="H465" s="54"/>
      <c r="I465" s="71"/>
      <c r="J465" s="71"/>
      <c r="K465" s="71"/>
      <c r="L465" s="71"/>
      <c r="M465" s="71"/>
      <c r="N465" s="71"/>
      <c r="O465" s="22"/>
      <c r="P465" s="71"/>
      <c r="Q465" s="71"/>
      <c r="R465" s="205"/>
      <c r="S465" s="66"/>
      <c r="T465" s="66"/>
      <c r="U465" s="205"/>
      <c r="V465" s="71"/>
      <c r="W465" s="163"/>
      <c r="X465" s="163"/>
      <c r="Y465" s="69"/>
      <c r="Z465" s="69"/>
      <c r="AA465" s="169"/>
      <c r="AB465" s="25"/>
      <c r="AC465" s="71"/>
      <c r="AD465" s="169"/>
      <c r="AE465" s="169"/>
      <c r="AF465" s="69"/>
      <c r="AG465" s="175"/>
      <c r="AH465" s="170"/>
      <c r="AI465" s="77"/>
      <c r="AJ465" s="80"/>
      <c r="AK465" s="80"/>
      <c r="AL465" s="82"/>
      <c r="AM465" s="82"/>
      <c r="AN465" s="82"/>
      <c r="AO465" s="82"/>
      <c r="AP465" s="82"/>
      <c r="AQ465" s="82"/>
      <c r="AR465" s="137"/>
      <c r="AS465" s="83"/>
      <c r="AT465" s="85"/>
      <c r="AU465" s="84"/>
      <c r="AV465" s="85"/>
      <c r="AW465" s="86"/>
      <c r="AX465" s="85"/>
      <c r="AY465" s="86"/>
      <c r="AZ465" s="171"/>
      <c r="BA465" s="85"/>
      <c r="BB465" s="85"/>
      <c r="BC465" s="90"/>
      <c r="BD465" s="90"/>
      <c r="BE465" s="85"/>
      <c r="BF465" s="22"/>
      <c r="BG465" s="22"/>
      <c r="BH465" s="10"/>
      <c r="BI465" s="10"/>
      <c r="BJ465" s="10"/>
      <c r="BK465" s="10"/>
      <c r="BL465" s="10"/>
      <c r="BM465" s="10"/>
    </row>
    <row r="466" spans="1:65" ht="14.5" x14ac:dyDescent="0.35">
      <c r="A466" s="25"/>
      <c r="B466" s="172"/>
      <c r="C466" s="71"/>
      <c r="D466" s="71"/>
      <c r="E466" s="71"/>
      <c r="F466" s="71"/>
      <c r="G466" s="71"/>
      <c r="H466" s="54"/>
      <c r="I466" s="71"/>
      <c r="J466" s="71"/>
      <c r="K466" s="71"/>
      <c r="L466" s="71"/>
      <c r="M466" s="71"/>
      <c r="N466" s="71"/>
      <c r="O466" s="22"/>
      <c r="P466" s="71"/>
      <c r="Q466" s="71"/>
      <c r="R466" s="205"/>
      <c r="S466" s="66"/>
      <c r="T466" s="66"/>
      <c r="U466" s="205"/>
      <c r="V466" s="71"/>
      <c r="W466" s="163"/>
      <c r="X466" s="163"/>
      <c r="Y466" s="69"/>
      <c r="Z466" s="69"/>
      <c r="AA466" s="169"/>
      <c r="AB466" s="25"/>
      <c r="AC466" s="71"/>
      <c r="AD466" s="169"/>
      <c r="AE466" s="169"/>
      <c r="AF466" s="69"/>
      <c r="AG466" s="175"/>
      <c r="AH466" s="170"/>
      <c r="AI466" s="77"/>
      <c r="AJ466" s="80"/>
      <c r="AK466" s="80"/>
      <c r="AL466" s="82"/>
      <c r="AM466" s="82"/>
      <c r="AN466" s="82"/>
      <c r="AO466" s="82"/>
      <c r="AP466" s="82"/>
      <c r="AQ466" s="82"/>
      <c r="AR466" s="137"/>
      <c r="AS466" s="83"/>
      <c r="AT466" s="85"/>
      <c r="AU466" s="84"/>
      <c r="AV466" s="85"/>
      <c r="AW466" s="86"/>
      <c r="AX466" s="85"/>
      <c r="AY466" s="86"/>
      <c r="AZ466" s="171"/>
      <c r="BA466" s="85"/>
      <c r="BB466" s="85"/>
      <c r="BC466" s="90"/>
      <c r="BD466" s="90"/>
      <c r="BE466" s="85"/>
      <c r="BF466" s="22"/>
      <c r="BG466" s="22"/>
      <c r="BH466" s="10"/>
      <c r="BI466" s="10"/>
      <c r="BJ466" s="10"/>
      <c r="BK466" s="10"/>
      <c r="BL466" s="10"/>
      <c r="BM466" s="10"/>
    </row>
    <row r="467" spans="1:65" ht="14.5" x14ac:dyDescent="0.35">
      <c r="A467" s="25"/>
      <c r="B467" s="172"/>
      <c r="C467" s="71"/>
      <c r="D467" s="71"/>
      <c r="E467" s="71"/>
      <c r="F467" s="71"/>
      <c r="G467" s="71"/>
      <c r="H467" s="54"/>
      <c r="I467" s="71"/>
      <c r="J467" s="71"/>
      <c r="K467" s="71"/>
      <c r="L467" s="71"/>
      <c r="M467" s="71"/>
      <c r="N467" s="71"/>
      <c r="O467" s="22"/>
      <c r="P467" s="71"/>
      <c r="Q467" s="71"/>
      <c r="R467" s="205"/>
      <c r="S467" s="66"/>
      <c r="T467" s="66"/>
      <c r="U467" s="205"/>
      <c r="V467" s="71"/>
      <c r="W467" s="163"/>
      <c r="X467" s="163"/>
      <c r="Y467" s="69"/>
      <c r="Z467" s="69"/>
      <c r="AA467" s="169"/>
      <c r="AB467" s="25"/>
      <c r="AC467" s="71"/>
      <c r="AD467" s="169"/>
      <c r="AE467" s="169"/>
      <c r="AF467" s="69"/>
      <c r="AG467" s="175"/>
      <c r="AH467" s="170"/>
      <c r="AI467" s="77"/>
      <c r="AJ467" s="80"/>
      <c r="AK467" s="80"/>
      <c r="AL467" s="82"/>
      <c r="AM467" s="82"/>
      <c r="AN467" s="82"/>
      <c r="AO467" s="82"/>
      <c r="AP467" s="82"/>
      <c r="AQ467" s="82"/>
      <c r="AR467" s="137"/>
      <c r="AS467" s="83"/>
      <c r="AT467" s="85"/>
      <c r="AU467" s="84"/>
      <c r="AV467" s="85"/>
      <c r="AW467" s="86"/>
      <c r="AX467" s="85"/>
      <c r="AY467" s="86"/>
      <c r="AZ467" s="171"/>
      <c r="BA467" s="85"/>
      <c r="BB467" s="85"/>
      <c r="BC467" s="90"/>
      <c r="BD467" s="90"/>
      <c r="BE467" s="85"/>
      <c r="BF467" s="22"/>
      <c r="BG467" s="22"/>
      <c r="BH467" s="10"/>
      <c r="BI467" s="10"/>
      <c r="BJ467" s="10"/>
      <c r="BK467" s="10"/>
      <c r="BL467" s="10"/>
      <c r="BM467" s="10"/>
    </row>
    <row r="468" spans="1:65" ht="14.5" x14ac:dyDescent="0.35">
      <c r="A468" s="25"/>
      <c r="B468" s="172"/>
      <c r="C468" s="71"/>
      <c r="D468" s="71"/>
      <c r="E468" s="71"/>
      <c r="F468" s="71"/>
      <c r="G468" s="71"/>
      <c r="H468" s="54"/>
      <c r="I468" s="71"/>
      <c r="J468" s="71"/>
      <c r="K468" s="71"/>
      <c r="L468" s="71"/>
      <c r="M468" s="71"/>
      <c r="N468" s="71"/>
      <c r="O468" s="22"/>
      <c r="P468" s="71"/>
      <c r="Q468" s="71"/>
      <c r="R468" s="205"/>
      <c r="S468" s="66"/>
      <c r="T468" s="66"/>
      <c r="U468" s="205"/>
      <c r="V468" s="71"/>
      <c r="W468" s="163"/>
      <c r="X468" s="163"/>
      <c r="Y468" s="69"/>
      <c r="Z468" s="69"/>
      <c r="AA468" s="169"/>
      <c r="AB468" s="25"/>
      <c r="AC468" s="71"/>
      <c r="AD468" s="169"/>
      <c r="AE468" s="169"/>
      <c r="AF468" s="69"/>
      <c r="AG468" s="175"/>
      <c r="AH468" s="170"/>
      <c r="AI468" s="77"/>
      <c r="AJ468" s="80"/>
      <c r="AK468" s="80"/>
      <c r="AL468" s="82"/>
      <c r="AM468" s="82"/>
      <c r="AN468" s="82"/>
      <c r="AO468" s="82"/>
      <c r="AP468" s="82"/>
      <c r="AQ468" s="82"/>
      <c r="AR468" s="137"/>
      <c r="AS468" s="83"/>
      <c r="AT468" s="85"/>
      <c r="AU468" s="84"/>
      <c r="AV468" s="85"/>
      <c r="AW468" s="86"/>
      <c r="AX468" s="85"/>
      <c r="AY468" s="86"/>
      <c r="AZ468" s="171"/>
      <c r="BA468" s="85"/>
      <c r="BB468" s="85"/>
      <c r="BC468" s="90"/>
      <c r="BD468" s="90"/>
      <c r="BE468" s="85"/>
      <c r="BF468" s="22"/>
      <c r="BG468" s="22"/>
      <c r="BH468" s="10"/>
      <c r="BI468" s="10"/>
      <c r="BJ468" s="10"/>
      <c r="BK468" s="10"/>
      <c r="BL468" s="10"/>
      <c r="BM468" s="10"/>
    </row>
    <row r="469" spans="1:65" ht="14.5" x14ac:dyDescent="0.35">
      <c r="A469" s="25"/>
      <c r="B469" s="172"/>
      <c r="C469" s="71"/>
      <c r="D469" s="71"/>
      <c r="E469" s="71"/>
      <c r="F469" s="71"/>
      <c r="G469" s="71"/>
      <c r="H469" s="54"/>
      <c r="I469" s="71"/>
      <c r="J469" s="71"/>
      <c r="K469" s="71"/>
      <c r="L469" s="71"/>
      <c r="M469" s="71"/>
      <c r="N469" s="71"/>
      <c r="O469" s="22"/>
      <c r="P469" s="71"/>
      <c r="Q469" s="71"/>
      <c r="R469" s="205"/>
      <c r="S469" s="66"/>
      <c r="T469" s="66"/>
      <c r="U469" s="205"/>
      <c r="V469" s="71"/>
      <c r="W469" s="163"/>
      <c r="X469" s="163"/>
      <c r="Y469" s="69"/>
      <c r="Z469" s="69"/>
      <c r="AA469" s="169"/>
      <c r="AB469" s="25"/>
      <c r="AC469" s="71"/>
      <c r="AD469" s="169"/>
      <c r="AE469" s="169"/>
      <c r="AF469" s="69"/>
      <c r="AG469" s="175"/>
      <c r="AH469" s="170"/>
      <c r="AI469" s="77"/>
      <c r="AJ469" s="80"/>
      <c r="AK469" s="80"/>
      <c r="AL469" s="82"/>
      <c r="AM469" s="82"/>
      <c r="AN469" s="82"/>
      <c r="AO469" s="82"/>
      <c r="AP469" s="82"/>
      <c r="AQ469" s="82"/>
      <c r="AR469" s="137"/>
      <c r="AS469" s="83"/>
      <c r="AT469" s="85"/>
      <c r="AU469" s="84"/>
      <c r="AV469" s="85"/>
      <c r="AW469" s="86"/>
      <c r="AX469" s="85"/>
      <c r="AY469" s="86"/>
      <c r="AZ469" s="171"/>
      <c r="BA469" s="85"/>
      <c r="BB469" s="85"/>
      <c r="BC469" s="90"/>
      <c r="BD469" s="90"/>
      <c r="BE469" s="85"/>
      <c r="BF469" s="22"/>
      <c r="BG469" s="22"/>
      <c r="BH469" s="10"/>
      <c r="BI469" s="10"/>
      <c r="BJ469" s="10"/>
      <c r="BK469" s="10"/>
      <c r="BL469" s="10"/>
      <c r="BM469" s="10"/>
    </row>
    <row r="470" spans="1:65" ht="14.5" x14ac:dyDescent="0.35">
      <c r="A470" s="25"/>
      <c r="B470" s="172"/>
      <c r="C470" s="71"/>
      <c r="D470" s="71"/>
      <c r="E470" s="71"/>
      <c r="F470" s="71"/>
      <c r="G470" s="71"/>
      <c r="H470" s="54"/>
      <c r="I470" s="71"/>
      <c r="J470" s="71"/>
      <c r="K470" s="71"/>
      <c r="L470" s="71"/>
      <c r="M470" s="71"/>
      <c r="N470" s="71"/>
      <c r="O470" s="22"/>
      <c r="P470" s="71"/>
      <c r="Q470" s="71"/>
      <c r="R470" s="205"/>
      <c r="S470" s="66"/>
      <c r="T470" s="66"/>
      <c r="U470" s="205"/>
      <c r="V470" s="71"/>
      <c r="W470" s="163"/>
      <c r="X470" s="163"/>
      <c r="Y470" s="69"/>
      <c r="Z470" s="69"/>
      <c r="AA470" s="169"/>
      <c r="AB470" s="25"/>
      <c r="AC470" s="71"/>
      <c r="AD470" s="169"/>
      <c r="AE470" s="169"/>
      <c r="AF470" s="69"/>
      <c r="AG470" s="175"/>
      <c r="AH470" s="170"/>
      <c r="AI470" s="77"/>
      <c r="AJ470" s="80"/>
      <c r="AK470" s="80"/>
      <c r="AL470" s="82"/>
      <c r="AM470" s="82"/>
      <c r="AN470" s="82"/>
      <c r="AO470" s="82"/>
      <c r="AP470" s="82"/>
      <c r="AQ470" s="82"/>
      <c r="AR470" s="137"/>
      <c r="AS470" s="83"/>
      <c r="AT470" s="85"/>
      <c r="AU470" s="84"/>
      <c r="AV470" s="85"/>
      <c r="AW470" s="86"/>
      <c r="AX470" s="85"/>
      <c r="AY470" s="86"/>
      <c r="AZ470" s="171"/>
      <c r="BA470" s="85"/>
      <c r="BB470" s="85"/>
      <c r="BC470" s="90"/>
      <c r="BD470" s="90"/>
      <c r="BE470" s="85"/>
      <c r="BF470" s="22"/>
      <c r="BG470" s="22"/>
      <c r="BH470" s="10"/>
      <c r="BI470" s="10"/>
      <c r="BJ470" s="10"/>
      <c r="BK470" s="10"/>
      <c r="BL470" s="10"/>
      <c r="BM470" s="10"/>
    </row>
    <row r="471" spans="1:65" ht="14.5" x14ac:dyDescent="0.35">
      <c r="A471" s="25"/>
      <c r="B471" s="172"/>
      <c r="C471" s="71"/>
      <c r="D471" s="71"/>
      <c r="E471" s="71"/>
      <c r="F471" s="71"/>
      <c r="G471" s="71"/>
      <c r="H471" s="54"/>
      <c r="I471" s="71"/>
      <c r="J471" s="71"/>
      <c r="K471" s="71"/>
      <c r="L471" s="71"/>
      <c r="M471" s="71"/>
      <c r="N471" s="71"/>
      <c r="O471" s="22"/>
      <c r="P471" s="71"/>
      <c r="Q471" s="71"/>
      <c r="R471" s="205"/>
      <c r="S471" s="66"/>
      <c r="T471" s="66"/>
      <c r="U471" s="205"/>
      <c r="V471" s="71"/>
      <c r="W471" s="163"/>
      <c r="X471" s="163"/>
      <c r="Y471" s="69"/>
      <c r="Z471" s="69"/>
      <c r="AA471" s="169"/>
      <c r="AB471" s="25"/>
      <c r="AC471" s="71"/>
      <c r="AD471" s="169"/>
      <c r="AE471" s="169"/>
      <c r="AF471" s="69"/>
      <c r="AG471" s="175"/>
      <c r="AH471" s="170"/>
      <c r="AI471" s="77"/>
      <c r="AJ471" s="80"/>
      <c r="AK471" s="80"/>
      <c r="AL471" s="82"/>
      <c r="AM471" s="82"/>
      <c r="AN471" s="82"/>
      <c r="AO471" s="82"/>
      <c r="AP471" s="82"/>
      <c r="AQ471" s="82"/>
      <c r="AR471" s="137"/>
      <c r="AS471" s="83"/>
      <c r="AT471" s="85"/>
      <c r="AU471" s="84"/>
      <c r="AV471" s="85"/>
      <c r="AW471" s="86"/>
      <c r="AX471" s="85"/>
      <c r="AY471" s="86"/>
      <c r="AZ471" s="171"/>
      <c r="BA471" s="85"/>
      <c r="BB471" s="85"/>
      <c r="BC471" s="90"/>
      <c r="BD471" s="90"/>
      <c r="BE471" s="85"/>
      <c r="BF471" s="22"/>
      <c r="BG471" s="22"/>
      <c r="BH471" s="10"/>
      <c r="BI471" s="10"/>
      <c r="BJ471" s="10"/>
      <c r="BK471" s="10"/>
      <c r="BL471" s="10"/>
      <c r="BM471" s="10"/>
    </row>
    <row r="472" spans="1:65" ht="14.5" x14ac:dyDescent="0.35">
      <c r="A472" s="25"/>
      <c r="B472" s="172"/>
      <c r="C472" s="71"/>
      <c r="D472" s="71"/>
      <c r="E472" s="71"/>
      <c r="F472" s="71"/>
      <c r="G472" s="71"/>
      <c r="H472" s="54"/>
      <c r="I472" s="71"/>
      <c r="J472" s="71"/>
      <c r="K472" s="71"/>
      <c r="L472" s="71"/>
      <c r="M472" s="71"/>
      <c r="N472" s="71"/>
      <c r="O472" s="22"/>
      <c r="P472" s="71"/>
      <c r="Q472" s="71"/>
      <c r="R472" s="205"/>
      <c r="S472" s="66"/>
      <c r="T472" s="66"/>
      <c r="U472" s="205"/>
      <c r="V472" s="71"/>
      <c r="W472" s="163"/>
      <c r="X472" s="163"/>
      <c r="Y472" s="69"/>
      <c r="Z472" s="69"/>
      <c r="AA472" s="169"/>
      <c r="AB472" s="25"/>
      <c r="AC472" s="71"/>
      <c r="AD472" s="169"/>
      <c r="AE472" s="169"/>
      <c r="AF472" s="69"/>
      <c r="AG472" s="175"/>
      <c r="AH472" s="170"/>
      <c r="AI472" s="77"/>
      <c r="AJ472" s="80"/>
      <c r="AK472" s="80"/>
      <c r="AL472" s="82"/>
      <c r="AM472" s="82"/>
      <c r="AN472" s="82"/>
      <c r="AO472" s="82"/>
      <c r="AP472" s="82"/>
      <c r="AQ472" s="82"/>
      <c r="AR472" s="137"/>
      <c r="AS472" s="83"/>
      <c r="AT472" s="85"/>
      <c r="AU472" s="84"/>
      <c r="AV472" s="85"/>
      <c r="AW472" s="86"/>
      <c r="AX472" s="85"/>
      <c r="AY472" s="86"/>
      <c r="AZ472" s="171"/>
      <c r="BA472" s="85"/>
      <c r="BB472" s="85"/>
      <c r="BC472" s="90"/>
      <c r="BD472" s="90"/>
      <c r="BE472" s="85"/>
      <c r="BF472" s="22"/>
      <c r="BG472" s="22"/>
      <c r="BH472" s="10"/>
      <c r="BI472" s="10"/>
      <c r="BJ472" s="10"/>
      <c r="BK472" s="10"/>
      <c r="BL472" s="10"/>
      <c r="BM472" s="10"/>
    </row>
    <row r="473" spans="1:65" ht="14.5" x14ac:dyDescent="0.35">
      <c r="A473" s="25"/>
      <c r="B473" s="172"/>
      <c r="C473" s="71"/>
      <c r="D473" s="71"/>
      <c r="E473" s="71"/>
      <c r="F473" s="71"/>
      <c r="G473" s="71"/>
      <c r="H473" s="54"/>
      <c r="I473" s="71"/>
      <c r="J473" s="71"/>
      <c r="K473" s="71"/>
      <c r="L473" s="71"/>
      <c r="M473" s="71"/>
      <c r="N473" s="71"/>
      <c r="O473" s="22"/>
      <c r="P473" s="71"/>
      <c r="Q473" s="71"/>
      <c r="R473" s="205"/>
      <c r="S473" s="66"/>
      <c r="T473" s="66"/>
      <c r="U473" s="205"/>
      <c r="V473" s="71"/>
      <c r="W473" s="163"/>
      <c r="X473" s="163"/>
      <c r="Y473" s="69"/>
      <c r="Z473" s="69"/>
      <c r="AA473" s="169"/>
      <c r="AB473" s="25"/>
      <c r="AC473" s="71"/>
      <c r="AD473" s="169"/>
      <c r="AE473" s="169"/>
      <c r="AF473" s="69"/>
      <c r="AG473" s="169"/>
      <c r="AH473" s="170"/>
      <c r="AI473" s="77"/>
      <c r="AJ473" s="80"/>
      <c r="AK473" s="80"/>
      <c r="AL473" s="82"/>
      <c r="AM473" s="82"/>
      <c r="AN473" s="82"/>
      <c r="AO473" s="82"/>
      <c r="AP473" s="82"/>
      <c r="AQ473" s="82"/>
      <c r="AR473" s="137"/>
      <c r="AS473" s="83"/>
      <c r="AT473" s="85"/>
      <c r="AU473" s="84"/>
      <c r="AV473" s="85"/>
      <c r="AW473" s="86"/>
      <c r="AX473" s="85"/>
      <c r="AY473" s="86"/>
      <c r="AZ473" s="171"/>
      <c r="BA473" s="85"/>
      <c r="BB473" s="85"/>
      <c r="BC473" s="90"/>
      <c r="BD473" s="90"/>
      <c r="BE473" s="85"/>
      <c r="BF473" s="22"/>
      <c r="BG473" s="22"/>
      <c r="BH473" s="10"/>
      <c r="BI473" s="10"/>
      <c r="BJ473" s="10"/>
      <c r="BK473" s="10"/>
      <c r="BL473" s="10"/>
      <c r="BM473" s="10"/>
    </row>
    <row r="474" spans="1:65" ht="14.5" x14ac:dyDescent="0.35">
      <c r="A474" s="25"/>
      <c r="B474" s="172"/>
      <c r="C474" s="71"/>
      <c r="D474" s="71"/>
      <c r="E474" s="71"/>
      <c r="F474" s="71"/>
      <c r="G474" s="71"/>
      <c r="H474" s="54"/>
      <c r="I474" s="71"/>
      <c r="J474" s="71"/>
      <c r="K474" s="71"/>
      <c r="L474" s="71"/>
      <c r="M474" s="71"/>
      <c r="N474" s="71"/>
      <c r="O474" s="22"/>
      <c r="P474" s="71"/>
      <c r="Q474" s="71"/>
      <c r="R474" s="205"/>
      <c r="S474" s="66"/>
      <c r="T474" s="66"/>
      <c r="U474" s="205"/>
      <c r="V474" s="71"/>
      <c r="W474" s="163"/>
      <c r="X474" s="163"/>
      <c r="Y474" s="69"/>
      <c r="Z474" s="69"/>
      <c r="AA474" s="169"/>
      <c r="AB474" s="25"/>
      <c r="AC474" s="71"/>
      <c r="AD474" s="169"/>
      <c r="AE474" s="169"/>
      <c r="AF474" s="69"/>
      <c r="AG474" s="169"/>
      <c r="AH474" s="170"/>
      <c r="AI474" s="77"/>
      <c r="AJ474" s="80"/>
      <c r="AK474" s="80"/>
      <c r="AL474" s="82"/>
      <c r="AM474" s="82"/>
      <c r="AN474" s="82"/>
      <c r="AO474" s="82"/>
      <c r="AP474" s="82"/>
      <c r="AQ474" s="82"/>
      <c r="AR474" s="137"/>
      <c r="AS474" s="83"/>
      <c r="AT474" s="85"/>
      <c r="AU474" s="84"/>
      <c r="AV474" s="85"/>
      <c r="AW474" s="86"/>
      <c r="AX474" s="85"/>
      <c r="AY474" s="86"/>
      <c r="AZ474" s="171"/>
      <c r="BA474" s="85"/>
      <c r="BB474" s="85"/>
      <c r="BC474" s="90"/>
      <c r="BD474" s="90"/>
      <c r="BE474" s="85"/>
      <c r="BF474" s="22"/>
      <c r="BG474" s="22"/>
      <c r="BH474" s="10"/>
      <c r="BI474" s="10"/>
      <c r="BJ474" s="10"/>
      <c r="BK474" s="10"/>
      <c r="BL474" s="10"/>
      <c r="BM474" s="10"/>
    </row>
    <row r="475" spans="1:65" ht="14.5" x14ac:dyDescent="0.35">
      <c r="A475" s="25"/>
      <c r="B475" s="172"/>
      <c r="C475" s="71"/>
      <c r="D475" s="71"/>
      <c r="E475" s="71"/>
      <c r="F475" s="71"/>
      <c r="G475" s="71"/>
      <c r="H475" s="54"/>
      <c r="I475" s="71"/>
      <c r="J475" s="71"/>
      <c r="K475" s="71"/>
      <c r="L475" s="71"/>
      <c r="M475" s="71"/>
      <c r="N475" s="71"/>
      <c r="O475" s="22"/>
      <c r="P475" s="71"/>
      <c r="Q475" s="71"/>
      <c r="R475" s="205"/>
      <c r="S475" s="66"/>
      <c r="T475" s="66"/>
      <c r="U475" s="205"/>
      <c r="V475" s="71"/>
      <c r="W475" s="163"/>
      <c r="X475" s="163"/>
      <c r="Y475" s="69"/>
      <c r="Z475" s="69"/>
      <c r="AA475" s="169"/>
      <c r="AB475" s="25"/>
      <c r="AC475" s="71"/>
      <c r="AD475" s="169"/>
      <c r="AE475" s="169"/>
      <c r="AF475" s="69"/>
      <c r="AG475" s="169"/>
      <c r="AH475" s="170"/>
      <c r="AI475" s="77"/>
      <c r="AJ475" s="80"/>
      <c r="AK475" s="80"/>
      <c r="AL475" s="82"/>
      <c r="AM475" s="82"/>
      <c r="AN475" s="82"/>
      <c r="AO475" s="82"/>
      <c r="AP475" s="82"/>
      <c r="AQ475" s="82"/>
      <c r="AR475" s="137"/>
      <c r="AS475" s="83"/>
      <c r="AT475" s="85"/>
      <c r="AU475" s="84"/>
      <c r="AV475" s="85"/>
      <c r="AW475" s="86"/>
      <c r="AX475" s="85"/>
      <c r="AY475" s="86"/>
      <c r="AZ475" s="171"/>
      <c r="BA475" s="85"/>
      <c r="BB475" s="85"/>
      <c r="BC475" s="90"/>
      <c r="BD475" s="90"/>
      <c r="BE475" s="85"/>
      <c r="BF475" s="22"/>
      <c r="BG475" s="22"/>
      <c r="BH475" s="10"/>
      <c r="BI475" s="10"/>
      <c r="BJ475" s="10"/>
      <c r="BK475" s="10"/>
      <c r="BL475" s="10"/>
      <c r="BM475" s="10"/>
    </row>
    <row r="476" spans="1:65" ht="14.5" x14ac:dyDescent="0.35">
      <c r="A476" s="25"/>
      <c r="B476" s="172"/>
      <c r="C476" s="71"/>
      <c r="D476" s="71"/>
      <c r="E476" s="71"/>
      <c r="F476" s="71"/>
      <c r="G476" s="71"/>
      <c r="H476" s="54"/>
      <c r="I476" s="71"/>
      <c r="J476" s="71"/>
      <c r="K476" s="71"/>
      <c r="L476" s="71"/>
      <c r="M476" s="71"/>
      <c r="N476" s="71"/>
      <c r="O476" s="22"/>
      <c r="P476" s="71"/>
      <c r="Q476" s="71"/>
      <c r="R476" s="205"/>
      <c r="S476" s="66"/>
      <c r="T476" s="66"/>
      <c r="U476" s="205"/>
      <c r="V476" s="71"/>
      <c r="W476" s="163"/>
      <c r="X476" s="163"/>
      <c r="Y476" s="69"/>
      <c r="Z476" s="69"/>
      <c r="AA476" s="169"/>
      <c r="AB476" s="25"/>
      <c r="AC476" s="71"/>
      <c r="AD476" s="169"/>
      <c r="AE476" s="169"/>
      <c r="AF476" s="69"/>
      <c r="AG476" s="169"/>
      <c r="AH476" s="170"/>
      <c r="AI476" s="77"/>
      <c r="AJ476" s="80"/>
      <c r="AK476" s="80"/>
      <c r="AL476" s="82"/>
      <c r="AM476" s="82"/>
      <c r="AN476" s="82"/>
      <c r="AO476" s="82"/>
      <c r="AP476" s="82"/>
      <c r="AQ476" s="82"/>
      <c r="AR476" s="137"/>
      <c r="AS476" s="83"/>
      <c r="AT476" s="85"/>
      <c r="AU476" s="84"/>
      <c r="AV476" s="85"/>
      <c r="AW476" s="86"/>
      <c r="AX476" s="85"/>
      <c r="AY476" s="86"/>
      <c r="AZ476" s="171"/>
      <c r="BA476" s="85"/>
      <c r="BB476" s="85"/>
      <c r="BC476" s="90"/>
      <c r="BD476" s="90"/>
      <c r="BE476" s="85"/>
      <c r="BF476" s="22"/>
      <c r="BG476" s="22"/>
      <c r="BH476" s="10"/>
      <c r="BI476" s="10"/>
      <c r="BJ476" s="10"/>
      <c r="BK476" s="10"/>
      <c r="BL476" s="10"/>
      <c r="BM476" s="10"/>
    </row>
    <row r="477" spans="1:65" ht="14.5" x14ac:dyDescent="0.35">
      <c r="A477" s="25"/>
      <c r="B477" s="172"/>
      <c r="C477" s="71"/>
      <c r="D477" s="71"/>
      <c r="E477" s="71"/>
      <c r="F477" s="71"/>
      <c r="G477" s="71"/>
      <c r="H477" s="54"/>
      <c r="I477" s="71"/>
      <c r="J477" s="71"/>
      <c r="K477" s="71"/>
      <c r="L477" s="71"/>
      <c r="M477" s="71"/>
      <c r="N477" s="71"/>
      <c r="O477" s="22"/>
      <c r="P477" s="71"/>
      <c r="Q477" s="71"/>
      <c r="R477" s="205"/>
      <c r="S477" s="66"/>
      <c r="T477" s="66"/>
      <c r="U477" s="205"/>
      <c r="V477" s="71"/>
      <c r="W477" s="163"/>
      <c r="X477" s="163"/>
      <c r="Y477" s="69"/>
      <c r="Z477" s="69"/>
      <c r="AA477" s="169"/>
      <c r="AB477" s="25"/>
      <c r="AC477" s="71"/>
      <c r="AD477" s="169"/>
      <c r="AE477" s="169"/>
      <c r="AF477" s="69"/>
      <c r="AG477" s="169"/>
      <c r="AH477" s="170"/>
      <c r="AI477" s="77"/>
      <c r="AJ477" s="80"/>
      <c r="AK477" s="80"/>
      <c r="AL477" s="82"/>
      <c r="AM477" s="82"/>
      <c r="AN477" s="82"/>
      <c r="AO477" s="82"/>
      <c r="AP477" s="82"/>
      <c r="AQ477" s="82"/>
      <c r="AR477" s="137"/>
      <c r="AS477" s="83"/>
      <c r="AT477" s="85"/>
      <c r="AU477" s="84"/>
      <c r="AV477" s="85"/>
      <c r="AW477" s="86"/>
      <c r="AX477" s="85"/>
      <c r="AY477" s="86"/>
      <c r="AZ477" s="171"/>
      <c r="BA477" s="85"/>
      <c r="BB477" s="85"/>
      <c r="BC477" s="90"/>
      <c r="BD477" s="90"/>
      <c r="BE477" s="85"/>
      <c r="BF477" s="22"/>
      <c r="BG477" s="22"/>
      <c r="BH477" s="10"/>
      <c r="BI477" s="10"/>
      <c r="BJ477" s="10"/>
      <c r="BK477" s="10"/>
      <c r="BL477" s="10"/>
      <c r="BM477" s="10"/>
    </row>
    <row r="478" spans="1:65" ht="14.5" x14ac:dyDescent="0.35">
      <c r="A478" s="25"/>
      <c r="B478" s="172"/>
      <c r="C478" s="71"/>
      <c r="D478" s="71"/>
      <c r="E478" s="71"/>
      <c r="F478" s="71"/>
      <c r="G478" s="71"/>
      <c r="H478" s="54"/>
      <c r="I478" s="71"/>
      <c r="J478" s="71"/>
      <c r="K478" s="71"/>
      <c r="L478" s="71"/>
      <c r="M478" s="71"/>
      <c r="N478" s="71"/>
      <c r="O478" s="22"/>
      <c r="P478" s="71"/>
      <c r="Q478" s="71"/>
      <c r="R478" s="205"/>
      <c r="S478" s="66"/>
      <c r="T478" s="66"/>
      <c r="U478" s="205"/>
      <c r="V478" s="71"/>
      <c r="W478" s="163"/>
      <c r="X478" s="163"/>
      <c r="Y478" s="69"/>
      <c r="Z478" s="69"/>
      <c r="AA478" s="169"/>
      <c r="AB478" s="25"/>
      <c r="AC478" s="71"/>
      <c r="AD478" s="169"/>
      <c r="AE478" s="169"/>
      <c r="AF478" s="69"/>
      <c r="AG478" s="169"/>
      <c r="AH478" s="170"/>
      <c r="AI478" s="77"/>
      <c r="AJ478" s="80"/>
      <c r="AK478" s="80"/>
      <c r="AL478" s="82"/>
      <c r="AM478" s="82"/>
      <c r="AN478" s="82"/>
      <c r="AO478" s="82"/>
      <c r="AP478" s="82"/>
      <c r="AQ478" s="82"/>
      <c r="AR478" s="137"/>
      <c r="AS478" s="83"/>
      <c r="AT478" s="85"/>
      <c r="AU478" s="84"/>
      <c r="AV478" s="85"/>
      <c r="AW478" s="86"/>
      <c r="AX478" s="85"/>
      <c r="AY478" s="86"/>
      <c r="AZ478" s="171"/>
      <c r="BA478" s="85"/>
      <c r="BB478" s="85"/>
      <c r="BC478" s="90"/>
      <c r="BD478" s="90"/>
      <c r="BE478" s="85"/>
      <c r="BF478" s="22"/>
      <c r="BG478" s="22"/>
      <c r="BH478" s="10"/>
      <c r="BI478" s="10"/>
      <c r="BJ478" s="10"/>
      <c r="BK478" s="10"/>
      <c r="BL478" s="10"/>
      <c r="BM478" s="10"/>
    </row>
    <row r="479" spans="1:65" ht="14.5" x14ac:dyDescent="0.35">
      <c r="A479" s="25"/>
      <c r="B479" s="172"/>
      <c r="C479" s="71"/>
      <c r="D479" s="71"/>
      <c r="E479" s="71"/>
      <c r="F479" s="71"/>
      <c r="G479" s="71"/>
      <c r="H479" s="54"/>
      <c r="I479" s="71"/>
      <c r="J479" s="71"/>
      <c r="K479" s="71"/>
      <c r="L479" s="71"/>
      <c r="M479" s="71"/>
      <c r="N479" s="71"/>
      <c r="O479" s="22"/>
      <c r="P479" s="71"/>
      <c r="Q479" s="71"/>
      <c r="R479" s="205"/>
      <c r="S479" s="66"/>
      <c r="T479" s="66"/>
      <c r="U479" s="205"/>
      <c r="V479" s="71"/>
      <c r="W479" s="163"/>
      <c r="X479" s="163"/>
      <c r="Y479" s="69"/>
      <c r="Z479" s="69"/>
      <c r="AA479" s="169"/>
      <c r="AB479" s="25"/>
      <c r="AC479" s="71"/>
      <c r="AD479" s="169"/>
      <c r="AE479" s="169"/>
      <c r="AF479" s="69"/>
      <c r="AG479" s="169"/>
      <c r="AH479" s="170"/>
      <c r="AI479" s="77"/>
      <c r="AJ479" s="80"/>
      <c r="AK479" s="80"/>
      <c r="AL479" s="82"/>
      <c r="AM479" s="82"/>
      <c r="AN479" s="82"/>
      <c r="AO479" s="82"/>
      <c r="AP479" s="82"/>
      <c r="AQ479" s="82"/>
      <c r="AR479" s="137"/>
      <c r="AS479" s="83"/>
      <c r="AT479" s="85"/>
      <c r="AU479" s="84"/>
      <c r="AV479" s="85"/>
      <c r="AW479" s="86"/>
      <c r="AX479" s="85"/>
      <c r="AY479" s="86"/>
      <c r="AZ479" s="171"/>
      <c r="BA479" s="85"/>
      <c r="BB479" s="85"/>
      <c r="BC479" s="90"/>
      <c r="BD479" s="90"/>
      <c r="BE479" s="85"/>
      <c r="BF479" s="22"/>
      <c r="BG479" s="22"/>
      <c r="BH479" s="10"/>
      <c r="BI479" s="10"/>
      <c r="BJ479" s="10"/>
      <c r="BK479" s="10"/>
      <c r="BL479" s="10"/>
      <c r="BM479" s="10"/>
    </row>
    <row r="480" spans="1:65" ht="14.5" x14ac:dyDescent="0.35">
      <c r="A480" s="25"/>
      <c r="B480" s="172"/>
      <c r="C480" s="71"/>
      <c r="D480" s="71"/>
      <c r="E480" s="71"/>
      <c r="F480" s="71"/>
      <c r="G480" s="71"/>
      <c r="H480" s="54"/>
      <c r="I480" s="71"/>
      <c r="J480" s="71"/>
      <c r="K480" s="71"/>
      <c r="L480" s="71"/>
      <c r="M480" s="71"/>
      <c r="N480" s="71"/>
      <c r="O480" s="22"/>
      <c r="P480" s="71"/>
      <c r="Q480" s="71"/>
      <c r="R480" s="205"/>
      <c r="S480" s="66"/>
      <c r="T480" s="66"/>
      <c r="U480" s="205"/>
      <c r="V480" s="71"/>
      <c r="W480" s="163"/>
      <c r="X480" s="163"/>
      <c r="Y480" s="69"/>
      <c r="Z480" s="69"/>
      <c r="AA480" s="169"/>
      <c r="AB480" s="25"/>
      <c r="AC480" s="71"/>
      <c r="AD480" s="169"/>
      <c r="AE480" s="169"/>
      <c r="AF480" s="69"/>
      <c r="AG480" s="169"/>
      <c r="AH480" s="170"/>
      <c r="AI480" s="77"/>
      <c r="AJ480" s="80"/>
      <c r="AK480" s="80"/>
      <c r="AL480" s="82"/>
      <c r="AM480" s="82"/>
      <c r="AN480" s="82"/>
      <c r="AO480" s="82"/>
      <c r="AP480" s="82"/>
      <c r="AQ480" s="82"/>
      <c r="AR480" s="137"/>
      <c r="AS480" s="83"/>
      <c r="AT480" s="85"/>
      <c r="AU480" s="84"/>
      <c r="AV480" s="85"/>
      <c r="AW480" s="86"/>
      <c r="AX480" s="85"/>
      <c r="AY480" s="86"/>
      <c r="AZ480" s="171"/>
      <c r="BA480" s="85"/>
      <c r="BB480" s="85"/>
      <c r="BC480" s="90"/>
      <c r="BD480" s="90"/>
      <c r="BE480" s="85"/>
      <c r="BF480" s="22"/>
      <c r="BG480" s="22"/>
      <c r="BH480" s="10"/>
      <c r="BI480" s="10"/>
      <c r="BJ480" s="10"/>
      <c r="BK480" s="10"/>
      <c r="BL480" s="10"/>
      <c r="BM480" s="10"/>
    </row>
    <row r="481" spans="1:65" ht="14.5" x14ac:dyDescent="0.35">
      <c r="A481" s="25"/>
      <c r="B481" s="172"/>
      <c r="C481" s="71"/>
      <c r="D481" s="71"/>
      <c r="E481" s="71"/>
      <c r="F481" s="71"/>
      <c r="G481" s="71"/>
      <c r="H481" s="54"/>
      <c r="I481" s="71"/>
      <c r="J481" s="71"/>
      <c r="K481" s="71"/>
      <c r="L481" s="71"/>
      <c r="M481" s="71"/>
      <c r="N481" s="71"/>
      <c r="O481" s="22"/>
      <c r="P481" s="71"/>
      <c r="Q481" s="71"/>
      <c r="R481" s="205"/>
      <c r="S481" s="66"/>
      <c r="T481" s="66"/>
      <c r="U481" s="205"/>
      <c r="V481" s="71"/>
      <c r="W481" s="163"/>
      <c r="X481" s="163"/>
      <c r="Y481" s="69"/>
      <c r="Z481" s="69"/>
      <c r="AA481" s="169"/>
      <c r="AB481" s="25"/>
      <c r="AC481" s="71"/>
      <c r="AD481" s="169"/>
      <c r="AE481" s="169"/>
      <c r="AF481" s="69"/>
      <c r="AG481" s="169"/>
      <c r="AH481" s="170"/>
      <c r="AI481" s="77"/>
      <c r="AJ481" s="80"/>
      <c r="AK481" s="80"/>
      <c r="AL481" s="82"/>
      <c r="AM481" s="82"/>
      <c r="AN481" s="82"/>
      <c r="AO481" s="82"/>
      <c r="AP481" s="82"/>
      <c r="AQ481" s="82"/>
      <c r="AR481" s="137"/>
      <c r="AS481" s="83"/>
      <c r="AT481" s="85"/>
      <c r="AU481" s="84"/>
      <c r="AV481" s="85"/>
      <c r="AW481" s="86"/>
      <c r="AX481" s="85"/>
      <c r="AY481" s="86"/>
      <c r="AZ481" s="171"/>
      <c r="BA481" s="85"/>
      <c r="BB481" s="85"/>
      <c r="BC481" s="90"/>
      <c r="BD481" s="90"/>
      <c r="BE481" s="85"/>
      <c r="BF481" s="22"/>
      <c r="BG481" s="22"/>
      <c r="BH481" s="10"/>
      <c r="BI481" s="10"/>
      <c r="BJ481" s="10"/>
      <c r="BK481" s="10"/>
      <c r="BL481" s="10"/>
      <c r="BM481" s="10"/>
    </row>
    <row r="482" spans="1:65" ht="14.5" x14ac:dyDescent="0.35">
      <c r="A482" s="25"/>
      <c r="B482" s="172"/>
      <c r="C482" s="71"/>
      <c r="D482" s="71"/>
      <c r="E482" s="71"/>
      <c r="F482" s="71"/>
      <c r="G482" s="71"/>
      <c r="H482" s="54"/>
      <c r="I482" s="71"/>
      <c r="J482" s="71"/>
      <c r="K482" s="71"/>
      <c r="L482" s="71"/>
      <c r="M482" s="71"/>
      <c r="N482" s="71"/>
      <c r="O482" s="22"/>
      <c r="P482" s="71"/>
      <c r="Q482" s="71"/>
      <c r="R482" s="205"/>
      <c r="S482" s="66"/>
      <c r="T482" s="66"/>
      <c r="U482" s="205"/>
      <c r="V482" s="71"/>
      <c r="W482" s="163"/>
      <c r="X482" s="163"/>
      <c r="Y482" s="69"/>
      <c r="Z482" s="69"/>
      <c r="AA482" s="169"/>
      <c r="AB482" s="25"/>
      <c r="AC482" s="71"/>
      <c r="AD482" s="169"/>
      <c r="AE482" s="169"/>
      <c r="AF482" s="69"/>
      <c r="AG482" s="169"/>
      <c r="AH482" s="170"/>
      <c r="AI482" s="77"/>
      <c r="AJ482" s="80"/>
      <c r="AK482" s="80"/>
      <c r="AL482" s="82"/>
      <c r="AM482" s="82"/>
      <c r="AN482" s="82"/>
      <c r="AO482" s="82"/>
      <c r="AP482" s="82"/>
      <c r="AQ482" s="82"/>
      <c r="AR482" s="137"/>
      <c r="AS482" s="83"/>
      <c r="AT482" s="85"/>
      <c r="AU482" s="84"/>
      <c r="AV482" s="85"/>
      <c r="AW482" s="86"/>
      <c r="AX482" s="85"/>
      <c r="AY482" s="86"/>
      <c r="AZ482" s="171"/>
      <c r="BA482" s="85"/>
      <c r="BB482" s="85"/>
      <c r="BC482" s="90"/>
      <c r="BD482" s="90"/>
      <c r="BE482" s="85"/>
      <c r="BF482" s="22"/>
      <c r="BG482" s="22"/>
      <c r="BH482" s="10"/>
      <c r="BI482" s="10"/>
      <c r="BJ482" s="10"/>
      <c r="BK482" s="10"/>
      <c r="BL482" s="10"/>
      <c r="BM482" s="10"/>
    </row>
    <row r="483" spans="1:65" ht="14.5" x14ac:dyDescent="0.35">
      <c r="A483" s="25"/>
      <c r="B483" s="172"/>
      <c r="C483" s="71"/>
      <c r="D483" s="71"/>
      <c r="E483" s="71"/>
      <c r="F483" s="71"/>
      <c r="G483" s="71"/>
      <c r="H483" s="54"/>
      <c r="I483" s="71"/>
      <c r="J483" s="71"/>
      <c r="K483" s="71"/>
      <c r="L483" s="71"/>
      <c r="M483" s="71"/>
      <c r="N483" s="71"/>
      <c r="O483" s="22"/>
      <c r="P483" s="71"/>
      <c r="Q483" s="71"/>
      <c r="R483" s="205"/>
      <c r="S483" s="66"/>
      <c r="T483" s="66"/>
      <c r="U483" s="205"/>
      <c r="V483" s="71"/>
      <c r="W483" s="163"/>
      <c r="X483" s="163"/>
      <c r="Y483" s="69"/>
      <c r="Z483" s="69"/>
      <c r="AA483" s="169"/>
      <c r="AB483" s="25"/>
      <c r="AC483" s="71"/>
      <c r="AD483" s="169"/>
      <c r="AE483" s="169"/>
      <c r="AF483" s="69"/>
      <c r="AG483" s="169"/>
      <c r="AH483" s="170"/>
      <c r="AI483" s="77"/>
      <c r="AJ483" s="80"/>
      <c r="AK483" s="80"/>
      <c r="AL483" s="82"/>
      <c r="AM483" s="82"/>
      <c r="AN483" s="82"/>
      <c r="AO483" s="82"/>
      <c r="AP483" s="82"/>
      <c r="AQ483" s="82"/>
      <c r="AR483" s="137"/>
      <c r="AS483" s="83"/>
      <c r="AT483" s="85"/>
      <c r="AU483" s="84"/>
      <c r="AV483" s="85"/>
      <c r="AW483" s="86"/>
      <c r="AX483" s="85"/>
      <c r="AY483" s="86"/>
      <c r="AZ483" s="171"/>
      <c r="BA483" s="85"/>
      <c r="BB483" s="85"/>
      <c r="BC483" s="90"/>
      <c r="BD483" s="90"/>
      <c r="BE483" s="85"/>
      <c r="BF483" s="22"/>
      <c r="BG483" s="22"/>
      <c r="BH483" s="10"/>
      <c r="BI483" s="10"/>
      <c r="BJ483" s="10"/>
      <c r="BK483" s="10"/>
      <c r="BL483" s="10"/>
      <c r="BM483" s="10"/>
    </row>
    <row r="484" spans="1:65" ht="14.5" x14ac:dyDescent="0.35">
      <c r="A484" s="25"/>
      <c r="B484" s="172"/>
      <c r="C484" s="71"/>
      <c r="D484" s="71"/>
      <c r="E484" s="71"/>
      <c r="F484" s="71"/>
      <c r="G484" s="71"/>
      <c r="H484" s="54"/>
      <c r="I484" s="71"/>
      <c r="J484" s="71"/>
      <c r="K484" s="71"/>
      <c r="L484" s="71"/>
      <c r="M484" s="71"/>
      <c r="N484" s="71"/>
      <c r="O484" s="22"/>
      <c r="P484" s="71"/>
      <c r="Q484" s="71"/>
      <c r="R484" s="205"/>
      <c r="S484" s="66"/>
      <c r="T484" s="66"/>
      <c r="U484" s="205"/>
      <c r="V484" s="71"/>
      <c r="W484" s="163"/>
      <c r="X484" s="163"/>
      <c r="Y484" s="69"/>
      <c r="Z484" s="69"/>
      <c r="AA484" s="169"/>
      <c r="AB484" s="25"/>
      <c r="AC484" s="71"/>
      <c r="AD484" s="169"/>
      <c r="AE484" s="169"/>
      <c r="AF484" s="69"/>
      <c r="AG484" s="169"/>
      <c r="AH484" s="170"/>
      <c r="AI484" s="77"/>
      <c r="AJ484" s="80"/>
      <c r="AK484" s="80"/>
      <c r="AL484" s="82"/>
      <c r="AM484" s="82"/>
      <c r="AN484" s="82"/>
      <c r="AO484" s="82"/>
      <c r="AP484" s="82"/>
      <c r="AQ484" s="82"/>
      <c r="AR484" s="137"/>
      <c r="AS484" s="83"/>
      <c r="AT484" s="85"/>
      <c r="AU484" s="84"/>
      <c r="AV484" s="85"/>
      <c r="AW484" s="86"/>
      <c r="AX484" s="85"/>
      <c r="AY484" s="86"/>
      <c r="AZ484" s="171"/>
      <c r="BA484" s="85"/>
      <c r="BB484" s="85"/>
      <c r="BC484" s="90"/>
      <c r="BD484" s="90"/>
      <c r="BE484" s="85"/>
      <c r="BF484" s="22"/>
      <c r="BG484" s="22"/>
      <c r="BH484" s="10"/>
      <c r="BI484" s="10"/>
      <c r="BJ484" s="10"/>
      <c r="BK484" s="10"/>
      <c r="BL484" s="10"/>
      <c r="BM484" s="10"/>
    </row>
    <row r="485" spans="1:65" ht="14.5" x14ac:dyDescent="0.35">
      <c r="A485" s="25"/>
      <c r="B485" s="172"/>
      <c r="C485" s="71"/>
      <c r="D485" s="71"/>
      <c r="E485" s="71"/>
      <c r="F485" s="71"/>
      <c r="G485" s="71"/>
      <c r="H485" s="54"/>
      <c r="I485" s="71"/>
      <c r="J485" s="71"/>
      <c r="K485" s="71"/>
      <c r="L485" s="71"/>
      <c r="M485" s="71"/>
      <c r="N485" s="71"/>
      <c r="O485" s="22"/>
      <c r="P485" s="71"/>
      <c r="Q485" s="71"/>
      <c r="R485" s="205"/>
      <c r="S485" s="66"/>
      <c r="T485" s="66"/>
      <c r="U485" s="205"/>
      <c r="V485" s="71"/>
      <c r="W485" s="163"/>
      <c r="X485" s="163"/>
      <c r="Y485" s="69"/>
      <c r="Z485" s="69"/>
      <c r="AA485" s="169"/>
      <c r="AB485" s="25"/>
      <c r="AC485" s="71"/>
      <c r="AD485" s="169"/>
      <c r="AE485" s="169"/>
      <c r="AF485" s="69"/>
      <c r="AG485" s="169"/>
      <c r="AH485" s="170"/>
      <c r="AI485" s="77"/>
      <c r="AJ485" s="80"/>
      <c r="AK485" s="80"/>
      <c r="AL485" s="82"/>
      <c r="AM485" s="82"/>
      <c r="AN485" s="82"/>
      <c r="AO485" s="82"/>
      <c r="AP485" s="82"/>
      <c r="AQ485" s="82"/>
      <c r="AR485" s="137"/>
      <c r="AS485" s="83"/>
      <c r="AT485" s="85"/>
      <c r="AU485" s="84"/>
      <c r="AV485" s="85"/>
      <c r="AW485" s="86"/>
      <c r="AX485" s="85"/>
      <c r="AY485" s="86"/>
      <c r="AZ485" s="171"/>
      <c r="BA485" s="85"/>
      <c r="BB485" s="85"/>
      <c r="BC485" s="90"/>
      <c r="BD485" s="90"/>
      <c r="BE485" s="85"/>
      <c r="BF485" s="22"/>
      <c r="BG485" s="22"/>
      <c r="BH485" s="10"/>
      <c r="BI485" s="10"/>
      <c r="BJ485" s="10"/>
      <c r="BK485" s="10"/>
      <c r="BL485" s="10"/>
      <c r="BM485" s="10"/>
    </row>
    <row r="486" spans="1:65" ht="14.5" x14ac:dyDescent="0.35">
      <c r="A486" s="25"/>
      <c r="B486" s="172"/>
      <c r="C486" s="71"/>
      <c r="D486" s="71"/>
      <c r="E486" s="71"/>
      <c r="F486" s="71"/>
      <c r="G486" s="71"/>
      <c r="H486" s="54"/>
      <c r="I486" s="71"/>
      <c r="J486" s="71"/>
      <c r="K486" s="71"/>
      <c r="L486" s="71"/>
      <c r="M486" s="71"/>
      <c r="N486" s="71"/>
      <c r="O486" s="22"/>
      <c r="P486" s="71"/>
      <c r="Q486" s="71"/>
      <c r="R486" s="205"/>
      <c r="S486" s="66"/>
      <c r="T486" s="66"/>
      <c r="U486" s="205"/>
      <c r="V486" s="71"/>
      <c r="W486" s="163"/>
      <c r="X486" s="163"/>
      <c r="Y486" s="69"/>
      <c r="Z486" s="69"/>
      <c r="AA486" s="169"/>
      <c r="AB486" s="25"/>
      <c r="AC486" s="71"/>
      <c r="AD486" s="169"/>
      <c r="AE486" s="169"/>
      <c r="AF486" s="69"/>
      <c r="AG486" s="169"/>
      <c r="AH486" s="170"/>
      <c r="AI486" s="77"/>
      <c r="AJ486" s="80"/>
      <c r="AK486" s="80"/>
      <c r="AL486" s="82"/>
      <c r="AM486" s="82"/>
      <c r="AN486" s="82"/>
      <c r="AO486" s="82"/>
      <c r="AP486" s="82"/>
      <c r="AQ486" s="82"/>
      <c r="AR486" s="137"/>
      <c r="AS486" s="83"/>
      <c r="AT486" s="85"/>
      <c r="AU486" s="84"/>
      <c r="AV486" s="85"/>
      <c r="AW486" s="86"/>
      <c r="AX486" s="85"/>
      <c r="AY486" s="86"/>
      <c r="AZ486" s="171"/>
      <c r="BA486" s="85"/>
      <c r="BB486" s="85"/>
      <c r="BC486" s="90"/>
      <c r="BD486" s="90"/>
      <c r="BE486" s="85"/>
      <c r="BF486" s="22"/>
      <c r="BG486" s="22"/>
      <c r="BH486" s="10"/>
      <c r="BI486" s="10"/>
      <c r="BJ486" s="10"/>
      <c r="BK486" s="10"/>
      <c r="BL486" s="10"/>
      <c r="BM486" s="10"/>
    </row>
    <row r="487" spans="1:65" ht="14.5" x14ac:dyDescent="0.35">
      <c r="A487" s="25"/>
      <c r="B487" s="172"/>
      <c r="C487" s="71"/>
      <c r="D487" s="71"/>
      <c r="E487" s="71"/>
      <c r="F487" s="71"/>
      <c r="G487" s="71"/>
      <c r="H487" s="54"/>
      <c r="I487" s="71"/>
      <c r="J487" s="71"/>
      <c r="K487" s="71"/>
      <c r="L487" s="71"/>
      <c r="M487" s="71"/>
      <c r="N487" s="71"/>
      <c r="O487" s="22"/>
      <c r="P487" s="71"/>
      <c r="Q487" s="71"/>
      <c r="R487" s="205"/>
      <c r="S487" s="66"/>
      <c r="T487" s="66"/>
      <c r="U487" s="205"/>
      <c r="V487" s="71"/>
      <c r="W487" s="163"/>
      <c r="X487" s="163"/>
      <c r="Y487" s="69"/>
      <c r="Z487" s="69"/>
      <c r="AA487" s="169"/>
      <c r="AB487" s="25"/>
      <c r="AC487" s="71"/>
      <c r="AD487" s="169"/>
      <c r="AE487" s="169"/>
      <c r="AF487" s="69"/>
      <c r="AG487" s="169"/>
      <c r="AH487" s="170"/>
      <c r="AI487" s="77"/>
      <c r="AJ487" s="80"/>
      <c r="AK487" s="80"/>
      <c r="AL487" s="82"/>
      <c r="AM487" s="82"/>
      <c r="AN487" s="82"/>
      <c r="AO487" s="82"/>
      <c r="AP487" s="82"/>
      <c r="AQ487" s="82"/>
      <c r="AR487" s="137"/>
      <c r="AS487" s="83"/>
      <c r="AT487" s="85"/>
      <c r="AU487" s="84"/>
      <c r="AV487" s="85"/>
      <c r="AW487" s="86"/>
      <c r="AX487" s="85"/>
      <c r="AY487" s="86"/>
      <c r="AZ487" s="171"/>
      <c r="BA487" s="85"/>
      <c r="BB487" s="85"/>
      <c r="BC487" s="90"/>
      <c r="BD487" s="90"/>
      <c r="BE487" s="85"/>
      <c r="BF487" s="22"/>
      <c r="BG487" s="22"/>
      <c r="BH487" s="10"/>
      <c r="BI487" s="10"/>
      <c r="BJ487" s="10"/>
      <c r="BK487" s="10"/>
      <c r="BL487" s="10"/>
      <c r="BM487" s="10"/>
    </row>
    <row r="488" spans="1:65" ht="14.5" x14ac:dyDescent="0.35">
      <c r="A488" s="25"/>
      <c r="B488" s="172"/>
      <c r="C488" s="71"/>
      <c r="D488" s="71"/>
      <c r="E488" s="71"/>
      <c r="F488" s="71"/>
      <c r="G488" s="71"/>
      <c r="H488" s="54"/>
      <c r="I488" s="71"/>
      <c r="J488" s="71"/>
      <c r="K488" s="71"/>
      <c r="L488" s="71"/>
      <c r="M488" s="71"/>
      <c r="N488" s="71"/>
      <c r="O488" s="22"/>
      <c r="P488" s="71"/>
      <c r="Q488" s="71"/>
      <c r="R488" s="205"/>
      <c r="S488" s="66"/>
      <c r="T488" s="66"/>
      <c r="U488" s="205"/>
      <c r="V488" s="71"/>
      <c r="W488" s="163"/>
      <c r="X488" s="163"/>
      <c r="Y488" s="69"/>
      <c r="Z488" s="69"/>
      <c r="AA488" s="169"/>
      <c r="AB488" s="25"/>
      <c r="AC488" s="71"/>
      <c r="AD488" s="71"/>
      <c r="AE488" s="71"/>
      <c r="AF488" s="69"/>
      <c r="AG488" s="71"/>
      <c r="AH488" s="170"/>
      <c r="AI488" s="77"/>
      <c r="AJ488" s="80"/>
      <c r="AK488" s="80"/>
      <c r="AL488" s="82"/>
      <c r="AM488" s="82"/>
      <c r="AN488" s="82"/>
      <c r="AO488" s="82"/>
      <c r="AP488" s="82"/>
      <c r="AQ488" s="82"/>
      <c r="AR488" s="137"/>
      <c r="AS488" s="83"/>
      <c r="AT488" s="85"/>
      <c r="AU488" s="84"/>
      <c r="AV488" s="85"/>
      <c r="AW488" s="86"/>
      <c r="AX488" s="85"/>
      <c r="AY488" s="86"/>
      <c r="AZ488" s="171"/>
      <c r="BA488" s="85"/>
      <c r="BB488" s="85"/>
      <c r="BC488" s="90"/>
      <c r="BD488" s="90"/>
      <c r="BE488" s="85"/>
      <c r="BF488" s="22"/>
      <c r="BG488" s="22"/>
      <c r="BH488" s="10"/>
      <c r="BI488" s="10"/>
      <c r="BJ488" s="10"/>
      <c r="BK488" s="10"/>
      <c r="BL488" s="10"/>
      <c r="BM488" s="10"/>
    </row>
    <row r="489" spans="1:65" ht="14.5" x14ac:dyDescent="0.35">
      <c r="A489" s="25"/>
      <c r="B489" s="172"/>
      <c r="C489" s="71"/>
      <c r="D489" s="71"/>
      <c r="E489" s="71"/>
      <c r="F489" s="71"/>
      <c r="G489" s="71"/>
      <c r="H489" s="54"/>
      <c r="I489" s="71"/>
      <c r="J489" s="71"/>
      <c r="K489" s="71"/>
      <c r="L489" s="71"/>
      <c r="M489" s="71"/>
      <c r="N489" s="71"/>
      <c r="O489" s="22"/>
      <c r="P489" s="71"/>
      <c r="Q489" s="71"/>
      <c r="R489" s="205"/>
      <c r="S489" s="66"/>
      <c r="T489" s="66"/>
      <c r="U489" s="205"/>
      <c r="V489" s="71"/>
      <c r="W489" s="163"/>
      <c r="X489" s="163"/>
      <c r="Y489" s="69"/>
      <c r="Z489" s="69"/>
      <c r="AA489" s="169"/>
      <c r="AB489" s="25"/>
      <c r="AC489" s="71"/>
      <c r="AD489" s="71"/>
      <c r="AE489" s="71"/>
      <c r="AF489" s="69"/>
      <c r="AG489" s="71"/>
      <c r="AH489" s="170"/>
      <c r="AI489" s="77"/>
      <c r="AJ489" s="80"/>
      <c r="AK489" s="80"/>
      <c r="AL489" s="82"/>
      <c r="AM489" s="82"/>
      <c r="AN489" s="82"/>
      <c r="AO489" s="82"/>
      <c r="AP489" s="82"/>
      <c r="AQ489" s="82"/>
      <c r="AR489" s="137"/>
      <c r="AS489" s="83"/>
      <c r="AT489" s="85"/>
      <c r="AU489" s="84"/>
      <c r="AV489" s="85"/>
      <c r="AW489" s="86"/>
      <c r="AX489" s="85"/>
      <c r="AY489" s="86"/>
      <c r="AZ489" s="171"/>
      <c r="BA489" s="85"/>
      <c r="BB489" s="85"/>
      <c r="BC489" s="90"/>
      <c r="BD489" s="90"/>
      <c r="BE489" s="85"/>
      <c r="BF489" s="22"/>
      <c r="BG489" s="22"/>
      <c r="BH489" s="10"/>
      <c r="BI489" s="10"/>
      <c r="BJ489" s="10"/>
      <c r="BK489" s="10"/>
      <c r="BL489" s="10"/>
      <c r="BM489" s="10"/>
    </row>
    <row r="490" spans="1:65" ht="14.5" x14ac:dyDescent="0.35">
      <c r="A490" s="25"/>
      <c r="B490" s="172"/>
      <c r="C490" s="71"/>
      <c r="D490" s="71"/>
      <c r="E490" s="71"/>
      <c r="F490" s="71"/>
      <c r="G490" s="71"/>
      <c r="H490" s="54"/>
      <c r="I490" s="71"/>
      <c r="J490" s="71"/>
      <c r="K490" s="71"/>
      <c r="L490" s="71"/>
      <c r="M490" s="71"/>
      <c r="N490" s="71"/>
      <c r="O490" s="22"/>
      <c r="P490" s="71"/>
      <c r="Q490" s="71"/>
      <c r="R490" s="205"/>
      <c r="S490" s="66"/>
      <c r="T490" s="66"/>
      <c r="U490" s="205"/>
      <c r="V490" s="71"/>
      <c r="W490" s="163"/>
      <c r="X490" s="163"/>
      <c r="Y490" s="69"/>
      <c r="Z490" s="69"/>
      <c r="AA490" s="169"/>
      <c r="AB490" s="25"/>
      <c r="AC490" s="71"/>
      <c r="AD490" s="71"/>
      <c r="AE490" s="71"/>
      <c r="AF490" s="69"/>
      <c r="AG490" s="71"/>
      <c r="AH490" s="170"/>
      <c r="AI490" s="77"/>
      <c r="AJ490" s="80"/>
      <c r="AK490" s="80"/>
      <c r="AL490" s="82"/>
      <c r="AM490" s="82"/>
      <c r="AN490" s="82"/>
      <c r="AO490" s="82"/>
      <c r="AP490" s="82"/>
      <c r="AQ490" s="82"/>
      <c r="AR490" s="137"/>
      <c r="AS490" s="83"/>
      <c r="AT490" s="85"/>
      <c r="AU490" s="84"/>
      <c r="AV490" s="85"/>
      <c r="AW490" s="86"/>
      <c r="AX490" s="85"/>
      <c r="AY490" s="86"/>
      <c r="AZ490" s="171"/>
      <c r="BA490" s="85"/>
      <c r="BB490" s="85"/>
      <c r="BC490" s="90"/>
      <c r="BD490" s="90"/>
      <c r="BE490" s="85"/>
      <c r="BF490" s="22"/>
      <c r="BG490" s="22"/>
      <c r="BH490" s="10"/>
      <c r="BI490" s="10"/>
      <c r="BJ490" s="10"/>
      <c r="BK490" s="10"/>
      <c r="BL490" s="10"/>
      <c r="BM490" s="10"/>
    </row>
    <row r="491" spans="1:65" ht="14.5" x14ac:dyDescent="0.35">
      <c r="A491" s="25"/>
      <c r="B491" s="172"/>
      <c r="C491" s="71"/>
      <c r="D491" s="71"/>
      <c r="E491" s="71"/>
      <c r="F491" s="71"/>
      <c r="G491" s="71"/>
      <c r="H491" s="54"/>
      <c r="I491" s="71"/>
      <c r="J491" s="71"/>
      <c r="K491" s="71"/>
      <c r="L491" s="71"/>
      <c r="M491" s="71"/>
      <c r="N491" s="71"/>
      <c r="O491" s="22"/>
      <c r="P491" s="71"/>
      <c r="Q491" s="71"/>
      <c r="R491" s="205"/>
      <c r="S491" s="66"/>
      <c r="T491" s="66"/>
      <c r="U491" s="205"/>
      <c r="V491" s="71"/>
      <c r="W491" s="163"/>
      <c r="X491" s="163"/>
      <c r="Y491" s="69"/>
      <c r="Z491" s="69"/>
      <c r="AA491" s="169"/>
      <c r="AB491" s="25"/>
      <c r="AC491" s="71"/>
      <c r="AD491" s="71"/>
      <c r="AE491" s="71"/>
      <c r="AF491" s="69"/>
      <c r="AG491" s="71"/>
      <c r="AH491" s="170"/>
      <c r="AI491" s="77"/>
      <c r="AJ491" s="80"/>
      <c r="AK491" s="80"/>
      <c r="AL491" s="82"/>
      <c r="AM491" s="82"/>
      <c r="AN491" s="82"/>
      <c r="AO491" s="82"/>
      <c r="AP491" s="82"/>
      <c r="AQ491" s="82"/>
      <c r="AR491" s="137"/>
      <c r="AS491" s="83"/>
      <c r="AT491" s="85"/>
      <c r="AU491" s="84"/>
      <c r="AV491" s="85"/>
      <c r="AW491" s="86"/>
      <c r="AX491" s="85"/>
      <c r="AY491" s="86"/>
      <c r="AZ491" s="171"/>
      <c r="BA491" s="85"/>
      <c r="BB491" s="85"/>
      <c r="BC491" s="90"/>
      <c r="BD491" s="90"/>
      <c r="BE491" s="85"/>
      <c r="BF491" s="22"/>
      <c r="BG491" s="22"/>
      <c r="BH491" s="10"/>
      <c r="BI491" s="10"/>
      <c r="BJ491" s="10"/>
      <c r="BK491" s="10"/>
      <c r="BL491" s="10"/>
      <c r="BM491" s="10"/>
    </row>
    <row r="492" spans="1:65" ht="14.5" x14ac:dyDescent="0.35">
      <c r="A492" s="25"/>
      <c r="B492" s="172"/>
      <c r="C492" s="71"/>
      <c r="D492" s="71"/>
      <c r="E492" s="71"/>
      <c r="F492" s="71"/>
      <c r="G492" s="71"/>
      <c r="H492" s="54"/>
      <c r="I492" s="71"/>
      <c r="J492" s="71"/>
      <c r="K492" s="71"/>
      <c r="L492" s="71"/>
      <c r="M492" s="71"/>
      <c r="N492" s="71"/>
      <c r="O492" s="22"/>
      <c r="P492" s="71"/>
      <c r="Q492" s="71"/>
      <c r="R492" s="205"/>
      <c r="S492" s="66"/>
      <c r="T492" s="66"/>
      <c r="U492" s="205"/>
      <c r="V492" s="71"/>
      <c r="W492" s="163"/>
      <c r="X492" s="163"/>
      <c r="Y492" s="69"/>
      <c r="Z492" s="69"/>
      <c r="AA492" s="169"/>
      <c r="AB492" s="25"/>
      <c r="AC492" s="71"/>
      <c r="AD492" s="169"/>
      <c r="AE492" s="169"/>
      <c r="AF492" s="69"/>
      <c r="AG492" s="175"/>
      <c r="AH492" s="170"/>
      <c r="AI492" s="77"/>
      <c r="AJ492" s="80"/>
      <c r="AK492" s="80"/>
      <c r="AL492" s="82"/>
      <c r="AM492" s="82"/>
      <c r="AN492" s="82"/>
      <c r="AO492" s="82"/>
      <c r="AP492" s="82"/>
      <c r="AQ492" s="82"/>
      <c r="AR492" s="137"/>
      <c r="AS492" s="83"/>
      <c r="AT492" s="85"/>
      <c r="AU492" s="84"/>
      <c r="AV492" s="85"/>
      <c r="AW492" s="86"/>
      <c r="AX492" s="85"/>
      <c r="AY492" s="86"/>
      <c r="AZ492" s="171"/>
      <c r="BA492" s="85"/>
      <c r="BB492" s="85"/>
      <c r="BC492" s="90"/>
      <c r="BD492" s="90"/>
      <c r="BE492" s="85"/>
      <c r="BF492" s="22"/>
      <c r="BG492" s="22"/>
      <c r="BH492" s="10"/>
      <c r="BI492" s="10"/>
      <c r="BJ492" s="10"/>
      <c r="BK492" s="10"/>
      <c r="BL492" s="10"/>
      <c r="BM492" s="10"/>
    </row>
    <row r="493" spans="1:65" ht="14.5" x14ac:dyDescent="0.35">
      <c r="A493" s="25"/>
      <c r="B493" s="172"/>
      <c r="C493" s="71"/>
      <c r="D493" s="71"/>
      <c r="E493" s="71"/>
      <c r="F493" s="71"/>
      <c r="G493" s="71"/>
      <c r="H493" s="54"/>
      <c r="I493" s="71"/>
      <c r="J493" s="71"/>
      <c r="K493" s="71"/>
      <c r="L493" s="71"/>
      <c r="M493" s="71"/>
      <c r="N493" s="71"/>
      <c r="O493" s="22"/>
      <c r="P493" s="71"/>
      <c r="Q493" s="71"/>
      <c r="R493" s="205"/>
      <c r="S493" s="66"/>
      <c r="T493" s="66"/>
      <c r="U493" s="205"/>
      <c r="V493" s="71"/>
      <c r="W493" s="163"/>
      <c r="X493" s="163"/>
      <c r="Y493" s="69"/>
      <c r="Z493" s="69"/>
      <c r="AA493" s="169"/>
      <c r="AB493" s="25"/>
      <c r="AC493" s="71"/>
      <c r="AD493" s="169"/>
      <c r="AE493" s="169"/>
      <c r="AF493" s="69"/>
      <c r="AG493" s="175"/>
      <c r="AH493" s="170"/>
      <c r="AI493" s="77"/>
      <c r="AJ493" s="80"/>
      <c r="AK493" s="80"/>
      <c r="AL493" s="82"/>
      <c r="AM493" s="82"/>
      <c r="AN493" s="82"/>
      <c r="AO493" s="82"/>
      <c r="AP493" s="82"/>
      <c r="AQ493" s="82"/>
      <c r="AR493" s="137"/>
      <c r="AS493" s="83"/>
      <c r="AT493" s="85"/>
      <c r="AU493" s="84"/>
      <c r="AV493" s="85"/>
      <c r="AW493" s="86"/>
      <c r="AX493" s="85"/>
      <c r="AY493" s="86"/>
      <c r="AZ493" s="171"/>
      <c r="BA493" s="85"/>
      <c r="BB493" s="85"/>
      <c r="BC493" s="90"/>
      <c r="BD493" s="90"/>
      <c r="BE493" s="85"/>
      <c r="BF493" s="22"/>
      <c r="BG493" s="22"/>
      <c r="BH493" s="10"/>
      <c r="BI493" s="10"/>
      <c r="BJ493" s="10"/>
      <c r="BK493" s="10"/>
      <c r="BL493" s="10"/>
      <c r="BM493" s="10"/>
    </row>
    <row r="494" spans="1:65" ht="14.5" x14ac:dyDescent="0.35">
      <c r="A494" s="25"/>
      <c r="B494" s="172"/>
      <c r="C494" s="71"/>
      <c r="D494" s="71"/>
      <c r="E494" s="71"/>
      <c r="F494" s="71"/>
      <c r="G494" s="71"/>
      <c r="H494" s="54"/>
      <c r="I494" s="71"/>
      <c r="J494" s="71"/>
      <c r="K494" s="71"/>
      <c r="L494" s="71"/>
      <c r="M494" s="71"/>
      <c r="N494" s="71"/>
      <c r="O494" s="22"/>
      <c r="P494" s="71"/>
      <c r="Q494" s="71"/>
      <c r="R494" s="205"/>
      <c r="S494" s="66"/>
      <c r="T494" s="66"/>
      <c r="U494" s="205"/>
      <c r="V494" s="71"/>
      <c r="W494" s="163"/>
      <c r="X494" s="163"/>
      <c r="Y494" s="69"/>
      <c r="Z494" s="69"/>
      <c r="AA494" s="169"/>
      <c r="AB494" s="25"/>
      <c r="AC494" s="71"/>
      <c r="AD494" s="169"/>
      <c r="AE494" s="169"/>
      <c r="AF494" s="69"/>
      <c r="AG494" s="175"/>
      <c r="AH494" s="170"/>
      <c r="AI494" s="77"/>
      <c r="AJ494" s="80"/>
      <c r="AK494" s="80"/>
      <c r="AL494" s="82"/>
      <c r="AM494" s="82"/>
      <c r="AN494" s="82"/>
      <c r="AO494" s="82"/>
      <c r="AP494" s="82"/>
      <c r="AQ494" s="82"/>
      <c r="AR494" s="137"/>
      <c r="AS494" s="83"/>
      <c r="AT494" s="85"/>
      <c r="AU494" s="84"/>
      <c r="AV494" s="85"/>
      <c r="AW494" s="86"/>
      <c r="AX494" s="85"/>
      <c r="AY494" s="86"/>
      <c r="AZ494" s="171"/>
      <c r="BA494" s="85"/>
      <c r="BB494" s="85"/>
      <c r="BC494" s="90"/>
      <c r="BD494" s="90"/>
      <c r="BE494" s="85"/>
      <c r="BF494" s="22"/>
      <c r="BG494" s="22"/>
      <c r="BH494" s="10"/>
      <c r="BI494" s="10"/>
      <c r="BJ494" s="10"/>
      <c r="BK494" s="10"/>
      <c r="BL494" s="10"/>
      <c r="BM494" s="10"/>
    </row>
    <row r="495" spans="1:65" ht="14.5" x14ac:dyDescent="0.35">
      <c r="A495" s="25"/>
      <c r="B495" s="172"/>
      <c r="C495" s="71"/>
      <c r="D495" s="71"/>
      <c r="E495" s="71"/>
      <c r="F495" s="71"/>
      <c r="G495" s="71"/>
      <c r="H495" s="54"/>
      <c r="I495" s="71"/>
      <c r="J495" s="71"/>
      <c r="K495" s="71"/>
      <c r="L495" s="71"/>
      <c r="M495" s="71"/>
      <c r="N495" s="71"/>
      <c r="O495" s="22"/>
      <c r="P495" s="71"/>
      <c r="Q495" s="71"/>
      <c r="R495" s="205"/>
      <c r="S495" s="66"/>
      <c r="T495" s="66"/>
      <c r="U495" s="205"/>
      <c r="V495" s="71"/>
      <c r="W495" s="163"/>
      <c r="X495" s="163"/>
      <c r="Y495" s="69"/>
      <c r="Z495" s="69"/>
      <c r="AA495" s="169"/>
      <c r="AB495" s="25"/>
      <c r="AC495" s="71"/>
      <c r="AD495" s="169"/>
      <c r="AE495" s="169"/>
      <c r="AF495" s="69"/>
      <c r="AG495" s="175"/>
      <c r="AH495" s="170"/>
      <c r="AI495" s="77"/>
      <c r="AJ495" s="80"/>
      <c r="AK495" s="80"/>
      <c r="AL495" s="82"/>
      <c r="AM495" s="82"/>
      <c r="AN495" s="82"/>
      <c r="AO495" s="82"/>
      <c r="AP495" s="82"/>
      <c r="AQ495" s="82"/>
      <c r="AR495" s="137"/>
      <c r="AS495" s="83"/>
      <c r="AT495" s="85"/>
      <c r="AU495" s="84"/>
      <c r="AV495" s="85"/>
      <c r="AW495" s="86"/>
      <c r="AX495" s="85"/>
      <c r="AY495" s="86"/>
      <c r="AZ495" s="171"/>
      <c r="BA495" s="85"/>
      <c r="BB495" s="85"/>
      <c r="BC495" s="90"/>
      <c r="BD495" s="90"/>
      <c r="BE495" s="85"/>
      <c r="BF495" s="22"/>
      <c r="BG495" s="22"/>
      <c r="BH495" s="10"/>
      <c r="BI495" s="10"/>
      <c r="BJ495" s="10"/>
      <c r="BK495" s="10"/>
      <c r="BL495" s="10"/>
      <c r="BM495" s="10"/>
    </row>
    <row r="496" spans="1:65" ht="14.5" x14ac:dyDescent="0.35">
      <c r="A496" s="25"/>
      <c r="B496" s="172"/>
      <c r="C496" s="71"/>
      <c r="D496" s="71"/>
      <c r="E496" s="71"/>
      <c r="F496" s="71"/>
      <c r="G496" s="71"/>
      <c r="H496" s="54"/>
      <c r="I496" s="71"/>
      <c r="J496" s="71"/>
      <c r="K496" s="71"/>
      <c r="L496" s="71"/>
      <c r="M496" s="71"/>
      <c r="N496" s="71"/>
      <c r="O496" s="22"/>
      <c r="P496" s="71"/>
      <c r="Q496" s="71"/>
      <c r="R496" s="205"/>
      <c r="S496" s="66"/>
      <c r="T496" s="66"/>
      <c r="U496" s="205"/>
      <c r="V496" s="71"/>
      <c r="W496" s="163"/>
      <c r="X496" s="163"/>
      <c r="Y496" s="69"/>
      <c r="Z496" s="69"/>
      <c r="AA496" s="169"/>
      <c r="AB496" s="25"/>
      <c r="AC496" s="71"/>
      <c r="AD496" s="169"/>
      <c r="AE496" s="169"/>
      <c r="AF496" s="69"/>
      <c r="AG496" s="175"/>
      <c r="AH496" s="170"/>
      <c r="AI496" s="77"/>
      <c r="AJ496" s="80"/>
      <c r="AK496" s="80"/>
      <c r="AL496" s="82"/>
      <c r="AM496" s="82"/>
      <c r="AN496" s="82"/>
      <c r="AO496" s="82"/>
      <c r="AP496" s="82"/>
      <c r="AQ496" s="82"/>
      <c r="AR496" s="137"/>
      <c r="AS496" s="83"/>
      <c r="AT496" s="85"/>
      <c r="AU496" s="84"/>
      <c r="AV496" s="85"/>
      <c r="AW496" s="86"/>
      <c r="AX496" s="85"/>
      <c r="AY496" s="86"/>
      <c r="AZ496" s="171"/>
      <c r="BA496" s="85"/>
      <c r="BB496" s="85"/>
      <c r="BC496" s="90"/>
      <c r="BD496" s="90"/>
      <c r="BE496" s="85"/>
      <c r="BF496" s="22"/>
      <c r="BG496" s="22"/>
      <c r="BH496" s="10"/>
      <c r="BI496" s="10"/>
      <c r="BJ496" s="10"/>
      <c r="BK496" s="10"/>
      <c r="BL496" s="10"/>
      <c r="BM496" s="10"/>
    </row>
    <row r="497" spans="1:65" ht="14.5" x14ac:dyDescent="0.35">
      <c r="A497" s="25"/>
      <c r="B497" s="172"/>
      <c r="C497" s="71"/>
      <c r="D497" s="71"/>
      <c r="E497" s="71"/>
      <c r="F497" s="71"/>
      <c r="G497" s="71"/>
      <c r="H497" s="54"/>
      <c r="I497" s="71"/>
      <c r="J497" s="71"/>
      <c r="K497" s="71"/>
      <c r="L497" s="71"/>
      <c r="M497" s="71"/>
      <c r="N497" s="71"/>
      <c r="O497" s="22"/>
      <c r="P497" s="71"/>
      <c r="Q497" s="71"/>
      <c r="R497" s="205"/>
      <c r="S497" s="66"/>
      <c r="T497" s="66"/>
      <c r="U497" s="205"/>
      <c r="V497" s="71"/>
      <c r="W497" s="163"/>
      <c r="X497" s="163"/>
      <c r="Y497" s="69"/>
      <c r="Z497" s="69"/>
      <c r="AA497" s="169"/>
      <c r="AB497" s="25"/>
      <c r="AC497" s="71"/>
      <c r="AD497" s="169"/>
      <c r="AE497" s="169"/>
      <c r="AF497" s="69"/>
      <c r="AG497" s="175"/>
      <c r="AH497" s="170"/>
      <c r="AI497" s="77"/>
      <c r="AJ497" s="80"/>
      <c r="AK497" s="80"/>
      <c r="AL497" s="82"/>
      <c r="AM497" s="82"/>
      <c r="AN497" s="82"/>
      <c r="AO497" s="82"/>
      <c r="AP497" s="82"/>
      <c r="AQ497" s="82"/>
      <c r="AR497" s="137"/>
      <c r="AS497" s="83"/>
      <c r="AT497" s="85"/>
      <c r="AU497" s="84"/>
      <c r="AV497" s="85"/>
      <c r="AW497" s="86"/>
      <c r="AX497" s="85"/>
      <c r="AY497" s="86"/>
      <c r="AZ497" s="171"/>
      <c r="BA497" s="85"/>
      <c r="BB497" s="85"/>
      <c r="BC497" s="90"/>
      <c r="BD497" s="90"/>
      <c r="BE497" s="85"/>
      <c r="BF497" s="22"/>
      <c r="BG497" s="22"/>
      <c r="BH497" s="10"/>
      <c r="BI497" s="10"/>
      <c r="BJ497" s="10"/>
      <c r="BK497" s="10"/>
      <c r="BL497" s="10"/>
      <c r="BM497" s="10"/>
    </row>
    <row r="498" spans="1:65" ht="14.5" x14ac:dyDescent="0.35">
      <c r="A498" s="25"/>
      <c r="B498" s="172"/>
      <c r="C498" s="71"/>
      <c r="D498" s="71"/>
      <c r="E498" s="71"/>
      <c r="F498" s="71"/>
      <c r="G498" s="71"/>
      <c r="H498" s="54"/>
      <c r="I498" s="71"/>
      <c r="J498" s="71"/>
      <c r="K498" s="71"/>
      <c r="L498" s="71"/>
      <c r="M498" s="71"/>
      <c r="N498" s="71"/>
      <c r="O498" s="22"/>
      <c r="P498" s="71"/>
      <c r="Q498" s="71"/>
      <c r="R498" s="205"/>
      <c r="S498" s="66"/>
      <c r="T498" s="66"/>
      <c r="U498" s="205"/>
      <c r="V498" s="71"/>
      <c r="W498" s="163"/>
      <c r="X498" s="163"/>
      <c r="Y498" s="69"/>
      <c r="Z498" s="69"/>
      <c r="AA498" s="169"/>
      <c r="AB498" s="25"/>
      <c r="AC498" s="71"/>
      <c r="AD498" s="71"/>
      <c r="AE498" s="71"/>
      <c r="AF498" s="69"/>
      <c r="AG498" s="71"/>
      <c r="AH498" s="170"/>
      <c r="AI498" s="77"/>
      <c r="AJ498" s="80"/>
      <c r="AK498" s="80"/>
      <c r="AL498" s="82"/>
      <c r="AM498" s="82"/>
      <c r="AN498" s="82"/>
      <c r="AO498" s="82"/>
      <c r="AP498" s="82"/>
      <c r="AQ498" s="82"/>
      <c r="AR498" s="137"/>
      <c r="AS498" s="83"/>
      <c r="AT498" s="85"/>
      <c r="AU498" s="84"/>
      <c r="AV498" s="85"/>
      <c r="AW498" s="86"/>
      <c r="AX498" s="85"/>
      <c r="AY498" s="86"/>
      <c r="AZ498" s="171"/>
      <c r="BA498" s="85"/>
      <c r="BB498" s="85"/>
      <c r="BC498" s="90"/>
      <c r="BD498" s="90"/>
      <c r="BE498" s="85"/>
      <c r="BF498" s="22"/>
      <c r="BG498" s="22"/>
      <c r="BH498" s="10"/>
      <c r="BI498" s="10"/>
      <c r="BJ498" s="10"/>
      <c r="BK498" s="10"/>
      <c r="BL498" s="10"/>
      <c r="BM498" s="10"/>
    </row>
    <row r="499" spans="1:65" ht="14.5" x14ac:dyDescent="0.35">
      <c r="A499" s="25"/>
      <c r="B499" s="172"/>
      <c r="C499" s="71"/>
      <c r="D499" s="71"/>
      <c r="E499" s="71"/>
      <c r="F499" s="71"/>
      <c r="G499" s="71"/>
      <c r="H499" s="54"/>
      <c r="I499" s="71"/>
      <c r="J499" s="71"/>
      <c r="K499" s="71"/>
      <c r="L499" s="71"/>
      <c r="M499" s="71"/>
      <c r="N499" s="71"/>
      <c r="O499" s="22"/>
      <c r="P499" s="71"/>
      <c r="Q499" s="71"/>
      <c r="R499" s="205"/>
      <c r="S499" s="66"/>
      <c r="T499" s="66"/>
      <c r="U499" s="205"/>
      <c r="V499" s="71"/>
      <c r="W499" s="163"/>
      <c r="X499" s="163"/>
      <c r="Y499" s="69"/>
      <c r="Z499" s="69"/>
      <c r="AA499" s="169"/>
      <c r="AB499" s="25"/>
      <c r="AC499" s="71"/>
      <c r="AD499" s="71"/>
      <c r="AE499" s="71"/>
      <c r="AF499" s="69"/>
      <c r="AG499" s="71"/>
      <c r="AH499" s="170"/>
      <c r="AI499" s="77"/>
      <c r="AJ499" s="80"/>
      <c r="AK499" s="80"/>
      <c r="AL499" s="82"/>
      <c r="AM499" s="82"/>
      <c r="AN499" s="82"/>
      <c r="AO499" s="82"/>
      <c r="AP499" s="82"/>
      <c r="AQ499" s="82"/>
      <c r="AR499" s="137"/>
      <c r="AS499" s="83"/>
      <c r="AT499" s="85"/>
      <c r="AU499" s="84"/>
      <c r="AV499" s="85"/>
      <c r="AW499" s="86"/>
      <c r="AX499" s="85"/>
      <c r="AY499" s="86"/>
      <c r="AZ499" s="171"/>
      <c r="BA499" s="85"/>
      <c r="BB499" s="85"/>
      <c r="BC499" s="90"/>
      <c r="BD499" s="90"/>
      <c r="BE499" s="85"/>
      <c r="BF499" s="22"/>
      <c r="BG499" s="22"/>
      <c r="BH499" s="10"/>
      <c r="BI499" s="10"/>
      <c r="BJ499" s="10"/>
      <c r="BK499" s="10"/>
      <c r="BL499" s="10"/>
      <c r="BM499" s="10"/>
    </row>
    <row r="500" spans="1:65" ht="14.5" x14ac:dyDescent="0.35">
      <c r="A500" s="25"/>
      <c r="B500" s="172"/>
      <c r="C500" s="71"/>
      <c r="D500" s="71"/>
      <c r="E500" s="71"/>
      <c r="F500" s="71"/>
      <c r="G500" s="71"/>
      <c r="H500" s="54"/>
      <c r="I500" s="71"/>
      <c r="J500" s="71"/>
      <c r="K500" s="71"/>
      <c r="L500" s="71"/>
      <c r="M500" s="71"/>
      <c r="N500" s="71"/>
      <c r="O500" s="22"/>
      <c r="P500" s="71"/>
      <c r="Q500" s="71"/>
      <c r="R500" s="205"/>
      <c r="S500" s="66"/>
      <c r="T500" s="66"/>
      <c r="U500" s="205"/>
      <c r="V500" s="71"/>
      <c r="W500" s="163"/>
      <c r="X500" s="163"/>
      <c r="Y500" s="69"/>
      <c r="Z500" s="69"/>
      <c r="AA500" s="169"/>
      <c r="AB500" s="25"/>
      <c r="AC500" s="71"/>
      <c r="AD500" s="71"/>
      <c r="AE500" s="71"/>
      <c r="AF500" s="69"/>
      <c r="AG500" s="71"/>
      <c r="AH500" s="170"/>
      <c r="AI500" s="77"/>
      <c r="AJ500" s="80"/>
      <c r="AK500" s="80"/>
      <c r="AL500" s="82"/>
      <c r="AM500" s="82"/>
      <c r="AN500" s="82"/>
      <c r="AO500" s="82"/>
      <c r="AP500" s="82"/>
      <c r="AQ500" s="82"/>
      <c r="AR500" s="137"/>
      <c r="AS500" s="83"/>
      <c r="AT500" s="85"/>
      <c r="AU500" s="84"/>
      <c r="AV500" s="85"/>
      <c r="AW500" s="86"/>
      <c r="AX500" s="85"/>
      <c r="AY500" s="86"/>
      <c r="AZ500" s="171"/>
      <c r="BA500" s="85"/>
      <c r="BB500" s="85"/>
      <c r="BC500" s="90"/>
      <c r="BD500" s="90"/>
      <c r="BE500" s="85"/>
      <c r="BF500" s="22"/>
      <c r="BG500" s="22"/>
      <c r="BH500" s="10"/>
      <c r="BI500" s="10"/>
      <c r="BJ500" s="10"/>
      <c r="BK500" s="10"/>
      <c r="BL500" s="10"/>
      <c r="BM500" s="10"/>
    </row>
    <row r="501" spans="1:65" ht="14.5" x14ac:dyDescent="0.35">
      <c r="A501" s="25"/>
      <c r="B501" s="172"/>
      <c r="C501" s="71"/>
      <c r="D501" s="71"/>
      <c r="E501" s="71"/>
      <c r="F501" s="71"/>
      <c r="G501" s="71"/>
      <c r="H501" s="54"/>
      <c r="I501" s="71"/>
      <c r="J501" s="71"/>
      <c r="K501" s="71"/>
      <c r="L501" s="71"/>
      <c r="M501" s="71"/>
      <c r="N501" s="71"/>
      <c r="O501" s="22"/>
      <c r="P501" s="71"/>
      <c r="Q501" s="71"/>
      <c r="R501" s="205"/>
      <c r="S501" s="66"/>
      <c r="T501" s="66"/>
      <c r="U501" s="205"/>
      <c r="V501" s="71"/>
      <c r="W501" s="163"/>
      <c r="X501" s="163"/>
      <c r="Y501" s="69"/>
      <c r="Z501" s="69"/>
      <c r="AA501" s="169"/>
      <c r="AB501" s="25"/>
      <c r="AC501" s="71"/>
      <c r="AD501" s="169"/>
      <c r="AE501" s="169"/>
      <c r="AF501" s="69"/>
      <c r="AG501" s="175"/>
      <c r="AH501" s="170"/>
      <c r="AI501" s="77"/>
      <c r="AJ501" s="80"/>
      <c r="AK501" s="80"/>
      <c r="AL501" s="82"/>
      <c r="AM501" s="82"/>
      <c r="AN501" s="82"/>
      <c r="AO501" s="82"/>
      <c r="AP501" s="82"/>
      <c r="AQ501" s="82"/>
      <c r="AR501" s="137"/>
      <c r="AS501" s="83"/>
      <c r="AT501" s="85"/>
      <c r="AU501" s="84"/>
      <c r="AV501" s="85"/>
      <c r="AW501" s="86"/>
      <c r="AX501" s="85"/>
      <c r="AY501" s="86"/>
      <c r="AZ501" s="171"/>
      <c r="BA501" s="85"/>
      <c r="BB501" s="85"/>
      <c r="BC501" s="90"/>
      <c r="BD501" s="90"/>
      <c r="BE501" s="85"/>
      <c r="BF501" s="22"/>
      <c r="BG501" s="22"/>
      <c r="BH501" s="10"/>
      <c r="BI501" s="10"/>
      <c r="BJ501" s="10"/>
      <c r="BK501" s="10"/>
      <c r="BL501" s="10"/>
      <c r="BM501" s="10"/>
    </row>
    <row r="502" spans="1:65" ht="14.5" x14ac:dyDescent="0.35">
      <c r="A502" s="25"/>
      <c r="B502" s="172"/>
      <c r="C502" s="71"/>
      <c r="D502" s="71"/>
      <c r="E502" s="71"/>
      <c r="F502" s="71"/>
      <c r="G502" s="71"/>
      <c r="H502" s="54"/>
      <c r="I502" s="71"/>
      <c r="J502" s="71"/>
      <c r="K502" s="71"/>
      <c r="L502" s="71"/>
      <c r="M502" s="71"/>
      <c r="N502" s="71"/>
      <c r="O502" s="22"/>
      <c r="P502" s="71"/>
      <c r="Q502" s="71"/>
      <c r="R502" s="205"/>
      <c r="S502" s="66"/>
      <c r="T502" s="66"/>
      <c r="U502" s="205"/>
      <c r="V502" s="71"/>
      <c r="W502" s="163"/>
      <c r="X502" s="163"/>
      <c r="Y502" s="69"/>
      <c r="Z502" s="69"/>
      <c r="AA502" s="169"/>
      <c r="AB502" s="25"/>
      <c r="AC502" s="71"/>
      <c r="AD502" s="169"/>
      <c r="AE502" s="169"/>
      <c r="AF502" s="69"/>
      <c r="AG502" s="175"/>
      <c r="AH502" s="170"/>
      <c r="AI502" s="77"/>
      <c r="AJ502" s="80"/>
      <c r="AK502" s="80"/>
      <c r="AL502" s="82"/>
      <c r="AM502" s="82"/>
      <c r="AN502" s="82"/>
      <c r="AO502" s="82"/>
      <c r="AP502" s="82"/>
      <c r="AQ502" s="82"/>
      <c r="AR502" s="137"/>
      <c r="AS502" s="83"/>
      <c r="AT502" s="85"/>
      <c r="AU502" s="84"/>
      <c r="AV502" s="85"/>
      <c r="AW502" s="86"/>
      <c r="AX502" s="85"/>
      <c r="AY502" s="86"/>
      <c r="AZ502" s="171"/>
      <c r="BA502" s="85"/>
      <c r="BB502" s="85"/>
      <c r="BC502" s="90"/>
      <c r="BD502" s="90"/>
      <c r="BE502" s="85"/>
      <c r="BF502" s="22"/>
      <c r="BG502" s="22"/>
      <c r="BH502" s="10"/>
      <c r="BI502" s="10"/>
      <c r="BJ502" s="10"/>
      <c r="BK502" s="10"/>
      <c r="BL502" s="10"/>
      <c r="BM502" s="10"/>
    </row>
    <row r="503" spans="1:65" ht="14.5" x14ac:dyDescent="0.35">
      <c r="A503" s="25"/>
      <c r="B503" s="172"/>
      <c r="C503" s="71"/>
      <c r="D503" s="71"/>
      <c r="E503" s="71"/>
      <c r="F503" s="71"/>
      <c r="G503" s="71"/>
      <c r="H503" s="54"/>
      <c r="I503" s="71"/>
      <c r="J503" s="71"/>
      <c r="K503" s="71"/>
      <c r="L503" s="71"/>
      <c r="M503" s="71"/>
      <c r="N503" s="71"/>
      <c r="O503" s="22"/>
      <c r="P503" s="71"/>
      <c r="Q503" s="71"/>
      <c r="R503" s="205"/>
      <c r="S503" s="66"/>
      <c r="T503" s="66"/>
      <c r="U503" s="205"/>
      <c r="V503" s="71"/>
      <c r="W503" s="163"/>
      <c r="X503" s="163"/>
      <c r="Y503" s="69"/>
      <c r="Z503" s="69"/>
      <c r="AA503" s="169"/>
      <c r="AB503" s="25"/>
      <c r="AC503" s="71"/>
      <c r="AD503" s="71"/>
      <c r="AE503" s="71"/>
      <c r="AF503" s="69"/>
      <c r="AG503" s="71"/>
      <c r="AH503" s="170"/>
      <c r="AI503" s="77"/>
      <c r="AJ503" s="80"/>
      <c r="AK503" s="80"/>
      <c r="AL503" s="82"/>
      <c r="AM503" s="82"/>
      <c r="AN503" s="82"/>
      <c r="AO503" s="82"/>
      <c r="AP503" s="82"/>
      <c r="AQ503" s="82"/>
      <c r="AR503" s="137"/>
      <c r="AS503" s="83"/>
      <c r="AT503" s="85"/>
      <c r="AU503" s="84"/>
      <c r="AV503" s="85"/>
      <c r="AW503" s="86"/>
      <c r="AX503" s="85"/>
      <c r="AY503" s="86"/>
      <c r="AZ503" s="171"/>
      <c r="BA503" s="85"/>
      <c r="BB503" s="85"/>
      <c r="BC503" s="90"/>
      <c r="BD503" s="90"/>
      <c r="BE503" s="85"/>
      <c r="BF503" s="22"/>
      <c r="BG503" s="22"/>
      <c r="BH503" s="10"/>
      <c r="BI503" s="10"/>
      <c r="BJ503" s="10"/>
      <c r="BK503" s="10"/>
      <c r="BL503" s="10"/>
      <c r="BM503" s="10"/>
    </row>
    <row r="504" spans="1:65" ht="14.5" x14ac:dyDescent="0.35">
      <c r="A504" s="25"/>
      <c r="B504" s="172"/>
      <c r="C504" s="71"/>
      <c r="D504" s="71"/>
      <c r="E504" s="71"/>
      <c r="F504" s="71"/>
      <c r="G504" s="71"/>
      <c r="H504" s="54"/>
      <c r="I504" s="71"/>
      <c r="J504" s="71"/>
      <c r="K504" s="71"/>
      <c r="L504" s="71"/>
      <c r="M504" s="71"/>
      <c r="N504" s="71"/>
      <c r="O504" s="22"/>
      <c r="P504" s="71"/>
      <c r="Q504" s="71"/>
      <c r="R504" s="205"/>
      <c r="S504" s="66"/>
      <c r="T504" s="66"/>
      <c r="U504" s="205"/>
      <c r="V504" s="71"/>
      <c r="W504" s="163"/>
      <c r="X504" s="163"/>
      <c r="Y504" s="69"/>
      <c r="Z504" s="69"/>
      <c r="AA504" s="169"/>
      <c r="AB504" s="25"/>
      <c r="AC504" s="71"/>
      <c r="AD504" s="71"/>
      <c r="AE504" s="71"/>
      <c r="AF504" s="69"/>
      <c r="AG504" s="71"/>
      <c r="AH504" s="170"/>
      <c r="AI504" s="77"/>
      <c r="AJ504" s="80"/>
      <c r="AK504" s="80"/>
      <c r="AL504" s="82"/>
      <c r="AM504" s="82"/>
      <c r="AN504" s="82"/>
      <c r="AO504" s="82"/>
      <c r="AP504" s="82"/>
      <c r="AQ504" s="82"/>
      <c r="AR504" s="137"/>
      <c r="AS504" s="83"/>
      <c r="AT504" s="85"/>
      <c r="AU504" s="84"/>
      <c r="AV504" s="85"/>
      <c r="AW504" s="86"/>
      <c r="AX504" s="85"/>
      <c r="AY504" s="86"/>
      <c r="AZ504" s="171"/>
      <c r="BA504" s="85"/>
      <c r="BB504" s="85"/>
      <c r="BC504" s="90"/>
      <c r="BD504" s="90"/>
      <c r="BE504" s="85"/>
      <c r="BF504" s="22"/>
      <c r="BG504" s="22"/>
      <c r="BH504" s="10"/>
      <c r="BI504" s="10"/>
      <c r="BJ504" s="10"/>
      <c r="BK504" s="10"/>
      <c r="BL504" s="10"/>
      <c r="BM504" s="10"/>
    </row>
    <row r="505" spans="1:65" ht="14.5" x14ac:dyDescent="0.35">
      <c r="A505" s="25"/>
      <c r="B505" s="172"/>
      <c r="C505" s="71"/>
      <c r="D505" s="71"/>
      <c r="E505" s="71"/>
      <c r="F505" s="71"/>
      <c r="G505" s="71"/>
      <c r="H505" s="54"/>
      <c r="I505" s="71"/>
      <c r="J505" s="71"/>
      <c r="K505" s="71"/>
      <c r="L505" s="71"/>
      <c r="M505" s="71"/>
      <c r="N505" s="71"/>
      <c r="O505" s="22"/>
      <c r="P505" s="71"/>
      <c r="Q505" s="71"/>
      <c r="R505" s="205"/>
      <c r="S505" s="66"/>
      <c r="T505" s="66"/>
      <c r="U505" s="205"/>
      <c r="V505" s="71"/>
      <c r="W505" s="163"/>
      <c r="X505" s="163"/>
      <c r="Y505" s="69"/>
      <c r="Z505" s="69"/>
      <c r="AA505" s="169"/>
      <c r="AB505" s="25"/>
      <c r="AC505" s="71"/>
      <c r="AD505" s="71"/>
      <c r="AE505" s="71"/>
      <c r="AF505" s="69"/>
      <c r="AG505" s="71"/>
      <c r="AH505" s="170"/>
      <c r="AI505" s="77"/>
      <c r="AJ505" s="80"/>
      <c r="AK505" s="80"/>
      <c r="AL505" s="82"/>
      <c r="AM505" s="82"/>
      <c r="AN505" s="82"/>
      <c r="AO505" s="82"/>
      <c r="AP505" s="82"/>
      <c r="AQ505" s="82"/>
      <c r="AR505" s="137"/>
      <c r="AS505" s="83"/>
      <c r="AT505" s="85"/>
      <c r="AU505" s="84"/>
      <c r="AV505" s="85"/>
      <c r="AW505" s="86"/>
      <c r="AX505" s="85"/>
      <c r="AY505" s="86"/>
      <c r="AZ505" s="171"/>
      <c r="BA505" s="85"/>
      <c r="BB505" s="85"/>
      <c r="BC505" s="90"/>
      <c r="BD505" s="90"/>
      <c r="BE505" s="85"/>
      <c r="BF505" s="22"/>
      <c r="BG505" s="22"/>
      <c r="BH505" s="10"/>
      <c r="BI505" s="10"/>
      <c r="BJ505" s="10"/>
      <c r="BK505" s="10"/>
      <c r="BL505" s="10"/>
      <c r="BM505" s="10"/>
    </row>
    <row r="506" spans="1:65" ht="14.5" x14ac:dyDescent="0.35">
      <c r="A506" s="25"/>
      <c r="B506" s="172"/>
      <c r="C506" s="71"/>
      <c r="D506" s="71"/>
      <c r="E506" s="71"/>
      <c r="F506" s="71"/>
      <c r="G506" s="71"/>
      <c r="H506" s="54"/>
      <c r="I506" s="71"/>
      <c r="J506" s="71"/>
      <c r="K506" s="71"/>
      <c r="L506" s="71"/>
      <c r="M506" s="71"/>
      <c r="N506" s="71"/>
      <c r="O506" s="22"/>
      <c r="P506" s="71"/>
      <c r="Q506" s="71"/>
      <c r="R506" s="205"/>
      <c r="S506" s="66"/>
      <c r="T506" s="66"/>
      <c r="U506" s="205"/>
      <c r="V506" s="71"/>
      <c r="W506" s="163"/>
      <c r="X506" s="163"/>
      <c r="Y506" s="69"/>
      <c r="Z506" s="69"/>
      <c r="AA506" s="169"/>
      <c r="AB506" s="25"/>
      <c r="AC506" s="71"/>
      <c r="AD506" s="71"/>
      <c r="AE506" s="71"/>
      <c r="AF506" s="69"/>
      <c r="AG506" s="71"/>
      <c r="AH506" s="170"/>
      <c r="AI506" s="77"/>
      <c r="AJ506" s="80"/>
      <c r="AK506" s="80"/>
      <c r="AL506" s="82"/>
      <c r="AM506" s="82"/>
      <c r="AN506" s="82"/>
      <c r="AO506" s="82"/>
      <c r="AP506" s="82"/>
      <c r="AQ506" s="82"/>
      <c r="AR506" s="137"/>
      <c r="AS506" s="83"/>
      <c r="AT506" s="85"/>
      <c r="AU506" s="84"/>
      <c r="AV506" s="85"/>
      <c r="AW506" s="86"/>
      <c r="AX506" s="85"/>
      <c r="AY506" s="86"/>
      <c r="AZ506" s="171"/>
      <c r="BA506" s="85"/>
      <c r="BB506" s="85"/>
      <c r="BC506" s="90"/>
      <c r="BD506" s="90"/>
      <c r="BE506" s="85"/>
      <c r="BF506" s="22"/>
      <c r="BG506" s="22"/>
      <c r="BH506" s="10"/>
      <c r="BI506" s="10"/>
      <c r="BJ506" s="10"/>
      <c r="BK506" s="10"/>
      <c r="BL506" s="10"/>
      <c r="BM506" s="10"/>
    </row>
    <row r="507" spans="1:65" ht="14.5" x14ac:dyDescent="0.35">
      <c r="A507" s="25"/>
      <c r="B507" s="172"/>
      <c r="C507" s="71"/>
      <c r="D507" s="71"/>
      <c r="E507" s="71"/>
      <c r="F507" s="71"/>
      <c r="G507" s="71"/>
      <c r="H507" s="54"/>
      <c r="I507" s="71"/>
      <c r="J507" s="71"/>
      <c r="K507" s="71"/>
      <c r="L507" s="71"/>
      <c r="M507" s="71"/>
      <c r="N507" s="71"/>
      <c r="O507" s="22"/>
      <c r="P507" s="71"/>
      <c r="Q507" s="71"/>
      <c r="R507" s="205"/>
      <c r="S507" s="66"/>
      <c r="T507" s="66"/>
      <c r="U507" s="205"/>
      <c r="V507" s="71"/>
      <c r="W507" s="163"/>
      <c r="X507" s="163"/>
      <c r="Y507" s="69"/>
      <c r="Z507" s="69"/>
      <c r="AA507" s="169"/>
      <c r="AB507" s="25"/>
      <c r="AC507" s="71"/>
      <c r="AD507" s="71"/>
      <c r="AE507" s="71"/>
      <c r="AF507" s="69"/>
      <c r="AG507" s="71"/>
      <c r="AH507" s="170"/>
      <c r="AI507" s="77"/>
      <c r="AJ507" s="80"/>
      <c r="AK507" s="80"/>
      <c r="AL507" s="82"/>
      <c r="AM507" s="82"/>
      <c r="AN507" s="82"/>
      <c r="AO507" s="82"/>
      <c r="AP507" s="82"/>
      <c r="AQ507" s="82"/>
      <c r="AR507" s="137"/>
      <c r="AS507" s="83"/>
      <c r="AT507" s="85"/>
      <c r="AU507" s="84"/>
      <c r="AV507" s="85"/>
      <c r="AW507" s="86"/>
      <c r="AX507" s="85"/>
      <c r="AY507" s="86"/>
      <c r="AZ507" s="171"/>
      <c r="BA507" s="85"/>
      <c r="BB507" s="85"/>
      <c r="BC507" s="90"/>
      <c r="BD507" s="90"/>
      <c r="BE507" s="85"/>
      <c r="BF507" s="22"/>
      <c r="BG507" s="22"/>
      <c r="BH507" s="10"/>
      <c r="BI507" s="10"/>
      <c r="BJ507" s="10"/>
      <c r="BK507" s="10"/>
      <c r="BL507" s="10"/>
      <c r="BM507" s="10"/>
    </row>
    <row r="508" spans="1:65" ht="14.5" x14ac:dyDescent="0.35">
      <c r="A508" s="25"/>
      <c r="B508" s="172"/>
      <c r="C508" s="71"/>
      <c r="D508" s="71"/>
      <c r="E508" s="71"/>
      <c r="F508" s="71"/>
      <c r="G508" s="71"/>
      <c r="H508" s="54"/>
      <c r="I508" s="71"/>
      <c r="J508" s="71"/>
      <c r="K508" s="71"/>
      <c r="L508" s="71"/>
      <c r="M508" s="71"/>
      <c r="N508" s="71"/>
      <c r="O508" s="22"/>
      <c r="P508" s="71"/>
      <c r="Q508" s="71"/>
      <c r="R508" s="205"/>
      <c r="S508" s="66"/>
      <c r="T508" s="66"/>
      <c r="U508" s="205"/>
      <c r="V508" s="71"/>
      <c r="W508" s="163"/>
      <c r="X508" s="163"/>
      <c r="Y508" s="69"/>
      <c r="Z508" s="69"/>
      <c r="AA508" s="169"/>
      <c r="AB508" s="25"/>
      <c r="AC508" s="71"/>
      <c r="AD508" s="71"/>
      <c r="AE508" s="71"/>
      <c r="AF508" s="69"/>
      <c r="AG508" s="71"/>
      <c r="AH508" s="170"/>
      <c r="AI508" s="77"/>
      <c r="AJ508" s="80"/>
      <c r="AK508" s="80"/>
      <c r="AL508" s="82"/>
      <c r="AM508" s="82"/>
      <c r="AN508" s="82"/>
      <c r="AO508" s="82"/>
      <c r="AP508" s="82"/>
      <c r="AQ508" s="82"/>
      <c r="AR508" s="137"/>
      <c r="AS508" s="83"/>
      <c r="AT508" s="85"/>
      <c r="AU508" s="84"/>
      <c r="AV508" s="85"/>
      <c r="AW508" s="86"/>
      <c r="AX508" s="85"/>
      <c r="AY508" s="86"/>
      <c r="AZ508" s="171"/>
      <c r="BA508" s="85"/>
      <c r="BB508" s="85"/>
      <c r="BC508" s="90"/>
      <c r="BD508" s="90"/>
      <c r="BE508" s="85"/>
      <c r="BF508" s="22"/>
      <c r="BG508" s="22"/>
      <c r="BH508" s="10"/>
      <c r="BI508" s="10"/>
      <c r="BJ508" s="10"/>
      <c r="BK508" s="10"/>
      <c r="BL508" s="10"/>
      <c r="BM508" s="10"/>
    </row>
    <row r="509" spans="1:65" ht="14.5" x14ac:dyDescent="0.35">
      <c r="A509" s="25"/>
      <c r="B509" s="172"/>
      <c r="C509" s="71"/>
      <c r="D509" s="71"/>
      <c r="E509" s="71"/>
      <c r="F509" s="71"/>
      <c r="G509" s="71"/>
      <c r="H509" s="54"/>
      <c r="I509" s="71"/>
      <c r="J509" s="71"/>
      <c r="K509" s="71"/>
      <c r="L509" s="71"/>
      <c r="M509" s="71"/>
      <c r="N509" s="71"/>
      <c r="O509" s="22"/>
      <c r="P509" s="71"/>
      <c r="Q509" s="71"/>
      <c r="R509" s="205"/>
      <c r="S509" s="66"/>
      <c r="T509" s="66"/>
      <c r="U509" s="205"/>
      <c r="V509" s="71"/>
      <c r="W509" s="163"/>
      <c r="X509" s="163"/>
      <c r="Y509" s="69"/>
      <c r="Z509" s="69"/>
      <c r="AA509" s="169"/>
      <c r="AB509" s="25"/>
      <c r="AC509" s="71"/>
      <c r="AD509" s="71"/>
      <c r="AE509" s="71"/>
      <c r="AF509" s="69"/>
      <c r="AG509" s="71"/>
      <c r="AH509" s="170"/>
      <c r="AI509" s="77"/>
      <c r="AJ509" s="80"/>
      <c r="AK509" s="80"/>
      <c r="AL509" s="82"/>
      <c r="AM509" s="82"/>
      <c r="AN509" s="82"/>
      <c r="AO509" s="82"/>
      <c r="AP509" s="82"/>
      <c r="AQ509" s="82"/>
      <c r="AR509" s="137"/>
      <c r="AS509" s="83"/>
      <c r="AT509" s="85"/>
      <c r="AU509" s="84"/>
      <c r="AV509" s="85"/>
      <c r="AW509" s="86"/>
      <c r="AX509" s="85"/>
      <c r="AY509" s="86"/>
      <c r="AZ509" s="171"/>
      <c r="BA509" s="85"/>
      <c r="BB509" s="85"/>
      <c r="BC509" s="90"/>
      <c r="BD509" s="90"/>
      <c r="BE509" s="85"/>
      <c r="BF509" s="22"/>
      <c r="BG509" s="22"/>
      <c r="BH509" s="10"/>
      <c r="BI509" s="10"/>
      <c r="BJ509" s="10"/>
      <c r="BK509" s="10"/>
      <c r="BL509" s="10"/>
      <c r="BM509" s="10"/>
    </row>
    <row r="510" spans="1:65" ht="13" x14ac:dyDescent="0.3">
      <c r="O510" s="228"/>
      <c r="S510" s="215"/>
      <c r="W510" s="215"/>
      <c r="X510" s="215"/>
    </row>
    <row r="511" spans="1:65" ht="13" x14ac:dyDescent="0.3">
      <c r="O511" s="228"/>
      <c r="S511" s="215"/>
      <c r="W511" s="215"/>
      <c r="X511" s="215"/>
    </row>
    <row r="512" spans="1:65" ht="13" x14ac:dyDescent="0.3">
      <c r="O512" s="228"/>
      <c r="S512" s="215"/>
      <c r="W512" s="215"/>
      <c r="X512" s="215"/>
    </row>
    <row r="513" spans="15:24" ht="13" x14ac:dyDescent="0.3">
      <c r="O513" s="228"/>
      <c r="S513" s="215"/>
      <c r="W513" s="215"/>
      <c r="X513" s="215"/>
    </row>
    <row r="514" spans="15:24" ht="13" x14ac:dyDescent="0.3">
      <c r="O514" s="228"/>
      <c r="S514" s="215"/>
      <c r="W514" s="215"/>
      <c r="X514" s="215"/>
    </row>
    <row r="515" spans="15:24" ht="13" x14ac:dyDescent="0.3">
      <c r="O515" s="228"/>
      <c r="S515" s="215"/>
      <c r="W515" s="215"/>
      <c r="X515" s="215"/>
    </row>
    <row r="516" spans="15:24" ht="13" x14ac:dyDescent="0.3">
      <c r="O516" s="228"/>
      <c r="S516" s="215"/>
      <c r="W516" s="215"/>
      <c r="X516" s="215"/>
    </row>
    <row r="517" spans="15:24" ht="13" x14ac:dyDescent="0.3">
      <c r="O517" s="228"/>
      <c r="S517" s="215"/>
      <c r="W517" s="215"/>
      <c r="X517" s="215"/>
    </row>
    <row r="518" spans="15:24" ht="13" x14ac:dyDescent="0.3">
      <c r="O518" s="228"/>
      <c r="S518" s="215"/>
      <c r="W518" s="215"/>
      <c r="X518" s="215"/>
    </row>
    <row r="519" spans="15:24" ht="13" x14ac:dyDescent="0.3">
      <c r="O519" s="228"/>
      <c r="S519" s="215"/>
      <c r="W519" s="215"/>
      <c r="X519" s="215"/>
    </row>
    <row r="520" spans="15:24" ht="13" x14ac:dyDescent="0.3">
      <c r="O520" s="228"/>
      <c r="S520" s="215"/>
      <c r="W520" s="215"/>
      <c r="X520" s="215"/>
    </row>
    <row r="521" spans="15:24" ht="13" x14ac:dyDescent="0.3">
      <c r="O521" s="228"/>
      <c r="S521" s="215"/>
      <c r="W521" s="215"/>
      <c r="X521" s="215"/>
    </row>
    <row r="522" spans="15:24" ht="13" x14ac:dyDescent="0.3">
      <c r="O522" s="228"/>
      <c r="S522" s="215"/>
      <c r="W522" s="215"/>
      <c r="X522" s="215"/>
    </row>
    <row r="523" spans="15:24" ht="13" x14ac:dyDescent="0.3">
      <c r="O523" s="228"/>
      <c r="S523" s="215"/>
      <c r="W523" s="215"/>
      <c r="X523" s="215"/>
    </row>
    <row r="524" spans="15:24" ht="13" x14ac:dyDescent="0.3">
      <c r="O524" s="228"/>
      <c r="S524" s="215"/>
      <c r="W524" s="215"/>
      <c r="X524" s="215"/>
    </row>
    <row r="525" spans="15:24" ht="13" x14ac:dyDescent="0.3">
      <c r="O525" s="228"/>
      <c r="S525" s="215"/>
      <c r="W525" s="215"/>
      <c r="X525" s="215"/>
    </row>
    <row r="526" spans="15:24" ht="13" x14ac:dyDescent="0.3">
      <c r="O526" s="228"/>
      <c r="S526" s="215"/>
      <c r="W526" s="215"/>
      <c r="X526" s="215"/>
    </row>
    <row r="527" spans="15:24" ht="13" x14ac:dyDescent="0.3">
      <c r="O527" s="228"/>
      <c r="S527" s="215"/>
      <c r="W527" s="215"/>
      <c r="X527" s="215"/>
    </row>
    <row r="528" spans="15:24" ht="13" x14ac:dyDescent="0.3">
      <c r="O528" s="228"/>
      <c r="S528" s="215"/>
      <c r="W528" s="215"/>
      <c r="X528" s="215"/>
    </row>
    <row r="529" spans="15:24" ht="13" x14ac:dyDescent="0.3">
      <c r="O529" s="228"/>
      <c r="S529" s="215"/>
      <c r="W529" s="215"/>
      <c r="X529" s="215"/>
    </row>
    <row r="530" spans="15:24" ht="13" x14ac:dyDescent="0.3">
      <c r="O530" s="228"/>
      <c r="S530" s="215"/>
      <c r="W530" s="215"/>
      <c r="X530" s="215"/>
    </row>
    <row r="531" spans="15:24" ht="13" x14ac:dyDescent="0.3">
      <c r="O531" s="228"/>
      <c r="S531" s="215"/>
      <c r="W531" s="215"/>
      <c r="X531" s="215"/>
    </row>
    <row r="532" spans="15:24" ht="13" x14ac:dyDescent="0.3">
      <c r="O532" s="228"/>
      <c r="S532" s="215"/>
      <c r="W532" s="215"/>
      <c r="X532" s="215"/>
    </row>
    <row r="533" spans="15:24" ht="13" x14ac:dyDescent="0.3">
      <c r="O533" s="228"/>
      <c r="S533" s="215"/>
      <c r="W533" s="215"/>
      <c r="X533" s="215"/>
    </row>
    <row r="534" spans="15:24" ht="13" x14ac:dyDescent="0.3">
      <c r="O534" s="228"/>
      <c r="S534" s="215"/>
      <c r="W534" s="215"/>
      <c r="X534" s="215"/>
    </row>
    <row r="535" spans="15:24" ht="13" x14ac:dyDescent="0.3">
      <c r="O535" s="228"/>
      <c r="S535" s="215"/>
      <c r="W535" s="215"/>
      <c r="X535" s="215"/>
    </row>
    <row r="536" spans="15:24" ht="13" x14ac:dyDescent="0.3">
      <c r="O536" s="228"/>
      <c r="S536" s="215"/>
      <c r="W536" s="215"/>
      <c r="X536" s="215"/>
    </row>
    <row r="537" spans="15:24" ht="13" x14ac:dyDescent="0.3">
      <c r="O537" s="228"/>
      <c r="S537" s="215"/>
      <c r="W537" s="215"/>
      <c r="X537" s="215"/>
    </row>
    <row r="538" spans="15:24" ht="13" x14ac:dyDescent="0.3">
      <c r="O538" s="228"/>
      <c r="S538" s="215"/>
      <c r="W538" s="215"/>
      <c r="X538" s="215"/>
    </row>
    <row r="539" spans="15:24" ht="13" x14ac:dyDescent="0.3">
      <c r="O539" s="228"/>
      <c r="S539" s="215"/>
      <c r="W539" s="215"/>
      <c r="X539" s="215"/>
    </row>
    <row r="540" spans="15:24" ht="13" x14ac:dyDescent="0.3">
      <c r="O540" s="228"/>
      <c r="S540" s="215"/>
      <c r="W540" s="215"/>
      <c r="X540" s="215"/>
    </row>
    <row r="541" spans="15:24" ht="13" x14ac:dyDescent="0.3">
      <c r="O541" s="228"/>
      <c r="S541" s="215"/>
      <c r="W541" s="215"/>
      <c r="X541" s="215"/>
    </row>
    <row r="542" spans="15:24" ht="13" x14ac:dyDescent="0.3">
      <c r="O542" s="228"/>
      <c r="S542" s="215"/>
      <c r="W542" s="215"/>
      <c r="X542" s="215"/>
    </row>
    <row r="543" spans="15:24" ht="13" x14ac:dyDescent="0.3">
      <c r="O543" s="228"/>
      <c r="S543" s="215"/>
      <c r="W543" s="215"/>
      <c r="X543" s="215"/>
    </row>
    <row r="544" spans="15:24" ht="13" x14ac:dyDescent="0.3">
      <c r="O544" s="228"/>
      <c r="S544" s="215"/>
      <c r="W544" s="215"/>
      <c r="X544" s="215"/>
    </row>
    <row r="545" spans="15:24" ht="13" x14ac:dyDescent="0.3">
      <c r="O545" s="228"/>
      <c r="S545" s="215"/>
      <c r="W545" s="215"/>
      <c r="X545" s="215"/>
    </row>
    <row r="546" spans="15:24" ht="13" x14ac:dyDescent="0.3">
      <c r="O546" s="228"/>
      <c r="S546" s="215"/>
      <c r="W546" s="215"/>
      <c r="X546" s="215"/>
    </row>
    <row r="547" spans="15:24" ht="13" x14ac:dyDescent="0.3">
      <c r="O547" s="228"/>
      <c r="S547" s="215"/>
      <c r="W547" s="215"/>
      <c r="X547" s="215"/>
    </row>
    <row r="548" spans="15:24" ht="13" x14ac:dyDescent="0.3">
      <c r="O548" s="228"/>
      <c r="S548" s="215"/>
      <c r="W548" s="215"/>
      <c r="X548" s="215"/>
    </row>
    <row r="549" spans="15:24" ht="13" x14ac:dyDescent="0.3">
      <c r="O549" s="228"/>
      <c r="S549" s="215"/>
      <c r="W549" s="215"/>
      <c r="X549" s="215"/>
    </row>
    <row r="550" spans="15:24" ht="13" x14ac:dyDescent="0.3">
      <c r="O550" s="228"/>
      <c r="S550" s="215"/>
      <c r="W550" s="215"/>
      <c r="X550" s="215"/>
    </row>
    <row r="551" spans="15:24" ht="13" x14ac:dyDescent="0.3">
      <c r="O551" s="228"/>
      <c r="S551" s="215"/>
      <c r="W551" s="215"/>
      <c r="X551" s="215"/>
    </row>
    <row r="552" spans="15:24" ht="13" x14ac:dyDescent="0.3">
      <c r="O552" s="228"/>
      <c r="S552" s="215"/>
      <c r="W552" s="215"/>
      <c r="X552" s="215"/>
    </row>
    <row r="553" spans="15:24" ht="13" x14ac:dyDescent="0.3">
      <c r="O553" s="228"/>
      <c r="S553" s="215"/>
      <c r="W553" s="215"/>
      <c r="X553" s="215"/>
    </row>
    <row r="554" spans="15:24" ht="13" x14ac:dyDescent="0.3">
      <c r="O554" s="228"/>
      <c r="S554" s="215"/>
      <c r="W554" s="215"/>
      <c r="X554" s="215"/>
    </row>
    <row r="555" spans="15:24" ht="13" x14ac:dyDescent="0.3">
      <c r="O555" s="228"/>
      <c r="S555" s="215"/>
      <c r="W555" s="215"/>
      <c r="X555" s="215"/>
    </row>
    <row r="556" spans="15:24" ht="13" x14ac:dyDescent="0.3">
      <c r="O556" s="228"/>
      <c r="S556" s="215"/>
      <c r="W556" s="215"/>
      <c r="X556" s="215"/>
    </row>
    <row r="557" spans="15:24" ht="13" x14ac:dyDescent="0.3">
      <c r="O557" s="228"/>
      <c r="S557" s="215"/>
      <c r="W557" s="215"/>
      <c r="X557" s="215"/>
    </row>
    <row r="558" spans="15:24" ht="13" x14ac:dyDescent="0.3">
      <c r="O558" s="228"/>
      <c r="S558" s="215"/>
      <c r="W558" s="215"/>
      <c r="X558" s="215"/>
    </row>
    <row r="559" spans="15:24" ht="13" x14ac:dyDescent="0.3">
      <c r="O559" s="228"/>
      <c r="S559" s="215"/>
      <c r="W559" s="215"/>
      <c r="X559" s="215"/>
    </row>
    <row r="560" spans="15:24" ht="13" x14ac:dyDescent="0.3">
      <c r="O560" s="228"/>
      <c r="S560" s="215"/>
      <c r="W560" s="215"/>
      <c r="X560" s="215"/>
    </row>
    <row r="561" spans="15:24" ht="13" x14ac:dyDescent="0.3">
      <c r="O561" s="228"/>
      <c r="S561" s="215"/>
      <c r="W561" s="215"/>
      <c r="X561" s="215"/>
    </row>
    <row r="562" spans="15:24" ht="13" x14ac:dyDescent="0.3">
      <c r="O562" s="228"/>
      <c r="S562" s="215"/>
      <c r="W562" s="215"/>
      <c r="X562" s="215"/>
    </row>
    <row r="563" spans="15:24" ht="13" x14ac:dyDescent="0.3">
      <c r="O563" s="228"/>
      <c r="S563" s="215"/>
      <c r="W563" s="215"/>
      <c r="X563" s="215"/>
    </row>
    <row r="564" spans="15:24" ht="13" x14ac:dyDescent="0.3">
      <c r="O564" s="228"/>
      <c r="S564" s="215"/>
      <c r="W564" s="215"/>
      <c r="X564" s="215"/>
    </row>
    <row r="565" spans="15:24" ht="13" x14ac:dyDescent="0.3">
      <c r="O565" s="228"/>
      <c r="S565" s="215"/>
      <c r="W565" s="215"/>
      <c r="X565" s="215"/>
    </row>
    <row r="566" spans="15:24" ht="13" x14ac:dyDescent="0.3">
      <c r="O566" s="228"/>
      <c r="S566" s="215"/>
      <c r="W566" s="215"/>
      <c r="X566" s="215"/>
    </row>
    <row r="567" spans="15:24" ht="13" x14ac:dyDescent="0.3">
      <c r="O567" s="228"/>
      <c r="S567" s="215"/>
      <c r="W567" s="215"/>
      <c r="X567" s="215"/>
    </row>
    <row r="568" spans="15:24" ht="13" x14ac:dyDescent="0.3">
      <c r="O568" s="228"/>
      <c r="S568" s="215"/>
      <c r="W568" s="215"/>
      <c r="X568" s="215"/>
    </row>
    <row r="569" spans="15:24" ht="13" x14ac:dyDescent="0.3">
      <c r="O569" s="228"/>
      <c r="S569" s="215"/>
      <c r="W569" s="215"/>
      <c r="X569" s="215"/>
    </row>
    <row r="570" spans="15:24" ht="13" x14ac:dyDescent="0.3">
      <c r="O570" s="228"/>
      <c r="S570" s="215"/>
      <c r="W570" s="215"/>
      <c r="X570" s="215"/>
    </row>
    <row r="571" spans="15:24" ht="13" x14ac:dyDescent="0.3">
      <c r="O571" s="228"/>
      <c r="S571" s="215"/>
      <c r="W571" s="215"/>
      <c r="X571" s="215"/>
    </row>
    <row r="572" spans="15:24" ht="13" x14ac:dyDescent="0.3">
      <c r="O572" s="228"/>
      <c r="S572" s="215"/>
      <c r="W572" s="215"/>
      <c r="X572" s="215"/>
    </row>
    <row r="573" spans="15:24" ht="13" x14ac:dyDescent="0.3">
      <c r="O573" s="228"/>
      <c r="S573" s="215"/>
      <c r="W573" s="215"/>
      <c r="X573" s="215"/>
    </row>
    <row r="574" spans="15:24" ht="13" x14ac:dyDescent="0.3">
      <c r="O574" s="228"/>
      <c r="S574" s="215"/>
      <c r="W574" s="215"/>
      <c r="X574" s="215"/>
    </row>
    <row r="575" spans="15:24" ht="13" x14ac:dyDescent="0.3">
      <c r="O575" s="228"/>
      <c r="S575" s="215"/>
      <c r="W575" s="215"/>
      <c r="X575" s="215"/>
    </row>
    <row r="576" spans="15:24" ht="13" x14ac:dyDescent="0.3">
      <c r="O576" s="228"/>
      <c r="S576" s="215"/>
      <c r="W576" s="215"/>
      <c r="X576" s="215"/>
    </row>
    <row r="577" spans="15:24" ht="13" x14ac:dyDescent="0.3">
      <c r="O577" s="228"/>
      <c r="S577" s="215"/>
      <c r="W577" s="215"/>
      <c r="X577" s="215"/>
    </row>
    <row r="578" spans="15:24" ht="13" x14ac:dyDescent="0.3">
      <c r="O578" s="228"/>
      <c r="S578" s="215"/>
      <c r="W578" s="215"/>
      <c r="X578" s="215"/>
    </row>
    <row r="579" spans="15:24" ht="13" x14ac:dyDescent="0.3">
      <c r="O579" s="228"/>
      <c r="S579" s="215"/>
      <c r="W579" s="215"/>
      <c r="X579" s="215"/>
    </row>
    <row r="580" spans="15:24" ht="13" x14ac:dyDescent="0.3">
      <c r="O580" s="228"/>
      <c r="S580" s="215"/>
      <c r="W580" s="215"/>
      <c r="X580" s="215"/>
    </row>
    <row r="581" spans="15:24" ht="13" x14ac:dyDescent="0.3">
      <c r="O581" s="228"/>
      <c r="S581" s="215"/>
      <c r="W581" s="215"/>
      <c r="X581" s="215"/>
    </row>
    <row r="582" spans="15:24" ht="13" x14ac:dyDescent="0.3">
      <c r="O582" s="228"/>
      <c r="S582" s="215"/>
      <c r="W582" s="215"/>
      <c r="X582" s="215"/>
    </row>
    <row r="583" spans="15:24" ht="13" x14ac:dyDescent="0.3">
      <c r="O583" s="228"/>
      <c r="S583" s="215"/>
      <c r="W583" s="215"/>
      <c r="X583" s="215"/>
    </row>
    <row r="584" spans="15:24" ht="13" x14ac:dyDescent="0.3">
      <c r="O584" s="228"/>
      <c r="S584" s="215"/>
      <c r="W584" s="215"/>
      <c r="X584" s="215"/>
    </row>
    <row r="585" spans="15:24" ht="13" x14ac:dyDescent="0.3">
      <c r="O585" s="228"/>
      <c r="S585" s="215"/>
      <c r="W585" s="215"/>
      <c r="X585" s="215"/>
    </row>
    <row r="586" spans="15:24" ht="13" x14ac:dyDescent="0.3">
      <c r="O586" s="228"/>
      <c r="S586" s="215"/>
      <c r="W586" s="215"/>
      <c r="X586" s="215"/>
    </row>
    <row r="587" spans="15:24" ht="13" x14ac:dyDescent="0.3">
      <c r="O587" s="228"/>
      <c r="S587" s="215"/>
      <c r="W587" s="215"/>
      <c r="X587" s="215"/>
    </row>
    <row r="588" spans="15:24" ht="13" x14ac:dyDescent="0.3">
      <c r="O588" s="228"/>
      <c r="S588" s="215"/>
      <c r="W588" s="215"/>
      <c r="X588" s="215"/>
    </row>
    <row r="589" spans="15:24" ht="13" x14ac:dyDescent="0.3">
      <c r="O589" s="228"/>
      <c r="S589" s="215"/>
      <c r="W589" s="215"/>
      <c r="X589" s="215"/>
    </row>
    <row r="590" spans="15:24" ht="13" x14ac:dyDescent="0.3">
      <c r="O590" s="228"/>
      <c r="S590" s="215"/>
      <c r="W590" s="215"/>
      <c r="X590" s="215"/>
    </row>
    <row r="591" spans="15:24" ht="13" x14ac:dyDescent="0.3">
      <c r="O591" s="228"/>
      <c r="S591" s="215"/>
      <c r="W591" s="215"/>
      <c r="X591" s="215"/>
    </row>
    <row r="592" spans="15:24" ht="13" x14ac:dyDescent="0.3">
      <c r="O592" s="228"/>
      <c r="S592" s="215"/>
      <c r="W592" s="215"/>
      <c r="X592" s="215"/>
    </row>
    <row r="593" spans="15:24" ht="13" x14ac:dyDescent="0.3">
      <c r="O593" s="228"/>
      <c r="S593" s="215"/>
      <c r="W593" s="215"/>
      <c r="X593" s="215"/>
    </row>
    <row r="594" spans="15:24" ht="13" x14ac:dyDescent="0.3">
      <c r="O594" s="228"/>
      <c r="S594" s="215"/>
      <c r="W594" s="215"/>
      <c r="X594" s="215"/>
    </row>
    <row r="595" spans="15:24" ht="13" x14ac:dyDescent="0.3">
      <c r="O595" s="228"/>
      <c r="S595" s="215"/>
      <c r="W595" s="215"/>
      <c r="X595" s="215"/>
    </row>
    <row r="596" spans="15:24" ht="13" x14ac:dyDescent="0.3">
      <c r="O596" s="228"/>
      <c r="S596" s="215"/>
      <c r="W596" s="215"/>
      <c r="X596" s="215"/>
    </row>
    <row r="597" spans="15:24" ht="13" x14ac:dyDescent="0.3">
      <c r="O597" s="228"/>
      <c r="S597" s="215"/>
      <c r="W597" s="215"/>
      <c r="X597" s="215"/>
    </row>
    <row r="598" spans="15:24" ht="13" x14ac:dyDescent="0.3">
      <c r="O598" s="228"/>
      <c r="S598" s="215"/>
      <c r="W598" s="215"/>
      <c r="X598" s="215"/>
    </row>
    <row r="599" spans="15:24" ht="13" x14ac:dyDescent="0.3">
      <c r="O599" s="228"/>
      <c r="S599" s="215"/>
      <c r="W599" s="215"/>
      <c r="X599" s="215"/>
    </row>
    <row r="600" spans="15:24" ht="13" x14ac:dyDescent="0.3">
      <c r="O600" s="228"/>
      <c r="S600" s="215"/>
      <c r="W600" s="215"/>
      <c r="X600" s="215"/>
    </row>
    <row r="601" spans="15:24" ht="13" x14ac:dyDescent="0.3">
      <c r="O601" s="228"/>
      <c r="S601" s="215"/>
      <c r="W601" s="215"/>
      <c r="X601" s="215"/>
    </row>
    <row r="602" spans="15:24" ht="13" x14ac:dyDescent="0.3">
      <c r="O602" s="228"/>
      <c r="S602" s="215"/>
      <c r="W602" s="215"/>
      <c r="X602" s="215"/>
    </row>
    <row r="603" spans="15:24" ht="13" x14ac:dyDescent="0.3">
      <c r="O603" s="228"/>
      <c r="S603" s="215"/>
      <c r="W603" s="215"/>
      <c r="X603" s="215"/>
    </row>
    <row r="604" spans="15:24" ht="13" x14ac:dyDescent="0.3">
      <c r="O604" s="228"/>
      <c r="S604" s="215"/>
      <c r="W604" s="215"/>
      <c r="X604" s="215"/>
    </row>
    <row r="605" spans="15:24" ht="13" x14ac:dyDescent="0.3">
      <c r="O605" s="228"/>
      <c r="S605" s="215"/>
      <c r="W605" s="215"/>
      <c r="X605" s="215"/>
    </row>
    <row r="606" spans="15:24" ht="13" x14ac:dyDescent="0.3">
      <c r="O606" s="228"/>
      <c r="S606" s="215"/>
      <c r="W606" s="215"/>
      <c r="X606" s="215"/>
    </row>
    <row r="607" spans="15:24" ht="13" x14ac:dyDescent="0.3">
      <c r="O607" s="228"/>
      <c r="S607" s="215"/>
      <c r="W607" s="215"/>
      <c r="X607" s="215"/>
    </row>
    <row r="608" spans="15:24" ht="13" x14ac:dyDescent="0.3">
      <c r="O608" s="228"/>
      <c r="S608" s="215"/>
      <c r="W608" s="215"/>
      <c r="X608" s="215"/>
    </row>
    <row r="609" spans="15:24" ht="13" x14ac:dyDescent="0.3">
      <c r="O609" s="228"/>
      <c r="S609" s="215"/>
      <c r="W609" s="215"/>
      <c r="X609" s="215"/>
    </row>
    <row r="610" spans="15:24" ht="13" x14ac:dyDescent="0.3">
      <c r="O610" s="228"/>
      <c r="S610" s="215"/>
      <c r="W610" s="215"/>
      <c r="X610" s="215"/>
    </row>
    <row r="611" spans="15:24" ht="13" x14ac:dyDescent="0.3">
      <c r="O611" s="228"/>
      <c r="S611" s="215"/>
      <c r="W611" s="215"/>
      <c r="X611" s="215"/>
    </row>
    <row r="612" spans="15:24" ht="13" x14ac:dyDescent="0.3">
      <c r="O612" s="228"/>
      <c r="S612" s="215"/>
      <c r="W612" s="215"/>
      <c r="X612" s="215"/>
    </row>
    <row r="613" spans="15:24" ht="13" x14ac:dyDescent="0.3">
      <c r="O613" s="228"/>
      <c r="S613" s="215"/>
      <c r="W613" s="215"/>
      <c r="X613" s="215"/>
    </row>
    <row r="614" spans="15:24" ht="13" x14ac:dyDescent="0.3">
      <c r="O614" s="228"/>
      <c r="S614" s="215"/>
      <c r="W614" s="215"/>
      <c r="X614" s="215"/>
    </row>
    <row r="615" spans="15:24" ht="13" x14ac:dyDescent="0.3">
      <c r="O615" s="228"/>
      <c r="S615" s="215"/>
      <c r="W615" s="215"/>
      <c r="X615" s="215"/>
    </row>
    <row r="616" spans="15:24" ht="13" x14ac:dyDescent="0.3">
      <c r="O616" s="228"/>
      <c r="S616" s="215"/>
      <c r="W616" s="215"/>
      <c r="X616" s="215"/>
    </row>
    <row r="617" spans="15:24" ht="13" x14ac:dyDescent="0.3">
      <c r="O617" s="228"/>
      <c r="S617" s="215"/>
      <c r="W617" s="215"/>
      <c r="X617" s="215"/>
    </row>
    <row r="618" spans="15:24" ht="13" x14ac:dyDescent="0.3">
      <c r="O618" s="228"/>
      <c r="S618" s="215"/>
      <c r="W618" s="215"/>
      <c r="X618" s="215"/>
    </row>
    <row r="619" spans="15:24" ht="13" x14ac:dyDescent="0.3">
      <c r="O619" s="228"/>
      <c r="S619" s="215"/>
      <c r="W619" s="215"/>
      <c r="X619" s="215"/>
    </row>
    <row r="620" spans="15:24" ht="13" x14ac:dyDescent="0.3">
      <c r="O620" s="228"/>
      <c r="S620" s="215"/>
      <c r="W620" s="215"/>
      <c r="X620" s="215"/>
    </row>
    <row r="621" spans="15:24" ht="13" x14ac:dyDescent="0.3">
      <c r="O621" s="228"/>
      <c r="S621" s="215"/>
      <c r="W621" s="215"/>
      <c r="X621" s="215"/>
    </row>
    <row r="622" spans="15:24" ht="13" x14ac:dyDescent="0.3">
      <c r="O622" s="228"/>
      <c r="S622" s="215"/>
      <c r="W622" s="215"/>
      <c r="X622" s="215"/>
    </row>
    <row r="623" spans="15:24" ht="13" x14ac:dyDescent="0.3">
      <c r="O623" s="228"/>
      <c r="S623" s="215"/>
      <c r="W623" s="215"/>
      <c r="X623" s="215"/>
    </row>
    <row r="624" spans="15:24" ht="13" x14ac:dyDescent="0.3">
      <c r="O624" s="228"/>
      <c r="S624" s="215"/>
      <c r="W624" s="215"/>
      <c r="X624" s="215"/>
    </row>
    <row r="625" spans="15:24" ht="13" x14ac:dyDescent="0.3">
      <c r="O625" s="228"/>
      <c r="S625" s="215"/>
      <c r="W625" s="215"/>
      <c r="X625" s="215"/>
    </row>
    <row r="626" spans="15:24" ht="13" x14ac:dyDescent="0.3">
      <c r="O626" s="228"/>
      <c r="S626" s="215"/>
      <c r="W626" s="215"/>
      <c r="X626" s="215"/>
    </row>
    <row r="627" spans="15:24" ht="13" x14ac:dyDescent="0.3">
      <c r="O627" s="228"/>
      <c r="S627" s="215"/>
      <c r="W627" s="215"/>
      <c r="X627" s="215"/>
    </row>
    <row r="628" spans="15:24" ht="13" x14ac:dyDescent="0.3">
      <c r="O628" s="228"/>
      <c r="S628" s="215"/>
      <c r="W628" s="215"/>
      <c r="X628" s="215"/>
    </row>
    <row r="629" spans="15:24" ht="13" x14ac:dyDescent="0.3">
      <c r="O629" s="228"/>
      <c r="S629" s="215"/>
      <c r="W629" s="215"/>
      <c r="X629" s="215"/>
    </row>
    <row r="630" spans="15:24" ht="13" x14ac:dyDescent="0.3">
      <c r="O630" s="228"/>
      <c r="S630" s="215"/>
      <c r="W630" s="215"/>
      <c r="X630" s="215"/>
    </row>
    <row r="631" spans="15:24" ht="13" x14ac:dyDescent="0.3">
      <c r="O631" s="228"/>
      <c r="S631" s="215"/>
      <c r="W631" s="215"/>
      <c r="X631" s="215"/>
    </row>
    <row r="632" spans="15:24" ht="13" x14ac:dyDescent="0.3">
      <c r="O632" s="228"/>
      <c r="S632" s="215"/>
      <c r="W632" s="215"/>
      <c r="X632" s="215"/>
    </row>
    <row r="633" spans="15:24" ht="13" x14ac:dyDescent="0.3">
      <c r="O633" s="228"/>
      <c r="S633" s="215"/>
      <c r="W633" s="215"/>
      <c r="X633" s="215"/>
    </row>
    <row r="634" spans="15:24" ht="13" x14ac:dyDescent="0.3">
      <c r="O634" s="228"/>
      <c r="S634" s="215"/>
      <c r="W634" s="215"/>
      <c r="X634" s="215"/>
    </row>
    <row r="635" spans="15:24" ht="13" x14ac:dyDescent="0.3">
      <c r="O635" s="228"/>
      <c r="S635" s="215"/>
      <c r="W635" s="215"/>
      <c r="X635" s="215"/>
    </row>
    <row r="636" spans="15:24" ht="13" x14ac:dyDescent="0.3">
      <c r="O636" s="228"/>
      <c r="S636" s="215"/>
      <c r="W636" s="215"/>
      <c r="X636" s="215"/>
    </row>
    <row r="637" spans="15:24" ht="13" x14ac:dyDescent="0.3">
      <c r="O637" s="228"/>
      <c r="S637" s="215"/>
      <c r="W637" s="215"/>
      <c r="X637" s="215"/>
    </row>
    <row r="638" spans="15:24" ht="13" x14ac:dyDescent="0.3">
      <c r="O638" s="228"/>
      <c r="S638" s="215"/>
      <c r="W638" s="215"/>
      <c r="X638" s="215"/>
    </row>
    <row r="639" spans="15:24" ht="13" x14ac:dyDescent="0.3">
      <c r="O639" s="228"/>
      <c r="S639" s="215"/>
      <c r="W639" s="215"/>
      <c r="X639" s="215"/>
    </row>
    <row r="640" spans="15:24" ht="13" x14ac:dyDescent="0.3">
      <c r="O640" s="228"/>
      <c r="S640" s="215"/>
      <c r="W640" s="215"/>
      <c r="X640" s="215"/>
    </row>
    <row r="641" spans="15:24" ht="13" x14ac:dyDescent="0.3">
      <c r="O641" s="228"/>
      <c r="S641" s="215"/>
      <c r="W641" s="215"/>
      <c r="X641" s="215"/>
    </row>
    <row r="642" spans="15:24" ht="13" x14ac:dyDescent="0.3">
      <c r="O642" s="228"/>
      <c r="S642" s="215"/>
      <c r="W642" s="215"/>
      <c r="X642" s="215"/>
    </row>
    <row r="643" spans="15:24" ht="13" x14ac:dyDescent="0.3">
      <c r="O643" s="228"/>
      <c r="S643" s="215"/>
      <c r="W643" s="215"/>
      <c r="X643" s="215"/>
    </row>
    <row r="644" spans="15:24" ht="13" x14ac:dyDescent="0.3">
      <c r="O644" s="228"/>
      <c r="S644" s="215"/>
      <c r="W644" s="215"/>
      <c r="X644" s="215"/>
    </row>
    <row r="645" spans="15:24" ht="13" x14ac:dyDescent="0.3">
      <c r="O645" s="228"/>
      <c r="S645" s="215"/>
      <c r="W645" s="215"/>
      <c r="X645" s="215"/>
    </row>
    <row r="646" spans="15:24" ht="13" x14ac:dyDescent="0.3">
      <c r="O646" s="228"/>
      <c r="S646" s="215"/>
      <c r="W646" s="215"/>
      <c r="X646" s="215"/>
    </row>
    <row r="647" spans="15:24" ht="13" x14ac:dyDescent="0.3">
      <c r="O647" s="228"/>
      <c r="S647" s="215"/>
      <c r="W647" s="215"/>
      <c r="X647" s="215"/>
    </row>
    <row r="648" spans="15:24" ht="13" x14ac:dyDescent="0.3">
      <c r="O648" s="228"/>
      <c r="S648" s="215"/>
      <c r="W648" s="215"/>
      <c r="X648" s="215"/>
    </row>
    <row r="649" spans="15:24" ht="13" x14ac:dyDescent="0.3">
      <c r="O649" s="228"/>
      <c r="S649" s="215"/>
      <c r="W649" s="215"/>
      <c r="X649" s="215"/>
    </row>
    <row r="650" spans="15:24" ht="13" x14ac:dyDescent="0.3">
      <c r="O650" s="228"/>
      <c r="S650" s="215"/>
      <c r="W650" s="215"/>
      <c r="X650" s="215"/>
    </row>
    <row r="651" spans="15:24" ht="13" x14ac:dyDescent="0.3">
      <c r="O651" s="228"/>
      <c r="S651" s="215"/>
      <c r="W651" s="215"/>
      <c r="X651" s="215"/>
    </row>
    <row r="652" spans="15:24" ht="13" x14ac:dyDescent="0.3">
      <c r="O652" s="228"/>
      <c r="S652" s="215"/>
      <c r="W652" s="215"/>
      <c r="X652" s="215"/>
    </row>
    <row r="653" spans="15:24" ht="13" x14ac:dyDescent="0.3">
      <c r="O653" s="228"/>
      <c r="S653" s="215"/>
      <c r="W653" s="215"/>
      <c r="X653" s="215"/>
    </row>
    <row r="654" spans="15:24" ht="13" x14ac:dyDescent="0.3">
      <c r="O654" s="228"/>
      <c r="S654" s="215"/>
      <c r="W654" s="215"/>
      <c r="X654" s="215"/>
    </row>
    <row r="655" spans="15:24" ht="13" x14ac:dyDescent="0.3">
      <c r="O655" s="228"/>
      <c r="S655" s="215"/>
      <c r="W655" s="215"/>
      <c r="X655" s="215"/>
    </row>
    <row r="656" spans="15:24" ht="13" x14ac:dyDescent="0.3">
      <c r="O656" s="228"/>
      <c r="S656" s="215"/>
      <c r="W656" s="215"/>
      <c r="X656" s="215"/>
    </row>
    <row r="657" spans="15:24" ht="13" x14ac:dyDescent="0.3">
      <c r="O657" s="228"/>
      <c r="S657" s="215"/>
      <c r="W657" s="215"/>
      <c r="X657" s="215"/>
    </row>
    <row r="658" spans="15:24" ht="13" x14ac:dyDescent="0.3">
      <c r="O658" s="228"/>
      <c r="S658" s="215"/>
      <c r="W658" s="215"/>
      <c r="X658" s="215"/>
    </row>
    <row r="659" spans="15:24" ht="13" x14ac:dyDescent="0.3">
      <c r="O659" s="228"/>
      <c r="S659" s="215"/>
      <c r="W659" s="215"/>
      <c r="X659" s="215"/>
    </row>
    <row r="660" spans="15:24" ht="13" x14ac:dyDescent="0.3">
      <c r="O660" s="228"/>
      <c r="S660" s="215"/>
      <c r="W660" s="215"/>
      <c r="X660" s="215"/>
    </row>
    <row r="661" spans="15:24" ht="13" x14ac:dyDescent="0.3">
      <c r="O661" s="228"/>
      <c r="S661" s="215"/>
      <c r="W661" s="215"/>
      <c r="X661" s="215"/>
    </row>
    <row r="662" spans="15:24" ht="13" x14ac:dyDescent="0.3">
      <c r="O662" s="228"/>
      <c r="S662" s="215"/>
      <c r="W662" s="215"/>
      <c r="X662" s="215"/>
    </row>
    <row r="663" spans="15:24" ht="13" x14ac:dyDescent="0.3">
      <c r="O663" s="228"/>
      <c r="S663" s="215"/>
      <c r="W663" s="215"/>
      <c r="X663" s="215"/>
    </row>
    <row r="664" spans="15:24" ht="13" x14ac:dyDescent="0.3">
      <c r="O664" s="228"/>
      <c r="S664" s="215"/>
      <c r="W664" s="215"/>
      <c r="X664" s="215"/>
    </row>
    <row r="665" spans="15:24" ht="13" x14ac:dyDescent="0.3">
      <c r="O665" s="228"/>
      <c r="S665" s="215"/>
      <c r="W665" s="215"/>
      <c r="X665" s="215"/>
    </row>
    <row r="666" spans="15:24" ht="13" x14ac:dyDescent="0.3">
      <c r="O666" s="228"/>
      <c r="S666" s="215"/>
      <c r="W666" s="215"/>
      <c r="X666" s="215"/>
    </row>
    <row r="667" spans="15:24" ht="13" x14ac:dyDescent="0.3">
      <c r="O667" s="228"/>
      <c r="S667" s="215"/>
      <c r="W667" s="215"/>
      <c r="X667" s="215"/>
    </row>
    <row r="668" spans="15:24" ht="13" x14ac:dyDescent="0.3">
      <c r="O668" s="228"/>
      <c r="S668" s="215"/>
      <c r="W668" s="215"/>
      <c r="X668" s="215"/>
    </row>
    <row r="669" spans="15:24" ht="13" x14ac:dyDescent="0.3">
      <c r="O669" s="228"/>
      <c r="S669" s="215"/>
      <c r="W669" s="215"/>
      <c r="X669" s="215"/>
    </row>
    <row r="670" spans="15:24" ht="13" x14ac:dyDescent="0.3">
      <c r="O670" s="228"/>
      <c r="S670" s="215"/>
      <c r="W670" s="215"/>
      <c r="X670" s="215"/>
    </row>
    <row r="671" spans="15:24" ht="13" x14ac:dyDescent="0.3">
      <c r="O671" s="228"/>
      <c r="S671" s="215"/>
      <c r="W671" s="215"/>
      <c r="X671" s="215"/>
    </row>
    <row r="672" spans="15:24" ht="13" x14ac:dyDescent="0.3">
      <c r="O672" s="228"/>
      <c r="S672" s="215"/>
      <c r="W672" s="215"/>
      <c r="X672" s="215"/>
    </row>
    <row r="673" spans="15:24" ht="13" x14ac:dyDescent="0.3">
      <c r="O673" s="228"/>
      <c r="S673" s="215"/>
      <c r="W673" s="215"/>
      <c r="X673" s="215"/>
    </row>
    <row r="674" spans="15:24" ht="13" x14ac:dyDescent="0.3">
      <c r="O674" s="228"/>
      <c r="S674" s="215"/>
      <c r="W674" s="215"/>
      <c r="X674" s="215"/>
    </row>
    <row r="675" spans="15:24" ht="13" x14ac:dyDescent="0.3">
      <c r="O675" s="228"/>
      <c r="S675" s="215"/>
      <c r="W675" s="215"/>
      <c r="X675" s="215"/>
    </row>
    <row r="676" spans="15:24" ht="13" x14ac:dyDescent="0.3">
      <c r="O676" s="228"/>
      <c r="S676" s="215"/>
      <c r="W676" s="215"/>
      <c r="X676" s="215"/>
    </row>
    <row r="677" spans="15:24" ht="13" x14ac:dyDescent="0.3">
      <c r="O677" s="228"/>
      <c r="S677" s="215"/>
      <c r="W677" s="215"/>
      <c r="X677" s="215"/>
    </row>
    <row r="678" spans="15:24" ht="13" x14ac:dyDescent="0.3">
      <c r="O678" s="228"/>
      <c r="S678" s="215"/>
      <c r="W678" s="215"/>
      <c r="X678" s="215"/>
    </row>
    <row r="679" spans="15:24" ht="13" x14ac:dyDescent="0.3">
      <c r="O679" s="228"/>
      <c r="S679" s="215"/>
      <c r="W679" s="215"/>
      <c r="X679" s="215"/>
    </row>
    <row r="680" spans="15:24" ht="13" x14ac:dyDescent="0.3">
      <c r="O680" s="228"/>
      <c r="S680" s="215"/>
      <c r="W680" s="215"/>
      <c r="X680" s="215"/>
    </row>
    <row r="681" spans="15:24" ht="13" x14ac:dyDescent="0.3">
      <c r="O681" s="228"/>
      <c r="S681" s="215"/>
      <c r="W681" s="215"/>
      <c r="X681" s="215"/>
    </row>
    <row r="682" spans="15:24" ht="13" x14ac:dyDescent="0.3">
      <c r="O682" s="228"/>
      <c r="S682" s="215"/>
      <c r="W682" s="215"/>
      <c r="X682" s="215"/>
    </row>
    <row r="683" spans="15:24" ht="13" x14ac:dyDescent="0.3">
      <c r="O683" s="228"/>
      <c r="S683" s="215"/>
      <c r="W683" s="215"/>
      <c r="X683" s="215"/>
    </row>
    <row r="684" spans="15:24" ht="13" x14ac:dyDescent="0.3">
      <c r="O684" s="228"/>
      <c r="S684" s="215"/>
      <c r="W684" s="215"/>
      <c r="X684" s="215"/>
    </row>
    <row r="685" spans="15:24" ht="13" x14ac:dyDescent="0.3">
      <c r="O685" s="228"/>
      <c r="S685" s="215"/>
      <c r="W685" s="215"/>
      <c r="X685" s="215"/>
    </row>
    <row r="686" spans="15:24" ht="13" x14ac:dyDescent="0.3">
      <c r="O686" s="228"/>
      <c r="S686" s="215"/>
      <c r="W686" s="215"/>
      <c r="X686" s="215"/>
    </row>
    <row r="687" spans="15:24" ht="13" x14ac:dyDescent="0.3">
      <c r="O687" s="228"/>
      <c r="S687" s="215"/>
      <c r="W687" s="215"/>
      <c r="X687" s="215"/>
    </row>
    <row r="688" spans="15:24" ht="13" x14ac:dyDescent="0.3">
      <c r="O688" s="228"/>
      <c r="S688" s="215"/>
      <c r="W688" s="215"/>
      <c r="X688" s="215"/>
    </row>
    <row r="689" spans="15:24" ht="13" x14ac:dyDescent="0.3">
      <c r="O689" s="228"/>
      <c r="S689" s="215"/>
      <c r="W689" s="215"/>
      <c r="X689" s="215"/>
    </row>
    <row r="690" spans="15:24" ht="13" x14ac:dyDescent="0.3">
      <c r="O690" s="228"/>
      <c r="S690" s="215"/>
      <c r="W690" s="215"/>
      <c r="X690" s="215"/>
    </row>
    <row r="691" spans="15:24" ht="13" x14ac:dyDescent="0.3">
      <c r="O691" s="228"/>
      <c r="S691" s="215"/>
      <c r="W691" s="215"/>
      <c r="X691" s="215"/>
    </row>
    <row r="692" spans="15:24" ht="13" x14ac:dyDescent="0.3">
      <c r="O692" s="228"/>
      <c r="S692" s="215"/>
      <c r="W692" s="215"/>
      <c r="X692" s="215"/>
    </row>
    <row r="693" spans="15:24" ht="13" x14ac:dyDescent="0.3">
      <c r="O693" s="228"/>
      <c r="S693" s="215"/>
      <c r="W693" s="215"/>
      <c r="X693" s="215"/>
    </row>
    <row r="694" spans="15:24" ht="13" x14ac:dyDescent="0.3">
      <c r="O694" s="228"/>
      <c r="S694" s="215"/>
      <c r="W694" s="215"/>
      <c r="X694" s="215"/>
    </row>
    <row r="695" spans="15:24" ht="13" x14ac:dyDescent="0.3">
      <c r="O695" s="228"/>
      <c r="S695" s="215"/>
      <c r="W695" s="215"/>
      <c r="X695" s="215"/>
    </row>
    <row r="696" spans="15:24" ht="13" x14ac:dyDescent="0.3">
      <c r="O696" s="228"/>
      <c r="S696" s="215"/>
      <c r="W696" s="215"/>
      <c r="X696" s="215"/>
    </row>
    <row r="697" spans="15:24" ht="13" x14ac:dyDescent="0.3">
      <c r="O697" s="228"/>
      <c r="S697" s="215"/>
      <c r="W697" s="215"/>
      <c r="X697" s="215"/>
    </row>
    <row r="698" spans="15:24" ht="13" x14ac:dyDescent="0.3">
      <c r="O698" s="228"/>
      <c r="S698" s="215"/>
      <c r="W698" s="215"/>
      <c r="X698" s="215"/>
    </row>
    <row r="699" spans="15:24" ht="13" x14ac:dyDescent="0.3">
      <c r="O699" s="228"/>
      <c r="S699" s="215"/>
      <c r="W699" s="215"/>
      <c r="X699" s="215"/>
    </row>
    <row r="700" spans="15:24" ht="13" x14ac:dyDescent="0.3">
      <c r="O700" s="228"/>
      <c r="S700" s="215"/>
      <c r="W700" s="215"/>
      <c r="X700" s="215"/>
    </row>
    <row r="701" spans="15:24" ht="13" x14ac:dyDescent="0.3">
      <c r="O701" s="228"/>
      <c r="S701" s="215"/>
      <c r="W701" s="215"/>
      <c r="X701" s="215"/>
    </row>
    <row r="702" spans="15:24" ht="13" x14ac:dyDescent="0.3">
      <c r="O702" s="228"/>
      <c r="S702" s="215"/>
      <c r="W702" s="215"/>
      <c r="X702" s="215"/>
    </row>
    <row r="703" spans="15:24" ht="13" x14ac:dyDescent="0.3">
      <c r="O703" s="228"/>
      <c r="S703" s="215"/>
      <c r="W703" s="215"/>
      <c r="X703" s="215"/>
    </row>
    <row r="704" spans="15:24" ht="13" x14ac:dyDescent="0.3">
      <c r="O704" s="228"/>
      <c r="S704" s="215"/>
      <c r="W704" s="215"/>
      <c r="X704" s="215"/>
    </row>
    <row r="705" spans="15:24" ht="13" x14ac:dyDescent="0.3">
      <c r="O705" s="228"/>
      <c r="S705" s="215"/>
      <c r="W705" s="215"/>
      <c r="X705" s="215"/>
    </row>
    <row r="706" spans="15:24" ht="13" x14ac:dyDescent="0.3">
      <c r="O706" s="228"/>
      <c r="S706" s="215"/>
      <c r="W706" s="215"/>
      <c r="X706" s="215"/>
    </row>
    <row r="707" spans="15:24" ht="13" x14ac:dyDescent="0.3">
      <c r="O707" s="228"/>
      <c r="S707" s="215"/>
      <c r="W707" s="215"/>
      <c r="X707" s="215"/>
    </row>
    <row r="708" spans="15:24" ht="13" x14ac:dyDescent="0.3">
      <c r="O708" s="228"/>
      <c r="S708" s="215"/>
      <c r="W708" s="215"/>
      <c r="X708" s="215"/>
    </row>
    <row r="709" spans="15:24" ht="13" x14ac:dyDescent="0.3">
      <c r="O709" s="228"/>
      <c r="S709" s="215"/>
      <c r="W709" s="215"/>
      <c r="X709" s="215"/>
    </row>
    <row r="710" spans="15:24" ht="13" x14ac:dyDescent="0.3">
      <c r="O710" s="228"/>
      <c r="S710" s="215"/>
      <c r="W710" s="215"/>
      <c r="X710" s="215"/>
    </row>
    <row r="711" spans="15:24" ht="13" x14ac:dyDescent="0.3">
      <c r="O711" s="228"/>
      <c r="S711" s="215"/>
      <c r="W711" s="215"/>
      <c r="X711" s="215"/>
    </row>
    <row r="712" spans="15:24" ht="13" x14ac:dyDescent="0.3">
      <c r="O712" s="228"/>
      <c r="S712" s="215"/>
      <c r="W712" s="215"/>
      <c r="X712" s="215"/>
    </row>
    <row r="713" spans="15:24" ht="13" x14ac:dyDescent="0.3">
      <c r="O713" s="228"/>
      <c r="S713" s="215"/>
      <c r="W713" s="215"/>
      <c r="X713" s="215"/>
    </row>
    <row r="714" spans="15:24" ht="13" x14ac:dyDescent="0.3">
      <c r="O714" s="228"/>
      <c r="S714" s="215"/>
      <c r="W714" s="215"/>
      <c r="X714" s="215"/>
    </row>
    <row r="715" spans="15:24" ht="13" x14ac:dyDescent="0.3">
      <c r="O715" s="228"/>
      <c r="S715" s="215"/>
      <c r="W715" s="215"/>
      <c r="X715" s="215"/>
    </row>
    <row r="716" spans="15:24" ht="13" x14ac:dyDescent="0.3">
      <c r="O716" s="228"/>
      <c r="S716" s="215"/>
      <c r="W716" s="215"/>
      <c r="X716" s="215"/>
    </row>
    <row r="717" spans="15:24" ht="13" x14ac:dyDescent="0.3">
      <c r="O717" s="228"/>
      <c r="S717" s="215"/>
      <c r="W717" s="215"/>
      <c r="X717" s="215"/>
    </row>
    <row r="718" spans="15:24" ht="13" x14ac:dyDescent="0.3">
      <c r="O718" s="228"/>
      <c r="S718" s="215"/>
      <c r="W718" s="215"/>
      <c r="X718" s="215"/>
    </row>
    <row r="719" spans="15:24" ht="13" x14ac:dyDescent="0.3">
      <c r="O719" s="228"/>
      <c r="S719" s="215"/>
      <c r="W719" s="215"/>
      <c r="X719" s="215"/>
    </row>
    <row r="720" spans="15:24" ht="13" x14ac:dyDescent="0.3">
      <c r="O720" s="228"/>
      <c r="S720" s="215"/>
      <c r="W720" s="215"/>
      <c r="X720" s="215"/>
    </row>
    <row r="721" spans="15:24" ht="13" x14ac:dyDescent="0.3">
      <c r="O721" s="228"/>
      <c r="S721" s="215"/>
      <c r="W721" s="215"/>
      <c r="X721" s="215"/>
    </row>
    <row r="722" spans="15:24" ht="13" x14ac:dyDescent="0.3">
      <c r="O722" s="228"/>
      <c r="S722" s="215"/>
      <c r="W722" s="215"/>
      <c r="X722" s="215"/>
    </row>
    <row r="723" spans="15:24" ht="13" x14ac:dyDescent="0.3">
      <c r="O723" s="228"/>
      <c r="S723" s="215"/>
      <c r="W723" s="215"/>
      <c r="X723" s="215"/>
    </row>
    <row r="724" spans="15:24" ht="13" x14ac:dyDescent="0.3">
      <c r="O724" s="228"/>
      <c r="S724" s="215"/>
      <c r="W724" s="215"/>
      <c r="X724" s="215"/>
    </row>
    <row r="725" spans="15:24" ht="13" x14ac:dyDescent="0.3">
      <c r="O725" s="228"/>
      <c r="S725" s="215"/>
      <c r="W725" s="215"/>
      <c r="X725" s="215"/>
    </row>
    <row r="726" spans="15:24" ht="13" x14ac:dyDescent="0.3">
      <c r="O726" s="228"/>
      <c r="S726" s="215"/>
      <c r="W726" s="215"/>
      <c r="X726" s="215"/>
    </row>
    <row r="727" spans="15:24" ht="13" x14ac:dyDescent="0.3">
      <c r="O727" s="228"/>
      <c r="S727" s="215"/>
      <c r="W727" s="215"/>
      <c r="X727" s="215"/>
    </row>
    <row r="728" spans="15:24" ht="13" x14ac:dyDescent="0.3">
      <c r="O728" s="228"/>
      <c r="S728" s="215"/>
      <c r="W728" s="215"/>
      <c r="X728" s="215"/>
    </row>
    <row r="729" spans="15:24" ht="13" x14ac:dyDescent="0.3">
      <c r="O729" s="228"/>
      <c r="S729" s="215"/>
      <c r="W729" s="215"/>
      <c r="X729" s="215"/>
    </row>
    <row r="730" spans="15:24" ht="13" x14ac:dyDescent="0.3">
      <c r="O730" s="228"/>
      <c r="S730" s="215"/>
      <c r="W730" s="215"/>
      <c r="X730" s="215"/>
    </row>
    <row r="731" spans="15:24" ht="13" x14ac:dyDescent="0.3">
      <c r="O731" s="228"/>
      <c r="S731" s="215"/>
      <c r="W731" s="215"/>
      <c r="X731" s="215"/>
    </row>
    <row r="732" spans="15:24" ht="13" x14ac:dyDescent="0.3">
      <c r="O732" s="228"/>
      <c r="S732" s="215"/>
      <c r="W732" s="215"/>
      <c r="X732" s="215"/>
    </row>
    <row r="733" spans="15:24" ht="13" x14ac:dyDescent="0.3">
      <c r="O733" s="228"/>
      <c r="S733" s="215"/>
      <c r="W733" s="215"/>
      <c r="X733" s="215"/>
    </row>
    <row r="734" spans="15:24" ht="13" x14ac:dyDescent="0.3">
      <c r="O734" s="228"/>
      <c r="S734" s="215"/>
      <c r="W734" s="215"/>
      <c r="X734" s="215"/>
    </row>
    <row r="735" spans="15:24" ht="13" x14ac:dyDescent="0.3">
      <c r="O735" s="228"/>
      <c r="S735" s="215"/>
      <c r="W735" s="215"/>
      <c r="X735" s="215"/>
    </row>
    <row r="736" spans="15:24" ht="13" x14ac:dyDescent="0.3">
      <c r="O736" s="228"/>
      <c r="S736" s="215"/>
      <c r="W736" s="215"/>
      <c r="X736" s="215"/>
    </row>
    <row r="737" spans="15:24" ht="13" x14ac:dyDescent="0.3">
      <c r="O737" s="228"/>
      <c r="S737" s="215"/>
      <c r="W737" s="215"/>
      <c r="X737" s="215"/>
    </row>
    <row r="738" spans="15:24" ht="13" x14ac:dyDescent="0.3">
      <c r="O738" s="228"/>
      <c r="S738" s="215"/>
      <c r="W738" s="215"/>
      <c r="X738" s="215"/>
    </row>
    <row r="739" spans="15:24" ht="13" x14ac:dyDescent="0.3">
      <c r="O739" s="228"/>
      <c r="S739" s="215"/>
      <c r="W739" s="215"/>
      <c r="X739" s="215"/>
    </row>
    <row r="740" spans="15:24" ht="13" x14ac:dyDescent="0.3">
      <c r="O740" s="228"/>
      <c r="S740" s="215"/>
      <c r="W740" s="215"/>
      <c r="X740" s="215"/>
    </row>
    <row r="741" spans="15:24" ht="13" x14ac:dyDescent="0.3">
      <c r="O741" s="228"/>
      <c r="S741" s="215"/>
      <c r="W741" s="215"/>
      <c r="X741" s="215"/>
    </row>
    <row r="742" spans="15:24" ht="13" x14ac:dyDescent="0.3">
      <c r="O742" s="228"/>
      <c r="S742" s="215"/>
      <c r="W742" s="215"/>
      <c r="X742" s="215"/>
    </row>
    <row r="743" spans="15:24" ht="13" x14ac:dyDescent="0.3">
      <c r="O743" s="228"/>
      <c r="S743" s="215"/>
      <c r="W743" s="215"/>
      <c r="X743" s="215"/>
    </row>
    <row r="744" spans="15:24" ht="13" x14ac:dyDescent="0.3">
      <c r="O744" s="228"/>
      <c r="S744" s="215"/>
      <c r="W744" s="215"/>
      <c r="X744" s="215"/>
    </row>
    <row r="745" spans="15:24" ht="13" x14ac:dyDescent="0.3">
      <c r="O745" s="228"/>
      <c r="S745" s="215"/>
      <c r="W745" s="215"/>
      <c r="X745" s="215"/>
    </row>
    <row r="746" spans="15:24" ht="13" x14ac:dyDescent="0.3">
      <c r="O746" s="228"/>
      <c r="S746" s="215"/>
      <c r="W746" s="215"/>
      <c r="X746" s="215"/>
    </row>
    <row r="747" spans="15:24" ht="13" x14ac:dyDescent="0.3">
      <c r="O747" s="228"/>
      <c r="S747" s="215"/>
      <c r="W747" s="215"/>
      <c r="X747" s="215"/>
    </row>
    <row r="748" spans="15:24" ht="13" x14ac:dyDescent="0.3">
      <c r="O748" s="228"/>
      <c r="S748" s="215"/>
      <c r="W748" s="215"/>
      <c r="X748" s="215"/>
    </row>
    <row r="749" spans="15:24" ht="13" x14ac:dyDescent="0.3">
      <c r="O749" s="228"/>
      <c r="S749" s="215"/>
      <c r="W749" s="215"/>
      <c r="X749" s="215"/>
    </row>
    <row r="750" spans="15:24" ht="13" x14ac:dyDescent="0.3">
      <c r="O750" s="228"/>
      <c r="S750" s="215"/>
      <c r="W750" s="215"/>
      <c r="X750" s="215"/>
    </row>
    <row r="751" spans="15:24" ht="13" x14ac:dyDescent="0.3">
      <c r="O751" s="228"/>
      <c r="S751" s="215"/>
      <c r="W751" s="215"/>
      <c r="X751" s="215"/>
    </row>
    <row r="752" spans="15:24" ht="13" x14ac:dyDescent="0.3">
      <c r="O752" s="228"/>
      <c r="S752" s="215"/>
      <c r="W752" s="215"/>
      <c r="X752" s="215"/>
    </row>
    <row r="753" spans="15:24" ht="13" x14ac:dyDescent="0.3">
      <c r="O753" s="228"/>
      <c r="S753" s="215"/>
      <c r="W753" s="215"/>
      <c r="X753" s="215"/>
    </row>
    <row r="754" spans="15:24" ht="13" x14ac:dyDescent="0.3">
      <c r="O754" s="228"/>
      <c r="S754" s="215"/>
      <c r="W754" s="215"/>
      <c r="X754" s="215"/>
    </row>
    <row r="755" spans="15:24" ht="13" x14ac:dyDescent="0.3">
      <c r="O755" s="228"/>
      <c r="S755" s="215"/>
      <c r="W755" s="215"/>
      <c r="X755" s="215"/>
    </row>
    <row r="756" spans="15:24" ht="13" x14ac:dyDescent="0.3">
      <c r="O756" s="228"/>
      <c r="S756" s="215"/>
      <c r="W756" s="215"/>
      <c r="X756" s="215"/>
    </row>
    <row r="757" spans="15:24" ht="13" x14ac:dyDescent="0.3">
      <c r="O757" s="228"/>
      <c r="S757" s="215"/>
      <c r="W757" s="215"/>
      <c r="X757" s="215"/>
    </row>
    <row r="758" spans="15:24" ht="13" x14ac:dyDescent="0.3">
      <c r="O758" s="228"/>
      <c r="S758" s="215"/>
      <c r="W758" s="215"/>
      <c r="X758" s="215"/>
    </row>
    <row r="759" spans="15:24" ht="13" x14ac:dyDescent="0.3">
      <c r="O759" s="228"/>
      <c r="S759" s="215"/>
      <c r="W759" s="215"/>
      <c r="X759" s="215"/>
    </row>
    <row r="760" spans="15:24" ht="13" x14ac:dyDescent="0.3">
      <c r="O760" s="228"/>
      <c r="S760" s="215"/>
      <c r="W760" s="215"/>
      <c r="X760" s="215"/>
    </row>
    <row r="761" spans="15:24" ht="13" x14ac:dyDescent="0.3">
      <c r="O761" s="228"/>
      <c r="S761" s="215"/>
      <c r="W761" s="215"/>
      <c r="X761" s="215"/>
    </row>
    <row r="762" spans="15:24" ht="13" x14ac:dyDescent="0.3">
      <c r="O762" s="228"/>
      <c r="S762" s="215"/>
      <c r="W762" s="215"/>
      <c r="X762" s="215"/>
    </row>
    <row r="763" spans="15:24" ht="13" x14ac:dyDescent="0.3">
      <c r="O763" s="228"/>
      <c r="S763" s="215"/>
      <c r="W763" s="215"/>
      <c r="X763" s="215"/>
    </row>
    <row r="764" spans="15:24" ht="13" x14ac:dyDescent="0.3">
      <c r="O764" s="228"/>
      <c r="S764" s="215"/>
      <c r="W764" s="215"/>
      <c r="X764" s="215"/>
    </row>
    <row r="765" spans="15:24" ht="13" x14ac:dyDescent="0.3">
      <c r="O765" s="228"/>
      <c r="S765" s="215"/>
      <c r="W765" s="215"/>
      <c r="X765" s="215"/>
    </row>
    <row r="766" spans="15:24" ht="13" x14ac:dyDescent="0.3">
      <c r="O766" s="228"/>
      <c r="S766" s="215"/>
      <c r="W766" s="215"/>
      <c r="X766" s="215"/>
    </row>
    <row r="767" spans="15:24" ht="13" x14ac:dyDescent="0.3">
      <c r="O767" s="228"/>
      <c r="S767" s="215"/>
      <c r="W767" s="215"/>
      <c r="X767" s="215"/>
    </row>
    <row r="768" spans="15:24" ht="13" x14ac:dyDescent="0.3">
      <c r="O768" s="228"/>
      <c r="S768" s="215"/>
      <c r="W768" s="215"/>
      <c r="X768" s="215"/>
    </row>
    <row r="769" spans="15:24" ht="13" x14ac:dyDescent="0.3">
      <c r="O769" s="228"/>
      <c r="S769" s="215"/>
      <c r="W769" s="215"/>
      <c r="X769" s="215"/>
    </row>
    <row r="770" spans="15:24" ht="13" x14ac:dyDescent="0.3">
      <c r="O770" s="228"/>
      <c r="S770" s="215"/>
      <c r="W770" s="215"/>
      <c r="X770" s="215"/>
    </row>
    <row r="771" spans="15:24" ht="13" x14ac:dyDescent="0.3">
      <c r="O771" s="228"/>
      <c r="S771" s="215"/>
      <c r="W771" s="215"/>
      <c r="X771" s="215"/>
    </row>
    <row r="772" spans="15:24" ht="13" x14ac:dyDescent="0.3">
      <c r="O772" s="228"/>
      <c r="S772" s="215"/>
      <c r="W772" s="215"/>
      <c r="X772" s="215"/>
    </row>
    <row r="773" spans="15:24" ht="13" x14ac:dyDescent="0.3">
      <c r="O773" s="228"/>
      <c r="S773" s="215"/>
      <c r="W773" s="215"/>
      <c r="X773" s="215"/>
    </row>
    <row r="774" spans="15:24" ht="13" x14ac:dyDescent="0.3">
      <c r="O774" s="228"/>
      <c r="S774" s="215"/>
      <c r="W774" s="215"/>
      <c r="X774" s="215"/>
    </row>
    <row r="775" spans="15:24" ht="13" x14ac:dyDescent="0.3">
      <c r="O775" s="228"/>
      <c r="S775" s="215"/>
      <c r="W775" s="215"/>
      <c r="X775" s="215"/>
    </row>
    <row r="776" spans="15:24" ht="13" x14ac:dyDescent="0.3">
      <c r="O776" s="228"/>
      <c r="S776" s="215"/>
      <c r="W776" s="215"/>
      <c r="X776" s="215"/>
    </row>
    <row r="777" spans="15:24" ht="13" x14ac:dyDescent="0.3">
      <c r="O777" s="228"/>
      <c r="S777" s="215"/>
      <c r="W777" s="215"/>
      <c r="X777" s="215"/>
    </row>
    <row r="778" spans="15:24" ht="13" x14ac:dyDescent="0.3">
      <c r="O778" s="228"/>
      <c r="S778" s="215"/>
      <c r="W778" s="215"/>
      <c r="X778" s="215"/>
    </row>
    <row r="779" spans="15:24" ht="13" x14ac:dyDescent="0.3">
      <c r="O779" s="228"/>
      <c r="S779" s="215"/>
      <c r="W779" s="215"/>
      <c r="X779" s="215"/>
    </row>
    <row r="780" spans="15:24" ht="13" x14ac:dyDescent="0.3">
      <c r="O780" s="228"/>
      <c r="S780" s="215"/>
      <c r="W780" s="215"/>
      <c r="X780" s="215"/>
    </row>
    <row r="781" spans="15:24" ht="13" x14ac:dyDescent="0.3">
      <c r="O781" s="228"/>
      <c r="S781" s="215"/>
      <c r="W781" s="215"/>
      <c r="X781" s="215"/>
    </row>
    <row r="782" spans="15:24" ht="13" x14ac:dyDescent="0.3">
      <c r="O782" s="228"/>
      <c r="S782" s="215"/>
      <c r="W782" s="215"/>
      <c r="X782" s="215"/>
    </row>
    <row r="783" spans="15:24" ht="13" x14ac:dyDescent="0.3">
      <c r="O783" s="228"/>
      <c r="S783" s="215"/>
      <c r="W783" s="215"/>
      <c r="X783" s="215"/>
    </row>
    <row r="784" spans="15:24" ht="13" x14ac:dyDescent="0.3">
      <c r="O784" s="228"/>
      <c r="S784" s="215"/>
      <c r="W784" s="215"/>
      <c r="X784" s="215"/>
    </row>
    <row r="785" spans="15:24" ht="13" x14ac:dyDescent="0.3">
      <c r="O785" s="228"/>
      <c r="S785" s="215"/>
      <c r="W785" s="215"/>
      <c r="X785" s="215"/>
    </row>
    <row r="786" spans="15:24" ht="13" x14ac:dyDescent="0.3">
      <c r="O786" s="228"/>
      <c r="S786" s="215"/>
      <c r="W786" s="215"/>
      <c r="X786" s="215"/>
    </row>
    <row r="787" spans="15:24" ht="13" x14ac:dyDescent="0.3">
      <c r="O787" s="228"/>
      <c r="S787" s="215"/>
      <c r="W787" s="215"/>
      <c r="X787" s="215"/>
    </row>
    <row r="788" spans="15:24" ht="13" x14ac:dyDescent="0.3">
      <c r="O788" s="228"/>
      <c r="S788" s="215"/>
      <c r="W788" s="215"/>
      <c r="X788" s="215"/>
    </row>
    <row r="789" spans="15:24" ht="13" x14ac:dyDescent="0.3">
      <c r="O789" s="228"/>
      <c r="S789" s="215"/>
      <c r="W789" s="215"/>
      <c r="X789" s="215"/>
    </row>
    <row r="790" spans="15:24" ht="13" x14ac:dyDescent="0.3">
      <c r="O790" s="228"/>
      <c r="S790" s="215"/>
      <c r="W790" s="215"/>
      <c r="X790" s="215"/>
    </row>
    <row r="791" spans="15:24" ht="13" x14ac:dyDescent="0.3">
      <c r="O791" s="228"/>
      <c r="S791" s="215"/>
      <c r="W791" s="215"/>
      <c r="X791" s="215"/>
    </row>
    <row r="792" spans="15:24" ht="13" x14ac:dyDescent="0.3">
      <c r="O792" s="228"/>
      <c r="S792" s="215"/>
      <c r="W792" s="215"/>
      <c r="X792" s="215"/>
    </row>
    <row r="793" spans="15:24" ht="13" x14ac:dyDescent="0.3">
      <c r="O793" s="228"/>
      <c r="S793" s="215"/>
      <c r="W793" s="215"/>
      <c r="X793" s="215"/>
    </row>
    <row r="794" spans="15:24" ht="13" x14ac:dyDescent="0.3">
      <c r="O794" s="228"/>
      <c r="S794" s="215"/>
      <c r="W794" s="215"/>
      <c r="X794" s="215"/>
    </row>
    <row r="795" spans="15:24" ht="13" x14ac:dyDescent="0.3">
      <c r="O795" s="228"/>
      <c r="S795" s="215"/>
      <c r="W795" s="215"/>
      <c r="X795" s="215"/>
    </row>
    <row r="796" spans="15:24" ht="13" x14ac:dyDescent="0.3">
      <c r="O796" s="228"/>
      <c r="S796" s="215"/>
      <c r="W796" s="215"/>
      <c r="X796" s="215"/>
    </row>
    <row r="797" spans="15:24" ht="13" x14ac:dyDescent="0.3">
      <c r="O797" s="228"/>
      <c r="S797" s="215"/>
      <c r="W797" s="215"/>
      <c r="X797" s="215"/>
    </row>
    <row r="798" spans="15:24" ht="13" x14ac:dyDescent="0.3">
      <c r="O798" s="228"/>
      <c r="S798" s="215"/>
      <c r="W798" s="215"/>
      <c r="X798" s="215"/>
    </row>
    <row r="799" spans="15:24" ht="13" x14ac:dyDescent="0.3">
      <c r="O799" s="228"/>
      <c r="S799" s="215"/>
      <c r="W799" s="215"/>
      <c r="X799" s="215"/>
    </row>
    <row r="800" spans="15:24" ht="13" x14ac:dyDescent="0.3">
      <c r="O800" s="228"/>
      <c r="S800" s="215"/>
      <c r="W800" s="215"/>
      <c r="X800" s="215"/>
    </row>
    <row r="801" spans="15:24" ht="13" x14ac:dyDescent="0.3">
      <c r="O801" s="228"/>
      <c r="S801" s="215"/>
      <c r="W801" s="215"/>
      <c r="X801" s="215"/>
    </row>
    <row r="802" spans="15:24" ht="13" x14ac:dyDescent="0.3">
      <c r="O802" s="228"/>
      <c r="S802" s="215"/>
      <c r="W802" s="215"/>
      <c r="X802" s="215"/>
    </row>
    <row r="803" spans="15:24" ht="13" x14ac:dyDescent="0.3">
      <c r="O803" s="228"/>
      <c r="S803" s="215"/>
      <c r="W803" s="215"/>
      <c r="X803" s="215"/>
    </row>
    <row r="804" spans="15:24" ht="13" x14ac:dyDescent="0.3">
      <c r="O804" s="228"/>
      <c r="S804" s="215"/>
      <c r="W804" s="215"/>
      <c r="X804" s="215"/>
    </row>
    <row r="805" spans="15:24" ht="13" x14ac:dyDescent="0.3">
      <c r="O805" s="228"/>
      <c r="S805" s="215"/>
      <c r="W805" s="215"/>
      <c r="X805" s="215"/>
    </row>
    <row r="806" spans="15:24" ht="13" x14ac:dyDescent="0.3">
      <c r="O806" s="228"/>
      <c r="S806" s="215"/>
      <c r="W806" s="215"/>
      <c r="X806" s="215"/>
    </row>
    <row r="807" spans="15:24" ht="13" x14ac:dyDescent="0.3">
      <c r="O807" s="228"/>
      <c r="S807" s="215"/>
      <c r="W807" s="215"/>
      <c r="X807" s="215"/>
    </row>
    <row r="808" spans="15:24" ht="13" x14ac:dyDescent="0.3">
      <c r="O808" s="228"/>
      <c r="S808" s="215"/>
      <c r="W808" s="215"/>
      <c r="X808" s="215"/>
    </row>
    <row r="809" spans="15:24" ht="13" x14ac:dyDescent="0.3">
      <c r="O809" s="228"/>
      <c r="S809" s="215"/>
      <c r="W809" s="215"/>
      <c r="X809" s="215"/>
    </row>
    <row r="810" spans="15:24" ht="13" x14ac:dyDescent="0.3">
      <c r="O810" s="228"/>
      <c r="S810" s="215"/>
      <c r="W810" s="215"/>
      <c r="X810" s="215"/>
    </row>
    <row r="811" spans="15:24" ht="13" x14ac:dyDescent="0.3">
      <c r="O811" s="228"/>
      <c r="S811" s="215"/>
      <c r="W811" s="215"/>
      <c r="X811" s="215"/>
    </row>
    <row r="812" spans="15:24" ht="13" x14ac:dyDescent="0.3">
      <c r="O812" s="228"/>
      <c r="S812" s="215"/>
      <c r="W812" s="215"/>
      <c r="X812" s="215"/>
    </row>
    <row r="813" spans="15:24" ht="13" x14ac:dyDescent="0.3">
      <c r="O813" s="228"/>
      <c r="S813" s="215"/>
      <c r="W813" s="215"/>
      <c r="X813" s="215"/>
    </row>
    <row r="814" spans="15:24" ht="13" x14ac:dyDescent="0.3">
      <c r="O814" s="228"/>
      <c r="S814" s="215"/>
      <c r="W814" s="215"/>
      <c r="X814" s="215"/>
    </row>
    <row r="815" spans="15:24" ht="13" x14ac:dyDescent="0.3">
      <c r="O815" s="228"/>
      <c r="S815" s="215"/>
      <c r="W815" s="215"/>
      <c r="X815" s="215"/>
    </row>
    <row r="816" spans="15:24" ht="13" x14ac:dyDescent="0.3">
      <c r="O816" s="228"/>
      <c r="S816" s="215"/>
      <c r="W816" s="215"/>
      <c r="X816" s="215"/>
    </row>
    <row r="817" spans="15:24" ht="13" x14ac:dyDescent="0.3">
      <c r="O817" s="228"/>
      <c r="S817" s="215"/>
      <c r="W817" s="215"/>
      <c r="X817" s="215"/>
    </row>
    <row r="818" spans="15:24" ht="13" x14ac:dyDescent="0.3">
      <c r="O818" s="228"/>
      <c r="S818" s="215"/>
      <c r="W818" s="215"/>
      <c r="X818" s="215"/>
    </row>
    <row r="819" spans="15:24" ht="13" x14ac:dyDescent="0.3">
      <c r="O819" s="228"/>
      <c r="S819" s="215"/>
      <c r="W819" s="215"/>
      <c r="X819" s="215"/>
    </row>
    <row r="820" spans="15:24" ht="13" x14ac:dyDescent="0.3">
      <c r="O820" s="228"/>
      <c r="S820" s="215"/>
      <c r="W820" s="215"/>
      <c r="X820" s="215"/>
    </row>
    <row r="821" spans="15:24" ht="13" x14ac:dyDescent="0.3">
      <c r="O821" s="228"/>
      <c r="S821" s="215"/>
      <c r="W821" s="215"/>
      <c r="X821" s="215"/>
    </row>
    <row r="822" spans="15:24" ht="13" x14ac:dyDescent="0.3">
      <c r="O822" s="228"/>
      <c r="S822" s="215"/>
      <c r="W822" s="215"/>
      <c r="X822" s="215"/>
    </row>
    <row r="823" spans="15:24" ht="13" x14ac:dyDescent="0.3">
      <c r="O823" s="228"/>
      <c r="S823" s="215"/>
      <c r="W823" s="215"/>
      <c r="X823" s="215"/>
    </row>
    <row r="824" spans="15:24" ht="13" x14ac:dyDescent="0.3">
      <c r="O824" s="228"/>
      <c r="S824" s="215"/>
      <c r="W824" s="215"/>
      <c r="X824" s="215"/>
    </row>
    <row r="825" spans="15:24" ht="13" x14ac:dyDescent="0.3">
      <c r="O825" s="228"/>
      <c r="S825" s="215"/>
      <c r="W825" s="215"/>
      <c r="X825" s="215"/>
    </row>
    <row r="826" spans="15:24" ht="13" x14ac:dyDescent="0.3">
      <c r="O826" s="228"/>
      <c r="S826" s="215"/>
      <c r="W826" s="215"/>
      <c r="X826" s="215"/>
    </row>
    <row r="827" spans="15:24" ht="13" x14ac:dyDescent="0.3">
      <c r="O827" s="228"/>
      <c r="S827" s="215"/>
      <c r="W827" s="215"/>
      <c r="X827" s="215"/>
    </row>
    <row r="828" spans="15:24" ht="13" x14ac:dyDescent="0.3">
      <c r="O828" s="228"/>
      <c r="S828" s="215"/>
      <c r="W828" s="215"/>
      <c r="X828" s="215"/>
    </row>
    <row r="829" spans="15:24" ht="13" x14ac:dyDescent="0.3">
      <c r="O829" s="228"/>
      <c r="S829" s="215"/>
      <c r="W829" s="215"/>
      <c r="X829" s="215"/>
    </row>
    <row r="830" spans="15:24" ht="13" x14ac:dyDescent="0.3">
      <c r="O830" s="228"/>
      <c r="S830" s="215"/>
      <c r="W830" s="215"/>
      <c r="X830" s="215"/>
    </row>
    <row r="831" spans="15:24" ht="13" x14ac:dyDescent="0.3">
      <c r="O831" s="228"/>
      <c r="S831" s="215"/>
      <c r="W831" s="215"/>
      <c r="X831" s="215"/>
    </row>
    <row r="832" spans="15:24" ht="13" x14ac:dyDescent="0.3">
      <c r="O832" s="228"/>
      <c r="S832" s="215"/>
      <c r="W832" s="215"/>
      <c r="X832" s="215"/>
    </row>
    <row r="833" spans="15:24" ht="13" x14ac:dyDescent="0.3">
      <c r="O833" s="228"/>
      <c r="S833" s="215"/>
      <c r="W833" s="215"/>
      <c r="X833" s="215"/>
    </row>
    <row r="834" spans="15:24" ht="13" x14ac:dyDescent="0.3">
      <c r="O834" s="228"/>
      <c r="S834" s="215"/>
      <c r="W834" s="215"/>
      <c r="X834" s="215"/>
    </row>
    <row r="835" spans="15:24" ht="13" x14ac:dyDescent="0.3">
      <c r="O835" s="228"/>
      <c r="S835" s="215"/>
      <c r="W835" s="215"/>
      <c r="X835" s="215"/>
    </row>
    <row r="836" spans="15:24" ht="13" x14ac:dyDescent="0.3">
      <c r="O836" s="228"/>
      <c r="S836" s="215"/>
      <c r="W836" s="215"/>
      <c r="X836" s="215"/>
    </row>
    <row r="837" spans="15:24" ht="13" x14ac:dyDescent="0.3">
      <c r="O837" s="228"/>
      <c r="S837" s="215"/>
      <c r="W837" s="215"/>
      <c r="X837" s="215"/>
    </row>
    <row r="838" spans="15:24" ht="13" x14ac:dyDescent="0.3">
      <c r="O838" s="228"/>
      <c r="S838" s="215"/>
      <c r="W838" s="215"/>
      <c r="X838" s="215"/>
    </row>
    <row r="839" spans="15:24" ht="13" x14ac:dyDescent="0.3">
      <c r="O839" s="228"/>
      <c r="S839" s="215"/>
      <c r="W839" s="215"/>
      <c r="X839" s="215"/>
    </row>
    <row r="840" spans="15:24" ht="13" x14ac:dyDescent="0.3">
      <c r="O840" s="228"/>
      <c r="S840" s="215"/>
      <c r="W840" s="215"/>
      <c r="X840" s="215"/>
    </row>
    <row r="841" spans="15:24" ht="13" x14ac:dyDescent="0.3">
      <c r="O841" s="228"/>
      <c r="S841" s="215"/>
      <c r="W841" s="215"/>
      <c r="X841" s="215"/>
    </row>
    <row r="842" spans="15:24" ht="13" x14ac:dyDescent="0.3">
      <c r="O842" s="228"/>
      <c r="S842" s="215"/>
      <c r="W842" s="215"/>
      <c r="X842" s="215"/>
    </row>
    <row r="843" spans="15:24" ht="13" x14ac:dyDescent="0.3">
      <c r="O843" s="228"/>
      <c r="S843" s="215"/>
      <c r="W843" s="215"/>
      <c r="X843" s="215"/>
    </row>
    <row r="844" spans="15:24" ht="13" x14ac:dyDescent="0.3">
      <c r="O844" s="228"/>
      <c r="S844" s="215"/>
      <c r="W844" s="215"/>
      <c r="X844" s="215"/>
    </row>
    <row r="845" spans="15:24" ht="13" x14ac:dyDescent="0.3">
      <c r="O845" s="228"/>
      <c r="S845" s="215"/>
      <c r="W845" s="215"/>
      <c r="X845" s="215"/>
    </row>
    <row r="846" spans="15:24" ht="13" x14ac:dyDescent="0.3">
      <c r="O846" s="228"/>
      <c r="S846" s="215"/>
      <c r="W846" s="215"/>
      <c r="X846" s="215"/>
    </row>
    <row r="847" spans="15:24" ht="13" x14ac:dyDescent="0.3">
      <c r="O847" s="228"/>
      <c r="S847" s="215"/>
      <c r="W847" s="215"/>
      <c r="X847" s="215"/>
    </row>
    <row r="848" spans="15:24" ht="13" x14ac:dyDescent="0.3">
      <c r="O848" s="228"/>
      <c r="S848" s="215"/>
      <c r="W848" s="215"/>
      <c r="X848" s="215"/>
    </row>
    <row r="849" spans="15:24" ht="13" x14ac:dyDescent="0.3">
      <c r="O849" s="228"/>
      <c r="S849" s="215"/>
      <c r="W849" s="215"/>
      <c r="X849" s="215"/>
    </row>
    <row r="850" spans="15:24" ht="13" x14ac:dyDescent="0.3">
      <c r="O850" s="228"/>
      <c r="S850" s="215"/>
      <c r="W850" s="215"/>
      <c r="X850" s="215"/>
    </row>
    <row r="851" spans="15:24" ht="13" x14ac:dyDescent="0.3">
      <c r="O851" s="228"/>
      <c r="S851" s="215"/>
      <c r="W851" s="215"/>
      <c r="X851" s="215"/>
    </row>
    <row r="852" spans="15:24" ht="13" x14ac:dyDescent="0.3">
      <c r="O852" s="228"/>
      <c r="S852" s="215"/>
      <c r="W852" s="215"/>
      <c r="X852" s="215"/>
    </row>
    <row r="853" spans="15:24" ht="13" x14ac:dyDescent="0.3">
      <c r="O853" s="228"/>
      <c r="S853" s="215"/>
      <c r="W853" s="215"/>
      <c r="X853" s="215"/>
    </row>
    <row r="854" spans="15:24" ht="13" x14ac:dyDescent="0.3">
      <c r="O854" s="228"/>
      <c r="S854" s="215"/>
      <c r="W854" s="215"/>
      <c r="X854" s="215"/>
    </row>
    <row r="855" spans="15:24" ht="13" x14ac:dyDescent="0.3">
      <c r="O855" s="228"/>
      <c r="S855" s="215"/>
      <c r="W855" s="215"/>
      <c r="X855" s="215"/>
    </row>
    <row r="856" spans="15:24" ht="13" x14ac:dyDescent="0.3">
      <c r="O856" s="228"/>
      <c r="S856" s="215"/>
      <c r="W856" s="215"/>
      <c r="X856" s="215"/>
    </row>
    <row r="857" spans="15:24" ht="13" x14ac:dyDescent="0.3">
      <c r="O857" s="228"/>
      <c r="S857" s="215"/>
      <c r="W857" s="215"/>
      <c r="X857" s="215"/>
    </row>
    <row r="858" spans="15:24" ht="13" x14ac:dyDescent="0.3">
      <c r="O858" s="228"/>
      <c r="S858" s="215"/>
      <c r="W858" s="215"/>
      <c r="X858" s="215"/>
    </row>
    <row r="859" spans="15:24" ht="13" x14ac:dyDescent="0.3">
      <c r="O859" s="228"/>
      <c r="S859" s="215"/>
      <c r="W859" s="215"/>
      <c r="X859" s="215"/>
    </row>
    <row r="860" spans="15:24" ht="13" x14ac:dyDescent="0.3">
      <c r="O860" s="228"/>
      <c r="S860" s="215"/>
      <c r="W860" s="215"/>
      <c r="X860" s="215"/>
    </row>
    <row r="861" spans="15:24" ht="13" x14ac:dyDescent="0.3">
      <c r="O861" s="228"/>
      <c r="S861" s="215"/>
      <c r="W861" s="215"/>
      <c r="X861" s="215"/>
    </row>
    <row r="862" spans="15:24" ht="13" x14ac:dyDescent="0.3">
      <c r="O862" s="228"/>
      <c r="S862" s="215"/>
      <c r="W862" s="215"/>
      <c r="X862" s="215"/>
    </row>
    <row r="863" spans="15:24" ht="13" x14ac:dyDescent="0.3">
      <c r="O863" s="228"/>
      <c r="S863" s="215"/>
      <c r="W863" s="215"/>
      <c r="X863" s="215"/>
    </row>
    <row r="864" spans="15:24" ht="13" x14ac:dyDescent="0.3">
      <c r="O864" s="228"/>
      <c r="S864" s="215"/>
      <c r="W864" s="215"/>
      <c r="X864" s="215"/>
    </row>
    <row r="865" spans="15:24" ht="13" x14ac:dyDescent="0.3">
      <c r="O865" s="228"/>
      <c r="S865" s="215"/>
      <c r="W865" s="215"/>
      <c r="X865" s="215"/>
    </row>
    <row r="866" spans="15:24" ht="13" x14ac:dyDescent="0.3">
      <c r="O866" s="228"/>
      <c r="S866" s="215"/>
      <c r="W866" s="215"/>
      <c r="X866" s="215"/>
    </row>
    <row r="867" spans="15:24" ht="13" x14ac:dyDescent="0.3">
      <c r="O867" s="228"/>
      <c r="S867" s="215"/>
      <c r="W867" s="215"/>
      <c r="X867" s="215"/>
    </row>
    <row r="868" spans="15:24" ht="13" x14ac:dyDescent="0.3">
      <c r="O868" s="228"/>
      <c r="S868" s="215"/>
      <c r="W868" s="215"/>
      <c r="X868" s="215"/>
    </row>
    <row r="869" spans="15:24" ht="13" x14ac:dyDescent="0.3">
      <c r="O869" s="228"/>
      <c r="S869" s="215"/>
      <c r="W869" s="215"/>
      <c r="X869" s="215"/>
    </row>
    <row r="870" spans="15:24" ht="13" x14ac:dyDescent="0.3">
      <c r="O870" s="228"/>
      <c r="S870" s="215"/>
      <c r="W870" s="215"/>
      <c r="X870" s="215"/>
    </row>
    <row r="871" spans="15:24" ht="13" x14ac:dyDescent="0.3">
      <c r="O871" s="228"/>
      <c r="S871" s="215"/>
      <c r="W871" s="215"/>
      <c r="X871" s="215"/>
    </row>
    <row r="872" spans="15:24" ht="13" x14ac:dyDescent="0.3">
      <c r="O872" s="228"/>
      <c r="S872" s="215"/>
      <c r="W872" s="215"/>
      <c r="X872" s="215"/>
    </row>
    <row r="873" spans="15:24" ht="13" x14ac:dyDescent="0.3">
      <c r="O873" s="228"/>
      <c r="S873" s="215"/>
      <c r="W873" s="215"/>
      <c r="X873" s="215"/>
    </row>
    <row r="874" spans="15:24" ht="13" x14ac:dyDescent="0.3">
      <c r="O874" s="228"/>
      <c r="S874" s="215"/>
      <c r="W874" s="215"/>
      <c r="X874" s="215"/>
    </row>
    <row r="875" spans="15:24" ht="13" x14ac:dyDescent="0.3">
      <c r="O875" s="228"/>
      <c r="S875" s="215"/>
      <c r="W875" s="215"/>
      <c r="X875" s="215"/>
    </row>
    <row r="876" spans="15:24" ht="13" x14ac:dyDescent="0.3">
      <c r="O876" s="228"/>
      <c r="S876" s="215"/>
      <c r="W876" s="215"/>
      <c r="X876" s="215"/>
    </row>
    <row r="877" spans="15:24" ht="13" x14ac:dyDescent="0.3">
      <c r="O877" s="228"/>
      <c r="S877" s="215"/>
      <c r="W877" s="215"/>
      <c r="X877" s="215"/>
    </row>
    <row r="878" spans="15:24" ht="13" x14ac:dyDescent="0.3">
      <c r="O878" s="228"/>
      <c r="S878" s="215"/>
      <c r="W878" s="215"/>
      <c r="X878" s="215"/>
    </row>
    <row r="879" spans="15:24" ht="13" x14ac:dyDescent="0.3">
      <c r="O879" s="228"/>
      <c r="S879" s="215"/>
      <c r="W879" s="215"/>
      <c r="X879" s="215"/>
    </row>
    <row r="880" spans="15:24" ht="13" x14ac:dyDescent="0.3">
      <c r="O880" s="228"/>
      <c r="S880" s="215"/>
      <c r="W880" s="215"/>
      <c r="X880" s="215"/>
    </row>
    <row r="881" spans="15:24" ht="13" x14ac:dyDescent="0.3">
      <c r="O881" s="228"/>
      <c r="S881" s="215"/>
      <c r="W881" s="215"/>
      <c r="X881" s="215"/>
    </row>
    <row r="882" spans="15:24" ht="13" x14ac:dyDescent="0.3">
      <c r="O882" s="228"/>
      <c r="S882" s="215"/>
      <c r="W882" s="215"/>
      <c r="X882" s="215"/>
    </row>
    <row r="883" spans="15:24" ht="13" x14ac:dyDescent="0.3">
      <c r="O883" s="228"/>
      <c r="S883" s="215"/>
      <c r="W883" s="215"/>
      <c r="X883" s="215"/>
    </row>
    <row r="884" spans="15:24" ht="13" x14ac:dyDescent="0.3">
      <c r="O884" s="228"/>
      <c r="S884" s="215"/>
      <c r="W884" s="215"/>
      <c r="X884" s="215"/>
    </row>
    <row r="885" spans="15:24" ht="13" x14ac:dyDescent="0.3">
      <c r="O885" s="228"/>
      <c r="S885" s="215"/>
      <c r="W885" s="215"/>
      <c r="X885" s="215"/>
    </row>
    <row r="886" spans="15:24" ht="13" x14ac:dyDescent="0.3">
      <c r="O886" s="228"/>
      <c r="S886" s="215"/>
      <c r="W886" s="215"/>
      <c r="X886" s="215"/>
    </row>
    <row r="887" spans="15:24" ht="13" x14ac:dyDescent="0.3">
      <c r="O887" s="228"/>
      <c r="S887" s="215"/>
      <c r="W887" s="215"/>
      <c r="X887" s="215"/>
    </row>
    <row r="888" spans="15:24" ht="13" x14ac:dyDescent="0.3">
      <c r="O888" s="228"/>
      <c r="S888" s="215"/>
      <c r="W888" s="215"/>
      <c r="X888" s="215"/>
    </row>
    <row r="889" spans="15:24" ht="13" x14ac:dyDescent="0.3">
      <c r="O889" s="228"/>
      <c r="S889" s="215"/>
      <c r="W889" s="215"/>
      <c r="X889" s="215"/>
    </row>
    <row r="890" spans="15:24" ht="13" x14ac:dyDescent="0.3">
      <c r="O890" s="228"/>
      <c r="S890" s="215"/>
      <c r="W890" s="215"/>
      <c r="X890" s="215"/>
    </row>
    <row r="891" spans="15:24" ht="13" x14ac:dyDescent="0.3">
      <c r="O891" s="228"/>
      <c r="S891" s="215"/>
      <c r="W891" s="215"/>
      <c r="X891" s="215"/>
    </row>
    <row r="892" spans="15:24" ht="13" x14ac:dyDescent="0.3">
      <c r="O892" s="228"/>
      <c r="S892" s="215"/>
      <c r="W892" s="215"/>
      <c r="X892" s="215"/>
    </row>
    <row r="893" spans="15:24" ht="13" x14ac:dyDescent="0.3">
      <c r="O893" s="228"/>
      <c r="S893" s="215"/>
      <c r="W893" s="215"/>
      <c r="X893" s="215"/>
    </row>
    <row r="894" spans="15:24" ht="13" x14ac:dyDescent="0.3">
      <c r="O894" s="228"/>
      <c r="S894" s="215"/>
      <c r="W894" s="215"/>
      <c r="X894" s="215"/>
    </row>
    <row r="895" spans="15:24" ht="13" x14ac:dyDescent="0.3">
      <c r="O895" s="228"/>
      <c r="S895" s="215"/>
      <c r="W895" s="215"/>
      <c r="X895" s="215"/>
    </row>
    <row r="896" spans="15:24" ht="13" x14ac:dyDescent="0.3">
      <c r="O896" s="228"/>
      <c r="S896" s="215"/>
      <c r="W896" s="215"/>
      <c r="X896" s="215"/>
    </row>
    <row r="897" spans="15:24" ht="13" x14ac:dyDescent="0.3">
      <c r="O897" s="228"/>
      <c r="S897" s="215"/>
      <c r="W897" s="215"/>
      <c r="X897" s="215"/>
    </row>
    <row r="898" spans="15:24" ht="13" x14ac:dyDescent="0.3">
      <c r="O898" s="228"/>
      <c r="S898" s="215"/>
      <c r="W898" s="215"/>
      <c r="X898" s="215"/>
    </row>
    <row r="899" spans="15:24" ht="13" x14ac:dyDescent="0.3">
      <c r="O899" s="228"/>
      <c r="S899" s="215"/>
      <c r="W899" s="215"/>
      <c r="X899" s="215"/>
    </row>
    <row r="900" spans="15:24" ht="13" x14ac:dyDescent="0.3">
      <c r="O900" s="228"/>
      <c r="S900" s="215"/>
      <c r="W900" s="215"/>
      <c r="X900" s="215"/>
    </row>
    <row r="901" spans="15:24" ht="13" x14ac:dyDescent="0.3">
      <c r="O901" s="228"/>
      <c r="S901" s="215"/>
      <c r="W901" s="215"/>
      <c r="X901" s="215"/>
    </row>
    <row r="902" spans="15:24" ht="13" x14ac:dyDescent="0.3">
      <c r="O902" s="228"/>
      <c r="S902" s="215"/>
      <c r="W902" s="215"/>
      <c r="X902" s="215"/>
    </row>
    <row r="903" spans="15:24" ht="13" x14ac:dyDescent="0.3">
      <c r="O903" s="228"/>
      <c r="S903" s="215"/>
      <c r="W903" s="215"/>
      <c r="X903" s="215"/>
    </row>
    <row r="904" spans="15:24" ht="13" x14ac:dyDescent="0.3">
      <c r="O904" s="228"/>
      <c r="S904" s="215"/>
      <c r="W904" s="215"/>
      <c r="X904" s="215"/>
    </row>
    <row r="905" spans="15:24" ht="13" x14ac:dyDescent="0.3">
      <c r="O905" s="228"/>
      <c r="S905" s="215"/>
      <c r="W905" s="215"/>
      <c r="X905" s="215"/>
    </row>
    <row r="906" spans="15:24" ht="13" x14ac:dyDescent="0.3">
      <c r="O906" s="228"/>
      <c r="S906" s="215"/>
      <c r="W906" s="215"/>
      <c r="X906" s="215"/>
    </row>
    <row r="907" spans="15:24" ht="13" x14ac:dyDescent="0.3">
      <c r="O907" s="228"/>
      <c r="S907" s="215"/>
      <c r="W907" s="215"/>
      <c r="X907" s="215"/>
    </row>
    <row r="908" spans="15:24" ht="13" x14ac:dyDescent="0.3">
      <c r="O908" s="228"/>
      <c r="S908" s="215"/>
      <c r="W908" s="215"/>
      <c r="X908" s="215"/>
    </row>
    <row r="909" spans="15:24" ht="13" x14ac:dyDescent="0.3">
      <c r="O909" s="228"/>
      <c r="S909" s="215"/>
      <c r="W909" s="215"/>
      <c r="X909" s="215"/>
    </row>
    <row r="910" spans="15:24" ht="13" x14ac:dyDescent="0.3">
      <c r="O910" s="228"/>
      <c r="S910" s="215"/>
      <c r="W910" s="215"/>
      <c r="X910" s="215"/>
    </row>
    <row r="911" spans="15:24" ht="13" x14ac:dyDescent="0.3">
      <c r="O911" s="228"/>
      <c r="S911" s="215"/>
      <c r="W911" s="215"/>
      <c r="X911" s="215"/>
    </row>
    <row r="912" spans="15:24" ht="13" x14ac:dyDescent="0.3">
      <c r="O912" s="228"/>
      <c r="S912" s="215"/>
      <c r="W912" s="215"/>
      <c r="X912" s="215"/>
    </row>
    <row r="913" spans="15:24" ht="13" x14ac:dyDescent="0.3">
      <c r="O913" s="228"/>
      <c r="S913" s="215"/>
      <c r="W913" s="215"/>
      <c r="X913" s="215"/>
    </row>
    <row r="914" spans="15:24" ht="13" x14ac:dyDescent="0.3">
      <c r="O914" s="228"/>
      <c r="S914" s="215"/>
      <c r="W914" s="215"/>
      <c r="X914" s="215"/>
    </row>
    <row r="915" spans="15:24" ht="13" x14ac:dyDescent="0.3">
      <c r="O915" s="228"/>
      <c r="S915" s="215"/>
      <c r="W915" s="215"/>
      <c r="X915" s="215"/>
    </row>
    <row r="916" spans="15:24" ht="13" x14ac:dyDescent="0.3">
      <c r="O916" s="228"/>
      <c r="S916" s="215"/>
      <c r="W916" s="215"/>
      <c r="X916" s="215"/>
    </row>
    <row r="917" spans="15:24" ht="13" x14ac:dyDescent="0.3">
      <c r="O917" s="228"/>
      <c r="S917" s="215"/>
      <c r="W917" s="215"/>
      <c r="X917" s="215"/>
    </row>
    <row r="918" spans="15:24" ht="13" x14ac:dyDescent="0.3">
      <c r="O918" s="228"/>
      <c r="S918" s="215"/>
      <c r="W918" s="215"/>
      <c r="X918" s="215"/>
    </row>
    <row r="919" spans="15:24" ht="13" x14ac:dyDescent="0.3">
      <c r="O919" s="228"/>
      <c r="S919" s="215"/>
      <c r="W919" s="215"/>
      <c r="X919" s="215"/>
    </row>
    <row r="920" spans="15:24" ht="13" x14ac:dyDescent="0.3">
      <c r="O920" s="228"/>
      <c r="S920" s="215"/>
      <c r="W920" s="215"/>
      <c r="X920" s="215"/>
    </row>
    <row r="921" spans="15:24" ht="13" x14ac:dyDescent="0.3">
      <c r="O921" s="228"/>
      <c r="S921" s="215"/>
      <c r="W921" s="215"/>
      <c r="X921" s="215"/>
    </row>
    <row r="922" spans="15:24" ht="13" x14ac:dyDescent="0.3">
      <c r="O922" s="228"/>
      <c r="S922" s="215"/>
      <c r="W922" s="215"/>
      <c r="X922" s="215"/>
    </row>
    <row r="923" spans="15:24" ht="13" x14ac:dyDescent="0.3">
      <c r="O923" s="228"/>
      <c r="S923" s="215"/>
      <c r="W923" s="215"/>
      <c r="X923" s="215"/>
    </row>
    <row r="924" spans="15:24" ht="13" x14ac:dyDescent="0.3">
      <c r="O924" s="228"/>
      <c r="S924" s="215"/>
      <c r="W924" s="215"/>
      <c r="X924" s="215"/>
    </row>
    <row r="925" spans="15:24" ht="13" x14ac:dyDescent="0.3">
      <c r="O925" s="228"/>
      <c r="S925" s="215"/>
      <c r="W925" s="215"/>
      <c r="X925" s="215"/>
    </row>
    <row r="926" spans="15:24" ht="13" x14ac:dyDescent="0.3">
      <c r="O926" s="228"/>
      <c r="S926" s="215"/>
      <c r="W926" s="215"/>
      <c r="X926" s="215"/>
    </row>
    <row r="927" spans="15:24" ht="13" x14ac:dyDescent="0.3">
      <c r="O927" s="228"/>
      <c r="S927" s="215"/>
      <c r="W927" s="215"/>
      <c r="X927" s="215"/>
    </row>
    <row r="928" spans="15:24" ht="13" x14ac:dyDescent="0.3">
      <c r="O928" s="228"/>
      <c r="S928" s="215"/>
      <c r="W928" s="215"/>
      <c r="X928" s="215"/>
    </row>
    <row r="929" spans="15:24" ht="13" x14ac:dyDescent="0.3">
      <c r="O929" s="228"/>
      <c r="S929" s="215"/>
      <c r="W929" s="215"/>
      <c r="X929" s="215"/>
    </row>
    <row r="930" spans="15:24" ht="13" x14ac:dyDescent="0.3">
      <c r="O930" s="228"/>
      <c r="S930" s="215"/>
      <c r="W930" s="215"/>
      <c r="X930" s="215"/>
    </row>
    <row r="931" spans="15:24" ht="13" x14ac:dyDescent="0.3">
      <c r="O931" s="228"/>
      <c r="S931" s="215"/>
      <c r="W931" s="215"/>
      <c r="X931" s="215"/>
    </row>
    <row r="932" spans="15:24" ht="13" x14ac:dyDescent="0.3">
      <c r="O932" s="228"/>
      <c r="S932" s="215"/>
      <c r="W932" s="215"/>
      <c r="X932" s="215"/>
    </row>
    <row r="933" spans="15:24" ht="13" x14ac:dyDescent="0.3">
      <c r="O933" s="228"/>
      <c r="S933" s="215"/>
      <c r="W933" s="215"/>
      <c r="X933" s="215"/>
    </row>
    <row r="934" spans="15:24" ht="13" x14ac:dyDescent="0.3">
      <c r="O934" s="228"/>
      <c r="S934" s="215"/>
      <c r="W934" s="215"/>
      <c r="X934" s="215"/>
    </row>
    <row r="935" spans="15:24" ht="13" x14ac:dyDescent="0.3">
      <c r="O935" s="228"/>
      <c r="S935" s="215"/>
      <c r="W935" s="215"/>
      <c r="X935" s="215"/>
    </row>
    <row r="936" spans="15:24" ht="13" x14ac:dyDescent="0.3">
      <c r="O936" s="228"/>
      <c r="S936" s="215"/>
      <c r="W936" s="215"/>
      <c r="X936" s="215"/>
    </row>
    <row r="937" spans="15:24" ht="13" x14ac:dyDescent="0.3">
      <c r="O937" s="228"/>
      <c r="S937" s="215"/>
      <c r="W937" s="215"/>
      <c r="X937" s="215"/>
    </row>
    <row r="938" spans="15:24" ht="13" x14ac:dyDescent="0.3">
      <c r="O938" s="228"/>
      <c r="S938" s="215"/>
      <c r="W938" s="215"/>
      <c r="X938" s="215"/>
    </row>
    <row r="939" spans="15:24" ht="13" x14ac:dyDescent="0.3">
      <c r="O939" s="228"/>
      <c r="S939" s="215"/>
      <c r="W939" s="215"/>
      <c r="X939" s="215"/>
    </row>
    <row r="940" spans="15:24" ht="13" x14ac:dyDescent="0.3">
      <c r="O940" s="228"/>
      <c r="S940" s="215"/>
      <c r="W940" s="215"/>
      <c r="X940" s="215"/>
    </row>
    <row r="941" spans="15:24" ht="13" x14ac:dyDescent="0.3">
      <c r="O941" s="228"/>
      <c r="S941" s="215"/>
      <c r="W941" s="215"/>
      <c r="X941" s="215"/>
    </row>
    <row r="942" spans="15:24" ht="13" x14ac:dyDescent="0.3">
      <c r="O942" s="228"/>
      <c r="S942" s="215"/>
      <c r="W942" s="215"/>
      <c r="X942" s="215"/>
    </row>
    <row r="943" spans="15:24" ht="13" x14ac:dyDescent="0.3">
      <c r="O943" s="228"/>
      <c r="S943" s="215"/>
      <c r="W943" s="215"/>
      <c r="X943" s="215"/>
    </row>
    <row r="944" spans="15:24" ht="13" x14ac:dyDescent="0.3">
      <c r="O944" s="228"/>
      <c r="S944" s="215"/>
      <c r="W944" s="215"/>
      <c r="X944" s="215"/>
    </row>
    <row r="945" spans="15:24" ht="13" x14ac:dyDescent="0.3">
      <c r="O945" s="228"/>
      <c r="S945" s="215"/>
      <c r="W945" s="215"/>
      <c r="X945" s="215"/>
    </row>
    <row r="946" spans="15:24" ht="13" x14ac:dyDescent="0.3">
      <c r="O946" s="228"/>
      <c r="S946" s="215"/>
      <c r="W946" s="215"/>
      <c r="X946" s="215"/>
    </row>
    <row r="947" spans="15:24" ht="13" x14ac:dyDescent="0.3">
      <c r="O947" s="228"/>
      <c r="S947" s="215"/>
      <c r="W947" s="215"/>
      <c r="X947" s="215"/>
    </row>
    <row r="948" spans="15:24" ht="13" x14ac:dyDescent="0.3">
      <c r="O948" s="228"/>
      <c r="S948" s="215"/>
      <c r="W948" s="215"/>
      <c r="X948" s="215"/>
    </row>
    <row r="949" spans="15:24" ht="13" x14ac:dyDescent="0.3">
      <c r="O949" s="228"/>
      <c r="S949" s="215"/>
      <c r="W949" s="215"/>
      <c r="X949" s="215"/>
    </row>
    <row r="950" spans="15:24" ht="13" x14ac:dyDescent="0.3">
      <c r="O950" s="228"/>
      <c r="S950" s="215"/>
      <c r="W950" s="215"/>
      <c r="X950" s="215"/>
    </row>
    <row r="951" spans="15:24" ht="13" x14ac:dyDescent="0.3">
      <c r="O951" s="228"/>
      <c r="S951" s="215"/>
      <c r="W951" s="215"/>
      <c r="X951" s="215"/>
    </row>
    <row r="952" spans="15:24" ht="13" x14ac:dyDescent="0.3">
      <c r="O952" s="228"/>
      <c r="S952" s="215"/>
      <c r="W952" s="215"/>
      <c r="X952" s="215"/>
    </row>
    <row r="953" spans="15:24" ht="13" x14ac:dyDescent="0.3">
      <c r="O953" s="228"/>
      <c r="S953" s="215"/>
      <c r="W953" s="215"/>
      <c r="X953" s="215"/>
    </row>
    <row r="954" spans="15:24" ht="13" x14ac:dyDescent="0.3">
      <c r="O954" s="228"/>
      <c r="S954" s="215"/>
      <c r="W954" s="215"/>
      <c r="X954" s="215"/>
    </row>
    <row r="955" spans="15:24" ht="13" x14ac:dyDescent="0.3">
      <c r="O955" s="228"/>
      <c r="S955" s="215"/>
      <c r="W955" s="215"/>
      <c r="X955" s="215"/>
    </row>
    <row r="956" spans="15:24" ht="13" x14ac:dyDescent="0.3">
      <c r="O956" s="228"/>
      <c r="S956" s="215"/>
      <c r="W956" s="215"/>
      <c r="X956" s="215"/>
    </row>
    <row r="957" spans="15:24" ht="13" x14ac:dyDescent="0.3">
      <c r="O957" s="228"/>
      <c r="S957" s="215"/>
      <c r="W957" s="215"/>
      <c r="X957" s="215"/>
    </row>
    <row r="958" spans="15:24" ht="13" x14ac:dyDescent="0.3">
      <c r="O958" s="228"/>
      <c r="S958" s="215"/>
      <c r="W958" s="215"/>
      <c r="X958" s="215"/>
    </row>
    <row r="959" spans="15:24" ht="13" x14ac:dyDescent="0.3">
      <c r="O959" s="228"/>
      <c r="S959" s="215"/>
      <c r="W959" s="215"/>
      <c r="X959" s="215"/>
    </row>
    <row r="960" spans="15:24" ht="13" x14ac:dyDescent="0.3">
      <c r="O960" s="228"/>
      <c r="S960" s="215"/>
      <c r="W960" s="215"/>
      <c r="X960" s="215"/>
    </row>
    <row r="961" spans="15:24" ht="13" x14ac:dyDescent="0.3">
      <c r="O961" s="228"/>
      <c r="S961" s="215"/>
      <c r="W961" s="215"/>
      <c r="X961" s="215"/>
    </row>
    <row r="962" spans="15:24" ht="13" x14ac:dyDescent="0.3">
      <c r="O962" s="228"/>
      <c r="S962" s="215"/>
      <c r="W962" s="215"/>
      <c r="X962" s="215"/>
    </row>
    <row r="963" spans="15:24" ht="13" x14ac:dyDescent="0.3">
      <c r="O963" s="228"/>
      <c r="S963" s="215"/>
      <c r="W963" s="215"/>
      <c r="X963" s="215"/>
    </row>
    <row r="964" spans="15:24" ht="13" x14ac:dyDescent="0.3">
      <c r="O964" s="228"/>
      <c r="S964" s="215"/>
      <c r="W964" s="215"/>
      <c r="X964" s="215"/>
    </row>
    <row r="965" spans="15:24" ht="13" x14ac:dyDescent="0.3">
      <c r="O965" s="228"/>
      <c r="S965" s="215"/>
      <c r="W965" s="215"/>
      <c r="X965" s="215"/>
    </row>
    <row r="966" spans="15:24" ht="13" x14ac:dyDescent="0.3">
      <c r="O966" s="228"/>
      <c r="S966" s="215"/>
      <c r="W966" s="215"/>
      <c r="X966" s="215"/>
    </row>
    <row r="967" spans="15:24" ht="13" x14ac:dyDescent="0.3">
      <c r="O967" s="228"/>
      <c r="S967" s="215"/>
      <c r="W967" s="215"/>
      <c r="X967" s="215"/>
    </row>
    <row r="968" spans="15:24" ht="13" x14ac:dyDescent="0.3">
      <c r="O968" s="228"/>
      <c r="S968" s="215"/>
      <c r="W968" s="215"/>
      <c r="X968" s="215"/>
    </row>
    <row r="969" spans="15:24" ht="13" x14ac:dyDescent="0.3">
      <c r="O969" s="228"/>
      <c r="S969" s="215"/>
      <c r="W969" s="215"/>
      <c r="X969" s="215"/>
    </row>
    <row r="970" spans="15:24" ht="13" x14ac:dyDescent="0.3">
      <c r="O970" s="228"/>
      <c r="S970" s="215"/>
      <c r="W970" s="215"/>
      <c r="X970" s="215"/>
    </row>
    <row r="971" spans="15:24" ht="13" x14ac:dyDescent="0.3">
      <c r="O971" s="228"/>
      <c r="S971" s="215"/>
      <c r="W971" s="215"/>
      <c r="X971" s="215"/>
    </row>
    <row r="972" spans="15:24" ht="13" x14ac:dyDescent="0.3">
      <c r="O972" s="228"/>
      <c r="S972" s="215"/>
      <c r="W972" s="215"/>
      <c r="X972" s="215"/>
    </row>
    <row r="973" spans="15:24" ht="13" x14ac:dyDescent="0.3">
      <c r="O973" s="228"/>
      <c r="S973" s="215"/>
      <c r="W973" s="215"/>
      <c r="X973" s="215"/>
    </row>
    <row r="974" spans="15:24" ht="13" x14ac:dyDescent="0.3">
      <c r="O974" s="228"/>
      <c r="S974" s="215"/>
      <c r="W974" s="215"/>
      <c r="X974" s="215"/>
    </row>
    <row r="975" spans="15:24" ht="13" x14ac:dyDescent="0.3">
      <c r="O975" s="228"/>
      <c r="S975" s="215"/>
      <c r="W975" s="215"/>
      <c r="X975" s="215"/>
    </row>
    <row r="976" spans="15:24" ht="13" x14ac:dyDescent="0.3">
      <c r="O976" s="228"/>
      <c r="S976" s="215"/>
      <c r="W976" s="215"/>
      <c r="X976" s="215"/>
    </row>
    <row r="977" spans="15:24" ht="13" x14ac:dyDescent="0.3">
      <c r="O977" s="228"/>
      <c r="S977" s="215"/>
      <c r="W977" s="215"/>
      <c r="X977" s="215"/>
    </row>
    <row r="978" spans="15:24" ht="13" x14ac:dyDescent="0.3">
      <c r="O978" s="228"/>
      <c r="S978" s="215"/>
      <c r="W978" s="215"/>
      <c r="X978" s="215"/>
    </row>
    <row r="979" spans="15:24" ht="13" x14ac:dyDescent="0.3">
      <c r="O979" s="228"/>
      <c r="S979" s="215"/>
      <c r="W979" s="215"/>
      <c r="X979" s="215"/>
    </row>
    <row r="980" spans="15:24" ht="13" x14ac:dyDescent="0.3">
      <c r="O980" s="228"/>
      <c r="S980" s="215"/>
      <c r="W980" s="215"/>
      <c r="X980" s="215"/>
    </row>
    <row r="981" spans="15:24" ht="13" x14ac:dyDescent="0.3">
      <c r="O981" s="228"/>
      <c r="S981" s="215"/>
      <c r="W981" s="215"/>
      <c r="X981" s="215"/>
    </row>
    <row r="982" spans="15:24" ht="13" x14ac:dyDescent="0.3">
      <c r="O982" s="228"/>
      <c r="S982" s="215"/>
      <c r="W982" s="215"/>
      <c r="X982" s="215"/>
    </row>
    <row r="983" spans="15:24" ht="13" x14ac:dyDescent="0.3">
      <c r="O983" s="228"/>
      <c r="S983" s="215"/>
      <c r="W983" s="215"/>
      <c r="X983" s="215"/>
    </row>
    <row r="984" spans="15:24" ht="13" x14ac:dyDescent="0.3">
      <c r="O984" s="228"/>
      <c r="S984" s="215"/>
      <c r="W984" s="215"/>
      <c r="X984" s="215"/>
    </row>
    <row r="985" spans="15:24" ht="13" x14ac:dyDescent="0.3">
      <c r="O985" s="228"/>
      <c r="S985" s="215"/>
      <c r="W985" s="215"/>
      <c r="X985" s="215"/>
    </row>
    <row r="986" spans="15:24" ht="13" x14ac:dyDescent="0.3">
      <c r="O986" s="228"/>
      <c r="S986" s="215"/>
      <c r="W986" s="215"/>
      <c r="X986" s="215"/>
    </row>
    <row r="987" spans="15:24" ht="13" x14ac:dyDescent="0.3">
      <c r="O987" s="228"/>
      <c r="S987" s="215"/>
      <c r="W987" s="215"/>
      <c r="X987" s="215"/>
    </row>
    <row r="988" spans="15:24" ht="13" x14ac:dyDescent="0.3">
      <c r="O988" s="228"/>
      <c r="S988" s="215"/>
      <c r="W988" s="215"/>
      <c r="X988" s="215"/>
    </row>
    <row r="989" spans="15:24" ht="13" x14ac:dyDescent="0.3">
      <c r="O989" s="228"/>
      <c r="S989" s="215"/>
      <c r="W989" s="215"/>
      <c r="X989" s="215"/>
    </row>
    <row r="990" spans="15:24" ht="13" x14ac:dyDescent="0.3">
      <c r="O990" s="228"/>
      <c r="S990" s="215"/>
      <c r="W990" s="215"/>
      <c r="X990" s="215"/>
    </row>
    <row r="991" spans="15:24" ht="13" x14ac:dyDescent="0.3">
      <c r="O991" s="228"/>
      <c r="S991" s="215"/>
      <c r="W991" s="215"/>
      <c r="X991" s="215"/>
    </row>
    <row r="992" spans="15:24" ht="13" x14ac:dyDescent="0.3">
      <c r="O992" s="228"/>
      <c r="S992" s="215"/>
      <c r="W992" s="215"/>
      <c r="X992" s="215"/>
    </row>
    <row r="993" spans="15:24" ht="13" x14ac:dyDescent="0.3">
      <c r="O993" s="228"/>
      <c r="S993" s="215"/>
      <c r="W993" s="215"/>
      <c r="X993" s="215"/>
    </row>
    <row r="994" spans="15:24" ht="13" x14ac:dyDescent="0.3">
      <c r="O994" s="228"/>
      <c r="S994" s="215"/>
      <c r="W994" s="215"/>
      <c r="X994" s="215"/>
    </row>
    <row r="995" spans="15:24" ht="13" x14ac:dyDescent="0.3">
      <c r="O995" s="228"/>
      <c r="S995" s="215"/>
      <c r="W995" s="215"/>
      <c r="X995" s="215"/>
    </row>
    <row r="996" spans="15:24" ht="13" x14ac:dyDescent="0.3">
      <c r="O996" s="228"/>
      <c r="S996" s="215"/>
      <c r="W996" s="215"/>
      <c r="X996" s="215"/>
    </row>
    <row r="997" spans="15:24" ht="13" x14ac:dyDescent="0.3">
      <c r="O997" s="228"/>
      <c r="S997" s="215"/>
      <c r="W997" s="215"/>
      <c r="X997" s="215"/>
    </row>
    <row r="998" spans="15:24" ht="13" x14ac:dyDescent="0.3">
      <c r="O998" s="228"/>
      <c r="S998" s="215"/>
      <c r="W998" s="215"/>
      <c r="X998" s="215"/>
    </row>
  </sheetData>
  <autoFilter ref="A2:AQ327" xr:uid="{00000000-0009-0000-0000-000009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E3:AE509 S3:S509 U3:U509 X3:X509 AA3:AA509 B3:B509" xr:uid="{00000000-0002-0000-0900-000000000000}">
      <formula1>OR(NOT(ISERROR(DATEVALUE(B3))), AND(ISNUMBER(B3), LEFT(CELL("format", B3))="D"))</formula1>
    </dataValidation>
    <dataValidation type="custom" allowBlank="1" showErrorMessage="1" sqref="AH3:AH509" xr:uid="{00000000-0002-0000-0900-000001000000}">
      <formula1>OR(NOT(ISERROR(DATEVALUE(AH3))), AND(ISNUMBER(AH3), LEFT(CELL("format", AH3))="D"))</formula1>
    </dataValidation>
    <dataValidation type="list" allowBlank="1" sqref="M3:M509" xr:uid="{00000000-0002-0000-0900-000002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BE7D-7534-4E46-804C-DD5E770162A0}">
  <dimension ref="A1:AQ33"/>
  <sheetViews>
    <sheetView workbookViewId="0">
      <selection sqref="A1:AQ1"/>
    </sheetView>
  </sheetViews>
  <sheetFormatPr defaultRowHeight="13" x14ac:dyDescent="0.3"/>
  <sheetData>
    <row r="1" spans="1:43" ht="52" x14ac:dyDescent="0.3">
      <c r="A1" s="14" t="s">
        <v>7</v>
      </c>
      <c r="B1" s="16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32</v>
      </c>
      <c r="K1" s="14" t="s">
        <v>17</v>
      </c>
      <c r="L1" s="14" t="s">
        <v>18</v>
      </c>
      <c r="M1" s="14" t="s">
        <v>19</v>
      </c>
      <c r="N1" s="14" t="s">
        <v>20</v>
      </c>
      <c r="O1" s="14" t="s">
        <v>21</v>
      </c>
      <c r="P1" s="14" t="s">
        <v>22</v>
      </c>
      <c r="Q1" s="14" t="s">
        <v>23</v>
      </c>
      <c r="R1" s="14" t="s">
        <v>24</v>
      </c>
      <c r="S1" s="14" t="s">
        <v>25</v>
      </c>
      <c r="T1" s="14" t="s">
        <v>26</v>
      </c>
      <c r="U1" s="23" t="s">
        <v>27</v>
      </c>
      <c r="V1" s="24" t="s">
        <v>28</v>
      </c>
      <c r="W1" s="14" t="s">
        <v>29</v>
      </c>
      <c r="X1" s="14" t="s">
        <v>25</v>
      </c>
      <c r="Y1" s="14" t="s">
        <v>30</v>
      </c>
      <c r="Z1" s="14" t="s">
        <v>31</v>
      </c>
      <c r="AA1" s="14" t="s">
        <v>25</v>
      </c>
      <c r="AB1" s="14" t="s">
        <v>33</v>
      </c>
      <c r="AC1" s="14" t="s">
        <v>34</v>
      </c>
      <c r="AD1" s="14" t="s">
        <v>35</v>
      </c>
      <c r="AE1" s="14" t="s">
        <v>36</v>
      </c>
      <c r="AF1" s="14" t="s">
        <v>37</v>
      </c>
      <c r="AG1" s="23" t="s">
        <v>38</v>
      </c>
      <c r="AH1" s="23" t="s">
        <v>39</v>
      </c>
      <c r="AI1" s="14" t="s">
        <v>40</v>
      </c>
      <c r="AJ1" s="27" t="s">
        <v>41</v>
      </c>
      <c r="AK1" s="29" t="s">
        <v>42</v>
      </c>
      <c r="AL1" s="31" t="s">
        <v>43</v>
      </c>
      <c r="AM1" s="32" t="s">
        <v>44</v>
      </c>
      <c r="AN1" s="31" t="s">
        <v>45</v>
      </c>
      <c r="AO1" s="31" t="s">
        <v>46</v>
      </c>
      <c r="AP1" s="31" t="s">
        <v>47</v>
      </c>
      <c r="AQ1" s="31" t="s">
        <v>48</v>
      </c>
    </row>
    <row r="2" spans="1:43" ht="14.5" x14ac:dyDescent="0.35">
      <c r="A2" s="25">
        <v>265</v>
      </c>
      <c r="B2" s="233">
        <v>46312</v>
      </c>
      <c r="C2" s="54" t="s">
        <v>4114</v>
      </c>
      <c r="D2" s="54" t="s">
        <v>1335</v>
      </c>
      <c r="E2" s="54" t="s">
        <v>1336</v>
      </c>
      <c r="F2" s="54">
        <v>5</v>
      </c>
      <c r="G2" s="54" t="s">
        <v>65</v>
      </c>
      <c r="H2" s="54" t="s">
        <v>56</v>
      </c>
      <c r="I2" s="54" t="s">
        <v>299</v>
      </c>
      <c r="J2" s="58" t="s">
        <v>146</v>
      </c>
      <c r="K2" s="58" t="s">
        <v>79</v>
      </c>
      <c r="L2" s="54"/>
      <c r="M2" s="71"/>
      <c r="N2" s="54" t="s">
        <v>161</v>
      </c>
      <c r="O2" s="58"/>
      <c r="P2" s="64" t="s">
        <v>87</v>
      </c>
      <c r="Q2" s="64" t="s">
        <v>1596</v>
      </c>
      <c r="R2" s="204"/>
      <c r="S2" s="66"/>
      <c r="T2" s="66"/>
      <c r="U2" s="205"/>
      <c r="V2" s="71"/>
      <c r="W2" s="69"/>
      <c r="X2" s="69"/>
      <c r="Y2" s="69"/>
      <c r="Z2" s="69"/>
      <c r="AA2" s="169"/>
      <c r="AB2" s="25"/>
      <c r="AC2" s="71"/>
      <c r="AD2" s="169"/>
      <c r="AE2" s="169"/>
      <c r="AF2" s="69"/>
      <c r="AG2" s="169"/>
      <c r="AH2" s="170"/>
      <c r="AI2" s="77"/>
      <c r="AJ2" s="80"/>
      <c r="AK2" s="80"/>
      <c r="AL2" s="82"/>
      <c r="AM2" s="82"/>
      <c r="AN2" s="82"/>
      <c r="AO2" s="82"/>
      <c r="AP2" s="82"/>
      <c r="AQ2" s="82"/>
    </row>
    <row r="3" spans="1:43" ht="14.5" x14ac:dyDescent="0.35">
      <c r="A3" s="25">
        <v>266</v>
      </c>
      <c r="B3" s="233">
        <v>46312</v>
      </c>
      <c r="C3" s="54" t="s">
        <v>4115</v>
      </c>
      <c r="D3" s="54" t="s">
        <v>157</v>
      </c>
      <c r="E3" s="54" t="s">
        <v>158</v>
      </c>
      <c r="F3" s="54">
        <v>2</v>
      </c>
      <c r="G3" s="54" t="s">
        <v>65</v>
      </c>
      <c r="H3" s="54" t="s">
        <v>56</v>
      </c>
      <c r="I3" s="54" t="s">
        <v>2744</v>
      </c>
      <c r="J3" s="58" t="s">
        <v>180</v>
      </c>
      <c r="K3" s="58" t="s">
        <v>79</v>
      </c>
      <c r="L3" s="54"/>
      <c r="M3" s="71"/>
      <c r="N3" s="54" t="s">
        <v>2720</v>
      </c>
      <c r="O3" s="58"/>
      <c r="P3" s="64" t="s">
        <v>87</v>
      </c>
      <c r="Q3" s="64" t="s">
        <v>92</v>
      </c>
      <c r="R3" s="204"/>
      <c r="S3" s="66"/>
      <c r="T3" s="66"/>
      <c r="U3" s="205"/>
      <c r="V3" s="71"/>
      <c r="W3" s="69"/>
      <c r="X3" s="69"/>
      <c r="Y3" s="69"/>
      <c r="Z3" s="69"/>
      <c r="AA3" s="169"/>
      <c r="AB3" s="25"/>
      <c r="AC3" s="71"/>
      <c r="AD3" s="169"/>
      <c r="AE3" s="169"/>
      <c r="AF3" s="69"/>
      <c r="AG3" s="71"/>
      <c r="AH3" s="170"/>
      <c r="AI3" s="77"/>
      <c r="AJ3" s="80"/>
      <c r="AK3" s="80"/>
      <c r="AL3" s="82"/>
      <c r="AM3" s="82"/>
      <c r="AN3" s="82"/>
      <c r="AO3" s="82"/>
      <c r="AP3" s="82"/>
      <c r="AQ3" s="82"/>
    </row>
    <row r="4" spans="1:43" ht="14.5" x14ac:dyDescent="0.35">
      <c r="A4" s="25">
        <v>267</v>
      </c>
      <c r="B4" s="233">
        <v>46313</v>
      </c>
      <c r="C4" s="54" t="s">
        <v>4116</v>
      </c>
      <c r="D4" s="54" t="s">
        <v>60</v>
      </c>
      <c r="E4" s="54" t="s">
        <v>62</v>
      </c>
      <c r="F4" s="54">
        <v>5</v>
      </c>
      <c r="G4" s="54" t="s">
        <v>65</v>
      </c>
      <c r="H4" s="54" t="s">
        <v>56</v>
      </c>
      <c r="I4" s="54" t="s">
        <v>4117</v>
      </c>
      <c r="J4" s="62" t="s">
        <v>73</v>
      </c>
      <c r="K4" s="62" t="s">
        <v>73</v>
      </c>
      <c r="L4" s="54"/>
      <c r="M4" s="71"/>
      <c r="N4" s="54" t="s">
        <v>161</v>
      </c>
      <c r="O4" s="58"/>
      <c r="P4" s="64" t="s">
        <v>82</v>
      </c>
      <c r="Q4" s="64" t="s">
        <v>1219</v>
      </c>
      <c r="R4" s="204"/>
      <c r="S4" s="66"/>
      <c r="T4" s="66"/>
      <c r="U4" s="205"/>
      <c r="V4" s="71"/>
      <c r="W4" s="69"/>
      <c r="X4" s="69"/>
      <c r="Y4" s="69"/>
      <c r="Z4" s="69"/>
      <c r="AA4" s="169"/>
      <c r="AB4" s="25"/>
      <c r="AC4" s="71"/>
      <c r="AD4" s="169"/>
      <c r="AE4" s="169"/>
      <c r="AF4" s="69"/>
      <c r="AG4" s="169"/>
      <c r="AH4" s="170"/>
      <c r="AI4" s="77"/>
      <c r="AJ4" s="80"/>
      <c r="AK4" s="80"/>
      <c r="AL4" s="82"/>
      <c r="AM4" s="82"/>
      <c r="AN4" s="82"/>
      <c r="AO4" s="82"/>
      <c r="AP4" s="82"/>
      <c r="AQ4" s="82"/>
    </row>
    <row r="5" spans="1:43" ht="14.5" x14ac:dyDescent="0.35">
      <c r="A5" s="25">
        <v>270</v>
      </c>
      <c r="B5" s="152">
        <v>46312</v>
      </c>
      <c r="C5" s="54" t="s">
        <v>4121</v>
      </c>
      <c r="D5" s="54" t="s">
        <v>163</v>
      </c>
      <c r="E5" s="54" t="s">
        <v>164</v>
      </c>
      <c r="F5" s="54">
        <v>2</v>
      </c>
      <c r="G5" s="54" t="s">
        <v>65</v>
      </c>
      <c r="H5" s="54" t="s">
        <v>56</v>
      </c>
      <c r="I5" s="54" t="s">
        <v>1138</v>
      </c>
      <c r="J5" s="58" t="s">
        <v>180</v>
      </c>
      <c r="K5" s="58" t="s">
        <v>79</v>
      </c>
      <c r="L5" s="54"/>
      <c r="M5" s="71"/>
      <c r="N5" s="54" t="s">
        <v>2666</v>
      </c>
      <c r="O5" s="58"/>
      <c r="P5" s="64" t="s">
        <v>82</v>
      </c>
      <c r="Q5" s="64" t="s">
        <v>2137</v>
      </c>
      <c r="R5" s="204"/>
      <c r="S5" s="66"/>
      <c r="T5" s="66"/>
      <c r="U5" s="205"/>
      <c r="V5" s="71"/>
      <c r="W5" s="69"/>
      <c r="X5" s="69"/>
      <c r="Y5" s="69"/>
      <c r="Z5" s="69"/>
      <c r="AA5" s="169"/>
      <c r="AB5" s="25"/>
      <c r="AC5" s="71"/>
      <c r="AD5" s="169"/>
      <c r="AE5" s="169"/>
      <c r="AF5" s="69"/>
      <c r="AG5" s="71"/>
      <c r="AH5" s="170"/>
      <c r="AI5" s="77"/>
      <c r="AJ5" s="80"/>
      <c r="AK5" s="80"/>
      <c r="AL5" s="82"/>
      <c r="AM5" s="82"/>
      <c r="AN5" s="82"/>
      <c r="AO5" s="82"/>
      <c r="AP5" s="82"/>
      <c r="AQ5" s="82"/>
    </row>
    <row r="6" spans="1:43" ht="14.5" x14ac:dyDescent="0.35">
      <c r="A6" s="25">
        <v>271</v>
      </c>
      <c r="B6" s="152">
        <v>46312</v>
      </c>
      <c r="C6" s="54" t="s">
        <v>4121</v>
      </c>
      <c r="D6" s="54" t="s">
        <v>136</v>
      </c>
      <c r="E6" s="54" t="s">
        <v>137</v>
      </c>
      <c r="F6" s="54">
        <v>1</v>
      </c>
      <c r="G6" s="54" t="s">
        <v>65</v>
      </c>
      <c r="H6" s="54" t="s">
        <v>56</v>
      </c>
      <c r="I6" s="54" t="s">
        <v>1138</v>
      </c>
      <c r="J6" s="58" t="s">
        <v>180</v>
      </c>
      <c r="K6" s="58" t="s">
        <v>79</v>
      </c>
      <c r="L6" s="54"/>
      <c r="M6" s="71"/>
      <c r="N6" s="54" t="s">
        <v>2666</v>
      </c>
      <c r="O6" s="58"/>
      <c r="P6" s="64" t="s">
        <v>82</v>
      </c>
      <c r="Q6" s="64" t="s">
        <v>2137</v>
      </c>
      <c r="R6" s="204"/>
      <c r="S6" s="66"/>
      <c r="T6" s="66"/>
      <c r="U6" s="205"/>
      <c r="V6" s="71"/>
      <c r="W6" s="69"/>
      <c r="X6" s="69"/>
      <c r="Y6" s="69"/>
      <c r="Z6" s="69"/>
      <c r="AA6" s="169"/>
      <c r="AB6" s="25"/>
      <c r="AC6" s="71"/>
      <c r="AD6" s="169"/>
      <c r="AE6" s="169"/>
      <c r="AF6" s="69"/>
      <c r="AG6" s="71"/>
      <c r="AH6" s="170"/>
      <c r="AI6" s="77"/>
      <c r="AJ6" s="80"/>
      <c r="AK6" s="80"/>
      <c r="AL6" s="82"/>
      <c r="AM6" s="82"/>
      <c r="AN6" s="82"/>
      <c r="AO6" s="82"/>
      <c r="AP6" s="82"/>
      <c r="AQ6" s="82"/>
    </row>
    <row r="7" spans="1:43" ht="14.5" x14ac:dyDescent="0.35">
      <c r="A7" s="25">
        <v>272</v>
      </c>
      <c r="B7" s="152">
        <v>46313</v>
      </c>
      <c r="C7" s="54" t="s">
        <v>4122</v>
      </c>
      <c r="D7" s="131" t="s">
        <v>163</v>
      </c>
      <c r="E7" s="54" t="s">
        <v>164</v>
      </c>
      <c r="F7" s="54">
        <v>2</v>
      </c>
      <c r="G7" s="54" t="s">
        <v>65</v>
      </c>
      <c r="H7" s="54" t="s">
        <v>56</v>
      </c>
      <c r="I7" s="54" t="s">
        <v>667</v>
      </c>
      <c r="J7" s="58" t="s">
        <v>486</v>
      </c>
      <c r="K7" s="58" t="s">
        <v>79</v>
      </c>
      <c r="L7" s="54"/>
      <c r="M7" s="71"/>
      <c r="N7" s="54" t="s">
        <v>161</v>
      </c>
      <c r="O7" s="58"/>
      <c r="P7" s="54" t="s">
        <v>86</v>
      </c>
      <c r="Q7" s="54" t="s">
        <v>785</v>
      </c>
      <c r="R7" s="204"/>
      <c r="S7" s="66"/>
      <c r="T7" s="66"/>
      <c r="U7" s="205"/>
      <c r="V7" s="71"/>
      <c r="W7" s="69"/>
      <c r="X7" s="69"/>
      <c r="Y7" s="69"/>
      <c r="Z7" s="69"/>
      <c r="AA7" s="169"/>
      <c r="AB7" s="25"/>
      <c r="AC7" s="71"/>
      <c r="AD7" s="169"/>
      <c r="AE7" s="169"/>
      <c r="AF7" s="69"/>
      <c r="AG7" s="71"/>
      <c r="AH7" s="170"/>
      <c r="AI7" s="77"/>
      <c r="AJ7" s="80"/>
      <c r="AK7" s="80"/>
      <c r="AL7" s="82"/>
      <c r="AM7" s="82"/>
      <c r="AN7" s="82"/>
      <c r="AO7" s="82"/>
      <c r="AP7" s="82"/>
      <c r="AQ7" s="82"/>
    </row>
    <row r="8" spans="1:43" ht="14.5" x14ac:dyDescent="0.35">
      <c r="A8" s="25">
        <v>273</v>
      </c>
      <c r="B8" s="152">
        <v>46313</v>
      </c>
      <c r="C8" s="54" t="s">
        <v>4123</v>
      </c>
      <c r="D8" s="131" t="s">
        <v>163</v>
      </c>
      <c r="E8" s="54" t="s">
        <v>164</v>
      </c>
      <c r="F8" s="54">
        <v>1</v>
      </c>
      <c r="G8" s="54" t="s">
        <v>65</v>
      </c>
      <c r="H8" s="54" t="s">
        <v>56</v>
      </c>
      <c r="I8" s="54" t="s">
        <v>1925</v>
      </c>
      <c r="J8" s="58" t="s">
        <v>486</v>
      </c>
      <c r="K8" s="58" t="s">
        <v>79</v>
      </c>
      <c r="L8" s="54"/>
      <c r="M8" s="71"/>
      <c r="N8" s="54" t="s">
        <v>161</v>
      </c>
      <c r="O8" s="58"/>
      <c r="P8" s="54" t="s">
        <v>86</v>
      </c>
      <c r="Q8" s="54" t="s">
        <v>785</v>
      </c>
      <c r="R8" s="204"/>
      <c r="S8" s="66"/>
      <c r="T8" s="66"/>
      <c r="U8" s="205"/>
      <c r="V8" s="71"/>
      <c r="W8" s="69"/>
      <c r="X8" s="69"/>
      <c r="Y8" s="69"/>
      <c r="Z8" s="69"/>
      <c r="AA8" s="169"/>
      <c r="AB8" s="25"/>
      <c r="AC8" s="71"/>
      <c r="AD8" s="169"/>
      <c r="AE8" s="169"/>
      <c r="AF8" s="69"/>
      <c r="AG8" s="169"/>
      <c r="AH8" s="170"/>
      <c r="AI8" s="77"/>
      <c r="AJ8" s="80"/>
      <c r="AK8" s="80"/>
      <c r="AL8" s="82"/>
      <c r="AM8" s="82"/>
      <c r="AN8" s="82"/>
      <c r="AO8" s="82"/>
      <c r="AP8" s="82"/>
      <c r="AQ8" s="82"/>
    </row>
    <row r="9" spans="1:43" ht="14.5" x14ac:dyDescent="0.35">
      <c r="A9" s="25">
        <v>274</v>
      </c>
      <c r="B9" s="152">
        <v>46314</v>
      </c>
      <c r="C9" s="54" t="s">
        <v>4124</v>
      </c>
      <c r="D9" s="54" t="s">
        <v>1542</v>
      </c>
      <c r="E9" s="54" t="s">
        <v>1543</v>
      </c>
      <c r="F9" s="54">
        <v>1</v>
      </c>
      <c r="G9" s="54" t="s">
        <v>65</v>
      </c>
      <c r="H9" s="54" t="s">
        <v>56</v>
      </c>
      <c r="I9" s="54" t="s">
        <v>4125</v>
      </c>
      <c r="J9" s="62" t="s">
        <v>73</v>
      </c>
      <c r="K9" s="62" t="s">
        <v>73</v>
      </c>
      <c r="L9" s="54"/>
      <c r="M9" s="71"/>
      <c r="N9" s="54" t="s">
        <v>2731</v>
      </c>
      <c r="O9" s="58"/>
      <c r="P9" s="54" t="s">
        <v>87</v>
      </c>
      <c r="Q9" s="54" t="s">
        <v>1219</v>
      </c>
      <c r="R9" s="204"/>
      <c r="S9" s="66"/>
      <c r="T9" s="66"/>
      <c r="U9" s="205"/>
      <c r="V9" s="71"/>
      <c r="W9" s="69"/>
      <c r="X9" s="69"/>
      <c r="Y9" s="69"/>
      <c r="Z9" s="69"/>
      <c r="AA9" s="169"/>
      <c r="AB9" s="25"/>
      <c r="AC9" s="71"/>
      <c r="AD9" s="169"/>
      <c r="AE9" s="169"/>
      <c r="AF9" s="69"/>
      <c r="AG9" s="169"/>
      <c r="AH9" s="170"/>
      <c r="AI9" s="77"/>
      <c r="AJ9" s="80"/>
      <c r="AK9" s="80"/>
      <c r="AL9" s="82"/>
      <c r="AM9" s="82"/>
      <c r="AN9" s="82"/>
      <c r="AO9" s="82"/>
      <c r="AP9" s="82"/>
      <c r="AQ9" s="82"/>
    </row>
    <row r="10" spans="1:43" ht="14.5" x14ac:dyDescent="0.35">
      <c r="A10" s="25">
        <v>275</v>
      </c>
      <c r="B10" s="152">
        <v>46315</v>
      </c>
      <c r="C10" s="54" t="s">
        <v>4126</v>
      </c>
      <c r="D10" s="54" t="s">
        <v>163</v>
      </c>
      <c r="E10" s="54" t="s">
        <v>164</v>
      </c>
      <c r="F10" s="54">
        <v>1</v>
      </c>
      <c r="G10" s="54" t="s">
        <v>65</v>
      </c>
      <c r="H10" s="54" t="s">
        <v>56</v>
      </c>
      <c r="I10" s="54" t="s">
        <v>1255</v>
      </c>
      <c r="J10" s="58" t="s">
        <v>180</v>
      </c>
      <c r="K10" s="58" t="s">
        <v>79</v>
      </c>
      <c r="L10" s="54"/>
      <c r="M10" s="71"/>
      <c r="N10" s="54" t="s">
        <v>161</v>
      </c>
      <c r="O10" s="58"/>
      <c r="P10" s="54" t="s">
        <v>87</v>
      </c>
      <c r="Q10" s="54" t="s">
        <v>912</v>
      </c>
      <c r="R10" s="204"/>
      <c r="S10" s="66"/>
      <c r="T10" s="66"/>
      <c r="U10" s="205"/>
      <c r="V10" s="71"/>
      <c r="W10" s="69"/>
      <c r="X10" s="69"/>
      <c r="Y10" s="69"/>
      <c r="Z10" s="69"/>
      <c r="AA10" s="169"/>
      <c r="AB10" s="25"/>
      <c r="AC10" s="71"/>
      <c r="AD10" s="169"/>
      <c r="AE10" s="169"/>
      <c r="AF10" s="69"/>
      <c r="AG10" s="169"/>
      <c r="AH10" s="170"/>
      <c r="AI10" s="77"/>
      <c r="AJ10" s="80"/>
      <c r="AK10" s="80"/>
      <c r="AL10" s="82"/>
      <c r="AM10" s="82"/>
      <c r="AN10" s="82"/>
      <c r="AO10" s="82"/>
      <c r="AP10" s="82"/>
      <c r="AQ10" s="82"/>
    </row>
    <row r="11" spans="1:43" ht="14.5" x14ac:dyDescent="0.35">
      <c r="A11" s="25">
        <v>276</v>
      </c>
      <c r="B11" s="57">
        <v>46312</v>
      </c>
      <c r="C11" s="54" t="s">
        <v>4127</v>
      </c>
      <c r="D11" s="54" t="s">
        <v>2433</v>
      </c>
      <c r="E11" s="54" t="s">
        <v>2434</v>
      </c>
      <c r="F11" s="54">
        <v>1</v>
      </c>
      <c r="G11" s="54" t="s">
        <v>65</v>
      </c>
      <c r="H11" s="54" t="s">
        <v>56</v>
      </c>
      <c r="I11" s="54" t="s">
        <v>818</v>
      </c>
      <c r="J11" s="58" t="s">
        <v>443</v>
      </c>
      <c r="K11" s="58" t="s">
        <v>79</v>
      </c>
      <c r="L11" s="54">
        <v>38963</v>
      </c>
      <c r="M11" s="71"/>
      <c r="N11" s="54" t="s">
        <v>207</v>
      </c>
      <c r="O11" s="58"/>
      <c r="P11" s="54" t="s">
        <v>1180</v>
      </c>
      <c r="Q11" s="54" t="s">
        <v>3685</v>
      </c>
      <c r="R11" s="204"/>
      <c r="S11" s="66"/>
      <c r="T11" s="66"/>
      <c r="U11" s="205"/>
      <c r="V11" s="71"/>
      <c r="W11" s="69"/>
      <c r="X11" s="69"/>
      <c r="Y11" s="69"/>
      <c r="Z11" s="69"/>
      <c r="AA11" s="169"/>
      <c r="AB11" s="25"/>
      <c r="AC11" s="71"/>
      <c r="AD11" s="169"/>
      <c r="AE11" s="169"/>
      <c r="AF11" s="69"/>
      <c r="AG11" s="169"/>
      <c r="AH11" s="170"/>
      <c r="AI11" s="77"/>
      <c r="AJ11" s="80"/>
      <c r="AK11" s="80"/>
      <c r="AL11" s="82"/>
      <c r="AM11" s="82"/>
      <c r="AN11" s="82"/>
      <c r="AO11" s="82"/>
      <c r="AP11" s="82"/>
      <c r="AQ11" s="82"/>
    </row>
    <row r="12" spans="1:43" ht="14.5" x14ac:dyDescent="0.35">
      <c r="A12" s="25">
        <v>277</v>
      </c>
      <c r="B12" s="57">
        <v>46312</v>
      </c>
      <c r="C12" s="54" t="s">
        <v>4127</v>
      </c>
      <c r="D12" s="54" t="s">
        <v>136</v>
      </c>
      <c r="E12" s="54" t="s">
        <v>137</v>
      </c>
      <c r="F12" s="54">
        <v>1</v>
      </c>
      <c r="G12" s="54" t="s">
        <v>65</v>
      </c>
      <c r="H12" s="54" t="s">
        <v>56</v>
      </c>
      <c r="I12" s="54" t="s">
        <v>818</v>
      </c>
      <c r="J12" s="58" t="s">
        <v>443</v>
      </c>
      <c r="K12" s="58" t="s">
        <v>79</v>
      </c>
      <c r="L12" s="54">
        <v>38963</v>
      </c>
      <c r="M12" s="71"/>
      <c r="N12" s="54" t="s">
        <v>207</v>
      </c>
      <c r="O12" s="58"/>
      <c r="P12" s="54" t="s">
        <v>1180</v>
      </c>
      <c r="Q12" s="54" t="s">
        <v>3685</v>
      </c>
      <c r="R12" s="204"/>
      <c r="S12" s="66"/>
      <c r="T12" s="66"/>
      <c r="U12" s="205"/>
      <c r="V12" s="71"/>
      <c r="W12" s="69"/>
      <c r="X12" s="69"/>
      <c r="Y12" s="69"/>
      <c r="Z12" s="69"/>
      <c r="AA12" s="169"/>
      <c r="AB12" s="25"/>
      <c r="AC12" s="71"/>
      <c r="AD12" s="169"/>
      <c r="AE12" s="169"/>
      <c r="AF12" s="69"/>
      <c r="AG12" s="169"/>
      <c r="AH12" s="170"/>
      <c r="AI12" s="77"/>
      <c r="AJ12" s="80"/>
      <c r="AK12" s="80"/>
      <c r="AL12" s="82"/>
      <c r="AM12" s="82"/>
      <c r="AN12" s="82"/>
      <c r="AO12" s="82"/>
      <c r="AP12" s="82"/>
      <c r="AQ12" s="82"/>
    </row>
    <row r="13" spans="1:43" ht="14.5" x14ac:dyDescent="0.35">
      <c r="A13" s="25">
        <v>278</v>
      </c>
      <c r="B13" s="57">
        <v>46312</v>
      </c>
      <c r="C13" s="54" t="s">
        <v>4127</v>
      </c>
      <c r="D13" s="54" t="s">
        <v>163</v>
      </c>
      <c r="E13" s="54" t="s">
        <v>164</v>
      </c>
      <c r="F13" s="54">
        <v>1</v>
      </c>
      <c r="G13" s="54" t="s">
        <v>65</v>
      </c>
      <c r="H13" s="54" t="s">
        <v>56</v>
      </c>
      <c r="I13" s="54" t="s">
        <v>818</v>
      </c>
      <c r="J13" s="58" t="s">
        <v>443</v>
      </c>
      <c r="K13" s="58" t="s">
        <v>79</v>
      </c>
      <c r="L13" s="54">
        <v>38963</v>
      </c>
      <c r="M13" s="71"/>
      <c r="N13" s="54" t="s">
        <v>207</v>
      </c>
      <c r="O13" s="58"/>
      <c r="P13" s="54" t="s">
        <v>1180</v>
      </c>
      <c r="Q13" s="54" t="s">
        <v>3685</v>
      </c>
      <c r="R13" s="204"/>
      <c r="S13" s="66"/>
      <c r="T13" s="66"/>
      <c r="U13" s="205"/>
      <c r="V13" s="71"/>
      <c r="W13" s="69"/>
      <c r="X13" s="69"/>
      <c r="Y13" s="69"/>
      <c r="Z13" s="69"/>
      <c r="AA13" s="169"/>
      <c r="AB13" s="25"/>
      <c r="AC13" s="71"/>
      <c r="AD13" s="169"/>
      <c r="AE13" s="169"/>
      <c r="AF13" s="69"/>
      <c r="AG13" s="169"/>
      <c r="AH13" s="170"/>
      <c r="AI13" s="77"/>
      <c r="AJ13" s="80"/>
      <c r="AK13" s="80"/>
      <c r="AL13" s="82"/>
      <c r="AM13" s="82"/>
      <c r="AN13" s="82"/>
      <c r="AO13" s="82"/>
      <c r="AP13" s="82"/>
      <c r="AQ13" s="82"/>
    </row>
    <row r="14" spans="1:43" ht="14.5" x14ac:dyDescent="0.35">
      <c r="A14" s="25">
        <v>279</v>
      </c>
      <c r="B14" s="57">
        <v>46314</v>
      </c>
      <c r="C14" s="54" t="s">
        <v>4128</v>
      </c>
      <c r="D14" s="54" t="s">
        <v>163</v>
      </c>
      <c r="E14" s="54" t="s">
        <v>164</v>
      </c>
      <c r="F14" s="54">
        <v>1</v>
      </c>
      <c r="G14" s="54" t="s">
        <v>65</v>
      </c>
      <c r="H14" s="54" t="s">
        <v>56</v>
      </c>
      <c r="I14" s="54" t="s">
        <v>1558</v>
      </c>
      <c r="J14" s="58" t="s">
        <v>78</v>
      </c>
      <c r="K14" s="58" t="s">
        <v>79</v>
      </c>
      <c r="L14" s="54"/>
      <c r="M14" s="71"/>
      <c r="N14" s="54" t="s">
        <v>161</v>
      </c>
      <c r="O14" s="58"/>
      <c r="P14" s="54" t="s">
        <v>1180</v>
      </c>
      <c r="Q14" s="54" t="s">
        <v>2718</v>
      </c>
      <c r="R14" s="204"/>
      <c r="S14" s="66"/>
      <c r="T14" s="66"/>
      <c r="U14" s="205"/>
      <c r="V14" s="71"/>
      <c r="W14" s="69"/>
      <c r="X14" s="69"/>
      <c r="Y14" s="69"/>
      <c r="Z14" s="69"/>
      <c r="AA14" s="169"/>
      <c r="AB14" s="25"/>
      <c r="AC14" s="71"/>
      <c r="AD14" s="169"/>
      <c r="AE14" s="169"/>
      <c r="AF14" s="69"/>
      <c r="AG14" s="169"/>
      <c r="AH14" s="170"/>
      <c r="AI14" s="77"/>
      <c r="AJ14" s="80"/>
      <c r="AK14" s="80"/>
      <c r="AL14" s="82"/>
      <c r="AM14" s="82"/>
      <c r="AN14" s="82"/>
      <c r="AO14" s="82"/>
      <c r="AP14" s="82"/>
      <c r="AQ14" s="82"/>
    </row>
    <row r="15" spans="1:43" ht="14.5" x14ac:dyDescent="0.35">
      <c r="A15" s="25">
        <v>280</v>
      </c>
      <c r="B15" s="57">
        <v>46314</v>
      </c>
      <c r="C15" s="54" t="s">
        <v>4128</v>
      </c>
      <c r="D15" s="131" t="s">
        <v>1004</v>
      </c>
      <c r="E15" s="54" t="s">
        <v>1005</v>
      </c>
      <c r="F15" s="54">
        <v>4</v>
      </c>
      <c r="G15" s="54" t="s">
        <v>65</v>
      </c>
      <c r="H15" s="54" t="s">
        <v>56</v>
      </c>
      <c r="I15" s="54" t="s">
        <v>1558</v>
      </c>
      <c r="J15" s="58" t="s">
        <v>78</v>
      </c>
      <c r="K15" s="58" t="s">
        <v>79</v>
      </c>
      <c r="L15" s="54"/>
      <c r="M15" s="71"/>
      <c r="N15" s="54" t="s">
        <v>161</v>
      </c>
      <c r="O15" s="58"/>
      <c r="P15" s="54" t="s">
        <v>1180</v>
      </c>
      <c r="Q15" s="54" t="s">
        <v>2718</v>
      </c>
      <c r="R15" s="204"/>
      <c r="S15" s="66"/>
      <c r="T15" s="66"/>
      <c r="U15" s="205"/>
      <c r="V15" s="71"/>
      <c r="W15" s="69"/>
      <c r="X15" s="69"/>
      <c r="Y15" s="69"/>
      <c r="Z15" s="69"/>
      <c r="AA15" s="169"/>
      <c r="AB15" s="25"/>
      <c r="AC15" s="71"/>
      <c r="AD15" s="169"/>
      <c r="AE15" s="169"/>
      <c r="AF15" s="69"/>
      <c r="AG15" s="169"/>
      <c r="AH15" s="170"/>
      <c r="AI15" s="77"/>
      <c r="AJ15" s="80"/>
      <c r="AK15" s="80"/>
      <c r="AL15" s="82"/>
      <c r="AM15" s="82"/>
      <c r="AN15" s="82"/>
      <c r="AO15" s="82"/>
      <c r="AP15" s="82"/>
      <c r="AQ15" s="82"/>
    </row>
    <row r="16" spans="1:43" ht="14.5" x14ac:dyDescent="0.35">
      <c r="A16" s="25">
        <v>281</v>
      </c>
      <c r="B16" s="57">
        <v>46312</v>
      </c>
      <c r="C16" s="54" t="s">
        <v>4129</v>
      </c>
      <c r="D16" s="54" t="s">
        <v>951</v>
      </c>
      <c r="E16" s="54" t="s">
        <v>952</v>
      </c>
      <c r="F16" s="54">
        <v>2</v>
      </c>
      <c r="G16" s="54" t="s">
        <v>65</v>
      </c>
      <c r="H16" s="54" t="s">
        <v>56</v>
      </c>
      <c r="I16" s="54" t="s">
        <v>2950</v>
      </c>
      <c r="J16" s="58" t="s">
        <v>616</v>
      </c>
      <c r="K16" s="58" t="s">
        <v>79</v>
      </c>
      <c r="L16" s="54">
        <v>8003</v>
      </c>
      <c r="M16" s="71"/>
      <c r="N16" s="54" t="s">
        <v>84</v>
      </c>
      <c r="O16" s="58"/>
      <c r="P16" s="54" t="s">
        <v>82</v>
      </c>
      <c r="Q16" s="54" t="s">
        <v>3685</v>
      </c>
      <c r="R16" s="204"/>
      <c r="S16" s="66"/>
      <c r="T16" s="66"/>
      <c r="U16" s="205"/>
      <c r="V16" s="71"/>
      <c r="W16" s="69"/>
      <c r="X16" s="69"/>
      <c r="Y16" s="69"/>
      <c r="Z16" s="69"/>
      <c r="AA16" s="169"/>
      <c r="AB16" s="25"/>
      <c r="AC16" s="71"/>
      <c r="AD16" s="169"/>
      <c r="AE16" s="169"/>
      <c r="AF16" s="69"/>
      <c r="AG16" s="169"/>
      <c r="AH16" s="170"/>
      <c r="AI16" s="77"/>
      <c r="AJ16" s="80"/>
      <c r="AK16" s="80"/>
      <c r="AL16" s="82"/>
      <c r="AM16" s="82"/>
      <c r="AN16" s="82"/>
      <c r="AO16" s="82"/>
      <c r="AP16" s="82"/>
      <c r="AQ16" s="82"/>
    </row>
    <row r="17" spans="1:43" ht="14.5" x14ac:dyDescent="0.35">
      <c r="A17" s="25">
        <v>282</v>
      </c>
      <c r="B17" s="57">
        <v>46312</v>
      </c>
      <c r="C17" s="54" t="s">
        <v>4129</v>
      </c>
      <c r="D17" s="54" t="s">
        <v>322</v>
      </c>
      <c r="E17" s="54" t="s">
        <v>323</v>
      </c>
      <c r="F17" s="54">
        <v>2</v>
      </c>
      <c r="G17" s="54" t="s">
        <v>65</v>
      </c>
      <c r="H17" s="54" t="s">
        <v>56</v>
      </c>
      <c r="I17" s="54" t="s">
        <v>2950</v>
      </c>
      <c r="J17" s="58" t="s">
        <v>616</v>
      </c>
      <c r="K17" s="58" t="s">
        <v>79</v>
      </c>
      <c r="L17" s="54">
        <v>8003</v>
      </c>
      <c r="M17" s="71"/>
      <c r="N17" s="54" t="s">
        <v>84</v>
      </c>
      <c r="O17" s="58"/>
      <c r="P17" s="54" t="s">
        <v>82</v>
      </c>
      <c r="Q17" s="54" t="s">
        <v>3685</v>
      </c>
      <c r="R17" s="204"/>
      <c r="S17" s="66"/>
      <c r="T17" s="66"/>
      <c r="U17" s="205"/>
      <c r="V17" s="71"/>
      <c r="W17" s="69"/>
      <c r="X17" s="69"/>
      <c r="Y17" s="69"/>
      <c r="Z17" s="69"/>
      <c r="AA17" s="169"/>
      <c r="AB17" s="25"/>
      <c r="AC17" s="71"/>
      <c r="AD17" s="169"/>
      <c r="AE17" s="169"/>
      <c r="AF17" s="69"/>
      <c r="AG17" s="169"/>
      <c r="AH17" s="170"/>
      <c r="AI17" s="77"/>
      <c r="AJ17" s="80"/>
      <c r="AK17" s="80"/>
      <c r="AL17" s="82"/>
      <c r="AM17" s="82"/>
      <c r="AN17" s="82"/>
      <c r="AO17" s="82"/>
      <c r="AP17" s="82"/>
      <c r="AQ17" s="82"/>
    </row>
    <row r="18" spans="1:43" ht="14.5" x14ac:dyDescent="0.35">
      <c r="A18" s="25">
        <v>283</v>
      </c>
      <c r="B18" s="57">
        <v>46312</v>
      </c>
      <c r="C18" s="54" t="s">
        <v>4129</v>
      </c>
      <c r="D18" s="131" t="s">
        <v>153</v>
      </c>
      <c r="E18" s="54" t="s">
        <v>829</v>
      </c>
      <c r="F18" s="54">
        <v>2</v>
      </c>
      <c r="G18" s="54" t="s">
        <v>65</v>
      </c>
      <c r="H18" s="54" t="s">
        <v>56</v>
      </c>
      <c r="I18" s="54" t="s">
        <v>2950</v>
      </c>
      <c r="J18" s="58" t="s">
        <v>616</v>
      </c>
      <c r="K18" s="58" t="s">
        <v>79</v>
      </c>
      <c r="L18" s="54">
        <v>8003</v>
      </c>
      <c r="M18" s="71"/>
      <c r="N18" s="54" t="s">
        <v>84</v>
      </c>
      <c r="O18" s="58"/>
      <c r="P18" s="54" t="s">
        <v>82</v>
      </c>
      <c r="Q18" s="54" t="s">
        <v>3685</v>
      </c>
      <c r="R18" s="204"/>
      <c r="S18" s="66"/>
      <c r="T18" s="66"/>
      <c r="U18" s="205"/>
      <c r="V18" s="71"/>
      <c r="W18" s="69"/>
      <c r="X18" s="69"/>
      <c r="Y18" s="69"/>
      <c r="Z18" s="69"/>
      <c r="AA18" s="169"/>
      <c r="AB18" s="25"/>
      <c r="AC18" s="71"/>
      <c r="AD18" s="169"/>
      <c r="AE18" s="169"/>
      <c r="AF18" s="69"/>
      <c r="AG18" s="169"/>
      <c r="AH18" s="170"/>
      <c r="AI18" s="77"/>
      <c r="AJ18" s="80"/>
      <c r="AK18" s="80"/>
      <c r="AL18" s="82"/>
      <c r="AM18" s="82"/>
      <c r="AN18" s="82"/>
      <c r="AO18" s="82"/>
      <c r="AP18" s="82"/>
      <c r="AQ18" s="82"/>
    </row>
    <row r="19" spans="1:43" ht="14.5" x14ac:dyDescent="0.35">
      <c r="A19" s="25">
        <v>284</v>
      </c>
      <c r="B19" s="57">
        <v>46312</v>
      </c>
      <c r="C19" s="54" t="s">
        <v>4129</v>
      </c>
      <c r="D19" s="132" t="s">
        <v>115</v>
      </c>
      <c r="E19" s="54" t="s">
        <v>116</v>
      </c>
      <c r="F19" s="54">
        <v>2</v>
      </c>
      <c r="G19" s="54" t="s">
        <v>65</v>
      </c>
      <c r="H19" s="54" t="s">
        <v>56</v>
      </c>
      <c r="I19" s="54" t="s">
        <v>2950</v>
      </c>
      <c r="J19" s="58" t="s">
        <v>616</v>
      </c>
      <c r="K19" s="58" t="s">
        <v>79</v>
      </c>
      <c r="L19" s="54">
        <v>8003</v>
      </c>
      <c r="M19" s="71"/>
      <c r="N19" s="54" t="s">
        <v>84</v>
      </c>
      <c r="O19" s="58"/>
      <c r="P19" s="54" t="s">
        <v>82</v>
      </c>
      <c r="Q19" s="54" t="s">
        <v>3685</v>
      </c>
      <c r="R19" s="25"/>
      <c r="S19" s="66"/>
      <c r="T19" s="66"/>
      <c r="U19" s="205"/>
      <c r="V19" s="71"/>
      <c r="W19" s="69"/>
      <c r="X19" s="69"/>
      <c r="Y19" s="69"/>
      <c r="Z19" s="69"/>
      <c r="AA19" s="169"/>
      <c r="AB19" s="25"/>
      <c r="AC19" s="71"/>
      <c r="AD19" s="169"/>
      <c r="AE19" s="169"/>
      <c r="AF19" s="69"/>
      <c r="AG19" s="169"/>
      <c r="AH19" s="170"/>
      <c r="AI19" s="77"/>
      <c r="AJ19" s="80"/>
      <c r="AK19" s="80"/>
      <c r="AL19" s="82"/>
      <c r="AM19" s="82"/>
      <c r="AN19" s="82"/>
      <c r="AO19" s="82"/>
      <c r="AP19" s="82"/>
      <c r="AQ19" s="82"/>
    </row>
    <row r="20" spans="1:43" ht="14.5" x14ac:dyDescent="0.35">
      <c r="A20" s="25">
        <v>285</v>
      </c>
      <c r="B20" s="57">
        <v>46312</v>
      </c>
      <c r="C20" s="54" t="s">
        <v>4129</v>
      </c>
      <c r="D20" s="132" t="s">
        <v>67</v>
      </c>
      <c r="E20" s="54" t="s">
        <v>69</v>
      </c>
      <c r="F20" s="54">
        <v>2</v>
      </c>
      <c r="G20" s="54" t="s">
        <v>65</v>
      </c>
      <c r="H20" s="54" t="s">
        <v>56</v>
      </c>
      <c r="I20" s="54" t="s">
        <v>2950</v>
      </c>
      <c r="J20" s="58" t="s">
        <v>616</v>
      </c>
      <c r="K20" s="58" t="s">
        <v>79</v>
      </c>
      <c r="L20" s="54">
        <v>8003</v>
      </c>
      <c r="M20" s="71"/>
      <c r="N20" s="54" t="s">
        <v>84</v>
      </c>
      <c r="O20" s="58"/>
      <c r="P20" s="54" t="s">
        <v>82</v>
      </c>
      <c r="Q20" s="54" t="s">
        <v>3685</v>
      </c>
      <c r="R20" s="25"/>
      <c r="S20" s="66"/>
      <c r="T20" s="66"/>
      <c r="U20" s="205"/>
      <c r="V20" s="71"/>
      <c r="W20" s="69"/>
      <c r="X20" s="69"/>
      <c r="Y20" s="69"/>
      <c r="Z20" s="69"/>
      <c r="AA20" s="169"/>
      <c r="AB20" s="25"/>
      <c r="AC20" s="71"/>
      <c r="AD20" s="169"/>
      <c r="AE20" s="169"/>
      <c r="AF20" s="69"/>
      <c r="AG20" s="169"/>
      <c r="AH20" s="170"/>
      <c r="AI20" s="77"/>
      <c r="AJ20" s="80"/>
      <c r="AK20" s="80"/>
      <c r="AL20" s="82"/>
      <c r="AM20" s="82"/>
      <c r="AN20" s="82"/>
      <c r="AO20" s="82"/>
      <c r="AP20" s="82"/>
      <c r="AQ20" s="82"/>
    </row>
    <row r="21" spans="1:43" ht="14.5" x14ac:dyDescent="0.35">
      <c r="A21" s="25">
        <v>286</v>
      </c>
      <c r="B21" s="57">
        <v>46312</v>
      </c>
      <c r="C21" s="54" t="s">
        <v>4129</v>
      </c>
      <c r="D21" s="132" t="s">
        <v>1164</v>
      </c>
      <c r="E21" s="54" t="s">
        <v>1165</v>
      </c>
      <c r="F21" s="54">
        <v>2</v>
      </c>
      <c r="G21" s="54" t="s">
        <v>65</v>
      </c>
      <c r="H21" s="54" t="s">
        <v>56</v>
      </c>
      <c r="I21" s="54" t="s">
        <v>2950</v>
      </c>
      <c r="J21" s="58" t="s">
        <v>616</v>
      </c>
      <c r="K21" s="58" t="s">
        <v>79</v>
      </c>
      <c r="L21" s="54">
        <v>8003</v>
      </c>
      <c r="M21" s="71"/>
      <c r="N21" s="54" t="s">
        <v>84</v>
      </c>
      <c r="O21" s="58"/>
      <c r="P21" s="54" t="s">
        <v>82</v>
      </c>
      <c r="Q21" s="54" t="s">
        <v>3685</v>
      </c>
      <c r="R21" s="66"/>
      <c r="S21" s="66"/>
      <c r="T21" s="66"/>
      <c r="U21" s="205"/>
      <c r="V21" s="71"/>
      <c r="W21" s="69"/>
      <c r="X21" s="69"/>
      <c r="Y21" s="69"/>
      <c r="Z21" s="69"/>
      <c r="AA21" s="169"/>
      <c r="AB21" s="25"/>
      <c r="AC21" s="71"/>
      <c r="AD21" s="169"/>
      <c r="AE21" s="169"/>
      <c r="AF21" s="69"/>
      <c r="AG21" s="169"/>
      <c r="AH21" s="170"/>
      <c r="AI21" s="77"/>
      <c r="AJ21" s="80"/>
      <c r="AK21" s="80"/>
      <c r="AL21" s="82"/>
      <c r="AM21" s="82"/>
      <c r="AN21" s="82"/>
      <c r="AO21" s="82"/>
      <c r="AP21" s="82"/>
      <c r="AQ21" s="82"/>
    </row>
    <row r="22" spans="1:43" ht="14.5" x14ac:dyDescent="0.35">
      <c r="A22" s="25">
        <v>287</v>
      </c>
      <c r="B22" s="57">
        <v>46312</v>
      </c>
      <c r="C22" s="54" t="s">
        <v>4129</v>
      </c>
      <c r="D22" s="132" t="s">
        <v>2433</v>
      </c>
      <c r="E22" s="54" t="s">
        <v>2434</v>
      </c>
      <c r="F22" s="54">
        <v>2</v>
      </c>
      <c r="G22" s="54" t="s">
        <v>65</v>
      </c>
      <c r="H22" s="54" t="s">
        <v>56</v>
      </c>
      <c r="I22" s="54" t="s">
        <v>2950</v>
      </c>
      <c r="J22" s="58" t="s">
        <v>616</v>
      </c>
      <c r="K22" s="58" t="s">
        <v>79</v>
      </c>
      <c r="L22" s="54">
        <v>8003</v>
      </c>
      <c r="M22" s="71"/>
      <c r="N22" s="54" t="s">
        <v>84</v>
      </c>
      <c r="O22" s="58"/>
      <c r="P22" s="54" t="s">
        <v>82</v>
      </c>
      <c r="Q22" s="54" t="s">
        <v>3685</v>
      </c>
      <c r="R22" s="66"/>
      <c r="S22" s="66"/>
      <c r="T22" s="66"/>
      <c r="U22" s="205"/>
      <c r="V22" s="71"/>
      <c r="W22" s="69"/>
      <c r="X22" s="69"/>
      <c r="Y22" s="69"/>
      <c r="Z22" s="69"/>
      <c r="AA22" s="169"/>
      <c r="AB22" s="25"/>
      <c r="AC22" s="71"/>
      <c r="AD22" s="169"/>
      <c r="AE22" s="169"/>
      <c r="AF22" s="69"/>
      <c r="AG22" s="169"/>
      <c r="AH22" s="170"/>
      <c r="AI22" s="77"/>
      <c r="AJ22" s="80"/>
      <c r="AK22" s="80"/>
      <c r="AL22" s="82"/>
      <c r="AM22" s="82"/>
      <c r="AN22" s="82"/>
      <c r="AO22" s="82"/>
      <c r="AP22" s="82"/>
      <c r="AQ22" s="82"/>
    </row>
    <row r="23" spans="1:43" ht="14.5" x14ac:dyDescent="0.35">
      <c r="A23" s="25">
        <v>288</v>
      </c>
      <c r="B23" s="57">
        <v>46312</v>
      </c>
      <c r="C23" s="54" t="s">
        <v>4129</v>
      </c>
      <c r="D23" s="132" t="s">
        <v>2711</v>
      </c>
      <c r="E23" s="54" t="s">
        <v>2712</v>
      </c>
      <c r="F23" s="54">
        <v>1</v>
      </c>
      <c r="G23" s="54" t="s">
        <v>65</v>
      </c>
      <c r="H23" s="54" t="s">
        <v>56</v>
      </c>
      <c r="I23" s="54" t="s">
        <v>2950</v>
      </c>
      <c r="J23" s="58" t="s">
        <v>616</v>
      </c>
      <c r="K23" s="58" t="s">
        <v>79</v>
      </c>
      <c r="L23" s="54">
        <v>8003</v>
      </c>
      <c r="M23" s="71"/>
      <c r="N23" s="54" t="s">
        <v>84</v>
      </c>
      <c r="O23" s="58"/>
      <c r="P23" s="54" t="s">
        <v>82</v>
      </c>
      <c r="Q23" s="54" t="s">
        <v>3685</v>
      </c>
      <c r="R23" s="66"/>
      <c r="S23" s="66"/>
      <c r="T23" s="66"/>
      <c r="U23" s="205"/>
      <c r="V23" s="71"/>
      <c r="W23" s="69"/>
      <c r="X23" s="69"/>
      <c r="Y23" s="69"/>
      <c r="Z23" s="69"/>
      <c r="AA23" s="169"/>
      <c r="AB23" s="25"/>
      <c r="AC23" s="71"/>
      <c r="AD23" s="169"/>
      <c r="AE23" s="169"/>
      <c r="AF23" s="69"/>
      <c r="AG23" s="169"/>
      <c r="AH23" s="170"/>
      <c r="AI23" s="77"/>
      <c r="AJ23" s="80"/>
      <c r="AK23" s="80"/>
      <c r="AL23" s="82"/>
      <c r="AM23" s="82"/>
      <c r="AN23" s="82"/>
      <c r="AO23" s="82"/>
      <c r="AP23" s="82"/>
      <c r="AQ23" s="82"/>
    </row>
    <row r="24" spans="1:43" ht="14.5" x14ac:dyDescent="0.35">
      <c r="A24" s="25">
        <v>289</v>
      </c>
      <c r="B24" s="57">
        <v>46312</v>
      </c>
      <c r="C24" s="54" t="s">
        <v>4129</v>
      </c>
      <c r="D24" s="54" t="s">
        <v>163</v>
      </c>
      <c r="E24" s="54" t="s">
        <v>164</v>
      </c>
      <c r="F24" s="54">
        <v>2</v>
      </c>
      <c r="G24" s="54" t="s">
        <v>65</v>
      </c>
      <c r="H24" s="54" t="s">
        <v>56</v>
      </c>
      <c r="I24" s="54" t="s">
        <v>2950</v>
      </c>
      <c r="J24" s="58" t="s">
        <v>616</v>
      </c>
      <c r="K24" s="58" t="s">
        <v>79</v>
      </c>
      <c r="L24" s="54">
        <v>8003</v>
      </c>
      <c r="M24" s="71"/>
      <c r="N24" s="54" t="s">
        <v>84</v>
      </c>
      <c r="O24" s="58"/>
      <c r="P24" s="54" t="s">
        <v>82</v>
      </c>
      <c r="Q24" s="54" t="s">
        <v>3685</v>
      </c>
      <c r="R24" s="66"/>
      <c r="S24" s="66"/>
      <c r="T24" s="66"/>
      <c r="U24" s="205"/>
      <c r="V24" s="71"/>
      <c r="W24" s="69"/>
      <c r="X24" s="69"/>
      <c r="Y24" s="69"/>
      <c r="Z24" s="69"/>
      <c r="AA24" s="169"/>
      <c r="AB24" s="25"/>
      <c r="AC24" s="71"/>
      <c r="AD24" s="169"/>
      <c r="AE24" s="169"/>
      <c r="AF24" s="69"/>
      <c r="AG24" s="169"/>
      <c r="AH24" s="170"/>
      <c r="AI24" s="77"/>
      <c r="AJ24" s="80"/>
      <c r="AK24" s="80"/>
      <c r="AL24" s="82"/>
      <c r="AM24" s="82"/>
      <c r="AN24" s="82"/>
      <c r="AO24" s="82"/>
      <c r="AP24" s="82"/>
      <c r="AQ24" s="82"/>
    </row>
    <row r="25" spans="1:43" ht="14.5" x14ac:dyDescent="0.35">
      <c r="A25" s="25">
        <v>290</v>
      </c>
      <c r="B25" s="57">
        <v>46312</v>
      </c>
      <c r="C25" s="54" t="s">
        <v>4129</v>
      </c>
      <c r="D25" s="54" t="s">
        <v>473</v>
      </c>
      <c r="E25" s="54" t="s">
        <v>474</v>
      </c>
      <c r="F25" s="54">
        <v>4</v>
      </c>
      <c r="G25" s="54" t="s">
        <v>65</v>
      </c>
      <c r="H25" s="54" t="s">
        <v>56</v>
      </c>
      <c r="I25" s="54" t="s">
        <v>2950</v>
      </c>
      <c r="J25" s="58" t="s">
        <v>616</v>
      </c>
      <c r="K25" s="58" t="s">
        <v>79</v>
      </c>
      <c r="L25" s="54">
        <v>8003</v>
      </c>
      <c r="M25" s="71"/>
      <c r="N25" s="54" t="s">
        <v>84</v>
      </c>
      <c r="O25" s="58"/>
      <c r="P25" s="54" t="s">
        <v>82</v>
      </c>
      <c r="Q25" s="54" t="s">
        <v>3685</v>
      </c>
      <c r="R25" s="66"/>
      <c r="S25" s="66"/>
      <c r="T25" s="66"/>
      <c r="U25" s="205"/>
      <c r="V25" s="71"/>
      <c r="W25" s="69"/>
      <c r="X25" s="69"/>
      <c r="Y25" s="69"/>
      <c r="Z25" s="69"/>
      <c r="AA25" s="169"/>
      <c r="AB25" s="25"/>
      <c r="AC25" s="71"/>
      <c r="AD25" s="169"/>
      <c r="AE25" s="169"/>
      <c r="AF25" s="69"/>
      <c r="AG25" s="169"/>
      <c r="AH25" s="170"/>
      <c r="AI25" s="77"/>
      <c r="AJ25" s="80"/>
      <c r="AK25" s="80"/>
      <c r="AL25" s="82"/>
      <c r="AM25" s="82"/>
      <c r="AN25" s="82"/>
      <c r="AO25" s="82"/>
      <c r="AP25" s="82"/>
      <c r="AQ25" s="82"/>
    </row>
    <row r="26" spans="1:43" ht="14.5" x14ac:dyDescent="0.35">
      <c r="A26" s="25">
        <v>291</v>
      </c>
      <c r="B26" s="57">
        <v>46312</v>
      </c>
      <c r="C26" s="54" t="s">
        <v>4129</v>
      </c>
      <c r="D26" s="132" t="s">
        <v>314</v>
      </c>
      <c r="E26" s="54" t="s">
        <v>315</v>
      </c>
      <c r="F26" s="54">
        <v>6</v>
      </c>
      <c r="G26" s="54" t="s">
        <v>65</v>
      </c>
      <c r="H26" s="54" t="s">
        <v>56</v>
      </c>
      <c r="I26" s="54" t="s">
        <v>2950</v>
      </c>
      <c r="J26" s="58" t="s">
        <v>616</v>
      </c>
      <c r="K26" s="58" t="s">
        <v>79</v>
      </c>
      <c r="L26" s="54">
        <v>8003</v>
      </c>
      <c r="M26" s="71"/>
      <c r="N26" s="54" t="s">
        <v>84</v>
      </c>
      <c r="O26" s="58"/>
      <c r="P26" s="54" t="s">
        <v>82</v>
      </c>
      <c r="Q26" s="54" t="s">
        <v>3685</v>
      </c>
      <c r="R26" s="66"/>
      <c r="S26" s="66"/>
      <c r="T26" s="66"/>
      <c r="U26" s="205"/>
      <c r="V26" s="71"/>
      <c r="W26" s="69"/>
      <c r="X26" s="69"/>
      <c r="Y26" s="69"/>
      <c r="Z26" s="69"/>
      <c r="AA26" s="169"/>
      <c r="AB26" s="25"/>
      <c r="AC26" s="71"/>
      <c r="AD26" s="169"/>
      <c r="AE26" s="169"/>
      <c r="AF26" s="69"/>
      <c r="AG26" s="169"/>
      <c r="AH26" s="170"/>
      <c r="AI26" s="77"/>
      <c r="AJ26" s="80"/>
      <c r="AK26" s="80"/>
      <c r="AL26" s="82"/>
      <c r="AM26" s="82"/>
      <c r="AN26" s="82"/>
      <c r="AO26" s="82"/>
      <c r="AP26" s="82"/>
      <c r="AQ26" s="82"/>
    </row>
    <row r="27" spans="1:43" ht="14.5" x14ac:dyDescent="0.35">
      <c r="A27" s="25">
        <v>292</v>
      </c>
      <c r="B27" s="57">
        <v>46312</v>
      </c>
      <c r="C27" s="54" t="s">
        <v>4129</v>
      </c>
      <c r="D27" s="54" t="s">
        <v>303</v>
      </c>
      <c r="E27" s="54" t="s">
        <v>304</v>
      </c>
      <c r="F27" s="54">
        <v>4</v>
      </c>
      <c r="G27" s="54" t="s">
        <v>65</v>
      </c>
      <c r="H27" s="54" t="s">
        <v>56</v>
      </c>
      <c r="I27" s="54" t="s">
        <v>2950</v>
      </c>
      <c r="J27" s="58" t="s">
        <v>616</v>
      </c>
      <c r="K27" s="58" t="s">
        <v>79</v>
      </c>
      <c r="L27" s="54">
        <v>8003</v>
      </c>
      <c r="M27" s="71"/>
      <c r="N27" s="54" t="s">
        <v>84</v>
      </c>
      <c r="O27" s="58"/>
      <c r="P27" s="54" t="s">
        <v>82</v>
      </c>
      <c r="Q27" s="54" t="s">
        <v>3685</v>
      </c>
      <c r="R27" s="66"/>
      <c r="S27" s="66"/>
      <c r="T27" s="66"/>
      <c r="U27" s="205"/>
      <c r="V27" s="71"/>
      <c r="W27" s="69"/>
      <c r="X27" s="69"/>
      <c r="Y27" s="69"/>
      <c r="Z27" s="69"/>
      <c r="AA27" s="169"/>
      <c r="AB27" s="25"/>
      <c r="AC27" s="71"/>
      <c r="AD27" s="169"/>
      <c r="AE27" s="169"/>
      <c r="AF27" s="69"/>
      <c r="AG27" s="169"/>
      <c r="AH27" s="170"/>
      <c r="AI27" s="77"/>
      <c r="AJ27" s="80"/>
      <c r="AK27" s="80"/>
      <c r="AL27" s="82"/>
      <c r="AM27" s="82"/>
      <c r="AN27" s="82"/>
      <c r="AO27" s="82"/>
      <c r="AP27" s="82"/>
      <c r="AQ27" s="82"/>
    </row>
    <row r="28" spans="1:43" ht="14.5" x14ac:dyDescent="0.35">
      <c r="A28" s="25">
        <v>293</v>
      </c>
      <c r="B28" s="57">
        <v>46312</v>
      </c>
      <c r="C28" s="54" t="s">
        <v>4129</v>
      </c>
      <c r="D28" s="54" t="s">
        <v>174</v>
      </c>
      <c r="E28" s="54" t="s">
        <v>175</v>
      </c>
      <c r="F28" s="54">
        <v>4</v>
      </c>
      <c r="G28" s="54" t="s">
        <v>65</v>
      </c>
      <c r="H28" s="54" t="s">
        <v>56</v>
      </c>
      <c r="I28" s="54" t="s">
        <v>2950</v>
      </c>
      <c r="J28" s="58" t="s">
        <v>616</v>
      </c>
      <c r="K28" s="58" t="s">
        <v>79</v>
      </c>
      <c r="L28" s="54">
        <v>8003</v>
      </c>
      <c r="M28" s="71"/>
      <c r="N28" s="54" t="s">
        <v>84</v>
      </c>
      <c r="O28" s="58"/>
      <c r="P28" s="54" t="s">
        <v>82</v>
      </c>
      <c r="Q28" s="54" t="s">
        <v>3685</v>
      </c>
      <c r="R28" s="66"/>
      <c r="S28" s="66"/>
      <c r="T28" s="66"/>
      <c r="U28" s="205"/>
      <c r="V28" s="71"/>
      <c r="W28" s="69"/>
      <c r="X28" s="69"/>
      <c r="Y28" s="69"/>
      <c r="Z28" s="69"/>
      <c r="AA28" s="169"/>
      <c r="AB28" s="25"/>
      <c r="AC28" s="71"/>
      <c r="AD28" s="169"/>
      <c r="AE28" s="169"/>
      <c r="AF28" s="69"/>
      <c r="AG28" s="169"/>
      <c r="AH28" s="170"/>
      <c r="AI28" s="77"/>
      <c r="AJ28" s="80"/>
      <c r="AK28" s="80"/>
      <c r="AL28" s="82"/>
      <c r="AM28" s="82"/>
      <c r="AN28" s="82"/>
      <c r="AO28" s="82"/>
      <c r="AP28" s="82"/>
      <c r="AQ28" s="82"/>
    </row>
    <row r="29" spans="1:43" ht="14.5" x14ac:dyDescent="0.35">
      <c r="A29" s="25">
        <v>294</v>
      </c>
      <c r="B29" s="57">
        <v>46312</v>
      </c>
      <c r="C29" s="54" t="s">
        <v>4129</v>
      </c>
      <c r="D29" s="131" t="s">
        <v>491</v>
      </c>
      <c r="E29" s="54" t="s">
        <v>492</v>
      </c>
      <c r="F29" s="54">
        <v>4</v>
      </c>
      <c r="G29" s="54" t="s">
        <v>65</v>
      </c>
      <c r="H29" s="54" t="s">
        <v>56</v>
      </c>
      <c r="I29" s="54" t="s">
        <v>2950</v>
      </c>
      <c r="J29" s="58" t="s">
        <v>616</v>
      </c>
      <c r="K29" s="58" t="s">
        <v>79</v>
      </c>
      <c r="L29" s="54">
        <v>8003</v>
      </c>
      <c r="M29" s="71"/>
      <c r="N29" s="54" t="s">
        <v>84</v>
      </c>
      <c r="O29" s="58"/>
      <c r="P29" s="54" t="s">
        <v>82</v>
      </c>
      <c r="Q29" s="54" t="s">
        <v>3685</v>
      </c>
      <c r="R29" s="66"/>
      <c r="S29" s="66"/>
      <c r="T29" s="66"/>
      <c r="U29" s="205"/>
      <c r="V29" s="71"/>
      <c r="W29" s="69"/>
      <c r="X29" s="69"/>
      <c r="Y29" s="69"/>
      <c r="Z29" s="69"/>
      <c r="AA29" s="169"/>
      <c r="AB29" s="25"/>
      <c r="AC29" s="71"/>
      <c r="AD29" s="169"/>
      <c r="AE29" s="169"/>
      <c r="AF29" s="69"/>
      <c r="AG29" s="169"/>
      <c r="AH29" s="170"/>
      <c r="AI29" s="77"/>
      <c r="AJ29" s="80"/>
      <c r="AK29" s="80"/>
      <c r="AL29" s="82"/>
      <c r="AM29" s="82"/>
      <c r="AN29" s="82"/>
      <c r="AO29" s="82"/>
      <c r="AP29" s="82"/>
      <c r="AQ29" s="82"/>
    </row>
    <row r="30" spans="1:43" ht="14.5" x14ac:dyDescent="0.35">
      <c r="A30" s="25">
        <v>295</v>
      </c>
      <c r="B30" s="57">
        <v>46313</v>
      </c>
      <c r="C30" s="54" t="s">
        <v>4130</v>
      </c>
      <c r="D30" s="58" t="s">
        <v>153</v>
      </c>
      <c r="E30" s="54" t="s">
        <v>829</v>
      </c>
      <c r="F30" s="54">
        <v>2</v>
      </c>
      <c r="G30" s="54" t="s">
        <v>65</v>
      </c>
      <c r="H30" s="54" t="s">
        <v>56</v>
      </c>
      <c r="I30" s="54" t="s">
        <v>442</v>
      </c>
      <c r="J30" s="58" t="s">
        <v>443</v>
      </c>
      <c r="K30" s="58" t="s">
        <v>79</v>
      </c>
      <c r="L30" s="54">
        <v>34061</v>
      </c>
      <c r="M30" s="71"/>
      <c r="N30" s="54" t="s">
        <v>118</v>
      </c>
      <c r="O30" s="58"/>
      <c r="P30" s="54" t="s">
        <v>682</v>
      </c>
      <c r="Q30" s="54" t="s">
        <v>338</v>
      </c>
      <c r="R30" s="66"/>
      <c r="S30" s="66"/>
      <c r="T30" s="66"/>
      <c r="U30" s="205"/>
      <c r="V30" s="71"/>
      <c r="W30" s="69"/>
      <c r="X30" s="69"/>
      <c r="Y30" s="69"/>
      <c r="Z30" s="69"/>
      <c r="AA30" s="169"/>
      <c r="AB30" s="25"/>
      <c r="AC30" s="71"/>
      <c r="AD30" s="169"/>
      <c r="AE30" s="169"/>
      <c r="AF30" s="69"/>
      <c r="AG30" s="169"/>
      <c r="AH30" s="170"/>
      <c r="AI30" s="77"/>
      <c r="AJ30" s="80"/>
      <c r="AK30" s="80"/>
      <c r="AL30" s="82"/>
      <c r="AM30" s="82"/>
      <c r="AN30" s="82"/>
      <c r="AO30" s="82"/>
      <c r="AP30" s="82"/>
      <c r="AQ30" s="82"/>
    </row>
    <row r="31" spans="1:43" ht="14.5" x14ac:dyDescent="0.35">
      <c r="A31" s="25">
        <v>296</v>
      </c>
      <c r="B31" s="57">
        <v>46313</v>
      </c>
      <c r="C31" s="54" t="s">
        <v>4130</v>
      </c>
      <c r="D31" s="58" t="s">
        <v>115</v>
      </c>
      <c r="E31" s="54" t="s">
        <v>116</v>
      </c>
      <c r="F31" s="54">
        <v>2</v>
      </c>
      <c r="G31" s="54" t="s">
        <v>65</v>
      </c>
      <c r="H31" s="54" t="s">
        <v>56</v>
      </c>
      <c r="I31" s="54" t="s">
        <v>442</v>
      </c>
      <c r="J31" s="58" t="s">
        <v>443</v>
      </c>
      <c r="K31" s="58" t="s">
        <v>79</v>
      </c>
      <c r="L31" s="54">
        <v>34061</v>
      </c>
      <c r="M31" s="71"/>
      <c r="N31" s="54" t="s">
        <v>118</v>
      </c>
      <c r="O31" s="58"/>
      <c r="P31" s="54" t="s">
        <v>682</v>
      </c>
      <c r="Q31" s="54" t="s">
        <v>338</v>
      </c>
      <c r="R31" s="66"/>
      <c r="S31" s="66"/>
      <c r="T31" s="66"/>
      <c r="U31" s="205"/>
      <c r="V31" s="71"/>
      <c r="W31" s="69"/>
      <c r="X31" s="69"/>
      <c r="Y31" s="69"/>
      <c r="Z31" s="69"/>
      <c r="AA31" s="169"/>
      <c r="AB31" s="25"/>
      <c r="AC31" s="71"/>
      <c r="AD31" s="169"/>
      <c r="AE31" s="169"/>
      <c r="AF31" s="69"/>
      <c r="AG31" s="169"/>
      <c r="AH31" s="170"/>
      <c r="AI31" s="77"/>
      <c r="AJ31" s="80"/>
      <c r="AK31" s="80"/>
      <c r="AL31" s="82"/>
      <c r="AM31" s="82"/>
      <c r="AN31" s="82"/>
      <c r="AO31" s="82"/>
      <c r="AP31" s="82"/>
      <c r="AQ31" s="82"/>
    </row>
    <row r="32" spans="1:43" ht="14.5" x14ac:dyDescent="0.35">
      <c r="A32" s="25">
        <v>297</v>
      </c>
      <c r="B32" s="57">
        <v>46313</v>
      </c>
      <c r="C32" s="54" t="s">
        <v>4130</v>
      </c>
      <c r="D32" s="58" t="s">
        <v>67</v>
      </c>
      <c r="E32" s="54" t="s">
        <v>69</v>
      </c>
      <c r="F32" s="54">
        <v>2</v>
      </c>
      <c r="G32" s="54" t="s">
        <v>65</v>
      </c>
      <c r="H32" s="54" t="s">
        <v>56</v>
      </c>
      <c r="I32" s="54" t="s">
        <v>442</v>
      </c>
      <c r="J32" s="58" t="s">
        <v>443</v>
      </c>
      <c r="K32" s="58" t="s">
        <v>79</v>
      </c>
      <c r="L32" s="54">
        <v>34061</v>
      </c>
      <c r="M32" s="71"/>
      <c r="N32" s="54" t="s">
        <v>118</v>
      </c>
      <c r="O32" s="58"/>
      <c r="P32" s="54" t="s">
        <v>682</v>
      </c>
      <c r="Q32" s="54" t="s">
        <v>338</v>
      </c>
      <c r="R32" s="25"/>
      <c r="S32" s="66"/>
      <c r="T32" s="66"/>
      <c r="U32" s="205"/>
      <c r="V32" s="71"/>
      <c r="W32" s="69"/>
      <c r="X32" s="69"/>
      <c r="Y32" s="69"/>
      <c r="Z32" s="69"/>
      <c r="AA32" s="169"/>
      <c r="AB32" s="25"/>
      <c r="AC32" s="71"/>
      <c r="AD32" s="169"/>
      <c r="AE32" s="169"/>
      <c r="AF32" s="69"/>
      <c r="AG32" s="169"/>
      <c r="AH32" s="170"/>
      <c r="AI32" s="77"/>
      <c r="AJ32" s="80"/>
      <c r="AK32" s="80"/>
      <c r="AL32" s="82"/>
      <c r="AM32" s="82"/>
      <c r="AN32" s="82"/>
      <c r="AO32" s="82"/>
      <c r="AP32" s="82"/>
      <c r="AQ32" s="82"/>
    </row>
    <row r="33" spans="1:43" ht="14.5" x14ac:dyDescent="0.35">
      <c r="A33" s="25">
        <v>298</v>
      </c>
      <c r="B33" s="57">
        <v>46313</v>
      </c>
      <c r="C33" s="54" t="s">
        <v>4130</v>
      </c>
      <c r="D33" s="54" t="s">
        <v>163</v>
      </c>
      <c r="E33" s="54" t="s">
        <v>164</v>
      </c>
      <c r="F33" s="54">
        <v>2</v>
      </c>
      <c r="G33" s="54" t="s">
        <v>65</v>
      </c>
      <c r="H33" s="54" t="s">
        <v>56</v>
      </c>
      <c r="I33" s="54" t="s">
        <v>442</v>
      </c>
      <c r="J33" s="58" t="s">
        <v>443</v>
      </c>
      <c r="K33" s="58" t="s">
        <v>79</v>
      </c>
      <c r="L33" s="54">
        <v>34061</v>
      </c>
      <c r="M33" s="71"/>
      <c r="N33" s="54" t="s">
        <v>118</v>
      </c>
      <c r="O33" s="58"/>
      <c r="P33" s="54" t="s">
        <v>682</v>
      </c>
      <c r="Q33" s="54" t="s">
        <v>338</v>
      </c>
      <c r="R33" s="25"/>
      <c r="S33" s="66"/>
      <c r="T33" s="66"/>
      <c r="U33" s="205"/>
      <c r="V33" s="71"/>
      <c r="W33" s="69"/>
      <c r="X33" s="69"/>
      <c r="Y33" s="69"/>
      <c r="Z33" s="69"/>
      <c r="AA33" s="169"/>
      <c r="AB33" s="25"/>
      <c r="AC33" s="71"/>
      <c r="AD33" s="169"/>
      <c r="AE33" s="169"/>
      <c r="AF33" s="69"/>
      <c r="AG33" s="169"/>
      <c r="AH33" s="170"/>
      <c r="AI33" s="77"/>
      <c r="AJ33" s="80"/>
      <c r="AK33" s="80"/>
      <c r="AL33" s="82"/>
      <c r="AM33" s="82"/>
      <c r="AN33" s="82"/>
      <c r="AO33" s="82"/>
      <c r="AP33" s="82"/>
      <c r="AQ33" s="82"/>
    </row>
  </sheetData>
  <dataValidations count="3">
    <dataValidation type="list" allowBlank="1" sqref="M2:M33" xr:uid="{044A2B87-433B-4C49-A631-9DF6A196C74E}">
      <formula1>"PS 250,PS 500,PS 750,PS 1000,PS 2000,PS 4000,PS 6000,PS 8000"</formula1>
    </dataValidation>
    <dataValidation type="custom" allowBlank="1" showErrorMessage="1" sqref="AH2:AH33" xr:uid="{88C08848-7AB4-47D3-9E0F-A7308502C41A}">
      <formula1>OR(NOT(ISERROR(DATEVALUE(AH2))), AND(ISNUMBER(AH2), LEFT(CELL("format", AH2))="D"))</formula1>
    </dataValidation>
    <dataValidation type="custom" allowBlank="1" showDropDown="1" showErrorMessage="1" sqref="AE2:AE33 S2:S33 U2:U33 X2:X33 AA2:AA33 B2:B33" xr:uid="{20F51607-0348-4C3A-BA54-966C4C48EDC6}">
      <formula1>OR(NOT(ISERROR(DATEVALUE(B2))), AND(ISNUMBER(B2), LEFT(CELL("format", B2))="D"))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AMM-IPT JAN</vt:lpstr>
      <vt:lpstr>AMM-IPT FEB</vt:lpstr>
      <vt:lpstr> AMM-IPT MAR</vt:lpstr>
      <vt:lpstr>AMM-IPT APR</vt:lpstr>
      <vt:lpstr>AMM-IPT MEI</vt:lpstr>
      <vt:lpstr>AMM-IPT JUN</vt:lpstr>
      <vt:lpstr>AMM-IPT JUL</vt:lpstr>
      <vt:lpstr>AMM-IPT AGT</vt:lpstr>
      <vt:lpstr>AMM-IPT SEP</vt:lpstr>
      <vt:lpstr>AMM-IPT OKT</vt:lpstr>
      <vt:lpstr>AMM-IPT 17 Okt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2026-10-20T07:39:30Z</dcterms:modified>
</cp:coreProperties>
</file>